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Harold\ESPON QUALITY OF LIFE\WORK\10-Data&amp;Maps\2-Data files\Other Data\Barcelona study case\"/>
    </mc:Choice>
  </mc:AlternateContent>
  <bookViews>
    <workbookView xWindow="0" yWindow="0" windowWidth="28800" windowHeight="14235" tabRatio="809"/>
  </bookViews>
  <sheets>
    <sheet name="ESPON Dashboard" sheetId="2" r:id="rId1"/>
    <sheet name="QoL DATA" sheetId="15" r:id="rId2"/>
    <sheet name="Data &amp; Normalization" sheetId="14" r:id="rId3"/>
    <sheet name="TQoL_Indexes" sheetId="1" r:id="rId4"/>
    <sheet name="Framework" sheetId="16" r:id="rId5"/>
    <sheet name="Metadata" sheetId="18" r:id="rId6"/>
    <sheet name="Aux_Country" sheetId="3" state="hidden" r:id="rId7"/>
    <sheet name="DB_Typologies" sheetId="5" state="hidden" r:id="rId8"/>
    <sheet name="Aux_Urb-Rur" sheetId="10" state="hidden" r:id="rId9"/>
  </sheets>
  <definedNames>
    <definedName name="_xlnm._FilterDatabase" localSheetId="7" hidden="1">DB_Typologies!$D$3:$AW$3</definedName>
    <definedName name="_xlnm._FilterDatabase" localSheetId="1" hidden="1">'QoL DATA'!$A$16:$DK$16</definedName>
    <definedName name="life">'QoL DATA'!$AA$27</definedName>
    <definedName name="TYPOLOGY_URBAN_RURAL_NUTS2_2010" localSheetId="5">#REF!</definedName>
    <definedName name="TYPOLOGY_URBAN_RURAL_NUTS2_2010">#REF!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4" i="15" l="1"/>
  <c r="AO4" i="15"/>
  <c r="AN4" i="15"/>
  <c r="AM4" i="15"/>
  <c r="AM6" i="15" s="1"/>
  <c r="AL4" i="15"/>
  <c r="AL6" i="15" s="1"/>
  <c r="AK4" i="15"/>
  <c r="AJ4" i="15"/>
  <c r="AI4" i="15"/>
  <c r="AH4" i="15"/>
  <c r="AH6" i="15" s="1"/>
  <c r="AG4" i="15"/>
  <c r="AG6" i="15" s="1"/>
  <c r="AF4" i="15"/>
  <c r="AF6" i="15" s="1"/>
  <c r="AE4" i="15"/>
  <c r="AE6" i="15" s="1"/>
  <c r="AD4" i="15"/>
  <c r="AC4" i="15"/>
  <c r="AB4" i="15"/>
  <c r="AA4" i="15"/>
  <c r="AA6" i="15" s="1"/>
  <c r="Z4" i="15"/>
  <c r="Z6" i="15" s="1"/>
  <c r="Y4" i="15"/>
  <c r="X4" i="15"/>
  <c r="W4" i="15"/>
  <c r="V4" i="15"/>
  <c r="V6" i="15" s="1"/>
  <c r="U4" i="15"/>
  <c r="U6" i="15" s="1"/>
  <c r="T4" i="15"/>
  <c r="T6" i="15" s="1"/>
  <c r="S4" i="15"/>
  <c r="S6" i="15" s="1"/>
  <c r="R4" i="15"/>
  <c r="Q4" i="15"/>
  <c r="P4" i="15"/>
  <c r="O4" i="15"/>
  <c r="O6" i="15" s="1"/>
  <c r="N4" i="15"/>
  <c r="N6" i="15" s="1"/>
  <c r="M4" i="15"/>
  <c r="L4" i="15"/>
  <c r="K4" i="15"/>
  <c r="J4" i="15"/>
  <c r="J6" i="15" s="1"/>
  <c r="I4" i="15"/>
  <c r="I6" i="15" s="1"/>
  <c r="H4" i="15"/>
  <c r="H6" i="15" s="1"/>
  <c r="G4" i="15"/>
  <c r="G6" i="15" s="1"/>
  <c r="F4" i="15"/>
  <c r="E4" i="15"/>
  <c r="D4" i="15"/>
  <c r="D6" i="15" s="1"/>
  <c r="C4" i="15"/>
  <c r="E17" i="14"/>
  <c r="C17" i="14"/>
  <c r="D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C118" i="14"/>
  <c r="AP6" i="15"/>
  <c r="AO6" i="15"/>
  <c r="AN6" i="15"/>
  <c r="AK6" i="15"/>
  <c r="AJ6" i="15"/>
  <c r="AI6" i="15"/>
  <c r="AD6" i="15"/>
  <c r="AC6" i="15"/>
  <c r="AB6" i="15"/>
  <c r="Y6" i="15"/>
  <c r="X6" i="15"/>
  <c r="W6" i="15"/>
  <c r="R6" i="15"/>
  <c r="Q6" i="15"/>
  <c r="P6" i="15"/>
  <c r="M6" i="15"/>
  <c r="L6" i="15"/>
  <c r="K6" i="15"/>
  <c r="F6" i="15"/>
  <c r="C6" i="15"/>
  <c r="E6" i="15"/>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C134" i="14"/>
  <c r="D134" i="14"/>
  <c r="E134"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AE134" i="14"/>
  <c r="AF134" i="14"/>
  <c r="AG134" i="14"/>
  <c r="AH134" i="14"/>
  <c r="AI134" i="14"/>
  <c r="AJ134" i="14"/>
  <c r="AK134" i="14"/>
  <c r="AL134" i="14"/>
  <c r="AM134" i="14"/>
  <c r="AN134" i="14"/>
  <c r="AO134" i="14"/>
  <c r="AP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AG135" i="14"/>
  <c r="AH135" i="14"/>
  <c r="AI135" i="14"/>
  <c r="AJ135" i="14"/>
  <c r="AK135" i="14"/>
  <c r="AL135" i="14"/>
  <c r="AM135" i="14"/>
  <c r="AN135" i="14"/>
  <c r="AO135" i="14"/>
  <c r="AP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AG136" i="14"/>
  <c r="AH136" i="14"/>
  <c r="AI136" i="14"/>
  <c r="AJ136" i="14"/>
  <c r="AK136" i="14"/>
  <c r="AL136" i="14"/>
  <c r="AM136" i="14"/>
  <c r="AN136" i="14"/>
  <c r="AO136" i="14"/>
  <c r="AP136" i="14"/>
  <c r="C137" i="14"/>
  <c r="D137" i="14"/>
  <c r="E137"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AE137" i="14"/>
  <c r="AF137" i="14"/>
  <c r="AG137" i="14"/>
  <c r="AH137" i="14"/>
  <c r="AI137" i="14"/>
  <c r="AJ137" i="14"/>
  <c r="AK137" i="14"/>
  <c r="AL137" i="14"/>
  <c r="AM137" i="14"/>
  <c r="AN137" i="14"/>
  <c r="AO137" i="14"/>
  <c r="AP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14"/>
  <c r="AH138" i="14"/>
  <c r="AI138" i="14"/>
  <c r="AJ138" i="14"/>
  <c r="AK138" i="14"/>
  <c r="AL138" i="14"/>
  <c r="AM138" i="14"/>
  <c r="AN138" i="14"/>
  <c r="AO138" i="14"/>
  <c r="AP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N139" i="14"/>
  <c r="AO139" i="14"/>
  <c r="AP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AG140" i="14"/>
  <c r="AH140" i="14"/>
  <c r="AI140" i="14"/>
  <c r="AJ140" i="14"/>
  <c r="AK140" i="14"/>
  <c r="AL140" i="14"/>
  <c r="AM140" i="14"/>
  <c r="AN140" i="14"/>
  <c r="AO140" i="14"/>
  <c r="AP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AG141" i="14"/>
  <c r="AH141" i="14"/>
  <c r="AI141" i="14"/>
  <c r="AJ141" i="14"/>
  <c r="AK141" i="14"/>
  <c r="AL141" i="14"/>
  <c r="AM141" i="14"/>
  <c r="AN141" i="14"/>
  <c r="AO141" i="14"/>
  <c r="AP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AG142" i="14"/>
  <c r="AH142" i="14"/>
  <c r="AI142" i="14"/>
  <c r="AJ142" i="14"/>
  <c r="AK142" i="14"/>
  <c r="AL142" i="14"/>
  <c r="AM142" i="14"/>
  <c r="AN142" i="14"/>
  <c r="AO142" i="14"/>
  <c r="AP142" i="14"/>
  <c r="C143" i="14"/>
  <c r="D143" i="14"/>
  <c r="E143"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AE143" i="14"/>
  <c r="AF143" i="14"/>
  <c r="AG143" i="14"/>
  <c r="AH143" i="14"/>
  <c r="AI143" i="14"/>
  <c r="AJ143" i="14"/>
  <c r="AK143" i="14"/>
  <c r="AL143" i="14"/>
  <c r="AM143" i="14"/>
  <c r="AN143" i="14"/>
  <c r="AO143" i="14"/>
  <c r="AP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AG144" i="14"/>
  <c r="AH144" i="14"/>
  <c r="AI144" i="14"/>
  <c r="AJ144" i="14"/>
  <c r="AK144" i="14"/>
  <c r="AL144" i="14"/>
  <c r="AM144" i="14"/>
  <c r="AN144" i="14"/>
  <c r="AO144" i="14"/>
  <c r="AP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AG145" i="14"/>
  <c r="AH145" i="14"/>
  <c r="AI145" i="14"/>
  <c r="AJ145" i="14"/>
  <c r="AK145" i="14"/>
  <c r="AL145" i="14"/>
  <c r="AM145" i="14"/>
  <c r="AN145" i="14"/>
  <c r="AO145" i="14"/>
  <c r="AP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AL146" i="14"/>
  <c r="AM146" i="14"/>
  <c r="AN146" i="14"/>
  <c r="AO146" i="14"/>
  <c r="AP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AL147" i="14"/>
  <c r="AM147" i="14"/>
  <c r="AN147" i="14"/>
  <c r="AO147" i="14"/>
  <c r="AP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AL148" i="14"/>
  <c r="AM148" i="14"/>
  <c r="AN148" i="14"/>
  <c r="AO148" i="14"/>
  <c r="AP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AL149" i="14"/>
  <c r="AM149" i="14"/>
  <c r="AN149" i="14"/>
  <c r="AO149" i="14"/>
  <c r="AP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AL150" i="14"/>
  <c r="AM150" i="14"/>
  <c r="AN150" i="14"/>
  <c r="AO150" i="14"/>
  <c r="AP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AL151" i="14"/>
  <c r="AM151" i="14"/>
  <c r="AN151" i="14"/>
  <c r="AO151" i="14"/>
  <c r="AP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AL152" i="14"/>
  <c r="AM152" i="14"/>
  <c r="AN152" i="14"/>
  <c r="AO152" i="14"/>
  <c r="AP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AL153" i="14"/>
  <c r="AM153" i="14"/>
  <c r="AN153" i="14"/>
  <c r="AO153" i="14"/>
  <c r="AP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AL154" i="14"/>
  <c r="AM154" i="14"/>
  <c r="AN154" i="14"/>
  <c r="AO154" i="14"/>
  <c r="AP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AL155" i="14"/>
  <c r="AM155" i="14"/>
  <c r="AN155" i="14"/>
  <c r="AO155" i="14"/>
  <c r="AP155" i="14"/>
  <c r="C156" i="14"/>
  <c r="D156" i="14"/>
  <c r="E156"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AL156" i="14"/>
  <c r="AM156" i="14"/>
  <c r="AN156" i="14"/>
  <c r="AO156" i="14"/>
  <c r="AP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AL157" i="14"/>
  <c r="AM157" i="14"/>
  <c r="AN157" i="14"/>
  <c r="AO157" i="14"/>
  <c r="AP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AL158" i="14"/>
  <c r="AM158" i="14"/>
  <c r="AN158" i="14"/>
  <c r="AO158" i="14"/>
  <c r="AP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AL159" i="14"/>
  <c r="AM159" i="14"/>
  <c r="AN159" i="14"/>
  <c r="AO159" i="14"/>
  <c r="AP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AL160" i="14"/>
  <c r="AM160" i="14"/>
  <c r="AN160" i="14"/>
  <c r="AO160" i="14"/>
  <c r="AP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AL161" i="14"/>
  <c r="AM161" i="14"/>
  <c r="AN161" i="14"/>
  <c r="AO161" i="14"/>
  <c r="AP161" i="14"/>
  <c r="C162" i="14"/>
  <c r="D162" i="14"/>
  <c r="E162"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AL162" i="14"/>
  <c r="AM162" i="14"/>
  <c r="AN162" i="14"/>
  <c r="AO162" i="14"/>
  <c r="AP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AL163" i="14"/>
  <c r="AM163" i="14"/>
  <c r="AN163" i="14"/>
  <c r="AO163" i="14"/>
  <c r="AP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AL164" i="14"/>
  <c r="AM164" i="14"/>
  <c r="AN164" i="14"/>
  <c r="AO164" i="14"/>
  <c r="AP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AL165" i="14"/>
  <c r="AM165" i="14"/>
  <c r="AN165" i="14"/>
  <c r="AO165" i="14"/>
  <c r="AP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AG166" i="14"/>
  <c r="AH166" i="14"/>
  <c r="AI166" i="14"/>
  <c r="AJ166" i="14"/>
  <c r="AK166" i="14"/>
  <c r="AL166" i="14"/>
  <c r="AM166" i="14"/>
  <c r="AN166" i="14"/>
  <c r="AO166" i="14"/>
  <c r="AP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AG167" i="14"/>
  <c r="AH167" i="14"/>
  <c r="AI167" i="14"/>
  <c r="AJ167" i="14"/>
  <c r="AK167" i="14"/>
  <c r="AL167" i="14"/>
  <c r="AM167" i="14"/>
  <c r="AN167" i="14"/>
  <c r="AO167" i="14"/>
  <c r="AP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AL168" i="14"/>
  <c r="AM168" i="14"/>
  <c r="AN168" i="14"/>
  <c r="AO168" i="14"/>
  <c r="AP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AG169" i="14"/>
  <c r="AH169" i="14"/>
  <c r="AI169" i="14"/>
  <c r="AJ169" i="14"/>
  <c r="AK169" i="14"/>
  <c r="AL169" i="14"/>
  <c r="AM169" i="14"/>
  <c r="AN169" i="14"/>
  <c r="AO169" i="14"/>
  <c r="AP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AG170" i="14"/>
  <c r="AH170" i="14"/>
  <c r="AI170" i="14"/>
  <c r="AJ170" i="14"/>
  <c r="AK170" i="14"/>
  <c r="AL170" i="14"/>
  <c r="AM170" i="14"/>
  <c r="AN170" i="14"/>
  <c r="AO170" i="14"/>
  <c r="AP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AG171" i="14"/>
  <c r="AH171" i="14"/>
  <c r="AI171" i="14"/>
  <c r="AJ171" i="14"/>
  <c r="AK171" i="14"/>
  <c r="AL171" i="14"/>
  <c r="AM171" i="14"/>
  <c r="AN171" i="14"/>
  <c r="AO171" i="14"/>
  <c r="AP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AG172" i="14"/>
  <c r="AH172" i="14"/>
  <c r="AI172" i="14"/>
  <c r="AJ172" i="14"/>
  <c r="AK172" i="14"/>
  <c r="AL172" i="14"/>
  <c r="AM172" i="14"/>
  <c r="AN172" i="14"/>
  <c r="AO172" i="14"/>
  <c r="AP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AG173" i="14"/>
  <c r="AH173" i="14"/>
  <c r="AI173" i="14"/>
  <c r="AJ173" i="14"/>
  <c r="AK173" i="14"/>
  <c r="AL173" i="14"/>
  <c r="AM173" i="14"/>
  <c r="AN173" i="14"/>
  <c r="AO173" i="14"/>
  <c r="AP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AG174" i="14"/>
  <c r="AH174" i="14"/>
  <c r="AI174" i="14"/>
  <c r="AJ174" i="14"/>
  <c r="AK174" i="14"/>
  <c r="AL174" i="14"/>
  <c r="AM174" i="14"/>
  <c r="AN174" i="14"/>
  <c r="AO174" i="14"/>
  <c r="AP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AG175" i="14"/>
  <c r="AH175" i="14"/>
  <c r="AI175" i="14"/>
  <c r="AJ175" i="14"/>
  <c r="AK175" i="14"/>
  <c r="AL175" i="14"/>
  <c r="AM175" i="14"/>
  <c r="AN175" i="14"/>
  <c r="AO175" i="14"/>
  <c r="AP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AG176" i="14"/>
  <c r="AH176" i="14"/>
  <c r="AI176" i="14"/>
  <c r="AJ176" i="14"/>
  <c r="AK176" i="14"/>
  <c r="AL176" i="14"/>
  <c r="AM176" i="14"/>
  <c r="AN176" i="14"/>
  <c r="AO176" i="14"/>
  <c r="AP176" i="14"/>
  <c r="C177" i="14"/>
  <c r="D177" i="14"/>
  <c r="E177"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AD177" i="14"/>
  <c r="AE177" i="14"/>
  <c r="AF177" i="14"/>
  <c r="AG177" i="14"/>
  <c r="AH177" i="14"/>
  <c r="AI177" i="14"/>
  <c r="AJ177" i="14"/>
  <c r="AK177" i="14"/>
  <c r="AL177" i="14"/>
  <c r="AM177" i="14"/>
  <c r="AN177" i="14"/>
  <c r="AO177" i="14"/>
  <c r="AP177" i="14"/>
  <c r="C178" i="14"/>
  <c r="D178" i="14"/>
  <c r="E178"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AE178" i="14"/>
  <c r="AF178" i="14"/>
  <c r="AG178" i="14"/>
  <c r="AH178" i="14"/>
  <c r="AI178" i="14"/>
  <c r="AJ178" i="14"/>
  <c r="AK178" i="14"/>
  <c r="AL178" i="14"/>
  <c r="AM178" i="14"/>
  <c r="AN178" i="14"/>
  <c r="AO178" i="14"/>
  <c r="AP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AG179" i="14"/>
  <c r="AH179" i="14"/>
  <c r="AI179" i="14"/>
  <c r="AJ179" i="14"/>
  <c r="AK179" i="14"/>
  <c r="AL179" i="14"/>
  <c r="AM179" i="14"/>
  <c r="AN179" i="14"/>
  <c r="AO179" i="14"/>
  <c r="AP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AG180" i="14"/>
  <c r="AH180" i="14"/>
  <c r="AI180" i="14"/>
  <c r="AJ180" i="14"/>
  <c r="AK180" i="14"/>
  <c r="AL180" i="14"/>
  <c r="AM180" i="14"/>
  <c r="AN180" i="14"/>
  <c r="AO180" i="14"/>
  <c r="AP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AG181" i="14"/>
  <c r="AH181" i="14"/>
  <c r="AI181" i="14"/>
  <c r="AJ181" i="14"/>
  <c r="AK181" i="14"/>
  <c r="AL181" i="14"/>
  <c r="AM181" i="14"/>
  <c r="AN181" i="14"/>
  <c r="AO181" i="14"/>
  <c r="AP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AG182" i="14"/>
  <c r="AH182" i="14"/>
  <c r="AI182" i="14"/>
  <c r="AJ182" i="14"/>
  <c r="AK182" i="14"/>
  <c r="AL182" i="14"/>
  <c r="AM182" i="14"/>
  <c r="AN182" i="14"/>
  <c r="AO182" i="14"/>
  <c r="AP182" i="14"/>
  <c r="C183" i="14"/>
  <c r="D183" i="14"/>
  <c r="E183"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AD183" i="14"/>
  <c r="AE183" i="14"/>
  <c r="AF183" i="14"/>
  <c r="AG183" i="14"/>
  <c r="AH183" i="14"/>
  <c r="AI183" i="14"/>
  <c r="AJ183" i="14"/>
  <c r="AK183" i="14"/>
  <c r="AL183" i="14"/>
  <c r="AM183" i="14"/>
  <c r="AN183" i="14"/>
  <c r="AO183" i="14"/>
  <c r="AP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AG184" i="14"/>
  <c r="AH184" i="14"/>
  <c r="AI184" i="14"/>
  <c r="AJ184" i="14"/>
  <c r="AK184" i="14"/>
  <c r="AL184" i="14"/>
  <c r="AM184" i="14"/>
  <c r="AN184" i="14"/>
  <c r="AO184" i="14"/>
  <c r="AP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AG185" i="14"/>
  <c r="AH185" i="14"/>
  <c r="AI185" i="14"/>
  <c r="AJ185" i="14"/>
  <c r="AK185" i="14"/>
  <c r="AL185" i="14"/>
  <c r="AM185" i="14"/>
  <c r="AN185" i="14"/>
  <c r="AO185" i="14"/>
  <c r="AP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AG186" i="14"/>
  <c r="AH186" i="14"/>
  <c r="AI186" i="14"/>
  <c r="AJ186" i="14"/>
  <c r="AK186" i="14"/>
  <c r="AL186" i="14"/>
  <c r="AM186" i="14"/>
  <c r="AN186" i="14"/>
  <c r="AO186" i="14"/>
  <c r="AP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AG187" i="14"/>
  <c r="AH187" i="14"/>
  <c r="AI187" i="14"/>
  <c r="AJ187" i="14"/>
  <c r="AK187" i="14"/>
  <c r="AL187" i="14"/>
  <c r="AM187" i="14"/>
  <c r="AN187" i="14"/>
  <c r="AO187" i="14"/>
  <c r="AP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AG188" i="14"/>
  <c r="AH188" i="14"/>
  <c r="AI188" i="14"/>
  <c r="AJ188" i="14"/>
  <c r="AK188" i="14"/>
  <c r="AL188" i="14"/>
  <c r="AM188" i="14"/>
  <c r="AN188" i="14"/>
  <c r="AO188" i="14"/>
  <c r="AP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AG189" i="14"/>
  <c r="AH189" i="14"/>
  <c r="AI189" i="14"/>
  <c r="AJ189" i="14"/>
  <c r="AK189" i="14"/>
  <c r="AL189" i="14"/>
  <c r="AM189" i="14"/>
  <c r="AN189" i="14"/>
  <c r="AO189" i="14"/>
  <c r="AP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AG190" i="14"/>
  <c r="AH190" i="14"/>
  <c r="AI190" i="14"/>
  <c r="AJ190" i="14"/>
  <c r="AK190" i="14"/>
  <c r="AL190" i="14"/>
  <c r="AM190" i="14"/>
  <c r="AN190" i="14"/>
  <c r="AO190" i="14"/>
  <c r="AP190" i="14"/>
  <c r="C191" i="14"/>
  <c r="D191" i="14"/>
  <c r="E191"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AD191" i="14"/>
  <c r="AE191" i="14"/>
  <c r="AF191" i="14"/>
  <c r="AG191" i="14"/>
  <c r="AH191" i="14"/>
  <c r="AI191" i="14"/>
  <c r="AJ191" i="14"/>
  <c r="AK191" i="14"/>
  <c r="AL191" i="14"/>
  <c r="AM191" i="14"/>
  <c r="AN191" i="14"/>
  <c r="AO191" i="14"/>
  <c r="AP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AG192" i="14"/>
  <c r="AH192" i="14"/>
  <c r="AI192" i="14"/>
  <c r="AJ192" i="14"/>
  <c r="AK192" i="14"/>
  <c r="AL192" i="14"/>
  <c r="AM192" i="14"/>
  <c r="AN192" i="14"/>
  <c r="AO192" i="14"/>
  <c r="AP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AG193" i="14"/>
  <c r="AH193" i="14"/>
  <c r="AI193" i="14"/>
  <c r="AJ193" i="14"/>
  <c r="AK193" i="14"/>
  <c r="AL193" i="14"/>
  <c r="AM193" i="14"/>
  <c r="AN193" i="14"/>
  <c r="AO193" i="14"/>
  <c r="AP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AG194" i="14"/>
  <c r="AH194" i="14"/>
  <c r="AI194" i="14"/>
  <c r="AJ194" i="14"/>
  <c r="AK194" i="14"/>
  <c r="AL194" i="14"/>
  <c r="AM194" i="14"/>
  <c r="AN194" i="14"/>
  <c r="AO194" i="14"/>
  <c r="AP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AG195" i="14"/>
  <c r="AH195" i="14"/>
  <c r="AI195" i="14"/>
  <c r="AJ195" i="14"/>
  <c r="AK195" i="14"/>
  <c r="AL195" i="14"/>
  <c r="AM195" i="14"/>
  <c r="AN195" i="14"/>
  <c r="AO195" i="14"/>
  <c r="AP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AI196" i="14"/>
  <c r="AJ196" i="14"/>
  <c r="AK196" i="14"/>
  <c r="AL196" i="14"/>
  <c r="AM196" i="14"/>
  <c r="AN196" i="14"/>
  <c r="AO196" i="14"/>
  <c r="AP196" i="14"/>
  <c r="C197" i="14"/>
  <c r="D197" i="14"/>
  <c r="E197"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AD197" i="14"/>
  <c r="AE197" i="14"/>
  <c r="AF197" i="14"/>
  <c r="AG197" i="14"/>
  <c r="AH197" i="14"/>
  <c r="AI197" i="14"/>
  <c r="AJ197" i="14"/>
  <c r="AK197" i="14"/>
  <c r="AL197" i="14"/>
  <c r="AM197" i="14"/>
  <c r="AN197" i="14"/>
  <c r="AO197" i="14"/>
  <c r="AP197" i="14"/>
  <c r="AP289" i="14" l="1"/>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K289" i="14"/>
  <c r="J289" i="14"/>
  <c r="I289" i="14"/>
  <c r="H289" i="14"/>
  <c r="G289" i="14"/>
  <c r="F289" i="14"/>
  <c r="E289" i="14"/>
  <c r="D289" i="14"/>
  <c r="C289" i="14"/>
  <c r="AP288" i="14"/>
  <c r="AO288" i="14"/>
  <c r="AN288" i="14"/>
  <c r="AM288" i="14"/>
  <c r="AL288" i="14"/>
  <c r="AK288" i="14"/>
  <c r="AJ288" i="14"/>
  <c r="AI288" i="14"/>
  <c r="AH288" i="14"/>
  <c r="AG288" i="14"/>
  <c r="AF288" i="14"/>
  <c r="AE288" i="14"/>
  <c r="AD288" i="14"/>
  <c r="AC288" i="14"/>
  <c r="AB288" i="14"/>
  <c r="AA288" i="14"/>
  <c r="Z288" i="14"/>
  <c r="Y288" i="14"/>
  <c r="X288" i="14"/>
  <c r="W288" i="14"/>
  <c r="V288" i="14"/>
  <c r="U288" i="14"/>
  <c r="T288" i="14"/>
  <c r="S288" i="14"/>
  <c r="R288" i="14"/>
  <c r="Q288" i="14"/>
  <c r="P288" i="14"/>
  <c r="O288" i="14"/>
  <c r="N288" i="14"/>
  <c r="M288" i="14"/>
  <c r="L288" i="14"/>
  <c r="K288" i="14"/>
  <c r="J288" i="14"/>
  <c r="I288" i="14"/>
  <c r="H288" i="14"/>
  <c r="G288" i="14"/>
  <c r="F288" i="14"/>
  <c r="E288" i="14"/>
  <c r="D288" i="14"/>
  <c r="C288" i="14"/>
  <c r="AP203" i="14"/>
  <c r="AO203" i="14"/>
  <c r="AN203" i="14"/>
  <c r="AM203" i="14"/>
  <c r="AL203" i="14"/>
  <c r="AK203" i="14"/>
  <c r="AJ203" i="14"/>
  <c r="AI203" i="14"/>
  <c r="AH203" i="14"/>
  <c r="AG203" i="14"/>
  <c r="AF203" i="14"/>
  <c r="AE203" i="14"/>
  <c r="AD203" i="14"/>
  <c r="AC203" i="14"/>
  <c r="AB203" i="14"/>
  <c r="AA203" i="14"/>
  <c r="Z203" i="14"/>
  <c r="Y203" i="14"/>
  <c r="X203" i="14"/>
  <c r="W203" i="14"/>
  <c r="V203" i="14"/>
  <c r="U203" i="14"/>
  <c r="T203" i="14"/>
  <c r="S203" i="14"/>
  <c r="R203" i="14"/>
  <c r="Q203" i="14"/>
  <c r="P203" i="14"/>
  <c r="O203" i="14"/>
  <c r="N203" i="14"/>
  <c r="M203" i="14"/>
  <c r="L203" i="14"/>
  <c r="K203" i="14"/>
  <c r="J203" i="14"/>
  <c r="I203" i="14"/>
  <c r="H203" i="14"/>
  <c r="G203" i="14"/>
  <c r="F203" i="14"/>
  <c r="E203" i="14"/>
  <c r="D203" i="14"/>
  <c r="C203" i="14"/>
  <c r="AP202" i="14"/>
  <c r="AO202" i="14"/>
  <c r="AN202" i="14"/>
  <c r="AM202" i="14"/>
  <c r="AL202" i="14"/>
  <c r="AK202" i="14"/>
  <c r="AJ202" i="14"/>
  <c r="AI202" i="14"/>
  <c r="AH202" i="14"/>
  <c r="AG202" i="14"/>
  <c r="AF202" i="14"/>
  <c r="AE202" i="14"/>
  <c r="AD202" i="14"/>
  <c r="AC202" i="14"/>
  <c r="AB202" i="14"/>
  <c r="AA202" i="14"/>
  <c r="Z202" i="14"/>
  <c r="Y202" i="14"/>
  <c r="X202" i="14"/>
  <c r="W202" i="14"/>
  <c r="V202" i="14"/>
  <c r="U202" i="14"/>
  <c r="T202" i="14"/>
  <c r="S202" i="14"/>
  <c r="R202" i="14"/>
  <c r="Q202" i="14"/>
  <c r="P202" i="14"/>
  <c r="O202" i="14"/>
  <c r="N202" i="14"/>
  <c r="M202" i="14"/>
  <c r="L202" i="14"/>
  <c r="K202" i="14"/>
  <c r="J202" i="14"/>
  <c r="I202" i="14"/>
  <c r="H202" i="14"/>
  <c r="G202" i="14"/>
  <c r="F202" i="14"/>
  <c r="E202" i="14"/>
  <c r="D202" i="14"/>
  <c r="C202"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D117" i="14"/>
  <c r="C117"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D116" i="14"/>
  <c r="C116"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D31" i="14"/>
  <c r="C31"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30" i="14"/>
  <c r="AP4" i="14"/>
  <c r="AO4" i="14"/>
  <c r="AN4" i="14"/>
  <c r="AM4" i="14"/>
  <c r="AL4" i="14"/>
  <c r="AK4" i="14"/>
  <c r="AJ4" i="14"/>
  <c r="AI4" i="14"/>
  <c r="AH4" i="14"/>
  <c r="AG4" i="14"/>
  <c r="AF4" i="14"/>
  <c r="AE4" i="14"/>
  <c r="AD4" i="14"/>
  <c r="AC4" i="14"/>
  <c r="AB4" i="14"/>
  <c r="AA4" i="14"/>
  <c r="Z4" i="14"/>
  <c r="Y4" i="14"/>
  <c r="X4" i="14"/>
  <c r="W4" i="14"/>
  <c r="V4" i="14"/>
  <c r="U4" i="14"/>
  <c r="T4" i="14"/>
  <c r="S4" i="14"/>
  <c r="R4" i="14"/>
  <c r="Q4" i="14"/>
  <c r="P4" i="14"/>
  <c r="O4" i="14"/>
  <c r="N4" i="14"/>
  <c r="M4" i="14"/>
  <c r="L4" i="14"/>
  <c r="K4" i="14"/>
  <c r="J4" i="14"/>
  <c r="I4" i="14"/>
  <c r="H4" i="14"/>
  <c r="G4" i="14"/>
  <c r="F4" i="14"/>
  <c r="E4" i="14"/>
  <c r="D4" i="14"/>
  <c r="C4" i="14"/>
  <c r="B283" i="14"/>
  <c r="A283" i="14"/>
  <c r="B282" i="14"/>
  <c r="A282" i="14"/>
  <c r="B281" i="14"/>
  <c r="A281" i="14"/>
  <c r="B280" i="14"/>
  <c r="A280" i="14"/>
  <c r="B279" i="14"/>
  <c r="A279" i="14"/>
  <c r="B278" i="14"/>
  <c r="A278" i="14"/>
  <c r="B277" i="14"/>
  <c r="A277" i="14"/>
  <c r="B276" i="14"/>
  <c r="A276" i="14"/>
  <c r="B275" i="14"/>
  <c r="A275" i="14"/>
  <c r="B274" i="14"/>
  <c r="A274" i="14"/>
  <c r="B273" i="14"/>
  <c r="A273" i="14"/>
  <c r="B272" i="14"/>
  <c r="A272" i="14"/>
  <c r="B271" i="14"/>
  <c r="A271" i="14"/>
  <c r="B270" i="14"/>
  <c r="A270" i="14"/>
  <c r="B269" i="14"/>
  <c r="A269" i="14"/>
  <c r="B268" i="14"/>
  <c r="A268" i="14"/>
  <c r="B267" i="14"/>
  <c r="A267" i="14"/>
  <c r="B266" i="14"/>
  <c r="A266" i="14"/>
  <c r="B265" i="14"/>
  <c r="A265" i="14"/>
  <c r="B264" i="14"/>
  <c r="A264" i="14"/>
  <c r="B263" i="14"/>
  <c r="A263" i="14"/>
  <c r="B262" i="14"/>
  <c r="A262" i="14"/>
  <c r="B261" i="14"/>
  <c r="A261" i="14"/>
  <c r="B260" i="14"/>
  <c r="A260" i="14"/>
  <c r="B259" i="14"/>
  <c r="A259" i="14"/>
  <c r="B258" i="14"/>
  <c r="A258" i="14"/>
  <c r="B257" i="14"/>
  <c r="A257" i="14"/>
  <c r="B256" i="14"/>
  <c r="A256" i="14"/>
  <c r="B255" i="14"/>
  <c r="A255" i="14"/>
  <c r="B254" i="14"/>
  <c r="A254" i="14"/>
  <c r="B253" i="14"/>
  <c r="A253" i="14"/>
  <c r="B252" i="14"/>
  <c r="A252" i="14"/>
  <c r="B251" i="14"/>
  <c r="A251" i="14"/>
  <c r="B250" i="14"/>
  <c r="A250" i="14"/>
  <c r="B249" i="14"/>
  <c r="A249" i="14"/>
  <c r="B248" i="14"/>
  <c r="A248" i="14"/>
  <c r="B247" i="14"/>
  <c r="A247" i="14"/>
  <c r="B246" i="14"/>
  <c r="A246" i="14"/>
  <c r="B245" i="14"/>
  <c r="A245" i="14"/>
  <c r="B244" i="14"/>
  <c r="A244" i="14"/>
  <c r="B243" i="14"/>
  <c r="A243" i="14"/>
  <c r="B242" i="14"/>
  <c r="A242" i="14"/>
  <c r="B241" i="14"/>
  <c r="A241" i="14"/>
  <c r="B240" i="14"/>
  <c r="A240" i="14"/>
  <c r="B239" i="14"/>
  <c r="A239" i="14"/>
  <c r="B238" i="14"/>
  <c r="A238" i="14"/>
  <c r="B237" i="14"/>
  <c r="A237" i="14"/>
  <c r="B236" i="14"/>
  <c r="A236" i="14"/>
  <c r="B235" i="14"/>
  <c r="A235" i="14"/>
  <c r="B234" i="14"/>
  <c r="A234" i="14"/>
  <c r="B233" i="14"/>
  <c r="A233" i="14"/>
  <c r="B232" i="14"/>
  <c r="A232" i="14"/>
  <c r="B231" i="14"/>
  <c r="A231" i="14"/>
  <c r="B230" i="14"/>
  <c r="A230" i="14"/>
  <c r="B229" i="14"/>
  <c r="A229" i="14"/>
  <c r="B228" i="14"/>
  <c r="A228" i="14"/>
  <c r="B227" i="14"/>
  <c r="A227" i="14"/>
  <c r="B226" i="14"/>
  <c r="A226" i="14"/>
  <c r="B225" i="14"/>
  <c r="A225" i="14"/>
  <c r="B224" i="14"/>
  <c r="A224" i="14"/>
  <c r="B223" i="14"/>
  <c r="A223" i="14"/>
  <c r="B222" i="14"/>
  <c r="A222" i="14"/>
  <c r="B221" i="14"/>
  <c r="A221" i="14"/>
  <c r="B220" i="14"/>
  <c r="A220" i="14"/>
  <c r="B219" i="14"/>
  <c r="A219" i="14"/>
  <c r="B218" i="14"/>
  <c r="A218" i="14"/>
  <c r="B217" i="14"/>
  <c r="A217" i="14"/>
  <c r="B216" i="14"/>
  <c r="A216" i="14"/>
  <c r="B215" i="14"/>
  <c r="A215" i="14"/>
  <c r="B214" i="14"/>
  <c r="A214" i="14"/>
  <c r="B213" i="14"/>
  <c r="A213" i="14"/>
  <c r="B212" i="14"/>
  <c r="A212" i="14"/>
  <c r="B211" i="14"/>
  <c r="A211" i="14"/>
  <c r="B210" i="14"/>
  <c r="A210" i="14"/>
  <c r="B209" i="14"/>
  <c r="A209" i="14"/>
  <c r="B208" i="14"/>
  <c r="A208" i="14"/>
  <c r="B197" i="14" l="1"/>
  <c r="A197" i="14"/>
  <c r="B196" i="14"/>
  <c r="A196" i="14"/>
  <c r="B195" i="14"/>
  <c r="A195" i="14"/>
  <c r="B194" i="14"/>
  <c r="A194" i="14"/>
  <c r="B193" i="14"/>
  <c r="A193" i="14"/>
  <c r="B192" i="14"/>
  <c r="A192" i="14"/>
  <c r="B191" i="14"/>
  <c r="A191" i="14"/>
  <c r="B190" i="14"/>
  <c r="A190" i="14"/>
  <c r="B189" i="14"/>
  <c r="A189" i="14"/>
  <c r="B188" i="14"/>
  <c r="A188" i="14"/>
  <c r="B187" i="14"/>
  <c r="A187" i="14"/>
  <c r="B186" i="14"/>
  <c r="A186" i="14"/>
  <c r="B185" i="14"/>
  <c r="A185" i="14"/>
  <c r="B184" i="14"/>
  <c r="A184" i="14"/>
  <c r="B183" i="14"/>
  <c r="A183" i="14"/>
  <c r="B182" i="14"/>
  <c r="A182" i="14"/>
  <c r="B181" i="14"/>
  <c r="A181" i="14"/>
  <c r="B180" i="14"/>
  <c r="A180" i="14"/>
  <c r="B179" i="14"/>
  <c r="A179" i="14"/>
  <c r="B178" i="14"/>
  <c r="A178" i="14"/>
  <c r="B177" i="14"/>
  <c r="A177" i="14"/>
  <c r="B176" i="14"/>
  <c r="A176" i="14"/>
  <c r="B175" i="14"/>
  <c r="A175" i="14"/>
  <c r="B174" i="14"/>
  <c r="A174" i="14"/>
  <c r="B173" i="14"/>
  <c r="A173" i="14"/>
  <c r="B172" i="14"/>
  <c r="A172" i="14"/>
  <c r="B171" i="14"/>
  <c r="A171" i="14"/>
  <c r="B170" i="14"/>
  <c r="A170" i="14"/>
  <c r="B169" i="14"/>
  <c r="A169" i="14"/>
  <c r="B168" i="14"/>
  <c r="A168" i="14"/>
  <c r="B167" i="14"/>
  <c r="A167" i="14"/>
  <c r="B166" i="14"/>
  <c r="A166" i="14"/>
  <c r="B165" i="14"/>
  <c r="A165" i="14"/>
  <c r="B164" i="14"/>
  <c r="A164" i="14"/>
  <c r="B163" i="14"/>
  <c r="A163" i="14"/>
  <c r="B162" i="14"/>
  <c r="A162" i="14"/>
  <c r="B161" i="14"/>
  <c r="A161" i="14"/>
  <c r="B160" i="14"/>
  <c r="A160" i="14"/>
  <c r="B159" i="14"/>
  <c r="A159" i="14"/>
  <c r="B158" i="14"/>
  <c r="A158" i="14"/>
  <c r="B157" i="14"/>
  <c r="A157" i="14"/>
  <c r="B156" i="14"/>
  <c r="A156" i="14"/>
  <c r="B155" i="14"/>
  <c r="A155" i="14"/>
  <c r="B154" i="14"/>
  <c r="A154" i="14"/>
  <c r="B153" i="14"/>
  <c r="A153" i="14"/>
  <c r="B152" i="14"/>
  <c r="A152" i="14"/>
  <c r="B151" i="14"/>
  <c r="A151" i="14"/>
  <c r="B150" i="14"/>
  <c r="A150" i="14"/>
  <c r="B149" i="14"/>
  <c r="A149" i="14"/>
  <c r="B148" i="14"/>
  <c r="A148" i="14"/>
  <c r="B147" i="14"/>
  <c r="A147" i="14"/>
  <c r="B146" i="14"/>
  <c r="A146" i="14"/>
  <c r="B145" i="14"/>
  <c r="A145" i="14"/>
  <c r="B144" i="14"/>
  <c r="A144" i="14"/>
  <c r="B143" i="14"/>
  <c r="A143" i="14"/>
  <c r="B142" i="14"/>
  <c r="A142" i="14"/>
  <c r="B141" i="14"/>
  <c r="A141" i="14"/>
  <c r="B140" i="14"/>
  <c r="A140" i="14"/>
  <c r="B139" i="14"/>
  <c r="A139" i="14"/>
  <c r="B138" i="14"/>
  <c r="A138" i="14"/>
  <c r="B137" i="14"/>
  <c r="A137" i="14"/>
  <c r="B136" i="14"/>
  <c r="A136" i="14"/>
  <c r="B135" i="14"/>
  <c r="A135" i="14"/>
  <c r="B134" i="14"/>
  <c r="A134" i="14"/>
  <c r="B133" i="14"/>
  <c r="A133" i="14"/>
  <c r="B132" i="14"/>
  <c r="A132" i="14"/>
  <c r="B131" i="14"/>
  <c r="A131" i="14"/>
  <c r="B130" i="14"/>
  <c r="A130" i="14"/>
  <c r="B129" i="14"/>
  <c r="A129" i="14"/>
  <c r="B128" i="14"/>
  <c r="A128" i="14"/>
  <c r="B127" i="14"/>
  <c r="A127" i="14"/>
  <c r="B126" i="14"/>
  <c r="A126" i="14"/>
  <c r="B125" i="14"/>
  <c r="A125" i="14"/>
  <c r="B124" i="14"/>
  <c r="A124" i="14"/>
  <c r="B123" i="14"/>
  <c r="A123" i="14"/>
  <c r="B122" i="14"/>
  <c r="A122" i="14"/>
  <c r="B121" i="14"/>
  <c r="A121" i="14"/>
  <c r="B120" i="14"/>
  <c r="A120" i="14"/>
  <c r="B111" i="14"/>
  <c r="A96" i="15" s="1"/>
  <c r="A111" i="14"/>
  <c r="B96" i="15" s="1"/>
  <c r="B110" i="14"/>
  <c r="A95" i="15" s="1"/>
  <c r="A110" i="14"/>
  <c r="B95" i="15" s="1"/>
  <c r="B109" i="14"/>
  <c r="A94" i="15" s="1"/>
  <c r="A109" i="14"/>
  <c r="B94" i="15" s="1"/>
  <c r="B108" i="14"/>
  <c r="A93" i="15" s="1"/>
  <c r="A108" i="14"/>
  <c r="B93" i="15" s="1"/>
  <c r="B107" i="14"/>
  <c r="A92" i="15" s="1"/>
  <c r="A107" i="14"/>
  <c r="B92" i="15" s="1"/>
  <c r="B106" i="14"/>
  <c r="A91" i="15" s="1"/>
  <c r="A106" i="14"/>
  <c r="B91" i="15" s="1"/>
  <c r="C177" i="1"/>
  <c r="D177" i="1" s="1"/>
  <c r="E177" i="1" s="1"/>
  <c r="F177" i="1" s="1"/>
  <c r="G177" i="1" s="1"/>
  <c r="H177" i="1" s="1"/>
  <c r="I177" i="1" s="1"/>
  <c r="J177" i="1" s="1"/>
  <c r="K177" i="1" s="1"/>
  <c r="L177" i="1" s="1"/>
  <c r="M177" i="1" s="1"/>
  <c r="N177" i="1" s="1"/>
  <c r="O177" i="1" s="1"/>
  <c r="P177" i="1" s="1"/>
  <c r="Q177" i="1" s="1"/>
  <c r="R177" i="1" s="1"/>
  <c r="S177" i="1" s="1"/>
  <c r="T177" i="1" s="1"/>
  <c r="U177" i="1" s="1"/>
  <c r="V177" i="1" s="1"/>
  <c r="W177" i="1" s="1"/>
  <c r="X177" i="1" s="1"/>
  <c r="Y177" i="1" s="1"/>
  <c r="Z177" i="1" s="1"/>
  <c r="AA177" i="1" s="1"/>
  <c r="AB177" i="1" s="1"/>
  <c r="AC177" i="1" s="1"/>
  <c r="AD177" i="1" s="1"/>
  <c r="AE177" i="1" s="1"/>
  <c r="AF177" i="1" s="1"/>
  <c r="AG177" i="1" s="1"/>
  <c r="AH177" i="1" s="1"/>
  <c r="AI177" i="1" s="1"/>
  <c r="AJ177" i="1" s="1"/>
  <c r="AK177" i="1" s="1"/>
  <c r="A164" i="1"/>
  <c r="B164" i="1"/>
  <c r="A165" i="1"/>
  <c r="B165" i="1"/>
  <c r="A166" i="1"/>
  <c r="B166" i="1"/>
  <c r="A167" i="1"/>
  <c r="B167" i="1"/>
  <c r="A168" i="1"/>
  <c r="B168" i="1"/>
  <c r="A169" i="1"/>
  <c r="B169" i="1"/>
  <c r="A170" i="1"/>
  <c r="B170" i="1"/>
  <c r="A171" i="1"/>
  <c r="B171" i="1"/>
  <c r="A172" i="1"/>
  <c r="B172" i="1"/>
  <c r="A173" i="1"/>
  <c r="B173" i="1"/>
  <c r="A174" i="1"/>
  <c r="B174" i="1"/>
  <c r="D3" i="14" l="1"/>
  <c r="D2" i="14" s="1"/>
  <c r="E3" i="14"/>
  <c r="E2" i="14" s="1"/>
  <c r="F3" i="14"/>
  <c r="F2" i="14" s="1"/>
  <c r="G3" i="14"/>
  <c r="G2" i="14" s="1"/>
  <c r="H3" i="14"/>
  <c r="H2" i="14" s="1"/>
  <c r="I3" i="14"/>
  <c r="I2" i="14" s="1"/>
  <c r="I7" i="14" s="1" a="1"/>
  <c r="I7" i="14" s="1"/>
  <c r="J3" i="14"/>
  <c r="J2" i="14" s="1"/>
  <c r="K3" i="14"/>
  <c r="K2" i="14" s="1"/>
  <c r="L3" i="14"/>
  <c r="L2" i="14" s="1"/>
  <c r="M3" i="14"/>
  <c r="M2" i="14" s="1"/>
  <c r="N3" i="14"/>
  <c r="N2" i="14" s="1"/>
  <c r="O3" i="14"/>
  <c r="O2" i="14" s="1"/>
  <c r="P3" i="14"/>
  <c r="P2" i="14" s="1"/>
  <c r="Q3" i="14"/>
  <c r="Q2" i="14" s="1"/>
  <c r="Q6" i="14" s="1" a="1"/>
  <c r="Q6" i="14" s="1"/>
  <c r="R3" i="14"/>
  <c r="R2" i="14" s="1"/>
  <c r="S3" i="14"/>
  <c r="S2" i="14" s="1"/>
  <c r="T3" i="14"/>
  <c r="T2" i="14" s="1"/>
  <c r="U3" i="14"/>
  <c r="U2" i="14" s="1"/>
  <c r="V3" i="14"/>
  <c r="V2" i="14" s="1"/>
  <c r="W3" i="14"/>
  <c r="W2" i="14" s="1"/>
  <c r="X3" i="14"/>
  <c r="X2" i="14" s="1"/>
  <c r="Y3" i="14"/>
  <c r="Y2" i="14" s="1"/>
  <c r="Y7" i="14" s="1" a="1"/>
  <c r="Y7" i="14" s="1"/>
  <c r="Z3" i="14"/>
  <c r="Z2" i="14" s="1"/>
  <c r="AA3" i="14"/>
  <c r="AA2" i="14" s="1"/>
  <c r="AB3" i="14"/>
  <c r="AB2" i="14" s="1"/>
  <c r="AC3" i="14"/>
  <c r="AC2" i="14" s="1"/>
  <c r="AD3" i="14"/>
  <c r="AD2" i="14" s="1"/>
  <c r="AE3" i="14"/>
  <c r="AE2" i="14" s="1"/>
  <c r="AF3" i="14"/>
  <c r="AF2" i="14" s="1"/>
  <c r="AG3" i="14"/>
  <c r="AG2" i="14" s="1"/>
  <c r="AG6" i="14" s="1" a="1"/>
  <c r="AG6" i="14" s="1"/>
  <c r="AH3" i="14"/>
  <c r="AH2" i="14" s="1"/>
  <c r="AH8" i="14" s="1" a="1"/>
  <c r="AH8" i="14" s="1"/>
  <c r="AI3" i="14"/>
  <c r="AI2" i="14" s="1"/>
  <c r="AJ3" i="14"/>
  <c r="AJ2" i="14" s="1"/>
  <c r="AK3" i="14"/>
  <c r="AK2" i="14" s="1"/>
  <c r="AL3" i="14"/>
  <c r="AL2" i="14" s="1"/>
  <c r="AM3" i="14"/>
  <c r="AM2" i="14" s="1"/>
  <c r="AN3" i="14"/>
  <c r="AN2" i="14" s="1"/>
  <c r="AO3" i="14"/>
  <c r="AO2" i="14" s="1"/>
  <c r="AO7" i="14" s="1" a="1"/>
  <c r="AO7" i="14" s="1"/>
  <c r="AP3" i="14"/>
  <c r="AP2" i="14" s="1"/>
  <c r="C3" i="14"/>
  <c r="AK6" i="14" l="1" a="1"/>
  <c r="AK6" i="14" s="1"/>
  <c r="AK8" i="14" a="1"/>
  <c r="AK8" i="14" s="1"/>
  <c r="AK7" i="14" a="1"/>
  <c r="AK7" i="14" s="1"/>
  <c r="AJ7" i="14" a="1"/>
  <c r="AJ7" i="14" s="1"/>
  <c r="AJ6" i="14" a="1"/>
  <c r="AJ6" i="14" s="1"/>
  <c r="AJ8" i="14" a="1"/>
  <c r="AJ8" i="14" s="1"/>
  <c r="AA8" i="14" a="1"/>
  <c r="AA8" i="14" s="1"/>
  <c r="AA6" i="14" a="1"/>
  <c r="AA6" i="14" s="1"/>
  <c r="AA7" i="14" a="1"/>
  <c r="AA7" i="14" s="1"/>
  <c r="K6" i="14" a="1"/>
  <c r="K6" i="14" s="1"/>
  <c r="K8" i="14" a="1"/>
  <c r="K8" i="14" s="1"/>
  <c r="K7" i="14" a="1"/>
  <c r="K7" i="14" s="1"/>
  <c r="X7" i="14" a="1"/>
  <c r="X7" i="14" s="1"/>
  <c r="X8" i="14" a="1"/>
  <c r="X8" i="14" s="1"/>
  <c r="X6" i="14" a="1"/>
  <c r="X6" i="14" s="1"/>
  <c r="AM8" i="14" a="1"/>
  <c r="AM8" i="14" s="1"/>
  <c r="AM7" i="14" a="1"/>
  <c r="AM7" i="14" s="1"/>
  <c r="AM6" i="14" a="1"/>
  <c r="AM6" i="14" s="1"/>
  <c r="W7" i="14" a="1"/>
  <c r="W7" i="14" s="1"/>
  <c r="W6" i="14" a="1"/>
  <c r="W6" i="14" s="1"/>
  <c r="W8" i="14" a="1"/>
  <c r="W8" i="14" s="1"/>
  <c r="G8" i="14" a="1"/>
  <c r="G8" i="14" s="1"/>
  <c r="G7" i="14" a="1"/>
  <c r="G7" i="14" s="1"/>
  <c r="G6" i="14" a="1"/>
  <c r="G6" i="14" s="1"/>
  <c r="H8" i="14" a="1"/>
  <c r="H8" i="14" s="1"/>
  <c r="H6" i="14" a="1"/>
  <c r="H6" i="14" s="1"/>
  <c r="H7" i="14" a="1"/>
  <c r="H7" i="14" s="1"/>
  <c r="AE7" i="14" a="1"/>
  <c r="AE7" i="14" s="1"/>
  <c r="AE6" i="14" a="1"/>
  <c r="AE6" i="14" s="1"/>
  <c r="AE8" i="14" a="1"/>
  <c r="AE8" i="14" s="1"/>
  <c r="O8" i="14" a="1"/>
  <c r="O8" i="14" s="1"/>
  <c r="O7" i="14" a="1"/>
  <c r="O7" i="14" s="1"/>
  <c r="O6" i="14" a="1"/>
  <c r="O6" i="14" s="1"/>
  <c r="AL6" i="14" a="1"/>
  <c r="AL6" i="14" s="1"/>
  <c r="AL8" i="14" a="1"/>
  <c r="AL8" i="14" s="1"/>
  <c r="AL7" i="14" a="1"/>
  <c r="AL7" i="14" s="1"/>
  <c r="AD7" i="14" a="1"/>
  <c r="AD7" i="14" s="1"/>
  <c r="AD6" i="14" a="1"/>
  <c r="AD6" i="14" s="1"/>
  <c r="AD8" i="14" a="1"/>
  <c r="AD8" i="14" s="1"/>
  <c r="V6" i="14" a="1"/>
  <c r="V6" i="14" s="1"/>
  <c r="V7" i="14" a="1"/>
  <c r="V7" i="14" s="1"/>
  <c r="V8" i="14" a="1"/>
  <c r="V8" i="14" s="1"/>
  <c r="N8" i="14" a="1"/>
  <c r="N8" i="14" s="1"/>
  <c r="N7" i="14" a="1"/>
  <c r="N7" i="14" s="1"/>
  <c r="N6" i="14" a="1"/>
  <c r="N6" i="14" s="1"/>
  <c r="F6" i="14" a="1"/>
  <c r="F6" i="14" s="1"/>
  <c r="F7" i="14" a="1"/>
  <c r="F7" i="14" s="1"/>
  <c r="F8" i="14" a="1"/>
  <c r="F8" i="14" s="1"/>
  <c r="P6" i="14" a="1"/>
  <c r="P6" i="14" s="1"/>
  <c r="P8" i="14" a="1"/>
  <c r="P8" i="14" s="1"/>
  <c r="P7" i="14" a="1"/>
  <c r="P7" i="14" s="1"/>
  <c r="AN8" i="14" a="1"/>
  <c r="AN8" i="14" s="1"/>
  <c r="AN7" i="14" a="1"/>
  <c r="AN7" i="14" s="1"/>
  <c r="AN6" i="14" a="1"/>
  <c r="AN6" i="14" s="1"/>
  <c r="U8" i="14" a="1"/>
  <c r="U8" i="14" s="1"/>
  <c r="U6" i="14" a="1"/>
  <c r="U6" i="14" s="1"/>
  <c r="U7" i="14" a="1"/>
  <c r="U7" i="14" s="1"/>
  <c r="E6" i="14" a="1"/>
  <c r="E6" i="14" s="1"/>
  <c r="E8" i="14" a="1"/>
  <c r="E8" i="14" s="1"/>
  <c r="E7" i="14" a="1"/>
  <c r="E7" i="14" s="1"/>
  <c r="T7" i="14" a="1"/>
  <c r="T7" i="14" s="1"/>
  <c r="T8" i="14" a="1"/>
  <c r="T8" i="14" s="1"/>
  <c r="T6" i="14" a="1"/>
  <c r="T6" i="14" s="1"/>
  <c r="L8" i="14" a="1"/>
  <c r="L8" i="14" s="1"/>
  <c r="L7" i="14" a="1"/>
  <c r="L7" i="14" s="1"/>
  <c r="L6" i="14" a="1"/>
  <c r="L6" i="14" s="1"/>
  <c r="D7" i="14" a="1"/>
  <c r="D7" i="14" s="1"/>
  <c r="D6" i="14" a="1"/>
  <c r="D6" i="14" s="1"/>
  <c r="D8" i="14" a="1"/>
  <c r="D8" i="14" s="1"/>
  <c r="AF6" i="14" a="1"/>
  <c r="AF6" i="14" s="1"/>
  <c r="AF8" i="14" a="1"/>
  <c r="AF8" i="14" s="1"/>
  <c r="AF7" i="14" a="1"/>
  <c r="AF7" i="14" s="1"/>
  <c r="AI7" i="14" a="1"/>
  <c r="AI7" i="14" s="1"/>
  <c r="AI6" i="14" a="1"/>
  <c r="AI6" i="14" s="1"/>
  <c r="AI8" i="14" a="1"/>
  <c r="AI8" i="14" s="1"/>
  <c r="AC7" i="14" a="1"/>
  <c r="AC7" i="14" s="1"/>
  <c r="AC8" i="14" a="1"/>
  <c r="AC8" i="14" s="1"/>
  <c r="AC6" i="14" a="1"/>
  <c r="AC6" i="14" s="1"/>
  <c r="M8" i="14" a="1"/>
  <c r="M8" i="14" s="1"/>
  <c r="M7" i="14" a="1"/>
  <c r="M7" i="14" s="1"/>
  <c r="M6" i="14" a="1"/>
  <c r="M6" i="14" s="1"/>
  <c r="AB7" i="14" a="1"/>
  <c r="AB7" i="14" s="1"/>
  <c r="AB8" i="14" a="1"/>
  <c r="AB8" i="14" s="1"/>
  <c r="AB6" i="14" a="1"/>
  <c r="AB6" i="14" s="1"/>
  <c r="S7" i="14" a="1"/>
  <c r="S7" i="14" s="1"/>
  <c r="S8" i="14" a="1"/>
  <c r="S8" i="14" s="1"/>
  <c r="S6" i="14" a="1"/>
  <c r="S6" i="14" s="1"/>
  <c r="R6" i="14" a="1"/>
  <c r="R6" i="14" s="1"/>
  <c r="AH6" i="14" a="1"/>
  <c r="AH6" i="14" s="1"/>
  <c r="J8" i="14" a="1"/>
  <c r="J8" i="14" s="1"/>
  <c r="AP8" i="14" a="1"/>
  <c r="AP8" i="14" s="1"/>
  <c r="J7" i="14" a="1"/>
  <c r="J7" i="14" s="1"/>
  <c r="Z7" i="14" a="1"/>
  <c r="Z7" i="14" s="1"/>
  <c r="AP7" i="14" a="1"/>
  <c r="AP7" i="14" s="1"/>
  <c r="I8" i="14" a="1"/>
  <c r="I8" i="14" s="1"/>
  <c r="AO8" i="14" a="1"/>
  <c r="AO8" i="14" s="1"/>
  <c r="Q8" i="14" a="1"/>
  <c r="Q8" i="14" s="1"/>
  <c r="I6" i="14" a="1"/>
  <c r="I6" i="14" s="1"/>
  <c r="Y6" i="14" a="1"/>
  <c r="Y6" i="14" s="1"/>
  <c r="AO6" i="14" a="1"/>
  <c r="AO6" i="14" s="1"/>
  <c r="R8" i="14" a="1"/>
  <c r="R8" i="14" s="1"/>
  <c r="Q7" i="14" a="1"/>
  <c r="Q7" i="14" s="1"/>
  <c r="AG7" i="14" a="1"/>
  <c r="AG7" i="14" s="1"/>
  <c r="R7" i="14" a="1"/>
  <c r="R7" i="14" s="1"/>
  <c r="AH7" i="14" a="1"/>
  <c r="AH7" i="14" s="1"/>
  <c r="Y8" i="14" a="1"/>
  <c r="Y8" i="14" s="1"/>
  <c r="J6" i="14" a="1"/>
  <c r="J6" i="14" s="1"/>
  <c r="Z6" i="14" a="1"/>
  <c r="Z6" i="14" s="1"/>
  <c r="AP6" i="14" a="1"/>
  <c r="AP6" i="14" s="1"/>
  <c r="Z8" i="14" a="1"/>
  <c r="Z8" i="14" s="1"/>
  <c r="AG8" i="14" a="1"/>
  <c r="AG8" i="14" s="1"/>
  <c r="C2" i="14"/>
  <c r="C7" i="14" l="1" a="1"/>
  <c r="C7" i="14" s="1"/>
  <c r="C6" i="14" a="1"/>
  <c r="C6" i="14" s="1"/>
  <c r="C8" i="14" a="1"/>
  <c r="C8" i="14" s="1"/>
  <c r="B119" i="14"/>
  <c r="A119" i="14"/>
  <c r="B118" i="14"/>
  <c r="A118" i="14"/>
  <c r="B117" i="14"/>
  <c r="A117" i="14"/>
  <c r="B105" i="14"/>
  <c r="A90" i="15" s="1"/>
  <c r="A105" i="14"/>
  <c r="B90" i="15" s="1"/>
  <c r="B104" i="14"/>
  <c r="A89" i="15" s="1"/>
  <c r="A104" i="14"/>
  <c r="B89" i="15" s="1"/>
  <c r="B103" i="14"/>
  <c r="A88" i="15" s="1"/>
  <c r="A103" i="14"/>
  <c r="B88" i="15" s="1"/>
  <c r="B102" i="14"/>
  <c r="A87" i="15" s="1"/>
  <c r="A102" i="14"/>
  <c r="B87" i="15" s="1"/>
  <c r="B101" i="14"/>
  <c r="A86" i="15" s="1"/>
  <c r="A101" i="14"/>
  <c r="B86" i="15" s="1"/>
  <c r="B100" i="14"/>
  <c r="A85" i="15" s="1"/>
  <c r="A100" i="14"/>
  <c r="B85" i="15" s="1"/>
  <c r="B99" i="14"/>
  <c r="A84" i="15" s="1"/>
  <c r="A99" i="14"/>
  <c r="B84" i="15" s="1"/>
  <c r="B98" i="14"/>
  <c r="A83" i="15" s="1"/>
  <c r="A98" i="14"/>
  <c r="B83" i="15" s="1"/>
  <c r="B97" i="14"/>
  <c r="A82" i="15" s="1"/>
  <c r="A97" i="14"/>
  <c r="B82" i="15" s="1"/>
  <c r="B96" i="14"/>
  <c r="A81" i="15" s="1"/>
  <c r="A96" i="14"/>
  <c r="B81" i="15" s="1"/>
  <c r="B95" i="14"/>
  <c r="A80" i="15" s="1"/>
  <c r="A95" i="14"/>
  <c r="B80" i="15" s="1"/>
  <c r="B94" i="14"/>
  <c r="A79" i="15" s="1"/>
  <c r="A94" i="14"/>
  <c r="B79" i="15" s="1"/>
  <c r="B93" i="14"/>
  <c r="A78" i="15" s="1"/>
  <c r="A93" i="14"/>
  <c r="B78" i="15" s="1"/>
  <c r="B92" i="14"/>
  <c r="A77" i="15" s="1"/>
  <c r="A92" i="14"/>
  <c r="B77" i="15" s="1"/>
  <c r="B91" i="14"/>
  <c r="A76" i="15" s="1"/>
  <c r="A91" i="14"/>
  <c r="B76" i="15" s="1"/>
  <c r="B90" i="14"/>
  <c r="A75" i="15" s="1"/>
  <c r="A90" i="14"/>
  <c r="B75" i="15" s="1"/>
  <c r="B89" i="14"/>
  <c r="A74" i="15" s="1"/>
  <c r="A89" i="14"/>
  <c r="B74" i="15" s="1"/>
  <c r="B88" i="14"/>
  <c r="A73" i="15" s="1"/>
  <c r="A88" i="14"/>
  <c r="B73" i="15" s="1"/>
  <c r="B87" i="14"/>
  <c r="A72" i="15" s="1"/>
  <c r="A87" i="14"/>
  <c r="B72" i="15" s="1"/>
  <c r="B86" i="14"/>
  <c r="A71" i="15" s="1"/>
  <c r="A86" i="14"/>
  <c r="B71" i="15" s="1"/>
  <c r="B85" i="14"/>
  <c r="A70" i="15" s="1"/>
  <c r="A85" i="14"/>
  <c r="B70" i="15" s="1"/>
  <c r="B84" i="14"/>
  <c r="A69" i="15" s="1"/>
  <c r="A84" i="14"/>
  <c r="B69" i="15" s="1"/>
  <c r="B83" i="14"/>
  <c r="A68" i="15" s="1"/>
  <c r="A83" i="14"/>
  <c r="B68" i="15" s="1"/>
  <c r="B82" i="14"/>
  <c r="A67" i="15" s="1"/>
  <c r="A82" i="14"/>
  <c r="B67" i="15" s="1"/>
  <c r="B81" i="14"/>
  <c r="A66" i="15" s="1"/>
  <c r="A81" i="14"/>
  <c r="B66" i="15" s="1"/>
  <c r="B80" i="14"/>
  <c r="A65" i="15" s="1"/>
  <c r="A80" i="14"/>
  <c r="B65" i="15" s="1"/>
  <c r="B79" i="14"/>
  <c r="A64" i="15" s="1"/>
  <c r="A79" i="14"/>
  <c r="B64" i="15" s="1"/>
  <c r="B78" i="14"/>
  <c r="A63" i="15" s="1"/>
  <c r="A78" i="14"/>
  <c r="B63" i="15" s="1"/>
  <c r="B77" i="14"/>
  <c r="A62" i="15" s="1"/>
  <c r="A77" i="14"/>
  <c r="B62" i="15" s="1"/>
  <c r="B76" i="14"/>
  <c r="A61" i="15" s="1"/>
  <c r="A76" i="14"/>
  <c r="B61" i="15" s="1"/>
  <c r="B75" i="14"/>
  <c r="A60" i="15" s="1"/>
  <c r="A75" i="14"/>
  <c r="B60" i="15" s="1"/>
  <c r="B74" i="14"/>
  <c r="A59" i="15" s="1"/>
  <c r="A74" i="14"/>
  <c r="B59" i="15" s="1"/>
  <c r="B73" i="14"/>
  <c r="A58" i="15" s="1"/>
  <c r="A73" i="14"/>
  <c r="B58" i="15" s="1"/>
  <c r="B72" i="14"/>
  <c r="A57" i="15" s="1"/>
  <c r="A72" i="14"/>
  <c r="B57" i="15" s="1"/>
  <c r="B71" i="14"/>
  <c r="A56" i="15" s="1"/>
  <c r="A71" i="14"/>
  <c r="B56" i="15" s="1"/>
  <c r="B70" i="14"/>
  <c r="A55" i="15" s="1"/>
  <c r="A70" i="14"/>
  <c r="B55" i="15" s="1"/>
  <c r="B69" i="14"/>
  <c r="A54" i="15" s="1"/>
  <c r="A69" i="14"/>
  <c r="B54" i="15" s="1"/>
  <c r="B68" i="14"/>
  <c r="A53" i="15" s="1"/>
  <c r="A68" i="14"/>
  <c r="B53" i="15" s="1"/>
  <c r="B67" i="14"/>
  <c r="A52" i="15" s="1"/>
  <c r="A67" i="14"/>
  <c r="B52" i="15" s="1"/>
  <c r="B66" i="14"/>
  <c r="A51" i="15" s="1"/>
  <c r="A66" i="14"/>
  <c r="B51" i="15" s="1"/>
  <c r="B65" i="14"/>
  <c r="A50" i="15" s="1"/>
  <c r="A65" i="14"/>
  <c r="B50" i="15" s="1"/>
  <c r="B64" i="14"/>
  <c r="A49" i="15" s="1"/>
  <c r="A64" i="14"/>
  <c r="B49" i="15" s="1"/>
  <c r="B63" i="14"/>
  <c r="A48" i="15" s="1"/>
  <c r="A63" i="14"/>
  <c r="B48" i="15" s="1"/>
  <c r="B62" i="14"/>
  <c r="A47" i="15" s="1"/>
  <c r="A62" i="14"/>
  <c r="B47" i="15" s="1"/>
  <c r="B61" i="14"/>
  <c r="A46" i="15" s="1"/>
  <c r="A61" i="14"/>
  <c r="B46" i="15" s="1"/>
  <c r="B60" i="14"/>
  <c r="A45" i="15" s="1"/>
  <c r="A60" i="14"/>
  <c r="B45" i="15" s="1"/>
  <c r="B59" i="14"/>
  <c r="A44" i="15" s="1"/>
  <c r="A59" i="14"/>
  <c r="B44" i="15" s="1"/>
  <c r="B58" i="14"/>
  <c r="A43" i="15" s="1"/>
  <c r="A58" i="14"/>
  <c r="B43" i="15" s="1"/>
  <c r="B57" i="14"/>
  <c r="A42" i="15" s="1"/>
  <c r="A57" i="14"/>
  <c r="B42" i="15" s="1"/>
  <c r="B56" i="14"/>
  <c r="A41" i="15" s="1"/>
  <c r="A56" i="14"/>
  <c r="B41" i="15" s="1"/>
  <c r="B55" i="14"/>
  <c r="A40" i="15" s="1"/>
  <c r="A55" i="14"/>
  <c r="B40" i="15" s="1"/>
  <c r="B54" i="14"/>
  <c r="A39" i="15" s="1"/>
  <c r="A54" i="14"/>
  <c r="B39" i="15" s="1"/>
  <c r="B53" i="14"/>
  <c r="A38" i="15" s="1"/>
  <c r="A53" i="14"/>
  <c r="B38" i="15" s="1"/>
  <c r="B52" i="14"/>
  <c r="A37" i="15" s="1"/>
  <c r="A52" i="14"/>
  <c r="B37" i="15" s="1"/>
  <c r="B51" i="14"/>
  <c r="A36" i="15" s="1"/>
  <c r="A51" i="14"/>
  <c r="B36" i="15" s="1"/>
  <c r="B50" i="14"/>
  <c r="A35" i="15" s="1"/>
  <c r="A50" i="14"/>
  <c r="B35" i="15" s="1"/>
  <c r="B49" i="14"/>
  <c r="A34" i="15" s="1"/>
  <c r="A49" i="14"/>
  <c r="B34" i="15" s="1"/>
  <c r="B48" i="14"/>
  <c r="A33" i="15" s="1"/>
  <c r="A48" i="14"/>
  <c r="B33" i="15" s="1"/>
  <c r="B47" i="14"/>
  <c r="A32" i="15" s="1"/>
  <c r="A47" i="14"/>
  <c r="B32" i="15" s="1"/>
  <c r="B46" i="14"/>
  <c r="A31" i="15" s="1"/>
  <c r="A46" i="14"/>
  <c r="B31" i="15" s="1"/>
  <c r="B45" i="14"/>
  <c r="A30" i="15" s="1"/>
  <c r="A45" i="14"/>
  <c r="B30" i="15" s="1"/>
  <c r="B44" i="14"/>
  <c r="A29" i="15" s="1"/>
  <c r="A44" i="14"/>
  <c r="B29" i="15" s="1"/>
  <c r="B43" i="14"/>
  <c r="A28" i="15" s="1"/>
  <c r="A43" i="14"/>
  <c r="B28" i="15" s="1"/>
  <c r="B42" i="14"/>
  <c r="A27" i="15" s="1"/>
  <c r="A42" i="14"/>
  <c r="B27" i="15" s="1"/>
  <c r="B41" i="14"/>
  <c r="A26" i="15" s="1"/>
  <c r="A41" i="14"/>
  <c r="B26" i="15" s="1"/>
  <c r="B40" i="14"/>
  <c r="A25" i="15" s="1"/>
  <c r="A40" i="14"/>
  <c r="B25" i="15" s="1"/>
  <c r="B39" i="14"/>
  <c r="A24" i="15" s="1"/>
  <c r="A39" i="14"/>
  <c r="B24" i="15" s="1"/>
  <c r="B38" i="14"/>
  <c r="A23" i="15" s="1"/>
  <c r="A38" i="14"/>
  <c r="B23" i="15" s="1"/>
  <c r="B37" i="14"/>
  <c r="A22" i="15" s="1"/>
  <c r="A37" i="14"/>
  <c r="B22" i="15" s="1"/>
  <c r="B36" i="14"/>
  <c r="A21" i="15" s="1"/>
  <c r="A36" i="14"/>
  <c r="B21" i="15" s="1"/>
  <c r="B35" i="14"/>
  <c r="A20" i="15" s="1"/>
  <c r="A35" i="14"/>
  <c r="B20" i="15" s="1"/>
  <c r="B34" i="14"/>
  <c r="A19" i="15" s="1"/>
  <c r="A34" i="14"/>
  <c r="B19" i="15" s="1"/>
  <c r="B33" i="14"/>
  <c r="A18" i="15" s="1"/>
  <c r="A33" i="14"/>
  <c r="B18" i="15" s="1"/>
  <c r="B32" i="14"/>
  <c r="B31" i="14"/>
  <c r="A31" i="14"/>
  <c r="A32" i="14"/>
  <c r="B17" i="15" s="1"/>
  <c r="A17" i="15" l="1"/>
  <c r="C32" i="14" s="1"/>
  <c r="AP99" i="15"/>
  <c r="AP101" i="15" s="1"/>
  <c r="AO99" i="15"/>
  <c r="AO101" i="15" s="1"/>
  <c r="AN99" i="15"/>
  <c r="AN101" i="15" s="1"/>
  <c r="AM99" i="15"/>
  <c r="AM101" i="15" s="1"/>
  <c r="AL99" i="15"/>
  <c r="AL101" i="15" s="1"/>
  <c r="AK99" i="15"/>
  <c r="AK101" i="15" s="1"/>
  <c r="AJ99" i="15"/>
  <c r="AJ101" i="15" s="1"/>
  <c r="AI99" i="15"/>
  <c r="AI101" i="15" s="1"/>
  <c r="AH99" i="15"/>
  <c r="AH101" i="15" s="1"/>
  <c r="AG99" i="15"/>
  <c r="AG101" i="15" s="1"/>
  <c r="AF99" i="15"/>
  <c r="AF101" i="15" s="1"/>
  <c r="AE99" i="15"/>
  <c r="AE101" i="15" s="1"/>
  <c r="AD99" i="15"/>
  <c r="AD101" i="15" s="1"/>
  <c r="AC99" i="15"/>
  <c r="AC101" i="15" s="1"/>
  <c r="AB99" i="15"/>
  <c r="AB101" i="15" s="1"/>
  <c r="AA99" i="15"/>
  <c r="AA101" i="15" s="1"/>
  <c r="Z99" i="15"/>
  <c r="Z101" i="15" s="1"/>
  <c r="Y99" i="15"/>
  <c r="Y101" i="15" s="1"/>
  <c r="X99" i="15"/>
  <c r="X101" i="15" s="1"/>
  <c r="W99" i="15"/>
  <c r="W101" i="15" s="1"/>
  <c r="V99" i="15"/>
  <c r="V101" i="15" s="1"/>
  <c r="U99" i="15"/>
  <c r="U101" i="15" s="1"/>
  <c r="T99" i="15"/>
  <c r="T101" i="15" s="1"/>
  <c r="S99" i="15"/>
  <c r="S101" i="15" s="1"/>
  <c r="R99" i="15"/>
  <c r="R101" i="15" s="1"/>
  <c r="P99" i="15"/>
  <c r="P101" i="15" s="1"/>
  <c r="O99" i="15"/>
  <c r="O101" i="15" s="1"/>
  <c r="N99" i="15"/>
  <c r="N101" i="15" s="1"/>
  <c r="M99" i="15"/>
  <c r="M101" i="15" s="1"/>
  <c r="L99" i="15"/>
  <c r="L101" i="15" s="1"/>
  <c r="K99" i="15"/>
  <c r="K101" i="15" s="1"/>
  <c r="J99" i="15"/>
  <c r="J101" i="15" s="1"/>
  <c r="I99" i="15"/>
  <c r="I101" i="15" s="1"/>
  <c r="H99" i="15"/>
  <c r="H101" i="15" s="1"/>
  <c r="G99" i="15"/>
  <c r="G101" i="15" s="1"/>
  <c r="F99" i="15"/>
  <c r="F101" i="15" s="1"/>
  <c r="E99" i="15"/>
  <c r="E101" i="15" s="1"/>
  <c r="D99" i="15"/>
  <c r="D101" i="15" s="1"/>
  <c r="C99" i="15"/>
  <c r="C101" i="15" s="1"/>
  <c r="Q99" i="15"/>
  <c r="Q101" i="15" s="1"/>
  <c r="C103" i="15" l="1"/>
  <c r="U175" i="1" l="1"/>
  <c r="T175" i="1"/>
  <c r="V175" i="1"/>
  <c r="AG175" i="1" l="1"/>
  <c r="X175" i="1"/>
  <c r="AE175" i="1"/>
  <c r="A368" i="14" l="1"/>
  <c r="A366" i="14"/>
  <c r="A364" i="14"/>
  <c r="A362" i="14"/>
  <c r="A360" i="14"/>
  <c r="A358" i="14"/>
  <c r="A356" i="14"/>
  <c r="A354" i="14"/>
  <c r="A353" i="14"/>
  <c r="A352" i="14"/>
  <c r="A350" i="14"/>
  <c r="A348" i="14"/>
  <c r="A347" i="14"/>
  <c r="A346" i="14"/>
  <c r="A344" i="14"/>
  <c r="A342" i="14"/>
  <c r="A341" i="14"/>
  <c r="A340" i="14"/>
  <c r="A338" i="14"/>
  <c r="A336" i="14"/>
  <c r="A335" i="14"/>
  <c r="A334" i="14"/>
  <c r="A332" i="14"/>
  <c r="A330" i="14"/>
  <c r="A329" i="14"/>
  <c r="A328" i="14"/>
  <c r="A326" i="14"/>
  <c r="A324" i="14"/>
  <c r="A323" i="14"/>
  <c r="A322" i="14"/>
  <c r="A320" i="14"/>
  <c r="A318" i="14"/>
  <c r="A317" i="14"/>
  <c r="A316" i="14"/>
  <c r="A314" i="14"/>
  <c r="A312" i="14"/>
  <c r="A311" i="14"/>
  <c r="A310" i="14"/>
  <c r="A308" i="14"/>
  <c r="A306" i="14"/>
  <c r="A305" i="14"/>
  <c r="A304" i="14"/>
  <c r="A302" i="14"/>
  <c r="A300" i="14"/>
  <c r="A299" i="14"/>
  <c r="A298" i="14"/>
  <c r="A296" i="14"/>
  <c r="A294" i="14"/>
  <c r="B207" i="14"/>
  <c r="A207" i="14"/>
  <c r="A293" i="14" s="1"/>
  <c r="B206" i="14"/>
  <c r="A206" i="14"/>
  <c r="A292" i="14" s="1"/>
  <c r="B205" i="14"/>
  <c r="A205" i="14"/>
  <c r="B204" i="14"/>
  <c r="A204" i="14"/>
  <c r="A290" i="14" s="1"/>
  <c r="B203" i="14"/>
  <c r="A16" i="15" s="1"/>
  <c r="A203" i="14"/>
  <c r="B16" i="15" s="1"/>
  <c r="B175" i="1"/>
  <c r="A175" i="1"/>
  <c r="B163" i="1"/>
  <c r="A163" i="1"/>
  <c r="B162" i="1"/>
  <c r="A162" i="1"/>
  <c r="B161" i="1"/>
  <c r="A161" i="1"/>
  <c r="B160" i="1"/>
  <c r="A160" i="1"/>
  <c r="B159" i="1"/>
  <c r="A159" i="1"/>
  <c r="B158" i="1"/>
  <c r="A158" i="1"/>
  <c r="B157" i="1"/>
  <c r="A157" i="1"/>
  <c r="B156" i="1"/>
  <c r="A156" i="1"/>
  <c r="B155" i="1"/>
  <c r="A155" i="1"/>
  <c r="B154" i="1"/>
  <c r="A154" i="1"/>
  <c r="B153" i="1"/>
  <c r="A153" i="1"/>
  <c r="B152" i="1"/>
  <c r="A152" i="1"/>
  <c r="B151" i="1"/>
  <c r="A151" i="1"/>
  <c r="B150" i="1"/>
  <c r="A150" i="1"/>
  <c r="B149" i="1"/>
  <c r="A149" i="1"/>
  <c r="B148" i="1"/>
  <c r="A148" i="1"/>
  <c r="B147" i="1"/>
  <c r="A147" i="1"/>
  <c r="B146" i="1"/>
  <c r="A146" i="1"/>
  <c r="B145" i="1"/>
  <c r="A145" i="1"/>
  <c r="B144" i="1"/>
  <c r="A144" i="1"/>
  <c r="B143" i="1"/>
  <c r="A143" i="1"/>
  <c r="B142" i="1"/>
  <c r="A142" i="1"/>
  <c r="B141" i="1"/>
  <c r="A141" i="1"/>
  <c r="B140" i="1"/>
  <c r="A140" i="1"/>
  <c r="B139" i="1"/>
  <c r="A139" i="1"/>
  <c r="B138" i="1"/>
  <c r="A138" i="1"/>
  <c r="B137" i="1"/>
  <c r="A137" i="1"/>
  <c r="B136" i="1"/>
  <c r="A136" i="1"/>
  <c r="B135" i="1"/>
  <c r="A135" i="1"/>
  <c r="B134" i="1"/>
  <c r="A134" i="1"/>
  <c r="B133" i="1"/>
  <c r="A133" i="1"/>
  <c r="B132" i="1"/>
  <c r="A132" i="1"/>
  <c r="B131" i="1"/>
  <c r="A131" i="1"/>
  <c r="B130" i="1"/>
  <c r="A130" i="1"/>
  <c r="B129" i="1"/>
  <c r="A129" i="1"/>
  <c r="B128" i="1"/>
  <c r="A128" i="1"/>
  <c r="B127" i="1"/>
  <c r="A127" i="1"/>
  <c r="B126" i="1"/>
  <c r="A126" i="1"/>
  <c r="B125" i="1"/>
  <c r="A125" i="1"/>
  <c r="B124" i="1"/>
  <c r="A124" i="1"/>
  <c r="B123" i="1"/>
  <c r="A123" i="1"/>
  <c r="B122" i="1"/>
  <c r="A122" i="1"/>
  <c r="B121" i="1"/>
  <c r="A121" i="1"/>
  <c r="B120" i="1"/>
  <c r="A120" i="1"/>
  <c r="B119" i="1"/>
  <c r="A119" i="1"/>
  <c r="B118" i="1"/>
  <c r="A118" i="1"/>
  <c r="B117" i="1"/>
  <c r="A117" i="1"/>
  <c r="B116" i="1"/>
  <c r="A116" i="1"/>
  <c r="B115" i="1"/>
  <c r="A115" i="1"/>
  <c r="B114" i="1"/>
  <c r="A114" i="1"/>
  <c r="B113" i="1"/>
  <c r="A113" i="1"/>
  <c r="B112" i="1"/>
  <c r="A112" i="1"/>
  <c r="B111" i="1"/>
  <c r="A111" i="1"/>
  <c r="B110" i="1"/>
  <c r="A110" i="1"/>
  <c r="B109" i="1"/>
  <c r="A109" i="1"/>
  <c r="B108" i="1"/>
  <c r="A108" i="1"/>
  <c r="B107" i="1"/>
  <c r="A107" i="1"/>
  <c r="B106" i="1"/>
  <c r="A106" i="1"/>
  <c r="B105" i="1"/>
  <c r="A105" i="1"/>
  <c r="B104" i="1"/>
  <c r="A104" i="1"/>
  <c r="B103" i="1"/>
  <c r="A103" i="1"/>
  <c r="B102" i="1"/>
  <c r="A102" i="1"/>
  <c r="B101" i="1"/>
  <c r="A101" i="1"/>
  <c r="B100" i="1"/>
  <c r="A100" i="1"/>
  <c r="B99" i="1"/>
  <c r="A99" i="1"/>
  <c r="B98" i="1"/>
  <c r="A98" i="1"/>
  <c r="B97" i="1"/>
  <c r="A97" i="1"/>
  <c r="B96" i="1"/>
  <c r="B95" i="1"/>
  <c r="A95" i="1"/>
  <c r="A96" i="1"/>
  <c r="B292" i="14" l="1"/>
  <c r="B298" i="14"/>
  <c r="B304" i="14"/>
  <c r="B310" i="14"/>
  <c r="B316" i="14"/>
  <c r="B322" i="14"/>
  <c r="B328" i="14"/>
  <c r="B334" i="14"/>
  <c r="B340" i="14"/>
  <c r="B346" i="14"/>
  <c r="B352" i="14"/>
  <c r="B358" i="14"/>
  <c r="B364" i="14"/>
  <c r="B294" i="14"/>
  <c r="B300" i="14"/>
  <c r="B306" i="14"/>
  <c r="B312" i="14"/>
  <c r="B318" i="14"/>
  <c r="B324" i="14"/>
  <c r="B330" i="14"/>
  <c r="B336" i="14"/>
  <c r="B342" i="14"/>
  <c r="B348" i="14"/>
  <c r="B354" i="14"/>
  <c r="B360" i="14"/>
  <c r="B366" i="14"/>
  <c r="B363" i="14"/>
  <c r="B369" i="14"/>
  <c r="B305" i="14"/>
  <c r="B347" i="14"/>
  <c r="B353" i="14"/>
  <c r="B299" i="14"/>
  <c r="B311" i="14"/>
  <c r="B323" i="14"/>
  <c r="B329" i="14"/>
  <c r="B335" i="14"/>
  <c r="B359" i="14"/>
  <c r="A307" i="14"/>
  <c r="A331" i="14"/>
  <c r="A355" i="14"/>
  <c r="A309" i="14"/>
  <c r="A333" i="14"/>
  <c r="A357" i="14"/>
  <c r="A289" i="14"/>
  <c r="A313" i="14"/>
  <c r="A337" i="14"/>
  <c r="A361" i="14"/>
  <c r="A291" i="14"/>
  <c r="A315" i="14"/>
  <c r="A339" i="14"/>
  <c r="A363" i="14"/>
  <c r="B293" i="14"/>
  <c r="B317" i="14"/>
  <c r="B341" i="14"/>
  <c r="B365" i="14"/>
  <c r="A295" i="14"/>
  <c r="A319" i="14"/>
  <c r="A343" i="14"/>
  <c r="A367" i="14"/>
  <c r="A297" i="14"/>
  <c r="A321" i="14"/>
  <c r="A345" i="14"/>
  <c r="A369" i="14"/>
  <c r="A301" i="14"/>
  <c r="A325" i="14"/>
  <c r="A349" i="14"/>
  <c r="A303" i="14"/>
  <c r="A327" i="14"/>
  <c r="A351" i="14"/>
  <c r="B289" i="14"/>
  <c r="B295" i="14"/>
  <c r="B301" i="14"/>
  <c r="B307" i="14"/>
  <c r="B313" i="14"/>
  <c r="B319" i="14"/>
  <c r="B325" i="14"/>
  <c r="B331" i="14"/>
  <c r="B337" i="14"/>
  <c r="B343" i="14"/>
  <c r="B349" i="14"/>
  <c r="B355" i="14"/>
  <c r="B361" i="14"/>
  <c r="B367" i="14"/>
  <c r="B290" i="14"/>
  <c r="B296" i="14"/>
  <c r="B302" i="14"/>
  <c r="B308" i="14"/>
  <c r="B314" i="14"/>
  <c r="B320" i="14"/>
  <c r="B326" i="14"/>
  <c r="B332" i="14"/>
  <c r="B338" i="14"/>
  <c r="B344" i="14"/>
  <c r="B350" i="14"/>
  <c r="B356" i="14"/>
  <c r="B362" i="14"/>
  <c r="B368" i="14"/>
  <c r="B291" i="14"/>
  <c r="B297" i="14"/>
  <c r="B303" i="14"/>
  <c r="B309" i="14"/>
  <c r="B315" i="14"/>
  <c r="B321" i="14"/>
  <c r="B327" i="14"/>
  <c r="B333" i="14"/>
  <c r="B339" i="14"/>
  <c r="B345" i="14"/>
  <c r="B351" i="14"/>
  <c r="B357" i="14"/>
  <c r="A359" i="14"/>
  <c r="A365" i="14"/>
  <c r="AG104" i="14" l="1"/>
  <c r="M104" i="14"/>
  <c r="N103" i="14"/>
  <c r="AE102" i="14"/>
  <c r="O102" i="14"/>
  <c r="Z101" i="14"/>
  <c r="AN99" i="14"/>
  <c r="Y99" i="14"/>
  <c r="K99" i="14"/>
  <c r="T98" i="14"/>
  <c r="AF97" i="14"/>
  <c r="N97" i="14"/>
  <c r="AG96" i="14"/>
  <c r="M96" i="14"/>
  <c r="AJ95" i="14"/>
  <c r="V95" i="14"/>
  <c r="H95" i="14"/>
  <c r="R94" i="14"/>
  <c r="AJ93" i="14"/>
  <c r="M93" i="14"/>
  <c r="AN92" i="14"/>
  <c r="Q92" i="14"/>
  <c r="K90" i="14"/>
  <c r="AA89" i="14"/>
  <c r="G89" i="14"/>
  <c r="AF88" i="14"/>
  <c r="AN87" i="14"/>
  <c r="Y87" i="14"/>
  <c r="K87" i="14"/>
  <c r="AJ86" i="14"/>
  <c r="T86" i="14"/>
  <c r="D86" i="14"/>
  <c r="AN85" i="14"/>
  <c r="Y85" i="14"/>
  <c r="I85" i="14"/>
  <c r="AI84" i="14"/>
  <c r="V84" i="14"/>
  <c r="I84" i="14"/>
  <c r="AI83" i="14"/>
  <c r="O83" i="14"/>
  <c r="AK82" i="14"/>
  <c r="V82" i="14"/>
  <c r="F82" i="14"/>
  <c r="AK81" i="14"/>
  <c r="L81" i="14"/>
  <c r="AB80" i="14"/>
  <c r="E80" i="14"/>
  <c r="AD79" i="14"/>
  <c r="P79" i="14"/>
  <c r="C77" i="14"/>
  <c r="AK74" i="14"/>
  <c r="AF104" i="14"/>
  <c r="J104" i="14"/>
  <c r="AN103" i="14"/>
  <c r="M103" i="14"/>
  <c r="AD102" i="14"/>
  <c r="L102" i="14"/>
  <c r="W101" i="14"/>
  <c r="AM99" i="14"/>
  <c r="X99" i="14"/>
  <c r="I99" i="14"/>
  <c r="AE104" i="14"/>
  <c r="I104" i="14"/>
  <c r="AM103" i="14"/>
  <c r="K103" i="14"/>
  <c r="AB102" i="14"/>
  <c r="K102" i="14"/>
  <c r="S101" i="14"/>
  <c r="AK99" i="14"/>
  <c r="W99" i="14"/>
  <c r="AD104" i="14"/>
  <c r="H104" i="14"/>
  <c r="AL103" i="14"/>
  <c r="E103" i="14"/>
  <c r="AA102" i="14"/>
  <c r="J102" i="14"/>
  <c r="P101" i="14"/>
  <c r="AJ99" i="14"/>
  <c r="U99" i="14"/>
  <c r="AB104" i="14"/>
  <c r="G104" i="14"/>
  <c r="AI103" i="14"/>
  <c r="C103" i="14"/>
  <c r="AP102" i="14"/>
  <c r="X102" i="14"/>
  <c r="I102" i="14"/>
  <c r="AP101" i="14"/>
  <c r="O101" i="14"/>
  <c r="AI99" i="14"/>
  <c r="T99" i="14"/>
  <c r="Y104" i="14"/>
  <c r="F104" i="14"/>
  <c r="AF103" i="14"/>
  <c r="AK103" i="14"/>
  <c r="AN102" i="14"/>
  <c r="W102" i="14"/>
  <c r="H102" i="14"/>
  <c r="AO101" i="14"/>
  <c r="M101" i="14"/>
  <c r="AG99" i="14"/>
  <c r="S99" i="14"/>
  <c r="V104" i="14"/>
  <c r="D104" i="14"/>
  <c r="AC103" i="14"/>
  <c r="AM102" i="14"/>
  <c r="V102" i="14"/>
  <c r="G102" i="14"/>
  <c r="AM101" i="14"/>
  <c r="K101" i="14"/>
  <c r="AF99" i="14"/>
  <c r="R99" i="14"/>
  <c r="D99" i="14"/>
  <c r="AI98" i="14"/>
  <c r="F98" i="14"/>
  <c r="AM97" i="14"/>
  <c r="V97" i="14"/>
  <c r="F97" i="14"/>
  <c r="AO96" i="14"/>
  <c r="V96" i="14"/>
  <c r="D96" i="14"/>
  <c r="AC95" i="14"/>
  <c r="O95" i="14"/>
  <c r="Z93" i="14"/>
  <c r="AC92" i="14"/>
  <c r="E92" i="14"/>
  <c r="AB90" i="14"/>
  <c r="AK89" i="14"/>
  <c r="R89" i="14"/>
  <c r="L88" i="14"/>
  <c r="AF87" i="14"/>
  <c r="R87" i="14"/>
  <c r="D87" i="14"/>
  <c r="AA86" i="14"/>
  <c r="L86" i="14"/>
  <c r="AG85" i="14"/>
  <c r="Q85" i="14"/>
  <c r="AP84" i="14"/>
  <c r="AC84" i="14"/>
  <c r="P84" i="14"/>
  <c r="C84" i="14"/>
  <c r="AO83" i="14"/>
  <c r="Y83" i="14"/>
  <c r="H83" i="14"/>
  <c r="AC82" i="14"/>
  <c r="M82" i="14"/>
  <c r="Y81" i="14"/>
  <c r="C81" i="14"/>
  <c r="AJ80" i="14"/>
  <c r="P80" i="14"/>
  <c r="AJ79" i="14"/>
  <c r="V79" i="14"/>
  <c r="H79" i="14"/>
  <c r="AD78" i="14"/>
  <c r="AB75" i="14"/>
  <c r="Z74" i="14"/>
  <c r="I74" i="14"/>
  <c r="AH73" i="14"/>
  <c r="U73" i="14"/>
  <c r="H73" i="14"/>
  <c r="AA72" i="14"/>
  <c r="G72" i="14"/>
  <c r="AM71" i="14"/>
  <c r="V71" i="14"/>
  <c r="C71" i="14"/>
  <c r="AL70" i="14"/>
  <c r="S70" i="14"/>
  <c r="U104" i="14"/>
  <c r="AA103" i="14"/>
  <c r="AJ102" i="14"/>
  <c r="U102" i="14"/>
  <c r="F102" i="14"/>
  <c r="AK101" i="14"/>
  <c r="J101" i="14"/>
  <c r="AE99" i="14"/>
  <c r="Q99" i="14"/>
  <c r="C99" i="14"/>
  <c r="AD98" i="14"/>
  <c r="AL97" i="14"/>
  <c r="U97" i="14"/>
  <c r="E97" i="14"/>
  <c r="AN96" i="14"/>
  <c r="U96" i="14"/>
  <c r="C96" i="14"/>
  <c r="AB95" i="14"/>
  <c r="M95" i="14"/>
  <c r="U93" i="14"/>
  <c r="Z92" i="14"/>
  <c r="D92" i="14"/>
  <c r="AA90" i="14"/>
  <c r="AI89" i="14"/>
  <c r="Q89" i="14"/>
  <c r="J88" i="14"/>
  <c r="AE87" i="14"/>
  <c r="Q87" i="14"/>
  <c r="C87" i="14"/>
  <c r="AP86" i="14"/>
  <c r="Z86" i="14"/>
  <c r="K86" i="14"/>
  <c r="AF85" i="14"/>
  <c r="O85" i="14"/>
  <c r="AO84" i="14"/>
  <c r="AB84" i="14"/>
  <c r="O84" i="14"/>
  <c r="AN83" i="14"/>
  <c r="X83" i="14"/>
  <c r="G83" i="14"/>
  <c r="AA82" i="14"/>
  <c r="L82" i="14"/>
  <c r="X81" i="14"/>
  <c r="AH80" i="14"/>
  <c r="O80" i="14"/>
  <c r="AI79" i="14"/>
  <c r="U79" i="14"/>
  <c r="G79" i="14"/>
  <c r="AA75" i="14"/>
  <c r="Y74" i="14"/>
  <c r="AP104" i="14"/>
  <c r="T104" i="14"/>
  <c r="Y103" i="14"/>
  <c r="AI102" i="14"/>
  <c r="T102" i="14"/>
  <c r="D102" i="14"/>
  <c r="AE101" i="14"/>
  <c r="F101" i="14"/>
  <c r="AD99" i="14"/>
  <c r="P99" i="14"/>
  <c r="AA98" i="14"/>
  <c r="AN104" i="14"/>
  <c r="S104" i="14"/>
  <c r="T103" i="14"/>
  <c r="AH102" i="14"/>
  <c r="S102" i="14"/>
  <c r="C102" i="14"/>
  <c r="AD101" i="14"/>
  <c r="D101" i="14"/>
  <c r="AC99" i="14"/>
  <c r="O99" i="14"/>
  <c r="Z98" i="14"/>
  <c r="AI97" i="14"/>
  <c r="S97" i="14"/>
  <c r="AK96" i="14"/>
  <c r="R96" i="14"/>
  <c r="AN95" i="14"/>
  <c r="Y95" i="14"/>
  <c r="K95" i="14"/>
  <c r="AJ94" i="14"/>
  <c r="Q93" i="14"/>
  <c r="X92" i="14"/>
  <c r="V90" i="14"/>
  <c r="AG89" i="14"/>
  <c r="M89" i="14"/>
  <c r="AO88" i="14"/>
  <c r="E88" i="14"/>
  <c r="AC87" i="14"/>
  <c r="O87" i="14"/>
  <c r="AM86" i="14"/>
  <c r="X86" i="14"/>
  <c r="H86" i="14"/>
  <c r="AB85" i="14"/>
  <c r="M85" i="14"/>
  <c r="AM84" i="14"/>
  <c r="Y84" i="14"/>
  <c r="L84" i="14"/>
  <c r="AL83" i="14"/>
  <c r="V83" i="14"/>
  <c r="C83" i="14"/>
  <c r="AO82" i="14"/>
  <c r="Y82" i="14"/>
  <c r="J82" i="14"/>
  <c r="AP81" i="14"/>
  <c r="S81" i="14"/>
  <c r="AF80" i="14"/>
  <c r="K80" i="14"/>
  <c r="AG79" i="14"/>
  <c r="S79" i="14"/>
  <c r="E79" i="14"/>
  <c r="AE77" i="14"/>
  <c r="N75" i="14"/>
  <c r="AN74" i="14"/>
  <c r="W74" i="14"/>
  <c r="C74" i="14"/>
  <c r="AE73" i="14"/>
  <c r="R73" i="14"/>
  <c r="E73" i="14"/>
  <c r="AP72" i="14"/>
  <c r="W72" i="14"/>
  <c r="AJ71" i="14"/>
  <c r="R71" i="14"/>
  <c r="AH70" i="14"/>
  <c r="M70" i="14"/>
  <c r="AK104" i="14"/>
  <c r="R104" i="14"/>
  <c r="Q103" i="14"/>
  <c r="AG102" i="14"/>
  <c r="R102" i="14"/>
  <c r="AB101" i="14"/>
  <c r="AP99" i="14"/>
  <c r="AB99" i="14"/>
  <c r="M99" i="14"/>
  <c r="Y98" i="14"/>
  <c r="AH97" i="14"/>
  <c r="R97" i="14"/>
  <c r="AJ96" i="14"/>
  <c r="Q96" i="14"/>
  <c r="AM95" i="14"/>
  <c r="X95" i="14"/>
  <c r="J95" i="14"/>
  <c r="AI94" i="14"/>
  <c r="AO93" i="14"/>
  <c r="O93" i="14"/>
  <c r="S92" i="14"/>
  <c r="T90" i="14"/>
  <c r="AE89" i="14"/>
  <c r="K89" i="14"/>
  <c r="AL88" i="14"/>
  <c r="AP87" i="14"/>
  <c r="AB87" i="14"/>
  <c r="M87" i="14"/>
  <c r="AL86" i="14"/>
  <c r="W86" i="14"/>
  <c r="G86" i="14"/>
  <c r="AP85" i="14"/>
  <c r="AA85" i="14"/>
  <c r="L85" i="14"/>
  <c r="AK84" i="14"/>
  <c r="X84" i="14"/>
  <c r="K84" i="14"/>
  <c r="AK83" i="14"/>
  <c r="T83" i="14"/>
  <c r="AM82" i="14"/>
  <c r="X82" i="14"/>
  <c r="I82" i="14"/>
  <c r="AN81" i="14"/>
  <c r="Q81" i="14"/>
  <c r="AE80" i="14"/>
  <c r="I80" i="14"/>
  <c r="AF79" i="14"/>
  <c r="R79" i="14"/>
  <c r="D79" i="14"/>
  <c r="Q77" i="14"/>
  <c r="K75" i="14"/>
  <c r="AM74" i="14"/>
  <c r="V74" i="14"/>
  <c r="AO74" i="14"/>
  <c r="AD73" i="14"/>
  <c r="Q73" i="14"/>
  <c r="D73" i="14"/>
  <c r="AO72" i="14"/>
  <c r="S72" i="14"/>
  <c r="AI71" i="14"/>
  <c r="O71" i="14"/>
  <c r="AG70" i="14"/>
  <c r="J70" i="14"/>
  <c r="AH104" i="14"/>
  <c r="L99" i="14"/>
  <c r="M98" i="14"/>
  <c r="AD97" i="14"/>
  <c r="C97" i="14"/>
  <c r="Z96" i="14"/>
  <c r="W95" i="14"/>
  <c r="AE93" i="14"/>
  <c r="AL92" i="14"/>
  <c r="AG91" i="14"/>
  <c r="D90" i="14"/>
  <c r="Y89" i="14"/>
  <c r="AK88" i="14"/>
  <c r="U87" i="14"/>
  <c r="Y86" i="14"/>
  <c r="V85" i="14"/>
  <c r="AD84" i="14"/>
  <c r="F84" i="14"/>
  <c r="AF83" i="14"/>
  <c r="F83" i="14"/>
  <c r="AF82" i="14"/>
  <c r="C82" i="14"/>
  <c r="P81" i="14"/>
  <c r="AK80" i="14"/>
  <c r="AC79" i="14"/>
  <c r="F79" i="14"/>
  <c r="AN75" i="14"/>
  <c r="AI74" i="14"/>
  <c r="H74" i="14"/>
  <c r="AO73" i="14"/>
  <c r="X73" i="14"/>
  <c r="G73" i="14"/>
  <c r="AK72" i="14"/>
  <c r="K72" i="14"/>
  <c r="AL71" i="14"/>
  <c r="K71" i="14"/>
  <c r="P70" i="14"/>
  <c r="AE69" i="14"/>
  <c r="N69" i="14"/>
  <c r="AO68" i="14"/>
  <c r="AB68" i="14"/>
  <c r="O68" i="14"/>
  <c r="AC66" i="14"/>
  <c r="AC65" i="14"/>
  <c r="AP65" i="14"/>
  <c r="AL64" i="14"/>
  <c r="S64" i="14"/>
  <c r="L63" i="14"/>
  <c r="Y62" i="14"/>
  <c r="E62" i="14"/>
  <c r="AI61" i="14"/>
  <c r="L61" i="14"/>
  <c r="AH60" i="14"/>
  <c r="U60" i="14"/>
  <c r="H60" i="14"/>
  <c r="AA59" i="14"/>
  <c r="H59" i="14"/>
  <c r="AD58" i="14"/>
  <c r="AK57" i="14"/>
  <c r="R57" i="14"/>
  <c r="AD55" i="14"/>
  <c r="P55" i="14"/>
  <c r="Z53" i="14"/>
  <c r="AC52" i="14"/>
  <c r="P104" i="14"/>
  <c r="H99" i="14"/>
  <c r="L98" i="14"/>
  <c r="AC97" i="14"/>
  <c r="Y96" i="14"/>
  <c r="G99" i="14"/>
  <c r="K98" i="14"/>
  <c r="AA97" i="14"/>
  <c r="E99" i="14"/>
  <c r="W97" i="14"/>
  <c r="L96" i="14"/>
  <c r="AF102" i="14"/>
  <c r="T97" i="14"/>
  <c r="J96" i="14"/>
  <c r="AK95" i="14"/>
  <c r="P95" i="14"/>
  <c r="O94" i="14"/>
  <c r="J93" i="14"/>
  <c r="Y92" i="14"/>
  <c r="AG90" i="14"/>
  <c r="J89" i="14"/>
  <c r="N88" i="14"/>
  <c r="AJ87" i="14"/>
  <c r="I87" i="14"/>
  <c r="AN86" i="14"/>
  <c r="N86" i="14"/>
  <c r="AL85" i="14"/>
  <c r="J85" i="14"/>
  <c r="S84" i="14"/>
  <c r="W83" i="14"/>
  <c r="S82" i="14"/>
  <c r="AM81" i="14"/>
  <c r="E81" i="14"/>
  <c r="U80" i="14"/>
  <c r="T79" i="14"/>
  <c r="I78" i="14"/>
  <c r="U74" i="14"/>
  <c r="AI73" i="14"/>
  <c r="P73" i="14"/>
  <c r="AB72" i="14"/>
  <c r="AC71" i="14"/>
  <c r="F71" i="14"/>
  <c r="AE70" i="14"/>
  <c r="F70" i="14"/>
  <c r="AM69" i="14"/>
  <c r="X69" i="14"/>
  <c r="I69" i="14"/>
  <c r="AI68" i="14"/>
  <c r="V68" i="14"/>
  <c r="I68" i="14"/>
  <c r="R67" i="14"/>
  <c r="S65" i="14"/>
  <c r="AB64" i="14"/>
  <c r="K64" i="14"/>
  <c r="AJ63" i="14"/>
  <c r="AO63" i="14"/>
  <c r="AK62" i="14"/>
  <c r="Q62" i="14"/>
  <c r="Z61" i="14"/>
  <c r="AP60" i="14"/>
  <c r="AC60" i="14"/>
  <c r="P60" i="14"/>
  <c r="C60" i="14"/>
  <c r="AM59" i="14"/>
  <c r="S59" i="14"/>
  <c r="N58" i="14"/>
  <c r="AB57" i="14"/>
  <c r="L57" i="14"/>
  <c r="AL55" i="14"/>
  <c r="W55" i="14"/>
  <c r="I55" i="14"/>
  <c r="AK54" i="14"/>
  <c r="M53" i="14"/>
  <c r="P102" i="14"/>
  <c r="AP98" i="14"/>
  <c r="O97" i="14"/>
  <c r="H96" i="14"/>
  <c r="AI95" i="14"/>
  <c r="L95" i="14"/>
  <c r="G93" i="14"/>
  <c r="R92" i="14"/>
  <c r="AE90" i="14"/>
  <c r="AO89" i="14"/>
  <c r="F89" i="14"/>
  <c r="H88" i="14"/>
  <c r="AI87" i="14"/>
  <c r="H87" i="14"/>
  <c r="AK86" i="14"/>
  <c r="M86" i="14"/>
  <c r="AJ85" i="14"/>
  <c r="H85" i="14"/>
  <c r="AN84" i="14"/>
  <c r="R84" i="14"/>
  <c r="R83" i="14"/>
  <c r="R82" i="14"/>
  <c r="AG81" i="14"/>
  <c r="T80" i="14"/>
  <c r="AP79" i="14"/>
  <c r="Q79" i="14"/>
  <c r="F78" i="14"/>
  <c r="Q74" i="14"/>
  <c r="AG73" i="14"/>
  <c r="O73" i="14"/>
  <c r="Z72" i="14"/>
  <c r="Y71" i="14"/>
  <c r="AP71" i="14"/>
  <c r="AB70" i="14"/>
  <c r="E70" i="14"/>
  <c r="AL69" i="14"/>
  <c r="W69" i="14"/>
  <c r="H69" i="14"/>
  <c r="AH68" i="14"/>
  <c r="U68" i="14"/>
  <c r="H68" i="14"/>
  <c r="D67" i="14"/>
  <c r="O65" i="14"/>
  <c r="AA64" i="14"/>
  <c r="J64" i="14"/>
  <c r="AG63" i="14"/>
  <c r="AI62" i="14"/>
  <c r="N62" i="14"/>
  <c r="Y61" i="14"/>
  <c r="AO60" i="14"/>
  <c r="AB60" i="14"/>
  <c r="O60" i="14"/>
  <c r="AJ59" i="14"/>
  <c r="R59" i="14"/>
  <c r="L58" i="14"/>
  <c r="AA57" i="14"/>
  <c r="J57" i="14"/>
  <c r="AJ55" i="14"/>
  <c r="V55" i="14"/>
  <c r="H55" i="14"/>
  <c r="AA54" i="14"/>
  <c r="AP53" i="14"/>
  <c r="K53" i="14"/>
  <c r="AO52" i="14"/>
  <c r="S52" i="14"/>
  <c r="AN98" i="14"/>
  <c r="M97" i="14"/>
  <c r="AM96" i="14"/>
  <c r="F96" i="14"/>
  <c r="AH95" i="14"/>
  <c r="AA101" i="14"/>
  <c r="AM98" i="14"/>
  <c r="J97" i="14"/>
  <c r="AO99" i="14"/>
  <c r="W98" i="14"/>
  <c r="AK97" i="14"/>
  <c r="H97" i="14"/>
  <c r="AC96" i="14"/>
  <c r="AA99" i="14"/>
  <c r="O98" i="14"/>
  <c r="AG97" i="14"/>
  <c r="G97" i="14"/>
  <c r="AA96" i="14"/>
  <c r="AA95" i="14"/>
  <c r="C95" i="14"/>
  <c r="AH93" i="14"/>
  <c r="AP92" i="14"/>
  <c r="G92" i="14"/>
  <c r="G90" i="14"/>
  <c r="Z89" i="14"/>
  <c r="W87" i="14"/>
  <c r="AB86" i="14"/>
  <c r="W85" i="14"/>
  <c r="AE84" i="14"/>
  <c r="G84" i="14"/>
  <c r="AJ83" i="14"/>
  <c r="J83" i="14"/>
  <c r="AH82" i="14"/>
  <c r="E82" i="14"/>
  <c r="U81" i="14"/>
  <c r="AN80" i="14"/>
  <c r="C80" i="14"/>
  <c r="AE79" i="14"/>
  <c r="I79" i="14"/>
  <c r="AJ74" i="14"/>
  <c r="J74" i="14"/>
  <c r="AP73" i="14"/>
  <c r="Y73" i="14"/>
  <c r="I73" i="14"/>
  <c r="AM72" i="14"/>
  <c r="M72" i="14"/>
  <c r="M71" i="14"/>
  <c r="T70" i="14"/>
  <c r="AF69" i="14"/>
  <c r="P69" i="14"/>
  <c r="AP68" i="14"/>
  <c r="AC68" i="14"/>
  <c r="P68" i="14"/>
  <c r="C68" i="14"/>
  <c r="Q66" i="14"/>
  <c r="AG65" i="14"/>
  <c r="E65" i="14"/>
  <c r="AM64" i="14"/>
  <c r="T64" i="14"/>
  <c r="P63" i="14"/>
  <c r="Z62" i="14"/>
  <c r="F62" i="14"/>
  <c r="AL61" i="14"/>
  <c r="M61" i="14"/>
  <c r="AI60" i="14"/>
  <c r="V60" i="14"/>
  <c r="I60" i="14"/>
  <c r="AB59" i="14"/>
  <c r="J59" i="14"/>
  <c r="AH58" i="14"/>
  <c r="AL57" i="14"/>
  <c r="S57" i="14"/>
  <c r="C57" i="14"/>
  <c r="AE55" i="14"/>
  <c r="Q55" i="14"/>
  <c r="C55" i="14"/>
  <c r="F54" i="14"/>
  <c r="AC53" i="14"/>
  <c r="P103" i="14"/>
  <c r="T96" i="14"/>
  <c r="T95" i="14"/>
  <c r="AG92" i="14"/>
  <c r="L90" i="14"/>
  <c r="U89" i="14"/>
  <c r="S87" i="14"/>
  <c r="AH86" i="14"/>
  <c r="E85" i="14"/>
  <c r="W84" i="14"/>
  <c r="N82" i="14"/>
  <c r="H81" i="14"/>
  <c r="N80" i="14"/>
  <c r="Z79" i="14"/>
  <c r="F77" i="14"/>
  <c r="AC74" i="14"/>
  <c r="V73" i="14"/>
  <c r="H72" i="14"/>
  <c r="W71" i="14"/>
  <c r="AO70" i="14"/>
  <c r="AA69" i="14"/>
  <c r="E69" i="14"/>
  <c r="AM68" i="14"/>
  <c r="S68" i="14"/>
  <c r="AM65" i="14"/>
  <c r="Y64" i="14"/>
  <c r="V62" i="14"/>
  <c r="AP61" i="14"/>
  <c r="H61" i="14"/>
  <c r="AM60" i="14"/>
  <c r="S60" i="14"/>
  <c r="X59" i="14"/>
  <c r="Y57" i="14"/>
  <c r="Q56" i="14"/>
  <c r="AH55" i="14"/>
  <c r="L55" i="14"/>
  <c r="V54" i="14"/>
  <c r="S53" i="14"/>
  <c r="AP52" i="14"/>
  <c r="O52" i="14"/>
  <c r="J51" i="14"/>
  <c r="AA50" i="14"/>
  <c r="K50" i="14"/>
  <c r="AP49" i="14"/>
  <c r="F49" i="14"/>
  <c r="AE48" i="14"/>
  <c r="R48" i="14"/>
  <c r="E48" i="14"/>
  <c r="V47" i="14"/>
  <c r="AH45" i="14"/>
  <c r="S45" i="14"/>
  <c r="D45" i="14"/>
  <c r="J44" i="14"/>
  <c r="I42" i="14"/>
  <c r="AK41" i="14"/>
  <c r="S41" i="14"/>
  <c r="AB40" i="14"/>
  <c r="AB39" i="14"/>
  <c r="C39" i="14"/>
  <c r="S37" i="14"/>
  <c r="N35" i="14"/>
  <c r="AK34" i="14"/>
  <c r="O96" i="14"/>
  <c r="S95" i="14"/>
  <c r="AL93" i="14"/>
  <c r="AF92" i="14"/>
  <c r="I90" i="14"/>
  <c r="S89" i="14"/>
  <c r="P87" i="14"/>
  <c r="AF86" i="14"/>
  <c r="AO85" i="14"/>
  <c r="D85" i="14"/>
  <c r="U84" i="14"/>
  <c r="AP83" i="14"/>
  <c r="K82" i="14"/>
  <c r="G81" i="14"/>
  <c r="G80" i="14"/>
  <c r="X79" i="14"/>
  <c r="AA77" i="14"/>
  <c r="AB74" i="14"/>
  <c r="T73" i="14"/>
  <c r="E72" i="14"/>
  <c r="U71" i="14"/>
  <c r="AK70" i="14"/>
  <c r="Z69" i="14"/>
  <c r="D69" i="14"/>
  <c r="AK68" i="14"/>
  <c r="R68" i="14"/>
  <c r="AP97" i="14"/>
  <c r="E95" i="14"/>
  <c r="S93" i="14"/>
  <c r="L92" i="14"/>
  <c r="C89" i="14"/>
  <c r="AM87" i="14"/>
  <c r="E87" i="14"/>
  <c r="R86" i="14"/>
  <c r="AC85" i="14"/>
  <c r="J84" i="14"/>
  <c r="AA83" i="14"/>
  <c r="AJ82" i="14"/>
  <c r="K79" i="14"/>
  <c r="F75" i="14"/>
  <c r="L74" i="14"/>
  <c r="AK73" i="14"/>
  <c r="K73" i="14"/>
  <c r="AE72" i="14"/>
  <c r="H71" i="14"/>
  <c r="X70" i="14"/>
  <c r="AO69" i="14"/>
  <c r="S69" i="14"/>
  <c r="AE68" i="14"/>
  <c r="K68" i="14"/>
  <c r="U65" i="14"/>
  <c r="AO64" i="14"/>
  <c r="M64" i="14"/>
  <c r="X63" i="14"/>
  <c r="AM62" i="14"/>
  <c r="J62" i="14"/>
  <c r="AB61" i="14"/>
  <c r="AE60" i="14"/>
  <c r="K60" i="14"/>
  <c r="AO59" i="14"/>
  <c r="M59" i="14"/>
  <c r="V58" i="14"/>
  <c r="AN57" i="14"/>
  <c r="N57" i="14"/>
  <c r="Z55" i="14"/>
  <c r="E55" i="14"/>
  <c r="AD52" i="14"/>
  <c r="G52" i="14"/>
  <c r="AF51" i="14"/>
  <c r="AK50" i="14"/>
  <c r="U50" i="14"/>
  <c r="F50" i="14"/>
  <c r="AA49" i="14"/>
  <c r="AM48" i="14"/>
  <c r="Y48" i="14"/>
  <c r="L48" i="14"/>
  <c r="H47" i="14"/>
  <c r="AA45" i="14"/>
  <c r="L45" i="14"/>
  <c r="AL44" i="14"/>
  <c r="AD43" i="14"/>
  <c r="AG42" i="14"/>
  <c r="AE41" i="14"/>
  <c r="J41" i="14"/>
  <c r="N40" i="14"/>
  <c r="R39" i="14"/>
  <c r="Q38" i="14"/>
  <c r="O36" i="14"/>
  <c r="Y97" i="14"/>
  <c r="D95" i="14"/>
  <c r="N93" i="14"/>
  <c r="J92" i="14"/>
  <c r="AP89" i="14"/>
  <c r="AK87" i="14"/>
  <c r="O86" i="14"/>
  <c r="Z85" i="14"/>
  <c r="H84" i="14"/>
  <c r="Z83" i="14"/>
  <c r="AI82" i="14"/>
  <c r="J79" i="14"/>
  <c r="K74" i="14"/>
  <c r="AJ73" i="14"/>
  <c r="J73" i="14"/>
  <c r="AD72" i="14"/>
  <c r="G71" i="14"/>
  <c r="V70" i="14"/>
  <c r="AN69" i="14"/>
  <c r="Q69" i="14"/>
  <c r="AD68" i="14"/>
  <c r="J68" i="14"/>
  <c r="V66" i="14"/>
  <c r="T65" i="14"/>
  <c r="AN64" i="14"/>
  <c r="L64" i="14"/>
  <c r="Q63" i="14"/>
  <c r="AL62" i="14"/>
  <c r="I62" i="14"/>
  <c r="AA61" i="14"/>
  <c r="AD60" i="14"/>
  <c r="J60" i="14"/>
  <c r="AN59" i="14"/>
  <c r="K59" i="14"/>
  <c r="Q58" i="14"/>
  <c r="AM57" i="14"/>
  <c r="M57" i="14"/>
  <c r="X55" i="14"/>
  <c r="D55" i="14"/>
  <c r="AB52" i="14"/>
  <c r="E52" i="14"/>
  <c r="AD51" i="14"/>
  <c r="AI50" i="14"/>
  <c r="T50" i="14"/>
  <c r="E50" i="14"/>
  <c r="W49" i="14"/>
  <c r="AK48" i="14"/>
  <c r="X48" i="14"/>
  <c r="K48" i="14"/>
  <c r="G47" i="14"/>
  <c r="Z45" i="14"/>
  <c r="J45" i="14"/>
  <c r="AI44" i="14"/>
  <c r="Z43" i="14"/>
  <c r="AC42" i="14"/>
  <c r="AD41" i="14"/>
  <c r="I41" i="14"/>
  <c r="M40" i="14"/>
  <c r="O39" i="14"/>
  <c r="M38" i="14"/>
  <c r="AB35" i="14"/>
  <c r="C35" i="14"/>
  <c r="I97" i="14"/>
  <c r="AO95" i="14"/>
  <c r="AL94" i="14"/>
  <c r="F93" i="14"/>
  <c r="AN89" i="14"/>
  <c r="AD88" i="14"/>
  <c r="AG87" i="14"/>
  <c r="J86" i="14"/>
  <c r="U85" i="14"/>
  <c r="AJ84" i="14"/>
  <c r="E84" i="14"/>
  <c r="N83" i="14"/>
  <c r="AD82" i="14"/>
  <c r="AF81" i="14"/>
  <c r="AG80" i="14"/>
  <c r="AN79" i="14"/>
  <c r="C79" i="14"/>
  <c r="F74" i="14"/>
  <c r="AF73" i="14"/>
  <c r="F73" i="14"/>
  <c r="X72" i="14"/>
  <c r="AK71" i="14"/>
  <c r="N70" i="14"/>
  <c r="AK69" i="14"/>
  <c r="M69" i="14"/>
  <c r="AA68" i="14"/>
  <c r="G68" i="14"/>
  <c r="AF96" i="14"/>
  <c r="U95" i="14"/>
  <c r="AJ92" i="14"/>
  <c r="Z90" i="14"/>
  <c r="V89" i="14"/>
  <c r="T87" i="14"/>
  <c r="AI86" i="14"/>
  <c r="F85" i="14"/>
  <c r="AA84" i="14"/>
  <c r="O82" i="14"/>
  <c r="J81" i="14"/>
  <c r="Q80" i="14"/>
  <c r="AA79" i="14"/>
  <c r="AI77" i="14"/>
  <c r="AG74" i="14"/>
  <c r="W73" i="14"/>
  <c r="J72" i="14"/>
  <c r="X71" i="14"/>
  <c r="AP70" i="14"/>
  <c r="AB69" i="14"/>
  <c r="F69" i="14"/>
  <c r="AN68" i="14"/>
  <c r="T68" i="14"/>
  <c r="AO65" i="14"/>
  <c r="Z64" i="14"/>
  <c r="W62" i="14"/>
  <c r="I61" i="14"/>
  <c r="AN60" i="14"/>
  <c r="T60" i="14"/>
  <c r="Z59" i="14"/>
  <c r="Z57" i="14"/>
  <c r="AE56" i="14"/>
  <c r="AI55" i="14"/>
  <c r="N55" i="14"/>
  <c r="X54" i="14"/>
  <c r="V53" i="14"/>
  <c r="R52" i="14"/>
  <c r="N51" i="14"/>
  <c r="AD50" i="14"/>
  <c r="M50" i="14"/>
  <c r="H49" i="14"/>
  <c r="AF48" i="14"/>
  <c r="S48" i="14"/>
  <c r="F48" i="14"/>
  <c r="AE47" i="14"/>
  <c r="AJ45" i="14"/>
  <c r="T45" i="14"/>
  <c r="E45" i="14"/>
  <c r="N44" i="14"/>
  <c r="N42" i="14"/>
  <c r="AL41" i="14"/>
  <c r="U41" i="14"/>
  <c r="AF40" i="14"/>
  <c r="AN40" i="14"/>
  <c r="AD39" i="14"/>
  <c r="D39" i="14"/>
  <c r="AF37" i="14"/>
  <c r="F99" i="14"/>
  <c r="Q95" i="14"/>
  <c r="AE92" i="14"/>
  <c r="O89" i="14"/>
  <c r="L87" i="14"/>
  <c r="AM85" i="14"/>
  <c r="T84" i="14"/>
  <c r="F81" i="14"/>
  <c r="W79" i="14"/>
  <c r="X74" i="14"/>
  <c r="S73" i="14"/>
  <c r="C72" i="14"/>
  <c r="AJ70" i="14"/>
  <c r="Y69" i="14"/>
  <c r="AJ68" i="14"/>
  <c r="AF67" i="14"/>
  <c r="J65" i="14"/>
  <c r="U64" i="14"/>
  <c r="J63" i="14"/>
  <c r="R62" i="14"/>
  <c r="T61" i="14"/>
  <c r="AJ60" i="14"/>
  <c r="F60" i="14"/>
  <c r="V59" i="14"/>
  <c r="E58" i="14"/>
  <c r="T57" i="14"/>
  <c r="J55" i="14"/>
  <c r="AJ53" i="14"/>
  <c r="AL52" i="14"/>
  <c r="C52" i="14"/>
  <c r="D51" i="14"/>
  <c r="AG50" i="14"/>
  <c r="I50" i="14"/>
  <c r="P49" i="14"/>
  <c r="AP48" i="14"/>
  <c r="V48" i="14"/>
  <c r="C48" i="14"/>
  <c r="AF45" i="14"/>
  <c r="H45" i="14"/>
  <c r="AN44" i="14"/>
  <c r="S42" i="14"/>
  <c r="AI41" i="14"/>
  <c r="F41" i="14"/>
  <c r="Y40" i="14"/>
  <c r="AM39" i="14"/>
  <c r="P35" i="14"/>
  <c r="AG34" i="14"/>
  <c r="T34" i="14"/>
  <c r="G34" i="14"/>
  <c r="Y33" i="14"/>
  <c r="D33" i="14"/>
  <c r="AL32" i="14"/>
  <c r="T32" i="14"/>
  <c r="AK98" i="14"/>
  <c r="I95" i="14"/>
  <c r="N92" i="14"/>
  <c r="E89" i="14"/>
  <c r="G87" i="14"/>
  <c r="AI85" i="14"/>
  <c r="Q84" i="14"/>
  <c r="N79" i="14"/>
  <c r="O74" i="14"/>
  <c r="M73" i="14"/>
  <c r="AA70" i="14"/>
  <c r="AG68" i="14"/>
  <c r="Y67" i="14"/>
  <c r="O64" i="14"/>
  <c r="M62" i="14"/>
  <c r="AG60" i="14"/>
  <c r="O59" i="14"/>
  <c r="P57" i="14"/>
  <c r="G55" i="14"/>
  <c r="AF53" i="14"/>
  <c r="AF50" i="14"/>
  <c r="H50" i="14"/>
  <c r="AO48" i="14"/>
  <c r="AE45" i="14"/>
  <c r="AH41" i="14"/>
  <c r="E41" i="14"/>
  <c r="AJ39" i="14"/>
  <c r="S34" i="14"/>
  <c r="C33" i="14"/>
  <c r="AK32" i="14"/>
  <c r="H98" i="14"/>
  <c r="G95" i="14"/>
  <c r="M92" i="14"/>
  <c r="D89" i="14"/>
  <c r="F87" i="14"/>
  <c r="AH85" i="14"/>
  <c r="M84" i="14"/>
  <c r="AL82" i="14"/>
  <c r="L79" i="14"/>
  <c r="N74" i="14"/>
  <c r="L73" i="14"/>
  <c r="Y70" i="14"/>
  <c r="U69" i="14"/>
  <c r="AF68" i="14"/>
  <c r="AC67" i="14"/>
  <c r="F65" i="14"/>
  <c r="N64" i="14"/>
  <c r="C63" i="14"/>
  <c r="K62" i="14"/>
  <c r="O61" i="14"/>
  <c r="AF60" i="14"/>
  <c r="D60" i="14"/>
  <c r="N59" i="14"/>
  <c r="O57" i="14"/>
  <c r="AM55" i="14"/>
  <c r="F55" i="14"/>
  <c r="AE53" i="14"/>
  <c r="AG52" i="14"/>
  <c r="AH96" i="14"/>
  <c r="P94" i="14"/>
  <c r="AL90" i="14"/>
  <c r="T88" i="14"/>
  <c r="N85" i="14"/>
  <c r="U82" i="14"/>
  <c r="V80" i="14"/>
  <c r="V78" i="14"/>
  <c r="AD71" i="14"/>
  <c r="G70" i="14"/>
  <c r="J69" i="14"/>
  <c r="W68" i="14"/>
  <c r="D64" i="14"/>
  <c r="X60" i="14"/>
  <c r="E59" i="14"/>
  <c r="AP57" i="14"/>
  <c r="E57" i="14"/>
  <c r="AC55" i="14"/>
  <c r="AP54" i="14"/>
  <c r="E53" i="14"/>
  <c r="Y52" i="14"/>
  <c r="AJ51" i="14"/>
  <c r="W50" i="14"/>
  <c r="AH48" i="14"/>
  <c r="O48" i="14"/>
  <c r="AJ47" i="14"/>
  <c r="V45" i="14"/>
  <c r="AM43" i="14"/>
  <c r="W41" i="14"/>
  <c r="H40" i="14"/>
  <c r="X39" i="14"/>
  <c r="AI35" i="14"/>
  <c r="E35" i="14"/>
  <c r="AP34" i="14"/>
  <c r="AB34" i="14"/>
  <c r="O34" i="14"/>
  <c r="AL33" i="14"/>
  <c r="P33" i="14"/>
  <c r="AE32" i="14"/>
  <c r="K32" i="14"/>
  <c r="AC83" i="14"/>
  <c r="J71" i="14"/>
  <c r="AJ65" i="14"/>
  <c r="AM63" i="14"/>
  <c r="AN61" i="14"/>
  <c r="R60" i="14"/>
  <c r="AL58" i="14"/>
  <c r="O56" i="14"/>
  <c r="L54" i="14"/>
  <c r="N52" i="14"/>
  <c r="AL49" i="14"/>
  <c r="AD48" i="14"/>
  <c r="J48" i="14"/>
  <c r="AN45" i="14"/>
  <c r="AB44" i="14"/>
  <c r="AM40" i="14"/>
  <c r="M39" i="14"/>
  <c r="AC35" i="14"/>
  <c r="AN34" i="14"/>
  <c r="L34" i="14"/>
  <c r="AJ33" i="14"/>
  <c r="Z32" i="14"/>
  <c r="E96" i="14"/>
  <c r="AI93" i="14"/>
  <c r="H90" i="14"/>
  <c r="AD86" i="14"/>
  <c r="C85" i="14"/>
  <c r="AM83" i="14"/>
  <c r="H82" i="14"/>
  <c r="D80" i="14"/>
  <c r="T71" i="14"/>
  <c r="C69" i="14"/>
  <c r="Q68" i="14"/>
  <c r="AN62" i="14"/>
  <c r="W60" i="14"/>
  <c r="AO57" i="14"/>
  <c r="D57" i="14"/>
  <c r="AA55" i="14"/>
  <c r="AM54" i="14"/>
  <c r="D53" i="14"/>
  <c r="T52" i="14"/>
  <c r="AI51" i="14"/>
  <c r="V50" i="14"/>
  <c r="AG48" i="14"/>
  <c r="M48" i="14"/>
  <c r="AI47" i="14"/>
  <c r="U45" i="14"/>
  <c r="AM44" i="14"/>
  <c r="V41" i="14"/>
  <c r="F40" i="14"/>
  <c r="V39" i="14"/>
  <c r="AJ37" i="14"/>
  <c r="AG35" i="14"/>
  <c r="AO34" i="14"/>
  <c r="AA34" i="14"/>
  <c r="M34" i="14"/>
  <c r="AK33" i="14"/>
  <c r="O33" i="14"/>
  <c r="AD32" i="14"/>
  <c r="J32" i="14"/>
  <c r="AP96" i="14"/>
  <c r="AC93" i="14"/>
  <c r="AJ90" i="14"/>
  <c r="V86" i="14"/>
  <c r="AH75" i="14"/>
  <c r="AN73" i="14"/>
  <c r="AJ72" i="14"/>
  <c r="M68" i="14"/>
  <c r="AI64" i="14"/>
  <c r="AF62" i="14"/>
  <c r="AI59" i="14"/>
  <c r="AG57" i="14"/>
  <c r="U55" i="14"/>
  <c r="AA51" i="14"/>
  <c r="S50" i="14"/>
  <c r="R47" i="14"/>
  <c r="R45" i="14"/>
  <c r="R41" i="14"/>
  <c r="M37" i="14"/>
  <c r="Y34" i="14"/>
  <c r="M33" i="14"/>
  <c r="I32" i="14"/>
  <c r="AA93" i="14"/>
  <c r="AO87" i="14"/>
  <c r="S86" i="14"/>
  <c r="AB83" i="14"/>
  <c r="Q75" i="14"/>
  <c r="AM73" i="14"/>
  <c r="AH72" i="14"/>
  <c r="I71" i="14"/>
  <c r="L68" i="14"/>
  <c r="AH65" i="14"/>
  <c r="AH64" i="14"/>
  <c r="AL63" i="14"/>
  <c r="AE62" i="14"/>
  <c r="AM61" i="14"/>
  <c r="Q60" i="14"/>
  <c r="AH59" i="14"/>
  <c r="AK58" i="14"/>
  <c r="AE57" i="14"/>
  <c r="T55" i="14"/>
  <c r="I54" i="14"/>
  <c r="M52" i="14"/>
  <c r="AE95" i="14"/>
  <c r="AC89" i="14"/>
  <c r="X87" i="14"/>
  <c r="AF84" i="14"/>
  <c r="K83" i="14"/>
  <c r="Z81" i="14"/>
  <c r="AH79" i="14"/>
  <c r="AL74" i="14"/>
  <c r="AA73" i="14"/>
  <c r="N72" i="14"/>
  <c r="AH69" i="14"/>
  <c r="D68" i="14"/>
  <c r="L65" i="14"/>
  <c r="X64" i="14"/>
  <c r="K63" i="14"/>
  <c r="S62" i="14"/>
  <c r="U61" i="14"/>
  <c r="AK60" i="14"/>
  <c r="G60" i="14"/>
  <c r="W59" i="14"/>
  <c r="H58" i="14"/>
  <c r="X57" i="14"/>
  <c r="K55" i="14"/>
  <c r="AK53" i="14"/>
  <c r="AN52" i="14"/>
  <c r="D52" i="14"/>
  <c r="F51" i="14"/>
  <c r="AH50" i="14"/>
  <c r="J50" i="14"/>
  <c r="V49" i="14"/>
  <c r="W48" i="14"/>
  <c r="D48" i="14"/>
  <c r="D47" i="14"/>
  <c r="AG45" i="14"/>
  <c r="I45" i="14"/>
  <c r="C44" i="14"/>
  <c r="W42" i="14"/>
  <c r="AJ41" i="14"/>
  <c r="H41" i="14"/>
  <c r="AA40" i="14"/>
  <c r="AN39" i="14"/>
  <c r="AK39" i="14"/>
  <c r="V35" i="14"/>
  <c r="AH34" i="14"/>
  <c r="U34" i="14"/>
  <c r="H34" i="14"/>
  <c r="Z33" i="14"/>
  <c r="E33" i="14"/>
  <c r="AP32" i="14"/>
  <c r="V32" i="14"/>
  <c r="AP82" i="14"/>
  <c r="V69" i="14"/>
  <c r="G65" i="14"/>
  <c r="H63" i="14"/>
  <c r="P61" i="14"/>
  <c r="E60" i="14"/>
  <c r="AP55" i="14"/>
  <c r="AI52" i="14"/>
  <c r="N49" i="14"/>
  <c r="U48" i="14"/>
  <c r="G45" i="14"/>
  <c r="R42" i="14"/>
  <c r="T40" i="14"/>
  <c r="AL38" i="14"/>
  <c r="M35" i="14"/>
  <c r="AF34" i="14"/>
  <c r="F34" i="14"/>
  <c r="X33" i="14"/>
  <c r="R32" i="14"/>
  <c r="Z88" i="14"/>
  <c r="D84" i="14"/>
  <c r="AN78" i="14"/>
  <c r="AH71" i="14"/>
  <c r="Y68" i="14"/>
  <c r="G64" i="14"/>
  <c r="F61" i="14"/>
  <c r="G59" i="14"/>
  <c r="AG55" i="14"/>
  <c r="D50" i="14"/>
  <c r="AJ48" i="14"/>
  <c r="Y45" i="14"/>
  <c r="K43" i="14"/>
  <c r="Y41" i="14"/>
  <c r="L40" i="14"/>
  <c r="AM38" i="14"/>
  <c r="J35" i="14"/>
  <c r="AD34" i="14"/>
  <c r="D34" i="14"/>
  <c r="S33" i="14"/>
  <c r="AG32" i="14"/>
  <c r="R33" i="14"/>
  <c r="AG95" i="14"/>
  <c r="M83" i="14"/>
  <c r="AE63" i="14"/>
  <c r="AA58" i="14"/>
  <c r="Z52" i="14"/>
  <c r="AK49" i="14"/>
  <c r="AC48" i="14"/>
  <c r="Q45" i="14"/>
  <c r="Q41" i="14"/>
  <c r="AF95" i="14"/>
  <c r="AP74" i="14"/>
  <c r="AA63" i="14"/>
  <c r="R55" i="14"/>
  <c r="AH49" i="14"/>
  <c r="N45" i="14"/>
  <c r="W34" i="14"/>
  <c r="X32" i="14"/>
  <c r="Z82" i="14"/>
  <c r="I70" i="14"/>
  <c r="AC49" i="14"/>
  <c r="M45" i="14"/>
  <c r="V34" i="14"/>
  <c r="W32" i="14"/>
  <c r="X88" i="14"/>
  <c r="AK78" i="14"/>
  <c r="AF71" i="14"/>
  <c r="X68" i="14"/>
  <c r="E64" i="14"/>
  <c r="C61" i="14"/>
  <c r="F59" i="14"/>
  <c r="AF55" i="14"/>
  <c r="AA52" i="14"/>
  <c r="AI48" i="14"/>
  <c r="AO47" i="14"/>
  <c r="X45" i="14"/>
  <c r="E43" i="14"/>
  <c r="X41" i="14"/>
  <c r="K40" i="14"/>
  <c r="I35" i="14"/>
  <c r="AC34" i="14"/>
  <c r="C34" i="14"/>
  <c r="AF32" i="14"/>
  <c r="AD87" i="14"/>
  <c r="F68" i="14"/>
  <c r="S55" i="14"/>
  <c r="AN50" i="14"/>
  <c r="Q47" i="14"/>
  <c r="AN42" i="14"/>
  <c r="AK37" i="14"/>
  <c r="K33" i="14"/>
  <c r="AA87" i="14"/>
  <c r="L52" i="14"/>
  <c r="AB48" i="14"/>
  <c r="AJ42" i="14"/>
  <c r="G33" i="14"/>
  <c r="AL50" i="14"/>
  <c r="M47" i="14"/>
  <c r="K41" i="14"/>
  <c r="F33" i="14"/>
  <c r="Q94" i="14"/>
  <c r="W82" i="14"/>
  <c r="H70" i="14"/>
  <c r="Y60" i="14"/>
  <c r="AE50" i="14"/>
  <c r="L49" i="14"/>
  <c r="T48" i="14"/>
  <c r="F45" i="14"/>
  <c r="O42" i="14"/>
  <c r="D41" i="14"/>
  <c r="AE39" i="14"/>
  <c r="R34" i="14"/>
  <c r="AO33" i="14"/>
  <c r="N32" i="14"/>
  <c r="AK40" i="14"/>
  <c r="K34" i="14"/>
  <c r="AP90" i="14"/>
  <c r="T51" i="14"/>
  <c r="AL45" i="14"/>
  <c r="AI40" i="14"/>
  <c r="AJ34" i="14"/>
  <c r="AD33" i="14"/>
  <c r="AH84" i="14"/>
  <c r="AF59" i="14"/>
  <c r="P51" i="14"/>
  <c r="AK45" i="14"/>
  <c r="AG40" i="14"/>
  <c r="Y35" i="14"/>
  <c r="AB33" i="14"/>
  <c r="F86" i="14"/>
  <c r="AD81" i="14"/>
  <c r="AC73" i="14"/>
  <c r="AJ69" i="14"/>
  <c r="Z65" i="14"/>
  <c r="AD62" i="14"/>
  <c r="M60" i="14"/>
  <c r="AD57" i="14"/>
  <c r="Z50" i="14"/>
  <c r="Q48" i="14"/>
  <c r="E42" i="14"/>
  <c r="AA39" i="14"/>
  <c r="AO35" i="14"/>
  <c r="Q34" i="14"/>
  <c r="AN33" i="14"/>
  <c r="M32" i="14"/>
  <c r="P34" i="14"/>
  <c r="AC80" i="14"/>
  <c r="Q53" i="14"/>
  <c r="R50" i="14"/>
  <c r="I48" i="14"/>
  <c r="Y44" i="14"/>
  <c r="K39" i="14"/>
  <c r="AM34" i="14"/>
  <c r="R85" i="14"/>
  <c r="F57" i="14"/>
  <c r="Q50" i="14"/>
  <c r="H48" i="14"/>
  <c r="Z35" i="14"/>
  <c r="AM89" i="14"/>
  <c r="Q72" i="14"/>
  <c r="AG61" i="14"/>
  <c r="P44" i="14"/>
  <c r="I39" i="14"/>
  <c r="I34" i="14"/>
  <c r="E32" i="14"/>
  <c r="C86" i="14"/>
  <c r="AB81" i="14"/>
  <c r="AB73" i="14"/>
  <c r="AI69" i="14"/>
  <c r="Y65" i="14"/>
  <c r="AA62" i="14"/>
  <c r="L60" i="14"/>
  <c r="AC57" i="14"/>
  <c r="Y50" i="14"/>
  <c r="P48" i="14"/>
  <c r="Z39" i="14"/>
  <c r="AM35" i="14"/>
  <c r="AM33" i="14"/>
  <c r="L32" i="14"/>
  <c r="T85" i="14"/>
  <c r="C73" i="14"/>
  <c r="L69" i="14"/>
  <c r="D62" i="14"/>
  <c r="G57" i="14"/>
  <c r="U51" i="14"/>
  <c r="AM45" i="14"/>
  <c r="AA35" i="14"/>
  <c r="AE33" i="14"/>
  <c r="H32" i="14"/>
  <c r="W80" i="14"/>
  <c r="K69" i="14"/>
  <c r="P53" i="14"/>
  <c r="U44" i="14"/>
  <c r="J39" i="14"/>
  <c r="J34" i="14"/>
  <c r="G32" i="14"/>
  <c r="AM79" i="14"/>
  <c r="AG64" i="14"/>
  <c r="N50" i="14"/>
  <c r="G48" i="14"/>
  <c r="AI34" i="14"/>
  <c r="AH89" i="14"/>
  <c r="AG84" i="14"/>
  <c r="AL79" i="14"/>
  <c r="P72" i="14"/>
  <c r="AE64" i="14"/>
  <c r="AC61" i="14"/>
  <c r="AE59" i="14"/>
  <c r="G50" i="14"/>
  <c r="AN48" i="14"/>
  <c r="AD45" i="14"/>
  <c r="AF41" i="14"/>
  <c r="O40" i="14"/>
  <c r="AE38" i="14"/>
  <c r="K35" i="14"/>
  <c r="AE34" i="14"/>
  <c r="E34" i="14"/>
  <c r="W33" i="14"/>
  <c r="AI32" i="14"/>
  <c r="X34" i="14"/>
  <c r="Y32" i="14"/>
  <c r="L83" i="14"/>
  <c r="E68" i="14"/>
  <c r="W58" i="14"/>
  <c r="AM50" i="14"/>
  <c r="O47" i="14"/>
  <c r="L41" i="14"/>
  <c r="AF94" i="14"/>
  <c r="AA60" i="14"/>
  <c r="H52" i="14"/>
  <c r="AA48" i="14"/>
  <c r="AH42" i="14"/>
  <c r="AF36" i="14"/>
  <c r="N46" i="14"/>
  <c r="I46" i="14"/>
  <c r="Q35" i="14"/>
  <c r="U40" i="14"/>
  <c r="AA47" i="14"/>
  <c r="R35" i="14"/>
  <c r="AI37" i="14"/>
  <c r="E40" i="14"/>
  <c r="W40" i="14"/>
  <c r="N47" i="14"/>
  <c r="J47" i="14"/>
  <c r="Y36" i="14"/>
  <c r="AC36" i="14"/>
  <c r="W35" i="14"/>
  <c r="L43" i="14"/>
  <c r="AN36" i="14"/>
  <c r="AN37" i="14"/>
  <c r="X38" i="14"/>
  <c r="I38" i="14"/>
  <c r="AK46" i="14"/>
  <c r="P42" i="14"/>
  <c r="AB56" i="14"/>
  <c r="AN56" i="14"/>
  <c r="AH56" i="14"/>
  <c r="F38" i="14"/>
  <c r="G44" i="14"/>
  <c r="K44" i="14"/>
  <c r="AA38" i="14"/>
  <c r="U43" i="14"/>
  <c r="U46" i="14"/>
  <c r="Y42" i="14"/>
  <c r="C43" i="14"/>
  <c r="AA37" i="14"/>
  <c r="P32" i="14"/>
  <c r="AP33" i="14"/>
  <c r="I44" i="14"/>
  <c r="O49" i="14"/>
  <c r="AL54" i="14"/>
  <c r="K61" i="14"/>
  <c r="D61" i="14"/>
  <c r="AE49" i="14"/>
  <c r="AI49" i="14"/>
  <c r="AL51" i="14"/>
  <c r="AB58" i="14"/>
  <c r="R58" i="14"/>
  <c r="AK76" i="14"/>
  <c r="AF76" i="14"/>
  <c r="P76" i="14"/>
  <c r="U49" i="14"/>
  <c r="Z54" i="14"/>
  <c r="AK67" i="14"/>
  <c r="AE67" i="14"/>
  <c r="K66" i="14"/>
  <c r="F66" i="14"/>
  <c r="AE66" i="14"/>
  <c r="I58" i="14"/>
  <c r="M41" i="14"/>
  <c r="AC45" i="14"/>
  <c r="X53" i="14"/>
  <c r="V57" i="14"/>
  <c r="C59" i="14"/>
  <c r="H66" i="14"/>
  <c r="AK52" i="14"/>
  <c r="AO53" i="14"/>
  <c r="S63" i="14"/>
  <c r="O63" i="14"/>
  <c r="T54" i="14"/>
  <c r="AB53" i="14"/>
  <c r="N66" i="14"/>
  <c r="AC75" i="14"/>
  <c r="AI75" i="14"/>
  <c r="AD75" i="14"/>
  <c r="AN65" i="14"/>
  <c r="R64" i="14"/>
  <c r="AK65" i="14"/>
  <c r="AN46" i="14"/>
  <c r="AK35" i="14"/>
  <c r="F42" i="14"/>
  <c r="I40" i="14"/>
  <c r="G46" i="14"/>
  <c r="M36" i="14"/>
  <c r="Q36" i="14"/>
  <c r="AG33" i="14"/>
  <c r="AN35" i="14"/>
  <c r="AH39" i="14"/>
  <c r="AL39" i="14"/>
  <c r="AE43" i="14"/>
  <c r="P37" i="14"/>
  <c r="F36" i="14"/>
  <c r="O46" i="14"/>
  <c r="AI42" i="14"/>
  <c r="AL56" i="14"/>
  <c r="M56" i="14"/>
  <c r="W56" i="14"/>
  <c r="S56" i="14"/>
  <c r="Z38" i="14"/>
  <c r="W44" i="14"/>
  <c r="H43" i="14"/>
  <c r="L42" i="14"/>
  <c r="W43" i="14"/>
  <c r="D32" i="14"/>
  <c r="O35" i="14"/>
  <c r="N39" i="14"/>
  <c r="AA44" i="14"/>
  <c r="AG49" i="14"/>
  <c r="V61" i="14"/>
  <c r="S49" i="14"/>
  <c r="Y51" i="14"/>
  <c r="P58" i="14"/>
  <c r="AI58" i="14"/>
  <c r="AM76" i="14"/>
  <c r="W76" i="14"/>
  <c r="R76" i="14"/>
  <c r="AJ49" i="14"/>
  <c r="AH53" i="14"/>
  <c r="AO54" i="14"/>
  <c r="AI67" i="14"/>
  <c r="W67" i="14"/>
  <c r="AB46" i="14"/>
  <c r="AM46" i="14"/>
  <c r="AF46" i="14"/>
  <c r="P36" i="14"/>
  <c r="AA42" i="14"/>
  <c r="AF35" i="14"/>
  <c r="F35" i="14"/>
  <c r="P38" i="14"/>
  <c r="AD40" i="14"/>
  <c r="P46" i="14"/>
  <c r="Z46" i="14"/>
  <c r="S46" i="14"/>
  <c r="AG36" i="14"/>
  <c r="T35" i="14"/>
  <c r="D46" i="14"/>
  <c r="M46" i="14"/>
  <c r="F46" i="14"/>
  <c r="F43" i="14"/>
  <c r="H35" i="14"/>
  <c r="AJ35" i="14"/>
  <c r="D40" i="14"/>
  <c r="G42" i="14"/>
  <c r="AG47" i="14"/>
  <c r="L47" i="14"/>
  <c r="F47" i="14"/>
  <c r="X36" i="14"/>
  <c r="AL36" i="14"/>
  <c r="AM36" i="14"/>
  <c r="W39" i="14"/>
  <c r="AJ44" i="14"/>
  <c r="R37" i="14"/>
  <c r="K38" i="14"/>
  <c r="O38" i="14"/>
  <c r="C37" i="14"/>
  <c r="Z36" i="14"/>
  <c r="V44" i="14"/>
  <c r="J56" i="14"/>
  <c r="AJ56" i="14"/>
  <c r="AF56" i="14"/>
  <c r="E44" i="14"/>
  <c r="Y43" i="14"/>
  <c r="G43" i="14"/>
  <c r="T42" i="14"/>
  <c r="Z44" i="14"/>
  <c r="AA32" i="14"/>
  <c r="N36" i="14"/>
  <c r="S40" i="14"/>
  <c r="F52" i="14"/>
  <c r="J61" i="14"/>
  <c r="AD63" i="14"/>
  <c r="AF49" i="14"/>
  <c r="AC51" i="14"/>
  <c r="AG51" i="14"/>
  <c r="AG58" i="14"/>
  <c r="AP76" i="14"/>
  <c r="AI76" i="14"/>
  <c r="AB76" i="14"/>
  <c r="N76" i="14"/>
  <c r="S51" i="14"/>
  <c r="AJ58" i="14"/>
  <c r="AP67" i="14"/>
  <c r="AJ67" i="14"/>
  <c r="L66" i="14"/>
  <c r="E66" i="14"/>
  <c r="W45" i="14"/>
  <c r="AN63" i="14"/>
  <c r="AO45" i="14"/>
  <c r="N34" i="14"/>
  <c r="Y49" i="14"/>
  <c r="AG54" i="14"/>
  <c r="U57" i="14"/>
  <c r="L59" i="14"/>
  <c r="I51" i="14"/>
  <c r="AJ52" i="14"/>
  <c r="Z58" i="14"/>
  <c r="U63" i="14"/>
  <c r="W63" i="14"/>
  <c r="R54" i="14"/>
  <c r="AJ54" i="14"/>
  <c r="M65" i="14"/>
  <c r="AM75" i="14"/>
  <c r="AC46" i="14"/>
  <c r="N37" i="14"/>
  <c r="AB43" i="14"/>
  <c r="X35" i="14"/>
  <c r="AB42" i="14"/>
  <c r="U47" i="14"/>
  <c r="L36" i="14"/>
  <c r="AF33" i="14"/>
  <c r="T37" i="14"/>
  <c r="AG39" i="14"/>
  <c r="AP39" i="14"/>
  <c r="F37" i="14"/>
  <c r="AH37" i="14"/>
  <c r="C38" i="14"/>
  <c r="W37" i="14"/>
  <c r="R46" i="14"/>
  <c r="AK56" i="14"/>
  <c r="AO56" i="14"/>
  <c r="U56" i="14"/>
  <c r="P56" i="14"/>
  <c r="AP44" i="14"/>
  <c r="I36" i="14"/>
  <c r="M43" i="14"/>
  <c r="AG43" i="14"/>
  <c r="H42" i="14"/>
  <c r="K42" i="14"/>
  <c r="O32" i="14"/>
  <c r="AE36" i="14"/>
  <c r="AL40" i="14"/>
  <c r="T47" i="14"/>
  <c r="U52" i="14"/>
  <c r="R49" i="14"/>
  <c r="Q51" i="14"/>
  <c r="T58" i="14"/>
  <c r="Z67" i="14"/>
  <c r="AA76" i="14"/>
  <c r="U76" i="14"/>
  <c r="AL76" i="14"/>
  <c r="AH51" i="14"/>
  <c r="AG53" i="14"/>
  <c r="AB67" i="14"/>
  <c r="T67" i="14"/>
  <c r="AN66" i="14"/>
  <c r="K45" i="14"/>
  <c r="G66" i="14"/>
  <c r="G51" i="14"/>
  <c r="Z34" i="14"/>
  <c r="AN49" i="14"/>
  <c r="H57" i="14"/>
  <c r="AD59" i="14"/>
  <c r="T59" i="14"/>
  <c r="AM41" i="14"/>
  <c r="X51" i="14"/>
  <c r="W52" i="14"/>
  <c r="AP58" i="14"/>
  <c r="AD46" i="14"/>
  <c r="AL46" i="14"/>
  <c r="AG37" i="14"/>
  <c r="L35" i="14"/>
  <c r="AH40" i="14"/>
  <c r="AP40" i="14"/>
  <c r="I47" i="14"/>
  <c r="AM47" i="14"/>
  <c r="AD47" i="14"/>
  <c r="H46" i="14"/>
  <c r="T33" i="14"/>
  <c r="R38" i="14"/>
  <c r="T39" i="14"/>
  <c r="G40" i="14"/>
  <c r="J46" i="14"/>
  <c r="V37" i="14"/>
  <c r="AI38" i="14"/>
  <c r="S38" i="14"/>
  <c r="AM37" i="14"/>
  <c r="G37" i="14"/>
  <c r="X56" i="14"/>
  <c r="Z56" i="14"/>
  <c r="E56" i="14"/>
  <c r="H36" i="14"/>
  <c r="AD44" i="14"/>
  <c r="AE44" i="14"/>
  <c r="AB36" i="14"/>
  <c r="W46" i="14"/>
  <c r="AO32" i="14"/>
  <c r="C42" i="14"/>
  <c r="AM52" i="14"/>
  <c r="AE61" i="14"/>
  <c r="AF61" i="14"/>
  <c r="U66" i="14"/>
  <c r="E49" i="14"/>
  <c r="E51" i="14"/>
  <c r="J54" i="14"/>
  <c r="G58" i="14"/>
  <c r="L76" i="14"/>
  <c r="G76" i="14"/>
  <c r="X76" i="14"/>
  <c r="J76" i="14"/>
  <c r="T53" i="14"/>
  <c r="AA66" i="14"/>
  <c r="N67" i="14"/>
  <c r="F67" i="14"/>
  <c r="AB66" i="14"/>
  <c r="AM66" i="14"/>
  <c r="AF66" i="14"/>
  <c r="AB45" i="14"/>
  <c r="AI66" i="14"/>
  <c r="V51" i="14"/>
  <c r="AL34" i="14"/>
  <c r="H51" i="14"/>
  <c r="Q57" i="14"/>
  <c r="Q59" i="14"/>
  <c r="AK59" i="14"/>
  <c r="AA41" i="14"/>
  <c r="AP51" i="14"/>
  <c r="I52" i="14"/>
  <c r="I66" i="14"/>
  <c r="AB49" i="14"/>
  <c r="M58" i="14"/>
  <c r="J75" i="14"/>
  <c r="E75" i="14"/>
  <c r="AL78" i="14"/>
  <c r="H75" i="14"/>
  <c r="AB62" i="14"/>
  <c r="P62" i="14"/>
  <c r="Q64" i="14"/>
  <c r="AJ50" i="14"/>
  <c r="H64" i="14"/>
  <c r="AA78" i="14"/>
  <c r="AO55" i="14"/>
  <c r="Q46" i="14"/>
  <c r="Y46" i="14"/>
  <c r="F32" i="14"/>
  <c r="L44" i="14"/>
  <c r="AE35" i="14"/>
  <c r="U35" i="14"/>
  <c r="V40" i="14"/>
  <c r="P40" i="14"/>
  <c r="J43" i="14"/>
  <c r="X47" i="14"/>
  <c r="P47" i="14"/>
  <c r="W36" i="14"/>
  <c r="AH46" i="14"/>
  <c r="H33" i="14"/>
  <c r="G39" i="14"/>
  <c r="Z40" i="14"/>
  <c r="AJ46" i="14"/>
  <c r="AO37" i="14"/>
  <c r="J37" i="14"/>
  <c r="V38" i="14"/>
  <c r="AN38" i="14"/>
  <c r="D38" i="14"/>
  <c r="X37" i="14"/>
  <c r="K56" i="14"/>
  <c r="I56" i="14"/>
  <c r="AA36" i="14"/>
  <c r="R44" i="14"/>
  <c r="D44" i="14"/>
  <c r="AI43" i="14"/>
  <c r="AN43" i="14"/>
  <c r="AM42" i="14"/>
  <c r="AD42" i="14"/>
  <c r="AC32" i="14"/>
  <c r="S32" i="14"/>
  <c r="L37" i="14"/>
  <c r="V42" i="14"/>
  <c r="AG56" i="14"/>
  <c r="S61" i="14"/>
  <c r="R61" i="14"/>
  <c r="Y54" i="14"/>
  <c r="AJ76" i="14"/>
  <c r="G53" i="14"/>
  <c r="AE76" i="14"/>
  <c r="P66" i="14"/>
  <c r="C46" i="14"/>
  <c r="L46" i="14"/>
  <c r="U32" i="14"/>
  <c r="N38" i="14"/>
  <c r="AC44" i="14"/>
  <c r="S35" i="14"/>
  <c r="AL35" i="14"/>
  <c r="J40" i="14"/>
  <c r="C40" i="14"/>
  <c r="AC43" i="14"/>
  <c r="AL47" i="14"/>
  <c r="K47" i="14"/>
  <c r="C47" i="14"/>
  <c r="K36" i="14"/>
  <c r="Q33" i="14"/>
  <c r="AO39" i="14"/>
  <c r="AF39" i="14"/>
  <c r="E47" i="14"/>
  <c r="AC37" i="14"/>
  <c r="U37" i="14"/>
  <c r="J38" i="14"/>
  <c r="O43" i="14"/>
  <c r="T38" i="14"/>
  <c r="AP56" i="14"/>
  <c r="AI56" i="14"/>
  <c r="F44" i="14"/>
  <c r="Q44" i="14"/>
  <c r="I37" i="14"/>
  <c r="V43" i="14"/>
  <c r="AA43" i="14"/>
  <c r="Z42" i="14"/>
  <c r="Q42" i="14"/>
  <c r="J36" i="14"/>
  <c r="Q32" i="14"/>
  <c r="AH32" i="14"/>
  <c r="AE37" i="14"/>
  <c r="AP42" i="14"/>
  <c r="G41" i="14"/>
  <c r="N53" i="14"/>
  <c r="G61" i="14"/>
  <c r="E61" i="14"/>
  <c r="X67" i="14"/>
  <c r="AD49" i="14"/>
  <c r="AM51" i="14"/>
  <c r="AN54" i="14"/>
  <c r="AF58" i="14"/>
  <c r="AO76" i="14"/>
  <c r="AN76" i="14"/>
  <c r="AH76" i="14"/>
  <c r="V76" i="14"/>
  <c r="H76" i="14"/>
  <c r="AM53" i="14"/>
  <c r="R53" i="14"/>
  <c r="AO67" i="14"/>
  <c r="AH67" i="14"/>
  <c r="D66" i="14"/>
  <c r="J66" i="14"/>
  <c r="C66" i="14"/>
  <c r="I49" i="14"/>
  <c r="AL67" i="14"/>
  <c r="AB41" i="14"/>
  <c r="AN51" i="14"/>
  <c r="W57" i="14"/>
  <c r="N61" i="14"/>
  <c r="C41" i="14"/>
  <c r="AH52" i="14"/>
  <c r="AJ32" i="14"/>
  <c r="AF38" i="14"/>
  <c r="G35" i="14"/>
  <c r="R36" i="14"/>
  <c r="AC40" i="14"/>
  <c r="AO46" i="14"/>
  <c r="AI46" i="14"/>
  <c r="N33" i="14"/>
  <c r="E46" i="14"/>
  <c r="AP35" i="14"/>
  <c r="AH36" i="14"/>
  <c r="AA46" i="14"/>
  <c r="V46" i="14"/>
  <c r="AC33" i="14"/>
  <c r="P39" i="14"/>
  <c r="AE46" i="14"/>
  <c r="AD35" i="14"/>
  <c r="O37" i="14"/>
  <c r="R40" i="14"/>
  <c r="AJ40" i="14"/>
  <c r="AH44" i="14"/>
  <c r="AB47" i="14"/>
  <c r="W47" i="14"/>
  <c r="AK36" i="14"/>
  <c r="AO36" i="14"/>
  <c r="J33" i="14"/>
  <c r="D35" i="14"/>
  <c r="E39" i="14"/>
  <c r="F39" i="14"/>
  <c r="U36" i="14"/>
  <c r="AJ38" i="14"/>
  <c r="U38" i="14"/>
  <c r="K46" i="14"/>
  <c r="AJ43" i="14"/>
  <c r="F56" i="14"/>
  <c r="G56" i="14"/>
  <c r="T44" i="14"/>
  <c r="X44" i="14"/>
  <c r="G38" i="14"/>
  <c r="AH43" i="14"/>
  <c r="AO43" i="14"/>
  <c r="AL42" i="14"/>
  <c r="AO42" i="14"/>
  <c r="K37" i="14"/>
  <c r="AB32" i="14"/>
  <c r="AA33" i="14"/>
  <c r="AD38" i="14"/>
  <c r="W54" i="14"/>
  <c r="X61" i="14"/>
  <c r="Q61" i="14"/>
  <c r="T49" i="14"/>
  <c r="AN58" i="14"/>
  <c r="E76" i="14"/>
  <c r="C49" i="14"/>
  <c r="C53" i="14"/>
  <c r="K54" i="14"/>
  <c r="I67" i="14"/>
  <c r="X66" i="14"/>
  <c r="T66" i="14"/>
  <c r="O66" i="14"/>
  <c r="AL53" i="14"/>
  <c r="P45" i="14"/>
  <c r="I53" i="14"/>
  <c r="AJ57" i="14"/>
  <c r="AO58" i="14"/>
  <c r="P59" i="14"/>
  <c r="V63" i="14"/>
  <c r="AP47" i="14"/>
  <c r="Q39" i="14"/>
  <c r="D36" i="14"/>
  <c r="AH38" i="14"/>
  <c r="Y38" i="14"/>
  <c r="V56" i="14"/>
  <c r="AG44" i="14"/>
  <c r="U42" i="14"/>
  <c r="L33" i="14"/>
  <c r="AG41" i="14"/>
  <c r="AD61" i="14"/>
  <c r="M51" i="14"/>
  <c r="Q76" i="14"/>
  <c r="S76" i="14"/>
  <c r="E67" i="14"/>
  <c r="X58" i="14"/>
  <c r="N54" i="14"/>
  <c r="AN53" i="14"/>
  <c r="AG59" i="14"/>
  <c r="AJ66" i="14"/>
  <c r="J52" i="14"/>
  <c r="K58" i="14"/>
  <c r="E63" i="14"/>
  <c r="H54" i="14"/>
  <c r="M49" i="14"/>
  <c r="D63" i="14"/>
  <c r="P75" i="14"/>
  <c r="AG75" i="14"/>
  <c r="AN77" i="14"/>
  <c r="AE65" i="14"/>
  <c r="X50" i="14"/>
  <c r="W64" i="14"/>
  <c r="AD70" i="14"/>
  <c r="Z70" i="14"/>
  <c r="AN72" i="14"/>
  <c r="K77" i="14"/>
  <c r="W77" i="14"/>
  <c r="AF78" i="14"/>
  <c r="AJ78" i="14"/>
  <c r="N78" i="14"/>
  <c r="J91" i="14"/>
  <c r="Q91" i="14"/>
  <c r="U91" i="14"/>
  <c r="W91" i="14"/>
  <c r="AN71" i="14"/>
  <c r="AI81" i="14"/>
  <c r="AA81" i="14"/>
  <c r="S71" i="14"/>
  <c r="AL81" i="14"/>
  <c r="D83" i="14"/>
  <c r="P82" i="14"/>
  <c r="AD85" i="14"/>
  <c r="C88" i="14"/>
  <c r="AE100" i="14"/>
  <c r="C100" i="14"/>
  <c r="M100" i="14"/>
  <c r="I100" i="14"/>
  <c r="AH90" i="14"/>
  <c r="H93" i="14"/>
  <c r="W93" i="14"/>
  <c r="S90" i="14"/>
  <c r="V92" i="14"/>
  <c r="X93" i="14"/>
  <c r="E90" i="14"/>
  <c r="N73" i="14"/>
  <c r="W90" i="14"/>
  <c r="Z84" i="14"/>
  <c r="AE86" i="14"/>
  <c r="AO97" i="14"/>
  <c r="AC98" i="14"/>
  <c r="X101" i="14"/>
  <c r="X97" i="14"/>
  <c r="I103" i="14"/>
  <c r="AO103" i="14"/>
  <c r="AG38" i="14"/>
  <c r="AN47" i="14"/>
  <c r="E36" i="14"/>
  <c r="U39" i="14"/>
  <c r="AP37" i="14"/>
  <c r="AO38" i="14"/>
  <c r="Q43" i="14"/>
  <c r="AE40" i="14"/>
  <c r="Z47" i="14"/>
  <c r="S36" i="14"/>
  <c r="H39" i="14"/>
  <c r="AD37" i="14"/>
  <c r="AB38" i="14"/>
  <c r="AL43" i="14"/>
  <c r="Q40" i="14"/>
  <c r="AH33" i="14"/>
  <c r="S39" i="14"/>
  <c r="Q37" i="14"/>
  <c r="X40" i="14"/>
  <c r="AH47" i="14"/>
  <c r="U33" i="14"/>
  <c r="Y39" i="14"/>
  <c r="D37" i="14"/>
  <c r="V36" i="14"/>
  <c r="Y56" i="14"/>
  <c r="C56" i="14"/>
  <c r="AO44" i="14"/>
  <c r="H38" i="14"/>
  <c r="AI39" i="14"/>
  <c r="O58" i="14"/>
  <c r="G49" i="14"/>
  <c r="D58" i="14"/>
  <c r="I76" i="14"/>
  <c r="V67" i="14"/>
  <c r="AK66" i="14"/>
  <c r="AD66" i="14"/>
  <c r="AB54" i="14"/>
  <c r="C45" i="14"/>
  <c r="AC59" i="14"/>
  <c r="AC41" i="14"/>
  <c r="Q52" i="14"/>
  <c r="AF63" i="14"/>
  <c r="N63" i="14"/>
  <c r="Q54" i="14"/>
  <c r="L53" i="14"/>
  <c r="AL75" i="14"/>
  <c r="D75" i="14"/>
  <c r="AA65" i="14"/>
  <c r="X62" i="14"/>
  <c r="C62" i="14"/>
  <c r="AN55" i="14"/>
  <c r="AB55" i="14"/>
  <c r="AL65" i="14"/>
  <c r="R70" i="14"/>
  <c r="AG72" i="14"/>
  <c r="AF72" i="14"/>
  <c r="AB77" i="14"/>
  <c r="G77" i="14"/>
  <c r="R78" i="14"/>
  <c r="S78" i="14"/>
  <c r="Z78" i="14"/>
  <c r="AI80" i="14"/>
  <c r="F91" i="14"/>
  <c r="P91" i="14"/>
  <c r="AO71" i="14"/>
  <c r="AF74" i="14"/>
  <c r="V81" i="14"/>
  <c r="G91" i="14"/>
  <c r="AG69" i="14"/>
  <c r="AH74" i="14"/>
  <c r="G82" i="14"/>
  <c r="S85" i="14"/>
  <c r="AE88" i="14"/>
  <c r="AN88" i="14"/>
  <c r="AB100" i="14"/>
  <c r="AG100" i="14"/>
  <c r="Z100" i="14"/>
  <c r="AK100" i="14"/>
  <c r="AG94" i="14"/>
  <c r="AH94" i="14"/>
  <c r="AI100" i="14"/>
  <c r="D93" i="14"/>
  <c r="C93" i="14"/>
  <c r="C92" i="14"/>
  <c r="F92" i="14"/>
  <c r="G94" i="14"/>
  <c r="AN90" i="14"/>
  <c r="Y79" i="14"/>
  <c r="L93" i="14"/>
  <c r="AO40" i="14"/>
  <c r="S47" i="14"/>
  <c r="I33" i="14"/>
  <c r="L39" i="14"/>
  <c r="AB37" i="14"/>
  <c r="AP36" i="14"/>
  <c r="L56" i="14"/>
  <c r="T46" i="14"/>
  <c r="AF42" i="14"/>
  <c r="AC38" i="14"/>
  <c r="AE58" i="14"/>
  <c r="C51" i="14"/>
  <c r="H67" i="14"/>
  <c r="Z41" i="14"/>
  <c r="AN41" i="14"/>
  <c r="AP45" i="14"/>
  <c r="I57" i="14"/>
  <c r="AP41" i="14"/>
  <c r="AF52" i="14"/>
  <c r="F63" i="14"/>
  <c r="D54" i="14"/>
  <c r="AB65" i="14"/>
  <c r="W75" i="14"/>
  <c r="N65" i="14"/>
  <c r="L62" i="14"/>
  <c r="AC62" i="14"/>
  <c r="D65" i="14"/>
  <c r="T75" i="14"/>
  <c r="G62" i="14"/>
  <c r="Y77" i="14"/>
  <c r="C70" i="14"/>
  <c r="U72" i="14"/>
  <c r="R72" i="14"/>
  <c r="AH77" i="14"/>
  <c r="N77" i="14"/>
  <c r="E78" i="14"/>
  <c r="C78" i="14"/>
  <c r="J78" i="14"/>
  <c r="AL80" i="14"/>
  <c r="Z91" i="14"/>
  <c r="AE91" i="14"/>
  <c r="L91" i="14"/>
  <c r="AA71" i="14"/>
  <c r="R74" i="14"/>
  <c r="I81" i="14"/>
  <c r="N48" i="14"/>
  <c r="T69" i="14"/>
  <c r="AG83" i="14"/>
  <c r="N68" i="14"/>
  <c r="Q82" i="14"/>
  <c r="G85" i="14"/>
  <c r="S88" i="14"/>
  <c r="Y88" i="14"/>
  <c r="AH88" i="14"/>
  <c r="P100" i="14"/>
  <c r="Q100" i="14"/>
  <c r="K100" i="14"/>
  <c r="V100" i="14"/>
  <c r="U94" i="14"/>
  <c r="S94" i="14"/>
  <c r="P90" i="14"/>
  <c r="V93" i="14"/>
  <c r="AB94" i="14"/>
  <c r="AF90" i="14"/>
  <c r="H94" i="14"/>
  <c r="M79" i="14"/>
  <c r="AD93" i="14"/>
  <c r="I96" i="14"/>
  <c r="C98" i="14"/>
  <c r="AN97" i="14"/>
  <c r="S98" i="14"/>
  <c r="AH103" i="14"/>
  <c r="AF89" i="14"/>
  <c r="AC47" i="14"/>
  <c r="AI33" i="14"/>
  <c r="J42" i="14"/>
  <c r="AL37" i="14"/>
  <c r="AP38" i="14"/>
  <c r="AC56" i="14"/>
  <c r="M44" i="14"/>
  <c r="AE42" i="14"/>
  <c r="P43" i="14"/>
  <c r="N56" i="14"/>
  <c r="AG46" i="14"/>
  <c r="C36" i="14"/>
  <c r="AK38" i="14"/>
  <c r="Y47" i="14"/>
  <c r="AI36" i="14"/>
  <c r="AC39" i="14"/>
  <c r="AF47" i="14"/>
  <c r="E38" i="14"/>
  <c r="AM56" i="14"/>
  <c r="I43" i="14"/>
  <c r="D42" i="14"/>
  <c r="T41" i="14"/>
  <c r="Z51" i="14"/>
  <c r="AC76" i="14"/>
  <c r="AI53" i="14"/>
  <c r="S67" i="14"/>
  <c r="AH66" i="14"/>
  <c r="AM49" i="14"/>
  <c r="W53" i="14"/>
  <c r="AE52" i="14"/>
  <c r="Y58" i="14"/>
  <c r="V52" i="14"/>
  <c r="AH54" i="14"/>
  <c r="T63" i="14"/>
  <c r="AF54" i="14"/>
  <c r="O67" i="14"/>
  <c r="AP75" i="14"/>
  <c r="G78" i="14"/>
  <c r="I77" i="14"/>
  <c r="Q65" i="14"/>
  <c r="F64" i="14"/>
  <c r="P77" i="14"/>
  <c r="AJ64" i="14"/>
  <c r="AP50" i="14"/>
  <c r="I64" i="14"/>
  <c r="AN70" i="14"/>
  <c r="L72" i="14"/>
  <c r="V72" i="14"/>
  <c r="X77" i="14"/>
  <c r="AL77" i="14"/>
  <c r="AC78" i="14"/>
  <c r="AA74" i="14"/>
  <c r="M80" i="14"/>
  <c r="V91" i="14"/>
  <c r="AF91" i="14"/>
  <c r="AM91" i="14"/>
  <c r="AO81" i="14"/>
  <c r="AL60" i="14"/>
  <c r="E71" i="14"/>
  <c r="T81" i="14"/>
  <c r="Q83" i="14"/>
  <c r="AB82" i="14"/>
  <c r="AH83" i="14"/>
  <c r="P85" i="14"/>
  <c r="O88" i="14"/>
  <c r="F88" i="14"/>
  <c r="O100" i="14"/>
  <c r="AD100" i="14"/>
  <c r="X100" i="14"/>
  <c r="E100" i="14"/>
  <c r="L94" i="14"/>
  <c r="N90" i="14"/>
  <c r="T93" i="14"/>
  <c r="AK93" i="14"/>
  <c r="AK92" i="14"/>
  <c r="E93" i="14"/>
  <c r="Q90" i="14"/>
  <c r="O90" i="14"/>
  <c r="F90" i="14"/>
  <c r="AP46" i="14"/>
  <c r="N43" i="14"/>
  <c r="AD53" i="14"/>
  <c r="Y76" i="14"/>
  <c r="U53" i="14"/>
  <c r="AD67" i="14"/>
  <c r="N41" i="14"/>
  <c r="AF57" i="14"/>
  <c r="O41" i="14"/>
  <c r="Y53" i="14"/>
  <c r="AP63" i="14"/>
  <c r="M66" i="14"/>
  <c r="U75" i="14"/>
  <c r="K65" i="14"/>
  <c r="C64" i="14"/>
  <c r="X78" i="14"/>
  <c r="AH62" i="14"/>
  <c r="AL72" i="14"/>
  <c r="L77" i="14"/>
  <c r="P78" i="14"/>
  <c r="R80" i="14"/>
  <c r="AA91" i="14"/>
  <c r="D71" i="14"/>
  <c r="AD74" i="14"/>
  <c r="AH81" i="14"/>
  <c r="AC69" i="14"/>
  <c r="I88" i="14"/>
  <c r="AM88" i="14"/>
  <c r="AJ88" i="14"/>
  <c r="AM100" i="14"/>
  <c r="L100" i="14"/>
  <c r="AJ100" i="14"/>
  <c r="J94" i="14"/>
  <c r="AG93" i="14"/>
  <c r="K92" i="14"/>
  <c r="Z94" i="14"/>
  <c r="AE94" i="14"/>
  <c r="P86" i="14"/>
  <c r="AB98" i="14"/>
  <c r="AE98" i="14"/>
  <c r="AF101" i="14"/>
  <c r="D97" i="14"/>
  <c r="AI101" i="14"/>
  <c r="L89" i="14"/>
  <c r="AE96" i="14"/>
  <c r="AL101" i="14"/>
  <c r="J99" i="14"/>
  <c r="N102" i="14"/>
  <c r="N87" i="14"/>
  <c r="AC102" i="14"/>
  <c r="P67" i="14"/>
  <c r="V75" i="14"/>
  <c r="Y72" i="14"/>
  <c r="AH91" i="14"/>
  <c r="Y91" i="14"/>
  <c r="AG88" i="14"/>
  <c r="AE85" i="14"/>
  <c r="AA100" i="14"/>
  <c r="U100" i="14"/>
  <c r="R93" i="14"/>
  <c r="AD90" i="14"/>
  <c r="T101" i="14"/>
  <c r="S96" i="14"/>
  <c r="V99" i="14"/>
  <c r="AO102" i="14"/>
  <c r="AD56" i="14"/>
  <c r="AH35" i="14"/>
  <c r="T76" i="14"/>
  <c r="AM58" i="14"/>
  <c r="K49" i="14"/>
  <c r="P65" i="14"/>
  <c r="L50" i="14"/>
  <c r="H77" i="14"/>
  <c r="Y80" i="14"/>
  <c r="Z48" i="14"/>
  <c r="E94" i="14"/>
  <c r="H92" i="14"/>
  <c r="O79" i="14"/>
  <c r="AC101" i="14"/>
  <c r="AJ97" i="14"/>
  <c r="T89" i="14"/>
  <c r="AB103" i="14"/>
  <c r="AL87" i="14"/>
  <c r="F76" i="14"/>
  <c r="K51" i="14"/>
  <c r="AP77" i="14"/>
  <c r="O50" i="14"/>
  <c r="T72" i="14"/>
  <c r="L80" i="14"/>
  <c r="O91" i="14"/>
  <c r="I83" i="14"/>
  <c r="AB88" i="14"/>
  <c r="AN93" i="14"/>
  <c r="AL84" i="14"/>
  <c r="AF98" i="14"/>
  <c r="H89" i="14"/>
  <c r="M88" i="14"/>
  <c r="M94" i="14"/>
  <c r="J90" i="14"/>
  <c r="AL89" i="14"/>
  <c r="L103" i="14"/>
  <c r="J87" i="14"/>
  <c r="G36" i="14"/>
  <c r="R43" i="14"/>
  <c r="S43" i="14"/>
  <c r="AM32" i="14"/>
  <c r="G54" i="14"/>
  <c r="AO51" i="14"/>
  <c r="K76" i="14"/>
  <c r="H53" i="14"/>
  <c r="X49" i="14"/>
  <c r="AO41" i="14"/>
  <c r="J58" i="14"/>
  <c r="P41" i="14"/>
  <c r="P54" i="14"/>
  <c r="AB63" i="14"/>
  <c r="AP66" i="14"/>
  <c r="G75" i="14"/>
  <c r="C65" i="14"/>
  <c r="AF64" i="14"/>
  <c r="AF70" i="14"/>
  <c r="AE78" i="14"/>
  <c r="F80" i="14"/>
  <c r="M91" i="14"/>
  <c r="Q88" i="14"/>
  <c r="H103" i="14"/>
  <c r="Z87" i="14"/>
  <c r="AF44" i="14"/>
  <c r="C58" i="14"/>
  <c r="AK63" i="14"/>
  <c r="AJ75" i="14"/>
  <c r="M77" i="14"/>
  <c r="AI72" i="14"/>
  <c r="H91" i="14"/>
  <c r="W81" i="14"/>
  <c r="U83" i="14"/>
  <c r="AP88" i="14"/>
  <c r="AP100" i="14"/>
  <c r="N84" i="14"/>
  <c r="R98" i="14"/>
  <c r="AJ103" i="14"/>
  <c r="G96" i="14"/>
  <c r="AH99" i="14"/>
  <c r="C104" i="14"/>
  <c r="U58" i="14"/>
  <c r="X75" i="14"/>
  <c r="AF65" i="14"/>
  <c r="AC70" i="14"/>
  <c r="K81" i="14"/>
  <c r="Y100" i="14"/>
  <c r="D94" i="14"/>
  <c r="X90" i="14"/>
  <c r="O103" i="14"/>
  <c r="G103" i="14"/>
  <c r="Y78" i="14"/>
  <c r="D74" i="14"/>
  <c r="R100" i="14"/>
  <c r="AB93" i="14"/>
  <c r="AO79" i="14"/>
  <c r="AH101" i="14"/>
  <c r="AA104" i="14"/>
  <c r="D82" i="14"/>
  <c r="Y63" i="14"/>
  <c r="AB78" i="14"/>
  <c r="AH100" i="14"/>
  <c r="T94" i="14"/>
  <c r="AB79" i="14"/>
  <c r="Q101" i="14"/>
  <c r="P96" i="14"/>
  <c r="F95" i="14"/>
  <c r="AO80" i="14"/>
  <c r="J100" i="14"/>
  <c r="AO90" i="14"/>
  <c r="AD96" i="14"/>
  <c r="R95" i="14"/>
  <c r="AJ36" i="14"/>
  <c r="R56" i="14"/>
  <c r="S44" i="14"/>
  <c r="AK61" i="14"/>
  <c r="R51" i="14"/>
  <c r="R63" i="14"/>
  <c r="J49" i="14"/>
  <c r="I59" i="14"/>
  <c r="Z49" i="14"/>
  <c r="AM78" i="14"/>
  <c r="Q71" i="14"/>
  <c r="AC88" i="14"/>
  <c r="L97" i="14"/>
  <c r="AD91" i="14"/>
  <c r="X85" i="14"/>
  <c r="AN94" i="14"/>
  <c r="AP103" i="14"/>
  <c r="M102" i="14"/>
  <c r="V33" i="14"/>
  <c r="AK42" i="14"/>
  <c r="AJ61" i="14"/>
  <c r="C76" i="14"/>
  <c r="AG67" i="14"/>
  <c r="Y66" i="14"/>
  <c r="J67" i="14"/>
  <c r="W51" i="14"/>
  <c r="D59" i="14"/>
  <c r="AO49" i="14"/>
  <c r="M63" i="14"/>
  <c r="AN67" i="14"/>
  <c r="AB51" i="14"/>
  <c r="L75" i="14"/>
  <c r="AF75" i="14"/>
  <c r="O78" i="14"/>
  <c r="M75" i="14"/>
  <c r="AB50" i="14"/>
  <c r="P50" i="14"/>
  <c r="I65" i="14"/>
  <c r="O70" i="14"/>
  <c r="F72" i="14"/>
  <c r="AJ77" i="14"/>
  <c r="X91" i="14"/>
  <c r="AE71" i="14"/>
  <c r="AG82" i="14"/>
  <c r="W94" i="14"/>
  <c r="Q97" i="14"/>
  <c r="T36" i="14"/>
  <c r="AA56" i="14"/>
  <c r="AK44" i="14"/>
  <c r="X42" i="14"/>
  <c r="L38" i="14"/>
  <c r="W61" i="14"/>
  <c r="AD76" i="14"/>
  <c r="U67" i="14"/>
  <c r="M54" i="14"/>
  <c r="P52" i="14"/>
  <c r="AP59" i="14"/>
  <c r="R75" i="14"/>
  <c r="AK75" i="14"/>
  <c r="AO75" i="14"/>
  <c r="AO50" i="14"/>
  <c r="AC50" i="14"/>
  <c r="X65" i="14"/>
  <c r="AK77" i="14"/>
  <c r="U77" i="14"/>
  <c r="K78" i="14"/>
  <c r="AO78" i="14"/>
  <c r="AA80" i="14"/>
  <c r="R91" i="14"/>
  <c r="D91" i="14"/>
  <c r="N91" i="14"/>
  <c r="AJ81" i="14"/>
  <c r="Z60" i="14"/>
  <c r="T74" i="14"/>
  <c r="AD83" i="14"/>
  <c r="T82" i="14"/>
  <c r="K85" i="14"/>
  <c r="AO100" i="14"/>
  <c r="T100" i="14"/>
  <c r="P93" i="14"/>
  <c r="T92" i="14"/>
  <c r="AC90" i="14"/>
  <c r="U90" i="14"/>
  <c r="AG86" i="14"/>
  <c r="U98" i="14"/>
  <c r="N89" i="14"/>
  <c r="AE97" i="14"/>
  <c r="AD103" i="14"/>
  <c r="AD89" i="14"/>
  <c r="J98" i="14"/>
  <c r="V87" i="14"/>
  <c r="Y102" i="14"/>
  <c r="X104" i="14"/>
  <c r="AD95" i="14"/>
  <c r="AM104" i="14"/>
  <c r="AC77" i="14"/>
  <c r="AD69" i="14"/>
  <c r="W100" i="14"/>
  <c r="Y93" i="14"/>
  <c r="P92" i="14"/>
  <c r="I92" i="14"/>
  <c r="D98" i="14"/>
  <c r="F103" i="14"/>
  <c r="AL98" i="14"/>
  <c r="E37" i="14"/>
  <c r="AD36" i="14"/>
  <c r="R66" i="14"/>
  <c r="E54" i="14"/>
  <c r="AC72" i="14"/>
  <c r="E91" i="14"/>
  <c r="G74" i="14"/>
  <c r="AO94" i="14"/>
  <c r="AA92" i="14"/>
  <c r="K94" i="14"/>
  <c r="AO98" i="14"/>
  <c r="AJ98" i="14"/>
  <c r="K104" i="14"/>
  <c r="W78" i="14"/>
  <c r="O72" i="14"/>
  <c r="O92" i="14"/>
  <c r="K97" i="14"/>
  <c r="AG103" i="14"/>
  <c r="W104" i="14"/>
  <c r="F100" i="14"/>
  <c r="R90" i="14"/>
  <c r="U101" i="14"/>
  <c r="Y101" i="14"/>
  <c r="H56" i="14"/>
  <c r="Z37" i="14"/>
  <c r="AP43" i="14"/>
  <c r="D43" i="14"/>
  <c r="AO61" i="14"/>
  <c r="S58" i="14"/>
  <c r="O76" i="14"/>
  <c r="AA67" i="14"/>
  <c r="AG66" i="14"/>
  <c r="AL59" i="14"/>
  <c r="C54" i="14"/>
  <c r="C75" i="14"/>
  <c r="O75" i="14"/>
  <c r="L78" i="14"/>
  <c r="AP62" i="14"/>
  <c r="Q78" i="14"/>
  <c r="T62" i="14"/>
  <c r="AK55" i="14"/>
  <c r="L70" i="14"/>
  <c r="D72" i="14"/>
  <c r="AG77" i="14"/>
  <c r="U78" i="14"/>
  <c r="AH78" i="14"/>
  <c r="AM80" i="14"/>
  <c r="AI91" i="14"/>
  <c r="AL91" i="14"/>
  <c r="AE74" i="14"/>
  <c r="AP69" i="14"/>
  <c r="H80" i="14"/>
  <c r="P83" i="14"/>
  <c r="AE82" i="14"/>
  <c r="K88" i="14"/>
  <c r="S100" i="14"/>
  <c r="AL100" i="14"/>
  <c r="I94" i="14"/>
  <c r="AM93" i="14"/>
  <c r="AD92" i="14"/>
  <c r="AC94" i="14"/>
  <c r="U86" i="14"/>
  <c r="X96" i="14"/>
  <c r="I98" i="14"/>
  <c r="AJ101" i="14"/>
  <c r="AB89" i="14"/>
  <c r="V103" i="14"/>
  <c r="R103" i="14"/>
  <c r="G98" i="14"/>
  <c r="X98" i="14"/>
  <c r="AH87" i="14"/>
  <c r="AK102" i="14"/>
  <c r="AJ104" i="14"/>
  <c r="AP95" i="14"/>
  <c r="AE75" i="14"/>
  <c r="Y55" i="14"/>
  <c r="U70" i="14"/>
  <c r="S77" i="14"/>
  <c r="L71" i="14"/>
  <c r="T91" i="14"/>
  <c r="K91" i="14"/>
  <c r="AC81" i="14"/>
  <c r="Z80" i="14"/>
  <c r="V88" i="14"/>
  <c r="AF100" i="14"/>
  <c r="AM92" i="14"/>
  <c r="AL96" i="14"/>
  <c r="N96" i="14"/>
  <c r="J103" i="14"/>
  <c r="V98" i="14"/>
  <c r="E104" i="14"/>
  <c r="T56" i="14"/>
  <c r="G67" i="14"/>
  <c r="AI57" i="14"/>
  <c r="G63" i="14"/>
  <c r="Y75" i="14"/>
  <c r="AP64" i="14"/>
  <c r="M55" i="14"/>
  <c r="AM70" i="14"/>
  <c r="E77" i="14"/>
  <c r="J80" i="14"/>
  <c r="AN91" i="14"/>
  <c r="R69" i="14"/>
  <c r="N100" i="14"/>
  <c r="V94" i="14"/>
  <c r="U92" i="14"/>
  <c r="AB92" i="14"/>
  <c r="AB96" i="14"/>
  <c r="W103" i="14"/>
  <c r="N104" i="14"/>
  <c r="Q104" i="14"/>
  <c r="F53" i="14"/>
  <c r="AC58" i="14"/>
  <c r="AD64" i="14"/>
  <c r="K70" i="14"/>
  <c r="S80" i="14"/>
  <c r="I91" i="14"/>
  <c r="R88" i="14"/>
  <c r="U88" i="14"/>
  <c r="AA94" i="14"/>
  <c r="M90" i="14"/>
  <c r="AC86" i="14"/>
  <c r="K96" i="14"/>
  <c r="Z104" i="14"/>
  <c r="AC104" i="14"/>
  <c r="N81" i="14"/>
  <c r="M81" i="14"/>
  <c r="W88" i="14"/>
  <c r="AI90" i="14"/>
  <c r="Z73" i="14"/>
  <c r="AB97" i="14"/>
  <c r="E101" i="14"/>
  <c r="E102" i="14"/>
  <c r="O44" i="14"/>
  <c r="H44" i="14"/>
  <c r="X43" i="14"/>
  <c r="I63" i="14"/>
  <c r="F58" i="14"/>
  <c r="M67" i="14"/>
  <c r="S66" i="14"/>
  <c r="O45" i="14"/>
  <c r="O54" i="14"/>
  <c r="Y59" i="14"/>
  <c r="X52" i="14"/>
  <c r="AI63" i="14"/>
  <c r="AE54" i="14"/>
  <c r="U54" i="14"/>
  <c r="AP78" i="14"/>
  <c r="R77" i="14"/>
  <c r="AG62" i="14"/>
  <c r="AI70" i="14"/>
  <c r="D78" i="14"/>
  <c r="X80" i="14"/>
  <c r="S91" i="14"/>
  <c r="S74" i="14"/>
  <c r="AE83" i="14"/>
  <c r="G100" i="14"/>
  <c r="C94" i="14"/>
  <c r="AK90" i="14"/>
  <c r="I86" i="14"/>
  <c r="L101" i="14"/>
  <c r="AI96" i="14"/>
  <c r="N99" i="14"/>
  <c r="AG76" i="14"/>
  <c r="AK51" i="14"/>
  <c r="K52" i="14"/>
  <c r="D77" i="14"/>
  <c r="W70" i="14"/>
  <c r="O77" i="14"/>
  <c r="Z71" i="14"/>
  <c r="O81" i="14"/>
  <c r="AI88" i="14"/>
  <c r="H100" i="14"/>
  <c r="K93" i="14"/>
  <c r="Y90" i="14"/>
  <c r="AO86" i="14"/>
  <c r="AH98" i="14"/>
  <c r="W96" i="14"/>
  <c r="N95" i="14"/>
  <c r="Z99" i="14"/>
  <c r="AF77" i="14"/>
  <c r="V64" i="14"/>
  <c r="AD77" i="14"/>
  <c r="AK91" i="14"/>
  <c r="S83" i="14"/>
  <c r="AD94" i="14"/>
  <c r="Q98" i="14"/>
  <c r="Z95" i="14"/>
  <c r="AP80" i="14"/>
  <c r="Z68" i="14"/>
  <c r="AI92" i="14"/>
  <c r="Z97" i="14"/>
  <c r="U103" i="14"/>
  <c r="AI104" i="14"/>
  <c r="E83" i="14"/>
  <c r="AD54" i="14"/>
  <c r="M74" i="14"/>
  <c r="D81" i="14"/>
  <c r="AN100" i="14"/>
  <c r="AP94" i="14"/>
  <c r="AL99" i="14"/>
  <c r="C91" i="14"/>
  <c r="G88" i="14"/>
  <c r="I93" i="14"/>
  <c r="Q86" i="14"/>
  <c r="C101" i="14"/>
  <c r="AL95" i="14"/>
  <c r="AO104" i="14"/>
  <c r="W38" i="14"/>
  <c r="D56" i="14"/>
  <c r="AK43" i="14"/>
  <c r="X46" i="14"/>
  <c r="W66" i="14"/>
  <c r="D76" i="14"/>
  <c r="K57" i="14"/>
  <c r="AH61" i="14"/>
  <c r="AH63" i="14"/>
  <c r="AJ62" i="14"/>
  <c r="O55" i="14"/>
  <c r="AI78" i="14"/>
  <c r="AO92" i="14"/>
  <c r="AG101" i="14"/>
  <c r="G101" i="14"/>
  <c r="AB71" i="14"/>
  <c r="AM94" i="14"/>
  <c r="E98" i="14"/>
  <c r="AJ89" i="14"/>
  <c r="AL104" i="14"/>
  <c r="AF43" i="14"/>
  <c r="H37" i="14"/>
  <c r="O51" i="14"/>
  <c r="Q49" i="14"/>
  <c r="Z76" i="14"/>
  <c r="AA53" i="14"/>
  <c r="Q67" i="14"/>
  <c r="AC54" i="14"/>
  <c r="K67" i="14"/>
  <c r="S54" i="14"/>
  <c r="Z63" i="14"/>
  <c r="I75" i="14"/>
  <c r="AI65" i="14"/>
  <c r="O62" i="14"/>
  <c r="AC64" i="14"/>
  <c r="T77" i="14"/>
  <c r="H65" i="14"/>
  <c r="H62" i="14"/>
  <c r="Q70" i="14"/>
  <c r="I72" i="14"/>
  <c r="Z75" i="14"/>
  <c r="AO77" i="14"/>
  <c r="T78" i="14"/>
  <c r="AC91" i="14"/>
  <c r="E74" i="14"/>
  <c r="G69" i="14"/>
  <c r="D100" i="14"/>
  <c r="Y37" i="14"/>
  <c r="T43" i="14"/>
  <c r="AN32" i="14"/>
  <c r="AE51" i="14"/>
  <c r="D49" i="14"/>
  <c r="M76" i="14"/>
  <c r="O53" i="14"/>
  <c r="C67" i="14"/>
  <c r="AI45" i="14"/>
  <c r="AH57" i="14"/>
  <c r="AM67" i="14"/>
  <c r="J53" i="14"/>
  <c r="AC63" i="14"/>
  <c r="AI54" i="14"/>
  <c r="W65" i="14"/>
  <c r="AO62" i="14"/>
  <c r="P64" i="14"/>
  <c r="V65" i="14"/>
  <c r="U62" i="14"/>
  <c r="D70" i="14"/>
  <c r="Z77" i="14"/>
  <c r="H78" i="14"/>
  <c r="AG78" i="14"/>
  <c r="AD80" i="14"/>
  <c r="AE81" i="14"/>
  <c r="AO91" i="14"/>
  <c r="AB91" i="14"/>
  <c r="P71" i="14"/>
  <c r="P74" i="14"/>
  <c r="R81" i="14"/>
  <c r="O69" i="14"/>
  <c r="AJ91" i="14"/>
  <c r="AL68" i="14"/>
  <c r="D88" i="14"/>
  <c r="AC100" i="14"/>
  <c r="X94" i="14"/>
  <c r="W92" i="14"/>
  <c r="F94" i="14"/>
  <c r="C90" i="14"/>
  <c r="AL73" i="14"/>
  <c r="N94" i="14"/>
  <c r="E86" i="14"/>
  <c r="N98" i="14"/>
  <c r="P98" i="14"/>
  <c r="I101" i="14"/>
  <c r="P97" i="14"/>
  <c r="R101" i="14"/>
  <c r="X89" i="14"/>
  <c r="V101" i="14"/>
  <c r="AN101" i="14"/>
  <c r="Q102" i="14"/>
  <c r="AM77" i="14"/>
  <c r="AN82" i="14"/>
  <c r="AA88" i="14"/>
  <c r="AF93" i="14"/>
  <c r="AK79" i="14"/>
  <c r="N101" i="14"/>
  <c r="AE103" i="14"/>
  <c r="Z102" i="14"/>
  <c r="AK47" i="14"/>
  <c r="M42" i="14"/>
  <c r="L51" i="14"/>
  <c r="AO66" i="14"/>
  <c r="U59" i="14"/>
  <c r="AL66" i="14"/>
  <c r="S75" i="14"/>
  <c r="R65" i="14"/>
  <c r="AK64" i="14"/>
  <c r="V77" i="14"/>
  <c r="N71" i="14"/>
  <c r="AG71" i="14"/>
  <c r="P88" i="14"/>
  <c r="AK94" i="14"/>
  <c r="AP93" i="14"/>
  <c r="AM90" i="14"/>
  <c r="I89" i="14"/>
  <c r="H101" i="14"/>
  <c r="S103" i="14"/>
  <c r="D103" i="14"/>
  <c r="AL102" i="14"/>
  <c r="Z66" i="14"/>
  <c r="L67" i="14"/>
  <c r="AD65" i="14"/>
  <c r="C50" i="14"/>
  <c r="J77" i="14"/>
  <c r="AP91" i="14"/>
  <c r="AL48" i="14"/>
  <c r="AK85" i="14"/>
  <c r="Y94" i="14"/>
  <c r="W89" i="14"/>
  <c r="X103" i="14"/>
  <c r="Z103" i="14"/>
  <c r="O104" i="14"/>
  <c r="M78" i="14"/>
  <c r="N60" i="14"/>
  <c r="AH92" i="14"/>
  <c r="AG98" i="14"/>
  <c r="P89" i="14"/>
  <c r="L104" i="14"/>
  <c r="G14" i="14" l="1"/>
  <c r="I14" i="14"/>
  <c r="K14" i="14"/>
  <c r="M14" i="14"/>
  <c r="Q14" i="14"/>
  <c r="O14" i="14"/>
  <c r="S14" i="14"/>
  <c r="U14" i="14"/>
  <c r="Y14" i="14"/>
  <c r="AH14" i="14"/>
  <c r="X14" i="14"/>
  <c r="E15" i="14"/>
  <c r="F15" i="14"/>
  <c r="C15" i="14"/>
  <c r="C16" i="14" s="1"/>
  <c r="H15" i="14"/>
  <c r="H16" i="14" s="1"/>
  <c r="H14" i="14"/>
  <c r="L15" i="14"/>
  <c r="L16" i="14" s="1"/>
  <c r="L14" i="14"/>
  <c r="N14" i="14"/>
  <c r="N15" i="14"/>
  <c r="X15" i="14"/>
  <c r="X16" i="14" s="1"/>
  <c r="AP14" i="14"/>
  <c r="AP15" i="14"/>
  <c r="AP16" i="14" s="1"/>
  <c r="T15" i="14"/>
  <c r="T14" i="14"/>
  <c r="O15" i="14"/>
  <c r="O16" i="14" s="1"/>
  <c r="AL14" i="14"/>
  <c r="AL15" i="14"/>
  <c r="AJ15" i="14"/>
  <c r="AJ16" i="14" s="1"/>
  <c r="AJ14" i="14"/>
  <c r="AA14" i="14"/>
  <c r="AA15" i="14"/>
  <c r="AA16" i="14" s="1"/>
  <c r="G15" i="14"/>
  <c r="G16" i="14" s="1"/>
  <c r="AF15" i="14"/>
  <c r="AF16" i="14" s="1"/>
  <c r="AF14" i="14"/>
  <c r="W15" i="14"/>
  <c r="W14" i="14"/>
  <c r="J15" i="14"/>
  <c r="J16" i="14" s="1"/>
  <c r="J14" i="14"/>
  <c r="Z14" i="14"/>
  <c r="Z15" i="14"/>
  <c r="AH15" i="14"/>
  <c r="AH16" i="14" s="1"/>
  <c r="Y15" i="14"/>
  <c r="Y16" i="14" s="1"/>
  <c r="I15" i="14"/>
  <c r="I16" i="14" s="1"/>
  <c r="AD14" i="14"/>
  <c r="AD15" i="14"/>
  <c r="K15" i="14"/>
  <c r="K16" i="14" s="1"/>
  <c r="Q15" i="14"/>
  <c r="Q16" i="14" s="1"/>
  <c r="M15" i="14"/>
  <c r="M16" i="14" s="1"/>
  <c r="AE14" i="14"/>
  <c r="AE15" i="14"/>
  <c r="U15" i="14"/>
  <c r="U16" i="14" s="1"/>
  <c r="S15" i="14"/>
  <c r="S16" i="14" s="1"/>
  <c r="C14" i="14"/>
  <c r="D14" i="14"/>
  <c r="D15" i="14"/>
  <c r="D16" i="14" s="1"/>
  <c r="P14" i="14"/>
  <c r="P15" i="14"/>
  <c r="P16" i="14" s="1"/>
  <c r="AI15" i="14"/>
  <c r="AI16" i="14" s="1"/>
  <c r="AI14" i="14"/>
  <c r="AN14" i="14"/>
  <c r="AN15" i="14"/>
  <c r="AN16" i="14" s="1"/>
  <c r="AC14" i="14"/>
  <c r="AC15" i="14"/>
  <c r="AC16" i="14" s="1"/>
  <c r="AO14" i="14"/>
  <c r="AO15" i="14"/>
  <c r="AO16" i="14" s="1"/>
  <c r="AM14" i="14"/>
  <c r="AM15" i="14"/>
  <c r="AB14" i="14"/>
  <c r="AB15" i="14"/>
  <c r="AB16" i="14" s="1"/>
  <c r="F14" i="14"/>
  <c r="AG15" i="14"/>
  <c r="AG16" i="14" s="1"/>
  <c r="AG14" i="14"/>
  <c r="E14" i="14"/>
  <c r="R14" i="14"/>
  <c r="R15" i="14"/>
  <c r="R16" i="14" s="1"/>
  <c r="V15" i="14"/>
  <c r="V16" i="14" s="1"/>
  <c r="V14" i="14"/>
  <c r="AK14" i="14"/>
  <c r="AK15" i="14"/>
  <c r="C21" i="14" l="1"/>
  <c r="K21" i="14"/>
  <c r="P21" i="14"/>
  <c r="AF21" i="14"/>
  <c r="AB21" i="14"/>
  <c r="I21" i="14"/>
  <c r="AA21" i="14"/>
  <c r="D21" i="14"/>
  <c r="AI21" i="14"/>
  <c r="AO21" i="14"/>
  <c r="AH21" i="14"/>
  <c r="L21" i="14"/>
  <c r="S21" i="14"/>
  <c r="R21" i="14"/>
  <c r="H21" i="14"/>
  <c r="AG21" i="14"/>
  <c r="R3" i="15"/>
  <c r="R19" i="14" s="1"/>
  <c r="J3" i="15"/>
  <c r="J19" i="14" s="1"/>
  <c r="AG3" i="15"/>
  <c r="AG19" i="14" s="1"/>
  <c r="Q3" i="15"/>
  <c r="Q19" i="14" s="1"/>
  <c r="AI3" i="15"/>
  <c r="AI19" i="14" s="1"/>
  <c r="AI9" i="14" s="1"/>
  <c r="K3" i="15"/>
  <c r="K19" i="14" s="1"/>
  <c r="AP3" i="15"/>
  <c r="AP19" i="14" s="1"/>
  <c r="AN3" i="15"/>
  <c r="AN19" i="14" s="1"/>
  <c r="AC3" i="15"/>
  <c r="AC19" i="14" s="1"/>
  <c r="AB3" i="15"/>
  <c r="AB19" i="14" s="1"/>
  <c r="P3" i="15"/>
  <c r="P19" i="14" s="1"/>
  <c r="AF3" i="15"/>
  <c r="AF19" i="14" s="1"/>
  <c r="G3" i="15"/>
  <c r="G19" i="14" s="1"/>
  <c r="X3" i="15"/>
  <c r="X19" i="14" s="1"/>
  <c r="I3" i="15"/>
  <c r="I19" i="14" s="1"/>
  <c r="AA3" i="15"/>
  <c r="AA19" i="14" s="1"/>
  <c r="AH3" i="15"/>
  <c r="AH19" i="14" s="1"/>
  <c r="D3" i="15"/>
  <c r="D19" i="14" s="1"/>
  <c r="Y3" i="15"/>
  <c r="Y19" i="14" s="1"/>
  <c r="AO3" i="15"/>
  <c r="AO19" i="14" s="1"/>
  <c r="V3" i="15"/>
  <c r="V19" i="14" s="1"/>
  <c r="S3" i="15"/>
  <c r="S19" i="14" s="1"/>
  <c r="AJ3" i="15"/>
  <c r="AJ19" i="14" s="1"/>
  <c r="AJ253" i="14" s="1"/>
  <c r="L3" i="15"/>
  <c r="L19" i="14" s="1"/>
  <c r="U3" i="15"/>
  <c r="U19" i="14" s="1"/>
  <c r="H3" i="15"/>
  <c r="H19" i="14" s="1"/>
  <c r="O3" i="15"/>
  <c r="O19" i="14" s="1"/>
  <c r="M3" i="15"/>
  <c r="M19" i="14" s="1"/>
  <c r="C3" i="15"/>
  <c r="C19" i="14" s="1"/>
  <c r="Z16" i="14"/>
  <c r="N16" i="14"/>
  <c r="AL16" i="14"/>
  <c r="AK16" i="14"/>
  <c r="W16" i="14"/>
  <c r="AD16" i="14"/>
  <c r="AM16" i="14"/>
  <c r="T16" i="14"/>
  <c r="F16" i="14"/>
  <c r="E16" i="14"/>
  <c r="AE16" i="14"/>
  <c r="AL19" i="14" l="1"/>
  <c r="AJ275" i="14"/>
  <c r="AJ249" i="14"/>
  <c r="M267" i="14"/>
  <c r="AA267" i="14"/>
  <c r="Q225" i="14"/>
  <c r="AG213" i="14"/>
  <c r="X9" i="14"/>
  <c r="J257" i="14"/>
  <c r="G217" i="14"/>
  <c r="R213" i="14"/>
  <c r="H219" i="14"/>
  <c r="U274" i="14"/>
  <c r="M215" i="14"/>
  <c r="AM21" i="14"/>
  <c r="AJ224" i="14"/>
  <c r="V215" i="14"/>
  <c r="AC283" i="14"/>
  <c r="I274" i="14"/>
  <c r="I254" i="14"/>
  <c r="AN275" i="14"/>
  <c r="W21" i="14"/>
  <c r="AG239" i="14"/>
  <c r="Y9" i="14"/>
  <c r="AP9" i="14"/>
  <c r="AL21" i="14"/>
  <c r="AG255" i="14"/>
  <c r="D9" i="14"/>
  <c r="K242" i="14"/>
  <c r="O259" i="14"/>
  <c r="AK21" i="14"/>
  <c r="AG254" i="14"/>
  <c r="AH283" i="14"/>
  <c r="AI283" i="14"/>
  <c r="M212" i="14"/>
  <c r="M252" i="14"/>
  <c r="O214" i="14"/>
  <c r="O232" i="14"/>
  <c r="AJ262" i="14"/>
  <c r="M278" i="14"/>
  <c r="M364" i="14" s="1"/>
  <c r="AI245" i="14"/>
  <c r="M268" i="14"/>
  <c r="AI258" i="14"/>
  <c r="M248" i="14"/>
  <c r="AJ9" i="14"/>
  <c r="U237" i="14"/>
  <c r="U9" i="14"/>
  <c r="M244" i="14"/>
  <c r="O233" i="14"/>
  <c r="M238" i="14"/>
  <c r="AC226" i="14"/>
  <c r="AC257" i="14"/>
  <c r="AC211" i="14"/>
  <c r="M275" i="14"/>
  <c r="O237" i="14"/>
  <c r="AH219" i="14"/>
  <c r="AI255" i="14"/>
  <c r="D227" i="14"/>
  <c r="AH268" i="14"/>
  <c r="AH9" i="14"/>
  <c r="D228" i="14"/>
  <c r="AH276" i="14"/>
  <c r="AH251" i="14"/>
  <c r="AH259" i="14"/>
  <c r="AI214" i="14"/>
  <c r="AI225" i="14"/>
  <c r="M241" i="14"/>
  <c r="O265" i="14"/>
  <c r="AH212" i="14"/>
  <c r="AI217" i="14"/>
  <c r="V242" i="14"/>
  <c r="M222" i="14"/>
  <c r="O279" i="14"/>
  <c r="AH226" i="14"/>
  <c r="AI247" i="14"/>
  <c r="AG9" i="14"/>
  <c r="O228" i="14"/>
  <c r="O277" i="14"/>
  <c r="I279" i="14"/>
  <c r="AG251" i="14"/>
  <c r="AG277" i="14"/>
  <c r="I9" i="14"/>
  <c r="AG260" i="14"/>
  <c r="O220" i="14"/>
  <c r="O258" i="14"/>
  <c r="O252" i="14"/>
  <c r="AH243" i="14"/>
  <c r="AN256" i="14"/>
  <c r="O248" i="14"/>
  <c r="O209" i="14"/>
  <c r="O276" i="14"/>
  <c r="I230" i="14"/>
  <c r="O215" i="14"/>
  <c r="O278" i="14"/>
  <c r="O364" i="14" s="1"/>
  <c r="I253" i="14"/>
  <c r="O9" i="14"/>
  <c r="O219" i="14"/>
  <c r="O280" i="14"/>
  <c r="I217" i="14"/>
  <c r="AC217" i="14"/>
  <c r="AC232" i="14"/>
  <c r="AC275" i="14"/>
  <c r="V252" i="14"/>
  <c r="AC221" i="14"/>
  <c r="O223" i="14"/>
  <c r="O272" i="14"/>
  <c r="AC231" i="14"/>
  <c r="AC250" i="14"/>
  <c r="AC276" i="14"/>
  <c r="V260" i="14"/>
  <c r="AC260" i="14"/>
  <c r="AC268" i="14"/>
  <c r="V9" i="14"/>
  <c r="O260" i="14"/>
  <c r="O271" i="14"/>
  <c r="AC210" i="14"/>
  <c r="AC274" i="14"/>
  <c r="AC266" i="14"/>
  <c r="V282" i="14"/>
  <c r="AC216" i="14"/>
  <c r="AC271" i="14"/>
  <c r="V279" i="14"/>
  <c r="V365" i="14" s="1"/>
  <c r="AC279" i="14"/>
  <c r="AC365" i="14" s="1"/>
  <c r="AC235" i="14"/>
  <c r="AC265" i="14"/>
  <c r="V251" i="14"/>
  <c r="AC220" i="14"/>
  <c r="O236" i="14"/>
  <c r="O283" i="14"/>
  <c r="O369" i="14" s="1"/>
  <c r="AC249" i="14"/>
  <c r="AC242" i="14"/>
  <c r="AC228" i="14"/>
  <c r="V235" i="14"/>
  <c r="AC248" i="14"/>
  <c r="O270" i="14"/>
  <c r="O247" i="14"/>
  <c r="AC209" i="14"/>
  <c r="AC246" i="14"/>
  <c r="AC267" i="14"/>
  <c r="AH240" i="14"/>
  <c r="I262" i="14"/>
  <c r="AG216" i="14"/>
  <c r="AC9" i="14"/>
  <c r="AC256" i="14"/>
  <c r="O229" i="14"/>
  <c r="AC224" i="14"/>
  <c r="AC269" i="14"/>
  <c r="V218" i="14"/>
  <c r="AH258" i="14"/>
  <c r="AG234" i="14"/>
  <c r="AN272" i="14"/>
  <c r="AH227" i="14"/>
  <c r="AN221" i="14"/>
  <c r="V210" i="14"/>
  <c r="AH218" i="14"/>
  <c r="AH253" i="14"/>
  <c r="D237" i="14"/>
  <c r="AN229" i="14"/>
  <c r="AN224" i="14"/>
  <c r="V222" i="14"/>
  <c r="AH209" i="14"/>
  <c r="AH281" i="14"/>
  <c r="AA240" i="14"/>
  <c r="AG256" i="14"/>
  <c r="AH211" i="14"/>
  <c r="AA277" i="14"/>
  <c r="AA363" i="14" s="1"/>
  <c r="S271" i="14"/>
  <c r="S22" i="14"/>
  <c r="S25" i="14" s="1"/>
  <c r="S24" i="14" s="1"/>
  <c r="AB270" i="14"/>
  <c r="AB22" i="14"/>
  <c r="AB25" i="14" s="1"/>
  <c r="AB24" i="14" s="1"/>
  <c r="K220" i="14"/>
  <c r="C22" i="14"/>
  <c r="C25" i="14" s="1"/>
  <c r="M224" i="14"/>
  <c r="M239" i="14"/>
  <c r="M253" i="14"/>
  <c r="J225" i="14"/>
  <c r="R267" i="14"/>
  <c r="D266" i="14"/>
  <c r="K227" i="14"/>
  <c r="V283" i="14"/>
  <c r="AC263" i="14"/>
  <c r="R9" i="14"/>
  <c r="H272" i="14"/>
  <c r="H22" i="14"/>
  <c r="H25" i="14" s="1"/>
  <c r="J240" i="14"/>
  <c r="K259" i="14"/>
  <c r="M208" i="14"/>
  <c r="M240" i="14"/>
  <c r="M255" i="14"/>
  <c r="J218" i="14"/>
  <c r="J229" i="14"/>
  <c r="H228" i="14"/>
  <c r="AA231" i="14"/>
  <c r="K229" i="14"/>
  <c r="AO264" i="14"/>
  <c r="AO22" i="14"/>
  <c r="AO25" i="14" s="1"/>
  <c r="AO24" i="14" s="1"/>
  <c r="AN262" i="14"/>
  <c r="J262" i="14"/>
  <c r="X270" i="14"/>
  <c r="J265" i="14"/>
  <c r="R231" i="14"/>
  <c r="H216" i="14"/>
  <c r="R266" i="14"/>
  <c r="D262" i="14"/>
  <c r="M9" i="14"/>
  <c r="M221" i="14"/>
  <c r="M265" i="14"/>
  <c r="M259" i="14"/>
  <c r="J208" i="14"/>
  <c r="J242" i="14"/>
  <c r="H253" i="14"/>
  <c r="AA241" i="14"/>
  <c r="Y251" i="14"/>
  <c r="AP279" i="14"/>
  <c r="K282" i="14"/>
  <c r="K368" i="14" s="1"/>
  <c r="I87" i="1" s="1"/>
  <c r="K22" i="14"/>
  <c r="K25" i="14" s="1"/>
  <c r="K24" i="14" s="1"/>
  <c r="R224" i="14"/>
  <c r="K9" i="14"/>
  <c r="J228" i="14"/>
  <c r="J278" i="14"/>
  <c r="J364" i="14" s="1"/>
  <c r="H83" i="1" s="1"/>
  <c r="H277" i="14"/>
  <c r="H363" i="14" s="1"/>
  <c r="F82" i="1" s="1"/>
  <c r="K252" i="14"/>
  <c r="D268" i="14"/>
  <c r="D22" i="14"/>
  <c r="D25" i="14" s="1"/>
  <c r="D24" i="14" s="1"/>
  <c r="J9" i="14"/>
  <c r="AA9" i="14"/>
  <c r="M226" i="14"/>
  <c r="J220" i="14"/>
  <c r="J256" i="14"/>
  <c r="U227" i="14"/>
  <c r="K273" i="14"/>
  <c r="AH277" i="14"/>
  <c r="AH363" i="14" s="1"/>
  <c r="AH22" i="14"/>
  <c r="AH25" i="14" s="1"/>
  <c r="AH24" i="14" s="1"/>
  <c r="AI268" i="14"/>
  <c r="AI22" i="14"/>
  <c r="AI25" i="14" s="1"/>
  <c r="AI24" i="14" s="1"/>
  <c r="J236" i="14"/>
  <c r="Q248" i="14"/>
  <c r="J280" i="14"/>
  <c r="J264" i="14"/>
  <c r="U257" i="14"/>
  <c r="K283" i="14"/>
  <c r="Q230" i="14"/>
  <c r="M249" i="14"/>
  <c r="AA253" i="14"/>
  <c r="AA22" i="14"/>
  <c r="AA25" i="14" s="1"/>
  <c r="AA24" i="14" s="1"/>
  <c r="H9" i="14"/>
  <c r="Q9" i="14"/>
  <c r="M242" i="14"/>
  <c r="M245" i="14"/>
  <c r="J232" i="14"/>
  <c r="U235" i="14"/>
  <c r="D233" i="14"/>
  <c r="K274" i="14"/>
  <c r="Q250" i="14"/>
  <c r="O269" i="14"/>
  <c r="I266" i="14"/>
  <c r="I22" i="14"/>
  <c r="I25" i="14" s="1"/>
  <c r="I24" i="14" s="1"/>
  <c r="AG268" i="14"/>
  <c r="AG22" i="14"/>
  <c r="AG25" i="14" s="1"/>
  <c r="J277" i="14"/>
  <c r="R278" i="14"/>
  <c r="R364" i="14" s="1"/>
  <c r="R22" i="14"/>
  <c r="R25" i="14" s="1"/>
  <c r="R24" i="14" s="1"/>
  <c r="AL22" i="14"/>
  <c r="AL25" i="14" s="1"/>
  <c r="J213" i="14"/>
  <c r="U277" i="14"/>
  <c r="U363" i="14" s="1"/>
  <c r="K234" i="14"/>
  <c r="G279" i="14"/>
  <c r="G365" i="14" s="1"/>
  <c r="E84" i="1" s="1"/>
  <c r="P22" i="14"/>
  <c r="P25" i="14" s="1"/>
  <c r="P24" i="14" s="1"/>
  <c r="M223" i="14"/>
  <c r="M256" i="14"/>
  <c r="J226" i="14"/>
  <c r="J275" i="14"/>
  <c r="R230" i="14"/>
  <c r="D236" i="14"/>
  <c r="K223" i="14"/>
  <c r="L270" i="14"/>
  <c r="L22" i="14"/>
  <c r="L25" i="14" s="1"/>
  <c r="L24" i="14" s="1"/>
  <c r="AF261" i="14"/>
  <c r="AF22" i="14"/>
  <c r="AF25" i="14" s="1"/>
  <c r="AF24" i="14" s="1"/>
  <c r="K277" i="14"/>
  <c r="K363" i="14" s="1"/>
  <c r="I82" i="1" s="1"/>
  <c r="U272" i="14"/>
  <c r="M235" i="14"/>
  <c r="M272" i="14"/>
  <c r="J260" i="14"/>
  <c r="J279" i="14"/>
  <c r="J365" i="14" s="1"/>
  <c r="H84" i="1" s="1"/>
  <c r="R242" i="14"/>
  <c r="D271" i="14"/>
  <c r="K250" i="14"/>
  <c r="AJ283" i="14"/>
  <c r="AJ369" i="14" s="1"/>
  <c r="M237" i="14"/>
  <c r="M231" i="14"/>
  <c r="M234" i="14"/>
  <c r="M277" i="14"/>
  <c r="M363" i="14" s="1"/>
  <c r="M258" i="14"/>
  <c r="U279" i="14"/>
  <c r="U365" i="14" s="1"/>
  <c r="R218" i="14"/>
  <c r="R268" i="14"/>
  <c r="D220" i="14"/>
  <c r="AA237" i="14"/>
  <c r="G238" i="14"/>
  <c r="Q233" i="14"/>
  <c r="M210" i="14"/>
  <c r="M233" i="14"/>
  <c r="M262" i="14"/>
  <c r="M283" i="14"/>
  <c r="M369" i="14" s="1"/>
  <c r="M260" i="14"/>
  <c r="U220" i="14"/>
  <c r="U283" i="14"/>
  <c r="U369" i="14" s="1"/>
  <c r="R223" i="14"/>
  <c r="R270" i="14"/>
  <c r="AA222" i="14"/>
  <c r="Q251" i="14"/>
  <c r="M211" i="14"/>
  <c r="M218" i="14"/>
  <c r="M246" i="14"/>
  <c r="M276" i="14"/>
  <c r="M273" i="14"/>
  <c r="U209" i="14"/>
  <c r="R243" i="14"/>
  <c r="R269" i="14"/>
  <c r="AA246" i="14"/>
  <c r="Q243" i="14"/>
  <c r="M209" i="14"/>
  <c r="M220" i="14"/>
  <c r="M279" i="14"/>
  <c r="M365" i="14" s="1"/>
  <c r="M243" i="14"/>
  <c r="M274" i="14"/>
  <c r="U213" i="14"/>
  <c r="R258" i="14"/>
  <c r="R283" i="14"/>
  <c r="R369" i="14" s="1"/>
  <c r="D253" i="14"/>
  <c r="AA282" i="14"/>
  <c r="AA368" i="14" s="1"/>
  <c r="Q244" i="14"/>
  <c r="G9" i="14"/>
  <c r="M214" i="14"/>
  <c r="M227" i="14"/>
  <c r="M270" i="14"/>
  <c r="M269" i="14"/>
  <c r="M247" i="14"/>
  <c r="U243" i="14"/>
  <c r="R252" i="14"/>
  <c r="D261" i="14"/>
  <c r="AA262" i="14"/>
  <c r="Q279" i="14"/>
  <c r="Q365" i="14" s="1"/>
  <c r="M225" i="14"/>
  <c r="M230" i="14"/>
  <c r="M280" i="14"/>
  <c r="M366" i="14" s="1"/>
  <c r="M281" i="14"/>
  <c r="M367" i="14" s="1"/>
  <c r="M251" i="14"/>
  <c r="U231" i="14"/>
  <c r="R226" i="14"/>
  <c r="D260" i="14"/>
  <c r="AA252" i="14"/>
  <c r="M217" i="14"/>
  <c r="M229" i="14"/>
  <c r="M271" i="14"/>
  <c r="M266" i="14"/>
  <c r="M254" i="14"/>
  <c r="M257" i="14"/>
  <c r="U259" i="14"/>
  <c r="R247" i="14"/>
  <c r="D243" i="14"/>
  <c r="AA226" i="14"/>
  <c r="G216" i="14"/>
  <c r="Q235" i="14"/>
  <c r="H263" i="14"/>
  <c r="U246" i="14"/>
  <c r="V259" i="14"/>
  <c r="I237" i="14"/>
  <c r="AA236" i="14"/>
  <c r="Q260" i="14"/>
  <c r="AG267" i="14"/>
  <c r="U217" i="14"/>
  <c r="U278" i="14"/>
  <c r="U364" i="14" s="1"/>
  <c r="V234" i="14"/>
  <c r="AA209" i="14"/>
  <c r="AA275" i="14"/>
  <c r="Q271" i="14"/>
  <c r="AG270" i="14"/>
  <c r="J210" i="14"/>
  <c r="J238" i="14"/>
  <c r="J249" i="14"/>
  <c r="J231" i="14"/>
  <c r="J268" i="14"/>
  <c r="J274" i="14"/>
  <c r="J281" i="14"/>
  <c r="J367" i="14" s="1"/>
  <c r="H86" i="1" s="1"/>
  <c r="H249" i="14"/>
  <c r="H283" i="14"/>
  <c r="H369" i="14" s="1"/>
  <c r="F88" i="1" s="1"/>
  <c r="U221" i="14"/>
  <c r="U241" i="14"/>
  <c r="U260" i="14"/>
  <c r="R219" i="14"/>
  <c r="R232" i="14"/>
  <c r="R274" i="14"/>
  <c r="D240" i="14"/>
  <c r="D255" i="14"/>
  <c r="D270" i="14"/>
  <c r="G274" i="14"/>
  <c r="K236" i="14"/>
  <c r="K266" i="14"/>
  <c r="J216" i="14"/>
  <c r="J224" i="14"/>
  <c r="J239" i="14"/>
  <c r="J233" i="14"/>
  <c r="J282" i="14"/>
  <c r="J368" i="14" s="1"/>
  <c r="H87" i="1" s="1"/>
  <c r="J276" i="14"/>
  <c r="J283" i="14"/>
  <c r="J369" i="14" s="1"/>
  <c r="H88" i="1" s="1"/>
  <c r="H235" i="14"/>
  <c r="U212" i="14"/>
  <c r="U225" i="14"/>
  <c r="U247" i="14"/>
  <c r="U262" i="14"/>
  <c r="R225" i="14"/>
  <c r="R234" i="14"/>
  <c r="R280" i="14"/>
  <c r="R366" i="14" s="1"/>
  <c r="D245" i="14"/>
  <c r="D251" i="14"/>
  <c r="D278" i="14"/>
  <c r="G249" i="14"/>
  <c r="K238" i="14"/>
  <c r="K263" i="14"/>
  <c r="J212" i="14"/>
  <c r="J209" i="14"/>
  <c r="J248" i="14"/>
  <c r="J235" i="14"/>
  <c r="J252" i="14"/>
  <c r="J261" i="14"/>
  <c r="H208" i="14"/>
  <c r="H242" i="14"/>
  <c r="U216" i="14"/>
  <c r="U234" i="14"/>
  <c r="U258" i="14"/>
  <c r="U266" i="14"/>
  <c r="R240" i="14"/>
  <c r="R246" i="14"/>
  <c r="R282" i="14"/>
  <c r="R368" i="14" s="1"/>
  <c r="D212" i="14"/>
  <c r="D249" i="14"/>
  <c r="D282" i="14"/>
  <c r="AF233" i="14"/>
  <c r="K215" i="14"/>
  <c r="K261" i="14"/>
  <c r="J214" i="14"/>
  <c r="J211" i="14"/>
  <c r="J246" i="14"/>
  <c r="J237" i="14"/>
  <c r="J258" i="14"/>
  <c r="J263" i="14"/>
  <c r="H214" i="14"/>
  <c r="H257" i="14"/>
  <c r="U218" i="14"/>
  <c r="U245" i="14"/>
  <c r="U255" i="14"/>
  <c r="U270" i="14"/>
  <c r="R216" i="14"/>
  <c r="R222" i="14"/>
  <c r="R254" i="14"/>
  <c r="R263" i="14"/>
  <c r="D216" i="14"/>
  <c r="D250" i="14"/>
  <c r="AF235" i="14"/>
  <c r="K217" i="14"/>
  <c r="K239" i="14"/>
  <c r="AF266" i="14"/>
  <c r="J215" i="14"/>
  <c r="J243" i="14"/>
  <c r="J241" i="14"/>
  <c r="J272" i="14"/>
  <c r="J267" i="14"/>
  <c r="H230" i="14"/>
  <c r="H264" i="14"/>
  <c r="Y235" i="14"/>
  <c r="AF275" i="14"/>
  <c r="J222" i="14"/>
  <c r="J217" i="14"/>
  <c r="J247" i="14"/>
  <c r="J270" i="14"/>
  <c r="J251" i="14"/>
  <c r="J269" i="14"/>
  <c r="H229" i="14"/>
  <c r="H274" i="14"/>
  <c r="U223" i="14"/>
  <c r="U242" i="14"/>
  <c r="U254" i="14"/>
  <c r="U282" i="14"/>
  <c r="U368" i="14" s="1"/>
  <c r="R227" i="14"/>
  <c r="R233" i="14"/>
  <c r="R249" i="14"/>
  <c r="R275" i="14"/>
  <c r="D217" i="14"/>
  <c r="D265" i="14"/>
  <c r="D277" i="14"/>
  <c r="D363" i="14" s="1"/>
  <c r="X219" i="14"/>
  <c r="AP260" i="14"/>
  <c r="K262" i="14"/>
  <c r="K269" i="14"/>
  <c r="J234" i="14"/>
  <c r="J219" i="14"/>
  <c r="J254" i="14"/>
  <c r="J244" i="14"/>
  <c r="J253" i="14"/>
  <c r="J271" i="14"/>
  <c r="H236" i="14"/>
  <c r="H270" i="14"/>
  <c r="U226" i="14"/>
  <c r="U253" i="14"/>
  <c r="U263" i="14"/>
  <c r="R210" i="14"/>
  <c r="R237" i="14"/>
  <c r="R250" i="14"/>
  <c r="R279" i="14"/>
  <c r="D219" i="14"/>
  <c r="D242" i="14"/>
  <c r="D254" i="14"/>
  <c r="X226" i="14"/>
  <c r="K225" i="14"/>
  <c r="K246" i="14"/>
  <c r="K281" i="14"/>
  <c r="K367" i="14" s="1"/>
  <c r="I86" i="1" s="1"/>
  <c r="J230" i="14"/>
  <c r="J221" i="14"/>
  <c r="J223" i="14"/>
  <c r="J266" i="14"/>
  <c r="J255" i="14"/>
  <c r="J273" i="14"/>
  <c r="H211" i="14"/>
  <c r="H260" i="14"/>
  <c r="U224" i="14"/>
  <c r="U249" i="14"/>
  <c r="U265" i="14"/>
  <c r="R220" i="14"/>
  <c r="R256" i="14"/>
  <c r="R262" i="14"/>
  <c r="R281" i="14"/>
  <c r="R367" i="14" s="1"/>
  <c r="D213" i="14"/>
  <c r="D224" i="14"/>
  <c r="D279" i="14"/>
  <c r="D365" i="14" s="1"/>
  <c r="X245" i="14"/>
  <c r="K228" i="14"/>
  <c r="K240" i="14"/>
  <c r="K271" i="14"/>
  <c r="J250" i="14"/>
  <c r="J227" i="14"/>
  <c r="J245" i="14"/>
  <c r="J259" i="14"/>
  <c r="H226" i="14"/>
  <c r="H265" i="14"/>
  <c r="L220" i="14"/>
  <c r="L227" i="14"/>
  <c r="L261" i="14"/>
  <c r="L272" i="14"/>
  <c r="O240" i="14"/>
  <c r="O222" i="14"/>
  <c r="O234" i="14"/>
  <c r="O266" i="14"/>
  <c r="O275" i="14"/>
  <c r="AC219" i="14"/>
  <c r="AC218" i="14"/>
  <c r="AC243" i="14"/>
  <c r="AC273" i="14"/>
  <c r="AC258" i="14"/>
  <c r="AC264" i="14"/>
  <c r="L222" i="14"/>
  <c r="L229" i="14"/>
  <c r="L263" i="14"/>
  <c r="L274" i="14"/>
  <c r="V208" i="14"/>
  <c r="V243" i="14"/>
  <c r="V256" i="14"/>
  <c r="V280" i="14"/>
  <c r="V366" i="14" s="1"/>
  <c r="I209" i="14"/>
  <c r="I244" i="14"/>
  <c r="I278" i="14"/>
  <c r="I364" i="14" s="1"/>
  <c r="G83" i="1" s="1"/>
  <c r="AF210" i="14"/>
  <c r="AF225" i="14"/>
  <c r="AF237" i="14"/>
  <c r="AF253" i="14"/>
  <c r="AF277" i="14"/>
  <c r="AF363" i="14" s="1"/>
  <c r="AG223" i="14"/>
  <c r="AG242" i="14"/>
  <c r="AG259" i="14"/>
  <c r="AG262" i="14"/>
  <c r="L215" i="14"/>
  <c r="L257" i="14"/>
  <c r="L233" i="14"/>
  <c r="L267" i="14"/>
  <c r="L278" i="14"/>
  <c r="L364" i="14" s="1"/>
  <c r="V232" i="14"/>
  <c r="V240" i="14"/>
  <c r="V258" i="14"/>
  <c r="V270" i="14"/>
  <c r="I213" i="14"/>
  <c r="I257" i="14"/>
  <c r="I282" i="14"/>
  <c r="I368" i="14" s="1"/>
  <c r="G87" i="1" s="1"/>
  <c r="AF222" i="14"/>
  <c r="AF229" i="14"/>
  <c r="AF251" i="14"/>
  <c r="AF278" i="14"/>
  <c r="AF364" i="14" s="1"/>
  <c r="AF279" i="14"/>
  <c r="AF365" i="14" s="1"/>
  <c r="AG236" i="14"/>
  <c r="AG240" i="14"/>
  <c r="AG271" i="14"/>
  <c r="AG266" i="14"/>
  <c r="L9" i="14"/>
  <c r="L208" i="14"/>
  <c r="L224" i="14"/>
  <c r="L237" i="14"/>
  <c r="L271" i="14"/>
  <c r="L282" i="14"/>
  <c r="L368" i="14" s="1"/>
  <c r="AF214" i="14"/>
  <c r="AF231" i="14"/>
  <c r="AF255" i="14"/>
  <c r="AF280" i="14"/>
  <c r="AF366" i="14" s="1"/>
  <c r="AF283" i="14"/>
  <c r="AF369" i="14" s="1"/>
  <c r="O217" i="14"/>
  <c r="O231" i="14"/>
  <c r="O255" i="14"/>
  <c r="O239" i="14"/>
  <c r="O282" i="14"/>
  <c r="O368" i="14" s="1"/>
  <c r="O281" i="14"/>
  <c r="O367" i="14" s="1"/>
  <c r="AC223" i="14"/>
  <c r="AC227" i="14"/>
  <c r="AC241" i="14"/>
  <c r="AC230" i="14"/>
  <c r="AC254" i="14"/>
  <c r="AC280" i="14"/>
  <c r="AC366" i="14" s="1"/>
  <c r="AC277" i="14"/>
  <c r="AC363" i="14" s="1"/>
  <c r="L219" i="14"/>
  <c r="L252" i="14"/>
  <c r="L241" i="14"/>
  <c r="L273" i="14"/>
  <c r="V226" i="14"/>
  <c r="V244" i="14"/>
  <c r="V266" i="14"/>
  <c r="V263" i="14"/>
  <c r="I221" i="14"/>
  <c r="I252" i="14"/>
  <c r="Y283" i="14"/>
  <c r="Y369" i="14" s="1"/>
  <c r="AF212" i="14"/>
  <c r="AF211" i="14"/>
  <c r="AF243" i="14"/>
  <c r="AF282" i="14"/>
  <c r="AF368" i="14" s="1"/>
  <c r="AP245" i="14"/>
  <c r="AG224" i="14"/>
  <c r="AG258" i="14"/>
  <c r="AG257" i="14"/>
  <c r="AG272" i="14"/>
  <c r="L210" i="14"/>
  <c r="L259" i="14"/>
  <c r="L242" i="14"/>
  <c r="L275" i="14"/>
  <c r="V224" i="14"/>
  <c r="V223" i="14"/>
  <c r="V272" i="14"/>
  <c r="V267" i="14"/>
  <c r="I210" i="14"/>
  <c r="I249" i="14"/>
  <c r="I269" i="14"/>
  <c r="AF218" i="14"/>
  <c r="AF213" i="14"/>
  <c r="AF256" i="14"/>
  <c r="AF274" i="14"/>
  <c r="AG230" i="14"/>
  <c r="AG241" i="14"/>
  <c r="AG246" i="14"/>
  <c r="AG274" i="14"/>
  <c r="AF9" i="14"/>
  <c r="O211" i="14"/>
  <c r="O241" i="14"/>
  <c r="O244" i="14"/>
  <c r="O264" i="14"/>
  <c r="O262" i="14"/>
  <c r="AC225" i="14"/>
  <c r="AC222" i="14"/>
  <c r="AC245" i="14"/>
  <c r="AC234" i="14"/>
  <c r="AC262" i="14"/>
  <c r="AC259" i="14"/>
  <c r="AC278" i="14"/>
  <c r="AC364" i="14" s="1"/>
  <c r="L211" i="14"/>
  <c r="L230" i="14"/>
  <c r="L248" i="14"/>
  <c r="L279" i="14"/>
  <c r="L365" i="14" s="1"/>
  <c r="V247" i="14"/>
  <c r="V225" i="14"/>
  <c r="V262" i="14"/>
  <c r="V269" i="14"/>
  <c r="I218" i="14"/>
  <c r="I259" i="14"/>
  <c r="I281" i="14"/>
  <c r="I367" i="14" s="1"/>
  <c r="G86" i="1" s="1"/>
  <c r="AF240" i="14"/>
  <c r="AF215" i="14"/>
  <c r="AF272" i="14"/>
  <c r="AF264" i="14"/>
  <c r="AG222" i="14"/>
  <c r="AG232" i="14"/>
  <c r="AG231" i="14"/>
  <c r="AG247" i="14"/>
  <c r="AG278" i="14"/>
  <c r="AG364" i="14" s="1"/>
  <c r="O235" i="14"/>
  <c r="O208" i="14"/>
  <c r="O256" i="14"/>
  <c r="O246" i="14"/>
  <c r="O274" i="14"/>
  <c r="AC229" i="14"/>
  <c r="AC237" i="14"/>
  <c r="AC247" i="14"/>
  <c r="AC236" i="14"/>
  <c r="AC238" i="14"/>
  <c r="AC270" i="14"/>
  <c r="L212" i="14"/>
  <c r="L234" i="14"/>
  <c r="L250" i="14"/>
  <c r="L283" i="14"/>
  <c r="L369" i="14" s="1"/>
  <c r="V228" i="14"/>
  <c r="V227" i="14"/>
  <c r="V274" i="14"/>
  <c r="V271" i="14"/>
  <c r="I220" i="14"/>
  <c r="I248" i="14"/>
  <c r="I255" i="14"/>
  <c r="AF226" i="14"/>
  <c r="AF219" i="14"/>
  <c r="AF257" i="14"/>
  <c r="AF259" i="14"/>
  <c r="AG214" i="14"/>
  <c r="AG209" i="14"/>
  <c r="AG235" i="14"/>
  <c r="AG249" i="14"/>
  <c r="AG282" i="14"/>
  <c r="AG368" i="14" s="1"/>
  <c r="O224" i="14"/>
  <c r="O210" i="14"/>
  <c r="O249" i="14"/>
  <c r="O251" i="14"/>
  <c r="O263" i="14"/>
  <c r="AC233" i="14"/>
  <c r="AC208" i="14"/>
  <c r="AC281" i="14"/>
  <c r="AC367" i="14" s="1"/>
  <c r="AC239" i="14"/>
  <c r="AC240" i="14"/>
  <c r="AC282" i="14"/>
  <c r="AC368" i="14" s="1"/>
  <c r="L209" i="14"/>
  <c r="L236" i="14"/>
  <c r="L254" i="14"/>
  <c r="L260" i="14"/>
  <c r="V211" i="14"/>
  <c r="V231" i="14"/>
  <c r="V276" i="14"/>
  <c r="V275" i="14"/>
  <c r="I228" i="14"/>
  <c r="I243" i="14"/>
  <c r="I263" i="14"/>
  <c r="AF223" i="14"/>
  <c r="AF239" i="14"/>
  <c r="AF262" i="14"/>
  <c r="AF263" i="14"/>
  <c r="AG227" i="14"/>
  <c r="AG211" i="14"/>
  <c r="AG237" i="14"/>
  <c r="AG250" i="14"/>
  <c r="L244" i="14"/>
  <c r="L239" i="14"/>
  <c r="L253" i="14"/>
  <c r="L262" i="14"/>
  <c r="AF228" i="14"/>
  <c r="AF242" i="14"/>
  <c r="AF247" i="14"/>
  <c r="AF265" i="14"/>
  <c r="O221" i="14"/>
  <c r="O216" i="14"/>
  <c r="O238" i="14"/>
  <c r="O257" i="14"/>
  <c r="O267" i="14"/>
  <c r="AC213" i="14"/>
  <c r="AC212" i="14"/>
  <c r="AC251" i="14"/>
  <c r="AC252" i="14"/>
  <c r="AC244" i="14"/>
  <c r="AC272" i="14"/>
  <c r="L214" i="14"/>
  <c r="L240" i="14"/>
  <c r="L245" i="14"/>
  <c r="L266" i="14"/>
  <c r="V212" i="14"/>
  <c r="V217" i="14"/>
  <c r="V237" i="14"/>
  <c r="V253" i="14"/>
  <c r="V281" i="14"/>
  <c r="V367" i="14" s="1"/>
  <c r="I232" i="14"/>
  <c r="I229" i="14"/>
  <c r="I264" i="14"/>
  <c r="AF236" i="14"/>
  <c r="AF227" i="14"/>
  <c r="AF248" i="14"/>
  <c r="AF267" i="14"/>
  <c r="AG218" i="14"/>
  <c r="AG217" i="14"/>
  <c r="AG245" i="14"/>
  <c r="AG261" i="14"/>
  <c r="O226" i="14"/>
  <c r="O218" i="14"/>
  <c r="O245" i="14"/>
  <c r="O253" i="14"/>
  <c r="AC215" i="14"/>
  <c r="AC214" i="14"/>
  <c r="AC255" i="14"/>
  <c r="AC261" i="14"/>
  <c r="AC253" i="14"/>
  <c r="L218" i="14"/>
  <c r="L225" i="14"/>
  <c r="L258" i="14"/>
  <c r="V214" i="14"/>
  <c r="V219" i="14"/>
  <c r="V241" i="14"/>
  <c r="V255" i="14"/>
  <c r="I223" i="14"/>
  <c r="I233" i="14"/>
  <c r="AF224" i="14"/>
  <c r="AF258" i="14"/>
  <c r="AF250" i="14"/>
  <c r="AF271" i="14"/>
  <c r="AG226" i="14"/>
  <c r="AG221" i="14"/>
  <c r="AG281" i="14"/>
  <c r="AG367" i="14" s="1"/>
  <c r="AG275" i="14"/>
  <c r="AN235" i="14"/>
  <c r="AN216" i="14"/>
  <c r="AN248" i="14"/>
  <c r="AN251" i="14"/>
  <c r="AN255" i="14"/>
  <c r="AN264" i="14"/>
  <c r="AN9" i="14"/>
  <c r="AN225" i="14"/>
  <c r="AN218" i="14"/>
  <c r="AN257" i="14"/>
  <c r="AN247" i="14"/>
  <c r="AN250" i="14"/>
  <c r="AN266" i="14"/>
  <c r="AO213" i="14"/>
  <c r="AN237" i="14"/>
  <c r="AN220" i="14"/>
  <c r="AN265" i="14"/>
  <c r="AN240" i="14"/>
  <c r="AN252" i="14"/>
  <c r="AN268" i="14"/>
  <c r="AO208" i="14"/>
  <c r="AN219" i="14"/>
  <c r="AN223" i="14"/>
  <c r="AN222" i="14"/>
  <c r="AN245" i="14"/>
  <c r="AN254" i="14"/>
  <c r="AN270" i="14"/>
  <c r="AO226" i="14"/>
  <c r="AO256" i="14"/>
  <c r="AN227" i="14"/>
  <c r="AN231" i="14"/>
  <c r="AN226" i="14"/>
  <c r="AN253" i="14"/>
  <c r="AN258" i="14"/>
  <c r="AN274" i="14"/>
  <c r="AN211" i="14"/>
  <c r="AN246" i="14"/>
  <c r="AN243" i="14"/>
  <c r="AN228" i="14"/>
  <c r="AN261" i="14"/>
  <c r="AN269" i="14"/>
  <c r="AN276" i="14"/>
  <c r="AO9" i="14"/>
  <c r="AN213" i="14"/>
  <c r="AN233" i="14"/>
  <c r="AN277" i="14"/>
  <c r="AN363" i="14" s="1"/>
  <c r="AN230" i="14"/>
  <c r="AN263" i="14"/>
  <c r="AN281" i="14"/>
  <c r="AN367" i="14" s="1"/>
  <c r="AN278" i="14"/>
  <c r="AN364" i="14" s="1"/>
  <c r="AN215" i="14"/>
  <c r="AN208" i="14"/>
  <c r="AN238" i="14"/>
  <c r="AN232" i="14"/>
  <c r="AN273" i="14"/>
  <c r="AN271" i="14"/>
  <c r="AN280" i="14"/>
  <c r="AN366" i="14" s="1"/>
  <c r="AN217" i="14"/>
  <c r="AN210" i="14"/>
  <c r="AN249" i="14"/>
  <c r="AN234" i="14"/>
  <c r="AN244" i="14"/>
  <c r="AN283" i="14"/>
  <c r="AN369" i="14" s="1"/>
  <c r="AN282" i="14"/>
  <c r="AN368" i="14" s="1"/>
  <c r="AN209" i="14"/>
  <c r="AN212" i="14"/>
  <c r="AN267" i="14"/>
  <c r="AN236" i="14"/>
  <c r="AN259" i="14"/>
  <c r="AN260" i="14"/>
  <c r="AN241" i="14"/>
  <c r="AN214" i="14"/>
  <c r="AN239" i="14"/>
  <c r="AN242" i="14"/>
  <c r="AN279" i="14"/>
  <c r="AN365" i="14" s="1"/>
  <c r="H233" i="14"/>
  <c r="H241" i="14"/>
  <c r="H275" i="14"/>
  <c r="AO275" i="14"/>
  <c r="Y209" i="14"/>
  <c r="D209" i="14"/>
  <c r="D218" i="14"/>
  <c r="D239" i="14"/>
  <c r="D256" i="14"/>
  <c r="X283" i="14"/>
  <c r="X369" i="14" s="1"/>
  <c r="AP225" i="14"/>
  <c r="K212" i="14"/>
  <c r="K219" i="14"/>
  <c r="K231" i="14"/>
  <c r="K278" i="14"/>
  <c r="K364" i="14" s="1"/>
  <c r="I83" i="1" s="1"/>
  <c r="AO270" i="14"/>
  <c r="Y232" i="14"/>
  <c r="D258" i="14"/>
  <c r="X278" i="14"/>
  <c r="X364" i="14" s="1"/>
  <c r="AP222" i="14"/>
  <c r="K216" i="14"/>
  <c r="K226" i="14"/>
  <c r="K235" i="14"/>
  <c r="K258" i="14"/>
  <c r="H215" i="14"/>
  <c r="H268" i="14"/>
  <c r="S216" i="14"/>
  <c r="AO235" i="14"/>
  <c r="Y222" i="14"/>
  <c r="D231" i="14"/>
  <c r="D246" i="14"/>
  <c r="D248" i="14"/>
  <c r="D281" i="14"/>
  <c r="D367" i="14" s="1"/>
  <c r="X209" i="14"/>
  <c r="G232" i="14"/>
  <c r="AP257" i="14"/>
  <c r="K222" i="14"/>
  <c r="K260" i="14"/>
  <c r="K255" i="14"/>
  <c r="K280" i="14"/>
  <c r="K366" i="14" s="1"/>
  <c r="I85" i="1" s="1"/>
  <c r="AB231" i="14"/>
  <c r="S230" i="14"/>
  <c r="Y240" i="14"/>
  <c r="AP256" i="14"/>
  <c r="S9" i="14"/>
  <c r="AB223" i="14"/>
  <c r="S244" i="14"/>
  <c r="AB232" i="14"/>
  <c r="S248" i="14"/>
  <c r="AO220" i="14"/>
  <c r="Y260" i="14"/>
  <c r="X251" i="14"/>
  <c r="AP280" i="14"/>
  <c r="AP366" i="14" s="1"/>
  <c r="AB261" i="14"/>
  <c r="Y262" i="14"/>
  <c r="X240" i="14"/>
  <c r="AP263" i="14"/>
  <c r="AB272" i="14"/>
  <c r="H239" i="14"/>
  <c r="H240" i="14"/>
  <c r="H276" i="14"/>
  <c r="AO230" i="14"/>
  <c r="Y259" i="14"/>
  <c r="D235" i="14"/>
  <c r="D230" i="14"/>
  <c r="D273" i="14"/>
  <c r="D272" i="14"/>
  <c r="X249" i="14"/>
  <c r="G277" i="14"/>
  <c r="G363" i="14" s="1"/>
  <c r="E82" i="1" s="1"/>
  <c r="AP283" i="14"/>
  <c r="AP369" i="14" s="1"/>
  <c r="K224" i="14"/>
  <c r="K247" i="14"/>
  <c r="K241" i="14"/>
  <c r="K275" i="14"/>
  <c r="H222" i="14"/>
  <c r="H243" i="14"/>
  <c r="H278" i="14"/>
  <c r="H364" i="14" s="1"/>
  <c r="F83" i="1" s="1"/>
  <c r="AO248" i="14"/>
  <c r="Y269" i="14"/>
  <c r="D208" i="14"/>
  <c r="D232" i="14"/>
  <c r="D263" i="14"/>
  <c r="D274" i="14"/>
  <c r="X253" i="14"/>
  <c r="K208" i="14"/>
  <c r="K211" i="14"/>
  <c r="K272" i="14"/>
  <c r="K245" i="14"/>
  <c r="K265" i="14"/>
  <c r="AO255" i="14"/>
  <c r="X275" i="14"/>
  <c r="AB219" i="14"/>
  <c r="AB220" i="14"/>
  <c r="AB226" i="14"/>
  <c r="AB271" i="14"/>
  <c r="AB264" i="14"/>
  <c r="S219" i="14"/>
  <c r="S263" i="14"/>
  <c r="S270" i="14"/>
  <c r="AB221" i="14"/>
  <c r="AB240" i="14"/>
  <c r="AB230" i="14"/>
  <c r="AB283" i="14"/>
  <c r="AB369" i="14" s="1"/>
  <c r="AB266" i="14"/>
  <c r="S212" i="14"/>
  <c r="S225" i="14"/>
  <c r="S242" i="14"/>
  <c r="S246" i="14"/>
  <c r="AB249" i="14"/>
  <c r="AB263" i="14"/>
  <c r="AB234" i="14"/>
  <c r="AB273" i="14"/>
  <c r="AB274" i="14"/>
  <c r="S218" i="14"/>
  <c r="S236" i="14"/>
  <c r="S264" i="14"/>
  <c r="S250" i="14"/>
  <c r="AB227" i="14"/>
  <c r="AB245" i="14"/>
  <c r="AB236" i="14"/>
  <c r="AB254" i="14"/>
  <c r="AB276" i="14"/>
  <c r="S209" i="14"/>
  <c r="S240" i="14"/>
  <c r="S276" i="14"/>
  <c r="S254" i="14"/>
  <c r="AB217" i="14"/>
  <c r="AB237" i="14"/>
  <c r="AB247" i="14"/>
  <c r="AB239" i="14"/>
  <c r="AB256" i="14"/>
  <c r="AB278" i="14"/>
  <c r="AB364" i="14" s="1"/>
  <c r="S208" i="14"/>
  <c r="S233" i="14"/>
  <c r="S247" i="14"/>
  <c r="S258" i="14"/>
  <c r="AB215" i="14"/>
  <c r="AB242" i="14"/>
  <c r="AB251" i="14"/>
  <c r="AB250" i="14"/>
  <c r="AB258" i="14"/>
  <c r="AB282" i="14"/>
  <c r="AB368" i="14" s="1"/>
  <c r="S210" i="14"/>
  <c r="S235" i="14"/>
  <c r="S251" i="14"/>
  <c r="S272" i="14"/>
  <c r="AB213" i="14"/>
  <c r="AB208" i="14"/>
  <c r="AB255" i="14"/>
  <c r="AB269" i="14"/>
  <c r="AB265" i="14"/>
  <c r="S223" i="14"/>
  <c r="S237" i="14"/>
  <c r="S255" i="14"/>
  <c r="AB9" i="14"/>
  <c r="AB209" i="14"/>
  <c r="AB210" i="14"/>
  <c r="AB243" i="14"/>
  <c r="AB246" i="14"/>
  <c r="AB277" i="14"/>
  <c r="AB363" i="14" s="1"/>
  <c r="S226" i="14"/>
  <c r="S262" i="14"/>
  <c r="S259" i="14"/>
  <c r="AB225" i="14"/>
  <c r="AB212" i="14"/>
  <c r="AB259" i="14"/>
  <c r="AB257" i="14"/>
  <c r="AB279" i="14"/>
  <c r="AB365" i="14" s="1"/>
  <c r="S239" i="14"/>
  <c r="S245" i="14"/>
  <c r="S278" i="14"/>
  <c r="S364" i="14" s="1"/>
  <c r="AB248" i="14"/>
  <c r="AB216" i="14"/>
  <c r="AB222" i="14"/>
  <c r="AB244" i="14"/>
  <c r="AB260" i="14"/>
  <c r="S243" i="14"/>
  <c r="S265" i="14"/>
  <c r="S269" i="14"/>
  <c r="AB229" i="14"/>
  <c r="AB218" i="14"/>
  <c r="AB224" i="14"/>
  <c r="AB281" i="14"/>
  <c r="AB367" i="14" s="1"/>
  <c r="AB262" i="14"/>
  <c r="S215" i="14"/>
  <c r="S277" i="14"/>
  <c r="S363" i="14" s="1"/>
  <c r="S281" i="14"/>
  <c r="S367" i="14" s="1"/>
  <c r="AJ252" i="14"/>
  <c r="AJ266" i="14"/>
  <c r="AH222" i="14"/>
  <c r="AH213" i="14"/>
  <c r="AH241" i="14"/>
  <c r="AH280" i="14"/>
  <c r="AH366" i="14" s="1"/>
  <c r="AH257" i="14"/>
  <c r="G283" i="14"/>
  <c r="G369" i="14" s="1"/>
  <c r="E88" i="1" s="1"/>
  <c r="AP233" i="14"/>
  <c r="AI210" i="14"/>
  <c r="AI250" i="14"/>
  <c r="AI229" i="14"/>
  <c r="AI265" i="14"/>
  <c r="AI262" i="14"/>
  <c r="AJ242" i="14"/>
  <c r="AJ278" i="14"/>
  <c r="AJ364" i="14" s="1"/>
  <c r="AH238" i="14"/>
  <c r="AH215" i="14"/>
  <c r="AH223" i="14"/>
  <c r="AH270" i="14"/>
  <c r="AH272" i="14"/>
  <c r="AI208" i="14"/>
  <c r="AI209" i="14"/>
  <c r="AI231" i="14"/>
  <c r="AI246" i="14"/>
  <c r="AI263" i="14"/>
  <c r="AJ248" i="14"/>
  <c r="AJ282" i="14"/>
  <c r="AJ368" i="14" s="1"/>
  <c r="AH220" i="14"/>
  <c r="AH217" i="14"/>
  <c r="AH225" i="14"/>
  <c r="AH264" i="14"/>
  <c r="AH274" i="14"/>
  <c r="Y225" i="14"/>
  <c r="G253" i="14"/>
  <c r="AP232" i="14"/>
  <c r="AI238" i="14"/>
  <c r="AI213" i="14"/>
  <c r="AI235" i="14"/>
  <c r="AI276" i="14"/>
  <c r="AI275" i="14"/>
  <c r="AJ227" i="14"/>
  <c r="AH234" i="14"/>
  <c r="AH221" i="14"/>
  <c r="AH229" i="14"/>
  <c r="AH278" i="14"/>
  <c r="AH364" i="14" s="1"/>
  <c r="AH263" i="14"/>
  <c r="Y282" i="14"/>
  <c r="Y368" i="14" s="1"/>
  <c r="G239" i="14"/>
  <c r="G250" i="14"/>
  <c r="AP244" i="14"/>
  <c r="AI216" i="14"/>
  <c r="AI219" i="14"/>
  <c r="AI252" i="14"/>
  <c r="AI266" i="14"/>
  <c r="AJ219" i="14"/>
  <c r="AJ231" i="14"/>
  <c r="AH228" i="14"/>
  <c r="AH239" i="14"/>
  <c r="AH231" i="14"/>
  <c r="AH262" i="14"/>
  <c r="AH267" i="14"/>
  <c r="AI218" i="14"/>
  <c r="AI221" i="14"/>
  <c r="AI259" i="14"/>
  <c r="AI267" i="14"/>
  <c r="AJ239" i="14"/>
  <c r="AJ243" i="14"/>
  <c r="AH210" i="14"/>
  <c r="AH236" i="14"/>
  <c r="AH256" i="14"/>
  <c r="AH233" i="14"/>
  <c r="AH246" i="14"/>
  <c r="AH269" i="14"/>
  <c r="AI223" i="14"/>
  <c r="AI249" i="14"/>
  <c r="AI270" i="14"/>
  <c r="AI279" i="14"/>
  <c r="AI365" i="14" s="1"/>
  <c r="AJ212" i="14"/>
  <c r="AJ257" i="14"/>
  <c r="AH208" i="14"/>
  <c r="AH224" i="14"/>
  <c r="AH242" i="14"/>
  <c r="AH235" i="14"/>
  <c r="AH247" i="14"/>
  <c r="AH271" i="14"/>
  <c r="AI234" i="14"/>
  <c r="AI242" i="14"/>
  <c r="AI264" i="14"/>
  <c r="AI269" i="14"/>
  <c r="AJ222" i="14"/>
  <c r="AJ267" i="14"/>
  <c r="AH214" i="14"/>
  <c r="AH230" i="14"/>
  <c r="AH244" i="14"/>
  <c r="AH237" i="14"/>
  <c r="AH249" i="14"/>
  <c r="AH275" i="14"/>
  <c r="Y266" i="14"/>
  <c r="G225" i="14"/>
  <c r="AP209" i="14"/>
  <c r="AP281" i="14"/>
  <c r="AP367" i="14" s="1"/>
  <c r="AI228" i="14"/>
  <c r="AI244" i="14"/>
  <c r="AI239" i="14"/>
  <c r="AI280" i="14"/>
  <c r="AI366" i="14" s="1"/>
  <c r="AJ214" i="14"/>
  <c r="AJ271" i="14"/>
  <c r="AH216" i="14"/>
  <c r="AH232" i="14"/>
  <c r="AH252" i="14"/>
  <c r="AH282" i="14"/>
  <c r="AH368" i="14" s="1"/>
  <c r="AH266" i="14"/>
  <c r="AH279" i="14"/>
  <c r="AH365" i="14" s="1"/>
  <c r="Y210" i="14"/>
  <c r="Y255" i="14"/>
  <c r="G228" i="14"/>
  <c r="AI236" i="14"/>
  <c r="AI248" i="14"/>
  <c r="AI241" i="14"/>
  <c r="AI281" i="14"/>
  <c r="AI367" i="14" s="1"/>
  <c r="AI232" i="14"/>
  <c r="AI227" i="14"/>
  <c r="AI254" i="14"/>
  <c r="AI273" i="14"/>
  <c r="H232" i="14"/>
  <c r="H259" i="14"/>
  <c r="H252" i="14"/>
  <c r="H267" i="14"/>
  <c r="AJ211" i="14"/>
  <c r="AJ228" i="14"/>
  <c r="AJ233" i="14"/>
  <c r="AJ277" i="14"/>
  <c r="AJ363" i="14" s="1"/>
  <c r="AO217" i="14"/>
  <c r="AO251" i="14"/>
  <c r="AO277" i="14"/>
  <c r="AO363" i="14" s="1"/>
  <c r="Y216" i="14"/>
  <c r="Y248" i="14"/>
  <c r="Y281" i="14"/>
  <c r="Y367" i="14" s="1"/>
  <c r="AA208" i="14"/>
  <c r="AA272" i="14"/>
  <c r="AA279" i="14"/>
  <c r="AA365" i="14" s="1"/>
  <c r="X228" i="14"/>
  <c r="X255" i="14"/>
  <c r="G222" i="14"/>
  <c r="G263" i="14"/>
  <c r="G257" i="14"/>
  <c r="AP208" i="14"/>
  <c r="AP237" i="14"/>
  <c r="AP268" i="14"/>
  <c r="Q210" i="14"/>
  <c r="Q255" i="14"/>
  <c r="Q272" i="14"/>
  <c r="F3" i="15"/>
  <c r="F19" i="14" s="1"/>
  <c r="F257" i="14" s="1"/>
  <c r="M219" i="14"/>
  <c r="M228" i="14"/>
  <c r="M232" i="14"/>
  <c r="M264" i="14"/>
  <c r="M282" i="14"/>
  <c r="M368" i="14" s="1"/>
  <c r="M261" i="14"/>
  <c r="AB233" i="14"/>
  <c r="AB214" i="14"/>
  <c r="AB238" i="14"/>
  <c r="AB275" i="14"/>
  <c r="AB252" i="14"/>
  <c r="H227" i="14"/>
  <c r="H245" i="14"/>
  <c r="H246" i="14"/>
  <c r="H271" i="14"/>
  <c r="S227" i="14"/>
  <c r="S232" i="14"/>
  <c r="S275" i="14"/>
  <c r="U210" i="14"/>
  <c r="U230" i="14"/>
  <c r="U252" i="14"/>
  <c r="U281" i="14"/>
  <c r="U367" i="14" s="1"/>
  <c r="R215" i="14"/>
  <c r="R238" i="14"/>
  <c r="R257" i="14"/>
  <c r="R271" i="14"/>
  <c r="AJ210" i="14"/>
  <c r="AJ230" i="14"/>
  <c r="AJ235" i="14"/>
  <c r="AJ279" i="14"/>
  <c r="AJ365" i="14" s="1"/>
  <c r="AO222" i="14"/>
  <c r="AO267" i="14"/>
  <c r="AO269" i="14"/>
  <c r="Y226" i="14"/>
  <c r="Y252" i="14"/>
  <c r="AA216" i="14"/>
  <c r="AA270" i="14"/>
  <c r="X210" i="14"/>
  <c r="X232" i="14"/>
  <c r="X267" i="14"/>
  <c r="G212" i="14"/>
  <c r="G233" i="14"/>
  <c r="G261" i="14"/>
  <c r="AP211" i="14"/>
  <c r="AP238" i="14"/>
  <c r="AP270" i="14"/>
  <c r="Q214" i="14"/>
  <c r="Q263" i="14"/>
  <c r="Q273" i="14"/>
  <c r="L268" i="14"/>
  <c r="L269" i="14"/>
  <c r="L249" i="14"/>
  <c r="L251" i="14"/>
  <c r="L238" i="14"/>
  <c r="L213" i="14"/>
  <c r="L264" i="14"/>
  <c r="L265" i="14"/>
  <c r="L247" i="14"/>
  <c r="L246" i="14"/>
  <c r="L223" i="14"/>
  <c r="L221" i="14"/>
  <c r="L280" i="14"/>
  <c r="L366" i="14" s="1"/>
  <c r="L281" i="14"/>
  <c r="L367" i="14" s="1"/>
  <c r="L256" i="14"/>
  <c r="L235" i="14"/>
  <c r="L232" i="14"/>
  <c r="L216" i="14"/>
  <c r="L217" i="14"/>
  <c r="L276" i="14"/>
  <c r="L277" i="14"/>
  <c r="L363" i="14" s="1"/>
  <c r="L243" i="14"/>
  <c r="L231" i="14"/>
  <c r="L228" i="14"/>
  <c r="L255" i="14"/>
  <c r="L226" i="14"/>
  <c r="AJ208" i="14"/>
  <c r="AJ234" i="14"/>
  <c r="AJ255" i="14"/>
  <c r="AO233" i="14"/>
  <c r="AO246" i="14"/>
  <c r="AO281" i="14"/>
  <c r="AO367" i="14" s="1"/>
  <c r="Y224" i="14"/>
  <c r="Y256" i="14"/>
  <c r="AA220" i="14"/>
  <c r="AA250" i="14"/>
  <c r="X213" i="14"/>
  <c r="X259" i="14"/>
  <c r="X271" i="14"/>
  <c r="G209" i="14"/>
  <c r="G237" i="14"/>
  <c r="G265" i="14"/>
  <c r="AP212" i="14"/>
  <c r="AP254" i="14"/>
  <c r="AP272" i="14"/>
  <c r="Q227" i="14"/>
  <c r="Q240" i="14"/>
  <c r="AJ260" i="14"/>
  <c r="AJ261" i="14"/>
  <c r="AJ229" i="14"/>
  <c r="AJ236" i="14"/>
  <c r="AJ220" i="14"/>
  <c r="AJ209" i="14"/>
  <c r="AJ280" i="14"/>
  <c r="AJ366" i="14" s="1"/>
  <c r="AJ281" i="14"/>
  <c r="AJ367" i="14" s="1"/>
  <c r="AJ254" i="14"/>
  <c r="AJ225" i="14"/>
  <c r="AJ232" i="14"/>
  <c r="AJ216" i="14"/>
  <c r="AJ217" i="14"/>
  <c r="AJ272" i="14"/>
  <c r="AJ273" i="14"/>
  <c r="AJ251" i="14"/>
  <c r="AJ246" i="14"/>
  <c r="AJ256" i="14"/>
  <c r="AJ213" i="14"/>
  <c r="AJ268" i="14"/>
  <c r="AJ269" i="14"/>
  <c r="AJ237" i="14"/>
  <c r="AJ240" i="14"/>
  <c r="AJ250" i="14"/>
  <c r="AJ221" i="14"/>
  <c r="AM3" i="15"/>
  <c r="AM19" i="14" s="1"/>
  <c r="H210" i="14"/>
  <c r="H238" i="14"/>
  <c r="H247" i="14"/>
  <c r="H262" i="14"/>
  <c r="H279" i="14"/>
  <c r="H365" i="14" s="1"/>
  <c r="F84" i="1" s="1"/>
  <c r="AJ238" i="14"/>
  <c r="AJ244" i="14"/>
  <c r="AJ245" i="14"/>
  <c r="AJ264" i="14"/>
  <c r="AO216" i="14"/>
  <c r="AO274" i="14"/>
  <c r="AO283" i="14"/>
  <c r="AO369" i="14" s="1"/>
  <c r="Y229" i="14"/>
  <c r="Y236" i="14"/>
  <c r="Y274" i="14"/>
  <c r="AA211" i="14"/>
  <c r="AA245" i="14"/>
  <c r="X221" i="14"/>
  <c r="X242" i="14"/>
  <c r="X279" i="14"/>
  <c r="X365" i="14" s="1"/>
  <c r="G218" i="14"/>
  <c r="G282" i="14"/>
  <c r="G368" i="14" s="1"/>
  <c r="E87" i="1" s="1"/>
  <c r="G266" i="14"/>
  <c r="AP216" i="14"/>
  <c r="AP230" i="14"/>
  <c r="AP259" i="14"/>
  <c r="Q223" i="14"/>
  <c r="Q280" i="14"/>
  <c r="Q366" i="14" s="1"/>
  <c r="AD3" i="15"/>
  <c r="AD19" i="14" s="1"/>
  <c r="S256" i="14"/>
  <c r="S280" i="14"/>
  <c r="S366" i="14" s="1"/>
  <c r="S274" i="14"/>
  <c r="S238" i="14"/>
  <c r="S234" i="14"/>
  <c r="S273" i="14"/>
  <c r="S211" i="14"/>
  <c r="S252" i="14"/>
  <c r="S266" i="14"/>
  <c r="S268" i="14"/>
  <c r="S241" i="14"/>
  <c r="S221" i="14"/>
  <c r="S220" i="14"/>
  <c r="S283" i="14"/>
  <c r="S369" i="14" s="1"/>
  <c r="S253" i="14"/>
  <c r="S261" i="14"/>
  <c r="S231" i="14"/>
  <c r="S228" i="14"/>
  <c r="S222" i="14"/>
  <c r="S282" i="14"/>
  <c r="S368" i="14" s="1"/>
  <c r="S249" i="14"/>
  <c r="S267" i="14"/>
  <c r="S229" i="14"/>
  <c r="S224" i="14"/>
  <c r="S213" i="14"/>
  <c r="AA261" i="14"/>
  <c r="AA249" i="14"/>
  <c r="AA234" i="14"/>
  <c r="AA254" i="14"/>
  <c r="AA235" i="14"/>
  <c r="AA219" i="14"/>
  <c r="AA281" i="14"/>
  <c r="AA367" i="14" s="1"/>
  <c r="AA266" i="14"/>
  <c r="AA247" i="14"/>
  <c r="AA230" i="14"/>
  <c r="AA223" i="14"/>
  <c r="AA244" i="14"/>
  <c r="AA217" i="14"/>
  <c r="AA273" i="14"/>
  <c r="AA258" i="14"/>
  <c r="AA242" i="14"/>
  <c r="AA274" i="14"/>
  <c r="AA214" i="14"/>
  <c r="AA229" i="14"/>
  <c r="AA269" i="14"/>
  <c r="AA260" i="14"/>
  <c r="AA268" i="14"/>
  <c r="AA255" i="14"/>
  <c r="AA210" i="14"/>
  <c r="AA225" i="14"/>
  <c r="AA264" i="14"/>
  <c r="AA239" i="14"/>
  <c r="AA218" i="14"/>
  <c r="AA215" i="14"/>
  <c r="AA283" i="14"/>
  <c r="AA369" i="14" s="1"/>
  <c r="AA256" i="14"/>
  <c r="AA232" i="14"/>
  <c r="AA212" i="14"/>
  <c r="AA213" i="14"/>
  <c r="AA271" i="14"/>
  <c r="AA248" i="14"/>
  <c r="AA257" i="14"/>
  <c r="AA227" i="14"/>
  <c r="AA265" i="14"/>
  <c r="AA280" i="14"/>
  <c r="AA366" i="14" s="1"/>
  <c r="AA251" i="14"/>
  <c r="AA221" i="14"/>
  <c r="AB280" i="14"/>
  <c r="AB366" i="14" s="1"/>
  <c r="AB268" i="14"/>
  <c r="Q283" i="14"/>
  <c r="Q369" i="14" s="1"/>
  <c r="Q274" i="14"/>
  <c r="Q254" i="14"/>
  <c r="Q245" i="14"/>
  <c r="Q220" i="14"/>
  <c r="Q221" i="14"/>
  <c r="Q209" i="14"/>
  <c r="Q282" i="14"/>
  <c r="Q368" i="14" s="1"/>
  <c r="Q268" i="14"/>
  <c r="Q278" i="14"/>
  <c r="Q364" i="14" s="1"/>
  <c r="Q252" i="14"/>
  <c r="Q216" i="14"/>
  <c r="Q217" i="14"/>
  <c r="Q267" i="14"/>
  <c r="Q247" i="14"/>
  <c r="Q236" i="14"/>
  <c r="Q241" i="14"/>
  <c r="Q208" i="14"/>
  <c r="Q237" i="14"/>
  <c r="Q265" i="14"/>
  <c r="Q242" i="14"/>
  <c r="Q232" i="14"/>
  <c r="Q253" i="14"/>
  <c r="Q231" i="14"/>
  <c r="Q246" i="14"/>
  <c r="Q281" i="14"/>
  <c r="Q367" i="14" s="1"/>
  <c r="Q238" i="14"/>
  <c r="Q269" i="14"/>
  <c r="Q229" i="14"/>
  <c r="Q277" i="14"/>
  <c r="Q363" i="14" s="1"/>
  <c r="Q266" i="14"/>
  <c r="Q258" i="14"/>
  <c r="Q219" i="14"/>
  <c r="Q276" i="14"/>
  <c r="Q234" i="14"/>
  <c r="Q218" i="14"/>
  <c r="Q264" i="14"/>
  <c r="Q261" i="14"/>
  <c r="Q249" i="14"/>
  <c r="Q228" i="14"/>
  <c r="Q212" i="14"/>
  <c r="Q224" i="14"/>
  <c r="AK3" i="15"/>
  <c r="AK19" i="14" s="1"/>
  <c r="AJ218" i="14"/>
  <c r="AJ247" i="14"/>
  <c r="AJ259" i="14"/>
  <c r="AJ270" i="14"/>
  <c r="AO229" i="14"/>
  <c r="AO238" i="14"/>
  <c r="Y215" i="14"/>
  <c r="Y244" i="14"/>
  <c r="Y267" i="14"/>
  <c r="AA224" i="14"/>
  <c r="AA238" i="14"/>
  <c r="AA276" i="14"/>
  <c r="X222" i="14"/>
  <c r="X227" i="14"/>
  <c r="X266" i="14"/>
  <c r="G227" i="14"/>
  <c r="G242" i="14"/>
  <c r="G254" i="14"/>
  <c r="AP241" i="14"/>
  <c r="AP234" i="14"/>
  <c r="AP267" i="14"/>
  <c r="Q211" i="14"/>
  <c r="Q256" i="14"/>
  <c r="Q275" i="14"/>
  <c r="M213" i="14"/>
  <c r="M216" i="14"/>
  <c r="M236" i="14"/>
  <c r="M263" i="14"/>
  <c r="M250" i="14"/>
  <c r="AB211" i="14"/>
  <c r="AB235" i="14"/>
  <c r="AB241" i="14"/>
  <c r="AB228" i="14"/>
  <c r="AB253" i="14"/>
  <c r="AB267" i="14"/>
  <c r="H218" i="14"/>
  <c r="H217" i="14"/>
  <c r="H251" i="14"/>
  <c r="S214" i="14"/>
  <c r="S217" i="14"/>
  <c r="S279" i="14"/>
  <c r="S365" i="14" s="1"/>
  <c r="S257" i="14"/>
  <c r="S260" i="14"/>
  <c r="U211" i="14"/>
  <c r="U244" i="14"/>
  <c r="U261" i="14"/>
  <c r="R208" i="14"/>
  <c r="R229" i="14"/>
  <c r="R259" i="14"/>
  <c r="AJ223" i="14"/>
  <c r="AJ258" i="14"/>
  <c r="AJ263" i="14"/>
  <c r="AJ274" i="14"/>
  <c r="AO266" i="14"/>
  <c r="AO240" i="14"/>
  <c r="Y221" i="14"/>
  <c r="Y264" i="14"/>
  <c r="Y278" i="14"/>
  <c r="Y364" i="14" s="1"/>
  <c r="AA228" i="14"/>
  <c r="AA243" i="14"/>
  <c r="AA278" i="14"/>
  <c r="AA364" i="14" s="1"/>
  <c r="X214" i="14"/>
  <c r="X231" i="14"/>
  <c r="X268" i="14"/>
  <c r="G236" i="14"/>
  <c r="G244" i="14"/>
  <c r="G258" i="14"/>
  <c r="AP215" i="14"/>
  <c r="AP255" i="14"/>
  <c r="AP271" i="14"/>
  <c r="Q213" i="14"/>
  <c r="Q262" i="14"/>
  <c r="Q257" i="14"/>
  <c r="O273" i="14"/>
  <c r="O268" i="14"/>
  <c r="O243" i="14"/>
  <c r="O250" i="14"/>
  <c r="O212" i="14"/>
  <c r="O225" i="14"/>
  <c r="O261" i="14"/>
  <c r="O254" i="14"/>
  <c r="O230" i="14"/>
  <c r="O227" i="14"/>
  <c r="O242" i="14"/>
  <c r="O213" i="14"/>
  <c r="V277" i="14"/>
  <c r="V363" i="14" s="1"/>
  <c r="V268" i="14"/>
  <c r="V246" i="14"/>
  <c r="V233" i="14"/>
  <c r="V238" i="14"/>
  <c r="V239" i="14"/>
  <c r="V236" i="14"/>
  <c r="V273" i="14"/>
  <c r="V257" i="14"/>
  <c r="V245" i="14"/>
  <c r="V229" i="14"/>
  <c r="V221" i="14"/>
  <c r="V220" i="14"/>
  <c r="V265" i="14"/>
  <c r="V278" i="14"/>
  <c r="V364" i="14" s="1"/>
  <c r="V254" i="14"/>
  <c r="V249" i="14"/>
  <c r="V213" i="14"/>
  <c r="V230" i="14"/>
  <c r="V261" i="14"/>
  <c r="V264" i="14"/>
  <c r="V248" i="14"/>
  <c r="V250" i="14"/>
  <c r="V209" i="14"/>
  <c r="V216" i="14"/>
  <c r="I260" i="14"/>
  <c r="I256" i="14"/>
  <c r="I231" i="14"/>
  <c r="I225" i="14"/>
  <c r="I238" i="14"/>
  <c r="I214" i="14"/>
  <c r="I280" i="14"/>
  <c r="I366" i="14" s="1"/>
  <c r="G85" i="1" s="1"/>
  <c r="I275" i="14"/>
  <c r="I261" i="14"/>
  <c r="I265" i="14"/>
  <c r="I226" i="14"/>
  <c r="I227" i="14"/>
  <c r="I212" i="14"/>
  <c r="I272" i="14"/>
  <c r="I246" i="14"/>
  <c r="I241" i="14"/>
  <c r="I240" i="14"/>
  <c r="I215" i="14"/>
  <c r="I234" i="14"/>
  <c r="I268" i="14"/>
  <c r="I273" i="14"/>
  <c r="I242" i="14"/>
  <c r="I267" i="14"/>
  <c r="I211" i="14"/>
  <c r="I239" i="14"/>
  <c r="I276" i="14"/>
  <c r="I258" i="14"/>
  <c r="I247" i="14"/>
  <c r="I224" i="14"/>
  <c r="I208" i="14"/>
  <c r="I270" i="14"/>
  <c r="I283" i="14"/>
  <c r="I369" i="14" s="1"/>
  <c r="G88" i="1" s="1"/>
  <c r="I245" i="14"/>
  <c r="I236" i="14"/>
  <c r="I277" i="14"/>
  <c r="I363" i="14" s="1"/>
  <c r="G82" i="1" s="1"/>
  <c r="I251" i="14"/>
  <c r="I250" i="14"/>
  <c r="I222" i="14"/>
  <c r="I271" i="14"/>
  <c r="I235" i="14"/>
  <c r="I219" i="14"/>
  <c r="I216" i="14"/>
  <c r="AJ215" i="14"/>
  <c r="AJ226" i="14"/>
  <c r="AJ241" i="14"/>
  <c r="AJ265" i="14"/>
  <c r="AJ276" i="14"/>
  <c r="AO224" i="14"/>
  <c r="AO250" i="14"/>
  <c r="Y230" i="14"/>
  <c r="Y243" i="14"/>
  <c r="AA233" i="14"/>
  <c r="AA259" i="14"/>
  <c r="AA263" i="14"/>
  <c r="X216" i="14"/>
  <c r="X235" i="14"/>
  <c r="G224" i="14"/>
  <c r="G270" i="14"/>
  <c r="AP227" i="14"/>
  <c r="AP253" i="14"/>
  <c r="Q215" i="14"/>
  <c r="Q226" i="14"/>
  <c r="Q259" i="14"/>
  <c r="N3" i="15"/>
  <c r="N19" i="14" s="1"/>
  <c r="Z3" i="15"/>
  <c r="Z19" i="14" s="1"/>
  <c r="H261" i="14"/>
  <c r="H255" i="14"/>
  <c r="H237" i="14"/>
  <c r="H225" i="14"/>
  <c r="H231" i="14"/>
  <c r="H209" i="14"/>
  <c r="H281" i="14"/>
  <c r="H367" i="14" s="1"/>
  <c r="F86" i="1" s="1"/>
  <c r="H266" i="14"/>
  <c r="H258" i="14"/>
  <c r="H254" i="14"/>
  <c r="H221" i="14"/>
  <c r="H223" i="14"/>
  <c r="H212" i="14"/>
  <c r="H273" i="14"/>
  <c r="H282" i="14"/>
  <c r="H368" i="14" s="1"/>
  <c r="F87" i="1" s="1"/>
  <c r="H250" i="14"/>
  <c r="H256" i="14"/>
  <c r="H213" i="14"/>
  <c r="H234" i="14"/>
  <c r="H269" i="14"/>
  <c r="H280" i="14"/>
  <c r="H366" i="14" s="1"/>
  <c r="F85" i="1" s="1"/>
  <c r="H244" i="14"/>
  <c r="H248" i="14"/>
  <c r="H224" i="14"/>
  <c r="H220" i="14"/>
  <c r="AO280" i="14"/>
  <c r="AO366" i="14" s="1"/>
  <c r="AO252" i="14"/>
  <c r="AO247" i="14"/>
  <c r="AO239" i="14"/>
  <c r="AO214" i="14"/>
  <c r="AO211" i="14"/>
  <c r="AO279" i="14"/>
  <c r="AO365" i="14" s="1"/>
  <c r="AO242" i="14"/>
  <c r="AO276" i="14"/>
  <c r="AO254" i="14"/>
  <c r="AO210" i="14"/>
  <c r="AO241" i="14"/>
  <c r="AO271" i="14"/>
  <c r="AO263" i="14"/>
  <c r="AO272" i="14"/>
  <c r="AO236" i="14"/>
  <c r="AO253" i="14"/>
  <c r="AO227" i="14"/>
  <c r="AO231" i="14"/>
  <c r="AO282" i="14"/>
  <c r="AO368" i="14" s="1"/>
  <c r="AO273" i="14"/>
  <c r="AO258" i="14"/>
  <c r="AO232" i="14"/>
  <c r="AO223" i="14"/>
  <c r="AO219" i="14"/>
  <c r="AO245" i="14"/>
  <c r="AO278" i="14"/>
  <c r="AO364" i="14" s="1"/>
  <c r="AO262" i="14"/>
  <c r="AO218" i="14"/>
  <c r="AO225" i="14"/>
  <c r="AO259" i="14"/>
  <c r="AO244" i="14"/>
  <c r="AO234" i="14"/>
  <c r="AO212" i="14"/>
  <c r="AO209" i="14"/>
  <c r="AO268" i="14"/>
  <c r="AO261" i="14"/>
  <c r="AO260" i="14"/>
  <c r="AO221" i="14"/>
  <c r="AO265" i="14"/>
  <c r="AO249" i="14"/>
  <c r="AO243" i="14"/>
  <c r="AO215" i="14"/>
  <c r="X276" i="14"/>
  <c r="X277" i="14"/>
  <c r="X363" i="14" s="1"/>
  <c r="X252" i="14"/>
  <c r="X241" i="14"/>
  <c r="X257" i="14"/>
  <c r="X246" i="14"/>
  <c r="X208" i="14"/>
  <c r="X272" i="14"/>
  <c r="X273" i="14"/>
  <c r="X256" i="14"/>
  <c r="X250" i="14"/>
  <c r="X254" i="14"/>
  <c r="X238" i="14"/>
  <c r="X264" i="14"/>
  <c r="X265" i="14"/>
  <c r="X233" i="14"/>
  <c r="X239" i="14"/>
  <c r="X223" i="14"/>
  <c r="X215" i="14"/>
  <c r="X260" i="14"/>
  <c r="X261" i="14"/>
  <c r="X229" i="14"/>
  <c r="X234" i="14"/>
  <c r="X218" i="14"/>
  <c r="X212" i="14"/>
  <c r="X280" i="14"/>
  <c r="X269" i="14"/>
  <c r="X225" i="14"/>
  <c r="X247" i="14"/>
  <c r="X211" i="14"/>
  <c r="X274" i="14"/>
  <c r="X263" i="14"/>
  <c r="X244" i="14"/>
  <c r="X220" i="14"/>
  <c r="X262" i="14"/>
  <c r="X258" i="14"/>
  <c r="X236" i="14"/>
  <c r="X248" i="14"/>
  <c r="X281" i="14"/>
  <c r="X367" i="14" s="1"/>
  <c r="X237" i="14"/>
  <c r="X230" i="14"/>
  <c r="X217" i="14"/>
  <c r="AO237" i="14"/>
  <c r="AO228" i="14"/>
  <c r="AO257" i="14"/>
  <c r="X224" i="14"/>
  <c r="X243" i="14"/>
  <c r="X282" i="14"/>
  <c r="X368" i="14" s="1"/>
  <c r="Q222" i="14"/>
  <c r="Q239" i="14"/>
  <c r="Q270" i="14"/>
  <c r="U268" i="14"/>
  <c r="U275" i="14"/>
  <c r="U256" i="14"/>
  <c r="U250" i="14"/>
  <c r="U219" i="14"/>
  <c r="U222" i="14"/>
  <c r="U264" i="14"/>
  <c r="U273" i="14"/>
  <c r="U248" i="14"/>
  <c r="U240" i="14"/>
  <c r="U215" i="14"/>
  <c r="U208" i="14"/>
  <c r="U280" i="14"/>
  <c r="U366" i="14" s="1"/>
  <c r="U271" i="14"/>
  <c r="U251" i="14"/>
  <c r="U233" i="14"/>
  <c r="U236" i="14"/>
  <c r="U228" i="14"/>
  <c r="U214" i="14"/>
  <c r="U276" i="14"/>
  <c r="U269" i="14"/>
  <c r="U267" i="14"/>
  <c r="U229" i="14"/>
  <c r="U238" i="14"/>
  <c r="U239" i="14"/>
  <c r="U232" i="14"/>
  <c r="Y268" i="14"/>
  <c r="Y277" i="14"/>
  <c r="Y363" i="14" s="1"/>
  <c r="Y273" i="14"/>
  <c r="Y241" i="14"/>
  <c r="Y223" i="14"/>
  <c r="Y231" i="14"/>
  <c r="Y208" i="14"/>
  <c r="Y257" i="14"/>
  <c r="Y275" i="14"/>
  <c r="Y261" i="14"/>
  <c r="Y242" i="14"/>
  <c r="Y218" i="14"/>
  <c r="Y217" i="14"/>
  <c r="Y249" i="14"/>
  <c r="Y258" i="14"/>
  <c r="Y271" i="14"/>
  <c r="Y234" i="14"/>
  <c r="Y237" i="14"/>
  <c r="Y212" i="14"/>
  <c r="Y279" i="14"/>
  <c r="Y365" i="14" s="1"/>
  <c r="Y254" i="14"/>
  <c r="Y245" i="14"/>
  <c r="Y228" i="14"/>
  <c r="Y227" i="14"/>
  <c r="Y213" i="14"/>
  <c r="Y253" i="14"/>
  <c r="Y250" i="14"/>
  <c r="Y239" i="14"/>
  <c r="Y238" i="14"/>
  <c r="Y247" i="14"/>
  <c r="Y272" i="14"/>
  <c r="Y246" i="14"/>
  <c r="Y219" i="14"/>
  <c r="Y276" i="14"/>
  <c r="Y270" i="14"/>
  <c r="Y220" i="14"/>
  <c r="Y233" i="14"/>
  <c r="Y280" i="14"/>
  <c r="Y366" i="14" s="1"/>
  <c r="Y263" i="14"/>
  <c r="Y265" i="14"/>
  <c r="Y214" i="14"/>
  <c r="Y211" i="14"/>
  <c r="G248" i="14"/>
  <c r="G255" i="14"/>
  <c r="G272" i="14"/>
  <c r="G243" i="14"/>
  <c r="G260" i="14"/>
  <c r="G220" i="14"/>
  <c r="G278" i="14"/>
  <c r="G364" i="14" s="1"/>
  <c r="E83" i="1" s="1"/>
  <c r="G251" i="14"/>
  <c r="G275" i="14"/>
  <c r="G245" i="14"/>
  <c r="G231" i="14"/>
  <c r="G214" i="14"/>
  <c r="G267" i="14"/>
  <c r="G276" i="14"/>
  <c r="G271" i="14"/>
  <c r="G268" i="14"/>
  <c r="G226" i="14"/>
  <c r="G229" i="14"/>
  <c r="G208" i="14"/>
  <c r="G256" i="14"/>
  <c r="G273" i="14"/>
  <c r="G280" i="14"/>
  <c r="G366" i="14" s="1"/>
  <c r="E85" i="1" s="1"/>
  <c r="G241" i="14"/>
  <c r="G219" i="14"/>
  <c r="G234" i="14"/>
  <c r="G210" i="14"/>
  <c r="G252" i="14"/>
  <c r="G247" i="14"/>
  <c r="G235" i="14"/>
  <c r="G223" i="14"/>
  <c r="G246" i="14"/>
  <c r="G281" i="14"/>
  <c r="G367" i="14" s="1"/>
  <c r="E86" i="1" s="1"/>
  <c r="G240" i="14"/>
  <c r="G230" i="14"/>
  <c r="G264" i="14"/>
  <c r="G262" i="14"/>
  <c r="G221" i="14"/>
  <c r="G213" i="14"/>
  <c r="G259" i="14"/>
  <c r="G269" i="14"/>
  <c r="G215" i="14"/>
  <c r="G211" i="14"/>
  <c r="AP277" i="14"/>
  <c r="AP363" i="14" s="1"/>
  <c r="AP278" i="14"/>
  <c r="AP364" i="14" s="1"/>
  <c r="AP242" i="14"/>
  <c r="AP228" i="14"/>
  <c r="AP231" i="14"/>
  <c r="AP240" i="14"/>
  <c r="AP223" i="14"/>
  <c r="AP273" i="14"/>
  <c r="AP274" i="14"/>
  <c r="AP258" i="14"/>
  <c r="AP239" i="14"/>
  <c r="AP246" i="14"/>
  <c r="AP224" i="14"/>
  <c r="AP265" i="14"/>
  <c r="AP266" i="14"/>
  <c r="AP251" i="14"/>
  <c r="AP249" i="14"/>
  <c r="AP221" i="14"/>
  <c r="AP210" i="14"/>
  <c r="AP261" i="14"/>
  <c r="AP262" i="14"/>
  <c r="AP236" i="14"/>
  <c r="AP243" i="14"/>
  <c r="AP217" i="14"/>
  <c r="AP220" i="14"/>
  <c r="AP282" i="14"/>
  <c r="AP368" i="14" s="1"/>
  <c r="AP250" i="14"/>
  <c r="AP235" i="14"/>
  <c r="AP214" i="14"/>
  <c r="AP276" i="14"/>
  <c r="AP247" i="14"/>
  <c r="AP229" i="14"/>
  <c r="AP218" i="14"/>
  <c r="AP275" i="14"/>
  <c r="AP264" i="14"/>
  <c r="AP226" i="14"/>
  <c r="AP219" i="14"/>
  <c r="AP269" i="14"/>
  <c r="AP252" i="14"/>
  <c r="AP248" i="14"/>
  <c r="AP213" i="14"/>
  <c r="R277" i="14"/>
  <c r="R363" i="14" s="1"/>
  <c r="R276" i="14"/>
  <c r="R248" i="14"/>
  <c r="R228" i="14"/>
  <c r="R255" i="14"/>
  <c r="R239" i="14"/>
  <c r="R212" i="14"/>
  <c r="R273" i="14"/>
  <c r="R272" i="14"/>
  <c r="R244" i="14"/>
  <c r="R245" i="14"/>
  <c r="R253" i="14"/>
  <c r="R214" i="14"/>
  <c r="R265" i="14"/>
  <c r="R264" i="14"/>
  <c r="R251" i="14"/>
  <c r="R241" i="14"/>
  <c r="R221" i="14"/>
  <c r="R211" i="14"/>
  <c r="R261" i="14"/>
  <c r="R260" i="14"/>
  <c r="R236" i="14"/>
  <c r="R235" i="14"/>
  <c r="R217" i="14"/>
  <c r="R209" i="14"/>
  <c r="AH248" i="14"/>
  <c r="AH261" i="14"/>
  <c r="D215" i="14"/>
  <c r="D221" i="14"/>
  <c r="D222" i="14"/>
  <c r="D234" i="14"/>
  <c r="D259" i="14"/>
  <c r="D267" i="14"/>
  <c r="D276" i="14"/>
  <c r="AF220" i="14"/>
  <c r="AF232" i="14"/>
  <c r="AF252" i="14"/>
  <c r="AF254" i="14"/>
  <c r="AF268" i="14"/>
  <c r="AF269" i="14"/>
  <c r="K244" i="14"/>
  <c r="K230" i="14"/>
  <c r="K221" i="14"/>
  <c r="K254" i="14"/>
  <c r="K257" i="14"/>
  <c r="K279" i="14"/>
  <c r="K365" i="14" s="1"/>
  <c r="I84" i="1" s="1"/>
  <c r="K264" i="14"/>
  <c r="AI220" i="14"/>
  <c r="AI211" i="14"/>
  <c r="AI240" i="14"/>
  <c r="AI271" i="14"/>
  <c r="AI260" i="14"/>
  <c r="AI282" i="14"/>
  <c r="AI368" i="14" s="1"/>
  <c r="AG210" i="14"/>
  <c r="AG228" i="14"/>
  <c r="AG215" i="14"/>
  <c r="AG229" i="14"/>
  <c r="AG269" i="14"/>
  <c r="AG283" i="14"/>
  <c r="AG369" i="14" s="1"/>
  <c r="AG276" i="14"/>
  <c r="AH250" i="14"/>
  <c r="AH265" i="14"/>
  <c r="D211" i="14"/>
  <c r="D225" i="14"/>
  <c r="D241" i="14"/>
  <c r="D238" i="14"/>
  <c r="D283" i="14"/>
  <c r="D369" i="14" s="1"/>
  <c r="D269" i="14"/>
  <c r="D280" i="14"/>
  <c r="D366" i="14" s="1"/>
  <c r="AF234" i="14"/>
  <c r="AF209" i="14"/>
  <c r="AF241" i="14"/>
  <c r="AF246" i="14"/>
  <c r="AF270" i="14"/>
  <c r="AF273" i="14"/>
  <c r="K210" i="14"/>
  <c r="K232" i="14"/>
  <c r="K253" i="14"/>
  <c r="K251" i="14"/>
  <c r="K267" i="14"/>
  <c r="K268" i="14"/>
  <c r="K276" i="14"/>
  <c r="AI226" i="14"/>
  <c r="AI215" i="14"/>
  <c r="AI253" i="14"/>
  <c r="AI251" i="14"/>
  <c r="AI277" i="14"/>
  <c r="AI363" i="14" s="1"/>
  <c r="AI272" i="14"/>
  <c r="AG208" i="14"/>
  <c r="AG244" i="14"/>
  <c r="AG219" i="14"/>
  <c r="AG233" i="14"/>
  <c r="AG279" i="14"/>
  <c r="AG365" i="14" s="1"/>
  <c r="AG273" i="14"/>
  <c r="AG280" i="14"/>
  <c r="AG366" i="14" s="1"/>
  <c r="AH245" i="14"/>
  <c r="AH255" i="14"/>
  <c r="AH273" i="14"/>
  <c r="D223" i="14"/>
  <c r="D210" i="14"/>
  <c r="D257" i="14"/>
  <c r="D244" i="14"/>
  <c r="D275" i="14"/>
  <c r="D264" i="14"/>
  <c r="AF208" i="14"/>
  <c r="AF244" i="14"/>
  <c r="AF217" i="14"/>
  <c r="AF245" i="14"/>
  <c r="AF249" i="14"/>
  <c r="AF276" i="14"/>
  <c r="AF281" i="14"/>
  <c r="AF367" i="14" s="1"/>
  <c r="K214" i="14"/>
  <c r="K209" i="14"/>
  <c r="K249" i="14"/>
  <c r="K233" i="14"/>
  <c r="K243" i="14"/>
  <c r="K270" i="14"/>
  <c r="AI222" i="14"/>
  <c r="AI224" i="14"/>
  <c r="AI261" i="14"/>
  <c r="AI233" i="14"/>
  <c r="AI243" i="14"/>
  <c r="AI278" i="14"/>
  <c r="AI364" i="14" s="1"/>
  <c r="AI274" i="14"/>
  <c r="AG212" i="14"/>
  <c r="AG225" i="14"/>
  <c r="AG252" i="14"/>
  <c r="AG253" i="14"/>
  <c r="AG265" i="14"/>
  <c r="AG264" i="14"/>
  <c r="AH254" i="14"/>
  <c r="AH260" i="14"/>
  <c r="D229" i="14"/>
  <c r="D214" i="14"/>
  <c r="D226" i="14"/>
  <c r="D247" i="14"/>
  <c r="D252" i="14"/>
  <c r="AF216" i="14"/>
  <c r="AF230" i="14"/>
  <c r="AF221" i="14"/>
  <c r="AF238" i="14"/>
  <c r="AF260" i="14"/>
  <c r="K218" i="14"/>
  <c r="K213" i="14"/>
  <c r="K248" i="14"/>
  <c r="K237" i="14"/>
  <c r="K256" i="14"/>
  <c r="AI212" i="14"/>
  <c r="AI230" i="14"/>
  <c r="AI256" i="14"/>
  <c r="AI237" i="14"/>
  <c r="AI257" i="14"/>
  <c r="AG220" i="14"/>
  <c r="AG243" i="14"/>
  <c r="AG263" i="14"/>
  <c r="AG238" i="14"/>
  <c r="AG248" i="14"/>
  <c r="E3" i="15"/>
  <c r="C283" i="14"/>
  <c r="C281" i="14"/>
  <c r="C279" i="14"/>
  <c r="C277" i="14"/>
  <c r="C275" i="14"/>
  <c r="C273" i="14"/>
  <c r="C271" i="14"/>
  <c r="C269" i="14"/>
  <c r="C267" i="14"/>
  <c r="C265" i="14"/>
  <c r="C263" i="14"/>
  <c r="C261" i="14"/>
  <c r="C280" i="14"/>
  <c r="C268" i="14"/>
  <c r="C278" i="14"/>
  <c r="C266" i="14"/>
  <c r="C260" i="14"/>
  <c r="C257" i="14"/>
  <c r="C270" i="14"/>
  <c r="C259" i="14"/>
  <c r="C254" i="14"/>
  <c r="C272" i="14"/>
  <c r="C262" i="14"/>
  <c r="C250" i="14"/>
  <c r="C249" i="14"/>
  <c r="C248" i="14"/>
  <c r="C247" i="14"/>
  <c r="C274" i="14"/>
  <c r="C264" i="14"/>
  <c r="C251" i="14"/>
  <c r="C282" i="14"/>
  <c r="C276" i="14"/>
  <c r="C258" i="14"/>
  <c r="C252" i="14"/>
  <c r="C245" i="14"/>
  <c r="C255" i="14"/>
  <c r="C239" i="14"/>
  <c r="C253" i="14"/>
  <c r="C244" i="14"/>
  <c r="C238" i="14"/>
  <c r="C236" i="14"/>
  <c r="C234" i="14"/>
  <c r="C232" i="14"/>
  <c r="C230" i="14"/>
  <c r="C242" i="14"/>
  <c r="C246" i="14"/>
  <c r="C256" i="14"/>
  <c r="C237" i="14"/>
  <c r="C228" i="14"/>
  <c r="C222" i="14"/>
  <c r="C220" i="14"/>
  <c r="C218" i="14"/>
  <c r="C216" i="14"/>
  <c r="C214" i="14"/>
  <c r="C212" i="14"/>
  <c r="C210" i="14"/>
  <c r="C208" i="14"/>
  <c r="C235" i="14"/>
  <c r="C241" i="14"/>
  <c r="C226" i="14"/>
  <c r="C225" i="14"/>
  <c r="C240" i="14"/>
  <c r="C224" i="14"/>
  <c r="C221" i="14"/>
  <c r="C233" i="14"/>
  <c r="C243" i="14"/>
  <c r="C231" i="14"/>
  <c r="C223" i="14"/>
  <c r="C227" i="14"/>
  <c r="C213" i="14"/>
  <c r="C209" i="14"/>
  <c r="C229" i="14"/>
  <c r="C219" i="14"/>
  <c r="C211" i="14"/>
  <c r="C217" i="14"/>
  <c r="C215" i="14"/>
  <c r="AL282" i="14"/>
  <c r="AL280" i="14"/>
  <c r="AL278" i="14"/>
  <c r="AL276" i="14"/>
  <c r="AL274" i="14"/>
  <c r="AL272" i="14"/>
  <c r="AL270" i="14"/>
  <c r="AL268" i="14"/>
  <c r="AL266" i="14"/>
  <c r="AL264" i="14"/>
  <c r="AL262" i="14"/>
  <c r="AL260" i="14"/>
  <c r="AL273" i="14"/>
  <c r="AL261" i="14"/>
  <c r="AL283" i="14"/>
  <c r="AL271" i="14"/>
  <c r="AL281" i="14"/>
  <c r="AL279" i="14"/>
  <c r="AL267" i="14"/>
  <c r="AL277" i="14"/>
  <c r="AL265" i="14"/>
  <c r="AL275" i="14"/>
  <c r="AL257" i="14"/>
  <c r="AL245" i="14"/>
  <c r="AL251" i="14"/>
  <c r="AL255" i="14"/>
  <c r="AL269" i="14"/>
  <c r="AL259" i="14"/>
  <c r="AL256" i="14"/>
  <c r="AL253" i="14"/>
  <c r="AL246" i="14"/>
  <c r="AL241" i="14"/>
  <c r="AL258" i="14"/>
  <c r="AL240" i="14"/>
  <c r="AL247" i="14"/>
  <c r="AL263" i="14"/>
  <c r="AL244" i="14"/>
  <c r="AL242" i="14"/>
  <c r="AL236" i="14"/>
  <c r="AL234" i="14"/>
  <c r="AL248" i="14"/>
  <c r="AL239" i="14"/>
  <c r="AL252" i="14"/>
  <c r="AL254" i="14"/>
  <c r="AL249" i="14"/>
  <c r="AL250" i="14"/>
  <c r="AL237" i="14"/>
  <c r="AL232" i="14"/>
  <c r="AL224" i="14"/>
  <c r="AL235" i="14"/>
  <c r="AL230" i="14"/>
  <c r="AL225" i="14"/>
  <c r="AL231" i="14"/>
  <c r="AL243" i="14"/>
  <c r="AL229" i="14"/>
  <c r="AL228" i="14"/>
  <c r="AL226" i="14"/>
  <c r="AL223" i="14"/>
  <c r="AL220" i="14"/>
  <c r="AL218" i="14"/>
  <c r="AL216" i="14"/>
  <c r="AL214" i="14"/>
  <c r="AL212" i="14"/>
  <c r="AL210" i="14"/>
  <c r="AL238" i="14"/>
  <c r="AL233" i="14"/>
  <c r="AL222" i="14"/>
  <c r="AL227" i="14"/>
  <c r="AL221" i="14"/>
  <c r="AL211" i="14"/>
  <c r="AL209" i="14"/>
  <c r="AL217" i="14"/>
  <c r="AL219" i="14"/>
  <c r="AL215" i="14"/>
  <c r="AL213" i="14"/>
  <c r="AL208" i="14"/>
  <c r="F283" i="14"/>
  <c r="P282" i="14"/>
  <c r="P368" i="14" s="1"/>
  <c r="P280" i="14"/>
  <c r="P366" i="14" s="1"/>
  <c r="P278" i="14"/>
  <c r="P364" i="14" s="1"/>
  <c r="P276" i="14"/>
  <c r="P274" i="14"/>
  <c r="P272" i="14"/>
  <c r="P270" i="14"/>
  <c r="P268" i="14"/>
  <c r="P266" i="14"/>
  <c r="P264" i="14"/>
  <c r="P262" i="14"/>
  <c r="P260" i="14"/>
  <c r="P273" i="14"/>
  <c r="P283" i="14"/>
  <c r="P369" i="14" s="1"/>
  <c r="P271" i="14"/>
  <c r="P258" i="14"/>
  <c r="P256" i="14"/>
  <c r="P254" i="14"/>
  <c r="P252" i="14"/>
  <c r="P253" i="14"/>
  <c r="P275" i="14"/>
  <c r="P257" i="14"/>
  <c r="P261" i="14"/>
  <c r="P250" i="14"/>
  <c r="P249" i="14"/>
  <c r="P248" i="14"/>
  <c r="P247" i="14"/>
  <c r="P244" i="14"/>
  <c r="P277" i="14"/>
  <c r="P363" i="14" s="1"/>
  <c r="P267" i="14"/>
  <c r="P263" i="14"/>
  <c r="P259" i="14"/>
  <c r="P265" i="14"/>
  <c r="P279" i="14"/>
  <c r="P365" i="14" s="1"/>
  <c r="P246" i="14"/>
  <c r="P243" i="14"/>
  <c r="P239" i="14"/>
  <c r="P236" i="14"/>
  <c r="P234" i="14"/>
  <c r="P232" i="14"/>
  <c r="P230" i="14"/>
  <c r="P228" i="14"/>
  <c r="P226" i="14"/>
  <c r="P224" i="14"/>
  <c r="P222" i="14"/>
  <c r="P245" i="14"/>
  <c r="P238" i="14"/>
  <c r="P281" i="14"/>
  <c r="P367" i="14" s="1"/>
  <c r="P269" i="14"/>
  <c r="P255" i="14"/>
  <c r="P242" i="14"/>
  <c r="P241" i="14"/>
  <c r="P227" i="14"/>
  <c r="P220" i="14"/>
  <c r="P218" i="14"/>
  <c r="P216" i="14"/>
  <c r="P214" i="14"/>
  <c r="P212" i="14"/>
  <c r="P210" i="14"/>
  <c r="P208" i="14"/>
  <c r="P233" i="14"/>
  <c r="P231" i="14"/>
  <c r="P229" i="14"/>
  <c r="P240" i="14"/>
  <c r="P225" i="14"/>
  <c r="P221" i="14"/>
  <c r="P219" i="14"/>
  <c r="P237" i="14"/>
  <c r="P235" i="14"/>
  <c r="P251" i="14"/>
  <c r="P223" i="14"/>
  <c r="P211" i="14"/>
  <c r="P217" i="14"/>
  <c r="P215" i="14"/>
  <c r="P209" i="14"/>
  <c r="P213" i="14"/>
  <c r="AM262" i="14"/>
  <c r="Z249" i="14"/>
  <c r="C9" i="14"/>
  <c r="AL9" i="14"/>
  <c r="P9" i="14"/>
  <c r="K369" i="14"/>
  <c r="I88" i="1" s="1"/>
  <c r="K205" i="14"/>
  <c r="K206" i="14"/>
  <c r="K204" i="14"/>
  <c r="K207" i="14"/>
  <c r="D368" i="14"/>
  <c r="D364" i="14"/>
  <c r="D206" i="14"/>
  <c r="D205" i="14"/>
  <c r="D204" i="14"/>
  <c r="D207" i="14"/>
  <c r="AI369" i="14"/>
  <c r="AI205" i="14"/>
  <c r="AI207" i="14"/>
  <c r="AI206" i="14"/>
  <c r="AI204" i="14"/>
  <c r="O366" i="14"/>
  <c r="O363" i="14"/>
  <c r="O365" i="14"/>
  <c r="O204" i="14"/>
  <c r="O207" i="14"/>
  <c r="O206" i="14"/>
  <c r="O205" i="14"/>
  <c r="Y207" i="14"/>
  <c r="Y206" i="14"/>
  <c r="Y205" i="14"/>
  <c r="Y204" i="14"/>
  <c r="R365" i="14"/>
  <c r="R205" i="14"/>
  <c r="R207" i="14"/>
  <c r="R204" i="14"/>
  <c r="R206" i="14"/>
  <c r="AO204" i="14"/>
  <c r="AO206" i="14"/>
  <c r="AO207" i="14"/>
  <c r="AO205" i="14"/>
  <c r="P204" i="14"/>
  <c r="P206" i="14"/>
  <c r="P207" i="14"/>
  <c r="P205" i="14"/>
  <c r="G207" i="14"/>
  <c r="G206" i="14"/>
  <c r="G205" i="14"/>
  <c r="G204" i="14"/>
  <c r="U207" i="14"/>
  <c r="U206" i="14"/>
  <c r="U205" i="14"/>
  <c r="U204" i="14"/>
  <c r="M207" i="14"/>
  <c r="M206" i="14"/>
  <c r="M205" i="14"/>
  <c r="M204" i="14"/>
  <c r="J366" i="14"/>
  <c r="H85" i="1" s="1"/>
  <c r="J363" i="14"/>
  <c r="H82" i="1" s="1"/>
  <c r="J207" i="14"/>
  <c r="J206" i="14"/>
  <c r="J205" i="14"/>
  <c r="J204" i="14"/>
  <c r="V369" i="14"/>
  <c r="V368" i="14"/>
  <c r="V207" i="14"/>
  <c r="V206" i="14"/>
  <c r="V205" i="14"/>
  <c r="V204" i="14"/>
  <c r="AG363" i="14"/>
  <c r="AG207" i="14"/>
  <c r="AG206" i="14"/>
  <c r="AG205" i="14"/>
  <c r="AG204" i="14"/>
  <c r="Q207" i="14"/>
  <c r="Q206" i="14"/>
  <c r="Q205" i="14"/>
  <c r="Q204" i="14"/>
  <c r="X366" i="14"/>
  <c r="X207" i="14"/>
  <c r="X206" i="14"/>
  <c r="X205" i="14"/>
  <c r="X204" i="14"/>
  <c r="H207" i="14"/>
  <c r="H206" i="14"/>
  <c r="H205" i="14"/>
  <c r="H204" i="14"/>
  <c r="AA205" i="14"/>
  <c r="AA204" i="14"/>
  <c r="AA207" i="14"/>
  <c r="AA206" i="14"/>
  <c r="AC369" i="14"/>
  <c r="AC207" i="14"/>
  <c r="AC206" i="14"/>
  <c r="AC205" i="14"/>
  <c r="AC204" i="14"/>
  <c r="L205" i="14"/>
  <c r="L204" i="14"/>
  <c r="L207" i="14"/>
  <c r="L206" i="14"/>
  <c r="AN207" i="14"/>
  <c r="AN206" i="14"/>
  <c r="AN205" i="14"/>
  <c r="AN204" i="14"/>
  <c r="AP365" i="14"/>
  <c r="AP207" i="14"/>
  <c r="AP206" i="14"/>
  <c r="AP205" i="14"/>
  <c r="AP204" i="14"/>
  <c r="I365" i="14"/>
  <c r="G84" i="1" s="1"/>
  <c r="I206" i="14"/>
  <c r="I204" i="14"/>
  <c r="I207" i="14"/>
  <c r="I205" i="14"/>
  <c r="AF207" i="14"/>
  <c r="AF204" i="14"/>
  <c r="AF206" i="14"/>
  <c r="AF205" i="14"/>
  <c r="AH369" i="14"/>
  <c r="AH367" i="14"/>
  <c r="AH204" i="14"/>
  <c r="AH205" i="14"/>
  <c r="AH206" i="14"/>
  <c r="AH207" i="14"/>
  <c r="AJ206" i="14"/>
  <c r="AJ205" i="14"/>
  <c r="AJ204" i="14"/>
  <c r="AJ207" i="14"/>
  <c r="AB204" i="14"/>
  <c r="AB205" i="14"/>
  <c r="AB206" i="14"/>
  <c r="AB207" i="14"/>
  <c r="S204" i="14"/>
  <c r="S206" i="14"/>
  <c r="S207" i="14"/>
  <c r="S205" i="14"/>
  <c r="AE3" i="15"/>
  <c r="AE19" i="14" s="1"/>
  <c r="T3" i="15"/>
  <c r="T19" i="14" s="1"/>
  <c r="AL3" i="15"/>
  <c r="W3" i="15"/>
  <c r="W19" i="14" s="1"/>
  <c r="S175" i="1"/>
  <c r="G21" i="14" l="1"/>
  <c r="G22" i="14" s="1"/>
  <c r="G25" i="14" s="1"/>
  <c r="G24" i="14" s="1"/>
  <c r="X21" i="14"/>
  <c r="X22" i="14" s="1"/>
  <c r="X25" i="14" s="1"/>
  <c r="F235" i="14"/>
  <c r="F228" i="14"/>
  <c r="F264" i="14"/>
  <c r="F212" i="14"/>
  <c r="F220" i="14"/>
  <c r="F231" i="14"/>
  <c r="AM271" i="14"/>
  <c r="F274" i="14"/>
  <c r="AK259" i="14"/>
  <c r="AD216" i="14"/>
  <c r="N260" i="14"/>
  <c r="AM276" i="14"/>
  <c r="AM219" i="14"/>
  <c r="AM225" i="14"/>
  <c r="AM247" i="14"/>
  <c r="AM281" i="14"/>
  <c r="AM9" i="14"/>
  <c r="AM211" i="14"/>
  <c r="AM216" i="14"/>
  <c r="AM231" i="14"/>
  <c r="AK251" i="14"/>
  <c r="AK268" i="14"/>
  <c r="AK234" i="14"/>
  <c r="AK227" i="14"/>
  <c r="F226" i="14"/>
  <c r="AK9" i="14"/>
  <c r="AK216" i="14"/>
  <c r="AK224" i="14"/>
  <c r="F251" i="14"/>
  <c r="AM250" i="14"/>
  <c r="AM282" i="14"/>
  <c r="AM221" i="14"/>
  <c r="AM248" i="14"/>
  <c r="AM260" i="14"/>
  <c r="AM209" i="14"/>
  <c r="AM224" i="14"/>
  <c r="AM227" i="14"/>
  <c r="AM259" i="14"/>
  <c r="AM280" i="14"/>
  <c r="AM238" i="14"/>
  <c r="AM234" i="14"/>
  <c r="AM222" i="14"/>
  <c r="AM236" i="14"/>
  <c r="AM261" i="14"/>
  <c r="AM210" i="14"/>
  <c r="AM242" i="14"/>
  <c r="AM267" i="14"/>
  <c r="AM226" i="14"/>
  <c r="AM245" i="14"/>
  <c r="AM228" i="14"/>
  <c r="AM241" i="14"/>
  <c r="AM229" i="14"/>
  <c r="AM258" i="14"/>
  <c r="AD222" i="14"/>
  <c r="AD228" i="14"/>
  <c r="AD254" i="14"/>
  <c r="AK263" i="14"/>
  <c r="AD244" i="14"/>
  <c r="AM233" i="14"/>
  <c r="AM256" i="14"/>
  <c r="AM246" i="14"/>
  <c r="AM265" i="14"/>
  <c r="AK240" i="14"/>
  <c r="AD256" i="14"/>
  <c r="N267" i="14"/>
  <c r="AK280" i="14"/>
  <c r="AD280" i="14"/>
  <c r="AD366" i="14" s="1"/>
  <c r="AM212" i="14"/>
  <c r="AM254" i="14"/>
  <c r="AM252" i="14"/>
  <c r="AM269" i="14"/>
  <c r="AK279" i="14"/>
  <c r="AK365" i="14" s="1"/>
  <c r="S84" i="1" s="1"/>
  <c r="S171" i="1" s="1"/>
  <c r="AD263" i="14"/>
  <c r="AM214" i="14"/>
  <c r="AM239" i="14"/>
  <c r="AM255" i="14"/>
  <c r="AM279" i="14"/>
  <c r="AM365" i="14" s="1"/>
  <c r="V84" i="1" s="1"/>
  <c r="AK212" i="14"/>
  <c r="AK215" i="14"/>
  <c r="AK273" i="14"/>
  <c r="AM215" i="14"/>
  <c r="AM218" i="14"/>
  <c r="AM232" i="14"/>
  <c r="AM264" i="14"/>
  <c r="AK271" i="14"/>
  <c r="AK209" i="14"/>
  <c r="AK245" i="14"/>
  <c r="AD212" i="14"/>
  <c r="AK208" i="14"/>
  <c r="AK246" i="14"/>
  <c r="F211" i="14"/>
  <c r="F246" i="14"/>
  <c r="F9" i="14"/>
  <c r="AK218" i="14"/>
  <c r="AK262" i="14"/>
  <c r="F216" i="14"/>
  <c r="F268" i="14"/>
  <c r="AK229" i="14"/>
  <c r="AK250" i="14"/>
  <c r="F227" i="14"/>
  <c r="F282" i="14"/>
  <c r="F368" i="14" s="1"/>
  <c r="D87" i="1" s="1"/>
  <c r="N237" i="14"/>
  <c r="AK231" i="14"/>
  <c r="AK252" i="14"/>
  <c r="F245" i="14"/>
  <c r="F275" i="14"/>
  <c r="N244" i="14"/>
  <c r="AK235" i="14"/>
  <c r="F252" i="14"/>
  <c r="F281" i="14"/>
  <c r="AC21" i="14"/>
  <c r="AC22" i="14" s="1"/>
  <c r="AC25" i="14" s="1"/>
  <c r="AC24" i="14" s="1"/>
  <c r="N9" i="14"/>
  <c r="N226" i="14"/>
  <c r="N271" i="14"/>
  <c r="N283" i="14"/>
  <c r="N369" i="14" s="1"/>
  <c r="K88" i="1" s="1"/>
  <c r="AM217" i="14"/>
  <c r="AM223" i="14"/>
  <c r="AM257" i="14"/>
  <c r="AM251" i="14"/>
  <c r="F224" i="14"/>
  <c r="N249" i="14"/>
  <c r="N229" i="14"/>
  <c r="N263" i="14"/>
  <c r="N242" i="14"/>
  <c r="N238" i="14"/>
  <c r="AM273" i="14"/>
  <c r="AM22" i="14"/>
  <c r="AM25" i="14" s="1"/>
  <c r="M21" i="14"/>
  <c r="M22" i="14" s="1"/>
  <c r="M25" i="14" s="1"/>
  <c r="M24" i="14" s="1"/>
  <c r="V21" i="14"/>
  <c r="V22" i="14" s="1"/>
  <c r="V25" i="14" s="1"/>
  <c r="V24" i="14" s="1"/>
  <c r="Q21" i="14"/>
  <c r="Q22" i="14" s="1"/>
  <c r="Q25" i="14" s="1"/>
  <c r="Q24" i="14" s="1"/>
  <c r="N278" i="14"/>
  <c r="N364" i="14" s="1"/>
  <c r="L83" i="1" s="1"/>
  <c r="N241" i="14"/>
  <c r="N243" i="14"/>
  <c r="N268" i="14"/>
  <c r="F261" i="14"/>
  <c r="N239" i="14"/>
  <c r="W22" i="14"/>
  <c r="W25" i="14" s="1"/>
  <c r="N210" i="14"/>
  <c r="N247" i="14"/>
  <c r="N270" i="14"/>
  <c r="AK253" i="14"/>
  <c r="AK22" i="14"/>
  <c r="AK25" i="14" s="1"/>
  <c r="N218" i="14"/>
  <c r="N240" i="14"/>
  <c r="N274" i="14"/>
  <c r="O21" i="14"/>
  <c r="O22" i="14" s="1"/>
  <c r="O25" i="14" s="1"/>
  <c r="O24" i="14" s="1"/>
  <c r="Y21" i="14"/>
  <c r="Y22" i="14" s="1"/>
  <c r="Y25" i="14" s="1"/>
  <c r="Y24" i="14" s="1"/>
  <c r="N222" i="14"/>
  <c r="N217" i="14"/>
  <c r="N230" i="14"/>
  <c r="N261" i="14"/>
  <c r="N280" i="14"/>
  <c r="AJ21" i="14"/>
  <c r="AJ22" i="14" s="1"/>
  <c r="AJ25" i="14" s="1"/>
  <c r="AJ24" i="14" s="1"/>
  <c r="N209" i="14"/>
  <c r="N276" i="14"/>
  <c r="N258" i="14"/>
  <c r="AD275" i="14"/>
  <c r="U21" i="14"/>
  <c r="U22" i="14" s="1"/>
  <c r="U25" i="14" s="1"/>
  <c r="U24" i="14" s="1"/>
  <c r="J21" i="14"/>
  <c r="J22" i="14" s="1"/>
  <c r="J25" i="14" s="1"/>
  <c r="J24" i="14" s="1"/>
  <c r="AP21" i="14"/>
  <c r="AP22" i="14" s="1"/>
  <c r="AP25" i="14" s="1"/>
  <c r="AP24" i="14" s="1"/>
  <c r="N231" i="14"/>
  <c r="N266" i="14"/>
  <c r="N259" i="14"/>
  <c r="N235" i="14"/>
  <c r="N253" i="14"/>
  <c r="N224" i="14"/>
  <c r="N255" i="14"/>
  <c r="N277" i="14"/>
  <c r="Z272" i="14"/>
  <c r="AN21" i="14"/>
  <c r="AN22" i="14" s="1"/>
  <c r="AN25" i="14" s="1"/>
  <c r="AN24" i="14" s="1"/>
  <c r="Z283" i="14"/>
  <c r="Z369" i="14" s="1"/>
  <c r="O88" i="1" s="1"/>
  <c r="AK233" i="14"/>
  <c r="AK239" i="14"/>
  <c r="AK243" i="14"/>
  <c r="AK255" i="14"/>
  <c r="Z9" i="14"/>
  <c r="Z211" i="14"/>
  <c r="Z279" i="14"/>
  <c r="Z365" i="14" s="1"/>
  <c r="O84" i="1" s="1"/>
  <c r="AK214" i="14"/>
  <c r="AK260" i="14"/>
  <c r="AK248" i="14"/>
  <c r="Z225" i="14"/>
  <c r="Z266" i="14"/>
  <c r="Z231" i="14"/>
  <c r="Z278" i="14"/>
  <c r="Z364" i="14" s="1"/>
  <c r="Z230" i="14"/>
  <c r="Z280" i="14"/>
  <c r="AK223" i="14"/>
  <c r="AK267" i="14"/>
  <c r="AK254" i="14"/>
  <c r="Z222" i="14"/>
  <c r="Z218" i="14"/>
  <c r="Z273" i="14"/>
  <c r="AK213" i="14"/>
  <c r="AK225" i="14"/>
  <c r="AK274" i="14"/>
  <c r="AK282" i="14"/>
  <c r="AK368" i="14" s="1"/>
  <c r="S87" i="1" s="1"/>
  <c r="Z238" i="14"/>
  <c r="Z239" i="14"/>
  <c r="X82" i="1"/>
  <c r="Z253" i="14"/>
  <c r="AK210" i="14"/>
  <c r="AK237" i="14"/>
  <c r="AK278" i="14"/>
  <c r="AK364" i="14" s="1"/>
  <c r="S83" i="1" s="1"/>
  <c r="S170" i="1" s="1"/>
  <c r="AK247" i="14"/>
  <c r="Z215" i="14"/>
  <c r="Z275" i="14"/>
  <c r="Z223" i="14"/>
  <c r="AD243" i="14"/>
  <c r="N225" i="14"/>
  <c r="N232" i="14"/>
  <c r="N246" i="14"/>
  <c r="N262" i="14"/>
  <c r="AD210" i="14"/>
  <c r="AD221" i="14"/>
  <c r="AD238" i="14"/>
  <c r="AD249" i="14"/>
  <c r="AD276" i="14"/>
  <c r="AD281" i="14"/>
  <c r="AD367" i="14" s="1"/>
  <c r="AM208" i="14"/>
  <c r="AM235" i="14"/>
  <c r="AM244" i="14"/>
  <c r="AM278" i="14"/>
  <c r="AM364" i="14" s="1"/>
  <c r="V83" i="1" s="1"/>
  <c r="AM283" i="14"/>
  <c r="AM369" i="14" s="1"/>
  <c r="V88" i="1" s="1"/>
  <c r="AD208" i="14"/>
  <c r="AD227" i="14"/>
  <c r="AD255" i="14"/>
  <c r="AD250" i="14"/>
  <c r="AD278" i="14"/>
  <c r="AD364" i="14" s="1"/>
  <c r="AD283" i="14"/>
  <c r="AD369" i="14" s="1"/>
  <c r="AD211" i="14"/>
  <c r="AD240" i="14"/>
  <c r="AD259" i="14"/>
  <c r="AD253" i="14"/>
  <c r="AD282" i="14"/>
  <c r="AD368" i="14" s="1"/>
  <c r="AD218" i="14"/>
  <c r="AD241" i="14"/>
  <c r="AD230" i="14"/>
  <c r="AD258" i="14"/>
  <c r="AD265" i="14"/>
  <c r="AD213" i="14"/>
  <c r="AD231" i="14"/>
  <c r="AD232" i="14"/>
  <c r="AD262" i="14"/>
  <c r="AD267" i="14"/>
  <c r="N219" i="14"/>
  <c r="N212" i="14"/>
  <c r="N236" i="14"/>
  <c r="N279" i="14"/>
  <c r="N365" i="14" s="1"/>
  <c r="L84" i="1" s="1"/>
  <c r="AD223" i="14"/>
  <c r="AD233" i="14"/>
  <c r="AD234" i="14"/>
  <c r="AD264" i="14"/>
  <c r="AD269" i="14"/>
  <c r="N211" i="14"/>
  <c r="N216" i="14"/>
  <c r="N248" i="14"/>
  <c r="N281" i="14"/>
  <c r="N367" i="14" s="1"/>
  <c r="L86" i="1" s="1"/>
  <c r="AD225" i="14"/>
  <c r="AD235" i="14"/>
  <c r="AD239" i="14"/>
  <c r="AD266" i="14"/>
  <c r="AD271" i="14"/>
  <c r="AD252" i="14"/>
  <c r="AD237" i="14"/>
  <c r="AD251" i="14"/>
  <c r="AD268" i="14"/>
  <c r="AD273" i="14"/>
  <c r="AD209" i="14"/>
  <c r="AD215" i="14"/>
  <c r="AD257" i="14"/>
  <c r="AD247" i="14"/>
  <c r="AD270" i="14"/>
  <c r="AD277" i="14"/>
  <c r="AD363" i="14" s="1"/>
  <c r="AD220" i="14"/>
  <c r="AD217" i="14"/>
  <c r="AD246" i="14"/>
  <c r="AD248" i="14"/>
  <c r="AD272" i="14"/>
  <c r="AD279" i="14"/>
  <c r="AD365" i="14" s="1"/>
  <c r="M82" i="1"/>
  <c r="M169" i="1" s="1"/>
  <c r="Z237" i="14"/>
  <c r="Z244" i="14"/>
  <c r="Z282" i="14"/>
  <c r="Z368" i="14" s="1"/>
  <c r="O87" i="1" s="1"/>
  <c r="Z220" i="14"/>
  <c r="Z258" i="14"/>
  <c r="AK219" i="14"/>
  <c r="AK228" i="14"/>
  <c r="AK236" i="14"/>
  <c r="AK265" i="14"/>
  <c r="AK249" i="14"/>
  <c r="Z224" i="14"/>
  <c r="Z248" i="14"/>
  <c r="Z252" i="14"/>
  <c r="Z213" i="14"/>
  <c r="Z254" i="14"/>
  <c r="Z267" i="14"/>
  <c r="X88" i="1"/>
  <c r="Z217" i="14"/>
  <c r="Z243" i="14"/>
  <c r="Z268" i="14"/>
  <c r="AK222" i="14"/>
  <c r="AK232" i="14"/>
  <c r="AK281" i="14"/>
  <c r="AK367" i="14" s="1"/>
  <c r="S86" i="1" s="1"/>
  <c r="S173" i="1" s="1"/>
  <c r="AK270" i="14"/>
  <c r="X84" i="1"/>
  <c r="P85" i="1"/>
  <c r="P172" i="1" s="1"/>
  <c r="AD9" i="14"/>
  <c r="N208" i="14"/>
  <c r="N234" i="14"/>
  <c r="N227" i="14"/>
  <c r="N245" i="14"/>
  <c r="N257" i="14"/>
  <c r="N275" i="14"/>
  <c r="N282" i="14"/>
  <c r="N368" i="14" s="1"/>
  <c r="K87" i="1" s="1"/>
  <c r="Z210" i="14"/>
  <c r="Z250" i="14"/>
  <c r="Z270" i="14"/>
  <c r="AK221" i="14"/>
  <c r="AK266" i="14"/>
  <c r="AK244" i="14"/>
  <c r="AK241" i="14"/>
  <c r="AK283" i="14"/>
  <c r="AK369" i="14" s="1"/>
  <c r="S88" i="1" s="1"/>
  <c r="AD214" i="14"/>
  <c r="AD219" i="14"/>
  <c r="AD245" i="14"/>
  <c r="AD236" i="14"/>
  <c r="AD260" i="14"/>
  <c r="AD261" i="14"/>
  <c r="AM213" i="14"/>
  <c r="AM253" i="14"/>
  <c r="AM243" i="14"/>
  <c r="AM230" i="14"/>
  <c r="AM268" i="14"/>
  <c r="AM272" i="14"/>
  <c r="F247" i="14"/>
  <c r="F280" i="14"/>
  <c r="F366" i="14" s="1"/>
  <c r="X87" i="1"/>
  <c r="AG87" i="1" s="1"/>
  <c r="R86" i="1"/>
  <c r="N213" i="14"/>
  <c r="N233" i="14"/>
  <c r="N223" i="14"/>
  <c r="N265" i="14"/>
  <c r="N256" i="14"/>
  <c r="N264" i="14"/>
  <c r="N221" i="14"/>
  <c r="N214" i="14"/>
  <c r="N250" i="14"/>
  <c r="N254" i="14"/>
  <c r="N269" i="14"/>
  <c r="N272" i="14"/>
  <c r="Z221" i="14"/>
  <c r="Z257" i="14"/>
  <c r="Z277" i="14"/>
  <c r="Z363" i="14" s="1"/>
  <c r="AK217" i="14"/>
  <c r="AK220" i="14"/>
  <c r="AK261" i="14"/>
  <c r="AK269" i="14"/>
  <c r="AK256" i="14"/>
  <c r="AK257" i="14"/>
  <c r="AD224" i="14"/>
  <c r="AD229" i="14"/>
  <c r="AD226" i="14"/>
  <c r="AD242" i="14"/>
  <c r="AD274" i="14"/>
  <c r="AM237" i="14"/>
  <c r="AM220" i="14"/>
  <c r="AM249" i="14"/>
  <c r="AM240" i="14"/>
  <c r="AM266" i="14"/>
  <c r="AM277" i="14"/>
  <c r="F208" i="14"/>
  <c r="F244" i="14"/>
  <c r="N215" i="14"/>
  <c r="N228" i="14"/>
  <c r="N220" i="14"/>
  <c r="N252" i="14"/>
  <c r="N251" i="14"/>
  <c r="N273" i="14"/>
  <c r="F209" i="14"/>
  <c r="F233" i="14"/>
  <c r="F266" i="14"/>
  <c r="P87" i="1"/>
  <c r="F215" i="14"/>
  <c r="F234" i="14"/>
  <c r="F265" i="14"/>
  <c r="F217" i="14"/>
  <c r="F236" i="14"/>
  <c r="F267" i="14"/>
  <c r="F219" i="14"/>
  <c r="F253" i="14"/>
  <c r="F269" i="14"/>
  <c r="F213" i="14"/>
  <c r="F249" i="14"/>
  <c r="F229" i="14"/>
  <c r="F232" i="14"/>
  <c r="F262" i="14"/>
  <c r="F263" i="14"/>
  <c r="F218" i="14"/>
  <c r="F221" i="14"/>
  <c r="F237" i="14"/>
  <c r="F256" i="14"/>
  <c r="F270" i="14"/>
  <c r="F271" i="14"/>
  <c r="F210" i="14"/>
  <c r="F225" i="14"/>
  <c r="F241" i="14"/>
  <c r="F258" i="14"/>
  <c r="F272" i="14"/>
  <c r="F273" i="14"/>
  <c r="F248" i="14"/>
  <c r="F259" i="14"/>
  <c r="F239" i="14"/>
  <c r="F238" i="14"/>
  <c r="F255" i="14"/>
  <c r="F276" i="14"/>
  <c r="F277" i="14"/>
  <c r="F363" i="14" s="1"/>
  <c r="F222" i="14"/>
  <c r="F223" i="14"/>
  <c r="F243" i="14"/>
  <c r="F250" i="14"/>
  <c r="F242" i="14"/>
  <c r="F278" i="14"/>
  <c r="F364" i="14" s="1"/>
  <c r="F279" i="14"/>
  <c r="F214" i="14"/>
  <c r="F240" i="14"/>
  <c r="F254" i="14"/>
  <c r="F230" i="14"/>
  <c r="F260" i="14"/>
  <c r="M86" i="1"/>
  <c r="M173" i="1" s="1"/>
  <c r="Z229" i="14"/>
  <c r="Z214" i="14"/>
  <c r="Z251" i="14"/>
  <c r="Z242" i="14"/>
  <c r="Z263" i="14"/>
  <c r="Z274" i="14"/>
  <c r="AK211" i="14"/>
  <c r="AK226" i="14"/>
  <c r="AK276" i="14"/>
  <c r="AK275" i="14"/>
  <c r="AK277" i="14"/>
  <c r="AK363" i="14" s="1"/>
  <c r="S82" i="1" s="1"/>
  <c r="S169" i="1" s="1"/>
  <c r="AK272" i="14"/>
  <c r="AM270" i="14"/>
  <c r="AM275" i="14"/>
  <c r="Z208" i="14"/>
  <c r="Z233" i="14"/>
  <c r="Z216" i="14"/>
  <c r="Z246" i="14"/>
  <c r="Z261" i="14"/>
  <c r="Z265" i="14"/>
  <c r="Z276" i="14"/>
  <c r="M88" i="1"/>
  <c r="M174" i="1" s="1"/>
  <c r="Z234" i="14"/>
  <c r="Z232" i="14"/>
  <c r="Z241" i="14"/>
  <c r="Z259" i="14"/>
  <c r="Z281" i="14"/>
  <c r="Z367" i="14" s="1"/>
  <c r="Z260" i="14"/>
  <c r="Z228" i="14"/>
  <c r="Z227" i="14"/>
  <c r="Z226" i="14"/>
  <c r="Z269" i="14"/>
  <c r="Z271" i="14"/>
  <c r="Z262" i="14"/>
  <c r="AK238" i="14"/>
  <c r="AK230" i="14"/>
  <c r="AK242" i="14"/>
  <c r="AK264" i="14"/>
  <c r="AK258" i="14"/>
  <c r="AM274" i="14"/>
  <c r="AM263" i="14"/>
  <c r="E19" i="14"/>
  <c r="Z209" i="14"/>
  <c r="Z235" i="14"/>
  <c r="Z245" i="14"/>
  <c r="Z236" i="14"/>
  <c r="Z256" i="14"/>
  <c r="Z264" i="14"/>
  <c r="Z219" i="14"/>
  <c r="Z212" i="14"/>
  <c r="Z247" i="14"/>
  <c r="Z240" i="14"/>
  <c r="Z255" i="14"/>
  <c r="E227" i="14"/>
  <c r="X85" i="1"/>
  <c r="AG85" i="1" s="1"/>
  <c r="R85" i="1"/>
  <c r="T283" i="14"/>
  <c r="T281" i="14"/>
  <c r="T279" i="14"/>
  <c r="T277" i="14"/>
  <c r="T275" i="14"/>
  <c r="T273" i="14"/>
  <c r="T271" i="14"/>
  <c r="T269" i="14"/>
  <c r="T267" i="14"/>
  <c r="T265" i="14"/>
  <c r="T263" i="14"/>
  <c r="T261" i="14"/>
  <c r="T282" i="14"/>
  <c r="T270" i="14"/>
  <c r="T280" i="14"/>
  <c r="T268" i="14"/>
  <c r="T276" i="14"/>
  <c r="T257" i="14"/>
  <c r="T250" i="14"/>
  <c r="T249" i="14"/>
  <c r="T248" i="14"/>
  <c r="T247" i="14"/>
  <c r="T254" i="14"/>
  <c r="T259" i="14"/>
  <c r="T251" i="14"/>
  <c r="T246" i="14"/>
  <c r="T266" i="14"/>
  <c r="T255" i="14"/>
  <c r="T278" i="14"/>
  <c r="T260" i="14"/>
  <c r="T252" i="14"/>
  <c r="T272" i="14"/>
  <c r="T238" i="14"/>
  <c r="T262" i="14"/>
  <c r="T256" i="14"/>
  <c r="T241" i="14"/>
  <c r="T237" i="14"/>
  <c r="T235" i="14"/>
  <c r="T244" i="14"/>
  <c r="T274" i="14"/>
  <c r="T258" i="14"/>
  <c r="T253" i="14"/>
  <c r="T242" i="14"/>
  <c r="T240" i="14"/>
  <c r="T264" i="14"/>
  <c r="T233" i="14"/>
  <c r="T232" i="14"/>
  <c r="T229" i="14"/>
  <c r="T245" i="14"/>
  <c r="T236" i="14"/>
  <c r="T230" i="14"/>
  <c r="T234" i="14"/>
  <c r="T225" i="14"/>
  <c r="T221" i="14"/>
  <c r="T219" i="14"/>
  <c r="T217" i="14"/>
  <c r="T215" i="14"/>
  <c r="T213" i="14"/>
  <c r="T211" i="14"/>
  <c r="T209" i="14"/>
  <c r="T228" i="14"/>
  <c r="T243" i="14"/>
  <c r="T224" i="14"/>
  <c r="T239" i="14"/>
  <c r="T226" i="14"/>
  <c r="T223" i="14"/>
  <c r="T227" i="14"/>
  <c r="T220" i="14"/>
  <c r="T231" i="14"/>
  <c r="T210" i="14"/>
  <c r="T208" i="14"/>
  <c r="T222" i="14"/>
  <c r="T218" i="14"/>
  <c r="T216" i="14"/>
  <c r="T214" i="14"/>
  <c r="T212" i="14"/>
  <c r="X86" i="1"/>
  <c r="R88" i="1"/>
  <c r="AE277" i="14"/>
  <c r="AE265" i="14"/>
  <c r="AE258" i="14"/>
  <c r="AE256" i="14"/>
  <c r="AE254" i="14"/>
  <c r="AE252" i="14"/>
  <c r="AE250" i="14"/>
  <c r="AE248" i="14"/>
  <c r="AE246" i="14"/>
  <c r="AE276" i="14"/>
  <c r="AE275" i="14"/>
  <c r="AE274" i="14"/>
  <c r="AE262" i="14"/>
  <c r="AE283" i="14"/>
  <c r="AE271" i="14"/>
  <c r="AE259" i="14"/>
  <c r="AE257" i="14"/>
  <c r="AE255" i="14"/>
  <c r="AE253" i="14"/>
  <c r="AE251" i="14"/>
  <c r="AE249" i="14"/>
  <c r="AE247" i="14"/>
  <c r="AE281" i="14"/>
  <c r="AE269" i="14"/>
  <c r="AE279" i="14"/>
  <c r="AE267" i="14"/>
  <c r="AE244" i="14"/>
  <c r="AE242" i="14"/>
  <c r="AE266" i="14"/>
  <c r="AE260" i="14"/>
  <c r="AE278" i="14"/>
  <c r="AE264" i="14"/>
  <c r="AE270" i="14"/>
  <c r="AE280" i="14"/>
  <c r="AE273" i="14"/>
  <c r="AE272" i="14"/>
  <c r="AE282" i="14"/>
  <c r="AE243" i="14"/>
  <c r="AE238" i="14"/>
  <c r="AE245" i="14"/>
  <c r="AE237" i="14"/>
  <c r="AE235" i="14"/>
  <c r="AE233" i="14"/>
  <c r="AE241" i="14"/>
  <c r="AE263" i="14"/>
  <c r="AE222" i="14"/>
  <c r="AE227" i="14"/>
  <c r="AE261" i="14"/>
  <c r="AE239" i="14"/>
  <c r="AE221" i="14"/>
  <c r="AE219" i="14"/>
  <c r="AE217" i="14"/>
  <c r="AE215" i="14"/>
  <c r="AE231" i="14"/>
  <c r="AE232" i="14"/>
  <c r="AE229" i="14"/>
  <c r="AE225" i="14"/>
  <c r="AE230" i="14"/>
  <c r="AE224" i="14"/>
  <c r="AE236" i="14"/>
  <c r="AE228" i="14"/>
  <c r="AE223" i="14"/>
  <c r="AE268" i="14"/>
  <c r="AE234" i="14"/>
  <c r="AE226" i="14"/>
  <c r="AE213" i="14"/>
  <c r="AE218" i="14"/>
  <c r="AE212" i="14"/>
  <c r="AE211" i="14"/>
  <c r="AE216" i="14"/>
  <c r="AE214" i="14"/>
  <c r="AE208" i="14"/>
  <c r="AE240" i="14"/>
  <c r="AE210" i="14"/>
  <c r="AE220" i="14"/>
  <c r="AE209" i="14"/>
  <c r="P86" i="1"/>
  <c r="P173" i="1" s="1"/>
  <c r="M83" i="1"/>
  <c r="M170" i="1" s="1"/>
  <c r="W281" i="14"/>
  <c r="W280" i="14"/>
  <c r="W269" i="14"/>
  <c r="W268" i="14"/>
  <c r="W279" i="14"/>
  <c r="W278" i="14"/>
  <c r="W267" i="14"/>
  <c r="W266" i="14"/>
  <c r="W258" i="14"/>
  <c r="W282" i="14"/>
  <c r="W261" i="14"/>
  <c r="W259" i="14"/>
  <c r="W251" i="14"/>
  <c r="W263" i="14"/>
  <c r="W277" i="14"/>
  <c r="W255" i="14"/>
  <c r="W245" i="14"/>
  <c r="W243" i="14"/>
  <c r="W241" i="14"/>
  <c r="W239" i="14"/>
  <c r="W283" i="14"/>
  <c r="W252" i="14"/>
  <c r="W265" i="14"/>
  <c r="W260" i="14"/>
  <c r="W262" i="14"/>
  <c r="W270" i="14"/>
  <c r="W274" i="14"/>
  <c r="W273" i="14"/>
  <c r="W254" i="14"/>
  <c r="W248" i="14"/>
  <c r="W256" i="14"/>
  <c r="W237" i="14"/>
  <c r="W235" i="14"/>
  <c r="W233" i="14"/>
  <c r="W231" i="14"/>
  <c r="W229" i="14"/>
  <c r="W227" i="14"/>
  <c r="W272" i="14"/>
  <c r="W249" i="14"/>
  <c r="W275" i="14"/>
  <c r="W244" i="14"/>
  <c r="W250" i="14"/>
  <c r="W242" i="14"/>
  <c r="W240" i="14"/>
  <c r="W253" i="14"/>
  <c r="W271" i="14"/>
  <c r="W264" i="14"/>
  <c r="W257" i="14"/>
  <c r="W247" i="14"/>
  <c r="W246" i="14"/>
  <c r="W234" i="14"/>
  <c r="W221" i="14"/>
  <c r="W219" i="14"/>
  <c r="W217" i="14"/>
  <c r="W215" i="14"/>
  <c r="W213" i="14"/>
  <c r="W211" i="14"/>
  <c r="W209" i="14"/>
  <c r="W228" i="14"/>
  <c r="W225" i="14"/>
  <c r="W224" i="14"/>
  <c r="W276" i="14"/>
  <c r="W226" i="14"/>
  <c r="W223" i="14"/>
  <c r="W220" i="14"/>
  <c r="W218" i="14"/>
  <c r="W216" i="14"/>
  <c r="W214" i="14"/>
  <c r="W212" i="14"/>
  <c r="W222" i="14"/>
  <c r="W232" i="14"/>
  <c r="W236" i="14"/>
  <c r="W230" i="14"/>
  <c r="W238" i="14"/>
  <c r="W210" i="14"/>
  <c r="W208" i="14"/>
  <c r="M84" i="1"/>
  <c r="M171" i="1" s="1"/>
  <c r="M85" i="1"/>
  <c r="M172" i="1" s="1"/>
  <c r="X83" i="1"/>
  <c r="P83" i="1"/>
  <c r="P170" i="1" s="1"/>
  <c r="M87" i="1"/>
  <c r="R83" i="1"/>
  <c r="R84" i="1"/>
  <c r="P84" i="1"/>
  <c r="P171" i="1" s="1"/>
  <c r="J82" i="1"/>
  <c r="J169" i="1" s="1"/>
  <c r="W82" i="1"/>
  <c r="W169" i="1" s="1"/>
  <c r="J83" i="1"/>
  <c r="J170" i="1" s="1"/>
  <c r="W84" i="1"/>
  <c r="W171" i="1" s="1"/>
  <c r="J84" i="1"/>
  <c r="J171" i="1" s="1"/>
  <c r="W86" i="1"/>
  <c r="W173" i="1" s="1"/>
  <c r="J85" i="1"/>
  <c r="J172" i="1" s="1"/>
  <c r="W88" i="1"/>
  <c r="W174" i="1" s="1"/>
  <c r="J86" i="1"/>
  <c r="J173" i="1" s="1"/>
  <c r="J87" i="1"/>
  <c r="W83" i="1"/>
  <c r="W170" i="1" s="1"/>
  <c r="J88" i="1"/>
  <c r="J174" i="1" s="1"/>
  <c r="W85" i="1"/>
  <c r="W172" i="1" s="1"/>
  <c r="W87" i="1"/>
  <c r="P88" i="1"/>
  <c r="P174" i="1" s="1"/>
  <c r="R87" i="1"/>
  <c r="R82" i="1"/>
  <c r="P82" i="1"/>
  <c r="P169" i="1" s="1"/>
  <c r="T9" i="14"/>
  <c r="AE9" i="14"/>
  <c r="W9" i="14"/>
  <c r="F172" i="1"/>
  <c r="G174" i="1"/>
  <c r="F174" i="1"/>
  <c r="E174" i="1"/>
  <c r="I174" i="1"/>
  <c r="AF175" i="1"/>
  <c r="W175" i="1"/>
  <c r="G172" i="1"/>
  <c r="F171" i="1"/>
  <c r="F175" i="1"/>
  <c r="F173" i="1"/>
  <c r="G171" i="1"/>
  <c r="G170" i="1"/>
  <c r="M175" i="1"/>
  <c r="F169" i="1"/>
  <c r="G173" i="1"/>
  <c r="E171" i="1"/>
  <c r="X24" i="14"/>
  <c r="AG24" i="14"/>
  <c r="G175" i="1"/>
  <c r="H24" i="14"/>
  <c r="AN11" i="14"/>
  <c r="AN10" i="14"/>
  <c r="AG10" i="14"/>
  <c r="AG11" i="14"/>
  <c r="AF10" i="14"/>
  <c r="AF11" i="14"/>
  <c r="V10" i="14"/>
  <c r="V11" i="14"/>
  <c r="AK206" i="14"/>
  <c r="AK205" i="14"/>
  <c r="AK366" i="14"/>
  <c r="S85" i="1" s="1"/>
  <c r="S172" i="1" s="1"/>
  <c r="AK207" i="14"/>
  <c r="D10" i="14"/>
  <c r="D361" i="14" s="1"/>
  <c r="D11" i="14"/>
  <c r="I175" i="1"/>
  <c r="U10" i="14"/>
  <c r="U11" i="14"/>
  <c r="H10" i="14"/>
  <c r="H11" i="14"/>
  <c r="E172" i="1"/>
  <c r="M10" i="14"/>
  <c r="M327" i="14" s="1"/>
  <c r="M11" i="14"/>
  <c r="AD205" i="14"/>
  <c r="AD206" i="14"/>
  <c r="AD207" i="14"/>
  <c r="AJ11" i="14"/>
  <c r="AJ10" i="14"/>
  <c r="E173" i="1"/>
  <c r="AM368" i="14"/>
  <c r="V87" i="1" s="1"/>
  <c r="AM367" i="14"/>
  <c r="V86" i="1" s="1"/>
  <c r="AM366" i="14"/>
  <c r="V85" i="1" s="1"/>
  <c r="AM363" i="14"/>
  <c r="V82" i="1" s="1"/>
  <c r="AM207" i="14"/>
  <c r="AM205" i="14"/>
  <c r="AM206" i="14"/>
  <c r="O175" i="1"/>
  <c r="Z366" i="14"/>
  <c r="Z205" i="14"/>
  <c r="Z206" i="14"/>
  <c r="Z207" i="14"/>
  <c r="N207" i="14"/>
  <c r="N205" i="14"/>
  <c r="N206" i="14"/>
  <c r="N366" i="14"/>
  <c r="L85" i="1" s="1"/>
  <c r="N363" i="14"/>
  <c r="L82" i="1" s="1"/>
  <c r="AP10" i="14"/>
  <c r="AP11" i="14"/>
  <c r="L10" i="14"/>
  <c r="L11" i="14"/>
  <c r="K10" i="14"/>
  <c r="K11" i="14"/>
  <c r="AC11" i="14"/>
  <c r="AC10" i="14"/>
  <c r="E175" i="1"/>
  <c r="J10" i="14"/>
  <c r="J11" i="14"/>
  <c r="I172" i="1"/>
  <c r="Y10" i="14"/>
  <c r="Y11" i="14"/>
  <c r="O11" i="14"/>
  <c r="O10" i="14"/>
  <c r="C24" i="14"/>
  <c r="C205" i="14"/>
  <c r="C206" i="14"/>
  <c r="C207" i="14"/>
  <c r="C204" i="14"/>
  <c r="G10" i="14"/>
  <c r="G11" i="14"/>
  <c r="P10" i="14"/>
  <c r="P11" i="14"/>
  <c r="I169" i="1"/>
  <c r="E206" i="14"/>
  <c r="E205" i="14"/>
  <c r="E207" i="14"/>
  <c r="J175" i="1"/>
  <c r="S10" i="14"/>
  <c r="S11" i="14"/>
  <c r="AB11" i="14"/>
  <c r="AB10" i="14"/>
  <c r="AH10" i="14"/>
  <c r="AH311" i="14" s="1"/>
  <c r="AH11" i="14"/>
  <c r="I10" i="14"/>
  <c r="I11" i="14"/>
  <c r="AA11" i="14"/>
  <c r="AA10" i="14"/>
  <c r="E169" i="1"/>
  <c r="X10" i="14"/>
  <c r="X11" i="14"/>
  <c r="Q10" i="14"/>
  <c r="Q11" i="14"/>
  <c r="I170" i="1"/>
  <c r="I171" i="1"/>
  <c r="R10" i="14"/>
  <c r="R11" i="14"/>
  <c r="AI10" i="14"/>
  <c r="AI11" i="14"/>
  <c r="P175" i="1"/>
  <c r="G169" i="1"/>
  <c r="E170" i="1"/>
  <c r="F170" i="1"/>
  <c r="I173" i="1"/>
  <c r="AO11" i="14"/>
  <c r="AO10" i="14"/>
  <c r="F365" i="14"/>
  <c r="F369" i="14"/>
  <c r="D88" i="1" s="1"/>
  <c r="F205" i="14"/>
  <c r="F206" i="14"/>
  <c r="F367" i="14"/>
  <c r="F207" i="14"/>
  <c r="T21" i="14" l="1"/>
  <c r="T22" i="14" s="1"/>
  <c r="T25" i="14" s="1"/>
  <c r="N21" i="14"/>
  <c r="N22" i="14" s="1"/>
  <c r="N25" i="14" s="1"/>
  <c r="AD21" i="14"/>
  <c r="AD22" i="14" s="1"/>
  <c r="AD25" i="14" s="1"/>
  <c r="AD24" i="14" s="1"/>
  <c r="Z21" i="14"/>
  <c r="Z22" i="14" s="1"/>
  <c r="Z25" i="14" s="1"/>
  <c r="AE21" i="14"/>
  <c r="AE22" i="14" s="1"/>
  <c r="AE25" i="14" s="1"/>
  <c r="E264" i="14"/>
  <c r="F21" i="14"/>
  <c r="F22" i="14" s="1"/>
  <c r="F25" i="14" s="1"/>
  <c r="F24" i="14" s="1"/>
  <c r="AD88" i="1"/>
  <c r="E235" i="14"/>
  <c r="E225" i="14"/>
  <c r="E229" i="14"/>
  <c r="E226" i="14"/>
  <c r="E224" i="14"/>
  <c r="E263" i="14"/>
  <c r="E244" i="14"/>
  <c r="E262" i="14"/>
  <c r="E251" i="14"/>
  <c r="E246" i="14"/>
  <c r="E282" i="14"/>
  <c r="E368" i="14" s="1"/>
  <c r="E260" i="14"/>
  <c r="E236" i="14"/>
  <c r="E283" i="14"/>
  <c r="E369" i="14" s="1"/>
  <c r="E237" i="14"/>
  <c r="E269" i="14"/>
  <c r="E231" i="14"/>
  <c r="E257" i="14"/>
  <c r="E280" i="14"/>
  <c r="E366" i="14" s="1"/>
  <c r="E212" i="14"/>
  <c r="E259" i="14"/>
  <c r="E211" i="14"/>
  <c r="E265" i="14"/>
  <c r="E267" i="14"/>
  <c r="E281" i="14"/>
  <c r="E367" i="14" s="1"/>
  <c r="E261" i="14"/>
  <c r="E217" i="14"/>
  <c r="E278" i="14"/>
  <c r="E364" i="14" s="1"/>
  <c r="E242" i="14"/>
  <c r="E241" i="14"/>
  <c r="E215" i="14"/>
  <c r="E266" i="14"/>
  <c r="E240" i="14"/>
  <c r="E252" i="14"/>
  <c r="E213" i="14"/>
  <c r="E277" i="14"/>
  <c r="E363" i="14" s="1"/>
  <c r="E238" i="14"/>
  <c r="E222" i="14"/>
  <c r="E233" i="14"/>
  <c r="E274" i="14"/>
  <c r="E276" i="14"/>
  <c r="E220" i="14"/>
  <c r="E243" i="14"/>
  <c r="E272" i="14"/>
  <c r="E275" i="14"/>
  <c r="E218" i="14"/>
  <c r="E223" i="14"/>
  <c r="E270" i="14"/>
  <c r="E255" i="14"/>
  <c r="E216" i="14"/>
  <c r="E209" i="14"/>
  <c r="E254" i="14"/>
  <c r="E258" i="14"/>
  <c r="E214" i="14"/>
  <c r="E250" i="14"/>
  <c r="E234" i="14"/>
  <c r="E210" i="14"/>
  <c r="E9" i="14"/>
  <c r="E249" i="14"/>
  <c r="E232" i="14"/>
  <c r="E239" i="14"/>
  <c r="E248" i="14"/>
  <c r="E230" i="14"/>
  <c r="E221" i="14"/>
  <c r="E279" i="14"/>
  <c r="E365" i="14" s="1"/>
  <c r="E271" i="14"/>
  <c r="E228" i="14"/>
  <c r="E219" i="14"/>
  <c r="E256" i="14"/>
  <c r="E253" i="14"/>
  <c r="E208" i="14"/>
  <c r="E245" i="14"/>
  <c r="E247" i="14"/>
  <c r="E273" i="14"/>
  <c r="E268" i="14"/>
  <c r="AD87" i="1"/>
  <c r="L87" i="1"/>
  <c r="L88" i="1"/>
  <c r="D82" i="1"/>
  <c r="D169" i="1" s="1"/>
  <c r="V172" i="1"/>
  <c r="O171" i="1"/>
  <c r="S174" i="1"/>
  <c r="D85" i="1"/>
  <c r="D172" i="1" s="1"/>
  <c r="O82" i="1"/>
  <c r="O169" i="1" s="1"/>
  <c r="D86" i="1"/>
  <c r="D173" i="1" s="1"/>
  <c r="D84" i="1"/>
  <c r="D171" i="1" s="1"/>
  <c r="H173" i="1"/>
  <c r="K86" i="1"/>
  <c r="O174" i="1"/>
  <c r="D83" i="1"/>
  <c r="D170" i="1" s="1"/>
  <c r="H169" i="1"/>
  <c r="K82" i="1"/>
  <c r="V170" i="1"/>
  <c r="AF87" i="1"/>
  <c r="O85" i="1"/>
  <c r="O172" i="1" s="1"/>
  <c r="O83" i="1"/>
  <c r="O170" i="1" s="1"/>
  <c r="H172" i="1"/>
  <c r="K85" i="1"/>
  <c r="V169" i="1"/>
  <c r="O86" i="1"/>
  <c r="O173" i="1" s="1"/>
  <c r="H171" i="1"/>
  <c r="K84" i="1"/>
  <c r="V173" i="1"/>
  <c r="H170" i="1"/>
  <c r="K83" i="1"/>
  <c r="V171" i="1"/>
  <c r="AG172" i="1"/>
  <c r="AV85" i="1"/>
  <c r="X172" i="1"/>
  <c r="X314" i="14"/>
  <c r="AF86" i="1"/>
  <c r="AF173" i="1" s="1"/>
  <c r="AG83" i="1"/>
  <c r="AG170" i="1" s="1"/>
  <c r="X170" i="1"/>
  <c r="AF84" i="1"/>
  <c r="AU84" i="1" s="1"/>
  <c r="AG88" i="1"/>
  <c r="X174" i="1"/>
  <c r="AG86" i="1"/>
  <c r="X173" i="1"/>
  <c r="AG84" i="1"/>
  <c r="X171" i="1"/>
  <c r="X169" i="1"/>
  <c r="AG82" i="1"/>
  <c r="AF83" i="1"/>
  <c r="AF85" i="1"/>
  <c r="AF88" i="1"/>
  <c r="V174" i="1"/>
  <c r="AF82" i="1"/>
  <c r="AU82" i="1" s="1"/>
  <c r="X310" i="14"/>
  <c r="X315" i="14"/>
  <c r="X308" i="14"/>
  <c r="X296" i="14"/>
  <c r="X309" i="14"/>
  <c r="X295" i="14"/>
  <c r="X319" i="14"/>
  <c r="X321" i="14"/>
  <c r="X313" i="14"/>
  <c r="X360" i="14"/>
  <c r="X317" i="14"/>
  <c r="X299" i="14"/>
  <c r="X294" i="14"/>
  <c r="X318" i="14"/>
  <c r="X312" i="14"/>
  <c r="X298" i="14"/>
  <c r="X311" i="14"/>
  <c r="X316" i="14"/>
  <c r="X320" i="14"/>
  <c r="X297" i="14"/>
  <c r="X352" i="14"/>
  <c r="X325" i="14"/>
  <c r="H175" i="1"/>
  <c r="H174" i="1"/>
  <c r="D175" i="1"/>
  <c r="D174" i="1"/>
  <c r="R175" i="1"/>
  <c r="AD84" i="1"/>
  <c r="R171" i="1"/>
  <c r="R174" i="1"/>
  <c r="AD82" i="1"/>
  <c r="R169" i="1"/>
  <c r="AD86" i="1"/>
  <c r="AD173" i="1" s="1"/>
  <c r="R173" i="1"/>
  <c r="AD83" i="1"/>
  <c r="AD170" i="1" s="1"/>
  <c r="R170" i="1"/>
  <c r="AD85" i="1"/>
  <c r="R172" i="1"/>
  <c r="J339" i="14"/>
  <c r="H58" i="1" s="1"/>
  <c r="AJ304" i="14"/>
  <c r="AG350" i="14"/>
  <c r="AG354" i="14"/>
  <c r="V297" i="14"/>
  <c r="AF320" i="14"/>
  <c r="L313" i="14"/>
  <c r="K299" i="14"/>
  <c r="I18" i="1" s="1"/>
  <c r="AJ339" i="14"/>
  <c r="V310" i="14"/>
  <c r="V344" i="14"/>
  <c r="V327" i="14"/>
  <c r="U314" i="14"/>
  <c r="AJ310" i="14"/>
  <c r="Y298" i="14"/>
  <c r="AB331" i="14"/>
  <c r="Y290" i="14"/>
  <c r="K326" i="14"/>
  <c r="I45" i="1" s="1"/>
  <c r="AJ347" i="14"/>
  <c r="AJ293" i="14"/>
  <c r="AF357" i="14"/>
  <c r="AF296" i="14"/>
  <c r="Q353" i="14"/>
  <c r="AJ340" i="14"/>
  <c r="I314" i="14"/>
  <c r="G33" i="1" s="1"/>
  <c r="O306" i="14"/>
  <c r="X347" i="14"/>
  <c r="Y339" i="14"/>
  <c r="L325" i="14"/>
  <c r="AF349" i="14"/>
  <c r="X353" i="14"/>
  <c r="Y301" i="14"/>
  <c r="AG358" i="14"/>
  <c r="AP293" i="14"/>
  <c r="AG310" i="14"/>
  <c r="Y293" i="14"/>
  <c r="AG319" i="14"/>
  <c r="X358" i="14"/>
  <c r="I357" i="14"/>
  <c r="G76" i="1" s="1"/>
  <c r="K310" i="14"/>
  <c r="I29" i="1" s="1"/>
  <c r="AG331" i="14"/>
  <c r="G360" i="14"/>
  <c r="E79" i="1" s="1"/>
  <c r="K361" i="14"/>
  <c r="I80" i="1" s="1"/>
  <c r="Y296" i="14"/>
  <c r="I313" i="14"/>
  <c r="G32" i="1" s="1"/>
  <c r="X329" i="14"/>
  <c r="O344" i="14"/>
  <c r="K290" i="14"/>
  <c r="I9" i="1" s="1"/>
  <c r="M322" i="14"/>
  <c r="V331" i="14"/>
  <c r="Y352" i="14"/>
  <c r="AG309" i="14"/>
  <c r="K325" i="14"/>
  <c r="I44" i="1" s="1"/>
  <c r="M338" i="14"/>
  <c r="X307" i="14"/>
  <c r="Q331" i="14"/>
  <c r="O308" i="14"/>
  <c r="O302" i="14"/>
  <c r="AF342" i="14"/>
  <c r="AF345" i="14"/>
  <c r="S302" i="14"/>
  <c r="S299" i="14"/>
  <c r="S348" i="14"/>
  <c r="S293" i="14"/>
  <c r="S362" i="14"/>
  <c r="S312" i="14"/>
  <c r="S315" i="14"/>
  <c r="S292" i="14"/>
  <c r="S334" i="14"/>
  <c r="S325" i="14"/>
  <c r="S341" i="14"/>
  <c r="S313" i="14"/>
  <c r="S353" i="14"/>
  <c r="S296" i="14"/>
  <c r="S305" i="14"/>
  <c r="S332" i="14"/>
  <c r="S338" i="14"/>
  <c r="S343" i="14"/>
  <c r="S308" i="14"/>
  <c r="S344" i="14"/>
  <c r="S328" i="14"/>
  <c r="S320" i="14"/>
  <c r="S294" i="14"/>
  <c r="S336" i="14"/>
  <c r="S342" i="14"/>
  <c r="S346" i="14"/>
  <c r="S319" i="14"/>
  <c r="S309" i="14"/>
  <c r="S297" i="14"/>
  <c r="S298" i="14"/>
  <c r="S327" i="14"/>
  <c r="S356" i="14"/>
  <c r="S361" i="14"/>
  <c r="S349" i="14"/>
  <c r="S307" i="14"/>
  <c r="S354" i="14"/>
  <c r="S340" i="14"/>
  <c r="S324" i="14"/>
  <c r="S317" i="14"/>
  <c r="S333" i="14"/>
  <c r="S318" i="14"/>
  <c r="S314" i="14"/>
  <c r="S358" i="14"/>
  <c r="S350" i="14"/>
  <c r="S330" i="14"/>
  <c r="S323" i="14"/>
  <c r="S337" i="14"/>
  <c r="S331" i="14"/>
  <c r="S303" i="14"/>
  <c r="S316" i="14"/>
  <c r="S357" i="14"/>
  <c r="S321" i="14"/>
  <c r="S295" i="14"/>
  <c r="S359" i="14"/>
  <c r="S291" i="14"/>
  <c r="S352" i="14"/>
  <c r="S310" i="14"/>
  <c r="S335" i="14"/>
  <c r="S329" i="14"/>
  <c r="S311" i="14"/>
  <c r="S355" i="14"/>
  <c r="S304" i="14"/>
  <c r="S300" i="14"/>
  <c r="S347" i="14"/>
  <c r="O290" i="14"/>
  <c r="U333" i="14"/>
  <c r="U325" i="14"/>
  <c r="U313" i="14"/>
  <c r="U349" i="14"/>
  <c r="U292" i="14"/>
  <c r="U356" i="14"/>
  <c r="U339" i="14"/>
  <c r="U327" i="14"/>
  <c r="U332" i="14"/>
  <c r="U350" i="14"/>
  <c r="U361" i="14"/>
  <c r="U354" i="14"/>
  <c r="U326" i="14"/>
  <c r="U320" i="14"/>
  <c r="U316" i="14"/>
  <c r="U291" i="14"/>
  <c r="U351" i="14"/>
  <c r="U293" i="14"/>
  <c r="U310" i="14"/>
  <c r="U295" i="14"/>
  <c r="U303" i="14"/>
  <c r="U359" i="14"/>
  <c r="U340" i="14"/>
  <c r="U317" i="14"/>
  <c r="U337" i="14"/>
  <c r="U347" i="14"/>
  <c r="U302" i="14"/>
  <c r="U307" i="14"/>
  <c r="U324" i="14"/>
  <c r="U299" i="14"/>
  <c r="U342" i="14"/>
  <c r="U336" i="14"/>
  <c r="U318" i="14"/>
  <c r="U352" i="14"/>
  <c r="U328" i="14"/>
  <c r="U334" i="14"/>
  <c r="U322" i="14"/>
  <c r="U301" i="14"/>
  <c r="U304" i="14"/>
  <c r="U344" i="14"/>
  <c r="U355" i="14"/>
  <c r="K338" i="14"/>
  <c r="I57" i="1" s="1"/>
  <c r="O333" i="14"/>
  <c r="Y329" i="14"/>
  <c r="U297" i="14"/>
  <c r="M305" i="14"/>
  <c r="Q310" i="14"/>
  <c r="K349" i="14"/>
  <c r="I68" i="1" s="1"/>
  <c r="K330" i="14"/>
  <c r="I49" i="1" s="1"/>
  <c r="O357" i="14"/>
  <c r="Y356" i="14"/>
  <c r="M340" i="14"/>
  <c r="Q341" i="14"/>
  <c r="K323" i="14"/>
  <c r="I42" i="1" s="1"/>
  <c r="O295" i="14"/>
  <c r="Y320" i="14"/>
  <c r="M358" i="14"/>
  <c r="X354" i="14"/>
  <c r="O313" i="14"/>
  <c r="Y306" i="14"/>
  <c r="U321" i="14"/>
  <c r="Q292" i="14"/>
  <c r="O342" i="14"/>
  <c r="M342" i="14"/>
  <c r="X343" i="14"/>
  <c r="Y311" i="14"/>
  <c r="X331" i="14"/>
  <c r="AH317" i="14"/>
  <c r="AH342" i="14"/>
  <c r="X303" i="14"/>
  <c r="Q294" i="14"/>
  <c r="O350" i="14"/>
  <c r="U311" i="14"/>
  <c r="O315" i="14"/>
  <c r="Q323" i="14"/>
  <c r="AF325" i="14"/>
  <c r="AH290" i="14"/>
  <c r="S290" i="14"/>
  <c r="AF334" i="14"/>
  <c r="U290" i="14"/>
  <c r="AG315" i="14"/>
  <c r="AG311" i="14"/>
  <c r="AG320" i="14"/>
  <c r="AG297" i="14"/>
  <c r="AG296" i="14"/>
  <c r="AG317" i="14"/>
  <c r="AG299" i="14"/>
  <c r="AG314" i="14"/>
  <c r="AG321" i="14"/>
  <c r="K360" i="14"/>
  <c r="I79" i="1" s="1"/>
  <c r="O326" i="14"/>
  <c r="Y350" i="14"/>
  <c r="U357" i="14"/>
  <c r="M357" i="14"/>
  <c r="Q335" i="14"/>
  <c r="K346" i="14"/>
  <c r="I65" i="1" s="1"/>
  <c r="O327" i="14"/>
  <c r="Y328" i="14"/>
  <c r="M351" i="14"/>
  <c r="Q350" i="14"/>
  <c r="K356" i="14"/>
  <c r="I75" i="1" s="1"/>
  <c r="O345" i="14"/>
  <c r="Y321" i="14"/>
  <c r="M346" i="14"/>
  <c r="Q328" i="14"/>
  <c r="X355" i="14"/>
  <c r="O294" i="14"/>
  <c r="Y357" i="14"/>
  <c r="M324" i="14"/>
  <c r="Q293" i="14"/>
  <c r="O322" i="14"/>
  <c r="M337" i="14"/>
  <c r="K332" i="14"/>
  <c r="I51" i="1" s="1"/>
  <c r="K342" i="14"/>
  <c r="I61" i="1" s="1"/>
  <c r="X345" i="14"/>
  <c r="I293" i="14"/>
  <c r="G12" i="1" s="1"/>
  <c r="S339" i="14"/>
  <c r="S351" i="14"/>
  <c r="M295" i="14"/>
  <c r="I296" i="14"/>
  <c r="G15" i="1" s="1"/>
  <c r="O343" i="14"/>
  <c r="U294" i="14"/>
  <c r="Q299" i="14"/>
  <c r="U331" i="14"/>
  <c r="AF317" i="14"/>
  <c r="X290" i="14"/>
  <c r="I290" i="14"/>
  <c r="G9" i="1" s="1"/>
  <c r="G359" i="14"/>
  <c r="E78" i="1" s="1"/>
  <c r="G348" i="14"/>
  <c r="E67" i="1" s="1"/>
  <c r="G353" i="14"/>
  <c r="E72" i="1" s="1"/>
  <c r="G354" i="14"/>
  <c r="E73" i="1" s="1"/>
  <c r="G350" i="14"/>
  <c r="E69" i="1" s="1"/>
  <c r="G356" i="14"/>
  <c r="E75" i="1" s="1"/>
  <c r="G358" i="14"/>
  <c r="E77" i="1" s="1"/>
  <c r="G361" i="14"/>
  <c r="E80" i="1" s="1"/>
  <c r="G362" i="14"/>
  <c r="E81" i="1" s="1"/>
  <c r="G351" i="14"/>
  <c r="E70" i="1" s="1"/>
  <c r="G349" i="14"/>
  <c r="E68" i="1" s="1"/>
  <c r="G357" i="14"/>
  <c r="E76" i="1" s="1"/>
  <c r="AF298" i="14"/>
  <c r="Y302" i="14"/>
  <c r="Y324" i="14"/>
  <c r="Y309" i="14"/>
  <c r="Y330" i="14"/>
  <c r="Y300" i="14"/>
  <c r="Y358" i="14"/>
  <c r="Y294" i="14"/>
  <c r="Y342" i="14"/>
  <c r="Y305" i="14"/>
  <c r="Y312" i="14"/>
  <c r="Y334" i="14"/>
  <c r="Y297" i="14"/>
  <c r="Y307" i="14"/>
  <c r="Y343" i="14"/>
  <c r="Y291" i="14"/>
  <c r="Y351" i="14"/>
  <c r="Y348" i="14"/>
  <c r="Y361" i="14"/>
  <c r="Y340" i="14"/>
  <c r="Y315" i="14"/>
  <c r="Y345" i="14"/>
  <c r="Y299" i="14"/>
  <c r="Y292" i="14"/>
  <c r="Y304" i="14"/>
  <c r="Y353" i="14"/>
  <c r="Y316" i="14"/>
  <c r="Y303" i="14"/>
  <c r="Y359" i="14"/>
  <c r="Y354" i="14"/>
  <c r="Y355" i="14"/>
  <c r="Y295" i="14"/>
  <c r="Y325" i="14"/>
  <c r="Y332" i="14"/>
  <c r="Y333" i="14"/>
  <c r="K315" i="14"/>
  <c r="I34" i="1" s="1"/>
  <c r="K340" i="14"/>
  <c r="I59" i="1" s="1"/>
  <c r="Y323" i="14"/>
  <c r="Y322" i="14"/>
  <c r="U308" i="14"/>
  <c r="AG360" i="14"/>
  <c r="Q338" i="14"/>
  <c r="K314" i="14"/>
  <c r="I33" i="1" s="1"/>
  <c r="O296" i="14"/>
  <c r="Y335" i="14"/>
  <c r="U343" i="14"/>
  <c r="M320" i="14"/>
  <c r="Q334" i="14"/>
  <c r="K344" i="14"/>
  <c r="I63" i="1" s="1"/>
  <c r="O323" i="14"/>
  <c r="G355" i="14"/>
  <c r="E74" i="1" s="1"/>
  <c r="M361" i="14"/>
  <c r="Q329" i="14"/>
  <c r="K309" i="14"/>
  <c r="I28" i="1" s="1"/>
  <c r="O330" i="14"/>
  <c r="Y327" i="14"/>
  <c r="M301" i="14"/>
  <c r="Y336" i="14"/>
  <c r="M334" i="14"/>
  <c r="K304" i="14"/>
  <c r="I23" i="1" s="1"/>
  <c r="U353" i="14"/>
  <c r="O362" i="14"/>
  <c r="I326" i="14"/>
  <c r="G45" i="1" s="1"/>
  <c r="AH354" i="14"/>
  <c r="I334" i="14"/>
  <c r="G53" i="1" s="1"/>
  <c r="Q326" i="14"/>
  <c r="Q300" i="14"/>
  <c r="Q319" i="14"/>
  <c r="Q315" i="14"/>
  <c r="Q343" i="14"/>
  <c r="Q355" i="14"/>
  <c r="Q362" i="14"/>
  <c r="Q337" i="14"/>
  <c r="Q354" i="14"/>
  <c r="Q321" i="14"/>
  <c r="Q360" i="14"/>
  <c r="Q302" i="14"/>
  <c r="Q318" i="14"/>
  <c r="Q305" i="14"/>
  <c r="Q291" i="14"/>
  <c r="Q296" i="14"/>
  <c r="Q308" i="14"/>
  <c r="Q346" i="14"/>
  <c r="Q309" i="14"/>
  <c r="Q312" i="14"/>
  <c r="Q320" i="14"/>
  <c r="Q344" i="14"/>
  <c r="Q339" i="14"/>
  <c r="Q349" i="14"/>
  <c r="Q352" i="14"/>
  <c r="Q327" i="14"/>
  <c r="Q333" i="14"/>
  <c r="Q340" i="14"/>
  <c r="Q342" i="14"/>
  <c r="Q322" i="14"/>
  <c r="Q358" i="14"/>
  <c r="Q332" i="14"/>
  <c r="Q348" i="14"/>
  <c r="Q304" i="14"/>
  <c r="Q295" i="14"/>
  <c r="Q307" i="14"/>
  <c r="Q297" i="14"/>
  <c r="Q356" i="14"/>
  <c r="Q306" i="14"/>
  <c r="Q313" i="14"/>
  <c r="Q351" i="14"/>
  <c r="Q325" i="14"/>
  <c r="AC310" i="14"/>
  <c r="AC311" i="14"/>
  <c r="AF347" i="14"/>
  <c r="X337" i="14"/>
  <c r="X333" i="14"/>
  <c r="X350" i="14"/>
  <c r="X357" i="14"/>
  <c r="X346" i="14"/>
  <c r="X326" i="14"/>
  <c r="X342" i="14"/>
  <c r="X332" i="14"/>
  <c r="X334" i="14"/>
  <c r="X330" i="14"/>
  <c r="X304" i="14"/>
  <c r="X300" i="14"/>
  <c r="X359" i="14"/>
  <c r="X348" i="14"/>
  <c r="X302" i="14"/>
  <c r="X324" i="14"/>
  <c r="X323" i="14"/>
  <c r="X339" i="14"/>
  <c r="X349" i="14"/>
  <c r="X306" i="14"/>
  <c r="X328" i="14"/>
  <c r="X291" i="14"/>
  <c r="X293" i="14"/>
  <c r="X292" i="14"/>
  <c r="X301" i="14"/>
  <c r="X305" i="14"/>
  <c r="X338" i="14"/>
  <c r="X362" i="14"/>
  <c r="X351" i="14"/>
  <c r="X336" i="14"/>
  <c r="X322" i="14"/>
  <c r="I302" i="14"/>
  <c r="G21" i="1" s="1"/>
  <c r="I333" i="14"/>
  <c r="G52" i="1" s="1"/>
  <c r="I345" i="14"/>
  <c r="G64" i="1" s="1"/>
  <c r="I350" i="14"/>
  <c r="G69" i="1" s="1"/>
  <c r="I358" i="14"/>
  <c r="G77" i="1" s="1"/>
  <c r="I354" i="14"/>
  <c r="G73" i="1" s="1"/>
  <c r="I355" i="14"/>
  <c r="G74" i="1" s="1"/>
  <c r="I318" i="14"/>
  <c r="G37" i="1" s="1"/>
  <c r="I331" i="14"/>
  <c r="G50" i="1" s="1"/>
  <c r="I319" i="14"/>
  <c r="G38" i="1" s="1"/>
  <c r="I305" i="14"/>
  <c r="G24" i="1" s="1"/>
  <c r="I328" i="14"/>
  <c r="G47" i="1" s="1"/>
  <c r="I339" i="14"/>
  <c r="G58" i="1" s="1"/>
  <c r="I322" i="14"/>
  <c r="G41" i="1" s="1"/>
  <c r="I340" i="14"/>
  <c r="G59" i="1" s="1"/>
  <c r="I348" i="14"/>
  <c r="G67" i="1" s="1"/>
  <c r="I321" i="14"/>
  <c r="G40" i="1" s="1"/>
  <c r="I332" i="14"/>
  <c r="G51" i="1" s="1"/>
  <c r="I362" i="14"/>
  <c r="G81" i="1" s="1"/>
  <c r="I356" i="14"/>
  <c r="G75" i="1" s="1"/>
  <c r="I349" i="14"/>
  <c r="G68" i="1" s="1"/>
  <c r="I346" i="14"/>
  <c r="G65" i="1" s="1"/>
  <c r="I301" i="14"/>
  <c r="G20" i="1" s="1"/>
  <c r="I330" i="14"/>
  <c r="G49" i="1" s="1"/>
  <c r="I299" i="14"/>
  <c r="G18" i="1" s="1"/>
  <c r="I304" i="14"/>
  <c r="G23" i="1" s="1"/>
  <c r="I298" i="14"/>
  <c r="G17" i="1" s="1"/>
  <c r="I360" i="14"/>
  <c r="G79" i="1" s="1"/>
  <c r="I300" i="14"/>
  <c r="G19" i="1" s="1"/>
  <c r="I310" i="14"/>
  <c r="G29" i="1" s="1"/>
  <c r="I317" i="14"/>
  <c r="G36" i="1" s="1"/>
  <c r="I361" i="14"/>
  <c r="G80" i="1" s="1"/>
  <c r="I335" i="14"/>
  <c r="G54" i="1" s="1"/>
  <c r="I295" i="14"/>
  <c r="G14" i="1" s="1"/>
  <c r="I320" i="14"/>
  <c r="G39" i="1" s="1"/>
  <c r="I329" i="14"/>
  <c r="G48" i="1" s="1"/>
  <c r="I353" i="14"/>
  <c r="G72" i="1" s="1"/>
  <c r="I351" i="14"/>
  <c r="G70" i="1" s="1"/>
  <c r="I312" i="14"/>
  <c r="G31" i="1" s="1"/>
  <c r="I311" i="14"/>
  <c r="G30" i="1" s="1"/>
  <c r="I344" i="14"/>
  <c r="G63" i="1" s="1"/>
  <c r="I303" i="14"/>
  <c r="G22" i="1" s="1"/>
  <c r="I292" i="14"/>
  <c r="G11" i="1" s="1"/>
  <c r="I341" i="14"/>
  <c r="G60" i="1" s="1"/>
  <c r="I325" i="14"/>
  <c r="G44" i="1" s="1"/>
  <c r="I315" i="14"/>
  <c r="G34" i="1" s="1"/>
  <c r="I338" i="14"/>
  <c r="G57" i="1" s="1"/>
  <c r="I343" i="14"/>
  <c r="G62" i="1" s="1"/>
  <c r="I307" i="14"/>
  <c r="G26" i="1" s="1"/>
  <c r="I297" i="14"/>
  <c r="G16" i="1" s="1"/>
  <c r="I291" i="14"/>
  <c r="G10" i="1" s="1"/>
  <c r="I347" i="14"/>
  <c r="G66" i="1" s="1"/>
  <c r="I324" i="14"/>
  <c r="G43" i="1" s="1"/>
  <c r="I308" i="14"/>
  <c r="G27" i="1" s="1"/>
  <c r="I352" i="14"/>
  <c r="G71" i="1" s="1"/>
  <c r="I316" i="14"/>
  <c r="G35" i="1" s="1"/>
  <c r="I294" i="14"/>
  <c r="G13" i="1" s="1"/>
  <c r="I337" i="14"/>
  <c r="G56" i="1" s="1"/>
  <c r="I306" i="14"/>
  <c r="G25" i="1" s="1"/>
  <c r="I309" i="14"/>
  <c r="G28" i="1" s="1"/>
  <c r="I359" i="14"/>
  <c r="G78" i="1" s="1"/>
  <c r="I323" i="14"/>
  <c r="G42" i="1" s="1"/>
  <c r="I327" i="14"/>
  <c r="G46" i="1" s="1"/>
  <c r="I336" i="14"/>
  <c r="G55" i="1" s="1"/>
  <c r="AH339" i="14"/>
  <c r="AH324" i="14"/>
  <c r="AH361" i="14"/>
  <c r="AH322" i="14"/>
  <c r="AH305" i="14"/>
  <c r="AH330" i="14"/>
  <c r="AH344" i="14"/>
  <c r="AH325" i="14"/>
  <c r="AH329" i="14"/>
  <c r="AH343" i="14"/>
  <c r="AH300" i="14"/>
  <c r="AH334" i="14"/>
  <c r="AH346" i="14"/>
  <c r="AH301" i="14"/>
  <c r="AH314" i="14"/>
  <c r="AH307" i="14"/>
  <c r="AH304" i="14"/>
  <c r="AH335" i="14"/>
  <c r="AH327" i="14"/>
  <c r="AH340" i="14"/>
  <c r="AH360" i="14"/>
  <c r="AH319" i="14"/>
  <c r="AH315" i="14"/>
  <c r="AH295" i="14"/>
  <c r="AH298" i="14"/>
  <c r="AH356" i="14"/>
  <c r="AH310" i="14"/>
  <c r="AH297" i="14"/>
  <c r="AH318" i="14"/>
  <c r="AH353" i="14"/>
  <c r="AH320" i="14"/>
  <c r="AH358" i="14"/>
  <c r="AH292" i="14"/>
  <c r="AH321" i="14"/>
  <c r="AH352" i="14"/>
  <c r="AH347" i="14"/>
  <c r="AH296" i="14"/>
  <c r="AH299" i="14"/>
  <c r="AH293" i="14"/>
  <c r="AH332" i="14"/>
  <c r="AH362" i="14"/>
  <c r="AH313" i="14"/>
  <c r="AH345" i="14"/>
  <c r="AH355" i="14"/>
  <c r="AH357" i="14"/>
  <c r="AH351" i="14"/>
  <c r="AH350" i="14"/>
  <c r="AH308" i="14"/>
  <c r="AH291" i="14"/>
  <c r="AH312" i="14"/>
  <c r="AH333" i="14"/>
  <c r="AH303" i="14"/>
  <c r="AH306" i="14"/>
  <c r="AH323" i="14"/>
  <c r="AH328" i="14"/>
  <c r="AH349" i="14"/>
  <c r="AH359" i="14"/>
  <c r="AH294" i="14"/>
  <c r="AH337" i="14"/>
  <c r="AH348" i="14"/>
  <c r="AH326" i="14"/>
  <c r="AH316" i="14"/>
  <c r="AH341" i="14"/>
  <c r="K351" i="14"/>
  <c r="I70" i="1" s="1"/>
  <c r="O299" i="14"/>
  <c r="Y314" i="14"/>
  <c r="U323" i="14"/>
  <c r="M312" i="14"/>
  <c r="AG352" i="14"/>
  <c r="Q347" i="14"/>
  <c r="K331" i="14"/>
  <c r="I50" i="1" s="1"/>
  <c r="O325" i="14"/>
  <c r="Y310" i="14"/>
  <c r="U319" i="14"/>
  <c r="M344" i="14"/>
  <c r="Q361" i="14"/>
  <c r="K311" i="14"/>
  <c r="I30" i="1" s="1"/>
  <c r="O356" i="14"/>
  <c r="U315" i="14"/>
  <c r="M328" i="14"/>
  <c r="Q324" i="14"/>
  <c r="K339" i="14"/>
  <c r="I58" i="1" s="1"/>
  <c r="O331" i="14"/>
  <c r="Y347" i="14"/>
  <c r="M307" i="14"/>
  <c r="Q311" i="14"/>
  <c r="Y308" i="14"/>
  <c r="M343" i="14"/>
  <c r="U345" i="14"/>
  <c r="Y341" i="14"/>
  <c r="AH309" i="14"/>
  <c r="S360" i="14"/>
  <c r="G352" i="14"/>
  <c r="E71" i="1" s="1"/>
  <c r="X361" i="14"/>
  <c r="AH336" i="14"/>
  <c r="AH338" i="14"/>
  <c r="AF359" i="14"/>
  <c r="AF335" i="14"/>
  <c r="K333" i="14"/>
  <c r="I52" i="1" s="1"/>
  <c r="K308" i="14"/>
  <c r="I27" i="1" s="1"/>
  <c r="K301" i="14"/>
  <c r="I20" i="1" s="1"/>
  <c r="K329" i="14"/>
  <c r="I48" i="1" s="1"/>
  <c r="K292" i="14"/>
  <c r="I11" i="1" s="1"/>
  <c r="K317" i="14"/>
  <c r="I36" i="1" s="1"/>
  <c r="K305" i="14"/>
  <c r="I24" i="1" s="1"/>
  <c r="K312" i="14"/>
  <c r="I31" i="1" s="1"/>
  <c r="K319" i="14"/>
  <c r="I38" i="1" s="1"/>
  <c r="K307" i="14"/>
  <c r="I26" i="1" s="1"/>
  <c r="K354" i="14"/>
  <c r="I73" i="1" s="1"/>
  <c r="K352" i="14"/>
  <c r="I71" i="1" s="1"/>
  <c r="K321" i="14"/>
  <c r="I40" i="1" s="1"/>
  <c r="K313" i="14"/>
  <c r="I32" i="1" s="1"/>
  <c r="K343" i="14"/>
  <c r="I62" i="1" s="1"/>
  <c r="K293" i="14"/>
  <c r="I12" i="1" s="1"/>
  <c r="K324" i="14"/>
  <c r="I43" i="1" s="1"/>
  <c r="K316" i="14"/>
  <c r="I35" i="1" s="1"/>
  <c r="K318" i="14"/>
  <c r="I37" i="1" s="1"/>
  <c r="K362" i="14"/>
  <c r="I81" i="1" s="1"/>
  <c r="K328" i="14"/>
  <c r="I47" i="1" s="1"/>
  <c r="K296" i="14"/>
  <c r="I15" i="1" s="1"/>
  <c r="K355" i="14"/>
  <c r="I74" i="1" s="1"/>
  <c r="K306" i="14"/>
  <c r="I25" i="1" s="1"/>
  <c r="K298" i="14"/>
  <c r="I17" i="1" s="1"/>
  <c r="K345" i="14"/>
  <c r="I64" i="1" s="1"/>
  <c r="K334" i="14"/>
  <c r="I53" i="1" s="1"/>
  <c r="K341" i="14"/>
  <c r="I60" i="1" s="1"/>
  <c r="K358" i="14"/>
  <c r="I77" i="1" s="1"/>
  <c r="K303" i="14"/>
  <c r="I22" i="1" s="1"/>
  <c r="K347" i="14"/>
  <c r="I66" i="1" s="1"/>
  <c r="K294" i="14"/>
  <c r="I13" i="1" s="1"/>
  <c r="K359" i="14"/>
  <c r="I78" i="1" s="1"/>
  <c r="K302" i="14"/>
  <c r="I21" i="1" s="1"/>
  <c r="K291" i="14"/>
  <c r="I10" i="1" s="1"/>
  <c r="O332" i="14"/>
  <c r="Y318" i="14"/>
  <c r="U348" i="14"/>
  <c r="M332" i="14"/>
  <c r="AG312" i="14"/>
  <c r="Q357" i="14"/>
  <c r="K353" i="14"/>
  <c r="I72" i="1" s="1"/>
  <c r="O324" i="14"/>
  <c r="Y346" i="14"/>
  <c r="U296" i="14"/>
  <c r="AG294" i="14"/>
  <c r="X356" i="14"/>
  <c r="K350" i="14"/>
  <c r="I69" i="1" s="1"/>
  <c r="Y338" i="14"/>
  <c r="U329" i="14"/>
  <c r="M353" i="14"/>
  <c r="Q301" i="14"/>
  <c r="K295" i="14"/>
  <c r="I14" i="1" s="1"/>
  <c r="O340" i="14"/>
  <c r="U346" i="14"/>
  <c r="K297" i="14"/>
  <c r="I16" i="1" s="1"/>
  <c r="Y326" i="14"/>
  <c r="AG316" i="14"/>
  <c r="O351" i="14"/>
  <c r="U362" i="14"/>
  <c r="U360" i="14"/>
  <c r="S301" i="14"/>
  <c r="X344" i="14"/>
  <c r="Q298" i="14"/>
  <c r="I342" i="14"/>
  <c r="G61" i="1" s="1"/>
  <c r="AH331" i="14"/>
  <c r="S322" i="14"/>
  <c r="AF333" i="14"/>
  <c r="M323" i="14"/>
  <c r="M299" i="14"/>
  <c r="M302" i="14"/>
  <c r="M326" i="14"/>
  <c r="M308" i="14"/>
  <c r="M297" i="14"/>
  <c r="M317" i="14"/>
  <c r="M300" i="14"/>
  <c r="M298" i="14"/>
  <c r="M313" i="14"/>
  <c r="M345" i="14"/>
  <c r="M354" i="14"/>
  <c r="M362" i="14"/>
  <c r="M349" i="14"/>
  <c r="M329" i="14"/>
  <c r="M309" i="14"/>
  <c r="M341" i="14"/>
  <c r="M331" i="14"/>
  <c r="M303" i="14"/>
  <c r="M316" i="14"/>
  <c r="M347" i="14"/>
  <c r="M291" i="14"/>
  <c r="M356" i="14"/>
  <c r="M348" i="14"/>
  <c r="M319" i="14"/>
  <c r="M296" i="14"/>
  <c r="M330" i="14"/>
  <c r="M321" i="14"/>
  <c r="M352" i="14"/>
  <c r="M315" i="14"/>
  <c r="M306" i="14"/>
  <c r="M304" i="14"/>
  <c r="M335" i="14"/>
  <c r="M350" i="14"/>
  <c r="M339" i="14"/>
  <c r="M360" i="14"/>
  <c r="M292" i="14"/>
  <c r="M333" i="14"/>
  <c r="M355" i="14"/>
  <c r="M293" i="14"/>
  <c r="V304" i="14"/>
  <c r="V311" i="14"/>
  <c r="V340" i="14"/>
  <c r="K322" i="14"/>
  <c r="I41" i="1" s="1"/>
  <c r="O358" i="14"/>
  <c r="Y349" i="14"/>
  <c r="U335" i="14"/>
  <c r="M311" i="14"/>
  <c r="AG295" i="14"/>
  <c r="Q359" i="14"/>
  <c r="K357" i="14"/>
  <c r="I76" i="1" s="1"/>
  <c r="O317" i="14"/>
  <c r="Y344" i="14"/>
  <c r="U298" i="14"/>
  <c r="AG313" i="14"/>
  <c r="X335" i="14"/>
  <c r="K348" i="14"/>
  <c r="I67" i="1" s="1"/>
  <c r="Y313" i="14"/>
  <c r="U330" i="14"/>
  <c r="M314" i="14"/>
  <c r="Q316" i="14"/>
  <c r="K300" i="14"/>
  <c r="I19" i="1" s="1"/>
  <c r="O292" i="14"/>
  <c r="U358" i="14"/>
  <c r="M359" i="14"/>
  <c r="K335" i="14"/>
  <c r="I54" i="1" s="1"/>
  <c r="U300" i="14"/>
  <c r="AG308" i="14"/>
  <c r="M318" i="14"/>
  <c r="M310" i="14"/>
  <c r="Y362" i="14"/>
  <c r="U338" i="14"/>
  <c r="X340" i="14"/>
  <c r="AH302" i="14"/>
  <c r="S306" i="14"/>
  <c r="M325" i="14"/>
  <c r="J44" i="1" s="1"/>
  <c r="Q290" i="14"/>
  <c r="AF330" i="14"/>
  <c r="O353" i="14"/>
  <c r="O316" i="14"/>
  <c r="O304" i="14"/>
  <c r="O359" i="14"/>
  <c r="O303" i="14"/>
  <c r="O310" i="14"/>
  <c r="O346" i="14"/>
  <c r="O339" i="14"/>
  <c r="O347" i="14"/>
  <c r="O311" i="14"/>
  <c r="O334" i="14"/>
  <c r="O349" i="14"/>
  <c r="O361" i="14"/>
  <c r="O312" i="14"/>
  <c r="O352" i="14"/>
  <c r="O298" i="14"/>
  <c r="O301" i="14"/>
  <c r="O321" i="14"/>
  <c r="O319" i="14"/>
  <c r="O309" i="14"/>
  <c r="O328" i="14"/>
  <c r="O348" i="14"/>
  <c r="O335" i="14"/>
  <c r="O307" i="14"/>
  <c r="O338" i="14"/>
  <c r="O293" i="14"/>
  <c r="O336" i="14"/>
  <c r="O354" i="14"/>
  <c r="O337" i="14"/>
  <c r="O300" i="14"/>
  <c r="O355" i="14"/>
  <c r="O360" i="14"/>
  <c r="O341" i="14"/>
  <c r="O318" i="14"/>
  <c r="O297" i="14"/>
  <c r="O329" i="14"/>
  <c r="M290" i="14"/>
  <c r="K337" i="14"/>
  <c r="I56" i="1" s="1"/>
  <c r="O305" i="14"/>
  <c r="Y331" i="14"/>
  <c r="U305" i="14"/>
  <c r="M294" i="14"/>
  <c r="Q336" i="14"/>
  <c r="Q317" i="14"/>
  <c r="K336" i="14"/>
  <c r="I55" i="1" s="1"/>
  <c r="O314" i="14"/>
  <c r="Y319" i="14"/>
  <c r="M336" i="14"/>
  <c r="Q303" i="14"/>
  <c r="X327" i="14"/>
  <c r="O320" i="14"/>
  <c r="Y337" i="14"/>
  <c r="U309" i="14"/>
  <c r="AG325" i="14"/>
  <c r="Q345" i="14"/>
  <c r="K327" i="14"/>
  <c r="I46" i="1" s="1"/>
  <c r="Y360" i="14"/>
  <c r="U341" i="14"/>
  <c r="AG318" i="14"/>
  <c r="K320" i="14"/>
  <c r="I39" i="1" s="1"/>
  <c r="U312" i="14"/>
  <c r="Q330" i="14"/>
  <c r="O291" i="14"/>
  <c r="AG298" i="14"/>
  <c r="Q314" i="14"/>
  <c r="Y317" i="14"/>
  <c r="X341" i="14"/>
  <c r="S326" i="14"/>
  <c r="U306" i="14"/>
  <c r="S345" i="14"/>
  <c r="AN297" i="14"/>
  <c r="H350" i="14"/>
  <c r="F69" i="1" s="1"/>
  <c r="AN344" i="14"/>
  <c r="D297" i="14"/>
  <c r="L349" i="14"/>
  <c r="D315" i="14"/>
  <c r="D356" i="14"/>
  <c r="L348" i="14"/>
  <c r="AN353" i="14"/>
  <c r="J356" i="14"/>
  <c r="H75" i="1" s="1"/>
  <c r="P323" i="14"/>
  <c r="AN336" i="14"/>
  <c r="AI318" i="14"/>
  <c r="AP306" i="14"/>
  <c r="AJ362" i="14"/>
  <c r="V302" i="14"/>
  <c r="AF309" i="14"/>
  <c r="H358" i="14"/>
  <c r="F77" i="1" s="1"/>
  <c r="H362" i="14"/>
  <c r="F81" i="1" s="1"/>
  <c r="H348" i="14"/>
  <c r="F67" i="1" s="1"/>
  <c r="H354" i="14"/>
  <c r="F73" i="1" s="1"/>
  <c r="H351" i="14"/>
  <c r="F70" i="1" s="1"/>
  <c r="AC297" i="14"/>
  <c r="AN352" i="14"/>
  <c r="AP345" i="14"/>
  <c r="P309" i="14"/>
  <c r="AN341" i="14"/>
  <c r="AN332" i="14"/>
  <c r="AN306" i="14"/>
  <c r="AP354" i="14"/>
  <c r="AJ341" i="14"/>
  <c r="AN346" i="14"/>
  <c r="AP357" i="14"/>
  <c r="AJ334" i="14"/>
  <c r="AN361" i="14"/>
  <c r="AJ311" i="14"/>
  <c r="AN348" i="14"/>
  <c r="AJ317" i="14"/>
  <c r="AN329" i="14"/>
  <c r="AN292" i="14"/>
  <c r="AN350" i="14"/>
  <c r="AP312" i="14"/>
  <c r="AJ298" i="14"/>
  <c r="AN325" i="14"/>
  <c r="AP302" i="14"/>
  <c r="AJ360" i="14"/>
  <c r="AN338" i="14"/>
  <c r="AJ349" i="14"/>
  <c r="AJ307" i="14"/>
  <c r="AN335" i="14"/>
  <c r="AJ321" i="14"/>
  <c r="AN301" i="14"/>
  <c r="AN357" i="14"/>
  <c r="AJ296" i="14"/>
  <c r="AN319" i="14"/>
  <c r="AJ350" i="14"/>
  <c r="AN360" i="14"/>
  <c r="AJ346" i="14"/>
  <c r="AN355" i="14"/>
  <c r="AN315" i="14"/>
  <c r="AJ354" i="14"/>
  <c r="AN293" i="14"/>
  <c r="AN330" i="14"/>
  <c r="AJ318" i="14"/>
  <c r="AN328" i="14"/>
  <c r="AN359" i="14"/>
  <c r="AN295" i="14"/>
  <c r="AN313" i="14"/>
  <c r="AP361" i="14"/>
  <c r="AJ297" i="14"/>
  <c r="P312" i="14"/>
  <c r="AN342" i="14"/>
  <c r="AJ324" i="14"/>
  <c r="AN334" i="14"/>
  <c r="AJ353" i="14"/>
  <c r="AN294" i="14"/>
  <c r="AJ323" i="14"/>
  <c r="AN309" i="14"/>
  <c r="AN311" i="14"/>
  <c r="AJ332" i="14"/>
  <c r="AJ330" i="14"/>
  <c r="AN304" i="14"/>
  <c r="AP338" i="14"/>
  <c r="AJ314" i="14"/>
  <c r="AN354" i="14"/>
  <c r="AJ333" i="14"/>
  <c r="AJ303" i="14"/>
  <c r="AN316" i="14"/>
  <c r="AJ301" i="14"/>
  <c r="AN312" i="14"/>
  <c r="AJ331" i="14"/>
  <c r="AN326" i="14"/>
  <c r="AJ316" i="14"/>
  <c r="AN307" i="14"/>
  <c r="AN323" i="14"/>
  <c r="AN347" i="14"/>
  <c r="AJ348" i="14"/>
  <c r="AN314" i="14"/>
  <c r="AP300" i="14"/>
  <c r="AJ292" i="14"/>
  <c r="AN321" i="14"/>
  <c r="AN333" i="14"/>
  <c r="AJ355" i="14"/>
  <c r="AN299" i="14"/>
  <c r="AJ352" i="14"/>
  <c r="J317" i="14"/>
  <c r="H36" i="1" s="1"/>
  <c r="AN356" i="14"/>
  <c r="AJ358" i="14"/>
  <c r="AN320" i="14"/>
  <c r="AN345" i="14"/>
  <c r="V350" i="14"/>
  <c r="AO298" i="14"/>
  <c r="V349" i="14"/>
  <c r="V362" i="14"/>
  <c r="V293" i="14"/>
  <c r="V299" i="14"/>
  <c r="V353" i="14"/>
  <c r="V334" i="14"/>
  <c r="V336" i="14"/>
  <c r="V339" i="14"/>
  <c r="V338" i="14"/>
  <c r="V342" i="14"/>
  <c r="P339" i="14"/>
  <c r="AB350" i="14"/>
  <c r="V359" i="14"/>
  <c r="V348" i="14"/>
  <c r="V330" i="14"/>
  <c r="V300" i="14"/>
  <c r="V298" i="14"/>
  <c r="V326" i="14"/>
  <c r="V301" i="14"/>
  <c r="V322" i="14"/>
  <c r="V315" i="14"/>
  <c r="AJ357" i="14"/>
  <c r="V358" i="14"/>
  <c r="AN300" i="14"/>
  <c r="V307" i="14"/>
  <c r="V337" i="14"/>
  <c r="V303" i="14"/>
  <c r="V343" i="14"/>
  <c r="V323" i="14"/>
  <c r="V319" i="14"/>
  <c r="V320" i="14"/>
  <c r="V318" i="14"/>
  <c r="V360" i="14"/>
  <c r="V295" i="14"/>
  <c r="V335" i="14"/>
  <c r="V308" i="14"/>
  <c r="V328" i="14"/>
  <c r="AN339" i="14"/>
  <c r="P327" i="14"/>
  <c r="AJ342" i="14"/>
  <c r="AN327" i="14"/>
  <c r="AN303" i="14"/>
  <c r="AN349" i="14"/>
  <c r="AI305" i="14"/>
  <c r="V294" i="14"/>
  <c r="AG305" i="14"/>
  <c r="R314" i="14"/>
  <c r="AN298" i="14"/>
  <c r="AP325" i="14"/>
  <c r="AI298" i="14"/>
  <c r="AO317" i="14"/>
  <c r="AI295" i="14"/>
  <c r="R315" i="14"/>
  <c r="AI351" i="14"/>
  <c r="J303" i="14"/>
  <c r="H22" i="1" s="1"/>
  <c r="AJ356" i="14"/>
  <c r="V292" i="14"/>
  <c r="AN351" i="14"/>
  <c r="V347" i="14"/>
  <c r="H349" i="14"/>
  <c r="F68" i="1" s="1"/>
  <c r="AN308" i="14"/>
  <c r="V329" i="14"/>
  <c r="V317" i="14"/>
  <c r="V325" i="14"/>
  <c r="AI349" i="14"/>
  <c r="AO290" i="14"/>
  <c r="L320" i="14"/>
  <c r="AJ312" i="14"/>
  <c r="AN296" i="14"/>
  <c r="V309" i="14"/>
  <c r="V355" i="14"/>
  <c r="AJ300" i="14"/>
  <c r="AI343" i="14"/>
  <c r="AB357" i="14"/>
  <c r="AJ326" i="14"/>
  <c r="AJ351" i="14"/>
  <c r="AN291" i="14"/>
  <c r="AN358" i="14"/>
  <c r="V296" i="14"/>
  <c r="AI353" i="14"/>
  <c r="AO329" i="14"/>
  <c r="AJ343" i="14"/>
  <c r="V352" i="14"/>
  <c r="V356" i="14"/>
  <c r="AN318" i="14"/>
  <c r="AI345" i="14"/>
  <c r="AB313" i="14"/>
  <c r="AO335" i="14"/>
  <c r="AN337" i="14"/>
  <c r="V351" i="14"/>
  <c r="V357" i="14"/>
  <c r="AI354" i="14"/>
  <c r="AO334" i="14"/>
  <c r="P350" i="14"/>
  <c r="AC307" i="14"/>
  <c r="D321" i="14"/>
  <c r="V361" i="14"/>
  <c r="AN290" i="14"/>
  <c r="L353" i="14"/>
  <c r="R300" i="14"/>
  <c r="J311" i="14"/>
  <c r="H30" i="1" s="1"/>
  <c r="AC345" i="14"/>
  <c r="L324" i="14"/>
  <c r="D316" i="14"/>
  <c r="R330" i="14"/>
  <c r="R292" i="14"/>
  <c r="J300" i="14"/>
  <c r="H19" i="1" s="1"/>
  <c r="L329" i="14"/>
  <c r="R357" i="14"/>
  <c r="P325" i="14"/>
  <c r="L351" i="14"/>
  <c r="R302" i="14"/>
  <c r="P333" i="14"/>
  <c r="AG300" i="14"/>
  <c r="L305" i="14"/>
  <c r="R331" i="14"/>
  <c r="R361" i="14"/>
  <c r="AG302" i="14"/>
  <c r="V354" i="14"/>
  <c r="V312" i="14"/>
  <c r="AG347" i="14"/>
  <c r="R326" i="14"/>
  <c r="P355" i="14"/>
  <c r="J296" i="14"/>
  <c r="H15" i="1" s="1"/>
  <c r="AG356" i="14"/>
  <c r="L310" i="14"/>
  <c r="D298" i="14"/>
  <c r="AI322" i="14"/>
  <c r="R360" i="14"/>
  <c r="J306" i="14"/>
  <c r="H25" i="1" s="1"/>
  <c r="L345" i="14"/>
  <c r="AI324" i="14"/>
  <c r="AG349" i="14"/>
  <c r="L347" i="14"/>
  <c r="R309" i="14"/>
  <c r="AG291" i="14"/>
  <c r="AG355" i="14"/>
  <c r="AC342" i="14"/>
  <c r="R334" i="14"/>
  <c r="AG301" i="14"/>
  <c r="L358" i="14"/>
  <c r="AG348" i="14"/>
  <c r="V305" i="14"/>
  <c r="V346" i="14"/>
  <c r="V306" i="14"/>
  <c r="AC306" i="14"/>
  <c r="R359" i="14"/>
  <c r="R320" i="14"/>
  <c r="D330" i="14"/>
  <c r="L332" i="14"/>
  <c r="AG357" i="14"/>
  <c r="L321" i="14"/>
  <c r="R293" i="14"/>
  <c r="L304" i="14"/>
  <c r="R337" i="14"/>
  <c r="AO299" i="14"/>
  <c r="AG345" i="14"/>
  <c r="H360" i="14"/>
  <c r="F79" i="1" s="1"/>
  <c r="AJ299" i="14"/>
  <c r="AO306" i="14"/>
  <c r="AG304" i="14"/>
  <c r="AJ295" i="14"/>
  <c r="P343" i="14"/>
  <c r="AG333" i="14"/>
  <c r="R303" i="14"/>
  <c r="V333" i="14"/>
  <c r="V291" i="14"/>
  <c r="L319" i="14"/>
  <c r="R311" i="14"/>
  <c r="R317" i="14"/>
  <c r="L326" i="14"/>
  <c r="D335" i="14"/>
  <c r="R358" i="14"/>
  <c r="R316" i="14"/>
  <c r="AO321" i="14"/>
  <c r="P296" i="14"/>
  <c r="J343" i="14"/>
  <c r="H62" i="1" s="1"/>
  <c r="L328" i="14"/>
  <c r="L342" i="14"/>
  <c r="AB305" i="14"/>
  <c r="D308" i="14"/>
  <c r="AI309" i="14"/>
  <c r="R322" i="14"/>
  <c r="AO311" i="14"/>
  <c r="P315" i="14"/>
  <c r="J292" i="14"/>
  <c r="H11" i="1" s="1"/>
  <c r="AG340" i="14"/>
  <c r="AA291" i="14"/>
  <c r="L346" i="14"/>
  <c r="R335" i="14"/>
  <c r="AO361" i="14"/>
  <c r="P326" i="14"/>
  <c r="AG292" i="14"/>
  <c r="L343" i="14"/>
  <c r="R355" i="14"/>
  <c r="AG353" i="14"/>
  <c r="L302" i="14"/>
  <c r="D328" i="14"/>
  <c r="AG306" i="14"/>
  <c r="AC304" i="14"/>
  <c r="P334" i="14"/>
  <c r="AO339" i="14"/>
  <c r="AG332" i="14"/>
  <c r="D346" i="14"/>
  <c r="R298" i="14"/>
  <c r="AO304" i="14"/>
  <c r="AO330" i="14"/>
  <c r="P313" i="14"/>
  <c r="J341" i="14"/>
  <c r="H60" i="1" s="1"/>
  <c r="AG344" i="14"/>
  <c r="L355" i="14"/>
  <c r="D348" i="14"/>
  <c r="AI290" i="14"/>
  <c r="R299" i="14"/>
  <c r="AO313" i="14"/>
  <c r="P337" i="14"/>
  <c r="AG323" i="14"/>
  <c r="AC324" i="14"/>
  <c r="D309" i="14"/>
  <c r="R327" i="14"/>
  <c r="AO325" i="14"/>
  <c r="P331" i="14"/>
  <c r="AG303" i="14"/>
  <c r="L357" i="14"/>
  <c r="AG293" i="14"/>
  <c r="L322" i="14"/>
  <c r="AP308" i="14"/>
  <c r="D345" i="14"/>
  <c r="P348" i="14"/>
  <c r="AG341" i="14"/>
  <c r="L340" i="14"/>
  <c r="AC292" i="14"/>
  <c r="D340" i="14"/>
  <c r="D313" i="14"/>
  <c r="R349" i="14"/>
  <c r="AO355" i="14"/>
  <c r="AO293" i="14"/>
  <c r="P306" i="14"/>
  <c r="AG327" i="14"/>
  <c r="L336" i="14"/>
  <c r="AB341" i="14"/>
  <c r="D293" i="14"/>
  <c r="AI307" i="14"/>
  <c r="R290" i="14"/>
  <c r="AO344" i="14"/>
  <c r="P319" i="14"/>
  <c r="AG362" i="14"/>
  <c r="AC325" i="14"/>
  <c r="L297" i="14"/>
  <c r="D305" i="14"/>
  <c r="R328" i="14"/>
  <c r="AO346" i="14"/>
  <c r="D349" i="14"/>
  <c r="AO336" i="14"/>
  <c r="AG361" i="14"/>
  <c r="AO318" i="14"/>
  <c r="AG324" i="14"/>
  <c r="J330" i="14"/>
  <c r="H49" i="1" s="1"/>
  <c r="AG342" i="14"/>
  <c r="D320" i="14"/>
  <c r="AG329" i="14"/>
  <c r="AC318" i="14"/>
  <c r="V316" i="14"/>
  <c r="AN317" i="14"/>
  <c r="AB320" i="14"/>
  <c r="D354" i="14"/>
  <c r="R306" i="14"/>
  <c r="AO323" i="14"/>
  <c r="AO328" i="14"/>
  <c r="AG337" i="14"/>
  <c r="AC344" i="14"/>
  <c r="R339" i="14"/>
  <c r="AO359" i="14"/>
  <c r="P301" i="14"/>
  <c r="AG336" i="14"/>
  <c r="AC353" i="14"/>
  <c r="D362" i="14"/>
  <c r="R325" i="14"/>
  <c r="AO310" i="14"/>
  <c r="AC337" i="14"/>
  <c r="AG328" i="14"/>
  <c r="P353" i="14"/>
  <c r="AC339" i="14"/>
  <c r="L291" i="14"/>
  <c r="AC299" i="14"/>
  <c r="AC354" i="14"/>
  <c r="AG338" i="14"/>
  <c r="V321" i="14"/>
  <c r="AA354" i="14"/>
  <c r="AA294" i="14"/>
  <c r="AA361" i="14"/>
  <c r="AA329" i="14"/>
  <c r="AA347" i="14"/>
  <c r="AA340" i="14"/>
  <c r="AA297" i="14"/>
  <c r="AA326" i="14"/>
  <c r="AA321" i="14"/>
  <c r="AA308" i="14"/>
  <c r="AA322" i="14"/>
  <c r="AA336" i="14"/>
  <c r="AA352" i="14"/>
  <c r="AA309" i="14"/>
  <c r="AA323" i="14"/>
  <c r="AA356" i="14"/>
  <c r="AA338" i="14"/>
  <c r="AA314" i="14"/>
  <c r="AA348" i="14"/>
  <c r="AA334" i="14"/>
  <c r="AA302" i="14"/>
  <c r="AA311" i="14"/>
  <c r="AA342" i="14"/>
  <c r="AA333" i="14"/>
  <c r="AA339" i="14"/>
  <c r="AA295" i="14"/>
  <c r="AA341" i="14"/>
  <c r="AA312" i="14"/>
  <c r="AA316" i="14"/>
  <c r="AA301" i="14"/>
  <c r="AA290" i="14"/>
  <c r="AA303" i="14"/>
  <c r="AA325" i="14"/>
  <c r="AA344" i="14"/>
  <c r="AA328" i="14"/>
  <c r="AA292" i="14"/>
  <c r="AA353" i="14"/>
  <c r="AA355" i="14"/>
  <c r="AA357" i="14"/>
  <c r="AA305" i="14"/>
  <c r="AA362" i="14"/>
  <c r="AA345" i="14"/>
  <c r="AA330" i="14"/>
  <c r="AA318" i="14"/>
  <c r="AA313" i="14"/>
  <c r="AA335" i="14"/>
  <c r="AA317" i="14"/>
  <c r="AA304" i="14"/>
  <c r="AA343" i="14"/>
  <c r="AA310" i="14"/>
  <c r="AA320" i="14"/>
  <c r="AA293" i="14"/>
  <c r="AA307" i="14"/>
  <c r="AA324" i="14"/>
  <c r="AA331" i="14"/>
  <c r="AA332" i="14"/>
  <c r="AA319" i="14"/>
  <c r="AA298" i="14"/>
  <c r="AB355" i="14"/>
  <c r="AA300" i="14"/>
  <c r="AP337" i="14"/>
  <c r="AP299" i="14"/>
  <c r="AA315" i="14"/>
  <c r="AB342" i="14"/>
  <c r="AA351" i="14"/>
  <c r="AB318" i="14"/>
  <c r="AB347" i="14"/>
  <c r="J319" i="14"/>
  <c r="H38" i="1" s="1"/>
  <c r="J293" i="14"/>
  <c r="H12" i="1" s="1"/>
  <c r="J353" i="14"/>
  <c r="H72" i="1" s="1"/>
  <c r="J326" i="14"/>
  <c r="H45" i="1" s="1"/>
  <c r="J291" i="14"/>
  <c r="H10" i="1" s="1"/>
  <c r="J309" i="14"/>
  <c r="H28" i="1" s="1"/>
  <c r="J322" i="14"/>
  <c r="H41" i="1" s="1"/>
  <c r="J357" i="14"/>
  <c r="H76" i="1" s="1"/>
  <c r="J308" i="14"/>
  <c r="H27" i="1" s="1"/>
  <c r="J336" i="14"/>
  <c r="H55" i="1" s="1"/>
  <c r="J290" i="14"/>
  <c r="H9" i="1" s="1"/>
  <c r="J304" i="14"/>
  <c r="H23" i="1" s="1"/>
  <c r="J331" i="14"/>
  <c r="H50" i="1" s="1"/>
  <c r="J351" i="14"/>
  <c r="H70" i="1" s="1"/>
  <c r="J362" i="14"/>
  <c r="H81" i="1" s="1"/>
  <c r="J328" i="14"/>
  <c r="H47" i="1" s="1"/>
  <c r="J345" i="14"/>
  <c r="H64" i="1" s="1"/>
  <c r="J347" i="14"/>
  <c r="H66" i="1" s="1"/>
  <c r="J294" i="14"/>
  <c r="H13" i="1" s="1"/>
  <c r="J327" i="14"/>
  <c r="H46" i="1" s="1"/>
  <c r="J354" i="14"/>
  <c r="H73" i="1" s="1"/>
  <c r="J312" i="14"/>
  <c r="H31" i="1" s="1"/>
  <c r="J333" i="14"/>
  <c r="H52" i="1" s="1"/>
  <c r="J334" i="14"/>
  <c r="H53" i="1" s="1"/>
  <c r="J342" i="14"/>
  <c r="H61" i="1" s="1"/>
  <c r="J349" i="14"/>
  <c r="H68" i="1" s="1"/>
  <c r="J318" i="14"/>
  <c r="H37" i="1" s="1"/>
  <c r="J352" i="14"/>
  <c r="H71" i="1" s="1"/>
  <c r="J359" i="14"/>
  <c r="H78" i="1" s="1"/>
  <c r="J346" i="14"/>
  <c r="H65" i="1" s="1"/>
  <c r="J332" i="14"/>
  <c r="H51" i="1" s="1"/>
  <c r="J355" i="14"/>
  <c r="H74" i="1" s="1"/>
  <c r="J348" i="14"/>
  <c r="H67" i="1" s="1"/>
  <c r="J313" i="14"/>
  <c r="H32" i="1" s="1"/>
  <c r="J324" i="14"/>
  <c r="H43" i="1" s="1"/>
  <c r="J305" i="14"/>
  <c r="H24" i="1" s="1"/>
  <c r="J299" i="14"/>
  <c r="H18" i="1" s="1"/>
  <c r="J360" i="14"/>
  <c r="H79" i="1" s="1"/>
  <c r="J310" i="14"/>
  <c r="H29" i="1" s="1"/>
  <c r="J298" i="14"/>
  <c r="H17" i="1" s="1"/>
  <c r="J340" i="14"/>
  <c r="H59" i="1" s="1"/>
  <c r="J329" i="14"/>
  <c r="H48" i="1" s="1"/>
  <c r="J338" i="14"/>
  <c r="H57" i="1" s="1"/>
  <c r="J316" i="14"/>
  <c r="H35" i="1" s="1"/>
  <c r="J301" i="14"/>
  <c r="H20" i="1" s="1"/>
  <c r="J335" i="14"/>
  <c r="H54" i="1" s="1"/>
  <c r="J350" i="14"/>
  <c r="H69" i="1" s="1"/>
  <c r="J315" i="14"/>
  <c r="H34" i="1" s="1"/>
  <c r="J302" i="14"/>
  <c r="H21" i="1" s="1"/>
  <c r="J361" i="14"/>
  <c r="H80" i="1" s="1"/>
  <c r="J314" i="14"/>
  <c r="H33" i="1" s="1"/>
  <c r="J323" i="14"/>
  <c r="H42" i="1" s="1"/>
  <c r="J295" i="14"/>
  <c r="H14" i="1" s="1"/>
  <c r="J337" i="14"/>
  <c r="H56" i="1" s="1"/>
  <c r="J321" i="14"/>
  <c r="H40" i="1" s="1"/>
  <c r="J358" i="14"/>
  <c r="H77" i="1" s="1"/>
  <c r="J297" i="14"/>
  <c r="H16" i="1" s="1"/>
  <c r="J320" i="14"/>
  <c r="H39" i="1" s="1"/>
  <c r="AA296" i="14"/>
  <c r="AP348" i="14"/>
  <c r="AP314" i="14"/>
  <c r="AP304" i="14"/>
  <c r="AP305" i="14"/>
  <c r="AP295" i="14"/>
  <c r="AP359" i="14"/>
  <c r="X78" i="1" s="1"/>
  <c r="AP342" i="14"/>
  <c r="AP297" i="14"/>
  <c r="AP336" i="14"/>
  <c r="AP290" i="14"/>
  <c r="AP339" i="14"/>
  <c r="AP303" i="14"/>
  <c r="AP310" i="14"/>
  <c r="X29" i="1" s="1"/>
  <c r="AP322" i="14"/>
  <c r="AP317" i="14"/>
  <c r="AP291" i="14"/>
  <c r="AP346" i="14"/>
  <c r="AP334" i="14"/>
  <c r="X53" i="1" s="1"/>
  <c r="AP360" i="14"/>
  <c r="AP335" i="14"/>
  <c r="AP319" i="14"/>
  <c r="AP328" i="14"/>
  <c r="AP344" i="14"/>
  <c r="X63" i="1" s="1"/>
  <c r="AP321" i="14"/>
  <c r="AP313" i="14"/>
  <c r="AP332" i="14"/>
  <c r="AP326" i="14"/>
  <c r="AP301" i="14"/>
  <c r="AP296" i="14"/>
  <c r="AP309" i="14"/>
  <c r="AP352" i="14"/>
  <c r="AP343" i="14"/>
  <c r="AP358" i="14"/>
  <c r="AP298" i="14"/>
  <c r="AP350" i="14"/>
  <c r="AP355" i="14"/>
  <c r="X74" i="1" s="1"/>
  <c r="AP329" i="14"/>
  <c r="X48" i="1" s="1"/>
  <c r="AP351" i="14"/>
  <c r="AP323" i="14"/>
  <c r="AP315" i="14"/>
  <c r="AP292" i="14"/>
  <c r="AP349" i="14"/>
  <c r="AP311" i="14"/>
  <c r="AP307" i="14"/>
  <c r="AP340" i="14"/>
  <c r="AP353" i="14"/>
  <c r="AP318" i="14"/>
  <c r="AP341" i="14"/>
  <c r="AP327" i="14"/>
  <c r="AP347" i="14"/>
  <c r="AP294" i="14"/>
  <c r="AP330" i="14"/>
  <c r="X49" i="1" s="1"/>
  <c r="AP316" i="14"/>
  <c r="AP320" i="14"/>
  <c r="AP362" i="14"/>
  <c r="AP356" i="14"/>
  <c r="AP333" i="14"/>
  <c r="AP324" i="14"/>
  <c r="AB292" i="14"/>
  <c r="D290" i="14"/>
  <c r="D336" i="14"/>
  <c r="D303" i="14"/>
  <c r="D357" i="14"/>
  <c r="D344" i="14"/>
  <c r="D310" i="14"/>
  <c r="D337" i="14"/>
  <c r="D306" i="14"/>
  <c r="D324" i="14"/>
  <c r="D341" i="14"/>
  <c r="D333" i="14"/>
  <c r="D326" i="14"/>
  <c r="D312" i="14"/>
  <c r="D322" i="14"/>
  <c r="D334" i="14"/>
  <c r="D351" i="14"/>
  <c r="D307" i="14"/>
  <c r="D343" i="14"/>
  <c r="D294" i="14"/>
  <c r="D339" i="14"/>
  <c r="D342" i="14"/>
  <c r="D338" i="14"/>
  <c r="D325" i="14"/>
  <c r="D358" i="14"/>
  <c r="D352" i="14"/>
  <c r="D327" i="14"/>
  <c r="D314" i="14"/>
  <c r="D302" i="14"/>
  <c r="D304" i="14"/>
  <c r="D331" i="14"/>
  <c r="D360" i="14"/>
  <c r="D318" i="14"/>
  <c r="D323" i="14"/>
  <c r="D353" i="14"/>
  <c r="D319" i="14"/>
  <c r="D329" i="14"/>
  <c r="D332" i="14"/>
  <c r="D299" i="14"/>
  <c r="D296" i="14"/>
  <c r="D311" i="14"/>
  <c r="D295" i="14"/>
  <c r="D359" i="14"/>
  <c r="D347" i="14"/>
  <c r="D317" i="14"/>
  <c r="D300" i="14"/>
  <c r="D350" i="14"/>
  <c r="AP331" i="14"/>
  <c r="AI315" i="14"/>
  <c r="AI332" i="14"/>
  <c r="AI348" i="14"/>
  <c r="AI302" i="14"/>
  <c r="AI301" i="14"/>
  <c r="AI344" i="14"/>
  <c r="AI358" i="14"/>
  <c r="AI339" i="14"/>
  <c r="AI342" i="14"/>
  <c r="AI303" i="14"/>
  <c r="AI311" i="14"/>
  <c r="R30" i="1" s="1"/>
  <c r="AI304" i="14"/>
  <c r="AI356" i="14"/>
  <c r="AI355" i="14"/>
  <c r="AI360" i="14"/>
  <c r="AI323" i="14"/>
  <c r="AI347" i="14"/>
  <c r="AI346" i="14"/>
  <c r="AI327" i="14"/>
  <c r="AI291" i="14"/>
  <c r="AI300" i="14"/>
  <c r="AI350" i="14"/>
  <c r="AI320" i="14"/>
  <c r="AI316" i="14"/>
  <c r="AI325" i="14"/>
  <c r="AI293" i="14"/>
  <c r="AI319" i="14"/>
  <c r="AI357" i="14"/>
  <c r="AI330" i="14"/>
  <c r="AI335" i="14"/>
  <c r="AI336" i="14"/>
  <c r="AI297" i="14"/>
  <c r="AI299" i="14"/>
  <c r="AI333" i="14"/>
  <c r="AI329" i="14"/>
  <c r="AI359" i="14"/>
  <c r="AI326" i="14"/>
  <c r="AI334" i="14"/>
  <c r="AI361" i="14"/>
  <c r="AI312" i="14"/>
  <c r="AI306" i="14"/>
  <c r="AI310" i="14"/>
  <c r="AI308" i="14"/>
  <c r="AI328" i="14"/>
  <c r="AI313" i="14"/>
  <c r="AI321" i="14"/>
  <c r="AI317" i="14"/>
  <c r="AI340" i="14"/>
  <c r="AI337" i="14"/>
  <c r="AI292" i="14"/>
  <c r="AI341" i="14"/>
  <c r="AI331" i="14"/>
  <c r="AA360" i="14"/>
  <c r="AI338" i="14"/>
  <c r="J307" i="14"/>
  <c r="H26" i="1" s="1"/>
  <c r="AA327" i="14"/>
  <c r="AI362" i="14"/>
  <c r="D355" i="14"/>
  <c r="AA350" i="14"/>
  <c r="AA306" i="14"/>
  <c r="AI296" i="14"/>
  <c r="AA337" i="14"/>
  <c r="J325" i="14"/>
  <c r="H44" i="1" s="1"/>
  <c r="AB352" i="14"/>
  <c r="AB325" i="14"/>
  <c r="P44" i="1" s="1"/>
  <c r="AF346" i="14"/>
  <c r="AF297" i="14"/>
  <c r="AF323" i="14"/>
  <c r="AF353" i="14"/>
  <c r="AF319" i="14"/>
  <c r="AF303" i="14"/>
  <c r="AF322" i="14"/>
  <c r="AF290" i="14"/>
  <c r="AF302" i="14"/>
  <c r="AF299" i="14"/>
  <c r="AF305" i="14"/>
  <c r="AF293" i="14"/>
  <c r="AF362" i="14"/>
  <c r="AF316" i="14"/>
  <c r="AF340" i="14"/>
  <c r="AF344" i="14"/>
  <c r="AF324" i="14"/>
  <c r="AF318" i="14"/>
  <c r="AF331" i="14"/>
  <c r="AF300" i="14"/>
  <c r="AF336" i="14"/>
  <c r="AF332" i="14"/>
  <c r="AF343" i="14"/>
  <c r="AF315" i="14"/>
  <c r="AF312" i="14"/>
  <c r="AF310" i="14"/>
  <c r="AF292" i="14"/>
  <c r="AF301" i="14"/>
  <c r="AF314" i="14"/>
  <c r="AF341" i="14"/>
  <c r="AF351" i="14"/>
  <c r="AF291" i="14"/>
  <c r="AF338" i="14"/>
  <c r="AF295" i="14"/>
  <c r="AF313" i="14"/>
  <c r="AF327" i="14"/>
  <c r="AF339" i="14"/>
  <c r="AF358" i="14"/>
  <c r="AF352" i="14"/>
  <c r="AF306" i="14"/>
  <c r="AF311" i="14"/>
  <c r="AF321" i="14"/>
  <c r="AF304" i="14"/>
  <c r="AF294" i="14"/>
  <c r="AF356" i="14"/>
  <c r="AF307" i="14"/>
  <c r="AF329" i="14"/>
  <c r="AF308" i="14"/>
  <c r="AF355" i="14"/>
  <c r="AF361" i="14"/>
  <c r="AF350" i="14"/>
  <c r="AF360" i="14"/>
  <c r="AF337" i="14"/>
  <c r="AF326" i="14"/>
  <c r="AF354" i="14"/>
  <c r="AF348" i="14"/>
  <c r="AF328" i="14"/>
  <c r="F204" i="14"/>
  <c r="AA346" i="14"/>
  <c r="J344" i="14"/>
  <c r="H63" i="1" s="1"/>
  <c r="AA358" i="14"/>
  <c r="AI294" i="14"/>
  <c r="AI352" i="14"/>
  <c r="AA349" i="14"/>
  <c r="AB297" i="14"/>
  <c r="AI314" i="14"/>
  <c r="AB346" i="14"/>
  <c r="AA359" i="14"/>
  <c r="D301" i="14"/>
  <c r="AA299" i="14"/>
  <c r="P342" i="14"/>
  <c r="AB296" i="14"/>
  <c r="AB330" i="14"/>
  <c r="AO333" i="14"/>
  <c r="W52" i="1" s="1"/>
  <c r="P310" i="14"/>
  <c r="L296" i="14"/>
  <c r="AB295" i="14"/>
  <c r="R295" i="14"/>
  <c r="AO337" i="14"/>
  <c r="E204" i="14"/>
  <c r="P351" i="14"/>
  <c r="L318" i="14"/>
  <c r="AB306" i="14"/>
  <c r="R362" i="14"/>
  <c r="AO294" i="14"/>
  <c r="P311" i="14"/>
  <c r="AC321" i="14"/>
  <c r="AC361" i="14"/>
  <c r="L292" i="14"/>
  <c r="AB358" i="14"/>
  <c r="R344" i="14"/>
  <c r="AO341" i="14"/>
  <c r="P316" i="14"/>
  <c r="AC349" i="14"/>
  <c r="L331" i="14"/>
  <c r="AJ319" i="14"/>
  <c r="AB356" i="14"/>
  <c r="AB326" i="14"/>
  <c r="P45" i="1" s="1"/>
  <c r="R323" i="14"/>
  <c r="R324" i="14"/>
  <c r="AO345" i="14"/>
  <c r="P329" i="14"/>
  <c r="H352" i="14"/>
  <c r="F71" i="1" s="1"/>
  <c r="AC338" i="14"/>
  <c r="L307" i="14"/>
  <c r="AJ335" i="14"/>
  <c r="AJ313" i="14"/>
  <c r="AB338" i="14"/>
  <c r="R319" i="14"/>
  <c r="R307" i="14"/>
  <c r="AO348" i="14"/>
  <c r="W67" i="1" s="1"/>
  <c r="P362" i="14"/>
  <c r="AC333" i="14"/>
  <c r="L309" i="14"/>
  <c r="AJ325" i="14"/>
  <c r="AB323" i="14"/>
  <c r="AB293" i="14"/>
  <c r="P330" i="14"/>
  <c r="AG359" i="14"/>
  <c r="AG343" i="14"/>
  <c r="AC331" i="14"/>
  <c r="R310" i="14"/>
  <c r="AO301" i="14"/>
  <c r="AC355" i="14"/>
  <c r="AC291" i="14"/>
  <c r="V313" i="14"/>
  <c r="AC346" i="14"/>
  <c r="AJ306" i="14"/>
  <c r="AB299" i="14"/>
  <c r="V345" i="14"/>
  <c r="AG330" i="14"/>
  <c r="L314" i="14"/>
  <c r="L350" i="14"/>
  <c r="AN343" i="14"/>
  <c r="P297" i="14"/>
  <c r="P361" i="14"/>
  <c r="AB337" i="14"/>
  <c r="W366" i="14"/>
  <c r="W207" i="14"/>
  <c r="W205" i="14"/>
  <c r="W206" i="14"/>
  <c r="W369" i="14"/>
  <c r="W367" i="14"/>
  <c r="W365" i="14"/>
  <c r="W363" i="14"/>
  <c r="W364" i="14"/>
  <c r="W368" i="14"/>
  <c r="AA87" i="1" s="1"/>
  <c r="AO342" i="14"/>
  <c r="P354" i="14"/>
  <c r="L338" i="14"/>
  <c r="AB294" i="14"/>
  <c r="R341" i="14"/>
  <c r="AO324" i="14"/>
  <c r="P345" i="14"/>
  <c r="L301" i="14"/>
  <c r="AB339" i="14"/>
  <c r="R352" i="14"/>
  <c r="AO322" i="14"/>
  <c r="P358" i="14"/>
  <c r="AC334" i="14"/>
  <c r="AC362" i="14"/>
  <c r="L341" i="14"/>
  <c r="AB298" i="14"/>
  <c r="P17" i="1" s="1"/>
  <c r="R291" i="14"/>
  <c r="AO343" i="14"/>
  <c r="P324" i="14"/>
  <c r="AC313" i="14"/>
  <c r="L354" i="14"/>
  <c r="AJ361" i="14"/>
  <c r="AB335" i="14"/>
  <c r="AB345" i="14"/>
  <c r="R333" i="14"/>
  <c r="AO347" i="14"/>
  <c r="W66" i="1" s="1"/>
  <c r="Z204" i="14"/>
  <c r="Z24" i="14"/>
  <c r="P357" i="14"/>
  <c r="H355" i="14"/>
  <c r="F74" i="1" s="1"/>
  <c r="L308" i="14"/>
  <c r="L315" i="14"/>
  <c r="AJ315" i="14"/>
  <c r="AB312" i="14"/>
  <c r="AB348" i="14"/>
  <c r="R356" i="14"/>
  <c r="AO316" i="14"/>
  <c r="P292" i="14"/>
  <c r="AC301" i="14"/>
  <c r="L298" i="14"/>
  <c r="AN340" i="14"/>
  <c r="AN302" i="14"/>
  <c r="AJ302" i="14"/>
  <c r="AB359" i="14"/>
  <c r="P341" i="14"/>
  <c r="AG334" i="14"/>
  <c r="D292" i="14"/>
  <c r="AG351" i="14"/>
  <c r="H361" i="14"/>
  <c r="F80" i="1" s="1"/>
  <c r="R332" i="14"/>
  <c r="AO356" i="14"/>
  <c r="AC347" i="14"/>
  <c r="AC309" i="14"/>
  <c r="V290" i="14"/>
  <c r="AC298" i="14"/>
  <c r="AJ291" i="14"/>
  <c r="AB332" i="14"/>
  <c r="P51" i="1" s="1"/>
  <c r="V332" i="14"/>
  <c r="AG346" i="14"/>
  <c r="AG322" i="14"/>
  <c r="L334" i="14"/>
  <c r="AN310" i="14"/>
  <c r="AN322" i="14"/>
  <c r="P322" i="14"/>
  <c r="AB300" i="14"/>
  <c r="AO332" i="14"/>
  <c r="P356" i="14"/>
  <c r="AC352" i="14"/>
  <c r="AB290" i="14"/>
  <c r="AB360" i="14"/>
  <c r="R318" i="14"/>
  <c r="AO303" i="14"/>
  <c r="P290" i="14"/>
  <c r="L303" i="14"/>
  <c r="AB328" i="14"/>
  <c r="R346" i="14"/>
  <c r="R329" i="14"/>
  <c r="AO327" i="14"/>
  <c r="P317" i="14"/>
  <c r="AC336" i="14"/>
  <c r="AC314" i="14"/>
  <c r="L311" i="14"/>
  <c r="AB344" i="14"/>
  <c r="R313" i="14"/>
  <c r="AO350" i="14"/>
  <c r="AO358" i="14"/>
  <c r="P294" i="14"/>
  <c r="L359" i="14"/>
  <c r="L360" i="14"/>
  <c r="AJ308" i="14"/>
  <c r="AB302" i="14"/>
  <c r="R304" i="14"/>
  <c r="AO352" i="14"/>
  <c r="W71" i="1" s="1"/>
  <c r="AO353" i="14"/>
  <c r="P321" i="14"/>
  <c r="L352" i="14"/>
  <c r="AJ329" i="14"/>
  <c r="AB349" i="14"/>
  <c r="R301" i="14"/>
  <c r="AO314" i="14"/>
  <c r="W33" i="1" s="1"/>
  <c r="AO351" i="14"/>
  <c r="W70" i="1" s="1"/>
  <c r="P291" i="14"/>
  <c r="AC358" i="14"/>
  <c r="L330" i="14"/>
  <c r="AJ322" i="14"/>
  <c r="AB333" i="14"/>
  <c r="AE205" i="14"/>
  <c r="AE369" i="14"/>
  <c r="Q88" i="1" s="1"/>
  <c r="AE365" i="14"/>
  <c r="Q84" i="1" s="1"/>
  <c r="AE366" i="14"/>
  <c r="Q85" i="1" s="1"/>
  <c r="AE364" i="14"/>
  <c r="Q83" i="1" s="1"/>
  <c r="AE206" i="14"/>
  <c r="AE368" i="14"/>
  <c r="Q87" i="1" s="1"/>
  <c r="AE367" i="14"/>
  <c r="Q86" i="1" s="1"/>
  <c r="AE363" i="14"/>
  <c r="Q82" i="1" s="1"/>
  <c r="AE207" i="14"/>
  <c r="P300" i="14"/>
  <c r="AG335" i="14"/>
  <c r="AG339" i="14"/>
  <c r="H353" i="14"/>
  <c r="F72" i="1" s="1"/>
  <c r="T366" i="14"/>
  <c r="T365" i="14"/>
  <c r="T364" i="14"/>
  <c r="T363" i="14"/>
  <c r="T207" i="14"/>
  <c r="T206" i="14"/>
  <c r="T205" i="14"/>
  <c r="T367" i="14"/>
  <c r="N86" i="1" s="1"/>
  <c r="T368" i="14"/>
  <c r="T369" i="14"/>
  <c r="T204" i="14"/>
  <c r="R342" i="14"/>
  <c r="AO312" i="14"/>
  <c r="AC356" i="14"/>
  <c r="AC350" i="14"/>
  <c r="AJ294" i="14"/>
  <c r="AB336" i="14"/>
  <c r="V324" i="14"/>
  <c r="H356" i="14"/>
  <c r="F75" i="1" s="1"/>
  <c r="AG307" i="14"/>
  <c r="L362" i="14"/>
  <c r="AN305" i="14"/>
  <c r="AN362" i="14"/>
  <c r="V314" i="14"/>
  <c r="AB304" i="14"/>
  <c r="AO354" i="14"/>
  <c r="W73" i="1" s="1"/>
  <c r="AB334" i="14"/>
  <c r="P53" i="1" s="1"/>
  <c r="R321" i="14"/>
  <c r="R347" i="14"/>
  <c r="AO305" i="14"/>
  <c r="P318" i="14"/>
  <c r="AC316" i="14"/>
  <c r="L361" i="14"/>
  <c r="L306" i="14"/>
  <c r="AB307" i="14"/>
  <c r="R296" i="14"/>
  <c r="AO296" i="14"/>
  <c r="P349" i="14"/>
  <c r="P360" i="14"/>
  <c r="L290" i="14"/>
  <c r="L299" i="14"/>
  <c r="AB308" i="14"/>
  <c r="R297" i="14"/>
  <c r="AO362" i="14"/>
  <c r="AO291" i="14"/>
  <c r="P314" i="14"/>
  <c r="L312" i="14"/>
  <c r="AJ290" i="14"/>
  <c r="AB329" i="14"/>
  <c r="AL366" i="14"/>
  <c r="T85" i="1" s="1"/>
  <c r="T172" i="1" s="1"/>
  <c r="AL367" i="14"/>
  <c r="T86" i="1" s="1"/>
  <c r="T173" i="1" s="1"/>
  <c r="AL368" i="14"/>
  <c r="T87" i="1" s="1"/>
  <c r="AL363" i="14"/>
  <c r="T82" i="1" s="1"/>
  <c r="T169" i="1" s="1"/>
  <c r="AL205" i="14"/>
  <c r="AL369" i="14"/>
  <c r="U88" i="1" s="1"/>
  <c r="AL364" i="14"/>
  <c r="T83" i="1" s="1"/>
  <c r="T170" i="1" s="1"/>
  <c r="AL207" i="14"/>
  <c r="AL365" i="14"/>
  <c r="T84" i="1" s="1"/>
  <c r="T171" i="1" s="1"/>
  <c r="AL206" i="14"/>
  <c r="R308" i="14"/>
  <c r="AO360" i="14"/>
  <c r="P295" i="14"/>
  <c r="P299" i="14"/>
  <c r="AC360" i="14"/>
  <c r="L356" i="14"/>
  <c r="AJ328" i="14"/>
  <c r="AB301" i="14"/>
  <c r="AC322" i="14"/>
  <c r="P359" i="14"/>
  <c r="AC341" i="14"/>
  <c r="AG326" i="14"/>
  <c r="AC340" i="14"/>
  <c r="AC295" i="14"/>
  <c r="R336" i="14"/>
  <c r="AO340" i="14"/>
  <c r="AC328" i="14"/>
  <c r="AC319" i="14"/>
  <c r="AJ338" i="14"/>
  <c r="AB319" i="14"/>
  <c r="P38" i="1" s="1"/>
  <c r="V341" i="14"/>
  <c r="AC351" i="14"/>
  <c r="AG290" i="14"/>
  <c r="L333" i="14"/>
  <c r="AN324" i="14"/>
  <c r="AN331" i="14"/>
  <c r="AC343" i="14"/>
  <c r="AB311" i="14"/>
  <c r="AO326" i="14"/>
  <c r="W45" i="1" s="1"/>
  <c r="P302" i="14"/>
  <c r="AC290" i="14"/>
  <c r="AB303" i="14"/>
  <c r="R340" i="14"/>
  <c r="AO302" i="14"/>
  <c r="P303" i="14"/>
  <c r="L337" i="14"/>
  <c r="AB327" i="14"/>
  <c r="R343" i="14"/>
  <c r="AO320" i="14"/>
  <c r="P328" i="14"/>
  <c r="AC305" i="14"/>
  <c r="L294" i="14"/>
  <c r="AB324" i="14"/>
  <c r="AD204" i="14"/>
  <c r="R305" i="14"/>
  <c r="AO300" i="14"/>
  <c r="P335" i="14"/>
  <c r="AC332" i="14"/>
  <c r="L295" i="14"/>
  <c r="AJ359" i="14"/>
  <c r="AJ345" i="14"/>
  <c r="AB322" i="14"/>
  <c r="AC312" i="14"/>
  <c r="P352" i="14"/>
  <c r="AC330" i="14"/>
  <c r="AC317" i="14"/>
  <c r="R312" i="14"/>
  <c r="R354" i="14"/>
  <c r="AO292" i="14"/>
  <c r="AC327" i="14"/>
  <c r="AJ336" i="14"/>
  <c r="AJ337" i="14"/>
  <c r="AB343" i="14"/>
  <c r="AC335" i="14"/>
  <c r="L335" i="14"/>
  <c r="AC323" i="14"/>
  <c r="C10" i="14"/>
  <c r="C11" i="14"/>
  <c r="AB361" i="14"/>
  <c r="P80" i="1" s="1"/>
  <c r="AB310" i="14"/>
  <c r="P29" i="1" s="1"/>
  <c r="AO309" i="14"/>
  <c r="AO331" i="14"/>
  <c r="P338" i="14"/>
  <c r="AB362" i="14"/>
  <c r="R345" i="14"/>
  <c r="AO319" i="14"/>
  <c r="P305" i="14"/>
  <c r="AC294" i="14"/>
  <c r="L339" i="14"/>
  <c r="N204" i="14"/>
  <c r="N24" i="14"/>
  <c r="AB291" i="14"/>
  <c r="P10" i="1" s="1"/>
  <c r="R348" i="14"/>
  <c r="AO349" i="14"/>
  <c r="P336" i="14"/>
  <c r="P304" i="14"/>
  <c r="AM204" i="14"/>
  <c r="AM24" i="14"/>
  <c r="AC326" i="14"/>
  <c r="L323" i="14"/>
  <c r="AB353" i="14"/>
  <c r="R351" i="14"/>
  <c r="AO307" i="14"/>
  <c r="P298" i="14"/>
  <c r="AC296" i="14"/>
  <c r="L317" i="14"/>
  <c r="AJ327" i="14"/>
  <c r="AB309" i="14"/>
  <c r="P28" i="1" s="1"/>
  <c r="AB317" i="14"/>
  <c r="AC357" i="14"/>
  <c r="P340" i="14"/>
  <c r="P320" i="14"/>
  <c r="AC329" i="14"/>
  <c r="AC308" i="14"/>
  <c r="R353" i="14"/>
  <c r="AO315" i="14"/>
  <c r="W34" i="1" s="1"/>
  <c r="AO357" i="14"/>
  <c r="W76" i="1" s="1"/>
  <c r="AK204" i="14"/>
  <c r="AK24" i="14"/>
  <c r="AC315" i="14"/>
  <c r="H359" i="14"/>
  <c r="F78" i="1" s="1"/>
  <c r="AJ305" i="14"/>
  <c r="AB340" i="14"/>
  <c r="AB316" i="14"/>
  <c r="AC303" i="14"/>
  <c r="L316" i="14"/>
  <c r="P332" i="14"/>
  <c r="P307" i="14"/>
  <c r="AB314" i="14"/>
  <c r="AO295" i="14"/>
  <c r="P293" i="14"/>
  <c r="L344" i="14"/>
  <c r="R350" i="14"/>
  <c r="AO297" i="14"/>
  <c r="P308" i="14"/>
  <c r="AC302" i="14"/>
  <c r="L293" i="14"/>
  <c r="AB321" i="14"/>
  <c r="R338" i="14"/>
  <c r="AO308" i="14"/>
  <c r="P344" i="14"/>
  <c r="AC320" i="14"/>
  <c r="L300" i="14"/>
  <c r="AJ309" i="14"/>
  <c r="AJ344" i="14"/>
  <c r="AB315" i="14"/>
  <c r="R294" i="14"/>
  <c r="AO338" i="14"/>
  <c r="P347" i="14"/>
  <c r="AC293" i="14"/>
  <c r="L327" i="14"/>
  <c r="J46" i="1" s="1"/>
  <c r="AJ320" i="14"/>
  <c r="AB354" i="14"/>
  <c r="P73" i="1" s="1"/>
  <c r="AB351" i="14"/>
  <c r="P346" i="14"/>
  <c r="AC348" i="14"/>
  <c r="AC359" i="14"/>
  <c r="AC300" i="14"/>
  <c r="D291" i="14"/>
  <c r="H357" i="14"/>
  <c r="F76" i="1" s="1"/>
  <c r="AS83" i="1"/>
  <c r="P37" i="1" l="1"/>
  <c r="P30" i="1"/>
  <c r="W64" i="1"/>
  <c r="X37" i="1"/>
  <c r="E21" i="14"/>
  <c r="E22" i="14" s="1"/>
  <c r="E25" i="14" s="1"/>
  <c r="E24" i="14" s="1"/>
  <c r="X54" i="1"/>
  <c r="W69" i="1"/>
  <c r="P58" i="1"/>
  <c r="P72" i="1"/>
  <c r="P14" i="1"/>
  <c r="X55" i="1"/>
  <c r="AG55" i="1" s="1"/>
  <c r="W40" i="1"/>
  <c r="P63" i="1"/>
  <c r="W37" i="1"/>
  <c r="W77" i="1"/>
  <c r="W30" i="1"/>
  <c r="W22" i="1"/>
  <c r="X36" i="1"/>
  <c r="AG36" i="1" s="1"/>
  <c r="X43" i="1"/>
  <c r="AG43" i="1" s="1"/>
  <c r="W55" i="1"/>
  <c r="W21" i="1"/>
  <c r="W9" i="1"/>
  <c r="P68" i="1"/>
  <c r="W72" i="1"/>
  <c r="W10" i="1"/>
  <c r="P57" i="1"/>
  <c r="P81" i="1"/>
  <c r="W58" i="1"/>
  <c r="X23" i="1"/>
  <c r="AG23" i="1" s="1"/>
  <c r="W79" i="1"/>
  <c r="W46" i="1"/>
  <c r="X40" i="1"/>
  <c r="AG40" i="1" s="1"/>
  <c r="W75" i="1"/>
  <c r="W47" i="1"/>
  <c r="W42" i="1"/>
  <c r="W25" i="1"/>
  <c r="P65" i="1"/>
  <c r="P35" i="1"/>
  <c r="X47" i="1"/>
  <c r="AG47" i="1" s="1"/>
  <c r="P70" i="1"/>
  <c r="P26" i="1"/>
  <c r="W80" i="1"/>
  <c r="W74" i="1"/>
  <c r="X60" i="1"/>
  <c r="AG60" i="1" s="1"/>
  <c r="N82" i="1"/>
  <c r="AB82" i="1" s="1"/>
  <c r="P16" i="1"/>
  <c r="X65" i="1"/>
  <c r="AG65" i="1" s="1"/>
  <c r="W51" i="1"/>
  <c r="AV83" i="1"/>
  <c r="P55" i="1"/>
  <c r="P19" i="1"/>
  <c r="P11" i="1"/>
  <c r="X17" i="1"/>
  <c r="AG17" i="1" s="1"/>
  <c r="X9" i="1"/>
  <c r="AG9" i="1" s="1"/>
  <c r="P46" i="1"/>
  <c r="W20" i="1"/>
  <c r="X18" i="1"/>
  <c r="AG18" i="1" s="1"/>
  <c r="J32" i="1"/>
  <c r="N84" i="1"/>
  <c r="N171" i="1" s="1"/>
  <c r="P23" i="1"/>
  <c r="P52" i="1"/>
  <c r="W13" i="1"/>
  <c r="W32" i="1"/>
  <c r="P18" i="1"/>
  <c r="X13" i="1"/>
  <c r="AG13" i="1" s="1"/>
  <c r="W78" i="1"/>
  <c r="P43" i="1"/>
  <c r="P12" i="1"/>
  <c r="P56" i="1"/>
  <c r="X58" i="1"/>
  <c r="AG58" i="1" s="1"/>
  <c r="P36" i="1"/>
  <c r="P47" i="1"/>
  <c r="W54" i="1"/>
  <c r="P64" i="1"/>
  <c r="N85" i="1"/>
  <c r="AB85" i="1" s="1"/>
  <c r="N87" i="1"/>
  <c r="AB87" i="1" s="1"/>
  <c r="X42" i="1"/>
  <c r="AG42" i="1" s="1"/>
  <c r="W53" i="1"/>
  <c r="W48" i="1"/>
  <c r="X32" i="1"/>
  <c r="AG32" i="1" s="1"/>
  <c r="P77" i="1"/>
  <c r="W63" i="1"/>
  <c r="P61" i="1"/>
  <c r="W49" i="1"/>
  <c r="W23" i="1"/>
  <c r="N88" i="1"/>
  <c r="AB88" i="1" s="1"/>
  <c r="P79" i="1"/>
  <c r="P31" i="1"/>
  <c r="P75" i="1"/>
  <c r="X30" i="1"/>
  <c r="AG30" i="1" s="1"/>
  <c r="W65" i="1"/>
  <c r="W18" i="1"/>
  <c r="X52" i="1"/>
  <c r="AG52" i="1" s="1"/>
  <c r="X59" i="1"/>
  <c r="AG59" i="1" s="1"/>
  <c r="X77" i="1"/>
  <c r="AG77" i="1" s="1"/>
  <c r="X38" i="1"/>
  <c r="AG38" i="1" s="1"/>
  <c r="W29" i="1"/>
  <c r="P32" i="1"/>
  <c r="W36" i="1"/>
  <c r="M33" i="1"/>
  <c r="J58" i="1"/>
  <c r="J75" i="1"/>
  <c r="J64" i="1"/>
  <c r="M43" i="1"/>
  <c r="M70" i="1"/>
  <c r="M61" i="1"/>
  <c r="M27" i="1"/>
  <c r="M62" i="1"/>
  <c r="M60" i="1"/>
  <c r="X12" i="1"/>
  <c r="AG12" i="1" s="1"/>
  <c r="U87" i="1"/>
  <c r="AE87" i="1" s="1"/>
  <c r="AJ87" i="1" s="1"/>
  <c r="W81" i="1"/>
  <c r="X75" i="1"/>
  <c r="AG75" i="1" s="1"/>
  <c r="X26" i="1"/>
  <c r="AG26" i="1" s="1"/>
  <c r="X62" i="1"/>
  <c r="AG62" i="1" s="1"/>
  <c r="X16" i="1"/>
  <c r="AG16" i="1" s="1"/>
  <c r="X31" i="1"/>
  <c r="AG31" i="1" s="1"/>
  <c r="X73" i="1"/>
  <c r="AG73" i="1" s="1"/>
  <c r="J29" i="1"/>
  <c r="J69" i="1"/>
  <c r="J10" i="1"/>
  <c r="J47" i="1"/>
  <c r="J31" i="1"/>
  <c r="M32" i="1"/>
  <c r="M59" i="1"/>
  <c r="M15" i="1"/>
  <c r="M34" i="1"/>
  <c r="J20" i="1"/>
  <c r="J56" i="1"/>
  <c r="M69" i="1"/>
  <c r="J61" i="1"/>
  <c r="J59" i="1"/>
  <c r="U86" i="1"/>
  <c r="X81" i="1"/>
  <c r="AG81" i="1" s="1"/>
  <c r="X71" i="1"/>
  <c r="AG71" i="1" s="1"/>
  <c r="X79" i="1"/>
  <c r="AG79" i="1" s="1"/>
  <c r="X61" i="1"/>
  <c r="AG61" i="1" s="1"/>
  <c r="X56" i="1"/>
  <c r="AG56" i="1" s="1"/>
  <c r="X44" i="1"/>
  <c r="AG44" i="1" s="1"/>
  <c r="J37" i="1"/>
  <c r="J54" i="1"/>
  <c r="J66" i="1"/>
  <c r="J17" i="1"/>
  <c r="M76" i="1"/>
  <c r="M25" i="1"/>
  <c r="M52" i="1"/>
  <c r="M10" i="1"/>
  <c r="M38" i="1"/>
  <c r="M18" i="1"/>
  <c r="J70" i="1"/>
  <c r="M42" i="1"/>
  <c r="M50" i="1"/>
  <c r="U83" i="1"/>
  <c r="W24" i="1"/>
  <c r="X39" i="1"/>
  <c r="AG39" i="1" s="1"/>
  <c r="X68" i="1"/>
  <c r="AG68" i="1" s="1"/>
  <c r="X28" i="1"/>
  <c r="AG28" i="1" s="1"/>
  <c r="W17" i="1"/>
  <c r="M49" i="1"/>
  <c r="J23" i="1"/>
  <c r="J35" i="1"/>
  <c r="J19" i="1"/>
  <c r="M17" i="1"/>
  <c r="M20" i="1"/>
  <c r="M75" i="1"/>
  <c r="M46" i="1"/>
  <c r="M24" i="1"/>
  <c r="M19" i="1"/>
  <c r="M12" i="1"/>
  <c r="M11" i="1"/>
  <c r="W41" i="1"/>
  <c r="P25" i="1"/>
  <c r="X35" i="1"/>
  <c r="AG35" i="1" s="1"/>
  <c r="X11" i="1"/>
  <c r="AG11" i="1" s="1"/>
  <c r="X15" i="1"/>
  <c r="AG15" i="1" s="1"/>
  <c r="X14" i="1"/>
  <c r="AG14" i="1" s="1"/>
  <c r="X27" i="1"/>
  <c r="AG27" i="1" s="1"/>
  <c r="X19" i="1"/>
  <c r="AG19" i="1" s="1"/>
  <c r="M22" i="1"/>
  <c r="J9" i="1"/>
  <c r="J25" i="1"/>
  <c r="J22" i="1"/>
  <c r="J36" i="1"/>
  <c r="J72" i="1"/>
  <c r="J51" i="1"/>
  <c r="M16" i="1"/>
  <c r="M71" i="1"/>
  <c r="M37" i="1"/>
  <c r="M45" i="1"/>
  <c r="M57" i="1"/>
  <c r="J43" i="1"/>
  <c r="J57" i="1"/>
  <c r="W50" i="1"/>
  <c r="X34" i="1"/>
  <c r="AG34" i="1" s="1"/>
  <c r="X20" i="1"/>
  <c r="AG20" i="1" s="1"/>
  <c r="X10" i="1"/>
  <c r="AG10" i="1" s="1"/>
  <c r="X24" i="1"/>
  <c r="AG24" i="1" s="1"/>
  <c r="X25" i="1"/>
  <c r="AG25" i="1" s="1"/>
  <c r="J55" i="1"/>
  <c r="J34" i="1"/>
  <c r="J50" i="1"/>
  <c r="J16" i="1"/>
  <c r="J62" i="1"/>
  <c r="M80" i="1"/>
  <c r="M26" i="1"/>
  <c r="M68" i="1"/>
  <c r="M21" i="1"/>
  <c r="M48" i="1"/>
  <c r="U85" i="1"/>
  <c r="X64" i="1"/>
  <c r="AG64" i="1" s="1"/>
  <c r="M9" i="1"/>
  <c r="J78" i="1"/>
  <c r="J71" i="1"/>
  <c r="J60" i="1"/>
  <c r="J27" i="1"/>
  <c r="J63" i="1"/>
  <c r="R60" i="1"/>
  <c r="R52" i="1"/>
  <c r="R12" i="1"/>
  <c r="R29" i="1"/>
  <c r="R33" i="1"/>
  <c r="R80" i="1"/>
  <c r="M14" i="1"/>
  <c r="M58" i="1"/>
  <c r="M79" i="1"/>
  <c r="J80" i="1"/>
  <c r="J14" i="1"/>
  <c r="M54" i="1"/>
  <c r="M13" i="1"/>
  <c r="M29" i="1"/>
  <c r="U82" i="1"/>
  <c r="X45" i="1"/>
  <c r="AG45" i="1" s="1"/>
  <c r="X66" i="1"/>
  <c r="AG66" i="1" s="1"/>
  <c r="X70" i="1"/>
  <c r="AG70" i="1" s="1"/>
  <c r="X51" i="1"/>
  <c r="AG51" i="1" s="1"/>
  <c r="X41" i="1"/>
  <c r="AG41" i="1" s="1"/>
  <c r="X33" i="1"/>
  <c r="AG33" i="1" s="1"/>
  <c r="J12" i="1"/>
  <c r="J40" i="1"/>
  <c r="J28" i="1"/>
  <c r="J45" i="1"/>
  <c r="M30" i="1"/>
  <c r="M23" i="1"/>
  <c r="M63" i="1"/>
  <c r="M40" i="1"/>
  <c r="J76" i="1"/>
  <c r="J24" i="1"/>
  <c r="X46" i="1"/>
  <c r="AG46" i="1" s="1"/>
  <c r="X67" i="1"/>
  <c r="AG67" i="1" s="1"/>
  <c r="X57" i="1"/>
  <c r="AG57" i="1" s="1"/>
  <c r="J74" i="1"/>
  <c r="J49" i="1"/>
  <c r="J48" i="1"/>
  <c r="J21" i="1"/>
  <c r="J26" i="1"/>
  <c r="M67" i="1"/>
  <c r="M39" i="1"/>
  <c r="M73" i="1"/>
  <c r="M47" i="1"/>
  <c r="J77" i="1"/>
  <c r="W43" i="1"/>
  <c r="X22" i="1"/>
  <c r="AG22" i="1" s="1"/>
  <c r="M36" i="1"/>
  <c r="M78" i="1"/>
  <c r="J52" i="1"/>
  <c r="J15" i="1"/>
  <c r="J68" i="1"/>
  <c r="J18" i="1"/>
  <c r="M51" i="1"/>
  <c r="M31" i="1"/>
  <c r="M56" i="1"/>
  <c r="J65" i="1"/>
  <c r="J41" i="1"/>
  <c r="U84" i="1"/>
  <c r="X69" i="1"/>
  <c r="AG69" i="1" s="1"/>
  <c r="X80" i="1"/>
  <c r="AG80" i="1" s="1"/>
  <c r="X21" i="1"/>
  <c r="AG21" i="1" s="1"/>
  <c r="X76" i="1"/>
  <c r="AG76" i="1" s="1"/>
  <c r="M64" i="1"/>
  <c r="M55" i="1"/>
  <c r="M35" i="1"/>
  <c r="J11" i="1"/>
  <c r="J38" i="1"/>
  <c r="J81" i="1"/>
  <c r="J42" i="1"/>
  <c r="M77" i="1"/>
  <c r="M28" i="1"/>
  <c r="M81" i="1"/>
  <c r="M53" i="1"/>
  <c r="X50" i="1"/>
  <c r="AG50" i="1" s="1"/>
  <c r="X72" i="1"/>
  <c r="AG72" i="1" s="1"/>
  <c r="J13" i="1"/>
  <c r="J33" i="1"/>
  <c r="J30" i="1"/>
  <c r="J79" i="1"/>
  <c r="J67" i="1"/>
  <c r="J73" i="1"/>
  <c r="M66" i="1"/>
  <c r="M44" i="1"/>
  <c r="M41" i="1"/>
  <c r="M65" i="1"/>
  <c r="M74" i="1"/>
  <c r="J53" i="1"/>
  <c r="J39" i="1"/>
  <c r="M72" i="1"/>
  <c r="P50" i="1"/>
  <c r="P59" i="1"/>
  <c r="N83" i="1"/>
  <c r="AB83" i="1" s="1"/>
  <c r="P78" i="1"/>
  <c r="P42" i="1"/>
  <c r="W60" i="1"/>
  <c r="P71" i="1"/>
  <c r="R35" i="1"/>
  <c r="R31" i="1"/>
  <c r="R18" i="1"/>
  <c r="R75" i="1"/>
  <c r="R20" i="1"/>
  <c r="R43" i="1"/>
  <c r="R73" i="1"/>
  <c r="P34" i="1"/>
  <c r="W16" i="1"/>
  <c r="W38" i="1"/>
  <c r="P41" i="1"/>
  <c r="U174" i="1"/>
  <c r="T88" i="1"/>
  <c r="T174" i="1" s="1"/>
  <c r="P48" i="1"/>
  <c r="W15" i="1"/>
  <c r="W31" i="1"/>
  <c r="P21" i="1"/>
  <c r="P66" i="1"/>
  <c r="R45" i="1"/>
  <c r="R10" i="1"/>
  <c r="R15" i="1"/>
  <c r="R17" i="1"/>
  <c r="R65" i="1"/>
  <c r="R58" i="1"/>
  <c r="R61" i="1"/>
  <c r="P62" i="1"/>
  <c r="W59" i="1"/>
  <c r="W62" i="1"/>
  <c r="R21" i="1"/>
  <c r="R57" i="1"/>
  <c r="R67" i="1"/>
  <c r="R27" i="1"/>
  <c r="R66" i="1"/>
  <c r="R14" i="1"/>
  <c r="R53" i="1"/>
  <c r="R36" i="1"/>
  <c r="W39" i="1"/>
  <c r="W56" i="1"/>
  <c r="W44" i="1"/>
  <c r="R55" i="1"/>
  <c r="R56" i="1"/>
  <c r="R69" i="1"/>
  <c r="R71" i="1"/>
  <c r="R34" i="1"/>
  <c r="R19" i="1"/>
  <c r="W12" i="1"/>
  <c r="P13" i="1"/>
  <c r="R13" i="1"/>
  <c r="R70" i="1"/>
  <c r="R40" i="1"/>
  <c r="R38" i="1"/>
  <c r="R62" i="1"/>
  <c r="R78" i="1"/>
  <c r="R76" i="1"/>
  <c r="R11" i="1"/>
  <c r="R79" i="1"/>
  <c r="R48" i="1"/>
  <c r="R9" i="1"/>
  <c r="P33" i="1"/>
  <c r="W28" i="1"/>
  <c r="W11" i="1"/>
  <c r="P76" i="1"/>
  <c r="R50" i="1"/>
  <c r="R68" i="1"/>
  <c r="R74" i="1"/>
  <c r="R77" i="1"/>
  <c r="R59" i="1"/>
  <c r="R44" i="1"/>
  <c r="P9" i="1"/>
  <c r="W27" i="1"/>
  <c r="W19" i="1"/>
  <c r="W35" i="1"/>
  <c r="W61" i="1"/>
  <c r="P39" i="1"/>
  <c r="P60" i="1"/>
  <c r="R28" i="1"/>
  <c r="R47" i="1"/>
  <c r="R64" i="1"/>
  <c r="R39" i="1"/>
  <c r="R46" i="1"/>
  <c r="R63" i="1"/>
  <c r="W14" i="1"/>
  <c r="W26" i="1"/>
  <c r="P27" i="1"/>
  <c r="P24" i="1"/>
  <c r="P69" i="1"/>
  <c r="R42" i="1"/>
  <c r="R32" i="1"/>
  <c r="R72" i="1"/>
  <c r="R54" i="1"/>
  <c r="R49" i="1"/>
  <c r="W57" i="1"/>
  <c r="P40" i="1"/>
  <c r="P67" i="1"/>
  <c r="P54" i="1"/>
  <c r="P49" i="1"/>
  <c r="P74" i="1"/>
  <c r="R25" i="1"/>
  <c r="R81" i="1"/>
  <c r="R37" i="1"/>
  <c r="R23" i="1"/>
  <c r="R24" i="1"/>
  <c r="W68" i="1"/>
  <c r="P22" i="1"/>
  <c r="P20" i="1"/>
  <c r="P15" i="1"/>
  <c r="R22" i="1"/>
  <c r="R51" i="1"/>
  <c r="R16" i="1"/>
  <c r="R26" i="1"/>
  <c r="R41" i="1"/>
  <c r="AS86" i="1"/>
  <c r="AU86" i="1"/>
  <c r="AF169" i="1"/>
  <c r="AF171" i="1"/>
  <c r="AG37" i="1"/>
  <c r="AG54" i="1"/>
  <c r="N173" i="1"/>
  <c r="AG171" i="1"/>
  <c r="AV84" i="1"/>
  <c r="AG78" i="1"/>
  <c r="AG53" i="1"/>
  <c r="AG48" i="1"/>
  <c r="AG173" i="1"/>
  <c r="AV86" i="1"/>
  <c r="AC83" i="1"/>
  <c r="AC87" i="1"/>
  <c r="AC86" i="1"/>
  <c r="AG63" i="1"/>
  <c r="AU88" i="1"/>
  <c r="AF174" i="1"/>
  <c r="AG174" i="1"/>
  <c r="AV88" i="1"/>
  <c r="AG29" i="1"/>
  <c r="AG49" i="1"/>
  <c r="AF172" i="1"/>
  <c r="AU85" i="1"/>
  <c r="AF170" i="1"/>
  <c r="AU83" i="1"/>
  <c r="AC84" i="1"/>
  <c r="AG169" i="1"/>
  <c r="AV82" i="1"/>
  <c r="Q169" i="1"/>
  <c r="AA88" i="1"/>
  <c r="Z88" i="1"/>
  <c r="AC88" i="1"/>
  <c r="Z87" i="1"/>
  <c r="AJ175" i="1"/>
  <c r="N175" i="1"/>
  <c r="Q175" i="1"/>
  <c r="K175" i="1"/>
  <c r="AD175" i="1"/>
  <c r="Z86" i="1"/>
  <c r="K173" i="1"/>
  <c r="Z82" i="1"/>
  <c r="K169" i="1"/>
  <c r="AA86" i="1"/>
  <c r="L173" i="1"/>
  <c r="Z85" i="1"/>
  <c r="K172" i="1"/>
  <c r="AA85" i="1"/>
  <c r="L172" i="1"/>
  <c r="AA83" i="1"/>
  <c r="L170" i="1"/>
  <c r="Z84" i="1"/>
  <c r="K171" i="1"/>
  <c r="AA82" i="1"/>
  <c r="L169" i="1"/>
  <c r="AA84" i="1"/>
  <c r="L171" i="1"/>
  <c r="AS82" i="1"/>
  <c r="AD169" i="1"/>
  <c r="AS85" i="1"/>
  <c r="AD172" i="1"/>
  <c r="Z83" i="1"/>
  <c r="K170" i="1"/>
  <c r="AS88" i="1"/>
  <c r="AD174" i="1"/>
  <c r="AC85" i="1"/>
  <c r="Q172" i="1"/>
  <c r="AS84" i="1"/>
  <c r="AD171" i="1"/>
  <c r="C290" i="14"/>
  <c r="AM11" i="14"/>
  <c r="AM10" i="14"/>
  <c r="N11" i="14"/>
  <c r="N10" i="14"/>
  <c r="AD10" i="14"/>
  <c r="AD11" i="14"/>
  <c r="F10" i="14"/>
  <c r="F11" i="14"/>
  <c r="E11" i="14"/>
  <c r="E10" i="14"/>
  <c r="AL204" i="14"/>
  <c r="AL24" i="14"/>
  <c r="AK11" i="14"/>
  <c r="AK10" i="14"/>
  <c r="AE204" i="14"/>
  <c r="AE24" i="14"/>
  <c r="W204" i="14"/>
  <c r="W24" i="14"/>
  <c r="T24" i="14"/>
  <c r="T10" i="14"/>
  <c r="T11" i="14"/>
  <c r="Z10" i="14"/>
  <c r="Z11" i="14"/>
  <c r="D25" i="16"/>
  <c r="D24" i="16"/>
  <c r="D23" i="16"/>
  <c r="D22" i="16"/>
  <c r="D21" i="16"/>
  <c r="D20" i="16"/>
  <c r="D19" i="16"/>
  <c r="D18" i="16"/>
  <c r="D17" i="16"/>
  <c r="D16" i="16"/>
  <c r="D15" i="16"/>
  <c r="D14" i="16"/>
  <c r="D13" i="16"/>
  <c r="J8" i="16"/>
  <c r="J9" i="16" s="1"/>
  <c r="J10" i="16" s="1"/>
  <c r="D7" i="16"/>
  <c r="J5" i="16"/>
  <c r="J6" i="16" s="1"/>
  <c r="D6" i="16" s="1"/>
  <c r="D4" i="16"/>
  <c r="Q26" i="2"/>
  <c r="M51" i="2" s="1"/>
  <c r="Q20" i="2"/>
  <c r="M44" i="2" s="1"/>
  <c r="Q19" i="2"/>
  <c r="M43" i="2" s="1"/>
  <c r="Q16" i="2"/>
  <c r="M39" i="2" s="1"/>
  <c r="Q15" i="2"/>
  <c r="M38" i="2" s="1"/>
  <c r="J27" i="2"/>
  <c r="J86" i="2" s="1"/>
  <c r="J26" i="2"/>
  <c r="J85" i="2" s="1"/>
  <c r="J20" i="2"/>
  <c r="J79" i="2" s="1"/>
  <c r="J19" i="2"/>
  <c r="H43" i="2" s="1"/>
  <c r="J16" i="2"/>
  <c r="H39" i="2" s="1"/>
  <c r="J15" i="2"/>
  <c r="J74" i="2" s="1"/>
  <c r="Q25" i="2"/>
  <c r="M50" i="2" s="1"/>
  <c r="Q18" i="2"/>
  <c r="M42" i="2" s="1"/>
  <c r="Q14" i="2"/>
  <c r="M37" i="2" s="1"/>
  <c r="J25" i="2"/>
  <c r="H50" i="2" s="1"/>
  <c r="J18" i="2"/>
  <c r="J77" i="2" s="1"/>
  <c r="J14" i="2"/>
  <c r="H37" i="2" s="1"/>
  <c r="C27" i="2"/>
  <c r="C86" i="2" s="1"/>
  <c r="C26" i="2"/>
  <c r="C51" i="2" s="1"/>
  <c r="C25" i="2"/>
  <c r="C50" i="2" s="1"/>
  <c r="C20" i="2"/>
  <c r="C79" i="2" s="1"/>
  <c r="C21" i="2"/>
  <c r="C45" i="2" s="1"/>
  <c r="C22" i="2"/>
  <c r="C46" i="2" s="1"/>
  <c r="C23" i="2"/>
  <c r="C82" i="2" s="1"/>
  <c r="C24" i="2"/>
  <c r="C48" i="2" s="1"/>
  <c r="C19" i="2"/>
  <c r="C78" i="2" s="1"/>
  <c r="C18" i="2"/>
  <c r="C77" i="2" s="1"/>
  <c r="C16" i="2"/>
  <c r="C75" i="2" s="1"/>
  <c r="C17" i="2"/>
  <c r="C40" i="2" s="1"/>
  <c r="C15" i="2"/>
  <c r="C38" i="2" s="1"/>
  <c r="C14" i="2"/>
  <c r="C73" i="2" s="1"/>
  <c r="Q12" i="2"/>
  <c r="M36" i="2" s="1"/>
  <c r="J12" i="2"/>
  <c r="J72" i="2" s="1"/>
  <c r="C12" i="2"/>
  <c r="C36" i="2" s="1"/>
  <c r="AE88" i="1" l="1"/>
  <c r="AE174" i="1" s="1"/>
  <c r="N172" i="1"/>
  <c r="N170" i="1"/>
  <c r="AB84" i="1"/>
  <c r="AQ84" i="1" s="1"/>
  <c r="W167" i="1"/>
  <c r="W161" i="1"/>
  <c r="W166" i="1"/>
  <c r="W159" i="1"/>
  <c r="W164" i="1"/>
  <c r="W162" i="1"/>
  <c r="W163" i="1"/>
  <c r="W165" i="1"/>
  <c r="W168" i="1"/>
  <c r="W160" i="1"/>
  <c r="W158" i="1"/>
  <c r="N169" i="1"/>
  <c r="AB86" i="1"/>
  <c r="AQ86" i="1" s="1"/>
  <c r="Q170" i="1"/>
  <c r="Q173" i="1"/>
  <c r="AI87" i="1"/>
  <c r="Q171" i="1"/>
  <c r="X162" i="1"/>
  <c r="AC82" i="1"/>
  <c r="AR82" i="1" s="1"/>
  <c r="X167" i="1"/>
  <c r="X164" i="1"/>
  <c r="AV80" i="1"/>
  <c r="U171" i="1"/>
  <c r="AE84" i="1"/>
  <c r="X159" i="1"/>
  <c r="X168" i="1"/>
  <c r="AG74" i="1"/>
  <c r="AG161" i="1" s="1"/>
  <c r="X161" i="1"/>
  <c r="AV81" i="1"/>
  <c r="X160" i="1"/>
  <c r="U169" i="1"/>
  <c r="AE82" i="1"/>
  <c r="X163" i="1"/>
  <c r="X165" i="1"/>
  <c r="U172" i="1"/>
  <c r="AE85" i="1"/>
  <c r="X166" i="1"/>
  <c r="U173" i="1"/>
  <c r="AE86" i="1"/>
  <c r="U170" i="1"/>
  <c r="AE83" i="1"/>
  <c r="X158" i="1"/>
  <c r="AV79" i="1"/>
  <c r="K174" i="1"/>
  <c r="N174" i="1"/>
  <c r="Q174" i="1"/>
  <c r="L174" i="1"/>
  <c r="L175" i="1"/>
  <c r="Z175" i="1"/>
  <c r="J165" i="1"/>
  <c r="AA175" i="1"/>
  <c r="P168" i="1"/>
  <c r="G164" i="1"/>
  <c r="AC175" i="1"/>
  <c r="AB175" i="1"/>
  <c r="M166" i="1"/>
  <c r="G168" i="1"/>
  <c r="J163" i="1"/>
  <c r="I162" i="1"/>
  <c r="J166" i="1"/>
  <c r="M164" i="1"/>
  <c r="AP82" i="1"/>
  <c r="AA169" i="1"/>
  <c r="AQ82" i="1"/>
  <c r="AB169" i="1"/>
  <c r="M158" i="1"/>
  <c r="R162" i="1"/>
  <c r="R165" i="1"/>
  <c r="J164" i="1"/>
  <c r="R158" i="1"/>
  <c r="P164" i="1"/>
  <c r="I167" i="1"/>
  <c r="I168" i="1"/>
  <c r="I166" i="1"/>
  <c r="J167" i="1"/>
  <c r="M163" i="1"/>
  <c r="M162" i="1"/>
  <c r="P161" i="1"/>
  <c r="AO84" i="1"/>
  <c r="Z171" i="1"/>
  <c r="AO85" i="1"/>
  <c r="Z172" i="1"/>
  <c r="AP86" i="1"/>
  <c r="AA173" i="1"/>
  <c r="AO82" i="1"/>
  <c r="Z169" i="1"/>
  <c r="R166" i="1"/>
  <c r="G162" i="1"/>
  <c r="M167" i="1"/>
  <c r="M160" i="1"/>
  <c r="G166" i="1"/>
  <c r="J161" i="1"/>
  <c r="I164" i="1"/>
  <c r="AO83" i="1"/>
  <c r="Z170" i="1"/>
  <c r="AO86" i="1"/>
  <c r="Z173" i="1"/>
  <c r="P163" i="1"/>
  <c r="R163" i="1"/>
  <c r="M165" i="1"/>
  <c r="M159" i="1"/>
  <c r="R160" i="1"/>
  <c r="I165" i="1"/>
  <c r="AP84" i="1"/>
  <c r="AA171" i="1"/>
  <c r="P166" i="1"/>
  <c r="G165" i="1"/>
  <c r="J162" i="1"/>
  <c r="J168" i="1"/>
  <c r="AR88" i="1"/>
  <c r="AC174" i="1"/>
  <c r="AP83" i="1"/>
  <c r="AA170" i="1"/>
  <c r="G161" i="1"/>
  <c r="AR84" i="1"/>
  <c r="AC171" i="1"/>
  <c r="P167" i="1"/>
  <c r="G158" i="1"/>
  <c r="J158" i="1"/>
  <c r="AQ85" i="1"/>
  <c r="AB172" i="1"/>
  <c r="AR86" i="1"/>
  <c r="AC173" i="1"/>
  <c r="AR83" i="1"/>
  <c r="AC170" i="1"/>
  <c r="J160" i="1"/>
  <c r="P158" i="1"/>
  <c r="M168" i="1"/>
  <c r="I161" i="1"/>
  <c r="G160" i="1"/>
  <c r="R161" i="1"/>
  <c r="G159" i="1"/>
  <c r="AP85" i="1"/>
  <c r="AA172" i="1"/>
  <c r="R164" i="1"/>
  <c r="P160" i="1"/>
  <c r="G167" i="1"/>
  <c r="M161" i="1"/>
  <c r="I160" i="1"/>
  <c r="I158" i="1"/>
  <c r="J159" i="1"/>
  <c r="I163" i="1"/>
  <c r="AO88" i="1"/>
  <c r="Z174" i="1"/>
  <c r="AQ88" i="1"/>
  <c r="AB174" i="1"/>
  <c r="R159" i="1"/>
  <c r="P162" i="1"/>
  <c r="P159" i="1"/>
  <c r="R168" i="1"/>
  <c r="G163" i="1"/>
  <c r="AQ83" i="1"/>
  <c r="AB170" i="1"/>
  <c r="AP88" i="1"/>
  <c r="AA174" i="1"/>
  <c r="P165" i="1"/>
  <c r="R167" i="1"/>
  <c r="I159" i="1"/>
  <c r="AR85" i="1"/>
  <c r="AC172" i="1"/>
  <c r="T324" i="14"/>
  <c r="N290" i="14"/>
  <c r="Z290" i="14"/>
  <c r="O9" i="1" s="1"/>
  <c r="T306" i="14"/>
  <c r="T347" i="14"/>
  <c r="AM290" i="14"/>
  <c r="V9" i="1" s="1"/>
  <c r="AD290" i="14"/>
  <c r="T349" i="14"/>
  <c r="T341" i="14"/>
  <c r="T360" i="14"/>
  <c r="T295" i="14"/>
  <c r="AK353" i="14"/>
  <c r="S72" i="1" s="1"/>
  <c r="AK326" i="14"/>
  <c r="S45" i="1" s="1"/>
  <c r="AD45" i="1" s="1"/>
  <c r="AK322" i="14"/>
  <c r="S41" i="1" s="1"/>
  <c r="AD41" i="1" s="1"/>
  <c r="AK338" i="14"/>
  <c r="S57" i="1" s="1"/>
  <c r="AD57" i="1" s="1"/>
  <c r="AK335" i="14"/>
  <c r="S54" i="1" s="1"/>
  <c r="AD54" i="1" s="1"/>
  <c r="AK296" i="14"/>
  <c r="S15" i="1" s="1"/>
  <c r="AD15" i="1" s="1"/>
  <c r="AK305" i="14"/>
  <c r="S24" i="1" s="1"/>
  <c r="AD24" i="1" s="1"/>
  <c r="AK321" i="14"/>
  <c r="S40" i="1" s="1"/>
  <c r="AD40" i="1" s="1"/>
  <c r="AK313" i="14"/>
  <c r="S32" i="1" s="1"/>
  <c r="AD32" i="1" s="1"/>
  <c r="AK300" i="14"/>
  <c r="S19" i="1" s="1"/>
  <c r="AD19" i="1" s="1"/>
  <c r="AK362" i="14"/>
  <c r="S81" i="1" s="1"/>
  <c r="AD81" i="1" s="1"/>
  <c r="AK344" i="14"/>
  <c r="S63" i="1" s="1"/>
  <c r="AD63" i="1" s="1"/>
  <c r="AK340" i="14"/>
  <c r="S59" i="1" s="1"/>
  <c r="AD59" i="1" s="1"/>
  <c r="AK327" i="14"/>
  <c r="S46" i="1" s="1"/>
  <c r="AD46" i="1" s="1"/>
  <c r="AK359" i="14"/>
  <c r="S78" i="1" s="1"/>
  <c r="AD78" i="1" s="1"/>
  <c r="AK350" i="14"/>
  <c r="S69" i="1" s="1"/>
  <c r="AD69" i="1" s="1"/>
  <c r="AK315" i="14"/>
  <c r="S34" i="1" s="1"/>
  <c r="AD34" i="1" s="1"/>
  <c r="AK347" i="14"/>
  <c r="S66" i="1" s="1"/>
  <c r="AD66" i="1" s="1"/>
  <c r="AK331" i="14"/>
  <c r="S50" i="1" s="1"/>
  <c r="AD50" i="1" s="1"/>
  <c r="AK356" i="14"/>
  <c r="S75" i="1" s="1"/>
  <c r="AD75" i="1" s="1"/>
  <c r="AK294" i="14"/>
  <c r="S13" i="1" s="1"/>
  <c r="AD13" i="1" s="1"/>
  <c r="AK309" i="14"/>
  <c r="S28" i="1" s="1"/>
  <c r="AD28" i="1" s="1"/>
  <c r="AK308" i="14"/>
  <c r="S27" i="1" s="1"/>
  <c r="AD27" i="1" s="1"/>
  <c r="AK329" i="14"/>
  <c r="S48" i="1" s="1"/>
  <c r="AD48" i="1" s="1"/>
  <c r="AK343" i="14"/>
  <c r="S62" i="1" s="1"/>
  <c r="AD62" i="1" s="1"/>
  <c r="AK291" i="14"/>
  <c r="S10" i="1" s="1"/>
  <c r="AD10" i="1" s="1"/>
  <c r="AK325" i="14"/>
  <c r="S44" i="1" s="1"/>
  <c r="AD44" i="1" s="1"/>
  <c r="AK292" i="14"/>
  <c r="S11" i="1" s="1"/>
  <c r="AD11" i="1" s="1"/>
  <c r="AK302" i="14"/>
  <c r="S21" i="1" s="1"/>
  <c r="AD21" i="1" s="1"/>
  <c r="AK341" i="14"/>
  <c r="S60" i="1" s="1"/>
  <c r="AD60" i="1" s="1"/>
  <c r="AK358" i="14"/>
  <c r="S77" i="1" s="1"/>
  <c r="AD77" i="1" s="1"/>
  <c r="AK328" i="14"/>
  <c r="S47" i="1" s="1"/>
  <c r="AD47" i="1" s="1"/>
  <c r="AK314" i="14"/>
  <c r="S33" i="1" s="1"/>
  <c r="AD33" i="1" s="1"/>
  <c r="AK324" i="14"/>
  <c r="S43" i="1" s="1"/>
  <c r="AD43" i="1" s="1"/>
  <c r="AK337" i="14"/>
  <c r="S56" i="1" s="1"/>
  <c r="AD56" i="1" s="1"/>
  <c r="AK345" i="14"/>
  <c r="S64" i="1" s="1"/>
  <c r="AD64" i="1" s="1"/>
  <c r="AK293" i="14"/>
  <c r="S12" i="1" s="1"/>
  <c r="AD12" i="1" s="1"/>
  <c r="AK352" i="14"/>
  <c r="S71" i="1" s="1"/>
  <c r="AK304" i="14"/>
  <c r="S23" i="1" s="1"/>
  <c r="AD23" i="1" s="1"/>
  <c r="AK310" i="14"/>
  <c r="S29" i="1" s="1"/>
  <c r="AD29" i="1" s="1"/>
  <c r="AK311" i="14"/>
  <c r="S30" i="1" s="1"/>
  <c r="AD30" i="1" s="1"/>
  <c r="AK298" i="14"/>
  <c r="S17" i="1" s="1"/>
  <c r="AD17" i="1" s="1"/>
  <c r="AK339" i="14"/>
  <c r="S58" i="1" s="1"/>
  <c r="AD58" i="1" s="1"/>
  <c r="AK299" i="14"/>
  <c r="S18" i="1" s="1"/>
  <c r="AD18" i="1" s="1"/>
  <c r="AK316" i="14"/>
  <c r="S35" i="1" s="1"/>
  <c r="AD35" i="1" s="1"/>
  <c r="AK354" i="14"/>
  <c r="S73" i="1" s="1"/>
  <c r="AD73" i="1" s="1"/>
  <c r="AK301" i="14"/>
  <c r="S20" i="1" s="1"/>
  <c r="AD20" i="1" s="1"/>
  <c r="AK318" i="14"/>
  <c r="S37" i="1" s="1"/>
  <c r="AD37" i="1" s="1"/>
  <c r="AK357" i="14"/>
  <c r="S76" i="1" s="1"/>
  <c r="AK351" i="14"/>
  <c r="S70" i="1" s="1"/>
  <c r="AD70" i="1" s="1"/>
  <c r="AK317" i="14"/>
  <c r="S36" i="1" s="1"/>
  <c r="AD36" i="1" s="1"/>
  <c r="AK306" i="14"/>
  <c r="S25" i="1" s="1"/>
  <c r="AD25" i="1" s="1"/>
  <c r="AK333" i="14"/>
  <c r="S52" i="1" s="1"/>
  <c r="AD52" i="1" s="1"/>
  <c r="AK332" i="14"/>
  <c r="S51" i="1" s="1"/>
  <c r="AD51" i="1" s="1"/>
  <c r="AK323" i="14"/>
  <c r="S42" i="1" s="1"/>
  <c r="AD42" i="1" s="1"/>
  <c r="AK355" i="14"/>
  <c r="S74" i="1" s="1"/>
  <c r="AD74" i="1" s="1"/>
  <c r="AK312" i="14"/>
  <c r="S31" i="1" s="1"/>
  <c r="AD31" i="1" s="1"/>
  <c r="AK295" i="14"/>
  <c r="S14" i="1" s="1"/>
  <c r="AD14" i="1" s="1"/>
  <c r="AK348" i="14"/>
  <c r="S67" i="1" s="1"/>
  <c r="AD67" i="1" s="1"/>
  <c r="AK330" i="14"/>
  <c r="S49" i="1" s="1"/>
  <c r="AD49" i="1" s="1"/>
  <c r="AK336" i="14"/>
  <c r="S55" i="1" s="1"/>
  <c r="AD55" i="1" s="1"/>
  <c r="AK297" i="14"/>
  <c r="S16" i="1" s="1"/>
  <c r="AD16" i="1" s="1"/>
  <c r="AK342" i="14"/>
  <c r="S61" i="1" s="1"/>
  <c r="AD61" i="1" s="1"/>
  <c r="AK361" i="14"/>
  <c r="S80" i="1" s="1"/>
  <c r="AK360" i="14"/>
  <c r="S79" i="1" s="1"/>
  <c r="AK334" i="14"/>
  <c r="S53" i="1" s="1"/>
  <c r="AD53" i="1" s="1"/>
  <c r="AK346" i="14"/>
  <c r="S65" i="1" s="1"/>
  <c r="AD65" i="1" s="1"/>
  <c r="AK319" i="14"/>
  <c r="S38" i="1" s="1"/>
  <c r="AD38" i="1" s="1"/>
  <c r="AK320" i="14"/>
  <c r="S39" i="1" s="1"/>
  <c r="AD39" i="1" s="1"/>
  <c r="AK349" i="14"/>
  <c r="S68" i="1" s="1"/>
  <c r="AD68" i="1" s="1"/>
  <c r="AK303" i="14"/>
  <c r="S22" i="1" s="1"/>
  <c r="AD22" i="1" s="1"/>
  <c r="AK307" i="14"/>
  <c r="S26" i="1" s="1"/>
  <c r="AD26" i="1" s="1"/>
  <c r="T339" i="14"/>
  <c r="T290" i="14"/>
  <c r="T322" i="14"/>
  <c r="T317" i="14"/>
  <c r="W10" i="14"/>
  <c r="W11" i="14"/>
  <c r="T335" i="14"/>
  <c r="T297" i="14"/>
  <c r="T337" i="14"/>
  <c r="T293" i="14"/>
  <c r="T298" i="14"/>
  <c r="T351" i="14"/>
  <c r="T358" i="14"/>
  <c r="T321" i="14"/>
  <c r="T357" i="14"/>
  <c r="T331" i="14"/>
  <c r="T299" i="14"/>
  <c r="T323" i="14"/>
  <c r="T305" i="14"/>
  <c r="T361" i="14"/>
  <c r="T334" i="14"/>
  <c r="T345" i="14"/>
  <c r="T352" i="14"/>
  <c r="T327" i="14"/>
  <c r="T353" i="14"/>
  <c r="AL11" i="14"/>
  <c r="AL10" i="14"/>
  <c r="T315" i="14"/>
  <c r="T303" i="14"/>
  <c r="T355" i="14"/>
  <c r="T307" i="14"/>
  <c r="T308" i="14"/>
  <c r="T330" i="14"/>
  <c r="T302" i="14"/>
  <c r="T354" i="14"/>
  <c r="T294" i="14"/>
  <c r="T344" i="14"/>
  <c r="T346" i="14"/>
  <c r="T291" i="14"/>
  <c r="T309" i="14"/>
  <c r="T356" i="14"/>
  <c r="T312" i="14"/>
  <c r="AE10" i="14"/>
  <c r="AE11" i="14"/>
  <c r="T296" i="14"/>
  <c r="T300" i="14"/>
  <c r="AM352" i="14"/>
  <c r="AM340" i="14"/>
  <c r="V59" i="1" s="1"/>
  <c r="AM299" i="14"/>
  <c r="V18" i="1" s="1"/>
  <c r="AM298" i="14"/>
  <c r="V17" i="1" s="1"/>
  <c r="AM310" i="14"/>
  <c r="V29" i="1" s="1"/>
  <c r="AM350" i="14"/>
  <c r="V69" i="1" s="1"/>
  <c r="AM362" i="14"/>
  <c r="AM354" i="14"/>
  <c r="AM356" i="14"/>
  <c r="AM360" i="14"/>
  <c r="AM317" i="14"/>
  <c r="V36" i="1" s="1"/>
  <c r="AM355" i="14"/>
  <c r="AM321" i="14"/>
  <c r="V40" i="1" s="1"/>
  <c r="AM314" i="14"/>
  <c r="V33" i="1" s="1"/>
  <c r="AM324" i="14"/>
  <c r="V43" i="1" s="1"/>
  <c r="AM308" i="14"/>
  <c r="V27" i="1" s="1"/>
  <c r="AM316" i="14"/>
  <c r="V35" i="1" s="1"/>
  <c r="AM323" i="14"/>
  <c r="V42" i="1" s="1"/>
  <c r="AM346" i="14"/>
  <c r="V65" i="1" s="1"/>
  <c r="AM302" i="14"/>
  <c r="V21" i="1" s="1"/>
  <c r="AM309" i="14"/>
  <c r="V28" i="1" s="1"/>
  <c r="AM330" i="14"/>
  <c r="V49" i="1" s="1"/>
  <c r="AM329" i="14"/>
  <c r="V48" i="1" s="1"/>
  <c r="AM328" i="14"/>
  <c r="V47" i="1" s="1"/>
  <c r="AM313" i="14"/>
  <c r="V32" i="1" s="1"/>
  <c r="AM335" i="14"/>
  <c r="V54" i="1" s="1"/>
  <c r="AM307" i="14"/>
  <c r="V26" i="1" s="1"/>
  <c r="AM338" i="14"/>
  <c r="V57" i="1" s="1"/>
  <c r="AM351" i="14"/>
  <c r="V70" i="1" s="1"/>
  <c r="AM336" i="14"/>
  <c r="V55" i="1" s="1"/>
  <c r="AM322" i="14"/>
  <c r="V41" i="1" s="1"/>
  <c r="AM341" i="14"/>
  <c r="V60" i="1" s="1"/>
  <c r="AM327" i="14"/>
  <c r="V46" i="1" s="1"/>
  <c r="AM334" i="14"/>
  <c r="V53" i="1" s="1"/>
  <c r="AM312" i="14"/>
  <c r="V31" i="1" s="1"/>
  <c r="AM319" i="14"/>
  <c r="V38" i="1" s="1"/>
  <c r="AM306" i="14"/>
  <c r="V25" i="1" s="1"/>
  <c r="AM320" i="14"/>
  <c r="V39" i="1" s="1"/>
  <c r="AM301" i="14"/>
  <c r="V20" i="1" s="1"/>
  <c r="AM332" i="14"/>
  <c r="V51" i="1" s="1"/>
  <c r="AM343" i="14"/>
  <c r="V62" i="1" s="1"/>
  <c r="AM348" i="14"/>
  <c r="V67" i="1" s="1"/>
  <c r="AM318" i="14"/>
  <c r="V37" i="1" s="1"/>
  <c r="AM349" i="14"/>
  <c r="V68" i="1" s="1"/>
  <c r="AM292" i="14"/>
  <c r="V11" i="1" s="1"/>
  <c r="AM342" i="14"/>
  <c r="V61" i="1" s="1"/>
  <c r="AM359" i="14"/>
  <c r="AM304" i="14"/>
  <c r="V23" i="1" s="1"/>
  <c r="AM296" i="14"/>
  <c r="V15" i="1" s="1"/>
  <c r="AM300" i="14"/>
  <c r="V19" i="1" s="1"/>
  <c r="AM331" i="14"/>
  <c r="V50" i="1" s="1"/>
  <c r="AM297" i="14"/>
  <c r="V16" i="1" s="1"/>
  <c r="AM326" i="14"/>
  <c r="V45" i="1" s="1"/>
  <c r="AM361" i="14"/>
  <c r="AM339" i="14"/>
  <c r="V58" i="1" s="1"/>
  <c r="AM325" i="14"/>
  <c r="V44" i="1" s="1"/>
  <c r="AM294" i="14"/>
  <c r="V13" i="1" s="1"/>
  <c r="AM293" i="14"/>
  <c r="V12" i="1" s="1"/>
  <c r="AM347" i="14"/>
  <c r="V66" i="1" s="1"/>
  <c r="AM333" i="14"/>
  <c r="V52" i="1" s="1"/>
  <c r="AM358" i="14"/>
  <c r="AM345" i="14"/>
  <c r="V64" i="1" s="1"/>
  <c r="AM357" i="14"/>
  <c r="AM353" i="14"/>
  <c r="AM303" i="14"/>
  <c r="V22" i="1" s="1"/>
  <c r="AM337" i="14"/>
  <c r="V56" i="1" s="1"/>
  <c r="AM305" i="14"/>
  <c r="V24" i="1" s="1"/>
  <c r="AM344" i="14"/>
  <c r="V63" i="1" s="1"/>
  <c r="AM311" i="14"/>
  <c r="V30" i="1" s="1"/>
  <c r="AM291" i="14"/>
  <c r="V10" i="1" s="1"/>
  <c r="AM295" i="14"/>
  <c r="V14" i="1" s="1"/>
  <c r="AM315" i="14"/>
  <c r="V34" i="1" s="1"/>
  <c r="T310" i="14"/>
  <c r="T316" i="14"/>
  <c r="T313" i="14"/>
  <c r="T314" i="14"/>
  <c r="F349" i="14"/>
  <c r="D68" i="1" s="1"/>
  <c r="F356" i="14"/>
  <c r="D75" i="1" s="1"/>
  <c r="F350" i="14"/>
  <c r="D69" i="1" s="1"/>
  <c r="F358" i="14"/>
  <c r="D77" i="1" s="1"/>
  <c r="F362" i="14"/>
  <c r="D81" i="1" s="1"/>
  <c r="F355" i="14"/>
  <c r="D74" i="1" s="1"/>
  <c r="F353" i="14"/>
  <c r="D72" i="1" s="1"/>
  <c r="F348" i="14"/>
  <c r="D67" i="1" s="1"/>
  <c r="F361" i="14"/>
  <c r="D80" i="1" s="1"/>
  <c r="F351" i="14"/>
  <c r="D70" i="1" s="1"/>
  <c r="F354" i="14"/>
  <c r="D73" i="1" s="1"/>
  <c r="F352" i="14"/>
  <c r="D71" i="1" s="1"/>
  <c r="F360" i="14"/>
  <c r="D79" i="1" s="1"/>
  <c r="F357" i="14"/>
  <c r="D76" i="1" s="1"/>
  <c r="F359" i="14"/>
  <c r="D78" i="1" s="1"/>
  <c r="T333" i="14"/>
  <c r="T348" i="14"/>
  <c r="T320" i="14"/>
  <c r="T350" i="14"/>
  <c r="T332" i="14"/>
  <c r="T318" i="14"/>
  <c r="T301" i="14"/>
  <c r="T319" i="14"/>
  <c r="E360" i="14"/>
  <c r="E356" i="14"/>
  <c r="E354" i="14"/>
  <c r="E350" i="14"/>
  <c r="E357" i="14"/>
  <c r="E353" i="14"/>
  <c r="E362" i="14"/>
  <c r="E355" i="14"/>
  <c r="E361" i="14"/>
  <c r="E352" i="14"/>
  <c r="E359" i="14"/>
  <c r="E348" i="14"/>
  <c r="E351" i="14"/>
  <c r="E358" i="14"/>
  <c r="E349" i="14"/>
  <c r="T359" i="14"/>
  <c r="T329" i="14"/>
  <c r="Z334" i="14"/>
  <c r="O53" i="1" s="1"/>
  <c r="Z320" i="14"/>
  <c r="O39" i="1" s="1"/>
  <c r="Z340" i="14"/>
  <c r="O59" i="1" s="1"/>
  <c r="Z319" i="14"/>
  <c r="O38" i="1" s="1"/>
  <c r="Z331" i="14"/>
  <c r="O50" i="1" s="1"/>
  <c r="Z317" i="14"/>
  <c r="O36" i="1" s="1"/>
  <c r="Z297" i="14"/>
  <c r="O16" i="1" s="1"/>
  <c r="Z335" i="14"/>
  <c r="O54" i="1" s="1"/>
  <c r="Z341" i="14"/>
  <c r="O60" i="1" s="1"/>
  <c r="Z339" i="14"/>
  <c r="O58" i="1" s="1"/>
  <c r="Z321" i="14"/>
  <c r="O40" i="1" s="1"/>
  <c r="Z311" i="14"/>
  <c r="O30" i="1" s="1"/>
  <c r="Z337" i="14"/>
  <c r="O56" i="1" s="1"/>
  <c r="Z346" i="14"/>
  <c r="O65" i="1" s="1"/>
  <c r="Z299" i="14"/>
  <c r="O18" i="1" s="1"/>
  <c r="Z291" i="14"/>
  <c r="O10" i="1" s="1"/>
  <c r="Z356" i="14"/>
  <c r="O75" i="1" s="1"/>
  <c r="Z292" i="14"/>
  <c r="O11" i="1" s="1"/>
  <c r="Z326" i="14"/>
  <c r="O45" i="1" s="1"/>
  <c r="Z304" i="14"/>
  <c r="O23" i="1" s="1"/>
  <c r="Z327" i="14"/>
  <c r="O46" i="1" s="1"/>
  <c r="Z342" i="14"/>
  <c r="O61" i="1" s="1"/>
  <c r="Z333" i="14"/>
  <c r="O52" i="1" s="1"/>
  <c r="Z350" i="14"/>
  <c r="O69" i="1" s="1"/>
  <c r="Z354" i="14"/>
  <c r="O73" i="1" s="1"/>
  <c r="Z307" i="14"/>
  <c r="O26" i="1" s="1"/>
  <c r="Z316" i="14"/>
  <c r="O35" i="1" s="1"/>
  <c r="Z296" i="14"/>
  <c r="O15" i="1" s="1"/>
  <c r="Z344" i="14"/>
  <c r="O63" i="1" s="1"/>
  <c r="Z360" i="14"/>
  <c r="O79" i="1" s="1"/>
  <c r="Z330" i="14"/>
  <c r="O49" i="1" s="1"/>
  <c r="Z357" i="14"/>
  <c r="O76" i="1" s="1"/>
  <c r="Z328" i="14"/>
  <c r="O47" i="1" s="1"/>
  <c r="Z338" i="14"/>
  <c r="O57" i="1" s="1"/>
  <c r="Z295" i="14"/>
  <c r="O14" i="1" s="1"/>
  <c r="Z348" i="14"/>
  <c r="O67" i="1" s="1"/>
  <c r="Z347" i="14"/>
  <c r="O66" i="1" s="1"/>
  <c r="Z361" i="14"/>
  <c r="O80" i="1" s="1"/>
  <c r="Z303" i="14"/>
  <c r="O22" i="1" s="1"/>
  <c r="Z308" i="14"/>
  <c r="O27" i="1" s="1"/>
  <c r="Z300" i="14"/>
  <c r="O19" i="1" s="1"/>
  <c r="Z306" i="14"/>
  <c r="O25" i="1" s="1"/>
  <c r="Z329" i="14"/>
  <c r="O48" i="1" s="1"/>
  <c r="Z359" i="14"/>
  <c r="O78" i="1" s="1"/>
  <c r="Z293" i="14"/>
  <c r="O12" i="1" s="1"/>
  <c r="Z324" i="14"/>
  <c r="O43" i="1" s="1"/>
  <c r="Z345" i="14"/>
  <c r="O64" i="1" s="1"/>
  <c r="Z358" i="14"/>
  <c r="O77" i="1" s="1"/>
  <c r="Z315" i="14"/>
  <c r="O34" i="1" s="1"/>
  <c r="Z309" i="14"/>
  <c r="O28" i="1" s="1"/>
  <c r="Z325" i="14"/>
  <c r="O44" i="1" s="1"/>
  <c r="Z312" i="14"/>
  <c r="O31" i="1" s="1"/>
  <c r="Z355" i="14"/>
  <c r="O74" i="1" s="1"/>
  <c r="Z298" i="14"/>
  <c r="O17" i="1" s="1"/>
  <c r="Z332" i="14"/>
  <c r="O51" i="1" s="1"/>
  <c r="Z362" i="14"/>
  <c r="O81" i="1" s="1"/>
  <c r="Z336" i="14"/>
  <c r="O55" i="1" s="1"/>
  <c r="Z343" i="14"/>
  <c r="O62" i="1" s="1"/>
  <c r="Z310" i="14"/>
  <c r="O29" i="1" s="1"/>
  <c r="Z349" i="14"/>
  <c r="O68" i="1" s="1"/>
  <c r="Z351" i="14"/>
  <c r="O70" i="1" s="1"/>
  <c r="Z302" i="14"/>
  <c r="O21" i="1" s="1"/>
  <c r="Z313" i="14"/>
  <c r="O32" i="1" s="1"/>
  <c r="Z352" i="14"/>
  <c r="O71" i="1" s="1"/>
  <c r="Z314" i="14"/>
  <c r="O33" i="1" s="1"/>
  <c r="Z323" i="14"/>
  <c r="O42" i="1" s="1"/>
  <c r="Z353" i="14"/>
  <c r="O72" i="1" s="1"/>
  <c r="Z322" i="14"/>
  <c r="O41" i="1" s="1"/>
  <c r="Z294" i="14"/>
  <c r="O13" i="1" s="1"/>
  <c r="Z318" i="14"/>
  <c r="O37" i="1" s="1"/>
  <c r="Z305" i="14"/>
  <c r="O24" i="1" s="1"/>
  <c r="Z301" i="14"/>
  <c r="O20" i="1" s="1"/>
  <c r="T328" i="14"/>
  <c r="T362" i="14"/>
  <c r="T292" i="14"/>
  <c r="T325" i="14"/>
  <c r="T340" i="14"/>
  <c r="T304" i="14"/>
  <c r="AK290" i="14"/>
  <c r="S9" i="1" s="1"/>
  <c r="AD9" i="1" s="1"/>
  <c r="T326" i="14"/>
  <c r="T338" i="14"/>
  <c r="N358" i="14"/>
  <c r="N351" i="14"/>
  <c r="N338" i="14"/>
  <c r="N313" i="14"/>
  <c r="N308" i="14"/>
  <c r="N360" i="14"/>
  <c r="N348" i="14"/>
  <c r="N327" i="14"/>
  <c r="N345" i="14"/>
  <c r="N317" i="14"/>
  <c r="N354" i="14"/>
  <c r="N299" i="14"/>
  <c r="N362" i="14"/>
  <c r="N357" i="14"/>
  <c r="N300" i="14"/>
  <c r="N302" i="14"/>
  <c r="N306" i="14"/>
  <c r="N318" i="14"/>
  <c r="N310" i="14"/>
  <c r="N331" i="14"/>
  <c r="N323" i="14"/>
  <c r="N294" i="14"/>
  <c r="N330" i="14"/>
  <c r="N305" i="14"/>
  <c r="N291" i="14"/>
  <c r="N341" i="14"/>
  <c r="N325" i="14"/>
  <c r="N359" i="14"/>
  <c r="N311" i="14"/>
  <c r="N295" i="14"/>
  <c r="N304" i="14"/>
  <c r="N297" i="14"/>
  <c r="N353" i="14"/>
  <c r="N335" i="14"/>
  <c r="N301" i="14"/>
  <c r="N319" i="14"/>
  <c r="N322" i="14"/>
  <c r="N339" i="14"/>
  <c r="N344" i="14"/>
  <c r="N309" i="14"/>
  <c r="N326" i="14"/>
  <c r="N336" i="14"/>
  <c r="N352" i="14"/>
  <c r="N333" i="14"/>
  <c r="N343" i="14"/>
  <c r="N346" i="14"/>
  <c r="N337" i="14"/>
  <c r="N314" i="14"/>
  <c r="N334" i="14"/>
  <c r="N316" i="14"/>
  <c r="N342" i="14"/>
  <c r="N293" i="14"/>
  <c r="N355" i="14"/>
  <c r="N340" i="14"/>
  <c r="N292" i="14"/>
  <c r="N320" i="14"/>
  <c r="N312" i="14"/>
  <c r="N315" i="14"/>
  <c r="N328" i="14"/>
  <c r="N324" i="14"/>
  <c r="N361" i="14"/>
  <c r="N356" i="14"/>
  <c r="N321" i="14"/>
  <c r="N307" i="14"/>
  <c r="N350" i="14"/>
  <c r="N298" i="14"/>
  <c r="N303" i="14"/>
  <c r="N332" i="14"/>
  <c r="N349" i="14"/>
  <c r="N347" i="14"/>
  <c r="N329" i="14"/>
  <c r="N296" i="14"/>
  <c r="T336" i="14"/>
  <c r="T342" i="14"/>
  <c r="T311" i="14"/>
  <c r="AD310" i="14"/>
  <c r="AD343" i="14"/>
  <c r="AD338" i="14"/>
  <c r="AD309" i="14"/>
  <c r="AD323" i="14"/>
  <c r="AD348" i="14"/>
  <c r="AD305" i="14"/>
  <c r="AD353" i="14"/>
  <c r="AD315" i="14"/>
  <c r="AD337" i="14"/>
  <c r="AD306" i="14"/>
  <c r="AD314" i="14"/>
  <c r="AD329" i="14"/>
  <c r="AD359" i="14"/>
  <c r="AD351" i="14"/>
  <c r="AD358" i="14"/>
  <c r="AD336" i="14"/>
  <c r="AD354" i="14"/>
  <c r="AD293" i="14"/>
  <c r="AD322" i="14"/>
  <c r="AD320" i="14"/>
  <c r="AD346" i="14"/>
  <c r="AD297" i="14"/>
  <c r="AD362" i="14"/>
  <c r="AD332" i="14"/>
  <c r="AD355" i="14"/>
  <c r="AD299" i="14"/>
  <c r="AD341" i="14"/>
  <c r="AD342" i="14"/>
  <c r="AD326" i="14"/>
  <c r="AD312" i="14"/>
  <c r="AD347" i="14"/>
  <c r="AD325" i="14"/>
  <c r="AD324" i="14"/>
  <c r="AD292" i="14"/>
  <c r="AD344" i="14"/>
  <c r="AD334" i="14"/>
  <c r="AD294" i="14"/>
  <c r="AD316" i="14"/>
  <c r="AD291" i="14"/>
  <c r="AD335" i="14"/>
  <c r="AD318" i="14"/>
  <c r="AD301" i="14"/>
  <c r="AD313" i="14"/>
  <c r="AD317" i="14"/>
  <c r="AD303" i="14"/>
  <c r="AD350" i="14"/>
  <c r="AD308" i="14"/>
  <c r="AD302" i="14"/>
  <c r="AD356" i="14"/>
  <c r="AD307" i="14"/>
  <c r="AD361" i="14"/>
  <c r="AD340" i="14"/>
  <c r="AD328" i="14"/>
  <c r="AD352" i="14"/>
  <c r="AD333" i="14"/>
  <c r="AD331" i="14"/>
  <c r="AD345" i="14"/>
  <c r="AD330" i="14"/>
  <c r="AD321" i="14"/>
  <c r="AD304" i="14"/>
  <c r="AD311" i="14"/>
  <c r="AD295" i="14"/>
  <c r="AD349" i="14"/>
  <c r="AD357" i="14"/>
  <c r="AD300" i="14"/>
  <c r="AD327" i="14"/>
  <c r="AD296" i="14"/>
  <c r="AD339" i="14"/>
  <c r="AD298" i="14"/>
  <c r="AD319" i="14"/>
  <c r="AD360" i="14"/>
  <c r="T343" i="14"/>
  <c r="D5" i="16"/>
  <c r="D8" i="16"/>
  <c r="C72" i="2"/>
  <c r="Q74" i="2"/>
  <c r="C83" i="2"/>
  <c r="C81" i="2"/>
  <c r="C80" i="2"/>
  <c r="J11" i="16"/>
  <c r="D10" i="16"/>
  <c r="C47" i="2"/>
  <c r="C44" i="2"/>
  <c r="D9" i="16"/>
  <c r="C39" i="2"/>
  <c r="Q85" i="2"/>
  <c r="Q79" i="2"/>
  <c r="Q78" i="2"/>
  <c r="Q75" i="2"/>
  <c r="H52" i="2"/>
  <c r="H51" i="2"/>
  <c r="H44" i="2"/>
  <c r="J78" i="2"/>
  <c r="J75" i="2"/>
  <c r="H38" i="2"/>
  <c r="Q84" i="2"/>
  <c r="Q77" i="2"/>
  <c r="Q73" i="2"/>
  <c r="J84" i="2"/>
  <c r="H42" i="2"/>
  <c r="J73" i="2"/>
  <c r="C52" i="2"/>
  <c r="C85" i="2"/>
  <c r="C84" i="2"/>
  <c r="C43" i="2"/>
  <c r="C42" i="2"/>
  <c r="C76" i="2"/>
  <c r="C74" i="2"/>
  <c r="C37" i="2"/>
  <c r="Q72" i="2"/>
  <c r="H36" i="2"/>
  <c r="AT88" i="1" l="1"/>
  <c r="AJ88" i="1" s="1"/>
  <c r="AB171" i="1"/>
  <c r="K70" i="1"/>
  <c r="L70" i="1"/>
  <c r="K41" i="1"/>
  <c r="L41" i="1"/>
  <c r="K31" i="1"/>
  <c r="L31" i="1"/>
  <c r="K42" i="1"/>
  <c r="L42" i="1"/>
  <c r="K69" i="1"/>
  <c r="Z69" i="1" s="1"/>
  <c r="L69" i="1"/>
  <c r="K74" i="1"/>
  <c r="Z74" i="1" s="1"/>
  <c r="L74" i="1"/>
  <c r="K45" i="1"/>
  <c r="L45" i="1"/>
  <c r="K30" i="1"/>
  <c r="L30" i="1"/>
  <c r="K25" i="1"/>
  <c r="L25" i="1"/>
  <c r="K27" i="1"/>
  <c r="L27" i="1"/>
  <c r="V79" i="1"/>
  <c r="V166" i="1" s="1"/>
  <c r="K26" i="1"/>
  <c r="L26" i="1"/>
  <c r="K12" i="1"/>
  <c r="L12" i="1"/>
  <c r="K28" i="1"/>
  <c r="L28" i="1"/>
  <c r="K78" i="1"/>
  <c r="Z78" i="1" s="1"/>
  <c r="L78" i="1"/>
  <c r="K21" i="1"/>
  <c r="L21" i="1"/>
  <c r="K32" i="1"/>
  <c r="L32" i="1"/>
  <c r="V75" i="1"/>
  <c r="AF75" i="1" s="1"/>
  <c r="K61" i="1"/>
  <c r="L61" i="1"/>
  <c r="K63" i="1"/>
  <c r="L63" i="1"/>
  <c r="K44" i="1"/>
  <c r="L44" i="1"/>
  <c r="K19" i="1"/>
  <c r="L19" i="1"/>
  <c r="K57" i="1"/>
  <c r="L57" i="1"/>
  <c r="V73" i="1"/>
  <c r="V160" i="1" s="1"/>
  <c r="V81" i="1"/>
  <c r="AF81" i="1" s="1"/>
  <c r="V80" i="1"/>
  <c r="V167" i="1" s="1"/>
  <c r="K58" i="1"/>
  <c r="L58" i="1"/>
  <c r="K53" i="1"/>
  <c r="L53" i="1"/>
  <c r="K43" i="1"/>
  <c r="L43" i="1"/>
  <c r="K38" i="1"/>
  <c r="L38" i="1"/>
  <c r="K24" i="1"/>
  <c r="L24" i="1"/>
  <c r="K9" i="1"/>
  <c r="L9" i="1"/>
  <c r="K76" i="1"/>
  <c r="Z76" i="1" s="1"/>
  <c r="L76" i="1"/>
  <c r="K80" i="1"/>
  <c r="Z80" i="1" s="1"/>
  <c r="L80" i="1"/>
  <c r="K15" i="1"/>
  <c r="L15" i="1"/>
  <c r="K33" i="1"/>
  <c r="L33" i="1"/>
  <c r="K18" i="1"/>
  <c r="L18" i="1"/>
  <c r="K48" i="1"/>
  <c r="L48" i="1"/>
  <c r="K47" i="1"/>
  <c r="L47" i="1"/>
  <c r="K56" i="1"/>
  <c r="L56" i="1"/>
  <c r="K20" i="1"/>
  <c r="L20" i="1"/>
  <c r="K49" i="1"/>
  <c r="L49" i="1"/>
  <c r="K73" i="1"/>
  <c r="Z73" i="1" s="1"/>
  <c r="L73" i="1"/>
  <c r="V72" i="1"/>
  <c r="V159" i="1" s="1"/>
  <c r="K60" i="1"/>
  <c r="L60" i="1"/>
  <c r="K66" i="1"/>
  <c r="L66" i="1"/>
  <c r="K34" i="1"/>
  <c r="L34" i="1"/>
  <c r="K65" i="1"/>
  <c r="L65" i="1"/>
  <c r="K54" i="1"/>
  <c r="L54" i="1"/>
  <c r="K13" i="1"/>
  <c r="L13" i="1"/>
  <c r="K36" i="1"/>
  <c r="L36" i="1"/>
  <c r="V76" i="1"/>
  <c r="K40" i="1"/>
  <c r="L40" i="1"/>
  <c r="K81" i="1"/>
  <c r="Z81" i="1" s="1"/>
  <c r="L81" i="1"/>
  <c r="K64" i="1"/>
  <c r="L64" i="1"/>
  <c r="K51" i="1"/>
  <c r="L51" i="1"/>
  <c r="K39" i="1"/>
  <c r="L39" i="1"/>
  <c r="K52" i="1"/>
  <c r="L52" i="1"/>
  <c r="K16" i="1"/>
  <c r="L16" i="1"/>
  <c r="K50" i="1"/>
  <c r="L50" i="1"/>
  <c r="K46" i="1"/>
  <c r="L46" i="1"/>
  <c r="V77" i="1"/>
  <c r="V164" i="1" s="1"/>
  <c r="V71" i="1"/>
  <c r="V158" i="1" s="1"/>
  <c r="K75" i="1"/>
  <c r="Z75" i="1" s="1"/>
  <c r="L75" i="1"/>
  <c r="K10" i="1"/>
  <c r="L10" i="1"/>
  <c r="K62" i="1"/>
  <c r="L62" i="1"/>
  <c r="K22" i="1"/>
  <c r="L22" i="1"/>
  <c r="K23" i="1"/>
  <c r="L23" i="1"/>
  <c r="V74" i="1"/>
  <c r="V161" i="1" s="1"/>
  <c r="K35" i="1"/>
  <c r="L35" i="1"/>
  <c r="K77" i="1"/>
  <c r="Z77" i="1" s="1"/>
  <c r="L77" i="1"/>
  <c r="K68" i="1"/>
  <c r="Z68" i="1" s="1"/>
  <c r="L68" i="1"/>
  <c r="K72" i="1"/>
  <c r="Z72" i="1" s="1"/>
  <c r="L72" i="1"/>
  <c r="K11" i="1"/>
  <c r="L11" i="1"/>
  <c r="K71" i="1"/>
  <c r="Z71" i="1" s="1"/>
  <c r="L71" i="1"/>
  <c r="K29" i="1"/>
  <c r="L29" i="1"/>
  <c r="K67" i="1"/>
  <c r="Z67" i="1" s="1"/>
  <c r="L67" i="1"/>
  <c r="K17" i="1"/>
  <c r="L17" i="1"/>
  <c r="K59" i="1"/>
  <c r="L59" i="1"/>
  <c r="K55" i="1"/>
  <c r="L55" i="1"/>
  <c r="K14" i="1"/>
  <c r="L14" i="1"/>
  <c r="K37" i="1"/>
  <c r="L37" i="1"/>
  <c r="K79" i="1"/>
  <c r="Z79" i="1" s="1"/>
  <c r="L79" i="1"/>
  <c r="V78" i="1"/>
  <c r="V165" i="1" s="1"/>
  <c r="AF24" i="1"/>
  <c r="AF58" i="1"/>
  <c r="AF37" i="1"/>
  <c r="AF41" i="1"/>
  <c r="AF65" i="1"/>
  <c r="S166" i="1"/>
  <c r="AF56" i="1"/>
  <c r="AF67" i="1"/>
  <c r="AU67" i="1" s="1"/>
  <c r="AF55" i="1"/>
  <c r="AF42" i="1"/>
  <c r="AF69" i="1"/>
  <c r="AU69" i="1" s="1"/>
  <c r="S167" i="1"/>
  <c r="AF44" i="1"/>
  <c r="AF68" i="1"/>
  <c r="AU68" i="1" s="1"/>
  <c r="AF21" i="1"/>
  <c r="AF22" i="1"/>
  <c r="AF45" i="1"/>
  <c r="AF62" i="1"/>
  <c r="AF70" i="1"/>
  <c r="AU70" i="1" s="1"/>
  <c r="AF35" i="1"/>
  <c r="AF29" i="1"/>
  <c r="S165" i="1"/>
  <c r="AF63" i="1"/>
  <c r="AF60" i="1"/>
  <c r="AF16" i="1"/>
  <c r="AF51" i="1"/>
  <c r="AF57" i="1"/>
  <c r="AF27" i="1"/>
  <c r="AF17" i="1"/>
  <c r="S158" i="1"/>
  <c r="AD80" i="1"/>
  <c r="AS80" i="1" s="1"/>
  <c r="AF50" i="1"/>
  <c r="AF20" i="1"/>
  <c r="AF26" i="1"/>
  <c r="AF43" i="1"/>
  <c r="AF18" i="1"/>
  <c r="S163" i="1"/>
  <c r="S159" i="1"/>
  <c r="AD79" i="1"/>
  <c r="AS79" i="1" s="1"/>
  <c r="AF64" i="1"/>
  <c r="AF19" i="1"/>
  <c r="AF39" i="1"/>
  <c r="AF54" i="1"/>
  <c r="AF33" i="1"/>
  <c r="AF59" i="1"/>
  <c r="AD76" i="1"/>
  <c r="AF15" i="1"/>
  <c r="AF25" i="1"/>
  <c r="AF32" i="1"/>
  <c r="AF40" i="1"/>
  <c r="S168" i="1"/>
  <c r="AD71" i="1"/>
  <c r="AF34" i="1"/>
  <c r="AF52" i="1"/>
  <c r="AF23" i="1"/>
  <c r="AF38" i="1"/>
  <c r="AF47" i="1"/>
  <c r="S160" i="1"/>
  <c r="AF14" i="1"/>
  <c r="AF66" i="1"/>
  <c r="AF31" i="1"/>
  <c r="AF48" i="1"/>
  <c r="AF36" i="1"/>
  <c r="AF10" i="1"/>
  <c r="AF12" i="1"/>
  <c r="AF61" i="1"/>
  <c r="AF53" i="1"/>
  <c r="AF49" i="1"/>
  <c r="S161" i="1"/>
  <c r="S162" i="1"/>
  <c r="AD72" i="1"/>
  <c r="AF30" i="1"/>
  <c r="AF13" i="1"/>
  <c r="AF11" i="1"/>
  <c r="AF46" i="1"/>
  <c r="AF28" i="1"/>
  <c r="S164" i="1"/>
  <c r="AF9" i="1"/>
  <c r="AB173" i="1"/>
  <c r="AC169" i="1"/>
  <c r="O164" i="1"/>
  <c r="O168" i="1"/>
  <c r="O165" i="1"/>
  <c r="O163" i="1"/>
  <c r="O159" i="1"/>
  <c r="O166" i="1"/>
  <c r="O161" i="1"/>
  <c r="O162" i="1"/>
  <c r="O158" i="1"/>
  <c r="O167" i="1"/>
  <c r="O160" i="1"/>
  <c r="AY88" i="1"/>
  <c r="AJ174" i="1"/>
  <c r="AG166" i="1"/>
  <c r="AG160" i="1"/>
  <c r="AE171" i="1"/>
  <c r="AT84" i="1"/>
  <c r="AJ84" i="1" s="1"/>
  <c r="AE172" i="1"/>
  <c r="AT85" i="1"/>
  <c r="AJ85" i="1" s="1"/>
  <c r="AE170" i="1"/>
  <c r="AT83" i="1"/>
  <c r="AJ83" i="1" s="1"/>
  <c r="AE169" i="1"/>
  <c r="AT82" i="1"/>
  <c r="AJ82" i="1" s="1"/>
  <c r="AG167" i="1"/>
  <c r="V163" i="1"/>
  <c r="AF76" i="1"/>
  <c r="AE173" i="1"/>
  <c r="AT86" i="1"/>
  <c r="AJ86" i="1" s="1"/>
  <c r="AG163" i="1"/>
  <c r="AG159" i="1"/>
  <c r="AG168" i="1"/>
  <c r="AG158" i="1"/>
  <c r="AG162" i="1"/>
  <c r="AG165" i="1"/>
  <c r="AG164" i="1"/>
  <c r="AI88" i="1"/>
  <c r="AX88" i="1" s="1"/>
  <c r="AI83" i="1"/>
  <c r="AI170" i="1" s="1"/>
  <c r="H158" i="1"/>
  <c r="AI86" i="1"/>
  <c r="AI84" i="1"/>
  <c r="H166" i="1"/>
  <c r="H161" i="1"/>
  <c r="H165" i="1"/>
  <c r="AI82" i="1"/>
  <c r="H163" i="1"/>
  <c r="H167" i="1"/>
  <c r="H168" i="1"/>
  <c r="H164" i="1"/>
  <c r="AS81" i="1"/>
  <c r="H162" i="1"/>
  <c r="H160" i="1"/>
  <c r="AI85" i="1"/>
  <c r="H159" i="1"/>
  <c r="Z70" i="1"/>
  <c r="AE290" i="14"/>
  <c r="Q9" i="1" s="1"/>
  <c r="AL290" i="14"/>
  <c r="T9" i="1" s="1"/>
  <c r="W290" i="14"/>
  <c r="AE320" i="14"/>
  <c r="Q39" i="1" s="1"/>
  <c r="AE324" i="14"/>
  <c r="Q43" i="1" s="1"/>
  <c r="AE354" i="14"/>
  <c r="Q73" i="1" s="1"/>
  <c r="AE362" i="14"/>
  <c r="Q81" i="1" s="1"/>
  <c r="AE309" i="14"/>
  <c r="Q28" i="1" s="1"/>
  <c r="AE355" i="14"/>
  <c r="Q74" i="1" s="1"/>
  <c r="AE328" i="14"/>
  <c r="Q47" i="1" s="1"/>
  <c r="AE333" i="14"/>
  <c r="Q52" i="1" s="1"/>
  <c r="AE308" i="14"/>
  <c r="Q27" i="1" s="1"/>
  <c r="AE346" i="14"/>
  <c r="Q65" i="1" s="1"/>
  <c r="AE344" i="14"/>
  <c r="Q63" i="1" s="1"/>
  <c r="AC63" i="1" s="1"/>
  <c r="AE317" i="14"/>
  <c r="Q36" i="1" s="1"/>
  <c r="AC36" i="1" s="1"/>
  <c r="AE313" i="14"/>
  <c r="Q32" i="1" s="1"/>
  <c r="AE307" i="14"/>
  <c r="Q26" i="1" s="1"/>
  <c r="AE343" i="14"/>
  <c r="Q62" i="1" s="1"/>
  <c r="AE358" i="14"/>
  <c r="Q77" i="1" s="1"/>
  <c r="AE335" i="14"/>
  <c r="Q54" i="1" s="1"/>
  <c r="AE293" i="14"/>
  <c r="Q12" i="1" s="1"/>
  <c r="AE334" i="14"/>
  <c r="Q53" i="1" s="1"/>
  <c r="AE347" i="14"/>
  <c r="Q66" i="1" s="1"/>
  <c r="AE325" i="14"/>
  <c r="Q44" i="1" s="1"/>
  <c r="AC44" i="1" s="1"/>
  <c r="AE311" i="14"/>
  <c r="Q30" i="1" s="1"/>
  <c r="AE312" i="14"/>
  <c r="Q31" i="1" s="1"/>
  <c r="AE345" i="14"/>
  <c r="Q64" i="1" s="1"/>
  <c r="AC64" i="1" s="1"/>
  <c r="AE314" i="14"/>
  <c r="Q33" i="1" s="1"/>
  <c r="AE331" i="14"/>
  <c r="Q50" i="1" s="1"/>
  <c r="AE350" i="14"/>
  <c r="Q69" i="1" s="1"/>
  <c r="AE321" i="14"/>
  <c r="Q40" i="1" s="1"/>
  <c r="AE310" i="14"/>
  <c r="Q29" i="1" s="1"/>
  <c r="AE303" i="14"/>
  <c r="Q22" i="1" s="1"/>
  <c r="AE338" i="14"/>
  <c r="Q57" i="1" s="1"/>
  <c r="AE327" i="14"/>
  <c r="Q46" i="1" s="1"/>
  <c r="AE298" i="14"/>
  <c r="Q17" i="1" s="1"/>
  <c r="AE306" i="14"/>
  <c r="Q25" i="1" s="1"/>
  <c r="AE300" i="14"/>
  <c r="Q19" i="1" s="1"/>
  <c r="AE329" i="14"/>
  <c r="Q48" i="1" s="1"/>
  <c r="AE336" i="14"/>
  <c r="Q55" i="1" s="1"/>
  <c r="AE323" i="14"/>
  <c r="Q42" i="1" s="1"/>
  <c r="AE342" i="14"/>
  <c r="Q61" i="1" s="1"/>
  <c r="AE294" i="14"/>
  <c r="Q13" i="1" s="1"/>
  <c r="AE296" i="14"/>
  <c r="Q15" i="1" s="1"/>
  <c r="AE330" i="14"/>
  <c r="Q49" i="1" s="1"/>
  <c r="AE337" i="14"/>
  <c r="Q56" i="1" s="1"/>
  <c r="AE359" i="14"/>
  <c r="Q78" i="1" s="1"/>
  <c r="AE322" i="14"/>
  <c r="Q41" i="1" s="1"/>
  <c r="AE318" i="14"/>
  <c r="Q37" i="1" s="1"/>
  <c r="AE340" i="14"/>
  <c r="Q59" i="1" s="1"/>
  <c r="AE341" i="14"/>
  <c r="Q60" i="1" s="1"/>
  <c r="AE297" i="14"/>
  <c r="Q16" i="1" s="1"/>
  <c r="AE315" i="14"/>
  <c r="Q34" i="1" s="1"/>
  <c r="AE349" i="14"/>
  <c r="Q68" i="1" s="1"/>
  <c r="AE351" i="14"/>
  <c r="Q70" i="1" s="1"/>
  <c r="AE332" i="14"/>
  <c r="Q51" i="1" s="1"/>
  <c r="AE348" i="14"/>
  <c r="Q67" i="1" s="1"/>
  <c r="AE356" i="14"/>
  <c r="Q75" i="1" s="1"/>
  <c r="AE299" i="14"/>
  <c r="Q18" i="1" s="1"/>
  <c r="AE357" i="14"/>
  <c r="Q76" i="1" s="1"/>
  <c r="AE352" i="14"/>
  <c r="Q71" i="1" s="1"/>
  <c r="AE304" i="14"/>
  <c r="Q23" i="1" s="1"/>
  <c r="AE353" i="14"/>
  <c r="Q72" i="1" s="1"/>
  <c r="AE361" i="14"/>
  <c r="Q80" i="1" s="1"/>
  <c r="AE291" i="14"/>
  <c r="Q10" i="1" s="1"/>
  <c r="AE326" i="14"/>
  <c r="Q45" i="1" s="1"/>
  <c r="AE305" i="14"/>
  <c r="Q24" i="1" s="1"/>
  <c r="AE360" i="14"/>
  <c r="Q79" i="1" s="1"/>
  <c r="AE316" i="14"/>
  <c r="Q35" i="1" s="1"/>
  <c r="AE302" i="14"/>
  <c r="Q21" i="1" s="1"/>
  <c r="AE301" i="14"/>
  <c r="Q20" i="1" s="1"/>
  <c r="AE319" i="14"/>
  <c r="Q38" i="1" s="1"/>
  <c r="AE292" i="14"/>
  <c r="Q11" i="1" s="1"/>
  <c r="AE339" i="14"/>
  <c r="Q58" i="1" s="1"/>
  <c r="AE295" i="14"/>
  <c r="Q14" i="1" s="1"/>
  <c r="AL327" i="14"/>
  <c r="T46" i="1" s="1"/>
  <c r="AL360" i="14"/>
  <c r="T79" i="1" s="1"/>
  <c r="AL317" i="14"/>
  <c r="U36" i="1" s="1"/>
  <c r="AL348" i="14"/>
  <c r="T67" i="1" s="1"/>
  <c r="AL298" i="14"/>
  <c r="T17" i="1" s="1"/>
  <c r="AL358" i="14"/>
  <c r="T77" i="1" s="1"/>
  <c r="AL315" i="14"/>
  <c r="T34" i="1" s="1"/>
  <c r="AL314" i="14"/>
  <c r="T33" i="1" s="1"/>
  <c r="AL341" i="14"/>
  <c r="T60" i="1" s="1"/>
  <c r="AL350" i="14"/>
  <c r="T69" i="1" s="1"/>
  <c r="AL344" i="14"/>
  <c r="U63" i="1" s="1"/>
  <c r="AL296" i="14"/>
  <c r="T15" i="1" s="1"/>
  <c r="AL353" i="14"/>
  <c r="T72" i="1" s="1"/>
  <c r="AL318" i="14"/>
  <c r="T37" i="1" s="1"/>
  <c r="AL340" i="14"/>
  <c r="T59" i="1" s="1"/>
  <c r="AL313" i="14"/>
  <c r="T32" i="1" s="1"/>
  <c r="AL312" i="14"/>
  <c r="T31" i="1" s="1"/>
  <c r="AL309" i="14"/>
  <c r="T28" i="1" s="1"/>
  <c r="AL362" i="14"/>
  <c r="T81" i="1" s="1"/>
  <c r="AL301" i="14"/>
  <c r="T20" i="1" s="1"/>
  <c r="AL337" i="14"/>
  <c r="T56" i="1" s="1"/>
  <c r="AL292" i="14"/>
  <c r="T11" i="1" s="1"/>
  <c r="AL323" i="14"/>
  <c r="T42" i="1" s="1"/>
  <c r="AL297" i="14"/>
  <c r="T16" i="1" s="1"/>
  <c r="AL334" i="14"/>
  <c r="T53" i="1" s="1"/>
  <c r="AL338" i="14"/>
  <c r="T57" i="1" s="1"/>
  <c r="AL343" i="14"/>
  <c r="T62" i="1" s="1"/>
  <c r="AL293" i="14"/>
  <c r="T12" i="1" s="1"/>
  <c r="AL320" i="14"/>
  <c r="T39" i="1" s="1"/>
  <c r="AL308" i="14"/>
  <c r="T27" i="1" s="1"/>
  <c r="AL319" i="14"/>
  <c r="T38" i="1" s="1"/>
  <c r="AL303" i="14"/>
  <c r="T22" i="1" s="1"/>
  <c r="AL359" i="14"/>
  <c r="T78" i="1" s="1"/>
  <c r="AL349" i="14"/>
  <c r="T68" i="1" s="1"/>
  <c r="AL361" i="14"/>
  <c r="T80" i="1" s="1"/>
  <c r="AL335" i="14"/>
  <c r="T54" i="1" s="1"/>
  <c r="AL310" i="14"/>
  <c r="T29" i="1" s="1"/>
  <c r="AL346" i="14"/>
  <c r="T65" i="1" s="1"/>
  <c r="AL326" i="14"/>
  <c r="T45" i="1" s="1"/>
  <c r="AL306" i="14"/>
  <c r="T25" i="1" s="1"/>
  <c r="AL307" i="14"/>
  <c r="T26" i="1" s="1"/>
  <c r="AL295" i="14"/>
  <c r="T14" i="1" s="1"/>
  <c r="AL305" i="14"/>
  <c r="T24" i="1" s="1"/>
  <c r="AL345" i="14"/>
  <c r="U64" i="1" s="1"/>
  <c r="AL333" i="14"/>
  <c r="T52" i="1" s="1"/>
  <c r="AL291" i="14"/>
  <c r="T10" i="1" s="1"/>
  <c r="AL321" i="14"/>
  <c r="T40" i="1" s="1"/>
  <c r="AL330" i="14"/>
  <c r="T49" i="1" s="1"/>
  <c r="AL304" i="14"/>
  <c r="T23" i="1" s="1"/>
  <c r="AL339" i="14"/>
  <c r="T58" i="1" s="1"/>
  <c r="AL332" i="14"/>
  <c r="T51" i="1" s="1"/>
  <c r="AL356" i="14"/>
  <c r="T75" i="1" s="1"/>
  <c r="AL357" i="14"/>
  <c r="T76" i="1" s="1"/>
  <c r="AL316" i="14"/>
  <c r="T35" i="1" s="1"/>
  <c r="AL328" i="14"/>
  <c r="T47" i="1" s="1"/>
  <c r="AL322" i="14"/>
  <c r="T41" i="1" s="1"/>
  <c r="AL352" i="14"/>
  <c r="T71" i="1" s="1"/>
  <c r="AL351" i="14"/>
  <c r="T70" i="1" s="1"/>
  <c r="AL331" i="14"/>
  <c r="T50" i="1" s="1"/>
  <c r="AL294" i="14"/>
  <c r="T13" i="1" s="1"/>
  <c r="AL342" i="14"/>
  <c r="T61" i="1" s="1"/>
  <c r="AL336" i="14"/>
  <c r="T55" i="1" s="1"/>
  <c r="AL302" i="14"/>
  <c r="T21" i="1" s="1"/>
  <c r="AL300" i="14"/>
  <c r="T19" i="1" s="1"/>
  <c r="AL324" i="14"/>
  <c r="T43" i="1" s="1"/>
  <c r="AL355" i="14"/>
  <c r="T74" i="1" s="1"/>
  <c r="AL299" i="14"/>
  <c r="T18" i="1" s="1"/>
  <c r="AL325" i="14"/>
  <c r="U44" i="1" s="1"/>
  <c r="AL311" i="14"/>
  <c r="T30" i="1" s="1"/>
  <c r="AL347" i="14"/>
  <c r="T66" i="1" s="1"/>
  <c r="AL354" i="14"/>
  <c r="T73" i="1" s="1"/>
  <c r="AL329" i="14"/>
  <c r="T48" i="1" s="1"/>
  <c r="W320" i="14"/>
  <c r="W354" i="14"/>
  <c r="N73" i="1" s="1"/>
  <c r="W361" i="14"/>
  <c r="N80" i="1" s="1"/>
  <c r="W307" i="14"/>
  <c r="W317" i="14"/>
  <c r="W362" i="14"/>
  <c r="N81" i="1" s="1"/>
  <c r="W344" i="14"/>
  <c r="W311" i="14"/>
  <c r="W306" i="14"/>
  <c r="AA25" i="1" s="1"/>
  <c r="W358" i="14"/>
  <c r="N77" i="1" s="1"/>
  <c r="W342" i="14"/>
  <c r="W302" i="14"/>
  <c r="W352" i="14"/>
  <c r="N71" i="1" s="1"/>
  <c r="W330" i="14"/>
  <c r="AA49" i="1" s="1"/>
  <c r="W328" i="14"/>
  <c r="AA47" i="1" s="1"/>
  <c r="W338" i="14"/>
  <c r="W300" i="14"/>
  <c r="AA19" i="1" s="1"/>
  <c r="W348" i="14"/>
  <c r="W291" i="14"/>
  <c r="AA10" i="1" s="1"/>
  <c r="W351" i="14"/>
  <c r="N70" i="1" s="1"/>
  <c r="W346" i="14"/>
  <c r="AA65" i="1" s="1"/>
  <c r="W341" i="14"/>
  <c r="W350" i="14"/>
  <c r="W356" i="14"/>
  <c r="N75" i="1" s="1"/>
  <c r="W333" i="14"/>
  <c r="AA52" i="1" s="1"/>
  <c r="W299" i="14"/>
  <c r="W305" i="14"/>
  <c r="W353" i="14"/>
  <c r="N72" i="1" s="1"/>
  <c r="W310" i="14"/>
  <c r="W326" i="14"/>
  <c r="W360" i="14"/>
  <c r="N79" i="1" s="1"/>
  <c r="W319" i="14"/>
  <c r="W292" i="14"/>
  <c r="AA11" i="1" s="1"/>
  <c r="W314" i="14"/>
  <c r="W345" i="14"/>
  <c r="W337" i="14"/>
  <c r="AA56" i="1" s="1"/>
  <c r="W309" i="14"/>
  <c r="AA28" i="1" s="1"/>
  <c r="W340" i="14"/>
  <c r="W303" i="14"/>
  <c r="W315" i="14"/>
  <c r="AA34" i="1" s="1"/>
  <c r="W308" i="14"/>
  <c r="W324" i="14"/>
  <c r="W298" i="14"/>
  <c r="W322" i="14"/>
  <c r="W301" i="14"/>
  <c r="W327" i="14"/>
  <c r="W359" i="14"/>
  <c r="N78" i="1" s="1"/>
  <c r="W297" i="14"/>
  <c r="AA16" i="1" s="1"/>
  <c r="W329" i="14"/>
  <c r="W295" i="14"/>
  <c r="W296" i="14"/>
  <c r="W304" i="14"/>
  <c r="W331" i="14"/>
  <c r="W332" i="14"/>
  <c r="W343" i="14"/>
  <c r="AA62" i="1" s="1"/>
  <c r="W313" i="14"/>
  <c r="W323" i="14"/>
  <c r="W347" i="14"/>
  <c r="W325" i="14"/>
  <c r="W312" i="14"/>
  <c r="AA31" i="1" s="1"/>
  <c r="W321" i="14"/>
  <c r="AA40" i="1" s="1"/>
  <c r="W293" i="14"/>
  <c r="AA12" i="1" s="1"/>
  <c r="W355" i="14"/>
  <c r="N74" i="1" s="1"/>
  <c r="W316" i="14"/>
  <c r="W349" i="14"/>
  <c r="W294" i="14"/>
  <c r="W335" i="14"/>
  <c r="W318" i="14"/>
  <c r="W336" i="14"/>
  <c r="AA55" i="1" s="1"/>
  <c r="W334" i="14"/>
  <c r="AA53" i="1" s="1"/>
  <c r="W339" i="14"/>
  <c r="AA58" i="1" s="1"/>
  <c r="W357" i="14"/>
  <c r="N76" i="1" s="1"/>
  <c r="D11" i="16"/>
  <c r="J12" i="16"/>
  <c r="D12" i="16" s="1"/>
  <c r="AA23" i="1" l="1"/>
  <c r="AA57" i="1"/>
  <c r="AA64" i="1"/>
  <c r="AA21" i="1"/>
  <c r="AA46" i="1"/>
  <c r="AA33" i="1"/>
  <c r="AA38" i="1"/>
  <c r="AA30" i="1"/>
  <c r="AA43" i="1"/>
  <c r="AA50" i="1"/>
  <c r="AA22" i="1"/>
  <c r="AA15" i="1"/>
  <c r="AA20" i="1"/>
  <c r="AA45" i="1"/>
  <c r="AA68" i="1"/>
  <c r="AP68" i="1" s="1"/>
  <c r="AA66" i="1"/>
  <c r="AA17" i="1"/>
  <c r="AA63" i="1"/>
  <c r="AA24" i="1"/>
  <c r="AA18" i="1"/>
  <c r="AF79" i="1"/>
  <c r="AU79" i="1" s="1"/>
  <c r="AA32" i="1"/>
  <c r="AA51" i="1"/>
  <c r="AF71" i="1"/>
  <c r="AU71" i="1" s="1"/>
  <c r="AF73" i="1"/>
  <c r="AU73" i="1" s="1"/>
  <c r="AA13" i="1"/>
  <c r="AF80" i="1"/>
  <c r="AU80" i="1" s="1"/>
  <c r="AA26" i="1"/>
  <c r="AA37" i="1"/>
  <c r="AA29" i="1"/>
  <c r="AA35" i="1"/>
  <c r="V168" i="1"/>
  <c r="AA69" i="1"/>
  <c r="AP69" i="1" s="1"/>
  <c r="V162" i="1"/>
  <c r="AA48" i="1"/>
  <c r="AA39" i="1"/>
  <c r="AA9" i="1"/>
  <c r="AF72" i="1"/>
  <c r="AU72" i="1" s="1"/>
  <c r="AA54" i="1"/>
  <c r="AA27" i="1"/>
  <c r="AA14" i="1"/>
  <c r="AA42" i="1"/>
  <c r="AF77" i="1"/>
  <c r="AA59" i="1"/>
  <c r="AA41" i="1"/>
  <c r="AA44" i="1"/>
  <c r="AA67" i="1"/>
  <c r="AP67" i="1" s="1"/>
  <c r="AD161" i="1"/>
  <c r="K158" i="1"/>
  <c r="AD160" i="1"/>
  <c r="AA36" i="1"/>
  <c r="K162" i="1"/>
  <c r="AF78" i="1"/>
  <c r="K164" i="1"/>
  <c r="K165" i="1"/>
  <c r="K159" i="1"/>
  <c r="K160" i="1"/>
  <c r="K161" i="1"/>
  <c r="K166" i="1"/>
  <c r="K163" i="1"/>
  <c r="AA61" i="1"/>
  <c r="AF74" i="1"/>
  <c r="K167" i="1"/>
  <c r="AA60" i="1"/>
  <c r="K168" i="1"/>
  <c r="AD158" i="1"/>
  <c r="U31" i="1"/>
  <c r="AE31" i="1" s="1"/>
  <c r="U38" i="1"/>
  <c r="AE38" i="1" s="1"/>
  <c r="U54" i="1"/>
  <c r="AE54" i="1" s="1"/>
  <c r="U18" i="1"/>
  <c r="AE18" i="1" s="1"/>
  <c r="U60" i="1"/>
  <c r="AE60" i="1" s="1"/>
  <c r="U12" i="1"/>
  <c r="AE12" i="1" s="1"/>
  <c r="U32" i="1"/>
  <c r="AE32" i="1" s="1"/>
  <c r="U17" i="1"/>
  <c r="AE17" i="1" s="1"/>
  <c r="U45" i="1"/>
  <c r="AE45" i="1" s="1"/>
  <c r="N36" i="1"/>
  <c r="AB36" i="1" s="1"/>
  <c r="U78" i="1"/>
  <c r="U73" i="1"/>
  <c r="U75" i="1"/>
  <c r="U28" i="1"/>
  <c r="AE28" i="1" s="1"/>
  <c r="U66" i="1"/>
  <c r="U23" i="1"/>
  <c r="AE23" i="1" s="1"/>
  <c r="U39" i="1"/>
  <c r="AE39" i="1" s="1"/>
  <c r="U43" i="1"/>
  <c r="AE43" i="1" s="1"/>
  <c r="U69" i="1"/>
  <c r="AE69" i="1" s="1"/>
  <c r="AT69" i="1" s="1"/>
  <c r="U65" i="1"/>
  <c r="AE65" i="1" s="1"/>
  <c r="U10" i="1"/>
  <c r="AE10" i="1" s="1"/>
  <c r="U25" i="1"/>
  <c r="AE25" i="1" s="1"/>
  <c r="U27" i="1"/>
  <c r="AE27" i="1" s="1"/>
  <c r="U22" i="1"/>
  <c r="AE22" i="1" s="1"/>
  <c r="U79" i="1"/>
  <c r="U46" i="1"/>
  <c r="AE46" i="1" s="1"/>
  <c r="U14" i="1"/>
  <c r="AE14" i="1" s="1"/>
  <c r="U52" i="1"/>
  <c r="AE52" i="1" s="1"/>
  <c r="U19" i="1"/>
  <c r="AE19" i="1" s="1"/>
  <c r="U26" i="1"/>
  <c r="AE26" i="1" s="1"/>
  <c r="U42" i="1"/>
  <c r="AE42" i="1" s="1"/>
  <c r="U41" i="1"/>
  <c r="AE41" i="1" s="1"/>
  <c r="N39" i="1"/>
  <c r="AB39" i="1" s="1"/>
  <c r="U15" i="1"/>
  <c r="AE15" i="1" s="1"/>
  <c r="U57" i="1"/>
  <c r="AE57" i="1" s="1"/>
  <c r="U29" i="1"/>
  <c r="AE29" i="1" s="1"/>
  <c r="U76" i="1"/>
  <c r="U11" i="1"/>
  <c r="AE11" i="1" s="1"/>
  <c r="N11" i="1"/>
  <c r="U34" i="1"/>
  <c r="AE34" i="1" s="1"/>
  <c r="U20" i="1"/>
  <c r="AE20" i="1" s="1"/>
  <c r="U21" i="1"/>
  <c r="AE21" i="1" s="1"/>
  <c r="U55" i="1"/>
  <c r="AE55" i="1" s="1"/>
  <c r="U37" i="1"/>
  <c r="AE37" i="1" s="1"/>
  <c r="U49" i="1"/>
  <c r="AE49" i="1" s="1"/>
  <c r="N15" i="1"/>
  <c r="AB15" i="1" s="1"/>
  <c r="AD164" i="1"/>
  <c r="U51" i="1"/>
  <c r="AE51" i="1" s="1"/>
  <c r="U35" i="1"/>
  <c r="AE35" i="1" s="1"/>
  <c r="U74" i="1"/>
  <c r="U71" i="1"/>
  <c r="U13" i="1"/>
  <c r="AE13" i="1" s="1"/>
  <c r="U59" i="1"/>
  <c r="AE59" i="1" s="1"/>
  <c r="U50" i="1"/>
  <c r="AE50" i="1" s="1"/>
  <c r="U68" i="1"/>
  <c r="AE68" i="1" s="1"/>
  <c r="AT68" i="1" s="1"/>
  <c r="U67" i="1"/>
  <c r="AE67" i="1" s="1"/>
  <c r="AT67" i="1" s="1"/>
  <c r="U58" i="1"/>
  <c r="AE58" i="1" s="1"/>
  <c r="U53" i="1"/>
  <c r="AE53" i="1" s="1"/>
  <c r="N64" i="1"/>
  <c r="AB64" i="1" s="1"/>
  <c r="U16" i="1"/>
  <c r="AE16" i="1" s="1"/>
  <c r="U70" i="1"/>
  <c r="AE70" i="1" s="1"/>
  <c r="AT70" i="1" s="1"/>
  <c r="U77" i="1"/>
  <c r="U72" i="1"/>
  <c r="U80" i="1"/>
  <c r="U30" i="1"/>
  <c r="AE30" i="1" s="1"/>
  <c r="U48" i="1"/>
  <c r="AE48" i="1" s="1"/>
  <c r="U47" i="1"/>
  <c r="AE47" i="1" s="1"/>
  <c r="U33" i="1"/>
  <c r="AE33" i="1" s="1"/>
  <c r="U56" i="1"/>
  <c r="AE56" i="1" s="1"/>
  <c r="U24" i="1"/>
  <c r="AE24" i="1" s="1"/>
  <c r="U9" i="1"/>
  <c r="AE9" i="1" s="1"/>
  <c r="U61" i="1"/>
  <c r="AE61" i="1" s="1"/>
  <c r="U40" i="1"/>
  <c r="AE40" i="1" s="1"/>
  <c r="U62" i="1"/>
  <c r="AE62" i="1" s="1"/>
  <c r="U81" i="1"/>
  <c r="N27" i="1"/>
  <c r="AB27" i="1" s="1"/>
  <c r="N21" i="1"/>
  <c r="AB21" i="1" s="1"/>
  <c r="N51" i="1"/>
  <c r="AB51" i="1" s="1"/>
  <c r="N14" i="1"/>
  <c r="AB14" i="1" s="1"/>
  <c r="N50" i="1"/>
  <c r="AB50" i="1" s="1"/>
  <c r="N25" i="1"/>
  <c r="AB25" i="1" s="1"/>
  <c r="AD165" i="1"/>
  <c r="N62" i="1"/>
  <c r="AB62" i="1" s="1"/>
  <c r="N19" i="1"/>
  <c r="AB19" i="1" s="1"/>
  <c r="N44" i="1"/>
  <c r="AB44" i="1" s="1"/>
  <c r="N43" i="1"/>
  <c r="AB43" i="1" s="1"/>
  <c r="N34" i="1"/>
  <c r="AB34" i="1" s="1"/>
  <c r="N55" i="1"/>
  <c r="AB55" i="1" s="1"/>
  <c r="AD166" i="1"/>
  <c r="AD163" i="1"/>
  <c r="N29" i="1"/>
  <c r="AB29" i="1" s="1"/>
  <c r="N46" i="1"/>
  <c r="AB46" i="1" s="1"/>
  <c r="N48" i="1"/>
  <c r="AB48" i="1" s="1"/>
  <c r="N28" i="1"/>
  <c r="AB28" i="1" s="1"/>
  <c r="N18" i="1"/>
  <c r="AB18" i="1" s="1"/>
  <c r="T36" i="1"/>
  <c r="AE36" i="1" s="1"/>
  <c r="AD159" i="1"/>
  <c r="AD167" i="1"/>
  <c r="N17" i="1"/>
  <c r="AB17" i="1" s="1"/>
  <c r="N37" i="1"/>
  <c r="AB37" i="1" s="1"/>
  <c r="N13" i="1"/>
  <c r="AB13" i="1" s="1"/>
  <c r="N9" i="1"/>
  <c r="AB9" i="1" s="1"/>
  <c r="N22" i="1"/>
  <c r="AB22" i="1" s="1"/>
  <c r="N54" i="1"/>
  <c r="AB54" i="1" s="1"/>
  <c r="N31" i="1"/>
  <c r="AB31" i="1" s="1"/>
  <c r="N59" i="1"/>
  <c r="AB59" i="1" s="1"/>
  <c r="N35" i="1"/>
  <c r="AB35" i="1" s="1"/>
  <c r="N40" i="1"/>
  <c r="AB40" i="1" s="1"/>
  <c r="N33" i="1"/>
  <c r="AB33" i="1" s="1"/>
  <c r="N30" i="1"/>
  <c r="AB30" i="1" s="1"/>
  <c r="N61" i="1"/>
  <c r="AB61" i="1" s="1"/>
  <c r="AD162" i="1"/>
  <c r="N24" i="1"/>
  <c r="AB24" i="1" s="1"/>
  <c r="N67" i="1"/>
  <c r="AB67" i="1" s="1"/>
  <c r="N20" i="1"/>
  <c r="AB20" i="1" s="1"/>
  <c r="N65" i="1"/>
  <c r="AB65" i="1" s="1"/>
  <c r="N45" i="1"/>
  <c r="AB45" i="1" s="1"/>
  <c r="N26" i="1"/>
  <c r="AB26" i="1" s="1"/>
  <c r="N47" i="1"/>
  <c r="AB47" i="1" s="1"/>
  <c r="N23" i="1"/>
  <c r="AB23" i="1" s="1"/>
  <c r="N58" i="1"/>
  <c r="AB58" i="1" s="1"/>
  <c r="N41" i="1"/>
  <c r="AB41" i="1" s="1"/>
  <c r="T63" i="1"/>
  <c r="AE63" i="1" s="1"/>
  <c r="N68" i="1"/>
  <c r="AB68" i="1" s="1"/>
  <c r="N56" i="1"/>
  <c r="AB56" i="1" s="1"/>
  <c r="N60" i="1"/>
  <c r="AB60" i="1" s="1"/>
  <c r="N32" i="1"/>
  <c r="AB32" i="1" s="1"/>
  <c r="N10" i="1"/>
  <c r="AB10" i="1" s="1"/>
  <c r="N66" i="1"/>
  <c r="AB66" i="1" s="1"/>
  <c r="AD168" i="1"/>
  <c r="N53" i="1"/>
  <c r="AB53" i="1" s="1"/>
  <c r="N63" i="1"/>
  <c r="AB63" i="1" s="1"/>
  <c r="N38" i="1"/>
  <c r="AB38" i="1" s="1"/>
  <c r="N57" i="1"/>
  <c r="AB57" i="1" s="1"/>
  <c r="N42" i="1"/>
  <c r="AB42" i="1" s="1"/>
  <c r="T44" i="1"/>
  <c r="AE44" i="1" s="1"/>
  <c r="T64" i="1"/>
  <c r="AE64" i="1" s="1"/>
  <c r="N16" i="1"/>
  <c r="AB16" i="1" s="1"/>
  <c r="N49" i="1"/>
  <c r="AB49" i="1" s="1"/>
  <c r="N69" i="1"/>
  <c r="AB69" i="1" s="1"/>
  <c r="N12" i="1"/>
  <c r="AB12" i="1" s="1"/>
  <c r="N52" i="1"/>
  <c r="AB52" i="1" s="1"/>
  <c r="AB76" i="1"/>
  <c r="AY84" i="1"/>
  <c r="AJ171" i="1"/>
  <c r="AC61" i="1"/>
  <c r="AC23" i="1"/>
  <c r="AC29" i="1"/>
  <c r="AC53" i="1"/>
  <c r="AC46" i="1"/>
  <c r="AC48" i="1"/>
  <c r="AC13" i="1"/>
  <c r="AC49" i="1"/>
  <c r="AC54" i="1"/>
  <c r="AC16" i="1"/>
  <c r="AC15" i="1"/>
  <c r="AC57" i="1"/>
  <c r="AC50" i="1"/>
  <c r="AC40" i="1"/>
  <c r="AC80" i="1"/>
  <c r="AC42" i="1"/>
  <c r="AC66" i="1"/>
  <c r="AE66" i="1"/>
  <c r="AC10" i="1"/>
  <c r="AC68" i="1"/>
  <c r="AC11" i="1"/>
  <c r="AC69" i="1"/>
  <c r="AC30" i="1"/>
  <c r="AC71" i="1"/>
  <c r="AC52" i="1"/>
  <c r="AC56" i="1"/>
  <c r="AC60" i="1"/>
  <c r="AB70" i="1"/>
  <c r="AU75" i="1"/>
  <c r="AC41" i="1"/>
  <c r="AC22" i="1"/>
  <c r="AC20" i="1"/>
  <c r="AC33" i="1"/>
  <c r="AC37" i="1"/>
  <c r="AC18" i="1"/>
  <c r="AC47" i="1"/>
  <c r="AC24" i="1"/>
  <c r="AC38" i="1"/>
  <c r="AC34" i="1"/>
  <c r="AU81" i="1"/>
  <c r="AC65" i="1"/>
  <c r="AC35" i="1"/>
  <c r="AC14" i="1"/>
  <c r="AC27" i="1"/>
  <c r="AC28" i="1"/>
  <c r="AC77" i="1"/>
  <c r="AC9" i="1"/>
  <c r="AU76" i="1"/>
  <c r="AY82" i="1"/>
  <c r="AJ169" i="1"/>
  <c r="AC58" i="1"/>
  <c r="AC43" i="1"/>
  <c r="AC76" i="1"/>
  <c r="AC26" i="1"/>
  <c r="AC39" i="1"/>
  <c r="AC31" i="1"/>
  <c r="AC17" i="1"/>
  <c r="AB72" i="1"/>
  <c r="AC19" i="1"/>
  <c r="AC75" i="1"/>
  <c r="AC25" i="1"/>
  <c r="AC12" i="1"/>
  <c r="AC32" i="1"/>
  <c r="AC67" i="1"/>
  <c r="AY86" i="1"/>
  <c r="AJ173" i="1"/>
  <c r="AY83" i="1"/>
  <c r="AJ170" i="1"/>
  <c r="AY85" i="1"/>
  <c r="AJ172" i="1"/>
  <c r="AC55" i="1"/>
  <c r="AC79" i="1"/>
  <c r="AC21" i="1"/>
  <c r="AC51" i="1"/>
  <c r="AC45" i="1"/>
  <c r="AC62" i="1"/>
  <c r="AC59" i="1"/>
  <c r="AB11" i="1"/>
  <c r="AB71" i="1"/>
  <c r="AU77" i="1"/>
  <c r="AI174" i="1"/>
  <c r="AX83" i="1"/>
  <c r="AI175" i="1"/>
  <c r="L159" i="1"/>
  <c r="L161" i="1"/>
  <c r="AA80" i="1"/>
  <c r="L167" i="1"/>
  <c r="AB79" i="1"/>
  <c r="L160" i="1"/>
  <c r="AC78" i="1"/>
  <c r="AB77" i="1"/>
  <c r="AB81" i="1"/>
  <c r="AX85" i="1"/>
  <c r="AI172" i="1"/>
  <c r="AB78" i="1"/>
  <c r="L158" i="1"/>
  <c r="L162" i="1"/>
  <c r="AC81" i="1"/>
  <c r="AX84" i="1"/>
  <c r="AI171" i="1"/>
  <c r="AO79" i="1"/>
  <c r="AX82" i="1"/>
  <c r="AI169" i="1"/>
  <c r="AA78" i="1"/>
  <c r="L165" i="1"/>
  <c r="AB80" i="1"/>
  <c r="AX86" i="1"/>
  <c r="AI173" i="1"/>
  <c r="L163" i="1"/>
  <c r="AA77" i="1"/>
  <c r="L164" i="1"/>
  <c r="AO81" i="1"/>
  <c r="AA79" i="1"/>
  <c r="L166" i="1"/>
  <c r="AA81" i="1"/>
  <c r="L168" i="1"/>
  <c r="AO80" i="1"/>
  <c r="AA74" i="1"/>
  <c r="AC70" i="1"/>
  <c r="AA73" i="1"/>
  <c r="AA71" i="1"/>
  <c r="AA76" i="1"/>
  <c r="AA75" i="1"/>
  <c r="AC74" i="1"/>
  <c r="AA70" i="1"/>
  <c r="AB73" i="1"/>
  <c r="AC72" i="1"/>
  <c r="AB75" i="1"/>
  <c r="AA72" i="1"/>
  <c r="AC73" i="1"/>
  <c r="AB74" i="1"/>
  <c r="V44" i="2"/>
  <c r="V45" i="2" s="1"/>
  <c r="V46" i="2" s="1"/>
  <c r="V47" i="2" s="1"/>
  <c r="V48" i="2" s="1"/>
  <c r="V49" i="2" s="1"/>
  <c r="V50" i="2" s="1"/>
  <c r="V51" i="2" s="1"/>
  <c r="AF164" i="1" l="1"/>
  <c r="AF158" i="1"/>
  <c r="AF166" i="1"/>
  <c r="AF159" i="1"/>
  <c r="AF167" i="1"/>
  <c r="AF168" i="1"/>
  <c r="AF160" i="1"/>
  <c r="AU78" i="1"/>
  <c r="AF162" i="1"/>
  <c r="AU74" i="1"/>
  <c r="AF165" i="1"/>
  <c r="AF161" i="1"/>
  <c r="AF163" i="1"/>
  <c r="T166" i="1"/>
  <c r="T167" i="1"/>
  <c r="T165" i="1"/>
  <c r="T160" i="1"/>
  <c r="T162" i="1"/>
  <c r="T158" i="1"/>
  <c r="T161" i="1"/>
  <c r="T159" i="1"/>
  <c r="T163" i="1"/>
  <c r="T168" i="1"/>
  <c r="T164" i="1"/>
  <c r="U159" i="1"/>
  <c r="AE72" i="1"/>
  <c r="N159" i="1"/>
  <c r="Q164" i="1"/>
  <c r="N161" i="1"/>
  <c r="Q167" i="1"/>
  <c r="U167" i="1"/>
  <c r="AE80" i="1"/>
  <c r="U161" i="1"/>
  <c r="AE74" i="1"/>
  <c r="Q165" i="1"/>
  <c r="Q161" i="1"/>
  <c r="Q158" i="1"/>
  <c r="Q160" i="1"/>
  <c r="Q163" i="1"/>
  <c r="Q168" i="1"/>
  <c r="N163" i="1"/>
  <c r="Q166" i="1"/>
  <c r="U166" i="1"/>
  <c r="AE79" i="1"/>
  <c r="U163" i="1"/>
  <c r="AE76" i="1"/>
  <c r="U164" i="1"/>
  <c r="AE77" i="1"/>
  <c r="U168" i="1"/>
  <c r="AE81" i="1"/>
  <c r="U165" i="1"/>
  <c r="AE78" i="1"/>
  <c r="N162" i="1"/>
  <c r="U160" i="1"/>
  <c r="AE73" i="1"/>
  <c r="Q159" i="1"/>
  <c r="Q162" i="1"/>
  <c r="N164" i="1"/>
  <c r="N165" i="1"/>
  <c r="U162" i="1"/>
  <c r="AE75" i="1"/>
  <c r="U158" i="1"/>
  <c r="AE71" i="1"/>
  <c r="N166" i="1"/>
  <c r="N160" i="1"/>
  <c r="N168" i="1"/>
  <c r="N158" i="1"/>
  <c r="N167" i="1"/>
  <c r="AB161" i="1"/>
  <c r="AA162" i="1"/>
  <c r="AA163" i="1"/>
  <c r="AP81" i="1"/>
  <c r="AA168" i="1"/>
  <c r="AC164" i="1"/>
  <c r="AA159" i="1"/>
  <c r="AA158" i="1"/>
  <c r="AC165" i="1"/>
  <c r="AR80" i="1"/>
  <c r="AC167" i="1"/>
  <c r="AC158" i="1"/>
  <c r="AB163" i="1"/>
  <c r="AA160" i="1"/>
  <c r="AR79" i="1"/>
  <c r="AC166" i="1"/>
  <c r="AP77" i="1"/>
  <c r="AA164" i="1"/>
  <c r="AB160" i="1"/>
  <c r="AB158" i="1"/>
  <c r="AC163" i="1"/>
  <c r="AP79" i="1"/>
  <c r="AA166" i="1"/>
  <c r="AC162" i="1"/>
  <c r="AB159" i="1"/>
  <c r="AQ81" i="1"/>
  <c r="AB168" i="1"/>
  <c r="AB165" i="1"/>
  <c r="AQ79" i="1"/>
  <c r="AB166" i="1"/>
  <c r="AA161" i="1"/>
  <c r="AP80" i="1"/>
  <c r="AA167" i="1"/>
  <c r="AC161" i="1"/>
  <c r="AQ80" i="1"/>
  <c r="AB167" i="1"/>
  <c r="AB164" i="1"/>
  <c r="AC160" i="1"/>
  <c r="AR81" i="1"/>
  <c r="AC168" i="1"/>
  <c r="AB162" i="1"/>
  <c r="AC159" i="1"/>
  <c r="AP78" i="1"/>
  <c r="AA165" i="1"/>
  <c r="AP72" i="1"/>
  <c r="AP75" i="1"/>
  <c r="AP73" i="1"/>
  <c r="AP76" i="1"/>
  <c r="AP70" i="1"/>
  <c r="AP74" i="1"/>
  <c r="AP71" i="1"/>
  <c r="AI80" i="1" l="1"/>
  <c r="AX80" i="1" s="1"/>
  <c r="AT76" i="1"/>
  <c r="AE163" i="1"/>
  <c r="AE161" i="1"/>
  <c r="AT74" i="1"/>
  <c r="AT73" i="1"/>
  <c r="AE160" i="1"/>
  <c r="AT79" i="1"/>
  <c r="AJ79" i="1" s="1"/>
  <c r="AY79" i="1" s="1"/>
  <c r="AE166" i="1"/>
  <c r="AT80" i="1"/>
  <c r="AJ80" i="1" s="1"/>
  <c r="AY80" i="1" s="1"/>
  <c r="AE167" i="1"/>
  <c r="AT71" i="1"/>
  <c r="AE158" i="1"/>
  <c r="AT78" i="1"/>
  <c r="AE165" i="1"/>
  <c r="AT75" i="1"/>
  <c r="AE162" i="1"/>
  <c r="AT81" i="1"/>
  <c r="AJ81" i="1" s="1"/>
  <c r="AY81" i="1" s="1"/>
  <c r="AE168" i="1"/>
  <c r="AT72" i="1"/>
  <c r="AE159" i="1"/>
  <c r="AT77" i="1"/>
  <c r="AE164" i="1"/>
  <c r="AI79" i="1"/>
  <c r="AX79" i="1" s="1"/>
  <c r="AI81" i="1"/>
  <c r="AX81" i="1" s="1"/>
  <c r="H347" i="14"/>
  <c r="F66" i="1" s="1"/>
  <c r="G347" i="14"/>
  <c r="E66" i="1" s="1"/>
  <c r="F347" i="14"/>
  <c r="D66" i="1" s="1"/>
  <c r="E347" i="14"/>
  <c r="H346" i="14"/>
  <c r="F65" i="1" s="1"/>
  <c r="G346" i="14"/>
  <c r="E65" i="1" s="1"/>
  <c r="F346" i="14"/>
  <c r="D65" i="1" s="1"/>
  <c r="E346" i="14"/>
  <c r="H345" i="14"/>
  <c r="F64" i="1" s="1"/>
  <c r="G345" i="14"/>
  <c r="E64" i="1" s="1"/>
  <c r="F345" i="14"/>
  <c r="D64" i="1" s="1"/>
  <c r="E345" i="14"/>
  <c r="H344" i="14"/>
  <c r="F63" i="1" s="1"/>
  <c r="G344" i="14"/>
  <c r="E63" i="1" s="1"/>
  <c r="F344" i="14"/>
  <c r="D63" i="1" s="1"/>
  <c r="E344" i="14"/>
  <c r="H343" i="14"/>
  <c r="F62" i="1" s="1"/>
  <c r="G343" i="14"/>
  <c r="E62" i="1" s="1"/>
  <c r="F343" i="14"/>
  <c r="D62" i="1" s="1"/>
  <c r="E343" i="14"/>
  <c r="H342" i="14"/>
  <c r="F61" i="1" s="1"/>
  <c r="G342" i="14"/>
  <c r="E61" i="1" s="1"/>
  <c r="F342" i="14"/>
  <c r="D61" i="1" s="1"/>
  <c r="E342" i="14"/>
  <c r="H341" i="14"/>
  <c r="F60" i="1" s="1"/>
  <c r="G341" i="14"/>
  <c r="E60" i="1" s="1"/>
  <c r="F341" i="14"/>
  <c r="D60" i="1" s="1"/>
  <c r="E341" i="14"/>
  <c r="H340" i="14"/>
  <c r="F59" i="1" s="1"/>
  <c r="G340" i="14"/>
  <c r="E59" i="1" s="1"/>
  <c r="F340" i="14"/>
  <c r="D59" i="1" s="1"/>
  <c r="E340" i="14"/>
  <c r="H339" i="14"/>
  <c r="F58" i="1" s="1"/>
  <c r="G339" i="14"/>
  <c r="E58" i="1" s="1"/>
  <c r="F339" i="14"/>
  <c r="D58" i="1" s="1"/>
  <c r="E339" i="14"/>
  <c r="H338" i="14"/>
  <c r="F57" i="1" s="1"/>
  <c r="G338" i="14"/>
  <c r="E57" i="1" s="1"/>
  <c r="F338" i="14"/>
  <c r="D57" i="1" s="1"/>
  <c r="E338" i="14"/>
  <c r="H337" i="14"/>
  <c r="F56" i="1" s="1"/>
  <c r="G337" i="14"/>
  <c r="E56" i="1" s="1"/>
  <c r="F337" i="14"/>
  <c r="D56" i="1" s="1"/>
  <c r="E337" i="14"/>
  <c r="H336" i="14"/>
  <c r="F55" i="1" s="1"/>
  <c r="G336" i="14"/>
  <c r="E55" i="1" s="1"/>
  <c r="F336" i="14"/>
  <c r="D55" i="1" s="1"/>
  <c r="E336" i="14"/>
  <c r="H335" i="14"/>
  <c r="F54" i="1" s="1"/>
  <c r="G335" i="14"/>
  <c r="E54" i="1" s="1"/>
  <c r="F335" i="14"/>
  <c r="D54" i="1" s="1"/>
  <c r="E335" i="14"/>
  <c r="H334" i="14"/>
  <c r="F53" i="1" s="1"/>
  <c r="G334" i="14"/>
  <c r="E53" i="1" s="1"/>
  <c r="F334" i="14"/>
  <c r="D53" i="1" s="1"/>
  <c r="E334" i="14"/>
  <c r="H333" i="14"/>
  <c r="F52" i="1" s="1"/>
  <c r="G333" i="14"/>
  <c r="E52" i="1" s="1"/>
  <c r="F333" i="14"/>
  <c r="D52" i="1" s="1"/>
  <c r="E333" i="14"/>
  <c r="H332" i="14"/>
  <c r="F51" i="1" s="1"/>
  <c r="G332" i="14"/>
  <c r="E51" i="1" s="1"/>
  <c r="F332" i="14"/>
  <c r="D51" i="1" s="1"/>
  <c r="E332" i="14"/>
  <c r="H331" i="14"/>
  <c r="F50" i="1" s="1"/>
  <c r="G331" i="14"/>
  <c r="E50" i="1" s="1"/>
  <c r="F331" i="14"/>
  <c r="D50" i="1" s="1"/>
  <c r="E331" i="14"/>
  <c r="H330" i="14"/>
  <c r="F49" i="1" s="1"/>
  <c r="G330" i="14"/>
  <c r="E49" i="1" s="1"/>
  <c r="F330" i="14"/>
  <c r="D49" i="1" s="1"/>
  <c r="E330" i="14"/>
  <c r="H329" i="14"/>
  <c r="F48" i="1" s="1"/>
  <c r="G329" i="14"/>
  <c r="E48" i="1" s="1"/>
  <c r="F329" i="14"/>
  <c r="D48" i="1" s="1"/>
  <c r="E329" i="14"/>
  <c r="H328" i="14"/>
  <c r="F47" i="1" s="1"/>
  <c r="G328" i="14"/>
  <c r="E47" i="1" s="1"/>
  <c r="F328" i="14"/>
  <c r="D47" i="1" s="1"/>
  <c r="E328" i="14"/>
  <c r="H327" i="14"/>
  <c r="F46" i="1" s="1"/>
  <c r="G327" i="14"/>
  <c r="E46" i="1" s="1"/>
  <c r="F327" i="14"/>
  <c r="D46" i="1" s="1"/>
  <c r="E327" i="14"/>
  <c r="H326" i="14"/>
  <c r="F45" i="1" s="1"/>
  <c r="G326" i="14"/>
  <c r="E45" i="1" s="1"/>
  <c r="F326" i="14"/>
  <c r="D45" i="1" s="1"/>
  <c r="E326" i="14"/>
  <c r="H325" i="14"/>
  <c r="F44" i="1" s="1"/>
  <c r="G325" i="14"/>
  <c r="E44" i="1" s="1"/>
  <c r="F325" i="14"/>
  <c r="D44" i="1" s="1"/>
  <c r="E325" i="14"/>
  <c r="H324" i="14"/>
  <c r="F43" i="1" s="1"/>
  <c r="G324" i="14"/>
  <c r="E43" i="1" s="1"/>
  <c r="F324" i="14"/>
  <c r="D43" i="1" s="1"/>
  <c r="E324" i="14"/>
  <c r="H323" i="14"/>
  <c r="F42" i="1" s="1"/>
  <c r="G323" i="14"/>
  <c r="E42" i="1" s="1"/>
  <c r="F323" i="14"/>
  <c r="D42" i="1" s="1"/>
  <c r="E323" i="14"/>
  <c r="H322" i="14"/>
  <c r="F41" i="1" s="1"/>
  <c r="G322" i="14"/>
  <c r="E41" i="1" s="1"/>
  <c r="F322" i="14"/>
  <c r="D41" i="1" s="1"/>
  <c r="E322" i="14"/>
  <c r="H321" i="14"/>
  <c r="F40" i="1" s="1"/>
  <c r="G321" i="14"/>
  <c r="E40" i="1" s="1"/>
  <c r="F321" i="14"/>
  <c r="D40" i="1" s="1"/>
  <c r="E321" i="14"/>
  <c r="H320" i="14"/>
  <c r="F39" i="1" s="1"/>
  <c r="G320" i="14"/>
  <c r="E39" i="1" s="1"/>
  <c r="F320" i="14"/>
  <c r="D39" i="1" s="1"/>
  <c r="E320" i="14"/>
  <c r="H319" i="14"/>
  <c r="F38" i="1" s="1"/>
  <c r="G319" i="14"/>
  <c r="E38" i="1" s="1"/>
  <c r="F319" i="14"/>
  <c r="D38" i="1" s="1"/>
  <c r="E319" i="14"/>
  <c r="H318" i="14"/>
  <c r="F37" i="1" s="1"/>
  <c r="G318" i="14"/>
  <c r="E37" i="1" s="1"/>
  <c r="F318" i="14"/>
  <c r="D37" i="1" s="1"/>
  <c r="E318" i="14"/>
  <c r="H317" i="14"/>
  <c r="F36" i="1" s="1"/>
  <c r="G317" i="14"/>
  <c r="E36" i="1" s="1"/>
  <c r="F317" i="14"/>
  <c r="D36" i="1" s="1"/>
  <c r="E317" i="14"/>
  <c r="H316" i="14"/>
  <c r="F35" i="1" s="1"/>
  <c r="G316" i="14"/>
  <c r="E35" i="1" s="1"/>
  <c r="F316" i="14"/>
  <c r="D35" i="1" s="1"/>
  <c r="E316" i="14"/>
  <c r="H315" i="14"/>
  <c r="F34" i="1" s="1"/>
  <c r="G315" i="14"/>
  <c r="E34" i="1" s="1"/>
  <c r="F315" i="14"/>
  <c r="D34" i="1" s="1"/>
  <c r="E315" i="14"/>
  <c r="H314" i="14"/>
  <c r="F33" i="1" s="1"/>
  <c r="G314" i="14"/>
  <c r="E33" i="1" s="1"/>
  <c r="F314" i="14"/>
  <c r="D33" i="1" s="1"/>
  <c r="E314" i="14"/>
  <c r="H313" i="14"/>
  <c r="F32" i="1" s="1"/>
  <c r="G313" i="14"/>
  <c r="E32" i="1" s="1"/>
  <c r="F313" i="14"/>
  <c r="D32" i="1" s="1"/>
  <c r="E313" i="14"/>
  <c r="H312" i="14"/>
  <c r="F31" i="1" s="1"/>
  <c r="G312" i="14"/>
  <c r="E31" i="1" s="1"/>
  <c r="F312" i="14"/>
  <c r="D31" i="1" s="1"/>
  <c r="E312" i="14"/>
  <c r="H311" i="14"/>
  <c r="F30" i="1" s="1"/>
  <c r="G311" i="14"/>
  <c r="E30" i="1" s="1"/>
  <c r="F311" i="14"/>
  <c r="D30" i="1" s="1"/>
  <c r="E311" i="14"/>
  <c r="H310" i="14"/>
  <c r="F29" i="1" s="1"/>
  <c r="G310" i="14"/>
  <c r="E29" i="1" s="1"/>
  <c r="F310" i="14"/>
  <c r="D29" i="1" s="1"/>
  <c r="E310" i="14"/>
  <c r="H309" i="14"/>
  <c r="F28" i="1" s="1"/>
  <c r="G309" i="14"/>
  <c r="E28" i="1" s="1"/>
  <c r="F309" i="14"/>
  <c r="D28" i="1" s="1"/>
  <c r="E309" i="14"/>
  <c r="H308" i="14"/>
  <c r="F27" i="1" s="1"/>
  <c r="G308" i="14"/>
  <c r="E27" i="1" s="1"/>
  <c r="F308" i="14"/>
  <c r="D27" i="1" s="1"/>
  <c r="E308" i="14"/>
  <c r="H307" i="14"/>
  <c r="F26" i="1" s="1"/>
  <c r="G307" i="14"/>
  <c r="E26" i="1" s="1"/>
  <c r="F307" i="14"/>
  <c r="D26" i="1" s="1"/>
  <c r="E307" i="14"/>
  <c r="H306" i="14"/>
  <c r="F25" i="1" s="1"/>
  <c r="G306" i="14"/>
  <c r="E25" i="1" s="1"/>
  <c r="F306" i="14"/>
  <c r="D25" i="1" s="1"/>
  <c r="E306" i="14"/>
  <c r="H305" i="14"/>
  <c r="F24" i="1" s="1"/>
  <c r="G305" i="14"/>
  <c r="E24" i="1" s="1"/>
  <c r="F305" i="14"/>
  <c r="D24" i="1" s="1"/>
  <c r="E305" i="14"/>
  <c r="H304" i="14"/>
  <c r="F23" i="1" s="1"/>
  <c r="G304" i="14"/>
  <c r="E23" i="1" s="1"/>
  <c r="F304" i="14"/>
  <c r="D23" i="1" s="1"/>
  <c r="E304" i="14"/>
  <c r="H303" i="14"/>
  <c r="F22" i="1" s="1"/>
  <c r="G303" i="14"/>
  <c r="E22" i="1" s="1"/>
  <c r="F303" i="14"/>
  <c r="D22" i="1" s="1"/>
  <c r="E303" i="14"/>
  <c r="H302" i="14"/>
  <c r="F21" i="1" s="1"/>
  <c r="G302" i="14"/>
  <c r="E21" i="1" s="1"/>
  <c r="F302" i="14"/>
  <c r="D21" i="1" s="1"/>
  <c r="E302" i="14"/>
  <c r="H301" i="14"/>
  <c r="F20" i="1" s="1"/>
  <c r="G301" i="14"/>
  <c r="E20" i="1" s="1"/>
  <c r="F301" i="14"/>
  <c r="D20" i="1" s="1"/>
  <c r="E301" i="14"/>
  <c r="H300" i="14"/>
  <c r="F19" i="1" s="1"/>
  <c r="G300" i="14"/>
  <c r="E19" i="1" s="1"/>
  <c r="F300" i="14"/>
  <c r="D19" i="1" s="1"/>
  <c r="E300" i="14"/>
  <c r="H299" i="14"/>
  <c r="F18" i="1" s="1"/>
  <c r="G299" i="14"/>
  <c r="E18" i="1" s="1"/>
  <c r="F299" i="14"/>
  <c r="D18" i="1" s="1"/>
  <c r="E299" i="14"/>
  <c r="H298" i="14"/>
  <c r="F17" i="1" s="1"/>
  <c r="G298" i="14"/>
  <c r="E17" i="1" s="1"/>
  <c r="F298" i="14"/>
  <c r="D17" i="1" s="1"/>
  <c r="E298" i="14"/>
  <c r="H297" i="14"/>
  <c r="F16" i="1" s="1"/>
  <c r="G297" i="14"/>
  <c r="E16" i="1" s="1"/>
  <c r="F297" i="14"/>
  <c r="D16" i="1" s="1"/>
  <c r="E297" i="14"/>
  <c r="H296" i="14"/>
  <c r="F15" i="1" s="1"/>
  <c r="G296" i="14"/>
  <c r="E15" i="1" s="1"/>
  <c r="F296" i="14"/>
  <c r="D15" i="1" s="1"/>
  <c r="E296" i="14"/>
  <c r="H295" i="14"/>
  <c r="F14" i="1" s="1"/>
  <c r="G295" i="14"/>
  <c r="E14" i="1" s="1"/>
  <c r="F295" i="14"/>
  <c r="D14" i="1" s="1"/>
  <c r="E295" i="14"/>
  <c r="H294" i="14"/>
  <c r="F13" i="1" s="1"/>
  <c r="G294" i="14"/>
  <c r="E13" i="1" s="1"/>
  <c r="F294" i="14"/>
  <c r="D13" i="1" s="1"/>
  <c r="E294" i="14"/>
  <c r="H293" i="14"/>
  <c r="F12" i="1" s="1"/>
  <c r="G293" i="14"/>
  <c r="E12" i="1" s="1"/>
  <c r="F293" i="14"/>
  <c r="D12" i="1" s="1"/>
  <c r="E293" i="14"/>
  <c r="H292" i="14"/>
  <c r="F11" i="1" s="1"/>
  <c r="G292" i="14"/>
  <c r="E11" i="1" s="1"/>
  <c r="F292" i="14"/>
  <c r="D11" i="1" s="1"/>
  <c r="H291" i="14"/>
  <c r="F10" i="1" s="1"/>
  <c r="G291" i="14"/>
  <c r="E10" i="1" s="1"/>
  <c r="F291" i="14"/>
  <c r="D10" i="1" s="1"/>
  <c r="E291" i="14"/>
  <c r="G290" i="14"/>
  <c r="E9" i="1" s="1"/>
  <c r="F290" i="14"/>
  <c r="D9" i="1" s="1"/>
  <c r="E290" i="14"/>
  <c r="C9" i="1" s="1"/>
  <c r="Z16" i="1" l="1"/>
  <c r="Z25" i="1"/>
  <c r="Z28" i="1"/>
  <c r="Z31" i="1"/>
  <c r="Z34" i="1"/>
  <c r="Z37" i="1"/>
  <c r="Z40" i="1"/>
  <c r="Z43" i="1"/>
  <c r="Z46" i="1"/>
  <c r="Z49" i="1"/>
  <c r="Z52" i="1"/>
  <c r="Z55" i="1"/>
  <c r="Z58" i="1"/>
  <c r="Z61" i="1"/>
  <c r="Z64" i="1"/>
  <c r="Z13" i="1"/>
  <c r="Z47" i="1"/>
  <c r="Z50" i="1"/>
  <c r="Z53" i="1"/>
  <c r="Z56" i="1"/>
  <c r="Z59" i="1"/>
  <c r="Z62" i="1"/>
  <c r="Z65" i="1"/>
  <c r="Z26" i="1"/>
  <c r="Z35" i="1"/>
  <c r="Z22" i="1"/>
  <c r="Z11" i="1"/>
  <c r="Z20" i="1"/>
  <c r="Z29" i="1"/>
  <c r="Z41" i="1"/>
  <c r="Z19" i="1"/>
  <c r="Z14" i="1"/>
  <c r="Z23" i="1"/>
  <c r="Z32" i="1"/>
  <c r="Z44" i="1"/>
  <c r="Z12" i="1"/>
  <c r="Z15" i="1"/>
  <c r="Z18" i="1"/>
  <c r="Z21" i="1"/>
  <c r="Z24" i="1"/>
  <c r="Z27" i="1"/>
  <c r="Z30" i="1"/>
  <c r="Z33" i="1"/>
  <c r="Z36" i="1"/>
  <c r="Z39" i="1"/>
  <c r="Z42" i="1"/>
  <c r="Z45" i="1"/>
  <c r="Z48" i="1"/>
  <c r="Z51" i="1"/>
  <c r="Z54" i="1"/>
  <c r="Z57" i="1"/>
  <c r="Z60" i="1"/>
  <c r="Z63" i="1"/>
  <c r="Z66" i="1"/>
  <c r="Z10" i="1"/>
  <c r="Z17" i="1"/>
  <c r="Z38" i="1"/>
  <c r="U117" i="1"/>
  <c r="AV33" i="1"/>
  <c r="AV30" i="1"/>
  <c r="AV34" i="1"/>
  <c r="AV29" i="1"/>
  <c r="AV32" i="1"/>
  <c r="AV31" i="1"/>
  <c r="H290" i="14"/>
  <c r="F9" i="1" s="1"/>
  <c r="E292" i="14"/>
  <c r="E162" i="1" l="1"/>
  <c r="F137" i="1"/>
  <c r="D164" i="1"/>
  <c r="D168" i="1"/>
  <c r="D166" i="1"/>
  <c r="D167" i="1"/>
  <c r="D159" i="1"/>
  <c r="D165" i="1"/>
  <c r="D160" i="1"/>
  <c r="D161" i="1"/>
  <c r="D162" i="1"/>
  <c r="D163" i="1"/>
  <c r="D158" i="1"/>
  <c r="V126" i="1"/>
  <c r="U125" i="1"/>
  <c r="U110" i="1"/>
  <c r="U102" i="1"/>
  <c r="V140" i="1"/>
  <c r="V131" i="1"/>
  <c r="U147" i="1"/>
  <c r="U138" i="1"/>
  <c r="V124" i="1"/>
  <c r="U124" i="1"/>
  <c r="U134" i="1"/>
  <c r="U123" i="1"/>
  <c r="V138" i="1"/>
  <c r="U139" i="1"/>
  <c r="U141" i="1"/>
  <c r="V127" i="1"/>
  <c r="U96" i="1"/>
  <c r="U155" i="1"/>
  <c r="U156" i="1"/>
  <c r="U157" i="1"/>
  <c r="U154" i="1"/>
  <c r="U97" i="1"/>
  <c r="V123" i="1"/>
  <c r="U145" i="1"/>
  <c r="V97" i="1"/>
  <c r="V145" i="1"/>
  <c r="U150" i="1"/>
  <c r="V136" i="1"/>
  <c r="V132" i="1"/>
  <c r="U132" i="1"/>
  <c r="U130" i="1"/>
  <c r="U152" i="1"/>
  <c r="V153" i="1"/>
  <c r="V141" i="1"/>
  <c r="V139" i="1"/>
  <c r="U126" i="1"/>
  <c r="U129" i="1"/>
  <c r="U111" i="1"/>
  <c r="U108" i="1"/>
  <c r="U100" i="1"/>
  <c r="U120" i="1"/>
  <c r="U137" i="1"/>
  <c r="U113" i="1"/>
  <c r="U121" i="1"/>
  <c r="V146" i="1"/>
  <c r="V128" i="1"/>
  <c r="V148" i="1"/>
  <c r="U136" i="1"/>
  <c r="U146" i="1"/>
  <c r="U144" i="1"/>
  <c r="V133" i="1"/>
  <c r="V150" i="1"/>
  <c r="V121" i="1"/>
  <c r="U109" i="1"/>
  <c r="U101" i="1"/>
  <c r="V135" i="1"/>
  <c r="U114" i="1"/>
  <c r="U106" i="1"/>
  <c r="U98" i="1"/>
  <c r="U118" i="1"/>
  <c r="V144" i="1"/>
  <c r="V142" i="1"/>
  <c r="U142" i="1"/>
  <c r="U128" i="1"/>
  <c r="U143" i="1"/>
  <c r="U151" i="1"/>
  <c r="U105" i="1"/>
  <c r="U133" i="1"/>
  <c r="U149" i="1"/>
  <c r="U153" i="1"/>
  <c r="U140" i="1"/>
  <c r="U115" i="1"/>
  <c r="U99" i="1"/>
  <c r="V152" i="1"/>
  <c r="V143" i="1"/>
  <c r="V134" i="1"/>
  <c r="V125" i="1"/>
  <c r="U148" i="1"/>
  <c r="U122" i="1"/>
  <c r="U131" i="1"/>
  <c r="U127" i="1"/>
  <c r="U135" i="1"/>
  <c r="V156" i="1"/>
  <c r="V155" i="1"/>
  <c r="V157" i="1"/>
  <c r="V154" i="1"/>
  <c r="U119" i="1"/>
  <c r="U107" i="1"/>
  <c r="U112" i="1"/>
  <c r="U104" i="1"/>
  <c r="V147" i="1"/>
  <c r="V151" i="1"/>
  <c r="AP55" i="1"/>
  <c r="V96" i="1"/>
  <c r="O138" i="1"/>
  <c r="L153" i="1"/>
  <c r="K115" i="1"/>
  <c r="K107" i="1"/>
  <c r="K99" i="1"/>
  <c r="W97" i="1"/>
  <c r="K118" i="1"/>
  <c r="J105" i="1"/>
  <c r="M110" i="1"/>
  <c r="M102" i="1"/>
  <c r="M113" i="1"/>
  <c r="M105" i="1"/>
  <c r="O112" i="1"/>
  <c r="O104" i="1"/>
  <c r="J113" i="1"/>
  <c r="J108" i="1"/>
  <c r="W106" i="1"/>
  <c r="W109" i="1"/>
  <c r="W101" i="1"/>
  <c r="W116" i="1"/>
  <c r="W141" i="1"/>
  <c r="W98" i="1"/>
  <c r="W119" i="1"/>
  <c r="W122" i="1"/>
  <c r="W136" i="1"/>
  <c r="W135" i="1"/>
  <c r="W125" i="1"/>
  <c r="W114" i="1"/>
  <c r="W153" i="1"/>
  <c r="W115" i="1"/>
  <c r="W96" i="1"/>
  <c r="W157" i="1"/>
  <c r="W155" i="1"/>
  <c r="W156" i="1"/>
  <c r="W154" i="1"/>
  <c r="W143" i="1"/>
  <c r="W134" i="1"/>
  <c r="W130" i="1"/>
  <c r="W126" i="1"/>
  <c r="W139" i="1"/>
  <c r="W137" i="1"/>
  <c r="W107" i="1"/>
  <c r="W117" i="1"/>
  <c r="W99" i="1"/>
  <c r="W146" i="1"/>
  <c r="W132" i="1"/>
  <c r="W128" i="1"/>
  <c r="W131" i="1"/>
  <c r="W148" i="1"/>
  <c r="W110" i="1"/>
  <c r="W105" i="1"/>
  <c r="W120" i="1"/>
  <c r="W104" i="1"/>
  <c r="W113" i="1"/>
  <c r="W133" i="1"/>
  <c r="W142" i="1"/>
  <c r="W140" i="1"/>
  <c r="W138" i="1"/>
  <c r="W147" i="1"/>
  <c r="W112" i="1"/>
  <c r="W102" i="1"/>
  <c r="W129" i="1"/>
  <c r="W100" i="1"/>
  <c r="W103" i="1"/>
  <c r="W118" i="1"/>
  <c r="W144" i="1"/>
  <c r="W152" i="1"/>
  <c r="W124" i="1"/>
  <c r="W123" i="1"/>
  <c r="W150" i="1"/>
  <c r="W108" i="1"/>
  <c r="W111" i="1"/>
  <c r="W145" i="1"/>
  <c r="W149" i="1"/>
  <c r="AU60" i="1"/>
  <c r="O145" i="1"/>
  <c r="O101" i="1"/>
  <c r="O150" i="1"/>
  <c r="O153" i="1"/>
  <c r="O127" i="1"/>
  <c r="O149" i="1"/>
  <c r="O109" i="1"/>
  <c r="O121" i="1"/>
  <c r="O141" i="1"/>
  <c r="O122" i="1"/>
  <c r="O136" i="1"/>
  <c r="O151" i="1"/>
  <c r="O135" i="1"/>
  <c r="O125" i="1"/>
  <c r="O110" i="1"/>
  <c r="O115" i="1"/>
  <c r="O99" i="1"/>
  <c r="O97" i="1"/>
  <c r="O107" i="1"/>
  <c r="O119" i="1"/>
  <c r="O143" i="1"/>
  <c r="O134" i="1"/>
  <c r="O130" i="1"/>
  <c r="O126" i="1"/>
  <c r="O139" i="1"/>
  <c r="O137" i="1"/>
  <c r="O102" i="1"/>
  <c r="O108" i="1"/>
  <c r="O100" i="1"/>
  <c r="O120" i="1"/>
  <c r="O105" i="1"/>
  <c r="O146" i="1"/>
  <c r="O132" i="1"/>
  <c r="O128" i="1"/>
  <c r="O131" i="1"/>
  <c r="O148" i="1"/>
  <c r="O113" i="1"/>
  <c r="O117" i="1"/>
  <c r="O133" i="1"/>
  <c r="O116" i="1"/>
  <c r="O114" i="1"/>
  <c r="O106" i="1"/>
  <c r="O98" i="1"/>
  <c r="O118" i="1"/>
  <c r="O142" i="1"/>
  <c r="O140" i="1"/>
  <c r="O147" i="1"/>
  <c r="O103" i="1"/>
  <c r="O129" i="1"/>
  <c r="O96" i="1"/>
  <c r="O155" i="1"/>
  <c r="O156" i="1"/>
  <c r="O157" i="1"/>
  <c r="O154" i="1"/>
  <c r="O111" i="1"/>
  <c r="O144" i="1"/>
  <c r="O152" i="1"/>
  <c r="O124" i="1"/>
  <c r="O123" i="1"/>
  <c r="M124" i="1"/>
  <c r="M138" i="1"/>
  <c r="M127" i="1"/>
  <c r="M123" i="1"/>
  <c r="M97" i="1"/>
  <c r="M132" i="1"/>
  <c r="M153" i="1"/>
  <c r="M141" i="1"/>
  <c r="M139" i="1"/>
  <c r="M111" i="1"/>
  <c r="M117" i="1"/>
  <c r="M140" i="1"/>
  <c r="M145" i="1"/>
  <c r="M146" i="1"/>
  <c r="M137" i="1"/>
  <c r="M128" i="1"/>
  <c r="M96" i="1"/>
  <c r="M154" i="1"/>
  <c r="M155" i="1"/>
  <c r="M157" i="1"/>
  <c r="M156" i="1"/>
  <c r="M148" i="1"/>
  <c r="M130" i="1"/>
  <c r="M150" i="1"/>
  <c r="M118" i="1"/>
  <c r="M114" i="1"/>
  <c r="M106" i="1"/>
  <c r="M101" i="1"/>
  <c r="M116" i="1"/>
  <c r="M135" i="1"/>
  <c r="M98" i="1"/>
  <c r="M144" i="1"/>
  <c r="M142" i="1"/>
  <c r="M103" i="1"/>
  <c r="M109" i="1"/>
  <c r="M119" i="1"/>
  <c r="M100" i="1"/>
  <c r="M115" i="1"/>
  <c r="M152" i="1"/>
  <c r="M143" i="1"/>
  <c r="M134" i="1"/>
  <c r="M125" i="1"/>
  <c r="M126" i="1"/>
  <c r="M149" i="1"/>
  <c r="M108" i="1"/>
  <c r="M112" i="1"/>
  <c r="M107" i="1"/>
  <c r="M147" i="1"/>
  <c r="M151" i="1"/>
  <c r="M120" i="1"/>
  <c r="M122" i="1"/>
  <c r="M104" i="1"/>
  <c r="M99" i="1"/>
  <c r="M129" i="1"/>
  <c r="L157" i="1"/>
  <c r="L156" i="1"/>
  <c r="L154" i="1"/>
  <c r="L155" i="1"/>
  <c r="L128" i="1"/>
  <c r="L122" i="1"/>
  <c r="L145" i="1"/>
  <c r="L97" i="1"/>
  <c r="L152" i="1"/>
  <c r="L143" i="1"/>
  <c r="L127" i="1"/>
  <c r="L137" i="1"/>
  <c r="L136" i="1"/>
  <c r="L146" i="1"/>
  <c r="L144" i="1"/>
  <c r="L121" i="1"/>
  <c r="L151" i="1"/>
  <c r="L142" i="1"/>
  <c r="L133" i="1"/>
  <c r="L149" i="1"/>
  <c r="L139" i="1"/>
  <c r="L148" i="1"/>
  <c r="L131" i="1"/>
  <c r="L125" i="1"/>
  <c r="L138" i="1"/>
  <c r="L147" i="1"/>
  <c r="L140" i="1"/>
  <c r="L129" i="1"/>
  <c r="K104" i="1"/>
  <c r="K152" i="1"/>
  <c r="K134" i="1"/>
  <c r="K132" i="1"/>
  <c r="K112" i="1"/>
  <c r="K96" i="1"/>
  <c r="K157" i="1"/>
  <c r="K155" i="1"/>
  <c r="K154" i="1"/>
  <c r="K156" i="1"/>
  <c r="K97" i="1"/>
  <c r="K123" i="1"/>
  <c r="K105" i="1"/>
  <c r="K116" i="1"/>
  <c r="K148" i="1"/>
  <c r="K139" i="1"/>
  <c r="K130" i="1"/>
  <c r="K138" i="1"/>
  <c r="K146" i="1"/>
  <c r="K143" i="1"/>
  <c r="K110" i="1"/>
  <c r="K102" i="1"/>
  <c r="K121" i="1"/>
  <c r="K144" i="1"/>
  <c r="K153" i="1"/>
  <c r="K113" i="1"/>
  <c r="K111" i="1"/>
  <c r="K103" i="1"/>
  <c r="K135" i="1"/>
  <c r="K100" i="1"/>
  <c r="K119" i="1"/>
  <c r="K145" i="1"/>
  <c r="K136" i="1"/>
  <c r="K127" i="1"/>
  <c r="K150" i="1"/>
  <c r="K129" i="1"/>
  <c r="K108" i="1"/>
  <c r="K109" i="1"/>
  <c r="K101" i="1"/>
  <c r="K120" i="1"/>
  <c r="K137" i="1"/>
  <c r="K128" i="1"/>
  <c r="K131" i="1"/>
  <c r="K114" i="1"/>
  <c r="K106" i="1"/>
  <c r="K98" i="1"/>
  <c r="K117" i="1"/>
  <c r="K147" i="1"/>
  <c r="K151" i="1"/>
  <c r="K142" i="1"/>
  <c r="K133" i="1"/>
  <c r="K124" i="1"/>
  <c r="K149" i="1"/>
  <c r="K140" i="1"/>
  <c r="K126" i="1"/>
  <c r="K122" i="1"/>
  <c r="K125" i="1"/>
  <c r="K141" i="1"/>
  <c r="J116" i="1"/>
  <c r="J148" i="1"/>
  <c r="J111" i="1"/>
  <c r="J103" i="1"/>
  <c r="J114" i="1"/>
  <c r="J106" i="1"/>
  <c r="J98" i="1"/>
  <c r="J121" i="1"/>
  <c r="J96" i="1"/>
  <c r="J157" i="1"/>
  <c r="J154" i="1"/>
  <c r="J155" i="1"/>
  <c r="J156" i="1"/>
  <c r="J141" i="1"/>
  <c r="J97" i="1"/>
  <c r="J150" i="1"/>
  <c r="J146" i="1"/>
  <c r="J123" i="1"/>
  <c r="J140" i="1"/>
  <c r="J137" i="1"/>
  <c r="J145" i="1"/>
  <c r="J112" i="1"/>
  <c r="J132" i="1"/>
  <c r="J131" i="1"/>
  <c r="J153" i="1"/>
  <c r="J120" i="1"/>
  <c r="J139" i="1"/>
  <c r="J130" i="1"/>
  <c r="J126" i="1"/>
  <c r="J122" i="1"/>
  <c r="J135" i="1"/>
  <c r="J133" i="1"/>
  <c r="J101" i="1"/>
  <c r="J119" i="1"/>
  <c r="J115" i="1"/>
  <c r="J110" i="1"/>
  <c r="J102" i="1"/>
  <c r="J117" i="1"/>
  <c r="J109" i="1"/>
  <c r="J104" i="1"/>
  <c r="J147" i="1"/>
  <c r="J107" i="1"/>
  <c r="J151" i="1"/>
  <c r="J142" i="1"/>
  <c r="J128" i="1"/>
  <c r="J124" i="1"/>
  <c r="J149" i="1"/>
  <c r="J127" i="1"/>
  <c r="J144" i="1"/>
  <c r="J143" i="1"/>
  <c r="J125" i="1"/>
  <c r="J152" i="1"/>
  <c r="J99" i="1"/>
  <c r="J118" i="1"/>
  <c r="J129" i="1"/>
  <c r="J100" i="1"/>
  <c r="J138" i="1"/>
  <c r="J136" i="1"/>
  <c r="J134" i="1"/>
  <c r="D137" i="1"/>
  <c r="D118" i="1"/>
  <c r="C364" i="14"/>
  <c r="C83" i="1" s="1"/>
  <c r="C361" i="14"/>
  <c r="C80" i="1" s="1"/>
  <c r="C366" i="14"/>
  <c r="C85" i="1" s="1"/>
  <c r="C369" i="14"/>
  <c r="C368" i="14"/>
  <c r="C365" i="14"/>
  <c r="C84" i="1" s="1"/>
  <c r="C363" i="14"/>
  <c r="C82" i="1" s="1"/>
  <c r="C360" i="14"/>
  <c r="C79" i="1" s="1"/>
  <c r="C367" i="14"/>
  <c r="C86" i="1" s="1"/>
  <c r="C362" i="14"/>
  <c r="C81" i="1" s="1"/>
  <c r="D101" i="1"/>
  <c r="E97" i="1"/>
  <c r="E127" i="1"/>
  <c r="E153" i="1"/>
  <c r="E119" i="1"/>
  <c r="E124" i="1"/>
  <c r="E125" i="1"/>
  <c r="E100" i="1"/>
  <c r="E131" i="1"/>
  <c r="E102" i="1"/>
  <c r="E150" i="1"/>
  <c r="E117" i="1"/>
  <c r="E122" i="1"/>
  <c r="E98" i="1"/>
  <c r="E128" i="1"/>
  <c r="E147" i="1"/>
  <c r="E115" i="1"/>
  <c r="E120" i="1"/>
  <c r="E130" i="1"/>
  <c r="E121" i="1"/>
  <c r="E96" i="1"/>
  <c r="E156" i="1"/>
  <c r="E157" i="1"/>
  <c r="E154" i="1"/>
  <c r="E155" i="1"/>
  <c r="E144" i="1"/>
  <c r="E113" i="1"/>
  <c r="E151" i="1"/>
  <c r="E152" i="1"/>
  <c r="E118" i="1"/>
  <c r="E138" i="1"/>
  <c r="E109" i="1"/>
  <c r="E145" i="1"/>
  <c r="E146" i="1"/>
  <c r="E114" i="1"/>
  <c r="E111" i="1"/>
  <c r="E135" i="1"/>
  <c r="E107" i="1"/>
  <c r="E142" i="1"/>
  <c r="E143" i="1"/>
  <c r="E112" i="1"/>
  <c r="E116" i="1"/>
  <c r="E132" i="1"/>
  <c r="E105" i="1"/>
  <c r="E139" i="1"/>
  <c r="E140" i="1"/>
  <c r="E110" i="1"/>
  <c r="E123" i="1"/>
  <c r="E141" i="1"/>
  <c r="E149" i="1"/>
  <c r="E129" i="1"/>
  <c r="E103" i="1"/>
  <c r="E136" i="1"/>
  <c r="E137" i="1"/>
  <c r="E108" i="1"/>
  <c r="E99" i="1"/>
  <c r="E148" i="1"/>
  <c r="E126" i="1"/>
  <c r="E101" i="1"/>
  <c r="E133" i="1"/>
  <c r="E134" i="1"/>
  <c r="E106" i="1"/>
  <c r="E104" i="1"/>
  <c r="D139" i="1"/>
  <c r="D152" i="1"/>
  <c r="D134" i="1"/>
  <c r="D114" i="1"/>
  <c r="D121" i="1"/>
  <c r="D97" i="1"/>
  <c r="D112" i="1"/>
  <c r="D153" i="1"/>
  <c r="D135" i="1"/>
  <c r="D119" i="1"/>
  <c r="D136" i="1"/>
  <c r="D149" i="1"/>
  <c r="D131" i="1"/>
  <c r="D110" i="1"/>
  <c r="D117" i="1"/>
  <c r="D108" i="1"/>
  <c r="D150" i="1"/>
  <c r="D115" i="1"/>
  <c r="D151" i="1"/>
  <c r="D133" i="1"/>
  <c r="D146" i="1"/>
  <c r="D128" i="1"/>
  <c r="D106" i="1"/>
  <c r="D113" i="1"/>
  <c r="D96" i="1"/>
  <c r="D154" i="1"/>
  <c r="D157" i="1"/>
  <c r="D156" i="1"/>
  <c r="D155" i="1"/>
  <c r="D104" i="1"/>
  <c r="D147" i="1"/>
  <c r="D129" i="1"/>
  <c r="D111" i="1"/>
  <c r="D148" i="1"/>
  <c r="D130" i="1"/>
  <c r="D116" i="1"/>
  <c r="D143" i="1"/>
  <c r="D125" i="1"/>
  <c r="D102" i="1"/>
  <c r="D109" i="1"/>
  <c r="D99" i="1"/>
  <c r="D100" i="1"/>
  <c r="D144" i="1"/>
  <c r="D126" i="1"/>
  <c r="D107" i="1"/>
  <c r="D145" i="1"/>
  <c r="D127" i="1"/>
  <c r="D140" i="1"/>
  <c r="D122" i="1"/>
  <c r="D98" i="1"/>
  <c r="D105" i="1"/>
  <c r="D138" i="1"/>
  <c r="D120" i="1"/>
  <c r="D141" i="1"/>
  <c r="D123" i="1"/>
  <c r="D103" i="1"/>
  <c r="D142" i="1"/>
  <c r="D124" i="1"/>
  <c r="AU35" i="1"/>
  <c r="AP46" i="1"/>
  <c r="M133" i="1"/>
  <c r="AP61" i="1"/>
  <c r="AU40" i="1"/>
  <c r="AP57" i="1"/>
  <c r="AU64" i="1"/>
  <c r="AP52" i="1"/>
  <c r="AU43" i="1"/>
  <c r="AT57" i="1"/>
  <c r="AT66" i="1"/>
  <c r="AU39" i="1"/>
  <c r="AU46" i="1"/>
  <c r="W151" i="1"/>
  <c r="V130" i="1"/>
  <c r="AT59" i="1"/>
  <c r="AU49" i="1"/>
  <c r="AT63" i="1"/>
  <c r="AU48" i="1"/>
  <c r="AT43" i="1"/>
  <c r="AT62" i="1"/>
  <c r="AT61" i="1"/>
  <c r="AU38" i="1"/>
  <c r="L141" i="1"/>
  <c r="AP40" i="1"/>
  <c r="V137" i="1"/>
  <c r="AT38" i="1"/>
  <c r="AU42" i="1"/>
  <c r="AP63" i="1"/>
  <c r="AP49" i="1"/>
  <c r="AU62" i="1"/>
  <c r="AT65" i="1"/>
  <c r="AT35" i="1"/>
  <c r="AT39" i="1"/>
  <c r="AT46" i="1"/>
  <c r="AT42" i="1"/>
  <c r="V129" i="1"/>
  <c r="AU65" i="1"/>
  <c r="AT54" i="1"/>
  <c r="AT64" i="1"/>
  <c r="AT53" i="1"/>
  <c r="AU63" i="1"/>
  <c r="L96" i="1"/>
  <c r="AT47" i="1"/>
  <c r="AT45" i="1"/>
  <c r="V149" i="1"/>
  <c r="AU53" i="1"/>
  <c r="V122" i="1"/>
  <c r="W127" i="1"/>
  <c r="AT51" i="1"/>
  <c r="AU37" i="1"/>
  <c r="AU47" i="1"/>
  <c r="AT60" i="1"/>
  <c r="AP39" i="1"/>
  <c r="AU57" i="1"/>
  <c r="AP42" i="1"/>
  <c r="AP56" i="1"/>
  <c r="AU44" i="1"/>
  <c r="AU61" i="1"/>
  <c r="AU55" i="1"/>
  <c r="AU56" i="1"/>
  <c r="AT56" i="1"/>
  <c r="AP37" i="1"/>
  <c r="AP47" i="1"/>
  <c r="AT36" i="1"/>
  <c r="AP36" i="1"/>
  <c r="L126" i="1"/>
  <c r="AT58" i="1"/>
  <c r="AP43" i="1"/>
  <c r="AP48" i="1"/>
  <c r="AT55" i="1"/>
  <c r="AT41" i="1"/>
  <c r="AP38" i="1"/>
  <c r="AP50" i="1"/>
  <c r="L123" i="1"/>
  <c r="AP60" i="1"/>
  <c r="AP35" i="1"/>
  <c r="L124" i="1"/>
  <c r="L134" i="1"/>
  <c r="AU36" i="1"/>
  <c r="M131" i="1"/>
  <c r="AU54" i="1"/>
  <c r="AP51" i="1"/>
  <c r="AP45" i="1"/>
  <c r="L135" i="1"/>
  <c r="AP59" i="1"/>
  <c r="AT50" i="1"/>
  <c r="AP66" i="1"/>
  <c r="AP62" i="1"/>
  <c r="M136" i="1"/>
  <c r="L130" i="1"/>
  <c r="L132" i="1"/>
  <c r="L150" i="1"/>
  <c r="AP65" i="1"/>
  <c r="C302" i="14"/>
  <c r="C21" i="1" s="1"/>
  <c r="C292" i="14"/>
  <c r="C11" i="1" s="1"/>
  <c r="C296" i="14"/>
  <c r="C15" i="1" s="1"/>
  <c r="C300" i="14"/>
  <c r="C19" i="1" s="1"/>
  <c r="C346" i="14"/>
  <c r="C65" i="1" s="1"/>
  <c r="C343" i="14"/>
  <c r="C62" i="1" s="1"/>
  <c r="C340" i="14"/>
  <c r="C59" i="1" s="1"/>
  <c r="C337" i="14"/>
  <c r="C56" i="1" s="1"/>
  <c r="C334" i="14"/>
  <c r="C53" i="1" s="1"/>
  <c r="C331" i="14"/>
  <c r="C50" i="1" s="1"/>
  <c r="C328" i="14"/>
  <c r="C47" i="1" s="1"/>
  <c r="C325" i="14"/>
  <c r="C44" i="1" s="1"/>
  <c r="C322" i="14"/>
  <c r="C41" i="1" s="1"/>
  <c r="C319" i="14"/>
  <c r="C38" i="1" s="1"/>
  <c r="C316" i="14"/>
  <c r="C35" i="1" s="1"/>
  <c r="C314" i="14"/>
  <c r="C33" i="1" s="1"/>
  <c r="C312" i="14"/>
  <c r="C31" i="1" s="1"/>
  <c r="C310" i="14"/>
  <c r="C29" i="1" s="1"/>
  <c r="C308" i="14"/>
  <c r="C27" i="1" s="1"/>
  <c r="C306" i="14"/>
  <c r="C25" i="1" s="1"/>
  <c r="C304" i="14"/>
  <c r="C23" i="1" s="1"/>
  <c r="C298" i="14"/>
  <c r="C17" i="1" s="1"/>
  <c r="C294" i="14"/>
  <c r="C13" i="1" s="1"/>
  <c r="C293" i="14"/>
  <c r="C12" i="1" s="1"/>
  <c r="C347" i="14"/>
  <c r="C66" i="1" s="1"/>
  <c r="C344" i="14"/>
  <c r="C63" i="1" s="1"/>
  <c r="C341" i="14"/>
  <c r="C60" i="1" s="1"/>
  <c r="C338" i="14"/>
  <c r="C57" i="1" s="1"/>
  <c r="C335" i="14"/>
  <c r="C54" i="1" s="1"/>
  <c r="C332" i="14"/>
  <c r="C51" i="1" s="1"/>
  <c r="C329" i="14"/>
  <c r="C48" i="1" s="1"/>
  <c r="C326" i="14"/>
  <c r="C45" i="1" s="1"/>
  <c r="C323" i="14"/>
  <c r="C42" i="1" s="1"/>
  <c r="C320" i="14"/>
  <c r="C39" i="1" s="1"/>
  <c r="C317" i="14"/>
  <c r="C36" i="1" s="1"/>
  <c r="C291" i="14"/>
  <c r="C10" i="1" s="1"/>
  <c r="C297" i="14"/>
  <c r="C16" i="1" s="1"/>
  <c r="C315" i="14"/>
  <c r="C34" i="1" s="1"/>
  <c r="C313" i="14"/>
  <c r="C32" i="1" s="1"/>
  <c r="C311" i="14"/>
  <c r="C30" i="1" s="1"/>
  <c r="C309" i="14"/>
  <c r="C28" i="1" s="1"/>
  <c r="C307" i="14"/>
  <c r="C26" i="1" s="1"/>
  <c r="C305" i="14"/>
  <c r="C24" i="1" s="1"/>
  <c r="C303" i="14"/>
  <c r="C22" i="1" s="1"/>
  <c r="C301" i="14"/>
  <c r="C20" i="1" s="1"/>
  <c r="C299" i="14"/>
  <c r="C18" i="1" s="1"/>
  <c r="C295" i="14"/>
  <c r="C14" i="1" s="1"/>
  <c r="C345" i="14"/>
  <c r="C64" i="1" s="1"/>
  <c r="C342" i="14"/>
  <c r="C61" i="1" s="1"/>
  <c r="C339" i="14"/>
  <c r="C58" i="1" s="1"/>
  <c r="C336" i="14"/>
  <c r="C55" i="1" s="1"/>
  <c r="C333" i="14"/>
  <c r="C52" i="1" s="1"/>
  <c r="C330" i="14"/>
  <c r="C49" i="1" s="1"/>
  <c r="C327" i="14"/>
  <c r="C46" i="1" s="1"/>
  <c r="C324" i="14"/>
  <c r="C43" i="1" s="1"/>
  <c r="C321" i="14"/>
  <c r="C40" i="1" s="1"/>
  <c r="C318" i="14"/>
  <c r="C37" i="1" s="1"/>
  <c r="C348" i="14"/>
  <c r="C67" i="1" s="1"/>
  <c r="C354" i="14"/>
  <c r="C73" i="1" s="1"/>
  <c r="C351" i="14"/>
  <c r="C70" i="1" s="1"/>
  <c r="C355" i="14"/>
  <c r="C74" i="1" s="1"/>
  <c r="C353" i="14"/>
  <c r="C72" i="1" s="1"/>
  <c r="C350" i="14"/>
  <c r="C69" i="1" s="1"/>
  <c r="C357" i="14"/>
  <c r="C76" i="1" s="1"/>
  <c r="C356" i="14"/>
  <c r="C75" i="1" s="1"/>
  <c r="C358" i="14"/>
  <c r="C77" i="1" s="1"/>
  <c r="C349" i="14"/>
  <c r="C68" i="1" s="1"/>
  <c r="C359" i="14"/>
  <c r="C78" i="1" s="1"/>
  <c r="C352" i="14"/>
  <c r="C71" i="1" s="1"/>
  <c r="D132" i="1"/>
  <c r="X125" i="1"/>
  <c r="X153" i="1"/>
  <c r="X141" i="1"/>
  <c r="X124" i="1"/>
  <c r="X145" i="1"/>
  <c r="X142" i="1"/>
  <c r="X157" i="1"/>
  <c r="X150" i="1"/>
  <c r="X130" i="1"/>
  <c r="X152" i="1"/>
  <c r="X122" i="1"/>
  <c r="X154" i="1"/>
  <c r="X138" i="1"/>
  <c r="X135" i="1"/>
  <c r="X155" i="1"/>
  <c r="X132" i="1"/>
  <c r="X139" i="1"/>
  <c r="X149" i="1"/>
  <c r="X128" i="1"/>
  <c r="X156" i="1"/>
  <c r="X147" i="1"/>
  <c r="X151" i="1"/>
  <c r="X136" i="1"/>
  <c r="X146" i="1"/>
  <c r="X143" i="1"/>
  <c r="X129" i="1"/>
  <c r="X133" i="1"/>
  <c r="X148" i="1"/>
  <c r="X140" i="1"/>
  <c r="X126" i="1"/>
  <c r="X123" i="1"/>
  <c r="X127" i="1"/>
  <c r="X137" i="1"/>
  <c r="X134" i="1"/>
  <c r="X144" i="1"/>
  <c r="X131" i="1"/>
  <c r="AV36" i="1"/>
  <c r="AV59" i="1"/>
  <c r="AV56" i="1"/>
  <c r="AV61" i="1"/>
  <c r="AV66" i="1"/>
  <c r="AV54" i="1"/>
  <c r="AT40" i="1"/>
  <c r="AT44" i="1"/>
  <c r="AV53" i="1"/>
  <c r="AV51" i="1"/>
  <c r="AV48" i="1"/>
  <c r="AV40" i="1"/>
  <c r="AV63" i="1"/>
  <c r="W121" i="1"/>
  <c r="AP44" i="1"/>
  <c r="AV44" i="1"/>
  <c r="AV38" i="1"/>
  <c r="AV50" i="1"/>
  <c r="AV47" i="1"/>
  <c r="V120" i="1"/>
  <c r="AV37" i="1"/>
  <c r="AV58" i="1"/>
  <c r="AV55" i="1"/>
  <c r="M121" i="1"/>
  <c r="AV45" i="1"/>
  <c r="L120" i="1"/>
  <c r="U116" i="1"/>
  <c r="AV42" i="1"/>
  <c r="V118" i="1"/>
  <c r="AV43" i="1"/>
  <c r="V119" i="1"/>
  <c r="AV60" i="1"/>
  <c r="L118" i="1"/>
  <c r="L119" i="1"/>
  <c r="AV65" i="1"/>
  <c r="AV35" i="1"/>
  <c r="AV39" i="1"/>
  <c r="V116" i="1"/>
  <c r="AV52" i="1"/>
  <c r="V117" i="1"/>
  <c r="AU50" i="1"/>
  <c r="L116" i="1"/>
  <c r="AV46" i="1"/>
  <c r="L117" i="1"/>
  <c r="AV62" i="1"/>
  <c r="AV41" i="1"/>
  <c r="AV57" i="1"/>
  <c r="AV64" i="1"/>
  <c r="AV49" i="1"/>
  <c r="X117" i="1"/>
  <c r="X116" i="1"/>
  <c r="X118" i="1"/>
  <c r="X119" i="1"/>
  <c r="X120" i="1"/>
  <c r="X121" i="1"/>
  <c r="X107" i="1"/>
  <c r="L106" i="1"/>
  <c r="L109" i="1"/>
  <c r="F96" i="1"/>
  <c r="X101" i="1"/>
  <c r="V104" i="1"/>
  <c r="V107" i="1"/>
  <c r="X97" i="1"/>
  <c r="X103" i="1"/>
  <c r="L104" i="1"/>
  <c r="L107" i="1"/>
  <c r="X115" i="1"/>
  <c r="X99" i="1"/>
  <c r="V114" i="1"/>
  <c r="V102" i="1"/>
  <c r="V105" i="1"/>
  <c r="X104" i="1"/>
  <c r="X112" i="1"/>
  <c r="L114" i="1"/>
  <c r="L102" i="1"/>
  <c r="L105" i="1"/>
  <c r="U103" i="1"/>
  <c r="X108" i="1"/>
  <c r="X111" i="1"/>
  <c r="X110" i="1"/>
  <c r="V112" i="1"/>
  <c r="V100" i="1"/>
  <c r="V115" i="1"/>
  <c r="V103" i="1"/>
  <c r="X113" i="1"/>
  <c r="X100" i="1"/>
  <c r="L112" i="1"/>
  <c r="L100" i="1"/>
  <c r="L115" i="1"/>
  <c r="L103" i="1"/>
  <c r="X98" i="1"/>
  <c r="V110" i="1"/>
  <c r="V98" i="1"/>
  <c r="V113" i="1"/>
  <c r="V101" i="1"/>
  <c r="X106" i="1"/>
  <c r="X109" i="1"/>
  <c r="L110" i="1"/>
  <c r="L98" i="1"/>
  <c r="L113" i="1"/>
  <c r="L101" i="1"/>
  <c r="X114" i="1"/>
  <c r="V108" i="1"/>
  <c r="V111" i="1"/>
  <c r="V99" i="1"/>
  <c r="X102" i="1"/>
  <c r="X105" i="1"/>
  <c r="L108" i="1"/>
  <c r="L111" i="1"/>
  <c r="L99" i="1"/>
  <c r="X96" i="1"/>
  <c r="V106" i="1"/>
  <c r="V109" i="1"/>
  <c r="C87" i="1" l="1"/>
  <c r="Y87" i="1" s="1"/>
  <c r="AH87" i="1" s="1"/>
  <c r="AK87" i="1" s="1"/>
  <c r="C88" i="1"/>
  <c r="Y88" i="1" s="1"/>
  <c r="F123" i="1"/>
  <c r="F146" i="1"/>
  <c r="F153" i="1"/>
  <c r="F112" i="1"/>
  <c r="F154" i="1"/>
  <c r="F110" i="1"/>
  <c r="F138" i="1"/>
  <c r="F107" i="1"/>
  <c r="F149" i="1"/>
  <c r="F129" i="1"/>
  <c r="F115" i="1"/>
  <c r="F106" i="1"/>
  <c r="F155" i="1"/>
  <c r="F126" i="1"/>
  <c r="F130" i="1"/>
  <c r="F147" i="1"/>
  <c r="F114" i="1"/>
  <c r="F132" i="1"/>
  <c r="F128" i="1"/>
  <c r="F156" i="1"/>
  <c r="F144" i="1"/>
  <c r="F148" i="1"/>
  <c r="F134" i="1"/>
  <c r="F150" i="1"/>
  <c r="E158" i="1"/>
  <c r="F109" i="1"/>
  <c r="F152" i="1"/>
  <c r="F127" i="1"/>
  <c r="F157" i="1"/>
  <c r="F97" i="1"/>
  <c r="F133" i="1"/>
  <c r="F145" i="1"/>
  <c r="F100" i="1"/>
  <c r="F151" i="1"/>
  <c r="F105" i="1"/>
  <c r="F124" i="1"/>
  <c r="F113" i="1"/>
  <c r="F118" i="1"/>
  <c r="F104" i="1"/>
  <c r="F99" i="1"/>
  <c r="F103" i="1"/>
  <c r="F141" i="1"/>
  <c r="F108" i="1"/>
  <c r="F131" i="1"/>
  <c r="F111" i="1"/>
  <c r="E163" i="1"/>
  <c r="E167" i="1"/>
  <c r="F102" i="1"/>
  <c r="F143" i="1"/>
  <c r="E166" i="1"/>
  <c r="E165" i="1"/>
  <c r="F122" i="1"/>
  <c r="F135" i="1"/>
  <c r="F140" i="1"/>
  <c r="F136" i="1"/>
  <c r="F139" i="1"/>
  <c r="F121" i="1"/>
  <c r="E164" i="1"/>
  <c r="F120" i="1"/>
  <c r="E160" i="1"/>
  <c r="E159" i="1"/>
  <c r="E168" i="1"/>
  <c r="E161" i="1"/>
  <c r="F161" i="1"/>
  <c r="F164" i="1"/>
  <c r="F168" i="1"/>
  <c r="F167" i="1"/>
  <c r="F166" i="1"/>
  <c r="F162" i="1"/>
  <c r="F158" i="1"/>
  <c r="F160" i="1"/>
  <c r="F165" i="1"/>
  <c r="F159" i="1"/>
  <c r="F163" i="1"/>
  <c r="Z9" i="1"/>
  <c r="F101" i="1"/>
  <c r="F125" i="1"/>
  <c r="F116" i="1"/>
  <c r="F117" i="1"/>
  <c r="F119" i="1"/>
  <c r="F98" i="1"/>
  <c r="F142" i="1"/>
  <c r="Y18" i="1"/>
  <c r="Y33" i="1"/>
  <c r="Y50" i="1"/>
  <c r="Y19" i="1"/>
  <c r="Y55" i="1"/>
  <c r="Y32" i="1"/>
  <c r="Y60" i="1"/>
  <c r="Y35" i="1"/>
  <c r="Y15" i="1"/>
  <c r="Y52" i="1"/>
  <c r="Y57" i="1"/>
  <c r="Y58" i="1"/>
  <c r="Y34" i="1"/>
  <c r="Y63" i="1"/>
  <c r="AN63" i="1" s="1"/>
  <c r="Y38" i="1"/>
  <c r="Y11" i="1"/>
  <c r="Y69" i="1"/>
  <c r="Y30" i="1"/>
  <c r="Y61" i="1"/>
  <c r="Y16" i="1"/>
  <c r="Y66" i="1"/>
  <c r="Y21" i="1"/>
  <c r="Y44" i="1"/>
  <c r="AN44" i="1" s="1"/>
  <c r="Y64" i="1"/>
  <c r="AN64" i="1" s="1"/>
  <c r="Y67" i="1"/>
  <c r="Y14" i="1"/>
  <c r="Y36" i="1"/>
  <c r="Y13" i="1"/>
  <c r="Y47" i="1"/>
  <c r="Y39" i="1"/>
  <c r="Y17" i="1"/>
  <c r="Y20" i="1"/>
  <c r="Y42" i="1"/>
  <c r="Y23" i="1"/>
  <c r="Y53" i="1"/>
  <c r="Y25" i="1"/>
  <c r="Y43" i="1"/>
  <c r="Y24" i="1"/>
  <c r="Y48" i="1"/>
  <c r="Y27" i="1"/>
  <c r="Y68" i="1"/>
  <c r="Y45" i="1"/>
  <c r="AN45" i="1" s="1"/>
  <c r="Y46" i="1"/>
  <c r="Y51" i="1"/>
  <c r="Y29" i="1"/>
  <c r="Y62" i="1"/>
  <c r="AN62" i="1" s="1"/>
  <c r="Y22" i="1"/>
  <c r="Y49" i="1"/>
  <c r="Y28" i="1"/>
  <c r="Y54" i="1"/>
  <c r="Y9" i="1"/>
  <c r="T144" i="1"/>
  <c r="S146" i="1"/>
  <c r="S100" i="1"/>
  <c r="S101" i="1"/>
  <c r="T134" i="1"/>
  <c r="AF127" i="1"/>
  <c r="AF147" i="1"/>
  <c r="AF104" i="1"/>
  <c r="AF145" i="1"/>
  <c r="AF108" i="1"/>
  <c r="AF122" i="1"/>
  <c r="AF139" i="1"/>
  <c r="AF132" i="1"/>
  <c r="AF146" i="1"/>
  <c r="AF97" i="1"/>
  <c r="AF138" i="1"/>
  <c r="AF103" i="1"/>
  <c r="AF137" i="1"/>
  <c r="AF105" i="1"/>
  <c r="AF102" i="1"/>
  <c r="AF115" i="1"/>
  <c r="AF106" i="1"/>
  <c r="AF113" i="1"/>
  <c r="AF100" i="1"/>
  <c r="AF114" i="1"/>
  <c r="AF96" i="1"/>
  <c r="AF157" i="1"/>
  <c r="AF156" i="1"/>
  <c r="AF154" i="1"/>
  <c r="AF155" i="1"/>
  <c r="AF153" i="1"/>
  <c r="AF109" i="1"/>
  <c r="AF99" i="1"/>
  <c r="AF98" i="1"/>
  <c r="AF112" i="1"/>
  <c r="AF149" i="1"/>
  <c r="AF101" i="1"/>
  <c r="AF107" i="1"/>
  <c r="AF151" i="1"/>
  <c r="AF111" i="1"/>
  <c r="AF110" i="1"/>
  <c r="AF128" i="1"/>
  <c r="AU45" i="1"/>
  <c r="AJ45" i="1" s="1"/>
  <c r="AY45" i="1" s="1"/>
  <c r="T148" i="1"/>
  <c r="T116" i="1"/>
  <c r="T137" i="1"/>
  <c r="T150" i="1"/>
  <c r="T149" i="1"/>
  <c r="T147" i="1"/>
  <c r="T145" i="1"/>
  <c r="T127" i="1"/>
  <c r="T141" i="1"/>
  <c r="T135" i="1"/>
  <c r="AT49" i="1"/>
  <c r="AJ49" i="1" s="1"/>
  <c r="T136" i="1"/>
  <c r="T122" i="1"/>
  <c r="T153" i="1"/>
  <c r="T103" i="1"/>
  <c r="T126" i="1"/>
  <c r="T155" i="1"/>
  <c r="T157" i="1"/>
  <c r="T154" i="1"/>
  <c r="T156" i="1"/>
  <c r="T128" i="1"/>
  <c r="T143" i="1"/>
  <c r="T131" i="1"/>
  <c r="T129" i="1"/>
  <c r="T125" i="1"/>
  <c r="T140" i="1"/>
  <c r="T146" i="1"/>
  <c r="T123" i="1"/>
  <c r="T124" i="1"/>
  <c r="T138" i="1"/>
  <c r="T152" i="1"/>
  <c r="T133" i="1"/>
  <c r="T130" i="1"/>
  <c r="T142" i="1"/>
  <c r="T139" i="1"/>
  <c r="T151" i="1"/>
  <c r="T132" i="1"/>
  <c r="S153" i="1"/>
  <c r="S149" i="1"/>
  <c r="S152" i="1"/>
  <c r="S99" i="1"/>
  <c r="S124" i="1"/>
  <c r="S131" i="1"/>
  <c r="S127" i="1"/>
  <c r="S98" i="1"/>
  <c r="S115" i="1"/>
  <c r="S118" i="1"/>
  <c r="S125" i="1"/>
  <c r="S128" i="1"/>
  <c r="S145" i="1"/>
  <c r="S116" i="1"/>
  <c r="S117" i="1"/>
  <c r="S121" i="1"/>
  <c r="S134" i="1"/>
  <c r="S142" i="1"/>
  <c r="S147" i="1"/>
  <c r="S106" i="1"/>
  <c r="S136" i="1"/>
  <c r="S151" i="1"/>
  <c r="S132" i="1"/>
  <c r="S102" i="1"/>
  <c r="S97" i="1"/>
  <c r="S120" i="1"/>
  <c r="S108" i="1"/>
  <c r="S138" i="1"/>
  <c r="S133" i="1"/>
  <c r="S137" i="1"/>
  <c r="S139" i="1"/>
  <c r="S105" i="1"/>
  <c r="S109" i="1"/>
  <c r="S140" i="1"/>
  <c r="S135" i="1"/>
  <c r="S141" i="1"/>
  <c r="S111" i="1"/>
  <c r="S107" i="1"/>
  <c r="S103" i="1"/>
  <c r="S113" i="1"/>
  <c r="S104" i="1"/>
  <c r="S114" i="1"/>
  <c r="S129" i="1"/>
  <c r="S122" i="1"/>
  <c r="S123" i="1"/>
  <c r="S110" i="1"/>
  <c r="S112" i="1"/>
  <c r="S148" i="1"/>
  <c r="S126" i="1"/>
  <c r="S144" i="1"/>
  <c r="S96" i="1"/>
  <c r="S154" i="1"/>
  <c r="S157" i="1"/>
  <c r="S156" i="1"/>
  <c r="S155" i="1"/>
  <c r="S119" i="1"/>
  <c r="S143" i="1"/>
  <c r="S130" i="1"/>
  <c r="S150" i="1"/>
  <c r="AA142" i="1"/>
  <c r="AA99" i="1"/>
  <c r="AA111" i="1"/>
  <c r="AA145" i="1"/>
  <c r="AA128" i="1"/>
  <c r="AA107" i="1"/>
  <c r="AA131" i="1"/>
  <c r="AA108" i="1"/>
  <c r="AA103" i="1"/>
  <c r="AA139" i="1"/>
  <c r="AA104" i="1"/>
  <c r="AA96" i="1"/>
  <c r="AA154" i="1"/>
  <c r="AA155" i="1"/>
  <c r="AA157" i="1"/>
  <c r="AA156" i="1"/>
  <c r="AA101" i="1"/>
  <c r="AA115" i="1"/>
  <c r="AA109" i="1"/>
  <c r="AA105" i="1"/>
  <c r="AA148" i="1"/>
  <c r="AA97" i="1"/>
  <c r="AA151" i="1"/>
  <c r="AA113" i="1"/>
  <c r="AA100" i="1"/>
  <c r="AA106" i="1"/>
  <c r="AA129" i="1"/>
  <c r="AA102" i="1"/>
  <c r="AA141" i="1"/>
  <c r="AA98" i="1"/>
  <c r="AA112" i="1"/>
  <c r="AA110" i="1"/>
  <c r="AA133" i="1"/>
  <c r="AA114" i="1"/>
  <c r="AA144" i="1"/>
  <c r="AA140" i="1"/>
  <c r="AF130" i="1"/>
  <c r="AF152" i="1"/>
  <c r="AT37" i="1"/>
  <c r="AJ37" i="1" s="1"/>
  <c r="AF126" i="1"/>
  <c r="AA137" i="1"/>
  <c r="AF125" i="1"/>
  <c r="AA123" i="1"/>
  <c r="AA152" i="1"/>
  <c r="AP54" i="1"/>
  <c r="AF133" i="1"/>
  <c r="AU51" i="1"/>
  <c r="AJ51" i="1" s="1"/>
  <c r="AP53" i="1"/>
  <c r="AU52" i="1"/>
  <c r="AF131" i="1"/>
  <c r="AU41" i="1"/>
  <c r="AJ41" i="1" s="1"/>
  <c r="AY41" i="1" s="1"/>
  <c r="AA147" i="1"/>
  <c r="AT52" i="1"/>
  <c r="AP64" i="1"/>
  <c r="AF136" i="1"/>
  <c r="AF124" i="1"/>
  <c r="AF143" i="1"/>
  <c r="AF129" i="1"/>
  <c r="AF134" i="1"/>
  <c r="AF123" i="1"/>
  <c r="AF135" i="1"/>
  <c r="AU59" i="1"/>
  <c r="AJ59" i="1" s="1"/>
  <c r="AY59" i="1" s="1"/>
  <c r="AF150" i="1"/>
  <c r="AA149" i="1"/>
  <c r="AA127" i="1"/>
  <c r="AT48" i="1"/>
  <c r="AJ48" i="1" s="1"/>
  <c r="AA136" i="1"/>
  <c r="AU66" i="1"/>
  <c r="AJ66" i="1" s="1"/>
  <c r="AY66" i="1" s="1"/>
  <c r="AU58" i="1"/>
  <c r="AJ58" i="1" s="1"/>
  <c r="AA150" i="1"/>
  <c r="AA126" i="1"/>
  <c r="AA153" i="1"/>
  <c r="AP41" i="1"/>
  <c r="AP58" i="1"/>
  <c r="AA132" i="1"/>
  <c r="AF144" i="1"/>
  <c r="AF140" i="1"/>
  <c r="AA143" i="1"/>
  <c r="AA146" i="1"/>
  <c r="AA122" i="1"/>
  <c r="AA135" i="1"/>
  <c r="AF142" i="1"/>
  <c r="AF148" i="1"/>
  <c r="AA130" i="1"/>
  <c r="AA138" i="1"/>
  <c r="AA124" i="1"/>
  <c r="AA134" i="1"/>
  <c r="AA125" i="1"/>
  <c r="AF141" i="1"/>
  <c r="AR34" i="1"/>
  <c r="AJ36" i="1"/>
  <c r="AY36" i="1" s="1"/>
  <c r="AJ54" i="1"/>
  <c r="AY54" i="1" s="1"/>
  <c r="AJ44" i="1"/>
  <c r="AY44" i="1" s="1"/>
  <c r="AG123" i="1"/>
  <c r="AG151" i="1"/>
  <c r="AG144" i="1"/>
  <c r="AG128" i="1"/>
  <c r="AG122" i="1"/>
  <c r="AG130" i="1"/>
  <c r="R131" i="1"/>
  <c r="R130" i="1"/>
  <c r="R135" i="1"/>
  <c r="I124" i="1"/>
  <c r="I150" i="1"/>
  <c r="I128" i="1"/>
  <c r="I155" i="1"/>
  <c r="P136" i="1"/>
  <c r="P138" i="1"/>
  <c r="P143" i="1"/>
  <c r="AG147" i="1"/>
  <c r="AG142" i="1"/>
  <c r="AG134" i="1"/>
  <c r="AG131" i="1"/>
  <c r="AG146" i="1"/>
  <c r="R134" i="1"/>
  <c r="R133" i="1"/>
  <c r="R138" i="1"/>
  <c r="I127" i="1"/>
  <c r="I153" i="1"/>
  <c r="I131" i="1"/>
  <c r="P139" i="1"/>
  <c r="P141" i="1"/>
  <c r="P146" i="1"/>
  <c r="P156" i="1"/>
  <c r="AG129" i="1"/>
  <c r="AJ63" i="1"/>
  <c r="AY63" i="1" s="1"/>
  <c r="AV78" i="1"/>
  <c r="AJ78" i="1" s="1"/>
  <c r="R137" i="1"/>
  <c r="R136" i="1"/>
  <c r="R141" i="1"/>
  <c r="I130" i="1"/>
  <c r="I129" i="1"/>
  <c r="P142" i="1"/>
  <c r="P144" i="1"/>
  <c r="P149" i="1"/>
  <c r="AG126" i="1"/>
  <c r="AG137" i="1"/>
  <c r="AG135" i="1"/>
  <c r="R140" i="1"/>
  <c r="R139" i="1"/>
  <c r="R144" i="1"/>
  <c r="R156" i="1"/>
  <c r="AV77" i="1"/>
  <c r="AJ77" i="1" s="1"/>
  <c r="I133" i="1"/>
  <c r="I122" i="1"/>
  <c r="AV76" i="1"/>
  <c r="AJ76" i="1" s="1"/>
  <c r="AV72" i="1"/>
  <c r="AJ72" i="1" s="1"/>
  <c r="P145" i="1"/>
  <c r="P147" i="1"/>
  <c r="P152" i="1"/>
  <c r="AG157" i="1"/>
  <c r="AV70" i="1"/>
  <c r="AJ70" i="1" s="1"/>
  <c r="AG145" i="1"/>
  <c r="R143" i="1"/>
  <c r="R142" i="1"/>
  <c r="R147" i="1"/>
  <c r="I123" i="1"/>
  <c r="I134" i="1"/>
  <c r="I156" i="1"/>
  <c r="P148" i="1"/>
  <c r="P150" i="1"/>
  <c r="P128" i="1"/>
  <c r="AR32" i="1"/>
  <c r="AG138" i="1"/>
  <c r="AG140" i="1"/>
  <c r="AG141" i="1"/>
  <c r="AG148" i="1"/>
  <c r="R146" i="1"/>
  <c r="R145" i="1"/>
  <c r="R150" i="1"/>
  <c r="R157" i="1"/>
  <c r="I126" i="1"/>
  <c r="I137" i="1"/>
  <c r="I157" i="1"/>
  <c r="AV69" i="1"/>
  <c r="AJ69" i="1" s="1"/>
  <c r="AG156" i="1"/>
  <c r="P151" i="1"/>
  <c r="P153" i="1"/>
  <c r="AG149" i="1"/>
  <c r="AG139" i="1"/>
  <c r="AV71" i="1"/>
  <c r="AJ71" i="1" s="1"/>
  <c r="R149" i="1"/>
  <c r="R148" i="1"/>
  <c r="R153" i="1"/>
  <c r="I136" i="1"/>
  <c r="I132" i="1"/>
  <c r="I140" i="1"/>
  <c r="P130" i="1"/>
  <c r="P122" i="1"/>
  <c r="P155" i="1"/>
  <c r="AV68" i="1"/>
  <c r="AJ68" i="1" s="1"/>
  <c r="AG155" i="1"/>
  <c r="AV67" i="1"/>
  <c r="AJ67" i="1" s="1"/>
  <c r="AG154" i="1"/>
  <c r="AV74" i="1"/>
  <c r="AJ74" i="1" s="1"/>
  <c r="AG132" i="1"/>
  <c r="AG124" i="1"/>
  <c r="AG153" i="1"/>
  <c r="R152" i="1"/>
  <c r="R151" i="1"/>
  <c r="I139" i="1"/>
  <c r="I135" i="1"/>
  <c r="I143" i="1"/>
  <c r="P123" i="1"/>
  <c r="P125" i="1"/>
  <c r="AG133" i="1"/>
  <c r="AG152" i="1"/>
  <c r="R122" i="1"/>
  <c r="R123" i="1"/>
  <c r="I142" i="1"/>
  <c r="I138" i="1"/>
  <c r="I146" i="1"/>
  <c r="P126" i="1"/>
  <c r="P131" i="1"/>
  <c r="R128" i="1"/>
  <c r="R126" i="1"/>
  <c r="I145" i="1"/>
  <c r="I141" i="1"/>
  <c r="I149" i="1"/>
  <c r="P124" i="1"/>
  <c r="P129" i="1"/>
  <c r="P134" i="1"/>
  <c r="AG136" i="1"/>
  <c r="R124" i="1"/>
  <c r="R129" i="1"/>
  <c r="R154" i="1"/>
  <c r="I148" i="1"/>
  <c r="I144" i="1"/>
  <c r="I152" i="1"/>
  <c r="AV73" i="1"/>
  <c r="AJ73" i="1" s="1"/>
  <c r="P127" i="1"/>
  <c r="P132" i="1"/>
  <c r="P137" i="1"/>
  <c r="P157" i="1"/>
  <c r="AJ38" i="1"/>
  <c r="AY38" i="1" s="1"/>
  <c r="AG125" i="1"/>
  <c r="AG150" i="1"/>
  <c r="AG127" i="1"/>
  <c r="AG143" i="1"/>
  <c r="R125" i="1"/>
  <c r="R127" i="1"/>
  <c r="R132" i="1"/>
  <c r="R155" i="1"/>
  <c r="AV75" i="1"/>
  <c r="AJ75" i="1" s="1"/>
  <c r="I151" i="1"/>
  <c r="I147" i="1"/>
  <c r="I125" i="1"/>
  <c r="I154" i="1"/>
  <c r="P133" i="1"/>
  <c r="P135" i="1"/>
  <c r="P140" i="1"/>
  <c r="P154" i="1"/>
  <c r="AJ42" i="1"/>
  <c r="AY42" i="1" s="1"/>
  <c r="AJ64" i="1"/>
  <c r="AY64" i="1" s="1"/>
  <c r="AJ62" i="1"/>
  <c r="AY62" i="1" s="1"/>
  <c r="T119" i="1"/>
  <c r="T118" i="1"/>
  <c r="AR30" i="1"/>
  <c r="AU29" i="1"/>
  <c r="AF116" i="1"/>
  <c r="R118" i="1"/>
  <c r="AJ40" i="1"/>
  <c r="AJ57" i="1"/>
  <c r="AP31" i="1"/>
  <c r="AA118" i="1"/>
  <c r="AU33" i="1"/>
  <c r="AF120" i="1"/>
  <c r="R120" i="1"/>
  <c r="AR33" i="1"/>
  <c r="AP29" i="1"/>
  <c r="AA116" i="1"/>
  <c r="AJ39" i="1"/>
  <c r="R121" i="1"/>
  <c r="T121" i="1"/>
  <c r="AJ60" i="1"/>
  <c r="AJ65" i="1"/>
  <c r="R116" i="1"/>
  <c r="R119" i="1"/>
  <c r="AU30" i="1"/>
  <c r="AF117" i="1"/>
  <c r="AJ46" i="1"/>
  <c r="AJ50" i="1"/>
  <c r="AJ55" i="1"/>
  <c r="AJ53" i="1"/>
  <c r="AJ35" i="1"/>
  <c r="T120" i="1"/>
  <c r="AP30" i="1"/>
  <c r="AA117" i="1"/>
  <c r="AU32" i="1"/>
  <c r="AF119" i="1"/>
  <c r="AR31" i="1"/>
  <c r="R117" i="1"/>
  <c r="AP34" i="1"/>
  <c r="AA121" i="1"/>
  <c r="AJ61" i="1"/>
  <c r="AJ47" i="1"/>
  <c r="AJ56" i="1"/>
  <c r="AR29" i="1"/>
  <c r="AP32" i="1"/>
  <c r="AA119" i="1"/>
  <c r="AU31" i="1"/>
  <c r="AF118" i="1"/>
  <c r="AP33" i="1"/>
  <c r="AA120" i="1"/>
  <c r="T117" i="1"/>
  <c r="AU34" i="1"/>
  <c r="AF121" i="1"/>
  <c r="AJ43" i="1"/>
  <c r="I116" i="1"/>
  <c r="I117" i="1"/>
  <c r="I118" i="1"/>
  <c r="I119" i="1"/>
  <c r="I120" i="1"/>
  <c r="I121" i="1"/>
  <c r="P118" i="1"/>
  <c r="P119" i="1"/>
  <c r="P120" i="1"/>
  <c r="P121" i="1"/>
  <c r="P117" i="1"/>
  <c r="P116" i="1"/>
  <c r="AG116" i="1"/>
  <c r="AG117" i="1"/>
  <c r="AG118" i="1"/>
  <c r="AG119" i="1"/>
  <c r="AG120" i="1"/>
  <c r="AG121" i="1"/>
  <c r="I113" i="1"/>
  <c r="AG96" i="1"/>
  <c r="T98" i="1"/>
  <c r="P106" i="1"/>
  <c r="I110" i="1"/>
  <c r="R111" i="1"/>
  <c r="R108" i="1"/>
  <c r="P96" i="1"/>
  <c r="I104" i="1"/>
  <c r="P100" i="1"/>
  <c r="P115" i="1"/>
  <c r="I100" i="1"/>
  <c r="AG106" i="1"/>
  <c r="AG100" i="1"/>
  <c r="AG110" i="1"/>
  <c r="P104" i="1"/>
  <c r="P97" i="1"/>
  <c r="T109" i="1"/>
  <c r="I103" i="1"/>
  <c r="T105" i="1"/>
  <c r="I106" i="1"/>
  <c r="P103" i="1"/>
  <c r="P101" i="1"/>
  <c r="I99" i="1"/>
  <c r="T114" i="1"/>
  <c r="R98" i="1"/>
  <c r="I112" i="1"/>
  <c r="I102" i="1"/>
  <c r="R96" i="1"/>
  <c r="R99" i="1"/>
  <c r="AG113" i="1"/>
  <c r="AG111" i="1"/>
  <c r="R112" i="1"/>
  <c r="T108" i="1"/>
  <c r="T115" i="1"/>
  <c r="R104" i="1"/>
  <c r="AG108" i="1"/>
  <c r="T102" i="1"/>
  <c r="T101" i="1"/>
  <c r="P113" i="1"/>
  <c r="T96" i="1"/>
  <c r="I115" i="1"/>
  <c r="T104" i="1"/>
  <c r="P99" i="1"/>
  <c r="AG112" i="1"/>
  <c r="AG99" i="1"/>
  <c r="AG103" i="1"/>
  <c r="R106" i="1"/>
  <c r="R110" i="1"/>
  <c r="R97" i="1"/>
  <c r="I109" i="1"/>
  <c r="R109" i="1"/>
  <c r="I114" i="1"/>
  <c r="T99" i="1"/>
  <c r="T110" i="1"/>
  <c r="P102" i="1"/>
  <c r="I105" i="1"/>
  <c r="T106" i="1"/>
  <c r="AG104" i="1"/>
  <c r="AG115" i="1"/>
  <c r="AG97" i="1"/>
  <c r="AG101" i="1"/>
  <c r="R100" i="1"/>
  <c r="R113" i="1"/>
  <c r="R107" i="1"/>
  <c r="T112" i="1"/>
  <c r="R114" i="1"/>
  <c r="P108" i="1"/>
  <c r="I97" i="1"/>
  <c r="P110" i="1"/>
  <c r="T113" i="1"/>
  <c r="I111" i="1"/>
  <c r="I98" i="1"/>
  <c r="T97" i="1"/>
  <c r="AG105" i="1"/>
  <c r="AG107" i="1"/>
  <c r="P107" i="1"/>
  <c r="T107" i="1"/>
  <c r="R102" i="1"/>
  <c r="P109" i="1"/>
  <c r="R105" i="1"/>
  <c r="T100" i="1"/>
  <c r="P112" i="1"/>
  <c r="P98" i="1"/>
  <c r="I96" i="1"/>
  <c r="P111" i="1"/>
  <c r="P105" i="1"/>
  <c r="I101" i="1"/>
  <c r="P114" i="1"/>
  <c r="R115" i="1"/>
  <c r="R101" i="1"/>
  <c r="T111" i="1"/>
  <c r="I108" i="1"/>
  <c r="R103" i="1"/>
  <c r="I107" i="1"/>
  <c r="AG102" i="1"/>
  <c r="AG114" i="1"/>
  <c r="AG109" i="1"/>
  <c r="AG98" i="1"/>
  <c r="D67" i="2"/>
  <c r="E67" i="2"/>
  <c r="Z164" i="1" l="1"/>
  <c r="Z160" i="1"/>
  <c r="Z158" i="1"/>
  <c r="Z167" i="1"/>
  <c r="Z166" i="1"/>
  <c r="Z163" i="1"/>
  <c r="Z159" i="1"/>
  <c r="Z165" i="1"/>
  <c r="Z168" i="1"/>
  <c r="Z162" i="1"/>
  <c r="Z161" i="1"/>
  <c r="Y175" i="1"/>
  <c r="C175" i="1"/>
  <c r="C167" i="1"/>
  <c r="Y174" i="1"/>
  <c r="C174" i="1"/>
  <c r="C158" i="1"/>
  <c r="Y78" i="1"/>
  <c r="AN78" i="1" s="1"/>
  <c r="C165" i="1"/>
  <c r="Y83" i="1"/>
  <c r="Y170" i="1" s="1"/>
  <c r="C170" i="1"/>
  <c r="Y77" i="1"/>
  <c r="AN77" i="1" s="1"/>
  <c r="C164" i="1"/>
  <c r="Y86" i="1"/>
  <c r="Y173" i="1" s="1"/>
  <c r="C173" i="1"/>
  <c r="C160" i="1"/>
  <c r="C159" i="1"/>
  <c r="Y81" i="1"/>
  <c r="AN81" i="1" s="1"/>
  <c r="AH81" i="1" s="1"/>
  <c r="C168" i="1"/>
  <c r="C162" i="1"/>
  <c r="Y82" i="1"/>
  <c r="Y169" i="1" s="1"/>
  <c r="C169" i="1"/>
  <c r="Y79" i="1"/>
  <c r="AN79" i="1" s="1"/>
  <c r="AH79" i="1" s="1"/>
  <c r="C166" i="1"/>
  <c r="C161" i="1"/>
  <c r="Y85" i="1"/>
  <c r="Y172" i="1" s="1"/>
  <c r="C172" i="1"/>
  <c r="C163" i="1"/>
  <c r="Y84" i="1"/>
  <c r="Y171" i="1" s="1"/>
  <c r="C171" i="1"/>
  <c r="Y73" i="1"/>
  <c r="Y72" i="1"/>
  <c r="AN72" i="1" s="1"/>
  <c r="Y75" i="1"/>
  <c r="AN75" i="1" s="1"/>
  <c r="Y74" i="1"/>
  <c r="AN74" i="1" s="1"/>
  <c r="Y76" i="1"/>
  <c r="AN76" i="1" s="1"/>
  <c r="Y70" i="1"/>
  <c r="AN70" i="1" s="1"/>
  <c r="C126" i="1"/>
  <c r="C139" i="1"/>
  <c r="C144" i="1"/>
  <c r="C137" i="1"/>
  <c r="C108" i="1"/>
  <c r="C133" i="1"/>
  <c r="C153" i="1"/>
  <c r="C135" i="1"/>
  <c r="C100" i="1"/>
  <c r="C148" i="1"/>
  <c r="C130" i="1"/>
  <c r="C98" i="1"/>
  <c r="C154" i="1"/>
  <c r="C150" i="1"/>
  <c r="C112" i="1"/>
  <c r="C118" i="1"/>
  <c r="C157" i="1"/>
  <c r="C106" i="1"/>
  <c r="C107" i="1"/>
  <c r="C140" i="1"/>
  <c r="C143" i="1"/>
  <c r="C146" i="1"/>
  <c r="C121" i="1"/>
  <c r="C124" i="1"/>
  <c r="C97" i="1"/>
  <c r="C152" i="1"/>
  <c r="C113" i="1"/>
  <c r="C127" i="1"/>
  <c r="C128" i="1"/>
  <c r="C103" i="1"/>
  <c r="C117" i="1"/>
  <c r="C111" i="1"/>
  <c r="C104" i="1"/>
  <c r="Y65" i="1"/>
  <c r="Y56" i="1"/>
  <c r="AN56" i="1" s="1"/>
  <c r="Y26" i="1"/>
  <c r="Y59" i="1"/>
  <c r="AN59" i="1" s="1"/>
  <c r="Y80" i="1"/>
  <c r="C156" i="1"/>
  <c r="C125" i="1"/>
  <c r="C134" i="1"/>
  <c r="C96" i="1"/>
  <c r="Y31" i="1"/>
  <c r="AN31" i="1" s="1"/>
  <c r="Y40" i="1"/>
  <c r="AN40" i="1" s="1"/>
  <c r="Y12" i="1"/>
  <c r="AN12" i="1" s="1"/>
  <c r="Y41" i="1"/>
  <c r="AN41" i="1" s="1"/>
  <c r="C141" i="1"/>
  <c r="C132" i="1"/>
  <c r="C123" i="1"/>
  <c r="Y37" i="1"/>
  <c r="AN37" i="1" s="1"/>
  <c r="Y71" i="1"/>
  <c r="C109" i="1"/>
  <c r="C102" i="1"/>
  <c r="C115" i="1"/>
  <c r="C101" i="1"/>
  <c r="C155" i="1"/>
  <c r="C122" i="1"/>
  <c r="C149" i="1"/>
  <c r="C131" i="1"/>
  <c r="C116" i="1"/>
  <c r="C151" i="1"/>
  <c r="C119" i="1"/>
  <c r="C142" i="1"/>
  <c r="C110" i="1"/>
  <c r="Y10" i="1"/>
  <c r="AN10" i="1" s="1"/>
  <c r="C120" i="1"/>
  <c r="C145" i="1"/>
  <c r="C138" i="1"/>
  <c r="C129" i="1"/>
  <c r="C105" i="1"/>
  <c r="C99" i="1"/>
  <c r="C147" i="1"/>
  <c r="C136" i="1"/>
  <c r="C114" i="1"/>
  <c r="AD107" i="1"/>
  <c r="H99" i="1"/>
  <c r="AE110" i="1"/>
  <c r="AE129" i="1"/>
  <c r="AE133" i="1"/>
  <c r="AE113" i="1"/>
  <c r="AE103" i="1"/>
  <c r="AE96" i="1"/>
  <c r="AE154" i="1"/>
  <c r="AE157" i="1"/>
  <c r="AE155" i="1"/>
  <c r="AE156" i="1"/>
  <c r="AE127" i="1"/>
  <c r="AE131" i="1"/>
  <c r="AE149" i="1"/>
  <c r="AE153" i="1"/>
  <c r="AE109" i="1"/>
  <c r="AE98" i="1"/>
  <c r="AE137" i="1"/>
  <c r="AE142" i="1"/>
  <c r="AE144" i="1"/>
  <c r="AE100" i="1"/>
  <c r="AE130" i="1"/>
  <c r="AE97" i="1"/>
  <c r="AE141" i="1"/>
  <c r="AE128" i="1"/>
  <c r="AE124" i="1"/>
  <c r="AE106" i="1"/>
  <c r="AE99" i="1"/>
  <c r="AE115" i="1"/>
  <c r="AE143" i="1"/>
  <c r="AE132" i="1"/>
  <c r="AE108" i="1"/>
  <c r="AE147" i="1"/>
  <c r="AE139" i="1"/>
  <c r="AE123" i="1"/>
  <c r="AE140" i="1"/>
  <c r="AE125" i="1"/>
  <c r="AE136" i="1"/>
  <c r="AE138" i="1"/>
  <c r="AE122" i="1"/>
  <c r="AE151" i="1"/>
  <c r="AE101" i="1"/>
  <c r="AE107" i="1"/>
  <c r="AE134" i="1"/>
  <c r="AE148" i="1"/>
  <c r="AE145" i="1"/>
  <c r="AE135" i="1"/>
  <c r="AE104" i="1"/>
  <c r="AE102" i="1"/>
  <c r="AE105" i="1"/>
  <c r="AE126" i="1"/>
  <c r="AE150" i="1"/>
  <c r="AE146" i="1"/>
  <c r="AE111" i="1"/>
  <c r="AE112" i="1"/>
  <c r="AE114" i="1"/>
  <c r="AE152" i="1"/>
  <c r="AD96" i="1"/>
  <c r="AD115" i="1"/>
  <c r="AD106" i="1"/>
  <c r="AD100" i="1"/>
  <c r="AD108" i="1"/>
  <c r="AD110" i="1"/>
  <c r="AD105" i="1"/>
  <c r="AD112" i="1"/>
  <c r="AD98" i="1"/>
  <c r="AD111" i="1"/>
  <c r="AD104" i="1"/>
  <c r="AD103" i="1"/>
  <c r="AD109" i="1"/>
  <c r="AD114" i="1"/>
  <c r="AD99" i="1"/>
  <c r="AD113" i="1"/>
  <c r="AD102" i="1"/>
  <c r="AD101" i="1"/>
  <c r="AD97" i="1"/>
  <c r="N114" i="1"/>
  <c r="N110" i="1"/>
  <c r="N104" i="1"/>
  <c r="N102" i="1"/>
  <c r="N108" i="1"/>
  <c r="N117" i="1"/>
  <c r="N100" i="1"/>
  <c r="N105" i="1"/>
  <c r="N106" i="1"/>
  <c r="N109" i="1"/>
  <c r="H121" i="1"/>
  <c r="H112" i="1"/>
  <c r="H118" i="1"/>
  <c r="H119" i="1"/>
  <c r="H116" i="1"/>
  <c r="H110" i="1"/>
  <c r="H117" i="1"/>
  <c r="H102" i="1"/>
  <c r="H104" i="1"/>
  <c r="H109" i="1"/>
  <c r="H107" i="1"/>
  <c r="H114" i="1"/>
  <c r="H98" i="1"/>
  <c r="H115" i="1"/>
  <c r="H103" i="1"/>
  <c r="H96" i="1"/>
  <c r="H101" i="1"/>
  <c r="H97" i="1"/>
  <c r="H100" i="1"/>
  <c r="H106" i="1"/>
  <c r="H105" i="1"/>
  <c r="H113" i="1"/>
  <c r="H108" i="1"/>
  <c r="H120" i="1"/>
  <c r="H111" i="1"/>
  <c r="AH175" i="1"/>
  <c r="AJ52" i="1"/>
  <c r="AY52" i="1" s="1"/>
  <c r="N118" i="1"/>
  <c r="N112" i="1"/>
  <c r="AQ13" i="1"/>
  <c r="N120" i="1"/>
  <c r="AO10" i="1"/>
  <c r="AO24" i="1"/>
  <c r="AT28" i="1"/>
  <c r="AO31" i="1"/>
  <c r="AO25" i="1"/>
  <c r="AO27" i="1"/>
  <c r="AO34" i="1"/>
  <c r="AN48" i="1"/>
  <c r="AN46" i="1"/>
  <c r="AN50" i="1"/>
  <c r="AN36" i="1"/>
  <c r="AN29" i="1"/>
  <c r="AN53" i="1"/>
  <c r="AN51" i="1"/>
  <c r="AN43" i="1"/>
  <c r="AN61" i="1"/>
  <c r="AN33" i="1"/>
  <c r="AN38" i="1"/>
  <c r="AN35" i="1"/>
  <c r="AN54" i="1"/>
  <c r="AN39" i="1"/>
  <c r="AN60" i="1"/>
  <c r="AN57" i="1"/>
  <c r="AN42" i="1"/>
  <c r="AN34" i="1"/>
  <c r="AN30" i="1"/>
  <c r="AN32" i="1"/>
  <c r="AN47" i="1"/>
  <c r="AN58" i="1"/>
  <c r="AN49" i="1"/>
  <c r="AN66" i="1"/>
  <c r="AN55" i="1"/>
  <c r="AN52" i="1"/>
  <c r="AN67" i="1"/>
  <c r="AN69" i="1"/>
  <c r="AN68" i="1"/>
  <c r="G119" i="1"/>
  <c r="Q147" i="1"/>
  <c r="AO33" i="1"/>
  <c r="AO30" i="1"/>
  <c r="N119" i="1"/>
  <c r="G105" i="1"/>
  <c r="N113" i="1"/>
  <c r="Q153" i="1"/>
  <c r="Q123" i="1"/>
  <c r="N152" i="1"/>
  <c r="AS70" i="1"/>
  <c r="AD157" i="1"/>
  <c r="AS56" i="1"/>
  <c r="AD143" i="1"/>
  <c r="AR78" i="1"/>
  <c r="H132" i="1"/>
  <c r="AR77" i="1"/>
  <c r="Q145" i="1"/>
  <c r="G125" i="1"/>
  <c r="N132" i="1"/>
  <c r="AS76" i="1"/>
  <c r="AY69" i="1"/>
  <c r="Q139" i="1"/>
  <c r="G153" i="1"/>
  <c r="AS45" i="1"/>
  <c r="AD132" i="1"/>
  <c r="H124" i="1"/>
  <c r="G144" i="1"/>
  <c r="Q128" i="1"/>
  <c r="G138" i="1"/>
  <c r="AS66" i="1"/>
  <c r="AD153" i="1"/>
  <c r="N147" i="1"/>
  <c r="AR41" i="1"/>
  <c r="G136" i="1"/>
  <c r="AS69" i="1"/>
  <c r="AD156" i="1"/>
  <c r="AS50" i="1"/>
  <c r="AD137" i="1"/>
  <c r="Q146" i="1"/>
  <c r="AS46" i="1"/>
  <c r="AD133" i="1"/>
  <c r="G157" i="1"/>
  <c r="AS48" i="1"/>
  <c r="AD135" i="1"/>
  <c r="G122" i="1"/>
  <c r="Q140" i="1"/>
  <c r="AR45" i="1"/>
  <c r="H154" i="1"/>
  <c r="N130" i="1"/>
  <c r="H149" i="1"/>
  <c r="Q138" i="1"/>
  <c r="AS35" i="1"/>
  <c r="AD122" i="1"/>
  <c r="AS61" i="1"/>
  <c r="AD148" i="1"/>
  <c r="G142" i="1"/>
  <c r="AS63" i="1"/>
  <c r="AD150" i="1"/>
  <c r="AR63" i="1"/>
  <c r="H139" i="1"/>
  <c r="AY70" i="1"/>
  <c r="AR65" i="1"/>
  <c r="G131" i="1"/>
  <c r="AR62" i="1"/>
  <c r="AS47" i="1"/>
  <c r="AD134" i="1"/>
  <c r="Q150" i="1"/>
  <c r="G127" i="1"/>
  <c r="AR42" i="1"/>
  <c r="G140" i="1"/>
  <c r="AS40" i="1"/>
  <c r="AD127" i="1"/>
  <c r="N133" i="1"/>
  <c r="AR40" i="1"/>
  <c r="H127" i="1"/>
  <c r="N126" i="1"/>
  <c r="AR37" i="1"/>
  <c r="H150" i="1"/>
  <c r="Q124" i="1"/>
  <c r="AR38" i="1"/>
  <c r="H148" i="1"/>
  <c r="AY68" i="1"/>
  <c r="Q133" i="1"/>
  <c r="G137" i="1"/>
  <c r="N151" i="1"/>
  <c r="H134" i="1"/>
  <c r="G126" i="1"/>
  <c r="AS57" i="1"/>
  <c r="AD144" i="1"/>
  <c r="AY78" i="1"/>
  <c r="AR69" i="1"/>
  <c r="Q142" i="1"/>
  <c r="G135" i="1"/>
  <c r="AS43" i="1"/>
  <c r="AD130" i="1"/>
  <c r="AR67" i="1"/>
  <c r="N131" i="1"/>
  <c r="H152" i="1"/>
  <c r="G155" i="1"/>
  <c r="AR36" i="1"/>
  <c r="H143" i="1"/>
  <c r="AY74" i="1"/>
  <c r="Q125" i="1"/>
  <c r="G132" i="1"/>
  <c r="AS58" i="1"/>
  <c r="AD145" i="1"/>
  <c r="N149" i="1"/>
  <c r="AR61" i="1"/>
  <c r="H135" i="1"/>
  <c r="AR60" i="1"/>
  <c r="AR57" i="1"/>
  <c r="H133" i="1"/>
  <c r="AR59" i="1"/>
  <c r="Q143" i="1"/>
  <c r="AR73" i="1"/>
  <c r="AR53" i="1"/>
  <c r="AS38" i="1"/>
  <c r="AD125" i="1"/>
  <c r="Q155" i="1"/>
  <c r="H153" i="1"/>
  <c r="Q141" i="1"/>
  <c r="G124" i="1"/>
  <c r="AS77" i="1"/>
  <c r="AR76" i="1"/>
  <c r="H144" i="1"/>
  <c r="N154" i="1"/>
  <c r="AR68" i="1"/>
  <c r="AS62" i="1"/>
  <c r="AD149" i="1"/>
  <c r="AR71" i="1"/>
  <c r="N144" i="1"/>
  <c r="AS78" i="1"/>
  <c r="N148" i="1"/>
  <c r="AS52" i="1"/>
  <c r="AD139" i="1"/>
  <c r="N145" i="1"/>
  <c r="H128" i="1"/>
  <c r="H155" i="1"/>
  <c r="AR75" i="1"/>
  <c r="AR50" i="1"/>
  <c r="Q144" i="1"/>
  <c r="AY73" i="1"/>
  <c r="AS67" i="1"/>
  <c r="AD154" i="1"/>
  <c r="Q127" i="1"/>
  <c r="G149" i="1"/>
  <c r="AD126" i="1"/>
  <c r="AS39" i="1"/>
  <c r="AR44" i="1"/>
  <c r="N157" i="1"/>
  <c r="G154" i="1"/>
  <c r="AS73" i="1"/>
  <c r="N127" i="1"/>
  <c r="AR35" i="1"/>
  <c r="H156" i="1"/>
  <c r="AY71" i="1"/>
  <c r="AS59" i="1"/>
  <c r="AD146" i="1"/>
  <c r="G156" i="1"/>
  <c r="N146" i="1"/>
  <c r="N143" i="1"/>
  <c r="AR55" i="1"/>
  <c r="N155" i="1"/>
  <c r="AR54" i="1"/>
  <c r="H130" i="1"/>
  <c r="AS44" i="1"/>
  <c r="AD131" i="1"/>
  <c r="AQ30" i="1"/>
  <c r="AR48" i="1"/>
  <c r="AY75" i="1"/>
  <c r="Q136" i="1"/>
  <c r="Q134" i="1"/>
  <c r="G147" i="1"/>
  <c r="H151" i="1"/>
  <c r="N125" i="1"/>
  <c r="G148" i="1"/>
  <c r="N122" i="1"/>
  <c r="H145" i="1"/>
  <c r="AR66" i="1"/>
  <c r="Q132" i="1"/>
  <c r="G139" i="1"/>
  <c r="N141" i="1"/>
  <c r="AR58" i="1"/>
  <c r="AS53" i="1"/>
  <c r="AD140" i="1"/>
  <c r="N138" i="1"/>
  <c r="AS71" i="1"/>
  <c r="N142" i="1"/>
  <c r="H129" i="1"/>
  <c r="G146" i="1"/>
  <c r="G121" i="1"/>
  <c r="N136" i="1"/>
  <c r="H157" i="1"/>
  <c r="Q137" i="1"/>
  <c r="G152" i="1"/>
  <c r="AS42" i="1"/>
  <c r="AD129" i="1"/>
  <c r="AR72" i="1"/>
  <c r="AR39" i="1"/>
  <c r="H146" i="1"/>
  <c r="N153" i="1"/>
  <c r="G143" i="1"/>
  <c r="AS64" i="1"/>
  <c r="AD151" i="1"/>
  <c r="N150" i="1"/>
  <c r="AR43" i="1"/>
  <c r="H140" i="1"/>
  <c r="Q130" i="1"/>
  <c r="G134" i="1"/>
  <c r="AS60" i="1"/>
  <c r="AD147" i="1"/>
  <c r="AY77" i="1"/>
  <c r="Q156" i="1"/>
  <c r="N140" i="1"/>
  <c r="AR52" i="1"/>
  <c r="AS72" i="1"/>
  <c r="AR56" i="1"/>
  <c r="N123" i="1"/>
  <c r="N134" i="1"/>
  <c r="AR46" i="1"/>
  <c r="H122" i="1"/>
  <c r="AR70" i="1"/>
  <c r="G150" i="1"/>
  <c r="AS41" i="1"/>
  <c r="AD128" i="1"/>
  <c r="H147" i="1"/>
  <c r="Q157" i="1"/>
  <c r="G141" i="1"/>
  <c r="H141" i="1"/>
  <c r="H142" i="1"/>
  <c r="Q122" i="1"/>
  <c r="G129" i="1"/>
  <c r="AS55" i="1"/>
  <c r="AD142" i="1"/>
  <c r="Q129" i="1"/>
  <c r="AY72" i="1"/>
  <c r="Q126" i="1"/>
  <c r="G133" i="1"/>
  <c r="AS54" i="1"/>
  <c r="AD141" i="1"/>
  <c r="N135" i="1"/>
  <c r="N156" i="1"/>
  <c r="AR51" i="1"/>
  <c r="H125" i="1"/>
  <c r="AS36" i="1"/>
  <c r="AD123" i="1"/>
  <c r="N129" i="1"/>
  <c r="H123" i="1"/>
  <c r="AS37" i="1"/>
  <c r="AD124" i="1"/>
  <c r="AR47" i="1"/>
  <c r="AS75" i="1"/>
  <c r="Q135" i="1"/>
  <c r="AS65" i="1"/>
  <c r="AD152" i="1"/>
  <c r="AY67" i="1"/>
  <c r="AS74" i="1"/>
  <c r="AR64" i="1"/>
  <c r="H137" i="1"/>
  <c r="Q151" i="1"/>
  <c r="H136" i="1"/>
  <c r="Q148" i="1"/>
  <c r="G128" i="1"/>
  <c r="AS49" i="1"/>
  <c r="AD136" i="1"/>
  <c r="AD138" i="1"/>
  <c r="AS51" i="1"/>
  <c r="N139" i="1"/>
  <c r="H126" i="1"/>
  <c r="AO32" i="1"/>
  <c r="Q154" i="1"/>
  <c r="AS68" i="1"/>
  <c r="AD155" i="1"/>
  <c r="N128" i="1"/>
  <c r="G151" i="1"/>
  <c r="Q131" i="1"/>
  <c r="G145" i="1"/>
  <c r="N124" i="1"/>
  <c r="H138" i="1"/>
  <c r="AR74" i="1"/>
  <c r="Q152" i="1"/>
  <c r="AY76" i="1"/>
  <c r="H131" i="1"/>
  <c r="Q149" i="1"/>
  <c r="G123" i="1"/>
  <c r="G130" i="1"/>
  <c r="N137" i="1"/>
  <c r="AR49" i="1"/>
  <c r="AY43" i="1"/>
  <c r="AY37" i="1"/>
  <c r="AS31" i="1"/>
  <c r="AD118" i="1"/>
  <c r="AY46" i="1"/>
  <c r="AS34" i="1"/>
  <c r="AD121" i="1"/>
  <c r="AY48" i="1"/>
  <c r="AY53" i="1"/>
  <c r="AS33" i="1"/>
  <c r="AD120" i="1"/>
  <c r="AQ31" i="1"/>
  <c r="AT33" i="1"/>
  <c r="AJ33" i="1" s="1"/>
  <c r="AY33" i="1" s="1"/>
  <c r="AE120" i="1"/>
  <c r="AT30" i="1"/>
  <c r="AJ30" i="1" s="1"/>
  <c r="AY30" i="1" s="1"/>
  <c r="AE117" i="1"/>
  <c r="AY61" i="1"/>
  <c r="AS32" i="1"/>
  <c r="AD119" i="1"/>
  <c r="AY56" i="1"/>
  <c r="AS30" i="1"/>
  <c r="AD117" i="1"/>
  <c r="AY35" i="1"/>
  <c r="AY55" i="1"/>
  <c r="AY65" i="1"/>
  <c r="AY51" i="1"/>
  <c r="N121" i="1"/>
  <c r="AT29" i="1"/>
  <c r="AJ29" i="1" s="1"/>
  <c r="AY29" i="1" s="1"/>
  <c r="AE116" i="1"/>
  <c r="N116" i="1"/>
  <c r="AQ32" i="1"/>
  <c r="AY50" i="1"/>
  <c r="AS29" i="1"/>
  <c r="AD116" i="1"/>
  <c r="AY57" i="1"/>
  <c r="AO29" i="1"/>
  <c r="AY58" i="1"/>
  <c r="AY60" i="1"/>
  <c r="AT34" i="1"/>
  <c r="AJ34" i="1" s="1"/>
  <c r="AY34" i="1" s="1"/>
  <c r="AE121" i="1"/>
  <c r="AY49" i="1"/>
  <c r="AT31" i="1"/>
  <c r="AJ31" i="1" s="1"/>
  <c r="AY31" i="1" s="1"/>
  <c r="AE118" i="1"/>
  <c r="AY47" i="1"/>
  <c r="AY39" i="1"/>
  <c r="AY40" i="1"/>
  <c r="AQ33" i="1"/>
  <c r="AT32" i="1"/>
  <c r="AJ32" i="1" s="1"/>
  <c r="AY32" i="1" s="1"/>
  <c r="AE119" i="1"/>
  <c r="G118" i="1"/>
  <c r="G117" i="1"/>
  <c r="G120" i="1"/>
  <c r="G116" i="1"/>
  <c r="Q119" i="1"/>
  <c r="Q120" i="1"/>
  <c r="Q121" i="1"/>
  <c r="Q116" i="1"/>
  <c r="Q117" i="1"/>
  <c r="Q118" i="1"/>
  <c r="G107" i="1"/>
  <c r="G99" i="1"/>
  <c r="AO18" i="1"/>
  <c r="AO20" i="1"/>
  <c r="Q96" i="1"/>
  <c r="Q104" i="1"/>
  <c r="N115" i="1"/>
  <c r="G110" i="1"/>
  <c r="AO23" i="1"/>
  <c r="N103" i="1"/>
  <c r="AO19" i="1"/>
  <c r="G106" i="1"/>
  <c r="Q114" i="1"/>
  <c r="Q100" i="1"/>
  <c r="Q103" i="1"/>
  <c r="N96" i="1"/>
  <c r="Q101" i="1"/>
  <c r="Q113" i="1"/>
  <c r="AO14" i="1"/>
  <c r="Q108" i="1"/>
  <c r="Q110" i="1"/>
  <c r="G101" i="1"/>
  <c r="AO15" i="1"/>
  <c r="Q102" i="1"/>
  <c r="N111" i="1"/>
  <c r="Q111" i="1"/>
  <c r="AO21" i="1"/>
  <c r="N107" i="1"/>
  <c r="G102" i="1"/>
  <c r="AR21" i="1"/>
  <c r="Q105" i="1"/>
  <c r="G108" i="1"/>
  <c r="AO11" i="1"/>
  <c r="G109" i="1"/>
  <c r="Q98" i="1"/>
  <c r="Q106" i="1"/>
  <c r="G97" i="1"/>
  <c r="G98" i="1"/>
  <c r="Q107" i="1"/>
  <c r="N99" i="1"/>
  <c r="AO26" i="1"/>
  <c r="Q109" i="1"/>
  <c r="N97" i="1"/>
  <c r="AR13" i="1"/>
  <c r="AO17" i="1"/>
  <c r="Q112" i="1"/>
  <c r="AO12" i="1"/>
  <c r="Q115" i="1"/>
  <c r="N98" i="1"/>
  <c r="G113" i="1"/>
  <c r="G104" i="1"/>
  <c r="G114" i="1"/>
  <c r="G100" i="1"/>
  <c r="G111" i="1"/>
  <c r="Q99" i="1"/>
  <c r="AO28" i="1"/>
  <c r="G115" i="1"/>
  <c r="N101" i="1"/>
  <c r="G112" i="1"/>
  <c r="G103" i="1"/>
  <c r="AO16" i="1"/>
  <c r="G96" i="1"/>
  <c r="Q97" i="1"/>
  <c r="AU28" i="1"/>
  <c r="AN24" i="1"/>
  <c r="AN20" i="1"/>
  <c r="AN15" i="1"/>
  <c r="AN14" i="1"/>
  <c r="AO22" i="1"/>
  <c r="AN13" i="1"/>
  <c r="AN25" i="1"/>
  <c r="AN11" i="1"/>
  <c r="AN23" i="1"/>
  <c r="AN22" i="1"/>
  <c r="AN19" i="1"/>
  <c r="AN17" i="1"/>
  <c r="AN28" i="1"/>
  <c r="AU26" i="1"/>
  <c r="AS14" i="1"/>
  <c r="AS11" i="1"/>
  <c r="AR27" i="1"/>
  <c r="AR28" i="1"/>
  <c r="AQ26" i="1"/>
  <c r="AP11" i="1"/>
  <c r="AT12" i="1"/>
  <c r="AP14" i="1"/>
  <c r="AT15" i="1"/>
  <c r="AP17" i="1"/>
  <c r="AT18" i="1"/>
  <c r="AR20" i="1"/>
  <c r="AR23" i="1"/>
  <c r="AR26" i="1"/>
  <c r="AU27" i="1"/>
  <c r="AU12" i="1"/>
  <c r="AU15" i="1"/>
  <c r="AU18" i="1"/>
  <c r="AR11" i="1"/>
  <c r="AR14" i="1"/>
  <c r="AR17" i="1"/>
  <c r="AT20" i="1"/>
  <c r="AP22" i="1"/>
  <c r="AT23" i="1"/>
  <c r="AP25" i="1"/>
  <c r="AT26" i="1"/>
  <c r="AP28" i="1"/>
  <c r="AU20" i="1"/>
  <c r="AU23" i="1"/>
  <c r="AQ25" i="1"/>
  <c r="AP10" i="1"/>
  <c r="AT11" i="1"/>
  <c r="AP13" i="1"/>
  <c r="AT14" i="1"/>
  <c r="AP16" i="1"/>
  <c r="AT17" i="1"/>
  <c r="AP19" i="1"/>
  <c r="AR22" i="1"/>
  <c r="AR25" i="1"/>
  <c r="AU21" i="1"/>
  <c r="AS18" i="1"/>
  <c r="AU11" i="1"/>
  <c r="AU14" i="1"/>
  <c r="AU17" i="1"/>
  <c r="AN9" i="1"/>
  <c r="AN21" i="1"/>
  <c r="AR10" i="1"/>
  <c r="AR16" i="1"/>
  <c r="AR19" i="1"/>
  <c r="AT19" i="1"/>
  <c r="AP21" i="1"/>
  <c r="AT22" i="1"/>
  <c r="AP24" i="1"/>
  <c r="AT25" i="1"/>
  <c r="AP27" i="1"/>
  <c r="AS27" i="1"/>
  <c r="AU24" i="1"/>
  <c r="AU19" i="1"/>
  <c r="AU22" i="1"/>
  <c r="AU25" i="1"/>
  <c r="AQ27" i="1"/>
  <c r="AT10" i="1"/>
  <c r="AP12" i="1"/>
  <c r="AT13" i="1"/>
  <c r="AP15" i="1"/>
  <c r="AT16" i="1"/>
  <c r="AP18" i="1"/>
  <c r="AR24" i="1"/>
  <c r="AU10" i="1"/>
  <c r="AU13" i="1"/>
  <c r="AU16" i="1"/>
  <c r="AN18" i="1"/>
  <c r="AR12" i="1"/>
  <c r="AR15" i="1"/>
  <c r="AR18" i="1"/>
  <c r="AP20" i="1"/>
  <c r="AT21" i="1"/>
  <c r="AP23" i="1"/>
  <c r="AT24" i="1"/>
  <c r="AP26" i="1"/>
  <c r="AT27" i="1"/>
  <c r="AS25" i="1"/>
  <c r="AS21" i="1"/>
  <c r="AT9" i="1"/>
  <c r="AS13" i="1"/>
  <c r="AS17" i="1"/>
  <c r="AS28" i="1"/>
  <c r="AS20" i="1"/>
  <c r="AS24" i="1"/>
  <c r="AS19" i="1"/>
  <c r="AS23" i="1"/>
  <c r="AS10" i="1"/>
  <c r="AS22" i="1"/>
  <c r="AS9" i="1"/>
  <c r="AS12" i="1"/>
  <c r="AS16" i="1"/>
  <c r="AS15" i="1"/>
  <c r="AS26" i="1"/>
  <c r="C5" i="1"/>
  <c r="D5" i="1"/>
  <c r="E5" i="1"/>
  <c r="F5" i="1"/>
  <c r="AN85" i="1" l="1"/>
  <c r="AH85" i="1" s="1"/>
  <c r="AH172" i="1" s="1"/>
  <c r="AN86" i="1"/>
  <c r="AH86" i="1" s="1"/>
  <c r="AH173" i="1" s="1"/>
  <c r="AN83" i="1"/>
  <c r="AH83" i="1" s="1"/>
  <c r="AH170" i="1" s="1"/>
  <c r="AN82" i="1"/>
  <c r="AH82" i="1" s="1"/>
  <c r="AH169" i="1" s="1"/>
  <c r="AN84" i="1"/>
  <c r="AH84" i="1" s="1"/>
  <c r="AH171" i="1" s="1"/>
  <c r="AN88" i="1"/>
  <c r="Y158" i="1"/>
  <c r="AN80" i="1"/>
  <c r="AH80" i="1" s="1"/>
  <c r="AW80" i="1" s="1"/>
  <c r="AK80" i="1" s="1"/>
  <c r="Y167" i="1"/>
  <c r="Y164" i="1"/>
  <c r="Y163" i="1"/>
  <c r="Y166" i="1"/>
  <c r="Y161" i="1"/>
  <c r="Y162" i="1"/>
  <c r="Y159" i="1"/>
  <c r="Y165" i="1"/>
  <c r="Y160" i="1"/>
  <c r="Y168" i="1"/>
  <c r="AN73" i="1"/>
  <c r="AN71" i="1"/>
  <c r="AH33" i="1"/>
  <c r="AW33" i="1" s="1"/>
  <c r="Y125" i="1"/>
  <c r="Y152" i="1"/>
  <c r="Y132" i="1"/>
  <c r="Y100" i="1"/>
  <c r="Y98" i="1"/>
  <c r="Y139" i="1"/>
  <c r="Y145" i="1"/>
  <c r="Y107" i="1"/>
  <c r="Y147" i="1"/>
  <c r="AN65" i="1"/>
  <c r="Y157" i="1"/>
  <c r="Y110" i="1"/>
  <c r="Y142" i="1"/>
  <c r="Y117" i="1"/>
  <c r="Y108" i="1"/>
  <c r="Y116" i="1"/>
  <c r="Y103" i="1"/>
  <c r="Y156" i="1"/>
  <c r="Y135" i="1"/>
  <c r="Y154" i="1"/>
  <c r="Y109" i="1"/>
  <c r="Y129" i="1"/>
  <c r="Y143" i="1"/>
  <c r="Y101" i="1"/>
  <c r="Y106" i="1"/>
  <c r="Y131" i="1"/>
  <c r="Y151" i="1"/>
  <c r="Y146" i="1"/>
  <c r="Y104" i="1"/>
  <c r="Y112" i="1"/>
  <c r="Y124" i="1"/>
  <c r="Y118" i="1"/>
  <c r="Y96" i="1"/>
  <c r="Y153" i="1"/>
  <c r="Y134" i="1"/>
  <c r="Y126" i="1"/>
  <c r="Y140" i="1"/>
  <c r="Y99" i="1"/>
  <c r="Y148" i="1"/>
  <c r="Y149" i="1"/>
  <c r="Y127" i="1"/>
  <c r="Y114" i="1"/>
  <c r="Y119" i="1"/>
  <c r="Y115" i="1"/>
  <c r="Y141" i="1"/>
  <c r="Y130" i="1"/>
  <c r="Y123" i="1"/>
  <c r="Y136" i="1"/>
  <c r="Y144" i="1"/>
  <c r="Y122" i="1"/>
  <c r="Y97" i="1"/>
  <c r="Y155" i="1"/>
  <c r="Y111" i="1"/>
  <c r="Y105" i="1"/>
  <c r="Y138" i="1"/>
  <c r="Y137" i="1"/>
  <c r="Y113" i="1"/>
  <c r="Y128" i="1"/>
  <c r="Y121" i="1"/>
  <c r="Y150" i="1"/>
  <c r="Y120" i="1"/>
  <c r="Y102" i="1"/>
  <c r="Y133" i="1"/>
  <c r="AB118" i="1"/>
  <c r="AR9" i="1"/>
  <c r="AB97" i="1"/>
  <c r="AB102" i="1"/>
  <c r="AB103" i="1"/>
  <c r="AB106" i="1"/>
  <c r="AB100" i="1"/>
  <c r="AB114" i="1"/>
  <c r="AB120" i="1"/>
  <c r="AB110" i="1"/>
  <c r="AB99" i="1"/>
  <c r="AB107" i="1"/>
  <c r="AB113" i="1"/>
  <c r="AB98" i="1"/>
  <c r="AB104" i="1"/>
  <c r="AB96" i="1"/>
  <c r="AB119" i="1"/>
  <c r="AB111" i="1"/>
  <c r="AB108" i="1"/>
  <c r="AB101" i="1"/>
  <c r="AB109" i="1"/>
  <c r="AQ15" i="1"/>
  <c r="AI15" i="1" s="1"/>
  <c r="AB105" i="1"/>
  <c r="AB112" i="1"/>
  <c r="AO9" i="1"/>
  <c r="AW79" i="1"/>
  <c r="AK79" i="1" s="1"/>
  <c r="AW81" i="1"/>
  <c r="AK81" i="1" s="1"/>
  <c r="AK175" i="1"/>
  <c r="AQ23" i="1"/>
  <c r="AI23" i="1" s="1"/>
  <c r="AQ21" i="1"/>
  <c r="AI21" i="1" s="1"/>
  <c r="AQ18" i="1"/>
  <c r="AI18" i="1" s="1"/>
  <c r="AH34" i="1"/>
  <c r="AW34" i="1" s="1"/>
  <c r="AQ19" i="1"/>
  <c r="AI19" i="1" s="1"/>
  <c r="AH31" i="1"/>
  <c r="AW31" i="1" s="1"/>
  <c r="AI33" i="1"/>
  <c r="AX33" i="1" s="1"/>
  <c r="AQ22" i="1"/>
  <c r="AI22" i="1" s="1"/>
  <c r="AH32" i="1"/>
  <c r="AW32" i="1" s="1"/>
  <c r="AH29" i="1"/>
  <c r="AW29" i="1" s="1"/>
  <c r="AB117" i="1"/>
  <c r="AQ16" i="1"/>
  <c r="AI16" i="1" s="1"/>
  <c r="AQ24" i="1"/>
  <c r="AI24" i="1" s="1"/>
  <c r="AH30" i="1"/>
  <c r="AW30" i="1" s="1"/>
  <c r="AI31" i="1"/>
  <c r="AX31" i="1" s="1"/>
  <c r="AQ17" i="1"/>
  <c r="AI17" i="1" s="1"/>
  <c r="AC154" i="1"/>
  <c r="AI32" i="1"/>
  <c r="AX32" i="1" s="1"/>
  <c r="AO73" i="1"/>
  <c r="AO46" i="1"/>
  <c r="AH46" i="1" s="1"/>
  <c r="Z133" i="1"/>
  <c r="AC139" i="1"/>
  <c r="AO47" i="1"/>
  <c r="AH47" i="1" s="1"/>
  <c r="Z134" i="1"/>
  <c r="AQ51" i="1"/>
  <c r="AI51" i="1" s="1"/>
  <c r="AB138" i="1"/>
  <c r="AC153" i="1"/>
  <c r="AO75" i="1"/>
  <c r="AH75" i="1" s="1"/>
  <c r="AQ78" i="1"/>
  <c r="AI78" i="1" s="1"/>
  <c r="AQ75" i="1"/>
  <c r="AI75" i="1" s="1"/>
  <c r="AO49" i="1"/>
  <c r="AH49" i="1" s="1"/>
  <c r="Z136" i="1"/>
  <c r="AQ50" i="1"/>
  <c r="AI50" i="1" s="1"/>
  <c r="AB137" i="1"/>
  <c r="AQ71" i="1"/>
  <c r="AI71" i="1" s="1"/>
  <c r="AC133" i="1"/>
  <c r="AC141" i="1"/>
  <c r="AO67" i="1"/>
  <c r="AH67" i="1" s="1"/>
  <c r="Z154" i="1"/>
  <c r="AC125" i="1"/>
  <c r="AQ46" i="1"/>
  <c r="AI46" i="1" s="1"/>
  <c r="AB133" i="1"/>
  <c r="AC149" i="1"/>
  <c r="AO76" i="1"/>
  <c r="AH76" i="1" s="1"/>
  <c r="AO74" i="1"/>
  <c r="AH74" i="1" s="1"/>
  <c r="AO72" i="1"/>
  <c r="AH72" i="1" s="1"/>
  <c r="AO54" i="1"/>
  <c r="AH54" i="1" s="1"/>
  <c r="Z141" i="1"/>
  <c r="AQ66" i="1"/>
  <c r="AI66" i="1" s="1"/>
  <c r="AB153" i="1"/>
  <c r="AQ49" i="1"/>
  <c r="AI49" i="1" s="1"/>
  <c r="AB136" i="1"/>
  <c r="AQ35" i="1"/>
  <c r="AI35" i="1" s="1"/>
  <c r="AB122" i="1"/>
  <c r="AO37" i="1"/>
  <c r="AH37" i="1" s="1"/>
  <c r="Z124" i="1"/>
  <c r="AO39" i="1"/>
  <c r="AH39" i="1" s="1"/>
  <c r="Z126" i="1"/>
  <c r="AQ43" i="1"/>
  <c r="AI43" i="1" s="1"/>
  <c r="AB130" i="1"/>
  <c r="Z157" i="1"/>
  <c r="AO70" i="1"/>
  <c r="AH70" i="1" s="1"/>
  <c r="AO57" i="1"/>
  <c r="AH57" i="1" s="1"/>
  <c r="Z144" i="1"/>
  <c r="AO43" i="1"/>
  <c r="AH43" i="1" s="1"/>
  <c r="Z130" i="1"/>
  <c r="AQ37" i="1"/>
  <c r="AI37" i="1" s="1"/>
  <c r="AB124" i="1"/>
  <c r="AQ53" i="1"/>
  <c r="AI53" i="1" s="1"/>
  <c r="AB140" i="1"/>
  <c r="AQ68" i="1"/>
  <c r="AI68" i="1" s="1"/>
  <c r="AB155" i="1"/>
  <c r="AQ70" i="1"/>
  <c r="AI70" i="1" s="1"/>
  <c r="AB157" i="1"/>
  <c r="AQ58" i="1"/>
  <c r="AI58" i="1" s="1"/>
  <c r="AB145" i="1"/>
  <c r="AC146" i="1"/>
  <c r="AC148" i="1"/>
  <c r="AC123" i="1"/>
  <c r="AO44" i="1"/>
  <c r="AH44" i="1" s="1"/>
  <c r="Z131" i="1"/>
  <c r="AC128" i="1"/>
  <c r="AO36" i="1"/>
  <c r="AH36" i="1" s="1"/>
  <c r="Z123" i="1"/>
  <c r="AC138" i="1"/>
  <c r="AQ47" i="1"/>
  <c r="AI47" i="1" s="1"/>
  <c r="AB134" i="1"/>
  <c r="AO78" i="1"/>
  <c r="AH78" i="1" s="1"/>
  <c r="AC126" i="1"/>
  <c r="AC145" i="1"/>
  <c r="AO61" i="1"/>
  <c r="AH61" i="1" s="1"/>
  <c r="Z148" i="1"/>
  <c r="AO48" i="1"/>
  <c r="AH48" i="1" s="1"/>
  <c r="Z135" i="1"/>
  <c r="AO53" i="1"/>
  <c r="AH53" i="1" s="1"/>
  <c r="Z140" i="1"/>
  <c r="AO55" i="1"/>
  <c r="AH55" i="1" s="1"/>
  <c r="Z142" i="1"/>
  <c r="AQ9" i="1"/>
  <c r="Z116" i="1"/>
  <c r="AO58" i="1"/>
  <c r="AH58" i="1" s="1"/>
  <c r="Z145" i="1"/>
  <c r="AO41" i="1"/>
  <c r="AH41" i="1" s="1"/>
  <c r="Z128" i="1"/>
  <c r="AO71" i="1"/>
  <c r="AQ77" i="1"/>
  <c r="AI77" i="1" s="1"/>
  <c r="AQ36" i="1"/>
  <c r="AI36" i="1" s="1"/>
  <c r="AB123" i="1"/>
  <c r="AC130" i="1"/>
  <c r="AO59" i="1"/>
  <c r="AH59" i="1" s="1"/>
  <c r="Z146" i="1"/>
  <c r="AC135" i="1"/>
  <c r="AC142" i="1"/>
  <c r="AC155" i="1"/>
  <c r="AQ62" i="1"/>
  <c r="AI62" i="1" s="1"/>
  <c r="AB149" i="1"/>
  <c r="AO68" i="1"/>
  <c r="AH68" i="1" s="1"/>
  <c r="Z155" i="1"/>
  <c r="AQ64" i="1"/>
  <c r="AI64" i="1" s="1"/>
  <c r="AB151" i="1"/>
  <c r="AC124" i="1"/>
  <c r="AC152" i="1"/>
  <c r="AO77" i="1"/>
  <c r="AH77" i="1" s="1"/>
  <c r="AC134" i="1"/>
  <c r="AQ38" i="1"/>
  <c r="AI38" i="1" s="1"/>
  <c r="AB125" i="1"/>
  <c r="AC131" i="1"/>
  <c r="AC144" i="1"/>
  <c r="AC129" i="1"/>
  <c r="AC132" i="1"/>
  <c r="AB132" i="1"/>
  <c r="AQ45" i="1"/>
  <c r="AI45" i="1" s="1"/>
  <c r="AQ69" i="1"/>
  <c r="AI69" i="1" s="1"/>
  <c r="AB156" i="1"/>
  <c r="AQ63" i="1"/>
  <c r="AI63" i="1" s="1"/>
  <c r="AB150" i="1"/>
  <c r="AQ54" i="1"/>
  <c r="AI54" i="1" s="1"/>
  <c r="AB141" i="1"/>
  <c r="AQ73" i="1"/>
  <c r="AI73" i="1" s="1"/>
  <c r="AQ56" i="1"/>
  <c r="AI56" i="1" s="1"/>
  <c r="AB143" i="1"/>
  <c r="AC122" i="1"/>
  <c r="AQ67" i="1"/>
  <c r="AI67" i="1" s="1"/>
  <c r="AB154" i="1"/>
  <c r="AC156" i="1"/>
  <c r="AO50" i="1"/>
  <c r="AH50" i="1" s="1"/>
  <c r="Z137" i="1"/>
  <c r="AQ39" i="1"/>
  <c r="AI39" i="1" s="1"/>
  <c r="AB126" i="1"/>
  <c r="AQ74" i="1"/>
  <c r="AI74" i="1" s="1"/>
  <c r="AQ60" i="1"/>
  <c r="AI60" i="1" s="1"/>
  <c r="AB147" i="1"/>
  <c r="AQ72" i="1"/>
  <c r="AI72" i="1" s="1"/>
  <c r="Z125" i="1"/>
  <c r="AO38" i="1"/>
  <c r="AH38" i="1" s="1"/>
  <c r="AO64" i="1"/>
  <c r="AH64" i="1" s="1"/>
  <c r="Z151" i="1"/>
  <c r="AQ48" i="1"/>
  <c r="AI48" i="1" s="1"/>
  <c r="AB135" i="1"/>
  <c r="AO63" i="1"/>
  <c r="AH63" i="1" s="1"/>
  <c r="Z150" i="1"/>
  <c r="AC143" i="1"/>
  <c r="AQ55" i="1"/>
  <c r="AI55" i="1" s="1"/>
  <c r="AB142" i="1"/>
  <c r="AO52" i="1"/>
  <c r="AH52" i="1" s="1"/>
  <c r="Z139" i="1"/>
  <c r="AQ61" i="1"/>
  <c r="AI61" i="1" s="1"/>
  <c r="AB148" i="1"/>
  <c r="AO40" i="1"/>
  <c r="AH40" i="1" s="1"/>
  <c r="Z127" i="1"/>
  <c r="AQ52" i="1"/>
  <c r="AI52" i="1" s="1"/>
  <c r="AB139" i="1"/>
  <c r="Z129" i="1"/>
  <c r="AO42" i="1"/>
  <c r="AH42" i="1" s="1"/>
  <c r="AO60" i="1"/>
  <c r="AH60" i="1" s="1"/>
  <c r="Z147" i="1"/>
  <c r="AC137" i="1"/>
  <c r="AC140" i="1"/>
  <c r="AQ76" i="1"/>
  <c r="AI76" i="1" s="1"/>
  <c r="Z132" i="1"/>
  <c r="AO45" i="1"/>
  <c r="AH45" i="1" s="1"/>
  <c r="AQ65" i="1"/>
  <c r="AI65" i="1" s="1"/>
  <c r="AB152" i="1"/>
  <c r="AQ41" i="1"/>
  <c r="AI41" i="1" s="1"/>
  <c r="AB128" i="1"/>
  <c r="AC157" i="1"/>
  <c r="AO65" i="1"/>
  <c r="Z152" i="1"/>
  <c r="AQ59" i="1"/>
  <c r="AI59" i="1" s="1"/>
  <c r="AB146" i="1"/>
  <c r="AQ40" i="1"/>
  <c r="AI40" i="1" s="1"/>
  <c r="AB127" i="1"/>
  <c r="AO62" i="1"/>
  <c r="AH62" i="1" s="1"/>
  <c r="Z149" i="1"/>
  <c r="AC147" i="1"/>
  <c r="AB131" i="1"/>
  <c r="AQ44" i="1"/>
  <c r="AI44" i="1" s="1"/>
  <c r="AC127" i="1"/>
  <c r="AC150" i="1"/>
  <c r="AO66" i="1"/>
  <c r="AH66" i="1" s="1"/>
  <c r="Z153" i="1"/>
  <c r="AC136" i="1"/>
  <c r="AC151" i="1"/>
  <c r="AQ42" i="1"/>
  <c r="AI42" i="1" s="1"/>
  <c r="AB129" i="1"/>
  <c r="AO56" i="1"/>
  <c r="AH56" i="1" s="1"/>
  <c r="Z143" i="1"/>
  <c r="AO69" i="1"/>
  <c r="AH69" i="1" s="1"/>
  <c r="Z156" i="1"/>
  <c r="AQ57" i="1"/>
  <c r="AI57" i="1" s="1"/>
  <c r="AB144" i="1"/>
  <c r="AO35" i="1"/>
  <c r="AH35" i="1" s="1"/>
  <c r="Z122" i="1"/>
  <c r="AO51" i="1"/>
  <c r="AH51" i="1" s="1"/>
  <c r="Z138" i="1"/>
  <c r="AQ12" i="1"/>
  <c r="AI12" i="1" s="1"/>
  <c r="AQ11" i="1"/>
  <c r="AI11" i="1" s="1"/>
  <c r="AQ14" i="1"/>
  <c r="AI14" i="1" s="1"/>
  <c r="AQ34" i="1"/>
  <c r="AI34" i="1" s="1"/>
  <c r="AX34" i="1" s="1"/>
  <c r="AB121" i="1"/>
  <c r="AQ29" i="1"/>
  <c r="AI29" i="1" s="1"/>
  <c r="AX29" i="1" s="1"/>
  <c r="AB116" i="1"/>
  <c r="AQ10" i="1"/>
  <c r="AI10" i="1" s="1"/>
  <c r="AI30" i="1"/>
  <c r="AX30" i="1" s="1"/>
  <c r="AQ20" i="1"/>
  <c r="AI20" i="1" s="1"/>
  <c r="Z121" i="1"/>
  <c r="Z120" i="1"/>
  <c r="Z119" i="1"/>
  <c r="Z118" i="1"/>
  <c r="Z117" i="1"/>
  <c r="AC119" i="1"/>
  <c r="AC120" i="1"/>
  <c r="AC121" i="1"/>
  <c r="AC118" i="1"/>
  <c r="AC116" i="1"/>
  <c r="AC117" i="1"/>
  <c r="Z111" i="1"/>
  <c r="AO13" i="1"/>
  <c r="AH13" i="1" s="1"/>
  <c r="AC107" i="1"/>
  <c r="Z100" i="1"/>
  <c r="AC110" i="1"/>
  <c r="AC109" i="1"/>
  <c r="AC112" i="1"/>
  <c r="Z105" i="1"/>
  <c r="Z107" i="1"/>
  <c r="AC105" i="1"/>
  <c r="Z97" i="1"/>
  <c r="Z101" i="1"/>
  <c r="Z106" i="1"/>
  <c r="AC103" i="1"/>
  <c r="AC108" i="1"/>
  <c r="Z114" i="1"/>
  <c r="Z113" i="1"/>
  <c r="Z102" i="1"/>
  <c r="Z96" i="1"/>
  <c r="Z99" i="1"/>
  <c r="Z112" i="1"/>
  <c r="AC113" i="1"/>
  <c r="AC115" i="1"/>
  <c r="AC114" i="1"/>
  <c r="Z104" i="1"/>
  <c r="AC98" i="1"/>
  <c r="AC97" i="1"/>
  <c r="Z110" i="1"/>
  <c r="AC100" i="1"/>
  <c r="Z109" i="1"/>
  <c r="AC99" i="1"/>
  <c r="Z103" i="1"/>
  <c r="Z115" i="1"/>
  <c r="Z108" i="1"/>
  <c r="AC111" i="1"/>
  <c r="AB115" i="1"/>
  <c r="AQ28" i="1"/>
  <c r="AI28" i="1" s="1"/>
  <c r="AC102" i="1"/>
  <c r="AC101" i="1"/>
  <c r="AC104" i="1"/>
  <c r="Z98" i="1"/>
  <c r="AC96" i="1"/>
  <c r="AC106" i="1"/>
  <c r="AN27" i="1"/>
  <c r="AH27" i="1" s="1"/>
  <c r="AN26" i="1"/>
  <c r="AH26" i="1" s="1"/>
  <c r="AH17" i="1"/>
  <c r="AI27" i="1"/>
  <c r="AI26" i="1"/>
  <c r="AN16" i="1"/>
  <c r="AH16" i="1" s="1"/>
  <c r="AH28" i="1"/>
  <c r="AH10" i="1"/>
  <c r="AH19" i="1"/>
  <c r="AH25" i="1"/>
  <c r="AH14" i="1"/>
  <c r="AH20" i="1"/>
  <c r="AH18" i="1"/>
  <c r="AI25" i="1"/>
  <c r="AP9" i="1"/>
  <c r="AH24" i="1"/>
  <c r="AH23" i="1"/>
  <c r="AH15" i="1"/>
  <c r="AH12" i="1"/>
  <c r="AU9" i="1"/>
  <c r="AI13" i="1"/>
  <c r="AH21" i="1"/>
  <c r="AH11" i="1"/>
  <c r="AH22" i="1"/>
  <c r="AV18" i="1"/>
  <c r="AJ18" i="1" s="1"/>
  <c r="AV25" i="1"/>
  <c r="AJ25" i="1" s="1"/>
  <c r="AV23" i="1"/>
  <c r="AJ23" i="1" s="1"/>
  <c r="AV14" i="1"/>
  <c r="AJ14" i="1" s="1"/>
  <c r="AV13" i="1"/>
  <c r="AJ13" i="1" s="1"/>
  <c r="AV19" i="1"/>
  <c r="AJ19" i="1" s="1"/>
  <c r="AV15" i="1"/>
  <c r="AJ15" i="1" s="1"/>
  <c r="AV27" i="1"/>
  <c r="AJ27" i="1" s="1"/>
  <c r="AV17" i="1"/>
  <c r="AJ17" i="1" s="1"/>
  <c r="AV11" i="1"/>
  <c r="AJ11" i="1" s="1"/>
  <c r="AV9" i="1"/>
  <c r="AV24" i="1"/>
  <c r="AJ24" i="1" s="1"/>
  <c r="AV26" i="1"/>
  <c r="AJ26" i="1" s="1"/>
  <c r="AV21" i="1"/>
  <c r="AJ21" i="1" s="1"/>
  <c r="AV22" i="1"/>
  <c r="AJ22" i="1" s="1"/>
  <c r="AV28" i="1"/>
  <c r="AJ28" i="1" s="1"/>
  <c r="AV12" i="1"/>
  <c r="AJ12" i="1" s="1"/>
  <c r="AV10" i="1"/>
  <c r="AJ10" i="1" s="1"/>
  <c r="AV20" i="1"/>
  <c r="AJ20" i="1" s="1"/>
  <c r="AV16" i="1"/>
  <c r="AJ16" i="1" s="1"/>
  <c r="F31" i="2"/>
  <c r="AW82" i="1" l="1"/>
  <c r="AK82" i="1" s="1"/>
  <c r="AK169" i="1" s="1"/>
  <c r="AW85" i="1"/>
  <c r="AK85" i="1" s="1"/>
  <c r="AK172" i="1" s="1"/>
  <c r="AH71" i="1"/>
  <c r="AW71" i="1" s="1"/>
  <c r="AW86" i="1"/>
  <c r="AK86" i="1" s="1"/>
  <c r="AK173" i="1" s="1"/>
  <c r="AW83" i="1"/>
  <c r="AK83" i="1" s="1"/>
  <c r="AK170" i="1" s="1"/>
  <c r="AH88" i="1"/>
  <c r="AH174" i="1" s="1"/>
  <c r="AW84" i="1"/>
  <c r="AK84" i="1" s="1"/>
  <c r="AK171" i="1" s="1"/>
  <c r="AH73" i="1"/>
  <c r="AK33" i="1"/>
  <c r="AH65" i="1"/>
  <c r="AW65" i="1" s="1"/>
  <c r="AI9" i="1"/>
  <c r="AI161" i="1" s="1"/>
  <c r="AH9" i="1"/>
  <c r="AK34" i="1"/>
  <c r="AK31" i="1"/>
  <c r="AK29" i="1"/>
  <c r="AK30" i="1"/>
  <c r="AK32" i="1"/>
  <c r="AX71" i="1"/>
  <c r="AX74" i="1"/>
  <c r="AX57" i="1"/>
  <c r="AX65" i="1"/>
  <c r="AX52" i="1"/>
  <c r="AW63" i="1"/>
  <c r="AX56" i="1"/>
  <c r="AX35" i="1"/>
  <c r="AW75" i="1"/>
  <c r="AW35" i="1"/>
  <c r="AW62" i="1"/>
  <c r="AW45" i="1"/>
  <c r="AX64" i="1"/>
  <c r="AX36" i="1"/>
  <c r="AW55" i="1"/>
  <c r="AX47" i="1"/>
  <c r="AX58" i="1"/>
  <c r="AW57" i="1"/>
  <c r="AW76" i="1"/>
  <c r="AX76" i="1"/>
  <c r="AW40" i="1"/>
  <c r="AX48" i="1"/>
  <c r="AX73" i="1"/>
  <c r="AX68" i="1"/>
  <c r="AW70" i="1"/>
  <c r="AX49" i="1"/>
  <c r="AX50" i="1"/>
  <c r="AX40" i="1"/>
  <c r="AX69" i="1"/>
  <c r="AX39" i="1"/>
  <c r="AW68" i="1"/>
  <c r="AX77" i="1"/>
  <c r="AW53" i="1"/>
  <c r="AX70" i="1"/>
  <c r="AX51" i="1"/>
  <c r="AW64" i="1"/>
  <c r="AX54" i="1"/>
  <c r="AW36" i="1"/>
  <c r="AX66" i="1"/>
  <c r="AX46" i="1"/>
  <c r="AW66" i="1"/>
  <c r="AX59" i="1"/>
  <c r="AX61" i="1"/>
  <c r="AW50" i="1"/>
  <c r="AX38" i="1"/>
  <c r="AX62" i="1"/>
  <c r="AW48" i="1"/>
  <c r="AX43" i="1"/>
  <c r="AW49" i="1"/>
  <c r="AW47" i="1"/>
  <c r="AW38" i="1"/>
  <c r="AX63" i="1"/>
  <c r="AW54" i="1"/>
  <c r="AW69" i="1"/>
  <c r="AW52" i="1"/>
  <c r="AW41" i="1"/>
  <c r="AW61" i="1"/>
  <c r="AX53" i="1"/>
  <c r="AW39" i="1"/>
  <c r="AX75" i="1"/>
  <c r="AX44" i="1"/>
  <c r="AW60" i="1"/>
  <c r="AW44" i="1"/>
  <c r="AW72" i="1"/>
  <c r="AW67" i="1"/>
  <c r="AW46" i="1"/>
  <c r="AW56" i="1"/>
  <c r="AW42" i="1"/>
  <c r="AX55" i="1"/>
  <c r="AX72" i="1"/>
  <c r="AX67" i="1"/>
  <c r="AX45" i="1"/>
  <c r="AW77" i="1"/>
  <c r="AW58" i="1"/>
  <c r="AX37" i="1"/>
  <c r="AW37" i="1"/>
  <c r="AX78" i="1"/>
  <c r="AX41" i="1"/>
  <c r="AW59" i="1"/>
  <c r="AW74" i="1"/>
  <c r="AW51" i="1"/>
  <c r="AX42" i="1"/>
  <c r="AX60" i="1"/>
  <c r="AW78" i="1"/>
  <c r="AW43" i="1"/>
  <c r="AW22" i="1"/>
  <c r="AW15" i="1"/>
  <c r="AX18" i="1"/>
  <c r="AX10" i="1"/>
  <c r="AW10" i="1"/>
  <c r="AW17" i="1"/>
  <c r="AW26" i="1"/>
  <c r="AW23" i="1"/>
  <c r="AX15" i="1"/>
  <c r="AW21" i="1"/>
  <c r="AX17" i="1"/>
  <c r="AX20" i="1"/>
  <c r="AX14" i="1"/>
  <c r="AW18" i="1"/>
  <c r="AW28" i="1"/>
  <c r="AX11" i="1"/>
  <c r="AW13" i="1"/>
  <c r="AW16" i="1"/>
  <c r="AX28" i="1"/>
  <c r="AW11" i="1"/>
  <c r="AX25" i="1"/>
  <c r="AX12" i="1"/>
  <c r="AX13" i="1"/>
  <c r="AX21" i="1"/>
  <c r="AW27" i="1"/>
  <c r="AX16" i="1"/>
  <c r="AW20" i="1"/>
  <c r="AX26" i="1"/>
  <c r="AW24" i="1"/>
  <c r="AX19" i="1"/>
  <c r="AW14" i="1"/>
  <c r="AX27" i="1"/>
  <c r="AX24" i="1"/>
  <c r="AW12" i="1"/>
  <c r="AW25" i="1"/>
  <c r="AX22" i="1"/>
  <c r="AW19" i="1"/>
  <c r="AX23" i="1"/>
  <c r="AJ9" i="1"/>
  <c r="AY21" i="1"/>
  <c r="AY27" i="1"/>
  <c r="AY10" i="1"/>
  <c r="AY13" i="1"/>
  <c r="AY23" i="1"/>
  <c r="AY15" i="1"/>
  <c r="AY25" i="1"/>
  <c r="AY16" i="1"/>
  <c r="AY22" i="1"/>
  <c r="AY19" i="1"/>
  <c r="AY17" i="1"/>
  <c r="AY26" i="1"/>
  <c r="AY12" i="1"/>
  <c r="AY11" i="1"/>
  <c r="AY14" i="1"/>
  <c r="AY28" i="1"/>
  <c r="AY20" i="1"/>
  <c r="AY18" i="1"/>
  <c r="AY24" i="1"/>
  <c r="A618" i="10"/>
  <c r="A617" i="10"/>
  <c r="BA34" i="5"/>
  <c r="BA33" i="5"/>
  <c r="BA32" i="5"/>
  <c r="BA31" i="5"/>
  <c r="BA30" i="5"/>
  <c r="BA29" i="5"/>
  <c r="BA26" i="5"/>
  <c r="BA25" i="5"/>
  <c r="BA22" i="5"/>
  <c r="BA21" i="5"/>
  <c r="BA17" i="5"/>
  <c r="BA16" i="5"/>
  <c r="BA15" i="5"/>
  <c r="BA12" i="5"/>
  <c r="BA11" i="5"/>
  <c r="BA10" i="5"/>
  <c r="BA9" i="5"/>
  <c r="BA6" i="5"/>
  <c r="BA5" i="5"/>
  <c r="BA4" i="5"/>
  <c r="D410" i="3"/>
  <c r="C410" i="3"/>
  <c r="B410" i="3"/>
  <c r="A410" i="3"/>
  <c r="A3" i="10"/>
  <c r="E68" i="2"/>
  <c r="C34" i="2" s="1"/>
  <c r="D68" i="2"/>
  <c r="A408" i="3" s="1"/>
  <c r="AJ167" i="1" l="1"/>
  <c r="AJ166" i="1"/>
  <c r="AJ168" i="1"/>
  <c r="AJ164" i="1"/>
  <c r="AJ165" i="1"/>
  <c r="AJ162" i="1"/>
  <c r="AJ161" i="1"/>
  <c r="AJ159" i="1"/>
  <c r="AJ160" i="1"/>
  <c r="AJ163" i="1"/>
  <c r="AJ158" i="1"/>
  <c r="AW88" i="1"/>
  <c r="AK88" i="1" s="1"/>
  <c r="AK174" i="1" s="1"/>
  <c r="AH162" i="1"/>
  <c r="AH159" i="1"/>
  <c r="AI164" i="1"/>
  <c r="AH168" i="1"/>
  <c r="AH166" i="1"/>
  <c r="AI167" i="1"/>
  <c r="AI168" i="1"/>
  <c r="AI166" i="1"/>
  <c r="AI160" i="1"/>
  <c r="AH163" i="1"/>
  <c r="AH161" i="1"/>
  <c r="AH160" i="1"/>
  <c r="AH158" i="1"/>
  <c r="AH167" i="1"/>
  <c r="AI159" i="1"/>
  <c r="AH165" i="1"/>
  <c r="AI158" i="1"/>
  <c r="AI165" i="1"/>
  <c r="AI163" i="1"/>
  <c r="AI162" i="1"/>
  <c r="AH164" i="1"/>
  <c r="AW73" i="1"/>
  <c r="AI138" i="1"/>
  <c r="AI151" i="1"/>
  <c r="AI124" i="1"/>
  <c r="AI148" i="1"/>
  <c r="AI146" i="1"/>
  <c r="AI140" i="1"/>
  <c r="AI127" i="1"/>
  <c r="AI147" i="1"/>
  <c r="AI139" i="1"/>
  <c r="AX9" i="1"/>
  <c r="AI129" i="1"/>
  <c r="AI121" i="1"/>
  <c r="AI133" i="1"/>
  <c r="AI136" i="1"/>
  <c r="AI144" i="1"/>
  <c r="AI130" i="1"/>
  <c r="AI157" i="1"/>
  <c r="AI137" i="1"/>
  <c r="AI152" i="1"/>
  <c r="AI120" i="1"/>
  <c r="AI132" i="1"/>
  <c r="AI119" i="1"/>
  <c r="AI149" i="1"/>
  <c r="AI153" i="1"/>
  <c r="AI118" i="1"/>
  <c r="AI154" i="1"/>
  <c r="AI145" i="1"/>
  <c r="AI122" i="1"/>
  <c r="AI128" i="1"/>
  <c r="AI131" i="1"/>
  <c r="AI125" i="1"/>
  <c r="AI155" i="1"/>
  <c r="AI150" i="1"/>
  <c r="AI141" i="1"/>
  <c r="AI156" i="1"/>
  <c r="AI117" i="1"/>
  <c r="AI126" i="1"/>
  <c r="AI134" i="1"/>
  <c r="AI116" i="1"/>
  <c r="AI143" i="1"/>
  <c r="AI142" i="1"/>
  <c r="AI135" i="1"/>
  <c r="AI123" i="1"/>
  <c r="AH113" i="1"/>
  <c r="AH111" i="1"/>
  <c r="AH118" i="1"/>
  <c r="AH147" i="1"/>
  <c r="AK36" i="1"/>
  <c r="AH104" i="1"/>
  <c r="AH96" i="1"/>
  <c r="AH148" i="1"/>
  <c r="AH125" i="1"/>
  <c r="AH155" i="1"/>
  <c r="AH157" i="1"/>
  <c r="AH120" i="1"/>
  <c r="AH131" i="1"/>
  <c r="AH122" i="1"/>
  <c r="AH119" i="1"/>
  <c r="AH128" i="1"/>
  <c r="AH134" i="1"/>
  <c r="AH101" i="1"/>
  <c r="AH124" i="1"/>
  <c r="AH107" i="1"/>
  <c r="AH100" i="1"/>
  <c r="AH156" i="1"/>
  <c r="AH135" i="1"/>
  <c r="AH153" i="1"/>
  <c r="AH138" i="1"/>
  <c r="AH105" i="1"/>
  <c r="AH143" i="1"/>
  <c r="AH141" i="1"/>
  <c r="AH98" i="1"/>
  <c r="AH146" i="1"/>
  <c r="AH116" i="1"/>
  <c r="AH154" i="1"/>
  <c r="AH126" i="1"/>
  <c r="AH108" i="1"/>
  <c r="AH142" i="1"/>
  <c r="AH115" i="1"/>
  <c r="AH140" i="1"/>
  <c r="AH127" i="1"/>
  <c r="AW9" i="1"/>
  <c r="AH102" i="1"/>
  <c r="AK73" i="1"/>
  <c r="AH150" i="1"/>
  <c r="AH99" i="1"/>
  <c r="AH109" i="1"/>
  <c r="AH130" i="1"/>
  <c r="AH145" i="1"/>
  <c r="AH129" i="1"/>
  <c r="AH151" i="1"/>
  <c r="AH144" i="1"/>
  <c r="AH132" i="1"/>
  <c r="AH114" i="1"/>
  <c r="AH121" i="1"/>
  <c r="AH139" i="1"/>
  <c r="AH149" i="1"/>
  <c r="AH110" i="1"/>
  <c r="AK49" i="1"/>
  <c r="AH103" i="1"/>
  <c r="AH112" i="1"/>
  <c r="AH106" i="1"/>
  <c r="AH97" i="1"/>
  <c r="AH117" i="1"/>
  <c r="AH133" i="1"/>
  <c r="AH152" i="1"/>
  <c r="AH136" i="1"/>
  <c r="AH137" i="1"/>
  <c r="AH123" i="1"/>
  <c r="AK71" i="1"/>
  <c r="AK43" i="1"/>
  <c r="AK41" i="1"/>
  <c r="AK65" i="1"/>
  <c r="AK46" i="1"/>
  <c r="AK51" i="1"/>
  <c r="AK57" i="1"/>
  <c r="AK44" i="1"/>
  <c r="AK66" i="1"/>
  <c r="AK50" i="1"/>
  <c r="AK54" i="1"/>
  <c r="AK48" i="1"/>
  <c r="AK77" i="1"/>
  <c r="AK78" i="1"/>
  <c r="AK56" i="1"/>
  <c r="AK35" i="1"/>
  <c r="AK39" i="1"/>
  <c r="AK37" i="1"/>
  <c r="AK74" i="1"/>
  <c r="AK69" i="1"/>
  <c r="AK40" i="1"/>
  <c r="AK47" i="1"/>
  <c r="AK58" i="1"/>
  <c r="AK59" i="1"/>
  <c r="AK76" i="1"/>
  <c r="AK72" i="1"/>
  <c r="AK45" i="1"/>
  <c r="AK63" i="1"/>
  <c r="AJ150" i="1"/>
  <c r="AJ129" i="1"/>
  <c r="AJ146" i="1"/>
  <c r="AJ149" i="1"/>
  <c r="AJ132" i="1"/>
  <c r="AJ128" i="1"/>
  <c r="AJ123" i="1"/>
  <c r="AJ131" i="1"/>
  <c r="AJ141" i="1"/>
  <c r="AJ125" i="1"/>
  <c r="AJ153" i="1"/>
  <c r="AJ139" i="1"/>
  <c r="AJ133" i="1"/>
  <c r="AJ140" i="1"/>
  <c r="AJ152" i="1"/>
  <c r="AJ155" i="1"/>
  <c r="AJ136" i="1"/>
  <c r="AJ127" i="1"/>
  <c r="AJ148" i="1"/>
  <c r="AJ138" i="1"/>
  <c r="AJ137" i="1"/>
  <c r="AJ157" i="1"/>
  <c r="AJ154" i="1"/>
  <c r="AJ143" i="1"/>
  <c r="AJ151" i="1"/>
  <c r="AJ145" i="1"/>
  <c r="AJ147" i="1"/>
  <c r="AJ130" i="1"/>
  <c r="AJ122" i="1"/>
  <c r="AJ134" i="1"/>
  <c r="AJ156" i="1"/>
  <c r="AJ124" i="1"/>
  <c r="AJ135" i="1"/>
  <c r="AJ142" i="1"/>
  <c r="AJ144" i="1"/>
  <c r="AJ126" i="1"/>
  <c r="AK62" i="1"/>
  <c r="AK52" i="1"/>
  <c r="AK42" i="1"/>
  <c r="AK60" i="1"/>
  <c r="AK38" i="1"/>
  <c r="AK53" i="1"/>
  <c r="AK55" i="1"/>
  <c r="AK75" i="1"/>
  <c r="AK61" i="1"/>
  <c r="AK67" i="1"/>
  <c r="AK68" i="1"/>
  <c r="AK70" i="1"/>
  <c r="AK64" i="1"/>
  <c r="AJ96" i="1"/>
  <c r="AJ117" i="1"/>
  <c r="AJ116" i="1"/>
  <c r="AJ118" i="1"/>
  <c r="AJ119" i="1"/>
  <c r="AJ120" i="1"/>
  <c r="AJ121" i="1"/>
  <c r="AK21" i="1"/>
  <c r="AK19" i="1"/>
  <c r="AK10" i="1"/>
  <c r="AK14" i="1"/>
  <c r="AK13" i="1"/>
  <c r="AK11" i="1"/>
  <c r="AK17" i="1"/>
  <c r="AI113" i="1"/>
  <c r="AJ102" i="1"/>
  <c r="AJ110" i="1"/>
  <c r="AJ114" i="1"/>
  <c r="AI100" i="1"/>
  <c r="AI97" i="1"/>
  <c r="AI107" i="1"/>
  <c r="AJ103" i="1"/>
  <c r="AK16" i="1"/>
  <c r="AI111" i="1"/>
  <c r="AJ100" i="1"/>
  <c r="AI99" i="1"/>
  <c r="AI96" i="1"/>
  <c r="AI105" i="1"/>
  <c r="AI103" i="1"/>
  <c r="AI114" i="1"/>
  <c r="AJ105" i="1"/>
  <c r="AK15" i="1"/>
  <c r="AI98" i="1"/>
  <c r="AJ112" i="1"/>
  <c r="AI106" i="1"/>
  <c r="AJ106" i="1"/>
  <c r="AK25" i="1"/>
  <c r="AK24" i="1"/>
  <c r="AK22" i="1"/>
  <c r="AI108" i="1"/>
  <c r="AJ113" i="1"/>
  <c r="AK28" i="1"/>
  <c r="AI110" i="1"/>
  <c r="AK18" i="1"/>
  <c r="AJ98" i="1"/>
  <c r="AJ108" i="1"/>
  <c r="AI104" i="1"/>
  <c r="AI102" i="1"/>
  <c r="AJ97" i="1"/>
  <c r="AJ101" i="1"/>
  <c r="AK23" i="1"/>
  <c r="AK12" i="1"/>
  <c r="AK20" i="1"/>
  <c r="AI109" i="1"/>
  <c r="AJ115" i="1"/>
  <c r="AJ111" i="1"/>
  <c r="AI101" i="1"/>
  <c r="AI112" i="1"/>
  <c r="AI115" i="1"/>
  <c r="AJ107" i="1"/>
  <c r="AK27" i="1"/>
  <c r="AK26" i="1"/>
  <c r="AJ104" i="1"/>
  <c r="AJ99" i="1"/>
  <c r="AJ109" i="1"/>
  <c r="AY9" i="1"/>
  <c r="E75" i="2"/>
  <c r="F39" i="2" s="1"/>
  <c r="BA23" i="5"/>
  <c r="BA27" i="5"/>
  <c r="BA35" i="5"/>
  <c r="BA18" i="5"/>
  <c r="BA13" i="5"/>
  <c r="A1" i="3"/>
  <c r="A3" i="3"/>
  <c r="A615" i="10"/>
  <c r="AH4" i="10"/>
  <c r="V4" i="10"/>
  <c r="V618" i="10" s="1"/>
  <c r="J4" i="10"/>
  <c r="AG4" i="10"/>
  <c r="AG618" i="10" s="1"/>
  <c r="U4" i="10"/>
  <c r="U618" i="10" s="1"/>
  <c r="I4" i="10"/>
  <c r="AF4" i="10"/>
  <c r="AF618" i="10" s="1"/>
  <c r="T4" i="10"/>
  <c r="T618" i="10" s="1"/>
  <c r="H4" i="10"/>
  <c r="H618" i="10" s="1"/>
  <c r="AE4" i="10"/>
  <c r="S4" i="10"/>
  <c r="S618" i="10" s="1"/>
  <c r="G4" i="10"/>
  <c r="AD4" i="10"/>
  <c r="AD618" i="10" s="1"/>
  <c r="R4" i="10"/>
  <c r="F4" i="10"/>
  <c r="AC4" i="10"/>
  <c r="Q4" i="10"/>
  <c r="Q618" i="10" s="1"/>
  <c r="E4" i="10"/>
  <c r="A5" i="10"/>
  <c r="AB4" i="10"/>
  <c r="P4" i="10"/>
  <c r="P618" i="10" s="1"/>
  <c r="D4" i="10"/>
  <c r="D618" i="10" s="1"/>
  <c r="AM4" i="10"/>
  <c r="AA4" i="10"/>
  <c r="O4" i="10"/>
  <c r="C4" i="10"/>
  <c r="C618" i="10" s="1"/>
  <c r="AL4" i="10"/>
  <c r="Z4" i="10"/>
  <c r="N4" i="10"/>
  <c r="B4" i="10"/>
  <c r="B618" i="10" s="1"/>
  <c r="AK4" i="10"/>
  <c r="Y4" i="10"/>
  <c r="M4" i="10"/>
  <c r="AJ4" i="10"/>
  <c r="X4" i="10"/>
  <c r="L4" i="10"/>
  <c r="L618" i="10" s="1"/>
  <c r="A1" i="10"/>
  <c r="W4" i="10"/>
  <c r="W618" i="10" s="1"/>
  <c r="K4" i="10"/>
  <c r="AI4" i="10"/>
  <c r="BA7" i="5"/>
  <c r="S72" i="2" l="1"/>
  <c r="AK9" i="1"/>
  <c r="AK162" i="1" s="1"/>
  <c r="L86" i="2"/>
  <c r="K52" i="2" s="1"/>
  <c r="E74" i="2"/>
  <c r="F38" i="2" s="1"/>
  <c r="E86" i="2"/>
  <c r="F52" i="2" s="1"/>
  <c r="E82" i="2"/>
  <c r="L78" i="2"/>
  <c r="K43" i="2" s="1"/>
  <c r="E79" i="2"/>
  <c r="F44" i="2" s="1"/>
  <c r="S74" i="2"/>
  <c r="P38" i="2" s="1"/>
  <c r="L75" i="2"/>
  <c r="K39" i="2" s="1"/>
  <c r="S78" i="2"/>
  <c r="P43" i="2" s="1"/>
  <c r="E85" i="2"/>
  <c r="F51" i="2" s="1"/>
  <c r="E78" i="2"/>
  <c r="F43" i="2" s="1"/>
  <c r="L74" i="2"/>
  <c r="K38" i="2" s="1"/>
  <c r="S79" i="2"/>
  <c r="P44" i="2" s="1"/>
  <c r="S75" i="2"/>
  <c r="P39" i="2" s="1"/>
  <c r="E81" i="2"/>
  <c r="F46" i="2" s="1"/>
  <c r="E76" i="2"/>
  <c r="F40" i="2" s="1"/>
  <c r="E80" i="2"/>
  <c r="F45" i="2" s="1"/>
  <c r="L85" i="2"/>
  <c r="K51" i="2" s="1"/>
  <c r="L79" i="2"/>
  <c r="K44" i="2" s="1"/>
  <c r="F75" i="2"/>
  <c r="G75" i="2" s="1"/>
  <c r="A619" i="10"/>
  <c r="A6" i="10"/>
  <c r="AI5" i="10"/>
  <c r="X5" i="10"/>
  <c r="M5" i="10"/>
  <c r="Y5" i="10"/>
  <c r="W5" i="10"/>
  <c r="AJ5" i="10"/>
  <c r="AK5" i="10"/>
  <c r="E5" i="10"/>
  <c r="I5" i="10"/>
  <c r="J5" i="10"/>
  <c r="Q5" i="10"/>
  <c r="F5" i="10"/>
  <c r="G5" i="10"/>
  <c r="U5" i="10"/>
  <c r="V5" i="10"/>
  <c r="AC5" i="10"/>
  <c r="R5" i="10"/>
  <c r="S5" i="10"/>
  <c r="AG5" i="10"/>
  <c r="AH5" i="10"/>
  <c r="AD5" i="10"/>
  <c r="AE5" i="10"/>
  <c r="B5" i="10"/>
  <c r="B619" i="10" s="1"/>
  <c r="L5" i="10"/>
  <c r="L619" i="10" s="1"/>
  <c r="T5" i="10"/>
  <c r="N5" i="10"/>
  <c r="C5" i="10"/>
  <c r="C619" i="10" s="1"/>
  <c r="AF5" i="10"/>
  <c r="Z5" i="10"/>
  <c r="O5" i="10"/>
  <c r="D5" i="10"/>
  <c r="D619" i="10" s="1"/>
  <c r="AL5" i="10"/>
  <c r="AA5" i="10"/>
  <c r="P5" i="10"/>
  <c r="H5" i="10"/>
  <c r="K5" i="10"/>
  <c r="AM5" i="10"/>
  <c r="AB5" i="10"/>
  <c r="A412" i="3"/>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F4" i="3"/>
  <c r="T4" i="3"/>
  <c r="H4" i="3"/>
  <c r="AE4" i="3"/>
  <c r="S4" i="3"/>
  <c r="G4" i="3"/>
  <c r="AD4" i="3"/>
  <c r="R4" i="3"/>
  <c r="F4" i="3"/>
  <c r="AC4" i="3"/>
  <c r="Q4" i="3"/>
  <c r="E4" i="3"/>
  <c r="A5" i="3"/>
  <c r="A6" i="3" s="1"/>
  <c r="L6" i="3" s="1"/>
  <c r="L413" i="3" s="1"/>
  <c r="AB4" i="3"/>
  <c r="P4" i="3"/>
  <c r="D4" i="3"/>
  <c r="D411" i="3" s="1"/>
  <c r="AM4" i="3"/>
  <c r="AA4" i="3"/>
  <c r="O4" i="3"/>
  <c r="C4" i="3"/>
  <c r="C411" i="3" s="1"/>
  <c r="AL4" i="3"/>
  <c r="Z4" i="3"/>
  <c r="N4" i="3"/>
  <c r="B4" i="3"/>
  <c r="B411" i="3" s="1"/>
  <c r="AK4" i="3"/>
  <c r="Y4" i="3"/>
  <c r="M4" i="3"/>
  <c r="AJ4" i="3"/>
  <c r="X4" i="3"/>
  <c r="L4" i="3"/>
  <c r="L411" i="3" s="1"/>
  <c r="AI4" i="3"/>
  <c r="W4" i="3"/>
  <c r="K4" i="3"/>
  <c r="AH4" i="3"/>
  <c r="V4" i="3"/>
  <c r="J4" i="3"/>
  <c r="AG4" i="3"/>
  <c r="U4" i="3"/>
  <c r="I4" i="3"/>
  <c r="AK166" i="1" l="1"/>
  <c r="AK168" i="1"/>
  <c r="AK167" i="1"/>
  <c r="AK165" i="1"/>
  <c r="AK159" i="1"/>
  <c r="AK161" i="1"/>
  <c r="AK160" i="1"/>
  <c r="AK158" i="1"/>
  <c r="AK164" i="1"/>
  <c r="AK163" i="1"/>
  <c r="AK108" i="1"/>
  <c r="AK105" i="1"/>
  <c r="AK104" i="1"/>
  <c r="AK120" i="1"/>
  <c r="AK145" i="1"/>
  <c r="AK128" i="1"/>
  <c r="AK141" i="1"/>
  <c r="AK144" i="1"/>
  <c r="AK137" i="1"/>
  <c r="AK127" i="1"/>
  <c r="AK139" i="1"/>
  <c r="AK106" i="1"/>
  <c r="AK115" i="1"/>
  <c r="AK119" i="1"/>
  <c r="AK125" i="1"/>
  <c r="AK110" i="1"/>
  <c r="AK117" i="1"/>
  <c r="AK133" i="1"/>
  <c r="AK99" i="1"/>
  <c r="AK118" i="1"/>
  <c r="AK122" i="1"/>
  <c r="AK126" i="1"/>
  <c r="AK100" i="1"/>
  <c r="AK142" i="1"/>
  <c r="AK156" i="1"/>
  <c r="AK96" i="1"/>
  <c r="AK155" i="1"/>
  <c r="AK143" i="1"/>
  <c r="AK102" i="1"/>
  <c r="AK129" i="1"/>
  <c r="AK132" i="1"/>
  <c r="AK109" i="1"/>
  <c r="AK112" i="1"/>
  <c r="AK157" i="1"/>
  <c r="AK131" i="1"/>
  <c r="AK154" i="1"/>
  <c r="AK103" i="1"/>
  <c r="AK111" i="1"/>
  <c r="AK147" i="1"/>
  <c r="AK140" i="1"/>
  <c r="AK138" i="1"/>
  <c r="AK98" i="1"/>
  <c r="AK121" i="1"/>
  <c r="AK150" i="1"/>
  <c r="AK116" i="1"/>
  <c r="AK151" i="1"/>
  <c r="AK149" i="1"/>
  <c r="AK113" i="1"/>
  <c r="AK97" i="1"/>
  <c r="AK136" i="1"/>
  <c r="AK146" i="1"/>
  <c r="AK130" i="1"/>
  <c r="AK114" i="1"/>
  <c r="AK124" i="1"/>
  <c r="AK135" i="1"/>
  <c r="AK153" i="1"/>
  <c r="AK148" i="1"/>
  <c r="AK107" i="1"/>
  <c r="AK101" i="1"/>
  <c r="AK152" i="1"/>
  <c r="AK123" i="1"/>
  <c r="AK134" i="1"/>
  <c r="F82" i="2"/>
  <c r="G82" i="2" s="1"/>
  <c r="F47" i="2"/>
  <c r="M78" i="2"/>
  <c r="N78" i="2" s="1"/>
  <c r="M86" i="2"/>
  <c r="N86" i="2" s="1"/>
  <c r="F74" i="2"/>
  <c r="G74" i="2" s="1"/>
  <c r="F86" i="2"/>
  <c r="G86" i="2" s="1"/>
  <c r="S85" i="2"/>
  <c r="T85" i="2" s="1"/>
  <c r="U85" i="2" s="1"/>
  <c r="F79" i="2"/>
  <c r="G79" i="2" s="1"/>
  <c r="F85" i="2"/>
  <c r="G85" i="2" s="1"/>
  <c r="T74" i="2"/>
  <c r="U74" i="2" s="1"/>
  <c r="M75" i="2"/>
  <c r="N75" i="2" s="1"/>
  <c r="M79" i="2"/>
  <c r="N79" i="2" s="1"/>
  <c r="T78" i="2"/>
  <c r="U78" i="2" s="1"/>
  <c r="T79" i="2"/>
  <c r="U79" i="2" s="1"/>
  <c r="F78" i="2"/>
  <c r="G78" i="2" s="1"/>
  <c r="F81" i="2"/>
  <c r="G81" i="2" s="1"/>
  <c r="M74" i="2"/>
  <c r="N74" i="2" s="1"/>
  <c r="F80" i="2"/>
  <c r="G80" i="2" s="1"/>
  <c r="E77" i="2"/>
  <c r="F42" i="2" s="1"/>
  <c r="U44" i="2" s="1"/>
  <c r="F76" i="2"/>
  <c r="G76" i="2" s="1"/>
  <c r="T75" i="2"/>
  <c r="U75" i="2" s="1"/>
  <c r="L84" i="2"/>
  <c r="K50" i="2" s="1"/>
  <c r="U48" i="2" s="1"/>
  <c r="S73" i="2"/>
  <c r="P37" i="2" s="1"/>
  <c r="U49" i="2" s="1"/>
  <c r="M85" i="2"/>
  <c r="N85" i="2" s="1"/>
  <c r="L73" i="2"/>
  <c r="K37" i="2" s="1"/>
  <c r="S77" i="2"/>
  <c r="L77" i="2"/>
  <c r="E73" i="2"/>
  <c r="F37" i="2" s="1"/>
  <c r="U43" i="2" s="1"/>
  <c r="E84" i="2"/>
  <c r="F50" i="2" s="1"/>
  <c r="U45" i="2" s="1"/>
  <c r="E83" i="2"/>
  <c r="F48" i="2" s="1"/>
  <c r="J5" i="3"/>
  <c r="U5" i="3"/>
  <c r="K5" i="3"/>
  <c r="AI5" i="3"/>
  <c r="Y5" i="3"/>
  <c r="Z5" i="3"/>
  <c r="AM6" i="3"/>
  <c r="I6" i="3"/>
  <c r="AA6" i="3"/>
  <c r="Q6" i="3"/>
  <c r="AG6" i="3"/>
  <c r="Z6" i="3"/>
  <c r="F6" i="3"/>
  <c r="A7" i="3"/>
  <c r="AI6" i="3"/>
  <c r="AH6" i="3"/>
  <c r="S6" i="3"/>
  <c r="C6" i="3"/>
  <c r="C413" i="3" s="1"/>
  <c r="W6" i="3"/>
  <c r="V6" i="3"/>
  <c r="AF6" i="3"/>
  <c r="G6" i="3"/>
  <c r="AK6" i="3"/>
  <c r="AJ6" i="3"/>
  <c r="K6" i="3"/>
  <c r="J6" i="3"/>
  <c r="T6" i="3"/>
  <c r="AD6" i="3"/>
  <c r="AL6" i="3"/>
  <c r="Y6" i="3"/>
  <c r="X6" i="3"/>
  <c r="H6" i="3"/>
  <c r="R6" i="3"/>
  <c r="N6" i="3"/>
  <c r="U6" i="3"/>
  <c r="B6" i="3"/>
  <c r="B413" i="3" s="1"/>
  <c r="AC6" i="3"/>
  <c r="AB6" i="3"/>
  <c r="AE6" i="3"/>
  <c r="E6" i="3"/>
  <c r="D6" i="3"/>
  <c r="D413" i="3" s="1"/>
  <c r="O6" i="3"/>
  <c r="P6" i="3"/>
  <c r="M6" i="3"/>
  <c r="L5" i="3"/>
  <c r="L412" i="3" s="1"/>
  <c r="E5" i="3"/>
  <c r="X5" i="3"/>
  <c r="C5" i="3"/>
  <c r="C412" i="3" s="1"/>
  <c r="Q5" i="3"/>
  <c r="I5" i="3"/>
  <c r="AJ5" i="3"/>
  <c r="O5" i="3"/>
  <c r="D5" i="3"/>
  <c r="D412" i="3" s="1"/>
  <c r="AC5" i="3"/>
  <c r="B5" i="3"/>
  <c r="B412" i="3" s="1"/>
  <c r="AA5" i="3"/>
  <c r="P5" i="3"/>
  <c r="AG5" i="3"/>
  <c r="W5" i="3"/>
  <c r="M5" i="3"/>
  <c r="N5" i="3"/>
  <c r="AM5" i="3"/>
  <c r="AB5" i="3"/>
  <c r="F5" i="3"/>
  <c r="V5" i="3"/>
  <c r="AK5" i="3"/>
  <c r="AL5" i="3"/>
  <c r="R5" i="3"/>
  <c r="G5" i="3"/>
  <c r="H5" i="3"/>
  <c r="AH5" i="3"/>
  <c r="AD5" i="3"/>
  <c r="S5" i="3"/>
  <c r="T5" i="3"/>
  <c r="AE5" i="3"/>
  <c r="AF5" i="3"/>
  <c r="A620" i="10"/>
  <c r="A7" i="10"/>
  <c r="K6" i="10"/>
  <c r="F6" i="10"/>
  <c r="AM6" i="10"/>
  <c r="Q6" i="10"/>
  <c r="AB6" i="10"/>
  <c r="AA6" i="10"/>
  <c r="AL6" i="10"/>
  <c r="AE6" i="10"/>
  <c r="AD6" i="10"/>
  <c r="H6" i="10"/>
  <c r="P6" i="10"/>
  <c r="O6" i="10"/>
  <c r="Z6" i="10"/>
  <c r="S6" i="10"/>
  <c r="R6" i="10"/>
  <c r="AC6" i="10"/>
  <c r="D6" i="10"/>
  <c r="D620" i="10" s="1"/>
  <c r="C6" i="10"/>
  <c r="C620" i="10" s="1"/>
  <c r="N6" i="10"/>
  <c r="G6" i="10"/>
  <c r="B6" i="10"/>
  <c r="B620" i="10" s="1"/>
  <c r="AH6" i="10"/>
  <c r="V6" i="10"/>
  <c r="AG6" i="10"/>
  <c r="J6" i="10"/>
  <c r="U6" i="10"/>
  <c r="AF6" i="10"/>
  <c r="E6" i="10"/>
  <c r="I6" i="10"/>
  <c r="T6" i="10"/>
  <c r="AK6" i="10"/>
  <c r="AJ6" i="10"/>
  <c r="Y6" i="10"/>
  <c r="X6" i="10"/>
  <c r="AI6" i="10"/>
  <c r="M6" i="10"/>
  <c r="L6" i="10"/>
  <c r="L620" i="10" s="1"/>
  <c r="W6" i="10"/>
  <c r="L72" i="2" l="1"/>
  <c r="K36" i="2" s="1"/>
  <c r="P51" i="2"/>
  <c r="M84" i="2"/>
  <c r="N84" i="2" s="1"/>
  <c r="F77" i="2"/>
  <c r="G77" i="2" s="1"/>
  <c r="T73" i="2"/>
  <c r="U73" i="2" s="1"/>
  <c r="S84" i="2"/>
  <c r="T84" i="2" s="1"/>
  <c r="U84" i="2" s="1"/>
  <c r="F84" i="2"/>
  <c r="G84" i="2" s="1"/>
  <c r="M73" i="2"/>
  <c r="N73" i="2" s="1"/>
  <c r="F83" i="2"/>
  <c r="G83" i="2" s="1"/>
  <c r="F73" i="2"/>
  <c r="G73" i="2" s="1"/>
  <c r="K42" i="2"/>
  <c r="U47" i="2" s="1"/>
  <c r="M77" i="2"/>
  <c r="N77" i="2" s="1"/>
  <c r="P42" i="2"/>
  <c r="U50" i="2" s="1"/>
  <c r="T77" i="2"/>
  <c r="U77" i="2" s="1"/>
  <c r="A621" i="10"/>
  <c r="A8" i="10"/>
  <c r="Y7" i="10"/>
  <c r="L7" i="10"/>
  <c r="L621" i="10" s="1"/>
  <c r="W7" i="10"/>
  <c r="P7" i="10"/>
  <c r="O7" i="10"/>
  <c r="D7" i="10"/>
  <c r="D621" i="10" s="1"/>
  <c r="C7" i="10"/>
  <c r="C621" i="10" s="1"/>
  <c r="B7" i="10"/>
  <c r="B621" i="10" s="1"/>
  <c r="AM7" i="10"/>
  <c r="M7" i="10"/>
  <c r="K7" i="10"/>
  <c r="AE7" i="10"/>
  <c r="Z7" i="10"/>
  <c r="AB7" i="10"/>
  <c r="AA7" i="10"/>
  <c r="S7" i="10"/>
  <c r="AD7" i="10"/>
  <c r="N7" i="10"/>
  <c r="G7" i="10"/>
  <c r="R7" i="10"/>
  <c r="AC7" i="10"/>
  <c r="F7" i="10"/>
  <c r="Q7" i="10"/>
  <c r="AH7" i="10"/>
  <c r="AG7" i="10"/>
  <c r="E7" i="10"/>
  <c r="AL7" i="10"/>
  <c r="V7" i="10"/>
  <c r="U7" i="10"/>
  <c r="AF7" i="10"/>
  <c r="T7" i="10"/>
  <c r="J7" i="10"/>
  <c r="I7" i="10"/>
  <c r="H7" i="10"/>
  <c r="AJ7" i="10"/>
  <c r="AK7" i="10"/>
  <c r="X7" i="10"/>
  <c r="AI7" i="10"/>
  <c r="A8" i="3"/>
  <c r="AI7" i="3"/>
  <c r="V7" i="3"/>
  <c r="U7" i="3"/>
  <c r="E7" i="3"/>
  <c r="O7" i="3"/>
  <c r="W7" i="3"/>
  <c r="J7" i="3"/>
  <c r="I7" i="3"/>
  <c r="AD7" i="3"/>
  <c r="C7" i="3"/>
  <c r="C414" i="3" s="1"/>
  <c r="K7" i="3"/>
  <c r="R7" i="3"/>
  <c r="F7" i="3"/>
  <c r="AL7" i="3"/>
  <c r="N7" i="3"/>
  <c r="Y7" i="3"/>
  <c r="X7" i="3"/>
  <c r="AB7" i="3"/>
  <c r="B7" i="3"/>
  <c r="B414" i="3" s="1"/>
  <c r="M7" i="3"/>
  <c r="L7" i="3"/>
  <c r="L414" i="3" s="1"/>
  <c r="AF7" i="3"/>
  <c r="AE7" i="3"/>
  <c r="P7" i="3"/>
  <c r="T7" i="3"/>
  <c r="S7" i="3"/>
  <c r="AC7" i="3"/>
  <c r="D7" i="3"/>
  <c r="D414" i="3" s="1"/>
  <c r="AM7" i="3"/>
  <c r="AH7" i="3"/>
  <c r="AG7" i="3"/>
  <c r="H7" i="3"/>
  <c r="G7" i="3"/>
  <c r="Q7" i="3"/>
  <c r="AA7" i="3"/>
  <c r="AK7" i="3"/>
  <c r="Z7" i="3"/>
  <c r="AJ7" i="3"/>
  <c r="U38" i="2" l="1"/>
  <c r="U46" i="2"/>
  <c r="M72" i="2"/>
  <c r="N72" i="2" s="1"/>
  <c r="P36" i="2"/>
  <c r="U39" i="2" s="1"/>
  <c r="E72" i="2"/>
  <c r="F72" i="2" s="1"/>
  <c r="G72" i="2" s="1"/>
  <c r="P50" i="2"/>
  <c r="U51" i="2" s="1"/>
  <c r="A622" i="10"/>
  <c r="A9" i="10"/>
  <c r="P8" i="10"/>
  <c r="AA8" i="10"/>
  <c r="AL8" i="10"/>
  <c r="AI8" i="10"/>
  <c r="Y8" i="10"/>
  <c r="D8" i="10"/>
  <c r="D622" i="10" s="1"/>
  <c r="O8" i="10"/>
  <c r="Z8" i="10"/>
  <c r="L8" i="10"/>
  <c r="L622" i="10" s="1"/>
  <c r="C8" i="10"/>
  <c r="C622" i="10" s="1"/>
  <c r="N8" i="10"/>
  <c r="W8" i="10"/>
  <c r="AE8" i="10"/>
  <c r="AD8" i="10"/>
  <c r="B8" i="10"/>
  <c r="B622" i="10" s="1"/>
  <c r="S8" i="10"/>
  <c r="R8" i="10"/>
  <c r="AC8" i="10"/>
  <c r="G8" i="10"/>
  <c r="F8" i="10"/>
  <c r="Q8" i="10"/>
  <c r="E8" i="10"/>
  <c r="AG8" i="10"/>
  <c r="AJ8" i="10"/>
  <c r="AH8" i="10"/>
  <c r="U8" i="10"/>
  <c r="AF8" i="10"/>
  <c r="AK8" i="10"/>
  <c r="X8" i="10"/>
  <c r="K8" i="10"/>
  <c r="AM8" i="10"/>
  <c r="V8" i="10"/>
  <c r="I8" i="10"/>
  <c r="T8" i="10"/>
  <c r="J8" i="10"/>
  <c r="H8" i="10"/>
  <c r="M8" i="10"/>
  <c r="AB8" i="10"/>
  <c r="A9" i="3"/>
  <c r="C8" i="3"/>
  <c r="C415" i="3" s="1"/>
  <c r="AI8" i="3"/>
  <c r="AH8" i="3"/>
  <c r="W8" i="3"/>
  <c r="AG8" i="3"/>
  <c r="AK8" i="3"/>
  <c r="J8" i="3"/>
  <c r="I8" i="3"/>
  <c r="AC8" i="3"/>
  <c r="AB8" i="3"/>
  <c r="Q8" i="3"/>
  <c r="P8" i="3"/>
  <c r="Z8" i="3"/>
  <c r="M8" i="3"/>
  <c r="AJ8" i="3"/>
  <c r="AE8" i="3"/>
  <c r="AD8" i="3"/>
  <c r="E8" i="3"/>
  <c r="D8" i="3"/>
  <c r="D415" i="3" s="1"/>
  <c r="N8" i="3"/>
  <c r="X8" i="3"/>
  <c r="AF8" i="3"/>
  <c r="S8" i="3"/>
  <c r="R8" i="3"/>
  <c r="AM8" i="3"/>
  <c r="B8" i="3"/>
  <c r="B415" i="3" s="1"/>
  <c r="L8" i="3"/>
  <c r="L415" i="3" s="1"/>
  <c r="T8" i="3"/>
  <c r="G8" i="3"/>
  <c r="F8" i="3"/>
  <c r="AA8" i="3"/>
  <c r="H8" i="3"/>
  <c r="O8" i="3"/>
  <c r="Y8" i="3"/>
  <c r="V8" i="3"/>
  <c r="AL8" i="3"/>
  <c r="K8" i="3"/>
  <c r="U8" i="3"/>
  <c r="E70" i="2" l="1"/>
  <c r="G34" i="2" s="1"/>
  <c r="L10" i="2" s="1"/>
  <c r="T72" i="2"/>
  <c r="U72" i="2" s="1"/>
  <c r="F36" i="2"/>
  <c r="U37" i="2" s="1"/>
  <c r="A10" i="3"/>
  <c r="T9" i="3"/>
  <c r="AE9" i="3"/>
  <c r="AD9" i="3"/>
  <c r="H9" i="3"/>
  <c r="S9" i="3"/>
  <c r="R9" i="3"/>
  <c r="AL9" i="3"/>
  <c r="AH9" i="3"/>
  <c r="G9" i="3"/>
  <c r="F9" i="3"/>
  <c r="Z9" i="3"/>
  <c r="AK9" i="3"/>
  <c r="AI9" i="3"/>
  <c r="V9" i="3"/>
  <c r="AB9" i="3"/>
  <c r="AA9" i="3"/>
  <c r="B9" i="3"/>
  <c r="B416" i="3" s="1"/>
  <c r="M9" i="3"/>
  <c r="K9" i="3"/>
  <c r="U9" i="3"/>
  <c r="AC9" i="3"/>
  <c r="P9" i="3"/>
  <c r="O9" i="3"/>
  <c r="Q9" i="3"/>
  <c r="D9" i="3"/>
  <c r="D416" i="3" s="1"/>
  <c r="C9" i="3"/>
  <c r="C416" i="3" s="1"/>
  <c r="X9" i="3"/>
  <c r="E9" i="3"/>
  <c r="L9" i="3"/>
  <c r="L416" i="3" s="1"/>
  <c r="AF9" i="3"/>
  <c r="W9" i="3"/>
  <c r="AG9" i="3"/>
  <c r="Y9" i="3"/>
  <c r="AM9" i="3"/>
  <c r="I9" i="3"/>
  <c r="AJ9" i="3"/>
  <c r="N9" i="3"/>
  <c r="J9" i="3"/>
  <c r="A623" i="10"/>
  <c r="A10" i="10"/>
  <c r="AB9" i="10"/>
  <c r="AA9" i="10"/>
  <c r="AL9" i="10"/>
  <c r="AI9" i="10"/>
  <c r="P9" i="10"/>
  <c r="O9" i="10"/>
  <c r="Z9" i="10"/>
  <c r="K9" i="10"/>
  <c r="D9" i="10"/>
  <c r="D623" i="10" s="1"/>
  <c r="C9" i="10"/>
  <c r="C623" i="10" s="1"/>
  <c r="N9" i="10"/>
  <c r="H9" i="10"/>
  <c r="AG9" i="10"/>
  <c r="T9" i="10"/>
  <c r="B9" i="10"/>
  <c r="B623" i="10" s="1"/>
  <c r="AD9" i="10"/>
  <c r="AE9" i="10"/>
  <c r="R9" i="10"/>
  <c r="AC9" i="10"/>
  <c r="AH9" i="10"/>
  <c r="U9" i="10"/>
  <c r="X9" i="10"/>
  <c r="S9" i="10"/>
  <c r="F9" i="10"/>
  <c r="Q9" i="10"/>
  <c r="V9" i="10"/>
  <c r="I9" i="10"/>
  <c r="AF9" i="10"/>
  <c r="AJ9" i="10"/>
  <c r="G9" i="10"/>
  <c r="E9" i="10"/>
  <c r="J9" i="10"/>
  <c r="AK9" i="10"/>
  <c r="Y9" i="10"/>
  <c r="M9" i="10"/>
  <c r="L9" i="10"/>
  <c r="L623" i="10" s="1"/>
  <c r="W9" i="10"/>
  <c r="AM9" i="10"/>
  <c r="F70" i="2" l="1"/>
  <c r="G70" i="2" s="1"/>
  <c r="R8" i="2" s="1"/>
  <c r="F32" i="2" s="1"/>
  <c r="H34" i="2" s="1"/>
  <c r="M10" i="2" s="1"/>
  <c r="A624" i="10"/>
  <c r="A11" i="10"/>
  <c r="AM10" i="10"/>
  <c r="AC10" i="10"/>
  <c r="AD10" i="10"/>
  <c r="AA10" i="10"/>
  <c r="AL10" i="10"/>
  <c r="AB10" i="10"/>
  <c r="O10" i="10"/>
  <c r="Z10" i="10"/>
  <c r="AE10" i="10"/>
  <c r="R10" i="10"/>
  <c r="Q10" i="10"/>
  <c r="P10" i="10"/>
  <c r="C10" i="10"/>
  <c r="C624" i="10" s="1"/>
  <c r="N10" i="10"/>
  <c r="S10" i="10"/>
  <c r="F10" i="10"/>
  <c r="D10" i="10"/>
  <c r="D624" i="10" s="1"/>
  <c r="B10" i="10"/>
  <c r="B624" i="10" s="1"/>
  <c r="G10" i="10"/>
  <c r="AH10" i="10"/>
  <c r="AG10" i="10"/>
  <c r="E10" i="10"/>
  <c r="V10" i="10"/>
  <c r="U10" i="10"/>
  <c r="AF10" i="10"/>
  <c r="J10" i="10"/>
  <c r="I10" i="10"/>
  <c r="T10" i="10"/>
  <c r="H10" i="10"/>
  <c r="AJ10" i="10"/>
  <c r="AK10" i="10"/>
  <c r="X10" i="10"/>
  <c r="AI10" i="10"/>
  <c r="Y10" i="10"/>
  <c r="L10" i="10"/>
  <c r="L624" i="10" s="1"/>
  <c r="W10" i="10"/>
  <c r="M10" i="10"/>
  <c r="K10" i="10"/>
  <c r="A11" i="3"/>
  <c r="W10" i="3"/>
  <c r="AH10" i="3"/>
  <c r="AF10" i="3"/>
  <c r="S10" i="3"/>
  <c r="AJ10" i="3"/>
  <c r="K10" i="3"/>
  <c r="V10" i="3"/>
  <c r="T10" i="3"/>
  <c r="G10" i="3"/>
  <c r="AD10" i="3"/>
  <c r="AL10" i="3"/>
  <c r="AK10" i="3"/>
  <c r="X10" i="3"/>
  <c r="J10" i="3"/>
  <c r="H10" i="3"/>
  <c r="R10" i="3"/>
  <c r="Z10" i="3"/>
  <c r="Y10" i="3"/>
  <c r="L10" i="3"/>
  <c r="L417" i="3" s="1"/>
  <c r="AG10" i="3"/>
  <c r="F10" i="3"/>
  <c r="B10" i="3"/>
  <c r="B417" i="3" s="1"/>
  <c r="I10" i="3"/>
  <c r="AM10" i="3"/>
  <c r="AC10" i="3"/>
  <c r="AA10" i="3"/>
  <c r="Q10" i="3"/>
  <c r="AB10" i="3"/>
  <c r="AI10" i="3"/>
  <c r="AE10" i="3"/>
  <c r="D10" i="3"/>
  <c r="D417" i="3" s="1"/>
  <c r="C10" i="3"/>
  <c r="C417" i="3" s="1"/>
  <c r="M10" i="3"/>
  <c r="E10" i="3"/>
  <c r="O10" i="3"/>
  <c r="U10" i="3"/>
  <c r="N10" i="3"/>
  <c r="P10" i="3"/>
  <c r="A625" i="10" l="1"/>
  <c r="A12" i="10"/>
  <c r="Y11" i="10"/>
  <c r="K11" i="10"/>
  <c r="P11" i="10"/>
  <c r="C11" i="10"/>
  <c r="C625" i="10" s="1"/>
  <c r="D11" i="10"/>
  <c r="D625" i="10" s="1"/>
  <c r="AB11" i="10"/>
  <c r="M11" i="10"/>
  <c r="AE11" i="10"/>
  <c r="AD11" i="10"/>
  <c r="B11" i="10"/>
  <c r="B625" i="10" s="1"/>
  <c r="N11" i="10"/>
  <c r="AA11" i="10"/>
  <c r="S11" i="10"/>
  <c r="R11" i="10"/>
  <c r="AC11" i="10"/>
  <c r="AM11" i="10"/>
  <c r="O11" i="10"/>
  <c r="G11" i="10"/>
  <c r="F11" i="10"/>
  <c r="Q11" i="10"/>
  <c r="AG11" i="10"/>
  <c r="E11" i="10"/>
  <c r="Z11" i="10"/>
  <c r="AH11" i="10"/>
  <c r="U11" i="10"/>
  <c r="AF11" i="10"/>
  <c r="V11" i="10"/>
  <c r="I11" i="10"/>
  <c r="T11" i="10"/>
  <c r="AL11" i="10"/>
  <c r="J11" i="10"/>
  <c r="H11" i="10"/>
  <c r="AJ11" i="10"/>
  <c r="X11" i="10"/>
  <c r="AI11" i="10"/>
  <c r="AK11" i="10"/>
  <c r="L11" i="10"/>
  <c r="L625" i="10" s="1"/>
  <c r="W11" i="10"/>
  <c r="A12" i="3"/>
  <c r="W11" i="3"/>
  <c r="V11" i="3"/>
  <c r="I11" i="3"/>
  <c r="AD11" i="3"/>
  <c r="C11" i="3"/>
  <c r="C418" i="3" s="1"/>
  <c r="K11" i="3"/>
  <c r="J11" i="3"/>
  <c r="R11" i="3"/>
  <c r="F11" i="3"/>
  <c r="Z11" i="3"/>
  <c r="AJ11" i="3"/>
  <c r="B11" i="3"/>
  <c r="B418" i="3" s="1"/>
  <c r="Y11" i="3"/>
  <c r="L11" i="3"/>
  <c r="L418" i="3" s="1"/>
  <c r="AF11" i="3"/>
  <c r="AB11" i="3"/>
  <c r="M11" i="3"/>
  <c r="T11" i="3"/>
  <c r="AE11" i="3"/>
  <c r="AC11" i="3"/>
  <c r="P11" i="3"/>
  <c r="AM11" i="3"/>
  <c r="AG11" i="3"/>
  <c r="H11" i="3"/>
  <c r="S11" i="3"/>
  <c r="Q11" i="3"/>
  <c r="D11" i="3"/>
  <c r="D418" i="3" s="1"/>
  <c r="AA11" i="3"/>
  <c r="AI11" i="3"/>
  <c r="AH11" i="3"/>
  <c r="U11" i="3"/>
  <c r="G11" i="3"/>
  <c r="E11" i="3"/>
  <c r="O11" i="3"/>
  <c r="AL11" i="3"/>
  <c r="N11" i="3"/>
  <c r="X11" i="3"/>
  <c r="AK11" i="3"/>
  <c r="A13" i="3" l="1"/>
  <c r="AI12" i="3"/>
  <c r="W12" i="3"/>
  <c r="AG12" i="3"/>
  <c r="K12" i="3"/>
  <c r="AH12" i="3"/>
  <c r="U12" i="3"/>
  <c r="AC12" i="3"/>
  <c r="AL12" i="3"/>
  <c r="AK12" i="3"/>
  <c r="J12" i="3"/>
  <c r="Q12" i="3"/>
  <c r="AB12" i="3"/>
  <c r="AD12" i="3"/>
  <c r="E12" i="3"/>
  <c r="P12" i="3"/>
  <c r="N12" i="3"/>
  <c r="M12" i="3"/>
  <c r="X12" i="3"/>
  <c r="AF12" i="3"/>
  <c r="AE12" i="3"/>
  <c r="R12" i="3"/>
  <c r="D12" i="3"/>
  <c r="D419" i="3" s="1"/>
  <c r="AM12" i="3"/>
  <c r="B12" i="3"/>
  <c r="B419" i="3" s="1"/>
  <c r="L12" i="3"/>
  <c r="L419" i="3" s="1"/>
  <c r="T12" i="3"/>
  <c r="S12" i="3"/>
  <c r="F12" i="3"/>
  <c r="AA12" i="3"/>
  <c r="H12" i="3"/>
  <c r="G12" i="3"/>
  <c r="O12" i="3"/>
  <c r="C12" i="3"/>
  <c r="C419" i="3" s="1"/>
  <c r="I12" i="3"/>
  <c r="Z12" i="3"/>
  <c r="AJ12" i="3"/>
  <c r="V12" i="3"/>
  <c r="Y12" i="3"/>
  <c r="A626" i="10"/>
  <c r="A13" i="10"/>
  <c r="P12" i="10"/>
  <c r="O12" i="10"/>
  <c r="Z12" i="10"/>
  <c r="AI12" i="10"/>
  <c r="AA12" i="10"/>
  <c r="D12" i="10"/>
  <c r="D626" i="10" s="1"/>
  <c r="C12" i="10"/>
  <c r="C626" i="10" s="1"/>
  <c r="N12" i="10"/>
  <c r="K12" i="10"/>
  <c r="AD12" i="10"/>
  <c r="B12" i="10"/>
  <c r="B626" i="10" s="1"/>
  <c r="AL12" i="10"/>
  <c r="AE12" i="10"/>
  <c r="R12" i="10"/>
  <c r="AC12" i="10"/>
  <c r="S12" i="10"/>
  <c r="F12" i="10"/>
  <c r="Q12" i="10"/>
  <c r="G12" i="10"/>
  <c r="E12" i="10"/>
  <c r="AG12" i="10"/>
  <c r="AJ12" i="10"/>
  <c r="U12" i="10"/>
  <c r="AF12" i="10"/>
  <c r="X12" i="10"/>
  <c r="AK12" i="10"/>
  <c r="W12" i="10"/>
  <c r="AH12" i="10"/>
  <c r="I12" i="10"/>
  <c r="T12" i="10"/>
  <c r="L12" i="10"/>
  <c r="L626" i="10" s="1"/>
  <c r="Y12" i="10"/>
  <c r="V12" i="10"/>
  <c r="H12" i="10"/>
  <c r="J12" i="10"/>
  <c r="AM12" i="10"/>
  <c r="M12" i="10"/>
  <c r="AB12" i="10"/>
  <c r="A14" i="3" l="1"/>
  <c r="H13" i="3"/>
  <c r="AE13" i="3"/>
  <c r="R13" i="3"/>
  <c r="AL13" i="3"/>
  <c r="S13" i="3"/>
  <c r="F13" i="3"/>
  <c r="Z13" i="3"/>
  <c r="AI13" i="3"/>
  <c r="AH13" i="3"/>
  <c r="G13" i="3"/>
  <c r="AM13" i="3"/>
  <c r="N13" i="3"/>
  <c r="AK13" i="3"/>
  <c r="W13" i="3"/>
  <c r="V13" i="3"/>
  <c r="AG13" i="3"/>
  <c r="AC13" i="3"/>
  <c r="AB13" i="3"/>
  <c r="O13" i="3"/>
  <c r="M13" i="3"/>
  <c r="AJ13" i="3"/>
  <c r="I13" i="3"/>
  <c r="Q13" i="3"/>
  <c r="P13" i="3"/>
  <c r="C13" i="3"/>
  <c r="C420" i="3" s="1"/>
  <c r="E13" i="3"/>
  <c r="D13" i="3"/>
  <c r="D420" i="3" s="1"/>
  <c r="L13" i="3"/>
  <c r="L420" i="3" s="1"/>
  <c r="T13" i="3"/>
  <c r="AD13" i="3"/>
  <c r="AA13" i="3"/>
  <c r="Y13" i="3"/>
  <c r="U13" i="3"/>
  <c r="AF13" i="3"/>
  <c r="K13" i="3"/>
  <c r="X13" i="3"/>
  <c r="J13" i="3"/>
  <c r="B13" i="3"/>
  <c r="B420" i="3" s="1"/>
  <c r="A627" i="10"/>
  <c r="A14" i="10"/>
  <c r="AB13" i="10"/>
  <c r="O13" i="10"/>
  <c r="Z13" i="10"/>
  <c r="H13" i="10"/>
  <c r="P13" i="10"/>
  <c r="C13" i="10"/>
  <c r="C627" i="10" s="1"/>
  <c r="N13" i="10"/>
  <c r="D13" i="10"/>
  <c r="D627" i="10" s="1"/>
  <c r="B13" i="10"/>
  <c r="B627" i="10" s="1"/>
  <c r="AD13" i="10"/>
  <c r="AG13" i="10"/>
  <c r="R13" i="10"/>
  <c r="AC13" i="10"/>
  <c r="U13" i="10"/>
  <c r="L13" i="10"/>
  <c r="L627" i="10" s="1"/>
  <c r="W13" i="10"/>
  <c r="AE13" i="10"/>
  <c r="F13" i="10"/>
  <c r="Q13" i="10"/>
  <c r="AH13" i="10"/>
  <c r="I13" i="10"/>
  <c r="T13" i="10"/>
  <c r="S13" i="10"/>
  <c r="E13" i="10"/>
  <c r="V13" i="10"/>
  <c r="G13" i="10"/>
  <c r="AJ13" i="10"/>
  <c r="J13" i="10"/>
  <c r="AF13" i="10"/>
  <c r="AK13" i="10"/>
  <c r="X13" i="10"/>
  <c r="AI13" i="10"/>
  <c r="Y13" i="10"/>
  <c r="AM13" i="10"/>
  <c r="M13" i="10"/>
  <c r="K13" i="10"/>
  <c r="AA13" i="10"/>
  <c r="AL13" i="10"/>
  <c r="A15" i="3" l="1"/>
  <c r="AJ14" i="3"/>
  <c r="K14" i="3"/>
  <c r="AH14" i="3"/>
  <c r="T14" i="3"/>
  <c r="S14" i="3"/>
  <c r="AD14" i="3"/>
  <c r="AL14" i="3"/>
  <c r="X14" i="3"/>
  <c r="V14" i="3"/>
  <c r="H14" i="3"/>
  <c r="G14" i="3"/>
  <c r="R14" i="3"/>
  <c r="Z14" i="3"/>
  <c r="AK14" i="3"/>
  <c r="L14" i="3"/>
  <c r="L421" i="3" s="1"/>
  <c r="J14" i="3"/>
  <c r="AG14" i="3"/>
  <c r="F14" i="3"/>
  <c r="N14" i="3"/>
  <c r="Y14" i="3"/>
  <c r="U14" i="3"/>
  <c r="AC14" i="3"/>
  <c r="AM14" i="3"/>
  <c r="AA14" i="3"/>
  <c r="Q14" i="3"/>
  <c r="E14" i="3"/>
  <c r="AB14" i="3"/>
  <c r="AI14" i="3"/>
  <c r="W14" i="3"/>
  <c r="AF14" i="3"/>
  <c r="AE14" i="3"/>
  <c r="D14" i="3"/>
  <c r="D421" i="3" s="1"/>
  <c r="I14" i="3"/>
  <c r="C14" i="3"/>
  <c r="C421" i="3" s="1"/>
  <c r="P14" i="3"/>
  <c r="O14" i="3"/>
  <c r="B14" i="3"/>
  <c r="B421" i="3" s="1"/>
  <c r="M14" i="3"/>
  <c r="A628" i="10"/>
  <c r="A15" i="10"/>
  <c r="AA14" i="10"/>
  <c r="AL14" i="10"/>
  <c r="AD14" i="10"/>
  <c r="R14" i="10"/>
  <c r="AC14" i="10"/>
  <c r="O14" i="10"/>
  <c r="Z14" i="10"/>
  <c r="AB14" i="10"/>
  <c r="C14" i="10"/>
  <c r="C628" i="10" s="1"/>
  <c r="N14" i="10"/>
  <c r="AE14" i="10"/>
  <c r="F14" i="10"/>
  <c r="P14" i="10"/>
  <c r="B14" i="10"/>
  <c r="B628" i="10" s="1"/>
  <c r="S14" i="10"/>
  <c r="E14" i="10"/>
  <c r="D14" i="10"/>
  <c r="D628" i="10" s="1"/>
  <c r="AG14" i="10"/>
  <c r="G14" i="10"/>
  <c r="AH14" i="10"/>
  <c r="U14" i="10"/>
  <c r="AF14" i="10"/>
  <c r="V14" i="10"/>
  <c r="I14" i="10"/>
  <c r="T14" i="10"/>
  <c r="Q14" i="10"/>
  <c r="AJ14" i="10"/>
  <c r="J14" i="10"/>
  <c r="H14" i="10"/>
  <c r="X14" i="10"/>
  <c r="AI14" i="10"/>
  <c r="AK14" i="10"/>
  <c r="L14" i="10"/>
  <c r="L628" i="10" s="1"/>
  <c r="W14" i="10"/>
  <c r="Y14" i="10"/>
  <c r="K14" i="10"/>
  <c r="AM14" i="10"/>
  <c r="M14" i="10"/>
  <c r="A16" i="3" l="1"/>
  <c r="K15" i="3"/>
  <c r="V15" i="3"/>
  <c r="R15" i="3"/>
  <c r="J15" i="3"/>
  <c r="F15" i="3"/>
  <c r="AL15" i="3"/>
  <c r="N15" i="3"/>
  <c r="X15" i="3"/>
  <c r="AF15" i="3"/>
  <c r="Y15" i="3"/>
  <c r="T15" i="3"/>
  <c r="AC15" i="3"/>
  <c r="AB15" i="3"/>
  <c r="AM15" i="3"/>
  <c r="M15" i="3"/>
  <c r="AG15" i="3"/>
  <c r="H15" i="3"/>
  <c r="AE15" i="3"/>
  <c r="Q15" i="3"/>
  <c r="P15" i="3"/>
  <c r="AA15" i="3"/>
  <c r="AI15" i="3"/>
  <c r="U15" i="3"/>
  <c r="S15" i="3"/>
  <c r="E15" i="3"/>
  <c r="D15" i="3"/>
  <c r="D422" i="3" s="1"/>
  <c r="O15" i="3"/>
  <c r="W15" i="3"/>
  <c r="AH15" i="3"/>
  <c r="I15" i="3"/>
  <c r="G15" i="3"/>
  <c r="AD15" i="3"/>
  <c r="C15" i="3"/>
  <c r="C422" i="3" s="1"/>
  <c r="Z15" i="3"/>
  <c r="B15" i="3"/>
  <c r="B422" i="3" s="1"/>
  <c r="AJ15" i="3"/>
  <c r="L15" i="3"/>
  <c r="L422" i="3" s="1"/>
  <c r="AK15" i="3"/>
  <c r="A629" i="10"/>
  <c r="A16" i="10"/>
  <c r="Y15" i="10"/>
  <c r="P15" i="10"/>
  <c r="D15" i="10"/>
  <c r="D629" i="10" s="1"/>
  <c r="AA15" i="10"/>
  <c r="M15" i="10"/>
  <c r="AD15" i="10"/>
  <c r="O15" i="10"/>
  <c r="C15" i="10"/>
  <c r="C629" i="10" s="1"/>
  <c r="AE15" i="10"/>
  <c r="R15" i="10"/>
  <c r="AC15" i="10"/>
  <c r="S15" i="10"/>
  <c r="F15" i="10"/>
  <c r="Q15" i="10"/>
  <c r="B15" i="10"/>
  <c r="B629" i="10" s="1"/>
  <c r="N15" i="10"/>
  <c r="AB15" i="10"/>
  <c r="AG15" i="10"/>
  <c r="G15" i="10"/>
  <c r="E15" i="10"/>
  <c r="U15" i="10"/>
  <c r="AF15" i="10"/>
  <c r="AH15" i="10"/>
  <c r="I15" i="10"/>
  <c r="T15" i="10"/>
  <c r="Z15" i="10"/>
  <c r="AM15" i="10"/>
  <c r="V15" i="10"/>
  <c r="H15" i="10"/>
  <c r="AJ15" i="10"/>
  <c r="J15" i="10"/>
  <c r="AL15" i="10"/>
  <c r="X15" i="10"/>
  <c r="AI15" i="10"/>
  <c r="L15" i="10"/>
  <c r="L629" i="10" s="1"/>
  <c r="W15" i="10"/>
  <c r="AK15" i="10"/>
  <c r="K15" i="10"/>
  <c r="A17" i="3" l="1"/>
  <c r="AI16" i="3"/>
  <c r="W16" i="3"/>
  <c r="AG16" i="3"/>
  <c r="K16" i="3"/>
  <c r="U16" i="3"/>
  <c r="AH16" i="3"/>
  <c r="I16" i="3"/>
  <c r="Q16" i="3"/>
  <c r="Z16" i="3"/>
  <c r="AK16" i="3"/>
  <c r="AJ16" i="3"/>
  <c r="J16" i="3"/>
  <c r="AD16" i="3"/>
  <c r="E16" i="3"/>
  <c r="AB16" i="3"/>
  <c r="AF16" i="3"/>
  <c r="R16" i="3"/>
  <c r="P16" i="3"/>
  <c r="AM16" i="3"/>
  <c r="B16" i="3"/>
  <c r="B423" i="3" s="1"/>
  <c r="M16" i="3"/>
  <c r="L16" i="3"/>
  <c r="L423" i="3" s="1"/>
  <c r="T16" i="3"/>
  <c r="AE16" i="3"/>
  <c r="F16" i="3"/>
  <c r="D16" i="3"/>
  <c r="D423" i="3" s="1"/>
  <c r="AA16" i="3"/>
  <c r="H16" i="3"/>
  <c r="S16" i="3"/>
  <c r="O16" i="3"/>
  <c r="G16" i="3"/>
  <c r="C16" i="3"/>
  <c r="C423" i="3" s="1"/>
  <c r="AL16" i="3"/>
  <c r="N16" i="3"/>
  <c r="X16" i="3"/>
  <c r="V16" i="3"/>
  <c r="Y16" i="3"/>
  <c r="AC16" i="3"/>
  <c r="A630" i="10"/>
  <c r="A17" i="10"/>
  <c r="P16" i="10"/>
  <c r="C16" i="10"/>
  <c r="C630" i="10" s="1"/>
  <c r="N16" i="10"/>
  <c r="W16" i="10"/>
  <c r="AD16" i="10"/>
  <c r="D16" i="10"/>
  <c r="D630" i="10" s="1"/>
  <c r="B16" i="10"/>
  <c r="B630" i="10" s="1"/>
  <c r="K16" i="10"/>
  <c r="O16" i="10"/>
  <c r="R16" i="10"/>
  <c r="AC16" i="10"/>
  <c r="AI16" i="10"/>
  <c r="AM16" i="10"/>
  <c r="Y16" i="10"/>
  <c r="AE16" i="10"/>
  <c r="F16" i="10"/>
  <c r="Q16" i="10"/>
  <c r="S16" i="10"/>
  <c r="E16" i="10"/>
  <c r="AG16" i="10"/>
  <c r="G16" i="10"/>
  <c r="AJ16" i="10"/>
  <c r="U16" i="10"/>
  <c r="AF16" i="10"/>
  <c r="X16" i="10"/>
  <c r="AK16" i="10"/>
  <c r="I16" i="10"/>
  <c r="T16" i="10"/>
  <c r="L16" i="10"/>
  <c r="L630" i="10" s="1"/>
  <c r="AH16" i="10"/>
  <c r="H16" i="10"/>
  <c r="Z16" i="10"/>
  <c r="V16" i="10"/>
  <c r="J16" i="10"/>
  <c r="AA16" i="10"/>
  <c r="AL16" i="10"/>
  <c r="M16" i="10"/>
  <c r="AB16" i="10"/>
  <c r="A18" i="3" l="1"/>
  <c r="AL17" i="3"/>
  <c r="AE17" i="3"/>
  <c r="F17" i="3"/>
  <c r="Z17" i="3"/>
  <c r="AI17" i="3"/>
  <c r="S17" i="3"/>
  <c r="AM17" i="3"/>
  <c r="N17" i="3"/>
  <c r="W17" i="3"/>
  <c r="AH17" i="3"/>
  <c r="AG17" i="3"/>
  <c r="G17" i="3"/>
  <c r="AA17" i="3"/>
  <c r="B17" i="3"/>
  <c r="B424" i="3" s="1"/>
  <c r="AK17" i="3"/>
  <c r="K17" i="3"/>
  <c r="V17" i="3"/>
  <c r="U17" i="3"/>
  <c r="Q17" i="3"/>
  <c r="AB17" i="3"/>
  <c r="C17" i="3"/>
  <c r="C424" i="3" s="1"/>
  <c r="M17" i="3"/>
  <c r="X17" i="3"/>
  <c r="E17" i="3"/>
  <c r="P17" i="3"/>
  <c r="D17" i="3"/>
  <c r="D424" i="3" s="1"/>
  <c r="AF17" i="3"/>
  <c r="H17" i="3"/>
  <c r="R17" i="3"/>
  <c r="T17" i="3"/>
  <c r="Y17" i="3"/>
  <c r="I17" i="3"/>
  <c r="O17" i="3"/>
  <c r="AJ17" i="3"/>
  <c r="AC17" i="3"/>
  <c r="J17" i="3"/>
  <c r="L17" i="3"/>
  <c r="L424" i="3" s="1"/>
  <c r="AD17" i="3"/>
  <c r="A631" i="10"/>
  <c r="A18" i="10"/>
  <c r="AB17" i="10"/>
  <c r="C17" i="10"/>
  <c r="C631" i="10" s="1"/>
  <c r="N17" i="10"/>
  <c r="P17" i="10"/>
  <c r="B17" i="10"/>
  <c r="B631" i="10" s="1"/>
  <c r="AD17" i="10"/>
  <c r="D17" i="10"/>
  <c r="D631" i="10" s="1"/>
  <c r="AG17" i="10"/>
  <c r="R17" i="10"/>
  <c r="AC17" i="10"/>
  <c r="U17" i="10"/>
  <c r="H17" i="10"/>
  <c r="AF17" i="10"/>
  <c r="F17" i="10"/>
  <c r="Q17" i="10"/>
  <c r="I17" i="10"/>
  <c r="AE17" i="10"/>
  <c r="E17" i="10"/>
  <c r="AH17" i="10"/>
  <c r="K17" i="10"/>
  <c r="S17" i="10"/>
  <c r="AJ17" i="10"/>
  <c r="V17" i="10"/>
  <c r="T17" i="10"/>
  <c r="W17" i="10"/>
  <c r="G17" i="10"/>
  <c r="X17" i="10"/>
  <c r="AI17" i="10"/>
  <c r="J17" i="10"/>
  <c r="AK17" i="10"/>
  <c r="L17" i="10"/>
  <c r="L631" i="10" s="1"/>
  <c r="AM17" i="10"/>
  <c r="Y17" i="10"/>
  <c r="AA17" i="10"/>
  <c r="AL17" i="10"/>
  <c r="M17" i="10"/>
  <c r="O17" i="10"/>
  <c r="Z17" i="10"/>
  <c r="A632" i="10" l="1"/>
  <c r="A19" i="10"/>
  <c r="O18" i="10"/>
  <c r="Z18" i="10"/>
  <c r="R18" i="10"/>
  <c r="Q18" i="10"/>
  <c r="F18" i="10"/>
  <c r="E18" i="10"/>
  <c r="C18" i="10"/>
  <c r="C632" i="10" s="1"/>
  <c r="N18" i="10"/>
  <c r="AB18" i="10"/>
  <c r="B18" i="10"/>
  <c r="B632" i="10" s="1"/>
  <c r="AE18" i="10"/>
  <c r="AC18" i="10"/>
  <c r="P18" i="10"/>
  <c r="AG18" i="10"/>
  <c r="S18" i="10"/>
  <c r="D18" i="10"/>
  <c r="D632" i="10" s="1"/>
  <c r="U18" i="10"/>
  <c r="AF18" i="10"/>
  <c r="G18" i="10"/>
  <c r="AH18" i="10"/>
  <c r="I18" i="10"/>
  <c r="T18" i="10"/>
  <c r="AJ18" i="10"/>
  <c r="V18" i="10"/>
  <c r="H18" i="10"/>
  <c r="X18" i="10"/>
  <c r="AI18" i="10"/>
  <c r="J18" i="10"/>
  <c r="L18" i="10"/>
  <c r="L632" i="10" s="1"/>
  <c r="W18" i="10"/>
  <c r="AD18" i="10"/>
  <c r="AK18" i="10"/>
  <c r="K18" i="10"/>
  <c r="AM18" i="10"/>
  <c r="Y18" i="10"/>
  <c r="AA18" i="10"/>
  <c r="AL18" i="10"/>
  <c r="M18" i="10"/>
  <c r="A19" i="3"/>
  <c r="AL18" i="3"/>
  <c r="X18" i="3"/>
  <c r="AH18" i="3"/>
  <c r="H18" i="3"/>
  <c r="S18" i="3"/>
  <c r="R18" i="3"/>
  <c r="Z18" i="3"/>
  <c r="L18" i="3"/>
  <c r="L425" i="3" s="1"/>
  <c r="V18" i="3"/>
  <c r="AG18" i="3"/>
  <c r="G18" i="3"/>
  <c r="F18" i="3"/>
  <c r="N18" i="3"/>
  <c r="AK18" i="3"/>
  <c r="J18" i="3"/>
  <c r="U18" i="3"/>
  <c r="B18" i="3"/>
  <c r="B425" i="3" s="1"/>
  <c r="Y18" i="3"/>
  <c r="I18" i="3"/>
  <c r="Q18" i="3"/>
  <c r="AA18" i="3"/>
  <c r="C18" i="3"/>
  <c r="C425" i="3" s="1"/>
  <c r="E18" i="3"/>
  <c r="O18" i="3"/>
  <c r="AI18" i="3"/>
  <c r="AB18" i="3"/>
  <c r="W18" i="3"/>
  <c r="AF18" i="3"/>
  <c r="AJ18" i="3"/>
  <c r="K18" i="3"/>
  <c r="T18" i="3"/>
  <c r="AE18" i="3"/>
  <c r="AD18" i="3"/>
  <c r="D18" i="3"/>
  <c r="D425" i="3" s="1"/>
  <c r="AM18" i="3"/>
  <c r="P18" i="3"/>
  <c r="M18" i="3"/>
  <c r="AC18" i="3"/>
  <c r="A633" i="10" l="1"/>
  <c r="A20" i="10"/>
  <c r="Y19" i="10"/>
  <c r="AD19" i="10"/>
  <c r="P19" i="10"/>
  <c r="D19" i="10"/>
  <c r="D633" i="10" s="1"/>
  <c r="AL19" i="10"/>
  <c r="M19" i="10"/>
  <c r="R19" i="10"/>
  <c r="AC19" i="10"/>
  <c r="AB19" i="10"/>
  <c r="AE19" i="10"/>
  <c r="F19" i="10"/>
  <c r="Q19" i="10"/>
  <c r="O19" i="10"/>
  <c r="AG19" i="10"/>
  <c r="S19" i="10"/>
  <c r="E19" i="10"/>
  <c r="B19" i="10"/>
  <c r="B633" i="10" s="1"/>
  <c r="C19" i="10"/>
  <c r="C633" i="10" s="1"/>
  <c r="U19" i="10"/>
  <c r="AF19" i="10"/>
  <c r="G19" i="10"/>
  <c r="I19" i="10"/>
  <c r="T19" i="10"/>
  <c r="N19" i="10"/>
  <c r="AH19" i="10"/>
  <c r="H19" i="10"/>
  <c r="AJ19" i="10"/>
  <c r="V19" i="10"/>
  <c r="AM19" i="10"/>
  <c r="Z19" i="10"/>
  <c r="X19" i="10"/>
  <c r="AI19" i="10"/>
  <c r="J19" i="10"/>
  <c r="AA19" i="10"/>
  <c r="L19" i="10"/>
  <c r="L633" i="10" s="1"/>
  <c r="W19" i="10"/>
  <c r="K19" i="10"/>
  <c r="AK19" i="10"/>
  <c r="A20" i="3"/>
  <c r="V19" i="3"/>
  <c r="F19" i="3"/>
  <c r="J19" i="3"/>
  <c r="AL19" i="3"/>
  <c r="Z19" i="3"/>
  <c r="AJ19" i="3"/>
  <c r="B19" i="3"/>
  <c r="B426" i="3" s="1"/>
  <c r="L19" i="3"/>
  <c r="L426" i="3" s="1"/>
  <c r="AF19" i="3"/>
  <c r="T19" i="3"/>
  <c r="AC19" i="3"/>
  <c r="AM19" i="3"/>
  <c r="Y19" i="3"/>
  <c r="AG19" i="3"/>
  <c r="H19" i="3"/>
  <c r="Q19" i="3"/>
  <c r="AB19" i="3"/>
  <c r="AA19" i="3"/>
  <c r="M19" i="3"/>
  <c r="AI19" i="3"/>
  <c r="U19" i="3"/>
  <c r="AE19" i="3"/>
  <c r="E19" i="3"/>
  <c r="P19" i="3"/>
  <c r="O19" i="3"/>
  <c r="W19" i="3"/>
  <c r="I19" i="3"/>
  <c r="S19" i="3"/>
  <c r="AD19" i="3"/>
  <c r="D19" i="3"/>
  <c r="D426" i="3" s="1"/>
  <c r="C19" i="3"/>
  <c r="C426" i="3" s="1"/>
  <c r="K19" i="3"/>
  <c r="AH19" i="3"/>
  <c r="G19" i="3"/>
  <c r="R19" i="3"/>
  <c r="N19" i="3"/>
  <c r="X19" i="3"/>
  <c r="AK19" i="3"/>
  <c r="A21" i="3" l="1"/>
  <c r="W20" i="3"/>
  <c r="AG20" i="3"/>
  <c r="K20" i="3"/>
  <c r="U20" i="3"/>
  <c r="I20" i="3"/>
  <c r="AC20" i="3"/>
  <c r="AL20" i="3"/>
  <c r="AH20" i="3"/>
  <c r="AD20" i="3"/>
  <c r="E20" i="3"/>
  <c r="N20" i="3"/>
  <c r="AK20" i="3"/>
  <c r="X20" i="3"/>
  <c r="J20" i="3"/>
  <c r="AF20" i="3"/>
  <c r="R20" i="3"/>
  <c r="AB20" i="3"/>
  <c r="T20" i="3"/>
  <c r="F20" i="3"/>
  <c r="P20" i="3"/>
  <c r="AA20" i="3"/>
  <c r="M20" i="3"/>
  <c r="H20" i="3"/>
  <c r="AE20" i="3"/>
  <c r="D20" i="3"/>
  <c r="D427" i="3" s="1"/>
  <c r="O20" i="3"/>
  <c r="S20" i="3"/>
  <c r="C20" i="3"/>
  <c r="C427" i="3" s="1"/>
  <c r="G20" i="3"/>
  <c r="AI20" i="3"/>
  <c r="B20" i="3"/>
  <c r="B427" i="3" s="1"/>
  <c r="L20" i="3"/>
  <c r="L427" i="3" s="1"/>
  <c r="AM20" i="3"/>
  <c r="V20" i="3"/>
  <c r="Y20" i="3"/>
  <c r="Q20" i="3"/>
  <c r="Z20" i="3"/>
  <c r="AJ20" i="3"/>
  <c r="A634" i="10"/>
  <c r="A21" i="10"/>
  <c r="AD20" i="10"/>
  <c r="P20" i="10"/>
  <c r="B20" i="10"/>
  <c r="B634" i="10" s="1"/>
  <c r="W20" i="10"/>
  <c r="AI20" i="10"/>
  <c r="R20" i="10"/>
  <c r="AC20" i="10"/>
  <c r="D20" i="10"/>
  <c r="D634" i="10" s="1"/>
  <c r="N20" i="10"/>
  <c r="F20" i="10"/>
  <c r="Q20" i="10"/>
  <c r="K20" i="10"/>
  <c r="AE20" i="10"/>
  <c r="E20" i="10"/>
  <c r="AJ20" i="10"/>
  <c r="AA20" i="10"/>
  <c r="AG20" i="10"/>
  <c r="S20" i="10"/>
  <c r="Y20" i="10"/>
  <c r="U20" i="10"/>
  <c r="AF20" i="10"/>
  <c r="G20" i="10"/>
  <c r="X20" i="10"/>
  <c r="I20" i="10"/>
  <c r="T20" i="10"/>
  <c r="L20" i="10"/>
  <c r="L634" i="10" s="1"/>
  <c r="H20" i="10"/>
  <c r="AM20" i="10"/>
  <c r="AK20" i="10"/>
  <c r="AH20" i="10"/>
  <c r="C20" i="10"/>
  <c r="C634" i="10" s="1"/>
  <c r="V20" i="10"/>
  <c r="AL20" i="10"/>
  <c r="J20" i="10"/>
  <c r="O20" i="10"/>
  <c r="Z20" i="10"/>
  <c r="M20" i="10"/>
  <c r="AB20" i="10"/>
  <c r="A635" i="10" l="1"/>
  <c r="A22" i="10"/>
  <c r="AB21" i="10"/>
  <c r="B21" i="10"/>
  <c r="B635" i="10" s="1"/>
  <c r="AG21" i="10"/>
  <c r="AF21" i="10"/>
  <c r="AD21" i="10"/>
  <c r="P21" i="10"/>
  <c r="H21" i="10"/>
  <c r="R21" i="10"/>
  <c r="AC21" i="10"/>
  <c r="D21" i="10"/>
  <c r="D635" i="10" s="1"/>
  <c r="U21" i="10"/>
  <c r="F21" i="10"/>
  <c r="Q21" i="10"/>
  <c r="I21" i="10"/>
  <c r="E21" i="10"/>
  <c r="AE21" i="10"/>
  <c r="AJ21" i="10"/>
  <c r="AH21" i="10"/>
  <c r="S21" i="10"/>
  <c r="X21" i="10"/>
  <c r="AI21" i="10"/>
  <c r="V21" i="10"/>
  <c r="G21" i="10"/>
  <c r="L21" i="10"/>
  <c r="L635" i="10" s="1"/>
  <c r="W21" i="10"/>
  <c r="J21" i="10"/>
  <c r="T21" i="10"/>
  <c r="AK21" i="10"/>
  <c r="K21" i="10"/>
  <c r="AM21" i="10"/>
  <c r="AA21" i="10"/>
  <c r="AL21" i="10"/>
  <c r="Y21" i="10"/>
  <c r="O21" i="10"/>
  <c r="Z21" i="10"/>
  <c r="M21" i="10"/>
  <c r="C21" i="10"/>
  <c r="C635" i="10" s="1"/>
  <c r="N21" i="10"/>
  <c r="A22" i="3"/>
  <c r="Z21" i="3"/>
  <c r="AI21" i="3"/>
  <c r="AE21" i="3"/>
  <c r="AM21" i="3"/>
  <c r="N21" i="3"/>
  <c r="W21" i="3"/>
  <c r="AG21" i="3"/>
  <c r="S21" i="3"/>
  <c r="AA21" i="3"/>
  <c r="B21" i="3"/>
  <c r="B428" i="3" s="1"/>
  <c r="K21" i="3"/>
  <c r="AH21" i="3"/>
  <c r="U21" i="3"/>
  <c r="G21" i="3"/>
  <c r="AC21" i="3"/>
  <c r="O21" i="3"/>
  <c r="AK21" i="3"/>
  <c r="AJ21" i="3"/>
  <c r="V21" i="3"/>
  <c r="I21" i="3"/>
  <c r="E21" i="3"/>
  <c r="AB21" i="3"/>
  <c r="M21" i="3"/>
  <c r="L21" i="3"/>
  <c r="L428" i="3" s="1"/>
  <c r="P21" i="3"/>
  <c r="D21" i="3"/>
  <c r="D428" i="3" s="1"/>
  <c r="AF21" i="3"/>
  <c r="AD21" i="3"/>
  <c r="T21" i="3"/>
  <c r="AL21" i="3"/>
  <c r="F21" i="3"/>
  <c r="Y21" i="3"/>
  <c r="X21" i="3"/>
  <c r="C21" i="3"/>
  <c r="C428" i="3" s="1"/>
  <c r="Q21" i="3"/>
  <c r="J21" i="3"/>
  <c r="H21" i="3"/>
  <c r="R21" i="3"/>
  <c r="A23" i="3" l="1"/>
  <c r="Z22" i="3"/>
  <c r="L22" i="3"/>
  <c r="L429" i="3" s="1"/>
  <c r="AH22" i="3"/>
  <c r="AG22" i="3"/>
  <c r="S22" i="3"/>
  <c r="F22" i="3"/>
  <c r="N22" i="3"/>
  <c r="V22" i="3"/>
  <c r="U22" i="3"/>
  <c r="G22" i="3"/>
  <c r="B22" i="3"/>
  <c r="B429" i="3" s="1"/>
  <c r="AK22" i="3"/>
  <c r="J22" i="3"/>
  <c r="I22" i="3"/>
  <c r="Y22" i="3"/>
  <c r="AC22" i="3"/>
  <c r="AM22" i="3"/>
  <c r="E22" i="3"/>
  <c r="O22" i="3"/>
  <c r="C22" i="3"/>
  <c r="C429" i="3" s="1"/>
  <c r="AI22" i="3"/>
  <c r="W22" i="3"/>
  <c r="AF22" i="3"/>
  <c r="AB22" i="3"/>
  <c r="AJ22" i="3"/>
  <c r="K22" i="3"/>
  <c r="T22" i="3"/>
  <c r="AD22" i="3"/>
  <c r="AL22" i="3"/>
  <c r="X22" i="3"/>
  <c r="H22" i="3"/>
  <c r="AE22" i="3"/>
  <c r="R22" i="3"/>
  <c r="D22" i="3"/>
  <c r="D429" i="3" s="1"/>
  <c r="P22" i="3"/>
  <c r="Q22" i="3"/>
  <c r="M22" i="3"/>
  <c r="AA22" i="3"/>
  <c r="A636" i="10"/>
  <c r="A23" i="10"/>
  <c r="C22" i="10"/>
  <c r="C636" i="10" s="1"/>
  <c r="N22" i="10"/>
  <c r="F22" i="10"/>
  <c r="Q22" i="10"/>
  <c r="E22" i="10"/>
  <c r="B22" i="10"/>
  <c r="B636" i="10" s="1"/>
  <c r="AB22" i="10"/>
  <c r="AG22" i="10"/>
  <c r="AE22" i="10"/>
  <c r="AC22" i="10"/>
  <c r="P22" i="10"/>
  <c r="U22" i="10"/>
  <c r="AF22" i="10"/>
  <c r="S22" i="10"/>
  <c r="D22" i="10"/>
  <c r="D636" i="10" s="1"/>
  <c r="I22" i="10"/>
  <c r="T22" i="10"/>
  <c r="G22" i="10"/>
  <c r="AJ22" i="10"/>
  <c r="AH22" i="10"/>
  <c r="H22" i="10"/>
  <c r="X22" i="10"/>
  <c r="AI22" i="10"/>
  <c r="V22" i="10"/>
  <c r="L22" i="10"/>
  <c r="L636" i="10" s="1"/>
  <c r="W22" i="10"/>
  <c r="J22" i="10"/>
  <c r="R22" i="10"/>
  <c r="K22" i="10"/>
  <c r="AD22" i="10"/>
  <c r="AM22" i="10"/>
  <c r="AK22" i="10"/>
  <c r="AA22" i="10"/>
  <c r="AL22" i="10"/>
  <c r="Y22" i="10"/>
  <c r="O22" i="10"/>
  <c r="Z22" i="10"/>
  <c r="M22" i="10"/>
  <c r="A24" i="3" l="1"/>
  <c r="V23" i="3"/>
  <c r="J23" i="3"/>
  <c r="AL23" i="3"/>
  <c r="Z23" i="3"/>
  <c r="AJ23" i="3"/>
  <c r="N23" i="3"/>
  <c r="X23" i="3"/>
  <c r="AF23" i="3"/>
  <c r="T23" i="3"/>
  <c r="AG23" i="3"/>
  <c r="H23" i="3"/>
  <c r="Q23" i="3"/>
  <c r="AA23" i="3"/>
  <c r="Y23" i="3"/>
  <c r="AI23" i="3"/>
  <c r="U23" i="3"/>
  <c r="E23" i="3"/>
  <c r="AB23" i="3"/>
  <c r="O23" i="3"/>
  <c r="M23" i="3"/>
  <c r="W23" i="3"/>
  <c r="I23" i="3"/>
  <c r="AE23" i="3"/>
  <c r="AD23" i="3"/>
  <c r="P23" i="3"/>
  <c r="C23" i="3"/>
  <c r="C430" i="3" s="1"/>
  <c r="K23" i="3"/>
  <c r="S23" i="3"/>
  <c r="R23" i="3"/>
  <c r="D23" i="3"/>
  <c r="D430" i="3" s="1"/>
  <c r="AH23" i="3"/>
  <c r="G23" i="3"/>
  <c r="F23" i="3"/>
  <c r="AK23" i="3"/>
  <c r="B23" i="3"/>
  <c r="B430" i="3" s="1"/>
  <c r="L23" i="3"/>
  <c r="L430" i="3" s="1"/>
  <c r="AC23" i="3"/>
  <c r="AM23" i="3"/>
  <c r="A637" i="10"/>
  <c r="A24" i="10"/>
  <c r="Y23" i="10"/>
  <c r="R23" i="10"/>
  <c r="AC23" i="10"/>
  <c r="P23" i="10"/>
  <c r="D23" i="10"/>
  <c r="D637" i="10" s="1"/>
  <c r="Z23" i="10"/>
  <c r="AL23" i="10"/>
  <c r="M23" i="10"/>
  <c r="F23" i="10"/>
  <c r="Q23" i="10"/>
  <c r="AG23" i="10"/>
  <c r="AE23" i="10"/>
  <c r="E23" i="10"/>
  <c r="U23" i="10"/>
  <c r="AF23" i="10"/>
  <c r="S23" i="10"/>
  <c r="I23" i="10"/>
  <c r="T23" i="10"/>
  <c r="G23" i="10"/>
  <c r="B23" i="10"/>
  <c r="B637" i="10" s="1"/>
  <c r="H23" i="10"/>
  <c r="AJ23" i="10"/>
  <c r="AH23" i="10"/>
  <c r="AM23" i="10"/>
  <c r="N23" i="10"/>
  <c r="O23" i="10"/>
  <c r="X23" i="10"/>
  <c r="AI23" i="10"/>
  <c r="V23" i="10"/>
  <c r="AA23" i="10"/>
  <c r="J23" i="10"/>
  <c r="L23" i="10"/>
  <c r="L637" i="10" s="1"/>
  <c r="W23" i="10"/>
  <c r="C23" i="10"/>
  <c r="C637" i="10" s="1"/>
  <c r="AD23" i="10"/>
  <c r="AB23" i="10"/>
  <c r="K23" i="10"/>
  <c r="AK23" i="10"/>
  <c r="A25" i="3" l="1"/>
  <c r="K24" i="3"/>
  <c r="U24" i="3"/>
  <c r="I24" i="3"/>
  <c r="AC24" i="3"/>
  <c r="AL24" i="3"/>
  <c r="AH24" i="3"/>
  <c r="Q24" i="3"/>
  <c r="Z24" i="3"/>
  <c r="AJ24" i="3"/>
  <c r="AF24" i="3"/>
  <c r="R24" i="3"/>
  <c r="AM24" i="3"/>
  <c r="B24" i="3"/>
  <c r="B431" i="3" s="1"/>
  <c r="AK24" i="3"/>
  <c r="L24" i="3"/>
  <c r="L431" i="3" s="1"/>
  <c r="J24" i="3"/>
  <c r="T24" i="3"/>
  <c r="F24" i="3"/>
  <c r="AB24" i="3"/>
  <c r="H24" i="3"/>
  <c r="P24" i="3"/>
  <c r="O24" i="3"/>
  <c r="M24" i="3"/>
  <c r="AE24" i="3"/>
  <c r="D24" i="3"/>
  <c r="D431" i="3" s="1"/>
  <c r="C24" i="3"/>
  <c r="C431" i="3" s="1"/>
  <c r="S24" i="3"/>
  <c r="G24" i="3"/>
  <c r="W24" i="3"/>
  <c r="AG24" i="3"/>
  <c r="AA24" i="3"/>
  <c r="V24" i="3"/>
  <c r="AD24" i="3"/>
  <c r="Y24" i="3"/>
  <c r="AI24" i="3"/>
  <c r="E24" i="3"/>
  <c r="N24" i="3"/>
  <c r="X24" i="3"/>
  <c r="A638" i="10"/>
  <c r="A25" i="10"/>
  <c r="R24" i="10"/>
  <c r="AC24" i="10"/>
  <c r="P24" i="10"/>
  <c r="K24" i="10"/>
  <c r="X24" i="10"/>
  <c r="F24" i="10"/>
  <c r="Q24" i="10"/>
  <c r="D24" i="10"/>
  <c r="D638" i="10" s="1"/>
  <c r="O24" i="10"/>
  <c r="Z24" i="10"/>
  <c r="E24" i="10"/>
  <c r="W24" i="10"/>
  <c r="AG24" i="10"/>
  <c r="AE24" i="10"/>
  <c r="AJ24" i="10"/>
  <c r="B24" i="10"/>
  <c r="B638" i="10" s="1"/>
  <c r="U24" i="10"/>
  <c r="AF24" i="10"/>
  <c r="S24" i="10"/>
  <c r="AI24" i="10"/>
  <c r="I24" i="10"/>
  <c r="T24" i="10"/>
  <c r="G24" i="10"/>
  <c r="L24" i="10"/>
  <c r="L638" i="10" s="1"/>
  <c r="Y24" i="10"/>
  <c r="H24" i="10"/>
  <c r="AM24" i="10"/>
  <c r="AA24" i="10"/>
  <c r="AL24" i="10"/>
  <c r="AH24" i="10"/>
  <c r="AK24" i="10"/>
  <c r="V24" i="10"/>
  <c r="J24" i="10"/>
  <c r="C24" i="10"/>
  <c r="C638" i="10" s="1"/>
  <c r="N24" i="10"/>
  <c r="M24" i="10"/>
  <c r="AD24" i="10"/>
  <c r="AB24" i="10"/>
  <c r="A639" i="10" l="1"/>
  <c r="A26" i="10"/>
  <c r="AD25" i="10"/>
  <c r="AB25" i="10"/>
  <c r="AG25" i="10"/>
  <c r="U25" i="10"/>
  <c r="R25" i="10"/>
  <c r="AC25" i="10"/>
  <c r="P25" i="10"/>
  <c r="AF25" i="10"/>
  <c r="F25" i="10"/>
  <c r="Q25" i="10"/>
  <c r="D25" i="10"/>
  <c r="D639" i="10" s="1"/>
  <c r="I25" i="10"/>
  <c r="E25" i="10"/>
  <c r="AJ25" i="10"/>
  <c r="T25" i="10"/>
  <c r="AE25" i="10"/>
  <c r="X25" i="10"/>
  <c r="AI25" i="10"/>
  <c r="AH25" i="10"/>
  <c r="S25" i="10"/>
  <c r="L25" i="10"/>
  <c r="L639" i="10" s="1"/>
  <c r="W25" i="10"/>
  <c r="V25" i="10"/>
  <c r="H25" i="10"/>
  <c r="G25" i="10"/>
  <c r="AM25" i="10"/>
  <c r="K25" i="10"/>
  <c r="J25" i="10"/>
  <c r="AL25" i="10"/>
  <c r="AK25" i="10"/>
  <c r="AA25" i="10"/>
  <c r="O25" i="10"/>
  <c r="Z25" i="10"/>
  <c r="Y25" i="10"/>
  <c r="C25" i="10"/>
  <c r="C639" i="10" s="1"/>
  <c r="N25" i="10"/>
  <c r="M25" i="10"/>
  <c r="B25" i="10"/>
  <c r="B639" i="10" s="1"/>
  <c r="A26" i="3"/>
  <c r="AM25" i="3"/>
  <c r="N25" i="3"/>
  <c r="W25" i="3"/>
  <c r="AG25" i="3"/>
  <c r="AE25" i="3"/>
  <c r="AA25" i="3"/>
  <c r="B25" i="3"/>
  <c r="B432" i="3" s="1"/>
  <c r="K25" i="3"/>
  <c r="U25" i="3"/>
  <c r="S25" i="3"/>
  <c r="AC25" i="3"/>
  <c r="O25" i="3"/>
  <c r="AJ25" i="3"/>
  <c r="AH25" i="3"/>
  <c r="I25" i="3"/>
  <c r="G25" i="3"/>
  <c r="Q25" i="3"/>
  <c r="C25" i="3"/>
  <c r="C432" i="3" s="1"/>
  <c r="AK25" i="3"/>
  <c r="X25" i="3"/>
  <c r="V25" i="3"/>
  <c r="AB25" i="3"/>
  <c r="M25" i="3"/>
  <c r="P25" i="3"/>
  <c r="D25" i="3"/>
  <c r="D432" i="3" s="1"/>
  <c r="AF25" i="3"/>
  <c r="R25" i="3"/>
  <c r="T25" i="3"/>
  <c r="AD25" i="3"/>
  <c r="H25" i="3"/>
  <c r="AL25" i="3"/>
  <c r="Z25" i="3"/>
  <c r="AI25" i="3"/>
  <c r="J25" i="3"/>
  <c r="F25" i="3"/>
  <c r="E25" i="3"/>
  <c r="Y25" i="3"/>
  <c r="L25" i="3"/>
  <c r="L432" i="3" s="1"/>
  <c r="A27" i="3" l="1"/>
  <c r="N26" i="3"/>
  <c r="AH26" i="3"/>
  <c r="U26" i="3"/>
  <c r="S26" i="3"/>
  <c r="B26" i="3"/>
  <c r="B433" i="3" s="1"/>
  <c r="V26" i="3"/>
  <c r="I26" i="3"/>
  <c r="G26" i="3"/>
  <c r="AK26" i="3"/>
  <c r="J26" i="3"/>
  <c r="Y26" i="3"/>
  <c r="Q26" i="3"/>
  <c r="AA26" i="3"/>
  <c r="AI26" i="3"/>
  <c r="C26" i="3"/>
  <c r="C433" i="3" s="1"/>
  <c r="W26" i="3"/>
  <c r="AF26" i="3"/>
  <c r="AJ26" i="3"/>
  <c r="K26" i="3"/>
  <c r="T26" i="3"/>
  <c r="AD26" i="3"/>
  <c r="AB26" i="3"/>
  <c r="AL26" i="3"/>
  <c r="X26" i="3"/>
  <c r="H26" i="3"/>
  <c r="R26" i="3"/>
  <c r="Z26" i="3"/>
  <c r="L26" i="3"/>
  <c r="L433" i="3" s="1"/>
  <c r="AG26" i="3"/>
  <c r="AE26" i="3"/>
  <c r="F26" i="3"/>
  <c r="D26" i="3"/>
  <c r="D433" i="3" s="1"/>
  <c r="E26" i="3"/>
  <c r="AM26" i="3"/>
  <c r="O26" i="3"/>
  <c r="M26" i="3"/>
  <c r="P26" i="3"/>
  <c r="AC26" i="3"/>
  <c r="A640" i="10"/>
  <c r="A27" i="10"/>
  <c r="B26" i="10"/>
  <c r="B640" i="10" s="1"/>
  <c r="E26" i="10"/>
  <c r="Q26" i="10"/>
  <c r="F26" i="10"/>
  <c r="AG26" i="10"/>
  <c r="AB26" i="10"/>
  <c r="U26" i="10"/>
  <c r="AF26" i="10"/>
  <c r="AE26" i="10"/>
  <c r="P26" i="10"/>
  <c r="I26" i="10"/>
  <c r="T26" i="10"/>
  <c r="S26" i="10"/>
  <c r="AC26" i="10"/>
  <c r="D26" i="10"/>
  <c r="D640" i="10" s="1"/>
  <c r="AJ26" i="10"/>
  <c r="H26" i="10"/>
  <c r="G26" i="10"/>
  <c r="AD26" i="10"/>
  <c r="X26" i="10"/>
  <c r="AI26" i="10"/>
  <c r="AH26" i="10"/>
  <c r="L26" i="10"/>
  <c r="L640" i="10" s="1"/>
  <c r="W26" i="10"/>
  <c r="V26" i="10"/>
  <c r="K26" i="10"/>
  <c r="J26" i="10"/>
  <c r="AM26" i="10"/>
  <c r="AA26" i="10"/>
  <c r="AL26" i="10"/>
  <c r="AK26" i="10"/>
  <c r="O26" i="10"/>
  <c r="Z26" i="10"/>
  <c r="Y26" i="10"/>
  <c r="R26" i="10"/>
  <c r="C26" i="10"/>
  <c r="C640" i="10" s="1"/>
  <c r="N26" i="10"/>
  <c r="M26" i="10"/>
  <c r="A28" i="3" l="1"/>
  <c r="V27" i="3"/>
  <c r="AL27" i="3"/>
  <c r="J27" i="3"/>
  <c r="Z27" i="3"/>
  <c r="AJ27" i="3"/>
  <c r="N27" i="3"/>
  <c r="X27" i="3"/>
  <c r="B27" i="3"/>
  <c r="B434" i="3" s="1"/>
  <c r="L27" i="3"/>
  <c r="L434" i="3" s="1"/>
  <c r="T27" i="3"/>
  <c r="AC27" i="3"/>
  <c r="AM27" i="3"/>
  <c r="AG27" i="3"/>
  <c r="H27" i="3"/>
  <c r="AI27" i="3"/>
  <c r="U27" i="3"/>
  <c r="E27" i="3"/>
  <c r="O27" i="3"/>
  <c r="Y27" i="3"/>
  <c r="W27" i="3"/>
  <c r="I27" i="3"/>
  <c r="AD27" i="3"/>
  <c r="AB27" i="3"/>
  <c r="C27" i="3"/>
  <c r="C434" i="3" s="1"/>
  <c r="M27" i="3"/>
  <c r="K27" i="3"/>
  <c r="AE27" i="3"/>
  <c r="R27" i="3"/>
  <c r="P27" i="3"/>
  <c r="S27" i="3"/>
  <c r="F27" i="3"/>
  <c r="D27" i="3"/>
  <c r="D434" i="3" s="1"/>
  <c r="AH27" i="3"/>
  <c r="G27" i="3"/>
  <c r="AF27" i="3"/>
  <c r="Q27" i="3"/>
  <c r="AA27" i="3"/>
  <c r="AK27" i="3"/>
  <c r="A641" i="10"/>
  <c r="A28" i="10"/>
  <c r="Y27" i="10"/>
  <c r="F27" i="10"/>
  <c r="Q27" i="10"/>
  <c r="P27" i="10"/>
  <c r="D27" i="10"/>
  <c r="D641" i="10" s="1"/>
  <c r="B27" i="10"/>
  <c r="B641" i="10" s="1"/>
  <c r="AC27" i="10"/>
  <c r="M27" i="10"/>
  <c r="AG27" i="10"/>
  <c r="E27" i="10"/>
  <c r="U27" i="10"/>
  <c r="AF27" i="10"/>
  <c r="AE27" i="10"/>
  <c r="Z27" i="10"/>
  <c r="AB27" i="10"/>
  <c r="I27" i="10"/>
  <c r="T27" i="10"/>
  <c r="S27" i="10"/>
  <c r="R27" i="10"/>
  <c r="H27" i="10"/>
  <c r="G27" i="10"/>
  <c r="AJ27" i="10"/>
  <c r="AM27" i="10"/>
  <c r="X27" i="10"/>
  <c r="AI27" i="10"/>
  <c r="AH27" i="10"/>
  <c r="AA27" i="10"/>
  <c r="AL27" i="10"/>
  <c r="L27" i="10"/>
  <c r="L641" i="10" s="1"/>
  <c r="W27" i="10"/>
  <c r="V27" i="10"/>
  <c r="O27" i="10"/>
  <c r="N27" i="10"/>
  <c r="K27" i="10"/>
  <c r="J27" i="10"/>
  <c r="C27" i="10"/>
  <c r="C641" i="10" s="1"/>
  <c r="AD27" i="10"/>
  <c r="AK27" i="10"/>
  <c r="A642" i="10" l="1"/>
  <c r="A29" i="10"/>
  <c r="F28" i="10"/>
  <c r="Q28" i="10"/>
  <c r="P28" i="10"/>
  <c r="AI28" i="10"/>
  <c r="C28" i="10"/>
  <c r="C642" i="10" s="1"/>
  <c r="E28" i="10"/>
  <c r="D28" i="10"/>
  <c r="D642" i="10" s="1"/>
  <c r="K28" i="10"/>
  <c r="Y28" i="10"/>
  <c r="AG28" i="10"/>
  <c r="AJ28" i="10"/>
  <c r="L28" i="10"/>
  <c r="L642" i="10" s="1"/>
  <c r="U28" i="10"/>
  <c r="AF28" i="10"/>
  <c r="AE28" i="10"/>
  <c r="X28" i="10"/>
  <c r="W28" i="10"/>
  <c r="I28" i="10"/>
  <c r="T28" i="10"/>
  <c r="S28" i="10"/>
  <c r="H28" i="10"/>
  <c r="G28" i="10"/>
  <c r="AM28" i="10"/>
  <c r="AK28" i="10"/>
  <c r="AA28" i="10"/>
  <c r="AL28" i="10"/>
  <c r="AH28" i="10"/>
  <c r="O28" i="10"/>
  <c r="Z28" i="10"/>
  <c r="N28" i="10"/>
  <c r="V28" i="10"/>
  <c r="J28" i="10"/>
  <c r="AD28" i="10"/>
  <c r="B28" i="10"/>
  <c r="B642" i="10" s="1"/>
  <c r="M28" i="10"/>
  <c r="R28" i="10"/>
  <c r="AC28" i="10"/>
  <c r="AB28" i="10"/>
  <c r="A29" i="3"/>
  <c r="I28" i="3"/>
  <c r="AC28" i="3"/>
  <c r="AL28" i="3"/>
  <c r="Q28" i="3"/>
  <c r="Z28" i="3"/>
  <c r="AJ28" i="3"/>
  <c r="AH28" i="3"/>
  <c r="AD28" i="3"/>
  <c r="E28" i="3"/>
  <c r="N28" i="3"/>
  <c r="X28" i="3"/>
  <c r="T28" i="3"/>
  <c r="F28" i="3"/>
  <c r="AA28" i="3"/>
  <c r="AK28" i="3"/>
  <c r="J28" i="3"/>
  <c r="H28" i="3"/>
  <c r="AB28" i="3"/>
  <c r="P28" i="3"/>
  <c r="C28" i="3"/>
  <c r="C435" i="3" s="1"/>
  <c r="M28" i="3"/>
  <c r="AE28" i="3"/>
  <c r="D28" i="3"/>
  <c r="D435" i="3" s="1"/>
  <c r="S28" i="3"/>
  <c r="AI28" i="3"/>
  <c r="G28" i="3"/>
  <c r="K28" i="3"/>
  <c r="U28" i="3"/>
  <c r="R28" i="3"/>
  <c r="Y28" i="3"/>
  <c r="W28" i="3"/>
  <c r="AF28" i="3"/>
  <c r="L28" i="3"/>
  <c r="L435" i="3" s="1"/>
  <c r="B28" i="3"/>
  <c r="B435" i="3" s="1"/>
  <c r="AM28" i="3"/>
  <c r="V28" i="3"/>
  <c r="AG28" i="3"/>
  <c r="O28" i="3"/>
  <c r="A643" i="10" l="1"/>
  <c r="A30" i="10"/>
  <c r="R29" i="10"/>
  <c r="AC29" i="10"/>
  <c r="AB29" i="10"/>
  <c r="U29" i="10"/>
  <c r="I29" i="10"/>
  <c r="F29" i="10"/>
  <c r="Q29" i="10"/>
  <c r="P29" i="10"/>
  <c r="E29" i="10"/>
  <c r="D29" i="10"/>
  <c r="D643" i="10" s="1"/>
  <c r="T29" i="10"/>
  <c r="AG29" i="10"/>
  <c r="AJ29" i="10"/>
  <c r="X29" i="10"/>
  <c r="AI29" i="10"/>
  <c r="AE29" i="10"/>
  <c r="L29" i="10"/>
  <c r="L643" i="10" s="1"/>
  <c r="W29" i="10"/>
  <c r="AH29" i="10"/>
  <c r="S29" i="10"/>
  <c r="AM29" i="10"/>
  <c r="K29" i="10"/>
  <c r="V29" i="10"/>
  <c r="G29" i="10"/>
  <c r="AA29" i="10"/>
  <c r="AL29" i="10"/>
  <c r="J29" i="10"/>
  <c r="H29" i="10"/>
  <c r="AF29" i="10"/>
  <c r="O29" i="10"/>
  <c r="Z29" i="10"/>
  <c r="AK29" i="10"/>
  <c r="C29" i="10"/>
  <c r="C643" i="10" s="1"/>
  <c r="N29" i="10"/>
  <c r="Y29" i="10"/>
  <c r="B29" i="10"/>
  <c r="B643" i="10" s="1"/>
  <c r="M29" i="10"/>
  <c r="AD29" i="10"/>
  <c r="A30" i="3"/>
  <c r="AA29" i="3"/>
  <c r="B29" i="3"/>
  <c r="B436" i="3" s="1"/>
  <c r="K29" i="3"/>
  <c r="U29" i="3"/>
  <c r="AE29" i="3"/>
  <c r="AC29" i="3"/>
  <c r="O29" i="3"/>
  <c r="AJ29" i="3"/>
  <c r="I29" i="3"/>
  <c r="S29" i="3"/>
  <c r="Q29" i="3"/>
  <c r="C29" i="3"/>
  <c r="C436" i="3" s="1"/>
  <c r="X29" i="3"/>
  <c r="AH29" i="3"/>
  <c r="G29" i="3"/>
  <c r="E29" i="3"/>
  <c r="AK29" i="3"/>
  <c r="L29" i="3"/>
  <c r="L436" i="3" s="1"/>
  <c r="V29" i="3"/>
  <c r="AB29" i="3"/>
  <c r="M29" i="3"/>
  <c r="P29" i="3"/>
  <c r="D29" i="3"/>
  <c r="D436" i="3" s="1"/>
  <c r="T29" i="3"/>
  <c r="AD29" i="3"/>
  <c r="R29" i="3"/>
  <c r="H29" i="3"/>
  <c r="F29" i="3"/>
  <c r="AL29" i="3"/>
  <c r="Z29" i="3"/>
  <c r="AI29" i="3"/>
  <c r="AM29" i="3"/>
  <c r="N29" i="3"/>
  <c r="W29" i="3"/>
  <c r="AG29" i="3"/>
  <c r="J29" i="3"/>
  <c r="AF29" i="3"/>
  <c r="Y29" i="3"/>
  <c r="A644" i="10" l="1"/>
  <c r="A31" i="10"/>
  <c r="AG30" i="10"/>
  <c r="E30" i="10"/>
  <c r="U30" i="10"/>
  <c r="AF30" i="10"/>
  <c r="AC30" i="10"/>
  <c r="AB30" i="10"/>
  <c r="I30" i="10"/>
  <c r="T30" i="10"/>
  <c r="AE30" i="10"/>
  <c r="Q30" i="10"/>
  <c r="P30" i="10"/>
  <c r="AJ30" i="10"/>
  <c r="H30" i="10"/>
  <c r="S30" i="10"/>
  <c r="D30" i="10"/>
  <c r="D644" i="10" s="1"/>
  <c r="X30" i="10"/>
  <c r="AI30" i="10"/>
  <c r="G30" i="10"/>
  <c r="L30" i="10"/>
  <c r="L644" i="10" s="1"/>
  <c r="W30" i="10"/>
  <c r="AH30" i="10"/>
  <c r="R30" i="10"/>
  <c r="K30" i="10"/>
  <c r="V30" i="10"/>
  <c r="AD30" i="10"/>
  <c r="AM30" i="10"/>
  <c r="J30" i="10"/>
  <c r="AA30" i="10"/>
  <c r="AL30" i="10"/>
  <c r="O30" i="10"/>
  <c r="Z30" i="10"/>
  <c r="AK30" i="10"/>
  <c r="C30" i="10"/>
  <c r="C644" i="10" s="1"/>
  <c r="N30" i="10"/>
  <c r="Y30" i="10"/>
  <c r="F30" i="10"/>
  <c r="B30" i="10"/>
  <c r="B644" i="10" s="1"/>
  <c r="M30" i="10"/>
  <c r="A31" i="3"/>
  <c r="B30" i="3"/>
  <c r="B437" i="3" s="1"/>
  <c r="AH30" i="3"/>
  <c r="I30" i="3"/>
  <c r="S30" i="3"/>
  <c r="V30" i="3"/>
  <c r="G30" i="3"/>
  <c r="AK30" i="3"/>
  <c r="J30" i="3"/>
  <c r="Y30" i="3"/>
  <c r="AC30" i="3"/>
  <c r="AM30" i="3"/>
  <c r="E30" i="3"/>
  <c r="O30" i="3"/>
  <c r="AI30" i="3"/>
  <c r="W30" i="3"/>
  <c r="AF30" i="3"/>
  <c r="AJ30" i="3"/>
  <c r="K30" i="3"/>
  <c r="T30" i="3"/>
  <c r="AD30" i="3"/>
  <c r="AL30" i="3"/>
  <c r="X30" i="3"/>
  <c r="H30" i="3"/>
  <c r="R30" i="3"/>
  <c r="AB30" i="3"/>
  <c r="Z30" i="3"/>
  <c r="L30" i="3"/>
  <c r="L437" i="3" s="1"/>
  <c r="AG30" i="3"/>
  <c r="F30" i="3"/>
  <c r="N30" i="3"/>
  <c r="U30" i="3"/>
  <c r="AE30" i="3"/>
  <c r="D30" i="3"/>
  <c r="D437" i="3" s="1"/>
  <c r="Q30" i="3"/>
  <c r="AA30" i="3"/>
  <c r="C30" i="3"/>
  <c r="C437" i="3" s="1"/>
  <c r="M30" i="3"/>
  <c r="P30" i="3"/>
  <c r="A32" i="3" l="1"/>
  <c r="V31" i="3"/>
  <c r="Z31" i="3"/>
  <c r="AJ31" i="3"/>
  <c r="J31" i="3"/>
  <c r="N31" i="3"/>
  <c r="X31" i="3"/>
  <c r="B31" i="3"/>
  <c r="B438" i="3" s="1"/>
  <c r="L31" i="3"/>
  <c r="L438" i="3" s="1"/>
  <c r="AF31" i="3"/>
  <c r="AG31" i="3"/>
  <c r="H31" i="3"/>
  <c r="Q31" i="3"/>
  <c r="AA31" i="3"/>
  <c r="AI31" i="3"/>
  <c r="U31" i="3"/>
  <c r="W31" i="3"/>
  <c r="I31" i="3"/>
  <c r="AD31" i="3"/>
  <c r="C31" i="3"/>
  <c r="C438" i="3" s="1"/>
  <c r="Y31" i="3"/>
  <c r="K31" i="3"/>
  <c r="R31" i="3"/>
  <c r="AB31" i="3"/>
  <c r="M31" i="3"/>
  <c r="AE31" i="3"/>
  <c r="F31" i="3"/>
  <c r="P31" i="3"/>
  <c r="S31" i="3"/>
  <c r="D31" i="3"/>
  <c r="D438" i="3" s="1"/>
  <c r="AH31" i="3"/>
  <c r="G31" i="3"/>
  <c r="AL31" i="3"/>
  <c r="AM31" i="3"/>
  <c r="T31" i="3"/>
  <c r="E31" i="3"/>
  <c r="O31" i="3"/>
  <c r="AK31" i="3"/>
  <c r="AC31" i="3"/>
  <c r="A645" i="10"/>
  <c r="A32" i="10"/>
  <c r="Y31" i="10"/>
  <c r="AI31" i="10"/>
  <c r="E31" i="10"/>
  <c r="P31" i="10"/>
  <c r="D31" i="10"/>
  <c r="D645" i="10" s="1"/>
  <c r="AE31" i="10"/>
  <c r="M31" i="10"/>
  <c r="U31" i="10"/>
  <c r="AH31" i="10"/>
  <c r="F31" i="10"/>
  <c r="I31" i="10"/>
  <c r="T31" i="10"/>
  <c r="AG31" i="10"/>
  <c r="N31" i="10"/>
  <c r="H31" i="10"/>
  <c r="S31" i="10"/>
  <c r="Z31" i="10"/>
  <c r="AM31" i="10"/>
  <c r="G31" i="10"/>
  <c r="X31" i="10"/>
  <c r="AL31" i="10"/>
  <c r="AA31" i="10"/>
  <c r="AJ31" i="10"/>
  <c r="L31" i="10"/>
  <c r="L645" i="10" s="1"/>
  <c r="W31" i="10"/>
  <c r="AK31" i="10"/>
  <c r="O31" i="10"/>
  <c r="B31" i="10"/>
  <c r="B645" i="10" s="1"/>
  <c r="AF31" i="10"/>
  <c r="K31" i="10"/>
  <c r="V31" i="10"/>
  <c r="C31" i="10"/>
  <c r="C645" i="10" s="1"/>
  <c r="AB31" i="10"/>
  <c r="J31" i="10"/>
  <c r="Q31" i="10"/>
  <c r="AD31" i="10"/>
  <c r="R31" i="10"/>
  <c r="AC31" i="10"/>
  <c r="A646" i="10" l="1"/>
  <c r="A33" i="10"/>
  <c r="R32" i="10"/>
  <c r="D32" i="10"/>
  <c r="D646" i="10" s="1"/>
  <c r="V32" i="10"/>
  <c r="T32" i="10"/>
  <c r="G32" i="10"/>
  <c r="F32" i="10"/>
  <c r="J32" i="10"/>
  <c r="S32" i="10"/>
  <c r="AK32" i="10"/>
  <c r="AM32" i="10"/>
  <c r="AG32" i="10"/>
  <c r="AF32" i="10"/>
  <c r="AC32" i="10"/>
  <c r="AA32" i="10"/>
  <c r="U32" i="10"/>
  <c r="AE32" i="10"/>
  <c r="H32" i="10"/>
  <c r="Q32" i="10"/>
  <c r="O32" i="10"/>
  <c r="I32" i="10"/>
  <c r="Y32" i="10"/>
  <c r="E32" i="10"/>
  <c r="C32" i="10"/>
  <c r="C646" i="10" s="1"/>
  <c r="M32" i="10"/>
  <c r="AL32" i="10"/>
  <c r="AI32" i="10"/>
  <c r="Z32" i="10"/>
  <c r="W32" i="10"/>
  <c r="L32" i="10"/>
  <c r="L646" i="10" s="1"/>
  <c r="AB32" i="10"/>
  <c r="N32" i="10"/>
  <c r="K32" i="10"/>
  <c r="AD32" i="10"/>
  <c r="P32" i="10"/>
  <c r="B32" i="10"/>
  <c r="B646" i="10" s="1"/>
  <c r="AH32" i="10"/>
  <c r="AJ32" i="10"/>
  <c r="X32" i="10"/>
  <c r="A33" i="3"/>
  <c r="AC32" i="3"/>
  <c r="AL32" i="3"/>
  <c r="Q32" i="3"/>
  <c r="Z32" i="3"/>
  <c r="AJ32" i="3"/>
  <c r="AD32" i="3"/>
  <c r="E32" i="3"/>
  <c r="N32" i="3"/>
  <c r="X32" i="3"/>
  <c r="AF32" i="3"/>
  <c r="R32" i="3"/>
  <c r="AM32" i="3"/>
  <c r="B32" i="3"/>
  <c r="B439" i="3" s="1"/>
  <c r="L32" i="3"/>
  <c r="L439" i="3" s="1"/>
  <c r="AH32" i="3"/>
  <c r="H32" i="3"/>
  <c r="O32" i="3"/>
  <c r="AK32" i="3"/>
  <c r="J32" i="3"/>
  <c r="AB32" i="3"/>
  <c r="P32" i="3"/>
  <c r="M32" i="3"/>
  <c r="AE32" i="3"/>
  <c r="D32" i="3"/>
  <c r="D439" i="3" s="1"/>
  <c r="AI32" i="3"/>
  <c r="S32" i="3"/>
  <c r="W32" i="3"/>
  <c r="AG32" i="3"/>
  <c r="G32" i="3"/>
  <c r="I32" i="3"/>
  <c r="Y32" i="3"/>
  <c r="K32" i="3"/>
  <c r="U32" i="3"/>
  <c r="T32" i="3"/>
  <c r="V32" i="3"/>
  <c r="AA32" i="3"/>
  <c r="C32" i="3"/>
  <c r="C439" i="3" s="1"/>
  <c r="F32" i="3"/>
  <c r="A647" i="10" l="1"/>
  <c r="A34" i="10"/>
  <c r="AL33" i="10"/>
  <c r="AJ33" i="10"/>
  <c r="V33" i="10"/>
  <c r="AD33" i="10"/>
  <c r="AC33" i="10"/>
  <c r="Z33" i="10"/>
  <c r="X33" i="10"/>
  <c r="J33" i="10"/>
  <c r="R33" i="10"/>
  <c r="N33" i="10"/>
  <c r="L33" i="10"/>
  <c r="L647" i="10" s="1"/>
  <c r="F33" i="10"/>
  <c r="B33" i="10"/>
  <c r="B647" i="10" s="1"/>
  <c r="E33" i="10"/>
  <c r="AI33" i="10"/>
  <c r="AF33" i="10"/>
  <c r="W33" i="10"/>
  <c r="T33" i="10"/>
  <c r="Q33" i="10"/>
  <c r="AB33" i="10"/>
  <c r="AM33" i="10"/>
  <c r="AK33" i="10"/>
  <c r="K33" i="10"/>
  <c r="H33" i="10"/>
  <c r="U33" i="10"/>
  <c r="P33" i="10"/>
  <c r="AA33" i="10"/>
  <c r="Y33" i="10"/>
  <c r="AE33" i="10"/>
  <c r="D33" i="10"/>
  <c r="D647" i="10" s="1"/>
  <c r="O33" i="10"/>
  <c r="M33" i="10"/>
  <c r="S33" i="10"/>
  <c r="I33" i="10"/>
  <c r="C33" i="10"/>
  <c r="C647" i="10" s="1"/>
  <c r="G33" i="10"/>
  <c r="AH33" i="10"/>
  <c r="AG33" i="10"/>
  <c r="A34" i="3"/>
  <c r="AC33" i="3"/>
  <c r="O33" i="3"/>
  <c r="AJ33" i="3"/>
  <c r="I33" i="3"/>
  <c r="AE33" i="3"/>
  <c r="Q33" i="3"/>
  <c r="C33" i="3"/>
  <c r="C440" i="3" s="1"/>
  <c r="X33" i="3"/>
  <c r="S33" i="3"/>
  <c r="E33" i="3"/>
  <c r="L33" i="3"/>
  <c r="L440" i="3" s="1"/>
  <c r="AH33" i="3"/>
  <c r="G33" i="3"/>
  <c r="AK33" i="3"/>
  <c r="V33" i="3"/>
  <c r="AB33" i="3"/>
  <c r="M33" i="3"/>
  <c r="AF33" i="3"/>
  <c r="P33" i="3"/>
  <c r="D33" i="3"/>
  <c r="D440" i="3" s="1"/>
  <c r="H33" i="3"/>
  <c r="R33" i="3"/>
  <c r="F33" i="3"/>
  <c r="AL33" i="3"/>
  <c r="Z33" i="3"/>
  <c r="AI33" i="3"/>
  <c r="AM33" i="3"/>
  <c r="N33" i="3"/>
  <c r="W33" i="3"/>
  <c r="AG33" i="3"/>
  <c r="AA33" i="3"/>
  <c r="B33" i="3"/>
  <c r="B440" i="3" s="1"/>
  <c r="K33" i="3"/>
  <c r="U33" i="3"/>
  <c r="Y33" i="3"/>
  <c r="AD33" i="3"/>
  <c r="J33" i="3"/>
  <c r="T33" i="3"/>
  <c r="A35" i="3" l="1"/>
  <c r="AH34" i="3"/>
  <c r="S34" i="3"/>
  <c r="V34" i="3"/>
  <c r="G34" i="3"/>
  <c r="AK34" i="3"/>
  <c r="J34" i="3"/>
  <c r="AC34" i="3"/>
  <c r="AM34" i="3"/>
  <c r="Y34" i="3"/>
  <c r="Q34" i="3"/>
  <c r="AA34" i="3"/>
  <c r="AI34" i="3"/>
  <c r="C34" i="3"/>
  <c r="C441" i="3" s="1"/>
  <c r="W34" i="3"/>
  <c r="AJ34" i="3"/>
  <c r="K34" i="3"/>
  <c r="T34" i="3"/>
  <c r="AD34" i="3"/>
  <c r="AL34" i="3"/>
  <c r="X34" i="3"/>
  <c r="H34" i="3"/>
  <c r="R34" i="3"/>
  <c r="Z34" i="3"/>
  <c r="L34" i="3"/>
  <c r="L441" i="3" s="1"/>
  <c r="AG34" i="3"/>
  <c r="F34" i="3"/>
  <c r="AB34" i="3"/>
  <c r="N34" i="3"/>
  <c r="U34" i="3"/>
  <c r="B34" i="3"/>
  <c r="B441" i="3" s="1"/>
  <c r="I34" i="3"/>
  <c r="AE34" i="3"/>
  <c r="D34" i="3"/>
  <c r="D441" i="3" s="1"/>
  <c r="AF34" i="3"/>
  <c r="M34" i="3"/>
  <c r="P34" i="3"/>
  <c r="E34" i="3"/>
  <c r="O34" i="3"/>
  <c r="A648" i="10"/>
  <c r="A35" i="10"/>
  <c r="AD34" i="10"/>
  <c r="AF34" i="10"/>
  <c r="AC34" i="10"/>
  <c r="R34" i="10"/>
  <c r="AL34" i="10"/>
  <c r="T34" i="10"/>
  <c r="Q34" i="10"/>
  <c r="N34" i="10"/>
  <c r="AK34" i="10"/>
  <c r="AJ34" i="10"/>
  <c r="AH34" i="10"/>
  <c r="H34" i="10"/>
  <c r="E34" i="10"/>
  <c r="F34" i="10"/>
  <c r="Y34" i="10"/>
  <c r="X34" i="10"/>
  <c r="V34" i="10"/>
  <c r="AB34" i="10"/>
  <c r="M34" i="10"/>
  <c r="L34" i="10"/>
  <c r="L648" i="10" s="1"/>
  <c r="J34" i="10"/>
  <c r="P34" i="10"/>
  <c r="D34" i="10"/>
  <c r="D648" i="10" s="1"/>
  <c r="AE34" i="10"/>
  <c r="AM34" i="10"/>
  <c r="AI34" i="10"/>
  <c r="AG34" i="10"/>
  <c r="S34" i="10"/>
  <c r="AA34" i="10"/>
  <c r="W34" i="10"/>
  <c r="U34" i="10"/>
  <c r="G34" i="10"/>
  <c r="O34" i="10"/>
  <c r="Z34" i="10"/>
  <c r="B34" i="10"/>
  <c r="B648" i="10" s="1"/>
  <c r="K34" i="10"/>
  <c r="I34" i="10"/>
  <c r="C34" i="10"/>
  <c r="C648" i="10" s="1"/>
  <c r="A649" i="10" l="1"/>
  <c r="A36" i="10"/>
  <c r="Q35" i="10"/>
  <c r="N35" i="10"/>
  <c r="AH35" i="10"/>
  <c r="AG35" i="10"/>
  <c r="AE35" i="10"/>
  <c r="E35" i="10"/>
  <c r="B35" i="10"/>
  <c r="B649" i="10" s="1"/>
  <c r="V35" i="10"/>
  <c r="U35" i="10"/>
  <c r="S35" i="10"/>
  <c r="AK35" i="10"/>
  <c r="J35" i="10"/>
  <c r="I35" i="10"/>
  <c r="G35" i="10"/>
  <c r="Y35" i="10"/>
  <c r="M35" i="10"/>
  <c r="AB35" i="10"/>
  <c r="AM35" i="10"/>
  <c r="AJ35" i="10"/>
  <c r="AF35" i="10"/>
  <c r="AD35" i="10"/>
  <c r="P35" i="10"/>
  <c r="AA35" i="10"/>
  <c r="X35" i="10"/>
  <c r="O35" i="10"/>
  <c r="T35" i="10"/>
  <c r="R35" i="10"/>
  <c r="D35" i="10"/>
  <c r="D649" i="10" s="1"/>
  <c r="L35" i="10"/>
  <c r="L649" i="10" s="1"/>
  <c r="K35" i="10"/>
  <c r="C35" i="10"/>
  <c r="C649" i="10" s="1"/>
  <c r="H35" i="10"/>
  <c r="F35" i="10"/>
  <c r="AL35" i="10"/>
  <c r="AI35" i="10"/>
  <c r="AC35" i="10"/>
  <c r="Z35" i="10"/>
  <c r="W35" i="10"/>
  <c r="A36" i="3"/>
  <c r="V35" i="3"/>
  <c r="N35" i="3"/>
  <c r="X35" i="3"/>
  <c r="J35" i="3"/>
  <c r="B35" i="3"/>
  <c r="B442" i="3" s="1"/>
  <c r="L35" i="3"/>
  <c r="L442" i="3" s="1"/>
  <c r="AF35" i="3"/>
  <c r="T35" i="3"/>
  <c r="AC35" i="3"/>
  <c r="AM35" i="3"/>
  <c r="AI35" i="3"/>
  <c r="U35" i="3"/>
  <c r="E35" i="3"/>
  <c r="O35" i="3"/>
  <c r="W35" i="3"/>
  <c r="I35" i="3"/>
  <c r="K35" i="3"/>
  <c r="R35" i="3"/>
  <c r="Y35" i="3"/>
  <c r="F35" i="3"/>
  <c r="AB35" i="3"/>
  <c r="M35" i="3"/>
  <c r="AE35" i="3"/>
  <c r="P35" i="3"/>
  <c r="S35" i="3"/>
  <c r="D35" i="3"/>
  <c r="D442" i="3" s="1"/>
  <c r="AH35" i="3"/>
  <c r="G35" i="3"/>
  <c r="Z35" i="3"/>
  <c r="AJ35" i="3"/>
  <c r="AK35" i="3"/>
  <c r="AA35" i="3"/>
  <c r="Q35" i="3"/>
  <c r="AD35" i="3"/>
  <c r="C35" i="3"/>
  <c r="C442" i="3" s="1"/>
  <c r="AL35" i="3"/>
  <c r="H35" i="3"/>
  <c r="AG35" i="3"/>
  <c r="A37" i="3" l="1"/>
  <c r="Q36" i="3"/>
  <c r="Z36" i="3"/>
  <c r="AJ36" i="3"/>
  <c r="AD36" i="3"/>
  <c r="E36" i="3"/>
  <c r="N36" i="3"/>
  <c r="X36" i="3"/>
  <c r="AF36" i="3"/>
  <c r="R36" i="3"/>
  <c r="AM36" i="3"/>
  <c r="B36" i="3"/>
  <c r="B443" i="3" s="1"/>
  <c r="L36" i="3"/>
  <c r="L443" i="3" s="1"/>
  <c r="AH36" i="3"/>
  <c r="T36" i="3"/>
  <c r="F36" i="3"/>
  <c r="AA36" i="3"/>
  <c r="C36" i="3"/>
  <c r="C443" i="3" s="1"/>
  <c r="AK36" i="3"/>
  <c r="J36" i="3"/>
  <c r="AB36" i="3"/>
  <c r="P36" i="3"/>
  <c r="M36" i="3"/>
  <c r="AI36" i="3"/>
  <c r="AE36" i="3"/>
  <c r="D36" i="3"/>
  <c r="D443" i="3" s="1"/>
  <c r="W36" i="3"/>
  <c r="AG36" i="3"/>
  <c r="U36" i="3"/>
  <c r="S36" i="3"/>
  <c r="K36" i="3"/>
  <c r="G36" i="3"/>
  <c r="AC36" i="3"/>
  <c r="AL36" i="3"/>
  <c r="H36" i="3"/>
  <c r="V36" i="3"/>
  <c r="O36" i="3"/>
  <c r="Y36" i="3"/>
  <c r="I36" i="3"/>
  <c r="A650" i="10"/>
  <c r="A37" i="10"/>
  <c r="G36" i="10"/>
  <c r="F36" i="10"/>
  <c r="D36" i="10"/>
  <c r="D650" i="10" s="1"/>
  <c r="V36" i="10"/>
  <c r="J36" i="10"/>
  <c r="AM36" i="10"/>
  <c r="AK36" i="10"/>
  <c r="AJ36" i="10"/>
  <c r="AG36" i="10"/>
  <c r="AF36" i="10"/>
  <c r="AC36" i="10"/>
  <c r="AA36" i="10"/>
  <c r="Y36" i="10"/>
  <c r="X36" i="10"/>
  <c r="U36" i="10"/>
  <c r="T36" i="10"/>
  <c r="Q36" i="10"/>
  <c r="O36" i="10"/>
  <c r="M36" i="10"/>
  <c r="L36" i="10"/>
  <c r="L650" i="10" s="1"/>
  <c r="I36" i="10"/>
  <c r="E36" i="10"/>
  <c r="C36" i="10"/>
  <c r="C650" i="10" s="1"/>
  <c r="AL36" i="10"/>
  <c r="AI36" i="10"/>
  <c r="Z36" i="10"/>
  <c r="W36" i="10"/>
  <c r="N36" i="10"/>
  <c r="K36" i="10"/>
  <c r="H36" i="10"/>
  <c r="AE36" i="10"/>
  <c r="AD36" i="10"/>
  <c r="AB36" i="10"/>
  <c r="B36" i="10"/>
  <c r="B650" i="10" s="1"/>
  <c r="S36" i="10"/>
  <c r="R36" i="10"/>
  <c r="P36" i="10"/>
  <c r="AH36" i="10"/>
  <c r="A651" i="10" l="1"/>
  <c r="A38" i="10"/>
  <c r="Z37" i="10"/>
  <c r="X37" i="10"/>
  <c r="V37" i="10"/>
  <c r="U37" i="10"/>
  <c r="R37" i="10"/>
  <c r="N37" i="10"/>
  <c r="L37" i="10"/>
  <c r="L651" i="10" s="1"/>
  <c r="J37" i="10"/>
  <c r="I37" i="10"/>
  <c r="F37" i="10"/>
  <c r="E37" i="10"/>
  <c r="B37" i="10"/>
  <c r="B651" i="10" s="1"/>
  <c r="AI37" i="10"/>
  <c r="AF37" i="10"/>
  <c r="W37" i="10"/>
  <c r="T37" i="10"/>
  <c r="AM37" i="10"/>
  <c r="K37" i="10"/>
  <c r="H37" i="10"/>
  <c r="AC37" i="10"/>
  <c r="AB37" i="10"/>
  <c r="AA37" i="10"/>
  <c r="AK37" i="10"/>
  <c r="P37" i="10"/>
  <c r="O37" i="10"/>
  <c r="Y37" i="10"/>
  <c r="AE37" i="10"/>
  <c r="D37" i="10"/>
  <c r="D651" i="10" s="1"/>
  <c r="C37" i="10"/>
  <c r="C651" i="10" s="1"/>
  <c r="M37" i="10"/>
  <c r="S37" i="10"/>
  <c r="Q37" i="10"/>
  <c r="G37" i="10"/>
  <c r="AL37" i="10"/>
  <c r="AJ37" i="10"/>
  <c r="AH37" i="10"/>
  <c r="AG37" i="10"/>
  <c r="AD37" i="10"/>
  <c r="A38" i="3"/>
  <c r="Q37" i="3"/>
  <c r="C37" i="3"/>
  <c r="C444" i="3" s="1"/>
  <c r="X37" i="3"/>
  <c r="AE37" i="3"/>
  <c r="E37" i="3"/>
  <c r="L37" i="3"/>
  <c r="L444" i="3" s="1"/>
  <c r="S37" i="3"/>
  <c r="AH37" i="3"/>
  <c r="G37" i="3"/>
  <c r="AK37" i="3"/>
  <c r="V37" i="3"/>
  <c r="AB37" i="3"/>
  <c r="M37" i="3"/>
  <c r="T37" i="3"/>
  <c r="AD37" i="3"/>
  <c r="P37" i="3"/>
  <c r="D37" i="3"/>
  <c r="D444" i="3" s="1"/>
  <c r="AL37" i="3"/>
  <c r="F37" i="3"/>
  <c r="Z37" i="3"/>
  <c r="AI37" i="3"/>
  <c r="AM37" i="3"/>
  <c r="N37" i="3"/>
  <c r="W37" i="3"/>
  <c r="AG37" i="3"/>
  <c r="AA37" i="3"/>
  <c r="B37" i="3"/>
  <c r="B444" i="3" s="1"/>
  <c r="K37" i="3"/>
  <c r="U37" i="3"/>
  <c r="AC37" i="3"/>
  <c r="O37" i="3"/>
  <c r="AJ37" i="3"/>
  <c r="I37" i="3"/>
  <c r="AF37" i="3"/>
  <c r="H37" i="3"/>
  <c r="Y37" i="3"/>
  <c r="J37" i="3"/>
  <c r="R37" i="3"/>
  <c r="A39" i="3" l="1"/>
  <c r="AH38" i="3"/>
  <c r="S38" i="3"/>
  <c r="V38" i="3"/>
  <c r="G38" i="3"/>
  <c r="AC38" i="3"/>
  <c r="AM38" i="3"/>
  <c r="AK38" i="3"/>
  <c r="J38" i="3"/>
  <c r="Q38" i="3"/>
  <c r="AA38" i="3"/>
  <c r="Y38" i="3"/>
  <c r="E38" i="3"/>
  <c r="O38" i="3"/>
  <c r="W38" i="3"/>
  <c r="AF38" i="3"/>
  <c r="AJ38" i="3"/>
  <c r="K38" i="3"/>
  <c r="AL38" i="3"/>
  <c r="X38" i="3"/>
  <c r="H38" i="3"/>
  <c r="R38" i="3"/>
  <c r="Z38" i="3"/>
  <c r="L38" i="3"/>
  <c r="L445" i="3" s="1"/>
  <c r="AG38" i="3"/>
  <c r="F38" i="3"/>
  <c r="N38" i="3"/>
  <c r="U38" i="3"/>
  <c r="AB38" i="3"/>
  <c r="B38" i="3"/>
  <c r="B445" i="3" s="1"/>
  <c r="I38" i="3"/>
  <c r="AE38" i="3"/>
  <c r="D38" i="3"/>
  <c r="D445" i="3" s="1"/>
  <c r="T38" i="3"/>
  <c r="AD38" i="3"/>
  <c r="P38" i="3"/>
  <c r="AI38" i="3"/>
  <c r="M38" i="3"/>
  <c r="C38" i="3"/>
  <c r="C445" i="3" s="1"/>
  <c r="A652" i="10"/>
  <c r="A39" i="10"/>
  <c r="B38" i="10"/>
  <c r="B652" i="10" s="1"/>
  <c r="AF38" i="10"/>
  <c r="AC38" i="10"/>
  <c r="T38" i="10"/>
  <c r="Q38" i="10"/>
  <c r="AJ38" i="10"/>
  <c r="H38" i="10"/>
  <c r="E38" i="10"/>
  <c r="AK38" i="10"/>
  <c r="X38" i="10"/>
  <c r="AH38" i="10"/>
  <c r="Y38" i="10"/>
  <c r="L38" i="10"/>
  <c r="L652" i="10" s="1"/>
  <c r="V38" i="10"/>
  <c r="AB38" i="10"/>
  <c r="AL38" i="10"/>
  <c r="M38" i="10"/>
  <c r="J38" i="10"/>
  <c r="P38" i="10"/>
  <c r="Z38" i="10"/>
  <c r="D38" i="10"/>
  <c r="D652" i="10" s="1"/>
  <c r="AM38" i="10"/>
  <c r="N38" i="10"/>
  <c r="AI38" i="10"/>
  <c r="AG38" i="10"/>
  <c r="AE38" i="10"/>
  <c r="AD38" i="10"/>
  <c r="AA38" i="10"/>
  <c r="W38" i="10"/>
  <c r="U38" i="10"/>
  <c r="S38" i="10"/>
  <c r="R38" i="10"/>
  <c r="O38" i="10"/>
  <c r="K38" i="10"/>
  <c r="I38" i="10"/>
  <c r="G38" i="10"/>
  <c r="F38" i="10"/>
  <c r="C38" i="10"/>
  <c r="C652" i="10" s="1"/>
  <c r="A653" i="10" l="1"/>
  <c r="A40" i="10"/>
  <c r="AG39" i="10"/>
  <c r="E39" i="10"/>
  <c r="B39" i="10"/>
  <c r="B653" i="10" s="1"/>
  <c r="AH39" i="10"/>
  <c r="U39" i="10"/>
  <c r="AE39" i="10"/>
  <c r="V39" i="10"/>
  <c r="I39" i="10"/>
  <c r="S39" i="10"/>
  <c r="AK39" i="10"/>
  <c r="J39" i="10"/>
  <c r="G39" i="10"/>
  <c r="Y39" i="10"/>
  <c r="AM39" i="10"/>
  <c r="M39" i="10"/>
  <c r="AJ39" i="10"/>
  <c r="AF39" i="10"/>
  <c r="AD39" i="10"/>
  <c r="AB39" i="10"/>
  <c r="AA39" i="10"/>
  <c r="X39" i="10"/>
  <c r="T39" i="10"/>
  <c r="R39" i="10"/>
  <c r="P39" i="10"/>
  <c r="O39" i="10"/>
  <c r="L39" i="10"/>
  <c r="L653" i="10" s="1"/>
  <c r="H39" i="10"/>
  <c r="F39" i="10"/>
  <c r="D39" i="10"/>
  <c r="D653" i="10" s="1"/>
  <c r="C39" i="10"/>
  <c r="C653" i="10" s="1"/>
  <c r="AI39" i="10"/>
  <c r="AL39" i="10"/>
  <c r="W39" i="10"/>
  <c r="AC39" i="10"/>
  <c r="Z39" i="10"/>
  <c r="K39" i="10"/>
  <c r="Q39" i="10"/>
  <c r="N39" i="10"/>
  <c r="A40" i="3"/>
  <c r="V39" i="3"/>
  <c r="B39" i="3"/>
  <c r="B446" i="3" s="1"/>
  <c r="L39" i="3"/>
  <c r="L446" i="3" s="1"/>
  <c r="J39" i="3"/>
  <c r="AF39" i="3"/>
  <c r="T39" i="3"/>
  <c r="AC39" i="3"/>
  <c r="AM39" i="3"/>
  <c r="AG39" i="3"/>
  <c r="H39" i="3"/>
  <c r="Q39" i="3"/>
  <c r="AA39" i="3"/>
  <c r="W39" i="3"/>
  <c r="I39" i="3"/>
  <c r="AD39" i="3"/>
  <c r="C39" i="3"/>
  <c r="C446" i="3" s="1"/>
  <c r="K39" i="3"/>
  <c r="F39" i="3"/>
  <c r="Y39" i="3"/>
  <c r="AB39" i="3"/>
  <c r="M39" i="3"/>
  <c r="AE39" i="3"/>
  <c r="P39" i="3"/>
  <c r="AL39" i="3"/>
  <c r="S39" i="3"/>
  <c r="D39" i="3"/>
  <c r="D446" i="3" s="1"/>
  <c r="AH39" i="3"/>
  <c r="G39" i="3"/>
  <c r="N39" i="3"/>
  <c r="X39" i="3"/>
  <c r="AI39" i="3"/>
  <c r="E39" i="3"/>
  <c r="O39" i="3"/>
  <c r="AK39" i="3"/>
  <c r="Z39" i="3"/>
  <c r="AJ39" i="3"/>
  <c r="U39" i="3"/>
  <c r="R39" i="3"/>
  <c r="A41" i="3" l="1"/>
  <c r="AD40" i="3"/>
  <c r="E40" i="3"/>
  <c r="N40" i="3"/>
  <c r="X40" i="3"/>
  <c r="AF40" i="3"/>
  <c r="R40" i="3"/>
  <c r="AM40" i="3"/>
  <c r="B40" i="3"/>
  <c r="B447" i="3" s="1"/>
  <c r="L40" i="3"/>
  <c r="L447" i="3" s="1"/>
  <c r="T40" i="3"/>
  <c r="F40" i="3"/>
  <c r="AA40" i="3"/>
  <c r="AH40" i="3"/>
  <c r="H40" i="3"/>
  <c r="O40" i="3"/>
  <c r="AK40" i="3"/>
  <c r="J40" i="3"/>
  <c r="AB40" i="3"/>
  <c r="P40" i="3"/>
  <c r="M40" i="3"/>
  <c r="W40" i="3"/>
  <c r="AG40" i="3"/>
  <c r="U40" i="3"/>
  <c r="I40" i="3"/>
  <c r="AE40" i="3"/>
  <c r="D40" i="3"/>
  <c r="D447" i="3" s="1"/>
  <c r="K40" i="3"/>
  <c r="S40" i="3"/>
  <c r="G40" i="3"/>
  <c r="AC40" i="3"/>
  <c r="AL40" i="3"/>
  <c r="Q40" i="3"/>
  <c r="Z40" i="3"/>
  <c r="AJ40" i="3"/>
  <c r="V40" i="3"/>
  <c r="C40" i="3"/>
  <c r="C447" i="3" s="1"/>
  <c r="AI40" i="3"/>
  <c r="Y40" i="3"/>
  <c r="A654" i="10"/>
  <c r="A41" i="10"/>
  <c r="G40" i="10"/>
  <c r="D40" i="10"/>
  <c r="D654" i="10" s="1"/>
  <c r="V40" i="10"/>
  <c r="AF40" i="10"/>
  <c r="AM40" i="10"/>
  <c r="AJ40" i="10"/>
  <c r="J40" i="10"/>
  <c r="AG40" i="10"/>
  <c r="T40" i="10"/>
  <c r="AC40" i="10"/>
  <c r="AA40" i="10"/>
  <c r="AK40" i="10"/>
  <c r="X40" i="10"/>
  <c r="U40" i="10"/>
  <c r="H40" i="10"/>
  <c r="Q40" i="10"/>
  <c r="O40" i="10"/>
  <c r="Y40" i="10"/>
  <c r="L40" i="10"/>
  <c r="L654" i="10" s="1"/>
  <c r="I40" i="10"/>
  <c r="E40" i="10"/>
  <c r="C40" i="10"/>
  <c r="C654" i="10" s="1"/>
  <c r="M40" i="10"/>
  <c r="AL40" i="10"/>
  <c r="AI40" i="10"/>
  <c r="Z40" i="10"/>
  <c r="W40" i="10"/>
  <c r="N40" i="10"/>
  <c r="K40" i="10"/>
  <c r="AD40" i="10"/>
  <c r="B40" i="10"/>
  <c r="B654" i="10" s="1"/>
  <c r="AE40" i="10"/>
  <c r="R40" i="10"/>
  <c r="AB40" i="10"/>
  <c r="S40" i="10"/>
  <c r="F40" i="10"/>
  <c r="P40" i="10"/>
  <c r="AH40" i="10"/>
  <c r="A655" i="10" l="1"/>
  <c r="A42" i="10"/>
  <c r="N41" i="10"/>
  <c r="L41" i="10"/>
  <c r="L655" i="10" s="1"/>
  <c r="V41" i="10"/>
  <c r="I41" i="10"/>
  <c r="F41" i="10"/>
  <c r="AC41" i="10"/>
  <c r="B41" i="10"/>
  <c r="B655" i="10" s="1"/>
  <c r="J41" i="10"/>
  <c r="AI41" i="10"/>
  <c r="AF41" i="10"/>
  <c r="W41" i="10"/>
  <c r="T41" i="10"/>
  <c r="AM41" i="10"/>
  <c r="K41" i="10"/>
  <c r="H41" i="10"/>
  <c r="AA41" i="10"/>
  <c r="AB41" i="10"/>
  <c r="O41" i="10"/>
  <c r="AK41" i="10"/>
  <c r="P41" i="10"/>
  <c r="C41" i="10"/>
  <c r="C655" i="10" s="1"/>
  <c r="Y41" i="10"/>
  <c r="AE41" i="10"/>
  <c r="E41" i="10"/>
  <c r="Q41" i="10"/>
  <c r="D41" i="10"/>
  <c r="D655" i="10" s="1"/>
  <c r="M41" i="10"/>
  <c r="S41" i="10"/>
  <c r="AL41" i="10"/>
  <c r="AJ41" i="10"/>
  <c r="AG41" i="10"/>
  <c r="G41" i="10"/>
  <c r="AD41" i="10"/>
  <c r="Z41" i="10"/>
  <c r="X41" i="10"/>
  <c r="AH41" i="10"/>
  <c r="U41" i="10"/>
  <c r="R41" i="10"/>
  <c r="A42" i="3"/>
  <c r="E41" i="3"/>
  <c r="L41" i="3"/>
  <c r="L448" i="3" s="1"/>
  <c r="AE41" i="3"/>
  <c r="S41" i="3"/>
  <c r="AH41" i="3"/>
  <c r="G41" i="3"/>
  <c r="AK41" i="3"/>
  <c r="V41" i="3"/>
  <c r="AF41" i="3"/>
  <c r="AB41" i="3"/>
  <c r="M41" i="3"/>
  <c r="H41" i="3"/>
  <c r="R41" i="3"/>
  <c r="P41" i="3"/>
  <c r="AL41" i="3"/>
  <c r="D41" i="3"/>
  <c r="D448" i="3" s="1"/>
  <c r="Z41" i="3"/>
  <c r="AI41" i="3"/>
  <c r="AM41" i="3"/>
  <c r="N41" i="3"/>
  <c r="W41" i="3"/>
  <c r="AG41" i="3"/>
  <c r="AA41" i="3"/>
  <c r="B41" i="3"/>
  <c r="B448" i="3" s="1"/>
  <c r="K41" i="3"/>
  <c r="U41" i="3"/>
  <c r="AC41" i="3"/>
  <c r="O41" i="3"/>
  <c r="AJ41" i="3"/>
  <c r="I41" i="3"/>
  <c r="Q41" i="3"/>
  <c r="C41" i="3"/>
  <c r="C448" i="3" s="1"/>
  <c r="X41" i="3"/>
  <c r="F41" i="3"/>
  <c r="J41" i="3"/>
  <c r="AD41" i="3"/>
  <c r="Y41" i="3"/>
  <c r="T41" i="3"/>
  <c r="A656" i="10" l="1"/>
  <c r="A43" i="10"/>
  <c r="AF42" i="10"/>
  <c r="AC42" i="10"/>
  <c r="T42" i="10"/>
  <c r="Q42" i="10"/>
  <c r="AJ42" i="10"/>
  <c r="H42" i="10"/>
  <c r="E42" i="10"/>
  <c r="X42" i="10"/>
  <c r="AK42" i="10"/>
  <c r="L42" i="10"/>
  <c r="L656" i="10" s="1"/>
  <c r="AH42" i="10"/>
  <c r="Z42" i="10"/>
  <c r="Y42" i="10"/>
  <c r="V42" i="10"/>
  <c r="AB42" i="10"/>
  <c r="N42" i="10"/>
  <c r="M42" i="10"/>
  <c r="J42" i="10"/>
  <c r="P42" i="10"/>
  <c r="AM42" i="10"/>
  <c r="B42" i="10"/>
  <c r="B656" i="10" s="1"/>
  <c r="AI42" i="10"/>
  <c r="AG42" i="10"/>
  <c r="AD42" i="10"/>
  <c r="D42" i="10"/>
  <c r="D656" i="10" s="1"/>
  <c r="AA42" i="10"/>
  <c r="W42" i="10"/>
  <c r="U42" i="10"/>
  <c r="AE42" i="10"/>
  <c r="R42" i="10"/>
  <c r="O42" i="10"/>
  <c r="K42" i="10"/>
  <c r="I42" i="10"/>
  <c r="S42" i="10"/>
  <c r="F42" i="10"/>
  <c r="C42" i="10"/>
  <c r="C656" i="10" s="1"/>
  <c r="AL42" i="10"/>
  <c r="G42" i="10"/>
  <c r="A43" i="3"/>
  <c r="AH42" i="3"/>
  <c r="S42" i="3"/>
  <c r="AC42" i="3"/>
  <c r="AM42" i="3"/>
  <c r="V42" i="3"/>
  <c r="G42" i="3"/>
  <c r="Q42" i="3"/>
  <c r="AA42" i="3"/>
  <c r="AK42" i="3"/>
  <c r="J42" i="3"/>
  <c r="E42" i="3"/>
  <c r="O42" i="3"/>
  <c r="Y42" i="3"/>
  <c r="AI42" i="3"/>
  <c r="C42" i="3"/>
  <c r="C449" i="3" s="1"/>
  <c r="AJ42" i="3"/>
  <c r="K42" i="3"/>
  <c r="T42" i="3"/>
  <c r="AD42" i="3"/>
  <c r="AL42" i="3"/>
  <c r="X42" i="3"/>
  <c r="Z42" i="3"/>
  <c r="L42" i="3"/>
  <c r="L449" i="3" s="1"/>
  <c r="AG42" i="3"/>
  <c r="F42" i="3"/>
  <c r="N42" i="3"/>
  <c r="U42" i="3"/>
  <c r="B42" i="3"/>
  <c r="B449" i="3" s="1"/>
  <c r="I42" i="3"/>
  <c r="AB42" i="3"/>
  <c r="AE42" i="3"/>
  <c r="D42" i="3"/>
  <c r="D449" i="3" s="1"/>
  <c r="H42" i="3"/>
  <c r="R42" i="3"/>
  <c r="W42" i="3"/>
  <c r="M42" i="3"/>
  <c r="P42" i="3"/>
  <c r="AF42" i="3"/>
  <c r="A657" i="10" l="1"/>
  <c r="A44" i="10"/>
  <c r="U43" i="10"/>
  <c r="AH43" i="10"/>
  <c r="I43" i="10"/>
  <c r="AE43" i="10"/>
  <c r="AI43" i="10"/>
  <c r="V43" i="10"/>
  <c r="S43" i="10"/>
  <c r="AK43" i="10"/>
  <c r="J43" i="10"/>
  <c r="G43" i="10"/>
  <c r="AM43" i="10"/>
  <c r="Y43" i="10"/>
  <c r="AJ43" i="10"/>
  <c r="AF43" i="10"/>
  <c r="AD43" i="10"/>
  <c r="AA43" i="10"/>
  <c r="M43" i="10"/>
  <c r="X43" i="10"/>
  <c r="T43" i="10"/>
  <c r="R43" i="10"/>
  <c r="AB43" i="10"/>
  <c r="O43" i="10"/>
  <c r="L43" i="10"/>
  <c r="L657" i="10" s="1"/>
  <c r="H43" i="10"/>
  <c r="F43" i="10"/>
  <c r="P43" i="10"/>
  <c r="C43" i="10"/>
  <c r="C657" i="10" s="1"/>
  <c r="D43" i="10"/>
  <c r="D657" i="10" s="1"/>
  <c r="W43" i="10"/>
  <c r="AL43" i="10"/>
  <c r="K43" i="10"/>
  <c r="AC43" i="10"/>
  <c r="Z43" i="10"/>
  <c r="Q43" i="10"/>
  <c r="N43" i="10"/>
  <c r="AG43" i="10"/>
  <c r="E43" i="10"/>
  <c r="B43" i="10"/>
  <c r="B657" i="10" s="1"/>
  <c r="A44" i="3"/>
  <c r="V43" i="3"/>
  <c r="AF43" i="3"/>
  <c r="J43" i="3"/>
  <c r="T43" i="3"/>
  <c r="AC43" i="3"/>
  <c r="AM43" i="3"/>
  <c r="AG43" i="3"/>
  <c r="H43" i="3"/>
  <c r="Q43" i="3"/>
  <c r="AA43" i="3"/>
  <c r="AI43" i="3"/>
  <c r="U43" i="3"/>
  <c r="E43" i="3"/>
  <c r="O43" i="3"/>
  <c r="K43" i="3"/>
  <c r="R43" i="3"/>
  <c r="Y43" i="3"/>
  <c r="AB43" i="3"/>
  <c r="AL43" i="3"/>
  <c r="M43" i="3"/>
  <c r="AE43" i="3"/>
  <c r="P43" i="3"/>
  <c r="Z43" i="3"/>
  <c r="AJ43" i="3"/>
  <c r="S43" i="3"/>
  <c r="D43" i="3"/>
  <c r="D450" i="3" s="1"/>
  <c r="AH43" i="3"/>
  <c r="G43" i="3"/>
  <c r="B43" i="3"/>
  <c r="B450" i="3" s="1"/>
  <c r="L43" i="3"/>
  <c r="L450" i="3" s="1"/>
  <c r="AD43" i="3"/>
  <c r="X43" i="3"/>
  <c r="F43" i="3"/>
  <c r="N43" i="3"/>
  <c r="I43" i="3"/>
  <c r="AK43" i="3"/>
  <c r="W43" i="3"/>
  <c r="C43" i="3"/>
  <c r="C450" i="3" s="1"/>
  <c r="A45" i="3" l="1"/>
  <c r="AF44" i="3"/>
  <c r="R44" i="3"/>
  <c r="AM44" i="3"/>
  <c r="B44" i="3"/>
  <c r="B451" i="3" s="1"/>
  <c r="L44" i="3"/>
  <c r="L451" i="3" s="1"/>
  <c r="T44" i="3"/>
  <c r="F44" i="3"/>
  <c r="AA44" i="3"/>
  <c r="H44" i="3"/>
  <c r="O44" i="3"/>
  <c r="AH44" i="3"/>
  <c r="C44" i="3"/>
  <c r="C451" i="3" s="1"/>
  <c r="AK44" i="3"/>
  <c r="AI44" i="3"/>
  <c r="J44" i="3"/>
  <c r="AB44" i="3"/>
  <c r="P44" i="3"/>
  <c r="M44" i="3"/>
  <c r="K44" i="3"/>
  <c r="U44" i="3"/>
  <c r="AE44" i="3"/>
  <c r="D44" i="3"/>
  <c r="D451" i="3" s="1"/>
  <c r="I44" i="3"/>
  <c r="S44" i="3"/>
  <c r="AC44" i="3"/>
  <c r="AL44" i="3"/>
  <c r="G44" i="3"/>
  <c r="Q44" i="3"/>
  <c r="Z44" i="3"/>
  <c r="AJ44" i="3"/>
  <c r="AD44" i="3"/>
  <c r="E44" i="3"/>
  <c r="N44" i="3"/>
  <c r="X44" i="3"/>
  <c r="W44" i="3"/>
  <c r="AG44" i="3"/>
  <c r="Y44" i="3"/>
  <c r="V44" i="3"/>
  <c r="A658" i="10"/>
  <c r="A45" i="10"/>
  <c r="G44" i="10"/>
  <c r="D44" i="10"/>
  <c r="D658" i="10" s="1"/>
  <c r="AM44" i="10"/>
  <c r="AJ44" i="10"/>
  <c r="V44" i="10"/>
  <c r="AG44" i="10"/>
  <c r="H44" i="10"/>
  <c r="AC44" i="10"/>
  <c r="AA44" i="10"/>
  <c r="X44" i="10"/>
  <c r="J44" i="10"/>
  <c r="U44" i="10"/>
  <c r="Q44" i="10"/>
  <c r="O44" i="10"/>
  <c r="AK44" i="10"/>
  <c r="L44" i="10"/>
  <c r="L658" i="10" s="1"/>
  <c r="I44" i="10"/>
  <c r="E44" i="10"/>
  <c r="C44" i="10"/>
  <c r="C658" i="10" s="1"/>
  <c r="Y44" i="10"/>
  <c r="M44" i="10"/>
  <c r="AL44" i="10"/>
  <c r="AI44" i="10"/>
  <c r="Z44" i="10"/>
  <c r="W44" i="10"/>
  <c r="N44" i="10"/>
  <c r="K44" i="10"/>
  <c r="AF44" i="10"/>
  <c r="AD44" i="10"/>
  <c r="B44" i="10"/>
  <c r="B658" i="10" s="1"/>
  <c r="R44" i="10"/>
  <c r="AE44" i="10"/>
  <c r="F44" i="10"/>
  <c r="AB44" i="10"/>
  <c r="S44" i="10"/>
  <c r="P44" i="10"/>
  <c r="AH44" i="10"/>
  <c r="T44" i="10"/>
  <c r="A659" i="10" l="1"/>
  <c r="A46" i="10"/>
  <c r="B45" i="10"/>
  <c r="B659" i="10" s="1"/>
  <c r="V45" i="10"/>
  <c r="J45" i="10"/>
  <c r="AI45" i="10"/>
  <c r="AF45" i="10"/>
  <c r="W45" i="10"/>
  <c r="T45" i="10"/>
  <c r="E45" i="10"/>
  <c r="Q45" i="10"/>
  <c r="AM45" i="10"/>
  <c r="K45" i="10"/>
  <c r="H45" i="10"/>
  <c r="AA45" i="10"/>
  <c r="AC45" i="10"/>
  <c r="O45" i="10"/>
  <c r="AB45" i="10"/>
  <c r="C45" i="10"/>
  <c r="C659" i="10" s="1"/>
  <c r="AK45" i="10"/>
  <c r="P45" i="10"/>
  <c r="Y45" i="10"/>
  <c r="AE45" i="10"/>
  <c r="D45" i="10"/>
  <c r="D659" i="10" s="1"/>
  <c r="AL45" i="10"/>
  <c r="M45" i="10"/>
  <c r="AJ45" i="10"/>
  <c r="AG45" i="10"/>
  <c r="S45" i="10"/>
  <c r="AD45" i="10"/>
  <c r="Z45" i="10"/>
  <c r="X45" i="10"/>
  <c r="U45" i="10"/>
  <c r="G45" i="10"/>
  <c r="R45" i="10"/>
  <c r="N45" i="10"/>
  <c r="L45" i="10"/>
  <c r="L659" i="10" s="1"/>
  <c r="AH45" i="10"/>
  <c r="I45" i="10"/>
  <c r="F45" i="10"/>
  <c r="A46" i="3"/>
  <c r="AE45" i="3"/>
  <c r="S45" i="3"/>
  <c r="AH45" i="3"/>
  <c r="AF45" i="3"/>
  <c r="G45" i="3"/>
  <c r="AK45" i="3"/>
  <c r="V45" i="3"/>
  <c r="T45" i="3"/>
  <c r="AD45" i="3"/>
  <c r="AB45" i="3"/>
  <c r="AL45" i="3"/>
  <c r="M45" i="3"/>
  <c r="F45" i="3"/>
  <c r="P45" i="3"/>
  <c r="Z45" i="3"/>
  <c r="D45" i="3"/>
  <c r="D452" i="3" s="1"/>
  <c r="AM45" i="3"/>
  <c r="N45" i="3"/>
  <c r="W45" i="3"/>
  <c r="AG45" i="3"/>
  <c r="AA45" i="3"/>
  <c r="B45" i="3"/>
  <c r="B452" i="3" s="1"/>
  <c r="K45" i="3"/>
  <c r="U45" i="3"/>
  <c r="AC45" i="3"/>
  <c r="O45" i="3"/>
  <c r="AJ45" i="3"/>
  <c r="I45" i="3"/>
  <c r="Q45" i="3"/>
  <c r="C45" i="3"/>
  <c r="C452" i="3" s="1"/>
  <c r="X45" i="3"/>
  <c r="E45" i="3"/>
  <c r="L45" i="3"/>
  <c r="L452" i="3" s="1"/>
  <c r="H45" i="3"/>
  <c r="J45" i="3"/>
  <c r="R45" i="3"/>
  <c r="Y45" i="3"/>
  <c r="AI45" i="3"/>
  <c r="A660" i="10" l="1"/>
  <c r="A47" i="10"/>
  <c r="T46" i="10"/>
  <c r="Q46" i="10"/>
  <c r="AJ46" i="10"/>
  <c r="H46" i="10"/>
  <c r="E46" i="10"/>
  <c r="X46" i="10"/>
  <c r="L46" i="10"/>
  <c r="L660" i="10" s="1"/>
  <c r="N46" i="10"/>
  <c r="AK46" i="10"/>
  <c r="AH46" i="10"/>
  <c r="B46" i="10"/>
  <c r="B660" i="10" s="1"/>
  <c r="Y46" i="10"/>
  <c r="V46" i="10"/>
  <c r="AB46" i="10"/>
  <c r="AM46" i="10"/>
  <c r="M46" i="10"/>
  <c r="AI46" i="10"/>
  <c r="J46" i="10"/>
  <c r="AG46" i="10"/>
  <c r="AD46" i="10"/>
  <c r="P46" i="10"/>
  <c r="AA46" i="10"/>
  <c r="Z46" i="10"/>
  <c r="W46" i="10"/>
  <c r="U46" i="10"/>
  <c r="R46" i="10"/>
  <c r="D46" i="10"/>
  <c r="D660" i="10" s="1"/>
  <c r="O46" i="10"/>
  <c r="AL46" i="10"/>
  <c r="K46" i="10"/>
  <c r="I46" i="10"/>
  <c r="AE46" i="10"/>
  <c r="F46" i="10"/>
  <c r="C46" i="10"/>
  <c r="C660" i="10" s="1"/>
  <c r="S46" i="10"/>
  <c r="G46" i="10"/>
  <c r="AF46" i="10"/>
  <c r="AC46" i="10"/>
  <c r="A47" i="3"/>
  <c r="AH46" i="3"/>
  <c r="S46" i="3"/>
  <c r="Q46" i="3"/>
  <c r="AA46" i="3"/>
  <c r="V46" i="3"/>
  <c r="G46" i="3"/>
  <c r="E46" i="3"/>
  <c r="O46" i="3"/>
  <c r="AK46" i="3"/>
  <c r="AI46" i="3"/>
  <c r="J46" i="3"/>
  <c r="C46" i="3"/>
  <c r="C453" i="3" s="1"/>
  <c r="Y46" i="3"/>
  <c r="W46" i="3"/>
  <c r="AF46" i="3"/>
  <c r="AL46" i="3"/>
  <c r="X46" i="3"/>
  <c r="H46" i="3"/>
  <c r="R46" i="3"/>
  <c r="Z46" i="3"/>
  <c r="L46" i="3"/>
  <c r="L453" i="3" s="1"/>
  <c r="N46" i="3"/>
  <c r="U46" i="3"/>
  <c r="B46" i="3"/>
  <c r="B453" i="3" s="1"/>
  <c r="I46" i="3"/>
  <c r="AB46" i="3"/>
  <c r="AE46" i="3"/>
  <c r="AC46" i="3"/>
  <c r="D46" i="3"/>
  <c r="D453" i="3" s="1"/>
  <c r="AM46" i="3"/>
  <c r="AG46" i="3"/>
  <c r="K46" i="3"/>
  <c r="M46" i="3"/>
  <c r="P46" i="3"/>
  <c r="AJ46" i="3"/>
  <c r="T46" i="3"/>
  <c r="AD46" i="3"/>
  <c r="F46" i="3"/>
  <c r="A661" i="10" l="1"/>
  <c r="A48" i="10"/>
  <c r="I47" i="10"/>
  <c r="W47" i="10"/>
  <c r="AH47" i="10"/>
  <c r="AE47" i="10"/>
  <c r="V47" i="10"/>
  <c r="S47" i="10"/>
  <c r="AM47" i="10"/>
  <c r="AK47" i="10"/>
  <c r="AJ47" i="10"/>
  <c r="J47" i="10"/>
  <c r="AF47" i="10"/>
  <c r="G47" i="10"/>
  <c r="AD47" i="10"/>
  <c r="AA47" i="10"/>
  <c r="Y47" i="10"/>
  <c r="X47" i="10"/>
  <c r="T47" i="10"/>
  <c r="R47" i="10"/>
  <c r="O47" i="10"/>
  <c r="M47" i="10"/>
  <c r="L47" i="10"/>
  <c r="L661" i="10" s="1"/>
  <c r="H47" i="10"/>
  <c r="F47" i="10"/>
  <c r="AB47" i="10"/>
  <c r="C47" i="10"/>
  <c r="C661" i="10" s="1"/>
  <c r="P47" i="10"/>
  <c r="K47" i="10"/>
  <c r="D47" i="10"/>
  <c r="D661" i="10" s="1"/>
  <c r="AL47" i="10"/>
  <c r="AC47" i="10"/>
  <c r="Z47" i="10"/>
  <c r="Q47" i="10"/>
  <c r="N47" i="10"/>
  <c r="AG47" i="10"/>
  <c r="E47" i="10"/>
  <c r="B47" i="10"/>
  <c r="B661" i="10" s="1"/>
  <c r="U47" i="10"/>
  <c r="AI47" i="10"/>
  <c r="A48" i="3"/>
  <c r="V47" i="3"/>
  <c r="T47" i="3"/>
  <c r="AC47" i="3"/>
  <c r="AM47" i="3"/>
  <c r="J47" i="3"/>
  <c r="AG47" i="3"/>
  <c r="H47" i="3"/>
  <c r="Q47" i="3"/>
  <c r="AA47" i="3"/>
  <c r="AI47" i="3"/>
  <c r="U47" i="3"/>
  <c r="E47" i="3"/>
  <c r="O47" i="3"/>
  <c r="W47" i="3"/>
  <c r="I47" i="3"/>
  <c r="AD47" i="3"/>
  <c r="C47" i="3"/>
  <c r="C454" i="3" s="1"/>
  <c r="F47" i="3"/>
  <c r="AL47" i="3"/>
  <c r="Y47" i="3"/>
  <c r="AJ47" i="3"/>
  <c r="AB47" i="3"/>
  <c r="Z47" i="3"/>
  <c r="M47" i="3"/>
  <c r="X47" i="3"/>
  <c r="AE47" i="3"/>
  <c r="P47" i="3"/>
  <c r="N47" i="3"/>
  <c r="S47" i="3"/>
  <c r="D47" i="3"/>
  <c r="D454" i="3" s="1"/>
  <c r="AH47" i="3"/>
  <c r="AF47" i="3"/>
  <c r="G47" i="3"/>
  <c r="B47" i="3"/>
  <c r="B454" i="3" s="1"/>
  <c r="L47" i="3"/>
  <c r="L454" i="3" s="1"/>
  <c r="AK47" i="3"/>
  <c r="K47" i="3"/>
  <c r="R47" i="3"/>
  <c r="A49" i="3" l="1"/>
  <c r="T48" i="3"/>
  <c r="F48" i="3"/>
  <c r="AA48" i="3"/>
  <c r="H48" i="3"/>
  <c r="O48" i="3"/>
  <c r="C48" i="3"/>
  <c r="C455" i="3" s="1"/>
  <c r="AH48" i="3"/>
  <c r="AK48" i="3"/>
  <c r="W48" i="3"/>
  <c r="J48" i="3"/>
  <c r="AG48" i="3"/>
  <c r="AB48" i="3"/>
  <c r="P48" i="3"/>
  <c r="M48" i="3"/>
  <c r="I48" i="3"/>
  <c r="AE48" i="3"/>
  <c r="AC48" i="3"/>
  <c r="D48" i="3"/>
  <c r="D455" i="3" s="1"/>
  <c r="AL48" i="3"/>
  <c r="S48" i="3"/>
  <c r="Q48" i="3"/>
  <c r="Z48" i="3"/>
  <c r="AJ48" i="3"/>
  <c r="G48" i="3"/>
  <c r="AD48" i="3"/>
  <c r="E48" i="3"/>
  <c r="N48" i="3"/>
  <c r="X48" i="3"/>
  <c r="AF48" i="3"/>
  <c r="R48" i="3"/>
  <c r="AM48" i="3"/>
  <c r="B48" i="3"/>
  <c r="B455" i="3" s="1"/>
  <c r="L48" i="3"/>
  <c r="L455" i="3" s="1"/>
  <c r="V48" i="3"/>
  <c r="Y48" i="3"/>
  <c r="U48" i="3"/>
  <c r="AI48" i="3"/>
  <c r="K48" i="3"/>
  <c r="A662" i="10"/>
  <c r="A49" i="10"/>
  <c r="G48" i="10"/>
  <c r="AC48" i="10"/>
  <c r="D48" i="10"/>
  <c r="D662" i="10" s="1"/>
  <c r="AA48" i="10"/>
  <c r="X48" i="10"/>
  <c r="V48" i="10"/>
  <c r="U48" i="10"/>
  <c r="Q48" i="10"/>
  <c r="O48" i="10"/>
  <c r="L48" i="10"/>
  <c r="L662" i="10" s="1"/>
  <c r="J48" i="10"/>
  <c r="I48" i="10"/>
  <c r="AF48" i="10"/>
  <c r="E48" i="10"/>
  <c r="C48" i="10"/>
  <c r="C662" i="10" s="1"/>
  <c r="AK48" i="10"/>
  <c r="Y48" i="10"/>
  <c r="AL48" i="10"/>
  <c r="M48" i="10"/>
  <c r="AI48" i="10"/>
  <c r="Z48" i="10"/>
  <c r="W48" i="10"/>
  <c r="N48" i="10"/>
  <c r="K48" i="10"/>
  <c r="T48" i="10"/>
  <c r="AD48" i="10"/>
  <c r="B48" i="10"/>
  <c r="B662" i="10" s="1"/>
  <c r="R48" i="10"/>
  <c r="F48" i="10"/>
  <c r="AE48" i="10"/>
  <c r="AB48" i="10"/>
  <c r="H48" i="10"/>
  <c r="S48" i="10"/>
  <c r="P48" i="10"/>
  <c r="AM48" i="10"/>
  <c r="AJ48" i="10"/>
  <c r="AH48" i="10"/>
  <c r="AG48" i="10"/>
  <c r="A50" i="3" l="1"/>
  <c r="AE49" i="3"/>
  <c r="AF49" i="3"/>
  <c r="S49" i="3"/>
  <c r="AH49" i="3"/>
  <c r="T49" i="3"/>
  <c r="G49" i="3"/>
  <c r="AD49" i="3"/>
  <c r="AK49" i="3"/>
  <c r="V49" i="3"/>
  <c r="H49" i="3"/>
  <c r="R49" i="3"/>
  <c r="AB49" i="3"/>
  <c r="Z49" i="3"/>
  <c r="M49" i="3"/>
  <c r="AI49" i="3"/>
  <c r="P49" i="3"/>
  <c r="AM49" i="3"/>
  <c r="N49" i="3"/>
  <c r="D49" i="3"/>
  <c r="D456" i="3" s="1"/>
  <c r="AA49" i="3"/>
  <c r="B49" i="3"/>
  <c r="B456" i="3" s="1"/>
  <c r="K49" i="3"/>
  <c r="U49" i="3"/>
  <c r="AC49" i="3"/>
  <c r="O49" i="3"/>
  <c r="AJ49" i="3"/>
  <c r="I49" i="3"/>
  <c r="Q49" i="3"/>
  <c r="C49" i="3"/>
  <c r="C456" i="3" s="1"/>
  <c r="X49" i="3"/>
  <c r="E49" i="3"/>
  <c r="L49" i="3"/>
  <c r="L456" i="3" s="1"/>
  <c r="AL49" i="3"/>
  <c r="J49" i="3"/>
  <c r="Y49" i="3"/>
  <c r="W49" i="3"/>
  <c r="AG49" i="3"/>
  <c r="F49" i="3"/>
  <c r="A663" i="10"/>
  <c r="A50" i="10"/>
  <c r="V49" i="10"/>
  <c r="AI49" i="10"/>
  <c r="J49" i="10"/>
  <c r="AF49" i="10"/>
  <c r="W49" i="10"/>
  <c r="T49" i="10"/>
  <c r="AM49" i="10"/>
  <c r="K49" i="10"/>
  <c r="H49" i="10"/>
  <c r="AC49" i="10"/>
  <c r="AA49" i="10"/>
  <c r="Q49" i="10"/>
  <c r="O49" i="10"/>
  <c r="C49" i="10"/>
  <c r="C663" i="10" s="1"/>
  <c r="AB49" i="10"/>
  <c r="AK49" i="10"/>
  <c r="P49" i="10"/>
  <c r="AL49" i="10"/>
  <c r="Y49" i="10"/>
  <c r="AJ49" i="10"/>
  <c r="AG49" i="10"/>
  <c r="AE49" i="10"/>
  <c r="AD49" i="10"/>
  <c r="D49" i="10"/>
  <c r="D663" i="10" s="1"/>
  <c r="Z49" i="10"/>
  <c r="M49" i="10"/>
  <c r="X49" i="10"/>
  <c r="U49" i="10"/>
  <c r="S49" i="10"/>
  <c r="R49" i="10"/>
  <c r="N49" i="10"/>
  <c r="L49" i="10"/>
  <c r="L663" i="10" s="1"/>
  <c r="I49" i="10"/>
  <c r="G49" i="10"/>
  <c r="F49" i="10"/>
  <c r="E49" i="10"/>
  <c r="B49" i="10"/>
  <c r="B663" i="10" s="1"/>
  <c r="AH49" i="10"/>
  <c r="A51" i="3" l="1"/>
  <c r="AH50" i="3"/>
  <c r="S50" i="3"/>
  <c r="E50" i="3"/>
  <c r="O50" i="3"/>
  <c r="AI50" i="3"/>
  <c r="V50" i="3"/>
  <c r="G50" i="3"/>
  <c r="C50" i="3"/>
  <c r="C457" i="3" s="1"/>
  <c r="AK50" i="3"/>
  <c r="W50" i="3"/>
  <c r="J50" i="3"/>
  <c r="AF50" i="3"/>
  <c r="Y50" i="3"/>
  <c r="AJ50" i="3"/>
  <c r="K50" i="3"/>
  <c r="T50" i="3"/>
  <c r="AD50" i="3"/>
  <c r="Z50" i="3"/>
  <c r="L50" i="3"/>
  <c r="L457" i="3" s="1"/>
  <c r="AG50" i="3"/>
  <c r="F50" i="3"/>
  <c r="U50" i="3"/>
  <c r="N50" i="3"/>
  <c r="B50" i="3"/>
  <c r="B457" i="3" s="1"/>
  <c r="I50" i="3"/>
  <c r="AB50" i="3"/>
  <c r="AE50" i="3"/>
  <c r="Q50" i="3"/>
  <c r="D50" i="3"/>
  <c r="D457" i="3" s="1"/>
  <c r="AA50" i="3"/>
  <c r="P50" i="3"/>
  <c r="M50" i="3"/>
  <c r="X50" i="3"/>
  <c r="R50" i="3"/>
  <c r="H50" i="3"/>
  <c r="AL50" i="3"/>
  <c r="AC50" i="3"/>
  <c r="AM50" i="3"/>
  <c r="A664" i="10"/>
  <c r="A51" i="10"/>
  <c r="AJ50" i="10"/>
  <c r="H50" i="10"/>
  <c r="E50" i="10"/>
  <c r="X50" i="10"/>
  <c r="L50" i="10"/>
  <c r="L664" i="10" s="1"/>
  <c r="B50" i="10"/>
  <c r="B664" i="10" s="1"/>
  <c r="AK50" i="10"/>
  <c r="AH50" i="10"/>
  <c r="AM50" i="10"/>
  <c r="Y50" i="10"/>
  <c r="AI50" i="10"/>
  <c r="V50" i="10"/>
  <c r="AG50" i="10"/>
  <c r="AD50" i="10"/>
  <c r="AB50" i="10"/>
  <c r="AA50" i="10"/>
  <c r="AL50" i="10"/>
  <c r="M50" i="10"/>
  <c r="W50" i="10"/>
  <c r="J50" i="10"/>
  <c r="U50" i="10"/>
  <c r="R50" i="10"/>
  <c r="P50" i="10"/>
  <c r="O50" i="10"/>
  <c r="Z50" i="10"/>
  <c r="K50" i="10"/>
  <c r="I50" i="10"/>
  <c r="F50" i="10"/>
  <c r="D50" i="10"/>
  <c r="D664" i="10" s="1"/>
  <c r="C50" i="10"/>
  <c r="C664" i="10" s="1"/>
  <c r="N50" i="10"/>
  <c r="AE50" i="10"/>
  <c r="S50" i="10"/>
  <c r="AF50" i="10"/>
  <c r="G50" i="10"/>
  <c r="AC50" i="10"/>
  <c r="T50" i="10"/>
  <c r="Q50" i="10"/>
  <c r="A52" i="3" l="1"/>
  <c r="V51" i="3"/>
  <c r="AG51" i="3"/>
  <c r="H51" i="3"/>
  <c r="Q51" i="3"/>
  <c r="AA51" i="3"/>
  <c r="AI51" i="3"/>
  <c r="J51" i="3"/>
  <c r="U51" i="3"/>
  <c r="E51" i="3"/>
  <c r="O51" i="3"/>
  <c r="W51" i="3"/>
  <c r="I51" i="3"/>
  <c r="AD51" i="3"/>
  <c r="C51" i="3"/>
  <c r="C458" i="3" s="1"/>
  <c r="K51" i="3"/>
  <c r="R51" i="3"/>
  <c r="Z51" i="3"/>
  <c r="Y51" i="3"/>
  <c r="AJ51" i="3"/>
  <c r="M51" i="3"/>
  <c r="X51" i="3"/>
  <c r="AB51" i="3"/>
  <c r="N51" i="3"/>
  <c r="AE51" i="3"/>
  <c r="P51" i="3"/>
  <c r="B51" i="3"/>
  <c r="B458" i="3" s="1"/>
  <c r="L51" i="3"/>
  <c r="L458" i="3" s="1"/>
  <c r="AF51" i="3"/>
  <c r="S51" i="3"/>
  <c r="D51" i="3"/>
  <c r="D458" i="3" s="1"/>
  <c r="AH51" i="3"/>
  <c r="T51" i="3"/>
  <c r="G51" i="3"/>
  <c r="AC51" i="3"/>
  <c r="AM51" i="3"/>
  <c r="AL51" i="3"/>
  <c r="AK51" i="3"/>
  <c r="F51" i="3"/>
  <c r="A665" i="10"/>
  <c r="A52" i="10"/>
  <c r="AH51" i="10"/>
  <c r="AE51" i="10"/>
  <c r="AM51" i="10"/>
  <c r="AJ51" i="10"/>
  <c r="V51" i="10"/>
  <c r="AF51" i="10"/>
  <c r="S51" i="10"/>
  <c r="AD51" i="10"/>
  <c r="AA51" i="10"/>
  <c r="AK51" i="10"/>
  <c r="X51" i="10"/>
  <c r="J51" i="10"/>
  <c r="T51" i="10"/>
  <c r="G51" i="10"/>
  <c r="R51" i="10"/>
  <c r="O51" i="10"/>
  <c r="Y51" i="10"/>
  <c r="L51" i="10"/>
  <c r="L665" i="10" s="1"/>
  <c r="H51" i="10"/>
  <c r="F51" i="10"/>
  <c r="C51" i="10"/>
  <c r="C665" i="10" s="1"/>
  <c r="M51" i="10"/>
  <c r="AB51" i="10"/>
  <c r="P51" i="10"/>
  <c r="AL51" i="10"/>
  <c r="AC51" i="10"/>
  <c r="D51" i="10"/>
  <c r="D665" i="10" s="1"/>
  <c r="Z51" i="10"/>
  <c r="Q51" i="10"/>
  <c r="N51" i="10"/>
  <c r="AG51" i="10"/>
  <c r="E51" i="10"/>
  <c r="B51" i="10"/>
  <c r="B665" i="10" s="1"/>
  <c r="AI51" i="10"/>
  <c r="U51" i="10"/>
  <c r="W51" i="10"/>
  <c r="I51" i="10"/>
  <c r="K51" i="10"/>
  <c r="A666" i="10" l="1"/>
  <c r="A53" i="10"/>
  <c r="G52" i="10"/>
  <c r="Q52" i="10"/>
  <c r="D52" i="10"/>
  <c r="D666" i="10" s="1"/>
  <c r="O52" i="10"/>
  <c r="L52" i="10"/>
  <c r="L666" i="10" s="1"/>
  <c r="V52" i="10"/>
  <c r="I52" i="10"/>
  <c r="T52" i="10"/>
  <c r="E52" i="10"/>
  <c r="C52" i="10"/>
  <c r="C666" i="10" s="1"/>
  <c r="J52" i="10"/>
  <c r="AF52" i="10"/>
  <c r="AK52" i="10"/>
  <c r="AL52" i="10"/>
  <c r="Y52" i="10"/>
  <c r="AI52" i="10"/>
  <c r="Z52" i="10"/>
  <c r="M52" i="10"/>
  <c r="W52" i="10"/>
  <c r="N52" i="10"/>
  <c r="K52" i="10"/>
  <c r="H52" i="10"/>
  <c r="AD52" i="10"/>
  <c r="B52" i="10"/>
  <c r="B666" i="10" s="1"/>
  <c r="R52" i="10"/>
  <c r="F52" i="10"/>
  <c r="AE52" i="10"/>
  <c r="AB52" i="10"/>
  <c r="AM52" i="10"/>
  <c r="AJ52" i="10"/>
  <c r="AG52" i="10"/>
  <c r="S52" i="10"/>
  <c r="AC52" i="10"/>
  <c r="P52" i="10"/>
  <c r="AA52" i="10"/>
  <c r="X52" i="10"/>
  <c r="AH52" i="10"/>
  <c r="U52" i="10"/>
  <c r="A53" i="3"/>
  <c r="H52" i="3"/>
  <c r="O52" i="3"/>
  <c r="C52" i="3"/>
  <c r="C459" i="3" s="1"/>
  <c r="AH52" i="3"/>
  <c r="AI52" i="3"/>
  <c r="AK52" i="3"/>
  <c r="K52" i="3"/>
  <c r="J52" i="3"/>
  <c r="U52" i="3"/>
  <c r="AB52" i="3"/>
  <c r="AC52" i="3"/>
  <c r="P52" i="3"/>
  <c r="AL52" i="3"/>
  <c r="M52" i="3"/>
  <c r="AE52" i="3"/>
  <c r="Q52" i="3"/>
  <c r="D52" i="3"/>
  <c r="D459" i="3" s="1"/>
  <c r="Z52" i="3"/>
  <c r="AJ52" i="3"/>
  <c r="S52" i="3"/>
  <c r="AD52" i="3"/>
  <c r="E52" i="3"/>
  <c r="N52" i="3"/>
  <c r="X52" i="3"/>
  <c r="AF52" i="3"/>
  <c r="G52" i="3"/>
  <c r="R52" i="3"/>
  <c r="AM52" i="3"/>
  <c r="B52" i="3"/>
  <c r="B459" i="3" s="1"/>
  <c r="L52" i="3"/>
  <c r="L459" i="3" s="1"/>
  <c r="T52" i="3"/>
  <c r="F52" i="3"/>
  <c r="AA52" i="3"/>
  <c r="Y52" i="3"/>
  <c r="V52" i="3"/>
  <c r="W52" i="3"/>
  <c r="AG52" i="3"/>
  <c r="I52" i="3"/>
  <c r="A667" i="10" l="1"/>
  <c r="A54" i="10"/>
  <c r="AI53" i="10"/>
  <c r="V53" i="10"/>
  <c r="AF53" i="10"/>
  <c r="W53" i="10"/>
  <c r="J53" i="10"/>
  <c r="T53" i="10"/>
  <c r="AC53" i="10"/>
  <c r="AM53" i="10"/>
  <c r="K53" i="10"/>
  <c r="H53" i="10"/>
  <c r="Q53" i="10"/>
  <c r="AA53" i="10"/>
  <c r="E53" i="10"/>
  <c r="O53" i="10"/>
  <c r="C53" i="10"/>
  <c r="C667" i="10" s="1"/>
  <c r="AB53" i="10"/>
  <c r="AL53" i="10"/>
  <c r="AK53" i="10"/>
  <c r="AJ53" i="10"/>
  <c r="AG53" i="10"/>
  <c r="AD53" i="10"/>
  <c r="P53" i="10"/>
  <c r="Z53" i="10"/>
  <c r="Y53" i="10"/>
  <c r="X53" i="10"/>
  <c r="U53" i="10"/>
  <c r="AE53" i="10"/>
  <c r="R53" i="10"/>
  <c r="D53" i="10"/>
  <c r="D667" i="10" s="1"/>
  <c r="N53" i="10"/>
  <c r="M53" i="10"/>
  <c r="L53" i="10"/>
  <c r="L667" i="10" s="1"/>
  <c r="I53" i="10"/>
  <c r="S53" i="10"/>
  <c r="F53" i="10"/>
  <c r="B53" i="10"/>
  <c r="B667" i="10" s="1"/>
  <c r="G53" i="10"/>
  <c r="AH53" i="10"/>
  <c r="A54" i="3"/>
  <c r="AF53" i="3"/>
  <c r="AE53" i="3"/>
  <c r="T53" i="3"/>
  <c r="S53" i="3"/>
  <c r="AD53" i="3"/>
  <c r="AH53" i="3"/>
  <c r="H53" i="3"/>
  <c r="G53" i="3"/>
  <c r="R53" i="3"/>
  <c r="AL53" i="3"/>
  <c r="AK53" i="3"/>
  <c r="V53" i="3"/>
  <c r="F53" i="3"/>
  <c r="AB53" i="3"/>
  <c r="AM53" i="3"/>
  <c r="N53" i="3"/>
  <c r="M53" i="3"/>
  <c r="W53" i="3"/>
  <c r="AG53" i="3"/>
  <c r="P53" i="3"/>
  <c r="AA53" i="3"/>
  <c r="B53" i="3"/>
  <c r="B460" i="3" s="1"/>
  <c r="AC53" i="3"/>
  <c r="D53" i="3"/>
  <c r="D460" i="3" s="1"/>
  <c r="O53" i="3"/>
  <c r="AJ53" i="3"/>
  <c r="I53" i="3"/>
  <c r="Q53" i="3"/>
  <c r="C53" i="3"/>
  <c r="C460" i="3" s="1"/>
  <c r="X53" i="3"/>
  <c r="E53" i="3"/>
  <c r="L53" i="3"/>
  <c r="L460" i="3" s="1"/>
  <c r="J53" i="3"/>
  <c r="K53" i="3"/>
  <c r="U53" i="3"/>
  <c r="Y53" i="3"/>
  <c r="AI53" i="3"/>
  <c r="Z53" i="3"/>
  <c r="A668" i="10" l="1"/>
  <c r="A55" i="10"/>
  <c r="X54" i="10"/>
  <c r="L54" i="10"/>
  <c r="L668" i="10" s="1"/>
  <c r="AM54" i="10"/>
  <c r="AK54" i="10"/>
  <c r="AI54" i="10"/>
  <c r="AH54" i="10"/>
  <c r="AG54" i="10"/>
  <c r="AD54" i="10"/>
  <c r="AA54" i="10"/>
  <c r="Z54" i="10"/>
  <c r="Y54" i="10"/>
  <c r="W54" i="10"/>
  <c r="V54" i="10"/>
  <c r="U54" i="10"/>
  <c r="R54" i="10"/>
  <c r="AB54" i="10"/>
  <c r="O54" i="10"/>
  <c r="N54" i="10"/>
  <c r="M54" i="10"/>
  <c r="K54" i="10"/>
  <c r="J54" i="10"/>
  <c r="I54" i="10"/>
  <c r="F54" i="10"/>
  <c r="P54" i="10"/>
  <c r="C54" i="10"/>
  <c r="C668" i="10" s="1"/>
  <c r="B54" i="10"/>
  <c r="B668" i="10" s="1"/>
  <c r="D54" i="10"/>
  <c r="D668" i="10" s="1"/>
  <c r="AE54" i="10"/>
  <c r="AF54" i="10"/>
  <c r="S54" i="10"/>
  <c r="AC54" i="10"/>
  <c r="T54" i="10"/>
  <c r="G54" i="10"/>
  <c r="Q54" i="10"/>
  <c r="AL54" i="10"/>
  <c r="AJ54" i="10"/>
  <c r="H54" i="10"/>
  <c r="E54" i="10"/>
  <c r="A55" i="3"/>
  <c r="AI54" i="3"/>
  <c r="AH54" i="3"/>
  <c r="S54" i="3"/>
  <c r="C54" i="3"/>
  <c r="C461" i="3" s="1"/>
  <c r="W54" i="3"/>
  <c r="V54" i="3"/>
  <c r="AF54" i="3"/>
  <c r="G54" i="3"/>
  <c r="AK54" i="3"/>
  <c r="AJ54" i="3"/>
  <c r="K54" i="3"/>
  <c r="J54" i="3"/>
  <c r="T54" i="3"/>
  <c r="AD54" i="3"/>
  <c r="AL54" i="3"/>
  <c r="Y54" i="3"/>
  <c r="X54" i="3"/>
  <c r="H54" i="3"/>
  <c r="R54" i="3"/>
  <c r="N54" i="3"/>
  <c r="U54" i="3"/>
  <c r="I54" i="3"/>
  <c r="B54" i="3"/>
  <c r="B461" i="3" s="1"/>
  <c r="AM54" i="3"/>
  <c r="AC54" i="3"/>
  <c r="AB54" i="3"/>
  <c r="AE54" i="3"/>
  <c r="E54" i="3"/>
  <c r="D54" i="3"/>
  <c r="D461" i="3" s="1"/>
  <c r="O54" i="3"/>
  <c r="M54" i="3"/>
  <c r="P54" i="3"/>
  <c r="L54" i="3"/>
  <c r="L461" i="3" s="1"/>
  <c r="Q54" i="3"/>
  <c r="AA54" i="3"/>
  <c r="F54" i="3"/>
  <c r="Z54" i="3"/>
  <c r="AG54" i="3"/>
  <c r="A669" i="10" l="1"/>
  <c r="A56" i="10"/>
  <c r="AM55" i="10"/>
  <c r="AJ55" i="10"/>
  <c r="AH55" i="10"/>
  <c r="AF55" i="10"/>
  <c r="AE55" i="10"/>
  <c r="AD55" i="10"/>
  <c r="AA55" i="10"/>
  <c r="X55" i="10"/>
  <c r="V55" i="10"/>
  <c r="T55" i="10"/>
  <c r="S55" i="10"/>
  <c r="R55" i="10"/>
  <c r="O55" i="10"/>
  <c r="AK55" i="10"/>
  <c r="L55" i="10"/>
  <c r="L669" i="10" s="1"/>
  <c r="J55" i="10"/>
  <c r="H55" i="10"/>
  <c r="G55" i="10"/>
  <c r="F55" i="10"/>
  <c r="C55" i="10"/>
  <c r="C669" i="10" s="1"/>
  <c r="Y55" i="10"/>
  <c r="M55" i="10"/>
  <c r="AI55" i="10"/>
  <c r="AB55" i="10"/>
  <c r="AL55" i="10"/>
  <c r="AC55" i="10"/>
  <c r="P55" i="10"/>
  <c r="Z55" i="10"/>
  <c r="Q55" i="10"/>
  <c r="D55" i="10"/>
  <c r="D669" i="10" s="1"/>
  <c r="N55" i="10"/>
  <c r="AG55" i="10"/>
  <c r="E55" i="10"/>
  <c r="B55" i="10"/>
  <c r="B669" i="10" s="1"/>
  <c r="W55" i="10"/>
  <c r="U55" i="10"/>
  <c r="K55" i="10"/>
  <c r="I55" i="10"/>
  <c r="A56" i="3"/>
  <c r="AI55" i="3"/>
  <c r="V55" i="3"/>
  <c r="U55" i="3"/>
  <c r="E55" i="3"/>
  <c r="O55" i="3"/>
  <c r="W55" i="3"/>
  <c r="J55" i="3"/>
  <c r="I55" i="3"/>
  <c r="AD55" i="3"/>
  <c r="C55" i="3"/>
  <c r="C462" i="3" s="1"/>
  <c r="K55" i="3"/>
  <c r="R55" i="3"/>
  <c r="F55" i="3"/>
  <c r="AL55" i="3"/>
  <c r="N55" i="3"/>
  <c r="Y55" i="3"/>
  <c r="X55" i="3"/>
  <c r="AB55" i="3"/>
  <c r="B55" i="3"/>
  <c r="B462" i="3" s="1"/>
  <c r="M55" i="3"/>
  <c r="L55" i="3"/>
  <c r="L462" i="3" s="1"/>
  <c r="AF55" i="3"/>
  <c r="AE55" i="3"/>
  <c r="P55" i="3"/>
  <c r="T55" i="3"/>
  <c r="S55" i="3"/>
  <c r="AC55" i="3"/>
  <c r="D55" i="3"/>
  <c r="D462" i="3" s="1"/>
  <c r="AM55" i="3"/>
  <c r="AH55" i="3"/>
  <c r="AG55" i="3"/>
  <c r="H55" i="3"/>
  <c r="G55" i="3"/>
  <c r="Q55" i="3"/>
  <c r="AA55" i="3"/>
  <c r="Z55" i="3"/>
  <c r="AK55" i="3"/>
  <c r="AJ55" i="3"/>
  <c r="A670" i="10" l="1"/>
  <c r="A57" i="10"/>
  <c r="G56" i="10"/>
  <c r="E56" i="10"/>
  <c r="D56" i="10"/>
  <c r="D670" i="10" s="1"/>
  <c r="C56" i="10"/>
  <c r="C670" i="10" s="1"/>
  <c r="V56" i="10"/>
  <c r="H56" i="10"/>
  <c r="J56" i="10"/>
  <c r="AL56" i="10"/>
  <c r="AK56" i="10"/>
  <c r="AI56" i="10"/>
  <c r="AF56" i="10"/>
  <c r="Z56" i="10"/>
  <c r="Y56" i="10"/>
  <c r="W56" i="10"/>
  <c r="N56" i="10"/>
  <c r="M56" i="10"/>
  <c r="K56" i="10"/>
  <c r="AD56" i="10"/>
  <c r="B56" i="10"/>
  <c r="B670" i="10" s="1"/>
  <c r="R56" i="10"/>
  <c r="F56" i="10"/>
  <c r="T56" i="10"/>
  <c r="AM56" i="10"/>
  <c r="AJ56" i="10"/>
  <c r="AG56" i="10"/>
  <c r="AE56" i="10"/>
  <c r="AC56" i="10"/>
  <c r="AB56" i="10"/>
  <c r="AA56" i="10"/>
  <c r="X56" i="10"/>
  <c r="U56" i="10"/>
  <c r="S56" i="10"/>
  <c r="Q56" i="10"/>
  <c r="P56" i="10"/>
  <c r="O56" i="10"/>
  <c r="L56" i="10"/>
  <c r="L670" i="10" s="1"/>
  <c r="AH56" i="10"/>
  <c r="I56" i="10"/>
  <c r="A57" i="3"/>
  <c r="C56" i="3"/>
  <c r="C463" i="3" s="1"/>
  <c r="AI56" i="3"/>
  <c r="AH56" i="3"/>
  <c r="W56" i="3"/>
  <c r="AG56" i="3"/>
  <c r="AK56" i="3"/>
  <c r="J56" i="3"/>
  <c r="I56" i="3"/>
  <c r="AC56" i="3"/>
  <c r="AB56" i="3"/>
  <c r="Q56" i="3"/>
  <c r="P56" i="3"/>
  <c r="Z56" i="3"/>
  <c r="M56" i="3"/>
  <c r="AJ56" i="3"/>
  <c r="AE56" i="3"/>
  <c r="AD56" i="3"/>
  <c r="E56" i="3"/>
  <c r="D56" i="3"/>
  <c r="D463" i="3" s="1"/>
  <c r="N56" i="3"/>
  <c r="X56" i="3"/>
  <c r="AF56" i="3"/>
  <c r="S56" i="3"/>
  <c r="R56" i="3"/>
  <c r="AM56" i="3"/>
  <c r="B56" i="3"/>
  <c r="B463" i="3" s="1"/>
  <c r="L56" i="3"/>
  <c r="L463" i="3" s="1"/>
  <c r="T56" i="3"/>
  <c r="G56" i="3"/>
  <c r="F56" i="3"/>
  <c r="AA56" i="3"/>
  <c r="H56" i="3"/>
  <c r="O56" i="3"/>
  <c r="Y56" i="3"/>
  <c r="V56" i="3"/>
  <c r="U56" i="3"/>
  <c r="K56" i="3"/>
  <c r="AL56" i="3"/>
  <c r="A58" i="3" l="1"/>
  <c r="T57" i="3"/>
  <c r="AE57" i="3"/>
  <c r="AD57" i="3"/>
  <c r="H57" i="3"/>
  <c r="S57" i="3"/>
  <c r="R57" i="3"/>
  <c r="AL57" i="3"/>
  <c r="AH57" i="3"/>
  <c r="G57" i="3"/>
  <c r="F57" i="3"/>
  <c r="Z57" i="3"/>
  <c r="AK57" i="3"/>
  <c r="AI57" i="3"/>
  <c r="V57" i="3"/>
  <c r="AB57" i="3"/>
  <c r="AA57" i="3"/>
  <c r="B57" i="3"/>
  <c r="B464" i="3" s="1"/>
  <c r="M57" i="3"/>
  <c r="K57" i="3"/>
  <c r="U57" i="3"/>
  <c r="AJ57" i="3"/>
  <c r="AC57" i="3"/>
  <c r="P57" i="3"/>
  <c r="O57" i="3"/>
  <c r="Q57" i="3"/>
  <c r="D57" i="3"/>
  <c r="D464" i="3" s="1"/>
  <c r="C57" i="3"/>
  <c r="C464" i="3" s="1"/>
  <c r="X57" i="3"/>
  <c r="E57" i="3"/>
  <c r="L57" i="3"/>
  <c r="L464" i="3" s="1"/>
  <c r="AF57" i="3"/>
  <c r="I57" i="3"/>
  <c r="AG57" i="3"/>
  <c r="Y57" i="3"/>
  <c r="W57" i="3"/>
  <c r="AM57" i="3"/>
  <c r="N57" i="3"/>
  <c r="J57" i="3"/>
  <c r="A671" i="10"/>
  <c r="A58" i="10"/>
  <c r="W57" i="10"/>
  <c r="V57" i="10"/>
  <c r="T57" i="10"/>
  <c r="Q57" i="10"/>
  <c r="AM57" i="10"/>
  <c r="K57" i="10"/>
  <c r="J57" i="10"/>
  <c r="H57" i="10"/>
  <c r="E57" i="10"/>
  <c r="AA57" i="10"/>
  <c r="O57" i="10"/>
  <c r="C57" i="10"/>
  <c r="C671" i="10" s="1"/>
  <c r="AC57" i="10"/>
  <c r="AL57" i="10"/>
  <c r="AJ57" i="10"/>
  <c r="AG57" i="10"/>
  <c r="AD57" i="10"/>
  <c r="AB57" i="10"/>
  <c r="Z57" i="10"/>
  <c r="AK57" i="10"/>
  <c r="X57" i="10"/>
  <c r="U57" i="10"/>
  <c r="R57" i="10"/>
  <c r="P57" i="10"/>
  <c r="N57" i="10"/>
  <c r="Y57" i="10"/>
  <c r="L57" i="10"/>
  <c r="L671" i="10" s="1"/>
  <c r="I57" i="10"/>
  <c r="AE57" i="10"/>
  <c r="F57" i="10"/>
  <c r="D57" i="10"/>
  <c r="D671" i="10" s="1"/>
  <c r="B57" i="10"/>
  <c r="B671" i="10" s="1"/>
  <c r="M57" i="10"/>
  <c r="S57" i="10"/>
  <c r="G57" i="10"/>
  <c r="AI57" i="10"/>
  <c r="AH57" i="10"/>
  <c r="AF57" i="10"/>
  <c r="A672" i="10" l="1"/>
  <c r="A59" i="10"/>
  <c r="L58" i="10"/>
  <c r="L672" i="10" s="1"/>
  <c r="AM58" i="10"/>
  <c r="AI58" i="10"/>
  <c r="AG58" i="10"/>
  <c r="AD58" i="10"/>
  <c r="AA58" i="10"/>
  <c r="N58" i="10"/>
  <c r="AK58" i="10"/>
  <c r="W58" i="10"/>
  <c r="AH58" i="10"/>
  <c r="U58" i="10"/>
  <c r="R58" i="10"/>
  <c r="O58" i="10"/>
  <c r="B58" i="10"/>
  <c r="B672" i="10" s="1"/>
  <c r="Y58" i="10"/>
  <c r="K58" i="10"/>
  <c r="V58" i="10"/>
  <c r="I58" i="10"/>
  <c r="F58" i="10"/>
  <c r="AB58" i="10"/>
  <c r="C58" i="10"/>
  <c r="C672" i="10" s="1"/>
  <c r="M58" i="10"/>
  <c r="J58" i="10"/>
  <c r="P58" i="10"/>
  <c r="D58" i="10"/>
  <c r="D672" i="10" s="1"/>
  <c r="AF58" i="10"/>
  <c r="AE58" i="10"/>
  <c r="AC58" i="10"/>
  <c r="AL58" i="10"/>
  <c r="T58" i="10"/>
  <c r="S58" i="10"/>
  <c r="Q58" i="10"/>
  <c r="Z58" i="10"/>
  <c r="AJ58" i="10"/>
  <c r="H58" i="10"/>
  <c r="G58" i="10"/>
  <c r="E58" i="10"/>
  <c r="X58" i="10"/>
  <c r="A59" i="3"/>
  <c r="W58" i="3"/>
  <c r="AH58" i="3"/>
  <c r="AF58" i="3"/>
  <c r="S58" i="3"/>
  <c r="AJ58" i="3"/>
  <c r="K58" i="3"/>
  <c r="V58" i="3"/>
  <c r="T58" i="3"/>
  <c r="G58" i="3"/>
  <c r="AD58" i="3"/>
  <c r="AL58" i="3"/>
  <c r="AK58" i="3"/>
  <c r="X58" i="3"/>
  <c r="J58" i="3"/>
  <c r="H58" i="3"/>
  <c r="R58" i="3"/>
  <c r="Z58" i="3"/>
  <c r="Y58" i="3"/>
  <c r="L58" i="3"/>
  <c r="L465" i="3" s="1"/>
  <c r="AG58" i="3"/>
  <c r="F58" i="3"/>
  <c r="B58" i="3"/>
  <c r="B465" i="3" s="1"/>
  <c r="I58" i="3"/>
  <c r="AM58" i="3"/>
  <c r="AC58" i="3"/>
  <c r="Q58" i="3"/>
  <c r="AB58" i="3"/>
  <c r="AA58" i="3"/>
  <c r="AI58" i="3"/>
  <c r="AE58" i="3"/>
  <c r="D58" i="3"/>
  <c r="D465" i="3" s="1"/>
  <c r="C58" i="3"/>
  <c r="C465" i="3" s="1"/>
  <c r="M58" i="3"/>
  <c r="O58" i="3"/>
  <c r="E58" i="3"/>
  <c r="N58" i="3"/>
  <c r="U58" i="3"/>
  <c r="P58" i="3"/>
  <c r="A60" i="3" l="1"/>
  <c r="W59" i="3"/>
  <c r="V59" i="3"/>
  <c r="I59" i="3"/>
  <c r="AD59" i="3"/>
  <c r="C59" i="3"/>
  <c r="C466" i="3" s="1"/>
  <c r="K59" i="3"/>
  <c r="J59" i="3"/>
  <c r="R59" i="3"/>
  <c r="F59" i="3"/>
  <c r="Z59" i="3"/>
  <c r="AJ59" i="3"/>
  <c r="B59" i="3"/>
  <c r="B466" i="3" s="1"/>
  <c r="Y59" i="3"/>
  <c r="L59" i="3"/>
  <c r="L466" i="3" s="1"/>
  <c r="AF59" i="3"/>
  <c r="AB59" i="3"/>
  <c r="M59" i="3"/>
  <c r="T59" i="3"/>
  <c r="AE59" i="3"/>
  <c r="AC59" i="3"/>
  <c r="P59" i="3"/>
  <c r="AM59" i="3"/>
  <c r="AG59" i="3"/>
  <c r="H59" i="3"/>
  <c r="S59" i="3"/>
  <c r="Q59" i="3"/>
  <c r="D59" i="3"/>
  <c r="D466" i="3" s="1"/>
  <c r="AA59" i="3"/>
  <c r="AI59" i="3"/>
  <c r="AH59" i="3"/>
  <c r="U59" i="3"/>
  <c r="G59" i="3"/>
  <c r="E59" i="3"/>
  <c r="O59" i="3"/>
  <c r="AL59" i="3"/>
  <c r="N59" i="3"/>
  <c r="X59" i="3"/>
  <c r="AK59" i="3"/>
  <c r="A673" i="10"/>
  <c r="A60" i="10"/>
  <c r="AF59" i="10"/>
  <c r="AD59" i="10"/>
  <c r="AA59" i="10"/>
  <c r="X59" i="10"/>
  <c r="AH59" i="10"/>
  <c r="T59" i="10"/>
  <c r="AE59" i="10"/>
  <c r="R59" i="10"/>
  <c r="O59" i="10"/>
  <c r="L59" i="10"/>
  <c r="L673" i="10" s="1"/>
  <c r="AI59" i="10"/>
  <c r="V59" i="10"/>
  <c r="H59" i="10"/>
  <c r="S59" i="10"/>
  <c r="F59" i="10"/>
  <c r="C59" i="10"/>
  <c r="C673" i="10" s="1"/>
  <c r="AK59" i="10"/>
  <c r="J59" i="10"/>
  <c r="G59" i="10"/>
  <c r="Y59" i="10"/>
  <c r="W59" i="10"/>
  <c r="AL59" i="10"/>
  <c r="M59" i="10"/>
  <c r="AC59" i="10"/>
  <c r="AB59" i="10"/>
  <c r="Z59" i="10"/>
  <c r="Q59" i="10"/>
  <c r="P59" i="10"/>
  <c r="N59" i="10"/>
  <c r="AG59" i="10"/>
  <c r="E59" i="10"/>
  <c r="D59" i="10"/>
  <c r="D673" i="10" s="1"/>
  <c r="B59" i="10"/>
  <c r="B673" i="10" s="1"/>
  <c r="K59" i="10"/>
  <c r="U59" i="10"/>
  <c r="I59" i="10"/>
  <c r="AM59" i="10"/>
  <c r="AJ59" i="10"/>
  <c r="A674" i="10" l="1"/>
  <c r="A61" i="10"/>
  <c r="G60" i="10"/>
  <c r="D60" i="10"/>
  <c r="D674" i="10" s="1"/>
  <c r="V60" i="10"/>
  <c r="AF60" i="10"/>
  <c r="T60" i="10"/>
  <c r="AL60" i="10"/>
  <c r="AI60" i="10"/>
  <c r="J60" i="10"/>
  <c r="Z60" i="10"/>
  <c r="AK60" i="10"/>
  <c r="W60" i="10"/>
  <c r="N60" i="10"/>
  <c r="Y60" i="10"/>
  <c r="K60" i="10"/>
  <c r="AD60" i="10"/>
  <c r="B60" i="10"/>
  <c r="B674" i="10" s="1"/>
  <c r="M60" i="10"/>
  <c r="R60" i="10"/>
  <c r="F60" i="10"/>
  <c r="H60" i="10"/>
  <c r="AM60" i="10"/>
  <c r="AJ60" i="10"/>
  <c r="AG60" i="10"/>
  <c r="AC60" i="10"/>
  <c r="AA60" i="10"/>
  <c r="X60" i="10"/>
  <c r="U60" i="10"/>
  <c r="AE60" i="10"/>
  <c r="Q60" i="10"/>
  <c r="AB60" i="10"/>
  <c r="O60" i="10"/>
  <c r="L60" i="10"/>
  <c r="L674" i="10" s="1"/>
  <c r="I60" i="10"/>
  <c r="S60" i="10"/>
  <c r="E60" i="10"/>
  <c r="P60" i="10"/>
  <c r="C60" i="10"/>
  <c r="C674" i="10" s="1"/>
  <c r="AH60" i="10"/>
  <c r="A61" i="3"/>
  <c r="AI60" i="3"/>
  <c r="W60" i="3"/>
  <c r="AG60" i="3"/>
  <c r="AH60" i="3"/>
  <c r="K60" i="3"/>
  <c r="U60" i="3"/>
  <c r="AC60" i="3"/>
  <c r="AL60" i="3"/>
  <c r="AK60" i="3"/>
  <c r="J60" i="3"/>
  <c r="Q60" i="3"/>
  <c r="AB60" i="3"/>
  <c r="AD60" i="3"/>
  <c r="E60" i="3"/>
  <c r="P60" i="3"/>
  <c r="N60" i="3"/>
  <c r="M60" i="3"/>
  <c r="X60" i="3"/>
  <c r="AF60" i="3"/>
  <c r="AE60" i="3"/>
  <c r="R60" i="3"/>
  <c r="D60" i="3"/>
  <c r="D467" i="3" s="1"/>
  <c r="AM60" i="3"/>
  <c r="B60" i="3"/>
  <c r="B467" i="3" s="1"/>
  <c r="L60" i="3"/>
  <c r="L467" i="3" s="1"/>
  <c r="T60" i="3"/>
  <c r="S60" i="3"/>
  <c r="F60" i="3"/>
  <c r="AA60" i="3"/>
  <c r="H60" i="3"/>
  <c r="G60" i="3"/>
  <c r="O60" i="3"/>
  <c r="C60" i="3"/>
  <c r="C467" i="3" s="1"/>
  <c r="Z60" i="3"/>
  <c r="AJ60" i="3"/>
  <c r="I60" i="3"/>
  <c r="V60" i="3"/>
  <c r="Y60" i="3"/>
  <c r="A62" i="3" l="1"/>
  <c r="H61" i="3"/>
  <c r="AE61" i="3"/>
  <c r="R61" i="3"/>
  <c r="AL61" i="3"/>
  <c r="S61" i="3"/>
  <c r="F61" i="3"/>
  <c r="Z61" i="3"/>
  <c r="AI61" i="3"/>
  <c r="AH61" i="3"/>
  <c r="G61" i="3"/>
  <c r="AM61" i="3"/>
  <c r="N61" i="3"/>
  <c r="AK61" i="3"/>
  <c r="W61" i="3"/>
  <c r="V61" i="3"/>
  <c r="AG61" i="3"/>
  <c r="AC61" i="3"/>
  <c r="AB61" i="3"/>
  <c r="O61" i="3"/>
  <c r="M61" i="3"/>
  <c r="AJ61" i="3"/>
  <c r="I61" i="3"/>
  <c r="X61" i="3"/>
  <c r="Q61" i="3"/>
  <c r="P61" i="3"/>
  <c r="C61" i="3"/>
  <c r="C468" i="3" s="1"/>
  <c r="E61" i="3"/>
  <c r="D61" i="3"/>
  <c r="D468" i="3" s="1"/>
  <c r="L61" i="3"/>
  <c r="L468" i="3" s="1"/>
  <c r="T61" i="3"/>
  <c r="AD61" i="3"/>
  <c r="AF61" i="3"/>
  <c r="K61" i="3"/>
  <c r="U61" i="3"/>
  <c r="Y61" i="3"/>
  <c r="AA61" i="3"/>
  <c r="B61" i="3"/>
  <c r="B468" i="3" s="1"/>
  <c r="J61" i="3"/>
  <c r="A675" i="10"/>
  <c r="A62" i="10"/>
  <c r="AM61" i="10"/>
  <c r="K61" i="10"/>
  <c r="V61" i="10"/>
  <c r="H61" i="10"/>
  <c r="AA61" i="10"/>
  <c r="J61" i="10"/>
  <c r="O61" i="10"/>
  <c r="E61" i="10"/>
  <c r="C61" i="10"/>
  <c r="C675" i="10" s="1"/>
  <c r="AC61" i="10"/>
  <c r="Q61" i="10"/>
  <c r="AL61" i="10"/>
  <c r="AJ61" i="10"/>
  <c r="AG61" i="10"/>
  <c r="AD61" i="10"/>
  <c r="Z61" i="10"/>
  <c r="X61" i="10"/>
  <c r="U61" i="10"/>
  <c r="R61" i="10"/>
  <c r="AB61" i="10"/>
  <c r="N61" i="10"/>
  <c r="AK61" i="10"/>
  <c r="L61" i="10"/>
  <c r="L675" i="10" s="1"/>
  <c r="I61" i="10"/>
  <c r="F61" i="10"/>
  <c r="P61" i="10"/>
  <c r="B61" i="10"/>
  <c r="B675" i="10" s="1"/>
  <c r="Y61" i="10"/>
  <c r="AE61" i="10"/>
  <c r="D61" i="10"/>
  <c r="D675" i="10" s="1"/>
  <c r="M61" i="10"/>
  <c r="S61" i="10"/>
  <c r="AI61" i="10"/>
  <c r="AF61" i="10"/>
  <c r="G61" i="10"/>
  <c r="W61" i="10"/>
  <c r="AH61" i="10"/>
  <c r="T61" i="10"/>
  <c r="A63" i="3" l="1"/>
  <c r="AJ62" i="3"/>
  <c r="K62" i="3"/>
  <c r="AH62" i="3"/>
  <c r="T62" i="3"/>
  <c r="S62" i="3"/>
  <c r="AD62" i="3"/>
  <c r="AL62" i="3"/>
  <c r="X62" i="3"/>
  <c r="V62" i="3"/>
  <c r="H62" i="3"/>
  <c r="G62" i="3"/>
  <c r="R62" i="3"/>
  <c r="Z62" i="3"/>
  <c r="AK62" i="3"/>
  <c r="L62" i="3"/>
  <c r="L469" i="3" s="1"/>
  <c r="J62" i="3"/>
  <c r="AG62" i="3"/>
  <c r="F62" i="3"/>
  <c r="N62" i="3"/>
  <c r="Y62" i="3"/>
  <c r="U62" i="3"/>
  <c r="AC62" i="3"/>
  <c r="AM62" i="3"/>
  <c r="AA62" i="3"/>
  <c r="Q62" i="3"/>
  <c r="E62" i="3"/>
  <c r="AB62" i="3"/>
  <c r="O62" i="3"/>
  <c r="AI62" i="3"/>
  <c r="W62" i="3"/>
  <c r="AF62" i="3"/>
  <c r="AE62" i="3"/>
  <c r="D62" i="3"/>
  <c r="D469" i="3" s="1"/>
  <c r="B62" i="3"/>
  <c r="B469" i="3" s="1"/>
  <c r="I62" i="3"/>
  <c r="P62" i="3"/>
  <c r="C62" i="3"/>
  <c r="C469" i="3" s="1"/>
  <c r="M62" i="3"/>
  <c r="A676" i="10"/>
  <c r="A63" i="10"/>
  <c r="AM62" i="10"/>
  <c r="AI62" i="10"/>
  <c r="AG62" i="10"/>
  <c r="AD62" i="10"/>
  <c r="AA62" i="10"/>
  <c r="B62" i="10"/>
  <c r="B676" i="10" s="1"/>
  <c r="W62" i="10"/>
  <c r="U62" i="10"/>
  <c r="R62" i="10"/>
  <c r="O62" i="10"/>
  <c r="AK62" i="10"/>
  <c r="K62" i="10"/>
  <c r="AH62" i="10"/>
  <c r="I62" i="10"/>
  <c r="F62" i="10"/>
  <c r="C62" i="10"/>
  <c r="C676" i="10" s="1"/>
  <c r="Y62" i="10"/>
  <c r="V62" i="10"/>
  <c r="AB62" i="10"/>
  <c r="M62" i="10"/>
  <c r="J62" i="10"/>
  <c r="P62" i="10"/>
  <c r="AL62" i="10"/>
  <c r="AF62" i="10"/>
  <c r="AC62" i="10"/>
  <c r="D62" i="10"/>
  <c r="D676" i="10" s="1"/>
  <c r="Z62" i="10"/>
  <c r="T62" i="10"/>
  <c r="AE62" i="10"/>
  <c r="Q62" i="10"/>
  <c r="N62" i="10"/>
  <c r="AJ62" i="10"/>
  <c r="H62" i="10"/>
  <c r="S62" i="10"/>
  <c r="E62" i="10"/>
  <c r="X62" i="10"/>
  <c r="G62" i="10"/>
  <c r="L62" i="10"/>
  <c r="L676" i="10" s="1"/>
  <c r="A677" i="10" l="1"/>
  <c r="A64" i="10"/>
  <c r="T63" i="10"/>
  <c r="R63" i="10"/>
  <c r="O63" i="10"/>
  <c r="L63" i="10"/>
  <c r="L677" i="10" s="1"/>
  <c r="AH63" i="10"/>
  <c r="H63" i="10"/>
  <c r="AE63" i="10"/>
  <c r="F63" i="10"/>
  <c r="C63" i="10"/>
  <c r="C677" i="10" s="1"/>
  <c r="V63" i="10"/>
  <c r="S63" i="10"/>
  <c r="AK63" i="10"/>
  <c r="K63" i="10"/>
  <c r="J63" i="10"/>
  <c r="G63" i="10"/>
  <c r="AL63" i="10"/>
  <c r="Y63" i="10"/>
  <c r="AC63" i="10"/>
  <c r="Z63" i="10"/>
  <c r="M63" i="10"/>
  <c r="Q63" i="10"/>
  <c r="AB63" i="10"/>
  <c r="N63" i="10"/>
  <c r="AG63" i="10"/>
  <c r="E63" i="10"/>
  <c r="P63" i="10"/>
  <c r="B63" i="10"/>
  <c r="B677" i="10" s="1"/>
  <c r="AI63" i="10"/>
  <c r="U63" i="10"/>
  <c r="D63" i="10"/>
  <c r="D677" i="10" s="1"/>
  <c r="W63" i="10"/>
  <c r="I63" i="10"/>
  <c r="AM63" i="10"/>
  <c r="AJ63" i="10"/>
  <c r="AF63" i="10"/>
  <c r="AD63" i="10"/>
  <c r="AA63" i="10"/>
  <c r="X63" i="10"/>
  <c r="A64" i="3"/>
  <c r="K63" i="3"/>
  <c r="V63" i="3"/>
  <c r="R63" i="3"/>
  <c r="J63" i="3"/>
  <c r="F63" i="3"/>
  <c r="AL63" i="3"/>
  <c r="N63" i="3"/>
  <c r="X63" i="3"/>
  <c r="AF63" i="3"/>
  <c r="Y63" i="3"/>
  <c r="T63" i="3"/>
  <c r="AC63" i="3"/>
  <c r="AB63" i="3"/>
  <c r="AM63" i="3"/>
  <c r="M63" i="3"/>
  <c r="AG63" i="3"/>
  <c r="H63" i="3"/>
  <c r="AE63" i="3"/>
  <c r="Q63" i="3"/>
  <c r="P63" i="3"/>
  <c r="AA63" i="3"/>
  <c r="AI63" i="3"/>
  <c r="U63" i="3"/>
  <c r="S63" i="3"/>
  <c r="E63" i="3"/>
  <c r="D63" i="3"/>
  <c r="D470" i="3" s="1"/>
  <c r="O63" i="3"/>
  <c r="W63" i="3"/>
  <c r="AH63" i="3"/>
  <c r="I63" i="3"/>
  <c r="G63" i="3"/>
  <c r="AD63" i="3"/>
  <c r="C63" i="3"/>
  <c r="C470" i="3" s="1"/>
  <c r="L63" i="3"/>
  <c r="L470" i="3" s="1"/>
  <c r="AK63" i="3"/>
  <c r="Z63" i="3"/>
  <c r="AJ63" i="3"/>
  <c r="B63" i="3"/>
  <c r="B470" i="3" s="1"/>
  <c r="A65" i="3" l="1"/>
  <c r="Q64" i="3"/>
  <c r="AM64" i="3"/>
  <c r="AJ64" i="3"/>
  <c r="AA64" i="3"/>
  <c r="AF64" i="3"/>
  <c r="M64" i="3"/>
  <c r="AE64" i="3"/>
  <c r="T64" i="3"/>
  <c r="K64" i="3"/>
  <c r="AL64" i="3"/>
  <c r="AI64" i="3"/>
  <c r="X64" i="3"/>
  <c r="L64" i="3"/>
  <c r="L471" i="3" s="1"/>
  <c r="Z64" i="3"/>
  <c r="W64" i="3"/>
  <c r="F64" i="3"/>
  <c r="N64" i="3"/>
  <c r="Y64" i="3"/>
  <c r="V64" i="3"/>
  <c r="C64" i="3"/>
  <c r="C471" i="3" s="1"/>
  <c r="P64" i="3"/>
  <c r="O64" i="3"/>
  <c r="B64" i="3"/>
  <c r="B471" i="3" s="1"/>
  <c r="AD64" i="3"/>
  <c r="G64" i="3"/>
  <c r="E64" i="3"/>
  <c r="AG64" i="3"/>
  <c r="J64" i="3"/>
  <c r="AB64" i="3"/>
  <c r="S64" i="3"/>
  <c r="U64" i="3"/>
  <c r="H64" i="3"/>
  <c r="D64" i="3"/>
  <c r="D471" i="3" s="1"/>
  <c r="AC64" i="3"/>
  <c r="I64" i="3"/>
  <c r="R64" i="3"/>
  <c r="AK64" i="3"/>
  <c r="AH64" i="3"/>
  <c r="A678" i="10"/>
  <c r="A65" i="10"/>
  <c r="G64" i="10"/>
  <c r="D64" i="10"/>
  <c r="D678" i="10" s="1"/>
  <c r="AL64" i="10"/>
  <c r="AI64" i="10"/>
  <c r="V64" i="10"/>
  <c r="H64" i="10"/>
  <c r="Z64" i="10"/>
  <c r="W64" i="10"/>
  <c r="J64" i="10"/>
  <c r="T64" i="10"/>
  <c r="N64" i="10"/>
  <c r="AK64" i="10"/>
  <c r="K64" i="10"/>
  <c r="AD64" i="10"/>
  <c r="B64" i="10"/>
  <c r="B678" i="10" s="1"/>
  <c r="Y64" i="10"/>
  <c r="R64" i="10"/>
  <c r="M64" i="10"/>
  <c r="F64" i="10"/>
  <c r="AM64" i="10"/>
  <c r="AJ64" i="10"/>
  <c r="AG64" i="10"/>
  <c r="AC64" i="10"/>
  <c r="AA64" i="10"/>
  <c r="X64" i="10"/>
  <c r="U64" i="10"/>
  <c r="Q64" i="10"/>
  <c r="O64" i="10"/>
  <c r="L64" i="10"/>
  <c r="L678" i="10" s="1"/>
  <c r="I64" i="10"/>
  <c r="AE64" i="10"/>
  <c r="E64" i="10"/>
  <c r="AB64" i="10"/>
  <c r="C64" i="10"/>
  <c r="C678" i="10" s="1"/>
  <c r="AF64" i="10"/>
  <c r="S64" i="10"/>
  <c r="P64" i="10"/>
  <c r="AH64" i="10"/>
  <c r="A66" i="3" l="1"/>
  <c r="L65" i="3"/>
  <c r="L472" i="3" s="1"/>
  <c r="Q65" i="3"/>
  <c r="U65" i="3"/>
  <c r="E65" i="3"/>
  <c r="P65" i="3"/>
  <c r="AI65" i="3"/>
  <c r="AF65" i="3"/>
  <c r="S65" i="3"/>
  <c r="W65" i="3"/>
  <c r="T65" i="3"/>
  <c r="AG65" i="3"/>
  <c r="AH65" i="3"/>
  <c r="AE65" i="3"/>
  <c r="C65" i="3"/>
  <c r="C472" i="3" s="1"/>
  <c r="V65" i="3"/>
  <c r="AD65" i="3"/>
  <c r="AM65" i="3"/>
  <c r="J65" i="3"/>
  <c r="G65" i="3"/>
  <c r="AL65" i="3"/>
  <c r="R65" i="3"/>
  <c r="O65" i="3"/>
  <c r="AK65" i="3"/>
  <c r="AB65" i="3"/>
  <c r="Z65" i="3"/>
  <c r="F65" i="3"/>
  <c r="M65" i="3"/>
  <c r="D65" i="3"/>
  <c r="D472" i="3" s="1"/>
  <c r="N65" i="3"/>
  <c r="B65" i="3"/>
  <c r="B472" i="3" s="1"/>
  <c r="AJ65" i="3"/>
  <c r="X65" i="3"/>
  <c r="AC65" i="3"/>
  <c r="K65" i="3"/>
  <c r="H65" i="3"/>
  <c r="I65" i="3"/>
  <c r="Y65" i="3"/>
  <c r="AA65" i="3"/>
  <c r="A679" i="10"/>
  <c r="A66" i="10"/>
  <c r="AA65" i="10"/>
  <c r="V65" i="10"/>
  <c r="O65" i="10"/>
  <c r="J65" i="10"/>
  <c r="AC65" i="10"/>
  <c r="C65" i="10"/>
  <c r="C679" i="10" s="1"/>
  <c r="Q65" i="10"/>
  <c r="E65" i="10"/>
  <c r="AL65" i="10"/>
  <c r="AJ65" i="10"/>
  <c r="AG65" i="10"/>
  <c r="AD65" i="10"/>
  <c r="Z65" i="10"/>
  <c r="X65" i="10"/>
  <c r="U65" i="10"/>
  <c r="R65" i="10"/>
  <c r="N65" i="10"/>
  <c r="L65" i="10"/>
  <c r="L679" i="10" s="1"/>
  <c r="I65" i="10"/>
  <c r="F65" i="10"/>
  <c r="AB65" i="10"/>
  <c r="B65" i="10"/>
  <c r="B679" i="10" s="1"/>
  <c r="AK65" i="10"/>
  <c r="P65" i="10"/>
  <c r="Y65" i="10"/>
  <c r="AE65" i="10"/>
  <c r="D65" i="10"/>
  <c r="D679" i="10" s="1"/>
  <c r="M65" i="10"/>
  <c r="AI65" i="10"/>
  <c r="AF65" i="10"/>
  <c r="S65" i="10"/>
  <c r="W65" i="10"/>
  <c r="T65" i="10"/>
  <c r="G65" i="10"/>
  <c r="AM65" i="10"/>
  <c r="K65" i="10"/>
  <c r="AH65" i="10"/>
  <c r="H65" i="10"/>
  <c r="A67" i="3" l="1"/>
  <c r="T66" i="3"/>
  <c r="Q66" i="3"/>
  <c r="Y66" i="3"/>
  <c r="H66" i="3"/>
  <c r="E66" i="3"/>
  <c r="AB66" i="3"/>
  <c r="AM66" i="3"/>
  <c r="R66" i="3"/>
  <c r="AJ66" i="3"/>
  <c r="D66" i="3"/>
  <c r="D473" i="3" s="1"/>
  <c r="AA66" i="3"/>
  <c r="L66" i="3"/>
  <c r="L473" i="3" s="1"/>
  <c r="AE66" i="3"/>
  <c r="W66" i="3"/>
  <c r="C66" i="3"/>
  <c r="C473" i="3" s="1"/>
  <c r="X66" i="3"/>
  <c r="AK66" i="3"/>
  <c r="J66" i="3"/>
  <c r="M66" i="3"/>
  <c r="K66" i="3"/>
  <c r="V66" i="3"/>
  <c r="AG66" i="3"/>
  <c r="AL66" i="3"/>
  <c r="U66" i="3"/>
  <c r="Z66" i="3"/>
  <c r="I66" i="3"/>
  <c r="N66" i="3"/>
  <c r="B66" i="3"/>
  <c r="B473" i="3" s="1"/>
  <c r="AF66" i="3"/>
  <c r="AC66" i="3"/>
  <c r="F66" i="3"/>
  <c r="P66" i="3"/>
  <c r="O66" i="3"/>
  <c r="S66" i="3"/>
  <c r="AH66" i="3"/>
  <c r="AD66" i="3"/>
  <c r="AI66" i="3"/>
  <c r="G66" i="3"/>
  <c r="A680" i="10"/>
  <c r="A67" i="10"/>
  <c r="AM66" i="10"/>
  <c r="AI66" i="10"/>
  <c r="AG66" i="10"/>
  <c r="AD66" i="10"/>
  <c r="AA66" i="10"/>
  <c r="AL66" i="10"/>
  <c r="W66" i="10"/>
  <c r="U66" i="10"/>
  <c r="R66" i="10"/>
  <c r="O66" i="10"/>
  <c r="K66" i="10"/>
  <c r="I66" i="10"/>
  <c r="F66" i="10"/>
  <c r="C66" i="10"/>
  <c r="C680" i="10" s="1"/>
  <c r="AK66" i="10"/>
  <c r="AH66" i="10"/>
  <c r="Y66" i="10"/>
  <c r="V66" i="10"/>
  <c r="AB66" i="10"/>
  <c r="Z66" i="10"/>
  <c r="M66" i="10"/>
  <c r="J66" i="10"/>
  <c r="AF66" i="10"/>
  <c r="AC66" i="10"/>
  <c r="P66" i="10"/>
  <c r="N66" i="10"/>
  <c r="T66" i="10"/>
  <c r="Q66" i="10"/>
  <c r="D66" i="10"/>
  <c r="D680" i="10" s="1"/>
  <c r="B66" i="10"/>
  <c r="B680" i="10" s="1"/>
  <c r="AJ66" i="10"/>
  <c r="H66" i="10"/>
  <c r="AE66" i="10"/>
  <c r="E66" i="10"/>
  <c r="X66" i="10"/>
  <c r="S66" i="10"/>
  <c r="L66" i="10"/>
  <c r="L680" i="10" s="1"/>
  <c r="G66" i="10"/>
  <c r="A681" i="10" l="1"/>
  <c r="A68" i="10"/>
  <c r="H67" i="10"/>
  <c r="F67" i="10"/>
  <c r="C67" i="10"/>
  <c r="C681" i="10" s="1"/>
  <c r="AI67" i="10"/>
  <c r="AH67" i="10"/>
  <c r="AE67" i="10"/>
  <c r="V67" i="10"/>
  <c r="S67" i="10"/>
  <c r="AL67" i="10"/>
  <c r="AK67" i="10"/>
  <c r="J67" i="10"/>
  <c r="G67" i="10"/>
  <c r="AC67" i="10"/>
  <c r="Z67" i="10"/>
  <c r="Y67" i="10"/>
  <c r="Q67" i="10"/>
  <c r="N67" i="10"/>
  <c r="M67" i="10"/>
  <c r="AG67" i="10"/>
  <c r="E67" i="10"/>
  <c r="AB67" i="10"/>
  <c r="B67" i="10"/>
  <c r="B681" i="10" s="1"/>
  <c r="W67" i="10"/>
  <c r="U67" i="10"/>
  <c r="P67" i="10"/>
  <c r="I67" i="10"/>
  <c r="D67" i="10"/>
  <c r="D681" i="10" s="1"/>
  <c r="K67" i="10"/>
  <c r="AM67" i="10"/>
  <c r="AJ67" i="10"/>
  <c r="AF67" i="10"/>
  <c r="AD67" i="10"/>
  <c r="AA67" i="10"/>
  <c r="X67" i="10"/>
  <c r="T67" i="10"/>
  <c r="R67" i="10"/>
  <c r="O67" i="10"/>
  <c r="L67" i="10"/>
  <c r="L681" i="10" s="1"/>
  <c r="A68" i="3"/>
  <c r="X67" i="3"/>
  <c r="AA67" i="3"/>
  <c r="M67" i="3"/>
  <c r="AF67" i="3"/>
  <c r="L67" i="3"/>
  <c r="L474" i="3" s="1"/>
  <c r="C67" i="3"/>
  <c r="C474" i="3" s="1"/>
  <c r="U67" i="3"/>
  <c r="T67" i="3"/>
  <c r="AB67" i="3"/>
  <c r="P67" i="3"/>
  <c r="H67" i="3"/>
  <c r="AG67" i="3"/>
  <c r="D67" i="3"/>
  <c r="D474" i="3" s="1"/>
  <c r="Y67" i="3"/>
  <c r="S67" i="3"/>
  <c r="R67" i="3"/>
  <c r="W67" i="3"/>
  <c r="G67" i="3"/>
  <c r="F67" i="3"/>
  <c r="K67" i="3"/>
  <c r="AL67" i="3"/>
  <c r="AC67" i="3"/>
  <c r="Z67" i="3"/>
  <c r="AM67" i="3"/>
  <c r="Q67" i="3"/>
  <c r="N67" i="3"/>
  <c r="O67" i="3"/>
  <c r="E67" i="3"/>
  <c r="B67" i="3"/>
  <c r="B474" i="3" s="1"/>
  <c r="AJ67" i="3"/>
  <c r="AK67" i="3"/>
  <c r="J67" i="3"/>
  <c r="I67" i="3"/>
  <c r="AI67" i="3"/>
  <c r="V67" i="3"/>
  <c r="AH67" i="3"/>
  <c r="AD67" i="3"/>
  <c r="AE67" i="3"/>
  <c r="A682" i="10" l="1"/>
  <c r="A69" i="10"/>
  <c r="G68" i="10"/>
  <c r="D68" i="10"/>
  <c r="D682" i="10" s="1"/>
  <c r="Z68" i="10"/>
  <c r="W68" i="10"/>
  <c r="V68" i="10"/>
  <c r="N68" i="10"/>
  <c r="K68" i="10"/>
  <c r="J68" i="10"/>
  <c r="AD68" i="10"/>
  <c r="B68" i="10"/>
  <c r="B682" i="10" s="1"/>
  <c r="AK68" i="10"/>
  <c r="AF68" i="10"/>
  <c r="R68" i="10"/>
  <c r="Y68" i="10"/>
  <c r="F68" i="10"/>
  <c r="M68" i="10"/>
  <c r="AM68" i="10"/>
  <c r="AJ68" i="10"/>
  <c r="AG68" i="10"/>
  <c r="AC68" i="10"/>
  <c r="AA68" i="10"/>
  <c r="X68" i="10"/>
  <c r="U68" i="10"/>
  <c r="Q68" i="10"/>
  <c r="O68" i="10"/>
  <c r="L68" i="10"/>
  <c r="L682" i="10" s="1"/>
  <c r="I68" i="10"/>
  <c r="E68" i="10"/>
  <c r="C68" i="10"/>
  <c r="C682" i="10" s="1"/>
  <c r="T68" i="10"/>
  <c r="AE68" i="10"/>
  <c r="AB68" i="10"/>
  <c r="H68" i="10"/>
  <c r="S68" i="10"/>
  <c r="P68" i="10"/>
  <c r="AL68" i="10"/>
  <c r="AI68" i="10"/>
  <c r="AH68" i="10"/>
  <c r="A69" i="3"/>
  <c r="E68" i="3"/>
  <c r="AM68" i="3"/>
  <c r="AK68" i="3"/>
  <c r="F68" i="3"/>
  <c r="AA68" i="3"/>
  <c r="AF68" i="3"/>
  <c r="M68" i="3"/>
  <c r="AH68" i="3"/>
  <c r="AB68" i="3"/>
  <c r="Y68" i="3"/>
  <c r="O68" i="3"/>
  <c r="T68" i="3"/>
  <c r="R68" i="3"/>
  <c r="J68" i="3"/>
  <c r="AE68" i="3"/>
  <c r="D68" i="3"/>
  <c r="D475" i="3" s="1"/>
  <c r="C68" i="3"/>
  <c r="C475" i="3" s="1"/>
  <c r="H68" i="3"/>
  <c r="P68" i="3"/>
  <c r="G68" i="3"/>
  <c r="Z68" i="3"/>
  <c r="W68" i="3"/>
  <c r="N68" i="3"/>
  <c r="K68" i="3"/>
  <c r="B68" i="3"/>
  <c r="B475" i="3" s="1"/>
  <c r="X68" i="3"/>
  <c r="AG68" i="3"/>
  <c r="S68" i="3"/>
  <c r="U68" i="3"/>
  <c r="AC68" i="3"/>
  <c r="I68" i="3"/>
  <c r="AJ68" i="3"/>
  <c r="Q68" i="3"/>
  <c r="L68" i="3"/>
  <c r="L475" i="3" s="1"/>
  <c r="AD68" i="3"/>
  <c r="AL68" i="3"/>
  <c r="AI68" i="3"/>
  <c r="V68" i="3"/>
  <c r="A70" i="3" l="1"/>
  <c r="E69" i="3"/>
  <c r="AA69" i="3"/>
  <c r="S69" i="3"/>
  <c r="M69" i="3"/>
  <c r="J69" i="3"/>
  <c r="AI69" i="3"/>
  <c r="AF69" i="3"/>
  <c r="C69" i="3"/>
  <c r="C476" i="3" s="1"/>
  <c r="P69" i="3"/>
  <c r="W69" i="3"/>
  <c r="T69" i="3"/>
  <c r="Y69" i="3"/>
  <c r="K69" i="3"/>
  <c r="H69" i="3"/>
  <c r="AD69" i="3"/>
  <c r="AG69" i="3"/>
  <c r="AL69" i="3"/>
  <c r="R69" i="3"/>
  <c r="Z69" i="3"/>
  <c r="F69" i="3"/>
  <c r="AB69" i="3"/>
  <c r="N69" i="3"/>
  <c r="AE69" i="3"/>
  <c r="D69" i="3"/>
  <c r="D476" i="3" s="1"/>
  <c r="B69" i="3"/>
  <c r="B476" i="3" s="1"/>
  <c r="AJ69" i="3"/>
  <c r="U69" i="3"/>
  <c r="AM69" i="3"/>
  <c r="G69" i="3"/>
  <c r="X69" i="3"/>
  <c r="AC69" i="3"/>
  <c r="O69" i="3"/>
  <c r="L69" i="3"/>
  <c r="L476" i="3" s="1"/>
  <c r="Q69" i="3"/>
  <c r="V69" i="3"/>
  <c r="AK69" i="3"/>
  <c r="AH69" i="3"/>
  <c r="I69" i="3"/>
  <c r="A683" i="10"/>
  <c r="A70" i="10"/>
  <c r="O69" i="10"/>
  <c r="V69" i="10"/>
  <c r="Q69" i="10"/>
  <c r="C69" i="10"/>
  <c r="C683" i="10" s="1"/>
  <c r="J69" i="10"/>
  <c r="E69" i="10"/>
  <c r="AL69" i="10"/>
  <c r="AJ69" i="10"/>
  <c r="AG69" i="10"/>
  <c r="AD69" i="10"/>
  <c r="Z69" i="10"/>
  <c r="X69" i="10"/>
  <c r="U69" i="10"/>
  <c r="R69" i="10"/>
  <c r="N69" i="10"/>
  <c r="L69" i="10"/>
  <c r="L683" i="10" s="1"/>
  <c r="I69" i="10"/>
  <c r="F69" i="10"/>
  <c r="B69" i="10"/>
  <c r="B683" i="10" s="1"/>
  <c r="AC69" i="10"/>
  <c r="AB69" i="10"/>
  <c r="AK69" i="10"/>
  <c r="P69" i="10"/>
  <c r="Y69" i="10"/>
  <c r="AI69" i="10"/>
  <c r="AF69" i="10"/>
  <c r="AE69" i="10"/>
  <c r="D69" i="10"/>
  <c r="D683" i="10" s="1"/>
  <c r="M69" i="10"/>
  <c r="W69" i="10"/>
  <c r="T69" i="10"/>
  <c r="S69" i="10"/>
  <c r="AM69" i="10"/>
  <c r="K69" i="10"/>
  <c r="H69" i="10"/>
  <c r="G69" i="10"/>
  <c r="AA69" i="10"/>
  <c r="AH69" i="10"/>
  <c r="A71" i="3" l="1"/>
  <c r="H70" i="3"/>
  <c r="E70" i="3"/>
  <c r="AH70" i="3"/>
  <c r="Y70" i="3"/>
  <c r="AM70" i="3"/>
  <c r="J70" i="3"/>
  <c r="AA70" i="3"/>
  <c r="AI70" i="3"/>
  <c r="O70" i="3"/>
  <c r="K70" i="3"/>
  <c r="AK70" i="3"/>
  <c r="AG70" i="3"/>
  <c r="AL70" i="3"/>
  <c r="U70" i="3"/>
  <c r="Z70" i="3"/>
  <c r="AD70" i="3"/>
  <c r="P70" i="3"/>
  <c r="I70" i="3"/>
  <c r="N70" i="3"/>
  <c r="F70" i="3"/>
  <c r="X70" i="3"/>
  <c r="B70" i="3"/>
  <c r="B477" i="3" s="1"/>
  <c r="AE70" i="3"/>
  <c r="AF70" i="3"/>
  <c r="AC70" i="3"/>
  <c r="AJ70" i="3"/>
  <c r="G70" i="3"/>
  <c r="AB70" i="3"/>
  <c r="V70" i="3"/>
  <c r="S70" i="3"/>
  <c r="T70" i="3"/>
  <c r="Q70" i="3"/>
  <c r="L70" i="3"/>
  <c r="L477" i="3" s="1"/>
  <c r="D70" i="3"/>
  <c r="D477" i="3" s="1"/>
  <c r="C70" i="3"/>
  <c r="C477" i="3" s="1"/>
  <c r="R70" i="3"/>
  <c r="M70" i="3"/>
  <c r="W70" i="3"/>
  <c r="A684" i="10"/>
  <c r="A71" i="10"/>
  <c r="AI70" i="10"/>
  <c r="AG70" i="10"/>
  <c r="AD70" i="10"/>
  <c r="AA70" i="10"/>
  <c r="Z70" i="10"/>
  <c r="W70" i="10"/>
  <c r="U70" i="10"/>
  <c r="R70" i="10"/>
  <c r="O70" i="10"/>
  <c r="AL70" i="10"/>
  <c r="K70" i="10"/>
  <c r="I70" i="10"/>
  <c r="F70" i="10"/>
  <c r="C70" i="10"/>
  <c r="C684" i="10" s="1"/>
  <c r="AK70" i="10"/>
  <c r="AH70" i="10"/>
  <c r="N70" i="10"/>
  <c r="Y70" i="10"/>
  <c r="V70" i="10"/>
  <c r="AF70" i="10"/>
  <c r="AC70" i="10"/>
  <c r="AB70" i="10"/>
  <c r="B70" i="10"/>
  <c r="B684" i="10" s="1"/>
  <c r="M70" i="10"/>
  <c r="J70" i="10"/>
  <c r="T70" i="10"/>
  <c r="Q70" i="10"/>
  <c r="P70" i="10"/>
  <c r="AJ70" i="10"/>
  <c r="H70" i="10"/>
  <c r="E70" i="10"/>
  <c r="D70" i="10"/>
  <c r="D684" i="10" s="1"/>
  <c r="X70" i="10"/>
  <c r="AE70" i="10"/>
  <c r="L70" i="10"/>
  <c r="L684" i="10" s="1"/>
  <c r="S70" i="10"/>
  <c r="G70" i="10"/>
  <c r="AM70" i="10"/>
  <c r="A72" i="3" l="1"/>
  <c r="AF71" i="3"/>
  <c r="L71" i="3"/>
  <c r="L478" i="3" s="1"/>
  <c r="T71" i="3"/>
  <c r="H71" i="3"/>
  <c r="AA71" i="3"/>
  <c r="AD71" i="3"/>
  <c r="AI71" i="3"/>
  <c r="C71" i="3"/>
  <c r="C478" i="3" s="1"/>
  <c r="F71" i="3"/>
  <c r="K71" i="3"/>
  <c r="AM71" i="3"/>
  <c r="AL71" i="3"/>
  <c r="O71" i="3"/>
  <c r="AC71" i="3"/>
  <c r="Z71" i="3"/>
  <c r="I71" i="3"/>
  <c r="Q71" i="3"/>
  <c r="N71" i="3"/>
  <c r="P71" i="3"/>
  <c r="AK71" i="3"/>
  <c r="AE71" i="3"/>
  <c r="AB71" i="3"/>
  <c r="E71" i="3"/>
  <c r="B71" i="3"/>
  <c r="B478" i="3" s="1"/>
  <c r="U71" i="3"/>
  <c r="M71" i="3"/>
  <c r="G71" i="3"/>
  <c r="D71" i="3"/>
  <c r="D478" i="3" s="1"/>
  <c r="AJ71" i="3"/>
  <c r="AH71" i="3"/>
  <c r="X71" i="3"/>
  <c r="S71" i="3"/>
  <c r="J71" i="3"/>
  <c r="W71" i="3"/>
  <c r="V71" i="3"/>
  <c r="Y71" i="3"/>
  <c r="R71" i="3"/>
  <c r="AG71" i="3"/>
  <c r="A685" i="10"/>
  <c r="A72" i="10"/>
  <c r="AH71" i="10"/>
  <c r="AE71" i="10"/>
  <c r="AL71" i="10"/>
  <c r="V71" i="10"/>
  <c r="S71" i="10"/>
  <c r="AC71" i="10"/>
  <c r="Z71" i="10"/>
  <c r="AK71" i="10"/>
  <c r="J71" i="10"/>
  <c r="G71" i="10"/>
  <c r="Q71" i="10"/>
  <c r="N71" i="10"/>
  <c r="Y71" i="10"/>
  <c r="AG71" i="10"/>
  <c r="E71" i="10"/>
  <c r="B71" i="10"/>
  <c r="B685" i="10" s="1"/>
  <c r="M71" i="10"/>
  <c r="K71" i="10"/>
  <c r="U71" i="10"/>
  <c r="AB71" i="10"/>
  <c r="I71" i="10"/>
  <c r="P71" i="10"/>
  <c r="D71" i="10"/>
  <c r="D685" i="10" s="1"/>
  <c r="AM71" i="10"/>
  <c r="AJ71" i="10"/>
  <c r="AF71" i="10"/>
  <c r="AD71" i="10"/>
  <c r="AA71" i="10"/>
  <c r="X71" i="10"/>
  <c r="AI71" i="10"/>
  <c r="T71" i="10"/>
  <c r="R71" i="10"/>
  <c r="O71" i="10"/>
  <c r="L71" i="10"/>
  <c r="L685" i="10" s="1"/>
  <c r="W71" i="10"/>
  <c r="H71" i="10"/>
  <c r="F71" i="10"/>
  <c r="C71" i="10"/>
  <c r="C685" i="10" s="1"/>
  <c r="A686" i="10" l="1"/>
  <c r="A73" i="10"/>
  <c r="G72" i="10"/>
  <c r="D72" i="10"/>
  <c r="D686" i="10" s="1"/>
  <c r="N72" i="10"/>
  <c r="K72" i="10"/>
  <c r="V72" i="10"/>
  <c r="AF72" i="10"/>
  <c r="AD72" i="10"/>
  <c r="B72" i="10"/>
  <c r="B686" i="10" s="1"/>
  <c r="J72" i="10"/>
  <c r="T72" i="10"/>
  <c r="R72" i="10"/>
  <c r="AK72" i="10"/>
  <c r="F72" i="10"/>
  <c r="Y72" i="10"/>
  <c r="M72" i="10"/>
  <c r="AM72" i="10"/>
  <c r="AJ72" i="10"/>
  <c r="AG72" i="10"/>
  <c r="AC72" i="10"/>
  <c r="AA72" i="10"/>
  <c r="X72" i="10"/>
  <c r="U72" i="10"/>
  <c r="Q72" i="10"/>
  <c r="O72" i="10"/>
  <c r="L72" i="10"/>
  <c r="L686" i="10" s="1"/>
  <c r="I72" i="10"/>
  <c r="E72" i="10"/>
  <c r="C72" i="10"/>
  <c r="C686" i="10" s="1"/>
  <c r="H72" i="10"/>
  <c r="AE72" i="10"/>
  <c r="AB72" i="10"/>
  <c r="AL72" i="10"/>
  <c r="AI72" i="10"/>
  <c r="S72" i="10"/>
  <c r="P72" i="10"/>
  <c r="Z72" i="10"/>
  <c r="W72" i="10"/>
  <c r="AH72" i="10"/>
  <c r="A73" i="3"/>
  <c r="AA72" i="3"/>
  <c r="AF72" i="3"/>
  <c r="AJ72" i="3"/>
  <c r="O72" i="3"/>
  <c r="T72" i="3"/>
  <c r="L72" i="3"/>
  <c r="L479" i="3" s="1"/>
  <c r="C72" i="3"/>
  <c r="C479" i="3" s="1"/>
  <c r="H72" i="3"/>
  <c r="AE72" i="3"/>
  <c r="AL72" i="3"/>
  <c r="AI72" i="3"/>
  <c r="G72" i="3"/>
  <c r="N72" i="3"/>
  <c r="K72" i="3"/>
  <c r="R72" i="3"/>
  <c r="J72" i="3"/>
  <c r="B72" i="3"/>
  <c r="B479" i="3" s="1"/>
  <c r="AG72" i="3"/>
  <c r="AD72" i="3"/>
  <c r="Y72" i="3"/>
  <c r="V72" i="3"/>
  <c r="P72" i="3"/>
  <c r="M72" i="3"/>
  <c r="U72" i="3"/>
  <c r="F72" i="3"/>
  <c r="AC72" i="3"/>
  <c r="I72" i="3"/>
  <c r="AB72" i="3"/>
  <c r="S72" i="3"/>
  <c r="Q72" i="3"/>
  <c r="D72" i="3"/>
  <c r="D479" i="3" s="1"/>
  <c r="E72" i="3"/>
  <c r="AM72" i="3"/>
  <c r="Z72" i="3"/>
  <c r="W72" i="3"/>
  <c r="AH72" i="3"/>
  <c r="X72" i="3"/>
  <c r="AK72" i="3"/>
  <c r="A74" i="3" l="1"/>
  <c r="AI73" i="3"/>
  <c r="AF73" i="3"/>
  <c r="W73" i="3"/>
  <c r="T73" i="3"/>
  <c r="P73" i="3"/>
  <c r="K73" i="3"/>
  <c r="H73" i="3"/>
  <c r="AG73" i="3"/>
  <c r="I73" i="3"/>
  <c r="AA73" i="3"/>
  <c r="S73" i="3"/>
  <c r="AL73" i="3"/>
  <c r="R73" i="3"/>
  <c r="AM73" i="3"/>
  <c r="AH73" i="3"/>
  <c r="AE73" i="3"/>
  <c r="V73" i="3"/>
  <c r="Z73" i="3"/>
  <c r="F73" i="3"/>
  <c r="O73" i="3"/>
  <c r="J73" i="3"/>
  <c r="G73" i="3"/>
  <c r="N73" i="3"/>
  <c r="AK73" i="3"/>
  <c r="AB73" i="3"/>
  <c r="B73" i="3"/>
  <c r="B480" i="3" s="1"/>
  <c r="AJ73" i="3"/>
  <c r="M73" i="3"/>
  <c r="D73" i="3"/>
  <c r="D480" i="3" s="1"/>
  <c r="X73" i="3"/>
  <c r="AC73" i="3"/>
  <c r="L73" i="3"/>
  <c r="L480" i="3" s="1"/>
  <c r="Q73" i="3"/>
  <c r="E73" i="3"/>
  <c r="U73" i="3"/>
  <c r="AD73" i="3"/>
  <c r="Y73" i="3"/>
  <c r="C73" i="3"/>
  <c r="C480" i="3" s="1"/>
  <c r="A687" i="10"/>
  <c r="A74" i="10"/>
  <c r="C73" i="10"/>
  <c r="C687" i="10" s="1"/>
  <c r="V73" i="10"/>
  <c r="J73" i="10"/>
  <c r="AL73" i="10"/>
  <c r="AJ73" i="10"/>
  <c r="AG73" i="10"/>
  <c r="AD73" i="10"/>
  <c r="Z73" i="10"/>
  <c r="X73" i="10"/>
  <c r="U73" i="10"/>
  <c r="R73" i="10"/>
  <c r="N73" i="10"/>
  <c r="L73" i="10"/>
  <c r="L687" i="10" s="1"/>
  <c r="I73" i="10"/>
  <c r="F73" i="10"/>
  <c r="AC73" i="10"/>
  <c r="B73" i="10"/>
  <c r="B687" i="10" s="1"/>
  <c r="Q73" i="10"/>
  <c r="AB73" i="10"/>
  <c r="AK73" i="10"/>
  <c r="AI73" i="10"/>
  <c r="AF73" i="10"/>
  <c r="P73" i="10"/>
  <c r="Y73" i="10"/>
  <c r="W73" i="10"/>
  <c r="T73" i="10"/>
  <c r="AE73" i="10"/>
  <c r="D73" i="10"/>
  <c r="D687" i="10" s="1"/>
  <c r="AM73" i="10"/>
  <c r="M73" i="10"/>
  <c r="K73" i="10"/>
  <c r="H73" i="10"/>
  <c r="S73" i="10"/>
  <c r="AA73" i="10"/>
  <c r="G73" i="10"/>
  <c r="O73" i="10"/>
  <c r="AH73" i="10"/>
  <c r="E73" i="10"/>
  <c r="A688" i="10" l="1"/>
  <c r="A75" i="10"/>
  <c r="W74" i="10"/>
  <c r="U74" i="10"/>
  <c r="R74" i="10"/>
  <c r="O74" i="10"/>
  <c r="Z74" i="10"/>
  <c r="K74" i="10"/>
  <c r="I74" i="10"/>
  <c r="F74" i="10"/>
  <c r="C74" i="10"/>
  <c r="C688" i="10" s="1"/>
  <c r="B74" i="10"/>
  <c r="B688" i="10" s="1"/>
  <c r="AL74" i="10"/>
  <c r="AK74" i="10"/>
  <c r="AH74" i="10"/>
  <c r="AF74" i="10"/>
  <c r="AC74" i="10"/>
  <c r="Y74" i="10"/>
  <c r="V74" i="10"/>
  <c r="T74" i="10"/>
  <c r="Q74" i="10"/>
  <c r="AB74" i="10"/>
  <c r="M74" i="10"/>
  <c r="AJ74" i="10"/>
  <c r="J74" i="10"/>
  <c r="H74" i="10"/>
  <c r="E74" i="10"/>
  <c r="P74" i="10"/>
  <c r="X74" i="10"/>
  <c r="D74" i="10"/>
  <c r="D688" i="10" s="1"/>
  <c r="L74" i="10"/>
  <c r="L688" i="10" s="1"/>
  <c r="AE74" i="10"/>
  <c r="S74" i="10"/>
  <c r="G74" i="10"/>
  <c r="AM74" i="10"/>
  <c r="AI74" i="10"/>
  <c r="AG74" i="10"/>
  <c r="AD74" i="10"/>
  <c r="AA74" i="10"/>
  <c r="N74" i="10"/>
  <c r="A75" i="3"/>
  <c r="AM74" i="3"/>
  <c r="Y74" i="3"/>
  <c r="AA74" i="3"/>
  <c r="R74" i="3"/>
  <c r="AJ74" i="3"/>
  <c r="AB74" i="3"/>
  <c r="AI74" i="3"/>
  <c r="O74" i="3"/>
  <c r="L74" i="3"/>
  <c r="L481" i="3" s="1"/>
  <c r="D74" i="3"/>
  <c r="D481" i="3" s="1"/>
  <c r="W74" i="3"/>
  <c r="C74" i="3"/>
  <c r="C481" i="3" s="1"/>
  <c r="AE74" i="3"/>
  <c r="AG74" i="3"/>
  <c r="AL74" i="3"/>
  <c r="AK74" i="3"/>
  <c r="J74" i="3"/>
  <c r="M74" i="3"/>
  <c r="U74" i="3"/>
  <c r="Z74" i="3"/>
  <c r="V74" i="3"/>
  <c r="I74" i="3"/>
  <c r="N74" i="3"/>
  <c r="B74" i="3"/>
  <c r="B481" i="3" s="1"/>
  <c r="AF74" i="3"/>
  <c r="AC74" i="3"/>
  <c r="AD74" i="3"/>
  <c r="T74" i="3"/>
  <c r="Q74" i="3"/>
  <c r="H74" i="3"/>
  <c r="E74" i="3"/>
  <c r="P74" i="3"/>
  <c r="S74" i="3"/>
  <c r="AH74" i="3"/>
  <c r="F74" i="3"/>
  <c r="X74" i="3"/>
  <c r="K74" i="3"/>
  <c r="G74" i="3"/>
  <c r="A689" i="10" l="1"/>
  <c r="A76" i="10"/>
  <c r="AL75" i="10"/>
  <c r="AH75" i="10"/>
  <c r="AE75" i="10"/>
  <c r="AC75" i="10"/>
  <c r="Z75" i="10"/>
  <c r="V75" i="10"/>
  <c r="S75" i="10"/>
  <c r="Q75" i="10"/>
  <c r="N75" i="10"/>
  <c r="AK75" i="10"/>
  <c r="J75" i="10"/>
  <c r="AG75" i="10"/>
  <c r="G75" i="10"/>
  <c r="E75" i="10"/>
  <c r="B75" i="10"/>
  <c r="B689" i="10" s="1"/>
  <c r="Y75" i="10"/>
  <c r="U75" i="10"/>
  <c r="M75" i="10"/>
  <c r="I75" i="10"/>
  <c r="AB75" i="10"/>
  <c r="P75" i="10"/>
  <c r="D75" i="10"/>
  <c r="D689" i="10" s="1"/>
  <c r="AM75" i="10"/>
  <c r="AJ75" i="10"/>
  <c r="AI75" i="10"/>
  <c r="W75" i="10"/>
  <c r="AF75" i="10"/>
  <c r="AD75" i="10"/>
  <c r="AA75" i="10"/>
  <c r="X75" i="10"/>
  <c r="K75" i="10"/>
  <c r="T75" i="10"/>
  <c r="R75" i="10"/>
  <c r="O75" i="10"/>
  <c r="L75" i="10"/>
  <c r="L689" i="10" s="1"/>
  <c r="H75" i="10"/>
  <c r="F75" i="10"/>
  <c r="C75" i="10"/>
  <c r="C689" i="10" s="1"/>
  <c r="A76" i="3"/>
  <c r="T75" i="3"/>
  <c r="C75" i="3"/>
  <c r="C482" i="3" s="1"/>
  <c r="U75" i="3"/>
  <c r="M75" i="3"/>
  <c r="H75" i="3"/>
  <c r="AD75" i="3"/>
  <c r="AI75" i="3"/>
  <c r="AG75" i="3"/>
  <c r="AB75" i="3"/>
  <c r="P75" i="3"/>
  <c r="R75" i="3"/>
  <c r="W75" i="3"/>
  <c r="I75" i="3"/>
  <c r="D75" i="3"/>
  <c r="D482" i="3" s="1"/>
  <c r="Y75" i="3"/>
  <c r="S75" i="3"/>
  <c r="AL75" i="3"/>
  <c r="G75" i="3"/>
  <c r="AC75" i="3"/>
  <c r="Z75" i="3"/>
  <c r="Q75" i="3"/>
  <c r="N75" i="3"/>
  <c r="AM75" i="3"/>
  <c r="E75" i="3"/>
  <c r="B75" i="3"/>
  <c r="B482" i="3" s="1"/>
  <c r="O75" i="3"/>
  <c r="AJ75" i="3"/>
  <c r="X75" i="3"/>
  <c r="AF75" i="3"/>
  <c r="L75" i="3"/>
  <c r="L482" i="3" s="1"/>
  <c r="AA75" i="3"/>
  <c r="AK75" i="3"/>
  <c r="J75" i="3"/>
  <c r="V75" i="3"/>
  <c r="AH75" i="3"/>
  <c r="F75" i="3"/>
  <c r="AE75" i="3"/>
  <c r="K75" i="3"/>
  <c r="A77" i="3" l="1"/>
  <c r="O76" i="3"/>
  <c r="T76" i="3"/>
  <c r="AK76" i="3"/>
  <c r="C76" i="3"/>
  <c r="C483" i="3" s="1"/>
  <c r="H76" i="3"/>
  <c r="R76" i="3"/>
  <c r="M76" i="3"/>
  <c r="AH76" i="3"/>
  <c r="AB76" i="3"/>
  <c r="Y76" i="3"/>
  <c r="AL76" i="3"/>
  <c r="AI76" i="3"/>
  <c r="J76" i="3"/>
  <c r="AE76" i="3"/>
  <c r="D76" i="3"/>
  <c r="D483" i="3" s="1"/>
  <c r="Z76" i="3"/>
  <c r="W76" i="3"/>
  <c r="P76" i="3"/>
  <c r="G76" i="3"/>
  <c r="B76" i="3"/>
  <c r="B483" i="3" s="1"/>
  <c r="AG76" i="3"/>
  <c r="U76" i="3"/>
  <c r="AC76" i="3"/>
  <c r="I76" i="3"/>
  <c r="Q76" i="3"/>
  <c r="AJ76" i="3"/>
  <c r="S76" i="3"/>
  <c r="E76" i="3"/>
  <c r="AM76" i="3"/>
  <c r="L76" i="3"/>
  <c r="L483" i="3" s="1"/>
  <c r="AD76" i="3"/>
  <c r="AA76" i="3"/>
  <c r="AF76" i="3"/>
  <c r="F76" i="3"/>
  <c r="N76" i="3"/>
  <c r="K76" i="3"/>
  <c r="V76" i="3"/>
  <c r="X76" i="3"/>
  <c r="A690" i="10"/>
  <c r="A77" i="10"/>
  <c r="G76" i="10"/>
  <c r="AD76" i="10"/>
  <c r="D76" i="10"/>
  <c r="D690" i="10" s="1"/>
  <c r="B76" i="10"/>
  <c r="B690" i="10" s="1"/>
  <c r="V76" i="10"/>
  <c r="H76" i="10"/>
  <c r="R76" i="10"/>
  <c r="J76" i="10"/>
  <c r="F76" i="10"/>
  <c r="AK76" i="10"/>
  <c r="Y76" i="10"/>
  <c r="AM76" i="10"/>
  <c r="M76" i="10"/>
  <c r="AJ76" i="10"/>
  <c r="AG76" i="10"/>
  <c r="AC76" i="10"/>
  <c r="AA76" i="10"/>
  <c r="X76" i="10"/>
  <c r="U76" i="10"/>
  <c r="Q76" i="10"/>
  <c r="O76" i="10"/>
  <c r="L76" i="10"/>
  <c r="L690" i="10" s="1"/>
  <c r="I76" i="10"/>
  <c r="E76" i="10"/>
  <c r="C76" i="10"/>
  <c r="C690" i="10" s="1"/>
  <c r="AL76" i="10"/>
  <c r="AI76" i="10"/>
  <c r="AE76" i="10"/>
  <c r="AB76" i="10"/>
  <c r="Z76" i="10"/>
  <c r="W76" i="10"/>
  <c r="AF76" i="10"/>
  <c r="S76" i="10"/>
  <c r="P76" i="10"/>
  <c r="N76" i="10"/>
  <c r="K76" i="10"/>
  <c r="AH76" i="10"/>
  <c r="T76" i="10"/>
  <c r="A78" i="3" l="1"/>
  <c r="W77" i="3"/>
  <c r="T77" i="3"/>
  <c r="C77" i="3"/>
  <c r="C484" i="3" s="1"/>
  <c r="S77" i="3"/>
  <c r="M77" i="3"/>
  <c r="J77" i="3"/>
  <c r="K77" i="3"/>
  <c r="H77" i="3"/>
  <c r="P77" i="3"/>
  <c r="Y77" i="3"/>
  <c r="AD77" i="3"/>
  <c r="Z77" i="3"/>
  <c r="F77" i="3"/>
  <c r="I77" i="3"/>
  <c r="N77" i="3"/>
  <c r="B77" i="3"/>
  <c r="B484" i="3" s="1"/>
  <c r="AJ77" i="3"/>
  <c r="AB77" i="3"/>
  <c r="D77" i="3"/>
  <c r="D484" i="3" s="1"/>
  <c r="X77" i="3"/>
  <c r="AC77" i="3"/>
  <c r="U77" i="3"/>
  <c r="AM77" i="3"/>
  <c r="AE77" i="3"/>
  <c r="L77" i="3"/>
  <c r="L484" i="3" s="1"/>
  <c r="Q77" i="3"/>
  <c r="O77" i="3"/>
  <c r="G77" i="3"/>
  <c r="E77" i="3"/>
  <c r="AI77" i="3"/>
  <c r="AF77" i="3"/>
  <c r="AA77" i="3"/>
  <c r="V77" i="3"/>
  <c r="AK77" i="3"/>
  <c r="AH77" i="3"/>
  <c r="AG77" i="3"/>
  <c r="AL77" i="3"/>
  <c r="R77" i="3"/>
  <c r="A691" i="10"/>
  <c r="A78" i="10"/>
  <c r="V77" i="10"/>
  <c r="AL77" i="10"/>
  <c r="AJ77" i="10"/>
  <c r="J77" i="10"/>
  <c r="AG77" i="10"/>
  <c r="AD77" i="10"/>
  <c r="Z77" i="10"/>
  <c r="X77" i="10"/>
  <c r="U77" i="10"/>
  <c r="R77" i="10"/>
  <c r="AC77" i="10"/>
  <c r="N77" i="10"/>
  <c r="L77" i="10"/>
  <c r="L691" i="10" s="1"/>
  <c r="I77" i="10"/>
  <c r="F77" i="10"/>
  <c r="Q77" i="10"/>
  <c r="B77" i="10"/>
  <c r="B691" i="10" s="1"/>
  <c r="E77" i="10"/>
  <c r="AI77" i="10"/>
  <c r="AF77" i="10"/>
  <c r="AB77" i="10"/>
  <c r="AK77" i="10"/>
  <c r="W77" i="10"/>
  <c r="T77" i="10"/>
  <c r="P77" i="10"/>
  <c r="AM77" i="10"/>
  <c r="Y77" i="10"/>
  <c r="K77" i="10"/>
  <c r="H77" i="10"/>
  <c r="AE77" i="10"/>
  <c r="D77" i="10"/>
  <c r="D691" i="10" s="1"/>
  <c r="AA77" i="10"/>
  <c r="M77" i="10"/>
  <c r="S77" i="10"/>
  <c r="O77" i="10"/>
  <c r="G77" i="10"/>
  <c r="C77" i="10"/>
  <c r="C691" i="10" s="1"/>
  <c r="AH77" i="10"/>
  <c r="A79" i="3" l="1"/>
  <c r="AA78" i="3"/>
  <c r="AH78" i="3"/>
  <c r="Y78" i="3"/>
  <c r="AI78" i="3"/>
  <c r="O78" i="3"/>
  <c r="J78" i="3"/>
  <c r="W78" i="3"/>
  <c r="C78" i="3"/>
  <c r="C485" i="3" s="1"/>
  <c r="K78" i="3"/>
  <c r="R78" i="3"/>
  <c r="U78" i="3"/>
  <c r="Z78" i="3"/>
  <c r="AK78" i="3"/>
  <c r="I78" i="3"/>
  <c r="N78" i="3"/>
  <c r="AD78" i="3"/>
  <c r="B78" i="3"/>
  <c r="B485" i="3" s="1"/>
  <c r="F78" i="3"/>
  <c r="X78" i="3"/>
  <c r="P78" i="3"/>
  <c r="AF78" i="3"/>
  <c r="AC78" i="3"/>
  <c r="T78" i="3"/>
  <c r="Q78" i="3"/>
  <c r="AJ78" i="3"/>
  <c r="AE78" i="3"/>
  <c r="H78" i="3"/>
  <c r="E78" i="3"/>
  <c r="L78" i="3"/>
  <c r="L485" i="3" s="1"/>
  <c r="G78" i="3"/>
  <c r="AB78" i="3"/>
  <c r="V78" i="3"/>
  <c r="S78" i="3"/>
  <c r="AM78" i="3"/>
  <c r="D78" i="3"/>
  <c r="D485" i="3" s="1"/>
  <c r="AL78" i="3"/>
  <c r="M78" i="3"/>
  <c r="AG78" i="3"/>
  <c r="A692" i="10"/>
  <c r="A79" i="10"/>
  <c r="K78" i="10"/>
  <c r="I78" i="10"/>
  <c r="F78" i="10"/>
  <c r="C78" i="10"/>
  <c r="C692" i="10" s="1"/>
  <c r="Z78" i="10"/>
  <c r="N78" i="10"/>
  <c r="AF78" i="10"/>
  <c r="AC78" i="10"/>
  <c r="AK78" i="10"/>
  <c r="AH78" i="10"/>
  <c r="T78" i="10"/>
  <c r="Q78" i="10"/>
  <c r="Y78" i="10"/>
  <c r="AJ78" i="10"/>
  <c r="V78" i="10"/>
  <c r="H78" i="10"/>
  <c r="E78" i="10"/>
  <c r="AB78" i="10"/>
  <c r="M78" i="10"/>
  <c r="X78" i="10"/>
  <c r="J78" i="10"/>
  <c r="P78" i="10"/>
  <c r="L78" i="10"/>
  <c r="L692" i="10" s="1"/>
  <c r="D78" i="10"/>
  <c r="D692" i="10" s="1"/>
  <c r="AE78" i="10"/>
  <c r="AL78" i="10"/>
  <c r="S78" i="10"/>
  <c r="AM78" i="10"/>
  <c r="AI78" i="10"/>
  <c r="AG78" i="10"/>
  <c r="G78" i="10"/>
  <c r="AD78" i="10"/>
  <c r="AA78" i="10"/>
  <c r="B78" i="10"/>
  <c r="B692" i="10" s="1"/>
  <c r="W78" i="10"/>
  <c r="U78" i="10"/>
  <c r="R78" i="10"/>
  <c r="O78" i="10"/>
  <c r="A693" i="10" l="1"/>
  <c r="A80" i="10"/>
  <c r="AC79" i="10"/>
  <c r="Z79" i="10"/>
  <c r="AH79" i="10"/>
  <c r="AE79" i="10"/>
  <c r="Q79" i="10"/>
  <c r="N79" i="10"/>
  <c r="V79" i="10"/>
  <c r="AG79" i="10"/>
  <c r="S79" i="10"/>
  <c r="E79" i="10"/>
  <c r="B79" i="10"/>
  <c r="B693" i="10" s="1"/>
  <c r="AK79" i="10"/>
  <c r="J79" i="10"/>
  <c r="U79" i="10"/>
  <c r="G79" i="10"/>
  <c r="Y79" i="10"/>
  <c r="I79" i="10"/>
  <c r="M79" i="10"/>
  <c r="AB79" i="10"/>
  <c r="P79" i="10"/>
  <c r="AM79" i="10"/>
  <c r="AJ79" i="10"/>
  <c r="W79" i="10"/>
  <c r="AF79" i="10"/>
  <c r="AD79" i="10"/>
  <c r="D79" i="10"/>
  <c r="D693" i="10" s="1"/>
  <c r="AA79" i="10"/>
  <c r="X79" i="10"/>
  <c r="K79" i="10"/>
  <c r="T79" i="10"/>
  <c r="R79" i="10"/>
  <c r="O79" i="10"/>
  <c r="L79" i="10"/>
  <c r="L693" i="10" s="1"/>
  <c r="H79" i="10"/>
  <c r="F79" i="10"/>
  <c r="C79" i="10"/>
  <c r="C693" i="10" s="1"/>
  <c r="AL79" i="10"/>
  <c r="AI79" i="10"/>
  <c r="A80" i="3"/>
  <c r="H79" i="3"/>
  <c r="AD79" i="3"/>
  <c r="AI79" i="3"/>
  <c r="AA79" i="3"/>
  <c r="R79" i="3"/>
  <c r="W79" i="3"/>
  <c r="C79" i="3"/>
  <c r="C486" i="3" s="1"/>
  <c r="F79" i="3"/>
  <c r="K79" i="3"/>
  <c r="AC79" i="3"/>
  <c r="Z79" i="3"/>
  <c r="O79" i="3"/>
  <c r="AG79" i="3"/>
  <c r="Q79" i="3"/>
  <c r="N79" i="3"/>
  <c r="E79" i="3"/>
  <c r="B79" i="3"/>
  <c r="B486" i="3" s="1"/>
  <c r="AJ79" i="3"/>
  <c r="U79" i="3"/>
  <c r="P79" i="3"/>
  <c r="AK79" i="3"/>
  <c r="AE79" i="3"/>
  <c r="AB79" i="3"/>
  <c r="X79" i="3"/>
  <c r="M79" i="3"/>
  <c r="G79" i="3"/>
  <c r="D79" i="3"/>
  <c r="D486" i="3" s="1"/>
  <c r="AF79" i="3"/>
  <c r="L79" i="3"/>
  <c r="L486" i="3" s="1"/>
  <c r="AH79" i="3"/>
  <c r="T79" i="3"/>
  <c r="S79" i="3"/>
  <c r="J79" i="3"/>
  <c r="Y79" i="3"/>
  <c r="AM79" i="3"/>
  <c r="I79" i="3"/>
  <c r="V79" i="3"/>
  <c r="AL79" i="3"/>
  <c r="A81" i="3" l="1"/>
  <c r="C80" i="3"/>
  <c r="C487" i="3" s="1"/>
  <c r="H80" i="3"/>
  <c r="L80" i="3"/>
  <c r="L487" i="3" s="1"/>
  <c r="AL80" i="3"/>
  <c r="AI80" i="3"/>
  <c r="Z80" i="3"/>
  <c r="W80" i="3"/>
  <c r="AE80" i="3"/>
  <c r="N80" i="3"/>
  <c r="K80" i="3"/>
  <c r="X80" i="3"/>
  <c r="G80" i="3"/>
  <c r="AG80" i="3"/>
  <c r="J80" i="3"/>
  <c r="U80" i="3"/>
  <c r="AD80" i="3"/>
  <c r="AC80" i="3"/>
  <c r="I80" i="3"/>
  <c r="F80" i="3"/>
  <c r="Y80" i="3"/>
  <c r="V80" i="3"/>
  <c r="P80" i="3"/>
  <c r="M80" i="3"/>
  <c r="Q80" i="3"/>
  <c r="E80" i="3"/>
  <c r="AM80" i="3"/>
  <c r="AB80" i="3"/>
  <c r="S80" i="3"/>
  <c r="AA80" i="3"/>
  <c r="AF80" i="3"/>
  <c r="D80" i="3"/>
  <c r="D487" i="3" s="1"/>
  <c r="O80" i="3"/>
  <c r="T80" i="3"/>
  <c r="AJ80" i="3"/>
  <c r="AH80" i="3"/>
  <c r="R80" i="3"/>
  <c r="AK80" i="3"/>
  <c r="B80" i="3"/>
  <c r="B487" i="3" s="1"/>
  <c r="A694" i="10"/>
  <c r="A81" i="10"/>
  <c r="G80" i="10"/>
  <c r="R80" i="10"/>
  <c r="D80" i="10"/>
  <c r="D694" i="10" s="1"/>
  <c r="V80" i="10"/>
  <c r="F80" i="10"/>
  <c r="J80" i="10"/>
  <c r="AK80" i="10"/>
  <c r="AM80" i="10"/>
  <c r="Y80" i="10"/>
  <c r="AJ80" i="10"/>
  <c r="AG80" i="10"/>
  <c r="AF80" i="10"/>
  <c r="AC80" i="10"/>
  <c r="AA80" i="10"/>
  <c r="M80" i="10"/>
  <c r="X80" i="10"/>
  <c r="U80" i="10"/>
  <c r="Q80" i="10"/>
  <c r="O80" i="10"/>
  <c r="L80" i="10"/>
  <c r="L694" i="10" s="1"/>
  <c r="I80" i="10"/>
  <c r="E80" i="10"/>
  <c r="C80" i="10"/>
  <c r="C694" i="10" s="1"/>
  <c r="AL80" i="10"/>
  <c r="AI80" i="10"/>
  <c r="Z80" i="10"/>
  <c r="W80" i="10"/>
  <c r="T80" i="10"/>
  <c r="AE80" i="10"/>
  <c r="AB80" i="10"/>
  <c r="N80" i="10"/>
  <c r="K80" i="10"/>
  <c r="H80" i="10"/>
  <c r="S80" i="10"/>
  <c r="AD80" i="10"/>
  <c r="P80" i="10"/>
  <c r="B80" i="10"/>
  <c r="B694" i="10" s="1"/>
  <c r="AH80" i="10"/>
  <c r="A82" i="3" l="1"/>
  <c r="K81" i="3"/>
  <c r="H81" i="3"/>
  <c r="AG81" i="3"/>
  <c r="P81" i="3"/>
  <c r="AD81" i="3"/>
  <c r="I81" i="3"/>
  <c r="AA81" i="3"/>
  <c r="S81" i="3"/>
  <c r="AL81" i="3"/>
  <c r="R81" i="3"/>
  <c r="C81" i="3"/>
  <c r="C488" i="3" s="1"/>
  <c r="N81" i="3"/>
  <c r="O81" i="3"/>
  <c r="AH81" i="3"/>
  <c r="AE81" i="3"/>
  <c r="V81" i="3"/>
  <c r="B81" i="3"/>
  <c r="B488" i="3" s="1"/>
  <c r="AJ81" i="3"/>
  <c r="J81" i="3"/>
  <c r="G81" i="3"/>
  <c r="X81" i="3"/>
  <c r="AC81" i="3"/>
  <c r="AK81" i="3"/>
  <c r="AB81" i="3"/>
  <c r="L81" i="3"/>
  <c r="L488" i="3" s="1"/>
  <c r="Q81" i="3"/>
  <c r="M81" i="3"/>
  <c r="D81" i="3"/>
  <c r="D488" i="3" s="1"/>
  <c r="E81" i="3"/>
  <c r="AI81" i="3"/>
  <c r="AF81" i="3"/>
  <c r="U81" i="3"/>
  <c r="W81" i="3"/>
  <c r="T81" i="3"/>
  <c r="Y81" i="3"/>
  <c r="AM81" i="3"/>
  <c r="Z81" i="3"/>
  <c r="F81" i="3"/>
  <c r="A695" i="10"/>
  <c r="A82" i="10"/>
  <c r="AL81" i="10"/>
  <c r="AJ81" i="10"/>
  <c r="V81" i="10"/>
  <c r="AG81" i="10"/>
  <c r="AD81" i="10"/>
  <c r="Z81" i="10"/>
  <c r="X81" i="10"/>
  <c r="J81" i="10"/>
  <c r="U81" i="10"/>
  <c r="R81" i="10"/>
  <c r="Q81" i="10"/>
  <c r="N81" i="10"/>
  <c r="L81" i="10"/>
  <c r="L695" i="10" s="1"/>
  <c r="I81" i="10"/>
  <c r="F81" i="10"/>
  <c r="E81" i="10"/>
  <c r="B81" i="10"/>
  <c r="B695" i="10" s="1"/>
  <c r="AI81" i="10"/>
  <c r="AF81" i="10"/>
  <c r="W81" i="10"/>
  <c r="T81" i="10"/>
  <c r="AB81" i="10"/>
  <c r="AM81" i="10"/>
  <c r="AK81" i="10"/>
  <c r="K81" i="10"/>
  <c r="H81" i="10"/>
  <c r="P81" i="10"/>
  <c r="AA81" i="10"/>
  <c r="Y81" i="10"/>
  <c r="AE81" i="10"/>
  <c r="D81" i="10"/>
  <c r="D695" i="10" s="1"/>
  <c r="O81" i="10"/>
  <c r="M81" i="10"/>
  <c r="S81" i="10"/>
  <c r="AC81" i="10"/>
  <c r="C81" i="10"/>
  <c r="C695" i="10" s="1"/>
  <c r="G81" i="10"/>
  <c r="AH81" i="10"/>
  <c r="A696" i="10" l="1"/>
  <c r="A83" i="10"/>
  <c r="N82" i="10"/>
  <c r="AF82" i="10"/>
  <c r="AC82" i="10"/>
  <c r="T82" i="10"/>
  <c r="Q82" i="10"/>
  <c r="B82" i="10"/>
  <c r="B696" i="10" s="1"/>
  <c r="AK82" i="10"/>
  <c r="AJ82" i="10"/>
  <c r="AH82" i="10"/>
  <c r="H82" i="10"/>
  <c r="E82" i="10"/>
  <c r="Y82" i="10"/>
  <c r="X82" i="10"/>
  <c r="V82" i="10"/>
  <c r="AB82" i="10"/>
  <c r="M82" i="10"/>
  <c r="L82" i="10"/>
  <c r="L696" i="10" s="1"/>
  <c r="J82" i="10"/>
  <c r="P82" i="10"/>
  <c r="AL82" i="10"/>
  <c r="D82" i="10"/>
  <c r="D696" i="10" s="1"/>
  <c r="Z82" i="10"/>
  <c r="AE82" i="10"/>
  <c r="AM82" i="10"/>
  <c r="AI82" i="10"/>
  <c r="AG82" i="10"/>
  <c r="S82" i="10"/>
  <c r="AD82" i="10"/>
  <c r="AA82" i="10"/>
  <c r="W82" i="10"/>
  <c r="U82" i="10"/>
  <c r="G82" i="10"/>
  <c r="R82" i="10"/>
  <c r="O82" i="10"/>
  <c r="K82" i="10"/>
  <c r="I82" i="10"/>
  <c r="F82" i="10"/>
  <c r="C82" i="10"/>
  <c r="C696" i="10" s="1"/>
  <c r="A83" i="3"/>
  <c r="AI82" i="3"/>
  <c r="O82" i="3"/>
  <c r="R82" i="3"/>
  <c r="AJ82" i="3"/>
  <c r="Y82" i="3"/>
  <c r="W82" i="3"/>
  <c r="C82" i="3"/>
  <c r="C489" i="3" s="1"/>
  <c r="L82" i="3"/>
  <c r="L489" i="3" s="1"/>
  <c r="AB82" i="3"/>
  <c r="K82" i="3"/>
  <c r="D82" i="3"/>
  <c r="D489" i="3" s="1"/>
  <c r="AG82" i="3"/>
  <c r="AL82" i="3"/>
  <c r="X82" i="3"/>
  <c r="AE82" i="3"/>
  <c r="I82" i="3"/>
  <c r="N82" i="3"/>
  <c r="AK82" i="3"/>
  <c r="J82" i="3"/>
  <c r="M82" i="3"/>
  <c r="B82" i="3"/>
  <c r="B489" i="3" s="1"/>
  <c r="V82" i="3"/>
  <c r="AF82" i="3"/>
  <c r="AC82" i="3"/>
  <c r="T82" i="3"/>
  <c r="Q82" i="3"/>
  <c r="AD82" i="3"/>
  <c r="H82" i="3"/>
  <c r="E82" i="3"/>
  <c r="F82" i="3"/>
  <c r="AM82" i="3"/>
  <c r="AA82" i="3"/>
  <c r="S82" i="3"/>
  <c r="Z82" i="3"/>
  <c r="AH82" i="3"/>
  <c r="U82" i="3"/>
  <c r="G82" i="3"/>
  <c r="P82" i="3"/>
  <c r="A697" i="10" l="1"/>
  <c r="A84" i="10"/>
  <c r="Q83" i="10"/>
  <c r="N83" i="10"/>
  <c r="AH83" i="10"/>
  <c r="AG83" i="10"/>
  <c r="AE83" i="10"/>
  <c r="E83" i="10"/>
  <c r="B83" i="10"/>
  <c r="B697" i="10" s="1"/>
  <c r="V83" i="10"/>
  <c r="U83" i="10"/>
  <c r="S83" i="10"/>
  <c r="AK83" i="10"/>
  <c r="J83" i="10"/>
  <c r="I83" i="10"/>
  <c r="G83" i="10"/>
  <c r="Y83" i="10"/>
  <c r="M83" i="10"/>
  <c r="AB83" i="10"/>
  <c r="AM83" i="10"/>
  <c r="AJ83" i="10"/>
  <c r="K83" i="10"/>
  <c r="AF83" i="10"/>
  <c r="AD83" i="10"/>
  <c r="P83" i="10"/>
  <c r="AA83" i="10"/>
  <c r="X83" i="10"/>
  <c r="T83" i="10"/>
  <c r="R83" i="10"/>
  <c r="D83" i="10"/>
  <c r="D697" i="10" s="1"/>
  <c r="O83" i="10"/>
  <c r="L83" i="10"/>
  <c r="L697" i="10" s="1"/>
  <c r="H83" i="10"/>
  <c r="F83" i="10"/>
  <c r="C83" i="10"/>
  <c r="C697" i="10" s="1"/>
  <c r="AI83" i="10"/>
  <c r="AL83" i="10"/>
  <c r="W83" i="10"/>
  <c r="AC83" i="10"/>
  <c r="Z83" i="10"/>
  <c r="A84" i="3"/>
  <c r="AD83" i="3"/>
  <c r="AI83" i="3"/>
  <c r="M83" i="3"/>
  <c r="R83" i="3"/>
  <c r="W83" i="3"/>
  <c r="AG83" i="3"/>
  <c r="F83" i="3"/>
  <c r="K83" i="3"/>
  <c r="I83" i="3"/>
  <c r="AB83" i="3"/>
  <c r="P83" i="3"/>
  <c r="AL83" i="3"/>
  <c r="D83" i="3"/>
  <c r="D490" i="3" s="1"/>
  <c r="Y83" i="3"/>
  <c r="S83" i="3"/>
  <c r="Q83" i="3"/>
  <c r="N83" i="3"/>
  <c r="G83" i="3"/>
  <c r="E83" i="3"/>
  <c r="B83" i="3"/>
  <c r="B490" i="3" s="1"/>
  <c r="AJ83" i="3"/>
  <c r="O83" i="3"/>
  <c r="X83" i="3"/>
  <c r="AF83" i="3"/>
  <c r="L83" i="3"/>
  <c r="L490" i="3" s="1"/>
  <c r="T83" i="3"/>
  <c r="AA83" i="3"/>
  <c r="H83" i="3"/>
  <c r="C83" i="3"/>
  <c r="C490" i="3" s="1"/>
  <c r="U83" i="3"/>
  <c r="AK83" i="3"/>
  <c r="J83" i="3"/>
  <c r="V83" i="3"/>
  <c r="AM83" i="3"/>
  <c r="AH83" i="3"/>
  <c r="AE83" i="3"/>
  <c r="AC83" i="3"/>
  <c r="Z83" i="3"/>
  <c r="A85" i="3" l="1"/>
  <c r="AL84" i="3"/>
  <c r="AI84" i="3"/>
  <c r="R84" i="3"/>
  <c r="AK84" i="3"/>
  <c r="Z84" i="3"/>
  <c r="W84" i="3"/>
  <c r="M84" i="3"/>
  <c r="AH84" i="3"/>
  <c r="AB84" i="3"/>
  <c r="Y84" i="3"/>
  <c r="N84" i="3"/>
  <c r="K84" i="3"/>
  <c r="J84" i="3"/>
  <c r="AE84" i="3"/>
  <c r="D84" i="3"/>
  <c r="D491" i="3" s="1"/>
  <c r="B84" i="3"/>
  <c r="B491" i="3" s="1"/>
  <c r="P84" i="3"/>
  <c r="G84" i="3"/>
  <c r="U84" i="3"/>
  <c r="X84" i="3"/>
  <c r="AC84" i="3"/>
  <c r="I84" i="3"/>
  <c r="Q84" i="3"/>
  <c r="E84" i="3"/>
  <c r="AM84" i="3"/>
  <c r="AJ84" i="3"/>
  <c r="AA84" i="3"/>
  <c r="AF84" i="3"/>
  <c r="L84" i="3"/>
  <c r="L491" i="3" s="1"/>
  <c r="AD84" i="3"/>
  <c r="S84" i="3"/>
  <c r="O84" i="3"/>
  <c r="T84" i="3"/>
  <c r="F84" i="3"/>
  <c r="C84" i="3"/>
  <c r="C491" i="3" s="1"/>
  <c r="H84" i="3"/>
  <c r="AG84" i="3"/>
  <c r="V84" i="3"/>
  <c r="A698" i="10"/>
  <c r="A85" i="10"/>
  <c r="G84" i="10"/>
  <c r="F84" i="10"/>
  <c r="D84" i="10"/>
  <c r="D698" i="10" s="1"/>
  <c r="V84" i="10"/>
  <c r="J84" i="10"/>
  <c r="AF84" i="10"/>
  <c r="AM84" i="10"/>
  <c r="AK84" i="10"/>
  <c r="AJ84" i="10"/>
  <c r="AG84" i="10"/>
  <c r="T84" i="10"/>
  <c r="AC84" i="10"/>
  <c r="AA84" i="10"/>
  <c r="Y84" i="10"/>
  <c r="X84" i="10"/>
  <c r="U84" i="10"/>
  <c r="Q84" i="10"/>
  <c r="O84" i="10"/>
  <c r="M84" i="10"/>
  <c r="L84" i="10"/>
  <c r="L698" i="10" s="1"/>
  <c r="I84" i="10"/>
  <c r="E84" i="10"/>
  <c r="C84" i="10"/>
  <c r="C698" i="10" s="1"/>
  <c r="AL84" i="10"/>
  <c r="AI84" i="10"/>
  <c r="Z84" i="10"/>
  <c r="W84" i="10"/>
  <c r="H84" i="10"/>
  <c r="N84" i="10"/>
  <c r="K84" i="10"/>
  <c r="AE84" i="10"/>
  <c r="AD84" i="10"/>
  <c r="AB84" i="10"/>
  <c r="B84" i="10"/>
  <c r="B698" i="10" s="1"/>
  <c r="S84" i="10"/>
  <c r="R84" i="10"/>
  <c r="P84" i="10"/>
  <c r="AH84" i="10"/>
  <c r="A699" i="10" l="1"/>
  <c r="A86" i="10"/>
  <c r="Z85" i="10"/>
  <c r="X85" i="10"/>
  <c r="V85" i="10"/>
  <c r="U85" i="10"/>
  <c r="R85" i="10"/>
  <c r="E85" i="10"/>
  <c r="N85" i="10"/>
  <c r="L85" i="10"/>
  <c r="L699" i="10" s="1"/>
  <c r="J85" i="10"/>
  <c r="I85" i="10"/>
  <c r="F85" i="10"/>
  <c r="B85" i="10"/>
  <c r="B699" i="10" s="1"/>
  <c r="AI85" i="10"/>
  <c r="AF85" i="10"/>
  <c r="W85" i="10"/>
  <c r="T85" i="10"/>
  <c r="AM85" i="10"/>
  <c r="K85" i="10"/>
  <c r="H85" i="10"/>
  <c r="AB85" i="10"/>
  <c r="AA85" i="10"/>
  <c r="AK85" i="10"/>
  <c r="AC85" i="10"/>
  <c r="P85" i="10"/>
  <c r="O85" i="10"/>
  <c r="Y85" i="10"/>
  <c r="AE85" i="10"/>
  <c r="Q85" i="10"/>
  <c r="D85" i="10"/>
  <c r="D699" i="10" s="1"/>
  <c r="C85" i="10"/>
  <c r="C699" i="10" s="1"/>
  <c r="M85" i="10"/>
  <c r="S85" i="10"/>
  <c r="G85" i="10"/>
  <c r="AL85" i="10"/>
  <c r="AJ85" i="10"/>
  <c r="AH85" i="10"/>
  <c r="AG85" i="10"/>
  <c r="AD85" i="10"/>
  <c r="A86" i="3"/>
  <c r="S85" i="3"/>
  <c r="M85" i="3"/>
  <c r="J85" i="3"/>
  <c r="AD85" i="3"/>
  <c r="P85" i="3"/>
  <c r="AL85" i="3"/>
  <c r="R85" i="3"/>
  <c r="Y85" i="3"/>
  <c r="Z85" i="3"/>
  <c r="F85" i="3"/>
  <c r="AG85" i="3"/>
  <c r="B85" i="3"/>
  <c r="B492" i="3" s="1"/>
  <c r="AJ85" i="3"/>
  <c r="X85" i="3"/>
  <c r="AC85" i="3"/>
  <c r="L85" i="3"/>
  <c r="L492" i="3" s="1"/>
  <c r="Q85" i="3"/>
  <c r="U85" i="3"/>
  <c r="AM85" i="3"/>
  <c r="AB85" i="3"/>
  <c r="E85" i="3"/>
  <c r="O85" i="3"/>
  <c r="AE85" i="3"/>
  <c r="D85" i="3"/>
  <c r="D492" i="3" s="1"/>
  <c r="AI85" i="3"/>
  <c r="AF85" i="3"/>
  <c r="G85" i="3"/>
  <c r="W85" i="3"/>
  <c r="T85" i="3"/>
  <c r="AA85" i="3"/>
  <c r="K85" i="3"/>
  <c r="H85" i="3"/>
  <c r="C85" i="3"/>
  <c r="C492" i="3" s="1"/>
  <c r="V85" i="3"/>
  <c r="AK85" i="3"/>
  <c r="AH85" i="3"/>
  <c r="I85" i="3"/>
  <c r="N85" i="3"/>
  <c r="A87" i="3" l="1"/>
  <c r="W86" i="3"/>
  <c r="C86" i="3"/>
  <c r="C493" i="3" s="1"/>
  <c r="AH86" i="3"/>
  <c r="Y86" i="3"/>
  <c r="K86" i="3"/>
  <c r="J86" i="3"/>
  <c r="AG86" i="3"/>
  <c r="AL86" i="3"/>
  <c r="R86" i="3"/>
  <c r="U86" i="3"/>
  <c r="Z86" i="3"/>
  <c r="B86" i="3"/>
  <c r="B493" i="3" s="1"/>
  <c r="AD86" i="3"/>
  <c r="AK86" i="3"/>
  <c r="AF86" i="3"/>
  <c r="AC86" i="3"/>
  <c r="F86" i="3"/>
  <c r="T86" i="3"/>
  <c r="Q86" i="3"/>
  <c r="P86" i="3"/>
  <c r="H86" i="3"/>
  <c r="E86" i="3"/>
  <c r="AJ86" i="3"/>
  <c r="AM86" i="3"/>
  <c r="L86" i="3"/>
  <c r="L493" i="3" s="1"/>
  <c r="AE86" i="3"/>
  <c r="AA86" i="3"/>
  <c r="G86" i="3"/>
  <c r="AB86" i="3"/>
  <c r="V86" i="3"/>
  <c r="S86" i="3"/>
  <c r="AI86" i="3"/>
  <c r="O86" i="3"/>
  <c r="D86" i="3"/>
  <c r="D493" i="3" s="1"/>
  <c r="N86" i="3"/>
  <c r="M86" i="3"/>
  <c r="I86" i="3"/>
  <c r="X86" i="3"/>
  <c r="A700" i="10"/>
  <c r="A87" i="10"/>
  <c r="B86" i="10"/>
  <c r="B700" i="10" s="1"/>
  <c r="AF86" i="10"/>
  <c r="AC86" i="10"/>
  <c r="T86" i="10"/>
  <c r="Q86" i="10"/>
  <c r="AJ86" i="10"/>
  <c r="H86" i="10"/>
  <c r="E86" i="10"/>
  <c r="AK86" i="10"/>
  <c r="X86" i="10"/>
  <c r="AH86" i="10"/>
  <c r="AL86" i="10"/>
  <c r="Y86" i="10"/>
  <c r="L86" i="10"/>
  <c r="L700" i="10" s="1"/>
  <c r="V86" i="10"/>
  <c r="AB86" i="10"/>
  <c r="Z86" i="10"/>
  <c r="M86" i="10"/>
  <c r="J86" i="10"/>
  <c r="P86" i="10"/>
  <c r="N86" i="10"/>
  <c r="D86" i="10"/>
  <c r="D700" i="10" s="1"/>
  <c r="AM86" i="10"/>
  <c r="AI86" i="10"/>
  <c r="AG86" i="10"/>
  <c r="AE86" i="10"/>
  <c r="AD86" i="10"/>
  <c r="AA86" i="10"/>
  <c r="W86" i="10"/>
  <c r="U86" i="10"/>
  <c r="S86" i="10"/>
  <c r="R86" i="10"/>
  <c r="O86" i="10"/>
  <c r="K86" i="10"/>
  <c r="I86" i="10"/>
  <c r="G86" i="10"/>
  <c r="F86" i="10"/>
  <c r="C86" i="10"/>
  <c r="C700" i="10" s="1"/>
  <c r="A701" i="10" l="1"/>
  <c r="A88" i="10"/>
  <c r="AG87" i="10"/>
  <c r="E87" i="10"/>
  <c r="B87" i="10"/>
  <c r="B701" i="10" s="1"/>
  <c r="AH87" i="10"/>
  <c r="U87" i="10"/>
  <c r="AE87" i="10"/>
  <c r="V87" i="10"/>
  <c r="I87" i="10"/>
  <c r="S87" i="10"/>
  <c r="AK87" i="10"/>
  <c r="J87" i="10"/>
  <c r="G87" i="10"/>
  <c r="Y87" i="10"/>
  <c r="AM87" i="10"/>
  <c r="M87" i="10"/>
  <c r="AJ87" i="10"/>
  <c r="AF87" i="10"/>
  <c r="AD87" i="10"/>
  <c r="AB87" i="10"/>
  <c r="AA87" i="10"/>
  <c r="X87" i="10"/>
  <c r="T87" i="10"/>
  <c r="R87" i="10"/>
  <c r="P87" i="10"/>
  <c r="O87" i="10"/>
  <c r="L87" i="10"/>
  <c r="L701" i="10" s="1"/>
  <c r="H87" i="10"/>
  <c r="F87" i="10"/>
  <c r="D87" i="10"/>
  <c r="D701" i="10" s="1"/>
  <c r="C87" i="10"/>
  <c r="C701" i="10" s="1"/>
  <c r="AI87" i="10"/>
  <c r="W87" i="10"/>
  <c r="AL87" i="10"/>
  <c r="K87" i="10"/>
  <c r="AC87" i="10"/>
  <c r="Z87" i="10"/>
  <c r="Q87" i="10"/>
  <c r="N87" i="10"/>
  <c r="A88" i="3"/>
  <c r="R87" i="3"/>
  <c r="W87" i="3"/>
  <c r="AA87" i="3"/>
  <c r="F87" i="3"/>
  <c r="K87" i="3"/>
  <c r="C87" i="3"/>
  <c r="C494" i="3" s="1"/>
  <c r="AL87" i="3"/>
  <c r="AC87" i="3"/>
  <c r="Z87" i="3"/>
  <c r="AM87" i="3"/>
  <c r="E87" i="3"/>
  <c r="B87" i="3"/>
  <c r="B494" i="3" s="1"/>
  <c r="I87" i="3"/>
  <c r="AJ87" i="3"/>
  <c r="X87" i="3"/>
  <c r="U87" i="3"/>
  <c r="AF87" i="3"/>
  <c r="L87" i="3"/>
  <c r="L494" i="3" s="1"/>
  <c r="P87" i="3"/>
  <c r="AK87" i="3"/>
  <c r="AE87" i="3"/>
  <c r="AB87" i="3"/>
  <c r="T87" i="3"/>
  <c r="M87" i="3"/>
  <c r="G87" i="3"/>
  <c r="D87" i="3"/>
  <c r="D494" i="3" s="1"/>
  <c r="H87" i="3"/>
  <c r="AH87" i="3"/>
  <c r="AD87" i="3"/>
  <c r="AI87" i="3"/>
  <c r="S87" i="3"/>
  <c r="J87" i="3"/>
  <c r="V87" i="3"/>
  <c r="AG87" i="3"/>
  <c r="O87" i="3"/>
  <c r="Q87" i="3"/>
  <c r="N87" i="3"/>
  <c r="Y87" i="3"/>
  <c r="A702" i="10" l="1"/>
  <c r="A89" i="10"/>
  <c r="G88" i="10"/>
  <c r="D88" i="10"/>
  <c r="D702" i="10" s="1"/>
  <c r="V88" i="10"/>
  <c r="T88" i="10"/>
  <c r="AM88" i="10"/>
  <c r="AJ88" i="10"/>
  <c r="J88" i="10"/>
  <c r="AG88" i="10"/>
  <c r="H88" i="10"/>
  <c r="AC88" i="10"/>
  <c r="AA88" i="10"/>
  <c r="AK88" i="10"/>
  <c r="X88" i="10"/>
  <c r="U88" i="10"/>
  <c r="Q88" i="10"/>
  <c r="O88" i="10"/>
  <c r="Y88" i="10"/>
  <c r="L88" i="10"/>
  <c r="L702" i="10" s="1"/>
  <c r="I88" i="10"/>
  <c r="E88" i="10"/>
  <c r="C88" i="10"/>
  <c r="C702" i="10" s="1"/>
  <c r="M88" i="10"/>
  <c r="AL88" i="10"/>
  <c r="AI88" i="10"/>
  <c r="Z88" i="10"/>
  <c r="W88" i="10"/>
  <c r="N88" i="10"/>
  <c r="K88" i="10"/>
  <c r="AD88" i="10"/>
  <c r="B88" i="10"/>
  <c r="B702" i="10" s="1"/>
  <c r="AE88" i="10"/>
  <c r="R88" i="10"/>
  <c r="AB88" i="10"/>
  <c r="S88" i="10"/>
  <c r="F88" i="10"/>
  <c r="P88" i="10"/>
  <c r="AH88" i="10"/>
  <c r="AF88" i="10"/>
  <c r="A89" i="3"/>
  <c r="Z88" i="3"/>
  <c r="W88" i="3"/>
  <c r="N88" i="3"/>
  <c r="K88" i="3"/>
  <c r="B88" i="3"/>
  <c r="B495" i="3" s="1"/>
  <c r="X88" i="3"/>
  <c r="AE88" i="3"/>
  <c r="AG88" i="3"/>
  <c r="R88" i="3"/>
  <c r="G88" i="3"/>
  <c r="AC88" i="3"/>
  <c r="I88" i="3"/>
  <c r="AD88" i="3"/>
  <c r="J88" i="3"/>
  <c r="Q88" i="3"/>
  <c r="F88" i="3"/>
  <c r="E88" i="3"/>
  <c r="AM88" i="3"/>
  <c r="Y88" i="3"/>
  <c r="V88" i="3"/>
  <c r="P88" i="3"/>
  <c r="M88" i="3"/>
  <c r="AA88" i="3"/>
  <c r="AF88" i="3"/>
  <c r="O88" i="3"/>
  <c r="T88" i="3"/>
  <c r="AB88" i="3"/>
  <c r="S88" i="3"/>
  <c r="C88" i="3"/>
  <c r="C495" i="3" s="1"/>
  <c r="H88" i="3"/>
  <c r="D88" i="3"/>
  <c r="D495" i="3" s="1"/>
  <c r="AJ88" i="3"/>
  <c r="AL88" i="3"/>
  <c r="AI88" i="3"/>
  <c r="L88" i="3"/>
  <c r="L495" i="3" s="1"/>
  <c r="AK88" i="3"/>
  <c r="U88" i="3"/>
  <c r="AH88" i="3"/>
  <c r="A90" i="3" l="1"/>
  <c r="AD89" i="3"/>
  <c r="AG89" i="3"/>
  <c r="AL89" i="3"/>
  <c r="R89" i="3"/>
  <c r="I89" i="3"/>
  <c r="AA89" i="3"/>
  <c r="P89" i="3"/>
  <c r="Z89" i="3"/>
  <c r="F89" i="3"/>
  <c r="C89" i="3"/>
  <c r="C496" i="3" s="1"/>
  <c r="S89" i="3"/>
  <c r="N89" i="3"/>
  <c r="AM89" i="3"/>
  <c r="X89" i="3"/>
  <c r="AC89" i="3"/>
  <c r="AH89" i="3"/>
  <c r="AE89" i="3"/>
  <c r="V89" i="3"/>
  <c r="L89" i="3"/>
  <c r="L496" i="3" s="1"/>
  <c r="Q89" i="3"/>
  <c r="J89" i="3"/>
  <c r="G89" i="3"/>
  <c r="E89" i="3"/>
  <c r="AK89" i="3"/>
  <c r="AB89" i="3"/>
  <c r="AI89" i="3"/>
  <c r="AF89" i="3"/>
  <c r="M89" i="3"/>
  <c r="D89" i="3"/>
  <c r="D496" i="3" s="1"/>
  <c r="W89" i="3"/>
  <c r="T89" i="3"/>
  <c r="U89" i="3"/>
  <c r="K89" i="3"/>
  <c r="H89" i="3"/>
  <c r="O89" i="3"/>
  <c r="Y89" i="3"/>
  <c r="AJ89" i="3"/>
  <c r="B89" i="3"/>
  <c r="B496" i="3" s="1"/>
  <c r="A703" i="10"/>
  <c r="A90" i="10"/>
  <c r="N89" i="10"/>
  <c r="L89" i="10"/>
  <c r="L703" i="10" s="1"/>
  <c r="V89" i="10"/>
  <c r="I89" i="10"/>
  <c r="F89" i="10"/>
  <c r="B89" i="10"/>
  <c r="B703" i="10" s="1"/>
  <c r="J89" i="10"/>
  <c r="AC89" i="10"/>
  <c r="AI89" i="10"/>
  <c r="AF89" i="10"/>
  <c r="W89" i="10"/>
  <c r="T89" i="10"/>
  <c r="AM89" i="10"/>
  <c r="K89" i="10"/>
  <c r="H89" i="10"/>
  <c r="AA89" i="10"/>
  <c r="AB89" i="10"/>
  <c r="O89" i="10"/>
  <c r="AK89" i="10"/>
  <c r="E89" i="10"/>
  <c r="P89" i="10"/>
  <c r="C89" i="10"/>
  <c r="C703" i="10" s="1"/>
  <c r="Y89" i="10"/>
  <c r="AE89" i="10"/>
  <c r="Q89" i="10"/>
  <c r="D89" i="10"/>
  <c r="D703" i="10" s="1"/>
  <c r="M89" i="10"/>
  <c r="S89" i="10"/>
  <c r="AL89" i="10"/>
  <c r="AJ89" i="10"/>
  <c r="AG89" i="10"/>
  <c r="G89" i="10"/>
  <c r="AD89" i="10"/>
  <c r="Z89" i="10"/>
  <c r="X89" i="10"/>
  <c r="AH89" i="10"/>
  <c r="U89" i="10"/>
  <c r="R89" i="10"/>
  <c r="A91" i="3" l="1"/>
  <c r="K90" i="3"/>
  <c r="L90" i="3"/>
  <c r="L497" i="3" s="1"/>
  <c r="Y90" i="3"/>
  <c r="AG90" i="3"/>
  <c r="AL90" i="3"/>
  <c r="AB90" i="3"/>
  <c r="U90" i="3"/>
  <c r="Z90" i="3"/>
  <c r="X90" i="3"/>
  <c r="D90" i="3"/>
  <c r="D497" i="3" s="1"/>
  <c r="I90" i="3"/>
  <c r="N90" i="3"/>
  <c r="AE90" i="3"/>
  <c r="AF90" i="3"/>
  <c r="AC90" i="3"/>
  <c r="AK90" i="3"/>
  <c r="J90" i="3"/>
  <c r="M90" i="3"/>
  <c r="T90" i="3"/>
  <c r="Q90" i="3"/>
  <c r="V90" i="3"/>
  <c r="H90" i="3"/>
  <c r="E90" i="3"/>
  <c r="AD90" i="3"/>
  <c r="AM90" i="3"/>
  <c r="F90" i="3"/>
  <c r="AA90" i="3"/>
  <c r="AI90" i="3"/>
  <c r="O90" i="3"/>
  <c r="W90" i="3"/>
  <c r="C90" i="3"/>
  <c r="C497" i="3" s="1"/>
  <c r="R90" i="3"/>
  <c r="AJ90" i="3"/>
  <c r="B90" i="3"/>
  <c r="B497" i="3" s="1"/>
  <c r="G90" i="3"/>
  <c r="AH90" i="3"/>
  <c r="P90" i="3"/>
  <c r="S90" i="3"/>
  <c r="A704" i="10"/>
  <c r="A91" i="10"/>
  <c r="AF90" i="10"/>
  <c r="AC90" i="10"/>
  <c r="T90" i="10"/>
  <c r="Q90" i="10"/>
  <c r="AJ90" i="10"/>
  <c r="H90" i="10"/>
  <c r="E90" i="10"/>
  <c r="X90" i="10"/>
  <c r="Z90" i="10"/>
  <c r="AK90" i="10"/>
  <c r="L90" i="10"/>
  <c r="L704" i="10" s="1"/>
  <c r="AH90" i="10"/>
  <c r="N90" i="10"/>
  <c r="Y90" i="10"/>
  <c r="V90" i="10"/>
  <c r="AB90" i="10"/>
  <c r="B90" i="10"/>
  <c r="B704" i="10" s="1"/>
  <c r="M90" i="10"/>
  <c r="J90" i="10"/>
  <c r="P90" i="10"/>
  <c r="AM90" i="10"/>
  <c r="AI90" i="10"/>
  <c r="AG90" i="10"/>
  <c r="AD90" i="10"/>
  <c r="D90" i="10"/>
  <c r="D704" i="10" s="1"/>
  <c r="AA90" i="10"/>
  <c r="AL90" i="10"/>
  <c r="W90" i="10"/>
  <c r="U90" i="10"/>
  <c r="AE90" i="10"/>
  <c r="R90" i="10"/>
  <c r="O90" i="10"/>
  <c r="K90" i="10"/>
  <c r="I90" i="10"/>
  <c r="S90" i="10"/>
  <c r="F90" i="10"/>
  <c r="C90" i="10"/>
  <c r="C704" i="10" s="1"/>
  <c r="G90" i="10"/>
  <c r="A92" i="3" l="1"/>
  <c r="F91" i="3"/>
  <c r="K91" i="3"/>
  <c r="AG91" i="3"/>
  <c r="M91" i="3"/>
  <c r="AL91" i="3"/>
  <c r="I91" i="3"/>
  <c r="AC91" i="3"/>
  <c r="Z91" i="3"/>
  <c r="AB91" i="3"/>
  <c r="P91" i="3"/>
  <c r="Q91" i="3"/>
  <c r="N91" i="3"/>
  <c r="D91" i="3"/>
  <c r="D498" i="3" s="1"/>
  <c r="Y91" i="3"/>
  <c r="S91" i="3"/>
  <c r="AJ91" i="3"/>
  <c r="G91" i="3"/>
  <c r="AM91" i="3"/>
  <c r="X91" i="3"/>
  <c r="AF91" i="3"/>
  <c r="L91" i="3"/>
  <c r="L498" i="3" s="1"/>
  <c r="T91" i="3"/>
  <c r="H91" i="3"/>
  <c r="AA91" i="3"/>
  <c r="AD91" i="3"/>
  <c r="AI91" i="3"/>
  <c r="C91" i="3"/>
  <c r="C498" i="3" s="1"/>
  <c r="U91" i="3"/>
  <c r="R91" i="3"/>
  <c r="W91" i="3"/>
  <c r="AK91" i="3"/>
  <c r="J91" i="3"/>
  <c r="O91" i="3"/>
  <c r="AH91" i="3"/>
  <c r="V91" i="3"/>
  <c r="AE91" i="3"/>
  <c r="E91" i="3"/>
  <c r="B91" i="3"/>
  <c r="B498" i="3" s="1"/>
  <c r="A705" i="10"/>
  <c r="A92" i="10"/>
  <c r="U91" i="10"/>
  <c r="AI91" i="10"/>
  <c r="AH91" i="10"/>
  <c r="I91" i="10"/>
  <c r="AE91" i="10"/>
  <c r="V91" i="10"/>
  <c r="S91" i="10"/>
  <c r="AK91" i="10"/>
  <c r="J91" i="10"/>
  <c r="G91" i="10"/>
  <c r="AM91" i="10"/>
  <c r="Y91" i="10"/>
  <c r="AJ91" i="10"/>
  <c r="AF91" i="10"/>
  <c r="AD91" i="10"/>
  <c r="AA91" i="10"/>
  <c r="M91" i="10"/>
  <c r="X91" i="10"/>
  <c r="T91" i="10"/>
  <c r="R91" i="10"/>
  <c r="AB91" i="10"/>
  <c r="O91" i="10"/>
  <c r="L91" i="10"/>
  <c r="L705" i="10" s="1"/>
  <c r="H91" i="10"/>
  <c r="F91" i="10"/>
  <c r="P91" i="10"/>
  <c r="C91" i="10"/>
  <c r="C705" i="10" s="1"/>
  <c r="W91" i="10"/>
  <c r="D91" i="10"/>
  <c r="D705" i="10" s="1"/>
  <c r="K91" i="10"/>
  <c r="AL91" i="10"/>
  <c r="AC91" i="10"/>
  <c r="Z91" i="10"/>
  <c r="Q91" i="10"/>
  <c r="N91" i="10"/>
  <c r="AG91" i="10"/>
  <c r="E91" i="10"/>
  <c r="B91" i="10"/>
  <c r="B705" i="10" s="1"/>
  <c r="A706" i="10" l="1"/>
  <c r="A93" i="10"/>
  <c r="G92" i="10"/>
  <c r="D92" i="10"/>
  <c r="D706" i="10" s="1"/>
  <c r="AM92" i="10"/>
  <c r="AJ92" i="10"/>
  <c r="V92" i="10"/>
  <c r="AG92" i="10"/>
  <c r="AC92" i="10"/>
  <c r="AA92" i="10"/>
  <c r="X92" i="10"/>
  <c r="J92" i="10"/>
  <c r="U92" i="10"/>
  <c r="Q92" i="10"/>
  <c r="O92" i="10"/>
  <c r="AK92" i="10"/>
  <c r="L92" i="10"/>
  <c r="L706" i="10" s="1"/>
  <c r="I92" i="10"/>
  <c r="E92" i="10"/>
  <c r="C92" i="10"/>
  <c r="C706" i="10" s="1"/>
  <c r="Y92" i="10"/>
  <c r="M92" i="10"/>
  <c r="AL92" i="10"/>
  <c r="AI92" i="10"/>
  <c r="Z92" i="10"/>
  <c r="W92" i="10"/>
  <c r="AF92" i="10"/>
  <c r="N92" i="10"/>
  <c r="K92" i="10"/>
  <c r="AD92" i="10"/>
  <c r="B92" i="10"/>
  <c r="B706" i="10" s="1"/>
  <c r="R92" i="10"/>
  <c r="AE92" i="10"/>
  <c r="F92" i="10"/>
  <c r="AB92" i="10"/>
  <c r="T92" i="10"/>
  <c r="S92" i="10"/>
  <c r="P92" i="10"/>
  <c r="AH92" i="10"/>
  <c r="H92" i="10"/>
  <c r="A93" i="3"/>
  <c r="N92" i="3"/>
  <c r="K92" i="3"/>
  <c r="AK92" i="3"/>
  <c r="B92" i="3"/>
  <c r="B499" i="3" s="1"/>
  <c r="M92" i="3"/>
  <c r="AH92" i="3"/>
  <c r="AB92" i="3"/>
  <c r="Y92" i="3"/>
  <c r="AG92" i="3"/>
  <c r="J92" i="3"/>
  <c r="AE92" i="3"/>
  <c r="D92" i="3"/>
  <c r="D499" i="3" s="1"/>
  <c r="U92" i="3"/>
  <c r="P92" i="3"/>
  <c r="G92" i="3"/>
  <c r="Q92" i="3"/>
  <c r="E92" i="3"/>
  <c r="AM92" i="3"/>
  <c r="AA92" i="3"/>
  <c r="AF92" i="3"/>
  <c r="AJ92" i="3"/>
  <c r="O92" i="3"/>
  <c r="T92" i="3"/>
  <c r="L92" i="3"/>
  <c r="L499" i="3" s="1"/>
  <c r="AD92" i="3"/>
  <c r="C92" i="3"/>
  <c r="C499" i="3" s="1"/>
  <c r="H92" i="3"/>
  <c r="F92" i="3"/>
  <c r="S92" i="3"/>
  <c r="AL92" i="3"/>
  <c r="AI92" i="3"/>
  <c r="Z92" i="3"/>
  <c r="W92" i="3"/>
  <c r="R92" i="3"/>
  <c r="X92" i="3"/>
  <c r="AC92" i="3"/>
  <c r="V92" i="3"/>
  <c r="I92" i="3"/>
  <c r="A94" i="3" l="1"/>
  <c r="AL93" i="3"/>
  <c r="R93" i="3"/>
  <c r="S93" i="3"/>
  <c r="M93" i="3"/>
  <c r="J93" i="3"/>
  <c r="Z93" i="3"/>
  <c r="F93" i="3"/>
  <c r="P93" i="3"/>
  <c r="N93" i="3"/>
  <c r="Y93" i="3"/>
  <c r="AG93" i="3"/>
  <c r="B93" i="3"/>
  <c r="B500" i="3" s="1"/>
  <c r="AJ93" i="3"/>
  <c r="I93" i="3"/>
  <c r="L93" i="3"/>
  <c r="L500" i="3" s="1"/>
  <c r="Q93" i="3"/>
  <c r="E93" i="3"/>
  <c r="U93" i="3"/>
  <c r="AI93" i="3"/>
  <c r="AF93" i="3"/>
  <c r="O93" i="3"/>
  <c r="AB93" i="3"/>
  <c r="D93" i="3"/>
  <c r="D500" i="3" s="1"/>
  <c r="W93" i="3"/>
  <c r="T93" i="3"/>
  <c r="AE93" i="3"/>
  <c r="K93" i="3"/>
  <c r="H93" i="3"/>
  <c r="AA93" i="3"/>
  <c r="G93" i="3"/>
  <c r="C93" i="3"/>
  <c r="C500" i="3" s="1"/>
  <c r="AD93" i="3"/>
  <c r="V93" i="3"/>
  <c r="AK93" i="3"/>
  <c r="AH93" i="3"/>
  <c r="AM93" i="3"/>
  <c r="X93" i="3"/>
  <c r="AC93" i="3"/>
  <c r="A707" i="10"/>
  <c r="A94" i="10"/>
  <c r="B93" i="10"/>
  <c r="B707" i="10" s="1"/>
  <c r="V93" i="10"/>
  <c r="J93" i="10"/>
  <c r="AI93" i="10"/>
  <c r="AF93" i="10"/>
  <c r="W93" i="10"/>
  <c r="T93" i="10"/>
  <c r="AM93" i="10"/>
  <c r="K93" i="10"/>
  <c r="H93" i="10"/>
  <c r="AC93" i="10"/>
  <c r="AA93" i="10"/>
  <c r="O93" i="10"/>
  <c r="AB93" i="10"/>
  <c r="C93" i="10"/>
  <c r="C707" i="10" s="1"/>
  <c r="AK93" i="10"/>
  <c r="P93" i="10"/>
  <c r="Y93" i="10"/>
  <c r="AE93" i="10"/>
  <c r="E93" i="10"/>
  <c r="D93" i="10"/>
  <c r="D707" i="10" s="1"/>
  <c r="AL93" i="10"/>
  <c r="M93" i="10"/>
  <c r="AJ93" i="10"/>
  <c r="AG93" i="10"/>
  <c r="S93" i="10"/>
  <c r="AD93" i="10"/>
  <c r="Z93" i="10"/>
  <c r="X93" i="10"/>
  <c r="U93" i="10"/>
  <c r="G93" i="10"/>
  <c r="R93" i="10"/>
  <c r="Q93" i="10"/>
  <c r="N93" i="10"/>
  <c r="L93" i="10"/>
  <c r="L707" i="10" s="1"/>
  <c r="AH93" i="10"/>
  <c r="I93" i="10"/>
  <c r="F93" i="10"/>
  <c r="A708" i="10" l="1"/>
  <c r="A95" i="10"/>
  <c r="T94" i="10"/>
  <c r="Q94" i="10"/>
  <c r="AJ94" i="10"/>
  <c r="H94" i="10"/>
  <c r="E94" i="10"/>
  <c r="X94" i="10"/>
  <c r="N94" i="10"/>
  <c r="L94" i="10"/>
  <c r="L708" i="10" s="1"/>
  <c r="B94" i="10"/>
  <c r="B708" i="10" s="1"/>
  <c r="AK94" i="10"/>
  <c r="AH94" i="10"/>
  <c r="Y94" i="10"/>
  <c r="V94" i="10"/>
  <c r="AB94" i="10"/>
  <c r="AM94" i="10"/>
  <c r="M94" i="10"/>
  <c r="AI94" i="10"/>
  <c r="J94" i="10"/>
  <c r="AG94" i="10"/>
  <c r="AD94" i="10"/>
  <c r="P94" i="10"/>
  <c r="AA94" i="10"/>
  <c r="AL94" i="10"/>
  <c r="W94" i="10"/>
  <c r="U94" i="10"/>
  <c r="R94" i="10"/>
  <c r="D94" i="10"/>
  <c r="D708" i="10" s="1"/>
  <c r="O94" i="10"/>
  <c r="Z94" i="10"/>
  <c r="K94" i="10"/>
  <c r="I94" i="10"/>
  <c r="AE94" i="10"/>
  <c r="F94" i="10"/>
  <c r="C94" i="10"/>
  <c r="C708" i="10" s="1"/>
  <c r="S94" i="10"/>
  <c r="G94" i="10"/>
  <c r="AF94" i="10"/>
  <c r="AC94" i="10"/>
  <c r="A95" i="3"/>
  <c r="AG94" i="3"/>
  <c r="AL94" i="3"/>
  <c r="AH94" i="3"/>
  <c r="Y94" i="3"/>
  <c r="U94" i="3"/>
  <c r="Z94" i="3"/>
  <c r="J94" i="3"/>
  <c r="R94" i="3"/>
  <c r="I94" i="3"/>
  <c r="N94" i="3"/>
  <c r="B94" i="3"/>
  <c r="B501" i="3" s="1"/>
  <c r="T94" i="3"/>
  <c r="Q94" i="3"/>
  <c r="F94" i="3"/>
  <c r="X94" i="3"/>
  <c r="AK94" i="3"/>
  <c r="H94" i="3"/>
  <c r="E94" i="3"/>
  <c r="AM94" i="3"/>
  <c r="AJ94" i="3"/>
  <c r="P94" i="3"/>
  <c r="AA94" i="3"/>
  <c r="L94" i="3"/>
  <c r="L501" i="3" s="1"/>
  <c r="AI94" i="3"/>
  <c r="O94" i="3"/>
  <c r="AE94" i="3"/>
  <c r="W94" i="3"/>
  <c r="C94" i="3"/>
  <c r="C501" i="3" s="1"/>
  <c r="G94" i="3"/>
  <c r="AB94" i="3"/>
  <c r="V94" i="3"/>
  <c r="S94" i="3"/>
  <c r="K94" i="3"/>
  <c r="D94" i="3"/>
  <c r="D501" i="3" s="1"/>
  <c r="M94" i="3"/>
  <c r="AD94" i="3"/>
  <c r="AF94" i="3"/>
  <c r="AC94" i="3"/>
  <c r="A709" i="10" l="1"/>
  <c r="A96" i="10"/>
  <c r="I95" i="10"/>
  <c r="AH95" i="10"/>
  <c r="AE95" i="10"/>
  <c r="V95" i="10"/>
  <c r="S95" i="10"/>
  <c r="AM95" i="10"/>
  <c r="AK95" i="10"/>
  <c r="AJ95" i="10"/>
  <c r="J95" i="10"/>
  <c r="AF95" i="10"/>
  <c r="G95" i="10"/>
  <c r="AD95" i="10"/>
  <c r="AA95" i="10"/>
  <c r="Y95" i="10"/>
  <c r="X95" i="10"/>
  <c r="T95" i="10"/>
  <c r="R95" i="10"/>
  <c r="O95" i="10"/>
  <c r="M95" i="10"/>
  <c r="L95" i="10"/>
  <c r="L709" i="10" s="1"/>
  <c r="H95" i="10"/>
  <c r="F95" i="10"/>
  <c r="AB95" i="10"/>
  <c r="C95" i="10"/>
  <c r="C709" i="10" s="1"/>
  <c r="K95" i="10"/>
  <c r="P95" i="10"/>
  <c r="D95" i="10"/>
  <c r="D709" i="10" s="1"/>
  <c r="AL95" i="10"/>
  <c r="AC95" i="10"/>
  <c r="Z95" i="10"/>
  <c r="Q95" i="10"/>
  <c r="N95" i="10"/>
  <c r="AG95" i="10"/>
  <c r="E95" i="10"/>
  <c r="B95" i="10"/>
  <c r="B709" i="10" s="1"/>
  <c r="AI95" i="10"/>
  <c r="U95" i="10"/>
  <c r="W95" i="10"/>
  <c r="A96" i="3"/>
  <c r="AL95" i="3"/>
  <c r="C95" i="3"/>
  <c r="C502" i="3" s="1"/>
  <c r="AC95" i="3"/>
  <c r="Z95" i="3"/>
  <c r="Q95" i="3"/>
  <c r="N95" i="3"/>
  <c r="AM95" i="3"/>
  <c r="E95" i="3"/>
  <c r="B95" i="3"/>
  <c r="B502" i="3" s="1"/>
  <c r="O95" i="3"/>
  <c r="AG95" i="3"/>
  <c r="X95" i="3"/>
  <c r="AF95" i="3"/>
  <c r="L95" i="3"/>
  <c r="L502" i="3" s="1"/>
  <c r="U95" i="3"/>
  <c r="T95" i="3"/>
  <c r="H95" i="3"/>
  <c r="P95" i="3"/>
  <c r="AK95" i="3"/>
  <c r="AE95" i="3"/>
  <c r="AB95" i="3"/>
  <c r="AD95" i="3"/>
  <c r="AI95" i="3"/>
  <c r="M95" i="3"/>
  <c r="G95" i="3"/>
  <c r="D95" i="3"/>
  <c r="D502" i="3" s="1"/>
  <c r="R95" i="3"/>
  <c r="W95" i="3"/>
  <c r="AH95" i="3"/>
  <c r="F95" i="3"/>
  <c r="K95" i="3"/>
  <c r="S95" i="3"/>
  <c r="J95" i="3"/>
  <c r="AA95" i="3"/>
  <c r="I95" i="3"/>
  <c r="AJ95" i="3"/>
  <c r="Y95" i="3"/>
  <c r="V95" i="3"/>
  <c r="A97" i="3" l="1"/>
  <c r="B96" i="3"/>
  <c r="B503" i="3" s="1"/>
  <c r="AG96" i="3"/>
  <c r="X96" i="3"/>
  <c r="U96" i="3"/>
  <c r="R96" i="3"/>
  <c r="AE96" i="3"/>
  <c r="AC96" i="3"/>
  <c r="I96" i="3"/>
  <c r="G96" i="3"/>
  <c r="E96" i="3"/>
  <c r="AM96" i="3"/>
  <c r="F96" i="3"/>
  <c r="J96" i="3"/>
  <c r="AA96" i="3"/>
  <c r="AF96" i="3"/>
  <c r="O96" i="3"/>
  <c r="T96" i="3"/>
  <c r="Y96" i="3"/>
  <c r="V96" i="3"/>
  <c r="P96" i="3"/>
  <c r="M96" i="3"/>
  <c r="C96" i="3"/>
  <c r="C503" i="3" s="1"/>
  <c r="H96" i="3"/>
  <c r="AL96" i="3"/>
  <c r="AI96" i="3"/>
  <c r="AB96" i="3"/>
  <c r="S96" i="3"/>
  <c r="AJ96" i="3"/>
  <c r="Z96" i="3"/>
  <c r="W96" i="3"/>
  <c r="D96" i="3"/>
  <c r="D503" i="3" s="1"/>
  <c r="L96" i="3"/>
  <c r="L503" i="3" s="1"/>
  <c r="N96" i="3"/>
  <c r="K96" i="3"/>
  <c r="AD96" i="3"/>
  <c r="Q96" i="3"/>
  <c r="AH96" i="3"/>
  <c r="AK96" i="3"/>
  <c r="A710" i="10"/>
  <c r="A97" i="10"/>
  <c r="G96" i="10"/>
  <c r="AC96" i="10"/>
  <c r="D96" i="10"/>
  <c r="D710" i="10" s="1"/>
  <c r="AA96" i="10"/>
  <c r="X96" i="10"/>
  <c r="V96" i="10"/>
  <c r="U96" i="10"/>
  <c r="AF96" i="10"/>
  <c r="Q96" i="10"/>
  <c r="O96" i="10"/>
  <c r="L96" i="10"/>
  <c r="L710" i="10" s="1"/>
  <c r="J96" i="10"/>
  <c r="I96" i="10"/>
  <c r="E96" i="10"/>
  <c r="C96" i="10"/>
  <c r="C710" i="10" s="1"/>
  <c r="AK96" i="10"/>
  <c r="Y96" i="10"/>
  <c r="AL96" i="10"/>
  <c r="M96" i="10"/>
  <c r="AI96" i="10"/>
  <c r="Z96" i="10"/>
  <c r="W96" i="10"/>
  <c r="T96" i="10"/>
  <c r="N96" i="10"/>
  <c r="K96" i="10"/>
  <c r="AD96" i="10"/>
  <c r="B96" i="10"/>
  <c r="B710" i="10" s="1"/>
  <c r="R96" i="10"/>
  <c r="F96" i="10"/>
  <c r="H96" i="10"/>
  <c r="AE96" i="10"/>
  <c r="AB96" i="10"/>
  <c r="S96" i="10"/>
  <c r="P96" i="10"/>
  <c r="AM96" i="10"/>
  <c r="AJ96" i="10"/>
  <c r="AH96" i="10"/>
  <c r="AG96" i="10"/>
  <c r="A98" i="3" l="1"/>
  <c r="Z97" i="3"/>
  <c r="F97" i="3"/>
  <c r="I97" i="3"/>
  <c r="AA97" i="3"/>
  <c r="N97" i="3"/>
  <c r="C97" i="3"/>
  <c r="C504" i="3" s="1"/>
  <c r="P97" i="3"/>
  <c r="B97" i="3"/>
  <c r="B504" i="3" s="1"/>
  <c r="AJ97" i="3"/>
  <c r="AM97" i="3"/>
  <c r="S97" i="3"/>
  <c r="X97" i="3"/>
  <c r="AC97" i="3"/>
  <c r="O97" i="3"/>
  <c r="E97" i="3"/>
  <c r="AH97" i="3"/>
  <c r="AE97" i="3"/>
  <c r="V97" i="3"/>
  <c r="AI97" i="3"/>
  <c r="AF97" i="3"/>
  <c r="J97" i="3"/>
  <c r="G97" i="3"/>
  <c r="W97" i="3"/>
  <c r="T97" i="3"/>
  <c r="AK97" i="3"/>
  <c r="AB97" i="3"/>
  <c r="K97" i="3"/>
  <c r="H97" i="3"/>
  <c r="M97" i="3"/>
  <c r="D97" i="3"/>
  <c r="D504" i="3" s="1"/>
  <c r="U97" i="3"/>
  <c r="AD97" i="3"/>
  <c r="AL97" i="3"/>
  <c r="R97" i="3"/>
  <c r="AG97" i="3"/>
  <c r="Y97" i="3"/>
  <c r="L97" i="3"/>
  <c r="L504" i="3" s="1"/>
  <c r="Q97" i="3"/>
  <c r="A711" i="10"/>
  <c r="A98" i="10"/>
  <c r="V97" i="10"/>
  <c r="AI97" i="10"/>
  <c r="J97" i="10"/>
  <c r="AF97" i="10"/>
  <c r="W97" i="10"/>
  <c r="T97" i="10"/>
  <c r="AC97" i="10"/>
  <c r="AM97" i="10"/>
  <c r="K97" i="10"/>
  <c r="H97" i="10"/>
  <c r="Q97" i="10"/>
  <c r="E97" i="10"/>
  <c r="AA97" i="10"/>
  <c r="O97" i="10"/>
  <c r="C97" i="10"/>
  <c r="C711" i="10" s="1"/>
  <c r="AB97" i="10"/>
  <c r="AK97" i="10"/>
  <c r="P97" i="10"/>
  <c r="AL97" i="10"/>
  <c r="Y97" i="10"/>
  <c r="AJ97" i="10"/>
  <c r="AG97" i="10"/>
  <c r="AE97" i="10"/>
  <c r="AD97" i="10"/>
  <c r="D97" i="10"/>
  <c r="D711" i="10" s="1"/>
  <c r="Z97" i="10"/>
  <c r="M97" i="10"/>
  <c r="X97" i="10"/>
  <c r="U97" i="10"/>
  <c r="S97" i="10"/>
  <c r="R97" i="10"/>
  <c r="N97" i="10"/>
  <c r="L97" i="10"/>
  <c r="L711" i="10" s="1"/>
  <c r="I97" i="10"/>
  <c r="G97" i="10"/>
  <c r="F97" i="10"/>
  <c r="B97" i="10"/>
  <c r="B711" i="10" s="1"/>
  <c r="AH97" i="10"/>
  <c r="A99" i="3" l="1"/>
  <c r="U98" i="3"/>
  <c r="Z98" i="3"/>
  <c r="Y98" i="3"/>
  <c r="I98" i="3"/>
  <c r="N98" i="3"/>
  <c r="X98" i="3"/>
  <c r="AB98" i="3"/>
  <c r="B98" i="3"/>
  <c r="B505" i="3" s="1"/>
  <c r="D98" i="3"/>
  <c r="D505" i="3" s="1"/>
  <c r="AF98" i="3"/>
  <c r="AC98" i="3"/>
  <c r="AE98" i="3"/>
  <c r="H98" i="3"/>
  <c r="E98" i="3"/>
  <c r="AK98" i="3"/>
  <c r="J98" i="3"/>
  <c r="M98" i="3"/>
  <c r="AM98" i="3"/>
  <c r="V98" i="3"/>
  <c r="AA98" i="3"/>
  <c r="F98" i="3"/>
  <c r="AI98" i="3"/>
  <c r="O98" i="3"/>
  <c r="W98" i="3"/>
  <c r="C98" i="3"/>
  <c r="C505" i="3" s="1"/>
  <c r="K98" i="3"/>
  <c r="R98" i="3"/>
  <c r="AJ98" i="3"/>
  <c r="AG98" i="3"/>
  <c r="AL98" i="3"/>
  <c r="L98" i="3"/>
  <c r="L505" i="3" s="1"/>
  <c r="G98" i="3"/>
  <c r="T98" i="3"/>
  <c r="Q98" i="3"/>
  <c r="P98" i="3"/>
  <c r="S98" i="3"/>
  <c r="AH98" i="3"/>
  <c r="AD98" i="3"/>
  <c r="A712" i="10"/>
  <c r="A99" i="10"/>
  <c r="AJ98" i="10"/>
  <c r="H98" i="10"/>
  <c r="E98" i="10"/>
  <c r="X98" i="10"/>
  <c r="B98" i="10"/>
  <c r="B712" i="10" s="1"/>
  <c r="L98" i="10"/>
  <c r="L712" i="10" s="1"/>
  <c r="AK98" i="10"/>
  <c r="AH98" i="10"/>
  <c r="AM98" i="10"/>
  <c r="AL98" i="10"/>
  <c r="Y98" i="10"/>
  <c r="AI98" i="10"/>
  <c r="V98" i="10"/>
  <c r="AG98" i="10"/>
  <c r="AD98" i="10"/>
  <c r="AB98" i="10"/>
  <c r="AA98" i="10"/>
  <c r="Z98" i="10"/>
  <c r="M98" i="10"/>
  <c r="W98" i="10"/>
  <c r="J98" i="10"/>
  <c r="U98" i="10"/>
  <c r="R98" i="10"/>
  <c r="P98" i="10"/>
  <c r="O98" i="10"/>
  <c r="N98" i="10"/>
  <c r="K98" i="10"/>
  <c r="I98" i="10"/>
  <c r="F98" i="10"/>
  <c r="D98" i="10"/>
  <c r="D712" i="10" s="1"/>
  <c r="C98" i="10"/>
  <c r="C712" i="10" s="1"/>
  <c r="AE98" i="10"/>
  <c r="S98" i="10"/>
  <c r="AF98" i="10"/>
  <c r="G98" i="10"/>
  <c r="AC98" i="10"/>
  <c r="T98" i="10"/>
  <c r="Q98" i="10"/>
  <c r="A713" i="10" l="1"/>
  <c r="A100" i="10"/>
  <c r="AH99" i="10"/>
  <c r="AE99" i="10"/>
  <c r="AM99" i="10"/>
  <c r="AJ99" i="10"/>
  <c r="V99" i="10"/>
  <c r="AF99" i="10"/>
  <c r="S99" i="10"/>
  <c r="AD99" i="10"/>
  <c r="AA99" i="10"/>
  <c r="AK99" i="10"/>
  <c r="X99" i="10"/>
  <c r="J99" i="10"/>
  <c r="T99" i="10"/>
  <c r="G99" i="10"/>
  <c r="R99" i="10"/>
  <c r="O99" i="10"/>
  <c r="Y99" i="10"/>
  <c r="L99" i="10"/>
  <c r="L713" i="10" s="1"/>
  <c r="H99" i="10"/>
  <c r="F99" i="10"/>
  <c r="C99" i="10"/>
  <c r="C713" i="10" s="1"/>
  <c r="M99" i="10"/>
  <c r="AB99" i="10"/>
  <c r="P99" i="10"/>
  <c r="AL99" i="10"/>
  <c r="AC99" i="10"/>
  <c r="D99" i="10"/>
  <c r="D713" i="10" s="1"/>
  <c r="Z99" i="10"/>
  <c r="Q99" i="10"/>
  <c r="N99" i="10"/>
  <c r="AI99" i="10"/>
  <c r="AG99" i="10"/>
  <c r="E99" i="10"/>
  <c r="B99" i="10"/>
  <c r="B713" i="10" s="1"/>
  <c r="W99" i="10"/>
  <c r="U99" i="10"/>
  <c r="K99" i="10"/>
  <c r="I99" i="10"/>
  <c r="A100" i="3"/>
  <c r="AC99" i="3"/>
  <c r="Z99" i="3"/>
  <c r="I99" i="3"/>
  <c r="M99" i="3"/>
  <c r="Q99" i="3"/>
  <c r="N99" i="3"/>
  <c r="E99" i="3"/>
  <c r="B99" i="3"/>
  <c r="B506" i="3" s="1"/>
  <c r="AB99" i="3"/>
  <c r="P99" i="3"/>
  <c r="AJ99" i="3"/>
  <c r="D99" i="3"/>
  <c r="D506" i="3" s="1"/>
  <c r="Y99" i="3"/>
  <c r="S99" i="3"/>
  <c r="AF99" i="3"/>
  <c r="L99" i="3"/>
  <c r="L506" i="3" s="1"/>
  <c r="G99" i="3"/>
  <c r="O99" i="3"/>
  <c r="T99" i="3"/>
  <c r="H99" i="3"/>
  <c r="AD99" i="3"/>
  <c r="AI99" i="3"/>
  <c r="AA99" i="3"/>
  <c r="R99" i="3"/>
  <c r="W99" i="3"/>
  <c r="C99" i="3"/>
  <c r="C506" i="3" s="1"/>
  <c r="U99" i="3"/>
  <c r="F99" i="3"/>
  <c r="K99" i="3"/>
  <c r="AL99" i="3"/>
  <c r="AG99" i="3"/>
  <c r="AK99" i="3"/>
  <c r="J99" i="3"/>
  <c r="V99" i="3"/>
  <c r="X99" i="3"/>
  <c r="AE99" i="3"/>
  <c r="AM99" i="3"/>
  <c r="AH99" i="3"/>
  <c r="A101" i="3" l="1"/>
  <c r="AG100" i="3"/>
  <c r="AK100" i="3"/>
  <c r="U100" i="3"/>
  <c r="M100" i="3"/>
  <c r="AH100" i="3"/>
  <c r="AB100" i="3"/>
  <c r="Y100" i="3"/>
  <c r="AC100" i="3"/>
  <c r="I100" i="3"/>
  <c r="J100" i="3"/>
  <c r="AE100" i="3"/>
  <c r="D100" i="3"/>
  <c r="D507" i="3" s="1"/>
  <c r="Q100" i="3"/>
  <c r="P100" i="3"/>
  <c r="G100" i="3"/>
  <c r="X100" i="3"/>
  <c r="AA100" i="3"/>
  <c r="AF100" i="3"/>
  <c r="O100" i="3"/>
  <c r="T100" i="3"/>
  <c r="AJ100" i="3"/>
  <c r="C100" i="3"/>
  <c r="C507" i="3" s="1"/>
  <c r="H100" i="3"/>
  <c r="L100" i="3"/>
  <c r="L507" i="3" s="1"/>
  <c r="AD100" i="3"/>
  <c r="AL100" i="3"/>
  <c r="AI100" i="3"/>
  <c r="F100" i="3"/>
  <c r="Z100" i="3"/>
  <c r="W100" i="3"/>
  <c r="S100" i="3"/>
  <c r="N100" i="3"/>
  <c r="K100" i="3"/>
  <c r="R100" i="3"/>
  <c r="B100" i="3"/>
  <c r="B507" i="3" s="1"/>
  <c r="AM100" i="3"/>
  <c r="E100" i="3"/>
  <c r="V100" i="3"/>
  <c r="A714" i="10"/>
  <c r="A101" i="10"/>
  <c r="G100" i="10"/>
  <c r="Q100" i="10"/>
  <c r="D100" i="10"/>
  <c r="D714" i="10" s="1"/>
  <c r="O100" i="10"/>
  <c r="L100" i="10"/>
  <c r="L714" i="10" s="1"/>
  <c r="V100" i="10"/>
  <c r="I100" i="10"/>
  <c r="E100" i="10"/>
  <c r="C100" i="10"/>
  <c r="C714" i="10" s="1"/>
  <c r="J100" i="10"/>
  <c r="AK100" i="10"/>
  <c r="T100" i="10"/>
  <c r="AL100" i="10"/>
  <c r="Y100" i="10"/>
  <c r="AI100" i="10"/>
  <c r="Z100" i="10"/>
  <c r="M100" i="10"/>
  <c r="W100" i="10"/>
  <c r="H100" i="10"/>
  <c r="N100" i="10"/>
  <c r="K100" i="10"/>
  <c r="AD100" i="10"/>
  <c r="B100" i="10"/>
  <c r="B714" i="10" s="1"/>
  <c r="AF100" i="10"/>
  <c r="R100" i="10"/>
  <c r="F100" i="10"/>
  <c r="AE100" i="10"/>
  <c r="AB100" i="10"/>
  <c r="AM100" i="10"/>
  <c r="AJ100" i="10"/>
  <c r="AG100" i="10"/>
  <c r="S100" i="10"/>
  <c r="AC100" i="10"/>
  <c r="P100" i="10"/>
  <c r="AA100" i="10"/>
  <c r="X100" i="10"/>
  <c r="AH100" i="10"/>
  <c r="U100" i="10"/>
  <c r="A715" i="10" l="1"/>
  <c r="A102" i="10"/>
  <c r="AI101" i="10"/>
  <c r="V101" i="10"/>
  <c r="AF101" i="10"/>
  <c r="AC101" i="10"/>
  <c r="W101" i="10"/>
  <c r="J101" i="10"/>
  <c r="T101" i="10"/>
  <c r="Q101" i="10"/>
  <c r="AM101" i="10"/>
  <c r="K101" i="10"/>
  <c r="H101" i="10"/>
  <c r="E101" i="10"/>
  <c r="AA101" i="10"/>
  <c r="O101" i="10"/>
  <c r="C101" i="10"/>
  <c r="C715" i="10" s="1"/>
  <c r="AB101" i="10"/>
  <c r="AL101" i="10"/>
  <c r="AK101" i="10"/>
  <c r="AJ101" i="10"/>
  <c r="AG101" i="10"/>
  <c r="AD101" i="10"/>
  <c r="P101" i="10"/>
  <c r="Z101" i="10"/>
  <c r="Y101" i="10"/>
  <c r="X101" i="10"/>
  <c r="U101" i="10"/>
  <c r="AE101" i="10"/>
  <c r="R101" i="10"/>
  <c r="D101" i="10"/>
  <c r="D715" i="10" s="1"/>
  <c r="N101" i="10"/>
  <c r="M101" i="10"/>
  <c r="L101" i="10"/>
  <c r="L715" i="10" s="1"/>
  <c r="I101" i="10"/>
  <c r="S101" i="10"/>
  <c r="F101" i="10"/>
  <c r="B101" i="10"/>
  <c r="B715" i="10" s="1"/>
  <c r="G101" i="10"/>
  <c r="AH101" i="10"/>
  <c r="A102" i="3"/>
  <c r="N101" i="3"/>
  <c r="S101" i="3"/>
  <c r="M101" i="3"/>
  <c r="J101" i="3"/>
  <c r="B101" i="3"/>
  <c r="B508" i="3" s="1"/>
  <c r="AJ101" i="3"/>
  <c r="P101" i="3"/>
  <c r="AG101" i="3"/>
  <c r="X101" i="3"/>
  <c r="AC101" i="3"/>
  <c r="Y101" i="3"/>
  <c r="I101" i="3"/>
  <c r="L101" i="3"/>
  <c r="L508" i="3" s="1"/>
  <c r="Q101" i="3"/>
  <c r="AI101" i="3"/>
  <c r="AF101" i="3"/>
  <c r="U101" i="3"/>
  <c r="AM101" i="3"/>
  <c r="W101" i="3"/>
  <c r="T101" i="3"/>
  <c r="K101" i="3"/>
  <c r="H101" i="3"/>
  <c r="AB101" i="3"/>
  <c r="D101" i="3"/>
  <c r="D508" i="3" s="1"/>
  <c r="AA101" i="3"/>
  <c r="AE101" i="3"/>
  <c r="AD101" i="3"/>
  <c r="C101" i="3"/>
  <c r="C508" i="3" s="1"/>
  <c r="G101" i="3"/>
  <c r="AL101" i="3"/>
  <c r="R101" i="3"/>
  <c r="Z101" i="3"/>
  <c r="F101" i="3"/>
  <c r="V101" i="3"/>
  <c r="AK101" i="3"/>
  <c r="AH101" i="3"/>
  <c r="O101" i="3"/>
  <c r="E101" i="3"/>
  <c r="A716" i="10" l="1"/>
  <c r="A103" i="10"/>
  <c r="X102" i="10"/>
  <c r="L102" i="10"/>
  <c r="L716" i="10" s="1"/>
  <c r="AM102" i="10"/>
  <c r="Z102" i="10"/>
  <c r="AK102" i="10"/>
  <c r="AI102" i="10"/>
  <c r="AH102" i="10"/>
  <c r="AG102" i="10"/>
  <c r="AD102" i="10"/>
  <c r="AA102" i="10"/>
  <c r="N102" i="10"/>
  <c r="Y102" i="10"/>
  <c r="W102" i="10"/>
  <c r="V102" i="10"/>
  <c r="U102" i="10"/>
  <c r="R102" i="10"/>
  <c r="AB102" i="10"/>
  <c r="O102" i="10"/>
  <c r="B102" i="10"/>
  <c r="B716" i="10" s="1"/>
  <c r="M102" i="10"/>
  <c r="K102" i="10"/>
  <c r="J102" i="10"/>
  <c r="I102" i="10"/>
  <c r="F102" i="10"/>
  <c r="P102" i="10"/>
  <c r="C102" i="10"/>
  <c r="C716" i="10" s="1"/>
  <c r="D102" i="10"/>
  <c r="D716" i="10" s="1"/>
  <c r="AE102" i="10"/>
  <c r="AF102" i="10"/>
  <c r="S102" i="10"/>
  <c r="AC102" i="10"/>
  <c r="AL102" i="10"/>
  <c r="T102" i="10"/>
  <c r="G102" i="10"/>
  <c r="Q102" i="10"/>
  <c r="AJ102" i="10"/>
  <c r="H102" i="10"/>
  <c r="E102" i="10"/>
  <c r="A103" i="3"/>
  <c r="I102" i="3"/>
  <c r="N102" i="3"/>
  <c r="AH102" i="3"/>
  <c r="Y102" i="3"/>
  <c r="R102" i="3"/>
  <c r="B102" i="3"/>
  <c r="B509" i="3" s="1"/>
  <c r="J102" i="3"/>
  <c r="AF102" i="3"/>
  <c r="AC102" i="3"/>
  <c r="T102" i="3"/>
  <c r="Q102" i="3"/>
  <c r="AD102" i="3"/>
  <c r="AM102" i="3"/>
  <c r="AK102" i="3"/>
  <c r="AA102" i="3"/>
  <c r="AJ102" i="3"/>
  <c r="AI102" i="3"/>
  <c r="O102" i="3"/>
  <c r="L102" i="3"/>
  <c r="L509" i="3" s="1"/>
  <c r="P102" i="3"/>
  <c r="W102" i="3"/>
  <c r="C102" i="3"/>
  <c r="C509" i="3" s="1"/>
  <c r="K102" i="3"/>
  <c r="AE102" i="3"/>
  <c r="AG102" i="3"/>
  <c r="AL102" i="3"/>
  <c r="G102" i="3"/>
  <c r="AB102" i="3"/>
  <c r="V102" i="3"/>
  <c r="S102" i="3"/>
  <c r="U102" i="3"/>
  <c r="Z102" i="3"/>
  <c r="D102" i="3"/>
  <c r="D509" i="3" s="1"/>
  <c r="X102" i="3"/>
  <c r="F102" i="3"/>
  <c r="H102" i="3"/>
  <c r="E102" i="3"/>
  <c r="M102" i="3"/>
  <c r="A717" i="10" l="1"/>
  <c r="A104" i="10"/>
  <c r="AM103" i="10"/>
  <c r="AJ103" i="10"/>
  <c r="AH103" i="10"/>
  <c r="AF103" i="10"/>
  <c r="AE103" i="10"/>
  <c r="AD103" i="10"/>
  <c r="AA103" i="10"/>
  <c r="X103" i="10"/>
  <c r="V103" i="10"/>
  <c r="T103" i="10"/>
  <c r="S103" i="10"/>
  <c r="R103" i="10"/>
  <c r="O103" i="10"/>
  <c r="AK103" i="10"/>
  <c r="L103" i="10"/>
  <c r="L717" i="10" s="1"/>
  <c r="J103" i="10"/>
  <c r="H103" i="10"/>
  <c r="G103" i="10"/>
  <c r="F103" i="10"/>
  <c r="C103" i="10"/>
  <c r="C717" i="10" s="1"/>
  <c r="Y103" i="10"/>
  <c r="AI103" i="10"/>
  <c r="M103" i="10"/>
  <c r="AB103" i="10"/>
  <c r="AL103" i="10"/>
  <c r="AC103" i="10"/>
  <c r="P103" i="10"/>
  <c r="Z103" i="10"/>
  <c r="Q103" i="10"/>
  <c r="D103" i="10"/>
  <c r="D717" i="10" s="1"/>
  <c r="N103" i="10"/>
  <c r="W103" i="10"/>
  <c r="AG103" i="10"/>
  <c r="E103" i="10"/>
  <c r="B103" i="10"/>
  <c r="B717" i="10" s="1"/>
  <c r="K103" i="10"/>
  <c r="U103" i="10"/>
  <c r="I103" i="10"/>
  <c r="A104" i="3"/>
  <c r="Q103" i="3"/>
  <c r="N103" i="3"/>
  <c r="E103" i="3"/>
  <c r="B103" i="3"/>
  <c r="B510" i="3" s="1"/>
  <c r="AM103" i="3"/>
  <c r="AJ103" i="3"/>
  <c r="O103" i="3"/>
  <c r="AG103" i="3"/>
  <c r="X103" i="3"/>
  <c r="I103" i="3"/>
  <c r="T103" i="3"/>
  <c r="U103" i="3"/>
  <c r="H103" i="3"/>
  <c r="AD103" i="3"/>
  <c r="AI103" i="3"/>
  <c r="R103" i="3"/>
  <c r="W103" i="3"/>
  <c r="P103" i="3"/>
  <c r="AK103" i="3"/>
  <c r="AE103" i="3"/>
  <c r="AB103" i="3"/>
  <c r="F103" i="3"/>
  <c r="K103" i="3"/>
  <c r="M103" i="3"/>
  <c r="G103" i="3"/>
  <c r="D103" i="3"/>
  <c r="D510" i="3" s="1"/>
  <c r="AL103" i="3"/>
  <c r="AH103" i="3"/>
  <c r="AA103" i="3"/>
  <c r="AC103" i="3"/>
  <c r="Z103" i="3"/>
  <c r="S103" i="3"/>
  <c r="J103" i="3"/>
  <c r="C103" i="3"/>
  <c r="C510" i="3" s="1"/>
  <c r="AF103" i="3"/>
  <c r="L103" i="3"/>
  <c r="L510" i="3" s="1"/>
  <c r="Y103" i="3"/>
  <c r="V103" i="3"/>
  <c r="A105" i="3" l="1"/>
  <c r="U104" i="3"/>
  <c r="X104" i="3"/>
  <c r="AC104" i="3"/>
  <c r="I104" i="3"/>
  <c r="R104" i="3"/>
  <c r="Q104" i="3"/>
  <c r="AE104" i="3"/>
  <c r="E104" i="3"/>
  <c r="AM104" i="3"/>
  <c r="AD104" i="3"/>
  <c r="G104" i="3"/>
  <c r="O104" i="3"/>
  <c r="T104" i="3"/>
  <c r="J104" i="3"/>
  <c r="C104" i="3"/>
  <c r="C511" i="3" s="1"/>
  <c r="H104" i="3"/>
  <c r="AL104" i="3"/>
  <c r="AI104" i="3"/>
  <c r="Y104" i="3"/>
  <c r="V104" i="3"/>
  <c r="P104" i="3"/>
  <c r="M104" i="3"/>
  <c r="Z104" i="3"/>
  <c r="W104" i="3"/>
  <c r="AJ104" i="3"/>
  <c r="N104" i="3"/>
  <c r="K104" i="3"/>
  <c r="AB104" i="3"/>
  <c r="S104" i="3"/>
  <c r="L104" i="3"/>
  <c r="L511" i="3" s="1"/>
  <c r="B104" i="3"/>
  <c r="B511" i="3" s="1"/>
  <c r="D104" i="3"/>
  <c r="D511" i="3" s="1"/>
  <c r="AG104" i="3"/>
  <c r="AA104" i="3"/>
  <c r="F104" i="3"/>
  <c r="AK104" i="3"/>
  <c r="AH104" i="3"/>
  <c r="AF104" i="3"/>
  <c r="A718" i="10"/>
  <c r="A105" i="10"/>
  <c r="G104" i="10"/>
  <c r="E104" i="10"/>
  <c r="D104" i="10"/>
  <c r="D718" i="10" s="1"/>
  <c r="C104" i="10"/>
  <c r="C718" i="10" s="1"/>
  <c r="V104" i="10"/>
  <c r="AF104" i="10"/>
  <c r="H104" i="10"/>
  <c r="J104" i="10"/>
  <c r="AL104" i="10"/>
  <c r="AK104" i="10"/>
  <c r="AI104" i="10"/>
  <c r="Z104" i="10"/>
  <c r="Y104" i="10"/>
  <c r="W104" i="10"/>
  <c r="N104" i="10"/>
  <c r="M104" i="10"/>
  <c r="K104" i="10"/>
  <c r="AD104" i="10"/>
  <c r="B104" i="10"/>
  <c r="B718" i="10" s="1"/>
  <c r="R104" i="10"/>
  <c r="F104" i="10"/>
  <c r="T104" i="10"/>
  <c r="AM104" i="10"/>
  <c r="AJ104" i="10"/>
  <c r="AG104" i="10"/>
  <c r="AE104" i="10"/>
  <c r="AC104" i="10"/>
  <c r="AB104" i="10"/>
  <c r="AA104" i="10"/>
  <c r="X104" i="10"/>
  <c r="U104" i="10"/>
  <c r="S104" i="10"/>
  <c r="Q104" i="10"/>
  <c r="P104" i="10"/>
  <c r="O104" i="10"/>
  <c r="L104" i="10"/>
  <c r="L718" i="10" s="1"/>
  <c r="AH104" i="10"/>
  <c r="I104" i="10"/>
  <c r="A719" i="10" l="1"/>
  <c r="A106" i="10"/>
  <c r="W105" i="10"/>
  <c r="V105" i="10"/>
  <c r="T105" i="10"/>
  <c r="E105" i="10"/>
  <c r="Q105" i="10"/>
  <c r="AM105" i="10"/>
  <c r="K105" i="10"/>
  <c r="J105" i="10"/>
  <c r="H105" i="10"/>
  <c r="AA105" i="10"/>
  <c r="O105" i="10"/>
  <c r="C105" i="10"/>
  <c r="C719" i="10" s="1"/>
  <c r="AC105" i="10"/>
  <c r="AL105" i="10"/>
  <c r="AJ105" i="10"/>
  <c r="AG105" i="10"/>
  <c r="AD105" i="10"/>
  <c r="AB105" i="10"/>
  <c r="Z105" i="10"/>
  <c r="AK105" i="10"/>
  <c r="X105" i="10"/>
  <c r="U105" i="10"/>
  <c r="R105" i="10"/>
  <c r="P105" i="10"/>
  <c r="N105" i="10"/>
  <c r="Y105" i="10"/>
  <c r="L105" i="10"/>
  <c r="L719" i="10" s="1"/>
  <c r="I105" i="10"/>
  <c r="AE105" i="10"/>
  <c r="F105" i="10"/>
  <c r="D105" i="10"/>
  <c r="D719" i="10" s="1"/>
  <c r="B105" i="10"/>
  <c r="B719" i="10" s="1"/>
  <c r="M105" i="10"/>
  <c r="S105" i="10"/>
  <c r="G105" i="10"/>
  <c r="AI105" i="10"/>
  <c r="AH105" i="10"/>
  <c r="AF105" i="10"/>
  <c r="A106" i="3"/>
  <c r="B105" i="3"/>
  <c r="B512" i="3" s="1"/>
  <c r="AJ105" i="3"/>
  <c r="C105" i="3"/>
  <c r="C512" i="3" s="1"/>
  <c r="X105" i="3"/>
  <c r="AC105" i="3"/>
  <c r="AM105" i="3"/>
  <c r="P105" i="3"/>
  <c r="L105" i="3"/>
  <c r="L512" i="3" s="1"/>
  <c r="Q105" i="3"/>
  <c r="O105" i="3"/>
  <c r="E105" i="3"/>
  <c r="S105" i="3"/>
  <c r="W105" i="3"/>
  <c r="T105" i="3"/>
  <c r="AH105" i="3"/>
  <c r="AE105" i="3"/>
  <c r="V105" i="3"/>
  <c r="K105" i="3"/>
  <c r="H105" i="3"/>
  <c r="J105" i="3"/>
  <c r="G105" i="3"/>
  <c r="AK105" i="3"/>
  <c r="AB105" i="3"/>
  <c r="U105" i="3"/>
  <c r="AD105" i="3"/>
  <c r="M105" i="3"/>
  <c r="D105" i="3"/>
  <c r="D512" i="3" s="1"/>
  <c r="AL105" i="3"/>
  <c r="R105" i="3"/>
  <c r="Z105" i="3"/>
  <c r="F105" i="3"/>
  <c r="AG105" i="3"/>
  <c r="N105" i="3"/>
  <c r="I105" i="3"/>
  <c r="AA105" i="3"/>
  <c r="AI105" i="3"/>
  <c r="AF105" i="3"/>
  <c r="Y105" i="3"/>
  <c r="A107" i="3" l="1"/>
  <c r="B106" i="3"/>
  <c r="B513" i="3" s="1"/>
  <c r="X106" i="3"/>
  <c r="Y106" i="3"/>
  <c r="AF106" i="3"/>
  <c r="AC106" i="3"/>
  <c r="AB106" i="3"/>
  <c r="T106" i="3"/>
  <c r="Q106" i="3"/>
  <c r="D106" i="3"/>
  <c r="D513" i="3" s="1"/>
  <c r="H106" i="3"/>
  <c r="E106" i="3"/>
  <c r="AE106" i="3"/>
  <c r="AA106" i="3"/>
  <c r="AK106" i="3"/>
  <c r="J106" i="3"/>
  <c r="AD106" i="3"/>
  <c r="M106" i="3"/>
  <c r="AI106" i="3"/>
  <c r="O106" i="3"/>
  <c r="V106" i="3"/>
  <c r="W106" i="3"/>
  <c r="C106" i="3"/>
  <c r="C513" i="3" s="1"/>
  <c r="K106" i="3"/>
  <c r="AG106" i="3"/>
  <c r="AL106" i="3"/>
  <c r="R106" i="3"/>
  <c r="AJ106" i="3"/>
  <c r="U106" i="3"/>
  <c r="Z106" i="3"/>
  <c r="L106" i="3"/>
  <c r="L513" i="3" s="1"/>
  <c r="I106" i="3"/>
  <c r="N106" i="3"/>
  <c r="G106" i="3"/>
  <c r="AM106" i="3"/>
  <c r="P106" i="3"/>
  <c r="S106" i="3"/>
  <c r="AH106" i="3"/>
  <c r="F106" i="3"/>
  <c r="A720" i="10"/>
  <c r="A107" i="10"/>
  <c r="L106" i="10"/>
  <c r="L720" i="10" s="1"/>
  <c r="AM106" i="10"/>
  <c r="N106" i="10"/>
  <c r="AI106" i="10"/>
  <c r="AG106" i="10"/>
  <c r="AD106" i="10"/>
  <c r="AA106" i="10"/>
  <c r="B106" i="10"/>
  <c r="B720" i="10" s="1"/>
  <c r="AK106" i="10"/>
  <c r="W106" i="10"/>
  <c r="AH106" i="10"/>
  <c r="U106" i="10"/>
  <c r="R106" i="10"/>
  <c r="O106" i="10"/>
  <c r="Y106" i="10"/>
  <c r="K106" i="10"/>
  <c r="V106" i="10"/>
  <c r="I106" i="10"/>
  <c r="F106" i="10"/>
  <c r="AB106" i="10"/>
  <c r="C106" i="10"/>
  <c r="C720" i="10" s="1"/>
  <c r="M106" i="10"/>
  <c r="J106" i="10"/>
  <c r="P106" i="10"/>
  <c r="D106" i="10"/>
  <c r="D720" i="10" s="1"/>
  <c r="AL106" i="10"/>
  <c r="AF106" i="10"/>
  <c r="AE106" i="10"/>
  <c r="AC106" i="10"/>
  <c r="Z106" i="10"/>
  <c r="T106" i="10"/>
  <c r="S106" i="10"/>
  <c r="Q106" i="10"/>
  <c r="AJ106" i="10"/>
  <c r="H106" i="10"/>
  <c r="G106" i="10"/>
  <c r="E106" i="10"/>
  <c r="X106" i="10"/>
  <c r="A721" i="10" l="1"/>
  <c r="A108" i="10"/>
  <c r="AF107" i="10"/>
  <c r="AD107" i="10"/>
  <c r="AA107" i="10"/>
  <c r="X107" i="10"/>
  <c r="AH107" i="10"/>
  <c r="T107" i="10"/>
  <c r="AE107" i="10"/>
  <c r="R107" i="10"/>
  <c r="O107" i="10"/>
  <c r="L107" i="10"/>
  <c r="L721" i="10" s="1"/>
  <c r="V107" i="10"/>
  <c r="H107" i="10"/>
  <c r="S107" i="10"/>
  <c r="F107" i="10"/>
  <c r="C107" i="10"/>
  <c r="C721" i="10" s="1"/>
  <c r="AK107" i="10"/>
  <c r="W107" i="10"/>
  <c r="J107" i="10"/>
  <c r="G107" i="10"/>
  <c r="Y107" i="10"/>
  <c r="AL107" i="10"/>
  <c r="M107" i="10"/>
  <c r="AC107" i="10"/>
  <c r="AB107" i="10"/>
  <c r="Z107" i="10"/>
  <c r="Q107" i="10"/>
  <c r="P107" i="10"/>
  <c r="N107" i="10"/>
  <c r="K107" i="10"/>
  <c r="AI107" i="10"/>
  <c r="AG107" i="10"/>
  <c r="E107" i="10"/>
  <c r="D107" i="10"/>
  <c r="D721" i="10" s="1"/>
  <c r="B107" i="10"/>
  <c r="B721" i="10" s="1"/>
  <c r="U107" i="10"/>
  <c r="I107" i="10"/>
  <c r="AM107" i="10"/>
  <c r="AJ107" i="10"/>
  <c r="A108" i="3"/>
  <c r="E107" i="3"/>
  <c r="B107" i="3"/>
  <c r="B514" i="3" s="1"/>
  <c r="M107" i="3"/>
  <c r="AJ107" i="3"/>
  <c r="X107" i="3"/>
  <c r="AB107" i="3"/>
  <c r="P107" i="3"/>
  <c r="AF107" i="3"/>
  <c r="L107" i="3"/>
  <c r="L514" i="3" s="1"/>
  <c r="D107" i="3"/>
  <c r="D514" i="3" s="1"/>
  <c r="Y107" i="3"/>
  <c r="S107" i="3"/>
  <c r="AM107" i="3"/>
  <c r="H107" i="3"/>
  <c r="G107" i="3"/>
  <c r="AD107" i="3"/>
  <c r="AI107" i="3"/>
  <c r="R107" i="3"/>
  <c r="W107" i="3"/>
  <c r="AA107" i="3"/>
  <c r="F107" i="3"/>
  <c r="K107" i="3"/>
  <c r="C107" i="3"/>
  <c r="C514" i="3" s="1"/>
  <c r="U107" i="3"/>
  <c r="AL107" i="3"/>
  <c r="AC107" i="3"/>
  <c r="Z107" i="3"/>
  <c r="AG107" i="3"/>
  <c r="Q107" i="3"/>
  <c r="N107" i="3"/>
  <c r="I107" i="3"/>
  <c r="AK107" i="3"/>
  <c r="J107" i="3"/>
  <c r="T107" i="3"/>
  <c r="V107" i="3"/>
  <c r="AE107" i="3"/>
  <c r="O107" i="3"/>
  <c r="AH107" i="3"/>
  <c r="A722" i="10" l="1"/>
  <c r="A109" i="10"/>
  <c r="G108" i="10"/>
  <c r="D108" i="10"/>
  <c r="D722" i="10" s="1"/>
  <c r="V108" i="10"/>
  <c r="T108" i="10"/>
  <c r="AL108" i="10"/>
  <c r="AI108" i="10"/>
  <c r="J108" i="10"/>
  <c r="Z108" i="10"/>
  <c r="AK108" i="10"/>
  <c r="W108" i="10"/>
  <c r="AF108" i="10"/>
  <c r="N108" i="10"/>
  <c r="Y108" i="10"/>
  <c r="K108" i="10"/>
  <c r="AD108" i="10"/>
  <c r="B108" i="10"/>
  <c r="B722" i="10" s="1"/>
  <c r="M108" i="10"/>
  <c r="R108" i="10"/>
  <c r="F108" i="10"/>
  <c r="H108" i="10"/>
  <c r="AM108" i="10"/>
  <c r="AJ108" i="10"/>
  <c r="AG108" i="10"/>
  <c r="AC108" i="10"/>
  <c r="AA108" i="10"/>
  <c r="X108" i="10"/>
  <c r="U108" i="10"/>
  <c r="AE108" i="10"/>
  <c r="Q108" i="10"/>
  <c r="AB108" i="10"/>
  <c r="O108" i="10"/>
  <c r="L108" i="10"/>
  <c r="L722" i="10" s="1"/>
  <c r="I108" i="10"/>
  <c r="S108" i="10"/>
  <c r="E108" i="10"/>
  <c r="P108" i="10"/>
  <c r="C108" i="10"/>
  <c r="C722" i="10" s="1"/>
  <c r="AH108" i="10"/>
  <c r="A109" i="3"/>
  <c r="AC108" i="3"/>
  <c r="I108" i="3"/>
  <c r="AK108" i="3"/>
  <c r="Q108" i="3"/>
  <c r="M108" i="3"/>
  <c r="AH108" i="3"/>
  <c r="AB108" i="3"/>
  <c r="Y108" i="3"/>
  <c r="E108" i="3"/>
  <c r="AM108" i="3"/>
  <c r="J108" i="3"/>
  <c r="AE108" i="3"/>
  <c r="D108" i="3"/>
  <c r="D515" i="3" s="1"/>
  <c r="X108" i="3"/>
  <c r="AA108" i="3"/>
  <c r="AF108" i="3"/>
  <c r="P108" i="3"/>
  <c r="G108" i="3"/>
  <c r="C108" i="3"/>
  <c r="C515" i="3" s="1"/>
  <c r="H108" i="3"/>
  <c r="AJ108" i="3"/>
  <c r="AL108" i="3"/>
  <c r="AI108" i="3"/>
  <c r="L108" i="3"/>
  <c r="L515" i="3" s="1"/>
  <c r="Z108" i="3"/>
  <c r="W108" i="3"/>
  <c r="F108" i="3"/>
  <c r="N108" i="3"/>
  <c r="K108" i="3"/>
  <c r="B108" i="3"/>
  <c r="B515" i="3" s="1"/>
  <c r="R108" i="3"/>
  <c r="S108" i="3"/>
  <c r="AG108" i="3"/>
  <c r="U108" i="3"/>
  <c r="AD108" i="3"/>
  <c r="V108" i="3"/>
  <c r="T108" i="3"/>
  <c r="O108" i="3"/>
  <c r="A723" i="10" l="1"/>
  <c r="A110" i="10"/>
  <c r="AM109" i="10"/>
  <c r="K109" i="10"/>
  <c r="V109" i="10"/>
  <c r="H109" i="10"/>
  <c r="AA109" i="10"/>
  <c r="J109" i="10"/>
  <c r="O109" i="10"/>
  <c r="AC109" i="10"/>
  <c r="C109" i="10"/>
  <c r="C723" i="10" s="1"/>
  <c r="Q109" i="10"/>
  <c r="AL109" i="10"/>
  <c r="AJ109" i="10"/>
  <c r="AG109" i="10"/>
  <c r="AD109" i="10"/>
  <c r="Z109" i="10"/>
  <c r="X109" i="10"/>
  <c r="U109" i="10"/>
  <c r="R109" i="10"/>
  <c r="AB109" i="10"/>
  <c r="N109" i="10"/>
  <c r="AK109" i="10"/>
  <c r="L109" i="10"/>
  <c r="L723" i="10" s="1"/>
  <c r="I109" i="10"/>
  <c r="F109" i="10"/>
  <c r="P109" i="10"/>
  <c r="B109" i="10"/>
  <c r="B723" i="10" s="1"/>
  <c r="Y109" i="10"/>
  <c r="AE109" i="10"/>
  <c r="D109" i="10"/>
  <c r="D723" i="10" s="1"/>
  <c r="M109" i="10"/>
  <c r="S109" i="10"/>
  <c r="AI109" i="10"/>
  <c r="AF109" i="10"/>
  <c r="G109" i="10"/>
  <c r="E109" i="10"/>
  <c r="W109" i="10"/>
  <c r="AH109" i="10"/>
  <c r="T109" i="10"/>
  <c r="A110" i="3"/>
  <c r="X109" i="3"/>
  <c r="AC109" i="3"/>
  <c r="S109" i="3"/>
  <c r="M109" i="3"/>
  <c r="J109" i="3"/>
  <c r="AG109" i="3"/>
  <c r="L109" i="3"/>
  <c r="L516" i="3" s="1"/>
  <c r="Q109" i="3"/>
  <c r="P109" i="3"/>
  <c r="I109" i="3"/>
  <c r="E109" i="3"/>
  <c r="Y109" i="3"/>
  <c r="AI109" i="3"/>
  <c r="AF109" i="3"/>
  <c r="K109" i="3"/>
  <c r="H109" i="3"/>
  <c r="O109" i="3"/>
  <c r="AD109" i="3"/>
  <c r="AA109" i="3"/>
  <c r="AB109" i="3"/>
  <c r="AL109" i="3"/>
  <c r="R109" i="3"/>
  <c r="C109" i="3"/>
  <c r="C516" i="3" s="1"/>
  <c r="AE109" i="3"/>
  <c r="D109" i="3"/>
  <c r="D516" i="3" s="1"/>
  <c r="Z109" i="3"/>
  <c r="F109" i="3"/>
  <c r="G109" i="3"/>
  <c r="N109" i="3"/>
  <c r="B109" i="3"/>
  <c r="B516" i="3" s="1"/>
  <c r="AJ109" i="3"/>
  <c r="V109" i="3"/>
  <c r="AK109" i="3"/>
  <c r="AH109" i="3"/>
  <c r="U109" i="3"/>
  <c r="W109" i="3"/>
  <c r="T109" i="3"/>
  <c r="AM109" i="3"/>
  <c r="A724" i="10" l="1"/>
  <c r="A111" i="10"/>
  <c r="AM110" i="10"/>
  <c r="B110" i="10"/>
  <c r="B724" i="10" s="1"/>
  <c r="AI110" i="10"/>
  <c r="AG110" i="10"/>
  <c r="AD110" i="10"/>
  <c r="AA110" i="10"/>
  <c r="W110" i="10"/>
  <c r="U110" i="10"/>
  <c r="R110" i="10"/>
  <c r="O110" i="10"/>
  <c r="AK110" i="10"/>
  <c r="K110" i="10"/>
  <c r="AH110" i="10"/>
  <c r="I110" i="10"/>
  <c r="F110" i="10"/>
  <c r="C110" i="10"/>
  <c r="C724" i="10" s="1"/>
  <c r="Y110" i="10"/>
  <c r="V110" i="10"/>
  <c r="AB110" i="10"/>
  <c r="AL110" i="10"/>
  <c r="M110" i="10"/>
  <c r="J110" i="10"/>
  <c r="P110" i="10"/>
  <c r="Z110" i="10"/>
  <c r="AF110" i="10"/>
  <c r="AC110" i="10"/>
  <c r="D110" i="10"/>
  <c r="D724" i="10" s="1"/>
  <c r="N110" i="10"/>
  <c r="T110" i="10"/>
  <c r="AE110" i="10"/>
  <c r="Q110" i="10"/>
  <c r="AJ110" i="10"/>
  <c r="H110" i="10"/>
  <c r="S110" i="10"/>
  <c r="E110" i="10"/>
  <c r="X110" i="10"/>
  <c r="G110" i="10"/>
  <c r="L110" i="10"/>
  <c r="L724" i="10" s="1"/>
  <c r="A111" i="3"/>
  <c r="AF110" i="3"/>
  <c r="AC110" i="3"/>
  <c r="AH110" i="3"/>
  <c r="Y110" i="3"/>
  <c r="T110" i="3"/>
  <c r="Q110" i="3"/>
  <c r="J110" i="3"/>
  <c r="H110" i="3"/>
  <c r="E110" i="3"/>
  <c r="AD110" i="3"/>
  <c r="AM110" i="3"/>
  <c r="F110" i="3"/>
  <c r="X110" i="3"/>
  <c r="AI110" i="3"/>
  <c r="O110" i="3"/>
  <c r="AJ110" i="3"/>
  <c r="AK110" i="3"/>
  <c r="W110" i="3"/>
  <c r="C110" i="3"/>
  <c r="C517" i="3" s="1"/>
  <c r="L110" i="3"/>
  <c r="L517" i="3" s="1"/>
  <c r="K110" i="3"/>
  <c r="P110" i="3"/>
  <c r="AG110" i="3"/>
  <c r="AL110" i="3"/>
  <c r="U110" i="3"/>
  <c r="Z110" i="3"/>
  <c r="AE110" i="3"/>
  <c r="I110" i="3"/>
  <c r="N110" i="3"/>
  <c r="G110" i="3"/>
  <c r="AB110" i="3"/>
  <c r="V110" i="3"/>
  <c r="S110" i="3"/>
  <c r="B110" i="3"/>
  <c r="B517" i="3" s="1"/>
  <c r="D110" i="3"/>
  <c r="D517" i="3" s="1"/>
  <c r="R110" i="3"/>
  <c r="AA110" i="3"/>
  <c r="M110" i="3"/>
  <c r="A725" i="10" l="1"/>
  <c r="A112" i="10"/>
  <c r="T111" i="10"/>
  <c r="R111" i="10"/>
  <c r="O111" i="10"/>
  <c r="L111" i="10"/>
  <c r="L725" i="10" s="1"/>
  <c r="AH111" i="10"/>
  <c r="H111" i="10"/>
  <c r="AE111" i="10"/>
  <c r="F111" i="10"/>
  <c r="C111" i="10"/>
  <c r="C725" i="10" s="1"/>
  <c r="K111" i="10"/>
  <c r="W111" i="10"/>
  <c r="V111" i="10"/>
  <c r="S111" i="10"/>
  <c r="AK111" i="10"/>
  <c r="J111" i="10"/>
  <c r="G111" i="10"/>
  <c r="AL111" i="10"/>
  <c r="Y111" i="10"/>
  <c r="AC111" i="10"/>
  <c r="Z111" i="10"/>
  <c r="M111" i="10"/>
  <c r="Q111" i="10"/>
  <c r="AB111" i="10"/>
  <c r="N111" i="10"/>
  <c r="AI111" i="10"/>
  <c r="AG111" i="10"/>
  <c r="E111" i="10"/>
  <c r="P111" i="10"/>
  <c r="B111" i="10"/>
  <c r="B725" i="10" s="1"/>
  <c r="U111" i="10"/>
  <c r="D111" i="10"/>
  <c r="D725" i="10" s="1"/>
  <c r="I111" i="10"/>
  <c r="AM111" i="10"/>
  <c r="AJ111" i="10"/>
  <c r="AF111" i="10"/>
  <c r="AD111" i="10"/>
  <c r="AA111" i="10"/>
  <c r="X111" i="10"/>
  <c r="A112" i="3"/>
  <c r="AJ111" i="3"/>
  <c r="AM111" i="3"/>
  <c r="X111" i="3"/>
  <c r="O111" i="3"/>
  <c r="AG111" i="3"/>
  <c r="AF111" i="3"/>
  <c r="L111" i="3"/>
  <c r="L518" i="3" s="1"/>
  <c r="I111" i="3"/>
  <c r="T111" i="3"/>
  <c r="AD111" i="3"/>
  <c r="AI111" i="3"/>
  <c r="R111" i="3"/>
  <c r="W111" i="3"/>
  <c r="F111" i="3"/>
  <c r="K111" i="3"/>
  <c r="AL111" i="3"/>
  <c r="P111" i="3"/>
  <c r="AK111" i="3"/>
  <c r="AE111" i="3"/>
  <c r="AB111" i="3"/>
  <c r="AC111" i="3"/>
  <c r="Z111" i="3"/>
  <c r="M111" i="3"/>
  <c r="G111" i="3"/>
  <c r="D111" i="3"/>
  <c r="D518" i="3" s="1"/>
  <c r="AA111" i="3"/>
  <c r="Q111" i="3"/>
  <c r="N111" i="3"/>
  <c r="AH111" i="3"/>
  <c r="C111" i="3"/>
  <c r="C518" i="3" s="1"/>
  <c r="E111" i="3"/>
  <c r="B111" i="3"/>
  <c r="B518" i="3" s="1"/>
  <c r="S111" i="3"/>
  <c r="J111" i="3"/>
  <c r="Y111" i="3"/>
  <c r="V111" i="3"/>
  <c r="H111" i="3"/>
  <c r="U111" i="3"/>
  <c r="A726" i="10" l="1"/>
  <c r="A113" i="10"/>
  <c r="G112" i="10"/>
  <c r="D112" i="10"/>
  <c r="D726" i="10" s="1"/>
  <c r="AL112" i="10"/>
  <c r="AI112" i="10"/>
  <c r="V112" i="10"/>
  <c r="Z112" i="10"/>
  <c r="W112" i="10"/>
  <c r="J112" i="10"/>
  <c r="N112" i="10"/>
  <c r="AK112" i="10"/>
  <c r="K112" i="10"/>
  <c r="AD112" i="10"/>
  <c r="B112" i="10"/>
  <c r="B726" i="10" s="1"/>
  <c r="Y112" i="10"/>
  <c r="H112" i="10"/>
  <c r="R112" i="10"/>
  <c r="M112" i="10"/>
  <c r="F112" i="10"/>
  <c r="AM112" i="10"/>
  <c r="AJ112" i="10"/>
  <c r="AG112" i="10"/>
  <c r="AC112" i="10"/>
  <c r="AA112" i="10"/>
  <c r="X112" i="10"/>
  <c r="U112" i="10"/>
  <c r="Q112" i="10"/>
  <c r="O112" i="10"/>
  <c r="L112" i="10"/>
  <c r="L726" i="10" s="1"/>
  <c r="I112" i="10"/>
  <c r="AF112" i="10"/>
  <c r="AE112" i="10"/>
  <c r="E112" i="10"/>
  <c r="AB112" i="10"/>
  <c r="C112" i="10"/>
  <c r="C726" i="10" s="1"/>
  <c r="T112" i="10"/>
  <c r="S112" i="10"/>
  <c r="P112" i="10"/>
  <c r="AH112" i="10"/>
  <c r="A113" i="3"/>
  <c r="Q112" i="3"/>
  <c r="R112" i="3"/>
  <c r="E112" i="3"/>
  <c r="AM112" i="3"/>
  <c r="AA112" i="3"/>
  <c r="AF112" i="3"/>
  <c r="AD112" i="3"/>
  <c r="AE112" i="3"/>
  <c r="O112" i="3"/>
  <c r="T112" i="3"/>
  <c r="F112" i="3"/>
  <c r="G112" i="3"/>
  <c r="AL112" i="3"/>
  <c r="AI112" i="3"/>
  <c r="J112" i="3"/>
  <c r="Z112" i="3"/>
  <c r="W112" i="3"/>
  <c r="N112" i="3"/>
  <c r="K112" i="3"/>
  <c r="Y112" i="3"/>
  <c r="V112" i="3"/>
  <c r="P112" i="3"/>
  <c r="M112" i="3"/>
  <c r="AJ112" i="3"/>
  <c r="B112" i="3"/>
  <c r="B519" i="3" s="1"/>
  <c r="L112" i="3"/>
  <c r="L519" i="3" s="1"/>
  <c r="AG112" i="3"/>
  <c r="AB112" i="3"/>
  <c r="S112" i="3"/>
  <c r="U112" i="3"/>
  <c r="D112" i="3"/>
  <c r="D519" i="3" s="1"/>
  <c r="AC112" i="3"/>
  <c r="I112" i="3"/>
  <c r="X112" i="3"/>
  <c r="AK112" i="3"/>
  <c r="AH112" i="3"/>
  <c r="H112" i="3"/>
  <c r="C112" i="3"/>
  <c r="C519" i="3" s="1"/>
  <c r="A727" i="10" l="1"/>
  <c r="A114" i="10"/>
  <c r="AA113" i="10"/>
  <c r="V113" i="10"/>
  <c r="AC113" i="10"/>
  <c r="O113" i="10"/>
  <c r="J113" i="10"/>
  <c r="Q113" i="10"/>
  <c r="C113" i="10"/>
  <c r="C727" i="10" s="1"/>
  <c r="E113" i="10"/>
  <c r="AL113" i="10"/>
  <c r="AJ113" i="10"/>
  <c r="AG113" i="10"/>
  <c r="AD113" i="10"/>
  <c r="Z113" i="10"/>
  <c r="X113" i="10"/>
  <c r="U113" i="10"/>
  <c r="R113" i="10"/>
  <c r="N113" i="10"/>
  <c r="L113" i="10"/>
  <c r="L727" i="10" s="1"/>
  <c r="I113" i="10"/>
  <c r="F113" i="10"/>
  <c r="AB113" i="10"/>
  <c r="B113" i="10"/>
  <c r="B727" i="10" s="1"/>
  <c r="AK113" i="10"/>
  <c r="P113" i="10"/>
  <c r="Y113" i="10"/>
  <c r="AE113" i="10"/>
  <c r="D113" i="10"/>
  <c r="D727" i="10" s="1"/>
  <c r="M113" i="10"/>
  <c r="AI113" i="10"/>
  <c r="AF113" i="10"/>
  <c r="S113" i="10"/>
  <c r="W113" i="10"/>
  <c r="T113" i="10"/>
  <c r="G113" i="10"/>
  <c r="AM113" i="10"/>
  <c r="K113" i="10"/>
  <c r="AH113" i="10"/>
  <c r="H113" i="10"/>
  <c r="A114" i="3"/>
  <c r="L113" i="3"/>
  <c r="L520" i="3" s="1"/>
  <c r="Q113" i="3"/>
  <c r="AM113" i="3"/>
  <c r="E113" i="3"/>
  <c r="O113" i="3"/>
  <c r="P113" i="3"/>
  <c r="AI113" i="3"/>
  <c r="AF113" i="3"/>
  <c r="S113" i="3"/>
  <c r="W113" i="3"/>
  <c r="T113" i="3"/>
  <c r="AH113" i="3"/>
  <c r="AE113" i="3"/>
  <c r="V113" i="3"/>
  <c r="AD113" i="3"/>
  <c r="J113" i="3"/>
  <c r="G113" i="3"/>
  <c r="AL113" i="3"/>
  <c r="R113" i="3"/>
  <c r="AK113" i="3"/>
  <c r="AB113" i="3"/>
  <c r="Z113" i="3"/>
  <c r="F113" i="3"/>
  <c r="M113" i="3"/>
  <c r="D113" i="3"/>
  <c r="D520" i="3" s="1"/>
  <c r="N113" i="3"/>
  <c r="AG113" i="3"/>
  <c r="B113" i="3"/>
  <c r="B520" i="3" s="1"/>
  <c r="AJ113" i="3"/>
  <c r="I113" i="3"/>
  <c r="AA113" i="3"/>
  <c r="X113" i="3"/>
  <c r="AC113" i="3"/>
  <c r="C113" i="3"/>
  <c r="C520" i="3" s="1"/>
  <c r="K113" i="3"/>
  <c r="H113" i="3"/>
  <c r="U113" i="3"/>
  <c r="Y113" i="3"/>
  <c r="A115" i="3" l="1"/>
  <c r="AK114" i="3"/>
  <c r="T114" i="3"/>
  <c r="Q114" i="3"/>
  <c r="AD114" i="3"/>
  <c r="Y114" i="3"/>
  <c r="H114" i="3"/>
  <c r="E114" i="3"/>
  <c r="AE114" i="3"/>
  <c r="M114" i="3"/>
  <c r="AM114" i="3"/>
  <c r="D114" i="3"/>
  <c r="D521" i="3" s="1"/>
  <c r="AA114" i="3"/>
  <c r="AJ114" i="3"/>
  <c r="W114" i="3"/>
  <c r="C114" i="3"/>
  <c r="C521" i="3" s="1"/>
  <c r="J114" i="3"/>
  <c r="F114" i="3"/>
  <c r="P114" i="3"/>
  <c r="K114" i="3"/>
  <c r="X114" i="3"/>
  <c r="AG114" i="3"/>
  <c r="AL114" i="3"/>
  <c r="U114" i="3"/>
  <c r="Z114" i="3"/>
  <c r="S114" i="3"/>
  <c r="I114" i="3"/>
  <c r="N114" i="3"/>
  <c r="L114" i="3"/>
  <c r="L521" i="3" s="1"/>
  <c r="B114" i="3"/>
  <c r="B521" i="3" s="1"/>
  <c r="AF114" i="3"/>
  <c r="AC114" i="3"/>
  <c r="AB114" i="3"/>
  <c r="O114" i="3"/>
  <c r="AH114" i="3"/>
  <c r="R114" i="3"/>
  <c r="V114" i="3"/>
  <c r="AI114" i="3"/>
  <c r="G114" i="3"/>
  <c r="A728" i="10"/>
  <c r="A115" i="10"/>
  <c r="AM114" i="10"/>
  <c r="AL114" i="10"/>
  <c r="AI114" i="10"/>
  <c r="AG114" i="10"/>
  <c r="AD114" i="10"/>
  <c r="AA114" i="10"/>
  <c r="W114" i="10"/>
  <c r="U114" i="10"/>
  <c r="R114" i="10"/>
  <c r="O114" i="10"/>
  <c r="K114" i="10"/>
  <c r="I114" i="10"/>
  <c r="F114" i="10"/>
  <c r="C114" i="10"/>
  <c r="C728" i="10" s="1"/>
  <c r="AK114" i="10"/>
  <c r="AH114" i="10"/>
  <c r="Z114" i="10"/>
  <c r="Y114" i="10"/>
  <c r="V114" i="10"/>
  <c r="AB114" i="10"/>
  <c r="N114" i="10"/>
  <c r="M114" i="10"/>
  <c r="J114" i="10"/>
  <c r="AF114" i="10"/>
  <c r="AC114" i="10"/>
  <c r="P114" i="10"/>
  <c r="B114" i="10"/>
  <c r="B728" i="10" s="1"/>
  <c r="T114" i="10"/>
  <c r="Q114" i="10"/>
  <c r="D114" i="10"/>
  <c r="D728" i="10" s="1"/>
  <c r="AJ114" i="10"/>
  <c r="H114" i="10"/>
  <c r="AE114" i="10"/>
  <c r="E114" i="10"/>
  <c r="X114" i="10"/>
  <c r="S114" i="10"/>
  <c r="L114" i="10"/>
  <c r="L728" i="10" s="1"/>
  <c r="G114" i="10"/>
  <c r="A116" i="3" l="1"/>
  <c r="X115" i="3"/>
  <c r="U115" i="3"/>
  <c r="AF115" i="3"/>
  <c r="L115" i="3"/>
  <c r="L522" i="3" s="1"/>
  <c r="T115" i="3"/>
  <c r="AK115" i="3"/>
  <c r="AA115" i="3"/>
  <c r="H115" i="3"/>
  <c r="M115" i="3"/>
  <c r="G115" i="3"/>
  <c r="Y115" i="3"/>
  <c r="R115" i="3"/>
  <c r="W115" i="3"/>
  <c r="O115" i="3"/>
  <c r="D115" i="3"/>
  <c r="D522" i="3" s="1"/>
  <c r="F115" i="3"/>
  <c r="K115" i="3"/>
  <c r="AM115" i="3"/>
  <c r="AL115" i="3"/>
  <c r="I115" i="3"/>
  <c r="AE115" i="3"/>
  <c r="AC115" i="3"/>
  <c r="Z115" i="3"/>
  <c r="C115" i="3"/>
  <c r="C522" i="3" s="1"/>
  <c r="AH115" i="3"/>
  <c r="Q115" i="3"/>
  <c r="N115" i="3"/>
  <c r="V115" i="3"/>
  <c r="E115" i="3"/>
  <c r="B115" i="3"/>
  <c r="B522" i="3" s="1"/>
  <c r="P115" i="3"/>
  <c r="J115" i="3"/>
  <c r="AJ115" i="3"/>
  <c r="S115" i="3"/>
  <c r="AG115" i="3"/>
  <c r="AI115" i="3"/>
  <c r="AB115" i="3"/>
  <c r="AD115" i="3"/>
  <c r="A729" i="10"/>
  <c r="A116" i="10"/>
  <c r="H115" i="10"/>
  <c r="F115" i="10"/>
  <c r="C115" i="10"/>
  <c r="C729" i="10" s="1"/>
  <c r="AH115" i="10"/>
  <c r="AE115" i="10"/>
  <c r="V115" i="10"/>
  <c r="S115" i="10"/>
  <c r="AL115" i="10"/>
  <c r="AK115" i="10"/>
  <c r="J115" i="10"/>
  <c r="G115" i="10"/>
  <c r="AC115" i="10"/>
  <c r="Z115" i="10"/>
  <c r="Y115" i="10"/>
  <c r="Q115" i="10"/>
  <c r="N115" i="10"/>
  <c r="M115" i="10"/>
  <c r="W115" i="10"/>
  <c r="AG115" i="10"/>
  <c r="E115" i="10"/>
  <c r="AB115" i="10"/>
  <c r="B115" i="10"/>
  <c r="B729" i="10" s="1"/>
  <c r="U115" i="10"/>
  <c r="P115" i="10"/>
  <c r="I115" i="10"/>
  <c r="D115" i="10"/>
  <c r="D729" i="10" s="1"/>
  <c r="K115" i="10"/>
  <c r="AM115" i="10"/>
  <c r="AJ115" i="10"/>
  <c r="AF115" i="10"/>
  <c r="AD115" i="10"/>
  <c r="AA115" i="10"/>
  <c r="X115" i="10"/>
  <c r="AI115" i="10"/>
  <c r="T115" i="10"/>
  <c r="R115" i="10"/>
  <c r="O115" i="10"/>
  <c r="L115" i="10"/>
  <c r="L729" i="10" s="1"/>
  <c r="A117" i="3" l="1"/>
  <c r="E116" i="3"/>
  <c r="AM116" i="3"/>
  <c r="AA116" i="3"/>
  <c r="AF116" i="3"/>
  <c r="Y116" i="3"/>
  <c r="P116" i="3"/>
  <c r="O116" i="3"/>
  <c r="T116" i="3"/>
  <c r="AD116" i="3"/>
  <c r="M116" i="3"/>
  <c r="C116" i="3"/>
  <c r="C523" i="3" s="1"/>
  <c r="H116" i="3"/>
  <c r="AH116" i="3"/>
  <c r="X116" i="3"/>
  <c r="R116" i="3"/>
  <c r="Z116" i="3"/>
  <c r="W116" i="3"/>
  <c r="AB116" i="3"/>
  <c r="AE116" i="3"/>
  <c r="N116" i="3"/>
  <c r="K116" i="3"/>
  <c r="S116" i="3"/>
  <c r="B116" i="3"/>
  <c r="B523" i="3" s="1"/>
  <c r="G116" i="3"/>
  <c r="AG116" i="3"/>
  <c r="AJ116" i="3"/>
  <c r="U116" i="3"/>
  <c r="F116" i="3"/>
  <c r="AK116" i="3"/>
  <c r="AC116" i="3"/>
  <c r="I116" i="3"/>
  <c r="Q116" i="3"/>
  <c r="L116" i="3"/>
  <c r="L523" i="3" s="1"/>
  <c r="AL116" i="3"/>
  <c r="AI116" i="3"/>
  <c r="D116" i="3"/>
  <c r="D523" i="3" s="1"/>
  <c r="J116" i="3"/>
  <c r="V116" i="3"/>
  <c r="A730" i="10"/>
  <c r="A117" i="10"/>
  <c r="G116" i="10"/>
  <c r="D116" i="10"/>
  <c r="D730" i="10" s="1"/>
  <c r="Z116" i="10"/>
  <c r="W116" i="10"/>
  <c r="V116" i="10"/>
  <c r="N116" i="10"/>
  <c r="K116" i="10"/>
  <c r="J116" i="10"/>
  <c r="AF116" i="10"/>
  <c r="AD116" i="10"/>
  <c r="B116" i="10"/>
  <c r="B730" i="10" s="1"/>
  <c r="AK116" i="10"/>
  <c r="R116" i="10"/>
  <c r="Y116" i="10"/>
  <c r="F116" i="10"/>
  <c r="M116" i="10"/>
  <c r="AM116" i="10"/>
  <c r="AJ116" i="10"/>
  <c r="AG116" i="10"/>
  <c r="AC116" i="10"/>
  <c r="AA116" i="10"/>
  <c r="X116" i="10"/>
  <c r="U116" i="10"/>
  <c r="T116" i="10"/>
  <c r="Q116" i="10"/>
  <c r="O116" i="10"/>
  <c r="L116" i="10"/>
  <c r="L730" i="10" s="1"/>
  <c r="I116" i="10"/>
  <c r="E116" i="10"/>
  <c r="C116" i="10"/>
  <c r="C730" i="10" s="1"/>
  <c r="H116" i="10"/>
  <c r="AE116" i="10"/>
  <c r="AB116" i="10"/>
  <c r="S116" i="10"/>
  <c r="P116" i="10"/>
  <c r="AL116" i="10"/>
  <c r="AI116" i="10"/>
  <c r="AH116" i="10"/>
  <c r="A731" i="10" l="1"/>
  <c r="A118" i="10"/>
  <c r="O117" i="10"/>
  <c r="V117" i="10"/>
  <c r="E117" i="10"/>
  <c r="C117" i="10"/>
  <c r="C731" i="10" s="1"/>
  <c r="J117" i="10"/>
  <c r="AL117" i="10"/>
  <c r="AJ117" i="10"/>
  <c r="AG117" i="10"/>
  <c r="AD117" i="10"/>
  <c r="Z117" i="10"/>
  <c r="X117" i="10"/>
  <c r="U117" i="10"/>
  <c r="R117" i="10"/>
  <c r="N117" i="10"/>
  <c r="L117" i="10"/>
  <c r="L731" i="10" s="1"/>
  <c r="I117" i="10"/>
  <c r="F117" i="10"/>
  <c r="AC117" i="10"/>
  <c r="B117" i="10"/>
  <c r="B731" i="10" s="1"/>
  <c r="AB117" i="10"/>
  <c r="AK117" i="10"/>
  <c r="P117" i="10"/>
  <c r="Y117" i="10"/>
  <c r="AI117" i="10"/>
  <c r="AF117" i="10"/>
  <c r="AE117" i="10"/>
  <c r="D117" i="10"/>
  <c r="D731" i="10" s="1"/>
  <c r="M117" i="10"/>
  <c r="W117" i="10"/>
  <c r="T117" i="10"/>
  <c r="S117" i="10"/>
  <c r="AM117" i="10"/>
  <c r="K117" i="10"/>
  <c r="H117" i="10"/>
  <c r="G117" i="10"/>
  <c r="AA117" i="10"/>
  <c r="AH117" i="10"/>
  <c r="Q117" i="10"/>
  <c r="A118" i="3"/>
  <c r="E117" i="3"/>
  <c r="O117" i="3"/>
  <c r="G117" i="3"/>
  <c r="AG117" i="3"/>
  <c r="AI117" i="3"/>
  <c r="AF117" i="3"/>
  <c r="U117" i="3"/>
  <c r="AK117" i="3"/>
  <c r="C117" i="3"/>
  <c r="C524" i="3" s="1"/>
  <c r="W117" i="3"/>
  <c r="T117" i="3"/>
  <c r="V117" i="3"/>
  <c r="M117" i="3"/>
  <c r="I117" i="3"/>
  <c r="AB117" i="3"/>
  <c r="K117" i="3"/>
  <c r="H117" i="3"/>
  <c r="D117" i="3"/>
  <c r="D524" i="3" s="1"/>
  <c r="AD117" i="3"/>
  <c r="J117" i="3"/>
  <c r="AL117" i="3"/>
  <c r="R117" i="3"/>
  <c r="Z117" i="3"/>
  <c r="F117" i="3"/>
  <c r="Y117" i="3"/>
  <c r="AA117" i="3"/>
  <c r="N117" i="3"/>
  <c r="B117" i="3"/>
  <c r="B524" i="3" s="1"/>
  <c r="AJ117" i="3"/>
  <c r="X117" i="3"/>
  <c r="AC117" i="3"/>
  <c r="L117" i="3"/>
  <c r="L524" i="3" s="1"/>
  <c r="Q117" i="3"/>
  <c r="AH117" i="3"/>
  <c r="S117" i="3"/>
  <c r="AM117" i="3"/>
  <c r="AE117" i="3"/>
  <c r="P117" i="3"/>
  <c r="A732" i="10" l="1"/>
  <c r="A119" i="10"/>
  <c r="AI118" i="10"/>
  <c r="AG118" i="10"/>
  <c r="AD118" i="10"/>
  <c r="AA118" i="10"/>
  <c r="AL118" i="10"/>
  <c r="W118" i="10"/>
  <c r="U118" i="10"/>
  <c r="R118" i="10"/>
  <c r="O118" i="10"/>
  <c r="K118" i="10"/>
  <c r="I118" i="10"/>
  <c r="F118" i="10"/>
  <c r="C118" i="10"/>
  <c r="C732" i="10" s="1"/>
  <c r="N118" i="10"/>
  <c r="AK118" i="10"/>
  <c r="AH118" i="10"/>
  <c r="B118" i="10"/>
  <c r="B732" i="10" s="1"/>
  <c r="Y118" i="10"/>
  <c r="V118" i="10"/>
  <c r="AF118" i="10"/>
  <c r="AC118" i="10"/>
  <c r="AB118" i="10"/>
  <c r="M118" i="10"/>
  <c r="J118" i="10"/>
  <c r="T118" i="10"/>
  <c r="Q118" i="10"/>
  <c r="P118" i="10"/>
  <c r="AJ118" i="10"/>
  <c r="H118" i="10"/>
  <c r="E118" i="10"/>
  <c r="D118" i="10"/>
  <c r="D732" i="10" s="1"/>
  <c r="X118" i="10"/>
  <c r="AE118" i="10"/>
  <c r="L118" i="10"/>
  <c r="L732" i="10" s="1"/>
  <c r="S118" i="10"/>
  <c r="G118" i="10"/>
  <c r="AM118" i="10"/>
  <c r="Z118" i="10"/>
  <c r="A119" i="3"/>
  <c r="AK118" i="3"/>
  <c r="H118" i="3"/>
  <c r="E118" i="3"/>
  <c r="J118" i="3"/>
  <c r="AE118" i="3"/>
  <c r="AB118" i="3"/>
  <c r="Y118" i="3"/>
  <c r="AM118" i="3"/>
  <c r="L118" i="3"/>
  <c r="L525" i="3" s="1"/>
  <c r="D118" i="3"/>
  <c r="D525" i="3" s="1"/>
  <c r="M118" i="3"/>
  <c r="AA118" i="3"/>
  <c r="AJ118" i="3"/>
  <c r="AI118" i="3"/>
  <c r="O118" i="3"/>
  <c r="G118" i="3"/>
  <c r="AD118" i="3"/>
  <c r="K118" i="3"/>
  <c r="AG118" i="3"/>
  <c r="AL118" i="3"/>
  <c r="P118" i="3"/>
  <c r="U118" i="3"/>
  <c r="Z118" i="3"/>
  <c r="R118" i="3"/>
  <c r="I118" i="3"/>
  <c r="N118" i="3"/>
  <c r="B118" i="3"/>
  <c r="B525" i="3" s="1"/>
  <c r="S118" i="3"/>
  <c r="AF118" i="3"/>
  <c r="AC118" i="3"/>
  <c r="AH118" i="3"/>
  <c r="X118" i="3"/>
  <c r="T118" i="3"/>
  <c r="Q118" i="3"/>
  <c r="F118" i="3"/>
  <c r="V118" i="3"/>
  <c r="C118" i="3"/>
  <c r="C525" i="3" s="1"/>
  <c r="W118" i="3"/>
  <c r="A120" i="3" l="1"/>
  <c r="AF119" i="3"/>
  <c r="L119" i="3"/>
  <c r="L526" i="3" s="1"/>
  <c r="C119" i="3"/>
  <c r="C526" i="3" s="1"/>
  <c r="T119" i="3"/>
  <c r="AA119" i="3"/>
  <c r="H119" i="3"/>
  <c r="S119" i="3"/>
  <c r="AD119" i="3"/>
  <c r="AI119" i="3"/>
  <c r="F119" i="3"/>
  <c r="K119" i="3"/>
  <c r="D119" i="3"/>
  <c r="D526" i="3" s="1"/>
  <c r="AK119" i="3"/>
  <c r="AL119" i="3"/>
  <c r="AC119" i="3"/>
  <c r="Z119" i="3"/>
  <c r="AM119" i="3"/>
  <c r="Q119" i="3"/>
  <c r="N119" i="3"/>
  <c r="I119" i="3"/>
  <c r="AH119" i="3"/>
  <c r="E119" i="3"/>
  <c r="B119" i="3"/>
  <c r="B526" i="3" s="1"/>
  <c r="Y119" i="3"/>
  <c r="O119" i="3"/>
  <c r="V119" i="3"/>
  <c r="AJ119" i="3"/>
  <c r="M119" i="3"/>
  <c r="J119" i="3"/>
  <c r="X119" i="3"/>
  <c r="AE119" i="3"/>
  <c r="AB119" i="3"/>
  <c r="U119" i="3"/>
  <c r="P119" i="3"/>
  <c r="G119" i="3"/>
  <c r="W119" i="3"/>
  <c r="R119" i="3"/>
  <c r="AG119" i="3"/>
  <c r="A733" i="10"/>
  <c r="A120" i="10"/>
  <c r="AH119" i="10"/>
  <c r="AE119" i="10"/>
  <c r="AL119" i="10"/>
  <c r="V119" i="10"/>
  <c r="S119" i="10"/>
  <c r="AC119" i="10"/>
  <c r="Z119" i="10"/>
  <c r="AK119" i="10"/>
  <c r="J119" i="10"/>
  <c r="G119" i="10"/>
  <c r="Q119" i="10"/>
  <c r="N119" i="10"/>
  <c r="Y119" i="10"/>
  <c r="K119" i="10"/>
  <c r="W119" i="10"/>
  <c r="AG119" i="10"/>
  <c r="E119" i="10"/>
  <c r="B119" i="10"/>
  <c r="B733" i="10" s="1"/>
  <c r="M119" i="10"/>
  <c r="U119" i="10"/>
  <c r="AB119" i="10"/>
  <c r="I119" i="10"/>
  <c r="P119" i="10"/>
  <c r="D119" i="10"/>
  <c r="D733" i="10" s="1"/>
  <c r="AM119" i="10"/>
  <c r="AJ119" i="10"/>
  <c r="AI119" i="10"/>
  <c r="AF119" i="10"/>
  <c r="AD119" i="10"/>
  <c r="AA119" i="10"/>
  <c r="X119" i="10"/>
  <c r="T119" i="10"/>
  <c r="R119" i="10"/>
  <c r="O119" i="10"/>
  <c r="L119" i="10"/>
  <c r="L733" i="10" s="1"/>
  <c r="H119" i="10"/>
  <c r="F119" i="10"/>
  <c r="C119" i="10"/>
  <c r="C733" i="10" s="1"/>
  <c r="A121" i="3" l="1"/>
  <c r="AA120" i="3"/>
  <c r="AF120" i="3"/>
  <c r="P120" i="3"/>
  <c r="AK120" i="3"/>
  <c r="O120" i="3"/>
  <c r="T120" i="3"/>
  <c r="J120" i="3"/>
  <c r="C120" i="3"/>
  <c r="C527" i="3" s="1"/>
  <c r="H120" i="3"/>
  <c r="AL120" i="3"/>
  <c r="AI120" i="3"/>
  <c r="X120" i="3"/>
  <c r="N120" i="3"/>
  <c r="K120" i="3"/>
  <c r="AE120" i="3"/>
  <c r="B120" i="3"/>
  <c r="B527" i="3" s="1"/>
  <c r="S120" i="3"/>
  <c r="AG120" i="3"/>
  <c r="AH120" i="3"/>
  <c r="G120" i="3"/>
  <c r="U120" i="3"/>
  <c r="M120" i="3"/>
  <c r="D120" i="3"/>
  <c r="D527" i="3" s="1"/>
  <c r="AC120" i="3"/>
  <c r="I120" i="3"/>
  <c r="AJ120" i="3"/>
  <c r="AD120" i="3"/>
  <c r="Q120" i="3"/>
  <c r="V120" i="3"/>
  <c r="R120" i="3"/>
  <c r="L120" i="3"/>
  <c r="L527" i="3" s="1"/>
  <c r="F120" i="3"/>
  <c r="E120" i="3"/>
  <c r="AM120" i="3"/>
  <c r="Z120" i="3"/>
  <c r="W120" i="3"/>
  <c r="Y120" i="3"/>
  <c r="AB120" i="3"/>
  <c r="A734" i="10"/>
  <c r="A121" i="10"/>
  <c r="G120" i="10"/>
  <c r="D120" i="10"/>
  <c r="D734" i="10" s="1"/>
  <c r="N120" i="10"/>
  <c r="K120" i="10"/>
  <c r="V120" i="10"/>
  <c r="T120" i="10"/>
  <c r="AD120" i="10"/>
  <c r="B120" i="10"/>
  <c r="B734" i="10" s="1"/>
  <c r="J120" i="10"/>
  <c r="R120" i="10"/>
  <c r="AK120" i="10"/>
  <c r="F120" i="10"/>
  <c r="Y120" i="10"/>
  <c r="M120" i="10"/>
  <c r="AM120" i="10"/>
  <c r="AJ120" i="10"/>
  <c r="AG120" i="10"/>
  <c r="AC120" i="10"/>
  <c r="AA120" i="10"/>
  <c r="X120" i="10"/>
  <c r="U120" i="10"/>
  <c r="Q120" i="10"/>
  <c r="O120" i="10"/>
  <c r="L120" i="10"/>
  <c r="L734" i="10" s="1"/>
  <c r="I120" i="10"/>
  <c r="H120" i="10"/>
  <c r="E120" i="10"/>
  <c r="C120" i="10"/>
  <c r="C734" i="10" s="1"/>
  <c r="AE120" i="10"/>
  <c r="AB120" i="10"/>
  <c r="AL120" i="10"/>
  <c r="AI120" i="10"/>
  <c r="S120" i="10"/>
  <c r="P120" i="10"/>
  <c r="Z120" i="10"/>
  <c r="W120" i="10"/>
  <c r="AH120" i="10"/>
  <c r="AF120" i="10"/>
  <c r="A122" i="3" l="1"/>
  <c r="AI121" i="3"/>
  <c r="AF121" i="3"/>
  <c r="W121" i="3"/>
  <c r="T121" i="3"/>
  <c r="K121" i="3"/>
  <c r="H121" i="3"/>
  <c r="M121" i="3"/>
  <c r="AB121" i="3"/>
  <c r="O121" i="3"/>
  <c r="D121" i="3"/>
  <c r="D528" i="3" s="1"/>
  <c r="AL121" i="3"/>
  <c r="R121" i="3"/>
  <c r="S121" i="3"/>
  <c r="Z121" i="3"/>
  <c r="F121" i="3"/>
  <c r="AG121" i="3"/>
  <c r="N121" i="3"/>
  <c r="C121" i="3"/>
  <c r="C528" i="3" s="1"/>
  <c r="B121" i="3"/>
  <c r="B528" i="3" s="1"/>
  <c r="AJ121" i="3"/>
  <c r="AM121" i="3"/>
  <c r="AK121" i="3"/>
  <c r="Y121" i="3"/>
  <c r="U121" i="3"/>
  <c r="X121" i="3"/>
  <c r="AC121" i="3"/>
  <c r="J121" i="3"/>
  <c r="I121" i="3"/>
  <c r="AE121" i="3"/>
  <c r="L121" i="3"/>
  <c r="L528" i="3" s="1"/>
  <c r="Q121" i="3"/>
  <c r="AH121" i="3"/>
  <c r="E121" i="3"/>
  <c r="G121" i="3"/>
  <c r="AA121" i="3"/>
  <c r="P121" i="3"/>
  <c r="V121" i="3"/>
  <c r="AD121" i="3"/>
  <c r="A735" i="10"/>
  <c r="A122" i="10"/>
  <c r="C121" i="10"/>
  <c r="C735" i="10" s="1"/>
  <c r="V121" i="10"/>
  <c r="J121" i="10"/>
  <c r="AL121" i="10"/>
  <c r="AJ121" i="10"/>
  <c r="AG121" i="10"/>
  <c r="AD121" i="10"/>
  <c r="Z121" i="10"/>
  <c r="X121" i="10"/>
  <c r="U121" i="10"/>
  <c r="R121" i="10"/>
  <c r="AC121" i="10"/>
  <c r="N121" i="10"/>
  <c r="L121" i="10"/>
  <c r="L735" i="10" s="1"/>
  <c r="I121" i="10"/>
  <c r="F121" i="10"/>
  <c r="Q121" i="10"/>
  <c r="B121" i="10"/>
  <c r="B735" i="10" s="1"/>
  <c r="AB121" i="10"/>
  <c r="AK121" i="10"/>
  <c r="AI121" i="10"/>
  <c r="AF121" i="10"/>
  <c r="P121" i="10"/>
  <c r="Y121" i="10"/>
  <c r="W121" i="10"/>
  <c r="T121" i="10"/>
  <c r="AE121" i="10"/>
  <c r="D121" i="10"/>
  <c r="D735" i="10" s="1"/>
  <c r="AM121" i="10"/>
  <c r="M121" i="10"/>
  <c r="K121" i="10"/>
  <c r="H121" i="10"/>
  <c r="S121" i="10"/>
  <c r="AA121" i="10"/>
  <c r="G121" i="10"/>
  <c r="E121" i="10"/>
  <c r="O121" i="10"/>
  <c r="AH121" i="10"/>
  <c r="A123" i="3" l="1"/>
  <c r="AK122" i="3"/>
  <c r="AM122" i="3"/>
  <c r="AE122" i="3"/>
  <c r="Y122" i="3"/>
  <c r="AA122" i="3"/>
  <c r="D122" i="3"/>
  <c r="D529" i="3" s="1"/>
  <c r="AH122" i="3"/>
  <c r="M122" i="3"/>
  <c r="AI122" i="3"/>
  <c r="O122" i="3"/>
  <c r="F122" i="3"/>
  <c r="AJ122" i="3"/>
  <c r="W122" i="3"/>
  <c r="C122" i="3"/>
  <c r="C529" i="3" s="1"/>
  <c r="AG122" i="3"/>
  <c r="AL122" i="3"/>
  <c r="V122" i="3"/>
  <c r="L122" i="3"/>
  <c r="L529" i="3" s="1"/>
  <c r="U122" i="3"/>
  <c r="Z122" i="3"/>
  <c r="I122" i="3"/>
  <c r="N122" i="3"/>
  <c r="AD122" i="3"/>
  <c r="AB122" i="3"/>
  <c r="P122" i="3"/>
  <c r="J122" i="3"/>
  <c r="B122" i="3"/>
  <c r="B529" i="3" s="1"/>
  <c r="S122" i="3"/>
  <c r="AF122" i="3"/>
  <c r="AC122" i="3"/>
  <c r="X122" i="3"/>
  <c r="T122" i="3"/>
  <c r="Q122" i="3"/>
  <c r="R122" i="3"/>
  <c r="H122" i="3"/>
  <c r="E122" i="3"/>
  <c r="K122" i="3"/>
  <c r="G122" i="3"/>
  <c r="A736" i="10"/>
  <c r="A123" i="10"/>
  <c r="W122" i="10"/>
  <c r="U122" i="10"/>
  <c r="R122" i="10"/>
  <c r="O122" i="10"/>
  <c r="K122" i="10"/>
  <c r="I122" i="10"/>
  <c r="F122" i="10"/>
  <c r="C122" i="10"/>
  <c r="C736" i="10" s="1"/>
  <c r="B122" i="10"/>
  <c r="B736" i="10" s="1"/>
  <c r="AL122" i="10"/>
  <c r="Z122" i="10"/>
  <c r="AK122" i="10"/>
  <c r="AH122" i="10"/>
  <c r="AF122" i="10"/>
  <c r="AC122" i="10"/>
  <c r="Y122" i="10"/>
  <c r="V122" i="10"/>
  <c r="T122" i="10"/>
  <c r="Q122" i="10"/>
  <c r="AB122" i="10"/>
  <c r="M122" i="10"/>
  <c r="AJ122" i="10"/>
  <c r="J122" i="10"/>
  <c r="H122" i="10"/>
  <c r="E122" i="10"/>
  <c r="P122" i="10"/>
  <c r="X122" i="10"/>
  <c r="D122" i="10"/>
  <c r="D736" i="10" s="1"/>
  <c r="L122" i="10"/>
  <c r="L736" i="10" s="1"/>
  <c r="AE122" i="10"/>
  <c r="S122" i="10"/>
  <c r="G122" i="10"/>
  <c r="AM122" i="10"/>
  <c r="N122" i="10"/>
  <c r="AI122" i="10"/>
  <c r="AG122" i="10"/>
  <c r="AD122" i="10"/>
  <c r="AA122" i="10"/>
  <c r="A737" i="10" l="1"/>
  <c r="A124" i="10"/>
  <c r="AL123" i="10"/>
  <c r="AH123" i="10"/>
  <c r="AE123" i="10"/>
  <c r="AC123" i="10"/>
  <c r="Z123" i="10"/>
  <c r="V123" i="10"/>
  <c r="S123" i="10"/>
  <c r="Q123" i="10"/>
  <c r="N123" i="10"/>
  <c r="AK123" i="10"/>
  <c r="J123" i="10"/>
  <c r="AG123" i="10"/>
  <c r="G123" i="10"/>
  <c r="E123" i="10"/>
  <c r="B123" i="10"/>
  <c r="B737" i="10" s="1"/>
  <c r="Y123" i="10"/>
  <c r="U123" i="10"/>
  <c r="M123" i="10"/>
  <c r="I123" i="10"/>
  <c r="AB123" i="10"/>
  <c r="P123" i="10"/>
  <c r="AI123" i="10"/>
  <c r="K123" i="10"/>
  <c r="D123" i="10"/>
  <c r="D737" i="10" s="1"/>
  <c r="AM123" i="10"/>
  <c r="AJ123" i="10"/>
  <c r="W123" i="10"/>
  <c r="AF123" i="10"/>
  <c r="AD123" i="10"/>
  <c r="AA123" i="10"/>
  <c r="X123" i="10"/>
  <c r="T123" i="10"/>
  <c r="R123" i="10"/>
  <c r="O123" i="10"/>
  <c r="L123" i="10"/>
  <c r="L737" i="10" s="1"/>
  <c r="H123" i="10"/>
  <c r="F123" i="10"/>
  <c r="C123" i="10"/>
  <c r="C737" i="10" s="1"/>
  <c r="A124" i="3"/>
  <c r="T123" i="3"/>
  <c r="Y123" i="3"/>
  <c r="H123" i="3"/>
  <c r="AD123" i="3"/>
  <c r="AI123" i="3"/>
  <c r="AA123" i="3"/>
  <c r="R123" i="3"/>
  <c r="W123" i="3"/>
  <c r="AE123" i="3"/>
  <c r="AL123" i="3"/>
  <c r="AG123" i="3"/>
  <c r="AM123" i="3"/>
  <c r="AC123" i="3"/>
  <c r="Z123" i="3"/>
  <c r="S123" i="3"/>
  <c r="P123" i="3"/>
  <c r="Q123" i="3"/>
  <c r="N123" i="3"/>
  <c r="I123" i="3"/>
  <c r="E123" i="3"/>
  <c r="B123" i="3"/>
  <c r="B530" i="3" s="1"/>
  <c r="O123" i="3"/>
  <c r="AK123" i="3"/>
  <c r="AH123" i="3"/>
  <c r="AJ123" i="3"/>
  <c r="G123" i="3"/>
  <c r="V123" i="3"/>
  <c r="X123" i="3"/>
  <c r="J123" i="3"/>
  <c r="AF123" i="3"/>
  <c r="L123" i="3"/>
  <c r="L530" i="3" s="1"/>
  <c r="U123" i="3"/>
  <c r="K123" i="3"/>
  <c r="M123" i="3"/>
  <c r="D123" i="3"/>
  <c r="D530" i="3" s="1"/>
  <c r="F123" i="3"/>
  <c r="AB123" i="3"/>
  <c r="C123" i="3"/>
  <c r="C530" i="3" s="1"/>
  <c r="A125" i="3" l="1"/>
  <c r="O124" i="3"/>
  <c r="T124" i="3"/>
  <c r="C124" i="3"/>
  <c r="C531" i="3" s="1"/>
  <c r="H124" i="3"/>
  <c r="P124" i="3"/>
  <c r="AL124" i="3"/>
  <c r="AI124" i="3"/>
  <c r="V124" i="3"/>
  <c r="Z124" i="3"/>
  <c r="W124" i="3"/>
  <c r="AD124" i="3"/>
  <c r="B124" i="3"/>
  <c r="B531" i="3" s="1"/>
  <c r="J124" i="3"/>
  <c r="F124" i="3"/>
  <c r="AB124" i="3"/>
  <c r="R124" i="3"/>
  <c r="AE124" i="3"/>
  <c r="AG124" i="3"/>
  <c r="AH124" i="3"/>
  <c r="S124" i="3"/>
  <c r="U124" i="3"/>
  <c r="D124" i="3"/>
  <c r="D531" i="3" s="1"/>
  <c r="Y124" i="3"/>
  <c r="G124" i="3"/>
  <c r="AC124" i="3"/>
  <c r="I124" i="3"/>
  <c r="Q124" i="3"/>
  <c r="E124" i="3"/>
  <c r="AM124" i="3"/>
  <c r="L124" i="3"/>
  <c r="L531" i="3" s="1"/>
  <c r="AA124" i="3"/>
  <c r="AF124" i="3"/>
  <c r="M124" i="3"/>
  <c r="AK124" i="3"/>
  <c r="AJ124" i="3"/>
  <c r="N124" i="3"/>
  <c r="K124" i="3"/>
  <c r="X124" i="3"/>
  <c r="A738" i="10"/>
  <c r="A125" i="10"/>
  <c r="G124" i="10"/>
  <c r="AD124" i="10"/>
  <c r="D124" i="10"/>
  <c r="D738" i="10" s="1"/>
  <c r="B124" i="10"/>
  <c r="B738" i="10" s="1"/>
  <c r="V124" i="10"/>
  <c r="R124" i="10"/>
  <c r="J124" i="10"/>
  <c r="F124" i="10"/>
  <c r="AK124" i="10"/>
  <c r="Y124" i="10"/>
  <c r="AM124" i="10"/>
  <c r="M124" i="10"/>
  <c r="AJ124" i="10"/>
  <c r="AG124" i="10"/>
  <c r="AC124" i="10"/>
  <c r="AA124" i="10"/>
  <c r="X124" i="10"/>
  <c r="U124" i="10"/>
  <c r="Q124" i="10"/>
  <c r="O124" i="10"/>
  <c r="L124" i="10"/>
  <c r="L738" i="10" s="1"/>
  <c r="I124" i="10"/>
  <c r="E124" i="10"/>
  <c r="C124" i="10"/>
  <c r="C738" i="10" s="1"/>
  <c r="AL124" i="10"/>
  <c r="AI124" i="10"/>
  <c r="AF124" i="10"/>
  <c r="AE124" i="10"/>
  <c r="AB124" i="10"/>
  <c r="Z124" i="10"/>
  <c r="W124" i="10"/>
  <c r="T124" i="10"/>
  <c r="S124" i="10"/>
  <c r="P124" i="10"/>
  <c r="N124" i="10"/>
  <c r="K124" i="10"/>
  <c r="AH124" i="10"/>
  <c r="H124" i="10"/>
  <c r="A739" i="10" l="1"/>
  <c r="A126" i="10"/>
  <c r="V125" i="10"/>
  <c r="AL125" i="10"/>
  <c r="AJ125" i="10"/>
  <c r="J125" i="10"/>
  <c r="AG125" i="10"/>
  <c r="AD125" i="10"/>
  <c r="AC125" i="10"/>
  <c r="Z125" i="10"/>
  <c r="X125" i="10"/>
  <c r="U125" i="10"/>
  <c r="R125" i="10"/>
  <c r="Q125" i="10"/>
  <c r="N125" i="10"/>
  <c r="L125" i="10"/>
  <c r="L739" i="10" s="1"/>
  <c r="I125" i="10"/>
  <c r="F125" i="10"/>
  <c r="E125" i="10"/>
  <c r="B125" i="10"/>
  <c r="B739" i="10" s="1"/>
  <c r="AI125" i="10"/>
  <c r="AF125" i="10"/>
  <c r="AB125" i="10"/>
  <c r="AK125" i="10"/>
  <c r="W125" i="10"/>
  <c r="T125" i="10"/>
  <c r="P125" i="10"/>
  <c r="AM125" i="10"/>
  <c r="Y125" i="10"/>
  <c r="K125" i="10"/>
  <c r="H125" i="10"/>
  <c r="AE125" i="10"/>
  <c r="D125" i="10"/>
  <c r="D739" i="10" s="1"/>
  <c r="AA125" i="10"/>
  <c r="M125" i="10"/>
  <c r="S125" i="10"/>
  <c r="O125" i="10"/>
  <c r="G125" i="10"/>
  <c r="C125" i="10"/>
  <c r="C739" i="10" s="1"/>
  <c r="AH125" i="10"/>
  <c r="A126" i="3"/>
  <c r="W125" i="3"/>
  <c r="T125" i="3"/>
  <c r="AM125" i="3"/>
  <c r="G125" i="3"/>
  <c r="K125" i="3"/>
  <c r="H125" i="3"/>
  <c r="J125" i="3"/>
  <c r="U125" i="3"/>
  <c r="AB125" i="3"/>
  <c r="AD125" i="3"/>
  <c r="AA125" i="3"/>
  <c r="Y125" i="3"/>
  <c r="M125" i="3"/>
  <c r="AK125" i="3"/>
  <c r="D125" i="3"/>
  <c r="D532" i="3" s="1"/>
  <c r="Z125" i="3"/>
  <c r="F125" i="3"/>
  <c r="V125" i="3"/>
  <c r="N125" i="3"/>
  <c r="B125" i="3"/>
  <c r="B532" i="3" s="1"/>
  <c r="AJ125" i="3"/>
  <c r="X125" i="3"/>
  <c r="AC125" i="3"/>
  <c r="L125" i="3"/>
  <c r="L532" i="3" s="1"/>
  <c r="Q125" i="3"/>
  <c r="AE125" i="3"/>
  <c r="AG125" i="3"/>
  <c r="E125" i="3"/>
  <c r="AI125" i="3"/>
  <c r="AF125" i="3"/>
  <c r="AH125" i="3"/>
  <c r="C125" i="3"/>
  <c r="C532" i="3" s="1"/>
  <c r="I125" i="3"/>
  <c r="AL125" i="3"/>
  <c r="O125" i="3"/>
  <c r="P125" i="3"/>
  <c r="R125" i="3"/>
  <c r="S125" i="3"/>
  <c r="A127" i="3" l="1"/>
  <c r="AK126" i="3"/>
  <c r="AA126" i="3"/>
  <c r="Y126" i="3"/>
  <c r="AI126" i="3"/>
  <c r="O126" i="3"/>
  <c r="J126" i="3"/>
  <c r="AE126" i="3"/>
  <c r="M126" i="3"/>
  <c r="W126" i="3"/>
  <c r="C126" i="3"/>
  <c r="C533" i="3" s="1"/>
  <c r="R126" i="3"/>
  <c r="P126" i="3"/>
  <c r="AJ126" i="3"/>
  <c r="D126" i="3"/>
  <c r="D533" i="3" s="1"/>
  <c r="AB126" i="3"/>
  <c r="K126" i="3"/>
  <c r="G126" i="3"/>
  <c r="U126" i="3"/>
  <c r="Z126" i="3"/>
  <c r="F126" i="3"/>
  <c r="I126" i="3"/>
  <c r="N126" i="3"/>
  <c r="B126" i="3"/>
  <c r="B533" i="3" s="1"/>
  <c r="AF126" i="3"/>
  <c r="AC126" i="3"/>
  <c r="S126" i="3"/>
  <c r="V126" i="3"/>
  <c r="T126" i="3"/>
  <c r="Q126" i="3"/>
  <c r="H126" i="3"/>
  <c r="E126" i="3"/>
  <c r="AM126" i="3"/>
  <c r="AD126" i="3"/>
  <c r="L126" i="3"/>
  <c r="L533" i="3" s="1"/>
  <c r="AL126" i="3"/>
  <c r="AG126" i="3"/>
  <c r="AH126" i="3"/>
  <c r="X126" i="3"/>
  <c r="A740" i="10"/>
  <c r="A127" i="10"/>
  <c r="K126" i="10"/>
  <c r="I126" i="10"/>
  <c r="F126" i="10"/>
  <c r="C126" i="10"/>
  <c r="C740" i="10" s="1"/>
  <c r="Z126" i="10"/>
  <c r="N126" i="10"/>
  <c r="AF126" i="10"/>
  <c r="AC126" i="10"/>
  <c r="AK126" i="10"/>
  <c r="AH126" i="10"/>
  <c r="T126" i="10"/>
  <c r="Q126" i="10"/>
  <c r="Y126" i="10"/>
  <c r="AJ126" i="10"/>
  <c r="V126" i="10"/>
  <c r="H126" i="10"/>
  <c r="E126" i="10"/>
  <c r="AB126" i="10"/>
  <c r="M126" i="10"/>
  <c r="X126" i="10"/>
  <c r="J126" i="10"/>
  <c r="P126" i="10"/>
  <c r="L126" i="10"/>
  <c r="L740" i="10" s="1"/>
  <c r="D126" i="10"/>
  <c r="D740" i="10" s="1"/>
  <c r="AL126" i="10"/>
  <c r="AE126" i="10"/>
  <c r="S126" i="10"/>
  <c r="AM126" i="10"/>
  <c r="B126" i="10"/>
  <c r="B740" i="10" s="1"/>
  <c r="AI126" i="10"/>
  <c r="AG126" i="10"/>
  <c r="G126" i="10"/>
  <c r="AD126" i="10"/>
  <c r="AA126" i="10"/>
  <c r="W126" i="10"/>
  <c r="U126" i="10"/>
  <c r="R126" i="10"/>
  <c r="O126" i="10"/>
  <c r="A741" i="10" l="1"/>
  <c r="A128" i="10"/>
  <c r="AB127" i="10"/>
  <c r="P127" i="10"/>
  <c r="D127" i="10"/>
  <c r="D741" i="10" s="1"/>
  <c r="Z127" i="10"/>
  <c r="AM127" i="10"/>
  <c r="N127" i="10"/>
  <c r="U127" i="10"/>
  <c r="Q127" i="10"/>
  <c r="AC127" i="10"/>
  <c r="W127" i="10"/>
  <c r="F127" i="10"/>
  <c r="B127" i="10"/>
  <c r="B741" i="10" s="1"/>
  <c r="K127" i="10"/>
  <c r="AA127" i="10"/>
  <c r="H127" i="10"/>
  <c r="AI127" i="10"/>
  <c r="AE127" i="10"/>
  <c r="J127" i="10"/>
  <c r="O127" i="10"/>
  <c r="S127" i="10"/>
  <c r="AD127" i="10"/>
  <c r="T127" i="10"/>
  <c r="L127" i="10"/>
  <c r="L741" i="10" s="1"/>
  <c r="AK127" i="10"/>
  <c r="E127" i="10"/>
  <c r="AH127" i="10"/>
  <c r="Y127" i="10"/>
  <c r="AG127" i="10"/>
  <c r="X127" i="10"/>
  <c r="V127" i="10"/>
  <c r="R127" i="10"/>
  <c r="M127" i="10"/>
  <c r="I127" i="10"/>
  <c r="G127" i="10"/>
  <c r="C127" i="10"/>
  <c r="C741" i="10" s="1"/>
  <c r="AJ127" i="10"/>
  <c r="AF127" i="10"/>
  <c r="AL127" i="10"/>
  <c r="A128" i="3"/>
  <c r="H127" i="3"/>
  <c r="AK127" i="3"/>
  <c r="AG127" i="3"/>
  <c r="AB127" i="3"/>
  <c r="U127" i="3"/>
  <c r="AD127" i="3"/>
  <c r="AI127" i="3"/>
  <c r="G127" i="3"/>
  <c r="D127" i="3"/>
  <c r="D534" i="3" s="1"/>
  <c r="AA127" i="3"/>
  <c r="P127" i="3"/>
  <c r="R127" i="3"/>
  <c r="W127" i="3"/>
  <c r="AE127" i="3"/>
  <c r="F127" i="3"/>
  <c r="K127" i="3"/>
  <c r="C127" i="3"/>
  <c r="C534" i="3" s="1"/>
  <c r="Y127" i="3"/>
  <c r="AC127" i="3"/>
  <c r="Z127" i="3"/>
  <c r="Q127" i="3"/>
  <c r="N127" i="3"/>
  <c r="AM127" i="3"/>
  <c r="E127" i="3"/>
  <c r="B127" i="3"/>
  <c r="B534" i="3" s="1"/>
  <c r="I127" i="3"/>
  <c r="M127" i="3"/>
  <c r="AJ127" i="3"/>
  <c r="AH127" i="3"/>
  <c r="X127" i="3"/>
  <c r="O127" i="3"/>
  <c r="V127" i="3"/>
  <c r="AF127" i="3"/>
  <c r="L127" i="3"/>
  <c r="L534" i="3" s="1"/>
  <c r="S127" i="3"/>
  <c r="J127" i="3"/>
  <c r="T127" i="3"/>
  <c r="AL127" i="3"/>
  <c r="A129" i="3" l="1"/>
  <c r="C128" i="3"/>
  <c r="C535" i="3" s="1"/>
  <c r="H128" i="3"/>
  <c r="P128" i="3"/>
  <c r="F128" i="3"/>
  <c r="AL128" i="3"/>
  <c r="AI128" i="3"/>
  <c r="V128" i="3"/>
  <c r="Z128" i="3"/>
  <c r="W128" i="3"/>
  <c r="M128" i="3"/>
  <c r="N128" i="3"/>
  <c r="K128" i="3"/>
  <c r="AG128" i="3"/>
  <c r="AB128" i="3"/>
  <c r="AE128" i="3"/>
  <c r="U128" i="3"/>
  <c r="S128" i="3"/>
  <c r="AC128" i="3"/>
  <c r="I128" i="3"/>
  <c r="AH128" i="3"/>
  <c r="G128" i="3"/>
  <c r="Q128" i="3"/>
  <c r="AK128" i="3"/>
  <c r="D128" i="3"/>
  <c r="D535" i="3" s="1"/>
  <c r="E128" i="3"/>
  <c r="AM128" i="3"/>
  <c r="J128" i="3"/>
  <c r="AA128" i="3"/>
  <c r="AF128" i="3"/>
  <c r="O128" i="3"/>
  <c r="T128" i="3"/>
  <c r="Y128" i="3"/>
  <c r="X128" i="3"/>
  <c r="R128" i="3"/>
  <c r="L128" i="3"/>
  <c r="L535" i="3" s="1"/>
  <c r="AJ128" i="3"/>
  <c r="AD128" i="3"/>
  <c r="B128" i="3"/>
  <c r="B535" i="3" s="1"/>
  <c r="A742" i="10"/>
  <c r="A129" i="10"/>
  <c r="AK128" i="10"/>
  <c r="Y128" i="10"/>
  <c r="M128" i="10"/>
  <c r="AJ128" i="10"/>
  <c r="X128" i="10"/>
  <c r="L128" i="10"/>
  <c r="L742" i="10" s="1"/>
  <c r="H128" i="10"/>
  <c r="AB128" i="10"/>
  <c r="AE128" i="10"/>
  <c r="S128" i="10"/>
  <c r="P128" i="10"/>
  <c r="Z128" i="10"/>
  <c r="D128" i="10"/>
  <c r="D742" i="10" s="1"/>
  <c r="AH128" i="10"/>
  <c r="V128" i="10"/>
  <c r="AD128" i="10"/>
  <c r="AM128" i="10"/>
  <c r="G128" i="10"/>
  <c r="J128" i="10"/>
  <c r="R128" i="10"/>
  <c r="AA128" i="10"/>
  <c r="AL128" i="10"/>
  <c r="AG128" i="10"/>
  <c r="F128" i="10"/>
  <c r="AC128" i="10"/>
  <c r="O128" i="10"/>
  <c r="T128" i="10"/>
  <c r="N128" i="10"/>
  <c r="B128" i="10"/>
  <c r="B742" i="10" s="1"/>
  <c r="AI128" i="10"/>
  <c r="U128" i="10"/>
  <c r="Q128" i="10"/>
  <c r="C128" i="10"/>
  <c r="C742" i="10" s="1"/>
  <c r="W128" i="10"/>
  <c r="I128" i="10"/>
  <c r="E128" i="10"/>
  <c r="K128" i="10"/>
  <c r="AF128" i="10"/>
  <c r="A130" i="3" l="1"/>
  <c r="K129" i="3"/>
  <c r="H129" i="3"/>
  <c r="J129" i="3"/>
  <c r="AG129" i="3"/>
  <c r="C129" i="3"/>
  <c r="C536" i="3" s="1"/>
  <c r="AD129" i="3"/>
  <c r="AB129" i="3"/>
  <c r="AL129" i="3"/>
  <c r="R129" i="3"/>
  <c r="D129" i="3"/>
  <c r="D536" i="3" s="1"/>
  <c r="N129" i="3"/>
  <c r="U129" i="3"/>
  <c r="B129" i="3"/>
  <c r="B536" i="3" s="1"/>
  <c r="AJ129" i="3"/>
  <c r="X129" i="3"/>
  <c r="AC129" i="3"/>
  <c r="AA129" i="3"/>
  <c r="L129" i="3"/>
  <c r="L536" i="3" s="1"/>
  <c r="Q129" i="3"/>
  <c r="E129" i="3"/>
  <c r="AK129" i="3"/>
  <c r="AI129" i="3"/>
  <c r="AF129" i="3"/>
  <c r="O129" i="3"/>
  <c r="M129" i="3"/>
  <c r="I129" i="3"/>
  <c r="AH129" i="3"/>
  <c r="AE129" i="3"/>
  <c r="Y129" i="3"/>
  <c r="W129" i="3"/>
  <c r="T129" i="3"/>
  <c r="AM129" i="3"/>
  <c r="G129" i="3"/>
  <c r="Z129" i="3"/>
  <c r="V129" i="3"/>
  <c r="P129" i="3"/>
  <c r="F129" i="3"/>
  <c r="S129" i="3"/>
  <c r="A743" i="10"/>
  <c r="A130" i="10"/>
  <c r="V129" i="10"/>
  <c r="J129" i="10"/>
  <c r="AG129" i="10"/>
  <c r="U129" i="10"/>
  <c r="I129" i="10"/>
  <c r="AH129" i="10"/>
  <c r="M129" i="10"/>
  <c r="AE129" i="10"/>
  <c r="AB129" i="10"/>
  <c r="AM129" i="10"/>
  <c r="S129" i="10"/>
  <c r="P129" i="10"/>
  <c r="AA129" i="10"/>
  <c r="AJ129" i="10"/>
  <c r="E129" i="10"/>
  <c r="G129" i="10"/>
  <c r="D129" i="10"/>
  <c r="D743" i="10" s="1"/>
  <c r="O129" i="10"/>
  <c r="AL129" i="10"/>
  <c r="X129" i="10"/>
  <c r="AD129" i="10"/>
  <c r="C129" i="10"/>
  <c r="C743" i="10" s="1"/>
  <c r="Z129" i="10"/>
  <c r="L129" i="10"/>
  <c r="L743" i="10" s="1"/>
  <c r="W129" i="10"/>
  <c r="AF129" i="10"/>
  <c r="R129" i="10"/>
  <c r="N129" i="10"/>
  <c r="T129" i="10"/>
  <c r="F129" i="10"/>
  <c r="B129" i="10"/>
  <c r="B743" i="10" s="1"/>
  <c r="AI129" i="10"/>
  <c r="Q129" i="10"/>
  <c r="H129" i="10"/>
  <c r="AK129" i="10"/>
  <c r="Y129" i="10"/>
  <c r="AC129" i="10"/>
  <c r="K129" i="10"/>
  <c r="A131" i="3" l="1"/>
  <c r="AK130" i="3"/>
  <c r="AI130" i="3"/>
  <c r="O130" i="3"/>
  <c r="Y130" i="3"/>
  <c r="W130" i="3"/>
  <c r="C130" i="3"/>
  <c r="C537" i="3" s="1"/>
  <c r="M130" i="3"/>
  <c r="K130" i="3"/>
  <c r="AJ130" i="3"/>
  <c r="AG130" i="3"/>
  <c r="AL130" i="3"/>
  <c r="G130" i="3"/>
  <c r="I130" i="3"/>
  <c r="N130" i="3"/>
  <c r="L130" i="3"/>
  <c r="L537" i="3" s="1"/>
  <c r="B130" i="3"/>
  <c r="B537" i="3" s="1"/>
  <c r="AF130" i="3"/>
  <c r="AC130" i="3"/>
  <c r="T130" i="3"/>
  <c r="Q130" i="3"/>
  <c r="AH130" i="3"/>
  <c r="AE130" i="3"/>
  <c r="AB130" i="3"/>
  <c r="H130" i="3"/>
  <c r="E130" i="3"/>
  <c r="F130" i="3"/>
  <c r="D130" i="3"/>
  <c r="D537" i="3" s="1"/>
  <c r="X130" i="3"/>
  <c r="S130" i="3"/>
  <c r="P130" i="3"/>
  <c r="AM130" i="3"/>
  <c r="AD130" i="3"/>
  <c r="AA130" i="3"/>
  <c r="V130" i="3"/>
  <c r="Z130" i="3"/>
  <c r="U130" i="3"/>
  <c r="R130" i="3"/>
  <c r="J130" i="3"/>
  <c r="A744" i="10"/>
  <c r="A131" i="10"/>
  <c r="AD130" i="10"/>
  <c r="R130" i="10"/>
  <c r="F130" i="10"/>
  <c r="AE130" i="10"/>
  <c r="S130" i="10"/>
  <c r="G130" i="10"/>
  <c r="D130" i="10"/>
  <c r="D744" i="10" s="1"/>
  <c r="AM130" i="10"/>
  <c r="M130" i="10"/>
  <c r="L130" i="10"/>
  <c r="L744" i="10" s="1"/>
  <c r="AI130" i="10"/>
  <c r="U130" i="10"/>
  <c r="T130" i="10"/>
  <c r="B130" i="10"/>
  <c r="B744" i="10" s="1"/>
  <c r="AA130" i="10"/>
  <c r="W130" i="10"/>
  <c r="I130" i="10"/>
  <c r="N130" i="10"/>
  <c r="AL130" i="10"/>
  <c r="AC130" i="10"/>
  <c r="O130" i="10"/>
  <c r="K130" i="10"/>
  <c r="Q130" i="10"/>
  <c r="C130" i="10"/>
  <c r="C744" i="10" s="1"/>
  <c r="E130" i="10"/>
  <c r="AF130" i="10"/>
  <c r="H130" i="10"/>
  <c r="AH130" i="10"/>
  <c r="V130" i="10"/>
  <c r="J130" i="10"/>
  <c r="Z130" i="10"/>
  <c r="AB130" i="10"/>
  <c r="AK130" i="10"/>
  <c r="AJ130" i="10"/>
  <c r="P130" i="10"/>
  <c r="Y130" i="10"/>
  <c r="X130" i="10"/>
  <c r="AG130" i="10"/>
  <c r="A132" i="3" l="1"/>
  <c r="AD131" i="3"/>
  <c r="AI131" i="3"/>
  <c r="R131" i="3"/>
  <c r="W131" i="3"/>
  <c r="AA131" i="3"/>
  <c r="F131" i="3"/>
  <c r="K131" i="3"/>
  <c r="AL131" i="3"/>
  <c r="AE131" i="3"/>
  <c r="AB131" i="3"/>
  <c r="Q131" i="3"/>
  <c r="N131" i="3"/>
  <c r="G131" i="3"/>
  <c r="E131" i="3"/>
  <c r="B131" i="3"/>
  <c r="B538" i="3" s="1"/>
  <c r="AJ131" i="3"/>
  <c r="Y131" i="3"/>
  <c r="U131" i="3"/>
  <c r="P131" i="3"/>
  <c r="AM131" i="3"/>
  <c r="AG131" i="3"/>
  <c r="X131" i="3"/>
  <c r="O131" i="3"/>
  <c r="I131" i="3"/>
  <c r="D131" i="3"/>
  <c r="D538" i="3" s="1"/>
  <c r="AH131" i="3"/>
  <c r="AF131" i="3"/>
  <c r="L131" i="3"/>
  <c r="L538" i="3" s="1"/>
  <c r="S131" i="3"/>
  <c r="V131" i="3"/>
  <c r="T131" i="3"/>
  <c r="M131" i="3"/>
  <c r="J131" i="3"/>
  <c r="H131" i="3"/>
  <c r="C131" i="3"/>
  <c r="C538" i="3" s="1"/>
  <c r="AK131" i="3"/>
  <c r="AC131" i="3"/>
  <c r="Z131" i="3"/>
  <c r="A745" i="10"/>
  <c r="A132" i="10"/>
  <c r="C131" i="10"/>
  <c r="C745" i="10" s="1"/>
  <c r="AB131" i="10"/>
  <c r="P131" i="10"/>
  <c r="D131" i="10"/>
  <c r="D745" i="10" s="1"/>
  <c r="AM131" i="10"/>
  <c r="AA131" i="10"/>
  <c r="O131" i="10"/>
  <c r="N131" i="10"/>
  <c r="B131" i="10"/>
  <c r="B745" i="10" s="1"/>
  <c r="AI131" i="10"/>
  <c r="W131" i="10"/>
  <c r="Q131" i="10"/>
  <c r="AE131" i="10"/>
  <c r="S131" i="10"/>
  <c r="K131" i="10"/>
  <c r="G131" i="10"/>
  <c r="AK131" i="10"/>
  <c r="AH131" i="10"/>
  <c r="AG131" i="10"/>
  <c r="Y131" i="10"/>
  <c r="V131" i="10"/>
  <c r="U131" i="10"/>
  <c r="AD131" i="10"/>
  <c r="M131" i="10"/>
  <c r="AJ131" i="10"/>
  <c r="J131" i="10"/>
  <c r="I131" i="10"/>
  <c r="AF131" i="10"/>
  <c r="R131" i="10"/>
  <c r="AL131" i="10"/>
  <c r="X131" i="10"/>
  <c r="T131" i="10"/>
  <c r="F131" i="10"/>
  <c r="AC131" i="10"/>
  <c r="E131" i="10"/>
  <c r="Z131" i="10"/>
  <c r="L131" i="10"/>
  <c r="L745" i="10" s="1"/>
  <c r="H131" i="10"/>
  <c r="A133" i="3" l="1"/>
  <c r="AL132" i="3"/>
  <c r="AI132" i="3"/>
  <c r="P132" i="3"/>
  <c r="Z132" i="3"/>
  <c r="W132" i="3"/>
  <c r="N132" i="3"/>
  <c r="K132" i="3"/>
  <c r="V132" i="3"/>
  <c r="R132" i="3"/>
  <c r="B132" i="3"/>
  <c r="B539" i="3" s="1"/>
  <c r="Y132" i="3"/>
  <c r="U132" i="3"/>
  <c r="AJ132" i="3"/>
  <c r="AH132" i="3"/>
  <c r="AE132" i="3"/>
  <c r="AC132" i="3"/>
  <c r="I132" i="3"/>
  <c r="M132" i="3"/>
  <c r="L132" i="3"/>
  <c r="L539" i="3" s="1"/>
  <c r="F132" i="3"/>
  <c r="S132" i="3"/>
  <c r="Q132" i="3"/>
  <c r="AK132" i="3"/>
  <c r="D132" i="3"/>
  <c r="D539" i="3" s="1"/>
  <c r="G132" i="3"/>
  <c r="E132" i="3"/>
  <c r="AM132" i="3"/>
  <c r="J132" i="3"/>
  <c r="AA132" i="3"/>
  <c r="AF132" i="3"/>
  <c r="AD132" i="3"/>
  <c r="O132" i="3"/>
  <c r="T132" i="3"/>
  <c r="C132" i="3"/>
  <c r="C539" i="3" s="1"/>
  <c r="H132" i="3"/>
  <c r="X132" i="3"/>
  <c r="AG132" i="3"/>
  <c r="AB132" i="3"/>
  <c r="A746" i="10"/>
  <c r="A133" i="10"/>
  <c r="AK132" i="10"/>
  <c r="Y132" i="10"/>
  <c r="M132" i="10"/>
  <c r="AJ132" i="10"/>
  <c r="X132" i="10"/>
  <c r="L132" i="10"/>
  <c r="L746" i="10" s="1"/>
  <c r="T132" i="10"/>
  <c r="AL132" i="10"/>
  <c r="H132" i="10"/>
  <c r="AB132" i="10"/>
  <c r="P132" i="10"/>
  <c r="D132" i="10"/>
  <c r="D746" i="10" s="1"/>
  <c r="AH132" i="10"/>
  <c r="AE132" i="10"/>
  <c r="AD132" i="10"/>
  <c r="AM132" i="10"/>
  <c r="V132" i="10"/>
  <c r="S132" i="10"/>
  <c r="R132" i="10"/>
  <c r="AA132" i="10"/>
  <c r="Z132" i="10"/>
  <c r="B132" i="10"/>
  <c r="B746" i="10" s="1"/>
  <c r="J132" i="10"/>
  <c r="AG132" i="10"/>
  <c r="G132" i="10"/>
  <c r="F132" i="10"/>
  <c r="AC132" i="10"/>
  <c r="O132" i="10"/>
  <c r="AI132" i="10"/>
  <c r="U132" i="10"/>
  <c r="Q132" i="10"/>
  <c r="C132" i="10"/>
  <c r="C746" i="10" s="1"/>
  <c r="W132" i="10"/>
  <c r="I132" i="10"/>
  <c r="E132" i="10"/>
  <c r="K132" i="10"/>
  <c r="AF132" i="10"/>
  <c r="N132" i="10"/>
  <c r="A134" i="3" l="1"/>
  <c r="AM133" i="3"/>
  <c r="AK133" i="3"/>
  <c r="AD133" i="3"/>
  <c r="J133" i="3"/>
  <c r="I133" i="3"/>
  <c r="AL133" i="3"/>
  <c r="R133" i="3"/>
  <c r="O133" i="3"/>
  <c r="AB133" i="3"/>
  <c r="Z133" i="3"/>
  <c r="F133" i="3"/>
  <c r="D133" i="3"/>
  <c r="D540" i="3" s="1"/>
  <c r="B133" i="3"/>
  <c r="B540" i="3" s="1"/>
  <c r="AJ133" i="3"/>
  <c r="C133" i="3"/>
  <c r="C540" i="3" s="1"/>
  <c r="AE133" i="3"/>
  <c r="V133" i="3"/>
  <c r="S133" i="3"/>
  <c r="M133" i="3"/>
  <c r="X133" i="3"/>
  <c r="AC133" i="3"/>
  <c r="AA133" i="3"/>
  <c r="L133" i="3"/>
  <c r="L540" i="3" s="1"/>
  <c r="Q133" i="3"/>
  <c r="E133" i="3"/>
  <c r="U133" i="3"/>
  <c r="AI133" i="3"/>
  <c r="AF133" i="3"/>
  <c r="W133" i="3"/>
  <c r="T133" i="3"/>
  <c r="AH133" i="3"/>
  <c r="K133" i="3"/>
  <c r="H133" i="3"/>
  <c r="G133" i="3"/>
  <c r="AG133" i="3"/>
  <c r="N133" i="3"/>
  <c r="Y133" i="3"/>
  <c r="P133" i="3"/>
  <c r="A747" i="10"/>
  <c r="A134" i="10"/>
  <c r="V133" i="10"/>
  <c r="J133" i="10"/>
  <c r="AG133" i="10"/>
  <c r="U133" i="10"/>
  <c r="I133" i="10"/>
  <c r="AH133" i="10"/>
  <c r="AM133" i="10"/>
  <c r="M133" i="10"/>
  <c r="AE133" i="10"/>
  <c r="AB133" i="10"/>
  <c r="AA133" i="10"/>
  <c r="AJ133" i="10"/>
  <c r="S133" i="10"/>
  <c r="P133" i="10"/>
  <c r="O133" i="10"/>
  <c r="AL133" i="10"/>
  <c r="X133" i="10"/>
  <c r="G133" i="10"/>
  <c r="AD133" i="10"/>
  <c r="D133" i="10"/>
  <c r="D747" i="10" s="1"/>
  <c r="C133" i="10"/>
  <c r="C747" i="10" s="1"/>
  <c r="Z133" i="10"/>
  <c r="L133" i="10"/>
  <c r="L747" i="10" s="1"/>
  <c r="AF133" i="10"/>
  <c r="R133" i="10"/>
  <c r="N133" i="10"/>
  <c r="AI133" i="10"/>
  <c r="T133" i="10"/>
  <c r="F133" i="10"/>
  <c r="B133" i="10"/>
  <c r="B747" i="10" s="1"/>
  <c r="H133" i="10"/>
  <c r="AC133" i="10"/>
  <c r="W133" i="10"/>
  <c r="Q133" i="10"/>
  <c r="E133" i="10"/>
  <c r="AK133" i="10"/>
  <c r="Y133" i="10"/>
  <c r="K133" i="10"/>
  <c r="A748" i="10" l="1"/>
  <c r="A135" i="10"/>
  <c r="AD134" i="10"/>
  <c r="R134" i="10"/>
  <c r="F134" i="10"/>
  <c r="AE134" i="10"/>
  <c r="S134" i="10"/>
  <c r="G134" i="10"/>
  <c r="D134" i="10"/>
  <c r="D748" i="10" s="1"/>
  <c r="AA134" i="10"/>
  <c r="M134" i="10"/>
  <c r="W134" i="10"/>
  <c r="I134" i="10"/>
  <c r="H134" i="10"/>
  <c r="AC134" i="10"/>
  <c r="O134" i="10"/>
  <c r="K134" i="10"/>
  <c r="Q134" i="10"/>
  <c r="C134" i="10"/>
  <c r="C748" i="10" s="1"/>
  <c r="E134" i="10"/>
  <c r="AL134" i="10"/>
  <c r="AF134" i="10"/>
  <c r="Z134" i="10"/>
  <c r="N134" i="10"/>
  <c r="B134" i="10"/>
  <c r="B748" i="10" s="1"/>
  <c r="AH134" i="10"/>
  <c r="V134" i="10"/>
  <c r="AJ134" i="10"/>
  <c r="J134" i="10"/>
  <c r="T134" i="10"/>
  <c r="AB134" i="10"/>
  <c r="AK134" i="10"/>
  <c r="X134" i="10"/>
  <c r="AG134" i="10"/>
  <c r="P134" i="10"/>
  <c r="AM134" i="10"/>
  <c r="Y134" i="10"/>
  <c r="L134" i="10"/>
  <c r="L748" i="10" s="1"/>
  <c r="AI134" i="10"/>
  <c r="U134" i="10"/>
  <c r="A135" i="3"/>
  <c r="AK134" i="3"/>
  <c r="W134" i="3"/>
  <c r="C134" i="3"/>
  <c r="C541" i="3" s="1"/>
  <c r="AH134" i="3"/>
  <c r="Y134" i="3"/>
  <c r="K134" i="3"/>
  <c r="F134" i="3"/>
  <c r="M134" i="3"/>
  <c r="AG134" i="3"/>
  <c r="AL134" i="3"/>
  <c r="U134" i="3"/>
  <c r="Z134" i="3"/>
  <c r="V134" i="3"/>
  <c r="P134" i="3"/>
  <c r="AJ134" i="3"/>
  <c r="AE134" i="3"/>
  <c r="B134" i="3"/>
  <c r="B541" i="3" s="1"/>
  <c r="R134" i="3"/>
  <c r="AF134" i="3"/>
  <c r="AC134" i="3"/>
  <c r="T134" i="3"/>
  <c r="Q134" i="3"/>
  <c r="J134" i="3"/>
  <c r="H134" i="3"/>
  <c r="E134" i="3"/>
  <c r="AM134" i="3"/>
  <c r="X134" i="3"/>
  <c r="AA134" i="3"/>
  <c r="AI134" i="3"/>
  <c r="O134" i="3"/>
  <c r="AD134" i="3"/>
  <c r="AB134" i="3"/>
  <c r="N134" i="3"/>
  <c r="I134" i="3"/>
  <c r="D134" i="3"/>
  <c r="D541" i="3" s="1"/>
  <c r="G134" i="3"/>
  <c r="S134" i="3"/>
  <c r="L134" i="3"/>
  <c r="L541" i="3" s="1"/>
  <c r="A749" i="10" l="1"/>
  <c r="A136" i="10"/>
  <c r="AB135" i="10"/>
  <c r="P135" i="10"/>
  <c r="D135" i="10"/>
  <c r="D749" i="10" s="1"/>
  <c r="AM135" i="10"/>
  <c r="AA135" i="10"/>
  <c r="O135" i="10"/>
  <c r="C135" i="10"/>
  <c r="C749" i="10" s="1"/>
  <c r="B135" i="10"/>
  <c r="B749" i="10" s="1"/>
  <c r="AI135" i="10"/>
  <c r="W135" i="10"/>
  <c r="E135" i="10"/>
  <c r="K135" i="10"/>
  <c r="AE135" i="10"/>
  <c r="AC135" i="10"/>
  <c r="S135" i="10"/>
  <c r="AG135" i="10"/>
  <c r="G135" i="10"/>
  <c r="AK135" i="10"/>
  <c r="AH135" i="10"/>
  <c r="U135" i="10"/>
  <c r="AD135" i="10"/>
  <c r="Y135" i="10"/>
  <c r="AJ135" i="10"/>
  <c r="V135" i="10"/>
  <c r="I135" i="10"/>
  <c r="AF135" i="10"/>
  <c r="R135" i="10"/>
  <c r="AL135" i="10"/>
  <c r="M135" i="10"/>
  <c r="X135" i="10"/>
  <c r="J135" i="10"/>
  <c r="T135" i="10"/>
  <c r="F135" i="10"/>
  <c r="Q135" i="10"/>
  <c r="Z135" i="10"/>
  <c r="L135" i="10"/>
  <c r="L749" i="10" s="1"/>
  <c r="H135" i="10"/>
  <c r="N135" i="10"/>
  <c r="A136" i="3"/>
  <c r="R135" i="3"/>
  <c r="W135" i="3"/>
  <c r="F135" i="3"/>
  <c r="K135" i="3"/>
  <c r="AG135" i="3"/>
  <c r="AL135" i="3"/>
  <c r="M135" i="3"/>
  <c r="AM135" i="3"/>
  <c r="D135" i="3"/>
  <c r="D542" i="3" s="1"/>
  <c r="AE135" i="3"/>
  <c r="AA135" i="3"/>
  <c r="U135" i="3"/>
  <c r="AC135" i="3"/>
  <c r="Z135" i="3"/>
  <c r="I135" i="3"/>
  <c r="AK135" i="3"/>
  <c r="C135" i="3"/>
  <c r="C542" i="3" s="1"/>
  <c r="E135" i="3"/>
  <c r="B135" i="3"/>
  <c r="B542" i="3" s="1"/>
  <c r="AJ135" i="3"/>
  <c r="X135" i="3"/>
  <c r="AF135" i="3"/>
  <c r="L135" i="3"/>
  <c r="L542" i="3" s="1"/>
  <c r="O135" i="3"/>
  <c r="AH135" i="3"/>
  <c r="T135" i="3"/>
  <c r="V135" i="3"/>
  <c r="H135" i="3"/>
  <c r="J135" i="3"/>
  <c r="AD135" i="3"/>
  <c r="AI135" i="3"/>
  <c r="Y135" i="3"/>
  <c r="AB135" i="3"/>
  <c r="Q135" i="3"/>
  <c r="N135" i="3"/>
  <c r="S135" i="3"/>
  <c r="P135" i="3"/>
  <c r="G135" i="3"/>
  <c r="A750" i="10" l="1"/>
  <c r="A137" i="10"/>
  <c r="AK136" i="10"/>
  <c r="Y136" i="10"/>
  <c r="M136" i="10"/>
  <c r="AJ136" i="10"/>
  <c r="X136" i="10"/>
  <c r="L136" i="10"/>
  <c r="L750" i="10" s="1"/>
  <c r="H136" i="10"/>
  <c r="AB136" i="10"/>
  <c r="P136" i="10"/>
  <c r="AD136" i="10"/>
  <c r="D136" i="10"/>
  <c r="D750" i="10" s="1"/>
  <c r="AM136" i="10"/>
  <c r="AH136" i="10"/>
  <c r="AE136" i="10"/>
  <c r="R136" i="10"/>
  <c r="AA136" i="10"/>
  <c r="N136" i="10"/>
  <c r="V136" i="10"/>
  <c r="AG136" i="10"/>
  <c r="S136" i="10"/>
  <c r="F136" i="10"/>
  <c r="AC136" i="10"/>
  <c r="O136" i="10"/>
  <c r="AI136" i="10"/>
  <c r="J136" i="10"/>
  <c r="U136" i="10"/>
  <c r="G136" i="10"/>
  <c r="Q136" i="10"/>
  <c r="C136" i="10"/>
  <c r="C750" i="10" s="1"/>
  <c r="W136" i="10"/>
  <c r="I136" i="10"/>
  <c r="E136" i="10"/>
  <c r="K136" i="10"/>
  <c r="AF136" i="10"/>
  <c r="AL136" i="10"/>
  <c r="B136" i="10"/>
  <c r="B750" i="10" s="1"/>
  <c r="T136" i="10"/>
  <c r="Z136" i="10"/>
  <c r="A137" i="3"/>
  <c r="Z136" i="3"/>
  <c r="W136" i="3"/>
  <c r="X136" i="3"/>
  <c r="N136" i="3"/>
  <c r="K136" i="3"/>
  <c r="AD136" i="3"/>
  <c r="AB136" i="3"/>
  <c r="V136" i="3"/>
  <c r="P136" i="3"/>
  <c r="L136" i="3"/>
  <c r="L543" i="3" s="1"/>
  <c r="B136" i="3"/>
  <c r="B543" i="3" s="1"/>
  <c r="Y136" i="3"/>
  <c r="AG136" i="3"/>
  <c r="AC136" i="3"/>
  <c r="I136" i="3"/>
  <c r="R136" i="3"/>
  <c r="AE136" i="3"/>
  <c r="Q136" i="3"/>
  <c r="AH136" i="3"/>
  <c r="S136" i="3"/>
  <c r="E136" i="3"/>
  <c r="AM136" i="3"/>
  <c r="D136" i="3"/>
  <c r="D543" i="3" s="1"/>
  <c r="AJ136" i="3"/>
  <c r="G136" i="3"/>
  <c r="AA136" i="3"/>
  <c r="AF136" i="3"/>
  <c r="AK136" i="3"/>
  <c r="O136" i="3"/>
  <c r="T136" i="3"/>
  <c r="J136" i="3"/>
  <c r="F136" i="3"/>
  <c r="C136" i="3"/>
  <c r="C543" i="3" s="1"/>
  <c r="H136" i="3"/>
  <c r="M136" i="3"/>
  <c r="AL136" i="3"/>
  <c r="AI136" i="3"/>
  <c r="U136" i="3"/>
  <c r="A138" i="3" l="1"/>
  <c r="AD137" i="3"/>
  <c r="U137" i="3"/>
  <c r="S137" i="3"/>
  <c r="J137" i="3"/>
  <c r="G137" i="3"/>
  <c r="AE137" i="3"/>
  <c r="AL137" i="3"/>
  <c r="R137" i="3"/>
  <c r="O137" i="3"/>
  <c r="Z137" i="3"/>
  <c r="F137" i="3"/>
  <c r="AB137" i="3"/>
  <c r="N137" i="3"/>
  <c r="AK137" i="3"/>
  <c r="D137" i="3"/>
  <c r="D544" i="3" s="1"/>
  <c r="X137" i="3"/>
  <c r="AC137" i="3"/>
  <c r="V137" i="3"/>
  <c r="L137" i="3"/>
  <c r="L544" i="3" s="1"/>
  <c r="Q137" i="3"/>
  <c r="E137" i="3"/>
  <c r="AA137" i="3"/>
  <c r="Y137" i="3"/>
  <c r="AI137" i="3"/>
  <c r="AF137" i="3"/>
  <c r="AG137" i="3"/>
  <c r="W137" i="3"/>
  <c r="T137" i="3"/>
  <c r="C137" i="3"/>
  <c r="C544" i="3" s="1"/>
  <c r="K137" i="3"/>
  <c r="H137" i="3"/>
  <c r="M137" i="3"/>
  <c r="AM137" i="3"/>
  <c r="AH137" i="3"/>
  <c r="AJ137" i="3"/>
  <c r="P137" i="3"/>
  <c r="I137" i="3"/>
  <c r="B137" i="3"/>
  <c r="B544" i="3" s="1"/>
  <c r="A751" i="10"/>
  <c r="A138" i="10"/>
  <c r="V137" i="10"/>
  <c r="J137" i="10"/>
  <c r="AG137" i="10"/>
  <c r="U137" i="10"/>
  <c r="I137" i="10"/>
  <c r="AH137" i="10"/>
  <c r="AA137" i="10"/>
  <c r="M137" i="10"/>
  <c r="AJ137" i="10"/>
  <c r="AE137" i="10"/>
  <c r="AB137" i="10"/>
  <c r="O137" i="10"/>
  <c r="AL137" i="10"/>
  <c r="X137" i="10"/>
  <c r="S137" i="10"/>
  <c r="AD137" i="10"/>
  <c r="P137" i="10"/>
  <c r="C137" i="10"/>
  <c r="C751" i="10" s="1"/>
  <c r="Z137" i="10"/>
  <c r="L137" i="10"/>
  <c r="L751" i="10" s="1"/>
  <c r="K137" i="10"/>
  <c r="AF137" i="10"/>
  <c r="G137" i="10"/>
  <c r="R137" i="10"/>
  <c r="D137" i="10"/>
  <c r="D751" i="10" s="1"/>
  <c r="N137" i="10"/>
  <c r="W137" i="10"/>
  <c r="T137" i="10"/>
  <c r="F137" i="10"/>
  <c r="B137" i="10"/>
  <c r="B751" i="10" s="1"/>
  <c r="H137" i="10"/>
  <c r="AC137" i="10"/>
  <c r="Q137" i="10"/>
  <c r="E137" i="10"/>
  <c r="AK137" i="10"/>
  <c r="AM137" i="10"/>
  <c r="Y137" i="10"/>
  <c r="AI137" i="10"/>
  <c r="A752" i="10" l="1"/>
  <c r="A139" i="10"/>
  <c r="R138" i="10"/>
  <c r="F138" i="10"/>
  <c r="AC138" i="10"/>
  <c r="AE138" i="10"/>
  <c r="S138" i="10"/>
  <c r="G138" i="10"/>
  <c r="AD138" i="10"/>
  <c r="D138" i="10"/>
  <c r="D752" i="10" s="1"/>
  <c r="O138" i="10"/>
  <c r="M138" i="10"/>
  <c r="K138" i="10"/>
  <c r="Q138" i="10"/>
  <c r="C138" i="10"/>
  <c r="C752" i="10" s="1"/>
  <c r="AF138" i="10"/>
  <c r="E138" i="10"/>
  <c r="AL138" i="10"/>
  <c r="T138" i="10"/>
  <c r="Z138" i="10"/>
  <c r="N138" i="10"/>
  <c r="B138" i="10"/>
  <c r="B752" i="10" s="1"/>
  <c r="AH138" i="10"/>
  <c r="AJ138" i="10"/>
  <c r="V138" i="10"/>
  <c r="H138" i="10"/>
  <c r="X138" i="10"/>
  <c r="J138" i="10"/>
  <c r="AG138" i="10"/>
  <c r="AB138" i="10"/>
  <c r="AM138" i="10"/>
  <c r="AK138" i="10"/>
  <c r="L138" i="10"/>
  <c r="L752" i="10" s="1"/>
  <c r="AI138" i="10"/>
  <c r="U138" i="10"/>
  <c r="P138" i="10"/>
  <c r="AA138" i="10"/>
  <c r="Y138" i="10"/>
  <c r="W138" i="10"/>
  <c r="I138" i="10"/>
  <c r="A139" i="3"/>
  <c r="AK138" i="3"/>
  <c r="K138" i="3"/>
  <c r="F138" i="3"/>
  <c r="Y138" i="3"/>
  <c r="AG138" i="3"/>
  <c r="AL138" i="3"/>
  <c r="M138" i="3"/>
  <c r="U138" i="3"/>
  <c r="Z138" i="3"/>
  <c r="AB138" i="3"/>
  <c r="I138" i="3"/>
  <c r="N138" i="3"/>
  <c r="AF138" i="3"/>
  <c r="AC138" i="3"/>
  <c r="T138" i="3"/>
  <c r="Q138" i="3"/>
  <c r="H138" i="3"/>
  <c r="E138" i="3"/>
  <c r="V138" i="3"/>
  <c r="AM138" i="3"/>
  <c r="AA138" i="3"/>
  <c r="AE138" i="3"/>
  <c r="AI138" i="3"/>
  <c r="O138" i="3"/>
  <c r="AJ138" i="3"/>
  <c r="D138" i="3"/>
  <c r="D545" i="3" s="1"/>
  <c r="AD138" i="3"/>
  <c r="X138" i="3"/>
  <c r="W138" i="3"/>
  <c r="C138" i="3"/>
  <c r="C545" i="3" s="1"/>
  <c r="J138" i="3"/>
  <c r="G138" i="3"/>
  <c r="AH138" i="3"/>
  <c r="S138" i="3"/>
  <c r="R138" i="3"/>
  <c r="L138" i="3"/>
  <c r="L545" i="3" s="1"/>
  <c r="P138" i="3"/>
  <c r="B138" i="3"/>
  <c r="B545" i="3" s="1"/>
  <c r="A753" i="10" l="1"/>
  <c r="A140" i="10"/>
  <c r="AB139" i="10"/>
  <c r="P139" i="10"/>
  <c r="D139" i="10"/>
  <c r="D753" i="10" s="1"/>
  <c r="AM139" i="10"/>
  <c r="AA139" i="10"/>
  <c r="O139" i="10"/>
  <c r="C139" i="10"/>
  <c r="C753" i="10" s="1"/>
  <c r="AL139" i="10"/>
  <c r="Z139" i="10"/>
  <c r="B139" i="10"/>
  <c r="B753" i="10" s="1"/>
  <c r="AI139" i="10"/>
  <c r="W139" i="10"/>
  <c r="K139" i="10"/>
  <c r="Q139" i="10"/>
  <c r="AE139" i="10"/>
  <c r="AG139" i="10"/>
  <c r="S139" i="10"/>
  <c r="U139" i="10"/>
  <c r="G139" i="10"/>
  <c r="AD139" i="10"/>
  <c r="AK139" i="10"/>
  <c r="AJ139" i="10"/>
  <c r="AH139" i="10"/>
  <c r="I139" i="10"/>
  <c r="AF139" i="10"/>
  <c r="R139" i="10"/>
  <c r="Y139" i="10"/>
  <c r="X139" i="10"/>
  <c r="V139" i="10"/>
  <c r="T139" i="10"/>
  <c r="F139" i="10"/>
  <c r="E139" i="10"/>
  <c r="M139" i="10"/>
  <c r="L139" i="10"/>
  <c r="L753" i="10" s="1"/>
  <c r="J139" i="10"/>
  <c r="H139" i="10"/>
  <c r="AC139" i="10"/>
  <c r="N139" i="10"/>
  <c r="A140" i="3"/>
  <c r="F139" i="3"/>
  <c r="K139" i="3"/>
  <c r="AL139" i="3"/>
  <c r="P139" i="3"/>
  <c r="AC139" i="3"/>
  <c r="Z139" i="3"/>
  <c r="AE139" i="3"/>
  <c r="Q139" i="3"/>
  <c r="N139" i="3"/>
  <c r="C139" i="3"/>
  <c r="C546" i="3" s="1"/>
  <c r="AJ139" i="3"/>
  <c r="G139" i="3"/>
  <c r="D139" i="3"/>
  <c r="D546" i="3" s="1"/>
  <c r="X139" i="3"/>
  <c r="AF139" i="3"/>
  <c r="L139" i="3"/>
  <c r="L546" i="3" s="1"/>
  <c r="T139" i="3"/>
  <c r="U139" i="3"/>
  <c r="AH139" i="3"/>
  <c r="H139" i="3"/>
  <c r="AA139" i="3"/>
  <c r="S139" i="3"/>
  <c r="O139" i="3"/>
  <c r="AM139" i="3"/>
  <c r="V139" i="3"/>
  <c r="AD139" i="3"/>
  <c r="AI139" i="3"/>
  <c r="AB139" i="3"/>
  <c r="Y139" i="3"/>
  <c r="I139" i="3"/>
  <c r="J139" i="3"/>
  <c r="R139" i="3"/>
  <c r="W139" i="3"/>
  <c r="AK139" i="3"/>
  <c r="M139" i="3"/>
  <c r="AG139" i="3"/>
  <c r="E139" i="3"/>
  <c r="B139" i="3"/>
  <c r="B546" i="3" s="1"/>
  <c r="A141" i="3" l="1"/>
  <c r="N140" i="3"/>
  <c r="K140" i="3"/>
  <c r="F140" i="3"/>
  <c r="B140" i="3"/>
  <c r="B547" i="3" s="1"/>
  <c r="V140" i="3"/>
  <c r="AG140" i="3"/>
  <c r="Y140" i="3"/>
  <c r="U140" i="3"/>
  <c r="X140" i="3"/>
  <c r="Q140" i="3"/>
  <c r="AD140" i="3"/>
  <c r="AE140" i="3"/>
  <c r="E140" i="3"/>
  <c r="AM140" i="3"/>
  <c r="S140" i="3"/>
  <c r="AA140" i="3"/>
  <c r="AF140" i="3"/>
  <c r="L140" i="3"/>
  <c r="L547" i="3" s="1"/>
  <c r="AK140" i="3"/>
  <c r="AH140" i="3"/>
  <c r="G140" i="3"/>
  <c r="O140" i="3"/>
  <c r="T140" i="3"/>
  <c r="P140" i="3"/>
  <c r="J140" i="3"/>
  <c r="D140" i="3"/>
  <c r="D547" i="3" s="1"/>
  <c r="AB140" i="3"/>
  <c r="C140" i="3"/>
  <c r="C547" i="3" s="1"/>
  <c r="H140" i="3"/>
  <c r="R140" i="3"/>
  <c r="M140" i="3"/>
  <c r="AL140" i="3"/>
  <c r="AI140" i="3"/>
  <c r="Z140" i="3"/>
  <c r="W140" i="3"/>
  <c r="AJ140" i="3"/>
  <c r="AC140" i="3"/>
  <c r="I140" i="3"/>
  <c r="A754" i="10"/>
  <c r="A141" i="10"/>
  <c r="AK140" i="10"/>
  <c r="Y140" i="10"/>
  <c r="M140" i="10"/>
  <c r="AJ140" i="10"/>
  <c r="X140" i="10"/>
  <c r="L140" i="10"/>
  <c r="L754" i="10" s="1"/>
  <c r="AI140" i="10"/>
  <c r="W140" i="10"/>
  <c r="K140" i="10"/>
  <c r="AB140" i="10"/>
  <c r="AL140" i="10"/>
  <c r="AD140" i="10"/>
  <c r="P140" i="10"/>
  <c r="AM140" i="10"/>
  <c r="R140" i="10"/>
  <c r="D140" i="10"/>
  <c r="D754" i="10" s="1"/>
  <c r="AA140" i="10"/>
  <c r="B140" i="10"/>
  <c r="B754" i="10" s="1"/>
  <c r="AH140" i="10"/>
  <c r="AG140" i="10"/>
  <c r="AE140" i="10"/>
  <c r="F140" i="10"/>
  <c r="AC140" i="10"/>
  <c r="O140" i="10"/>
  <c r="V140" i="10"/>
  <c r="U140" i="10"/>
  <c r="S140" i="10"/>
  <c r="Q140" i="10"/>
  <c r="C140" i="10"/>
  <c r="C754" i="10" s="1"/>
  <c r="J140" i="10"/>
  <c r="I140" i="10"/>
  <c r="G140" i="10"/>
  <c r="E140" i="10"/>
  <c r="AF140" i="10"/>
  <c r="Z140" i="10"/>
  <c r="T140" i="10"/>
  <c r="N140" i="10"/>
  <c r="H140" i="10"/>
  <c r="A142" i="3" l="1"/>
  <c r="AL141" i="3"/>
  <c r="R141" i="3"/>
  <c r="J141" i="3"/>
  <c r="Z141" i="3"/>
  <c r="AG141" i="3"/>
  <c r="F141" i="3"/>
  <c r="N141" i="3"/>
  <c r="U141" i="3"/>
  <c r="S141" i="3"/>
  <c r="M141" i="3"/>
  <c r="AB141" i="3"/>
  <c r="B141" i="3"/>
  <c r="B548" i="3" s="1"/>
  <c r="AJ141" i="3"/>
  <c r="D141" i="3"/>
  <c r="D548" i="3" s="1"/>
  <c r="L141" i="3"/>
  <c r="L548" i="3" s="1"/>
  <c r="Q141" i="3"/>
  <c r="AK141" i="3"/>
  <c r="AM141" i="3"/>
  <c r="E141" i="3"/>
  <c r="AA141" i="3"/>
  <c r="AI141" i="3"/>
  <c r="AF141" i="3"/>
  <c r="G141" i="3"/>
  <c r="V141" i="3"/>
  <c r="O141" i="3"/>
  <c r="W141" i="3"/>
  <c r="T141" i="3"/>
  <c r="I141" i="3"/>
  <c r="C141" i="3"/>
  <c r="C548" i="3" s="1"/>
  <c r="K141" i="3"/>
  <c r="H141" i="3"/>
  <c r="AH141" i="3"/>
  <c r="AD141" i="3"/>
  <c r="X141" i="3"/>
  <c r="AE141" i="3"/>
  <c r="P141" i="3"/>
  <c r="Y141" i="3"/>
  <c r="AC141" i="3"/>
  <c r="A755" i="10"/>
  <c r="A142" i="10"/>
  <c r="V141" i="10"/>
  <c r="J141" i="10"/>
  <c r="AG141" i="10"/>
  <c r="U141" i="10"/>
  <c r="I141" i="10"/>
  <c r="AH141" i="10"/>
  <c r="O141" i="10"/>
  <c r="AL141" i="10"/>
  <c r="M141" i="10"/>
  <c r="X141" i="10"/>
  <c r="AE141" i="10"/>
  <c r="AD141" i="10"/>
  <c r="AB141" i="10"/>
  <c r="C141" i="10"/>
  <c r="C755" i="10" s="1"/>
  <c r="Z141" i="10"/>
  <c r="L141" i="10"/>
  <c r="L755" i="10" s="1"/>
  <c r="S141" i="10"/>
  <c r="R141" i="10"/>
  <c r="P141" i="10"/>
  <c r="N141" i="10"/>
  <c r="K141" i="10"/>
  <c r="G141" i="10"/>
  <c r="F141" i="10"/>
  <c r="D141" i="10"/>
  <c r="D755" i="10" s="1"/>
  <c r="B141" i="10"/>
  <c r="B755" i="10" s="1"/>
  <c r="AC141" i="10"/>
  <c r="Q141" i="10"/>
  <c r="AI141" i="10"/>
  <c r="AF141" i="10"/>
  <c r="E141" i="10"/>
  <c r="T141" i="10"/>
  <c r="H141" i="10"/>
  <c r="AM141" i="10"/>
  <c r="AK141" i="10"/>
  <c r="W141" i="10"/>
  <c r="AA141" i="10"/>
  <c r="Y141" i="10"/>
  <c r="AJ141" i="10"/>
  <c r="A143" i="3" l="1"/>
  <c r="AK142" i="3"/>
  <c r="AG142" i="3"/>
  <c r="F142" i="3"/>
  <c r="AL142" i="3"/>
  <c r="Y142" i="3"/>
  <c r="U142" i="3"/>
  <c r="Z142" i="3"/>
  <c r="AB142" i="3"/>
  <c r="V142" i="3"/>
  <c r="M142" i="3"/>
  <c r="I142" i="3"/>
  <c r="N142" i="3"/>
  <c r="AJ142" i="3"/>
  <c r="B142" i="3"/>
  <c r="B549" i="3" s="1"/>
  <c r="AH142" i="3"/>
  <c r="L142" i="3"/>
  <c r="L549" i="3" s="1"/>
  <c r="T142" i="3"/>
  <c r="Q142" i="3"/>
  <c r="H142" i="3"/>
  <c r="E142" i="3"/>
  <c r="J142" i="3"/>
  <c r="D142" i="3"/>
  <c r="D549" i="3" s="1"/>
  <c r="AM142" i="3"/>
  <c r="P142" i="3"/>
  <c r="G142" i="3"/>
  <c r="AA142" i="3"/>
  <c r="AI142" i="3"/>
  <c r="O142" i="3"/>
  <c r="W142" i="3"/>
  <c r="AD142" i="3"/>
  <c r="C142" i="3"/>
  <c r="C549" i="3" s="1"/>
  <c r="K142" i="3"/>
  <c r="R142" i="3"/>
  <c r="S142" i="3"/>
  <c r="AE142" i="3"/>
  <c r="AF142" i="3"/>
  <c r="AC142" i="3"/>
  <c r="X142" i="3"/>
  <c r="A756" i="10"/>
  <c r="A143" i="10"/>
  <c r="F142" i="10"/>
  <c r="AC142" i="10"/>
  <c r="Q142" i="10"/>
  <c r="E142" i="10"/>
  <c r="AE142" i="10"/>
  <c r="S142" i="10"/>
  <c r="G142" i="10"/>
  <c r="AD142" i="10"/>
  <c r="R142" i="10"/>
  <c r="D142" i="10"/>
  <c r="D756" i="10" s="1"/>
  <c r="C142" i="10"/>
  <c r="C756" i="10" s="1"/>
  <c r="M142" i="10"/>
  <c r="T142" i="10"/>
  <c r="AL142" i="10"/>
  <c r="H142" i="10"/>
  <c r="Z142" i="10"/>
  <c r="N142" i="10"/>
  <c r="B142" i="10"/>
  <c r="B756" i="10" s="1"/>
  <c r="AJ142" i="10"/>
  <c r="AH142" i="10"/>
  <c r="AF142" i="10"/>
  <c r="X142" i="10"/>
  <c r="V142" i="10"/>
  <c r="AG142" i="10"/>
  <c r="AM142" i="10"/>
  <c r="L142" i="10"/>
  <c r="L756" i="10" s="1"/>
  <c r="AI142" i="10"/>
  <c r="J142" i="10"/>
  <c r="U142" i="10"/>
  <c r="AB142" i="10"/>
  <c r="AA142" i="10"/>
  <c r="AK142" i="10"/>
  <c r="W142" i="10"/>
  <c r="I142" i="10"/>
  <c r="P142" i="10"/>
  <c r="O142" i="10"/>
  <c r="Y142" i="10"/>
  <c r="K142" i="10"/>
  <c r="A144" i="3" l="1"/>
  <c r="AG143" i="3"/>
  <c r="AL143" i="3"/>
  <c r="U143" i="3"/>
  <c r="AC143" i="3"/>
  <c r="Z143" i="3"/>
  <c r="I143" i="3"/>
  <c r="Q143" i="3"/>
  <c r="N143" i="3"/>
  <c r="E143" i="3"/>
  <c r="B143" i="3"/>
  <c r="B550" i="3" s="1"/>
  <c r="Y143" i="3"/>
  <c r="X143" i="3"/>
  <c r="AB143" i="3"/>
  <c r="P143" i="3"/>
  <c r="G143" i="3"/>
  <c r="AF143" i="3"/>
  <c r="AM143" i="3"/>
  <c r="M143" i="3"/>
  <c r="L143" i="3"/>
  <c r="L550" i="3" s="1"/>
  <c r="S143" i="3"/>
  <c r="T143" i="3"/>
  <c r="AA143" i="3"/>
  <c r="H143" i="3"/>
  <c r="O143" i="3"/>
  <c r="AH143" i="3"/>
  <c r="AD143" i="3"/>
  <c r="C143" i="3"/>
  <c r="C550" i="3" s="1"/>
  <c r="AI143" i="3"/>
  <c r="D143" i="3"/>
  <c r="D550" i="3" s="1"/>
  <c r="V143" i="3"/>
  <c r="AE143" i="3"/>
  <c r="R143" i="3"/>
  <c r="W143" i="3"/>
  <c r="J143" i="3"/>
  <c r="F143" i="3"/>
  <c r="K143" i="3"/>
  <c r="AJ143" i="3"/>
  <c r="AK143" i="3"/>
  <c r="A757" i="10"/>
  <c r="A144" i="10"/>
  <c r="AB143" i="10"/>
  <c r="P143" i="10"/>
  <c r="AM143" i="10"/>
  <c r="D143" i="10"/>
  <c r="D757" i="10" s="1"/>
  <c r="AA143" i="10"/>
  <c r="O143" i="10"/>
  <c r="C143" i="10"/>
  <c r="C757" i="10" s="1"/>
  <c r="AL143" i="10"/>
  <c r="Z143" i="10"/>
  <c r="N143" i="10"/>
  <c r="W143" i="10"/>
  <c r="K143" i="10"/>
  <c r="AC143" i="10"/>
  <c r="E143" i="10"/>
  <c r="AG143" i="10"/>
  <c r="AE143" i="10"/>
  <c r="U143" i="10"/>
  <c r="S143" i="10"/>
  <c r="AD143" i="10"/>
  <c r="AJ143" i="10"/>
  <c r="I143" i="10"/>
  <c r="AF143" i="10"/>
  <c r="G143" i="10"/>
  <c r="R143" i="10"/>
  <c r="B143" i="10"/>
  <c r="B757" i="10" s="1"/>
  <c r="AK143" i="10"/>
  <c r="X143" i="10"/>
  <c r="AH143" i="10"/>
  <c r="T143" i="10"/>
  <c r="F143" i="10"/>
  <c r="Y143" i="10"/>
  <c r="L143" i="10"/>
  <c r="L757" i="10" s="1"/>
  <c r="V143" i="10"/>
  <c r="H143" i="10"/>
  <c r="Q143" i="10"/>
  <c r="M143" i="10"/>
  <c r="J143" i="10"/>
  <c r="AI143" i="10"/>
  <c r="A758" i="10" l="1"/>
  <c r="A145" i="10"/>
  <c r="AK144" i="10"/>
  <c r="Y144" i="10"/>
  <c r="AJ144" i="10"/>
  <c r="M144" i="10"/>
  <c r="X144" i="10"/>
  <c r="L144" i="10"/>
  <c r="L758" i="10" s="1"/>
  <c r="W144" i="10"/>
  <c r="K144" i="10"/>
  <c r="Z144" i="10"/>
  <c r="AD144" i="10"/>
  <c r="AB144" i="10"/>
  <c r="AM144" i="10"/>
  <c r="AL144" i="10"/>
  <c r="R144" i="10"/>
  <c r="P144" i="10"/>
  <c r="AA144" i="10"/>
  <c r="AG144" i="10"/>
  <c r="F144" i="10"/>
  <c r="AC144" i="10"/>
  <c r="D144" i="10"/>
  <c r="D758" i="10" s="1"/>
  <c r="O144" i="10"/>
  <c r="AH144" i="10"/>
  <c r="U144" i="10"/>
  <c r="AE144" i="10"/>
  <c r="Q144" i="10"/>
  <c r="C144" i="10"/>
  <c r="C758" i="10" s="1"/>
  <c r="V144" i="10"/>
  <c r="I144" i="10"/>
  <c r="S144" i="10"/>
  <c r="E144" i="10"/>
  <c r="AI144" i="10"/>
  <c r="J144" i="10"/>
  <c r="G144" i="10"/>
  <c r="AF144" i="10"/>
  <c r="N144" i="10"/>
  <c r="T144" i="10"/>
  <c r="B144" i="10"/>
  <c r="B758" i="10" s="1"/>
  <c r="H144" i="10"/>
  <c r="A145" i="3"/>
  <c r="B144" i="3"/>
  <c r="B551" i="3" s="1"/>
  <c r="AK144" i="3"/>
  <c r="Y144" i="3"/>
  <c r="AH144" i="3"/>
  <c r="AG144" i="3"/>
  <c r="V144" i="3"/>
  <c r="U144" i="3"/>
  <c r="AC144" i="3"/>
  <c r="AJ144" i="3"/>
  <c r="J144" i="3"/>
  <c r="I144" i="3"/>
  <c r="E144" i="3"/>
  <c r="AM144" i="3"/>
  <c r="L144" i="3"/>
  <c r="L551" i="3" s="1"/>
  <c r="AE144" i="3"/>
  <c r="AA144" i="3"/>
  <c r="AF144" i="3"/>
  <c r="S144" i="3"/>
  <c r="AB144" i="3"/>
  <c r="O144" i="3"/>
  <c r="T144" i="3"/>
  <c r="G144" i="3"/>
  <c r="P144" i="3"/>
  <c r="C144" i="3"/>
  <c r="C551" i="3" s="1"/>
  <c r="H144" i="3"/>
  <c r="AD144" i="3"/>
  <c r="D144" i="3"/>
  <c r="D551" i="3" s="1"/>
  <c r="AL144" i="3"/>
  <c r="AI144" i="3"/>
  <c r="R144" i="3"/>
  <c r="Z144" i="3"/>
  <c r="W144" i="3"/>
  <c r="M144" i="3"/>
  <c r="F144" i="3"/>
  <c r="N144" i="3"/>
  <c r="K144" i="3"/>
  <c r="Q144" i="3"/>
  <c r="X144" i="3"/>
  <c r="A759" i="10" l="1"/>
  <c r="A146" i="10"/>
  <c r="V145" i="10"/>
  <c r="AG145" i="10"/>
  <c r="J145" i="10"/>
  <c r="U145" i="10"/>
  <c r="I145" i="10"/>
  <c r="AF145" i="10"/>
  <c r="AH145" i="10"/>
  <c r="AD145" i="10"/>
  <c r="C145" i="10"/>
  <c r="C759" i="10" s="1"/>
  <c r="Z145" i="10"/>
  <c r="M145" i="10"/>
  <c r="L145" i="10"/>
  <c r="L759" i="10" s="1"/>
  <c r="AE145" i="10"/>
  <c r="R145" i="10"/>
  <c r="AB145" i="10"/>
  <c r="N145" i="10"/>
  <c r="AI145" i="10"/>
  <c r="S145" i="10"/>
  <c r="F145" i="10"/>
  <c r="P145" i="10"/>
  <c r="B145" i="10"/>
  <c r="B759" i="10" s="1"/>
  <c r="G145" i="10"/>
  <c r="D145" i="10"/>
  <c r="D759" i="10" s="1"/>
  <c r="T145" i="10"/>
  <c r="H145" i="10"/>
  <c r="AC145" i="10"/>
  <c r="Q145" i="10"/>
  <c r="W145" i="10"/>
  <c r="E145" i="10"/>
  <c r="AM145" i="10"/>
  <c r="K145" i="10"/>
  <c r="AA145" i="10"/>
  <c r="AK145" i="10"/>
  <c r="AJ145" i="10"/>
  <c r="O145" i="10"/>
  <c r="AL145" i="10"/>
  <c r="Y145" i="10"/>
  <c r="X145" i="10"/>
  <c r="A146" i="3"/>
  <c r="AM145" i="3"/>
  <c r="AG145" i="3"/>
  <c r="S145" i="3"/>
  <c r="AB145" i="3"/>
  <c r="P145" i="3"/>
  <c r="AD145" i="3"/>
  <c r="R145" i="3"/>
  <c r="AJ145" i="3"/>
  <c r="G145" i="3"/>
  <c r="F145" i="3"/>
  <c r="O145" i="3"/>
  <c r="Z145" i="3"/>
  <c r="B145" i="3"/>
  <c r="B552" i="3" s="1"/>
  <c r="I145" i="3"/>
  <c r="AC145" i="3"/>
  <c r="AH145" i="3"/>
  <c r="D145" i="3"/>
  <c r="D552" i="3" s="1"/>
  <c r="AI145" i="3"/>
  <c r="E145" i="3"/>
  <c r="J145" i="3"/>
  <c r="AL145" i="3"/>
  <c r="N145" i="3"/>
  <c r="Q145" i="3"/>
  <c r="AF145" i="3"/>
  <c r="X145" i="3"/>
  <c r="AE145" i="3"/>
  <c r="C145" i="3"/>
  <c r="C552" i="3" s="1"/>
  <c r="K145" i="3"/>
  <c r="H145" i="3"/>
  <c r="AA145" i="3"/>
  <c r="AK145" i="3"/>
  <c r="Y145" i="3"/>
  <c r="M145" i="3"/>
  <c r="W145" i="3"/>
  <c r="V145" i="3"/>
  <c r="L145" i="3"/>
  <c r="L552" i="3" s="1"/>
  <c r="U145" i="3"/>
  <c r="T145" i="3"/>
  <c r="A147" i="3" l="1"/>
  <c r="R146" i="3"/>
  <c r="D146" i="3"/>
  <c r="D553" i="3" s="1"/>
  <c r="AK146" i="3"/>
  <c r="AM146" i="3"/>
  <c r="Y146" i="3"/>
  <c r="AA146" i="3"/>
  <c r="M146" i="3"/>
  <c r="O146" i="3"/>
  <c r="C146" i="3"/>
  <c r="C553" i="3" s="1"/>
  <c r="AE146" i="3"/>
  <c r="S146" i="3"/>
  <c r="G146" i="3"/>
  <c r="AJ146" i="3"/>
  <c r="AB146" i="3"/>
  <c r="X146" i="3"/>
  <c r="AD146" i="3"/>
  <c r="P146" i="3"/>
  <c r="L146" i="3"/>
  <c r="L553" i="3" s="1"/>
  <c r="F146" i="3"/>
  <c r="N146" i="3"/>
  <c r="AF146" i="3"/>
  <c r="U146" i="3"/>
  <c r="AG146" i="3"/>
  <c r="B146" i="3"/>
  <c r="B553" i="3" s="1"/>
  <c r="E146" i="3"/>
  <c r="AC146" i="3"/>
  <c r="Q146" i="3"/>
  <c r="AH146" i="3"/>
  <c r="T146" i="3"/>
  <c r="K146" i="3"/>
  <c r="V146" i="3"/>
  <c r="J146" i="3"/>
  <c r="AL146" i="3"/>
  <c r="AI146" i="3"/>
  <c r="I146" i="3"/>
  <c r="H146" i="3"/>
  <c r="Z146" i="3"/>
  <c r="W146" i="3"/>
  <c r="A760" i="10"/>
  <c r="A147" i="10"/>
  <c r="AC146" i="10"/>
  <c r="Q146" i="10"/>
  <c r="E146" i="10"/>
  <c r="AE146" i="10"/>
  <c r="S146" i="10"/>
  <c r="AD146" i="10"/>
  <c r="G146" i="10"/>
  <c r="R146" i="10"/>
  <c r="F146" i="10"/>
  <c r="D146" i="10"/>
  <c r="D760" i="10" s="1"/>
  <c r="M146" i="10"/>
  <c r="AL146" i="10"/>
  <c r="AF146" i="10"/>
  <c r="Z146" i="10"/>
  <c r="N146" i="10"/>
  <c r="B146" i="10"/>
  <c r="B760" i="10" s="1"/>
  <c r="AJ146" i="10"/>
  <c r="T146" i="10"/>
  <c r="X146" i="10"/>
  <c r="AH146" i="10"/>
  <c r="AG146" i="10"/>
  <c r="AM146" i="10"/>
  <c r="L146" i="10"/>
  <c r="L760" i="10" s="1"/>
  <c r="AI146" i="10"/>
  <c r="V146" i="10"/>
  <c r="U146" i="10"/>
  <c r="AA146" i="10"/>
  <c r="W146" i="10"/>
  <c r="J146" i="10"/>
  <c r="I146" i="10"/>
  <c r="AB146" i="10"/>
  <c r="O146" i="10"/>
  <c r="AK146" i="10"/>
  <c r="K146" i="10"/>
  <c r="P146" i="10"/>
  <c r="C146" i="10"/>
  <c r="C760" i="10" s="1"/>
  <c r="Y146" i="10"/>
  <c r="H146" i="10"/>
  <c r="A148" i="3" l="1"/>
  <c r="AJ147" i="3"/>
  <c r="V147" i="3"/>
  <c r="L147" i="3"/>
  <c r="L554" i="3" s="1"/>
  <c r="AB147" i="3"/>
  <c r="P147" i="3"/>
  <c r="D147" i="3"/>
  <c r="D554" i="3" s="1"/>
  <c r="AG147" i="3"/>
  <c r="AM147" i="3"/>
  <c r="AK147" i="3"/>
  <c r="U147" i="3"/>
  <c r="AA147" i="3"/>
  <c r="Y147" i="3"/>
  <c r="O147" i="3"/>
  <c r="M147" i="3"/>
  <c r="C147" i="3"/>
  <c r="C554" i="3" s="1"/>
  <c r="AH147" i="3"/>
  <c r="J147" i="3"/>
  <c r="T147" i="3"/>
  <c r="K147" i="3"/>
  <c r="W147" i="3"/>
  <c r="X147" i="3"/>
  <c r="AE147" i="3"/>
  <c r="N147" i="3"/>
  <c r="G147" i="3"/>
  <c r="H147" i="3"/>
  <c r="B147" i="3"/>
  <c r="B554" i="3" s="1"/>
  <c r="I147" i="3"/>
  <c r="AC147" i="3"/>
  <c r="Z147" i="3"/>
  <c r="F147" i="3"/>
  <c r="Q147" i="3"/>
  <c r="AF147" i="3"/>
  <c r="E147" i="3"/>
  <c r="AL147" i="3"/>
  <c r="AD147" i="3"/>
  <c r="R147" i="3"/>
  <c r="S147" i="3"/>
  <c r="AI147" i="3"/>
  <c r="A761" i="10"/>
  <c r="A148" i="10"/>
  <c r="AB147" i="10"/>
  <c r="AM147" i="10"/>
  <c r="P147" i="10"/>
  <c r="AA147" i="10"/>
  <c r="D147" i="10"/>
  <c r="D761" i="10" s="1"/>
  <c r="O147" i="10"/>
  <c r="C147" i="10"/>
  <c r="C761" i="10" s="1"/>
  <c r="AL147" i="10"/>
  <c r="Z147" i="10"/>
  <c r="N147" i="10"/>
  <c r="B147" i="10"/>
  <c r="B761" i="10" s="1"/>
  <c r="K147" i="10"/>
  <c r="Q147" i="10"/>
  <c r="AG147" i="10"/>
  <c r="U147" i="10"/>
  <c r="AE147" i="10"/>
  <c r="AD147" i="10"/>
  <c r="AJ147" i="10"/>
  <c r="I147" i="10"/>
  <c r="AF147" i="10"/>
  <c r="S147" i="10"/>
  <c r="R147" i="10"/>
  <c r="X147" i="10"/>
  <c r="T147" i="10"/>
  <c r="G147" i="10"/>
  <c r="F147" i="10"/>
  <c r="AK147" i="10"/>
  <c r="L147" i="10"/>
  <c r="L761" i="10" s="1"/>
  <c r="AH147" i="10"/>
  <c r="H147" i="10"/>
  <c r="E147" i="10"/>
  <c r="Y147" i="10"/>
  <c r="V147" i="10"/>
  <c r="AC147" i="10"/>
  <c r="M147" i="10"/>
  <c r="J147" i="10"/>
  <c r="AI147" i="10"/>
  <c r="W147" i="10"/>
  <c r="A762" i="10" l="1"/>
  <c r="A149" i="10"/>
  <c r="AK148" i="10"/>
  <c r="AJ148" i="10"/>
  <c r="Y148" i="10"/>
  <c r="X148" i="10"/>
  <c r="M148" i="10"/>
  <c r="L148" i="10"/>
  <c r="L762" i="10" s="1"/>
  <c r="W148" i="10"/>
  <c r="K148" i="10"/>
  <c r="AD148" i="10"/>
  <c r="AM148" i="10"/>
  <c r="Z148" i="10"/>
  <c r="R148" i="10"/>
  <c r="AB148" i="10"/>
  <c r="AA148" i="10"/>
  <c r="AG148" i="10"/>
  <c r="F148" i="10"/>
  <c r="AC148" i="10"/>
  <c r="P148" i="10"/>
  <c r="O148" i="10"/>
  <c r="AI148" i="10"/>
  <c r="U148" i="10"/>
  <c r="Q148" i="10"/>
  <c r="D148" i="10"/>
  <c r="D762" i="10" s="1"/>
  <c r="C148" i="10"/>
  <c r="C762" i="10" s="1"/>
  <c r="AH148" i="10"/>
  <c r="I148" i="10"/>
  <c r="AE148" i="10"/>
  <c r="E148" i="10"/>
  <c r="V148" i="10"/>
  <c r="S148" i="10"/>
  <c r="J148" i="10"/>
  <c r="G148" i="10"/>
  <c r="AF148" i="10"/>
  <c r="B148" i="10"/>
  <c r="B762" i="10" s="1"/>
  <c r="T148" i="10"/>
  <c r="AL148" i="10"/>
  <c r="N148" i="10"/>
  <c r="H148" i="10"/>
  <c r="A149" i="3"/>
  <c r="Y148" i="3"/>
  <c r="M148" i="3"/>
  <c r="AD148" i="3"/>
  <c r="AJ148" i="3"/>
  <c r="AH148" i="3"/>
  <c r="X148" i="3"/>
  <c r="V148" i="3"/>
  <c r="L148" i="3"/>
  <c r="L555" i="3" s="1"/>
  <c r="J148" i="3"/>
  <c r="AE148" i="3"/>
  <c r="AG148" i="3"/>
  <c r="S148" i="3"/>
  <c r="U148" i="3"/>
  <c r="G148" i="3"/>
  <c r="I148" i="3"/>
  <c r="AB148" i="3"/>
  <c r="K148" i="3"/>
  <c r="B148" i="3"/>
  <c r="B555" i="3" s="1"/>
  <c r="N148" i="3"/>
  <c r="P148" i="3"/>
  <c r="AF148" i="3"/>
  <c r="D148" i="3"/>
  <c r="D555" i="3" s="1"/>
  <c r="AL148" i="3"/>
  <c r="C148" i="3"/>
  <c r="C555" i="3" s="1"/>
  <c r="H148" i="3"/>
  <c r="AA148" i="3"/>
  <c r="T148" i="3"/>
  <c r="R148" i="3"/>
  <c r="F148" i="3"/>
  <c r="Q148" i="3"/>
  <c r="O148" i="3"/>
  <c r="AI148" i="3"/>
  <c r="E148" i="3"/>
  <c r="W148" i="3"/>
  <c r="AM148" i="3"/>
  <c r="AC148" i="3"/>
  <c r="Z148" i="3"/>
  <c r="AK148" i="3"/>
  <c r="A763" i="10" l="1"/>
  <c r="A150" i="10"/>
  <c r="V149" i="10"/>
  <c r="U149" i="10"/>
  <c r="J149" i="10"/>
  <c r="I149" i="10"/>
  <c r="AF149" i="10"/>
  <c r="T149" i="10"/>
  <c r="AH149" i="10"/>
  <c r="AG149" i="10"/>
  <c r="R149" i="10"/>
  <c r="N149" i="10"/>
  <c r="M149" i="10"/>
  <c r="W149" i="10"/>
  <c r="AE149" i="10"/>
  <c r="F149" i="10"/>
  <c r="AB149" i="10"/>
  <c r="B149" i="10"/>
  <c r="B763" i="10" s="1"/>
  <c r="H149" i="10"/>
  <c r="S149" i="10"/>
  <c r="P149" i="10"/>
  <c r="G149" i="10"/>
  <c r="D149" i="10"/>
  <c r="D763" i="10" s="1"/>
  <c r="AC149" i="10"/>
  <c r="Q149" i="10"/>
  <c r="K149" i="10"/>
  <c r="E149" i="10"/>
  <c r="AM149" i="10"/>
  <c r="AA149" i="10"/>
  <c r="AJ149" i="10"/>
  <c r="O149" i="10"/>
  <c r="AL149" i="10"/>
  <c r="AK149" i="10"/>
  <c r="X149" i="10"/>
  <c r="AI149" i="10"/>
  <c r="AD149" i="10"/>
  <c r="C149" i="10"/>
  <c r="C763" i="10" s="1"/>
  <c r="Z149" i="10"/>
  <c r="Y149" i="10"/>
  <c r="L149" i="10"/>
  <c r="L763" i="10" s="1"/>
  <c r="A150" i="3"/>
  <c r="J149" i="3"/>
  <c r="AA149" i="3"/>
  <c r="U149" i="3"/>
  <c r="S149" i="3"/>
  <c r="C149" i="3"/>
  <c r="C556" i="3" s="1"/>
  <c r="I149" i="3"/>
  <c r="G149" i="3"/>
  <c r="AB149" i="3"/>
  <c r="AD149" i="3"/>
  <c r="P149" i="3"/>
  <c r="R149" i="3"/>
  <c r="D149" i="3"/>
  <c r="D556" i="3" s="1"/>
  <c r="F149" i="3"/>
  <c r="AH149" i="3"/>
  <c r="V149" i="3"/>
  <c r="AM149" i="3"/>
  <c r="W149" i="3"/>
  <c r="Z149" i="3"/>
  <c r="AL149" i="3"/>
  <c r="Q149" i="3"/>
  <c r="K149" i="3"/>
  <c r="O149" i="3"/>
  <c r="AJ149" i="3"/>
  <c r="AI149" i="3"/>
  <c r="N149" i="3"/>
  <c r="H149" i="3"/>
  <c r="E149" i="3"/>
  <c r="AE149" i="3"/>
  <c r="X149" i="3"/>
  <c r="L149" i="3"/>
  <c r="L556" i="3" s="1"/>
  <c r="AK149" i="3"/>
  <c r="Y149" i="3"/>
  <c r="AC149" i="3"/>
  <c r="T149" i="3"/>
  <c r="AF149" i="3"/>
  <c r="AG149" i="3"/>
  <c r="M149" i="3"/>
  <c r="B149" i="3"/>
  <c r="B556" i="3" s="1"/>
  <c r="A764" i="10" l="1"/>
  <c r="A151" i="10"/>
  <c r="Q150" i="10"/>
  <c r="E150" i="10"/>
  <c r="AE150" i="10"/>
  <c r="AD150" i="10"/>
  <c r="S150" i="10"/>
  <c r="R150" i="10"/>
  <c r="G150" i="10"/>
  <c r="F150" i="10"/>
  <c r="AC150" i="10"/>
  <c r="D150" i="10"/>
  <c r="D764" i="10" s="1"/>
  <c r="AL150" i="10"/>
  <c r="M150" i="10"/>
  <c r="T150" i="10"/>
  <c r="Z150" i="10"/>
  <c r="N150" i="10"/>
  <c r="B150" i="10"/>
  <c r="B764" i="10" s="1"/>
  <c r="AJ150" i="10"/>
  <c r="H150" i="10"/>
  <c r="X150" i="10"/>
  <c r="AG150" i="10"/>
  <c r="AF150" i="10"/>
  <c r="AM150" i="10"/>
  <c r="L150" i="10"/>
  <c r="L764" i="10" s="1"/>
  <c r="AI150" i="10"/>
  <c r="AH150" i="10"/>
  <c r="U150" i="10"/>
  <c r="AA150" i="10"/>
  <c r="W150" i="10"/>
  <c r="V150" i="10"/>
  <c r="I150" i="10"/>
  <c r="O150" i="10"/>
  <c r="K150" i="10"/>
  <c r="J150" i="10"/>
  <c r="AB150" i="10"/>
  <c r="C150" i="10"/>
  <c r="C764" i="10" s="1"/>
  <c r="AK150" i="10"/>
  <c r="P150" i="10"/>
  <c r="Y150" i="10"/>
  <c r="A151" i="3"/>
  <c r="F150" i="3"/>
  <c r="D150" i="3"/>
  <c r="D557" i="3" s="1"/>
  <c r="AF150" i="3"/>
  <c r="AM150" i="3"/>
  <c r="AK150" i="3"/>
  <c r="T150" i="3"/>
  <c r="AA150" i="3"/>
  <c r="Y150" i="3"/>
  <c r="O150" i="3"/>
  <c r="M150" i="3"/>
  <c r="C150" i="3"/>
  <c r="C557" i="3" s="1"/>
  <c r="AE150" i="3"/>
  <c r="S150" i="3"/>
  <c r="G150" i="3"/>
  <c r="X150" i="3"/>
  <c r="AD150" i="3"/>
  <c r="AB150" i="3"/>
  <c r="L150" i="3"/>
  <c r="L557" i="3" s="1"/>
  <c r="R150" i="3"/>
  <c r="P150" i="3"/>
  <c r="Q150" i="3"/>
  <c r="AG150" i="3"/>
  <c r="H150" i="3"/>
  <c r="AH150" i="3"/>
  <c r="N150" i="3"/>
  <c r="AI150" i="3"/>
  <c r="AL150" i="3"/>
  <c r="V150" i="3"/>
  <c r="B150" i="3"/>
  <c r="B557" i="3" s="1"/>
  <c r="J150" i="3"/>
  <c r="U150" i="3"/>
  <c r="I150" i="3"/>
  <c r="W150" i="3"/>
  <c r="K150" i="3"/>
  <c r="AJ150" i="3"/>
  <c r="E150" i="3"/>
  <c r="AC150" i="3"/>
  <c r="Z150" i="3"/>
  <c r="A152" i="3" l="1"/>
  <c r="Q151" i="3"/>
  <c r="X151" i="3"/>
  <c r="V151" i="3"/>
  <c r="AB151" i="3"/>
  <c r="P151" i="3"/>
  <c r="D151" i="3"/>
  <c r="D558" i="3" s="1"/>
  <c r="AM151" i="3"/>
  <c r="U151" i="3"/>
  <c r="AA151" i="3"/>
  <c r="AK151" i="3"/>
  <c r="I151" i="3"/>
  <c r="O151" i="3"/>
  <c r="Y151" i="3"/>
  <c r="C151" i="3"/>
  <c r="C558" i="3" s="1"/>
  <c r="M151" i="3"/>
  <c r="AC151" i="3"/>
  <c r="AJ151" i="3"/>
  <c r="AH151" i="3"/>
  <c r="J151" i="3"/>
  <c r="B151" i="3"/>
  <c r="B558" i="3" s="1"/>
  <c r="E151" i="3"/>
  <c r="L151" i="3"/>
  <c r="L558" i="3" s="1"/>
  <c r="AG151" i="3"/>
  <c r="AE151" i="3"/>
  <c r="Z151" i="3"/>
  <c r="W151" i="3"/>
  <c r="G151" i="3"/>
  <c r="K151" i="3"/>
  <c r="AF151" i="3"/>
  <c r="R151" i="3"/>
  <c r="F151" i="3"/>
  <c r="T151" i="3"/>
  <c r="AI151" i="3"/>
  <c r="H151" i="3"/>
  <c r="N151" i="3"/>
  <c r="AL151" i="3"/>
  <c r="AD151" i="3"/>
  <c r="S151" i="3"/>
  <c r="A765" i="10"/>
  <c r="A152" i="10"/>
  <c r="AM151" i="10"/>
  <c r="AB151" i="10"/>
  <c r="AA151" i="10"/>
  <c r="P151" i="10"/>
  <c r="O151" i="10"/>
  <c r="D151" i="10"/>
  <c r="D765" i="10" s="1"/>
  <c r="C151" i="10"/>
  <c r="C765" i="10" s="1"/>
  <c r="AL151" i="10"/>
  <c r="Z151" i="10"/>
  <c r="N151" i="10"/>
  <c r="B151" i="10"/>
  <c r="B765" i="10" s="1"/>
  <c r="E151" i="10"/>
  <c r="AG151" i="10"/>
  <c r="U151" i="10"/>
  <c r="AD151" i="10"/>
  <c r="AJ151" i="10"/>
  <c r="I151" i="10"/>
  <c r="AF151" i="10"/>
  <c r="AE151" i="10"/>
  <c r="R151" i="10"/>
  <c r="X151" i="10"/>
  <c r="T151" i="10"/>
  <c r="S151" i="10"/>
  <c r="F151" i="10"/>
  <c r="L151" i="10"/>
  <c r="L765" i="10" s="1"/>
  <c r="H151" i="10"/>
  <c r="G151" i="10"/>
  <c r="AC151" i="10"/>
  <c r="AK151" i="10"/>
  <c r="AH151" i="10"/>
  <c r="Q151" i="10"/>
  <c r="Y151" i="10"/>
  <c r="V151" i="10"/>
  <c r="M151" i="10"/>
  <c r="AI151" i="10"/>
  <c r="J151" i="10"/>
  <c r="W151" i="10"/>
  <c r="K151" i="10"/>
  <c r="A153" i="3" l="1"/>
  <c r="Y152" i="3"/>
  <c r="AD152" i="3"/>
  <c r="M152" i="3"/>
  <c r="AJ152" i="3"/>
  <c r="R152" i="3"/>
  <c r="X152" i="3"/>
  <c r="AH152" i="3"/>
  <c r="L152" i="3"/>
  <c r="L559" i="3" s="1"/>
  <c r="V152" i="3"/>
  <c r="J152" i="3"/>
  <c r="AL152" i="3"/>
  <c r="Z152" i="3"/>
  <c r="AG152" i="3"/>
  <c r="AE152" i="3"/>
  <c r="N152" i="3"/>
  <c r="U152" i="3"/>
  <c r="S152" i="3"/>
  <c r="B152" i="3"/>
  <c r="B559" i="3" s="1"/>
  <c r="I152" i="3"/>
  <c r="G152" i="3"/>
  <c r="AB152" i="3"/>
  <c r="P152" i="3"/>
  <c r="F152" i="3"/>
  <c r="D152" i="3"/>
  <c r="D559" i="3" s="1"/>
  <c r="W152" i="3"/>
  <c r="T152" i="3"/>
  <c r="AK152" i="3"/>
  <c r="AM152" i="3"/>
  <c r="O152" i="3"/>
  <c r="C152" i="3"/>
  <c r="C559" i="3" s="1"/>
  <c r="Q152" i="3"/>
  <c r="E152" i="3"/>
  <c r="K152" i="3"/>
  <c r="AI152" i="3"/>
  <c r="AA152" i="3"/>
  <c r="AF152" i="3"/>
  <c r="H152" i="3"/>
  <c r="AC152" i="3"/>
  <c r="A766" i="10"/>
  <c r="A153" i="10"/>
  <c r="AJ152" i="10"/>
  <c r="AK152" i="10"/>
  <c r="X152" i="10"/>
  <c r="Y152" i="10"/>
  <c r="L152" i="10"/>
  <c r="L766" i="10" s="1"/>
  <c r="M152" i="10"/>
  <c r="K152" i="10"/>
  <c r="AI152" i="10"/>
  <c r="R152" i="10"/>
  <c r="AA152" i="10"/>
  <c r="W152" i="10"/>
  <c r="AG152" i="10"/>
  <c r="F152" i="10"/>
  <c r="AC152" i="10"/>
  <c r="AB152" i="10"/>
  <c r="O152" i="10"/>
  <c r="U152" i="10"/>
  <c r="Q152" i="10"/>
  <c r="P152" i="10"/>
  <c r="C152" i="10"/>
  <c r="C766" i="10" s="1"/>
  <c r="I152" i="10"/>
  <c r="E152" i="10"/>
  <c r="D152" i="10"/>
  <c r="D766" i="10" s="1"/>
  <c r="AH152" i="10"/>
  <c r="AE152" i="10"/>
  <c r="AL152" i="10"/>
  <c r="V152" i="10"/>
  <c r="S152" i="10"/>
  <c r="J152" i="10"/>
  <c r="AF152" i="10"/>
  <c r="G152" i="10"/>
  <c r="B152" i="10"/>
  <c r="B766" i="10" s="1"/>
  <c r="T152" i="10"/>
  <c r="Z152" i="10"/>
  <c r="H152" i="10"/>
  <c r="AD152" i="10"/>
  <c r="AM152" i="10"/>
  <c r="N152" i="10"/>
  <c r="A154" i="3" l="1"/>
  <c r="J153" i="3"/>
  <c r="AG153" i="3"/>
  <c r="O153" i="3"/>
  <c r="I153" i="3"/>
  <c r="S153" i="3"/>
  <c r="G153" i="3"/>
  <c r="AI153" i="3"/>
  <c r="W153" i="3"/>
  <c r="AD153" i="3"/>
  <c r="AB153" i="3"/>
  <c r="K153" i="3"/>
  <c r="R153" i="3"/>
  <c r="P153" i="3"/>
  <c r="F153" i="3"/>
  <c r="D153" i="3"/>
  <c r="D560" i="3" s="1"/>
  <c r="AH153" i="3"/>
  <c r="AM153" i="3"/>
  <c r="V153" i="3"/>
  <c r="AA153" i="3"/>
  <c r="C153" i="3"/>
  <c r="C560" i="3" s="1"/>
  <c r="T153" i="3"/>
  <c r="Q153" i="3"/>
  <c r="E153" i="3"/>
  <c r="Z153" i="3"/>
  <c r="AJ153" i="3"/>
  <c r="AE153" i="3"/>
  <c r="L153" i="3"/>
  <c r="L560" i="3" s="1"/>
  <c r="N153" i="3"/>
  <c r="AL153" i="3"/>
  <c r="B153" i="3"/>
  <c r="B560" i="3" s="1"/>
  <c r="AK153" i="3"/>
  <c r="H153" i="3"/>
  <c r="AF153" i="3"/>
  <c r="X153" i="3"/>
  <c r="U153" i="3"/>
  <c r="Y153" i="3"/>
  <c r="M153" i="3"/>
  <c r="AC153" i="3"/>
  <c r="A767" i="10"/>
  <c r="A154" i="10"/>
  <c r="V153" i="10"/>
  <c r="I153" i="10"/>
  <c r="J153" i="10"/>
  <c r="AF153" i="10"/>
  <c r="T153" i="10"/>
  <c r="H153" i="10"/>
  <c r="AG153" i="10"/>
  <c r="AH153" i="10"/>
  <c r="U153" i="10"/>
  <c r="F153" i="10"/>
  <c r="B153" i="10"/>
  <c r="B767" i="10" s="1"/>
  <c r="M153" i="10"/>
  <c r="AE153" i="10"/>
  <c r="AB153" i="10"/>
  <c r="S153" i="10"/>
  <c r="P153" i="10"/>
  <c r="G153" i="10"/>
  <c r="AC153" i="10"/>
  <c r="D153" i="10"/>
  <c r="D767" i="10" s="1"/>
  <c r="Q153" i="10"/>
  <c r="AI153" i="10"/>
  <c r="E153" i="10"/>
  <c r="AM153" i="10"/>
  <c r="AA153" i="10"/>
  <c r="AJ153" i="10"/>
  <c r="O153" i="10"/>
  <c r="AL153" i="10"/>
  <c r="X153" i="10"/>
  <c r="W153" i="10"/>
  <c r="AD153" i="10"/>
  <c r="C153" i="10"/>
  <c r="C767" i="10" s="1"/>
  <c r="Z153" i="10"/>
  <c r="AK153" i="10"/>
  <c r="L153" i="10"/>
  <c r="L767" i="10" s="1"/>
  <c r="R153" i="10"/>
  <c r="N153" i="10"/>
  <c r="Y153" i="10"/>
  <c r="K153" i="10"/>
  <c r="A155" i="3" l="1"/>
  <c r="D154" i="3"/>
  <c r="D561" i="3" s="1"/>
  <c r="T154" i="3"/>
  <c r="AA154" i="3"/>
  <c r="AK154" i="3"/>
  <c r="H154" i="3"/>
  <c r="O154" i="3"/>
  <c r="Y154" i="3"/>
  <c r="C154" i="3"/>
  <c r="C561" i="3" s="1"/>
  <c r="M154" i="3"/>
  <c r="AE154" i="3"/>
  <c r="AJ154" i="3"/>
  <c r="S154" i="3"/>
  <c r="G154" i="3"/>
  <c r="AD154" i="3"/>
  <c r="L154" i="3"/>
  <c r="L561" i="3" s="1"/>
  <c r="R154" i="3"/>
  <c r="AB154" i="3"/>
  <c r="F154" i="3"/>
  <c r="P154" i="3"/>
  <c r="AF154" i="3"/>
  <c r="X154" i="3"/>
  <c r="Q154" i="3"/>
  <c r="N154" i="3"/>
  <c r="AM154" i="3"/>
  <c r="AL154" i="3"/>
  <c r="B154" i="3"/>
  <c r="B561" i="3" s="1"/>
  <c r="W154" i="3"/>
  <c r="I154" i="3"/>
  <c r="K154" i="3"/>
  <c r="AH154" i="3"/>
  <c r="AI154" i="3"/>
  <c r="V154" i="3"/>
  <c r="J154" i="3"/>
  <c r="E154" i="3"/>
  <c r="AC154" i="3"/>
  <c r="U154" i="3"/>
  <c r="AG154" i="3"/>
  <c r="Z154" i="3"/>
  <c r="A768" i="10"/>
  <c r="A155" i="10"/>
  <c r="E154" i="10"/>
  <c r="AD154" i="10"/>
  <c r="AE154" i="10"/>
  <c r="R154" i="10"/>
  <c r="S154" i="10"/>
  <c r="F154" i="10"/>
  <c r="G154" i="10"/>
  <c r="AC154" i="10"/>
  <c r="Q154" i="10"/>
  <c r="D154" i="10"/>
  <c r="D768" i="10" s="1"/>
  <c r="Z154" i="10"/>
  <c r="M154" i="10"/>
  <c r="N154" i="10"/>
  <c r="B154" i="10"/>
  <c r="B768" i="10" s="1"/>
  <c r="AJ154" i="10"/>
  <c r="X154" i="10"/>
  <c r="AG154" i="10"/>
  <c r="T154" i="10"/>
  <c r="AM154" i="10"/>
  <c r="L154" i="10"/>
  <c r="L768" i="10" s="1"/>
  <c r="AI154" i="10"/>
  <c r="U154" i="10"/>
  <c r="AA154" i="10"/>
  <c r="W154" i="10"/>
  <c r="AH154" i="10"/>
  <c r="I154" i="10"/>
  <c r="O154" i="10"/>
  <c r="K154" i="10"/>
  <c r="V154" i="10"/>
  <c r="C154" i="10"/>
  <c r="C768" i="10" s="1"/>
  <c r="J154" i="10"/>
  <c r="AB154" i="10"/>
  <c r="AK154" i="10"/>
  <c r="P154" i="10"/>
  <c r="AL154" i="10"/>
  <c r="Y154" i="10"/>
  <c r="AF154" i="10"/>
  <c r="H154" i="10"/>
  <c r="A769" i="10" l="1"/>
  <c r="A156" i="10"/>
  <c r="AM155" i="10"/>
  <c r="AA155" i="10"/>
  <c r="AB155" i="10"/>
  <c r="O155" i="10"/>
  <c r="P155" i="10"/>
  <c r="C155" i="10"/>
  <c r="C769" i="10" s="1"/>
  <c r="AL155" i="10"/>
  <c r="D155" i="10"/>
  <c r="D769" i="10" s="1"/>
  <c r="Z155" i="10"/>
  <c r="N155" i="10"/>
  <c r="B155" i="10"/>
  <c r="B769" i="10" s="1"/>
  <c r="AC155" i="10"/>
  <c r="AG155" i="10"/>
  <c r="U155" i="10"/>
  <c r="AD155" i="10"/>
  <c r="AJ155" i="10"/>
  <c r="I155" i="10"/>
  <c r="AF155" i="10"/>
  <c r="R155" i="10"/>
  <c r="X155" i="10"/>
  <c r="T155" i="10"/>
  <c r="AE155" i="10"/>
  <c r="F155" i="10"/>
  <c r="L155" i="10"/>
  <c r="L769" i="10" s="1"/>
  <c r="H155" i="10"/>
  <c r="S155" i="10"/>
  <c r="Q155" i="10"/>
  <c r="G155" i="10"/>
  <c r="E155" i="10"/>
  <c r="AK155" i="10"/>
  <c r="AH155" i="10"/>
  <c r="Y155" i="10"/>
  <c r="AI155" i="10"/>
  <c r="V155" i="10"/>
  <c r="M155" i="10"/>
  <c r="W155" i="10"/>
  <c r="J155" i="10"/>
  <c r="K155" i="10"/>
  <c r="A156" i="3"/>
  <c r="E155" i="3"/>
  <c r="L155" i="3"/>
  <c r="L562" i="3" s="1"/>
  <c r="V155" i="3"/>
  <c r="AB155" i="3"/>
  <c r="P155" i="3"/>
  <c r="AM155" i="3"/>
  <c r="D155" i="3"/>
  <c r="D562" i="3" s="1"/>
  <c r="AA155" i="3"/>
  <c r="I155" i="3"/>
  <c r="O155" i="3"/>
  <c r="AK155" i="3"/>
  <c r="C155" i="3"/>
  <c r="C562" i="3" s="1"/>
  <c r="Y155" i="3"/>
  <c r="M155" i="3"/>
  <c r="AC155" i="3"/>
  <c r="AJ155" i="3"/>
  <c r="Q155" i="3"/>
  <c r="X155" i="3"/>
  <c r="AH155" i="3"/>
  <c r="AI155" i="3"/>
  <c r="T155" i="3"/>
  <c r="W155" i="3"/>
  <c r="AE155" i="3"/>
  <c r="AD155" i="3"/>
  <c r="G155" i="3"/>
  <c r="AF155" i="3"/>
  <c r="AL155" i="3"/>
  <c r="B155" i="3"/>
  <c r="B562" i="3" s="1"/>
  <c r="Z155" i="3"/>
  <c r="R155" i="3"/>
  <c r="AG155" i="3"/>
  <c r="J155" i="3"/>
  <c r="U155" i="3"/>
  <c r="N155" i="3"/>
  <c r="K155" i="3"/>
  <c r="F155" i="3"/>
  <c r="S155" i="3"/>
  <c r="H155" i="3"/>
  <c r="A157" i="3" l="1"/>
  <c r="Y156" i="3"/>
  <c r="AJ156" i="3"/>
  <c r="R156" i="3"/>
  <c r="M156" i="3"/>
  <c r="X156" i="3"/>
  <c r="F156" i="3"/>
  <c r="L156" i="3"/>
  <c r="L563" i="3" s="1"/>
  <c r="AH156" i="3"/>
  <c r="V156" i="3"/>
  <c r="AL156" i="3"/>
  <c r="J156" i="3"/>
  <c r="Z156" i="3"/>
  <c r="AG156" i="3"/>
  <c r="N156" i="3"/>
  <c r="U156" i="3"/>
  <c r="AE156" i="3"/>
  <c r="B156" i="3"/>
  <c r="B563" i="3" s="1"/>
  <c r="I156" i="3"/>
  <c r="S156" i="3"/>
  <c r="G156" i="3"/>
  <c r="AB156" i="3"/>
  <c r="Q156" i="3"/>
  <c r="P156" i="3"/>
  <c r="AK156" i="3"/>
  <c r="D156" i="3"/>
  <c r="D563" i="3" s="1"/>
  <c r="AM156" i="3"/>
  <c r="AA156" i="3"/>
  <c r="C156" i="3"/>
  <c r="C563" i="3" s="1"/>
  <c r="E156" i="3"/>
  <c r="AI156" i="3"/>
  <c r="W156" i="3"/>
  <c r="O156" i="3"/>
  <c r="AD156" i="3"/>
  <c r="K156" i="3"/>
  <c r="H156" i="3"/>
  <c r="AF156" i="3"/>
  <c r="T156" i="3"/>
  <c r="AC156" i="3"/>
  <c r="A770" i="10"/>
  <c r="A157" i="10"/>
  <c r="AJ156" i="10"/>
  <c r="X156" i="10"/>
  <c r="AK156" i="10"/>
  <c r="L156" i="10"/>
  <c r="L770" i="10" s="1"/>
  <c r="Y156" i="10"/>
  <c r="AI156" i="10"/>
  <c r="M156" i="10"/>
  <c r="W156" i="10"/>
  <c r="K156" i="10"/>
  <c r="AG156" i="10"/>
  <c r="F156" i="10"/>
  <c r="AC156" i="10"/>
  <c r="O156" i="10"/>
  <c r="U156" i="10"/>
  <c r="Q156" i="10"/>
  <c r="AB156" i="10"/>
  <c r="C156" i="10"/>
  <c r="C770" i="10" s="1"/>
  <c r="I156" i="10"/>
  <c r="E156" i="10"/>
  <c r="P156" i="10"/>
  <c r="D156" i="10"/>
  <c r="D770" i="10" s="1"/>
  <c r="Z156" i="10"/>
  <c r="AH156" i="10"/>
  <c r="AE156" i="10"/>
  <c r="V156" i="10"/>
  <c r="AF156" i="10"/>
  <c r="S156" i="10"/>
  <c r="J156" i="10"/>
  <c r="T156" i="10"/>
  <c r="G156" i="10"/>
  <c r="N156" i="10"/>
  <c r="H156" i="10"/>
  <c r="AD156" i="10"/>
  <c r="AM156" i="10"/>
  <c r="AL156" i="10"/>
  <c r="B156" i="10"/>
  <c r="B770" i="10" s="1"/>
  <c r="R156" i="10"/>
  <c r="AA156" i="10"/>
  <c r="A158" i="3" l="1"/>
  <c r="J157" i="3"/>
  <c r="U157" i="3"/>
  <c r="C157" i="3"/>
  <c r="C564" i="3" s="1"/>
  <c r="S157" i="3"/>
  <c r="AI157" i="3"/>
  <c r="G157" i="3"/>
  <c r="W157" i="3"/>
  <c r="AD157" i="3"/>
  <c r="K157" i="3"/>
  <c r="AF157" i="3"/>
  <c r="R157" i="3"/>
  <c r="AB157" i="3"/>
  <c r="T157" i="3"/>
  <c r="F157" i="3"/>
  <c r="P157" i="3"/>
  <c r="D157" i="3"/>
  <c r="D564" i="3" s="1"/>
  <c r="AM157" i="3"/>
  <c r="AH157" i="3"/>
  <c r="AA157" i="3"/>
  <c r="V157" i="3"/>
  <c r="AG157" i="3"/>
  <c r="O157" i="3"/>
  <c r="N157" i="3"/>
  <c r="B157" i="3"/>
  <c r="B564" i="3" s="1"/>
  <c r="E157" i="3"/>
  <c r="AE157" i="3"/>
  <c r="AJ157" i="3"/>
  <c r="Q157" i="3"/>
  <c r="AC157" i="3"/>
  <c r="I157" i="3"/>
  <c r="AK157" i="3"/>
  <c r="L157" i="3"/>
  <c r="L564" i="3" s="1"/>
  <c r="H157" i="3"/>
  <c r="AL157" i="3"/>
  <c r="Y157" i="3"/>
  <c r="Z157" i="3"/>
  <c r="M157" i="3"/>
  <c r="X157" i="3"/>
  <c r="A771" i="10"/>
  <c r="A158" i="10"/>
  <c r="V157" i="10"/>
  <c r="AF157" i="10"/>
  <c r="J157" i="10"/>
  <c r="T157" i="10"/>
  <c r="H157" i="10"/>
  <c r="AG157" i="10"/>
  <c r="U157" i="10"/>
  <c r="AH157" i="10"/>
  <c r="I157" i="10"/>
  <c r="M157" i="10"/>
  <c r="AE157" i="10"/>
  <c r="AB157" i="10"/>
  <c r="S157" i="10"/>
  <c r="AC157" i="10"/>
  <c r="P157" i="10"/>
  <c r="G157" i="10"/>
  <c r="Q157" i="10"/>
  <c r="D157" i="10"/>
  <c r="D771" i="10" s="1"/>
  <c r="W157" i="10"/>
  <c r="E157" i="10"/>
  <c r="AM157" i="10"/>
  <c r="AA157" i="10"/>
  <c r="AJ157" i="10"/>
  <c r="O157" i="10"/>
  <c r="AL157" i="10"/>
  <c r="X157" i="10"/>
  <c r="K157" i="10"/>
  <c r="AD157" i="10"/>
  <c r="C157" i="10"/>
  <c r="C771" i="10" s="1"/>
  <c r="Z157" i="10"/>
  <c r="L157" i="10"/>
  <c r="L771" i="10" s="1"/>
  <c r="R157" i="10"/>
  <c r="N157" i="10"/>
  <c r="AK157" i="10"/>
  <c r="AI157" i="10"/>
  <c r="F157" i="10"/>
  <c r="B157" i="10"/>
  <c r="B771" i="10" s="1"/>
  <c r="Y157" i="10"/>
  <c r="A159" i="3" l="1"/>
  <c r="AF158" i="3"/>
  <c r="D158" i="3"/>
  <c r="D565" i="3" s="1"/>
  <c r="AM158" i="3"/>
  <c r="H158" i="3"/>
  <c r="AC158" i="3"/>
  <c r="O158" i="3"/>
  <c r="AK158" i="3"/>
  <c r="Q158" i="3"/>
  <c r="C158" i="3"/>
  <c r="C565" i="3" s="1"/>
  <c r="Y158" i="3"/>
  <c r="E158" i="3"/>
  <c r="M158" i="3"/>
  <c r="AJ158" i="3"/>
  <c r="AE158" i="3"/>
  <c r="X158" i="3"/>
  <c r="S158" i="3"/>
  <c r="AD158" i="3"/>
  <c r="G158" i="3"/>
  <c r="R158" i="3"/>
  <c r="F158" i="3"/>
  <c r="AB158" i="3"/>
  <c r="P158" i="3"/>
  <c r="AA158" i="3"/>
  <c r="Z158" i="3"/>
  <c r="B158" i="3"/>
  <c r="B565" i="3" s="1"/>
  <c r="AG158" i="3"/>
  <c r="I158" i="3"/>
  <c r="AH158" i="3"/>
  <c r="AI158" i="3"/>
  <c r="V158" i="3"/>
  <c r="L158" i="3"/>
  <c r="L565" i="3" s="1"/>
  <c r="W158" i="3"/>
  <c r="J158" i="3"/>
  <c r="AL158" i="3"/>
  <c r="K158" i="3"/>
  <c r="N158" i="3"/>
  <c r="T158" i="3"/>
  <c r="U158" i="3"/>
  <c r="A772" i="10"/>
  <c r="A159" i="10"/>
  <c r="AD158" i="10"/>
  <c r="R158" i="10"/>
  <c r="AE158" i="10"/>
  <c r="F158" i="10"/>
  <c r="S158" i="10"/>
  <c r="AC158" i="10"/>
  <c r="G158" i="10"/>
  <c r="Q158" i="10"/>
  <c r="E158" i="10"/>
  <c r="D158" i="10"/>
  <c r="D772" i="10" s="1"/>
  <c r="N158" i="10"/>
  <c r="M158" i="10"/>
  <c r="B158" i="10"/>
  <c r="B772" i="10" s="1"/>
  <c r="AJ158" i="10"/>
  <c r="X158" i="10"/>
  <c r="AG158" i="10"/>
  <c r="H158" i="10"/>
  <c r="AM158" i="10"/>
  <c r="L158" i="10"/>
  <c r="L772" i="10" s="1"/>
  <c r="AI158" i="10"/>
  <c r="U158" i="10"/>
  <c r="AF158" i="10"/>
  <c r="AA158" i="10"/>
  <c r="W158" i="10"/>
  <c r="I158" i="10"/>
  <c r="O158" i="10"/>
  <c r="K158" i="10"/>
  <c r="AH158" i="10"/>
  <c r="C158" i="10"/>
  <c r="C772" i="10" s="1"/>
  <c r="V158" i="10"/>
  <c r="J158" i="10"/>
  <c r="AB158" i="10"/>
  <c r="AL158" i="10"/>
  <c r="AK158" i="10"/>
  <c r="T158" i="10"/>
  <c r="P158" i="10"/>
  <c r="Z158" i="10"/>
  <c r="Y158" i="10"/>
  <c r="A160" i="3" l="1"/>
  <c r="N159" i="3"/>
  <c r="V159" i="3"/>
  <c r="AG159" i="3"/>
  <c r="AB159" i="3"/>
  <c r="AM159" i="3"/>
  <c r="P159" i="3"/>
  <c r="AA159" i="3"/>
  <c r="D159" i="3"/>
  <c r="D566" i="3" s="1"/>
  <c r="O159" i="3"/>
  <c r="C159" i="3"/>
  <c r="C566" i="3" s="1"/>
  <c r="AK159" i="3"/>
  <c r="Y159" i="3"/>
  <c r="AC159" i="3"/>
  <c r="M159" i="3"/>
  <c r="AJ159" i="3"/>
  <c r="Q159" i="3"/>
  <c r="AL159" i="3"/>
  <c r="X159" i="3"/>
  <c r="E159" i="3"/>
  <c r="Z159" i="3"/>
  <c r="L159" i="3"/>
  <c r="L566" i="3" s="1"/>
  <c r="AH159" i="3"/>
  <c r="AI159" i="3"/>
  <c r="AE159" i="3"/>
  <c r="W159" i="3"/>
  <c r="T159" i="3"/>
  <c r="G159" i="3"/>
  <c r="U159" i="3"/>
  <c r="H159" i="3"/>
  <c r="I159" i="3"/>
  <c r="F159" i="3"/>
  <c r="J159" i="3"/>
  <c r="R159" i="3"/>
  <c r="AF159" i="3"/>
  <c r="S159" i="3"/>
  <c r="B159" i="3"/>
  <c r="B566" i="3" s="1"/>
  <c r="AD159" i="3"/>
  <c r="K159" i="3"/>
  <c r="A773" i="10"/>
  <c r="A160" i="10"/>
  <c r="AM159" i="10"/>
  <c r="AA159" i="10"/>
  <c r="O159" i="10"/>
  <c r="AB159" i="10"/>
  <c r="C159" i="10"/>
  <c r="C773" i="10" s="1"/>
  <c r="AL159" i="10"/>
  <c r="P159" i="10"/>
  <c r="Z159" i="10"/>
  <c r="D159" i="10"/>
  <c r="D773" i="10" s="1"/>
  <c r="N159" i="10"/>
  <c r="B159" i="10"/>
  <c r="B773" i="10" s="1"/>
  <c r="AG159" i="10"/>
  <c r="U159" i="10"/>
  <c r="AD159" i="10"/>
  <c r="AJ159" i="10"/>
  <c r="I159" i="10"/>
  <c r="AF159" i="10"/>
  <c r="R159" i="10"/>
  <c r="X159" i="10"/>
  <c r="T159" i="10"/>
  <c r="F159" i="10"/>
  <c r="L159" i="10"/>
  <c r="L773" i="10" s="1"/>
  <c r="H159" i="10"/>
  <c r="AE159" i="10"/>
  <c r="E159" i="10"/>
  <c r="S159" i="10"/>
  <c r="G159" i="10"/>
  <c r="Q159" i="10"/>
  <c r="AK159" i="10"/>
  <c r="AI159" i="10"/>
  <c r="AH159" i="10"/>
  <c r="Y159" i="10"/>
  <c r="W159" i="10"/>
  <c r="V159" i="10"/>
  <c r="M159" i="10"/>
  <c r="K159" i="10"/>
  <c r="J159" i="10"/>
  <c r="AC159" i="10"/>
  <c r="A774" i="10" l="1"/>
  <c r="A161" i="10"/>
  <c r="X160" i="10"/>
  <c r="L160" i="10"/>
  <c r="L774" i="10" s="1"/>
  <c r="AK160" i="10"/>
  <c r="AI160" i="10"/>
  <c r="Y160" i="10"/>
  <c r="W160" i="10"/>
  <c r="M160" i="10"/>
  <c r="K160" i="10"/>
  <c r="AJ160" i="10"/>
  <c r="U160" i="10"/>
  <c r="Q160" i="10"/>
  <c r="C160" i="10"/>
  <c r="C774" i="10" s="1"/>
  <c r="I160" i="10"/>
  <c r="E160" i="10"/>
  <c r="AB160" i="10"/>
  <c r="P160" i="10"/>
  <c r="N160" i="10"/>
  <c r="D160" i="10"/>
  <c r="D774" i="10" s="1"/>
  <c r="AH160" i="10"/>
  <c r="AF160" i="10"/>
  <c r="AE160" i="10"/>
  <c r="V160" i="10"/>
  <c r="T160" i="10"/>
  <c r="S160" i="10"/>
  <c r="B160" i="10"/>
  <c r="B774" i="10" s="1"/>
  <c r="J160" i="10"/>
  <c r="H160" i="10"/>
  <c r="G160" i="10"/>
  <c r="AL160" i="10"/>
  <c r="AD160" i="10"/>
  <c r="AM160" i="10"/>
  <c r="Z160" i="10"/>
  <c r="R160" i="10"/>
  <c r="AA160" i="10"/>
  <c r="AG160" i="10"/>
  <c r="F160" i="10"/>
  <c r="AC160" i="10"/>
  <c r="O160" i="10"/>
  <c r="A161" i="3"/>
  <c r="AD160" i="3"/>
  <c r="Y160" i="3"/>
  <c r="X160" i="3"/>
  <c r="F160" i="3"/>
  <c r="M160" i="3"/>
  <c r="L160" i="3"/>
  <c r="L567" i="3" s="1"/>
  <c r="AH160" i="3"/>
  <c r="AL160" i="3"/>
  <c r="V160" i="3"/>
  <c r="Z160" i="3"/>
  <c r="J160" i="3"/>
  <c r="AG160" i="3"/>
  <c r="N160" i="3"/>
  <c r="AI160" i="3"/>
  <c r="U160" i="3"/>
  <c r="B160" i="3"/>
  <c r="B567" i="3" s="1"/>
  <c r="W160" i="3"/>
  <c r="I160" i="3"/>
  <c r="AE160" i="3"/>
  <c r="K160" i="3"/>
  <c r="S160" i="3"/>
  <c r="G160" i="3"/>
  <c r="AB160" i="3"/>
  <c r="T160" i="3"/>
  <c r="AA160" i="3"/>
  <c r="AK160" i="3"/>
  <c r="AC160" i="3"/>
  <c r="P160" i="3"/>
  <c r="Q160" i="3"/>
  <c r="D160" i="3"/>
  <c r="D567" i="3" s="1"/>
  <c r="C160" i="3"/>
  <c r="C567" i="3" s="1"/>
  <c r="E160" i="3"/>
  <c r="O160" i="3"/>
  <c r="R160" i="3"/>
  <c r="AM160" i="3"/>
  <c r="AF160" i="3"/>
  <c r="AJ160" i="3"/>
  <c r="H160" i="3"/>
  <c r="A775" i="10" l="1"/>
  <c r="A162" i="10"/>
  <c r="V161" i="10"/>
  <c r="T161" i="10"/>
  <c r="J161" i="10"/>
  <c r="H161" i="10"/>
  <c r="AG161" i="10"/>
  <c r="U161" i="10"/>
  <c r="I161" i="10"/>
  <c r="AH161" i="10"/>
  <c r="AF161" i="10"/>
  <c r="M161" i="10"/>
  <c r="AE161" i="10"/>
  <c r="AC161" i="10"/>
  <c r="AB161" i="10"/>
  <c r="S161" i="10"/>
  <c r="Q161" i="10"/>
  <c r="P161" i="10"/>
  <c r="K161" i="10"/>
  <c r="G161" i="10"/>
  <c r="E161" i="10"/>
  <c r="D161" i="10"/>
  <c r="D775" i="10" s="1"/>
  <c r="AI161" i="10"/>
  <c r="AM161" i="10"/>
  <c r="AA161" i="10"/>
  <c r="AJ161" i="10"/>
  <c r="O161" i="10"/>
  <c r="AL161" i="10"/>
  <c r="X161" i="10"/>
  <c r="AD161" i="10"/>
  <c r="C161" i="10"/>
  <c r="C775" i="10" s="1"/>
  <c r="Z161" i="10"/>
  <c r="L161" i="10"/>
  <c r="L775" i="10" s="1"/>
  <c r="R161" i="10"/>
  <c r="N161" i="10"/>
  <c r="W161" i="10"/>
  <c r="F161" i="10"/>
  <c r="B161" i="10"/>
  <c r="B775" i="10" s="1"/>
  <c r="AK161" i="10"/>
  <c r="Y161" i="10"/>
  <c r="A162" i="3"/>
  <c r="J161" i="3"/>
  <c r="I161" i="3"/>
  <c r="AI161" i="3"/>
  <c r="S161" i="3"/>
  <c r="W161" i="3"/>
  <c r="G161" i="3"/>
  <c r="AD161" i="3"/>
  <c r="K161" i="3"/>
  <c r="AF161" i="3"/>
  <c r="R161" i="3"/>
  <c r="T161" i="3"/>
  <c r="F161" i="3"/>
  <c r="AB161" i="3"/>
  <c r="H161" i="3"/>
  <c r="P161" i="3"/>
  <c r="D161" i="3"/>
  <c r="D568" i="3" s="1"/>
  <c r="AA161" i="3"/>
  <c r="AH161" i="3"/>
  <c r="AG161" i="3"/>
  <c r="O161" i="3"/>
  <c r="V161" i="3"/>
  <c r="U161" i="3"/>
  <c r="C161" i="3"/>
  <c r="C568" i="3" s="1"/>
  <c r="B161" i="3"/>
  <c r="B568" i="3" s="1"/>
  <c r="AJ161" i="3"/>
  <c r="X161" i="3"/>
  <c r="E161" i="3"/>
  <c r="Q161" i="3"/>
  <c r="AL161" i="3"/>
  <c r="AK161" i="3"/>
  <c r="L161" i="3"/>
  <c r="L568" i="3" s="1"/>
  <c r="Z161" i="3"/>
  <c r="Y161" i="3"/>
  <c r="N161" i="3"/>
  <c r="M161" i="3"/>
  <c r="AC161" i="3"/>
  <c r="AE161" i="3"/>
  <c r="AM161" i="3"/>
  <c r="A776" i="10" l="1"/>
  <c r="A163" i="10"/>
  <c r="AD162" i="10"/>
  <c r="R162" i="10"/>
  <c r="F162" i="10"/>
  <c r="AE162" i="10"/>
  <c r="AC162" i="10"/>
  <c r="S162" i="10"/>
  <c r="Q162" i="10"/>
  <c r="G162" i="10"/>
  <c r="E162" i="10"/>
  <c r="D162" i="10"/>
  <c r="D776" i="10" s="1"/>
  <c r="B162" i="10"/>
  <c r="B776" i="10" s="1"/>
  <c r="M162" i="10"/>
  <c r="AJ162" i="10"/>
  <c r="X162" i="10"/>
  <c r="AG162" i="10"/>
  <c r="AF162" i="10"/>
  <c r="AM162" i="10"/>
  <c r="L162" i="10"/>
  <c r="L776" i="10" s="1"/>
  <c r="AI162" i="10"/>
  <c r="U162" i="10"/>
  <c r="T162" i="10"/>
  <c r="AA162" i="10"/>
  <c r="W162" i="10"/>
  <c r="I162" i="10"/>
  <c r="O162" i="10"/>
  <c r="K162" i="10"/>
  <c r="C162" i="10"/>
  <c r="C776" i="10" s="1"/>
  <c r="AH162" i="10"/>
  <c r="V162" i="10"/>
  <c r="AL162" i="10"/>
  <c r="J162" i="10"/>
  <c r="H162" i="10"/>
  <c r="AB162" i="10"/>
  <c r="Z162" i="10"/>
  <c r="AK162" i="10"/>
  <c r="P162" i="10"/>
  <c r="N162" i="10"/>
  <c r="Y162" i="10"/>
  <c r="A163" i="3"/>
  <c r="T162" i="3"/>
  <c r="D162" i="3"/>
  <c r="D569" i="3" s="1"/>
  <c r="AA162" i="3"/>
  <c r="Q162" i="3"/>
  <c r="C162" i="3"/>
  <c r="C569" i="3" s="1"/>
  <c r="AK162" i="3"/>
  <c r="E162" i="3"/>
  <c r="Y162" i="3"/>
  <c r="M162" i="3"/>
  <c r="X162" i="3"/>
  <c r="AE162" i="3"/>
  <c r="AD162" i="3"/>
  <c r="L162" i="3"/>
  <c r="L569" i="3" s="1"/>
  <c r="S162" i="3"/>
  <c r="R162" i="3"/>
  <c r="G162" i="3"/>
  <c r="F162" i="3"/>
  <c r="AB162" i="3"/>
  <c r="AF162" i="3"/>
  <c r="P162" i="3"/>
  <c r="AM162" i="3"/>
  <c r="I162" i="3"/>
  <c r="AL162" i="3"/>
  <c r="AC162" i="3"/>
  <c r="AJ162" i="3"/>
  <c r="AI162" i="3"/>
  <c r="AH162" i="3"/>
  <c r="AG162" i="3"/>
  <c r="Z162" i="3"/>
  <c r="W162" i="3"/>
  <c r="V162" i="3"/>
  <c r="K162" i="3"/>
  <c r="J162" i="3"/>
  <c r="B162" i="3"/>
  <c r="B569" i="3" s="1"/>
  <c r="H162" i="3"/>
  <c r="O162" i="3"/>
  <c r="N162" i="3"/>
  <c r="U162" i="3"/>
  <c r="A164" i="3" l="1"/>
  <c r="B163" i="3"/>
  <c r="B570" i="3" s="1"/>
  <c r="V163" i="3"/>
  <c r="AG163" i="3"/>
  <c r="AM163" i="3"/>
  <c r="U163" i="3"/>
  <c r="AB163" i="3"/>
  <c r="AA163" i="3"/>
  <c r="P163" i="3"/>
  <c r="O163" i="3"/>
  <c r="D163" i="3"/>
  <c r="D570" i="3" s="1"/>
  <c r="C163" i="3"/>
  <c r="C570" i="3" s="1"/>
  <c r="AK163" i="3"/>
  <c r="AC163" i="3"/>
  <c r="Y163" i="3"/>
  <c r="AJ163" i="3"/>
  <c r="Q163" i="3"/>
  <c r="AL163" i="3"/>
  <c r="M163" i="3"/>
  <c r="X163" i="3"/>
  <c r="E163" i="3"/>
  <c r="Z163" i="3"/>
  <c r="L163" i="3"/>
  <c r="L570" i="3" s="1"/>
  <c r="N163" i="3"/>
  <c r="AH163" i="3"/>
  <c r="AD163" i="3"/>
  <c r="I163" i="3"/>
  <c r="R163" i="3"/>
  <c r="AF163" i="3"/>
  <c r="AE163" i="3"/>
  <c r="H163" i="3"/>
  <c r="G163" i="3"/>
  <c r="AI163" i="3"/>
  <c r="F163" i="3"/>
  <c r="J163" i="3"/>
  <c r="W163" i="3"/>
  <c r="S163" i="3"/>
  <c r="T163" i="3"/>
  <c r="K163" i="3"/>
  <c r="A777" i="10"/>
  <c r="A164" i="10"/>
  <c r="AM163" i="10"/>
  <c r="AA163" i="10"/>
  <c r="O163" i="10"/>
  <c r="C163" i="10"/>
  <c r="C777" i="10" s="1"/>
  <c r="AL163" i="10"/>
  <c r="AB163" i="10"/>
  <c r="Z163" i="10"/>
  <c r="P163" i="10"/>
  <c r="N163" i="10"/>
  <c r="D163" i="10"/>
  <c r="D777" i="10" s="1"/>
  <c r="B163" i="10"/>
  <c r="B777" i="10" s="1"/>
  <c r="U163" i="10"/>
  <c r="AD163" i="10"/>
  <c r="AJ163" i="10"/>
  <c r="I163" i="10"/>
  <c r="AF163" i="10"/>
  <c r="R163" i="10"/>
  <c r="X163" i="10"/>
  <c r="T163" i="10"/>
  <c r="F163" i="10"/>
  <c r="L163" i="10"/>
  <c r="L777" i="10" s="1"/>
  <c r="H163" i="10"/>
  <c r="AE163" i="10"/>
  <c r="AC163" i="10"/>
  <c r="S163" i="10"/>
  <c r="E163" i="10"/>
  <c r="AI163" i="10"/>
  <c r="G163" i="10"/>
  <c r="AK163" i="10"/>
  <c r="W163" i="10"/>
  <c r="AH163" i="10"/>
  <c r="Y163" i="10"/>
  <c r="K163" i="10"/>
  <c r="V163" i="10"/>
  <c r="Q163" i="10"/>
  <c r="M163" i="10"/>
  <c r="J163" i="10"/>
  <c r="AG163" i="10"/>
  <c r="A165" i="3" l="1"/>
  <c r="AJ164" i="3"/>
  <c r="R164" i="3"/>
  <c r="Y164" i="3"/>
  <c r="L164" i="3"/>
  <c r="L571" i="3" s="1"/>
  <c r="M164" i="3"/>
  <c r="AL164" i="3"/>
  <c r="AH164" i="3"/>
  <c r="Z164" i="3"/>
  <c r="V164" i="3"/>
  <c r="AG164" i="3"/>
  <c r="N164" i="3"/>
  <c r="AI164" i="3"/>
  <c r="J164" i="3"/>
  <c r="U164" i="3"/>
  <c r="B164" i="3"/>
  <c r="B571" i="3" s="1"/>
  <c r="W164" i="3"/>
  <c r="I164" i="3"/>
  <c r="K164" i="3"/>
  <c r="AE164" i="3"/>
  <c r="S164" i="3"/>
  <c r="G164" i="3"/>
  <c r="AD164" i="3"/>
  <c r="AK164" i="3"/>
  <c r="AC164" i="3"/>
  <c r="AB164" i="3"/>
  <c r="F164" i="3"/>
  <c r="Q164" i="3"/>
  <c r="P164" i="3"/>
  <c r="C164" i="3"/>
  <c r="C571" i="3" s="1"/>
  <c r="AF164" i="3"/>
  <c r="E164" i="3"/>
  <c r="D164" i="3"/>
  <c r="D571" i="3" s="1"/>
  <c r="AA164" i="3"/>
  <c r="T164" i="3"/>
  <c r="X164" i="3"/>
  <c r="AM164" i="3"/>
  <c r="H164" i="3"/>
  <c r="O164" i="3"/>
  <c r="A778" i="10"/>
  <c r="A165" i="10"/>
  <c r="L164" i="10"/>
  <c r="L778" i="10" s="1"/>
  <c r="AI164" i="10"/>
  <c r="AK164" i="10"/>
  <c r="W164" i="10"/>
  <c r="Y164" i="10"/>
  <c r="K164" i="10"/>
  <c r="M164" i="10"/>
  <c r="AJ164" i="10"/>
  <c r="X164" i="10"/>
  <c r="I164" i="10"/>
  <c r="E164" i="10"/>
  <c r="AB164" i="10"/>
  <c r="AL164" i="10"/>
  <c r="B164" i="10"/>
  <c r="B778" i="10" s="1"/>
  <c r="P164" i="10"/>
  <c r="AF164" i="10"/>
  <c r="D164" i="10"/>
  <c r="D778" i="10" s="1"/>
  <c r="AH164" i="10"/>
  <c r="T164" i="10"/>
  <c r="AE164" i="10"/>
  <c r="V164" i="10"/>
  <c r="H164" i="10"/>
  <c r="S164" i="10"/>
  <c r="J164" i="10"/>
  <c r="G164" i="10"/>
  <c r="Z164" i="10"/>
  <c r="AD164" i="10"/>
  <c r="AM164" i="10"/>
  <c r="N164" i="10"/>
  <c r="R164" i="10"/>
  <c r="AA164" i="10"/>
  <c r="AG164" i="10"/>
  <c r="F164" i="10"/>
  <c r="AC164" i="10"/>
  <c r="O164" i="10"/>
  <c r="U164" i="10"/>
  <c r="Q164" i="10"/>
  <c r="C164" i="10"/>
  <c r="C778" i="10" s="1"/>
  <c r="A166" i="3" l="1"/>
  <c r="J165" i="3"/>
  <c r="W165" i="3"/>
  <c r="S165" i="3"/>
  <c r="AD165" i="3"/>
  <c r="K165" i="3"/>
  <c r="AF165" i="3"/>
  <c r="G165" i="3"/>
  <c r="R165" i="3"/>
  <c r="T165" i="3"/>
  <c r="F165" i="3"/>
  <c r="H165" i="3"/>
  <c r="AB165" i="3"/>
  <c r="P165" i="3"/>
  <c r="D165" i="3"/>
  <c r="D572" i="3" s="1"/>
  <c r="AM165" i="3"/>
  <c r="AG165" i="3"/>
  <c r="O165" i="3"/>
  <c r="AH165" i="3"/>
  <c r="U165" i="3"/>
  <c r="C165" i="3"/>
  <c r="C572" i="3" s="1"/>
  <c r="V165" i="3"/>
  <c r="I165" i="3"/>
  <c r="AA165" i="3"/>
  <c r="AJ165" i="3"/>
  <c r="L165" i="3"/>
  <c r="L572" i="3" s="1"/>
  <c r="AE165" i="3"/>
  <c r="E165" i="3"/>
  <c r="AC165" i="3"/>
  <c r="AL165" i="3"/>
  <c r="AI165" i="3"/>
  <c r="Z165" i="3"/>
  <c r="AK165" i="3"/>
  <c r="Q165" i="3"/>
  <c r="N165" i="3"/>
  <c r="Y165" i="3"/>
  <c r="B165" i="3"/>
  <c r="B572" i="3" s="1"/>
  <c r="M165" i="3"/>
  <c r="X165" i="3"/>
  <c r="A779" i="10"/>
  <c r="A166" i="10"/>
  <c r="V165" i="10"/>
  <c r="H165" i="10"/>
  <c r="J165" i="10"/>
  <c r="AG165" i="10"/>
  <c r="U165" i="10"/>
  <c r="I165" i="10"/>
  <c r="AF165" i="10"/>
  <c r="AH165" i="10"/>
  <c r="T165" i="10"/>
  <c r="AC165" i="10"/>
  <c r="M165" i="10"/>
  <c r="AE165" i="10"/>
  <c r="Q165" i="10"/>
  <c r="AB165" i="10"/>
  <c r="S165" i="10"/>
  <c r="E165" i="10"/>
  <c r="P165" i="10"/>
  <c r="W165" i="10"/>
  <c r="G165" i="10"/>
  <c r="D165" i="10"/>
  <c r="D779" i="10" s="1"/>
  <c r="AM165" i="10"/>
  <c r="AA165" i="10"/>
  <c r="AJ165" i="10"/>
  <c r="O165" i="10"/>
  <c r="AL165" i="10"/>
  <c r="X165" i="10"/>
  <c r="AD165" i="10"/>
  <c r="C165" i="10"/>
  <c r="C779" i="10" s="1"/>
  <c r="Z165" i="10"/>
  <c r="L165" i="10"/>
  <c r="L779" i="10" s="1"/>
  <c r="R165" i="10"/>
  <c r="N165" i="10"/>
  <c r="AI165" i="10"/>
  <c r="K165" i="10"/>
  <c r="F165" i="10"/>
  <c r="B165" i="10"/>
  <c r="B779" i="10" s="1"/>
  <c r="AK165" i="10"/>
  <c r="Y165" i="10"/>
  <c r="A167" i="3" l="1"/>
  <c r="H166" i="3"/>
  <c r="AC166" i="3"/>
  <c r="D166" i="3"/>
  <c r="D573" i="3" s="1"/>
  <c r="O166" i="3"/>
  <c r="E166" i="3"/>
  <c r="AK166" i="3"/>
  <c r="Y166" i="3"/>
  <c r="M166" i="3"/>
  <c r="AD166" i="3"/>
  <c r="L166" i="3"/>
  <c r="L573" i="3" s="1"/>
  <c r="AE166" i="3"/>
  <c r="R166" i="3"/>
  <c r="S166" i="3"/>
  <c r="F166" i="3"/>
  <c r="G166" i="3"/>
  <c r="AF166" i="3"/>
  <c r="AB166" i="3"/>
  <c r="AM166" i="3"/>
  <c r="T166" i="3"/>
  <c r="P166" i="3"/>
  <c r="AA166" i="3"/>
  <c r="Z166" i="3"/>
  <c r="Q166" i="3"/>
  <c r="AI166" i="3"/>
  <c r="AL166" i="3"/>
  <c r="W166" i="3"/>
  <c r="AH166" i="3"/>
  <c r="AG166" i="3"/>
  <c r="K166" i="3"/>
  <c r="V166" i="3"/>
  <c r="J166" i="3"/>
  <c r="B166" i="3"/>
  <c r="B573" i="3" s="1"/>
  <c r="I166" i="3"/>
  <c r="C166" i="3"/>
  <c r="C573" i="3" s="1"/>
  <c r="AJ166" i="3"/>
  <c r="X166" i="3"/>
  <c r="N166" i="3"/>
  <c r="U166" i="3"/>
  <c r="A780" i="10"/>
  <c r="A167" i="10"/>
  <c r="AD166" i="10"/>
  <c r="R166" i="10"/>
  <c r="F166" i="10"/>
  <c r="AC166" i="10"/>
  <c r="AE166" i="10"/>
  <c r="Q166" i="10"/>
  <c r="S166" i="10"/>
  <c r="E166" i="10"/>
  <c r="G166" i="10"/>
  <c r="D166" i="10"/>
  <c r="D780" i="10" s="1"/>
  <c r="M166" i="10"/>
  <c r="AJ166" i="10"/>
  <c r="X166" i="10"/>
  <c r="AG166" i="10"/>
  <c r="T166" i="10"/>
  <c r="AM166" i="10"/>
  <c r="L166" i="10"/>
  <c r="L780" i="10" s="1"/>
  <c r="AI166" i="10"/>
  <c r="U166" i="10"/>
  <c r="H166" i="10"/>
  <c r="AA166" i="10"/>
  <c r="W166" i="10"/>
  <c r="I166" i="10"/>
  <c r="AF166" i="10"/>
  <c r="O166" i="10"/>
  <c r="K166" i="10"/>
  <c r="C166" i="10"/>
  <c r="C780" i="10" s="1"/>
  <c r="AH166" i="10"/>
  <c r="AL166" i="10"/>
  <c r="V166" i="10"/>
  <c r="Z166" i="10"/>
  <c r="J166" i="10"/>
  <c r="AB166" i="10"/>
  <c r="N166" i="10"/>
  <c r="AK166" i="10"/>
  <c r="P166" i="10"/>
  <c r="B166" i="10"/>
  <c r="B780" i="10" s="1"/>
  <c r="Y166" i="10"/>
  <c r="A168" i="3" l="1"/>
  <c r="V167" i="3"/>
  <c r="AM167" i="3"/>
  <c r="U167" i="3"/>
  <c r="AA167" i="3"/>
  <c r="I167" i="3"/>
  <c r="AB167" i="3"/>
  <c r="O167" i="3"/>
  <c r="P167" i="3"/>
  <c r="C167" i="3"/>
  <c r="C574" i="3" s="1"/>
  <c r="D167" i="3"/>
  <c r="D574" i="3" s="1"/>
  <c r="AC167" i="3"/>
  <c r="AK167" i="3"/>
  <c r="AJ167" i="3"/>
  <c r="Q167" i="3"/>
  <c r="AL167" i="3"/>
  <c r="Y167" i="3"/>
  <c r="X167" i="3"/>
  <c r="E167" i="3"/>
  <c r="Z167" i="3"/>
  <c r="M167" i="3"/>
  <c r="L167" i="3"/>
  <c r="L574" i="3" s="1"/>
  <c r="N167" i="3"/>
  <c r="B167" i="3"/>
  <c r="B574" i="3" s="1"/>
  <c r="AH167" i="3"/>
  <c r="F167" i="3"/>
  <c r="AF167" i="3"/>
  <c r="T167" i="3"/>
  <c r="AE167" i="3"/>
  <c r="G167" i="3"/>
  <c r="W167" i="3"/>
  <c r="J167" i="3"/>
  <c r="AI167" i="3"/>
  <c r="K167" i="3"/>
  <c r="AG167" i="3"/>
  <c r="R167" i="3"/>
  <c r="AD167" i="3"/>
  <c r="H167" i="3"/>
  <c r="S167" i="3"/>
  <c r="A781" i="10"/>
  <c r="A168" i="10"/>
  <c r="AM167" i="10"/>
  <c r="AA167" i="10"/>
  <c r="O167" i="10"/>
  <c r="C167" i="10"/>
  <c r="C781" i="10" s="1"/>
  <c r="AL167" i="10"/>
  <c r="Z167" i="10"/>
  <c r="AB167" i="10"/>
  <c r="N167" i="10"/>
  <c r="P167" i="10"/>
  <c r="B167" i="10"/>
  <c r="B781" i="10" s="1"/>
  <c r="D167" i="10"/>
  <c r="D781" i="10" s="1"/>
  <c r="AJ167" i="10"/>
  <c r="I167" i="10"/>
  <c r="AF167" i="10"/>
  <c r="R167" i="10"/>
  <c r="AC167" i="10"/>
  <c r="X167" i="10"/>
  <c r="T167" i="10"/>
  <c r="F167" i="10"/>
  <c r="L167" i="10"/>
  <c r="L781" i="10" s="1"/>
  <c r="H167" i="10"/>
  <c r="Q167" i="10"/>
  <c r="AE167" i="10"/>
  <c r="AI167" i="10"/>
  <c r="S167" i="10"/>
  <c r="W167" i="10"/>
  <c r="G167" i="10"/>
  <c r="AK167" i="10"/>
  <c r="K167" i="10"/>
  <c r="AH167" i="10"/>
  <c r="E167" i="10"/>
  <c r="Y167" i="10"/>
  <c r="V167" i="10"/>
  <c r="M167" i="10"/>
  <c r="J167" i="10"/>
  <c r="AG167" i="10"/>
  <c r="U167" i="10"/>
  <c r="AD167" i="10"/>
  <c r="A169" i="3" l="1"/>
  <c r="X168" i="3"/>
  <c r="F168" i="3"/>
  <c r="Y168" i="3"/>
  <c r="AL168" i="3"/>
  <c r="M168" i="3"/>
  <c r="Z168" i="3"/>
  <c r="AH168" i="3"/>
  <c r="AG168" i="3"/>
  <c r="N168" i="3"/>
  <c r="AI168" i="3"/>
  <c r="V168" i="3"/>
  <c r="U168" i="3"/>
  <c r="B168" i="3"/>
  <c r="B575" i="3" s="1"/>
  <c r="W168" i="3"/>
  <c r="J168" i="3"/>
  <c r="I168" i="3"/>
  <c r="K168" i="3"/>
  <c r="AE168" i="3"/>
  <c r="S168" i="3"/>
  <c r="G168" i="3"/>
  <c r="AD168" i="3"/>
  <c r="AJ168" i="3"/>
  <c r="R168" i="3"/>
  <c r="Q168" i="3"/>
  <c r="AB168" i="3"/>
  <c r="E168" i="3"/>
  <c r="P168" i="3"/>
  <c r="D168" i="3"/>
  <c r="D575" i="3" s="1"/>
  <c r="O168" i="3"/>
  <c r="H168" i="3"/>
  <c r="AA168" i="3"/>
  <c r="L168" i="3"/>
  <c r="L575" i="3" s="1"/>
  <c r="C168" i="3"/>
  <c r="C575" i="3" s="1"/>
  <c r="AF168" i="3"/>
  <c r="AK168" i="3"/>
  <c r="AC168" i="3"/>
  <c r="AM168" i="3"/>
  <c r="T168" i="3"/>
  <c r="A782" i="10"/>
  <c r="A169" i="10"/>
  <c r="AI168" i="10"/>
  <c r="W168" i="10"/>
  <c r="AK168" i="10"/>
  <c r="K168" i="10"/>
  <c r="Y168" i="10"/>
  <c r="M168" i="10"/>
  <c r="AJ168" i="10"/>
  <c r="X168" i="10"/>
  <c r="L168" i="10"/>
  <c r="L782" i="10" s="1"/>
  <c r="Z168" i="10"/>
  <c r="AB168" i="10"/>
  <c r="AF168" i="10"/>
  <c r="P168" i="10"/>
  <c r="T168" i="10"/>
  <c r="D168" i="10"/>
  <c r="D782" i="10" s="1"/>
  <c r="AH168" i="10"/>
  <c r="H168" i="10"/>
  <c r="AE168" i="10"/>
  <c r="V168" i="10"/>
  <c r="S168" i="10"/>
  <c r="N168" i="10"/>
  <c r="J168" i="10"/>
  <c r="G168" i="10"/>
  <c r="AD168" i="10"/>
  <c r="AM168" i="10"/>
  <c r="AL168" i="10"/>
  <c r="B168" i="10"/>
  <c r="B782" i="10" s="1"/>
  <c r="R168" i="10"/>
  <c r="AA168" i="10"/>
  <c r="AG168" i="10"/>
  <c r="F168" i="10"/>
  <c r="AC168" i="10"/>
  <c r="O168" i="10"/>
  <c r="U168" i="10"/>
  <c r="Q168" i="10"/>
  <c r="C168" i="10"/>
  <c r="C782" i="10" s="1"/>
  <c r="I168" i="10"/>
  <c r="E168" i="10"/>
  <c r="A783" i="10" l="1"/>
  <c r="A170" i="10"/>
  <c r="V169" i="10"/>
  <c r="J169" i="10"/>
  <c r="AG169" i="10"/>
  <c r="U169" i="10"/>
  <c r="I169" i="10"/>
  <c r="AF169" i="10"/>
  <c r="T169" i="10"/>
  <c r="AH169" i="10"/>
  <c r="H169" i="10"/>
  <c r="Q169" i="10"/>
  <c r="M169" i="10"/>
  <c r="AE169" i="10"/>
  <c r="E169" i="10"/>
  <c r="AB169" i="10"/>
  <c r="K169" i="10"/>
  <c r="S169" i="10"/>
  <c r="P169" i="10"/>
  <c r="AI169" i="10"/>
  <c r="G169" i="10"/>
  <c r="D169" i="10"/>
  <c r="D783" i="10" s="1"/>
  <c r="AM169" i="10"/>
  <c r="AA169" i="10"/>
  <c r="AJ169" i="10"/>
  <c r="O169" i="10"/>
  <c r="AL169" i="10"/>
  <c r="X169" i="10"/>
  <c r="AD169" i="10"/>
  <c r="C169" i="10"/>
  <c r="C783" i="10" s="1"/>
  <c r="Z169" i="10"/>
  <c r="L169" i="10"/>
  <c r="L783" i="10" s="1"/>
  <c r="R169" i="10"/>
  <c r="N169" i="10"/>
  <c r="W169" i="10"/>
  <c r="F169" i="10"/>
  <c r="B169" i="10"/>
  <c r="B783" i="10" s="1"/>
  <c r="AK169" i="10"/>
  <c r="AC169" i="10"/>
  <c r="Y169" i="10"/>
  <c r="A170" i="3"/>
  <c r="AI169" i="3"/>
  <c r="J169" i="3"/>
  <c r="K169" i="3"/>
  <c r="AF169" i="3"/>
  <c r="S169" i="3"/>
  <c r="R169" i="3"/>
  <c r="T169" i="3"/>
  <c r="G169" i="3"/>
  <c r="F169" i="3"/>
  <c r="H169" i="3"/>
  <c r="AB169" i="3"/>
  <c r="P169" i="3"/>
  <c r="AM169" i="3"/>
  <c r="D169" i="3"/>
  <c r="D576" i="3" s="1"/>
  <c r="AA169" i="3"/>
  <c r="AG169" i="3"/>
  <c r="U169" i="3"/>
  <c r="C169" i="3"/>
  <c r="C576" i="3" s="1"/>
  <c r="AH169" i="3"/>
  <c r="I169" i="3"/>
  <c r="V169" i="3"/>
  <c r="AE169" i="3"/>
  <c r="AL169" i="3"/>
  <c r="AC169" i="3"/>
  <c r="E169" i="3"/>
  <c r="AJ169" i="3"/>
  <c r="W169" i="3"/>
  <c r="O169" i="3"/>
  <c r="Z169" i="3"/>
  <c r="AD169" i="3"/>
  <c r="N169" i="3"/>
  <c r="AK169" i="3"/>
  <c r="L169" i="3"/>
  <c r="L576" i="3" s="1"/>
  <c r="B169" i="3"/>
  <c r="B576" i="3" s="1"/>
  <c r="Y169" i="3"/>
  <c r="X169" i="3"/>
  <c r="M169" i="3"/>
  <c r="Q169" i="3"/>
  <c r="A171" i="3" l="1"/>
  <c r="Q170" i="3"/>
  <c r="D170" i="3"/>
  <c r="D577" i="3" s="1"/>
  <c r="C170" i="3"/>
  <c r="C577" i="3" s="1"/>
  <c r="AK170" i="3"/>
  <c r="Y170" i="3"/>
  <c r="AJ170" i="3"/>
  <c r="M170" i="3"/>
  <c r="AD170" i="3"/>
  <c r="R170" i="3"/>
  <c r="AE170" i="3"/>
  <c r="F170" i="3"/>
  <c r="S170" i="3"/>
  <c r="AF170" i="3"/>
  <c r="G170" i="3"/>
  <c r="AM170" i="3"/>
  <c r="T170" i="3"/>
  <c r="AB170" i="3"/>
  <c r="AA170" i="3"/>
  <c r="H170" i="3"/>
  <c r="AC170" i="3"/>
  <c r="P170" i="3"/>
  <c r="O170" i="3"/>
  <c r="E170" i="3"/>
  <c r="I170" i="3"/>
  <c r="B170" i="3"/>
  <c r="B577" i="3" s="1"/>
  <c r="W170" i="3"/>
  <c r="X170" i="3"/>
  <c r="K170" i="3"/>
  <c r="AH170" i="3"/>
  <c r="AL170" i="3"/>
  <c r="L170" i="3"/>
  <c r="L577" i="3" s="1"/>
  <c r="V170" i="3"/>
  <c r="J170" i="3"/>
  <c r="AG170" i="3"/>
  <c r="N170" i="3"/>
  <c r="AI170" i="3"/>
  <c r="Z170" i="3"/>
  <c r="U170" i="3"/>
  <c r="A784" i="10"/>
  <c r="A171" i="10"/>
  <c r="AD170" i="10"/>
  <c r="R170" i="10"/>
  <c r="F170" i="10"/>
  <c r="AC170" i="10"/>
  <c r="Q170" i="10"/>
  <c r="AE170" i="10"/>
  <c r="E170" i="10"/>
  <c r="S170" i="10"/>
  <c r="G170" i="10"/>
  <c r="D170" i="10"/>
  <c r="D784" i="10" s="1"/>
  <c r="M170" i="10"/>
  <c r="AJ170" i="10"/>
  <c r="X170" i="10"/>
  <c r="AG170" i="10"/>
  <c r="H170" i="10"/>
  <c r="AM170" i="10"/>
  <c r="L170" i="10"/>
  <c r="L784" i="10" s="1"/>
  <c r="AI170" i="10"/>
  <c r="U170" i="10"/>
  <c r="AA170" i="10"/>
  <c r="W170" i="10"/>
  <c r="I170" i="10"/>
  <c r="O170" i="10"/>
  <c r="K170" i="10"/>
  <c r="C170" i="10"/>
  <c r="C784" i="10" s="1"/>
  <c r="AF170" i="10"/>
  <c r="AL170" i="10"/>
  <c r="AH170" i="10"/>
  <c r="Z170" i="10"/>
  <c r="V170" i="10"/>
  <c r="N170" i="10"/>
  <c r="J170" i="10"/>
  <c r="T170" i="10"/>
  <c r="AB170" i="10"/>
  <c r="B170" i="10"/>
  <c r="B784" i="10" s="1"/>
  <c r="AK170" i="10"/>
  <c r="P170" i="10"/>
  <c r="Y170" i="10"/>
  <c r="A785" i="10" l="1"/>
  <c r="A172" i="10"/>
  <c r="AA171" i="10"/>
  <c r="O171" i="10"/>
  <c r="C171" i="10"/>
  <c r="C785" i="10" s="1"/>
  <c r="AL171" i="10"/>
  <c r="Z171" i="10"/>
  <c r="N171" i="10"/>
  <c r="AB171" i="10"/>
  <c r="B171" i="10"/>
  <c r="B785" i="10" s="1"/>
  <c r="P171" i="10"/>
  <c r="D171" i="10"/>
  <c r="D785" i="10" s="1"/>
  <c r="AM171" i="10"/>
  <c r="X171" i="10"/>
  <c r="T171" i="10"/>
  <c r="F171" i="10"/>
  <c r="L171" i="10"/>
  <c r="L785" i="10" s="1"/>
  <c r="H171" i="10"/>
  <c r="E171" i="10"/>
  <c r="AI171" i="10"/>
  <c r="AE171" i="10"/>
  <c r="W171" i="10"/>
  <c r="S171" i="10"/>
  <c r="K171" i="10"/>
  <c r="G171" i="10"/>
  <c r="AC171" i="10"/>
  <c r="AK171" i="10"/>
  <c r="AH171" i="10"/>
  <c r="Y171" i="10"/>
  <c r="V171" i="10"/>
  <c r="M171" i="10"/>
  <c r="J171" i="10"/>
  <c r="AG171" i="10"/>
  <c r="U171" i="10"/>
  <c r="AD171" i="10"/>
  <c r="AJ171" i="10"/>
  <c r="I171" i="10"/>
  <c r="AF171" i="10"/>
  <c r="R171" i="10"/>
  <c r="Q171" i="10"/>
  <c r="A172" i="3"/>
  <c r="V171" i="3"/>
  <c r="AG171" i="3"/>
  <c r="AA171" i="3"/>
  <c r="I171" i="3"/>
  <c r="O171" i="3"/>
  <c r="AB171" i="3"/>
  <c r="C171" i="3"/>
  <c r="C578" i="3" s="1"/>
  <c r="P171" i="3"/>
  <c r="AC171" i="3"/>
  <c r="D171" i="3"/>
  <c r="D578" i="3" s="1"/>
  <c r="AJ171" i="3"/>
  <c r="Q171" i="3"/>
  <c r="AL171" i="3"/>
  <c r="AK171" i="3"/>
  <c r="X171" i="3"/>
  <c r="E171" i="3"/>
  <c r="Z171" i="3"/>
  <c r="Y171" i="3"/>
  <c r="L171" i="3"/>
  <c r="L578" i="3" s="1"/>
  <c r="N171" i="3"/>
  <c r="M171" i="3"/>
  <c r="B171" i="3"/>
  <c r="B578" i="3" s="1"/>
  <c r="AH171" i="3"/>
  <c r="AF171" i="3"/>
  <c r="AI171" i="3"/>
  <c r="T171" i="3"/>
  <c r="H171" i="3"/>
  <c r="AE171" i="3"/>
  <c r="K171" i="3"/>
  <c r="AM171" i="3"/>
  <c r="U171" i="3"/>
  <c r="G171" i="3"/>
  <c r="W171" i="3"/>
  <c r="AD171" i="3"/>
  <c r="J171" i="3"/>
  <c r="F171" i="3"/>
  <c r="R171" i="3"/>
  <c r="S171" i="3"/>
  <c r="A786" i="10" l="1"/>
  <c r="A173" i="10"/>
  <c r="W172" i="10"/>
  <c r="K172" i="10"/>
  <c r="AK172" i="10"/>
  <c r="Y172" i="10"/>
  <c r="M172" i="10"/>
  <c r="AJ172" i="10"/>
  <c r="X172" i="10"/>
  <c r="L172" i="10"/>
  <c r="L786" i="10" s="1"/>
  <c r="AI172" i="10"/>
  <c r="AL172" i="10"/>
  <c r="AF172" i="10"/>
  <c r="AB172" i="10"/>
  <c r="T172" i="10"/>
  <c r="P172" i="10"/>
  <c r="H172" i="10"/>
  <c r="D172" i="10"/>
  <c r="D786" i="10" s="1"/>
  <c r="AH172" i="10"/>
  <c r="AE172" i="10"/>
  <c r="B172" i="10"/>
  <c r="B786" i="10" s="1"/>
  <c r="V172" i="10"/>
  <c r="S172" i="10"/>
  <c r="J172" i="10"/>
  <c r="G172" i="10"/>
  <c r="AD172" i="10"/>
  <c r="AM172" i="10"/>
  <c r="Z172" i="10"/>
  <c r="R172" i="10"/>
  <c r="AA172" i="10"/>
  <c r="AG172" i="10"/>
  <c r="F172" i="10"/>
  <c r="AC172" i="10"/>
  <c r="O172" i="10"/>
  <c r="U172" i="10"/>
  <c r="Q172" i="10"/>
  <c r="C172" i="10"/>
  <c r="C786" i="10" s="1"/>
  <c r="I172" i="10"/>
  <c r="E172" i="10"/>
  <c r="N172" i="10"/>
  <c r="A173" i="3"/>
  <c r="L172" i="3"/>
  <c r="L579" i="3" s="1"/>
  <c r="AL172" i="3"/>
  <c r="Y172" i="3"/>
  <c r="Z172" i="3"/>
  <c r="M172" i="3"/>
  <c r="AG172" i="3"/>
  <c r="N172" i="3"/>
  <c r="AI172" i="3"/>
  <c r="AH172" i="3"/>
  <c r="U172" i="3"/>
  <c r="B172" i="3"/>
  <c r="B579" i="3" s="1"/>
  <c r="W172" i="3"/>
  <c r="V172" i="3"/>
  <c r="I172" i="3"/>
  <c r="K172" i="3"/>
  <c r="J172" i="3"/>
  <c r="AE172" i="3"/>
  <c r="S172" i="3"/>
  <c r="AD172" i="3"/>
  <c r="AJ172" i="3"/>
  <c r="G172" i="3"/>
  <c r="R172" i="3"/>
  <c r="X172" i="3"/>
  <c r="F172" i="3"/>
  <c r="E172" i="3"/>
  <c r="AB172" i="3"/>
  <c r="P172" i="3"/>
  <c r="C172" i="3"/>
  <c r="C579" i="3" s="1"/>
  <c r="D172" i="3"/>
  <c r="D579" i="3" s="1"/>
  <c r="O172" i="3"/>
  <c r="AF172" i="3"/>
  <c r="AM172" i="3"/>
  <c r="AA172" i="3"/>
  <c r="H172" i="3"/>
  <c r="AK172" i="3"/>
  <c r="AC172" i="3"/>
  <c r="Q172" i="3"/>
  <c r="T172" i="3"/>
  <c r="A787" i="10" l="1"/>
  <c r="A174" i="10"/>
  <c r="V173" i="10"/>
  <c r="J173" i="10"/>
  <c r="AG173" i="10"/>
  <c r="U173" i="10"/>
  <c r="I173" i="10"/>
  <c r="AF173" i="10"/>
  <c r="T173" i="10"/>
  <c r="H173" i="10"/>
  <c r="AH173" i="10"/>
  <c r="E173" i="10"/>
  <c r="M173" i="10"/>
  <c r="AI173" i="10"/>
  <c r="AE173" i="10"/>
  <c r="AB173" i="10"/>
  <c r="W173" i="10"/>
  <c r="S173" i="10"/>
  <c r="P173" i="10"/>
  <c r="AM173" i="10"/>
  <c r="G173" i="10"/>
  <c r="D173" i="10"/>
  <c r="D787" i="10" s="1"/>
  <c r="AA173" i="10"/>
  <c r="AJ173" i="10"/>
  <c r="O173" i="10"/>
  <c r="AL173" i="10"/>
  <c r="X173" i="10"/>
  <c r="AD173" i="10"/>
  <c r="C173" i="10"/>
  <c r="C787" i="10" s="1"/>
  <c r="Z173" i="10"/>
  <c r="L173" i="10"/>
  <c r="L787" i="10" s="1"/>
  <c r="R173" i="10"/>
  <c r="N173" i="10"/>
  <c r="K173" i="10"/>
  <c r="F173" i="10"/>
  <c r="B173" i="10"/>
  <c r="B787" i="10" s="1"/>
  <c r="AC173" i="10"/>
  <c r="AK173" i="10"/>
  <c r="Q173" i="10"/>
  <c r="Y173" i="10"/>
  <c r="A174" i="3"/>
  <c r="W173" i="3"/>
  <c r="J173" i="3"/>
  <c r="AD173" i="3"/>
  <c r="T173" i="3"/>
  <c r="S173" i="3"/>
  <c r="F173" i="3"/>
  <c r="H173" i="3"/>
  <c r="G173" i="3"/>
  <c r="AB173" i="3"/>
  <c r="P173" i="3"/>
  <c r="AA173" i="3"/>
  <c r="AG173" i="3"/>
  <c r="D173" i="3"/>
  <c r="D580" i="3" s="1"/>
  <c r="O173" i="3"/>
  <c r="U173" i="3"/>
  <c r="I173" i="3"/>
  <c r="AH173" i="3"/>
  <c r="AI173" i="3"/>
  <c r="V173" i="3"/>
  <c r="AF173" i="3"/>
  <c r="AJ173" i="3"/>
  <c r="AC173" i="3"/>
  <c r="AE173" i="3"/>
  <c r="E173" i="3"/>
  <c r="AM173" i="3"/>
  <c r="Q173" i="3"/>
  <c r="X173" i="3"/>
  <c r="AL173" i="3"/>
  <c r="K173" i="3"/>
  <c r="Z173" i="3"/>
  <c r="R173" i="3"/>
  <c r="N173" i="3"/>
  <c r="L173" i="3"/>
  <c r="L580" i="3" s="1"/>
  <c r="B173" i="3"/>
  <c r="B580" i="3" s="1"/>
  <c r="AK173" i="3"/>
  <c r="Y173" i="3"/>
  <c r="M173" i="3"/>
  <c r="C173" i="3"/>
  <c r="C580" i="3" s="1"/>
  <c r="A788" i="10" l="1"/>
  <c r="A175" i="10"/>
  <c r="AD174" i="10"/>
  <c r="R174" i="10"/>
  <c r="F174" i="10"/>
  <c r="AC174" i="10"/>
  <c r="Q174" i="10"/>
  <c r="E174" i="10"/>
  <c r="AE174" i="10"/>
  <c r="S174" i="10"/>
  <c r="G174" i="10"/>
  <c r="D174" i="10"/>
  <c r="D788" i="10" s="1"/>
  <c r="M174" i="10"/>
  <c r="X174" i="10"/>
  <c r="AG174" i="10"/>
  <c r="AM174" i="10"/>
  <c r="L174" i="10"/>
  <c r="L788" i="10" s="1"/>
  <c r="AI174" i="10"/>
  <c r="U174" i="10"/>
  <c r="AF174" i="10"/>
  <c r="AA174" i="10"/>
  <c r="W174" i="10"/>
  <c r="I174" i="10"/>
  <c r="O174" i="10"/>
  <c r="K174" i="10"/>
  <c r="C174" i="10"/>
  <c r="C788" i="10" s="1"/>
  <c r="T174" i="10"/>
  <c r="AL174" i="10"/>
  <c r="Z174" i="10"/>
  <c r="AH174" i="10"/>
  <c r="N174" i="10"/>
  <c r="V174" i="10"/>
  <c r="H174" i="10"/>
  <c r="B174" i="10"/>
  <c r="B788" i="10" s="1"/>
  <c r="J174" i="10"/>
  <c r="AB174" i="10"/>
  <c r="AK174" i="10"/>
  <c r="P174" i="10"/>
  <c r="Y174" i="10"/>
  <c r="AJ174" i="10"/>
  <c r="A175" i="3"/>
  <c r="E174" i="3"/>
  <c r="D174" i="3"/>
  <c r="D581" i="3" s="1"/>
  <c r="AK174" i="3"/>
  <c r="AJ174" i="3"/>
  <c r="Y174" i="3"/>
  <c r="X174" i="3"/>
  <c r="AD174" i="3"/>
  <c r="M174" i="3"/>
  <c r="R174" i="3"/>
  <c r="F174" i="3"/>
  <c r="AE174" i="3"/>
  <c r="AF174" i="3"/>
  <c r="S174" i="3"/>
  <c r="AM174" i="3"/>
  <c r="T174" i="3"/>
  <c r="G174" i="3"/>
  <c r="AA174" i="3"/>
  <c r="H174" i="3"/>
  <c r="AC174" i="3"/>
  <c r="AB174" i="3"/>
  <c r="O174" i="3"/>
  <c r="Q174" i="3"/>
  <c r="P174" i="3"/>
  <c r="C174" i="3"/>
  <c r="C581" i="3" s="1"/>
  <c r="AL174" i="3"/>
  <c r="L174" i="3"/>
  <c r="L581" i="3" s="1"/>
  <c r="I174" i="3"/>
  <c r="AI174" i="3"/>
  <c r="N174" i="3"/>
  <c r="K174" i="3"/>
  <c r="AH174" i="3"/>
  <c r="AG174" i="3"/>
  <c r="V174" i="3"/>
  <c r="J174" i="3"/>
  <c r="U174" i="3"/>
  <c r="B174" i="3"/>
  <c r="B581" i="3" s="1"/>
  <c r="W174" i="3"/>
  <c r="Z174" i="3"/>
  <c r="A176" i="3" l="1"/>
  <c r="AM175" i="3"/>
  <c r="V175" i="3"/>
  <c r="U175" i="3"/>
  <c r="O175" i="3"/>
  <c r="C175" i="3"/>
  <c r="C582" i="3" s="1"/>
  <c r="AB175" i="3"/>
  <c r="AC175" i="3"/>
  <c r="P175" i="3"/>
  <c r="AJ175" i="3"/>
  <c r="Q175" i="3"/>
  <c r="D175" i="3"/>
  <c r="D582" i="3" s="1"/>
  <c r="AL175" i="3"/>
  <c r="X175" i="3"/>
  <c r="E175" i="3"/>
  <c r="Z175" i="3"/>
  <c r="AK175" i="3"/>
  <c r="L175" i="3"/>
  <c r="L582" i="3" s="1"/>
  <c r="N175" i="3"/>
  <c r="Y175" i="3"/>
  <c r="B175" i="3"/>
  <c r="B582" i="3" s="1"/>
  <c r="M175" i="3"/>
  <c r="AH175" i="3"/>
  <c r="AG175" i="3"/>
  <c r="AF175" i="3"/>
  <c r="I175" i="3"/>
  <c r="T175" i="3"/>
  <c r="H175" i="3"/>
  <c r="AE175" i="3"/>
  <c r="G175" i="3"/>
  <c r="J175" i="3"/>
  <c r="F175" i="3"/>
  <c r="AI175" i="3"/>
  <c r="AD175" i="3"/>
  <c r="W175" i="3"/>
  <c r="S175" i="3"/>
  <c r="K175" i="3"/>
  <c r="AA175" i="3"/>
  <c r="R175" i="3"/>
  <c r="A789" i="10"/>
  <c r="A176" i="10"/>
  <c r="O175" i="10"/>
  <c r="C175" i="10"/>
  <c r="C789" i="10" s="1"/>
  <c r="AL175" i="10"/>
  <c r="Z175" i="10"/>
  <c r="N175" i="10"/>
  <c r="B175" i="10"/>
  <c r="B789" i="10" s="1"/>
  <c r="AB175" i="10"/>
  <c r="P175" i="10"/>
  <c r="D175" i="10"/>
  <c r="D789" i="10" s="1"/>
  <c r="AM175" i="10"/>
  <c r="AA175" i="10"/>
  <c r="L175" i="10"/>
  <c r="L789" i="10" s="1"/>
  <c r="H175" i="10"/>
  <c r="AI175" i="10"/>
  <c r="AC175" i="10"/>
  <c r="W175" i="10"/>
  <c r="AE175" i="10"/>
  <c r="K175" i="10"/>
  <c r="S175" i="10"/>
  <c r="Q175" i="10"/>
  <c r="G175" i="10"/>
  <c r="AK175" i="10"/>
  <c r="AH175" i="10"/>
  <c r="Y175" i="10"/>
  <c r="V175" i="10"/>
  <c r="AG175" i="10"/>
  <c r="M175" i="10"/>
  <c r="J175" i="10"/>
  <c r="U175" i="10"/>
  <c r="AD175" i="10"/>
  <c r="AJ175" i="10"/>
  <c r="I175" i="10"/>
  <c r="AF175" i="10"/>
  <c r="R175" i="10"/>
  <c r="E175" i="10"/>
  <c r="X175" i="10"/>
  <c r="T175" i="10"/>
  <c r="F175" i="10"/>
  <c r="A177" i="3" l="1"/>
  <c r="Z176" i="3"/>
  <c r="Y176" i="3"/>
  <c r="AG176" i="3"/>
  <c r="N176" i="3"/>
  <c r="M176" i="3"/>
  <c r="AI176" i="3"/>
  <c r="U176" i="3"/>
  <c r="B176" i="3"/>
  <c r="B583" i="3" s="1"/>
  <c r="W176" i="3"/>
  <c r="AH176" i="3"/>
  <c r="I176" i="3"/>
  <c r="K176" i="3"/>
  <c r="V176" i="3"/>
  <c r="J176" i="3"/>
  <c r="AE176" i="3"/>
  <c r="AJ176" i="3"/>
  <c r="S176" i="3"/>
  <c r="R176" i="3"/>
  <c r="X176" i="3"/>
  <c r="G176" i="3"/>
  <c r="F176" i="3"/>
  <c r="L176" i="3"/>
  <c r="L583" i="3" s="1"/>
  <c r="AD176" i="3"/>
  <c r="AB176" i="3"/>
  <c r="AF176" i="3"/>
  <c r="H176" i="3"/>
  <c r="P176" i="3"/>
  <c r="C176" i="3"/>
  <c r="C583" i="3" s="1"/>
  <c r="D176" i="3"/>
  <c r="D583" i="3" s="1"/>
  <c r="T176" i="3"/>
  <c r="AA176" i="3"/>
  <c r="AL176" i="3"/>
  <c r="AM176" i="3"/>
  <c r="O176" i="3"/>
  <c r="AK176" i="3"/>
  <c r="AC176" i="3"/>
  <c r="Q176" i="3"/>
  <c r="E176" i="3"/>
  <c r="A790" i="10"/>
  <c r="A177" i="10"/>
  <c r="K176" i="10"/>
  <c r="AK176" i="10"/>
  <c r="Y176" i="10"/>
  <c r="M176" i="10"/>
  <c r="AJ176" i="10"/>
  <c r="X176" i="10"/>
  <c r="L176" i="10"/>
  <c r="L790" i="10" s="1"/>
  <c r="AI176" i="10"/>
  <c r="W176" i="10"/>
  <c r="AF176" i="10"/>
  <c r="T176" i="10"/>
  <c r="AB176" i="10"/>
  <c r="H176" i="10"/>
  <c r="P176" i="10"/>
  <c r="D176" i="10"/>
  <c r="D790" i="10" s="1"/>
  <c r="AH176" i="10"/>
  <c r="AE176" i="10"/>
  <c r="V176" i="10"/>
  <c r="S176" i="10"/>
  <c r="AD176" i="10"/>
  <c r="AM176" i="10"/>
  <c r="AL176" i="10"/>
  <c r="N176" i="10"/>
  <c r="J176" i="10"/>
  <c r="G176" i="10"/>
  <c r="R176" i="10"/>
  <c r="AA176" i="10"/>
  <c r="AG176" i="10"/>
  <c r="F176" i="10"/>
  <c r="AC176" i="10"/>
  <c r="O176" i="10"/>
  <c r="U176" i="10"/>
  <c r="Q176" i="10"/>
  <c r="C176" i="10"/>
  <c r="C790" i="10" s="1"/>
  <c r="I176" i="10"/>
  <c r="E176" i="10"/>
  <c r="B176" i="10"/>
  <c r="B790" i="10" s="1"/>
  <c r="Z176" i="10"/>
  <c r="A178" i="3" l="1"/>
  <c r="K177" i="3"/>
  <c r="J177" i="3"/>
  <c r="AF177" i="3"/>
  <c r="R177" i="3"/>
  <c r="H177" i="3"/>
  <c r="S177" i="3"/>
  <c r="G177" i="3"/>
  <c r="AB177" i="3"/>
  <c r="AG177" i="3"/>
  <c r="P177" i="3"/>
  <c r="O177" i="3"/>
  <c r="U177" i="3"/>
  <c r="D177" i="3"/>
  <c r="D584" i="3" s="1"/>
  <c r="C177" i="3"/>
  <c r="C584" i="3" s="1"/>
  <c r="I177" i="3"/>
  <c r="AI177" i="3"/>
  <c r="AH177" i="3"/>
  <c r="W177" i="3"/>
  <c r="V177" i="3"/>
  <c r="AD177" i="3"/>
  <c r="AE177" i="3"/>
  <c r="AJ177" i="3"/>
  <c r="E177" i="3"/>
  <c r="L177" i="3"/>
  <c r="L584" i="3" s="1"/>
  <c r="AL177" i="3"/>
  <c r="Z177" i="3"/>
  <c r="AC177" i="3"/>
  <c r="F177" i="3"/>
  <c r="N177" i="3"/>
  <c r="B177" i="3"/>
  <c r="B584" i="3" s="1"/>
  <c r="AK177" i="3"/>
  <c r="AM177" i="3"/>
  <c r="Y177" i="3"/>
  <c r="X177" i="3"/>
  <c r="Q177" i="3"/>
  <c r="T177" i="3"/>
  <c r="AA177" i="3"/>
  <c r="M177" i="3"/>
  <c r="A791" i="10"/>
  <c r="A178" i="10"/>
  <c r="V177" i="10"/>
  <c r="J177" i="10"/>
  <c r="AG177" i="10"/>
  <c r="U177" i="10"/>
  <c r="I177" i="10"/>
  <c r="AF177" i="10"/>
  <c r="T177" i="10"/>
  <c r="H177" i="10"/>
  <c r="AH177" i="10"/>
  <c r="M177" i="10"/>
  <c r="K177" i="10"/>
  <c r="AE177" i="10"/>
  <c r="AB177" i="10"/>
  <c r="AM177" i="10"/>
  <c r="S177" i="10"/>
  <c r="P177" i="10"/>
  <c r="AA177" i="10"/>
  <c r="AJ177" i="10"/>
  <c r="G177" i="10"/>
  <c r="D177" i="10"/>
  <c r="D791" i="10" s="1"/>
  <c r="O177" i="10"/>
  <c r="AL177" i="10"/>
  <c r="X177" i="10"/>
  <c r="AD177" i="10"/>
  <c r="C177" i="10"/>
  <c r="C791" i="10" s="1"/>
  <c r="Z177" i="10"/>
  <c r="L177" i="10"/>
  <c r="L791" i="10" s="1"/>
  <c r="R177" i="10"/>
  <c r="N177" i="10"/>
  <c r="F177" i="10"/>
  <c r="B177" i="10"/>
  <c r="B791" i="10" s="1"/>
  <c r="AI177" i="10"/>
  <c r="AC177" i="10"/>
  <c r="Q177" i="10"/>
  <c r="AK177" i="10"/>
  <c r="E177" i="10"/>
  <c r="Y177" i="10"/>
  <c r="W177" i="10"/>
  <c r="A792" i="10" l="1"/>
  <c r="A179" i="10"/>
  <c r="AD178" i="10"/>
  <c r="R178" i="10"/>
  <c r="F178" i="10"/>
  <c r="AC178" i="10"/>
  <c r="Q178" i="10"/>
  <c r="E178" i="10"/>
  <c r="AE178" i="10"/>
  <c r="S178" i="10"/>
  <c r="G178" i="10"/>
  <c r="D178" i="10"/>
  <c r="D792" i="10" s="1"/>
  <c r="AM178" i="10"/>
  <c r="M178" i="10"/>
  <c r="L178" i="10"/>
  <c r="L792" i="10" s="1"/>
  <c r="AI178" i="10"/>
  <c r="U178" i="10"/>
  <c r="T178" i="10"/>
  <c r="AA178" i="10"/>
  <c r="W178" i="10"/>
  <c r="I178" i="10"/>
  <c r="O178" i="10"/>
  <c r="K178" i="10"/>
  <c r="C178" i="10"/>
  <c r="C792" i="10" s="1"/>
  <c r="H178" i="10"/>
  <c r="AL178" i="10"/>
  <c r="Z178" i="10"/>
  <c r="N178" i="10"/>
  <c r="AH178" i="10"/>
  <c r="B178" i="10"/>
  <c r="B792" i="10" s="1"/>
  <c r="V178" i="10"/>
  <c r="J178" i="10"/>
  <c r="AF178" i="10"/>
  <c r="AB178" i="10"/>
  <c r="AK178" i="10"/>
  <c r="AJ178" i="10"/>
  <c r="P178" i="10"/>
  <c r="Y178" i="10"/>
  <c r="X178" i="10"/>
  <c r="AG178" i="10"/>
  <c r="A179" i="3"/>
  <c r="D178" i="3"/>
  <c r="D585" i="3" s="1"/>
  <c r="AK178" i="3"/>
  <c r="X178" i="3"/>
  <c r="AD178" i="3"/>
  <c r="Y178" i="3"/>
  <c r="L178" i="3"/>
  <c r="L585" i="3" s="1"/>
  <c r="R178" i="3"/>
  <c r="M178" i="3"/>
  <c r="F178" i="3"/>
  <c r="AF178" i="3"/>
  <c r="AE178" i="3"/>
  <c r="AM178" i="3"/>
  <c r="T178" i="3"/>
  <c r="S178" i="3"/>
  <c r="AA178" i="3"/>
  <c r="H178" i="3"/>
  <c r="G178" i="3"/>
  <c r="AC178" i="3"/>
  <c r="O178" i="3"/>
  <c r="Q178" i="3"/>
  <c r="AB178" i="3"/>
  <c r="C178" i="3"/>
  <c r="C585" i="3" s="1"/>
  <c r="E178" i="3"/>
  <c r="P178" i="3"/>
  <c r="AI178" i="3"/>
  <c r="AL178" i="3"/>
  <c r="N178" i="3"/>
  <c r="W178" i="3"/>
  <c r="B178" i="3"/>
  <c r="B585" i="3" s="1"/>
  <c r="AG178" i="3"/>
  <c r="AH178" i="3"/>
  <c r="I178" i="3"/>
  <c r="V178" i="3"/>
  <c r="J178" i="3"/>
  <c r="AJ178" i="3"/>
  <c r="Z178" i="3"/>
  <c r="K178" i="3"/>
  <c r="U178" i="3"/>
  <c r="A793" i="10" l="1"/>
  <c r="A180" i="10"/>
  <c r="C179" i="10"/>
  <c r="C793" i="10" s="1"/>
  <c r="AL179" i="10"/>
  <c r="Z179" i="10"/>
  <c r="N179" i="10"/>
  <c r="B179" i="10"/>
  <c r="B793" i="10" s="1"/>
  <c r="AB179" i="10"/>
  <c r="P179" i="10"/>
  <c r="D179" i="10"/>
  <c r="D793" i="10" s="1"/>
  <c r="AM179" i="10"/>
  <c r="AA179" i="10"/>
  <c r="O179" i="10"/>
  <c r="AI179" i="10"/>
  <c r="Q179" i="10"/>
  <c r="W179" i="10"/>
  <c r="K179" i="10"/>
  <c r="AE179" i="10"/>
  <c r="E179" i="10"/>
  <c r="S179" i="10"/>
  <c r="G179" i="10"/>
  <c r="AK179" i="10"/>
  <c r="AH179" i="10"/>
  <c r="AG179" i="10"/>
  <c r="Y179" i="10"/>
  <c r="V179" i="10"/>
  <c r="U179" i="10"/>
  <c r="AD179" i="10"/>
  <c r="M179" i="10"/>
  <c r="AJ179" i="10"/>
  <c r="J179" i="10"/>
  <c r="I179" i="10"/>
  <c r="AF179" i="10"/>
  <c r="R179" i="10"/>
  <c r="AC179" i="10"/>
  <c r="X179" i="10"/>
  <c r="T179" i="10"/>
  <c r="F179" i="10"/>
  <c r="L179" i="10"/>
  <c r="L793" i="10" s="1"/>
  <c r="H179" i="10"/>
  <c r="A180" i="3"/>
  <c r="AA179" i="3"/>
  <c r="V179" i="3"/>
  <c r="I179" i="3"/>
  <c r="C179" i="3"/>
  <c r="C586" i="3" s="1"/>
  <c r="AC179" i="3"/>
  <c r="AB179" i="3"/>
  <c r="AJ179" i="3"/>
  <c r="Q179" i="3"/>
  <c r="P179" i="3"/>
  <c r="AL179" i="3"/>
  <c r="X179" i="3"/>
  <c r="E179" i="3"/>
  <c r="D179" i="3"/>
  <c r="D586" i="3" s="1"/>
  <c r="Z179" i="3"/>
  <c r="L179" i="3"/>
  <c r="L586" i="3" s="1"/>
  <c r="N179" i="3"/>
  <c r="AK179" i="3"/>
  <c r="B179" i="3"/>
  <c r="B586" i="3" s="1"/>
  <c r="Y179" i="3"/>
  <c r="M179" i="3"/>
  <c r="AG179" i="3"/>
  <c r="AM179" i="3"/>
  <c r="AH179" i="3"/>
  <c r="U179" i="3"/>
  <c r="T179" i="3"/>
  <c r="H179" i="3"/>
  <c r="F179" i="3"/>
  <c r="O179" i="3"/>
  <c r="AE179" i="3"/>
  <c r="J179" i="3"/>
  <c r="G179" i="3"/>
  <c r="W179" i="3"/>
  <c r="R179" i="3"/>
  <c r="K179" i="3"/>
  <c r="AF179" i="3"/>
  <c r="AD179" i="3"/>
  <c r="S179" i="3"/>
  <c r="AI179" i="3"/>
  <c r="A794" i="10" l="1"/>
  <c r="A181" i="10"/>
  <c r="AK180" i="10"/>
  <c r="Y180" i="10"/>
  <c r="M180" i="10"/>
  <c r="AJ180" i="10"/>
  <c r="X180" i="10"/>
  <c r="L180" i="10"/>
  <c r="L794" i="10" s="1"/>
  <c r="AI180" i="10"/>
  <c r="W180" i="10"/>
  <c r="K180" i="10"/>
  <c r="T180" i="10"/>
  <c r="H180" i="10"/>
  <c r="AB180" i="10"/>
  <c r="P180" i="10"/>
  <c r="D180" i="10"/>
  <c r="D794" i="10" s="1"/>
  <c r="AH180" i="10"/>
  <c r="AE180" i="10"/>
  <c r="AD180" i="10"/>
  <c r="AM180" i="10"/>
  <c r="Z180" i="10"/>
  <c r="B180" i="10"/>
  <c r="B794" i="10" s="1"/>
  <c r="V180" i="10"/>
  <c r="S180" i="10"/>
  <c r="R180" i="10"/>
  <c r="AA180" i="10"/>
  <c r="J180" i="10"/>
  <c r="AG180" i="10"/>
  <c r="G180" i="10"/>
  <c r="F180" i="10"/>
  <c r="AC180" i="10"/>
  <c r="O180" i="10"/>
  <c r="U180" i="10"/>
  <c r="Q180" i="10"/>
  <c r="C180" i="10"/>
  <c r="C794" i="10" s="1"/>
  <c r="I180" i="10"/>
  <c r="E180" i="10"/>
  <c r="N180" i="10"/>
  <c r="AF180" i="10"/>
  <c r="AL180" i="10"/>
  <c r="A181" i="3"/>
  <c r="AL180" i="3"/>
  <c r="N180" i="3"/>
  <c r="Y180" i="3"/>
  <c r="AI180" i="3"/>
  <c r="U180" i="3"/>
  <c r="B180" i="3"/>
  <c r="B587" i="3" s="1"/>
  <c r="M180" i="3"/>
  <c r="W180" i="3"/>
  <c r="I180" i="3"/>
  <c r="K180" i="3"/>
  <c r="AH180" i="3"/>
  <c r="V180" i="3"/>
  <c r="J180" i="3"/>
  <c r="AD180" i="3"/>
  <c r="AJ180" i="3"/>
  <c r="AE180" i="3"/>
  <c r="X180" i="3"/>
  <c r="S180" i="3"/>
  <c r="F180" i="3"/>
  <c r="L180" i="3"/>
  <c r="L587" i="3" s="1"/>
  <c r="G180" i="3"/>
  <c r="AB180" i="3"/>
  <c r="P180" i="3"/>
  <c r="AF180" i="3"/>
  <c r="H180" i="3"/>
  <c r="AM180" i="3"/>
  <c r="D180" i="3"/>
  <c r="D587" i="3" s="1"/>
  <c r="O180" i="3"/>
  <c r="Z180" i="3"/>
  <c r="C180" i="3"/>
  <c r="C587" i="3" s="1"/>
  <c r="AG180" i="3"/>
  <c r="AK180" i="3"/>
  <c r="R180" i="3"/>
  <c r="AC180" i="3"/>
  <c r="Q180" i="3"/>
  <c r="E180" i="3"/>
  <c r="T180" i="3"/>
  <c r="AA180" i="3"/>
  <c r="A182" i="3" l="1"/>
  <c r="J181" i="3"/>
  <c r="T181" i="3"/>
  <c r="F181" i="3"/>
  <c r="S181" i="3"/>
  <c r="G181" i="3"/>
  <c r="AM181" i="3"/>
  <c r="AG181" i="3"/>
  <c r="AB181" i="3"/>
  <c r="U181" i="3"/>
  <c r="P181" i="3"/>
  <c r="C181" i="3"/>
  <c r="C588" i="3" s="1"/>
  <c r="I181" i="3"/>
  <c r="D181" i="3"/>
  <c r="D588" i="3" s="1"/>
  <c r="AI181" i="3"/>
  <c r="W181" i="3"/>
  <c r="AH181" i="3"/>
  <c r="AD181" i="3"/>
  <c r="K181" i="3"/>
  <c r="V181" i="3"/>
  <c r="AF181" i="3"/>
  <c r="R181" i="3"/>
  <c r="AC181" i="3"/>
  <c r="Z181" i="3"/>
  <c r="AA181" i="3"/>
  <c r="N181" i="3"/>
  <c r="O181" i="3"/>
  <c r="B181" i="3"/>
  <c r="B588" i="3" s="1"/>
  <c r="L181" i="3"/>
  <c r="L588" i="3" s="1"/>
  <c r="E181" i="3"/>
  <c r="AK181" i="3"/>
  <c r="H181" i="3"/>
  <c r="Y181" i="3"/>
  <c r="X181" i="3"/>
  <c r="AE181" i="3"/>
  <c r="M181" i="3"/>
  <c r="AJ181" i="3"/>
  <c r="Q181" i="3"/>
  <c r="AL181" i="3"/>
  <c r="A795" i="10"/>
  <c r="A182" i="10"/>
  <c r="V181" i="10"/>
  <c r="J181" i="10"/>
  <c r="AG181" i="10"/>
  <c r="U181" i="10"/>
  <c r="I181" i="10"/>
  <c r="AF181" i="10"/>
  <c r="T181" i="10"/>
  <c r="H181" i="10"/>
  <c r="AH181" i="10"/>
  <c r="AM181" i="10"/>
  <c r="M181" i="10"/>
  <c r="AE181" i="10"/>
  <c r="AB181" i="10"/>
  <c r="AA181" i="10"/>
  <c r="AJ181" i="10"/>
  <c r="W181" i="10"/>
  <c r="S181" i="10"/>
  <c r="P181" i="10"/>
  <c r="O181" i="10"/>
  <c r="AL181" i="10"/>
  <c r="X181" i="10"/>
  <c r="G181" i="10"/>
  <c r="AD181" i="10"/>
  <c r="D181" i="10"/>
  <c r="D795" i="10" s="1"/>
  <c r="C181" i="10"/>
  <c r="C795" i="10" s="1"/>
  <c r="Z181" i="10"/>
  <c r="L181" i="10"/>
  <c r="L795" i="10" s="1"/>
  <c r="AI181" i="10"/>
  <c r="R181" i="10"/>
  <c r="N181" i="10"/>
  <c r="F181" i="10"/>
  <c r="B181" i="10"/>
  <c r="B795" i="10" s="1"/>
  <c r="AC181" i="10"/>
  <c r="Q181" i="10"/>
  <c r="E181" i="10"/>
  <c r="AK181" i="10"/>
  <c r="K181" i="10"/>
  <c r="Y181" i="10"/>
  <c r="A183" i="3" l="1"/>
  <c r="D182" i="3"/>
  <c r="D589" i="3" s="1"/>
  <c r="AJ182" i="3"/>
  <c r="AD182" i="3"/>
  <c r="AK182" i="3"/>
  <c r="L182" i="3"/>
  <c r="L589" i="3" s="1"/>
  <c r="R182" i="3"/>
  <c r="Y182" i="3"/>
  <c r="F182" i="3"/>
  <c r="M182" i="3"/>
  <c r="AF182" i="3"/>
  <c r="AM182" i="3"/>
  <c r="T182" i="3"/>
  <c r="AE182" i="3"/>
  <c r="AA182" i="3"/>
  <c r="H182" i="3"/>
  <c r="S182" i="3"/>
  <c r="AC182" i="3"/>
  <c r="O182" i="3"/>
  <c r="G182" i="3"/>
  <c r="Q182" i="3"/>
  <c r="C182" i="3"/>
  <c r="C589" i="3" s="1"/>
  <c r="E182" i="3"/>
  <c r="AB182" i="3"/>
  <c r="P182" i="3"/>
  <c r="Z182" i="3"/>
  <c r="B182" i="3"/>
  <c r="B589" i="3" s="1"/>
  <c r="AG182" i="3"/>
  <c r="AI182" i="3"/>
  <c r="W182" i="3"/>
  <c r="I182" i="3"/>
  <c r="K182" i="3"/>
  <c r="U182" i="3"/>
  <c r="X182" i="3"/>
  <c r="AH182" i="3"/>
  <c r="V182" i="3"/>
  <c r="AL182" i="3"/>
  <c r="J182" i="3"/>
  <c r="N182" i="3"/>
  <c r="A796" i="10"/>
  <c r="A183" i="10"/>
  <c r="AD182" i="10"/>
  <c r="R182" i="10"/>
  <c r="F182" i="10"/>
  <c r="AC182" i="10"/>
  <c r="Q182" i="10"/>
  <c r="E182" i="10"/>
  <c r="AE182" i="10"/>
  <c r="S182" i="10"/>
  <c r="G182" i="10"/>
  <c r="D182" i="10"/>
  <c r="D796" i="10" s="1"/>
  <c r="AA182" i="10"/>
  <c r="M182" i="10"/>
  <c r="W182" i="10"/>
  <c r="I182" i="10"/>
  <c r="O182" i="10"/>
  <c r="K182" i="10"/>
  <c r="C182" i="10"/>
  <c r="C796" i="10" s="1"/>
  <c r="AF182" i="10"/>
  <c r="AL182" i="10"/>
  <c r="Z182" i="10"/>
  <c r="N182" i="10"/>
  <c r="B182" i="10"/>
  <c r="B796" i="10" s="1"/>
  <c r="AH182" i="10"/>
  <c r="V182" i="10"/>
  <c r="T182" i="10"/>
  <c r="AJ182" i="10"/>
  <c r="J182" i="10"/>
  <c r="AB182" i="10"/>
  <c r="AK182" i="10"/>
  <c r="X182" i="10"/>
  <c r="AG182" i="10"/>
  <c r="P182" i="10"/>
  <c r="AM182" i="10"/>
  <c r="Y182" i="10"/>
  <c r="L182" i="10"/>
  <c r="L796" i="10" s="1"/>
  <c r="AI182" i="10"/>
  <c r="U182" i="10"/>
  <c r="H182" i="10"/>
  <c r="A797" i="10" l="1"/>
  <c r="A184" i="10"/>
  <c r="Z183" i="10"/>
  <c r="N183" i="10"/>
  <c r="B183" i="10"/>
  <c r="B797" i="10" s="1"/>
  <c r="AB183" i="10"/>
  <c r="P183" i="10"/>
  <c r="D183" i="10"/>
  <c r="D797" i="10" s="1"/>
  <c r="AM183" i="10"/>
  <c r="AA183" i="10"/>
  <c r="O183" i="10"/>
  <c r="C183" i="10"/>
  <c r="C797" i="10" s="1"/>
  <c r="AL183" i="10"/>
  <c r="AI183" i="10"/>
  <c r="E183" i="10"/>
  <c r="W183" i="10"/>
  <c r="K183" i="10"/>
  <c r="AC183" i="10"/>
  <c r="AE183" i="10"/>
  <c r="S183" i="10"/>
  <c r="AG183" i="10"/>
  <c r="G183" i="10"/>
  <c r="AK183" i="10"/>
  <c r="AH183" i="10"/>
  <c r="U183" i="10"/>
  <c r="AD183" i="10"/>
  <c r="Y183" i="10"/>
  <c r="AJ183" i="10"/>
  <c r="V183" i="10"/>
  <c r="I183" i="10"/>
  <c r="AF183" i="10"/>
  <c r="R183" i="10"/>
  <c r="Q183" i="10"/>
  <c r="M183" i="10"/>
  <c r="X183" i="10"/>
  <c r="J183" i="10"/>
  <c r="T183" i="10"/>
  <c r="F183" i="10"/>
  <c r="L183" i="10"/>
  <c r="L797" i="10" s="1"/>
  <c r="H183" i="10"/>
  <c r="A184" i="3"/>
  <c r="O183" i="3"/>
  <c r="V183" i="3"/>
  <c r="AC183" i="3"/>
  <c r="AJ183" i="3"/>
  <c r="Q183" i="3"/>
  <c r="AB183" i="3"/>
  <c r="AL183" i="3"/>
  <c r="X183" i="3"/>
  <c r="E183" i="3"/>
  <c r="P183" i="3"/>
  <c r="Z183" i="3"/>
  <c r="L183" i="3"/>
  <c r="L590" i="3" s="1"/>
  <c r="D183" i="3"/>
  <c r="D590" i="3" s="1"/>
  <c r="N183" i="3"/>
  <c r="B183" i="3"/>
  <c r="B590" i="3" s="1"/>
  <c r="AK183" i="3"/>
  <c r="Y183" i="3"/>
  <c r="M183" i="3"/>
  <c r="AG183" i="3"/>
  <c r="AM183" i="3"/>
  <c r="U183" i="3"/>
  <c r="AA183" i="3"/>
  <c r="AH183" i="3"/>
  <c r="I183" i="3"/>
  <c r="H183" i="3"/>
  <c r="C183" i="3"/>
  <c r="C590" i="3" s="1"/>
  <c r="W183" i="3"/>
  <c r="AE183" i="3"/>
  <c r="AD183" i="3"/>
  <c r="K183" i="3"/>
  <c r="G183" i="3"/>
  <c r="F183" i="3"/>
  <c r="R183" i="3"/>
  <c r="AF183" i="3"/>
  <c r="T183" i="3"/>
  <c r="AI183" i="3"/>
  <c r="J183" i="3"/>
  <c r="S183" i="3"/>
  <c r="A185" i="3" l="1"/>
  <c r="Z184" i="3"/>
  <c r="AG184" i="3"/>
  <c r="B184" i="3"/>
  <c r="B591" i="3" s="1"/>
  <c r="Y184" i="3"/>
  <c r="W184" i="3"/>
  <c r="I184" i="3"/>
  <c r="M184" i="3"/>
  <c r="K184" i="3"/>
  <c r="AH184" i="3"/>
  <c r="V184" i="3"/>
  <c r="J184" i="3"/>
  <c r="AD184" i="3"/>
  <c r="AJ184" i="3"/>
  <c r="R184" i="3"/>
  <c r="X184" i="3"/>
  <c r="AE184" i="3"/>
  <c r="L184" i="3"/>
  <c r="L591" i="3" s="1"/>
  <c r="S184" i="3"/>
  <c r="G184" i="3"/>
  <c r="AL184" i="3"/>
  <c r="AB184" i="3"/>
  <c r="P184" i="3"/>
  <c r="C184" i="3"/>
  <c r="C591" i="3" s="1"/>
  <c r="D184" i="3"/>
  <c r="D591" i="3" s="1"/>
  <c r="O184" i="3"/>
  <c r="U184" i="3"/>
  <c r="AM184" i="3"/>
  <c r="AF184" i="3"/>
  <c r="AK184" i="3"/>
  <c r="AC184" i="3"/>
  <c r="Q184" i="3"/>
  <c r="H184" i="3"/>
  <c r="AI184" i="3"/>
  <c r="E184" i="3"/>
  <c r="T184" i="3"/>
  <c r="AA184" i="3"/>
  <c r="N184" i="3"/>
  <c r="F184" i="3"/>
  <c r="A798" i="10"/>
  <c r="A185" i="10"/>
  <c r="AK184" i="10"/>
  <c r="Y184" i="10"/>
  <c r="M184" i="10"/>
  <c r="AJ184" i="10"/>
  <c r="X184" i="10"/>
  <c r="L184" i="10"/>
  <c r="L798" i="10" s="1"/>
  <c r="AI184" i="10"/>
  <c r="W184" i="10"/>
  <c r="K184" i="10"/>
  <c r="H184" i="10"/>
  <c r="AB184" i="10"/>
  <c r="P184" i="10"/>
  <c r="AD184" i="10"/>
  <c r="D184" i="10"/>
  <c r="D798" i="10" s="1"/>
  <c r="AM184" i="10"/>
  <c r="N184" i="10"/>
  <c r="AH184" i="10"/>
  <c r="AE184" i="10"/>
  <c r="R184" i="10"/>
  <c r="AA184" i="10"/>
  <c r="V184" i="10"/>
  <c r="AG184" i="10"/>
  <c r="S184" i="10"/>
  <c r="F184" i="10"/>
  <c r="AC184" i="10"/>
  <c r="O184" i="10"/>
  <c r="J184" i="10"/>
  <c r="U184" i="10"/>
  <c r="G184" i="10"/>
  <c r="Q184" i="10"/>
  <c r="C184" i="10"/>
  <c r="C798" i="10" s="1"/>
  <c r="I184" i="10"/>
  <c r="E184" i="10"/>
  <c r="AL184" i="10"/>
  <c r="B184" i="10"/>
  <c r="B798" i="10" s="1"/>
  <c r="AF184" i="10"/>
  <c r="Z184" i="10"/>
  <c r="T184" i="10"/>
  <c r="A186" i="3" l="1"/>
  <c r="J185" i="3"/>
  <c r="H185" i="3"/>
  <c r="S185" i="3"/>
  <c r="AM185" i="3"/>
  <c r="G185" i="3"/>
  <c r="AA185" i="3"/>
  <c r="AG185" i="3"/>
  <c r="U185" i="3"/>
  <c r="AB185" i="3"/>
  <c r="I185" i="3"/>
  <c r="P185" i="3"/>
  <c r="D185" i="3"/>
  <c r="D592" i="3" s="1"/>
  <c r="AI185" i="3"/>
  <c r="W185" i="3"/>
  <c r="AD185" i="3"/>
  <c r="K185" i="3"/>
  <c r="AH185" i="3"/>
  <c r="AF185" i="3"/>
  <c r="R185" i="3"/>
  <c r="V185" i="3"/>
  <c r="T185" i="3"/>
  <c r="F185" i="3"/>
  <c r="AJ185" i="3"/>
  <c r="O185" i="3"/>
  <c r="X185" i="3"/>
  <c r="E185" i="3"/>
  <c r="C185" i="3"/>
  <c r="C592" i="3" s="1"/>
  <c r="AL185" i="3"/>
  <c r="Q185" i="3"/>
  <c r="N185" i="3"/>
  <c r="B185" i="3"/>
  <c r="B592" i="3" s="1"/>
  <c r="L185" i="3"/>
  <c r="L592" i="3" s="1"/>
  <c r="AK185" i="3"/>
  <c r="AE185" i="3"/>
  <c r="Y185" i="3"/>
  <c r="AC185" i="3"/>
  <c r="M185" i="3"/>
  <c r="Z185" i="3"/>
  <c r="A799" i="10"/>
  <c r="A186" i="10"/>
  <c r="V185" i="10"/>
  <c r="J185" i="10"/>
  <c r="AG185" i="10"/>
  <c r="U185" i="10"/>
  <c r="I185" i="10"/>
  <c r="AF185" i="10"/>
  <c r="T185" i="10"/>
  <c r="H185" i="10"/>
  <c r="AH185" i="10"/>
  <c r="AA185" i="10"/>
  <c r="M185" i="10"/>
  <c r="AJ185" i="10"/>
  <c r="K185" i="10"/>
  <c r="AE185" i="10"/>
  <c r="AB185" i="10"/>
  <c r="O185" i="10"/>
  <c r="AL185" i="10"/>
  <c r="X185" i="10"/>
  <c r="S185" i="10"/>
  <c r="AD185" i="10"/>
  <c r="P185" i="10"/>
  <c r="C185" i="10"/>
  <c r="C799" i="10" s="1"/>
  <c r="Z185" i="10"/>
  <c r="L185" i="10"/>
  <c r="L799" i="10" s="1"/>
  <c r="W185" i="10"/>
  <c r="G185" i="10"/>
  <c r="R185" i="10"/>
  <c r="D185" i="10"/>
  <c r="D799" i="10" s="1"/>
  <c r="N185" i="10"/>
  <c r="F185" i="10"/>
  <c r="B185" i="10"/>
  <c r="B799" i="10" s="1"/>
  <c r="AC185" i="10"/>
  <c r="Q185" i="10"/>
  <c r="E185" i="10"/>
  <c r="AK185" i="10"/>
  <c r="AI185" i="10"/>
  <c r="AM185" i="10"/>
  <c r="Y185" i="10"/>
  <c r="A187" i="3" l="1"/>
  <c r="D186" i="3"/>
  <c r="D593" i="3" s="1"/>
  <c r="X186" i="3"/>
  <c r="R186" i="3"/>
  <c r="AK186" i="3"/>
  <c r="F186" i="3"/>
  <c r="Y186" i="3"/>
  <c r="M186" i="3"/>
  <c r="AF186" i="3"/>
  <c r="AM186" i="3"/>
  <c r="T186" i="3"/>
  <c r="AA186" i="3"/>
  <c r="H186" i="3"/>
  <c r="AE186" i="3"/>
  <c r="AC186" i="3"/>
  <c r="O186" i="3"/>
  <c r="S186" i="3"/>
  <c r="Q186" i="3"/>
  <c r="C186" i="3"/>
  <c r="C593" i="3" s="1"/>
  <c r="G186" i="3"/>
  <c r="E186" i="3"/>
  <c r="AB186" i="3"/>
  <c r="P186" i="3"/>
  <c r="AJ186" i="3"/>
  <c r="AI186" i="3"/>
  <c r="AD186" i="3"/>
  <c r="L186" i="3"/>
  <c r="L593" i="3" s="1"/>
  <c r="W186" i="3"/>
  <c r="I186" i="3"/>
  <c r="AL186" i="3"/>
  <c r="K186" i="3"/>
  <c r="AG186" i="3"/>
  <c r="Z186" i="3"/>
  <c r="AH186" i="3"/>
  <c r="V186" i="3"/>
  <c r="B186" i="3"/>
  <c r="B593" i="3" s="1"/>
  <c r="J186" i="3"/>
  <c r="N186" i="3"/>
  <c r="U186" i="3"/>
  <c r="A800" i="10"/>
  <c r="A187" i="10"/>
  <c r="R186" i="10"/>
  <c r="F186" i="10"/>
  <c r="AC186" i="10"/>
  <c r="Q186" i="10"/>
  <c r="E186" i="10"/>
  <c r="AE186" i="10"/>
  <c r="S186" i="10"/>
  <c r="G186" i="10"/>
  <c r="AD186" i="10"/>
  <c r="D186" i="10"/>
  <c r="D800" i="10" s="1"/>
  <c r="O186" i="10"/>
  <c r="M186" i="10"/>
  <c r="K186" i="10"/>
  <c r="AF186" i="10"/>
  <c r="C186" i="10"/>
  <c r="C800" i="10" s="1"/>
  <c r="T186" i="10"/>
  <c r="AL186" i="10"/>
  <c r="Z186" i="10"/>
  <c r="N186" i="10"/>
  <c r="B186" i="10"/>
  <c r="B800" i="10" s="1"/>
  <c r="AH186" i="10"/>
  <c r="H186" i="10"/>
  <c r="AJ186" i="10"/>
  <c r="V186" i="10"/>
  <c r="X186" i="10"/>
  <c r="J186" i="10"/>
  <c r="AG186" i="10"/>
  <c r="AB186" i="10"/>
  <c r="AM186" i="10"/>
  <c r="AK186" i="10"/>
  <c r="L186" i="10"/>
  <c r="L800" i="10" s="1"/>
  <c r="AI186" i="10"/>
  <c r="U186" i="10"/>
  <c r="P186" i="10"/>
  <c r="AA186" i="10"/>
  <c r="Y186" i="10"/>
  <c r="W186" i="10"/>
  <c r="I186" i="10"/>
  <c r="A801" i="10" l="1"/>
  <c r="A188" i="10"/>
  <c r="N187" i="10"/>
  <c r="B187" i="10"/>
  <c r="B801" i="10" s="1"/>
  <c r="AB187" i="10"/>
  <c r="P187" i="10"/>
  <c r="D187" i="10"/>
  <c r="D801" i="10" s="1"/>
  <c r="AM187" i="10"/>
  <c r="AA187" i="10"/>
  <c r="O187" i="10"/>
  <c r="C187" i="10"/>
  <c r="C801" i="10" s="1"/>
  <c r="AL187" i="10"/>
  <c r="Z187" i="10"/>
  <c r="AI187" i="10"/>
  <c r="W187" i="10"/>
  <c r="K187" i="10"/>
  <c r="Q187" i="10"/>
  <c r="AE187" i="10"/>
  <c r="AG187" i="10"/>
  <c r="S187" i="10"/>
  <c r="U187" i="10"/>
  <c r="G187" i="10"/>
  <c r="AD187" i="10"/>
  <c r="AK187" i="10"/>
  <c r="AJ187" i="10"/>
  <c r="AH187" i="10"/>
  <c r="I187" i="10"/>
  <c r="AF187" i="10"/>
  <c r="R187" i="10"/>
  <c r="E187" i="10"/>
  <c r="Y187" i="10"/>
  <c r="X187" i="10"/>
  <c r="V187" i="10"/>
  <c r="T187" i="10"/>
  <c r="F187" i="10"/>
  <c r="AC187" i="10"/>
  <c r="M187" i="10"/>
  <c r="L187" i="10"/>
  <c r="L801" i="10" s="1"/>
  <c r="J187" i="10"/>
  <c r="H187" i="10"/>
  <c r="A188" i="3"/>
  <c r="C187" i="3"/>
  <c r="C594" i="3" s="1"/>
  <c r="V187" i="3"/>
  <c r="AC187" i="3"/>
  <c r="AJ187" i="3"/>
  <c r="Q187" i="3"/>
  <c r="AL187" i="3"/>
  <c r="X187" i="3"/>
  <c r="E187" i="3"/>
  <c r="AB187" i="3"/>
  <c r="Z187" i="3"/>
  <c r="L187" i="3"/>
  <c r="L594" i="3" s="1"/>
  <c r="P187" i="3"/>
  <c r="N187" i="3"/>
  <c r="D187" i="3"/>
  <c r="D594" i="3" s="1"/>
  <c r="B187" i="3"/>
  <c r="B594" i="3" s="1"/>
  <c r="AK187" i="3"/>
  <c r="Y187" i="3"/>
  <c r="AM187" i="3"/>
  <c r="M187" i="3"/>
  <c r="U187" i="3"/>
  <c r="AA187" i="3"/>
  <c r="I187" i="3"/>
  <c r="O187" i="3"/>
  <c r="AH187" i="3"/>
  <c r="AG187" i="3"/>
  <c r="R187" i="3"/>
  <c r="K187" i="3"/>
  <c r="J187" i="3"/>
  <c r="AE187" i="3"/>
  <c r="G187" i="3"/>
  <c r="AI187" i="3"/>
  <c r="F187" i="3"/>
  <c r="AF187" i="3"/>
  <c r="W187" i="3"/>
  <c r="T187" i="3"/>
  <c r="H187" i="3"/>
  <c r="AD187" i="3"/>
  <c r="S187" i="3"/>
  <c r="A189" i="3" l="1"/>
  <c r="N188" i="3"/>
  <c r="AI188" i="3"/>
  <c r="U188" i="3"/>
  <c r="Y188" i="3"/>
  <c r="K188" i="3"/>
  <c r="M188" i="3"/>
  <c r="AH188" i="3"/>
  <c r="V188" i="3"/>
  <c r="AJ188" i="3"/>
  <c r="J188" i="3"/>
  <c r="R188" i="3"/>
  <c r="X188" i="3"/>
  <c r="F188" i="3"/>
  <c r="L188" i="3"/>
  <c r="L595" i="3" s="1"/>
  <c r="AE188" i="3"/>
  <c r="S188" i="3"/>
  <c r="AL188" i="3"/>
  <c r="G188" i="3"/>
  <c r="Z188" i="3"/>
  <c r="AG188" i="3"/>
  <c r="AB188" i="3"/>
  <c r="C188" i="3"/>
  <c r="C595" i="3" s="1"/>
  <c r="AF188" i="3"/>
  <c r="P188" i="3"/>
  <c r="D188" i="3"/>
  <c r="D595" i="3" s="1"/>
  <c r="B188" i="3"/>
  <c r="B595" i="3" s="1"/>
  <c r="AK188" i="3"/>
  <c r="AC188" i="3"/>
  <c r="AM188" i="3"/>
  <c r="Q188" i="3"/>
  <c r="W188" i="3"/>
  <c r="E188" i="3"/>
  <c r="H188" i="3"/>
  <c r="O188" i="3"/>
  <c r="AD188" i="3"/>
  <c r="T188" i="3"/>
  <c r="AA188" i="3"/>
  <c r="I188" i="3"/>
  <c r="A802" i="10"/>
  <c r="A189" i="10"/>
  <c r="AK188" i="10"/>
  <c r="Y188" i="10"/>
  <c r="M188" i="10"/>
  <c r="AJ188" i="10"/>
  <c r="X188" i="10"/>
  <c r="L188" i="10"/>
  <c r="L802" i="10" s="1"/>
  <c r="AI188" i="10"/>
  <c r="W188" i="10"/>
  <c r="K188" i="10"/>
  <c r="AB188" i="10"/>
  <c r="AD188" i="10"/>
  <c r="P188" i="10"/>
  <c r="AM188" i="10"/>
  <c r="B188" i="10"/>
  <c r="B802" i="10" s="1"/>
  <c r="R188" i="10"/>
  <c r="D188" i="10"/>
  <c r="D802" i="10" s="1"/>
  <c r="AA188" i="10"/>
  <c r="AH188" i="10"/>
  <c r="AG188" i="10"/>
  <c r="AE188" i="10"/>
  <c r="F188" i="10"/>
  <c r="AC188" i="10"/>
  <c r="O188" i="10"/>
  <c r="V188" i="10"/>
  <c r="U188" i="10"/>
  <c r="S188" i="10"/>
  <c r="Q188" i="10"/>
  <c r="C188" i="10"/>
  <c r="C802" i="10" s="1"/>
  <c r="J188" i="10"/>
  <c r="I188" i="10"/>
  <c r="G188" i="10"/>
  <c r="E188" i="10"/>
  <c r="Z188" i="10"/>
  <c r="AF188" i="10"/>
  <c r="N188" i="10"/>
  <c r="T188" i="10"/>
  <c r="H188" i="10"/>
  <c r="AL188" i="10"/>
  <c r="A190" i="3" l="1"/>
  <c r="J189" i="3"/>
  <c r="S189" i="3"/>
  <c r="AA189" i="3"/>
  <c r="AG189" i="3"/>
  <c r="G189" i="3"/>
  <c r="O189" i="3"/>
  <c r="U189" i="3"/>
  <c r="I189" i="3"/>
  <c r="AB189" i="3"/>
  <c r="P189" i="3"/>
  <c r="AI189" i="3"/>
  <c r="D189" i="3"/>
  <c r="D596" i="3" s="1"/>
  <c r="W189" i="3"/>
  <c r="AD189" i="3"/>
  <c r="K189" i="3"/>
  <c r="AF189" i="3"/>
  <c r="R189" i="3"/>
  <c r="AH189" i="3"/>
  <c r="T189" i="3"/>
  <c r="F189" i="3"/>
  <c r="V189" i="3"/>
  <c r="H189" i="3"/>
  <c r="L189" i="3"/>
  <c r="L596" i="3" s="1"/>
  <c r="AL189" i="3"/>
  <c r="Z189" i="3"/>
  <c r="B189" i="3"/>
  <c r="B596" i="3" s="1"/>
  <c r="AC189" i="3"/>
  <c r="Q189" i="3"/>
  <c r="AE189" i="3"/>
  <c r="AM189" i="3"/>
  <c r="AK189" i="3"/>
  <c r="C189" i="3"/>
  <c r="C596" i="3" s="1"/>
  <c r="Y189" i="3"/>
  <c r="X189" i="3"/>
  <c r="M189" i="3"/>
  <c r="AJ189" i="3"/>
  <c r="E189" i="3"/>
  <c r="N189" i="3"/>
  <c r="A803" i="10"/>
  <c r="A190" i="10"/>
  <c r="V189" i="10"/>
  <c r="J189" i="10"/>
  <c r="AG189" i="10"/>
  <c r="U189" i="10"/>
  <c r="I189" i="10"/>
  <c r="AF189" i="10"/>
  <c r="T189" i="10"/>
  <c r="H189" i="10"/>
  <c r="AH189" i="10"/>
  <c r="O189" i="10"/>
  <c r="AL189" i="10"/>
  <c r="M189" i="10"/>
  <c r="X189" i="10"/>
  <c r="AE189" i="10"/>
  <c r="AD189" i="10"/>
  <c r="AB189" i="10"/>
  <c r="C189" i="10"/>
  <c r="C803" i="10" s="1"/>
  <c r="Z189" i="10"/>
  <c r="L189" i="10"/>
  <c r="L803" i="10" s="1"/>
  <c r="K189" i="10"/>
  <c r="S189" i="10"/>
  <c r="R189" i="10"/>
  <c r="P189" i="10"/>
  <c r="N189" i="10"/>
  <c r="G189" i="10"/>
  <c r="F189" i="10"/>
  <c r="D189" i="10"/>
  <c r="D803" i="10" s="1"/>
  <c r="B189" i="10"/>
  <c r="B803" i="10" s="1"/>
  <c r="AC189" i="10"/>
  <c r="AI189" i="10"/>
  <c r="Q189" i="10"/>
  <c r="E189" i="10"/>
  <c r="W189" i="10"/>
  <c r="AM189" i="10"/>
  <c r="AK189" i="10"/>
  <c r="AA189" i="10"/>
  <c r="Y189" i="10"/>
  <c r="AJ189" i="10"/>
  <c r="A191" i="3" l="1"/>
  <c r="AD190" i="3"/>
  <c r="D190" i="3"/>
  <c r="D597" i="3" s="1"/>
  <c r="L190" i="3"/>
  <c r="L597" i="3" s="1"/>
  <c r="F190" i="3"/>
  <c r="AK190" i="3"/>
  <c r="Y190" i="3"/>
  <c r="AF190" i="3"/>
  <c r="AM190" i="3"/>
  <c r="M190" i="3"/>
  <c r="T190" i="3"/>
  <c r="AA190" i="3"/>
  <c r="H190" i="3"/>
  <c r="AC190" i="3"/>
  <c r="O190" i="3"/>
  <c r="AE190" i="3"/>
  <c r="Q190" i="3"/>
  <c r="C190" i="3"/>
  <c r="C597" i="3" s="1"/>
  <c r="S190" i="3"/>
  <c r="E190" i="3"/>
  <c r="G190" i="3"/>
  <c r="AB190" i="3"/>
  <c r="AJ190" i="3"/>
  <c r="P190" i="3"/>
  <c r="X190" i="3"/>
  <c r="R190" i="3"/>
  <c r="W190" i="3"/>
  <c r="K190" i="3"/>
  <c r="U190" i="3"/>
  <c r="N190" i="3"/>
  <c r="AG190" i="3"/>
  <c r="AH190" i="3"/>
  <c r="V190" i="3"/>
  <c r="AL190" i="3"/>
  <c r="J190" i="3"/>
  <c r="B190" i="3"/>
  <c r="B597" i="3" s="1"/>
  <c r="I190" i="3"/>
  <c r="AI190" i="3"/>
  <c r="Z190" i="3"/>
  <c r="A804" i="10"/>
  <c r="A191" i="10"/>
  <c r="F190" i="10"/>
  <c r="AC190" i="10"/>
  <c r="Q190" i="10"/>
  <c r="E190" i="10"/>
  <c r="AE190" i="10"/>
  <c r="S190" i="10"/>
  <c r="G190" i="10"/>
  <c r="AD190" i="10"/>
  <c r="R190" i="10"/>
  <c r="D190" i="10"/>
  <c r="D804" i="10" s="1"/>
  <c r="C190" i="10"/>
  <c r="C804" i="10" s="1"/>
  <c r="M190" i="10"/>
  <c r="H190" i="10"/>
  <c r="AL190" i="10"/>
  <c r="Z190" i="10"/>
  <c r="N190" i="10"/>
  <c r="B190" i="10"/>
  <c r="B804" i="10" s="1"/>
  <c r="AF190" i="10"/>
  <c r="AJ190" i="10"/>
  <c r="AH190" i="10"/>
  <c r="X190" i="10"/>
  <c r="V190" i="10"/>
  <c r="AG190" i="10"/>
  <c r="AM190" i="10"/>
  <c r="L190" i="10"/>
  <c r="L804" i="10" s="1"/>
  <c r="AI190" i="10"/>
  <c r="J190" i="10"/>
  <c r="U190" i="10"/>
  <c r="AB190" i="10"/>
  <c r="AA190" i="10"/>
  <c r="AK190" i="10"/>
  <c r="W190" i="10"/>
  <c r="I190" i="10"/>
  <c r="P190" i="10"/>
  <c r="O190" i="10"/>
  <c r="Y190" i="10"/>
  <c r="K190" i="10"/>
  <c r="T190" i="10"/>
  <c r="A805" i="10" l="1"/>
  <c r="A192" i="10"/>
  <c r="B191" i="10"/>
  <c r="B805" i="10" s="1"/>
  <c r="AB191" i="10"/>
  <c r="P191" i="10"/>
  <c r="AM191" i="10"/>
  <c r="D191" i="10"/>
  <c r="D805" i="10" s="1"/>
  <c r="AA191" i="10"/>
  <c r="O191" i="10"/>
  <c r="C191" i="10"/>
  <c r="C805" i="10" s="1"/>
  <c r="AL191" i="10"/>
  <c r="Z191" i="10"/>
  <c r="N191" i="10"/>
  <c r="W191" i="10"/>
  <c r="K191" i="10"/>
  <c r="AC191" i="10"/>
  <c r="E191" i="10"/>
  <c r="AG191" i="10"/>
  <c r="AE191" i="10"/>
  <c r="U191" i="10"/>
  <c r="S191" i="10"/>
  <c r="AD191" i="10"/>
  <c r="AJ191" i="10"/>
  <c r="I191" i="10"/>
  <c r="AF191" i="10"/>
  <c r="G191" i="10"/>
  <c r="R191" i="10"/>
  <c r="AK191" i="10"/>
  <c r="X191" i="10"/>
  <c r="AH191" i="10"/>
  <c r="T191" i="10"/>
  <c r="F191" i="10"/>
  <c r="Q191" i="10"/>
  <c r="Y191" i="10"/>
  <c r="L191" i="10"/>
  <c r="L805" i="10" s="1"/>
  <c r="V191" i="10"/>
  <c r="H191" i="10"/>
  <c r="M191" i="10"/>
  <c r="J191" i="10"/>
  <c r="AI191" i="10"/>
  <c r="A192" i="3"/>
  <c r="V191" i="3"/>
  <c r="Q191" i="3"/>
  <c r="AL191" i="3"/>
  <c r="X191" i="3"/>
  <c r="E191" i="3"/>
  <c r="Z191" i="3"/>
  <c r="L191" i="3"/>
  <c r="L598" i="3" s="1"/>
  <c r="AB191" i="3"/>
  <c r="N191" i="3"/>
  <c r="P191" i="3"/>
  <c r="B191" i="3"/>
  <c r="B598" i="3" s="1"/>
  <c r="D191" i="3"/>
  <c r="D598" i="3" s="1"/>
  <c r="AK191" i="3"/>
  <c r="AG191" i="3"/>
  <c r="AM191" i="3"/>
  <c r="Y191" i="3"/>
  <c r="AA191" i="3"/>
  <c r="M191" i="3"/>
  <c r="I191" i="3"/>
  <c r="O191" i="3"/>
  <c r="C191" i="3"/>
  <c r="C598" i="3" s="1"/>
  <c r="AH191" i="3"/>
  <c r="AC191" i="3"/>
  <c r="J191" i="3"/>
  <c r="AJ191" i="3"/>
  <c r="AE191" i="3"/>
  <c r="G191" i="3"/>
  <c r="AI191" i="3"/>
  <c r="K191" i="3"/>
  <c r="U191" i="3"/>
  <c r="AF191" i="3"/>
  <c r="T191" i="3"/>
  <c r="R191" i="3"/>
  <c r="H191" i="3"/>
  <c r="AD191" i="3"/>
  <c r="F191" i="3"/>
  <c r="S191" i="3"/>
  <c r="W191" i="3"/>
  <c r="A806" i="10" l="1"/>
  <c r="A193" i="10"/>
  <c r="AK192" i="10"/>
  <c r="Y192" i="10"/>
  <c r="AJ192" i="10"/>
  <c r="M192" i="10"/>
  <c r="X192" i="10"/>
  <c r="L192" i="10"/>
  <c r="L806" i="10" s="1"/>
  <c r="AI192" i="10"/>
  <c r="W192" i="10"/>
  <c r="K192" i="10"/>
  <c r="AL192" i="10"/>
  <c r="AD192" i="10"/>
  <c r="AB192" i="10"/>
  <c r="AM192" i="10"/>
  <c r="R192" i="10"/>
  <c r="P192" i="10"/>
  <c r="AA192" i="10"/>
  <c r="AG192" i="10"/>
  <c r="F192" i="10"/>
  <c r="AC192" i="10"/>
  <c r="D192" i="10"/>
  <c r="D806" i="10" s="1"/>
  <c r="O192" i="10"/>
  <c r="AH192" i="10"/>
  <c r="U192" i="10"/>
  <c r="AE192" i="10"/>
  <c r="Q192" i="10"/>
  <c r="C192" i="10"/>
  <c r="C806" i="10" s="1"/>
  <c r="V192" i="10"/>
  <c r="I192" i="10"/>
  <c r="S192" i="10"/>
  <c r="E192" i="10"/>
  <c r="J192" i="10"/>
  <c r="G192" i="10"/>
  <c r="N192" i="10"/>
  <c r="Z192" i="10"/>
  <c r="AF192" i="10"/>
  <c r="B192" i="10"/>
  <c r="B806" i="10" s="1"/>
  <c r="T192" i="10"/>
  <c r="H192" i="10"/>
  <c r="A193" i="3"/>
  <c r="B192" i="3"/>
  <c r="B599" i="3" s="1"/>
  <c r="W192" i="3"/>
  <c r="I192" i="3"/>
  <c r="Y192" i="3"/>
  <c r="M192" i="3"/>
  <c r="AH192" i="3"/>
  <c r="AJ192" i="3"/>
  <c r="V192" i="3"/>
  <c r="X192" i="3"/>
  <c r="J192" i="3"/>
  <c r="F192" i="3"/>
  <c r="L192" i="3"/>
  <c r="L599" i="3" s="1"/>
  <c r="AE192" i="3"/>
  <c r="AL192" i="3"/>
  <c r="S192" i="3"/>
  <c r="Z192" i="3"/>
  <c r="AG192" i="3"/>
  <c r="G192" i="3"/>
  <c r="N192" i="3"/>
  <c r="AI192" i="3"/>
  <c r="U192" i="3"/>
  <c r="AB192" i="3"/>
  <c r="P192" i="3"/>
  <c r="D192" i="3"/>
  <c r="D599" i="3" s="1"/>
  <c r="O192" i="3"/>
  <c r="H192" i="3"/>
  <c r="AK192" i="3"/>
  <c r="AC192" i="3"/>
  <c r="AD192" i="3"/>
  <c r="Q192" i="3"/>
  <c r="K192" i="3"/>
  <c r="R192" i="3"/>
  <c r="E192" i="3"/>
  <c r="C192" i="3"/>
  <c r="C599" i="3" s="1"/>
  <c r="AF192" i="3"/>
  <c r="AM192" i="3"/>
  <c r="T192" i="3"/>
  <c r="AA192" i="3"/>
  <c r="A194" i="3" l="1"/>
  <c r="J193" i="3"/>
  <c r="AM193" i="3"/>
  <c r="AG193" i="3"/>
  <c r="S193" i="3"/>
  <c r="O193" i="3"/>
  <c r="U193" i="3"/>
  <c r="G193" i="3"/>
  <c r="C193" i="3"/>
  <c r="C600" i="3" s="1"/>
  <c r="I193" i="3"/>
  <c r="AB193" i="3"/>
  <c r="AI193" i="3"/>
  <c r="P193" i="3"/>
  <c r="W193" i="3"/>
  <c r="AD193" i="3"/>
  <c r="D193" i="3"/>
  <c r="D600" i="3" s="1"/>
  <c r="K193" i="3"/>
  <c r="AF193" i="3"/>
  <c r="R193" i="3"/>
  <c r="T193" i="3"/>
  <c r="F193" i="3"/>
  <c r="AH193" i="3"/>
  <c r="H193" i="3"/>
  <c r="V193" i="3"/>
  <c r="AL193" i="3"/>
  <c r="Z193" i="3"/>
  <c r="N193" i="3"/>
  <c r="Q193" i="3"/>
  <c r="AA193" i="3"/>
  <c r="AC193" i="3"/>
  <c r="E193" i="3"/>
  <c r="AJ193" i="3"/>
  <c r="AE193" i="3"/>
  <c r="L193" i="3"/>
  <c r="L600" i="3" s="1"/>
  <c r="AK193" i="3"/>
  <c r="X193" i="3"/>
  <c r="Y193" i="3"/>
  <c r="M193" i="3"/>
  <c r="B193" i="3"/>
  <c r="B600" i="3" s="1"/>
  <c r="A807" i="10"/>
  <c r="A194" i="10"/>
  <c r="V193" i="10"/>
  <c r="AG193" i="10"/>
  <c r="J193" i="10"/>
  <c r="U193" i="10"/>
  <c r="I193" i="10"/>
  <c r="AF193" i="10"/>
  <c r="T193" i="10"/>
  <c r="H193" i="10"/>
  <c r="AH193" i="10"/>
  <c r="AD193" i="10"/>
  <c r="C193" i="10"/>
  <c r="C807" i="10" s="1"/>
  <c r="Z193" i="10"/>
  <c r="M193" i="10"/>
  <c r="L193" i="10"/>
  <c r="L807" i="10" s="1"/>
  <c r="AI193" i="10"/>
  <c r="AE193" i="10"/>
  <c r="R193" i="10"/>
  <c r="AB193" i="10"/>
  <c r="N193" i="10"/>
  <c r="S193" i="10"/>
  <c r="F193" i="10"/>
  <c r="P193" i="10"/>
  <c r="B193" i="10"/>
  <c r="B807" i="10" s="1"/>
  <c r="G193" i="10"/>
  <c r="D193" i="10"/>
  <c r="D807" i="10" s="1"/>
  <c r="AC193" i="10"/>
  <c r="W193" i="10"/>
  <c r="Q193" i="10"/>
  <c r="E193" i="10"/>
  <c r="K193" i="10"/>
  <c r="AM193" i="10"/>
  <c r="AA193" i="10"/>
  <c r="AK193" i="10"/>
  <c r="AJ193" i="10"/>
  <c r="O193" i="10"/>
  <c r="AL193" i="10"/>
  <c r="Y193" i="10"/>
  <c r="X193" i="10"/>
  <c r="A195" i="3" l="1"/>
  <c r="R194" i="3"/>
  <c r="D194" i="3"/>
  <c r="D601" i="3" s="1"/>
  <c r="AK194" i="3"/>
  <c r="AF194" i="3"/>
  <c r="AM194" i="3"/>
  <c r="Y194" i="3"/>
  <c r="T194" i="3"/>
  <c r="AA194" i="3"/>
  <c r="M194" i="3"/>
  <c r="H194" i="3"/>
  <c r="AC194" i="3"/>
  <c r="O194" i="3"/>
  <c r="Q194" i="3"/>
  <c r="C194" i="3"/>
  <c r="C601" i="3" s="1"/>
  <c r="AE194" i="3"/>
  <c r="E194" i="3"/>
  <c r="S194" i="3"/>
  <c r="G194" i="3"/>
  <c r="AJ194" i="3"/>
  <c r="AB194" i="3"/>
  <c r="AL194" i="3"/>
  <c r="X194" i="3"/>
  <c r="AD194" i="3"/>
  <c r="P194" i="3"/>
  <c r="L194" i="3"/>
  <c r="L601" i="3" s="1"/>
  <c r="K194" i="3"/>
  <c r="I194" i="3"/>
  <c r="B194" i="3"/>
  <c r="B601" i="3" s="1"/>
  <c r="U194" i="3"/>
  <c r="AH194" i="3"/>
  <c r="V194" i="3"/>
  <c r="J194" i="3"/>
  <c r="AG194" i="3"/>
  <c r="N194" i="3"/>
  <c r="Z194" i="3"/>
  <c r="AI194" i="3"/>
  <c r="F194" i="3"/>
  <c r="W194" i="3"/>
  <c r="A808" i="10"/>
  <c r="A195" i="10"/>
  <c r="AC194" i="10"/>
  <c r="Q194" i="10"/>
  <c r="E194" i="10"/>
  <c r="AE194" i="10"/>
  <c r="S194" i="10"/>
  <c r="AD194" i="10"/>
  <c r="G194" i="10"/>
  <c r="R194" i="10"/>
  <c r="F194" i="10"/>
  <c r="D194" i="10"/>
  <c r="D808" i="10" s="1"/>
  <c r="M194" i="10"/>
  <c r="AF194" i="10"/>
  <c r="AL194" i="10"/>
  <c r="Z194" i="10"/>
  <c r="N194" i="10"/>
  <c r="B194" i="10"/>
  <c r="B808" i="10" s="1"/>
  <c r="T194" i="10"/>
  <c r="AJ194" i="10"/>
  <c r="X194" i="10"/>
  <c r="AH194" i="10"/>
  <c r="AG194" i="10"/>
  <c r="AM194" i="10"/>
  <c r="L194" i="10"/>
  <c r="L808" i="10" s="1"/>
  <c r="AI194" i="10"/>
  <c r="V194" i="10"/>
  <c r="U194" i="10"/>
  <c r="AA194" i="10"/>
  <c r="W194" i="10"/>
  <c r="J194" i="10"/>
  <c r="I194" i="10"/>
  <c r="AB194" i="10"/>
  <c r="O194" i="10"/>
  <c r="AK194" i="10"/>
  <c r="K194" i="10"/>
  <c r="H194" i="10"/>
  <c r="P194" i="10"/>
  <c r="C194" i="10"/>
  <c r="C808" i="10" s="1"/>
  <c r="Y194" i="10"/>
  <c r="A196" i="3" l="1"/>
  <c r="AC195" i="3"/>
  <c r="AJ195" i="3"/>
  <c r="V195" i="3"/>
  <c r="E195" i="3"/>
  <c r="Z195" i="3"/>
  <c r="L195" i="3"/>
  <c r="L602" i="3" s="1"/>
  <c r="N195" i="3"/>
  <c r="AB195" i="3"/>
  <c r="B195" i="3"/>
  <c r="B602" i="3" s="1"/>
  <c r="P195" i="3"/>
  <c r="D195" i="3"/>
  <c r="D602" i="3" s="1"/>
  <c r="AG195" i="3"/>
  <c r="AM195" i="3"/>
  <c r="AK195" i="3"/>
  <c r="AI195" i="3"/>
  <c r="U195" i="3"/>
  <c r="AA195" i="3"/>
  <c r="Y195" i="3"/>
  <c r="W195" i="3"/>
  <c r="O195" i="3"/>
  <c r="M195" i="3"/>
  <c r="K195" i="3"/>
  <c r="C195" i="3"/>
  <c r="C602" i="3" s="1"/>
  <c r="AH195" i="3"/>
  <c r="Q195" i="3"/>
  <c r="J195" i="3"/>
  <c r="X195" i="3"/>
  <c r="AD195" i="3"/>
  <c r="AE195" i="3"/>
  <c r="G195" i="3"/>
  <c r="F195" i="3"/>
  <c r="AL195" i="3"/>
  <c r="AF195" i="3"/>
  <c r="R195" i="3"/>
  <c r="T195" i="3"/>
  <c r="H195" i="3"/>
  <c r="I195" i="3"/>
  <c r="S195" i="3"/>
  <c r="A809" i="10"/>
  <c r="A196" i="10"/>
  <c r="AB195" i="10"/>
  <c r="AM195" i="10"/>
  <c r="P195" i="10"/>
  <c r="AA195" i="10"/>
  <c r="D195" i="10"/>
  <c r="D809" i="10" s="1"/>
  <c r="O195" i="10"/>
  <c r="C195" i="10"/>
  <c r="C809" i="10" s="1"/>
  <c r="AL195" i="10"/>
  <c r="Z195" i="10"/>
  <c r="N195" i="10"/>
  <c r="B195" i="10"/>
  <c r="B809" i="10" s="1"/>
  <c r="K195" i="10"/>
  <c r="Q195" i="10"/>
  <c r="AG195" i="10"/>
  <c r="U195" i="10"/>
  <c r="AE195" i="10"/>
  <c r="AD195" i="10"/>
  <c r="AJ195" i="10"/>
  <c r="I195" i="10"/>
  <c r="AF195" i="10"/>
  <c r="S195" i="10"/>
  <c r="R195" i="10"/>
  <c r="X195" i="10"/>
  <c r="T195" i="10"/>
  <c r="G195" i="10"/>
  <c r="F195" i="10"/>
  <c r="E195" i="10"/>
  <c r="AK195" i="10"/>
  <c r="L195" i="10"/>
  <c r="L809" i="10" s="1"/>
  <c r="AH195" i="10"/>
  <c r="H195" i="10"/>
  <c r="AC195" i="10"/>
  <c r="Y195" i="10"/>
  <c r="V195" i="10"/>
  <c r="M195" i="10"/>
  <c r="J195" i="10"/>
  <c r="AI195" i="10"/>
  <c r="W195" i="10"/>
  <c r="A810" i="10" l="1"/>
  <c r="A197" i="10"/>
  <c r="AK196" i="10"/>
  <c r="AJ196" i="10"/>
  <c r="Y196" i="10"/>
  <c r="X196" i="10"/>
  <c r="M196" i="10"/>
  <c r="L196" i="10"/>
  <c r="L810" i="10" s="1"/>
  <c r="AI196" i="10"/>
  <c r="W196" i="10"/>
  <c r="K196" i="10"/>
  <c r="AD196" i="10"/>
  <c r="AM196" i="10"/>
  <c r="R196" i="10"/>
  <c r="AB196" i="10"/>
  <c r="AA196" i="10"/>
  <c r="AG196" i="10"/>
  <c r="F196" i="10"/>
  <c r="AC196" i="10"/>
  <c r="P196" i="10"/>
  <c r="O196" i="10"/>
  <c r="U196" i="10"/>
  <c r="Q196" i="10"/>
  <c r="D196" i="10"/>
  <c r="D810" i="10" s="1"/>
  <c r="C196" i="10"/>
  <c r="C810" i="10" s="1"/>
  <c r="AH196" i="10"/>
  <c r="I196" i="10"/>
  <c r="AE196" i="10"/>
  <c r="E196" i="10"/>
  <c r="V196" i="10"/>
  <c r="S196" i="10"/>
  <c r="J196" i="10"/>
  <c r="G196" i="10"/>
  <c r="B196" i="10"/>
  <c r="B810" i="10" s="1"/>
  <c r="AF196" i="10"/>
  <c r="AL196" i="10"/>
  <c r="T196" i="10"/>
  <c r="N196" i="10"/>
  <c r="H196" i="10"/>
  <c r="Z196" i="10"/>
  <c r="A197" i="3"/>
  <c r="K196" i="3"/>
  <c r="Y196" i="3"/>
  <c r="M196" i="3"/>
  <c r="AD196" i="3"/>
  <c r="AJ196" i="3"/>
  <c r="AH196" i="3"/>
  <c r="AF196" i="3"/>
  <c r="X196" i="3"/>
  <c r="V196" i="3"/>
  <c r="T196" i="3"/>
  <c r="L196" i="3"/>
  <c r="L603" i="3" s="1"/>
  <c r="J196" i="3"/>
  <c r="H196" i="3"/>
  <c r="AL196" i="3"/>
  <c r="AE196" i="3"/>
  <c r="Z196" i="3"/>
  <c r="AG196" i="3"/>
  <c r="S196" i="3"/>
  <c r="N196" i="3"/>
  <c r="AI196" i="3"/>
  <c r="U196" i="3"/>
  <c r="G196" i="3"/>
  <c r="B196" i="3"/>
  <c r="B603" i="3" s="1"/>
  <c r="W196" i="3"/>
  <c r="I196" i="3"/>
  <c r="AB196" i="3"/>
  <c r="AM196" i="3"/>
  <c r="P196" i="3"/>
  <c r="R196" i="3"/>
  <c r="D196" i="3"/>
  <c r="D603" i="3" s="1"/>
  <c r="F196" i="3"/>
  <c r="Q196" i="3"/>
  <c r="O196" i="3"/>
  <c r="AA196" i="3"/>
  <c r="E196" i="3"/>
  <c r="C196" i="3"/>
  <c r="C603" i="3" s="1"/>
  <c r="AC196" i="3"/>
  <c r="AK196" i="3"/>
  <c r="A198" i="3" l="1"/>
  <c r="J197" i="3"/>
  <c r="AA197" i="3"/>
  <c r="U197" i="3"/>
  <c r="S197" i="3"/>
  <c r="Q197" i="3"/>
  <c r="C197" i="3"/>
  <c r="C604" i="3" s="1"/>
  <c r="I197" i="3"/>
  <c r="G197" i="3"/>
  <c r="E197" i="3"/>
  <c r="AI197" i="3"/>
  <c r="AB197" i="3"/>
  <c r="W197" i="3"/>
  <c r="AD197" i="3"/>
  <c r="P197" i="3"/>
  <c r="K197" i="3"/>
  <c r="AF197" i="3"/>
  <c r="R197" i="3"/>
  <c r="D197" i="3"/>
  <c r="D604" i="3" s="1"/>
  <c r="T197" i="3"/>
  <c r="F197" i="3"/>
  <c r="H197" i="3"/>
  <c r="AH197" i="3"/>
  <c r="V197" i="3"/>
  <c r="AM197" i="3"/>
  <c r="AL197" i="3"/>
  <c r="L197" i="3"/>
  <c r="L604" i="3" s="1"/>
  <c r="O197" i="3"/>
  <c r="Z197" i="3"/>
  <c r="N197" i="3"/>
  <c r="AJ197" i="3"/>
  <c r="B197" i="3"/>
  <c r="B604" i="3" s="1"/>
  <c r="AE197" i="3"/>
  <c r="X197" i="3"/>
  <c r="AC197" i="3"/>
  <c r="AK197" i="3"/>
  <c r="AG197" i="3"/>
  <c r="Y197" i="3"/>
  <c r="M197" i="3"/>
  <c r="A811" i="10"/>
  <c r="A198" i="10"/>
  <c r="V197" i="10"/>
  <c r="U197" i="10"/>
  <c r="J197" i="10"/>
  <c r="I197" i="10"/>
  <c r="AF197" i="10"/>
  <c r="T197" i="10"/>
  <c r="H197" i="10"/>
  <c r="AH197" i="10"/>
  <c r="AG197" i="10"/>
  <c r="R197" i="10"/>
  <c r="N197" i="10"/>
  <c r="M197" i="10"/>
  <c r="AE197" i="10"/>
  <c r="F197" i="10"/>
  <c r="AB197" i="10"/>
  <c r="B197" i="10"/>
  <c r="B811" i="10" s="1"/>
  <c r="S197" i="10"/>
  <c r="P197" i="10"/>
  <c r="G197" i="10"/>
  <c r="D197" i="10"/>
  <c r="D811" i="10" s="1"/>
  <c r="AC197" i="10"/>
  <c r="K197" i="10"/>
  <c r="Q197" i="10"/>
  <c r="E197" i="10"/>
  <c r="AM197" i="10"/>
  <c r="AA197" i="10"/>
  <c r="AJ197" i="10"/>
  <c r="AI197" i="10"/>
  <c r="O197" i="10"/>
  <c r="AL197" i="10"/>
  <c r="AK197" i="10"/>
  <c r="X197" i="10"/>
  <c r="AD197" i="10"/>
  <c r="C197" i="10"/>
  <c r="C811" i="10" s="1"/>
  <c r="Z197" i="10"/>
  <c r="Y197" i="10"/>
  <c r="L197" i="10"/>
  <c r="L811" i="10" s="1"/>
  <c r="W197" i="10"/>
  <c r="A812" i="10" l="1"/>
  <c r="A199" i="10"/>
  <c r="Q198" i="10"/>
  <c r="E198" i="10"/>
  <c r="AE198" i="10"/>
  <c r="AD198" i="10"/>
  <c r="S198" i="10"/>
  <c r="R198" i="10"/>
  <c r="G198" i="10"/>
  <c r="F198" i="10"/>
  <c r="AC198" i="10"/>
  <c r="D198" i="10"/>
  <c r="D812" i="10" s="1"/>
  <c r="AL198" i="10"/>
  <c r="M198" i="10"/>
  <c r="Z198" i="10"/>
  <c r="N198" i="10"/>
  <c r="B198" i="10"/>
  <c r="B812" i="10" s="1"/>
  <c r="H198" i="10"/>
  <c r="AJ198" i="10"/>
  <c r="AF198" i="10"/>
  <c r="X198" i="10"/>
  <c r="AG198" i="10"/>
  <c r="AM198" i="10"/>
  <c r="L198" i="10"/>
  <c r="L812" i="10" s="1"/>
  <c r="AI198" i="10"/>
  <c r="AH198" i="10"/>
  <c r="U198" i="10"/>
  <c r="AA198" i="10"/>
  <c r="W198" i="10"/>
  <c r="V198" i="10"/>
  <c r="I198" i="10"/>
  <c r="O198" i="10"/>
  <c r="K198" i="10"/>
  <c r="J198" i="10"/>
  <c r="AB198" i="10"/>
  <c r="C198" i="10"/>
  <c r="C812" i="10" s="1"/>
  <c r="AK198" i="10"/>
  <c r="P198" i="10"/>
  <c r="Y198" i="10"/>
  <c r="T198" i="10"/>
  <c r="A199" i="3"/>
  <c r="F198" i="3"/>
  <c r="D198" i="3"/>
  <c r="D605" i="3" s="1"/>
  <c r="B198" i="3"/>
  <c r="B605" i="3" s="1"/>
  <c r="AF198" i="3"/>
  <c r="AM198" i="3"/>
  <c r="AK198" i="3"/>
  <c r="T198" i="3"/>
  <c r="AA198" i="3"/>
  <c r="Y198" i="3"/>
  <c r="H198" i="3"/>
  <c r="AC198" i="3"/>
  <c r="O198" i="3"/>
  <c r="M198" i="3"/>
  <c r="Q198" i="3"/>
  <c r="C198" i="3"/>
  <c r="C605" i="3" s="1"/>
  <c r="E198" i="3"/>
  <c r="AE198" i="3"/>
  <c r="S198" i="3"/>
  <c r="G198" i="3"/>
  <c r="AL198" i="3"/>
  <c r="X198" i="3"/>
  <c r="AD198" i="3"/>
  <c r="AB198" i="3"/>
  <c r="Z198" i="3"/>
  <c r="L198" i="3"/>
  <c r="L605" i="3" s="1"/>
  <c r="R198" i="3"/>
  <c r="P198" i="3"/>
  <c r="N198" i="3"/>
  <c r="AJ198" i="3"/>
  <c r="I198" i="3"/>
  <c r="AH198" i="3"/>
  <c r="V198" i="3"/>
  <c r="J198" i="3"/>
  <c r="U198" i="3"/>
  <c r="AI198" i="3"/>
  <c r="W198" i="3"/>
  <c r="K198" i="3"/>
  <c r="AG198" i="3"/>
  <c r="A813" i="10" l="1"/>
  <c r="A200" i="10"/>
  <c r="AM199" i="10"/>
  <c r="AB199" i="10"/>
  <c r="AA199" i="10"/>
  <c r="P199" i="10"/>
  <c r="O199" i="10"/>
  <c r="D199" i="10"/>
  <c r="D813" i="10" s="1"/>
  <c r="C199" i="10"/>
  <c r="C813" i="10" s="1"/>
  <c r="AL199" i="10"/>
  <c r="Z199" i="10"/>
  <c r="N199" i="10"/>
  <c r="B199" i="10"/>
  <c r="B813" i="10" s="1"/>
  <c r="AG199" i="10"/>
  <c r="U199" i="10"/>
  <c r="AD199" i="10"/>
  <c r="AJ199" i="10"/>
  <c r="I199" i="10"/>
  <c r="AF199" i="10"/>
  <c r="AE199" i="10"/>
  <c r="R199" i="10"/>
  <c r="X199" i="10"/>
  <c r="T199" i="10"/>
  <c r="S199" i="10"/>
  <c r="F199" i="10"/>
  <c r="AC199" i="10"/>
  <c r="L199" i="10"/>
  <c r="L813" i="10" s="1"/>
  <c r="H199" i="10"/>
  <c r="G199" i="10"/>
  <c r="Q199" i="10"/>
  <c r="AK199" i="10"/>
  <c r="AH199" i="10"/>
  <c r="Y199" i="10"/>
  <c r="V199" i="10"/>
  <c r="M199" i="10"/>
  <c r="AI199" i="10"/>
  <c r="J199" i="10"/>
  <c r="W199" i="10"/>
  <c r="K199" i="10"/>
  <c r="E199" i="10"/>
  <c r="A200" i="3"/>
  <c r="Q199" i="3"/>
  <c r="AL199" i="3"/>
  <c r="X199" i="3"/>
  <c r="V199" i="3"/>
  <c r="N199" i="3"/>
  <c r="B199" i="3"/>
  <c r="B606" i="3" s="1"/>
  <c r="AB199" i="3"/>
  <c r="P199" i="3"/>
  <c r="D199" i="3"/>
  <c r="D606" i="3" s="1"/>
  <c r="AM199" i="3"/>
  <c r="AI199" i="3"/>
  <c r="U199" i="3"/>
  <c r="AA199" i="3"/>
  <c r="AK199" i="3"/>
  <c r="W199" i="3"/>
  <c r="I199" i="3"/>
  <c r="O199" i="3"/>
  <c r="Y199" i="3"/>
  <c r="K199" i="3"/>
  <c r="C199" i="3"/>
  <c r="C606" i="3" s="1"/>
  <c r="M199" i="3"/>
  <c r="AC199" i="3"/>
  <c r="AJ199" i="3"/>
  <c r="AH199" i="3"/>
  <c r="E199" i="3"/>
  <c r="J199" i="3"/>
  <c r="L199" i="3"/>
  <c r="L606" i="3" s="1"/>
  <c r="R199" i="3"/>
  <c r="AE199" i="3"/>
  <c r="Z199" i="3"/>
  <c r="G199" i="3"/>
  <c r="AF199" i="3"/>
  <c r="F199" i="3"/>
  <c r="T199" i="3"/>
  <c r="AD199" i="3"/>
  <c r="H199" i="3"/>
  <c r="AG199" i="3"/>
  <c r="S199" i="3"/>
  <c r="A201" i="3" l="1"/>
  <c r="Y200" i="3"/>
  <c r="AD200" i="3"/>
  <c r="M200" i="3"/>
  <c r="AJ200" i="3"/>
  <c r="AF200" i="3"/>
  <c r="R200" i="3"/>
  <c r="X200" i="3"/>
  <c r="AH200" i="3"/>
  <c r="T200" i="3"/>
  <c r="L200" i="3"/>
  <c r="L607" i="3" s="1"/>
  <c r="V200" i="3"/>
  <c r="H200" i="3"/>
  <c r="J200" i="3"/>
  <c r="AL200" i="3"/>
  <c r="Z200" i="3"/>
  <c r="AG200" i="3"/>
  <c r="AE200" i="3"/>
  <c r="N200" i="3"/>
  <c r="AI200" i="3"/>
  <c r="U200" i="3"/>
  <c r="S200" i="3"/>
  <c r="B200" i="3"/>
  <c r="B607" i="3" s="1"/>
  <c r="W200" i="3"/>
  <c r="I200" i="3"/>
  <c r="G200" i="3"/>
  <c r="K200" i="3"/>
  <c r="AB200" i="3"/>
  <c r="P200" i="3"/>
  <c r="D200" i="3"/>
  <c r="D607" i="3" s="1"/>
  <c r="AK200" i="3"/>
  <c r="AC200" i="3"/>
  <c r="E200" i="3"/>
  <c r="F200" i="3"/>
  <c r="AM200" i="3"/>
  <c r="AA200" i="3"/>
  <c r="C200" i="3"/>
  <c r="C607" i="3" s="1"/>
  <c r="Q200" i="3"/>
  <c r="O200" i="3"/>
  <c r="A814" i="10"/>
  <c r="A201" i="10"/>
  <c r="AJ200" i="10"/>
  <c r="AK200" i="10"/>
  <c r="X200" i="10"/>
  <c r="Y200" i="10"/>
  <c r="L200" i="10"/>
  <c r="L814" i="10" s="1"/>
  <c r="M200" i="10"/>
  <c r="AI200" i="10"/>
  <c r="W200" i="10"/>
  <c r="K200" i="10"/>
  <c r="R200" i="10"/>
  <c r="AA200" i="10"/>
  <c r="AG200" i="10"/>
  <c r="F200" i="10"/>
  <c r="AC200" i="10"/>
  <c r="AB200" i="10"/>
  <c r="O200" i="10"/>
  <c r="U200" i="10"/>
  <c r="Q200" i="10"/>
  <c r="P200" i="10"/>
  <c r="C200" i="10"/>
  <c r="C814" i="10" s="1"/>
  <c r="I200" i="10"/>
  <c r="E200" i="10"/>
  <c r="D200" i="10"/>
  <c r="D814" i="10" s="1"/>
  <c r="AL200" i="10"/>
  <c r="AH200" i="10"/>
  <c r="AE200" i="10"/>
  <c r="V200" i="10"/>
  <c r="S200" i="10"/>
  <c r="J200" i="10"/>
  <c r="AF200" i="10"/>
  <c r="G200" i="10"/>
  <c r="Z200" i="10"/>
  <c r="T200" i="10"/>
  <c r="H200" i="10"/>
  <c r="B200" i="10"/>
  <c r="B814" i="10" s="1"/>
  <c r="N200" i="10"/>
  <c r="AD200" i="10"/>
  <c r="AM200" i="10"/>
  <c r="A815" i="10" l="1"/>
  <c r="A202" i="10"/>
  <c r="V201" i="10"/>
  <c r="I201" i="10"/>
  <c r="J201" i="10"/>
  <c r="AF201" i="10"/>
  <c r="T201" i="10"/>
  <c r="H201" i="10"/>
  <c r="AG201" i="10"/>
  <c r="AH201" i="10"/>
  <c r="U201" i="10"/>
  <c r="F201" i="10"/>
  <c r="B201" i="10"/>
  <c r="B815" i="10" s="1"/>
  <c r="M201" i="10"/>
  <c r="AE201" i="10"/>
  <c r="AB201" i="10"/>
  <c r="S201" i="10"/>
  <c r="P201" i="10"/>
  <c r="G201" i="10"/>
  <c r="AC201" i="10"/>
  <c r="D201" i="10"/>
  <c r="D815" i="10" s="1"/>
  <c r="AI201" i="10"/>
  <c r="Q201" i="10"/>
  <c r="E201" i="10"/>
  <c r="AM201" i="10"/>
  <c r="AA201" i="10"/>
  <c r="AJ201" i="10"/>
  <c r="W201" i="10"/>
  <c r="O201" i="10"/>
  <c r="AL201" i="10"/>
  <c r="X201" i="10"/>
  <c r="AD201" i="10"/>
  <c r="C201" i="10"/>
  <c r="C815" i="10" s="1"/>
  <c r="Z201" i="10"/>
  <c r="AK201" i="10"/>
  <c r="L201" i="10"/>
  <c r="L815" i="10" s="1"/>
  <c r="K201" i="10"/>
  <c r="R201" i="10"/>
  <c r="N201" i="10"/>
  <c r="Y201" i="10"/>
  <c r="A202" i="3"/>
  <c r="J201" i="3"/>
  <c r="AG201" i="3"/>
  <c r="AC201" i="3"/>
  <c r="O201" i="3"/>
  <c r="I201" i="3"/>
  <c r="S201" i="3"/>
  <c r="E201" i="3"/>
  <c r="G201" i="3"/>
  <c r="AI201" i="3"/>
  <c r="W201" i="3"/>
  <c r="AD201" i="3"/>
  <c r="AB201" i="3"/>
  <c r="K201" i="3"/>
  <c r="AF201" i="3"/>
  <c r="R201" i="3"/>
  <c r="P201" i="3"/>
  <c r="T201" i="3"/>
  <c r="F201" i="3"/>
  <c r="D201" i="3"/>
  <c r="D608" i="3" s="1"/>
  <c r="H201" i="3"/>
  <c r="AH201" i="3"/>
  <c r="AM201" i="3"/>
  <c r="V201" i="3"/>
  <c r="AA201" i="3"/>
  <c r="Z201" i="3"/>
  <c r="N201" i="3"/>
  <c r="X201" i="3"/>
  <c r="B201" i="3"/>
  <c r="B608" i="3" s="1"/>
  <c r="AE201" i="3"/>
  <c r="L201" i="3"/>
  <c r="L608" i="3" s="1"/>
  <c r="Q201" i="3"/>
  <c r="U201" i="3"/>
  <c r="C201" i="3"/>
  <c r="C608" i="3" s="1"/>
  <c r="AK201" i="3"/>
  <c r="Y201" i="3"/>
  <c r="AL201" i="3"/>
  <c r="M201" i="3"/>
  <c r="AJ201" i="3"/>
  <c r="A203" i="3" l="1"/>
  <c r="D202" i="3"/>
  <c r="D609" i="3" s="1"/>
  <c r="T202" i="3"/>
  <c r="AA202" i="3"/>
  <c r="AK202" i="3"/>
  <c r="H202" i="3"/>
  <c r="AC202" i="3"/>
  <c r="O202" i="3"/>
  <c r="Y202" i="3"/>
  <c r="Q202" i="3"/>
  <c r="C202" i="3"/>
  <c r="C609" i="3" s="1"/>
  <c r="M202" i="3"/>
  <c r="E202" i="3"/>
  <c r="AE202" i="3"/>
  <c r="AJ202" i="3"/>
  <c r="S202" i="3"/>
  <c r="AL202" i="3"/>
  <c r="G202" i="3"/>
  <c r="AD202" i="3"/>
  <c r="Z202" i="3"/>
  <c r="L202" i="3"/>
  <c r="L609" i="3" s="1"/>
  <c r="R202" i="3"/>
  <c r="AB202" i="3"/>
  <c r="N202" i="3"/>
  <c r="F202" i="3"/>
  <c r="P202" i="3"/>
  <c r="B202" i="3"/>
  <c r="B609" i="3" s="1"/>
  <c r="AM202" i="3"/>
  <c r="U202" i="3"/>
  <c r="AG202" i="3"/>
  <c r="AH202" i="3"/>
  <c r="V202" i="3"/>
  <c r="I202" i="3"/>
  <c r="X202" i="3"/>
  <c r="AI202" i="3"/>
  <c r="J202" i="3"/>
  <c r="W202" i="3"/>
  <c r="K202" i="3"/>
  <c r="AF202" i="3"/>
  <c r="A816" i="10"/>
  <c r="A203" i="10"/>
  <c r="E202" i="10"/>
  <c r="AD202" i="10"/>
  <c r="AE202" i="10"/>
  <c r="R202" i="10"/>
  <c r="S202" i="10"/>
  <c r="F202" i="10"/>
  <c r="G202" i="10"/>
  <c r="AC202" i="10"/>
  <c r="Q202" i="10"/>
  <c r="D202" i="10"/>
  <c r="D816" i="10" s="1"/>
  <c r="Z202" i="10"/>
  <c r="M202" i="10"/>
  <c r="N202" i="10"/>
  <c r="B202" i="10"/>
  <c r="B816" i="10" s="1"/>
  <c r="AJ202" i="10"/>
  <c r="T202" i="10"/>
  <c r="X202" i="10"/>
  <c r="AG202" i="10"/>
  <c r="AM202" i="10"/>
  <c r="L202" i="10"/>
  <c r="L816" i="10" s="1"/>
  <c r="AI202" i="10"/>
  <c r="U202" i="10"/>
  <c r="AA202" i="10"/>
  <c r="W202" i="10"/>
  <c r="AH202" i="10"/>
  <c r="I202" i="10"/>
  <c r="O202" i="10"/>
  <c r="K202" i="10"/>
  <c r="V202" i="10"/>
  <c r="C202" i="10"/>
  <c r="C816" i="10" s="1"/>
  <c r="J202" i="10"/>
  <c r="AB202" i="10"/>
  <c r="AK202" i="10"/>
  <c r="AF202" i="10"/>
  <c r="H202" i="10"/>
  <c r="P202" i="10"/>
  <c r="AL202" i="10"/>
  <c r="Y202" i="10"/>
  <c r="A204" i="3" l="1"/>
  <c r="E203" i="3"/>
  <c r="Z203" i="3"/>
  <c r="L203" i="3"/>
  <c r="L610" i="3" s="1"/>
  <c r="V203" i="3"/>
  <c r="B203" i="3"/>
  <c r="B610" i="3" s="1"/>
  <c r="AB203" i="3"/>
  <c r="P203" i="3"/>
  <c r="AM203" i="3"/>
  <c r="AI203" i="3"/>
  <c r="D203" i="3"/>
  <c r="D610" i="3" s="1"/>
  <c r="AA203" i="3"/>
  <c r="W203" i="3"/>
  <c r="I203" i="3"/>
  <c r="O203" i="3"/>
  <c r="AK203" i="3"/>
  <c r="K203" i="3"/>
  <c r="C203" i="3"/>
  <c r="C610" i="3" s="1"/>
  <c r="Y203" i="3"/>
  <c r="M203" i="3"/>
  <c r="AC203" i="3"/>
  <c r="AJ203" i="3"/>
  <c r="Q203" i="3"/>
  <c r="AL203" i="3"/>
  <c r="X203" i="3"/>
  <c r="AH203" i="3"/>
  <c r="F203" i="3"/>
  <c r="AE203" i="3"/>
  <c r="AD203" i="3"/>
  <c r="AF203" i="3"/>
  <c r="G203" i="3"/>
  <c r="AG203" i="3"/>
  <c r="T203" i="3"/>
  <c r="R203" i="3"/>
  <c r="U203" i="3"/>
  <c r="H203" i="3"/>
  <c r="J203" i="3"/>
  <c r="N203" i="3"/>
  <c r="S203" i="3"/>
  <c r="A817" i="10"/>
  <c r="A204" i="10"/>
  <c r="AM203" i="10"/>
  <c r="AA203" i="10"/>
  <c r="AB203" i="10"/>
  <c r="O203" i="10"/>
  <c r="P203" i="10"/>
  <c r="C203" i="10"/>
  <c r="C817" i="10" s="1"/>
  <c r="AL203" i="10"/>
  <c r="D203" i="10"/>
  <c r="D817" i="10" s="1"/>
  <c r="Z203" i="10"/>
  <c r="N203" i="10"/>
  <c r="B203" i="10"/>
  <c r="B817" i="10" s="1"/>
  <c r="AG203" i="10"/>
  <c r="U203" i="10"/>
  <c r="AD203" i="10"/>
  <c r="AJ203" i="10"/>
  <c r="I203" i="10"/>
  <c r="AF203" i="10"/>
  <c r="R203" i="10"/>
  <c r="X203" i="10"/>
  <c r="T203" i="10"/>
  <c r="AE203" i="10"/>
  <c r="F203" i="10"/>
  <c r="Q203" i="10"/>
  <c r="L203" i="10"/>
  <c r="L817" i="10" s="1"/>
  <c r="H203" i="10"/>
  <c r="S203" i="10"/>
  <c r="E203" i="10"/>
  <c r="AC203" i="10"/>
  <c r="G203" i="10"/>
  <c r="AK203" i="10"/>
  <c r="AH203" i="10"/>
  <c r="Y203" i="10"/>
  <c r="AI203" i="10"/>
  <c r="V203" i="10"/>
  <c r="M203" i="10"/>
  <c r="W203" i="10"/>
  <c r="J203" i="10"/>
  <c r="K203" i="10"/>
  <c r="A205" i="3" l="1"/>
  <c r="Y204" i="3"/>
  <c r="AJ204" i="3"/>
  <c r="AF204" i="3"/>
  <c r="R204" i="3"/>
  <c r="M204" i="3"/>
  <c r="X204" i="3"/>
  <c r="T204" i="3"/>
  <c r="F204" i="3"/>
  <c r="L204" i="3"/>
  <c r="L611" i="3" s="1"/>
  <c r="AH204" i="3"/>
  <c r="H204" i="3"/>
  <c r="V204" i="3"/>
  <c r="AL204" i="3"/>
  <c r="J204" i="3"/>
  <c r="Z204" i="3"/>
  <c r="AG204" i="3"/>
  <c r="N204" i="3"/>
  <c r="AI204" i="3"/>
  <c r="U204" i="3"/>
  <c r="AE204" i="3"/>
  <c r="B204" i="3"/>
  <c r="B611" i="3" s="1"/>
  <c r="W204" i="3"/>
  <c r="I204" i="3"/>
  <c r="S204" i="3"/>
  <c r="K204" i="3"/>
  <c r="G204" i="3"/>
  <c r="AB204" i="3"/>
  <c r="P204" i="3"/>
  <c r="AK204" i="3"/>
  <c r="AC204" i="3"/>
  <c r="D204" i="3"/>
  <c r="D611" i="3" s="1"/>
  <c r="Q204" i="3"/>
  <c r="C204" i="3"/>
  <c r="C611" i="3" s="1"/>
  <c r="AD204" i="3"/>
  <c r="AM204" i="3"/>
  <c r="AA204" i="3"/>
  <c r="O204" i="3"/>
  <c r="E204" i="3"/>
  <c r="A818" i="10"/>
  <c r="A205" i="10"/>
  <c r="AJ204" i="10"/>
  <c r="X204" i="10"/>
  <c r="AK204" i="10"/>
  <c r="L204" i="10"/>
  <c r="L818" i="10" s="1"/>
  <c r="Y204" i="10"/>
  <c r="AI204" i="10"/>
  <c r="M204" i="10"/>
  <c r="W204" i="10"/>
  <c r="K204" i="10"/>
  <c r="AG204" i="10"/>
  <c r="F204" i="10"/>
  <c r="AC204" i="10"/>
  <c r="O204" i="10"/>
  <c r="U204" i="10"/>
  <c r="Q204" i="10"/>
  <c r="AB204" i="10"/>
  <c r="C204" i="10"/>
  <c r="C818" i="10" s="1"/>
  <c r="I204" i="10"/>
  <c r="E204" i="10"/>
  <c r="P204" i="10"/>
  <c r="Z204" i="10"/>
  <c r="D204" i="10"/>
  <c r="D818" i="10" s="1"/>
  <c r="AH204" i="10"/>
  <c r="AE204" i="10"/>
  <c r="V204" i="10"/>
  <c r="AF204" i="10"/>
  <c r="S204" i="10"/>
  <c r="N204" i="10"/>
  <c r="J204" i="10"/>
  <c r="T204" i="10"/>
  <c r="G204" i="10"/>
  <c r="H204" i="10"/>
  <c r="AL204" i="10"/>
  <c r="B204" i="10"/>
  <c r="B818" i="10" s="1"/>
  <c r="AD204" i="10"/>
  <c r="AM204" i="10"/>
  <c r="R204" i="10"/>
  <c r="AA204" i="10"/>
  <c r="A819" i="10" l="1"/>
  <c r="A206" i="10"/>
  <c r="V205" i="10"/>
  <c r="AF205" i="10"/>
  <c r="J205" i="10"/>
  <c r="T205" i="10"/>
  <c r="H205" i="10"/>
  <c r="AG205" i="10"/>
  <c r="U205" i="10"/>
  <c r="AH205" i="10"/>
  <c r="I205" i="10"/>
  <c r="M205" i="10"/>
  <c r="AE205" i="10"/>
  <c r="AB205" i="10"/>
  <c r="S205" i="10"/>
  <c r="AC205" i="10"/>
  <c r="P205" i="10"/>
  <c r="W205" i="10"/>
  <c r="G205" i="10"/>
  <c r="Q205" i="10"/>
  <c r="D205" i="10"/>
  <c r="D819" i="10" s="1"/>
  <c r="E205" i="10"/>
  <c r="AM205" i="10"/>
  <c r="AA205" i="10"/>
  <c r="AJ205" i="10"/>
  <c r="K205" i="10"/>
  <c r="O205" i="10"/>
  <c r="AL205" i="10"/>
  <c r="X205" i="10"/>
  <c r="AD205" i="10"/>
  <c r="C205" i="10"/>
  <c r="C819" i="10" s="1"/>
  <c r="Z205" i="10"/>
  <c r="L205" i="10"/>
  <c r="L819" i="10" s="1"/>
  <c r="AI205" i="10"/>
  <c r="R205" i="10"/>
  <c r="N205" i="10"/>
  <c r="AK205" i="10"/>
  <c r="F205" i="10"/>
  <c r="B205" i="10"/>
  <c r="B819" i="10" s="1"/>
  <c r="Y205" i="10"/>
  <c r="A206" i="3"/>
  <c r="J205" i="3"/>
  <c r="U205" i="3"/>
  <c r="Q205" i="3"/>
  <c r="C205" i="3"/>
  <c r="C612" i="3" s="1"/>
  <c r="S205" i="3"/>
  <c r="AI205" i="3"/>
  <c r="G205" i="3"/>
  <c r="W205" i="3"/>
  <c r="AD205" i="3"/>
  <c r="K205" i="3"/>
  <c r="AF205" i="3"/>
  <c r="R205" i="3"/>
  <c r="AB205" i="3"/>
  <c r="T205" i="3"/>
  <c r="F205" i="3"/>
  <c r="P205" i="3"/>
  <c r="H205" i="3"/>
  <c r="D205" i="3"/>
  <c r="D612" i="3" s="1"/>
  <c r="AM205" i="3"/>
  <c r="AH205" i="3"/>
  <c r="AA205" i="3"/>
  <c r="V205" i="3"/>
  <c r="AG205" i="3"/>
  <c r="AC205" i="3"/>
  <c r="O205" i="3"/>
  <c r="N205" i="3"/>
  <c r="L205" i="3"/>
  <c r="L612" i="3" s="1"/>
  <c r="B205" i="3"/>
  <c r="B612" i="3" s="1"/>
  <c r="X205" i="3"/>
  <c r="AE205" i="3"/>
  <c r="AJ205" i="3"/>
  <c r="E205" i="3"/>
  <c r="I205" i="3"/>
  <c r="AK205" i="3"/>
  <c r="AL205" i="3"/>
  <c r="Y205" i="3"/>
  <c r="Z205" i="3"/>
  <c r="M205" i="3"/>
  <c r="A820" i="10" l="1"/>
  <c r="A207" i="10"/>
  <c r="AD206" i="10"/>
  <c r="R206" i="10"/>
  <c r="AE206" i="10"/>
  <c r="F206" i="10"/>
  <c r="S206" i="10"/>
  <c r="AC206" i="10"/>
  <c r="G206" i="10"/>
  <c r="Q206" i="10"/>
  <c r="E206" i="10"/>
  <c r="D206" i="10"/>
  <c r="D820" i="10" s="1"/>
  <c r="N206" i="10"/>
  <c r="M206" i="10"/>
  <c r="B206" i="10"/>
  <c r="B820" i="10" s="1"/>
  <c r="AJ206" i="10"/>
  <c r="H206" i="10"/>
  <c r="X206" i="10"/>
  <c r="AG206" i="10"/>
  <c r="AF206" i="10"/>
  <c r="AM206" i="10"/>
  <c r="L206" i="10"/>
  <c r="L820" i="10" s="1"/>
  <c r="AI206" i="10"/>
  <c r="U206" i="10"/>
  <c r="AA206" i="10"/>
  <c r="W206" i="10"/>
  <c r="I206" i="10"/>
  <c r="O206" i="10"/>
  <c r="K206" i="10"/>
  <c r="AH206" i="10"/>
  <c r="C206" i="10"/>
  <c r="C820" i="10" s="1"/>
  <c r="V206" i="10"/>
  <c r="J206" i="10"/>
  <c r="T206" i="10"/>
  <c r="AB206" i="10"/>
  <c r="AL206" i="10"/>
  <c r="AK206" i="10"/>
  <c r="P206" i="10"/>
  <c r="Z206" i="10"/>
  <c r="Y206" i="10"/>
  <c r="A207" i="3"/>
  <c r="AF206" i="3"/>
  <c r="D206" i="3"/>
  <c r="D613" i="3" s="1"/>
  <c r="AM206" i="3"/>
  <c r="H206" i="3"/>
  <c r="AC206" i="3"/>
  <c r="O206" i="3"/>
  <c r="AK206" i="3"/>
  <c r="Q206" i="3"/>
  <c r="C206" i="3"/>
  <c r="C613" i="3" s="1"/>
  <c r="Y206" i="3"/>
  <c r="E206" i="3"/>
  <c r="M206" i="3"/>
  <c r="AJ206" i="3"/>
  <c r="AE206" i="3"/>
  <c r="AL206" i="3"/>
  <c r="X206" i="3"/>
  <c r="S206" i="3"/>
  <c r="AD206" i="3"/>
  <c r="Z206" i="3"/>
  <c r="G206" i="3"/>
  <c r="R206" i="3"/>
  <c r="N206" i="3"/>
  <c r="F206" i="3"/>
  <c r="AB206" i="3"/>
  <c r="B206" i="3"/>
  <c r="B613" i="3" s="1"/>
  <c r="P206" i="3"/>
  <c r="I206" i="3"/>
  <c r="AH206" i="3"/>
  <c r="AI206" i="3"/>
  <c r="V206" i="3"/>
  <c r="W206" i="3"/>
  <c r="J206" i="3"/>
  <c r="K206" i="3"/>
  <c r="T206" i="3"/>
  <c r="AA206" i="3"/>
  <c r="AG206" i="3"/>
  <c r="U206" i="3"/>
  <c r="L206" i="3"/>
  <c r="L613" i="3" s="1"/>
  <c r="A208" i="3" l="1"/>
  <c r="N207" i="3"/>
  <c r="V207" i="3"/>
  <c r="AG207" i="3"/>
  <c r="AB207" i="3"/>
  <c r="AM207" i="3"/>
  <c r="AI207" i="3"/>
  <c r="P207" i="3"/>
  <c r="AA207" i="3"/>
  <c r="W207" i="3"/>
  <c r="D207" i="3"/>
  <c r="D614" i="3" s="1"/>
  <c r="O207" i="3"/>
  <c r="K207" i="3"/>
  <c r="C207" i="3"/>
  <c r="C614" i="3" s="1"/>
  <c r="AK207" i="3"/>
  <c r="Y207" i="3"/>
  <c r="AC207" i="3"/>
  <c r="M207" i="3"/>
  <c r="AJ207" i="3"/>
  <c r="Q207" i="3"/>
  <c r="AL207" i="3"/>
  <c r="X207" i="3"/>
  <c r="E207" i="3"/>
  <c r="Z207" i="3"/>
  <c r="L207" i="3"/>
  <c r="L614" i="3" s="1"/>
  <c r="AH207" i="3"/>
  <c r="U207" i="3"/>
  <c r="R207" i="3"/>
  <c r="AD207" i="3"/>
  <c r="B207" i="3"/>
  <c r="B614" i="3" s="1"/>
  <c r="I207" i="3"/>
  <c r="AE207" i="3"/>
  <c r="T207" i="3"/>
  <c r="G207" i="3"/>
  <c r="F207" i="3"/>
  <c r="H207" i="3"/>
  <c r="J207" i="3"/>
  <c r="S207" i="3"/>
  <c r="AF207" i="3"/>
  <c r="A821" i="10"/>
  <c r="A208" i="10"/>
  <c r="AM207" i="10"/>
  <c r="AA207" i="10"/>
  <c r="O207" i="10"/>
  <c r="AB207" i="10"/>
  <c r="C207" i="10"/>
  <c r="C821" i="10" s="1"/>
  <c r="AL207" i="10"/>
  <c r="P207" i="10"/>
  <c r="Z207" i="10"/>
  <c r="D207" i="10"/>
  <c r="D821" i="10" s="1"/>
  <c r="N207" i="10"/>
  <c r="B207" i="10"/>
  <c r="B821" i="10" s="1"/>
  <c r="AG207" i="10"/>
  <c r="U207" i="10"/>
  <c r="AD207" i="10"/>
  <c r="AJ207" i="10"/>
  <c r="I207" i="10"/>
  <c r="AF207" i="10"/>
  <c r="R207" i="10"/>
  <c r="X207" i="10"/>
  <c r="T207" i="10"/>
  <c r="F207" i="10"/>
  <c r="E207" i="10"/>
  <c r="L207" i="10"/>
  <c r="L821" i="10" s="1"/>
  <c r="H207" i="10"/>
  <c r="AE207" i="10"/>
  <c r="Q207" i="10"/>
  <c r="S207" i="10"/>
  <c r="G207" i="10"/>
  <c r="AK207" i="10"/>
  <c r="AI207" i="10"/>
  <c r="AH207" i="10"/>
  <c r="Y207" i="10"/>
  <c r="W207" i="10"/>
  <c r="V207" i="10"/>
  <c r="AC207" i="10"/>
  <c r="M207" i="10"/>
  <c r="K207" i="10"/>
  <c r="J207" i="10"/>
  <c r="A209" i="3" l="1"/>
  <c r="AD208" i="3"/>
  <c r="Y208" i="3"/>
  <c r="X208" i="3"/>
  <c r="T208" i="3"/>
  <c r="F208" i="3"/>
  <c r="M208" i="3"/>
  <c r="L208" i="3"/>
  <c r="L615" i="3" s="1"/>
  <c r="H208" i="3"/>
  <c r="AH208" i="3"/>
  <c r="AL208" i="3"/>
  <c r="V208" i="3"/>
  <c r="Z208" i="3"/>
  <c r="J208" i="3"/>
  <c r="AG208" i="3"/>
  <c r="N208" i="3"/>
  <c r="AI208" i="3"/>
  <c r="U208" i="3"/>
  <c r="B208" i="3"/>
  <c r="B615" i="3" s="1"/>
  <c r="W208" i="3"/>
  <c r="I208" i="3"/>
  <c r="AE208" i="3"/>
  <c r="K208" i="3"/>
  <c r="S208" i="3"/>
  <c r="G208" i="3"/>
  <c r="AB208" i="3"/>
  <c r="AK208" i="3"/>
  <c r="R208" i="3"/>
  <c r="AC208" i="3"/>
  <c r="P208" i="3"/>
  <c r="Q208" i="3"/>
  <c r="D208" i="3"/>
  <c r="D615" i="3" s="1"/>
  <c r="E208" i="3"/>
  <c r="AA208" i="3"/>
  <c r="AF208" i="3"/>
  <c r="AJ208" i="3"/>
  <c r="O208" i="3"/>
  <c r="C208" i="3"/>
  <c r="C615" i="3" s="1"/>
  <c r="AM208" i="3"/>
  <c r="A822" i="10"/>
  <c r="A209" i="10"/>
  <c r="X208" i="10"/>
  <c r="L208" i="10"/>
  <c r="L822" i="10" s="1"/>
  <c r="AK208" i="10"/>
  <c r="AI208" i="10"/>
  <c r="Y208" i="10"/>
  <c r="W208" i="10"/>
  <c r="M208" i="10"/>
  <c r="K208" i="10"/>
  <c r="AJ208" i="10"/>
  <c r="U208" i="10"/>
  <c r="Q208" i="10"/>
  <c r="C208" i="10"/>
  <c r="C822" i="10" s="1"/>
  <c r="I208" i="10"/>
  <c r="E208" i="10"/>
  <c r="AB208" i="10"/>
  <c r="N208" i="10"/>
  <c r="P208" i="10"/>
  <c r="D208" i="10"/>
  <c r="D822" i="10" s="1"/>
  <c r="AH208" i="10"/>
  <c r="AF208" i="10"/>
  <c r="AE208" i="10"/>
  <c r="B208" i="10"/>
  <c r="B822" i="10" s="1"/>
  <c r="V208" i="10"/>
  <c r="T208" i="10"/>
  <c r="S208" i="10"/>
  <c r="J208" i="10"/>
  <c r="H208" i="10"/>
  <c r="G208" i="10"/>
  <c r="AL208" i="10"/>
  <c r="Z208" i="10"/>
  <c r="AD208" i="10"/>
  <c r="AM208" i="10"/>
  <c r="R208" i="10"/>
  <c r="AA208" i="10"/>
  <c r="AG208" i="10"/>
  <c r="F208" i="10"/>
  <c r="AC208" i="10"/>
  <c r="O208" i="10"/>
  <c r="A210" i="3" l="1"/>
  <c r="J209" i="3"/>
  <c r="I209" i="3"/>
  <c r="E209" i="3"/>
  <c r="AI209" i="3"/>
  <c r="S209" i="3"/>
  <c r="W209" i="3"/>
  <c r="G209" i="3"/>
  <c r="AD209" i="3"/>
  <c r="K209" i="3"/>
  <c r="AF209" i="3"/>
  <c r="R209" i="3"/>
  <c r="T209" i="3"/>
  <c r="F209" i="3"/>
  <c r="AB209" i="3"/>
  <c r="H209" i="3"/>
  <c r="P209" i="3"/>
  <c r="D209" i="3"/>
  <c r="D616" i="3" s="1"/>
  <c r="AA209" i="3"/>
  <c r="AH209" i="3"/>
  <c r="AG209" i="3"/>
  <c r="AC209" i="3"/>
  <c r="O209" i="3"/>
  <c r="V209" i="3"/>
  <c r="U209" i="3"/>
  <c r="Q209" i="3"/>
  <c r="C209" i="3"/>
  <c r="C616" i="3" s="1"/>
  <c r="AM209" i="3"/>
  <c r="B209" i="3"/>
  <c r="B616" i="3" s="1"/>
  <c r="AJ209" i="3"/>
  <c r="X209" i="3"/>
  <c r="L209" i="3"/>
  <c r="L616" i="3" s="1"/>
  <c r="AL209" i="3"/>
  <c r="AK209" i="3"/>
  <c r="Z209" i="3"/>
  <c r="Y209" i="3"/>
  <c r="N209" i="3"/>
  <c r="M209" i="3"/>
  <c r="AE209" i="3"/>
  <c r="A823" i="10"/>
  <c r="A210" i="10"/>
  <c r="V209" i="10"/>
  <c r="T209" i="10"/>
  <c r="J209" i="10"/>
  <c r="H209" i="10"/>
  <c r="AG209" i="10"/>
  <c r="U209" i="10"/>
  <c r="I209" i="10"/>
  <c r="AH209" i="10"/>
  <c r="AF209" i="10"/>
  <c r="M209" i="10"/>
  <c r="AE209" i="10"/>
  <c r="AC209" i="10"/>
  <c r="AB209" i="10"/>
  <c r="K209" i="10"/>
  <c r="S209" i="10"/>
  <c r="Q209" i="10"/>
  <c r="P209" i="10"/>
  <c r="AI209" i="10"/>
  <c r="G209" i="10"/>
  <c r="E209" i="10"/>
  <c r="D209" i="10"/>
  <c r="D823" i="10" s="1"/>
  <c r="AM209" i="10"/>
  <c r="AA209" i="10"/>
  <c r="AJ209" i="10"/>
  <c r="O209" i="10"/>
  <c r="AL209" i="10"/>
  <c r="X209" i="10"/>
  <c r="AD209" i="10"/>
  <c r="C209" i="10"/>
  <c r="C823" i="10" s="1"/>
  <c r="Z209" i="10"/>
  <c r="L209" i="10"/>
  <c r="L823" i="10" s="1"/>
  <c r="W209" i="10"/>
  <c r="R209" i="10"/>
  <c r="N209" i="10"/>
  <c r="F209" i="10"/>
  <c r="B209" i="10"/>
  <c r="B823" i="10" s="1"/>
  <c r="AK209" i="10"/>
  <c r="Y209" i="10"/>
  <c r="A211" i="3" l="1"/>
  <c r="T210" i="3"/>
  <c r="D210" i="3"/>
  <c r="D617" i="3" s="1"/>
  <c r="AA210" i="3"/>
  <c r="Q210" i="3"/>
  <c r="C210" i="3"/>
  <c r="C617" i="3" s="1"/>
  <c r="AK210" i="3"/>
  <c r="K210" i="3"/>
  <c r="E210" i="3"/>
  <c r="Y210" i="3"/>
  <c r="M210" i="3"/>
  <c r="AL210" i="3"/>
  <c r="X210" i="3"/>
  <c r="AE210" i="3"/>
  <c r="AD210" i="3"/>
  <c r="Z210" i="3"/>
  <c r="L210" i="3"/>
  <c r="L617" i="3" s="1"/>
  <c r="S210" i="3"/>
  <c r="R210" i="3"/>
  <c r="N210" i="3"/>
  <c r="G210" i="3"/>
  <c r="F210" i="3"/>
  <c r="B210" i="3"/>
  <c r="B617" i="3" s="1"/>
  <c r="AB210" i="3"/>
  <c r="AF210" i="3"/>
  <c r="P210" i="3"/>
  <c r="AM210" i="3"/>
  <c r="AC210" i="3"/>
  <c r="I210" i="3"/>
  <c r="AH210" i="3"/>
  <c r="AI210" i="3"/>
  <c r="V210" i="3"/>
  <c r="W210" i="3"/>
  <c r="J210" i="3"/>
  <c r="H210" i="3"/>
  <c r="O210" i="3"/>
  <c r="U210" i="3"/>
  <c r="AJ210" i="3"/>
  <c r="AG210" i="3"/>
  <c r="A824" i="10"/>
  <c r="A211" i="10"/>
  <c r="AD210" i="10"/>
  <c r="R210" i="10"/>
  <c r="F210" i="10"/>
  <c r="AE210" i="10"/>
  <c r="AC210" i="10"/>
  <c r="S210" i="10"/>
  <c r="Q210" i="10"/>
  <c r="G210" i="10"/>
  <c r="E210" i="10"/>
  <c r="D210" i="10"/>
  <c r="D824" i="10" s="1"/>
  <c r="B210" i="10"/>
  <c r="B824" i="10" s="1"/>
  <c r="M210" i="10"/>
  <c r="AJ210" i="10"/>
  <c r="AF210" i="10"/>
  <c r="X210" i="10"/>
  <c r="AG210" i="10"/>
  <c r="T210" i="10"/>
  <c r="AM210" i="10"/>
  <c r="L210" i="10"/>
  <c r="L824" i="10" s="1"/>
  <c r="AI210" i="10"/>
  <c r="U210" i="10"/>
  <c r="AA210" i="10"/>
  <c r="W210" i="10"/>
  <c r="I210" i="10"/>
  <c r="O210" i="10"/>
  <c r="K210" i="10"/>
  <c r="C210" i="10"/>
  <c r="C824" i="10" s="1"/>
  <c r="AH210" i="10"/>
  <c r="V210" i="10"/>
  <c r="H210" i="10"/>
  <c r="AL210" i="10"/>
  <c r="J210" i="10"/>
  <c r="AB210" i="10"/>
  <c r="Z210" i="10"/>
  <c r="AK210" i="10"/>
  <c r="P210" i="10"/>
  <c r="N210" i="10"/>
  <c r="Y210" i="10"/>
  <c r="A825" i="10" l="1"/>
  <c r="A212" i="10"/>
  <c r="AM211" i="10"/>
  <c r="AA211" i="10"/>
  <c r="O211" i="10"/>
  <c r="C211" i="10"/>
  <c r="C825" i="10" s="1"/>
  <c r="AL211" i="10"/>
  <c r="AB211" i="10"/>
  <c r="Z211" i="10"/>
  <c r="P211" i="10"/>
  <c r="N211" i="10"/>
  <c r="D211" i="10"/>
  <c r="D825" i="10" s="1"/>
  <c r="B211" i="10"/>
  <c r="B825" i="10" s="1"/>
  <c r="U211" i="10"/>
  <c r="AD211" i="10"/>
  <c r="AJ211" i="10"/>
  <c r="I211" i="10"/>
  <c r="AF211" i="10"/>
  <c r="R211" i="10"/>
  <c r="X211" i="10"/>
  <c r="T211" i="10"/>
  <c r="F211" i="10"/>
  <c r="L211" i="10"/>
  <c r="L825" i="10" s="1"/>
  <c r="H211" i="10"/>
  <c r="AC211" i="10"/>
  <c r="E211" i="10"/>
  <c r="AE211" i="10"/>
  <c r="S211" i="10"/>
  <c r="AI211" i="10"/>
  <c r="G211" i="10"/>
  <c r="AK211" i="10"/>
  <c r="W211" i="10"/>
  <c r="AH211" i="10"/>
  <c r="Q211" i="10"/>
  <c r="Y211" i="10"/>
  <c r="K211" i="10"/>
  <c r="V211" i="10"/>
  <c r="M211" i="10"/>
  <c r="J211" i="10"/>
  <c r="AG211" i="10"/>
  <c r="A212" i="3"/>
  <c r="B211" i="3"/>
  <c r="B618" i="3" s="1"/>
  <c r="V211" i="3"/>
  <c r="AG211" i="3"/>
  <c r="AM211" i="3"/>
  <c r="AI211" i="3"/>
  <c r="U211" i="3"/>
  <c r="AB211" i="3"/>
  <c r="AA211" i="3"/>
  <c r="W211" i="3"/>
  <c r="P211" i="3"/>
  <c r="O211" i="3"/>
  <c r="K211" i="3"/>
  <c r="D211" i="3"/>
  <c r="D618" i="3" s="1"/>
  <c r="C211" i="3"/>
  <c r="C618" i="3" s="1"/>
  <c r="AK211" i="3"/>
  <c r="AC211" i="3"/>
  <c r="Y211" i="3"/>
  <c r="AJ211" i="3"/>
  <c r="Q211" i="3"/>
  <c r="AL211" i="3"/>
  <c r="M211" i="3"/>
  <c r="X211" i="3"/>
  <c r="AF211" i="3"/>
  <c r="E211" i="3"/>
  <c r="Z211" i="3"/>
  <c r="L211" i="3"/>
  <c r="L618" i="3" s="1"/>
  <c r="N211" i="3"/>
  <c r="AH211" i="3"/>
  <c r="F211" i="3"/>
  <c r="R211" i="3"/>
  <c r="AE211" i="3"/>
  <c r="T211" i="3"/>
  <c r="G211" i="3"/>
  <c r="H211" i="3"/>
  <c r="AD211" i="3"/>
  <c r="J211" i="3"/>
  <c r="I211" i="3"/>
  <c r="S211" i="3"/>
  <c r="A826" i="10" l="1"/>
  <c r="A213" i="10"/>
  <c r="L212" i="10"/>
  <c r="L826" i="10" s="1"/>
  <c r="AI212" i="10"/>
  <c r="AK212" i="10"/>
  <c r="W212" i="10"/>
  <c r="Y212" i="10"/>
  <c r="K212" i="10"/>
  <c r="M212" i="10"/>
  <c r="AJ212" i="10"/>
  <c r="X212" i="10"/>
  <c r="I212" i="10"/>
  <c r="E212" i="10"/>
  <c r="AL212" i="10"/>
  <c r="B212" i="10"/>
  <c r="B826" i="10" s="1"/>
  <c r="AB212" i="10"/>
  <c r="P212" i="10"/>
  <c r="AF212" i="10"/>
  <c r="D212" i="10"/>
  <c r="D826" i="10" s="1"/>
  <c r="AH212" i="10"/>
  <c r="T212" i="10"/>
  <c r="AE212" i="10"/>
  <c r="V212" i="10"/>
  <c r="H212" i="10"/>
  <c r="S212" i="10"/>
  <c r="Z212" i="10"/>
  <c r="J212" i="10"/>
  <c r="G212" i="10"/>
  <c r="N212" i="10"/>
  <c r="AD212" i="10"/>
  <c r="AM212" i="10"/>
  <c r="R212" i="10"/>
  <c r="AA212" i="10"/>
  <c r="AG212" i="10"/>
  <c r="F212" i="10"/>
  <c r="AC212" i="10"/>
  <c r="O212" i="10"/>
  <c r="U212" i="10"/>
  <c r="Q212" i="10"/>
  <c r="C212" i="10"/>
  <c r="C826" i="10" s="1"/>
  <c r="A213" i="3"/>
  <c r="AJ212" i="3"/>
  <c r="AF212" i="3"/>
  <c r="R212" i="3"/>
  <c r="Y212" i="3"/>
  <c r="L212" i="3"/>
  <c r="L619" i="3" s="1"/>
  <c r="H212" i="3"/>
  <c r="M212" i="3"/>
  <c r="AL212" i="3"/>
  <c r="AH212" i="3"/>
  <c r="Z212" i="3"/>
  <c r="V212" i="3"/>
  <c r="AG212" i="3"/>
  <c r="N212" i="3"/>
  <c r="AI212" i="3"/>
  <c r="J212" i="3"/>
  <c r="U212" i="3"/>
  <c r="B212" i="3"/>
  <c r="B619" i="3" s="1"/>
  <c r="W212" i="3"/>
  <c r="I212" i="3"/>
  <c r="K212" i="3"/>
  <c r="AE212" i="3"/>
  <c r="S212" i="3"/>
  <c r="G212" i="3"/>
  <c r="AD212" i="3"/>
  <c r="AK212" i="3"/>
  <c r="AB212" i="3"/>
  <c r="P212" i="3"/>
  <c r="AM212" i="3"/>
  <c r="AC212" i="3"/>
  <c r="D212" i="3"/>
  <c r="D619" i="3" s="1"/>
  <c r="Q212" i="3"/>
  <c r="T212" i="3"/>
  <c r="X212" i="3"/>
  <c r="C212" i="3"/>
  <c r="C619" i="3" s="1"/>
  <c r="F212" i="3"/>
  <c r="AA212" i="3"/>
  <c r="O212" i="3"/>
  <c r="E212" i="3"/>
  <c r="A827" i="10" l="1"/>
  <c r="A214" i="10"/>
  <c r="V213" i="10"/>
  <c r="H213" i="10"/>
  <c r="J213" i="10"/>
  <c r="AG213" i="10"/>
  <c r="U213" i="10"/>
  <c r="I213" i="10"/>
  <c r="AF213" i="10"/>
  <c r="AH213" i="10"/>
  <c r="T213" i="10"/>
  <c r="AC213" i="10"/>
  <c r="M213" i="10"/>
  <c r="AE213" i="10"/>
  <c r="Q213" i="10"/>
  <c r="AB213" i="10"/>
  <c r="W213" i="10"/>
  <c r="S213" i="10"/>
  <c r="E213" i="10"/>
  <c r="P213" i="10"/>
  <c r="G213" i="10"/>
  <c r="D213" i="10"/>
  <c r="D827" i="10" s="1"/>
  <c r="AM213" i="10"/>
  <c r="AA213" i="10"/>
  <c r="AJ213" i="10"/>
  <c r="O213" i="10"/>
  <c r="AL213" i="10"/>
  <c r="X213" i="10"/>
  <c r="AD213" i="10"/>
  <c r="C213" i="10"/>
  <c r="C827" i="10" s="1"/>
  <c r="Z213" i="10"/>
  <c r="L213" i="10"/>
  <c r="L827" i="10" s="1"/>
  <c r="AI213" i="10"/>
  <c r="K213" i="10"/>
  <c r="R213" i="10"/>
  <c r="N213" i="10"/>
  <c r="F213" i="10"/>
  <c r="B213" i="10"/>
  <c r="B827" i="10" s="1"/>
  <c r="AK213" i="10"/>
  <c r="Y213" i="10"/>
  <c r="A214" i="3"/>
  <c r="J213" i="3"/>
  <c r="W213" i="3"/>
  <c r="S213" i="3"/>
  <c r="AD213" i="3"/>
  <c r="AL213" i="3"/>
  <c r="K213" i="3"/>
  <c r="AF213" i="3"/>
  <c r="G213" i="3"/>
  <c r="R213" i="3"/>
  <c r="T213" i="3"/>
  <c r="F213" i="3"/>
  <c r="H213" i="3"/>
  <c r="AB213" i="3"/>
  <c r="P213" i="3"/>
  <c r="D213" i="3"/>
  <c r="D620" i="3" s="1"/>
  <c r="AM213" i="3"/>
  <c r="AG213" i="3"/>
  <c r="AC213" i="3"/>
  <c r="O213" i="3"/>
  <c r="AH213" i="3"/>
  <c r="U213" i="3"/>
  <c r="Q213" i="3"/>
  <c r="C213" i="3"/>
  <c r="C620" i="3" s="1"/>
  <c r="V213" i="3"/>
  <c r="I213" i="3"/>
  <c r="E213" i="3"/>
  <c r="N213" i="3"/>
  <c r="X213" i="3"/>
  <c r="B213" i="3"/>
  <c r="B620" i="3" s="1"/>
  <c r="AJ213" i="3"/>
  <c r="AE213" i="3"/>
  <c r="AI213" i="3"/>
  <c r="AA213" i="3"/>
  <c r="AK213" i="3"/>
  <c r="Y213" i="3"/>
  <c r="Z213" i="3"/>
  <c r="M213" i="3"/>
  <c r="L213" i="3"/>
  <c r="L620" i="3" s="1"/>
  <c r="A215" i="3" l="1"/>
  <c r="H214" i="3"/>
  <c r="AC214" i="3"/>
  <c r="D214" i="3"/>
  <c r="D621" i="3" s="1"/>
  <c r="O214" i="3"/>
  <c r="E214" i="3"/>
  <c r="AK214" i="3"/>
  <c r="Y214" i="3"/>
  <c r="M214" i="3"/>
  <c r="AL214" i="3"/>
  <c r="AD214" i="3"/>
  <c r="Z214" i="3"/>
  <c r="L214" i="3"/>
  <c r="L621" i="3" s="1"/>
  <c r="AE214" i="3"/>
  <c r="R214" i="3"/>
  <c r="N214" i="3"/>
  <c r="S214" i="3"/>
  <c r="F214" i="3"/>
  <c r="B214" i="3"/>
  <c r="B621" i="3" s="1"/>
  <c r="G214" i="3"/>
  <c r="AF214" i="3"/>
  <c r="AB214" i="3"/>
  <c r="AM214" i="3"/>
  <c r="T214" i="3"/>
  <c r="P214" i="3"/>
  <c r="AA214" i="3"/>
  <c r="AG214" i="3"/>
  <c r="Q214" i="3"/>
  <c r="U214" i="3"/>
  <c r="AJ214" i="3"/>
  <c r="AH214" i="3"/>
  <c r="X214" i="3"/>
  <c r="V214" i="3"/>
  <c r="AI214" i="3"/>
  <c r="J214" i="3"/>
  <c r="C214" i="3"/>
  <c r="C621" i="3" s="1"/>
  <c r="W214" i="3"/>
  <c r="I214" i="3"/>
  <c r="K214" i="3"/>
  <c r="A828" i="10"/>
  <c r="A215" i="10"/>
  <c r="AD214" i="10"/>
  <c r="R214" i="10"/>
  <c r="F214" i="10"/>
  <c r="AC214" i="10"/>
  <c r="AE214" i="10"/>
  <c r="Q214" i="10"/>
  <c r="S214" i="10"/>
  <c r="E214" i="10"/>
  <c r="G214" i="10"/>
  <c r="D214" i="10"/>
  <c r="D828" i="10" s="1"/>
  <c r="M214" i="10"/>
  <c r="AJ214" i="10"/>
  <c r="T214" i="10"/>
  <c r="X214" i="10"/>
  <c r="AG214" i="10"/>
  <c r="H214" i="10"/>
  <c r="AM214" i="10"/>
  <c r="L214" i="10"/>
  <c r="L828" i="10" s="1"/>
  <c r="AI214" i="10"/>
  <c r="U214" i="10"/>
  <c r="AA214" i="10"/>
  <c r="W214" i="10"/>
  <c r="I214" i="10"/>
  <c r="O214" i="10"/>
  <c r="K214" i="10"/>
  <c r="C214" i="10"/>
  <c r="C828" i="10" s="1"/>
  <c r="AH214" i="10"/>
  <c r="AL214" i="10"/>
  <c r="V214" i="10"/>
  <c r="AF214" i="10"/>
  <c r="Z214" i="10"/>
  <c r="J214" i="10"/>
  <c r="AB214" i="10"/>
  <c r="N214" i="10"/>
  <c r="AK214" i="10"/>
  <c r="P214" i="10"/>
  <c r="B214" i="10"/>
  <c r="B828" i="10" s="1"/>
  <c r="Y214" i="10"/>
  <c r="A829" i="10" l="1"/>
  <c r="A216" i="10"/>
  <c r="AM215" i="10"/>
  <c r="AA215" i="10"/>
  <c r="O215" i="10"/>
  <c r="C215" i="10"/>
  <c r="C829" i="10" s="1"/>
  <c r="AL215" i="10"/>
  <c r="Z215" i="10"/>
  <c r="AB215" i="10"/>
  <c r="N215" i="10"/>
  <c r="P215" i="10"/>
  <c r="B215" i="10"/>
  <c r="B829" i="10" s="1"/>
  <c r="D215" i="10"/>
  <c r="D829" i="10" s="1"/>
  <c r="AJ215" i="10"/>
  <c r="I215" i="10"/>
  <c r="AF215" i="10"/>
  <c r="R215" i="10"/>
  <c r="X215" i="10"/>
  <c r="T215" i="10"/>
  <c r="F215" i="10"/>
  <c r="L215" i="10"/>
  <c r="L829" i="10" s="1"/>
  <c r="H215" i="10"/>
  <c r="Q215" i="10"/>
  <c r="AE215" i="10"/>
  <c r="AI215" i="10"/>
  <c r="S215" i="10"/>
  <c r="W215" i="10"/>
  <c r="G215" i="10"/>
  <c r="E215" i="10"/>
  <c r="AK215" i="10"/>
  <c r="K215" i="10"/>
  <c r="AH215" i="10"/>
  <c r="Y215" i="10"/>
  <c r="V215" i="10"/>
  <c r="M215" i="10"/>
  <c r="J215" i="10"/>
  <c r="AG215" i="10"/>
  <c r="U215" i="10"/>
  <c r="AD215" i="10"/>
  <c r="AC215" i="10"/>
  <c r="A216" i="3"/>
  <c r="V215" i="3"/>
  <c r="AM215" i="3"/>
  <c r="AI215" i="3"/>
  <c r="U215" i="3"/>
  <c r="AA215" i="3"/>
  <c r="W215" i="3"/>
  <c r="I215" i="3"/>
  <c r="AB215" i="3"/>
  <c r="O215" i="3"/>
  <c r="K215" i="3"/>
  <c r="P215" i="3"/>
  <c r="C215" i="3"/>
  <c r="C622" i="3" s="1"/>
  <c r="D215" i="3"/>
  <c r="D622" i="3" s="1"/>
  <c r="AC215" i="3"/>
  <c r="AK215" i="3"/>
  <c r="AJ215" i="3"/>
  <c r="Q215" i="3"/>
  <c r="AL215" i="3"/>
  <c r="Y215" i="3"/>
  <c r="X215" i="3"/>
  <c r="E215" i="3"/>
  <c r="Z215" i="3"/>
  <c r="M215" i="3"/>
  <c r="L215" i="3"/>
  <c r="L622" i="3" s="1"/>
  <c r="T215" i="3"/>
  <c r="N215" i="3"/>
  <c r="B215" i="3"/>
  <c r="B622" i="3" s="1"/>
  <c r="AH215" i="3"/>
  <c r="F215" i="3"/>
  <c r="AE215" i="3"/>
  <c r="AG215" i="3"/>
  <c r="G215" i="3"/>
  <c r="AF215" i="3"/>
  <c r="H215" i="3"/>
  <c r="AD215" i="3"/>
  <c r="R215" i="3"/>
  <c r="J215" i="3"/>
  <c r="S215" i="3"/>
  <c r="A217" i="3" l="1"/>
  <c r="X216" i="3"/>
  <c r="T216" i="3"/>
  <c r="F216" i="3"/>
  <c r="Y216" i="3"/>
  <c r="AL216" i="3"/>
  <c r="M216" i="3"/>
  <c r="Z216" i="3"/>
  <c r="AH216" i="3"/>
  <c r="AG216" i="3"/>
  <c r="N216" i="3"/>
  <c r="AI216" i="3"/>
  <c r="V216" i="3"/>
  <c r="U216" i="3"/>
  <c r="B216" i="3"/>
  <c r="B623" i="3" s="1"/>
  <c r="W216" i="3"/>
  <c r="J216" i="3"/>
  <c r="I216" i="3"/>
  <c r="K216" i="3"/>
  <c r="AE216" i="3"/>
  <c r="S216" i="3"/>
  <c r="G216" i="3"/>
  <c r="AD216" i="3"/>
  <c r="AJ216" i="3"/>
  <c r="AF216" i="3"/>
  <c r="R216" i="3"/>
  <c r="AB216" i="3"/>
  <c r="P216" i="3"/>
  <c r="AA216" i="3"/>
  <c r="D216" i="3"/>
  <c r="D623" i="3" s="1"/>
  <c r="AC216" i="3"/>
  <c r="AM216" i="3"/>
  <c r="C216" i="3"/>
  <c r="C623" i="3" s="1"/>
  <c r="L216" i="3"/>
  <c r="L623" i="3" s="1"/>
  <c r="E216" i="3"/>
  <c r="O216" i="3"/>
  <c r="AK216" i="3"/>
  <c r="Q216" i="3"/>
  <c r="H216" i="3"/>
  <c r="A830" i="10"/>
  <c r="A217" i="10"/>
  <c r="AI216" i="10"/>
  <c r="W216" i="10"/>
  <c r="AK216" i="10"/>
  <c r="K216" i="10"/>
  <c r="Y216" i="10"/>
  <c r="M216" i="10"/>
  <c r="AJ216" i="10"/>
  <c r="X216" i="10"/>
  <c r="L216" i="10"/>
  <c r="L830" i="10" s="1"/>
  <c r="AB216" i="10"/>
  <c r="AF216" i="10"/>
  <c r="P216" i="10"/>
  <c r="T216" i="10"/>
  <c r="D216" i="10"/>
  <c r="D830" i="10" s="1"/>
  <c r="AH216" i="10"/>
  <c r="H216" i="10"/>
  <c r="AE216" i="10"/>
  <c r="N216" i="10"/>
  <c r="V216" i="10"/>
  <c r="S216" i="10"/>
  <c r="J216" i="10"/>
  <c r="G216" i="10"/>
  <c r="AL216" i="10"/>
  <c r="B216" i="10"/>
  <c r="B830" i="10" s="1"/>
  <c r="AD216" i="10"/>
  <c r="AM216" i="10"/>
  <c r="R216" i="10"/>
  <c r="AA216" i="10"/>
  <c r="AG216" i="10"/>
  <c r="F216" i="10"/>
  <c r="AC216" i="10"/>
  <c r="O216" i="10"/>
  <c r="U216" i="10"/>
  <c r="Q216" i="10"/>
  <c r="C216" i="10"/>
  <c r="C830" i="10" s="1"/>
  <c r="I216" i="10"/>
  <c r="E216" i="10"/>
  <c r="Z216" i="10"/>
  <c r="A831" i="10" l="1"/>
  <c r="A218" i="10"/>
  <c r="V217" i="10"/>
  <c r="J217" i="10"/>
  <c r="AG217" i="10"/>
  <c r="U217" i="10"/>
  <c r="I217" i="10"/>
  <c r="AF217" i="10"/>
  <c r="T217" i="10"/>
  <c r="AH217" i="10"/>
  <c r="H217" i="10"/>
  <c r="Q217" i="10"/>
  <c r="M217" i="10"/>
  <c r="K217" i="10"/>
  <c r="AE217" i="10"/>
  <c r="E217" i="10"/>
  <c r="AB217" i="10"/>
  <c r="AI217" i="10"/>
  <c r="S217" i="10"/>
  <c r="P217" i="10"/>
  <c r="G217" i="10"/>
  <c r="D217" i="10"/>
  <c r="D831" i="10" s="1"/>
  <c r="AM217" i="10"/>
  <c r="AA217" i="10"/>
  <c r="AJ217" i="10"/>
  <c r="O217" i="10"/>
  <c r="AL217" i="10"/>
  <c r="X217" i="10"/>
  <c r="AD217" i="10"/>
  <c r="C217" i="10"/>
  <c r="C831" i="10" s="1"/>
  <c r="Z217" i="10"/>
  <c r="L217" i="10"/>
  <c r="L831" i="10" s="1"/>
  <c r="W217" i="10"/>
  <c r="R217" i="10"/>
  <c r="N217" i="10"/>
  <c r="F217" i="10"/>
  <c r="B217" i="10"/>
  <c r="B831" i="10" s="1"/>
  <c r="AK217" i="10"/>
  <c r="AC217" i="10"/>
  <c r="Y217" i="10"/>
  <c r="A218" i="3"/>
  <c r="AI217" i="3"/>
  <c r="J217" i="3"/>
  <c r="K217" i="3"/>
  <c r="AF217" i="3"/>
  <c r="S217" i="3"/>
  <c r="R217" i="3"/>
  <c r="Z217" i="3"/>
  <c r="T217" i="3"/>
  <c r="G217" i="3"/>
  <c r="F217" i="3"/>
  <c r="N217" i="3"/>
  <c r="H217" i="3"/>
  <c r="AB217" i="3"/>
  <c r="P217" i="3"/>
  <c r="AM217" i="3"/>
  <c r="D217" i="3"/>
  <c r="D624" i="3" s="1"/>
  <c r="AA217" i="3"/>
  <c r="AG217" i="3"/>
  <c r="AC217" i="3"/>
  <c r="U217" i="3"/>
  <c r="Q217" i="3"/>
  <c r="C217" i="3"/>
  <c r="C624" i="3" s="1"/>
  <c r="AH217" i="3"/>
  <c r="I217" i="3"/>
  <c r="E217" i="3"/>
  <c r="V217" i="3"/>
  <c r="AL217" i="3"/>
  <c r="X217" i="3"/>
  <c r="AE217" i="3"/>
  <c r="B217" i="3"/>
  <c r="B624" i="3" s="1"/>
  <c r="W217" i="3"/>
  <c r="AD217" i="3"/>
  <c r="AJ217" i="3"/>
  <c r="AK217" i="3"/>
  <c r="Y217" i="3"/>
  <c r="M217" i="3"/>
  <c r="L217" i="3"/>
  <c r="L624" i="3" s="1"/>
  <c r="O217" i="3"/>
  <c r="A219" i="3" l="1"/>
  <c r="Q218" i="3"/>
  <c r="D218" i="3"/>
  <c r="D625" i="3" s="1"/>
  <c r="C218" i="3"/>
  <c r="C625" i="3" s="1"/>
  <c r="AK218" i="3"/>
  <c r="Y218" i="3"/>
  <c r="AJ218" i="3"/>
  <c r="AL218" i="3"/>
  <c r="M218" i="3"/>
  <c r="AD218" i="3"/>
  <c r="Z218" i="3"/>
  <c r="R218" i="3"/>
  <c r="N218" i="3"/>
  <c r="AE218" i="3"/>
  <c r="F218" i="3"/>
  <c r="B218" i="3"/>
  <c r="B625" i="3" s="1"/>
  <c r="S218" i="3"/>
  <c r="AF218" i="3"/>
  <c r="G218" i="3"/>
  <c r="AM218" i="3"/>
  <c r="T218" i="3"/>
  <c r="AB218" i="3"/>
  <c r="AA218" i="3"/>
  <c r="AI218" i="3"/>
  <c r="H218" i="3"/>
  <c r="AC218" i="3"/>
  <c r="P218" i="3"/>
  <c r="O218" i="3"/>
  <c r="E218" i="3"/>
  <c r="K218" i="3"/>
  <c r="X218" i="3"/>
  <c r="I218" i="3"/>
  <c r="L218" i="3"/>
  <c r="L625" i="3" s="1"/>
  <c r="AH218" i="3"/>
  <c r="V218" i="3"/>
  <c r="J218" i="3"/>
  <c r="W218" i="3"/>
  <c r="U218" i="3"/>
  <c r="AG218" i="3"/>
  <c r="A832" i="10"/>
  <c r="A219" i="10"/>
  <c r="AD218" i="10"/>
  <c r="R218" i="10"/>
  <c r="F218" i="10"/>
  <c r="AC218" i="10"/>
  <c r="Q218" i="10"/>
  <c r="AE218" i="10"/>
  <c r="E218" i="10"/>
  <c r="S218" i="10"/>
  <c r="G218" i="10"/>
  <c r="D218" i="10"/>
  <c r="D832" i="10" s="1"/>
  <c r="M218" i="10"/>
  <c r="AJ218" i="10"/>
  <c r="H218" i="10"/>
  <c r="X218" i="10"/>
  <c r="AG218" i="10"/>
  <c r="AM218" i="10"/>
  <c r="L218" i="10"/>
  <c r="L832" i="10" s="1"/>
  <c r="AI218" i="10"/>
  <c r="U218" i="10"/>
  <c r="AA218" i="10"/>
  <c r="W218" i="10"/>
  <c r="I218" i="10"/>
  <c r="O218" i="10"/>
  <c r="K218" i="10"/>
  <c r="C218" i="10"/>
  <c r="C832" i="10" s="1"/>
  <c r="AF218" i="10"/>
  <c r="AL218" i="10"/>
  <c r="AH218" i="10"/>
  <c r="T218" i="10"/>
  <c r="Z218" i="10"/>
  <c r="V218" i="10"/>
  <c r="N218" i="10"/>
  <c r="J218" i="10"/>
  <c r="AB218" i="10"/>
  <c r="B218" i="10"/>
  <c r="B832" i="10" s="1"/>
  <c r="AK218" i="10"/>
  <c r="P218" i="10"/>
  <c r="Y218" i="10"/>
  <c r="A220" i="3" l="1"/>
  <c r="V219" i="3"/>
  <c r="AG219" i="3"/>
  <c r="AA219" i="3"/>
  <c r="W219" i="3"/>
  <c r="I219" i="3"/>
  <c r="O219" i="3"/>
  <c r="K219" i="3"/>
  <c r="AB219" i="3"/>
  <c r="C219" i="3"/>
  <c r="C626" i="3" s="1"/>
  <c r="P219" i="3"/>
  <c r="AC219" i="3"/>
  <c r="D219" i="3"/>
  <c r="D626" i="3" s="1"/>
  <c r="AJ219" i="3"/>
  <c r="Q219" i="3"/>
  <c r="AL219" i="3"/>
  <c r="AK219" i="3"/>
  <c r="X219" i="3"/>
  <c r="E219" i="3"/>
  <c r="Z219" i="3"/>
  <c r="Y219" i="3"/>
  <c r="L219" i="3"/>
  <c r="L626" i="3" s="1"/>
  <c r="N219" i="3"/>
  <c r="M219" i="3"/>
  <c r="H219" i="3"/>
  <c r="B219" i="3"/>
  <c r="B626" i="3" s="1"/>
  <c r="AH219" i="3"/>
  <c r="U219" i="3"/>
  <c r="AD219" i="3"/>
  <c r="AI219" i="3"/>
  <c r="AE219" i="3"/>
  <c r="G219" i="3"/>
  <c r="R219" i="3"/>
  <c r="F219" i="3"/>
  <c r="J219" i="3"/>
  <c r="AF219" i="3"/>
  <c r="T219" i="3"/>
  <c r="AM219" i="3"/>
  <c r="S219" i="3"/>
  <c r="A833" i="10"/>
  <c r="A220" i="10"/>
  <c r="AA219" i="10"/>
  <c r="O219" i="10"/>
  <c r="C219" i="10"/>
  <c r="C833" i="10" s="1"/>
  <c r="Z219" i="10"/>
  <c r="N219" i="10"/>
  <c r="AD219" i="10"/>
  <c r="AB219" i="10"/>
  <c r="AE219" i="10"/>
  <c r="B219" i="10"/>
  <c r="B833" i="10" s="1"/>
  <c r="P219" i="10"/>
  <c r="D219" i="10"/>
  <c r="D833" i="10" s="1"/>
  <c r="AC219" i="10"/>
  <c r="AJ219" i="10"/>
  <c r="X219" i="10"/>
  <c r="T219" i="10"/>
  <c r="F219" i="10"/>
  <c r="L219" i="10"/>
  <c r="L833" i="10" s="1"/>
  <c r="H219" i="10"/>
  <c r="E219" i="10"/>
  <c r="AM219" i="10"/>
  <c r="AH219" i="10"/>
  <c r="W219" i="10"/>
  <c r="S219" i="10"/>
  <c r="AF219" i="10"/>
  <c r="K219" i="10"/>
  <c r="G219" i="10"/>
  <c r="AL219" i="10"/>
  <c r="Y219" i="10"/>
  <c r="V219" i="10"/>
  <c r="M219" i="10"/>
  <c r="J219" i="10"/>
  <c r="AK219" i="10"/>
  <c r="U219" i="10"/>
  <c r="AG219" i="10"/>
  <c r="Q219" i="10"/>
  <c r="I219" i="10"/>
  <c r="AI219" i="10"/>
  <c r="R219" i="10"/>
  <c r="A221" i="3" l="1"/>
  <c r="L220" i="3"/>
  <c r="L627" i="3" s="1"/>
  <c r="H220" i="3"/>
  <c r="AL220" i="3"/>
  <c r="Y220" i="3"/>
  <c r="Z220" i="3"/>
  <c r="M220" i="3"/>
  <c r="AG220" i="3"/>
  <c r="N220" i="3"/>
  <c r="AI220" i="3"/>
  <c r="AH220" i="3"/>
  <c r="U220" i="3"/>
  <c r="B220" i="3"/>
  <c r="B627" i="3" s="1"/>
  <c r="W220" i="3"/>
  <c r="V220" i="3"/>
  <c r="I220" i="3"/>
  <c r="K220" i="3"/>
  <c r="J220" i="3"/>
  <c r="AE220" i="3"/>
  <c r="S220" i="3"/>
  <c r="AD220" i="3"/>
  <c r="AJ220" i="3"/>
  <c r="AF220" i="3"/>
  <c r="G220" i="3"/>
  <c r="R220" i="3"/>
  <c r="X220" i="3"/>
  <c r="T220" i="3"/>
  <c r="F220" i="3"/>
  <c r="AB220" i="3"/>
  <c r="P220" i="3"/>
  <c r="D220" i="3"/>
  <c r="D627" i="3" s="1"/>
  <c r="AA220" i="3"/>
  <c r="O220" i="3"/>
  <c r="AC220" i="3"/>
  <c r="Q220" i="3"/>
  <c r="E220" i="3"/>
  <c r="C220" i="3"/>
  <c r="C627" i="3" s="1"/>
  <c r="AK220" i="3"/>
  <c r="AM220" i="3"/>
  <c r="A834" i="10"/>
  <c r="A221" i="10"/>
  <c r="T220" i="10"/>
  <c r="AM220" i="10"/>
  <c r="H220" i="10"/>
  <c r="AI220" i="10"/>
  <c r="AA220" i="10"/>
  <c r="AK220" i="10"/>
  <c r="G220" i="10"/>
  <c r="O220" i="10"/>
  <c r="Y220" i="10"/>
  <c r="C220" i="10"/>
  <c r="C834" i="10" s="1"/>
  <c r="M220" i="10"/>
  <c r="AJ220" i="10"/>
  <c r="K220" i="10"/>
  <c r="AC220" i="10"/>
  <c r="AL220" i="10"/>
  <c r="X220" i="10"/>
  <c r="Q220" i="10"/>
  <c r="Z220" i="10"/>
  <c r="L220" i="10"/>
  <c r="L834" i="10" s="1"/>
  <c r="E220" i="10"/>
  <c r="N220" i="10"/>
  <c r="AG220" i="10"/>
  <c r="B220" i="10"/>
  <c r="B834" i="10" s="1"/>
  <c r="U220" i="10"/>
  <c r="I220" i="10"/>
  <c r="AF220" i="10"/>
  <c r="J220" i="10"/>
  <c r="AD220" i="10"/>
  <c r="S220" i="10"/>
  <c r="P220" i="10"/>
  <c r="AH220" i="10"/>
  <c r="AB220" i="10"/>
  <c r="F220" i="10"/>
  <c r="W220" i="10"/>
  <c r="R220" i="10"/>
  <c r="AE220" i="10"/>
  <c r="V220" i="10"/>
  <c r="D220" i="10"/>
  <c r="D834" i="10" s="1"/>
  <c r="A222" i="3" l="1"/>
  <c r="W221" i="3"/>
  <c r="J221" i="3"/>
  <c r="AD221" i="3"/>
  <c r="T221" i="3"/>
  <c r="S221" i="3"/>
  <c r="F221" i="3"/>
  <c r="N221" i="3"/>
  <c r="H221" i="3"/>
  <c r="G221" i="3"/>
  <c r="B221" i="3"/>
  <c r="B628" i="3" s="1"/>
  <c r="AB221" i="3"/>
  <c r="P221" i="3"/>
  <c r="AA221" i="3"/>
  <c r="AG221" i="3"/>
  <c r="AC221" i="3"/>
  <c r="D221" i="3"/>
  <c r="D628" i="3" s="1"/>
  <c r="O221" i="3"/>
  <c r="U221" i="3"/>
  <c r="Q221" i="3"/>
  <c r="C221" i="3"/>
  <c r="C628" i="3" s="1"/>
  <c r="I221" i="3"/>
  <c r="E221" i="3"/>
  <c r="AH221" i="3"/>
  <c r="AI221" i="3"/>
  <c r="V221" i="3"/>
  <c r="AM221" i="3"/>
  <c r="L221" i="3"/>
  <c r="L628" i="3" s="1"/>
  <c r="AE221" i="3"/>
  <c r="AJ221" i="3"/>
  <c r="Z221" i="3"/>
  <c r="K221" i="3"/>
  <c r="R221" i="3"/>
  <c r="X221" i="3"/>
  <c r="AK221" i="3"/>
  <c r="Y221" i="3"/>
  <c r="AF221" i="3"/>
  <c r="M221" i="3"/>
  <c r="AL221" i="3"/>
  <c r="A835" i="10"/>
  <c r="A222" i="10"/>
  <c r="L221" i="10"/>
  <c r="L835" i="10" s="1"/>
  <c r="V221" i="10"/>
  <c r="AA221" i="10"/>
  <c r="AL221" i="10"/>
  <c r="J221" i="10"/>
  <c r="AG221" i="10"/>
  <c r="Z221" i="10"/>
  <c r="AI221" i="10"/>
  <c r="U221" i="10"/>
  <c r="AE221" i="10"/>
  <c r="N221" i="10"/>
  <c r="W221" i="10"/>
  <c r="I221" i="10"/>
  <c r="C221" i="10"/>
  <c r="C835" i="10" s="1"/>
  <c r="B221" i="10"/>
  <c r="B835" i="10" s="1"/>
  <c r="K221" i="10"/>
  <c r="AD221" i="10"/>
  <c r="R221" i="10"/>
  <c r="F221" i="10"/>
  <c r="AC221" i="10"/>
  <c r="Q221" i="10"/>
  <c r="AJ221" i="10"/>
  <c r="E221" i="10"/>
  <c r="AB221" i="10"/>
  <c r="X221" i="10"/>
  <c r="AH221" i="10"/>
  <c r="AM221" i="10"/>
  <c r="S221" i="10"/>
  <c r="H221" i="10"/>
  <c r="Y221" i="10"/>
  <c r="P221" i="10"/>
  <c r="AF221" i="10"/>
  <c r="O221" i="10"/>
  <c r="AK221" i="10"/>
  <c r="G221" i="10"/>
  <c r="T221" i="10"/>
  <c r="M221" i="10"/>
  <c r="D221" i="10"/>
  <c r="D835" i="10" s="1"/>
  <c r="A836" i="10" l="1"/>
  <c r="A223" i="10"/>
  <c r="K222" i="10"/>
  <c r="T222" i="10"/>
  <c r="F222" i="10"/>
  <c r="AM222" i="10"/>
  <c r="H222" i="10"/>
  <c r="AA222" i="10"/>
  <c r="V222" i="10"/>
  <c r="O222" i="10"/>
  <c r="C222" i="10"/>
  <c r="C836" i="10" s="1"/>
  <c r="AL222" i="10"/>
  <c r="Z222" i="10"/>
  <c r="N222" i="10"/>
  <c r="AG222" i="10"/>
  <c r="B222" i="10"/>
  <c r="B836" i="10" s="1"/>
  <c r="U222" i="10"/>
  <c r="AE222" i="10"/>
  <c r="I222" i="10"/>
  <c r="S222" i="10"/>
  <c r="Q222" i="10"/>
  <c r="AI222" i="10"/>
  <c r="G222" i="10"/>
  <c r="AD222" i="10"/>
  <c r="W222" i="10"/>
  <c r="AF222" i="10"/>
  <c r="R222" i="10"/>
  <c r="P222" i="10"/>
  <c r="AK222" i="10"/>
  <c r="AB222" i="10"/>
  <c r="J222" i="10"/>
  <c r="AJ222" i="10"/>
  <c r="M222" i="10"/>
  <c r="E222" i="10"/>
  <c r="AH222" i="10"/>
  <c r="D222" i="10"/>
  <c r="D836" i="10" s="1"/>
  <c r="Y222" i="10"/>
  <c r="L222" i="10"/>
  <c r="L836" i="10" s="1"/>
  <c r="AC222" i="10"/>
  <c r="X222" i="10"/>
  <c r="A223" i="3"/>
  <c r="E222" i="3"/>
  <c r="D222" i="3"/>
  <c r="D629" i="3" s="1"/>
  <c r="AK222" i="3"/>
  <c r="AJ222" i="3"/>
  <c r="AL222" i="3"/>
  <c r="Y222" i="3"/>
  <c r="X222" i="3"/>
  <c r="AD222" i="3"/>
  <c r="Z222" i="3"/>
  <c r="M222" i="3"/>
  <c r="R222" i="3"/>
  <c r="N222" i="3"/>
  <c r="F222" i="3"/>
  <c r="B222" i="3"/>
  <c r="B629" i="3" s="1"/>
  <c r="AE222" i="3"/>
  <c r="AF222" i="3"/>
  <c r="S222" i="3"/>
  <c r="AM222" i="3"/>
  <c r="T222" i="3"/>
  <c r="G222" i="3"/>
  <c r="AA222" i="3"/>
  <c r="AI222" i="3"/>
  <c r="H222" i="3"/>
  <c r="AC222" i="3"/>
  <c r="AB222" i="3"/>
  <c r="O222" i="3"/>
  <c r="W222" i="3"/>
  <c r="Q222" i="3"/>
  <c r="P222" i="3"/>
  <c r="C222" i="3"/>
  <c r="C629" i="3" s="1"/>
  <c r="K222" i="3"/>
  <c r="AG222" i="3"/>
  <c r="AH222" i="3"/>
  <c r="V222" i="3"/>
  <c r="J222" i="3"/>
  <c r="I222" i="3"/>
  <c r="U222" i="3"/>
  <c r="L222" i="3"/>
  <c r="L629" i="3" s="1"/>
  <c r="A837" i="10" l="1"/>
  <c r="A224" i="10"/>
  <c r="J223" i="10"/>
  <c r="AI223" i="10"/>
  <c r="W223" i="10"/>
  <c r="AE223" i="10"/>
  <c r="K223" i="10"/>
  <c r="AD223" i="10"/>
  <c r="R223" i="10"/>
  <c r="AB223" i="10"/>
  <c r="F223" i="10"/>
  <c r="P223" i="10"/>
  <c r="AM223" i="10"/>
  <c r="AF223" i="10"/>
  <c r="D223" i="10"/>
  <c r="D837" i="10" s="1"/>
  <c r="AA223" i="10"/>
  <c r="AL223" i="10"/>
  <c r="T223" i="10"/>
  <c r="AC223" i="10"/>
  <c r="O223" i="10"/>
  <c r="I223" i="10"/>
  <c r="H223" i="10"/>
  <c r="Q223" i="10"/>
  <c r="C223" i="10"/>
  <c r="C837" i="10" s="1"/>
  <c r="AJ223" i="10"/>
  <c r="AK223" i="10"/>
  <c r="E223" i="10"/>
  <c r="X223" i="10"/>
  <c r="G223" i="10"/>
  <c r="L223" i="10"/>
  <c r="L837" i="10" s="1"/>
  <c r="AH223" i="10"/>
  <c r="Y223" i="10"/>
  <c r="B223" i="10"/>
  <c r="B837" i="10" s="1"/>
  <c r="V223" i="10"/>
  <c r="N223" i="10"/>
  <c r="M223" i="10"/>
  <c r="AG223" i="10"/>
  <c r="U223" i="10"/>
  <c r="Z223" i="10"/>
  <c r="S223" i="10"/>
  <c r="A224" i="3"/>
  <c r="AM223" i="3"/>
  <c r="AI223" i="3"/>
  <c r="V223" i="3"/>
  <c r="U223" i="3"/>
  <c r="O223" i="3"/>
  <c r="K223" i="3"/>
  <c r="C223" i="3"/>
  <c r="C630" i="3" s="1"/>
  <c r="AB223" i="3"/>
  <c r="AC223" i="3"/>
  <c r="P223" i="3"/>
  <c r="AJ223" i="3"/>
  <c r="Q223" i="3"/>
  <c r="D223" i="3"/>
  <c r="D630" i="3" s="1"/>
  <c r="AL223" i="3"/>
  <c r="X223" i="3"/>
  <c r="E223" i="3"/>
  <c r="Z223" i="3"/>
  <c r="AK223" i="3"/>
  <c r="L223" i="3"/>
  <c r="L630" i="3" s="1"/>
  <c r="N223" i="3"/>
  <c r="Y223" i="3"/>
  <c r="B223" i="3"/>
  <c r="B630" i="3" s="1"/>
  <c r="M223" i="3"/>
  <c r="AH223" i="3"/>
  <c r="AG223" i="3"/>
  <c r="AF223" i="3"/>
  <c r="T223" i="3"/>
  <c r="R223" i="3"/>
  <c r="W223" i="3"/>
  <c r="H223" i="3"/>
  <c r="AA223" i="3"/>
  <c r="AE223" i="3"/>
  <c r="G223" i="3"/>
  <c r="F223" i="3"/>
  <c r="J223" i="3"/>
  <c r="AD223" i="3"/>
  <c r="I223" i="3"/>
  <c r="S223" i="3"/>
  <c r="A225" i="3" l="1"/>
  <c r="Z224" i="3"/>
  <c r="Y224" i="3"/>
  <c r="AG224" i="3"/>
  <c r="N224" i="3"/>
  <c r="M224" i="3"/>
  <c r="AI224" i="3"/>
  <c r="U224" i="3"/>
  <c r="AC224" i="3"/>
  <c r="B224" i="3"/>
  <c r="B631" i="3" s="1"/>
  <c r="W224" i="3"/>
  <c r="AH224" i="3"/>
  <c r="I224" i="3"/>
  <c r="K224" i="3"/>
  <c r="V224" i="3"/>
  <c r="J224" i="3"/>
  <c r="AE224" i="3"/>
  <c r="AD224" i="3"/>
  <c r="AJ224" i="3"/>
  <c r="AF224" i="3"/>
  <c r="S224" i="3"/>
  <c r="R224" i="3"/>
  <c r="X224" i="3"/>
  <c r="T224" i="3"/>
  <c r="G224" i="3"/>
  <c r="F224" i="3"/>
  <c r="L224" i="3"/>
  <c r="L631" i="3" s="1"/>
  <c r="H224" i="3"/>
  <c r="AB224" i="3"/>
  <c r="P224" i="3"/>
  <c r="O224" i="3"/>
  <c r="C224" i="3"/>
  <c r="C631" i="3" s="1"/>
  <c r="D224" i="3"/>
  <c r="D631" i="3" s="1"/>
  <c r="AL224" i="3"/>
  <c r="AK224" i="3"/>
  <c r="AA224" i="3"/>
  <c r="Q224" i="3"/>
  <c r="E224" i="3"/>
  <c r="AM224" i="3"/>
  <c r="A838" i="10"/>
  <c r="A225" i="10"/>
  <c r="AB224" i="10"/>
  <c r="AM224" i="10"/>
  <c r="H224" i="10"/>
  <c r="P224" i="10"/>
  <c r="AA224" i="10"/>
  <c r="D224" i="10"/>
  <c r="D838" i="10" s="1"/>
  <c r="O224" i="10"/>
  <c r="AK224" i="10"/>
  <c r="C224" i="10"/>
  <c r="C838" i="10" s="1"/>
  <c r="Y224" i="10"/>
  <c r="AJ224" i="10"/>
  <c r="AC224" i="10"/>
  <c r="AL224" i="10"/>
  <c r="M224" i="10"/>
  <c r="X224" i="10"/>
  <c r="Q224" i="10"/>
  <c r="Z224" i="10"/>
  <c r="L224" i="10"/>
  <c r="L838" i="10" s="1"/>
  <c r="AI224" i="10"/>
  <c r="E224" i="10"/>
  <c r="N224" i="10"/>
  <c r="W224" i="10"/>
  <c r="AG224" i="10"/>
  <c r="B224" i="10"/>
  <c r="B838" i="10" s="1"/>
  <c r="U224" i="10"/>
  <c r="I224" i="10"/>
  <c r="AF224" i="10"/>
  <c r="T224" i="10"/>
  <c r="F224" i="10"/>
  <c r="G224" i="10"/>
  <c r="AH224" i="10"/>
  <c r="V224" i="10"/>
  <c r="S224" i="10"/>
  <c r="J224" i="10"/>
  <c r="AE224" i="10"/>
  <c r="R224" i="10"/>
  <c r="AD224" i="10"/>
  <c r="K224" i="10"/>
  <c r="A839" i="10" l="1"/>
  <c r="A226" i="10"/>
  <c r="AL225" i="10"/>
  <c r="V225" i="10"/>
  <c r="AG225" i="10"/>
  <c r="Z225" i="10"/>
  <c r="AI225" i="10"/>
  <c r="J225" i="10"/>
  <c r="U225" i="10"/>
  <c r="N225" i="10"/>
  <c r="W225" i="10"/>
  <c r="I225" i="10"/>
  <c r="AF225" i="10"/>
  <c r="B225" i="10"/>
  <c r="B839" i="10" s="1"/>
  <c r="K225" i="10"/>
  <c r="T225" i="10"/>
  <c r="AD225" i="10"/>
  <c r="H225" i="10"/>
  <c r="R225" i="10"/>
  <c r="F225" i="10"/>
  <c r="AE225" i="10"/>
  <c r="D225" i="10"/>
  <c r="D839" i="10" s="1"/>
  <c r="S225" i="10"/>
  <c r="AC225" i="10"/>
  <c r="Q225" i="10"/>
  <c r="C225" i="10"/>
  <c r="C839" i="10" s="1"/>
  <c r="AK225" i="10"/>
  <c r="AJ225" i="10"/>
  <c r="E225" i="10"/>
  <c r="Y225" i="10"/>
  <c r="X225" i="10"/>
  <c r="G225" i="10"/>
  <c r="M225" i="10"/>
  <c r="L225" i="10"/>
  <c r="L839" i="10" s="1"/>
  <c r="AH225" i="10"/>
  <c r="AM225" i="10"/>
  <c r="P225" i="10"/>
  <c r="AB225" i="10"/>
  <c r="AA225" i="10"/>
  <c r="O225" i="10"/>
  <c r="A226" i="3"/>
  <c r="K225" i="3"/>
  <c r="J225" i="3"/>
  <c r="AF225" i="3"/>
  <c r="R225" i="3"/>
  <c r="H225" i="3"/>
  <c r="S225" i="3"/>
  <c r="B225" i="3"/>
  <c r="B632" i="3" s="1"/>
  <c r="G225" i="3"/>
  <c r="AB225" i="3"/>
  <c r="AG225" i="3"/>
  <c r="AC225" i="3"/>
  <c r="P225" i="3"/>
  <c r="O225" i="3"/>
  <c r="U225" i="3"/>
  <c r="Q225" i="3"/>
  <c r="D225" i="3"/>
  <c r="D632" i="3" s="1"/>
  <c r="C225" i="3"/>
  <c r="C632" i="3" s="1"/>
  <c r="I225" i="3"/>
  <c r="E225" i="3"/>
  <c r="AI225" i="3"/>
  <c r="AH225" i="3"/>
  <c r="W225" i="3"/>
  <c r="V225" i="3"/>
  <c r="AD225" i="3"/>
  <c r="AE225" i="3"/>
  <c r="X225" i="3"/>
  <c r="F225" i="3"/>
  <c r="L225" i="3"/>
  <c r="L632" i="3" s="1"/>
  <c r="AL225" i="3"/>
  <c r="AM225" i="3"/>
  <c r="Z225" i="3"/>
  <c r="AA225" i="3"/>
  <c r="N225" i="3"/>
  <c r="AK225" i="3"/>
  <c r="AJ225" i="3"/>
  <c r="T225" i="3"/>
  <c r="Y225" i="3"/>
  <c r="M225" i="3"/>
  <c r="A840" i="10" l="1"/>
  <c r="A227" i="10"/>
  <c r="H226" i="10"/>
  <c r="Q226" i="10"/>
  <c r="AA226" i="10"/>
  <c r="E226" i="10"/>
  <c r="O226" i="10"/>
  <c r="C226" i="10"/>
  <c r="C840" i="10" s="1"/>
  <c r="AB226" i="10"/>
  <c r="AL226" i="10"/>
  <c r="P226" i="10"/>
  <c r="Z226" i="10"/>
  <c r="D226" i="10"/>
  <c r="D840" i="10" s="1"/>
  <c r="N226" i="10"/>
  <c r="AJ226" i="10"/>
  <c r="AH226" i="10"/>
  <c r="AG226" i="10"/>
  <c r="B226" i="10"/>
  <c r="B840" i="10" s="1"/>
  <c r="V226" i="10"/>
  <c r="U226" i="10"/>
  <c r="Y226" i="10"/>
  <c r="J226" i="10"/>
  <c r="I226" i="10"/>
  <c r="AE226" i="10"/>
  <c r="AI226" i="10"/>
  <c r="S226" i="10"/>
  <c r="AD226" i="10"/>
  <c r="AK226" i="10"/>
  <c r="W226" i="10"/>
  <c r="AF226" i="10"/>
  <c r="G226" i="10"/>
  <c r="R226" i="10"/>
  <c r="K226" i="10"/>
  <c r="T226" i="10"/>
  <c r="F226" i="10"/>
  <c r="AC226" i="10"/>
  <c r="AM226" i="10"/>
  <c r="X226" i="10"/>
  <c r="M226" i="10"/>
  <c r="L226" i="10"/>
  <c r="L840" i="10" s="1"/>
  <c r="A227" i="3"/>
  <c r="D226" i="3"/>
  <c r="D633" i="3" s="1"/>
  <c r="AL226" i="3"/>
  <c r="AK226" i="3"/>
  <c r="X226" i="3"/>
  <c r="AD226" i="3"/>
  <c r="Z226" i="3"/>
  <c r="Y226" i="3"/>
  <c r="L226" i="3"/>
  <c r="L633" i="3" s="1"/>
  <c r="R226" i="3"/>
  <c r="N226" i="3"/>
  <c r="M226" i="3"/>
  <c r="F226" i="3"/>
  <c r="B226" i="3"/>
  <c r="B633" i="3" s="1"/>
  <c r="AF226" i="3"/>
  <c r="AE226" i="3"/>
  <c r="AM226" i="3"/>
  <c r="T226" i="3"/>
  <c r="S226" i="3"/>
  <c r="AA226" i="3"/>
  <c r="H226" i="3"/>
  <c r="G226" i="3"/>
  <c r="AC226" i="3"/>
  <c r="O226" i="3"/>
  <c r="W226" i="3"/>
  <c r="Q226" i="3"/>
  <c r="AB226" i="3"/>
  <c r="C226" i="3"/>
  <c r="C633" i="3" s="1"/>
  <c r="K226" i="3"/>
  <c r="E226" i="3"/>
  <c r="P226" i="3"/>
  <c r="AI226" i="3"/>
  <c r="AH226" i="3"/>
  <c r="AJ226" i="3"/>
  <c r="V226" i="3"/>
  <c r="J226" i="3"/>
  <c r="I226" i="3"/>
  <c r="U226" i="3"/>
  <c r="AG226" i="3"/>
  <c r="A841" i="10" l="1"/>
  <c r="A228" i="10"/>
  <c r="AK227" i="10"/>
  <c r="AI227" i="10"/>
  <c r="Y227" i="10"/>
  <c r="W227" i="10"/>
  <c r="M227" i="10"/>
  <c r="K227" i="10"/>
  <c r="AE227" i="10"/>
  <c r="AD227" i="10"/>
  <c r="S227" i="10"/>
  <c r="R227" i="10"/>
  <c r="G227" i="10"/>
  <c r="F227" i="10"/>
  <c r="AB227" i="10"/>
  <c r="AM227" i="10"/>
  <c r="AF227" i="10"/>
  <c r="P227" i="10"/>
  <c r="AA227" i="10"/>
  <c r="T227" i="10"/>
  <c r="AC227" i="10"/>
  <c r="D227" i="10"/>
  <c r="D841" i="10" s="1"/>
  <c r="O227" i="10"/>
  <c r="AL227" i="10"/>
  <c r="H227" i="10"/>
  <c r="Q227" i="10"/>
  <c r="C227" i="10"/>
  <c r="C841" i="10" s="1"/>
  <c r="Z227" i="10"/>
  <c r="AJ227" i="10"/>
  <c r="E227" i="10"/>
  <c r="N227" i="10"/>
  <c r="X227" i="10"/>
  <c r="B227" i="10"/>
  <c r="B841" i="10" s="1"/>
  <c r="L227" i="10"/>
  <c r="L841" i="10" s="1"/>
  <c r="AH227" i="10"/>
  <c r="AG227" i="10"/>
  <c r="J227" i="10"/>
  <c r="V227" i="10"/>
  <c r="I227" i="10"/>
  <c r="U227" i="10"/>
  <c r="A228" i="3"/>
  <c r="AA227" i="3"/>
  <c r="W227" i="3"/>
  <c r="V227" i="3"/>
  <c r="I227" i="3"/>
  <c r="C227" i="3"/>
  <c r="C634" i="3" s="1"/>
  <c r="AC227" i="3"/>
  <c r="AB227" i="3"/>
  <c r="AJ227" i="3"/>
  <c r="Q227" i="3"/>
  <c r="P227" i="3"/>
  <c r="AL227" i="3"/>
  <c r="X227" i="3"/>
  <c r="E227" i="3"/>
  <c r="D227" i="3"/>
  <c r="D634" i="3" s="1"/>
  <c r="Z227" i="3"/>
  <c r="L227" i="3"/>
  <c r="L634" i="3" s="1"/>
  <c r="N227" i="3"/>
  <c r="AK227" i="3"/>
  <c r="H227" i="3"/>
  <c r="B227" i="3"/>
  <c r="B634" i="3" s="1"/>
  <c r="Y227" i="3"/>
  <c r="M227" i="3"/>
  <c r="AG227" i="3"/>
  <c r="AM227" i="3"/>
  <c r="AI227" i="3"/>
  <c r="AH227" i="3"/>
  <c r="U227" i="3"/>
  <c r="F227" i="3"/>
  <c r="K227" i="3"/>
  <c r="O227" i="3"/>
  <c r="AE227" i="3"/>
  <c r="AD227" i="3"/>
  <c r="J227" i="3"/>
  <c r="T227" i="3"/>
  <c r="G227" i="3"/>
  <c r="R227" i="3"/>
  <c r="AF227" i="3"/>
  <c r="S227" i="3"/>
  <c r="A842" i="10" l="1"/>
  <c r="A229" i="10"/>
  <c r="AB228" i="10"/>
  <c r="AA228" i="10"/>
  <c r="P228" i="10"/>
  <c r="O228" i="10"/>
  <c r="D228" i="10"/>
  <c r="D842" i="10" s="1"/>
  <c r="C228" i="10"/>
  <c r="C842" i="10" s="1"/>
  <c r="AK228" i="10"/>
  <c r="AJ228" i="10"/>
  <c r="AC228" i="10"/>
  <c r="AL228" i="10"/>
  <c r="Y228" i="10"/>
  <c r="X228" i="10"/>
  <c r="Q228" i="10"/>
  <c r="Z228" i="10"/>
  <c r="M228" i="10"/>
  <c r="L228" i="10"/>
  <c r="L842" i="10" s="1"/>
  <c r="AI228" i="10"/>
  <c r="AD228" i="10"/>
  <c r="E228" i="10"/>
  <c r="N228" i="10"/>
  <c r="W228" i="10"/>
  <c r="AG228" i="10"/>
  <c r="B228" i="10"/>
  <c r="B842" i="10" s="1"/>
  <c r="K228" i="10"/>
  <c r="U228" i="10"/>
  <c r="S228" i="10"/>
  <c r="I228" i="10"/>
  <c r="AE228" i="10"/>
  <c r="AH228" i="10"/>
  <c r="AF228" i="10"/>
  <c r="V228" i="10"/>
  <c r="T228" i="10"/>
  <c r="AM228" i="10"/>
  <c r="J228" i="10"/>
  <c r="H228" i="10"/>
  <c r="G228" i="10"/>
  <c r="F228" i="10"/>
  <c r="R228" i="10"/>
  <c r="A229" i="3"/>
  <c r="AL228" i="3"/>
  <c r="N228" i="3"/>
  <c r="Y228" i="3"/>
  <c r="AI228" i="3"/>
  <c r="U228" i="3"/>
  <c r="AC228" i="3"/>
  <c r="B228" i="3"/>
  <c r="B635" i="3" s="1"/>
  <c r="M228" i="3"/>
  <c r="W228" i="3"/>
  <c r="I228" i="3"/>
  <c r="Q228" i="3"/>
  <c r="K228" i="3"/>
  <c r="AH228" i="3"/>
  <c r="V228" i="3"/>
  <c r="J228" i="3"/>
  <c r="AD228" i="3"/>
  <c r="AJ228" i="3"/>
  <c r="AF228" i="3"/>
  <c r="AE228" i="3"/>
  <c r="R228" i="3"/>
  <c r="X228" i="3"/>
  <c r="T228" i="3"/>
  <c r="S228" i="3"/>
  <c r="F228" i="3"/>
  <c r="L228" i="3"/>
  <c r="L635" i="3" s="1"/>
  <c r="H228" i="3"/>
  <c r="G228" i="3"/>
  <c r="AB228" i="3"/>
  <c r="C228" i="3"/>
  <c r="C635" i="3" s="1"/>
  <c r="P228" i="3"/>
  <c r="D228" i="3"/>
  <c r="D635" i="3" s="1"/>
  <c r="E228" i="3"/>
  <c r="AG228" i="3"/>
  <c r="AM228" i="3"/>
  <c r="AK228" i="3"/>
  <c r="O228" i="3"/>
  <c r="AA228" i="3"/>
  <c r="Z228" i="3"/>
  <c r="A843" i="10" l="1"/>
  <c r="A230" i="10"/>
  <c r="Z229" i="10"/>
  <c r="AI229" i="10"/>
  <c r="V229" i="10"/>
  <c r="U229" i="10"/>
  <c r="N229" i="10"/>
  <c r="W229" i="10"/>
  <c r="J229" i="10"/>
  <c r="I229" i="10"/>
  <c r="AF229" i="10"/>
  <c r="B229" i="10"/>
  <c r="B843" i="10" s="1"/>
  <c r="K229" i="10"/>
  <c r="T229" i="10"/>
  <c r="AD229" i="10"/>
  <c r="H229" i="10"/>
  <c r="R229" i="10"/>
  <c r="F229" i="10"/>
  <c r="AE229" i="10"/>
  <c r="AC229" i="10"/>
  <c r="S229" i="10"/>
  <c r="Q229" i="10"/>
  <c r="AJ229" i="10"/>
  <c r="G229" i="10"/>
  <c r="E229" i="10"/>
  <c r="AK229" i="10"/>
  <c r="X229" i="10"/>
  <c r="Y229" i="10"/>
  <c r="L229" i="10"/>
  <c r="L843" i="10" s="1"/>
  <c r="AL229" i="10"/>
  <c r="M229" i="10"/>
  <c r="AH229" i="10"/>
  <c r="AG229" i="10"/>
  <c r="AA229" i="10"/>
  <c r="D229" i="10"/>
  <c r="D843" i="10" s="1"/>
  <c r="P229" i="10"/>
  <c r="C229" i="10"/>
  <c r="C843" i="10" s="1"/>
  <c r="AM229" i="10"/>
  <c r="O229" i="10"/>
  <c r="AB229" i="10"/>
  <c r="A230" i="3"/>
  <c r="J229" i="3"/>
  <c r="T229" i="3"/>
  <c r="F229" i="3"/>
  <c r="S229" i="3"/>
  <c r="G229" i="3"/>
  <c r="AM229" i="3"/>
  <c r="AG229" i="3"/>
  <c r="AC229" i="3"/>
  <c r="AB229" i="3"/>
  <c r="U229" i="3"/>
  <c r="Q229" i="3"/>
  <c r="P229" i="3"/>
  <c r="C229" i="3"/>
  <c r="C636" i="3" s="1"/>
  <c r="I229" i="3"/>
  <c r="E229" i="3"/>
  <c r="D229" i="3"/>
  <c r="D636" i="3" s="1"/>
  <c r="AI229" i="3"/>
  <c r="W229" i="3"/>
  <c r="AH229" i="3"/>
  <c r="AD229" i="3"/>
  <c r="AL229" i="3"/>
  <c r="K229" i="3"/>
  <c r="V229" i="3"/>
  <c r="AF229" i="3"/>
  <c r="R229" i="3"/>
  <c r="Z229" i="3"/>
  <c r="N229" i="3"/>
  <c r="B229" i="3"/>
  <c r="B636" i="3" s="1"/>
  <c r="AA229" i="3"/>
  <c r="O229" i="3"/>
  <c r="X229" i="3"/>
  <c r="AJ229" i="3"/>
  <c r="H229" i="3"/>
  <c r="AK229" i="3"/>
  <c r="Y229" i="3"/>
  <c r="AE229" i="3"/>
  <c r="M229" i="3"/>
  <c r="L229" i="3"/>
  <c r="L636" i="3" s="1"/>
  <c r="A231" i="3" l="1"/>
  <c r="D230" i="3"/>
  <c r="D637" i="3" s="1"/>
  <c r="AJ230" i="3"/>
  <c r="AD230" i="3"/>
  <c r="Z230" i="3"/>
  <c r="AK230" i="3"/>
  <c r="L230" i="3"/>
  <c r="L637" i="3" s="1"/>
  <c r="R230" i="3"/>
  <c r="N230" i="3"/>
  <c r="Y230" i="3"/>
  <c r="F230" i="3"/>
  <c r="B230" i="3"/>
  <c r="B637" i="3" s="1"/>
  <c r="M230" i="3"/>
  <c r="AF230" i="3"/>
  <c r="AM230" i="3"/>
  <c r="T230" i="3"/>
  <c r="AE230" i="3"/>
  <c r="AA230" i="3"/>
  <c r="AI230" i="3"/>
  <c r="H230" i="3"/>
  <c r="S230" i="3"/>
  <c r="AC230" i="3"/>
  <c r="O230" i="3"/>
  <c r="G230" i="3"/>
  <c r="Q230" i="3"/>
  <c r="C230" i="3"/>
  <c r="C637" i="3" s="1"/>
  <c r="K230" i="3"/>
  <c r="E230" i="3"/>
  <c r="AB230" i="3"/>
  <c r="P230" i="3"/>
  <c r="AL230" i="3"/>
  <c r="W230" i="3"/>
  <c r="U230" i="3"/>
  <c r="I230" i="3"/>
  <c r="AH230" i="3"/>
  <c r="V230" i="3"/>
  <c r="J230" i="3"/>
  <c r="AG230" i="3"/>
  <c r="X230" i="3"/>
  <c r="A844" i="10"/>
  <c r="A231" i="10"/>
  <c r="E230" i="10"/>
  <c r="O230" i="10"/>
  <c r="C230" i="10"/>
  <c r="C844" i="10" s="1"/>
  <c r="AL230" i="10"/>
  <c r="AB230" i="10"/>
  <c r="Z230" i="10"/>
  <c r="X230" i="10"/>
  <c r="P230" i="10"/>
  <c r="N230" i="10"/>
  <c r="AG230" i="10"/>
  <c r="D230" i="10"/>
  <c r="D844" i="10" s="1"/>
  <c r="B230" i="10"/>
  <c r="B844" i="10" s="1"/>
  <c r="M230" i="10"/>
  <c r="AH230" i="10"/>
  <c r="U230" i="10"/>
  <c r="V230" i="10"/>
  <c r="I230" i="10"/>
  <c r="Y230" i="10"/>
  <c r="AI230" i="10"/>
  <c r="J230" i="10"/>
  <c r="AE230" i="10"/>
  <c r="AD230" i="10"/>
  <c r="W230" i="10"/>
  <c r="AF230" i="10"/>
  <c r="S230" i="10"/>
  <c r="R230" i="10"/>
  <c r="K230" i="10"/>
  <c r="T230" i="10"/>
  <c r="G230" i="10"/>
  <c r="F230" i="10"/>
  <c r="AC230" i="10"/>
  <c r="AM230" i="10"/>
  <c r="H230" i="10"/>
  <c r="Q230" i="10"/>
  <c r="AA230" i="10"/>
  <c r="AK230" i="10"/>
  <c r="AJ230" i="10"/>
  <c r="L230" i="10"/>
  <c r="L844" i="10" s="1"/>
  <c r="A232" i="3" l="1"/>
  <c r="O231" i="3"/>
  <c r="K231" i="3"/>
  <c r="V231" i="3"/>
  <c r="AC231" i="3"/>
  <c r="AJ231" i="3"/>
  <c r="Q231" i="3"/>
  <c r="AB231" i="3"/>
  <c r="AL231" i="3"/>
  <c r="X231" i="3"/>
  <c r="E231" i="3"/>
  <c r="P231" i="3"/>
  <c r="Z231" i="3"/>
  <c r="L231" i="3"/>
  <c r="L638" i="3" s="1"/>
  <c r="D231" i="3"/>
  <c r="D638" i="3" s="1"/>
  <c r="N231" i="3"/>
  <c r="B231" i="3"/>
  <c r="B638" i="3" s="1"/>
  <c r="AK231" i="3"/>
  <c r="Y231" i="3"/>
  <c r="M231" i="3"/>
  <c r="AG231" i="3"/>
  <c r="AM231" i="3"/>
  <c r="AI231" i="3"/>
  <c r="U231" i="3"/>
  <c r="AA231" i="3"/>
  <c r="W231" i="3"/>
  <c r="AH231" i="3"/>
  <c r="I231" i="3"/>
  <c r="C231" i="3"/>
  <c r="C638" i="3" s="1"/>
  <c r="AE231" i="3"/>
  <c r="G231" i="3"/>
  <c r="F231" i="3"/>
  <c r="R231" i="3"/>
  <c r="AF231" i="3"/>
  <c r="T231" i="3"/>
  <c r="H231" i="3"/>
  <c r="AD231" i="3"/>
  <c r="S231" i="3"/>
  <c r="J231" i="3"/>
  <c r="A845" i="10"/>
  <c r="A232" i="10"/>
  <c r="AK231" i="10"/>
  <c r="W231" i="10"/>
  <c r="Y231" i="10"/>
  <c r="K231" i="10"/>
  <c r="AD231" i="10"/>
  <c r="M231" i="10"/>
  <c r="AE231" i="10"/>
  <c r="R231" i="10"/>
  <c r="S231" i="10"/>
  <c r="F231" i="10"/>
  <c r="AM231" i="10"/>
  <c r="AF231" i="10"/>
  <c r="G231" i="10"/>
  <c r="AB231" i="10"/>
  <c r="AA231" i="10"/>
  <c r="T231" i="10"/>
  <c r="AC231" i="10"/>
  <c r="P231" i="10"/>
  <c r="O231" i="10"/>
  <c r="AL231" i="10"/>
  <c r="H231" i="10"/>
  <c r="Q231" i="10"/>
  <c r="D231" i="10"/>
  <c r="D845" i="10" s="1"/>
  <c r="C231" i="10"/>
  <c r="C845" i="10" s="1"/>
  <c r="Z231" i="10"/>
  <c r="AJ231" i="10"/>
  <c r="E231" i="10"/>
  <c r="N231" i="10"/>
  <c r="X231" i="10"/>
  <c r="B231" i="10"/>
  <c r="B845" i="10" s="1"/>
  <c r="L231" i="10"/>
  <c r="L845" i="10" s="1"/>
  <c r="AI231" i="10"/>
  <c r="J231" i="10"/>
  <c r="AH231" i="10"/>
  <c r="AG231" i="10"/>
  <c r="I231" i="10"/>
  <c r="V231" i="10"/>
  <c r="U231" i="10"/>
  <c r="A846" i="10" l="1"/>
  <c r="A233" i="10"/>
  <c r="AB232" i="10"/>
  <c r="O232" i="10"/>
  <c r="P232" i="10"/>
  <c r="C232" i="10"/>
  <c r="C846" i="10" s="1"/>
  <c r="AJ232" i="10"/>
  <c r="AC232" i="10"/>
  <c r="D232" i="10"/>
  <c r="D846" i="10" s="1"/>
  <c r="AL232" i="10"/>
  <c r="AK232" i="10"/>
  <c r="X232" i="10"/>
  <c r="R232" i="10"/>
  <c r="Q232" i="10"/>
  <c r="Z232" i="10"/>
  <c r="Y232" i="10"/>
  <c r="L232" i="10"/>
  <c r="L846" i="10" s="1"/>
  <c r="AI232" i="10"/>
  <c r="E232" i="10"/>
  <c r="N232" i="10"/>
  <c r="M232" i="10"/>
  <c r="W232" i="10"/>
  <c r="AG232" i="10"/>
  <c r="G232" i="10"/>
  <c r="B232" i="10"/>
  <c r="B846" i="10" s="1"/>
  <c r="K232" i="10"/>
  <c r="U232" i="10"/>
  <c r="I232" i="10"/>
  <c r="S232" i="10"/>
  <c r="AF232" i="10"/>
  <c r="AH232" i="10"/>
  <c r="T232" i="10"/>
  <c r="AM232" i="10"/>
  <c r="V232" i="10"/>
  <c r="H232" i="10"/>
  <c r="AA232" i="10"/>
  <c r="J232" i="10"/>
  <c r="F232" i="10"/>
  <c r="AD232" i="10"/>
  <c r="AE232" i="10"/>
  <c r="A233" i="3"/>
  <c r="Z232" i="3"/>
  <c r="AG232" i="3"/>
  <c r="B232" i="3"/>
  <c r="B639" i="3" s="1"/>
  <c r="Y232" i="3"/>
  <c r="W232" i="3"/>
  <c r="I232" i="3"/>
  <c r="Q232" i="3"/>
  <c r="M232" i="3"/>
  <c r="K232" i="3"/>
  <c r="E232" i="3"/>
  <c r="AH232" i="3"/>
  <c r="V232" i="3"/>
  <c r="J232" i="3"/>
  <c r="AD232" i="3"/>
  <c r="AJ232" i="3"/>
  <c r="AF232" i="3"/>
  <c r="R232" i="3"/>
  <c r="X232" i="3"/>
  <c r="T232" i="3"/>
  <c r="AE232" i="3"/>
  <c r="F232" i="3"/>
  <c r="L232" i="3"/>
  <c r="L639" i="3" s="1"/>
  <c r="H232" i="3"/>
  <c r="S232" i="3"/>
  <c r="G232" i="3"/>
  <c r="AL232" i="3"/>
  <c r="AB232" i="3"/>
  <c r="P232" i="3"/>
  <c r="D232" i="3"/>
  <c r="D639" i="3" s="1"/>
  <c r="N232" i="3"/>
  <c r="AK232" i="3"/>
  <c r="C232" i="3"/>
  <c r="C639" i="3" s="1"/>
  <c r="AI232" i="3"/>
  <c r="AC232" i="3"/>
  <c r="O232" i="3"/>
  <c r="AM232" i="3"/>
  <c r="U232" i="3"/>
  <c r="AA232" i="3"/>
  <c r="A847" i="10" l="1"/>
  <c r="A234" i="10"/>
  <c r="N233" i="10"/>
  <c r="W233" i="10"/>
  <c r="V233" i="10"/>
  <c r="I233" i="10"/>
  <c r="AF233" i="10"/>
  <c r="B233" i="10"/>
  <c r="B847" i="10" s="1"/>
  <c r="K233" i="10"/>
  <c r="J233" i="10"/>
  <c r="T233" i="10"/>
  <c r="AD233" i="10"/>
  <c r="H233" i="10"/>
  <c r="R233" i="10"/>
  <c r="F233" i="10"/>
  <c r="AC233" i="10"/>
  <c r="AE233" i="10"/>
  <c r="Q233" i="10"/>
  <c r="AJ233" i="10"/>
  <c r="S233" i="10"/>
  <c r="E233" i="10"/>
  <c r="X233" i="10"/>
  <c r="G233" i="10"/>
  <c r="AK233" i="10"/>
  <c r="L233" i="10"/>
  <c r="L847" i="10" s="1"/>
  <c r="AL233" i="10"/>
  <c r="Y233" i="10"/>
  <c r="AG233" i="10"/>
  <c r="Z233" i="10"/>
  <c r="M233" i="10"/>
  <c r="AI233" i="10"/>
  <c r="AH233" i="10"/>
  <c r="U233" i="10"/>
  <c r="D233" i="10"/>
  <c r="D847" i="10" s="1"/>
  <c r="AB233" i="10"/>
  <c r="AA233" i="10"/>
  <c r="C233" i="10"/>
  <c r="C847" i="10" s="1"/>
  <c r="AM233" i="10"/>
  <c r="P233" i="10"/>
  <c r="O233" i="10"/>
  <c r="A234" i="3"/>
  <c r="J233" i="3"/>
  <c r="H233" i="3"/>
  <c r="S233" i="3"/>
  <c r="AM233" i="3"/>
  <c r="G233" i="3"/>
  <c r="AA233" i="3"/>
  <c r="AG233" i="3"/>
  <c r="AC233" i="3"/>
  <c r="U233" i="3"/>
  <c r="Q233" i="3"/>
  <c r="AB233" i="3"/>
  <c r="I233" i="3"/>
  <c r="E233" i="3"/>
  <c r="P233" i="3"/>
  <c r="D233" i="3"/>
  <c r="D640" i="3" s="1"/>
  <c r="AI233" i="3"/>
  <c r="W233" i="3"/>
  <c r="AD233" i="3"/>
  <c r="AL233" i="3"/>
  <c r="K233" i="3"/>
  <c r="AH233" i="3"/>
  <c r="AF233" i="3"/>
  <c r="R233" i="3"/>
  <c r="Z233" i="3"/>
  <c r="V233" i="3"/>
  <c r="T233" i="3"/>
  <c r="F233" i="3"/>
  <c r="N233" i="3"/>
  <c r="O233" i="3"/>
  <c r="AJ233" i="3"/>
  <c r="C233" i="3"/>
  <c r="C640" i="3" s="1"/>
  <c r="B233" i="3"/>
  <c r="B640" i="3" s="1"/>
  <c r="L233" i="3"/>
  <c r="L640" i="3" s="1"/>
  <c r="X233" i="3"/>
  <c r="AK233" i="3"/>
  <c r="AE233" i="3"/>
  <c r="Y233" i="3"/>
  <c r="M233" i="3"/>
  <c r="A235" i="3" l="1"/>
  <c r="D234" i="3"/>
  <c r="D641" i="3" s="1"/>
  <c r="AL234" i="3"/>
  <c r="X234" i="3"/>
  <c r="R234" i="3"/>
  <c r="N234" i="3"/>
  <c r="AK234" i="3"/>
  <c r="F234" i="3"/>
  <c r="B234" i="3"/>
  <c r="B641" i="3" s="1"/>
  <c r="Y234" i="3"/>
  <c r="M234" i="3"/>
  <c r="AF234" i="3"/>
  <c r="AM234" i="3"/>
  <c r="T234" i="3"/>
  <c r="AA234" i="3"/>
  <c r="H234" i="3"/>
  <c r="AE234" i="3"/>
  <c r="AC234" i="3"/>
  <c r="O234" i="3"/>
  <c r="W234" i="3"/>
  <c r="S234" i="3"/>
  <c r="Q234" i="3"/>
  <c r="C234" i="3"/>
  <c r="C641" i="3" s="1"/>
  <c r="G234" i="3"/>
  <c r="E234" i="3"/>
  <c r="AB234" i="3"/>
  <c r="P234" i="3"/>
  <c r="AJ234" i="3"/>
  <c r="AD234" i="3"/>
  <c r="L234" i="3"/>
  <c r="L641" i="3" s="1"/>
  <c r="I234" i="3"/>
  <c r="AI234" i="3"/>
  <c r="K234" i="3"/>
  <c r="AH234" i="3"/>
  <c r="V234" i="3"/>
  <c r="J234" i="3"/>
  <c r="U234" i="3"/>
  <c r="Z234" i="3"/>
  <c r="AG234" i="3"/>
  <c r="A848" i="10"/>
  <c r="A235" i="10"/>
  <c r="C234" i="10"/>
  <c r="C848" i="10" s="1"/>
  <c r="AL234" i="10"/>
  <c r="L234" i="10"/>
  <c r="L848" i="10" s="1"/>
  <c r="Z234" i="10"/>
  <c r="AB234" i="10"/>
  <c r="N234" i="10"/>
  <c r="AG234" i="10"/>
  <c r="P234" i="10"/>
  <c r="B234" i="10"/>
  <c r="B848" i="10" s="1"/>
  <c r="U234" i="10"/>
  <c r="D234" i="10"/>
  <c r="D848" i="10" s="1"/>
  <c r="M234" i="10"/>
  <c r="AH234" i="10"/>
  <c r="I234" i="10"/>
  <c r="AI234" i="10"/>
  <c r="V234" i="10"/>
  <c r="AD234" i="10"/>
  <c r="W234" i="10"/>
  <c r="J234" i="10"/>
  <c r="AF234" i="10"/>
  <c r="AE234" i="10"/>
  <c r="R234" i="10"/>
  <c r="K234" i="10"/>
  <c r="T234" i="10"/>
  <c r="S234" i="10"/>
  <c r="F234" i="10"/>
  <c r="AC234" i="10"/>
  <c r="AM234" i="10"/>
  <c r="H234" i="10"/>
  <c r="G234" i="10"/>
  <c r="Q234" i="10"/>
  <c r="AA234" i="10"/>
  <c r="E234" i="10"/>
  <c r="O234" i="10"/>
  <c r="AK234" i="10"/>
  <c r="AJ234" i="10"/>
  <c r="X234" i="10"/>
  <c r="Y234" i="10"/>
  <c r="A236" i="3" l="1"/>
  <c r="C235" i="3"/>
  <c r="C642" i="3" s="1"/>
  <c r="V235" i="3"/>
  <c r="AC235" i="3"/>
  <c r="AJ235" i="3"/>
  <c r="Q235" i="3"/>
  <c r="AL235" i="3"/>
  <c r="X235" i="3"/>
  <c r="AF235" i="3"/>
  <c r="E235" i="3"/>
  <c r="AB235" i="3"/>
  <c r="Z235" i="3"/>
  <c r="L235" i="3"/>
  <c r="L642" i="3" s="1"/>
  <c r="P235" i="3"/>
  <c r="N235" i="3"/>
  <c r="D235" i="3"/>
  <c r="D642" i="3" s="1"/>
  <c r="B235" i="3"/>
  <c r="B642" i="3" s="1"/>
  <c r="AK235" i="3"/>
  <c r="Y235" i="3"/>
  <c r="AG235" i="3"/>
  <c r="AM235" i="3"/>
  <c r="M235" i="3"/>
  <c r="AI235" i="3"/>
  <c r="U235" i="3"/>
  <c r="AA235" i="3"/>
  <c r="W235" i="3"/>
  <c r="I235" i="3"/>
  <c r="O235" i="3"/>
  <c r="K235" i="3"/>
  <c r="AH235" i="3"/>
  <c r="J235" i="3"/>
  <c r="T235" i="3"/>
  <c r="AE235" i="3"/>
  <c r="G235" i="3"/>
  <c r="AD235" i="3"/>
  <c r="F235" i="3"/>
  <c r="R235" i="3"/>
  <c r="H235" i="3"/>
  <c r="S235" i="3"/>
  <c r="A849" i="10"/>
  <c r="A236" i="10"/>
  <c r="AK235" i="10"/>
  <c r="K235" i="10"/>
  <c r="AD235" i="10"/>
  <c r="Y235" i="10"/>
  <c r="R235" i="10"/>
  <c r="M235" i="10"/>
  <c r="AE235" i="10"/>
  <c r="F235" i="10"/>
  <c r="AM235" i="10"/>
  <c r="AH235" i="10"/>
  <c r="AF235" i="10"/>
  <c r="S235" i="10"/>
  <c r="AA235" i="10"/>
  <c r="T235" i="10"/>
  <c r="G235" i="10"/>
  <c r="AC235" i="10"/>
  <c r="AB235" i="10"/>
  <c r="O235" i="10"/>
  <c r="AL235" i="10"/>
  <c r="H235" i="10"/>
  <c r="Q235" i="10"/>
  <c r="P235" i="10"/>
  <c r="C235" i="10"/>
  <c r="C849" i="10" s="1"/>
  <c r="Z235" i="10"/>
  <c r="AJ235" i="10"/>
  <c r="E235" i="10"/>
  <c r="D235" i="10"/>
  <c r="D849" i="10" s="1"/>
  <c r="N235" i="10"/>
  <c r="X235" i="10"/>
  <c r="B235" i="10"/>
  <c r="B849" i="10" s="1"/>
  <c r="L235" i="10"/>
  <c r="L849" i="10" s="1"/>
  <c r="AI235" i="10"/>
  <c r="W235" i="10"/>
  <c r="V235" i="10"/>
  <c r="U235" i="10"/>
  <c r="AG235" i="10"/>
  <c r="J235" i="10"/>
  <c r="I235" i="10"/>
  <c r="A237" i="3" l="1"/>
  <c r="N236" i="3"/>
  <c r="AI236" i="3"/>
  <c r="U236" i="3"/>
  <c r="Y236" i="3"/>
  <c r="K236" i="3"/>
  <c r="E236" i="3"/>
  <c r="M236" i="3"/>
  <c r="AH236" i="3"/>
  <c r="V236" i="3"/>
  <c r="AJ236" i="3"/>
  <c r="J236" i="3"/>
  <c r="AF236" i="3"/>
  <c r="R236" i="3"/>
  <c r="X236" i="3"/>
  <c r="T236" i="3"/>
  <c r="F236" i="3"/>
  <c r="L236" i="3"/>
  <c r="L643" i="3" s="1"/>
  <c r="H236" i="3"/>
  <c r="AE236" i="3"/>
  <c r="S236" i="3"/>
  <c r="AL236" i="3"/>
  <c r="G236" i="3"/>
  <c r="Z236" i="3"/>
  <c r="AG236" i="3"/>
  <c r="AD236" i="3"/>
  <c r="AB236" i="3"/>
  <c r="AC236" i="3"/>
  <c r="P236" i="3"/>
  <c r="B236" i="3"/>
  <c r="B643" i="3" s="1"/>
  <c r="Q236" i="3"/>
  <c r="D236" i="3"/>
  <c r="D643" i="3" s="1"/>
  <c r="I236" i="3"/>
  <c r="O236" i="3"/>
  <c r="AK236" i="3"/>
  <c r="AM236" i="3"/>
  <c r="W236" i="3"/>
  <c r="C236" i="3"/>
  <c r="C643" i="3" s="1"/>
  <c r="AA236" i="3"/>
  <c r="A850" i="10"/>
  <c r="A237" i="10"/>
  <c r="AB236" i="10"/>
  <c r="C236" i="10"/>
  <c r="C850" i="10" s="1"/>
  <c r="AJ236" i="10"/>
  <c r="F236" i="10"/>
  <c r="AC236" i="10"/>
  <c r="P236" i="10"/>
  <c r="AL236" i="10"/>
  <c r="X236" i="10"/>
  <c r="Q236" i="10"/>
  <c r="D236" i="10"/>
  <c r="D850" i="10" s="1"/>
  <c r="Z236" i="10"/>
  <c r="AK236" i="10"/>
  <c r="L236" i="10"/>
  <c r="L850" i="10" s="1"/>
  <c r="AI236" i="10"/>
  <c r="E236" i="10"/>
  <c r="N236" i="10"/>
  <c r="Y236" i="10"/>
  <c r="W236" i="10"/>
  <c r="AG236" i="10"/>
  <c r="B236" i="10"/>
  <c r="B850" i="10" s="1"/>
  <c r="M236" i="10"/>
  <c r="K236" i="10"/>
  <c r="U236" i="10"/>
  <c r="G236" i="10"/>
  <c r="I236" i="10"/>
  <c r="AF236" i="10"/>
  <c r="T236" i="10"/>
  <c r="AM236" i="10"/>
  <c r="AH236" i="10"/>
  <c r="H236" i="10"/>
  <c r="AA236" i="10"/>
  <c r="V236" i="10"/>
  <c r="O236" i="10"/>
  <c r="J236" i="10"/>
  <c r="R236" i="10"/>
  <c r="AD236" i="10"/>
  <c r="S236" i="10"/>
  <c r="AE236" i="10"/>
  <c r="A238" i="3" l="1"/>
  <c r="J237" i="3"/>
  <c r="S237" i="3"/>
  <c r="AA237" i="3"/>
  <c r="AG237" i="3"/>
  <c r="G237" i="3"/>
  <c r="AC237" i="3"/>
  <c r="O237" i="3"/>
  <c r="U237" i="3"/>
  <c r="Q237" i="3"/>
  <c r="I237" i="3"/>
  <c r="E237" i="3"/>
  <c r="AB237" i="3"/>
  <c r="P237" i="3"/>
  <c r="AI237" i="3"/>
  <c r="D237" i="3"/>
  <c r="D644" i="3" s="1"/>
  <c r="W237" i="3"/>
  <c r="AD237" i="3"/>
  <c r="K237" i="3"/>
  <c r="AF237" i="3"/>
  <c r="R237" i="3"/>
  <c r="Z237" i="3"/>
  <c r="AH237" i="3"/>
  <c r="T237" i="3"/>
  <c r="F237" i="3"/>
  <c r="N237" i="3"/>
  <c r="V237" i="3"/>
  <c r="H237" i="3"/>
  <c r="B237" i="3"/>
  <c r="B644" i="3" s="1"/>
  <c r="AL237" i="3"/>
  <c r="AJ237" i="3"/>
  <c r="X237" i="3"/>
  <c r="L237" i="3"/>
  <c r="L644" i="3" s="1"/>
  <c r="AE237" i="3"/>
  <c r="AK237" i="3"/>
  <c r="AM237" i="3"/>
  <c r="Y237" i="3"/>
  <c r="C237" i="3"/>
  <c r="C644" i="3" s="1"/>
  <c r="M237" i="3"/>
  <c r="A851" i="10"/>
  <c r="A238" i="10"/>
  <c r="B237" i="10"/>
  <c r="B851" i="10" s="1"/>
  <c r="K237" i="10"/>
  <c r="V237" i="10"/>
  <c r="T237" i="10"/>
  <c r="AD237" i="10"/>
  <c r="J237" i="10"/>
  <c r="H237" i="10"/>
  <c r="R237" i="10"/>
  <c r="F237" i="10"/>
  <c r="AB237" i="10"/>
  <c r="AC237" i="10"/>
  <c r="Q237" i="10"/>
  <c r="AJ237" i="10"/>
  <c r="AE237" i="10"/>
  <c r="E237" i="10"/>
  <c r="X237" i="10"/>
  <c r="S237" i="10"/>
  <c r="L237" i="10"/>
  <c r="L851" i="10" s="1"/>
  <c r="G237" i="10"/>
  <c r="AL237" i="10"/>
  <c r="AK237" i="10"/>
  <c r="AG237" i="10"/>
  <c r="Z237" i="10"/>
  <c r="Y237" i="10"/>
  <c r="AI237" i="10"/>
  <c r="U237" i="10"/>
  <c r="N237" i="10"/>
  <c r="M237" i="10"/>
  <c r="W237" i="10"/>
  <c r="AH237" i="10"/>
  <c r="I237" i="10"/>
  <c r="AF237" i="10"/>
  <c r="AM237" i="10"/>
  <c r="P237" i="10"/>
  <c r="O237" i="10"/>
  <c r="AA237" i="10"/>
  <c r="D237" i="10"/>
  <c r="D851" i="10" s="1"/>
  <c r="C237" i="10"/>
  <c r="C851" i="10" s="1"/>
  <c r="A852" i="10" l="1"/>
  <c r="A239" i="10"/>
  <c r="AL238" i="10"/>
  <c r="Z238" i="10"/>
  <c r="N238" i="10"/>
  <c r="AG238" i="10"/>
  <c r="AB238" i="10"/>
  <c r="B238" i="10"/>
  <c r="B852" i="10" s="1"/>
  <c r="U238" i="10"/>
  <c r="P238" i="10"/>
  <c r="I238" i="10"/>
  <c r="D238" i="10"/>
  <c r="D852" i="10" s="1"/>
  <c r="AI238" i="10"/>
  <c r="AH238" i="10"/>
  <c r="AD238" i="10"/>
  <c r="W238" i="10"/>
  <c r="V238" i="10"/>
  <c r="AF238" i="10"/>
  <c r="R238" i="10"/>
  <c r="K238" i="10"/>
  <c r="J238" i="10"/>
  <c r="T238" i="10"/>
  <c r="AE238" i="10"/>
  <c r="F238" i="10"/>
  <c r="AC238" i="10"/>
  <c r="AM238" i="10"/>
  <c r="H238" i="10"/>
  <c r="S238" i="10"/>
  <c r="Q238" i="10"/>
  <c r="AA238" i="10"/>
  <c r="G238" i="10"/>
  <c r="E238" i="10"/>
  <c r="O238" i="10"/>
  <c r="C238" i="10"/>
  <c r="C852" i="10" s="1"/>
  <c r="X238" i="10"/>
  <c r="AK238" i="10"/>
  <c r="AJ238" i="10"/>
  <c r="M238" i="10"/>
  <c r="L238" i="10"/>
  <c r="L852" i="10" s="1"/>
  <c r="Y238" i="10"/>
  <c r="A239" i="3"/>
  <c r="AD238" i="3"/>
  <c r="D238" i="3"/>
  <c r="D645" i="3" s="1"/>
  <c r="Z238" i="3"/>
  <c r="L238" i="3"/>
  <c r="L645" i="3" s="1"/>
  <c r="F238" i="3"/>
  <c r="B238" i="3"/>
  <c r="B645" i="3" s="1"/>
  <c r="AK238" i="3"/>
  <c r="Y238" i="3"/>
  <c r="AF238" i="3"/>
  <c r="AM238" i="3"/>
  <c r="M238" i="3"/>
  <c r="T238" i="3"/>
  <c r="AA238" i="3"/>
  <c r="H238" i="3"/>
  <c r="AC238" i="3"/>
  <c r="O238" i="3"/>
  <c r="W238" i="3"/>
  <c r="AE238" i="3"/>
  <c r="Q238" i="3"/>
  <c r="C238" i="3"/>
  <c r="C645" i="3" s="1"/>
  <c r="K238" i="3"/>
  <c r="S238" i="3"/>
  <c r="E238" i="3"/>
  <c r="G238" i="3"/>
  <c r="AB238" i="3"/>
  <c r="AJ238" i="3"/>
  <c r="P238" i="3"/>
  <c r="AL238" i="3"/>
  <c r="X238" i="3"/>
  <c r="U238" i="3"/>
  <c r="AH238" i="3"/>
  <c r="V238" i="3"/>
  <c r="J238" i="3"/>
  <c r="AG238" i="3"/>
  <c r="I238" i="3"/>
  <c r="N238" i="3"/>
  <c r="R238" i="3"/>
  <c r="AI238" i="3"/>
  <c r="A853" i="10" l="1"/>
  <c r="A240" i="10"/>
  <c r="AD239" i="10"/>
  <c r="AK239" i="10"/>
  <c r="R239" i="10"/>
  <c r="Y239" i="10"/>
  <c r="V239" i="10"/>
  <c r="F239" i="10"/>
  <c r="AM239" i="10"/>
  <c r="M239" i="10"/>
  <c r="AF239" i="10"/>
  <c r="AE239" i="10"/>
  <c r="AA239" i="10"/>
  <c r="AH239" i="10"/>
  <c r="T239" i="10"/>
  <c r="S239" i="10"/>
  <c r="AC239" i="10"/>
  <c r="O239" i="10"/>
  <c r="AL239" i="10"/>
  <c r="H239" i="10"/>
  <c r="G239" i="10"/>
  <c r="Q239" i="10"/>
  <c r="AB239" i="10"/>
  <c r="C239" i="10"/>
  <c r="C853" i="10" s="1"/>
  <c r="Z239" i="10"/>
  <c r="AJ239" i="10"/>
  <c r="E239" i="10"/>
  <c r="P239" i="10"/>
  <c r="N239" i="10"/>
  <c r="X239" i="10"/>
  <c r="D239" i="10"/>
  <c r="D853" i="10" s="1"/>
  <c r="B239" i="10"/>
  <c r="B853" i="10" s="1"/>
  <c r="L239" i="10"/>
  <c r="L853" i="10" s="1"/>
  <c r="AI239" i="10"/>
  <c r="W239" i="10"/>
  <c r="AG239" i="10"/>
  <c r="K239" i="10"/>
  <c r="I239" i="10"/>
  <c r="U239" i="10"/>
  <c r="J239" i="10"/>
  <c r="A240" i="3"/>
  <c r="V239" i="3"/>
  <c r="Q239" i="3"/>
  <c r="AL239" i="3"/>
  <c r="X239" i="3"/>
  <c r="AF239" i="3"/>
  <c r="E239" i="3"/>
  <c r="Z239" i="3"/>
  <c r="L239" i="3"/>
  <c r="L646" i="3" s="1"/>
  <c r="T239" i="3"/>
  <c r="AB239" i="3"/>
  <c r="N239" i="3"/>
  <c r="P239" i="3"/>
  <c r="B239" i="3"/>
  <c r="B646" i="3" s="1"/>
  <c r="D239" i="3"/>
  <c r="D646" i="3" s="1"/>
  <c r="AK239" i="3"/>
  <c r="AG239" i="3"/>
  <c r="AM239" i="3"/>
  <c r="Y239" i="3"/>
  <c r="AI239" i="3"/>
  <c r="U239" i="3"/>
  <c r="AA239" i="3"/>
  <c r="M239" i="3"/>
  <c r="W239" i="3"/>
  <c r="I239" i="3"/>
  <c r="O239" i="3"/>
  <c r="K239" i="3"/>
  <c r="C239" i="3"/>
  <c r="C646" i="3" s="1"/>
  <c r="AH239" i="3"/>
  <c r="AC239" i="3"/>
  <c r="AJ239" i="3"/>
  <c r="J239" i="3"/>
  <c r="AE239" i="3"/>
  <c r="G239" i="3"/>
  <c r="R239" i="3"/>
  <c r="AD239" i="3"/>
  <c r="F239" i="3"/>
  <c r="H239" i="3"/>
  <c r="S239" i="3"/>
  <c r="A241" i="3" l="1"/>
  <c r="B240" i="3"/>
  <c r="B647" i="3" s="1"/>
  <c r="W240" i="3"/>
  <c r="I240" i="3"/>
  <c r="Q240" i="3"/>
  <c r="Y240" i="3"/>
  <c r="M240" i="3"/>
  <c r="AH240" i="3"/>
  <c r="AJ240" i="3"/>
  <c r="V240" i="3"/>
  <c r="AF240" i="3"/>
  <c r="X240" i="3"/>
  <c r="J240" i="3"/>
  <c r="T240" i="3"/>
  <c r="F240" i="3"/>
  <c r="L240" i="3"/>
  <c r="L647" i="3" s="1"/>
  <c r="H240" i="3"/>
  <c r="AE240" i="3"/>
  <c r="AL240" i="3"/>
  <c r="S240" i="3"/>
  <c r="Z240" i="3"/>
  <c r="AG240" i="3"/>
  <c r="G240" i="3"/>
  <c r="N240" i="3"/>
  <c r="AI240" i="3"/>
  <c r="U240" i="3"/>
  <c r="AC240" i="3"/>
  <c r="AB240" i="3"/>
  <c r="P240" i="3"/>
  <c r="D240" i="3"/>
  <c r="D647" i="3" s="1"/>
  <c r="C240" i="3"/>
  <c r="C647" i="3" s="1"/>
  <c r="AK240" i="3"/>
  <c r="AA240" i="3"/>
  <c r="AM240" i="3"/>
  <c r="K240" i="3"/>
  <c r="AD240" i="3"/>
  <c r="O240" i="3"/>
  <c r="R240" i="3"/>
  <c r="E240" i="3"/>
  <c r="A854" i="10"/>
  <c r="A241" i="10"/>
  <c r="AC240" i="10"/>
  <c r="AB240" i="10"/>
  <c r="AL240" i="10"/>
  <c r="X240" i="10"/>
  <c r="Q240" i="10"/>
  <c r="P240" i="10"/>
  <c r="Z240" i="10"/>
  <c r="L240" i="10"/>
  <c r="L854" i="10" s="1"/>
  <c r="AI240" i="10"/>
  <c r="E240" i="10"/>
  <c r="D240" i="10"/>
  <c r="D854" i="10" s="1"/>
  <c r="N240" i="10"/>
  <c r="AK240" i="10"/>
  <c r="W240" i="10"/>
  <c r="AG240" i="10"/>
  <c r="B240" i="10"/>
  <c r="B854" i="10" s="1"/>
  <c r="Y240" i="10"/>
  <c r="K240" i="10"/>
  <c r="U240" i="10"/>
  <c r="M240" i="10"/>
  <c r="I240" i="10"/>
  <c r="AF240" i="10"/>
  <c r="T240" i="10"/>
  <c r="AM240" i="10"/>
  <c r="H240" i="10"/>
  <c r="AA240" i="10"/>
  <c r="AH240" i="10"/>
  <c r="O240" i="10"/>
  <c r="V240" i="10"/>
  <c r="C240" i="10"/>
  <c r="C854" i="10" s="1"/>
  <c r="AJ240" i="10"/>
  <c r="J240" i="10"/>
  <c r="R240" i="10"/>
  <c r="F240" i="10"/>
  <c r="AE240" i="10"/>
  <c r="AD240" i="10"/>
  <c r="G240" i="10"/>
  <c r="S240" i="10"/>
  <c r="A855" i="10" l="1"/>
  <c r="A242" i="10"/>
  <c r="V241" i="10"/>
  <c r="H241" i="10"/>
  <c r="R241" i="10"/>
  <c r="P241" i="10"/>
  <c r="J241" i="10"/>
  <c r="F241" i="10"/>
  <c r="AB241" i="10"/>
  <c r="AC241" i="10"/>
  <c r="Q241" i="10"/>
  <c r="AJ241" i="10"/>
  <c r="E241" i="10"/>
  <c r="X241" i="10"/>
  <c r="AE241" i="10"/>
  <c r="L241" i="10"/>
  <c r="L855" i="10" s="1"/>
  <c r="S241" i="10"/>
  <c r="AL241" i="10"/>
  <c r="AG241" i="10"/>
  <c r="G241" i="10"/>
  <c r="Z241" i="10"/>
  <c r="AK241" i="10"/>
  <c r="AI241" i="10"/>
  <c r="U241" i="10"/>
  <c r="AA241" i="10"/>
  <c r="N241" i="10"/>
  <c r="Y241" i="10"/>
  <c r="W241" i="10"/>
  <c r="I241" i="10"/>
  <c r="AF241" i="10"/>
  <c r="B241" i="10"/>
  <c r="B855" i="10" s="1"/>
  <c r="M241" i="10"/>
  <c r="K241" i="10"/>
  <c r="AH241" i="10"/>
  <c r="T241" i="10"/>
  <c r="AD241" i="10"/>
  <c r="C241" i="10"/>
  <c r="C855" i="10" s="1"/>
  <c r="O241" i="10"/>
  <c r="D241" i="10"/>
  <c r="D855" i="10" s="1"/>
  <c r="AM241" i="10"/>
  <c r="A242" i="3"/>
  <c r="J241" i="3"/>
  <c r="AM241" i="3"/>
  <c r="AG241" i="3"/>
  <c r="S241" i="3"/>
  <c r="AC241" i="3"/>
  <c r="O241" i="3"/>
  <c r="U241" i="3"/>
  <c r="G241" i="3"/>
  <c r="Q241" i="3"/>
  <c r="C241" i="3"/>
  <c r="C648" i="3" s="1"/>
  <c r="I241" i="3"/>
  <c r="E241" i="3"/>
  <c r="AB241" i="3"/>
  <c r="AI241" i="3"/>
  <c r="P241" i="3"/>
  <c r="W241" i="3"/>
  <c r="AD241" i="3"/>
  <c r="D241" i="3"/>
  <c r="D648" i="3" s="1"/>
  <c r="AL241" i="3"/>
  <c r="K241" i="3"/>
  <c r="AF241" i="3"/>
  <c r="R241" i="3"/>
  <c r="T241" i="3"/>
  <c r="F241" i="3"/>
  <c r="N241" i="3"/>
  <c r="AH241" i="3"/>
  <c r="H241" i="3"/>
  <c r="B241" i="3"/>
  <c r="B648" i="3" s="1"/>
  <c r="V241" i="3"/>
  <c r="X241" i="3"/>
  <c r="L241" i="3"/>
  <c r="L648" i="3" s="1"/>
  <c r="AA241" i="3"/>
  <c r="AE241" i="3"/>
  <c r="Z241" i="3"/>
  <c r="AJ241" i="3"/>
  <c r="AK241" i="3"/>
  <c r="Y241" i="3"/>
  <c r="M241" i="3"/>
  <c r="A856" i="10" l="1"/>
  <c r="A243" i="10"/>
  <c r="Z242" i="10"/>
  <c r="N242" i="10"/>
  <c r="AG242" i="10"/>
  <c r="B242" i="10"/>
  <c r="B856" i="10" s="1"/>
  <c r="U242" i="10"/>
  <c r="AB242" i="10"/>
  <c r="I242" i="10"/>
  <c r="P242" i="10"/>
  <c r="AI242" i="10"/>
  <c r="AD242" i="10"/>
  <c r="D242" i="10"/>
  <c r="D856" i="10" s="1"/>
  <c r="W242" i="10"/>
  <c r="AH242" i="10"/>
  <c r="AF242" i="10"/>
  <c r="R242" i="10"/>
  <c r="K242" i="10"/>
  <c r="V242" i="10"/>
  <c r="T242" i="10"/>
  <c r="F242" i="10"/>
  <c r="AC242" i="10"/>
  <c r="AM242" i="10"/>
  <c r="J242" i="10"/>
  <c r="H242" i="10"/>
  <c r="AE242" i="10"/>
  <c r="Q242" i="10"/>
  <c r="AA242" i="10"/>
  <c r="S242" i="10"/>
  <c r="E242" i="10"/>
  <c r="O242" i="10"/>
  <c r="G242" i="10"/>
  <c r="C242" i="10"/>
  <c r="C856" i="10" s="1"/>
  <c r="AL242" i="10"/>
  <c r="AJ242" i="10"/>
  <c r="L242" i="10"/>
  <c r="L856" i="10" s="1"/>
  <c r="Y242" i="10"/>
  <c r="X242" i="10"/>
  <c r="M242" i="10"/>
  <c r="AK242" i="10"/>
  <c r="A243" i="3"/>
  <c r="R242" i="3"/>
  <c r="D242" i="3"/>
  <c r="D649" i="3" s="1"/>
  <c r="N242" i="3"/>
  <c r="AK242" i="3"/>
  <c r="AF242" i="3"/>
  <c r="AM242" i="3"/>
  <c r="Y242" i="3"/>
  <c r="T242" i="3"/>
  <c r="AA242" i="3"/>
  <c r="M242" i="3"/>
  <c r="H242" i="3"/>
  <c r="AC242" i="3"/>
  <c r="O242" i="3"/>
  <c r="Q242" i="3"/>
  <c r="C242" i="3"/>
  <c r="C649" i="3" s="1"/>
  <c r="K242" i="3"/>
  <c r="AE242" i="3"/>
  <c r="E242" i="3"/>
  <c r="S242" i="3"/>
  <c r="G242" i="3"/>
  <c r="AJ242" i="3"/>
  <c r="AB242" i="3"/>
  <c r="AL242" i="3"/>
  <c r="X242" i="3"/>
  <c r="AD242" i="3"/>
  <c r="P242" i="3"/>
  <c r="Z242" i="3"/>
  <c r="L242" i="3"/>
  <c r="L649" i="3" s="1"/>
  <c r="U242" i="3"/>
  <c r="I242" i="3"/>
  <c r="AI242" i="3"/>
  <c r="AH242" i="3"/>
  <c r="W242" i="3"/>
  <c r="V242" i="3"/>
  <c r="J242" i="3"/>
  <c r="AG242" i="3"/>
  <c r="B242" i="3"/>
  <c r="B649" i="3" s="1"/>
  <c r="F242" i="3"/>
  <c r="A244" i="3" l="1"/>
  <c r="AC243" i="3"/>
  <c r="AJ243" i="3"/>
  <c r="V243" i="3"/>
  <c r="E243" i="3"/>
  <c r="Z243" i="3"/>
  <c r="L243" i="3"/>
  <c r="L650" i="3" s="1"/>
  <c r="T243" i="3"/>
  <c r="N243" i="3"/>
  <c r="H243" i="3"/>
  <c r="AB243" i="3"/>
  <c r="B243" i="3"/>
  <c r="B650" i="3" s="1"/>
  <c r="P243" i="3"/>
  <c r="D243" i="3"/>
  <c r="D650" i="3" s="1"/>
  <c r="AG243" i="3"/>
  <c r="AM243" i="3"/>
  <c r="AK243" i="3"/>
  <c r="AI243" i="3"/>
  <c r="U243" i="3"/>
  <c r="AA243" i="3"/>
  <c r="Y243" i="3"/>
  <c r="W243" i="3"/>
  <c r="I243" i="3"/>
  <c r="O243" i="3"/>
  <c r="M243" i="3"/>
  <c r="K243" i="3"/>
  <c r="C243" i="3"/>
  <c r="C650" i="3" s="1"/>
  <c r="AH243" i="3"/>
  <c r="Q243" i="3"/>
  <c r="X243" i="3"/>
  <c r="J243" i="3"/>
  <c r="AD243" i="3"/>
  <c r="AE243" i="3"/>
  <c r="AL243" i="3"/>
  <c r="AF243" i="3"/>
  <c r="G243" i="3"/>
  <c r="R243" i="3"/>
  <c r="S243" i="3"/>
  <c r="F243" i="3"/>
  <c r="A857" i="10"/>
  <c r="A244" i="10"/>
  <c r="R243" i="10"/>
  <c r="AK243" i="10"/>
  <c r="F243" i="10"/>
  <c r="AM243" i="10"/>
  <c r="Y243" i="10"/>
  <c r="V243" i="10"/>
  <c r="AF243" i="10"/>
  <c r="AA243" i="10"/>
  <c r="M243" i="10"/>
  <c r="T243" i="10"/>
  <c r="AE243" i="10"/>
  <c r="AC243" i="10"/>
  <c r="O243" i="10"/>
  <c r="AL243" i="10"/>
  <c r="H243" i="10"/>
  <c r="S243" i="10"/>
  <c r="Q243" i="10"/>
  <c r="C243" i="10"/>
  <c r="C857" i="10" s="1"/>
  <c r="Z243" i="10"/>
  <c r="AJ243" i="10"/>
  <c r="G243" i="10"/>
  <c r="E243" i="10"/>
  <c r="AB243" i="10"/>
  <c r="N243" i="10"/>
  <c r="X243" i="10"/>
  <c r="P243" i="10"/>
  <c r="B243" i="10"/>
  <c r="B857" i="10" s="1"/>
  <c r="L243" i="10"/>
  <c r="L857" i="10" s="1"/>
  <c r="D243" i="10"/>
  <c r="D857" i="10" s="1"/>
  <c r="AI243" i="10"/>
  <c r="U243" i="10"/>
  <c r="W243" i="10"/>
  <c r="K243" i="10"/>
  <c r="AD243" i="10"/>
  <c r="J243" i="10"/>
  <c r="I243" i="10"/>
  <c r="AG243" i="10"/>
  <c r="AH243" i="10"/>
  <c r="A245" i="3" l="1"/>
  <c r="K244" i="3"/>
  <c r="E244" i="3"/>
  <c r="Y244" i="3"/>
  <c r="M244" i="3"/>
  <c r="AD244" i="3"/>
  <c r="AJ244" i="3"/>
  <c r="AH244" i="3"/>
  <c r="AF244" i="3"/>
  <c r="X244" i="3"/>
  <c r="V244" i="3"/>
  <c r="T244" i="3"/>
  <c r="L244" i="3"/>
  <c r="L651" i="3" s="1"/>
  <c r="J244" i="3"/>
  <c r="H244" i="3"/>
  <c r="AL244" i="3"/>
  <c r="AE244" i="3"/>
  <c r="Z244" i="3"/>
  <c r="AG244" i="3"/>
  <c r="S244" i="3"/>
  <c r="N244" i="3"/>
  <c r="AI244" i="3"/>
  <c r="U244" i="3"/>
  <c r="G244" i="3"/>
  <c r="AC244" i="3"/>
  <c r="B244" i="3"/>
  <c r="B651" i="3" s="1"/>
  <c r="W244" i="3"/>
  <c r="I244" i="3"/>
  <c r="Q244" i="3"/>
  <c r="AB244" i="3"/>
  <c r="P244" i="3"/>
  <c r="D244" i="3"/>
  <c r="D651" i="3" s="1"/>
  <c r="R244" i="3"/>
  <c r="F244" i="3"/>
  <c r="C244" i="3"/>
  <c r="C651" i="3" s="1"/>
  <c r="AM244" i="3"/>
  <c r="O244" i="3"/>
  <c r="AA244" i="3"/>
  <c r="AK244" i="3"/>
  <c r="A858" i="10"/>
  <c r="A245" i="10"/>
  <c r="Q244" i="10"/>
  <c r="AB244" i="10"/>
  <c r="Z244" i="10"/>
  <c r="L244" i="10"/>
  <c r="L858" i="10" s="1"/>
  <c r="AI244" i="10"/>
  <c r="E244" i="10"/>
  <c r="P244" i="10"/>
  <c r="N244" i="10"/>
  <c r="W244" i="10"/>
  <c r="AG244" i="10"/>
  <c r="D244" i="10"/>
  <c r="D858" i="10" s="1"/>
  <c r="B244" i="10"/>
  <c r="B858" i="10" s="1"/>
  <c r="AK244" i="10"/>
  <c r="K244" i="10"/>
  <c r="U244" i="10"/>
  <c r="Y244" i="10"/>
  <c r="I244" i="10"/>
  <c r="M244" i="10"/>
  <c r="AF244" i="10"/>
  <c r="T244" i="10"/>
  <c r="AM244" i="10"/>
  <c r="H244" i="10"/>
  <c r="AA244" i="10"/>
  <c r="O244" i="10"/>
  <c r="AH244" i="10"/>
  <c r="C244" i="10"/>
  <c r="C858" i="10" s="1"/>
  <c r="AJ244" i="10"/>
  <c r="V244" i="10"/>
  <c r="AC244" i="10"/>
  <c r="AL244" i="10"/>
  <c r="X244" i="10"/>
  <c r="J244" i="10"/>
  <c r="S244" i="10"/>
  <c r="R244" i="10"/>
  <c r="G244" i="10"/>
  <c r="AE244" i="10"/>
  <c r="AD244" i="10"/>
  <c r="F244" i="10"/>
  <c r="A246" i="3" l="1"/>
  <c r="J245" i="3"/>
  <c r="AA245" i="3"/>
  <c r="U245" i="3"/>
  <c r="S245" i="3"/>
  <c r="Q245" i="3"/>
  <c r="C245" i="3"/>
  <c r="C652" i="3" s="1"/>
  <c r="I245" i="3"/>
  <c r="G245" i="3"/>
  <c r="E245" i="3"/>
  <c r="AI245" i="3"/>
  <c r="AB245" i="3"/>
  <c r="W245" i="3"/>
  <c r="AD245" i="3"/>
  <c r="P245" i="3"/>
  <c r="AL245" i="3"/>
  <c r="K245" i="3"/>
  <c r="AF245" i="3"/>
  <c r="R245" i="3"/>
  <c r="D245" i="3"/>
  <c r="D652" i="3" s="1"/>
  <c r="Z245" i="3"/>
  <c r="T245" i="3"/>
  <c r="F245" i="3"/>
  <c r="H245" i="3"/>
  <c r="B245" i="3"/>
  <c r="B652" i="3" s="1"/>
  <c r="AH245" i="3"/>
  <c r="V245" i="3"/>
  <c r="AM245" i="3"/>
  <c r="AJ245" i="3"/>
  <c r="AE245" i="3"/>
  <c r="X245" i="3"/>
  <c r="AC245" i="3"/>
  <c r="AG245" i="3"/>
  <c r="AK245" i="3"/>
  <c r="Y245" i="3"/>
  <c r="M245" i="3"/>
  <c r="L245" i="3"/>
  <c r="L652" i="3" s="1"/>
  <c r="O245" i="3"/>
  <c r="N245" i="3"/>
  <c r="A859" i="10"/>
  <c r="A246" i="10"/>
  <c r="V245" i="10"/>
  <c r="F245" i="10"/>
  <c r="P245" i="10"/>
  <c r="J245" i="10"/>
  <c r="AC245" i="10"/>
  <c r="Q245" i="10"/>
  <c r="AJ245" i="10"/>
  <c r="E245" i="10"/>
  <c r="X245" i="10"/>
  <c r="L245" i="10"/>
  <c r="L859" i="10" s="1"/>
  <c r="AE245" i="10"/>
  <c r="AL245" i="10"/>
  <c r="AG245" i="10"/>
  <c r="S245" i="10"/>
  <c r="O245" i="10"/>
  <c r="Z245" i="10"/>
  <c r="AI245" i="10"/>
  <c r="U245" i="10"/>
  <c r="G245" i="10"/>
  <c r="N245" i="10"/>
  <c r="AK245" i="10"/>
  <c r="W245" i="10"/>
  <c r="I245" i="10"/>
  <c r="AF245" i="10"/>
  <c r="B245" i="10"/>
  <c r="B859" i="10" s="1"/>
  <c r="Y245" i="10"/>
  <c r="K245" i="10"/>
  <c r="T245" i="10"/>
  <c r="AD245" i="10"/>
  <c r="D245" i="10"/>
  <c r="D859" i="10" s="1"/>
  <c r="M245" i="10"/>
  <c r="AH245" i="10"/>
  <c r="H245" i="10"/>
  <c r="R245" i="10"/>
  <c r="C245" i="10"/>
  <c r="C859" i="10" s="1"/>
  <c r="AB245" i="10"/>
  <c r="AM245" i="10"/>
  <c r="AA245" i="10"/>
  <c r="A860" i="10" l="1"/>
  <c r="A247" i="10"/>
  <c r="N246" i="10"/>
  <c r="AG246" i="10"/>
  <c r="B246" i="10"/>
  <c r="B860" i="10" s="1"/>
  <c r="U246" i="10"/>
  <c r="I246" i="10"/>
  <c r="AB246" i="10"/>
  <c r="AI246" i="10"/>
  <c r="AD246" i="10"/>
  <c r="P246" i="10"/>
  <c r="W246" i="10"/>
  <c r="AF246" i="10"/>
  <c r="R246" i="10"/>
  <c r="D246" i="10"/>
  <c r="D860" i="10" s="1"/>
  <c r="K246" i="10"/>
  <c r="AH246" i="10"/>
  <c r="T246" i="10"/>
  <c r="F246" i="10"/>
  <c r="AC246" i="10"/>
  <c r="AM246" i="10"/>
  <c r="V246" i="10"/>
  <c r="H246" i="10"/>
  <c r="Q246" i="10"/>
  <c r="AA246" i="10"/>
  <c r="J246" i="10"/>
  <c r="AE246" i="10"/>
  <c r="E246" i="10"/>
  <c r="O246" i="10"/>
  <c r="S246" i="10"/>
  <c r="C246" i="10"/>
  <c r="C860" i="10" s="1"/>
  <c r="AK246" i="10"/>
  <c r="G246" i="10"/>
  <c r="AL246" i="10"/>
  <c r="Z246" i="10"/>
  <c r="AJ246" i="10"/>
  <c r="M246" i="10"/>
  <c r="L246" i="10"/>
  <c r="L860" i="10" s="1"/>
  <c r="Y246" i="10"/>
  <c r="X246" i="10"/>
  <c r="A247" i="3"/>
  <c r="F246" i="3"/>
  <c r="D246" i="3"/>
  <c r="D653" i="3" s="1"/>
  <c r="B246" i="3"/>
  <c r="B653" i="3" s="1"/>
  <c r="AF246" i="3"/>
  <c r="AM246" i="3"/>
  <c r="AK246" i="3"/>
  <c r="T246" i="3"/>
  <c r="AA246" i="3"/>
  <c r="Y246" i="3"/>
  <c r="AI246" i="3"/>
  <c r="H246" i="3"/>
  <c r="AC246" i="3"/>
  <c r="O246" i="3"/>
  <c r="M246" i="3"/>
  <c r="Q246" i="3"/>
  <c r="C246" i="3"/>
  <c r="C653" i="3" s="1"/>
  <c r="E246" i="3"/>
  <c r="AE246" i="3"/>
  <c r="S246" i="3"/>
  <c r="AJ246" i="3"/>
  <c r="G246" i="3"/>
  <c r="AL246" i="3"/>
  <c r="X246" i="3"/>
  <c r="AD246" i="3"/>
  <c r="AB246" i="3"/>
  <c r="Z246" i="3"/>
  <c r="L246" i="3"/>
  <c r="L653" i="3" s="1"/>
  <c r="R246" i="3"/>
  <c r="P246" i="3"/>
  <c r="N246" i="3"/>
  <c r="W246" i="3"/>
  <c r="K246" i="3"/>
  <c r="AG246" i="3"/>
  <c r="AH246" i="3"/>
  <c r="V246" i="3"/>
  <c r="U246" i="3"/>
  <c r="J246" i="3"/>
  <c r="I246" i="3"/>
  <c r="A248" i="3" l="1"/>
  <c r="Q247" i="3"/>
  <c r="AL247" i="3"/>
  <c r="X247" i="3"/>
  <c r="V247" i="3"/>
  <c r="AF247" i="3"/>
  <c r="N247" i="3"/>
  <c r="H247" i="3"/>
  <c r="B247" i="3"/>
  <c r="B654" i="3" s="1"/>
  <c r="AB247" i="3"/>
  <c r="P247" i="3"/>
  <c r="D247" i="3"/>
  <c r="D654" i="3" s="1"/>
  <c r="AM247" i="3"/>
  <c r="AI247" i="3"/>
  <c r="U247" i="3"/>
  <c r="AA247" i="3"/>
  <c r="AK247" i="3"/>
  <c r="W247" i="3"/>
  <c r="I247" i="3"/>
  <c r="O247" i="3"/>
  <c r="Y247" i="3"/>
  <c r="K247" i="3"/>
  <c r="C247" i="3"/>
  <c r="C654" i="3" s="1"/>
  <c r="M247" i="3"/>
  <c r="AC247" i="3"/>
  <c r="AJ247" i="3"/>
  <c r="AH247" i="3"/>
  <c r="L247" i="3"/>
  <c r="L654" i="3" s="1"/>
  <c r="J247" i="3"/>
  <c r="R247" i="3"/>
  <c r="T247" i="3"/>
  <c r="AG247" i="3"/>
  <c r="AE247" i="3"/>
  <c r="G247" i="3"/>
  <c r="F247" i="3"/>
  <c r="AD247" i="3"/>
  <c r="E247" i="3"/>
  <c r="Z247" i="3"/>
  <c r="S247" i="3"/>
  <c r="A861" i="10"/>
  <c r="A248" i="10"/>
  <c r="F247" i="10"/>
  <c r="AM247" i="10"/>
  <c r="AK247" i="10"/>
  <c r="AF247" i="10"/>
  <c r="AA247" i="10"/>
  <c r="Y247" i="10"/>
  <c r="T247" i="10"/>
  <c r="AC247" i="10"/>
  <c r="O247" i="10"/>
  <c r="AL247" i="10"/>
  <c r="M247" i="10"/>
  <c r="H247" i="10"/>
  <c r="AE247" i="10"/>
  <c r="Q247" i="10"/>
  <c r="C247" i="10"/>
  <c r="C861" i="10" s="1"/>
  <c r="Z247" i="10"/>
  <c r="AJ247" i="10"/>
  <c r="S247" i="10"/>
  <c r="E247" i="10"/>
  <c r="N247" i="10"/>
  <c r="X247" i="10"/>
  <c r="G247" i="10"/>
  <c r="AB247" i="10"/>
  <c r="B247" i="10"/>
  <c r="B861" i="10" s="1"/>
  <c r="L247" i="10"/>
  <c r="L861" i="10" s="1"/>
  <c r="P247" i="10"/>
  <c r="I247" i="10"/>
  <c r="D247" i="10"/>
  <c r="D861" i="10" s="1"/>
  <c r="AI247" i="10"/>
  <c r="W247" i="10"/>
  <c r="K247" i="10"/>
  <c r="AD247" i="10"/>
  <c r="R247" i="10"/>
  <c r="J247" i="10"/>
  <c r="V247" i="10"/>
  <c r="AH247" i="10"/>
  <c r="AG247" i="10"/>
  <c r="U247" i="10"/>
  <c r="A862" i="10" l="1"/>
  <c r="A249" i="10"/>
  <c r="E248" i="10"/>
  <c r="AB248" i="10"/>
  <c r="N248" i="10"/>
  <c r="W248" i="10"/>
  <c r="AG248" i="10"/>
  <c r="P248" i="10"/>
  <c r="B248" i="10"/>
  <c r="B862" i="10" s="1"/>
  <c r="K248" i="10"/>
  <c r="U248" i="10"/>
  <c r="D248" i="10"/>
  <c r="D862" i="10" s="1"/>
  <c r="AK248" i="10"/>
  <c r="I248" i="10"/>
  <c r="Y248" i="10"/>
  <c r="M248" i="10"/>
  <c r="AF248" i="10"/>
  <c r="T248" i="10"/>
  <c r="AM248" i="10"/>
  <c r="H248" i="10"/>
  <c r="AA248" i="10"/>
  <c r="O248" i="10"/>
  <c r="AE248" i="10"/>
  <c r="C248" i="10"/>
  <c r="C862" i="10" s="1"/>
  <c r="AJ248" i="10"/>
  <c r="AH248" i="10"/>
  <c r="AC248" i="10"/>
  <c r="AL248" i="10"/>
  <c r="X248" i="10"/>
  <c r="V248" i="10"/>
  <c r="Q248" i="10"/>
  <c r="Z248" i="10"/>
  <c r="L248" i="10"/>
  <c r="L862" i="10" s="1"/>
  <c r="AI248" i="10"/>
  <c r="J248" i="10"/>
  <c r="AD248" i="10"/>
  <c r="G248" i="10"/>
  <c r="F248" i="10"/>
  <c r="S248" i="10"/>
  <c r="R248" i="10"/>
  <c r="A249" i="3"/>
  <c r="Y248" i="3"/>
  <c r="AD248" i="3"/>
  <c r="M248" i="3"/>
  <c r="AJ248" i="3"/>
  <c r="AF248" i="3"/>
  <c r="R248" i="3"/>
  <c r="X248" i="3"/>
  <c r="AH248" i="3"/>
  <c r="T248" i="3"/>
  <c r="L248" i="3"/>
  <c r="L655" i="3" s="1"/>
  <c r="V248" i="3"/>
  <c r="H248" i="3"/>
  <c r="J248" i="3"/>
  <c r="AL248" i="3"/>
  <c r="Z248" i="3"/>
  <c r="AG248" i="3"/>
  <c r="AE248" i="3"/>
  <c r="N248" i="3"/>
  <c r="AI248" i="3"/>
  <c r="U248" i="3"/>
  <c r="S248" i="3"/>
  <c r="AC248" i="3"/>
  <c r="B248" i="3"/>
  <c r="B655" i="3" s="1"/>
  <c r="W248" i="3"/>
  <c r="I248" i="3"/>
  <c r="G248" i="3"/>
  <c r="Q248" i="3"/>
  <c r="K248" i="3"/>
  <c r="E248" i="3"/>
  <c r="AB248" i="3"/>
  <c r="P248" i="3"/>
  <c r="F248" i="3"/>
  <c r="D248" i="3"/>
  <c r="D655" i="3" s="1"/>
  <c r="AK248" i="3"/>
  <c r="C248" i="3"/>
  <c r="C655" i="3" s="1"/>
  <c r="O248" i="3"/>
  <c r="AM248" i="3"/>
  <c r="AA248" i="3"/>
  <c r="A250" i="3" l="1"/>
  <c r="J249" i="3"/>
  <c r="AG249" i="3"/>
  <c r="AC249" i="3"/>
  <c r="O249" i="3"/>
  <c r="I249" i="3"/>
  <c r="S249" i="3"/>
  <c r="E249" i="3"/>
  <c r="G249" i="3"/>
  <c r="AI249" i="3"/>
  <c r="W249" i="3"/>
  <c r="AD249" i="3"/>
  <c r="AB249" i="3"/>
  <c r="K249" i="3"/>
  <c r="AF249" i="3"/>
  <c r="R249" i="3"/>
  <c r="P249" i="3"/>
  <c r="Z249" i="3"/>
  <c r="T249" i="3"/>
  <c r="F249" i="3"/>
  <c r="D249" i="3"/>
  <c r="D656" i="3" s="1"/>
  <c r="N249" i="3"/>
  <c r="H249" i="3"/>
  <c r="AH249" i="3"/>
  <c r="AM249" i="3"/>
  <c r="V249" i="3"/>
  <c r="AA249" i="3"/>
  <c r="B249" i="3"/>
  <c r="B656" i="3" s="1"/>
  <c r="X249" i="3"/>
  <c r="C249" i="3"/>
  <c r="C656" i="3" s="1"/>
  <c r="AJ249" i="3"/>
  <c r="AE249" i="3"/>
  <c r="L249" i="3"/>
  <c r="L656" i="3" s="1"/>
  <c r="Q249" i="3"/>
  <c r="U249" i="3"/>
  <c r="AK249" i="3"/>
  <c r="Y249" i="3"/>
  <c r="AL249" i="3"/>
  <c r="M249" i="3"/>
  <c r="A863" i="10"/>
  <c r="A250" i="10"/>
  <c r="V249" i="10"/>
  <c r="J249" i="10"/>
  <c r="AC249" i="10"/>
  <c r="Q249" i="10"/>
  <c r="AJ249" i="10"/>
  <c r="E249" i="10"/>
  <c r="X249" i="10"/>
  <c r="L249" i="10"/>
  <c r="L863" i="10" s="1"/>
  <c r="C249" i="10"/>
  <c r="C863" i="10" s="1"/>
  <c r="AL249" i="10"/>
  <c r="AG249" i="10"/>
  <c r="AE249" i="10"/>
  <c r="Z249" i="10"/>
  <c r="AI249" i="10"/>
  <c r="U249" i="10"/>
  <c r="S249" i="10"/>
  <c r="N249" i="10"/>
  <c r="W249" i="10"/>
  <c r="I249" i="10"/>
  <c r="AF249" i="10"/>
  <c r="G249" i="10"/>
  <c r="B249" i="10"/>
  <c r="B863" i="10" s="1"/>
  <c r="AK249" i="10"/>
  <c r="K249" i="10"/>
  <c r="T249" i="10"/>
  <c r="AD249" i="10"/>
  <c r="Y249" i="10"/>
  <c r="H249" i="10"/>
  <c r="R249" i="10"/>
  <c r="D249" i="10"/>
  <c r="D863" i="10" s="1"/>
  <c r="M249" i="10"/>
  <c r="AH249" i="10"/>
  <c r="F249" i="10"/>
  <c r="O249" i="10"/>
  <c r="AM249" i="10"/>
  <c r="P249" i="10"/>
  <c r="AB249" i="10"/>
  <c r="AA249" i="10"/>
  <c r="A864" i="10" l="1"/>
  <c r="A251" i="10"/>
  <c r="AG250" i="10"/>
  <c r="B250" i="10"/>
  <c r="B864" i="10" s="1"/>
  <c r="U250" i="10"/>
  <c r="I250" i="10"/>
  <c r="AI250" i="10"/>
  <c r="AD250" i="10"/>
  <c r="AB250" i="10"/>
  <c r="W250" i="10"/>
  <c r="AF250" i="10"/>
  <c r="R250" i="10"/>
  <c r="P250" i="10"/>
  <c r="AJ250" i="10"/>
  <c r="K250" i="10"/>
  <c r="T250" i="10"/>
  <c r="F250" i="10"/>
  <c r="AC250" i="10"/>
  <c r="D250" i="10"/>
  <c r="D864" i="10" s="1"/>
  <c r="AM250" i="10"/>
  <c r="AH250" i="10"/>
  <c r="H250" i="10"/>
  <c r="Q250" i="10"/>
  <c r="AA250" i="10"/>
  <c r="V250" i="10"/>
  <c r="E250" i="10"/>
  <c r="O250" i="10"/>
  <c r="Y250" i="10"/>
  <c r="J250" i="10"/>
  <c r="AE250" i="10"/>
  <c r="C250" i="10"/>
  <c r="C864" i="10" s="1"/>
  <c r="S250" i="10"/>
  <c r="AL250" i="10"/>
  <c r="AK250" i="10"/>
  <c r="G250" i="10"/>
  <c r="Z250" i="10"/>
  <c r="N250" i="10"/>
  <c r="M250" i="10"/>
  <c r="L250" i="10"/>
  <c r="L864" i="10" s="1"/>
  <c r="X250" i="10"/>
  <c r="A251" i="3"/>
  <c r="D250" i="3"/>
  <c r="D657" i="3" s="1"/>
  <c r="T250" i="3"/>
  <c r="AA250" i="3"/>
  <c r="AK250" i="3"/>
  <c r="AI250" i="3"/>
  <c r="H250" i="3"/>
  <c r="AC250" i="3"/>
  <c r="O250" i="3"/>
  <c r="Y250" i="3"/>
  <c r="W250" i="3"/>
  <c r="Q250" i="3"/>
  <c r="C250" i="3"/>
  <c r="C657" i="3" s="1"/>
  <c r="M250" i="3"/>
  <c r="E250" i="3"/>
  <c r="AE250" i="3"/>
  <c r="AJ250" i="3"/>
  <c r="S250" i="3"/>
  <c r="AL250" i="3"/>
  <c r="X250" i="3"/>
  <c r="G250" i="3"/>
  <c r="AD250" i="3"/>
  <c r="Z250" i="3"/>
  <c r="L250" i="3"/>
  <c r="L657" i="3" s="1"/>
  <c r="R250" i="3"/>
  <c r="AB250" i="3"/>
  <c r="N250" i="3"/>
  <c r="F250" i="3"/>
  <c r="P250" i="3"/>
  <c r="B250" i="3"/>
  <c r="B657" i="3" s="1"/>
  <c r="U250" i="3"/>
  <c r="AH250" i="3"/>
  <c r="I250" i="3"/>
  <c r="V250" i="3"/>
  <c r="J250" i="3"/>
  <c r="AF250" i="3"/>
  <c r="K250" i="3"/>
  <c r="AM250" i="3"/>
  <c r="AG250" i="3"/>
  <c r="A865" i="10" l="1"/>
  <c r="A252" i="10"/>
  <c r="AF251" i="10"/>
  <c r="AA251" i="10"/>
  <c r="AK251" i="10"/>
  <c r="T251" i="10"/>
  <c r="AC251" i="10"/>
  <c r="O251" i="10"/>
  <c r="AL251" i="10"/>
  <c r="Y251" i="10"/>
  <c r="H251" i="10"/>
  <c r="Q251" i="10"/>
  <c r="C251" i="10"/>
  <c r="C865" i="10" s="1"/>
  <c r="Z251" i="10"/>
  <c r="M251" i="10"/>
  <c r="AJ251" i="10"/>
  <c r="AE251" i="10"/>
  <c r="E251" i="10"/>
  <c r="N251" i="10"/>
  <c r="X251" i="10"/>
  <c r="S251" i="10"/>
  <c r="B251" i="10"/>
  <c r="B865" i="10" s="1"/>
  <c r="L251" i="10"/>
  <c r="L865" i="10" s="1"/>
  <c r="G251" i="10"/>
  <c r="AB251" i="10"/>
  <c r="P251" i="10"/>
  <c r="AI251" i="10"/>
  <c r="D251" i="10"/>
  <c r="D865" i="10" s="1"/>
  <c r="W251" i="10"/>
  <c r="K251" i="10"/>
  <c r="AD251" i="10"/>
  <c r="R251" i="10"/>
  <c r="F251" i="10"/>
  <c r="AM251" i="10"/>
  <c r="AH251" i="10"/>
  <c r="AG251" i="10"/>
  <c r="J251" i="10"/>
  <c r="I251" i="10"/>
  <c r="V251" i="10"/>
  <c r="U251" i="10"/>
  <c r="A252" i="3"/>
  <c r="E251" i="3"/>
  <c r="Z251" i="3"/>
  <c r="L251" i="3"/>
  <c r="L658" i="3" s="1"/>
  <c r="V251" i="3"/>
  <c r="T251" i="3"/>
  <c r="B251" i="3"/>
  <c r="B658" i="3" s="1"/>
  <c r="AB251" i="3"/>
  <c r="P251" i="3"/>
  <c r="AM251" i="3"/>
  <c r="AI251" i="3"/>
  <c r="D251" i="3"/>
  <c r="D658" i="3" s="1"/>
  <c r="AA251" i="3"/>
  <c r="W251" i="3"/>
  <c r="I251" i="3"/>
  <c r="O251" i="3"/>
  <c r="AK251" i="3"/>
  <c r="K251" i="3"/>
  <c r="C251" i="3"/>
  <c r="C658" i="3" s="1"/>
  <c r="Y251" i="3"/>
  <c r="M251" i="3"/>
  <c r="AC251" i="3"/>
  <c r="AJ251" i="3"/>
  <c r="Q251" i="3"/>
  <c r="AL251" i="3"/>
  <c r="X251" i="3"/>
  <c r="AH251" i="3"/>
  <c r="AF251" i="3"/>
  <c r="U251" i="3"/>
  <c r="AD251" i="3"/>
  <c r="N251" i="3"/>
  <c r="AE251" i="3"/>
  <c r="G251" i="3"/>
  <c r="R251" i="3"/>
  <c r="H251" i="3"/>
  <c r="J251" i="3"/>
  <c r="AG251" i="3"/>
  <c r="F251" i="3"/>
  <c r="S251" i="3"/>
  <c r="A866" i="10" l="1"/>
  <c r="A253" i="10"/>
  <c r="AB252" i="10"/>
  <c r="B252" i="10"/>
  <c r="B866" i="10" s="1"/>
  <c r="K252" i="10"/>
  <c r="U252" i="10"/>
  <c r="P252" i="10"/>
  <c r="I252" i="10"/>
  <c r="D252" i="10"/>
  <c r="D866" i="10" s="1"/>
  <c r="AK252" i="10"/>
  <c r="Y252" i="10"/>
  <c r="AF252" i="10"/>
  <c r="AD252" i="10"/>
  <c r="M252" i="10"/>
  <c r="T252" i="10"/>
  <c r="AM252" i="10"/>
  <c r="H252" i="10"/>
  <c r="AA252" i="10"/>
  <c r="S252" i="10"/>
  <c r="O252" i="10"/>
  <c r="C252" i="10"/>
  <c r="C866" i="10" s="1"/>
  <c r="AJ252" i="10"/>
  <c r="AE252" i="10"/>
  <c r="AC252" i="10"/>
  <c r="AL252" i="10"/>
  <c r="X252" i="10"/>
  <c r="AH252" i="10"/>
  <c r="Q252" i="10"/>
  <c r="Z252" i="10"/>
  <c r="L252" i="10"/>
  <c r="L866" i="10" s="1"/>
  <c r="AI252" i="10"/>
  <c r="V252" i="10"/>
  <c r="E252" i="10"/>
  <c r="N252" i="10"/>
  <c r="W252" i="10"/>
  <c r="J252" i="10"/>
  <c r="AG252" i="10"/>
  <c r="G252" i="10"/>
  <c r="F252" i="10"/>
  <c r="R252" i="10"/>
  <c r="A253" i="3"/>
  <c r="Y252" i="3"/>
  <c r="AJ252" i="3"/>
  <c r="AF252" i="3"/>
  <c r="R252" i="3"/>
  <c r="M252" i="3"/>
  <c r="X252" i="3"/>
  <c r="T252" i="3"/>
  <c r="F252" i="3"/>
  <c r="L252" i="3"/>
  <c r="L659" i="3" s="1"/>
  <c r="AH252" i="3"/>
  <c r="H252" i="3"/>
  <c r="V252" i="3"/>
  <c r="AL252" i="3"/>
  <c r="J252" i="3"/>
  <c r="Z252" i="3"/>
  <c r="AG252" i="3"/>
  <c r="N252" i="3"/>
  <c r="AI252" i="3"/>
  <c r="U252" i="3"/>
  <c r="AE252" i="3"/>
  <c r="B252" i="3"/>
  <c r="B659" i="3" s="1"/>
  <c r="W252" i="3"/>
  <c r="I252" i="3"/>
  <c r="S252" i="3"/>
  <c r="Q252" i="3"/>
  <c r="K252" i="3"/>
  <c r="G252" i="3"/>
  <c r="E252" i="3"/>
  <c r="AB252" i="3"/>
  <c r="P252" i="3"/>
  <c r="AK252" i="3"/>
  <c r="D252" i="3"/>
  <c r="D659" i="3" s="1"/>
  <c r="C252" i="3"/>
  <c r="C659" i="3" s="1"/>
  <c r="AM252" i="3"/>
  <c r="AC252" i="3"/>
  <c r="AA252" i="3"/>
  <c r="O252" i="3"/>
  <c r="AD252" i="3"/>
  <c r="A867" i="10" l="1"/>
  <c r="A254" i="10"/>
  <c r="V253" i="10"/>
  <c r="AC253" i="10"/>
  <c r="J253" i="10"/>
  <c r="Q253" i="10"/>
  <c r="AJ253" i="10"/>
  <c r="E253" i="10"/>
  <c r="X253" i="10"/>
  <c r="L253" i="10"/>
  <c r="L867" i="10" s="1"/>
  <c r="AL253" i="10"/>
  <c r="AG253" i="10"/>
  <c r="Z253" i="10"/>
  <c r="AI253" i="10"/>
  <c r="U253" i="10"/>
  <c r="AE253" i="10"/>
  <c r="N253" i="10"/>
  <c r="W253" i="10"/>
  <c r="I253" i="10"/>
  <c r="AF253" i="10"/>
  <c r="S253" i="10"/>
  <c r="B253" i="10"/>
  <c r="B867" i="10" s="1"/>
  <c r="K253" i="10"/>
  <c r="T253" i="10"/>
  <c r="G253" i="10"/>
  <c r="AD253" i="10"/>
  <c r="AK253" i="10"/>
  <c r="H253" i="10"/>
  <c r="R253" i="10"/>
  <c r="Y253" i="10"/>
  <c r="F253" i="10"/>
  <c r="M253" i="10"/>
  <c r="AH253" i="10"/>
  <c r="D253" i="10"/>
  <c r="D867" i="10" s="1"/>
  <c r="P253" i="10"/>
  <c r="AM253" i="10"/>
  <c r="O253" i="10"/>
  <c r="AB253" i="10"/>
  <c r="AA253" i="10"/>
  <c r="C253" i="10"/>
  <c r="C867" i="10" s="1"/>
  <c r="A254" i="3"/>
  <c r="J253" i="3"/>
  <c r="U253" i="3"/>
  <c r="Q253" i="3"/>
  <c r="C253" i="3"/>
  <c r="C660" i="3" s="1"/>
  <c r="S253" i="3"/>
  <c r="AI253" i="3"/>
  <c r="G253" i="3"/>
  <c r="W253" i="3"/>
  <c r="AD253" i="3"/>
  <c r="K253" i="3"/>
  <c r="AF253" i="3"/>
  <c r="R253" i="3"/>
  <c r="AB253" i="3"/>
  <c r="T253" i="3"/>
  <c r="F253" i="3"/>
  <c r="P253" i="3"/>
  <c r="N253" i="3"/>
  <c r="H253" i="3"/>
  <c r="D253" i="3"/>
  <c r="D660" i="3" s="1"/>
  <c r="B253" i="3"/>
  <c r="B660" i="3" s="1"/>
  <c r="AM253" i="3"/>
  <c r="AH253" i="3"/>
  <c r="AA253" i="3"/>
  <c r="V253" i="3"/>
  <c r="AG253" i="3"/>
  <c r="AC253" i="3"/>
  <c r="O253" i="3"/>
  <c r="AE253" i="3"/>
  <c r="AJ253" i="3"/>
  <c r="E253" i="3"/>
  <c r="AL253" i="3"/>
  <c r="I253" i="3"/>
  <c r="Z253" i="3"/>
  <c r="AK253" i="3"/>
  <c r="Y253" i="3"/>
  <c r="M253" i="3"/>
  <c r="L253" i="3"/>
  <c r="L660" i="3" s="1"/>
  <c r="X253" i="3"/>
  <c r="A255" i="3" l="1"/>
  <c r="AF254" i="3"/>
  <c r="D254" i="3"/>
  <c r="D661" i="3" s="1"/>
  <c r="AM254" i="3"/>
  <c r="H254" i="3"/>
  <c r="AC254" i="3"/>
  <c r="O254" i="3"/>
  <c r="AK254" i="3"/>
  <c r="W254" i="3"/>
  <c r="Q254" i="3"/>
  <c r="C254" i="3"/>
  <c r="C661" i="3" s="1"/>
  <c r="Y254" i="3"/>
  <c r="K254" i="3"/>
  <c r="E254" i="3"/>
  <c r="M254" i="3"/>
  <c r="AJ254" i="3"/>
  <c r="AE254" i="3"/>
  <c r="AL254" i="3"/>
  <c r="X254" i="3"/>
  <c r="S254" i="3"/>
  <c r="AD254" i="3"/>
  <c r="Z254" i="3"/>
  <c r="L254" i="3"/>
  <c r="L661" i="3" s="1"/>
  <c r="G254" i="3"/>
  <c r="R254" i="3"/>
  <c r="N254" i="3"/>
  <c r="F254" i="3"/>
  <c r="AB254" i="3"/>
  <c r="B254" i="3"/>
  <c r="B661" i="3" s="1"/>
  <c r="P254" i="3"/>
  <c r="I254" i="3"/>
  <c r="U254" i="3"/>
  <c r="AI254" i="3"/>
  <c r="AH254" i="3"/>
  <c r="V254" i="3"/>
  <c r="J254" i="3"/>
  <c r="T254" i="3"/>
  <c r="AA254" i="3"/>
  <c r="AG254" i="3"/>
  <c r="A868" i="10"/>
  <c r="A255" i="10"/>
  <c r="U254" i="10"/>
  <c r="M254" i="10"/>
  <c r="I254" i="10"/>
  <c r="AI254" i="10"/>
  <c r="AD254" i="10"/>
  <c r="AJ254" i="10"/>
  <c r="W254" i="10"/>
  <c r="AF254" i="10"/>
  <c r="R254" i="10"/>
  <c r="AB254" i="10"/>
  <c r="K254" i="10"/>
  <c r="T254" i="10"/>
  <c r="F254" i="10"/>
  <c r="AC254" i="10"/>
  <c r="P254" i="10"/>
  <c r="AM254" i="10"/>
  <c r="H254" i="10"/>
  <c r="Q254" i="10"/>
  <c r="D254" i="10"/>
  <c r="D868" i="10" s="1"/>
  <c r="AA254" i="10"/>
  <c r="X254" i="10"/>
  <c r="AH254" i="10"/>
  <c r="E254" i="10"/>
  <c r="O254" i="10"/>
  <c r="V254" i="10"/>
  <c r="C254" i="10"/>
  <c r="C868" i="10" s="1"/>
  <c r="J254" i="10"/>
  <c r="AE254" i="10"/>
  <c r="AL254" i="10"/>
  <c r="S254" i="10"/>
  <c r="Z254" i="10"/>
  <c r="G254" i="10"/>
  <c r="N254" i="10"/>
  <c r="AK254" i="10"/>
  <c r="AG254" i="10"/>
  <c r="B254" i="10"/>
  <c r="B868" i="10" s="1"/>
  <c r="Y254" i="10"/>
  <c r="L254" i="10"/>
  <c r="L868" i="10" s="1"/>
  <c r="A869" i="10" l="1"/>
  <c r="A256" i="10"/>
  <c r="T255" i="10"/>
  <c r="AC255" i="10"/>
  <c r="O255" i="10"/>
  <c r="AL255" i="10"/>
  <c r="AK255" i="10"/>
  <c r="H255" i="10"/>
  <c r="Q255" i="10"/>
  <c r="C255" i="10"/>
  <c r="C869" i="10" s="1"/>
  <c r="Z255" i="10"/>
  <c r="Y255" i="10"/>
  <c r="AJ255" i="10"/>
  <c r="E255" i="10"/>
  <c r="N255" i="10"/>
  <c r="M255" i="10"/>
  <c r="X255" i="10"/>
  <c r="AE255" i="10"/>
  <c r="B255" i="10"/>
  <c r="B869" i="10" s="1"/>
  <c r="L255" i="10"/>
  <c r="L869" i="10" s="1"/>
  <c r="S255" i="10"/>
  <c r="G255" i="10"/>
  <c r="AB255" i="10"/>
  <c r="AI255" i="10"/>
  <c r="P255" i="10"/>
  <c r="W255" i="10"/>
  <c r="D255" i="10"/>
  <c r="D869" i="10" s="1"/>
  <c r="K255" i="10"/>
  <c r="AH255" i="10"/>
  <c r="I255" i="10"/>
  <c r="AD255" i="10"/>
  <c r="V255" i="10"/>
  <c r="R255" i="10"/>
  <c r="J255" i="10"/>
  <c r="F255" i="10"/>
  <c r="AM255" i="10"/>
  <c r="AF255" i="10"/>
  <c r="AA255" i="10"/>
  <c r="AG255" i="10"/>
  <c r="U255" i="10"/>
  <c r="A256" i="3"/>
  <c r="N255" i="3"/>
  <c r="V255" i="3"/>
  <c r="H255" i="3"/>
  <c r="AG255" i="3"/>
  <c r="AB255" i="3"/>
  <c r="AM255" i="3"/>
  <c r="AI255" i="3"/>
  <c r="P255" i="3"/>
  <c r="AA255" i="3"/>
  <c r="W255" i="3"/>
  <c r="D255" i="3"/>
  <c r="D662" i="3" s="1"/>
  <c r="O255" i="3"/>
  <c r="K255" i="3"/>
  <c r="C255" i="3"/>
  <c r="C662" i="3" s="1"/>
  <c r="AK255" i="3"/>
  <c r="Y255" i="3"/>
  <c r="AC255" i="3"/>
  <c r="M255" i="3"/>
  <c r="AJ255" i="3"/>
  <c r="Q255" i="3"/>
  <c r="AL255" i="3"/>
  <c r="X255" i="3"/>
  <c r="AF255" i="3"/>
  <c r="E255" i="3"/>
  <c r="Z255" i="3"/>
  <c r="L255" i="3"/>
  <c r="L662" i="3" s="1"/>
  <c r="AH255" i="3"/>
  <c r="T255" i="3"/>
  <c r="R255" i="3"/>
  <c r="AD255" i="3"/>
  <c r="B255" i="3"/>
  <c r="B662" i="3" s="1"/>
  <c r="AE255" i="3"/>
  <c r="G255" i="3"/>
  <c r="U255" i="3"/>
  <c r="I255" i="3"/>
  <c r="J255" i="3"/>
  <c r="F255" i="3"/>
  <c r="S255" i="3"/>
  <c r="A870" i="10" l="1"/>
  <c r="A257" i="10"/>
  <c r="AB256" i="10"/>
  <c r="I256" i="10"/>
  <c r="P256" i="10"/>
  <c r="D256" i="10"/>
  <c r="D870" i="10" s="1"/>
  <c r="AK256" i="10"/>
  <c r="AF256" i="10"/>
  <c r="Y256" i="10"/>
  <c r="T256" i="10"/>
  <c r="AM256" i="10"/>
  <c r="M256" i="10"/>
  <c r="H256" i="10"/>
  <c r="AE256" i="10"/>
  <c r="AA256" i="10"/>
  <c r="S256" i="10"/>
  <c r="O256" i="10"/>
  <c r="G256" i="10"/>
  <c r="C256" i="10"/>
  <c r="C870" i="10" s="1"/>
  <c r="AJ256" i="10"/>
  <c r="AC256" i="10"/>
  <c r="AL256" i="10"/>
  <c r="X256" i="10"/>
  <c r="Q256" i="10"/>
  <c r="Z256" i="10"/>
  <c r="L256" i="10"/>
  <c r="L870" i="10" s="1"/>
  <c r="AI256" i="10"/>
  <c r="AH256" i="10"/>
  <c r="E256" i="10"/>
  <c r="N256" i="10"/>
  <c r="W256" i="10"/>
  <c r="V256" i="10"/>
  <c r="AG256" i="10"/>
  <c r="B256" i="10"/>
  <c r="B870" i="10" s="1"/>
  <c r="K256" i="10"/>
  <c r="J256" i="10"/>
  <c r="U256" i="10"/>
  <c r="R256" i="10"/>
  <c r="F256" i="10"/>
  <c r="AD256" i="10"/>
  <c r="A257" i="3"/>
  <c r="AD256" i="3"/>
  <c r="Y256" i="3"/>
  <c r="X256" i="3"/>
  <c r="T256" i="3"/>
  <c r="F256" i="3"/>
  <c r="M256" i="3"/>
  <c r="L256" i="3"/>
  <c r="L663" i="3" s="1"/>
  <c r="H256" i="3"/>
  <c r="AH256" i="3"/>
  <c r="AL256" i="3"/>
  <c r="V256" i="3"/>
  <c r="Z256" i="3"/>
  <c r="J256" i="3"/>
  <c r="AG256" i="3"/>
  <c r="N256" i="3"/>
  <c r="AI256" i="3"/>
  <c r="U256" i="3"/>
  <c r="AC256" i="3"/>
  <c r="B256" i="3"/>
  <c r="B663" i="3" s="1"/>
  <c r="W256" i="3"/>
  <c r="I256" i="3"/>
  <c r="AE256" i="3"/>
  <c r="K256" i="3"/>
  <c r="S256" i="3"/>
  <c r="E256" i="3"/>
  <c r="G256" i="3"/>
  <c r="AB256" i="3"/>
  <c r="AK256" i="3"/>
  <c r="P256" i="3"/>
  <c r="D256" i="3"/>
  <c r="D663" i="3" s="1"/>
  <c r="AF256" i="3"/>
  <c r="AJ256" i="3"/>
  <c r="R256" i="3"/>
  <c r="O256" i="3"/>
  <c r="C256" i="3"/>
  <c r="C663" i="3" s="1"/>
  <c r="AM256" i="3"/>
  <c r="AA256" i="3"/>
  <c r="Q256" i="3"/>
  <c r="A871" i="10" l="1"/>
  <c r="A258" i="10"/>
  <c r="V257" i="10"/>
  <c r="Q257" i="10"/>
  <c r="AJ257" i="10"/>
  <c r="J257" i="10"/>
  <c r="E257" i="10"/>
  <c r="AB257" i="10"/>
  <c r="X257" i="10"/>
  <c r="P257" i="10"/>
  <c r="L257" i="10"/>
  <c r="L871" i="10" s="1"/>
  <c r="D257" i="10"/>
  <c r="D871" i="10" s="1"/>
  <c r="AL257" i="10"/>
  <c r="AG257" i="10"/>
  <c r="Z257" i="10"/>
  <c r="AI257" i="10"/>
  <c r="U257" i="10"/>
  <c r="N257" i="10"/>
  <c r="W257" i="10"/>
  <c r="I257" i="10"/>
  <c r="AF257" i="10"/>
  <c r="AE257" i="10"/>
  <c r="B257" i="10"/>
  <c r="B871" i="10" s="1"/>
  <c r="K257" i="10"/>
  <c r="T257" i="10"/>
  <c r="S257" i="10"/>
  <c r="AD257" i="10"/>
  <c r="H257" i="10"/>
  <c r="G257" i="10"/>
  <c r="R257" i="10"/>
  <c r="AK257" i="10"/>
  <c r="F257" i="10"/>
  <c r="Y257" i="10"/>
  <c r="M257" i="10"/>
  <c r="AH257" i="10"/>
  <c r="AC257" i="10"/>
  <c r="AA257" i="10"/>
  <c r="O257" i="10"/>
  <c r="AM257" i="10"/>
  <c r="C257" i="10"/>
  <c r="C871" i="10" s="1"/>
  <c r="A258" i="3"/>
  <c r="J257" i="3"/>
  <c r="I257" i="3"/>
  <c r="E257" i="3"/>
  <c r="AI257" i="3"/>
  <c r="S257" i="3"/>
  <c r="W257" i="3"/>
  <c r="G257" i="3"/>
  <c r="AD257" i="3"/>
  <c r="AL257" i="3"/>
  <c r="K257" i="3"/>
  <c r="AF257" i="3"/>
  <c r="R257" i="3"/>
  <c r="T257" i="3"/>
  <c r="F257" i="3"/>
  <c r="AB257" i="3"/>
  <c r="H257" i="3"/>
  <c r="P257" i="3"/>
  <c r="B257" i="3"/>
  <c r="B664" i="3" s="1"/>
  <c r="D257" i="3"/>
  <c r="D664" i="3" s="1"/>
  <c r="AM257" i="3"/>
  <c r="AA257" i="3"/>
  <c r="AH257" i="3"/>
  <c r="AG257" i="3"/>
  <c r="AC257" i="3"/>
  <c r="O257" i="3"/>
  <c r="V257" i="3"/>
  <c r="U257" i="3"/>
  <c r="Q257" i="3"/>
  <c r="C257" i="3"/>
  <c r="C664" i="3" s="1"/>
  <c r="AJ257" i="3"/>
  <c r="L257" i="3"/>
  <c r="L664" i="3" s="1"/>
  <c r="Z257" i="3"/>
  <c r="N257" i="3"/>
  <c r="AK257" i="3"/>
  <c r="Y257" i="3"/>
  <c r="M257" i="3"/>
  <c r="X257" i="3"/>
  <c r="AE257" i="3"/>
  <c r="A259" i="3" l="1"/>
  <c r="T258" i="3"/>
  <c r="D258" i="3"/>
  <c r="D665" i="3" s="1"/>
  <c r="AA258" i="3"/>
  <c r="AI258" i="3"/>
  <c r="Q258" i="3"/>
  <c r="C258" i="3"/>
  <c r="C665" i="3" s="1"/>
  <c r="AK258" i="3"/>
  <c r="K258" i="3"/>
  <c r="E258" i="3"/>
  <c r="Y258" i="3"/>
  <c r="M258" i="3"/>
  <c r="AL258" i="3"/>
  <c r="X258" i="3"/>
  <c r="AE258" i="3"/>
  <c r="AD258" i="3"/>
  <c r="Z258" i="3"/>
  <c r="L258" i="3"/>
  <c r="L665" i="3" s="1"/>
  <c r="S258" i="3"/>
  <c r="R258" i="3"/>
  <c r="N258" i="3"/>
  <c r="G258" i="3"/>
  <c r="F258" i="3"/>
  <c r="B258" i="3"/>
  <c r="B665" i="3" s="1"/>
  <c r="AB258" i="3"/>
  <c r="AF258" i="3"/>
  <c r="P258" i="3"/>
  <c r="AM258" i="3"/>
  <c r="AC258" i="3"/>
  <c r="W258" i="3"/>
  <c r="I258" i="3"/>
  <c r="AG258" i="3"/>
  <c r="AJ258" i="3"/>
  <c r="AH258" i="3"/>
  <c r="V258" i="3"/>
  <c r="H258" i="3"/>
  <c r="J258" i="3"/>
  <c r="O258" i="3"/>
  <c r="U258" i="3"/>
  <c r="A872" i="10"/>
  <c r="A259" i="10"/>
  <c r="I258" i="10"/>
  <c r="M258" i="10"/>
  <c r="AI258" i="10"/>
  <c r="AD258" i="10"/>
  <c r="X258" i="10"/>
  <c r="W258" i="10"/>
  <c r="AF258" i="10"/>
  <c r="R258" i="10"/>
  <c r="K258" i="10"/>
  <c r="T258" i="10"/>
  <c r="F258" i="10"/>
  <c r="AC258" i="10"/>
  <c r="AB258" i="10"/>
  <c r="AM258" i="10"/>
  <c r="H258" i="10"/>
  <c r="Q258" i="10"/>
  <c r="P258" i="10"/>
  <c r="AA258" i="10"/>
  <c r="L258" i="10"/>
  <c r="L872" i="10" s="1"/>
  <c r="E258" i="10"/>
  <c r="D258" i="10"/>
  <c r="D872" i="10" s="1"/>
  <c r="O258" i="10"/>
  <c r="AH258" i="10"/>
  <c r="C258" i="10"/>
  <c r="C872" i="10" s="1"/>
  <c r="AJ258" i="10"/>
  <c r="V258" i="10"/>
  <c r="AL258" i="10"/>
  <c r="J258" i="10"/>
  <c r="AE258" i="10"/>
  <c r="Z258" i="10"/>
  <c r="S258" i="10"/>
  <c r="N258" i="10"/>
  <c r="AG258" i="10"/>
  <c r="G258" i="10"/>
  <c r="B258" i="10"/>
  <c r="B872" i="10" s="1"/>
  <c r="AK258" i="10"/>
  <c r="U258" i="10"/>
  <c r="Y258" i="10"/>
  <c r="A260" i="3" l="1"/>
  <c r="B259" i="3"/>
  <c r="B666" i="3" s="1"/>
  <c r="V259" i="3"/>
  <c r="AG259" i="3"/>
  <c r="AM259" i="3"/>
  <c r="AI259" i="3"/>
  <c r="U259" i="3"/>
  <c r="AB259" i="3"/>
  <c r="AA259" i="3"/>
  <c r="W259" i="3"/>
  <c r="P259" i="3"/>
  <c r="O259" i="3"/>
  <c r="K259" i="3"/>
  <c r="D259" i="3"/>
  <c r="D666" i="3" s="1"/>
  <c r="C259" i="3"/>
  <c r="C666" i="3" s="1"/>
  <c r="AK259" i="3"/>
  <c r="AC259" i="3"/>
  <c r="Y259" i="3"/>
  <c r="AJ259" i="3"/>
  <c r="Q259" i="3"/>
  <c r="AL259" i="3"/>
  <c r="M259" i="3"/>
  <c r="X259" i="3"/>
  <c r="AF259" i="3"/>
  <c r="E259" i="3"/>
  <c r="Z259" i="3"/>
  <c r="L259" i="3"/>
  <c r="L666" i="3" s="1"/>
  <c r="T259" i="3"/>
  <c r="N259" i="3"/>
  <c r="AH259" i="3"/>
  <c r="H259" i="3"/>
  <c r="F259" i="3"/>
  <c r="R259" i="3"/>
  <c r="AE259" i="3"/>
  <c r="I259" i="3"/>
  <c r="G259" i="3"/>
  <c r="AD259" i="3"/>
  <c r="J259" i="3"/>
  <c r="S259" i="3"/>
  <c r="A873" i="10"/>
  <c r="A260" i="10"/>
  <c r="H259" i="10"/>
  <c r="Q259" i="10"/>
  <c r="C259" i="10"/>
  <c r="C873" i="10" s="1"/>
  <c r="Z259" i="10"/>
  <c r="AK259" i="10"/>
  <c r="AJ259" i="10"/>
  <c r="E259" i="10"/>
  <c r="N259" i="10"/>
  <c r="Y259" i="10"/>
  <c r="X259" i="10"/>
  <c r="B259" i="10"/>
  <c r="B873" i="10" s="1"/>
  <c r="M259" i="10"/>
  <c r="L259" i="10"/>
  <c r="L873" i="10" s="1"/>
  <c r="AE259" i="10"/>
  <c r="S259" i="10"/>
  <c r="AI259" i="10"/>
  <c r="G259" i="10"/>
  <c r="AB259" i="10"/>
  <c r="W259" i="10"/>
  <c r="P259" i="10"/>
  <c r="K259" i="10"/>
  <c r="AD259" i="10"/>
  <c r="D259" i="10"/>
  <c r="D873" i="10" s="1"/>
  <c r="AH259" i="10"/>
  <c r="R259" i="10"/>
  <c r="V259" i="10"/>
  <c r="F259" i="10"/>
  <c r="AM259" i="10"/>
  <c r="J259" i="10"/>
  <c r="AF259" i="10"/>
  <c r="AA259" i="10"/>
  <c r="T259" i="10"/>
  <c r="AC259" i="10"/>
  <c r="O259" i="10"/>
  <c r="AL259" i="10"/>
  <c r="I259" i="10"/>
  <c r="AG259" i="10"/>
  <c r="U259" i="10"/>
  <c r="A874" i="10" l="1"/>
  <c r="A261" i="10"/>
  <c r="AB260" i="10"/>
  <c r="P260" i="10"/>
  <c r="AF260" i="10"/>
  <c r="D260" i="10"/>
  <c r="D874" i="10" s="1"/>
  <c r="AK260" i="10"/>
  <c r="T260" i="10"/>
  <c r="AM260" i="10"/>
  <c r="Y260" i="10"/>
  <c r="H260" i="10"/>
  <c r="AA260" i="10"/>
  <c r="M260" i="10"/>
  <c r="AE260" i="10"/>
  <c r="O260" i="10"/>
  <c r="S260" i="10"/>
  <c r="C260" i="10"/>
  <c r="C874" i="10" s="1"/>
  <c r="AJ260" i="10"/>
  <c r="G260" i="10"/>
  <c r="AC260" i="10"/>
  <c r="AL260" i="10"/>
  <c r="X260" i="10"/>
  <c r="Q260" i="10"/>
  <c r="Z260" i="10"/>
  <c r="L260" i="10"/>
  <c r="L874" i="10" s="1"/>
  <c r="AI260" i="10"/>
  <c r="E260" i="10"/>
  <c r="N260" i="10"/>
  <c r="W260" i="10"/>
  <c r="AH260" i="10"/>
  <c r="AG260" i="10"/>
  <c r="B260" i="10"/>
  <c r="B874" i="10" s="1"/>
  <c r="K260" i="10"/>
  <c r="V260" i="10"/>
  <c r="U260" i="10"/>
  <c r="J260" i="10"/>
  <c r="I260" i="10"/>
  <c r="F260" i="10"/>
  <c r="AD260" i="10"/>
  <c r="R260" i="10"/>
  <c r="A261" i="3"/>
  <c r="AJ260" i="3"/>
  <c r="AF260" i="3"/>
  <c r="R260" i="3"/>
  <c r="Y260" i="3"/>
  <c r="L260" i="3"/>
  <c r="L667" i="3" s="1"/>
  <c r="H260" i="3"/>
  <c r="M260" i="3"/>
  <c r="AL260" i="3"/>
  <c r="AH260" i="3"/>
  <c r="Z260" i="3"/>
  <c r="V260" i="3"/>
  <c r="AG260" i="3"/>
  <c r="N260" i="3"/>
  <c r="AI260" i="3"/>
  <c r="J260" i="3"/>
  <c r="U260" i="3"/>
  <c r="AC260" i="3"/>
  <c r="B260" i="3"/>
  <c r="B667" i="3" s="1"/>
  <c r="W260" i="3"/>
  <c r="I260" i="3"/>
  <c r="Q260" i="3"/>
  <c r="K260" i="3"/>
  <c r="AE260" i="3"/>
  <c r="S260" i="3"/>
  <c r="G260" i="3"/>
  <c r="AD260" i="3"/>
  <c r="AK260" i="3"/>
  <c r="E260" i="3"/>
  <c r="AB260" i="3"/>
  <c r="AM260" i="3"/>
  <c r="P260" i="3"/>
  <c r="D260" i="3"/>
  <c r="D667" i="3" s="1"/>
  <c r="O260" i="3"/>
  <c r="X260" i="3"/>
  <c r="C260" i="3"/>
  <c r="C667" i="3" s="1"/>
  <c r="AA260" i="3"/>
  <c r="F260" i="3"/>
  <c r="T260" i="3"/>
  <c r="A875" i="10" l="1"/>
  <c r="A262" i="10"/>
  <c r="AJ261" i="10"/>
  <c r="V261" i="10"/>
  <c r="E261" i="10"/>
  <c r="X261" i="10"/>
  <c r="J261" i="10"/>
  <c r="AB261" i="10"/>
  <c r="L261" i="10"/>
  <c r="L875" i="10" s="1"/>
  <c r="P261" i="10"/>
  <c r="AL261" i="10"/>
  <c r="AG261" i="10"/>
  <c r="D261" i="10"/>
  <c r="D875" i="10" s="1"/>
  <c r="AM261" i="10"/>
  <c r="Z261" i="10"/>
  <c r="AI261" i="10"/>
  <c r="U261" i="10"/>
  <c r="N261" i="10"/>
  <c r="W261" i="10"/>
  <c r="I261" i="10"/>
  <c r="AF261" i="10"/>
  <c r="B261" i="10"/>
  <c r="B875" i="10" s="1"/>
  <c r="K261" i="10"/>
  <c r="T261" i="10"/>
  <c r="AE261" i="10"/>
  <c r="AD261" i="10"/>
  <c r="H261" i="10"/>
  <c r="S261" i="10"/>
  <c r="R261" i="10"/>
  <c r="G261" i="10"/>
  <c r="F261" i="10"/>
  <c r="AK261" i="10"/>
  <c r="Y261" i="10"/>
  <c r="AC261" i="10"/>
  <c r="M261" i="10"/>
  <c r="AH261" i="10"/>
  <c r="Q261" i="10"/>
  <c r="O261" i="10"/>
  <c r="C261" i="10"/>
  <c r="C875" i="10" s="1"/>
  <c r="AA261" i="10"/>
  <c r="A262" i="3"/>
  <c r="J261" i="3"/>
  <c r="W261" i="3"/>
  <c r="S261" i="3"/>
  <c r="AD261" i="3"/>
  <c r="AL261" i="3"/>
  <c r="K261" i="3"/>
  <c r="AF261" i="3"/>
  <c r="G261" i="3"/>
  <c r="R261" i="3"/>
  <c r="Z261" i="3"/>
  <c r="T261" i="3"/>
  <c r="F261" i="3"/>
  <c r="H261" i="3"/>
  <c r="AB261" i="3"/>
  <c r="P261" i="3"/>
  <c r="D261" i="3"/>
  <c r="D668" i="3" s="1"/>
  <c r="AM261" i="3"/>
  <c r="AA261" i="3"/>
  <c r="AG261" i="3"/>
  <c r="AC261" i="3"/>
  <c r="O261" i="3"/>
  <c r="AH261" i="3"/>
  <c r="U261" i="3"/>
  <c r="Q261" i="3"/>
  <c r="C261" i="3"/>
  <c r="C668" i="3" s="1"/>
  <c r="V261" i="3"/>
  <c r="I261" i="3"/>
  <c r="E261" i="3"/>
  <c r="AJ261" i="3"/>
  <c r="AE261" i="3"/>
  <c r="L261" i="3"/>
  <c r="L668" i="3" s="1"/>
  <c r="AI261" i="3"/>
  <c r="AK261" i="3"/>
  <c r="N261" i="3"/>
  <c r="Y261" i="3"/>
  <c r="B261" i="3"/>
  <c r="B668" i="3" s="1"/>
  <c r="M261" i="3"/>
  <c r="X261" i="3"/>
  <c r="A876" i="10" l="1"/>
  <c r="A263" i="10"/>
  <c r="AI262" i="10"/>
  <c r="AD262" i="10"/>
  <c r="M262" i="10"/>
  <c r="L262" i="10"/>
  <c r="L876" i="10" s="1"/>
  <c r="W262" i="10"/>
  <c r="AF262" i="10"/>
  <c r="R262" i="10"/>
  <c r="K262" i="10"/>
  <c r="T262" i="10"/>
  <c r="F262" i="10"/>
  <c r="AC262" i="10"/>
  <c r="AM262" i="10"/>
  <c r="H262" i="10"/>
  <c r="Q262" i="10"/>
  <c r="AB262" i="10"/>
  <c r="AA262" i="10"/>
  <c r="E262" i="10"/>
  <c r="P262" i="10"/>
  <c r="O262" i="10"/>
  <c r="D262" i="10"/>
  <c r="D876" i="10" s="1"/>
  <c r="C262" i="10"/>
  <c r="C876" i="10" s="1"/>
  <c r="X262" i="10"/>
  <c r="AH262" i="10"/>
  <c r="AL262" i="10"/>
  <c r="V262" i="10"/>
  <c r="Z262" i="10"/>
  <c r="J262" i="10"/>
  <c r="AE262" i="10"/>
  <c r="N262" i="10"/>
  <c r="AG262" i="10"/>
  <c r="S262" i="10"/>
  <c r="B262" i="10"/>
  <c r="B876" i="10" s="1"/>
  <c r="U262" i="10"/>
  <c r="G262" i="10"/>
  <c r="AK262" i="10"/>
  <c r="I262" i="10"/>
  <c r="Y262" i="10"/>
  <c r="AJ262" i="10"/>
  <c r="A263" i="3"/>
  <c r="H262" i="3"/>
  <c r="AC262" i="3"/>
  <c r="D262" i="3"/>
  <c r="D669" i="3" s="1"/>
  <c r="O262" i="3"/>
  <c r="W262" i="3"/>
  <c r="E262" i="3"/>
  <c r="AK262" i="3"/>
  <c r="Y262" i="3"/>
  <c r="M262" i="3"/>
  <c r="AL262" i="3"/>
  <c r="AD262" i="3"/>
  <c r="Z262" i="3"/>
  <c r="L262" i="3"/>
  <c r="L669" i="3" s="1"/>
  <c r="AE262" i="3"/>
  <c r="R262" i="3"/>
  <c r="N262" i="3"/>
  <c r="S262" i="3"/>
  <c r="F262" i="3"/>
  <c r="B262" i="3"/>
  <c r="B669" i="3" s="1"/>
  <c r="G262" i="3"/>
  <c r="AF262" i="3"/>
  <c r="AB262" i="3"/>
  <c r="AM262" i="3"/>
  <c r="T262" i="3"/>
  <c r="P262" i="3"/>
  <c r="AA262" i="3"/>
  <c r="AI262" i="3"/>
  <c r="Q262" i="3"/>
  <c r="AJ262" i="3"/>
  <c r="U262" i="3"/>
  <c r="X262" i="3"/>
  <c r="AH262" i="3"/>
  <c r="V262" i="3"/>
  <c r="C262" i="3"/>
  <c r="C669" i="3" s="1"/>
  <c r="J262" i="3"/>
  <c r="I262" i="3"/>
  <c r="K262" i="3"/>
  <c r="AG262" i="3"/>
  <c r="A877" i="10" l="1"/>
  <c r="A264" i="10"/>
  <c r="E263" i="10"/>
  <c r="N263" i="10"/>
  <c r="AK263" i="10"/>
  <c r="X263" i="10"/>
  <c r="B263" i="10"/>
  <c r="B877" i="10" s="1"/>
  <c r="Y263" i="10"/>
  <c r="L263" i="10"/>
  <c r="L877" i="10" s="1"/>
  <c r="M263" i="10"/>
  <c r="AE263" i="10"/>
  <c r="AI263" i="10"/>
  <c r="S263" i="10"/>
  <c r="W263" i="10"/>
  <c r="G263" i="10"/>
  <c r="AB263" i="10"/>
  <c r="K263" i="10"/>
  <c r="AD263" i="10"/>
  <c r="P263" i="10"/>
  <c r="R263" i="10"/>
  <c r="D263" i="10"/>
  <c r="D877" i="10" s="1"/>
  <c r="AH263" i="10"/>
  <c r="F263" i="10"/>
  <c r="AM263" i="10"/>
  <c r="V263" i="10"/>
  <c r="AF263" i="10"/>
  <c r="AA263" i="10"/>
  <c r="J263" i="10"/>
  <c r="T263" i="10"/>
  <c r="AC263" i="10"/>
  <c r="O263" i="10"/>
  <c r="AL263" i="10"/>
  <c r="H263" i="10"/>
  <c r="Q263" i="10"/>
  <c r="C263" i="10"/>
  <c r="C877" i="10" s="1"/>
  <c r="Z263" i="10"/>
  <c r="AJ263" i="10"/>
  <c r="AG263" i="10"/>
  <c r="U263" i="10"/>
  <c r="I263" i="10"/>
  <c r="A264" i="3"/>
  <c r="V263" i="3"/>
  <c r="AM263" i="3"/>
  <c r="AI263" i="3"/>
  <c r="U263" i="3"/>
  <c r="AA263" i="3"/>
  <c r="W263" i="3"/>
  <c r="I263" i="3"/>
  <c r="AB263" i="3"/>
  <c r="O263" i="3"/>
  <c r="K263" i="3"/>
  <c r="P263" i="3"/>
  <c r="C263" i="3"/>
  <c r="C670" i="3" s="1"/>
  <c r="D263" i="3"/>
  <c r="D670" i="3" s="1"/>
  <c r="AC263" i="3"/>
  <c r="AK263" i="3"/>
  <c r="AJ263" i="3"/>
  <c r="Q263" i="3"/>
  <c r="AL263" i="3"/>
  <c r="Y263" i="3"/>
  <c r="X263" i="3"/>
  <c r="E263" i="3"/>
  <c r="Z263" i="3"/>
  <c r="M263" i="3"/>
  <c r="L263" i="3"/>
  <c r="L670" i="3" s="1"/>
  <c r="T263" i="3"/>
  <c r="N263" i="3"/>
  <c r="H263" i="3"/>
  <c r="B263" i="3"/>
  <c r="B670" i="3" s="1"/>
  <c r="AH263" i="3"/>
  <c r="AG263" i="3"/>
  <c r="AE263" i="3"/>
  <c r="G263" i="3"/>
  <c r="AD263" i="3"/>
  <c r="R263" i="3"/>
  <c r="J263" i="3"/>
  <c r="AF263" i="3"/>
  <c r="F263" i="3"/>
  <c r="S263" i="3"/>
  <c r="A265" i="3" l="1"/>
  <c r="X264" i="3"/>
  <c r="T264" i="3"/>
  <c r="F264" i="3"/>
  <c r="Y264" i="3"/>
  <c r="AL264" i="3"/>
  <c r="M264" i="3"/>
  <c r="Z264" i="3"/>
  <c r="AH264" i="3"/>
  <c r="AG264" i="3"/>
  <c r="N264" i="3"/>
  <c r="AI264" i="3"/>
  <c r="V264" i="3"/>
  <c r="U264" i="3"/>
  <c r="B264" i="3"/>
  <c r="B671" i="3" s="1"/>
  <c r="W264" i="3"/>
  <c r="J264" i="3"/>
  <c r="I264" i="3"/>
  <c r="Q264" i="3"/>
  <c r="K264" i="3"/>
  <c r="E264" i="3"/>
  <c r="AE264" i="3"/>
  <c r="S264" i="3"/>
  <c r="G264" i="3"/>
  <c r="AD264" i="3"/>
  <c r="AJ264" i="3"/>
  <c r="AF264" i="3"/>
  <c r="R264" i="3"/>
  <c r="AB264" i="3"/>
  <c r="P264" i="3"/>
  <c r="AA264" i="3"/>
  <c r="D264" i="3"/>
  <c r="D671" i="3" s="1"/>
  <c r="AM264" i="3"/>
  <c r="C264" i="3"/>
  <c r="C671" i="3" s="1"/>
  <c r="H264" i="3"/>
  <c r="AC264" i="3"/>
  <c r="O264" i="3"/>
  <c r="AK264" i="3"/>
  <c r="L264" i="3"/>
  <c r="L671" i="3" s="1"/>
  <c r="A878" i="10"/>
  <c r="A265" i="10"/>
  <c r="AB264" i="10"/>
  <c r="AF264" i="10"/>
  <c r="P264" i="10"/>
  <c r="T264" i="10"/>
  <c r="D264" i="10"/>
  <c r="D878" i="10" s="1"/>
  <c r="AM264" i="10"/>
  <c r="AK264" i="10"/>
  <c r="H264" i="10"/>
  <c r="AA264" i="10"/>
  <c r="Y264" i="10"/>
  <c r="O264" i="10"/>
  <c r="M264" i="10"/>
  <c r="AE264" i="10"/>
  <c r="C264" i="10"/>
  <c r="C878" i="10" s="1"/>
  <c r="AJ264" i="10"/>
  <c r="S264" i="10"/>
  <c r="AC264" i="10"/>
  <c r="AL264" i="10"/>
  <c r="X264" i="10"/>
  <c r="G264" i="10"/>
  <c r="Q264" i="10"/>
  <c r="Z264" i="10"/>
  <c r="L264" i="10"/>
  <c r="L878" i="10" s="1"/>
  <c r="AI264" i="10"/>
  <c r="E264" i="10"/>
  <c r="N264" i="10"/>
  <c r="W264" i="10"/>
  <c r="AG264" i="10"/>
  <c r="B264" i="10"/>
  <c r="B878" i="10" s="1"/>
  <c r="K264" i="10"/>
  <c r="AH264" i="10"/>
  <c r="U264" i="10"/>
  <c r="V264" i="10"/>
  <c r="I264" i="10"/>
  <c r="J264" i="10"/>
  <c r="AD264" i="10"/>
  <c r="R264" i="10"/>
  <c r="F264" i="10"/>
  <c r="A879" i="10" l="1"/>
  <c r="A266" i="10"/>
  <c r="X265" i="10"/>
  <c r="V265" i="10"/>
  <c r="L265" i="10"/>
  <c r="L879" i="10" s="1"/>
  <c r="J265" i="10"/>
  <c r="AB265" i="10"/>
  <c r="AL265" i="10"/>
  <c r="AG265" i="10"/>
  <c r="P265" i="10"/>
  <c r="AA265" i="10"/>
  <c r="Z265" i="10"/>
  <c r="AI265" i="10"/>
  <c r="U265" i="10"/>
  <c r="D265" i="10"/>
  <c r="D879" i="10" s="1"/>
  <c r="N265" i="10"/>
  <c r="W265" i="10"/>
  <c r="I265" i="10"/>
  <c r="AF265" i="10"/>
  <c r="B265" i="10"/>
  <c r="B879" i="10" s="1"/>
  <c r="K265" i="10"/>
  <c r="T265" i="10"/>
  <c r="AD265" i="10"/>
  <c r="H265" i="10"/>
  <c r="AE265" i="10"/>
  <c r="R265" i="10"/>
  <c r="S265" i="10"/>
  <c r="F265" i="10"/>
  <c r="G265" i="10"/>
  <c r="AK265" i="10"/>
  <c r="AC265" i="10"/>
  <c r="Y265" i="10"/>
  <c r="Q265" i="10"/>
  <c r="M265" i="10"/>
  <c r="AJ265" i="10"/>
  <c r="AH265" i="10"/>
  <c r="E265" i="10"/>
  <c r="AM265" i="10"/>
  <c r="C265" i="10"/>
  <c r="C879" i="10" s="1"/>
  <c r="O265" i="10"/>
  <c r="A266" i="3"/>
  <c r="AI265" i="3"/>
  <c r="J265" i="3"/>
  <c r="K265" i="3"/>
  <c r="AF265" i="3"/>
  <c r="S265" i="3"/>
  <c r="R265" i="3"/>
  <c r="Z265" i="3"/>
  <c r="T265" i="3"/>
  <c r="G265" i="3"/>
  <c r="F265" i="3"/>
  <c r="N265" i="3"/>
  <c r="H265" i="3"/>
  <c r="AB265" i="3"/>
  <c r="P265" i="3"/>
  <c r="AM265" i="3"/>
  <c r="D265" i="3"/>
  <c r="D672" i="3" s="1"/>
  <c r="AA265" i="3"/>
  <c r="AG265" i="3"/>
  <c r="AC265" i="3"/>
  <c r="O265" i="3"/>
  <c r="U265" i="3"/>
  <c r="Q265" i="3"/>
  <c r="C265" i="3"/>
  <c r="C672" i="3" s="1"/>
  <c r="AH265" i="3"/>
  <c r="I265" i="3"/>
  <c r="E265" i="3"/>
  <c r="V265" i="3"/>
  <c r="X265" i="3"/>
  <c r="AE265" i="3"/>
  <c r="AL265" i="3"/>
  <c r="W265" i="3"/>
  <c r="B265" i="3"/>
  <c r="B672" i="3" s="1"/>
  <c r="AD265" i="3"/>
  <c r="AJ265" i="3"/>
  <c r="AK265" i="3"/>
  <c r="Y265" i="3"/>
  <c r="L265" i="3"/>
  <c r="L672" i="3" s="1"/>
  <c r="M265" i="3"/>
  <c r="A880" i="10" l="1"/>
  <c r="A267" i="10"/>
  <c r="W266" i="10"/>
  <c r="AF266" i="10"/>
  <c r="R266" i="10"/>
  <c r="M266" i="10"/>
  <c r="K266" i="10"/>
  <c r="T266" i="10"/>
  <c r="F266" i="10"/>
  <c r="AC266" i="10"/>
  <c r="AM266" i="10"/>
  <c r="H266" i="10"/>
  <c r="Q266" i="10"/>
  <c r="AA266" i="10"/>
  <c r="E266" i="10"/>
  <c r="AB266" i="10"/>
  <c r="O266" i="10"/>
  <c r="P266" i="10"/>
  <c r="C266" i="10"/>
  <c r="C880" i="10" s="1"/>
  <c r="L266" i="10"/>
  <c r="L880" i="10" s="1"/>
  <c r="D266" i="10"/>
  <c r="D880" i="10" s="1"/>
  <c r="AL266" i="10"/>
  <c r="AH266" i="10"/>
  <c r="Z266" i="10"/>
  <c r="V266" i="10"/>
  <c r="N266" i="10"/>
  <c r="J266" i="10"/>
  <c r="AG266" i="10"/>
  <c r="AE266" i="10"/>
  <c r="B266" i="10"/>
  <c r="B880" i="10" s="1"/>
  <c r="U266" i="10"/>
  <c r="S266" i="10"/>
  <c r="I266" i="10"/>
  <c r="G266" i="10"/>
  <c r="AK266" i="10"/>
  <c r="AI266" i="10"/>
  <c r="AD266" i="10"/>
  <c r="Y266" i="10"/>
  <c r="X266" i="10"/>
  <c r="AJ266" i="10"/>
  <c r="A267" i="3"/>
  <c r="Q266" i="3"/>
  <c r="D266" i="3"/>
  <c r="D673" i="3" s="1"/>
  <c r="C266" i="3"/>
  <c r="C673" i="3" s="1"/>
  <c r="K266" i="3"/>
  <c r="AK266" i="3"/>
  <c r="Y266" i="3"/>
  <c r="AJ266" i="3"/>
  <c r="AL266" i="3"/>
  <c r="M266" i="3"/>
  <c r="X266" i="3"/>
  <c r="AD266" i="3"/>
  <c r="Z266" i="3"/>
  <c r="L266" i="3"/>
  <c r="L673" i="3" s="1"/>
  <c r="R266" i="3"/>
  <c r="N266" i="3"/>
  <c r="AE266" i="3"/>
  <c r="F266" i="3"/>
  <c r="B266" i="3"/>
  <c r="B673" i="3" s="1"/>
  <c r="S266" i="3"/>
  <c r="AF266" i="3"/>
  <c r="G266" i="3"/>
  <c r="AM266" i="3"/>
  <c r="T266" i="3"/>
  <c r="AB266" i="3"/>
  <c r="AA266" i="3"/>
  <c r="AI266" i="3"/>
  <c r="H266" i="3"/>
  <c r="AC266" i="3"/>
  <c r="P266" i="3"/>
  <c r="O266" i="3"/>
  <c r="W266" i="3"/>
  <c r="I266" i="3"/>
  <c r="AH266" i="3"/>
  <c r="V266" i="3"/>
  <c r="J266" i="3"/>
  <c r="U266" i="3"/>
  <c r="AG266" i="3"/>
  <c r="E266" i="3"/>
  <c r="A268" i="3" l="1"/>
  <c r="V267" i="3"/>
  <c r="AG267" i="3"/>
  <c r="AA267" i="3"/>
  <c r="W267" i="3"/>
  <c r="I267" i="3"/>
  <c r="O267" i="3"/>
  <c r="K267" i="3"/>
  <c r="AB267" i="3"/>
  <c r="C267" i="3"/>
  <c r="C674" i="3" s="1"/>
  <c r="P267" i="3"/>
  <c r="AC267" i="3"/>
  <c r="D267" i="3"/>
  <c r="D674" i="3" s="1"/>
  <c r="AJ267" i="3"/>
  <c r="Q267" i="3"/>
  <c r="AL267" i="3"/>
  <c r="AK267" i="3"/>
  <c r="X267" i="3"/>
  <c r="AF267" i="3"/>
  <c r="E267" i="3"/>
  <c r="Z267" i="3"/>
  <c r="Y267" i="3"/>
  <c r="L267" i="3"/>
  <c r="L674" i="3" s="1"/>
  <c r="N267" i="3"/>
  <c r="M267" i="3"/>
  <c r="H267" i="3"/>
  <c r="B267" i="3"/>
  <c r="B674" i="3" s="1"/>
  <c r="AH267" i="3"/>
  <c r="U267" i="3"/>
  <c r="AD267" i="3"/>
  <c r="AI267" i="3"/>
  <c r="AM267" i="3"/>
  <c r="AE267" i="3"/>
  <c r="G267" i="3"/>
  <c r="R267" i="3"/>
  <c r="F267" i="3"/>
  <c r="J267" i="3"/>
  <c r="S267" i="3"/>
  <c r="T267" i="3"/>
  <c r="A881" i="10"/>
  <c r="A268" i="10"/>
  <c r="B267" i="10"/>
  <c r="B881" i="10" s="1"/>
  <c r="AK267" i="10"/>
  <c r="L267" i="10"/>
  <c r="L881" i="10" s="1"/>
  <c r="Y267" i="10"/>
  <c r="M267" i="10"/>
  <c r="AI267" i="10"/>
  <c r="AE267" i="10"/>
  <c r="W267" i="10"/>
  <c r="S267" i="10"/>
  <c r="K267" i="10"/>
  <c r="G267" i="10"/>
  <c r="AD267" i="10"/>
  <c r="AB267" i="10"/>
  <c r="R267" i="10"/>
  <c r="P267" i="10"/>
  <c r="F267" i="10"/>
  <c r="D267" i="10"/>
  <c r="D881" i="10" s="1"/>
  <c r="AM267" i="10"/>
  <c r="AH267" i="10"/>
  <c r="AF267" i="10"/>
  <c r="AA267" i="10"/>
  <c r="V267" i="10"/>
  <c r="T267" i="10"/>
  <c r="AC267" i="10"/>
  <c r="O267" i="10"/>
  <c r="AL267" i="10"/>
  <c r="J267" i="10"/>
  <c r="H267" i="10"/>
  <c r="Q267" i="10"/>
  <c r="C267" i="10"/>
  <c r="C881" i="10" s="1"/>
  <c r="Z267" i="10"/>
  <c r="AJ267" i="10"/>
  <c r="E267" i="10"/>
  <c r="N267" i="10"/>
  <c r="X267" i="10"/>
  <c r="I267" i="10"/>
  <c r="AG267" i="10"/>
  <c r="U267" i="10"/>
  <c r="A269" i="3" l="1"/>
  <c r="L268" i="3"/>
  <c r="L675" i="3" s="1"/>
  <c r="H268" i="3"/>
  <c r="AL268" i="3"/>
  <c r="Y268" i="3"/>
  <c r="Z268" i="3"/>
  <c r="M268" i="3"/>
  <c r="AG268" i="3"/>
  <c r="N268" i="3"/>
  <c r="AI268" i="3"/>
  <c r="AH268" i="3"/>
  <c r="U268" i="3"/>
  <c r="B268" i="3"/>
  <c r="B675" i="3" s="1"/>
  <c r="W268" i="3"/>
  <c r="V268" i="3"/>
  <c r="I268" i="3"/>
  <c r="K268" i="3"/>
  <c r="J268" i="3"/>
  <c r="E268" i="3"/>
  <c r="AE268" i="3"/>
  <c r="S268" i="3"/>
  <c r="AD268" i="3"/>
  <c r="AJ268" i="3"/>
  <c r="AF268" i="3"/>
  <c r="G268" i="3"/>
  <c r="R268" i="3"/>
  <c r="X268" i="3"/>
  <c r="T268" i="3"/>
  <c r="F268" i="3"/>
  <c r="AB268" i="3"/>
  <c r="O268" i="3"/>
  <c r="P268" i="3"/>
  <c r="AA268" i="3"/>
  <c r="AC268" i="3"/>
  <c r="D268" i="3"/>
  <c r="D675" i="3" s="1"/>
  <c r="Q268" i="3"/>
  <c r="C268" i="3"/>
  <c r="C675" i="3" s="1"/>
  <c r="AM268" i="3"/>
  <c r="AK268" i="3"/>
  <c r="A882" i="10"/>
  <c r="A269" i="10"/>
  <c r="AB268" i="10"/>
  <c r="T268" i="10"/>
  <c r="P268" i="10"/>
  <c r="AM268" i="10"/>
  <c r="H268" i="10"/>
  <c r="D268" i="10"/>
  <c r="D882" i="10" s="1"/>
  <c r="AA268" i="10"/>
  <c r="AK268" i="10"/>
  <c r="O268" i="10"/>
  <c r="Y268" i="10"/>
  <c r="C268" i="10"/>
  <c r="C882" i="10" s="1"/>
  <c r="M268" i="10"/>
  <c r="AJ268" i="10"/>
  <c r="AE268" i="10"/>
  <c r="AC268" i="10"/>
  <c r="AL268" i="10"/>
  <c r="X268" i="10"/>
  <c r="S268" i="10"/>
  <c r="Q268" i="10"/>
  <c r="Z268" i="10"/>
  <c r="L268" i="10"/>
  <c r="L882" i="10" s="1"/>
  <c r="AI268" i="10"/>
  <c r="G268" i="10"/>
  <c r="E268" i="10"/>
  <c r="N268" i="10"/>
  <c r="W268" i="10"/>
  <c r="AG268" i="10"/>
  <c r="B268" i="10"/>
  <c r="B882" i="10" s="1"/>
  <c r="K268" i="10"/>
  <c r="U268" i="10"/>
  <c r="AH268" i="10"/>
  <c r="I268" i="10"/>
  <c r="V268" i="10"/>
  <c r="J268" i="10"/>
  <c r="AF268" i="10"/>
  <c r="AD268" i="10"/>
  <c r="R268" i="10"/>
  <c r="F268" i="10"/>
  <c r="A270" i="3" l="1"/>
  <c r="W269" i="3"/>
  <c r="J269" i="3"/>
  <c r="AD269" i="3"/>
  <c r="AL269" i="3"/>
  <c r="T269" i="3"/>
  <c r="S269" i="3"/>
  <c r="F269" i="3"/>
  <c r="N269" i="3"/>
  <c r="H269" i="3"/>
  <c r="G269" i="3"/>
  <c r="B269" i="3"/>
  <c r="B676" i="3" s="1"/>
  <c r="AB269" i="3"/>
  <c r="AM269" i="3"/>
  <c r="P269" i="3"/>
  <c r="AA269" i="3"/>
  <c r="AG269" i="3"/>
  <c r="AC269" i="3"/>
  <c r="D269" i="3"/>
  <c r="D676" i="3" s="1"/>
  <c r="O269" i="3"/>
  <c r="U269" i="3"/>
  <c r="Q269" i="3"/>
  <c r="C269" i="3"/>
  <c r="C676" i="3" s="1"/>
  <c r="I269" i="3"/>
  <c r="E269" i="3"/>
  <c r="AH269" i="3"/>
  <c r="AI269" i="3"/>
  <c r="V269" i="3"/>
  <c r="AJ269" i="3"/>
  <c r="AE269" i="3"/>
  <c r="Z269" i="3"/>
  <c r="K269" i="3"/>
  <c r="R269" i="3"/>
  <c r="X269" i="3"/>
  <c r="AK269" i="3"/>
  <c r="AF269" i="3"/>
  <c r="Y269" i="3"/>
  <c r="M269" i="3"/>
  <c r="L269" i="3"/>
  <c r="L676" i="3" s="1"/>
  <c r="A883" i="10"/>
  <c r="A270" i="10"/>
  <c r="L269" i="10"/>
  <c r="L883" i="10" s="1"/>
  <c r="V269" i="10"/>
  <c r="AL269" i="10"/>
  <c r="J269" i="10"/>
  <c r="AG269" i="10"/>
  <c r="AB269" i="10"/>
  <c r="O269" i="10"/>
  <c r="Z269" i="10"/>
  <c r="AI269" i="10"/>
  <c r="U269" i="10"/>
  <c r="P269" i="10"/>
  <c r="N269" i="10"/>
  <c r="W269" i="10"/>
  <c r="I269" i="10"/>
  <c r="AF269" i="10"/>
  <c r="D269" i="10"/>
  <c r="D883" i="10" s="1"/>
  <c r="AM269" i="10"/>
  <c r="B269" i="10"/>
  <c r="B883" i="10" s="1"/>
  <c r="K269" i="10"/>
  <c r="T269" i="10"/>
  <c r="AD269" i="10"/>
  <c r="H269" i="10"/>
  <c r="R269" i="10"/>
  <c r="AE269" i="10"/>
  <c r="F269" i="10"/>
  <c r="S269" i="10"/>
  <c r="G269" i="10"/>
  <c r="AC269" i="10"/>
  <c r="AK269" i="10"/>
  <c r="Q269" i="10"/>
  <c r="Y269" i="10"/>
  <c r="AJ269" i="10"/>
  <c r="E269" i="10"/>
  <c r="AA269" i="10"/>
  <c r="M269" i="10"/>
  <c r="X269" i="10"/>
  <c r="AH269" i="10"/>
  <c r="C269" i="10"/>
  <c r="C883" i="10" s="1"/>
  <c r="A884" i="10" l="1"/>
  <c r="A271" i="10"/>
  <c r="K270" i="10"/>
  <c r="T270" i="10"/>
  <c r="F270" i="10"/>
  <c r="AC270" i="10"/>
  <c r="AM270" i="10"/>
  <c r="M270" i="10"/>
  <c r="H270" i="10"/>
  <c r="Q270" i="10"/>
  <c r="AA270" i="10"/>
  <c r="E270" i="10"/>
  <c r="O270" i="10"/>
  <c r="AB270" i="10"/>
  <c r="C270" i="10"/>
  <c r="C884" i="10" s="1"/>
  <c r="P270" i="10"/>
  <c r="AL270" i="10"/>
  <c r="D270" i="10"/>
  <c r="D884" i="10" s="1"/>
  <c r="Z270" i="10"/>
  <c r="AH270" i="10"/>
  <c r="N270" i="10"/>
  <c r="V270" i="10"/>
  <c r="AG270" i="10"/>
  <c r="B270" i="10"/>
  <c r="B884" i="10" s="1"/>
  <c r="J270" i="10"/>
  <c r="U270" i="10"/>
  <c r="AE270" i="10"/>
  <c r="I270" i="10"/>
  <c r="S270" i="10"/>
  <c r="AI270" i="10"/>
  <c r="G270" i="10"/>
  <c r="AD270" i="10"/>
  <c r="AK270" i="10"/>
  <c r="W270" i="10"/>
  <c r="AF270" i="10"/>
  <c r="R270" i="10"/>
  <c r="Y270" i="10"/>
  <c r="AJ270" i="10"/>
  <c r="L270" i="10"/>
  <c r="L884" i="10" s="1"/>
  <c r="X270" i="10"/>
  <c r="A271" i="3"/>
  <c r="E270" i="3"/>
  <c r="D270" i="3"/>
  <c r="D677" i="3" s="1"/>
  <c r="AK270" i="3"/>
  <c r="AJ270" i="3"/>
  <c r="AL270" i="3"/>
  <c r="Y270" i="3"/>
  <c r="X270" i="3"/>
  <c r="AD270" i="3"/>
  <c r="Z270" i="3"/>
  <c r="M270" i="3"/>
  <c r="L270" i="3"/>
  <c r="L677" i="3" s="1"/>
  <c r="R270" i="3"/>
  <c r="N270" i="3"/>
  <c r="F270" i="3"/>
  <c r="B270" i="3"/>
  <c r="B677" i="3" s="1"/>
  <c r="AE270" i="3"/>
  <c r="AF270" i="3"/>
  <c r="S270" i="3"/>
  <c r="AM270" i="3"/>
  <c r="T270" i="3"/>
  <c r="G270" i="3"/>
  <c r="AA270" i="3"/>
  <c r="AI270" i="3"/>
  <c r="H270" i="3"/>
  <c r="AC270" i="3"/>
  <c r="AB270" i="3"/>
  <c r="O270" i="3"/>
  <c r="W270" i="3"/>
  <c r="Q270" i="3"/>
  <c r="P270" i="3"/>
  <c r="C270" i="3"/>
  <c r="C677" i="3" s="1"/>
  <c r="K270" i="3"/>
  <c r="AH270" i="3"/>
  <c r="V270" i="3"/>
  <c r="J270" i="3"/>
  <c r="I270" i="3"/>
  <c r="U270" i="3"/>
  <c r="AG270" i="3"/>
  <c r="A272" i="3" l="1"/>
  <c r="AM271" i="3"/>
  <c r="AI271" i="3"/>
  <c r="V271" i="3"/>
  <c r="U271" i="3"/>
  <c r="O271" i="3"/>
  <c r="K271" i="3"/>
  <c r="C271" i="3"/>
  <c r="C678" i="3" s="1"/>
  <c r="AB271" i="3"/>
  <c r="AC271" i="3"/>
  <c r="P271" i="3"/>
  <c r="AJ271" i="3"/>
  <c r="Q271" i="3"/>
  <c r="D271" i="3"/>
  <c r="D678" i="3" s="1"/>
  <c r="AL271" i="3"/>
  <c r="X271" i="3"/>
  <c r="AF271" i="3"/>
  <c r="E271" i="3"/>
  <c r="Z271" i="3"/>
  <c r="AK271" i="3"/>
  <c r="L271" i="3"/>
  <c r="L678" i="3" s="1"/>
  <c r="T271" i="3"/>
  <c r="N271" i="3"/>
  <c r="Y271" i="3"/>
  <c r="B271" i="3"/>
  <c r="B678" i="3" s="1"/>
  <c r="M271" i="3"/>
  <c r="AH271" i="3"/>
  <c r="AG271" i="3"/>
  <c r="H271" i="3"/>
  <c r="R271" i="3"/>
  <c r="W271" i="3"/>
  <c r="AA271" i="3"/>
  <c r="AE271" i="3"/>
  <c r="G271" i="3"/>
  <c r="J271" i="3"/>
  <c r="AD271" i="3"/>
  <c r="I271" i="3"/>
  <c r="S271" i="3"/>
  <c r="F271" i="3"/>
  <c r="A885" i="10"/>
  <c r="A272" i="10"/>
  <c r="AK271" i="10"/>
  <c r="Y271" i="10"/>
  <c r="AI271" i="10"/>
  <c r="M271" i="10"/>
  <c r="W271" i="10"/>
  <c r="AE271" i="10"/>
  <c r="K271" i="10"/>
  <c r="S271" i="10"/>
  <c r="AD271" i="10"/>
  <c r="G271" i="10"/>
  <c r="R271" i="10"/>
  <c r="AB271" i="10"/>
  <c r="F271" i="10"/>
  <c r="P271" i="10"/>
  <c r="AM271" i="10"/>
  <c r="AF271" i="10"/>
  <c r="D271" i="10"/>
  <c r="D885" i="10" s="1"/>
  <c r="AA271" i="10"/>
  <c r="AH271" i="10"/>
  <c r="T271" i="10"/>
  <c r="AC271" i="10"/>
  <c r="O271" i="10"/>
  <c r="AL271" i="10"/>
  <c r="V271" i="10"/>
  <c r="H271" i="10"/>
  <c r="Q271" i="10"/>
  <c r="C271" i="10"/>
  <c r="C885" i="10" s="1"/>
  <c r="Z271" i="10"/>
  <c r="AJ271" i="10"/>
  <c r="J271" i="10"/>
  <c r="E271" i="10"/>
  <c r="N271" i="10"/>
  <c r="X271" i="10"/>
  <c r="B271" i="10"/>
  <c r="B885" i="10" s="1"/>
  <c r="L271" i="10"/>
  <c r="L885" i="10" s="1"/>
  <c r="AG271" i="10"/>
  <c r="U271" i="10"/>
  <c r="I271" i="10"/>
  <c r="A886" i="10" l="1"/>
  <c r="A273" i="10"/>
  <c r="AB272" i="10"/>
  <c r="AM272" i="10"/>
  <c r="H272" i="10"/>
  <c r="P272" i="10"/>
  <c r="AA272" i="10"/>
  <c r="D272" i="10"/>
  <c r="D886" i="10" s="1"/>
  <c r="O272" i="10"/>
  <c r="AK272" i="10"/>
  <c r="C272" i="10"/>
  <c r="C886" i="10" s="1"/>
  <c r="Y272" i="10"/>
  <c r="AJ272" i="10"/>
  <c r="AC272" i="10"/>
  <c r="AL272" i="10"/>
  <c r="M272" i="10"/>
  <c r="X272" i="10"/>
  <c r="AE272" i="10"/>
  <c r="Q272" i="10"/>
  <c r="Z272" i="10"/>
  <c r="L272" i="10"/>
  <c r="L886" i="10" s="1"/>
  <c r="AI272" i="10"/>
  <c r="S272" i="10"/>
  <c r="E272" i="10"/>
  <c r="N272" i="10"/>
  <c r="W272" i="10"/>
  <c r="AG272" i="10"/>
  <c r="G272" i="10"/>
  <c r="B272" i="10"/>
  <c r="B886" i="10" s="1"/>
  <c r="K272" i="10"/>
  <c r="U272" i="10"/>
  <c r="I272" i="10"/>
  <c r="AH272" i="10"/>
  <c r="V272" i="10"/>
  <c r="AF272" i="10"/>
  <c r="J272" i="10"/>
  <c r="T272" i="10"/>
  <c r="F272" i="10"/>
  <c r="AD272" i="10"/>
  <c r="R272" i="10"/>
  <c r="A273" i="3"/>
  <c r="Z272" i="3"/>
  <c r="Y272" i="3"/>
  <c r="AG272" i="3"/>
  <c r="N272" i="3"/>
  <c r="M272" i="3"/>
  <c r="AI272" i="3"/>
  <c r="U272" i="3"/>
  <c r="AC272" i="3"/>
  <c r="B272" i="3"/>
  <c r="B679" i="3" s="1"/>
  <c r="W272" i="3"/>
  <c r="AH272" i="3"/>
  <c r="I272" i="3"/>
  <c r="K272" i="3"/>
  <c r="V272" i="3"/>
  <c r="J272" i="3"/>
  <c r="AE272" i="3"/>
  <c r="AD272" i="3"/>
  <c r="AJ272" i="3"/>
  <c r="AF272" i="3"/>
  <c r="S272" i="3"/>
  <c r="R272" i="3"/>
  <c r="X272" i="3"/>
  <c r="T272" i="3"/>
  <c r="G272" i="3"/>
  <c r="F272" i="3"/>
  <c r="L272" i="3"/>
  <c r="L679" i="3" s="1"/>
  <c r="H272" i="3"/>
  <c r="AB272" i="3"/>
  <c r="O272" i="3"/>
  <c r="P272" i="3"/>
  <c r="D272" i="3"/>
  <c r="D679" i="3" s="1"/>
  <c r="C272" i="3"/>
  <c r="C679" i="3" s="1"/>
  <c r="AA272" i="3"/>
  <c r="AK272" i="3"/>
  <c r="Q272" i="3"/>
  <c r="AM272" i="3"/>
  <c r="E272" i="3"/>
  <c r="AL272" i="3"/>
  <c r="A887" i="10" l="1"/>
  <c r="A274" i="10"/>
  <c r="AL273" i="10"/>
  <c r="V273" i="10"/>
  <c r="AG273" i="10"/>
  <c r="C273" i="10"/>
  <c r="C887" i="10" s="1"/>
  <c r="Z273" i="10"/>
  <c r="AI273" i="10"/>
  <c r="J273" i="10"/>
  <c r="U273" i="10"/>
  <c r="AB273" i="10"/>
  <c r="N273" i="10"/>
  <c r="W273" i="10"/>
  <c r="I273" i="10"/>
  <c r="AF273" i="10"/>
  <c r="P273" i="10"/>
  <c r="AA273" i="10"/>
  <c r="B273" i="10"/>
  <c r="B887" i="10" s="1"/>
  <c r="K273" i="10"/>
  <c r="T273" i="10"/>
  <c r="AD273" i="10"/>
  <c r="D273" i="10"/>
  <c r="D887" i="10" s="1"/>
  <c r="H273" i="10"/>
  <c r="R273" i="10"/>
  <c r="F273" i="10"/>
  <c r="AE273" i="10"/>
  <c r="S273" i="10"/>
  <c r="AC273" i="10"/>
  <c r="G273" i="10"/>
  <c r="Q273" i="10"/>
  <c r="AK273" i="10"/>
  <c r="AJ273" i="10"/>
  <c r="E273" i="10"/>
  <c r="O273" i="10"/>
  <c r="Y273" i="10"/>
  <c r="X273" i="10"/>
  <c r="M273" i="10"/>
  <c r="L273" i="10"/>
  <c r="L887" i="10" s="1"/>
  <c r="AH273" i="10"/>
  <c r="AM273" i="10"/>
  <c r="A274" i="3"/>
  <c r="K273" i="3"/>
  <c r="J273" i="3"/>
  <c r="AF273" i="3"/>
  <c r="R273" i="3"/>
  <c r="Z273" i="3"/>
  <c r="H273" i="3"/>
  <c r="S273" i="3"/>
  <c r="B273" i="3"/>
  <c r="B680" i="3" s="1"/>
  <c r="G273" i="3"/>
  <c r="AM273" i="3"/>
  <c r="AB273" i="3"/>
  <c r="AA273" i="3"/>
  <c r="AG273" i="3"/>
  <c r="AC273" i="3"/>
  <c r="P273" i="3"/>
  <c r="O273" i="3"/>
  <c r="U273" i="3"/>
  <c r="Q273" i="3"/>
  <c r="D273" i="3"/>
  <c r="D680" i="3" s="1"/>
  <c r="C273" i="3"/>
  <c r="C680" i="3" s="1"/>
  <c r="I273" i="3"/>
  <c r="E273" i="3"/>
  <c r="AI273" i="3"/>
  <c r="AH273" i="3"/>
  <c r="W273" i="3"/>
  <c r="V273" i="3"/>
  <c r="AD273" i="3"/>
  <c r="AL273" i="3"/>
  <c r="AE273" i="3"/>
  <c r="F273" i="3"/>
  <c r="L273" i="3"/>
  <c r="L680" i="3" s="1"/>
  <c r="AJ273" i="3"/>
  <c r="T273" i="3"/>
  <c r="N273" i="3"/>
  <c r="AK273" i="3"/>
  <c r="Y273" i="3"/>
  <c r="M273" i="3"/>
  <c r="X273" i="3"/>
  <c r="A888" i="10" l="1"/>
  <c r="A275" i="10"/>
  <c r="H274" i="10"/>
  <c r="Q274" i="10"/>
  <c r="AA274" i="10"/>
  <c r="M274" i="10"/>
  <c r="E274" i="10"/>
  <c r="O274" i="10"/>
  <c r="C274" i="10"/>
  <c r="C888" i="10" s="1"/>
  <c r="AB274" i="10"/>
  <c r="AL274" i="10"/>
  <c r="P274" i="10"/>
  <c r="Z274" i="10"/>
  <c r="D274" i="10"/>
  <c r="D888" i="10" s="1"/>
  <c r="N274" i="10"/>
  <c r="AH274" i="10"/>
  <c r="AG274" i="10"/>
  <c r="B274" i="10"/>
  <c r="B888" i="10" s="1"/>
  <c r="V274" i="10"/>
  <c r="U274" i="10"/>
  <c r="J274" i="10"/>
  <c r="I274" i="10"/>
  <c r="AE274" i="10"/>
  <c r="AI274" i="10"/>
  <c r="S274" i="10"/>
  <c r="AD274" i="10"/>
  <c r="W274" i="10"/>
  <c r="AF274" i="10"/>
  <c r="G274" i="10"/>
  <c r="R274" i="10"/>
  <c r="AK274" i="10"/>
  <c r="K274" i="10"/>
  <c r="T274" i="10"/>
  <c r="F274" i="10"/>
  <c r="AC274" i="10"/>
  <c r="AM274" i="10"/>
  <c r="Y274" i="10"/>
  <c r="X274" i="10"/>
  <c r="L274" i="10"/>
  <c r="L888" i="10" s="1"/>
  <c r="AJ274" i="10"/>
  <c r="A275" i="3"/>
  <c r="D274" i="3"/>
  <c r="D681" i="3" s="1"/>
  <c r="AL274" i="3"/>
  <c r="AK274" i="3"/>
  <c r="X274" i="3"/>
  <c r="AD274" i="3"/>
  <c r="Z274" i="3"/>
  <c r="Y274" i="3"/>
  <c r="L274" i="3"/>
  <c r="L681" i="3" s="1"/>
  <c r="R274" i="3"/>
  <c r="N274" i="3"/>
  <c r="M274" i="3"/>
  <c r="F274" i="3"/>
  <c r="B274" i="3"/>
  <c r="B681" i="3" s="1"/>
  <c r="AF274" i="3"/>
  <c r="AE274" i="3"/>
  <c r="AM274" i="3"/>
  <c r="T274" i="3"/>
  <c r="S274" i="3"/>
  <c r="AA274" i="3"/>
  <c r="H274" i="3"/>
  <c r="G274" i="3"/>
  <c r="AC274" i="3"/>
  <c r="O274" i="3"/>
  <c r="W274" i="3"/>
  <c r="Q274" i="3"/>
  <c r="AB274" i="3"/>
  <c r="C274" i="3"/>
  <c r="C681" i="3" s="1"/>
  <c r="K274" i="3"/>
  <c r="E274" i="3"/>
  <c r="P274" i="3"/>
  <c r="AG274" i="3"/>
  <c r="U274" i="3"/>
  <c r="AH274" i="3"/>
  <c r="V274" i="3"/>
  <c r="AI274" i="3"/>
  <c r="J274" i="3"/>
  <c r="I274" i="3"/>
  <c r="AJ274" i="3"/>
  <c r="A276" i="3" l="1"/>
  <c r="AA275" i="3"/>
  <c r="W275" i="3"/>
  <c r="V275" i="3"/>
  <c r="I275" i="3"/>
  <c r="C275" i="3"/>
  <c r="C682" i="3" s="1"/>
  <c r="AC275" i="3"/>
  <c r="AB275" i="3"/>
  <c r="AJ275" i="3"/>
  <c r="Q275" i="3"/>
  <c r="P275" i="3"/>
  <c r="AL275" i="3"/>
  <c r="X275" i="3"/>
  <c r="E275" i="3"/>
  <c r="D275" i="3"/>
  <c r="D682" i="3" s="1"/>
  <c r="Z275" i="3"/>
  <c r="L275" i="3"/>
  <c r="L682" i="3" s="1"/>
  <c r="T275" i="3"/>
  <c r="N275" i="3"/>
  <c r="AK275" i="3"/>
  <c r="H275" i="3"/>
  <c r="B275" i="3"/>
  <c r="B682" i="3" s="1"/>
  <c r="Y275" i="3"/>
  <c r="M275" i="3"/>
  <c r="AG275" i="3"/>
  <c r="AM275" i="3"/>
  <c r="AI275" i="3"/>
  <c r="AH275" i="3"/>
  <c r="U275" i="3"/>
  <c r="K275" i="3"/>
  <c r="O275" i="3"/>
  <c r="AE275" i="3"/>
  <c r="J275" i="3"/>
  <c r="G275" i="3"/>
  <c r="R275" i="3"/>
  <c r="AD275" i="3"/>
  <c r="AF275" i="3"/>
  <c r="F275" i="3"/>
  <c r="S275" i="3"/>
  <c r="A889" i="10"/>
  <c r="A276" i="10"/>
  <c r="AK275" i="10"/>
  <c r="AI275" i="10"/>
  <c r="Y275" i="10"/>
  <c r="W275" i="10"/>
  <c r="M275" i="10"/>
  <c r="K275" i="10"/>
  <c r="AE275" i="10"/>
  <c r="AD275" i="10"/>
  <c r="S275" i="10"/>
  <c r="R275" i="10"/>
  <c r="G275" i="10"/>
  <c r="F275" i="10"/>
  <c r="AB275" i="10"/>
  <c r="AM275" i="10"/>
  <c r="AF275" i="10"/>
  <c r="P275" i="10"/>
  <c r="AA275" i="10"/>
  <c r="T275" i="10"/>
  <c r="AC275" i="10"/>
  <c r="D275" i="10"/>
  <c r="D889" i="10" s="1"/>
  <c r="O275" i="10"/>
  <c r="AL275" i="10"/>
  <c r="AH275" i="10"/>
  <c r="H275" i="10"/>
  <c r="Q275" i="10"/>
  <c r="C275" i="10"/>
  <c r="C889" i="10" s="1"/>
  <c r="Z275" i="10"/>
  <c r="AJ275" i="10"/>
  <c r="V275" i="10"/>
  <c r="E275" i="10"/>
  <c r="N275" i="10"/>
  <c r="X275" i="10"/>
  <c r="J275" i="10"/>
  <c r="B275" i="10"/>
  <c r="B889" i="10" s="1"/>
  <c r="L275" i="10"/>
  <c r="L889" i="10" s="1"/>
  <c r="AG275" i="10"/>
  <c r="U275" i="10"/>
  <c r="I275" i="10"/>
  <c r="A890" i="10" l="1"/>
  <c r="A277" i="10"/>
  <c r="AB276" i="10"/>
  <c r="AA276" i="10"/>
  <c r="P276" i="10"/>
  <c r="O276" i="10"/>
  <c r="D276" i="10"/>
  <c r="D890" i="10" s="1"/>
  <c r="C276" i="10"/>
  <c r="C890" i="10" s="1"/>
  <c r="AK276" i="10"/>
  <c r="AJ276" i="10"/>
  <c r="AC276" i="10"/>
  <c r="AL276" i="10"/>
  <c r="Y276" i="10"/>
  <c r="X276" i="10"/>
  <c r="Q276" i="10"/>
  <c r="Z276" i="10"/>
  <c r="M276" i="10"/>
  <c r="L276" i="10"/>
  <c r="L890" i="10" s="1"/>
  <c r="AI276" i="10"/>
  <c r="AE276" i="10"/>
  <c r="E276" i="10"/>
  <c r="N276" i="10"/>
  <c r="W276" i="10"/>
  <c r="AG276" i="10"/>
  <c r="S276" i="10"/>
  <c r="B276" i="10"/>
  <c r="B890" i="10" s="1"/>
  <c r="K276" i="10"/>
  <c r="U276" i="10"/>
  <c r="G276" i="10"/>
  <c r="I276" i="10"/>
  <c r="AH276" i="10"/>
  <c r="AF276" i="10"/>
  <c r="V276" i="10"/>
  <c r="T276" i="10"/>
  <c r="AM276" i="10"/>
  <c r="J276" i="10"/>
  <c r="H276" i="10"/>
  <c r="AD276" i="10"/>
  <c r="R276" i="10"/>
  <c r="F276" i="10"/>
  <c r="A277" i="3"/>
  <c r="AL276" i="3"/>
  <c r="N276" i="3"/>
  <c r="Y276" i="3"/>
  <c r="AI276" i="3"/>
  <c r="U276" i="3"/>
  <c r="AC276" i="3"/>
  <c r="B276" i="3"/>
  <c r="B683" i="3" s="1"/>
  <c r="M276" i="3"/>
  <c r="W276" i="3"/>
  <c r="I276" i="3"/>
  <c r="Q276" i="3"/>
  <c r="K276" i="3"/>
  <c r="AH276" i="3"/>
  <c r="V276" i="3"/>
  <c r="J276" i="3"/>
  <c r="AD276" i="3"/>
  <c r="AJ276" i="3"/>
  <c r="AF276" i="3"/>
  <c r="AE276" i="3"/>
  <c r="R276" i="3"/>
  <c r="X276" i="3"/>
  <c r="T276" i="3"/>
  <c r="S276" i="3"/>
  <c r="F276" i="3"/>
  <c r="L276" i="3"/>
  <c r="L683" i="3" s="1"/>
  <c r="H276" i="3"/>
  <c r="G276" i="3"/>
  <c r="AB276" i="3"/>
  <c r="P276" i="3"/>
  <c r="D276" i="3"/>
  <c r="D683" i="3" s="1"/>
  <c r="Z276" i="3"/>
  <c r="E276" i="3"/>
  <c r="O276" i="3"/>
  <c r="AK276" i="3"/>
  <c r="AA276" i="3"/>
  <c r="C276" i="3"/>
  <c r="C683" i="3" s="1"/>
  <c r="AG276" i="3"/>
  <c r="AM276" i="3"/>
  <c r="A278" i="3" l="1"/>
  <c r="J277" i="3"/>
  <c r="T277" i="3"/>
  <c r="F277" i="3"/>
  <c r="N277" i="3"/>
  <c r="S277" i="3"/>
  <c r="G277" i="3"/>
  <c r="AM277" i="3"/>
  <c r="AA277" i="3"/>
  <c r="AG277" i="3"/>
  <c r="AC277" i="3"/>
  <c r="AB277" i="3"/>
  <c r="O277" i="3"/>
  <c r="U277" i="3"/>
  <c r="Q277" i="3"/>
  <c r="P277" i="3"/>
  <c r="C277" i="3"/>
  <c r="C684" i="3" s="1"/>
  <c r="I277" i="3"/>
  <c r="E277" i="3"/>
  <c r="D277" i="3"/>
  <c r="D684" i="3" s="1"/>
  <c r="AI277" i="3"/>
  <c r="W277" i="3"/>
  <c r="AH277" i="3"/>
  <c r="AD277" i="3"/>
  <c r="AL277" i="3"/>
  <c r="K277" i="3"/>
  <c r="V277" i="3"/>
  <c r="AF277" i="3"/>
  <c r="R277" i="3"/>
  <c r="Z277" i="3"/>
  <c r="B277" i="3"/>
  <c r="B684" i="3" s="1"/>
  <c r="X277" i="3"/>
  <c r="AJ277" i="3"/>
  <c r="H277" i="3"/>
  <c r="AK277" i="3"/>
  <c r="Y277" i="3"/>
  <c r="L277" i="3"/>
  <c r="L684" i="3" s="1"/>
  <c r="AE277" i="3"/>
  <c r="M277" i="3"/>
  <c r="A891" i="10"/>
  <c r="A278" i="10"/>
  <c r="Z277" i="10"/>
  <c r="AI277" i="10"/>
  <c r="V277" i="10"/>
  <c r="U277" i="10"/>
  <c r="N277" i="10"/>
  <c r="W277" i="10"/>
  <c r="J277" i="10"/>
  <c r="I277" i="10"/>
  <c r="AF277" i="10"/>
  <c r="AB277" i="10"/>
  <c r="O277" i="10"/>
  <c r="B277" i="10"/>
  <c r="B891" i="10" s="1"/>
  <c r="K277" i="10"/>
  <c r="T277" i="10"/>
  <c r="AD277" i="10"/>
  <c r="P277" i="10"/>
  <c r="H277" i="10"/>
  <c r="R277" i="10"/>
  <c r="D277" i="10"/>
  <c r="D891" i="10" s="1"/>
  <c r="F277" i="10"/>
  <c r="AE277" i="10"/>
  <c r="AC277" i="10"/>
  <c r="S277" i="10"/>
  <c r="Q277" i="10"/>
  <c r="AJ277" i="10"/>
  <c r="G277" i="10"/>
  <c r="E277" i="10"/>
  <c r="C277" i="10"/>
  <c r="C891" i="10" s="1"/>
  <c r="AK277" i="10"/>
  <c r="X277" i="10"/>
  <c r="Y277" i="10"/>
  <c r="L277" i="10"/>
  <c r="L891" i="10" s="1"/>
  <c r="AL277" i="10"/>
  <c r="M277" i="10"/>
  <c r="AH277" i="10"/>
  <c r="AG277" i="10"/>
  <c r="AA277" i="10"/>
  <c r="AM277" i="10"/>
  <c r="A279" i="3" l="1"/>
  <c r="D278" i="3"/>
  <c r="D685" i="3" s="1"/>
  <c r="AJ278" i="3"/>
  <c r="AD278" i="3"/>
  <c r="Z278" i="3"/>
  <c r="AK278" i="3"/>
  <c r="L278" i="3"/>
  <c r="L685" i="3" s="1"/>
  <c r="R278" i="3"/>
  <c r="N278" i="3"/>
  <c r="Y278" i="3"/>
  <c r="F278" i="3"/>
  <c r="B278" i="3"/>
  <c r="B685" i="3" s="1"/>
  <c r="M278" i="3"/>
  <c r="AF278" i="3"/>
  <c r="AM278" i="3"/>
  <c r="T278" i="3"/>
  <c r="AE278" i="3"/>
  <c r="AA278" i="3"/>
  <c r="AI278" i="3"/>
  <c r="H278" i="3"/>
  <c r="S278" i="3"/>
  <c r="AC278" i="3"/>
  <c r="O278" i="3"/>
  <c r="G278" i="3"/>
  <c r="Q278" i="3"/>
  <c r="C278" i="3"/>
  <c r="C685" i="3" s="1"/>
  <c r="K278" i="3"/>
  <c r="E278" i="3"/>
  <c r="AB278" i="3"/>
  <c r="P278" i="3"/>
  <c r="U278" i="3"/>
  <c r="I278" i="3"/>
  <c r="AH278" i="3"/>
  <c r="V278" i="3"/>
  <c r="J278" i="3"/>
  <c r="X278" i="3"/>
  <c r="AG278" i="3"/>
  <c r="AL278" i="3"/>
  <c r="W278" i="3"/>
  <c r="A892" i="10"/>
  <c r="A279" i="10"/>
  <c r="E278" i="10"/>
  <c r="O278" i="10"/>
  <c r="M278" i="10"/>
  <c r="C278" i="10"/>
  <c r="C892" i="10" s="1"/>
  <c r="AL278" i="10"/>
  <c r="AB278" i="10"/>
  <c r="Z278" i="10"/>
  <c r="P278" i="10"/>
  <c r="N278" i="10"/>
  <c r="AG278" i="10"/>
  <c r="D278" i="10"/>
  <c r="D892" i="10" s="1"/>
  <c r="B278" i="10"/>
  <c r="B892" i="10" s="1"/>
  <c r="AH278" i="10"/>
  <c r="U278" i="10"/>
  <c r="V278" i="10"/>
  <c r="I278" i="10"/>
  <c r="AI278" i="10"/>
  <c r="J278" i="10"/>
  <c r="AE278" i="10"/>
  <c r="AD278" i="10"/>
  <c r="W278" i="10"/>
  <c r="AF278" i="10"/>
  <c r="S278" i="10"/>
  <c r="R278" i="10"/>
  <c r="K278" i="10"/>
  <c r="T278" i="10"/>
  <c r="G278" i="10"/>
  <c r="F278" i="10"/>
  <c r="AC278" i="10"/>
  <c r="AM278" i="10"/>
  <c r="AK278" i="10"/>
  <c r="H278" i="10"/>
  <c r="Q278" i="10"/>
  <c r="AA278" i="10"/>
  <c r="Y278" i="10"/>
  <c r="AJ278" i="10"/>
  <c r="X278" i="10"/>
  <c r="L278" i="10"/>
  <c r="L892" i="10" s="1"/>
  <c r="A893" i="10" l="1"/>
  <c r="A280" i="10"/>
  <c r="AK279" i="10"/>
  <c r="W279" i="10"/>
  <c r="Y279" i="10"/>
  <c r="K279" i="10"/>
  <c r="AD279" i="10"/>
  <c r="M279" i="10"/>
  <c r="AE279" i="10"/>
  <c r="R279" i="10"/>
  <c r="S279" i="10"/>
  <c r="F279" i="10"/>
  <c r="AM279" i="10"/>
  <c r="AF279" i="10"/>
  <c r="G279" i="10"/>
  <c r="AB279" i="10"/>
  <c r="AA279" i="10"/>
  <c r="T279" i="10"/>
  <c r="AC279" i="10"/>
  <c r="P279" i="10"/>
  <c r="O279" i="10"/>
  <c r="AL279" i="10"/>
  <c r="H279" i="10"/>
  <c r="Q279" i="10"/>
  <c r="D279" i="10"/>
  <c r="D893" i="10" s="1"/>
  <c r="C279" i="10"/>
  <c r="C893" i="10" s="1"/>
  <c r="Z279" i="10"/>
  <c r="AJ279" i="10"/>
  <c r="AH279" i="10"/>
  <c r="E279" i="10"/>
  <c r="N279" i="10"/>
  <c r="X279" i="10"/>
  <c r="V279" i="10"/>
  <c r="B279" i="10"/>
  <c r="B893" i="10" s="1"/>
  <c r="L279" i="10"/>
  <c r="L893" i="10" s="1"/>
  <c r="J279" i="10"/>
  <c r="AI279" i="10"/>
  <c r="I279" i="10"/>
  <c r="AG279" i="10"/>
  <c r="U279" i="10"/>
  <c r="A280" i="3"/>
  <c r="O279" i="3"/>
  <c r="K279" i="3"/>
  <c r="V279" i="3"/>
  <c r="AC279" i="3"/>
  <c r="AJ279" i="3"/>
  <c r="Q279" i="3"/>
  <c r="AB279" i="3"/>
  <c r="AL279" i="3"/>
  <c r="X279" i="3"/>
  <c r="E279" i="3"/>
  <c r="P279" i="3"/>
  <c r="Z279" i="3"/>
  <c r="L279" i="3"/>
  <c r="L686" i="3" s="1"/>
  <c r="D279" i="3"/>
  <c r="D686" i="3" s="1"/>
  <c r="N279" i="3"/>
  <c r="H279" i="3"/>
  <c r="B279" i="3"/>
  <c r="B686" i="3" s="1"/>
  <c r="AK279" i="3"/>
  <c r="Y279" i="3"/>
  <c r="M279" i="3"/>
  <c r="AG279" i="3"/>
  <c r="AM279" i="3"/>
  <c r="AI279" i="3"/>
  <c r="U279" i="3"/>
  <c r="AA279" i="3"/>
  <c r="W279" i="3"/>
  <c r="AH279" i="3"/>
  <c r="I279" i="3"/>
  <c r="C279" i="3"/>
  <c r="C686" i="3" s="1"/>
  <c r="AF279" i="3"/>
  <c r="T279" i="3"/>
  <c r="AE279" i="3"/>
  <c r="G279" i="3"/>
  <c r="R279" i="3"/>
  <c r="AD279" i="3"/>
  <c r="S279" i="3"/>
  <c r="F279" i="3"/>
  <c r="J279" i="3"/>
  <c r="A894" i="10" l="1"/>
  <c r="A281" i="10"/>
  <c r="AB280" i="10"/>
  <c r="O280" i="10"/>
  <c r="P280" i="10"/>
  <c r="C280" i="10"/>
  <c r="C894" i="10" s="1"/>
  <c r="AJ280" i="10"/>
  <c r="AC280" i="10"/>
  <c r="D280" i="10"/>
  <c r="D894" i="10" s="1"/>
  <c r="AL280" i="10"/>
  <c r="AK280" i="10"/>
  <c r="X280" i="10"/>
  <c r="Q280" i="10"/>
  <c r="Z280" i="10"/>
  <c r="Y280" i="10"/>
  <c r="L280" i="10"/>
  <c r="L894" i="10" s="1"/>
  <c r="AI280" i="10"/>
  <c r="E280" i="10"/>
  <c r="N280" i="10"/>
  <c r="M280" i="10"/>
  <c r="W280" i="10"/>
  <c r="AG280" i="10"/>
  <c r="AE280" i="10"/>
  <c r="B280" i="10"/>
  <c r="B894" i="10" s="1"/>
  <c r="K280" i="10"/>
  <c r="U280" i="10"/>
  <c r="S280" i="10"/>
  <c r="I280" i="10"/>
  <c r="G280" i="10"/>
  <c r="AD280" i="10"/>
  <c r="AF280" i="10"/>
  <c r="AH280" i="10"/>
  <c r="T280" i="10"/>
  <c r="AM280" i="10"/>
  <c r="V280" i="10"/>
  <c r="H280" i="10"/>
  <c r="R280" i="10"/>
  <c r="AA280" i="10"/>
  <c r="J280" i="10"/>
  <c r="F280" i="10"/>
  <c r="A281" i="3"/>
  <c r="Z280" i="3"/>
  <c r="AG280" i="3"/>
  <c r="B280" i="3"/>
  <c r="B687" i="3" s="1"/>
  <c r="Y280" i="3"/>
  <c r="W280" i="3"/>
  <c r="I280" i="3"/>
  <c r="Q280" i="3"/>
  <c r="M280" i="3"/>
  <c r="K280" i="3"/>
  <c r="E280" i="3"/>
  <c r="AH280" i="3"/>
  <c r="V280" i="3"/>
  <c r="J280" i="3"/>
  <c r="AD280" i="3"/>
  <c r="AJ280" i="3"/>
  <c r="AF280" i="3"/>
  <c r="R280" i="3"/>
  <c r="X280" i="3"/>
  <c r="T280" i="3"/>
  <c r="AE280" i="3"/>
  <c r="F280" i="3"/>
  <c r="L280" i="3"/>
  <c r="L687" i="3" s="1"/>
  <c r="H280" i="3"/>
  <c r="S280" i="3"/>
  <c r="G280" i="3"/>
  <c r="AL280" i="3"/>
  <c r="AB280" i="3"/>
  <c r="AC280" i="3"/>
  <c r="P280" i="3"/>
  <c r="N280" i="3"/>
  <c r="D280" i="3"/>
  <c r="D687" i="3" s="1"/>
  <c r="U280" i="3"/>
  <c r="AA280" i="3"/>
  <c r="C280" i="3"/>
  <c r="C687" i="3" s="1"/>
  <c r="AK280" i="3"/>
  <c r="AI280" i="3"/>
  <c r="O280" i="3"/>
  <c r="AM280" i="3"/>
  <c r="A282" i="3" l="1"/>
  <c r="J281" i="3"/>
  <c r="H281" i="3"/>
  <c r="B281" i="3"/>
  <c r="B688" i="3" s="1"/>
  <c r="S281" i="3"/>
  <c r="AM281" i="3"/>
  <c r="G281" i="3"/>
  <c r="AA281" i="3"/>
  <c r="AG281" i="3"/>
  <c r="AC281" i="3"/>
  <c r="O281" i="3"/>
  <c r="U281" i="3"/>
  <c r="Q281" i="3"/>
  <c r="AB281" i="3"/>
  <c r="C281" i="3"/>
  <c r="C688" i="3" s="1"/>
  <c r="I281" i="3"/>
  <c r="E281" i="3"/>
  <c r="P281" i="3"/>
  <c r="D281" i="3"/>
  <c r="D688" i="3" s="1"/>
  <c r="AI281" i="3"/>
  <c r="W281" i="3"/>
  <c r="AD281" i="3"/>
  <c r="AL281" i="3"/>
  <c r="K281" i="3"/>
  <c r="AH281" i="3"/>
  <c r="AF281" i="3"/>
  <c r="R281" i="3"/>
  <c r="Z281" i="3"/>
  <c r="V281" i="3"/>
  <c r="T281" i="3"/>
  <c r="F281" i="3"/>
  <c r="N281" i="3"/>
  <c r="AJ281" i="3"/>
  <c r="L281" i="3"/>
  <c r="L688" i="3" s="1"/>
  <c r="X281" i="3"/>
  <c r="AK281" i="3"/>
  <c r="AE281" i="3"/>
  <c r="Y281" i="3"/>
  <c r="M281" i="3"/>
  <c r="A895" i="10"/>
  <c r="A282" i="10"/>
  <c r="N281" i="10"/>
  <c r="W281" i="10"/>
  <c r="V281" i="10"/>
  <c r="I281" i="10"/>
  <c r="AF281" i="10"/>
  <c r="C281" i="10"/>
  <c r="C895" i="10" s="1"/>
  <c r="B281" i="10"/>
  <c r="B895" i="10" s="1"/>
  <c r="K281" i="10"/>
  <c r="J281" i="10"/>
  <c r="T281" i="10"/>
  <c r="AD281" i="10"/>
  <c r="AB281" i="10"/>
  <c r="H281" i="10"/>
  <c r="R281" i="10"/>
  <c r="P281" i="10"/>
  <c r="F281" i="10"/>
  <c r="D281" i="10"/>
  <c r="D895" i="10" s="1"/>
  <c r="AC281" i="10"/>
  <c r="AE281" i="10"/>
  <c r="Q281" i="10"/>
  <c r="AJ281" i="10"/>
  <c r="S281" i="10"/>
  <c r="E281" i="10"/>
  <c r="X281" i="10"/>
  <c r="G281" i="10"/>
  <c r="AK281" i="10"/>
  <c r="L281" i="10"/>
  <c r="L895" i="10" s="1"/>
  <c r="AL281" i="10"/>
  <c r="Y281" i="10"/>
  <c r="AG281" i="10"/>
  <c r="Z281" i="10"/>
  <c r="M281" i="10"/>
  <c r="AI281" i="10"/>
  <c r="AH281" i="10"/>
  <c r="U281" i="10"/>
  <c r="AA281" i="10"/>
  <c r="AM281" i="10"/>
  <c r="O281" i="10"/>
  <c r="A283" i="3" l="1"/>
  <c r="D282" i="3"/>
  <c r="D689" i="3" s="1"/>
  <c r="AL282" i="3"/>
  <c r="X282" i="3"/>
  <c r="R282" i="3"/>
  <c r="N282" i="3"/>
  <c r="AK282" i="3"/>
  <c r="F282" i="3"/>
  <c r="B282" i="3"/>
  <c r="B689" i="3" s="1"/>
  <c r="Y282" i="3"/>
  <c r="M282" i="3"/>
  <c r="AF282" i="3"/>
  <c r="AM282" i="3"/>
  <c r="T282" i="3"/>
  <c r="AA282" i="3"/>
  <c r="AI282" i="3"/>
  <c r="H282" i="3"/>
  <c r="AE282" i="3"/>
  <c r="AC282" i="3"/>
  <c r="O282" i="3"/>
  <c r="W282" i="3"/>
  <c r="S282" i="3"/>
  <c r="Q282" i="3"/>
  <c r="C282" i="3"/>
  <c r="C689" i="3" s="1"/>
  <c r="G282" i="3"/>
  <c r="E282" i="3"/>
  <c r="AB282" i="3"/>
  <c r="P282" i="3"/>
  <c r="AJ282" i="3"/>
  <c r="K282" i="3"/>
  <c r="I282" i="3"/>
  <c r="AG282" i="3"/>
  <c r="AH282" i="3"/>
  <c r="V282" i="3"/>
  <c r="L282" i="3"/>
  <c r="L689" i="3" s="1"/>
  <c r="J282" i="3"/>
  <c r="U282" i="3"/>
  <c r="Z282" i="3"/>
  <c r="AD282" i="3"/>
  <c r="A896" i="10"/>
  <c r="A283" i="10"/>
  <c r="C282" i="10"/>
  <c r="C896" i="10" s="1"/>
  <c r="M282" i="10"/>
  <c r="AL282" i="10"/>
  <c r="Z282" i="10"/>
  <c r="AB282" i="10"/>
  <c r="N282" i="10"/>
  <c r="AG282" i="10"/>
  <c r="P282" i="10"/>
  <c r="B282" i="10"/>
  <c r="B896" i="10" s="1"/>
  <c r="U282" i="10"/>
  <c r="D282" i="10"/>
  <c r="D896" i="10" s="1"/>
  <c r="AH282" i="10"/>
  <c r="I282" i="10"/>
  <c r="AI282" i="10"/>
  <c r="V282" i="10"/>
  <c r="AD282" i="10"/>
  <c r="W282" i="10"/>
  <c r="J282" i="10"/>
  <c r="AF282" i="10"/>
  <c r="AE282" i="10"/>
  <c r="R282" i="10"/>
  <c r="K282" i="10"/>
  <c r="T282" i="10"/>
  <c r="S282" i="10"/>
  <c r="F282" i="10"/>
  <c r="AC282" i="10"/>
  <c r="AM282" i="10"/>
  <c r="H282" i="10"/>
  <c r="G282" i="10"/>
  <c r="Q282" i="10"/>
  <c r="AA282" i="10"/>
  <c r="AK282" i="10"/>
  <c r="E282" i="10"/>
  <c r="O282" i="10"/>
  <c r="Y282" i="10"/>
  <c r="AJ282" i="10"/>
  <c r="X282" i="10"/>
  <c r="L282" i="10"/>
  <c r="L896" i="10" s="1"/>
  <c r="A284" i="3" l="1"/>
  <c r="C283" i="3"/>
  <c r="C690" i="3" s="1"/>
  <c r="V283" i="3"/>
  <c r="AC283" i="3"/>
  <c r="AJ283" i="3"/>
  <c r="Q283" i="3"/>
  <c r="AL283" i="3"/>
  <c r="X283" i="3"/>
  <c r="AF283" i="3"/>
  <c r="E283" i="3"/>
  <c r="AB283" i="3"/>
  <c r="Z283" i="3"/>
  <c r="L283" i="3"/>
  <c r="L690" i="3" s="1"/>
  <c r="P283" i="3"/>
  <c r="N283" i="3"/>
  <c r="D283" i="3"/>
  <c r="D690" i="3" s="1"/>
  <c r="B283" i="3"/>
  <c r="B690" i="3" s="1"/>
  <c r="AK283" i="3"/>
  <c r="Y283" i="3"/>
  <c r="AG283" i="3"/>
  <c r="AM283" i="3"/>
  <c r="M283" i="3"/>
  <c r="AI283" i="3"/>
  <c r="U283" i="3"/>
  <c r="AA283" i="3"/>
  <c r="W283" i="3"/>
  <c r="I283" i="3"/>
  <c r="O283" i="3"/>
  <c r="K283" i="3"/>
  <c r="AH283" i="3"/>
  <c r="J283" i="3"/>
  <c r="AE283" i="3"/>
  <c r="G283" i="3"/>
  <c r="AD283" i="3"/>
  <c r="F283" i="3"/>
  <c r="R283" i="3"/>
  <c r="T283" i="3"/>
  <c r="H283" i="3"/>
  <c r="S283" i="3"/>
  <c r="A897" i="10"/>
  <c r="A284" i="10"/>
  <c r="AK283" i="10"/>
  <c r="K283" i="10"/>
  <c r="AD283" i="10"/>
  <c r="Y283" i="10"/>
  <c r="R283" i="10"/>
  <c r="M283" i="10"/>
  <c r="AE283" i="10"/>
  <c r="F283" i="10"/>
  <c r="AM283" i="10"/>
  <c r="AF283" i="10"/>
  <c r="S283" i="10"/>
  <c r="AA283" i="10"/>
  <c r="T283" i="10"/>
  <c r="G283" i="10"/>
  <c r="AC283" i="10"/>
  <c r="AB283" i="10"/>
  <c r="O283" i="10"/>
  <c r="AL283" i="10"/>
  <c r="H283" i="10"/>
  <c r="Q283" i="10"/>
  <c r="P283" i="10"/>
  <c r="C283" i="10"/>
  <c r="C897" i="10" s="1"/>
  <c r="Z283" i="10"/>
  <c r="AJ283" i="10"/>
  <c r="E283" i="10"/>
  <c r="D283" i="10"/>
  <c r="D897" i="10" s="1"/>
  <c r="N283" i="10"/>
  <c r="X283" i="10"/>
  <c r="AH283" i="10"/>
  <c r="B283" i="10"/>
  <c r="B897" i="10" s="1"/>
  <c r="L283" i="10"/>
  <c r="L897" i="10" s="1"/>
  <c r="V283" i="10"/>
  <c r="J283" i="10"/>
  <c r="AI283" i="10"/>
  <c r="W283" i="10"/>
  <c r="AG283" i="10"/>
  <c r="U283" i="10"/>
  <c r="I283" i="10"/>
  <c r="A898" i="10" l="1"/>
  <c r="A285" i="10"/>
  <c r="AB284" i="10"/>
  <c r="C284" i="10"/>
  <c r="C898" i="10" s="1"/>
  <c r="AJ284" i="10"/>
  <c r="AC284" i="10"/>
  <c r="P284" i="10"/>
  <c r="AL284" i="10"/>
  <c r="X284" i="10"/>
  <c r="Q284" i="10"/>
  <c r="D284" i="10"/>
  <c r="D898" i="10" s="1"/>
  <c r="Z284" i="10"/>
  <c r="AK284" i="10"/>
  <c r="L284" i="10"/>
  <c r="L898" i="10" s="1"/>
  <c r="AI284" i="10"/>
  <c r="E284" i="10"/>
  <c r="N284" i="10"/>
  <c r="Y284" i="10"/>
  <c r="W284" i="10"/>
  <c r="AG284" i="10"/>
  <c r="B284" i="10"/>
  <c r="B898" i="10" s="1"/>
  <c r="M284" i="10"/>
  <c r="K284" i="10"/>
  <c r="U284" i="10"/>
  <c r="AE284" i="10"/>
  <c r="I284" i="10"/>
  <c r="S284" i="10"/>
  <c r="G284" i="10"/>
  <c r="R284" i="10"/>
  <c r="AF284" i="10"/>
  <c r="T284" i="10"/>
  <c r="AM284" i="10"/>
  <c r="AH284" i="10"/>
  <c r="H284" i="10"/>
  <c r="F284" i="10"/>
  <c r="AA284" i="10"/>
  <c r="V284" i="10"/>
  <c r="O284" i="10"/>
  <c r="J284" i="10"/>
  <c r="AD284" i="10"/>
  <c r="A285" i="3"/>
  <c r="N284" i="3"/>
  <c r="AI284" i="3"/>
  <c r="U284" i="3"/>
  <c r="AC284" i="3"/>
  <c r="Y284" i="3"/>
  <c r="K284" i="3"/>
  <c r="E284" i="3"/>
  <c r="M284" i="3"/>
  <c r="AH284" i="3"/>
  <c r="V284" i="3"/>
  <c r="AD284" i="3"/>
  <c r="AJ284" i="3"/>
  <c r="J284" i="3"/>
  <c r="AF284" i="3"/>
  <c r="R284" i="3"/>
  <c r="X284" i="3"/>
  <c r="T284" i="3"/>
  <c r="F284" i="3"/>
  <c r="L284" i="3"/>
  <c r="L691" i="3" s="1"/>
  <c r="H284" i="3"/>
  <c r="AE284" i="3"/>
  <c r="S284" i="3"/>
  <c r="AL284" i="3"/>
  <c r="G284" i="3"/>
  <c r="Z284" i="3"/>
  <c r="AG284" i="3"/>
  <c r="AB284" i="3"/>
  <c r="B284" i="3"/>
  <c r="B691" i="3" s="1"/>
  <c r="P284" i="3"/>
  <c r="I284" i="3"/>
  <c r="D284" i="3"/>
  <c r="D691" i="3" s="1"/>
  <c r="O284" i="3"/>
  <c r="AM284" i="3"/>
  <c r="AK284" i="3"/>
  <c r="W284" i="3"/>
  <c r="C284" i="3"/>
  <c r="C691" i="3" s="1"/>
  <c r="AA284" i="3"/>
  <c r="Q284" i="3"/>
  <c r="A899" i="10" l="1"/>
  <c r="A286" i="10"/>
  <c r="B285" i="10"/>
  <c r="B899" i="10" s="1"/>
  <c r="K285" i="10"/>
  <c r="V285" i="10"/>
  <c r="T285" i="10"/>
  <c r="AD285" i="10"/>
  <c r="J285" i="10"/>
  <c r="H285" i="10"/>
  <c r="R285" i="10"/>
  <c r="AB285" i="10"/>
  <c r="F285" i="10"/>
  <c r="P285" i="10"/>
  <c r="D285" i="10"/>
  <c r="D899" i="10" s="1"/>
  <c r="AC285" i="10"/>
  <c r="Q285" i="10"/>
  <c r="AJ285" i="10"/>
  <c r="AE285" i="10"/>
  <c r="E285" i="10"/>
  <c r="X285" i="10"/>
  <c r="S285" i="10"/>
  <c r="L285" i="10"/>
  <c r="L899" i="10" s="1"/>
  <c r="G285" i="10"/>
  <c r="AL285" i="10"/>
  <c r="AK285" i="10"/>
  <c r="AG285" i="10"/>
  <c r="Z285" i="10"/>
  <c r="Y285" i="10"/>
  <c r="AI285" i="10"/>
  <c r="U285" i="10"/>
  <c r="N285" i="10"/>
  <c r="M285" i="10"/>
  <c r="W285" i="10"/>
  <c r="AH285" i="10"/>
  <c r="I285" i="10"/>
  <c r="AF285" i="10"/>
  <c r="O285" i="10"/>
  <c r="AM285" i="10"/>
  <c r="AA285" i="10"/>
  <c r="C285" i="10"/>
  <c r="C899" i="10" s="1"/>
  <c r="A286" i="3"/>
  <c r="J285" i="3"/>
  <c r="S285" i="3"/>
  <c r="AA285" i="3"/>
  <c r="AG285" i="3"/>
  <c r="G285" i="3"/>
  <c r="AC285" i="3"/>
  <c r="O285" i="3"/>
  <c r="U285" i="3"/>
  <c r="Q285" i="3"/>
  <c r="C285" i="3"/>
  <c r="C692" i="3" s="1"/>
  <c r="I285" i="3"/>
  <c r="E285" i="3"/>
  <c r="AB285" i="3"/>
  <c r="P285" i="3"/>
  <c r="AI285" i="3"/>
  <c r="D285" i="3"/>
  <c r="D692" i="3" s="1"/>
  <c r="W285" i="3"/>
  <c r="AD285" i="3"/>
  <c r="K285" i="3"/>
  <c r="AF285" i="3"/>
  <c r="R285" i="3"/>
  <c r="Z285" i="3"/>
  <c r="AH285" i="3"/>
  <c r="T285" i="3"/>
  <c r="F285" i="3"/>
  <c r="N285" i="3"/>
  <c r="V285" i="3"/>
  <c r="H285" i="3"/>
  <c r="B285" i="3"/>
  <c r="B692" i="3" s="1"/>
  <c r="AJ285" i="3"/>
  <c r="X285" i="3"/>
  <c r="L285" i="3"/>
  <c r="L692" i="3" s="1"/>
  <c r="AM285" i="3"/>
  <c r="AL285" i="3"/>
  <c r="AE285" i="3"/>
  <c r="AK285" i="3"/>
  <c r="Y285" i="3"/>
  <c r="M285" i="3"/>
  <c r="A900" i="10" l="1"/>
  <c r="A287" i="10"/>
  <c r="AL286" i="10"/>
  <c r="M286" i="10"/>
  <c r="Z286" i="10"/>
  <c r="N286" i="10"/>
  <c r="AG286" i="10"/>
  <c r="AB286" i="10"/>
  <c r="B286" i="10"/>
  <c r="B900" i="10" s="1"/>
  <c r="U286" i="10"/>
  <c r="P286" i="10"/>
  <c r="I286" i="10"/>
  <c r="D286" i="10"/>
  <c r="D900" i="10" s="1"/>
  <c r="AI286" i="10"/>
  <c r="AH286" i="10"/>
  <c r="AD286" i="10"/>
  <c r="W286" i="10"/>
  <c r="V286" i="10"/>
  <c r="AF286" i="10"/>
  <c r="R286" i="10"/>
  <c r="K286" i="10"/>
  <c r="J286" i="10"/>
  <c r="T286" i="10"/>
  <c r="AE286" i="10"/>
  <c r="F286" i="10"/>
  <c r="AC286" i="10"/>
  <c r="AM286" i="10"/>
  <c r="H286" i="10"/>
  <c r="S286" i="10"/>
  <c r="Q286" i="10"/>
  <c r="AA286" i="10"/>
  <c r="G286" i="10"/>
  <c r="E286" i="10"/>
  <c r="O286" i="10"/>
  <c r="AK286" i="10"/>
  <c r="C286" i="10"/>
  <c r="C900" i="10" s="1"/>
  <c r="Y286" i="10"/>
  <c r="X286" i="10"/>
  <c r="L286" i="10"/>
  <c r="L900" i="10" s="1"/>
  <c r="AJ286" i="10"/>
  <c r="A287" i="3"/>
  <c r="AD286" i="3"/>
  <c r="D286" i="3"/>
  <c r="D693" i="3" s="1"/>
  <c r="Z286" i="3"/>
  <c r="L286" i="3"/>
  <c r="L693" i="3" s="1"/>
  <c r="F286" i="3"/>
  <c r="B286" i="3"/>
  <c r="B693" i="3" s="1"/>
  <c r="AK286" i="3"/>
  <c r="Y286" i="3"/>
  <c r="AF286" i="3"/>
  <c r="AM286" i="3"/>
  <c r="M286" i="3"/>
  <c r="T286" i="3"/>
  <c r="AA286" i="3"/>
  <c r="H286" i="3"/>
  <c r="AC286" i="3"/>
  <c r="O286" i="3"/>
  <c r="W286" i="3"/>
  <c r="AE286" i="3"/>
  <c r="Q286" i="3"/>
  <c r="C286" i="3"/>
  <c r="C693" i="3" s="1"/>
  <c r="K286" i="3"/>
  <c r="S286" i="3"/>
  <c r="E286" i="3"/>
  <c r="G286" i="3"/>
  <c r="AB286" i="3"/>
  <c r="AJ286" i="3"/>
  <c r="P286" i="3"/>
  <c r="AL286" i="3"/>
  <c r="X286" i="3"/>
  <c r="AG286" i="3"/>
  <c r="U286" i="3"/>
  <c r="AH286" i="3"/>
  <c r="AI286" i="3"/>
  <c r="V286" i="3"/>
  <c r="J286" i="3"/>
  <c r="I286" i="3"/>
  <c r="N286" i="3"/>
  <c r="R286" i="3"/>
  <c r="A288" i="3" l="1"/>
  <c r="V287" i="3"/>
  <c r="Q287" i="3"/>
  <c r="AL287" i="3"/>
  <c r="X287" i="3"/>
  <c r="AF287" i="3"/>
  <c r="E287" i="3"/>
  <c r="Z287" i="3"/>
  <c r="L287" i="3"/>
  <c r="L694" i="3" s="1"/>
  <c r="T287" i="3"/>
  <c r="AB287" i="3"/>
  <c r="N287" i="3"/>
  <c r="P287" i="3"/>
  <c r="B287" i="3"/>
  <c r="B694" i="3" s="1"/>
  <c r="D287" i="3"/>
  <c r="D694" i="3" s="1"/>
  <c r="AK287" i="3"/>
  <c r="AG287" i="3"/>
  <c r="AM287" i="3"/>
  <c r="Y287" i="3"/>
  <c r="AI287" i="3"/>
  <c r="U287" i="3"/>
  <c r="AA287" i="3"/>
  <c r="M287" i="3"/>
  <c r="W287" i="3"/>
  <c r="I287" i="3"/>
  <c r="O287" i="3"/>
  <c r="K287" i="3"/>
  <c r="C287" i="3"/>
  <c r="C694" i="3" s="1"/>
  <c r="AH287" i="3"/>
  <c r="AC287" i="3"/>
  <c r="AJ287" i="3"/>
  <c r="J287" i="3"/>
  <c r="AE287" i="3"/>
  <c r="G287" i="3"/>
  <c r="H287" i="3"/>
  <c r="AD287" i="3"/>
  <c r="F287" i="3"/>
  <c r="R287" i="3"/>
  <c r="S287" i="3"/>
  <c r="A901" i="10"/>
  <c r="A288" i="10"/>
  <c r="AD287" i="10"/>
  <c r="AK287" i="10"/>
  <c r="R287" i="10"/>
  <c r="Y287" i="10"/>
  <c r="F287" i="10"/>
  <c r="AM287" i="10"/>
  <c r="M287" i="10"/>
  <c r="AF287" i="10"/>
  <c r="AE287" i="10"/>
  <c r="AA287" i="10"/>
  <c r="T287" i="10"/>
  <c r="S287" i="10"/>
  <c r="AC287" i="10"/>
  <c r="O287" i="10"/>
  <c r="AL287" i="10"/>
  <c r="H287" i="10"/>
  <c r="G287" i="10"/>
  <c r="Q287" i="10"/>
  <c r="AB287" i="10"/>
  <c r="C287" i="10"/>
  <c r="C901" i="10" s="1"/>
  <c r="Z287" i="10"/>
  <c r="AJ287" i="10"/>
  <c r="E287" i="10"/>
  <c r="P287" i="10"/>
  <c r="N287" i="10"/>
  <c r="X287" i="10"/>
  <c r="D287" i="10"/>
  <c r="D901" i="10" s="1"/>
  <c r="B287" i="10"/>
  <c r="B901" i="10" s="1"/>
  <c r="L287" i="10"/>
  <c r="L901" i="10" s="1"/>
  <c r="AH287" i="10"/>
  <c r="V287" i="10"/>
  <c r="AG287" i="10"/>
  <c r="AI287" i="10"/>
  <c r="J287" i="10"/>
  <c r="W287" i="10"/>
  <c r="K287" i="10"/>
  <c r="U287" i="10"/>
  <c r="I287" i="10"/>
  <c r="A902" i="10" l="1"/>
  <c r="A289" i="10"/>
  <c r="AC288" i="10"/>
  <c r="AB288" i="10"/>
  <c r="AL288" i="10"/>
  <c r="X288" i="10"/>
  <c r="Q288" i="10"/>
  <c r="P288" i="10"/>
  <c r="Z288" i="10"/>
  <c r="L288" i="10"/>
  <c r="L902" i="10" s="1"/>
  <c r="AI288" i="10"/>
  <c r="E288" i="10"/>
  <c r="D288" i="10"/>
  <c r="D902" i="10" s="1"/>
  <c r="N288" i="10"/>
  <c r="AK288" i="10"/>
  <c r="W288" i="10"/>
  <c r="AG288" i="10"/>
  <c r="B288" i="10"/>
  <c r="B902" i="10" s="1"/>
  <c r="Y288" i="10"/>
  <c r="K288" i="10"/>
  <c r="U288" i="10"/>
  <c r="M288" i="10"/>
  <c r="I288" i="10"/>
  <c r="AE288" i="10"/>
  <c r="S288" i="10"/>
  <c r="F288" i="10"/>
  <c r="AF288" i="10"/>
  <c r="G288" i="10"/>
  <c r="T288" i="10"/>
  <c r="AM288" i="10"/>
  <c r="H288" i="10"/>
  <c r="AA288" i="10"/>
  <c r="AH288" i="10"/>
  <c r="O288" i="10"/>
  <c r="V288" i="10"/>
  <c r="R288" i="10"/>
  <c r="C288" i="10"/>
  <c r="C902" i="10" s="1"/>
  <c r="AJ288" i="10"/>
  <c r="J288" i="10"/>
  <c r="AD288" i="10"/>
  <c r="A289" i="3"/>
  <c r="B288" i="3"/>
  <c r="B695" i="3" s="1"/>
  <c r="W288" i="3"/>
  <c r="I288" i="3"/>
  <c r="Q288" i="3"/>
  <c r="Y288" i="3"/>
  <c r="M288" i="3"/>
  <c r="AH288" i="3"/>
  <c r="AD288" i="3"/>
  <c r="AJ288" i="3"/>
  <c r="V288" i="3"/>
  <c r="AF288" i="3"/>
  <c r="R288" i="3"/>
  <c r="X288" i="3"/>
  <c r="J288" i="3"/>
  <c r="T288" i="3"/>
  <c r="F288" i="3"/>
  <c r="L288" i="3"/>
  <c r="L695" i="3" s="1"/>
  <c r="H288" i="3"/>
  <c r="AE288" i="3"/>
  <c r="AL288" i="3"/>
  <c r="S288" i="3"/>
  <c r="Z288" i="3"/>
  <c r="AG288" i="3"/>
  <c r="G288" i="3"/>
  <c r="N288" i="3"/>
  <c r="AI288" i="3"/>
  <c r="U288" i="3"/>
  <c r="AC288" i="3"/>
  <c r="AB288" i="3"/>
  <c r="P288" i="3"/>
  <c r="C288" i="3"/>
  <c r="C695" i="3" s="1"/>
  <c r="D288" i="3"/>
  <c r="D695" i="3" s="1"/>
  <c r="AK288" i="3"/>
  <c r="K288" i="3"/>
  <c r="E288" i="3"/>
  <c r="O288" i="3"/>
  <c r="AM288" i="3"/>
  <c r="AA288" i="3"/>
  <c r="A903" i="10" l="1"/>
  <c r="A290" i="10"/>
  <c r="V289" i="10"/>
  <c r="H289" i="10"/>
  <c r="R289" i="10"/>
  <c r="J289" i="10"/>
  <c r="F289" i="10"/>
  <c r="AB289" i="10"/>
  <c r="P289" i="10"/>
  <c r="AC289" i="10"/>
  <c r="D289" i="10"/>
  <c r="D903" i="10" s="1"/>
  <c r="Q289" i="10"/>
  <c r="AJ289" i="10"/>
  <c r="E289" i="10"/>
  <c r="X289" i="10"/>
  <c r="AE289" i="10"/>
  <c r="L289" i="10"/>
  <c r="L903" i="10" s="1"/>
  <c r="S289" i="10"/>
  <c r="AL289" i="10"/>
  <c r="AG289" i="10"/>
  <c r="G289" i="10"/>
  <c r="Z289" i="10"/>
  <c r="AK289" i="10"/>
  <c r="AI289" i="10"/>
  <c r="U289" i="10"/>
  <c r="N289" i="10"/>
  <c r="Y289" i="10"/>
  <c r="W289" i="10"/>
  <c r="I289" i="10"/>
  <c r="AF289" i="10"/>
  <c r="B289" i="10"/>
  <c r="B903" i="10" s="1"/>
  <c r="M289" i="10"/>
  <c r="K289" i="10"/>
  <c r="AH289" i="10"/>
  <c r="T289" i="10"/>
  <c r="AD289" i="10"/>
  <c r="AM289" i="10"/>
  <c r="C289" i="10"/>
  <c r="C903" i="10" s="1"/>
  <c r="AA289" i="10"/>
  <c r="O289" i="10"/>
  <c r="A290" i="3"/>
  <c r="J289" i="3"/>
  <c r="AM289" i="3"/>
  <c r="AG289" i="3"/>
  <c r="S289" i="3"/>
  <c r="AC289" i="3"/>
  <c r="O289" i="3"/>
  <c r="U289" i="3"/>
  <c r="G289" i="3"/>
  <c r="Q289" i="3"/>
  <c r="C289" i="3"/>
  <c r="C696" i="3" s="1"/>
  <c r="I289" i="3"/>
  <c r="E289" i="3"/>
  <c r="AB289" i="3"/>
  <c r="AI289" i="3"/>
  <c r="P289" i="3"/>
  <c r="W289" i="3"/>
  <c r="AD289" i="3"/>
  <c r="D289" i="3"/>
  <c r="D696" i="3" s="1"/>
  <c r="AL289" i="3"/>
  <c r="K289" i="3"/>
  <c r="AF289" i="3"/>
  <c r="R289" i="3"/>
  <c r="T289" i="3"/>
  <c r="F289" i="3"/>
  <c r="N289" i="3"/>
  <c r="AH289" i="3"/>
  <c r="H289" i="3"/>
  <c r="B289" i="3"/>
  <c r="B696" i="3" s="1"/>
  <c r="V289" i="3"/>
  <c r="AA289" i="3"/>
  <c r="AJ289" i="3"/>
  <c r="AE289" i="3"/>
  <c r="AK289" i="3"/>
  <c r="Y289" i="3"/>
  <c r="M289" i="3"/>
  <c r="X289" i="3"/>
  <c r="L289" i="3"/>
  <c r="L696" i="3" s="1"/>
  <c r="Z289" i="3"/>
  <c r="A291" i="3" l="1"/>
  <c r="R290" i="3"/>
  <c r="D290" i="3"/>
  <c r="D697" i="3" s="1"/>
  <c r="N290" i="3"/>
  <c r="AK290" i="3"/>
  <c r="AF290" i="3"/>
  <c r="AM290" i="3"/>
  <c r="Y290" i="3"/>
  <c r="T290" i="3"/>
  <c r="AA290" i="3"/>
  <c r="M290" i="3"/>
  <c r="H290" i="3"/>
  <c r="AC290" i="3"/>
  <c r="O290" i="3"/>
  <c r="Q290" i="3"/>
  <c r="C290" i="3"/>
  <c r="C697" i="3" s="1"/>
  <c r="K290" i="3"/>
  <c r="AE290" i="3"/>
  <c r="E290" i="3"/>
  <c r="S290" i="3"/>
  <c r="G290" i="3"/>
  <c r="AJ290" i="3"/>
  <c r="AB290" i="3"/>
  <c r="AL290" i="3"/>
  <c r="X290" i="3"/>
  <c r="AD290" i="3"/>
  <c r="P290" i="3"/>
  <c r="Z290" i="3"/>
  <c r="L290" i="3"/>
  <c r="L697" i="3" s="1"/>
  <c r="I290" i="3"/>
  <c r="AI290" i="3"/>
  <c r="W290" i="3"/>
  <c r="AH290" i="3"/>
  <c r="V290" i="3"/>
  <c r="AG290" i="3"/>
  <c r="B290" i="3"/>
  <c r="B697" i="3" s="1"/>
  <c r="J290" i="3"/>
  <c r="F290" i="3"/>
  <c r="U290" i="3"/>
  <c r="A904" i="10"/>
  <c r="A291" i="10"/>
  <c r="Z290" i="10"/>
  <c r="M290" i="10"/>
  <c r="N290" i="10"/>
  <c r="AG290" i="10"/>
  <c r="B290" i="10"/>
  <c r="B904" i="10" s="1"/>
  <c r="U290" i="10"/>
  <c r="AB290" i="10"/>
  <c r="I290" i="10"/>
  <c r="P290" i="10"/>
  <c r="AI290" i="10"/>
  <c r="AD290" i="10"/>
  <c r="D290" i="10"/>
  <c r="D904" i="10" s="1"/>
  <c r="W290" i="10"/>
  <c r="AH290" i="10"/>
  <c r="AF290" i="10"/>
  <c r="R290" i="10"/>
  <c r="K290" i="10"/>
  <c r="V290" i="10"/>
  <c r="T290" i="10"/>
  <c r="F290" i="10"/>
  <c r="AC290" i="10"/>
  <c r="AM290" i="10"/>
  <c r="J290" i="10"/>
  <c r="H290" i="10"/>
  <c r="AE290" i="10"/>
  <c r="Q290" i="10"/>
  <c r="AA290" i="10"/>
  <c r="S290" i="10"/>
  <c r="E290" i="10"/>
  <c r="O290" i="10"/>
  <c r="G290" i="10"/>
  <c r="C290" i="10"/>
  <c r="C904" i="10" s="1"/>
  <c r="AK290" i="10"/>
  <c r="AL290" i="10"/>
  <c r="Y290" i="10"/>
  <c r="L290" i="10"/>
  <c r="L904" i="10" s="1"/>
  <c r="AJ290" i="10"/>
  <c r="X290" i="10"/>
  <c r="A292" i="3" l="1"/>
  <c r="AC291" i="3"/>
  <c r="AJ291" i="3"/>
  <c r="V291" i="3"/>
  <c r="E291" i="3"/>
  <c r="Z291" i="3"/>
  <c r="L291" i="3"/>
  <c r="L698" i="3" s="1"/>
  <c r="T291" i="3"/>
  <c r="N291" i="3"/>
  <c r="H291" i="3"/>
  <c r="AB291" i="3"/>
  <c r="B291" i="3"/>
  <c r="B698" i="3" s="1"/>
  <c r="P291" i="3"/>
  <c r="D291" i="3"/>
  <c r="D698" i="3" s="1"/>
  <c r="AG291" i="3"/>
  <c r="AM291" i="3"/>
  <c r="AK291" i="3"/>
  <c r="AI291" i="3"/>
  <c r="U291" i="3"/>
  <c r="AA291" i="3"/>
  <c r="Y291" i="3"/>
  <c r="W291" i="3"/>
  <c r="I291" i="3"/>
  <c r="O291" i="3"/>
  <c r="M291" i="3"/>
  <c r="K291" i="3"/>
  <c r="C291" i="3"/>
  <c r="C698" i="3" s="1"/>
  <c r="AH291" i="3"/>
  <c r="X291" i="3"/>
  <c r="AD291" i="3"/>
  <c r="J291" i="3"/>
  <c r="AF291" i="3"/>
  <c r="AE291" i="3"/>
  <c r="F291" i="3"/>
  <c r="G291" i="3"/>
  <c r="R291" i="3"/>
  <c r="Q291" i="3"/>
  <c r="AL291" i="3"/>
  <c r="S291" i="3"/>
  <c r="A905" i="10"/>
  <c r="A292" i="10"/>
  <c r="R291" i="10"/>
  <c r="AK291" i="10"/>
  <c r="F291" i="10"/>
  <c r="AM291" i="10"/>
  <c r="Y291" i="10"/>
  <c r="AF291" i="10"/>
  <c r="AA291" i="10"/>
  <c r="M291" i="10"/>
  <c r="T291" i="10"/>
  <c r="AE291" i="10"/>
  <c r="AC291" i="10"/>
  <c r="O291" i="10"/>
  <c r="AL291" i="10"/>
  <c r="H291" i="10"/>
  <c r="S291" i="10"/>
  <c r="Q291" i="10"/>
  <c r="C291" i="10"/>
  <c r="C905" i="10" s="1"/>
  <c r="Z291" i="10"/>
  <c r="AJ291" i="10"/>
  <c r="AG291" i="10"/>
  <c r="G291" i="10"/>
  <c r="E291" i="10"/>
  <c r="AB291" i="10"/>
  <c r="N291" i="10"/>
  <c r="X291" i="10"/>
  <c r="P291" i="10"/>
  <c r="B291" i="10"/>
  <c r="B905" i="10" s="1"/>
  <c r="L291" i="10"/>
  <c r="L905" i="10" s="1"/>
  <c r="D291" i="10"/>
  <c r="D905" i="10" s="1"/>
  <c r="AH291" i="10"/>
  <c r="U291" i="10"/>
  <c r="AI291" i="10"/>
  <c r="V291" i="10"/>
  <c r="W291" i="10"/>
  <c r="J291" i="10"/>
  <c r="K291" i="10"/>
  <c r="AD291" i="10"/>
  <c r="I291" i="10"/>
  <c r="A293" i="3" l="1"/>
  <c r="K292" i="3"/>
  <c r="E292" i="3"/>
  <c r="Y292" i="3"/>
  <c r="M292" i="3"/>
  <c r="AD292" i="3"/>
  <c r="AJ292" i="3"/>
  <c r="AH292" i="3"/>
  <c r="AF292" i="3"/>
  <c r="R292" i="3"/>
  <c r="X292" i="3"/>
  <c r="V292" i="3"/>
  <c r="T292" i="3"/>
  <c r="F292" i="3"/>
  <c r="L292" i="3"/>
  <c r="L699" i="3" s="1"/>
  <c r="J292" i="3"/>
  <c r="H292" i="3"/>
  <c r="AL292" i="3"/>
  <c r="AE292" i="3"/>
  <c r="Z292" i="3"/>
  <c r="AG292" i="3"/>
  <c r="S292" i="3"/>
  <c r="N292" i="3"/>
  <c r="AI292" i="3"/>
  <c r="U292" i="3"/>
  <c r="G292" i="3"/>
  <c r="AC292" i="3"/>
  <c r="B292" i="3"/>
  <c r="B699" i="3" s="1"/>
  <c r="W292" i="3"/>
  <c r="I292" i="3"/>
  <c r="Q292" i="3"/>
  <c r="AB292" i="3"/>
  <c r="P292" i="3"/>
  <c r="D292" i="3"/>
  <c r="D699" i="3" s="1"/>
  <c r="O292" i="3"/>
  <c r="AA292" i="3"/>
  <c r="C292" i="3"/>
  <c r="C699" i="3" s="1"/>
  <c r="AM292" i="3"/>
  <c r="AK292" i="3"/>
  <c r="A906" i="10"/>
  <c r="A293" i="10"/>
  <c r="Q292" i="10"/>
  <c r="AB292" i="10"/>
  <c r="Z292" i="10"/>
  <c r="L292" i="10"/>
  <c r="L906" i="10" s="1"/>
  <c r="AI292" i="10"/>
  <c r="E292" i="10"/>
  <c r="P292" i="10"/>
  <c r="N292" i="10"/>
  <c r="W292" i="10"/>
  <c r="AG292" i="10"/>
  <c r="D292" i="10"/>
  <c r="D906" i="10" s="1"/>
  <c r="B292" i="10"/>
  <c r="B906" i="10" s="1"/>
  <c r="AK292" i="10"/>
  <c r="K292" i="10"/>
  <c r="U292" i="10"/>
  <c r="Y292" i="10"/>
  <c r="I292" i="10"/>
  <c r="M292" i="10"/>
  <c r="AE292" i="10"/>
  <c r="AF292" i="10"/>
  <c r="S292" i="10"/>
  <c r="T292" i="10"/>
  <c r="G292" i="10"/>
  <c r="AM292" i="10"/>
  <c r="H292" i="10"/>
  <c r="AA292" i="10"/>
  <c r="O292" i="10"/>
  <c r="AH292" i="10"/>
  <c r="F292" i="10"/>
  <c r="C292" i="10"/>
  <c r="C906" i="10" s="1"/>
  <c r="AJ292" i="10"/>
  <c r="V292" i="10"/>
  <c r="AC292" i="10"/>
  <c r="AL292" i="10"/>
  <c r="X292" i="10"/>
  <c r="J292" i="10"/>
  <c r="AD292" i="10"/>
  <c r="R292" i="10"/>
  <c r="A907" i="10" l="1"/>
  <c r="A294" i="10"/>
  <c r="V293" i="10"/>
  <c r="F293" i="10"/>
  <c r="J293" i="10"/>
  <c r="AB293" i="10"/>
  <c r="AC293" i="10"/>
  <c r="P293" i="10"/>
  <c r="Q293" i="10"/>
  <c r="D293" i="10"/>
  <c r="D907" i="10" s="1"/>
  <c r="AJ293" i="10"/>
  <c r="E293" i="10"/>
  <c r="X293" i="10"/>
  <c r="L293" i="10"/>
  <c r="L907" i="10" s="1"/>
  <c r="AE293" i="10"/>
  <c r="AL293" i="10"/>
  <c r="AG293" i="10"/>
  <c r="S293" i="10"/>
  <c r="Z293" i="10"/>
  <c r="AI293" i="10"/>
  <c r="U293" i="10"/>
  <c r="G293" i="10"/>
  <c r="N293" i="10"/>
  <c r="AK293" i="10"/>
  <c r="W293" i="10"/>
  <c r="I293" i="10"/>
  <c r="AF293" i="10"/>
  <c r="B293" i="10"/>
  <c r="B907" i="10" s="1"/>
  <c r="Y293" i="10"/>
  <c r="K293" i="10"/>
  <c r="T293" i="10"/>
  <c r="AD293" i="10"/>
  <c r="M293" i="10"/>
  <c r="AH293" i="10"/>
  <c r="H293" i="10"/>
  <c r="R293" i="10"/>
  <c r="AM293" i="10"/>
  <c r="AA293" i="10"/>
  <c r="O293" i="10"/>
  <c r="C293" i="10"/>
  <c r="C907" i="10" s="1"/>
  <c r="A294" i="3"/>
  <c r="J293" i="3"/>
  <c r="AA293" i="3"/>
  <c r="U293" i="3"/>
  <c r="S293" i="3"/>
  <c r="Q293" i="3"/>
  <c r="C293" i="3"/>
  <c r="C700" i="3" s="1"/>
  <c r="I293" i="3"/>
  <c r="G293" i="3"/>
  <c r="E293" i="3"/>
  <c r="AI293" i="3"/>
  <c r="AB293" i="3"/>
  <c r="W293" i="3"/>
  <c r="AD293" i="3"/>
  <c r="P293" i="3"/>
  <c r="AL293" i="3"/>
  <c r="K293" i="3"/>
  <c r="AF293" i="3"/>
  <c r="R293" i="3"/>
  <c r="D293" i="3"/>
  <c r="D700" i="3" s="1"/>
  <c r="Z293" i="3"/>
  <c r="T293" i="3"/>
  <c r="F293" i="3"/>
  <c r="H293" i="3"/>
  <c r="B293" i="3"/>
  <c r="B700" i="3" s="1"/>
  <c r="AH293" i="3"/>
  <c r="V293" i="3"/>
  <c r="AM293" i="3"/>
  <c r="N293" i="3"/>
  <c r="AJ293" i="3"/>
  <c r="O293" i="3"/>
  <c r="X293" i="3"/>
  <c r="AE293" i="3"/>
  <c r="AC293" i="3"/>
  <c r="AG293" i="3"/>
  <c r="AK293" i="3"/>
  <c r="Y293" i="3"/>
  <c r="L293" i="3"/>
  <c r="L700" i="3" s="1"/>
  <c r="M293" i="3"/>
  <c r="A295" i="3" l="1"/>
  <c r="F294" i="3"/>
  <c r="D294" i="3"/>
  <c r="D701" i="3" s="1"/>
  <c r="B294" i="3"/>
  <c r="B701" i="3" s="1"/>
  <c r="AF294" i="3"/>
  <c r="AM294" i="3"/>
  <c r="AK294" i="3"/>
  <c r="T294" i="3"/>
  <c r="AA294" i="3"/>
  <c r="Y294" i="3"/>
  <c r="AI294" i="3"/>
  <c r="H294" i="3"/>
  <c r="AC294" i="3"/>
  <c r="O294" i="3"/>
  <c r="M294" i="3"/>
  <c r="Q294" i="3"/>
  <c r="C294" i="3"/>
  <c r="C701" i="3" s="1"/>
  <c r="E294" i="3"/>
  <c r="AE294" i="3"/>
  <c r="S294" i="3"/>
  <c r="AJ294" i="3"/>
  <c r="G294" i="3"/>
  <c r="AL294" i="3"/>
  <c r="X294" i="3"/>
  <c r="AD294" i="3"/>
  <c r="AB294" i="3"/>
  <c r="Z294" i="3"/>
  <c r="L294" i="3"/>
  <c r="L701" i="3" s="1"/>
  <c r="R294" i="3"/>
  <c r="P294" i="3"/>
  <c r="N294" i="3"/>
  <c r="I294" i="3"/>
  <c r="AG294" i="3"/>
  <c r="AH294" i="3"/>
  <c r="U294" i="3"/>
  <c r="V294" i="3"/>
  <c r="J294" i="3"/>
  <c r="W294" i="3"/>
  <c r="K294" i="3"/>
  <c r="A908" i="10"/>
  <c r="A295" i="10"/>
  <c r="N294" i="10"/>
  <c r="M294" i="10"/>
  <c r="AG294" i="10"/>
  <c r="B294" i="10"/>
  <c r="B908" i="10" s="1"/>
  <c r="U294" i="10"/>
  <c r="I294" i="10"/>
  <c r="AB294" i="10"/>
  <c r="AI294" i="10"/>
  <c r="AD294" i="10"/>
  <c r="P294" i="10"/>
  <c r="W294" i="10"/>
  <c r="AF294" i="10"/>
  <c r="R294" i="10"/>
  <c r="D294" i="10"/>
  <c r="D908" i="10" s="1"/>
  <c r="K294" i="10"/>
  <c r="AH294" i="10"/>
  <c r="T294" i="10"/>
  <c r="F294" i="10"/>
  <c r="AC294" i="10"/>
  <c r="AM294" i="10"/>
  <c r="V294" i="10"/>
  <c r="H294" i="10"/>
  <c r="Q294" i="10"/>
  <c r="AA294" i="10"/>
  <c r="J294" i="10"/>
  <c r="AE294" i="10"/>
  <c r="E294" i="10"/>
  <c r="O294" i="10"/>
  <c r="S294" i="10"/>
  <c r="C294" i="10"/>
  <c r="C908" i="10" s="1"/>
  <c r="G294" i="10"/>
  <c r="AL294" i="10"/>
  <c r="AK294" i="10"/>
  <c r="Z294" i="10"/>
  <c r="Y294" i="10"/>
  <c r="X294" i="10"/>
  <c r="L294" i="10"/>
  <c r="L908" i="10" s="1"/>
  <c r="AJ294" i="10"/>
  <c r="A296" i="3" l="1"/>
  <c r="Q295" i="3"/>
  <c r="AL295" i="3"/>
  <c r="X295" i="3"/>
  <c r="V295" i="3"/>
  <c r="AF295" i="3"/>
  <c r="N295" i="3"/>
  <c r="H295" i="3"/>
  <c r="B295" i="3"/>
  <c r="B702" i="3" s="1"/>
  <c r="AB295" i="3"/>
  <c r="P295" i="3"/>
  <c r="AG295" i="3"/>
  <c r="D295" i="3"/>
  <c r="D702" i="3" s="1"/>
  <c r="AM295" i="3"/>
  <c r="AI295" i="3"/>
  <c r="U295" i="3"/>
  <c r="AA295" i="3"/>
  <c r="AK295" i="3"/>
  <c r="W295" i="3"/>
  <c r="I295" i="3"/>
  <c r="O295" i="3"/>
  <c r="Y295" i="3"/>
  <c r="K295" i="3"/>
  <c r="C295" i="3"/>
  <c r="C702" i="3" s="1"/>
  <c r="M295" i="3"/>
  <c r="AC295" i="3"/>
  <c r="AJ295" i="3"/>
  <c r="AH295" i="3"/>
  <c r="J295" i="3"/>
  <c r="Z295" i="3"/>
  <c r="AE295" i="3"/>
  <c r="G295" i="3"/>
  <c r="AD295" i="3"/>
  <c r="T295" i="3"/>
  <c r="E295" i="3"/>
  <c r="L295" i="3"/>
  <c r="L702" i="3" s="1"/>
  <c r="R295" i="3"/>
  <c r="F295" i="3"/>
  <c r="S295" i="3"/>
  <c r="A909" i="10"/>
  <c r="A296" i="10"/>
  <c r="F295" i="10"/>
  <c r="AK295" i="10"/>
  <c r="AF295" i="10"/>
  <c r="AA295" i="10"/>
  <c r="Y295" i="10"/>
  <c r="T295" i="10"/>
  <c r="AC295" i="10"/>
  <c r="O295" i="10"/>
  <c r="AL295" i="10"/>
  <c r="M295" i="10"/>
  <c r="H295" i="10"/>
  <c r="AE295" i="10"/>
  <c r="Q295" i="10"/>
  <c r="C295" i="10"/>
  <c r="C909" i="10" s="1"/>
  <c r="Z295" i="10"/>
  <c r="AJ295" i="10"/>
  <c r="U295" i="10"/>
  <c r="AM295" i="10"/>
  <c r="S295" i="10"/>
  <c r="E295" i="10"/>
  <c r="N295" i="10"/>
  <c r="X295" i="10"/>
  <c r="G295" i="10"/>
  <c r="AB295" i="10"/>
  <c r="B295" i="10"/>
  <c r="B909" i="10" s="1"/>
  <c r="L295" i="10"/>
  <c r="L909" i="10" s="1"/>
  <c r="P295" i="10"/>
  <c r="I295" i="10"/>
  <c r="D295" i="10"/>
  <c r="D909" i="10" s="1"/>
  <c r="AI295" i="10"/>
  <c r="AH295" i="10"/>
  <c r="W295" i="10"/>
  <c r="V295" i="10"/>
  <c r="AG295" i="10"/>
  <c r="K295" i="10"/>
  <c r="J295" i="10"/>
  <c r="AD295" i="10"/>
  <c r="R295" i="10"/>
  <c r="A910" i="10" l="1"/>
  <c r="A297" i="10"/>
  <c r="AA296" i="10"/>
  <c r="AH296" i="10"/>
  <c r="G296" i="10"/>
  <c r="U296" i="10"/>
  <c r="Q296" i="10"/>
  <c r="O296" i="10"/>
  <c r="AJ296" i="10"/>
  <c r="V296" i="10"/>
  <c r="AB296" i="10"/>
  <c r="D296" i="10"/>
  <c r="D910" i="10" s="1"/>
  <c r="P296" i="10"/>
  <c r="C296" i="10"/>
  <c r="C910" i="10" s="1"/>
  <c r="X296" i="10"/>
  <c r="F296" i="10"/>
  <c r="K296" i="10"/>
  <c r="L296" i="10"/>
  <c r="L910" i="10" s="1"/>
  <c r="S296" i="10"/>
  <c r="AL296" i="10"/>
  <c r="AD296" i="10"/>
  <c r="B296" i="10"/>
  <c r="B910" i="10" s="1"/>
  <c r="Z296" i="10"/>
  <c r="AI296" i="10"/>
  <c r="R296" i="10"/>
  <c r="AK296" i="10"/>
  <c r="AG296" i="10"/>
  <c r="N296" i="10"/>
  <c r="W296" i="10"/>
  <c r="J296" i="10"/>
  <c r="I296" i="10"/>
  <c r="Y296" i="10"/>
  <c r="E296" i="10"/>
  <c r="AF296" i="10"/>
  <c r="AM296" i="10"/>
  <c r="T296" i="10"/>
  <c r="AC296" i="10"/>
  <c r="M296" i="10"/>
  <c r="AE296" i="10"/>
  <c r="H296" i="10"/>
  <c r="A297" i="3"/>
  <c r="Y296" i="3"/>
  <c r="AD296" i="3"/>
  <c r="M296" i="3"/>
  <c r="AJ296" i="3"/>
  <c r="AF296" i="3"/>
  <c r="R296" i="3"/>
  <c r="X296" i="3"/>
  <c r="AH296" i="3"/>
  <c r="T296" i="3"/>
  <c r="F296" i="3"/>
  <c r="L296" i="3"/>
  <c r="L703" i="3" s="1"/>
  <c r="V296" i="3"/>
  <c r="H296" i="3"/>
  <c r="J296" i="3"/>
  <c r="AL296" i="3"/>
  <c r="Z296" i="3"/>
  <c r="AG296" i="3"/>
  <c r="AE296" i="3"/>
  <c r="N296" i="3"/>
  <c r="AI296" i="3"/>
  <c r="U296" i="3"/>
  <c r="S296" i="3"/>
  <c r="AC296" i="3"/>
  <c r="B296" i="3"/>
  <c r="B703" i="3" s="1"/>
  <c r="W296" i="3"/>
  <c r="I296" i="3"/>
  <c r="G296" i="3"/>
  <c r="Q296" i="3"/>
  <c r="K296" i="3"/>
  <c r="E296" i="3"/>
  <c r="AB296" i="3"/>
  <c r="P296" i="3"/>
  <c r="D296" i="3"/>
  <c r="D703" i="3" s="1"/>
  <c r="C296" i="3"/>
  <c r="C703" i="3" s="1"/>
  <c r="O296" i="3"/>
  <c r="AK296" i="3"/>
  <c r="AM296" i="3"/>
  <c r="AA296" i="3"/>
  <c r="A911" i="10" l="1"/>
  <c r="A298" i="10"/>
  <c r="I297" i="10"/>
  <c r="AM297" i="10"/>
  <c r="P297" i="10"/>
  <c r="D297" i="10"/>
  <c r="D911" i="10" s="1"/>
  <c r="AI297" i="10"/>
  <c r="AA297" i="10"/>
  <c r="AL297" i="10"/>
  <c r="AB297" i="10"/>
  <c r="W297" i="10"/>
  <c r="AF297" i="10"/>
  <c r="O297" i="10"/>
  <c r="J297" i="10"/>
  <c r="K297" i="10"/>
  <c r="T297" i="10"/>
  <c r="C297" i="10"/>
  <c r="C911" i="10" s="1"/>
  <c r="H297" i="10"/>
  <c r="Z297" i="10"/>
  <c r="Y297" i="10"/>
  <c r="AC297" i="10"/>
  <c r="N297" i="10"/>
  <c r="AJ297" i="10"/>
  <c r="Q297" i="10"/>
  <c r="X297" i="10"/>
  <c r="AE297" i="10"/>
  <c r="E297" i="10"/>
  <c r="AD297" i="10"/>
  <c r="L297" i="10"/>
  <c r="L911" i="10" s="1"/>
  <c r="AG297" i="10"/>
  <c r="S297" i="10"/>
  <c r="R297" i="10"/>
  <c r="AK297" i="10"/>
  <c r="B297" i="10"/>
  <c r="B911" i="10" s="1"/>
  <c r="U297" i="10"/>
  <c r="G297" i="10"/>
  <c r="M297" i="10"/>
  <c r="F297" i="10"/>
  <c r="AH297" i="10"/>
  <c r="V297" i="10"/>
  <c r="A298" i="3"/>
  <c r="J297" i="3"/>
  <c r="AG297" i="3"/>
  <c r="AC297" i="3"/>
  <c r="O297" i="3"/>
  <c r="I297" i="3"/>
  <c r="S297" i="3"/>
  <c r="E297" i="3"/>
  <c r="G297" i="3"/>
  <c r="AI297" i="3"/>
  <c r="W297" i="3"/>
  <c r="AD297" i="3"/>
  <c r="AB297" i="3"/>
  <c r="K297" i="3"/>
  <c r="AF297" i="3"/>
  <c r="R297" i="3"/>
  <c r="P297" i="3"/>
  <c r="Z297" i="3"/>
  <c r="T297" i="3"/>
  <c r="F297" i="3"/>
  <c r="D297" i="3"/>
  <c r="D704" i="3" s="1"/>
  <c r="N297" i="3"/>
  <c r="H297" i="3"/>
  <c r="AH297" i="3"/>
  <c r="AM297" i="3"/>
  <c r="V297" i="3"/>
  <c r="AA297" i="3"/>
  <c r="AJ297" i="3"/>
  <c r="L297" i="3"/>
  <c r="L704" i="3" s="1"/>
  <c r="AE297" i="3"/>
  <c r="Q297" i="3"/>
  <c r="U297" i="3"/>
  <c r="AL297" i="3"/>
  <c r="B297" i="3"/>
  <c r="B704" i="3" s="1"/>
  <c r="AK297" i="3"/>
  <c r="Y297" i="3"/>
  <c r="M297" i="3"/>
  <c r="X297" i="3"/>
  <c r="C297" i="3"/>
  <c r="C704" i="3" s="1"/>
  <c r="A299" i="3" l="1"/>
  <c r="D298" i="3"/>
  <c r="D705" i="3" s="1"/>
  <c r="T298" i="3"/>
  <c r="AA298" i="3"/>
  <c r="AK298" i="3"/>
  <c r="AI298" i="3"/>
  <c r="H298" i="3"/>
  <c r="AC298" i="3"/>
  <c r="O298" i="3"/>
  <c r="Y298" i="3"/>
  <c r="W298" i="3"/>
  <c r="Q298" i="3"/>
  <c r="C298" i="3"/>
  <c r="C705" i="3" s="1"/>
  <c r="M298" i="3"/>
  <c r="E298" i="3"/>
  <c r="AE298" i="3"/>
  <c r="AJ298" i="3"/>
  <c r="S298" i="3"/>
  <c r="AL298" i="3"/>
  <c r="X298" i="3"/>
  <c r="G298" i="3"/>
  <c r="AD298" i="3"/>
  <c r="Z298" i="3"/>
  <c r="L298" i="3"/>
  <c r="L705" i="3" s="1"/>
  <c r="R298" i="3"/>
  <c r="AB298" i="3"/>
  <c r="N298" i="3"/>
  <c r="F298" i="3"/>
  <c r="P298" i="3"/>
  <c r="B298" i="3"/>
  <c r="B705" i="3" s="1"/>
  <c r="U298" i="3"/>
  <c r="AG298" i="3"/>
  <c r="I298" i="3"/>
  <c r="K298" i="3"/>
  <c r="AH298" i="3"/>
  <c r="V298" i="3"/>
  <c r="J298" i="3"/>
  <c r="AF298" i="3"/>
  <c r="AM298" i="3"/>
  <c r="A912" i="10"/>
  <c r="A299" i="10"/>
  <c r="H298" i="10"/>
  <c r="Q298" i="10"/>
  <c r="AA298" i="10"/>
  <c r="S298" i="10"/>
  <c r="E298" i="10"/>
  <c r="AL298" i="10"/>
  <c r="O298" i="10"/>
  <c r="M298" i="10"/>
  <c r="Z298" i="10"/>
  <c r="AG298" i="10"/>
  <c r="N298" i="10"/>
  <c r="AH298" i="10"/>
  <c r="U298" i="10"/>
  <c r="AB298" i="10"/>
  <c r="B298" i="10"/>
  <c r="B912" i="10" s="1"/>
  <c r="C298" i="10"/>
  <c r="C912" i="10" s="1"/>
  <c r="I298" i="10"/>
  <c r="AD298" i="10"/>
  <c r="P298" i="10"/>
  <c r="R298" i="10"/>
  <c r="D298" i="10"/>
  <c r="D912" i="10" s="1"/>
  <c r="AK298" i="10"/>
  <c r="V298" i="10"/>
  <c r="F298" i="10"/>
  <c r="AJ298" i="10"/>
  <c r="J298" i="10"/>
  <c r="Y298" i="10"/>
  <c r="AF298" i="10"/>
  <c r="X298" i="10"/>
  <c r="AI298" i="10"/>
  <c r="AE298" i="10"/>
  <c r="W298" i="10"/>
  <c r="T298" i="10"/>
  <c r="AC298" i="10"/>
  <c r="L298" i="10"/>
  <c r="L912" i="10" s="1"/>
  <c r="G298" i="10"/>
  <c r="K298" i="10"/>
  <c r="AM298" i="10"/>
  <c r="A300" i="3" l="1"/>
  <c r="E299" i="3"/>
  <c r="Z299" i="3"/>
  <c r="L299" i="3"/>
  <c r="L706" i="3" s="1"/>
  <c r="V299" i="3"/>
  <c r="T299" i="3"/>
  <c r="B299" i="3"/>
  <c r="B706" i="3" s="1"/>
  <c r="AB299" i="3"/>
  <c r="AG299" i="3"/>
  <c r="P299" i="3"/>
  <c r="AM299" i="3"/>
  <c r="AI299" i="3"/>
  <c r="U299" i="3"/>
  <c r="D299" i="3"/>
  <c r="D706" i="3" s="1"/>
  <c r="AA299" i="3"/>
  <c r="W299" i="3"/>
  <c r="I299" i="3"/>
  <c r="O299" i="3"/>
  <c r="AK299" i="3"/>
  <c r="K299" i="3"/>
  <c r="C299" i="3"/>
  <c r="C706" i="3" s="1"/>
  <c r="Y299" i="3"/>
  <c r="M299" i="3"/>
  <c r="AC299" i="3"/>
  <c r="AJ299" i="3"/>
  <c r="Q299" i="3"/>
  <c r="AL299" i="3"/>
  <c r="X299" i="3"/>
  <c r="AH299" i="3"/>
  <c r="AF299" i="3"/>
  <c r="AD299" i="3"/>
  <c r="N299" i="3"/>
  <c r="AE299" i="3"/>
  <c r="H299" i="3"/>
  <c r="G299" i="3"/>
  <c r="F299" i="3"/>
  <c r="J299" i="3"/>
  <c r="R299" i="3"/>
  <c r="S299" i="3"/>
  <c r="A913" i="10"/>
  <c r="A300" i="10"/>
  <c r="AI299" i="10"/>
  <c r="W299" i="10"/>
  <c r="AH299" i="10"/>
  <c r="AF299" i="10"/>
  <c r="AD299" i="10"/>
  <c r="K299" i="10"/>
  <c r="G299" i="10"/>
  <c r="D299" i="10"/>
  <c r="D913" i="10" s="1"/>
  <c r="R299" i="10"/>
  <c r="AM299" i="10"/>
  <c r="AK299" i="10"/>
  <c r="F299" i="10"/>
  <c r="AA299" i="10"/>
  <c r="Y299" i="10"/>
  <c r="V299" i="10"/>
  <c r="O299" i="10"/>
  <c r="M299" i="10"/>
  <c r="C299" i="10"/>
  <c r="C913" i="10" s="1"/>
  <c r="AG299" i="10"/>
  <c r="AC299" i="10"/>
  <c r="AL299" i="10"/>
  <c r="U299" i="10"/>
  <c r="AB299" i="10"/>
  <c r="J299" i="10"/>
  <c r="Q299" i="10"/>
  <c r="Z299" i="10"/>
  <c r="I299" i="10"/>
  <c r="P299" i="10"/>
  <c r="E299" i="10"/>
  <c r="N299" i="10"/>
  <c r="X299" i="10"/>
  <c r="T299" i="10"/>
  <c r="L299" i="10"/>
  <c r="L913" i="10" s="1"/>
  <c r="B299" i="10"/>
  <c r="B913" i="10" s="1"/>
  <c r="AJ299" i="10"/>
  <c r="S299" i="10"/>
  <c r="H299" i="10"/>
  <c r="AE299" i="10"/>
  <c r="A914" i="10" l="1"/>
  <c r="A301" i="10"/>
  <c r="O300" i="10"/>
  <c r="AJ300" i="10"/>
  <c r="AH300" i="10"/>
  <c r="Y300" i="10"/>
  <c r="U300" i="10"/>
  <c r="C300" i="10"/>
  <c r="C914" i="10" s="1"/>
  <c r="X300" i="10"/>
  <c r="V300" i="10"/>
  <c r="L300" i="10"/>
  <c r="L914" i="10" s="1"/>
  <c r="J300" i="10"/>
  <c r="AL300" i="10"/>
  <c r="AD300" i="10"/>
  <c r="M300" i="10"/>
  <c r="Z300" i="10"/>
  <c r="AI300" i="10"/>
  <c r="R300" i="10"/>
  <c r="N300" i="10"/>
  <c r="W300" i="10"/>
  <c r="F300" i="10"/>
  <c r="B300" i="10"/>
  <c r="B914" i="10" s="1"/>
  <c r="K300" i="10"/>
  <c r="Q300" i="10"/>
  <c r="AG300" i="10"/>
  <c r="AC300" i="10"/>
  <c r="E300" i="10"/>
  <c r="AE300" i="10"/>
  <c r="P300" i="10"/>
  <c r="I300" i="10"/>
  <c r="D300" i="10"/>
  <c r="D914" i="10" s="1"/>
  <c r="AF300" i="10"/>
  <c r="AK300" i="10"/>
  <c r="AB300" i="10"/>
  <c r="AM300" i="10"/>
  <c r="T300" i="10"/>
  <c r="G300" i="10"/>
  <c r="AA300" i="10"/>
  <c r="H300" i="10"/>
  <c r="S300" i="10"/>
  <c r="A301" i="3"/>
  <c r="Y300" i="3"/>
  <c r="AJ300" i="3"/>
  <c r="AF300" i="3"/>
  <c r="R300" i="3"/>
  <c r="M300" i="3"/>
  <c r="X300" i="3"/>
  <c r="T300" i="3"/>
  <c r="F300" i="3"/>
  <c r="L300" i="3"/>
  <c r="L707" i="3" s="1"/>
  <c r="AH300" i="3"/>
  <c r="H300" i="3"/>
  <c r="V300" i="3"/>
  <c r="AL300" i="3"/>
  <c r="J300" i="3"/>
  <c r="Z300" i="3"/>
  <c r="AG300" i="3"/>
  <c r="N300" i="3"/>
  <c r="AI300" i="3"/>
  <c r="U300" i="3"/>
  <c r="AE300" i="3"/>
  <c r="B300" i="3"/>
  <c r="B707" i="3" s="1"/>
  <c r="W300" i="3"/>
  <c r="I300" i="3"/>
  <c r="S300" i="3"/>
  <c r="Q300" i="3"/>
  <c r="K300" i="3"/>
  <c r="G300" i="3"/>
  <c r="E300" i="3"/>
  <c r="AB300" i="3"/>
  <c r="P300" i="3"/>
  <c r="C300" i="3"/>
  <c r="C707" i="3" s="1"/>
  <c r="AK300" i="3"/>
  <c r="D300" i="3"/>
  <c r="D707" i="3" s="1"/>
  <c r="AD300" i="3"/>
  <c r="AA300" i="3"/>
  <c r="O300" i="3"/>
  <c r="AM300" i="3"/>
  <c r="AC300" i="3"/>
  <c r="A302" i="3" l="1"/>
  <c r="J301" i="3"/>
  <c r="U301" i="3"/>
  <c r="Q301" i="3"/>
  <c r="C301" i="3"/>
  <c r="C708" i="3" s="1"/>
  <c r="S301" i="3"/>
  <c r="AI301" i="3"/>
  <c r="G301" i="3"/>
  <c r="W301" i="3"/>
  <c r="AD301" i="3"/>
  <c r="K301" i="3"/>
  <c r="AF301" i="3"/>
  <c r="R301" i="3"/>
  <c r="AB301" i="3"/>
  <c r="T301" i="3"/>
  <c r="F301" i="3"/>
  <c r="P301" i="3"/>
  <c r="N301" i="3"/>
  <c r="H301" i="3"/>
  <c r="D301" i="3"/>
  <c r="D708" i="3" s="1"/>
  <c r="B301" i="3"/>
  <c r="B708" i="3" s="1"/>
  <c r="AM301" i="3"/>
  <c r="AH301" i="3"/>
  <c r="AA301" i="3"/>
  <c r="V301" i="3"/>
  <c r="AG301" i="3"/>
  <c r="AC301" i="3"/>
  <c r="O301" i="3"/>
  <c r="AL301" i="3"/>
  <c r="Z301" i="3"/>
  <c r="AE301" i="3"/>
  <c r="E301" i="3"/>
  <c r="I301" i="3"/>
  <c r="AK301" i="3"/>
  <c r="Y301" i="3"/>
  <c r="L301" i="3"/>
  <c r="L708" i="3" s="1"/>
  <c r="M301" i="3"/>
  <c r="X301" i="3"/>
  <c r="AJ301" i="3"/>
  <c r="A915" i="10"/>
  <c r="A302" i="10"/>
  <c r="AI301" i="10"/>
  <c r="AA301" i="10"/>
  <c r="W301" i="10"/>
  <c r="AF301" i="10"/>
  <c r="O301" i="10"/>
  <c r="AD301" i="10"/>
  <c r="K301" i="10"/>
  <c r="T301" i="10"/>
  <c r="C301" i="10"/>
  <c r="C915" i="10" s="1"/>
  <c r="B301" i="10"/>
  <c r="B915" i="10" s="1"/>
  <c r="H301" i="10"/>
  <c r="AK301" i="10"/>
  <c r="F301" i="10"/>
  <c r="Y301" i="10"/>
  <c r="R301" i="10"/>
  <c r="AC301" i="10"/>
  <c r="AH301" i="10"/>
  <c r="V301" i="10"/>
  <c r="AJ301" i="10"/>
  <c r="Q301" i="10"/>
  <c r="D301" i="10"/>
  <c r="D915" i="10" s="1"/>
  <c r="AB301" i="10"/>
  <c r="X301" i="10"/>
  <c r="E301" i="10"/>
  <c r="Z301" i="10"/>
  <c r="P301" i="10"/>
  <c r="L301" i="10"/>
  <c r="L915" i="10" s="1"/>
  <c r="AG301" i="10"/>
  <c r="AE301" i="10"/>
  <c r="U301" i="10"/>
  <c r="S301" i="10"/>
  <c r="I301" i="10"/>
  <c r="G301" i="10"/>
  <c r="AM301" i="10"/>
  <c r="N301" i="10"/>
  <c r="M301" i="10"/>
  <c r="J301" i="10"/>
  <c r="AL301" i="10"/>
  <c r="A916" i="10" l="1"/>
  <c r="A303" i="10"/>
  <c r="E302" i="10"/>
  <c r="V302" i="10"/>
  <c r="AL302" i="10"/>
  <c r="Z302" i="10"/>
  <c r="Y302" i="10"/>
  <c r="AK302" i="10"/>
  <c r="AG302" i="10"/>
  <c r="N302" i="10"/>
  <c r="M302" i="10"/>
  <c r="AM302" i="10"/>
  <c r="J302" i="10"/>
  <c r="U302" i="10"/>
  <c r="B302" i="10"/>
  <c r="B916" i="10" s="1"/>
  <c r="W302" i="10"/>
  <c r="K302" i="10"/>
  <c r="AA302" i="10"/>
  <c r="I302" i="10"/>
  <c r="AD302" i="10"/>
  <c r="AB302" i="10"/>
  <c r="S302" i="10"/>
  <c r="AI302" i="10"/>
  <c r="R302" i="10"/>
  <c r="P302" i="10"/>
  <c r="O302" i="10"/>
  <c r="G302" i="10"/>
  <c r="F302" i="10"/>
  <c r="D302" i="10"/>
  <c r="D916" i="10" s="1"/>
  <c r="AJ302" i="10"/>
  <c r="AF302" i="10"/>
  <c r="X302" i="10"/>
  <c r="AH302" i="10"/>
  <c r="T302" i="10"/>
  <c r="AC302" i="10"/>
  <c r="L302" i="10"/>
  <c r="L916" i="10" s="1"/>
  <c r="C302" i="10"/>
  <c r="C916" i="10" s="1"/>
  <c r="AE302" i="10"/>
  <c r="H302" i="10"/>
  <c r="Q302" i="10"/>
  <c r="A303" i="3"/>
  <c r="AF302" i="3"/>
  <c r="D302" i="3"/>
  <c r="D709" i="3" s="1"/>
  <c r="AM302" i="3"/>
  <c r="H302" i="3"/>
  <c r="AC302" i="3"/>
  <c r="O302" i="3"/>
  <c r="AK302" i="3"/>
  <c r="W302" i="3"/>
  <c r="Q302" i="3"/>
  <c r="C302" i="3"/>
  <c r="C709" i="3" s="1"/>
  <c r="Y302" i="3"/>
  <c r="K302" i="3"/>
  <c r="E302" i="3"/>
  <c r="M302" i="3"/>
  <c r="AJ302" i="3"/>
  <c r="AE302" i="3"/>
  <c r="AL302" i="3"/>
  <c r="X302" i="3"/>
  <c r="S302" i="3"/>
  <c r="AD302" i="3"/>
  <c r="Z302" i="3"/>
  <c r="L302" i="3"/>
  <c r="L709" i="3" s="1"/>
  <c r="G302" i="3"/>
  <c r="R302" i="3"/>
  <c r="N302" i="3"/>
  <c r="F302" i="3"/>
  <c r="AB302" i="3"/>
  <c r="B302" i="3"/>
  <c r="B709" i="3" s="1"/>
  <c r="P302" i="3"/>
  <c r="I302" i="3"/>
  <c r="AI302" i="3"/>
  <c r="U302" i="3"/>
  <c r="AH302" i="3"/>
  <c r="V302" i="3"/>
  <c r="T302" i="3"/>
  <c r="J302" i="3"/>
  <c r="AA302" i="3"/>
  <c r="AG302" i="3"/>
  <c r="A917" i="10" l="1"/>
  <c r="A304" i="10"/>
  <c r="W303" i="10"/>
  <c r="AD303" i="10"/>
  <c r="K303" i="10"/>
  <c r="R303" i="10"/>
  <c r="AM303" i="10"/>
  <c r="P303" i="10"/>
  <c r="AF303" i="10"/>
  <c r="AB303" i="10"/>
  <c r="S303" i="10"/>
  <c r="F303" i="10"/>
  <c r="AA303" i="10"/>
  <c r="AK303" i="10"/>
  <c r="D303" i="10"/>
  <c r="D917" i="10" s="1"/>
  <c r="AE303" i="10"/>
  <c r="O303" i="10"/>
  <c r="Y303" i="10"/>
  <c r="L303" i="10"/>
  <c r="L917" i="10" s="1"/>
  <c r="AJ303" i="10"/>
  <c r="C303" i="10"/>
  <c r="C917" i="10" s="1"/>
  <c r="M303" i="10"/>
  <c r="AG303" i="10"/>
  <c r="H303" i="10"/>
  <c r="AH303" i="10"/>
  <c r="X303" i="10"/>
  <c r="AC303" i="10"/>
  <c r="AL303" i="10"/>
  <c r="U303" i="10"/>
  <c r="G303" i="10"/>
  <c r="Q303" i="10"/>
  <c r="Z303" i="10"/>
  <c r="I303" i="10"/>
  <c r="E303" i="10"/>
  <c r="N303" i="10"/>
  <c r="V303" i="10"/>
  <c r="B303" i="10"/>
  <c r="B917" i="10" s="1"/>
  <c r="T303" i="10"/>
  <c r="AI303" i="10"/>
  <c r="J303" i="10"/>
  <c r="A304" i="3"/>
  <c r="N303" i="3"/>
  <c r="V303" i="3"/>
  <c r="H303" i="3"/>
  <c r="AG303" i="3"/>
  <c r="AB303" i="3"/>
  <c r="AM303" i="3"/>
  <c r="AI303" i="3"/>
  <c r="U303" i="3"/>
  <c r="P303" i="3"/>
  <c r="AA303" i="3"/>
  <c r="W303" i="3"/>
  <c r="I303" i="3"/>
  <c r="D303" i="3"/>
  <c r="D710" i="3" s="1"/>
  <c r="O303" i="3"/>
  <c r="K303" i="3"/>
  <c r="C303" i="3"/>
  <c r="C710" i="3" s="1"/>
  <c r="AK303" i="3"/>
  <c r="Y303" i="3"/>
  <c r="AC303" i="3"/>
  <c r="M303" i="3"/>
  <c r="AJ303" i="3"/>
  <c r="Q303" i="3"/>
  <c r="AL303" i="3"/>
  <c r="X303" i="3"/>
  <c r="AF303" i="3"/>
  <c r="E303" i="3"/>
  <c r="Z303" i="3"/>
  <c r="L303" i="3"/>
  <c r="L710" i="3" s="1"/>
  <c r="AH303" i="3"/>
  <c r="T303" i="3"/>
  <c r="R303" i="3"/>
  <c r="AD303" i="3"/>
  <c r="B303" i="3"/>
  <c r="B710" i="3" s="1"/>
  <c r="AE303" i="3"/>
  <c r="F303" i="3"/>
  <c r="G303" i="3"/>
  <c r="J303" i="3"/>
  <c r="S303" i="3"/>
  <c r="A918" i="10" l="1"/>
  <c r="A305" i="10"/>
  <c r="C304" i="10"/>
  <c r="C918" i="10" s="1"/>
  <c r="X304" i="10"/>
  <c r="AH304" i="10"/>
  <c r="AG304" i="10"/>
  <c r="L304" i="10"/>
  <c r="L918" i="10" s="1"/>
  <c r="V304" i="10"/>
  <c r="E304" i="10"/>
  <c r="U304" i="10"/>
  <c r="Q304" i="10"/>
  <c r="AL304" i="10"/>
  <c r="J304" i="10"/>
  <c r="AD304" i="10"/>
  <c r="AE304" i="10"/>
  <c r="S304" i="10"/>
  <c r="Z304" i="10"/>
  <c r="AI304" i="10"/>
  <c r="R304" i="10"/>
  <c r="D304" i="10"/>
  <c r="D918" i="10" s="1"/>
  <c r="AB304" i="10"/>
  <c r="N304" i="10"/>
  <c r="W304" i="10"/>
  <c r="F304" i="10"/>
  <c r="Y304" i="10"/>
  <c r="P304" i="10"/>
  <c r="B304" i="10"/>
  <c r="B918" i="10" s="1"/>
  <c r="K304" i="10"/>
  <c r="M304" i="10"/>
  <c r="G304" i="10"/>
  <c r="AF304" i="10"/>
  <c r="I304" i="10"/>
  <c r="AM304" i="10"/>
  <c r="T304" i="10"/>
  <c r="AA304" i="10"/>
  <c r="H304" i="10"/>
  <c r="AC304" i="10"/>
  <c r="O304" i="10"/>
  <c r="AJ304" i="10"/>
  <c r="AK304" i="10"/>
  <c r="A305" i="3"/>
  <c r="AD304" i="3"/>
  <c r="Y304" i="3"/>
  <c r="X304" i="3"/>
  <c r="T304" i="3"/>
  <c r="F304" i="3"/>
  <c r="M304" i="3"/>
  <c r="L304" i="3"/>
  <c r="L711" i="3" s="1"/>
  <c r="H304" i="3"/>
  <c r="AH304" i="3"/>
  <c r="AL304" i="3"/>
  <c r="V304" i="3"/>
  <c r="Z304" i="3"/>
  <c r="J304" i="3"/>
  <c r="AG304" i="3"/>
  <c r="N304" i="3"/>
  <c r="AI304" i="3"/>
  <c r="U304" i="3"/>
  <c r="AC304" i="3"/>
  <c r="B304" i="3"/>
  <c r="B711" i="3" s="1"/>
  <c r="W304" i="3"/>
  <c r="I304" i="3"/>
  <c r="AE304" i="3"/>
  <c r="K304" i="3"/>
  <c r="S304" i="3"/>
  <c r="E304" i="3"/>
  <c r="G304" i="3"/>
  <c r="Q304" i="3"/>
  <c r="AB304" i="3"/>
  <c r="AK304" i="3"/>
  <c r="P304" i="3"/>
  <c r="R304" i="3"/>
  <c r="D304" i="3"/>
  <c r="D711" i="3" s="1"/>
  <c r="AA304" i="3"/>
  <c r="AJ304" i="3"/>
  <c r="O304" i="3"/>
  <c r="C304" i="3"/>
  <c r="C711" i="3" s="1"/>
  <c r="AM304" i="3"/>
  <c r="AF304" i="3"/>
  <c r="A306" i="3" l="1"/>
  <c r="J305" i="3"/>
  <c r="I305" i="3"/>
  <c r="E305" i="3"/>
  <c r="AI305" i="3"/>
  <c r="S305" i="3"/>
  <c r="W305" i="3"/>
  <c r="G305" i="3"/>
  <c r="AD305" i="3"/>
  <c r="AL305" i="3"/>
  <c r="K305" i="3"/>
  <c r="AF305" i="3"/>
  <c r="R305" i="3"/>
  <c r="T305" i="3"/>
  <c r="F305" i="3"/>
  <c r="AB305" i="3"/>
  <c r="H305" i="3"/>
  <c r="P305" i="3"/>
  <c r="B305" i="3"/>
  <c r="B712" i="3" s="1"/>
  <c r="D305" i="3"/>
  <c r="D712" i="3" s="1"/>
  <c r="AM305" i="3"/>
  <c r="AA305" i="3"/>
  <c r="AH305" i="3"/>
  <c r="AG305" i="3"/>
  <c r="AC305" i="3"/>
  <c r="O305" i="3"/>
  <c r="V305" i="3"/>
  <c r="U305" i="3"/>
  <c r="Q305" i="3"/>
  <c r="C305" i="3"/>
  <c r="C712" i="3" s="1"/>
  <c r="X305" i="3"/>
  <c r="AK305" i="3"/>
  <c r="Z305" i="3"/>
  <c r="Y305" i="3"/>
  <c r="N305" i="3"/>
  <c r="M305" i="3"/>
  <c r="AJ305" i="3"/>
  <c r="L305" i="3"/>
  <c r="L712" i="3" s="1"/>
  <c r="AE305" i="3"/>
  <c r="A919" i="10"/>
  <c r="A306" i="10"/>
  <c r="W305" i="10"/>
  <c r="AF305" i="10"/>
  <c r="O305" i="10"/>
  <c r="M305" i="10"/>
  <c r="AL305" i="10"/>
  <c r="F305" i="10"/>
  <c r="K305" i="10"/>
  <c r="T305" i="10"/>
  <c r="C305" i="10"/>
  <c r="C919" i="10" s="1"/>
  <c r="V305" i="10"/>
  <c r="J305" i="10"/>
  <c r="H305" i="10"/>
  <c r="P305" i="10"/>
  <c r="AH305" i="10"/>
  <c r="N305" i="10"/>
  <c r="D305" i="10"/>
  <c r="D919" i="10" s="1"/>
  <c r="AC305" i="10"/>
  <c r="AD305" i="10"/>
  <c r="AJ305" i="10"/>
  <c r="Q305" i="10"/>
  <c r="B305" i="10"/>
  <c r="B919" i="10" s="1"/>
  <c r="X305" i="10"/>
  <c r="E305" i="10"/>
  <c r="AB305" i="10"/>
  <c r="L305" i="10"/>
  <c r="L919" i="10" s="1"/>
  <c r="AG305" i="10"/>
  <c r="U305" i="10"/>
  <c r="AE305" i="10"/>
  <c r="R305" i="10"/>
  <c r="I305" i="10"/>
  <c r="S305" i="10"/>
  <c r="AM305" i="10"/>
  <c r="AI305" i="10"/>
  <c r="G305" i="10"/>
  <c r="AA305" i="10"/>
  <c r="Y305" i="10"/>
  <c r="AK305" i="10"/>
  <c r="Z305" i="10"/>
  <c r="A307" i="3" l="1"/>
  <c r="T306" i="3"/>
  <c r="D306" i="3"/>
  <c r="D713" i="3" s="1"/>
  <c r="AA306" i="3"/>
  <c r="AI306" i="3"/>
  <c r="Q306" i="3"/>
  <c r="C306" i="3"/>
  <c r="C713" i="3" s="1"/>
  <c r="AK306" i="3"/>
  <c r="K306" i="3"/>
  <c r="E306" i="3"/>
  <c r="Y306" i="3"/>
  <c r="M306" i="3"/>
  <c r="AJ306" i="3"/>
  <c r="AL306" i="3"/>
  <c r="X306" i="3"/>
  <c r="AE306" i="3"/>
  <c r="AD306" i="3"/>
  <c r="Z306" i="3"/>
  <c r="L306" i="3"/>
  <c r="L713" i="3" s="1"/>
  <c r="S306" i="3"/>
  <c r="R306" i="3"/>
  <c r="N306" i="3"/>
  <c r="G306" i="3"/>
  <c r="F306" i="3"/>
  <c r="B306" i="3"/>
  <c r="B713" i="3" s="1"/>
  <c r="AB306" i="3"/>
  <c r="AF306" i="3"/>
  <c r="P306" i="3"/>
  <c r="AM306" i="3"/>
  <c r="AC306" i="3"/>
  <c r="I306" i="3"/>
  <c r="AG306" i="3"/>
  <c r="AH306" i="3"/>
  <c r="H306" i="3"/>
  <c r="V306" i="3"/>
  <c r="O306" i="3"/>
  <c r="J306" i="3"/>
  <c r="U306" i="3"/>
  <c r="W306" i="3"/>
  <c r="A920" i="10"/>
  <c r="A307" i="10"/>
  <c r="K306" i="10"/>
  <c r="AI306" i="10"/>
  <c r="AL306" i="10"/>
  <c r="G306" i="10"/>
  <c r="AH306" i="10"/>
  <c r="W306" i="10"/>
  <c r="Z306" i="10"/>
  <c r="C306" i="10"/>
  <c r="C920" i="10" s="1"/>
  <c r="AG306" i="10"/>
  <c r="N306" i="10"/>
  <c r="U306" i="10"/>
  <c r="B306" i="10"/>
  <c r="B920" i="10" s="1"/>
  <c r="V306" i="10"/>
  <c r="I306" i="10"/>
  <c r="AD306" i="10"/>
  <c r="R306" i="10"/>
  <c r="AB306" i="10"/>
  <c r="S306" i="10"/>
  <c r="F306" i="10"/>
  <c r="P306" i="10"/>
  <c r="AJ306" i="10"/>
  <c r="AK306" i="10"/>
  <c r="AF306" i="10"/>
  <c r="D306" i="10"/>
  <c r="D920" i="10" s="1"/>
  <c r="X306" i="10"/>
  <c r="J306" i="10"/>
  <c r="T306" i="10"/>
  <c r="AC306" i="10"/>
  <c r="L306" i="10"/>
  <c r="L920" i="10" s="1"/>
  <c r="H306" i="10"/>
  <c r="Q306" i="10"/>
  <c r="M306" i="10"/>
  <c r="Y306" i="10"/>
  <c r="E306" i="10"/>
  <c r="AM306" i="10"/>
  <c r="AE306" i="10"/>
  <c r="AA306" i="10"/>
  <c r="O306" i="10"/>
  <c r="A308" i="3" l="1"/>
  <c r="B307" i="3"/>
  <c r="B714" i="3" s="1"/>
  <c r="V307" i="3"/>
  <c r="AG307" i="3"/>
  <c r="AM307" i="3"/>
  <c r="AI307" i="3"/>
  <c r="U307" i="3"/>
  <c r="AB307" i="3"/>
  <c r="AA307" i="3"/>
  <c r="W307" i="3"/>
  <c r="I307" i="3"/>
  <c r="P307" i="3"/>
  <c r="O307" i="3"/>
  <c r="K307" i="3"/>
  <c r="D307" i="3"/>
  <c r="D714" i="3" s="1"/>
  <c r="C307" i="3"/>
  <c r="C714" i="3" s="1"/>
  <c r="AK307" i="3"/>
  <c r="AC307" i="3"/>
  <c r="Y307" i="3"/>
  <c r="AJ307" i="3"/>
  <c r="Q307" i="3"/>
  <c r="AL307" i="3"/>
  <c r="M307" i="3"/>
  <c r="X307" i="3"/>
  <c r="AF307" i="3"/>
  <c r="E307" i="3"/>
  <c r="Z307" i="3"/>
  <c r="L307" i="3"/>
  <c r="L714" i="3" s="1"/>
  <c r="T307" i="3"/>
  <c r="N307" i="3"/>
  <c r="AH307" i="3"/>
  <c r="H307" i="3"/>
  <c r="AE307" i="3"/>
  <c r="G307" i="3"/>
  <c r="AD307" i="3"/>
  <c r="J307" i="3"/>
  <c r="F307" i="3"/>
  <c r="R307" i="3"/>
  <c r="S307" i="3"/>
  <c r="A921" i="10"/>
  <c r="A308" i="10"/>
  <c r="AD307" i="10"/>
  <c r="K307" i="10"/>
  <c r="V307" i="10"/>
  <c r="L307" i="10"/>
  <c r="L921" i="10" s="1"/>
  <c r="R307" i="10"/>
  <c r="AM307" i="10"/>
  <c r="F307" i="10"/>
  <c r="AA307" i="10"/>
  <c r="O307" i="10"/>
  <c r="AK307" i="10"/>
  <c r="J307" i="10"/>
  <c r="C307" i="10"/>
  <c r="C921" i="10" s="1"/>
  <c r="Y307" i="10"/>
  <c r="AG307" i="10"/>
  <c r="AJ307" i="10"/>
  <c r="AC307" i="10"/>
  <c r="AL307" i="10"/>
  <c r="M307" i="10"/>
  <c r="U307" i="10"/>
  <c r="H307" i="10"/>
  <c r="Q307" i="10"/>
  <c r="Z307" i="10"/>
  <c r="I307" i="10"/>
  <c r="AB307" i="10"/>
  <c r="E307" i="10"/>
  <c r="N307" i="10"/>
  <c r="B307" i="10"/>
  <c r="B921" i="10" s="1"/>
  <c r="AF307" i="10"/>
  <c r="D307" i="10"/>
  <c r="D921" i="10" s="1"/>
  <c r="P307" i="10"/>
  <c r="AI307" i="10"/>
  <c r="AE307" i="10"/>
  <c r="T307" i="10"/>
  <c r="S307" i="10"/>
  <c r="W307" i="10"/>
  <c r="X307" i="10"/>
  <c r="G307" i="10"/>
  <c r="AH307" i="10"/>
  <c r="A922" i="10" l="1"/>
  <c r="A309" i="10"/>
  <c r="L308" i="10"/>
  <c r="L922" i="10" s="1"/>
  <c r="AH308" i="10"/>
  <c r="AL308" i="10"/>
  <c r="V308" i="10"/>
  <c r="AD308" i="10"/>
  <c r="Z308" i="10"/>
  <c r="AI308" i="10"/>
  <c r="J308" i="10"/>
  <c r="R308" i="10"/>
  <c r="AC308" i="10"/>
  <c r="N308" i="10"/>
  <c r="W308" i="10"/>
  <c r="F308" i="10"/>
  <c r="AB308" i="10"/>
  <c r="B308" i="10"/>
  <c r="B922" i="10" s="1"/>
  <c r="K308" i="10"/>
  <c r="Q308" i="10"/>
  <c r="AF308" i="10"/>
  <c r="U308" i="10"/>
  <c r="AG308" i="10"/>
  <c r="AM308" i="10"/>
  <c r="T308" i="10"/>
  <c r="AK308" i="10"/>
  <c r="E308" i="10"/>
  <c r="AA308" i="10"/>
  <c r="H308" i="10"/>
  <c r="S308" i="10"/>
  <c r="I308" i="10"/>
  <c r="G308" i="10"/>
  <c r="O308" i="10"/>
  <c r="AJ308" i="10"/>
  <c r="P308" i="10"/>
  <c r="AE308" i="10"/>
  <c r="C308" i="10"/>
  <c r="C922" i="10" s="1"/>
  <c r="X308" i="10"/>
  <c r="M308" i="10"/>
  <c r="D308" i="10"/>
  <c r="D922" i="10" s="1"/>
  <c r="Y308" i="10"/>
  <c r="A309" i="3"/>
  <c r="AJ308" i="3"/>
  <c r="AF308" i="3"/>
  <c r="R308" i="3"/>
  <c r="Y308" i="3"/>
  <c r="L308" i="3"/>
  <c r="L715" i="3" s="1"/>
  <c r="H308" i="3"/>
  <c r="M308" i="3"/>
  <c r="AL308" i="3"/>
  <c r="AH308" i="3"/>
  <c r="Z308" i="3"/>
  <c r="V308" i="3"/>
  <c r="AG308" i="3"/>
  <c r="N308" i="3"/>
  <c r="AI308" i="3"/>
  <c r="J308" i="3"/>
  <c r="U308" i="3"/>
  <c r="AC308" i="3"/>
  <c r="B308" i="3"/>
  <c r="B715" i="3" s="1"/>
  <c r="W308" i="3"/>
  <c r="I308" i="3"/>
  <c r="Q308" i="3"/>
  <c r="K308" i="3"/>
  <c r="AE308" i="3"/>
  <c r="S308" i="3"/>
  <c r="G308" i="3"/>
  <c r="AD308" i="3"/>
  <c r="AK308" i="3"/>
  <c r="AB308" i="3"/>
  <c r="AM308" i="3"/>
  <c r="F308" i="3"/>
  <c r="P308" i="3"/>
  <c r="D308" i="3"/>
  <c r="D715" i="3" s="1"/>
  <c r="O308" i="3"/>
  <c r="T308" i="3"/>
  <c r="C308" i="3"/>
  <c r="C715" i="3" s="1"/>
  <c r="E308" i="3"/>
  <c r="AA308" i="3"/>
  <c r="X308" i="3"/>
  <c r="A923" i="10" l="1"/>
  <c r="A310" i="10"/>
  <c r="K309" i="10"/>
  <c r="T309" i="10"/>
  <c r="C309" i="10"/>
  <c r="C923" i="10" s="1"/>
  <c r="H309" i="10"/>
  <c r="R309" i="10"/>
  <c r="P309" i="10"/>
  <c r="AK309" i="10"/>
  <c r="AC309" i="10"/>
  <c r="F309" i="10"/>
  <c r="AJ309" i="10"/>
  <c r="Q309" i="10"/>
  <c r="X309" i="10"/>
  <c r="E309" i="10"/>
  <c r="M309" i="10"/>
  <c r="Y309" i="10"/>
  <c r="L309" i="10"/>
  <c r="L923" i="10" s="1"/>
  <c r="AG309" i="10"/>
  <c r="AL309" i="10"/>
  <c r="Z309" i="10"/>
  <c r="U309" i="10"/>
  <c r="J309" i="10"/>
  <c r="AH309" i="10"/>
  <c r="AB309" i="10"/>
  <c r="I309" i="10"/>
  <c r="AE309" i="10"/>
  <c r="AM309" i="10"/>
  <c r="D309" i="10"/>
  <c r="D923" i="10" s="1"/>
  <c r="AD309" i="10"/>
  <c r="V309" i="10"/>
  <c r="AI309" i="10"/>
  <c r="S309" i="10"/>
  <c r="AA309" i="10"/>
  <c r="B309" i="10"/>
  <c r="B923" i="10" s="1"/>
  <c r="W309" i="10"/>
  <c r="AF309" i="10"/>
  <c r="G309" i="10"/>
  <c r="O309" i="10"/>
  <c r="N309" i="10"/>
  <c r="A310" i="3"/>
  <c r="J309" i="3"/>
  <c r="W309" i="3"/>
  <c r="S309" i="3"/>
  <c r="AD309" i="3"/>
  <c r="AL309" i="3"/>
  <c r="K309" i="3"/>
  <c r="AF309" i="3"/>
  <c r="G309" i="3"/>
  <c r="R309" i="3"/>
  <c r="Z309" i="3"/>
  <c r="T309" i="3"/>
  <c r="F309" i="3"/>
  <c r="H309" i="3"/>
  <c r="AB309" i="3"/>
  <c r="P309" i="3"/>
  <c r="D309" i="3"/>
  <c r="D716" i="3" s="1"/>
  <c r="AM309" i="3"/>
  <c r="AA309" i="3"/>
  <c r="AG309" i="3"/>
  <c r="AC309" i="3"/>
  <c r="O309" i="3"/>
  <c r="AH309" i="3"/>
  <c r="U309" i="3"/>
  <c r="Q309" i="3"/>
  <c r="C309" i="3"/>
  <c r="C716" i="3" s="1"/>
  <c r="V309" i="3"/>
  <c r="I309" i="3"/>
  <c r="E309" i="3"/>
  <c r="AJ309" i="3"/>
  <c r="L309" i="3"/>
  <c r="L716" i="3" s="1"/>
  <c r="AE309" i="3"/>
  <c r="AI309" i="3"/>
  <c r="N309" i="3"/>
  <c r="B309" i="3"/>
  <c r="B716" i="3" s="1"/>
  <c r="AK309" i="3"/>
  <c r="Y309" i="3"/>
  <c r="X309" i="3"/>
  <c r="M309" i="3"/>
  <c r="A311" i="3" l="1"/>
  <c r="H310" i="3"/>
  <c r="AC310" i="3"/>
  <c r="D310" i="3"/>
  <c r="D717" i="3" s="1"/>
  <c r="O310" i="3"/>
  <c r="W310" i="3"/>
  <c r="E310" i="3"/>
  <c r="AK310" i="3"/>
  <c r="Y310" i="3"/>
  <c r="M310" i="3"/>
  <c r="AJ310" i="3"/>
  <c r="AL310" i="3"/>
  <c r="X310" i="3"/>
  <c r="AD310" i="3"/>
  <c r="Z310" i="3"/>
  <c r="L310" i="3"/>
  <c r="L717" i="3" s="1"/>
  <c r="AE310" i="3"/>
  <c r="R310" i="3"/>
  <c r="N310" i="3"/>
  <c r="S310" i="3"/>
  <c r="F310" i="3"/>
  <c r="B310" i="3"/>
  <c r="B717" i="3" s="1"/>
  <c r="G310" i="3"/>
  <c r="AF310" i="3"/>
  <c r="AB310" i="3"/>
  <c r="AM310" i="3"/>
  <c r="T310" i="3"/>
  <c r="P310" i="3"/>
  <c r="AA310" i="3"/>
  <c r="AI310" i="3"/>
  <c r="U310" i="3"/>
  <c r="K310" i="3"/>
  <c r="AH310" i="3"/>
  <c r="C310" i="3"/>
  <c r="C717" i="3" s="1"/>
  <c r="V310" i="3"/>
  <c r="I310" i="3"/>
  <c r="J310" i="3"/>
  <c r="AG310" i="3"/>
  <c r="Q310" i="3"/>
  <c r="A924" i="10"/>
  <c r="A311" i="10"/>
  <c r="AL310" i="10"/>
  <c r="J310" i="10"/>
  <c r="AI310" i="10"/>
  <c r="Z310" i="10"/>
  <c r="G310" i="10"/>
  <c r="AG310" i="10"/>
  <c r="N310" i="10"/>
  <c r="Y310" i="10"/>
  <c r="U310" i="10"/>
  <c r="B310" i="10"/>
  <c r="B924" i="10" s="1"/>
  <c r="I310" i="10"/>
  <c r="AD310" i="10"/>
  <c r="R310" i="10"/>
  <c r="AE310" i="10"/>
  <c r="M310" i="10"/>
  <c r="F310" i="10"/>
  <c r="AB310" i="10"/>
  <c r="AJ310" i="10"/>
  <c r="AA310" i="10"/>
  <c r="O310" i="10"/>
  <c r="AF310" i="10"/>
  <c r="P310" i="10"/>
  <c r="X310" i="10"/>
  <c r="W310" i="10"/>
  <c r="S310" i="10"/>
  <c r="AM310" i="10"/>
  <c r="T310" i="10"/>
  <c r="AC310" i="10"/>
  <c r="D310" i="10"/>
  <c r="D924" i="10" s="1"/>
  <c r="L310" i="10"/>
  <c r="L924" i="10" s="1"/>
  <c r="V310" i="10"/>
  <c r="K310" i="10"/>
  <c r="H310" i="10"/>
  <c r="Q310" i="10"/>
  <c r="E310" i="10"/>
  <c r="AK310" i="10"/>
  <c r="C310" i="10"/>
  <c r="C924" i="10" s="1"/>
  <c r="AH310" i="10"/>
  <c r="A312" i="3" l="1"/>
  <c r="V311" i="3"/>
  <c r="AM311" i="3"/>
  <c r="AI311" i="3"/>
  <c r="U311" i="3"/>
  <c r="AA311" i="3"/>
  <c r="W311" i="3"/>
  <c r="I311" i="3"/>
  <c r="AB311" i="3"/>
  <c r="O311" i="3"/>
  <c r="K311" i="3"/>
  <c r="P311" i="3"/>
  <c r="C311" i="3"/>
  <c r="C718" i="3" s="1"/>
  <c r="D311" i="3"/>
  <c r="D718" i="3" s="1"/>
  <c r="AC311" i="3"/>
  <c r="AK311" i="3"/>
  <c r="AJ311" i="3"/>
  <c r="Q311" i="3"/>
  <c r="AL311" i="3"/>
  <c r="Y311" i="3"/>
  <c r="X311" i="3"/>
  <c r="E311" i="3"/>
  <c r="Z311" i="3"/>
  <c r="M311" i="3"/>
  <c r="L311" i="3"/>
  <c r="L718" i="3" s="1"/>
  <c r="T311" i="3"/>
  <c r="N311" i="3"/>
  <c r="H311" i="3"/>
  <c r="B311" i="3"/>
  <c r="B718" i="3" s="1"/>
  <c r="AH311" i="3"/>
  <c r="AG311" i="3"/>
  <c r="AE311" i="3"/>
  <c r="G311" i="3"/>
  <c r="AD311" i="3"/>
  <c r="R311" i="3"/>
  <c r="J311" i="3"/>
  <c r="F311" i="3"/>
  <c r="S311" i="3"/>
  <c r="AF311" i="3"/>
  <c r="A925" i="10"/>
  <c r="A312" i="10"/>
  <c r="R311" i="10"/>
  <c r="AM311" i="10"/>
  <c r="F311" i="10"/>
  <c r="AA311" i="10"/>
  <c r="P311" i="10"/>
  <c r="O311" i="10"/>
  <c r="C311" i="10"/>
  <c r="C925" i="10" s="1"/>
  <c r="AK311" i="10"/>
  <c r="AG311" i="10"/>
  <c r="AF311" i="10"/>
  <c r="AC311" i="10"/>
  <c r="AL311" i="10"/>
  <c r="Y311" i="10"/>
  <c r="U311" i="10"/>
  <c r="T311" i="10"/>
  <c r="AH311" i="10"/>
  <c r="D311" i="10"/>
  <c r="D925" i="10" s="1"/>
  <c r="V311" i="10"/>
  <c r="Q311" i="10"/>
  <c r="Z311" i="10"/>
  <c r="M311" i="10"/>
  <c r="I311" i="10"/>
  <c r="S311" i="10"/>
  <c r="AJ311" i="10"/>
  <c r="G311" i="10"/>
  <c r="E311" i="10"/>
  <c r="N311" i="10"/>
  <c r="L311" i="10"/>
  <c r="L925" i="10" s="1"/>
  <c r="H311" i="10"/>
  <c r="AE311" i="10"/>
  <c r="B311" i="10"/>
  <c r="B925" i="10" s="1"/>
  <c r="J311" i="10"/>
  <c r="AI311" i="10"/>
  <c r="W311" i="10"/>
  <c r="AB311" i="10"/>
  <c r="AD311" i="10"/>
  <c r="K311" i="10"/>
  <c r="X311" i="10"/>
  <c r="A313" i="3" l="1"/>
  <c r="X312" i="3"/>
  <c r="T312" i="3"/>
  <c r="F312" i="3"/>
  <c r="Y312" i="3"/>
  <c r="AL312" i="3"/>
  <c r="M312" i="3"/>
  <c r="Z312" i="3"/>
  <c r="AH312" i="3"/>
  <c r="AG312" i="3"/>
  <c r="N312" i="3"/>
  <c r="AI312" i="3"/>
  <c r="V312" i="3"/>
  <c r="U312" i="3"/>
  <c r="B312" i="3"/>
  <c r="B719" i="3" s="1"/>
  <c r="W312" i="3"/>
  <c r="J312" i="3"/>
  <c r="I312" i="3"/>
  <c r="Q312" i="3"/>
  <c r="K312" i="3"/>
  <c r="E312" i="3"/>
  <c r="AE312" i="3"/>
  <c r="S312" i="3"/>
  <c r="G312" i="3"/>
  <c r="AD312" i="3"/>
  <c r="AJ312" i="3"/>
  <c r="AF312" i="3"/>
  <c r="R312" i="3"/>
  <c r="AB312" i="3"/>
  <c r="P312" i="3"/>
  <c r="AM312" i="3"/>
  <c r="C312" i="3"/>
  <c r="C719" i="3" s="1"/>
  <c r="H312" i="3"/>
  <c r="D312" i="3"/>
  <c r="D719" i="3" s="1"/>
  <c r="L312" i="3"/>
  <c r="L719" i="3" s="1"/>
  <c r="AC312" i="3"/>
  <c r="O312" i="3"/>
  <c r="AK312" i="3"/>
  <c r="AA312" i="3"/>
  <c r="A926" i="10"/>
  <c r="A313" i="10"/>
  <c r="AL312" i="10"/>
  <c r="AH312" i="10"/>
  <c r="AD312" i="10"/>
  <c r="E312" i="10"/>
  <c r="Z312" i="10"/>
  <c r="AI312" i="10"/>
  <c r="V312" i="10"/>
  <c r="R312" i="10"/>
  <c r="M312" i="10"/>
  <c r="N312" i="10"/>
  <c r="W312" i="10"/>
  <c r="J312" i="10"/>
  <c r="F312" i="10"/>
  <c r="U312" i="10"/>
  <c r="B312" i="10"/>
  <c r="B926" i="10" s="1"/>
  <c r="K312" i="10"/>
  <c r="I312" i="10"/>
  <c r="AK312" i="10"/>
  <c r="Y312" i="10"/>
  <c r="G312" i="10"/>
  <c r="AE312" i="10"/>
  <c r="AB312" i="10"/>
  <c r="D312" i="10"/>
  <c r="D926" i="10" s="1"/>
  <c r="S312" i="10"/>
  <c r="AF312" i="10"/>
  <c r="AC312" i="10"/>
  <c r="AM312" i="10"/>
  <c r="T312" i="10"/>
  <c r="AA312" i="10"/>
  <c r="H312" i="10"/>
  <c r="O312" i="10"/>
  <c r="AJ312" i="10"/>
  <c r="Q312" i="10"/>
  <c r="C312" i="10"/>
  <c r="C926" i="10" s="1"/>
  <c r="X312" i="10"/>
  <c r="P312" i="10"/>
  <c r="L312" i="10"/>
  <c r="L926" i="10" s="1"/>
  <c r="AG312" i="10"/>
  <c r="A314" i="3" l="1"/>
  <c r="AI313" i="3"/>
  <c r="J313" i="3"/>
  <c r="K313" i="3"/>
  <c r="AF313" i="3"/>
  <c r="S313" i="3"/>
  <c r="R313" i="3"/>
  <c r="Z313" i="3"/>
  <c r="T313" i="3"/>
  <c r="G313" i="3"/>
  <c r="F313" i="3"/>
  <c r="N313" i="3"/>
  <c r="H313" i="3"/>
  <c r="AB313" i="3"/>
  <c r="P313" i="3"/>
  <c r="AM313" i="3"/>
  <c r="D313" i="3"/>
  <c r="D720" i="3" s="1"/>
  <c r="AA313" i="3"/>
  <c r="AG313" i="3"/>
  <c r="AC313" i="3"/>
  <c r="O313" i="3"/>
  <c r="U313" i="3"/>
  <c r="Q313" i="3"/>
  <c r="C313" i="3"/>
  <c r="C720" i="3" s="1"/>
  <c r="AH313" i="3"/>
  <c r="I313" i="3"/>
  <c r="E313" i="3"/>
  <c r="V313" i="3"/>
  <c r="AL313" i="3"/>
  <c r="AE313" i="3"/>
  <c r="B313" i="3"/>
  <c r="B720" i="3" s="1"/>
  <c r="W313" i="3"/>
  <c r="AD313" i="3"/>
  <c r="AJ313" i="3"/>
  <c r="AK313" i="3"/>
  <c r="L313" i="3"/>
  <c r="L720" i="3" s="1"/>
  <c r="Y313" i="3"/>
  <c r="M313" i="3"/>
  <c r="X313" i="3"/>
  <c r="A927" i="10"/>
  <c r="A314" i="10"/>
  <c r="H313" i="10"/>
  <c r="M313" i="10"/>
  <c r="AB313" i="10"/>
  <c r="Z313" i="10"/>
  <c r="N313" i="10"/>
  <c r="AC313" i="10"/>
  <c r="V313" i="10"/>
  <c r="P313" i="10"/>
  <c r="AL313" i="10"/>
  <c r="AJ313" i="10"/>
  <c r="Q313" i="10"/>
  <c r="J313" i="10"/>
  <c r="X313" i="10"/>
  <c r="E313" i="10"/>
  <c r="R313" i="10"/>
  <c r="L313" i="10"/>
  <c r="L927" i="10" s="1"/>
  <c r="AG313" i="10"/>
  <c r="B313" i="10"/>
  <c r="B927" i="10" s="1"/>
  <c r="U313" i="10"/>
  <c r="AK313" i="10"/>
  <c r="I313" i="10"/>
  <c r="AM313" i="10"/>
  <c r="F313" i="10"/>
  <c r="AH313" i="10"/>
  <c r="AI313" i="10"/>
  <c r="AE313" i="10"/>
  <c r="AA313" i="10"/>
  <c r="D313" i="10"/>
  <c r="D927" i="10" s="1"/>
  <c r="W313" i="10"/>
  <c r="AF313" i="10"/>
  <c r="S313" i="10"/>
  <c r="O313" i="10"/>
  <c r="Y313" i="10"/>
  <c r="K313" i="10"/>
  <c r="T313" i="10"/>
  <c r="G313" i="10"/>
  <c r="C313" i="10"/>
  <c r="C927" i="10" s="1"/>
  <c r="AD313" i="10"/>
  <c r="A315" i="3" l="1"/>
  <c r="Q314" i="3"/>
  <c r="D314" i="3"/>
  <c r="D721" i="3" s="1"/>
  <c r="C314" i="3"/>
  <c r="C721" i="3" s="1"/>
  <c r="K314" i="3"/>
  <c r="AK314" i="3"/>
  <c r="Y314" i="3"/>
  <c r="AJ314" i="3"/>
  <c r="AL314" i="3"/>
  <c r="M314" i="3"/>
  <c r="X314" i="3"/>
  <c r="AD314" i="3"/>
  <c r="Z314" i="3"/>
  <c r="L314" i="3"/>
  <c r="L721" i="3" s="1"/>
  <c r="R314" i="3"/>
  <c r="N314" i="3"/>
  <c r="AE314" i="3"/>
  <c r="F314" i="3"/>
  <c r="B314" i="3"/>
  <c r="B721" i="3" s="1"/>
  <c r="S314" i="3"/>
  <c r="AF314" i="3"/>
  <c r="G314" i="3"/>
  <c r="AM314" i="3"/>
  <c r="T314" i="3"/>
  <c r="AB314" i="3"/>
  <c r="AA314" i="3"/>
  <c r="AI314" i="3"/>
  <c r="H314" i="3"/>
  <c r="AC314" i="3"/>
  <c r="P314" i="3"/>
  <c r="O314" i="3"/>
  <c r="W314" i="3"/>
  <c r="I314" i="3"/>
  <c r="AH314" i="3"/>
  <c r="V314" i="3"/>
  <c r="J314" i="3"/>
  <c r="U314" i="3"/>
  <c r="AG314" i="3"/>
  <c r="E314" i="3"/>
  <c r="A928" i="10"/>
  <c r="A315" i="10"/>
  <c r="Z314" i="10"/>
  <c r="AH314" i="10"/>
  <c r="AE314" i="10"/>
  <c r="AG314" i="10"/>
  <c r="N314" i="10"/>
  <c r="S314" i="10"/>
  <c r="O314" i="10"/>
  <c r="AM314" i="10"/>
  <c r="AI314" i="10"/>
  <c r="C314" i="10"/>
  <c r="C928" i="10" s="1"/>
  <c r="U314" i="10"/>
  <c r="B314" i="10"/>
  <c r="B928" i="10" s="1"/>
  <c r="K314" i="10"/>
  <c r="G314" i="10"/>
  <c r="AA314" i="10"/>
  <c r="I314" i="10"/>
  <c r="AD314" i="10"/>
  <c r="AK314" i="10"/>
  <c r="R314" i="10"/>
  <c r="J314" i="10"/>
  <c r="F314" i="10"/>
  <c r="AJ314" i="10"/>
  <c r="AF314" i="10"/>
  <c r="AB314" i="10"/>
  <c r="X314" i="10"/>
  <c r="Y314" i="10"/>
  <c r="T314" i="10"/>
  <c r="AC314" i="10"/>
  <c r="P314" i="10"/>
  <c r="L314" i="10"/>
  <c r="L928" i="10" s="1"/>
  <c r="W314" i="10"/>
  <c r="H314" i="10"/>
  <c r="Q314" i="10"/>
  <c r="D314" i="10"/>
  <c r="D928" i="10" s="1"/>
  <c r="E314" i="10"/>
  <c r="M314" i="10"/>
  <c r="AL314" i="10"/>
  <c r="V314" i="10"/>
  <c r="A316" i="3" l="1"/>
  <c r="V315" i="3"/>
  <c r="AG315" i="3"/>
  <c r="AA315" i="3"/>
  <c r="W315" i="3"/>
  <c r="I315" i="3"/>
  <c r="O315" i="3"/>
  <c r="K315" i="3"/>
  <c r="AB315" i="3"/>
  <c r="C315" i="3"/>
  <c r="C722" i="3" s="1"/>
  <c r="P315" i="3"/>
  <c r="AC315" i="3"/>
  <c r="D315" i="3"/>
  <c r="D722" i="3" s="1"/>
  <c r="AJ315" i="3"/>
  <c r="Q315" i="3"/>
  <c r="AL315" i="3"/>
  <c r="AK315" i="3"/>
  <c r="X315" i="3"/>
  <c r="AF315" i="3"/>
  <c r="E315" i="3"/>
  <c r="Z315" i="3"/>
  <c r="Y315" i="3"/>
  <c r="L315" i="3"/>
  <c r="L722" i="3" s="1"/>
  <c r="N315" i="3"/>
  <c r="M315" i="3"/>
  <c r="H315" i="3"/>
  <c r="B315" i="3"/>
  <c r="B722" i="3" s="1"/>
  <c r="AH315" i="3"/>
  <c r="T315" i="3"/>
  <c r="AD315" i="3"/>
  <c r="AI315" i="3"/>
  <c r="AM315" i="3"/>
  <c r="AE315" i="3"/>
  <c r="G315" i="3"/>
  <c r="J315" i="3"/>
  <c r="U315" i="3"/>
  <c r="S315" i="3"/>
  <c r="R315" i="3"/>
  <c r="F315" i="3"/>
  <c r="A929" i="10"/>
  <c r="A316" i="10"/>
  <c r="F315" i="10"/>
  <c r="AA315" i="10"/>
  <c r="H315" i="10"/>
  <c r="G315" i="10"/>
  <c r="AE315" i="10"/>
  <c r="X315" i="10"/>
  <c r="O315" i="10"/>
  <c r="S315" i="10"/>
  <c r="C315" i="10"/>
  <c r="C929" i="10" s="1"/>
  <c r="AG315" i="10"/>
  <c r="AB315" i="10"/>
  <c r="AC315" i="10"/>
  <c r="AL315" i="10"/>
  <c r="AK315" i="10"/>
  <c r="U315" i="10"/>
  <c r="Q315" i="10"/>
  <c r="Z315" i="10"/>
  <c r="Y315" i="10"/>
  <c r="I315" i="10"/>
  <c r="E315" i="10"/>
  <c r="N315" i="10"/>
  <c r="M315" i="10"/>
  <c r="P315" i="10"/>
  <c r="B315" i="10"/>
  <c r="B929" i="10" s="1"/>
  <c r="L315" i="10"/>
  <c r="L929" i="10" s="1"/>
  <c r="AF315" i="10"/>
  <c r="AI315" i="10"/>
  <c r="D315" i="10"/>
  <c r="D929" i="10" s="1"/>
  <c r="W315" i="10"/>
  <c r="AD315" i="10"/>
  <c r="K315" i="10"/>
  <c r="R315" i="10"/>
  <c r="AM315" i="10"/>
  <c r="AJ315" i="10"/>
  <c r="AH315" i="10"/>
  <c r="V315" i="10"/>
  <c r="T315" i="10"/>
  <c r="J315" i="10"/>
  <c r="A317" i="3" l="1"/>
  <c r="L316" i="3"/>
  <c r="L723" i="3" s="1"/>
  <c r="H316" i="3"/>
  <c r="AL316" i="3"/>
  <c r="Y316" i="3"/>
  <c r="Z316" i="3"/>
  <c r="M316" i="3"/>
  <c r="AG316" i="3"/>
  <c r="N316" i="3"/>
  <c r="AI316" i="3"/>
  <c r="AH316" i="3"/>
  <c r="U316" i="3"/>
  <c r="B316" i="3"/>
  <c r="B723" i="3" s="1"/>
  <c r="W316" i="3"/>
  <c r="V316" i="3"/>
  <c r="I316" i="3"/>
  <c r="K316" i="3"/>
  <c r="J316" i="3"/>
  <c r="E316" i="3"/>
  <c r="AE316" i="3"/>
  <c r="S316" i="3"/>
  <c r="AD316" i="3"/>
  <c r="AJ316" i="3"/>
  <c r="AF316" i="3"/>
  <c r="G316" i="3"/>
  <c r="R316" i="3"/>
  <c r="X316" i="3"/>
  <c r="T316" i="3"/>
  <c r="F316" i="3"/>
  <c r="AB316" i="3"/>
  <c r="AA316" i="3"/>
  <c r="P316" i="3"/>
  <c r="O316" i="3"/>
  <c r="D316" i="3"/>
  <c r="D723" i="3" s="1"/>
  <c r="C316" i="3"/>
  <c r="C723" i="3" s="1"/>
  <c r="AM316" i="3"/>
  <c r="AK316" i="3"/>
  <c r="AC316" i="3"/>
  <c r="Q316" i="3"/>
  <c r="A930" i="10"/>
  <c r="A317" i="10"/>
  <c r="Z316" i="10"/>
  <c r="AI316" i="10"/>
  <c r="AH316" i="10"/>
  <c r="R316" i="10"/>
  <c r="G316" i="10"/>
  <c r="N316" i="10"/>
  <c r="W316" i="10"/>
  <c r="V316" i="10"/>
  <c r="F316" i="10"/>
  <c r="Q316" i="10"/>
  <c r="B316" i="10"/>
  <c r="B930" i="10" s="1"/>
  <c r="K316" i="10"/>
  <c r="J316" i="10"/>
  <c r="AG316" i="10"/>
  <c r="E316" i="10"/>
  <c r="AE316" i="10"/>
  <c r="AF316" i="10"/>
  <c r="D316" i="10"/>
  <c r="D930" i="10" s="1"/>
  <c r="AM316" i="10"/>
  <c r="T316" i="10"/>
  <c r="U316" i="10"/>
  <c r="AA316" i="10"/>
  <c r="H316" i="10"/>
  <c r="O316" i="10"/>
  <c r="AJ316" i="10"/>
  <c r="C316" i="10"/>
  <c r="C930" i="10" s="1"/>
  <c r="X316" i="10"/>
  <c r="L316" i="10"/>
  <c r="L930" i="10" s="1"/>
  <c r="AB316" i="10"/>
  <c r="Y316" i="10"/>
  <c r="M316" i="10"/>
  <c r="I316" i="10"/>
  <c r="AL316" i="10"/>
  <c r="AD316" i="10"/>
  <c r="S316" i="10"/>
  <c r="P316" i="10"/>
  <c r="AK316" i="10"/>
  <c r="AC316" i="10"/>
  <c r="A318" i="3" l="1"/>
  <c r="W317" i="3"/>
  <c r="J317" i="3"/>
  <c r="AD317" i="3"/>
  <c r="AL317" i="3"/>
  <c r="T317" i="3"/>
  <c r="S317" i="3"/>
  <c r="F317" i="3"/>
  <c r="N317" i="3"/>
  <c r="H317" i="3"/>
  <c r="G317" i="3"/>
  <c r="B317" i="3"/>
  <c r="B724" i="3" s="1"/>
  <c r="AB317" i="3"/>
  <c r="AM317" i="3"/>
  <c r="P317" i="3"/>
  <c r="AA317" i="3"/>
  <c r="AG317" i="3"/>
  <c r="AC317" i="3"/>
  <c r="D317" i="3"/>
  <c r="D724" i="3" s="1"/>
  <c r="O317" i="3"/>
  <c r="U317" i="3"/>
  <c r="Q317" i="3"/>
  <c r="C317" i="3"/>
  <c r="C724" i="3" s="1"/>
  <c r="I317" i="3"/>
  <c r="E317" i="3"/>
  <c r="AH317" i="3"/>
  <c r="AI317" i="3"/>
  <c r="V317" i="3"/>
  <c r="AE317" i="3"/>
  <c r="R317" i="3"/>
  <c r="X317" i="3"/>
  <c r="AF317" i="3"/>
  <c r="Z317" i="3"/>
  <c r="AK317" i="3"/>
  <c r="Y317" i="3"/>
  <c r="L317" i="3"/>
  <c r="L724" i="3" s="1"/>
  <c r="M317" i="3"/>
  <c r="AJ317" i="3"/>
  <c r="K317" i="3"/>
  <c r="A931" i="10"/>
  <c r="A318" i="10"/>
  <c r="F317" i="10"/>
  <c r="AC317" i="10"/>
  <c r="Y317" i="10"/>
  <c r="AJ317" i="10"/>
  <c r="Q317" i="10"/>
  <c r="V317" i="10"/>
  <c r="X317" i="10"/>
  <c r="E317" i="10"/>
  <c r="L317" i="10"/>
  <c r="L931" i="10" s="1"/>
  <c r="AG317" i="10"/>
  <c r="M317" i="10"/>
  <c r="U317" i="10"/>
  <c r="I317" i="10"/>
  <c r="AM317" i="10"/>
  <c r="AI317" i="10"/>
  <c r="AA317" i="10"/>
  <c r="AD317" i="10"/>
  <c r="W317" i="10"/>
  <c r="AF317" i="10"/>
  <c r="AE317" i="10"/>
  <c r="O317" i="10"/>
  <c r="P317" i="10"/>
  <c r="N317" i="10"/>
  <c r="AL317" i="10"/>
  <c r="AH317" i="10"/>
  <c r="B317" i="10"/>
  <c r="B931" i="10" s="1"/>
  <c r="AB317" i="10"/>
  <c r="K317" i="10"/>
  <c r="T317" i="10"/>
  <c r="S317" i="10"/>
  <c r="C317" i="10"/>
  <c r="C931" i="10" s="1"/>
  <c r="J317" i="10"/>
  <c r="D317" i="10"/>
  <c r="D931" i="10" s="1"/>
  <c r="Z317" i="10"/>
  <c r="H317" i="10"/>
  <c r="G317" i="10"/>
  <c r="AK317" i="10"/>
  <c r="R317" i="10"/>
  <c r="A319" i="3" l="1"/>
  <c r="E318" i="3"/>
  <c r="D318" i="3"/>
  <c r="D725" i="3" s="1"/>
  <c r="AK318" i="3"/>
  <c r="AJ318" i="3"/>
  <c r="AL318" i="3"/>
  <c r="Y318" i="3"/>
  <c r="X318" i="3"/>
  <c r="AD318" i="3"/>
  <c r="Z318" i="3"/>
  <c r="M318" i="3"/>
  <c r="L318" i="3"/>
  <c r="L725" i="3" s="1"/>
  <c r="R318" i="3"/>
  <c r="N318" i="3"/>
  <c r="F318" i="3"/>
  <c r="B318" i="3"/>
  <c r="B725" i="3" s="1"/>
  <c r="AE318" i="3"/>
  <c r="AF318" i="3"/>
  <c r="S318" i="3"/>
  <c r="AM318" i="3"/>
  <c r="T318" i="3"/>
  <c r="G318" i="3"/>
  <c r="AA318" i="3"/>
  <c r="AI318" i="3"/>
  <c r="H318" i="3"/>
  <c r="AC318" i="3"/>
  <c r="AB318" i="3"/>
  <c r="O318" i="3"/>
  <c r="W318" i="3"/>
  <c r="Q318" i="3"/>
  <c r="P318" i="3"/>
  <c r="C318" i="3"/>
  <c r="C725" i="3" s="1"/>
  <c r="K318" i="3"/>
  <c r="AG318" i="3"/>
  <c r="AH318" i="3"/>
  <c r="V318" i="3"/>
  <c r="J318" i="3"/>
  <c r="I318" i="3"/>
  <c r="U318" i="3"/>
  <c r="A932" i="10"/>
  <c r="A319" i="10"/>
  <c r="AG318" i="10"/>
  <c r="N318" i="10"/>
  <c r="U318" i="10"/>
  <c r="B318" i="10"/>
  <c r="B932" i="10" s="1"/>
  <c r="M318" i="10"/>
  <c r="AM318" i="10"/>
  <c r="I318" i="10"/>
  <c r="AD318" i="10"/>
  <c r="K318" i="10"/>
  <c r="R318" i="10"/>
  <c r="F318" i="10"/>
  <c r="AJ318" i="10"/>
  <c r="AE318" i="10"/>
  <c r="AF318" i="10"/>
  <c r="X318" i="10"/>
  <c r="T318" i="10"/>
  <c r="AC318" i="10"/>
  <c r="AB318" i="10"/>
  <c r="L318" i="10"/>
  <c r="L932" i="10" s="1"/>
  <c r="H318" i="10"/>
  <c r="Q318" i="10"/>
  <c r="P318" i="10"/>
  <c r="AI318" i="10"/>
  <c r="AH318" i="10"/>
  <c r="V318" i="10"/>
  <c r="E318" i="10"/>
  <c r="D318" i="10"/>
  <c r="D932" i="10" s="1"/>
  <c r="G318" i="10"/>
  <c r="C318" i="10"/>
  <c r="C932" i="10" s="1"/>
  <c r="AA318" i="10"/>
  <c r="W318" i="10"/>
  <c r="S318" i="10"/>
  <c r="O318" i="10"/>
  <c r="AL318" i="10"/>
  <c r="Y318" i="10"/>
  <c r="Z318" i="10"/>
  <c r="AK318" i="10"/>
  <c r="J318" i="10"/>
  <c r="A933" i="10" l="1"/>
  <c r="A320" i="10"/>
  <c r="O319" i="10"/>
  <c r="D319" i="10"/>
  <c r="D933" i="10" s="1"/>
  <c r="AE319" i="10"/>
  <c r="C319" i="10"/>
  <c r="C933" i="10" s="1"/>
  <c r="AG319" i="10"/>
  <c r="AC319" i="10"/>
  <c r="AL319" i="10"/>
  <c r="U319" i="10"/>
  <c r="Q319" i="10"/>
  <c r="Z319" i="10"/>
  <c r="AK319" i="10"/>
  <c r="I319" i="10"/>
  <c r="T319" i="10"/>
  <c r="E319" i="10"/>
  <c r="N319" i="10"/>
  <c r="Y319" i="10"/>
  <c r="B319" i="10"/>
  <c r="B933" i="10" s="1"/>
  <c r="M319" i="10"/>
  <c r="X319" i="10"/>
  <c r="V319" i="10"/>
  <c r="J319" i="10"/>
  <c r="AJ319" i="10"/>
  <c r="AI319" i="10"/>
  <c r="S319" i="10"/>
  <c r="L319" i="10"/>
  <c r="L933" i="10" s="1"/>
  <c r="H319" i="10"/>
  <c r="AH319" i="10"/>
  <c r="W319" i="10"/>
  <c r="G319" i="10"/>
  <c r="AD319" i="10"/>
  <c r="K319" i="10"/>
  <c r="P319" i="10"/>
  <c r="R319" i="10"/>
  <c r="AM319" i="10"/>
  <c r="F319" i="10"/>
  <c r="AA319" i="10"/>
  <c r="AF319" i="10"/>
  <c r="AB319" i="10"/>
  <c r="A320" i="3"/>
  <c r="AM319" i="3"/>
  <c r="AI319" i="3"/>
  <c r="V319" i="3"/>
  <c r="U319" i="3"/>
  <c r="O319" i="3"/>
  <c r="K319" i="3"/>
  <c r="C319" i="3"/>
  <c r="C726" i="3" s="1"/>
  <c r="AB319" i="3"/>
  <c r="AC319" i="3"/>
  <c r="P319" i="3"/>
  <c r="AJ319" i="3"/>
  <c r="Q319" i="3"/>
  <c r="D319" i="3"/>
  <c r="D726" i="3" s="1"/>
  <c r="AL319" i="3"/>
  <c r="X319" i="3"/>
  <c r="AF319" i="3"/>
  <c r="E319" i="3"/>
  <c r="Z319" i="3"/>
  <c r="AK319" i="3"/>
  <c r="L319" i="3"/>
  <c r="L726" i="3" s="1"/>
  <c r="T319" i="3"/>
  <c r="N319" i="3"/>
  <c r="Y319" i="3"/>
  <c r="B319" i="3"/>
  <c r="B726" i="3" s="1"/>
  <c r="M319" i="3"/>
  <c r="AH319" i="3"/>
  <c r="AG319" i="3"/>
  <c r="W319" i="3"/>
  <c r="AA319" i="3"/>
  <c r="AE319" i="3"/>
  <c r="F319" i="3"/>
  <c r="G319" i="3"/>
  <c r="AD319" i="3"/>
  <c r="J319" i="3"/>
  <c r="H319" i="3"/>
  <c r="I319" i="3"/>
  <c r="R319" i="3"/>
  <c r="S319" i="3"/>
  <c r="A934" i="10" l="1"/>
  <c r="A321" i="10"/>
  <c r="N320" i="10"/>
  <c r="W320" i="10"/>
  <c r="AH320" i="10"/>
  <c r="F320" i="10"/>
  <c r="B320" i="10"/>
  <c r="B934" i="10" s="1"/>
  <c r="K320" i="10"/>
  <c r="V320" i="10"/>
  <c r="J320" i="10"/>
  <c r="I320" i="10"/>
  <c r="Q320" i="10"/>
  <c r="AF320" i="10"/>
  <c r="AM320" i="10"/>
  <c r="T320" i="10"/>
  <c r="P320" i="10"/>
  <c r="M320" i="10"/>
  <c r="AK320" i="10"/>
  <c r="AE320" i="10"/>
  <c r="AC320" i="10"/>
  <c r="AB320" i="10"/>
  <c r="AA320" i="10"/>
  <c r="H320" i="10"/>
  <c r="G320" i="10"/>
  <c r="D320" i="10"/>
  <c r="D934" i="10" s="1"/>
  <c r="Y320" i="10"/>
  <c r="O320" i="10"/>
  <c r="AJ320" i="10"/>
  <c r="AG320" i="10"/>
  <c r="C320" i="10"/>
  <c r="C934" i="10" s="1"/>
  <c r="X320" i="10"/>
  <c r="E320" i="10"/>
  <c r="L320" i="10"/>
  <c r="L934" i="10" s="1"/>
  <c r="AL320" i="10"/>
  <c r="AD320" i="10"/>
  <c r="U320" i="10"/>
  <c r="Z320" i="10"/>
  <c r="AI320" i="10"/>
  <c r="R320" i="10"/>
  <c r="S320" i="10"/>
  <c r="A321" i="3"/>
  <c r="Z320" i="3"/>
  <c r="Y320" i="3"/>
  <c r="AG320" i="3"/>
  <c r="N320" i="3"/>
  <c r="M320" i="3"/>
  <c r="AI320" i="3"/>
  <c r="U320" i="3"/>
  <c r="AC320" i="3"/>
  <c r="B320" i="3"/>
  <c r="B727" i="3" s="1"/>
  <c r="W320" i="3"/>
  <c r="AH320" i="3"/>
  <c r="I320" i="3"/>
  <c r="K320" i="3"/>
  <c r="V320" i="3"/>
  <c r="J320" i="3"/>
  <c r="AE320" i="3"/>
  <c r="AD320" i="3"/>
  <c r="AJ320" i="3"/>
  <c r="AF320" i="3"/>
  <c r="S320" i="3"/>
  <c r="R320" i="3"/>
  <c r="X320" i="3"/>
  <c r="T320" i="3"/>
  <c r="G320" i="3"/>
  <c r="F320" i="3"/>
  <c r="L320" i="3"/>
  <c r="L727" i="3" s="1"/>
  <c r="H320" i="3"/>
  <c r="AB320" i="3"/>
  <c r="P320" i="3"/>
  <c r="D320" i="3"/>
  <c r="D727" i="3" s="1"/>
  <c r="AL320" i="3"/>
  <c r="Q320" i="3"/>
  <c r="E320" i="3"/>
  <c r="AA320" i="3"/>
  <c r="AK320" i="3"/>
  <c r="AM320" i="3"/>
  <c r="O320" i="3"/>
  <c r="C320" i="3"/>
  <c r="C727" i="3" s="1"/>
  <c r="A322" i="3" l="1"/>
  <c r="K321" i="3"/>
  <c r="J321" i="3"/>
  <c r="AF321" i="3"/>
  <c r="R321" i="3"/>
  <c r="Z321" i="3"/>
  <c r="H321" i="3"/>
  <c r="S321" i="3"/>
  <c r="B321" i="3"/>
  <c r="B728" i="3" s="1"/>
  <c r="G321" i="3"/>
  <c r="AM321" i="3"/>
  <c r="AB321" i="3"/>
  <c r="AA321" i="3"/>
  <c r="AG321" i="3"/>
  <c r="AC321" i="3"/>
  <c r="P321" i="3"/>
  <c r="O321" i="3"/>
  <c r="U321" i="3"/>
  <c r="Q321" i="3"/>
  <c r="D321" i="3"/>
  <c r="D728" i="3" s="1"/>
  <c r="C321" i="3"/>
  <c r="C728" i="3" s="1"/>
  <c r="I321" i="3"/>
  <c r="E321" i="3"/>
  <c r="AI321" i="3"/>
  <c r="AH321" i="3"/>
  <c r="W321" i="3"/>
  <c r="V321" i="3"/>
  <c r="AD321" i="3"/>
  <c r="AL321" i="3"/>
  <c r="AE321" i="3"/>
  <c r="N321" i="3"/>
  <c r="AJ321" i="3"/>
  <c r="T321" i="3"/>
  <c r="AK321" i="3"/>
  <c r="Y321" i="3"/>
  <c r="X321" i="3"/>
  <c r="M321" i="3"/>
  <c r="F321" i="3"/>
  <c r="L321" i="3"/>
  <c r="L728" i="3" s="1"/>
  <c r="A935" i="10"/>
  <c r="A322" i="10"/>
  <c r="F321" i="10"/>
  <c r="AC321" i="10"/>
  <c r="AB321" i="10"/>
  <c r="AJ321" i="10"/>
  <c r="Q321" i="10"/>
  <c r="X321" i="10"/>
  <c r="E321" i="10"/>
  <c r="AH321" i="10"/>
  <c r="AD321" i="10"/>
  <c r="L321" i="10"/>
  <c r="L935" i="10" s="1"/>
  <c r="AG321" i="10"/>
  <c r="D321" i="10"/>
  <c r="D935" i="10" s="1"/>
  <c r="B321" i="10"/>
  <c r="B935" i="10" s="1"/>
  <c r="Z321" i="10"/>
  <c r="V321" i="10"/>
  <c r="R321" i="10"/>
  <c r="P321" i="10"/>
  <c r="U321" i="10"/>
  <c r="N321" i="10"/>
  <c r="AK321" i="10"/>
  <c r="I321" i="10"/>
  <c r="AM321" i="10"/>
  <c r="Y321" i="10"/>
  <c r="AI321" i="10"/>
  <c r="AA321" i="10"/>
  <c r="W321" i="10"/>
  <c r="AF321" i="10"/>
  <c r="O321" i="10"/>
  <c r="K321" i="10"/>
  <c r="T321" i="10"/>
  <c r="AE321" i="10"/>
  <c r="C321" i="10"/>
  <c r="C935" i="10" s="1"/>
  <c r="M321" i="10"/>
  <c r="AL321" i="10"/>
  <c r="H321" i="10"/>
  <c r="S321" i="10"/>
  <c r="J321" i="10"/>
  <c r="G321" i="10"/>
  <c r="A323" i="3" l="1"/>
  <c r="D322" i="3"/>
  <c r="D729" i="3" s="1"/>
  <c r="AL322" i="3"/>
  <c r="AK322" i="3"/>
  <c r="X322" i="3"/>
  <c r="AD322" i="3"/>
  <c r="Z322" i="3"/>
  <c r="Y322" i="3"/>
  <c r="L322" i="3"/>
  <c r="L729" i="3" s="1"/>
  <c r="R322" i="3"/>
  <c r="N322" i="3"/>
  <c r="M322" i="3"/>
  <c r="F322" i="3"/>
  <c r="B322" i="3"/>
  <c r="B729" i="3" s="1"/>
  <c r="AF322" i="3"/>
  <c r="AE322" i="3"/>
  <c r="AM322" i="3"/>
  <c r="T322" i="3"/>
  <c r="S322" i="3"/>
  <c r="AA322" i="3"/>
  <c r="H322" i="3"/>
  <c r="G322" i="3"/>
  <c r="AC322" i="3"/>
  <c r="O322" i="3"/>
  <c r="W322" i="3"/>
  <c r="Q322" i="3"/>
  <c r="AB322" i="3"/>
  <c r="C322" i="3"/>
  <c r="C729" i="3" s="1"/>
  <c r="K322" i="3"/>
  <c r="E322" i="3"/>
  <c r="P322" i="3"/>
  <c r="AG322" i="3"/>
  <c r="U322" i="3"/>
  <c r="AH322" i="3"/>
  <c r="V322" i="3"/>
  <c r="I322" i="3"/>
  <c r="J322" i="3"/>
  <c r="AJ322" i="3"/>
  <c r="AI322" i="3"/>
  <c r="A936" i="10"/>
  <c r="A323" i="10"/>
  <c r="U322" i="10"/>
  <c r="B322" i="10"/>
  <c r="B936" i="10" s="1"/>
  <c r="S322" i="10"/>
  <c r="I322" i="10"/>
  <c r="AD322" i="10"/>
  <c r="R322" i="10"/>
  <c r="W322" i="10"/>
  <c r="V322" i="10"/>
  <c r="AM322" i="10"/>
  <c r="AK322" i="10"/>
  <c r="AI322" i="10"/>
  <c r="F322" i="10"/>
  <c r="AJ322" i="10"/>
  <c r="O322" i="10"/>
  <c r="K322" i="10"/>
  <c r="J322" i="10"/>
  <c r="G322" i="10"/>
  <c r="AH322" i="10"/>
  <c r="AF322" i="10"/>
  <c r="X322" i="10"/>
  <c r="C322" i="10"/>
  <c r="C936" i="10" s="1"/>
  <c r="T322" i="10"/>
  <c r="AC322" i="10"/>
  <c r="L322" i="10"/>
  <c r="L936" i="10" s="1"/>
  <c r="M322" i="10"/>
  <c r="H322" i="10"/>
  <c r="Q322" i="10"/>
  <c r="AB322" i="10"/>
  <c r="E322" i="10"/>
  <c r="P322" i="10"/>
  <c r="D322" i="10"/>
  <c r="D936" i="10" s="1"/>
  <c r="AE322" i="10"/>
  <c r="AA322" i="10"/>
  <c r="AL322" i="10"/>
  <c r="Z322" i="10"/>
  <c r="AG322" i="10"/>
  <c r="N322" i="10"/>
  <c r="Y322" i="10"/>
  <c r="A324" i="3" l="1"/>
  <c r="AA323" i="3"/>
  <c r="W323" i="3"/>
  <c r="V323" i="3"/>
  <c r="I323" i="3"/>
  <c r="C323" i="3"/>
  <c r="C730" i="3" s="1"/>
  <c r="AC323" i="3"/>
  <c r="AB323" i="3"/>
  <c r="AJ323" i="3"/>
  <c r="Q323" i="3"/>
  <c r="P323" i="3"/>
  <c r="AL323" i="3"/>
  <c r="X323" i="3"/>
  <c r="E323" i="3"/>
  <c r="D323" i="3"/>
  <c r="D730" i="3" s="1"/>
  <c r="Z323" i="3"/>
  <c r="L323" i="3"/>
  <c r="L730" i="3" s="1"/>
  <c r="T323" i="3"/>
  <c r="N323" i="3"/>
  <c r="AK323" i="3"/>
  <c r="H323" i="3"/>
  <c r="B323" i="3"/>
  <c r="B730" i="3" s="1"/>
  <c r="Y323" i="3"/>
  <c r="M323" i="3"/>
  <c r="AG323" i="3"/>
  <c r="AM323" i="3"/>
  <c r="AI323" i="3"/>
  <c r="AH323" i="3"/>
  <c r="U323" i="3"/>
  <c r="O323" i="3"/>
  <c r="AF323" i="3"/>
  <c r="AE323" i="3"/>
  <c r="J323" i="3"/>
  <c r="G323" i="3"/>
  <c r="F323" i="3"/>
  <c r="K323" i="3"/>
  <c r="S323" i="3"/>
  <c r="R323" i="3"/>
  <c r="AD323" i="3"/>
  <c r="A937" i="10"/>
  <c r="A324" i="10"/>
  <c r="C323" i="10"/>
  <c r="C937" i="10" s="1"/>
  <c r="AG323" i="10"/>
  <c r="AC323" i="10"/>
  <c r="AL323" i="10"/>
  <c r="U323" i="10"/>
  <c r="L323" i="10"/>
  <c r="L937" i="10" s="1"/>
  <c r="J323" i="10"/>
  <c r="AH323" i="10"/>
  <c r="AE323" i="10"/>
  <c r="AB323" i="10"/>
  <c r="X323" i="10"/>
  <c r="Q323" i="10"/>
  <c r="Z323" i="10"/>
  <c r="I323" i="10"/>
  <c r="G323" i="10"/>
  <c r="V323" i="10"/>
  <c r="E323" i="10"/>
  <c r="N323" i="10"/>
  <c r="AK323" i="10"/>
  <c r="AF323" i="10"/>
  <c r="B323" i="10"/>
  <c r="B937" i="10" s="1"/>
  <c r="Y323" i="10"/>
  <c r="D323" i="10"/>
  <c r="D937" i="10" s="1"/>
  <c r="M323" i="10"/>
  <c r="AI323" i="10"/>
  <c r="W323" i="10"/>
  <c r="T323" i="10"/>
  <c r="S323" i="10"/>
  <c r="AD323" i="10"/>
  <c r="K323" i="10"/>
  <c r="R323" i="10"/>
  <c r="AM323" i="10"/>
  <c r="F323" i="10"/>
  <c r="AA323" i="10"/>
  <c r="AJ323" i="10"/>
  <c r="O323" i="10"/>
  <c r="H323" i="10"/>
  <c r="P323" i="10"/>
  <c r="A938" i="10" l="1"/>
  <c r="A325" i="10"/>
  <c r="B324" i="10"/>
  <c r="B938" i="10" s="1"/>
  <c r="K324" i="10"/>
  <c r="AH324" i="10"/>
  <c r="D324" i="10"/>
  <c r="D938" i="10" s="1"/>
  <c r="AC324" i="10"/>
  <c r="Y324" i="10"/>
  <c r="S324" i="10"/>
  <c r="Q324" i="10"/>
  <c r="P324" i="10"/>
  <c r="V324" i="10"/>
  <c r="M324" i="10"/>
  <c r="J324" i="10"/>
  <c r="U324" i="10"/>
  <c r="AF324" i="10"/>
  <c r="AM324" i="10"/>
  <c r="T324" i="10"/>
  <c r="AA324" i="10"/>
  <c r="H324" i="10"/>
  <c r="O324" i="10"/>
  <c r="AJ324" i="10"/>
  <c r="I324" i="10"/>
  <c r="G324" i="10"/>
  <c r="C324" i="10"/>
  <c r="C938" i="10" s="1"/>
  <c r="X324" i="10"/>
  <c r="L324" i="10"/>
  <c r="L938" i="10" s="1"/>
  <c r="AL324" i="10"/>
  <c r="AD324" i="10"/>
  <c r="AB324" i="10"/>
  <c r="Z324" i="10"/>
  <c r="AI324" i="10"/>
  <c r="R324" i="10"/>
  <c r="N324" i="10"/>
  <c r="AK324" i="10"/>
  <c r="W324" i="10"/>
  <c r="F324" i="10"/>
  <c r="AE324" i="10"/>
  <c r="AG324" i="10"/>
  <c r="E324" i="10"/>
  <c r="A325" i="3"/>
  <c r="AL324" i="3"/>
  <c r="N324" i="3"/>
  <c r="Y324" i="3"/>
  <c r="AI324" i="3"/>
  <c r="U324" i="3"/>
  <c r="AC324" i="3"/>
  <c r="B324" i="3"/>
  <c r="B731" i="3" s="1"/>
  <c r="M324" i="3"/>
  <c r="W324" i="3"/>
  <c r="I324" i="3"/>
  <c r="Q324" i="3"/>
  <c r="K324" i="3"/>
  <c r="AH324" i="3"/>
  <c r="V324" i="3"/>
  <c r="J324" i="3"/>
  <c r="AD324" i="3"/>
  <c r="AJ324" i="3"/>
  <c r="AF324" i="3"/>
  <c r="AE324" i="3"/>
  <c r="R324" i="3"/>
  <c r="X324" i="3"/>
  <c r="T324" i="3"/>
  <c r="S324" i="3"/>
  <c r="F324" i="3"/>
  <c r="L324" i="3"/>
  <c r="L731" i="3" s="1"/>
  <c r="H324" i="3"/>
  <c r="G324" i="3"/>
  <c r="AB324" i="3"/>
  <c r="P324" i="3"/>
  <c r="Z324" i="3"/>
  <c r="E324" i="3"/>
  <c r="D324" i="3"/>
  <c r="D731" i="3" s="1"/>
  <c r="AG324" i="3"/>
  <c r="AM324" i="3"/>
  <c r="O324" i="3"/>
  <c r="AK324" i="3"/>
  <c r="AA324" i="3"/>
  <c r="C324" i="3"/>
  <c r="C731" i="3" s="1"/>
  <c r="A326" i="3" l="1"/>
  <c r="J325" i="3"/>
  <c r="T325" i="3"/>
  <c r="F325" i="3"/>
  <c r="N325" i="3"/>
  <c r="S325" i="3"/>
  <c r="G325" i="3"/>
  <c r="AM325" i="3"/>
  <c r="AA325" i="3"/>
  <c r="AG325" i="3"/>
  <c r="AC325" i="3"/>
  <c r="AB325" i="3"/>
  <c r="O325" i="3"/>
  <c r="U325" i="3"/>
  <c r="Q325" i="3"/>
  <c r="P325" i="3"/>
  <c r="C325" i="3"/>
  <c r="C732" i="3" s="1"/>
  <c r="I325" i="3"/>
  <c r="E325" i="3"/>
  <c r="D325" i="3"/>
  <c r="D732" i="3" s="1"/>
  <c r="AI325" i="3"/>
  <c r="W325" i="3"/>
  <c r="AH325" i="3"/>
  <c r="AD325" i="3"/>
  <c r="AL325" i="3"/>
  <c r="K325" i="3"/>
  <c r="V325" i="3"/>
  <c r="AF325" i="3"/>
  <c r="R325" i="3"/>
  <c r="Z325" i="3"/>
  <c r="B325" i="3"/>
  <c r="B732" i="3" s="1"/>
  <c r="X325" i="3"/>
  <c r="AJ325" i="3"/>
  <c r="H325" i="3"/>
  <c r="AK325" i="3"/>
  <c r="L325" i="3"/>
  <c r="L732" i="3" s="1"/>
  <c r="Y325" i="3"/>
  <c r="AE325" i="3"/>
  <c r="M325" i="3"/>
  <c r="A939" i="10"/>
  <c r="A326" i="10"/>
  <c r="AC325" i="10"/>
  <c r="D325" i="10"/>
  <c r="D939" i="10" s="1"/>
  <c r="AJ325" i="10"/>
  <c r="Q325" i="10"/>
  <c r="P325" i="10"/>
  <c r="X325" i="10"/>
  <c r="E325" i="10"/>
  <c r="L325" i="10"/>
  <c r="L939" i="10" s="1"/>
  <c r="AG325" i="10"/>
  <c r="U325" i="10"/>
  <c r="AL325" i="10"/>
  <c r="I325" i="10"/>
  <c r="AM325" i="10"/>
  <c r="B325" i="10"/>
  <c r="B939" i="10" s="1"/>
  <c r="AK325" i="10"/>
  <c r="AI325" i="10"/>
  <c r="AA325" i="10"/>
  <c r="W325" i="10"/>
  <c r="AF325" i="10"/>
  <c r="O325" i="10"/>
  <c r="K325" i="10"/>
  <c r="AH325" i="10"/>
  <c r="T325" i="10"/>
  <c r="C325" i="10"/>
  <c r="C939" i="10" s="1"/>
  <c r="Y325" i="10"/>
  <c r="V325" i="10"/>
  <c r="H325" i="10"/>
  <c r="AE325" i="10"/>
  <c r="J325" i="10"/>
  <c r="S325" i="10"/>
  <c r="AB325" i="10"/>
  <c r="G325" i="10"/>
  <c r="Z325" i="10"/>
  <c r="R325" i="10"/>
  <c r="N325" i="10"/>
  <c r="M325" i="10"/>
  <c r="F325" i="10"/>
  <c r="AD325" i="10"/>
  <c r="A327" i="3" l="1"/>
  <c r="D326" i="3"/>
  <c r="D733" i="3" s="1"/>
  <c r="AJ326" i="3"/>
  <c r="AD326" i="3"/>
  <c r="Z326" i="3"/>
  <c r="AK326" i="3"/>
  <c r="L326" i="3"/>
  <c r="L733" i="3" s="1"/>
  <c r="R326" i="3"/>
  <c r="N326" i="3"/>
  <c r="Y326" i="3"/>
  <c r="F326" i="3"/>
  <c r="B326" i="3"/>
  <c r="B733" i="3" s="1"/>
  <c r="M326" i="3"/>
  <c r="AF326" i="3"/>
  <c r="AM326" i="3"/>
  <c r="T326" i="3"/>
  <c r="AE326" i="3"/>
  <c r="AA326" i="3"/>
  <c r="AI326" i="3"/>
  <c r="H326" i="3"/>
  <c r="S326" i="3"/>
  <c r="AC326" i="3"/>
  <c r="O326" i="3"/>
  <c r="G326" i="3"/>
  <c r="Q326" i="3"/>
  <c r="C326" i="3"/>
  <c r="C733" i="3" s="1"/>
  <c r="K326" i="3"/>
  <c r="E326" i="3"/>
  <c r="AB326" i="3"/>
  <c r="P326" i="3"/>
  <c r="W326" i="3"/>
  <c r="U326" i="3"/>
  <c r="I326" i="3"/>
  <c r="AH326" i="3"/>
  <c r="V326" i="3"/>
  <c r="X326" i="3"/>
  <c r="J326" i="3"/>
  <c r="AG326" i="3"/>
  <c r="AL326" i="3"/>
  <c r="A940" i="10"/>
  <c r="A327" i="10"/>
  <c r="I326" i="10"/>
  <c r="AD326" i="10"/>
  <c r="M326" i="10"/>
  <c r="R326" i="10"/>
  <c r="F326" i="10"/>
  <c r="AJ326" i="10"/>
  <c r="AF326" i="10"/>
  <c r="X326" i="10"/>
  <c r="AI326" i="10"/>
  <c r="T326" i="10"/>
  <c r="AC326" i="10"/>
  <c r="L326" i="10"/>
  <c r="L940" i="10" s="1"/>
  <c r="AH326" i="10"/>
  <c r="H326" i="10"/>
  <c r="AE326" i="10"/>
  <c r="Q326" i="10"/>
  <c r="S326" i="10"/>
  <c r="E326" i="10"/>
  <c r="AB326" i="10"/>
  <c r="G326" i="10"/>
  <c r="P326" i="10"/>
  <c r="V326" i="10"/>
  <c r="D326" i="10"/>
  <c r="D940" i="10" s="1"/>
  <c r="AL326" i="10"/>
  <c r="Z326" i="10"/>
  <c r="Y326" i="10"/>
  <c r="AM326" i="10"/>
  <c r="AG326" i="10"/>
  <c r="N326" i="10"/>
  <c r="W326" i="10"/>
  <c r="O326" i="10"/>
  <c r="K326" i="10"/>
  <c r="J326" i="10"/>
  <c r="C326" i="10"/>
  <c r="C940" i="10" s="1"/>
  <c r="U326" i="10"/>
  <c r="B326" i="10"/>
  <c r="B940" i="10" s="1"/>
  <c r="AK326" i="10"/>
  <c r="AA326" i="10"/>
  <c r="A328" i="3" l="1"/>
  <c r="O327" i="3"/>
  <c r="K327" i="3"/>
  <c r="V327" i="3"/>
  <c r="AC327" i="3"/>
  <c r="AJ327" i="3"/>
  <c r="Q327" i="3"/>
  <c r="AB327" i="3"/>
  <c r="AL327" i="3"/>
  <c r="X327" i="3"/>
  <c r="E327" i="3"/>
  <c r="P327" i="3"/>
  <c r="Z327" i="3"/>
  <c r="L327" i="3"/>
  <c r="L734" i="3" s="1"/>
  <c r="D327" i="3"/>
  <c r="D734" i="3" s="1"/>
  <c r="N327" i="3"/>
  <c r="H327" i="3"/>
  <c r="B327" i="3"/>
  <c r="B734" i="3" s="1"/>
  <c r="AK327" i="3"/>
  <c r="Y327" i="3"/>
  <c r="M327" i="3"/>
  <c r="AG327" i="3"/>
  <c r="AM327" i="3"/>
  <c r="AI327" i="3"/>
  <c r="U327" i="3"/>
  <c r="AA327" i="3"/>
  <c r="W327" i="3"/>
  <c r="AH327" i="3"/>
  <c r="I327" i="3"/>
  <c r="AE327" i="3"/>
  <c r="F327" i="3"/>
  <c r="G327" i="3"/>
  <c r="AD327" i="3"/>
  <c r="AF327" i="3"/>
  <c r="C327" i="3"/>
  <c r="C734" i="3" s="1"/>
  <c r="T327" i="3"/>
  <c r="S327" i="3"/>
  <c r="R327" i="3"/>
  <c r="J327" i="3"/>
  <c r="A941" i="10"/>
  <c r="A328" i="10"/>
  <c r="AC327" i="10"/>
  <c r="AL327" i="10"/>
  <c r="U327" i="10"/>
  <c r="Q327" i="10"/>
  <c r="Z327" i="10"/>
  <c r="I327" i="10"/>
  <c r="E327" i="10"/>
  <c r="AB327" i="10"/>
  <c r="N327" i="10"/>
  <c r="AF327" i="10"/>
  <c r="P327" i="10"/>
  <c r="B327" i="10"/>
  <c r="B941" i="10" s="1"/>
  <c r="AK327" i="10"/>
  <c r="AE327" i="10"/>
  <c r="D327" i="10"/>
  <c r="D941" i="10" s="1"/>
  <c r="Y327" i="10"/>
  <c r="M327" i="10"/>
  <c r="AI327" i="10"/>
  <c r="W327" i="10"/>
  <c r="S327" i="10"/>
  <c r="AD327" i="10"/>
  <c r="K327" i="10"/>
  <c r="R327" i="10"/>
  <c r="AM327" i="10"/>
  <c r="V327" i="10"/>
  <c r="AJ327" i="10"/>
  <c r="F327" i="10"/>
  <c r="AA327" i="10"/>
  <c r="T327" i="10"/>
  <c r="L327" i="10"/>
  <c r="L941" i="10" s="1"/>
  <c r="H327" i="10"/>
  <c r="G327" i="10"/>
  <c r="O327" i="10"/>
  <c r="AH327" i="10"/>
  <c r="C327" i="10"/>
  <c r="C941" i="10" s="1"/>
  <c r="AG327" i="10"/>
  <c r="J327" i="10"/>
  <c r="X327" i="10"/>
  <c r="A329" i="3" l="1"/>
  <c r="Z328" i="3"/>
  <c r="AG328" i="3"/>
  <c r="B328" i="3"/>
  <c r="B735" i="3" s="1"/>
  <c r="Y328" i="3"/>
  <c r="W328" i="3"/>
  <c r="I328" i="3"/>
  <c r="Q328" i="3"/>
  <c r="M328" i="3"/>
  <c r="K328" i="3"/>
  <c r="E328" i="3"/>
  <c r="AH328" i="3"/>
  <c r="V328" i="3"/>
  <c r="J328" i="3"/>
  <c r="AD328" i="3"/>
  <c r="AJ328" i="3"/>
  <c r="AF328" i="3"/>
  <c r="R328" i="3"/>
  <c r="X328" i="3"/>
  <c r="T328" i="3"/>
  <c r="AE328" i="3"/>
  <c r="F328" i="3"/>
  <c r="L328" i="3"/>
  <c r="L735" i="3" s="1"/>
  <c r="H328" i="3"/>
  <c r="S328" i="3"/>
  <c r="G328" i="3"/>
  <c r="AL328" i="3"/>
  <c r="AB328" i="3"/>
  <c r="N328" i="3"/>
  <c r="P328" i="3"/>
  <c r="U328" i="3"/>
  <c r="D328" i="3"/>
  <c r="D735" i="3" s="1"/>
  <c r="AA328" i="3"/>
  <c r="C328" i="3"/>
  <c r="C735" i="3" s="1"/>
  <c r="AI328" i="3"/>
  <c r="AK328" i="3"/>
  <c r="O328" i="3"/>
  <c r="AM328" i="3"/>
  <c r="AC328" i="3"/>
  <c r="A942" i="10"/>
  <c r="A329" i="10"/>
  <c r="Y328" i="10"/>
  <c r="AH328" i="10"/>
  <c r="M328" i="10"/>
  <c r="V328" i="10"/>
  <c r="AC328" i="10"/>
  <c r="J328" i="10"/>
  <c r="AF328" i="10"/>
  <c r="AB328" i="10"/>
  <c r="AM328" i="10"/>
  <c r="T328" i="10"/>
  <c r="AA328" i="10"/>
  <c r="H328" i="10"/>
  <c r="O328" i="10"/>
  <c r="AJ328" i="10"/>
  <c r="P328" i="10"/>
  <c r="C328" i="10"/>
  <c r="C942" i="10" s="1"/>
  <c r="X328" i="10"/>
  <c r="L328" i="10"/>
  <c r="L942" i="10" s="1"/>
  <c r="S328" i="10"/>
  <c r="AG328" i="10"/>
  <c r="AL328" i="10"/>
  <c r="AD328" i="10"/>
  <c r="Q328" i="10"/>
  <c r="I328" i="10"/>
  <c r="E328" i="10"/>
  <c r="D328" i="10"/>
  <c r="D942" i="10" s="1"/>
  <c r="Z328" i="10"/>
  <c r="AI328" i="10"/>
  <c r="R328" i="10"/>
  <c r="AE328" i="10"/>
  <c r="N328" i="10"/>
  <c r="W328" i="10"/>
  <c r="F328" i="10"/>
  <c r="G328" i="10"/>
  <c r="B328" i="10"/>
  <c r="B942" i="10" s="1"/>
  <c r="AK328" i="10"/>
  <c r="K328" i="10"/>
  <c r="U328" i="10"/>
  <c r="A330" i="3" l="1"/>
  <c r="J329" i="3"/>
  <c r="H329" i="3"/>
  <c r="B329" i="3"/>
  <c r="B736" i="3" s="1"/>
  <c r="S329" i="3"/>
  <c r="AM329" i="3"/>
  <c r="G329" i="3"/>
  <c r="AA329" i="3"/>
  <c r="AG329" i="3"/>
  <c r="AC329" i="3"/>
  <c r="O329" i="3"/>
  <c r="U329" i="3"/>
  <c r="Q329" i="3"/>
  <c r="AB329" i="3"/>
  <c r="C329" i="3"/>
  <c r="C736" i="3" s="1"/>
  <c r="I329" i="3"/>
  <c r="E329" i="3"/>
  <c r="P329" i="3"/>
  <c r="D329" i="3"/>
  <c r="D736" i="3" s="1"/>
  <c r="AI329" i="3"/>
  <c r="W329" i="3"/>
  <c r="AD329" i="3"/>
  <c r="AL329" i="3"/>
  <c r="K329" i="3"/>
  <c r="AH329" i="3"/>
  <c r="AF329" i="3"/>
  <c r="R329" i="3"/>
  <c r="Z329" i="3"/>
  <c r="V329" i="3"/>
  <c r="T329" i="3"/>
  <c r="F329" i="3"/>
  <c r="N329" i="3"/>
  <c r="AJ329" i="3"/>
  <c r="L329" i="3"/>
  <c r="L736" i="3" s="1"/>
  <c r="X329" i="3"/>
  <c r="AK329" i="3"/>
  <c r="AE329" i="3"/>
  <c r="Y329" i="3"/>
  <c r="M329" i="3"/>
  <c r="A943" i="10"/>
  <c r="A330" i="10"/>
  <c r="AJ329" i="10"/>
  <c r="Q329" i="10"/>
  <c r="Z329" i="10"/>
  <c r="X329" i="10"/>
  <c r="E329" i="10"/>
  <c r="Y329" i="10"/>
  <c r="L329" i="10"/>
  <c r="L943" i="10" s="1"/>
  <c r="AG329" i="10"/>
  <c r="U329" i="10"/>
  <c r="I329" i="10"/>
  <c r="AM329" i="10"/>
  <c r="M329" i="10"/>
  <c r="AI329" i="10"/>
  <c r="AA329" i="10"/>
  <c r="W329" i="10"/>
  <c r="AF329" i="10"/>
  <c r="O329" i="10"/>
  <c r="P329" i="10"/>
  <c r="AL329" i="10"/>
  <c r="AD329" i="10"/>
  <c r="K329" i="10"/>
  <c r="T329" i="10"/>
  <c r="C329" i="10"/>
  <c r="C943" i="10" s="1"/>
  <c r="N329" i="10"/>
  <c r="F329" i="10"/>
  <c r="B329" i="10"/>
  <c r="B943" i="10" s="1"/>
  <c r="AK329" i="10"/>
  <c r="AH329" i="10"/>
  <c r="H329" i="10"/>
  <c r="AB329" i="10"/>
  <c r="V329" i="10"/>
  <c r="AE329" i="10"/>
  <c r="D329" i="10"/>
  <c r="D943" i="10" s="1"/>
  <c r="J329" i="10"/>
  <c r="S329" i="10"/>
  <c r="G329" i="10"/>
  <c r="AC329" i="10"/>
  <c r="R329" i="10"/>
  <c r="A331" i="3" l="1"/>
  <c r="V330" i="3"/>
  <c r="D330" i="3"/>
  <c r="D737" i="3" s="1"/>
  <c r="Y330" i="3"/>
  <c r="R330" i="3"/>
  <c r="N330" i="3"/>
  <c r="F330" i="3"/>
  <c r="B330" i="3"/>
  <c r="B737" i="3" s="1"/>
  <c r="Z330" i="3"/>
  <c r="M330" i="3"/>
  <c r="AI330" i="3"/>
  <c r="T330" i="3"/>
  <c r="AC330" i="3"/>
  <c r="AL330" i="3"/>
  <c r="H330" i="3"/>
  <c r="AG330" i="3"/>
  <c r="AE330" i="3"/>
  <c r="O330" i="3"/>
  <c r="X330" i="3"/>
  <c r="S330" i="3"/>
  <c r="Q330" i="3"/>
  <c r="C330" i="3"/>
  <c r="C737" i="3" s="1"/>
  <c r="G330" i="3"/>
  <c r="E330" i="3"/>
  <c r="AB330" i="3"/>
  <c r="AD330" i="3"/>
  <c r="AH330" i="3"/>
  <c r="P330" i="3"/>
  <c r="AM330" i="3"/>
  <c r="I330" i="3"/>
  <c r="AJ330" i="3"/>
  <c r="AK330" i="3"/>
  <c r="L330" i="3"/>
  <c r="L737" i="3" s="1"/>
  <c r="W330" i="3"/>
  <c r="K330" i="3"/>
  <c r="J330" i="3"/>
  <c r="U330" i="3"/>
  <c r="AA330" i="3"/>
  <c r="AF330" i="3"/>
  <c r="A944" i="10"/>
  <c r="A331" i="10"/>
  <c r="R330" i="10"/>
  <c r="V330" i="10"/>
  <c r="F330" i="10"/>
  <c r="AJ330" i="10"/>
  <c r="AF330" i="10"/>
  <c r="X330" i="10"/>
  <c r="O330" i="10"/>
  <c r="T330" i="10"/>
  <c r="AC330" i="10"/>
  <c r="L330" i="10"/>
  <c r="L944" i="10" s="1"/>
  <c r="J330" i="10"/>
  <c r="H330" i="10"/>
  <c r="Q330" i="10"/>
  <c r="AE330" i="10"/>
  <c r="E330" i="10"/>
  <c r="M330" i="10"/>
  <c r="AM330" i="10"/>
  <c r="AI330" i="10"/>
  <c r="AA330" i="10"/>
  <c r="S330" i="10"/>
  <c r="AB330" i="10"/>
  <c r="K330" i="10"/>
  <c r="C330" i="10"/>
  <c r="C944" i="10" s="1"/>
  <c r="AH330" i="10"/>
  <c r="G330" i="10"/>
  <c r="P330" i="10"/>
  <c r="AL330" i="10"/>
  <c r="Y330" i="10"/>
  <c r="D330" i="10"/>
  <c r="D944" i="10" s="1"/>
  <c r="Z330" i="10"/>
  <c r="AK330" i="10"/>
  <c r="AG330" i="10"/>
  <c r="N330" i="10"/>
  <c r="U330" i="10"/>
  <c r="B330" i="10"/>
  <c r="B944" i="10" s="1"/>
  <c r="I330" i="10"/>
  <c r="AD330" i="10"/>
  <c r="W330" i="10"/>
  <c r="A332" i="3" l="1"/>
  <c r="AA331" i="3"/>
  <c r="H331" i="3"/>
  <c r="C331" i="3"/>
  <c r="C738" i="3" s="1"/>
  <c r="AF331" i="3"/>
  <c r="B331" i="3"/>
  <c r="B738" i="3" s="1"/>
  <c r="X331" i="3"/>
  <c r="AH331" i="3"/>
  <c r="J331" i="3"/>
  <c r="AJ331" i="3"/>
  <c r="R331" i="3"/>
  <c r="W331" i="3"/>
  <c r="U331" i="3"/>
  <c r="D331" i="3"/>
  <c r="D738" i="3" s="1"/>
  <c r="I331" i="3"/>
  <c r="F331" i="3"/>
  <c r="AK331" i="3"/>
  <c r="AI331" i="3"/>
  <c r="Y331" i="3"/>
  <c r="AE331" i="3"/>
  <c r="T331" i="3"/>
  <c r="M331" i="3"/>
  <c r="S331" i="3"/>
  <c r="E331" i="3"/>
  <c r="AD331" i="3"/>
  <c r="G331" i="3"/>
  <c r="AL331" i="3"/>
  <c r="AG331" i="3"/>
  <c r="O331" i="3"/>
  <c r="AM331" i="3"/>
  <c r="V331" i="3"/>
  <c r="Q331" i="3"/>
  <c r="P331" i="3"/>
  <c r="L331" i="3"/>
  <c r="L738" i="3" s="1"/>
  <c r="AC331" i="3"/>
  <c r="N331" i="3"/>
  <c r="Z331" i="3"/>
  <c r="K331" i="3"/>
  <c r="AB331" i="3"/>
  <c r="A945" i="10"/>
  <c r="A332" i="10"/>
  <c r="Q331" i="10"/>
  <c r="Z331" i="10"/>
  <c r="I331" i="10"/>
  <c r="E331" i="10"/>
  <c r="N331" i="10"/>
  <c r="AB331" i="10"/>
  <c r="B331" i="10"/>
  <c r="B945" i="10" s="1"/>
  <c r="G331" i="10"/>
  <c r="P331" i="10"/>
  <c r="AK331" i="10"/>
  <c r="D331" i="10"/>
  <c r="D945" i="10" s="1"/>
  <c r="Y331" i="10"/>
  <c r="AI331" i="10"/>
  <c r="J331" i="10"/>
  <c r="AJ331" i="10"/>
  <c r="AF331" i="10"/>
  <c r="X331" i="10"/>
  <c r="M331" i="10"/>
  <c r="W331" i="10"/>
  <c r="H331" i="10"/>
  <c r="AE331" i="10"/>
  <c r="AD331" i="10"/>
  <c r="K331" i="10"/>
  <c r="V331" i="10"/>
  <c r="R331" i="10"/>
  <c r="AM331" i="10"/>
  <c r="AH331" i="10"/>
  <c r="F331" i="10"/>
  <c r="AA331" i="10"/>
  <c r="O331" i="10"/>
  <c r="C331" i="10"/>
  <c r="C945" i="10" s="1"/>
  <c r="AG331" i="10"/>
  <c r="T331" i="10"/>
  <c r="AC331" i="10"/>
  <c r="AL331" i="10"/>
  <c r="U331" i="10"/>
  <c r="S331" i="10"/>
  <c r="L331" i="10"/>
  <c r="L945" i="10" s="1"/>
  <c r="A333" i="3" l="1"/>
  <c r="AG332" i="3"/>
  <c r="B332" i="3"/>
  <c r="B739" i="3" s="1"/>
  <c r="AD332" i="3"/>
  <c r="K332" i="3"/>
  <c r="U332" i="3"/>
  <c r="AF332" i="3"/>
  <c r="N332" i="3"/>
  <c r="F332" i="3"/>
  <c r="AH332" i="3"/>
  <c r="Q332" i="3"/>
  <c r="V332" i="3"/>
  <c r="AB332" i="3"/>
  <c r="AC332" i="3"/>
  <c r="J332" i="3"/>
  <c r="P332" i="3"/>
  <c r="M332" i="3"/>
  <c r="AM332" i="3"/>
  <c r="D332" i="3"/>
  <c r="D739" i="3" s="1"/>
  <c r="W332" i="3"/>
  <c r="AJ332" i="3"/>
  <c r="AE332" i="3"/>
  <c r="Z332" i="3"/>
  <c r="G332" i="3"/>
  <c r="X332" i="3"/>
  <c r="O332" i="3"/>
  <c r="I332" i="3"/>
  <c r="L332" i="3"/>
  <c r="L739" i="3" s="1"/>
  <c r="Y332" i="3"/>
  <c r="H332" i="3"/>
  <c r="R332" i="3"/>
  <c r="AA332" i="3"/>
  <c r="AK332" i="3"/>
  <c r="AI332" i="3"/>
  <c r="T332" i="3"/>
  <c r="E332" i="3"/>
  <c r="AL332" i="3"/>
  <c r="S332" i="3"/>
  <c r="C332" i="3"/>
  <c r="C739" i="3" s="1"/>
  <c r="A946" i="10"/>
  <c r="A333" i="10"/>
  <c r="Y332" i="10"/>
  <c r="AH332" i="10"/>
  <c r="M332" i="10"/>
  <c r="V332" i="10"/>
  <c r="AF332" i="10"/>
  <c r="D332" i="10"/>
  <c r="D946" i="10" s="1"/>
  <c r="AM332" i="10"/>
  <c r="J332" i="10"/>
  <c r="T332" i="10"/>
  <c r="AA332" i="10"/>
  <c r="H332" i="10"/>
  <c r="G332" i="10"/>
  <c r="AG332" i="10"/>
  <c r="AC332" i="10"/>
  <c r="U332" i="10"/>
  <c r="O332" i="10"/>
  <c r="AJ332" i="10"/>
  <c r="E332" i="10"/>
  <c r="AB332" i="10"/>
  <c r="I332" i="10"/>
  <c r="C332" i="10"/>
  <c r="C946" i="10" s="1"/>
  <c r="X332" i="10"/>
  <c r="S332" i="10"/>
  <c r="L332" i="10"/>
  <c r="L946" i="10" s="1"/>
  <c r="AE332" i="10"/>
  <c r="AL332" i="10"/>
  <c r="AD332" i="10"/>
  <c r="Z332" i="10"/>
  <c r="AI332" i="10"/>
  <c r="R332" i="10"/>
  <c r="N332" i="10"/>
  <c r="W332" i="10"/>
  <c r="F332" i="10"/>
  <c r="Q332" i="10"/>
  <c r="B332" i="10"/>
  <c r="B946" i="10" s="1"/>
  <c r="K332" i="10"/>
  <c r="P332" i="10"/>
  <c r="AK332" i="10"/>
  <c r="A334" i="3" l="1"/>
  <c r="W333" i="3"/>
  <c r="D333" i="3"/>
  <c r="D740" i="3" s="1"/>
  <c r="O333" i="3"/>
  <c r="S333" i="3"/>
  <c r="AK333" i="3"/>
  <c r="J333" i="3"/>
  <c r="AL333" i="3"/>
  <c r="G333" i="3"/>
  <c r="Y333" i="3"/>
  <c r="V333" i="3"/>
  <c r="M333" i="3"/>
  <c r="E333" i="3"/>
  <c r="AF333" i="3"/>
  <c r="AG333" i="3"/>
  <c r="AI333" i="3"/>
  <c r="P333" i="3"/>
  <c r="U333" i="3"/>
  <c r="X333" i="3"/>
  <c r="R333" i="3"/>
  <c r="I333" i="3"/>
  <c r="H333" i="3"/>
  <c r="C333" i="3"/>
  <c r="C740" i="3" s="1"/>
  <c r="AH333" i="3"/>
  <c r="Q333" i="3"/>
  <c r="B333" i="3"/>
  <c r="B740" i="3" s="1"/>
  <c r="AA333" i="3"/>
  <c r="AJ333" i="3"/>
  <c r="K333" i="3"/>
  <c r="AM333" i="3"/>
  <c r="T333" i="3"/>
  <c r="AD333" i="3"/>
  <c r="N333" i="3"/>
  <c r="F333" i="3"/>
  <c r="Z333" i="3"/>
  <c r="AE333" i="3"/>
  <c r="L333" i="3"/>
  <c r="L740" i="3" s="1"/>
  <c r="AC333" i="3"/>
  <c r="AB333" i="3"/>
  <c r="A947" i="10"/>
  <c r="A334" i="10"/>
  <c r="X333" i="10"/>
  <c r="E333" i="10"/>
  <c r="AK333" i="10"/>
  <c r="L333" i="10"/>
  <c r="L947" i="10" s="1"/>
  <c r="AG333" i="10"/>
  <c r="U333" i="10"/>
  <c r="D333" i="10"/>
  <c r="D947" i="10" s="1"/>
  <c r="AL333" i="10"/>
  <c r="AD333" i="10"/>
  <c r="Z333" i="10"/>
  <c r="R333" i="10"/>
  <c r="I333" i="10"/>
  <c r="AM333" i="10"/>
  <c r="B333" i="10"/>
  <c r="B947" i="10" s="1"/>
  <c r="Y333" i="10"/>
  <c r="AI333" i="10"/>
  <c r="AA333" i="10"/>
  <c r="P333" i="10"/>
  <c r="W333" i="10"/>
  <c r="AF333" i="10"/>
  <c r="O333" i="10"/>
  <c r="AB333" i="10"/>
  <c r="K333" i="10"/>
  <c r="T333" i="10"/>
  <c r="C333" i="10"/>
  <c r="C947" i="10" s="1"/>
  <c r="H333" i="10"/>
  <c r="AH333" i="10"/>
  <c r="N333" i="10"/>
  <c r="V333" i="10"/>
  <c r="AE333" i="10"/>
  <c r="M333" i="10"/>
  <c r="J333" i="10"/>
  <c r="S333" i="10"/>
  <c r="AC333" i="10"/>
  <c r="AJ333" i="10"/>
  <c r="G333" i="10"/>
  <c r="Q333" i="10"/>
  <c r="F333" i="10"/>
  <c r="A948" i="10" l="1"/>
  <c r="A335" i="10"/>
  <c r="F334" i="10"/>
  <c r="AJ334" i="10"/>
  <c r="AF334" i="10"/>
  <c r="X334" i="10"/>
  <c r="AK334" i="10"/>
  <c r="AI334" i="10"/>
  <c r="AA334" i="10"/>
  <c r="W334" i="10"/>
  <c r="O334" i="10"/>
  <c r="T334" i="10"/>
  <c r="AC334" i="10"/>
  <c r="L334" i="10"/>
  <c r="L948" i="10" s="1"/>
  <c r="V334" i="10"/>
  <c r="H334" i="10"/>
  <c r="Q334" i="10"/>
  <c r="M334" i="10"/>
  <c r="E334" i="10"/>
  <c r="Y334" i="10"/>
  <c r="AE334" i="10"/>
  <c r="S334" i="10"/>
  <c r="AB334" i="10"/>
  <c r="AL334" i="10"/>
  <c r="G334" i="10"/>
  <c r="P334" i="10"/>
  <c r="Z334" i="10"/>
  <c r="K334" i="10"/>
  <c r="AG334" i="10"/>
  <c r="D334" i="10"/>
  <c r="D948" i="10" s="1"/>
  <c r="N334" i="10"/>
  <c r="J334" i="10"/>
  <c r="U334" i="10"/>
  <c r="B334" i="10"/>
  <c r="B948" i="10" s="1"/>
  <c r="I334" i="10"/>
  <c r="AD334" i="10"/>
  <c r="R334" i="10"/>
  <c r="AH334" i="10"/>
  <c r="AM334" i="10"/>
  <c r="C334" i="10"/>
  <c r="C948" i="10" s="1"/>
  <c r="A335" i="3"/>
  <c r="D334" i="3"/>
  <c r="D741" i="3" s="1"/>
  <c r="V334" i="3"/>
  <c r="B334" i="3"/>
  <c r="B741" i="3" s="1"/>
  <c r="AE334" i="3"/>
  <c r="AD334" i="3"/>
  <c r="Y334" i="3"/>
  <c r="R334" i="3"/>
  <c r="AA334" i="3"/>
  <c r="I334" i="3"/>
  <c r="F334" i="3"/>
  <c r="AG334" i="3"/>
  <c r="L334" i="3"/>
  <c r="L741" i="3" s="1"/>
  <c r="Q334" i="3"/>
  <c r="Z334" i="3"/>
  <c r="K334" i="3"/>
  <c r="AJ334" i="3"/>
  <c r="T334" i="3"/>
  <c r="AC334" i="3"/>
  <c r="C334" i="3"/>
  <c r="C741" i="3" s="1"/>
  <c r="AF334" i="3"/>
  <c r="M334" i="3"/>
  <c r="X334" i="3"/>
  <c r="AB334" i="3"/>
  <c r="AI334" i="3"/>
  <c r="O334" i="3"/>
  <c r="H334" i="3"/>
  <c r="P334" i="3"/>
  <c r="AH334" i="3"/>
  <c r="S334" i="3"/>
  <c r="J334" i="3"/>
  <c r="AL334" i="3"/>
  <c r="N334" i="3"/>
  <c r="W334" i="3"/>
  <c r="G334" i="3"/>
  <c r="AK334" i="3"/>
  <c r="U334" i="3"/>
  <c r="AM334" i="3"/>
  <c r="E334" i="3"/>
  <c r="A336" i="3" l="1"/>
  <c r="O335" i="3"/>
  <c r="AJ335" i="3"/>
  <c r="R335" i="3"/>
  <c r="C335" i="3"/>
  <c r="C742" i="3" s="1"/>
  <c r="Z335" i="3"/>
  <c r="E335" i="3"/>
  <c r="AI335" i="3"/>
  <c r="J335" i="3"/>
  <c r="T335" i="3"/>
  <c r="D335" i="3"/>
  <c r="D742" i="3" s="1"/>
  <c r="AC335" i="3"/>
  <c r="AL335" i="3"/>
  <c r="L335" i="3"/>
  <c r="L742" i="3" s="1"/>
  <c r="V335" i="3"/>
  <c r="AG335" i="3"/>
  <c r="AK335" i="3"/>
  <c r="X335" i="3"/>
  <c r="F335" i="3"/>
  <c r="Q335" i="3"/>
  <c r="Y335" i="3"/>
  <c r="AE335" i="3"/>
  <c r="AB335" i="3"/>
  <c r="I335" i="3"/>
  <c r="M335" i="3"/>
  <c r="S335" i="3"/>
  <c r="K335" i="3"/>
  <c r="AM335" i="3"/>
  <c r="G335" i="3"/>
  <c r="W335" i="3"/>
  <c r="AA335" i="3"/>
  <c r="H335" i="3"/>
  <c r="AH335" i="3"/>
  <c r="AD335" i="3"/>
  <c r="B335" i="3"/>
  <c r="B742" i="3" s="1"/>
  <c r="AF335" i="3"/>
  <c r="P335" i="3"/>
  <c r="N335" i="3"/>
  <c r="U335" i="3"/>
  <c r="A949" i="10"/>
  <c r="A336" i="10"/>
  <c r="E335" i="10"/>
  <c r="N335" i="10"/>
  <c r="AH335" i="10"/>
  <c r="AF335" i="10"/>
  <c r="X335" i="10"/>
  <c r="T335" i="10"/>
  <c r="L335" i="10"/>
  <c r="L949" i="10" s="1"/>
  <c r="B335" i="10"/>
  <c r="B949" i="10" s="1"/>
  <c r="S335" i="10"/>
  <c r="AB335" i="10"/>
  <c r="J335" i="10"/>
  <c r="P335" i="10"/>
  <c r="AK335" i="10"/>
  <c r="AI335" i="10"/>
  <c r="V335" i="10"/>
  <c r="D335" i="10"/>
  <c r="D949" i="10" s="1"/>
  <c r="Y335" i="10"/>
  <c r="W335" i="10"/>
  <c r="AD335" i="10"/>
  <c r="M335" i="10"/>
  <c r="K335" i="10"/>
  <c r="R335" i="10"/>
  <c r="AM335" i="10"/>
  <c r="H335" i="10"/>
  <c r="F335" i="10"/>
  <c r="AA335" i="10"/>
  <c r="G335" i="10"/>
  <c r="O335" i="10"/>
  <c r="C335" i="10"/>
  <c r="C949" i="10" s="1"/>
  <c r="AG335" i="10"/>
  <c r="AC335" i="10"/>
  <c r="AL335" i="10"/>
  <c r="U335" i="10"/>
  <c r="AE335" i="10"/>
  <c r="Q335" i="10"/>
  <c r="Z335" i="10"/>
  <c r="I335" i="10"/>
  <c r="AJ335" i="10"/>
  <c r="A337" i="3" l="1"/>
  <c r="S336" i="3"/>
  <c r="AC336" i="3"/>
  <c r="AL336" i="3"/>
  <c r="U336" i="3"/>
  <c r="AE336" i="3"/>
  <c r="AH336" i="3"/>
  <c r="F336" i="3"/>
  <c r="AG336" i="3"/>
  <c r="O336" i="3"/>
  <c r="V336" i="3"/>
  <c r="AB336" i="3"/>
  <c r="AK336" i="3"/>
  <c r="R336" i="3"/>
  <c r="J336" i="3"/>
  <c r="P336" i="3"/>
  <c r="T336" i="3"/>
  <c r="B336" i="3"/>
  <c r="B743" i="3" s="1"/>
  <c r="AJ336" i="3"/>
  <c r="D336" i="3"/>
  <c r="D743" i="3" s="1"/>
  <c r="E336" i="3"/>
  <c r="X336" i="3"/>
  <c r="AF336" i="3"/>
  <c r="L336" i="3"/>
  <c r="L743" i="3" s="1"/>
  <c r="Q336" i="3"/>
  <c r="AA336" i="3"/>
  <c r="AD336" i="3"/>
  <c r="K336" i="3"/>
  <c r="AI336" i="3"/>
  <c r="N336" i="3"/>
  <c r="M336" i="3"/>
  <c r="Z336" i="3"/>
  <c r="I336" i="3"/>
  <c r="AM336" i="3"/>
  <c r="H336" i="3"/>
  <c r="W336" i="3"/>
  <c r="G336" i="3"/>
  <c r="C336" i="3"/>
  <c r="C743" i="3" s="1"/>
  <c r="Y336" i="3"/>
  <c r="A950" i="10"/>
  <c r="A337" i="10"/>
  <c r="Y336" i="10"/>
  <c r="AH336" i="10"/>
  <c r="AF336" i="10"/>
  <c r="P336" i="10"/>
  <c r="AM336" i="10"/>
  <c r="M336" i="10"/>
  <c r="V336" i="10"/>
  <c r="T336" i="10"/>
  <c r="G336" i="10"/>
  <c r="AA336" i="10"/>
  <c r="J336" i="10"/>
  <c r="H336" i="10"/>
  <c r="S336" i="10"/>
  <c r="O336" i="10"/>
  <c r="AJ336" i="10"/>
  <c r="C336" i="10"/>
  <c r="C950" i="10" s="1"/>
  <c r="X336" i="10"/>
  <c r="L336" i="10"/>
  <c r="L950" i="10" s="1"/>
  <c r="E336" i="10"/>
  <c r="AL336" i="10"/>
  <c r="AD336" i="10"/>
  <c r="D336" i="10"/>
  <c r="D950" i="10" s="1"/>
  <c r="Z336" i="10"/>
  <c r="AI336" i="10"/>
  <c r="R336" i="10"/>
  <c r="N336" i="10"/>
  <c r="W336" i="10"/>
  <c r="F336" i="10"/>
  <c r="B336" i="10"/>
  <c r="B950" i="10" s="1"/>
  <c r="K336" i="10"/>
  <c r="AB336" i="10"/>
  <c r="AK336" i="10"/>
  <c r="AE336" i="10"/>
  <c r="AC336" i="10"/>
  <c r="U336" i="10"/>
  <c r="Q336" i="10"/>
  <c r="I336" i="10"/>
  <c r="AG336" i="10"/>
  <c r="A951" i="10" l="1"/>
  <c r="A338" i="10"/>
  <c r="L337" i="10"/>
  <c r="L951" i="10" s="1"/>
  <c r="AG337" i="10"/>
  <c r="D337" i="10"/>
  <c r="D951" i="10" s="1"/>
  <c r="U337" i="10"/>
  <c r="P337" i="10"/>
  <c r="I337" i="10"/>
  <c r="AM337" i="10"/>
  <c r="AI337" i="10"/>
  <c r="AA337" i="10"/>
  <c r="AL337" i="10"/>
  <c r="W337" i="10"/>
  <c r="AF337" i="10"/>
  <c r="O337" i="10"/>
  <c r="B337" i="10"/>
  <c r="B951" i="10" s="1"/>
  <c r="K337" i="10"/>
  <c r="T337" i="10"/>
  <c r="C337" i="10"/>
  <c r="C951" i="10" s="1"/>
  <c r="AK337" i="10"/>
  <c r="H337" i="10"/>
  <c r="AH337" i="10"/>
  <c r="Y337" i="10"/>
  <c r="V337" i="10"/>
  <c r="AE337" i="10"/>
  <c r="AC337" i="10"/>
  <c r="AJ337" i="10"/>
  <c r="J337" i="10"/>
  <c r="S337" i="10"/>
  <c r="Q337" i="10"/>
  <c r="AB337" i="10"/>
  <c r="Z337" i="10"/>
  <c r="R337" i="10"/>
  <c r="N337" i="10"/>
  <c r="F337" i="10"/>
  <c r="X337" i="10"/>
  <c r="G337" i="10"/>
  <c r="E337" i="10"/>
  <c r="M337" i="10"/>
  <c r="AD337" i="10"/>
  <c r="A338" i="3"/>
  <c r="AD337" i="3"/>
  <c r="S337" i="3"/>
  <c r="AK337" i="3"/>
  <c r="AA337" i="3"/>
  <c r="H337" i="3"/>
  <c r="R337" i="3"/>
  <c r="G337" i="3"/>
  <c r="Y337" i="3"/>
  <c r="AC337" i="3"/>
  <c r="K337" i="3"/>
  <c r="C337" i="3"/>
  <c r="C744" i="3" s="1"/>
  <c r="AG337" i="3"/>
  <c r="M337" i="3"/>
  <c r="N337" i="3"/>
  <c r="U337" i="3"/>
  <c r="I337" i="3"/>
  <c r="Z337" i="3"/>
  <c r="AJ337" i="3"/>
  <c r="J337" i="3"/>
  <c r="AM337" i="3"/>
  <c r="T337" i="3"/>
  <c r="W337" i="3"/>
  <c r="D337" i="3"/>
  <c r="D744" i="3" s="1"/>
  <c r="AB337" i="3"/>
  <c r="F337" i="3"/>
  <c r="AL337" i="3"/>
  <c r="L337" i="3"/>
  <c r="L744" i="3" s="1"/>
  <c r="V337" i="3"/>
  <c r="E337" i="3"/>
  <c r="X337" i="3"/>
  <c r="AF337" i="3"/>
  <c r="AI337" i="3"/>
  <c r="AH337" i="3"/>
  <c r="Q337" i="3"/>
  <c r="B337" i="3"/>
  <c r="B744" i="3" s="1"/>
  <c r="P337" i="3"/>
  <c r="AE337" i="3"/>
  <c r="O337" i="3"/>
  <c r="A339" i="3" l="1"/>
  <c r="S338" i="3"/>
  <c r="D338" i="3"/>
  <c r="D745" i="3" s="1"/>
  <c r="AL338" i="3"/>
  <c r="V338" i="3"/>
  <c r="Y338" i="3"/>
  <c r="W338" i="3"/>
  <c r="O338" i="3"/>
  <c r="G338" i="3"/>
  <c r="AD338" i="3"/>
  <c r="R338" i="3"/>
  <c r="N338" i="3"/>
  <c r="I338" i="3"/>
  <c r="F338" i="3"/>
  <c r="B338" i="3"/>
  <c r="B745" i="3" s="1"/>
  <c r="X338" i="3"/>
  <c r="AK338" i="3"/>
  <c r="C338" i="3"/>
  <c r="C745" i="3" s="1"/>
  <c r="Q338" i="3"/>
  <c r="U338" i="3"/>
  <c r="AA338" i="3"/>
  <c r="AM338" i="3"/>
  <c r="H338" i="3"/>
  <c r="T338" i="3"/>
  <c r="AB338" i="3"/>
  <c r="AF338" i="3"/>
  <c r="AE338" i="3"/>
  <c r="P338" i="3"/>
  <c r="AH338" i="3"/>
  <c r="K338" i="3"/>
  <c r="AJ338" i="3"/>
  <c r="M338" i="3"/>
  <c r="AG338" i="3"/>
  <c r="J338" i="3"/>
  <c r="AC338" i="3"/>
  <c r="L338" i="3"/>
  <c r="L745" i="3" s="1"/>
  <c r="Z338" i="3"/>
  <c r="AI338" i="3"/>
  <c r="E338" i="3"/>
  <c r="A952" i="10"/>
  <c r="A339" i="10"/>
  <c r="AF338" i="10"/>
  <c r="X338" i="10"/>
  <c r="M338" i="10"/>
  <c r="T338" i="10"/>
  <c r="AC338" i="10"/>
  <c r="L338" i="10"/>
  <c r="L952" i="10" s="1"/>
  <c r="H338" i="10"/>
  <c r="Q338" i="10"/>
  <c r="AI338" i="10"/>
  <c r="E338" i="10"/>
  <c r="AH338" i="10"/>
  <c r="AE338" i="10"/>
  <c r="AL338" i="10"/>
  <c r="S338" i="10"/>
  <c r="AB338" i="10"/>
  <c r="Z338" i="10"/>
  <c r="AG338" i="10"/>
  <c r="G338" i="10"/>
  <c r="P338" i="10"/>
  <c r="N338" i="10"/>
  <c r="V338" i="10"/>
  <c r="U338" i="10"/>
  <c r="D338" i="10"/>
  <c r="D952" i="10" s="1"/>
  <c r="B338" i="10"/>
  <c r="B952" i="10" s="1"/>
  <c r="AM338" i="10"/>
  <c r="I338" i="10"/>
  <c r="AD338" i="10"/>
  <c r="Y338" i="10"/>
  <c r="W338" i="10"/>
  <c r="O338" i="10"/>
  <c r="K338" i="10"/>
  <c r="C338" i="10"/>
  <c r="C952" i="10" s="1"/>
  <c r="R338" i="10"/>
  <c r="J338" i="10"/>
  <c r="F338" i="10"/>
  <c r="AJ338" i="10"/>
  <c r="AK338" i="10"/>
  <c r="AA338" i="10"/>
  <c r="A953" i="10" l="1"/>
  <c r="A340" i="10"/>
  <c r="B339" i="10"/>
  <c r="B953" i="10" s="1"/>
  <c r="AF339" i="10"/>
  <c r="AB339" i="10"/>
  <c r="AI339" i="10"/>
  <c r="P339" i="10"/>
  <c r="AK339" i="10"/>
  <c r="W339" i="10"/>
  <c r="AE339" i="10"/>
  <c r="AD339" i="10"/>
  <c r="D339" i="10"/>
  <c r="D953" i="10" s="1"/>
  <c r="Y339" i="10"/>
  <c r="K339" i="10"/>
  <c r="R339" i="10"/>
  <c r="AM339" i="10"/>
  <c r="M339" i="10"/>
  <c r="F339" i="10"/>
  <c r="AA339" i="10"/>
  <c r="S339" i="10"/>
  <c r="O339" i="10"/>
  <c r="AJ339" i="10"/>
  <c r="C339" i="10"/>
  <c r="C953" i="10" s="1"/>
  <c r="AG339" i="10"/>
  <c r="V339" i="10"/>
  <c r="T339" i="10"/>
  <c r="L339" i="10"/>
  <c r="L953" i="10" s="1"/>
  <c r="H339" i="10"/>
  <c r="AC339" i="10"/>
  <c r="AL339" i="10"/>
  <c r="U339" i="10"/>
  <c r="G339" i="10"/>
  <c r="Q339" i="10"/>
  <c r="Z339" i="10"/>
  <c r="I339" i="10"/>
  <c r="AH339" i="10"/>
  <c r="E339" i="10"/>
  <c r="N339" i="10"/>
  <c r="J339" i="10"/>
  <c r="X339" i="10"/>
  <c r="A340" i="3"/>
  <c r="C339" i="3"/>
  <c r="C746" i="3" s="1"/>
  <c r="L339" i="3"/>
  <c r="L746" i="3" s="1"/>
  <c r="AF339" i="3"/>
  <c r="F339" i="3"/>
  <c r="X339" i="3"/>
  <c r="AC339" i="3"/>
  <c r="AG339" i="3"/>
  <c r="AL339" i="3"/>
  <c r="B339" i="3"/>
  <c r="B746" i="3" s="1"/>
  <c r="U339" i="3"/>
  <c r="I339" i="3"/>
  <c r="Z339" i="3"/>
  <c r="AK339" i="3"/>
  <c r="AH339" i="3"/>
  <c r="AB339" i="3"/>
  <c r="Y339" i="3"/>
  <c r="V339" i="3"/>
  <c r="AE339" i="3"/>
  <c r="P339" i="3"/>
  <c r="AM339" i="3"/>
  <c r="M339" i="3"/>
  <c r="AI339" i="3"/>
  <c r="J339" i="3"/>
  <c r="S339" i="3"/>
  <c r="N339" i="3"/>
  <c r="D339" i="3"/>
  <c r="D746" i="3" s="1"/>
  <c r="AA339" i="3"/>
  <c r="W339" i="3"/>
  <c r="G339" i="3"/>
  <c r="AJ339" i="3"/>
  <c r="AD339" i="3"/>
  <c r="T339" i="3"/>
  <c r="O339" i="3"/>
  <c r="K339" i="3"/>
  <c r="H339" i="3"/>
  <c r="E339" i="3"/>
  <c r="Q339" i="3"/>
  <c r="R339" i="3"/>
  <c r="A954" i="10" l="1"/>
  <c r="A341" i="10"/>
  <c r="AM340" i="10"/>
  <c r="Y340" i="10"/>
  <c r="AH340" i="10"/>
  <c r="T340" i="10"/>
  <c r="AC340" i="10"/>
  <c r="AA340" i="10"/>
  <c r="M340" i="10"/>
  <c r="V340" i="10"/>
  <c r="H340" i="10"/>
  <c r="O340" i="10"/>
  <c r="AJ340" i="10"/>
  <c r="J340" i="10"/>
  <c r="AB340" i="10"/>
  <c r="C340" i="10"/>
  <c r="C954" i="10" s="1"/>
  <c r="X340" i="10"/>
  <c r="L340" i="10"/>
  <c r="L954" i="10" s="1"/>
  <c r="AL340" i="10"/>
  <c r="AD340" i="10"/>
  <c r="P340" i="10"/>
  <c r="Z340" i="10"/>
  <c r="AI340" i="10"/>
  <c r="R340" i="10"/>
  <c r="AG340" i="10"/>
  <c r="N340" i="10"/>
  <c r="W340" i="10"/>
  <c r="F340" i="10"/>
  <c r="S340" i="10"/>
  <c r="Q340" i="10"/>
  <c r="I340" i="10"/>
  <c r="E340" i="10"/>
  <c r="B340" i="10"/>
  <c r="B954" i="10" s="1"/>
  <c r="K340" i="10"/>
  <c r="D340" i="10"/>
  <c r="D954" i="10" s="1"/>
  <c r="AE340" i="10"/>
  <c r="G340" i="10"/>
  <c r="AK340" i="10"/>
  <c r="AF340" i="10"/>
  <c r="U340" i="10"/>
  <c r="A341" i="3"/>
  <c r="AD340" i="3"/>
  <c r="N340" i="3"/>
  <c r="R340" i="3"/>
  <c r="Q340" i="3"/>
  <c r="AH340" i="3"/>
  <c r="AE340" i="3"/>
  <c r="F340" i="3"/>
  <c r="AA340" i="3"/>
  <c r="AK340" i="3"/>
  <c r="V340" i="3"/>
  <c r="S340" i="3"/>
  <c r="AB340" i="3"/>
  <c r="O340" i="3"/>
  <c r="Y340" i="3"/>
  <c r="AJ340" i="3"/>
  <c r="J340" i="3"/>
  <c r="AF340" i="3"/>
  <c r="G340" i="3"/>
  <c r="P340" i="3"/>
  <c r="M340" i="3"/>
  <c r="X340" i="3"/>
  <c r="T340" i="3"/>
  <c r="D340" i="3"/>
  <c r="D747" i="3" s="1"/>
  <c r="AG340" i="3"/>
  <c r="L340" i="3"/>
  <c r="L747" i="3" s="1"/>
  <c r="H340" i="3"/>
  <c r="C340" i="3"/>
  <c r="C747" i="3" s="1"/>
  <c r="Z340" i="3"/>
  <c r="U340" i="3"/>
  <c r="K340" i="3"/>
  <c r="AC340" i="3"/>
  <c r="B340" i="3"/>
  <c r="B747" i="3" s="1"/>
  <c r="AM340" i="3"/>
  <c r="W340" i="3"/>
  <c r="AL340" i="3"/>
  <c r="I340" i="3"/>
  <c r="AI340" i="3"/>
  <c r="E340" i="3"/>
  <c r="A955" i="10" l="1"/>
  <c r="A342" i="10"/>
  <c r="U341" i="10"/>
  <c r="I341" i="10"/>
  <c r="AM341" i="10"/>
  <c r="Y341" i="10"/>
  <c r="R341" i="10"/>
  <c r="AI341" i="10"/>
  <c r="AA341" i="10"/>
  <c r="W341" i="10"/>
  <c r="AF341" i="10"/>
  <c r="O341" i="10"/>
  <c r="K341" i="10"/>
  <c r="T341" i="10"/>
  <c r="C341" i="10"/>
  <c r="C955" i="10" s="1"/>
  <c r="M341" i="10"/>
  <c r="H341" i="10"/>
  <c r="AL341" i="10"/>
  <c r="AD341" i="10"/>
  <c r="P341" i="10"/>
  <c r="N341" i="10"/>
  <c r="F341" i="10"/>
  <c r="B341" i="10"/>
  <c r="B955" i="10" s="1"/>
  <c r="AK341" i="10"/>
  <c r="AH341" i="10"/>
  <c r="AC341" i="10"/>
  <c r="AB341" i="10"/>
  <c r="AJ341" i="10"/>
  <c r="V341" i="10"/>
  <c r="AE341" i="10"/>
  <c r="Q341" i="10"/>
  <c r="D341" i="10"/>
  <c r="D955" i="10" s="1"/>
  <c r="X341" i="10"/>
  <c r="J341" i="10"/>
  <c r="S341" i="10"/>
  <c r="E341" i="10"/>
  <c r="L341" i="10"/>
  <c r="L955" i="10" s="1"/>
  <c r="AG341" i="10"/>
  <c r="G341" i="10"/>
  <c r="Z341" i="10"/>
  <c r="A342" i="3"/>
  <c r="O341" i="3"/>
  <c r="L341" i="3"/>
  <c r="L748" i="3" s="1"/>
  <c r="AF341" i="3"/>
  <c r="AH341" i="3"/>
  <c r="S341" i="3"/>
  <c r="P341" i="3"/>
  <c r="AK341" i="3"/>
  <c r="H341" i="3"/>
  <c r="V341" i="3"/>
  <c r="AG341" i="3"/>
  <c r="G341" i="3"/>
  <c r="AC341" i="3"/>
  <c r="D341" i="3"/>
  <c r="D748" i="3" s="1"/>
  <c r="Y341" i="3"/>
  <c r="R341" i="3"/>
  <c r="AI341" i="3"/>
  <c r="J341" i="3"/>
  <c r="U341" i="3"/>
  <c r="Q341" i="3"/>
  <c r="M341" i="3"/>
  <c r="F341" i="3"/>
  <c r="I341" i="3"/>
  <c r="E341" i="3"/>
  <c r="W341" i="3"/>
  <c r="AL341" i="3"/>
  <c r="AD341" i="3"/>
  <c r="N341" i="3"/>
  <c r="K341" i="3"/>
  <c r="T341" i="3"/>
  <c r="AM341" i="3"/>
  <c r="AA341" i="3"/>
  <c r="AB341" i="3"/>
  <c r="AE341" i="3"/>
  <c r="B341" i="3"/>
  <c r="B748" i="3" s="1"/>
  <c r="X341" i="3"/>
  <c r="AJ341" i="3"/>
  <c r="Z341" i="3"/>
  <c r="C341" i="3"/>
  <c r="C748" i="3" s="1"/>
  <c r="A956" i="10" l="1"/>
  <c r="A343" i="10"/>
  <c r="T342" i="10"/>
  <c r="AC342" i="10"/>
  <c r="L342" i="10"/>
  <c r="L956" i="10" s="1"/>
  <c r="V342" i="10"/>
  <c r="H342" i="10"/>
  <c r="Q342" i="10"/>
  <c r="E342" i="10"/>
  <c r="J342" i="10"/>
  <c r="AL342" i="10"/>
  <c r="AM342" i="10"/>
  <c r="AI342" i="10"/>
  <c r="AA342" i="10"/>
  <c r="AE342" i="10"/>
  <c r="Z342" i="10"/>
  <c r="M342" i="10"/>
  <c r="K342" i="10"/>
  <c r="C342" i="10"/>
  <c r="C956" i="10" s="1"/>
  <c r="AG342" i="10"/>
  <c r="S342" i="10"/>
  <c r="AB342" i="10"/>
  <c r="N342" i="10"/>
  <c r="AH342" i="10"/>
  <c r="U342" i="10"/>
  <c r="G342" i="10"/>
  <c r="P342" i="10"/>
  <c r="B342" i="10"/>
  <c r="B956" i="10" s="1"/>
  <c r="Y342" i="10"/>
  <c r="I342" i="10"/>
  <c r="AD342" i="10"/>
  <c r="D342" i="10"/>
  <c r="D956" i="10" s="1"/>
  <c r="AK342" i="10"/>
  <c r="R342" i="10"/>
  <c r="F342" i="10"/>
  <c r="AJ342" i="10"/>
  <c r="W342" i="10"/>
  <c r="O342" i="10"/>
  <c r="AF342" i="10"/>
  <c r="X342" i="10"/>
  <c r="A343" i="3"/>
  <c r="S342" i="3"/>
  <c r="AD342" i="3"/>
  <c r="D342" i="3"/>
  <c r="D749" i="3" s="1"/>
  <c r="Z342" i="3"/>
  <c r="M342" i="3"/>
  <c r="V342" i="3"/>
  <c r="AA342" i="3"/>
  <c r="G342" i="3"/>
  <c r="R342" i="3"/>
  <c r="F342" i="3"/>
  <c r="B342" i="3"/>
  <c r="B749" i="3" s="1"/>
  <c r="H342" i="3"/>
  <c r="W342" i="3"/>
  <c r="K342" i="3"/>
  <c r="AG342" i="3"/>
  <c r="AC342" i="3"/>
  <c r="T342" i="3"/>
  <c r="AJ342" i="3"/>
  <c r="AM342" i="3"/>
  <c r="E342" i="3"/>
  <c r="X342" i="3"/>
  <c r="I342" i="3"/>
  <c r="L342" i="3"/>
  <c r="L749" i="3" s="1"/>
  <c r="AB342" i="3"/>
  <c r="AK342" i="3"/>
  <c r="AF342" i="3"/>
  <c r="AE342" i="3"/>
  <c r="P342" i="3"/>
  <c r="AL342" i="3"/>
  <c r="Y342" i="3"/>
  <c r="AH342" i="3"/>
  <c r="C342" i="3"/>
  <c r="C749" i="3" s="1"/>
  <c r="U342" i="3"/>
  <c r="O342" i="3"/>
  <c r="Q342" i="3"/>
  <c r="AI342" i="3"/>
  <c r="N342" i="3"/>
  <c r="J342" i="3"/>
  <c r="A344" i="3" l="1"/>
  <c r="Z343" i="3"/>
  <c r="AD343" i="3"/>
  <c r="AG343" i="3"/>
  <c r="B343" i="3"/>
  <c r="B750" i="3" s="1"/>
  <c r="U343" i="3"/>
  <c r="X343" i="3"/>
  <c r="R343" i="3"/>
  <c r="I343" i="3"/>
  <c r="AC343" i="3"/>
  <c r="AK343" i="3"/>
  <c r="AH343" i="3"/>
  <c r="AB343" i="3"/>
  <c r="AM343" i="3"/>
  <c r="Y343" i="3"/>
  <c r="AI343" i="3"/>
  <c r="V343" i="3"/>
  <c r="AE343" i="3"/>
  <c r="P343" i="3"/>
  <c r="AA343" i="3"/>
  <c r="M343" i="3"/>
  <c r="W343" i="3"/>
  <c r="J343" i="3"/>
  <c r="S343" i="3"/>
  <c r="T343" i="3"/>
  <c r="D343" i="3"/>
  <c r="D750" i="3" s="1"/>
  <c r="O343" i="3"/>
  <c r="K343" i="3"/>
  <c r="G343" i="3"/>
  <c r="L343" i="3"/>
  <c r="L750" i="3" s="1"/>
  <c r="C343" i="3"/>
  <c r="C750" i="3" s="1"/>
  <c r="Q343" i="3"/>
  <c r="N343" i="3"/>
  <c r="F343" i="3"/>
  <c r="AF343" i="3"/>
  <c r="AL343" i="3"/>
  <c r="H343" i="3"/>
  <c r="E343" i="3"/>
  <c r="AJ343" i="3"/>
  <c r="A957" i="10"/>
  <c r="A344" i="10"/>
  <c r="AI343" i="10"/>
  <c r="AB343" i="10"/>
  <c r="W343" i="10"/>
  <c r="G343" i="10"/>
  <c r="AD343" i="10"/>
  <c r="P343" i="10"/>
  <c r="AK343" i="10"/>
  <c r="K343" i="10"/>
  <c r="AJ343" i="10"/>
  <c r="AF343" i="10"/>
  <c r="X343" i="10"/>
  <c r="L343" i="10"/>
  <c r="L957" i="10" s="1"/>
  <c r="R343" i="10"/>
  <c r="D343" i="10"/>
  <c r="D957" i="10" s="1"/>
  <c r="AM343" i="10"/>
  <c r="Y343" i="10"/>
  <c r="J343" i="10"/>
  <c r="H343" i="10"/>
  <c r="F343" i="10"/>
  <c r="AA343" i="10"/>
  <c r="M343" i="10"/>
  <c r="AE343" i="10"/>
  <c r="O343" i="10"/>
  <c r="V343" i="10"/>
  <c r="C343" i="10"/>
  <c r="C957" i="10" s="1"/>
  <c r="AG343" i="10"/>
  <c r="AH343" i="10"/>
  <c r="AC343" i="10"/>
  <c r="AL343" i="10"/>
  <c r="U343" i="10"/>
  <c r="Q343" i="10"/>
  <c r="Z343" i="10"/>
  <c r="I343" i="10"/>
  <c r="T343" i="10"/>
  <c r="E343" i="10"/>
  <c r="N343" i="10"/>
  <c r="B343" i="10"/>
  <c r="B957" i="10" s="1"/>
  <c r="S343" i="10"/>
  <c r="A345" i="3" l="1"/>
  <c r="C344" i="3"/>
  <c r="C751" i="3" s="1"/>
  <c r="R344" i="3"/>
  <c r="U344" i="3"/>
  <c r="F344" i="3"/>
  <c r="AL344" i="3"/>
  <c r="AA344" i="3"/>
  <c r="AH344" i="3"/>
  <c r="AE344" i="3"/>
  <c r="N344" i="3"/>
  <c r="I344" i="3"/>
  <c r="AK344" i="3"/>
  <c r="AJ344" i="3"/>
  <c r="V344" i="3"/>
  <c r="AF344" i="3"/>
  <c r="S344" i="3"/>
  <c r="AB344" i="3"/>
  <c r="Q344" i="3"/>
  <c r="Y344" i="3"/>
  <c r="X344" i="3"/>
  <c r="J344" i="3"/>
  <c r="T344" i="3"/>
  <c r="G344" i="3"/>
  <c r="P344" i="3"/>
  <c r="M344" i="3"/>
  <c r="L344" i="3"/>
  <c r="L751" i="3" s="1"/>
  <c r="H344" i="3"/>
  <c r="D344" i="3"/>
  <c r="D751" i="3" s="1"/>
  <c r="AM344" i="3"/>
  <c r="K344" i="3"/>
  <c r="AC344" i="3"/>
  <c r="AI344" i="3"/>
  <c r="B344" i="3"/>
  <c r="B751" i="3" s="1"/>
  <c r="E344" i="3"/>
  <c r="O344" i="3"/>
  <c r="AG344" i="3"/>
  <c r="W344" i="3"/>
  <c r="Z344" i="3"/>
  <c r="AD344" i="3"/>
  <c r="A958" i="10"/>
  <c r="A345" i="10"/>
  <c r="AA344" i="10"/>
  <c r="Y344" i="10"/>
  <c r="AH344" i="10"/>
  <c r="H344" i="10"/>
  <c r="O344" i="10"/>
  <c r="M344" i="10"/>
  <c r="AJ344" i="10"/>
  <c r="V344" i="10"/>
  <c r="D344" i="10"/>
  <c r="D958" i="10" s="1"/>
  <c r="C344" i="10"/>
  <c r="C958" i="10" s="1"/>
  <c r="X344" i="10"/>
  <c r="J344" i="10"/>
  <c r="AG344" i="10"/>
  <c r="AC344" i="10"/>
  <c r="U344" i="10"/>
  <c r="L344" i="10"/>
  <c r="L958" i="10" s="1"/>
  <c r="G344" i="10"/>
  <c r="E344" i="10"/>
  <c r="AL344" i="10"/>
  <c r="AD344" i="10"/>
  <c r="AB344" i="10"/>
  <c r="Z344" i="10"/>
  <c r="AI344" i="10"/>
  <c r="R344" i="10"/>
  <c r="S344" i="10"/>
  <c r="N344" i="10"/>
  <c r="W344" i="10"/>
  <c r="F344" i="10"/>
  <c r="AE344" i="10"/>
  <c r="B344" i="10"/>
  <c r="B958" i="10" s="1"/>
  <c r="K344" i="10"/>
  <c r="Q344" i="10"/>
  <c r="AF344" i="10"/>
  <c r="P344" i="10"/>
  <c r="AM344" i="10"/>
  <c r="AK344" i="10"/>
  <c r="T344" i="10"/>
  <c r="I344" i="10"/>
  <c r="A346" i="3" l="1"/>
  <c r="C345" i="3"/>
  <c r="C752" i="3" s="1"/>
  <c r="AL345" i="3"/>
  <c r="AH345" i="3"/>
  <c r="AG345" i="3"/>
  <c r="S345" i="3"/>
  <c r="AC345" i="3"/>
  <c r="P345" i="3"/>
  <c r="AK345" i="3"/>
  <c r="AF345" i="3"/>
  <c r="Z345" i="3"/>
  <c r="R345" i="3"/>
  <c r="V345" i="3"/>
  <c r="U345" i="3"/>
  <c r="G345" i="3"/>
  <c r="Q345" i="3"/>
  <c r="D345" i="3"/>
  <c r="D752" i="3" s="1"/>
  <c r="Y345" i="3"/>
  <c r="AJ345" i="3"/>
  <c r="B345" i="3"/>
  <c r="B752" i="3" s="1"/>
  <c r="J345" i="3"/>
  <c r="I345" i="3"/>
  <c r="E345" i="3"/>
  <c r="M345" i="3"/>
  <c r="H345" i="3"/>
  <c r="AD345" i="3"/>
  <c r="T345" i="3"/>
  <c r="X345" i="3"/>
  <c r="AM345" i="3"/>
  <c r="AI345" i="3"/>
  <c r="AA345" i="3"/>
  <c r="F345" i="3"/>
  <c r="W345" i="3"/>
  <c r="O345" i="3"/>
  <c r="AB345" i="3"/>
  <c r="N345" i="3"/>
  <c r="K345" i="3"/>
  <c r="L345" i="3"/>
  <c r="L752" i="3" s="1"/>
  <c r="AE345" i="3"/>
  <c r="A959" i="10"/>
  <c r="A346" i="10"/>
  <c r="I345" i="10"/>
  <c r="AB345" i="10"/>
  <c r="AM345" i="10"/>
  <c r="AI345" i="10"/>
  <c r="P345" i="10"/>
  <c r="AA345" i="10"/>
  <c r="AL345" i="10"/>
  <c r="AD345" i="10"/>
  <c r="Y345" i="10"/>
  <c r="W345" i="10"/>
  <c r="AF345" i="10"/>
  <c r="O345" i="10"/>
  <c r="D345" i="10"/>
  <c r="D959" i="10" s="1"/>
  <c r="B345" i="10"/>
  <c r="B959" i="10" s="1"/>
  <c r="K345" i="10"/>
  <c r="T345" i="10"/>
  <c r="C345" i="10"/>
  <c r="C959" i="10" s="1"/>
  <c r="Z345" i="10"/>
  <c r="H345" i="10"/>
  <c r="R345" i="10"/>
  <c r="AK345" i="10"/>
  <c r="AC345" i="10"/>
  <c r="N345" i="10"/>
  <c r="AJ345" i="10"/>
  <c r="AH345" i="10"/>
  <c r="Q345" i="10"/>
  <c r="X345" i="10"/>
  <c r="V345" i="10"/>
  <c r="AE345" i="10"/>
  <c r="E345" i="10"/>
  <c r="M345" i="10"/>
  <c r="L345" i="10"/>
  <c r="L959" i="10" s="1"/>
  <c r="J345" i="10"/>
  <c r="AG345" i="10"/>
  <c r="S345" i="10"/>
  <c r="U345" i="10"/>
  <c r="G345" i="10"/>
  <c r="F345" i="10"/>
  <c r="A960" i="10" l="1"/>
  <c r="A347" i="10"/>
  <c r="H346" i="10"/>
  <c r="Q346" i="10"/>
  <c r="C346" i="10"/>
  <c r="C960" i="10" s="1"/>
  <c r="AM346" i="10"/>
  <c r="AH346" i="10"/>
  <c r="E346" i="10"/>
  <c r="K346" i="10"/>
  <c r="J346" i="10"/>
  <c r="AI346" i="10"/>
  <c r="AL346" i="10"/>
  <c r="AA346" i="10"/>
  <c r="Z346" i="10"/>
  <c r="AG346" i="10"/>
  <c r="AE346" i="10"/>
  <c r="N346" i="10"/>
  <c r="U346" i="10"/>
  <c r="S346" i="10"/>
  <c r="AB346" i="10"/>
  <c r="B346" i="10"/>
  <c r="B960" i="10" s="1"/>
  <c r="W346" i="10"/>
  <c r="I346" i="10"/>
  <c r="G346" i="10"/>
  <c r="AD346" i="10"/>
  <c r="P346" i="10"/>
  <c r="R346" i="10"/>
  <c r="D346" i="10"/>
  <c r="D960" i="10" s="1"/>
  <c r="V346" i="10"/>
  <c r="F346" i="10"/>
  <c r="AK346" i="10"/>
  <c r="AJ346" i="10"/>
  <c r="AF346" i="10"/>
  <c r="Y346" i="10"/>
  <c r="X346" i="10"/>
  <c r="T346" i="10"/>
  <c r="AC346" i="10"/>
  <c r="M346" i="10"/>
  <c r="L346" i="10"/>
  <c r="L960" i="10" s="1"/>
  <c r="O346" i="10"/>
  <c r="A347" i="3"/>
  <c r="S346" i="3"/>
  <c r="R346" i="3"/>
  <c r="D346" i="3"/>
  <c r="D753" i="3" s="1"/>
  <c r="N346" i="3"/>
  <c r="M346" i="3"/>
  <c r="V346" i="3"/>
  <c r="AI346" i="3"/>
  <c r="G346" i="3"/>
  <c r="F346" i="3"/>
  <c r="AA346" i="3"/>
  <c r="T346" i="3"/>
  <c r="AM346" i="3"/>
  <c r="AJ346" i="3"/>
  <c r="I346" i="3"/>
  <c r="X346" i="3"/>
  <c r="O346" i="3"/>
  <c r="L346" i="3"/>
  <c r="L753" i="3" s="1"/>
  <c r="W346" i="3"/>
  <c r="K346" i="3"/>
  <c r="AB346" i="3"/>
  <c r="AL346" i="3"/>
  <c r="AK346" i="3"/>
  <c r="AE346" i="3"/>
  <c r="AD346" i="3"/>
  <c r="P346" i="3"/>
  <c r="Z346" i="3"/>
  <c r="Y346" i="3"/>
  <c r="AH346" i="3"/>
  <c r="AC346" i="3"/>
  <c r="AG346" i="3"/>
  <c r="E346" i="3"/>
  <c r="J346" i="3"/>
  <c r="U346" i="3"/>
  <c r="AF346" i="3"/>
  <c r="B346" i="3"/>
  <c r="B753" i="3" s="1"/>
  <c r="H346" i="3"/>
  <c r="Q346" i="3"/>
  <c r="C346" i="3"/>
  <c r="C753" i="3" s="1"/>
  <c r="A348" i="3" l="1"/>
  <c r="L347" i="3"/>
  <c r="L754" i="3" s="1"/>
  <c r="F347" i="3"/>
  <c r="AG347" i="3"/>
  <c r="AL347" i="3"/>
  <c r="U347" i="3"/>
  <c r="H347" i="3"/>
  <c r="AC347" i="3"/>
  <c r="I347" i="3"/>
  <c r="AF347" i="3"/>
  <c r="E347" i="3"/>
  <c r="AM347" i="3"/>
  <c r="AK347" i="3"/>
  <c r="AI347" i="3"/>
  <c r="AH347" i="3"/>
  <c r="N347" i="3"/>
  <c r="AD347" i="3"/>
  <c r="AB347" i="3"/>
  <c r="AA347" i="3"/>
  <c r="Y347" i="3"/>
  <c r="W347" i="3"/>
  <c r="V347" i="3"/>
  <c r="AE347" i="3"/>
  <c r="B347" i="3"/>
  <c r="B754" i="3" s="1"/>
  <c r="P347" i="3"/>
  <c r="O347" i="3"/>
  <c r="M347" i="3"/>
  <c r="K347" i="3"/>
  <c r="J347" i="3"/>
  <c r="S347" i="3"/>
  <c r="D347" i="3"/>
  <c r="D754" i="3" s="1"/>
  <c r="C347" i="3"/>
  <c r="C754" i="3" s="1"/>
  <c r="G347" i="3"/>
  <c r="R347" i="3"/>
  <c r="AJ347" i="3"/>
  <c r="Z347" i="3"/>
  <c r="T347" i="3"/>
  <c r="X347" i="3"/>
  <c r="Q347" i="3"/>
  <c r="A961" i="10"/>
  <c r="A348" i="10"/>
  <c r="AI347" i="10"/>
  <c r="T347" i="10"/>
  <c r="S347" i="10"/>
  <c r="H347" i="10"/>
  <c r="W347" i="10"/>
  <c r="AD347" i="10"/>
  <c r="AB347" i="10"/>
  <c r="K347" i="10"/>
  <c r="AJ347" i="10"/>
  <c r="R347" i="10"/>
  <c r="P347" i="10"/>
  <c r="AM347" i="10"/>
  <c r="AK347" i="10"/>
  <c r="F347" i="10"/>
  <c r="D347" i="10"/>
  <c r="D961" i="10" s="1"/>
  <c r="AA347" i="10"/>
  <c r="Y347" i="10"/>
  <c r="G347" i="10"/>
  <c r="O347" i="10"/>
  <c r="M347" i="10"/>
  <c r="AF347" i="10"/>
  <c r="C347" i="10"/>
  <c r="C961" i="10" s="1"/>
  <c r="AH347" i="10"/>
  <c r="AG347" i="10"/>
  <c r="AC347" i="10"/>
  <c r="AL347" i="10"/>
  <c r="V347" i="10"/>
  <c r="U347" i="10"/>
  <c r="AE347" i="10"/>
  <c r="Q347" i="10"/>
  <c r="Z347" i="10"/>
  <c r="J347" i="10"/>
  <c r="I347" i="10"/>
  <c r="E347" i="10"/>
  <c r="N347" i="10"/>
  <c r="B347" i="10"/>
  <c r="B961" i="10" s="1"/>
  <c r="L347" i="10"/>
  <c r="L961" i="10" s="1"/>
  <c r="X347" i="10"/>
  <c r="A962" i="10" l="1"/>
  <c r="A349" i="10"/>
  <c r="O348" i="10"/>
  <c r="Y348" i="10"/>
  <c r="AJ348" i="10"/>
  <c r="AH348" i="10"/>
  <c r="C348" i="10"/>
  <c r="C962" i="10" s="1"/>
  <c r="M348" i="10"/>
  <c r="X348" i="10"/>
  <c r="V348" i="10"/>
  <c r="E348" i="10"/>
  <c r="L348" i="10"/>
  <c r="L962" i="10" s="1"/>
  <c r="J348" i="10"/>
  <c r="AL348" i="10"/>
  <c r="AE348" i="10"/>
  <c r="AD348" i="10"/>
  <c r="P348" i="10"/>
  <c r="Z348" i="10"/>
  <c r="AI348" i="10"/>
  <c r="S348" i="10"/>
  <c r="R348" i="10"/>
  <c r="N348" i="10"/>
  <c r="W348" i="10"/>
  <c r="G348" i="10"/>
  <c r="F348" i="10"/>
  <c r="B348" i="10"/>
  <c r="B962" i="10" s="1"/>
  <c r="K348" i="10"/>
  <c r="AF348" i="10"/>
  <c r="AM348" i="10"/>
  <c r="T348" i="10"/>
  <c r="U348" i="10"/>
  <c r="AA348" i="10"/>
  <c r="AK348" i="10"/>
  <c r="H348" i="10"/>
  <c r="AC348" i="10"/>
  <c r="AB348" i="10"/>
  <c r="Q348" i="10"/>
  <c r="I348" i="10"/>
  <c r="D348" i="10"/>
  <c r="D962" i="10" s="1"/>
  <c r="AG348" i="10"/>
  <c r="A349" i="3"/>
  <c r="AD348" i="3"/>
  <c r="E348" i="3"/>
  <c r="F348" i="3"/>
  <c r="AA348" i="3"/>
  <c r="Q348" i="3"/>
  <c r="AJ348" i="3"/>
  <c r="AH348" i="3"/>
  <c r="AF348" i="3"/>
  <c r="AE348" i="3"/>
  <c r="W348" i="3"/>
  <c r="AK348" i="3"/>
  <c r="X348" i="3"/>
  <c r="V348" i="3"/>
  <c r="T348" i="3"/>
  <c r="S348" i="3"/>
  <c r="AB348" i="3"/>
  <c r="AG348" i="3"/>
  <c r="Y348" i="3"/>
  <c r="L348" i="3"/>
  <c r="L755" i="3" s="1"/>
  <c r="J348" i="3"/>
  <c r="H348" i="3"/>
  <c r="G348" i="3"/>
  <c r="P348" i="3"/>
  <c r="C348" i="3"/>
  <c r="C755" i="3" s="1"/>
  <c r="U348" i="3"/>
  <c r="M348" i="3"/>
  <c r="D348" i="3"/>
  <c r="D755" i="3" s="1"/>
  <c r="AL348" i="3"/>
  <c r="I348" i="3"/>
  <c r="AC348" i="3"/>
  <c r="Z348" i="3"/>
  <c r="O348" i="3"/>
  <c r="AI348" i="3"/>
  <c r="B348" i="3"/>
  <c r="B755" i="3" s="1"/>
  <c r="K348" i="3"/>
  <c r="R348" i="3"/>
  <c r="AM348" i="3"/>
  <c r="N348" i="3"/>
  <c r="A963" i="10" l="1"/>
  <c r="A350" i="10"/>
  <c r="AI349" i="10"/>
  <c r="AB349" i="10"/>
  <c r="AA349" i="10"/>
  <c r="N349" i="10"/>
  <c r="W349" i="10"/>
  <c r="AF349" i="10"/>
  <c r="P349" i="10"/>
  <c r="O349" i="10"/>
  <c r="F349" i="10"/>
  <c r="K349" i="10"/>
  <c r="T349" i="10"/>
  <c r="D349" i="10"/>
  <c r="D963" i="10" s="1"/>
  <c r="C349" i="10"/>
  <c r="C963" i="10" s="1"/>
  <c r="Y349" i="10"/>
  <c r="H349" i="10"/>
  <c r="B349" i="10"/>
  <c r="B963" i="10" s="1"/>
  <c r="AC349" i="10"/>
  <c r="AJ349" i="10"/>
  <c r="Q349" i="10"/>
  <c r="X349" i="10"/>
  <c r="AH349" i="10"/>
  <c r="E349" i="10"/>
  <c r="L349" i="10"/>
  <c r="L963" i="10" s="1"/>
  <c r="V349" i="10"/>
  <c r="AG349" i="10"/>
  <c r="AE349" i="10"/>
  <c r="AD349" i="10"/>
  <c r="J349" i="10"/>
  <c r="U349" i="10"/>
  <c r="S349" i="10"/>
  <c r="AL349" i="10"/>
  <c r="AK349" i="10"/>
  <c r="Z349" i="10"/>
  <c r="R349" i="10"/>
  <c r="M349" i="10"/>
  <c r="I349" i="10"/>
  <c r="G349" i="10"/>
  <c r="AM349" i="10"/>
  <c r="A350" i="3"/>
  <c r="AG349" i="3"/>
  <c r="AH349" i="3"/>
  <c r="U349" i="3"/>
  <c r="S349" i="3"/>
  <c r="Q349" i="3"/>
  <c r="P349" i="3"/>
  <c r="AK349" i="3"/>
  <c r="H349" i="3"/>
  <c r="V349" i="3"/>
  <c r="I349" i="3"/>
  <c r="G349" i="3"/>
  <c r="E349" i="3"/>
  <c r="D349" i="3"/>
  <c r="D756" i="3" s="1"/>
  <c r="Y349" i="3"/>
  <c r="L349" i="3"/>
  <c r="L756" i="3" s="1"/>
  <c r="J349" i="3"/>
  <c r="M349" i="3"/>
  <c r="W349" i="3"/>
  <c r="AL349" i="3"/>
  <c r="K349" i="3"/>
  <c r="Z349" i="3"/>
  <c r="AM349" i="3"/>
  <c r="AA349" i="3"/>
  <c r="T349" i="3"/>
  <c r="N349" i="3"/>
  <c r="F349" i="3"/>
  <c r="O349" i="3"/>
  <c r="X349" i="3"/>
  <c r="C349" i="3"/>
  <c r="C756" i="3" s="1"/>
  <c r="AB349" i="3"/>
  <c r="AE349" i="3"/>
  <c r="R349" i="3"/>
  <c r="AC349" i="3"/>
  <c r="AI349" i="3"/>
  <c r="AF349" i="3"/>
  <c r="B349" i="3"/>
  <c r="B756" i="3" s="1"/>
  <c r="AD349" i="3"/>
  <c r="AJ349" i="3"/>
  <c r="A964" i="10" l="1"/>
  <c r="A351" i="10"/>
  <c r="E350" i="10"/>
  <c r="O350" i="10"/>
  <c r="AH350" i="10"/>
  <c r="AL350" i="10"/>
  <c r="Z350" i="10"/>
  <c r="K350" i="10"/>
  <c r="AG350" i="10"/>
  <c r="N350" i="10"/>
  <c r="U350" i="10"/>
  <c r="AE350" i="10"/>
  <c r="B350" i="10"/>
  <c r="B964" i="10" s="1"/>
  <c r="I350" i="10"/>
  <c r="S350" i="10"/>
  <c r="AD350" i="10"/>
  <c r="AB350" i="10"/>
  <c r="J350" i="10"/>
  <c r="G350" i="10"/>
  <c r="R350" i="10"/>
  <c r="P350" i="10"/>
  <c r="F350" i="10"/>
  <c r="D350" i="10"/>
  <c r="D964" i="10" s="1"/>
  <c r="AJ350" i="10"/>
  <c r="AM350" i="10"/>
  <c r="AF350" i="10"/>
  <c r="AK350" i="10"/>
  <c r="X350" i="10"/>
  <c r="AI350" i="10"/>
  <c r="AA350" i="10"/>
  <c r="V350" i="10"/>
  <c r="T350" i="10"/>
  <c r="AC350" i="10"/>
  <c r="Y350" i="10"/>
  <c r="L350" i="10"/>
  <c r="L964" i="10" s="1"/>
  <c r="H350" i="10"/>
  <c r="Q350" i="10"/>
  <c r="M350" i="10"/>
  <c r="W350" i="10"/>
  <c r="C350" i="10"/>
  <c r="C964" i="10" s="1"/>
  <c r="A351" i="3"/>
  <c r="S350" i="3"/>
  <c r="F350" i="3"/>
  <c r="D350" i="3"/>
  <c r="D757" i="3" s="1"/>
  <c r="B350" i="3"/>
  <c r="B757" i="3" s="1"/>
  <c r="M350" i="3"/>
  <c r="V350" i="3"/>
  <c r="H350" i="3"/>
  <c r="AF350" i="3"/>
  <c r="G350" i="3"/>
  <c r="AI350" i="3"/>
  <c r="C350" i="3"/>
  <c r="C757" i="3" s="1"/>
  <c r="W350" i="3"/>
  <c r="O350" i="3"/>
  <c r="AG350" i="3"/>
  <c r="K350" i="3"/>
  <c r="AJ350" i="3"/>
  <c r="X350" i="3"/>
  <c r="T350" i="3"/>
  <c r="L350" i="3"/>
  <c r="L757" i="3" s="1"/>
  <c r="AC350" i="3"/>
  <c r="I350" i="3"/>
  <c r="E350" i="3"/>
  <c r="AL350" i="3"/>
  <c r="Q350" i="3"/>
  <c r="AD350" i="3"/>
  <c r="AB350" i="3"/>
  <c r="Z350" i="3"/>
  <c r="AK350" i="3"/>
  <c r="AE350" i="3"/>
  <c r="R350" i="3"/>
  <c r="P350" i="3"/>
  <c r="N350" i="3"/>
  <c r="Y350" i="3"/>
  <c r="AH350" i="3"/>
  <c r="J350" i="3"/>
  <c r="U350" i="3"/>
  <c r="AM350" i="3"/>
  <c r="AA350" i="3"/>
  <c r="A352" i="3" l="1"/>
  <c r="T351" i="3"/>
  <c r="AJ351" i="3"/>
  <c r="AG351" i="3"/>
  <c r="L351" i="3"/>
  <c r="L758" i="3" s="1"/>
  <c r="AD351" i="3"/>
  <c r="U351" i="3"/>
  <c r="I351" i="3"/>
  <c r="Q351" i="3"/>
  <c r="AM351" i="3"/>
  <c r="AI351" i="3"/>
  <c r="AL351" i="3"/>
  <c r="Z351" i="3"/>
  <c r="AA351" i="3"/>
  <c r="AK351" i="3"/>
  <c r="W351" i="3"/>
  <c r="AH351" i="3"/>
  <c r="F351" i="3"/>
  <c r="B351" i="3"/>
  <c r="B758" i="3" s="1"/>
  <c r="AB351" i="3"/>
  <c r="O351" i="3"/>
  <c r="Y351" i="3"/>
  <c r="K351" i="3"/>
  <c r="V351" i="3"/>
  <c r="AE351" i="3"/>
  <c r="N351" i="3"/>
  <c r="P351" i="3"/>
  <c r="C351" i="3"/>
  <c r="C758" i="3" s="1"/>
  <c r="M351" i="3"/>
  <c r="J351" i="3"/>
  <c r="S351" i="3"/>
  <c r="D351" i="3"/>
  <c r="D758" i="3" s="1"/>
  <c r="G351" i="3"/>
  <c r="AF351" i="3"/>
  <c r="E351" i="3"/>
  <c r="AC351" i="3"/>
  <c r="H351" i="3"/>
  <c r="X351" i="3"/>
  <c r="R351" i="3"/>
  <c r="A965" i="10"/>
  <c r="A352" i="10"/>
  <c r="W351" i="10"/>
  <c r="AD351" i="10"/>
  <c r="K351" i="10"/>
  <c r="R351" i="10"/>
  <c r="AB351" i="10"/>
  <c r="AM351" i="10"/>
  <c r="T351" i="10"/>
  <c r="F351" i="10"/>
  <c r="P351" i="10"/>
  <c r="AA351" i="10"/>
  <c r="AK351" i="10"/>
  <c r="D351" i="10"/>
  <c r="D965" i="10" s="1"/>
  <c r="O351" i="10"/>
  <c r="Y351" i="10"/>
  <c r="C351" i="10"/>
  <c r="C965" i="10" s="1"/>
  <c r="M351" i="10"/>
  <c r="AG351" i="10"/>
  <c r="S351" i="10"/>
  <c r="AC351" i="10"/>
  <c r="AL351" i="10"/>
  <c r="AH351" i="10"/>
  <c r="U351" i="10"/>
  <c r="Q351" i="10"/>
  <c r="Z351" i="10"/>
  <c r="V351" i="10"/>
  <c r="I351" i="10"/>
  <c r="E351" i="10"/>
  <c r="N351" i="10"/>
  <c r="J351" i="10"/>
  <c r="AJ351" i="10"/>
  <c r="AE351" i="10"/>
  <c r="B351" i="10"/>
  <c r="B965" i="10" s="1"/>
  <c r="H351" i="10"/>
  <c r="G351" i="10"/>
  <c r="AF351" i="10"/>
  <c r="AI351" i="10"/>
  <c r="X351" i="10"/>
  <c r="L351" i="10"/>
  <c r="L965" i="10" s="1"/>
  <c r="A353" i="3" l="1"/>
  <c r="R352" i="3"/>
  <c r="AJ352" i="3"/>
  <c r="AF352" i="3"/>
  <c r="X352" i="3"/>
  <c r="AH352" i="3"/>
  <c r="T352" i="3"/>
  <c r="AE352" i="3"/>
  <c r="N352" i="3"/>
  <c r="AK352" i="3"/>
  <c r="L352" i="3"/>
  <c r="L759" i="3" s="1"/>
  <c r="V352" i="3"/>
  <c r="H352" i="3"/>
  <c r="S352" i="3"/>
  <c r="AB352" i="3"/>
  <c r="AM352" i="3"/>
  <c r="AI352" i="3"/>
  <c r="Y352" i="3"/>
  <c r="J352" i="3"/>
  <c r="G352" i="3"/>
  <c r="P352" i="3"/>
  <c r="C352" i="3"/>
  <c r="C759" i="3" s="1"/>
  <c r="M352" i="3"/>
  <c r="D352" i="3"/>
  <c r="D759" i="3" s="1"/>
  <c r="K352" i="3"/>
  <c r="AC352" i="3"/>
  <c r="Q352" i="3"/>
  <c r="AL352" i="3"/>
  <c r="E352" i="3"/>
  <c r="B352" i="3"/>
  <c r="B759" i="3" s="1"/>
  <c r="Z352" i="3"/>
  <c r="AD352" i="3"/>
  <c r="AG352" i="3"/>
  <c r="AA352" i="3"/>
  <c r="O352" i="3"/>
  <c r="U352" i="3"/>
  <c r="F352" i="3"/>
  <c r="I352" i="3"/>
  <c r="W352" i="3"/>
  <c r="A966" i="10"/>
  <c r="A353" i="10"/>
  <c r="C352" i="10"/>
  <c r="C966" i="10" s="1"/>
  <c r="Y352" i="10"/>
  <c r="X352" i="10"/>
  <c r="AH352" i="10"/>
  <c r="D352" i="10"/>
  <c r="D966" i="10" s="1"/>
  <c r="M352" i="10"/>
  <c r="L352" i="10"/>
  <c r="L966" i="10" s="1"/>
  <c r="V352" i="10"/>
  <c r="AC352" i="10"/>
  <c r="AL352" i="10"/>
  <c r="J352" i="10"/>
  <c r="AD352" i="10"/>
  <c r="Z352" i="10"/>
  <c r="AI352" i="10"/>
  <c r="AE352" i="10"/>
  <c r="R352" i="10"/>
  <c r="N352" i="10"/>
  <c r="W352" i="10"/>
  <c r="S352" i="10"/>
  <c r="F352" i="10"/>
  <c r="AB352" i="10"/>
  <c r="B352" i="10"/>
  <c r="B966" i="10" s="1"/>
  <c r="K352" i="10"/>
  <c r="G352" i="10"/>
  <c r="I352" i="10"/>
  <c r="AF352" i="10"/>
  <c r="Q352" i="10"/>
  <c r="P352" i="10"/>
  <c r="E352" i="10"/>
  <c r="AM352" i="10"/>
  <c r="T352" i="10"/>
  <c r="AA352" i="10"/>
  <c r="H352" i="10"/>
  <c r="AG352" i="10"/>
  <c r="O352" i="10"/>
  <c r="AK352" i="10"/>
  <c r="AJ352" i="10"/>
  <c r="U352" i="10"/>
  <c r="A354" i="3" l="1"/>
  <c r="AG353" i="3"/>
  <c r="AC353" i="3"/>
  <c r="F353" i="3"/>
  <c r="X353" i="3"/>
  <c r="U353" i="3"/>
  <c r="AH353" i="3"/>
  <c r="I353" i="3"/>
  <c r="S353" i="3"/>
  <c r="E353" i="3"/>
  <c r="P353" i="3"/>
  <c r="AK353" i="3"/>
  <c r="V353" i="3"/>
  <c r="G353" i="3"/>
  <c r="D353" i="3"/>
  <c r="D760" i="3" s="1"/>
  <c r="Y353" i="3"/>
  <c r="K353" i="3"/>
  <c r="J353" i="3"/>
  <c r="AL353" i="3"/>
  <c r="M353" i="3"/>
  <c r="AJ353" i="3"/>
  <c r="AF353" i="3"/>
  <c r="Z353" i="3"/>
  <c r="N353" i="3"/>
  <c r="H353" i="3"/>
  <c r="AM353" i="3"/>
  <c r="B353" i="3"/>
  <c r="B760" i="3" s="1"/>
  <c r="AA353" i="3"/>
  <c r="AI353" i="3"/>
  <c r="O353" i="3"/>
  <c r="W353" i="3"/>
  <c r="C353" i="3"/>
  <c r="C760" i="3" s="1"/>
  <c r="AD353" i="3"/>
  <c r="AB353" i="3"/>
  <c r="AE353" i="3"/>
  <c r="L353" i="3"/>
  <c r="L760" i="3" s="1"/>
  <c r="T353" i="3"/>
  <c r="Q353" i="3"/>
  <c r="R353" i="3"/>
  <c r="A967" i="10"/>
  <c r="A354" i="10"/>
  <c r="W353" i="10"/>
  <c r="AF353" i="10"/>
  <c r="AB353" i="10"/>
  <c r="O353" i="10"/>
  <c r="AL353" i="10"/>
  <c r="K353" i="10"/>
  <c r="T353" i="10"/>
  <c r="P353" i="10"/>
  <c r="C353" i="10"/>
  <c r="C967" i="10" s="1"/>
  <c r="H353" i="10"/>
  <c r="D353" i="10"/>
  <c r="D967" i="10" s="1"/>
  <c r="AK353" i="10"/>
  <c r="AC353" i="10"/>
  <c r="AJ353" i="10"/>
  <c r="Q353" i="10"/>
  <c r="R353" i="10"/>
  <c r="X353" i="10"/>
  <c r="E353" i="10"/>
  <c r="Z353" i="10"/>
  <c r="Y353" i="10"/>
  <c r="N353" i="10"/>
  <c r="F353" i="10"/>
  <c r="L353" i="10"/>
  <c r="L967" i="10" s="1"/>
  <c r="AH353" i="10"/>
  <c r="AG353" i="10"/>
  <c r="V353" i="10"/>
  <c r="U353" i="10"/>
  <c r="AE353" i="10"/>
  <c r="B353" i="10"/>
  <c r="B967" i="10" s="1"/>
  <c r="J353" i="10"/>
  <c r="I353" i="10"/>
  <c r="S353" i="10"/>
  <c r="AM353" i="10"/>
  <c r="AI353" i="10"/>
  <c r="G353" i="10"/>
  <c r="AA353" i="10"/>
  <c r="M353" i="10"/>
  <c r="AD353" i="10"/>
  <c r="A355" i="3" l="1"/>
  <c r="S354" i="3"/>
  <c r="D354" i="3"/>
  <c r="D761" i="3" s="1"/>
  <c r="M354" i="3"/>
  <c r="V354" i="3"/>
  <c r="G354" i="3"/>
  <c r="W354" i="3"/>
  <c r="H354" i="3"/>
  <c r="K354" i="3"/>
  <c r="AG354" i="3"/>
  <c r="AC354" i="3"/>
  <c r="Q354" i="3"/>
  <c r="AJ354" i="3"/>
  <c r="X354" i="3"/>
  <c r="E354" i="3"/>
  <c r="L354" i="3"/>
  <c r="L761" i="3" s="1"/>
  <c r="AF354" i="3"/>
  <c r="AL354" i="3"/>
  <c r="T354" i="3"/>
  <c r="AD354" i="3"/>
  <c r="Z354" i="3"/>
  <c r="AA354" i="3"/>
  <c r="R354" i="3"/>
  <c r="AB354" i="3"/>
  <c r="N354" i="3"/>
  <c r="AK354" i="3"/>
  <c r="AM354" i="3"/>
  <c r="AE354" i="3"/>
  <c r="F354" i="3"/>
  <c r="P354" i="3"/>
  <c r="B354" i="3"/>
  <c r="B761" i="3" s="1"/>
  <c r="Y354" i="3"/>
  <c r="AH354" i="3"/>
  <c r="C354" i="3"/>
  <c r="C761" i="3" s="1"/>
  <c r="U354" i="3"/>
  <c r="J354" i="3"/>
  <c r="I354" i="3"/>
  <c r="O354" i="3"/>
  <c r="AI354" i="3"/>
  <c r="A968" i="10"/>
  <c r="A355" i="10"/>
  <c r="AM354" i="10"/>
  <c r="AL354" i="10"/>
  <c r="Z354" i="10"/>
  <c r="AG354" i="10"/>
  <c r="N354" i="10"/>
  <c r="U354" i="10"/>
  <c r="B354" i="10"/>
  <c r="B968" i="10" s="1"/>
  <c r="I354" i="10"/>
  <c r="AE354" i="10"/>
  <c r="AD354" i="10"/>
  <c r="AA354" i="10"/>
  <c r="S354" i="10"/>
  <c r="R354" i="10"/>
  <c r="AB354" i="10"/>
  <c r="AI354" i="10"/>
  <c r="AH354" i="10"/>
  <c r="W354" i="10"/>
  <c r="O354" i="10"/>
  <c r="G354" i="10"/>
  <c r="F354" i="10"/>
  <c r="P354" i="10"/>
  <c r="AJ354" i="10"/>
  <c r="J354" i="10"/>
  <c r="AF354" i="10"/>
  <c r="D354" i="10"/>
  <c r="D968" i="10" s="1"/>
  <c r="X354" i="10"/>
  <c r="K354" i="10"/>
  <c r="T354" i="10"/>
  <c r="AC354" i="10"/>
  <c r="AK354" i="10"/>
  <c r="L354" i="10"/>
  <c r="L968" i="10" s="1"/>
  <c r="C354" i="10"/>
  <c r="C968" i="10" s="1"/>
  <c r="H354" i="10"/>
  <c r="Q354" i="10"/>
  <c r="Y354" i="10"/>
  <c r="V354" i="10"/>
  <c r="E354" i="10"/>
  <c r="M354" i="10"/>
  <c r="A356" i="3" l="1"/>
  <c r="H355" i="3"/>
  <c r="U355" i="3"/>
  <c r="AD355" i="3"/>
  <c r="Z355" i="3"/>
  <c r="N355" i="3"/>
  <c r="I355" i="3"/>
  <c r="AL355" i="3"/>
  <c r="B355" i="3"/>
  <c r="B762" i="3" s="1"/>
  <c r="AM355" i="3"/>
  <c r="AI355" i="3"/>
  <c r="AA355" i="3"/>
  <c r="W355" i="3"/>
  <c r="AC355" i="3"/>
  <c r="O355" i="3"/>
  <c r="AK355" i="3"/>
  <c r="K355" i="3"/>
  <c r="AH355" i="3"/>
  <c r="Q355" i="3"/>
  <c r="AB355" i="3"/>
  <c r="C355" i="3"/>
  <c r="C762" i="3" s="1"/>
  <c r="Y355" i="3"/>
  <c r="V355" i="3"/>
  <c r="AE355" i="3"/>
  <c r="X355" i="3"/>
  <c r="P355" i="3"/>
  <c r="M355" i="3"/>
  <c r="J355" i="3"/>
  <c r="S355" i="3"/>
  <c r="AJ355" i="3"/>
  <c r="D355" i="3"/>
  <c r="D762" i="3" s="1"/>
  <c r="AF355" i="3"/>
  <c r="G355" i="3"/>
  <c r="R355" i="3"/>
  <c r="T355" i="3"/>
  <c r="L355" i="3"/>
  <c r="L762" i="3" s="1"/>
  <c r="F355" i="3"/>
  <c r="AG355" i="3"/>
  <c r="E355" i="3"/>
  <c r="A969" i="10"/>
  <c r="A356" i="10"/>
  <c r="AD355" i="10"/>
  <c r="K355" i="10"/>
  <c r="R355" i="10"/>
  <c r="AM355" i="10"/>
  <c r="F355" i="10"/>
  <c r="AB355" i="10"/>
  <c r="AA355" i="10"/>
  <c r="G355" i="10"/>
  <c r="P355" i="10"/>
  <c r="O355" i="10"/>
  <c r="AK355" i="10"/>
  <c r="D355" i="10"/>
  <c r="D969" i="10" s="1"/>
  <c r="C355" i="10"/>
  <c r="C969" i="10" s="1"/>
  <c r="Y355" i="10"/>
  <c r="AG355" i="10"/>
  <c r="AJ355" i="10"/>
  <c r="AC355" i="10"/>
  <c r="AL355" i="10"/>
  <c r="M355" i="10"/>
  <c r="U355" i="10"/>
  <c r="AF355" i="10"/>
  <c r="X355" i="10"/>
  <c r="Q355" i="10"/>
  <c r="Z355" i="10"/>
  <c r="AH355" i="10"/>
  <c r="I355" i="10"/>
  <c r="S355" i="10"/>
  <c r="E355" i="10"/>
  <c r="N355" i="10"/>
  <c r="V355" i="10"/>
  <c r="T355" i="10"/>
  <c r="B355" i="10"/>
  <c r="B969" i="10" s="1"/>
  <c r="J355" i="10"/>
  <c r="L355" i="10"/>
  <c r="L969" i="10" s="1"/>
  <c r="AE355" i="10"/>
  <c r="AI355" i="10"/>
  <c r="W355" i="10"/>
  <c r="H355" i="10"/>
  <c r="A970" i="10" l="1"/>
  <c r="A357" i="10"/>
  <c r="AM356" i="10"/>
  <c r="Y356" i="10"/>
  <c r="L356" i="10"/>
  <c r="L970" i="10" s="1"/>
  <c r="AH356" i="10"/>
  <c r="AL356" i="10"/>
  <c r="M356" i="10"/>
  <c r="V356" i="10"/>
  <c r="AD356" i="10"/>
  <c r="P356" i="10"/>
  <c r="Z356" i="10"/>
  <c r="AI356" i="10"/>
  <c r="J356" i="10"/>
  <c r="R356" i="10"/>
  <c r="N356" i="10"/>
  <c r="W356" i="10"/>
  <c r="AE356" i="10"/>
  <c r="F356" i="10"/>
  <c r="B356" i="10"/>
  <c r="B970" i="10" s="1"/>
  <c r="K356" i="10"/>
  <c r="S356" i="10"/>
  <c r="AG356" i="10"/>
  <c r="G356" i="10"/>
  <c r="E356" i="10"/>
  <c r="D356" i="10"/>
  <c r="D970" i="10" s="1"/>
  <c r="AB356" i="10"/>
  <c r="AC356" i="10"/>
  <c r="AF356" i="10"/>
  <c r="U356" i="10"/>
  <c r="T356" i="10"/>
  <c r="AA356" i="10"/>
  <c r="H356" i="10"/>
  <c r="I356" i="10"/>
  <c r="O356" i="10"/>
  <c r="AJ356" i="10"/>
  <c r="Q356" i="10"/>
  <c r="C356" i="10"/>
  <c r="C970" i="10" s="1"/>
  <c r="AK356" i="10"/>
  <c r="X356" i="10"/>
  <c r="A357" i="3"/>
  <c r="F356" i="3"/>
  <c r="B356" i="3"/>
  <c r="B763" i="3" s="1"/>
  <c r="AJ356" i="3"/>
  <c r="AF356" i="3"/>
  <c r="AI356" i="3"/>
  <c r="X356" i="3"/>
  <c r="T356" i="3"/>
  <c r="L356" i="3"/>
  <c r="L763" i="3" s="1"/>
  <c r="AH356" i="3"/>
  <c r="H356" i="3"/>
  <c r="AE356" i="3"/>
  <c r="AK356" i="3"/>
  <c r="V356" i="3"/>
  <c r="S356" i="3"/>
  <c r="AB356" i="3"/>
  <c r="Z356" i="3"/>
  <c r="Y356" i="3"/>
  <c r="J356" i="3"/>
  <c r="G356" i="3"/>
  <c r="P356" i="3"/>
  <c r="N356" i="3"/>
  <c r="M356" i="3"/>
  <c r="AC356" i="3"/>
  <c r="D356" i="3"/>
  <c r="D763" i="3" s="1"/>
  <c r="U356" i="3"/>
  <c r="Q356" i="3"/>
  <c r="AG356" i="3"/>
  <c r="E356" i="3"/>
  <c r="O356" i="3"/>
  <c r="AD356" i="3"/>
  <c r="R356" i="3"/>
  <c r="AL356" i="3"/>
  <c r="I356" i="3"/>
  <c r="AA356" i="3"/>
  <c r="K356" i="3"/>
  <c r="W356" i="3"/>
  <c r="C356" i="3"/>
  <c r="C763" i="3" s="1"/>
  <c r="AM356" i="3"/>
  <c r="A971" i="10" l="1"/>
  <c r="A358" i="10"/>
  <c r="K357" i="10"/>
  <c r="T357" i="10"/>
  <c r="AB357" i="10"/>
  <c r="C357" i="10"/>
  <c r="C971" i="10" s="1"/>
  <c r="Y357" i="10"/>
  <c r="H357" i="10"/>
  <c r="P357" i="10"/>
  <c r="D357" i="10"/>
  <c r="D971" i="10" s="1"/>
  <c r="R357" i="10"/>
  <c r="F357" i="10"/>
  <c r="AC357" i="10"/>
  <c r="N357" i="10"/>
  <c r="M357" i="10"/>
  <c r="B357" i="10"/>
  <c r="B971" i="10" s="1"/>
  <c r="AK357" i="10"/>
  <c r="Q357" i="10"/>
  <c r="AL357" i="10"/>
  <c r="AJ357" i="10"/>
  <c r="E357" i="10"/>
  <c r="AD357" i="10"/>
  <c r="X357" i="10"/>
  <c r="AG357" i="10"/>
  <c r="L357" i="10"/>
  <c r="L971" i="10" s="1"/>
  <c r="AH357" i="10"/>
  <c r="U357" i="10"/>
  <c r="V357" i="10"/>
  <c r="I357" i="10"/>
  <c r="AE357" i="10"/>
  <c r="AM357" i="10"/>
  <c r="Z357" i="10"/>
  <c r="AI357" i="10"/>
  <c r="J357" i="10"/>
  <c r="S357" i="10"/>
  <c r="AA357" i="10"/>
  <c r="W357" i="10"/>
  <c r="AF357" i="10"/>
  <c r="G357" i="10"/>
  <c r="O357" i="10"/>
  <c r="A358" i="3"/>
  <c r="U357" i="3"/>
  <c r="Q357" i="3"/>
  <c r="X357" i="3"/>
  <c r="T357" i="3"/>
  <c r="H357" i="3"/>
  <c r="I357" i="3"/>
  <c r="AH357" i="3"/>
  <c r="S357" i="3"/>
  <c r="P357" i="3"/>
  <c r="AK357" i="3"/>
  <c r="V357" i="3"/>
  <c r="G357" i="3"/>
  <c r="D357" i="3"/>
  <c r="D764" i="3" s="1"/>
  <c r="AL357" i="3"/>
  <c r="Y357" i="3"/>
  <c r="J357" i="3"/>
  <c r="Z357" i="3"/>
  <c r="M357" i="3"/>
  <c r="W357" i="3"/>
  <c r="N357" i="3"/>
  <c r="K357" i="3"/>
  <c r="AM357" i="3"/>
  <c r="B357" i="3"/>
  <c r="B764" i="3" s="1"/>
  <c r="R357" i="3"/>
  <c r="AA357" i="3"/>
  <c r="AD357" i="3"/>
  <c r="O357" i="3"/>
  <c r="L357" i="3"/>
  <c r="L764" i="3" s="1"/>
  <c r="C357" i="3"/>
  <c r="C764" i="3" s="1"/>
  <c r="AI357" i="3"/>
  <c r="AG357" i="3"/>
  <c r="AC357" i="3"/>
  <c r="F357" i="3"/>
  <c r="AE357" i="3"/>
  <c r="AJ357" i="3"/>
  <c r="AF357" i="3"/>
  <c r="E357" i="3"/>
  <c r="AB357" i="3"/>
  <c r="A359" i="3" l="1"/>
  <c r="S358" i="3"/>
  <c r="D358" i="3"/>
  <c r="D765" i="3" s="1"/>
  <c r="M358" i="3"/>
  <c r="AI358" i="3"/>
  <c r="V358" i="3"/>
  <c r="AC358" i="3"/>
  <c r="G358" i="3"/>
  <c r="K358" i="3"/>
  <c r="AJ358" i="3"/>
  <c r="T358" i="3"/>
  <c r="X358" i="3"/>
  <c r="H358" i="3"/>
  <c r="L358" i="3"/>
  <c r="L765" i="3" s="1"/>
  <c r="O358" i="3"/>
  <c r="AA358" i="3"/>
  <c r="AL358" i="3"/>
  <c r="I358" i="3"/>
  <c r="AD358" i="3"/>
  <c r="Z358" i="3"/>
  <c r="R358" i="3"/>
  <c r="N358" i="3"/>
  <c r="AF358" i="3"/>
  <c r="F358" i="3"/>
  <c r="AB358" i="3"/>
  <c r="B358" i="3"/>
  <c r="B765" i="3" s="1"/>
  <c r="AK358" i="3"/>
  <c r="AE358" i="3"/>
  <c r="P358" i="3"/>
  <c r="Y358" i="3"/>
  <c r="AH358" i="3"/>
  <c r="U358" i="3"/>
  <c r="Q358" i="3"/>
  <c r="E358" i="3"/>
  <c r="J358" i="3"/>
  <c r="AG358" i="3"/>
  <c r="W358" i="3"/>
  <c r="AM358" i="3"/>
  <c r="C358" i="3"/>
  <c r="C765" i="3" s="1"/>
  <c r="A972" i="10"/>
  <c r="A359" i="10"/>
  <c r="AG358" i="10"/>
  <c r="U358" i="10"/>
  <c r="AL358" i="10"/>
  <c r="Z358" i="10"/>
  <c r="N358" i="10"/>
  <c r="O358" i="10"/>
  <c r="B358" i="10"/>
  <c r="B972" i="10" s="1"/>
  <c r="W358" i="10"/>
  <c r="V358" i="10"/>
  <c r="K358" i="10"/>
  <c r="C358" i="10"/>
  <c r="C972" i="10" s="1"/>
  <c r="AD358" i="10"/>
  <c r="I358" i="10"/>
  <c r="AE358" i="10"/>
  <c r="R358" i="10"/>
  <c r="AM358" i="10"/>
  <c r="S358" i="10"/>
  <c r="F358" i="10"/>
  <c r="AB358" i="10"/>
  <c r="AJ358" i="10"/>
  <c r="AF358" i="10"/>
  <c r="G358" i="10"/>
  <c r="P358" i="10"/>
  <c r="X358" i="10"/>
  <c r="T358" i="10"/>
  <c r="AC358" i="10"/>
  <c r="D358" i="10"/>
  <c r="D972" i="10" s="1"/>
  <c r="L358" i="10"/>
  <c r="L972" i="10" s="1"/>
  <c r="J358" i="10"/>
  <c r="AI358" i="10"/>
  <c r="H358" i="10"/>
  <c r="Q358" i="10"/>
  <c r="AK358" i="10"/>
  <c r="E358" i="10"/>
  <c r="Y358" i="10"/>
  <c r="M358" i="10"/>
  <c r="AH358" i="10"/>
  <c r="AA358" i="10"/>
  <c r="A973" i="10" l="1"/>
  <c r="A360" i="10"/>
  <c r="AD359" i="10"/>
  <c r="F359" i="10"/>
  <c r="AM359" i="10"/>
  <c r="AA359" i="10"/>
  <c r="X359" i="10"/>
  <c r="AB359" i="10"/>
  <c r="O359" i="10"/>
  <c r="AF359" i="10"/>
  <c r="AE359" i="10"/>
  <c r="T359" i="10"/>
  <c r="L359" i="10"/>
  <c r="L973" i="10" s="1"/>
  <c r="P359" i="10"/>
  <c r="C359" i="10"/>
  <c r="C973" i="10" s="1"/>
  <c r="AK359" i="10"/>
  <c r="AG359" i="10"/>
  <c r="G359" i="10"/>
  <c r="R359" i="10"/>
  <c r="AC359" i="10"/>
  <c r="D359" i="10"/>
  <c r="D973" i="10" s="1"/>
  <c r="AL359" i="10"/>
  <c r="Y359" i="10"/>
  <c r="U359" i="10"/>
  <c r="H359" i="10"/>
  <c r="Q359" i="10"/>
  <c r="Z359" i="10"/>
  <c r="M359" i="10"/>
  <c r="I359" i="10"/>
  <c r="E359" i="10"/>
  <c r="N359" i="10"/>
  <c r="AH359" i="10"/>
  <c r="B359" i="10"/>
  <c r="B973" i="10" s="1"/>
  <c r="V359" i="10"/>
  <c r="S359" i="10"/>
  <c r="J359" i="10"/>
  <c r="AI359" i="10"/>
  <c r="W359" i="10"/>
  <c r="K359" i="10"/>
  <c r="AJ359" i="10"/>
  <c r="A360" i="3"/>
  <c r="AG359" i="3"/>
  <c r="I359" i="3"/>
  <c r="Q359" i="3"/>
  <c r="E359" i="3"/>
  <c r="AM359" i="3"/>
  <c r="AI359" i="3"/>
  <c r="L359" i="3"/>
  <c r="L766" i="3" s="1"/>
  <c r="AA359" i="3"/>
  <c r="W359" i="3"/>
  <c r="X359" i="3"/>
  <c r="O359" i="3"/>
  <c r="K359" i="3"/>
  <c r="F359" i="3"/>
  <c r="C359" i="3"/>
  <c r="C766" i="3" s="1"/>
  <c r="AK359" i="3"/>
  <c r="AH359" i="3"/>
  <c r="AB359" i="3"/>
  <c r="Y359" i="3"/>
  <c r="V359" i="3"/>
  <c r="AE359" i="3"/>
  <c r="AC359" i="3"/>
  <c r="P359" i="3"/>
  <c r="M359" i="3"/>
  <c r="J359" i="3"/>
  <c r="AF359" i="3"/>
  <c r="S359" i="3"/>
  <c r="AL359" i="3"/>
  <c r="D359" i="3"/>
  <c r="D766" i="3" s="1"/>
  <c r="T359" i="3"/>
  <c r="G359" i="3"/>
  <c r="R359" i="3"/>
  <c r="N359" i="3"/>
  <c r="B359" i="3"/>
  <c r="B766" i="3" s="1"/>
  <c r="H359" i="3"/>
  <c r="Z359" i="3"/>
  <c r="AD359" i="3"/>
  <c r="AJ359" i="3"/>
  <c r="U359" i="3"/>
  <c r="A361" i="3" l="1"/>
  <c r="AJ360" i="3"/>
  <c r="X360" i="3"/>
  <c r="T360" i="3"/>
  <c r="B360" i="3"/>
  <c r="B767" i="3" s="1"/>
  <c r="L360" i="3"/>
  <c r="L767" i="3" s="1"/>
  <c r="H360" i="3"/>
  <c r="I360" i="3"/>
  <c r="AH360" i="3"/>
  <c r="AE360" i="3"/>
  <c r="U360" i="3"/>
  <c r="AM360" i="3"/>
  <c r="AK360" i="3"/>
  <c r="V360" i="3"/>
  <c r="S360" i="3"/>
  <c r="AB360" i="3"/>
  <c r="C360" i="3"/>
  <c r="C767" i="3" s="1"/>
  <c r="Y360" i="3"/>
  <c r="J360" i="3"/>
  <c r="G360" i="3"/>
  <c r="AC360" i="3"/>
  <c r="P360" i="3"/>
  <c r="M360" i="3"/>
  <c r="Q360" i="3"/>
  <c r="D360" i="3"/>
  <c r="D767" i="3" s="1"/>
  <c r="Z360" i="3"/>
  <c r="E360" i="3"/>
  <c r="AD360" i="3"/>
  <c r="O360" i="3"/>
  <c r="K360" i="3"/>
  <c r="R360" i="3"/>
  <c r="W360" i="3"/>
  <c r="F360" i="3"/>
  <c r="AL360" i="3"/>
  <c r="AF360" i="3"/>
  <c r="N360" i="3"/>
  <c r="AG360" i="3"/>
  <c r="AA360" i="3"/>
  <c r="AI360" i="3"/>
  <c r="A974" i="10"/>
  <c r="A361" i="10"/>
  <c r="AM360" i="10"/>
  <c r="AA360" i="10"/>
  <c r="O360" i="10"/>
  <c r="C360" i="10"/>
  <c r="C974" i="10" s="1"/>
  <c r="AL360" i="10"/>
  <c r="Y360" i="10"/>
  <c r="AH360" i="10"/>
  <c r="AD360" i="10"/>
  <c r="AG360" i="10"/>
  <c r="Z360" i="10"/>
  <c r="M360" i="10"/>
  <c r="AI360" i="10"/>
  <c r="V360" i="10"/>
  <c r="R360" i="10"/>
  <c r="AC360" i="10"/>
  <c r="U360" i="10"/>
  <c r="N360" i="10"/>
  <c r="W360" i="10"/>
  <c r="J360" i="10"/>
  <c r="F360" i="10"/>
  <c r="P360" i="10"/>
  <c r="B360" i="10"/>
  <c r="B974" i="10" s="1"/>
  <c r="K360" i="10"/>
  <c r="AE360" i="10"/>
  <c r="Q360" i="10"/>
  <c r="S360" i="10"/>
  <c r="I360" i="10"/>
  <c r="G360" i="10"/>
  <c r="AF360" i="10"/>
  <c r="AB360" i="10"/>
  <c r="T360" i="10"/>
  <c r="E360" i="10"/>
  <c r="H360" i="10"/>
  <c r="AJ360" i="10"/>
  <c r="X360" i="10"/>
  <c r="D360" i="10"/>
  <c r="D974" i="10" s="1"/>
  <c r="AK360" i="10"/>
  <c r="L360" i="10"/>
  <c r="L974" i="10" s="1"/>
  <c r="A362" i="3" l="1"/>
  <c r="I361" i="3"/>
  <c r="E361" i="3"/>
  <c r="K361" i="3"/>
  <c r="AI361" i="3"/>
  <c r="AH361" i="3"/>
  <c r="S361" i="3"/>
  <c r="P361" i="3"/>
  <c r="AL361" i="3"/>
  <c r="AK361" i="3"/>
  <c r="F361" i="3"/>
  <c r="V361" i="3"/>
  <c r="G361" i="3"/>
  <c r="D361" i="3"/>
  <c r="D768" i="3" s="1"/>
  <c r="Z361" i="3"/>
  <c r="Y361" i="3"/>
  <c r="R361" i="3"/>
  <c r="AJ361" i="3"/>
  <c r="J361" i="3"/>
  <c r="N361" i="3"/>
  <c r="M361" i="3"/>
  <c r="AM361" i="3"/>
  <c r="B361" i="3"/>
  <c r="B768" i="3" s="1"/>
  <c r="AA361" i="3"/>
  <c r="W361" i="3"/>
  <c r="O361" i="3"/>
  <c r="AF361" i="3"/>
  <c r="C361" i="3"/>
  <c r="C768" i="3" s="1"/>
  <c r="L361" i="3"/>
  <c r="L768" i="3" s="1"/>
  <c r="H361" i="3"/>
  <c r="T361" i="3"/>
  <c r="AG361" i="3"/>
  <c r="AC361" i="3"/>
  <c r="U361" i="3"/>
  <c r="Q361" i="3"/>
  <c r="AE361" i="3"/>
  <c r="AD361" i="3"/>
  <c r="AB361" i="3"/>
  <c r="X361" i="3"/>
  <c r="A975" i="10"/>
  <c r="A362" i="10"/>
  <c r="H361" i="10"/>
  <c r="AB361" i="10"/>
  <c r="AL361" i="10"/>
  <c r="AD361" i="10"/>
  <c r="AJ361" i="10"/>
  <c r="P361" i="10"/>
  <c r="B361" i="10"/>
  <c r="B975" i="10" s="1"/>
  <c r="Y361" i="10"/>
  <c r="X361" i="10"/>
  <c r="D361" i="10"/>
  <c r="D975" i="10" s="1"/>
  <c r="Z361" i="10"/>
  <c r="L361" i="10"/>
  <c r="L975" i="10" s="1"/>
  <c r="AC361" i="10"/>
  <c r="R361" i="10"/>
  <c r="Q361" i="10"/>
  <c r="E361" i="10"/>
  <c r="AK361" i="10"/>
  <c r="AG361" i="10"/>
  <c r="N361" i="10"/>
  <c r="U361" i="10"/>
  <c r="AH361" i="10"/>
  <c r="I361" i="10"/>
  <c r="AM361" i="10"/>
  <c r="AI361" i="10"/>
  <c r="V361" i="10"/>
  <c r="AE361" i="10"/>
  <c r="AA361" i="10"/>
  <c r="M361" i="10"/>
  <c r="W361" i="10"/>
  <c r="J361" i="10"/>
  <c r="AF361" i="10"/>
  <c r="S361" i="10"/>
  <c r="O361" i="10"/>
  <c r="K361" i="10"/>
  <c r="T361" i="10"/>
  <c r="G361" i="10"/>
  <c r="C361" i="10"/>
  <c r="C975" i="10" s="1"/>
  <c r="F361" i="10"/>
  <c r="A363" i="3" l="1"/>
  <c r="S362" i="3"/>
  <c r="D362" i="3"/>
  <c r="D769" i="3" s="1"/>
  <c r="M362" i="3"/>
  <c r="W362" i="3"/>
  <c r="V362" i="3"/>
  <c r="AM362" i="3"/>
  <c r="G362" i="3"/>
  <c r="AJ362" i="3"/>
  <c r="O362" i="3"/>
  <c r="AG362" i="3"/>
  <c r="X362" i="3"/>
  <c r="L362" i="3"/>
  <c r="L769" i="3" s="1"/>
  <c r="T362" i="3"/>
  <c r="AL362" i="3"/>
  <c r="AC362" i="3"/>
  <c r="AD362" i="3"/>
  <c r="Z362" i="3"/>
  <c r="I362" i="3"/>
  <c r="E362" i="3"/>
  <c r="R362" i="3"/>
  <c r="N362" i="3"/>
  <c r="Q362" i="3"/>
  <c r="F362" i="3"/>
  <c r="B362" i="3"/>
  <c r="B769" i="3" s="1"/>
  <c r="AB362" i="3"/>
  <c r="AK362" i="3"/>
  <c r="AE362" i="3"/>
  <c r="P362" i="3"/>
  <c r="Y362" i="3"/>
  <c r="AI362" i="3"/>
  <c r="AH362" i="3"/>
  <c r="H362" i="3"/>
  <c r="AF362" i="3"/>
  <c r="C362" i="3"/>
  <c r="C769" i="3" s="1"/>
  <c r="AA362" i="3"/>
  <c r="K362" i="3"/>
  <c r="U362" i="3"/>
  <c r="J362" i="3"/>
  <c r="A976" i="10"/>
  <c r="A363" i="10"/>
  <c r="AG362" i="10"/>
  <c r="U362" i="10"/>
  <c r="I362" i="10"/>
  <c r="Z362" i="10"/>
  <c r="K362" i="10"/>
  <c r="N362" i="10"/>
  <c r="J362" i="10"/>
  <c r="B362" i="10"/>
  <c r="B976" i="10" s="1"/>
  <c r="AI362" i="10"/>
  <c r="AD362" i="10"/>
  <c r="R362" i="10"/>
  <c r="AE362" i="10"/>
  <c r="F362" i="10"/>
  <c r="AM362" i="10"/>
  <c r="AJ362" i="10"/>
  <c r="AH362" i="10"/>
  <c r="AF362" i="10"/>
  <c r="S362" i="10"/>
  <c r="AB362" i="10"/>
  <c r="AA362" i="10"/>
  <c r="X362" i="10"/>
  <c r="T362" i="10"/>
  <c r="G362" i="10"/>
  <c r="AC362" i="10"/>
  <c r="P362" i="10"/>
  <c r="O362" i="10"/>
  <c r="L362" i="10"/>
  <c r="L976" i="10" s="1"/>
  <c r="H362" i="10"/>
  <c r="Q362" i="10"/>
  <c r="D362" i="10"/>
  <c r="D976" i="10" s="1"/>
  <c r="W362" i="10"/>
  <c r="E362" i="10"/>
  <c r="AK362" i="10"/>
  <c r="Y362" i="10"/>
  <c r="AL362" i="10"/>
  <c r="M362" i="10"/>
  <c r="C362" i="10"/>
  <c r="C976" i="10" s="1"/>
  <c r="V362" i="10"/>
  <c r="A977" i="10" l="1"/>
  <c r="A364" i="10"/>
  <c r="AD363" i="10"/>
  <c r="R363" i="10"/>
  <c r="F363" i="10"/>
  <c r="AA363" i="10"/>
  <c r="G363" i="10"/>
  <c r="O363" i="10"/>
  <c r="H363" i="10"/>
  <c r="AB363" i="10"/>
  <c r="C363" i="10"/>
  <c r="C977" i="10" s="1"/>
  <c r="AJ363" i="10"/>
  <c r="AG363" i="10"/>
  <c r="AC363" i="10"/>
  <c r="P363" i="10"/>
  <c r="AL363" i="10"/>
  <c r="AK363" i="10"/>
  <c r="X363" i="10"/>
  <c r="U363" i="10"/>
  <c r="Q363" i="10"/>
  <c r="D363" i="10"/>
  <c r="D977" i="10" s="1"/>
  <c r="Z363" i="10"/>
  <c r="Y363" i="10"/>
  <c r="L363" i="10"/>
  <c r="L977" i="10" s="1"/>
  <c r="I363" i="10"/>
  <c r="T363" i="10"/>
  <c r="E363" i="10"/>
  <c r="N363" i="10"/>
  <c r="M363" i="10"/>
  <c r="B363" i="10"/>
  <c r="B977" i="10" s="1"/>
  <c r="AH363" i="10"/>
  <c r="V363" i="10"/>
  <c r="AI363" i="10"/>
  <c r="J363" i="10"/>
  <c r="W363" i="10"/>
  <c r="K363" i="10"/>
  <c r="AF363" i="10"/>
  <c r="AM363" i="10"/>
  <c r="AE363" i="10"/>
  <c r="S363" i="10"/>
  <c r="A364" i="3"/>
  <c r="U363" i="3"/>
  <c r="AC363" i="3"/>
  <c r="AM363" i="3"/>
  <c r="AI363" i="3"/>
  <c r="Q363" i="3"/>
  <c r="AA363" i="3"/>
  <c r="W363" i="3"/>
  <c r="R363" i="3"/>
  <c r="O363" i="3"/>
  <c r="K363" i="3"/>
  <c r="C363" i="3"/>
  <c r="C770" i="3" s="1"/>
  <c r="F363" i="3"/>
  <c r="B363" i="3"/>
  <c r="B770" i="3" s="1"/>
  <c r="AK363" i="3"/>
  <c r="AH363" i="3"/>
  <c r="N363" i="3"/>
  <c r="AB363" i="3"/>
  <c r="Y363" i="3"/>
  <c r="V363" i="3"/>
  <c r="AF363" i="3"/>
  <c r="AE363" i="3"/>
  <c r="P363" i="3"/>
  <c r="M363" i="3"/>
  <c r="J363" i="3"/>
  <c r="T363" i="3"/>
  <c r="S363" i="3"/>
  <c r="D363" i="3"/>
  <c r="D770" i="3" s="1"/>
  <c r="H363" i="3"/>
  <c r="G363" i="3"/>
  <c r="E363" i="3"/>
  <c r="AJ363" i="3"/>
  <c r="AG363" i="3"/>
  <c r="I363" i="3"/>
  <c r="AD363" i="3"/>
  <c r="Z363" i="3"/>
  <c r="L363" i="3"/>
  <c r="L770" i="3" s="1"/>
  <c r="X363" i="3"/>
  <c r="AL363" i="3"/>
  <c r="A978" i="10" l="1"/>
  <c r="A365" i="10"/>
  <c r="AA364" i="10"/>
  <c r="O364" i="10"/>
  <c r="C364" i="10"/>
  <c r="C978" i="10" s="1"/>
  <c r="Z364" i="10"/>
  <c r="Y364" i="10"/>
  <c r="AI364" i="10"/>
  <c r="AH364" i="10"/>
  <c r="U364" i="10"/>
  <c r="R364" i="10"/>
  <c r="D364" i="10"/>
  <c r="D978" i="10" s="1"/>
  <c r="N364" i="10"/>
  <c r="M364" i="10"/>
  <c r="W364" i="10"/>
  <c r="V364" i="10"/>
  <c r="I364" i="10"/>
  <c r="F364" i="10"/>
  <c r="AC364" i="10"/>
  <c r="B364" i="10"/>
  <c r="B978" i="10" s="1"/>
  <c r="K364" i="10"/>
  <c r="J364" i="10"/>
  <c r="AE364" i="10"/>
  <c r="S364" i="10"/>
  <c r="AB364" i="10"/>
  <c r="AF364" i="10"/>
  <c r="G364" i="10"/>
  <c r="T364" i="10"/>
  <c r="H364" i="10"/>
  <c r="Q364" i="10"/>
  <c r="AJ364" i="10"/>
  <c r="X364" i="10"/>
  <c r="L364" i="10"/>
  <c r="L978" i="10" s="1"/>
  <c r="AM364" i="10"/>
  <c r="AL364" i="10"/>
  <c r="AK364" i="10"/>
  <c r="AG364" i="10"/>
  <c r="AD364" i="10"/>
  <c r="E364" i="10"/>
  <c r="P364" i="10"/>
  <c r="A365" i="3"/>
  <c r="Z364" i="3"/>
  <c r="AJ364" i="3"/>
  <c r="AF364" i="3"/>
  <c r="U364" i="3"/>
  <c r="N364" i="3"/>
  <c r="X364" i="3"/>
  <c r="B364" i="3"/>
  <c r="B771" i="3" s="1"/>
  <c r="L364" i="3"/>
  <c r="L771" i="3" s="1"/>
  <c r="H364" i="3"/>
  <c r="AA364" i="3"/>
  <c r="AH364" i="3"/>
  <c r="AE364" i="3"/>
  <c r="AK364" i="3"/>
  <c r="V364" i="3"/>
  <c r="S364" i="3"/>
  <c r="AC364" i="3"/>
  <c r="AB364" i="3"/>
  <c r="O364" i="3"/>
  <c r="I364" i="3"/>
  <c r="Y364" i="3"/>
  <c r="J364" i="3"/>
  <c r="G364" i="3"/>
  <c r="Q364" i="3"/>
  <c r="P364" i="3"/>
  <c r="W364" i="3"/>
  <c r="M364" i="3"/>
  <c r="E364" i="3"/>
  <c r="D364" i="3"/>
  <c r="D771" i="3" s="1"/>
  <c r="AD364" i="3"/>
  <c r="R364" i="3"/>
  <c r="K364" i="3"/>
  <c r="F364" i="3"/>
  <c r="AL364" i="3"/>
  <c r="C364" i="3"/>
  <c r="C771" i="3" s="1"/>
  <c r="AM364" i="3"/>
  <c r="AI364" i="3"/>
  <c r="T364" i="3"/>
  <c r="AG364" i="3"/>
  <c r="A979" i="10" l="1"/>
  <c r="A366" i="10"/>
  <c r="AJ365" i="10"/>
  <c r="AB365" i="10"/>
  <c r="B365" i="10"/>
  <c r="B979" i="10" s="1"/>
  <c r="P365" i="10"/>
  <c r="AC365" i="10"/>
  <c r="D365" i="10"/>
  <c r="D979" i="10" s="1"/>
  <c r="Q365" i="10"/>
  <c r="N365" i="10"/>
  <c r="E365" i="10"/>
  <c r="AG365" i="10"/>
  <c r="U365" i="10"/>
  <c r="I365" i="10"/>
  <c r="AM365" i="10"/>
  <c r="AI365" i="10"/>
  <c r="AH365" i="10"/>
  <c r="AD365" i="10"/>
  <c r="AA365" i="10"/>
  <c r="X365" i="10"/>
  <c r="W365" i="10"/>
  <c r="V365" i="10"/>
  <c r="AF365" i="10"/>
  <c r="AE365" i="10"/>
  <c r="R365" i="10"/>
  <c r="O365" i="10"/>
  <c r="Z365" i="10"/>
  <c r="L365" i="10"/>
  <c r="L979" i="10" s="1"/>
  <c r="K365" i="10"/>
  <c r="J365" i="10"/>
  <c r="T365" i="10"/>
  <c r="S365" i="10"/>
  <c r="F365" i="10"/>
  <c r="C365" i="10"/>
  <c r="C979" i="10" s="1"/>
  <c r="AL365" i="10"/>
  <c r="Y365" i="10"/>
  <c r="M365" i="10"/>
  <c r="H365" i="10"/>
  <c r="G365" i="10"/>
  <c r="AK365" i="10"/>
  <c r="A366" i="3"/>
  <c r="H365" i="3"/>
  <c r="AH365" i="3"/>
  <c r="S365" i="3"/>
  <c r="P365" i="3"/>
  <c r="Z365" i="3"/>
  <c r="AK365" i="3"/>
  <c r="AJ365" i="3"/>
  <c r="V365" i="3"/>
  <c r="G365" i="3"/>
  <c r="D365" i="3"/>
  <c r="D772" i="3" s="1"/>
  <c r="N365" i="3"/>
  <c r="Y365" i="3"/>
  <c r="J365" i="3"/>
  <c r="AM365" i="3"/>
  <c r="B365" i="3"/>
  <c r="B772" i="3" s="1"/>
  <c r="M365" i="3"/>
  <c r="X365" i="3"/>
  <c r="R365" i="3"/>
  <c r="AA365" i="3"/>
  <c r="AF365" i="3"/>
  <c r="O365" i="3"/>
  <c r="C365" i="3"/>
  <c r="C772" i="3" s="1"/>
  <c r="AI365" i="3"/>
  <c r="T365" i="3"/>
  <c r="W365" i="3"/>
  <c r="AG365" i="3"/>
  <c r="AC365" i="3"/>
  <c r="F365" i="3"/>
  <c r="K365" i="3"/>
  <c r="U365" i="3"/>
  <c r="Q365" i="3"/>
  <c r="L365" i="3"/>
  <c r="L772" i="3" s="1"/>
  <c r="I365" i="3"/>
  <c r="E365" i="3"/>
  <c r="AD365" i="3"/>
  <c r="AL365" i="3"/>
  <c r="AB365" i="3"/>
  <c r="AE365" i="3"/>
  <c r="A367" i="3" l="1"/>
  <c r="S366" i="3"/>
  <c r="D366" i="3"/>
  <c r="D773" i="3" s="1"/>
  <c r="M366" i="3"/>
  <c r="K366" i="3"/>
  <c r="V366" i="3"/>
  <c r="G366" i="3"/>
  <c r="X366" i="3"/>
  <c r="L366" i="3"/>
  <c r="L773" i="3" s="1"/>
  <c r="AG366" i="3"/>
  <c r="AA366" i="3"/>
  <c r="I366" i="3"/>
  <c r="AF366" i="3"/>
  <c r="AL366" i="3"/>
  <c r="T366" i="3"/>
  <c r="AD366" i="3"/>
  <c r="Z366" i="3"/>
  <c r="H366" i="3"/>
  <c r="R366" i="3"/>
  <c r="N366" i="3"/>
  <c r="AC366" i="3"/>
  <c r="F366" i="3"/>
  <c r="B366" i="3"/>
  <c r="B773" i="3" s="1"/>
  <c r="O366" i="3"/>
  <c r="U366" i="3"/>
  <c r="AB366" i="3"/>
  <c r="AK366" i="3"/>
  <c r="AI366" i="3"/>
  <c r="AM366" i="3"/>
  <c r="AE366" i="3"/>
  <c r="P366" i="3"/>
  <c r="Y366" i="3"/>
  <c r="W366" i="3"/>
  <c r="AH366" i="3"/>
  <c r="Q366" i="3"/>
  <c r="C366" i="3"/>
  <c r="C773" i="3" s="1"/>
  <c r="AJ366" i="3"/>
  <c r="E366" i="3"/>
  <c r="J366" i="3"/>
  <c r="A980" i="10"/>
  <c r="A367" i="10"/>
  <c r="U366" i="10"/>
  <c r="I366" i="10"/>
  <c r="N366" i="10"/>
  <c r="W366" i="10"/>
  <c r="B366" i="10"/>
  <c r="B980" i="10" s="1"/>
  <c r="AD366" i="10"/>
  <c r="R366" i="10"/>
  <c r="V366" i="10"/>
  <c r="F366" i="10"/>
  <c r="AM366" i="10"/>
  <c r="AJ366" i="10"/>
  <c r="AF366" i="10"/>
  <c r="AE366" i="10"/>
  <c r="AA366" i="10"/>
  <c r="X366" i="10"/>
  <c r="T366" i="10"/>
  <c r="S366" i="10"/>
  <c r="AC366" i="10"/>
  <c r="AB366" i="10"/>
  <c r="O366" i="10"/>
  <c r="L366" i="10"/>
  <c r="L980" i="10" s="1"/>
  <c r="K366" i="10"/>
  <c r="H366" i="10"/>
  <c r="G366" i="10"/>
  <c r="Q366" i="10"/>
  <c r="P366" i="10"/>
  <c r="C366" i="10"/>
  <c r="C980" i="10" s="1"/>
  <c r="AG366" i="10"/>
  <c r="E366" i="10"/>
  <c r="D366" i="10"/>
  <c r="D980" i="10" s="1"/>
  <c r="AK366" i="10"/>
  <c r="AL366" i="10"/>
  <c r="Y366" i="10"/>
  <c r="Z366" i="10"/>
  <c r="M366" i="10"/>
  <c r="AI366" i="10"/>
  <c r="AH366" i="10"/>
  <c r="J366" i="10"/>
  <c r="A981" i="10" l="1"/>
  <c r="A368" i="10"/>
  <c r="AD367" i="10"/>
  <c r="R367" i="10"/>
  <c r="F367" i="10"/>
  <c r="O367" i="10"/>
  <c r="C367" i="10"/>
  <c r="C981" i="10" s="1"/>
  <c r="AJ367" i="10"/>
  <c r="AG367" i="10"/>
  <c r="AC367" i="10"/>
  <c r="AB367" i="10"/>
  <c r="AL367" i="10"/>
  <c r="X367" i="10"/>
  <c r="U367" i="10"/>
  <c r="H367" i="10"/>
  <c r="Q367" i="10"/>
  <c r="P367" i="10"/>
  <c r="Z367" i="10"/>
  <c r="AK367" i="10"/>
  <c r="L367" i="10"/>
  <c r="L981" i="10" s="1"/>
  <c r="I367" i="10"/>
  <c r="E367" i="10"/>
  <c r="D367" i="10"/>
  <c r="D981" i="10" s="1"/>
  <c r="N367" i="10"/>
  <c r="Y367" i="10"/>
  <c r="B367" i="10"/>
  <c r="B981" i="10" s="1"/>
  <c r="M367" i="10"/>
  <c r="AH367" i="10"/>
  <c r="AI367" i="10"/>
  <c r="V367" i="10"/>
  <c r="W367" i="10"/>
  <c r="J367" i="10"/>
  <c r="T367" i="10"/>
  <c r="K367" i="10"/>
  <c r="AF367" i="10"/>
  <c r="S367" i="10"/>
  <c r="G367" i="10"/>
  <c r="AM367" i="10"/>
  <c r="AE367" i="10"/>
  <c r="AA367" i="10"/>
  <c r="A368" i="3"/>
  <c r="I367" i="3"/>
  <c r="AC367" i="3"/>
  <c r="AM367" i="3"/>
  <c r="AI367" i="3"/>
  <c r="AJ367" i="3"/>
  <c r="R367" i="3"/>
  <c r="Q367" i="3"/>
  <c r="AA367" i="3"/>
  <c r="W367" i="3"/>
  <c r="E367" i="3"/>
  <c r="O367" i="3"/>
  <c r="K367" i="3"/>
  <c r="B367" i="3"/>
  <c r="B774" i="3" s="1"/>
  <c r="C367" i="3"/>
  <c r="C774" i="3" s="1"/>
  <c r="AL367" i="3"/>
  <c r="AK367" i="3"/>
  <c r="AH367" i="3"/>
  <c r="AF367" i="3"/>
  <c r="X367" i="3"/>
  <c r="AB367" i="3"/>
  <c r="Y367" i="3"/>
  <c r="V367" i="3"/>
  <c r="T367" i="3"/>
  <c r="AE367" i="3"/>
  <c r="AD367" i="3"/>
  <c r="P367" i="3"/>
  <c r="M367" i="3"/>
  <c r="J367" i="3"/>
  <c r="H367" i="3"/>
  <c r="S367" i="3"/>
  <c r="D367" i="3"/>
  <c r="D774" i="3" s="1"/>
  <c r="AG367" i="3"/>
  <c r="G367" i="3"/>
  <c r="Z367" i="3"/>
  <c r="U367" i="3"/>
  <c r="N367" i="3"/>
  <c r="L367" i="3"/>
  <c r="L774" i="3" s="1"/>
  <c r="F367" i="3"/>
  <c r="A369" i="3" l="1"/>
  <c r="N368" i="3"/>
  <c r="X368" i="3"/>
  <c r="T368" i="3"/>
  <c r="O368" i="3"/>
  <c r="B368" i="3"/>
  <c r="B775" i="3" s="1"/>
  <c r="L368" i="3"/>
  <c r="L775" i="3" s="1"/>
  <c r="C368" i="3"/>
  <c r="C775" i="3" s="1"/>
  <c r="K368" i="3"/>
  <c r="AH368" i="3"/>
  <c r="AE368" i="3"/>
  <c r="AC368" i="3"/>
  <c r="AK368" i="3"/>
  <c r="V368" i="3"/>
  <c r="S368" i="3"/>
  <c r="Q368" i="3"/>
  <c r="AB368" i="3"/>
  <c r="Y368" i="3"/>
  <c r="J368" i="3"/>
  <c r="G368" i="3"/>
  <c r="E368" i="3"/>
  <c r="P368" i="3"/>
  <c r="AG368" i="3"/>
  <c r="M368" i="3"/>
  <c r="AD368" i="3"/>
  <c r="D368" i="3"/>
  <c r="D775" i="3" s="1"/>
  <c r="AM368" i="3"/>
  <c r="R368" i="3"/>
  <c r="F368" i="3"/>
  <c r="I368" i="3"/>
  <c r="AI368" i="3"/>
  <c r="AL368" i="3"/>
  <c r="Z368" i="3"/>
  <c r="AJ368" i="3"/>
  <c r="AF368" i="3"/>
  <c r="AA368" i="3"/>
  <c r="W368" i="3"/>
  <c r="H368" i="3"/>
  <c r="U368" i="3"/>
  <c r="A982" i="10"/>
  <c r="A369" i="10"/>
  <c r="O368" i="10"/>
  <c r="C368" i="10"/>
  <c r="C982" i="10" s="1"/>
  <c r="N368" i="10"/>
  <c r="Y368" i="10"/>
  <c r="W368" i="10"/>
  <c r="AH368" i="10"/>
  <c r="I368" i="10"/>
  <c r="F368" i="10"/>
  <c r="B368" i="10"/>
  <c r="B982" i="10" s="1"/>
  <c r="M368" i="10"/>
  <c r="K368" i="10"/>
  <c r="V368" i="10"/>
  <c r="J368" i="10"/>
  <c r="P368" i="10"/>
  <c r="AE368" i="10"/>
  <c r="AF368" i="10"/>
  <c r="S368" i="10"/>
  <c r="T368" i="10"/>
  <c r="G368" i="10"/>
  <c r="E368" i="10"/>
  <c r="AM368" i="10"/>
  <c r="H368" i="10"/>
  <c r="AA368" i="10"/>
  <c r="AJ368" i="10"/>
  <c r="X368" i="10"/>
  <c r="L368" i="10"/>
  <c r="L982" i="10" s="1"/>
  <c r="AL368" i="10"/>
  <c r="AG368" i="10"/>
  <c r="AD368" i="10"/>
  <c r="AC368" i="10"/>
  <c r="AB368" i="10"/>
  <c r="Z368" i="10"/>
  <c r="AK368" i="10"/>
  <c r="AI368" i="10"/>
  <c r="U368" i="10"/>
  <c r="R368" i="10"/>
  <c r="Q368" i="10"/>
  <c r="D368" i="10"/>
  <c r="D982" i="10" s="1"/>
  <c r="A370" i="3" l="1"/>
  <c r="AL369" i="3"/>
  <c r="AJ369" i="3"/>
  <c r="AH369" i="3"/>
  <c r="S369" i="3"/>
  <c r="P369" i="3"/>
  <c r="N369" i="3"/>
  <c r="AK369" i="3"/>
  <c r="T369" i="3"/>
  <c r="V369" i="3"/>
  <c r="G369" i="3"/>
  <c r="D369" i="3"/>
  <c r="D776" i="3" s="1"/>
  <c r="AM369" i="3"/>
  <c r="B369" i="3"/>
  <c r="B776" i="3" s="1"/>
  <c r="Y369" i="3"/>
  <c r="J369" i="3"/>
  <c r="AA369" i="3"/>
  <c r="M369" i="3"/>
  <c r="O369" i="3"/>
  <c r="H369" i="3"/>
  <c r="C369" i="3"/>
  <c r="C776" i="3" s="1"/>
  <c r="AI369" i="3"/>
  <c r="W369" i="3"/>
  <c r="AG369" i="3"/>
  <c r="AC369" i="3"/>
  <c r="R369" i="3"/>
  <c r="K369" i="3"/>
  <c r="U369" i="3"/>
  <c r="Q369" i="3"/>
  <c r="I369" i="3"/>
  <c r="E369" i="3"/>
  <c r="X369" i="3"/>
  <c r="AF369" i="3"/>
  <c r="L369" i="3"/>
  <c r="L776" i="3" s="1"/>
  <c r="AD369" i="3"/>
  <c r="Z369" i="3"/>
  <c r="AB369" i="3"/>
  <c r="F369" i="3"/>
  <c r="AE369" i="3"/>
  <c r="A983" i="10"/>
  <c r="A370" i="10"/>
  <c r="AJ369" i="10"/>
  <c r="X369" i="10"/>
  <c r="AB369" i="10"/>
  <c r="AC369" i="10"/>
  <c r="P369" i="10"/>
  <c r="B369" i="10"/>
  <c r="B983" i="10" s="1"/>
  <c r="Q369" i="10"/>
  <c r="D369" i="10"/>
  <c r="D983" i="10" s="1"/>
  <c r="E369" i="10"/>
  <c r="AG369" i="10"/>
  <c r="AL369" i="10"/>
  <c r="L369" i="10"/>
  <c r="L983" i="10" s="1"/>
  <c r="U369" i="10"/>
  <c r="I369" i="10"/>
  <c r="AM369" i="10"/>
  <c r="AI369" i="10"/>
  <c r="AD369" i="10"/>
  <c r="AA369" i="10"/>
  <c r="N369" i="10"/>
  <c r="W369" i="10"/>
  <c r="AH369" i="10"/>
  <c r="AF369" i="10"/>
  <c r="R369" i="10"/>
  <c r="O369" i="10"/>
  <c r="Z369" i="10"/>
  <c r="M369" i="10"/>
  <c r="K369" i="10"/>
  <c r="V369" i="10"/>
  <c r="T369" i="10"/>
  <c r="AE369" i="10"/>
  <c r="F369" i="10"/>
  <c r="C369" i="10"/>
  <c r="C983" i="10" s="1"/>
  <c r="Y369" i="10"/>
  <c r="J369" i="10"/>
  <c r="H369" i="10"/>
  <c r="S369" i="10"/>
  <c r="G369" i="10"/>
  <c r="AK369" i="10"/>
  <c r="A984" i="10" l="1"/>
  <c r="A371" i="10"/>
  <c r="AG370" i="10"/>
  <c r="I370" i="10"/>
  <c r="B370" i="10"/>
  <c r="B984" i="10" s="1"/>
  <c r="AI370" i="10"/>
  <c r="AD370" i="10"/>
  <c r="J370" i="10"/>
  <c r="R370" i="10"/>
  <c r="F370" i="10"/>
  <c r="AM370" i="10"/>
  <c r="AJ370" i="10"/>
  <c r="U370" i="10"/>
  <c r="AF370" i="10"/>
  <c r="AA370" i="10"/>
  <c r="X370" i="10"/>
  <c r="T370" i="10"/>
  <c r="AE370" i="10"/>
  <c r="AC370" i="10"/>
  <c r="O370" i="10"/>
  <c r="L370" i="10"/>
  <c r="L984" i="10" s="1"/>
  <c r="H370" i="10"/>
  <c r="S370" i="10"/>
  <c r="Q370" i="10"/>
  <c r="AB370" i="10"/>
  <c r="C370" i="10"/>
  <c r="C984" i="10" s="1"/>
  <c r="G370" i="10"/>
  <c r="E370" i="10"/>
  <c r="P370" i="10"/>
  <c r="D370" i="10"/>
  <c r="D984" i="10" s="1"/>
  <c r="AH370" i="10"/>
  <c r="AL370" i="10"/>
  <c r="AK370" i="10"/>
  <c r="W370" i="10"/>
  <c r="V370" i="10"/>
  <c r="Z370" i="10"/>
  <c r="Y370" i="10"/>
  <c r="K370" i="10"/>
  <c r="N370" i="10"/>
  <c r="M370" i="10"/>
  <c r="A371" i="3"/>
  <c r="S370" i="3"/>
  <c r="D370" i="3"/>
  <c r="D777" i="3" s="1"/>
  <c r="M370" i="3"/>
  <c r="AJ370" i="3"/>
  <c r="V370" i="3"/>
  <c r="U370" i="3"/>
  <c r="O370" i="3"/>
  <c r="G370" i="3"/>
  <c r="L370" i="3"/>
  <c r="L777" i="3" s="1"/>
  <c r="AF370" i="3"/>
  <c r="AL370" i="3"/>
  <c r="Q370" i="3"/>
  <c r="T370" i="3"/>
  <c r="AD370" i="3"/>
  <c r="Z370" i="3"/>
  <c r="C370" i="3"/>
  <c r="C777" i="3" s="1"/>
  <c r="H370" i="3"/>
  <c r="R370" i="3"/>
  <c r="N370" i="3"/>
  <c r="I370" i="3"/>
  <c r="F370" i="3"/>
  <c r="B370" i="3"/>
  <c r="B777" i="3" s="1"/>
  <c r="AA370" i="3"/>
  <c r="E370" i="3"/>
  <c r="AI370" i="3"/>
  <c r="AB370" i="3"/>
  <c r="AK370" i="3"/>
  <c r="W370" i="3"/>
  <c r="AG370" i="3"/>
  <c r="AE370" i="3"/>
  <c r="P370" i="3"/>
  <c r="Y370" i="3"/>
  <c r="K370" i="3"/>
  <c r="AH370" i="3"/>
  <c r="X370" i="3"/>
  <c r="AC370" i="3"/>
  <c r="AM370" i="3"/>
  <c r="J370" i="3"/>
  <c r="A985" i="10" l="1"/>
  <c r="A372" i="10"/>
  <c r="AD371" i="10"/>
  <c r="R371" i="10"/>
  <c r="F371" i="10"/>
  <c r="C371" i="10"/>
  <c r="C985" i="10" s="1"/>
  <c r="AJ371" i="10"/>
  <c r="AG371" i="10"/>
  <c r="AC371" i="10"/>
  <c r="AL371" i="10"/>
  <c r="X371" i="10"/>
  <c r="U371" i="10"/>
  <c r="Q371" i="10"/>
  <c r="AB371" i="10"/>
  <c r="Z371" i="10"/>
  <c r="L371" i="10"/>
  <c r="L985" i="10" s="1"/>
  <c r="I371" i="10"/>
  <c r="E371" i="10"/>
  <c r="P371" i="10"/>
  <c r="N371" i="10"/>
  <c r="AK371" i="10"/>
  <c r="AF371" i="10"/>
  <c r="D371" i="10"/>
  <c r="D985" i="10" s="1"/>
  <c r="B371" i="10"/>
  <c r="B985" i="10" s="1"/>
  <c r="Y371" i="10"/>
  <c r="M371" i="10"/>
  <c r="AI371" i="10"/>
  <c r="AH371" i="10"/>
  <c r="H371" i="10"/>
  <c r="W371" i="10"/>
  <c r="V371" i="10"/>
  <c r="T371" i="10"/>
  <c r="G371" i="10"/>
  <c r="K371" i="10"/>
  <c r="J371" i="10"/>
  <c r="S371" i="10"/>
  <c r="AM371" i="10"/>
  <c r="AA371" i="10"/>
  <c r="O371" i="10"/>
  <c r="AE371" i="10"/>
  <c r="A372" i="3"/>
  <c r="L371" i="3"/>
  <c r="L778" i="3" s="1"/>
  <c r="AC371" i="3"/>
  <c r="AM371" i="3"/>
  <c r="Q371" i="3"/>
  <c r="AA371" i="3"/>
  <c r="Z371" i="3"/>
  <c r="W371" i="3"/>
  <c r="E371" i="3"/>
  <c r="O371" i="3"/>
  <c r="N371" i="3"/>
  <c r="K371" i="3"/>
  <c r="C371" i="3"/>
  <c r="C778" i="3" s="1"/>
  <c r="AD371" i="3"/>
  <c r="AF371" i="3"/>
  <c r="AK371" i="3"/>
  <c r="AH371" i="3"/>
  <c r="T371" i="3"/>
  <c r="AB371" i="3"/>
  <c r="Y371" i="3"/>
  <c r="V371" i="3"/>
  <c r="H371" i="3"/>
  <c r="AE371" i="3"/>
  <c r="P371" i="3"/>
  <c r="M371" i="3"/>
  <c r="J371" i="3"/>
  <c r="AG371" i="3"/>
  <c r="S371" i="3"/>
  <c r="D371" i="3"/>
  <c r="D778" i="3" s="1"/>
  <c r="AJ371" i="3"/>
  <c r="U371" i="3"/>
  <c r="G371" i="3"/>
  <c r="X371" i="3"/>
  <c r="I371" i="3"/>
  <c r="R371" i="3"/>
  <c r="B371" i="3"/>
  <c r="B778" i="3" s="1"/>
  <c r="AL371" i="3"/>
  <c r="AI371" i="3"/>
  <c r="F371" i="3"/>
  <c r="A986" i="10" l="1"/>
  <c r="A373" i="10"/>
  <c r="C372" i="10"/>
  <c r="C986" i="10" s="1"/>
  <c r="B372" i="10"/>
  <c r="B986" i="10" s="1"/>
  <c r="Y372" i="10"/>
  <c r="K372" i="10"/>
  <c r="AH372" i="10"/>
  <c r="D372" i="10"/>
  <c r="D986" i="10" s="1"/>
  <c r="AM372" i="10"/>
  <c r="M372" i="10"/>
  <c r="V372" i="10"/>
  <c r="AA372" i="10"/>
  <c r="J372" i="10"/>
  <c r="O372" i="10"/>
  <c r="AF372" i="10"/>
  <c r="AE372" i="10"/>
  <c r="T372" i="10"/>
  <c r="S372" i="10"/>
  <c r="H372" i="10"/>
  <c r="G372" i="10"/>
  <c r="AJ372" i="10"/>
  <c r="X372" i="10"/>
  <c r="AB372" i="10"/>
  <c r="L372" i="10"/>
  <c r="L986" i="10" s="1"/>
  <c r="Q372" i="10"/>
  <c r="P372" i="10"/>
  <c r="AL372" i="10"/>
  <c r="AG372" i="10"/>
  <c r="AD372" i="10"/>
  <c r="E372" i="10"/>
  <c r="Z372" i="10"/>
  <c r="AI372" i="10"/>
  <c r="U372" i="10"/>
  <c r="R372" i="10"/>
  <c r="N372" i="10"/>
  <c r="AK372" i="10"/>
  <c r="W372" i="10"/>
  <c r="I372" i="10"/>
  <c r="F372" i="10"/>
  <c r="AC372" i="10"/>
  <c r="A373" i="3"/>
  <c r="B372" i="3"/>
  <c r="B779" i="3" s="1"/>
  <c r="L372" i="3"/>
  <c r="L779" i="3" s="1"/>
  <c r="K372" i="3"/>
  <c r="H372" i="3"/>
  <c r="AC372" i="3"/>
  <c r="AM372" i="3"/>
  <c r="AH372" i="3"/>
  <c r="AE372" i="3"/>
  <c r="Q372" i="3"/>
  <c r="AK372" i="3"/>
  <c r="V372" i="3"/>
  <c r="S372" i="3"/>
  <c r="E372" i="3"/>
  <c r="AB372" i="3"/>
  <c r="O372" i="3"/>
  <c r="Y372" i="3"/>
  <c r="J372" i="3"/>
  <c r="G372" i="3"/>
  <c r="AD372" i="3"/>
  <c r="P372" i="3"/>
  <c r="M372" i="3"/>
  <c r="AG372" i="3"/>
  <c r="R372" i="3"/>
  <c r="D372" i="3"/>
  <c r="D779" i="3" s="1"/>
  <c r="C372" i="3"/>
  <c r="C779" i="3" s="1"/>
  <c r="U372" i="3"/>
  <c r="F372" i="3"/>
  <c r="AL372" i="3"/>
  <c r="I372" i="3"/>
  <c r="Z372" i="3"/>
  <c r="AJ372" i="3"/>
  <c r="AI372" i="3"/>
  <c r="AF372" i="3"/>
  <c r="N372" i="3"/>
  <c r="X372" i="3"/>
  <c r="W372" i="3"/>
  <c r="T372" i="3"/>
  <c r="AA372" i="3"/>
  <c r="A374" i="3" l="1"/>
  <c r="Z373" i="3"/>
  <c r="AJ373" i="3"/>
  <c r="AH373" i="3"/>
  <c r="S373" i="3"/>
  <c r="P373" i="3"/>
  <c r="AM373" i="3"/>
  <c r="B373" i="3"/>
  <c r="B780" i="3" s="1"/>
  <c r="AK373" i="3"/>
  <c r="V373" i="3"/>
  <c r="G373" i="3"/>
  <c r="D373" i="3"/>
  <c r="D780" i="3" s="1"/>
  <c r="AA373" i="3"/>
  <c r="Y373" i="3"/>
  <c r="J373" i="3"/>
  <c r="AD373" i="3"/>
  <c r="O373" i="3"/>
  <c r="M373" i="3"/>
  <c r="R373" i="3"/>
  <c r="C373" i="3"/>
  <c r="C780" i="3" s="1"/>
  <c r="AI373" i="3"/>
  <c r="F373" i="3"/>
  <c r="X373" i="3"/>
  <c r="W373" i="3"/>
  <c r="AG373" i="3"/>
  <c r="AF373" i="3"/>
  <c r="AC373" i="3"/>
  <c r="K373" i="3"/>
  <c r="U373" i="3"/>
  <c r="T373" i="3"/>
  <c r="Q373" i="3"/>
  <c r="I373" i="3"/>
  <c r="H373" i="3"/>
  <c r="E373" i="3"/>
  <c r="AL373" i="3"/>
  <c r="L373" i="3"/>
  <c r="L780" i="3" s="1"/>
  <c r="N373" i="3"/>
  <c r="AB373" i="3"/>
  <c r="AE373" i="3"/>
  <c r="A987" i="10"/>
  <c r="A374" i="10"/>
  <c r="AJ373" i="10"/>
  <c r="X373" i="10"/>
  <c r="L373" i="10"/>
  <c r="L987" i="10" s="1"/>
  <c r="AC373" i="10"/>
  <c r="AB373" i="10"/>
  <c r="Q373" i="10"/>
  <c r="P373" i="10"/>
  <c r="E373" i="10"/>
  <c r="D373" i="10"/>
  <c r="D987" i="10" s="1"/>
  <c r="Z373" i="10"/>
  <c r="AG373" i="10"/>
  <c r="U373" i="10"/>
  <c r="I373" i="10"/>
  <c r="AM373" i="10"/>
  <c r="B373" i="10"/>
  <c r="B987" i="10" s="1"/>
  <c r="AI373" i="10"/>
  <c r="AD373" i="10"/>
  <c r="AA373" i="10"/>
  <c r="N373" i="10"/>
  <c r="W373" i="10"/>
  <c r="AF373" i="10"/>
  <c r="R373" i="10"/>
  <c r="O373" i="10"/>
  <c r="M373" i="10"/>
  <c r="K373" i="10"/>
  <c r="AH373" i="10"/>
  <c r="T373" i="10"/>
  <c r="F373" i="10"/>
  <c r="C373" i="10"/>
  <c r="C987" i="10" s="1"/>
  <c r="AL373" i="10"/>
  <c r="V373" i="10"/>
  <c r="H373" i="10"/>
  <c r="AE373" i="10"/>
  <c r="J373" i="10"/>
  <c r="S373" i="10"/>
  <c r="G373" i="10"/>
  <c r="AK373" i="10"/>
  <c r="Y373" i="10"/>
  <c r="A988" i="10" l="1"/>
  <c r="A375" i="10"/>
  <c r="AG374" i="10"/>
  <c r="U374" i="10"/>
  <c r="I374" i="10"/>
  <c r="AD374" i="10"/>
  <c r="R374" i="10"/>
  <c r="F374" i="10"/>
  <c r="AM374" i="10"/>
  <c r="AJ374" i="10"/>
  <c r="AF374" i="10"/>
  <c r="AA374" i="10"/>
  <c r="X374" i="10"/>
  <c r="T374" i="10"/>
  <c r="AC374" i="10"/>
  <c r="O374" i="10"/>
  <c r="L374" i="10"/>
  <c r="L988" i="10" s="1"/>
  <c r="AI374" i="10"/>
  <c r="H374" i="10"/>
  <c r="AE374" i="10"/>
  <c r="Q374" i="10"/>
  <c r="C374" i="10"/>
  <c r="C988" i="10" s="1"/>
  <c r="S374" i="10"/>
  <c r="E374" i="10"/>
  <c r="AB374" i="10"/>
  <c r="AH374" i="10"/>
  <c r="V374" i="10"/>
  <c r="G374" i="10"/>
  <c r="P374" i="10"/>
  <c r="K374" i="10"/>
  <c r="J374" i="10"/>
  <c r="D374" i="10"/>
  <c r="D988" i="10" s="1"/>
  <c r="AL374" i="10"/>
  <c r="Z374" i="10"/>
  <c r="AK374" i="10"/>
  <c r="N374" i="10"/>
  <c r="Y374" i="10"/>
  <c r="W374" i="10"/>
  <c r="B374" i="10"/>
  <c r="B988" i="10" s="1"/>
  <c r="M374" i="10"/>
  <c r="A375" i="3"/>
  <c r="S374" i="3"/>
  <c r="D374" i="3"/>
  <c r="D781" i="3" s="1"/>
  <c r="AM374" i="3"/>
  <c r="M374" i="3"/>
  <c r="X374" i="3"/>
  <c r="V374" i="3"/>
  <c r="G374" i="3"/>
  <c r="O374" i="3"/>
  <c r="AF374" i="3"/>
  <c r="C374" i="3"/>
  <c r="C781" i="3" s="1"/>
  <c r="AL374" i="3"/>
  <c r="T374" i="3"/>
  <c r="AD374" i="3"/>
  <c r="AC374" i="3"/>
  <c r="Z374" i="3"/>
  <c r="H374" i="3"/>
  <c r="R374" i="3"/>
  <c r="Q374" i="3"/>
  <c r="N374" i="3"/>
  <c r="F374" i="3"/>
  <c r="E374" i="3"/>
  <c r="B374" i="3"/>
  <c r="B781" i="3" s="1"/>
  <c r="AI374" i="3"/>
  <c r="W374" i="3"/>
  <c r="I374" i="3"/>
  <c r="AB374" i="3"/>
  <c r="AK374" i="3"/>
  <c r="K374" i="3"/>
  <c r="AE374" i="3"/>
  <c r="P374" i="3"/>
  <c r="Y374" i="3"/>
  <c r="AJ374" i="3"/>
  <c r="AH374" i="3"/>
  <c r="L374" i="3"/>
  <c r="L781" i="3" s="1"/>
  <c r="U374" i="3"/>
  <c r="J374" i="3"/>
  <c r="AG374" i="3"/>
  <c r="AA374" i="3"/>
  <c r="A989" i="10" l="1"/>
  <c r="A376" i="10"/>
  <c r="AD375" i="10"/>
  <c r="R375" i="10"/>
  <c r="F375" i="10"/>
  <c r="AC375" i="10"/>
  <c r="AL375" i="10"/>
  <c r="X375" i="10"/>
  <c r="U375" i="10"/>
  <c r="Q375" i="10"/>
  <c r="Z375" i="10"/>
  <c r="L375" i="10"/>
  <c r="L989" i="10" s="1"/>
  <c r="I375" i="10"/>
  <c r="T375" i="10"/>
  <c r="E375" i="10"/>
  <c r="AB375" i="10"/>
  <c r="N375" i="10"/>
  <c r="P375" i="10"/>
  <c r="B375" i="10"/>
  <c r="B989" i="10" s="1"/>
  <c r="AK375" i="10"/>
  <c r="D375" i="10"/>
  <c r="D989" i="10" s="1"/>
  <c r="Y375" i="10"/>
  <c r="M375" i="10"/>
  <c r="AI375" i="10"/>
  <c r="H375" i="10"/>
  <c r="W375" i="10"/>
  <c r="AH375" i="10"/>
  <c r="G375" i="10"/>
  <c r="K375" i="10"/>
  <c r="V375" i="10"/>
  <c r="AF375" i="10"/>
  <c r="AM375" i="10"/>
  <c r="J375" i="10"/>
  <c r="S375" i="10"/>
  <c r="AA375" i="10"/>
  <c r="O375" i="10"/>
  <c r="AE375" i="10"/>
  <c r="C375" i="10"/>
  <c r="C989" i="10" s="1"/>
  <c r="AJ375" i="10"/>
  <c r="AG375" i="10"/>
  <c r="A376" i="3"/>
  <c r="AC375" i="3"/>
  <c r="AM375" i="3"/>
  <c r="AL375" i="3"/>
  <c r="AI375" i="3"/>
  <c r="Q375" i="3"/>
  <c r="AA375" i="3"/>
  <c r="E375" i="3"/>
  <c r="O375" i="3"/>
  <c r="N375" i="3"/>
  <c r="K375" i="3"/>
  <c r="C375" i="3"/>
  <c r="C782" i="3" s="1"/>
  <c r="B375" i="3"/>
  <c r="B782" i="3" s="1"/>
  <c r="R375" i="3"/>
  <c r="AF375" i="3"/>
  <c r="T375" i="3"/>
  <c r="AD375" i="3"/>
  <c r="AK375" i="3"/>
  <c r="AH375" i="3"/>
  <c r="H375" i="3"/>
  <c r="AB375" i="3"/>
  <c r="Y375" i="3"/>
  <c r="V375" i="3"/>
  <c r="AG375" i="3"/>
  <c r="AE375" i="3"/>
  <c r="P375" i="3"/>
  <c r="M375" i="3"/>
  <c r="AJ375" i="3"/>
  <c r="J375" i="3"/>
  <c r="U375" i="3"/>
  <c r="S375" i="3"/>
  <c r="D375" i="3"/>
  <c r="D782" i="3" s="1"/>
  <c r="X375" i="3"/>
  <c r="I375" i="3"/>
  <c r="G375" i="3"/>
  <c r="F375" i="3"/>
  <c r="L375" i="3"/>
  <c r="L782" i="3" s="1"/>
  <c r="Z375" i="3"/>
  <c r="W375" i="3"/>
  <c r="A377" i="3" l="1"/>
  <c r="AC376" i="3"/>
  <c r="AA376" i="3"/>
  <c r="Q376" i="3"/>
  <c r="AH376" i="3"/>
  <c r="AE376" i="3"/>
  <c r="E376" i="3"/>
  <c r="C376" i="3"/>
  <c r="C783" i="3" s="1"/>
  <c r="AK376" i="3"/>
  <c r="V376" i="3"/>
  <c r="S376" i="3"/>
  <c r="AD376" i="3"/>
  <c r="AB376" i="3"/>
  <c r="Y376" i="3"/>
  <c r="J376" i="3"/>
  <c r="AG376" i="3"/>
  <c r="G376" i="3"/>
  <c r="R376" i="3"/>
  <c r="P376" i="3"/>
  <c r="M376" i="3"/>
  <c r="U376" i="3"/>
  <c r="F376" i="3"/>
  <c r="D376" i="3"/>
  <c r="D783" i="3" s="1"/>
  <c r="AL376" i="3"/>
  <c r="I376" i="3"/>
  <c r="Z376" i="3"/>
  <c r="AJ376" i="3"/>
  <c r="AI376" i="3"/>
  <c r="AF376" i="3"/>
  <c r="N376" i="3"/>
  <c r="X376" i="3"/>
  <c r="W376" i="3"/>
  <c r="T376" i="3"/>
  <c r="AM376" i="3"/>
  <c r="O376" i="3"/>
  <c r="B376" i="3"/>
  <c r="B783" i="3" s="1"/>
  <c r="L376" i="3"/>
  <c r="L783" i="3" s="1"/>
  <c r="K376" i="3"/>
  <c r="H376" i="3"/>
  <c r="A990" i="10"/>
  <c r="A377" i="10"/>
  <c r="AM376" i="10"/>
  <c r="Y376" i="10"/>
  <c r="AH376" i="10"/>
  <c r="M376" i="10"/>
  <c r="V376" i="10"/>
  <c r="J376" i="10"/>
  <c r="AF376" i="10"/>
  <c r="T376" i="10"/>
  <c r="AE376" i="10"/>
  <c r="AC376" i="10"/>
  <c r="H376" i="10"/>
  <c r="S376" i="10"/>
  <c r="AJ376" i="10"/>
  <c r="G376" i="10"/>
  <c r="AB376" i="10"/>
  <c r="P376" i="10"/>
  <c r="X376" i="10"/>
  <c r="E376" i="10"/>
  <c r="D376" i="10"/>
  <c r="D990" i="10" s="1"/>
  <c r="L376" i="10"/>
  <c r="L990" i="10" s="1"/>
  <c r="AL376" i="10"/>
  <c r="AG376" i="10"/>
  <c r="AD376" i="10"/>
  <c r="AA376" i="10"/>
  <c r="Z376" i="10"/>
  <c r="AI376" i="10"/>
  <c r="U376" i="10"/>
  <c r="R376" i="10"/>
  <c r="Q376" i="10"/>
  <c r="O376" i="10"/>
  <c r="N376" i="10"/>
  <c r="W376" i="10"/>
  <c r="I376" i="10"/>
  <c r="F376" i="10"/>
  <c r="C376" i="10"/>
  <c r="C990" i="10" s="1"/>
  <c r="B376" i="10"/>
  <c r="B990" i="10" s="1"/>
  <c r="AK376" i="10"/>
  <c r="K376" i="10"/>
  <c r="A378" i="3" l="1"/>
  <c r="N377" i="3"/>
  <c r="AH377" i="3"/>
  <c r="S377" i="3"/>
  <c r="P377" i="3"/>
  <c r="AA377" i="3"/>
  <c r="AK377" i="3"/>
  <c r="V377" i="3"/>
  <c r="G377" i="3"/>
  <c r="AD377" i="3"/>
  <c r="D377" i="3"/>
  <c r="D784" i="3" s="1"/>
  <c r="O377" i="3"/>
  <c r="Y377" i="3"/>
  <c r="J377" i="3"/>
  <c r="R377" i="3"/>
  <c r="C377" i="3"/>
  <c r="C784" i="3" s="1"/>
  <c r="M377" i="3"/>
  <c r="AI377" i="3"/>
  <c r="F377" i="3"/>
  <c r="L377" i="3"/>
  <c r="L784" i="3" s="1"/>
  <c r="W377" i="3"/>
  <c r="AG377" i="3"/>
  <c r="AF377" i="3"/>
  <c r="AC377" i="3"/>
  <c r="K377" i="3"/>
  <c r="U377" i="3"/>
  <c r="T377" i="3"/>
  <c r="Q377" i="3"/>
  <c r="I377" i="3"/>
  <c r="H377" i="3"/>
  <c r="E377" i="3"/>
  <c r="AJ377" i="3"/>
  <c r="AL377" i="3"/>
  <c r="Z377" i="3"/>
  <c r="X377" i="3"/>
  <c r="B377" i="3"/>
  <c r="B784" i="3" s="1"/>
  <c r="AB377" i="3"/>
  <c r="AE377" i="3"/>
  <c r="AM377" i="3"/>
  <c r="A991" i="10"/>
  <c r="A378" i="10"/>
  <c r="X377" i="10"/>
  <c r="L377" i="10"/>
  <c r="L991" i="10" s="1"/>
  <c r="Q377" i="10"/>
  <c r="AB377" i="10"/>
  <c r="N377" i="10"/>
  <c r="E377" i="10"/>
  <c r="P377" i="10"/>
  <c r="M377" i="10"/>
  <c r="AG377" i="10"/>
  <c r="D377" i="10"/>
  <c r="D991" i="10" s="1"/>
  <c r="U377" i="10"/>
  <c r="I377" i="10"/>
  <c r="AM377" i="10"/>
  <c r="B377" i="10"/>
  <c r="B991" i="10" s="1"/>
  <c r="AI377" i="10"/>
  <c r="AD377" i="10"/>
  <c r="AA377" i="10"/>
  <c r="AL377" i="10"/>
  <c r="AK377" i="10"/>
  <c r="W377" i="10"/>
  <c r="AF377" i="10"/>
  <c r="R377" i="10"/>
  <c r="O377" i="10"/>
  <c r="Z377" i="10"/>
  <c r="K377" i="10"/>
  <c r="T377" i="10"/>
  <c r="F377" i="10"/>
  <c r="C377" i="10"/>
  <c r="C991" i="10" s="1"/>
  <c r="AJ377" i="10"/>
  <c r="AH377" i="10"/>
  <c r="H377" i="10"/>
  <c r="V377" i="10"/>
  <c r="AE377" i="10"/>
  <c r="Y377" i="10"/>
  <c r="J377" i="10"/>
  <c r="S377" i="10"/>
  <c r="G377" i="10"/>
  <c r="AC377" i="10"/>
  <c r="A379" i="3" l="1"/>
  <c r="S378" i="3"/>
  <c r="D378" i="3"/>
  <c r="D785" i="3" s="1"/>
  <c r="AA378" i="3"/>
  <c r="M378" i="3"/>
  <c r="L378" i="3"/>
  <c r="L785" i="3" s="1"/>
  <c r="V378" i="3"/>
  <c r="G378" i="3"/>
  <c r="AF378" i="3"/>
  <c r="C378" i="3"/>
  <c r="C785" i="3" s="1"/>
  <c r="AL378" i="3"/>
  <c r="T378" i="3"/>
  <c r="AD378" i="3"/>
  <c r="AC378" i="3"/>
  <c r="Z378" i="3"/>
  <c r="H378" i="3"/>
  <c r="R378" i="3"/>
  <c r="Q378" i="3"/>
  <c r="N378" i="3"/>
  <c r="F378" i="3"/>
  <c r="E378" i="3"/>
  <c r="B378" i="3"/>
  <c r="B785" i="3" s="1"/>
  <c r="AI378" i="3"/>
  <c r="W378" i="3"/>
  <c r="K378" i="3"/>
  <c r="AG378" i="3"/>
  <c r="AB378" i="3"/>
  <c r="AK378" i="3"/>
  <c r="AJ378" i="3"/>
  <c r="AE378" i="3"/>
  <c r="P378" i="3"/>
  <c r="AM378" i="3"/>
  <c r="Y378" i="3"/>
  <c r="X378" i="3"/>
  <c r="AH378" i="3"/>
  <c r="O378" i="3"/>
  <c r="J378" i="3"/>
  <c r="I378" i="3"/>
  <c r="U378" i="3"/>
  <c r="A992" i="10"/>
  <c r="A379" i="10"/>
  <c r="AG378" i="10"/>
  <c r="U378" i="10"/>
  <c r="I378" i="10"/>
  <c r="R378" i="10"/>
  <c r="F378" i="10"/>
  <c r="AM378" i="10"/>
  <c r="AJ378" i="10"/>
  <c r="AF378" i="10"/>
  <c r="AA378" i="10"/>
  <c r="X378" i="10"/>
  <c r="W378" i="10"/>
  <c r="T378" i="10"/>
  <c r="AC378" i="10"/>
  <c r="O378" i="10"/>
  <c r="L378" i="10"/>
  <c r="L992" i="10" s="1"/>
  <c r="AI378" i="10"/>
  <c r="H378" i="10"/>
  <c r="Q378" i="10"/>
  <c r="C378" i="10"/>
  <c r="C992" i="10" s="1"/>
  <c r="V378" i="10"/>
  <c r="J378" i="10"/>
  <c r="AE378" i="10"/>
  <c r="E378" i="10"/>
  <c r="AH378" i="10"/>
  <c r="S378" i="10"/>
  <c r="AB378" i="10"/>
  <c r="G378" i="10"/>
  <c r="P378" i="10"/>
  <c r="AL378" i="10"/>
  <c r="D378" i="10"/>
  <c r="D992" i="10" s="1"/>
  <c r="Z378" i="10"/>
  <c r="K378" i="10"/>
  <c r="N378" i="10"/>
  <c r="AK378" i="10"/>
  <c r="B378" i="10"/>
  <c r="B992" i="10" s="1"/>
  <c r="Y378" i="10"/>
  <c r="AD378" i="10"/>
  <c r="M378" i="10"/>
  <c r="A993" i="10" l="1"/>
  <c r="A380" i="10"/>
  <c r="R379" i="10"/>
  <c r="F379" i="10"/>
  <c r="Q379" i="10"/>
  <c r="Z379" i="10"/>
  <c r="L379" i="10"/>
  <c r="L993" i="10" s="1"/>
  <c r="I379" i="10"/>
  <c r="E379" i="10"/>
  <c r="N379" i="10"/>
  <c r="AB379" i="10"/>
  <c r="B379" i="10"/>
  <c r="B993" i="10" s="1"/>
  <c r="P379" i="10"/>
  <c r="AK379" i="10"/>
  <c r="D379" i="10"/>
  <c r="D993" i="10" s="1"/>
  <c r="Y379" i="10"/>
  <c r="AI379" i="10"/>
  <c r="AF379" i="10"/>
  <c r="AE379" i="10"/>
  <c r="M379" i="10"/>
  <c r="W379" i="10"/>
  <c r="T379" i="10"/>
  <c r="K379" i="10"/>
  <c r="AH379" i="10"/>
  <c r="AD379" i="10"/>
  <c r="AM379" i="10"/>
  <c r="V379" i="10"/>
  <c r="AA379" i="10"/>
  <c r="J379" i="10"/>
  <c r="S379" i="10"/>
  <c r="O379" i="10"/>
  <c r="C379" i="10"/>
  <c r="C993" i="10" s="1"/>
  <c r="AJ379" i="10"/>
  <c r="AG379" i="10"/>
  <c r="AC379" i="10"/>
  <c r="AL379" i="10"/>
  <c r="X379" i="10"/>
  <c r="U379" i="10"/>
  <c r="H379" i="10"/>
  <c r="G379" i="10"/>
  <c r="A380" i="3"/>
  <c r="Q379" i="3"/>
  <c r="AA379" i="3"/>
  <c r="Z379" i="3"/>
  <c r="W379" i="3"/>
  <c r="E379" i="3"/>
  <c r="O379" i="3"/>
  <c r="C379" i="3"/>
  <c r="C786" i="3" s="1"/>
  <c r="B379" i="3"/>
  <c r="B786" i="3" s="1"/>
  <c r="F379" i="3"/>
  <c r="AD379" i="3"/>
  <c r="AF379" i="3"/>
  <c r="T379" i="3"/>
  <c r="R379" i="3"/>
  <c r="H379" i="3"/>
  <c r="AK379" i="3"/>
  <c r="AH379" i="3"/>
  <c r="AG379" i="3"/>
  <c r="AB379" i="3"/>
  <c r="Y379" i="3"/>
  <c r="AJ379" i="3"/>
  <c r="V379" i="3"/>
  <c r="U379" i="3"/>
  <c r="AE379" i="3"/>
  <c r="P379" i="3"/>
  <c r="M379" i="3"/>
  <c r="X379" i="3"/>
  <c r="J379" i="3"/>
  <c r="I379" i="3"/>
  <c r="S379" i="3"/>
  <c r="D379" i="3"/>
  <c r="D786" i="3" s="1"/>
  <c r="L379" i="3"/>
  <c r="L786" i="3" s="1"/>
  <c r="G379" i="3"/>
  <c r="AC379" i="3"/>
  <c r="AM379" i="3"/>
  <c r="AL379" i="3"/>
  <c r="AI379" i="3"/>
  <c r="K379" i="3"/>
  <c r="N379" i="3"/>
  <c r="A994" i="10" l="1"/>
  <c r="A381" i="10"/>
  <c r="AM380" i="10"/>
  <c r="T380" i="10"/>
  <c r="AA380" i="10"/>
  <c r="AL380" i="10"/>
  <c r="Z380" i="10"/>
  <c r="AI380" i="10"/>
  <c r="AD380" i="10"/>
  <c r="AB380" i="10"/>
  <c r="AG380" i="10"/>
  <c r="M380" i="10"/>
  <c r="W380" i="10"/>
  <c r="Q380" i="10"/>
  <c r="J380" i="10"/>
  <c r="U380" i="10"/>
  <c r="AH380" i="10"/>
  <c r="H380" i="10"/>
  <c r="P380" i="10"/>
  <c r="D380" i="10"/>
  <c r="D994" i="10" s="1"/>
  <c r="S380" i="10"/>
  <c r="AE380" i="10"/>
  <c r="O380" i="10"/>
  <c r="Y380" i="10"/>
  <c r="G380" i="10"/>
  <c r="C380" i="10"/>
  <c r="C994" i="10" s="1"/>
  <c r="L380" i="10"/>
  <c r="L994" i="10" s="1"/>
  <c r="AK380" i="10"/>
  <c r="AJ380" i="10"/>
  <c r="E380" i="10"/>
  <c r="AC380" i="10"/>
  <c r="V380" i="10"/>
  <c r="R380" i="10"/>
  <c r="N380" i="10"/>
  <c r="X380" i="10"/>
  <c r="I380" i="10"/>
  <c r="F380" i="10"/>
  <c r="AF380" i="10"/>
  <c r="B380" i="10"/>
  <c r="B994" i="10" s="1"/>
  <c r="K380" i="10"/>
  <c r="A381" i="3"/>
  <c r="Q380" i="3"/>
  <c r="E380" i="3"/>
  <c r="AH380" i="3"/>
  <c r="AE380" i="3"/>
  <c r="AD380" i="3"/>
  <c r="AM380" i="3"/>
  <c r="AK380" i="3"/>
  <c r="V380" i="3"/>
  <c r="AG380" i="3"/>
  <c r="S380" i="3"/>
  <c r="R380" i="3"/>
  <c r="AB380" i="3"/>
  <c r="Y380" i="3"/>
  <c r="J380" i="3"/>
  <c r="U380" i="3"/>
  <c r="G380" i="3"/>
  <c r="F380" i="3"/>
  <c r="P380" i="3"/>
  <c r="AL380" i="3"/>
  <c r="M380" i="3"/>
  <c r="I380" i="3"/>
  <c r="D380" i="3"/>
  <c r="D787" i="3" s="1"/>
  <c r="Z380" i="3"/>
  <c r="AJ380" i="3"/>
  <c r="AI380" i="3"/>
  <c r="AF380" i="3"/>
  <c r="N380" i="3"/>
  <c r="X380" i="3"/>
  <c r="W380" i="3"/>
  <c r="T380" i="3"/>
  <c r="AA380" i="3"/>
  <c r="C380" i="3"/>
  <c r="C787" i="3" s="1"/>
  <c r="B380" i="3"/>
  <c r="B787" i="3" s="1"/>
  <c r="L380" i="3"/>
  <c r="L787" i="3" s="1"/>
  <c r="K380" i="3"/>
  <c r="H380" i="3"/>
  <c r="O380" i="3"/>
  <c r="AC380" i="3"/>
  <c r="A382" i="3" l="1"/>
  <c r="AM381" i="3"/>
  <c r="B381" i="3"/>
  <c r="B788" i="3" s="1"/>
  <c r="AH381" i="3"/>
  <c r="S381" i="3"/>
  <c r="AD381" i="3"/>
  <c r="P381" i="3"/>
  <c r="O381" i="3"/>
  <c r="AK381" i="3"/>
  <c r="V381" i="3"/>
  <c r="G381" i="3"/>
  <c r="R381" i="3"/>
  <c r="D381" i="3"/>
  <c r="D788" i="3" s="1"/>
  <c r="C381" i="3"/>
  <c r="C788" i="3" s="1"/>
  <c r="Y381" i="3"/>
  <c r="AI381" i="3"/>
  <c r="J381" i="3"/>
  <c r="F381" i="3"/>
  <c r="M381" i="3"/>
  <c r="W381" i="3"/>
  <c r="AG381" i="3"/>
  <c r="AF381" i="3"/>
  <c r="AC381" i="3"/>
  <c r="K381" i="3"/>
  <c r="U381" i="3"/>
  <c r="T381" i="3"/>
  <c r="Q381" i="3"/>
  <c r="I381" i="3"/>
  <c r="H381" i="3"/>
  <c r="E381" i="3"/>
  <c r="X381" i="3"/>
  <c r="AL381" i="3"/>
  <c r="Z381" i="3"/>
  <c r="L381" i="3"/>
  <c r="L788" i="3" s="1"/>
  <c r="N381" i="3"/>
  <c r="AB381" i="3"/>
  <c r="AE381" i="3"/>
  <c r="AJ381" i="3"/>
  <c r="AA381" i="3"/>
  <c r="A995" i="10"/>
  <c r="A382" i="10"/>
  <c r="AI381" i="10"/>
  <c r="W381" i="10"/>
  <c r="AF381" i="10"/>
  <c r="K381" i="10"/>
  <c r="T381" i="10"/>
  <c r="AB381" i="10"/>
  <c r="H381" i="10"/>
  <c r="P381" i="10"/>
  <c r="D381" i="10"/>
  <c r="D995" i="10" s="1"/>
  <c r="AE381" i="10"/>
  <c r="AH381" i="10"/>
  <c r="S381" i="10"/>
  <c r="AD381" i="10"/>
  <c r="V381" i="10"/>
  <c r="G381" i="10"/>
  <c r="R381" i="10"/>
  <c r="Y381" i="10"/>
  <c r="J381" i="10"/>
  <c r="F381" i="10"/>
  <c r="AC381" i="10"/>
  <c r="X381" i="10"/>
  <c r="E381" i="10"/>
  <c r="I381" i="10"/>
  <c r="AL381" i="10"/>
  <c r="B381" i="10"/>
  <c r="B995" i="10" s="1"/>
  <c r="AK381" i="10"/>
  <c r="N381" i="10"/>
  <c r="AJ381" i="10"/>
  <c r="L381" i="10"/>
  <c r="L995" i="10" s="1"/>
  <c r="AM381" i="10"/>
  <c r="AG381" i="10"/>
  <c r="U381" i="10"/>
  <c r="C381" i="10"/>
  <c r="C995" i="10" s="1"/>
  <c r="M381" i="10"/>
  <c r="Q381" i="10"/>
  <c r="AA381" i="10"/>
  <c r="O381" i="10"/>
  <c r="Z381" i="10"/>
  <c r="A383" i="3" l="1"/>
  <c r="S382" i="3"/>
  <c r="D382" i="3"/>
  <c r="D789" i="3" s="1"/>
  <c r="O382" i="3"/>
  <c r="M382" i="3"/>
  <c r="V382" i="3"/>
  <c r="AF382" i="3"/>
  <c r="G382" i="3"/>
  <c r="T382" i="3"/>
  <c r="AD382" i="3"/>
  <c r="AC382" i="3"/>
  <c r="Z382" i="3"/>
  <c r="H382" i="3"/>
  <c r="R382" i="3"/>
  <c r="Q382" i="3"/>
  <c r="N382" i="3"/>
  <c r="F382" i="3"/>
  <c r="E382" i="3"/>
  <c r="B382" i="3"/>
  <c r="B789" i="3" s="1"/>
  <c r="AI382" i="3"/>
  <c r="W382" i="3"/>
  <c r="K382" i="3"/>
  <c r="AJ382" i="3"/>
  <c r="AB382" i="3"/>
  <c r="AM382" i="3"/>
  <c r="AK382" i="3"/>
  <c r="X382" i="3"/>
  <c r="AE382" i="3"/>
  <c r="P382" i="3"/>
  <c r="AA382" i="3"/>
  <c r="Y382" i="3"/>
  <c r="L382" i="3"/>
  <c r="L789" i="3" s="1"/>
  <c r="AH382" i="3"/>
  <c r="U382" i="3"/>
  <c r="C382" i="3"/>
  <c r="C789" i="3" s="1"/>
  <c r="AG382" i="3"/>
  <c r="J382" i="3"/>
  <c r="I382" i="3"/>
  <c r="AL382" i="3"/>
  <c r="A996" i="10"/>
  <c r="A383" i="10"/>
  <c r="E382" i="10"/>
  <c r="Y382" i="10"/>
  <c r="M382" i="10"/>
  <c r="AB382" i="10"/>
  <c r="AM382" i="10"/>
  <c r="AE382" i="10"/>
  <c r="P382" i="10"/>
  <c r="AA382" i="10"/>
  <c r="S382" i="10"/>
  <c r="D382" i="10"/>
  <c r="D996" i="10" s="1"/>
  <c r="O382" i="10"/>
  <c r="AL382" i="10"/>
  <c r="G382" i="10"/>
  <c r="C382" i="10"/>
  <c r="C996" i="10" s="1"/>
  <c r="Z382" i="10"/>
  <c r="AG382" i="10"/>
  <c r="N382" i="10"/>
  <c r="V382" i="10"/>
  <c r="U382" i="10"/>
  <c r="B382" i="10"/>
  <c r="B996" i="10" s="1"/>
  <c r="I382" i="10"/>
  <c r="T382" i="10"/>
  <c r="AC382" i="10"/>
  <c r="Q382" i="10"/>
  <c r="AF382" i="10"/>
  <c r="H382" i="10"/>
  <c r="AH382" i="10"/>
  <c r="K382" i="10"/>
  <c r="X382" i="10"/>
  <c r="AJ382" i="10"/>
  <c r="AD382" i="10"/>
  <c r="R382" i="10"/>
  <c r="AK382" i="10"/>
  <c r="J382" i="10"/>
  <c r="W382" i="10"/>
  <c r="L382" i="10"/>
  <c r="L996" i="10" s="1"/>
  <c r="F382" i="10"/>
  <c r="AI382" i="10"/>
  <c r="A997" i="10" l="1"/>
  <c r="A384" i="10"/>
  <c r="AB383" i="10"/>
  <c r="Y383" i="10"/>
  <c r="X383" i="10"/>
  <c r="P383" i="10"/>
  <c r="M383" i="10"/>
  <c r="L383" i="10"/>
  <c r="L997" i="10" s="1"/>
  <c r="AI383" i="10"/>
  <c r="D383" i="10"/>
  <c r="D997" i="10" s="1"/>
  <c r="W383" i="10"/>
  <c r="AD383" i="10"/>
  <c r="K383" i="10"/>
  <c r="R383" i="10"/>
  <c r="F383" i="10"/>
  <c r="AC383" i="10"/>
  <c r="AL383" i="10"/>
  <c r="Q383" i="10"/>
  <c r="Z383" i="10"/>
  <c r="E383" i="10"/>
  <c r="N383" i="10"/>
  <c r="AH383" i="10"/>
  <c r="AJ383" i="10"/>
  <c r="AE383" i="10"/>
  <c r="H383" i="10"/>
  <c r="U383" i="10"/>
  <c r="T383" i="10"/>
  <c r="AK383" i="10"/>
  <c r="S383" i="10"/>
  <c r="AG383" i="10"/>
  <c r="AA383" i="10"/>
  <c r="V383" i="10"/>
  <c r="O383" i="10"/>
  <c r="J383" i="10"/>
  <c r="G383" i="10"/>
  <c r="I383" i="10"/>
  <c r="AM383" i="10"/>
  <c r="C383" i="10"/>
  <c r="C997" i="10" s="1"/>
  <c r="AF383" i="10"/>
  <c r="B383" i="10"/>
  <c r="B997" i="10" s="1"/>
  <c r="A384" i="3"/>
  <c r="E383" i="3"/>
  <c r="O383" i="3"/>
  <c r="N383" i="3"/>
  <c r="K383" i="3"/>
  <c r="C383" i="3"/>
  <c r="C790" i="3" s="1"/>
  <c r="R383" i="3"/>
  <c r="AF383" i="3"/>
  <c r="T383" i="3"/>
  <c r="F383" i="3"/>
  <c r="H383" i="3"/>
  <c r="AG383" i="3"/>
  <c r="AK383" i="3"/>
  <c r="AJ383" i="3"/>
  <c r="AH383" i="3"/>
  <c r="U383" i="3"/>
  <c r="AB383" i="3"/>
  <c r="Y383" i="3"/>
  <c r="X383" i="3"/>
  <c r="V383" i="3"/>
  <c r="I383" i="3"/>
  <c r="AE383" i="3"/>
  <c r="AD383" i="3"/>
  <c r="P383" i="3"/>
  <c r="M383" i="3"/>
  <c r="L383" i="3"/>
  <c r="L790" i="3" s="1"/>
  <c r="J383" i="3"/>
  <c r="S383" i="3"/>
  <c r="AC383" i="3"/>
  <c r="D383" i="3"/>
  <c r="D790" i="3" s="1"/>
  <c r="AM383" i="3"/>
  <c r="AL383" i="3"/>
  <c r="AI383" i="3"/>
  <c r="G383" i="3"/>
  <c r="Q383" i="3"/>
  <c r="AA383" i="3"/>
  <c r="Z383" i="3"/>
  <c r="W383" i="3"/>
  <c r="B383" i="3"/>
  <c r="B790" i="3" s="1"/>
  <c r="A385" i="3" l="1"/>
  <c r="AC384" i="3"/>
  <c r="C384" i="3"/>
  <c r="C791" i="3" s="1"/>
  <c r="E384" i="3"/>
  <c r="AD384" i="3"/>
  <c r="AA384" i="3"/>
  <c r="AH384" i="3"/>
  <c r="AG384" i="3"/>
  <c r="AE384" i="3"/>
  <c r="R384" i="3"/>
  <c r="AK384" i="3"/>
  <c r="V384" i="3"/>
  <c r="U384" i="3"/>
  <c r="S384" i="3"/>
  <c r="F384" i="3"/>
  <c r="AB384" i="3"/>
  <c r="AL384" i="3"/>
  <c r="Y384" i="3"/>
  <c r="J384" i="3"/>
  <c r="I384" i="3"/>
  <c r="G384" i="3"/>
  <c r="P384" i="3"/>
  <c r="Z384" i="3"/>
  <c r="M384" i="3"/>
  <c r="AJ384" i="3"/>
  <c r="AI384" i="3"/>
  <c r="AF384" i="3"/>
  <c r="D384" i="3"/>
  <c r="D791" i="3" s="1"/>
  <c r="N384" i="3"/>
  <c r="X384" i="3"/>
  <c r="W384" i="3"/>
  <c r="T384" i="3"/>
  <c r="O384" i="3"/>
  <c r="B384" i="3"/>
  <c r="B791" i="3" s="1"/>
  <c r="L384" i="3"/>
  <c r="L791" i="3" s="1"/>
  <c r="K384" i="3"/>
  <c r="H384" i="3"/>
  <c r="AM384" i="3"/>
  <c r="Q384" i="3"/>
  <c r="A998" i="10"/>
  <c r="A385" i="10"/>
  <c r="AA384" i="10"/>
  <c r="H384" i="10"/>
  <c r="O384" i="10"/>
  <c r="C384" i="10"/>
  <c r="C998" i="10" s="1"/>
  <c r="AL384" i="10"/>
  <c r="Z384" i="10"/>
  <c r="AI384" i="10"/>
  <c r="N384" i="10"/>
  <c r="W384" i="10"/>
  <c r="P384" i="10"/>
  <c r="B384" i="10"/>
  <c r="B998" i="10" s="1"/>
  <c r="K384" i="10"/>
  <c r="S384" i="10"/>
  <c r="G384" i="10"/>
  <c r="AH384" i="10"/>
  <c r="AG384" i="10"/>
  <c r="Y384" i="10"/>
  <c r="J384" i="10"/>
  <c r="I384" i="10"/>
  <c r="AF384" i="10"/>
  <c r="AB384" i="10"/>
  <c r="E384" i="10"/>
  <c r="Q384" i="10"/>
  <c r="V384" i="10"/>
  <c r="AD384" i="10"/>
  <c r="X384" i="10"/>
  <c r="AM384" i="10"/>
  <c r="AE384" i="10"/>
  <c r="L384" i="10"/>
  <c r="L998" i="10" s="1"/>
  <c r="AK384" i="10"/>
  <c r="D384" i="10"/>
  <c r="D998" i="10" s="1"/>
  <c r="M384" i="10"/>
  <c r="R384" i="10"/>
  <c r="T384" i="10"/>
  <c r="F384" i="10"/>
  <c r="AJ384" i="10"/>
  <c r="AC384" i="10"/>
  <c r="U384" i="10"/>
  <c r="A386" i="3" l="1"/>
  <c r="AA385" i="3"/>
  <c r="AH385" i="3"/>
  <c r="S385" i="3"/>
  <c r="R385" i="3"/>
  <c r="P385" i="3"/>
  <c r="C385" i="3"/>
  <c r="C792" i="3" s="1"/>
  <c r="AK385" i="3"/>
  <c r="AI385" i="3"/>
  <c r="V385" i="3"/>
  <c r="G385" i="3"/>
  <c r="F385" i="3"/>
  <c r="D385" i="3"/>
  <c r="D792" i="3" s="1"/>
  <c r="Y385" i="3"/>
  <c r="W385" i="3"/>
  <c r="J385" i="3"/>
  <c r="AG385" i="3"/>
  <c r="AF385" i="3"/>
  <c r="AC385" i="3"/>
  <c r="M385" i="3"/>
  <c r="K385" i="3"/>
  <c r="U385" i="3"/>
  <c r="T385" i="3"/>
  <c r="Q385" i="3"/>
  <c r="I385" i="3"/>
  <c r="H385" i="3"/>
  <c r="E385" i="3"/>
  <c r="L385" i="3"/>
  <c r="L792" i="3" s="1"/>
  <c r="AL385" i="3"/>
  <c r="Z385" i="3"/>
  <c r="N385" i="3"/>
  <c r="AM385" i="3"/>
  <c r="B385" i="3"/>
  <c r="B792" i="3" s="1"/>
  <c r="AD385" i="3"/>
  <c r="X385" i="3"/>
  <c r="AE385" i="3"/>
  <c r="AJ385" i="3"/>
  <c r="O385" i="3"/>
  <c r="AB385" i="3"/>
  <c r="A999" i="10"/>
  <c r="A386" i="10"/>
  <c r="W385" i="10"/>
  <c r="AF385" i="10"/>
  <c r="K385" i="10"/>
  <c r="T385" i="10"/>
  <c r="H385" i="10"/>
  <c r="AB385" i="10"/>
  <c r="P385" i="10"/>
  <c r="M385" i="10"/>
  <c r="D385" i="10"/>
  <c r="D999" i="10" s="1"/>
  <c r="AE385" i="10"/>
  <c r="AD385" i="10"/>
  <c r="AH385" i="10"/>
  <c r="S385" i="10"/>
  <c r="R385" i="10"/>
  <c r="V385" i="10"/>
  <c r="G385" i="10"/>
  <c r="F385" i="10"/>
  <c r="AC385" i="10"/>
  <c r="AJ385" i="10"/>
  <c r="J385" i="10"/>
  <c r="Q385" i="10"/>
  <c r="L385" i="10"/>
  <c r="L999" i="10" s="1"/>
  <c r="AI385" i="10"/>
  <c r="B385" i="10"/>
  <c r="B999" i="10" s="1"/>
  <c r="O385" i="10"/>
  <c r="AA385" i="10"/>
  <c r="U385" i="10"/>
  <c r="N385" i="10"/>
  <c r="X385" i="10"/>
  <c r="I385" i="10"/>
  <c r="AK385" i="10"/>
  <c r="AM385" i="10"/>
  <c r="E385" i="10"/>
  <c r="C385" i="10"/>
  <c r="C999" i="10" s="1"/>
  <c r="AG385" i="10"/>
  <c r="Z385" i="10"/>
  <c r="AL385" i="10"/>
  <c r="Y385" i="10"/>
  <c r="A1000" i="10" l="1"/>
  <c r="A387" i="10"/>
  <c r="Y386" i="10"/>
  <c r="AM386" i="10"/>
  <c r="M386" i="10"/>
  <c r="AB386" i="10"/>
  <c r="AA386" i="10"/>
  <c r="J386" i="10"/>
  <c r="AE386" i="10"/>
  <c r="P386" i="10"/>
  <c r="O386" i="10"/>
  <c r="AL386" i="10"/>
  <c r="S386" i="10"/>
  <c r="D386" i="10"/>
  <c r="D1000" i="10" s="1"/>
  <c r="C386" i="10"/>
  <c r="C1000" i="10" s="1"/>
  <c r="Z386" i="10"/>
  <c r="AG386" i="10"/>
  <c r="G386" i="10"/>
  <c r="N386" i="10"/>
  <c r="U386" i="10"/>
  <c r="B386" i="10"/>
  <c r="B1000" i="10" s="1"/>
  <c r="I386" i="10"/>
  <c r="AF386" i="10"/>
  <c r="H386" i="10"/>
  <c r="Q386" i="10"/>
  <c r="X386" i="10"/>
  <c r="R386" i="10"/>
  <c r="L386" i="10"/>
  <c r="L1000" i="10" s="1"/>
  <c r="F386" i="10"/>
  <c r="AK386" i="10"/>
  <c r="AH386" i="10"/>
  <c r="K386" i="10"/>
  <c r="AJ386" i="10"/>
  <c r="AD386" i="10"/>
  <c r="W386" i="10"/>
  <c r="AC386" i="10"/>
  <c r="E386" i="10"/>
  <c r="AI386" i="10"/>
  <c r="V386" i="10"/>
  <c r="T386" i="10"/>
  <c r="A387" i="3"/>
  <c r="AF386" i="3"/>
  <c r="S386" i="3"/>
  <c r="D386" i="3"/>
  <c r="D793" i="3" s="1"/>
  <c r="C386" i="3"/>
  <c r="C793" i="3" s="1"/>
  <c r="AL386" i="3"/>
  <c r="M386" i="3"/>
  <c r="V386" i="3"/>
  <c r="U386" i="3"/>
  <c r="T386" i="3"/>
  <c r="G386" i="3"/>
  <c r="AD386" i="3"/>
  <c r="H386" i="3"/>
  <c r="R386" i="3"/>
  <c r="Q386" i="3"/>
  <c r="N386" i="3"/>
  <c r="F386" i="3"/>
  <c r="E386" i="3"/>
  <c r="B386" i="3"/>
  <c r="B793" i="3" s="1"/>
  <c r="AG386" i="3"/>
  <c r="AI386" i="3"/>
  <c r="W386" i="3"/>
  <c r="K386" i="3"/>
  <c r="I386" i="3"/>
  <c r="AJ386" i="3"/>
  <c r="AM386" i="3"/>
  <c r="X386" i="3"/>
  <c r="AB386" i="3"/>
  <c r="AA386" i="3"/>
  <c r="AK386" i="3"/>
  <c r="L386" i="3"/>
  <c r="L793" i="3" s="1"/>
  <c r="AE386" i="3"/>
  <c r="P386" i="3"/>
  <c r="O386" i="3"/>
  <c r="Y386" i="3"/>
  <c r="AH386" i="3"/>
  <c r="J386" i="3"/>
  <c r="AC386" i="3"/>
  <c r="Z386" i="3"/>
  <c r="A388" i="3" l="1"/>
  <c r="C387" i="3"/>
  <c r="C794" i="3" s="1"/>
  <c r="B387" i="3"/>
  <c r="B794" i="3" s="1"/>
  <c r="AF387" i="3"/>
  <c r="T387" i="3"/>
  <c r="H387" i="3"/>
  <c r="AG387" i="3"/>
  <c r="AJ387" i="3"/>
  <c r="U387" i="3"/>
  <c r="AK387" i="3"/>
  <c r="X387" i="3"/>
  <c r="AH387" i="3"/>
  <c r="I387" i="3"/>
  <c r="R387" i="3"/>
  <c r="AB387" i="3"/>
  <c r="Y387" i="3"/>
  <c r="L387" i="3"/>
  <c r="L794" i="3" s="1"/>
  <c r="V387" i="3"/>
  <c r="AE387" i="3"/>
  <c r="AC387" i="3"/>
  <c r="P387" i="3"/>
  <c r="AM387" i="3"/>
  <c r="AL387" i="3"/>
  <c r="M387" i="3"/>
  <c r="AI387" i="3"/>
  <c r="J387" i="3"/>
  <c r="S387" i="3"/>
  <c r="Q387" i="3"/>
  <c r="D387" i="3"/>
  <c r="D794" i="3" s="1"/>
  <c r="AA387" i="3"/>
  <c r="Z387" i="3"/>
  <c r="W387" i="3"/>
  <c r="G387" i="3"/>
  <c r="E387" i="3"/>
  <c r="O387" i="3"/>
  <c r="N387" i="3"/>
  <c r="K387" i="3"/>
  <c r="AD387" i="3"/>
  <c r="F387" i="3"/>
  <c r="A1001" i="10"/>
  <c r="A388" i="10"/>
  <c r="AB387" i="10"/>
  <c r="Y387" i="10"/>
  <c r="L387" i="10"/>
  <c r="L1001" i="10" s="1"/>
  <c r="AI387" i="10"/>
  <c r="P387" i="10"/>
  <c r="M387" i="10"/>
  <c r="W387" i="10"/>
  <c r="G387" i="10"/>
  <c r="AD387" i="10"/>
  <c r="D387" i="10"/>
  <c r="D1001" i="10" s="1"/>
  <c r="K387" i="10"/>
  <c r="R387" i="10"/>
  <c r="F387" i="10"/>
  <c r="AC387" i="10"/>
  <c r="AL387" i="10"/>
  <c r="Q387" i="10"/>
  <c r="Z387" i="10"/>
  <c r="E387" i="10"/>
  <c r="N387" i="10"/>
  <c r="B387" i="10"/>
  <c r="B1001" i="10" s="1"/>
  <c r="AH387" i="10"/>
  <c r="AJ387" i="10"/>
  <c r="AM387" i="10"/>
  <c r="U387" i="10"/>
  <c r="O387" i="10"/>
  <c r="V387" i="10"/>
  <c r="C387" i="10"/>
  <c r="C1001" i="10" s="1"/>
  <c r="AK387" i="10"/>
  <c r="J387" i="10"/>
  <c r="AE387" i="10"/>
  <c r="AG387" i="10"/>
  <c r="AA387" i="10"/>
  <c r="T387" i="10"/>
  <c r="AF387" i="10"/>
  <c r="S387" i="10"/>
  <c r="I387" i="10"/>
  <c r="X387" i="10"/>
  <c r="H387" i="10"/>
  <c r="A389" i="3" l="1"/>
  <c r="Q388" i="3"/>
  <c r="AD388" i="3"/>
  <c r="O388" i="3"/>
  <c r="AG388" i="3"/>
  <c r="R388" i="3"/>
  <c r="AH388" i="3"/>
  <c r="U388" i="3"/>
  <c r="AE388" i="3"/>
  <c r="F388" i="3"/>
  <c r="AL388" i="3"/>
  <c r="AK388" i="3"/>
  <c r="V388" i="3"/>
  <c r="I388" i="3"/>
  <c r="S388" i="3"/>
  <c r="AB388" i="3"/>
  <c r="AM388" i="3"/>
  <c r="Z388" i="3"/>
  <c r="Y388" i="3"/>
  <c r="AJ388" i="3"/>
  <c r="AI388" i="3"/>
  <c r="J388" i="3"/>
  <c r="AF388" i="3"/>
  <c r="G388" i="3"/>
  <c r="P388" i="3"/>
  <c r="N388" i="3"/>
  <c r="M388" i="3"/>
  <c r="X388" i="3"/>
  <c r="W388" i="3"/>
  <c r="T388" i="3"/>
  <c r="D388" i="3"/>
  <c r="D795" i="3" s="1"/>
  <c r="C388" i="3"/>
  <c r="C795" i="3" s="1"/>
  <c r="B388" i="3"/>
  <c r="B795" i="3" s="1"/>
  <c r="L388" i="3"/>
  <c r="L795" i="3" s="1"/>
  <c r="K388" i="3"/>
  <c r="H388" i="3"/>
  <c r="AA388" i="3"/>
  <c r="AC388" i="3"/>
  <c r="E388" i="3"/>
  <c r="A1002" i="10"/>
  <c r="A389" i="10"/>
  <c r="O388" i="10"/>
  <c r="D388" i="10"/>
  <c r="D1002" i="10" s="1"/>
  <c r="C388" i="10"/>
  <c r="C1002" i="10" s="1"/>
  <c r="AL388" i="10"/>
  <c r="Z388" i="10"/>
  <c r="AI388" i="10"/>
  <c r="N388" i="10"/>
  <c r="W388" i="10"/>
  <c r="B388" i="10"/>
  <c r="B1002" i="10" s="1"/>
  <c r="K388" i="10"/>
  <c r="S388" i="10"/>
  <c r="AG388" i="10"/>
  <c r="G388" i="10"/>
  <c r="AH388" i="10"/>
  <c r="U388" i="10"/>
  <c r="AM388" i="10"/>
  <c r="Y388" i="10"/>
  <c r="J388" i="10"/>
  <c r="T388" i="10"/>
  <c r="AE388" i="10"/>
  <c r="V388" i="10"/>
  <c r="AB388" i="10"/>
  <c r="AA388" i="10"/>
  <c r="AK388" i="10"/>
  <c r="AD388" i="10"/>
  <c r="F388" i="10"/>
  <c r="M388" i="10"/>
  <c r="X388" i="10"/>
  <c r="AF388" i="10"/>
  <c r="Q388" i="10"/>
  <c r="H388" i="10"/>
  <c r="E388" i="10"/>
  <c r="AC388" i="10"/>
  <c r="P388" i="10"/>
  <c r="I388" i="10"/>
  <c r="AJ388" i="10"/>
  <c r="R388" i="10"/>
  <c r="L388" i="10"/>
  <c r="L1002" i="10" s="1"/>
  <c r="A1003" i="10" l="1"/>
  <c r="A390" i="10"/>
  <c r="K389" i="10"/>
  <c r="T389" i="10"/>
  <c r="H389" i="10"/>
  <c r="AB389" i="10"/>
  <c r="P389" i="10"/>
  <c r="AD389" i="10"/>
  <c r="D389" i="10"/>
  <c r="D1003" i="10" s="1"/>
  <c r="AE389" i="10"/>
  <c r="R389" i="10"/>
  <c r="AH389" i="10"/>
  <c r="S389" i="10"/>
  <c r="F389" i="10"/>
  <c r="AC389" i="10"/>
  <c r="AJ389" i="10"/>
  <c r="V389" i="10"/>
  <c r="G389" i="10"/>
  <c r="Q389" i="10"/>
  <c r="X389" i="10"/>
  <c r="J389" i="10"/>
  <c r="E389" i="10"/>
  <c r="AI389" i="10"/>
  <c r="Y389" i="10"/>
  <c r="L389" i="10"/>
  <c r="L1003" i="10" s="1"/>
  <c r="AL389" i="10"/>
  <c r="AA389" i="10"/>
  <c r="C389" i="10"/>
  <c r="C1003" i="10" s="1"/>
  <c r="B389" i="10"/>
  <c r="B1003" i="10" s="1"/>
  <c r="AK389" i="10"/>
  <c r="U389" i="10"/>
  <c r="N389" i="10"/>
  <c r="AM389" i="10"/>
  <c r="Z389" i="10"/>
  <c r="M389" i="10"/>
  <c r="AF389" i="10"/>
  <c r="W389" i="10"/>
  <c r="AG389" i="10"/>
  <c r="O389" i="10"/>
  <c r="I389" i="10"/>
  <c r="A390" i="3"/>
  <c r="AD389" i="3"/>
  <c r="O389" i="3"/>
  <c r="AI389" i="3"/>
  <c r="AH389" i="3"/>
  <c r="S389" i="3"/>
  <c r="F389" i="3"/>
  <c r="P389" i="3"/>
  <c r="AK389" i="3"/>
  <c r="W389" i="3"/>
  <c r="V389" i="3"/>
  <c r="AG389" i="3"/>
  <c r="AF389" i="3"/>
  <c r="G389" i="3"/>
  <c r="AC389" i="3"/>
  <c r="D389" i="3"/>
  <c r="D796" i="3" s="1"/>
  <c r="Y389" i="3"/>
  <c r="K389" i="3"/>
  <c r="J389" i="3"/>
  <c r="U389" i="3"/>
  <c r="T389" i="3"/>
  <c r="Q389" i="3"/>
  <c r="M389" i="3"/>
  <c r="I389" i="3"/>
  <c r="H389" i="3"/>
  <c r="E389" i="3"/>
  <c r="AJ389" i="3"/>
  <c r="AL389" i="3"/>
  <c r="Z389" i="3"/>
  <c r="N389" i="3"/>
  <c r="AM389" i="3"/>
  <c r="B389" i="3"/>
  <c r="B796" i="3" s="1"/>
  <c r="AA389" i="3"/>
  <c r="R389" i="3"/>
  <c r="AB389" i="3"/>
  <c r="AE389" i="3"/>
  <c r="X389" i="3"/>
  <c r="C389" i="3"/>
  <c r="C796" i="3" s="1"/>
  <c r="L389" i="3"/>
  <c r="L796" i="3" s="1"/>
  <c r="A1004" i="10" l="1"/>
  <c r="A391" i="10"/>
  <c r="AM390" i="10"/>
  <c r="Y390" i="10"/>
  <c r="AA390" i="10"/>
  <c r="M390" i="10"/>
  <c r="AB390" i="10"/>
  <c r="O390" i="10"/>
  <c r="AL390" i="10"/>
  <c r="AE390" i="10"/>
  <c r="P390" i="10"/>
  <c r="C390" i="10"/>
  <c r="C1004" i="10" s="1"/>
  <c r="Z390" i="10"/>
  <c r="AG390" i="10"/>
  <c r="S390" i="10"/>
  <c r="D390" i="10"/>
  <c r="D1004" i="10" s="1"/>
  <c r="N390" i="10"/>
  <c r="U390" i="10"/>
  <c r="G390" i="10"/>
  <c r="B390" i="10"/>
  <c r="B1004" i="10" s="1"/>
  <c r="I390" i="10"/>
  <c r="AF390" i="10"/>
  <c r="T390" i="10"/>
  <c r="AC390" i="10"/>
  <c r="E390" i="10"/>
  <c r="X390" i="10"/>
  <c r="AI390" i="10"/>
  <c r="AH390" i="10"/>
  <c r="R390" i="10"/>
  <c r="K390" i="10"/>
  <c r="W390" i="10"/>
  <c r="J390" i="10"/>
  <c r="Q390" i="10"/>
  <c r="H390" i="10"/>
  <c r="AD390" i="10"/>
  <c r="L390" i="10"/>
  <c r="L1004" i="10" s="1"/>
  <c r="F390" i="10"/>
  <c r="AK390" i="10"/>
  <c r="V390" i="10"/>
  <c r="AJ390" i="10"/>
  <c r="A391" i="3"/>
  <c r="T390" i="3"/>
  <c r="S390" i="3"/>
  <c r="AD390" i="3"/>
  <c r="AC390" i="3"/>
  <c r="D390" i="3"/>
  <c r="D797" i="3" s="1"/>
  <c r="Z390" i="3"/>
  <c r="M390" i="3"/>
  <c r="V390" i="3"/>
  <c r="AG390" i="3"/>
  <c r="H390" i="3"/>
  <c r="G390" i="3"/>
  <c r="R390" i="3"/>
  <c r="F390" i="3"/>
  <c r="E390" i="3"/>
  <c r="B390" i="3"/>
  <c r="B797" i="3" s="1"/>
  <c r="U390" i="3"/>
  <c r="AI390" i="3"/>
  <c r="W390" i="3"/>
  <c r="K390" i="3"/>
  <c r="AJ390" i="3"/>
  <c r="AM390" i="3"/>
  <c r="X390" i="3"/>
  <c r="AA390" i="3"/>
  <c r="L390" i="3"/>
  <c r="L797" i="3" s="1"/>
  <c r="AB390" i="3"/>
  <c r="O390" i="3"/>
  <c r="AK390" i="3"/>
  <c r="AF390" i="3"/>
  <c r="AE390" i="3"/>
  <c r="P390" i="3"/>
  <c r="C390" i="3"/>
  <c r="C797" i="3" s="1"/>
  <c r="AL390" i="3"/>
  <c r="Y390" i="3"/>
  <c r="AH390" i="3"/>
  <c r="I390" i="3"/>
  <c r="Q390" i="3"/>
  <c r="N390" i="3"/>
  <c r="J390" i="3"/>
  <c r="A392" i="3" l="1"/>
  <c r="T391" i="3"/>
  <c r="H391" i="3"/>
  <c r="AG391" i="3"/>
  <c r="AJ391" i="3"/>
  <c r="U391" i="3"/>
  <c r="X391" i="3"/>
  <c r="I391" i="3"/>
  <c r="AD391" i="3"/>
  <c r="F391" i="3"/>
  <c r="AK391" i="3"/>
  <c r="L391" i="3"/>
  <c r="L798" i="3" s="1"/>
  <c r="AH391" i="3"/>
  <c r="AC391" i="3"/>
  <c r="AB391" i="3"/>
  <c r="AM391" i="3"/>
  <c r="AL391" i="3"/>
  <c r="Y391" i="3"/>
  <c r="AI391" i="3"/>
  <c r="V391" i="3"/>
  <c r="AE391" i="3"/>
  <c r="Q391" i="3"/>
  <c r="P391" i="3"/>
  <c r="AA391" i="3"/>
  <c r="Z391" i="3"/>
  <c r="M391" i="3"/>
  <c r="W391" i="3"/>
  <c r="J391" i="3"/>
  <c r="S391" i="3"/>
  <c r="E391" i="3"/>
  <c r="D391" i="3"/>
  <c r="D798" i="3" s="1"/>
  <c r="O391" i="3"/>
  <c r="N391" i="3"/>
  <c r="K391" i="3"/>
  <c r="G391" i="3"/>
  <c r="R391" i="3"/>
  <c r="C391" i="3"/>
  <c r="C798" i="3" s="1"/>
  <c r="B391" i="3"/>
  <c r="B798" i="3" s="1"/>
  <c r="AF391" i="3"/>
  <c r="A1005" i="10"/>
  <c r="A392" i="10"/>
  <c r="AB391" i="10"/>
  <c r="Y391" i="10"/>
  <c r="W391" i="10"/>
  <c r="AD391" i="10"/>
  <c r="P391" i="10"/>
  <c r="M391" i="10"/>
  <c r="K391" i="10"/>
  <c r="R391" i="10"/>
  <c r="D391" i="10"/>
  <c r="D1005" i="10" s="1"/>
  <c r="F391" i="10"/>
  <c r="AC391" i="10"/>
  <c r="AL391" i="10"/>
  <c r="Q391" i="10"/>
  <c r="Z391" i="10"/>
  <c r="E391" i="10"/>
  <c r="N391" i="10"/>
  <c r="B391" i="10"/>
  <c r="B1005" i="10" s="1"/>
  <c r="AH391" i="10"/>
  <c r="X391" i="10"/>
  <c r="AK391" i="10"/>
  <c r="U391" i="10"/>
  <c r="AG391" i="10"/>
  <c r="AE391" i="10"/>
  <c r="O391" i="10"/>
  <c r="H391" i="10"/>
  <c r="AF391" i="10"/>
  <c r="AI391" i="10"/>
  <c r="T391" i="10"/>
  <c r="G391" i="10"/>
  <c r="AJ391" i="10"/>
  <c r="AM391" i="10"/>
  <c r="L391" i="10"/>
  <c r="L1005" i="10" s="1"/>
  <c r="AA391" i="10"/>
  <c r="I391" i="10"/>
  <c r="C391" i="10"/>
  <c r="C1005" i="10" s="1"/>
  <c r="V391" i="10"/>
  <c r="J391" i="10"/>
  <c r="S391" i="10"/>
  <c r="A1006" i="10" l="1"/>
  <c r="A393" i="10"/>
  <c r="C392" i="10"/>
  <c r="C1006" i="10" s="1"/>
  <c r="AL392" i="10"/>
  <c r="Z392" i="10"/>
  <c r="AI392" i="10"/>
  <c r="N392" i="10"/>
  <c r="W392" i="10"/>
  <c r="B392" i="10"/>
  <c r="B1006" i="10" s="1"/>
  <c r="K392" i="10"/>
  <c r="AE392" i="10"/>
  <c r="AG392" i="10"/>
  <c r="S392" i="10"/>
  <c r="U392" i="10"/>
  <c r="G392" i="10"/>
  <c r="AH392" i="10"/>
  <c r="I392" i="10"/>
  <c r="AF392" i="10"/>
  <c r="AB392" i="10"/>
  <c r="AA392" i="10"/>
  <c r="Y392" i="10"/>
  <c r="J392" i="10"/>
  <c r="H392" i="10"/>
  <c r="O392" i="10"/>
  <c r="L392" i="10"/>
  <c r="L1006" i="10" s="1"/>
  <c r="AK392" i="10"/>
  <c r="E392" i="10"/>
  <c r="M392" i="10"/>
  <c r="T392" i="10"/>
  <c r="Q392" i="10"/>
  <c r="D392" i="10"/>
  <c r="D1006" i="10" s="1"/>
  <c r="AJ392" i="10"/>
  <c r="X392" i="10"/>
  <c r="F392" i="10"/>
  <c r="AD392" i="10"/>
  <c r="P392" i="10"/>
  <c r="AM392" i="10"/>
  <c r="V392" i="10"/>
  <c r="R392" i="10"/>
  <c r="AC392" i="10"/>
  <c r="A393" i="3"/>
  <c r="E392" i="3"/>
  <c r="AG392" i="3"/>
  <c r="R392" i="3"/>
  <c r="U392" i="3"/>
  <c r="F392" i="3"/>
  <c r="AL392" i="3"/>
  <c r="AH392" i="3"/>
  <c r="I392" i="3"/>
  <c r="AE392" i="3"/>
  <c r="AA392" i="3"/>
  <c r="Z392" i="3"/>
  <c r="AK392" i="3"/>
  <c r="AJ392" i="3"/>
  <c r="AI392" i="3"/>
  <c r="V392" i="3"/>
  <c r="AF392" i="3"/>
  <c r="S392" i="3"/>
  <c r="AB392" i="3"/>
  <c r="N392" i="3"/>
  <c r="Y392" i="3"/>
  <c r="X392" i="3"/>
  <c r="W392" i="3"/>
  <c r="J392" i="3"/>
  <c r="T392" i="3"/>
  <c r="G392" i="3"/>
  <c r="P392" i="3"/>
  <c r="B392" i="3"/>
  <c r="B799" i="3" s="1"/>
  <c r="M392" i="3"/>
  <c r="L392" i="3"/>
  <c r="L799" i="3" s="1"/>
  <c r="K392" i="3"/>
  <c r="H392" i="3"/>
  <c r="D392" i="3"/>
  <c r="D799" i="3" s="1"/>
  <c r="O392" i="3"/>
  <c r="AC392" i="3"/>
  <c r="Q392" i="3"/>
  <c r="C392" i="3"/>
  <c r="C799" i="3" s="1"/>
  <c r="AD392" i="3"/>
  <c r="AM392" i="3"/>
  <c r="A394" i="3" l="1"/>
  <c r="R393" i="3"/>
  <c r="C393" i="3"/>
  <c r="C800" i="3" s="1"/>
  <c r="AI393" i="3"/>
  <c r="W393" i="3"/>
  <c r="AH393" i="3"/>
  <c r="AG393" i="3"/>
  <c r="AF393" i="3"/>
  <c r="S393" i="3"/>
  <c r="AC393" i="3"/>
  <c r="P393" i="3"/>
  <c r="AK393" i="3"/>
  <c r="K393" i="3"/>
  <c r="V393" i="3"/>
  <c r="U393" i="3"/>
  <c r="T393" i="3"/>
  <c r="G393" i="3"/>
  <c r="Q393" i="3"/>
  <c r="D393" i="3"/>
  <c r="D800" i="3" s="1"/>
  <c r="Y393" i="3"/>
  <c r="J393" i="3"/>
  <c r="I393" i="3"/>
  <c r="H393" i="3"/>
  <c r="E393" i="3"/>
  <c r="M393" i="3"/>
  <c r="AL393" i="3"/>
  <c r="Z393" i="3"/>
  <c r="N393" i="3"/>
  <c r="AM393" i="3"/>
  <c r="B393" i="3"/>
  <c r="B800" i="3" s="1"/>
  <c r="AA393" i="3"/>
  <c r="AJ393" i="3"/>
  <c r="AD393" i="3"/>
  <c r="O393" i="3"/>
  <c r="AB393" i="3"/>
  <c r="L393" i="3"/>
  <c r="L800" i="3" s="1"/>
  <c r="F393" i="3"/>
  <c r="X393" i="3"/>
  <c r="AE393" i="3"/>
  <c r="A1007" i="10"/>
  <c r="A394" i="10"/>
  <c r="H393" i="10"/>
  <c r="AB393" i="10"/>
  <c r="AD393" i="10"/>
  <c r="P393" i="10"/>
  <c r="R393" i="10"/>
  <c r="D393" i="10"/>
  <c r="D1007" i="10" s="1"/>
  <c r="AE393" i="10"/>
  <c r="F393" i="10"/>
  <c r="AC393" i="10"/>
  <c r="AJ393" i="10"/>
  <c r="AH393" i="10"/>
  <c r="S393" i="10"/>
  <c r="Q393" i="10"/>
  <c r="X393" i="10"/>
  <c r="V393" i="10"/>
  <c r="G393" i="10"/>
  <c r="E393" i="10"/>
  <c r="Y393" i="10"/>
  <c r="L393" i="10"/>
  <c r="L1007" i="10" s="1"/>
  <c r="J393" i="10"/>
  <c r="W393" i="10"/>
  <c r="AF393" i="10"/>
  <c r="B393" i="10"/>
  <c r="B1007" i="10" s="1"/>
  <c r="AA393" i="10"/>
  <c r="N393" i="10"/>
  <c r="AK393" i="10"/>
  <c r="AM393" i="10"/>
  <c r="AG393" i="10"/>
  <c r="Z393" i="10"/>
  <c r="T393" i="10"/>
  <c r="U393" i="10"/>
  <c r="C393" i="10"/>
  <c r="C1007" i="10" s="1"/>
  <c r="AI393" i="10"/>
  <c r="K393" i="10"/>
  <c r="M393" i="10"/>
  <c r="O393" i="10"/>
  <c r="I393" i="10"/>
  <c r="AL393" i="10"/>
  <c r="A1008" i="10" l="1"/>
  <c r="A395" i="10"/>
  <c r="AA394" i="10"/>
  <c r="Y394" i="10"/>
  <c r="O394" i="10"/>
  <c r="AL394" i="10"/>
  <c r="M394" i="10"/>
  <c r="AB394" i="10"/>
  <c r="C394" i="10"/>
  <c r="C1008" i="10" s="1"/>
  <c r="Z394" i="10"/>
  <c r="AG394" i="10"/>
  <c r="AE394" i="10"/>
  <c r="P394" i="10"/>
  <c r="N394" i="10"/>
  <c r="U394" i="10"/>
  <c r="S394" i="10"/>
  <c r="D394" i="10"/>
  <c r="D1008" i="10" s="1"/>
  <c r="B394" i="10"/>
  <c r="B1008" i="10" s="1"/>
  <c r="I394" i="10"/>
  <c r="G394" i="10"/>
  <c r="AF394" i="10"/>
  <c r="V394" i="10"/>
  <c r="T394" i="10"/>
  <c r="AC394" i="10"/>
  <c r="H394" i="10"/>
  <c r="Q394" i="10"/>
  <c r="X394" i="10"/>
  <c r="W394" i="10"/>
  <c r="K394" i="10"/>
  <c r="AH394" i="10"/>
  <c r="AJ394" i="10"/>
  <c r="AD394" i="10"/>
  <c r="E394" i="10"/>
  <c r="R394" i="10"/>
  <c r="AM394" i="10"/>
  <c r="J394" i="10"/>
  <c r="AK394" i="10"/>
  <c r="L394" i="10"/>
  <c r="L1008" i="10" s="1"/>
  <c r="F394" i="10"/>
  <c r="AI394" i="10"/>
  <c r="A395" i="3"/>
  <c r="H394" i="3"/>
  <c r="S394" i="3"/>
  <c r="R394" i="3"/>
  <c r="Q394" i="3"/>
  <c r="D394" i="3"/>
  <c r="D801" i="3" s="1"/>
  <c r="N394" i="3"/>
  <c r="M394" i="3"/>
  <c r="V394" i="3"/>
  <c r="G394" i="3"/>
  <c r="F394" i="3"/>
  <c r="AI394" i="3"/>
  <c r="W394" i="3"/>
  <c r="K394" i="3"/>
  <c r="AG394" i="3"/>
  <c r="AJ394" i="3"/>
  <c r="AM394" i="3"/>
  <c r="X394" i="3"/>
  <c r="AA394" i="3"/>
  <c r="L394" i="3"/>
  <c r="L801" i="3" s="1"/>
  <c r="O394" i="3"/>
  <c r="AF394" i="3"/>
  <c r="AB394" i="3"/>
  <c r="C394" i="3"/>
  <c r="C801" i="3" s="1"/>
  <c r="AL394" i="3"/>
  <c r="AK394" i="3"/>
  <c r="T394" i="3"/>
  <c r="AE394" i="3"/>
  <c r="AD394" i="3"/>
  <c r="AC394" i="3"/>
  <c r="P394" i="3"/>
  <c r="Z394" i="3"/>
  <c r="Y394" i="3"/>
  <c r="AH394" i="3"/>
  <c r="U394" i="3"/>
  <c r="J394" i="3"/>
  <c r="E394" i="3"/>
  <c r="B394" i="3"/>
  <c r="B801" i="3" s="1"/>
  <c r="I394" i="3"/>
  <c r="A396" i="3" l="1"/>
  <c r="AF395" i="3"/>
  <c r="AD395" i="3"/>
  <c r="H395" i="3"/>
  <c r="AG395" i="3"/>
  <c r="AJ395" i="3"/>
  <c r="U395" i="3"/>
  <c r="X395" i="3"/>
  <c r="I395" i="3"/>
  <c r="R395" i="3"/>
  <c r="L395" i="3"/>
  <c r="L802" i="3" s="1"/>
  <c r="AC395" i="3"/>
  <c r="AM395" i="3"/>
  <c r="AL395" i="3"/>
  <c r="AK395" i="3"/>
  <c r="AI395" i="3"/>
  <c r="AH395" i="3"/>
  <c r="Q395" i="3"/>
  <c r="AB395" i="3"/>
  <c r="AA395" i="3"/>
  <c r="Z395" i="3"/>
  <c r="Y395" i="3"/>
  <c r="W395" i="3"/>
  <c r="V395" i="3"/>
  <c r="AE395" i="3"/>
  <c r="E395" i="3"/>
  <c r="P395" i="3"/>
  <c r="O395" i="3"/>
  <c r="N395" i="3"/>
  <c r="M395" i="3"/>
  <c r="K395" i="3"/>
  <c r="J395" i="3"/>
  <c r="S395" i="3"/>
  <c r="F395" i="3"/>
  <c r="D395" i="3"/>
  <c r="D802" i="3" s="1"/>
  <c r="C395" i="3"/>
  <c r="C802" i="3" s="1"/>
  <c r="B395" i="3"/>
  <c r="B802" i="3" s="1"/>
  <c r="G395" i="3"/>
  <c r="T395" i="3"/>
  <c r="A1009" i="10"/>
  <c r="A396" i="10"/>
  <c r="AD395" i="10"/>
  <c r="AB395" i="10"/>
  <c r="Y395" i="10"/>
  <c r="K395" i="10"/>
  <c r="R395" i="10"/>
  <c r="P395" i="10"/>
  <c r="M395" i="10"/>
  <c r="F395" i="10"/>
  <c r="D395" i="10"/>
  <c r="D1009" i="10" s="1"/>
  <c r="AC395" i="10"/>
  <c r="AL395" i="10"/>
  <c r="Q395" i="10"/>
  <c r="Z395" i="10"/>
  <c r="E395" i="10"/>
  <c r="N395" i="10"/>
  <c r="B395" i="10"/>
  <c r="B1009" i="10" s="1"/>
  <c r="AJ395" i="10"/>
  <c r="AH395" i="10"/>
  <c r="L395" i="10"/>
  <c r="L1009" i="10" s="1"/>
  <c r="AI395" i="10"/>
  <c r="J395" i="10"/>
  <c r="S395" i="10"/>
  <c r="T395" i="10"/>
  <c r="H395" i="10"/>
  <c r="AE395" i="10"/>
  <c r="W395" i="10"/>
  <c r="AG395" i="10"/>
  <c r="AA395" i="10"/>
  <c r="O395" i="10"/>
  <c r="U395" i="10"/>
  <c r="X395" i="10"/>
  <c r="G395" i="10"/>
  <c r="V395" i="10"/>
  <c r="I395" i="10"/>
  <c r="AM395" i="10"/>
  <c r="C395" i="10"/>
  <c r="C1009" i="10" s="1"/>
  <c r="AF395" i="10"/>
  <c r="AK395" i="10"/>
  <c r="A1010" i="10" l="1"/>
  <c r="A397" i="10"/>
  <c r="Z396" i="10"/>
  <c r="AI396" i="10"/>
  <c r="N396" i="10"/>
  <c r="W396" i="10"/>
  <c r="B396" i="10"/>
  <c r="B1010" i="10" s="1"/>
  <c r="K396" i="10"/>
  <c r="P396" i="10"/>
  <c r="AG396" i="10"/>
  <c r="AE396" i="10"/>
  <c r="U396" i="10"/>
  <c r="S396" i="10"/>
  <c r="I396" i="10"/>
  <c r="AF396" i="10"/>
  <c r="G396" i="10"/>
  <c r="AM396" i="10"/>
  <c r="AH396" i="10"/>
  <c r="T396" i="10"/>
  <c r="O396" i="10"/>
  <c r="Y396" i="10"/>
  <c r="J396" i="10"/>
  <c r="M396" i="10"/>
  <c r="E396" i="10"/>
  <c r="AB396" i="10"/>
  <c r="Q396" i="10"/>
  <c r="H396" i="10"/>
  <c r="AD396" i="10"/>
  <c r="X396" i="10"/>
  <c r="L396" i="10"/>
  <c r="L1010" i="10" s="1"/>
  <c r="D396" i="10"/>
  <c r="D1010" i="10" s="1"/>
  <c r="AL396" i="10"/>
  <c r="F396" i="10"/>
  <c r="AJ396" i="10"/>
  <c r="AC396" i="10"/>
  <c r="AA396" i="10"/>
  <c r="V396" i="10"/>
  <c r="C396" i="10"/>
  <c r="C1010" i="10" s="1"/>
  <c r="R396" i="10"/>
  <c r="AK396" i="10"/>
  <c r="A397" i="3"/>
  <c r="AD396" i="3"/>
  <c r="U396" i="3"/>
  <c r="F396" i="3"/>
  <c r="AL396" i="3"/>
  <c r="I396" i="3"/>
  <c r="O396" i="3"/>
  <c r="Z396" i="3"/>
  <c r="AJ396" i="3"/>
  <c r="AI396" i="3"/>
  <c r="AH396" i="3"/>
  <c r="AF396" i="3"/>
  <c r="AE396" i="3"/>
  <c r="N396" i="3"/>
  <c r="AK396" i="3"/>
  <c r="X396" i="3"/>
  <c r="W396" i="3"/>
  <c r="V396" i="3"/>
  <c r="T396" i="3"/>
  <c r="S396" i="3"/>
  <c r="AB396" i="3"/>
  <c r="B396" i="3"/>
  <c r="B803" i="3" s="1"/>
  <c r="Y396" i="3"/>
  <c r="L396" i="3"/>
  <c r="L803" i="3" s="1"/>
  <c r="K396" i="3"/>
  <c r="J396" i="3"/>
  <c r="H396" i="3"/>
  <c r="G396" i="3"/>
  <c r="P396" i="3"/>
  <c r="C396" i="3"/>
  <c r="C803" i="3" s="1"/>
  <c r="M396" i="3"/>
  <c r="D396" i="3"/>
  <c r="D803" i="3" s="1"/>
  <c r="AC396" i="3"/>
  <c r="Q396" i="3"/>
  <c r="E396" i="3"/>
  <c r="AA396" i="3"/>
  <c r="R396" i="3"/>
  <c r="AG396" i="3"/>
  <c r="AM396" i="3"/>
  <c r="A398" i="3" l="1"/>
  <c r="AI397" i="3"/>
  <c r="F397" i="3"/>
  <c r="AJ397" i="3"/>
  <c r="W397" i="3"/>
  <c r="AG397" i="3"/>
  <c r="K397" i="3"/>
  <c r="AH397" i="3"/>
  <c r="U397" i="3"/>
  <c r="T397" i="3"/>
  <c r="S397" i="3"/>
  <c r="Q397" i="3"/>
  <c r="P397" i="3"/>
  <c r="AK397" i="3"/>
  <c r="V397" i="3"/>
  <c r="I397" i="3"/>
  <c r="H397" i="3"/>
  <c r="G397" i="3"/>
  <c r="E397" i="3"/>
  <c r="D397" i="3"/>
  <c r="D804" i="3" s="1"/>
  <c r="Y397" i="3"/>
  <c r="J397" i="3"/>
  <c r="M397" i="3"/>
  <c r="AL397" i="3"/>
  <c r="Z397" i="3"/>
  <c r="N397" i="3"/>
  <c r="AM397" i="3"/>
  <c r="B397" i="3"/>
  <c r="B804" i="3" s="1"/>
  <c r="AA397" i="3"/>
  <c r="X397" i="3"/>
  <c r="AD397" i="3"/>
  <c r="O397" i="3"/>
  <c r="R397" i="3"/>
  <c r="C397" i="3"/>
  <c r="C804" i="3" s="1"/>
  <c r="AB397" i="3"/>
  <c r="AE397" i="3"/>
  <c r="AF397" i="3"/>
  <c r="AC397" i="3"/>
  <c r="L397" i="3"/>
  <c r="L804" i="3" s="1"/>
  <c r="A1011" i="10"/>
  <c r="A398" i="10"/>
  <c r="AD397" i="10"/>
  <c r="AB397" i="10"/>
  <c r="R397" i="10"/>
  <c r="P397" i="10"/>
  <c r="M397" i="10"/>
  <c r="F397" i="10"/>
  <c r="AC397" i="10"/>
  <c r="D397" i="10"/>
  <c r="D1011" i="10" s="1"/>
  <c r="AJ397" i="10"/>
  <c r="AE397" i="10"/>
  <c r="Q397" i="10"/>
  <c r="X397" i="10"/>
  <c r="AH397" i="10"/>
  <c r="S397" i="10"/>
  <c r="E397" i="10"/>
  <c r="L397" i="10"/>
  <c r="L1011" i="10" s="1"/>
  <c r="V397" i="10"/>
  <c r="G397" i="10"/>
  <c r="AI397" i="10"/>
  <c r="J397" i="10"/>
  <c r="K397" i="10"/>
  <c r="T397" i="10"/>
  <c r="AA397" i="10"/>
  <c r="U397" i="10"/>
  <c r="N397" i="10"/>
  <c r="I397" i="10"/>
  <c r="AF397" i="10"/>
  <c r="H397" i="10"/>
  <c r="AK397" i="10"/>
  <c r="W397" i="10"/>
  <c r="AM397" i="10"/>
  <c r="C397" i="10"/>
  <c r="C1011" i="10" s="1"/>
  <c r="AG397" i="10"/>
  <c r="Z397" i="10"/>
  <c r="AL397" i="10"/>
  <c r="B397" i="10"/>
  <c r="B1011" i="10" s="1"/>
  <c r="Y397" i="10"/>
  <c r="O397" i="10"/>
  <c r="A1012" i="10" l="1"/>
  <c r="A399" i="10"/>
  <c r="O398" i="10"/>
  <c r="AL398" i="10"/>
  <c r="Y398" i="10"/>
  <c r="C398" i="10"/>
  <c r="C1012" i="10" s="1"/>
  <c r="Z398" i="10"/>
  <c r="M398" i="10"/>
  <c r="AG398" i="10"/>
  <c r="AB398" i="10"/>
  <c r="N398" i="10"/>
  <c r="J398" i="10"/>
  <c r="U398" i="10"/>
  <c r="AE398" i="10"/>
  <c r="P398" i="10"/>
  <c r="B398" i="10"/>
  <c r="B1012" i="10" s="1"/>
  <c r="I398" i="10"/>
  <c r="S398" i="10"/>
  <c r="D398" i="10"/>
  <c r="D1012" i="10" s="1"/>
  <c r="AF398" i="10"/>
  <c r="G398" i="10"/>
  <c r="T398" i="10"/>
  <c r="AC398" i="10"/>
  <c r="H398" i="10"/>
  <c r="Q398" i="10"/>
  <c r="E398" i="10"/>
  <c r="AM398" i="10"/>
  <c r="X398" i="10"/>
  <c r="R398" i="10"/>
  <c r="F398" i="10"/>
  <c r="AH398" i="10"/>
  <c r="AA398" i="10"/>
  <c r="AJ398" i="10"/>
  <c r="AD398" i="10"/>
  <c r="AK398" i="10"/>
  <c r="W398" i="10"/>
  <c r="L398" i="10"/>
  <c r="L1012" i="10" s="1"/>
  <c r="AI398" i="10"/>
  <c r="V398" i="10"/>
  <c r="K398" i="10"/>
  <c r="A399" i="3"/>
  <c r="S398" i="3"/>
  <c r="F398" i="3"/>
  <c r="E398" i="3"/>
  <c r="D398" i="3"/>
  <c r="D805" i="3" s="1"/>
  <c r="B398" i="3"/>
  <c r="B805" i="3" s="1"/>
  <c r="M398" i="3"/>
  <c r="V398" i="3"/>
  <c r="G398" i="3"/>
  <c r="AI398" i="3"/>
  <c r="W398" i="3"/>
  <c r="K398" i="3"/>
  <c r="U398" i="3"/>
  <c r="AJ398" i="3"/>
  <c r="AM398" i="3"/>
  <c r="X398" i="3"/>
  <c r="AA398" i="3"/>
  <c r="L398" i="3"/>
  <c r="L805" i="3" s="1"/>
  <c r="O398" i="3"/>
  <c r="AG398" i="3"/>
  <c r="AF398" i="3"/>
  <c r="C398" i="3"/>
  <c r="C805" i="3" s="1"/>
  <c r="AL398" i="3"/>
  <c r="T398" i="3"/>
  <c r="AD398" i="3"/>
  <c r="AC398" i="3"/>
  <c r="AB398" i="3"/>
  <c r="Z398" i="3"/>
  <c r="AK398" i="3"/>
  <c r="I398" i="3"/>
  <c r="H398" i="3"/>
  <c r="AE398" i="3"/>
  <c r="R398" i="3"/>
  <c r="Q398" i="3"/>
  <c r="P398" i="3"/>
  <c r="N398" i="3"/>
  <c r="Y398" i="3"/>
  <c r="AH398" i="3"/>
  <c r="J398" i="3"/>
  <c r="A400" i="3" l="1"/>
  <c r="T399" i="3"/>
  <c r="AG399" i="3"/>
  <c r="AJ399" i="3"/>
  <c r="U399" i="3"/>
  <c r="X399" i="3"/>
  <c r="I399" i="3"/>
  <c r="F399" i="3"/>
  <c r="L399" i="3"/>
  <c r="L806" i="3" s="1"/>
  <c r="AD399" i="3"/>
  <c r="AC399" i="3"/>
  <c r="AM399" i="3"/>
  <c r="AL399" i="3"/>
  <c r="AI399" i="3"/>
  <c r="Q399" i="3"/>
  <c r="AA399" i="3"/>
  <c r="Z399" i="3"/>
  <c r="AK399" i="3"/>
  <c r="W399" i="3"/>
  <c r="AH399" i="3"/>
  <c r="E399" i="3"/>
  <c r="AB399" i="3"/>
  <c r="O399" i="3"/>
  <c r="N399" i="3"/>
  <c r="Y399" i="3"/>
  <c r="K399" i="3"/>
  <c r="V399" i="3"/>
  <c r="AE399" i="3"/>
  <c r="P399" i="3"/>
  <c r="C399" i="3"/>
  <c r="C806" i="3" s="1"/>
  <c r="B399" i="3"/>
  <c r="B806" i="3" s="1"/>
  <c r="M399" i="3"/>
  <c r="J399" i="3"/>
  <c r="S399" i="3"/>
  <c r="D399" i="3"/>
  <c r="D806" i="3" s="1"/>
  <c r="G399" i="3"/>
  <c r="AF399" i="3"/>
  <c r="R399" i="3"/>
  <c r="H399" i="3"/>
  <c r="A1013" i="10"/>
  <c r="A400" i="10"/>
  <c r="R399" i="10"/>
  <c r="AB399" i="10"/>
  <c r="Y399" i="10"/>
  <c r="F399" i="10"/>
  <c r="P399" i="10"/>
  <c r="M399" i="10"/>
  <c r="G399" i="10"/>
  <c r="AC399" i="10"/>
  <c r="D399" i="10"/>
  <c r="D1013" i="10" s="1"/>
  <c r="AL399" i="10"/>
  <c r="Q399" i="10"/>
  <c r="Z399" i="10"/>
  <c r="E399" i="10"/>
  <c r="N399" i="10"/>
  <c r="B399" i="10"/>
  <c r="B1013" i="10" s="1"/>
  <c r="AJ399" i="10"/>
  <c r="X399" i="10"/>
  <c r="AH399" i="10"/>
  <c r="W399" i="10"/>
  <c r="J399" i="10"/>
  <c r="K399" i="10"/>
  <c r="C399" i="10"/>
  <c r="C1013" i="10" s="1"/>
  <c r="I399" i="10"/>
  <c r="AE399" i="10"/>
  <c r="L399" i="10"/>
  <c r="L1013" i="10" s="1"/>
  <c r="AG399" i="10"/>
  <c r="AA399" i="10"/>
  <c r="H399" i="10"/>
  <c r="V399" i="10"/>
  <c r="T399" i="10"/>
  <c r="AD399" i="10"/>
  <c r="AK399" i="10"/>
  <c r="AF399" i="10"/>
  <c r="S399" i="10"/>
  <c r="AI399" i="10"/>
  <c r="AM399" i="10"/>
  <c r="U399" i="10"/>
  <c r="O399" i="10"/>
  <c r="A1014" i="10" l="1"/>
  <c r="A401" i="10"/>
  <c r="N400" i="10"/>
  <c r="W400" i="10"/>
  <c r="D400" i="10"/>
  <c r="D1014" i="10" s="1"/>
  <c r="B400" i="10"/>
  <c r="B1014" i="10" s="1"/>
  <c r="K400" i="10"/>
  <c r="AG400" i="10"/>
  <c r="U400" i="10"/>
  <c r="AE400" i="10"/>
  <c r="I400" i="10"/>
  <c r="AF400" i="10"/>
  <c r="S400" i="10"/>
  <c r="AM400" i="10"/>
  <c r="T400" i="10"/>
  <c r="G400" i="10"/>
  <c r="AA400" i="10"/>
  <c r="AH400" i="10"/>
  <c r="H400" i="10"/>
  <c r="C400" i="10"/>
  <c r="C1014" i="10" s="1"/>
  <c r="AL400" i="10"/>
  <c r="Y400" i="10"/>
  <c r="J400" i="10"/>
  <c r="F400" i="10"/>
  <c r="E400" i="10"/>
  <c r="AB400" i="10"/>
  <c r="AI400" i="10"/>
  <c r="AD400" i="10"/>
  <c r="X400" i="10"/>
  <c r="Z400" i="10"/>
  <c r="Q400" i="10"/>
  <c r="O400" i="10"/>
  <c r="V400" i="10"/>
  <c r="AC400" i="10"/>
  <c r="P400" i="10"/>
  <c r="AK400" i="10"/>
  <c r="M400" i="10"/>
  <c r="AJ400" i="10"/>
  <c r="R400" i="10"/>
  <c r="L400" i="10"/>
  <c r="L1014" i="10" s="1"/>
  <c r="A401" i="3"/>
  <c r="AG400" i="3"/>
  <c r="R400" i="3"/>
  <c r="AL400" i="3"/>
  <c r="I400" i="3"/>
  <c r="C400" i="3"/>
  <c r="C807" i="3" s="1"/>
  <c r="Z400" i="3"/>
  <c r="AJ400" i="3"/>
  <c r="AI400" i="3"/>
  <c r="AF400" i="3"/>
  <c r="AM400" i="3"/>
  <c r="N400" i="3"/>
  <c r="X400" i="3"/>
  <c r="W400" i="3"/>
  <c r="AH400" i="3"/>
  <c r="T400" i="3"/>
  <c r="AE400" i="3"/>
  <c r="B400" i="3"/>
  <c r="B807" i="3" s="1"/>
  <c r="AK400" i="3"/>
  <c r="L400" i="3"/>
  <c r="L807" i="3" s="1"/>
  <c r="K400" i="3"/>
  <c r="V400" i="3"/>
  <c r="H400" i="3"/>
  <c r="S400" i="3"/>
  <c r="AB400" i="3"/>
  <c r="Y400" i="3"/>
  <c r="J400" i="3"/>
  <c r="G400" i="3"/>
  <c r="P400" i="3"/>
  <c r="M400" i="3"/>
  <c r="D400" i="3"/>
  <c r="D807" i="3" s="1"/>
  <c r="AC400" i="3"/>
  <c r="Q400" i="3"/>
  <c r="E400" i="3"/>
  <c r="AD400" i="3"/>
  <c r="AA400" i="3"/>
  <c r="F400" i="3"/>
  <c r="U400" i="3"/>
  <c r="O400" i="3"/>
  <c r="A402" i="3" l="1"/>
  <c r="W401" i="3"/>
  <c r="AG401" i="3"/>
  <c r="AF401" i="3"/>
  <c r="AC401" i="3"/>
  <c r="K401" i="3"/>
  <c r="U401" i="3"/>
  <c r="AH401" i="3"/>
  <c r="I401" i="3"/>
  <c r="H401" i="3"/>
  <c r="S401" i="3"/>
  <c r="E401" i="3"/>
  <c r="P401" i="3"/>
  <c r="AK401" i="3"/>
  <c r="V401" i="3"/>
  <c r="G401" i="3"/>
  <c r="D401" i="3"/>
  <c r="D808" i="3" s="1"/>
  <c r="Y401" i="3"/>
  <c r="J401" i="3"/>
  <c r="AL401" i="3"/>
  <c r="M401" i="3"/>
  <c r="Z401" i="3"/>
  <c r="N401" i="3"/>
  <c r="AM401" i="3"/>
  <c r="B401" i="3"/>
  <c r="B808" i="3" s="1"/>
  <c r="AA401" i="3"/>
  <c r="L401" i="3"/>
  <c r="L808" i="3" s="1"/>
  <c r="AD401" i="3"/>
  <c r="O401" i="3"/>
  <c r="AJ401" i="3"/>
  <c r="R401" i="3"/>
  <c r="C401" i="3"/>
  <c r="C808" i="3" s="1"/>
  <c r="AI401" i="3"/>
  <c r="F401" i="3"/>
  <c r="X401" i="3"/>
  <c r="AB401" i="3"/>
  <c r="AE401" i="3"/>
  <c r="T401" i="3"/>
  <c r="Q401" i="3"/>
  <c r="A1015" i="10"/>
  <c r="A402" i="10"/>
  <c r="AD401" i="10"/>
  <c r="R401" i="10"/>
  <c r="AB401" i="10"/>
  <c r="F401" i="10"/>
  <c r="AC401" i="10"/>
  <c r="P401" i="10"/>
  <c r="AJ401" i="10"/>
  <c r="Q401" i="10"/>
  <c r="D401" i="10"/>
  <c r="D1015" i="10" s="1"/>
  <c r="X401" i="10"/>
  <c r="AE401" i="10"/>
  <c r="E401" i="10"/>
  <c r="L401" i="10"/>
  <c r="L1015" i="10" s="1"/>
  <c r="AH401" i="10"/>
  <c r="S401" i="10"/>
  <c r="AI401" i="10"/>
  <c r="V401" i="10"/>
  <c r="G401" i="10"/>
  <c r="W401" i="10"/>
  <c r="J401" i="10"/>
  <c r="AF401" i="10"/>
  <c r="H401" i="10"/>
  <c r="Y401" i="10"/>
  <c r="T401" i="10"/>
  <c r="AA401" i="10"/>
  <c r="U401" i="10"/>
  <c r="K401" i="10"/>
  <c r="N401" i="10"/>
  <c r="C401" i="10"/>
  <c r="C1015" i="10" s="1"/>
  <c r="Z401" i="10"/>
  <c r="M401" i="10"/>
  <c r="AG401" i="10"/>
  <c r="O401" i="10"/>
  <c r="I401" i="10"/>
  <c r="AM401" i="10"/>
  <c r="AK401" i="10"/>
  <c r="AL401" i="10"/>
  <c r="B401" i="10"/>
  <c r="B1015" i="10" s="1"/>
  <c r="A1016" i="10" l="1"/>
  <c r="A403" i="10"/>
  <c r="C402" i="10"/>
  <c r="C1016" i="10" s="1"/>
  <c r="Z402" i="10"/>
  <c r="Y402" i="10"/>
  <c r="AG402" i="10"/>
  <c r="AD402" i="10"/>
  <c r="N402" i="10"/>
  <c r="M402" i="10"/>
  <c r="U402" i="10"/>
  <c r="AB402" i="10"/>
  <c r="B402" i="10"/>
  <c r="B1016" i="10" s="1"/>
  <c r="I402" i="10"/>
  <c r="AE402" i="10"/>
  <c r="P402" i="10"/>
  <c r="AF402" i="10"/>
  <c r="S402" i="10"/>
  <c r="D402" i="10"/>
  <c r="D1016" i="10" s="1"/>
  <c r="T402" i="10"/>
  <c r="G402" i="10"/>
  <c r="AC402" i="10"/>
  <c r="H402" i="10"/>
  <c r="Q402" i="10"/>
  <c r="E402" i="10"/>
  <c r="AA402" i="10"/>
  <c r="X402" i="10"/>
  <c r="AJ402" i="10"/>
  <c r="AM402" i="10"/>
  <c r="R402" i="10"/>
  <c r="O402" i="10"/>
  <c r="K402" i="10"/>
  <c r="AK402" i="10"/>
  <c r="W402" i="10"/>
  <c r="J402" i="10"/>
  <c r="AH402" i="10"/>
  <c r="L402" i="10"/>
  <c r="L1016" i="10" s="1"/>
  <c r="F402" i="10"/>
  <c r="AL402" i="10"/>
  <c r="AI402" i="10"/>
  <c r="V402" i="10"/>
  <c r="A403" i="3"/>
  <c r="S402" i="3"/>
  <c r="D402" i="3"/>
  <c r="D809" i="3" s="1"/>
  <c r="M402" i="3"/>
  <c r="V402" i="3"/>
  <c r="G402" i="3"/>
  <c r="W402" i="3"/>
  <c r="K402" i="3"/>
  <c r="AG402" i="3"/>
  <c r="I402" i="3"/>
  <c r="AJ402" i="3"/>
  <c r="AM402" i="3"/>
  <c r="X402" i="3"/>
  <c r="AA402" i="3"/>
  <c r="L402" i="3"/>
  <c r="L809" i="3" s="1"/>
  <c r="O402" i="3"/>
  <c r="U402" i="3"/>
  <c r="AF402" i="3"/>
  <c r="C402" i="3"/>
  <c r="C809" i="3" s="1"/>
  <c r="AL402" i="3"/>
  <c r="T402" i="3"/>
  <c r="AD402" i="3"/>
  <c r="AC402" i="3"/>
  <c r="Z402" i="3"/>
  <c r="H402" i="3"/>
  <c r="R402" i="3"/>
  <c r="Q402" i="3"/>
  <c r="AB402" i="3"/>
  <c r="N402" i="3"/>
  <c r="AK402" i="3"/>
  <c r="AE402" i="3"/>
  <c r="F402" i="3"/>
  <c r="E402" i="3"/>
  <c r="P402" i="3"/>
  <c r="B402" i="3"/>
  <c r="B809" i="3" s="1"/>
  <c r="Y402" i="3"/>
  <c r="AH402" i="3"/>
  <c r="J402" i="3"/>
  <c r="AI402" i="3"/>
  <c r="A404" i="3" l="1"/>
  <c r="H403" i="3"/>
  <c r="AJ403" i="3"/>
  <c r="U403" i="3"/>
  <c r="X403" i="3"/>
  <c r="I403" i="3"/>
  <c r="L403" i="3"/>
  <c r="L810" i="3" s="1"/>
  <c r="R403" i="3"/>
  <c r="AC403" i="3"/>
  <c r="AM403" i="3"/>
  <c r="AL403" i="3"/>
  <c r="AI403" i="3"/>
  <c r="Q403" i="3"/>
  <c r="AA403" i="3"/>
  <c r="Z403" i="3"/>
  <c r="W403" i="3"/>
  <c r="E403" i="3"/>
  <c r="O403" i="3"/>
  <c r="N403" i="3"/>
  <c r="AK403" i="3"/>
  <c r="K403" i="3"/>
  <c r="AH403" i="3"/>
  <c r="AB403" i="3"/>
  <c r="C403" i="3"/>
  <c r="C810" i="3" s="1"/>
  <c r="B403" i="3"/>
  <c r="B810" i="3" s="1"/>
  <c r="Y403" i="3"/>
  <c r="V403" i="3"/>
  <c r="AE403" i="3"/>
  <c r="P403" i="3"/>
  <c r="M403" i="3"/>
  <c r="J403" i="3"/>
  <c r="S403" i="3"/>
  <c r="D403" i="3"/>
  <c r="D810" i="3" s="1"/>
  <c r="AF403" i="3"/>
  <c r="G403" i="3"/>
  <c r="F403" i="3"/>
  <c r="T403" i="3"/>
  <c r="AD403" i="3"/>
  <c r="AG403" i="3"/>
  <c r="A1017" i="10"/>
  <c r="A404" i="10"/>
  <c r="F403" i="10"/>
  <c r="AB403" i="10"/>
  <c r="C403" i="10"/>
  <c r="C1017" i="10" s="1"/>
  <c r="Y403" i="10"/>
  <c r="AC403" i="10"/>
  <c r="P403" i="10"/>
  <c r="AL403" i="10"/>
  <c r="M403" i="10"/>
  <c r="Q403" i="10"/>
  <c r="D403" i="10"/>
  <c r="D1017" i="10" s="1"/>
  <c r="Z403" i="10"/>
  <c r="E403" i="10"/>
  <c r="N403" i="10"/>
  <c r="B403" i="10"/>
  <c r="B1017" i="10" s="1"/>
  <c r="AJ403" i="10"/>
  <c r="X403" i="10"/>
  <c r="L403" i="10"/>
  <c r="L1017" i="10" s="1"/>
  <c r="AI403" i="10"/>
  <c r="AH403" i="10"/>
  <c r="AD403" i="10"/>
  <c r="AA403" i="10"/>
  <c r="K403" i="10"/>
  <c r="J403" i="10"/>
  <c r="U403" i="10"/>
  <c r="S403" i="10"/>
  <c r="AM403" i="10"/>
  <c r="V403" i="10"/>
  <c r="O403" i="10"/>
  <c r="AF403" i="10"/>
  <c r="I403" i="10"/>
  <c r="R403" i="10"/>
  <c r="AK403" i="10"/>
  <c r="T403" i="10"/>
  <c r="H403" i="10"/>
  <c r="W403" i="10"/>
  <c r="AE403" i="10"/>
  <c r="G403" i="10"/>
  <c r="AG403" i="10"/>
  <c r="A1018" i="10" l="1"/>
  <c r="A405" i="10"/>
  <c r="B404" i="10"/>
  <c r="B1018" i="10" s="1"/>
  <c r="K404" i="10"/>
  <c r="AG404" i="10"/>
  <c r="U404" i="10"/>
  <c r="I404" i="10"/>
  <c r="AF404" i="10"/>
  <c r="AE404" i="10"/>
  <c r="AM404" i="10"/>
  <c r="AJ404" i="10"/>
  <c r="T404" i="10"/>
  <c r="S404" i="10"/>
  <c r="AA404" i="10"/>
  <c r="X404" i="10"/>
  <c r="H404" i="10"/>
  <c r="G404" i="10"/>
  <c r="O404" i="10"/>
  <c r="L404" i="10"/>
  <c r="L1018" i="10" s="1"/>
  <c r="AH404" i="10"/>
  <c r="AB404" i="10"/>
  <c r="Z404" i="10"/>
  <c r="Y404" i="10"/>
  <c r="AI404" i="10"/>
  <c r="J404" i="10"/>
  <c r="W404" i="10"/>
  <c r="AC404" i="10"/>
  <c r="AL404" i="10"/>
  <c r="N404" i="10"/>
  <c r="R404" i="10"/>
  <c r="C404" i="10"/>
  <c r="C1018" i="10" s="1"/>
  <c r="V404" i="10"/>
  <c r="AD404" i="10"/>
  <c r="Q404" i="10"/>
  <c r="P404" i="10"/>
  <c r="AK404" i="10"/>
  <c r="D404" i="10"/>
  <c r="D1018" i="10" s="1"/>
  <c r="M404" i="10"/>
  <c r="E404" i="10"/>
  <c r="F404" i="10"/>
  <c r="U404" i="3"/>
  <c r="U810" i="3" s="1"/>
  <c r="F404" i="3"/>
  <c r="F810" i="3" s="1"/>
  <c r="AL404" i="3"/>
  <c r="AL806" i="3" s="1"/>
  <c r="Z404" i="3"/>
  <c r="Z807" i="3" s="1"/>
  <c r="AJ404" i="3"/>
  <c r="AJ807" i="3" s="1"/>
  <c r="AI404" i="3"/>
  <c r="AF404" i="3"/>
  <c r="AF808" i="3" s="1"/>
  <c r="AA404" i="3"/>
  <c r="N404" i="3"/>
  <c r="N806" i="3" s="1"/>
  <c r="X404" i="3"/>
  <c r="X808" i="3" s="1"/>
  <c r="W404" i="3"/>
  <c r="W807" i="3" s="1"/>
  <c r="T404" i="3"/>
  <c r="T809" i="3" s="1"/>
  <c r="B404" i="3"/>
  <c r="B811" i="3" s="1"/>
  <c r="L404" i="3"/>
  <c r="L811" i="3" s="1"/>
  <c r="K404" i="3"/>
  <c r="K809" i="3" s="1"/>
  <c r="AH404" i="3"/>
  <c r="H404" i="3"/>
  <c r="H808" i="3" s="1"/>
  <c r="AE404" i="3"/>
  <c r="AE808" i="3" s="1"/>
  <c r="AK404" i="3"/>
  <c r="AK809" i="3" s="1"/>
  <c r="V404" i="3"/>
  <c r="V810" i="3" s="1"/>
  <c r="S404" i="3"/>
  <c r="S807" i="3" s="1"/>
  <c r="AB404" i="3"/>
  <c r="AB809" i="3" s="1"/>
  <c r="Y404" i="3"/>
  <c r="Y809" i="3" s="1"/>
  <c r="J404" i="3"/>
  <c r="G404" i="3"/>
  <c r="G809" i="3" s="1"/>
  <c r="P404" i="3"/>
  <c r="M404" i="3"/>
  <c r="M809" i="3" s="1"/>
  <c r="AC404" i="3"/>
  <c r="AC808" i="3" s="1"/>
  <c r="D404" i="3"/>
  <c r="D811" i="3" s="1"/>
  <c r="AM404" i="3"/>
  <c r="Q404" i="3"/>
  <c r="E404" i="3"/>
  <c r="E809" i="3" s="1"/>
  <c r="AD404" i="3"/>
  <c r="AD809" i="3" s="1"/>
  <c r="AG404" i="3"/>
  <c r="AG807" i="3" s="1"/>
  <c r="R404" i="3"/>
  <c r="R810" i="3" s="1"/>
  <c r="C404" i="3"/>
  <c r="C811" i="3" s="1"/>
  <c r="O404" i="3"/>
  <c r="O810" i="3" s="1"/>
  <c r="I404" i="3"/>
  <c r="O807" i="3" l="1"/>
  <c r="AC810" i="3"/>
  <c r="E455" i="3"/>
  <c r="E456" i="3"/>
  <c r="E457" i="3"/>
  <c r="E458" i="3"/>
  <c r="E459" i="3"/>
  <c r="E460" i="3"/>
  <c r="E463" i="3"/>
  <c r="E461" i="3"/>
  <c r="E462" i="3"/>
  <c r="E464" i="3"/>
  <c r="E467" i="3"/>
  <c r="E466" i="3"/>
  <c r="E465" i="3"/>
  <c r="E468" i="3"/>
  <c r="E469" i="3"/>
  <c r="E472" i="3"/>
  <c r="E470" i="3"/>
  <c r="E471" i="3"/>
  <c r="E474" i="3"/>
  <c r="E473" i="3"/>
  <c r="E475" i="3"/>
  <c r="E477" i="3"/>
  <c r="E476" i="3"/>
  <c r="E478" i="3"/>
  <c r="E479" i="3"/>
  <c r="E480" i="3"/>
  <c r="E481" i="3"/>
  <c r="E482" i="3"/>
  <c r="E483" i="3"/>
  <c r="E484" i="3"/>
  <c r="E485" i="3"/>
  <c r="E486" i="3"/>
  <c r="E487" i="3"/>
  <c r="E488" i="3"/>
  <c r="E489" i="3"/>
  <c r="E491" i="3"/>
  <c r="E490" i="3"/>
  <c r="E492" i="3"/>
  <c r="E493" i="3"/>
  <c r="E494" i="3"/>
  <c r="E496" i="3"/>
  <c r="E495" i="3"/>
  <c r="E498" i="3"/>
  <c r="E497" i="3"/>
  <c r="E499" i="3"/>
  <c r="E500" i="3"/>
  <c r="E501" i="3"/>
  <c r="E502" i="3"/>
  <c r="E503" i="3"/>
  <c r="E504" i="3"/>
  <c r="E506" i="3"/>
  <c r="E505" i="3"/>
  <c r="E507" i="3"/>
  <c r="E508" i="3"/>
  <c r="E509" i="3"/>
  <c r="E510" i="3"/>
  <c r="E511" i="3"/>
  <c r="E512" i="3"/>
  <c r="E513" i="3"/>
  <c r="E514" i="3"/>
  <c r="E516" i="3"/>
  <c r="E515" i="3"/>
  <c r="E517" i="3"/>
  <c r="E518" i="3"/>
  <c r="E519" i="3"/>
  <c r="E520" i="3"/>
  <c r="E521" i="3"/>
  <c r="E523" i="3"/>
  <c r="E524" i="3"/>
  <c r="E522" i="3"/>
  <c r="E526" i="3"/>
  <c r="E525" i="3"/>
  <c r="E528" i="3"/>
  <c r="E529" i="3"/>
  <c r="E527" i="3"/>
  <c r="E530" i="3"/>
  <c r="E532" i="3"/>
  <c r="E531" i="3"/>
  <c r="E533" i="3"/>
  <c r="E535" i="3"/>
  <c r="E534" i="3"/>
  <c r="E537" i="3"/>
  <c r="E536" i="3"/>
  <c r="E538" i="3"/>
  <c r="E539" i="3"/>
  <c r="E540" i="3"/>
  <c r="E541" i="3"/>
  <c r="E542" i="3"/>
  <c r="E543" i="3"/>
  <c r="E545" i="3"/>
  <c r="E544" i="3"/>
  <c r="E546" i="3"/>
  <c r="E547" i="3"/>
  <c r="E548" i="3"/>
  <c r="E550" i="3"/>
  <c r="E549" i="3"/>
  <c r="E553" i="3"/>
  <c r="E551" i="3"/>
  <c r="E552" i="3"/>
  <c r="E554" i="3"/>
  <c r="E556" i="3"/>
  <c r="E555" i="3"/>
  <c r="E557" i="3"/>
  <c r="E559" i="3"/>
  <c r="E558" i="3"/>
  <c r="E560" i="3"/>
  <c r="E561" i="3"/>
  <c r="E562" i="3"/>
  <c r="E563" i="3"/>
  <c r="E565" i="3"/>
  <c r="E564" i="3"/>
  <c r="E568" i="3"/>
  <c r="E566" i="3"/>
  <c r="E567" i="3"/>
  <c r="E569" i="3"/>
  <c r="E570" i="3"/>
  <c r="E571" i="3"/>
  <c r="E573" i="3"/>
  <c r="E572" i="3"/>
  <c r="E574" i="3"/>
  <c r="E575" i="3"/>
  <c r="E576" i="3"/>
  <c r="E578" i="3"/>
  <c r="E577" i="3"/>
  <c r="E580" i="3"/>
  <c r="E579" i="3"/>
  <c r="E581" i="3"/>
  <c r="E582" i="3"/>
  <c r="E583" i="3"/>
  <c r="E585" i="3"/>
  <c r="E584" i="3"/>
  <c r="E586" i="3"/>
  <c r="E587" i="3"/>
  <c r="E589" i="3"/>
  <c r="E588" i="3"/>
  <c r="E590" i="3"/>
  <c r="E592" i="3"/>
  <c r="E591" i="3"/>
  <c r="E594" i="3"/>
  <c r="E593" i="3"/>
  <c r="E595" i="3"/>
  <c r="E596" i="3"/>
  <c r="E597" i="3"/>
  <c r="E598" i="3"/>
  <c r="E599" i="3"/>
  <c r="E600" i="3"/>
  <c r="E601" i="3"/>
  <c r="E602" i="3"/>
  <c r="E603" i="3"/>
  <c r="E604" i="3"/>
  <c r="E606" i="3"/>
  <c r="E605" i="3"/>
  <c r="E607" i="3"/>
  <c r="E608" i="3"/>
  <c r="E609" i="3"/>
  <c r="E610" i="3"/>
  <c r="E613" i="3"/>
  <c r="E611" i="3"/>
  <c r="E612" i="3"/>
  <c r="E614" i="3"/>
  <c r="E616" i="3"/>
  <c r="E615" i="3"/>
  <c r="E617" i="3"/>
  <c r="E619" i="3"/>
  <c r="E618" i="3"/>
  <c r="E620" i="3"/>
  <c r="E621" i="3"/>
  <c r="E622" i="3"/>
  <c r="E624" i="3"/>
  <c r="E623" i="3"/>
  <c r="E625" i="3"/>
  <c r="E626" i="3"/>
  <c r="E627" i="3"/>
  <c r="E628" i="3"/>
  <c r="E629" i="3"/>
  <c r="E630" i="3"/>
  <c r="E631" i="3"/>
  <c r="E632" i="3"/>
  <c r="E635" i="3"/>
  <c r="E634" i="3"/>
  <c r="E633" i="3"/>
  <c r="E636" i="3"/>
  <c r="E638" i="3"/>
  <c r="E637" i="3"/>
  <c r="E640" i="3"/>
  <c r="E641" i="3"/>
  <c r="E639" i="3"/>
  <c r="E644" i="3"/>
  <c r="E642" i="3"/>
  <c r="E643" i="3"/>
  <c r="E645" i="3"/>
  <c r="E646" i="3"/>
  <c r="E647" i="3"/>
  <c r="E648" i="3"/>
  <c r="E649" i="3"/>
  <c r="E650" i="3"/>
  <c r="E653" i="3"/>
  <c r="E651" i="3"/>
  <c r="E652" i="3"/>
  <c r="E654" i="3"/>
  <c r="E655" i="3"/>
  <c r="E656" i="3"/>
  <c r="E657" i="3"/>
  <c r="E658" i="3"/>
  <c r="E659" i="3"/>
  <c r="E660" i="3"/>
  <c r="E661" i="3"/>
  <c r="E662" i="3"/>
  <c r="E663" i="3"/>
  <c r="E664" i="3"/>
  <c r="E665" i="3"/>
  <c r="E666" i="3"/>
  <c r="E667" i="3"/>
  <c r="E668" i="3"/>
  <c r="E670" i="3"/>
  <c r="E669" i="3"/>
  <c r="E672" i="3"/>
  <c r="E671" i="3"/>
  <c r="E674" i="3"/>
  <c r="E673" i="3"/>
  <c r="E676" i="3"/>
  <c r="E675" i="3"/>
  <c r="E677" i="3"/>
  <c r="E679" i="3"/>
  <c r="E678" i="3"/>
  <c r="E680" i="3"/>
  <c r="E681" i="3"/>
  <c r="E682" i="3"/>
  <c r="E683" i="3"/>
  <c r="E685" i="3"/>
  <c r="E684" i="3"/>
  <c r="E688" i="3"/>
  <c r="E686" i="3"/>
  <c r="E687" i="3"/>
  <c r="E689" i="3"/>
  <c r="E692" i="3"/>
  <c r="E690" i="3"/>
  <c r="E691" i="3"/>
  <c r="E693" i="3"/>
  <c r="E696" i="3"/>
  <c r="E694" i="3"/>
  <c r="E695" i="3"/>
  <c r="E697" i="3"/>
  <c r="E698" i="3"/>
  <c r="E699" i="3"/>
  <c r="E701" i="3"/>
  <c r="E700" i="3"/>
  <c r="E702" i="3"/>
  <c r="E703" i="3"/>
  <c r="E704" i="3"/>
  <c r="E705" i="3"/>
  <c r="E706" i="3"/>
  <c r="E707" i="3"/>
  <c r="E709" i="3"/>
  <c r="E708" i="3"/>
  <c r="E711" i="3"/>
  <c r="E710" i="3"/>
  <c r="E712" i="3"/>
  <c r="E714" i="3"/>
  <c r="E713" i="3"/>
  <c r="E716" i="3"/>
  <c r="E715" i="3"/>
  <c r="E717" i="3"/>
  <c r="E718" i="3"/>
  <c r="E719" i="3"/>
  <c r="E720" i="3"/>
  <c r="E721" i="3"/>
  <c r="E722" i="3"/>
  <c r="E723" i="3"/>
  <c r="E724" i="3"/>
  <c r="E725" i="3"/>
  <c r="E727" i="3"/>
  <c r="E726" i="3"/>
  <c r="E728" i="3"/>
  <c r="E729" i="3"/>
  <c r="E730" i="3"/>
  <c r="E733" i="3"/>
  <c r="E731" i="3"/>
  <c r="E732" i="3"/>
  <c r="E734" i="3"/>
  <c r="E735" i="3"/>
  <c r="E737" i="3"/>
  <c r="E736" i="3"/>
  <c r="E738" i="3"/>
  <c r="E739" i="3"/>
  <c r="E740" i="3"/>
  <c r="E741" i="3"/>
  <c r="E742" i="3"/>
  <c r="E743" i="3"/>
  <c r="E744" i="3"/>
  <c r="E745" i="3"/>
  <c r="E746" i="3"/>
  <c r="E747" i="3"/>
  <c r="E748" i="3"/>
  <c r="E749" i="3"/>
  <c r="E750" i="3"/>
  <c r="E752" i="3"/>
  <c r="E751" i="3"/>
  <c r="E753" i="3"/>
  <c r="E754" i="3"/>
  <c r="E756" i="3"/>
  <c r="E755" i="3"/>
  <c r="E758" i="3"/>
  <c r="E757" i="3"/>
  <c r="E759" i="3"/>
  <c r="E760" i="3"/>
  <c r="E761" i="3"/>
  <c r="E764" i="3"/>
  <c r="E762" i="3"/>
  <c r="E763" i="3"/>
  <c r="E766" i="3"/>
  <c r="E765" i="3"/>
  <c r="E768" i="3"/>
  <c r="E767" i="3"/>
  <c r="E769" i="3"/>
  <c r="E771" i="3"/>
  <c r="E770" i="3"/>
  <c r="E773" i="3"/>
  <c r="E772" i="3"/>
  <c r="E774" i="3"/>
  <c r="E775" i="3"/>
  <c r="E777" i="3"/>
  <c r="E776" i="3"/>
  <c r="E778" i="3"/>
  <c r="E779" i="3"/>
  <c r="E781" i="3"/>
  <c r="E780" i="3"/>
  <c r="E782" i="3"/>
  <c r="E783" i="3"/>
  <c r="E784" i="3"/>
  <c r="E785" i="3"/>
  <c r="E786" i="3"/>
  <c r="E788" i="3"/>
  <c r="E787" i="3"/>
  <c r="E789" i="3"/>
  <c r="E791" i="3"/>
  <c r="E790" i="3"/>
  <c r="E792" i="3"/>
  <c r="E793" i="3"/>
  <c r="E794" i="3"/>
  <c r="E796" i="3"/>
  <c r="E795" i="3"/>
  <c r="E797" i="3"/>
  <c r="E799" i="3"/>
  <c r="E798" i="3"/>
  <c r="E800" i="3"/>
  <c r="E802" i="3"/>
  <c r="E801" i="3"/>
  <c r="E803" i="3"/>
  <c r="E804" i="3"/>
  <c r="E805" i="3"/>
  <c r="E806" i="3"/>
  <c r="E807" i="3"/>
  <c r="J455" i="3"/>
  <c r="J457" i="3"/>
  <c r="J456" i="3"/>
  <c r="J458" i="3"/>
  <c r="J460" i="3"/>
  <c r="J459" i="3"/>
  <c r="J462" i="3"/>
  <c r="J461" i="3"/>
  <c r="J463" i="3"/>
  <c r="J464" i="3"/>
  <c r="J465" i="3"/>
  <c r="J466" i="3"/>
  <c r="J468" i="3"/>
  <c r="J467" i="3"/>
  <c r="J469" i="3"/>
  <c r="J470" i="3"/>
  <c r="J472" i="3"/>
  <c r="J471" i="3"/>
  <c r="J473" i="3"/>
  <c r="J475" i="3"/>
  <c r="J474" i="3"/>
  <c r="J476" i="3"/>
  <c r="J478" i="3"/>
  <c r="J477" i="3"/>
  <c r="J479" i="3"/>
  <c r="J480" i="3"/>
  <c r="J481" i="3"/>
  <c r="J482" i="3"/>
  <c r="J483" i="3"/>
  <c r="J484" i="3"/>
  <c r="J485" i="3"/>
  <c r="J486" i="3"/>
  <c r="J489" i="3"/>
  <c r="J487" i="3"/>
  <c r="J488" i="3"/>
  <c r="J491" i="3"/>
  <c r="J490" i="3"/>
  <c r="J493" i="3"/>
  <c r="J494" i="3"/>
  <c r="J492" i="3"/>
  <c r="J495" i="3"/>
  <c r="J496" i="3"/>
  <c r="J497" i="3"/>
  <c r="J498" i="3"/>
  <c r="J499" i="3"/>
  <c r="J500" i="3"/>
  <c r="J501" i="3"/>
  <c r="J502" i="3"/>
  <c r="J503" i="3"/>
  <c r="J504" i="3"/>
  <c r="J506" i="3"/>
  <c r="J505" i="3"/>
  <c r="J508" i="3"/>
  <c r="J507" i="3"/>
  <c r="J509" i="3"/>
  <c r="J510" i="3"/>
  <c r="J512" i="3"/>
  <c r="J511" i="3"/>
  <c r="J513" i="3"/>
  <c r="J514" i="3"/>
  <c r="J515" i="3"/>
  <c r="J517" i="3"/>
  <c r="J516" i="3"/>
  <c r="J518" i="3"/>
  <c r="J519" i="3"/>
  <c r="J520" i="3"/>
  <c r="J521" i="3"/>
  <c r="J522" i="3"/>
  <c r="J523" i="3"/>
  <c r="J524" i="3"/>
  <c r="J525" i="3"/>
  <c r="J527" i="3"/>
  <c r="J526" i="3"/>
  <c r="J529" i="3"/>
  <c r="J528" i="3"/>
  <c r="J531" i="3"/>
  <c r="J530" i="3"/>
  <c r="J533" i="3"/>
  <c r="J532" i="3"/>
  <c r="J534" i="3"/>
  <c r="J535" i="3"/>
  <c r="J536" i="3"/>
  <c r="J537" i="3"/>
  <c r="J538" i="3"/>
  <c r="J540" i="3"/>
  <c r="J539" i="3"/>
  <c r="J541" i="3"/>
  <c r="J542" i="3"/>
  <c r="J543" i="3"/>
  <c r="J544" i="3"/>
  <c r="J545" i="3"/>
  <c r="J546" i="3"/>
  <c r="J547" i="3"/>
  <c r="J548" i="3"/>
  <c r="J549" i="3"/>
  <c r="J550" i="3"/>
  <c r="J553" i="3"/>
  <c r="J551" i="3"/>
  <c r="J552" i="3"/>
  <c r="J554" i="3"/>
  <c r="J555" i="3"/>
  <c r="J556" i="3"/>
  <c r="J557" i="3"/>
  <c r="J558" i="3"/>
  <c r="J560" i="3"/>
  <c r="J559" i="3"/>
  <c r="J562" i="3"/>
  <c r="J561" i="3"/>
  <c r="J563" i="3"/>
  <c r="J564" i="3"/>
  <c r="J565" i="3"/>
  <c r="J566" i="3"/>
  <c r="J567" i="3"/>
  <c r="J568" i="3"/>
  <c r="J569" i="3"/>
  <c r="J570" i="3"/>
  <c r="J571" i="3"/>
  <c r="J572" i="3"/>
  <c r="J573" i="3"/>
  <c r="J576" i="3"/>
  <c r="J574" i="3"/>
  <c r="J575" i="3"/>
  <c r="J577" i="3"/>
  <c r="J578" i="3"/>
  <c r="J580" i="3"/>
  <c r="J579" i="3"/>
  <c r="J581" i="3"/>
  <c r="J583" i="3"/>
  <c r="J582" i="3"/>
  <c r="J584" i="3"/>
  <c r="J585" i="3"/>
  <c r="J586" i="3"/>
  <c r="J588" i="3"/>
  <c r="J587" i="3"/>
  <c r="J590" i="3"/>
  <c r="J589" i="3"/>
  <c r="J591" i="3"/>
  <c r="J593" i="3"/>
  <c r="J592" i="3"/>
  <c r="J594" i="3"/>
  <c r="J595" i="3"/>
  <c r="J596" i="3"/>
  <c r="J597" i="3"/>
  <c r="J598" i="3"/>
  <c r="J600" i="3"/>
  <c r="J599" i="3"/>
  <c r="J601" i="3"/>
  <c r="J602" i="3"/>
  <c r="J604" i="3"/>
  <c r="J603" i="3"/>
  <c r="J606" i="3"/>
  <c r="J605" i="3"/>
  <c r="J607" i="3"/>
  <c r="J608" i="3"/>
  <c r="J609" i="3"/>
  <c r="J610" i="3"/>
  <c r="J612" i="3"/>
  <c r="J611" i="3"/>
  <c r="J613" i="3"/>
  <c r="J615" i="3"/>
  <c r="J614" i="3"/>
  <c r="J616" i="3"/>
  <c r="J618" i="3"/>
  <c r="J617" i="3"/>
  <c r="J619" i="3"/>
  <c r="J620" i="3"/>
  <c r="J621" i="3"/>
  <c r="J622" i="3"/>
  <c r="J623" i="3"/>
  <c r="J624" i="3"/>
  <c r="J625" i="3"/>
  <c r="J626" i="3"/>
  <c r="J628" i="3"/>
  <c r="J627" i="3"/>
  <c r="J629" i="3"/>
  <c r="J630" i="3"/>
  <c r="J631" i="3"/>
  <c r="J634" i="3"/>
  <c r="J633" i="3"/>
  <c r="J632" i="3"/>
  <c r="J635" i="3"/>
  <c r="J637" i="3"/>
  <c r="J638" i="3"/>
  <c r="J636" i="3"/>
  <c r="J639" i="3"/>
  <c r="J640" i="3"/>
  <c r="J641" i="3"/>
  <c r="J643" i="3"/>
  <c r="J642" i="3"/>
  <c r="J644" i="3"/>
  <c r="J645" i="3"/>
  <c r="J648" i="3"/>
  <c r="J646" i="3"/>
  <c r="J647" i="3"/>
  <c r="J650" i="3"/>
  <c r="J649" i="3"/>
  <c r="J651" i="3"/>
  <c r="J652" i="3"/>
  <c r="J654" i="3"/>
  <c r="J653" i="3"/>
  <c r="J656" i="3"/>
  <c r="J655" i="3"/>
  <c r="J657" i="3"/>
  <c r="J658" i="3"/>
  <c r="J659" i="3"/>
  <c r="J660" i="3"/>
  <c r="J661" i="3"/>
  <c r="J662" i="3"/>
  <c r="J663" i="3"/>
  <c r="J664" i="3"/>
  <c r="J665" i="3"/>
  <c r="J666" i="3"/>
  <c r="J668" i="3"/>
  <c r="J667" i="3"/>
  <c r="J669" i="3"/>
  <c r="J670" i="3"/>
  <c r="J672" i="3"/>
  <c r="J671" i="3"/>
  <c r="J673" i="3"/>
  <c r="J674" i="3"/>
  <c r="J675" i="3"/>
  <c r="J676" i="3"/>
  <c r="J677" i="3"/>
  <c r="J679" i="3"/>
  <c r="J678" i="3"/>
  <c r="J681" i="3"/>
  <c r="J680" i="3"/>
  <c r="J682" i="3"/>
  <c r="J685" i="3"/>
  <c r="J683" i="3"/>
  <c r="J684" i="3"/>
  <c r="J686" i="3"/>
  <c r="J687" i="3"/>
  <c r="J688" i="3"/>
  <c r="J689" i="3"/>
  <c r="J690" i="3"/>
  <c r="J692" i="3"/>
  <c r="J691" i="3"/>
  <c r="J693" i="3"/>
  <c r="J694" i="3"/>
  <c r="J695" i="3"/>
  <c r="J696" i="3"/>
  <c r="J697" i="3"/>
  <c r="J699" i="3"/>
  <c r="J698" i="3"/>
  <c r="J701" i="3"/>
  <c r="J700" i="3"/>
  <c r="J702" i="3"/>
  <c r="J703" i="3"/>
  <c r="J705" i="3"/>
  <c r="J704" i="3"/>
  <c r="J706" i="3"/>
  <c r="J707" i="3"/>
  <c r="J708" i="3"/>
  <c r="J709" i="3"/>
  <c r="J710" i="3"/>
  <c r="J713" i="3"/>
  <c r="J711" i="3"/>
  <c r="J712" i="3"/>
  <c r="J714" i="3"/>
  <c r="J715" i="3"/>
  <c r="J717" i="3"/>
  <c r="J716" i="3"/>
  <c r="J718" i="3"/>
  <c r="J719" i="3"/>
  <c r="J720" i="3"/>
  <c r="J721" i="3"/>
  <c r="J722" i="3"/>
  <c r="J724" i="3"/>
  <c r="J723" i="3"/>
  <c r="J725" i="3"/>
  <c r="J727" i="3"/>
  <c r="J726" i="3"/>
  <c r="J729" i="3"/>
  <c r="J728" i="3"/>
  <c r="J730" i="3"/>
  <c r="J731" i="3"/>
  <c r="J732" i="3"/>
  <c r="J733" i="3"/>
  <c r="J734" i="3"/>
  <c r="J736" i="3"/>
  <c r="J735" i="3"/>
  <c r="J737" i="3"/>
  <c r="J738" i="3"/>
  <c r="J739" i="3"/>
  <c r="J740" i="3"/>
  <c r="J742" i="3"/>
  <c r="J741" i="3"/>
  <c r="J743" i="3"/>
  <c r="J745" i="3"/>
  <c r="J744" i="3"/>
  <c r="J746" i="3"/>
  <c r="J748" i="3"/>
  <c r="J747" i="3"/>
  <c r="J749" i="3"/>
  <c r="J750" i="3"/>
  <c r="J751" i="3"/>
  <c r="J752" i="3"/>
  <c r="J754" i="3"/>
  <c r="J753" i="3"/>
  <c r="J755" i="3"/>
  <c r="J756" i="3"/>
  <c r="J758" i="3"/>
  <c r="J757" i="3"/>
  <c r="J759" i="3"/>
  <c r="J760" i="3"/>
  <c r="J761" i="3"/>
  <c r="J763" i="3"/>
  <c r="J762" i="3"/>
  <c r="J764" i="3"/>
  <c r="J765" i="3"/>
  <c r="J768" i="3"/>
  <c r="J767" i="3"/>
  <c r="J766" i="3"/>
  <c r="J769" i="3"/>
  <c r="J770" i="3"/>
  <c r="J772" i="3"/>
  <c r="J771" i="3"/>
  <c r="J774" i="3"/>
  <c r="J775" i="3"/>
  <c r="J773" i="3"/>
  <c r="J777" i="3"/>
  <c r="J778" i="3"/>
  <c r="J776" i="3"/>
  <c r="J779" i="3"/>
  <c r="J780" i="3"/>
  <c r="J781" i="3"/>
  <c r="J783" i="3"/>
  <c r="J782" i="3"/>
  <c r="J784" i="3"/>
  <c r="J785" i="3"/>
  <c r="J786" i="3"/>
  <c r="J787" i="3"/>
  <c r="J788" i="3"/>
  <c r="J789" i="3"/>
  <c r="J790" i="3"/>
  <c r="J791" i="3"/>
  <c r="J792" i="3"/>
  <c r="J794" i="3"/>
  <c r="J793" i="3"/>
  <c r="J795" i="3"/>
  <c r="J797" i="3"/>
  <c r="J796" i="3"/>
  <c r="J798" i="3"/>
  <c r="J799" i="3"/>
  <c r="J800" i="3"/>
  <c r="J801" i="3"/>
  <c r="J803" i="3"/>
  <c r="J802" i="3"/>
  <c r="J804" i="3"/>
  <c r="J806" i="3"/>
  <c r="J805" i="3"/>
  <c r="AH455" i="3"/>
  <c r="AH456" i="3"/>
  <c r="AH457" i="3"/>
  <c r="AH459" i="3"/>
  <c r="AH458" i="3"/>
  <c r="AH461" i="3"/>
  <c r="AH460" i="3"/>
  <c r="AH463" i="3"/>
  <c r="AH465" i="3"/>
  <c r="AH462" i="3"/>
  <c r="AH464" i="3"/>
  <c r="AH467" i="3"/>
  <c r="AH466" i="3"/>
  <c r="AH469" i="3"/>
  <c r="AH468" i="3"/>
  <c r="AH471" i="3"/>
  <c r="AH470" i="3"/>
  <c r="AH472" i="3"/>
  <c r="AH473" i="3"/>
  <c r="AH474" i="3"/>
  <c r="AH475" i="3"/>
  <c r="AH476" i="3"/>
  <c r="AH477" i="3"/>
  <c r="AH478" i="3"/>
  <c r="AH479" i="3"/>
  <c r="AH480" i="3"/>
  <c r="AH482" i="3"/>
  <c r="AH481" i="3"/>
  <c r="AH483" i="3"/>
  <c r="AH485" i="3"/>
  <c r="AH484" i="3"/>
  <c r="AH486" i="3"/>
  <c r="AH488" i="3"/>
  <c r="AH487" i="3"/>
  <c r="AH489" i="3"/>
  <c r="AH490" i="3"/>
  <c r="AH491" i="3"/>
  <c r="AH492" i="3"/>
  <c r="AH495" i="3"/>
  <c r="AH493" i="3"/>
  <c r="AH494" i="3"/>
  <c r="AH496" i="3"/>
  <c r="AH497" i="3"/>
  <c r="AH499" i="3"/>
  <c r="AH498" i="3"/>
  <c r="AH501" i="3"/>
  <c r="AH500" i="3"/>
  <c r="AH502" i="3"/>
  <c r="AH503" i="3"/>
  <c r="AH504" i="3"/>
  <c r="AH506" i="3"/>
  <c r="AH505" i="3"/>
  <c r="AH507" i="3"/>
  <c r="AH508" i="3"/>
  <c r="AH509" i="3"/>
  <c r="AH510" i="3"/>
  <c r="AH511" i="3"/>
  <c r="AH512" i="3"/>
  <c r="AH514" i="3"/>
  <c r="AH513" i="3"/>
  <c r="AH515" i="3"/>
  <c r="AH516" i="3"/>
  <c r="AH517" i="3"/>
  <c r="AH518" i="3"/>
  <c r="AH519" i="3"/>
  <c r="AH522" i="3"/>
  <c r="AH521" i="3"/>
  <c r="AH520" i="3"/>
  <c r="AH523" i="3"/>
  <c r="AH525" i="3"/>
  <c r="AH524" i="3"/>
  <c r="AH526" i="3"/>
  <c r="AH527" i="3"/>
  <c r="AH528" i="3"/>
  <c r="AH529" i="3"/>
  <c r="AH530" i="3"/>
  <c r="AH532" i="3"/>
  <c r="AH531" i="3"/>
  <c r="AH533" i="3"/>
  <c r="AH534" i="3"/>
  <c r="AH535" i="3"/>
  <c r="AH536" i="3"/>
  <c r="AH538" i="3"/>
  <c r="AH537" i="3"/>
  <c r="AH539" i="3"/>
  <c r="AH540" i="3"/>
  <c r="AH541" i="3"/>
  <c r="AH543" i="3"/>
  <c r="AH542" i="3"/>
  <c r="AH544" i="3"/>
  <c r="AH545" i="3"/>
  <c r="AH547" i="3"/>
  <c r="AH546" i="3"/>
  <c r="AH548" i="3"/>
  <c r="AH549" i="3"/>
  <c r="AH550" i="3"/>
  <c r="AH551" i="3"/>
  <c r="AH552" i="3"/>
  <c r="AH553" i="3"/>
  <c r="AH554" i="3"/>
  <c r="AH556" i="3"/>
  <c r="AH555" i="3"/>
  <c r="AH557" i="3"/>
  <c r="AH558" i="3"/>
  <c r="AH559" i="3"/>
  <c r="AH560" i="3"/>
  <c r="AH561" i="3"/>
  <c r="AH562" i="3"/>
  <c r="AH563" i="3"/>
  <c r="AH564" i="3"/>
  <c r="AH565" i="3"/>
  <c r="AH567" i="3"/>
  <c r="AH566" i="3"/>
  <c r="AH568" i="3"/>
  <c r="AH569" i="3"/>
  <c r="AH571" i="3"/>
  <c r="AH570" i="3"/>
  <c r="AH573" i="3"/>
  <c r="AH572" i="3"/>
  <c r="AH574" i="3"/>
  <c r="AH576" i="3"/>
  <c r="AH575" i="3"/>
  <c r="AH577" i="3"/>
  <c r="AH578" i="3"/>
  <c r="AH579" i="3"/>
  <c r="AH580" i="3"/>
  <c r="AH582" i="3"/>
  <c r="AH581" i="3"/>
  <c r="AH583" i="3"/>
  <c r="AH584" i="3"/>
  <c r="AH585" i="3"/>
  <c r="AH586" i="3"/>
  <c r="AH588" i="3"/>
  <c r="AH587" i="3"/>
  <c r="AH589" i="3"/>
  <c r="AH590" i="3"/>
  <c r="AH591" i="3"/>
  <c r="AH593" i="3"/>
  <c r="AH592" i="3"/>
  <c r="AH594" i="3"/>
  <c r="AH595" i="3"/>
  <c r="AH596" i="3"/>
  <c r="AH598" i="3"/>
  <c r="AH597" i="3"/>
  <c r="AH599" i="3"/>
  <c r="AH600" i="3"/>
  <c r="AH601" i="3"/>
  <c r="AH603" i="3"/>
  <c r="AH602" i="3"/>
  <c r="AH604" i="3"/>
  <c r="AH606" i="3"/>
  <c r="AH605" i="3"/>
  <c r="AH607" i="3"/>
  <c r="AH610" i="3"/>
  <c r="AH608" i="3"/>
  <c r="AH609" i="3"/>
  <c r="AH611" i="3"/>
  <c r="AH612" i="3"/>
  <c r="AH613" i="3"/>
  <c r="AH614" i="3"/>
  <c r="AH615" i="3"/>
  <c r="AH616" i="3"/>
  <c r="AH617" i="3"/>
  <c r="AH619" i="3"/>
  <c r="AH618" i="3"/>
  <c r="AH620" i="3"/>
  <c r="AH621" i="3"/>
  <c r="AH623" i="3"/>
  <c r="AH622" i="3"/>
  <c r="AH624" i="3"/>
  <c r="AH625" i="3"/>
  <c r="AH626" i="3"/>
  <c r="AH627" i="3"/>
  <c r="AH628" i="3"/>
  <c r="AH629" i="3"/>
  <c r="AH631" i="3"/>
  <c r="AH630" i="3"/>
  <c r="AH632" i="3"/>
  <c r="AH633" i="3"/>
  <c r="AH634" i="3"/>
  <c r="AH637" i="3"/>
  <c r="AH635" i="3"/>
  <c r="AH636" i="3"/>
  <c r="AH638" i="3"/>
  <c r="AH640" i="3"/>
  <c r="AH639" i="3"/>
  <c r="AH642" i="3"/>
  <c r="AH641" i="3"/>
  <c r="AH644" i="3"/>
  <c r="AH643" i="3"/>
  <c r="AH645" i="3"/>
  <c r="AH646" i="3"/>
  <c r="AH647" i="3"/>
  <c r="AH648" i="3"/>
  <c r="AH649" i="3"/>
  <c r="AH650" i="3"/>
  <c r="AH652" i="3"/>
  <c r="AH651" i="3"/>
  <c r="AH654" i="3"/>
  <c r="AH653" i="3"/>
  <c r="AH656" i="3"/>
  <c r="AH655" i="3"/>
  <c r="AH657" i="3"/>
  <c r="AH658" i="3"/>
  <c r="AH659" i="3"/>
  <c r="AH660" i="3"/>
  <c r="AH661" i="3"/>
  <c r="AH662" i="3"/>
  <c r="AH663" i="3"/>
  <c r="AH665" i="3"/>
  <c r="AH664" i="3"/>
  <c r="AH666" i="3"/>
  <c r="AH667" i="3"/>
  <c r="AH668" i="3"/>
  <c r="AH669" i="3"/>
  <c r="AH670" i="3"/>
  <c r="AH671" i="3"/>
  <c r="AH672" i="3"/>
  <c r="AH673" i="3"/>
  <c r="AH674" i="3"/>
  <c r="AH675" i="3"/>
  <c r="AH676" i="3"/>
  <c r="AH677" i="3"/>
  <c r="AH678" i="3"/>
  <c r="AH679" i="3"/>
  <c r="AH680" i="3"/>
  <c r="AH681" i="3"/>
  <c r="AH683" i="3"/>
  <c r="AH682" i="3"/>
  <c r="AH684" i="3"/>
  <c r="AH687" i="3"/>
  <c r="AH686" i="3"/>
  <c r="AH685" i="3"/>
  <c r="AH688" i="3"/>
  <c r="AH689" i="3"/>
  <c r="AH690" i="3"/>
  <c r="AH691" i="3"/>
  <c r="AH693" i="3"/>
  <c r="AH692" i="3"/>
  <c r="AH694" i="3"/>
  <c r="AH696" i="3"/>
  <c r="AH695" i="3"/>
  <c r="AH697" i="3"/>
  <c r="AH698" i="3"/>
  <c r="AH701" i="3"/>
  <c r="AH700" i="3"/>
  <c r="AH699" i="3"/>
  <c r="AH702" i="3"/>
  <c r="AH703" i="3"/>
  <c r="AH704" i="3"/>
  <c r="AH705" i="3"/>
  <c r="AH707" i="3"/>
  <c r="AH706" i="3"/>
  <c r="AH708" i="3"/>
  <c r="AH709" i="3"/>
  <c r="AH710" i="3"/>
  <c r="AH711" i="3"/>
  <c r="AH712" i="3"/>
  <c r="AH715" i="3"/>
  <c r="AH713" i="3"/>
  <c r="AH714" i="3"/>
  <c r="AH716" i="3"/>
  <c r="AH717" i="3"/>
  <c r="AH719" i="3"/>
  <c r="AH718" i="3"/>
  <c r="AH721" i="3"/>
  <c r="AH720" i="3"/>
  <c r="AH722" i="3"/>
  <c r="AH723" i="3"/>
  <c r="AH725" i="3"/>
  <c r="AH724" i="3"/>
  <c r="AH726" i="3"/>
  <c r="AH728" i="3"/>
  <c r="AH727" i="3"/>
  <c r="AH729" i="3"/>
  <c r="AH731" i="3"/>
  <c r="AH730" i="3"/>
  <c r="AH732" i="3"/>
  <c r="AH733" i="3"/>
  <c r="AH734" i="3"/>
  <c r="AH735" i="3"/>
  <c r="AH736" i="3"/>
  <c r="AH737" i="3"/>
  <c r="AH739" i="3"/>
  <c r="AH738" i="3"/>
  <c r="AH740" i="3"/>
  <c r="AH741" i="3"/>
  <c r="AH743" i="3"/>
  <c r="AH744" i="3"/>
  <c r="AH742" i="3"/>
  <c r="AH745" i="3"/>
  <c r="AH747" i="3"/>
  <c r="AH746" i="3"/>
  <c r="AH750" i="3"/>
  <c r="AH748" i="3"/>
  <c r="AH749" i="3"/>
  <c r="AH752" i="3"/>
  <c r="AH751" i="3"/>
  <c r="AH753" i="3"/>
  <c r="AH754" i="3"/>
  <c r="AH756" i="3"/>
  <c r="AH755" i="3"/>
  <c r="AH759" i="3"/>
  <c r="AH757" i="3"/>
  <c r="AH758" i="3"/>
  <c r="AH761" i="3"/>
  <c r="AH760" i="3"/>
  <c r="AH762" i="3"/>
  <c r="AH764" i="3"/>
  <c r="AH763" i="3"/>
  <c r="AH766" i="3"/>
  <c r="AH765" i="3"/>
  <c r="AH768" i="3"/>
  <c r="AH767" i="3"/>
  <c r="AH770" i="3"/>
  <c r="AH771" i="3"/>
  <c r="AH769" i="3"/>
  <c r="AH773" i="3"/>
  <c r="AH772" i="3"/>
  <c r="AH775" i="3"/>
  <c r="AH776" i="3"/>
  <c r="AH777" i="3"/>
  <c r="AH774" i="3"/>
  <c r="AH779" i="3"/>
  <c r="AH778" i="3"/>
  <c r="AH780" i="3"/>
  <c r="AH782" i="3"/>
  <c r="AH783" i="3"/>
  <c r="AH784" i="3"/>
  <c r="AH781" i="3"/>
  <c r="AH785" i="3"/>
  <c r="AH786" i="3"/>
  <c r="AH787" i="3"/>
  <c r="AH788" i="3"/>
  <c r="AH789" i="3"/>
  <c r="AH790" i="3"/>
  <c r="AH791" i="3"/>
  <c r="AH792" i="3"/>
  <c r="AH793" i="3"/>
  <c r="AH795" i="3"/>
  <c r="AH794" i="3"/>
  <c r="AH796" i="3"/>
  <c r="AH798" i="3"/>
  <c r="AH797" i="3"/>
  <c r="AH799" i="3"/>
  <c r="AH801" i="3"/>
  <c r="AH800" i="3"/>
  <c r="AH802" i="3"/>
  <c r="AH803" i="3"/>
  <c r="AH805" i="3"/>
  <c r="AH804" i="3"/>
  <c r="AH806" i="3"/>
  <c r="AA455" i="3"/>
  <c r="AA457" i="3"/>
  <c r="AA456" i="3"/>
  <c r="AA458" i="3"/>
  <c r="AA459" i="3"/>
  <c r="AA462" i="3"/>
  <c r="AA460" i="3"/>
  <c r="AA461" i="3"/>
  <c r="AA463" i="3"/>
  <c r="AA464" i="3"/>
  <c r="AA466" i="3"/>
  <c r="AA465" i="3"/>
  <c r="AA468" i="3"/>
  <c r="AA467" i="3"/>
  <c r="AA469" i="3"/>
  <c r="AA470" i="3"/>
  <c r="AA471" i="3"/>
  <c r="AA473" i="3"/>
  <c r="AA472" i="3"/>
  <c r="AA474" i="3"/>
  <c r="AA476" i="3"/>
  <c r="AA478" i="3"/>
  <c r="AA475" i="3"/>
  <c r="AA477" i="3"/>
  <c r="AA479" i="3"/>
  <c r="AA480" i="3"/>
  <c r="AA481" i="3"/>
  <c r="AA483" i="3"/>
  <c r="AA482" i="3"/>
  <c r="AA484" i="3"/>
  <c r="AA485" i="3"/>
  <c r="AA486" i="3"/>
  <c r="AA487" i="3"/>
  <c r="AA488" i="3"/>
  <c r="AA489" i="3"/>
  <c r="AA490" i="3"/>
  <c r="AA491" i="3"/>
  <c r="AA493" i="3"/>
  <c r="AA492" i="3"/>
  <c r="AA494" i="3"/>
  <c r="AA496" i="3"/>
  <c r="AA495" i="3"/>
  <c r="AA497" i="3"/>
  <c r="AA498" i="3"/>
  <c r="AA499" i="3"/>
  <c r="AA501" i="3"/>
  <c r="AA500" i="3"/>
  <c r="AA502" i="3"/>
  <c r="AA503" i="3"/>
  <c r="AA504" i="3"/>
  <c r="AA505" i="3"/>
  <c r="AA506" i="3"/>
  <c r="AA507" i="3"/>
  <c r="AA508" i="3"/>
  <c r="AA509" i="3"/>
  <c r="AA510" i="3"/>
  <c r="AA512" i="3"/>
  <c r="AA511" i="3"/>
  <c r="AA513" i="3"/>
  <c r="AA514" i="3"/>
  <c r="AA515" i="3"/>
  <c r="AA516" i="3"/>
  <c r="AA517" i="3"/>
  <c r="AA518" i="3"/>
  <c r="AA519" i="3"/>
  <c r="AA520" i="3"/>
  <c r="AA521" i="3"/>
  <c r="AA522" i="3"/>
  <c r="AA523" i="3"/>
  <c r="AA525" i="3"/>
  <c r="AA524" i="3"/>
  <c r="AA526" i="3"/>
  <c r="AA527" i="3"/>
  <c r="AA528" i="3"/>
  <c r="AA529" i="3"/>
  <c r="AA531" i="3"/>
  <c r="AA530" i="3"/>
  <c r="AA533" i="3"/>
  <c r="AA532" i="3"/>
  <c r="AA534" i="3"/>
  <c r="AA535" i="3"/>
  <c r="AA536" i="3"/>
  <c r="AA537" i="3"/>
  <c r="AA539" i="3"/>
  <c r="AA538" i="3"/>
  <c r="AA540" i="3"/>
  <c r="AA542" i="3"/>
  <c r="AA541" i="3"/>
  <c r="AA544" i="3"/>
  <c r="AA543" i="3"/>
  <c r="AA545" i="3"/>
  <c r="AA546" i="3"/>
  <c r="AA548" i="3"/>
  <c r="AA547" i="3"/>
  <c r="AA549" i="3"/>
  <c r="AA551" i="3"/>
  <c r="AA550" i="3"/>
  <c r="AA552" i="3"/>
  <c r="AA553" i="3"/>
  <c r="AA554" i="3"/>
  <c r="AA555" i="3"/>
  <c r="AA556" i="3"/>
  <c r="AA557" i="3"/>
  <c r="AA559" i="3"/>
  <c r="AA558" i="3"/>
  <c r="AA560" i="3"/>
  <c r="AA561" i="3"/>
  <c r="AA563" i="3"/>
  <c r="AA562" i="3"/>
  <c r="AA565" i="3"/>
  <c r="AA564" i="3"/>
  <c r="AA567" i="3"/>
  <c r="AA566" i="3"/>
  <c r="AA568" i="3"/>
  <c r="AA569" i="3"/>
  <c r="AA571" i="3"/>
  <c r="AA572" i="3"/>
  <c r="AA570" i="3"/>
  <c r="AA573" i="3"/>
  <c r="AA574" i="3"/>
  <c r="AA575" i="3"/>
  <c r="AA577" i="3"/>
  <c r="AA576" i="3"/>
  <c r="AA578" i="3"/>
  <c r="AA580" i="3"/>
  <c r="AA579" i="3"/>
  <c r="AA582" i="3"/>
  <c r="AA581" i="3"/>
  <c r="AA583" i="3"/>
  <c r="AA584" i="3"/>
  <c r="AA585" i="3"/>
  <c r="AA586" i="3"/>
  <c r="AA587" i="3"/>
  <c r="AA588" i="3"/>
  <c r="AA590" i="3"/>
  <c r="AA589" i="3"/>
  <c r="AA591" i="3"/>
  <c r="AA592" i="3"/>
  <c r="AA594" i="3"/>
  <c r="AA596" i="3"/>
  <c r="AA595" i="3"/>
  <c r="AA593" i="3"/>
  <c r="AA597" i="3"/>
  <c r="AA598" i="3"/>
  <c r="AA599" i="3"/>
  <c r="AA600" i="3"/>
  <c r="AA601" i="3"/>
  <c r="AA602" i="3"/>
  <c r="AA603" i="3"/>
  <c r="AA604" i="3"/>
  <c r="AA605" i="3"/>
  <c r="AA606" i="3"/>
  <c r="AA607" i="3"/>
  <c r="AA608" i="3"/>
  <c r="AA610" i="3"/>
  <c r="AA609" i="3"/>
  <c r="AA611" i="3"/>
  <c r="AA612" i="3"/>
  <c r="AA614" i="3"/>
  <c r="AA613" i="3"/>
  <c r="AA615" i="3"/>
  <c r="AA616" i="3"/>
  <c r="AA617" i="3"/>
  <c r="AA619" i="3"/>
  <c r="AA618" i="3"/>
  <c r="AA620" i="3"/>
  <c r="AA622" i="3"/>
  <c r="AA621" i="3"/>
  <c r="AA624" i="3"/>
  <c r="AA623" i="3"/>
  <c r="AA625" i="3"/>
  <c r="AA626" i="3"/>
  <c r="AA628" i="3"/>
  <c r="AA629" i="3"/>
  <c r="AA627" i="3"/>
  <c r="AA630" i="3"/>
  <c r="AA631" i="3"/>
  <c r="AA632" i="3"/>
  <c r="AA634" i="3"/>
  <c r="AA633" i="3"/>
  <c r="AA635" i="3"/>
  <c r="AA636" i="3"/>
  <c r="AA637" i="3"/>
  <c r="AA638" i="3"/>
  <c r="AA640" i="3"/>
  <c r="AA639" i="3"/>
  <c r="AA641" i="3"/>
  <c r="AA643" i="3"/>
  <c r="AA642" i="3"/>
  <c r="AA644" i="3"/>
  <c r="AA645" i="3"/>
  <c r="AA646" i="3"/>
  <c r="AA647" i="3"/>
  <c r="AA648" i="3"/>
  <c r="AA649" i="3"/>
  <c r="AA651" i="3"/>
  <c r="AA650" i="3"/>
  <c r="AA652" i="3"/>
  <c r="AA654" i="3"/>
  <c r="AA655" i="3"/>
  <c r="AA653" i="3"/>
  <c r="AA656" i="3"/>
  <c r="AA658" i="3"/>
  <c r="AA657" i="3"/>
  <c r="AA659" i="3"/>
  <c r="AA660" i="3"/>
  <c r="AA661" i="3"/>
  <c r="AA662" i="3"/>
  <c r="AA663" i="3"/>
  <c r="AA664" i="3"/>
  <c r="AA665" i="3"/>
  <c r="AA666" i="3"/>
  <c r="AA667" i="3"/>
  <c r="AA668" i="3"/>
  <c r="AA670" i="3"/>
  <c r="AA669" i="3"/>
  <c r="AA671" i="3"/>
  <c r="AA673" i="3"/>
  <c r="AA674" i="3"/>
  <c r="AA672" i="3"/>
  <c r="AA676" i="3"/>
  <c r="AA675" i="3"/>
  <c r="AA678" i="3"/>
  <c r="AA677" i="3"/>
  <c r="AA679" i="3"/>
  <c r="AA680" i="3"/>
  <c r="AA682" i="3"/>
  <c r="AA681" i="3"/>
  <c r="AA683" i="3"/>
  <c r="AA684" i="3"/>
  <c r="AA686" i="3"/>
  <c r="AA685" i="3"/>
  <c r="AA687" i="3"/>
  <c r="AA688" i="3"/>
  <c r="AA689" i="3"/>
  <c r="AA690" i="3"/>
  <c r="AA692" i="3"/>
  <c r="AA691" i="3"/>
  <c r="AA693" i="3"/>
  <c r="AA695" i="3"/>
  <c r="AA694" i="3"/>
  <c r="AA696" i="3"/>
  <c r="AA698" i="3"/>
  <c r="AA697" i="3"/>
  <c r="AA700" i="3"/>
  <c r="AA699" i="3"/>
  <c r="AA702" i="3"/>
  <c r="AA701" i="3"/>
  <c r="AA703" i="3"/>
  <c r="AA704" i="3"/>
  <c r="AA705" i="3"/>
  <c r="AA707" i="3"/>
  <c r="AA706" i="3"/>
  <c r="AA708" i="3"/>
  <c r="AA709" i="3"/>
  <c r="AA710" i="3"/>
  <c r="AA712" i="3"/>
  <c r="AA711" i="3"/>
  <c r="AA713" i="3"/>
  <c r="AA715" i="3"/>
  <c r="AA714" i="3"/>
  <c r="AA716" i="3"/>
  <c r="AA718" i="3"/>
  <c r="AA717" i="3"/>
  <c r="AA719" i="3"/>
  <c r="AA721" i="3"/>
  <c r="AA722" i="3"/>
  <c r="AA720" i="3"/>
  <c r="AA723" i="3"/>
  <c r="AA724" i="3"/>
  <c r="AA725" i="3"/>
  <c r="AA726" i="3"/>
  <c r="AA727" i="3"/>
  <c r="AA728" i="3"/>
  <c r="AA729" i="3"/>
  <c r="AA730" i="3"/>
  <c r="AA731" i="3"/>
  <c r="AA732" i="3"/>
  <c r="AA733" i="3"/>
  <c r="AA734" i="3"/>
  <c r="AA736" i="3"/>
  <c r="AA735" i="3"/>
  <c r="AA737" i="3"/>
  <c r="AA738" i="3"/>
  <c r="AA739" i="3"/>
  <c r="AA741" i="3"/>
  <c r="AA740" i="3"/>
  <c r="AA744" i="3"/>
  <c r="AA742" i="3"/>
  <c r="AA743" i="3"/>
  <c r="AA746" i="3"/>
  <c r="AA745" i="3"/>
  <c r="AA747" i="3"/>
  <c r="AA748" i="3"/>
  <c r="AA749" i="3"/>
  <c r="AA751" i="3"/>
  <c r="AA750" i="3"/>
  <c r="AA753" i="3"/>
  <c r="AA752" i="3"/>
  <c r="AA755" i="3"/>
  <c r="AA754" i="3"/>
  <c r="AA756" i="3"/>
  <c r="AA757" i="3"/>
  <c r="AA759" i="3"/>
  <c r="AA758" i="3"/>
  <c r="AA760" i="3"/>
  <c r="AA761" i="3"/>
  <c r="AA763" i="3"/>
  <c r="AA762" i="3"/>
  <c r="AA764" i="3"/>
  <c r="AA765" i="3"/>
  <c r="AA766" i="3"/>
  <c r="AA767" i="3"/>
  <c r="AA770" i="3"/>
  <c r="AA768" i="3"/>
  <c r="AA769" i="3"/>
  <c r="AA771" i="3"/>
  <c r="AA772" i="3"/>
  <c r="AA773" i="3"/>
  <c r="AA774" i="3"/>
  <c r="AA775" i="3"/>
  <c r="AA776" i="3"/>
  <c r="AA777" i="3"/>
  <c r="AA778" i="3"/>
  <c r="AA779" i="3"/>
  <c r="AA780" i="3"/>
  <c r="AA783" i="3"/>
  <c r="AA781" i="3"/>
  <c r="AA782" i="3"/>
  <c r="AA784" i="3"/>
  <c r="AA785" i="3"/>
  <c r="AA786" i="3"/>
  <c r="AA787" i="3"/>
  <c r="AA788" i="3"/>
  <c r="AA789" i="3"/>
  <c r="AA790" i="3"/>
  <c r="AA791" i="3"/>
  <c r="AA793" i="3"/>
  <c r="AA792" i="3"/>
  <c r="AA795" i="3"/>
  <c r="AA794" i="3"/>
  <c r="AA796" i="3"/>
  <c r="AA797" i="3"/>
  <c r="AA798" i="3"/>
  <c r="AA799" i="3"/>
  <c r="AA800" i="3"/>
  <c r="AA801" i="3"/>
  <c r="AA802" i="3"/>
  <c r="AA803" i="3"/>
  <c r="AA804" i="3"/>
  <c r="AH809" i="3"/>
  <c r="W809" i="3"/>
  <c r="AF810" i="3"/>
  <c r="AG808" i="3"/>
  <c r="N810" i="3"/>
  <c r="AG809" i="3"/>
  <c r="AE810" i="3"/>
  <c r="M807" i="3"/>
  <c r="T810" i="3"/>
  <c r="R809" i="3"/>
  <c r="M810" i="3"/>
  <c r="AA806" i="3"/>
  <c r="AG810" i="3"/>
  <c r="AC809" i="3"/>
  <c r="AC807" i="3"/>
  <c r="AE806" i="3"/>
  <c r="AA807" i="3"/>
  <c r="P455" i="3"/>
  <c r="P456" i="3"/>
  <c r="P459" i="3"/>
  <c r="P457" i="3"/>
  <c r="P458" i="3"/>
  <c r="P460" i="3"/>
  <c r="P461" i="3"/>
  <c r="P463" i="3"/>
  <c r="P462" i="3"/>
  <c r="P464" i="3"/>
  <c r="P466" i="3"/>
  <c r="P465" i="3"/>
  <c r="P467" i="3"/>
  <c r="P469" i="3"/>
  <c r="P468" i="3"/>
  <c r="P470" i="3"/>
  <c r="P471" i="3"/>
  <c r="P474" i="3"/>
  <c r="P472" i="3"/>
  <c r="P473" i="3"/>
  <c r="P476" i="3"/>
  <c r="P475" i="3"/>
  <c r="P477" i="3"/>
  <c r="P478" i="3"/>
  <c r="P479" i="3"/>
  <c r="P481" i="3"/>
  <c r="P482" i="3"/>
  <c r="P480" i="3"/>
  <c r="P483" i="3"/>
  <c r="P484" i="3"/>
  <c r="P485" i="3"/>
  <c r="P487" i="3"/>
  <c r="P486" i="3"/>
  <c r="P488" i="3"/>
  <c r="P489" i="3"/>
  <c r="P490" i="3"/>
  <c r="P492" i="3"/>
  <c r="P491" i="3"/>
  <c r="P493" i="3"/>
  <c r="P494" i="3"/>
  <c r="P495" i="3"/>
  <c r="P496" i="3"/>
  <c r="P497" i="3"/>
  <c r="P499" i="3"/>
  <c r="P498" i="3"/>
  <c r="P502" i="3"/>
  <c r="P501" i="3"/>
  <c r="P500" i="3"/>
  <c r="P504" i="3"/>
  <c r="P503" i="3"/>
  <c r="P506" i="3"/>
  <c r="P507" i="3"/>
  <c r="P505" i="3"/>
  <c r="P508" i="3"/>
  <c r="P509" i="3"/>
  <c r="P510" i="3"/>
  <c r="P511" i="3"/>
  <c r="P513" i="3"/>
  <c r="P512" i="3"/>
  <c r="P514" i="3"/>
  <c r="P516" i="3"/>
  <c r="P515" i="3"/>
  <c r="P518" i="3"/>
  <c r="P517" i="3"/>
  <c r="P520" i="3"/>
  <c r="P521" i="3"/>
  <c r="P519" i="3"/>
  <c r="P523" i="3"/>
  <c r="P522" i="3"/>
  <c r="P525" i="3"/>
  <c r="P526" i="3"/>
  <c r="P524" i="3"/>
  <c r="P527" i="3"/>
  <c r="P528" i="3"/>
  <c r="P529" i="3"/>
  <c r="P531" i="3"/>
  <c r="P530" i="3"/>
  <c r="P532" i="3"/>
  <c r="P533" i="3"/>
  <c r="P535" i="3"/>
  <c r="P534" i="3"/>
  <c r="P536" i="3"/>
  <c r="P537" i="3"/>
  <c r="P538" i="3"/>
  <c r="P539" i="3"/>
  <c r="P540" i="3"/>
  <c r="P541" i="3"/>
  <c r="P542" i="3"/>
  <c r="P543" i="3"/>
  <c r="P545" i="3"/>
  <c r="P544" i="3"/>
  <c r="P546" i="3"/>
  <c r="P547" i="3"/>
  <c r="P548" i="3"/>
  <c r="P549" i="3"/>
  <c r="P550" i="3"/>
  <c r="P551" i="3"/>
  <c r="P552" i="3"/>
  <c r="P554" i="3"/>
  <c r="P553" i="3"/>
  <c r="P555" i="3"/>
  <c r="P556" i="3"/>
  <c r="P558" i="3"/>
  <c r="P557" i="3"/>
  <c r="P559" i="3"/>
  <c r="P560" i="3"/>
  <c r="P561" i="3"/>
  <c r="P562" i="3"/>
  <c r="P563" i="3"/>
  <c r="P564" i="3"/>
  <c r="P565" i="3"/>
  <c r="P566" i="3"/>
  <c r="P567" i="3"/>
  <c r="P569" i="3"/>
  <c r="P568" i="3"/>
  <c r="P570" i="3"/>
  <c r="P571" i="3"/>
  <c r="P572" i="3"/>
  <c r="P573" i="3"/>
  <c r="P575" i="3"/>
  <c r="P574" i="3"/>
  <c r="P576" i="3"/>
  <c r="P577" i="3"/>
  <c r="P579" i="3"/>
  <c r="P578" i="3"/>
  <c r="P580" i="3"/>
  <c r="P581" i="3"/>
  <c r="P582" i="3"/>
  <c r="P583" i="3"/>
  <c r="P584" i="3"/>
  <c r="P585" i="3"/>
  <c r="P587" i="3"/>
  <c r="P586" i="3"/>
  <c r="P588" i="3"/>
  <c r="P589" i="3"/>
  <c r="P590" i="3"/>
  <c r="P592" i="3"/>
  <c r="P591" i="3"/>
  <c r="P593" i="3"/>
  <c r="P594" i="3"/>
  <c r="P595" i="3"/>
  <c r="P597" i="3"/>
  <c r="P596" i="3"/>
  <c r="P598" i="3"/>
  <c r="P600" i="3"/>
  <c r="P599" i="3"/>
  <c r="P601" i="3"/>
  <c r="P602" i="3"/>
  <c r="P604" i="3"/>
  <c r="P603" i="3"/>
  <c r="P606" i="3"/>
  <c r="P605" i="3"/>
  <c r="P607" i="3"/>
  <c r="P608" i="3"/>
  <c r="P609" i="3"/>
  <c r="P611" i="3"/>
  <c r="P610" i="3"/>
  <c r="P612" i="3"/>
  <c r="P614" i="3"/>
  <c r="P613" i="3"/>
  <c r="P616" i="3"/>
  <c r="P615" i="3"/>
  <c r="P617" i="3"/>
  <c r="P620" i="3"/>
  <c r="P618" i="3"/>
  <c r="P619" i="3"/>
  <c r="P621" i="3"/>
  <c r="P622" i="3"/>
  <c r="P623" i="3"/>
  <c r="P625" i="3"/>
  <c r="P624" i="3"/>
  <c r="P626" i="3"/>
  <c r="P627" i="3"/>
  <c r="P628" i="3"/>
  <c r="P629" i="3"/>
  <c r="P630" i="3"/>
  <c r="P631" i="3"/>
  <c r="P632" i="3"/>
  <c r="P633" i="3"/>
  <c r="P634" i="3"/>
  <c r="P636" i="3"/>
  <c r="P635" i="3"/>
  <c r="P637" i="3"/>
  <c r="P638" i="3"/>
  <c r="P639" i="3"/>
  <c r="P640" i="3"/>
  <c r="P642" i="3"/>
  <c r="P641" i="3"/>
  <c r="P645" i="3"/>
  <c r="P643" i="3"/>
  <c r="P644" i="3"/>
  <c r="P646" i="3"/>
  <c r="P648" i="3"/>
  <c r="P647" i="3"/>
  <c r="P650" i="3"/>
  <c r="P649" i="3"/>
  <c r="P652" i="3"/>
  <c r="P651" i="3"/>
  <c r="P653" i="3"/>
  <c r="P654" i="3"/>
  <c r="P655" i="3"/>
  <c r="P656" i="3"/>
  <c r="P657" i="3"/>
  <c r="P658" i="3"/>
  <c r="P659" i="3"/>
  <c r="P660" i="3"/>
  <c r="P661" i="3"/>
  <c r="P662" i="3"/>
  <c r="P663" i="3"/>
  <c r="P665" i="3"/>
  <c r="P664" i="3"/>
  <c r="P666" i="3"/>
  <c r="P667" i="3"/>
  <c r="P669" i="3"/>
  <c r="P668" i="3"/>
  <c r="P670" i="3"/>
  <c r="P672" i="3"/>
  <c r="P671" i="3"/>
  <c r="P673" i="3"/>
  <c r="P674" i="3"/>
  <c r="P675" i="3"/>
  <c r="P676" i="3"/>
  <c r="P677" i="3"/>
  <c r="P678" i="3"/>
  <c r="P679" i="3"/>
  <c r="P681" i="3"/>
  <c r="P680" i="3"/>
  <c r="P682" i="3"/>
  <c r="P683" i="3"/>
  <c r="P684" i="3"/>
  <c r="P685" i="3"/>
  <c r="P688" i="3"/>
  <c r="P686" i="3"/>
  <c r="P687" i="3"/>
  <c r="P691" i="3"/>
  <c r="P689" i="3"/>
  <c r="P690" i="3"/>
  <c r="P692" i="3"/>
  <c r="P694" i="3"/>
  <c r="P693" i="3"/>
  <c r="P695" i="3"/>
  <c r="P698" i="3"/>
  <c r="P697" i="3"/>
  <c r="P696" i="3"/>
  <c r="P699" i="3"/>
  <c r="P701" i="3"/>
  <c r="P700" i="3"/>
  <c r="P702" i="3"/>
  <c r="P703" i="3"/>
  <c r="P704" i="3"/>
  <c r="P705" i="3"/>
  <c r="P706" i="3"/>
  <c r="P707" i="3"/>
  <c r="P708" i="3"/>
  <c r="P709" i="3"/>
  <c r="P711" i="3"/>
  <c r="P710" i="3"/>
  <c r="P712" i="3"/>
  <c r="P714" i="3"/>
  <c r="P713" i="3"/>
  <c r="P715" i="3"/>
  <c r="P716" i="3"/>
  <c r="P717" i="3"/>
  <c r="P718" i="3"/>
  <c r="P719" i="3"/>
  <c r="P720" i="3"/>
  <c r="P721" i="3"/>
  <c r="P722" i="3"/>
  <c r="P723" i="3"/>
  <c r="P724" i="3"/>
  <c r="P728" i="3"/>
  <c r="P726" i="3"/>
  <c r="P725" i="3"/>
  <c r="P727" i="3"/>
  <c r="P729" i="3"/>
  <c r="P731" i="3"/>
  <c r="P730" i="3"/>
  <c r="P732" i="3"/>
  <c r="P733" i="3"/>
  <c r="P734" i="3"/>
  <c r="P736" i="3"/>
  <c r="P735" i="3"/>
  <c r="P737" i="3"/>
  <c r="P738" i="3"/>
  <c r="P739" i="3"/>
  <c r="P741" i="3"/>
  <c r="P740" i="3"/>
  <c r="P742" i="3"/>
  <c r="P743" i="3"/>
  <c r="P744" i="3"/>
  <c r="P745" i="3"/>
  <c r="P746" i="3"/>
  <c r="P747" i="3"/>
  <c r="P748" i="3"/>
  <c r="P749" i="3"/>
  <c r="P751" i="3"/>
  <c r="P750" i="3"/>
  <c r="P752" i="3"/>
  <c r="P753" i="3"/>
  <c r="P754" i="3"/>
  <c r="P755" i="3"/>
  <c r="P756" i="3"/>
  <c r="P757" i="3"/>
  <c r="P759" i="3"/>
  <c r="P758" i="3"/>
  <c r="P760" i="3"/>
  <c r="P761" i="3"/>
  <c r="P762" i="3"/>
  <c r="P763" i="3"/>
  <c r="P764" i="3"/>
  <c r="P765" i="3"/>
  <c r="P766" i="3"/>
  <c r="P767" i="3"/>
  <c r="P768" i="3"/>
  <c r="P770" i="3"/>
  <c r="P771" i="3"/>
  <c r="P769" i="3"/>
  <c r="P773" i="3"/>
  <c r="P772" i="3"/>
  <c r="P775" i="3"/>
  <c r="P774" i="3"/>
  <c r="P777" i="3"/>
  <c r="P778" i="3"/>
  <c r="P776" i="3"/>
  <c r="P779" i="3"/>
  <c r="P780" i="3"/>
  <c r="P781" i="3"/>
  <c r="P783" i="3"/>
  <c r="P782" i="3"/>
  <c r="P784" i="3"/>
  <c r="P785" i="3"/>
  <c r="P787" i="3"/>
  <c r="P786" i="3"/>
  <c r="P790" i="3"/>
  <c r="P789" i="3"/>
  <c r="P788" i="3"/>
  <c r="P791" i="3"/>
  <c r="P793" i="3"/>
  <c r="P792" i="3"/>
  <c r="P794" i="3"/>
  <c r="P795" i="3"/>
  <c r="P796" i="3"/>
  <c r="P797" i="3"/>
  <c r="P798" i="3"/>
  <c r="P799" i="3"/>
  <c r="P801" i="3"/>
  <c r="P800" i="3"/>
  <c r="P802" i="3"/>
  <c r="P803" i="3"/>
  <c r="P804" i="3"/>
  <c r="P805" i="3"/>
  <c r="AC806" i="3"/>
  <c r="M808" i="3"/>
  <c r="AA809" i="3"/>
  <c r="T807" i="3"/>
  <c r="P807" i="3"/>
  <c r="Y808" i="3"/>
  <c r="AF807" i="3"/>
  <c r="W808" i="3"/>
  <c r="S808" i="3"/>
  <c r="AD810" i="3"/>
  <c r="AE809" i="3"/>
  <c r="G808" i="3"/>
  <c r="AD807" i="3"/>
  <c r="U807" i="3"/>
  <c r="AH808" i="3"/>
  <c r="F455" i="3"/>
  <c r="F456" i="3"/>
  <c r="F458" i="3"/>
  <c r="F459" i="3"/>
  <c r="F457" i="3"/>
  <c r="F462" i="3"/>
  <c r="F460" i="3"/>
  <c r="F461" i="3"/>
  <c r="F464" i="3"/>
  <c r="F463" i="3"/>
  <c r="F466" i="3"/>
  <c r="F465" i="3"/>
  <c r="F467" i="3"/>
  <c r="F468" i="3"/>
  <c r="F470" i="3"/>
  <c r="F469" i="3"/>
  <c r="F471" i="3"/>
  <c r="F472" i="3"/>
  <c r="F473" i="3"/>
  <c r="F474" i="3"/>
  <c r="F475" i="3"/>
  <c r="F476" i="3"/>
  <c r="F478" i="3"/>
  <c r="F477" i="3"/>
  <c r="F479" i="3"/>
  <c r="F481" i="3"/>
  <c r="F480" i="3"/>
  <c r="F484" i="3"/>
  <c r="F482" i="3"/>
  <c r="F483" i="3"/>
  <c r="F486" i="3"/>
  <c r="F485" i="3"/>
  <c r="F487" i="3"/>
  <c r="F489" i="3"/>
  <c r="F488" i="3"/>
  <c r="F490" i="3"/>
  <c r="F492" i="3"/>
  <c r="F491" i="3"/>
  <c r="F493" i="3"/>
  <c r="F494" i="3"/>
  <c r="F496" i="3"/>
  <c r="F497" i="3"/>
  <c r="F495" i="3"/>
  <c r="F499" i="3"/>
  <c r="F498" i="3"/>
  <c r="F500" i="3"/>
  <c r="F501" i="3"/>
  <c r="F502" i="3"/>
  <c r="F503" i="3"/>
  <c r="F504" i="3"/>
  <c r="F505" i="3"/>
  <c r="F506" i="3"/>
  <c r="F507" i="3"/>
  <c r="F508" i="3"/>
  <c r="F509" i="3"/>
  <c r="F511" i="3"/>
  <c r="F510" i="3"/>
  <c r="F512" i="3"/>
  <c r="F513" i="3"/>
  <c r="F514" i="3"/>
  <c r="F515" i="3"/>
  <c r="F516" i="3"/>
  <c r="F517" i="3"/>
  <c r="F518" i="3"/>
  <c r="F519" i="3"/>
  <c r="F521" i="3"/>
  <c r="F520" i="3"/>
  <c r="F522" i="3"/>
  <c r="F523" i="3"/>
  <c r="F525" i="3"/>
  <c r="F524" i="3"/>
  <c r="F526" i="3"/>
  <c r="F528" i="3"/>
  <c r="F527" i="3"/>
  <c r="F529" i="3"/>
  <c r="F530" i="3"/>
  <c r="F531" i="3"/>
  <c r="F532" i="3"/>
  <c r="F533" i="3"/>
  <c r="F534" i="3"/>
  <c r="F535" i="3"/>
  <c r="F537" i="3"/>
  <c r="F536" i="3"/>
  <c r="F538" i="3"/>
  <c r="F540" i="3"/>
  <c r="F539" i="3"/>
  <c r="F541" i="3"/>
  <c r="F543" i="3"/>
  <c r="F542" i="3"/>
  <c r="F544" i="3"/>
  <c r="F545" i="3"/>
  <c r="F546" i="3"/>
  <c r="F548" i="3"/>
  <c r="F547" i="3"/>
  <c r="F549" i="3"/>
  <c r="F550" i="3"/>
  <c r="F551" i="3"/>
  <c r="F553" i="3"/>
  <c r="F552" i="3"/>
  <c r="F554" i="3"/>
  <c r="F555" i="3"/>
  <c r="F556" i="3"/>
  <c r="F557" i="3"/>
  <c r="F558" i="3"/>
  <c r="F559" i="3"/>
  <c r="F560" i="3"/>
  <c r="F561" i="3"/>
  <c r="F562" i="3"/>
  <c r="F565" i="3"/>
  <c r="F563" i="3"/>
  <c r="F564" i="3"/>
  <c r="F567" i="3"/>
  <c r="F566" i="3"/>
  <c r="F568" i="3"/>
  <c r="F570" i="3"/>
  <c r="F569" i="3"/>
  <c r="F571" i="3"/>
  <c r="F572" i="3"/>
  <c r="F573" i="3"/>
  <c r="F574" i="3"/>
  <c r="F576" i="3"/>
  <c r="F575" i="3"/>
  <c r="F577" i="3"/>
  <c r="F578" i="3"/>
  <c r="F579" i="3"/>
  <c r="F581" i="3"/>
  <c r="F580" i="3"/>
  <c r="F584" i="3"/>
  <c r="F582" i="3"/>
  <c r="F583" i="3"/>
  <c r="F585" i="3"/>
  <c r="F586" i="3"/>
  <c r="F587" i="3"/>
  <c r="F588" i="3"/>
  <c r="F590" i="3"/>
  <c r="F589" i="3"/>
  <c r="F591" i="3"/>
  <c r="F593" i="3"/>
  <c r="F592" i="3"/>
  <c r="F595" i="3"/>
  <c r="F594" i="3"/>
  <c r="F596" i="3"/>
  <c r="F597" i="3"/>
  <c r="F598" i="3"/>
  <c r="F599" i="3"/>
  <c r="F601" i="3"/>
  <c r="F600" i="3"/>
  <c r="F602" i="3"/>
  <c r="F604" i="3"/>
  <c r="F603" i="3"/>
  <c r="F605" i="3"/>
  <c r="F607" i="3"/>
  <c r="F606" i="3"/>
  <c r="F608" i="3"/>
  <c r="F609" i="3"/>
  <c r="F610" i="3"/>
  <c r="F611" i="3"/>
  <c r="F612" i="3"/>
  <c r="F613" i="3"/>
  <c r="F614" i="3"/>
  <c r="F615" i="3"/>
  <c r="F616" i="3"/>
  <c r="F617" i="3"/>
  <c r="F618" i="3"/>
  <c r="F619" i="3"/>
  <c r="F620" i="3"/>
  <c r="F621" i="3"/>
  <c r="F623" i="3"/>
  <c r="F622" i="3"/>
  <c r="F625" i="3"/>
  <c r="F624" i="3"/>
  <c r="F626" i="3"/>
  <c r="F628" i="3"/>
  <c r="F627" i="3"/>
  <c r="F629" i="3"/>
  <c r="F631" i="3"/>
  <c r="F630" i="3"/>
  <c r="F632" i="3"/>
  <c r="F634" i="3"/>
  <c r="F633" i="3"/>
  <c r="F635" i="3"/>
  <c r="F636" i="3"/>
  <c r="F639" i="3"/>
  <c r="F637" i="3"/>
  <c r="F641" i="3"/>
  <c r="F638" i="3"/>
  <c r="F640" i="3"/>
  <c r="F643" i="3"/>
  <c r="F642" i="3"/>
  <c r="F645" i="3"/>
  <c r="F644" i="3"/>
  <c r="F648" i="3"/>
  <c r="F646" i="3"/>
  <c r="F647" i="3"/>
  <c r="F649" i="3"/>
  <c r="F651" i="3"/>
  <c r="F650" i="3"/>
  <c r="F653" i="3"/>
  <c r="F652" i="3"/>
  <c r="F654" i="3"/>
  <c r="F655" i="3"/>
  <c r="F657" i="3"/>
  <c r="F656" i="3"/>
  <c r="F658" i="3"/>
  <c r="F659" i="3"/>
  <c r="F660" i="3"/>
  <c r="F662" i="3"/>
  <c r="F661" i="3"/>
  <c r="F664" i="3"/>
  <c r="F663" i="3"/>
  <c r="F665" i="3"/>
  <c r="F666" i="3"/>
  <c r="F667" i="3"/>
  <c r="F668" i="3"/>
  <c r="F669" i="3"/>
  <c r="F670" i="3"/>
  <c r="F671" i="3"/>
  <c r="F672" i="3"/>
  <c r="F674" i="3"/>
  <c r="F673" i="3"/>
  <c r="F676" i="3"/>
  <c r="F675" i="3"/>
  <c r="F677" i="3"/>
  <c r="F678" i="3"/>
  <c r="F679" i="3"/>
  <c r="F680" i="3"/>
  <c r="F681" i="3"/>
  <c r="F682" i="3"/>
  <c r="F683" i="3"/>
  <c r="F684" i="3"/>
  <c r="F685" i="3"/>
  <c r="F686" i="3"/>
  <c r="F689" i="3"/>
  <c r="F687" i="3"/>
  <c r="F688" i="3"/>
  <c r="F690" i="3"/>
  <c r="F692" i="3"/>
  <c r="F691" i="3"/>
  <c r="F693" i="3"/>
  <c r="F694" i="3"/>
  <c r="F696" i="3"/>
  <c r="F695" i="3"/>
  <c r="F697" i="3"/>
  <c r="F698" i="3"/>
  <c r="F699" i="3"/>
  <c r="F700" i="3"/>
  <c r="F703" i="3"/>
  <c r="F701" i="3"/>
  <c r="F702" i="3"/>
  <c r="F705" i="3"/>
  <c r="F704" i="3"/>
  <c r="F706" i="3"/>
  <c r="F707" i="3"/>
  <c r="F709" i="3"/>
  <c r="F708" i="3"/>
  <c r="F710" i="3"/>
  <c r="F713" i="3"/>
  <c r="F711" i="3"/>
  <c r="F712" i="3"/>
  <c r="F714" i="3"/>
  <c r="F715" i="3"/>
  <c r="F716" i="3"/>
  <c r="F718" i="3"/>
  <c r="F717" i="3"/>
  <c r="F721" i="3"/>
  <c r="F719" i="3"/>
  <c r="F720" i="3"/>
  <c r="F722" i="3"/>
  <c r="F723" i="3"/>
  <c r="F724" i="3"/>
  <c r="F725" i="3"/>
  <c r="F726" i="3"/>
  <c r="F727" i="3"/>
  <c r="F728" i="3"/>
  <c r="F730" i="3"/>
  <c r="F729" i="3"/>
  <c r="F731" i="3"/>
  <c r="F732" i="3"/>
  <c r="F733" i="3"/>
  <c r="F734" i="3"/>
  <c r="F735" i="3"/>
  <c r="F736" i="3"/>
  <c r="F737" i="3"/>
  <c r="F738" i="3"/>
  <c r="F740" i="3"/>
  <c r="F739" i="3"/>
  <c r="F741" i="3"/>
  <c r="F743" i="3"/>
  <c r="F742" i="3"/>
  <c r="F745" i="3"/>
  <c r="F744" i="3"/>
  <c r="F747" i="3"/>
  <c r="F746" i="3"/>
  <c r="F748" i="3"/>
  <c r="F749" i="3"/>
  <c r="F750" i="3"/>
  <c r="F751" i="3"/>
  <c r="F752" i="3"/>
  <c r="F753" i="3"/>
  <c r="F754" i="3"/>
  <c r="F756" i="3"/>
  <c r="F757" i="3"/>
  <c r="F755" i="3"/>
  <c r="F758" i="3"/>
  <c r="F759" i="3"/>
  <c r="F760" i="3"/>
  <c r="F763" i="3"/>
  <c r="F761" i="3"/>
  <c r="F762" i="3"/>
  <c r="F764" i="3"/>
  <c r="F765" i="3"/>
  <c r="F766" i="3"/>
  <c r="F767" i="3"/>
  <c r="F770" i="3"/>
  <c r="F768" i="3"/>
  <c r="F769" i="3"/>
  <c r="F771" i="3"/>
  <c r="F772" i="3"/>
  <c r="F773" i="3"/>
  <c r="F774" i="3"/>
  <c r="F776" i="3"/>
  <c r="F775" i="3"/>
  <c r="F778" i="3"/>
  <c r="F777" i="3"/>
  <c r="F779" i="3"/>
  <c r="F780" i="3"/>
  <c r="F781" i="3"/>
  <c r="F782" i="3"/>
  <c r="F783" i="3"/>
  <c r="F784" i="3"/>
  <c r="F785" i="3"/>
  <c r="F786" i="3"/>
  <c r="F788" i="3"/>
  <c r="F787" i="3"/>
  <c r="F789" i="3"/>
  <c r="F790" i="3"/>
  <c r="F791" i="3"/>
  <c r="F792" i="3"/>
  <c r="F793" i="3"/>
  <c r="F794" i="3"/>
  <c r="F795" i="3"/>
  <c r="F796" i="3"/>
  <c r="F797" i="3"/>
  <c r="F798" i="3"/>
  <c r="F800" i="3"/>
  <c r="F799" i="3"/>
  <c r="F802" i="3"/>
  <c r="F801" i="3"/>
  <c r="F803" i="3"/>
  <c r="F804" i="3"/>
  <c r="F805" i="3"/>
  <c r="F806" i="3"/>
  <c r="Y456" i="3"/>
  <c r="Y455" i="3"/>
  <c r="Y457" i="3"/>
  <c r="Y458" i="3"/>
  <c r="Y459" i="3"/>
  <c r="Y460" i="3"/>
  <c r="Y461" i="3"/>
  <c r="Y462" i="3"/>
  <c r="Y463" i="3"/>
  <c r="Y464" i="3"/>
  <c r="Y465" i="3"/>
  <c r="Y466" i="3"/>
  <c r="Y467" i="3"/>
  <c r="Y468" i="3"/>
  <c r="Y469" i="3"/>
  <c r="Y470" i="3"/>
  <c r="Y472" i="3"/>
  <c r="Y471" i="3"/>
  <c r="Y473" i="3"/>
  <c r="Y474" i="3"/>
  <c r="Y476" i="3"/>
  <c r="Y475" i="3"/>
  <c r="Y477" i="3"/>
  <c r="Y480" i="3"/>
  <c r="Y479" i="3"/>
  <c r="Y482" i="3"/>
  <c r="Y478" i="3"/>
  <c r="Y481" i="3"/>
  <c r="Y483" i="3"/>
  <c r="Y484" i="3"/>
  <c r="Y485" i="3"/>
  <c r="Y486" i="3"/>
  <c r="Y487" i="3"/>
  <c r="Y488" i="3"/>
  <c r="Y489" i="3"/>
  <c r="Y490" i="3"/>
  <c r="Y491" i="3"/>
  <c r="Y493" i="3"/>
  <c r="Y492" i="3"/>
  <c r="Y495" i="3"/>
  <c r="Y494" i="3"/>
  <c r="Y496" i="3"/>
  <c r="Y497" i="3"/>
  <c r="Y498" i="3"/>
  <c r="Y500" i="3"/>
  <c r="Y499" i="3"/>
  <c r="Y501" i="3"/>
  <c r="Y502" i="3"/>
  <c r="Y505" i="3"/>
  <c r="Y504" i="3"/>
  <c r="Y503" i="3"/>
  <c r="Y508" i="3"/>
  <c r="Y507" i="3"/>
  <c r="Y506" i="3"/>
  <c r="Y509" i="3"/>
  <c r="Y510" i="3"/>
  <c r="Y511" i="3"/>
  <c r="Y512" i="3"/>
  <c r="Y513" i="3"/>
  <c r="Y514" i="3"/>
  <c r="Y515" i="3"/>
  <c r="Y516" i="3"/>
  <c r="Y518" i="3"/>
  <c r="Y517" i="3"/>
  <c r="Y519" i="3"/>
  <c r="Y520" i="3"/>
  <c r="Y521" i="3"/>
  <c r="Y522" i="3"/>
  <c r="Y523" i="3"/>
  <c r="Y524" i="3"/>
  <c r="Y525" i="3"/>
  <c r="Y528" i="3"/>
  <c r="Y527" i="3"/>
  <c r="Y526" i="3"/>
  <c r="Y529" i="3"/>
  <c r="Y531" i="3"/>
  <c r="Y532" i="3"/>
  <c r="Y530" i="3"/>
  <c r="Y533" i="3"/>
  <c r="Y534" i="3"/>
  <c r="Y535" i="3"/>
  <c r="Y536" i="3"/>
  <c r="Y537" i="3"/>
  <c r="Y538" i="3"/>
  <c r="Y540" i="3"/>
  <c r="Y539" i="3"/>
  <c r="Y541" i="3"/>
  <c r="Y543" i="3"/>
  <c r="Y542" i="3"/>
  <c r="Y544" i="3"/>
  <c r="Y546" i="3"/>
  <c r="Y545" i="3"/>
  <c r="Y547" i="3"/>
  <c r="Y548" i="3"/>
  <c r="Y550" i="3"/>
  <c r="Y549" i="3"/>
  <c r="Y551" i="3"/>
  <c r="Y552" i="3"/>
  <c r="Y554" i="3"/>
  <c r="Y553" i="3"/>
  <c r="Y555" i="3"/>
  <c r="Y556" i="3"/>
  <c r="Y557" i="3"/>
  <c r="Y559" i="3"/>
  <c r="Y558" i="3"/>
  <c r="Y560" i="3"/>
  <c r="Y561" i="3"/>
  <c r="Y563" i="3"/>
  <c r="Y562" i="3"/>
  <c r="Y564" i="3"/>
  <c r="Y565" i="3"/>
  <c r="Y566" i="3"/>
  <c r="Y567" i="3"/>
  <c r="Y568" i="3"/>
  <c r="Y569" i="3"/>
  <c r="Y570" i="3"/>
  <c r="Y571" i="3"/>
  <c r="Y572" i="3"/>
  <c r="Y574" i="3"/>
  <c r="Y573" i="3"/>
  <c r="Y575" i="3"/>
  <c r="Y577" i="3"/>
  <c r="Y576" i="3"/>
  <c r="Y578" i="3"/>
  <c r="Y579" i="3"/>
  <c r="Y580" i="3"/>
  <c r="Y581" i="3"/>
  <c r="Y582" i="3"/>
  <c r="Y583" i="3"/>
  <c r="Y585" i="3"/>
  <c r="Y584" i="3"/>
  <c r="Y586" i="3"/>
  <c r="Y587" i="3"/>
  <c r="Y588" i="3"/>
  <c r="Y590" i="3"/>
  <c r="Y589" i="3"/>
  <c r="Y591" i="3"/>
  <c r="Y592" i="3"/>
  <c r="Y593" i="3"/>
  <c r="Y594" i="3"/>
  <c r="Y595" i="3"/>
  <c r="Y596" i="3"/>
  <c r="Y598" i="3"/>
  <c r="Y597" i="3"/>
  <c r="Y599" i="3"/>
  <c r="Y600" i="3"/>
  <c r="Y601" i="3"/>
  <c r="Y603" i="3"/>
  <c r="Y602" i="3"/>
  <c r="Y604" i="3"/>
  <c r="Y607" i="3"/>
  <c r="Y605" i="3"/>
  <c r="Y606" i="3"/>
  <c r="Y608" i="3"/>
  <c r="Y609" i="3"/>
  <c r="Y611" i="3"/>
  <c r="Y610" i="3"/>
  <c r="Y612" i="3"/>
  <c r="Y614" i="3"/>
  <c r="Y613" i="3"/>
  <c r="Y615" i="3"/>
  <c r="Y616" i="3"/>
  <c r="Y617" i="3"/>
  <c r="Y620" i="3"/>
  <c r="Y618" i="3"/>
  <c r="Y619" i="3"/>
  <c r="Y621" i="3"/>
  <c r="Y622" i="3"/>
  <c r="Y624" i="3"/>
  <c r="Y623" i="3"/>
  <c r="Y625" i="3"/>
  <c r="Y626" i="3"/>
  <c r="Y627" i="3"/>
  <c r="Y628" i="3"/>
  <c r="Y629" i="3"/>
  <c r="Y630" i="3"/>
  <c r="Y631" i="3"/>
  <c r="Y632" i="3"/>
  <c r="Y633" i="3"/>
  <c r="Y634" i="3"/>
  <c r="Y635" i="3"/>
  <c r="Y636" i="3"/>
  <c r="Y637" i="3"/>
  <c r="Y638" i="3"/>
  <c r="Y640" i="3"/>
  <c r="Y639" i="3"/>
  <c r="Y641" i="3"/>
  <c r="Y642" i="3"/>
  <c r="Y643" i="3"/>
  <c r="Y644" i="3"/>
  <c r="Y646" i="3"/>
  <c r="Y647" i="3"/>
  <c r="Y645" i="3"/>
  <c r="Y649" i="3"/>
  <c r="Y648" i="3"/>
  <c r="Y650" i="3"/>
  <c r="Y653" i="3"/>
  <c r="Y651" i="3"/>
  <c r="Y652" i="3"/>
  <c r="Y654" i="3"/>
  <c r="Y655" i="3"/>
  <c r="Y656" i="3"/>
  <c r="Y657" i="3"/>
  <c r="Y658" i="3"/>
  <c r="Y659" i="3"/>
  <c r="Y660" i="3"/>
  <c r="Y661" i="3"/>
  <c r="Y662" i="3"/>
  <c r="Y664" i="3"/>
  <c r="Y663" i="3"/>
  <c r="Y666" i="3"/>
  <c r="Y665" i="3"/>
  <c r="Y667" i="3"/>
  <c r="Y668" i="3"/>
  <c r="Y669" i="3"/>
  <c r="Y670" i="3"/>
  <c r="Y671" i="3"/>
  <c r="Y672" i="3"/>
  <c r="Y673" i="3"/>
  <c r="Y675" i="3"/>
  <c r="Y674" i="3"/>
  <c r="Y676" i="3"/>
  <c r="Y677" i="3"/>
  <c r="Y678" i="3"/>
  <c r="Y679" i="3"/>
  <c r="Y680" i="3"/>
  <c r="Y681" i="3"/>
  <c r="Y682" i="3"/>
  <c r="Y684" i="3"/>
  <c r="Y683" i="3"/>
  <c r="Y685" i="3"/>
  <c r="Y687" i="3"/>
  <c r="Y686" i="3"/>
  <c r="Y689" i="3"/>
  <c r="Y688" i="3"/>
  <c r="Y691" i="3"/>
  <c r="Y690" i="3"/>
  <c r="Y692" i="3"/>
  <c r="Y693" i="3"/>
  <c r="Y695" i="3"/>
  <c r="Y694" i="3"/>
  <c r="Y698" i="3"/>
  <c r="Y696" i="3"/>
  <c r="Y697" i="3"/>
  <c r="Y699" i="3"/>
  <c r="Y700" i="3"/>
  <c r="Y702" i="3"/>
  <c r="Y701" i="3"/>
  <c r="Y703" i="3"/>
  <c r="Y705" i="3"/>
  <c r="Y704" i="3"/>
  <c r="Y706" i="3"/>
  <c r="Y707" i="3"/>
  <c r="Y708" i="3"/>
  <c r="Y709" i="3"/>
  <c r="Y711" i="3"/>
  <c r="Y710" i="3"/>
  <c r="Y712" i="3"/>
  <c r="Y713" i="3"/>
  <c r="Y715" i="3"/>
  <c r="Y714" i="3"/>
  <c r="Y716" i="3"/>
  <c r="Y718" i="3"/>
  <c r="Y717" i="3"/>
  <c r="Y719" i="3"/>
  <c r="Y720" i="3"/>
  <c r="Y721" i="3"/>
  <c r="Y723" i="3"/>
  <c r="Y722" i="3"/>
  <c r="Y724" i="3"/>
  <c r="Y725" i="3"/>
  <c r="Y726" i="3"/>
  <c r="Y727" i="3"/>
  <c r="Y729" i="3"/>
  <c r="Y728" i="3"/>
  <c r="Y730" i="3"/>
  <c r="Y731" i="3"/>
  <c r="Y732" i="3"/>
  <c r="Y735" i="3"/>
  <c r="Y733" i="3"/>
  <c r="Y734" i="3"/>
  <c r="Y736" i="3"/>
  <c r="Y738" i="3"/>
  <c r="Y737" i="3"/>
  <c r="Y739" i="3"/>
  <c r="Y741" i="3"/>
  <c r="Y740" i="3"/>
  <c r="Y742" i="3"/>
  <c r="Y743" i="3"/>
  <c r="Y744" i="3"/>
  <c r="Y745" i="3"/>
  <c r="Y746" i="3"/>
  <c r="Y747" i="3"/>
  <c r="Y749" i="3"/>
  <c r="Y748" i="3"/>
  <c r="Y750" i="3"/>
  <c r="Y751" i="3"/>
  <c r="Y752" i="3"/>
  <c r="Y754" i="3"/>
  <c r="Y753" i="3"/>
  <c r="Y755" i="3"/>
  <c r="Y756" i="3"/>
  <c r="Y757" i="3"/>
  <c r="Y758" i="3"/>
  <c r="Y759" i="3"/>
  <c r="Y760" i="3"/>
  <c r="Y761" i="3"/>
  <c r="Y762" i="3"/>
  <c r="Y764" i="3"/>
  <c r="Y763" i="3"/>
  <c r="Y765" i="3"/>
  <c r="Y767" i="3"/>
  <c r="Y766" i="3"/>
  <c r="Y769" i="3"/>
  <c r="Y768" i="3"/>
  <c r="Y771" i="3"/>
  <c r="Y770" i="3"/>
  <c r="Y772" i="3"/>
  <c r="Y773" i="3"/>
  <c r="Y774" i="3"/>
  <c r="Y775" i="3"/>
  <c r="Y776" i="3"/>
  <c r="Y777" i="3"/>
  <c r="Y778" i="3"/>
  <c r="Y779" i="3"/>
  <c r="Y780" i="3"/>
  <c r="Y782" i="3"/>
  <c r="Y781" i="3"/>
  <c r="Y783" i="3"/>
  <c r="Y784" i="3"/>
  <c r="Y785" i="3"/>
  <c r="Y786" i="3"/>
  <c r="Y787" i="3"/>
  <c r="Y788" i="3"/>
  <c r="Y790" i="3"/>
  <c r="Y789" i="3"/>
  <c r="Y791" i="3"/>
  <c r="Y792" i="3"/>
  <c r="Y793" i="3"/>
  <c r="Y794" i="3"/>
  <c r="Y795" i="3"/>
  <c r="Y796" i="3"/>
  <c r="Y797" i="3"/>
  <c r="Y798" i="3"/>
  <c r="Y799" i="3"/>
  <c r="Y800" i="3"/>
  <c r="Y801" i="3"/>
  <c r="Y802" i="3"/>
  <c r="Y804" i="3"/>
  <c r="Y803" i="3"/>
  <c r="Y805" i="3"/>
  <c r="I455" i="3"/>
  <c r="I457" i="3"/>
  <c r="I456" i="3"/>
  <c r="I458" i="3"/>
  <c r="I459" i="3"/>
  <c r="I460" i="3"/>
  <c r="I462" i="3"/>
  <c r="I461" i="3"/>
  <c r="I464" i="3"/>
  <c r="I463" i="3"/>
  <c r="I465" i="3"/>
  <c r="I466" i="3"/>
  <c r="I469" i="3"/>
  <c r="I468" i="3"/>
  <c r="I467" i="3"/>
  <c r="I470" i="3"/>
  <c r="I472" i="3"/>
  <c r="I471" i="3"/>
  <c r="I473" i="3"/>
  <c r="I474" i="3"/>
  <c r="I476" i="3"/>
  <c r="I475" i="3"/>
  <c r="I477" i="3"/>
  <c r="I478" i="3"/>
  <c r="I479" i="3"/>
  <c r="I481" i="3"/>
  <c r="I480" i="3"/>
  <c r="I482" i="3"/>
  <c r="I483" i="3"/>
  <c r="I484" i="3"/>
  <c r="I485" i="3"/>
  <c r="I487" i="3"/>
  <c r="I486" i="3"/>
  <c r="I488" i="3"/>
  <c r="I489" i="3"/>
  <c r="I491" i="3"/>
  <c r="I490" i="3"/>
  <c r="I493" i="3"/>
  <c r="I492" i="3"/>
  <c r="I494" i="3"/>
  <c r="I496" i="3"/>
  <c r="I495" i="3"/>
  <c r="I497" i="3"/>
  <c r="I498" i="3"/>
  <c r="I499" i="3"/>
  <c r="I501" i="3"/>
  <c r="I500" i="3"/>
  <c r="I502" i="3"/>
  <c r="I505" i="3"/>
  <c r="I503" i="3"/>
  <c r="I504" i="3"/>
  <c r="I506" i="3"/>
  <c r="I507" i="3"/>
  <c r="I510" i="3"/>
  <c r="I508" i="3"/>
  <c r="I509" i="3"/>
  <c r="I511" i="3"/>
  <c r="I514" i="3"/>
  <c r="I512" i="3"/>
  <c r="I513" i="3"/>
  <c r="I515" i="3"/>
  <c r="I516" i="3"/>
  <c r="I517" i="3"/>
  <c r="I518" i="3"/>
  <c r="I519" i="3"/>
  <c r="I520" i="3"/>
  <c r="I521" i="3"/>
  <c r="I524" i="3"/>
  <c r="I522" i="3"/>
  <c r="I523" i="3"/>
  <c r="I525" i="3"/>
  <c r="I526" i="3"/>
  <c r="I527" i="3"/>
  <c r="I529" i="3"/>
  <c r="I528" i="3"/>
  <c r="I530" i="3"/>
  <c r="I531" i="3"/>
  <c r="I532" i="3"/>
  <c r="I533" i="3"/>
  <c r="I535" i="3"/>
  <c r="I534" i="3"/>
  <c r="I536" i="3"/>
  <c r="I538" i="3"/>
  <c r="I537" i="3"/>
  <c r="I539" i="3"/>
  <c r="I540" i="3"/>
  <c r="I541" i="3"/>
  <c r="I542" i="3"/>
  <c r="I543" i="3"/>
  <c r="I544" i="3"/>
  <c r="I545" i="3"/>
  <c r="I548" i="3"/>
  <c r="I546" i="3"/>
  <c r="I547" i="3"/>
  <c r="I549" i="3"/>
  <c r="I550" i="3"/>
  <c r="I551" i="3"/>
  <c r="I552" i="3"/>
  <c r="I553" i="3"/>
  <c r="I555" i="3"/>
  <c r="I554" i="3"/>
  <c r="I556" i="3"/>
  <c r="I557" i="3"/>
  <c r="I559" i="3"/>
  <c r="I558" i="3"/>
  <c r="I560" i="3"/>
  <c r="I561" i="3"/>
  <c r="I562" i="3"/>
  <c r="I563" i="3"/>
  <c r="I564" i="3"/>
  <c r="I565" i="3"/>
  <c r="I566" i="3"/>
  <c r="I567" i="3"/>
  <c r="I568" i="3"/>
  <c r="I569" i="3"/>
  <c r="I570" i="3"/>
  <c r="I571" i="3"/>
  <c r="I573" i="3"/>
  <c r="I572" i="3"/>
  <c r="I574" i="3"/>
  <c r="I576" i="3"/>
  <c r="I575" i="3"/>
  <c r="I579" i="3"/>
  <c r="I577" i="3"/>
  <c r="I578" i="3"/>
  <c r="I580" i="3"/>
  <c r="I581" i="3"/>
  <c r="I582" i="3"/>
  <c r="I583" i="3"/>
  <c r="I585" i="3"/>
  <c r="I584" i="3"/>
  <c r="I586" i="3"/>
  <c r="I587" i="3"/>
  <c r="I588" i="3"/>
  <c r="I591" i="3"/>
  <c r="I589" i="3"/>
  <c r="I590" i="3"/>
  <c r="I592" i="3"/>
  <c r="I593" i="3"/>
  <c r="I595" i="3"/>
  <c r="I594" i="3"/>
  <c r="I597" i="3"/>
  <c r="I596" i="3"/>
  <c r="I598" i="3"/>
  <c r="I599" i="3"/>
  <c r="I600" i="3"/>
  <c r="I602" i="3"/>
  <c r="I601" i="3"/>
  <c r="I603" i="3"/>
  <c r="I604" i="3"/>
  <c r="I605" i="3"/>
  <c r="I606" i="3"/>
  <c r="I607" i="3"/>
  <c r="I608" i="3"/>
  <c r="I610" i="3"/>
  <c r="I609" i="3"/>
  <c r="I611" i="3"/>
  <c r="I612" i="3"/>
  <c r="I613" i="3"/>
  <c r="I614" i="3"/>
  <c r="I615" i="3"/>
  <c r="I616" i="3"/>
  <c r="I618" i="3"/>
  <c r="I617" i="3"/>
  <c r="I620" i="3"/>
  <c r="I619" i="3"/>
  <c r="I621" i="3"/>
  <c r="I623" i="3"/>
  <c r="I622" i="3"/>
  <c r="I625" i="3"/>
  <c r="I624" i="3"/>
  <c r="I626" i="3"/>
  <c r="I628" i="3"/>
  <c r="I627" i="3"/>
  <c r="I629" i="3"/>
  <c r="I630" i="3"/>
  <c r="I631" i="3"/>
  <c r="I632" i="3"/>
  <c r="I633" i="3"/>
  <c r="I634" i="3"/>
  <c r="I636" i="3"/>
  <c r="I635" i="3"/>
  <c r="I638" i="3"/>
  <c r="I637" i="3"/>
  <c r="I641" i="3"/>
  <c r="I639" i="3"/>
  <c r="I640" i="3"/>
  <c r="I642" i="3"/>
  <c r="I643" i="3"/>
  <c r="I644" i="3"/>
  <c r="I646" i="3"/>
  <c r="I647" i="3"/>
  <c r="I645" i="3"/>
  <c r="I648" i="3"/>
  <c r="I649" i="3"/>
  <c r="I651" i="3"/>
  <c r="I650" i="3"/>
  <c r="I652" i="3"/>
  <c r="I653" i="3"/>
  <c r="I654" i="3"/>
  <c r="I655" i="3"/>
  <c r="I658" i="3"/>
  <c r="I656" i="3"/>
  <c r="I657" i="3"/>
  <c r="I659" i="3"/>
  <c r="I661" i="3"/>
  <c r="I660" i="3"/>
  <c r="I662" i="3"/>
  <c r="I663" i="3"/>
  <c r="I664" i="3"/>
  <c r="I665" i="3"/>
  <c r="I666" i="3"/>
  <c r="I667" i="3"/>
  <c r="I669" i="3"/>
  <c r="I668" i="3"/>
  <c r="I671" i="3"/>
  <c r="I670" i="3"/>
  <c r="I673" i="3"/>
  <c r="I672" i="3"/>
  <c r="I674" i="3"/>
  <c r="I675" i="3"/>
  <c r="I676" i="3"/>
  <c r="I677" i="3"/>
  <c r="I678" i="3"/>
  <c r="I679" i="3"/>
  <c r="I681" i="3"/>
  <c r="I680" i="3"/>
  <c r="I682" i="3"/>
  <c r="I683" i="3"/>
  <c r="I684" i="3"/>
  <c r="I685" i="3"/>
  <c r="I687" i="3"/>
  <c r="I686" i="3"/>
  <c r="I689" i="3"/>
  <c r="I688" i="3"/>
  <c r="I691" i="3"/>
  <c r="I690" i="3"/>
  <c r="I692" i="3"/>
  <c r="I693" i="3"/>
  <c r="I694" i="3"/>
  <c r="I695" i="3"/>
  <c r="I698" i="3"/>
  <c r="I696" i="3"/>
  <c r="I697" i="3"/>
  <c r="I699" i="3"/>
  <c r="I700" i="3"/>
  <c r="I701" i="3"/>
  <c r="I702" i="3"/>
  <c r="I703" i="3"/>
  <c r="I705" i="3"/>
  <c r="I704" i="3"/>
  <c r="I706" i="3"/>
  <c r="I707" i="3"/>
  <c r="I708" i="3"/>
  <c r="I709" i="3"/>
  <c r="I710" i="3"/>
  <c r="I712" i="3"/>
  <c r="I711" i="3"/>
  <c r="I713" i="3"/>
  <c r="I716" i="3"/>
  <c r="I714" i="3"/>
  <c r="I715" i="3"/>
  <c r="I717" i="3"/>
  <c r="I719" i="3"/>
  <c r="I718" i="3"/>
  <c r="I720" i="3"/>
  <c r="I722" i="3"/>
  <c r="I721" i="3"/>
  <c r="I723" i="3"/>
  <c r="I724" i="3"/>
  <c r="I725" i="3"/>
  <c r="I726" i="3"/>
  <c r="I727" i="3"/>
  <c r="I728" i="3"/>
  <c r="I729" i="3"/>
  <c r="I731" i="3"/>
  <c r="I730" i="3"/>
  <c r="I732" i="3"/>
  <c r="I734" i="3"/>
  <c r="I733" i="3"/>
  <c r="I735" i="3"/>
  <c r="I737" i="3"/>
  <c r="I736" i="3"/>
  <c r="I738" i="3"/>
  <c r="I740" i="3"/>
  <c r="I739" i="3"/>
  <c r="I741" i="3"/>
  <c r="I742" i="3"/>
  <c r="I744" i="3"/>
  <c r="I743" i="3"/>
  <c r="I745" i="3"/>
  <c r="I746" i="3"/>
  <c r="I748" i="3"/>
  <c r="I749" i="3"/>
  <c r="I747" i="3"/>
  <c r="I750" i="3"/>
  <c r="I752" i="3"/>
  <c r="I751" i="3"/>
  <c r="I753" i="3"/>
  <c r="I754" i="3"/>
  <c r="I755" i="3"/>
  <c r="I757" i="3"/>
  <c r="I756" i="3"/>
  <c r="I759" i="3"/>
  <c r="I758" i="3"/>
  <c r="I760" i="3"/>
  <c r="I761" i="3"/>
  <c r="I762" i="3"/>
  <c r="I763" i="3"/>
  <c r="I766" i="3"/>
  <c r="I764" i="3"/>
  <c r="I765" i="3"/>
  <c r="I768" i="3"/>
  <c r="I767" i="3"/>
  <c r="I771" i="3"/>
  <c r="I770" i="3"/>
  <c r="I769" i="3"/>
  <c r="I773" i="3"/>
  <c r="I772" i="3"/>
  <c r="I775" i="3"/>
  <c r="I774" i="3"/>
  <c r="I776" i="3"/>
  <c r="I777" i="3"/>
  <c r="I778" i="3"/>
  <c r="I780" i="3"/>
  <c r="I779" i="3"/>
  <c r="I781" i="3"/>
  <c r="I782" i="3"/>
  <c r="I783" i="3"/>
  <c r="I784" i="3"/>
  <c r="I785" i="3"/>
  <c r="I786" i="3"/>
  <c r="I788" i="3"/>
  <c r="I787" i="3"/>
  <c r="I789" i="3"/>
  <c r="I790" i="3"/>
  <c r="I791" i="3"/>
  <c r="I792" i="3"/>
  <c r="I793" i="3"/>
  <c r="I794" i="3"/>
  <c r="I795" i="3"/>
  <c r="I796" i="3"/>
  <c r="I797" i="3"/>
  <c r="I798" i="3"/>
  <c r="I799" i="3"/>
  <c r="I800" i="3"/>
  <c r="I802" i="3"/>
  <c r="I801" i="3"/>
  <c r="I803" i="3"/>
  <c r="I804" i="3"/>
  <c r="I805" i="3"/>
  <c r="I806" i="3"/>
  <c r="AM457" i="3"/>
  <c r="AM455" i="3"/>
  <c r="AM456" i="3"/>
  <c r="AM459" i="3"/>
  <c r="AM458" i="3"/>
  <c r="AM461" i="3"/>
  <c r="AM462" i="3"/>
  <c r="AM460" i="3"/>
  <c r="AM463" i="3"/>
  <c r="AM464" i="3"/>
  <c r="AM465" i="3"/>
  <c r="AM466" i="3"/>
  <c r="AM467" i="3"/>
  <c r="AM468" i="3"/>
  <c r="AM469" i="3"/>
  <c r="AM470" i="3"/>
  <c r="AM471" i="3"/>
  <c r="AM472" i="3"/>
  <c r="AM473" i="3"/>
  <c r="AM474" i="3"/>
  <c r="AM475" i="3"/>
  <c r="AM476" i="3"/>
  <c r="AM478" i="3"/>
  <c r="AM477" i="3"/>
  <c r="AM479" i="3"/>
  <c r="AM480" i="3"/>
  <c r="AM481" i="3"/>
  <c r="AM483" i="3"/>
  <c r="AM482" i="3"/>
  <c r="AM484" i="3"/>
  <c r="AM486" i="3"/>
  <c r="AM487" i="3"/>
  <c r="AM485" i="3"/>
  <c r="AM489" i="3"/>
  <c r="AM488" i="3"/>
  <c r="AM490" i="3"/>
  <c r="AM491" i="3"/>
  <c r="AM493" i="3"/>
  <c r="AM492" i="3"/>
  <c r="AM494" i="3"/>
  <c r="AM496" i="3"/>
  <c r="AM495" i="3"/>
  <c r="AM497" i="3"/>
  <c r="AM498" i="3"/>
  <c r="AM499" i="3"/>
  <c r="AM500" i="3"/>
  <c r="AM501" i="3"/>
  <c r="AM502" i="3"/>
  <c r="AM503" i="3"/>
  <c r="AM504" i="3"/>
  <c r="AM505" i="3"/>
  <c r="AM507" i="3"/>
  <c r="AM506" i="3"/>
  <c r="AM508" i="3"/>
  <c r="AM510" i="3"/>
  <c r="AM511" i="3"/>
  <c r="AM509" i="3"/>
  <c r="AM513" i="3"/>
  <c r="AM512" i="3"/>
  <c r="AM514" i="3"/>
  <c r="AM515" i="3"/>
  <c r="AM516" i="3"/>
  <c r="AM517" i="3"/>
  <c r="AM518" i="3"/>
  <c r="AM519" i="3"/>
  <c r="AM521" i="3"/>
  <c r="AM520" i="3"/>
  <c r="AM523" i="3"/>
  <c r="AM522" i="3"/>
  <c r="AM525" i="3"/>
  <c r="AM524" i="3"/>
  <c r="AM526" i="3"/>
  <c r="AM527" i="3"/>
  <c r="AM528" i="3"/>
  <c r="AM529" i="3"/>
  <c r="AM530" i="3"/>
  <c r="AM531" i="3"/>
  <c r="AM534" i="3"/>
  <c r="AM533" i="3"/>
  <c r="AM532" i="3"/>
  <c r="AM535" i="3"/>
  <c r="AM536" i="3"/>
  <c r="AM538" i="3"/>
  <c r="AM539" i="3"/>
  <c r="AM537" i="3"/>
  <c r="AM540" i="3"/>
  <c r="AM541" i="3"/>
  <c r="AM543" i="3"/>
  <c r="AM542" i="3"/>
  <c r="AM545" i="3"/>
  <c r="AM544" i="3"/>
  <c r="AM546" i="3"/>
  <c r="AM547" i="3"/>
  <c r="AM548" i="3"/>
  <c r="AM549" i="3"/>
  <c r="AM550" i="3"/>
  <c r="AM551" i="3"/>
  <c r="AM553" i="3"/>
  <c r="AM552" i="3"/>
  <c r="AM554" i="3"/>
  <c r="AM555" i="3"/>
  <c r="AM556" i="3"/>
  <c r="AM558" i="3"/>
  <c r="AM557" i="3"/>
  <c r="AM561" i="3"/>
  <c r="AM559" i="3"/>
  <c r="AM560" i="3"/>
  <c r="AM562" i="3"/>
  <c r="AM563" i="3"/>
  <c r="AM564" i="3"/>
  <c r="AM565" i="3"/>
  <c r="AM566" i="3"/>
  <c r="AM567" i="3"/>
  <c r="AM569" i="3"/>
  <c r="AM570" i="3"/>
  <c r="AM568" i="3"/>
  <c r="AM572" i="3"/>
  <c r="AM573" i="3"/>
  <c r="AM571"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2" i="3"/>
  <c r="AM601" i="3"/>
  <c r="AM605" i="3"/>
  <c r="AM604" i="3"/>
  <c r="AM603" i="3"/>
  <c r="AM607" i="3"/>
  <c r="AM606" i="3"/>
  <c r="AM609" i="3"/>
  <c r="AM608" i="3"/>
  <c r="AM610" i="3"/>
  <c r="AM612" i="3"/>
  <c r="AM611" i="3"/>
  <c r="AM613" i="3"/>
  <c r="AM614" i="3"/>
  <c r="AM615" i="3"/>
  <c r="AM616" i="3"/>
  <c r="AM617" i="3"/>
  <c r="AM619" i="3"/>
  <c r="AM618" i="3"/>
  <c r="AM620" i="3"/>
  <c r="AM621" i="3"/>
  <c r="AM622" i="3"/>
  <c r="AM623" i="3"/>
  <c r="AM624" i="3"/>
  <c r="AM625" i="3"/>
  <c r="AM627" i="3"/>
  <c r="AM626" i="3"/>
  <c r="AM628" i="3"/>
  <c r="AM629" i="3"/>
  <c r="AM630" i="3"/>
  <c r="AM631" i="3"/>
  <c r="AM633" i="3"/>
  <c r="AM632" i="3"/>
  <c r="AM635" i="3"/>
  <c r="AM634" i="3"/>
  <c r="AM636" i="3"/>
  <c r="AM639" i="3"/>
  <c r="AM637" i="3"/>
  <c r="AM640" i="3"/>
  <c r="AM638" i="3"/>
  <c r="AM641" i="3"/>
  <c r="AM642" i="3"/>
  <c r="AM644" i="3"/>
  <c r="AM643" i="3"/>
  <c r="AM646" i="3"/>
  <c r="AM645" i="3"/>
  <c r="AM647" i="3"/>
  <c r="AM648" i="3"/>
  <c r="AM649" i="3"/>
  <c r="AM650" i="3"/>
  <c r="AM651" i="3"/>
  <c r="AM652" i="3"/>
  <c r="AM653" i="3"/>
  <c r="AM654" i="3"/>
  <c r="AM655" i="3"/>
  <c r="AM656" i="3"/>
  <c r="AM657" i="3"/>
  <c r="AM658" i="3"/>
  <c r="AM659" i="3"/>
  <c r="AM660" i="3"/>
  <c r="AM661" i="3"/>
  <c r="AM662" i="3"/>
  <c r="AM663" i="3"/>
  <c r="AM666" i="3"/>
  <c r="AM664" i="3"/>
  <c r="AM665" i="3"/>
  <c r="AM667" i="3"/>
  <c r="AM668" i="3"/>
  <c r="AM669" i="3"/>
  <c r="AM670" i="3"/>
  <c r="AM671" i="3"/>
  <c r="AM672" i="3"/>
  <c r="AM673" i="3"/>
  <c r="AM675" i="3"/>
  <c r="AM674" i="3"/>
  <c r="AM676" i="3"/>
  <c r="AM677" i="3"/>
  <c r="AM678" i="3"/>
  <c r="AM679" i="3"/>
  <c r="AM680" i="3"/>
  <c r="AM681" i="3"/>
  <c r="AM682" i="3"/>
  <c r="AM683" i="3"/>
  <c r="AM684" i="3"/>
  <c r="AM686" i="3"/>
  <c r="AM685" i="3"/>
  <c r="AM687" i="3"/>
  <c r="AM688" i="3"/>
  <c r="AM689" i="3"/>
  <c r="AM690" i="3"/>
  <c r="AM691" i="3"/>
  <c r="AM692" i="3"/>
  <c r="AM693" i="3"/>
  <c r="AM695" i="3"/>
  <c r="AM694" i="3"/>
  <c r="AM696" i="3"/>
  <c r="AM697" i="3"/>
  <c r="AM699" i="3"/>
  <c r="AM698" i="3"/>
  <c r="AM701" i="3"/>
  <c r="AM700" i="3"/>
  <c r="AM703" i="3"/>
  <c r="AM702" i="3"/>
  <c r="AM704" i="3"/>
  <c r="AM706" i="3"/>
  <c r="AM705" i="3"/>
  <c r="AM707" i="3"/>
  <c r="AM708" i="3"/>
  <c r="AM709" i="3"/>
  <c r="AM710" i="3"/>
  <c r="AM712" i="3"/>
  <c r="AM711" i="3"/>
  <c r="AM713" i="3"/>
  <c r="AM715" i="3"/>
  <c r="AM714" i="3"/>
  <c r="AM716" i="3"/>
  <c r="AM717" i="3"/>
  <c r="AM720" i="3"/>
  <c r="AM718" i="3"/>
  <c r="AM719" i="3"/>
  <c r="AM722" i="3"/>
  <c r="AM721" i="3"/>
  <c r="AM723" i="3"/>
  <c r="AM724" i="3"/>
  <c r="AM725" i="3"/>
  <c r="AM726" i="3"/>
  <c r="AM727" i="3"/>
  <c r="AM728" i="3"/>
  <c r="AM729" i="3"/>
  <c r="AM730" i="3"/>
  <c r="AM731" i="3"/>
  <c r="AM732" i="3"/>
  <c r="AM733" i="3"/>
  <c r="AM734" i="3"/>
  <c r="AM735" i="3"/>
  <c r="AM737" i="3"/>
  <c r="AM736" i="3"/>
  <c r="AM739" i="3"/>
  <c r="AM738" i="3"/>
  <c r="AM740" i="3"/>
  <c r="AM742" i="3"/>
  <c r="AM741" i="3"/>
  <c r="AM743" i="3"/>
  <c r="AM745" i="3"/>
  <c r="AM744" i="3"/>
  <c r="AM747" i="3"/>
  <c r="AM746" i="3"/>
  <c r="AM748" i="3"/>
  <c r="AM749" i="3"/>
  <c r="AM750" i="3"/>
  <c r="AM751" i="3"/>
  <c r="AM752" i="3"/>
  <c r="AM754" i="3"/>
  <c r="AM753" i="3"/>
  <c r="AM756" i="3"/>
  <c r="AM755" i="3"/>
  <c r="AM757" i="3"/>
  <c r="AM760" i="3"/>
  <c r="AM758" i="3"/>
  <c r="AM759" i="3"/>
  <c r="AM762" i="3"/>
  <c r="AM761" i="3"/>
  <c r="AM763" i="3"/>
  <c r="AM764" i="3"/>
  <c r="AM765" i="3"/>
  <c r="AM767" i="3"/>
  <c r="AM768" i="3"/>
  <c r="AM769" i="3"/>
  <c r="AM766" i="3"/>
  <c r="AM770" i="3"/>
  <c r="AM772" i="3"/>
  <c r="AM773" i="3"/>
  <c r="AM771" i="3"/>
  <c r="AM774" i="3"/>
  <c r="AM775" i="3"/>
  <c r="AM776" i="3"/>
  <c r="AM779" i="3"/>
  <c r="AM777" i="3"/>
  <c r="AM778" i="3"/>
  <c r="AM780" i="3"/>
  <c r="AM781" i="3"/>
  <c r="AM782" i="3"/>
  <c r="AM784" i="3"/>
  <c r="AM785" i="3"/>
  <c r="AM783" i="3"/>
  <c r="AM787" i="3"/>
  <c r="AM786" i="3"/>
  <c r="AM788" i="3"/>
  <c r="AM789" i="3"/>
  <c r="AM790" i="3"/>
  <c r="AM791" i="3"/>
  <c r="AM792" i="3"/>
  <c r="AM794" i="3"/>
  <c r="AM793" i="3"/>
  <c r="AM795" i="3"/>
  <c r="AM796" i="3"/>
  <c r="AM797" i="3"/>
  <c r="AM798" i="3"/>
  <c r="AM799" i="3"/>
  <c r="AM800" i="3"/>
  <c r="AM801" i="3"/>
  <c r="AM802" i="3"/>
  <c r="AM803" i="3"/>
  <c r="AM805" i="3"/>
  <c r="AM804" i="3"/>
  <c r="AB456" i="3"/>
  <c r="AB455" i="3"/>
  <c r="AB458" i="3"/>
  <c r="AB457" i="3"/>
  <c r="AB459" i="3"/>
  <c r="AB460" i="3"/>
  <c r="AB463" i="3"/>
  <c r="AB461" i="3"/>
  <c r="AB462" i="3"/>
  <c r="AB465" i="3"/>
  <c r="AB464" i="3"/>
  <c r="AB466" i="3"/>
  <c r="AB467" i="3"/>
  <c r="AB468" i="3"/>
  <c r="AB469" i="3"/>
  <c r="AB470" i="3"/>
  <c r="AB471" i="3"/>
  <c r="AB472" i="3"/>
  <c r="AB473" i="3"/>
  <c r="AB474" i="3"/>
  <c r="AB476" i="3"/>
  <c r="AB477" i="3"/>
  <c r="AB475" i="3"/>
  <c r="AB479" i="3"/>
  <c r="AB478" i="3"/>
  <c r="AB480" i="3"/>
  <c r="AB481" i="3"/>
  <c r="AB482" i="3"/>
  <c r="AB484" i="3"/>
  <c r="AB483" i="3"/>
  <c r="AB485" i="3"/>
  <c r="AB486" i="3"/>
  <c r="AB487" i="3"/>
  <c r="AB489" i="3"/>
  <c r="AB488" i="3"/>
  <c r="AB490" i="3"/>
  <c r="AB491" i="3"/>
  <c r="AB492" i="3"/>
  <c r="AB493" i="3"/>
  <c r="AB494" i="3"/>
  <c r="AB496" i="3"/>
  <c r="AB497" i="3"/>
  <c r="AB495" i="3"/>
  <c r="AB498" i="3"/>
  <c r="AB499" i="3"/>
  <c r="AB501" i="3"/>
  <c r="AB502" i="3"/>
  <c r="AB500" i="3"/>
  <c r="AB504" i="3"/>
  <c r="AB503" i="3"/>
  <c r="AB505" i="3"/>
  <c r="AB507" i="3"/>
  <c r="AB506" i="3"/>
  <c r="AB509" i="3"/>
  <c r="AB508" i="3"/>
  <c r="AB510" i="3"/>
  <c r="AB512" i="3"/>
  <c r="AB511" i="3"/>
  <c r="AB513" i="3"/>
  <c r="AB514" i="3"/>
  <c r="AB515" i="3"/>
  <c r="AB516" i="3"/>
  <c r="AB518" i="3"/>
  <c r="AB517" i="3"/>
  <c r="AB520" i="3"/>
  <c r="AB519" i="3"/>
  <c r="AB521" i="3"/>
  <c r="AB522" i="3"/>
  <c r="AB524" i="3"/>
  <c r="AB523" i="3"/>
  <c r="AB526" i="3"/>
  <c r="AB525" i="3"/>
  <c r="AB527" i="3"/>
  <c r="AB528" i="3"/>
  <c r="AB529" i="3"/>
  <c r="AB530" i="3"/>
  <c r="AB531" i="3"/>
  <c r="AB533" i="3"/>
  <c r="AB532" i="3"/>
  <c r="AB534" i="3"/>
  <c r="AB535" i="3"/>
  <c r="AB536" i="3"/>
  <c r="AB537" i="3"/>
  <c r="AB539" i="3"/>
  <c r="AB538" i="3"/>
  <c r="AB540" i="3"/>
  <c r="AB541" i="3"/>
  <c r="AB543" i="3"/>
  <c r="AB542"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9" i="3"/>
  <c r="AB567" i="3"/>
  <c r="AB568" i="3"/>
  <c r="AB570" i="3"/>
  <c r="AB571" i="3"/>
  <c r="AB572" i="3"/>
  <c r="AB573" i="3"/>
  <c r="AB574" i="3"/>
  <c r="AB575" i="3"/>
  <c r="AB576" i="3"/>
  <c r="AB577" i="3"/>
  <c r="AB578" i="3"/>
  <c r="AB579" i="3"/>
  <c r="AB580" i="3"/>
  <c r="AB581" i="3"/>
  <c r="AB582" i="3"/>
  <c r="AB583" i="3"/>
  <c r="AB585" i="3"/>
  <c r="AB584" i="3"/>
  <c r="AB587" i="3"/>
  <c r="AB586" i="3"/>
  <c r="AB588" i="3"/>
  <c r="AB589" i="3"/>
  <c r="AB591" i="3"/>
  <c r="AB590" i="3"/>
  <c r="AB592" i="3"/>
  <c r="AB593" i="3"/>
  <c r="AB595" i="3"/>
  <c r="AB594" i="3"/>
  <c r="AB596" i="3"/>
  <c r="AB598" i="3"/>
  <c r="AB597" i="3"/>
  <c r="AB600" i="3"/>
  <c r="AB599" i="3"/>
  <c r="AB601" i="3"/>
  <c r="AB602" i="3"/>
  <c r="AB603" i="3"/>
  <c r="AB604" i="3"/>
  <c r="AB607" i="3"/>
  <c r="AB605" i="3"/>
  <c r="AB606" i="3"/>
  <c r="AB608" i="3"/>
  <c r="AB609" i="3"/>
  <c r="AB610" i="3"/>
  <c r="AB611" i="3"/>
  <c r="AB613" i="3"/>
  <c r="AB612" i="3"/>
  <c r="AB615" i="3"/>
  <c r="AB614" i="3"/>
  <c r="AB616" i="3"/>
  <c r="AB618" i="3"/>
  <c r="AB617" i="3"/>
  <c r="AB619" i="3"/>
  <c r="AB620" i="3"/>
  <c r="AB622" i="3"/>
  <c r="AB621" i="3"/>
  <c r="AB623" i="3"/>
  <c r="AB624" i="3"/>
  <c r="AB625" i="3"/>
  <c r="AB626" i="3"/>
  <c r="AB627" i="3"/>
  <c r="AB628" i="3"/>
  <c r="AB629" i="3"/>
  <c r="AB630" i="3"/>
  <c r="AB631" i="3"/>
  <c r="AB632" i="3"/>
  <c r="AB633" i="3"/>
  <c r="AB635" i="3"/>
  <c r="AB634" i="3"/>
  <c r="AB636" i="3"/>
  <c r="AB637" i="3"/>
  <c r="AB639" i="3"/>
  <c r="AB641" i="3"/>
  <c r="AB638" i="3"/>
  <c r="AB640" i="3"/>
  <c r="AB642" i="3"/>
  <c r="AB643" i="3"/>
  <c r="AB644" i="3"/>
  <c r="AB645" i="3"/>
  <c r="AB646" i="3"/>
  <c r="AB647" i="3"/>
  <c r="AB648" i="3"/>
  <c r="AB649" i="3"/>
  <c r="AB650" i="3"/>
  <c r="AB651" i="3"/>
  <c r="AB652" i="3"/>
  <c r="AB654" i="3"/>
  <c r="AB653" i="3"/>
  <c r="AB655" i="3"/>
  <c r="AB656" i="3"/>
  <c r="AB657" i="3"/>
  <c r="AB659" i="3"/>
  <c r="AB658" i="3"/>
  <c r="AB660" i="3"/>
  <c r="AB661" i="3"/>
  <c r="AB662" i="3"/>
  <c r="AB663" i="3"/>
  <c r="AB664" i="3"/>
  <c r="AB666" i="3"/>
  <c r="AB665" i="3"/>
  <c r="AB667" i="3"/>
  <c r="AB669" i="3"/>
  <c r="AB668" i="3"/>
  <c r="AB670" i="3"/>
  <c r="AB671" i="3"/>
  <c r="AB672" i="3"/>
  <c r="AB673" i="3"/>
  <c r="AB674" i="3"/>
  <c r="AB675" i="3"/>
  <c r="AB676" i="3"/>
  <c r="AB677" i="3"/>
  <c r="AB678" i="3"/>
  <c r="AB679" i="3"/>
  <c r="AB680" i="3"/>
  <c r="AB681" i="3"/>
  <c r="AB682" i="3"/>
  <c r="AB684" i="3"/>
  <c r="AB683" i="3"/>
  <c r="AB685" i="3"/>
  <c r="AB686" i="3"/>
  <c r="AB687" i="3"/>
  <c r="AB688" i="3"/>
  <c r="AB690" i="3"/>
  <c r="AB689" i="3"/>
  <c r="AB691" i="3"/>
  <c r="AB692" i="3"/>
  <c r="AB695" i="3"/>
  <c r="AB693" i="3"/>
  <c r="AB694" i="3"/>
  <c r="AB697" i="3"/>
  <c r="AB696" i="3"/>
  <c r="AB698" i="3"/>
  <c r="AB699" i="3"/>
  <c r="AB702" i="3"/>
  <c r="AB700" i="3"/>
  <c r="AB701" i="3"/>
  <c r="AB703" i="3"/>
  <c r="AB704" i="3"/>
  <c r="AB705" i="3"/>
  <c r="AB706" i="3"/>
  <c r="AB708" i="3"/>
  <c r="AB707" i="3"/>
  <c r="AB709" i="3"/>
  <c r="AB710" i="3"/>
  <c r="AB711" i="3"/>
  <c r="AB712" i="3"/>
  <c r="AB714" i="3"/>
  <c r="AB713" i="3"/>
  <c r="AB715" i="3"/>
  <c r="AB718" i="3"/>
  <c r="AB717" i="3"/>
  <c r="AB716" i="3"/>
  <c r="AB720" i="3"/>
  <c r="AB719" i="3"/>
  <c r="AB721" i="3"/>
  <c r="AB723" i="3"/>
  <c r="AB722" i="3"/>
  <c r="AB725" i="3"/>
  <c r="AB724" i="3"/>
  <c r="AB727" i="3"/>
  <c r="AB726" i="3"/>
  <c r="AB728" i="3"/>
  <c r="AB729" i="3"/>
  <c r="AB730" i="3"/>
  <c r="AB731" i="3"/>
  <c r="AB732" i="3"/>
  <c r="AB734" i="3"/>
  <c r="AB733" i="3"/>
  <c r="AB735" i="3"/>
  <c r="AB737" i="3"/>
  <c r="AB736" i="3"/>
  <c r="AB738" i="3"/>
  <c r="AB739" i="3"/>
  <c r="AB740" i="3"/>
  <c r="AB741" i="3"/>
  <c r="AB742" i="3"/>
  <c r="AB744" i="3"/>
  <c r="AB743" i="3"/>
  <c r="AB746" i="3"/>
  <c r="AB745" i="3"/>
  <c r="AB747" i="3"/>
  <c r="AB748" i="3"/>
  <c r="AB749" i="3"/>
  <c r="AB750" i="3"/>
  <c r="AB751" i="3"/>
  <c r="AB752" i="3"/>
  <c r="AB753" i="3"/>
  <c r="AB754" i="3"/>
  <c r="AB756" i="3"/>
  <c r="AB755" i="3"/>
  <c r="AB757" i="3"/>
  <c r="AB759" i="3"/>
  <c r="AB760" i="3"/>
  <c r="AB758" i="3"/>
  <c r="AB761" i="3"/>
  <c r="AB762" i="3"/>
  <c r="AB763" i="3"/>
  <c r="AB764" i="3"/>
  <c r="AB765" i="3"/>
  <c r="AB766" i="3"/>
  <c r="AB767" i="3"/>
  <c r="AB768" i="3"/>
  <c r="AB769" i="3"/>
  <c r="AB771" i="3"/>
  <c r="AB770" i="3"/>
  <c r="AB772" i="3"/>
  <c r="AB773" i="3"/>
  <c r="AB774" i="3"/>
  <c r="AB775" i="3"/>
  <c r="AB776" i="3"/>
  <c r="AB777" i="3"/>
  <c r="AB778" i="3"/>
  <c r="AB779" i="3"/>
  <c r="AB781" i="3"/>
  <c r="AB780" i="3"/>
  <c r="AB782" i="3"/>
  <c r="AB785" i="3"/>
  <c r="AB783" i="3"/>
  <c r="AB784" i="3"/>
  <c r="AB786" i="3"/>
  <c r="AB787" i="3"/>
  <c r="AB788" i="3"/>
  <c r="AB789" i="3"/>
  <c r="AB790" i="3"/>
  <c r="AB791" i="3"/>
  <c r="AB792" i="3"/>
  <c r="AB793" i="3"/>
  <c r="AB794" i="3"/>
  <c r="AB795" i="3"/>
  <c r="AB797" i="3"/>
  <c r="AB796" i="3"/>
  <c r="AB800" i="3"/>
  <c r="AB798" i="3"/>
  <c r="AB799" i="3"/>
  <c r="AB801" i="3"/>
  <c r="AB802" i="3"/>
  <c r="AB803" i="3"/>
  <c r="AB805" i="3"/>
  <c r="AB804" i="3"/>
  <c r="AI455" i="3"/>
  <c r="AI456" i="3"/>
  <c r="AI458" i="3"/>
  <c r="AI457" i="3"/>
  <c r="AI459" i="3"/>
  <c r="AI460" i="3"/>
  <c r="AI461" i="3"/>
  <c r="AI462" i="3"/>
  <c r="AI465" i="3"/>
  <c r="AI463" i="3"/>
  <c r="AI464" i="3"/>
  <c r="AI467" i="3"/>
  <c r="AI466" i="3"/>
  <c r="AI468" i="3"/>
  <c r="AI470" i="3"/>
  <c r="AI469" i="3"/>
  <c r="AI471" i="3"/>
  <c r="AI472" i="3"/>
  <c r="AI475" i="3"/>
  <c r="AI473" i="3"/>
  <c r="AI474" i="3"/>
  <c r="AI476" i="3"/>
  <c r="AI478" i="3"/>
  <c r="AI477" i="3"/>
  <c r="AI479" i="3"/>
  <c r="AI480" i="3"/>
  <c r="AI481" i="3"/>
  <c r="AI482" i="3"/>
  <c r="AI484" i="3"/>
  <c r="AI486" i="3"/>
  <c r="AI483" i="3"/>
  <c r="AI485" i="3"/>
  <c r="AI487" i="3"/>
  <c r="AI489" i="3"/>
  <c r="AI490" i="3"/>
  <c r="AI488" i="3"/>
  <c r="AI491" i="3"/>
  <c r="AI492" i="3"/>
  <c r="AI493" i="3"/>
  <c r="AI494" i="3"/>
  <c r="AI495" i="3"/>
  <c r="AI496" i="3"/>
  <c r="AI497" i="3"/>
  <c r="AI498" i="3"/>
  <c r="AI499" i="3"/>
  <c r="AI500" i="3"/>
  <c r="AI501" i="3"/>
  <c r="AI502" i="3"/>
  <c r="AI503" i="3"/>
  <c r="AI505" i="3"/>
  <c r="AI504" i="3"/>
  <c r="AI507" i="3"/>
  <c r="AI506" i="3"/>
  <c r="AI508" i="3"/>
  <c r="AI509" i="3"/>
  <c r="AI510" i="3"/>
  <c r="AI512" i="3"/>
  <c r="AI511" i="3"/>
  <c r="AI513" i="3"/>
  <c r="AI515" i="3"/>
  <c r="AI514" i="3"/>
  <c r="AI516" i="3"/>
  <c r="AI517" i="3"/>
  <c r="AI518" i="3"/>
  <c r="AI520" i="3"/>
  <c r="AI519" i="3"/>
  <c r="AI521" i="3"/>
  <c r="AI522" i="3"/>
  <c r="AI523" i="3"/>
  <c r="AI524" i="3"/>
  <c r="AI526" i="3"/>
  <c r="AI525" i="3"/>
  <c r="AI529" i="3"/>
  <c r="AI527" i="3"/>
  <c r="AI530" i="3"/>
  <c r="AI528" i="3"/>
  <c r="AI531" i="3"/>
  <c r="AI532" i="3"/>
  <c r="AI533" i="3"/>
  <c r="AI534" i="3"/>
  <c r="AI535" i="3"/>
  <c r="AI536" i="3"/>
  <c r="AI537" i="3"/>
  <c r="AI538" i="3"/>
  <c r="AI539" i="3"/>
  <c r="AI540" i="3"/>
  <c r="AI541" i="3"/>
  <c r="AI543" i="3"/>
  <c r="AI542" i="3"/>
  <c r="AI546" i="3"/>
  <c r="AI544" i="3"/>
  <c r="AI545" i="3"/>
  <c r="AI548" i="3"/>
  <c r="AI547" i="3"/>
  <c r="AI549" i="3"/>
  <c r="AI550" i="3"/>
  <c r="AI551" i="3"/>
  <c r="AI552" i="3"/>
  <c r="AI553" i="3"/>
  <c r="AI554" i="3"/>
  <c r="AI555" i="3"/>
  <c r="AI557" i="3"/>
  <c r="AI556" i="3"/>
  <c r="AI558" i="3"/>
  <c r="AI559" i="3"/>
  <c r="AI561" i="3"/>
  <c r="AI560" i="3"/>
  <c r="AI562" i="3"/>
  <c r="AI563" i="3"/>
  <c r="AI564" i="3"/>
  <c r="AI565" i="3"/>
  <c r="AI566" i="3"/>
  <c r="AI568" i="3"/>
  <c r="AI567" i="3"/>
  <c r="AI569" i="3"/>
  <c r="AI570" i="3"/>
  <c r="AI571" i="3"/>
  <c r="AI572" i="3"/>
  <c r="AI573" i="3"/>
  <c r="AI574" i="3"/>
  <c r="AI575" i="3"/>
  <c r="AI576" i="3"/>
  <c r="AI577" i="3"/>
  <c r="AI578" i="3"/>
  <c r="AI579" i="3"/>
  <c r="AI580" i="3"/>
  <c r="AI582" i="3"/>
  <c r="AI581" i="3"/>
  <c r="AI583" i="3"/>
  <c r="AI584" i="3"/>
  <c r="AI586" i="3"/>
  <c r="AI585" i="3"/>
  <c r="AI587" i="3"/>
  <c r="AI588" i="3"/>
  <c r="AI589" i="3"/>
  <c r="AI591" i="3"/>
  <c r="AI590" i="3"/>
  <c r="AI592" i="3"/>
  <c r="AI595" i="3"/>
  <c r="AI593" i="3"/>
  <c r="AI594" i="3"/>
  <c r="AI597" i="3"/>
  <c r="AI598" i="3"/>
  <c r="AI596" i="3"/>
  <c r="AI599" i="3"/>
  <c r="AI600" i="3"/>
  <c r="AI603" i="3"/>
  <c r="AI601" i="3"/>
  <c r="AI602" i="3"/>
  <c r="AI604" i="3"/>
  <c r="AI605" i="3"/>
  <c r="AI606" i="3"/>
  <c r="AI607" i="3"/>
  <c r="AI608" i="3"/>
  <c r="AI610" i="3"/>
  <c r="AI609" i="3"/>
  <c r="AI611" i="3"/>
  <c r="AI613" i="3"/>
  <c r="AI612" i="3"/>
  <c r="AI616" i="3"/>
  <c r="AI614" i="3"/>
  <c r="AI615" i="3"/>
  <c r="AI617" i="3"/>
  <c r="AI618" i="3"/>
  <c r="AI619" i="3"/>
  <c r="AI620" i="3"/>
  <c r="AI621" i="3"/>
  <c r="AI622" i="3"/>
  <c r="AI623" i="3"/>
  <c r="AI624" i="3"/>
  <c r="AI625" i="3"/>
  <c r="AI626" i="3"/>
  <c r="AI627" i="3"/>
  <c r="AI628" i="3"/>
  <c r="AI629" i="3"/>
  <c r="AI630" i="3"/>
  <c r="AI631" i="3"/>
  <c r="AI633" i="3"/>
  <c r="AI632" i="3"/>
  <c r="AI635" i="3"/>
  <c r="AI634" i="3"/>
  <c r="AI637" i="3"/>
  <c r="AI636" i="3"/>
  <c r="AI638" i="3"/>
  <c r="AI639" i="3"/>
  <c r="AI640" i="3"/>
  <c r="AI642" i="3"/>
  <c r="AI641" i="3"/>
  <c r="AI644" i="3"/>
  <c r="AI643" i="3"/>
  <c r="AI645" i="3"/>
  <c r="AI647" i="3"/>
  <c r="AI646" i="3"/>
  <c r="AI648" i="3"/>
  <c r="AI649" i="3"/>
  <c r="AI650" i="3"/>
  <c r="AI654" i="3"/>
  <c r="AI651" i="3"/>
  <c r="AI652" i="3"/>
  <c r="AI653" i="3"/>
  <c r="AI656" i="3"/>
  <c r="AI657" i="3"/>
  <c r="AI655" i="3"/>
  <c r="AI658" i="3"/>
  <c r="AI659" i="3"/>
  <c r="AI660" i="3"/>
  <c r="AI661" i="3"/>
  <c r="AI662" i="3"/>
  <c r="AI663" i="3"/>
  <c r="AI664" i="3"/>
  <c r="AI665" i="3"/>
  <c r="AI666" i="3"/>
  <c r="AI667" i="3"/>
  <c r="AI669" i="3"/>
  <c r="AI668" i="3"/>
  <c r="AI670" i="3"/>
  <c r="AI671" i="3"/>
  <c r="AI672" i="3"/>
  <c r="AI673" i="3"/>
  <c r="AI674" i="3"/>
  <c r="AI675" i="3"/>
  <c r="AI676" i="3"/>
  <c r="AI678" i="3"/>
  <c r="AI677" i="3"/>
  <c r="AI680" i="3"/>
  <c r="AI679" i="3"/>
  <c r="AI681" i="3"/>
  <c r="AI682" i="3"/>
  <c r="AI683" i="3"/>
  <c r="AI685" i="3"/>
  <c r="AI684" i="3"/>
  <c r="AI686" i="3"/>
  <c r="AI687" i="3"/>
  <c r="AI688" i="3"/>
  <c r="AI689" i="3"/>
  <c r="AI690" i="3"/>
  <c r="AI693" i="3"/>
  <c r="AI691" i="3"/>
  <c r="AI692" i="3"/>
  <c r="AI694" i="3"/>
  <c r="AI695" i="3"/>
  <c r="AI696" i="3"/>
  <c r="AI698" i="3"/>
  <c r="AI697" i="3"/>
  <c r="AI700" i="3"/>
  <c r="AI699" i="3"/>
  <c r="AI701" i="3"/>
  <c r="AI702" i="3"/>
  <c r="AI704" i="3"/>
  <c r="AI703" i="3"/>
  <c r="AI705" i="3"/>
  <c r="AI706" i="3"/>
  <c r="AI707" i="3"/>
  <c r="AI708" i="3"/>
  <c r="AI709" i="3"/>
  <c r="AI711" i="3"/>
  <c r="AI710" i="3"/>
  <c r="AI713" i="3"/>
  <c r="AI712" i="3"/>
  <c r="AI714" i="3"/>
  <c r="AI715" i="3"/>
  <c r="AI718" i="3"/>
  <c r="AI717" i="3"/>
  <c r="AI716" i="3"/>
  <c r="AI719" i="3"/>
  <c r="AI720" i="3"/>
  <c r="AI722" i="3"/>
  <c r="AI721" i="3"/>
  <c r="AI723" i="3"/>
  <c r="AI724" i="3"/>
  <c r="AI725" i="3"/>
  <c r="AI726" i="3"/>
  <c r="AI729" i="3"/>
  <c r="AI727" i="3"/>
  <c r="AI728" i="3"/>
  <c r="AI730" i="3"/>
  <c r="AI731" i="3"/>
  <c r="AI733" i="3"/>
  <c r="AI732" i="3"/>
  <c r="AI734" i="3"/>
  <c r="AI736" i="3"/>
  <c r="AI735" i="3"/>
  <c r="AI737" i="3"/>
  <c r="AI739" i="3"/>
  <c r="AI738" i="3"/>
  <c r="AI740" i="3"/>
  <c r="AI741" i="3"/>
  <c r="AI742" i="3"/>
  <c r="AI743" i="3"/>
  <c r="AI745" i="3"/>
  <c r="AI744" i="3"/>
  <c r="AI747" i="3"/>
  <c r="AI746" i="3"/>
  <c r="AI748" i="3"/>
  <c r="AI749" i="3"/>
  <c r="AI751" i="3"/>
  <c r="AI750" i="3"/>
  <c r="AI752" i="3"/>
  <c r="AI753" i="3"/>
  <c r="AI754" i="3"/>
  <c r="AI755" i="3"/>
  <c r="AI758" i="3"/>
  <c r="AI757" i="3"/>
  <c r="AI756" i="3"/>
  <c r="AI760" i="3"/>
  <c r="AI759" i="3"/>
  <c r="AI761" i="3"/>
  <c r="AI763" i="3"/>
  <c r="AI762" i="3"/>
  <c r="AI764" i="3"/>
  <c r="AI766" i="3"/>
  <c r="AI767" i="3"/>
  <c r="AI765" i="3"/>
  <c r="AI768" i="3"/>
  <c r="AI769" i="3"/>
  <c r="AI770" i="3"/>
  <c r="AI771" i="3"/>
  <c r="AI773" i="3"/>
  <c r="AI772" i="3"/>
  <c r="AI775" i="3"/>
  <c r="AI774" i="3"/>
  <c r="AI777" i="3"/>
  <c r="AI776" i="3"/>
  <c r="AI778" i="3"/>
  <c r="AI780" i="3"/>
  <c r="AI779" i="3"/>
  <c r="AI781" i="3"/>
  <c r="AI783" i="3"/>
  <c r="AI782" i="3"/>
  <c r="AI785" i="3"/>
  <c r="AI784" i="3"/>
  <c r="AI786" i="3"/>
  <c r="AI787" i="3"/>
  <c r="AI788" i="3"/>
  <c r="AI789" i="3"/>
  <c r="AI790" i="3"/>
  <c r="AI791" i="3"/>
  <c r="AI792" i="3"/>
  <c r="AI793" i="3"/>
  <c r="AI794" i="3"/>
  <c r="AI797" i="3"/>
  <c r="AI796" i="3"/>
  <c r="AI795" i="3"/>
  <c r="AI798" i="3"/>
  <c r="AI799" i="3"/>
  <c r="AI800" i="3"/>
  <c r="AI801" i="3"/>
  <c r="AI803" i="3"/>
  <c r="AI802" i="3"/>
  <c r="AI804" i="3"/>
  <c r="AI806" i="3"/>
  <c r="AI805" i="3"/>
  <c r="S809" i="3"/>
  <c r="AD806" i="3"/>
  <c r="AL809" i="3"/>
  <c r="AA805" i="3"/>
  <c r="G810" i="3"/>
  <c r="AF806" i="3"/>
  <c r="AA808" i="3"/>
  <c r="G807" i="3"/>
  <c r="J809" i="3"/>
  <c r="AK807" i="3"/>
  <c r="E808" i="3"/>
  <c r="N807" i="3"/>
  <c r="AH807" i="3"/>
  <c r="AI809" i="3"/>
  <c r="AB806" i="3"/>
  <c r="K455" i="3"/>
  <c r="K456" i="3"/>
  <c r="K457" i="3"/>
  <c r="K460" i="3"/>
  <c r="K458" i="3"/>
  <c r="K459" i="3"/>
  <c r="K461" i="3"/>
  <c r="K463" i="3"/>
  <c r="K462" i="3"/>
  <c r="K465" i="3"/>
  <c r="K464" i="3"/>
  <c r="K466" i="3"/>
  <c r="K467" i="3"/>
  <c r="K468" i="3"/>
  <c r="K469" i="3"/>
  <c r="K470" i="3"/>
  <c r="K471" i="3"/>
  <c r="K473" i="3"/>
  <c r="K472" i="3"/>
  <c r="K475" i="3"/>
  <c r="K474" i="3"/>
  <c r="K477" i="3"/>
  <c r="K476" i="3"/>
  <c r="K478" i="3"/>
  <c r="K480" i="3"/>
  <c r="K479" i="3"/>
  <c r="K481" i="3"/>
  <c r="K482" i="3"/>
  <c r="K484" i="3"/>
  <c r="K483" i="3"/>
  <c r="K487" i="3"/>
  <c r="K485" i="3"/>
  <c r="K486" i="3"/>
  <c r="K488" i="3"/>
  <c r="K489" i="3"/>
  <c r="K490" i="3"/>
  <c r="K493" i="3"/>
  <c r="K491" i="3"/>
  <c r="K492" i="3"/>
  <c r="K494" i="3"/>
  <c r="K496" i="3"/>
  <c r="K495" i="3"/>
  <c r="K497" i="3"/>
  <c r="K498" i="3"/>
  <c r="K499" i="3"/>
  <c r="K500" i="3"/>
  <c r="K501" i="3"/>
  <c r="K503" i="3"/>
  <c r="K502" i="3"/>
  <c r="K504" i="3"/>
  <c r="K505" i="3"/>
  <c r="K507" i="3"/>
  <c r="K506"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4" i="3"/>
  <c r="K533" i="3"/>
  <c r="K535" i="3"/>
  <c r="K536" i="3"/>
  <c r="K537" i="3"/>
  <c r="K539" i="3"/>
  <c r="K538" i="3"/>
  <c r="K540" i="3"/>
  <c r="K541" i="3"/>
  <c r="K542" i="3"/>
  <c r="K543" i="3"/>
  <c r="K544" i="3"/>
  <c r="K546" i="3"/>
  <c r="K545" i="3"/>
  <c r="K548" i="3"/>
  <c r="K547" i="3"/>
  <c r="K549" i="3"/>
  <c r="K550" i="3"/>
  <c r="K551" i="3"/>
  <c r="K553" i="3"/>
  <c r="K552" i="3"/>
  <c r="K554" i="3"/>
  <c r="K556" i="3"/>
  <c r="K555" i="3"/>
  <c r="K557" i="3"/>
  <c r="K558" i="3"/>
  <c r="K560" i="3"/>
  <c r="K559" i="3"/>
  <c r="K561" i="3"/>
  <c r="K562" i="3"/>
  <c r="K564" i="3"/>
  <c r="K563" i="3"/>
  <c r="K567" i="3"/>
  <c r="K565" i="3"/>
  <c r="K566" i="3"/>
  <c r="K568" i="3"/>
  <c r="K569" i="3"/>
  <c r="K570" i="3"/>
  <c r="K572" i="3"/>
  <c r="K571" i="3"/>
  <c r="K574" i="3"/>
  <c r="K573" i="3"/>
  <c r="K575" i="3"/>
  <c r="K577" i="3"/>
  <c r="K576" i="3"/>
  <c r="K579" i="3"/>
  <c r="K578"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7" i="3"/>
  <c r="K606" i="3"/>
  <c r="K608" i="3"/>
  <c r="K611" i="3"/>
  <c r="K609" i="3"/>
  <c r="K610" i="3"/>
  <c r="K612" i="3"/>
  <c r="K614" i="3"/>
  <c r="K613" i="3"/>
  <c r="K616" i="3"/>
  <c r="K615" i="3"/>
  <c r="K617" i="3"/>
  <c r="K618" i="3"/>
  <c r="K619" i="3"/>
  <c r="K620" i="3"/>
  <c r="K621" i="3"/>
  <c r="K622" i="3"/>
  <c r="K623" i="3"/>
  <c r="K624" i="3"/>
  <c r="K625" i="3"/>
  <c r="K627" i="3"/>
  <c r="K626" i="3"/>
  <c r="K629" i="3"/>
  <c r="K628" i="3"/>
  <c r="K631" i="3"/>
  <c r="K630" i="3"/>
  <c r="K632" i="3"/>
  <c r="K633" i="3"/>
  <c r="K634" i="3"/>
  <c r="K635" i="3"/>
  <c r="K636" i="3"/>
  <c r="K637" i="3"/>
  <c r="K638" i="3"/>
  <c r="K639" i="3"/>
  <c r="K641" i="3"/>
  <c r="K640" i="3"/>
  <c r="K643" i="3"/>
  <c r="K642" i="3"/>
  <c r="K645" i="3"/>
  <c r="K644" i="3"/>
  <c r="K646" i="3"/>
  <c r="K647" i="3"/>
  <c r="K648" i="3"/>
  <c r="K649" i="3"/>
  <c r="K650" i="3"/>
  <c r="K651" i="3"/>
  <c r="K652" i="3"/>
  <c r="K654" i="3"/>
  <c r="K653" i="3"/>
  <c r="K655" i="3"/>
  <c r="K656" i="3"/>
  <c r="K657" i="3"/>
  <c r="K658" i="3"/>
  <c r="K659" i="3"/>
  <c r="K660" i="3"/>
  <c r="K661" i="3"/>
  <c r="K664" i="3"/>
  <c r="K662" i="3"/>
  <c r="K663" i="3"/>
  <c r="K665" i="3"/>
  <c r="K666" i="3"/>
  <c r="K668" i="3"/>
  <c r="K667" i="3"/>
  <c r="K670" i="3"/>
  <c r="K669" i="3"/>
  <c r="K672" i="3"/>
  <c r="K671" i="3"/>
  <c r="K673" i="3"/>
  <c r="K675" i="3"/>
  <c r="K674" i="3"/>
  <c r="K677" i="3"/>
  <c r="K676" i="3"/>
  <c r="K678" i="3"/>
  <c r="K679" i="3"/>
  <c r="K680" i="3"/>
  <c r="K682" i="3"/>
  <c r="K681" i="3"/>
  <c r="K683" i="3"/>
  <c r="K685" i="3"/>
  <c r="K684" i="3"/>
  <c r="K686" i="3"/>
  <c r="K687" i="3"/>
  <c r="K688" i="3"/>
  <c r="K689" i="3"/>
  <c r="K691" i="3"/>
  <c r="K690" i="3"/>
  <c r="K692" i="3"/>
  <c r="K693" i="3"/>
  <c r="K694" i="3"/>
  <c r="K695" i="3"/>
  <c r="K696" i="3"/>
  <c r="K697" i="3"/>
  <c r="K698" i="3"/>
  <c r="K699" i="3"/>
  <c r="K700" i="3"/>
  <c r="K702" i="3"/>
  <c r="K701" i="3"/>
  <c r="K703" i="3"/>
  <c r="K705" i="3"/>
  <c r="K704" i="3"/>
  <c r="K708" i="3"/>
  <c r="K706" i="3"/>
  <c r="K707" i="3"/>
  <c r="K709" i="3"/>
  <c r="K710" i="3"/>
  <c r="K711" i="3"/>
  <c r="K712" i="3"/>
  <c r="K714" i="3"/>
  <c r="K713" i="3"/>
  <c r="K715" i="3"/>
  <c r="K716" i="3"/>
  <c r="K717" i="3"/>
  <c r="K718" i="3"/>
  <c r="K719" i="3"/>
  <c r="K720" i="3"/>
  <c r="K721" i="3"/>
  <c r="K722" i="3"/>
  <c r="K723" i="3"/>
  <c r="K724" i="3"/>
  <c r="K725" i="3"/>
  <c r="K726" i="3"/>
  <c r="K727" i="3"/>
  <c r="K728" i="3"/>
  <c r="K729" i="3"/>
  <c r="K730" i="3"/>
  <c r="K731" i="3"/>
  <c r="K732" i="3"/>
  <c r="K733" i="3"/>
  <c r="K735" i="3"/>
  <c r="K734" i="3"/>
  <c r="K737" i="3"/>
  <c r="K736" i="3"/>
  <c r="K738" i="3"/>
  <c r="K739" i="3"/>
  <c r="K740" i="3"/>
  <c r="K742" i="3"/>
  <c r="K741" i="3"/>
  <c r="K743" i="3"/>
  <c r="K745" i="3"/>
  <c r="K744" i="3"/>
  <c r="K746" i="3"/>
  <c r="K747" i="3"/>
  <c r="K748" i="3"/>
  <c r="K749" i="3"/>
  <c r="K750" i="3"/>
  <c r="K751" i="3"/>
  <c r="K752" i="3"/>
  <c r="K754" i="3"/>
  <c r="K753" i="3"/>
  <c r="K756" i="3"/>
  <c r="K755" i="3"/>
  <c r="K757" i="3"/>
  <c r="K758" i="3"/>
  <c r="K759" i="3"/>
  <c r="K760" i="3"/>
  <c r="K761" i="3"/>
  <c r="K762" i="3"/>
  <c r="K763" i="3"/>
  <c r="K765" i="3"/>
  <c r="K764" i="3"/>
  <c r="K766" i="3"/>
  <c r="K767" i="3"/>
  <c r="K768" i="3"/>
  <c r="K769" i="3"/>
  <c r="K770" i="3"/>
  <c r="K771" i="3"/>
  <c r="K773" i="3"/>
  <c r="K772" i="3"/>
  <c r="K774" i="3"/>
  <c r="K776" i="3"/>
  <c r="K775" i="3"/>
  <c r="K777" i="3"/>
  <c r="K778" i="3"/>
  <c r="K779" i="3"/>
  <c r="K780" i="3"/>
  <c r="K781" i="3"/>
  <c r="K782" i="3"/>
  <c r="K783" i="3"/>
  <c r="K784" i="3"/>
  <c r="K785" i="3"/>
  <c r="K786" i="3"/>
  <c r="K787" i="3"/>
  <c r="K789" i="3"/>
  <c r="K788" i="3"/>
  <c r="K791" i="3"/>
  <c r="K790" i="3"/>
  <c r="K792" i="3"/>
  <c r="K794" i="3"/>
  <c r="K793" i="3"/>
  <c r="K795" i="3"/>
  <c r="K796" i="3"/>
  <c r="K797" i="3"/>
  <c r="K800" i="3"/>
  <c r="K798" i="3"/>
  <c r="K799" i="3"/>
  <c r="K801" i="3"/>
  <c r="K802" i="3"/>
  <c r="K804" i="3"/>
  <c r="K803" i="3"/>
  <c r="K805" i="3"/>
  <c r="S456" i="3"/>
  <c r="S455" i="3"/>
  <c r="S457" i="3"/>
  <c r="S458" i="3"/>
  <c r="S459" i="3"/>
  <c r="S460" i="3"/>
  <c r="S461" i="3"/>
  <c r="S463" i="3"/>
  <c r="S462" i="3"/>
  <c r="S464" i="3"/>
  <c r="S466" i="3"/>
  <c r="S467" i="3"/>
  <c r="S465" i="3"/>
  <c r="S468" i="3"/>
  <c r="S469" i="3"/>
  <c r="S471" i="3"/>
  <c r="S470" i="3"/>
  <c r="S472" i="3"/>
  <c r="S475" i="3"/>
  <c r="S474" i="3"/>
  <c r="S473" i="3"/>
  <c r="S476" i="3"/>
  <c r="S479" i="3"/>
  <c r="S478" i="3"/>
  <c r="S477" i="3"/>
  <c r="S481" i="3"/>
  <c r="S480" i="3"/>
  <c r="S484" i="3"/>
  <c r="S483" i="3"/>
  <c r="S482" i="3"/>
  <c r="S485" i="3"/>
  <c r="S486" i="3"/>
  <c r="S488" i="3"/>
  <c r="S487" i="3"/>
  <c r="S489" i="3"/>
  <c r="S490" i="3"/>
  <c r="S492" i="3"/>
  <c r="S491" i="3"/>
  <c r="S493" i="3"/>
  <c r="S494" i="3"/>
  <c r="S495" i="3"/>
  <c r="S496" i="3"/>
  <c r="S497" i="3"/>
  <c r="S499" i="3"/>
  <c r="S498" i="3"/>
  <c r="S500" i="3"/>
  <c r="S501" i="3"/>
  <c r="S503" i="3"/>
  <c r="S502" i="3"/>
  <c r="S504" i="3"/>
  <c r="S505" i="3"/>
  <c r="S506" i="3"/>
  <c r="S507" i="3"/>
  <c r="S508" i="3"/>
  <c r="S509" i="3"/>
  <c r="S510" i="3"/>
  <c r="S511" i="3"/>
  <c r="S512" i="3"/>
  <c r="S513" i="3"/>
  <c r="S515" i="3"/>
  <c r="S514" i="3"/>
  <c r="S517" i="3"/>
  <c r="S516" i="3"/>
  <c r="S518" i="3"/>
  <c r="S521" i="3"/>
  <c r="S519" i="3"/>
  <c r="S520" i="3"/>
  <c r="S523" i="3"/>
  <c r="S525" i="3"/>
  <c r="S522" i="3"/>
  <c r="S524" i="3"/>
  <c r="S526" i="3"/>
  <c r="S527" i="3"/>
  <c r="S528" i="3"/>
  <c r="S529" i="3"/>
  <c r="S531" i="3"/>
  <c r="S530" i="3"/>
  <c r="S532" i="3"/>
  <c r="S533" i="3"/>
  <c r="S535" i="3"/>
  <c r="S534" i="3"/>
  <c r="S536" i="3"/>
  <c r="S538" i="3"/>
  <c r="S537" i="3"/>
  <c r="S539" i="3"/>
  <c r="S541" i="3"/>
  <c r="S540" i="3"/>
  <c r="S543" i="3"/>
  <c r="S542" i="3"/>
  <c r="S544" i="3"/>
  <c r="S546" i="3"/>
  <c r="S545" i="3"/>
  <c r="S547" i="3"/>
  <c r="S548" i="3"/>
  <c r="S549" i="3"/>
  <c r="S550" i="3"/>
  <c r="S551" i="3"/>
  <c r="S552" i="3"/>
  <c r="S553" i="3"/>
  <c r="S554" i="3"/>
  <c r="S555" i="3"/>
  <c r="S556" i="3"/>
  <c r="S557" i="3"/>
  <c r="S558" i="3"/>
  <c r="S560" i="3"/>
  <c r="S559" i="3"/>
  <c r="S561" i="3"/>
  <c r="S562" i="3"/>
  <c r="S563" i="3"/>
  <c r="S564" i="3"/>
  <c r="S565" i="3"/>
  <c r="S566" i="3"/>
  <c r="S567" i="3"/>
  <c r="S568" i="3"/>
  <c r="S570" i="3"/>
  <c r="S569" i="3"/>
  <c r="S572" i="3"/>
  <c r="S571" i="3"/>
  <c r="S575" i="3"/>
  <c r="S573" i="3"/>
  <c r="S574" i="3"/>
  <c r="S576" i="3"/>
  <c r="S577" i="3"/>
  <c r="S579" i="3"/>
  <c r="S578" i="3"/>
  <c r="S580" i="3"/>
  <c r="S581" i="3"/>
  <c r="S582" i="3"/>
  <c r="S583" i="3"/>
  <c r="S584" i="3"/>
  <c r="S585" i="3"/>
  <c r="S586" i="3"/>
  <c r="S587" i="3"/>
  <c r="S589" i="3"/>
  <c r="S588" i="3"/>
  <c r="S590" i="3"/>
  <c r="S591" i="3"/>
  <c r="S592" i="3"/>
  <c r="S593" i="3"/>
  <c r="S594" i="3"/>
  <c r="S596" i="3"/>
  <c r="S595" i="3"/>
  <c r="S597" i="3"/>
  <c r="S598" i="3"/>
  <c r="S599" i="3"/>
  <c r="S600" i="3"/>
  <c r="S602" i="3"/>
  <c r="S601" i="3"/>
  <c r="S603" i="3"/>
  <c r="S604" i="3"/>
  <c r="S605" i="3"/>
  <c r="S606" i="3"/>
  <c r="S607" i="3"/>
  <c r="S608" i="3"/>
  <c r="S609" i="3"/>
  <c r="S610" i="3"/>
  <c r="S611" i="3"/>
  <c r="S612" i="3"/>
  <c r="S613" i="3"/>
  <c r="S614" i="3"/>
  <c r="S616" i="3"/>
  <c r="S615" i="3"/>
  <c r="S617" i="3"/>
  <c r="S618" i="3"/>
  <c r="S619" i="3"/>
  <c r="S620" i="3"/>
  <c r="S622" i="3"/>
  <c r="S621" i="3"/>
  <c r="S624" i="3"/>
  <c r="S623" i="3"/>
  <c r="S625" i="3"/>
  <c r="S626" i="3"/>
  <c r="S627" i="3"/>
  <c r="S628" i="3"/>
  <c r="S629" i="3"/>
  <c r="S630" i="3"/>
  <c r="S631" i="3"/>
  <c r="S633" i="3"/>
  <c r="S632" i="3"/>
  <c r="S634" i="3"/>
  <c r="S635" i="3"/>
  <c r="S637" i="3"/>
  <c r="S636" i="3"/>
  <c r="S638" i="3"/>
  <c r="S639" i="3"/>
  <c r="S640" i="3"/>
  <c r="S641" i="3"/>
  <c r="S642" i="3"/>
  <c r="S644" i="3"/>
  <c r="S643" i="3"/>
  <c r="S645" i="3"/>
  <c r="S646" i="3"/>
  <c r="S647" i="3"/>
  <c r="S648" i="3"/>
  <c r="S650" i="3"/>
  <c r="S649" i="3"/>
  <c r="S651" i="3"/>
  <c r="S652" i="3"/>
  <c r="S653" i="3"/>
  <c r="S655" i="3"/>
  <c r="S654" i="3"/>
  <c r="S656" i="3"/>
  <c r="S657" i="3"/>
  <c r="S658" i="3"/>
  <c r="S662" i="3"/>
  <c r="S660" i="3"/>
  <c r="S659" i="3"/>
  <c r="S661" i="3"/>
  <c r="S663" i="3"/>
  <c r="S664" i="3"/>
  <c r="S665" i="3"/>
  <c r="S666" i="3"/>
  <c r="S667" i="3"/>
  <c r="S669" i="3"/>
  <c r="S668" i="3"/>
  <c r="S670" i="3"/>
  <c r="S671" i="3"/>
  <c r="S673" i="3"/>
  <c r="S672" i="3"/>
  <c r="S675" i="3"/>
  <c r="S674" i="3"/>
  <c r="S677" i="3"/>
  <c r="S676" i="3"/>
  <c r="S678" i="3"/>
  <c r="S679" i="3"/>
  <c r="S680" i="3"/>
  <c r="S682" i="3"/>
  <c r="S681" i="3"/>
  <c r="S683" i="3"/>
  <c r="S684" i="3"/>
  <c r="S685" i="3"/>
  <c r="S686" i="3"/>
  <c r="S687" i="3"/>
  <c r="S688" i="3"/>
  <c r="S689" i="3"/>
  <c r="S691" i="3"/>
  <c r="S690" i="3"/>
  <c r="S692" i="3"/>
  <c r="S694" i="3"/>
  <c r="S695" i="3"/>
  <c r="S693" i="3"/>
  <c r="S697" i="3"/>
  <c r="S698" i="3"/>
  <c r="S696" i="3"/>
  <c r="S699" i="3"/>
  <c r="S700" i="3"/>
  <c r="S701" i="3"/>
  <c r="S702" i="3"/>
  <c r="S703" i="3"/>
  <c r="S704" i="3"/>
  <c r="S705" i="3"/>
  <c r="S706" i="3"/>
  <c r="S707" i="3"/>
  <c r="S708" i="3"/>
  <c r="S709" i="3"/>
  <c r="S710" i="3"/>
  <c r="S711" i="3"/>
  <c r="S712" i="3"/>
  <c r="S713" i="3"/>
  <c r="S714" i="3"/>
  <c r="S715" i="3"/>
  <c r="S716" i="3"/>
  <c r="S717" i="3"/>
  <c r="S719" i="3"/>
  <c r="S718" i="3"/>
  <c r="S721" i="3"/>
  <c r="S720" i="3"/>
  <c r="S722" i="3"/>
  <c r="S723" i="3"/>
  <c r="S725" i="3"/>
  <c r="S724" i="3"/>
  <c r="S726" i="3"/>
  <c r="S727" i="3"/>
  <c r="S728" i="3"/>
  <c r="S729" i="3"/>
  <c r="S730" i="3"/>
  <c r="S731" i="3"/>
  <c r="S732" i="3"/>
  <c r="S733" i="3"/>
  <c r="S734" i="3"/>
  <c r="S735" i="3"/>
  <c r="S737" i="3"/>
  <c r="S736" i="3"/>
  <c r="S738" i="3"/>
  <c r="S740" i="3"/>
  <c r="S739" i="3"/>
  <c r="S741" i="3"/>
  <c r="S742" i="3"/>
  <c r="S743" i="3"/>
  <c r="S744" i="3"/>
  <c r="S745" i="3"/>
  <c r="S746" i="3"/>
  <c r="S747" i="3"/>
  <c r="S749" i="3"/>
  <c r="S750" i="3"/>
  <c r="S748" i="3"/>
  <c r="S751" i="3"/>
  <c r="S753" i="3"/>
  <c r="S752" i="3"/>
  <c r="S754" i="3"/>
  <c r="S755" i="3"/>
  <c r="S756" i="3"/>
  <c r="S759" i="3"/>
  <c r="S757" i="3"/>
  <c r="S758" i="3"/>
  <c r="S760" i="3"/>
  <c r="S761" i="3"/>
  <c r="S762" i="3"/>
  <c r="S763" i="3"/>
  <c r="S764" i="3"/>
  <c r="S765" i="3"/>
  <c r="S766" i="3"/>
  <c r="S767" i="3"/>
  <c r="S768" i="3"/>
  <c r="S770" i="3"/>
  <c r="S769" i="3"/>
  <c r="S771" i="3"/>
  <c r="S772" i="3"/>
  <c r="S773" i="3"/>
  <c r="S774" i="3"/>
  <c r="S775" i="3"/>
  <c r="S777" i="3"/>
  <c r="S778" i="3"/>
  <c r="S776" i="3"/>
  <c r="S779" i="3"/>
  <c r="S780" i="3"/>
  <c r="S781" i="3"/>
  <c r="S782" i="3"/>
  <c r="S783" i="3"/>
  <c r="S784" i="3"/>
  <c r="S785" i="3"/>
  <c r="S787" i="3"/>
  <c r="S786" i="3"/>
  <c r="S789" i="3"/>
  <c r="S788" i="3"/>
  <c r="S790" i="3"/>
  <c r="S793" i="3"/>
  <c r="S791" i="3"/>
  <c r="S792" i="3"/>
  <c r="S794" i="3"/>
  <c r="S795" i="3"/>
  <c r="S796" i="3"/>
  <c r="S797" i="3"/>
  <c r="S798" i="3"/>
  <c r="S799" i="3"/>
  <c r="S800" i="3"/>
  <c r="S801" i="3"/>
  <c r="S802" i="3"/>
  <c r="S803" i="3"/>
  <c r="S804" i="3"/>
  <c r="S805" i="3"/>
  <c r="S806" i="3"/>
  <c r="AJ455" i="3"/>
  <c r="AJ457" i="3"/>
  <c r="AJ458" i="3"/>
  <c r="AJ456" i="3"/>
  <c r="AJ459" i="3"/>
  <c r="AJ461" i="3"/>
  <c r="AJ460" i="3"/>
  <c r="AJ464" i="3"/>
  <c r="AJ462" i="3"/>
  <c r="AJ463" i="3"/>
  <c r="AJ466" i="3"/>
  <c r="AJ465" i="3"/>
  <c r="AJ467" i="3"/>
  <c r="AJ468" i="3"/>
  <c r="AJ469" i="3"/>
  <c r="AJ471" i="3"/>
  <c r="AJ470" i="3"/>
  <c r="AJ472" i="3"/>
  <c r="AJ473" i="3"/>
  <c r="AJ474" i="3"/>
  <c r="AJ476" i="3"/>
  <c r="AJ475" i="3"/>
  <c r="AJ477" i="3"/>
  <c r="AJ479" i="3"/>
  <c r="AJ478" i="3"/>
  <c r="AJ480" i="3"/>
  <c r="AJ482" i="3"/>
  <c r="AJ481" i="3"/>
  <c r="AJ483" i="3"/>
  <c r="AJ485" i="3"/>
  <c r="AJ484" i="3"/>
  <c r="AJ486" i="3"/>
  <c r="AJ488" i="3"/>
  <c r="AJ487" i="3"/>
  <c r="AJ489" i="3"/>
  <c r="AJ490" i="3"/>
  <c r="AJ491" i="3"/>
  <c r="AJ492" i="3"/>
  <c r="AJ493" i="3"/>
  <c r="AJ494" i="3"/>
  <c r="AJ495" i="3"/>
  <c r="AJ496" i="3"/>
  <c r="AJ497" i="3"/>
  <c r="AJ498" i="3"/>
  <c r="AJ500" i="3"/>
  <c r="AJ499" i="3"/>
  <c r="AJ502" i="3"/>
  <c r="AJ501" i="3"/>
  <c r="AJ504" i="3"/>
  <c r="AJ503" i="3"/>
  <c r="AJ506" i="3"/>
  <c r="AJ505" i="3"/>
  <c r="AJ507" i="3"/>
  <c r="AJ509" i="3"/>
  <c r="AJ508" i="3"/>
  <c r="AJ510" i="3"/>
  <c r="AJ511" i="3"/>
  <c r="AJ512" i="3"/>
  <c r="AJ514" i="3"/>
  <c r="AJ513" i="3"/>
  <c r="AJ516" i="3"/>
  <c r="AJ515" i="3"/>
  <c r="AJ517" i="3"/>
  <c r="AJ519" i="3"/>
  <c r="AJ518" i="3"/>
  <c r="AJ520" i="3"/>
  <c r="AJ521" i="3"/>
  <c r="AJ522" i="3"/>
  <c r="AJ524" i="3"/>
  <c r="AJ523" i="3"/>
  <c r="AJ527" i="3"/>
  <c r="AJ525" i="3"/>
  <c r="AJ526" i="3"/>
  <c r="AJ528" i="3"/>
  <c r="AJ529" i="3"/>
  <c r="AJ530" i="3"/>
  <c r="AJ531" i="3"/>
  <c r="AJ532" i="3"/>
  <c r="AJ533" i="3"/>
  <c r="AJ535" i="3"/>
  <c r="AJ534" i="3"/>
  <c r="AJ536" i="3"/>
  <c r="AJ537" i="3"/>
  <c r="AJ538" i="3"/>
  <c r="AJ539" i="3"/>
  <c r="AJ540" i="3"/>
  <c r="AJ542" i="3"/>
  <c r="AJ541" i="3"/>
  <c r="AJ543" i="3"/>
  <c r="AJ544" i="3"/>
  <c r="AJ545" i="3"/>
  <c r="AJ547" i="3"/>
  <c r="AJ546" i="3"/>
  <c r="AJ548" i="3"/>
  <c r="AJ550" i="3"/>
  <c r="AJ549" i="3"/>
  <c r="AJ551" i="3"/>
  <c r="AJ552" i="3"/>
  <c r="AJ553" i="3"/>
  <c r="AJ554" i="3"/>
  <c r="AJ555" i="3"/>
  <c r="AJ556" i="3"/>
  <c r="AJ557" i="3"/>
  <c r="AJ558" i="3"/>
  <c r="AJ559" i="3"/>
  <c r="AJ560" i="3"/>
  <c r="AJ561" i="3"/>
  <c r="AJ562" i="3"/>
  <c r="AJ564" i="3"/>
  <c r="AJ563" i="3"/>
  <c r="AJ565" i="3"/>
  <c r="AJ566" i="3"/>
  <c r="AJ567" i="3"/>
  <c r="AJ568" i="3"/>
  <c r="AJ569" i="3"/>
  <c r="AJ570" i="3"/>
  <c r="AJ571" i="3"/>
  <c r="AJ573" i="3"/>
  <c r="AJ572" i="3"/>
  <c r="AJ574" i="3"/>
  <c r="AJ575" i="3"/>
  <c r="AJ577" i="3"/>
  <c r="AJ576" i="3"/>
  <c r="AJ578" i="3"/>
  <c r="AJ579" i="3"/>
  <c r="AJ581" i="3"/>
  <c r="AJ580" i="3"/>
  <c r="AJ582" i="3"/>
  <c r="AJ583" i="3"/>
  <c r="AJ584" i="3"/>
  <c r="AJ586" i="3"/>
  <c r="AJ585" i="3"/>
  <c r="AJ587" i="3"/>
  <c r="AJ588" i="3"/>
  <c r="AJ589" i="3"/>
  <c r="AJ591" i="3"/>
  <c r="AJ590" i="3"/>
  <c r="AJ593" i="3"/>
  <c r="AJ592" i="3"/>
  <c r="AJ594" i="3"/>
  <c r="AJ595" i="3"/>
  <c r="AJ596" i="3"/>
  <c r="AJ597" i="3"/>
  <c r="AJ598" i="3"/>
  <c r="AJ599" i="3"/>
  <c r="AJ600" i="3"/>
  <c r="AJ601" i="3"/>
  <c r="AJ602" i="3"/>
  <c r="AJ603" i="3"/>
  <c r="AJ604" i="3"/>
  <c r="AJ605" i="3"/>
  <c r="AJ608" i="3"/>
  <c r="AJ606" i="3"/>
  <c r="AJ607" i="3"/>
  <c r="AJ609" i="3"/>
  <c r="AJ612" i="3"/>
  <c r="AJ610" i="3"/>
  <c r="AJ611" i="3"/>
  <c r="AJ613" i="3"/>
  <c r="AJ614" i="3"/>
  <c r="AJ615" i="3"/>
  <c r="AJ617" i="3"/>
  <c r="AJ616" i="3"/>
  <c r="AJ618" i="3"/>
  <c r="AJ619" i="3"/>
  <c r="AJ620" i="3"/>
  <c r="AJ621" i="3"/>
  <c r="AJ623" i="3"/>
  <c r="AJ622" i="3"/>
  <c r="AJ624" i="3"/>
  <c r="AJ625" i="3"/>
  <c r="AJ626" i="3"/>
  <c r="AJ627" i="3"/>
  <c r="AJ628" i="3"/>
  <c r="AJ629" i="3"/>
  <c r="AJ630" i="3"/>
  <c r="AJ631" i="3"/>
  <c r="AJ632" i="3"/>
  <c r="AJ634" i="3"/>
  <c r="AJ633" i="3"/>
  <c r="AJ636" i="3"/>
  <c r="AJ635" i="3"/>
  <c r="AJ637" i="3"/>
  <c r="AJ638" i="3"/>
  <c r="AJ639" i="3"/>
  <c r="AJ640" i="3"/>
  <c r="AJ641" i="3"/>
  <c r="AJ642" i="3"/>
  <c r="AJ643" i="3"/>
  <c r="AJ644" i="3"/>
  <c r="AJ645" i="3"/>
  <c r="AJ647" i="3"/>
  <c r="AJ646" i="3"/>
  <c r="AJ648" i="3"/>
  <c r="AJ650" i="3"/>
  <c r="AJ649" i="3"/>
  <c r="AJ652" i="3"/>
  <c r="AJ651" i="3"/>
  <c r="AJ653" i="3"/>
  <c r="AJ654" i="3"/>
  <c r="AJ655" i="3"/>
  <c r="AJ656" i="3"/>
  <c r="AJ657" i="3"/>
  <c r="AJ658" i="3"/>
  <c r="AJ659" i="3"/>
  <c r="AJ661" i="3"/>
  <c r="AJ660" i="3"/>
  <c r="AJ662" i="3"/>
  <c r="AJ663" i="3"/>
  <c r="AJ664" i="3"/>
  <c r="AJ665" i="3"/>
  <c r="AJ666" i="3"/>
  <c r="AJ667" i="3"/>
  <c r="AJ669" i="3"/>
  <c r="AJ668" i="3"/>
  <c r="AJ670" i="3"/>
  <c r="AJ671" i="3"/>
  <c r="AJ672" i="3"/>
  <c r="AJ674" i="3"/>
  <c r="AJ673" i="3"/>
  <c r="AJ676" i="3"/>
  <c r="AJ675" i="3"/>
  <c r="AJ678" i="3"/>
  <c r="AJ677" i="3"/>
  <c r="AJ680" i="3"/>
  <c r="AJ679" i="3"/>
  <c r="AJ681" i="3"/>
  <c r="AJ683" i="3"/>
  <c r="AJ682" i="3"/>
  <c r="AJ684" i="3"/>
  <c r="AJ685" i="3"/>
  <c r="AJ686" i="3"/>
  <c r="AJ687" i="3"/>
  <c r="AJ688" i="3"/>
  <c r="AJ689" i="3"/>
  <c r="AJ690" i="3"/>
  <c r="AJ692" i="3"/>
  <c r="AJ691" i="3"/>
  <c r="AJ693" i="3"/>
  <c r="AJ694" i="3"/>
  <c r="AJ695" i="3"/>
  <c r="AJ698" i="3"/>
  <c r="AJ697" i="3"/>
  <c r="AJ696" i="3"/>
  <c r="AJ699" i="3"/>
  <c r="AJ701" i="3"/>
  <c r="AJ700" i="3"/>
  <c r="AJ702" i="3"/>
  <c r="AJ703" i="3"/>
  <c r="AJ704" i="3"/>
  <c r="AJ705" i="3"/>
  <c r="AJ706" i="3"/>
  <c r="AJ707" i="3"/>
  <c r="AJ708" i="3"/>
  <c r="AJ709" i="3"/>
  <c r="AJ710" i="3"/>
  <c r="AJ712" i="3"/>
  <c r="AJ711" i="3"/>
  <c r="AJ713" i="3"/>
  <c r="AJ714" i="3"/>
  <c r="AJ715" i="3"/>
  <c r="AJ716" i="3"/>
  <c r="AJ717" i="3"/>
  <c r="AJ719" i="3"/>
  <c r="AJ718" i="3"/>
  <c r="AJ721" i="3"/>
  <c r="AJ720" i="3"/>
  <c r="AJ722" i="3"/>
  <c r="AJ725" i="3"/>
  <c r="AJ723" i="3"/>
  <c r="AJ724" i="3"/>
  <c r="AJ726" i="3"/>
  <c r="AJ728" i="3"/>
  <c r="AJ727" i="3"/>
  <c r="AJ729" i="3"/>
  <c r="AJ730" i="3"/>
  <c r="AJ731" i="3"/>
  <c r="AJ732" i="3"/>
  <c r="AJ733" i="3"/>
  <c r="AJ734" i="3"/>
  <c r="AJ735" i="3"/>
  <c r="AJ737" i="3"/>
  <c r="AJ736" i="3"/>
  <c r="AJ739" i="3"/>
  <c r="AJ738" i="3"/>
  <c r="AJ740" i="3"/>
  <c r="AJ741" i="3"/>
  <c r="AJ742" i="3"/>
  <c r="AJ743" i="3"/>
  <c r="AJ744" i="3"/>
  <c r="AJ745" i="3"/>
  <c r="AJ746" i="3"/>
  <c r="AJ747" i="3"/>
  <c r="AJ749" i="3"/>
  <c r="AJ748" i="3"/>
  <c r="AJ750" i="3"/>
  <c r="AJ753" i="3"/>
  <c r="AJ751" i="3"/>
  <c r="AJ752" i="3"/>
  <c r="AJ754" i="3"/>
  <c r="AJ756" i="3"/>
  <c r="AJ755" i="3"/>
  <c r="AJ757" i="3"/>
  <c r="AJ759" i="3"/>
  <c r="AJ758" i="3"/>
  <c r="AJ760" i="3"/>
  <c r="AJ761" i="3"/>
  <c r="AJ762" i="3"/>
  <c r="AJ763" i="3"/>
  <c r="AJ764" i="3"/>
  <c r="AJ765" i="3"/>
  <c r="AJ766" i="3"/>
  <c r="AJ767" i="3"/>
  <c r="AJ768" i="3"/>
  <c r="AJ769" i="3"/>
  <c r="AJ770" i="3"/>
  <c r="AJ771" i="3"/>
  <c r="AJ772" i="3"/>
  <c r="AJ773" i="3"/>
  <c r="AJ774" i="3"/>
  <c r="AJ775" i="3"/>
  <c r="AJ776" i="3"/>
  <c r="AJ777" i="3"/>
  <c r="AJ778" i="3"/>
  <c r="AJ780" i="3"/>
  <c r="AJ779" i="3"/>
  <c r="AJ781" i="3"/>
  <c r="AJ782" i="3"/>
  <c r="AJ783" i="3"/>
  <c r="AJ784" i="3"/>
  <c r="AJ786" i="3"/>
  <c r="AJ785" i="3"/>
  <c r="AJ787" i="3"/>
  <c r="AJ788" i="3"/>
  <c r="AJ790" i="3"/>
  <c r="AJ789" i="3"/>
  <c r="AJ791" i="3"/>
  <c r="AJ792" i="3"/>
  <c r="AJ793" i="3"/>
  <c r="AJ795" i="3"/>
  <c r="AJ794" i="3"/>
  <c r="AJ796" i="3"/>
  <c r="AJ797" i="3"/>
  <c r="AJ798" i="3"/>
  <c r="AJ799" i="3"/>
  <c r="AJ800" i="3"/>
  <c r="AJ802" i="3"/>
  <c r="AJ801" i="3"/>
  <c r="AJ803" i="3"/>
  <c r="AJ804" i="3"/>
  <c r="AJ805" i="3"/>
  <c r="AJ806" i="3"/>
  <c r="AE807" i="3"/>
  <c r="P808" i="3"/>
  <c r="AB807" i="3"/>
  <c r="K808" i="3"/>
  <c r="AF809" i="3"/>
  <c r="AM809" i="3"/>
  <c r="U808" i="3"/>
  <c r="P806" i="3"/>
  <c r="J808" i="3"/>
  <c r="AM807" i="3"/>
  <c r="N809" i="3"/>
  <c r="AM806" i="3"/>
  <c r="N808" i="3"/>
  <c r="X455" i="3"/>
  <c r="X456" i="3"/>
  <c r="X457" i="3"/>
  <c r="X458" i="3"/>
  <c r="X460" i="3"/>
  <c r="X459" i="3"/>
  <c r="X462" i="3"/>
  <c r="X463" i="3"/>
  <c r="X461" i="3"/>
  <c r="X464" i="3"/>
  <c r="X466" i="3"/>
  <c r="X467" i="3"/>
  <c r="X465" i="3"/>
  <c r="X468" i="3"/>
  <c r="X469" i="3"/>
  <c r="X470" i="3"/>
  <c r="X471" i="3"/>
  <c r="X472" i="3"/>
  <c r="X473" i="3"/>
  <c r="X475" i="3"/>
  <c r="X476" i="3"/>
  <c r="X474" i="3"/>
  <c r="X477" i="3"/>
  <c r="X478" i="3"/>
  <c r="X480" i="3"/>
  <c r="X479" i="3"/>
  <c r="X481" i="3"/>
  <c r="X482" i="3"/>
  <c r="X483" i="3"/>
  <c r="X485" i="3"/>
  <c r="X484" i="3"/>
  <c r="X486" i="3"/>
  <c r="X487" i="3"/>
  <c r="X489" i="3"/>
  <c r="X488" i="3"/>
  <c r="X490" i="3"/>
  <c r="X491" i="3"/>
  <c r="X492" i="3"/>
  <c r="X495" i="3"/>
  <c r="X493" i="3"/>
  <c r="X494" i="3"/>
  <c r="X496" i="3"/>
  <c r="X497" i="3"/>
  <c r="X498" i="3"/>
  <c r="X499" i="3"/>
  <c r="X500" i="3"/>
  <c r="X501" i="3"/>
  <c r="X502" i="3"/>
  <c r="X503" i="3"/>
  <c r="X504" i="3"/>
  <c r="X505" i="3"/>
  <c r="X506" i="3"/>
  <c r="X507" i="3"/>
  <c r="X508" i="3"/>
  <c r="X509" i="3"/>
  <c r="X511" i="3"/>
  <c r="X510" i="3"/>
  <c r="X512" i="3"/>
  <c r="X513" i="3"/>
  <c r="X514" i="3"/>
  <c r="X515" i="3"/>
  <c r="X516" i="3"/>
  <c r="X517" i="3"/>
  <c r="X518" i="3"/>
  <c r="X519" i="3"/>
  <c r="X520" i="3"/>
  <c r="X521" i="3"/>
  <c r="X523" i="3"/>
  <c r="X522" i="3"/>
  <c r="X524" i="3"/>
  <c r="X526" i="3"/>
  <c r="X525" i="3"/>
  <c r="X527" i="3"/>
  <c r="X529" i="3"/>
  <c r="X528" i="3"/>
  <c r="X530" i="3"/>
  <c r="X531" i="3"/>
  <c r="X532" i="3"/>
  <c r="X533" i="3"/>
  <c r="X534" i="3"/>
  <c r="X535" i="3"/>
  <c r="X536" i="3"/>
  <c r="X537" i="3"/>
  <c r="X538" i="3"/>
  <c r="X540" i="3"/>
  <c r="X539" i="3"/>
  <c r="X541" i="3"/>
  <c r="X542" i="3"/>
  <c r="X544" i="3"/>
  <c r="X543" i="3"/>
  <c r="X545" i="3"/>
  <c r="X546" i="3"/>
  <c r="X547" i="3"/>
  <c r="X549" i="3"/>
  <c r="X548" i="3"/>
  <c r="X550" i="3"/>
  <c r="X551" i="3"/>
  <c r="X552" i="3"/>
  <c r="X554" i="3"/>
  <c r="X553" i="3"/>
  <c r="X555" i="3"/>
  <c r="X556" i="3"/>
  <c r="X557" i="3"/>
  <c r="X559" i="3"/>
  <c r="X558" i="3"/>
  <c r="X560" i="3"/>
  <c r="X563" i="3"/>
  <c r="X561" i="3"/>
  <c r="X562" i="3"/>
  <c r="X565" i="3"/>
  <c r="X564" i="3"/>
  <c r="X566" i="3"/>
  <c r="X567" i="3"/>
  <c r="X568" i="3"/>
  <c r="X569" i="3"/>
  <c r="X571" i="3"/>
  <c r="X570" i="3"/>
  <c r="X572" i="3"/>
  <c r="X574" i="3"/>
  <c r="X573" i="3"/>
  <c r="X575" i="3"/>
  <c r="X577" i="3"/>
  <c r="X576" i="3"/>
  <c r="X578" i="3"/>
  <c r="X579" i="3"/>
  <c r="X580" i="3"/>
  <c r="X581" i="3"/>
  <c r="X582" i="3"/>
  <c r="X583" i="3"/>
  <c r="X584" i="3"/>
  <c r="X585" i="3"/>
  <c r="X586" i="3"/>
  <c r="X587" i="3"/>
  <c r="X588" i="3"/>
  <c r="X590" i="3"/>
  <c r="X589" i="3"/>
  <c r="X591" i="3"/>
  <c r="X592" i="3"/>
  <c r="X594" i="3"/>
  <c r="X593" i="3"/>
  <c r="X596" i="3"/>
  <c r="X595" i="3"/>
  <c r="X597" i="3"/>
  <c r="X598" i="3"/>
  <c r="X599" i="3"/>
  <c r="X600" i="3"/>
  <c r="X601" i="3"/>
  <c r="X602" i="3"/>
  <c r="X603" i="3"/>
  <c r="X604" i="3"/>
  <c r="X605" i="3"/>
  <c r="X607" i="3"/>
  <c r="X606" i="3"/>
  <c r="X610" i="3"/>
  <c r="X608" i="3"/>
  <c r="X609" i="3"/>
  <c r="X611" i="3"/>
  <c r="X612" i="3"/>
  <c r="X613" i="3"/>
  <c r="X614" i="3"/>
  <c r="X617" i="3"/>
  <c r="X615" i="3"/>
  <c r="X616" i="3"/>
  <c r="X618" i="3"/>
  <c r="X619" i="3"/>
  <c r="X621" i="3"/>
  <c r="X620" i="3"/>
  <c r="X623" i="3"/>
  <c r="X622" i="3"/>
  <c r="X625" i="3"/>
  <c r="X626" i="3"/>
  <c r="X624" i="3"/>
  <c r="X628" i="3"/>
  <c r="X627" i="3"/>
  <c r="X629" i="3"/>
  <c r="X630" i="3"/>
  <c r="X631" i="3"/>
  <c r="X632" i="3"/>
  <c r="X633" i="3"/>
  <c r="X634" i="3"/>
  <c r="X635" i="3"/>
  <c r="X636" i="3"/>
  <c r="X637" i="3"/>
  <c r="X638" i="3"/>
  <c r="X639" i="3"/>
  <c r="X640" i="3"/>
  <c r="X642" i="3"/>
  <c r="X641" i="3"/>
  <c r="X644" i="3"/>
  <c r="X643" i="3"/>
  <c r="X645" i="3"/>
  <c r="X647" i="3"/>
  <c r="X646" i="3"/>
  <c r="X649" i="3"/>
  <c r="X648" i="3"/>
  <c r="X651" i="3"/>
  <c r="X650" i="3"/>
  <c r="X652" i="3"/>
  <c r="X653" i="3"/>
  <c r="X654" i="3"/>
  <c r="X656" i="3"/>
  <c r="X655" i="3"/>
  <c r="X658" i="3"/>
  <c r="X657" i="3"/>
  <c r="X659" i="3"/>
  <c r="X660" i="3"/>
  <c r="X661" i="3"/>
  <c r="X662" i="3"/>
  <c r="X664" i="3"/>
  <c r="X663" i="3"/>
  <c r="X665" i="3"/>
  <c r="X666" i="3"/>
  <c r="X667" i="3"/>
  <c r="X669" i="3"/>
  <c r="X668" i="3"/>
  <c r="X671" i="3"/>
  <c r="X670" i="3"/>
  <c r="X673" i="3"/>
  <c r="X672" i="3"/>
  <c r="X675" i="3"/>
  <c r="X674" i="3"/>
  <c r="X676" i="3"/>
  <c r="X677" i="3"/>
  <c r="X679" i="3"/>
  <c r="X678" i="3"/>
  <c r="X681" i="3"/>
  <c r="X680" i="3"/>
  <c r="X682" i="3"/>
  <c r="X683" i="3"/>
  <c r="X684" i="3"/>
  <c r="X685" i="3"/>
  <c r="X686" i="3"/>
  <c r="X687" i="3"/>
  <c r="X688" i="3"/>
  <c r="X689" i="3"/>
  <c r="X690" i="3"/>
  <c r="X691" i="3"/>
  <c r="X693" i="3"/>
  <c r="X692" i="3"/>
  <c r="X695" i="3"/>
  <c r="X694" i="3"/>
  <c r="X696" i="3"/>
  <c r="X697" i="3"/>
  <c r="X698" i="3"/>
  <c r="X700" i="3"/>
  <c r="X701" i="3"/>
  <c r="X699" i="3"/>
  <c r="X704" i="3"/>
  <c r="X703" i="3"/>
  <c r="X702" i="3"/>
  <c r="X705" i="3"/>
  <c r="X706" i="3"/>
  <c r="X708" i="3"/>
  <c r="X707" i="3"/>
  <c r="X710" i="3"/>
  <c r="X709" i="3"/>
  <c r="X711" i="3"/>
  <c r="X712" i="3"/>
  <c r="X714" i="3"/>
  <c r="X713" i="3"/>
  <c r="X715" i="3"/>
  <c r="X717" i="3"/>
  <c r="X718" i="3"/>
  <c r="X716" i="3"/>
  <c r="X721" i="3"/>
  <c r="X719" i="3"/>
  <c r="X720" i="3"/>
  <c r="X722" i="3"/>
  <c r="X723" i="3"/>
  <c r="X724" i="3"/>
  <c r="X725" i="3"/>
  <c r="X727" i="3"/>
  <c r="X726" i="3"/>
  <c r="X728" i="3"/>
  <c r="X729" i="3"/>
  <c r="X731" i="3"/>
  <c r="X730" i="3"/>
  <c r="X733" i="3"/>
  <c r="X732" i="3"/>
  <c r="X734" i="3"/>
  <c r="X736" i="3"/>
  <c r="X735" i="3"/>
  <c r="X737" i="3"/>
  <c r="X738" i="3"/>
  <c r="X739" i="3"/>
  <c r="X740" i="3"/>
  <c r="X742" i="3"/>
  <c r="X741" i="3"/>
  <c r="X743" i="3"/>
  <c r="X744" i="3"/>
  <c r="X745" i="3"/>
  <c r="X746" i="3"/>
  <c r="X748" i="3"/>
  <c r="X747" i="3"/>
  <c r="X749" i="3"/>
  <c r="X751" i="3"/>
  <c r="X750" i="3"/>
  <c r="X753" i="3"/>
  <c r="X752" i="3"/>
  <c r="X754" i="3"/>
  <c r="X755" i="3"/>
  <c r="X756" i="3"/>
  <c r="X757" i="3"/>
  <c r="X759" i="3"/>
  <c r="X760" i="3"/>
  <c r="X758" i="3"/>
  <c r="X762" i="3"/>
  <c r="X761" i="3"/>
  <c r="X763" i="3"/>
  <c r="X765" i="3"/>
  <c r="X764" i="3"/>
  <c r="X766" i="3"/>
  <c r="X767" i="3"/>
  <c r="X768" i="3"/>
  <c r="X769" i="3"/>
  <c r="X770" i="3"/>
  <c r="X771" i="3"/>
  <c r="X772" i="3"/>
  <c r="X773" i="3"/>
  <c r="X774" i="3"/>
  <c r="X775" i="3"/>
  <c r="X776" i="3"/>
  <c r="X778" i="3"/>
  <c r="X777" i="3"/>
  <c r="X779" i="3"/>
  <c r="X780" i="3"/>
  <c r="X781" i="3"/>
  <c r="X782" i="3"/>
  <c r="X783" i="3"/>
  <c r="X785" i="3"/>
  <c r="X784" i="3"/>
  <c r="X786" i="3"/>
  <c r="X787" i="3"/>
  <c r="X788" i="3"/>
  <c r="X789" i="3"/>
  <c r="X792" i="3"/>
  <c r="X790" i="3"/>
  <c r="X791" i="3"/>
  <c r="X793" i="3"/>
  <c r="X794" i="3"/>
  <c r="X795" i="3"/>
  <c r="X796" i="3"/>
  <c r="X797" i="3"/>
  <c r="X798" i="3"/>
  <c r="X799" i="3"/>
  <c r="X800" i="3"/>
  <c r="X801" i="3"/>
  <c r="X802" i="3"/>
  <c r="X803" i="3"/>
  <c r="X805" i="3"/>
  <c r="X804" i="3"/>
  <c r="X806" i="3"/>
  <c r="Q455" i="3"/>
  <c r="Q456" i="3"/>
  <c r="Q457" i="3"/>
  <c r="Q459" i="3"/>
  <c r="Q458" i="3"/>
  <c r="Q460" i="3"/>
  <c r="Q462" i="3"/>
  <c r="Q461" i="3"/>
  <c r="Q464" i="3"/>
  <c r="Q465" i="3"/>
  <c r="Q463" i="3"/>
  <c r="Q466" i="3"/>
  <c r="Q467" i="3"/>
  <c r="Q468" i="3"/>
  <c r="Q470" i="3"/>
  <c r="Q469" i="3"/>
  <c r="Q471" i="3"/>
  <c r="Q472" i="3"/>
  <c r="Q473" i="3"/>
  <c r="Q474" i="3"/>
  <c r="Q475" i="3"/>
  <c r="Q477" i="3"/>
  <c r="Q476" i="3"/>
  <c r="Q478" i="3"/>
  <c r="Q480" i="3"/>
  <c r="Q479" i="3"/>
  <c r="Q481" i="3"/>
  <c r="Q482" i="3"/>
  <c r="Q483" i="3"/>
  <c r="Q484" i="3"/>
  <c r="Q485" i="3"/>
  <c r="Q487" i="3"/>
  <c r="Q486" i="3"/>
  <c r="Q488" i="3"/>
  <c r="Q489" i="3"/>
  <c r="Q491" i="3"/>
  <c r="Q490" i="3"/>
  <c r="Q493" i="3"/>
  <c r="Q492" i="3"/>
  <c r="Q494" i="3"/>
  <c r="Q495" i="3"/>
  <c r="Q496" i="3"/>
  <c r="Q497" i="3"/>
  <c r="Q498" i="3"/>
  <c r="Q499" i="3"/>
  <c r="Q500" i="3"/>
  <c r="Q501" i="3"/>
  <c r="Q502" i="3"/>
  <c r="Q505" i="3"/>
  <c r="Q503" i="3"/>
  <c r="Q504" i="3"/>
  <c r="Q506" i="3"/>
  <c r="Q507" i="3"/>
  <c r="Q508" i="3"/>
  <c r="Q509" i="3"/>
  <c r="Q510" i="3"/>
  <c r="Q511" i="3"/>
  <c r="Q512" i="3"/>
  <c r="Q513" i="3"/>
  <c r="Q515" i="3"/>
  <c r="Q514" i="3"/>
  <c r="Q516" i="3"/>
  <c r="Q517" i="3"/>
  <c r="Q518" i="3"/>
  <c r="Q519" i="3"/>
  <c r="Q520" i="3"/>
  <c r="Q521" i="3"/>
  <c r="Q522" i="3"/>
  <c r="Q523" i="3"/>
  <c r="Q524" i="3"/>
  <c r="Q525" i="3"/>
  <c r="Q527" i="3"/>
  <c r="Q526" i="3"/>
  <c r="Q528" i="3"/>
  <c r="Q529" i="3"/>
  <c r="Q530" i="3"/>
  <c r="Q531" i="3"/>
  <c r="Q532" i="3"/>
  <c r="Q533" i="3"/>
  <c r="Q534" i="3"/>
  <c r="Q535" i="3"/>
  <c r="Q537" i="3"/>
  <c r="Q536" i="3"/>
  <c r="Q538" i="3"/>
  <c r="Q539" i="3"/>
  <c r="Q540" i="3"/>
  <c r="Q541" i="3"/>
  <c r="Q543" i="3"/>
  <c r="Q542" i="3"/>
  <c r="Q544" i="3"/>
  <c r="Q545" i="3"/>
  <c r="Q546" i="3"/>
  <c r="Q547" i="3"/>
  <c r="Q548" i="3"/>
  <c r="Q549" i="3"/>
  <c r="Q550" i="3"/>
  <c r="Q551" i="3"/>
  <c r="Q552" i="3"/>
  <c r="Q553" i="3"/>
  <c r="Q554" i="3"/>
  <c r="Q555" i="3"/>
  <c r="Q556" i="3"/>
  <c r="Q557" i="3"/>
  <c r="Q558" i="3"/>
  <c r="Q559" i="3"/>
  <c r="Q560" i="3"/>
  <c r="Q562" i="3"/>
  <c r="Q561" i="3"/>
  <c r="Q563" i="3"/>
  <c r="Q564" i="3"/>
  <c r="Q565" i="3"/>
  <c r="Q567" i="3"/>
  <c r="Q566" i="3"/>
  <c r="Q568" i="3"/>
  <c r="Q569" i="3"/>
  <c r="Q570" i="3"/>
  <c r="Q571" i="3"/>
  <c r="Q572" i="3"/>
  <c r="Q573" i="3"/>
  <c r="Q575" i="3"/>
  <c r="Q574" i="3"/>
  <c r="Q577" i="3"/>
  <c r="Q576" i="3"/>
  <c r="Q578" i="3"/>
  <c r="Q579" i="3"/>
  <c r="Q580" i="3"/>
  <c r="Q581" i="3"/>
  <c r="Q582" i="3"/>
  <c r="Q584" i="3"/>
  <c r="Q583" i="3"/>
  <c r="Q585" i="3"/>
  <c r="Q586" i="3"/>
  <c r="Q587" i="3"/>
  <c r="Q588" i="3"/>
  <c r="Q589" i="3"/>
  <c r="Q590" i="3"/>
  <c r="Q591" i="3"/>
  <c r="Q593" i="3"/>
  <c r="Q592" i="3"/>
  <c r="Q594" i="3"/>
  <c r="Q595" i="3"/>
  <c r="Q597" i="3"/>
  <c r="Q596" i="3"/>
  <c r="Q599" i="3"/>
  <c r="Q598" i="3"/>
  <c r="Q600" i="3"/>
  <c r="Q602" i="3"/>
  <c r="Q601" i="3"/>
  <c r="Q603" i="3"/>
  <c r="Q604" i="3"/>
  <c r="Q605" i="3"/>
  <c r="Q606" i="3"/>
  <c r="Q607" i="3"/>
  <c r="Q609" i="3"/>
  <c r="Q610" i="3"/>
  <c r="Q608" i="3"/>
  <c r="Q611" i="3"/>
  <c r="Q612" i="3"/>
  <c r="Q613" i="3"/>
  <c r="Q614" i="3"/>
  <c r="Q615" i="3"/>
  <c r="Q616" i="3"/>
  <c r="Q617" i="3"/>
  <c r="Q618" i="3"/>
  <c r="Q619" i="3"/>
  <c r="Q620" i="3"/>
  <c r="Q622" i="3"/>
  <c r="Q621" i="3"/>
  <c r="Q623" i="3"/>
  <c r="Q624" i="3"/>
  <c r="Q625" i="3"/>
  <c r="Q626" i="3"/>
  <c r="Q627" i="3"/>
  <c r="Q628" i="3"/>
  <c r="Q630" i="3"/>
  <c r="Q629" i="3"/>
  <c r="Q631" i="3"/>
  <c r="Q632" i="3"/>
  <c r="Q634" i="3"/>
  <c r="Q633" i="3"/>
  <c r="Q637" i="3"/>
  <c r="Q635" i="3"/>
  <c r="Q636" i="3"/>
  <c r="Q639" i="3"/>
  <c r="Q640" i="3"/>
  <c r="Q638" i="3"/>
  <c r="Q642" i="3"/>
  <c r="Q641" i="3"/>
  <c r="Q643" i="3"/>
  <c r="Q644" i="3"/>
  <c r="Q646" i="3"/>
  <c r="Q647" i="3"/>
  <c r="Q645" i="3"/>
  <c r="Q648" i="3"/>
  <c r="Q649" i="3"/>
  <c r="Q651" i="3"/>
  <c r="Q650" i="3"/>
  <c r="Q652" i="3"/>
  <c r="Q654" i="3"/>
  <c r="Q653" i="3"/>
  <c r="Q655" i="3"/>
  <c r="Q656" i="3"/>
  <c r="Q658" i="3"/>
  <c r="Q657" i="3"/>
  <c r="Q660" i="3"/>
  <c r="Q659" i="3"/>
  <c r="Q661" i="3"/>
  <c r="Q662" i="3"/>
  <c r="Q665" i="3"/>
  <c r="Q663" i="3"/>
  <c r="Q664" i="3"/>
  <c r="Q666" i="3"/>
  <c r="Q667" i="3"/>
  <c r="Q668" i="3"/>
  <c r="Q670" i="3"/>
  <c r="Q669" i="3"/>
  <c r="Q671" i="3"/>
  <c r="Q672" i="3"/>
  <c r="Q673" i="3"/>
  <c r="Q674" i="3"/>
  <c r="Q676" i="3"/>
  <c r="Q675" i="3"/>
  <c r="Q677" i="3"/>
  <c r="Q680" i="3"/>
  <c r="Q678" i="3"/>
  <c r="Q679" i="3"/>
  <c r="Q682" i="3"/>
  <c r="Q681" i="3"/>
  <c r="Q684" i="3"/>
  <c r="Q683" i="3"/>
  <c r="Q685" i="3"/>
  <c r="Q687" i="3"/>
  <c r="Q686" i="3"/>
  <c r="Q688" i="3"/>
  <c r="Q689" i="3"/>
  <c r="Q690" i="3"/>
  <c r="Q691" i="3"/>
  <c r="Q692" i="3"/>
  <c r="Q693" i="3"/>
  <c r="Q694" i="3"/>
  <c r="Q696" i="3"/>
  <c r="Q695" i="3"/>
  <c r="Q697" i="3"/>
  <c r="Q698" i="3"/>
  <c r="Q699" i="3"/>
  <c r="Q700" i="3"/>
  <c r="Q702" i="3"/>
  <c r="Q701" i="3"/>
  <c r="Q703" i="3"/>
  <c r="Q704" i="3"/>
  <c r="Q705" i="3"/>
  <c r="Q706" i="3"/>
  <c r="Q708" i="3"/>
  <c r="Q707" i="3"/>
  <c r="Q709" i="3"/>
  <c r="Q710" i="3"/>
  <c r="Q711" i="3"/>
  <c r="Q712" i="3"/>
  <c r="Q713" i="3"/>
  <c r="Q714" i="3"/>
  <c r="Q715" i="3"/>
  <c r="Q716" i="3"/>
  <c r="Q717" i="3"/>
  <c r="Q719" i="3"/>
  <c r="Q718" i="3"/>
  <c r="Q720" i="3"/>
  <c r="Q722" i="3"/>
  <c r="Q721" i="3"/>
  <c r="Q723" i="3"/>
  <c r="Q724" i="3"/>
  <c r="Q727" i="3"/>
  <c r="Q725" i="3"/>
  <c r="Q726" i="3"/>
  <c r="Q728" i="3"/>
  <c r="Q730" i="3"/>
  <c r="Q729" i="3"/>
  <c r="Q731" i="3"/>
  <c r="Q733" i="3"/>
  <c r="Q732" i="3"/>
  <c r="Q734" i="3"/>
  <c r="Q736" i="3"/>
  <c r="Q735" i="3"/>
  <c r="Q737" i="3"/>
  <c r="Q738" i="3"/>
  <c r="Q739" i="3"/>
  <c r="Q740" i="3"/>
  <c r="Q741" i="3"/>
  <c r="Q742" i="3"/>
  <c r="Q744" i="3"/>
  <c r="Q743" i="3"/>
  <c r="Q745" i="3"/>
  <c r="Q746" i="3"/>
  <c r="Q747" i="3"/>
  <c r="Q748" i="3"/>
  <c r="Q749" i="3"/>
  <c r="Q750" i="3"/>
  <c r="Q751" i="3"/>
  <c r="Q753" i="3"/>
  <c r="Q754" i="3"/>
  <c r="Q752" i="3"/>
  <c r="Q755" i="3"/>
  <c r="Q756" i="3"/>
  <c r="Q757" i="3"/>
  <c r="Q758" i="3"/>
  <c r="Q759" i="3"/>
  <c r="Q760" i="3"/>
  <c r="Q762" i="3"/>
  <c r="Q761" i="3"/>
  <c r="Q764" i="3"/>
  <c r="Q763" i="3"/>
  <c r="Q766" i="3"/>
  <c r="Q765" i="3"/>
  <c r="Q768" i="3"/>
  <c r="Q767" i="3"/>
  <c r="Q770" i="3"/>
  <c r="Q769" i="3"/>
  <c r="Q771" i="3"/>
  <c r="Q772" i="3"/>
  <c r="Q773" i="3"/>
  <c r="Q774" i="3"/>
  <c r="Q775" i="3"/>
  <c r="Q776" i="3"/>
  <c r="Q777" i="3"/>
  <c r="Q778" i="3"/>
  <c r="Q779" i="3"/>
  <c r="Q780" i="3"/>
  <c r="Q781" i="3"/>
  <c r="Q782" i="3"/>
  <c r="Q783" i="3"/>
  <c r="Q784" i="3"/>
  <c r="Q785" i="3"/>
  <c r="Q786" i="3"/>
  <c r="Q788" i="3"/>
  <c r="Q787" i="3"/>
  <c r="Q789" i="3"/>
  <c r="Q790" i="3"/>
  <c r="Q791" i="3"/>
  <c r="Q792" i="3"/>
  <c r="Q794" i="3"/>
  <c r="Q793" i="3"/>
  <c r="Q795" i="3"/>
  <c r="Q796" i="3"/>
  <c r="Q797" i="3"/>
  <c r="Q798" i="3"/>
  <c r="Q799" i="3"/>
  <c r="Q801" i="3"/>
  <c r="Q800" i="3"/>
  <c r="Q802" i="3"/>
  <c r="Q803" i="3"/>
  <c r="Q805" i="3"/>
  <c r="Q804" i="3"/>
  <c r="O455" i="3"/>
  <c r="O457" i="3"/>
  <c r="O456" i="3"/>
  <c r="O460" i="3"/>
  <c r="O458" i="3"/>
  <c r="O459" i="3"/>
  <c r="O461" i="3"/>
  <c r="O462" i="3"/>
  <c r="O465" i="3"/>
  <c r="O463" i="3"/>
  <c r="O464" i="3"/>
  <c r="O467" i="3"/>
  <c r="O466" i="3"/>
  <c r="O468" i="3"/>
  <c r="O469" i="3"/>
  <c r="O470" i="3"/>
  <c r="O471" i="3"/>
  <c r="O472" i="3"/>
  <c r="O473" i="3"/>
  <c r="O474" i="3"/>
  <c r="O475" i="3"/>
  <c r="O476" i="3"/>
  <c r="O477" i="3"/>
  <c r="O478" i="3"/>
  <c r="O479" i="3"/>
  <c r="O481" i="3"/>
  <c r="O480" i="3"/>
  <c r="O482" i="3"/>
  <c r="O483" i="3"/>
  <c r="O485" i="3"/>
  <c r="O484" i="3"/>
  <c r="O486" i="3"/>
  <c r="O488" i="3"/>
  <c r="O487" i="3"/>
  <c r="O489" i="3"/>
  <c r="O490" i="3"/>
  <c r="O491" i="3"/>
  <c r="O492" i="3"/>
  <c r="O493" i="3"/>
  <c r="O494" i="3"/>
  <c r="O495" i="3"/>
  <c r="O496" i="3"/>
  <c r="O498" i="3"/>
  <c r="O497" i="3"/>
  <c r="O499" i="3"/>
  <c r="O500" i="3"/>
  <c r="O501" i="3"/>
  <c r="O502" i="3"/>
  <c r="O504" i="3"/>
  <c r="O503" i="3"/>
  <c r="O505" i="3"/>
  <c r="O506" i="3"/>
  <c r="O508" i="3"/>
  <c r="O507" i="3"/>
  <c r="O509" i="3"/>
  <c r="O510" i="3"/>
  <c r="O511" i="3"/>
  <c r="O512" i="3"/>
  <c r="O513" i="3"/>
  <c r="O514" i="3"/>
  <c r="O516" i="3"/>
  <c r="O515" i="3"/>
  <c r="O517" i="3"/>
  <c r="O518" i="3"/>
  <c r="O520" i="3"/>
  <c r="O519" i="3"/>
  <c r="O521" i="3"/>
  <c r="O523" i="3"/>
  <c r="O522" i="3"/>
  <c r="O524" i="3"/>
  <c r="O525" i="3"/>
  <c r="O526" i="3"/>
  <c r="O527" i="3"/>
  <c r="O528" i="3"/>
  <c r="O529" i="3"/>
  <c r="O530" i="3"/>
  <c r="O531" i="3"/>
  <c r="O533" i="3"/>
  <c r="O532" i="3"/>
  <c r="O534" i="3"/>
  <c r="O535" i="3"/>
  <c r="O537" i="3"/>
  <c r="O536" i="3"/>
  <c r="O538" i="3"/>
  <c r="O539" i="3"/>
  <c r="O540" i="3"/>
  <c r="O541" i="3"/>
  <c r="O543" i="3"/>
  <c r="O542" i="3"/>
  <c r="O544" i="3"/>
  <c r="O545" i="3"/>
  <c r="O546" i="3"/>
  <c r="O547" i="3"/>
  <c r="O548" i="3"/>
  <c r="O549" i="3"/>
  <c r="O550" i="3"/>
  <c r="O552" i="3"/>
  <c r="O551" i="3"/>
  <c r="O553" i="3"/>
  <c r="O554" i="3"/>
  <c r="O555" i="3"/>
  <c r="O556" i="3"/>
  <c r="O557" i="3"/>
  <c r="O558" i="3"/>
  <c r="O560" i="3"/>
  <c r="O559" i="3"/>
  <c r="O561" i="3"/>
  <c r="O562" i="3"/>
  <c r="O564" i="3"/>
  <c r="O563" i="3"/>
  <c r="O565" i="3"/>
  <c r="O567" i="3"/>
  <c r="O566" i="3"/>
  <c r="O568" i="3"/>
  <c r="O570" i="3"/>
  <c r="O569" i="3"/>
  <c r="O571" i="3"/>
  <c r="O573" i="3"/>
  <c r="O572" i="3"/>
  <c r="O574" i="3"/>
  <c r="O575" i="3"/>
  <c r="O576" i="3"/>
  <c r="O577" i="3"/>
  <c r="O578" i="3"/>
  <c r="O579" i="3"/>
  <c r="O581" i="3"/>
  <c r="O580" i="3"/>
  <c r="O582" i="3"/>
  <c r="O583" i="3"/>
  <c r="O584" i="3"/>
  <c r="O585" i="3"/>
  <c r="O586" i="3"/>
  <c r="O587" i="3"/>
  <c r="O588" i="3"/>
  <c r="O590" i="3"/>
  <c r="O589" i="3"/>
  <c r="O591" i="3"/>
  <c r="O592" i="3"/>
  <c r="O593" i="3"/>
  <c r="O594" i="3"/>
  <c r="O595" i="3"/>
  <c r="O596" i="3"/>
  <c r="O597" i="3"/>
  <c r="O598" i="3"/>
  <c r="O599" i="3"/>
  <c r="O600" i="3"/>
  <c r="O601" i="3"/>
  <c r="O602" i="3"/>
  <c r="O603" i="3"/>
  <c r="O605" i="3"/>
  <c r="O604" i="3"/>
  <c r="O606" i="3"/>
  <c r="O607" i="3"/>
  <c r="O609" i="3"/>
  <c r="O608" i="3"/>
  <c r="O611" i="3"/>
  <c r="O610" i="3"/>
  <c r="O612" i="3"/>
  <c r="O614" i="3"/>
  <c r="O613" i="3"/>
  <c r="O615" i="3"/>
  <c r="O616" i="3"/>
  <c r="O617" i="3"/>
  <c r="O618" i="3"/>
  <c r="O619" i="3"/>
  <c r="O620" i="3"/>
  <c r="O621" i="3"/>
  <c r="O622" i="3"/>
  <c r="O623" i="3"/>
  <c r="O625" i="3"/>
  <c r="O624" i="3"/>
  <c r="O626" i="3"/>
  <c r="O627" i="3"/>
  <c r="O628" i="3"/>
  <c r="O629" i="3"/>
  <c r="O630" i="3"/>
  <c r="O632" i="3"/>
  <c r="O633" i="3"/>
  <c r="O631" i="3"/>
  <c r="O634" i="3"/>
  <c r="O635" i="3"/>
  <c r="O636" i="3"/>
  <c r="O638" i="3"/>
  <c r="O637" i="3"/>
  <c r="O641" i="3"/>
  <c r="O639" i="3"/>
  <c r="O640" i="3"/>
  <c r="O644" i="3"/>
  <c r="O642" i="3"/>
  <c r="O643" i="3"/>
  <c r="O646" i="3"/>
  <c r="O645" i="3"/>
  <c r="O647" i="3"/>
  <c r="O648" i="3"/>
  <c r="O649" i="3"/>
  <c r="O650" i="3"/>
  <c r="O652" i="3"/>
  <c r="O651" i="3"/>
  <c r="O653" i="3"/>
  <c r="O654" i="3"/>
  <c r="O656" i="3"/>
  <c r="O655" i="3"/>
  <c r="O657" i="3"/>
  <c r="O658" i="3"/>
  <c r="O659" i="3"/>
  <c r="O660" i="3"/>
  <c r="O661" i="3"/>
  <c r="O662" i="3"/>
  <c r="O663" i="3"/>
  <c r="O664" i="3"/>
  <c r="O665" i="3"/>
  <c r="O666" i="3"/>
  <c r="O667" i="3"/>
  <c r="O668" i="3"/>
  <c r="O669" i="3"/>
  <c r="O670" i="3"/>
  <c r="O671" i="3"/>
  <c r="O673" i="3"/>
  <c r="O672" i="3"/>
  <c r="O674" i="3"/>
  <c r="O675" i="3"/>
  <c r="O676" i="3"/>
  <c r="O678" i="3"/>
  <c r="O677" i="3"/>
  <c r="O679" i="3"/>
  <c r="O680" i="3"/>
  <c r="O683" i="3"/>
  <c r="O681" i="3"/>
  <c r="O682" i="3"/>
  <c r="O684" i="3"/>
  <c r="O685" i="3"/>
  <c r="O686" i="3"/>
  <c r="O687" i="3"/>
  <c r="O688" i="3"/>
  <c r="O689" i="3"/>
  <c r="O691" i="3"/>
  <c r="O692" i="3"/>
  <c r="O690" i="3"/>
  <c r="O693" i="3"/>
  <c r="O694" i="3"/>
  <c r="O695" i="3"/>
  <c r="O698" i="3"/>
  <c r="O696" i="3"/>
  <c r="O697" i="3"/>
  <c r="O699" i="3"/>
  <c r="O701" i="3"/>
  <c r="O700" i="3"/>
  <c r="O702" i="3"/>
  <c r="O703" i="3"/>
  <c r="O704" i="3"/>
  <c r="O705" i="3"/>
  <c r="O706" i="3"/>
  <c r="O707" i="3"/>
  <c r="O708" i="3"/>
  <c r="O709" i="3"/>
  <c r="O710" i="3"/>
  <c r="O712" i="3"/>
  <c r="O711" i="3"/>
  <c r="O713" i="3"/>
  <c r="O714" i="3"/>
  <c r="O715" i="3"/>
  <c r="O716" i="3"/>
  <c r="O717" i="3"/>
  <c r="O718" i="3"/>
  <c r="O719" i="3"/>
  <c r="O720" i="3"/>
  <c r="O721" i="3"/>
  <c r="O722" i="3"/>
  <c r="O723" i="3"/>
  <c r="O724" i="3"/>
  <c r="O725" i="3"/>
  <c r="O726" i="3"/>
  <c r="O727" i="3"/>
  <c r="O728" i="3"/>
  <c r="O729" i="3"/>
  <c r="O731" i="3"/>
  <c r="O730" i="3"/>
  <c r="O732" i="3"/>
  <c r="O733" i="3"/>
  <c r="O735" i="3"/>
  <c r="O734" i="3"/>
  <c r="O736" i="3"/>
  <c r="O737" i="3"/>
  <c r="O738" i="3"/>
  <c r="O739" i="3"/>
  <c r="O740" i="3"/>
  <c r="O741" i="3"/>
  <c r="O743" i="3"/>
  <c r="O742" i="3"/>
  <c r="O744" i="3"/>
  <c r="O745" i="3"/>
  <c r="O746" i="3"/>
  <c r="O748" i="3"/>
  <c r="O747" i="3"/>
  <c r="O749" i="3"/>
  <c r="O750" i="3"/>
  <c r="O751" i="3"/>
  <c r="O752" i="3"/>
  <c r="O753" i="3"/>
  <c r="O754" i="3"/>
  <c r="O756" i="3"/>
  <c r="O755" i="3"/>
  <c r="O757" i="3"/>
  <c r="O758" i="3"/>
  <c r="O759" i="3"/>
  <c r="O760" i="3"/>
  <c r="O761" i="3"/>
  <c r="O762" i="3"/>
  <c r="O763" i="3"/>
  <c r="O765" i="3"/>
  <c r="O764" i="3"/>
  <c r="O766" i="3"/>
  <c r="O767" i="3"/>
  <c r="O768" i="3"/>
  <c r="O769" i="3"/>
  <c r="O770" i="3"/>
  <c r="O771" i="3"/>
  <c r="O772" i="3"/>
  <c r="O773" i="3"/>
  <c r="O774" i="3"/>
  <c r="O776" i="3"/>
  <c r="O775" i="3"/>
  <c r="O777" i="3"/>
  <c r="O778" i="3"/>
  <c r="O780" i="3"/>
  <c r="O779" i="3"/>
  <c r="O781" i="3"/>
  <c r="O782" i="3"/>
  <c r="O783" i="3"/>
  <c r="O784" i="3"/>
  <c r="O786" i="3"/>
  <c r="O785" i="3"/>
  <c r="O787" i="3"/>
  <c r="O788" i="3"/>
  <c r="O789" i="3"/>
  <c r="O790" i="3"/>
  <c r="O791" i="3"/>
  <c r="O792" i="3"/>
  <c r="O793" i="3"/>
  <c r="O794" i="3"/>
  <c r="O795" i="3"/>
  <c r="O797" i="3"/>
  <c r="O796" i="3"/>
  <c r="O798" i="3"/>
  <c r="O800" i="3"/>
  <c r="O799" i="3"/>
  <c r="O801" i="3"/>
  <c r="O802" i="3"/>
  <c r="O803" i="3"/>
  <c r="O805" i="3"/>
  <c r="O804" i="3"/>
  <c r="O806" i="3"/>
  <c r="AC455" i="3"/>
  <c r="AC457" i="3"/>
  <c r="AC456" i="3"/>
  <c r="AC459" i="3"/>
  <c r="AC458" i="3"/>
  <c r="AC460" i="3"/>
  <c r="AC461" i="3"/>
  <c r="AC462" i="3"/>
  <c r="AC463" i="3"/>
  <c r="AC464" i="3"/>
  <c r="AC465" i="3"/>
  <c r="AC467" i="3"/>
  <c r="AC466" i="3"/>
  <c r="AC468" i="3"/>
  <c r="AC469" i="3"/>
  <c r="AC470" i="3"/>
  <c r="AC472" i="3"/>
  <c r="AC471" i="3"/>
  <c r="AC473" i="3"/>
  <c r="AC476" i="3"/>
  <c r="AC474" i="3"/>
  <c r="AC475" i="3"/>
  <c r="AC478" i="3"/>
  <c r="AC477" i="3"/>
  <c r="AC479" i="3"/>
  <c r="AC480" i="3"/>
  <c r="AC481" i="3"/>
  <c r="AC483" i="3"/>
  <c r="AC482" i="3"/>
  <c r="AC484" i="3"/>
  <c r="AC485" i="3"/>
  <c r="AC487" i="3"/>
  <c r="AC486" i="3"/>
  <c r="AC488" i="3"/>
  <c r="AC490" i="3"/>
  <c r="AC489" i="3"/>
  <c r="AC491" i="3"/>
  <c r="AC492" i="3"/>
  <c r="AC493" i="3"/>
  <c r="AC494" i="3"/>
  <c r="AC495" i="3"/>
  <c r="AC496" i="3"/>
  <c r="AC497" i="3"/>
  <c r="AC499" i="3"/>
  <c r="AC498" i="3"/>
  <c r="AC500" i="3"/>
  <c r="AC502" i="3"/>
  <c r="AC501" i="3"/>
  <c r="AC503" i="3"/>
  <c r="AC504" i="3"/>
  <c r="AC505" i="3"/>
  <c r="AC506" i="3"/>
  <c r="AC507" i="3"/>
  <c r="AC508" i="3"/>
  <c r="AC509" i="3"/>
  <c r="AC510" i="3"/>
  <c r="AC512" i="3"/>
  <c r="AC511" i="3"/>
  <c r="AC513" i="3"/>
  <c r="AC514" i="3"/>
  <c r="AC515" i="3"/>
  <c r="AC516" i="3"/>
  <c r="AC517" i="3"/>
  <c r="AC518" i="3"/>
  <c r="AC519" i="3"/>
  <c r="AC520" i="3"/>
  <c r="AC521" i="3"/>
  <c r="AC522" i="3"/>
  <c r="AC523" i="3"/>
  <c r="AC524" i="3"/>
  <c r="AC525" i="3"/>
  <c r="AC526" i="3"/>
  <c r="AC527" i="3"/>
  <c r="AC528" i="3"/>
  <c r="AC529" i="3"/>
  <c r="AC530" i="3"/>
  <c r="AC531" i="3"/>
  <c r="AC533" i="3"/>
  <c r="AC532" i="3"/>
  <c r="AC534" i="3"/>
  <c r="AC535" i="3"/>
  <c r="AC536" i="3"/>
  <c r="AC538" i="3"/>
  <c r="AC537" i="3"/>
  <c r="AC539" i="3"/>
  <c r="AC540" i="3"/>
  <c r="AC542" i="3"/>
  <c r="AC541" i="3"/>
  <c r="AC543" i="3"/>
  <c r="AC544" i="3"/>
  <c r="AC545" i="3"/>
  <c r="AC546" i="3"/>
  <c r="AC547" i="3"/>
  <c r="AC548" i="3"/>
  <c r="AC549" i="3"/>
  <c r="AC550" i="3"/>
  <c r="AC551" i="3"/>
  <c r="AC553" i="3"/>
  <c r="AC552" i="3"/>
  <c r="AC554" i="3"/>
  <c r="AC555" i="3"/>
  <c r="AC556" i="3"/>
  <c r="AC557" i="3"/>
  <c r="AC558" i="3"/>
  <c r="AC560" i="3"/>
  <c r="AC559" i="3"/>
  <c r="AC561" i="3"/>
  <c r="AC562" i="3"/>
  <c r="AC563" i="3"/>
  <c r="AC564" i="3"/>
  <c r="AC565" i="3"/>
  <c r="AC566" i="3"/>
  <c r="AC567" i="3"/>
  <c r="AC568" i="3"/>
  <c r="AC569" i="3"/>
  <c r="AC571" i="3"/>
  <c r="AC570" i="3"/>
  <c r="AC573" i="3"/>
  <c r="AC572" i="3"/>
  <c r="AC574" i="3"/>
  <c r="AC575" i="3"/>
  <c r="AC576" i="3"/>
  <c r="AC577" i="3"/>
  <c r="AC579" i="3"/>
  <c r="AC578" i="3"/>
  <c r="AC580" i="3"/>
  <c r="AC581" i="3"/>
  <c r="AC583" i="3"/>
  <c r="AC582" i="3"/>
  <c r="AC584" i="3"/>
  <c r="AC585" i="3"/>
  <c r="AC586" i="3"/>
  <c r="AC587" i="3"/>
  <c r="AC588" i="3"/>
  <c r="AC590" i="3"/>
  <c r="AC589" i="3"/>
  <c r="AC591" i="3"/>
  <c r="AC592" i="3"/>
  <c r="AC593" i="3"/>
  <c r="AC594" i="3"/>
  <c r="AC595" i="3"/>
  <c r="AC596" i="3"/>
  <c r="AC597" i="3"/>
  <c r="AC598" i="3"/>
  <c r="AC599" i="3"/>
  <c r="AC600" i="3"/>
  <c r="AC601" i="3"/>
  <c r="AC602" i="3"/>
  <c r="AC603" i="3"/>
  <c r="AC604" i="3"/>
  <c r="AC606" i="3"/>
  <c r="AC607" i="3"/>
  <c r="AC605" i="3"/>
  <c r="AC608" i="3"/>
  <c r="AC609" i="3"/>
  <c r="AC610" i="3"/>
  <c r="AC611" i="3"/>
  <c r="AC612" i="3"/>
  <c r="AC613" i="3"/>
  <c r="AC615" i="3"/>
  <c r="AC614" i="3"/>
  <c r="AC617" i="3"/>
  <c r="AC616" i="3"/>
  <c r="AC618" i="3"/>
  <c r="AC619" i="3"/>
  <c r="AC621" i="3"/>
  <c r="AC620" i="3"/>
  <c r="AC623" i="3"/>
  <c r="AC622" i="3"/>
  <c r="AC624" i="3"/>
  <c r="AC625" i="3"/>
  <c r="AC627" i="3"/>
  <c r="AC626" i="3"/>
  <c r="AC628" i="3"/>
  <c r="AC629" i="3"/>
  <c r="AC630" i="3"/>
  <c r="AC632" i="3"/>
  <c r="AC631" i="3"/>
  <c r="AC633" i="3"/>
  <c r="AC635" i="3"/>
  <c r="AC634" i="3"/>
  <c r="AC636" i="3"/>
  <c r="AC639" i="3"/>
  <c r="AC637" i="3"/>
  <c r="AC638" i="3"/>
  <c r="AC640" i="3"/>
  <c r="AC641" i="3"/>
  <c r="AC643" i="3"/>
  <c r="AC642" i="3"/>
  <c r="AC644" i="3"/>
  <c r="AC646" i="3"/>
  <c r="AC645" i="3"/>
  <c r="AC647" i="3"/>
  <c r="AC648" i="3"/>
  <c r="AC649" i="3"/>
  <c r="AC650" i="3"/>
  <c r="AC651" i="3"/>
  <c r="AC653" i="3"/>
  <c r="AC652" i="3"/>
  <c r="AC655" i="3"/>
  <c r="AC654" i="3"/>
  <c r="AC656" i="3"/>
  <c r="AC657" i="3"/>
  <c r="AC658" i="3"/>
  <c r="AC659" i="3"/>
  <c r="AC660" i="3"/>
  <c r="AC661" i="3"/>
  <c r="AC663" i="3"/>
  <c r="AC662" i="3"/>
  <c r="AC664" i="3"/>
  <c r="AC666" i="3"/>
  <c r="AC665" i="3"/>
  <c r="AC668" i="3"/>
  <c r="AC667" i="3"/>
  <c r="AC670" i="3"/>
  <c r="AC669" i="3"/>
  <c r="AC671" i="3"/>
  <c r="AC673" i="3"/>
  <c r="AC672" i="3"/>
  <c r="AC674" i="3"/>
  <c r="AC676" i="3"/>
  <c r="AC675" i="3"/>
  <c r="AC677" i="3"/>
  <c r="AC678" i="3"/>
  <c r="AC679" i="3"/>
  <c r="AC681" i="3"/>
  <c r="AC680" i="3"/>
  <c r="AC682" i="3"/>
  <c r="AC683" i="3"/>
  <c r="AC684" i="3"/>
  <c r="AC685" i="3"/>
  <c r="AC686" i="3"/>
  <c r="AC687" i="3"/>
  <c r="AC688" i="3"/>
  <c r="AC690" i="3"/>
  <c r="AC689" i="3"/>
  <c r="AC691" i="3"/>
  <c r="AC692" i="3"/>
  <c r="AC695" i="3"/>
  <c r="AC696" i="3"/>
  <c r="AC693" i="3"/>
  <c r="AC694" i="3"/>
  <c r="AC698" i="3"/>
  <c r="AC697" i="3"/>
  <c r="AC700" i="3"/>
  <c r="AC699" i="3"/>
  <c r="AC701" i="3"/>
  <c r="AC702" i="3"/>
  <c r="AC703" i="3"/>
  <c r="AC704" i="3"/>
  <c r="AC705" i="3"/>
  <c r="AC706" i="3"/>
  <c r="AC708" i="3"/>
  <c r="AC707" i="3"/>
  <c r="AC709" i="3"/>
  <c r="AC710" i="3"/>
  <c r="AC711" i="3"/>
  <c r="AC712" i="3"/>
  <c r="AC713" i="3"/>
  <c r="AC714" i="3"/>
  <c r="AC717" i="3"/>
  <c r="AC715" i="3"/>
  <c r="AC716" i="3"/>
  <c r="AC718" i="3"/>
  <c r="AC719" i="3"/>
  <c r="AC720" i="3"/>
  <c r="AC721" i="3"/>
  <c r="AC722" i="3"/>
  <c r="AC723" i="3"/>
  <c r="AC725" i="3"/>
  <c r="AC724" i="3"/>
  <c r="AC726" i="3"/>
  <c r="AC727" i="3"/>
  <c r="AC728" i="3"/>
  <c r="AC729" i="3"/>
  <c r="AC732" i="3"/>
  <c r="AC731" i="3"/>
  <c r="AC730" i="3"/>
  <c r="AC733" i="3"/>
  <c r="AC734" i="3"/>
  <c r="AC736" i="3"/>
  <c r="AC735" i="3"/>
  <c r="AC737" i="3"/>
  <c r="AC739" i="3"/>
  <c r="AC738" i="3"/>
  <c r="AC740" i="3"/>
  <c r="AC741" i="3"/>
  <c r="AC742" i="3"/>
  <c r="AC745" i="3"/>
  <c r="AC744" i="3"/>
  <c r="AC743" i="3"/>
  <c r="AC746" i="3"/>
  <c r="AC747" i="3"/>
  <c r="AC749" i="3"/>
  <c r="AC750" i="3"/>
  <c r="AC748" i="3"/>
  <c r="AC751" i="3"/>
  <c r="AC754" i="3"/>
  <c r="AC753" i="3"/>
  <c r="AC752" i="3"/>
  <c r="AC755" i="3"/>
  <c r="AC756" i="3"/>
  <c r="AC759" i="3"/>
  <c r="AC757" i="3"/>
  <c r="AC758" i="3"/>
  <c r="AC761" i="3"/>
  <c r="AC760" i="3"/>
  <c r="AC762" i="3"/>
  <c r="AC763" i="3"/>
  <c r="AC764" i="3"/>
  <c r="AC767" i="3"/>
  <c r="AC765" i="3"/>
  <c r="AC766" i="3"/>
  <c r="AC768" i="3"/>
  <c r="AC769" i="3"/>
  <c r="AC770" i="3"/>
  <c r="AC772" i="3"/>
  <c r="AC771" i="3"/>
  <c r="AC774" i="3"/>
  <c r="AC773" i="3"/>
  <c r="AC775" i="3"/>
  <c r="AC777" i="3"/>
  <c r="AC776" i="3"/>
  <c r="AC778" i="3"/>
  <c r="AC779" i="3"/>
  <c r="AC780" i="3"/>
  <c r="AC781" i="3"/>
  <c r="AC782" i="3"/>
  <c r="AC784" i="3"/>
  <c r="AC783" i="3"/>
  <c r="AC785" i="3"/>
  <c r="AC786" i="3"/>
  <c r="AC787" i="3"/>
  <c r="AC788" i="3"/>
  <c r="AC789" i="3"/>
  <c r="AC790" i="3"/>
  <c r="AC792" i="3"/>
  <c r="AC791" i="3"/>
  <c r="AC793" i="3"/>
  <c r="AC795" i="3"/>
  <c r="AC794" i="3"/>
  <c r="AC796" i="3"/>
  <c r="AC797" i="3"/>
  <c r="AC798" i="3"/>
  <c r="AC799" i="3"/>
  <c r="AC800" i="3"/>
  <c r="AC801" i="3"/>
  <c r="AC802" i="3"/>
  <c r="AC803" i="3"/>
  <c r="AC804" i="3"/>
  <c r="AC805" i="3"/>
  <c r="V456" i="3"/>
  <c r="V455" i="3"/>
  <c r="V458" i="3"/>
  <c r="V457" i="3"/>
  <c r="V459" i="3"/>
  <c r="V460" i="3"/>
  <c r="V461" i="3"/>
  <c r="V462" i="3"/>
  <c r="V463" i="3"/>
  <c r="V464" i="3"/>
  <c r="V465" i="3"/>
  <c r="V466" i="3"/>
  <c r="V467" i="3"/>
  <c r="V469" i="3"/>
  <c r="V468" i="3"/>
  <c r="V472" i="3"/>
  <c r="V470" i="3"/>
  <c r="V471" i="3"/>
  <c r="V473" i="3"/>
  <c r="V474" i="3"/>
  <c r="V477" i="3"/>
  <c r="V475" i="3"/>
  <c r="V476" i="3"/>
  <c r="V478" i="3"/>
  <c r="V479" i="3"/>
  <c r="V481" i="3"/>
  <c r="V480" i="3"/>
  <c r="V482" i="3"/>
  <c r="V483" i="3"/>
  <c r="V484" i="3"/>
  <c r="V485" i="3"/>
  <c r="V488" i="3"/>
  <c r="V486" i="3"/>
  <c r="V487" i="3"/>
  <c r="V489" i="3"/>
  <c r="V490" i="3"/>
  <c r="V491" i="3"/>
  <c r="V492" i="3"/>
  <c r="V494" i="3"/>
  <c r="V493" i="3"/>
  <c r="V496" i="3"/>
  <c r="V495" i="3"/>
  <c r="V498" i="3"/>
  <c r="V497" i="3"/>
  <c r="V500" i="3"/>
  <c r="V499" i="3"/>
  <c r="V501" i="3"/>
  <c r="V502" i="3"/>
  <c r="V503" i="3"/>
  <c r="V504" i="3"/>
  <c r="V505" i="3"/>
  <c r="V507" i="3"/>
  <c r="V506" i="3"/>
  <c r="V509" i="3"/>
  <c r="V508" i="3"/>
  <c r="V510" i="3"/>
  <c r="V512" i="3"/>
  <c r="V511" i="3"/>
  <c r="V513" i="3"/>
  <c r="V514" i="3"/>
  <c r="V515" i="3"/>
  <c r="V516" i="3"/>
  <c r="V517" i="3"/>
  <c r="V518" i="3"/>
  <c r="V519" i="3"/>
  <c r="V520" i="3"/>
  <c r="V521" i="3"/>
  <c r="V523" i="3"/>
  <c r="V522" i="3"/>
  <c r="V524" i="3"/>
  <c r="V526" i="3"/>
  <c r="V525" i="3"/>
  <c r="V527" i="3"/>
  <c r="V528" i="3"/>
  <c r="V529" i="3"/>
  <c r="V531" i="3"/>
  <c r="V530" i="3"/>
  <c r="V532" i="3"/>
  <c r="V533" i="3"/>
  <c r="V534" i="3"/>
  <c r="V535" i="3"/>
  <c r="V536" i="3"/>
  <c r="V537" i="3"/>
  <c r="V539" i="3"/>
  <c r="V538" i="3"/>
  <c r="V540" i="3"/>
  <c r="V541" i="3"/>
  <c r="V542" i="3"/>
  <c r="V543" i="3"/>
  <c r="V544" i="3"/>
  <c r="V546" i="3"/>
  <c r="V545" i="3"/>
  <c r="V547" i="3"/>
  <c r="V548" i="3"/>
  <c r="V549" i="3"/>
  <c r="V550" i="3"/>
  <c r="V551" i="3"/>
  <c r="V552" i="3"/>
  <c r="V553" i="3"/>
  <c r="V554" i="3"/>
  <c r="V555" i="3"/>
  <c r="V556" i="3"/>
  <c r="V557" i="3"/>
  <c r="V559" i="3"/>
  <c r="V558" i="3"/>
  <c r="V560" i="3"/>
  <c r="V561" i="3"/>
  <c r="V563" i="3"/>
  <c r="V562" i="3"/>
  <c r="V564" i="3"/>
  <c r="V566" i="3"/>
  <c r="V565" i="3"/>
  <c r="V567" i="3"/>
  <c r="V568" i="3"/>
  <c r="V569" i="3"/>
  <c r="V570" i="3"/>
  <c r="V571" i="3"/>
  <c r="V572" i="3"/>
  <c r="V574" i="3"/>
  <c r="V573" i="3"/>
  <c r="V575" i="3"/>
  <c r="V577" i="3"/>
  <c r="V576" i="3"/>
  <c r="V578" i="3"/>
  <c r="V580" i="3"/>
  <c r="V579" i="3"/>
  <c r="V581" i="3"/>
  <c r="V583" i="3"/>
  <c r="V582" i="3"/>
  <c r="V585" i="3"/>
  <c r="V584" i="3"/>
  <c r="V586" i="3"/>
  <c r="V587" i="3"/>
  <c r="V588" i="3"/>
  <c r="V589" i="3"/>
  <c r="V591" i="3"/>
  <c r="V590" i="3"/>
  <c r="V592" i="3"/>
  <c r="V593" i="3"/>
  <c r="V594" i="3"/>
  <c r="V596" i="3"/>
  <c r="V595" i="3"/>
  <c r="V597" i="3"/>
  <c r="V598" i="3"/>
  <c r="V600" i="3"/>
  <c r="V601" i="3"/>
  <c r="V599" i="3"/>
  <c r="V602" i="3"/>
  <c r="V604" i="3"/>
  <c r="V603" i="3"/>
  <c r="V606" i="3"/>
  <c r="V608" i="3"/>
  <c r="V607" i="3"/>
  <c r="V605" i="3"/>
  <c r="V610" i="3"/>
  <c r="V609" i="3"/>
  <c r="V611" i="3"/>
  <c r="V612" i="3"/>
  <c r="V614" i="3"/>
  <c r="V613" i="3"/>
  <c r="V616" i="3"/>
  <c r="V615" i="3"/>
  <c r="V618" i="3"/>
  <c r="V617" i="3"/>
  <c r="V620" i="3"/>
  <c r="V619" i="3"/>
  <c r="V621" i="3"/>
  <c r="V622" i="3"/>
  <c r="V623" i="3"/>
  <c r="V624" i="3"/>
  <c r="V625" i="3"/>
  <c r="V626" i="3"/>
  <c r="V627" i="3"/>
  <c r="V629" i="3"/>
  <c r="V628" i="3"/>
  <c r="V630" i="3"/>
  <c r="V631" i="3"/>
  <c r="V633" i="3"/>
  <c r="V632" i="3"/>
  <c r="V636" i="3"/>
  <c r="V635" i="3"/>
  <c r="V634" i="3"/>
  <c r="V638" i="3"/>
  <c r="V637" i="3"/>
  <c r="V639" i="3"/>
  <c r="V640" i="3"/>
  <c r="V641" i="3"/>
  <c r="V644" i="3"/>
  <c r="V642" i="3"/>
  <c r="V643" i="3"/>
  <c r="V646" i="3"/>
  <c r="V645" i="3"/>
  <c r="V647" i="3"/>
  <c r="V649" i="3"/>
  <c r="V648" i="3"/>
  <c r="V652" i="3"/>
  <c r="V650" i="3"/>
  <c r="V651" i="3"/>
  <c r="V653" i="3"/>
  <c r="V654" i="3"/>
  <c r="V656" i="3"/>
  <c r="V655" i="3"/>
  <c r="V657" i="3"/>
  <c r="V659" i="3"/>
  <c r="V658" i="3"/>
  <c r="V660" i="3"/>
  <c r="V661" i="3"/>
  <c r="V663" i="3"/>
  <c r="V662" i="3"/>
  <c r="V665" i="3"/>
  <c r="V664" i="3"/>
  <c r="V666" i="3"/>
  <c r="V667" i="3"/>
  <c r="V668" i="3"/>
  <c r="V669" i="3"/>
  <c r="V672" i="3"/>
  <c r="V670" i="3"/>
  <c r="V671" i="3"/>
  <c r="V673" i="3"/>
  <c r="V674" i="3"/>
  <c r="V677" i="3"/>
  <c r="V675" i="3"/>
  <c r="V676" i="3"/>
  <c r="V678" i="3"/>
  <c r="V679" i="3"/>
  <c r="V680" i="3"/>
  <c r="V681" i="3"/>
  <c r="V682" i="3"/>
  <c r="V683" i="3"/>
  <c r="V684" i="3"/>
  <c r="V686" i="3"/>
  <c r="V685" i="3"/>
  <c r="V687" i="3"/>
  <c r="V689" i="3"/>
  <c r="V690" i="3"/>
  <c r="V688" i="3"/>
  <c r="V692" i="3"/>
  <c r="V691" i="3"/>
  <c r="V693" i="3"/>
  <c r="V694" i="3"/>
  <c r="V696" i="3"/>
  <c r="V695" i="3"/>
  <c r="V697" i="3"/>
  <c r="V698" i="3"/>
  <c r="V699" i="3"/>
  <c r="V700" i="3"/>
  <c r="V701" i="3"/>
  <c r="V702" i="3"/>
  <c r="V703" i="3"/>
  <c r="V704" i="3"/>
  <c r="V705" i="3"/>
  <c r="V706" i="3"/>
  <c r="V707" i="3"/>
  <c r="V708" i="3"/>
  <c r="V709" i="3"/>
  <c r="V710" i="3"/>
  <c r="V712" i="3"/>
  <c r="V711" i="3"/>
  <c r="V713" i="3"/>
  <c r="V714" i="3"/>
  <c r="V715" i="3"/>
  <c r="V716" i="3"/>
  <c r="V717" i="3"/>
  <c r="V718" i="3"/>
  <c r="V719" i="3"/>
  <c r="V720" i="3"/>
  <c r="V722" i="3"/>
  <c r="V721" i="3"/>
  <c r="V723" i="3"/>
  <c r="V726" i="3"/>
  <c r="V724" i="3"/>
  <c r="V725" i="3"/>
  <c r="V727" i="3"/>
  <c r="V728" i="3"/>
  <c r="V729" i="3"/>
  <c r="V730" i="3"/>
  <c r="V731" i="3"/>
  <c r="V732" i="3"/>
  <c r="V733" i="3"/>
  <c r="V734" i="3"/>
  <c r="V735" i="3"/>
  <c r="V736" i="3"/>
  <c r="V737" i="3"/>
  <c r="V738" i="3"/>
  <c r="V739" i="3"/>
  <c r="V740" i="3"/>
  <c r="V741" i="3"/>
  <c r="V743" i="3"/>
  <c r="V742" i="3"/>
  <c r="V745" i="3"/>
  <c r="V744" i="3"/>
  <c r="V746" i="3"/>
  <c r="V747" i="3"/>
  <c r="V749" i="3"/>
  <c r="V748" i="3"/>
  <c r="V750" i="3"/>
  <c r="V751" i="3"/>
  <c r="V753" i="3"/>
  <c r="V752" i="3"/>
  <c r="V754" i="3"/>
  <c r="V757" i="3"/>
  <c r="V755" i="3"/>
  <c r="V756" i="3"/>
  <c r="V758" i="3"/>
  <c r="V761" i="3"/>
  <c r="V759" i="3"/>
  <c r="V760" i="3"/>
  <c r="V762" i="3"/>
  <c r="V763" i="3"/>
  <c r="V765" i="3"/>
  <c r="V764" i="3"/>
  <c r="V766" i="3"/>
  <c r="V767" i="3"/>
  <c r="V769" i="3"/>
  <c r="V768" i="3"/>
  <c r="V770" i="3"/>
  <c r="V771" i="3"/>
  <c r="V772" i="3"/>
  <c r="V773" i="3"/>
  <c r="V774" i="3"/>
  <c r="V775" i="3"/>
  <c r="V776" i="3"/>
  <c r="V777" i="3"/>
  <c r="V778" i="3"/>
  <c r="V779" i="3"/>
  <c r="V781" i="3"/>
  <c r="V780" i="3"/>
  <c r="V782" i="3"/>
  <c r="V784" i="3"/>
  <c r="V783" i="3"/>
  <c r="V785" i="3"/>
  <c r="V786" i="3"/>
  <c r="V787" i="3"/>
  <c r="V788" i="3"/>
  <c r="V789" i="3"/>
  <c r="V790" i="3"/>
  <c r="V791" i="3"/>
  <c r="V793" i="3"/>
  <c r="V792" i="3"/>
  <c r="V794" i="3"/>
  <c r="V796" i="3"/>
  <c r="V795" i="3"/>
  <c r="V797" i="3"/>
  <c r="V798" i="3"/>
  <c r="V799" i="3"/>
  <c r="V800" i="3"/>
  <c r="V801" i="3"/>
  <c r="V802" i="3"/>
  <c r="V803" i="3"/>
  <c r="V804" i="3"/>
  <c r="V807" i="3"/>
  <c r="V805" i="3"/>
  <c r="T456" i="3"/>
  <c r="T455" i="3"/>
  <c r="T457" i="3"/>
  <c r="T459" i="3"/>
  <c r="T458" i="3"/>
  <c r="T461" i="3"/>
  <c r="T460" i="3"/>
  <c r="T463" i="3"/>
  <c r="T462" i="3"/>
  <c r="T464" i="3"/>
  <c r="T466" i="3"/>
  <c r="T467" i="3"/>
  <c r="T465" i="3"/>
  <c r="T468" i="3"/>
  <c r="T469" i="3"/>
  <c r="T472" i="3"/>
  <c r="T470" i="3"/>
  <c r="T471" i="3"/>
  <c r="T473" i="3"/>
  <c r="T476" i="3"/>
  <c r="T475" i="3"/>
  <c r="T474" i="3"/>
  <c r="T478" i="3"/>
  <c r="T477" i="3"/>
  <c r="T479" i="3"/>
  <c r="T480" i="3"/>
  <c r="T483" i="3"/>
  <c r="T481" i="3"/>
  <c r="T482" i="3"/>
  <c r="T484" i="3"/>
  <c r="T485" i="3"/>
  <c r="T486" i="3"/>
  <c r="T488" i="3"/>
  <c r="T487" i="3"/>
  <c r="T489" i="3"/>
  <c r="T490" i="3"/>
  <c r="T493" i="3"/>
  <c r="T491" i="3"/>
  <c r="T492" i="3"/>
  <c r="T494" i="3"/>
  <c r="T495" i="3"/>
  <c r="T496" i="3"/>
  <c r="T497" i="3"/>
  <c r="T498" i="3"/>
  <c r="T499" i="3"/>
  <c r="T500" i="3"/>
  <c r="T502" i="3"/>
  <c r="T501" i="3"/>
  <c r="T503" i="3"/>
  <c r="T504" i="3"/>
  <c r="T505" i="3"/>
  <c r="T507" i="3"/>
  <c r="T506" i="3"/>
  <c r="T508" i="3"/>
  <c r="T510" i="3"/>
  <c r="T509" i="3"/>
  <c r="T511" i="3"/>
  <c r="T512" i="3"/>
  <c r="T513" i="3"/>
  <c r="T514" i="3"/>
  <c r="T515" i="3"/>
  <c r="T516" i="3"/>
  <c r="T517" i="3"/>
  <c r="T519" i="3"/>
  <c r="T518" i="3"/>
  <c r="T521" i="3"/>
  <c r="T520" i="3"/>
  <c r="T522" i="3"/>
  <c r="T523" i="3"/>
  <c r="T524" i="3"/>
  <c r="T525" i="3"/>
  <c r="T527" i="3"/>
  <c r="T526" i="3"/>
  <c r="T529" i="3"/>
  <c r="T528" i="3"/>
  <c r="T530" i="3"/>
  <c r="T531" i="3"/>
  <c r="T533" i="3"/>
  <c r="T532" i="3"/>
  <c r="T534" i="3"/>
  <c r="T535" i="3"/>
  <c r="T536" i="3"/>
  <c r="T537" i="3"/>
  <c r="T538" i="3"/>
  <c r="T539" i="3"/>
  <c r="T540" i="3"/>
  <c r="T541" i="3"/>
  <c r="T542" i="3"/>
  <c r="T543" i="3"/>
  <c r="T544" i="3"/>
  <c r="T545" i="3"/>
  <c r="T547" i="3"/>
  <c r="T546" i="3"/>
  <c r="T548" i="3"/>
  <c r="T549" i="3"/>
  <c r="T550" i="3"/>
  <c r="T551" i="3"/>
  <c r="T552" i="3"/>
  <c r="T555" i="3"/>
  <c r="T554" i="3"/>
  <c r="T553" i="3"/>
  <c r="T556" i="3"/>
  <c r="T557" i="3"/>
  <c r="T558" i="3"/>
  <c r="T559" i="3"/>
  <c r="T560" i="3"/>
  <c r="T561" i="3"/>
  <c r="T562" i="3"/>
  <c r="T563" i="3"/>
  <c r="T564" i="3"/>
  <c r="T565" i="3"/>
  <c r="T566" i="3"/>
  <c r="T569" i="3"/>
  <c r="T567" i="3"/>
  <c r="T568" i="3"/>
  <c r="T570" i="3"/>
  <c r="T571" i="3"/>
  <c r="T572" i="3"/>
  <c r="T573" i="3"/>
  <c r="T575" i="3"/>
  <c r="T574" i="3"/>
  <c r="T576" i="3"/>
  <c r="T577" i="3"/>
  <c r="T580" i="3"/>
  <c r="T578" i="3"/>
  <c r="T579" i="3"/>
  <c r="T581" i="3"/>
  <c r="T582" i="3"/>
  <c r="T583" i="3"/>
  <c r="T584" i="3"/>
  <c r="T585" i="3"/>
  <c r="T587" i="3"/>
  <c r="T586" i="3"/>
  <c r="T588" i="3"/>
  <c r="T589" i="3"/>
  <c r="T590" i="3"/>
  <c r="T591" i="3"/>
  <c r="T592" i="3"/>
  <c r="T593" i="3"/>
  <c r="T594" i="3"/>
  <c r="T595" i="3"/>
  <c r="T596" i="3"/>
  <c r="T597" i="3"/>
  <c r="T598" i="3"/>
  <c r="T600" i="3"/>
  <c r="T599" i="3"/>
  <c r="T601" i="3"/>
  <c r="T602" i="3"/>
  <c r="T604" i="3"/>
  <c r="T603" i="3"/>
  <c r="T605" i="3"/>
  <c r="T606" i="3"/>
  <c r="T607" i="3"/>
  <c r="T608" i="3"/>
  <c r="T609" i="3"/>
  <c r="T612" i="3"/>
  <c r="T610" i="3"/>
  <c r="T611" i="3"/>
  <c r="T613" i="3"/>
  <c r="T614" i="3"/>
  <c r="T615" i="3"/>
  <c r="T616" i="3"/>
  <c r="T618" i="3"/>
  <c r="T617" i="3"/>
  <c r="T620" i="3"/>
  <c r="T619" i="3"/>
  <c r="T623" i="3"/>
  <c r="T621" i="3"/>
  <c r="T622" i="3"/>
  <c r="T625" i="3"/>
  <c r="T624" i="3"/>
  <c r="T626" i="3"/>
  <c r="T627" i="3"/>
  <c r="T628" i="3"/>
  <c r="T629" i="3"/>
  <c r="T631" i="3"/>
  <c r="T630" i="3"/>
  <c r="T632" i="3"/>
  <c r="T635" i="3"/>
  <c r="T633" i="3"/>
  <c r="T634" i="3"/>
  <c r="T636" i="3"/>
  <c r="T637" i="3"/>
  <c r="T638" i="3"/>
  <c r="T639" i="3"/>
  <c r="T640" i="3"/>
  <c r="T641" i="3"/>
  <c r="T642" i="3"/>
  <c r="T644" i="3"/>
  <c r="T643" i="3"/>
  <c r="T645" i="3"/>
  <c r="T646" i="3"/>
  <c r="T648" i="3"/>
  <c r="T647" i="3"/>
  <c r="T649" i="3"/>
  <c r="T650" i="3"/>
  <c r="T651" i="3"/>
  <c r="T652" i="3"/>
  <c r="T655" i="3"/>
  <c r="T653" i="3"/>
  <c r="T654" i="3"/>
  <c r="T656" i="3"/>
  <c r="T657" i="3"/>
  <c r="T659" i="3"/>
  <c r="T658" i="3"/>
  <c r="T661" i="3"/>
  <c r="T660" i="3"/>
  <c r="T663" i="3"/>
  <c r="T662" i="3"/>
  <c r="T664" i="3"/>
  <c r="T665" i="3"/>
  <c r="T666" i="3"/>
  <c r="T667" i="3"/>
  <c r="T668" i="3"/>
  <c r="T669" i="3"/>
  <c r="T670" i="3"/>
  <c r="T671" i="3"/>
  <c r="T673" i="3"/>
  <c r="T672" i="3"/>
  <c r="T674" i="3"/>
  <c r="T675" i="3"/>
  <c r="T676" i="3"/>
  <c r="T677" i="3"/>
  <c r="T678" i="3"/>
  <c r="T679" i="3"/>
  <c r="T681" i="3"/>
  <c r="T680" i="3"/>
  <c r="T682" i="3"/>
  <c r="T683" i="3"/>
  <c r="T684" i="3"/>
  <c r="T686" i="3"/>
  <c r="T685" i="3"/>
  <c r="T687" i="3"/>
  <c r="T688" i="3"/>
  <c r="T690" i="3"/>
  <c r="T689" i="3"/>
  <c r="T691" i="3"/>
  <c r="T693" i="3"/>
  <c r="T692" i="3"/>
  <c r="T694" i="3"/>
  <c r="T695" i="3"/>
  <c r="T698" i="3"/>
  <c r="T696" i="3"/>
  <c r="T697" i="3"/>
  <c r="T700" i="3"/>
  <c r="T699" i="3"/>
  <c r="T701" i="3"/>
  <c r="T702" i="3"/>
  <c r="T704" i="3"/>
  <c r="T703" i="3"/>
  <c r="T705" i="3"/>
  <c r="T706" i="3"/>
  <c r="T708" i="3"/>
  <c r="T707" i="3"/>
  <c r="T709" i="3"/>
  <c r="T710" i="3"/>
  <c r="T711" i="3"/>
  <c r="T712" i="3"/>
  <c r="T714" i="3"/>
  <c r="T713" i="3"/>
  <c r="T715" i="3"/>
  <c r="T716" i="3"/>
  <c r="T717" i="3"/>
  <c r="T718" i="3"/>
  <c r="T720" i="3"/>
  <c r="T719" i="3"/>
  <c r="T721" i="3"/>
  <c r="T722" i="3"/>
  <c r="T723" i="3"/>
  <c r="T724" i="3"/>
  <c r="T725" i="3"/>
  <c r="T726" i="3"/>
  <c r="T727" i="3"/>
  <c r="T729" i="3"/>
  <c r="T728" i="3"/>
  <c r="T730" i="3"/>
  <c r="T731" i="3"/>
  <c r="T732" i="3"/>
  <c r="T733" i="3"/>
  <c r="T734" i="3"/>
  <c r="T735" i="3"/>
  <c r="T736" i="3"/>
  <c r="T737" i="3"/>
  <c r="T738" i="3"/>
  <c r="T739" i="3"/>
  <c r="T740" i="3"/>
  <c r="T741" i="3"/>
  <c r="T742" i="3"/>
  <c r="T744" i="3"/>
  <c r="T743" i="3"/>
  <c r="T745" i="3"/>
  <c r="T746" i="3"/>
  <c r="T748" i="3"/>
  <c r="T747" i="3"/>
  <c r="T749" i="3"/>
  <c r="T751" i="3"/>
  <c r="T750" i="3"/>
  <c r="T753" i="3"/>
  <c r="T755" i="3"/>
  <c r="T752" i="3"/>
  <c r="T754" i="3"/>
  <c r="T756" i="3"/>
  <c r="T757" i="3"/>
  <c r="T758" i="3"/>
  <c r="T759" i="3"/>
  <c r="T760" i="3"/>
  <c r="T762" i="3"/>
  <c r="T761" i="3"/>
  <c r="T763" i="3"/>
  <c r="T765" i="3"/>
  <c r="T764" i="3"/>
  <c r="T766" i="3"/>
  <c r="T767" i="3"/>
  <c r="T768" i="3"/>
  <c r="T769" i="3"/>
  <c r="T770" i="3"/>
  <c r="T773" i="3"/>
  <c r="T771" i="3"/>
  <c r="T772" i="3"/>
  <c r="T774" i="3"/>
  <c r="T775" i="3"/>
  <c r="T776" i="3"/>
  <c r="T777" i="3"/>
  <c r="T778" i="3"/>
  <c r="T780" i="3"/>
  <c r="T779" i="3"/>
  <c r="T781" i="3"/>
  <c r="T782" i="3"/>
  <c r="T783" i="3"/>
  <c r="T784" i="3"/>
  <c r="T785" i="3"/>
  <c r="T786" i="3"/>
  <c r="T787" i="3"/>
  <c r="T788" i="3"/>
  <c r="T789" i="3"/>
  <c r="T790" i="3"/>
  <c r="T791" i="3"/>
  <c r="T792" i="3"/>
  <c r="T793" i="3"/>
  <c r="T794" i="3"/>
  <c r="T795" i="3"/>
  <c r="T796" i="3"/>
  <c r="T797" i="3"/>
  <c r="T798" i="3"/>
  <c r="T799" i="3"/>
  <c r="T802" i="3"/>
  <c r="T800" i="3"/>
  <c r="T801" i="3"/>
  <c r="T803" i="3"/>
  <c r="T804" i="3"/>
  <c r="T805" i="3"/>
  <c r="Z455" i="3"/>
  <c r="Z456" i="3"/>
  <c r="Z457" i="3"/>
  <c r="Z458" i="3"/>
  <c r="Z460" i="3"/>
  <c r="Z459" i="3"/>
  <c r="Z461" i="3"/>
  <c r="Z464" i="3"/>
  <c r="Z465" i="3"/>
  <c r="Z462" i="3"/>
  <c r="Z463" i="3"/>
  <c r="Z468" i="3"/>
  <c r="Z466" i="3"/>
  <c r="Z467" i="3"/>
  <c r="Z470" i="3"/>
  <c r="Z469" i="3"/>
  <c r="Z473" i="3"/>
  <c r="Z472" i="3"/>
  <c r="Z471" i="3"/>
  <c r="Z474" i="3"/>
  <c r="Z476" i="3"/>
  <c r="Z475" i="3"/>
  <c r="Z478" i="3"/>
  <c r="Z477" i="3"/>
  <c r="Z479" i="3"/>
  <c r="Z480" i="3"/>
  <c r="Z481" i="3"/>
  <c r="Z482" i="3"/>
  <c r="Z483" i="3"/>
  <c r="Z485" i="3"/>
  <c r="Z484" i="3"/>
  <c r="Z487" i="3"/>
  <c r="Z486" i="3"/>
  <c r="Z489" i="3"/>
  <c r="Z488" i="3"/>
  <c r="Z491" i="3"/>
  <c r="Z490" i="3"/>
  <c r="Z493" i="3"/>
  <c r="Z492" i="3"/>
  <c r="Z495" i="3"/>
  <c r="Z494" i="3"/>
  <c r="Z496" i="3"/>
  <c r="Z497" i="3"/>
  <c r="Z499" i="3"/>
  <c r="Z498" i="3"/>
  <c r="Z500" i="3"/>
  <c r="Z502" i="3"/>
  <c r="Z501" i="3"/>
  <c r="Z504" i="3"/>
  <c r="Z503" i="3"/>
  <c r="Z505" i="3"/>
  <c r="Z506" i="3"/>
  <c r="Z507" i="3"/>
  <c r="Z508" i="3"/>
  <c r="Z509" i="3"/>
  <c r="Z510" i="3"/>
  <c r="Z511" i="3"/>
  <c r="Z513" i="3"/>
  <c r="Z512" i="3"/>
  <c r="Z514" i="3"/>
  <c r="Z515" i="3"/>
  <c r="Z517" i="3"/>
  <c r="Z516" i="3"/>
  <c r="Z518" i="3"/>
  <c r="Z519" i="3"/>
  <c r="Z520" i="3"/>
  <c r="Z521" i="3"/>
  <c r="Z522" i="3"/>
  <c r="Z524" i="3"/>
  <c r="Z523" i="3"/>
  <c r="Z525" i="3"/>
  <c r="Z528" i="3"/>
  <c r="Z526" i="3"/>
  <c r="Z527" i="3"/>
  <c r="Z530" i="3"/>
  <c r="Z529" i="3"/>
  <c r="Z531" i="3"/>
  <c r="Z532" i="3"/>
  <c r="Z533" i="3"/>
  <c r="Z534" i="3"/>
  <c r="Z535" i="3"/>
  <c r="Z536" i="3"/>
  <c r="Z537" i="3"/>
  <c r="Z538" i="3"/>
  <c r="Z539" i="3"/>
  <c r="Z540" i="3"/>
  <c r="Z541" i="3"/>
  <c r="Z542" i="3"/>
  <c r="Z543" i="3"/>
  <c r="Z544" i="3"/>
  <c r="Z545" i="3"/>
  <c r="Z546" i="3"/>
  <c r="Z547" i="3"/>
  <c r="Z548" i="3"/>
  <c r="Z549" i="3"/>
  <c r="Z550" i="3"/>
  <c r="Z551" i="3"/>
  <c r="Z553" i="3"/>
  <c r="Z552" i="3"/>
  <c r="Z555" i="3"/>
  <c r="Z554" i="3"/>
  <c r="Z556" i="3"/>
  <c r="Z557" i="3"/>
  <c r="Z559" i="3"/>
  <c r="Z558" i="3"/>
  <c r="Z560" i="3"/>
  <c r="Z561" i="3"/>
  <c r="Z562" i="3"/>
  <c r="Z563" i="3"/>
  <c r="Z564" i="3"/>
  <c r="Z565" i="3"/>
  <c r="Z566" i="3"/>
  <c r="Z568" i="3"/>
  <c r="Z567" i="3"/>
  <c r="Z569" i="3"/>
  <c r="Z571" i="3"/>
  <c r="Z570" i="3"/>
  <c r="Z572" i="3"/>
  <c r="Z574" i="3"/>
  <c r="Z573" i="3"/>
  <c r="Z575" i="3"/>
  <c r="Z576" i="3"/>
  <c r="Z577" i="3"/>
  <c r="Z578" i="3"/>
  <c r="Z579" i="3"/>
  <c r="Z580" i="3"/>
  <c r="Z581" i="3"/>
  <c r="Z582" i="3"/>
  <c r="Z583" i="3"/>
  <c r="Z584" i="3"/>
  <c r="Z586" i="3"/>
  <c r="Z585" i="3"/>
  <c r="Z587" i="3"/>
  <c r="Z588" i="3"/>
  <c r="Z589" i="3"/>
  <c r="Z590" i="3"/>
  <c r="Z591" i="3"/>
  <c r="Z592" i="3"/>
  <c r="Z593" i="3"/>
  <c r="Z594" i="3"/>
  <c r="Z595" i="3"/>
  <c r="Z596" i="3"/>
  <c r="Z597" i="3"/>
  <c r="Z599" i="3"/>
  <c r="Z598" i="3"/>
  <c r="Z600" i="3"/>
  <c r="Z601" i="3"/>
  <c r="Z602" i="3"/>
  <c r="Z603" i="3"/>
  <c r="Z604" i="3"/>
  <c r="Z606" i="3"/>
  <c r="Z607" i="3"/>
  <c r="Z605" i="3"/>
  <c r="Z609" i="3"/>
  <c r="Z608" i="3"/>
  <c r="Z611" i="3"/>
  <c r="Z612" i="3"/>
  <c r="Z610" i="3"/>
  <c r="Z613" i="3"/>
  <c r="Z615" i="3"/>
  <c r="Z614" i="3"/>
  <c r="Z617" i="3"/>
  <c r="Z616" i="3"/>
  <c r="Z618" i="3"/>
  <c r="Z619" i="3"/>
  <c r="Z621" i="3"/>
  <c r="Z620" i="3"/>
  <c r="Z622" i="3"/>
  <c r="Z623" i="3"/>
  <c r="Z624" i="3"/>
  <c r="Z625" i="3"/>
  <c r="Z626" i="3"/>
  <c r="Z627" i="3"/>
  <c r="Z628" i="3"/>
  <c r="Z630" i="3"/>
  <c r="Z629" i="3"/>
  <c r="Z631" i="3"/>
  <c r="Z633" i="3"/>
  <c r="Z632" i="3"/>
  <c r="Z636" i="3"/>
  <c r="Z634" i="3"/>
  <c r="Z635" i="3"/>
  <c r="Z637" i="3"/>
  <c r="Z638" i="3"/>
  <c r="Z639" i="3"/>
  <c r="Z640" i="3"/>
  <c r="Z641" i="3"/>
  <c r="Z642" i="3"/>
  <c r="Z644" i="3"/>
  <c r="Z643" i="3"/>
  <c r="Z645" i="3"/>
  <c r="Z646" i="3"/>
  <c r="Z648" i="3"/>
  <c r="Z647" i="3"/>
  <c r="Z649" i="3"/>
  <c r="Z650" i="3"/>
  <c r="Z651" i="3"/>
  <c r="Z652" i="3"/>
  <c r="Z653" i="3"/>
  <c r="Z654" i="3"/>
  <c r="Z655" i="3"/>
  <c r="Z657" i="3"/>
  <c r="Z656" i="3"/>
  <c r="Z658" i="3"/>
  <c r="Z660" i="3"/>
  <c r="Z659" i="3"/>
  <c r="Z661" i="3"/>
  <c r="Z662" i="3"/>
  <c r="Z663" i="3"/>
  <c r="Z665" i="3"/>
  <c r="Z664" i="3"/>
  <c r="Z666" i="3"/>
  <c r="Z668" i="3"/>
  <c r="Z667" i="3"/>
  <c r="Z669" i="3"/>
  <c r="Z670" i="3"/>
  <c r="Z671" i="3"/>
  <c r="Z672" i="3"/>
  <c r="Z673" i="3"/>
  <c r="Z675" i="3"/>
  <c r="Z674" i="3"/>
  <c r="Z676" i="3"/>
  <c r="Z677" i="3"/>
  <c r="Z678" i="3"/>
  <c r="Z679" i="3"/>
  <c r="Z680" i="3"/>
  <c r="Z681" i="3"/>
  <c r="Z682" i="3"/>
  <c r="Z683" i="3"/>
  <c r="Z684" i="3"/>
  <c r="Z686" i="3"/>
  <c r="Z685" i="3"/>
  <c r="Z688" i="3"/>
  <c r="Z687" i="3"/>
  <c r="Z689" i="3"/>
  <c r="Z690" i="3"/>
  <c r="Z691" i="3"/>
  <c r="Z694" i="3"/>
  <c r="Z693" i="3"/>
  <c r="Z692" i="3"/>
  <c r="Z695" i="3"/>
  <c r="Z696" i="3"/>
  <c r="Z697" i="3"/>
  <c r="Z698" i="3"/>
  <c r="Z699" i="3"/>
  <c r="Z700" i="3"/>
  <c r="Z701" i="3"/>
  <c r="Z702" i="3"/>
  <c r="Z704" i="3"/>
  <c r="Z703" i="3"/>
  <c r="Z705" i="3"/>
  <c r="Z707" i="3"/>
  <c r="Z706" i="3"/>
  <c r="Z708" i="3"/>
  <c r="Z709" i="3"/>
  <c r="Z710" i="3"/>
  <c r="Z711" i="3"/>
  <c r="Z713" i="3"/>
  <c r="Z712" i="3"/>
  <c r="Z715" i="3"/>
  <c r="Z714" i="3"/>
  <c r="Z716" i="3"/>
  <c r="Z717" i="3"/>
  <c r="Z718" i="3"/>
  <c r="Z719" i="3"/>
  <c r="Z720" i="3"/>
  <c r="Z721" i="3"/>
  <c r="Z722" i="3"/>
  <c r="Z723" i="3"/>
  <c r="Z724" i="3"/>
  <c r="Z725" i="3"/>
  <c r="Z726" i="3"/>
  <c r="Z728" i="3"/>
  <c r="Z727" i="3"/>
  <c r="Z729" i="3"/>
  <c r="Z732" i="3"/>
  <c r="Z730" i="3"/>
  <c r="Z731" i="3"/>
  <c r="Z733" i="3"/>
  <c r="Z735" i="3"/>
  <c r="Z734" i="3"/>
  <c r="Z736" i="3"/>
  <c r="Z738" i="3"/>
  <c r="Z737" i="3"/>
  <c r="Z741" i="3"/>
  <c r="Z739" i="3"/>
  <c r="Z740" i="3"/>
  <c r="Z742" i="3"/>
  <c r="Z743" i="3"/>
  <c r="Z744" i="3"/>
  <c r="Z745" i="3"/>
  <c r="Z747" i="3"/>
  <c r="Z746" i="3"/>
  <c r="Z749" i="3"/>
  <c r="Z748" i="3"/>
  <c r="Z750" i="3"/>
  <c r="Z751" i="3"/>
  <c r="Z752" i="3"/>
  <c r="Z753" i="3"/>
  <c r="Z754" i="3"/>
  <c r="Z755" i="3"/>
  <c r="Z756" i="3"/>
  <c r="Z757" i="3"/>
  <c r="Z760" i="3"/>
  <c r="Z758" i="3"/>
  <c r="Z759" i="3"/>
  <c r="Z761" i="3"/>
  <c r="Z763" i="3"/>
  <c r="Z762" i="3"/>
  <c r="Z764" i="3"/>
  <c r="Z766" i="3"/>
  <c r="Z765" i="3"/>
  <c r="Z767" i="3"/>
  <c r="Z768" i="3"/>
  <c r="Z770" i="3"/>
  <c r="Z769" i="3"/>
  <c r="Z771" i="3"/>
  <c r="Z772" i="3"/>
  <c r="Z774" i="3"/>
  <c r="Z773" i="3"/>
  <c r="Z775" i="3"/>
  <c r="Z776" i="3"/>
  <c r="Z777" i="3"/>
  <c r="Z778" i="3"/>
  <c r="Z779" i="3"/>
  <c r="Z780" i="3"/>
  <c r="Z781" i="3"/>
  <c r="Z782" i="3"/>
  <c r="Z784" i="3"/>
  <c r="Z783" i="3"/>
  <c r="Z785" i="3"/>
  <c r="Z786" i="3"/>
  <c r="Z787" i="3"/>
  <c r="Z788" i="3"/>
  <c r="Z790" i="3"/>
  <c r="Z789" i="3"/>
  <c r="Z792" i="3"/>
  <c r="Z791" i="3"/>
  <c r="Z793" i="3"/>
  <c r="Z794" i="3"/>
  <c r="Z795" i="3"/>
  <c r="Z796" i="3"/>
  <c r="Z797" i="3"/>
  <c r="Z799" i="3"/>
  <c r="Z798" i="3"/>
  <c r="Z800" i="3"/>
  <c r="Z802" i="3"/>
  <c r="Z801" i="3"/>
  <c r="Z803" i="3"/>
  <c r="Z804" i="3"/>
  <c r="Z805" i="3"/>
  <c r="Z806" i="3"/>
  <c r="R808" i="3"/>
  <c r="F808" i="3"/>
  <c r="H809" i="3"/>
  <c r="H810" i="3"/>
  <c r="AB808" i="3"/>
  <c r="X809" i="3"/>
  <c r="Z808" i="3"/>
  <c r="V808" i="3"/>
  <c r="X810" i="3"/>
  <c r="J807" i="3"/>
  <c r="AI808" i="3"/>
  <c r="V806" i="3"/>
  <c r="AI807" i="3"/>
  <c r="Y806" i="3"/>
  <c r="Q806" i="3"/>
  <c r="AG455" i="3"/>
  <c r="AG457" i="3"/>
  <c r="AG458" i="3"/>
  <c r="AG456" i="3"/>
  <c r="AG459" i="3"/>
  <c r="AG461" i="3"/>
  <c r="AG460" i="3"/>
  <c r="AG463" i="3"/>
  <c r="AG462" i="3"/>
  <c r="AG464" i="3"/>
  <c r="AG466" i="3"/>
  <c r="AG465" i="3"/>
  <c r="AG468" i="3"/>
  <c r="AG467" i="3"/>
  <c r="AG469" i="3"/>
  <c r="AG471" i="3"/>
  <c r="AG470" i="3"/>
  <c r="AG473" i="3"/>
  <c r="AG472" i="3"/>
  <c r="AG475" i="3"/>
  <c r="AG474" i="3"/>
  <c r="AG476" i="3"/>
  <c r="AG477" i="3"/>
  <c r="AG478" i="3"/>
  <c r="AG479" i="3"/>
  <c r="AG480" i="3"/>
  <c r="AG481" i="3"/>
  <c r="AG482" i="3"/>
  <c r="AG483" i="3"/>
  <c r="AG485" i="3"/>
  <c r="AG484" i="3"/>
  <c r="AG486" i="3"/>
  <c r="AG487" i="3"/>
  <c r="AG488" i="3"/>
  <c r="AG489" i="3"/>
  <c r="AG492" i="3"/>
  <c r="AG491" i="3"/>
  <c r="AG490" i="3"/>
  <c r="AG494" i="3"/>
  <c r="AG493" i="3"/>
  <c r="AG495" i="3"/>
  <c r="AG496" i="3"/>
  <c r="AG497" i="3"/>
  <c r="AG498" i="3"/>
  <c r="AG499" i="3"/>
  <c r="AG500" i="3"/>
  <c r="AG502" i="3"/>
  <c r="AG503" i="3"/>
  <c r="AG501" i="3"/>
  <c r="AG504" i="3"/>
  <c r="AG505" i="3"/>
  <c r="AG506" i="3"/>
  <c r="AG509" i="3"/>
  <c r="AG507" i="3"/>
  <c r="AG508" i="3"/>
  <c r="AG510" i="3"/>
  <c r="AG511" i="3"/>
  <c r="AG512" i="3"/>
  <c r="AG513" i="3"/>
  <c r="AG514" i="3"/>
  <c r="AG515" i="3"/>
  <c r="AG517" i="3"/>
  <c r="AG516" i="3"/>
  <c r="AG518" i="3"/>
  <c r="AG519" i="3"/>
  <c r="AG521" i="3"/>
  <c r="AG520" i="3"/>
  <c r="AG523" i="3"/>
  <c r="AG522" i="3"/>
  <c r="AG524" i="3"/>
  <c r="AG525" i="3"/>
  <c r="AG526" i="3"/>
  <c r="AG527" i="3"/>
  <c r="AG529" i="3"/>
  <c r="AG528" i="3"/>
  <c r="AG530" i="3"/>
  <c r="AG531" i="3"/>
  <c r="AG532" i="3"/>
  <c r="AG533" i="3"/>
  <c r="AG534" i="3"/>
  <c r="AG535" i="3"/>
  <c r="AG536" i="3"/>
  <c r="AG537" i="3"/>
  <c r="AG538" i="3"/>
  <c r="AG540" i="3"/>
  <c r="AG539" i="3"/>
  <c r="AG542" i="3"/>
  <c r="AG541" i="3"/>
  <c r="AG543" i="3"/>
  <c r="AG544" i="3"/>
  <c r="AG545" i="3"/>
  <c r="AG546" i="3"/>
  <c r="AG547" i="3"/>
  <c r="AG549" i="3"/>
  <c r="AG550" i="3"/>
  <c r="AG548" i="3"/>
  <c r="AG551" i="3"/>
  <c r="AG552" i="3"/>
  <c r="AG554" i="3"/>
  <c r="AG553" i="3"/>
  <c r="AG555" i="3"/>
  <c r="AG556" i="3"/>
  <c r="AG557" i="3"/>
  <c r="AG558" i="3"/>
  <c r="AG559" i="3"/>
  <c r="AG560" i="3"/>
  <c r="AG561" i="3"/>
  <c r="AG562" i="3"/>
  <c r="AG563" i="3"/>
  <c r="AG564" i="3"/>
  <c r="AG565" i="3"/>
  <c r="AG566" i="3"/>
  <c r="AG567" i="3"/>
  <c r="AG568" i="3"/>
  <c r="AG569" i="3"/>
  <c r="AG570" i="3"/>
  <c r="AG571" i="3"/>
  <c r="AG572" i="3"/>
  <c r="AG573" i="3"/>
  <c r="AG576" i="3"/>
  <c r="AG574" i="3"/>
  <c r="AG575" i="3"/>
  <c r="AG577" i="3"/>
  <c r="AG579" i="3"/>
  <c r="AG578" i="3"/>
  <c r="AG580" i="3"/>
  <c r="AG581" i="3"/>
  <c r="AG582" i="3"/>
  <c r="AG583" i="3"/>
  <c r="AG584" i="3"/>
  <c r="AG586" i="3"/>
  <c r="AG585" i="3"/>
  <c r="AG589" i="3"/>
  <c r="AG587" i="3"/>
  <c r="AG588" i="3"/>
  <c r="AG590" i="3"/>
  <c r="AG592" i="3"/>
  <c r="AG591" i="3"/>
  <c r="AG594" i="3"/>
  <c r="AG593" i="3"/>
  <c r="AG595" i="3"/>
  <c r="AG596" i="3"/>
  <c r="AG597" i="3"/>
  <c r="AG598" i="3"/>
  <c r="AG599" i="3"/>
  <c r="AG600" i="3"/>
  <c r="AG601" i="3"/>
  <c r="AG602" i="3"/>
  <c r="AG603" i="3"/>
  <c r="AG604" i="3"/>
  <c r="AG605" i="3"/>
  <c r="AG607" i="3"/>
  <c r="AG606" i="3"/>
  <c r="AG609" i="3"/>
  <c r="AG610" i="3"/>
  <c r="AG608" i="3"/>
  <c r="AG611" i="3"/>
  <c r="AG612" i="3"/>
  <c r="AG613" i="3"/>
  <c r="AG614" i="3"/>
  <c r="AG615" i="3"/>
  <c r="AG616" i="3"/>
  <c r="AG617" i="3"/>
  <c r="AG618" i="3"/>
  <c r="AG619" i="3"/>
  <c r="AG621" i="3"/>
  <c r="AG620" i="3"/>
  <c r="AG623" i="3"/>
  <c r="AG622" i="3"/>
  <c r="AG624" i="3"/>
  <c r="AG625" i="3"/>
  <c r="AG628" i="3"/>
  <c r="AG626" i="3"/>
  <c r="AG627" i="3"/>
  <c r="AG629" i="3"/>
  <c r="AG630" i="3"/>
  <c r="AG631" i="3"/>
  <c r="AG632" i="3"/>
  <c r="AG633" i="3"/>
  <c r="AG634" i="3"/>
  <c r="AG635" i="3"/>
  <c r="AG636" i="3"/>
  <c r="AG638" i="3"/>
  <c r="AG637" i="3"/>
  <c r="AG639" i="3"/>
  <c r="AG640" i="3"/>
  <c r="AG641" i="3"/>
  <c r="AG643" i="3"/>
  <c r="AG642" i="3"/>
  <c r="AG644" i="3"/>
  <c r="AG647" i="3"/>
  <c r="AG645" i="3"/>
  <c r="AG648" i="3"/>
  <c r="AG646" i="3"/>
  <c r="AG649" i="3"/>
  <c r="AG650" i="3"/>
  <c r="AG651" i="3"/>
  <c r="AG652" i="3"/>
  <c r="AG653" i="3"/>
  <c r="AG654" i="3"/>
  <c r="AG656" i="3"/>
  <c r="AG655" i="3"/>
  <c r="AG657" i="3"/>
  <c r="AG658" i="3"/>
  <c r="AG659" i="3"/>
  <c r="AG660" i="3"/>
  <c r="AG661" i="3"/>
  <c r="AG662" i="3"/>
  <c r="AG663" i="3"/>
  <c r="AG665" i="3"/>
  <c r="AG664" i="3"/>
  <c r="AG666" i="3"/>
  <c r="AG667" i="3"/>
  <c r="AG668" i="3"/>
  <c r="AG669" i="3"/>
  <c r="AG670" i="3"/>
  <c r="AG671" i="3"/>
  <c r="AG672" i="3"/>
  <c r="AG674" i="3"/>
  <c r="AG673" i="3"/>
  <c r="AG675" i="3"/>
  <c r="AG676" i="3"/>
  <c r="AG677" i="3"/>
  <c r="AG678" i="3"/>
  <c r="AG679" i="3"/>
  <c r="AG681" i="3"/>
  <c r="AG680" i="3"/>
  <c r="AG683" i="3"/>
  <c r="AG682" i="3"/>
  <c r="AG685" i="3"/>
  <c r="AG684" i="3"/>
  <c r="AG686" i="3"/>
  <c r="AG687" i="3"/>
  <c r="AG688" i="3"/>
  <c r="AG689" i="3"/>
  <c r="AG690" i="3"/>
  <c r="AG691" i="3"/>
  <c r="AG692" i="3"/>
  <c r="AG693" i="3"/>
  <c r="AG694" i="3"/>
  <c r="AG696" i="3"/>
  <c r="AG695" i="3"/>
  <c r="AG697" i="3"/>
  <c r="AG698" i="3"/>
  <c r="AG699" i="3"/>
  <c r="AG701" i="3"/>
  <c r="AG700" i="3"/>
  <c r="AG702" i="3"/>
  <c r="AG704" i="3"/>
  <c r="AG703" i="3"/>
  <c r="AG705" i="3"/>
  <c r="AG706" i="3"/>
  <c r="AG707" i="3"/>
  <c r="AG708" i="3"/>
  <c r="AG709" i="3"/>
  <c r="AG710" i="3"/>
  <c r="AG711" i="3"/>
  <c r="AG714" i="3"/>
  <c r="AG713" i="3"/>
  <c r="AG712" i="3"/>
  <c r="AG716" i="3"/>
  <c r="AG717" i="3"/>
  <c r="AG715" i="3"/>
  <c r="AG718" i="3"/>
  <c r="AG719" i="3"/>
  <c r="AG720" i="3"/>
  <c r="AG721" i="3"/>
  <c r="AG722" i="3"/>
  <c r="AG723" i="3"/>
  <c r="AG724" i="3"/>
  <c r="AG725" i="3"/>
  <c r="AG726" i="3"/>
  <c r="AG727" i="3"/>
  <c r="AG728" i="3"/>
  <c r="AG729" i="3"/>
  <c r="AG730" i="3"/>
  <c r="AG732" i="3"/>
  <c r="AG731" i="3"/>
  <c r="AG733" i="3"/>
  <c r="AG734" i="3"/>
  <c r="AG735" i="3"/>
  <c r="AG737" i="3"/>
  <c r="AG736" i="3"/>
  <c r="AG738" i="3"/>
  <c r="AG739" i="3"/>
  <c r="AG740" i="3"/>
  <c r="AG741" i="3"/>
  <c r="AG742" i="3"/>
  <c r="AG743" i="3"/>
  <c r="AG744" i="3"/>
  <c r="AG745" i="3"/>
  <c r="AG746" i="3"/>
  <c r="AG747" i="3"/>
  <c r="AG749" i="3"/>
  <c r="AG748" i="3"/>
  <c r="AG750" i="3"/>
  <c r="AG751" i="3"/>
  <c r="AG752" i="3"/>
  <c r="AG753" i="3"/>
  <c r="AG755" i="3"/>
  <c r="AG754" i="3"/>
  <c r="AG756" i="3"/>
  <c r="AG757" i="3"/>
  <c r="AG760" i="3"/>
  <c r="AG758" i="3"/>
  <c r="AG759" i="3"/>
  <c r="AG761" i="3"/>
  <c r="AG763" i="3"/>
  <c r="AG762" i="3"/>
  <c r="AG764" i="3"/>
  <c r="AG765" i="3"/>
  <c r="AG766" i="3"/>
  <c r="AG767" i="3"/>
  <c r="AG770" i="3"/>
  <c r="AG768" i="3"/>
  <c r="AG769" i="3"/>
  <c r="AG772" i="3"/>
  <c r="AG773" i="3"/>
  <c r="AG771" i="3"/>
  <c r="AG774" i="3"/>
  <c r="AG775" i="3"/>
  <c r="AG776" i="3"/>
  <c r="AG777" i="3"/>
  <c r="AG778" i="3"/>
  <c r="AG779" i="3"/>
  <c r="AG780" i="3"/>
  <c r="AG781" i="3"/>
  <c r="AG782" i="3"/>
  <c r="AG783" i="3"/>
  <c r="AG784" i="3"/>
  <c r="AG787" i="3"/>
  <c r="AG785" i="3"/>
  <c r="AG786" i="3"/>
  <c r="AG788" i="3"/>
  <c r="AG789" i="3"/>
  <c r="AG791" i="3"/>
  <c r="AG790" i="3"/>
  <c r="AG792" i="3"/>
  <c r="AG793" i="3"/>
  <c r="AG795" i="3"/>
  <c r="AG794" i="3"/>
  <c r="AG796" i="3"/>
  <c r="AG797" i="3"/>
  <c r="AG798" i="3"/>
  <c r="AG800" i="3"/>
  <c r="AG799" i="3"/>
  <c r="AG801" i="3"/>
  <c r="AG802" i="3"/>
  <c r="AG803" i="3"/>
  <c r="AG805" i="3"/>
  <c r="AG804" i="3"/>
  <c r="AF455" i="3"/>
  <c r="AF457" i="3"/>
  <c r="AF456" i="3"/>
  <c r="AF459" i="3"/>
  <c r="AF458" i="3"/>
  <c r="AF462" i="3"/>
  <c r="AF461" i="3"/>
  <c r="AF460" i="3"/>
  <c r="AF463" i="3"/>
  <c r="AF464" i="3"/>
  <c r="AF466" i="3"/>
  <c r="AF465" i="3"/>
  <c r="AF467" i="3"/>
  <c r="AF468" i="3"/>
  <c r="AF469" i="3"/>
  <c r="AF470" i="3"/>
  <c r="AF473" i="3"/>
  <c r="AF472" i="3"/>
  <c r="AF474" i="3"/>
  <c r="AF471" i="3"/>
  <c r="AF475" i="3"/>
  <c r="AF476" i="3"/>
  <c r="AF478" i="3"/>
  <c r="AF477" i="3"/>
  <c r="AF479" i="3"/>
  <c r="AF480" i="3"/>
  <c r="AF481" i="3"/>
  <c r="AF482" i="3"/>
  <c r="AF483" i="3"/>
  <c r="AF485" i="3"/>
  <c r="AF484" i="3"/>
  <c r="AF486" i="3"/>
  <c r="AF487" i="3"/>
  <c r="AF488" i="3"/>
  <c r="AF489" i="3"/>
  <c r="AF490" i="3"/>
  <c r="AF491" i="3"/>
  <c r="AF493" i="3"/>
  <c r="AF492" i="3"/>
  <c r="AF495" i="3"/>
  <c r="AF494" i="3"/>
  <c r="AF496" i="3"/>
  <c r="AF497" i="3"/>
  <c r="AF498" i="3"/>
  <c r="AF499" i="3"/>
  <c r="AF500" i="3"/>
  <c r="AF501" i="3"/>
  <c r="AF502" i="3"/>
  <c r="AF503" i="3"/>
  <c r="AF504" i="3"/>
  <c r="AF505" i="3"/>
  <c r="AF506" i="3"/>
  <c r="AF507" i="3"/>
  <c r="AF508" i="3"/>
  <c r="AF509" i="3"/>
  <c r="AF510" i="3"/>
  <c r="AF511" i="3"/>
  <c r="AF513" i="3"/>
  <c r="AF512" i="3"/>
  <c r="AF514" i="3"/>
  <c r="AF515" i="3"/>
  <c r="AF516" i="3"/>
  <c r="AF517" i="3"/>
  <c r="AF518" i="3"/>
  <c r="AF520" i="3"/>
  <c r="AF519" i="3"/>
  <c r="AF521" i="3"/>
  <c r="AF522" i="3"/>
  <c r="AF524" i="3"/>
  <c r="AF523" i="3"/>
  <c r="AF527" i="3"/>
  <c r="AF525" i="3"/>
  <c r="AF526" i="3"/>
  <c r="AF528" i="3"/>
  <c r="AF529" i="3"/>
  <c r="AF531" i="3"/>
  <c r="AF530" i="3"/>
  <c r="AF533" i="3"/>
  <c r="AF532" i="3"/>
  <c r="AF534" i="3"/>
  <c r="AF535" i="3"/>
  <c r="AF537" i="3"/>
  <c r="AF536" i="3"/>
  <c r="AF538" i="3"/>
  <c r="AF539" i="3"/>
  <c r="AF541" i="3"/>
  <c r="AF540" i="3"/>
  <c r="AF542" i="3"/>
  <c r="AF544" i="3"/>
  <c r="AF543" i="3"/>
  <c r="AF545" i="3"/>
  <c r="AF546" i="3"/>
  <c r="AF547" i="3"/>
  <c r="AF548" i="3"/>
  <c r="AF549" i="3"/>
  <c r="AF550" i="3"/>
  <c r="AF551" i="3"/>
  <c r="AF552" i="3"/>
  <c r="AF553" i="3"/>
  <c r="AF554" i="3"/>
  <c r="AF555" i="3"/>
  <c r="AF556" i="3"/>
  <c r="AF558" i="3"/>
  <c r="AF557" i="3"/>
  <c r="AF559" i="3"/>
  <c r="AF560" i="3"/>
  <c r="AF561" i="3"/>
  <c r="AF562" i="3"/>
  <c r="AF563" i="3"/>
  <c r="AF566" i="3"/>
  <c r="AF565" i="3"/>
  <c r="AF564" i="3"/>
  <c r="AF567" i="3"/>
  <c r="AF568" i="3"/>
  <c r="AF569" i="3"/>
  <c r="AF570" i="3"/>
  <c r="AF571" i="3"/>
  <c r="AF573" i="3"/>
  <c r="AF574" i="3"/>
  <c r="AF572" i="3"/>
  <c r="AF575" i="3"/>
  <c r="AF576" i="3"/>
  <c r="AF577" i="3"/>
  <c r="AF578" i="3"/>
  <c r="AF580" i="3"/>
  <c r="AF579" i="3"/>
  <c r="AF581" i="3"/>
  <c r="AF582" i="3"/>
  <c r="AF583" i="3"/>
  <c r="AF584" i="3"/>
  <c r="AF585" i="3"/>
  <c r="AF586" i="3"/>
  <c r="AF589" i="3"/>
  <c r="AF587" i="3"/>
  <c r="AF588" i="3"/>
  <c r="AF590" i="3"/>
  <c r="AF591" i="3"/>
  <c r="AF592" i="3"/>
  <c r="AF594" i="3"/>
  <c r="AF593" i="3"/>
  <c r="AF595" i="3"/>
  <c r="AF597" i="3"/>
  <c r="AF596" i="3"/>
  <c r="AF598" i="3"/>
  <c r="AF599" i="3"/>
  <c r="AF601" i="3"/>
  <c r="AF600" i="3"/>
  <c r="AF602" i="3"/>
  <c r="AF604" i="3"/>
  <c r="AF603" i="3"/>
  <c r="AF605" i="3"/>
  <c r="AF607" i="3"/>
  <c r="AF606" i="3"/>
  <c r="AF610" i="3"/>
  <c r="AF608" i="3"/>
  <c r="AF609" i="3"/>
  <c r="AF611" i="3"/>
  <c r="AF612" i="3"/>
  <c r="AF613" i="3"/>
  <c r="AF614" i="3"/>
  <c r="AF616" i="3"/>
  <c r="AF615" i="3"/>
  <c r="AF617" i="3"/>
  <c r="AF618" i="3"/>
  <c r="AF619" i="3"/>
  <c r="AF620" i="3"/>
  <c r="AF622" i="3"/>
  <c r="AF623" i="3"/>
  <c r="AF621" i="3"/>
  <c r="AF626" i="3"/>
  <c r="AF624" i="3"/>
  <c r="AF625" i="3"/>
  <c r="AF628" i="3"/>
  <c r="AF627" i="3"/>
  <c r="AF629" i="3"/>
  <c r="AF630" i="3"/>
  <c r="AF631" i="3"/>
  <c r="AF632" i="3"/>
  <c r="AF634" i="3"/>
  <c r="AF633" i="3"/>
  <c r="AF635" i="3"/>
  <c r="AF636" i="3"/>
  <c r="AF637" i="3"/>
  <c r="AF640" i="3"/>
  <c r="AF639" i="3"/>
  <c r="AF638" i="3"/>
  <c r="AF642" i="3"/>
  <c r="AF641" i="3"/>
  <c r="AF643" i="3"/>
  <c r="AF645" i="3"/>
  <c r="AF644" i="3"/>
  <c r="AF647" i="3"/>
  <c r="AF646" i="3"/>
  <c r="AF648" i="3"/>
  <c r="AF649" i="3"/>
  <c r="AF651" i="3"/>
  <c r="AF654" i="3"/>
  <c r="AF650" i="3"/>
  <c r="AF652" i="3"/>
  <c r="AF653" i="3"/>
  <c r="AF657" i="3"/>
  <c r="AF655" i="3"/>
  <c r="AF658" i="3"/>
  <c r="AF656" i="3"/>
  <c r="AF659" i="3"/>
  <c r="AF661" i="3"/>
  <c r="AF660" i="3"/>
  <c r="AF662" i="3"/>
  <c r="AF663" i="3"/>
  <c r="AF664" i="3"/>
  <c r="AF666" i="3"/>
  <c r="AF665" i="3"/>
  <c r="AF667" i="3"/>
  <c r="AF668" i="3"/>
  <c r="AF669" i="3"/>
  <c r="AF671" i="3"/>
  <c r="AF670" i="3"/>
  <c r="AF672" i="3"/>
  <c r="AF674" i="3"/>
  <c r="AF673" i="3"/>
  <c r="AF675" i="3"/>
  <c r="AF676" i="3"/>
  <c r="AF677" i="3"/>
  <c r="AF679" i="3"/>
  <c r="AF678" i="3"/>
  <c r="AF680" i="3"/>
  <c r="AF681" i="3"/>
  <c r="AF682" i="3"/>
  <c r="AF683" i="3"/>
  <c r="AF684" i="3"/>
  <c r="AF685" i="3"/>
  <c r="AF686" i="3"/>
  <c r="AF688" i="3"/>
  <c r="AF687" i="3"/>
  <c r="AF690" i="3"/>
  <c r="AF689" i="3"/>
  <c r="AF691" i="3"/>
  <c r="AF692" i="3"/>
  <c r="AF693" i="3"/>
  <c r="AF694" i="3"/>
  <c r="AF695" i="3"/>
  <c r="AF696" i="3"/>
  <c r="AF697" i="3"/>
  <c r="AF699" i="3"/>
  <c r="AF698" i="3"/>
  <c r="AF700" i="3"/>
  <c r="AF701" i="3"/>
  <c r="AF702" i="3"/>
  <c r="AF704" i="3"/>
  <c r="AF703" i="3"/>
  <c r="AF705" i="3"/>
  <c r="AF707" i="3"/>
  <c r="AF706" i="3"/>
  <c r="AF708" i="3"/>
  <c r="AF709" i="3"/>
  <c r="AF710" i="3"/>
  <c r="AF712" i="3"/>
  <c r="AF711" i="3"/>
  <c r="AF713" i="3"/>
  <c r="AF717" i="3"/>
  <c r="AF714" i="3"/>
  <c r="AF715" i="3"/>
  <c r="AF716" i="3"/>
  <c r="AF718" i="3"/>
  <c r="AF720" i="3"/>
  <c r="AF719" i="3"/>
  <c r="AF721" i="3"/>
  <c r="AF722" i="3"/>
  <c r="AF724" i="3"/>
  <c r="AF723" i="3"/>
  <c r="AF726" i="3"/>
  <c r="AF725" i="3"/>
  <c r="AF728" i="3"/>
  <c r="AF727" i="3"/>
  <c r="AF729" i="3"/>
  <c r="AF730" i="3"/>
  <c r="AF731" i="3"/>
  <c r="AF732" i="3"/>
  <c r="AF733" i="3"/>
  <c r="AF734" i="3"/>
  <c r="AF735" i="3"/>
  <c r="AF736" i="3"/>
  <c r="AF738" i="3"/>
  <c r="AF739" i="3"/>
  <c r="AF737" i="3"/>
  <c r="AF740" i="3"/>
  <c r="AF741" i="3"/>
  <c r="AF742" i="3"/>
  <c r="AF743" i="3"/>
  <c r="AF744" i="3"/>
  <c r="AF745" i="3"/>
  <c r="AF747" i="3"/>
  <c r="AF746" i="3"/>
  <c r="AF748" i="3"/>
  <c r="AF749" i="3"/>
  <c r="AF750" i="3"/>
  <c r="AF751" i="3"/>
  <c r="AF752" i="3"/>
  <c r="AF753" i="3"/>
  <c r="AF754" i="3"/>
  <c r="AF756" i="3"/>
  <c r="AF755" i="3"/>
  <c r="AF758" i="3"/>
  <c r="AF760" i="3"/>
  <c r="AF757" i="3"/>
  <c r="AF759" i="3"/>
  <c r="AF761" i="3"/>
  <c r="AF762" i="3"/>
  <c r="AF764" i="3"/>
  <c r="AF763" i="3"/>
  <c r="AF765" i="3"/>
  <c r="AF766" i="3"/>
  <c r="AF767" i="3"/>
  <c r="AF768" i="3"/>
  <c r="AF769" i="3"/>
  <c r="AF770" i="3"/>
  <c r="AF771" i="3"/>
  <c r="AF772" i="3"/>
  <c r="AF773" i="3"/>
  <c r="AF774" i="3"/>
  <c r="AF775" i="3"/>
  <c r="AF777" i="3"/>
  <c r="AF776" i="3"/>
  <c r="AF778" i="3"/>
  <c r="AF779" i="3"/>
  <c r="AF780" i="3"/>
  <c r="AF781" i="3"/>
  <c r="AF783" i="3"/>
  <c r="AF782" i="3"/>
  <c r="AF784" i="3"/>
  <c r="AF785" i="3"/>
  <c r="AF786" i="3"/>
  <c r="AF787" i="3"/>
  <c r="AF789" i="3"/>
  <c r="AF788" i="3"/>
  <c r="AF790" i="3"/>
  <c r="AF792" i="3"/>
  <c r="AF791" i="3"/>
  <c r="AF793" i="3"/>
  <c r="AF794" i="3"/>
  <c r="AF795" i="3"/>
  <c r="AF796" i="3"/>
  <c r="AF797" i="3"/>
  <c r="AF798" i="3"/>
  <c r="AF799" i="3"/>
  <c r="AF800" i="3"/>
  <c r="AF801" i="3"/>
  <c r="AF802" i="3"/>
  <c r="AF803" i="3"/>
  <c r="AF805" i="3"/>
  <c r="AF804" i="3"/>
  <c r="R455" i="3"/>
  <c r="R456" i="3"/>
  <c r="R458" i="3"/>
  <c r="R457" i="3"/>
  <c r="R459" i="3"/>
  <c r="R460" i="3"/>
  <c r="R461" i="3"/>
  <c r="R462" i="3"/>
  <c r="R463" i="3"/>
  <c r="R464" i="3"/>
  <c r="R465" i="3"/>
  <c r="R466" i="3"/>
  <c r="R468" i="3"/>
  <c r="R467" i="3"/>
  <c r="R469" i="3"/>
  <c r="R470" i="3"/>
  <c r="R471" i="3"/>
  <c r="R472" i="3"/>
  <c r="R473" i="3"/>
  <c r="R474" i="3"/>
  <c r="R475" i="3"/>
  <c r="R476" i="3"/>
  <c r="R477" i="3"/>
  <c r="R478" i="3"/>
  <c r="R479" i="3"/>
  <c r="R480" i="3"/>
  <c r="R481" i="3"/>
  <c r="R483" i="3"/>
  <c r="R482" i="3"/>
  <c r="R484" i="3"/>
  <c r="R485" i="3"/>
  <c r="R486" i="3"/>
  <c r="R487" i="3"/>
  <c r="R488" i="3"/>
  <c r="R489" i="3"/>
  <c r="R490" i="3"/>
  <c r="R491" i="3"/>
  <c r="R492" i="3"/>
  <c r="R493" i="3"/>
  <c r="R494" i="3"/>
  <c r="R495" i="3"/>
  <c r="R497" i="3"/>
  <c r="R496" i="3"/>
  <c r="R499" i="3"/>
  <c r="R498" i="3"/>
  <c r="R500" i="3"/>
  <c r="R502" i="3"/>
  <c r="R501" i="3"/>
  <c r="R503" i="3"/>
  <c r="R504" i="3"/>
  <c r="R505" i="3"/>
  <c r="R506" i="3"/>
  <c r="R507" i="3"/>
  <c r="R508" i="3"/>
  <c r="R510" i="3"/>
  <c r="R509" i="3"/>
  <c r="R511" i="3"/>
  <c r="R512" i="3"/>
  <c r="R513" i="3"/>
  <c r="R514" i="3"/>
  <c r="R515" i="3"/>
  <c r="R517" i="3"/>
  <c r="R516" i="3"/>
  <c r="R518" i="3"/>
  <c r="R519" i="3"/>
  <c r="R520" i="3"/>
  <c r="R521" i="3"/>
  <c r="R522" i="3"/>
  <c r="R523" i="3"/>
  <c r="R524" i="3"/>
  <c r="R525" i="3"/>
  <c r="R526" i="3"/>
  <c r="R529" i="3"/>
  <c r="R527" i="3"/>
  <c r="R528" i="3"/>
  <c r="R530" i="3"/>
  <c r="R531" i="3"/>
  <c r="R532" i="3"/>
  <c r="R533" i="3"/>
  <c r="R535" i="3"/>
  <c r="R534" i="3"/>
  <c r="R536" i="3"/>
  <c r="R537" i="3"/>
  <c r="R540" i="3"/>
  <c r="R539" i="3"/>
  <c r="R538" i="3"/>
  <c r="R541" i="3"/>
  <c r="R543" i="3"/>
  <c r="R542" i="3"/>
  <c r="R544" i="3"/>
  <c r="R545" i="3"/>
  <c r="R547" i="3"/>
  <c r="R546" i="3"/>
  <c r="R548" i="3"/>
  <c r="R549" i="3"/>
  <c r="R550" i="3"/>
  <c r="R551" i="3"/>
  <c r="R552" i="3"/>
  <c r="R553" i="3"/>
  <c r="R554" i="3"/>
  <c r="R555" i="3"/>
  <c r="R556" i="3"/>
  <c r="R557" i="3"/>
  <c r="R558" i="3"/>
  <c r="R559" i="3"/>
  <c r="R561" i="3"/>
  <c r="R560" i="3"/>
  <c r="R562" i="3"/>
  <c r="R563" i="3"/>
  <c r="R564" i="3"/>
  <c r="R565" i="3"/>
  <c r="R566" i="3"/>
  <c r="R567" i="3"/>
  <c r="R568" i="3"/>
  <c r="R569" i="3"/>
  <c r="R570" i="3"/>
  <c r="R572" i="3"/>
  <c r="R571" i="3"/>
  <c r="R573" i="3"/>
  <c r="R574" i="3"/>
  <c r="R575" i="3"/>
  <c r="R576" i="3"/>
  <c r="R577" i="3"/>
  <c r="R578" i="3"/>
  <c r="R579" i="3"/>
  <c r="R580" i="3"/>
  <c r="R581" i="3"/>
  <c r="R582" i="3"/>
  <c r="R583" i="3"/>
  <c r="R584" i="3"/>
  <c r="R586" i="3"/>
  <c r="R585" i="3"/>
  <c r="R588" i="3"/>
  <c r="R587" i="3"/>
  <c r="R589" i="3"/>
  <c r="R590" i="3"/>
  <c r="R591" i="3"/>
  <c r="R592" i="3"/>
  <c r="R593" i="3"/>
  <c r="R594" i="3"/>
  <c r="R596" i="3"/>
  <c r="R595" i="3"/>
  <c r="R597" i="3"/>
  <c r="R598" i="3"/>
  <c r="R600" i="3"/>
  <c r="R599" i="3"/>
  <c r="R601" i="3"/>
  <c r="R602" i="3"/>
  <c r="R603" i="3"/>
  <c r="R604" i="3"/>
  <c r="R605" i="3"/>
  <c r="R606" i="3"/>
  <c r="R607" i="3"/>
  <c r="R608" i="3"/>
  <c r="R609" i="3"/>
  <c r="R610" i="3"/>
  <c r="R611" i="3"/>
  <c r="R612" i="3"/>
  <c r="R613" i="3"/>
  <c r="R615" i="3"/>
  <c r="R614" i="3"/>
  <c r="R616" i="3"/>
  <c r="R617" i="3"/>
  <c r="R618" i="3"/>
  <c r="R619" i="3"/>
  <c r="R621" i="3"/>
  <c r="R620" i="3"/>
  <c r="R622" i="3"/>
  <c r="R623" i="3"/>
  <c r="R624" i="3"/>
  <c r="R625" i="3"/>
  <c r="R626" i="3"/>
  <c r="R627" i="3"/>
  <c r="R629" i="3"/>
  <c r="R628" i="3"/>
  <c r="R630" i="3"/>
  <c r="R631" i="3"/>
  <c r="R632" i="3"/>
  <c r="R633" i="3"/>
  <c r="R635" i="3"/>
  <c r="R634" i="3"/>
  <c r="R636" i="3"/>
  <c r="R637" i="3"/>
  <c r="R638" i="3"/>
  <c r="R639" i="3"/>
  <c r="R640" i="3"/>
  <c r="R642" i="3"/>
  <c r="R641" i="3"/>
  <c r="R645" i="3"/>
  <c r="R643" i="3"/>
  <c r="R644" i="3"/>
  <c r="R646" i="3"/>
  <c r="R647" i="3"/>
  <c r="R648" i="3"/>
  <c r="R649" i="3"/>
  <c r="R650" i="3"/>
  <c r="R651" i="3"/>
  <c r="R652" i="3"/>
  <c r="R653" i="3"/>
  <c r="R655" i="3"/>
  <c r="R654" i="3"/>
  <c r="R656" i="3"/>
  <c r="R657" i="3"/>
  <c r="R658" i="3"/>
  <c r="R659" i="3"/>
  <c r="R660" i="3"/>
  <c r="R661" i="3"/>
  <c r="R663" i="3"/>
  <c r="R662" i="3"/>
  <c r="R664" i="3"/>
  <c r="R667" i="3"/>
  <c r="R665" i="3"/>
  <c r="R666" i="3"/>
  <c r="R668" i="3"/>
  <c r="R669" i="3"/>
  <c r="R671" i="3"/>
  <c r="R670" i="3"/>
  <c r="R673" i="3"/>
  <c r="R672" i="3"/>
  <c r="R674" i="3"/>
  <c r="R675" i="3"/>
  <c r="R676" i="3"/>
  <c r="R677" i="3"/>
  <c r="R679" i="3"/>
  <c r="R678" i="3"/>
  <c r="R680" i="3"/>
  <c r="R682" i="3"/>
  <c r="R681" i="3"/>
  <c r="R683" i="3"/>
  <c r="R684" i="3"/>
  <c r="R685" i="3"/>
  <c r="R686" i="3"/>
  <c r="R688" i="3"/>
  <c r="R687" i="3"/>
  <c r="R690" i="3"/>
  <c r="R689" i="3"/>
  <c r="R691" i="3"/>
  <c r="R693" i="3"/>
  <c r="R692" i="3"/>
  <c r="R694" i="3"/>
  <c r="R696" i="3"/>
  <c r="R695" i="3"/>
  <c r="R699" i="3"/>
  <c r="R697" i="3"/>
  <c r="R698" i="3"/>
  <c r="R701" i="3"/>
  <c r="R700" i="3"/>
  <c r="R702" i="3"/>
  <c r="R703" i="3"/>
  <c r="R704" i="3"/>
  <c r="R705" i="3"/>
  <c r="R707" i="3"/>
  <c r="R706" i="3"/>
  <c r="R708" i="3"/>
  <c r="R710" i="3"/>
  <c r="R709" i="3"/>
  <c r="R712" i="3"/>
  <c r="R711" i="3"/>
  <c r="R713" i="3"/>
  <c r="R715" i="3"/>
  <c r="R714" i="3"/>
  <c r="R716" i="3"/>
  <c r="R717" i="3"/>
  <c r="R719" i="3"/>
  <c r="R718" i="3"/>
  <c r="R720" i="3"/>
  <c r="R721" i="3"/>
  <c r="R722" i="3"/>
  <c r="R724" i="3"/>
  <c r="R723" i="3"/>
  <c r="R725" i="3"/>
  <c r="R726" i="3"/>
  <c r="R727" i="3"/>
  <c r="R728" i="3"/>
  <c r="R729" i="3"/>
  <c r="R730" i="3"/>
  <c r="R731" i="3"/>
  <c r="R732" i="3"/>
  <c r="R733" i="3"/>
  <c r="R734" i="3"/>
  <c r="R736" i="3"/>
  <c r="R735" i="3"/>
  <c r="R737" i="3"/>
  <c r="R738" i="3"/>
  <c r="R739" i="3"/>
  <c r="R741" i="3"/>
  <c r="R740" i="3"/>
  <c r="R742" i="3"/>
  <c r="R743" i="3"/>
  <c r="R745" i="3"/>
  <c r="R744" i="3"/>
  <c r="R748" i="3"/>
  <c r="R746" i="3"/>
  <c r="R747" i="3"/>
  <c r="R749" i="3"/>
  <c r="R750" i="3"/>
  <c r="R751" i="3"/>
  <c r="R752" i="3"/>
  <c r="R753" i="3"/>
  <c r="R754" i="3"/>
  <c r="R755" i="3"/>
  <c r="R757" i="3"/>
  <c r="R756" i="3"/>
  <c r="R758" i="3"/>
  <c r="R759" i="3"/>
  <c r="R761" i="3"/>
  <c r="R760" i="3"/>
  <c r="R762" i="3"/>
  <c r="R764" i="3"/>
  <c r="R763" i="3"/>
  <c r="R765" i="3"/>
  <c r="R766" i="3"/>
  <c r="R767" i="3"/>
  <c r="R768" i="3"/>
  <c r="R769" i="3"/>
  <c r="R770" i="3"/>
  <c r="R771" i="3"/>
  <c r="R773" i="3"/>
  <c r="R772" i="3"/>
  <c r="R774" i="3"/>
  <c r="R775" i="3"/>
  <c r="R777" i="3"/>
  <c r="R776" i="3"/>
  <c r="R778" i="3"/>
  <c r="R780" i="3"/>
  <c r="R779" i="3"/>
  <c r="R781" i="3"/>
  <c r="R782" i="3"/>
  <c r="R784" i="3"/>
  <c r="R783" i="3"/>
  <c r="R785" i="3"/>
  <c r="R787" i="3"/>
  <c r="R786" i="3"/>
  <c r="R788" i="3"/>
  <c r="R791" i="3"/>
  <c r="R789" i="3"/>
  <c r="R790" i="3"/>
  <c r="R792" i="3"/>
  <c r="R794" i="3"/>
  <c r="R793" i="3"/>
  <c r="R795" i="3"/>
  <c r="R796" i="3"/>
  <c r="R797" i="3"/>
  <c r="R798" i="3"/>
  <c r="R799" i="3"/>
  <c r="R801" i="3"/>
  <c r="R800" i="3"/>
  <c r="R802" i="3"/>
  <c r="R803" i="3"/>
  <c r="R804" i="3"/>
  <c r="R806" i="3"/>
  <c r="R805" i="3"/>
  <c r="M455" i="3"/>
  <c r="M456" i="3"/>
  <c r="M459" i="3"/>
  <c r="M457" i="3"/>
  <c r="M458" i="3"/>
  <c r="M460" i="3"/>
  <c r="M461" i="3"/>
  <c r="M462" i="3"/>
  <c r="M463" i="3"/>
  <c r="M464" i="3"/>
  <c r="M465" i="3"/>
  <c r="M466" i="3"/>
  <c r="M467" i="3"/>
  <c r="M468" i="3"/>
  <c r="M469" i="3"/>
  <c r="M470" i="3"/>
  <c r="M472" i="3"/>
  <c r="M471" i="3"/>
  <c r="M475" i="3"/>
  <c r="M474" i="3"/>
  <c r="M473" i="3"/>
  <c r="M477" i="3"/>
  <c r="M476" i="3"/>
  <c r="M478" i="3"/>
  <c r="M479" i="3"/>
  <c r="M480" i="3"/>
  <c r="M481" i="3"/>
  <c r="M482" i="3"/>
  <c r="M484" i="3"/>
  <c r="M483" i="3"/>
  <c r="M485" i="3"/>
  <c r="M487" i="3"/>
  <c r="M486" i="3"/>
  <c r="M488" i="3"/>
  <c r="M489" i="3"/>
  <c r="M490" i="3"/>
  <c r="M491" i="3"/>
  <c r="M492" i="3"/>
  <c r="M493" i="3"/>
  <c r="M495" i="3"/>
  <c r="M494" i="3"/>
  <c r="M496" i="3"/>
  <c r="M497" i="3"/>
  <c r="M499" i="3"/>
  <c r="M498" i="3"/>
  <c r="M501" i="3"/>
  <c r="M500" i="3"/>
  <c r="M502" i="3"/>
  <c r="M503" i="3"/>
  <c r="M504" i="3"/>
  <c r="M505" i="3"/>
  <c r="M506" i="3"/>
  <c r="M508" i="3"/>
  <c r="M507" i="3"/>
  <c r="M509" i="3"/>
  <c r="M510" i="3"/>
  <c r="M511" i="3"/>
  <c r="M512" i="3"/>
  <c r="M514" i="3"/>
  <c r="M513" i="3"/>
  <c r="M515" i="3"/>
  <c r="M517" i="3"/>
  <c r="M516" i="3"/>
  <c r="M518" i="3"/>
  <c r="M521" i="3"/>
  <c r="M523" i="3"/>
  <c r="M520" i="3"/>
  <c r="M519" i="3"/>
  <c r="M522" i="3"/>
  <c r="M524" i="3"/>
  <c r="M527" i="3"/>
  <c r="M525" i="3"/>
  <c r="M526" i="3"/>
  <c r="M528" i="3"/>
  <c r="M529" i="3"/>
  <c r="M530" i="3"/>
  <c r="M531" i="3"/>
  <c r="M532" i="3"/>
  <c r="M533" i="3"/>
  <c r="M534" i="3"/>
  <c r="M535" i="3"/>
  <c r="M536" i="3"/>
  <c r="M538" i="3"/>
  <c r="M537" i="3"/>
  <c r="M540" i="3"/>
  <c r="M539" i="3"/>
  <c r="M541" i="3"/>
  <c r="M543" i="3"/>
  <c r="M542" i="3"/>
  <c r="M544" i="3"/>
  <c r="M545" i="3"/>
  <c r="M547" i="3"/>
  <c r="M546" i="3"/>
  <c r="M548" i="3"/>
  <c r="M549" i="3"/>
  <c r="M550" i="3"/>
  <c r="M551" i="3"/>
  <c r="M552" i="3"/>
  <c r="M553" i="3"/>
  <c r="M554" i="3"/>
  <c r="M555" i="3"/>
  <c r="M556" i="3"/>
  <c r="M558" i="3"/>
  <c r="M557" i="3"/>
  <c r="M559" i="3"/>
  <c r="M560" i="3"/>
  <c r="M561" i="3"/>
  <c r="M562" i="3"/>
  <c r="M563" i="3"/>
  <c r="M564" i="3"/>
  <c r="M565" i="3"/>
  <c r="M566" i="3"/>
  <c r="M567" i="3"/>
  <c r="M569" i="3"/>
  <c r="M568" i="3"/>
  <c r="M571" i="3"/>
  <c r="M570" i="3"/>
  <c r="M572" i="3"/>
  <c r="M573" i="3"/>
  <c r="M574" i="3"/>
  <c r="M575" i="3"/>
  <c r="M576" i="3"/>
  <c r="M577" i="3"/>
  <c r="M578" i="3"/>
  <c r="M579" i="3"/>
  <c r="M580" i="3"/>
  <c r="M581" i="3"/>
  <c r="M582" i="3"/>
  <c r="M584" i="3"/>
  <c r="M583" i="3"/>
  <c r="M585" i="3"/>
  <c r="M587" i="3"/>
  <c r="M586" i="3"/>
  <c r="M589" i="3"/>
  <c r="M588" i="3"/>
  <c r="M590" i="3"/>
  <c r="M591" i="3"/>
  <c r="M592" i="3"/>
  <c r="M593" i="3"/>
  <c r="M594" i="3"/>
  <c r="M597" i="3"/>
  <c r="M595" i="3"/>
  <c r="M596" i="3"/>
  <c r="M598" i="3"/>
  <c r="M599" i="3"/>
  <c r="M601" i="3"/>
  <c r="M600" i="3"/>
  <c r="M602" i="3"/>
  <c r="M603" i="3"/>
  <c r="M605" i="3"/>
  <c r="M604" i="3"/>
  <c r="M606" i="3"/>
  <c r="M609" i="3"/>
  <c r="M607" i="3"/>
  <c r="M608" i="3"/>
  <c r="M611" i="3"/>
  <c r="M610" i="3"/>
  <c r="M612" i="3"/>
  <c r="M613" i="3"/>
  <c r="M615" i="3"/>
  <c r="M614" i="3"/>
  <c r="M616" i="3"/>
  <c r="M618" i="3"/>
  <c r="M617" i="3"/>
  <c r="M619" i="3"/>
  <c r="M621" i="3"/>
  <c r="M622" i="3"/>
  <c r="M620" i="3"/>
  <c r="M623" i="3"/>
  <c r="M624" i="3"/>
  <c r="M625" i="3"/>
  <c r="M627" i="3"/>
  <c r="M626" i="3"/>
  <c r="M628" i="3"/>
  <c r="M629" i="3"/>
  <c r="M630" i="3"/>
  <c r="M631" i="3"/>
  <c r="M632" i="3"/>
  <c r="M633" i="3"/>
  <c r="M634" i="3"/>
  <c r="M635" i="3"/>
  <c r="M636" i="3"/>
  <c r="M638" i="3"/>
  <c r="M637" i="3"/>
  <c r="M641" i="3"/>
  <c r="M639" i="3"/>
  <c r="M640" i="3"/>
  <c r="M642" i="3"/>
  <c r="M643" i="3"/>
  <c r="M644" i="3"/>
  <c r="M645" i="3"/>
  <c r="M646" i="3"/>
  <c r="M647" i="3"/>
  <c r="M648" i="3"/>
  <c r="M649" i="3"/>
  <c r="M650" i="3"/>
  <c r="M651" i="3"/>
  <c r="M652" i="3"/>
  <c r="M654" i="3"/>
  <c r="M653" i="3"/>
  <c r="M655" i="3"/>
  <c r="M656" i="3"/>
  <c r="M657" i="3"/>
  <c r="M658" i="3"/>
  <c r="M659" i="3"/>
  <c r="M660" i="3"/>
  <c r="M661" i="3"/>
  <c r="M664" i="3"/>
  <c r="M662" i="3"/>
  <c r="M663" i="3"/>
  <c r="M665" i="3"/>
  <c r="M666" i="3"/>
  <c r="M667" i="3"/>
  <c r="M668" i="3"/>
  <c r="M670" i="3"/>
  <c r="M669" i="3"/>
  <c r="M671" i="3"/>
  <c r="M672" i="3"/>
  <c r="M673" i="3"/>
  <c r="M674" i="3"/>
  <c r="M675" i="3"/>
  <c r="M676" i="3"/>
  <c r="M677" i="3"/>
  <c r="M678" i="3"/>
  <c r="M679" i="3"/>
  <c r="M680" i="3"/>
  <c r="M682" i="3"/>
  <c r="M681" i="3"/>
  <c r="M683" i="3"/>
  <c r="M684" i="3"/>
  <c r="M686" i="3"/>
  <c r="M685" i="3"/>
  <c r="M688" i="3"/>
  <c r="M687" i="3"/>
  <c r="M689" i="3"/>
  <c r="M690" i="3"/>
  <c r="M692" i="3"/>
  <c r="M691" i="3"/>
  <c r="M694" i="3"/>
  <c r="M693" i="3"/>
  <c r="M697" i="3"/>
  <c r="M695" i="3"/>
  <c r="M696" i="3"/>
  <c r="M698" i="3"/>
  <c r="M699" i="3"/>
  <c r="M701" i="3"/>
  <c r="M700" i="3"/>
  <c r="M702" i="3"/>
  <c r="M703" i="3"/>
  <c r="M704" i="3"/>
  <c r="M705" i="3"/>
  <c r="M706" i="3"/>
  <c r="M707" i="3"/>
  <c r="M708" i="3"/>
  <c r="M709" i="3"/>
  <c r="M710" i="3"/>
  <c r="M711" i="3"/>
  <c r="M713" i="3"/>
  <c r="M712" i="3"/>
  <c r="M714" i="3"/>
  <c r="M715" i="3"/>
  <c r="M717" i="3"/>
  <c r="M716" i="3"/>
  <c r="M719" i="3"/>
  <c r="M718" i="3"/>
  <c r="M721" i="3"/>
  <c r="M720" i="3"/>
  <c r="M723" i="3"/>
  <c r="M722" i="3"/>
  <c r="M724" i="3"/>
  <c r="M725" i="3"/>
  <c r="M726" i="3"/>
  <c r="M727" i="3"/>
  <c r="M728" i="3"/>
  <c r="M730" i="3"/>
  <c r="M729" i="3"/>
  <c r="M732" i="3"/>
  <c r="M731" i="3"/>
  <c r="M733" i="3"/>
  <c r="M735" i="3"/>
  <c r="M734" i="3"/>
  <c r="M736" i="3"/>
  <c r="M738" i="3"/>
  <c r="M737" i="3"/>
  <c r="M739" i="3"/>
  <c r="M740" i="3"/>
  <c r="M741" i="3"/>
  <c r="M743" i="3"/>
  <c r="M742" i="3"/>
  <c r="M744" i="3"/>
  <c r="M745" i="3"/>
  <c r="M746" i="3"/>
  <c r="M748" i="3"/>
  <c r="M747" i="3"/>
  <c r="M749" i="3"/>
  <c r="M750" i="3"/>
  <c r="M751" i="3"/>
  <c r="M752" i="3"/>
  <c r="M753" i="3"/>
  <c r="M754" i="3"/>
  <c r="M755" i="3"/>
  <c r="M756" i="3"/>
  <c r="M759" i="3"/>
  <c r="M757" i="3"/>
  <c r="M758" i="3"/>
  <c r="M760" i="3"/>
  <c r="M762" i="3"/>
  <c r="M761" i="3"/>
  <c r="M763" i="3"/>
  <c r="M765" i="3"/>
  <c r="M764" i="3"/>
  <c r="M767" i="3"/>
  <c r="M766" i="3"/>
  <c r="M770" i="3"/>
  <c r="M768" i="3"/>
  <c r="M771" i="3"/>
  <c r="M773" i="3"/>
  <c r="M769" i="3"/>
  <c r="M772" i="3"/>
  <c r="M775" i="3"/>
  <c r="M774" i="3"/>
  <c r="M777" i="3"/>
  <c r="M778" i="3"/>
  <c r="M776" i="3"/>
  <c r="M779" i="3"/>
  <c r="M780" i="3"/>
  <c r="M781" i="3"/>
  <c r="M782" i="3"/>
  <c r="M783" i="3"/>
  <c r="M784" i="3"/>
  <c r="M785" i="3"/>
  <c r="M786" i="3"/>
  <c r="M787" i="3"/>
  <c r="M788" i="3"/>
  <c r="M790" i="3"/>
  <c r="M789" i="3"/>
  <c r="M792" i="3"/>
  <c r="M791" i="3"/>
  <c r="M793" i="3"/>
  <c r="M795" i="3"/>
  <c r="M794" i="3"/>
  <c r="M797" i="3"/>
  <c r="M796" i="3"/>
  <c r="M799" i="3"/>
  <c r="M798" i="3"/>
  <c r="M800" i="3"/>
  <c r="M801" i="3"/>
  <c r="M802" i="3"/>
  <c r="M803" i="3"/>
  <c r="M805" i="3"/>
  <c r="M806" i="3"/>
  <c r="M804" i="3"/>
  <c r="AK455" i="3"/>
  <c r="AK456" i="3"/>
  <c r="AK457" i="3"/>
  <c r="AK459" i="3"/>
  <c r="AK458" i="3"/>
  <c r="AK462" i="3"/>
  <c r="AK460" i="3"/>
  <c r="AK461" i="3"/>
  <c r="AK463" i="3"/>
  <c r="AK464" i="3"/>
  <c r="AK465" i="3"/>
  <c r="AK466" i="3"/>
  <c r="AK467" i="3"/>
  <c r="AK468" i="3"/>
  <c r="AK469" i="3"/>
  <c r="AK470" i="3"/>
  <c r="AK471" i="3"/>
  <c r="AK472" i="3"/>
  <c r="AK473" i="3"/>
  <c r="AK475" i="3"/>
  <c r="AK476" i="3"/>
  <c r="AK474" i="3"/>
  <c r="AK477" i="3"/>
  <c r="AK478" i="3"/>
  <c r="AK480" i="3"/>
  <c r="AK479" i="3"/>
  <c r="AK481" i="3"/>
  <c r="AK482" i="3"/>
  <c r="AK483" i="3"/>
  <c r="AK485" i="3"/>
  <c r="AK484" i="3"/>
  <c r="AK486" i="3"/>
  <c r="AK488" i="3"/>
  <c r="AK487" i="3"/>
  <c r="AK489" i="3"/>
  <c r="AK491" i="3"/>
  <c r="AK490" i="3"/>
  <c r="AK492" i="3"/>
  <c r="AK494" i="3"/>
  <c r="AK493" i="3"/>
  <c r="AK495" i="3"/>
  <c r="AK496" i="3"/>
  <c r="AK497" i="3"/>
  <c r="AK498" i="3"/>
  <c r="AK500" i="3"/>
  <c r="AK499" i="3"/>
  <c r="AK501" i="3"/>
  <c r="AK502" i="3"/>
  <c r="AK503" i="3"/>
  <c r="AK505" i="3"/>
  <c r="AK504" i="3"/>
  <c r="AK507" i="3"/>
  <c r="AK506" i="3"/>
  <c r="AK508" i="3"/>
  <c r="AK509" i="3"/>
  <c r="AK510" i="3"/>
  <c r="AK511" i="3"/>
  <c r="AK512" i="3"/>
  <c r="AK514" i="3"/>
  <c r="AK513" i="3"/>
  <c r="AK516" i="3"/>
  <c r="AK515" i="3"/>
  <c r="AK517" i="3"/>
  <c r="AK518" i="3"/>
  <c r="AK519" i="3"/>
  <c r="AK520" i="3"/>
  <c r="AK521" i="3"/>
  <c r="AK522" i="3"/>
  <c r="AK523" i="3"/>
  <c r="AK524" i="3"/>
  <c r="AK525" i="3"/>
  <c r="AK526" i="3"/>
  <c r="AK527" i="3"/>
  <c r="AK530" i="3"/>
  <c r="AK529" i="3"/>
  <c r="AK528" i="3"/>
  <c r="AK531" i="3"/>
  <c r="AK532" i="3"/>
  <c r="AK533" i="3"/>
  <c r="AK534" i="3"/>
  <c r="AK535" i="3"/>
  <c r="AK536" i="3"/>
  <c r="AK537" i="3"/>
  <c r="AK538" i="3"/>
  <c r="AK540" i="3"/>
  <c r="AK539" i="3"/>
  <c r="AK542" i="3"/>
  <c r="AK541" i="3"/>
  <c r="AK544" i="3"/>
  <c r="AK543" i="3"/>
  <c r="AK545" i="3"/>
  <c r="AK547" i="3"/>
  <c r="AK546" i="3"/>
  <c r="AK549" i="3"/>
  <c r="AK548" i="3"/>
  <c r="AK550" i="3"/>
  <c r="AK551" i="3"/>
  <c r="AK553" i="3"/>
  <c r="AK552" i="3"/>
  <c r="AK554" i="3"/>
  <c r="AK555" i="3"/>
  <c r="AK556" i="3"/>
  <c r="AK557" i="3"/>
  <c r="AK558" i="3"/>
  <c r="AK559" i="3"/>
  <c r="AK560" i="3"/>
  <c r="AK561" i="3"/>
  <c r="AK562" i="3"/>
  <c r="AK564" i="3"/>
  <c r="AK563" i="3"/>
  <c r="AK565" i="3"/>
  <c r="AK566" i="3"/>
  <c r="AK567" i="3"/>
  <c r="AK569" i="3"/>
  <c r="AK568" i="3"/>
  <c r="AK571" i="3"/>
  <c r="AK570" i="3"/>
  <c r="AK573" i="3"/>
  <c r="AK572" i="3"/>
  <c r="AK574" i="3"/>
  <c r="AK575" i="3"/>
  <c r="AK576" i="3"/>
  <c r="AK577" i="3"/>
  <c r="AK578" i="3"/>
  <c r="AK579" i="3"/>
  <c r="AK580" i="3"/>
  <c r="AK581" i="3"/>
  <c r="AK582" i="3"/>
  <c r="AK583" i="3"/>
  <c r="AK584" i="3"/>
  <c r="AK587" i="3"/>
  <c r="AK585" i="3"/>
  <c r="AK586" i="3"/>
  <c r="AK589" i="3"/>
  <c r="AK588" i="3"/>
  <c r="AK590" i="3"/>
  <c r="AK592" i="3"/>
  <c r="AK591" i="3"/>
  <c r="AK594" i="3"/>
  <c r="AK593" i="3"/>
  <c r="AK595" i="3"/>
  <c r="AK596" i="3"/>
  <c r="AK597" i="3"/>
  <c r="AK598" i="3"/>
  <c r="AK599" i="3"/>
  <c r="AK600" i="3"/>
  <c r="AK601" i="3"/>
  <c r="AK602" i="3"/>
  <c r="AK603" i="3"/>
  <c r="AK604" i="3"/>
  <c r="AK606" i="3"/>
  <c r="AK605" i="3"/>
  <c r="AK607" i="3"/>
  <c r="AK608" i="3"/>
  <c r="AK609" i="3"/>
  <c r="AK610" i="3"/>
  <c r="AK611" i="3"/>
  <c r="AK612" i="3"/>
  <c r="AK614" i="3"/>
  <c r="AK613" i="3"/>
  <c r="AK615" i="3"/>
  <c r="AK617" i="3"/>
  <c r="AK616" i="3"/>
  <c r="AK618" i="3"/>
  <c r="AK620" i="3"/>
  <c r="AK619" i="3"/>
  <c r="AK621" i="3"/>
  <c r="AK623" i="3"/>
  <c r="AK622" i="3"/>
  <c r="AK625" i="3"/>
  <c r="AK624" i="3"/>
  <c r="AK626" i="3"/>
  <c r="AK627" i="3"/>
  <c r="AK628" i="3"/>
  <c r="AK629" i="3"/>
  <c r="AK631" i="3"/>
  <c r="AK630" i="3"/>
  <c r="AK632" i="3"/>
  <c r="AK633" i="3"/>
  <c r="AK634" i="3"/>
  <c r="AK637" i="3"/>
  <c r="AK635" i="3"/>
  <c r="AK636" i="3"/>
  <c r="AK638" i="3"/>
  <c r="AK639" i="3"/>
  <c r="AK641" i="3"/>
  <c r="AK640" i="3"/>
  <c r="AK643" i="3"/>
  <c r="AK642" i="3"/>
  <c r="AK644" i="3"/>
  <c r="AK645" i="3"/>
  <c r="AK646" i="3"/>
  <c r="AK647" i="3"/>
  <c r="AK648" i="3"/>
  <c r="AK649" i="3"/>
  <c r="AK650" i="3"/>
  <c r="AK651" i="3"/>
  <c r="AK653" i="3"/>
  <c r="AK652" i="3"/>
  <c r="AK654" i="3"/>
  <c r="AK656" i="3"/>
  <c r="AK655" i="3"/>
  <c r="AK657" i="3"/>
  <c r="AK659" i="3"/>
  <c r="AK658" i="3"/>
  <c r="AK661" i="3"/>
  <c r="AK660" i="3"/>
  <c r="AK663" i="3"/>
  <c r="AK662" i="3"/>
  <c r="AK664" i="3"/>
  <c r="AK666" i="3"/>
  <c r="AK665" i="3"/>
  <c r="AK667" i="3"/>
  <c r="AK668" i="3"/>
  <c r="AK669" i="3"/>
  <c r="AK671" i="3"/>
  <c r="AK670" i="3"/>
  <c r="AK672" i="3"/>
  <c r="AK673" i="3"/>
  <c r="AK674" i="3"/>
  <c r="AK675" i="3"/>
  <c r="AK676" i="3"/>
  <c r="AK677" i="3"/>
  <c r="AK680" i="3"/>
  <c r="AK678" i="3"/>
  <c r="AK679" i="3"/>
  <c r="AK681" i="3"/>
  <c r="AK682" i="3"/>
  <c r="AK683" i="3"/>
  <c r="AK684" i="3"/>
  <c r="AK685" i="3"/>
  <c r="AK686" i="3"/>
  <c r="AK687" i="3"/>
  <c r="AK688" i="3"/>
  <c r="AK689" i="3"/>
  <c r="AK690" i="3"/>
  <c r="AK691" i="3"/>
  <c r="AK692" i="3"/>
  <c r="AK693" i="3"/>
  <c r="AK694" i="3"/>
  <c r="AK695" i="3"/>
  <c r="AK696" i="3"/>
  <c r="AK697" i="3"/>
  <c r="AK698" i="3"/>
  <c r="AK699" i="3"/>
  <c r="AK700" i="3"/>
  <c r="AK702" i="3"/>
  <c r="AK701" i="3"/>
  <c r="AK703" i="3"/>
  <c r="AK704" i="3"/>
  <c r="AK705" i="3"/>
  <c r="AK707" i="3"/>
  <c r="AK706" i="3"/>
  <c r="AK709" i="3"/>
  <c r="AK708" i="3"/>
  <c r="AK710" i="3"/>
  <c r="AK712" i="3"/>
  <c r="AK711" i="3"/>
  <c r="AK713" i="3"/>
  <c r="AK714" i="3"/>
  <c r="AK715" i="3"/>
  <c r="AK716" i="3"/>
  <c r="AK717" i="3"/>
  <c r="AK718" i="3"/>
  <c r="AK720" i="3"/>
  <c r="AK719" i="3"/>
  <c r="AK721" i="3"/>
  <c r="AK722" i="3"/>
  <c r="AK723" i="3"/>
  <c r="AK725" i="3"/>
  <c r="AK724" i="3"/>
  <c r="AK727" i="3"/>
  <c r="AK726" i="3"/>
  <c r="AK728" i="3"/>
  <c r="AK730" i="3"/>
  <c r="AK729" i="3"/>
  <c r="AK731" i="3"/>
  <c r="AK733" i="3"/>
  <c r="AK732" i="3"/>
  <c r="AK734" i="3"/>
  <c r="AK735" i="3"/>
  <c r="AK736" i="3"/>
  <c r="AK737" i="3"/>
  <c r="AK739" i="3"/>
  <c r="AK738" i="3"/>
  <c r="AK741" i="3"/>
  <c r="AK740" i="3"/>
  <c r="AK742" i="3"/>
  <c r="AK743" i="3"/>
  <c r="AK744" i="3"/>
  <c r="AK746" i="3"/>
  <c r="AK745" i="3"/>
  <c r="AK747" i="3"/>
  <c r="AK748" i="3"/>
  <c r="AK749" i="3"/>
  <c r="AK750" i="3"/>
  <c r="AK751" i="3"/>
  <c r="AK752" i="3"/>
  <c r="AK754" i="3"/>
  <c r="AK753" i="3"/>
  <c r="AK755" i="3"/>
  <c r="AK756" i="3"/>
  <c r="AK757" i="3"/>
  <c r="AK759" i="3"/>
  <c r="AK758" i="3"/>
  <c r="AK760" i="3"/>
  <c r="AK763" i="3"/>
  <c r="AK762" i="3"/>
  <c r="AK761" i="3"/>
  <c r="AK764" i="3"/>
  <c r="AK766" i="3"/>
  <c r="AK765" i="3"/>
  <c r="AK768" i="3"/>
  <c r="AK767" i="3"/>
  <c r="AK770" i="3"/>
  <c r="AK769" i="3"/>
  <c r="AK771" i="3"/>
  <c r="AK772" i="3"/>
  <c r="AK773" i="3"/>
  <c r="AK774" i="3"/>
  <c r="AK776" i="3"/>
  <c r="AK775" i="3"/>
  <c r="AK777" i="3"/>
  <c r="AK778" i="3"/>
  <c r="AK779" i="3"/>
  <c r="AK780" i="3"/>
  <c r="AK782" i="3"/>
  <c r="AK781" i="3"/>
  <c r="AK784" i="3"/>
  <c r="AK785" i="3"/>
  <c r="AK783" i="3"/>
  <c r="AK786" i="3"/>
  <c r="AK787" i="3"/>
  <c r="AK788" i="3"/>
  <c r="AK789" i="3"/>
  <c r="AK790" i="3"/>
  <c r="AK792" i="3"/>
  <c r="AK791" i="3"/>
  <c r="AK793" i="3"/>
  <c r="AK794" i="3"/>
  <c r="AK795" i="3"/>
  <c r="AK796" i="3"/>
  <c r="AK798" i="3"/>
  <c r="AK797" i="3"/>
  <c r="AK799" i="3"/>
  <c r="AK801" i="3"/>
  <c r="AK800" i="3"/>
  <c r="AK802" i="3"/>
  <c r="AK803" i="3"/>
  <c r="AK804" i="3"/>
  <c r="AK805" i="3"/>
  <c r="AK806" i="3"/>
  <c r="W456" i="3"/>
  <c r="W457" i="3"/>
  <c r="W455" i="3"/>
  <c r="W459" i="3"/>
  <c r="W458" i="3"/>
  <c r="W462" i="3"/>
  <c r="W460" i="3"/>
  <c r="W461" i="3"/>
  <c r="W464" i="3"/>
  <c r="W463" i="3"/>
  <c r="W466" i="3"/>
  <c r="W465" i="3"/>
  <c r="W467" i="3"/>
  <c r="W468" i="3"/>
  <c r="W470" i="3"/>
  <c r="W471" i="3"/>
  <c r="W469" i="3"/>
  <c r="W474" i="3"/>
  <c r="W472" i="3"/>
  <c r="W476" i="3"/>
  <c r="W473" i="3"/>
  <c r="W475" i="3"/>
  <c r="W477" i="3"/>
  <c r="W478" i="3"/>
  <c r="W479" i="3"/>
  <c r="W481" i="3"/>
  <c r="W480" i="3"/>
  <c r="W482" i="3"/>
  <c r="W483" i="3"/>
  <c r="W484" i="3"/>
  <c r="W485" i="3"/>
  <c r="W486" i="3"/>
  <c r="W488" i="3"/>
  <c r="W487" i="3"/>
  <c r="W490" i="3"/>
  <c r="W489" i="3"/>
  <c r="W491" i="3"/>
  <c r="W492" i="3"/>
  <c r="W493" i="3"/>
  <c r="W494" i="3"/>
  <c r="W495" i="3"/>
  <c r="W497" i="3"/>
  <c r="W496" i="3"/>
  <c r="W500" i="3"/>
  <c r="W499" i="3"/>
  <c r="W498" i="3"/>
  <c r="W501" i="3"/>
  <c r="W502" i="3"/>
  <c r="W503" i="3"/>
  <c r="W504" i="3"/>
  <c r="W505" i="3"/>
  <c r="W506" i="3"/>
  <c r="W508" i="3"/>
  <c r="W507" i="3"/>
  <c r="W509" i="3"/>
  <c r="W510" i="3"/>
  <c r="W511" i="3"/>
  <c r="W512" i="3"/>
  <c r="W513" i="3"/>
  <c r="W515" i="3"/>
  <c r="W514" i="3"/>
  <c r="W518" i="3"/>
  <c r="W516" i="3"/>
  <c r="W519" i="3"/>
  <c r="W517" i="3"/>
  <c r="W521" i="3"/>
  <c r="W520" i="3"/>
  <c r="W523" i="3"/>
  <c r="W522" i="3"/>
  <c r="W524" i="3"/>
  <c r="W527" i="3"/>
  <c r="W525" i="3"/>
  <c r="W526" i="3"/>
  <c r="W529" i="3"/>
  <c r="W528" i="3"/>
  <c r="W530" i="3"/>
  <c r="W531" i="3"/>
  <c r="W532" i="3"/>
  <c r="W533" i="3"/>
  <c r="W534" i="3"/>
  <c r="W535" i="3"/>
  <c r="W536" i="3"/>
  <c r="W537" i="3"/>
  <c r="W538" i="3"/>
  <c r="W539" i="3"/>
  <c r="W540" i="3"/>
  <c r="W541" i="3"/>
  <c r="W543" i="3"/>
  <c r="W542" i="3"/>
  <c r="W544" i="3"/>
  <c r="W545" i="3"/>
  <c r="W546" i="3"/>
  <c r="W547" i="3"/>
  <c r="W549" i="3"/>
  <c r="W548" i="3"/>
  <c r="W550" i="3"/>
  <c r="W551" i="3"/>
  <c r="W552" i="3"/>
  <c r="W553" i="3"/>
  <c r="W555" i="3"/>
  <c r="W554" i="3"/>
  <c r="W556" i="3"/>
  <c r="W557" i="3"/>
  <c r="W558" i="3"/>
  <c r="W559" i="3"/>
  <c r="W561" i="3"/>
  <c r="W560" i="3"/>
  <c r="W563" i="3"/>
  <c r="W562" i="3"/>
  <c r="W564" i="3"/>
  <c r="W565" i="3"/>
  <c r="W566" i="3"/>
  <c r="W568" i="3"/>
  <c r="W567" i="3"/>
  <c r="W569" i="3"/>
  <c r="W570" i="3"/>
  <c r="W571" i="3"/>
  <c r="W572" i="3"/>
  <c r="W573" i="3"/>
  <c r="W574" i="3"/>
  <c r="W575" i="3"/>
  <c r="W576" i="3"/>
  <c r="W577" i="3"/>
  <c r="W578" i="3"/>
  <c r="W579" i="3"/>
  <c r="W581" i="3"/>
  <c r="W580" i="3"/>
  <c r="W582" i="3"/>
  <c r="W583" i="3"/>
  <c r="W584" i="3"/>
  <c r="W585" i="3"/>
  <c r="W586" i="3"/>
  <c r="W587" i="3"/>
  <c r="W588" i="3"/>
  <c r="W590" i="3"/>
  <c r="W589" i="3"/>
  <c r="W591" i="3"/>
  <c r="W593" i="3"/>
  <c r="W592" i="3"/>
  <c r="W594" i="3"/>
  <c r="W595" i="3"/>
  <c r="W596" i="3"/>
  <c r="W597" i="3"/>
  <c r="W598" i="3"/>
  <c r="W600" i="3"/>
  <c r="W599" i="3"/>
  <c r="W601" i="3"/>
  <c r="W602" i="3"/>
  <c r="W603" i="3"/>
  <c r="W604" i="3"/>
  <c r="W605" i="3"/>
  <c r="W606" i="3"/>
  <c r="W607" i="3"/>
  <c r="W608" i="3"/>
  <c r="W609" i="3"/>
  <c r="W610" i="3"/>
  <c r="W611" i="3"/>
  <c r="W612" i="3"/>
  <c r="W613" i="3"/>
  <c r="W614" i="3"/>
  <c r="W615" i="3"/>
  <c r="W616" i="3"/>
  <c r="W617" i="3"/>
  <c r="W618" i="3"/>
  <c r="W619" i="3"/>
  <c r="W621" i="3"/>
  <c r="W620" i="3"/>
  <c r="W622" i="3"/>
  <c r="W624" i="3"/>
  <c r="W623" i="3"/>
  <c r="W625" i="3"/>
  <c r="W626" i="3"/>
  <c r="W628" i="3"/>
  <c r="W627" i="3"/>
  <c r="W629" i="3"/>
  <c r="W630" i="3"/>
  <c r="W631" i="3"/>
  <c r="W633" i="3"/>
  <c r="W632" i="3"/>
  <c r="W634" i="3"/>
  <c r="W635" i="3"/>
  <c r="W636" i="3"/>
  <c r="W639" i="3"/>
  <c r="W637" i="3"/>
  <c r="W638" i="3"/>
  <c r="W640" i="3"/>
  <c r="W641" i="3"/>
  <c r="W643" i="3"/>
  <c r="W642" i="3"/>
  <c r="W644" i="3"/>
  <c r="W646" i="3"/>
  <c r="W645" i="3"/>
  <c r="W647" i="3"/>
  <c r="W648" i="3"/>
  <c r="W650" i="3"/>
  <c r="W649" i="3"/>
  <c r="W651" i="3"/>
  <c r="W652" i="3"/>
  <c r="W653" i="3"/>
  <c r="W655" i="3"/>
  <c r="W654" i="3"/>
  <c r="W656" i="3"/>
  <c r="W657" i="3"/>
  <c r="W658" i="3"/>
  <c r="W659" i="3"/>
  <c r="W661" i="3"/>
  <c r="W660" i="3"/>
  <c r="W662" i="3"/>
  <c r="W663" i="3"/>
  <c r="W664" i="3"/>
  <c r="W665" i="3"/>
  <c r="W667" i="3"/>
  <c r="W666" i="3"/>
  <c r="W668" i="3"/>
  <c r="W669" i="3"/>
  <c r="W671" i="3"/>
  <c r="W670" i="3"/>
  <c r="W672" i="3"/>
  <c r="W674" i="3"/>
  <c r="W673" i="3"/>
  <c r="W675" i="3"/>
  <c r="W676" i="3"/>
  <c r="W677" i="3"/>
  <c r="W678" i="3"/>
  <c r="W679" i="3"/>
  <c r="W682" i="3"/>
  <c r="W680" i="3"/>
  <c r="W681" i="3"/>
  <c r="W683" i="3"/>
  <c r="W684" i="3"/>
  <c r="W685" i="3"/>
  <c r="W687" i="3"/>
  <c r="W686" i="3"/>
  <c r="W688" i="3"/>
  <c r="W689" i="3"/>
  <c r="W690" i="3"/>
  <c r="W691" i="3"/>
  <c r="W692" i="3"/>
  <c r="W693" i="3"/>
  <c r="W694" i="3"/>
  <c r="W695" i="3"/>
  <c r="W696" i="3"/>
  <c r="W697" i="3"/>
  <c r="W698" i="3"/>
  <c r="W699" i="3"/>
  <c r="W701" i="3"/>
  <c r="W700" i="3"/>
  <c r="W702" i="3"/>
  <c r="W703" i="3"/>
  <c r="W704" i="3"/>
  <c r="W705" i="3"/>
  <c r="W706" i="3"/>
  <c r="W707" i="3"/>
  <c r="W708" i="3"/>
  <c r="W709" i="3"/>
  <c r="W710" i="3"/>
  <c r="W711" i="3"/>
  <c r="W712" i="3"/>
  <c r="W713" i="3"/>
  <c r="W714" i="3"/>
  <c r="W715" i="3"/>
  <c r="W716" i="3"/>
  <c r="W717" i="3"/>
  <c r="W718" i="3"/>
  <c r="W720" i="3"/>
  <c r="W721" i="3"/>
  <c r="W719" i="3"/>
  <c r="W722" i="3"/>
  <c r="W724" i="3"/>
  <c r="W723" i="3"/>
  <c r="W725" i="3"/>
  <c r="W726" i="3"/>
  <c r="W727" i="3"/>
  <c r="W728" i="3"/>
  <c r="W729" i="3"/>
  <c r="W730" i="3"/>
  <c r="W731" i="3"/>
  <c r="W732" i="3"/>
  <c r="W733" i="3"/>
  <c r="W735" i="3"/>
  <c r="W734" i="3"/>
  <c r="W736" i="3"/>
  <c r="W737" i="3"/>
  <c r="W738" i="3"/>
  <c r="W739" i="3"/>
  <c r="W741" i="3"/>
  <c r="W740" i="3"/>
  <c r="W742" i="3"/>
  <c r="W743" i="3"/>
  <c r="W744" i="3"/>
  <c r="W745" i="3"/>
  <c r="W746" i="3"/>
  <c r="W748" i="3"/>
  <c r="W747" i="3"/>
  <c r="W749" i="3"/>
  <c r="W750" i="3"/>
  <c r="W751" i="3"/>
  <c r="W752" i="3"/>
  <c r="W754" i="3"/>
  <c r="W753" i="3"/>
  <c r="W756" i="3"/>
  <c r="W755" i="3"/>
  <c r="W757" i="3"/>
  <c r="W758" i="3"/>
  <c r="W760" i="3"/>
  <c r="W759" i="3"/>
  <c r="W762" i="3"/>
  <c r="W761" i="3"/>
  <c r="W763" i="3"/>
  <c r="W764" i="3"/>
  <c r="W765" i="3"/>
  <c r="W766" i="3"/>
  <c r="W767" i="3"/>
  <c r="W768" i="3"/>
  <c r="W770" i="3"/>
  <c r="W769" i="3"/>
  <c r="W771" i="3"/>
  <c r="W772" i="3"/>
  <c r="W773" i="3"/>
  <c r="W775" i="3"/>
  <c r="W774" i="3"/>
  <c r="W776" i="3"/>
  <c r="W777" i="3"/>
  <c r="W778" i="3"/>
  <c r="W780" i="3"/>
  <c r="W779" i="3"/>
  <c r="W781" i="3"/>
  <c r="W782" i="3"/>
  <c r="W783" i="3"/>
  <c r="W784" i="3"/>
  <c r="W785" i="3"/>
  <c r="W786" i="3"/>
  <c r="W787" i="3"/>
  <c r="W788" i="3"/>
  <c r="W789" i="3"/>
  <c r="W790" i="3"/>
  <c r="W791" i="3"/>
  <c r="W792" i="3"/>
  <c r="W794" i="3"/>
  <c r="W793" i="3"/>
  <c r="W796" i="3"/>
  <c r="W795" i="3"/>
  <c r="W797" i="3"/>
  <c r="W798" i="3"/>
  <c r="W799" i="3"/>
  <c r="W800" i="3"/>
  <c r="W801" i="3"/>
  <c r="W802" i="3"/>
  <c r="W803" i="3"/>
  <c r="W804" i="3"/>
  <c r="W806" i="3"/>
  <c r="W805" i="3"/>
  <c r="AL455" i="3"/>
  <c r="AL457" i="3"/>
  <c r="AL456" i="3"/>
  <c r="AL458" i="3"/>
  <c r="AL459" i="3"/>
  <c r="AL460" i="3"/>
  <c r="AL461" i="3"/>
  <c r="AL462" i="3"/>
  <c r="AL463" i="3"/>
  <c r="AL464" i="3"/>
  <c r="AL465" i="3"/>
  <c r="AL466" i="3"/>
  <c r="AL467" i="3"/>
  <c r="AL468" i="3"/>
  <c r="AL469" i="3"/>
  <c r="AL470" i="3"/>
  <c r="AL471" i="3"/>
  <c r="AL472" i="3"/>
  <c r="AL473" i="3"/>
  <c r="AL474" i="3"/>
  <c r="AL476" i="3"/>
  <c r="AL475" i="3"/>
  <c r="AL477" i="3"/>
  <c r="AL479" i="3"/>
  <c r="AL478" i="3"/>
  <c r="AL480" i="3"/>
  <c r="AL481" i="3"/>
  <c r="AL482" i="3"/>
  <c r="AL483" i="3"/>
  <c r="AL485" i="3"/>
  <c r="AL484" i="3"/>
  <c r="AL487" i="3"/>
  <c r="AL486" i="3"/>
  <c r="AL489" i="3"/>
  <c r="AL488" i="3"/>
  <c r="AL490" i="3"/>
  <c r="AL492" i="3"/>
  <c r="AL491" i="3"/>
  <c r="AL493" i="3"/>
  <c r="AL494" i="3"/>
  <c r="AL496" i="3"/>
  <c r="AL495" i="3"/>
  <c r="AL497" i="3"/>
  <c r="AL499" i="3"/>
  <c r="AL498" i="3"/>
  <c r="AL502" i="3"/>
  <c r="AL500" i="3"/>
  <c r="AL501" i="3"/>
  <c r="AL503" i="3"/>
  <c r="AL504" i="3"/>
  <c r="AL505" i="3"/>
  <c r="AL506" i="3"/>
  <c r="AL507" i="3"/>
  <c r="AL508" i="3"/>
  <c r="AL510" i="3"/>
  <c r="AL509" i="3"/>
  <c r="AL511" i="3"/>
  <c r="AL512" i="3"/>
  <c r="AL513" i="3"/>
  <c r="AL514" i="3"/>
  <c r="AL515" i="3"/>
  <c r="AL516" i="3"/>
  <c r="AL517" i="3"/>
  <c r="AL518" i="3"/>
  <c r="AL519" i="3"/>
  <c r="AL521" i="3"/>
  <c r="AL520" i="3"/>
  <c r="AL523" i="3"/>
  <c r="AL522" i="3"/>
  <c r="AL524" i="3"/>
  <c r="AL526" i="3"/>
  <c r="AL525" i="3"/>
  <c r="AL527" i="3"/>
  <c r="AL529" i="3"/>
  <c r="AL528" i="3"/>
  <c r="AL530" i="3"/>
  <c r="AL531" i="3"/>
  <c r="AL532" i="3"/>
  <c r="AL534" i="3"/>
  <c r="AL533" i="3"/>
  <c r="AL535" i="3"/>
  <c r="AL536" i="3"/>
  <c r="AL538" i="3"/>
  <c r="AL537" i="3"/>
  <c r="AL539" i="3"/>
  <c r="AL541" i="3"/>
  <c r="AL540" i="3"/>
  <c r="AL542" i="3"/>
  <c r="AL543" i="3"/>
  <c r="AL544" i="3"/>
  <c r="AL545" i="3"/>
  <c r="AL546" i="3"/>
  <c r="AL547" i="3"/>
  <c r="AL548" i="3"/>
  <c r="AL549" i="3"/>
  <c r="AL550" i="3"/>
  <c r="AL551" i="3"/>
  <c r="AL553" i="3"/>
  <c r="AL552" i="3"/>
  <c r="AL554" i="3"/>
  <c r="AL555" i="3"/>
  <c r="AL556" i="3"/>
  <c r="AL557" i="3"/>
  <c r="AL558" i="3"/>
  <c r="AL559" i="3"/>
  <c r="AL560" i="3"/>
  <c r="AL561" i="3"/>
  <c r="AL562" i="3"/>
  <c r="AL563" i="3"/>
  <c r="AL564" i="3"/>
  <c r="AL565" i="3"/>
  <c r="AL566" i="3"/>
  <c r="AL567" i="3"/>
  <c r="AL568" i="3"/>
  <c r="AL569" i="3"/>
  <c r="AL571" i="3"/>
  <c r="AL570" i="3"/>
  <c r="AL572" i="3"/>
  <c r="AL573" i="3"/>
  <c r="AL574" i="3"/>
  <c r="AL575" i="3"/>
  <c r="AL576" i="3"/>
  <c r="AL577" i="3"/>
  <c r="AL579" i="3"/>
  <c r="AL578" i="3"/>
  <c r="AL580" i="3"/>
  <c r="AL581" i="3"/>
  <c r="AL582" i="3"/>
  <c r="AL583" i="3"/>
  <c r="AL584" i="3"/>
  <c r="AL585" i="3"/>
  <c r="AL586" i="3"/>
  <c r="AL587" i="3"/>
  <c r="AL589" i="3"/>
  <c r="AL588" i="3"/>
  <c r="AL590" i="3"/>
  <c r="AL591" i="3"/>
  <c r="AL593" i="3"/>
  <c r="AL592" i="3"/>
  <c r="AL594" i="3"/>
  <c r="AL595" i="3"/>
  <c r="AL596" i="3"/>
  <c r="AL598" i="3"/>
  <c r="AL597" i="3"/>
  <c r="AL599" i="3"/>
  <c r="AL600" i="3"/>
  <c r="AL601" i="3"/>
  <c r="AL603" i="3"/>
  <c r="AL602" i="3"/>
  <c r="AL604" i="3"/>
  <c r="AL607" i="3"/>
  <c r="AL605" i="3"/>
  <c r="AL606" i="3"/>
  <c r="AL608" i="3"/>
  <c r="AL609" i="3"/>
  <c r="AL610" i="3"/>
  <c r="AL611" i="3"/>
  <c r="AL612" i="3"/>
  <c r="AL613" i="3"/>
  <c r="AL614" i="3"/>
  <c r="AL615" i="3"/>
  <c r="AL618" i="3"/>
  <c r="AL616" i="3"/>
  <c r="AL617" i="3"/>
  <c r="AL620" i="3"/>
  <c r="AL619" i="3"/>
  <c r="AL621" i="3"/>
  <c r="AL622" i="3"/>
  <c r="AL623" i="3"/>
  <c r="AL625" i="3"/>
  <c r="AL624" i="3"/>
  <c r="AL626" i="3"/>
  <c r="AL629" i="3"/>
  <c r="AL628" i="3"/>
  <c r="AL627" i="3"/>
  <c r="AL631" i="3"/>
  <c r="AL630" i="3"/>
  <c r="AL632" i="3"/>
  <c r="AL633" i="3"/>
  <c r="AL634" i="3"/>
  <c r="AL635" i="3"/>
  <c r="AL636" i="3"/>
  <c r="AL637" i="3"/>
  <c r="AL638" i="3"/>
  <c r="AL640" i="3"/>
  <c r="AL639" i="3"/>
  <c r="AL641" i="3"/>
  <c r="AL642" i="3"/>
  <c r="AL643" i="3"/>
  <c r="AL644" i="3"/>
  <c r="AL645" i="3"/>
  <c r="AL646" i="3"/>
  <c r="AL647" i="3"/>
  <c r="AL648" i="3"/>
  <c r="AL650" i="3"/>
  <c r="AL649" i="3"/>
  <c r="AL653" i="3"/>
  <c r="AL651" i="3"/>
  <c r="AL652" i="3"/>
  <c r="AL655" i="3"/>
  <c r="AL654" i="3"/>
  <c r="AL656" i="3"/>
  <c r="AL658" i="3"/>
  <c r="AL657" i="3"/>
  <c r="AL659" i="3"/>
  <c r="AL660" i="3"/>
  <c r="AL662" i="3"/>
  <c r="AL661" i="3"/>
  <c r="AL663" i="3"/>
  <c r="AL664" i="3"/>
  <c r="AL665" i="3"/>
  <c r="AL666" i="3"/>
  <c r="AL668" i="3"/>
  <c r="AL667" i="3"/>
  <c r="AL669" i="3"/>
  <c r="AL672" i="3"/>
  <c r="AL670" i="3"/>
  <c r="AL671" i="3"/>
  <c r="AL673" i="3"/>
  <c r="AL674" i="3"/>
  <c r="AL676" i="3"/>
  <c r="AL675" i="3"/>
  <c r="AL677" i="3"/>
  <c r="AL678" i="3"/>
  <c r="AL679" i="3"/>
  <c r="AL680" i="3"/>
  <c r="AL681" i="3"/>
  <c r="AL682" i="3"/>
  <c r="AL683" i="3"/>
  <c r="AL684" i="3"/>
  <c r="AL686" i="3"/>
  <c r="AL685" i="3"/>
  <c r="AL688" i="3"/>
  <c r="AL687" i="3"/>
  <c r="AL689" i="3"/>
  <c r="AL690" i="3"/>
  <c r="AL692" i="3"/>
  <c r="AL691" i="3"/>
  <c r="AL693" i="3"/>
  <c r="AL694" i="3"/>
  <c r="AL695" i="3"/>
  <c r="AL698" i="3"/>
  <c r="AL697" i="3"/>
  <c r="AL696" i="3"/>
  <c r="AL700" i="3"/>
  <c r="AL701" i="3"/>
  <c r="AL699" i="3"/>
  <c r="AL702" i="3"/>
  <c r="AL703" i="3"/>
  <c r="AL705" i="3"/>
  <c r="AL704" i="3"/>
  <c r="AL706" i="3"/>
  <c r="AL707" i="3"/>
  <c r="AL708" i="3"/>
  <c r="AL709" i="3"/>
  <c r="AL710" i="3"/>
  <c r="AL711" i="3"/>
  <c r="AL713" i="3"/>
  <c r="AL712" i="3"/>
  <c r="AL714" i="3"/>
  <c r="AL716" i="3"/>
  <c r="AL715" i="3"/>
  <c r="AL717" i="3"/>
  <c r="AL719" i="3"/>
  <c r="AL718" i="3"/>
  <c r="AL720" i="3"/>
  <c r="AL721" i="3"/>
  <c r="AL723" i="3"/>
  <c r="AL722" i="3"/>
  <c r="AL724" i="3"/>
  <c r="AL725" i="3"/>
  <c r="AL726" i="3"/>
  <c r="AL727" i="3"/>
  <c r="AL728" i="3"/>
  <c r="AL729" i="3"/>
  <c r="AL730" i="3"/>
  <c r="AL731" i="3"/>
  <c r="AL732" i="3"/>
  <c r="AL733" i="3"/>
  <c r="AL736" i="3"/>
  <c r="AL734" i="3"/>
  <c r="AL735" i="3"/>
  <c r="AL738" i="3"/>
  <c r="AL737" i="3"/>
  <c r="AL739" i="3"/>
  <c r="AL740" i="3"/>
  <c r="AL741" i="3"/>
  <c r="AL742" i="3"/>
  <c r="AL743" i="3"/>
  <c r="AL744" i="3"/>
  <c r="AL745" i="3"/>
  <c r="AL746" i="3"/>
  <c r="AL747" i="3"/>
  <c r="AL748" i="3"/>
  <c r="AL749" i="3"/>
  <c r="AL750" i="3"/>
  <c r="AL752" i="3"/>
  <c r="AL751" i="3"/>
  <c r="AL754" i="3"/>
  <c r="AL753" i="3"/>
  <c r="AL756" i="3"/>
  <c r="AL755" i="3"/>
  <c r="AL758" i="3"/>
  <c r="AL757" i="3"/>
  <c r="AL759" i="3"/>
  <c r="AL760" i="3"/>
  <c r="AL762" i="3"/>
  <c r="AL761" i="3"/>
  <c r="AL764" i="3"/>
  <c r="AL763" i="3"/>
  <c r="AL765" i="3"/>
  <c r="AL766" i="3"/>
  <c r="AL767" i="3"/>
  <c r="AL768" i="3"/>
  <c r="AL769" i="3"/>
  <c r="AL770" i="3"/>
  <c r="AL771" i="3"/>
  <c r="AL772" i="3"/>
  <c r="AL773" i="3"/>
  <c r="AL774" i="3"/>
  <c r="AL775" i="3"/>
  <c r="AL776" i="3"/>
  <c r="AL777" i="3"/>
  <c r="AL778" i="3"/>
  <c r="AL779" i="3"/>
  <c r="AL780" i="3"/>
  <c r="AL782" i="3"/>
  <c r="AL781" i="3"/>
  <c r="AL783" i="3"/>
  <c r="AL784" i="3"/>
  <c r="AL785" i="3"/>
  <c r="AL786" i="3"/>
  <c r="AL787" i="3"/>
  <c r="AL789" i="3"/>
  <c r="AL788" i="3"/>
  <c r="AL790" i="3"/>
  <c r="AL791" i="3"/>
  <c r="AL792" i="3"/>
  <c r="AL793" i="3"/>
  <c r="AL794" i="3"/>
  <c r="AL795" i="3"/>
  <c r="AL796" i="3"/>
  <c r="AL798" i="3"/>
  <c r="AL797" i="3"/>
  <c r="AL799" i="3"/>
  <c r="AL800" i="3"/>
  <c r="AL801" i="3"/>
  <c r="AL802" i="3"/>
  <c r="AL803" i="3"/>
  <c r="AL804" i="3"/>
  <c r="AL805" i="3"/>
  <c r="AL807" i="3"/>
  <c r="AM810" i="3"/>
  <c r="U809" i="3"/>
  <c r="AK808" i="3"/>
  <c r="Q809" i="3"/>
  <c r="Q807" i="3"/>
  <c r="Q810" i="3"/>
  <c r="AJ809" i="3"/>
  <c r="I810" i="3"/>
  <c r="AG806" i="3"/>
  <c r="Z810" i="3"/>
  <c r="T808" i="3"/>
  <c r="W810" i="3"/>
  <c r="F809" i="3"/>
  <c r="K807" i="3"/>
  <c r="O808" i="3"/>
  <c r="AJ810" i="3"/>
  <c r="I809" i="3"/>
  <c r="AI810" i="3"/>
  <c r="X807" i="3"/>
  <c r="K810" i="3"/>
  <c r="I807" i="3"/>
  <c r="AA810" i="3"/>
  <c r="Q808" i="3"/>
  <c r="AB810" i="3"/>
  <c r="O809" i="3"/>
  <c r="S810" i="3"/>
  <c r="AJ808" i="3"/>
  <c r="P809" i="3"/>
  <c r="V809" i="3"/>
  <c r="AE455" i="3"/>
  <c r="AE457" i="3"/>
  <c r="AE456" i="3"/>
  <c r="AE458" i="3"/>
  <c r="AE459" i="3"/>
  <c r="AE460" i="3"/>
  <c r="AE461" i="3"/>
  <c r="AE462" i="3"/>
  <c r="AE463" i="3"/>
  <c r="AE465" i="3"/>
  <c r="AE464" i="3"/>
  <c r="AE466" i="3"/>
  <c r="AE467" i="3"/>
  <c r="AE468" i="3"/>
  <c r="AE469" i="3"/>
  <c r="AE470" i="3"/>
  <c r="AE471" i="3"/>
  <c r="AE472" i="3"/>
  <c r="AE473" i="3"/>
  <c r="AE475" i="3"/>
  <c r="AE474" i="3"/>
  <c r="AE476" i="3"/>
  <c r="AE478" i="3"/>
  <c r="AE477" i="3"/>
  <c r="AE479" i="3"/>
  <c r="AE480" i="3"/>
  <c r="AE481" i="3"/>
  <c r="AE482" i="3"/>
  <c r="AE484" i="3"/>
  <c r="AE483" i="3"/>
  <c r="AE485" i="3"/>
  <c r="AE487" i="3"/>
  <c r="AE486" i="3"/>
  <c r="AE489" i="3"/>
  <c r="AE488" i="3"/>
  <c r="AE490" i="3"/>
  <c r="AE492" i="3"/>
  <c r="AE491" i="3"/>
  <c r="AE494" i="3"/>
  <c r="AE495" i="3"/>
  <c r="AE493" i="3"/>
  <c r="AE497" i="3"/>
  <c r="AE496" i="3"/>
  <c r="AE499" i="3"/>
  <c r="AE498" i="3"/>
  <c r="AE501" i="3"/>
  <c r="AE500" i="3"/>
  <c r="AE502" i="3"/>
  <c r="AE503" i="3"/>
  <c r="AE504" i="3"/>
  <c r="AE505" i="3"/>
  <c r="AE506" i="3"/>
  <c r="AE507" i="3"/>
  <c r="AE508" i="3"/>
  <c r="AE509" i="3"/>
  <c r="AE510" i="3"/>
  <c r="AE511" i="3"/>
  <c r="AE512" i="3"/>
  <c r="AE513" i="3"/>
  <c r="AE514" i="3"/>
  <c r="AE515" i="3"/>
  <c r="AE516" i="3"/>
  <c r="AE517" i="3"/>
  <c r="AE518" i="3"/>
  <c r="AE519" i="3"/>
  <c r="AE520" i="3"/>
  <c r="AE522" i="3"/>
  <c r="AE521" i="3"/>
  <c r="AE524" i="3"/>
  <c r="AE523" i="3"/>
  <c r="AE525" i="3"/>
  <c r="AE527" i="3"/>
  <c r="AE526" i="3"/>
  <c r="AE531" i="3"/>
  <c r="AE528" i="3"/>
  <c r="AE530" i="3"/>
  <c r="AE529" i="3"/>
  <c r="AE533" i="3"/>
  <c r="AE534" i="3"/>
  <c r="AE532" i="3"/>
  <c r="AE535" i="3"/>
  <c r="AE536" i="3"/>
  <c r="AE538" i="3"/>
  <c r="AE537" i="3"/>
  <c r="AE539" i="3"/>
  <c r="AE541" i="3"/>
  <c r="AE540" i="3"/>
  <c r="AE543" i="3"/>
  <c r="AE542" i="3"/>
  <c r="AE544" i="3"/>
  <c r="AE546" i="3"/>
  <c r="AE545" i="3"/>
  <c r="AE547" i="3"/>
  <c r="AE548" i="3"/>
  <c r="AE549" i="3"/>
  <c r="AE550" i="3"/>
  <c r="AE552" i="3"/>
  <c r="AE551" i="3"/>
  <c r="AE553" i="3"/>
  <c r="AE555" i="3"/>
  <c r="AE554" i="3"/>
  <c r="AE558" i="3"/>
  <c r="AE556" i="3"/>
  <c r="AE557" i="3"/>
  <c r="AE559" i="3"/>
  <c r="AE560" i="3"/>
  <c r="AE563" i="3"/>
  <c r="AE562" i="3"/>
  <c r="AE561" i="3"/>
  <c r="AE565" i="3"/>
  <c r="AE564" i="3"/>
  <c r="AE566" i="3"/>
  <c r="AE568" i="3"/>
  <c r="AE567" i="3"/>
  <c r="AE569" i="3"/>
  <c r="AE570" i="3"/>
  <c r="AE572" i="3"/>
  <c r="AE571" i="3"/>
  <c r="AE573" i="3"/>
  <c r="AE574" i="3"/>
  <c r="AE575" i="3"/>
  <c r="AE576" i="3"/>
  <c r="AE577" i="3"/>
  <c r="AE578" i="3"/>
  <c r="AE579" i="3"/>
  <c r="AE580" i="3"/>
  <c r="AE581" i="3"/>
  <c r="AE582" i="3"/>
  <c r="AE584" i="3"/>
  <c r="AE583" i="3"/>
  <c r="AE585" i="3"/>
  <c r="AE586" i="3"/>
  <c r="AE587" i="3"/>
  <c r="AE588" i="3"/>
  <c r="AE589" i="3"/>
  <c r="AE590" i="3"/>
  <c r="AE591" i="3"/>
  <c r="AE593" i="3"/>
  <c r="AE592" i="3"/>
  <c r="AE594" i="3"/>
  <c r="AE595" i="3"/>
  <c r="AE596" i="3"/>
  <c r="AE597" i="3"/>
  <c r="AE598" i="3"/>
  <c r="AE599" i="3"/>
  <c r="AE602" i="3"/>
  <c r="AE600" i="3"/>
  <c r="AE601" i="3"/>
  <c r="AE603" i="3"/>
  <c r="AE604" i="3"/>
  <c r="AE606" i="3"/>
  <c r="AE605" i="3"/>
  <c r="AE607" i="3"/>
  <c r="AE608" i="3"/>
  <c r="AE610" i="3"/>
  <c r="AE609" i="3"/>
  <c r="AE611" i="3"/>
  <c r="AE612" i="3"/>
  <c r="AE614" i="3"/>
  <c r="AE613" i="3"/>
  <c r="AE615" i="3"/>
  <c r="AE616" i="3"/>
  <c r="AE617" i="3"/>
  <c r="AE618" i="3"/>
  <c r="AE619" i="3"/>
  <c r="AE620" i="3"/>
  <c r="AE621" i="3"/>
  <c r="AE622" i="3"/>
  <c r="AE623" i="3"/>
  <c r="AE624" i="3"/>
  <c r="AE625" i="3"/>
  <c r="AE626" i="3"/>
  <c r="AE628" i="3"/>
  <c r="AE627" i="3"/>
  <c r="AE629" i="3"/>
  <c r="AE630" i="3"/>
  <c r="AE631" i="3"/>
  <c r="AE632" i="3"/>
  <c r="AE633" i="3"/>
  <c r="AE635" i="3"/>
  <c r="AE634" i="3"/>
  <c r="AE636" i="3"/>
  <c r="AE637" i="3"/>
  <c r="AE640" i="3"/>
  <c r="AE638" i="3"/>
  <c r="AE639" i="3"/>
  <c r="AE642" i="3"/>
  <c r="AE641" i="3"/>
  <c r="AE644" i="3"/>
  <c r="AE643" i="3"/>
  <c r="AE645" i="3"/>
  <c r="AE647" i="3"/>
  <c r="AE646" i="3"/>
  <c r="AE648" i="3"/>
  <c r="AE649" i="3"/>
  <c r="AE650" i="3"/>
  <c r="AE651" i="3"/>
  <c r="AE652" i="3"/>
  <c r="AE653" i="3"/>
  <c r="AE654" i="3"/>
  <c r="AE655" i="3"/>
  <c r="AE656" i="3"/>
  <c r="AE657" i="3"/>
  <c r="AE658" i="3"/>
  <c r="AE659" i="3"/>
  <c r="AE661" i="3"/>
  <c r="AE660" i="3"/>
  <c r="AE662" i="3"/>
  <c r="AE664" i="3"/>
  <c r="AE663" i="3"/>
  <c r="AE665" i="3"/>
  <c r="AE667" i="3"/>
  <c r="AE666" i="3"/>
  <c r="AE669" i="3"/>
  <c r="AE668" i="3"/>
  <c r="AE671" i="3"/>
  <c r="AE670" i="3"/>
  <c r="AE672" i="3"/>
  <c r="AE673" i="3"/>
  <c r="AE674" i="3"/>
  <c r="AE675" i="3"/>
  <c r="AE676" i="3"/>
  <c r="AE677" i="3"/>
  <c r="AE678" i="3"/>
  <c r="AE679" i="3"/>
  <c r="AE680" i="3"/>
  <c r="AE681" i="3"/>
  <c r="AE682" i="3"/>
  <c r="AE683" i="3"/>
  <c r="AE684" i="3"/>
  <c r="AE685" i="3"/>
  <c r="AE686" i="3"/>
  <c r="AE688" i="3"/>
  <c r="AE687" i="3"/>
  <c r="AE689" i="3"/>
  <c r="AE690" i="3"/>
  <c r="AE691" i="3"/>
  <c r="AE692" i="3"/>
  <c r="AE693" i="3"/>
  <c r="AE695" i="3"/>
  <c r="AE694" i="3"/>
  <c r="AE698" i="3"/>
  <c r="AE696" i="3"/>
  <c r="AE697" i="3"/>
  <c r="AE699" i="3"/>
  <c r="AE700" i="3"/>
  <c r="AE701" i="3"/>
  <c r="AE702" i="3"/>
  <c r="AE703" i="3"/>
  <c r="AE704" i="3"/>
  <c r="AE705" i="3"/>
  <c r="AE706" i="3"/>
  <c r="AE708" i="3"/>
  <c r="AE707" i="3"/>
  <c r="AE709" i="3"/>
  <c r="AE712" i="3"/>
  <c r="AE710" i="3"/>
  <c r="AE711" i="3"/>
  <c r="AE713" i="3"/>
  <c r="AE714" i="3"/>
  <c r="AE715" i="3"/>
  <c r="AE717" i="3"/>
  <c r="AE718" i="3"/>
  <c r="AE716" i="3"/>
  <c r="AE720" i="3"/>
  <c r="AE721" i="3"/>
  <c r="AE719" i="3"/>
  <c r="AE722" i="3"/>
  <c r="AE723" i="3"/>
  <c r="AE724" i="3"/>
  <c r="AE725" i="3"/>
  <c r="AE727" i="3"/>
  <c r="AE726" i="3"/>
  <c r="AE728" i="3"/>
  <c r="AE729" i="3"/>
  <c r="AE731" i="3"/>
  <c r="AE730" i="3"/>
  <c r="AE732" i="3"/>
  <c r="AE733" i="3"/>
  <c r="AE734" i="3"/>
  <c r="AE736" i="3"/>
  <c r="AE735" i="3"/>
  <c r="AE737" i="3"/>
  <c r="AE738" i="3"/>
  <c r="AE739" i="3"/>
  <c r="AE740" i="3"/>
  <c r="AE741" i="3"/>
  <c r="AE742" i="3"/>
  <c r="AE743" i="3"/>
  <c r="AE745" i="3"/>
  <c r="AE744" i="3"/>
  <c r="AE746" i="3"/>
  <c r="AE747" i="3"/>
  <c r="AE748" i="3"/>
  <c r="AE750" i="3"/>
  <c r="AE749" i="3"/>
  <c r="AE751" i="3"/>
  <c r="AE753" i="3"/>
  <c r="AE752" i="3"/>
  <c r="AE754" i="3"/>
  <c r="AE755" i="3"/>
  <c r="AE756" i="3"/>
  <c r="AE757" i="3"/>
  <c r="AE758" i="3"/>
  <c r="AE759" i="3"/>
  <c r="AE760" i="3"/>
  <c r="AE761" i="3"/>
  <c r="AE762" i="3"/>
  <c r="AE764" i="3"/>
  <c r="AE763" i="3"/>
  <c r="AE765" i="3"/>
  <c r="AE767" i="3"/>
  <c r="AE766" i="3"/>
  <c r="AE770" i="3"/>
  <c r="AE768" i="3"/>
  <c r="AE769" i="3"/>
  <c r="AE772" i="3"/>
  <c r="AE771" i="3"/>
  <c r="AE773" i="3"/>
  <c r="AE774" i="3"/>
  <c r="AE775" i="3"/>
  <c r="AE777" i="3"/>
  <c r="AE776" i="3"/>
  <c r="AE778" i="3"/>
  <c r="AE779" i="3"/>
  <c r="AE781" i="3"/>
  <c r="AE780" i="3"/>
  <c r="AE782" i="3"/>
  <c r="AE783" i="3"/>
  <c r="AE785" i="3"/>
  <c r="AE784" i="3"/>
  <c r="AE786" i="3"/>
  <c r="AE787" i="3"/>
  <c r="AE788" i="3"/>
  <c r="AE789" i="3"/>
  <c r="AE790" i="3"/>
  <c r="AE791" i="3"/>
  <c r="AE792" i="3"/>
  <c r="AE793" i="3"/>
  <c r="AE794" i="3"/>
  <c r="AE795" i="3"/>
  <c r="AE796" i="3"/>
  <c r="AE797" i="3"/>
  <c r="AE798" i="3"/>
  <c r="AE799" i="3"/>
  <c r="AE800" i="3"/>
  <c r="AE801" i="3"/>
  <c r="AE802" i="3"/>
  <c r="AE805" i="3"/>
  <c r="AE803" i="3"/>
  <c r="AE804" i="3"/>
  <c r="AD455" i="3"/>
  <c r="AD456" i="3"/>
  <c r="AD457" i="3"/>
  <c r="AD458" i="3"/>
  <c r="AD459" i="3"/>
  <c r="AD461" i="3"/>
  <c r="AD460" i="3"/>
  <c r="AD462" i="3"/>
  <c r="AD463" i="3"/>
  <c r="AD464" i="3"/>
  <c r="AD466" i="3"/>
  <c r="AD465" i="3"/>
  <c r="AD468" i="3"/>
  <c r="AD467" i="3"/>
  <c r="AD469" i="3"/>
  <c r="AD470" i="3"/>
  <c r="AD471" i="3"/>
  <c r="AD472" i="3"/>
  <c r="AD473" i="3"/>
  <c r="AD474" i="3"/>
  <c r="AD475" i="3"/>
  <c r="AD476" i="3"/>
  <c r="AD478" i="3"/>
  <c r="AD479" i="3"/>
  <c r="AD477" i="3"/>
  <c r="AD482" i="3"/>
  <c r="AD480" i="3"/>
  <c r="AD481" i="3"/>
  <c r="AD484" i="3"/>
  <c r="AD483" i="3"/>
  <c r="AD485" i="3"/>
  <c r="AD486" i="3"/>
  <c r="AD487" i="3"/>
  <c r="AD489" i="3"/>
  <c r="AD488" i="3"/>
  <c r="AD490" i="3"/>
  <c r="AD491" i="3"/>
  <c r="AD494" i="3"/>
  <c r="AD492" i="3"/>
  <c r="AD493" i="3"/>
  <c r="AD496" i="3"/>
  <c r="AD495" i="3"/>
  <c r="AD497" i="3"/>
  <c r="AD498" i="3"/>
  <c r="AD499" i="3"/>
  <c r="AD500" i="3"/>
  <c r="AD502" i="3"/>
  <c r="AD501" i="3"/>
  <c r="AD504" i="3"/>
  <c r="AD503" i="3"/>
  <c r="AD505" i="3"/>
  <c r="AD506" i="3"/>
  <c r="AD507" i="3"/>
  <c r="AD508" i="3"/>
  <c r="AD509" i="3"/>
  <c r="AD510" i="3"/>
  <c r="AD511" i="3"/>
  <c r="AD512" i="3"/>
  <c r="AD514" i="3"/>
  <c r="AD513" i="3"/>
  <c r="AD515" i="3"/>
  <c r="AD516" i="3"/>
  <c r="AD517" i="3"/>
  <c r="AD518" i="3"/>
  <c r="AD521" i="3"/>
  <c r="AD520" i="3"/>
  <c r="AD519" i="3"/>
  <c r="AD523" i="3"/>
  <c r="AD522" i="3"/>
  <c r="AD524" i="3"/>
  <c r="AD526" i="3"/>
  <c r="AD525" i="3"/>
  <c r="AD527" i="3"/>
  <c r="AD529" i="3"/>
  <c r="AD528" i="3"/>
  <c r="AD530" i="3"/>
  <c r="AD531" i="3"/>
  <c r="AD532" i="3"/>
  <c r="AD533" i="3"/>
  <c r="AD534" i="3"/>
  <c r="AD536" i="3"/>
  <c r="AD535" i="3"/>
  <c r="AD537" i="3"/>
  <c r="AD538" i="3"/>
  <c r="AD539" i="3"/>
  <c r="AD540" i="3"/>
  <c r="AD541" i="3"/>
  <c r="AD542" i="3"/>
  <c r="AD543" i="3"/>
  <c r="AD544" i="3"/>
  <c r="AD546" i="3"/>
  <c r="AD545" i="3"/>
  <c r="AD547" i="3"/>
  <c r="AD548" i="3"/>
  <c r="AD549" i="3"/>
  <c r="AD552" i="3"/>
  <c r="AD550" i="3"/>
  <c r="AD551" i="3"/>
  <c r="AD553" i="3"/>
  <c r="AD555" i="3"/>
  <c r="AD554" i="3"/>
  <c r="AD557" i="3"/>
  <c r="AD556" i="3"/>
  <c r="AD558" i="3"/>
  <c r="AD560" i="3"/>
  <c r="AD559" i="3"/>
  <c r="AD561" i="3"/>
  <c r="AD562" i="3"/>
  <c r="AD564" i="3"/>
  <c r="AD563" i="3"/>
  <c r="AD566" i="3"/>
  <c r="AD565" i="3"/>
  <c r="AD567" i="3"/>
  <c r="AD568" i="3"/>
  <c r="AD569" i="3"/>
  <c r="AD571" i="3"/>
  <c r="AD570" i="3"/>
  <c r="AD572" i="3"/>
  <c r="AD574" i="3"/>
  <c r="AD573" i="3"/>
  <c r="AD575" i="3"/>
  <c r="AD576" i="3"/>
  <c r="AD577" i="3"/>
  <c r="AD578" i="3"/>
  <c r="AD579" i="3"/>
  <c r="AD580" i="3"/>
  <c r="AD581" i="3"/>
  <c r="AD582" i="3"/>
  <c r="AD583" i="3"/>
  <c r="AD584" i="3"/>
  <c r="AD585" i="3"/>
  <c r="AD587" i="3"/>
  <c r="AD586" i="3"/>
  <c r="AD588" i="3"/>
  <c r="AD591" i="3"/>
  <c r="AD589" i="3"/>
  <c r="AD590" i="3"/>
  <c r="AD592" i="3"/>
  <c r="AD593" i="3"/>
  <c r="AD594" i="3"/>
  <c r="AD597" i="3"/>
  <c r="AD595" i="3"/>
  <c r="AD596" i="3"/>
  <c r="AD598" i="3"/>
  <c r="AD599" i="3"/>
  <c r="AD600" i="3"/>
  <c r="AD601" i="3"/>
  <c r="AD602" i="3"/>
  <c r="AD603" i="3"/>
  <c r="AD604" i="3"/>
  <c r="AD605" i="3"/>
  <c r="AD606" i="3"/>
  <c r="AD607" i="3"/>
  <c r="AD609" i="3"/>
  <c r="AD608" i="3"/>
  <c r="AD611" i="3"/>
  <c r="AD610" i="3"/>
  <c r="AD612" i="3"/>
  <c r="AD613" i="3"/>
  <c r="AD614" i="3"/>
  <c r="AD615" i="3"/>
  <c r="AD616" i="3"/>
  <c r="AD617" i="3"/>
  <c r="AD618" i="3"/>
  <c r="AD619" i="3"/>
  <c r="AD621" i="3"/>
  <c r="AD620" i="3"/>
  <c r="AD622" i="3"/>
  <c r="AD623" i="3"/>
  <c r="AD624" i="3"/>
  <c r="AD626" i="3"/>
  <c r="AD625" i="3"/>
  <c r="AD628" i="3"/>
  <c r="AD629" i="3"/>
  <c r="AD627" i="3"/>
  <c r="AD630" i="3"/>
  <c r="AD631" i="3"/>
  <c r="AD632" i="3"/>
  <c r="AD634" i="3"/>
  <c r="AD633" i="3"/>
  <c r="AD635" i="3"/>
  <c r="AD636" i="3"/>
  <c r="AD638" i="3"/>
  <c r="AD637" i="3"/>
  <c r="AD641" i="3"/>
  <c r="AD639" i="3"/>
  <c r="AD642" i="3"/>
  <c r="AD640" i="3"/>
  <c r="AD643" i="3"/>
  <c r="AD644" i="3"/>
  <c r="AD645" i="3"/>
  <c r="AD646" i="3"/>
  <c r="AD647" i="3"/>
  <c r="AD648" i="3"/>
  <c r="AD650" i="3"/>
  <c r="AD649" i="3"/>
  <c r="AD652" i="3"/>
  <c r="AD651" i="3"/>
  <c r="AD654" i="3"/>
  <c r="AD653" i="3"/>
  <c r="AD655" i="3"/>
  <c r="AD656" i="3"/>
  <c r="AD657" i="3"/>
  <c r="AD658" i="3"/>
  <c r="AD659" i="3"/>
  <c r="AD660" i="3"/>
  <c r="AD661" i="3"/>
  <c r="AD663" i="3"/>
  <c r="AD662" i="3"/>
  <c r="AD664" i="3"/>
  <c r="AD666" i="3"/>
  <c r="AD665" i="3"/>
  <c r="AD667" i="3"/>
  <c r="AD669" i="3"/>
  <c r="AD668" i="3"/>
  <c r="AD670" i="3"/>
  <c r="AD672" i="3"/>
  <c r="AD671" i="3"/>
  <c r="AD673" i="3"/>
  <c r="AD674" i="3"/>
  <c r="AD675" i="3"/>
  <c r="AD677" i="3"/>
  <c r="AD676" i="3"/>
  <c r="AD678" i="3"/>
  <c r="AD679" i="3"/>
  <c r="AD680" i="3"/>
  <c r="AD681" i="3"/>
  <c r="AD682" i="3"/>
  <c r="AD683" i="3"/>
  <c r="AD684" i="3"/>
  <c r="AD685" i="3"/>
  <c r="AD686" i="3"/>
  <c r="AD687" i="3"/>
  <c r="AD688" i="3"/>
  <c r="AD689" i="3"/>
  <c r="AD691" i="3"/>
  <c r="AD690" i="3"/>
  <c r="AD692" i="3"/>
  <c r="AD693" i="3"/>
  <c r="AD694" i="3"/>
  <c r="AD695" i="3"/>
  <c r="AD696" i="3"/>
  <c r="AD697" i="3"/>
  <c r="AD698" i="3"/>
  <c r="AD700" i="3"/>
  <c r="AD699" i="3"/>
  <c r="AD702" i="3"/>
  <c r="AD701" i="3"/>
  <c r="AD703" i="3"/>
  <c r="AD704" i="3"/>
  <c r="AD705" i="3"/>
  <c r="AD706" i="3"/>
  <c r="AD707" i="3"/>
  <c r="AD708" i="3"/>
  <c r="AD709" i="3"/>
  <c r="AD710" i="3"/>
  <c r="AD711" i="3"/>
  <c r="AD712" i="3"/>
  <c r="AD715" i="3"/>
  <c r="AD713" i="3"/>
  <c r="AD714" i="3"/>
  <c r="AD716" i="3"/>
  <c r="AD717" i="3"/>
  <c r="AD718" i="3"/>
  <c r="AD719" i="3"/>
  <c r="AD720" i="3"/>
  <c r="AD721" i="3"/>
  <c r="AD723" i="3"/>
  <c r="AD722" i="3"/>
  <c r="AD724" i="3"/>
  <c r="AD726" i="3"/>
  <c r="AD727" i="3"/>
  <c r="AD725" i="3"/>
  <c r="AD728" i="3"/>
  <c r="AD729" i="3"/>
  <c r="AD730" i="3"/>
  <c r="AD731" i="3"/>
  <c r="AD732" i="3"/>
  <c r="AD733" i="3"/>
  <c r="AD734" i="3"/>
  <c r="AD735" i="3"/>
  <c r="AD736" i="3"/>
  <c r="AD737" i="3"/>
  <c r="AD738" i="3"/>
  <c r="AD739" i="3"/>
  <c r="AD740" i="3"/>
  <c r="AD741" i="3"/>
  <c r="AD742" i="3"/>
  <c r="AD744" i="3"/>
  <c r="AD743" i="3"/>
  <c r="AD745" i="3"/>
  <c r="AD746" i="3"/>
  <c r="AD747" i="3"/>
  <c r="AD748" i="3"/>
  <c r="AD749" i="3"/>
  <c r="AD750" i="3"/>
  <c r="AD751" i="3"/>
  <c r="AD752" i="3"/>
  <c r="AD753" i="3"/>
  <c r="AD755" i="3"/>
  <c r="AD754" i="3"/>
  <c r="AD757" i="3"/>
  <c r="AD758" i="3"/>
  <c r="AD759" i="3"/>
  <c r="AD756" i="3"/>
  <c r="AD760" i="3"/>
  <c r="AD761" i="3"/>
  <c r="AD762" i="3"/>
  <c r="AD763" i="3"/>
  <c r="AD764" i="3"/>
  <c r="AD765" i="3"/>
  <c r="AD766" i="3"/>
  <c r="AD768" i="3"/>
  <c r="AD767" i="3"/>
  <c r="AD769" i="3"/>
  <c r="AD771" i="3"/>
  <c r="AD770" i="3"/>
  <c r="AD773" i="3"/>
  <c r="AD772" i="3"/>
  <c r="AD774" i="3"/>
  <c r="AD775" i="3"/>
  <c r="AD776" i="3"/>
  <c r="AD777" i="3"/>
  <c r="AD778" i="3"/>
  <c r="AD779" i="3"/>
  <c r="AD780" i="3"/>
  <c r="AD782" i="3"/>
  <c r="AD783" i="3"/>
  <c r="AD781" i="3"/>
  <c r="AD784" i="3"/>
  <c r="AD785" i="3"/>
  <c r="AD786" i="3"/>
  <c r="AD787" i="3"/>
  <c r="AD788" i="3"/>
  <c r="AD790" i="3"/>
  <c r="AD789" i="3"/>
  <c r="AD791" i="3"/>
  <c r="AD792" i="3"/>
  <c r="AD793" i="3"/>
  <c r="AD794" i="3"/>
  <c r="AD795" i="3"/>
  <c r="AD796" i="3"/>
  <c r="AD797" i="3"/>
  <c r="AD798" i="3"/>
  <c r="AD799" i="3"/>
  <c r="AD800" i="3"/>
  <c r="AD801" i="3"/>
  <c r="AD802" i="3"/>
  <c r="AD803" i="3"/>
  <c r="AD804" i="3"/>
  <c r="AD805" i="3"/>
  <c r="G455" i="3"/>
  <c r="G457" i="3"/>
  <c r="G456" i="3"/>
  <c r="G458" i="3"/>
  <c r="G459" i="3"/>
  <c r="G460" i="3"/>
  <c r="G461" i="3"/>
  <c r="G462" i="3"/>
  <c r="G463" i="3"/>
  <c r="G465" i="3"/>
  <c r="G464" i="3"/>
  <c r="G466" i="3"/>
  <c r="G467" i="3"/>
  <c r="G468" i="3"/>
  <c r="G470" i="3"/>
  <c r="G469" i="3"/>
  <c r="G471" i="3"/>
  <c r="G473" i="3"/>
  <c r="G474" i="3"/>
  <c r="G472" i="3"/>
  <c r="G475" i="3"/>
  <c r="G476" i="3"/>
  <c r="G477" i="3"/>
  <c r="G478" i="3"/>
  <c r="G479" i="3"/>
  <c r="G480" i="3"/>
  <c r="G481" i="3"/>
  <c r="G482" i="3"/>
  <c r="G483" i="3"/>
  <c r="G484" i="3"/>
  <c r="G485" i="3"/>
  <c r="G486" i="3"/>
  <c r="G487" i="3"/>
  <c r="G488" i="3"/>
  <c r="G489" i="3"/>
  <c r="G490" i="3"/>
  <c r="G491" i="3"/>
  <c r="G492" i="3"/>
  <c r="G493" i="3"/>
  <c r="G494" i="3"/>
  <c r="G497" i="3"/>
  <c r="G495" i="3"/>
  <c r="G496" i="3"/>
  <c r="G498" i="3"/>
  <c r="G499" i="3"/>
  <c r="G500" i="3"/>
  <c r="G501" i="3"/>
  <c r="G502" i="3"/>
  <c r="G503" i="3"/>
  <c r="G504" i="3"/>
  <c r="G506" i="3"/>
  <c r="G505" i="3"/>
  <c r="G507" i="3"/>
  <c r="G508" i="3"/>
  <c r="G510" i="3"/>
  <c r="G509" i="3"/>
  <c r="G511" i="3"/>
  <c r="G512" i="3"/>
  <c r="G513" i="3"/>
  <c r="G514" i="3"/>
  <c r="G515" i="3"/>
  <c r="G516" i="3"/>
  <c r="G517" i="3"/>
  <c r="G519" i="3"/>
  <c r="G518" i="3"/>
  <c r="G520" i="3"/>
  <c r="G521" i="3"/>
  <c r="G523" i="3"/>
  <c r="G522" i="3"/>
  <c r="G524" i="3"/>
  <c r="G525" i="3"/>
  <c r="G526" i="3"/>
  <c r="G527" i="3"/>
  <c r="G529" i="3"/>
  <c r="G528" i="3"/>
  <c r="G531" i="3"/>
  <c r="G530" i="3"/>
  <c r="G532" i="3"/>
  <c r="G533" i="3"/>
  <c r="G534" i="3"/>
  <c r="G535" i="3"/>
  <c r="G536" i="3"/>
  <c r="G537" i="3"/>
  <c r="G538" i="3"/>
  <c r="G540" i="3"/>
  <c r="G539" i="3"/>
  <c r="G541" i="3"/>
  <c r="G542" i="3"/>
  <c r="G543" i="3"/>
  <c r="G544" i="3"/>
  <c r="G545" i="3"/>
  <c r="G546" i="3"/>
  <c r="G547" i="3"/>
  <c r="G548" i="3"/>
  <c r="G549" i="3"/>
  <c r="G550" i="3"/>
  <c r="G552" i="3"/>
  <c r="G551" i="3"/>
  <c r="G553" i="3"/>
  <c r="G554" i="3"/>
  <c r="G556" i="3"/>
  <c r="G555" i="3"/>
  <c r="G557" i="3"/>
  <c r="G558" i="3"/>
  <c r="G559" i="3"/>
  <c r="G560" i="3"/>
  <c r="G561" i="3"/>
  <c r="G563" i="3"/>
  <c r="G562" i="3"/>
  <c r="G564" i="3"/>
  <c r="G565" i="3"/>
  <c r="G566" i="3"/>
  <c r="G567" i="3"/>
  <c r="G568" i="3"/>
  <c r="G570" i="3"/>
  <c r="G569" i="3"/>
  <c r="G571" i="3"/>
  <c r="G572" i="3"/>
  <c r="G573" i="3"/>
  <c r="G575" i="3"/>
  <c r="G574" i="3"/>
  <c r="G576" i="3"/>
  <c r="G578" i="3"/>
  <c r="G577" i="3"/>
  <c r="G579" i="3"/>
  <c r="G580" i="3"/>
  <c r="G581" i="3"/>
  <c r="G583" i="3"/>
  <c r="G582" i="3"/>
  <c r="G584" i="3"/>
  <c r="G585" i="3"/>
  <c r="G587" i="3"/>
  <c r="G586" i="3"/>
  <c r="G588" i="3"/>
  <c r="G590" i="3"/>
  <c r="G589" i="3"/>
  <c r="G591" i="3"/>
  <c r="G592" i="3"/>
  <c r="G593" i="3"/>
  <c r="G594" i="3"/>
  <c r="G595" i="3"/>
  <c r="G596" i="3"/>
  <c r="G597" i="3"/>
  <c r="G599" i="3"/>
  <c r="G598" i="3"/>
  <c r="G600" i="3"/>
  <c r="G601" i="3"/>
  <c r="G602" i="3"/>
  <c r="G603" i="3"/>
  <c r="G604" i="3"/>
  <c r="G605" i="3"/>
  <c r="G606" i="3"/>
  <c r="G608" i="3"/>
  <c r="G607" i="3"/>
  <c r="G609" i="3"/>
  <c r="G611" i="3"/>
  <c r="G610" i="3"/>
  <c r="G612" i="3"/>
  <c r="G613" i="3"/>
  <c r="G615" i="3"/>
  <c r="G616" i="3"/>
  <c r="G614" i="3"/>
  <c r="G619" i="3"/>
  <c r="G617" i="3"/>
  <c r="G618" i="3"/>
  <c r="G620" i="3"/>
  <c r="G623" i="3"/>
  <c r="G621" i="3"/>
  <c r="G622" i="3"/>
  <c r="G624" i="3"/>
  <c r="G625" i="3"/>
  <c r="G626" i="3"/>
  <c r="G627" i="3"/>
  <c r="G629" i="3"/>
  <c r="G628" i="3"/>
  <c r="G631" i="3"/>
  <c r="G630" i="3"/>
  <c r="G633" i="3"/>
  <c r="G632" i="3"/>
  <c r="G634" i="3"/>
  <c r="G636" i="3"/>
  <c r="G635" i="3"/>
  <c r="G638" i="3"/>
  <c r="G637" i="3"/>
  <c r="G640" i="3"/>
  <c r="G639" i="3"/>
  <c r="G642" i="3"/>
  <c r="G641" i="3"/>
  <c r="G643" i="3"/>
  <c r="G644" i="3"/>
  <c r="G646" i="3"/>
  <c r="G645" i="3"/>
  <c r="G648" i="3"/>
  <c r="G647" i="3"/>
  <c r="G649" i="3"/>
  <c r="G650" i="3"/>
  <c r="G651" i="3"/>
  <c r="G652" i="3"/>
  <c r="G653" i="3"/>
  <c r="G654" i="3"/>
  <c r="G655" i="3"/>
  <c r="G656" i="3"/>
  <c r="G657" i="3"/>
  <c r="G659" i="3"/>
  <c r="G658" i="3"/>
  <c r="G660" i="3"/>
  <c r="G661" i="3"/>
  <c r="G663" i="3"/>
  <c r="G662" i="3"/>
  <c r="G664" i="3"/>
  <c r="G665" i="3"/>
  <c r="G666" i="3"/>
  <c r="G667" i="3"/>
  <c r="G669" i="3"/>
  <c r="G668" i="3"/>
  <c r="G670" i="3"/>
  <c r="G671" i="3"/>
  <c r="G672" i="3"/>
  <c r="G673" i="3"/>
  <c r="G674" i="3"/>
  <c r="G675" i="3"/>
  <c r="G677" i="3"/>
  <c r="G676" i="3"/>
  <c r="G679" i="3"/>
  <c r="G678" i="3"/>
  <c r="G680" i="3"/>
  <c r="G681" i="3"/>
  <c r="G683" i="3"/>
  <c r="G682" i="3"/>
  <c r="G684" i="3"/>
  <c r="G685" i="3"/>
  <c r="G686" i="3"/>
  <c r="G687" i="3"/>
  <c r="G688" i="3"/>
  <c r="G689" i="3"/>
  <c r="G690" i="3"/>
  <c r="G691" i="3"/>
  <c r="G692" i="3"/>
  <c r="G695" i="3"/>
  <c r="G693" i="3"/>
  <c r="G694" i="3"/>
  <c r="G696" i="3"/>
  <c r="G698" i="3"/>
  <c r="G697" i="3"/>
  <c r="G700" i="3"/>
  <c r="G699" i="3"/>
  <c r="G701" i="3"/>
  <c r="G703" i="3"/>
  <c r="G702" i="3"/>
  <c r="G704" i="3"/>
  <c r="G706" i="3"/>
  <c r="G705" i="3"/>
  <c r="G707" i="3"/>
  <c r="G708" i="3"/>
  <c r="G709" i="3"/>
  <c r="G711" i="3"/>
  <c r="G710" i="3"/>
  <c r="G712" i="3"/>
  <c r="G714" i="3"/>
  <c r="G713" i="3"/>
  <c r="G715" i="3"/>
  <c r="G716" i="3"/>
  <c r="G717" i="3"/>
  <c r="G718" i="3"/>
  <c r="G719" i="3"/>
  <c r="G720" i="3"/>
  <c r="G721" i="3"/>
  <c r="G724" i="3"/>
  <c r="G722" i="3"/>
  <c r="G723" i="3"/>
  <c r="G725" i="3"/>
  <c r="G726" i="3"/>
  <c r="G728" i="3"/>
  <c r="G727" i="3"/>
  <c r="G730" i="3"/>
  <c r="G729" i="3"/>
  <c r="G731" i="3"/>
  <c r="G732" i="3"/>
  <c r="G733" i="3"/>
  <c r="G735" i="3"/>
  <c r="G734" i="3"/>
  <c r="G736" i="3"/>
  <c r="G738" i="3"/>
  <c r="G737" i="3"/>
  <c r="G739" i="3"/>
  <c r="G740" i="3"/>
  <c r="G741" i="3"/>
  <c r="G742" i="3"/>
  <c r="G743" i="3"/>
  <c r="G744" i="3"/>
  <c r="G746" i="3"/>
  <c r="G745" i="3"/>
  <c r="G748" i="3"/>
  <c r="G747" i="3"/>
  <c r="G749" i="3"/>
  <c r="G750" i="3"/>
  <c r="G752" i="3"/>
  <c r="G751" i="3"/>
  <c r="G754" i="3"/>
  <c r="G753" i="3"/>
  <c r="G756" i="3"/>
  <c r="G755" i="3"/>
  <c r="G757" i="3"/>
  <c r="G758" i="3"/>
  <c r="G759" i="3"/>
  <c r="G761" i="3"/>
  <c r="G760" i="3"/>
  <c r="G762" i="3"/>
  <c r="G763" i="3"/>
  <c r="G765" i="3"/>
  <c r="G764" i="3"/>
  <c r="G766" i="3"/>
  <c r="G768" i="3"/>
  <c r="G767" i="3"/>
  <c r="G769" i="3"/>
  <c r="G770" i="3"/>
  <c r="G771" i="3"/>
  <c r="G772" i="3"/>
  <c r="G774" i="3"/>
  <c r="G773" i="3"/>
  <c r="G775" i="3"/>
  <c r="G777" i="3"/>
  <c r="G776" i="3"/>
  <c r="G778" i="3"/>
  <c r="G779" i="3"/>
  <c r="G780" i="3"/>
  <c r="G781" i="3"/>
  <c r="G782" i="3"/>
  <c r="G785" i="3"/>
  <c r="G783" i="3"/>
  <c r="G784" i="3"/>
  <c r="G786" i="3"/>
  <c r="G787" i="3"/>
  <c r="G789" i="3"/>
  <c r="G788" i="3"/>
  <c r="G790" i="3"/>
  <c r="G791" i="3"/>
  <c r="G792" i="3"/>
  <c r="G793" i="3"/>
  <c r="G794" i="3"/>
  <c r="G795" i="3"/>
  <c r="G797" i="3"/>
  <c r="G796" i="3"/>
  <c r="G798" i="3"/>
  <c r="G800" i="3"/>
  <c r="G799" i="3"/>
  <c r="G801" i="3"/>
  <c r="G802" i="3"/>
  <c r="G803" i="3"/>
  <c r="G805" i="3"/>
  <c r="G804" i="3"/>
  <c r="G806" i="3"/>
  <c r="H456" i="3"/>
  <c r="H457" i="3"/>
  <c r="H455" i="3"/>
  <c r="H458" i="3"/>
  <c r="H462" i="3"/>
  <c r="H460" i="3"/>
  <c r="H459" i="3"/>
  <c r="H463" i="3"/>
  <c r="H461" i="3"/>
  <c r="H464" i="3"/>
  <c r="H467" i="3"/>
  <c r="H466" i="3"/>
  <c r="H465" i="3"/>
  <c r="H468" i="3"/>
  <c r="H469" i="3"/>
  <c r="H471" i="3"/>
  <c r="H470" i="3"/>
  <c r="H472" i="3"/>
  <c r="H474" i="3"/>
  <c r="H473" i="3"/>
  <c r="H476" i="3"/>
  <c r="H475" i="3"/>
  <c r="H477" i="3"/>
  <c r="H480" i="3"/>
  <c r="H478" i="3"/>
  <c r="H479" i="3"/>
  <c r="H481" i="3"/>
  <c r="H482" i="3"/>
  <c r="H484" i="3"/>
  <c r="H483" i="3"/>
  <c r="H485" i="3"/>
  <c r="H486" i="3"/>
  <c r="H488" i="3"/>
  <c r="H487" i="3"/>
  <c r="H489" i="3"/>
  <c r="H490" i="3"/>
  <c r="H491" i="3"/>
  <c r="H492" i="3"/>
  <c r="H493" i="3"/>
  <c r="H494" i="3"/>
  <c r="H495" i="3"/>
  <c r="H496" i="3"/>
  <c r="H498" i="3"/>
  <c r="H497" i="3"/>
  <c r="H499" i="3"/>
  <c r="H501" i="3"/>
  <c r="H500" i="3"/>
  <c r="H502" i="3"/>
  <c r="H503" i="3"/>
  <c r="H504" i="3"/>
  <c r="H505" i="3"/>
  <c r="H507" i="3"/>
  <c r="H506" i="3"/>
  <c r="H508" i="3"/>
  <c r="H510" i="3"/>
  <c r="H509" i="3"/>
  <c r="H511" i="3"/>
  <c r="H513" i="3"/>
  <c r="H512" i="3"/>
  <c r="H515" i="3"/>
  <c r="H514" i="3"/>
  <c r="H516" i="3"/>
  <c r="H518" i="3"/>
  <c r="H517" i="3"/>
  <c r="H520" i="3"/>
  <c r="H519" i="3"/>
  <c r="H521" i="3"/>
  <c r="H522" i="3"/>
  <c r="H523" i="3"/>
  <c r="H524" i="3"/>
  <c r="H525" i="3"/>
  <c r="H527" i="3"/>
  <c r="H526" i="3"/>
  <c r="H529" i="3"/>
  <c r="H531" i="3"/>
  <c r="H528" i="3"/>
  <c r="H530" i="3"/>
  <c r="H532" i="3"/>
  <c r="H533" i="3"/>
  <c r="H535" i="3"/>
  <c r="H534" i="3"/>
  <c r="H536" i="3"/>
  <c r="H538" i="3"/>
  <c r="H537" i="3"/>
  <c r="H540" i="3"/>
  <c r="H539" i="3"/>
  <c r="H541" i="3"/>
  <c r="H542" i="3"/>
  <c r="H543" i="3"/>
  <c r="H544" i="3"/>
  <c r="H545" i="3"/>
  <c r="H546" i="3"/>
  <c r="H548" i="3"/>
  <c r="H547" i="3"/>
  <c r="H549" i="3"/>
  <c r="H550" i="3"/>
  <c r="H551" i="3"/>
  <c r="H552" i="3"/>
  <c r="H553" i="3"/>
  <c r="H554" i="3"/>
  <c r="H555" i="3"/>
  <c r="H556" i="3"/>
  <c r="H557" i="3"/>
  <c r="H559" i="3"/>
  <c r="H558" i="3"/>
  <c r="H560" i="3"/>
  <c r="H561" i="3"/>
  <c r="H562" i="3"/>
  <c r="H564" i="3"/>
  <c r="H563" i="3"/>
  <c r="H565" i="3"/>
  <c r="H566" i="3"/>
  <c r="H567" i="3"/>
  <c r="H568" i="3"/>
  <c r="H569" i="3"/>
  <c r="H570" i="3"/>
  <c r="H572" i="3"/>
  <c r="H571" i="3"/>
  <c r="H574" i="3"/>
  <c r="H573" i="3"/>
  <c r="H575" i="3"/>
  <c r="H576" i="3"/>
  <c r="H578" i="3"/>
  <c r="H577" i="3"/>
  <c r="H580" i="3"/>
  <c r="H579" i="3"/>
  <c r="H581" i="3"/>
  <c r="H582" i="3"/>
  <c r="H583" i="3"/>
  <c r="H584" i="3"/>
  <c r="H585" i="3"/>
  <c r="H586" i="3"/>
  <c r="H587" i="3"/>
  <c r="H588" i="3"/>
  <c r="H590" i="3"/>
  <c r="H589" i="3"/>
  <c r="H591" i="3"/>
  <c r="H592" i="3"/>
  <c r="H594" i="3"/>
  <c r="H593" i="3"/>
  <c r="H595" i="3"/>
  <c r="H596" i="3"/>
  <c r="H597" i="3"/>
  <c r="H599" i="3"/>
  <c r="H598" i="3"/>
  <c r="H600" i="3"/>
  <c r="H602" i="3"/>
  <c r="H601" i="3"/>
  <c r="H603" i="3"/>
  <c r="H604" i="3"/>
  <c r="H605" i="3"/>
  <c r="H606" i="3"/>
  <c r="H607" i="3"/>
  <c r="H609" i="3"/>
  <c r="H610" i="3"/>
  <c r="H608" i="3"/>
  <c r="H611" i="3"/>
  <c r="H613" i="3"/>
  <c r="H615" i="3"/>
  <c r="H612" i="3"/>
  <c r="H614" i="3"/>
  <c r="H616" i="3"/>
  <c r="H617" i="3"/>
  <c r="H618" i="3"/>
  <c r="H619" i="3"/>
  <c r="H620" i="3"/>
  <c r="H621" i="3"/>
  <c r="H622" i="3"/>
  <c r="H623" i="3"/>
  <c r="H624" i="3"/>
  <c r="H625" i="3"/>
  <c r="H626" i="3"/>
  <c r="H627" i="3"/>
  <c r="H629" i="3"/>
  <c r="H628" i="3"/>
  <c r="H630" i="3"/>
  <c r="H631" i="3"/>
  <c r="H632" i="3"/>
  <c r="H634" i="3"/>
  <c r="H633" i="3"/>
  <c r="H635" i="3"/>
  <c r="H636" i="3"/>
  <c r="H637" i="3"/>
  <c r="H639" i="3"/>
  <c r="H640" i="3"/>
  <c r="H638" i="3"/>
  <c r="H641" i="3"/>
  <c r="H642" i="3"/>
  <c r="H643" i="3"/>
  <c r="H644" i="3"/>
  <c r="H645" i="3"/>
  <c r="H646" i="3"/>
  <c r="H647" i="3"/>
  <c r="H648" i="3"/>
  <c r="H649" i="3"/>
  <c r="H650" i="3"/>
  <c r="H652" i="3"/>
  <c r="H651" i="3"/>
  <c r="H653" i="3"/>
  <c r="H656" i="3"/>
  <c r="H654" i="3"/>
  <c r="H655" i="3"/>
  <c r="H658" i="3"/>
  <c r="H657" i="3"/>
  <c r="H659" i="3"/>
  <c r="H661" i="3"/>
  <c r="H660" i="3"/>
  <c r="H662" i="3"/>
  <c r="H663" i="3"/>
  <c r="H664" i="3"/>
  <c r="H665" i="3"/>
  <c r="H666" i="3"/>
  <c r="H668" i="3"/>
  <c r="H667" i="3"/>
  <c r="H670" i="3"/>
  <c r="H669" i="3"/>
  <c r="H671" i="3"/>
  <c r="H672" i="3"/>
  <c r="H673" i="3"/>
  <c r="H674" i="3"/>
  <c r="H675" i="3"/>
  <c r="H676" i="3"/>
  <c r="H677" i="3"/>
  <c r="H679" i="3"/>
  <c r="H678" i="3"/>
  <c r="H680" i="3"/>
  <c r="H682" i="3"/>
  <c r="H681" i="3"/>
  <c r="H684" i="3"/>
  <c r="H683" i="3"/>
  <c r="H686" i="3"/>
  <c r="H687" i="3"/>
  <c r="H685" i="3"/>
  <c r="H689" i="3"/>
  <c r="H688" i="3"/>
  <c r="H690" i="3"/>
  <c r="H691" i="3"/>
  <c r="H693" i="3"/>
  <c r="H692" i="3"/>
  <c r="H694" i="3"/>
  <c r="H695" i="3"/>
  <c r="H696" i="3"/>
  <c r="H698" i="3"/>
  <c r="H697" i="3"/>
  <c r="H700" i="3"/>
  <c r="H699" i="3"/>
  <c r="H701" i="3"/>
  <c r="H702" i="3"/>
  <c r="H703" i="3"/>
  <c r="H706" i="3"/>
  <c r="H704" i="3"/>
  <c r="H705" i="3"/>
  <c r="H707" i="3"/>
  <c r="H708" i="3"/>
  <c r="H709" i="3"/>
  <c r="H710" i="3"/>
  <c r="H711" i="3"/>
  <c r="H712" i="3"/>
  <c r="H714" i="3"/>
  <c r="H713" i="3"/>
  <c r="H715" i="3"/>
  <c r="H716" i="3"/>
  <c r="H717" i="3"/>
  <c r="H718" i="3"/>
  <c r="H719" i="3"/>
  <c r="H720" i="3"/>
  <c r="H721" i="3"/>
  <c r="H722" i="3"/>
  <c r="H723" i="3"/>
  <c r="H724" i="3"/>
  <c r="H725" i="3"/>
  <c r="H726" i="3"/>
  <c r="H727" i="3"/>
  <c r="H728" i="3"/>
  <c r="H730" i="3"/>
  <c r="H729" i="3"/>
  <c r="H731" i="3"/>
  <c r="H732" i="3"/>
  <c r="H733" i="3"/>
  <c r="H736" i="3"/>
  <c r="H735" i="3"/>
  <c r="H734" i="3"/>
  <c r="H738" i="3"/>
  <c r="H737" i="3"/>
  <c r="H739" i="3"/>
  <c r="H741" i="3"/>
  <c r="H742" i="3"/>
  <c r="H740" i="3"/>
  <c r="H743" i="3"/>
  <c r="H744" i="3"/>
  <c r="H745" i="3"/>
  <c r="H746" i="3"/>
  <c r="H748" i="3"/>
  <c r="H749" i="3"/>
  <c r="H747" i="3"/>
  <c r="H750" i="3"/>
  <c r="H751" i="3"/>
  <c r="H753" i="3"/>
  <c r="H752" i="3"/>
  <c r="H754" i="3"/>
  <c r="H757" i="3"/>
  <c r="H755" i="3"/>
  <c r="H756" i="3"/>
  <c r="H759" i="3"/>
  <c r="H758" i="3"/>
  <c r="H761" i="3"/>
  <c r="H760" i="3"/>
  <c r="H762" i="3"/>
  <c r="H763" i="3"/>
  <c r="H764" i="3"/>
  <c r="H766" i="3"/>
  <c r="H765" i="3"/>
  <c r="H767" i="3"/>
  <c r="H769" i="3"/>
  <c r="H768" i="3"/>
  <c r="H770" i="3"/>
  <c r="H771" i="3"/>
  <c r="H772" i="3"/>
  <c r="H773" i="3"/>
  <c r="H774" i="3"/>
  <c r="H777" i="3"/>
  <c r="H775" i="3"/>
  <c r="H776" i="3"/>
  <c r="H779" i="3"/>
  <c r="H778" i="3"/>
  <c r="H780" i="3"/>
  <c r="H781" i="3"/>
  <c r="H782" i="3"/>
  <c r="H783" i="3"/>
  <c r="H784" i="3"/>
  <c r="H785" i="3"/>
  <c r="H786" i="3"/>
  <c r="H788" i="3"/>
  <c r="H787" i="3"/>
  <c r="H789" i="3"/>
  <c r="H791" i="3"/>
  <c r="H790" i="3"/>
  <c r="H792" i="3"/>
  <c r="H794" i="3"/>
  <c r="H793" i="3"/>
  <c r="H797" i="3"/>
  <c r="H795" i="3"/>
  <c r="H796" i="3"/>
  <c r="H798" i="3"/>
  <c r="H800" i="3"/>
  <c r="H799" i="3"/>
  <c r="H801" i="3"/>
  <c r="H802" i="3"/>
  <c r="H803" i="3"/>
  <c r="H804" i="3"/>
  <c r="H805" i="3"/>
  <c r="H806" i="3"/>
  <c r="N455" i="3"/>
  <c r="N457" i="3"/>
  <c r="N456" i="3"/>
  <c r="N458" i="3"/>
  <c r="N460" i="3"/>
  <c r="N459" i="3"/>
  <c r="N461" i="3"/>
  <c r="N462" i="3"/>
  <c r="N463" i="3"/>
  <c r="N464" i="3"/>
  <c r="N465" i="3"/>
  <c r="N466" i="3"/>
  <c r="N468" i="3"/>
  <c r="N467" i="3"/>
  <c r="N470" i="3"/>
  <c r="N472" i="3"/>
  <c r="N471" i="3"/>
  <c r="N469" i="3"/>
  <c r="N473" i="3"/>
  <c r="N474" i="3"/>
  <c r="N475" i="3"/>
  <c r="N477" i="3"/>
  <c r="N476" i="3"/>
  <c r="N478" i="3"/>
  <c r="N480" i="3"/>
  <c r="N479" i="3"/>
  <c r="N481" i="3"/>
  <c r="N484" i="3"/>
  <c r="N482" i="3"/>
  <c r="N483" i="3"/>
  <c r="N486" i="3"/>
  <c r="N485" i="3"/>
  <c r="N487" i="3"/>
  <c r="N488" i="3"/>
  <c r="N490" i="3"/>
  <c r="N489" i="3"/>
  <c r="N491" i="3"/>
  <c r="N492" i="3"/>
  <c r="N494" i="3"/>
  <c r="N493" i="3"/>
  <c r="N496" i="3"/>
  <c r="N498" i="3"/>
  <c r="N495" i="3"/>
  <c r="N497" i="3"/>
  <c r="N499" i="3"/>
  <c r="N500" i="3"/>
  <c r="N501" i="3"/>
  <c r="N503" i="3"/>
  <c r="N502" i="3"/>
  <c r="N504" i="3"/>
  <c r="N505" i="3"/>
  <c r="N506" i="3"/>
  <c r="N507" i="3"/>
  <c r="N508" i="3"/>
  <c r="N509" i="3"/>
  <c r="N510" i="3"/>
  <c r="N511" i="3"/>
  <c r="N512" i="3"/>
  <c r="N513" i="3"/>
  <c r="N514" i="3"/>
  <c r="N515" i="3"/>
  <c r="N516" i="3"/>
  <c r="N518" i="3"/>
  <c r="N517" i="3"/>
  <c r="N519" i="3"/>
  <c r="N520" i="3"/>
  <c r="N521" i="3"/>
  <c r="N522" i="3"/>
  <c r="N523" i="3"/>
  <c r="N525" i="3"/>
  <c r="N524" i="3"/>
  <c r="N526" i="3"/>
  <c r="N527" i="3"/>
  <c r="N528" i="3"/>
  <c r="N529" i="3"/>
  <c r="N530" i="3"/>
  <c r="N531" i="3"/>
  <c r="N532" i="3"/>
  <c r="N533" i="3"/>
  <c r="N534" i="3"/>
  <c r="N535" i="3"/>
  <c r="N537" i="3"/>
  <c r="N536" i="3"/>
  <c r="N539" i="3"/>
  <c r="N538" i="3"/>
  <c r="N540" i="3"/>
  <c r="N542" i="3"/>
  <c r="N541" i="3"/>
  <c r="N544" i="3"/>
  <c r="N543" i="3"/>
  <c r="N546" i="3"/>
  <c r="N545" i="3"/>
  <c r="N547" i="3"/>
  <c r="N548" i="3"/>
  <c r="N549" i="3"/>
  <c r="N550" i="3"/>
  <c r="N551" i="3"/>
  <c r="N552" i="3"/>
  <c r="N554" i="3"/>
  <c r="N553" i="3"/>
  <c r="N555" i="3"/>
  <c r="N557" i="3"/>
  <c r="N556" i="3"/>
  <c r="N559" i="3"/>
  <c r="N558" i="3"/>
  <c r="N562" i="3"/>
  <c r="N560" i="3"/>
  <c r="N561" i="3"/>
  <c r="N563" i="3"/>
  <c r="N565" i="3"/>
  <c r="N564" i="3"/>
  <c r="N566" i="3"/>
  <c r="N567" i="3"/>
  <c r="N568" i="3"/>
  <c r="N569" i="3"/>
  <c r="N570" i="3"/>
  <c r="N571" i="3"/>
  <c r="N572" i="3"/>
  <c r="N573" i="3"/>
  <c r="N575" i="3"/>
  <c r="N574" i="3"/>
  <c r="N576" i="3"/>
  <c r="N577" i="3"/>
  <c r="N578" i="3"/>
  <c r="N579" i="3"/>
  <c r="N580" i="3"/>
  <c r="N581" i="3"/>
  <c r="N582" i="3"/>
  <c r="N584" i="3"/>
  <c r="N583" i="3"/>
  <c r="N585" i="3"/>
  <c r="N586" i="3"/>
  <c r="N587" i="3"/>
  <c r="N588" i="3"/>
  <c r="N589" i="3"/>
  <c r="N590" i="3"/>
  <c r="N591" i="3"/>
  <c r="N592" i="3"/>
  <c r="N593" i="3"/>
  <c r="N595" i="3"/>
  <c r="N594" i="3"/>
  <c r="N597" i="3"/>
  <c r="N596" i="3"/>
  <c r="N598" i="3"/>
  <c r="N599" i="3"/>
  <c r="N600" i="3"/>
  <c r="N601" i="3"/>
  <c r="N602" i="3"/>
  <c r="N603" i="3"/>
  <c r="N604" i="3"/>
  <c r="N606" i="3"/>
  <c r="N605" i="3"/>
  <c r="N607" i="3"/>
  <c r="N608" i="3"/>
  <c r="N610" i="3"/>
  <c r="N609" i="3"/>
  <c r="N611" i="3"/>
  <c r="N612" i="3"/>
  <c r="N614" i="3"/>
  <c r="N613" i="3"/>
  <c r="N615" i="3"/>
  <c r="N617" i="3"/>
  <c r="N616" i="3"/>
  <c r="N618" i="3"/>
  <c r="N619" i="3"/>
  <c r="N620" i="3"/>
  <c r="N621" i="3"/>
  <c r="N623" i="3"/>
  <c r="N622" i="3"/>
  <c r="N624" i="3"/>
  <c r="N626" i="3"/>
  <c r="N625" i="3"/>
  <c r="N627" i="3"/>
  <c r="N628" i="3"/>
  <c r="N629" i="3"/>
  <c r="N630" i="3"/>
  <c r="N633" i="3"/>
  <c r="N631" i="3"/>
  <c r="N632" i="3"/>
  <c r="N634" i="3"/>
  <c r="N635" i="3"/>
  <c r="N636" i="3"/>
  <c r="N639" i="3"/>
  <c r="N637" i="3"/>
  <c r="N638" i="3"/>
  <c r="N640" i="3"/>
  <c r="N641" i="3"/>
  <c r="N642" i="3"/>
  <c r="N643" i="3"/>
  <c r="N645" i="3"/>
  <c r="N644" i="3"/>
  <c r="N646" i="3"/>
  <c r="N647" i="3"/>
  <c r="N648" i="3"/>
  <c r="N649" i="3"/>
  <c r="N650" i="3"/>
  <c r="N652" i="3"/>
  <c r="N651" i="3"/>
  <c r="N654" i="3"/>
  <c r="N653" i="3"/>
  <c r="N655" i="3"/>
  <c r="N656" i="3"/>
  <c r="N657" i="3"/>
  <c r="N658" i="3"/>
  <c r="N660" i="3"/>
  <c r="N659" i="3"/>
  <c r="N662" i="3"/>
  <c r="N661" i="3"/>
  <c r="N663" i="3"/>
  <c r="N664" i="3"/>
  <c r="N665" i="3"/>
  <c r="N666" i="3"/>
  <c r="N668" i="3"/>
  <c r="N667" i="3"/>
  <c r="N669" i="3"/>
  <c r="N670" i="3"/>
  <c r="N671" i="3"/>
  <c r="N672" i="3"/>
  <c r="N673" i="3"/>
  <c r="N674" i="3"/>
  <c r="N675" i="3"/>
  <c r="N676" i="3"/>
  <c r="N677" i="3"/>
  <c r="N678" i="3"/>
  <c r="N679" i="3"/>
  <c r="N680" i="3"/>
  <c r="N681" i="3"/>
  <c r="N683" i="3"/>
  <c r="N682" i="3"/>
  <c r="N685" i="3"/>
  <c r="N684" i="3"/>
  <c r="N686" i="3"/>
  <c r="N687" i="3"/>
  <c r="N688" i="3"/>
  <c r="N691" i="3"/>
  <c r="N689" i="3"/>
  <c r="N690" i="3"/>
  <c r="N692" i="3"/>
  <c r="N693" i="3"/>
  <c r="N695" i="3"/>
  <c r="N694" i="3"/>
  <c r="N698" i="3"/>
  <c r="N696" i="3"/>
  <c r="N697" i="3"/>
  <c r="N701" i="3"/>
  <c r="N699" i="3"/>
  <c r="N700" i="3"/>
  <c r="N703" i="3"/>
  <c r="N702" i="3"/>
  <c r="N704" i="3"/>
  <c r="N706" i="3"/>
  <c r="N705" i="3"/>
  <c r="N707" i="3"/>
  <c r="N708" i="3"/>
  <c r="N709" i="3"/>
  <c r="N710" i="3"/>
  <c r="N711" i="3"/>
  <c r="N712" i="3"/>
  <c r="N713" i="3"/>
  <c r="N714" i="3"/>
  <c r="N716" i="3"/>
  <c r="N715" i="3"/>
  <c r="N717" i="3"/>
  <c r="N718" i="3"/>
  <c r="N721" i="3"/>
  <c r="N719" i="3"/>
  <c r="N720" i="3"/>
  <c r="N722" i="3"/>
  <c r="N723" i="3"/>
  <c r="N724" i="3"/>
  <c r="N725" i="3"/>
  <c r="N726" i="3"/>
  <c r="N728" i="3"/>
  <c r="N727" i="3"/>
  <c r="N729" i="3"/>
  <c r="N731" i="3"/>
  <c r="N730" i="3"/>
  <c r="N733" i="3"/>
  <c r="N732" i="3"/>
  <c r="N734" i="3"/>
  <c r="N736" i="3"/>
  <c r="N735" i="3"/>
  <c r="N737" i="3"/>
  <c r="N739" i="3"/>
  <c r="N738" i="3"/>
  <c r="N740" i="3"/>
  <c r="N742" i="3"/>
  <c r="N741" i="3"/>
  <c r="N743" i="3"/>
  <c r="N744" i="3"/>
  <c r="N746" i="3"/>
  <c r="N745" i="3"/>
  <c r="N748" i="3"/>
  <c r="N747" i="3"/>
  <c r="N749" i="3"/>
  <c r="N751" i="3"/>
  <c r="N750" i="3"/>
  <c r="N752" i="3"/>
  <c r="N753" i="3"/>
  <c r="N754" i="3"/>
  <c r="N755" i="3"/>
  <c r="N756" i="3"/>
  <c r="N757" i="3"/>
  <c r="N758" i="3"/>
  <c r="N759" i="3"/>
  <c r="N762" i="3"/>
  <c r="N760" i="3"/>
  <c r="N761" i="3"/>
  <c r="N764" i="3"/>
  <c r="N765" i="3"/>
  <c r="N763" i="3"/>
  <c r="N766" i="3"/>
  <c r="N767" i="3"/>
  <c r="N768" i="3"/>
  <c r="N771" i="3"/>
  <c r="N770" i="3"/>
  <c r="N769" i="3"/>
  <c r="N772" i="3"/>
  <c r="N773" i="3"/>
  <c r="N775" i="3"/>
  <c r="N774" i="3"/>
  <c r="N776" i="3"/>
  <c r="N777" i="3"/>
  <c r="N779" i="3"/>
  <c r="N778" i="3"/>
  <c r="N780" i="3"/>
  <c r="N781" i="3"/>
  <c r="N782" i="3"/>
  <c r="N783" i="3"/>
  <c r="N784" i="3"/>
  <c r="N785" i="3"/>
  <c r="N787" i="3"/>
  <c r="N786" i="3"/>
  <c r="N789" i="3"/>
  <c r="N788" i="3"/>
  <c r="N790" i="3"/>
  <c r="N791" i="3"/>
  <c r="N793" i="3"/>
  <c r="N792" i="3"/>
  <c r="N794" i="3"/>
  <c r="N795" i="3"/>
  <c r="N796" i="3"/>
  <c r="N798" i="3"/>
  <c r="N797" i="3"/>
  <c r="N799" i="3"/>
  <c r="N800" i="3"/>
  <c r="N802" i="3"/>
  <c r="N801" i="3"/>
  <c r="N803" i="3"/>
  <c r="N804" i="3"/>
  <c r="N805" i="3"/>
  <c r="U455" i="3"/>
  <c r="U456" i="3"/>
  <c r="U457" i="3"/>
  <c r="U458" i="3"/>
  <c r="U459" i="3"/>
  <c r="U460" i="3"/>
  <c r="U461" i="3"/>
  <c r="U462" i="3"/>
  <c r="U464" i="3"/>
  <c r="U463" i="3"/>
  <c r="U467" i="3"/>
  <c r="U465" i="3"/>
  <c r="U466" i="3"/>
  <c r="U468" i="3"/>
  <c r="U470" i="3"/>
  <c r="U469" i="3"/>
  <c r="U471" i="3"/>
  <c r="U473" i="3"/>
  <c r="U472" i="3"/>
  <c r="U475" i="3"/>
  <c r="U474" i="3"/>
  <c r="U476" i="3"/>
  <c r="U477" i="3"/>
  <c r="U479" i="3"/>
  <c r="U478" i="3"/>
  <c r="U481" i="3"/>
  <c r="U482" i="3"/>
  <c r="U480" i="3"/>
  <c r="U483" i="3"/>
  <c r="U485" i="3"/>
  <c r="U484" i="3"/>
  <c r="U486" i="3"/>
  <c r="U487" i="3"/>
  <c r="U488" i="3"/>
  <c r="U489" i="3"/>
  <c r="U490" i="3"/>
  <c r="U491" i="3"/>
  <c r="U493" i="3"/>
  <c r="U492" i="3"/>
  <c r="U495" i="3"/>
  <c r="U494" i="3"/>
  <c r="U496" i="3"/>
  <c r="U497" i="3"/>
  <c r="U498" i="3"/>
  <c r="U499" i="3"/>
  <c r="U500" i="3"/>
  <c r="U502" i="3"/>
  <c r="U501" i="3"/>
  <c r="U503" i="3"/>
  <c r="U505" i="3"/>
  <c r="U504" i="3"/>
  <c r="U507" i="3"/>
  <c r="U506" i="3"/>
  <c r="U511" i="3"/>
  <c r="U508" i="3"/>
  <c r="U510" i="3"/>
  <c r="U509" i="3"/>
  <c r="U512" i="3"/>
  <c r="U513" i="3"/>
  <c r="U515" i="3"/>
  <c r="U514" i="3"/>
  <c r="U516" i="3"/>
  <c r="U517" i="3"/>
  <c r="U518" i="3"/>
  <c r="U519" i="3"/>
  <c r="U520" i="3"/>
  <c r="U521" i="3"/>
  <c r="U522" i="3"/>
  <c r="U525" i="3"/>
  <c r="U524" i="3"/>
  <c r="U523" i="3"/>
  <c r="U526" i="3"/>
  <c r="U527" i="3"/>
  <c r="U529" i="3"/>
  <c r="U528" i="3"/>
  <c r="U530" i="3"/>
  <c r="U531" i="3"/>
  <c r="U532" i="3"/>
  <c r="U533" i="3"/>
  <c r="U535" i="3"/>
  <c r="U534" i="3"/>
  <c r="U537" i="3"/>
  <c r="U536" i="3"/>
  <c r="U538" i="3"/>
  <c r="U541" i="3"/>
  <c r="U539" i="3"/>
  <c r="U540" i="3"/>
  <c r="U542" i="3"/>
  <c r="U543" i="3"/>
  <c r="U544" i="3"/>
  <c r="U545" i="3"/>
  <c r="U546" i="3"/>
  <c r="U547" i="3"/>
  <c r="U549" i="3"/>
  <c r="U548" i="3"/>
  <c r="U552" i="3"/>
  <c r="U550" i="3"/>
  <c r="U551" i="3"/>
  <c r="U553" i="3"/>
  <c r="U555" i="3"/>
  <c r="U556" i="3"/>
  <c r="U554" i="3"/>
  <c r="U558" i="3"/>
  <c r="U557" i="3"/>
  <c r="U559" i="3"/>
  <c r="U560" i="3"/>
  <c r="U561" i="3"/>
  <c r="U562" i="3"/>
  <c r="U563" i="3"/>
  <c r="U564" i="3"/>
  <c r="U565" i="3"/>
  <c r="U566" i="3"/>
  <c r="U568" i="3"/>
  <c r="U567" i="3"/>
  <c r="U569" i="3"/>
  <c r="U570" i="3"/>
  <c r="U571" i="3"/>
  <c r="U572" i="3"/>
  <c r="U573" i="3"/>
  <c r="U575" i="3"/>
  <c r="U574" i="3"/>
  <c r="U576" i="3"/>
  <c r="U578" i="3"/>
  <c r="U577" i="3"/>
  <c r="U579" i="3"/>
  <c r="U580" i="3"/>
  <c r="U581" i="3"/>
  <c r="U582" i="3"/>
  <c r="U583" i="3"/>
  <c r="U584" i="3"/>
  <c r="U585" i="3"/>
  <c r="U586" i="3"/>
  <c r="U587" i="3"/>
  <c r="U589" i="3"/>
  <c r="U588" i="3"/>
  <c r="U590" i="3"/>
  <c r="U591" i="3"/>
  <c r="U592" i="3"/>
  <c r="U594" i="3"/>
  <c r="U593" i="3"/>
  <c r="U595" i="3"/>
  <c r="U596" i="3"/>
  <c r="U597" i="3"/>
  <c r="U598" i="3"/>
  <c r="U599" i="3"/>
  <c r="U600" i="3"/>
  <c r="U602" i="3"/>
  <c r="U601" i="3"/>
  <c r="U603" i="3"/>
  <c r="U606" i="3"/>
  <c r="U604" i="3"/>
  <c r="U605" i="3"/>
  <c r="U607" i="3"/>
  <c r="U608" i="3"/>
  <c r="U609" i="3"/>
  <c r="U610" i="3"/>
  <c r="U611" i="3"/>
  <c r="U612" i="3"/>
  <c r="U613" i="3"/>
  <c r="U615" i="3"/>
  <c r="U614" i="3"/>
  <c r="U616" i="3"/>
  <c r="U617" i="3"/>
  <c r="U618" i="3"/>
  <c r="U619" i="3"/>
  <c r="U620" i="3"/>
  <c r="U621" i="3"/>
  <c r="U622" i="3"/>
  <c r="U623" i="3"/>
  <c r="U625" i="3"/>
  <c r="U624" i="3"/>
  <c r="U626" i="3"/>
  <c r="U627" i="3"/>
  <c r="U628" i="3"/>
  <c r="U629" i="3"/>
  <c r="U630" i="3"/>
  <c r="U631" i="3"/>
  <c r="U632" i="3"/>
  <c r="U633" i="3"/>
  <c r="U636" i="3"/>
  <c r="U635" i="3"/>
  <c r="U634" i="3"/>
  <c r="U638" i="3"/>
  <c r="U637" i="3"/>
  <c r="U640" i="3"/>
  <c r="U639" i="3"/>
  <c r="U641" i="3"/>
  <c r="U642" i="3"/>
  <c r="U643" i="3"/>
  <c r="U644" i="3"/>
  <c r="U645" i="3"/>
  <c r="U646" i="3"/>
  <c r="U648" i="3"/>
  <c r="U647" i="3"/>
  <c r="U649" i="3"/>
  <c r="U650" i="3"/>
  <c r="U652" i="3"/>
  <c r="U651" i="3"/>
  <c r="U654" i="3"/>
  <c r="U653" i="3"/>
  <c r="U657" i="3"/>
  <c r="U655" i="3"/>
  <c r="U656" i="3"/>
  <c r="U658" i="3"/>
  <c r="U659" i="3"/>
  <c r="U662" i="3"/>
  <c r="U661" i="3"/>
  <c r="U660" i="3"/>
  <c r="U663" i="3"/>
  <c r="U664" i="3"/>
  <c r="U665" i="3"/>
  <c r="U666" i="3"/>
  <c r="U667" i="3"/>
  <c r="U668" i="3"/>
  <c r="U669" i="3"/>
  <c r="U670" i="3"/>
  <c r="U671" i="3"/>
  <c r="U672" i="3"/>
  <c r="U673" i="3"/>
  <c r="U675" i="3"/>
  <c r="U674" i="3"/>
  <c r="U676" i="3"/>
  <c r="U677" i="3"/>
  <c r="U678" i="3"/>
  <c r="U679" i="3"/>
  <c r="U680" i="3"/>
  <c r="U681" i="3"/>
  <c r="U682" i="3"/>
  <c r="U683" i="3"/>
  <c r="U684" i="3"/>
  <c r="U685" i="3"/>
  <c r="U686" i="3"/>
  <c r="U687" i="3"/>
  <c r="U688" i="3"/>
  <c r="U689" i="3"/>
  <c r="U691" i="3"/>
  <c r="U690" i="3"/>
  <c r="U693" i="3"/>
  <c r="U692" i="3"/>
  <c r="U694" i="3"/>
  <c r="U695" i="3"/>
  <c r="U697" i="3"/>
  <c r="U698" i="3"/>
  <c r="U696" i="3"/>
  <c r="U700" i="3"/>
  <c r="U699" i="3"/>
  <c r="U701" i="3"/>
  <c r="U702" i="3"/>
  <c r="U703" i="3"/>
  <c r="U704" i="3"/>
  <c r="U705" i="3"/>
  <c r="U706" i="3"/>
  <c r="U707" i="3"/>
  <c r="U708" i="3"/>
  <c r="U709" i="3"/>
  <c r="U710" i="3"/>
  <c r="U713" i="3"/>
  <c r="U711" i="3"/>
  <c r="U712" i="3"/>
  <c r="U714" i="3"/>
  <c r="U715" i="3"/>
  <c r="U716" i="3"/>
  <c r="U718" i="3"/>
  <c r="U717" i="3"/>
  <c r="U719" i="3"/>
  <c r="U720" i="3"/>
  <c r="U721" i="3"/>
  <c r="U722" i="3"/>
  <c r="U723" i="3"/>
  <c r="U724" i="3"/>
  <c r="U725" i="3"/>
  <c r="U726" i="3"/>
  <c r="U727" i="3"/>
  <c r="U728" i="3"/>
  <c r="U729" i="3"/>
  <c r="U730" i="3"/>
  <c r="U731" i="3"/>
  <c r="U732" i="3"/>
  <c r="U733" i="3"/>
  <c r="U734" i="3"/>
  <c r="U735" i="3"/>
  <c r="U736" i="3"/>
  <c r="U737" i="3"/>
  <c r="U740" i="3"/>
  <c r="U738" i="3"/>
  <c r="U739" i="3"/>
  <c r="U742" i="3"/>
  <c r="U741" i="3"/>
  <c r="U743" i="3"/>
  <c r="U744" i="3"/>
  <c r="U746" i="3"/>
  <c r="U745" i="3"/>
  <c r="U747" i="3"/>
  <c r="U749" i="3"/>
  <c r="U748" i="3"/>
  <c r="U750" i="3"/>
  <c r="U751" i="3"/>
  <c r="U752" i="3"/>
  <c r="U753" i="3"/>
  <c r="U755" i="3"/>
  <c r="U754" i="3"/>
  <c r="U758" i="3"/>
  <c r="U756" i="3"/>
  <c r="U759" i="3"/>
  <c r="U757" i="3"/>
  <c r="U760" i="3"/>
  <c r="U761" i="3"/>
  <c r="U762" i="3"/>
  <c r="U764" i="3"/>
  <c r="U763" i="3"/>
  <c r="U766" i="3"/>
  <c r="U765" i="3"/>
  <c r="U767" i="3"/>
  <c r="U769" i="3"/>
  <c r="U768" i="3"/>
  <c r="U770" i="3"/>
  <c r="U772" i="3"/>
  <c r="U773" i="3"/>
  <c r="U771" i="3"/>
  <c r="U774" i="3"/>
  <c r="U775" i="3"/>
  <c r="U776" i="3"/>
  <c r="U777" i="3"/>
  <c r="U778" i="3"/>
  <c r="U779" i="3"/>
  <c r="U780" i="3"/>
  <c r="U781" i="3"/>
  <c r="U782" i="3"/>
  <c r="U785" i="3"/>
  <c r="U784" i="3"/>
  <c r="U783" i="3"/>
  <c r="U786" i="3"/>
  <c r="U787" i="3"/>
  <c r="U789" i="3"/>
  <c r="U788" i="3"/>
  <c r="U790" i="3"/>
  <c r="U791" i="3"/>
  <c r="U792" i="3"/>
  <c r="U793" i="3"/>
  <c r="U794" i="3"/>
  <c r="U796" i="3"/>
  <c r="U795" i="3"/>
  <c r="U797" i="3"/>
  <c r="U798" i="3"/>
  <c r="U799" i="3"/>
  <c r="U800" i="3"/>
  <c r="U803" i="3"/>
  <c r="U801" i="3"/>
  <c r="U802" i="3"/>
  <c r="U805" i="3"/>
  <c r="U804" i="3"/>
  <c r="AM808" i="3"/>
  <c r="AD808" i="3"/>
  <c r="H807" i="3"/>
  <c r="Y810" i="3"/>
  <c r="K806" i="3"/>
  <c r="AL810" i="3"/>
  <c r="U806" i="3"/>
  <c r="AK810" i="3"/>
  <c r="R807" i="3"/>
  <c r="P810" i="3"/>
  <c r="F807" i="3"/>
  <c r="AH810" i="3"/>
  <c r="Z809" i="3"/>
  <c r="J810" i="3"/>
  <c r="Y807" i="3"/>
  <c r="E810" i="3"/>
  <c r="AL808" i="3"/>
  <c r="I808" i="3"/>
  <c r="T806" i="3"/>
  <c r="W446" i="3"/>
  <c r="W447" i="3"/>
  <c r="W451" i="3"/>
  <c r="W449" i="3"/>
  <c r="W450" i="3"/>
  <c r="W448" i="3"/>
  <c r="W452" i="3"/>
  <c r="W453" i="3"/>
  <c r="W454" i="3"/>
  <c r="P446" i="3"/>
  <c r="P449" i="3"/>
  <c r="P447" i="3"/>
  <c r="P448" i="3"/>
  <c r="P450" i="3"/>
  <c r="P451" i="3"/>
  <c r="P452" i="3"/>
  <c r="P453" i="3"/>
  <c r="P454" i="3"/>
  <c r="X446" i="3"/>
  <c r="X447" i="3"/>
  <c r="X448" i="3"/>
  <c r="X449" i="3"/>
  <c r="X450" i="3"/>
  <c r="X451" i="3"/>
  <c r="X453" i="3"/>
  <c r="X452" i="3"/>
  <c r="X454" i="3"/>
  <c r="G446" i="3"/>
  <c r="G447" i="3"/>
  <c r="G449" i="3"/>
  <c r="G448" i="3"/>
  <c r="G451" i="3"/>
  <c r="G450" i="3"/>
  <c r="G452" i="3"/>
  <c r="G453" i="3"/>
  <c r="G454" i="3"/>
  <c r="N447" i="3"/>
  <c r="N446" i="3"/>
  <c r="N448" i="3"/>
  <c r="N450" i="3"/>
  <c r="N449" i="3"/>
  <c r="N452" i="3"/>
  <c r="N451" i="3"/>
  <c r="N454" i="3"/>
  <c r="N453" i="3"/>
  <c r="E446" i="3"/>
  <c r="E447" i="3"/>
  <c r="E448" i="3"/>
  <c r="E449" i="3"/>
  <c r="E451" i="3"/>
  <c r="E450" i="3"/>
  <c r="E452" i="3"/>
  <c r="E453" i="3"/>
  <c r="E454" i="3"/>
  <c r="J446" i="3"/>
  <c r="J447" i="3"/>
  <c r="J448" i="3"/>
  <c r="J449" i="3"/>
  <c r="J451" i="3"/>
  <c r="J453" i="3"/>
  <c r="J450" i="3"/>
  <c r="J452" i="3"/>
  <c r="J454" i="3"/>
  <c r="AH447" i="3"/>
  <c r="AH446" i="3"/>
  <c r="AH449" i="3"/>
  <c r="AH448" i="3"/>
  <c r="AH453" i="3"/>
  <c r="AH451" i="3"/>
  <c r="AH450" i="3"/>
  <c r="AH452" i="3"/>
  <c r="AH454" i="3"/>
  <c r="AA447" i="3"/>
  <c r="AA446" i="3"/>
  <c r="AA448" i="3"/>
  <c r="AA451" i="3"/>
  <c r="AA450" i="3"/>
  <c r="AA449" i="3"/>
  <c r="AA452" i="3"/>
  <c r="AA453" i="3"/>
  <c r="AA454" i="3"/>
  <c r="AK446" i="3"/>
  <c r="AK447" i="3"/>
  <c r="AK448" i="3"/>
  <c r="AK449" i="3"/>
  <c r="AK450" i="3"/>
  <c r="AK452" i="3"/>
  <c r="AK451" i="3"/>
  <c r="AK453" i="3"/>
  <c r="AK454" i="3"/>
  <c r="AF447" i="3"/>
  <c r="AF446" i="3"/>
  <c r="AF449" i="3"/>
  <c r="AF448" i="3"/>
  <c r="AF450" i="3"/>
  <c r="AF452" i="3"/>
  <c r="AF451" i="3"/>
  <c r="AF453" i="3"/>
  <c r="AF454" i="3"/>
  <c r="R446" i="3"/>
  <c r="R448" i="3"/>
  <c r="R447" i="3"/>
  <c r="R449" i="3"/>
  <c r="R451" i="3"/>
  <c r="R450" i="3"/>
  <c r="R452" i="3"/>
  <c r="R453" i="3"/>
  <c r="R454" i="3"/>
  <c r="K447" i="3"/>
  <c r="K446" i="3"/>
  <c r="K449" i="3"/>
  <c r="K450" i="3"/>
  <c r="K448" i="3"/>
  <c r="K451" i="3"/>
  <c r="K452" i="3"/>
  <c r="K453" i="3"/>
  <c r="K454" i="3"/>
  <c r="AB446" i="3"/>
  <c r="AB447" i="3"/>
  <c r="AB448" i="3"/>
  <c r="AB449" i="3"/>
  <c r="AB450" i="3"/>
  <c r="AB451" i="3"/>
  <c r="AB452" i="3"/>
  <c r="AB454" i="3"/>
  <c r="AB453" i="3"/>
  <c r="Q446" i="3"/>
  <c r="Q447" i="3"/>
  <c r="Q448" i="3"/>
  <c r="Q449" i="3"/>
  <c r="Q450" i="3"/>
  <c r="Q451" i="3"/>
  <c r="Q452" i="3"/>
  <c r="Q453" i="3"/>
  <c r="Q454" i="3"/>
  <c r="I448" i="3"/>
  <c r="I446" i="3"/>
  <c r="I447" i="3"/>
  <c r="I449" i="3"/>
  <c r="I451" i="3"/>
  <c r="I450" i="3"/>
  <c r="I452" i="3"/>
  <c r="I453" i="3"/>
  <c r="I454" i="3"/>
  <c r="O446" i="3"/>
  <c r="O448" i="3"/>
  <c r="O449" i="3"/>
  <c r="O447" i="3"/>
  <c r="O450" i="3"/>
  <c r="O451" i="3"/>
  <c r="O452" i="3"/>
  <c r="O453" i="3"/>
  <c r="O454" i="3"/>
  <c r="Y446" i="3"/>
  <c r="Y447" i="3"/>
  <c r="Y448" i="3"/>
  <c r="Y449" i="3"/>
  <c r="Y450" i="3"/>
  <c r="Y451" i="3"/>
  <c r="Y452" i="3"/>
  <c r="Y453" i="3"/>
  <c r="Y454" i="3"/>
  <c r="AM446" i="3"/>
  <c r="AM449" i="3"/>
  <c r="AM447" i="3"/>
  <c r="AM451" i="3"/>
  <c r="AM448" i="3"/>
  <c r="AM450" i="3"/>
  <c r="AM452" i="3"/>
  <c r="AM453" i="3"/>
  <c r="AM454" i="3"/>
  <c r="AI446" i="3"/>
  <c r="AI447" i="3"/>
  <c r="AI448" i="3"/>
  <c r="AI450" i="3"/>
  <c r="AI449" i="3"/>
  <c r="AI452" i="3"/>
  <c r="AI451" i="3"/>
  <c r="AI453" i="3"/>
  <c r="AI454" i="3"/>
  <c r="S447" i="3"/>
  <c r="S446" i="3"/>
  <c r="S448" i="3"/>
  <c r="S450" i="3"/>
  <c r="S449" i="3"/>
  <c r="S452" i="3"/>
  <c r="S451" i="3"/>
  <c r="S453" i="3"/>
  <c r="S454" i="3"/>
  <c r="AJ446" i="3"/>
  <c r="AJ447" i="3"/>
  <c r="AJ449" i="3"/>
  <c r="AJ448" i="3"/>
  <c r="AJ451" i="3"/>
  <c r="AJ450" i="3"/>
  <c r="AJ453" i="3"/>
  <c r="AJ452" i="3"/>
  <c r="AJ454" i="3"/>
  <c r="AC447" i="3"/>
  <c r="AC446" i="3"/>
  <c r="AC449" i="3"/>
  <c r="AC448" i="3"/>
  <c r="AC450" i="3"/>
  <c r="AC451" i="3"/>
  <c r="AC452" i="3"/>
  <c r="AC453" i="3"/>
  <c r="AC454" i="3"/>
  <c r="V446" i="3"/>
  <c r="V447" i="3"/>
  <c r="V448" i="3"/>
  <c r="V451" i="3"/>
  <c r="V450" i="3"/>
  <c r="V449" i="3"/>
  <c r="V452" i="3"/>
  <c r="V454" i="3"/>
  <c r="V453" i="3"/>
  <c r="T446" i="3"/>
  <c r="T448" i="3"/>
  <c r="T447" i="3"/>
  <c r="T449" i="3"/>
  <c r="T450" i="3"/>
  <c r="T451" i="3"/>
  <c r="T452" i="3"/>
  <c r="T453" i="3"/>
  <c r="T454" i="3"/>
  <c r="Z447" i="3"/>
  <c r="Z446" i="3"/>
  <c r="Z448" i="3"/>
  <c r="Z451" i="3"/>
  <c r="Z449" i="3"/>
  <c r="Z450" i="3"/>
  <c r="Z452" i="3"/>
  <c r="Z453" i="3"/>
  <c r="Z454" i="3"/>
  <c r="M446" i="3"/>
  <c r="M449" i="3"/>
  <c r="M447" i="3"/>
  <c r="M448" i="3"/>
  <c r="M451" i="3"/>
  <c r="M450" i="3"/>
  <c r="M452" i="3"/>
  <c r="M453" i="3"/>
  <c r="M454" i="3"/>
  <c r="AL446" i="3"/>
  <c r="AL447" i="3"/>
  <c r="AL449" i="3"/>
  <c r="AL450" i="3"/>
  <c r="AL448" i="3"/>
  <c r="AL451" i="3"/>
  <c r="AL452" i="3"/>
  <c r="AL453" i="3"/>
  <c r="AL454" i="3"/>
  <c r="AG446" i="3"/>
  <c r="AG447" i="3"/>
  <c r="AG449" i="3"/>
  <c r="AG450" i="3"/>
  <c r="AG448" i="3"/>
  <c r="AG452" i="3"/>
  <c r="AG454" i="3"/>
  <c r="AG453" i="3"/>
  <c r="AG451" i="3"/>
  <c r="AE447" i="3"/>
  <c r="AE446" i="3"/>
  <c r="AE448" i="3"/>
  <c r="AE449" i="3"/>
  <c r="AE450" i="3"/>
  <c r="AE451" i="3"/>
  <c r="AE453" i="3"/>
  <c r="AE452" i="3"/>
  <c r="AE454" i="3"/>
  <c r="F446" i="3"/>
  <c r="F447" i="3"/>
  <c r="F449" i="3"/>
  <c r="F448" i="3"/>
  <c r="F451" i="3"/>
  <c r="F450" i="3"/>
  <c r="F453" i="3"/>
  <c r="F452" i="3"/>
  <c r="F454" i="3"/>
  <c r="AD446" i="3"/>
  <c r="AD448" i="3"/>
  <c r="AD447" i="3"/>
  <c r="AD449" i="3"/>
  <c r="AD451" i="3"/>
  <c r="AD450" i="3"/>
  <c r="AD453" i="3"/>
  <c r="AD452" i="3"/>
  <c r="AD454" i="3"/>
  <c r="H446" i="3"/>
  <c r="H448" i="3"/>
  <c r="H449" i="3"/>
  <c r="H447" i="3"/>
  <c r="H451" i="3"/>
  <c r="H450" i="3"/>
  <c r="H453" i="3"/>
  <c r="H452" i="3"/>
  <c r="H454" i="3"/>
  <c r="U446" i="3"/>
  <c r="U448" i="3"/>
  <c r="U447" i="3"/>
  <c r="U450" i="3"/>
  <c r="U449" i="3"/>
  <c r="U451" i="3"/>
  <c r="U452" i="3"/>
  <c r="U453" i="3"/>
  <c r="U454" i="3"/>
  <c r="E811" i="3"/>
  <c r="E412" i="3"/>
  <c r="E411" i="3"/>
  <c r="E413" i="3"/>
  <c r="E416" i="3"/>
  <c r="E414" i="3"/>
  <c r="E415" i="3"/>
  <c r="E417" i="3"/>
  <c r="E418" i="3"/>
  <c r="E419" i="3"/>
  <c r="E420" i="3"/>
  <c r="E421" i="3"/>
  <c r="E422" i="3"/>
  <c r="E423" i="3"/>
  <c r="E425" i="3"/>
  <c r="E424" i="3"/>
  <c r="E427" i="3"/>
  <c r="E426" i="3"/>
  <c r="E428" i="3"/>
  <c r="E429" i="3"/>
  <c r="E430" i="3"/>
  <c r="E432" i="3"/>
  <c r="E431" i="3"/>
  <c r="E434" i="3"/>
  <c r="E436" i="3"/>
  <c r="E433" i="3"/>
  <c r="E435" i="3"/>
  <c r="E438" i="3"/>
  <c r="E437" i="3"/>
  <c r="E442" i="3"/>
  <c r="E439" i="3"/>
  <c r="E441" i="3"/>
  <c r="E440" i="3"/>
  <c r="E443" i="3"/>
  <c r="E444" i="3"/>
  <c r="E445" i="3"/>
  <c r="V811" i="3"/>
  <c r="V411" i="3"/>
  <c r="V413" i="3"/>
  <c r="V412" i="3"/>
  <c r="V416" i="3"/>
  <c r="V414" i="3"/>
  <c r="V415" i="3"/>
  <c r="V417" i="3"/>
  <c r="V420" i="3"/>
  <c r="V418" i="3"/>
  <c r="V419" i="3"/>
  <c r="V421" i="3"/>
  <c r="V422" i="3"/>
  <c r="V424" i="3"/>
  <c r="V426" i="3"/>
  <c r="V425" i="3"/>
  <c r="V423" i="3"/>
  <c r="V428" i="3"/>
  <c r="V427" i="3"/>
  <c r="V431" i="3"/>
  <c r="V429" i="3"/>
  <c r="V430" i="3"/>
  <c r="V432" i="3"/>
  <c r="V436" i="3"/>
  <c r="V433" i="3"/>
  <c r="V434" i="3"/>
  <c r="V435" i="3"/>
  <c r="V440" i="3"/>
  <c r="V437" i="3"/>
  <c r="V438" i="3"/>
  <c r="V439" i="3"/>
  <c r="V442" i="3"/>
  <c r="V441" i="3"/>
  <c r="V444" i="3"/>
  <c r="V443" i="3"/>
  <c r="V445" i="3"/>
  <c r="AA811" i="3"/>
  <c r="AA411" i="3"/>
  <c r="AA413" i="3"/>
  <c r="AA412" i="3"/>
  <c r="AA414" i="3"/>
  <c r="AA417" i="3"/>
  <c r="AA415" i="3"/>
  <c r="AA416" i="3"/>
  <c r="AA421" i="3"/>
  <c r="AA418" i="3"/>
  <c r="AA422" i="3"/>
  <c r="AA420" i="3"/>
  <c r="AA419" i="3"/>
  <c r="AA428" i="3"/>
  <c r="AA424" i="3"/>
  <c r="AA423" i="3"/>
  <c r="AA425" i="3"/>
  <c r="AA427" i="3"/>
  <c r="AA426" i="3"/>
  <c r="AA429" i="3"/>
  <c r="AA430" i="3"/>
  <c r="AA434" i="3"/>
  <c r="AA431" i="3"/>
  <c r="AA433" i="3"/>
  <c r="AA432" i="3"/>
  <c r="AA435" i="3"/>
  <c r="AA436" i="3"/>
  <c r="AA438" i="3"/>
  <c r="AA437" i="3"/>
  <c r="AA440" i="3"/>
  <c r="AA439" i="3"/>
  <c r="AA441" i="3"/>
  <c r="AA442" i="3"/>
  <c r="AA444" i="3"/>
  <c r="AA443" i="3"/>
  <c r="AA445" i="3"/>
  <c r="AK811" i="3"/>
  <c r="AK413" i="3"/>
  <c r="AK411" i="3"/>
  <c r="AK412" i="3"/>
  <c r="AK415" i="3"/>
  <c r="AK416" i="3"/>
  <c r="AK414" i="3"/>
  <c r="AK417" i="3"/>
  <c r="AK418" i="3"/>
  <c r="AK420" i="3"/>
  <c r="AK419" i="3"/>
  <c r="AK424" i="3"/>
  <c r="AK422" i="3"/>
  <c r="AK421" i="3"/>
  <c r="AK423" i="3"/>
  <c r="AK426" i="3"/>
  <c r="AK425" i="3"/>
  <c r="AK427" i="3"/>
  <c r="AK428" i="3"/>
  <c r="AK429" i="3"/>
  <c r="AK430" i="3"/>
  <c r="AK431" i="3"/>
  <c r="AK433" i="3"/>
  <c r="AK434" i="3"/>
  <c r="AK432" i="3"/>
  <c r="AK436" i="3"/>
  <c r="AK435" i="3"/>
  <c r="AK437" i="3"/>
  <c r="AK438" i="3"/>
  <c r="AK440" i="3"/>
  <c r="AK439" i="3"/>
  <c r="AK441" i="3"/>
  <c r="AK443" i="3"/>
  <c r="AK445" i="3"/>
  <c r="AK442" i="3"/>
  <c r="AK444" i="3"/>
  <c r="AF811" i="3"/>
  <c r="AF411" i="3"/>
  <c r="AF413" i="3"/>
  <c r="AF412" i="3"/>
  <c r="AF416" i="3"/>
  <c r="AF414" i="3"/>
  <c r="AF418" i="3"/>
  <c r="AF415" i="3"/>
  <c r="AF417" i="3"/>
  <c r="AF420" i="3"/>
  <c r="AF419" i="3"/>
  <c r="AF421" i="3"/>
  <c r="AF423" i="3"/>
  <c r="AF424" i="3"/>
  <c r="AF422" i="3"/>
  <c r="AF426" i="3"/>
  <c r="AF425" i="3"/>
  <c r="AF427" i="3"/>
  <c r="AF430" i="3"/>
  <c r="AF428" i="3"/>
  <c r="AF429" i="3"/>
  <c r="AF432" i="3"/>
  <c r="AF434" i="3"/>
  <c r="AF431" i="3"/>
  <c r="AF433" i="3"/>
  <c r="AF435" i="3"/>
  <c r="AF436" i="3"/>
  <c r="AF437" i="3"/>
  <c r="AF439" i="3"/>
  <c r="AF438" i="3"/>
  <c r="AF441" i="3"/>
  <c r="AF440" i="3"/>
  <c r="AF445" i="3"/>
  <c r="AF443" i="3"/>
  <c r="AF442" i="3"/>
  <c r="AF444" i="3"/>
  <c r="AM811" i="3"/>
  <c r="AM411" i="3"/>
  <c r="AM412" i="3"/>
  <c r="AM415" i="3"/>
  <c r="AM413" i="3"/>
  <c r="AM414" i="3"/>
  <c r="AM416" i="3"/>
  <c r="AM417" i="3"/>
  <c r="AM418" i="3"/>
  <c r="AM420" i="3"/>
  <c r="AM422" i="3"/>
  <c r="AM419" i="3"/>
  <c r="AM421" i="3"/>
  <c r="AM425" i="3"/>
  <c r="AM423" i="3"/>
  <c r="AM424" i="3"/>
  <c r="AM427" i="3"/>
  <c r="AM426" i="3"/>
  <c r="AM430" i="3"/>
  <c r="AM428" i="3"/>
  <c r="AM433" i="3"/>
  <c r="AM429" i="3"/>
  <c r="AM432" i="3"/>
  <c r="AM431" i="3"/>
  <c r="AM435" i="3"/>
  <c r="AM438" i="3"/>
  <c r="AM434" i="3"/>
  <c r="AM440" i="3"/>
  <c r="AM436" i="3"/>
  <c r="AM437" i="3"/>
  <c r="AM439" i="3"/>
  <c r="AM443" i="3"/>
  <c r="AM441" i="3"/>
  <c r="AM442" i="3"/>
  <c r="AM444" i="3"/>
  <c r="AM445" i="3"/>
  <c r="AE811" i="3"/>
  <c r="AE411" i="3"/>
  <c r="AE412" i="3"/>
  <c r="AE413" i="3"/>
  <c r="AE415" i="3"/>
  <c r="AE414" i="3"/>
  <c r="AE417" i="3"/>
  <c r="AE418" i="3"/>
  <c r="AE416" i="3"/>
  <c r="AE419" i="3"/>
  <c r="AE422" i="3"/>
  <c r="AE420" i="3"/>
  <c r="AE424" i="3"/>
  <c r="AE421" i="3"/>
  <c r="AE423" i="3"/>
  <c r="AE426" i="3"/>
  <c r="AE425" i="3"/>
  <c r="AE430" i="3"/>
  <c r="AE428" i="3"/>
  <c r="AE432" i="3"/>
  <c r="AE427" i="3"/>
  <c r="AE429" i="3"/>
  <c r="AE436" i="3"/>
  <c r="AE431" i="3"/>
  <c r="AE433" i="3"/>
  <c r="AE434" i="3"/>
  <c r="AE435" i="3"/>
  <c r="AE440" i="3"/>
  <c r="AE437" i="3"/>
  <c r="AE438" i="3"/>
  <c r="AE442" i="3"/>
  <c r="AE444" i="3"/>
  <c r="AE439" i="3"/>
  <c r="AE441" i="3"/>
  <c r="AE443" i="3"/>
  <c r="AE445" i="3"/>
  <c r="AI811" i="3"/>
  <c r="AI411" i="3"/>
  <c r="AI412" i="3"/>
  <c r="AI413" i="3"/>
  <c r="AI414" i="3"/>
  <c r="AI416" i="3"/>
  <c r="AI419" i="3"/>
  <c r="AI415" i="3"/>
  <c r="AI417" i="3"/>
  <c r="AI418" i="3"/>
  <c r="AI420" i="3"/>
  <c r="AI422" i="3"/>
  <c r="AI423" i="3"/>
  <c r="AI421" i="3"/>
  <c r="AI424" i="3"/>
  <c r="AI425" i="3"/>
  <c r="AI427" i="3"/>
  <c r="AI426" i="3"/>
  <c r="AI428" i="3"/>
  <c r="AI430" i="3"/>
  <c r="AI429" i="3"/>
  <c r="AI432" i="3"/>
  <c r="AI435" i="3"/>
  <c r="AI431" i="3"/>
  <c r="AI433" i="3"/>
  <c r="AI434" i="3"/>
  <c r="AI436" i="3"/>
  <c r="AI437" i="3"/>
  <c r="AI438" i="3"/>
  <c r="AI440" i="3"/>
  <c r="AI439" i="3"/>
  <c r="AI442" i="3"/>
  <c r="AI441" i="3"/>
  <c r="AI443" i="3"/>
  <c r="AI444" i="3"/>
  <c r="AI445" i="3"/>
  <c r="H811" i="3"/>
  <c r="H411" i="3"/>
  <c r="H412" i="3"/>
  <c r="H414" i="3"/>
  <c r="H413" i="3"/>
  <c r="H416" i="3"/>
  <c r="H415" i="3"/>
  <c r="H417" i="3"/>
  <c r="H418" i="3"/>
  <c r="H422" i="3"/>
  <c r="H420" i="3"/>
  <c r="H419" i="3"/>
  <c r="H424" i="3"/>
  <c r="H421" i="3"/>
  <c r="H423" i="3"/>
  <c r="H426" i="3"/>
  <c r="H425" i="3"/>
  <c r="H429" i="3"/>
  <c r="H428" i="3"/>
  <c r="H427" i="3"/>
  <c r="H430" i="3"/>
  <c r="H431" i="3"/>
  <c r="H432" i="3"/>
  <c r="H433" i="3"/>
  <c r="H435" i="3"/>
  <c r="H434" i="3"/>
  <c r="H437" i="3"/>
  <c r="H436" i="3"/>
  <c r="H438" i="3"/>
  <c r="H439" i="3"/>
  <c r="H441" i="3"/>
  <c r="H440" i="3"/>
  <c r="H442" i="3"/>
  <c r="H443" i="3"/>
  <c r="H445" i="3"/>
  <c r="H444" i="3"/>
  <c r="AJ811" i="3"/>
  <c r="AJ411" i="3"/>
  <c r="AJ415" i="3"/>
  <c r="AJ412" i="3"/>
  <c r="AJ413" i="3"/>
  <c r="AJ414" i="3"/>
  <c r="AJ417" i="3"/>
  <c r="AJ416" i="3"/>
  <c r="AJ418" i="3"/>
  <c r="AJ419" i="3"/>
  <c r="AJ420" i="3"/>
  <c r="AJ423" i="3"/>
  <c r="AJ421" i="3"/>
  <c r="AJ425" i="3"/>
  <c r="AJ422" i="3"/>
  <c r="AJ426" i="3"/>
  <c r="AJ424" i="3"/>
  <c r="AJ428" i="3"/>
  <c r="AJ427" i="3"/>
  <c r="AJ430" i="3"/>
  <c r="AJ432" i="3"/>
  <c r="AJ429" i="3"/>
  <c r="AJ431" i="3"/>
  <c r="AJ433" i="3"/>
  <c r="AJ434" i="3"/>
  <c r="AJ435" i="3"/>
  <c r="AJ436" i="3"/>
  <c r="AJ440" i="3"/>
  <c r="AJ437" i="3"/>
  <c r="AJ438" i="3"/>
  <c r="AJ443" i="3"/>
  <c r="AJ439" i="3"/>
  <c r="AJ441" i="3"/>
  <c r="AJ445" i="3"/>
  <c r="AJ442" i="3"/>
  <c r="AJ444" i="3"/>
  <c r="Q811" i="3"/>
  <c r="Q411" i="3"/>
  <c r="Q412" i="3"/>
  <c r="Q413" i="3"/>
  <c r="Q415" i="3"/>
  <c r="Q416" i="3"/>
  <c r="Q414" i="3"/>
  <c r="Q418" i="3"/>
  <c r="Q417" i="3"/>
  <c r="Q420" i="3"/>
  <c r="Q419" i="3"/>
  <c r="Q421" i="3"/>
  <c r="Q422" i="3"/>
  <c r="Q423" i="3"/>
  <c r="Q424" i="3"/>
  <c r="Q425" i="3"/>
  <c r="Q426" i="3"/>
  <c r="Q429" i="3"/>
  <c r="Q428" i="3"/>
  <c r="Q427" i="3"/>
  <c r="Q430" i="3"/>
  <c r="Q433" i="3"/>
  <c r="Q431" i="3"/>
  <c r="Q432" i="3"/>
  <c r="Q437" i="3"/>
  <c r="Q435" i="3"/>
  <c r="Q434" i="3"/>
  <c r="Q438" i="3"/>
  <c r="Q436" i="3"/>
  <c r="Q440" i="3"/>
  <c r="Q439" i="3"/>
  <c r="Q441" i="3"/>
  <c r="Q444" i="3"/>
  <c r="Q442" i="3"/>
  <c r="Q445" i="3"/>
  <c r="Q443" i="3"/>
  <c r="AH811" i="3"/>
  <c r="AH411" i="3"/>
  <c r="AH415" i="3"/>
  <c r="AH413" i="3"/>
  <c r="AH412" i="3"/>
  <c r="AH414" i="3"/>
  <c r="AH418" i="3"/>
  <c r="AH417" i="3"/>
  <c r="AH416" i="3"/>
  <c r="AH419" i="3"/>
  <c r="AH424" i="3"/>
  <c r="AH420" i="3"/>
  <c r="AH421" i="3"/>
  <c r="AH423" i="3"/>
  <c r="AH422" i="3"/>
  <c r="AH426" i="3"/>
  <c r="AH427" i="3"/>
  <c r="AH425" i="3"/>
  <c r="AH429" i="3"/>
  <c r="AH433" i="3"/>
  <c r="AH428" i="3"/>
  <c r="AH432" i="3"/>
  <c r="AH430" i="3"/>
  <c r="AH431" i="3"/>
  <c r="AH436" i="3"/>
  <c r="AH435" i="3"/>
  <c r="AH434" i="3"/>
  <c r="AH438" i="3"/>
  <c r="AH437" i="3"/>
  <c r="AH441" i="3"/>
  <c r="AH440" i="3"/>
  <c r="AH439" i="3"/>
  <c r="AH443" i="3"/>
  <c r="AH445" i="3"/>
  <c r="AH442" i="3"/>
  <c r="AH444" i="3"/>
  <c r="Z811" i="3"/>
  <c r="Z411" i="3"/>
  <c r="Z412" i="3"/>
  <c r="Z414" i="3"/>
  <c r="Z413" i="3"/>
  <c r="Z415" i="3"/>
  <c r="Z417" i="3"/>
  <c r="Z416" i="3"/>
  <c r="Z418" i="3"/>
  <c r="Z419" i="3"/>
  <c r="Z421" i="3"/>
  <c r="Z420" i="3"/>
  <c r="Z422" i="3"/>
  <c r="Z423" i="3"/>
  <c r="Z426" i="3"/>
  <c r="Z427" i="3"/>
  <c r="Z424" i="3"/>
  <c r="Z425" i="3"/>
  <c r="Z429" i="3"/>
  <c r="Z428" i="3"/>
  <c r="Z430" i="3"/>
  <c r="Z432" i="3"/>
  <c r="Z431" i="3"/>
  <c r="Z433" i="3"/>
  <c r="Z435" i="3"/>
  <c r="Z434" i="3"/>
  <c r="Z436" i="3"/>
  <c r="Z437" i="3"/>
  <c r="Z440" i="3"/>
  <c r="Z438" i="3"/>
  <c r="Z441" i="3"/>
  <c r="Z439" i="3"/>
  <c r="Z444" i="3"/>
  <c r="Z442" i="3"/>
  <c r="Z443" i="3"/>
  <c r="Z445" i="3"/>
  <c r="AC811" i="3"/>
  <c r="AC412" i="3"/>
  <c r="AC411" i="3"/>
  <c r="AC414" i="3"/>
  <c r="AC413" i="3"/>
  <c r="AC416" i="3"/>
  <c r="AC415" i="3"/>
  <c r="AC417" i="3"/>
  <c r="AC418" i="3"/>
  <c r="AC421" i="3"/>
  <c r="AC420" i="3"/>
  <c r="AC419" i="3"/>
  <c r="AC424" i="3"/>
  <c r="AC422" i="3"/>
  <c r="AC426" i="3"/>
  <c r="AC423" i="3"/>
  <c r="AC425" i="3"/>
  <c r="AC428" i="3"/>
  <c r="AC427" i="3"/>
  <c r="AC430" i="3"/>
  <c r="AC429" i="3"/>
  <c r="AC431" i="3"/>
  <c r="AC433" i="3"/>
  <c r="AC432" i="3"/>
  <c r="AC434" i="3"/>
  <c r="AC435" i="3"/>
  <c r="AC436" i="3"/>
  <c r="AC438" i="3"/>
  <c r="AC437" i="3"/>
  <c r="AC440" i="3"/>
  <c r="AC439" i="3"/>
  <c r="AC442" i="3"/>
  <c r="AC441" i="3"/>
  <c r="AC445" i="3"/>
  <c r="AC443" i="3"/>
  <c r="AC444" i="3"/>
  <c r="M811" i="3"/>
  <c r="M412" i="3"/>
  <c r="M415" i="3"/>
  <c r="M413" i="3"/>
  <c r="M414" i="3"/>
  <c r="M411" i="3"/>
  <c r="M418" i="3"/>
  <c r="M416" i="3"/>
  <c r="M417" i="3"/>
  <c r="M420" i="3"/>
  <c r="M419" i="3"/>
  <c r="M424" i="3"/>
  <c r="M422" i="3"/>
  <c r="M421" i="3"/>
  <c r="M427" i="3"/>
  <c r="M425" i="3"/>
  <c r="M423" i="3"/>
  <c r="M426" i="3"/>
  <c r="M430" i="3"/>
  <c r="M428" i="3"/>
  <c r="M429" i="3"/>
  <c r="M431" i="3"/>
  <c r="M432" i="3"/>
  <c r="M433" i="3"/>
  <c r="M434" i="3"/>
  <c r="M435" i="3"/>
  <c r="M437" i="3"/>
  <c r="M436" i="3"/>
  <c r="M438" i="3"/>
  <c r="M439" i="3"/>
  <c r="M440" i="3"/>
  <c r="M442" i="3"/>
  <c r="M444" i="3"/>
  <c r="M441" i="3"/>
  <c r="M445" i="3"/>
  <c r="M443" i="3"/>
  <c r="K811" i="3"/>
  <c r="K412" i="3"/>
  <c r="K413" i="3"/>
  <c r="K411" i="3"/>
  <c r="K414" i="3"/>
  <c r="K415" i="3"/>
  <c r="K416" i="3"/>
  <c r="K421" i="3"/>
  <c r="K417" i="3"/>
  <c r="K418" i="3"/>
  <c r="K419" i="3"/>
  <c r="K420" i="3"/>
  <c r="K424" i="3"/>
  <c r="K422" i="3"/>
  <c r="K423" i="3"/>
  <c r="K427" i="3"/>
  <c r="K426" i="3"/>
  <c r="K425" i="3"/>
  <c r="K429" i="3"/>
  <c r="K428" i="3"/>
  <c r="K430" i="3"/>
  <c r="K431" i="3"/>
  <c r="K433" i="3"/>
  <c r="K432" i="3"/>
  <c r="K434" i="3"/>
  <c r="K435" i="3"/>
  <c r="K437" i="3"/>
  <c r="K436" i="3"/>
  <c r="K438" i="3"/>
  <c r="K440" i="3"/>
  <c r="K439" i="3"/>
  <c r="K441" i="3"/>
  <c r="K442" i="3"/>
  <c r="K444" i="3"/>
  <c r="K443" i="3"/>
  <c r="K445" i="3"/>
  <c r="AL811" i="3"/>
  <c r="AL411" i="3"/>
  <c r="AL413" i="3"/>
  <c r="AL414" i="3"/>
  <c r="AL412" i="3"/>
  <c r="AL415" i="3"/>
  <c r="AL416" i="3"/>
  <c r="AL417" i="3"/>
  <c r="AL418" i="3"/>
  <c r="AL422" i="3"/>
  <c r="AL420" i="3"/>
  <c r="AL419" i="3"/>
  <c r="AL421" i="3"/>
  <c r="AL425" i="3"/>
  <c r="AL423" i="3"/>
  <c r="AL427" i="3"/>
  <c r="AL424" i="3"/>
  <c r="AL428" i="3"/>
  <c r="AL426" i="3"/>
  <c r="AL429" i="3"/>
  <c r="AL431" i="3"/>
  <c r="AL430" i="3"/>
  <c r="AL432" i="3"/>
  <c r="AL433" i="3"/>
  <c r="AL434" i="3"/>
  <c r="AL436" i="3"/>
  <c r="AL435" i="3"/>
  <c r="AL439" i="3"/>
  <c r="AL438" i="3"/>
  <c r="AL437" i="3"/>
  <c r="AL440" i="3"/>
  <c r="AL441" i="3"/>
  <c r="AL443" i="3"/>
  <c r="AL445" i="3"/>
  <c r="AL442" i="3"/>
  <c r="AL444" i="3"/>
  <c r="P811" i="3"/>
  <c r="P411" i="3"/>
  <c r="P412" i="3"/>
  <c r="P414" i="3"/>
  <c r="P413" i="3"/>
  <c r="P415" i="3"/>
  <c r="P416" i="3"/>
  <c r="P417" i="3"/>
  <c r="P418" i="3"/>
  <c r="P419" i="3"/>
  <c r="P421" i="3"/>
  <c r="P420" i="3"/>
  <c r="P423" i="3"/>
  <c r="P425" i="3"/>
  <c r="P424" i="3"/>
  <c r="P422" i="3"/>
  <c r="P427" i="3"/>
  <c r="P426" i="3"/>
  <c r="P430" i="3"/>
  <c r="P428" i="3"/>
  <c r="P429" i="3"/>
  <c r="P431" i="3"/>
  <c r="P432" i="3"/>
  <c r="P435" i="3"/>
  <c r="P433" i="3"/>
  <c r="P434" i="3"/>
  <c r="P436" i="3"/>
  <c r="P437" i="3"/>
  <c r="P439" i="3"/>
  <c r="P438" i="3"/>
  <c r="P441" i="3"/>
  <c r="P440" i="3"/>
  <c r="P442" i="3"/>
  <c r="P443" i="3"/>
  <c r="P444" i="3"/>
  <c r="P445" i="3"/>
  <c r="F811" i="3"/>
  <c r="F412" i="3"/>
  <c r="F411" i="3"/>
  <c r="F413" i="3"/>
  <c r="F416" i="3"/>
  <c r="F414" i="3"/>
  <c r="F415" i="3"/>
  <c r="F418" i="3"/>
  <c r="F417" i="3"/>
  <c r="F420" i="3"/>
  <c r="F421" i="3"/>
  <c r="F419" i="3"/>
  <c r="F424" i="3"/>
  <c r="F422" i="3"/>
  <c r="F423" i="3"/>
  <c r="F425" i="3"/>
  <c r="F426" i="3"/>
  <c r="F428" i="3"/>
  <c r="F427" i="3"/>
  <c r="F429" i="3"/>
  <c r="F433" i="3"/>
  <c r="F431" i="3"/>
  <c r="F430" i="3"/>
  <c r="F432" i="3"/>
  <c r="F434" i="3"/>
  <c r="F436" i="3"/>
  <c r="F435" i="3"/>
  <c r="F438" i="3"/>
  <c r="F437" i="3"/>
  <c r="F439" i="3"/>
  <c r="F440" i="3"/>
  <c r="F443" i="3"/>
  <c r="F445" i="3"/>
  <c r="F441" i="3"/>
  <c r="F442" i="3"/>
  <c r="F444" i="3"/>
  <c r="AB811" i="3"/>
  <c r="AB411" i="3"/>
  <c r="AB413" i="3"/>
  <c r="AB412" i="3"/>
  <c r="AB414" i="3"/>
  <c r="AB415" i="3"/>
  <c r="AB417" i="3"/>
  <c r="AB416" i="3"/>
  <c r="AB418" i="3"/>
  <c r="AB421" i="3"/>
  <c r="AB419" i="3"/>
  <c r="AB420" i="3"/>
  <c r="AB423" i="3"/>
  <c r="AB422" i="3"/>
  <c r="AB424" i="3"/>
  <c r="AB425" i="3"/>
  <c r="AB426" i="3"/>
  <c r="AB427" i="3"/>
  <c r="AB428" i="3"/>
  <c r="AB429" i="3"/>
  <c r="AB430" i="3"/>
  <c r="AB434" i="3"/>
  <c r="AB433" i="3"/>
  <c r="AB431" i="3"/>
  <c r="AB432" i="3"/>
  <c r="AB435" i="3"/>
  <c r="AB437" i="3"/>
  <c r="AB436" i="3"/>
  <c r="AB439" i="3"/>
  <c r="AB438" i="3"/>
  <c r="AB440" i="3"/>
  <c r="AB441" i="3"/>
  <c r="AB443" i="3"/>
  <c r="AB442" i="3"/>
  <c r="AB444" i="3"/>
  <c r="AB445" i="3"/>
  <c r="O811" i="3"/>
  <c r="O412" i="3"/>
  <c r="O411" i="3"/>
  <c r="O413" i="3"/>
  <c r="O415" i="3"/>
  <c r="O414" i="3"/>
  <c r="O418" i="3"/>
  <c r="O416" i="3"/>
  <c r="O417" i="3"/>
  <c r="O422" i="3"/>
  <c r="O419" i="3"/>
  <c r="O423" i="3"/>
  <c r="O420" i="3"/>
  <c r="O424" i="3"/>
  <c r="O421" i="3"/>
  <c r="O425" i="3"/>
  <c r="O426" i="3"/>
  <c r="O429" i="3"/>
  <c r="O431" i="3"/>
  <c r="O427" i="3"/>
  <c r="O428" i="3"/>
  <c r="O430" i="3"/>
  <c r="O432" i="3"/>
  <c r="O433" i="3"/>
  <c r="O434" i="3"/>
  <c r="O435" i="3"/>
  <c r="O436" i="3"/>
  <c r="O437" i="3"/>
  <c r="O441" i="3"/>
  <c r="O438" i="3"/>
  <c r="O440" i="3"/>
  <c r="O439" i="3"/>
  <c r="O445" i="3"/>
  <c r="O442" i="3"/>
  <c r="O443" i="3"/>
  <c r="O444" i="3"/>
  <c r="G811" i="3"/>
  <c r="G411" i="3"/>
  <c r="G413" i="3"/>
  <c r="G412" i="3"/>
  <c r="G414" i="3"/>
  <c r="G415" i="3"/>
  <c r="G418" i="3"/>
  <c r="G416" i="3"/>
  <c r="G421" i="3"/>
  <c r="G417" i="3"/>
  <c r="G419" i="3"/>
  <c r="G423" i="3"/>
  <c r="G420" i="3"/>
  <c r="G426" i="3"/>
  <c r="G425" i="3"/>
  <c r="G422" i="3"/>
  <c r="G424" i="3"/>
  <c r="G427" i="3"/>
  <c r="G431" i="3"/>
  <c r="G429" i="3"/>
  <c r="G428" i="3"/>
  <c r="G433" i="3"/>
  <c r="G430" i="3"/>
  <c r="G434" i="3"/>
  <c r="G432" i="3"/>
  <c r="G435" i="3"/>
  <c r="G436" i="3"/>
  <c r="G438" i="3"/>
  <c r="G437" i="3"/>
  <c r="G440" i="3"/>
  <c r="G439" i="3"/>
  <c r="G441" i="3"/>
  <c r="G445" i="3"/>
  <c r="G443" i="3"/>
  <c r="G442" i="3"/>
  <c r="G444" i="3"/>
  <c r="U811" i="3"/>
  <c r="U411" i="3"/>
  <c r="U413" i="3"/>
  <c r="U412" i="3"/>
  <c r="U415" i="3"/>
  <c r="U414" i="3"/>
  <c r="U416" i="3"/>
  <c r="U417" i="3"/>
  <c r="U418" i="3"/>
  <c r="U420" i="3"/>
  <c r="U419" i="3"/>
  <c r="U421" i="3"/>
  <c r="U423" i="3"/>
  <c r="U424" i="3"/>
  <c r="U422" i="3"/>
  <c r="U425" i="3"/>
  <c r="U426" i="3"/>
  <c r="U427" i="3"/>
  <c r="U430" i="3"/>
  <c r="U428" i="3"/>
  <c r="U429" i="3"/>
  <c r="U434" i="3"/>
  <c r="U431" i="3"/>
  <c r="U433" i="3"/>
  <c r="U432" i="3"/>
  <c r="U435" i="3"/>
  <c r="U436" i="3"/>
  <c r="U438" i="3"/>
  <c r="U437" i="3"/>
  <c r="U442" i="3"/>
  <c r="U440" i="3"/>
  <c r="U439" i="3"/>
  <c r="U441" i="3"/>
  <c r="U444" i="3"/>
  <c r="U443" i="3"/>
  <c r="U445" i="3"/>
  <c r="I811" i="3"/>
  <c r="I411" i="3"/>
  <c r="I413" i="3"/>
  <c r="I414" i="3"/>
  <c r="I412" i="3"/>
  <c r="I418" i="3"/>
  <c r="I416" i="3"/>
  <c r="I415" i="3"/>
  <c r="I420" i="3"/>
  <c r="I419" i="3"/>
  <c r="I417" i="3"/>
  <c r="I421" i="3"/>
  <c r="I424" i="3"/>
  <c r="I422" i="3"/>
  <c r="I426" i="3"/>
  <c r="I423" i="3"/>
  <c r="I425" i="3"/>
  <c r="I427" i="3"/>
  <c r="I431" i="3"/>
  <c r="I428" i="3"/>
  <c r="I429" i="3"/>
  <c r="I435" i="3"/>
  <c r="I433" i="3"/>
  <c r="I430" i="3"/>
  <c r="I432" i="3"/>
  <c r="I438" i="3"/>
  <c r="I434" i="3"/>
  <c r="I436" i="3"/>
  <c r="I437" i="3"/>
  <c r="I439" i="3"/>
  <c r="I441" i="3"/>
  <c r="I440" i="3"/>
  <c r="I443" i="3"/>
  <c r="I442" i="3"/>
  <c r="I445" i="3"/>
  <c r="I444" i="3"/>
  <c r="J811" i="3"/>
  <c r="J413" i="3"/>
  <c r="J411" i="3"/>
  <c r="J412" i="3"/>
  <c r="J414" i="3"/>
  <c r="J416" i="3"/>
  <c r="J415" i="3"/>
  <c r="J418" i="3"/>
  <c r="J420" i="3"/>
  <c r="J417" i="3"/>
  <c r="J419" i="3"/>
  <c r="J422" i="3"/>
  <c r="J421" i="3"/>
  <c r="J424" i="3"/>
  <c r="J425" i="3"/>
  <c r="J423" i="3"/>
  <c r="J427" i="3"/>
  <c r="J426" i="3"/>
  <c r="J430" i="3"/>
  <c r="J428" i="3"/>
  <c r="J429" i="3"/>
  <c r="J432" i="3"/>
  <c r="J431" i="3"/>
  <c r="J433" i="3"/>
  <c r="J435" i="3"/>
  <c r="J434" i="3"/>
  <c r="J440" i="3"/>
  <c r="J436" i="3"/>
  <c r="J437" i="3"/>
  <c r="J439" i="3"/>
  <c r="J438" i="3"/>
  <c r="J442" i="3"/>
  <c r="J444" i="3"/>
  <c r="J441" i="3"/>
  <c r="J443" i="3"/>
  <c r="J445" i="3"/>
  <c r="T811" i="3"/>
  <c r="T411" i="3"/>
  <c r="T415" i="3"/>
  <c r="T413" i="3"/>
  <c r="T412" i="3"/>
  <c r="T416" i="3"/>
  <c r="T414" i="3"/>
  <c r="T418" i="3"/>
  <c r="T417" i="3"/>
  <c r="T420" i="3"/>
  <c r="T419" i="3"/>
  <c r="T424" i="3"/>
  <c r="T422" i="3"/>
  <c r="T421" i="3"/>
  <c r="T427" i="3"/>
  <c r="T425" i="3"/>
  <c r="T423" i="3"/>
  <c r="T426" i="3"/>
  <c r="T428" i="3"/>
  <c r="T429" i="3"/>
  <c r="T430" i="3"/>
  <c r="T431" i="3"/>
  <c r="T434" i="3"/>
  <c r="T432" i="3"/>
  <c r="T433" i="3"/>
  <c r="T439" i="3"/>
  <c r="T435" i="3"/>
  <c r="T436" i="3"/>
  <c r="T437" i="3"/>
  <c r="T438" i="3"/>
  <c r="T441" i="3"/>
  <c r="T440" i="3"/>
  <c r="T443" i="3"/>
  <c r="T444" i="3"/>
  <c r="T442" i="3"/>
  <c r="T445" i="3"/>
  <c r="X811" i="3"/>
  <c r="X411" i="3"/>
  <c r="X413" i="3"/>
  <c r="X412" i="3"/>
  <c r="X414" i="3"/>
  <c r="X415" i="3"/>
  <c r="X420" i="3"/>
  <c r="X417" i="3"/>
  <c r="X416" i="3"/>
  <c r="X418" i="3"/>
  <c r="X419" i="3"/>
  <c r="X422" i="3"/>
  <c r="X421" i="3"/>
  <c r="X425" i="3"/>
  <c r="X424" i="3"/>
  <c r="X423" i="3"/>
  <c r="X426" i="3"/>
  <c r="X428" i="3"/>
  <c r="X427" i="3"/>
  <c r="X430" i="3"/>
  <c r="X429" i="3"/>
  <c r="X431" i="3"/>
  <c r="X433" i="3"/>
  <c r="X432" i="3"/>
  <c r="X434" i="3"/>
  <c r="X435" i="3"/>
  <c r="X438" i="3"/>
  <c r="X437" i="3"/>
  <c r="X436" i="3"/>
  <c r="X440" i="3"/>
  <c r="X439" i="3"/>
  <c r="X442" i="3"/>
  <c r="X441" i="3"/>
  <c r="X443" i="3"/>
  <c r="X444" i="3"/>
  <c r="X445" i="3"/>
  <c r="R811" i="3"/>
  <c r="R412" i="3"/>
  <c r="R411" i="3"/>
  <c r="R414" i="3"/>
  <c r="R413" i="3"/>
  <c r="R415" i="3"/>
  <c r="R416" i="3"/>
  <c r="R420" i="3"/>
  <c r="R417" i="3"/>
  <c r="R418" i="3"/>
  <c r="R419" i="3"/>
  <c r="R421" i="3"/>
  <c r="R423" i="3"/>
  <c r="R422" i="3"/>
  <c r="R424" i="3"/>
  <c r="R426" i="3"/>
  <c r="R425" i="3"/>
  <c r="R427" i="3"/>
  <c r="R430" i="3"/>
  <c r="R429" i="3"/>
  <c r="R428" i="3"/>
  <c r="R432" i="3"/>
  <c r="R431" i="3"/>
  <c r="R436" i="3"/>
  <c r="R435" i="3"/>
  <c r="R433" i="3"/>
  <c r="R434" i="3"/>
  <c r="R437" i="3"/>
  <c r="R438" i="3"/>
  <c r="R439" i="3"/>
  <c r="R441" i="3"/>
  <c r="R440" i="3"/>
  <c r="R443" i="3"/>
  <c r="R442" i="3"/>
  <c r="R444" i="3"/>
  <c r="R445" i="3"/>
  <c r="Y811" i="3"/>
  <c r="Y413" i="3"/>
  <c r="Y414" i="3"/>
  <c r="Y411" i="3"/>
  <c r="Y412" i="3"/>
  <c r="Y415" i="3"/>
  <c r="Y416" i="3"/>
  <c r="Y418" i="3"/>
  <c r="Y417" i="3"/>
  <c r="Y419" i="3"/>
  <c r="Y420" i="3"/>
  <c r="Y423" i="3"/>
  <c r="Y421" i="3"/>
  <c r="Y425" i="3"/>
  <c r="Y422" i="3"/>
  <c r="Y424" i="3"/>
  <c r="Y426" i="3"/>
  <c r="Y428" i="3"/>
  <c r="Y427" i="3"/>
  <c r="Y429" i="3"/>
  <c r="Y430" i="3"/>
  <c r="Y432" i="3"/>
  <c r="Y431" i="3"/>
  <c r="Y433" i="3"/>
  <c r="Y435" i="3"/>
  <c r="Y434" i="3"/>
  <c r="Y438" i="3"/>
  <c r="Y436" i="3"/>
  <c r="Y437" i="3"/>
  <c r="Y440" i="3"/>
  <c r="Y439" i="3"/>
  <c r="Y441" i="3"/>
  <c r="Y443" i="3"/>
  <c r="Y442" i="3"/>
  <c r="Y445" i="3"/>
  <c r="Y444" i="3"/>
  <c r="W811" i="3"/>
  <c r="W412" i="3"/>
  <c r="W411" i="3"/>
  <c r="W413" i="3"/>
  <c r="W415" i="3"/>
  <c r="W414" i="3"/>
  <c r="W416" i="3"/>
  <c r="W418" i="3"/>
  <c r="W420" i="3"/>
  <c r="W417" i="3"/>
  <c r="W419" i="3"/>
  <c r="W422" i="3"/>
  <c r="W424" i="3"/>
  <c r="W421" i="3"/>
  <c r="W423" i="3"/>
  <c r="W425" i="3"/>
  <c r="W426" i="3"/>
  <c r="W431" i="3"/>
  <c r="W427" i="3"/>
  <c r="W428" i="3"/>
  <c r="W429" i="3"/>
  <c r="W430" i="3"/>
  <c r="W433" i="3"/>
  <c r="W432" i="3"/>
  <c r="W436" i="3"/>
  <c r="W435" i="3"/>
  <c r="W434" i="3"/>
  <c r="W441" i="3"/>
  <c r="W437" i="3"/>
  <c r="W438" i="3"/>
  <c r="W439" i="3"/>
  <c r="W440" i="3"/>
  <c r="W443" i="3"/>
  <c r="W444" i="3"/>
  <c r="W442" i="3"/>
  <c r="W445" i="3"/>
  <c r="A1019" i="10"/>
  <c r="A406" i="10"/>
  <c r="AD405" i="10"/>
  <c r="R405" i="10"/>
  <c r="F405" i="10"/>
  <c r="AC405" i="10"/>
  <c r="AB405" i="10"/>
  <c r="AJ405" i="10"/>
  <c r="AG405" i="10"/>
  <c r="Q405" i="10"/>
  <c r="P405" i="10"/>
  <c r="X405" i="10"/>
  <c r="U405" i="10"/>
  <c r="E405" i="10"/>
  <c r="D405" i="10"/>
  <c r="D1019" i="10" s="1"/>
  <c r="L405" i="10"/>
  <c r="L1019" i="10" s="1"/>
  <c r="I405" i="10"/>
  <c r="AE405" i="10"/>
  <c r="AI405" i="10"/>
  <c r="AH405" i="10"/>
  <c r="S405" i="10"/>
  <c r="AK405" i="10"/>
  <c r="W405" i="10"/>
  <c r="V405" i="10"/>
  <c r="AF405" i="10"/>
  <c r="G405" i="10"/>
  <c r="Y405" i="10"/>
  <c r="K405" i="10"/>
  <c r="J405" i="10"/>
  <c r="T405" i="10"/>
  <c r="AA405" i="10"/>
  <c r="M405" i="10"/>
  <c r="AM405" i="10"/>
  <c r="N405" i="10"/>
  <c r="AL405" i="10"/>
  <c r="Z405" i="10"/>
  <c r="C405" i="10"/>
  <c r="C1019" i="10" s="1"/>
  <c r="O405" i="10"/>
  <c r="H405" i="10"/>
  <c r="B405" i="10"/>
  <c r="B1019" i="10" s="1"/>
  <c r="AG811" i="3"/>
  <c r="AG412" i="3"/>
  <c r="AG411" i="3"/>
  <c r="AG415" i="3"/>
  <c r="AG413" i="3"/>
  <c r="AG414" i="3"/>
  <c r="AG418" i="3"/>
  <c r="AG420" i="3"/>
  <c r="AG417" i="3"/>
  <c r="AG416" i="3"/>
  <c r="AG419" i="3"/>
  <c r="AG422" i="3"/>
  <c r="AG421" i="3"/>
  <c r="AG424" i="3"/>
  <c r="AG423" i="3"/>
  <c r="AG428" i="3"/>
  <c r="AG426" i="3"/>
  <c r="AG425" i="3"/>
  <c r="AG427" i="3"/>
  <c r="AG430" i="3"/>
  <c r="AG429" i="3"/>
  <c r="AG433" i="3"/>
  <c r="AG431" i="3"/>
  <c r="AG432" i="3"/>
  <c r="AG434" i="3"/>
  <c r="AG435" i="3"/>
  <c r="AG436" i="3"/>
  <c r="AG437" i="3"/>
  <c r="AG438" i="3"/>
  <c r="AG439" i="3"/>
  <c r="AG441" i="3"/>
  <c r="AG440" i="3"/>
  <c r="AG443" i="3"/>
  <c r="AG444" i="3"/>
  <c r="AG442" i="3"/>
  <c r="AG445" i="3"/>
  <c r="AD811" i="3"/>
  <c r="AD412" i="3"/>
  <c r="AD411" i="3"/>
  <c r="AD413" i="3"/>
  <c r="AD414" i="3"/>
  <c r="AD416" i="3"/>
  <c r="AD415" i="3"/>
  <c r="AD417" i="3"/>
  <c r="AD418" i="3"/>
  <c r="AD419" i="3"/>
  <c r="AD423" i="3"/>
  <c r="AD420" i="3"/>
  <c r="AD422" i="3"/>
  <c r="AD421" i="3"/>
  <c r="AD425" i="3"/>
  <c r="AD427" i="3"/>
  <c r="AD429" i="3"/>
  <c r="AD424" i="3"/>
  <c r="AD426" i="3"/>
  <c r="AD428" i="3"/>
  <c r="AD431" i="3"/>
  <c r="AD430" i="3"/>
  <c r="AD432" i="3"/>
  <c r="AD438" i="3"/>
  <c r="AD434" i="3"/>
  <c r="AD433" i="3"/>
  <c r="AD436" i="3"/>
  <c r="AD439" i="3"/>
  <c r="AD435" i="3"/>
  <c r="AD437" i="3"/>
  <c r="AD440" i="3"/>
  <c r="AD442" i="3"/>
  <c r="AD441" i="3"/>
  <c r="AD444" i="3"/>
  <c r="AD443" i="3"/>
  <c r="AD445" i="3"/>
  <c r="S811" i="3"/>
  <c r="S411" i="3"/>
  <c r="S413" i="3"/>
  <c r="S412" i="3"/>
  <c r="S415" i="3"/>
  <c r="S414" i="3"/>
  <c r="S416" i="3"/>
  <c r="S419" i="3"/>
  <c r="S417" i="3"/>
  <c r="S418" i="3"/>
  <c r="S420" i="3"/>
  <c r="S421" i="3"/>
  <c r="S422" i="3"/>
  <c r="S424" i="3"/>
  <c r="S423" i="3"/>
  <c r="S425" i="3"/>
  <c r="S426" i="3"/>
  <c r="S427" i="3"/>
  <c r="S430" i="3"/>
  <c r="S431" i="3"/>
  <c r="S429" i="3"/>
  <c r="S428" i="3"/>
  <c r="S434" i="3"/>
  <c r="S432" i="3"/>
  <c r="S433" i="3"/>
  <c r="S437" i="3"/>
  <c r="S436" i="3"/>
  <c r="S435" i="3"/>
  <c r="S438" i="3"/>
  <c r="S441" i="3"/>
  <c r="S440" i="3"/>
  <c r="S439" i="3"/>
  <c r="S443" i="3"/>
  <c r="S445" i="3"/>
  <c r="S442" i="3"/>
  <c r="S444" i="3"/>
  <c r="N811" i="3"/>
  <c r="N411" i="3"/>
  <c r="N414" i="3"/>
  <c r="N413" i="3"/>
  <c r="N412" i="3"/>
  <c r="N415" i="3"/>
  <c r="N416" i="3"/>
  <c r="N418" i="3"/>
  <c r="N417" i="3"/>
  <c r="N419" i="3"/>
  <c r="N420" i="3"/>
  <c r="N424" i="3"/>
  <c r="N421" i="3"/>
  <c r="N425" i="3"/>
  <c r="N422" i="3"/>
  <c r="N423" i="3"/>
  <c r="N427" i="3"/>
  <c r="N426" i="3"/>
  <c r="N429" i="3"/>
  <c r="N433" i="3"/>
  <c r="N428" i="3"/>
  <c r="N430" i="3"/>
  <c r="N431" i="3"/>
  <c r="N432" i="3"/>
  <c r="N438" i="3"/>
  <c r="N436" i="3"/>
  <c r="N434" i="3"/>
  <c r="N435" i="3"/>
  <c r="N437" i="3"/>
  <c r="N439" i="3"/>
  <c r="N441" i="3"/>
  <c r="N440" i="3"/>
  <c r="N443" i="3"/>
  <c r="N444" i="3"/>
  <c r="N445" i="3"/>
  <c r="N442" i="3"/>
  <c r="A1020" i="10" l="1"/>
  <c r="A407" i="10"/>
  <c r="AG406" i="10"/>
  <c r="AD406" i="10"/>
  <c r="N406" i="10"/>
  <c r="Y406" i="10"/>
  <c r="U406" i="10"/>
  <c r="R406" i="10"/>
  <c r="B406" i="10"/>
  <c r="B1020" i="10" s="1"/>
  <c r="M406" i="10"/>
  <c r="I406" i="10"/>
  <c r="F406" i="10"/>
  <c r="AB406" i="10"/>
  <c r="AF406" i="10"/>
  <c r="AE406" i="10"/>
  <c r="P406" i="10"/>
  <c r="AH406" i="10"/>
  <c r="T406" i="10"/>
  <c r="S406" i="10"/>
  <c r="AC406" i="10"/>
  <c r="D406" i="10"/>
  <c r="D1020" i="10" s="1"/>
  <c r="V406" i="10"/>
  <c r="H406" i="10"/>
  <c r="G406" i="10"/>
  <c r="Q406" i="10"/>
  <c r="J406" i="10"/>
  <c r="E406" i="10"/>
  <c r="AM406" i="10"/>
  <c r="O406" i="10"/>
  <c r="AL406" i="10"/>
  <c r="C406" i="10"/>
  <c r="C1020" i="10" s="1"/>
  <c r="AK406" i="10"/>
  <c r="L406" i="10"/>
  <c r="L1020" i="10" s="1"/>
  <c r="X406" i="10"/>
  <c r="K406" i="10"/>
  <c r="Z406" i="10"/>
  <c r="AJ406" i="10"/>
  <c r="AI406" i="10"/>
  <c r="AA406" i="10"/>
  <c r="W406" i="10"/>
  <c r="A1021" i="10" l="1"/>
  <c r="A408" i="10"/>
  <c r="AC407" i="10"/>
  <c r="AB407" i="10"/>
  <c r="AL407" i="10"/>
  <c r="Y407" i="10"/>
  <c r="AE407" i="10"/>
  <c r="Q407" i="10"/>
  <c r="P407" i="10"/>
  <c r="Z407" i="10"/>
  <c r="M407" i="10"/>
  <c r="S407" i="10"/>
  <c r="E407" i="10"/>
  <c r="D407" i="10"/>
  <c r="D1021" i="10" s="1"/>
  <c r="N407" i="10"/>
  <c r="G407" i="10"/>
  <c r="B407" i="10"/>
  <c r="B1021" i="10" s="1"/>
  <c r="AJ407" i="10"/>
  <c r="X407" i="10"/>
  <c r="L407" i="10"/>
  <c r="L1021" i="10" s="1"/>
  <c r="AI407" i="10"/>
  <c r="U407" i="10"/>
  <c r="AM407" i="10"/>
  <c r="W407" i="10"/>
  <c r="AH407" i="10"/>
  <c r="R407" i="10"/>
  <c r="O407" i="10"/>
  <c r="J407" i="10"/>
  <c r="AA407" i="10"/>
  <c r="V407" i="10"/>
  <c r="C407" i="10"/>
  <c r="C1021" i="10" s="1"/>
  <c r="H407" i="10"/>
  <c r="AD407" i="10"/>
  <c r="F407" i="10"/>
  <c r="AK407" i="10"/>
  <c r="T407" i="10"/>
  <c r="K407" i="10"/>
  <c r="I407" i="10"/>
  <c r="AG407" i="10"/>
  <c r="AF407" i="10"/>
  <c r="A1022" i="10" l="1"/>
  <c r="A409" i="10"/>
  <c r="D408" i="10"/>
  <c r="D1022" i="10" s="1"/>
  <c r="AG408" i="10"/>
  <c r="U408" i="10"/>
  <c r="I408" i="10"/>
  <c r="AF408" i="10"/>
  <c r="AM408" i="10"/>
  <c r="AJ408" i="10"/>
  <c r="T408" i="10"/>
  <c r="AE408" i="10"/>
  <c r="AA408" i="10"/>
  <c r="X408" i="10"/>
  <c r="H408" i="10"/>
  <c r="S408" i="10"/>
  <c r="O408" i="10"/>
  <c r="L408" i="10"/>
  <c r="L1022" i="10" s="1"/>
  <c r="G408" i="10"/>
  <c r="C408" i="10"/>
  <c r="C1022" i="10" s="1"/>
  <c r="AL408" i="10"/>
  <c r="AH408" i="10"/>
  <c r="AB408" i="10"/>
  <c r="N408" i="10"/>
  <c r="Y408" i="10"/>
  <c r="W408" i="10"/>
  <c r="J408" i="10"/>
  <c r="B408" i="10"/>
  <c r="B1022" i="10" s="1"/>
  <c r="P408" i="10"/>
  <c r="F408" i="10"/>
  <c r="V408" i="10"/>
  <c r="R408" i="10"/>
  <c r="E408" i="10"/>
  <c r="AK408" i="10"/>
  <c r="M408" i="10"/>
  <c r="AD408" i="10"/>
  <c r="AI408" i="10"/>
  <c r="AC408" i="10"/>
  <c r="K408" i="10"/>
  <c r="Q408" i="10"/>
  <c r="Z408" i="10"/>
  <c r="A1023" i="10" l="1"/>
  <c r="A410" i="10"/>
  <c r="R409" i="10"/>
  <c r="F409" i="10"/>
  <c r="AC409" i="10"/>
  <c r="AJ409" i="10"/>
  <c r="AG409" i="10"/>
  <c r="Q409" i="10"/>
  <c r="AB409" i="10"/>
  <c r="X409" i="10"/>
  <c r="U409" i="10"/>
  <c r="E409" i="10"/>
  <c r="P409" i="10"/>
  <c r="L409" i="10"/>
  <c r="L1023" i="10" s="1"/>
  <c r="I409" i="10"/>
  <c r="D409" i="10"/>
  <c r="D1023" i="10" s="1"/>
  <c r="AI409" i="10"/>
  <c r="AE409" i="10"/>
  <c r="W409" i="10"/>
  <c r="AH409" i="10"/>
  <c r="AF409" i="10"/>
  <c r="S409" i="10"/>
  <c r="O409" i="10"/>
  <c r="AK409" i="10"/>
  <c r="K409" i="10"/>
  <c r="V409" i="10"/>
  <c r="T409" i="10"/>
  <c r="G409" i="10"/>
  <c r="Y409" i="10"/>
  <c r="J409" i="10"/>
  <c r="H409" i="10"/>
  <c r="M409" i="10"/>
  <c r="B409" i="10"/>
  <c r="B1023" i="10" s="1"/>
  <c r="AM409" i="10"/>
  <c r="AA409" i="10"/>
  <c r="AL409" i="10"/>
  <c r="N409" i="10"/>
  <c r="C409" i="10"/>
  <c r="C1023" i="10" s="1"/>
  <c r="AD409" i="10"/>
  <c r="Z409" i="10"/>
  <c r="A1024" i="10" l="1"/>
  <c r="A411" i="10"/>
  <c r="U410" i="10"/>
  <c r="R410" i="10"/>
  <c r="B410" i="10"/>
  <c r="B1024" i="10" s="1"/>
  <c r="Y410" i="10"/>
  <c r="I410" i="10"/>
  <c r="F410" i="10"/>
  <c r="M410" i="10"/>
  <c r="AF410" i="10"/>
  <c r="AB410" i="10"/>
  <c r="T410" i="10"/>
  <c r="AE410" i="10"/>
  <c r="AC410" i="10"/>
  <c r="P410" i="10"/>
  <c r="AH410" i="10"/>
  <c r="H410" i="10"/>
  <c r="S410" i="10"/>
  <c r="Q410" i="10"/>
  <c r="D410" i="10"/>
  <c r="D1024" i="10" s="1"/>
  <c r="V410" i="10"/>
  <c r="G410" i="10"/>
  <c r="E410" i="10"/>
  <c r="J410" i="10"/>
  <c r="AM410" i="10"/>
  <c r="AA410" i="10"/>
  <c r="C410" i="10"/>
  <c r="C1024" i="10" s="1"/>
  <c r="Z410" i="10"/>
  <c r="AD410" i="10"/>
  <c r="AK410" i="10"/>
  <c r="AI410" i="10"/>
  <c r="AG410" i="10"/>
  <c r="L410" i="10"/>
  <c r="L1024" i="10" s="1"/>
  <c r="AL410" i="10"/>
  <c r="N410" i="10"/>
  <c r="X410" i="10"/>
  <c r="AJ410" i="10"/>
  <c r="W410" i="10"/>
  <c r="O410" i="10"/>
  <c r="K410" i="10"/>
  <c r="A1025" i="10" l="1"/>
  <c r="A412" i="10"/>
  <c r="Q411" i="10"/>
  <c r="AB411" i="10"/>
  <c r="Z411" i="10"/>
  <c r="Y411" i="10"/>
  <c r="AE411" i="10"/>
  <c r="E411" i="10"/>
  <c r="P411" i="10"/>
  <c r="N411" i="10"/>
  <c r="M411" i="10"/>
  <c r="S411" i="10"/>
  <c r="D411" i="10"/>
  <c r="D1025" i="10" s="1"/>
  <c r="B411" i="10"/>
  <c r="B1025" i="10" s="1"/>
  <c r="G411" i="10"/>
  <c r="AJ411" i="10"/>
  <c r="X411" i="10"/>
  <c r="L411" i="10"/>
  <c r="L1025" i="10" s="1"/>
  <c r="AI411" i="10"/>
  <c r="AM411" i="10"/>
  <c r="W411" i="10"/>
  <c r="AD411" i="10"/>
  <c r="AA411" i="10"/>
  <c r="K411" i="10"/>
  <c r="AH411" i="10"/>
  <c r="F411" i="10"/>
  <c r="C411" i="10"/>
  <c r="C1025" i="10" s="1"/>
  <c r="J411" i="10"/>
  <c r="AG411" i="10"/>
  <c r="R411" i="10"/>
  <c r="AK411" i="10"/>
  <c r="AF411" i="10"/>
  <c r="H411" i="10"/>
  <c r="AL411" i="10"/>
  <c r="I411" i="10"/>
  <c r="U411" i="10"/>
  <c r="AC411" i="10"/>
  <c r="T411" i="10"/>
  <c r="O411" i="10"/>
  <c r="V411" i="10"/>
  <c r="A1026" i="10" l="1"/>
  <c r="A413" i="10"/>
  <c r="D412" i="10"/>
  <c r="D1026" i="10" s="1"/>
  <c r="AG412" i="10"/>
  <c r="U412" i="10"/>
  <c r="I412" i="10"/>
  <c r="AF412" i="10"/>
  <c r="AM412" i="10"/>
  <c r="AJ412" i="10"/>
  <c r="T412" i="10"/>
  <c r="AA412" i="10"/>
  <c r="X412" i="10"/>
  <c r="H412" i="10"/>
  <c r="AE412" i="10"/>
  <c r="O412" i="10"/>
  <c r="L412" i="10"/>
  <c r="L1026" i="10" s="1"/>
  <c r="S412" i="10"/>
  <c r="C412" i="10"/>
  <c r="C1026" i="10" s="1"/>
  <c r="AL412" i="10"/>
  <c r="G412" i="10"/>
  <c r="Z412" i="10"/>
  <c r="AI412" i="10"/>
  <c r="AH412" i="10"/>
  <c r="AB412" i="10"/>
  <c r="B412" i="10"/>
  <c r="B1026" i="10" s="1"/>
  <c r="Y412" i="10"/>
  <c r="K412" i="10"/>
  <c r="J412" i="10"/>
  <c r="P412" i="10"/>
  <c r="V412" i="10"/>
  <c r="F412" i="10"/>
  <c r="AK412" i="10"/>
  <c r="M412" i="10"/>
  <c r="R412" i="10"/>
  <c r="AD412" i="10"/>
  <c r="W412" i="10"/>
  <c r="Q412" i="10"/>
  <c r="E412" i="10"/>
  <c r="N412" i="10"/>
  <c r="AC412" i="10"/>
  <c r="A1027" i="10" l="1"/>
  <c r="A414" i="10"/>
  <c r="F413" i="10"/>
  <c r="AC413" i="10"/>
  <c r="AJ413" i="10"/>
  <c r="AG413" i="10"/>
  <c r="Q413" i="10"/>
  <c r="X413" i="10"/>
  <c r="U413" i="10"/>
  <c r="E413" i="10"/>
  <c r="AB413" i="10"/>
  <c r="L413" i="10"/>
  <c r="L1027" i="10" s="1"/>
  <c r="I413" i="10"/>
  <c r="P413" i="10"/>
  <c r="AI413" i="10"/>
  <c r="D413" i="10"/>
  <c r="D1027" i="10" s="1"/>
  <c r="C413" i="10"/>
  <c r="C1027" i="10" s="1"/>
  <c r="W413" i="10"/>
  <c r="AF413" i="10"/>
  <c r="AE413" i="10"/>
  <c r="K413" i="10"/>
  <c r="AH413" i="10"/>
  <c r="T413" i="10"/>
  <c r="S413" i="10"/>
  <c r="AK413" i="10"/>
  <c r="V413" i="10"/>
  <c r="H413" i="10"/>
  <c r="G413" i="10"/>
  <c r="Y413" i="10"/>
  <c r="J413" i="10"/>
  <c r="M413" i="10"/>
  <c r="AD413" i="10"/>
  <c r="AM413" i="10"/>
  <c r="Z413" i="10"/>
  <c r="B413" i="10"/>
  <c r="B1027" i="10" s="1"/>
  <c r="AL413" i="10"/>
  <c r="R413" i="10"/>
  <c r="O413" i="10"/>
  <c r="AA413" i="10"/>
  <c r="N413" i="10"/>
  <c r="A1028" i="10" l="1"/>
  <c r="A415" i="10"/>
  <c r="I414" i="10"/>
  <c r="F414" i="10"/>
  <c r="Y414" i="10"/>
  <c r="AF414" i="10"/>
  <c r="M414" i="10"/>
  <c r="T414" i="10"/>
  <c r="AC414" i="10"/>
  <c r="AB414" i="10"/>
  <c r="H414" i="10"/>
  <c r="AE414" i="10"/>
  <c r="Q414" i="10"/>
  <c r="P414" i="10"/>
  <c r="AJ414" i="10"/>
  <c r="AH414" i="10"/>
  <c r="S414" i="10"/>
  <c r="E414" i="10"/>
  <c r="D414" i="10"/>
  <c r="D1028" i="10" s="1"/>
  <c r="V414" i="10"/>
  <c r="G414" i="10"/>
  <c r="J414" i="10"/>
  <c r="AM414" i="10"/>
  <c r="AA414" i="10"/>
  <c r="O414" i="10"/>
  <c r="AL414" i="10"/>
  <c r="AG414" i="10"/>
  <c r="AD414" i="10"/>
  <c r="N414" i="10"/>
  <c r="U414" i="10"/>
  <c r="AI414" i="10"/>
  <c r="Z414" i="10"/>
  <c r="B414" i="10"/>
  <c r="B1028" i="10" s="1"/>
  <c r="L414" i="10"/>
  <c r="L1028" i="10" s="1"/>
  <c r="X414" i="10"/>
  <c r="K414" i="10"/>
  <c r="C414" i="10"/>
  <c r="C1028" i="10" s="1"/>
  <c r="R414" i="10"/>
  <c r="AK414" i="10"/>
  <c r="W414" i="10"/>
  <c r="A1029" i="10" l="1"/>
  <c r="A416" i="10"/>
  <c r="E415" i="10"/>
  <c r="AB415" i="10"/>
  <c r="N415" i="10"/>
  <c r="Y415" i="10"/>
  <c r="AE415" i="10"/>
  <c r="P415" i="10"/>
  <c r="B415" i="10"/>
  <c r="B1029" i="10" s="1"/>
  <c r="M415" i="10"/>
  <c r="S415" i="10"/>
  <c r="D415" i="10"/>
  <c r="D1029" i="10" s="1"/>
  <c r="G415" i="10"/>
  <c r="AJ415" i="10"/>
  <c r="X415" i="10"/>
  <c r="L415" i="10"/>
  <c r="L1029" i="10" s="1"/>
  <c r="AI415" i="10"/>
  <c r="AM415" i="10"/>
  <c r="W415" i="10"/>
  <c r="AD415" i="10"/>
  <c r="AA415" i="10"/>
  <c r="K415" i="10"/>
  <c r="R415" i="10"/>
  <c r="O415" i="10"/>
  <c r="AH415" i="10"/>
  <c r="AC415" i="10"/>
  <c r="AL415" i="10"/>
  <c r="J415" i="10"/>
  <c r="AK415" i="10"/>
  <c r="AG415" i="10"/>
  <c r="T415" i="10"/>
  <c r="I415" i="10"/>
  <c r="Z415" i="10"/>
  <c r="AF415" i="10"/>
  <c r="Q415" i="10"/>
  <c r="C415" i="10"/>
  <c r="C1029" i="10" s="1"/>
  <c r="V415" i="10"/>
  <c r="U415" i="10"/>
  <c r="F415" i="10"/>
  <c r="H415" i="10"/>
  <c r="A1030" i="10" l="1"/>
  <c r="A417" i="10"/>
  <c r="D416" i="10"/>
  <c r="D1030" i="10" s="1"/>
  <c r="AG416" i="10"/>
  <c r="U416" i="10"/>
  <c r="I416" i="10"/>
  <c r="AF416" i="10"/>
  <c r="AD416" i="10"/>
  <c r="AM416" i="10"/>
  <c r="AJ416" i="10"/>
  <c r="T416" i="10"/>
  <c r="AA416" i="10"/>
  <c r="X416" i="10"/>
  <c r="H416" i="10"/>
  <c r="O416" i="10"/>
  <c r="L416" i="10"/>
  <c r="L1030" i="10" s="1"/>
  <c r="AE416" i="10"/>
  <c r="C416" i="10"/>
  <c r="C1030" i="10" s="1"/>
  <c r="AL416" i="10"/>
  <c r="S416" i="10"/>
  <c r="Z416" i="10"/>
  <c r="AI416" i="10"/>
  <c r="G416" i="10"/>
  <c r="N416" i="10"/>
  <c r="W416" i="10"/>
  <c r="AH416" i="10"/>
  <c r="AB416" i="10"/>
  <c r="Y416" i="10"/>
  <c r="J416" i="10"/>
  <c r="P416" i="10"/>
  <c r="AC416" i="10"/>
  <c r="AK416" i="10"/>
  <c r="M416" i="10"/>
  <c r="F416" i="10"/>
  <c r="R416" i="10"/>
  <c r="K416" i="10"/>
  <c r="E416" i="10"/>
  <c r="B416" i="10"/>
  <c r="B1030" i="10" s="1"/>
  <c r="Q416" i="10"/>
  <c r="V416" i="10"/>
  <c r="A1031" i="10" l="1"/>
  <c r="A418" i="10"/>
  <c r="AJ417" i="10"/>
  <c r="AG417" i="10"/>
  <c r="Q417" i="10"/>
  <c r="X417" i="10"/>
  <c r="U417" i="10"/>
  <c r="E417" i="10"/>
  <c r="L417" i="10"/>
  <c r="L1031" i="10" s="1"/>
  <c r="I417" i="10"/>
  <c r="AB417" i="10"/>
  <c r="AI417" i="10"/>
  <c r="P417" i="10"/>
  <c r="W417" i="10"/>
  <c r="AF417" i="10"/>
  <c r="D417" i="10"/>
  <c r="D1031" i="10" s="1"/>
  <c r="K417" i="10"/>
  <c r="T417" i="10"/>
  <c r="AE417" i="10"/>
  <c r="AH417" i="10"/>
  <c r="H417" i="10"/>
  <c r="S417" i="10"/>
  <c r="AK417" i="10"/>
  <c r="V417" i="10"/>
  <c r="G417" i="10"/>
  <c r="Y417" i="10"/>
  <c r="J417" i="10"/>
  <c r="M417" i="10"/>
  <c r="R417" i="10"/>
  <c r="AC417" i="10"/>
  <c r="AM417" i="10"/>
  <c r="B417" i="10"/>
  <c r="B1031" i="10" s="1"/>
  <c r="AL417" i="10"/>
  <c r="AD417" i="10"/>
  <c r="Z417" i="10"/>
  <c r="F417" i="10"/>
  <c r="O417" i="10"/>
  <c r="AA417" i="10"/>
  <c r="N417" i="10"/>
  <c r="C417" i="10"/>
  <c r="C1031" i="10" s="1"/>
  <c r="A1032" i="10" l="1"/>
  <c r="A419" i="10"/>
  <c r="AF418" i="10"/>
  <c r="Y418" i="10"/>
  <c r="T418" i="10"/>
  <c r="AC418" i="10"/>
  <c r="M418" i="10"/>
  <c r="X418" i="10"/>
  <c r="H418" i="10"/>
  <c r="Q418" i="10"/>
  <c r="AB418" i="10"/>
  <c r="AE418" i="10"/>
  <c r="E418" i="10"/>
  <c r="P418" i="10"/>
  <c r="AH418" i="10"/>
  <c r="S418" i="10"/>
  <c r="D418" i="10"/>
  <c r="D1032" i="10" s="1"/>
  <c r="V418" i="10"/>
  <c r="G418" i="10"/>
  <c r="AM418" i="10"/>
  <c r="J418" i="10"/>
  <c r="AA418" i="10"/>
  <c r="O418" i="10"/>
  <c r="AL418" i="10"/>
  <c r="C418" i="10"/>
  <c r="C1032" i="10" s="1"/>
  <c r="Z418" i="10"/>
  <c r="U418" i="10"/>
  <c r="R418" i="10"/>
  <c r="B418" i="10"/>
  <c r="B1032" i="10" s="1"/>
  <c r="N418" i="10"/>
  <c r="L418" i="10"/>
  <c r="L1032" i="10" s="1"/>
  <c r="AD418" i="10"/>
  <c r="F418" i="10"/>
  <c r="AK418" i="10"/>
  <c r="K418" i="10"/>
  <c r="AG418" i="10"/>
  <c r="I418" i="10"/>
  <c r="AJ418" i="10"/>
  <c r="AI418" i="10"/>
  <c r="W418" i="10"/>
  <c r="A1033" i="10" l="1"/>
  <c r="A420" i="10"/>
  <c r="AB419" i="10"/>
  <c r="B419" i="10"/>
  <c r="B1033" i="10" s="1"/>
  <c r="Y419" i="10"/>
  <c r="AE419" i="10"/>
  <c r="P419" i="10"/>
  <c r="M419" i="10"/>
  <c r="S419" i="10"/>
  <c r="D419" i="10"/>
  <c r="D1033" i="10" s="1"/>
  <c r="AJ419" i="10"/>
  <c r="G419" i="10"/>
  <c r="X419" i="10"/>
  <c r="L419" i="10"/>
  <c r="L1033" i="10" s="1"/>
  <c r="AI419" i="10"/>
  <c r="AM419" i="10"/>
  <c r="W419" i="10"/>
  <c r="AD419" i="10"/>
  <c r="AA419" i="10"/>
  <c r="K419" i="10"/>
  <c r="R419" i="10"/>
  <c r="O419" i="10"/>
  <c r="F419" i="10"/>
  <c r="C419" i="10"/>
  <c r="C1033" i="10" s="1"/>
  <c r="AH419" i="10"/>
  <c r="Q419" i="10"/>
  <c r="Z419" i="10"/>
  <c r="J419" i="10"/>
  <c r="AG419" i="10"/>
  <c r="AL419" i="10"/>
  <c r="AF419" i="10"/>
  <c r="N419" i="10"/>
  <c r="T419" i="10"/>
  <c r="AC419" i="10"/>
  <c r="E419" i="10"/>
  <c r="V419" i="10"/>
  <c r="I419" i="10"/>
  <c r="AK419" i="10"/>
  <c r="U419" i="10"/>
  <c r="H419" i="10"/>
  <c r="A1034" i="10" l="1"/>
  <c r="A421" i="10"/>
  <c r="D420" i="10"/>
  <c r="D1034" i="10" s="1"/>
  <c r="U420" i="10"/>
  <c r="R420" i="10"/>
  <c r="I420" i="10"/>
  <c r="AF420" i="10"/>
  <c r="AM420" i="10"/>
  <c r="AJ420" i="10"/>
  <c r="T420" i="10"/>
  <c r="AA420" i="10"/>
  <c r="X420" i="10"/>
  <c r="H420" i="10"/>
  <c r="O420" i="10"/>
  <c r="L420" i="10"/>
  <c r="L1034" i="10" s="1"/>
  <c r="C420" i="10"/>
  <c r="C1034" i="10" s="1"/>
  <c r="AL420" i="10"/>
  <c r="AE420" i="10"/>
  <c r="Z420" i="10"/>
  <c r="AI420" i="10"/>
  <c r="S420" i="10"/>
  <c r="N420" i="10"/>
  <c r="W420" i="10"/>
  <c r="G420" i="10"/>
  <c r="B420" i="10"/>
  <c r="B1034" i="10" s="1"/>
  <c r="K420" i="10"/>
  <c r="AH420" i="10"/>
  <c r="AB420" i="10"/>
  <c r="Y420" i="10"/>
  <c r="J420" i="10"/>
  <c r="M420" i="10"/>
  <c r="AD420" i="10"/>
  <c r="F420" i="10"/>
  <c r="AG420" i="10"/>
  <c r="E420" i="10"/>
  <c r="V420" i="10"/>
  <c r="AC420" i="10"/>
  <c r="Q420" i="10"/>
  <c r="P420" i="10"/>
  <c r="AK420" i="10"/>
  <c r="A1035" i="10" l="1"/>
  <c r="A422" i="10"/>
  <c r="X421" i="10"/>
  <c r="U421" i="10"/>
  <c r="E421" i="10"/>
  <c r="L421" i="10"/>
  <c r="L1035" i="10" s="1"/>
  <c r="I421" i="10"/>
  <c r="AI421" i="10"/>
  <c r="AB421" i="10"/>
  <c r="W421" i="10"/>
  <c r="AF421" i="10"/>
  <c r="P421" i="10"/>
  <c r="K421" i="10"/>
  <c r="T421" i="10"/>
  <c r="D421" i="10"/>
  <c r="D1035" i="10" s="1"/>
  <c r="H421" i="10"/>
  <c r="AE421" i="10"/>
  <c r="AH421" i="10"/>
  <c r="S421" i="10"/>
  <c r="AK421" i="10"/>
  <c r="V421" i="10"/>
  <c r="G421" i="10"/>
  <c r="Y421" i="10"/>
  <c r="J421" i="10"/>
  <c r="AD421" i="10"/>
  <c r="M421" i="10"/>
  <c r="F421" i="10"/>
  <c r="AC421" i="10"/>
  <c r="Q421" i="10"/>
  <c r="AA421" i="10"/>
  <c r="AM421" i="10"/>
  <c r="Z421" i="10"/>
  <c r="R421" i="10"/>
  <c r="N421" i="10"/>
  <c r="AG421" i="10"/>
  <c r="AL421" i="10"/>
  <c r="C421" i="10"/>
  <c r="C1035" i="10" s="1"/>
  <c r="AJ421" i="10"/>
  <c r="O421" i="10"/>
  <c r="B421" i="10"/>
  <c r="B1035" i="10" s="1"/>
  <c r="A1036" i="10" l="1"/>
  <c r="A423" i="10"/>
  <c r="T422" i="10"/>
  <c r="AC422" i="10"/>
  <c r="Y422" i="10"/>
  <c r="H422" i="10"/>
  <c r="Q422" i="10"/>
  <c r="M422" i="10"/>
  <c r="E422" i="10"/>
  <c r="AB422" i="10"/>
  <c r="AE422" i="10"/>
  <c r="P422" i="10"/>
  <c r="AH422" i="10"/>
  <c r="S422" i="10"/>
  <c r="D422" i="10"/>
  <c r="D1036" i="10" s="1"/>
  <c r="AM422" i="10"/>
  <c r="V422" i="10"/>
  <c r="G422" i="10"/>
  <c r="AA422" i="10"/>
  <c r="J422" i="10"/>
  <c r="O422" i="10"/>
  <c r="AL422" i="10"/>
  <c r="C422" i="10"/>
  <c r="C1036" i="10" s="1"/>
  <c r="Z422" i="10"/>
  <c r="AG422" i="10"/>
  <c r="AD422" i="10"/>
  <c r="N422" i="10"/>
  <c r="I422" i="10"/>
  <c r="F422" i="10"/>
  <c r="AF422" i="10"/>
  <c r="R422" i="10"/>
  <c r="AK422" i="10"/>
  <c r="AJ422" i="10"/>
  <c r="U422" i="10"/>
  <c r="L422" i="10"/>
  <c r="L1036" i="10" s="1"/>
  <c r="X422" i="10"/>
  <c r="AI422" i="10"/>
  <c r="K422" i="10"/>
  <c r="W422" i="10"/>
  <c r="B422" i="10"/>
  <c r="B1036" i="10" s="1"/>
  <c r="A1037" i="10" l="1"/>
  <c r="A424" i="10"/>
  <c r="AB423" i="10"/>
  <c r="Y423" i="10"/>
  <c r="AE423" i="10"/>
  <c r="P423" i="10"/>
  <c r="M423" i="10"/>
  <c r="AJ423" i="10"/>
  <c r="S423" i="10"/>
  <c r="D423" i="10"/>
  <c r="D1037" i="10" s="1"/>
  <c r="X423" i="10"/>
  <c r="G423" i="10"/>
  <c r="L423" i="10"/>
  <c r="L1037" i="10" s="1"/>
  <c r="AI423" i="10"/>
  <c r="AM423" i="10"/>
  <c r="W423" i="10"/>
  <c r="AD423" i="10"/>
  <c r="AA423" i="10"/>
  <c r="K423" i="10"/>
  <c r="R423" i="10"/>
  <c r="O423" i="10"/>
  <c r="F423" i="10"/>
  <c r="C423" i="10"/>
  <c r="C1037" i="10" s="1"/>
  <c r="AC423" i="10"/>
  <c r="AL423" i="10"/>
  <c r="AH423" i="10"/>
  <c r="E423" i="10"/>
  <c r="N423" i="10"/>
  <c r="J423" i="10"/>
  <c r="AG423" i="10"/>
  <c r="Z423" i="10"/>
  <c r="T423" i="10"/>
  <c r="B423" i="10"/>
  <c r="B1037" i="10" s="1"/>
  <c r="H423" i="10"/>
  <c r="Q423" i="10"/>
  <c r="V423" i="10"/>
  <c r="AF423" i="10"/>
  <c r="AK423" i="10"/>
  <c r="I423" i="10"/>
  <c r="U423" i="10"/>
  <c r="A1038" i="10" l="1"/>
  <c r="A425" i="10"/>
  <c r="D424" i="10"/>
  <c r="D1038" i="10" s="1"/>
  <c r="I424" i="10"/>
  <c r="AF424" i="10"/>
  <c r="AM424" i="10"/>
  <c r="AJ424" i="10"/>
  <c r="T424" i="10"/>
  <c r="AA424" i="10"/>
  <c r="X424" i="10"/>
  <c r="H424" i="10"/>
  <c r="O424" i="10"/>
  <c r="L424" i="10"/>
  <c r="L1038" i="10" s="1"/>
  <c r="C424" i="10"/>
  <c r="C1038" i="10" s="1"/>
  <c r="AL424" i="10"/>
  <c r="Z424" i="10"/>
  <c r="AI424" i="10"/>
  <c r="AE424" i="10"/>
  <c r="N424" i="10"/>
  <c r="W424" i="10"/>
  <c r="S424" i="10"/>
  <c r="B424" i="10"/>
  <c r="B1038" i="10" s="1"/>
  <c r="K424" i="10"/>
  <c r="G424" i="10"/>
  <c r="AH424" i="10"/>
  <c r="AB424" i="10"/>
  <c r="Y424" i="10"/>
  <c r="J424" i="10"/>
  <c r="AG424" i="10"/>
  <c r="U424" i="10"/>
  <c r="AD424" i="10"/>
  <c r="F424" i="10"/>
  <c r="V424" i="10"/>
  <c r="AC424" i="10"/>
  <c r="E424" i="10"/>
  <c r="R424" i="10"/>
  <c r="AK424" i="10"/>
  <c r="P424" i="10"/>
  <c r="M424" i="10"/>
  <c r="Q424" i="10"/>
  <c r="A1039" i="10" l="1"/>
  <c r="A426" i="10"/>
  <c r="L425" i="10"/>
  <c r="L1039" i="10" s="1"/>
  <c r="I425" i="10"/>
  <c r="AI425" i="10"/>
  <c r="W425" i="10"/>
  <c r="AF425" i="10"/>
  <c r="AB425" i="10"/>
  <c r="K425" i="10"/>
  <c r="T425" i="10"/>
  <c r="P425" i="10"/>
  <c r="H425" i="10"/>
  <c r="D425" i="10"/>
  <c r="D1039" i="10" s="1"/>
  <c r="AE425" i="10"/>
  <c r="AH425" i="10"/>
  <c r="S425" i="10"/>
  <c r="AK425" i="10"/>
  <c r="V425" i="10"/>
  <c r="G425" i="10"/>
  <c r="AD425" i="10"/>
  <c r="Y425" i="10"/>
  <c r="J425" i="10"/>
  <c r="R425" i="10"/>
  <c r="M425" i="10"/>
  <c r="AJ425" i="10"/>
  <c r="AG425" i="10"/>
  <c r="Q425" i="10"/>
  <c r="N425" i="10"/>
  <c r="F425" i="10"/>
  <c r="B425" i="10"/>
  <c r="B1039" i="10" s="1"/>
  <c r="U425" i="10"/>
  <c r="Z425" i="10"/>
  <c r="AM425" i="10"/>
  <c r="X425" i="10"/>
  <c r="AL425" i="10"/>
  <c r="C425" i="10"/>
  <c r="C1039" i="10" s="1"/>
  <c r="AC425" i="10"/>
  <c r="E425" i="10"/>
  <c r="O425" i="10"/>
  <c r="AA425" i="10"/>
  <c r="A1040" i="10" l="1"/>
  <c r="A427" i="10"/>
  <c r="H426" i="10"/>
  <c r="Q426" i="10"/>
  <c r="Y426" i="10"/>
  <c r="E426" i="10"/>
  <c r="M426" i="10"/>
  <c r="AB426" i="10"/>
  <c r="AE426" i="10"/>
  <c r="P426" i="10"/>
  <c r="AM426" i="10"/>
  <c r="AH426" i="10"/>
  <c r="S426" i="10"/>
  <c r="D426" i="10"/>
  <c r="D1040" i="10" s="1"/>
  <c r="AA426" i="10"/>
  <c r="V426" i="10"/>
  <c r="G426" i="10"/>
  <c r="O426" i="10"/>
  <c r="AL426" i="10"/>
  <c r="J426" i="10"/>
  <c r="C426" i="10"/>
  <c r="C1040" i="10" s="1"/>
  <c r="Z426" i="10"/>
  <c r="AG426" i="10"/>
  <c r="AD426" i="10"/>
  <c r="N426" i="10"/>
  <c r="U426" i="10"/>
  <c r="R426" i="10"/>
  <c r="B426" i="10"/>
  <c r="B1040" i="10" s="1"/>
  <c r="AF426" i="10"/>
  <c r="AC426" i="10"/>
  <c r="AI426" i="10"/>
  <c r="T426" i="10"/>
  <c r="F426" i="10"/>
  <c r="AK426" i="10"/>
  <c r="X426" i="10"/>
  <c r="L426" i="10"/>
  <c r="L1040" i="10" s="1"/>
  <c r="I426" i="10"/>
  <c r="AJ426" i="10"/>
  <c r="W426" i="10"/>
  <c r="K426" i="10"/>
  <c r="A1041" i="10" l="1"/>
  <c r="A428" i="10"/>
  <c r="AB427" i="10"/>
  <c r="Y427" i="10"/>
  <c r="AJ427" i="10"/>
  <c r="AE427" i="10"/>
  <c r="P427" i="10"/>
  <c r="M427" i="10"/>
  <c r="X427" i="10"/>
  <c r="S427" i="10"/>
  <c r="D427" i="10"/>
  <c r="D1041" i="10" s="1"/>
  <c r="L427" i="10"/>
  <c r="L1041" i="10" s="1"/>
  <c r="AI427" i="10"/>
  <c r="G427" i="10"/>
  <c r="AM427" i="10"/>
  <c r="W427" i="10"/>
  <c r="AD427" i="10"/>
  <c r="AA427" i="10"/>
  <c r="K427" i="10"/>
  <c r="R427" i="10"/>
  <c r="O427" i="10"/>
  <c r="F427" i="10"/>
  <c r="C427" i="10"/>
  <c r="C1041" i="10" s="1"/>
  <c r="AC427" i="10"/>
  <c r="AL427" i="10"/>
  <c r="Q427" i="10"/>
  <c r="Z427" i="10"/>
  <c r="AH427" i="10"/>
  <c r="AG427" i="10"/>
  <c r="B427" i="10"/>
  <c r="B1041" i="10" s="1"/>
  <c r="J427" i="10"/>
  <c r="E427" i="10"/>
  <c r="V427" i="10"/>
  <c r="T427" i="10"/>
  <c r="AK427" i="10"/>
  <c r="AF427" i="10"/>
  <c r="I427" i="10"/>
  <c r="U427" i="10"/>
  <c r="N427" i="10"/>
  <c r="H427" i="10"/>
  <c r="A1042" i="10" l="1"/>
  <c r="A429" i="10"/>
  <c r="D428" i="10"/>
  <c r="D1042" i="10" s="1"/>
  <c r="AM428" i="10"/>
  <c r="AJ428" i="10"/>
  <c r="T428" i="10"/>
  <c r="AA428" i="10"/>
  <c r="X428" i="10"/>
  <c r="H428" i="10"/>
  <c r="O428" i="10"/>
  <c r="L428" i="10"/>
  <c r="L1042" i="10" s="1"/>
  <c r="C428" i="10"/>
  <c r="C1042" i="10" s="1"/>
  <c r="AL428" i="10"/>
  <c r="Z428" i="10"/>
  <c r="AI428" i="10"/>
  <c r="N428" i="10"/>
  <c r="W428" i="10"/>
  <c r="AE428" i="10"/>
  <c r="B428" i="10"/>
  <c r="B1042" i="10" s="1"/>
  <c r="K428" i="10"/>
  <c r="S428" i="10"/>
  <c r="G428" i="10"/>
  <c r="AH428" i="10"/>
  <c r="AB428" i="10"/>
  <c r="Y428" i="10"/>
  <c r="J428" i="10"/>
  <c r="U428" i="10"/>
  <c r="I428" i="10"/>
  <c r="E428" i="10"/>
  <c r="R428" i="10"/>
  <c r="V428" i="10"/>
  <c r="AD428" i="10"/>
  <c r="Q428" i="10"/>
  <c r="AK428" i="10"/>
  <c r="M428" i="10"/>
  <c r="AF428" i="10"/>
  <c r="P428" i="10"/>
  <c r="F428" i="10"/>
  <c r="AG428" i="10"/>
  <c r="AC428" i="10"/>
  <c r="A1043" i="10" l="1"/>
  <c r="A430" i="10"/>
  <c r="AI429" i="10"/>
  <c r="W429" i="10"/>
  <c r="AF429" i="10"/>
  <c r="K429" i="10"/>
  <c r="T429" i="10"/>
  <c r="AB429" i="10"/>
  <c r="H429" i="10"/>
  <c r="P429" i="10"/>
  <c r="D429" i="10"/>
  <c r="D1043" i="10" s="1"/>
  <c r="AE429" i="10"/>
  <c r="AH429" i="10"/>
  <c r="S429" i="10"/>
  <c r="AD429" i="10"/>
  <c r="AK429" i="10"/>
  <c r="V429" i="10"/>
  <c r="G429" i="10"/>
  <c r="R429" i="10"/>
  <c r="AA429" i="10"/>
  <c r="Y429" i="10"/>
  <c r="J429" i="10"/>
  <c r="F429" i="10"/>
  <c r="AC429" i="10"/>
  <c r="M429" i="10"/>
  <c r="X429" i="10"/>
  <c r="U429" i="10"/>
  <c r="E429" i="10"/>
  <c r="AG429" i="10"/>
  <c r="I429" i="10"/>
  <c r="N429" i="10"/>
  <c r="AJ429" i="10"/>
  <c r="L429" i="10"/>
  <c r="L1043" i="10" s="1"/>
  <c r="Z429" i="10"/>
  <c r="Q429" i="10"/>
  <c r="C429" i="10"/>
  <c r="C1043" i="10" s="1"/>
  <c r="O429" i="10"/>
  <c r="AM429" i="10"/>
  <c r="AL429" i="10"/>
  <c r="B429" i="10"/>
  <c r="B1043" i="10" s="1"/>
  <c r="A1044" i="10" l="1"/>
  <c r="A431" i="10"/>
  <c r="E430" i="10"/>
  <c r="Y430" i="10"/>
  <c r="M430" i="10"/>
  <c r="AB430" i="10"/>
  <c r="AM430" i="10"/>
  <c r="AE430" i="10"/>
  <c r="P430" i="10"/>
  <c r="AA430" i="10"/>
  <c r="AH430" i="10"/>
  <c r="S430" i="10"/>
  <c r="D430" i="10"/>
  <c r="D1044" i="10" s="1"/>
  <c r="O430" i="10"/>
  <c r="AL430" i="10"/>
  <c r="V430" i="10"/>
  <c r="G430" i="10"/>
  <c r="C430" i="10"/>
  <c r="C1044" i="10" s="1"/>
  <c r="Z430" i="10"/>
  <c r="J430" i="10"/>
  <c r="AG430" i="10"/>
  <c r="AD430" i="10"/>
  <c r="N430" i="10"/>
  <c r="U430" i="10"/>
  <c r="R430" i="10"/>
  <c r="B430" i="10"/>
  <c r="B1044" i="10" s="1"/>
  <c r="I430" i="10"/>
  <c r="F430" i="10"/>
  <c r="T430" i="10"/>
  <c r="AC430" i="10"/>
  <c r="H430" i="10"/>
  <c r="AK430" i="10"/>
  <c r="L430" i="10"/>
  <c r="L1044" i="10" s="1"/>
  <c r="X430" i="10"/>
  <c r="K430" i="10"/>
  <c r="AJ430" i="10"/>
  <c r="AI430" i="10"/>
  <c r="Q430" i="10"/>
  <c r="W430" i="10"/>
  <c r="AF430" i="10"/>
  <c r="A1045" i="10" l="1"/>
  <c r="A432" i="10"/>
  <c r="AB431" i="10"/>
  <c r="Y431" i="10"/>
  <c r="X431" i="10"/>
  <c r="AE431" i="10"/>
  <c r="P431" i="10"/>
  <c r="M431" i="10"/>
  <c r="L431" i="10"/>
  <c r="L1045" i="10" s="1"/>
  <c r="AI431" i="10"/>
  <c r="S431" i="10"/>
  <c r="D431" i="10"/>
  <c r="D1045" i="10" s="1"/>
  <c r="AM431" i="10"/>
  <c r="W431" i="10"/>
  <c r="G431" i="10"/>
  <c r="AD431" i="10"/>
  <c r="AA431" i="10"/>
  <c r="K431" i="10"/>
  <c r="R431" i="10"/>
  <c r="O431" i="10"/>
  <c r="F431" i="10"/>
  <c r="C431" i="10"/>
  <c r="C1045" i="10" s="1"/>
  <c r="AC431" i="10"/>
  <c r="AL431" i="10"/>
  <c r="U431" i="10"/>
  <c r="Q431" i="10"/>
  <c r="Z431" i="10"/>
  <c r="E431" i="10"/>
  <c r="N431" i="10"/>
  <c r="AH431" i="10"/>
  <c r="J431" i="10"/>
  <c r="AG431" i="10"/>
  <c r="V431" i="10"/>
  <c r="H431" i="10"/>
  <c r="AK431" i="10"/>
  <c r="T431" i="10"/>
  <c r="I431" i="10"/>
  <c r="AF431" i="10"/>
  <c r="B431" i="10"/>
  <c r="B1045" i="10" s="1"/>
  <c r="AJ431" i="10"/>
  <c r="A1046" i="10" l="1"/>
  <c r="A433" i="10"/>
  <c r="D432" i="10"/>
  <c r="D1046" i="10" s="1"/>
  <c r="AA432" i="10"/>
  <c r="X432" i="10"/>
  <c r="H432" i="10"/>
  <c r="O432" i="10"/>
  <c r="L432" i="10"/>
  <c r="L1046" i="10" s="1"/>
  <c r="C432" i="10"/>
  <c r="C1046" i="10" s="1"/>
  <c r="AL432" i="10"/>
  <c r="Z432" i="10"/>
  <c r="AI432" i="10"/>
  <c r="N432" i="10"/>
  <c r="W432" i="10"/>
  <c r="B432" i="10"/>
  <c r="B1046" i="10" s="1"/>
  <c r="K432" i="10"/>
  <c r="AE432" i="10"/>
  <c r="S432" i="10"/>
  <c r="G432" i="10"/>
  <c r="AH432" i="10"/>
  <c r="AG432" i="10"/>
  <c r="AB432" i="10"/>
  <c r="Y432" i="10"/>
  <c r="J432" i="10"/>
  <c r="I432" i="10"/>
  <c r="AF432" i="10"/>
  <c r="AJ432" i="10"/>
  <c r="F432" i="10"/>
  <c r="AM432" i="10"/>
  <c r="V432" i="10"/>
  <c r="R432" i="10"/>
  <c r="E432" i="10"/>
  <c r="AK432" i="10"/>
  <c r="M432" i="10"/>
  <c r="T432" i="10"/>
  <c r="AD432" i="10"/>
  <c r="P432" i="10"/>
  <c r="AC432" i="10"/>
  <c r="U432" i="10"/>
  <c r="Q432" i="10"/>
  <c r="A1047" i="10" l="1"/>
  <c r="A434" i="10"/>
  <c r="W433" i="10"/>
  <c r="AF433" i="10"/>
  <c r="K433" i="10"/>
  <c r="T433" i="10"/>
  <c r="H433" i="10"/>
  <c r="AB433" i="10"/>
  <c r="P433" i="10"/>
  <c r="D433" i="10"/>
  <c r="D1047" i="10" s="1"/>
  <c r="AE433" i="10"/>
  <c r="AD433" i="10"/>
  <c r="AH433" i="10"/>
  <c r="S433" i="10"/>
  <c r="R433" i="10"/>
  <c r="AK433" i="10"/>
  <c r="V433" i="10"/>
  <c r="G433" i="10"/>
  <c r="F433" i="10"/>
  <c r="AC433" i="10"/>
  <c r="Y433" i="10"/>
  <c r="AJ433" i="10"/>
  <c r="J433" i="10"/>
  <c r="AG433" i="10"/>
  <c r="Q433" i="10"/>
  <c r="M433" i="10"/>
  <c r="L433" i="10"/>
  <c r="L1047" i="10" s="1"/>
  <c r="I433" i="10"/>
  <c r="B433" i="10"/>
  <c r="B1047" i="10" s="1"/>
  <c r="AM433" i="10"/>
  <c r="X433" i="10"/>
  <c r="AL433" i="10"/>
  <c r="N433" i="10"/>
  <c r="O433" i="10"/>
  <c r="E433" i="10"/>
  <c r="AA433" i="10"/>
  <c r="C433" i="10"/>
  <c r="C1047" i="10" s="1"/>
  <c r="Z433" i="10"/>
  <c r="AI433" i="10"/>
  <c r="U433" i="10"/>
  <c r="A1048" i="10" l="1"/>
  <c r="A435" i="10"/>
  <c r="Y434" i="10"/>
  <c r="AM434" i="10"/>
  <c r="M434" i="10"/>
  <c r="AB434" i="10"/>
  <c r="AA434" i="10"/>
  <c r="AE434" i="10"/>
  <c r="P434" i="10"/>
  <c r="O434" i="10"/>
  <c r="AL434" i="10"/>
  <c r="AH434" i="10"/>
  <c r="S434" i="10"/>
  <c r="D434" i="10"/>
  <c r="D1048" i="10" s="1"/>
  <c r="C434" i="10"/>
  <c r="C1048" i="10" s="1"/>
  <c r="Z434" i="10"/>
  <c r="V434" i="10"/>
  <c r="AG434" i="10"/>
  <c r="G434" i="10"/>
  <c r="AD434" i="10"/>
  <c r="N434" i="10"/>
  <c r="J434" i="10"/>
  <c r="U434" i="10"/>
  <c r="R434" i="10"/>
  <c r="B434" i="10"/>
  <c r="B1048" i="10" s="1"/>
  <c r="I434" i="10"/>
  <c r="F434" i="10"/>
  <c r="AF434" i="10"/>
  <c r="H434" i="10"/>
  <c r="Q434" i="10"/>
  <c r="AK434" i="10"/>
  <c r="L434" i="10"/>
  <c r="L1048" i="10" s="1"/>
  <c r="X434" i="10"/>
  <c r="AJ434" i="10"/>
  <c r="AC434" i="10"/>
  <c r="W434" i="10"/>
  <c r="E434" i="10"/>
  <c r="K434" i="10"/>
  <c r="T434" i="10"/>
  <c r="AI434" i="10"/>
  <c r="A1049" i="10" l="1"/>
  <c r="A436" i="10"/>
  <c r="AB435" i="10"/>
  <c r="Y435" i="10"/>
  <c r="L435" i="10"/>
  <c r="L1049" i="10" s="1"/>
  <c r="AI435" i="10"/>
  <c r="AE435" i="10"/>
  <c r="P435" i="10"/>
  <c r="AM435" i="10"/>
  <c r="M435" i="10"/>
  <c r="W435" i="10"/>
  <c r="S435" i="10"/>
  <c r="AD435" i="10"/>
  <c r="D435" i="10"/>
  <c r="D1049" i="10" s="1"/>
  <c r="AA435" i="10"/>
  <c r="K435" i="10"/>
  <c r="G435" i="10"/>
  <c r="R435" i="10"/>
  <c r="O435" i="10"/>
  <c r="F435" i="10"/>
  <c r="C435" i="10"/>
  <c r="C1049" i="10" s="1"/>
  <c r="I435" i="10"/>
  <c r="AC435" i="10"/>
  <c r="AL435" i="10"/>
  <c r="Q435" i="10"/>
  <c r="Z435" i="10"/>
  <c r="E435" i="10"/>
  <c r="N435" i="10"/>
  <c r="B435" i="10"/>
  <c r="B1049" i="10" s="1"/>
  <c r="AH435" i="10"/>
  <c r="AJ435" i="10"/>
  <c r="J435" i="10"/>
  <c r="AF435" i="10"/>
  <c r="AK435" i="10"/>
  <c r="H435" i="10"/>
  <c r="U435" i="10"/>
  <c r="X435" i="10"/>
  <c r="T435" i="10"/>
  <c r="V435" i="10"/>
  <c r="AG435" i="10"/>
  <c r="A1050" i="10" l="1"/>
  <c r="A437" i="10"/>
  <c r="D436" i="10"/>
  <c r="D1050" i="10" s="1"/>
  <c r="O436" i="10"/>
  <c r="L436" i="10"/>
  <c r="L1050" i="10" s="1"/>
  <c r="C436" i="10"/>
  <c r="C1050" i="10" s="1"/>
  <c r="AL436" i="10"/>
  <c r="Z436" i="10"/>
  <c r="AI436" i="10"/>
  <c r="N436" i="10"/>
  <c r="W436" i="10"/>
  <c r="B436" i="10"/>
  <c r="B1050" i="10" s="1"/>
  <c r="K436" i="10"/>
  <c r="AE436" i="10"/>
  <c r="S436" i="10"/>
  <c r="AG436" i="10"/>
  <c r="G436" i="10"/>
  <c r="AH436" i="10"/>
  <c r="U436" i="10"/>
  <c r="AB436" i="10"/>
  <c r="AM436" i="10"/>
  <c r="Y436" i="10"/>
  <c r="AJ436" i="10"/>
  <c r="J436" i="10"/>
  <c r="T436" i="10"/>
  <c r="AA436" i="10"/>
  <c r="V436" i="10"/>
  <c r="F436" i="10"/>
  <c r="AK436" i="10"/>
  <c r="AF436" i="10"/>
  <c r="M436" i="10"/>
  <c r="H436" i="10"/>
  <c r="R436" i="10"/>
  <c r="AD436" i="10"/>
  <c r="Q436" i="10"/>
  <c r="P436" i="10"/>
  <c r="I436" i="10"/>
  <c r="E436" i="10"/>
  <c r="X436" i="10"/>
  <c r="AC436" i="10"/>
  <c r="A1051" i="10" l="1"/>
  <c r="A438" i="10"/>
  <c r="K437" i="10"/>
  <c r="T437" i="10"/>
  <c r="H437" i="10"/>
  <c r="AB437" i="10"/>
  <c r="P437" i="10"/>
  <c r="C437" i="10"/>
  <c r="C1051" i="10" s="1"/>
  <c r="AD437" i="10"/>
  <c r="D437" i="10"/>
  <c r="D1051" i="10" s="1"/>
  <c r="AE437" i="10"/>
  <c r="R437" i="10"/>
  <c r="AH437" i="10"/>
  <c r="S437" i="10"/>
  <c r="F437" i="10"/>
  <c r="AC437" i="10"/>
  <c r="AK437" i="10"/>
  <c r="AJ437" i="10"/>
  <c r="V437" i="10"/>
  <c r="AG437" i="10"/>
  <c r="G437" i="10"/>
  <c r="Q437" i="10"/>
  <c r="Y437" i="10"/>
  <c r="X437" i="10"/>
  <c r="J437" i="10"/>
  <c r="U437" i="10"/>
  <c r="E437" i="10"/>
  <c r="M437" i="10"/>
  <c r="AI437" i="10"/>
  <c r="AM437" i="10"/>
  <c r="Z437" i="10"/>
  <c r="B437" i="10"/>
  <c r="B1051" i="10" s="1"/>
  <c r="O437" i="10"/>
  <c r="AF437" i="10"/>
  <c r="AL437" i="10"/>
  <c r="N437" i="10"/>
  <c r="W437" i="10"/>
  <c r="I437" i="10"/>
  <c r="AA437" i="10"/>
  <c r="L437" i="10"/>
  <c r="L1051" i="10" s="1"/>
  <c r="A1052" i="10" l="1"/>
  <c r="A439" i="10"/>
  <c r="AM438" i="10"/>
  <c r="Y438" i="10"/>
  <c r="AA438" i="10"/>
  <c r="M438" i="10"/>
  <c r="AB438" i="10"/>
  <c r="O438" i="10"/>
  <c r="AL438" i="10"/>
  <c r="AJ438" i="10"/>
  <c r="AE438" i="10"/>
  <c r="P438" i="10"/>
  <c r="C438" i="10"/>
  <c r="C1052" i="10" s="1"/>
  <c r="Z438" i="10"/>
  <c r="AH438" i="10"/>
  <c r="AG438" i="10"/>
  <c r="S438" i="10"/>
  <c r="AD438" i="10"/>
  <c r="D438" i="10"/>
  <c r="D1052" i="10" s="1"/>
  <c r="N438" i="10"/>
  <c r="V438" i="10"/>
  <c r="U438" i="10"/>
  <c r="G438" i="10"/>
  <c r="R438" i="10"/>
  <c r="B438" i="10"/>
  <c r="B1052" i="10" s="1"/>
  <c r="J438" i="10"/>
  <c r="I438" i="10"/>
  <c r="F438" i="10"/>
  <c r="AF438" i="10"/>
  <c r="T438" i="10"/>
  <c r="AC438" i="10"/>
  <c r="E438" i="10"/>
  <c r="AI438" i="10"/>
  <c r="L438" i="10"/>
  <c r="L1052" i="10" s="1"/>
  <c r="X438" i="10"/>
  <c r="Q438" i="10"/>
  <c r="K438" i="10"/>
  <c r="H438" i="10"/>
  <c r="W438" i="10"/>
  <c r="AK438" i="10"/>
  <c r="A1053" i="10" l="1"/>
  <c r="A440" i="10"/>
  <c r="AB439" i="10"/>
  <c r="AM439" i="10"/>
  <c r="Y439" i="10"/>
  <c r="W439" i="10"/>
  <c r="AE439" i="10"/>
  <c r="AD439" i="10"/>
  <c r="P439" i="10"/>
  <c r="AA439" i="10"/>
  <c r="M439" i="10"/>
  <c r="K439" i="10"/>
  <c r="S439" i="10"/>
  <c r="R439" i="10"/>
  <c r="D439" i="10"/>
  <c r="D1053" i="10" s="1"/>
  <c r="O439" i="10"/>
  <c r="G439" i="10"/>
  <c r="F439" i="10"/>
  <c r="C439" i="10"/>
  <c r="C1053" i="10" s="1"/>
  <c r="AC439" i="10"/>
  <c r="AL439" i="10"/>
  <c r="Q439" i="10"/>
  <c r="Z439" i="10"/>
  <c r="E439" i="10"/>
  <c r="N439" i="10"/>
  <c r="B439" i="10"/>
  <c r="B1053" i="10" s="1"/>
  <c r="AH439" i="10"/>
  <c r="X439" i="10"/>
  <c r="J439" i="10"/>
  <c r="AK439" i="10"/>
  <c r="AI439" i="10"/>
  <c r="I439" i="10"/>
  <c r="AJ439" i="10"/>
  <c r="AF439" i="10"/>
  <c r="L439" i="10"/>
  <c r="L1053" i="10" s="1"/>
  <c r="V439" i="10"/>
  <c r="U439" i="10"/>
  <c r="AG439" i="10"/>
  <c r="T439" i="10"/>
  <c r="H439" i="10"/>
  <c r="A1054" i="10" l="1"/>
  <c r="A441" i="10"/>
  <c r="D440" i="10"/>
  <c r="D1054" i="10" s="1"/>
  <c r="C440" i="10"/>
  <c r="C1054" i="10" s="1"/>
  <c r="AL440" i="10"/>
  <c r="Z440" i="10"/>
  <c r="AI440" i="10"/>
  <c r="AD440" i="10"/>
  <c r="N440" i="10"/>
  <c r="W440" i="10"/>
  <c r="B440" i="10"/>
  <c r="B1054" i="10" s="1"/>
  <c r="K440" i="10"/>
  <c r="AE440" i="10"/>
  <c r="AG440" i="10"/>
  <c r="S440" i="10"/>
  <c r="U440" i="10"/>
  <c r="G440" i="10"/>
  <c r="AH440" i="10"/>
  <c r="I440" i="10"/>
  <c r="AF440" i="10"/>
  <c r="AB440" i="10"/>
  <c r="AA440" i="10"/>
  <c r="Y440" i="10"/>
  <c r="X440" i="10"/>
  <c r="J440" i="10"/>
  <c r="H440" i="10"/>
  <c r="AK440" i="10"/>
  <c r="T440" i="10"/>
  <c r="M440" i="10"/>
  <c r="F440" i="10"/>
  <c r="R440" i="10"/>
  <c r="E440" i="10"/>
  <c r="P440" i="10"/>
  <c r="AJ440" i="10"/>
  <c r="L440" i="10"/>
  <c r="L1054" i="10" s="1"/>
  <c r="Q440" i="10"/>
  <c r="AM440" i="10"/>
  <c r="O440" i="10"/>
  <c r="V440" i="10"/>
  <c r="AC440" i="10"/>
  <c r="A1055" i="10" l="1"/>
  <c r="A442" i="10"/>
  <c r="H441" i="10"/>
  <c r="AB441" i="10"/>
  <c r="AD441" i="10"/>
  <c r="P441" i="10"/>
  <c r="R441" i="10"/>
  <c r="D441" i="10"/>
  <c r="D1055" i="10" s="1"/>
  <c r="AE441" i="10"/>
  <c r="F441" i="10"/>
  <c r="AC441" i="10"/>
  <c r="AJ441" i="10"/>
  <c r="AH441" i="10"/>
  <c r="AG441" i="10"/>
  <c r="S441" i="10"/>
  <c r="Q441" i="10"/>
  <c r="AK441" i="10"/>
  <c r="X441" i="10"/>
  <c r="V441" i="10"/>
  <c r="U441" i="10"/>
  <c r="G441" i="10"/>
  <c r="E441" i="10"/>
  <c r="Y441" i="10"/>
  <c r="L441" i="10"/>
  <c r="L1055" i="10" s="1"/>
  <c r="J441" i="10"/>
  <c r="I441" i="10"/>
  <c r="M441" i="10"/>
  <c r="W441" i="10"/>
  <c r="AF441" i="10"/>
  <c r="AM441" i="10"/>
  <c r="C441" i="10"/>
  <c r="C1055" i="10" s="1"/>
  <c r="AL441" i="10"/>
  <c r="B441" i="10"/>
  <c r="B1055" i="10" s="1"/>
  <c r="T441" i="10"/>
  <c r="Z441" i="10"/>
  <c r="AI441" i="10"/>
  <c r="K441" i="10"/>
  <c r="O441" i="10"/>
  <c r="AA441" i="10"/>
  <c r="N441" i="10"/>
  <c r="A1056" i="10" l="1"/>
  <c r="A443" i="10"/>
  <c r="AA442" i="10"/>
  <c r="Y442" i="10"/>
  <c r="X442" i="10"/>
  <c r="O442" i="10"/>
  <c r="AL442" i="10"/>
  <c r="M442" i="10"/>
  <c r="AB442" i="10"/>
  <c r="C442" i="10"/>
  <c r="C1056" i="10" s="1"/>
  <c r="Z442" i="10"/>
  <c r="AG442" i="10"/>
  <c r="AE442" i="10"/>
  <c r="AD442" i="10"/>
  <c r="P442" i="10"/>
  <c r="N442" i="10"/>
  <c r="AH442" i="10"/>
  <c r="U442" i="10"/>
  <c r="S442" i="10"/>
  <c r="R442" i="10"/>
  <c r="D442" i="10"/>
  <c r="D1056" i="10" s="1"/>
  <c r="B442" i="10"/>
  <c r="B1056" i="10" s="1"/>
  <c r="V442" i="10"/>
  <c r="I442" i="10"/>
  <c r="G442" i="10"/>
  <c r="F442" i="10"/>
  <c r="J442" i="10"/>
  <c r="AF442" i="10"/>
  <c r="T442" i="10"/>
  <c r="AC442" i="10"/>
  <c r="H442" i="10"/>
  <c r="Q442" i="10"/>
  <c r="AI442" i="10"/>
  <c r="AJ442" i="10"/>
  <c r="L442" i="10"/>
  <c r="L1056" i="10" s="1"/>
  <c r="E442" i="10"/>
  <c r="AM442" i="10"/>
  <c r="K442" i="10"/>
  <c r="AK442" i="10"/>
  <c r="W442" i="10"/>
  <c r="A1057" i="10" l="1"/>
  <c r="A444" i="10"/>
  <c r="AD443" i="10"/>
  <c r="AB443" i="10"/>
  <c r="AA443" i="10"/>
  <c r="Y443" i="10"/>
  <c r="K443" i="10"/>
  <c r="AE443" i="10"/>
  <c r="R443" i="10"/>
  <c r="P443" i="10"/>
  <c r="O443" i="10"/>
  <c r="M443" i="10"/>
  <c r="S443" i="10"/>
  <c r="F443" i="10"/>
  <c r="D443" i="10"/>
  <c r="D1057" i="10" s="1"/>
  <c r="C443" i="10"/>
  <c r="C1057" i="10" s="1"/>
  <c r="G443" i="10"/>
  <c r="AC443" i="10"/>
  <c r="AL443" i="10"/>
  <c r="Q443" i="10"/>
  <c r="Z443" i="10"/>
  <c r="E443" i="10"/>
  <c r="N443" i="10"/>
  <c r="B443" i="10"/>
  <c r="B1057" i="10" s="1"/>
  <c r="AJ443" i="10"/>
  <c r="AH443" i="10"/>
  <c r="L443" i="10"/>
  <c r="L1057" i="10" s="1"/>
  <c r="AI443" i="10"/>
  <c r="J443" i="10"/>
  <c r="W443" i="10"/>
  <c r="AG443" i="10"/>
  <c r="AF443" i="10"/>
  <c r="X443" i="10"/>
  <c r="T443" i="10"/>
  <c r="AM443" i="10"/>
  <c r="V443" i="10"/>
  <c r="I443" i="10"/>
  <c r="U443" i="10"/>
  <c r="H443" i="10"/>
  <c r="AK443" i="10"/>
  <c r="A1058" i="10" l="1"/>
  <c r="A445" i="10"/>
  <c r="D444" i="10"/>
  <c r="D1058" i="10" s="1"/>
  <c r="Z444" i="10"/>
  <c r="AI444" i="10"/>
  <c r="N444" i="10"/>
  <c r="W444" i="10"/>
  <c r="B444" i="10"/>
  <c r="B1058" i="10" s="1"/>
  <c r="K444" i="10"/>
  <c r="AG444" i="10"/>
  <c r="AE444" i="10"/>
  <c r="U444" i="10"/>
  <c r="S444" i="10"/>
  <c r="I444" i="10"/>
  <c r="AF444" i="10"/>
  <c r="G444" i="10"/>
  <c r="AM444" i="10"/>
  <c r="AJ444" i="10"/>
  <c r="AH444" i="10"/>
  <c r="T444" i="10"/>
  <c r="AB444" i="10"/>
  <c r="O444" i="10"/>
  <c r="Y444" i="10"/>
  <c r="L444" i="10"/>
  <c r="L1058" i="10" s="1"/>
  <c r="J444" i="10"/>
  <c r="M444" i="10"/>
  <c r="AD444" i="10"/>
  <c r="F444" i="10"/>
  <c r="R444" i="10"/>
  <c r="AL444" i="10"/>
  <c r="P444" i="10"/>
  <c r="X444" i="10"/>
  <c r="E444" i="10"/>
  <c r="AA444" i="10"/>
  <c r="C444" i="10"/>
  <c r="C1058" i="10" s="1"/>
  <c r="V444" i="10"/>
  <c r="Q444" i="10"/>
  <c r="AC444" i="10"/>
  <c r="AK444" i="10"/>
  <c r="H444" i="10"/>
  <c r="A1059" i="10" l="1"/>
  <c r="A446" i="10"/>
  <c r="AD445" i="10"/>
  <c r="AB445" i="10"/>
  <c r="R445" i="10"/>
  <c r="P445" i="10"/>
  <c r="F445" i="10"/>
  <c r="AC445" i="10"/>
  <c r="D445" i="10"/>
  <c r="D1059" i="10" s="1"/>
  <c r="AJ445" i="10"/>
  <c r="AG445" i="10"/>
  <c r="AE445" i="10"/>
  <c r="Q445" i="10"/>
  <c r="X445" i="10"/>
  <c r="AH445" i="10"/>
  <c r="U445" i="10"/>
  <c r="S445" i="10"/>
  <c r="E445" i="10"/>
  <c r="AK445" i="10"/>
  <c r="L445" i="10"/>
  <c r="L1059" i="10" s="1"/>
  <c r="V445" i="10"/>
  <c r="I445" i="10"/>
  <c r="G445" i="10"/>
  <c r="Y445" i="10"/>
  <c r="AI445" i="10"/>
  <c r="J445" i="10"/>
  <c r="M445" i="10"/>
  <c r="K445" i="10"/>
  <c r="T445" i="10"/>
  <c r="AM445" i="10"/>
  <c r="AF445" i="10"/>
  <c r="Z445" i="10"/>
  <c r="H445" i="10"/>
  <c r="N445" i="10"/>
  <c r="W445" i="10"/>
  <c r="AL445" i="10"/>
  <c r="C445" i="10"/>
  <c r="C1059" i="10" s="1"/>
  <c r="O445" i="10"/>
  <c r="B445" i="10"/>
  <c r="B1059" i="10" s="1"/>
  <c r="AA445" i="10"/>
  <c r="A1060" i="10" l="1"/>
  <c r="A447" i="10"/>
  <c r="O446" i="10"/>
  <c r="AL446" i="10"/>
  <c r="Y446" i="10"/>
  <c r="C446" i="10"/>
  <c r="C1060" i="10" s="1"/>
  <c r="Z446" i="10"/>
  <c r="M446" i="10"/>
  <c r="AG446" i="10"/>
  <c r="AD446" i="10"/>
  <c r="AB446" i="10"/>
  <c r="N446" i="10"/>
  <c r="U446" i="10"/>
  <c r="AE446" i="10"/>
  <c r="R446" i="10"/>
  <c r="P446" i="10"/>
  <c r="B446" i="10"/>
  <c r="B1060" i="10" s="1"/>
  <c r="AH446" i="10"/>
  <c r="I446" i="10"/>
  <c r="S446" i="10"/>
  <c r="F446" i="10"/>
  <c r="D446" i="10"/>
  <c r="D1060" i="10" s="1"/>
  <c r="V446" i="10"/>
  <c r="AF446" i="10"/>
  <c r="G446" i="10"/>
  <c r="J446" i="10"/>
  <c r="T446" i="10"/>
  <c r="AC446" i="10"/>
  <c r="H446" i="10"/>
  <c r="Q446" i="10"/>
  <c r="E446" i="10"/>
  <c r="AM446" i="10"/>
  <c r="AA446" i="10"/>
  <c r="L446" i="10"/>
  <c r="L1060" i="10" s="1"/>
  <c r="AJ446" i="10"/>
  <c r="AK446" i="10"/>
  <c r="AI446" i="10"/>
  <c r="K446" i="10"/>
  <c r="W446" i="10"/>
  <c r="X446" i="10"/>
  <c r="A1061" i="10" l="1"/>
  <c r="A448" i="10"/>
  <c r="R447" i="10"/>
  <c r="AB447" i="10"/>
  <c r="O447" i="10"/>
  <c r="Y447" i="10"/>
  <c r="AE447" i="10"/>
  <c r="F447" i="10"/>
  <c r="P447" i="10"/>
  <c r="C447" i="10"/>
  <c r="C1061" i="10" s="1"/>
  <c r="M447" i="10"/>
  <c r="S447" i="10"/>
  <c r="AC447" i="10"/>
  <c r="D447" i="10"/>
  <c r="D1061" i="10" s="1"/>
  <c r="AL447" i="10"/>
  <c r="G447" i="10"/>
  <c r="Q447" i="10"/>
  <c r="Z447" i="10"/>
  <c r="E447" i="10"/>
  <c r="N447" i="10"/>
  <c r="B447" i="10"/>
  <c r="B1061" i="10" s="1"/>
  <c r="AJ447" i="10"/>
  <c r="X447" i="10"/>
  <c r="AH447" i="10"/>
  <c r="AM447" i="10"/>
  <c r="W447" i="10"/>
  <c r="J447" i="10"/>
  <c r="T447" i="10"/>
  <c r="L447" i="10"/>
  <c r="L1061" i="10" s="1"/>
  <c r="H447" i="10"/>
  <c r="AA447" i="10"/>
  <c r="AF447" i="10"/>
  <c r="V447" i="10"/>
  <c r="AD447" i="10"/>
  <c r="I447" i="10"/>
  <c r="AK447" i="10"/>
  <c r="AI447" i="10"/>
  <c r="K447" i="10"/>
  <c r="U447" i="10"/>
  <c r="AG447" i="10"/>
  <c r="A1062" i="10" l="1"/>
  <c r="A449" i="10"/>
  <c r="D448" i="10"/>
  <c r="D1062" i="10" s="1"/>
  <c r="N448" i="10"/>
  <c r="W448" i="10"/>
  <c r="B448" i="10"/>
  <c r="B1062" i="10" s="1"/>
  <c r="K448" i="10"/>
  <c r="AG448" i="10"/>
  <c r="U448" i="10"/>
  <c r="AE448" i="10"/>
  <c r="I448" i="10"/>
  <c r="AF448" i="10"/>
  <c r="S448" i="10"/>
  <c r="AM448" i="10"/>
  <c r="AJ448" i="10"/>
  <c r="T448" i="10"/>
  <c r="G448" i="10"/>
  <c r="AA448" i="10"/>
  <c r="X448" i="10"/>
  <c r="AH448" i="10"/>
  <c r="H448" i="10"/>
  <c r="AB448" i="10"/>
  <c r="C448" i="10"/>
  <c r="C1062" i="10" s="1"/>
  <c r="AL448" i="10"/>
  <c r="Y448" i="10"/>
  <c r="J448" i="10"/>
  <c r="AI448" i="10"/>
  <c r="F448" i="10"/>
  <c r="Z448" i="10"/>
  <c r="L448" i="10"/>
  <c r="L1062" i="10" s="1"/>
  <c r="P448" i="10"/>
  <c r="AD448" i="10"/>
  <c r="O448" i="10"/>
  <c r="AC448" i="10"/>
  <c r="V448" i="10"/>
  <c r="E448" i="10"/>
  <c r="Q448" i="10"/>
  <c r="AK448" i="10"/>
  <c r="M448" i="10"/>
  <c r="R448" i="10"/>
  <c r="A1063" i="10" l="1"/>
  <c r="A450" i="10"/>
  <c r="AD449" i="10"/>
  <c r="R449" i="10"/>
  <c r="AB449" i="10"/>
  <c r="F449" i="10"/>
  <c r="AC449" i="10"/>
  <c r="P449" i="10"/>
  <c r="AJ449" i="10"/>
  <c r="AG449" i="10"/>
  <c r="Q449" i="10"/>
  <c r="D449" i="10"/>
  <c r="D1063" i="10" s="1"/>
  <c r="X449" i="10"/>
  <c r="U449" i="10"/>
  <c r="AE449" i="10"/>
  <c r="E449" i="10"/>
  <c r="L449" i="10"/>
  <c r="L1063" i="10" s="1"/>
  <c r="AH449" i="10"/>
  <c r="I449" i="10"/>
  <c r="S449" i="10"/>
  <c r="AK449" i="10"/>
  <c r="AI449" i="10"/>
  <c r="V449" i="10"/>
  <c r="G449" i="10"/>
  <c r="Y449" i="10"/>
  <c r="W449" i="10"/>
  <c r="J449" i="10"/>
  <c r="AF449" i="10"/>
  <c r="AM449" i="10"/>
  <c r="M449" i="10"/>
  <c r="H449" i="10"/>
  <c r="B449" i="10"/>
  <c r="B1063" i="10" s="1"/>
  <c r="K449" i="10"/>
  <c r="Z449" i="10"/>
  <c r="AL449" i="10"/>
  <c r="C449" i="10"/>
  <c r="C1063" i="10" s="1"/>
  <c r="O449" i="10"/>
  <c r="AA449" i="10"/>
  <c r="T449" i="10"/>
  <c r="N449" i="10"/>
  <c r="A1064" i="10" l="1"/>
  <c r="A451" i="10"/>
  <c r="C450" i="10"/>
  <c r="C1064" i="10" s="1"/>
  <c r="Z450" i="10"/>
  <c r="Y450" i="10"/>
  <c r="AG450" i="10"/>
  <c r="AD450" i="10"/>
  <c r="N450" i="10"/>
  <c r="M450" i="10"/>
  <c r="U450" i="10"/>
  <c r="R450" i="10"/>
  <c r="AB450" i="10"/>
  <c r="B450" i="10"/>
  <c r="B1064" i="10" s="1"/>
  <c r="I450" i="10"/>
  <c r="AE450" i="10"/>
  <c r="F450" i="10"/>
  <c r="P450" i="10"/>
  <c r="AH450" i="10"/>
  <c r="AF450" i="10"/>
  <c r="S450" i="10"/>
  <c r="D450" i="10"/>
  <c r="D1064" i="10" s="1"/>
  <c r="V450" i="10"/>
  <c r="T450" i="10"/>
  <c r="G450" i="10"/>
  <c r="AC450" i="10"/>
  <c r="J450" i="10"/>
  <c r="H450" i="10"/>
  <c r="Q450" i="10"/>
  <c r="E450" i="10"/>
  <c r="AA450" i="10"/>
  <c r="O450" i="10"/>
  <c r="X450" i="10"/>
  <c r="AK450" i="10"/>
  <c r="AJ450" i="10"/>
  <c r="W450" i="10"/>
  <c r="K450" i="10"/>
  <c r="AL450" i="10"/>
  <c r="L450" i="10"/>
  <c r="L1064" i="10" s="1"/>
  <c r="AM450" i="10"/>
  <c r="AI450" i="10"/>
  <c r="A1065" i="10" l="1"/>
  <c r="A452" i="10"/>
  <c r="F451" i="10"/>
  <c r="AB451" i="10"/>
  <c r="C451" i="10"/>
  <c r="C1065" i="10" s="1"/>
  <c r="Y451" i="10"/>
  <c r="AE451" i="10"/>
  <c r="AC451" i="10"/>
  <c r="P451" i="10"/>
  <c r="AL451" i="10"/>
  <c r="M451" i="10"/>
  <c r="S451" i="10"/>
  <c r="Q451" i="10"/>
  <c r="D451" i="10"/>
  <c r="D1065" i="10" s="1"/>
  <c r="Z451" i="10"/>
  <c r="G451" i="10"/>
  <c r="E451" i="10"/>
  <c r="N451" i="10"/>
  <c r="B451" i="10"/>
  <c r="B1065" i="10" s="1"/>
  <c r="AJ451" i="10"/>
  <c r="X451" i="10"/>
  <c r="AG451" i="10"/>
  <c r="L451" i="10"/>
  <c r="L1065" i="10" s="1"/>
  <c r="AI451" i="10"/>
  <c r="AH451" i="10"/>
  <c r="AD451" i="10"/>
  <c r="AA451" i="10"/>
  <c r="K451" i="10"/>
  <c r="J451" i="10"/>
  <c r="AM451" i="10"/>
  <c r="O451" i="10"/>
  <c r="T451" i="10"/>
  <c r="V451" i="10"/>
  <c r="R451" i="10"/>
  <c r="AF451" i="10"/>
  <c r="AK451" i="10"/>
  <c r="W451" i="10"/>
  <c r="I451" i="10"/>
  <c r="U451" i="10"/>
  <c r="H451" i="10"/>
  <c r="A1066" i="10" l="1"/>
  <c r="A453" i="10"/>
  <c r="D452" i="10"/>
  <c r="D1066" i="10" s="1"/>
  <c r="B452" i="10"/>
  <c r="B1066" i="10" s="1"/>
  <c r="K452" i="10"/>
  <c r="AG452" i="10"/>
  <c r="U452" i="10"/>
  <c r="I452" i="10"/>
  <c r="AF452" i="10"/>
  <c r="AE452" i="10"/>
  <c r="AM452" i="10"/>
  <c r="AJ452" i="10"/>
  <c r="T452" i="10"/>
  <c r="S452" i="10"/>
  <c r="AA452" i="10"/>
  <c r="X452" i="10"/>
  <c r="H452" i="10"/>
  <c r="G452" i="10"/>
  <c r="O452" i="10"/>
  <c r="L452" i="10"/>
  <c r="L1066" i="10" s="1"/>
  <c r="AH452" i="10"/>
  <c r="AB452" i="10"/>
  <c r="Z452" i="10"/>
  <c r="Y452" i="10"/>
  <c r="AI452" i="10"/>
  <c r="J452" i="10"/>
  <c r="N452" i="10"/>
  <c r="R452" i="10"/>
  <c r="P452" i="10"/>
  <c r="C452" i="10"/>
  <c r="C1066" i="10" s="1"/>
  <c r="AD452" i="10"/>
  <c r="Q452" i="10"/>
  <c r="V452" i="10"/>
  <c r="AK452" i="10"/>
  <c r="M452" i="10"/>
  <c r="F452" i="10"/>
  <c r="W452" i="10"/>
  <c r="AC452" i="10"/>
  <c r="AL452" i="10"/>
  <c r="E452" i="10"/>
  <c r="A1067" i="10" l="1"/>
  <c r="A454" i="10"/>
  <c r="AD453" i="10"/>
  <c r="R453" i="10"/>
  <c r="F453" i="10"/>
  <c r="AC453" i="10"/>
  <c r="AB453" i="10"/>
  <c r="AJ453" i="10"/>
  <c r="AG453" i="10"/>
  <c r="Q453" i="10"/>
  <c r="P453" i="10"/>
  <c r="X453" i="10"/>
  <c r="U453" i="10"/>
  <c r="E453" i="10"/>
  <c r="D453" i="10"/>
  <c r="D1067" i="10" s="1"/>
  <c r="L453" i="10"/>
  <c r="L1067" i="10" s="1"/>
  <c r="I453" i="10"/>
  <c r="AE453" i="10"/>
  <c r="AI453" i="10"/>
  <c r="AH453" i="10"/>
  <c r="S453" i="10"/>
  <c r="AA453" i="10"/>
  <c r="AK453" i="10"/>
  <c r="W453" i="10"/>
  <c r="V453" i="10"/>
  <c r="AF453" i="10"/>
  <c r="G453" i="10"/>
  <c r="Y453" i="10"/>
  <c r="K453" i="10"/>
  <c r="J453" i="10"/>
  <c r="T453" i="10"/>
  <c r="M453" i="10"/>
  <c r="N453" i="10"/>
  <c r="Z453" i="10"/>
  <c r="C453" i="10"/>
  <c r="C1067" i="10" s="1"/>
  <c r="AM453" i="10"/>
  <c r="AL453" i="10"/>
  <c r="O453" i="10"/>
  <c r="H453" i="10"/>
  <c r="B453" i="10"/>
  <c r="B1067" i="10" s="1"/>
  <c r="A1068" i="10" l="1"/>
  <c r="A455" i="10"/>
  <c r="AG454" i="10"/>
  <c r="AD454" i="10"/>
  <c r="N454" i="10"/>
  <c r="Y454" i="10"/>
  <c r="U454" i="10"/>
  <c r="R454" i="10"/>
  <c r="B454" i="10"/>
  <c r="B1068" i="10" s="1"/>
  <c r="M454" i="10"/>
  <c r="I454" i="10"/>
  <c r="F454" i="10"/>
  <c r="AB454" i="10"/>
  <c r="AF454" i="10"/>
  <c r="AE454" i="10"/>
  <c r="P454" i="10"/>
  <c r="AH454" i="10"/>
  <c r="T454" i="10"/>
  <c r="S454" i="10"/>
  <c r="AC454" i="10"/>
  <c r="D454" i="10"/>
  <c r="D1068" i="10" s="1"/>
  <c r="V454" i="10"/>
  <c r="H454" i="10"/>
  <c r="G454" i="10"/>
  <c r="Q454" i="10"/>
  <c r="J454" i="10"/>
  <c r="E454" i="10"/>
  <c r="AM454" i="10"/>
  <c r="O454" i="10"/>
  <c r="AL454" i="10"/>
  <c r="L454" i="10"/>
  <c r="L1068" i="10" s="1"/>
  <c r="AK454" i="10"/>
  <c r="X454" i="10"/>
  <c r="K454" i="10"/>
  <c r="Z454" i="10"/>
  <c r="AJ454" i="10"/>
  <c r="AI454" i="10"/>
  <c r="AA454" i="10"/>
  <c r="W454" i="10"/>
  <c r="C454" i="10"/>
  <c r="C1068" i="10" s="1"/>
  <c r="A1069" i="10" l="1"/>
  <c r="A456" i="10"/>
  <c r="AC455" i="10"/>
  <c r="AB455" i="10"/>
  <c r="AL455" i="10"/>
  <c r="Y455" i="10"/>
  <c r="AE455" i="10"/>
  <c r="Q455" i="10"/>
  <c r="P455" i="10"/>
  <c r="Z455" i="10"/>
  <c r="M455" i="10"/>
  <c r="S455" i="10"/>
  <c r="E455" i="10"/>
  <c r="D455" i="10"/>
  <c r="D1069" i="10" s="1"/>
  <c r="N455" i="10"/>
  <c r="G455" i="10"/>
  <c r="B455" i="10"/>
  <c r="B1069" i="10" s="1"/>
  <c r="AJ455" i="10"/>
  <c r="X455" i="10"/>
  <c r="L455" i="10"/>
  <c r="L1069" i="10" s="1"/>
  <c r="AI455" i="10"/>
  <c r="AM455" i="10"/>
  <c r="W455" i="10"/>
  <c r="AH455" i="10"/>
  <c r="R455" i="10"/>
  <c r="O455" i="10"/>
  <c r="J455" i="10"/>
  <c r="C455" i="10"/>
  <c r="C1069" i="10" s="1"/>
  <c r="U455" i="10"/>
  <c r="H455" i="10"/>
  <c r="AD455" i="10"/>
  <c r="V455" i="10"/>
  <c r="F455" i="10"/>
  <c r="T455" i="10"/>
  <c r="AK455" i="10"/>
  <c r="K455" i="10"/>
  <c r="AF455" i="10"/>
  <c r="AG455" i="10"/>
  <c r="I455" i="10"/>
  <c r="AA455" i="10"/>
  <c r="A1070" i="10" l="1"/>
  <c r="A457" i="10"/>
  <c r="D456" i="10"/>
  <c r="D1070" i="10" s="1"/>
  <c r="AG456" i="10"/>
  <c r="U456" i="10"/>
  <c r="I456" i="10"/>
  <c r="AF456" i="10"/>
  <c r="AM456" i="10"/>
  <c r="AJ456" i="10"/>
  <c r="T456" i="10"/>
  <c r="AE456" i="10"/>
  <c r="AA456" i="10"/>
  <c r="X456" i="10"/>
  <c r="H456" i="10"/>
  <c r="S456" i="10"/>
  <c r="O456" i="10"/>
  <c r="L456" i="10"/>
  <c r="L1070" i="10" s="1"/>
  <c r="G456" i="10"/>
  <c r="C456" i="10"/>
  <c r="C1070" i="10" s="1"/>
  <c r="AL456" i="10"/>
  <c r="AH456" i="10"/>
  <c r="AB456" i="10"/>
  <c r="N456" i="10"/>
  <c r="Y456" i="10"/>
  <c r="W456" i="10"/>
  <c r="J456" i="10"/>
  <c r="F456" i="10"/>
  <c r="P456" i="10"/>
  <c r="R456" i="10"/>
  <c r="E456" i="10"/>
  <c r="V456" i="10"/>
  <c r="AK456" i="10"/>
  <c r="AD456" i="10"/>
  <c r="M456" i="10"/>
  <c r="AI456" i="10"/>
  <c r="AC456" i="10"/>
  <c r="K456" i="10"/>
  <c r="Q456" i="10"/>
  <c r="Z456" i="10"/>
  <c r="B456" i="10"/>
  <c r="B1070" i="10" s="1"/>
  <c r="A1071" i="10" l="1"/>
  <c r="A458" i="10"/>
  <c r="R457" i="10"/>
  <c r="F457" i="10"/>
  <c r="AC457" i="10"/>
  <c r="AJ457" i="10"/>
  <c r="AG457" i="10"/>
  <c r="Q457" i="10"/>
  <c r="AB457" i="10"/>
  <c r="X457" i="10"/>
  <c r="U457" i="10"/>
  <c r="E457" i="10"/>
  <c r="P457" i="10"/>
  <c r="L457" i="10"/>
  <c r="L1071" i="10" s="1"/>
  <c r="I457" i="10"/>
  <c r="D457" i="10"/>
  <c r="D1071" i="10" s="1"/>
  <c r="O457" i="10"/>
  <c r="AI457" i="10"/>
  <c r="AE457" i="10"/>
  <c r="W457" i="10"/>
  <c r="AH457" i="10"/>
  <c r="AF457" i="10"/>
  <c r="S457" i="10"/>
  <c r="AK457" i="10"/>
  <c r="K457" i="10"/>
  <c r="V457" i="10"/>
  <c r="T457" i="10"/>
  <c r="G457" i="10"/>
  <c r="Y457" i="10"/>
  <c r="J457" i="10"/>
  <c r="H457" i="10"/>
  <c r="M457" i="10"/>
  <c r="AL457" i="10"/>
  <c r="N457" i="10"/>
  <c r="AA457" i="10"/>
  <c r="C457" i="10"/>
  <c r="C1071" i="10" s="1"/>
  <c r="AD457" i="10"/>
  <c r="Z457" i="10"/>
  <c r="B457" i="10"/>
  <c r="B1071" i="10" s="1"/>
  <c r="AM457" i="10"/>
  <c r="A1072" i="10" l="1"/>
  <c r="A459" i="10"/>
  <c r="U458" i="10"/>
  <c r="U1072" i="10" s="1"/>
  <c r="R458" i="10"/>
  <c r="B458" i="10"/>
  <c r="B1072" i="10" s="1"/>
  <c r="Y458" i="10"/>
  <c r="Y1072" i="10" s="1"/>
  <c r="I458" i="10"/>
  <c r="F458" i="10"/>
  <c r="M458" i="10"/>
  <c r="AF458" i="10"/>
  <c r="AF1072" i="10" s="1"/>
  <c r="AB458" i="10"/>
  <c r="T458" i="10"/>
  <c r="T1072" i="10" s="1"/>
  <c r="AE458" i="10"/>
  <c r="AC458" i="10"/>
  <c r="P458" i="10"/>
  <c r="AH458" i="10"/>
  <c r="H458" i="10"/>
  <c r="H1072" i="10" s="1"/>
  <c r="S458" i="10"/>
  <c r="Q458" i="10"/>
  <c r="Q1072" i="10" s="1"/>
  <c r="D458" i="10"/>
  <c r="D1072" i="10" s="1"/>
  <c r="V458" i="10"/>
  <c r="V1072" i="10" s="1"/>
  <c r="G458" i="10"/>
  <c r="E458" i="10"/>
  <c r="J458" i="10"/>
  <c r="AM458" i="10"/>
  <c r="AA458" i="10"/>
  <c r="C458" i="10"/>
  <c r="C1072" i="10" s="1"/>
  <c r="Z458" i="10"/>
  <c r="Z1072" i="10" s="1"/>
  <c r="AG458" i="10"/>
  <c r="AK458" i="10"/>
  <c r="L458" i="10"/>
  <c r="L1072" i="10" s="1"/>
  <c r="AL458" i="10"/>
  <c r="N458" i="10"/>
  <c r="X458" i="10"/>
  <c r="AJ458" i="10"/>
  <c r="W458" i="10"/>
  <c r="O458" i="10"/>
  <c r="K458" i="10"/>
  <c r="AD458" i="10"/>
  <c r="AI458" i="10"/>
  <c r="AI1072" i="10" s="1"/>
  <c r="A1073" i="10" l="1"/>
  <c r="A460" i="10"/>
  <c r="Q459" i="10"/>
  <c r="Q1073" i="10" s="1"/>
  <c r="AB459" i="10"/>
  <c r="Z459" i="10"/>
  <c r="Y459" i="10"/>
  <c r="Y1073" i="10" s="1"/>
  <c r="AE459" i="10"/>
  <c r="E459" i="10"/>
  <c r="P459" i="10"/>
  <c r="N459" i="10"/>
  <c r="M459" i="10"/>
  <c r="S459" i="10"/>
  <c r="D459" i="10"/>
  <c r="D1073" i="10" s="1"/>
  <c r="B459" i="10"/>
  <c r="B1073" i="10" s="1"/>
  <c r="G459" i="10"/>
  <c r="I459" i="10"/>
  <c r="AJ459" i="10"/>
  <c r="X459" i="10"/>
  <c r="L459" i="10"/>
  <c r="L1073" i="10" s="1"/>
  <c r="AI459" i="10"/>
  <c r="AM459" i="10"/>
  <c r="W459" i="10"/>
  <c r="AD459" i="10"/>
  <c r="AA459" i="10"/>
  <c r="K459" i="10"/>
  <c r="AH459" i="10"/>
  <c r="F459" i="10"/>
  <c r="C459" i="10"/>
  <c r="C1073" i="10" s="1"/>
  <c r="J459" i="10"/>
  <c r="AF459" i="10"/>
  <c r="AF1073" i="10" s="1"/>
  <c r="H459" i="10"/>
  <c r="H1073" i="10" s="1"/>
  <c r="AK459" i="10"/>
  <c r="U459" i="10"/>
  <c r="AL459" i="10"/>
  <c r="T459" i="10"/>
  <c r="T1073" i="10" s="1"/>
  <c r="AC459" i="10"/>
  <c r="O459" i="10"/>
  <c r="AG459" i="10"/>
  <c r="R459" i="10"/>
  <c r="V459" i="10"/>
  <c r="V1073" i="10" s="1"/>
  <c r="U1073" i="10" l="1"/>
  <c r="A1074" i="10"/>
  <c r="A461" i="10"/>
  <c r="D460" i="10"/>
  <c r="D1074" i="10" s="1"/>
  <c r="AG460" i="10"/>
  <c r="U460" i="10"/>
  <c r="U1074" i="10" s="1"/>
  <c r="I460" i="10"/>
  <c r="AF460" i="10"/>
  <c r="AF1074" i="10" s="1"/>
  <c r="AM460" i="10"/>
  <c r="AJ460" i="10"/>
  <c r="T460" i="10"/>
  <c r="AA460" i="10"/>
  <c r="X460" i="10"/>
  <c r="H460" i="10"/>
  <c r="H1074" i="10" s="1"/>
  <c r="AE460" i="10"/>
  <c r="O460" i="10"/>
  <c r="L460" i="10"/>
  <c r="L1074" i="10" s="1"/>
  <c r="S460" i="10"/>
  <c r="C460" i="10"/>
  <c r="C1074" i="10" s="1"/>
  <c r="AL460" i="10"/>
  <c r="G460" i="10"/>
  <c r="Z460" i="10"/>
  <c r="AI460" i="10"/>
  <c r="AH460" i="10"/>
  <c r="AB460" i="10"/>
  <c r="B460" i="10"/>
  <c r="B1074" i="10" s="1"/>
  <c r="Y460" i="10"/>
  <c r="Y1074" i="10" s="1"/>
  <c r="K460" i="10"/>
  <c r="J460" i="10"/>
  <c r="F460" i="10"/>
  <c r="P460" i="10"/>
  <c r="V460" i="10"/>
  <c r="V1074" i="10" s="1"/>
  <c r="AK460" i="10"/>
  <c r="R460" i="10"/>
  <c r="M460" i="10"/>
  <c r="AD460" i="10"/>
  <c r="W460" i="10"/>
  <c r="Q460" i="10"/>
  <c r="Q1074" i="10" s="1"/>
  <c r="E460" i="10"/>
  <c r="N460" i="10"/>
  <c r="AC460" i="10"/>
  <c r="T1074" i="10" l="1"/>
  <c r="A1075" i="10"/>
  <c r="A462" i="10"/>
  <c r="F461" i="10"/>
  <c r="AC461" i="10"/>
  <c r="AJ461" i="10"/>
  <c r="AG461" i="10"/>
  <c r="Q461" i="10"/>
  <c r="Q1075" i="10" s="1"/>
  <c r="X461" i="10"/>
  <c r="U461" i="10"/>
  <c r="U1075" i="10" s="1"/>
  <c r="E461" i="10"/>
  <c r="AB461" i="10"/>
  <c r="C461" i="10"/>
  <c r="C1075" i="10" s="1"/>
  <c r="L461" i="10"/>
  <c r="L1075" i="10" s="1"/>
  <c r="I461" i="10"/>
  <c r="P461" i="10"/>
  <c r="AI461" i="10"/>
  <c r="D461" i="10"/>
  <c r="D1075" i="10" s="1"/>
  <c r="W461" i="10"/>
  <c r="AF461" i="10"/>
  <c r="AF1075" i="10" s="1"/>
  <c r="AE461" i="10"/>
  <c r="K461" i="10"/>
  <c r="AH461" i="10"/>
  <c r="T461" i="10"/>
  <c r="T1075" i="10" s="1"/>
  <c r="S461" i="10"/>
  <c r="AK461" i="10"/>
  <c r="V461" i="10"/>
  <c r="V1075" i="10" s="1"/>
  <c r="H461" i="10"/>
  <c r="H1075" i="10" s="1"/>
  <c r="G461" i="10"/>
  <c r="Y461" i="10"/>
  <c r="Y1075" i="10" s="1"/>
  <c r="J461" i="10"/>
  <c r="M461" i="10"/>
  <c r="AD461" i="10"/>
  <c r="B461" i="10"/>
  <c r="B1075" i="10" s="1"/>
  <c r="O461" i="10"/>
  <c r="AL461" i="10"/>
  <c r="R461" i="10"/>
  <c r="AA461" i="10"/>
  <c r="N461" i="10"/>
  <c r="AM461" i="10"/>
  <c r="Z461" i="10"/>
  <c r="A1076" i="10" l="1"/>
  <c r="A463" i="10"/>
  <c r="I462" i="10"/>
  <c r="F462" i="10"/>
  <c r="Y462" i="10"/>
  <c r="Y1076" i="10" s="1"/>
  <c r="AF462" i="10"/>
  <c r="AF1076" i="10" s="1"/>
  <c r="M462" i="10"/>
  <c r="AJ462" i="10"/>
  <c r="T462" i="10"/>
  <c r="T1076" i="10" s="1"/>
  <c r="AC462" i="10"/>
  <c r="AB462" i="10"/>
  <c r="H462" i="10"/>
  <c r="AE462" i="10"/>
  <c r="Q462" i="10"/>
  <c r="Q1076" i="10" s="1"/>
  <c r="P462" i="10"/>
  <c r="AH462" i="10"/>
  <c r="S462" i="10"/>
  <c r="E462" i="10"/>
  <c r="D462" i="10"/>
  <c r="D1076" i="10" s="1"/>
  <c r="V462" i="10"/>
  <c r="V1076" i="10" s="1"/>
  <c r="G462" i="10"/>
  <c r="J462" i="10"/>
  <c r="AM462" i="10"/>
  <c r="AA462" i="10"/>
  <c r="O462" i="10"/>
  <c r="AL462" i="10"/>
  <c r="AG462" i="10"/>
  <c r="AD462" i="10"/>
  <c r="N462" i="10"/>
  <c r="Z462" i="10"/>
  <c r="B462" i="10"/>
  <c r="B1076" i="10" s="1"/>
  <c r="L462" i="10"/>
  <c r="L1076" i="10" s="1"/>
  <c r="X462" i="10"/>
  <c r="K462" i="10"/>
  <c r="C462" i="10"/>
  <c r="C1076" i="10" s="1"/>
  <c r="R462" i="10"/>
  <c r="W462" i="10"/>
  <c r="U462" i="10"/>
  <c r="U1076" i="10" s="1"/>
  <c r="AK462" i="10"/>
  <c r="AI462" i="10"/>
  <c r="H1076" i="10" l="1"/>
  <c r="A1077" i="10"/>
  <c r="A464" i="10"/>
  <c r="E463" i="10"/>
  <c r="AB463" i="10"/>
  <c r="N463" i="10"/>
  <c r="Y463" i="10"/>
  <c r="AE463" i="10"/>
  <c r="P463" i="10"/>
  <c r="B463" i="10"/>
  <c r="B1077" i="10" s="1"/>
  <c r="M463" i="10"/>
  <c r="S463" i="10"/>
  <c r="D463" i="10"/>
  <c r="D1077" i="10" s="1"/>
  <c r="G463" i="10"/>
  <c r="AJ463" i="10"/>
  <c r="X463" i="10"/>
  <c r="L463" i="10"/>
  <c r="L1077" i="10" s="1"/>
  <c r="AI463" i="10"/>
  <c r="AM463" i="10"/>
  <c r="W463" i="10"/>
  <c r="AD463" i="10"/>
  <c r="AA463" i="10"/>
  <c r="K463" i="10"/>
  <c r="R463" i="10"/>
  <c r="O463" i="10"/>
  <c r="AH463" i="10"/>
  <c r="AC463" i="10"/>
  <c r="AL463" i="10"/>
  <c r="J463" i="10"/>
  <c r="AK463" i="10"/>
  <c r="I463" i="10"/>
  <c r="H463" i="10"/>
  <c r="Z463" i="10"/>
  <c r="AF463" i="10"/>
  <c r="Q463" i="10"/>
  <c r="C463" i="10"/>
  <c r="C1077" i="10" s="1"/>
  <c r="U463" i="10"/>
  <c r="F463" i="10"/>
  <c r="V463" i="10"/>
  <c r="AG463" i="10"/>
  <c r="T463" i="10"/>
  <c r="A1078" i="10" l="1"/>
  <c r="A465" i="10"/>
  <c r="D464" i="10"/>
  <c r="D1078" i="10" s="1"/>
  <c r="AG464" i="10"/>
  <c r="AD464" i="10"/>
  <c r="U464" i="10"/>
  <c r="I464" i="10"/>
  <c r="AF464" i="10"/>
  <c r="AM464" i="10"/>
  <c r="AJ464" i="10"/>
  <c r="T464" i="10"/>
  <c r="AA464" i="10"/>
  <c r="X464" i="10"/>
  <c r="H464" i="10"/>
  <c r="O464" i="10"/>
  <c r="L464" i="10"/>
  <c r="L1078" i="10" s="1"/>
  <c r="AE464" i="10"/>
  <c r="C464" i="10"/>
  <c r="C1078" i="10" s="1"/>
  <c r="AL464" i="10"/>
  <c r="S464" i="10"/>
  <c r="Z464" i="10"/>
  <c r="AI464" i="10"/>
  <c r="G464" i="10"/>
  <c r="N464" i="10"/>
  <c r="W464" i="10"/>
  <c r="AH464" i="10"/>
  <c r="AB464" i="10"/>
  <c r="Y464" i="10"/>
  <c r="J464" i="10"/>
  <c r="P464" i="10"/>
  <c r="AK464" i="10"/>
  <c r="F464" i="10"/>
  <c r="M464" i="10"/>
  <c r="R464" i="10"/>
  <c r="K464" i="10"/>
  <c r="E464" i="10"/>
  <c r="B464" i="10"/>
  <c r="B1078" i="10" s="1"/>
  <c r="Q464" i="10"/>
  <c r="AC464" i="10"/>
  <c r="V464" i="10"/>
  <c r="A1079" i="10" l="1"/>
  <c r="A466" i="10"/>
  <c r="AJ465" i="10"/>
  <c r="AG465" i="10"/>
  <c r="Q465" i="10"/>
  <c r="X465" i="10"/>
  <c r="U465" i="10"/>
  <c r="E465" i="10"/>
  <c r="L465" i="10"/>
  <c r="L1079" i="10" s="1"/>
  <c r="I465" i="10"/>
  <c r="AB465" i="10"/>
  <c r="AI465" i="10"/>
  <c r="P465" i="10"/>
  <c r="W465" i="10"/>
  <c r="AF465" i="10"/>
  <c r="D465" i="10"/>
  <c r="D1079" i="10" s="1"/>
  <c r="K465" i="10"/>
  <c r="T465" i="10"/>
  <c r="AE465" i="10"/>
  <c r="AH465" i="10"/>
  <c r="H465" i="10"/>
  <c r="S465" i="10"/>
  <c r="AK465" i="10"/>
  <c r="V465" i="10"/>
  <c r="G465" i="10"/>
  <c r="Y465" i="10"/>
  <c r="J465" i="10"/>
  <c r="M465" i="10"/>
  <c r="R465" i="10"/>
  <c r="AC465" i="10"/>
  <c r="AM465" i="10"/>
  <c r="C465" i="10"/>
  <c r="C1079" i="10" s="1"/>
  <c r="AL465" i="10"/>
  <c r="AD465" i="10"/>
  <c r="Z465" i="10"/>
  <c r="F465" i="10"/>
  <c r="O465" i="10"/>
  <c r="AA465" i="10"/>
  <c r="N465" i="10"/>
  <c r="B465" i="10"/>
  <c r="B1079" i="10" s="1"/>
  <c r="A1080" i="10" l="1"/>
  <c r="A467" i="10"/>
  <c r="AF466" i="10"/>
  <c r="Y466" i="10"/>
  <c r="T466" i="10"/>
  <c r="AC466" i="10"/>
  <c r="M466" i="10"/>
  <c r="H466" i="10"/>
  <c r="Q466" i="10"/>
  <c r="AB466" i="10"/>
  <c r="AE466" i="10"/>
  <c r="E466" i="10"/>
  <c r="P466" i="10"/>
  <c r="AH466" i="10"/>
  <c r="S466" i="10"/>
  <c r="D466" i="10"/>
  <c r="D1080" i="10" s="1"/>
  <c r="V466" i="10"/>
  <c r="G466" i="10"/>
  <c r="AM466" i="10"/>
  <c r="J466" i="10"/>
  <c r="AA466" i="10"/>
  <c r="O466" i="10"/>
  <c r="AL466" i="10"/>
  <c r="C466" i="10"/>
  <c r="C1080" i="10" s="1"/>
  <c r="Z466" i="10"/>
  <c r="AG466" i="10"/>
  <c r="U466" i="10"/>
  <c r="R466" i="10"/>
  <c r="B466" i="10"/>
  <c r="B1080" i="10" s="1"/>
  <c r="AJ466" i="10"/>
  <c r="L466" i="10"/>
  <c r="L1080" i="10" s="1"/>
  <c r="AD466" i="10"/>
  <c r="F466" i="10"/>
  <c r="K466" i="10"/>
  <c r="I466" i="10"/>
  <c r="AK466" i="10"/>
  <c r="AI466" i="10"/>
  <c r="W466" i="10"/>
  <c r="N466" i="10"/>
  <c r="X466" i="10"/>
  <c r="A1081" i="10" l="1"/>
  <c r="A468" i="10"/>
  <c r="AB467" i="10"/>
  <c r="B467" i="10"/>
  <c r="B1081" i="10" s="1"/>
  <c r="Y467" i="10"/>
  <c r="AE467" i="10"/>
  <c r="P467" i="10"/>
  <c r="M467" i="10"/>
  <c r="S467" i="10"/>
  <c r="D467" i="10"/>
  <c r="D1081" i="10" s="1"/>
  <c r="AJ467" i="10"/>
  <c r="G467" i="10"/>
  <c r="X467" i="10"/>
  <c r="L467" i="10"/>
  <c r="L1081" i="10" s="1"/>
  <c r="AI467" i="10"/>
  <c r="AM467" i="10"/>
  <c r="W467" i="10"/>
  <c r="AD467" i="10"/>
  <c r="AA467" i="10"/>
  <c r="K467" i="10"/>
  <c r="R467" i="10"/>
  <c r="O467" i="10"/>
  <c r="F467" i="10"/>
  <c r="C467" i="10"/>
  <c r="C1081" i="10" s="1"/>
  <c r="AH467" i="10"/>
  <c r="Q467" i="10"/>
  <c r="Z467" i="10"/>
  <c r="J467" i="10"/>
  <c r="AL467" i="10"/>
  <c r="AF467" i="10"/>
  <c r="N467" i="10"/>
  <c r="T467" i="10"/>
  <c r="AC467" i="10"/>
  <c r="E467" i="10"/>
  <c r="I467" i="10"/>
  <c r="V467" i="10"/>
  <c r="U467" i="10"/>
  <c r="H467" i="10"/>
  <c r="AK467" i="10"/>
  <c r="AG467" i="10"/>
  <c r="A1082" i="10" l="1"/>
  <c r="A469" i="10"/>
  <c r="D468" i="10"/>
  <c r="D1082" i="10" s="1"/>
  <c r="U468" i="10"/>
  <c r="AD468" i="10"/>
  <c r="I468" i="10"/>
  <c r="T468" i="10"/>
  <c r="AC468" i="10"/>
  <c r="X468" i="10"/>
  <c r="H468" i="10"/>
  <c r="AL468" i="10"/>
  <c r="O468" i="10"/>
  <c r="L468" i="10"/>
  <c r="L1082" i="10" s="1"/>
  <c r="Z468" i="10"/>
  <c r="C468" i="10"/>
  <c r="C1082" i="10" s="1"/>
  <c r="AM468" i="10"/>
  <c r="AB468" i="10"/>
  <c r="S468" i="10"/>
  <c r="AK468" i="10"/>
  <c r="N468" i="10"/>
  <c r="W468" i="10"/>
  <c r="G468" i="10"/>
  <c r="Y468" i="10"/>
  <c r="B468" i="10"/>
  <c r="B1082" i="10" s="1"/>
  <c r="K468" i="10"/>
  <c r="AH468" i="10"/>
  <c r="AF468" i="10"/>
  <c r="AG468" i="10"/>
  <c r="AA468" i="10"/>
  <c r="J468" i="10"/>
  <c r="AE468" i="10"/>
  <c r="M468" i="10"/>
  <c r="F468" i="10"/>
  <c r="E468" i="10"/>
  <c r="AI468" i="10"/>
  <c r="Q468" i="10"/>
  <c r="V468" i="10"/>
  <c r="R468" i="10"/>
  <c r="P468" i="10"/>
  <c r="AJ468" i="10"/>
  <c r="A1083" i="10" l="1"/>
  <c r="A470" i="10"/>
  <c r="C469" i="10"/>
  <c r="C1083" i="10" s="1"/>
  <c r="AI469" i="10"/>
  <c r="AL469" i="10"/>
  <c r="AG469" i="10"/>
  <c r="Y469" i="10"/>
  <c r="W469" i="10"/>
  <c r="N469" i="10"/>
  <c r="I469" i="10"/>
  <c r="K469" i="10"/>
  <c r="AH469" i="10"/>
  <c r="AK469" i="10"/>
  <c r="X469" i="10"/>
  <c r="V469" i="10"/>
  <c r="M469" i="10"/>
  <c r="AF469" i="10"/>
  <c r="AE469" i="10"/>
  <c r="J469" i="10"/>
  <c r="H469" i="10"/>
  <c r="S469" i="10"/>
  <c r="AC469" i="10"/>
  <c r="AD469" i="10"/>
  <c r="G469" i="10"/>
  <c r="Q469" i="10"/>
  <c r="AB469" i="10"/>
  <c r="AJ469" i="10"/>
  <c r="F469" i="10"/>
  <c r="E469" i="10"/>
  <c r="P469" i="10"/>
  <c r="AM469" i="10"/>
  <c r="R469" i="10"/>
  <c r="D469" i="10"/>
  <c r="D1083" i="10" s="1"/>
  <c r="AA469" i="10"/>
  <c r="Z469" i="10"/>
  <c r="O469" i="10"/>
  <c r="B469" i="10"/>
  <c r="B1083" i="10" s="1"/>
  <c r="U469" i="10"/>
  <c r="T469" i="10"/>
  <c r="L469" i="10"/>
  <c r="L1083" i="10" s="1"/>
  <c r="A1084" i="10" l="1"/>
  <c r="A471" i="10"/>
  <c r="H470" i="10"/>
  <c r="AD470" i="10"/>
  <c r="W470" i="10"/>
  <c r="K470" i="10"/>
  <c r="AG470" i="10"/>
  <c r="AE470" i="10"/>
  <c r="U470" i="10"/>
  <c r="S470" i="10"/>
  <c r="AB470" i="10"/>
  <c r="AL470" i="10"/>
  <c r="G470" i="10"/>
  <c r="AC470" i="10"/>
  <c r="I470" i="10"/>
  <c r="P470" i="10"/>
  <c r="Z470" i="10"/>
  <c r="R470" i="10"/>
  <c r="D470" i="10"/>
  <c r="D1084" i="10" s="1"/>
  <c r="N470" i="10"/>
  <c r="AK470" i="10"/>
  <c r="B470" i="10"/>
  <c r="B1084" i="10" s="1"/>
  <c r="Y470" i="10"/>
  <c r="AJ470" i="10"/>
  <c r="AH470" i="10"/>
  <c r="Q470" i="10"/>
  <c r="M470" i="10"/>
  <c r="X470" i="10"/>
  <c r="V470" i="10"/>
  <c r="AI470" i="10"/>
  <c r="AA470" i="10"/>
  <c r="L470" i="10"/>
  <c r="L1084" i="10" s="1"/>
  <c r="J470" i="10"/>
  <c r="C470" i="10"/>
  <c r="C1084" i="10" s="1"/>
  <c r="AF470" i="10"/>
  <c r="AM470" i="10"/>
  <c r="T470" i="10"/>
  <c r="O470" i="10"/>
  <c r="E470" i="10"/>
  <c r="F470" i="10"/>
  <c r="A1085" i="10" l="1"/>
  <c r="A472" i="10"/>
  <c r="AK471" i="10"/>
  <c r="AI471" i="10"/>
  <c r="F471" i="10"/>
  <c r="D471" i="10"/>
  <c r="D1085" i="10" s="1"/>
  <c r="Y471" i="10"/>
  <c r="W471" i="10"/>
  <c r="AM471" i="10"/>
  <c r="M471" i="10"/>
  <c r="K471" i="10"/>
  <c r="AH471" i="10"/>
  <c r="Z471" i="10"/>
  <c r="C471" i="10"/>
  <c r="C1085" i="10" s="1"/>
  <c r="V471" i="10"/>
  <c r="AG471" i="10"/>
  <c r="AE471" i="10"/>
  <c r="O471" i="10"/>
  <c r="J471" i="10"/>
  <c r="U471" i="10"/>
  <c r="S471" i="10"/>
  <c r="I471" i="10"/>
  <c r="G471" i="10"/>
  <c r="N471" i="10"/>
  <c r="AF471" i="10"/>
  <c r="X471" i="10"/>
  <c r="AC471" i="10"/>
  <c r="Q471" i="10"/>
  <c r="L471" i="10"/>
  <c r="L1085" i="10" s="1"/>
  <c r="E471" i="10"/>
  <c r="AD471" i="10"/>
  <c r="AB471" i="10"/>
  <c r="P471" i="10"/>
  <c r="T471" i="10"/>
  <c r="AJ471" i="10"/>
  <c r="AA471" i="10"/>
  <c r="H471" i="10"/>
  <c r="B471" i="10"/>
  <c r="B1085" i="10" s="1"/>
  <c r="R471" i="10"/>
  <c r="AL471" i="10"/>
  <c r="A1086" i="10" l="1"/>
  <c r="A473" i="10"/>
  <c r="S472" i="10"/>
  <c r="AD472" i="10"/>
  <c r="AB472" i="10"/>
  <c r="AJ472" i="10"/>
  <c r="G472" i="10"/>
  <c r="R472" i="10"/>
  <c r="P472" i="10"/>
  <c r="W472" i="10"/>
  <c r="F472" i="10"/>
  <c r="D472" i="10"/>
  <c r="D1086" i="10" s="1"/>
  <c r="L472" i="10"/>
  <c r="L1086" i="10" s="1"/>
  <c r="AL472" i="10"/>
  <c r="Z472" i="10"/>
  <c r="K472" i="10"/>
  <c r="N472" i="10"/>
  <c r="AC472" i="10"/>
  <c r="U472" i="10"/>
  <c r="AM472" i="10"/>
  <c r="B472" i="10"/>
  <c r="B1086" i="10" s="1"/>
  <c r="AA472" i="10"/>
  <c r="AK472" i="10"/>
  <c r="I472" i="10"/>
  <c r="O472" i="10"/>
  <c r="Y472" i="10"/>
  <c r="AH472" i="10"/>
  <c r="AF472" i="10"/>
  <c r="C472" i="10"/>
  <c r="C1086" i="10" s="1"/>
  <c r="M472" i="10"/>
  <c r="V472" i="10"/>
  <c r="T472" i="10"/>
  <c r="X472" i="10"/>
  <c r="Q472" i="10"/>
  <c r="E472" i="10"/>
  <c r="J472" i="10"/>
  <c r="AG472" i="10"/>
  <c r="AI472" i="10"/>
  <c r="H472" i="10"/>
  <c r="AE472" i="10"/>
  <c r="A1087" i="10" l="1"/>
  <c r="A474" i="10"/>
  <c r="AI473" i="10"/>
  <c r="T473" i="10"/>
  <c r="W473" i="10"/>
  <c r="I473" i="10"/>
  <c r="K473" i="10"/>
  <c r="AJ473" i="10"/>
  <c r="H473" i="10"/>
  <c r="X473" i="10"/>
  <c r="AH473" i="10"/>
  <c r="Z473" i="10"/>
  <c r="R473" i="10"/>
  <c r="L473" i="10"/>
  <c r="L1087" i="10" s="1"/>
  <c r="V473" i="10"/>
  <c r="AE473" i="10"/>
  <c r="AC473" i="10"/>
  <c r="J473" i="10"/>
  <c r="F473" i="10"/>
  <c r="S473" i="10"/>
  <c r="Q473" i="10"/>
  <c r="G473" i="10"/>
  <c r="E473" i="10"/>
  <c r="AB473" i="10"/>
  <c r="AM473" i="10"/>
  <c r="AL473" i="10"/>
  <c r="P473" i="10"/>
  <c r="AA473" i="10"/>
  <c r="AK473" i="10"/>
  <c r="U473" i="10"/>
  <c r="D473" i="10"/>
  <c r="D1087" i="10" s="1"/>
  <c r="O473" i="10"/>
  <c r="Y473" i="10"/>
  <c r="C473" i="10"/>
  <c r="C1087" i="10" s="1"/>
  <c r="N473" i="10"/>
  <c r="AG473" i="10"/>
  <c r="AD473" i="10"/>
  <c r="M473" i="10"/>
  <c r="B473" i="10"/>
  <c r="B1087" i="10" s="1"/>
  <c r="AF473" i="10"/>
  <c r="A1088" i="10" l="1"/>
  <c r="A475" i="10"/>
  <c r="AG474" i="10"/>
  <c r="F474" i="10"/>
  <c r="U474" i="10"/>
  <c r="AE474" i="10"/>
  <c r="AL474" i="10"/>
  <c r="I474" i="10"/>
  <c r="S474" i="10"/>
  <c r="E474" i="10"/>
  <c r="AB474" i="10"/>
  <c r="Z474" i="10"/>
  <c r="G474" i="10"/>
  <c r="W474" i="10"/>
  <c r="O474" i="10"/>
  <c r="P474" i="10"/>
  <c r="N474" i="10"/>
  <c r="AM474" i="10"/>
  <c r="D474" i="10"/>
  <c r="D1088" i="10" s="1"/>
  <c r="B474" i="10"/>
  <c r="B1088" i="10" s="1"/>
  <c r="AK474" i="10"/>
  <c r="AJ474" i="10"/>
  <c r="C474" i="10"/>
  <c r="C1088" i="10" s="1"/>
  <c r="Y474" i="10"/>
  <c r="X474" i="10"/>
  <c r="AH474" i="10"/>
  <c r="M474" i="10"/>
  <c r="L474" i="10"/>
  <c r="L1088" i="10" s="1"/>
  <c r="V474" i="10"/>
  <c r="AI474" i="10"/>
  <c r="J474" i="10"/>
  <c r="R474" i="10"/>
  <c r="K474" i="10"/>
  <c r="AF474" i="10"/>
  <c r="T474" i="10"/>
  <c r="AD474" i="10"/>
  <c r="H474" i="10"/>
  <c r="Q474" i="10"/>
  <c r="AC474" i="10"/>
  <c r="AA474" i="10"/>
  <c r="A1089" i="10" l="1"/>
  <c r="A476" i="10"/>
  <c r="AK475" i="10"/>
  <c r="W475" i="10"/>
  <c r="D475" i="10"/>
  <c r="D1089" i="10" s="1"/>
  <c r="AL475" i="10"/>
  <c r="Y475" i="10"/>
  <c r="K475" i="10"/>
  <c r="B475" i="10"/>
  <c r="B1089" i="10" s="1"/>
  <c r="M475" i="10"/>
  <c r="AH475" i="10"/>
  <c r="AG475" i="10"/>
  <c r="T475" i="10"/>
  <c r="L475" i="10"/>
  <c r="L1089" i="10" s="1"/>
  <c r="V475" i="10"/>
  <c r="U475" i="10"/>
  <c r="AE475" i="10"/>
  <c r="AJ475" i="10"/>
  <c r="J475" i="10"/>
  <c r="I475" i="10"/>
  <c r="S475" i="10"/>
  <c r="G475" i="10"/>
  <c r="AC475" i="10"/>
  <c r="AF475" i="10"/>
  <c r="Q475" i="10"/>
  <c r="O475" i="10"/>
  <c r="H475" i="10"/>
  <c r="E475" i="10"/>
  <c r="AD475" i="10"/>
  <c r="R475" i="10"/>
  <c r="AB475" i="10"/>
  <c r="N475" i="10"/>
  <c r="AM475" i="10"/>
  <c r="P475" i="10"/>
  <c r="C475" i="10"/>
  <c r="C1089" i="10" s="1"/>
  <c r="X475" i="10"/>
  <c r="AA475" i="10"/>
  <c r="Z475" i="10"/>
  <c r="AI475" i="10"/>
  <c r="F475" i="10"/>
  <c r="A1090" i="10" l="1"/>
  <c r="A477" i="10"/>
  <c r="S476" i="10"/>
  <c r="R476" i="10"/>
  <c r="AB476" i="10"/>
  <c r="G476" i="10"/>
  <c r="F476" i="10"/>
  <c r="P476" i="10"/>
  <c r="Q476" i="10"/>
  <c r="I476" i="10"/>
  <c r="D476" i="10"/>
  <c r="D1090" i="10" s="1"/>
  <c r="AL476" i="10"/>
  <c r="AG476" i="10"/>
  <c r="Z476" i="10"/>
  <c r="N476" i="10"/>
  <c r="AM476" i="10"/>
  <c r="B476" i="10"/>
  <c r="B1090" i="10" s="1"/>
  <c r="AC476" i="10"/>
  <c r="AA476" i="10"/>
  <c r="L476" i="10"/>
  <c r="L1090" i="10" s="1"/>
  <c r="E476" i="10"/>
  <c r="O476" i="10"/>
  <c r="AK476" i="10"/>
  <c r="AF476" i="10"/>
  <c r="C476" i="10"/>
  <c r="C1090" i="10" s="1"/>
  <c r="Y476" i="10"/>
  <c r="X476" i="10"/>
  <c r="AH476" i="10"/>
  <c r="T476" i="10"/>
  <c r="M476" i="10"/>
  <c r="V476" i="10"/>
  <c r="H476" i="10"/>
  <c r="AD476" i="10"/>
  <c r="J476" i="10"/>
  <c r="K476" i="10"/>
  <c r="AI476" i="10"/>
  <c r="W476" i="10"/>
  <c r="AE476" i="10"/>
  <c r="AJ476" i="10"/>
  <c r="U476" i="10"/>
  <c r="A1091" i="10" l="1"/>
  <c r="A478" i="10"/>
  <c r="W477" i="10"/>
  <c r="N477" i="10"/>
  <c r="F477" i="10"/>
  <c r="K477" i="10"/>
  <c r="AD477" i="10"/>
  <c r="AJ477" i="10"/>
  <c r="X477" i="10"/>
  <c r="L477" i="10"/>
  <c r="L1091" i="10" s="1"/>
  <c r="AH477" i="10"/>
  <c r="AL477" i="10"/>
  <c r="Z477" i="10"/>
  <c r="AC477" i="10"/>
  <c r="V477" i="10"/>
  <c r="I477" i="10"/>
  <c r="B477" i="10"/>
  <c r="B1091" i="10" s="1"/>
  <c r="AE477" i="10"/>
  <c r="Q477" i="10"/>
  <c r="J477" i="10"/>
  <c r="S477" i="10"/>
  <c r="E477" i="10"/>
  <c r="AM477" i="10"/>
  <c r="U477" i="10"/>
  <c r="G477" i="10"/>
  <c r="AB477" i="10"/>
  <c r="AA477" i="10"/>
  <c r="H477" i="10"/>
  <c r="AG477" i="10"/>
  <c r="P477" i="10"/>
  <c r="O477" i="10"/>
  <c r="AK477" i="10"/>
  <c r="D477" i="10"/>
  <c r="D1091" i="10" s="1"/>
  <c r="C477" i="10"/>
  <c r="C1091" i="10" s="1"/>
  <c r="Y477" i="10"/>
  <c r="AF477" i="10"/>
  <c r="R477" i="10"/>
  <c r="M477" i="10"/>
  <c r="T477" i="10"/>
  <c r="AI477" i="10"/>
  <c r="A1092" i="10" l="1"/>
  <c r="A479" i="10"/>
  <c r="U478" i="10"/>
  <c r="AA478" i="10"/>
  <c r="AL478" i="10"/>
  <c r="I478" i="10"/>
  <c r="AE478" i="10"/>
  <c r="Z478" i="10"/>
  <c r="S478" i="10"/>
  <c r="AB478" i="10"/>
  <c r="N478" i="10"/>
  <c r="G478" i="10"/>
  <c r="AI478" i="10"/>
  <c r="W478" i="10"/>
  <c r="P478" i="10"/>
  <c r="B478" i="10"/>
  <c r="B1092" i="10" s="1"/>
  <c r="AJ478" i="10"/>
  <c r="F478" i="10"/>
  <c r="D478" i="10"/>
  <c r="D1092" i="10" s="1"/>
  <c r="AK478" i="10"/>
  <c r="X478" i="10"/>
  <c r="Y478" i="10"/>
  <c r="L478" i="10"/>
  <c r="L1092" i="10" s="1"/>
  <c r="AH478" i="10"/>
  <c r="R478" i="10"/>
  <c r="M478" i="10"/>
  <c r="V478" i="10"/>
  <c r="E478" i="10"/>
  <c r="AD478" i="10"/>
  <c r="J478" i="10"/>
  <c r="AF478" i="10"/>
  <c r="Q478" i="10"/>
  <c r="T478" i="10"/>
  <c r="H478" i="10"/>
  <c r="AM478" i="10"/>
  <c r="O478" i="10"/>
  <c r="AC478" i="10"/>
  <c r="AG478" i="10"/>
  <c r="K478" i="10"/>
  <c r="C478" i="10"/>
  <c r="C1092" i="10" s="1"/>
  <c r="A1093" i="10" l="1"/>
  <c r="A480" i="10"/>
  <c r="AK479" i="10"/>
  <c r="K479" i="10"/>
  <c r="D479" i="10"/>
  <c r="D1093" i="10" s="1"/>
  <c r="Y479" i="10"/>
  <c r="AG479" i="10"/>
  <c r="M479" i="10"/>
  <c r="AH479" i="10"/>
  <c r="U479" i="10"/>
  <c r="AM479" i="10"/>
  <c r="AF479" i="10"/>
  <c r="T479" i="10"/>
  <c r="V479" i="10"/>
  <c r="I479" i="10"/>
  <c r="AE479" i="10"/>
  <c r="C479" i="10"/>
  <c r="C1093" i="10" s="1"/>
  <c r="J479" i="10"/>
  <c r="S479" i="10"/>
  <c r="G479" i="10"/>
  <c r="AC479" i="10"/>
  <c r="AL479" i="10"/>
  <c r="O479" i="10"/>
  <c r="Q479" i="10"/>
  <c r="B479" i="10"/>
  <c r="B1093" i="10" s="1"/>
  <c r="AA479" i="10"/>
  <c r="E479" i="10"/>
  <c r="AD479" i="10"/>
  <c r="Z479" i="10"/>
  <c r="R479" i="10"/>
  <c r="AI479" i="10"/>
  <c r="F479" i="10"/>
  <c r="AB479" i="10"/>
  <c r="H479" i="10"/>
  <c r="X479" i="10"/>
  <c r="L479" i="10"/>
  <c r="L1093" i="10" s="1"/>
  <c r="W479" i="10"/>
  <c r="AJ479" i="10"/>
  <c r="N479" i="10"/>
  <c r="P479" i="10"/>
  <c r="A1094" i="10" l="1"/>
  <c r="A481" i="10"/>
  <c r="S480" i="10"/>
  <c r="F480" i="10"/>
  <c r="AB480" i="10"/>
  <c r="G480" i="10"/>
  <c r="P480" i="10"/>
  <c r="AL480" i="10"/>
  <c r="AJ480" i="10"/>
  <c r="AC480" i="10"/>
  <c r="Q480" i="10"/>
  <c r="D480" i="10"/>
  <c r="D1094" i="10" s="1"/>
  <c r="Z480" i="10"/>
  <c r="N480" i="10"/>
  <c r="AM480" i="10"/>
  <c r="B480" i="10"/>
  <c r="B1094" i="10" s="1"/>
  <c r="AI480" i="10"/>
  <c r="L480" i="10"/>
  <c r="L1094" i="10" s="1"/>
  <c r="AA480" i="10"/>
  <c r="X480" i="10"/>
  <c r="O480" i="10"/>
  <c r="AF480" i="10"/>
  <c r="C480" i="10"/>
  <c r="C1094" i="10" s="1"/>
  <c r="AK480" i="10"/>
  <c r="W480" i="10"/>
  <c r="T480" i="10"/>
  <c r="T1094" i="10" s="1"/>
  <c r="Y480" i="10"/>
  <c r="AG480" i="10"/>
  <c r="AH480" i="10"/>
  <c r="H480" i="10"/>
  <c r="M480" i="10"/>
  <c r="E480" i="10"/>
  <c r="V480" i="10"/>
  <c r="AD480" i="10"/>
  <c r="U480" i="10"/>
  <c r="J480" i="10"/>
  <c r="K480" i="10"/>
  <c r="I480" i="10"/>
  <c r="AE480" i="10"/>
  <c r="R480" i="10"/>
  <c r="A1095" i="10" l="1"/>
  <c r="A482" i="10"/>
  <c r="K481" i="10"/>
  <c r="AG481" i="10"/>
  <c r="Z481" i="10"/>
  <c r="N481" i="10"/>
  <c r="AJ481" i="10"/>
  <c r="X481" i="10"/>
  <c r="L481" i="10"/>
  <c r="L1095" i="10" s="1"/>
  <c r="AF481" i="10"/>
  <c r="I481" i="10"/>
  <c r="AC481" i="10"/>
  <c r="AH481" i="10"/>
  <c r="U481" i="10"/>
  <c r="Q481" i="10"/>
  <c r="V481" i="10"/>
  <c r="AE481" i="10"/>
  <c r="E481" i="10"/>
  <c r="AM481" i="10"/>
  <c r="J481" i="10"/>
  <c r="T481" i="10"/>
  <c r="T1095" i="10" s="1"/>
  <c r="S481" i="10"/>
  <c r="AA481" i="10"/>
  <c r="AL481" i="10"/>
  <c r="AD481" i="10"/>
  <c r="G481" i="10"/>
  <c r="AB481" i="10"/>
  <c r="O481" i="10"/>
  <c r="B481" i="10"/>
  <c r="B1095" i="10" s="1"/>
  <c r="P481" i="10"/>
  <c r="C481" i="10"/>
  <c r="C1095" i="10" s="1"/>
  <c r="AK481" i="10"/>
  <c r="D481" i="10"/>
  <c r="D1095" i="10" s="1"/>
  <c r="Y481" i="10"/>
  <c r="AI481" i="10"/>
  <c r="H481" i="10"/>
  <c r="M481" i="10"/>
  <c r="W481" i="10"/>
  <c r="R481" i="10"/>
  <c r="F481" i="10"/>
  <c r="A1096" i="10" l="1"/>
  <c r="A483" i="10"/>
  <c r="AL482" i="10"/>
  <c r="I482" i="10"/>
  <c r="Z482" i="10"/>
  <c r="AE482" i="10"/>
  <c r="N482" i="10"/>
  <c r="S482" i="10"/>
  <c r="AC482" i="10"/>
  <c r="F482" i="10"/>
  <c r="AB482" i="10"/>
  <c r="B482" i="10"/>
  <c r="B1096" i="10" s="1"/>
  <c r="AJ482" i="10"/>
  <c r="G482" i="10"/>
  <c r="R482" i="10"/>
  <c r="P482" i="10"/>
  <c r="X482" i="10"/>
  <c r="AM482" i="10"/>
  <c r="D482" i="10"/>
  <c r="D1096" i="10" s="1"/>
  <c r="AK482" i="10"/>
  <c r="L482" i="10"/>
  <c r="L1096" i="10" s="1"/>
  <c r="C482" i="10"/>
  <c r="C1096" i="10" s="1"/>
  <c r="Q482" i="10"/>
  <c r="Y482" i="10"/>
  <c r="AH482" i="10"/>
  <c r="AI482" i="10"/>
  <c r="AA482" i="10"/>
  <c r="M482" i="10"/>
  <c r="V482" i="10"/>
  <c r="AF482" i="10"/>
  <c r="J482" i="10"/>
  <c r="T482" i="10"/>
  <c r="T1096" i="10" s="1"/>
  <c r="O482" i="10"/>
  <c r="H482" i="10"/>
  <c r="AG482" i="10"/>
  <c r="W482" i="10"/>
  <c r="AD482" i="10"/>
  <c r="U482" i="10"/>
  <c r="K482" i="10"/>
  <c r="E482" i="10"/>
  <c r="A1097" i="10" l="1"/>
  <c r="A484" i="10"/>
  <c r="AK483" i="10"/>
  <c r="AG483" i="10"/>
  <c r="D483" i="10"/>
  <c r="D1097" i="10" s="1"/>
  <c r="AM483" i="10"/>
  <c r="Y483" i="10"/>
  <c r="U483" i="10"/>
  <c r="Z483" i="10"/>
  <c r="C483" i="10"/>
  <c r="C1097" i="10" s="1"/>
  <c r="M483" i="10"/>
  <c r="AH483" i="10"/>
  <c r="I483" i="10"/>
  <c r="O483" i="10"/>
  <c r="V483" i="10"/>
  <c r="AE483" i="10"/>
  <c r="AJ483" i="10"/>
  <c r="J483" i="10"/>
  <c r="S483" i="10"/>
  <c r="AC483" i="10"/>
  <c r="N483" i="10"/>
  <c r="G483" i="10"/>
  <c r="Q483" i="10"/>
  <c r="AF483" i="10"/>
  <c r="X483" i="10"/>
  <c r="E483" i="10"/>
  <c r="AD483" i="10"/>
  <c r="L483" i="10"/>
  <c r="L1097" i="10" s="1"/>
  <c r="R483" i="10"/>
  <c r="AI483" i="10"/>
  <c r="F483" i="10"/>
  <c r="W483" i="10"/>
  <c r="AB483" i="10"/>
  <c r="AA483" i="10"/>
  <c r="T483" i="10"/>
  <c r="T1097" i="10" s="1"/>
  <c r="H483" i="10"/>
  <c r="AL483" i="10"/>
  <c r="K483" i="10"/>
  <c r="B483" i="10"/>
  <c r="B1097" i="10" s="1"/>
  <c r="P483" i="10"/>
  <c r="A1098" i="10" l="1"/>
  <c r="A485" i="10"/>
  <c r="S484" i="10"/>
  <c r="AB484" i="10"/>
  <c r="AL484" i="10"/>
  <c r="W484" i="10"/>
  <c r="G484" i="10"/>
  <c r="P484" i="10"/>
  <c r="Z484" i="10"/>
  <c r="L484" i="10"/>
  <c r="L1098" i="10" s="1"/>
  <c r="D484" i="10"/>
  <c r="D1098" i="10" s="1"/>
  <c r="N484" i="10"/>
  <c r="AG484" i="10"/>
  <c r="AM484" i="10"/>
  <c r="B484" i="10"/>
  <c r="B1098" i="10" s="1"/>
  <c r="K484" i="10"/>
  <c r="AA484" i="10"/>
  <c r="AC484" i="10"/>
  <c r="U484" i="10"/>
  <c r="O484" i="10"/>
  <c r="AF484" i="10"/>
  <c r="C484" i="10"/>
  <c r="C1098" i="10" s="1"/>
  <c r="I484" i="10"/>
  <c r="T484" i="10"/>
  <c r="T1098" i="10" s="1"/>
  <c r="AK484" i="10"/>
  <c r="H484" i="10"/>
  <c r="Y484" i="10"/>
  <c r="AH484" i="10"/>
  <c r="AD484" i="10"/>
  <c r="M484" i="10"/>
  <c r="X484" i="10"/>
  <c r="V484" i="10"/>
  <c r="R484" i="10"/>
  <c r="Q484" i="10"/>
  <c r="AJ484" i="10"/>
  <c r="E484" i="10"/>
  <c r="AE484" i="10"/>
  <c r="AI484" i="10"/>
  <c r="F484" i="10"/>
  <c r="J484" i="10"/>
  <c r="A1099" i="10" l="1"/>
  <c r="A486" i="10"/>
  <c r="AJ485" i="10"/>
  <c r="I485" i="10"/>
  <c r="X485" i="10"/>
  <c r="AD485" i="10"/>
  <c r="L485" i="10"/>
  <c r="L1099" i="10" s="1"/>
  <c r="H485" i="10"/>
  <c r="AC485" i="10"/>
  <c r="Z485" i="10"/>
  <c r="R485" i="10"/>
  <c r="Q485" i="10"/>
  <c r="AH485" i="10"/>
  <c r="E485" i="10"/>
  <c r="AM485" i="10"/>
  <c r="V485" i="10"/>
  <c r="F485" i="10"/>
  <c r="AE485" i="10"/>
  <c r="AA485" i="10"/>
  <c r="J485" i="10"/>
  <c r="S485" i="10"/>
  <c r="O485" i="10"/>
  <c r="AL485" i="10"/>
  <c r="G485" i="10"/>
  <c r="AB485" i="10"/>
  <c r="C485" i="10"/>
  <c r="C1099" i="10" s="1"/>
  <c r="U485" i="10"/>
  <c r="N485" i="10"/>
  <c r="B485" i="10"/>
  <c r="B1099" i="10" s="1"/>
  <c r="P485" i="10"/>
  <c r="AK485" i="10"/>
  <c r="AI485" i="10"/>
  <c r="D485" i="10"/>
  <c r="D1099" i="10" s="1"/>
  <c r="Y485" i="10"/>
  <c r="W485" i="10"/>
  <c r="AG485" i="10"/>
  <c r="T485" i="10"/>
  <c r="T1099" i="10" s="1"/>
  <c r="AF485" i="10"/>
  <c r="M485" i="10"/>
  <c r="K485" i="10"/>
  <c r="A1100" i="10" l="1"/>
  <c r="A487" i="10"/>
  <c r="Z486" i="10"/>
  <c r="AA486" i="10"/>
  <c r="N486" i="10"/>
  <c r="AE486" i="10"/>
  <c r="E486" i="10"/>
  <c r="B486" i="10"/>
  <c r="B1100" i="10" s="1"/>
  <c r="AJ486" i="10"/>
  <c r="S486" i="10"/>
  <c r="W486" i="10"/>
  <c r="O486" i="10"/>
  <c r="AB486" i="10"/>
  <c r="X486" i="10"/>
  <c r="G486" i="10"/>
  <c r="AM486" i="10"/>
  <c r="P486" i="10"/>
  <c r="L486" i="10"/>
  <c r="L1100" i="10" s="1"/>
  <c r="C486" i="10"/>
  <c r="C1100" i="10" s="1"/>
  <c r="D486" i="10"/>
  <c r="D1100" i="10" s="1"/>
  <c r="AK486" i="10"/>
  <c r="Y486" i="10"/>
  <c r="AH486" i="10"/>
  <c r="AF486" i="10"/>
  <c r="AI486" i="10"/>
  <c r="M486" i="10"/>
  <c r="V486" i="10"/>
  <c r="T486" i="10"/>
  <c r="T1100" i="10" s="1"/>
  <c r="R486" i="10"/>
  <c r="K486" i="10"/>
  <c r="AC486" i="10"/>
  <c r="J486" i="10"/>
  <c r="H486" i="10"/>
  <c r="AG486" i="10"/>
  <c r="U486" i="10"/>
  <c r="Q486" i="10"/>
  <c r="AD486" i="10"/>
  <c r="AL486" i="10"/>
  <c r="I486" i="10"/>
  <c r="F486" i="10"/>
  <c r="A1101" i="10" l="1"/>
  <c r="A488" i="10"/>
  <c r="AK487" i="10"/>
  <c r="U487" i="10"/>
  <c r="D487" i="10"/>
  <c r="D1101" i="10" s="1"/>
  <c r="B487" i="10"/>
  <c r="B1101" i="10" s="1"/>
  <c r="Y487" i="10"/>
  <c r="I487" i="10"/>
  <c r="T487" i="10"/>
  <c r="T1101" i="10" s="1"/>
  <c r="L487" i="10"/>
  <c r="L1101" i="10" s="1"/>
  <c r="M487" i="10"/>
  <c r="AH487" i="10"/>
  <c r="AJ487" i="10"/>
  <c r="V487" i="10"/>
  <c r="AE487" i="10"/>
  <c r="AC487" i="10"/>
  <c r="J487" i="10"/>
  <c r="S487" i="10"/>
  <c r="Q487" i="10"/>
  <c r="G487" i="10"/>
  <c r="E487" i="10"/>
  <c r="AF487" i="10"/>
  <c r="AD487" i="10"/>
  <c r="O487" i="10"/>
  <c r="H487" i="10"/>
  <c r="R487" i="10"/>
  <c r="AI487" i="10"/>
  <c r="F487" i="10"/>
  <c r="AA487" i="10"/>
  <c r="W487" i="10"/>
  <c r="K487" i="10"/>
  <c r="AB487" i="10"/>
  <c r="C487" i="10"/>
  <c r="C1101" i="10" s="1"/>
  <c r="X487" i="10"/>
  <c r="AL487" i="10"/>
  <c r="AG487" i="10"/>
  <c r="P487" i="10"/>
  <c r="AM487" i="10"/>
  <c r="Z487" i="10"/>
  <c r="N487" i="10"/>
  <c r="A1102" i="10" l="1"/>
  <c r="A489" i="10"/>
  <c r="S488" i="10"/>
  <c r="AB488" i="10"/>
  <c r="Z488" i="10"/>
  <c r="Q488" i="10"/>
  <c r="I488" i="10"/>
  <c r="G488" i="10"/>
  <c r="P488" i="10"/>
  <c r="N488" i="10"/>
  <c r="AG488" i="10"/>
  <c r="D488" i="10"/>
  <c r="D1102" i="10" s="1"/>
  <c r="AM488" i="10"/>
  <c r="B488" i="10"/>
  <c r="B1102" i="10" s="1"/>
  <c r="AA488" i="10"/>
  <c r="O488" i="10"/>
  <c r="AC488" i="10"/>
  <c r="AF488" i="10"/>
  <c r="C488" i="10"/>
  <c r="C1102" i="10" s="1"/>
  <c r="L488" i="10"/>
  <c r="L1102" i="10" s="1"/>
  <c r="E488" i="10"/>
  <c r="T488" i="10"/>
  <c r="T1102" i="10" s="1"/>
  <c r="H488" i="10"/>
  <c r="AK488" i="10"/>
  <c r="X488" i="10"/>
  <c r="AD488" i="10"/>
  <c r="Y488" i="10"/>
  <c r="K488" i="10"/>
  <c r="AJ488" i="10"/>
  <c r="AH488" i="10"/>
  <c r="R488" i="10"/>
  <c r="M488" i="10"/>
  <c r="V488" i="10"/>
  <c r="F488" i="10"/>
  <c r="U488" i="10"/>
  <c r="AI488" i="10"/>
  <c r="AE488" i="10"/>
  <c r="AL488" i="10"/>
  <c r="W488" i="10"/>
  <c r="J488" i="10"/>
  <c r="A1103" i="10" l="1"/>
  <c r="A490" i="10"/>
  <c r="X489" i="10"/>
  <c r="AD489" i="10"/>
  <c r="L489" i="10"/>
  <c r="L1103" i="10" s="1"/>
  <c r="AC489" i="10"/>
  <c r="Q489" i="10"/>
  <c r="AL489" i="10"/>
  <c r="Z489" i="10"/>
  <c r="E489" i="10"/>
  <c r="AM489" i="10"/>
  <c r="AH489" i="10"/>
  <c r="I489" i="10"/>
  <c r="B489" i="10"/>
  <c r="B1103" i="10" s="1"/>
  <c r="AA489" i="10"/>
  <c r="V489" i="10"/>
  <c r="AE489" i="10"/>
  <c r="O489" i="10"/>
  <c r="J489" i="10"/>
  <c r="U489" i="10"/>
  <c r="S489" i="10"/>
  <c r="C489" i="10"/>
  <c r="C1103" i="10" s="1"/>
  <c r="H489" i="10"/>
  <c r="AG489" i="10"/>
  <c r="G489" i="10"/>
  <c r="AB489" i="10"/>
  <c r="AI489" i="10"/>
  <c r="P489" i="10"/>
  <c r="AK489" i="10"/>
  <c r="W489" i="10"/>
  <c r="R489" i="10"/>
  <c r="D489" i="10"/>
  <c r="D1103" i="10" s="1"/>
  <c r="Y489" i="10"/>
  <c r="K489" i="10"/>
  <c r="T489" i="10"/>
  <c r="M489" i="10"/>
  <c r="AF489" i="10"/>
  <c r="AJ489" i="10"/>
  <c r="F489" i="10"/>
  <c r="N489" i="10"/>
  <c r="A1104" i="10" l="1"/>
  <c r="A491" i="10"/>
  <c r="N490" i="10"/>
  <c r="B490" i="10"/>
  <c r="B1104" i="10" s="1"/>
  <c r="AJ490" i="10"/>
  <c r="AE490" i="10"/>
  <c r="X490" i="10"/>
  <c r="S490" i="10"/>
  <c r="AI490" i="10"/>
  <c r="W490" i="10"/>
  <c r="AB490" i="10"/>
  <c r="L490" i="10"/>
  <c r="L1104" i="10" s="1"/>
  <c r="G490" i="10"/>
  <c r="F490" i="10"/>
  <c r="P490" i="10"/>
  <c r="D490" i="10"/>
  <c r="D1104" i="10" s="1"/>
  <c r="AK490" i="10"/>
  <c r="AF490" i="10"/>
  <c r="R490" i="10"/>
  <c r="Y490" i="10"/>
  <c r="AH490" i="10"/>
  <c r="T490" i="10"/>
  <c r="E490" i="10"/>
  <c r="AD490" i="10"/>
  <c r="M490" i="10"/>
  <c r="V490" i="10"/>
  <c r="H490" i="10"/>
  <c r="J490" i="10"/>
  <c r="AG490" i="10"/>
  <c r="O490" i="10"/>
  <c r="AC490" i="10"/>
  <c r="U490" i="10"/>
  <c r="AL490" i="10"/>
  <c r="I490" i="10"/>
  <c r="K490" i="10"/>
  <c r="C490" i="10"/>
  <c r="C1104" i="10" s="1"/>
  <c r="Q490" i="10"/>
  <c r="Z490" i="10"/>
  <c r="AM490" i="10"/>
  <c r="AA490" i="10"/>
  <c r="A1105" i="10" l="1"/>
  <c r="A492" i="10"/>
  <c r="AK491" i="10"/>
  <c r="I491" i="10"/>
  <c r="D491" i="10"/>
  <c r="D1105" i="10" s="1"/>
  <c r="Y491" i="10"/>
  <c r="AM491" i="10"/>
  <c r="AF491" i="10"/>
  <c r="T491" i="10"/>
  <c r="M491" i="10"/>
  <c r="AH491" i="10"/>
  <c r="AC491" i="10"/>
  <c r="C491" i="10"/>
  <c r="C1105" i="10" s="1"/>
  <c r="V491" i="10"/>
  <c r="AE491" i="10"/>
  <c r="Q491" i="10"/>
  <c r="J491" i="10"/>
  <c r="S491" i="10"/>
  <c r="E491" i="10"/>
  <c r="AL491" i="10"/>
  <c r="O491" i="10"/>
  <c r="G491" i="10"/>
  <c r="AD491" i="10"/>
  <c r="B491" i="10"/>
  <c r="B1105" i="10" s="1"/>
  <c r="AA491" i="10"/>
  <c r="R491" i="10"/>
  <c r="AI491" i="10"/>
  <c r="F491" i="10"/>
  <c r="L491" i="10"/>
  <c r="L1105" i="10" s="1"/>
  <c r="Z491" i="10"/>
  <c r="W491" i="10"/>
  <c r="AJ491" i="10"/>
  <c r="K491" i="10"/>
  <c r="H491" i="10"/>
  <c r="AG491" i="10"/>
  <c r="AB491" i="10"/>
  <c r="X491" i="10"/>
  <c r="U491" i="10"/>
  <c r="P491" i="10"/>
  <c r="N491" i="10"/>
  <c r="A1106" i="10" l="1"/>
  <c r="A493" i="10"/>
  <c r="S492" i="10"/>
  <c r="AB492" i="10"/>
  <c r="N492" i="10"/>
  <c r="AI492" i="10"/>
  <c r="U492" i="10"/>
  <c r="G492" i="10"/>
  <c r="P492" i="10"/>
  <c r="AM492" i="10"/>
  <c r="B492" i="10"/>
  <c r="B1106" i="10" s="1"/>
  <c r="D492" i="10"/>
  <c r="D1106" i="10" s="1"/>
  <c r="AA492" i="10"/>
  <c r="O492" i="10"/>
  <c r="L492" i="10"/>
  <c r="L1106" i="10" s="1"/>
  <c r="AF492" i="10"/>
  <c r="C492" i="10"/>
  <c r="C1106" i="10" s="1"/>
  <c r="AG492" i="10"/>
  <c r="T492" i="10"/>
  <c r="H492" i="10"/>
  <c r="I492" i="10"/>
  <c r="X492" i="10"/>
  <c r="AD492" i="10"/>
  <c r="AC492" i="10"/>
  <c r="AK492" i="10"/>
  <c r="AJ492" i="10"/>
  <c r="R492" i="10"/>
  <c r="Q492" i="10"/>
  <c r="Y492" i="10"/>
  <c r="E492" i="10"/>
  <c r="AH492" i="10"/>
  <c r="F492" i="10"/>
  <c r="M492" i="10"/>
  <c r="V492" i="10"/>
  <c r="AL492" i="10"/>
  <c r="K492" i="10"/>
  <c r="AE492" i="10"/>
  <c r="Z492" i="10"/>
  <c r="J492" i="10"/>
  <c r="W492" i="10"/>
  <c r="A1107" i="10" l="1"/>
  <c r="A494" i="10"/>
  <c r="L493" i="10"/>
  <c r="L1107" i="10" s="1"/>
  <c r="H493" i="10"/>
  <c r="AC493" i="10"/>
  <c r="Q493" i="10"/>
  <c r="U493" i="10"/>
  <c r="E493" i="10"/>
  <c r="AM493" i="10"/>
  <c r="AL493" i="10"/>
  <c r="F493" i="10"/>
  <c r="AA493" i="10"/>
  <c r="Z493" i="10"/>
  <c r="AH493" i="10"/>
  <c r="O493" i="10"/>
  <c r="N493" i="10"/>
  <c r="V493" i="10"/>
  <c r="R493" i="10"/>
  <c r="AG493" i="10"/>
  <c r="AE493" i="10"/>
  <c r="C493" i="10"/>
  <c r="C1107" i="10" s="1"/>
  <c r="B493" i="10"/>
  <c r="B1107" i="10" s="1"/>
  <c r="J493" i="10"/>
  <c r="S493" i="10"/>
  <c r="AI493" i="10"/>
  <c r="I493" i="10"/>
  <c r="G493" i="10"/>
  <c r="AB493" i="10"/>
  <c r="W493" i="10"/>
  <c r="AF493" i="10"/>
  <c r="P493" i="10"/>
  <c r="AK493" i="10"/>
  <c r="K493" i="10"/>
  <c r="D493" i="10"/>
  <c r="D1107" i="10" s="1"/>
  <c r="Y493" i="10"/>
  <c r="AJ493" i="10"/>
  <c r="M493" i="10"/>
  <c r="X493" i="10"/>
  <c r="AD493" i="10"/>
  <c r="T493" i="10"/>
  <c r="A1108" i="10" l="1"/>
  <c r="A495" i="10"/>
  <c r="B494" i="10"/>
  <c r="B1108" i="10" s="1"/>
  <c r="AJ494" i="10"/>
  <c r="AI494" i="10"/>
  <c r="X494" i="10"/>
  <c r="W494" i="10"/>
  <c r="AE494" i="10"/>
  <c r="L494" i="10"/>
  <c r="L1108" i="10" s="1"/>
  <c r="K494" i="10"/>
  <c r="S494" i="10"/>
  <c r="O494" i="10"/>
  <c r="AB494" i="10"/>
  <c r="G494" i="10"/>
  <c r="C494" i="10"/>
  <c r="C1108" i="10" s="1"/>
  <c r="P494" i="10"/>
  <c r="AF494" i="10"/>
  <c r="AC494" i="10"/>
  <c r="D494" i="10"/>
  <c r="D1108" i="10" s="1"/>
  <c r="AK494" i="10"/>
  <c r="T494" i="10"/>
  <c r="Y494" i="10"/>
  <c r="AH494" i="10"/>
  <c r="H494" i="10"/>
  <c r="R494" i="10"/>
  <c r="F494" i="10"/>
  <c r="AM494" i="10"/>
  <c r="M494" i="10"/>
  <c r="V494" i="10"/>
  <c r="AG494" i="10"/>
  <c r="AA494" i="10"/>
  <c r="J494" i="10"/>
  <c r="U494" i="10"/>
  <c r="AL494" i="10"/>
  <c r="I494" i="10"/>
  <c r="Z494" i="10"/>
  <c r="E494" i="10"/>
  <c r="N494" i="10"/>
  <c r="Q494" i="10"/>
  <c r="AD494" i="10"/>
  <c r="A1109" i="10" l="1"/>
  <c r="A496" i="10"/>
  <c r="AK495" i="10"/>
  <c r="D495" i="10"/>
  <c r="D1109" i="10" s="1"/>
  <c r="Y495" i="10"/>
  <c r="AC495" i="10"/>
  <c r="AM495" i="10"/>
  <c r="B495" i="10"/>
  <c r="B1109" i="10" s="1"/>
  <c r="M495" i="10"/>
  <c r="AH495" i="10"/>
  <c r="Q495" i="10"/>
  <c r="Z495" i="10"/>
  <c r="V495" i="10"/>
  <c r="AE495" i="10"/>
  <c r="E495" i="10"/>
  <c r="AJ495" i="10"/>
  <c r="J495" i="10"/>
  <c r="S495" i="10"/>
  <c r="AD495" i="10"/>
  <c r="O495" i="10"/>
  <c r="X495" i="10"/>
  <c r="G495" i="10"/>
  <c r="R495" i="10"/>
  <c r="AL495" i="10"/>
  <c r="L495" i="10"/>
  <c r="L1109" i="10" s="1"/>
  <c r="AI495" i="10"/>
  <c r="F495" i="10"/>
  <c r="W495" i="10"/>
  <c r="N495" i="10"/>
  <c r="K495" i="10"/>
  <c r="AG495" i="10"/>
  <c r="AF495" i="10"/>
  <c r="U495" i="10"/>
  <c r="T495" i="10"/>
  <c r="AB495" i="10"/>
  <c r="AA495" i="10"/>
  <c r="C495" i="10"/>
  <c r="C1109" i="10" s="1"/>
  <c r="I495" i="10"/>
  <c r="P495" i="10"/>
  <c r="H495" i="10"/>
  <c r="A1110" i="10" l="1"/>
  <c r="A497" i="10"/>
  <c r="S496" i="10"/>
  <c r="AB496" i="10"/>
  <c r="AM496" i="10"/>
  <c r="B496" i="10"/>
  <c r="B1110" i="10" s="1"/>
  <c r="AI496" i="10"/>
  <c r="AG496" i="10"/>
  <c r="G496" i="10"/>
  <c r="P496" i="10"/>
  <c r="AA496" i="10"/>
  <c r="U496" i="10"/>
  <c r="D496" i="10"/>
  <c r="D1110" i="10" s="1"/>
  <c r="O496" i="10"/>
  <c r="I496" i="10"/>
  <c r="AF496" i="10"/>
  <c r="C496" i="10"/>
  <c r="C1110" i="10" s="1"/>
  <c r="W496" i="10"/>
  <c r="T496" i="10"/>
  <c r="H496" i="10"/>
  <c r="L496" i="10"/>
  <c r="L1110" i="10" s="1"/>
  <c r="AD496" i="10"/>
  <c r="AC496" i="10"/>
  <c r="R496" i="10"/>
  <c r="Q496" i="10"/>
  <c r="AK496" i="10"/>
  <c r="F496" i="10"/>
  <c r="E496" i="10"/>
  <c r="Y496" i="10"/>
  <c r="AH496" i="10"/>
  <c r="AL496" i="10"/>
  <c r="M496" i="10"/>
  <c r="V496" i="10"/>
  <c r="Z496" i="10"/>
  <c r="K496" i="10"/>
  <c r="X496" i="10"/>
  <c r="AE496" i="10"/>
  <c r="AJ496" i="10"/>
  <c r="N496" i="10"/>
  <c r="J496" i="10"/>
  <c r="A1111" i="10" l="1"/>
  <c r="A498" i="10"/>
  <c r="F497" i="10"/>
  <c r="AC497" i="10"/>
  <c r="AG497" i="10"/>
  <c r="Q497" i="10"/>
  <c r="T497" i="10"/>
  <c r="E497" i="10"/>
  <c r="AM497" i="10"/>
  <c r="AL497" i="10"/>
  <c r="AA497" i="10"/>
  <c r="Z497" i="10"/>
  <c r="I497" i="10"/>
  <c r="O497" i="10"/>
  <c r="N497" i="10"/>
  <c r="AH497" i="10"/>
  <c r="AF497" i="10"/>
  <c r="C497" i="10"/>
  <c r="C1111" i="10" s="1"/>
  <c r="B497" i="10"/>
  <c r="B1111" i="10" s="1"/>
  <c r="V497" i="10"/>
  <c r="AE497" i="10"/>
  <c r="AI497" i="10"/>
  <c r="J497" i="10"/>
  <c r="H497" i="10"/>
  <c r="S497" i="10"/>
  <c r="W497" i="10"/>
  <c r="G497" i="10"/>
  <c r="AB497" i="10"/>
  <c r="K497" i="10"/>
  <c r="P497" i="10"/>
  <c r="AK497" i="10"/>
  <c r="AJ497" i="10"/>
  <c r="AD497" i="10"/>
  <c r="D497" i="10"/>
  <c r="D1111" i="10" s="1"/>
  <c r="Y497" i="10"/>
  <c r="X497" i="10"/>
  <c r="M497" i="10"/>
  <c r="L497" i="10"/>
  <c r="L1111" i="10" s="1"/>
  <c r="R497" i="10"/>
  <c r="U497" i="10"/>
  <c r="A1112" i="10" l="1"/>
  <c r="A499" i="10"/>
  <c r="X498" i="10"/>
  <c r="W498" i="10"/>
  <c r="L498" i="10"/>
  <c r="L1112" i="10" s="1"/>
  <c r="K498" i="10"/>
  <c r="AE498" i="10"/>
  <c r="S498" i="10"/>
  <c r="Q498" i="10"/>
  <c r="AB498" i="10"/>
  <c r="AF498" i="10"/>
  <c r="G498" i="10"/>
  <c r="P498" i="10"/>
  <c r="T498" i="10"/>
  <c r="F498" i="10"/>
  <c r="D498" i="10"/>
  <c r="D1112" i="10" s="1"/>
  <c r="AK498" i="10"/>
  <c r="H498" i="10"/>
  <c r="AM498" i="10"/>
  <c r="Y498" i="10"/>
  <c r="AH498" i="10"/>
  <c r="AG498" i="10"/>
  <c r="AA498" i="10"/>
  <c r="M498" i="10"/>
  <c r="V498" i="10"/>
  <c r="U498" i="10"/>
  <c r="O498" i="10"/>
  <c r="AL498" i="10"/>
  <c r="J498" i="10"/>
  <c r="I498" i="10"/>
  <c r="AD498" i="10"/>
  <c r="C498" i="10"/>
  <c r="C1112" i="10" s="1"/>
  <c r="Z498" i="10"/>
  <c r="E498" i="10"/>
  <c r="N498" i="10"/>
  <c r="AC498" i="10"/>
  <c r="B498" i="10"/>
  <c r="B1112" i="10" s="1"/>
  <c r="AJ498" i="10"/>
  <c r="AI498" i="10"/>
  <c r="R498" i="10"/>
  <c r="A1113" i="10" l="1"/>
  <c r="A500" i="10"/>
  <c r="AK499" i="10"/>
  <c r="AC499" i="10"/>
  <c r="D499" i="10"/>
  <c r="D1113" i="10" s="1"/>
  <c r="N499" i="10"/>
  <c r="Y499" i="10"/>
  <c r="Q499" i="10"/>
  <c r="M499" i="10"/>
  <c r="AH499" i="10"/>
  <c r="E499" i="10"/>
  <c r="C499" i="10"/>
  <c r="C1113" i="10" s="1"/>
  <c r="AJ499" i="10"/>
  <c r="V499" i="10"/>
  <c r="AE499" i="10"/>
  <c r="AD499" i="10"/>
  <c r="AM499" i="10"/>
  <c r="Z499" i="10"/>
  <c r="X499" i="10"/>
  <c r="J499" i="10"/>
  <c r="S499" i="10"/>
  <c r="R499" i="10"/>
  <c r="L499" i="10"/>
  <c r="L1113" i="10" s="1"/>
  <c r="AI499" i="10"/>
  <c r="G499" i="10"/>
  <c r="F499" i="10"/>
  <c r="B499" i="10"/>
  <c r="B1113" i="10" s="1"/>
  <c r="W499" i="10"/>
  <c r="K499" i="10"/>
  <c r="AG499" i="10"/>
  <c r="AF499" i="10"/>
  <c r="AL499" i="10"/>
  <c r="O499" i="10"/>
  <c r="U499" i="10"/>
  <c r="T499" i="10"/>
  <c r="I499" i="10"/>
  <c r="H499" i="10"/>
  <c r="AB499" i="10"/>
  <c r="P499" i="10"/>
  <c r="AA499" i="10"/>
  <c r="A1114" i="10" l="1"/>
  <c r="A501" i="10"/>
  <c r="AG500" i="10"/>
  <c r="S500" i="10"/>
  <c r="AB500" i="10"/>
  <c r="AA500" i="10"/>
  <c r="U500" i="10"/>
  <c r="G500" i="10"/>
  <c r="P500" i="10"/>
  <c r="O500" i="10"/>
  <c r="K500" i="10"/>
  <c r="AJ500" i="10"/>
  <c r="I500" i="10"/>
  <c r="AF500" i="10"/>
  <c r="D500" i="10"/>
  <c r="D1114" i="10" s="1"/>
  <c r="C500" i="10"/>
  <c r="C1114" i="10" s="1"/>
  <c r="T500" i="10"/>
  <c r="H500" i="10"/>
  <c r="AI500" i="10"/>
  <c r="AD500" i="10"/>
  <c r="AC500" i="10"/>
  <c r="R500" i="10"/>
  <c r="Q500" i="10"/>
  <c r="F500" i="10"/>
  <c r="E500" i="10"/>
  <c r="AK500" i="10"/>
  <c r="X500" i="10"/>
  <c r="AL500" i="10"/>
  <c r="Y500" i="10"/>
  <c r="AH500" i="10"/>
  <c r="Z500" i="10"/>
  <c r="M500" i="10"/>
  <c r="V500" i="10"/>
  <c r="N500" i="10"/>
  <c r="W500" i="10"/>
  <c r="AM500" i="10"/>
  <c r="AE500" i="10"/>
  <c r="L500" i="10"/>
  <c r="L1114" i="10" s="1"/>
  <c r="B500" i="10"/>
  <c r="B1114" i="10" s="1"/>
  <c r="J500" i="10"/>
  <c r="A1115" i="10" l="1"/>
  <c r="A502" i="10"/>
  <c r="Q501" i="10"/>
  <c r="E501" i="10"/>
  <c r="AM501" i="10"/>
  <c r="AL501" i="10"/>
  <c r="AA501" i="10"/>
  <c r="Z501" i="10"/>
  <c r="AG501" i="10"/>
  <c r="T501" i="10"/>
  <c r="O501" i="10"/>
  <c r="N501" i="10"/>
  <c r="C501" i="10"/>
  <c r="C1115" i="10" s="1"/>
  <c r="B501" i="10"/>
  <c r="B1115" i="10" s="1"/>
  <c r="AH501" i="10"/>
  <c r="AI501" i="10"/>
  <c r="V501" i="10"/>
  <c r="AE501" i="10"/>
  <c r="W501" i="10"/>
  <c r="J501" i="10"/>
  <c r="S501" i="10"/>
  <c r="K501" i="10"/>
  <c r="AF501" i="10"/>
  <c r="I501" i="10"/>
  <c r="G501" i="10"/>
  <c r="AB501" i="10"/>
  <c r="AJ501" i="10"/>
  <c r="AD501" i="10"/>
  <c r="P501" i="10"/>
  <c r="AK501" i="10"/>
  <c r="X501" i="10"/>
  <c r="R501" i="10"/>
  <c r="D501" i="10"/>
  <c r="D1115" i="10" s="1"/>
  <c r="Y501" i="10"/>
  <c r="L501" i="10"/>
  <c r="L1115" i="10" s="1"/>
  <c r="U501" i="10"/>
  <c r="M501" i="10"/>
  <c r="AC501" i="10"/>
  <c r="F501" i="10"/>
  <c r="H501" i="10"/>
  <c r="A1116" i="10" l="1"/>
  <c r="A503" i="10"/>
  <c r="L502" i="10"/>
  <c r="L1116" i="10" s="1"/>
  <c r="K502" i="10"/>
  <c r="E502" i="10"/>
  <c r="AD502" i="10"/>
  <c r="AE502" i="10"/>
  <c r="AF502" i="10"/>
  <c r="S502" i="10"/>
  <c r="AB502" i="10"/>
  <c r="T502" i="10"/>
  <c r="G502" i="10"/>
  <c r="AC502" i="10"/>
  <c r="P502" i="10"/>
  <c r="H502" i="10"/>
  <c r="D502" i="10"/>
  <c r="D1116" i="10" s="1"/>
  <c r="AM502" i="10"/>
  <c r="AK502" i="10"/>
  <c r="AG502" i="10"/>
  <c r="AA502" i="10"/>
  <c r="Y502" i="10"/>
  <c r="AH502" i="10"/>
  <c r="U502" i="10"/>
  <c r="R502" i="10"/>
  <c r="F502" i="10"/>
  <c r="O502" i="10"/>
  <c r="AL502" i="10"/>
  <c r="M502" i="10"/>
  <c r="V502" i="10"/>
  <c r="I502" i="10"/>
  <c r="C502" i="10"/>
  <c r="C1116" i="10" s="1"/>
  <c r="Z502" i="10"/>
  <c r="J502" i="10"/>
  <c r="N502" i="10"/>
  <c r="B502" i="10"/>
  <c r="B1116" i="10" s="1"/>
  <c r="AJ502" i="10"/>
  <c r="AI502" i="10"/>
  <c r="Q502" i="10"/>
  <c r="X502" i="10"/>
  <c r="W502" i="10"/>
  <c r="A1117" i="10" l="1"/>
  <c r="A504" i="10"/>
  <c r="AK503" i="10"/>
  <c r="Q503" i="10"/>
  <c r="D503" i="10"/>
  <c r="D1117" i="10" s="1"/>
  <c r="Y503" i="10"/>
  <c r="E503" i="10"/>
  <c r="AA503" i="10"/>
  <c r="N503" i="10"/>
  <c r="M503" i="10"/>
  <c r="AJ503" i="10"/>
  <c r="AH503" i="10"/>
  <c r="AD503" i="10"/>
  <c r="X503" i="10"/>
  <c r="V503" i="10"/>
  <c r="AE503" i="10"/>
  <c r="R503" i="10"/>
  <c r="L503" i="10"/>
  <c r="L1117" i="10" s="1"/>
  <c r="AI503" i="10"/>
  <c r="J503" i="10"/>
  <c r="S503" i="10"/>
  <c r="F503" i="10"/>
  <c r="W503" i="10"/>
  <c r="G503" i="10"/>
  <c r="K503" i="10"/>
  <c r="Z503" i="10"/>
  <c r="C503" i="10"/>
  <c r="C1117" i="10" s="1"/>
  <c r="AG503" i="10"/>
  <c r="AF503" i="10"/>
  <c r="U503" i="10"/>
  <c r="T503" i="10"/>
  <c r="I503" i="10"/>
  <c r="H503" i="10"/>
  <c r="AB503" i="10"/>
  <c r="B503" i="10"/>
  <c r="B1117" i="10" s="1"/>
  <c r="AC503" i="10"/>
  <c r="P503" i="10"/>
  <c r="AL503" i="10"/>
  <c r="AM503" i="10"/>
  <c r="O503" i="10"/>
  <c r="A1118" i="10" l="1"/>
  <c r="A505" i="10"/>
  <c r="U504" i="10"/>
  <c r="S504" i="10"/>
  <c r="AB504" i="10"/>
  <c r="O504" i="10"/>
  <c r="I504" i="10"/>
  <c r="AF504" i="10"/>
  <c r="G504" i="10"/>
  <c r="P504" i="10"/>
  <c r="C504" i="10"/>
  <c r="C1118" i="10" s="1"/>
  <c r="T504" i="10"/>
  <c r="D504" i="10"/>
  <c r="D1118" i="10" s="1"/>
  <c r="W504" i="10"/>
  <c r="H504" i="10"/>
  <c r="AD504" i="10"/>
  <c r="AC504" i="10"/>
  <c r="R504" i="10"/>
  <c r="Q504" i="10"/>
  <c r="AJ504" i="10"/>
  <c r="L504" i="10"/>
  <c r="L1118" i="10" s="1"/>
  <c r="F504" i="10"/>
  <c r="E504" i="10"/>
  <c r="AL504" i="10"/>
  <c r="AK504" i="10"/>
  <c r="Z504" i="10"/>
  <c r="Y504" i="10"/>
  <c r="K504" i="10"/>
  <c r="AH504" i="10"/>
  <c r="N504" i="10"/>
  <c r="M504" i="10"/>
  <c r="V504" i="10"/>
  <c r="AM504" i="10"/>
  <c r="B504" i="10"/>
  <c r="B1118" i="10" s="1"/>
  <c r="AA504" i="10"/>
  <c r="AE504" i="10"/>
  <c r="X504" i="10"/>
  <c r="J504" i="10"/>
  <c r="AG504" i="10"/>
  <c r="AI504" i="10"/>
  <c r="A1119" i="10" l="1"/>
  <c r="A506" i="10"/>
  <c r="E505" i="10"/>
  <c r="AM505" i="10"/>
  <c r="AL505" i="10"/>
  <c r="U505" i="10"/>
  <c r="H505" i="10"/>
  <c r="AA505" i="10"/>
  <c r="Z505" i="10"/>
  <c r="O505" i="10"/>
  <c r="N505" i="10"/>
  <c r="C505" i="10"/>
  <c r="C1119" i="10" s="1"/>
  <c r="B505" i="10"/>
  <c r="B1119" i="10" s="1"/>
  <c r="AI505" i="10"/>
  <c r="AH505" i="10"/>
  <c r="W505" i="10"/>
  <c r="V505" i="10"/>
  <c r="T505" i="10"/>
  <c r="AE505" i="10"/>
  <c r="K505" i="10"/>
  <c r="J505" i="10"/>
  <c r="S505" i="10"/>
  <c r="AJ505" i="10"/>
  <c r="G505" i="10"/>
  <c r="AD505" i="10"/>
  <c r="AB505" i="10"/>
  <c r="X505" i="10"/>
  <c r="I505" i="10"/>
  <c r="R505" i="10"/>
  <c r="P505" i="10"/>
  <c r="AK505" i="10"/>
  <c r="L505" i="10"/>
  <c r="L1119" i="10" s="1"/>
  <c r="F505" i="10"/>
  <c r="AC505" i="10"/>
  <c r="D505" i="10"/>
  <c r="D1119" i="10" s="1"/>
  <c r="Y505" i="10"/>
  <c r="AF505" i="10"/>
  <c r="M505" i="10"/>
  <c r="Q505" i="10"/>
  <c r="AG505" i="10"/>
  <c r="A1120" i="10" l="1"/>
  <c r="A507" i="10"/>
  <c r="AF506" i="10"/>
  <c r="AE506" i="10"/>
  <c r="Q506" i="10"/>
  <c r="T506" i="10"/>
  <c r="S506" i="10"/>
  <c r="AB506" i="10"/>
  <c r="H506" i="10"/>
  <c r="G506" i="10"/>
  <c r="P506" i="10"/>
  <c r="AM506" i="10"/>
  <c r="AG506" i="10"/>
  <c r="AD506" i="10"/>
  <c r="F506" i="10"/>
  <c r="D506" i="10"/>
  <c r="D1120" i="10" s="1"/>
  <c r="AA506" i="10"/>
  <c r="AK506" i="10"/>
  <c r="U506" i="10"/>
  <c r="O506" i="10"/>
  <c r="AL506" i="10"/>
  <c r="Y506" i="10"/>
  <c r="AH506" i="10"/>
  <c r="I506" i="10"/>
  <c r="C506" i="10"/>
  <c r="C1120" i="10" s="1"/>
  <c r="Z506" i="10"/>
  <c r="M506" i="10"/>
  <c r="V506" i="10"/>
  <c r="E506" i="10"/>
  <c r="N506" i="10"/>
  <c r="J506" i="10"/>
  <c r="AC506" i="10"/>
  <c r="B506" i="10"/>
  <c r="B1120" i="10" s="1"/>
  <c r="AJ506" i="10"/>
  <c r="AI506" i="10"/>
  <c r="X506" i="10"/>
  <c r="W506" i="10"/>
  <c r="R506" i="10"/>
  <c r="L506" i="10"/>
  <c r="L1120" i="10" s="1"/>
  <c r="K506" i="10"/>
  <c r="A1121" i="10" l="1"/>
  <c r="A508" i="10"/>
  <c r="AK507" i="10"/>
  <c r="E507" i="10"/>
  <c r="D507" i="10"/>
  <c r="D1121" i="10" s="1"/>
  <c r="Y507" i="10"/>
  <c r="AJ507" i="10"/>
  <c r="AD507" i="10"/>
  <c r="M507" i="10"/>
  <c r="X507" i="10"/>
  <c r="AH507" i="10"/>
  <c r="R507" i="10"/>
  <c r="L507" i="10"/>
  <c r="L1121" i="10" s="1"/>
  <c r="AI507" i="10"/>
  <c r="V507" i="10"/>
  <c r="AE507" i="10"/>
  <c r="F507" i="10"/>
  <c r="AM507" i="10"/>
  <c r="W507" i="10"/>
  <c r="J507" i="10"/>
  <c r="S507" i="10"/>
  <c r="N507" i="10"/>
  <c r="K507" i="10"/>
  <c r="G507" i="10"/>
  <c r="AG507" i="10"/>
  <c r="AF507" i="10"/>
  <c r="AL507" i="10"/>
  <c r="U507" i="10"/>
  <c r="T507" i="10"/>
  <c r="C507" i="10"/>
  <c r="C1121" i="10" s="1"/>
  <c r="I507" i="10"/>
  <c r="H507" i="10"/>
  <c r="Z507" i="10"/>
  <c r="AC507" i="10"/>
  <c r="AB507" i="10"/>
  <c r="Q507" i="10"/>
  <c r="AA507" i="10"/>
  <c r="P507" i="10"/>
  <c r="B507" i="10"/>
  <c r="B1121" i="10" s="1"/>
  <c r="O507" i="10"/>
  <c r="A1122" i="10" l="1"/>
  <c r="A509" i="10"/>
  <c r="I508" i="10"/>
  <c r="AF508" i="10"/>
  <c r="S508" i="10"/>
  <c r="AB508" i="10"/>
  <c r="C508" i="10"/>
  <c r="C1122" i="10" s="1"/>
  <c r="K508" i="10"/>
  <c r="T508" i="10"/>
  <c r="G508" i="10"/>
  <c r="P508" i="10"/>
  <c r="H508" i="10"/>
  <c r="D508" i="10"/>
  <c r="D1122" i="10" s="1"/>
  <c r="AD508" i="10"/>
  <c r="AC508" i="10"/>
  <c r="X508" i="10"/>
  <c r="R508" i="10"/>
  <c r="Q508" i="10"/>
  <c r="F508" i="10"/>
  <c r="E508" i="10"/>
  <c r="AL508" i="10"/>
  <c r="AJ508" i="10"/>
  <c r="Z508" i="10"/>
  <c r="AK508" i="10"/>
  <c r="W508" i="10"/>
  <c r="N508" i="10"/>
  <c r="Y508" i="10"/>
  <c r="AH508" i="10"/>
  <c r="AM508" i="10"/>
  <c r="B508" i="10"/>
  <c r="B1122" i="10" s="1"/>
  <c r="M508" i="10"/>
  <c r="V508" i="10"/>
  <c r="AG508" i="10"/>
  <c r="AA508" i="10"/>
  <c r="AI508" i="10"/>
  <c r="O508" i="10"/>
  <c r="AE508" i="10"/>
  <c r="L508" i="10"/>
  <c r="L1122" i="10" s="1"/>
  <c r="J508" i="10"/>
  <c r="U508" i="10"/>
  <c r="A1123" i="10" l="1"/>
  <c r="A510" i="10"/>
  <c r="AA509" i="10"/>
  <c r="Z509" i="10"/>
  <c r="O509" i="10"/>
  <c r="N509" i="10"/>
  <c r="C509" i="10"/>
  <c r="C1123" i="10" s="1"/>
  <c r="B509" i="10"/>
  <c r="B1123" i="10" s="1"/>
  <c r="AG509" i="10"/>
  <c r="AI509" i="10"/>
  <c r="H509" i="10"/>
  <c r="W509" i="10"/>
  <c r="AH509" i="10"/>
  <c r="K509" i="10"/>
  <c r="V509" i="10"/>
  <c r="AF509" i="10"/>
  <c r="AE509" i="10"/>
  <c r="AJ509" i="10"/>
  <c r="J509" i="10"/>
  <c r="S509" i="10"/>
  <c r="AD509" i="10"/>
  <c r="X509" i="10"/>
  <c r="G509" i="10"/>
  <c r="R509" i="10"/>
  <c r="AB509" i="10"/>
  <c r="L509" i="10"/>
  <c r="L1123" i="10" s="1"/>
  <c r="T509" i="10"/>
  <c r="F509" i="10"/>
  <c r="AC509" i="10"/>
  <c r="P509" i="10"/>
  <c r="AK509" i="10"/>
  <c r="Q509" i="10"/>
  <c r="D509" i="10"/>
  <c r="D1123" i="10" s="1"/>
  <c r="Y509" i="10"/>
  <c r="I509" i="10"/>
  <c r="M509" i="10"/>
  <c r="E509" i="10"/>
  <c r="U509" i="10"/>
  <c r="AM509" i="10"/>
  <c r="AL509" i="10"/>
  <c r="A1124" i="10" l="1"/>
  <c r="A511" i="10"/>
  <c r="AF510" i="10"/>
  <c r="T510" i="10"/>
  <c r="AE510" i="10"/>
  <c r="H510" i="10"/>
  <c r="S510" i="10"/>
  <c r="R510" i="10"/>
  <c r="AB510" i="10"/>
  <c r="AM510" i="10"/>
  <c r="AG510" i="10"/>
  <c r="G510" i="10"/>
  <c r="P510" i="10"/>
  <c r="AA510" i="10"/>
  <c r="U510" i="10"/>
  <c r="D510" i="10"/>
  <c r="D1124" i="10" s="1"/>
  <c r="O510" i="10"/>
  <c r="AL510" i="10"/>
  <c r="AK510" i="10"/>
  <c r="I510" i="10"/>
  <c r="AD510" i="10"/>
  <c r="C510" i="10"/>
  <c r="C1124" i="10" s="1"/>
  <c r="Z510" i="10"/>
  <c r="Y510" i="10"/>
  <c r="AH510" i="10"/>
  <c r="Q510" i="10"/>
  <c r="N510" i="10"/>
  <c r="M510" i="10"/>
  <c r="V510" i="10"/>
  <c r="B510" i="10"/>
  <c r="B1124" i="10" s="1"/>
  <c r="AJ510" i="10"/>
  <c r="AI510" i="10"/>
  <c r="J510" i="10"/>
  <c r="F510" i="10"/>
  <c r="X510" i="10"/>
  <c r="W510" i="10"/>
  <c r="L510" i="10"/>
  <c r="L1124" i="10" s="1"/>
  <c r="K510" i="10"/>
  <c r="AC510" i="10"/>
  <c r="E510" i="10"/>
  <c r="A1125" i="10" l="1"/>
  <c r="A512" i="10"/>
  <c r="AK511" i="10"/>
  <c r="AJ511" i="10"/>
  <c r="AD511" i="10"/>
  <c r="D511" i="10"/>
  <c r="D1125" i="10" s="1"/>
  <c r="Y511" i="10"/>
  <c r="X511" i="10"/>
  <c r="R511" i="10"/>
  <c r="AA511" i="10"/>
  <c r="M511" i="10"/>
  <c r="L511" i="10"/>
  <c r="L1125" i="10" s="1"/>
  <c r="AI511" i="10"/>
  <c r="AH511" i="10"/>
  <c r="F511" i="10"/>
  <c r="B511" i="10"/>
  <c r="B1125" i="10" s="1"/>
  <c r="W511" i="10"/>
  <c r="V511" i="10"/>
  <c r="AE511" i="10"/>
  <c r="K511" i="10"/>
  <c r="J511" i="10"/>
  <c r="S511" i="10"/>
  <c r="Z511" i="10"/>
  <c r="AG511" i="10"/>
  <c r="AF511" i="10"/>
  <c r="G511" i="10"/>
  <c r="U511" i="10"/>
  <c r="T511" i="10"/>
  <c r="I511" i="10"/>
  <c r="H511" i="10"/>
  <c r="N511" i="10"/>
  <c r="AM511" i="10"/>
  <c r="AC511" i="10"/>
  <c r="C511" i="10"/>
  <c r="C1125" i="10" s="1"/>
  <c r="Q511" i="10"/>
  <c r="AB511" i="10"/>
  <c r="AL511" i="10"/>
  <c r="E511" i="10"/>
  <c r="P511" i="10"/>
  <c r="O511" i="10"/>
  <c r="A1126" i="10" l="1"/>
  <c r="A513" i="10"/>
  <c r="T512" i="10"/>
  <c r="S512" i="10"/>
  <c r="AB512" i="10"/>
  <c r="H512" i="10"/>
  <c r="G512" i="10"/>
  <c r="P512" i="10"/>
  <c r="AI512" i="10"/>
  <c r="L512" i="10"/>
  <c r="L1126" i="10" s="1"/>
  <c r="AD512" i="10"/>
  <c r="AC512" i="10"/>
  <c r="D512" i="10"/>
  <c r="D1126" i="10" s="1"/>
  <c r="R512" i="10"/>
  <c r="Q512" i="10"/>
  <c r="F512" i="10"/>
  <c r="E512" i="10"/>
  <c r="X512" i="10"/>
  <c r="AL512" i="10"/>
  <c r="K512" i="10"/>
  <c r="Z512" i="10"/>
  <c r="N512" i="10"/>
  <c r="AK512" i="10"/>
  <c r="AM512" i="10"/>
  <c r="B512" i="10"/>
  <c r="B1126" i="10" s="1"/>
  <c r="Y512" i="10"/>
  <c r="AJ512" i="10"/>
  <c r="W512" i="10"/>
  <c r="AH512" i="10"/>
  <c r="AG512" i="10"/>
  <c r="AA512" i="10"/>
  <c r="M512" i="10"/>
  <c r="V512" i="10"/>
  <c r="U512" i="10"/>
  <c r="O512" i="10"/>
  <c r="AF512" i="10"/>
  <c r="C512" i="10"/>
  <c r="C1126" i="10" s="1"/>
  <c r="AE512" i="10"/>
  <c r="J512" i="10"/>
  <c r="I512" i="10"/>
  <c r="A1127" i="10" l="1"/>
  <c r="A514" i="10"/>
  <c r="O513" i="10"/>
  <c r="N513" i="10"/>
  <c r="U513" i="10"/>
  <c r="C513" i="10"/>
  <c r="C1127" i="10" s="1"/>
  <c r="B513" i="10"/>
  <c r="B1127" i="10" s="1"/>
  <c r="AI513" i="10"/>
  <c r="W513" i="10"/>
  <c r="T513" i="10"/>
  <c r="K513" i="10"/>
  <c r="AH513" i="10"/>
  <c r="AJ513" i="10"/>
  <c r="V513" i="10"/>
  <c r="AE513" i="10"/>
  <c r="AD513" i="10"/>
  <c r="X513" i="10"/>
  <c r="J513" i="10"/>
  <c r="H513" i="10"/>
  <c r="AG513" i="10"/>
  <c r="S513" i="10"/>
  <c r="R513" i="10"/>
  <c r="L513" i="10"/>
  <c r="L1127" i="10" s="1"/>
  <c r="G513" i="10"/>
  <c r="F513" i="10"/>
  <c r="AC513" i="10"/>
  <c r="AB513" i="10"/>
  <c r="Q513" i="10"/>
  <c r="P513" i="10"/>
  <c r="AK513" i="10"/>
  <c r="E513" i="10"/>
  <c r="D513" i="10"/>
  <c r="D1127" i="10" s="1"/>
  <c r="AM513" i="10"/>
  <c r="AL513" i="10"/>
  <c r="Y513" i="10"/>
  <c r="AA513" i="10"/>
  <c r="I513" i="10"/>
  <c r="Z513" i="10"/>
  <c r="AF513" i="10"/>
  <c r="M513" i="10"/>
  <c r="A1128" i="10" l="1"/>
  <c r="A515" i="10"/>
  <c r="T514" i="10"/>
  <c r="AC514" i="10"/>
  <c r="F514" i="10"/>
  <c r="H514" i="10"/>
  <c r="AE514" i="10"/>
  <c r="AM514" i="10"/>
  <c r="AG514" i="10"/>
  <c r="S514" i="10"/>
  <c r="AB514" i="10"/>
  <c r="AA514" i="10"/>
  <c r="U514" i="10"/>
  <c r="G514" i="10"/>
  <c r="R514" i="10"/>
  <c r="P514" i="10"/>
  <c r="O514" i="10"/>
  <c r="AL514" i="10"/>
  <c r="I514" i="10"/>
  <c r="E514" i="10"/>
  <c r="D514" i="10"/>
  <c r="D1128" i="10" s="1"/>
  <c r="C514" i="10"/>
  <c r="C1128" i="10" s="1"/>
  <c r="Z514" i="10"/>
  <c r="AK514" i="10"/>
  <c r="N514" i="10"/>
  <c r="Y514" i="10"/>
  <c r="AH514" i="10"/>
  <c r="B514" i="10"/>
  <c r="B1128" i="10" s="1"/>
  <c r="M514" i="10"/>
  <c r="AJ514" i="10"/>
  <c r="AI514" i="10"/>
  <c r="V514" i="10"/>
  <c r="AD514" i="10"/>
  <c r="Q514" i="10"/>
  <c r="X514" i="10"/>
  <c r="W514" i="10"/>
  <c r="J514" i="10"/>
  <c r="L514" i="10"/>
  <c r="L1128" i="10" s="1"/>
  <c r="K514" i="10"/>
  <c r="AF514" i="10"/>
  <c r="A1129" i="10" l="1"/>
  <c r="A516" i="10"/>
  <c r="AK515" i="10"/>
  <c r="X515" i="10"/>
  <c r="R515" i="10"/>
  <c r="D515" i="10"/>
  <c r="D1129" i="10" s="1"/>
  <c r="Y515" i="10"/>
  <c r="L515" i="10"/>
  <c r="L1129" i="10" s="1"/>
  <c r="AI515" i="10"/>
  <c r="F515" i="10"/>
  <c r="AM515" i="10"/>
  <c r="M515" i="10"/>
  <c r="W515" i="10"/>
  <c r="AH515" i="10"/>
  <c r="AA515" i="10"/>
  <c r="N515" i="10"/>
  <c r="K515" i="10"/>
  <c r="V515" i="10"/>
  <c r="AE515" i="10"/>
  <c r="O515" i="10"/>
  <c r="J515" i="10"/>
  <c r="AG515" i="10"/>
  <c r="AF515" i="10"/>
  <c r="S515" i="10"/>
  <c r="U515" i="10"/>
  <c r="T515" i="10"/>
  <c r="G515" i="10"/>
  <c r="B515" i="10"/>
  <c r="B1129" i="10" s="1"/>
  <c r="I515" i="10"/>
  <c r="H515" i="10"/>
  <c r="AC515" i="10"/>
  <c r="AL515" i="10"/>
  <c r="Q515" i="10"/>
  <c r="E515" i="10"/>
  <c r="AB515" i="10"/>
  <c r="P515" i="10"/>
  <c r="AJ515" i="10"/>
  <c r="Z515" i="10"/>
  <c r="C515" i="10"/>
  <c r="C1129" i="10" s="1"/>
  <c r="AD515" i="10"/>
  <c r="A1130" i="10" l="1"/>
  <c r="A517" i="10"/>
  <c r="H516" i="10"/>
  <c r="S516" i="10"/>
  <c r="AB516" i="10"/>
  <c r="L516" i="10"/>
  <c r="L1130" i="10" s="1"/>
  <c r="G516" i="10"/>
  <c r="AD516" i="10"/>
  <c r="AC516" i="10"/>
  <c r="P516" i="10"/>
  <c r="R516" i="10"/>
  <c r="Q516" i="10"/>
  <c r="D516" i="10"/>
  <c r="D1130" i="10" s="1"/>
  <c r="F516" i="10"/>
  <c r="E516" i="10"/>
  <c r="W516" i="10"/>
  <c r="AL516" i="10"/>
  <c r="Z516" i="10"/>
  <c r="K516" i="10"/>
  <c r="N516" i="10"/>
  <c r="AM516" i="10"/>
  <c r="B516" i="10"/>
  <c r="B1130" i="10" s="1"/>
  <c r="AK516" i="10"/>
  <c r="AG516" i="10"/>
  <c r="AA516" i="10"/>
  <c r="Y516" i="10"/>
  <c r="AH516" i="10"/>
  <c r="U516" i="10"/>
  <c r="O516" i="10"/>
  <c r="M516" i="10"/>
  <c r="V516" i="10"/>
  <c r="I516" i="10"/>
  <c r="AF516" i="10"/>
  <c r="C516" i="10"/>
  <c r="C1130" i="10" s="1"/>
  <c r="AJ516" i="10"/>
  <c r="AE516" i="10"/>
  <c r="J516" i="10"/>
  <c r="X516" i="10"/>
  <c r="AI516" i="10"/>
  <c r="T516" i="10"/>
  <c r="A1131" i="10" l="1"/>
  <c r="A518" i="10"/>
  <c r="C517" i="10"/>
  <c r="C1131" i="10" s="1"/>
  <c r="B517" i="10"/>
  <c r="B1131" i="10" s="1"/>
  <c r="AI517" i="10"/>
  <c r="W517" i="10"/>
  <c r="T517" i="10"/>
  <c r="K517" i="10"/>
  <c r="AJ517" i="10"/>
  <c r="AH517" i="10"/>
  <c r="AD517" i="10"/>
  <c r="X517" i="10"/>
  <c r="V517" i="10"/>
  <c r="AE517" i="10"/>
  <c r="R517" i="10"/>
  <c r="L517" i="10"/>
  <c r="L1131" i="10" s="1"/>
  <c r="J517" i="10"/>
  <c r="H517" i="10"/>
  <c r="S517" i="10"/>
  <c r="F517" i="10"/>
  <c r="AC517" i="10"/>
  <c r="AG517" i="10"/>
  <c r="G517" i="10"/>
  <c r="Q517" i="10"/>
  <c r="AB517" i="10"/>
  <c r="U517" i="10"/>
  <c r="E517" i="10"/>
  <c r="P517" i="10"/>
  <c r="AM517" i="10"/>
  <c r="AL517" i="10"/>
  <c r="AK517" i="10"/>
  <c r="I517" i="10"/>
  <c r="D517" i="10"/>
  <c r="D1131" i="10" s="1"/>
  <c r="AA517" i="10"/>
  <c r="Z517" i="10"/>
  <c r="Y517" i="10"/>
  <c r="O517" i="10"/>
  <c r="N517" i="10"/>
  <c r="AF517" i="10"/>
  <c r="M517" i="10"/>
  <c r="A1132" i="10" l="1"/>
  <c r="A519" i="10"/>
  <c r="H518" i="10"/>
  <c r="AM518" i="10"/>
  <c r="AG518" i="10"/>
  <c r="AE518" i="10"/>
  <c r="AA518" i="10"/>
  <c r="U518" i="10"/>
  <c r="S518" i="10"/>
  <c r="AB518" i="10"/>
  <c r="O518" i="10"/>
  <c r="AL518" i="10"/>
  <c r="I518" i="10"/>
  <c r="G518" i="10"/>
  <c r="P518" i="10"/>
  <c r="C518" i="10"/>
  <c r="C1132" i="10" s="1"/>
  <c r="Z518" i="10"/>
  <c r="AD518" i="10"/>
  <c r="Q518" i="10"/>
  <c r="D518" i="10"/>
  <c r="D1132" i="10" s="1"/>
  <c r="N518" i="10"/>
  <c r="AK518" i="10"/>
  <c r="R518" i="10"/>
  <c r="B518" i="10"/>
  <c r="B1132" i="10" s="1"/>
  <c r="Y518" i="10"/>
  <c r="AJ518" i="10"/>
  <c r="AI518" i="10"/>
  <c r="AH518" i="10"/>
  <c r="F518" i="10"/>
  <c r="E518" i="10"/>
  <c r="M518" i="10"/>
  <c r="X518" i="10"/>
  <c r="W518" i="10"/>
  <c r="V518" i="10"/>
  <c r="L518" i="10"/>
  <c r="L1132" i="10" s="1"/>
  <c r="K518" i="10"/>
  <c r="J518" i="10"/>
  <c r="AF518" i="10"/>
  <c r="T518" i="10"/>
  <c r="AC518" i="10"/>
  <c r="A1133" i="10" l="1"/>
  <c r="A520" i="10"/>
  <c r="AK519" i="10"/>
  <c r="L519" i="10"/>
  <c r="L1133" i="10" s="1"/>
  <c r="AI519" i="10"/>
  <c r="F519" i="10"/>
  <c r="D519" i="10"/>
  <c r="D1133" i="10" s="1"/>
  <c r="AM519" i="10"/>
  <c r="Y519" i="10"/>
  <c r="W519" i="10"/>
  <c r="AA519" i="10"/>
  <c r="B519" i="10"/>
  <c r="B1133" i="10" s="1"/>
  <c r="M519" i="10"/>
  <c r="K519" i="10"/>
  <c r="AH519" i="10"/>
  <c r="O519" i="10"/>
  <c r="V519" i="10"/>
  <c r="AG519" i="10"/>
  <c r="AF519" i="10"/>
  <c r="AE519" i="10"/>
  <c r="C519" i="10"/>
  <c r="C1133" i="10" s="1"/>
  <c r="J519" i="10"/>
  <c r="U519" i="10"/>
  <c r="T519" i="10"/>
  <c r="S519" i="10"/>
  <c r="AL519" i="10"/>
  <c r="I519" i="10"/>
  <c r="H519" i="10"/>
  <c r="G519" i="10"/>
  <c r="AC519" i="10"/>
  <c r="Z519" i="10"/>
  <c r="Q519" i="10"/>
  <c r="E519" i="10"/>
  <c r="AJ519" i="10"/>
  <c r="AD519" i="10"/>
  <c r="AB519" i="10"/>
  <c r="N519" i="10"/>
  <c r="P519" i="10"/>
  <c r="X519" i="10"/>
  <c r="R519" i="10"/>
  <c r="A1134" i="10" l="1"/>
  <c r="A521" i="10"/>
  <c r="S520" i="10"/>
  <c r="AD520" i="10"/>
  <c r="AC520" i="10"/>
  <c r="AB520" i="10"/>
  <c r="G520" i="10"/>
  <c r="R520" i="10"/>
  <c r="Q520" i="10"/>
  <c r="P520" i="10"/>
  <c r="F520" i="10"/>
  <c r="E520" i="10"/>
  <c r="D520" i="10"/>
  <c r="D1134" i="10" s="1"/>
  <c r="K520" i="10"/>
  <c r="AL520" i="10"/>
  <c r="Z520" i="10"/>
  <c r="N520" i="10"/>
  <c r="AI520" i="10"/>
  <c r="AM520" i="10"/>
  <c r="B520" i="10"/>
  <c r="B1134" i="10" s="1"/>
  <c r="AG520" i="10"/>
  <c r="AA520" i="10"/>
  <c r="AK520" i="10"/>
  <c r="U520" i="10"/>
  <c r="O520" i="10"/>
  <c r="Y520" i="10"/>
  <c r="AH520" i="10"/>
  <c r="I520" i="10"/>
  <c r="AF520" i="10"/>
  <c r="C520" i="10"/>
  <c r="C1134" i="10" s="1"/>
  <c r="M520" i="10"/>
  <c r="AJ520" i="10"/>
  <c r="V520" i="10"/>
  <c r="T520" i="10"/>
  <c r="X520" i="10"/>
  <c r="W520" i="10"/>
  <c r="J520" i="10"/>
  <c r="L520" i="10"/>
  <c r="L1134" i="10" s="1"/>
  <c r="H520" i="10"/>
  <c r="AE520" i="10"/>
  <c r="A1135" i="10" l="1"/>
  <c r="A522" i="10"/>
  <c r="AI521" i="10"/>
  <c r="W521" i="10"/>
  <c r="H521" i="10"/>
  <c r="K521" i="10"/>
  <c r="AJ521" i="10"/>
  <c r="AD521" i="10"/>
  <c r="X521" i="10"/>
  <c r="AH521" i="10"/>
  <c r="R521" i="10"/>
  <c r="L521" i="10"/>
  <c r="L1135" i="10" s="1"/>
  <c r="V521" i="10"/>
  <c r="AF521" i="10"/>
  <c r="AE521" i="10"/>
  <c r="F521" i="10"/>
  <c r="AC521" i="10"/>
  <c r="J521" i="10"/>
  <c r="AG521" i="10"/>
  <c r="S521" i="10"/>
  <c r="Q521" i="10"/>
  <c r="U521" i="10"/>
  <c r="G521" i="10"/>
  <c r="E521" i="10"/>
  <c r="AB521" i="10"/>
  <c r="AM521" i="10"/>
  <c r="AL521" i="10"/>
  <c r="I521" i="10"/>
  <c r="P521" i="10"/>
  <c r="AA521" i="10"/>
  <c r="Z521" i="10"/>
  <c r="AK521" i="10"/>
  <c r="D521" i="10"/>
  <c r="D1135" i="10" s="1"/>
  <c r="O521" i="10"/>
  <c r="N521" i="10"/>
  <c r="Y521" i="10"/>
  <c r="T521" i="10"/>
  <c r="T1135" i="10" s="1"/>
  <c r="C521" i="10"/>
  <c r="C1135" i="10" s="1"/>
  <c r="B521" i="10"/>
  <c r="B1135" i="10" s="1"/>
  <c r="M521" i="10"/>
  <c r="A1136" i="10" l="1"/>
  <c r="A523" i="10"/>
  <c r="AM522" i="10"/>
  <c r="AG522" i="10"/>
  <c r="AC522" i="10"/>
  <c r="AA522" i="10"/>
  <c r="U522" i="10"/>
  <c r="AE522" i="10"/>
  <c r="O522" i="10"/>
  <c r="AL522" i="10"/>
  <c r="I522" i="10"/>
  <c r="S522" i="10"/>
  <c r="AB522" i="10"/>
  <c r="C522" i="10"/>
  <c r="C1136" i="10" s="1"/>
  <c r="Z522" i="10"/>
  <c r="G522" i="10"/>
  <c r="AD522" i="10"/>
  <c r="E522" i="10"/>
  <c r="P522" i="10"/>
  <c r="N522" i="10"/>
  <c r="R522" i="10"/>
  <c r="D522" i="10"/>
  <c r="D1136" i="10" s="1"/>
  <c r="B522" i="10"/>
  <c r="B1136" i="10" s="1"/>
  <c r="AK522" i="10"/>
  <c r="AJ522" i="10"/>
  <c r="AI522" i="10"/>
  <c r="F522" i="10"/>
  <c r="Y522" i="10"/>
  <c r="X522" i="10"/>
  <c r="W522" i="10"/>
  <c r="AH522" i="10"/>
  <c r="M522" i="10"/>
  <c r="L522" i="10"/>
  <c r="L1136" i="10" s="1"/>
  <c r="K522" i="10"/>
  <c r="V522" i="10"/>
  <c r="J522" i="10"/>
  <c r="AF522" i="10"/>
  <c r="T522" i="10"/>
  <c r="Q522" i="10"/>
  <c r="H522" i="10"/>
  <c r="A1137" i="10" l="1"/>
  <c r="A524" i="10"/>
  <c r="AK523" i="10"/>
  <c r="W523" i="10"/>
  <c r="D523" i="10"/>
  <c r="D1137" i="10" s="1"/>
  <c r="AA523" i="10"/>
  <c r="Y523" i="10"/>
  <c r="K523" i="10"/>
  <c r="O523" i="10"/>
  <c r="AL523" i="10"/>
  <c r="M523" i="10"/>
  <c r="AH523" i="10"/>
  <c r="AG523" i="10"/>
  <c r="AF523" i="10"/>
  <c r="C523" i="10"/>
  <c r="C1137" i="10" s="1"/>
  <c r="V523" i="10"/>
  <c r="U523" i="10"/>
  <c r="T523" i="10"/>
  <c r="AE523" i="10"/>
  <c r="Z523" i="10"/>
  <c r="J523" i="10"/>
  <c r="I523" i="10"/>
  <c r="H523" i="10"/>
  <c r="S523" i="10"/>
  <c r="G523" i="10"/>
  <c r="AC523" i="10"/>
  <c r="N523" i="10"/>
  <c r="Q523" i="10"/>
  <c r="E523" i="10"/>
  <c r="AJ523" i="10"/>
  <c r="AD523" i="10"/>
  <c r="X523" i="10"/>
  <c r="R523" i="10"/>
  <c r="AB523" i="10"/>
  <c r="P523" i="10"/>
  <c r="AM523" i="10"/>
  <c r="L523" i="10"/>
  <c r="L1137" i="10" s="1"/>
  <c r="B523" i="10"/>
  <c r="B1137" i="10" s="1"/>
  <c r="AI523" i="10"/>
  <c r="F523" i="10"/>
  <c r="A1138" i="10" l="1"/>
  <c r="A525" i="10"/>
  <c r="S524" i="10"/>
  <c r="R524" i="10"/>
  <c r="Q524" i="10"/>
  <c r="AB524" i="10"/>
  <c r="AI524" i="10"/>
  <c r="G524" i="10"/>
  <c r="F524" i="10"/>
  <c r="E524" i="10"/>
  <c r="P524" i="10"/>
  <c r="D524" i="10"/>
  <c r="D1138" i="10" s="1"/>
  <c r="AL524" i="10"/>
  <c r="Z524" i="10"/>
  <c r="N524" i="10"/>
  <c r="W524" i="10"/>
  <c r="AM524" i="10"/>
  <c r="B524" i="10"/>
  <c r="B1138" i="10" s="1"/>
  <c r="AG524" i="10"/>
  <c r="AA524" i="10"/>
  <c r="U524" i="10"/>
  <c r="O524" i="10"/>
  <c r="AK524" i="10"/>
  <c r="I524" i="10"/>
  <c r="AF524" i="10"/>
  <c r="C524" i="10"/>
  <c r="C1138" i="10" s="1"/>
  <c r="Y524" i="10"/>
  <c r="AJ524" i="10"/>
  <c r="AH524" i="10"/>
  <c r="T524" i="10"/>
  <c r="M524" i="10"/>
  <c r="X524" i="10"/>
  <c r="V524" i="10"/>
  <c r="H524" i="10"/>
  <c r="L524" i="10"/>
  <c r="L1138" i="10" s="1"/>
  <c r="J524" i="10"/>
  <c r="AC524" i="10"/>
  <c r="K524" i="10"/>
  <c r="AE524" i="10"/>
  <c r="AD524" i="10"/>
  <c r="A1139" i="10" l="1"/>
  <c r="A526" i="10"/>
  <c r="W525" i="10"/>
  <c r="K525" i="10"/>
  <c r="AJ525" i="10"/>
  <c r="AF525" i="10"/>
  <c r="AD525" i="10"/>
  <c r="X525" i="10"/>
  <c r="R525" i="10"/>
  <c r="L525" i="10"/>
  <c r="L1139" i="10" s="1"/>
  <c r="AH525" i="10"/>
  <c r="T525" i="10"/>
  <c r="F525" i="10"/>
  <c r="AC525" i="10"/>
  <c r="V525" i="10"/>
  <c r="AG525" i="10"/>
  <c r="AE525" i="10"/>
  <c r="Q525" i="10"/>
  <c r="J525" i="10"/>
  <c r="U525" i="10"/>
  <c r="S525" i="10"/>
  <c r="E525" i="10"/>
  <c r="AM525" i="10"/>
  <c r="AL525" i="10"/>
  <c r="I525" i="10"/>
  <c r="G525" i="10"/>
  <c r="AB525" i="10"/>
  <c r="AA525" i="10"/>
  <c r="Z525" i="10"/>
  <c r="P525" i="10"/>
  <c r="O525" i="10"/>
  <c r="N525" i="10"/>
  <c r="AK525" i="10"/>
  <c r="H525" i="10"/>
  <c r="D525" i="10"/>
  <c r="D1139" i="10" s="1"/>
  <c r="C525" i="10"/>
  <c r="C1139" i="10" s="1"/>
  <c r="B525" i="10"/>
  <c r="B1139" i="10" s="1"/>
  <c r="Y525" i="10"/>
  <c r="M525" i="10"/>
  <c r="AI525" i="10"/>
  <c r="A1140" i="10" l="1"/>
  <c r="A527" i="10"/>
  <c r="AA526" i="10"/>
  <c r="U526" i="10"/>
  <c r="O526" i="10"/>
  <c r="AL526" i="10"/>
  <c r="I526" i="10"/>
  <c r="AE526" i="10"/>
  <c r="C526" i="10"/>
  <c r="C1140" i="10" s="1"/>
  <c r="Z526" i="10"/>
  <c r="S526" i="10"/>
  <c r="AD526" i="10"/>
  <c r="AB526" i="10"/>
  <c r="N526" i="10"/>
  <c r="G526" i="10"/>
  <c r="R526" i="10"/>
  <c r="P526" i="10"/>
  <c r="B526" i="10"/>
  <c r="B1140" i="10" s="1"/>
  <c r="AJ526" i="10"/>
  <c r="AI526" i="10"/>
  <c r="F526" i="10"/>
  <c r="D526" i="10"/>
  <c r="D1140" i="10" s="1"/>
  <c r="AK526" i="10"/>
  <c r="X526" i="10"/>
  <c r="W526" i="10"/>
  <c r="Y526" i="10"/>
  <c r="L526" i="10"/>
  <c r="L1140" i="10" s="1"/>
  <c r="K526" i="10"/>
  <c r="AH526" i="10"/>
  <c r="M526" i="10"/>
  <c r="V526" i="10"/>
  <c r="J526" i="10"/>
  <c r="AF526" i="10"/>
  <c r="AC526" i="10"/>
  <c r="T526" i="10"/>
  <c r="H526" i="10"/>
  <c r="Q526" i="10"/>
  <c r="AM526" i="10"/>
  <c r="E526" i="10"/>
  <c r="AG526" i="10"/>
  <c r="A1141" i="10" l="1"/>
  <c r="A528" i="10"/>
  <c r="AK527" i="10"/>
  <c r="K527" i="10"/>
  <c r="D527" i="10"/>
  <c r="D1141" i="10" s="1"/>
  <c r="O527" i="10"/>
  <c r="Z527" i="10"/>
  <c r="Y527" i="10"/>
  <c r="AG527" i="10"/>
  <c r="AF527" i="10"/>
  <c r="C527" i="10"/>
  <c r="C1141" i="10" s="1"/>
  <c r="M527" i="10"/>
  <c r="AH527" i="10"/>
  <c r="U527" i="10"/>
  <c r="T527" i="10"/>
  <c r="N527" i="10"/>
  <c r="V527" i="10"/>
  <c r="I527" i="10"/>
  <c r="H527" i="10"/>
  <c r="AE527" i="10"/>
  <c r="J527" i="10"/>
  <c r="S527" i="10"/>
  <c r="G527" i="10"/>
  <c r="AC527" i="10"/>
  <c r="B527" i="10"/>
  <c r="B1141" i="10" s="1"/>
  <c r="Q527" i="10"/>
  <c r="E527" i="10"/>
  <c r="AJ527" i="10"/>
  <c r="AD527" i="10"/>
  <c r="AL527" i="10"/>
  <c r="X527" i="10"/>
  <c r="R527" i="10"/>
  <c r="L527" i="10"/>
  <c r="L1141" i="10" s="1"/>
  <c r="AI527" i="10"/>
  <c r="F527" i="10"/>
  <c r="AB527" i="10"/>
  <c r="AM527" i="10"/>
  <c r="AA527" i="10"/>
  <c r="W527" i="10"/>
  <c r="P527" i="10"/>
  <c r="A1142" i="10" l="1"/>
  <c r="A529" i="10"/>
  <c r="S528" i="10"/>
  <c r="F528" i="10"/>
  <c r="E528" i="10"/>
  <c r="AB528" i="10"/>
  <c r="G528" i="10"/>
  <c r="P528" i="10"/>
  <c r="AL528" i="10"/>
  <c r="D528" i="10"/>
  <c r="D1142" i="10" s="1"/>
  <c r="Z528" i="10"/>
  <c r="N528" i="10"/>
  <c r="K528" i="10"/>
  <c r="AM528" i="10"/>
  <c r="B528" i="10"/>
  <c r="B1142" i="10" s="1"/>
  <c r="AG528" i="10"/>
  <c r="AA528" i="10"/>
  <c r="U528" i="10"/>
  <c r="O528" i="10"/>
  <c r="I528" i="10"/>
  <c r="AF528" i="10"/>
  <c r="C528" i="10"/>
  <c r="C1142" i="10" s="1"/>
  <c r="AK528" i="10"/>
  <c r="AJ528" i="10"/>
  <c r="T528" i="10"/>
  <c r="Y528" i="10"/>
  <c r="X528" i="10"/>
  <c r="AI528" i="10"/>
  <c r="AH528" i="10"/>
  <c r="H528" i="10"/>
  <c r="M528" i="10"/>
  <c r="L528" i="10"/>
  <c r="L1142" i="10" s="1"/>
  <c r="V528" i="10"/>
  <c r="AD528" i="10"/>
  <c r="AC528" i="10"/>
  <c r="J528" i="10"/>
  <c r="Q528" i="10"/>
  <c r="W528" i="10"/>
  <c r="AE528" i="10"/>
  <c r="R528" i="10"/>
  <c r="A1143" i="10" l="1"/>
  <c r="A530" i="10"/>
  <c r="K529" i="10"/>
  <c r="AJ529" i="10"/>
  <c r="T529" i="10"/>
  <c r="AD529" i="10"/>
  <c r="X529" i="10"/>
  <c r="R529" i="10"/>
  <c r="L529" i="10"/>
  <c r="L1143" i="10" s="1"/>
  <c r="H529" i="10"/>
  <c r="F529" i="10"/>
  <c r="AC529" i="10"/>
  <c r="AH529" i="10"/>
  <c r="AG529" i="10"/>
  <c r="Q529" i="10"/>
  <c r="V529" i="10"/>
  <c r="U529" i="10"/>
  <c r="AE529" i="10"/>
  <c r="E529" i="10"/>
  <c r="AM529" i="10"/>
  <c r="AL529" i="10"/>
  <c r="J529" i="10"/>
  <c r="I529" i="10"/>
  <c r="S529" i="10"/>
  <c r="AA529" i="10"/>
  <c r="Z529" i="10"/>
  <c r="G529" i="10"/>
  <c r="AB529" i="10"/>
  <c r="O529" i="10"/>
  <c r="N529" i="10"/>
  <c r="P529" i="10"/>
  <c r="C529" i="10"/>
  <c r="C1143" i="10" s="1"/>
  <c r="B529" i="10"/>
  <c r="B1143" i="10" s="1"/>
  <c r="AK529" i="10"/>
  <c r="D529" i="10"/>
  <c r="D1143" i="10" s="1"/>
  <c r="Y529" i="10"/>
  <c r="AI529" i="10"/>
  <c r="AF529" i="10"/>
  <c r="M529" i="10"/>
  <c r="W529" i="10"/>
  <c r="A1144" i="10" l="1"/>
  <c r="A531" i="10"/>
  <c r="O530" i="10"/>
  <c r="AL530" i="10"/>
  <c r="I530" i="10"/>
  <c r="C530" i="10"/>
  <c r="C1144" i="10" s="1"/>
  <c r="Z530" i="10"/>
  <c r="AE530" i="10"/>
  <c r="AD530" i="10"/>
  <c r="N530" i="10"/>
  <c r="S530" i="10"/>
  <c r="R530" i="10"/>
  <c r="AB530" i="10"/>
  <c r="B530" i="10"/>
  <c r="B1144" i="10" s="1"/>
  <c r="AJ530" i="10"/>
  <c r="AI530" i="10"/>
  <c r="G530" i="10"/>
  <c r="F530" i="10"/>
  <c r="P530" i="10"/>
  <c r="X530" i="10"/>
  <c r="W530" i="10"/>
  <c r="AC530" i="10"/>
  <c r="D530" i="10"/>
  <c r="D1144" i="10" s="1"/>
  <c r="AK530" i="10"/>
  <c r="L530" i="10"/>
  <c r="L1144" i="10" s="1"/>
  <c r="K530" i="10"/>
  <c r="Y530" i="10"/>
  <c r="AH530" i="10"/>
  <c r="M530" i="10"/>
  <c r="V530" i="10"/>
  <c r="AF530" i="10"/>
  <c r="Q530" i="10"/>
  <c r="J530" i="10"/>
  <c r="T530" i="10"/>
  <c r="H530" i="10"/>
  <c r="AM530" i="10"/>
  <c r="AG530" i="10"/>
  <c r="E530" i="10"/>
  <c r="AA530" i="10"/>
  <c r="U530" i="10"/>
  <c r="A1145" i="10" l="1"/>
  <c r="A532" i="10"/>
  <c r="AK531" i="10"/>
  <c r="AG531" i="10"/>
  <c r="AF531" i="10"/>
  <c r="D531" i="10"/>
  <c r="D1145" i="10" s="1"/>
  <c r="C531" i="10"/>
  <c r="C1145" i="10" s="1"/>
  <c r="Y531" i="10"/>
  <c r="U531" i="10"/>
  <c r="T531" i="10"/>
  <c r="B531" i="10"/>
  <c r="B1145" i="10" s="1"/>
  <c r="M531" i="10"/>
  <c r="AH531" i="10"/>
  <c r="I531" i="10"/>
  <c r="H531" i="10"/>
  <c r="AL531" i="10"/>
  <c r="V531" i="10"/>
  <c r="AE531" i="10"/>
  <c r="J531" i="10"/>
  <c r="S531" i="10"/>
  <c r="AC531" i="10"/>
  <c r="G531" i="10"/>
  <c r="Q531" i="10"/>
  <c r="E531" i="10"/>
  <c r="AJ531" i="10"/>
  <c r="AD531" i="10"/>
  <c r="Z531" i="10"/>
  <c r="X531" i="10"/>
  <c r="R531" i="10"/>
  <c r="L531" i="10"/>
  <c r="L1145" i="10" s="1"/>
  <c r="AI531" i="10"/>
  <c r="F531" i="10"/>
  <c r="AM531" i="10"/>
  <c r="W531" i="10"/>
  <c r="AB531" i="10"/>
  <c r="AA531" i="10"/>
  <c r="N531" i="10"/>
  <c r="K531" i="10"/>
  <c r="P531" i="10"/>
  <c r="O531" i="10"/>
  <c r="A1146" i="10" l="1"/>
  <c r="A533" i="10"/>
  <c r="S532" i="10"/>
  <c r="AB532" i="10"/>
  <c r="AL532" i="10"/>
  <c r="G532" i="10"/>
  <c r="P532" i="10"/>
  <c r="Z532" i="10"/>
  <c r="D532" i="10"/>
  <c r="D1146" i="10" s="1"/>
  <c r="N532" i="10"/>
  <c r="AI532" i="10"/>
  <c r="AM532" i="10"/>
  <c r="B532" i="10"/>
  <c r="B1146" i="10" s="1"/>
  <c r="AG532" i="10"/>
  <c r="AA532" i="10"/>
  <c r="U532" i="10"/>
  <c r="O532" i="10"/>
  <c r="I532" i="10"/>
  <c r="AF532" i="10"/>
  <c r="C532" i="10"/>
  <c r="C1146" i="10" s="1"/>
  <c r="AJ532" i="10"/>
  <c r="T532" i="10"/>
  <c r="AK532" i="10"/>
  <c r="X532" i="10"/>
  <c r="W532" i="10"/>
  <c r="H532" i="10"/>
  <c r="Y532" i="10"/>
  <c r="L532" i="10"/>
  <c r="L1146" i="10" s="1"/>
  <c r="AH532" i="10"/>
  <c r="AD532" i="10"/>
  <c r="AC532" i="10"/>
  <c r="M532" i="10"/>
  <c r="V532" i="10"/>
  <c r="R532" i="10"/>
  <c r="Q532" i="10"/>
  <c r="K532" i="10"/>
  <c r="AE532" i="10"/>
  <c r="F532" i="10"/>
  <c r="J532" i="10"/>
  <c r="E532" i="10"/>
  <c r="A1147" i="10" l="1"/>
  <c r="A534" i="10"/>
  <c r="AJ533" i="10"/>
  <c r="H533" i="10"/>
  <c r="AD533" i="10"/>
  <c r="X533" i="10"/>
  <c r="R533" i="10"/>
  <c r="L533" i="10"/>
  <c r="L1147" i="10" s="1"/>
  <c r="F533" i="10"/>
  <c r="AC533" i="10"/>
  <c r="AG533" i="10"/>
  <c r="Q533" i="10"/>
  <c r="AH533" i="10"/>
  <c r="U533" i="10"/>
  <c r="E533" i="10"/>
  <c r="AM533" i="10"/>
  <c r="AL533" i="10"/>
  <c r="V533" i="10"/>
  <c r="I533" i="10"/>
  <c r="AE533" i="10"/>
  <c r="AA533" i="10"/>
  <c r="Z533" i="10"/>
  <c r="J533" i="10"/>
  <c r="S533" i="10"/>
  <c r="O533" i="10"/>
  <c r="N533" i="10"/>
  <c r="G533" i="10"/>
  <c r="AB533" i="10"/>
  <c r="C533" i="10"/>
  <c r="C1147" i="10" s="1"/>
  <c r="B533" i="10"/>
  <c r="B1147" i="10" s="1"/>
  <c r="P533" i="10"/>
  <c r="AK533" i="10"/>
  <c r="AI533" i="10"/>
  <c r="D533" i="10"/>
  <c r="D1147" i="10" s="1"/>
  <c r="Y533" i="10"/>
  <c r="W533" i="10"/>
  <c r="M533" i="10"/>
  <c r="K533" i="10"/>
  <c r="T533" i="10"/>
  <c r="AF533" i="10"/>
  <c r="A1148" i="10" l="1"/>
  <c r="A535" i="10"/>
  <c r="C534" i="10"/>
  <c r="C1148" i="10" s="1"/>
  <c r="Z534" i="10"/>
  <c r="AD534" i="10"/>
  <c r="AD1148" i="10" s="1"/>
  <c r="AC534" i="10"/>
  <c r="N534" i="10"/>
  <c r="AE534" i="10"/>
  <c r="R534" i="10"/>
  <c r="B534" i="10"/>
  <c r="B1148" i="10" s="1"/>
  <c r="AJ534" i="10"/>
  <c r="AI534" i="10"/>
  <c r="S534" i="10"/>
  <c r="F534" i="10"/>
  <c r="AB534" i="10"/>
  <c r="X534" i="10"/>
  <c r="W534" i="10"/>
  <c r="G534" i="10"/>
  <c r="Q534" i="10"/>
  <c r="Q1148" i="10" s="1"/>
  <c r="P534" i="10"/>
  <c r="P1148" i="10" s="1"/>
  <c r="L534" i="10"/>
  <c r="L1148" i="10" s="1"/>
  <c r="K534" i="10"/>
  <c r="D534" i="10"/>
  <c r="D1148" i="10" s="1"/>
  <c r="AK534" i="10"/>
  <c r="Y534" i="10"/>
  <c r="AH534" i="10"/>
  <c r="AF534" i="10"/>
  <c r="AF1148" i="10" s="1"/>
  <c r="E534" i="10"/>
  <c r="M534" i="10"/>
  <c r="V534" i="10"/>
  <c r="V1148" i="10" s="1"/>
  <c r="T534" i="10"/>
  <c r="T1148" i="10" s="1"/>
  <c r="J534" i="10"/>
  <c r="H534" i="10"/>
  <c r="H1148" i="10" s="1"/>
  <c r="AM534" i="10"/>
  <c r="AG534" i="10"/>
  <c r="AA534" i="10"/>
  <c r="U534" i="10"/>
  <c r="U1148" i="10" s="1"/>
  <c r="AL534" i="10"/>
  <c r="I534" i="10"/>
  <c r="O534" i="10"/>
  <c r="A1149" i="10" l="1"/>
  <c r="A536" i="10"/>
  <c r="AK535" i="10"/>
  <c r="U535" i="10"/>
  <c r="U1149" i="10" s="1"/>
  <c r="T535" i="10"/>
  <c r="T1149" i="10" s="1"/>
  <c r="D535" i="10"/>
  <c r="D1149" i="10" s="1"/>
  <c r="Y535" i="10"/>
  <c r="I535" i="10"/>
  <c r="H535" i="10"/>
  <c r="H1149" i="10" s="1"/>
  <c r="Z535" i="10"/>
  <c r="M535" i="10"/>
  <c r="AH535" i="10"/>
  <c r="V535" i="10"/>
  <c r="V1149" i="10" s="1"/>
  <c r="AE535" i="10"/>
  <c r="AC535" i="10"/>
  <c r="J535" i="10"/>
  <c r="S535" i="10"/>
  <c r="Q535" i="10"/>
  <c r="Q1149" i="10" s="1"/>
  <c r="G535" i="10"/>
  <c r="E535" i="10"/>
  <c r="AJ535" i="10"/>
  <c r="AD535" i="10"/>
  <c r="AD1149" i="10" s="1"/>
  <c r="N535" i="10"/>
  <c r="X535" i="10"/>
  <c r="R535" i="10"/>
  <c r="L535" i="10"/>
  <c r="L1149" i="10" s="1"/>
  <c r="AI535" i="10"/>
  <c r="F535" i="10"/>
  <c r="AM535" i="10"/>
  <c r="W535" i="10"/>
  <c r="AA535" i="10"/>
  <c r="K535" i="10"/>
  <c r="AB535" i="10"/>
  <c r="O535" i="10"/>
  <c r="B535" i="10"/>
  <c r="B1149" i="10" s="1"/>
  <c r="AL535" i="10"/>
  <c r="AG535" i="10"/>
  <c r="P535" i="10"/>
  <c r="P1149" i="10" s="1"/>
  <c r="AF535" i="10"/>
  <c r="AF1149" i="10" s="1"/>
  <c r="C535" i="10"/>
  <c r="C1149" i="10" s="1"/>
  <c r="A1150" i="10" l="1"/>
  <c r="A537" i="10"/>
  <c r="S536" i="10"/>
  <c r="AB536" i="10"/>
  <c r="Z536" i="10"/>
  <c r="G536" i="10"/>
  <c r="P536" i="10"/>
  <c r="P1150" i="10" s="1"/>
  <c r="N536" i="10"/>
  <c r="W536" i="10"/>
  <c r="D536" i="10"/>
  <c r="D1150" i="10" s="1"/>
  <c r="AM536" i="10"/>
  <c r="B536" i="10"/>
  <c r="B1150" i="10" s="1"/>
  <c r="AG536" i="10"/>
  <c r="AA536" i="10"/>
  <c r="U536" i="10"/>
  <c r="U1150" i="10" s="1"/>
  <c r="O536" i="10"/>
  <c r="I536" i="10"/>
  <c r="AF536" i="10"/>
  <c r="AF1150" i="10" s="1"/>
  <c r="C536" i="10"/>
  <c r="C1150" i="10" s="1"/>
  <c r="AJ536" i="10"/>
  <c r="T536" i="10"/>
  <c r="T1150" i="10" s="1"/>
  <c r="X536" i="10"/>
  <c r="K536" i="10"/>
  <c r="H536" i="10"/>
  <c r="H1150" i="10" s="1"/>
  <c r="AK536" i="10"/>
  <c r="L536" i="10"/>
  <c r="L1150" i="10" s="1"/>
  <c r="AD536" i="10"/>
  <c r="AD1150" i="10" s="1"/>
  <c r="AC536" i="10"/>
  <c r="Y536" i="10"/>
  <c r="AH536" i="10"/>
  <c r="R536" i="10"/>
  <c r="Q536" i="10"/>
  <c r="Q1150" i="10" s="1"/>
  <c r="M536" i="10"/>
  <c r="V536" i="10"/>
  <c r="V1150" i="10" s="1"/>
  <c r="F536" i="10"/>
  <c r="E536" i="10"/>
  <c r="AI536" i="10"/>
  <c r="AE536" i="10"/>
  <c r="AL536" i="10"/>
  <c r="J536" i="10"/>
  <c r="A1151" i="10" l="1"/>
  <c r="A538" i="10"/>
  <c r="AD537" i="10"/>
  <c r="AD1151" i="10" s="1"/>
  <c r="X537" i="10"/>
  <c r="R537" i="10"/>
  <c r="L537" i="10"/>
  <c r="L1151" i="10" s="1"/>
  <c r="F537" i="10"/>
  <c r="AC537" i="10"/>
  <c r="AG537" i="10"/>
  <c r="Q537" i="10"/>
  <c r="Q1151" i="10" s="1"/>
  <c r="U537" i="10"/>
  <c r="U1151" i="10" s="1"/>
  <c r="E537" i="10"/>
  <c r="AM537" i="10"/>
  <c r="AL537" i="10"/>
  <c r="AH537" i="10"/>
  <c r="I537" i="10"/>
  <c r="AA537" i="10"/>
  <c r="Z537" i="10"/>
  <c r="V537" i="10"/>
  <c r="V1151" i="10" s="1"/>
  <c r="AF537" i="10"/>
  <c r="AF1151" i="10" s="1"/>
  <c r="AE537" i="10"/>
  <c r="O537" i="10"/>
  <c r="N537" i="10"/>
  <c r="J537" i="10"/>
  <c r="S537" i="10"/>
  <c r="C537" i="10"/>
  <c r="C1151" i="10" s="1"/>
  <c r="B537" i="10"/>
  <c r="B1151" i="10" s="1"/>
  <c r="G537" i="10"/>
  <c r="AB537" i="10"/>
  <c r="AI537" i="10"/>
  <c r="T537" i="10"/>
  <c r="T1151" i="10" s="1"/>
  <c r="P537" i="10"/>
  <c r="P1151" i="10" s="1"/>
  <c r="AK537" i="10"/>
  <c r="W537" i="10"/>
  <c r="D537" i="10"/>
  <c r="D1151" i="10" s="1"/>
  <c r="Y537" i="10"/>
  <c r="K537" i="10"/>
  <c r="H537" i="10"/>
  <c r="H1151" i="10" s="1"/>
  <c r="M537" i="10"/>
  <c r="AJ537" i="10"/>
  <c r="A1152" i="10" l="1"/>
  <c r="A539" i="10"/>
  <c r="N538" i="10"/>
  <c r="R538" i="10"/>
  <c r="B538" i="10"/>
  <c r="B1152" i="10" s="1"/>
  <c r="AJ538" i="10"/>
  <c r="AI538" i="10"/>
  <c r="AE538" i="10"/>
  <c r="F538" i="10"/>
  <c r="X538" i="10"/>
  <c r="W538" i="10"/>
  <c r="S538" i="10"/>
  <c r="E538" i="10"/>
  <c r="AB538" i="10"/>
  <c r="L538" i="10"/>
  <c r="L1152" i="10" s="1"/>
  <c r="K538" i="10"/>
  <c r="G538" i="10"/>
  <c r="P538" i="10"/>
  <c r="P1152" i="10" s="1"/>
  <c r="D538" i="10"/>
  <c r="D1152" i="10" s="1"/>
  <c r="AK538" i="10"/>
  <c r="AF538" i="10"/>
  <c r="AF1152" i="10" s="1"/>
  <c r="Y538" i="10"/>
  <c r="AH538" i="10"/>
  <c r="T538" i="10"/>
  <c r="T1152" i="10" s="1"/>
  <c r="M538" i="10"/>
  <c r="V538" i="10"/>
  <c r="V1152" i="10" s="1"/>
  <c r="H538" i="10"/>
  <c r="H1152" i="10" s="1"/>
  <c r="AM538" i="10"/>
  <c r="J538" i="10"/>
  <c r="AG538" i="10"/>
  <c r="AA538" i="10"/>
  <c r="U538" i="10"/>
  <c r="U1152" i="10" s="1"/>
  <c r="O538" i="10"/>
  <c r="AL538" i="10"/>
  <c r="I538" i="10"/>
  <c r="Q538" i="10"/>
  <c r="Q1152" i="10" s="1"/>
  <c r="Z538" i="10"/>
  <c r="AC538" i="10"/>
  <c r="AD538" i="10"/>
  <c r="C538" i="10"/>
  <c r="C1152" i="10" s="1"/>
  <c r="AD1152" i="10" l="1"/>
  <c r="A1153" i="10"/>
  <c r="A540" i="10"/>
  <c r="AK539" i="10"/>
  <c r="I539" i="10"/>
  <c r="H539" i="10"/>
  <c r="H1153" i="10" s="1"/>
  <c r="D539" i="10"/>
  <c r="D1153" i="10" s="1"/>
  <c r="N539" i="10"/>
  <c r="Y539" i="10"/>
  <c r="M539" i="10"/>
  <c r="AH539" i="10"/>
  <c r="AC539" i="10"/>
  <c r="V539" i="10"/>
  <c r="V1153" i="10" s="1"/>
  <c r="AE539" i="10"/>
  <c r="Q539" i="10"/>
  <c r="Q1153" i="10" s="1"/>
  <c r="J539" i="10"/>
  <c r="S539" i="10"/>
  <c r="E539" i="10"/>
  <c r="AJ539" i="10"/>
  <c r="G539" i="10"/>
  <c r="AD539" i="10"/>
  <c r="AD1153" i="10" s="1"/>
  <c r="AL539" i="10"/>
  <c r="B539" i="10"/>
  <c r="B1153" i="10" s="1"/>
  <c r="X539" i="10"/>
  <c r="R539" i="10"/>
  <c r="L539" i="10"/>
  <c r="L1153" i="10" s="1"/>
  <c r="AI539" i="10"/>
  <c r="F539" i="10"/>
  <c r="AM539" i="10"/>
  <c r="W539" i="10"/>
  <c r="AA539" i="10"/>
  <c r="Z539" i="10"/>
  <c r="K539" i="10"/>
  <c r="O539" i="10"/>
  <c r="AG539" i="10"/>
  <c r="AF539" i="10"/>
  <c r="AF1153" i="10" s="1"/>
  <c r="AB539" i="10"/>
  <c r="C539" i="10"/>
  <c r="C1153" i="10" s="1"/>
  <c r="U539" i="10"/>
  <c r="U1153" i="10" s="1"/>
  <c r="P539" i="10"/>
  <c r="P1153" i="10" s="1"/>
  <c r="T539" i="10"/>
  <c r="T1153" i="10" s="1"/>
  <c r="A1154" i="10" l="1"/>
  <c r="A541" i="10"/>
  <c r="S540" i="10"/>
  <c r="AB540" i="10"/>
  <c r="N540" i="10"/>
  <c r="K540" i="10"/>
  <c r="G540" i="10"/>
  <c r="P540" i="10"/>
  <c r="P1154" i="10" s="1"/>
  <c r="AM540" i="10"/>
  <c r="B540" i="10"/>
  <c r="B1154" i="10" s="1"/>
  <c r="AG540" i="10"/>
  <c r="D540" i="10"/>
  <c r="D1154" i="10" s="1"/>
  <c r="AA540" i="10"/>
  <c r="U540" i="10"/>
  <c r="U1154" i="10" s="1"/>
  <c r="O540" i="10"/>
  <c r="I540" i="10"/>
  <c r="AF540" i="10"/>
  <c r="AF1154" i="10" s="1"/>
  <c r="C540" i="10"/>
  <c r="C1154" i="10" s="1"/>
  <c r="AJ540" i="10"/>
  <c r="T540" i="10"/>
  <c r="T1154" i="10" s="1"/>
  <c r="X540" i="10"/>
  <c r="H540" i="10"/>
  <c r="H1154" i="10" s="1"/>
  <c r="L540" i="10"/>
  <c r="L1154" i="10" s="1"/>
  <c r="AD540" i="10"/>
  <c r="AD1154" i="10" s="1"/>
  <c r="AC540" i="10"/>
  <c r="AK540" i="10"/>
  <c r="R540" i="10"/>
  <c r="Q540" i="10"/>
  <c r="Q1154" i="10" s="1"/>
  <c r="Y540" i="10"/>
  <c r="AH540" i="10"/>
  <c r="F540" i="10"/>
  <c r="E540" i="10"/>
  <c r="M540" i="10"/>
  <c r="V540" i="10"/>
  <c r="V1154" i="10" s="1"/>
  <c r="AL540" i="10"/>
  <c r="W540" i="10"/>
  <c r="AE540" i="10"/>
  <c r="Z540" i="10"/>
  <c r="AI540" i="10"/>
  <c r="J540" i="10"/>
  <c r="A1155" i="10" l="1"/>
  <c r="A542" i="10"/>
  <c r="R541" i="10"/>
  <c r="L541" i="10"/>
  <c r="L1155" i="10" s="1"/>
  <c r="F541" i="10"/>
  <c r="AC541" i="10"/>
  <c r="AG541" i="10"/>
  <c r="AF541" i="10"/>
  <c r="AF1155" i="10" s="1"/>
  <c r="Q541" i="10"/>
  <c r="Q1155" i="10" s="1"/>
  <c r="U541" i="10"/>
  <c r="U1155" i="10" s="1"/>
  <c r="E541" i="10"/>
  <c r="AM541" i="10"/>
  <c r="AL541" i="10"/>
  <c r="I541" i="10"/>
  <c r="AA541" i="10"/>
  <c r="Z541" i="10"/>
  <c r="AH541" i="10"/>
  <c r="T541" i="10"/>
  <c r="T1155" i="10" s="1"/>
  <c r="O541" i="10"/>
  <c r="N541" i="10"/>
  <c r="V541" i="10"/>
  <c r="V1155" i="10" s="1"/>
  <c r="AE541" i="10"/>
  <c r="C541" i="10"/>
  <c r="C1155" i="10" s="1"/>
  <c r="B541" i="10"/>
  <c r="B1155" i="10" s="1"/>
  <c r="J541" i="10"/>
  <c r="S541" i="10"/>
  <c r="AI541" i="10"/>
  <c r="H541" i="10"/>
  <c r="H1155" i="10" s="1"/>
  <c r="G541" i="10"/>
  <c r="AB541" i="10"/>
  <c r="W541" i="10"/>
  <c r="P541" i="10"/>
  <c r="P1155" i="10" s="1"/>
  <c r="AK541" i="10"/>
  <c r="K541" i="10"/>
  <c r="D541" i="10"/>
  <c r="D1155" i="10" s="1"/>
  <c r="Y541" i="10"/>
  <c r="AJ541" i="10"/>
  <c r="M541" i="10"/>
  <c r="X541" i="10"/>
  <c r="AD541" i="10"/>
  <c r="AD1155" i="10" s="1"/>
  <c r="A1156" i="10" l="1"/>
  <c r="A543" i="10"/>
  <c r="B542" i="10"/>
  <c r="B1156" i="10" s="1"/>
  <c r="AJ542" i="10"/>
  <c r="AI542" i="10"/>
  <c r="F542" i="10"/>
  <c r="X542" i="10"/>
  <c r="W542" i="10"/>
  <c r="AE542" i="10"/>
  <c r="L542" i="10"/>
  <c r="L1156" i="10" s="1"/>
  <c r="K542" i="10"/>
  <c r="S542" i="10"/>
  <c r="AB542" i="10"/>
  <c r="G542" i="10"/>
  <c r="P542" i="10"/>
  <c r="P1156" i="10" s="1"/>
  <c r="AF542" i="10"/>
  <c r="AF1156" i="10" s="1"/>
  <c r="AC542" i="10"/>
  <c r="D542" i="10"/>
  <c r="D1156" i="10" s="1"/>
  <c r="AK542" i="10"/>
  <c r="T542" i="10"/>
  <c r="T1156" i="10" s="1"/>
  <c r="Y542" i="10"/>
  <c r="AH542" i="10"/>
  <c r="H542" i="10"/>
  <c r="H1156" i="10" s="1"/>
  <c r="AM542" i="10"/>
  <c r="M542" i="10"/>
  <c r="V542" i="10"/>
  <c r="V1156" i="10" s="1"/>
  <c r="AG542" i="10"/>
  <c r="AA542" i="10"/>
  <c r="J542" i="10"/>
  <c r="U542" i="10"/>
  <c r="U1156" i="10" s="1"/>
  <c r="Q542" i="10"/>
  <c r="Q1156" i="10" s="1"/>
  <c r="O542" i="10"/>
  <c r="AL542" i="10"/>
  <c r="I542" i="10"/>
  <c r="C542" i="10"/>
  <c r="C1156" i="10" s="1"/>
  <c r="Z542" i="10"/>
  <c r="AD542" i="10"/>
  <c r="AD1156" i="10" s="1"/>
  <c r="E542" i="10"/>
  <c r="N542" i="10"/>
  <c r="R542" i="10"/>
  <c r="A1157" i="10" l="1"/>
  <c r="A544" i="10"/>
  <c r="AK543" i="10"/>
  <c r="D543" i="10"/>
  <c r="D1157" i="10" s="1"/>
  <c r="Y543" i="10"/>
  <c r="AC543" i="10"/>
  <c r="M543" i="10"/>
  <c r="AH543" i="10"/>
  <c r="Q543" i="10"/>
  <c r="Q1157" i="10" s="1"/>
  <c r="V543" i="10"/>
  <c r="V1157" i="10" s="1"/>
  <c r="AE543" i="10"/>
  <c r="E543" i="10"/>
  <c r="AJ543" i="10"/>
  <c r="J543" i="10"/>
  <c r="S543" i="10"/>
  <c r="AD543" i="10"/>
  <c r="AD1157" i="10" s="1"/>
  <c r="Z543" i="10"/>
  <c r="X543" i="10"/>
  <c r="G543" i="10"/>
  <c r="R543" i="10"/>
  <c r="L543" i="10"/>
  <c r="L1157" i="10" s="1"/>
  <c r="AI543" i="10"/>
  <c r="F543" i="10"/>
  <c r="AM543" i="10"/>
  <c r="W543" i="10"/>
  <c r="AA543" i="10"/>
  <c r="N543" i="10"/>
  <c r="K543" i="10"/>
  <c r="O543" i="10"/>
  <c r="AG543" i="10"/>
  <c r="AF543" i="10"/>
  <c r="AF1157" i="10" s="1"/>
  <c r="C543" i="10"/>
  <c r="C1157" i="10" s="1"/>
  <c r="U543" i="10"/>
  <c r="U1157" i="10" s="1"/>
  <c r="T543" i="10"/>
  <c r="T1157" i="10" s="1"/>
  <c r="AB543" i="10"/>
  <c r="B543" i="10"/>
  <c r="B1157" i="10" s="1"/>
  <c r="I543" i="10"/>
  <c r="P543" i="10"/>
  <c r="P1157" i="10" s="1"/>
  <c r="AL543" i="10"/>
  <c r="H543" i="10"/>
  <c r="H1157" i="10" s="1"/>
  <c r="A1158" i="10" l="1"/>
  <c r="A545" i="10"/>
  <c r="S544" i="10"/>
  <c r="AB544" i="10"/>
  <c r="AM544" i="10"/>
  <c r="B544" i="10"/>
  <c r="B1158" i="10" s="1"/>
  <c r="AG544" i="10"/>
  <c r="G544" i="10"/>
  <c r="P544" i="10"/>
  <c r="P1158" i="10" s="1"/>
  <c r="AA544" i="10"/>
  <c r="U544" i="10"/>
  <c r="U1158" i="10" s="1"/>
  <c r="D544" i="10"/>
  <c r="D1158" i="10" s="1"/>
  <c r="O544" i="10"/>
  <c r="I544" i="10"/>
  <c r="AF544" i="10"/>
  <c r="AF1158" i="10" s="1"/>
  <c r="C544" i="10"/>
  <c r="C1158" i="10" s="1"/>
  <c r="AJ544" i="10"/>
  <c r="T544" i="10"/>
  <c r="T1158" i="10" s="1"/>
  <c r="X544" i="10"/>
  <c r="H544" i="10"/>
  <c r="H1158" i="10" s="1"/>
  <c r="L544" i="10"/>
  <c r="L1158" i="10" s="1"/>
  <c r="AD544" i="10"/>
  <c r="AD1158" i="10" s="1"/>
  <c r="AC544" i="10"/>
  <c r="AI544" i="10"/>
  <c r="R544" i="10"/>
  <c r="Q544" i="10"/>
  <c r="Q1158" i="10" s="1"/>
  <c r="AK544" i="10"/>
  <c r="F544" i="10"/>
  <c r="E544" i="10"/>
  <c r="Y544" i="10"/>
  <c r="AH544" i="10"/>
  <c r="AL544" i="10"/>
  <c r="M544" i="10"/>
  <c r="K544" i="10"/>
  <c r="V544" i="10"/>
  <c r="V1158" i="10" s="1"/>
  <c r="Z544" i="10"/>
  <c r="W544" i="10"/>
  <c r="AE544" i="10"/>
  <c r="N544" i="10"/>
  <c r="J544" i="10"/>
  <c r="A1159" i="10" l="1"/>
  <c r="A546" i="10"/>
  <c r="F545" i="10"/>
  <c r="AC545" i="10"/>
  <c r="AG545" i="10"/>
  <c r="T545" i="10"/>
  <c r="T1159" i="10" s="1"/>
  <c r="Q545" i="10"/>
  <c r="Q1159" i="10" s="1"/>
  <c r="U545" i="10"/>
  <c r="U1159" i="10" s="1"/>
  <c r="E545" i="10"/>
  <c r="AM545" i="10"/>
  <c r="AL545" i="10"/>
  <c r="I545" i="10"/>
  <c r="AA545" i="10"/>
  <c r="Z545" i="10"/>
  <c r="H545" i="10"/>
  <c r="H1159" i="10" s="1"/>
  <c r="O545" i="10"/>
  <c r="N545" i="10"/>
  <c r="AH545" i="10"/>
  <c r="C545" i="10"/>
  <c r="C1159" i="10" s="1"/>
  <c r="B545" i="10"/>
  <c r="B1159" i="10" s="1"/>
  <c r="V545" i="10"/>
  <c r="V1159" i="10" s="1"/>
  <c r="AE545" i="10"/>
  <c r="AI545" i="10"/>
  <c r="J545" i="10"/>
  <c r="S545" i="10"/>
  <c r="W545" i="10"/>
  <c r="G545" i="10"/>
  <c r="AB545" i="10"/>
  <c r="K545" i="10"/>
  <c r="P545" i="10"/>
  <c r="P1159" i="10" s="1"/>
  <c r="AK545" i="10"/>
  <c r="AJ545" i="10"/>
  <c r="AD545" i="10"/>
  <c r="AD1159" i="10" s="1"/>
  <c r="D545" i="10"/>
  <c r="D1159" i="10" s="1"/>
  <c r="Y545" i="10"/>
  <c r="X545" i="10"/>
  <c r="AF545" i="10"/>
  <c r="AF1159" i="10" s="1"/>
  <c r="M545" i="10"/>
  <c r="L545" i="10"/>
  <c r="L1159" i="10" s="1"/>
  <c r="R545" i="10"/>
  <c r="A1160" i="10" l="1"/>
  <c r="A547" i="10"/>
  <c r="X546" i="10"/>
  <c r="W546" i="10"/>
  <c r="L546" i="10"/>
  <c r="L1160" i="10" s="1"/>
  <c r="K546" i="10"/>
  <c r="AE546" i="10"/>
  <c r="S546" i="10"/>
  <c r="AB546" i="10"/>
  <c r="AF546" i="10"/>
  <c r="AF1160" i="10" s="1"/>
  <c r="G546" i="10"/>
  <c r="Q546" i="10"/>
  <c r="Q1160" i="10" s="1"/>
  <c r="P546" i="10"/>
  <c r="P1160" i="10" s="1"/>
  <c r="T546" i="10"/>
  <c r="T1160" i="10" s="1"/>
  <c r="D546" i="10"/>
  <c r="D1160" i="10" s="1"/>
  <c r="AK546" i="10"/>
  <c r="H546" i="10"/>
  <c r="H1160" i="10" s="1"/>
  <c r="AM546" i="10"/>
  <c r="Y546" i="10"/>
  <c r="AH546" i="10"/>
  <c r="AG546" i="10"/>
  <c r="AA546" i="10"/>
  <c r="M546" i="10"/>
  <c r="V546" i="10"/>
  <c r="V1160" i="10" s="1"/>
  <c r="U546" i="10"/>
  <c r="U1160" i="10" s="1"/>
  <c r="E546" i="10"/>
  <c r="O546" i="10"/>
  <c r="AL546" i="10"/>
  <c r="J546" i="10"/>
  <c r="I546" i="10"/>
  <c r="C546" i="10"/>
  <c r="C1160" i="10" s="1"/>
  <c r="Z546" i="10"/>
  <c r="AD546" i="10"/>
  <c r="AD1160" i="10" s="1"/>
  <c r="N546" i="10"/>
  <c r="R546" i="10"/>
  <c r="AC546" i="10"/>
  <c r="B546" i="10"/>
  <c r="B1160" i="10" s="1"/>
  <c r="AJ546" i="10"/>
  <c r="AI546" i="10"/>
  <c r="F546" i="10"/>
  <c r="A1161" i="10" l="1"/>
  <c r="A548" i="10"/>
  <c r="AK547" i="10"/>
  <c r="AC547" i="10"/>
  <c r="D547" i="10"/>
  <c r="D1161" i="10" s="1"/>
  <c r="Y547" i="10"/>
  <c r="Q547" i="10"/>
  <c r="Q1161" i="10" s="1"/>
  <c r="M547" i="10"/>
  <c r="AH547" i="10"/>
  <c r="E547" i="10"/>
  <c r="AJ547" i="10"/>
  <c r="V547" i="10"/>
  <c r="V1161" i="10" s="1"/>
  <c r="AE547" i="10"/>
  <c r="AD547" i="10"/>
  <c r="AD1161" i="10" s="1"/>
  <c r="N547" i="10"/>
  <c r="X547" i="10"/>
  <c r="J547" i="10"/>
  <c r="S547" i="10"/>
  <c r="R547" i="10"/>
  <c r="L547" i="10"/>
  <c r="L1161" i="10" s="1"/>
  <c r="AI547" i="10"/>
  <c r="G547" i="10"/>
  <c r="F547" i="10"/>
  <c r="AM547" i="10"/>
  <c r="W547" i="10"/>
  <c r="AA547" i="10"/>
  <c r="B547" i="10"/>
  <c r="B1161" i="10" s="1"/>
  <c r="K547" i="10"/>
  <c r="O547" i="10"/>
  <c r="AG547" i="10"/>
  <c r="AF547" i="10"/>
  <c r="AF1161" i="10" s="1"/>
  <c r="C547" i="10"/>
  <c r="C1161" i="10" s="1"/>
  <c r="AL547" i="10"/>
  <c r="U547" i="10"/>
  <c r="U1161" i="10" s="1"/>
  <c r="T547" i="10"/>
  <c r="T1161" i="10" s="1"/>
  <c r="I547" i="10"/>
  <c r="H547" i="10"/>
  <c r="H1161" i="10" s="1"/>
  <c r="AB547" i="10"/>
  <c r="Z547" i="10"/>
  <c r="P547" i="10"/>
  <c r="P1161" i="10" s="1"/>
  <c r="A1162" i="10" l="1"/>
  <c r="A549" i="10"/>
  <c r="AG548" i="10"/>
  <c r="S548" i="10"/>
  <c r="AB548" i="10"/>
  <c r="AA548" i="10"/>
  <c r="U548" i="10"/>
  <c r="U1162" i="10" s="1"/>
  <c r="G548" i="10"/>
  <c r="P548" i="10"/>
  <c r="P1162" i="10" s="1"/>
  <c r="O548" i="10"/>
  <c r="I548" i="10"/>
  <c r="AF548" i="10"/>
  <c r="AF1162" i="10" s="1"/>
  <c r="D548" i="10"/>
  <c r="D1162" i="10" s="1"/>
  <c r="C548" i="10"/>
  <c r="C1162" i="10" s="1"/>
  <c r="AJ548" i="10"/>
  <c r="AI548" i="10"/>
  <c r="T548" i="10"/>
  <c r="T1162" i="10" s="1"/>
  <c r="X548" i="10"/>
  <c r="H548" i="10"/>
  <c r="H1162" i="10" s="1"/>
  <c r="L548" i="10"/>
  <c r="L1162" i="10" s="1"/>
  <c r="AD548" i="10"/>
  <c r="AD1162" i="10" s="1"/>
  <c r="AC548" i="10"/>
  <c r="W548" i="10"/>
  <c r="R548" i="10"/>
  <c r="Q548" i="10"/>
  <c r="Q1162" i="10" s="1"/>
  <c r="F548" i="10"/>
  <c r="E548" i="10"/>
  <c r="AK548" i="10"/>
  <c r="AL548" i="10"/>
  <c r="Y548" i="10"/>
  <c r="AH548" i="10"/>
  <c r="Z548" i="10"/>
  <c r="M548" i="10"/>
  <c r="V548" i="10"/>
  <c r="V1162" i="10" s="1"/>
  <c r="N548" i="10"/>
  <c r="K548" i="10"/>
  <c r="AM548" i="10"/>
  <c r="AE548" i="10"/>
  <c r="B548" i="10"/>
  <c r="B1162" i="10" s="1"/>
  <c r="J548" i="10"/>
  <c r="A1163" i="10" l="1"/>
  <c r="A550" i="10"/>
  <c r="Q549" i="10"/>
  <c r="Q1163" i="10" s="1"/>
  <c r="U549" i="10"/>
  <c r="U1163" i="10" s="1"/>
  <c r="E549" i="10"/>
  <c r="AM549" i="10"/>
  <c r="AL549" i="10"/>
  <c r="I549" i="10"/>
  <c r="AA549" i="10"/>
  <c r="Z549" i="10"/>
  <c r="O549" i="10"/>
  <c r="N549" i="10"/>
  <c r="C549" i="10"/>
  <c r="C1163" i="10" s="1"/>
  <c r="B549" i="10"/>
  <c r="B1163" i="10" s="1"/>
  <c r="AH549" i="10"/>
  <c r="AI549" i="10"/>
  <c r="V549" i="10"/>
  <c r="V1163" i="10" s="1"/>
  <c r="AE549" i="10"/>
  <c r="W549" i="10"/>
  <c r="J549" i="10"/>
  <c r="AF549" i="10"/>
  <c r="AF1163" i="10" s="1"/>
  <c r="S549" i="10"/>
  <c r="K549" i="10"/>
  <c r="G549" i="10"/>
  <c r="AB549" i="10"/>
  <c r="AJ549" i="10"/>
  <c r="T549" i="10"/>
  <c r="T1163" i="10" s="1"/>
  <c r="AD549" i="10"/>
  <c r="AD1163" i="10" s="1"/>
  <c r="P549" i="10"/>
  <c r="P1163" i="10" s="1"/>
  <c r="AK549" i="10"/>
  <c r="X549" i="10"/>
  <c r="R549" i="10"/>
  <c r="D549" i="10"/>
  <c r="D1163" i="10" s="1"/>
  <c r="Y549" i="10"/>
  <c r="L549" i="10"/>
  <c r="L1163" i="10" s="1"/>
  <c r="AC549" i="10"/>
  <c r="M549" i="10"/>
  <c r="AG549" i="10"/>
  <c r="H549" i="10"/>
  <c r="H1163" i="10" s="1"/>
  <c r="F549" i="10"/>
  <c r="A1164" i="10" l="1"/>
  <c r="A551" i="10"/>
  <c r="L550" i="10"/>
  <c r="L1164" i="10" s="1"/>
  <c r="K550" i="10"/>
  <c r="AE550" i="10"/>
  <c r="AF550" i="10"/>
  <c r="AF1164" i="10" s="1"/>
  <c r="S550" i="10"/>
  <c r="E550" i="10"/>
  <c r="AB550" i="10"/>
  <c r="T550" i="10"/>
  <c r="T1164" i="10" s="1"/>
  <c r="G550" i="10"/>
  <c r="P550" i="10"/>
  <c r="P1164" i="10" s="1"/>
  <c r="H550" i="10"/>
  <c r="H1164" i="10" s="1"/>
  <c r="D550" i="10"/>
  <c r="D1164" i="10" s="1"/>
  <c r="AM550" i="10"/>
  <c r="AK550" i="10"/>
  <c r="AG550" i="10"/>
  <c r="AC550" i="10"/>
  <c r="AA550" i="10"/>
  <c r="Y550" i="10"/>
  <c r="AH550" i="10"/>
  <c r="U550" i="10"/>
  <c r="U1164" i="10" s="1"/>
  <c r="O550" i="10"/>
  <c r="AL550" i="10"/>
  <c r="M550" i="10"/>
  <c r="V550" i="10"/>
  <c r="V1164" i="10" s="1"/>
  <c r="I550" i="10"/>
  <c r="C550" i="10"/>
  <c r="C1164" i="10" s="1"/>
  <c r="Z550" i="10"/>
  <c r="J550" i="10"/>
  <c r="AD550" i="10"/>
  <c r="AD1164" i="10" s="1"/>
  <c r="N550" i="10"/>
  <c r="R550" i="10"/>
  <c r="B550" i="10"/>
  <c r="B1164" i="10" s="1"/>
  <c r="AJ550" i="10"/>
  <c r="AI550" i="10"/>
  <c r="F550" i="10"/>
  <c r="Q550" i="10"/>
  <c r="Q1164" i="10" s="1"/>
  <c r="X550" i="10"/>
  <c r="W550" i="10"/>
  <c r="A1165" i="10" l="1"/>
  <c r="A552" i="10"/>
  <c r="AK551" i="10"/>
  <c r="Q551" i="10"/>
  <c r="Q1165" i="10" s="1"/>
  <c r="D551" i="10"/>
  <c r="D1165" i="10" s="1"/>
  <c r="Y551" i="10"/>
  <c r="E551" i="10"/>
  <c r="M551" i="10"/>
  <c r="AJ551" i="10"/>
  <c r="AH551" i="10"/>
  <c r="AD551" i="10"/>
  <c r="AD1165" i="10" s="1"/>
  <c r="B551" i="10"/>
  <c r="B1165" i="10" s="1"/>
  <c r="X551" i="10"/>
  <c r="V551" i="10"/>
  <c r="V1165" i="10" s="1"/>
  <c r="AE551" i="10"/>
  <c r="R551" i="10"/>
  <c r="L551" i="10"/>
  <c r="L1165" i="10" s="1"/>
  <c r="AI551" i="10"/>
  <c r="J551" i="10"/>
  <c r="S551" i="10"/>
  <c r="F551" i="10"/>
  <c r="AM551" i="10"/>
  <c r="W551" i="10"/>
  <c r="G551" i="10"/>
  <c r="AA551" i="10"/>
  <c r="K551" i="10"/>
  <c r="O551" i="10"/>
  <c r="AG551" i="10"/>
  <c r="AF551" i="10"/>
  <c r="AF1165" i="10" s="1"/>
  <c r="C551" i="10"/>
  <c r="C1165" i="10" s="1"/>
  <c r="Z551" i="10"/>
  <c r="U551" i="10"/>
  <c r="U1165" i="10" s="1"/>
  <c r="T551" i="10"/>
  <c r="T1165" i="10" s="1"/>
  <c r="I551" i="10"/>
  <c r="H551" i="10"/>
  <c r="H1165" i="10" s="1"/>
  <c r="N551" i="10"/>
  <c r="AB551" i="10"/>
  <c r="AC551" i="10"/>
  <c r="P551" i="10"/>
  <c r="P1165" i="10" s="1"/>
  <c r="AL551" i="10"/>
  <c r="A1166" i="10" l="1"/>
  <c r="A553" i="10"/>
  <c r="U552" i="10"/>
  <c r="U1166" i="10" s="1"/>
  <c r="S552" i="10"/>
  <c r="AB552" i="10"/>
  <c r="O552" i="10"/>
  <c r="I552" i="10"/>
  <c r="AF552" i="10"/>
  <c r="AF1166" i="10" s="1"/>
  <c r="G552" i="10"/>
  <c r="P552" i="10"/>
  <c r="P1166" i="10" s="1"/>
  <c r="C552" i="10"/>
  <c r="C1166" i="10" s="1"/>
  <c r="AJ552" i="10"/>
  <c r="W552" i="10"/>
  <c r="T552" i="10"/>
  <c r="T1166" i="10" s="1"/>
  <c r="D552" i="10"/>
  <c r="D1166" i="10" s="1"/>
  <c r="X552" i="10"/>
  <c r="H552" i="10"/>
  <c r="H1166" i="10" s="1"/>
  <c r="L552" i="10"/>
  <c r="L1166" i="10" s="1"/>
  <c r="AD552" i="10"/>
  <c r="AD1166" i="10" s="1"/>
  <c r="AC552" i="10"/>
  <c r="K552" i="10"/>
  <c r="R552" i="10"/>
  <c r="Q552" i="10"/>
  <c r="Q1166" i="10" s="1"/>
  <c r="F552" i="10"/>
  <c r="E552" i="10"/>
  <c r="AL552" i="10"/>
  <c r="AK552" i="10"/>
  <c r="Z552" i="10"/>
  <c r="Y552" i="10"/>
  <c r="AH552" i="10"/>
  <c r="N552" i="10"/>
  <c r="M552" i="10"/>
  <c r="V552" i="10"/>
  <c r="V1166" i="10" s="1"/>
  <c r="AM552" i="10"/>
  <c r="B552" i="10"/>
  <c r="B1166" i="10" s="1"/>
  <c r="AI552" i="10"/>
  <c r="AA552" i="10"/>
  <c r="AE552" i="10"/>
  <c r="J552" i="10"/>
  <c r="AG552" i="10"/>
  <c r="A1167" i="10" l="1"/>
  <c r="A554" i="10"/>
  <c r="E553" i="10"/>
  <c r="AM553" i="10"/>
  <c r="AL553" i="10"/>
  <c r="I553" i="10"/>
  <c r="AA553" i="10"/>
  <c r="Z553" i="10"/>
  <c r="AF553" i="10"/>
  <c r="O553" i="10"/>
  <c r="N553" i="10"/>
  <c r="C553" i="10"/>
  <c r="C1167" i="10" s="1"/>
  <c r="B553" i="10"/>
  <c r="B1167" i="10" s="1"/>
  <c r="AI553" i="10"/>
  <c r="AH553" i="10"/>
  <c r="W553" i="10"/>
  <c r="V553" i="10"/>
  <c r="T553" i="10"/>
  <c r="AE553" i="10"/>
  <c r="K553" i="10"/>
  <c r="J553" i="10"/>
  <c r="S553" i="10"/>
  <c r="AJ553" i="10"/>
  <c r="H553" i="10"/>
  <c r="G553" i="10"/>
  <c r="AD553" i="10"/>
  <c r="AB553" i="10"/>
  <c r="X553" i="10"/>
  <c r="R553" i="10"/>
  <c r="P553" i="10"/>
  <c r="AK553" i="10"/>
  <c r="L553" i="10"/>
  <c r="L1167" i="10" s="1"/>
  <c r="F553" i="10"/>
  <c r="AC553" i="10"/>
  <c r="D553" i="10"/>
  <c r="D1167" i="10" s="1"/>
  <c r="Y553" i="10"/>
  <c r="AG553" i="10"/>
  <c r="Q553" i="10"/>
  <c r="M553" i="10"/>
  <c r="U553" i="10"/>
  <c r="A1168" i="10" l="1"/>
  <c r="A555" i="10"/>
  <c r="AF554" i="10"/>
  <c r="AE554" i="10"/>
  <c r="AC554" i="10"/>
  <c r="T554" i="10"/>
  <c r="S554" i="10"/>
  <c r="AB554" i="10"/>
  <c r="H554" i="10"/>
  <c r="G554" i="10"/>
  <c r="P554" i="10"/>
  <c r="AM554" i="10"/>
  <c r="AG554" i="10"/>
  <c r="Q554" i="10"/>
  <c r="D554" i="10"/>
  <c r="D1168" i="10" s="1"/>
  <c r="AA554" i="10"/>
  <c r="AK554" i="10"/>
  <c r="U554" i="10"/>
  <c r="O554" i="10"/>
  <c r="AL554" i="10"/>
  <c r="Y554" i="10"/>
  <c r="AH554" i="10"/>
  <c r="I554" i="10"/>
  <c r="C554" i="10"/>
  <c r="C1168" i="10" s="1"/>
  <c r="Z554" i="10"/>
  <c r="M554" i="10"/>
  <c r="V554" i="10"/>
  <c r="AD554" i="10"/>
  <c r="N554" i="10"/>
  <c r="J554" i="10"/>
  <c r="R554" i="10"/>
  <c r="E554" i="10"/>
  <c r="B554" i="10"/>
  <c r="B1168" i="10" s="1"/>
  <c r="AJ554" i="10"/>
  <c r="AI554" i="10"/>
  <c r="F554" i="10"/>
  <c r="X554" i="10"/>
  <c r="W554" i="10"/>
  <c r="L554" i="10"/>
  <c r="L1168" i="10" s="1"/>
  <c r="K554" i="10"/>
  <c r="A1169" i="10" l="1"/>
  <c r="A556" i="10"/>
  <c r="AB555" i="10"/>
  <c r="AM555" i="10"/>
  <c r="E555" i="10"/>
  <c r="D555" i="10"/>
  <c r="D1169" i="10" s="1"/>
  <c r="AD555" i="10"/>
  <c r="P555" i="10"/>
  <c r="AA555" i="10"/>
  <c r="AL555" i="10"/>
  <c r="R555" i="10"/>
  <c r="O555" i="10"/>
  <c r="Z555" i="10"/>
  <c r="AJ555" i="10"/>
  <c r="AI555" i="10"/>
  <c r="AH555" i="10"/>
  <c r="S555" i="10"/>
  <c r="AE555" i="10"/>
  <c r="F555" i="10"/>
  <c r="W555" i="10"/>
  <c r="V555" i="10"/>
  <c r="AG555" i="10"/>
  <c r="Q555" i="10"/>
  <c r="G555" i="10"/>
  <c r="K555" i="10"/>
  <c r="U555" i="10"/>
  <c r="M555" i="10"/>
  <c r="AF555" i="10"/>
  <c r="I555" i="10"/>
  <c r="N555" i="10"/>
  <c r="H555" i="10"/>
  <c r="X555" i="10"/>
  <c r="C555" i="10"/>
  <c r="C1169" i="10" s="1"/>
  <c r="T555" i="10"/>
  <c r="AK555" i="10"/>
  <c r="L555" i="10"/>
  <c r="L1169" i="10" s="1"/>
  <c r="J555" i="10"/>
  <c r="B555" i="10"/>
  <c r="B1169" i="10" s="1"/>
  <c r="AC555" i="10"/>
  <c r="Y555" i="10"/>
  <c r="A1170" i="10" l="1"/>
  <c r="A557" i="10"/>
  <c r="C556" i="10"/>
  <c r="C1170" i="10" s="1"/>
  <c r="K556" i="10"/>
  <c r="U556" i="10"/>
  <c r="T556" i="10"/>
  <c r="S556" i="10"/>
  <c r="AD556" i="10"/>
  <c r="I556" i="10"/>
  <c r="H556" i="10"/>
  <c r="G556" i="10"/>
  <c r="R556" i="10"/>
  <c r="N556" i="10"/>
  <c r="AB556" i="10"/>
  <c r="F556" i="10"/>
  <c r="J556" i="10"/>
  <c r="D556" i="10"/>
  <c r="D1170" i="10" s="1"/>
  <c r="AC556" i="10"/>
  <c r="E556" i="10"/>
  <c r="Q556" i="10"/>
  <c r="AL556" i="10"/>
  <c r="AH556" i="10"/>
  <c r="B556" i="10"/>
  <c r="B1170" i="10" s="1"/>
  <c r="AM556" i="10"/>
  <c r="AK556" i="10"/>
  <c r="AJ556" i="10"/>
  <c r="AA556" i="10"/>
  <c r="Y556" i="10"/>
  <c r="X556" i="10"/>
  <c r="AI556" i="10"/>
  <c r="Z556" i="10"/>
  <c r="V556" i="10"/>
  <c r="W556" i="10"/>
  <c r="P556" i="10"/>
  <c r="O556" i="10"/>
  <c r="AG556" i="10"/>
  <c r="M556" i="10"/>
  <c r="AF556" i="10"/>
  <c r="L556" i="10"/>
  <c r="L1170" i="10" s="1"/>
  <c r="AE556" i="10"/>
  <c r="A1171" i="10" l="1"/>
  <c r="A558" i="10"/>
  <c r="K557" i="10"/>
  <c r="Y557" i="10"/>
  <c r="G557" i="10"/>
  <c r="AL557" i="10"/>
  <c r="AK557" i="10"/>
  <c r="Z557" i="10"/>
  <c r="B557" i="10"/>
  <c r="B1171" i="10" s="1"/>
  <c r="N557" i="10"/>
  <c r="M557" i="10"/>
  <c r="AI557" i="10"/>
  <c r="AE557" i="10"/>
  <c r="AJ557" i="10"/>
  <c r="AH557" i="10"/>
  <c r="AG557" i="10"/>
  <c r="X557" i="10"/>
  <c r="V557" i="10"/>
  <c r="U557" i="10"/>
  <c r="AF557" i="10"/>
  <c r="L557" i="10"/>
  <c r="L1171" i="10" s="1"/>
  <c r="J557" i="10"/>
  <c r="I557" i="10"/>
  <c r="T557" i="10"/>
  <c r="AD557" i="10"/>
  <c r="AC557" i="10"/>
  <c r="AB557" i="10"/>
  <c r="AM557" i="10"/>
  <c r="H557" i="10"/>
  <c r="R557" i="10"/>
  <c r="Q557" i="10"/>
  <c r="P557" i="10"/>
  <c r="AA557" i="10"/>
  <c r="W557" i="10"/>
  <c r="S557" i="10"/>
  <c r="F557" i="10"/>
  <c r="E557" i="10"/>
  <c r="D557" i="10"/>
  <c r="D1171" i="10" s="1"/>
  <c r="O557" i="10"/>
  <c r="C557" i="10"/>
  <c r="C1171" i="10" s="1"/>
  <c r="A1172" i="10" l="1"/>
  <c r="A559" i="10"/>
  <c r="D558" i="10"/>
  <c r="D1172" i="10" s="1"/>
  <c r="J558" i="10"/>
  <c r="AI558" i="10"/>
  <c r="AH558" i="10"/>
  <c r="W558" i="10"/>
  <c r="K558" i="10"/>
  <c r="AG558" i="10"/>
  <c r="AE558" i="10"/>
  <c r="AD558" i="10"/>
  <c r="U558" i="10"/>
  <c r="S558" i="10"/>
  <c r="R558" i="10"/>
  <c r="AC558" i="10"/>
  <c r="AM558" i="10"/>
  <c r="AL558" i="10"/>
  <c r="AF558" i="10"/>
  <c r="AB558" i="10"/>
  <c r="I558" i="10"/>
  <c r="G558" i="10"/>
  <c r="F558" i="10"/>
  <c r="Q558" i="10"/>
  <c r="AA558" i="10"/>
  <c r="Z558" i="10"/>
  <c r="AK558" i="10"/>
  <c r="AJ558" i="10"/>
  <c r="E558" i="10"/>
  <c r="O558" i="10"/>
  <c r="N558" i="10"/>
  <c r="Y558" i="10"/>
  <c r="X558" i="10"/>
  <c r="C558" i="10"/>
  <c r="C1172" i="10" s="1"/>
  <c r="B558" i="10"/>
  <c r="B1172" i="10" s="1"/>
  <c r="M558" i="10"/>
  <c r="L558" i="10"/>
  <c r="L1172" i="10" s="1"/>
  <c r="T558" i="10"/>
  <c r="P558" i="10"/>
  <c r="V558" i="10"/>
  <c r="H558" i="10"/>
  <c r="A1173" i="10" l="1"/>
  <c r="A560" i="10"/>
  <c r="AD559" i="10"/>
  <c r="AB559" i="10"/>
  <c r="AA559" i="10"/>
  <c r="AL559" i="10"/>
  <c r="T559" i="10"/>
  <c r="R559" i="10"/>
  <c r="P559" i="10"/>
  <c r="O559" i="10"/>
  <c r="Z559" i="10"/>
  <c r="AK559" i="10"/>
  <c r="AJ559" i="10"/>
  <c r="AI559" i="10"/>
  <c r="H559" i="10"/>
  <c r="F559" i="10"/>
  <c r="AC559" i="10"/>
  <c r="D559" i="10"/>
  <c r="D1173" i="10" s="1"/>
  <c r="C559" i="10"/>
  <c r="C1173" i="10" s="1"/>
  <c r="N559" i="10"/>
  <c r="Y559" i="10"/>
  <c r="X559" i="10"/>
  <c r="W559" i="10"/>
  <c r="AH559" i="10"/>
  <c r="AG559" i="10"/>
  <c r="B559" i="10"/>
  <c r="B1173" i="10" s="1"/>
  <c r="L559" i="10"/>
  <c r="L1173" i="10" s="1"/>
  <c r="K559" i="10"/>
  <c r="V559" i="10"/>
  <c r="U559" i="10"/>
  <c r="AF559" i="10"/>
  <c r="AE559" i="10"/>
  <c r="J559" i="10"/>
  <c r="I559" i="10"/>
  <c r="Q559" i="10"/>
  <c r="M559" i="10"/>
  <c r="E559" i="10"/>
  <c r="S559" i="10"/>
  <c r="G559" i="10"/>
  <c r="AM559" i="10"/>
  <c r="A1174" i="10" l="1"/>
  <c r="A561" i="10"/>
  <c r="N560" i="10"/>
  <c r="J560" i="10"/>
  <c r="I560" i="10"/>
  <c r="H560" i="10"/>
  <c r="S560" i="10"/>
  <c r="R560" i="10"/>
  <c r="E560" i="10"/>
  <c r="D560" i="10"/>
  <c r="D1174" i="10" s="1"/>
  <c r="AC560" i="10"/>
  <c r="B560" i="10"/>
  <c r="B1174" i="10" s="1"/>
  <c r="G560" i="10"/>
  <c r="F560" i="10"/>
  <c r="AB560" i="10"/>
  <c r="AM560" i="10"/>
  <c r="AJ560" i="10"/>
  <c r="AA560" i="10"/>
  <c r="AK560" i="10"/>
  <c r="X560" i="10"/>
  <c r="AI560" i="10"/>
  <c r="Q560" i="10"/>
  <c r="O560" i="10"/>
  <c r="AL560" i="10"/>
  <c r="Y560" i="10"/>
  <c r="L560" i="10"/>
  <c r="L1174" i="10" s="1"/>
  <c r="W560" i="10"/>
  <c r="AH560" i="10"/>
  <c r="AG560" i="10"/>
  <c r="AF560" i="10"/>
  <c r="K560" i="10"/>
  <c r="AD560" i="10"/>
  <c r="C560" i="10"/>
  <c r="C1174" i="10" s="1"/>
  <c r="V560" i="10"/>
  <c r="Z560" i="10"/>
  <c r="U560" i="10"/>
  <c r="P560" i="10"/>
  <c r="M560" i="10"/>
  <c r="T560" i="10"/>
  <c r="AE560" i="10"/>
  <c r="A1175" i="10" l="1"/>
  <c r="A562" i="10"/>
  <c r="Z561" i="10"/>
  <c r="Y561" i="10"/>
  <c r="AJ561" i="10"/>
  <c r="AG561" i="10"/>
  <c r="X561" i="10"/>
  <c r="AH561" i="10"/>
  <c r="U561" i="10"/>
  <c r="AF561" i="10"/>
  <c r="B561" i="10"/>
  <c r="B1175" i="10" s="1"/>
  <c r="L561" i="10"/>
  <c r="L1175" i="10" s="1"/>
  <c r="AI561" i="10"/>
  <c r="V561" i="10"/>
  <c r="I561" i="10"/>
  <c r="T561" i="10"/>
  <c r="AE561" i="10"/>
  <c r="AD561" i="10"/>
  <c r="AC561" i="10"/>
  <c r="AM561" i="10"/>
  <c r="W561" i="10"/>
  <c r="J561" i="10"/>
  <c r="H561" i="10"/>
  <c r="S561" i="10"/>
  <c r="R561" i="10"/>
  <c r="Q561" i="10"/>
  <c r="AB561" i="10"/>
  <c r="AA561" i="10"/>
  <c r="K561" i="10"/>
  <c r="G561" i="10"/>
  <c r="F561" i="10"/>
  <c r="E561" i="10"/>
  <c r="P561" i="10"/>
  <c r="O561" i="10"/>
  <c r="M561" i="10"/>
  <c r="D561" i="10"/>
  <c r="D1175" i="10" s="1"/>
  <c r="C561" i="10"/>
  <c r="C1175" i="10" s="1"/>
  <c r="AL561" i="10"/>
  <c r="N561" i="10"/>
  <c r="AK561" i="10"/>
  <c r="A1176" i="10" l="1"/>
  <c r="A563" i="10"/>
  <c r="AG562" i="10"/>
  <c r="AD562" i="10"/>
  <c r="U562" i="10"/>
  <c r="AE562" i="10"/>
  <c r="R562" i="10"/>
  <c r="AC562" i="10"/>
  <c r="AM562" i="10"/>
  <c r="AL562" i="10"/>
  <c r="I562" i="10"/>
  <c r="AF562" i="10"/>
  <c r="S562" i="10"/>
  <c r="F562" i="10"/>
  <c r="Q562" i="10"/>
  <c r="AB562" i="10"/>
  <c r="AA562" i="10"/>
  <c r="Z562" i="10"/>
  <c r="AJ562" i="10"/>
  <c r="V562" i="10"/>
  <c r="T562" i="10"/>
  <c r="G562" i="10"/>
  <c r="E562" i="10"/>
  <c r="P562" i="10"/>
  <c r="O562" i="10"/>
  <c r="N562" i="10"/>
  <c r="AK562" i="10"/>
  <c r="X562" i="10"/>
  <c r="AI562" i="10"/>
  <c r="H562" i="10"/>
  <c r="D562" i="10"/>
  <c r="D1176" i="10" s="1"/>
  <c r="C562" i="10"/>
  <c r="C1176" i="10" s="1"/>
  <c r="B562" i="10"/>
  <c r="B1176" i="10" s="1"/>
  <c r="Y562" i="10"/>
  <c r="L562" i="10"/>
  <c r="L1176" i="10" s="1"/>
  <c r="AH562" i="10"/>
  <c r="M562" i="10"/>
  <c r="K562" i="10"/>
  <c r="J562" i="10"/>
  <c r="W562" i="10"/>
  <c r="A1177" i="10" l="1"/>
  <c r="A564" i="10"/>
  <c r="R563" i="10"/>
  <c r="AB563" i="10"/>
  <c r="O563" i="10"/>
  <c r="Z563" i="10"/>
  <c r="AJ563" i="10"/>
  <c r="AI563" i="10"/>
  <c r="F563" i="10"/>
  <c r="AC563" i="10"/>
  <c r="P563" i="10"/>
  <c r="C563" i="10"/>
  <c r="C1177" i="10" s="1"/>
  <c r="N563" i="10"/>
  <c r="AK563" i="10"/>
  <c r="X563" i="10"/>
  <c r="W563" i="10"/>
  <c r="AG563" i="10"/>
  <c r="T563" i="10"/>
  <c r="S563" i="10"/>
  <c r="Q563" i="10"/>
  <c r="D563" i="10"/>
  <c r="D1177" i="10" s="1"/>
  <c r="B563" i="10"/>
  <c r="B1177" i="10" s="1"/>
  <c r="Y563" i="10"/>
  <c r="L563" i="10"/>
  <c r="L1177" i="10" s="1"/>
  <c r="K563" i="10"/>
  <c r="AH563" i="10"/>
  <c r="U563" i="10"/>
  <c r="E563" i="10"/>
  <c r="M563" i="10"/>
  <c r="V563" i="10"/>
  <c r="I563" i="10"/>
  <c r="J563" i="10"/>
  <c r="G563" i="10"/>
  <c r="AM563" i="10"/>
  <c r="AF563" i="10"/>
  <c r="AE563" i="10"/>
  <c r="H563" i="10"/>
  <c r="AD563" i="10"/>
  <c r="AA563" i="10"/>
  <c r="AL563" i="10"/>
  <c r="A1178" i="10" l="1"/>
  <c r="A565" i="10"/>
  <c r="B564" i="10"/>
  <c r="B1178" i="10" s="1"/>
  <c r="J564" i="10"/>
  <c r="S564" i="10"/>
  <c r="F564" i="10"/>
  <c r="P564" i="10"/>
  <c r="G564" i="10"/>
  <c r="AC564" i="10"/>
  <c r="AB564" i="10"/>
  <c r="AM564" i="10"/>
  <c r="AJ564" i="10"/>
  <c r="E564" i="10"/>
  <c r="AA564" i="10"/>
  <c r="X564" i="10"/>
  <c r="AI564" i="10"/>
  <c r="O564" i="10"/>
  <c r="AL564" i="10"/>
  <c r="AK564" i="10"/>
  <c r="L564" i="10"/>
  <c r="L1178" i="10" s="1"/>
  <c r="W564" i="10"/>
  <c r="AG564" i="10"/>
  <c r="AF564" i="10"/>
  <c r="D564" i="10"/>
  <c r="D1178" i="10" s="1"/>
  <c r="C564" i="10"/>
  <c r="C1178" i="10" s="1"/>
  <c r="Z564" i="10"/>
  <c r="Y564" i="10"/>
  <c r="K564" i="10"/>
  <c r="AH564" i="10"/>
  <c r="U564" i="10"/>
  <c r="T564" i="10"/>
  <c r="AD564" i="10"/>
  <c r="Q564" i="10"/>
  <c r="R564" i="10"/>
  <c r="V564" i="10"/>
  <c r="N564" i="10"/>
  <c r="I564" i="10"/>
  <c r="M564" i="10"/>
  <c r="H564" i="10"/>
  <c r="AE564" i="10"/>
  <c r="A1179" i="10" l="1"/>
  <c r="A566" i="10"/>
  <c r="N565" i="10"/>
  <c r="M565" i="10"/>
  <c r="AJ565" i="10"/>
  <c r="AG565" i="10"/>
  <c r="X565" i="10"/>
  <c r="U565" i="10"/>
  <c r="AF565" i="10"/>
  <c r="L565" i="10"/>
  <c r="L1179" i="10" s="1"/>
  <c r="AI565" i="10"/>
  <c r="AH565" i="10"/>
  <c r="I565" i="10"/>
  <c r="T565" i="10"/>
  <c r="AD565" i="10"/>
  <c r="AC565" i="10"/>
  <c r="AM565" i="10"/>
  <c r="AL565" i="10"/>
  <c r="W565" i="10"/>
  <c r="V565" i="10"/>
  <c r="H565" i="10"/>
  <c r="AE565" i="10"/>
  <c r="R565" i="10"/>
  <c r="Q565" i="10"/>
  <c r="AA565" i="10"/>
  <c r="K565" i="10"/>
  <c r="J565" i="10"/>
  <c r="S565" i="10"/>
  <c r="F565" i="10"/>
  <c r="E565" i="10"/>
  <c r="AB565" i="10"/>
  <c r="O565" i="10"/>
  <c r="AK565" i="10"/>
  <c r="G565" i="10"/>
  <c r="P565" i="10"/>
  <c r="C565" i="10"/>
  <c r="C1179" i="10" s="1"/>
  <c r="Z565" i="10"/>
  <c r="Y565" i="10"/>
  <c r="B565" i="10"/>
  <c r="B1179" i="10" s="1"/>
  <c r="D565" i="10"/>
  <c r="D1179" i="10" s="1"/>
  <c r="A1180" i="10" l="1"/>
  <c r="A567" i="10"/>
  <c r="AG566" i="10"/>
  <c r="AD566" i="10"/>
  <c r="U566" i="10"/>
  <c r="R566" i="10"/>
  <c r="AC566" i="10"/>
  <c r="AM566" i="10"/>
  <c r="AL566" i="10"/>
  <c r="I566" i="10"/>
  <c r="AF566" i="10"/>
  <c r="AE566" i="10"/>
  <c r="F566" i="10"/>
  <c r="Q566" i="10"/>
  <c r="AA566" i="10"/>
  <c r="Z566" i="10"/>
  <c r="AJ566" i="10"/>
  <c r="W566" i="10"/>
  <c r="T566" i="10"/>
  <c r="S566" i="10"/>
  <c r="E566" i="10"/>
  <c r="AB566" i="10"/>
  <c r="O566" i="10"/>
  <c r="N566" i="10"/>
  <c r="X566" i="10"/>
  <c r="V566" i="10"/>
  <c r="H566" i="10"/>
  <c r="G566" i="10"/>
  <c r="P566" i="10"/>
  <c r="C566" i="10"/>
  <c r="C1180" i="10" s="1"/>
  <c r="B566" i="10"/>
  <c r="B1180" i="10" s="1"/>
  <c r="AK566" i="10"/>
  <c r="L566" i="10"/>
  <c r="L1180" i="10" s="1"/>
  <c r="D566" i="10"/>
  <c r="D1180" i="10" s="1"/>
  <c r="Y566" i="10"/>
  <c r="M566" i="10"/>
  <c r="AH566" i="10"/>
  <c r="J566" i="10"/>
  <c r="AI566" i="10"/>
  <c r="K566" i="10"/>
  <c r="A1181" i="10" l="1"/>
  <c r="A568" i="10"/>
  <c r="F567" i="10"/>
  <c r="AC567" i="10"/>
  <c r="AB567" i="10"/>
  <c r="C567" i="10"/>
  <c r="C1181" i="10" s="1"/>
  <c r="N567" i="10"/>
  <c r="X567" i="10"/>
  <c r="W567" i="10"/>
  <c r="AG567" i="10"/>
  <c r="Q567" i="10"/>
  <c r="P567" i="10"/>
  <c r="B567" i="10"/>
  <c r="B1181" i="10" s="1"/>
  <c r="AK567" i="10"/>
  <c r="L567" i="10"/>
  <c r="L1181" i="10" s="1"/>
  <c r="K567" i="10"/>
  <c r="U567" i="10"/>
  <c r="E567" i="10"/>
  <c r="D567" i="10"/>
  <c r="D1181" i="10" s="1"/>
  <c r="Y567" i="10"/>
  <c r="AH567" i="10"/>
  <c r="I567" i="10"/>
  <c r="M567" i="10"/>
  <c r="V567" i="10"/>
  <c r="J567" i="10"/>
  <c r="AF567" i="10"/>
  <c r="AE567" i="10"/>
  <c r="T567" i="10"/>
  <c r="S567" i="10"/>
  <c r="AM567" i="10"/>
  <c r="AD567" i="10"/>
  <c r="AA567" i="10"/>
  <c r="AL567" i="10"/>
  <c r="R567" i="10"/>
  <c r="H567" i="10"/>
  <c r="AJ567" i="10"/>
  <c r="G567" i="10"/>
  <c r="AI567" i="10"/>
  <c r="O567" i="10"/>
  <c r="Z567" i="10"/>
  <c r="A1182" i="10" l="1"/>
  <c r="A569" i="10"/>
  <c r="J568" i="10"/>
  <c r="S568" i="10"/>
  <c r="G568" i="10"/>
  <c r="Q568" i="10"/>
  <c r="P568" i="10"/>
  <c r="D568" i="10"/>
  <c r="D1182" i="10" s="1"/>
  <c r="AM568" i="10"/>
  <c r="AJ568" i="10"/>
  <c r="AB568" i="10"/>
  <c r="AA568" i="10"/>
  <c r="X568" i="10"/>
  <c r="AI568" i="10"/>
  <c r="AC568" i="10"/>
  <c r="O568" i="10"/>
  <c r="AL568" i="10"/>
  <c r="L568" i="10"/>
  <c r="L1182" i="10" s="1"/>
  <c r="W568" i="10"/>
  <c r="AG568" i="10"/>
  <c r="AF568" i="10"/>
  <c r="E568" i="10"/>
  <c r="C568" i="10"/>
  <c r="C1182" i="10" s="1"/>
  <c r="Z568" i="10"/>
  <c r="AK568" i="10"/>
  <c r="K568" i="10"/>
  <c r="U568" i="10"/>
  <c r="T568" i="10"/>
  <c r="AD568" i="10"/>
  <c r="N568" i="10"/>
  <c r="Y568" i="10"/>
  <c r="AH568" i="10"/>
  <c r="I568" i="10"/>
  <c r="H568" i="10"/>
  <c r="R568" i="10"/>
  <c r="V568" i="10"/>
  <c r="B568" i="10"/>
  <c r="B1182" i="10" s="1"/>
  <c r="M568" i="10"/>
  <c r="AE568" i="10"/>
  <c r="F568" i="10"/>
  <c r="A1183" i="10" l="1"/>
  <c r="A570" i="10"/>
  <c r="AK569" i="10"/>
  <c r="AJ569" i="10"/>
  <c r="AG569" i="10"/>
  <c r="X569" i="10"/>
  <c r="U569" i="10"/>
  <c r="AF569" i="10"/>
  <c r="Z569" i="10"/>
  <c r="L569" i="10"/>
  <c r="L1183" i="10" s="1"/>
  <c r="AI569" i="10"/>
  <c r="I569" i="10"/>
  <c r="T569" i="10"/>
  <c r="AD569" i="10"/>
  <c r="AC569" i="10"/>
  <c r="AM569" i="10"/>
  <c r="W569" i="10"/>
  <c r="AH569" i="10"/>
  <c r="H569" i="10"/>
  <c r="R569" i="10"/>
  <c r="Q569" i="10"/>
  <c r="AA569" i="10"/>
  <c r="Y569" i="10"/>
  <c r="K569" i="10"/>
  <c r="V569" i="10"/>
  <c r="AE569" i="10"/>
  <c r="F569" i="10"/>
  <c r="E569" i="10"/>
  <c r="O569" i="10"/>
  <c r="N569" i="10"/>
  <c r="M569" i="10"/>
  <c r="AL569" i="10"/>
  <c r="J569" i="10"/>
  <c r="S569" i="10"/>
  <c r="AB569" i="10"/>
  <c r="C569" i="10"/>
  <c r="C1183" i="10" s="1"/>
  <c r="G569" i="10"/>
  <c r="P569" i="10"/>
  <c r="D569" i="10"/>
  <c r="D1183" i="10" s="1"/>
  <c r="B569" i="10"/>
  <c r="B1183" i="10" s="1"/>
  <c r="A1184" i="10" l="1"/>
  <c r="A571" i="10"/>
  <c r="AG570" i="10"/>
  <c r="AD570" i="10"/>
  <c r="U570" i="10"/>
  <c r="R570" i="10"/>
  <c r="AC570" i="10"/>
  <c r="AM570" i="10"/>
  <c r="AL570" i="10"/>
  <c r="K570" i="10"/>
  <c r="I570" i="10"/>
  <c r="AF570" i="10"/>
  <c r="F570" i="10"/>
  <c r="Q570" i="10"/>
  <c r="AA570" i="10"/>
  <c r="Z570" i="10"/>
  <c r="AJ570" i="10"/>
  <c r="J570" i="10"/>
  <c r="T570" i="10"/>
  <c r="AE570" i="10"/>
  <c r="E570" i="10"/>
  <c r="O570" i="10"/>
  <c r="N570" i="10"/>
  <c r="X570" i="10"/>
  <c r="H570" i="10"/>
  <c r="S570" i="10"/>
  <c r="AB570" i="10"/>
  <c r="C570" i="10"/>
  <c r="C1184" i="10" s="1"/>
  <c r="B570" i="10"/>
  <c r="B1184" i="10" s="1"/>
  <c r="L570" i="10"/>
  <c r="L1184" i="10" s="1"/>
  <c r="G570" i="10"/>
  <c r="P570" i="10"/>
  <c r="AK570" i="10"/>
  <c r="V570" i="10"/>
  <c r="D570" i="10"/>
  <c r="D1184" i="10" s="1"/>
  <c r="Y570" i="10"/>
  <c r="W570" i="10"/>
  <c r="M570" i="10"/>
  <c r="AI570" i="10"/>
  <c r="AH570" i="10"/>
  <c r="A1185" i="10" l="1"/>
  <c r="A572" i="10"/>
  <c r="Q571" i="10"/>
  <c r="AB571" i="10"/>
  <c r="B571" i="10"/>
  <c r="B1185" i="10" s="1"/>
  <c r="L571" i="10"/>
  <c r="L1185" i="10" s="1"/>
  <c r="K571" i="10"/>
  <c r="U571" i="10"/>
  <c r="E571" i="10"/>
  <c r="P571" i="10"/>
  <c r="AK571" i="10"/>
  <c r="I571" i="10"/>
  <c r="D571" i="10"/>
  <c r="D1185" i="10" s="1"/>
  <c r="Y571" i="10"/>
  <c r="AH571" i="10"/>
  <c r="M571" i="10"/>
  <c r="V571" i="10"/>
  <c r="T571" i="10"/>
  <c r="J571" i="10"/>
  <c r="S571" i="10"/>
  <c r="H571" i="10"/>
  <c r="G571" i="10"/>
  <c r="AF571" i="10"/>
  <c r="AE571" i="10"/>
  <c r="AM571" i="10"/>
  <c r="AD571" i="10"/>
  <c r="AA571" i="10"/>
  <c r="AL571" i="10"/>
  <c r="R571" i="10"/>
  <c r="O571" i="10"/>
  <c r="Z571" i="10"/>
  <c r="AJ571" i="10"/>
  <c r="AI571" i="10"/>
  <c r="AC571" i="10"/>
  <c r="X571" i="10"/>
  <c r="W571" i="10"/>
  <c r="C571" i="10"/>
  <c r="C1185" i="10" s="1"/>
  <c r="N571" i="10"/>
  <c r="AG571" i="10"/>
  <c r="F571" i="10"/>
  <c r="A1186" i="10" l="1"/>
  <c r="A573" i="10"/>
  <c r="J572" i="10"/>
  <c r="S572" i="10"/>
  <c r="E572" i="10"/>
  <c r="G572" i="10"/>
  <c r="D572" i="10"/>
  <c r="D1186" i="10" s="1"/>
  <c r="P572" i="10"/>
  <c r="AM572" i="10"/>
  <c r="AJ572" i="10"/>
  <c r="Q572" i="10"/>
  <c r="AA572" i="10"/>
  <c r="X572" i="10"/>
  <c r="AI572" i="10"/>
  <c r="O572" i="10"/>
  <c r="AL572" i="10"/>
  <c r="L572" i="10"/>
  <c r="L1186" i="10" s="1"/>
  <c r="W572" i="10"/>
  <c r="AG572" i="10"/>
  <c r="AF572" i="10"/>
  <c r="C572" i="10"/>
  <c r="C1186" i="10" s="1"/>
  <c r="Z572" i="10"/>
  <c r="K572" i="10"/>
  <c r="U572" i="10"/>
  <c r="T572" i="10"/>
  <c r="AD572" i="10"/>
  <c r="AC572" i="10"/>
  <c r="N572" i="10"/>
  <c r="AK572" i="10"/>
  <c r="I572" i="10"/>
  <c r="H572" i="10"/>
  <c r="R572" i="10"/>
  <c r="AB572" i="10"/>
  <c r="B572" i="10"/>
  <c r="B1186" i="10" s="1"/>
  <c r="Y572" i="10"/>
  <c r="AH572" i="10"/>
  <c r="F572" i="10"/>
  <c r="V572" i="10"/>
  <c r="M572" i="10"/>
  <c r="AE572" i="10"/>
  <c r="A1187" i="10" l="1"/>
  <c r="A574" i="10"/>
  <c r="AK573" i="10"/>
  <c r="AJ573" i="10"/>
  <c r="AG573" i="10"/>
  <c r="N573" i="10"/>
  <c r="X573" i="10"/>
  <c r="U573" i="10"/>
  <c r="AF573" i="10"/>
  <c r="L573" i="10"/>
  <c r="L1187" i="10" s="1"/>
  <c r="AI573" i="10"/>
  <c r="I573" i="10"/>
  <c r="T573" i="10"/>
  <c r="AD573" i="10"/>
  <c r="AC573" i="10"/>
  <c r="AM573" i="10"/>
  <c r="M573" i="10"/>
  <c r="W573" i="10"/>
  <c r="H573" i="10"/>
  <c r="R573" i="10"/>
  <c r="Q573" i="10"/>
  <c r="AA573" i="10"/>
  <c r="B573" i="10"/>
  <c r="B1187" i="10" s="1"/>
  <c r="Z573" i="10"/>
  <c r="Y573" i="10"/>
  <c r="K573" i="10"/>
  <c r="AH573" i="10"/>
  <c r="F573" i="10"/>
  <c r="E573" i="10"/>
  <c r="O573" i="10"/>
  <c r="V573" i="10"/>
  <c r="AE573" i="10"/>
  <c r="C573" i="10"/>
  <c r="C1187" i="10" s="1"/>
  <c r="J573" i="10"/>
  <c r="S573" i="10"/>
  <c r="AB573" i="10"/>
  <c r="G573" i="10"/>
  <c r="P573" i="10"/>
  <c r="D573" i="10"/>
  <c r="D1187" i="10" s="1"/>
  <c r="AL573" i="10"/>
  <c r="A1188" i="10" l="1"/>
  <c r="A575" i="10"/>
  <c r="U574" i="10"/>
  <c r="R574" i="10"/>
  <c r="AC574" i="10"/>
  <c r="AM574" i="10"/>
  <c r="AL574" i="10"/>
  <c r="I574" i="10"/>
  <c r="AF574" i="10"/>
  <c r="F574" i="10"/>
  <c r="Q574" i="10"/>
  <c r="AA574" i="10"/>
  <c r="Z574" i="10"/>
  <c r="AJ574" i="10"/>
  <c r="T574" i="10"/>
  <c r="E574" i="10"/>
  <c r="O574" i="10"/>
  <c r="N574" i="10"/>
  <c r="X574" i="10"/>
  <c r="H574" i="10"/>
  <c r="AE574" i="10"/>
  <c r="C574" i="10"/>
  <c r="C1188" i="10" s="1"/>
  <c r="B574" i="10"/>
  <c r="B1188" i="10" s="1"/>
  <c r="L574" i="10"/>
  <c r="L1188" i="10" s="1"/>
  <c r="J574" i="10"/>
  <c r="S574" i="10"/>
  <c r="AB574" i="10"/>
  <c r="AI574" i="10"/>
  <c r="K574" i="10"/>
  <c r="G574" i="10"/>
  <c r="P574" i="10"/>
  <c r="AK574" i="10"/>
  <c r="AH574" i="10"/>
  <c r="D574" i="10"/>
  <c r="D1188" i="10" s="1"/>
  <c r="Y574" i="10"/>
  <c r="M574" i="10"/>
  <c r="W574" i="10"/>
  <c r="V574" i="10"/>
  <c r="AD574" i="10"/>
  <c r="AG574" i="10"/>
  <c r="A1189" i="10" l="1"/>
  <c r="A576" i="10"/>
  <c r="E575" i="10"/>
  <c r="AB575" i="10"/>
  <c r="I575" i="10"/>
  <c r="P575" i="10"/>
  <c r="AK575" i="10"/>
  <c r="H575" i="10"/>
  <c r="D575" i="10"/>
  <c r="D1189" i="10" s="1"/>
  <c r="Y575" i="10"/>
  <c r="AH575" i="10"/>
  <c r="M575" i="10"/>
  <c r="V575" i="10"/>
  <c r="G575" i="10"/>
  <c r="J575" i="10"/>
  <c r="T575" i="10"/>
  <c r="AM575" i="10"/>
  <c r="AD575" i="10"/>
  <c r="AA575" i="10"/>
  <c r="AL575" i="10"/>
  <c r="R575" i="10"/>
  <c r="O575" i="10"/>
  <c r="Z575" i="10"/>
  <c r="AJ575" i="10"/>
  <c r="AI575" i="10"/>
  <c r="F575" i="10"/>
  <c r="AC575" i="10"/>
  <c r="C575" i="10"/>
  <c r="C1189" i="10" s="1"/>
  <c r="N575" i="10"/>
  <c r="X575" i="10"/>
  <c r="W575" i="10"/>
  <c r="AG575" i="10"/>
  <c r="AF575" i="10"/>
  <c r="Q575" i="10"/>
  <c r="L575" i="10"/>
  <c r="L1189" i="10" s="1"/>
  <c r="AE575" i="10"/>
  <c r="K575" i="10"/>
  <c r="S575" i="10"/>
  <c r="B575" i="10"/>
  <c r="B1189" i="10" s="1"/>
  <c r="U575" i="10"/>
  <c r="A1190" i="10" l="1"/>
  <c r="A577" i="10"/>
  <c r="J576" i="10"/>
  <c r="S576" i="10"/>
  <c r="G576" i="10"/>
  <c r="D576" i="10"/>
  <c r="D1190" i="10" s="1"/>
  <c r="AC576" i="10"/>
  <c r="E576" i="10"/>
  <c r="AM576" i="10"/>
  <c r="AJ576" i="10"/>
  <c r="AB576" i="10"/>
  <c r="AA576" i="10"/>
  <c r="X576" i="10"/>
  <c r="AI576" i="10"/>
  <c r="O576" i="10"/>
  <c r="AL576" i="10"/>
  <c r="L576" i="10"/>
  <c r="L1190" i="10" s="1"/>
  <c r="W576" i="10"/>
  <c r="AG576" i="10"/>
  <c r="AF576" i="10"/>
  <c r="Q576" i="10"/>
  <c r="C576" i="10"/>
  <c r="C1190" i="10" s="1"/>
  <c r="Z576" i="10"/>
  <c r="K576" i="10"/>
  <c r="U576" i="10"/>
  <c r="T576" i="10"/>
  <c r="AD576" i="10"/>
  <c r="P576" i="10"/>
  <c r="N576" i="10"/>
  <c r="I576" i="10"/>
  <c r="H576" i="10"/>
  <c r="R576" i="10"/>
  <c r="B576" i="10"/>
  <c r="B1190" i="10" s="1"/>
  <c r="AK576" i="10"/>
  <c r="F576" i="10"/>
  <c r="Y576" i="10"/>
  <c r="AH576" i="10"/>
  <c r="M576" i="10"/>
  <c r="AE576" i="10"/>
  <c r="V576" i="10"/>
  <c r="A1191" i="10" l="1"/>
  <c r="A578" i="10"/>
  <c r="B577" i="10"/>
  <c r="B1191" i="10" s="1"/>
  <c r="AJ577" i="10"/>
  <c r="AG577" i="10"/>
  <c r="AK577" i="10"/>
  <c r="X577" i="10"/>
  <c r="U577" i="10"/>
  <c r="AF577" i="10"/>
  <c r="AL577" i="10"/>
  <c r="M577" i="10"/>
  <c r="L577" i="10"/>
  <c r="L1191" i="10" s="1"/>
  <c r="AI577" i="10"/>
  <c r="I577" i="10"/>
  <c r="T577" i="10"/>
  <c r="AD577" i="10"/>
  <c r="AC577" i="10"/>
  <c r="AM577" i="10"/>
  <c r="N577" i="10"/>
  <c r="W577" i="10"/>
  <c r="H577" i="10"/>
  <c r="R577" i="10"/>
  <c r="Q577" i="10"/>
  <c r="AA577" i="10"/>
  <c r="K577" i="10"/>
  <c r="F577" i="10"/>
  <c r="E577" i="10"/>
  <c r="O577" i="10"/>
  <c r="AH577" i="10"/>
  <c r="C577" i="10"/>
  <c r="C1191" i="10" s="1"/>
  <c r="V577" i="10"/>
  <c r="AE577" i="10"/>
  <c r="J577" i="10"/>
  <c r="S577" i="10"/>
  <c r="AB577" i="10"/>
  <c r="G577" i="10"/>
  <c r="P577" i="10"/>
  <c r="Z577" i="10"/>
  <c r="D577" i="10"/>
  <c r="D1191" i="10" s="1"/>
  <c r="Y577" i="10"/>
  <c r="A1192" i="10" l="1"/>
  <c r="A579" i="10"/>
  <c r="I578" i="10"/>
  <c r="AF578" i="10"/>
  <c r="F578" i="10"/>
  <c r="Q578" i="10"/>
  <c r="AA578" i="10"/>
  <c r="Z578" i="10"/>
  <c r="AJ578" i="10"/>
  <c r="T578" i="10"/>
  <c r="E578" i="10"/>
  <c r="O578" i="10"/>
  <c r="N578" i="10"/>
  <c r="X578" i="10"/>
  <c r="H578" i="10"/>
  <c r="C578" i="10"/>
  <c r="C1192" i="10" s="1"/>
  <c r="B578" i="10"/>
  <c r="B1192" i="10" s="1"/>
  <c r="L578" i="10"/>
  <c r="L1192" i="10" s="1"/>
  <c r="AH578" i="10"/>
  <c r="W578" i="10"/>
  <c r="AE578" i="10"/>
  <c r="V578" i="10"/>
  <c r="S578" i="10"/>
  <c r="AB578" i="10"/>
  <c r="G578" i="10"/>
  <c r="P578" i="10"/>
  <c r="AK578" i="10"/>
  <c r="K578" i="10"/>
  <c r="D578" i="10"/>
  <c r="D1192" i="10" s="1"/>
  <c r="Y578" i="10"/>
  <c r="J578" i="10"/>
  <c r="M578" i="10"/>
  <c r="AG578" i="10"/>
  <c r="AD578" i="10"/>
  <c r="AM578" i="10"/>
  <c r="AL578" i="10"/>
  <c r="R578" i="10"/>
  <c r="AI578" i="10"/>
  <c r="AC578" i="10"/>
  <c r="U578" i="10"/>
  <c r="A1193" i="10" l="1"/>
  <c r="A580" i="10"/>
  <c r="AB579" i="10"/>
  <c r="AE579" i="10"/>
  <c r="P579" i="10"/>
  <c r="AK579" i="10"/>
  <c r="AF579" i="10"/>
  <c r="D579" i="10"/>
  <c r="D1193" i="10" s="1"/>
  <c r="Y579" i="10"/>
  <c r="AH579" i="10"/>
  <c r="H579" i="10"/>
  <c r="M579" i="10"/>
  <c r="V579" i="10"/>
  <c r="J579" i="10"/>
  <c r="AM579" i="10"/>
  <c r="AD579" i="10"/>
  <c r="AA579" i="10"/>
  <c r="AL579" i="10"/>
  <c r="R579" i="10"/>
  <c r="O579" i="10"/>
  <c r="Z579" i="10"/>
  <c r="AJ579" i="10"/>
  <c r="AI579" i="10"/>
  <c r="T579" i="10"/>
  <c r="F579" i="10"/>
  <c r="AC579" i="10"/>
  <c r="C579" i="10"/>
  <c r="C1193" i="10" s="1"/>
  <c r="N579" i="10"/>
  <c r="X579" i="10"/>
  <c r="W579" i="10"/>
  <c r="AG579" i="10"/>
  <c r="S579" i="10"/>
  <c r="Q579" i="10"/>
  <c r="B579" i="10"/>
  <c r="B1193" i="10" s="1"/>
  <c r="L579" i="10"/>
  <c r="L1193" i="10" s="1"/>
  <c r="K579" i="10"/>
  <c r="U579" i="10"/>
  <c r="E579" i="10"/>
  <c r="G579" i="10"/>
  <c r="I579" i="10"/>
  <c r="A1194" i="10" l="1"/>
  <c r="A581" i="10"/>
  <c r="J580" i="10"/>
  <c r="S580" i="10"/>
  <c r="G580" i="10"/>
  <c r="AB580" i="10"/>
  <c r="Q580" i="10"/>
  <c r="P580" i="10"/>
  <c r="AM580" i="10"/>
  <c r="AJ580" i="10"/>
  <c r="AA580" i="10"/>
  <c r="X580" i="10"/>
  <c r="AI580" i="10"/>
  <c r="E580" i="10"/>
  <c r="O580" i="10"/>
  <c r="AL580" i="10"/>
  <c r="L580" i="10"/>
  <c r="L1194" i="10" s="1"/>
  <c r="W580" i="10"/>
  <c r="AG580" i="10"/>
  <c r="AF580" i="10"/>
  <c r="D580" i="10"/>
  <c r="D1194" i="10" s="1"/>
  <c r="C580" i="10"/>
  <c r="C1194" i="10" s="1"/>
  <c r="Z580" i="10"/>
  <c r="K580" i="10"/>
  <c r="U580" i="10"/>
  <c r="T580" i="10"/>
  <c r="AD580" i="10"/>
  <c r="N580" i="10"/>
  <c r="I580" i="10"/>
  <c r="H580" i="10"/>
  <c r="R580" i="10"/>
  <c r="B580" i="10"/>
  <c r="B1194" i="10" s="1"/>
  <c r="F580" i="10"/>
  <c r="AK580" i="10"/>
  <c r="Y580" i="10"/>
  <c r="AH580" i="10"/>
  <c r="AC580" i="10"/>
  <c r="M580" i="10"/>
  <c r="AE580" i="10"/>
  <c r="V580" i="10"/>
  <c r="A1195" i="10" l="1"/>
  <c r="A582" i="10"/>
  <c r="AJ581" i="10"/>
  <c r="AG581" i="10"/>
  <c r="Z581" i="10"/>
  <c r="X581" i="10"/>
  <c r="U581" i="10"/>
  <c r="AF581" i="10"/>
  <c r="B581" i="10"/>
  <c r="B1195" i="10" s="1"/>
  <c r="L581" i="10"/>
  <c r="L1195" i="10" s="1"/>
  <c r="AI581" i="10"/>
  <c r="I581" i="10"/>
  <c r="T581" i="10"/>
  <c r="AD581" i="10"/>
  <c r="AC581" i="10"/>
  <c r="AM581" i="10"/>
  <c r="W581" i="10"/>
  <c r="H581" i="10"/>
  <c r="R581" i="10"/>
  <c r="Q581" i="10"/>
  <c r="AA581" i="10"/>
  <c r="AL581" i="10"/>
  <c r="K581" i="10"/>
  <c r="F581" i="10"/>
  <c r="E581" i="10"/>
  <c r="O581" i="10"/>
  <c r="AK581" i="10"/>
  <c r="C581" i="10"/>
  <c r="C1195" i="10" s="1"/>
  <c r="AH581" i="10"/>
  <c r="V581" i="10"/>
  <c r="AE581" i="10"/>
  <c r="N581" i="10"/>
  <c r="J581" i="10"/>
  <c r="S581" i="10"/>
  <c r="AB581" i="10"/>
  <c r="M581" i="10"/>
  <c r="G581" i="10"/>
  <c r="P581" i="10"/>
  <c r="D581" i="10"/>
  <c r="D1195" i="10" s="1"/>
  <c r="Y581" i="10"/>
  <c r="A1196" i="10" l="1"/>
  <c r="A583" i="10"/>
  <c r="T582" i="10"/>
  <c r="E582" i="10"/>
  <c r="O582" i="10"/>
  <c r="N582" i="10"/>
  <c r="X582" i="10"/>
  <c r="V582" i="10"/>
  <c r="K582" i="10"/>
  <c r="AI582" i="10"/>
  <c r="H582" i="10"/>
  <c r="C582" i="10"/>
  <c r="C1196" i="10" s="1"/>
  <c r="B582" i="10"/>
  <c r="B1196" i="10" s="1"/>
  <c r="L582" i="10"/>
  <c r="L1196" i="10" s="1"/>
  <c r="J582" i="10"/>
  <c r="AE582" i="10"/>
  <c r="S582" i="10"/>
  <c r="AB582" i="10"/>
  <c r="G582" i="10"/>
  <c r="P582" i="10"/>
  <c r="AK582" i="10"/>
  <c r="AH582" i="10"/>
  <c r="D582" i="10"/>
  <c r="D1196" i="10" s="1"/>
  <c r="Y582" i="10"/>
  <c r="M582" i="10"/>
  <c r="AG582" i="10"/>
  <c r="AD582" i="10"/>
  <c r="W582" i="10"/>
  <c r="U582" i="10"/>
  <c r="R582" i="10"/>
  <c r="AC582" i="10"/>
  <c r="AM582" i="10"/>
  <c r="AL582" i="10"/>
  <c r="Z582" i="10"/>
  <c r="F582" i="10"/>
  <c r="Q582" i="10"/>
  <c r="AJ582" i="10"/>
  <c r="I582" i="10"/>
  <c r="AF582" i="10"/>
  <c r="AA582" i="10"/>
  <c r="A1197" i="10" l="1"/>
  <c r="A584" i="10"/>
  <c r="AB583" i="10"/>
  <c r="P583" i="10"/>
  <c r="AK583" i="10"/>
  <c r="D583" i="10"/>
  <c r="D1197" i="10" s="1"/>
  <c r="Y583" i="10"/>
  <c r="AH583" i="10"/>
  <c r="AF583" i="10"/>
  <c r="M583" i="10"/>
  <c r="V583" i="10"/>
  <c r="AE583" i="10"/>
  <c r="J583" i="10"/>
  <c r="AM583" i="10"/>
  <c r="AD583" i="10"/>
  <c r="AA583" i="10"/>
  <c r="AL583" i="10"/>
  <c r="H583" i="10"/>
  <c r="R583" i="10"/>
  <c r="O583" i="10"/>
  <c r="Z583" i="10"/>
  <c r="AJ583" i="10"/>
  <c r="AI583" i="10"/>
  <c r="G583" i="10"/>
  <c r="F583" i="10"/>
  <c r="AC583" i="10"/>
  <c r="C583" i="10"/>
  <c r="C1197" i="10" s="1"/>
  <c r="N583" i="10"/>
  <c r="X583" i="10"/>
  <c r="W583" i="10"/>
  <c r="AG583" i="10"/>
  <c r="Q583" i="10"/>
  <c r="B583" i="10"/>
  <c r="B1197" i="10" s="1"/>
  <c r="L583" i="10"/>
  <c r="L1197" i="10" s="1"/>
  <c r="K583" i="10"/>
  <c r="U583" i="10"/>
  <c r="E583" i="10"/>
  <c r="I583" i="10"/>
  <c r="S583" i="10"/>
  <c r="T583" i="10"/>
  <c r="A1198" i="10" l="1"/>
  <c r="A585" i="10"/>
  <c r="J584" i="10"/>
  <c r="S584" i="10"/>
  <c r="D584" i="10"/>
  <c r="D1198" i="10" s="1"/>
  <c r="G584" i="10"/>
  <c r="AM584" i="10"/>
  <c r="AJ584" i="10"/>
  <c r="AA584" i="10"/>
  <c r="X584" i="10"/>
  <c r="AI584" i="10"/>
  <c r="AB584" i="10"/>
  <c r="O584" i="10"/>
  <c r="AL584" i="10"/>
  <c r="L584" i="10"/>
  <c r="L1198" i="10" s="1"/>
  <c r="W584" i="10"/>
  <c r="AG584" i="10"/>
  <c r="AF584" i="10"/>
  <c r="C584" i="10"/>
  <c r="C1198" i="10" s="1"/>
  <c r="Z584" i="10"/>
  <c r="K584" i="10"/>
  <c r="U584" i="10"/>
  <c r="T584" i="10"/>
  <c r="AD584" i="10"/>
  <c r="N584" i="10"/>
  <c r="I584" i="10"/>
  <c r="H584" i="10"/>
  <c r="R584" i="10"/>
  <c r="B584" i="10"/>
  <c r="B1198" i="10" s="1"/>
  <c r="F584" i="10"/>
  <c r="Q584" i="10"/>
  <c r="AK584" i="10"/>
  <c r="Y584" i="10"/>
  <c r="AH584" i="10"/>
  <c r="M584" i="10"/>
  <c r="AC584" i="10"/>
  <c r="AE584" i="10"/>
  <c r="P584" i="10"/>
  <c r="V584" i="10"/>
  <c r="E584" i="10"/>
  <c r="A1199" i="10" l="1"/>
  <c r="A586" i="10"/>
  <c r="X585" i="10"/>
  <c r="U585" i="10"/>
  <c r="AF585" i="10"/>
  <c r="L585" i="10"/>
  <c r="L1199" i="10" s="1"/>
  <c r="AI585" i="10"/>
  <c r="I585" i="10"/>
  <c r="T585" i="10"/>
  <c r="AD585" i="10"/>
  <c r="AC585" i="10"/>
  <c r="AM585" i="10"/>
  <c r="Z585" i="10"/>
  <c r="W585" i="10"/>
  <c r="H585" i="10"/>
  <c r="R585" i="10"/>
  <c r="Q585" i="10"/>
  <c r="AA585" i="10"/>
  <c r="Y585" i="10"/>
  <c r="K585" i="10"/>
  <c r="F585" i="10"/>
  <c r="E585" i="10"/>
  <c r="O585" i="10"/>
  <c r="C585" i="10"/>
  <c r="C1199" i="10" s="1"/>
  <c r="B585" i="10"/>
  <c r="B1199" i="10" s="1"/>
  <c r="AH585" i="10"/>
  <c r="V585" i="10"/>
  <c r="AE585" i="10"/>
  <c r="J585" i="10"/>
  <c r="S585" i="10"/>
  <c r="AB585" i="10"/>
  <c r="G585" i="10"/>
  <c r="P585" i="10"/>
  <c r="M585" i="10"/>
  <c r="D585" i="10"/>
  <c r="D1199" i="10" s="1"/>
  <c r="AL585" i="10"/>
  <c r="N585" i="10"/>
  <c r="AK585" i="10"/>
  <c r="AG585" i="10"/>
  <c r="AJ585" i="10"/>
  <c r="A1200" i="10" l="1"/>
  <c r="A587" i="10"/>
  <c r="H586" i="10"/>
  <c r="C586" i="10"/>
  <c r="C1200" i="10" s="1"/>
  <c r="B586" i="10"/>
  <c r="B1200" i="10" s="1"/>
  <c r="L586" i="10"/>
  <c r="L1200" i="10" s="1"/>
  <c r="AE586" i="10"/>
  <c r="S586" i="10"/>
  <c r="AB586" i="10"/>
  <c r="AI586" i="10"/>
  <c r="G586" i="10"/>
  <c r="P586" i="10"/>
  <c r="AK586" i="10"/>
  <c r="D586" i="10"/>
  <c r="D1200" i="10" s="1"/>
  <c r="Y586" i="10"/>
  <c r="AH586" i="10"/>
  <c r="M586" i="10"/>
  <c r="K586" i="10"/>
  <c r="AG586" i="10"/>
  <c r="AD586" i="10"/>
  <c r="U586" i="10"/>
  <c r="R586" i="10"/>
  <c r="AC586" i="10"/>
  <c r="AM586" i="10"/>
  <c r="AL586" i="10"/>
  <c r="I586" i="10"/>
  <c r="AF586" i="10"/>
  <c r="F586" i="10"/>
  <c r="Q586" i="10"/>
  <c r="AA586" i="10"/>
  <c r="Z586" i="10"/>
  <c r="AJ586" i="10"/>
  <c r="J586" i="10"/>
  <c r="W586" i="10"/>
  <c r="N586" i="10"/>
  <c r="E586" i="10"/>
  <c r="X586" i="10"/>
  <c r="V586" i="10"/>
  <c r="T586" i="10"/>
  <c r="O586" i="10"/>
  <c r="A1201" i="10" l="1"/>
  <c r="A588" i="10"/>
  <c r="AB587" i="10"/>
  <c r="T587" i="10"/>
  <c r="P587" i="10"/>
  <c r="AK587" i="10"/>
  <c r="S587" i="10"/>
  <c r="D587" i="10"/>
  <c r="D1201" i="10" s="1"/>
  <c r="Y587" i="10"/>
  <c r="AH587" i="10"/>
  <c r="M587" i="10"/>
  <c r="V587" i="10"/>
  <c r="AM587" i="10"/>
  <c r="J587" i="10"/>
  <c r="AD587" i="10"/>
  <c r="AA587" i="10"/>
  <c r="AL587" i="10"/>
  <c r="R587" i="10"/>
  <c r="O587" i="10"/>
  <c r="Z587" i="10"/>
  <c r="AJ587" i="10"/>
  <c r="AI587" i="10"/>
  <c r="F587" i="10"/>
  <c r="AC587" i="10"/>
  <c r="C587" i="10"/>
  <c r="C1201" i="10" s="1"/>
  <c r="N587" i="10"/>
  <c r="X587" i="10"/>
  <c r="W587" i="10"/>
  <c r="AG587" i="10"/>
  <c r="Q587" i="10"/>
  <c r="B587" i="10"/>
  <c r="B1201" i="10" s="1"/>
  <c r="L587" i="10"/>
  <c r="L1201" i="10" s="1"/>
  <c r="K587" i="10"/>
  <c r="U587" i="10"/>
  <c r="G587" i="10"/>
  <c r="E587" i="10"/>
  <c r="I587" i="10"/>
  <c r="AF587" i="10"/>
  <c r="H587" i="10"/>
  <c r="AE587" i="10"/>
  <c r="A1202" i="10" l="1"/>
  <c r="A589" i="10"/>
  <c r="J588" i="10"/>
  <c r="S588" i="10"/>
  <c r="AM588" i="10"/>
  <c r="AJ588" i="10"/>
  <c r="G588" i="10"/>
  <c r="AA588" i="10"/>
  <c r="X588" i="10"/>
  <c r="AI588" i="10"/>
  <c r="O588" i="10"/>
  <c r="AL588" i="10"/>
  <c r="L588" i="10"/>
  <c r="L1202" i="10" s="1"/>
  <c r="W588" i="10"/>
  <c r="AG588" i="10"/>
  <c r="AF588" i="10"/>
  <c r="AC588" i="10"/>
  <c r="C588" i="10"/>
  <c r="C1202" i="10" s="1"/>
  <c r="Z588" i="10"/>
  <c r="K588" i="10"/>
  <c r="U588" i="10"/>
  <c r="T588" i="10"/>
  <c r="AD588" i="10"/>
  <c r="N588" i="10"/>
  <c r="I588" i="10"/>
  <c r="H588" i="10"/>
  <c r="R588" i="10"/>
  <c r="AB588" i="10"/>
  <c r="B588" i="10"/>
  <c r="B1202" i="10" s="1"/>
  <c r="F588" i="10"/>
  <c r="E588" i="10"/>
  <c r="P588" i="10"/>
  <c r="AK588" i="10"/>
  <c r="D588" i="10"/>
  <c r="D1202" i="10" s="1"/>
  <c r="Q588" i="10"/>
  <c r="Y588" i="10"/>
  <c r="AH588" i="10"/>
  <c r="AE588" i="10"/>
  <c r="V588" i="10"/>
  <c r="M588" i="10"/>
  <c r="A1203" i="10" l="1"/>
  <c r="A590" i="10"/>
  <c r="L589" i="10"/>
  <c r="L1203" i="10" s="1"/>
  <c r="AI589" i="10"/>
  <c r="I589" i="10"/>
  <c r="T589" i="10"/>
  <c r="AD589" i="10"/>
  <c r="AC589" i="10"/>
  <c r="AM589" i="10"/>
  <c r="M589" i="10"/>
  <c r="W589" i="10"/>
  <c r="H589" i="10"/>
  <c r="R589" i="10"/>
  <c r="Q589" i="10"/>
  <c r="AA589" i="10"/>
  <c r="K589" i="10"/>
  <c r="F589" i="10"/>
  <c r="E589" i="10"/>
  <c r="O589" i="10"/>
  <c r="C589" i="10"/>
  <c r="C1203" i="10" s="1"/>
  <c r="AL589" i="10"/>
  <c r="AH589" i="10"/>
  <c r="V589" i="10"/>
  <c r="AE589" i="10"/>
  <c r="J589" i="10"/>
  <c r="S589" i="10"/>
  <c r="AB589" i="10"/>
  <c r="AK589" i="10"/>
  <c r="Z589" i="10"/>
  <c r="B589" i="10"/>
  <c r="B1203" i="10" s="1"/>
  <c r="G589" i="10"/>
  <c r="P589" i="10"/>
  <c r="Y589" i="10"/>
  <c r="AJ589" i="10"/>
  <c r="AG589" i="10"/>
  <c r="D589" i="10"/>
  <c r="D1203" i="10" s="1"/>
  <c r="U589" i="10"/>
  <c r="N589" i="10"/>
  <c r="AF589" i="10"/>
  <c r="X589" i="10"/>
  <c r="A1204" i="10" l="1"/>
  <c r="A591" i="10"/>
  <c r="W590" i="10"/>
  <c r="J590" i="10"/>
  <c r="AE590" i="10"/>
  <c r="S590" i="10"/>
  <c r="AB590" i="10"/>
  <c r="V590" i="10"/>
  <c r="G590" i="10"/>
  <c r="P590" i="10"/>
  <c r="AK590" i="10"/>
  <c r="D590" i="10"/>
  <c r="D1204" i="10" s="1"/>
  <c r="Y590" i="10"/>
  <c r="AG590" i="10"/>
  <c r="AD590" i="10"/>
  <c r="M590" i="10"/>
  <c r="AI590" i="10"/>
  <c r="AH590" i="10"/>
  <c r="U590" i="10"/>
  <c r="R590" i="10"/>
  <c r="AC590" i="10"/>
  <c r="AM590" i="10"/>
  <c r="AL590" i="10"/>
  <c r="K590" i="10"/>
  <c r="I590" i="10"/>
  <c r="AF590" i="10"/>
  <c r="F590" i="10"/>
  <c r="Q590" i="10"/>
  <c r="AA590" i="10"/>
  <c r="Z590" i="10"/>
  <c r="AJ590" i="10"/>
  <c r="T590" i="10"/>
  <c r="E590" i="10"/>
  <c r="O590" i="10"/>
  <c r="N590" i="10"/>
  <c r="X590" i="10"/>
  <c r="B590" i="10"/>
  <c r="B1204" i="10" s="1"/>
  <c r="L590" i="10"/>
  <c r="L1204" i="10" s="1"/>
  <c r="H590" i="10"/>
  <c r="C590" i="10"/>
  <c r="C1204" i="10" s="1"/>
  <c r="A1205" i="10" l="1"/>
  <c r="A592" i="10"/>
  <c r="AB591" i="10"/>
  <c r="P591" i="10"/>
  <c r="AK591" i="10"/>
  <c r="D591" i="10"/>
  <c r="D1205" i="10" s="1"/>
  <c r="Y591" i="10"/>
  <c r="AH591" i="10"/>
  <c r="AM591" i="10"/>
  <c r="M591" i="10"/>
  <c r="V591" i="10"/>
  <c r="AD591" i="10"/>
  <c r="AA591" i="10"/>
  <c r="AL591" i="10"/>
  <c r="J591" i="10"/>
  <c r="AF591" i="10"/>
  <c r="R591" i="10"/>
  <c r="O591" i="10"/>
  <c r="Z591" i="10"/>
  <c r="AJ591" i="10"/>
  <c r="AI591" i="10"/>
  <c r="F591" i="10"/>
  <c r="AC591" i="10"/>
  <c r="C591" i="10"/>
  <c r="C1205" i="10" s="1"/>
  <c r="N591" i="10"/>
  <c r="X591" i="10"/>
  <c r="W591" i="10"/>
  <c r="AG591" i="10"/>
  <c r="Q591" i="10"/>
  <c r="B591" i="10"/>
  <c r="B1205" i="10" s="1"/>
  <c r="L591" i="10"/>
  <c r="L1205" i="10" s="1"/>
  <c r="K591" i="10"/>
  <c r="U591" i="10"/>
  <c r="AE591" i="10"/>
  <c r="T591" i="10"/>
  <c r="E591" i="10"/>
  <c r="I591" i="10"/>
  <c r="S591" i="10"/>
  <c r="H591" i="10"/>
  <c r="G591" i="10"/>
  <c r="A1206" i="10" l="1"/>
  <c r="A593" i="10"/>
  <c r="AM592" i="10"/>
  <c r="AJ592" i="10"/>
  <c r="J592" i="10"/>
  <c r="S592" i="10"/>
  <c r="AA592" i="10"/>
  <c r="X592" i="10"/>
  <c r="AI592" i="10"/>
  <c r="G592" i="10"/>
  <c r="Q592" i="10"/>
  <c r="O592" i="10"/>
  <c r="AL592" i="10"/>
  <c r="L592" i="10"/>
  <c r="L1206" i="10" s="1"/>
  <c r="W592" i="10"/>
  <c r="AG592" i="10"/>
  <c r="AF592" i="10"/>
  <c r="C592" i="10"/>
  <c r="C1206" i="10" s="1"/>
  <c r="Z592" i="10"/>
  <c r="K592" i="10"/>
  <c r="U592" i="10"/>
  <c r="T592" i="10"/>
  <c r="AD592" i="10"/>
  <c r="P592" i="10"/>
  <c r="N592" i="10"/>
  <c r="I592" i="10"/>
  <c r="H592" i="10"/>
  <c r="R592" i="10"/>
  <c r="B592" i="10"/>
  <c r="B1206" i="10" s="1"/>
  <c r="F592" i="10"/>
  <c r="AC592" i="10"/>
  <c r="AB592" i="10"/>
  <c r="E592" i="10"/>
  <c r="AK592" i="10"/>
  <c r="Y592" i="10"/>
  <c r="AH592" i="10"/>
  <c r="AE592" i="10"/>
  <c r="D592" i="10"/>
  <c r="D1206" i="10" s="1"/>
  <c r="V592" i="10"/>
  <c r="M592" i="10"/>
  <c r="A1207" i="10" l="1"/>
  <c r="A594" i="10"/>
  <c r="W593" i="10"/>
  <c r="H593" i="10"/>
  <c r="R593" i="10"/>
  <c r="Q593" i="10"/>
  <c r="AA593" i="10"/>
  <c r="K593" i="10"/>
  <c r="F593" i="10"/>
  <c r="E593" i="10"/>
  <c r="O593" i="10"/>
  <c r="C593" i="10"/>
  <c r="C1207" i="10" s="1"/>
  <c r="Z593" i="10"/>
  <c r="AH593" i="10"/>
  <c r="Y593" i="10"/>
  <c r="N593" i="10"/>
  <c r="AL593" i="10"/>
  <c r="AK593" i="10"/>
  <c r="V593" i="10"/>
  <c r="AE593" i="10"/>
  <c r="M593" i="10"/>
  <c r="J593" i="10"/>
  <c r="S593" i="10"/>
  <c r="AB593" i="10"/>
  <c r="AJ593" i="10"/>
  <c r="AG593" i="10"/>
  <c r="G593" i="10"/>
  <c r="P593" i="10"/>
  <c r="B593" i="10"/>
  <c r="B1207" i="10" s="1"/>
  <c r="X593" i="10"/>
  <c r="U593" i="10"/>
  <c r="AF593" i="10"/>
  <c r="D593" i="10"/>
  <c r="D1207" i="10" s="1"/>
  <c r="I593" i="10"/>
  <c r="T593" i="10"/>
  <c r="AM593" i="10"/>
  <c r="L593" i="10"/>
  <c r="L1207" i="10" s="1"/>
  <c r="AI593" i="10"/>
  <c r="AD593" i="10"/>
  <c r="AC593" i="10"/>
  <c r="A1208" i="10" l="1"/>
  <c r="A595" i="10"/>
  <c r="K594" i="10"/>
  <c r="J594" i="10"/>
  <c r="AE594" i="10"/>
  <c r="S594" i="10"/>
  <c r="AB594" i="10"/>
  <c r="G594" i="10"/>
  <c r="P594" i="10"/>
  <c r="AK594" i="10"/>
  <c r="W594" i="10"/>
  <c r="V594" i="10"/>
  <c r="AG594" i="10"/>
  <c r="AD594" i="10"/>
  <c r="D594" i="10"/>
  <c r="D1208" i="10" s="1"/>
  <c r="Y594" i="10"/>
  <c r="U594" i="10"/>
  <c r="R594" i="10"/>
  <c r="AC594" i="10"/>
  <c r="AM594" i="10"/>
  <c r="AL594" i="10"/>
  <c r="M594" i="10"/>
  <c r="I594" i="10"/>
  <c r="AF594" i="10"/>
  <c r="F594" i="10"/>
  <c r="Q594" i="10"/>
  <c r="AA594" i="10"/>
  <c r="Z594" i="10"/>
  <c r="AJ594" i="10"/>
  <c r="AI594" i="10"/>
  <c r="T594" i="10"/>
  <c r="E594" i="10"/>
  <c r="O594" i="10"/>
  <c r="N594" i="10"/>
  <c r="X594" i="10"/>
  <c r="H594" i="10"/>
  <c r="C594" i="10"/>
  <c r="C1208" i="10" s="1"/>
  <c r="B594" i="10"/>
  <c r="B1208" i="10" s="1"/>
  <c r="L594" i="10"/>
  <c r="L1208" i="10" s="1"/>
  <c r="AH594" i="10"/>
  <c r="A1209" i="10" l="1"/>
  <c r="A596" i="10"/>
  <c r="AB595" i="10"/>
  <c r="P595" i="10"/>
  <c r="AK595" i="10"/>
  <c r="D595" i="10"/>
  <c r="D1209" i="10" s="1"/>
  <c r="AM595" i="10"/>
  <c r="Y595" i="10"/>
  <c r="AH595" i="10"/>
  <c r="T595" i="10"/>
  <c r="AD595" i="10"/>
  <c r="AA595" i="10"/>
  <c r="AL595" i="10"/>
  <c r="M595" i="10"/>
  <c r="V595" i="10"/>
  <c r="R595" i="10"/>
  <c r="O595" i="10"/>
  <c r="Z595" i="10"/>
  <c r="AJ595" i="10"/>
  <c r="AI595" i="10"/>
  <c r="J595" i="10"/>
  <c r="AE595" i="10"/>
  <c r="F595" i="10"/>
  <c r="AC595" i="10"/>
  <c r="C595" i="10"/>
  <c r="C1209" i="10" s="1"/>
  <c r="N595" i="10"/>
  <c r="X595" i="10"/>
  <c r="W595" i="10"/>
  <c r="AG595" i="10"/>
  <c r="S595" i="10"/>
  <c r="H595" i="10"/>
  <c r="AF595" i="10"/>
  <c r="Q595" i="10"/>
  <c r="B595" i="10"/>
  <c r="B1209" i="10" s="1"/>
  <c r="L595" i="10"/>
  <c r="L1209" i="10" s="1"/>
  <c r="K595" i="10"/>
  <c r="U595" i="10"/>
  <c r="G595" i="10"/>
  <c r="E595" i="10"/>
  <c r="I595" i="10"/>
  <c r="A1210" i="10" l="1"/>
  <c r="A597" i="10"/>
  <c r="AA596" i="10"/>
  <c r="X596" i="10"/>
  <c r="AI596" i="10"/>
  <c r="J596" i="10"/>
  <c r="S596" i="10"/>
  <c r="O596" i="10"/>
  <c r="AL596" i="10"/>
  <c r="L596" i="10"/>
  <c r="L1210" i="10" s="1"/>
  <c r="W596" i="10"/>
  <c r="AG596" i="10"/>
  <c r="AF596" i="10"/>
  <c r="G596" i="10"/>
  <c r="D596" i="10"/>
  <c r="D1210" i="10" s="1"/>
  <c r="C596" i="10"/>
  <c r="C1210" i="10" s="1"/>
  <c r="Z596" i="10"/>
  <c r="K596" i="10"/>
  <c r="U596" i="10"/>
  <c r="T596" i="10"/>
  <c r="AD596" i="10"/>
  <c r="N596" i="10"/>
  <c r="I596" i="10"/>
  <c r="H596" i="10"/>
  <c r="R596" i="10"/>
  <c r="B596" i="10"/>
  <c r="B1210" i="10" s="1"/>
  <c r="F596" i="10"/>
  <c r="Q596" i="10"/>
  <c r="P596" i="10"/>
  <c r="AC596" i="10"/>
  <c r="AK596" i="10"/>
  <c r="AB596" i="10"/>
  <c r="Y596" i="10"/>
  <c r="AH596" i="10"/>
  <c r="E596" i="10"/>
  <c r="AE596" i="10"/>
  <c r="AM596" i="10"/>
  <c r="V596" i="10"/>
  <c r="M596" i="10"/>
  <c r="AJ596" i="10"/>
  <c r="A1211" i="10" l="1"/>
  <c r="A598" i="10"/>
  <c r="K597" i="10"/>
  <c r="F597" i="10"/>
  <c r="E597" i="10"/>
  <c r="O597" i="10"/>
  <c r="AK597" i="10"/>
  <c r="C597" i="10"/>
  <c r="C1211" i="10" s="1"/>
  <c r="N597" i="10"/>
  <c r="M597" i="10"/>
  <c r="B597" i="10"/>
  <c r="B1211" i="10" s="1"/>
  <c r="Z597" i="10"/>
  <c r="AH597" i="10"/>
  <c r="V597" i="10"/>
  <c r="AE597" i="10"/>
  <c r="AJ597" i="10"/>
  <c r="J597" i="10"/>
  <c r="AG597" i="10"/>
  <c r="S597" i="10"/>
  <c r="AB597" i="10"/>
  <c r="X597" i="10"/>
  <c r="U597" i="10"/>
  <c r="AF597" i="10"/>
  <c r="G597" i="10"/>
  <c r="P597" i="10"/>
  <c r="L597" i="10"/>
  <c r="L1211" i="10" s="1"/>
  <c r="AI597" i="10"/>
  <c r="I597" i="10"/>
  <c r="T597" i="10"/>
  <c r="AD597" i="10"/>
  <c r="AC597" i="10"/>
  <c r="D597" i="10"/>
  <c r="D1211" i="10" s="1"/>
  <c r="AM597" i="10"/>
  <c r="AL597" i="10"/>
  <c r="H597" i="10"/>
  <c r="AA597" i="10"/>
  <c r="Y597" i="10"/>
  <c r="W597" i="10"/>
  <c r="R597" i="10"/>
  <c r="Q597" i="10"/>
  <c r="A1212" i="10" l="1"/>
  <c r="A599" i="10"/>
  <c r="AE598" i="10"/>
  <c r="AI598" i="10"/>
  <c r="K598" i="10"/>
  <c r="J598" i="10"/>
  <c r="S598" i="10"/>
  <c r="AB598" i="10"/>
  <c r="AG598" i="10"/>
  <c r="G598" i="10"/>
  <c r="AD598" i="10"/>
  <c r="P598" i="10"/>
  <c r="AK598" i="10"/>
  <c r="AH598" i="10"/>
  <c r="U598" i="10"/>
  <c r="R598" i="10"/>
  <c r="AC598" i="10"/>
  <c r="D598" i="10"/>
  <c r="D1212" i="10" s="1"/>
  <c r="AM598" i="10"/>
  <c r="AL598" i="10"/>
  <c r="Y598" i="10"/>
  <c r="W598" i="10"/>
  <c r="I598" i="10"/>
  <c r="AF598" i="10"/>
  <c r="F598" i="10"/>
  <c r="Q598" i="10"/>
  <c r="AA598" i="10"/>
  <c r="Z598" i="10"/>
  <c r="M598" i="10"/>
  <c r="AJ598" i="10"/>
  <c r="T598" i="10"/>
  <c r="E598" i="10"/>
  <c r="O598" i="10"/>
  <c r="N598" i="10"/>
  <c r="X598" i="10"/>
  <c r="V598" i="10"/>
  <c r="H598" i="10"/>
  <c r="C598" i="10"/>
  <c r="C1212" i="10" s="1"/>
  <c r="B598" i="10"/>
  <c r="B1212" i="10" s="1"/>
  <c r="L598" i="10"/>
  <c r="L1212" i="10" s="1"/>
  <c r="A1213" i="10" l="1"/>
  <c r="A600" i="10"/>
  <c r="AB599" i="10"/>
  <c r="H599" i="10"/>
  <c r="P599" i="10"/>
  <c r="AM599" i="10"/>
  <c r="AK599" i="10"/>
  <c r="S599" i="10"/>
  <c r="AD599" i="10"/>
  <c r="D599" i="10"/>
  <c r="D1213" i="10" s="1"/>
  <c r="AA599" i="10"/>
  <c r="AL599" i="10"/>
  <c r="Y599" i="10"/>
  <c r="AH599" i="10"/>
  <c r="R599" i="10"/>
  <c r="O599" i="10"/>
  <c r="Z599" i="10"/>
  <c r="M599" i="10"/>
  <c r="AJ599" i="10"/>
  <c r="AI599" i="10"/>
  <c r="V599" i="10"/>
  <c r="G599" i="10"/>
  <c r="T599" i="10"/>
  <c r="F599" i="10"/>
  <c r="AC599" i="10"/>
  <c r="C599" i="10"/>
  <c r="C1213" i="10" s="1"/>
  <c r="N599" i="10"/>
  <c r="X599" i="10"/>
  <c r="W599" i="10"/>
  <c r="J599" i="10"/>
  <c r="AG599" i="10"/>
  <c r="Q599" i="10"/>
  <c r="B599" i="10"/>
  <c r="B1213" i="10" s="1"/>
  <c r="L599" i="10"/>
  <c r="L1213" i="10" s="1"/>
  <c r="K599" i="10"/>
  <c r="U599" i="10"/>
  <c r="E599" i="10"/>
  <c r="I599" i="10"/>
  <c r="AF599" i="10"/>
  <c r="AE599" i="10"/>
  <c r="A1214" i="10" l="1"/>
  <c r="A601" i="10"/>
  <c r="O600" i="10"/>
  <c r="AL600" i="10"/>
  <c r="L600" i="10"/>
  <c r="L1214" i="10" s="1"/>
  <c r="W600" i="10"/>
  <c r="J600" i="10"/>
  <c r="AG600" i="10"/>
  <c r="AF600" i="10"/>
  <c r="S600" i="10"/>
  <c r="C600" i="10"/>
  <c r="C1214" i="10" s="1"/>
  <c r="Z600" i="10"/>
  <c r="K600" i="10"/>
  <c r="U600" i="10"/>
  <c r="T600" i="10"/>
  <c r="G600" i="10"/>
  <c r="AD600" i="10"/>
  <c r="N600" i="10"/>
  <c r="I600" i="10"/>
  <c r="H600" i="10"/>
  <c r="R600" i="10"/>
  <c r="AC600" i="10"/>
  <c r="E600" i="10"/>
  <c r="D600" i="10"/>
  <c r="D1214" i="10" s="1"/>
  <c r="B600" i="10"/>
  <c r="B1214" i="10" s="1"/>
  <c r="F600" i="10"/>
  <c r="AB600" i="10"/>
  <c r="Q600" i="10"/>
  <c r="P600" i="10"/>
  <c r="AK600" i="10"/>
  <c r="AM600" i="10"/>
  <c r="Y600" i="10"/>
  <c r="AJ600" i="10"/>
  <c r="AH600" i="10"/>
  <c r="AE600" i="10"/>
  <c r="AI600" i="10"/>
  <c r="AA600" i="10"/>
  <c r="V600" i="10"/>
  <c r="M600" i="10"/>
  <c r="X600" i="10"/>
  <c r="A1215" i="10" l="1"/>
  <c r="A602" i="10"/>
  <c r="C601" i="10"/>
  <c r="C1215" i="10" s="1"/>
  <c r="AL601" i="10"/>
  <c r="AK601" i="10"/>
  <c r="N601" i="10"/>
  <c r="AH601" i="10"/>
  <c r="AJ601" i="10"/>
  <c r="V601" i="10"/>
  <c r="AG601" i="10"/>
  <c r="AE601" i="10"/>
  <c r="X601" i="10"/>
  <c r="J601" i="10"/>
  <c r="U601" i="10"/>
  <c r="AF601" i="10"/>
  <c r="S601" i="10"/>
  <c r="AB601" i="10"/>
  <c r="Z601" i="10"/>
  <c r="L601" i="10"/>
  <c r="L1215" i="10" s="1"/>
  <c r="AI601" i="10"/>
  <c r="I601" i="10"/>
  <c r="T601" i="10"/>
  <c r="G601" i="10"/>
  <c r="AD601" i="10"/>
  <c r="AC601" i="10"/>
  <c r="P601" i="10"/>
  <c r="AM601" i="10"/>
  <c r="W601" i="10"/>
  <c r="H601" i="10"/>
  <c r="R601" i="10"/>
  <c r="Q601" i="10"/>
  <c r="D601" i="10"/>
  <c r="D1215" i="10" s="1"/>
  <c r="AA601" i="10"/>
  <c r="Y601" i="10"/>
  <c r="M601" i="10"/>
  <c r="O601" i="10"/>
  <c r="B601" i="10"/>
  <c r="B1215" i="10" s="1"/>
  <c r="K601" i="10"/>
  <c r="F601" i="10"/>
  <c r="E601" i="10"/>
  <c r="A1216" i="10" l="1"/>
  <c r="A603" i="10"/>
  <c r="W602" i="10"/>
  <c r="AH602" i="10"/>
  <c r="AE602" i="10"/>
  <c r="V602" i="10"/>
  <c r="AG602" i="10"/>
  <c r="S602" i="10"/>
  <c r="AD602" i="10"/>
  <c r="AB602" i="10"/>
  <c r="K602" i="10"/>
  <c r="U602" i="10"/>
  <c r="G602" i="10"/>
  <c r="R602" i="10"/>
  <c r="AC602" i="10"/>
  <c r="P602" i="10"/>
  <c r="AM602" i="10"/>
  <c r="AL602" i="10"/>
  <c r="AK602" i="10"/>
  <c r="I602" i="10"/>
  <c r="AF602" i="10"/>
  <c r="F602" i="10"/>
  <c r="Q602" i="10"/>
  <c r="D602" i="10"/>
  <c r="D1216" i="10" s="1"/>
  <c r="AA602" i="10"/>
  <c r="Z602" i="10"/>
  <c r="Y602" i="10"/>
  <c r="AJ602" i="10"/>
  <c r="J602" i="10"/>
  <c r="T602" i="10"/>
  <c r="E602" i="10"/>
  <c r="O602" i="10"/>
  <c r="N602" i="10"/>
  <c r="M602" i="10"/>
  <c r="X602" i="10"/>
  <c r="H602" i="10"/>
  <c r="C602" i="10"/>
  <c r="C1216" i="10" s="1"/>
  <c r="B602" i="10"/>
  <c r="B1216" i="10" s="1"/>
  <c r="L602" i="10"/>
  <c r="L1216" i="10" s="1"/>
  <c r="AI602" i="10"/>
  <c r="A1217" i="10" l="1"/>
  <c r="A604" i="10"/>
  <c r="AB603" i="10"/>
  <c r="AM603" i="10"/>
  <c r="AF603" i="10"/>
  <c r="AE603" i="10"/>
  <c r="AD603" i="10"/>
  <c r="P603" i="10"/>
  <c r="AA603" i="10"/>
  <c r="AL603" i="10"/>
  <c r="AK603" i="10"/>
  <c r="H603" i="10"/>
  <c r="R603" i="10"/>
  <c r="D603" i="10"/>
  <c r="D1217" i="10" s="1"/>
  <c r="O603" i="10"/>
  <c r="Z603" i="10"/>
  <c r="Y603" i="10"/>
  <c r="AJ603" i="10"/>
  <c r="AI603" i="10"/>
  <c r="AH603" i="10"/>
  <c r="F603" i="10"/>
  <c r="AC603" i="10"/>
  <c r="C603" i="10"/>
  <c r="C1217" i="10" s="1"/>
  <c r="N603" i="10"/>
  <c r="M603" i="10"/>
  <c r="X603" i="10"/>
  <c r="W603" i="10"/>
  <c r="V603" i="10"/>
  <c r="AG603" i="10"/>
  <c r="Q603" i="10"/>
  <c r="B603" i="10"/>
  <c r="B1217" i="10" s="1"/>
  <c r="L603" i="10"/>
  <c r="L1217" i="10" s="1"/>
  <c r="K603" i="10"/>
  <c r="J603" i="10"/>
  <c r="U603" i="10"/>
  <c r="E603" i="10"/>
  <c r="I603" i="10"/>
  <c r="T603" i="10"/>
  <c r="G603" i="10"/>
  <c r="S603" i="10"/>
  <c r="A1218" i="10" l="1"/>
  <c r="A605" i="10"/>
  <c r="C604" i="10"/>
  <c r="C1218" i="10" s="1"/>
  <c r="Z604" i="10"/>
  <c r="K604" i="10"/>
  <c r="J604" i="10"/>
  <c r="U604" i="10"/>
  <c r="T604" i="10"/>
  <c r="S604" i="10"/>
  <c r="AD604" i="10"/>
  <c r="Q604" i="10"/>
  <c r="N604" i="10"/>
  <c r="I604" i="10"/>
  <c r="H604" i="10"/>
  <c r="G604" i="10"/>
  <c r="R604" i="10"/>
  <c r="AB604" i="10"/>
  <c r="B604" i="10"/>
  <c r="B1218" i="10" s="1"/>
  <c r="F604" i="10"/>
  <c r="P604" i="10"/>
  <c r="E604" i="10"/>
  <c r="D604" i="10"/>
  <c r="D1218" i="10" s="1"/>
  <c r="AM604" i="10"/>
  <c r="AK604" i="10"/>
  <c r="AJ604" i="10"/>
  <c r="AC604" i="10"/>
  <c r="AA604" i="10"/>
  <c r="Y604" i="10"/>
  <c r="X604" i="10"/>
  <c r="AI604" i="10"/>
  <c r="AH604" i="10"/>
  <c r="W604" i="10"/>
  <c r="O604" i="10"/>
  <c r="V604" i="10"/>
  <c r="AL604" i="10"/>
  <c r="AG604" i="10"/>
  <c r="M604" i="10"/>
  <c r="AF604" i="10"/>
  <c r="L604" i="10"/>
  <c r="L1218" i="10" s="1"/>
  <c r="AE604" i="10"/>
  <c r="A1219" i="10" l="1"/>
  <c r="A606" i="10"/>
  <c r="B605" i="10"/>
  <c r="B1219" i="10" s="1"/>
  <c r="AL605" i="10"/>
  <c r="AK605" i="10"/>
  <c r="AJ605" i="10"/>
  <c r="AH605" i="10"/>
  <c r="AG605" i="10"/>
  <c r="N605" i="10"/>
  <c r="X605" i="10"/>
  <c r="V605" i="10"/>
  <c r="U605" i="10"/>
  <c r="AF605" i="10"/>
  <c r="AE605" i="10"/>
  <c r="L605" i="10"/>
  <c r="L1219" i="10" s="1"/>
  <c r="AI605" i="10"/>
  <c r="J605" i="10"/>
  <c r="I605" i="10"/>
  <c r="T605" i="10"/>
  <c r="S605" i="10"/>
  <c r="AD605" i="10"/>
  <c r="AC605" i="10"/>
  <c r="AB605" i="10"/>
  <c r="AM605" i="10"/>
  <c r="M605" i="10"/>
  <c r="W605" i="10"/>
  <c r="H605" i="10"/>
  <c r="G605" i="10"/>
  <c r="R605" i="10"/>
  <c r="Q605" i="10"/>
  <c r="P605" i="10"/>
  <c r="AA605" i="10"/>
  <c r="K605" i="10"/>
  <c r="F605" i="10"/>
  <c r="E605" i="10"/>
  <c r="D605" i="10"/>
  <c r="D1219" i="10" s="1"/>
  <c r="O605" i="10"/>
  <c r="C605" i="10"/>
  <c r="C1219" i="10" s="1"/>
  <c r="Z605" i="10"/>
  <c r="Y605" i="10"/>
  <c r="A1220" i="10" l="1"/>
  <c r="A607" i="10"/>
  <c r="V606" i="10"/>
  <c r="J606" i="10"/>
  <c r="AH606" i="10"/>
  <c r="AG606" i="10"/>
  <c r="AE606" i="10"/>
  <c r="AD606" i="10"/>
  <c r="U606" i="10"/>
  <c r="S606" i="10"/>
  <c r="R606" i="10"/>
  <c r="AC606" i="10"/>
  <c r="AB606" i="10"/>
  <c r="AM606" i="10"/>
  <c r="AL606" i="10"/>
  <c r="I606" i="10"/>
  <c r="AF606" i="10"/>
  <c r="G606" i="10"/>
  <c r="F606" i="10"/>
  <c r="Q606" i="10"/>
  <c r="P606" i="10"/>
  <c r="AA606" i="10"/>
  <c r="Z606" i="10"/>
  <c r="AK606" i="10"/>
  <c r="AJ606" i="10"/>
  <c r="T606" i="10"/>
  <c r="E606" i="10"/>
  <c r="D606" i="10"/>
  <c r="D1220" i="10" s="1"/>
  <c r="O606" i="10"/>
  <c r="N606" i="10"/>
  <c r="Y606" i="10"/>
  <c r="X606" i="10"/>
  <c r="H606" i="10"/>
  <c r="C606" i="10"/>
  <c r="C1220" i="10" s="1"/>
  <c r="B606" i="10"/>
  <c r="B1220" i="10" s="1"/>
  <c r="M606" i="10"/>
  <c r="L606" i="10"/>
  <c r="L1220" i="10" s="1"/>
  <c r="W606" i="10"/>
  <c r="AI606" i="10"/>
  <c r="K606" i="10"/>
  <c r="A1221" i="10" l="1"/>
  <c r="A608" i="10"/>
  <c r="AD607" i="10"/>
  <c r="AB607" i="10"/>
  <c r="AA607" i="10"/>
  <c r="AL607" i="10"/>
  <c r="R607" i="10"/>
  <c r="P607" i="10"/>
  <c r="O607" i="10"/>
  <c r="Z607" i="10"/>
  <c r="AK607" i="10"/>
  <c r="AJ607" i="10"/>
  <c r="AI607" i="10"/>
  <c r="AF607" i="10"/>
  <c r="F607" i="10"/>
  <c r="AC607" i="10"/>
  <c r="D607" i="10"/>
  <c r="D1221" i="10" s="1"/>
  <c r="C607" i="10"/>
  <c r="C1221" i="10" s="1"/>
  <c r="N607" i="10"/>
  <c r="Y607" i="10"/>
  <c r="X607" i="10"/>
  <c r="W607" i="10"/>
  <c r="AH607" i="10"/>
  <c r="AG607" i="10"/>
  <c r="Q607" i="10"/>
  <c r="B607" i="10"/>
  <c r="B1221" i="10" s="1"/>
  <c r="M607" i="10"/>
  <c r="L607" i="10"/>
  <c r="L1221" i="10" s="1"/>
  <c r="K607" i="10"/>
  <c r="V607" i="10"/>
  <c r="U607" i="10"/>
  <c r="AE607" i="10"/>
  <c r="E607" i="10"/>
  <c r="J607" i="10"/>
  <c r="I607" i="10"/>
  <c r="H607" i="10"/>
  <c r="G607" i="10"/>
  <c r="T607" i="10"/>
  <c r="S607" i="10"/>
  <c r="AM607" i="10"/>
  <c r="A1222" i="10" l="1"/>
  <c r="A609" i="10"/>
  <c r="N608" i="10"/>
  <c r="J608" i="10"/>
  <c r="I608" i="10"/>
  <c r="H608" i="10"/>
  <c r="S608" i="10"/>
  <c r="R608" i="10"/>
  <c r="D608" i="10"/>
  <c r="D1222" i="10" s="1"/>
  <c r="B608" i="10"/>
  <c r="B1222" i="10" s="1"/>
  <c r="G608" i="10"/>
  <c r="F608" i="10"/>
  <c r="Q608" i="10"/>
  <c r="AM608" i="10"/>
  <c r="AJ608" i="10"/>
  <c r="AA608" i="10"/>
  <c r="AK608" i="10"/>
  <c r="X608" i="10"/>
  <c r="AI608" i="10"/>
  <c r="O608" i="10"/>
  <c r="AL608" i="10"/>
  <c r="Y608" i="10"/>
  <c r="L608" i="10"/>
  <c r="L1222" i="10" s="1"/>
  <c r="W608" i="10"/>
  <c r="AH608" i="10"/>
  <c r="AG608" i="10"/>
  <c r="AF608" i="10"/>
  <c r="E608" i="10"/>
  <c r="AC608" i="10"/>
  <c r="AB608" i="10"/>
  <c r="AD608" i="10"/>
  <c r="C608" i="10"/>
  <c r="C1222" i="10" s="1"/>
  <c r="V608" i="10"/>
  <c r="P608" i="10"/>
  <c r="Z608" i="10"/>
  <c r="U608" i="10"/>
  <c r="M608" i="10"/>
  <c r="T608" i="10"/>
  <c r="AE608" i="10"/>
  <c r="K608" i="10"/>
  <c r="A1223" i="10" l="1"/>
  <c r="A610" i="10"/>
  <c r="Z609" i="10"/>
  <c r="Y609" i="10"/>
  <c r="B609" i="10"/>
  <c r="B1223" i="10" s="1"/>
  <c r="AJ609" i="10"/>
  <c r="AG609" i="10"/>
  <c r="X609" i="10"/>
  <c r="AH609" i="10"/>
  <c r="U609" i="10"/>
  <c r="AF609" i="10"/>
  <c r="L609" i="10"/>
  <c r="L1223" i="10" s="1"/>
  <c r="AI609" i="10"/>
  <c r="V609" i="10"/>
  <c r="I609" i="10"/>
  <c r="T609" i="10"/>
  <c r="AE609" i="10"/>
  <c r="AD609" i="10"/>
  <c r="AC609" i="10"/>
  <c r="AM609" i="10"/>
  <c r="W609" i="10"/>
  <c r="J609" i="10"/>
  <c r="H609" i="10"/>
  <c r="S609" i="10"/>
  <c r="R609" i="10"/>
  <c r="Q609" i="10"/>
  <c r="AB609" i="10"/>
  <c r="AA609" i="10"/>
  <c r="K609" i="10"/>
  <c r="G609" i="10"/>
  <c r="F609" i="10"/>
  <c r="E609" i="10"/>
  <c r="P609" i="10"/>
  <c r="O609" i="10"/>
  <c r="AL609" i="10"/>
  <c r="N609" i="10"/>
  <c r="M609" i="10"/>
  <c r="D609" i="10"/>
  <c r="D1223" i="10" s="1"/>
  <c r="C609" i="10"/>
  <c r="C1223" i="10" s="1"/>
  <c r="AK609" i="10"/>
  <c r="AD1220" i="10" l="1"/>
  <c r="A1224" i="10"/>
  <c r="AG610" i="10"/>
  <c r="AG1219" i="10" s="1"/>
  <c r="AD610" i="10"/>
  <c r="U610" i="10"/>
  <c r="U1223" i="10" s="1"/>
  <c r="AE610" i="10"/>
  <c r="AE1218" i="10" s="1"/>
  <c r="R610" i="10"/>
  <c r="R1221" i="10" s="1"/>
  <c r="AC610" i="10"/>
  <c r="AC1219" i="10" s="1"/>
  <c r="AM610" i="10"/>
  <c r="AM1219" i="10" s="1"/>
  <c r="AL610" i="10"/>
  <c r="AL1218" i="10" s="1"/>
  <c r="AI610" i="10"/>
  <c r="AI1221" i="10" s="1"/>
  <c r="I610" i="10"/>
  <c r="AF610" i="10"/>
  <c r="AF1223" i="10" s="1"/>
  <c r="S610" i="10"/>
  <c r="S1220" i="10" s="1"/>
  <c r="F610" i="10"/>
  <c r="F1221" i="10" s="1"/>
  <c r="Q610" i="10"/>
  <c r="Q1220" i="10" s="1"/>
  <c r="AB610" i="10"/>
  <c r="AB1223" i="10" s="1"/>
  <c r="AA610" i="10"/>
  <c r="AA1223" i="10" s="1"/>
  <c r="Z610" i="10"/>
  <c r="Z1221" i="10" s="1"/>
  <c r="AJ610" i="10"/>
  <c r="T610" i="10"/>
  <c r="T1222" i="10" s="1"/>
  <c r="G610" i="10"/>
  <c r="G1220" i="10" s="1"/>
  <c r="E610" i="10"/>
  <c r="E1218" i="10" s="1"/>
  <c r="P610" i="10"/>
  <c r="P1222" i="10" s="1"/>
  <c r="O610" i="10"/>
  <c r="O1223" i="10" s="1"/>
  <c r="N610" i="10"/>
  <c r="N1222" i="10" s="1"/>
  <c r="AK610" i="10"/>
  <c r="AK1223" i="10" s="1"/>
  <c r="X610" i="10"/>
  <c r="X1223" i="10" s="1"/>
  <c r="V610" i="10"/>
  <c r="V1223" i="10" s="1"/>
  <c r="H610" i="10"/>
  <c r="H1219" i="10" s="1"/>
  <c r="D610" i="10"/>
  <c r="D1224" i="10" s="1"/>
  <c r="C610" i="10"/>
  <c r="C1224" i="10" s="1"/>
  <c r="B610" i="10"/>
  <c r="B1224" i="10" s="1"/>
  <c r="Y610" i="10"/>
  <c r="L610" i="10"/>
  <c r="L1224" i="10" s="1"/>
  <c r="K610" i="10"/>
  <c r="K1221" i="10" s="1"/>
  <c r="AH610" i="10"/>
  <c r="AH1222" i="10" s="1"/>
  <c r="M610" i="10"/>
  <c r="M1220" i="10" s="1"/>
  <c r="W610" i="10"/>
  <c r="W1220" i="10" s="1"/>
  <c r="J610" i="10"/>
  <c r="J1222" i="10" s="1"/>
  <c r="Y1219" i="10" l="1"/>
  <c r="Y618" i="10"/>
  <c r="P1221" i="10"/>
  <c r="P1218" i="10"/>
  <c r="AC1222" i="10"/>
  <c r="AM1220" i="10"/>
  <c r="AI1222" i="10"/>
  <c r="AG1218" i="10"/>
  <c r="Z1218" i="10"/>
  <c r="F1223" i="10"/>
  <c r="AB1222" i="10"/>
  <c r="Z1219" i="10"/>
  <c r="AK1221" i="10"/>
  <c r="AI1223" i="10"/>
  <c r="O1219" i="10"/>
  <c r="AA1220" i="10"/>
  <c r="E1220" i="10"/>
  <c r="J1221" i="10"/>
  <c r="AM1221" i="10"/>
  <c r="AL1219" i="10"/>
  <c r="N1223" i="10"/>
  <c r="AG1220" i="10"/>
  <c r="X1221" i="10"/>
  <c r="Z1220" i="10"/>
  <c r="AK1219" i="10"/>
  <c r="E1222" i="10"/>
  <c r="E1219" i="10"/>
  <c r="U1032" i="10"/>
  <c r="U1033" i="10"/>
  <c r="U1034" i="10"/>
  <c r="U1036" i="10"/>
  <c r="U1035" i="10"/>
  <c r="U1077" i="10"/>
  <c r="U1078" i="10"/>
  <c r="U1080" i="10"/>
  <c r="U1079" i="10"/>
  <c r="U1081" i="10"/>
  <c r="U1083" i="10"/>
  <c r="U1082" i="10"/>
  <c r="U1084" i="10"/>
  <c r="U1085" i="10"/>
  <c r="U1087" i="10"/>
  <c r="U1086" i="10"/>
  <c r="U1088" i="10"/>
  <c r="U1089" i="10"/>
  <c r="U1090" i="10"/>
  <c r="U1091" i="10"/>
  <c r="U1092" i="10"/>
  <c r="U1093" i="10"/>
  <c r="U1094" i="10"/>
  <c r="U1095" i="10"/>
  <c r="U1096" i="10"/>
  <c r="U1097" i="10"/>
  <c r="U1098" i="10"/>
  <c r="U1099" i="10"/>
  <c r="U1100" i="10"/>
  <c r="U1102" i="10"/>
  <c r="U1101" i="10"/>
  <c r="U1103" i="10"/>
  <c r="U1105" i="10"/>
  <c r="U1104" i="10"/>
  <c r="U1106" i="10"/>
  <c r="U1109" i="10"/>
  <c r="U1107" i="10"/>
  <c r="U1108" i="10"/>
  <c r="U1110" i="10"/>
  <c r="U1111" i="10"/>
  <c r="U1112" i="10"/>
  <c r="U1113" i="10"/>
  <c r="U1115" i="10"/>
  <c r="U1114" i="10"/>
  <c r="U1116" i="10"/>
  <c r="U1117" i="10"/>
  <c r="U1118" i="10"/>
  <c r="U1120" i="10"/>
  <c r="U1119" i="10"/>
  <c r="U1121" i="10"/>
  <c r="U1122" i="10"/>
  <c r="U1123" i="10"/>
  <c r="U1124" i="10"/>
  <c r="U1125" i="10"/>
  <c r="U1126" i="10"/>
  <c r="U1127" i="10"/>
  <c r="U1128" i="10"/>
  <c r="U1129" i="10"/>
  <c r="U1131" i="10"/>
  <c r="U1130" i="10"/>
  <c r="U1132" i="10"/>
  <c r="U1133" i="10"/>
  <c r="U1134" i="10"/>
  <c r="U1135" i="10"/>
  <c r="U1137" i="10"/>
  <c r="U1136" i="10"/>
  <c r="U1138" i="10"/>
  <c r="U1140" i="10"/>
  <c r="U1139" i="10"/>
  <c r="U1141" i="10"/>
  <c r="U1142" i="10"/>
  <c r="U1145" i="10"/>
  <c r="U1143" i="10"/>
  <c r="U1144" i="10"/>
  <c r="U1146" i="10"/>
  <c r="U1147" i="10"/>
  <c r="U1167" i="10"/>
  <c r="U1168" i="10"/>
  <c r="U1169" i="10"/>
  <c r="U1172" i="10"/>
  <c r="U1171" i="10"/>
  <c r="U1170" i="10"/>
  <c r="U1173" i="10"/>
  <c r="U1174" i="10"/>
  <c r="U1177" i="10"/>
  <c r="U1175" i="10"/>
  <c r="U1176" i="10"/>
  <c r="U1178" i="10"/>
  <c r="U1179" i="10"/>
  <c r="U1180" i="10"/>
  <c r="U1182" i="10"/>
  <c r="U1181" i="10"/>
  <c r="U1183" i="10"/>
  <c r="U1185" i="10"/>
  <c r="U1184" i="10"/>
  <c r="U1186" i="10"/>
  <c r="U1187" i="10"/>
  <c r="U1188" i="10"/>
  <c r="U1189" i="10"/>
  <c r="U1190" i="10"/>
  <c r="U1191" i="10"/>
  <c r="U1192" i="10"/>
  <c r="U1193" i="10"/>
  <c r="U1194" i="10"/>
  <c r="U1195" i="10"/>
  <c r="U1196" i="10"/>
  <c r="U1197" i="10"/>
  <c r="U1199" i="10"/>
  <c r="U1198" i="10"/>
  <c r="U1200" i="10"/>
  <c r="U1201" i="10"/>
  <c r="U1204" i="10"/>
  <c r="U1203" i="10"/>
  <c r="U1202" i="10"/>
  <c r="U1205" i="10"/>
  <c r="U1206" i="10"/>
  <c r="U1208" i="10"/>
  <c r="U1209" i="10"/>
  <c r="U1207" i="10"/>
  <c r="U1210" i="10"/>
  <c r="U1211" i="10"/>
  <c r="U1212" i="10"/>
  <c r="U1214" i="10"/>
  <c r="U1213" i="10"/>
  <c r="U1215" i="10"/>
  <c r="U1216" i="10"/>
  <c r="U1217" i="10"/>
  <c r="H1220" i="10"/>
  <c r="W1223" i="10"/>
  <c r="Z1223" i="10"/>
  <c r="N1219" i="10"/>
  <c r="R1218" i="10"/>
  <c r="AF1220" i="10"/>
  <c r="W1219" i="10"/>
  <c r="AH1073" i="10"/>
  <c r="AH1072" i="10"/>
  <c r="AH1074" i="10"/>
  <c r="AH1075" i="10"/>
  <c r="AH1077" i="10"/>
  <c r="AH1076" i="10"/>
  <c r="AH1078" i="10"/>
  <c r="AH1079" i="10"/>
  <c r="AH1081" i="10"/>
  <c r="AH1080" i="10"/>
  <c r="AH1082" i="10"/>
  <c r="AH1083" i="10"/>
  <c r="AH1085" i="10"/>
  <c r="AH1084" i="10"/>
  <c r="AH1086" i="10"/>
  <c r="AH1089" i="10"/>
  <c r="AH1087" i="10"/>
  <c r="AH1088" i="10"/>
  <c r="AH1091" i="10"/>
  <c r="AH1090" i="10"/>
  <c r="AH1092" i="10"/>
  <c r="AH1093" i="10"/>
  <c r="AH1094" i="10"/>
  <c r="AH1095" i="10"/>
  <c r="AH1096" i="10"/>
  <c r="AH1097" i="10"/>
  <c r="AH1098" i="10"/>
  <c r="AH1099" i="10"/>
  <c r="AH1100" i="10"/>
  <c r="AH1102" i="10"/>
  <c r="AH1101" i="10"/>
  <c r="AH1103" i="10"/>
  <c r="AH1105" i="10"/>
  <c r="AH1104" i="10"/>
  <c r="AH1106" i="10"/>
  <c r="AH1108" i="10"/>
  <c r="AH1109" i="10"/>
  <c r="AH1107" i="10"/>
  <c r="AH1112" i="10"/>
  <c r="AH1110" i="10"/>
  <c r="AH1111" i="10"/>
  <c r="AH1114" i="10"/>
  <c r="AH1113" i="10"/>
  <c r="AH1115" i="10"/>
  <c r="AH1116" i="10"/>
  <c r="AH1117" i="10"/>
  <c r="AH1118" i="10"/>
  <c r="AH1119" i="10"/>
  <c r="AH1120" i="10"/>
  <c r="AH1122" i="10"/>
  <c r="AH1121" i="10"/>
  <c r="AH1123" i="10"/>
  <c r="AH1124" i="10"/>
  <c r="AH1125" i="10"/>
  <c r="AH1126" i="10"/>
  <c r="AH1127" i="10"/>
  <c r="AH1128" i="10"/>
  <c r="AH1129" i="10"/>
  <c r="AH1131" i="10"/>
  <c r="AH1130" i="10"/>
  <c r="AH1133" i="10"/>
  <c r="AH1132" i="10"/>
  <c r="AH1134" i="10"/>
  <c r="AH1135" i="10"/>
  <c r="AH1136" i="10"/>
  <c r="AH1137" i="10"/>
  <c r="AH1138" i="10"/>
  <c r="AH1139" i="10"/>
  <c r="AH1140" i="10"/>
  <c r="AH1141" i="10"/>
  <c r="AH1142" i="10"/>
  <c r="AH1143" i="10"/>
  <c r="AH1144" i="10"/>
  <c r="AH1145" i="10"/>
  <c r="AH1146" i="10"/>
  <c r="AH1147" i="10"/>
  <c r="AH1148" i="10"/>
  <c r="AH1150" i="10"/>
  <c r="AH1149" i="10"/>
  <c r="AH1151" i="10"/>
  <c r="AH1152" i="10"/>
  <c r="AH1153" i="10"/>
  <c r="AH1154" i="10"/>
  <c r="AH1155" i="10"/>
  <c r="AH1156" i="10"/>
  <c r="AH1158" i="10"/>
  <c r="AH1157" i="10"/>
  <c r="AH1159" i="10"/>
  <c r="AH1160" i="10"/>
  <c r="AH1161" i="10"/>
  <c r="AH1163" i="10"/>
  <c r="AH1165" i="10"/>
  <c r="AH1162" i="10"/>
  <c r="AH1164" i="10"/>
  <c r="AH1166" i="10"/>
  <c r="AH1168" i="10"/>
  <c r="AH1167" i="10"/>
  <c r="AH1169" i="10"/>
  <c r="AH1170" i="10"/>
  <c r="AH1171" i="10"/>
  <c r="AH1172" i="10"/>
  <c r="AH1173" i="10"/>
  <c r="AH1175" i="10"/>
  <c r="AH1174" i="10"/>
  <c r="AH1176" i="10"/>
  <c r="AH1178" i="10"/>
  <c r="AH1177" i="10"/>
  <c r="AH1179" i="10"/>
  <c r="AH1180" i="10"/>
  <c r="AH1181" i="10"/>
  <c r="AH1182" i="10"/>
  <c r="AH1183" i="10"/>
  <c r="AH1184" i="10"/>
  <c r="AH1185" i="10"/>
  <c r="AH1186" i="10"/>
  <c r="AH1188" i="10"/>
  <c r="AH1187" i="10"/>
  <c r="AH1189" i="10"/>
  <c r="AH1190" i="10"/>
  <c r="AH1191" i="10"/>
  <c r="AH1193" i="10"/>
  <c r="AH1192" i="10"/>
  <c r="AH1196" i="10"/>
  <c r="AH1194" i="10"/>
  <c r="AH1195" i="10"/>
  <c r="AH1197" i="10"/>
  <c r="AH1198" i="10"/>
  <c r="AH1199" i="10"/>
  <c r="AH1200" i="10"/>
  <c r="AH1201" i="10"/>
  <c r="AH1202" i="10"/>
  <c r="AH1204" i="10"/>
  <c r="AH1203" i="10"/>
  <c r="AH1205" i="10"/>
  <c r="AH1208" i="10"/>
  <c r="AH1207" i="10"/>
  <c r="AH1206" i="10"/>
  <c r="AH1211" i="10"/>
  <c r="AH1210" i="10"/>
  <c r="AH1209" i="10"/>
  <c r="AH1212" i="10"/>
  <c r="AH1214" i="10"/>
  <c r="AH1213" i="10"/>
  <c r="AH1216" i="10"/>
  <c r="AH1217" i="10"/>
  <c r="AH1215" i="10"/>
  <c r="AH1218" i="10"/>
  <c r="K1072" i="10"/>
  <c r="K1073" i="10"/>
  <c r="K1074" i="10"/>
  <c r="K1075" i="10"/>
  <c r="K1077" i="10"/>
  <c r="K1076" i="10"/>
  <c r="K1080" i="10"/>
  <c r="K1078" i="10"/>
  <c r="K1079" i="10"/>
  <c r="K1081" i="10"/>
  <c r="K1082" i="10"/>
  <c r="K1083" i="10"/>
  <c r="K1085" i="10"/>
  <c r="K1084" i="10"/>
  <c r="K1086" i="10"/>
  <c r="K1087" i="10"/>
  <c r="K1088" i="10"/>
  <c r="K1090" i="10"/>
  <c r="K1089" i="10"/>
  <c r="K1092" i="10"/>
  <c r="K1091" i="10"/>
  <c r="K1094" i="10"/>
  <c r="K1093" i="10"/>
  <c r="K1095" i="10"/>
  <c r="K1096" i="10"/>
  <c r="K1097" i="10"/>
  <c r="K1098" i="10"/>
  <c r="K1099" i="10"/>
  <c r="K1100" i="10"/>
  <c r="K1101" i="10"/>
  <c r="K1102" i="10"/>
  <c r="K1103" i="10"/>
  <c r="K1104" i="10"/>
  <c r="K1105" i="10"/>
  <c r="K1107" i="10"/>
  <c r="K1106" i="10"/>
  <c r="K1108" i="10"/>
  <c r="K1109" i="10"/>
  <c r="K1110" i="10"/>
  <c r="K1111" i="10"/>
  <c r="K1113" i="10"/>
  <c r="K1112" i="10"/>
  <c r="K1114" i="10"/>
  <c r="K1115" i="10"/>
  <c r="K1117" i="10"/>
  <c r="K1116" i="10"/>
  <c r="K1118" i="10"/>
  <c r="K1119" i="10"/>
  <c r="K1120" i="10"/>
  <c r="K1121" i="10"/>
  <c r="K1122" i="10"/>
  <c r="K1123" i="10"/>
  <c r="K1125" i="10"/>
  <c r="K1124" i="10"/>
  <c r="K1126" i="10"/>
  <c r="K1127" i="10"/>
  <c r="K1128" i="10"/>
  <c r="K1129" i="10"/>
  <c r="K1130" i="10"/>
  <c r="K1131" i="10"/>
  <c r="K1132" i="10"/>
  <c r="K1133" i="10"/>
  <c r="K1134" i="10"/>
  <c r="K1135" i="10"/>
  <c r="K1136" i="10"/>
  <c r="K1137" i="10"/>
  <c r="K1138" i="10"/>
  <c r="K1139" i="10"/>
  <c r="K1141" i="10"/>
  <c r="K1140" i="10"/>
  <c r="K1143" i="10"/>
  <c r="K1142" i="10"/>
  <c r="K1144" i="10"/>
  <c r="K1146" i="10"/>
  <c r="K1145" i="10"/>
  <c r="K1147" i="10"/>
  <c r="K1148" i="10"/>
  <c r="K1149" i="10"/>
  <c r="K1151" i="10"/>
  <c r="K1150" i="10"/>
  <c r="K1152" i="10"/>
  <c r="K1154" i="10"/>
  <c r="K1153" i="10"/>
  <c r="K1155" i="10"/>
  <c r="K1156" i="10"/>
  <c r="K1157" i="10"/>
  <c r="K1158" i="10"/>
  <c r="K1159" i="10"/>
  <c r="K1161" i="10"/>
  <c r="K1160" i="10"/>
  <c r="K1163" i="10"/>
  <c r="K1162" i="10"/>
  <c r="K1166" i="10"/>
  <c r="K1164" i="10"/>
  <c r="K1165" i="10"/>
  <c r="K1167" i="10"/>
  <c r="K1168" i="10"/>
  <c r="K1169" i="10"/>
  <c r="K1171" i="10"/>
  <c r="K1170" i="10"/>
  <c r="K1172" i="10"/>
  <c r="K1173" i="10"/>
  <c r="K1175" i="10"/>
  <c r="K1174" i="10"/>
  <c r="K1176" i="10"/>
  <c r="K1177" i="10"/>
  <c r="K1178" i="10"/>
  <c r="K1179" i="10"/>
  <c r="K1181" i="10"/>
  <c r="K1180" i="10"/>
  <c r="K1182" i="10"/>
  <c r="K1184" i="10"/>
  <c r="K1183" i="10"/>
  <c r="K1185" i="10"/>
  <c r="K1186" i="10"/>
  <c r="K1187" i="10"/>
  <c r="K1188" i="10"/>
  <c r="K1190" i="10"/>
  <c r="K1189" i="10"/>
  <c r="K1191" i="10"/>
  <c r="K1192" i="10"/>
  <c r="K1193" i="10"/>
  <c r="K1194" i="10"/>
  <c r="K1195" i="10"/>
  <c r="K1197" i="10"/>
  <c r="K1196" i="10"/>
  <c r="K1198" i="10"/>
  <c r="K1200" i="10"/>
  <c r="K1199" i="10"/>
  <c r="K1201" i="10"/>
  <c r="K1202" i="10"/>
  <c r="K1203" i="10"/>
  <c r="K1204" i="10"/>
  <c r="K1205" i="10"/>
  <c r="K1207" i="10"/>
  <c r="K1208" i="10"/>
  <c r="K1206" i="10"/>
  <c r="K1209" i="10"/>
  <c r="K1210" i="10"/>
  <c r="K1211" i="10"/>
  <c r="K1213" i="10"/>
  <c r="K1212" i="10"/>
  <c r="K1214" i="10"/>
  <c r="K1215" i="10"/>
  <c r="K1216" i="10"/>
  <c r="K1217" i="10"/>
  <c r="AJ1072" i="10"/>
  <c r="AJ1073" i="10"/>
  <c r="AJ1074" i="10"/>
  <c r="AJ1075" i="10"/>
  <c r="AJ1076" i="10"/>
  <c r="AJ1077" i="10"/>
  <c r="AJ1078" i="10"/>
  <c r="AJ1079" i="10"/>
  <c r="AJ1080" i="10"/>
  <c r="AJ1081" i="10"/>
  <c r="AJ1082" i="10"/>
  <c r="AJ1083" i="10"/>
  <c r="AJ1084" i="10"/>
  <c r="AJ1085" i="10"/>
  <c r="AJ1086" i="10"/>
  <c r="AJ1087" i="10"/>
  <c r="AJ1088" i="10"/>
  <c r="AJ1090" i="10"/>
  <c r="AJ1089" i="10"/>
  <c r="AJ1092" i="10"/>
  <c r="AJ1091" i="10"/>
  <c r="AJ1094" i="10"/>
  <c r="AJ1093" i="10"/>
  <c r="AJ1096" i="10"/>
  <c r="AJ1095" i="10"/>
  <c r="AJ1098" i="10"/>
  <c r="AJ1097" i="10"/>
  <c r="AJ1099" i="10"/>
  <c r="AJ1100" i="10"/>
  <c r="AJ1101" i="10"/>
  <c r="AJ1102" i="10"/>
  <c r="AJ1103" i="10"/>
  <c r="AJ1104" i="10"/>
  <c r="AJ1105" i="10"/>
  <c r="AJ1106" i="10"/>
  <c r="AJ1107" i="10"/>
  <c r="AJ1108" i="10"/>
  <c r="AJ1109" i="10"/>
  <c r="AJ1110" i="10"/>
  <c r="AJ1112" i="10"/>
  <c r="AJ1111" i="10"/>
  <c r="AJ1113" i="10"/>
  <c r="AJ1114" i="10"/>
  <c r="AJ1115" i="10"/>
  <c r="AJ1116" i="10"/>
  <c r="AJ1117" i="10"/>
  <c r="AJ1118" i="10"/>
  <c r="AJ1119" i="10"/>
  <c r="AJ1121" i="10"/>
  <c r="AJ1120" i="10"/>
  <c r="AJ1122" i="10"/>
  <c r="AJ1123" i="10"/>
  <c r="AJ1124" i="10"/>
  <c r="AJ1126" i="10"/>
  <c r="AJ1125" i="10"/>
  <c r="AJ1127" i="10"/>
  <c r="AJ1129" i="10"/>
  <c r="AJ1128" i="10"/>
  <c r="AJ1130" i="10"/>
  <c r="AJ1131" i="10"/>
  <c r="AJ1132" i="10"/>
  <c r="AJ1133" i="10"/>
  <c r="AJ1135" i="10"/>
  <c r="AJ1134" i="10"/>
  <c r="AJ1136" i="10"/>
  <c r="AJ1137" i="10"/>
  <c r="AJ1139" i="10"/>
  <c r="AJ1138" i="10"/>
  <c r="AJ1140" i="10"/>
  <c r="AJ1141" i="10"/>
  <c r="AJ1143" i="10"/>
  <c r="AJ1142" i="10"/>
  <c r="AJ1145" i="10"/>
  <c r="AJ1144" i="10"/>
  <c r="AJ1146" i="10"/>
  <c r="AJ1148" i="10"/>
  <c r="AJ1149" i="10"/>
  <c r="AJ1147" i="10"/>
  <c r="AJ1150" i="10"/>
  <c r="AJ1151" i="10"/>
  <c r="AJ1152" i="10"/>
  <c r="AJ1154" i="10"/>
  <c r="AJ1153" i="10"/>
  <c r="AJ1156" i="10"/>
  <c r="AJ1155" i="10"/>
  <c r="AJ1157" i="10"/>
  <c r="AJ1158" i="10"/>
  <c r="AJ1159" i="10"/>
  <c r="AJ1160" i="10"/>
  <c r="AJ1161" i="10"/>
  <c r="AJ1163" i="10"/>
  <c r="AJ1162" i="10"/>
  <c r="AJ1164" i="10"/>
  <c r="AJ1165" i="10"/>
  <c r="AJ1166" i="10"/>
  <c r="AJ1167" i="10"/>
  <c r="AJ1168" i="10"/>
  <c r="AJ1169" i="10"/>
  <c r="AJ1170" i="10"/>
  <c r="AJ1171" i="10"/>
  <c r="AJ1173" i="10"/>
  <c r="AJ1172" i="10"/>
  <c r="AJ1174" i="10"/>
  <c r="AJ1175" i="10"/>
  <c r="AJ1176" i="10"/>
  <c r="AJ1177" i="10"/>
  <c r="AJ1178" i="10"/>
  <c r="AJ1180" i="10"/>
  <c r="AJ1179" i="10"/>
  <c r="AJ1181" i="10"/>
  <c r="AJ1182" i="10"/>
  <c r="AJ1183" i="10"/>
  <c r="AJ1185" i="10"/>
  <c r="AJ1184" i="10"/>
  <c r="AJ1186" i="10"/>
  <c r="AJ1187" i="10"/>
  <c r="AJ1188" i="10"/>
  <c r="AJ1190" i="10"/>
  <c r="AJ1189" i="10"/>
  <c r="AJ1193" i="10"/>
  <c r="AJ1191" i="10"/>
  <c r="AJ1192" i="10"/>
  <c r="AJ1196" i="10"/>
  <c r="AJ1194" i="10"/>
  <c r="AJ1195" i="10"/>
  <c r="AJ1197" i="10"/>
  <c r="AJ1198" i="10"/>
  <c r="AJ1199" i="10"/>
  <c r="AJ1200" i="10"/>
  <c r="AJ1202" i="10"/>
  <c r="AJ1201" i="10"/>
  <c r="AJ1205" i="10"/>
  <c r="AJ1204" i="10"/>
  <c r="AJ1203" i="10"/>
  <c r="AJ1207" i="10"/>
  <c r="AJ1206" i="10"/>
  <c r="AJ1209" i="10"/>
  <c r="AJ1211" i="10"/>
  <c r="AJ1208" i="10"/>
  <c r="AJ1212" i="10"/>
  <c r="AJ1213" i="10"/>
  <c r="AJ1210" i="10"/>
  <c r="AJ1214" i="10"/>
  <c r="AJ1216" i="10"/>
  <c r="AJ1215" i="10"/>
  <c r="AJ1218" i="10"/>
  <c r="AJ1217" i="10"/>
  <c r="AJ1220" i="10"/>
  <c r="I1072" i="10"/>
  <c r="I1073" i="10"/>
  <c r="I1074" i="10"/>
  <c r="I1075" i="10"/>
  <c r="I1076" i="10"/>
  <c r="I1077" i="10"/>
  <c r="I1078" i="10"/>
  <c r="I1079" i="10"/>
  <c r="I1081" i="10"/>
  <c r="I1080" i="10"/>
  <c r="I1082" i="10"/>
  <c r="I1083" i="10"/>
  <c r="I1084" i="10"/>
  <c r="I1086" i="10"/>
  <c r="I1085" i="10"/>
  <c r="I1088" i="10"/>
  <c r="I1087" i="10"/>
  <c r="I1090" i="10"/>
  <c r="I1089" i="10"/>
  <c r="I1091" i="10"/>
  <c r="I1092" i="10"/>
  <c r="I1093" i="10"/>
  <c r="I1095" i="10"/>
  <c r="I1094" i="10"/>
  <c r="I1096" i="10"/>
  <c r="I1097" i="10"/>
  <c r="I1098" i="10"/>
  <c r="I1099" i="10"/>
  <c r="I1101" i="10"/>
  <c r="I1100" i="10"/>
  <c r="I1102" i="10"/>
  <c r="I1103" i="10"/>
  <c r="I1104" i="10"/>
  <c r="I1105" i="10"/>
  <c r="I1106" i="10"/>
  <c r="I1107" i="10"/>
  <c r="I1108" i="10"/>
  <c r="I1109" i="10"/>
  <c r="I1110" i="10"/>
  <c r="I1112" i="10"/>
  <c r="I1111" i="10"/>
  <c r="I1113" i="10"/>
  <c r="I1114" i="10"/>
  <c r="I1115" i="10"/>
  <c r="I1116" i="10"/>
  <c r="I1117" i="10"/>
  <c r="I1118" i="10"/>
  <c r="I1119" i="10"/>
  <c r="I1120" i="10"/>
  <c r="I1121" i="10"/>
  <c r="I1123" i="10"/>
  <c r="I1122" i="10"/>
  <c r="I1124" i="10"/>
  <c r="I1125" i="10"/>
  <c r="I1126" i="10"/>
  <c r="I1127" i="10"/>
  <c r="I1128" i="10"/>
  <c r="I1129" i="10"/>
  <c r="I1130" i="10"/>
  <c r="I1131" i="10"/>
  <c r="I1132" i="10"/>
  <c r="I1133" i="10"/>
  <c r="I1136" i="10"/>
  <c r="I1134" i="10"/>
  <c r="I1135" i="10"/>
  <c r="I1137" i="10"/>
  <c r="I1138" i="10"/>
  <c r="I1139" i="10"/>
  <c r="I1140" i="10"/>
  <c r="I1141" i="10"/>
  <c r="I1142" i="10"/>
  <c r="I1143" i="10"/>
  <c r="I1144" i="10"/>
  <c r="I1145" i="10"/>
  <c r="I1146" i="10"/>
  <c r="I1148" i="10"/>
  <c r="I1147" i="10"/>
  <c r="I1149" i="10"/>
  <c r="I1151" i="10"/>
  <c r="I1150" i="10"/>
  <c r="I1152" i="10"/>
  <c r="I1153" i="10"/>
  <c r="I1154" i="10"/>
  <c r="I1155" i="10"/>
  <c r="I1156" i="10"/>
  <c r="I1157" i="10"/>
  <c r="I1158" i="10"/>
  <c r="I1159" i="10"/>
  <c r="I1161" i="10"/>
  <c r="I1160" i="10"/>
  <c r="I1162" i="10"/>
  <c r="I1163" i="10"/>
  <c r="I1164" i="10"/>
  <c r="I1165" i="10"/>
  <c r="I1167" i="10"/>
  <c r="I1166" i="10"/>
  <c r="I1168" i="10"/>
  <c r="I1170" i="10"/>
  <c r="I1169" i="10"/>
  <c r="I1171" i="10"/>
  <c r="I1172" i="10"/>
  <c r="I1173" i="10"/>
  <c r="I1174" i="10"/>
  <c r="I1176" i="10"/>
  <c r="I1175" i="10"/>
  <c r="I1177" i="10"/>
  <c r="I1178" i="10"/>
  <c r="I1179" i="10"/>
  <c r="I1180" i="10"/>
  <c r="I1181" i="10"/>
  <c r="I1182" i="10"/>
  <c r="I1184" i="10"/>
  <c r="I1183" i="10"/>
  <c r="I1185" i="10"/>
  <c r="I1186" i="10"/>
  <c r="I1187" i="10"/>
  <c r="I1188" i="10"/>
  <c r="I1189" i="10"/>
  <c r="I1190" i="10"/>
  <c r="I1191" i="10"/>
  <c r="I1193" i="10"/>
  <c r="I1192" i="10"/>
  <c r="I1194" i="10"/>
  <c r="I1195" i="10"/>
  <c r="I1196" i="10"/>
  <c r="I1197" i="10"/>
  <c r="I1199" i="10"/>
  <c r="I1198" i="10"/>
  <c r="I1201" i="10"/>
  <c r="I1203" i="10"/>
  <c r="I1200" i="10"/>
  <c r="I1202" i="10"/>
  <c r="I1205" i="10"/>
  <c r="I1204" i="10"/>
  <c r="I1206" i="10"/>
  <c r="I1207" i="10"/>
  <c r="I1208" i="10"/>
  <c r="I1210" i="10"/>
  <c r="I1209" i="10"/>
  <c r="I1212" i="10"/>
  <c r="I1211" i="10"/>
  <c r="I1213" i="10"/>
  <c r="I1214" i="10"/>
  <c r="I1215" i="10"/>
  <c r="I1216" i="10"/>
  <c r="I1217" i="10"/>
  <c r="I1222" i="10"/>
  <c r="AD1032" i="10"/>
  <c r="AD1034" i="10"/>
  <c r="AD1036" i="10"/>
  <c r="AD1033" i="10"/>
  <c r="AD1035" i="10"/>
  <c r="AD1072" i="10"/>
  <c r="AD1073" i="10"/>
  <c r="AD1074" i="10"/>
  <c r="AD1075" i="10"/>
  <c r="AD1076" i="10"/>
  <c r="AD1077" i="10"/>
  <c r="AD1078" i="10"/>
  <c r="AD1079" i="10"/>
  <c r="AD1080" i="10"/>
  <c r="AD1082" i="10"/>
  <c r="AD1081" i="10"/>
  <c r="AD1083" i="10"/>
  <c r="AD1084" i="10"/>
  <c r="AD1085" i="10"/>
  <c r="AD1086" i="10"/>
  <c r="AD1087" i="10"/>
  <c r="AD1088" i="10"/>
  <c r="AD1089" i="10"/>
  <c r="AD1090" i="10"/>
  <c r="AD1091" i="10"/>
  <c r="AD1092" i="10"/>
  <c r="AD1094" i="10"/>
  <c r="AD1093" i="10"/>
  <c r="AD1095" i="10"/>
  <c r="AD1096" i="10"/>
  <c r="AD1097" i="10"/>
  <c r="AD1098" i="10"/>
  <c r="AD1099" i="10"/>
  <c r="AD1100" i="10"/>
  <c r="AD1101" i="10"/>
  <c r="AD1102" i="10"/>
  <c r="AD1105" i="10"/>
  <c r="AD1103" i="10"/>
  <c r="AD1104" i="10"/>
  <c r="AD1107" i="10"/>
  <c r="AD1106" i="10"/>
  <c r="AD1108" i="10"/>
  <c r="AD1109" i="10"/>
  <c r="AD1110" i="10"/>
  <c r="AD1111" i="10"/>
  <c r="AD1113" i="10"/>
  <c r="AD1112" i="10"/>
  <c r="AD1114" i="10"/>
  <c r="AD1115" i="10"/>
  <c r="AD1116" i="10"/>
  <c r="AD1117" i="10"/>
  <c r="AD1118" i="10"/>
  <c r="AD1119" i="10"/>
  <c r="AD1120" i="10"/>
  <c r="AD1121" i="10"/>
  <c r="AD1122" i="10"/>
  <c r="AD1124" i="10"/>
  <c r="AD1123" i="10"/>
  <c r="AD1125" i="10"/>
  <c r="AD1126" i="10"/>
  <c r="AD1128" i="10"/>
  <c r="AD1127" i="10"/>
  <c r="AD1129" i="10"/>
  <c r="AD1130" i="10"/>
  <c r="AD1131" i="10"/>
  <c r="AD1134" i="10"/>
  <c r="AD1132" i="10"/>
  <c r="AD1133" i="10"/>
  <c r="AD1135" i="10"/>
  <c r="AD1136" i="10"/>
  <c r="AD1138" i="10"/>
  <c r="AD1137" i="10"/>
  <c r="AD1139" i="10"/>
  <c r="AD1140" i="10"/>
  <c r="AD1141" i="10"/>
  <c r="AD1143" i="10"/>
  <c r="AD1142" i="10"/>
  <c r="AD1144" i="10"/>
  <c r="AD1145" i="10"/>
  <c r="AD1146" i="10"/>
  <c r="AD1147" i="10"/>
  <c r="AD1167" i="10"/>
  <c r="AD1168" i="10"/>
  <c r="AD1169" i="10"/>
  <c r="AD1171" i="10"/>
  <c r="AD1170" i="10"/>
  <c r="AD1172" i="10"/>
  <c r="AD1173" i="10"/>
  <c r="AD1175" i="10"/>
  <c r="AD1174" i="10"/>
  <c r="AD1176" i="10"/>
  <c r="AD1177" i="10"/>
  <c r="AD1178" i="10"/>
  <c r="AD1179" i="10"/>
  <c r="AD1180" i="10"/>
  <c r="AD1181" i="10"/>
  <c r="AD1182" i="10"/>
  <c r="AD1185" i="10"/>
  <c r="AD1183" i="10"/>
  <c r="AD1184" i="10"/>
  <c r="AD1187" i="10"/>
  <c r="AD1186" i="10"/>
  <c r="AD1188" i="10"/>
  <c r="AD1189" i="10"/>
  <c r="AD1190" i="10"/>
  <c r="AD1191" i="10"/>
  <c r="AD1193" i="10"/>
  <c r="AD1192" i="10"/>
  <c r="AD1195" i="10"/>
  <c r="AD1194" i="10"/>
  <c r="AD1197" i="10"/>
  <c r="AD1196" i="10"/>
  <c r="AD1199" i="10"/>
  <c r="AD1198" i="10"/>
  <c r="AD1200" i="10"/>
  <c r="AD1201" i="10"/>
  <c r="AD1203" i="10"/>
  <c r="AD1204" i="10"/>
  <c r="AD1202" i="10"/>
  <c r="AD1206" i="10"/>
  <c r="AD1205" i="10"/>
  <c r="AD1207" i="10"/>
  <c r="AD1209" i="10"/>
  <c r="AD1210" i="10"/>
  <c r="AD1208" i="10"/>
  <c r="AD1211" i="10"/>
  <c r="AD1212" i="10"/>
  <c r="AD1214" i="10"/>
  <c r="AD1213" i="10"/>
  <c r="AD1215" i="10"/>
  <c r="AD1216" i="10"/>
  <c r="AD1221" i="10"/>
  <c r="AD1217" i="10"/>
  <c r="AD1219" i="10"/>
  <c r="AD1222" i="10"/>
  <c r="AD1218" i="10"/>
  <c r="F1218" i="10"/>
  <c r="J1223" i="10"/>
  <c r="AE1219" i="10"/>
  <c r="J1220" i="10"/>
  <c r="T1223" i="10"/>
  <c r="AL1220" i="10"/>
  <c r="I1221" i="10"/>
  <c r="U1219" i="10"/>
  <c r="AE1221" i="10"/>
  <c r="J1217" i="10"/>
  <c r="S1072" i="10"/>
  <c r="S1073" i="10"/>
  <c r="S1075" i="10"/>
  <c r="S1074" i="10"/>
  <c r="S1076" i="10"/>
  <c r="S1077" i="10"/>
  <c r="S1079" i="10"/>
  <c r="S1078" i="10"/>
  <c r="S1080" i="10"/>
  <c r="S1081" i="10"/>
  <c r="S1082" i="10"/>
  <c r="S1084" i="10"/>
  <c r="S1083" i="10"/>
  <c r="S1085" i="10"/>
  <c r="S1087" i="10"/>
  <c r="S1086" i="10"/>
  <c r="S1088" i="10"/>
  <c r="S1089" i="10"/>
  <c r="S1090" i="10"/>
  <c r="S1091" i="10"/>
  <c r="S1092" i="10"/>
  <c r="S1093" i="10"/>
  <c r="S1094" i="10"/>
  <c r="S1095" i="10"/>
  <c r="S1098" i="10"/>
  <c r="S1096" i="10"/>
  <c r="S1097" i="10"/>
  <c r="S1099" i="10"/>
  <c r="S1100" i="10"/>
  <c r="S1102" i="10"/>
  <c r="S1101" i="10"/>
  <c r="S1103" i="10"/>
  <c r="S1104" i="10"/>
  <c r="S1105" i="10"/>
  <c r="S1107" i="10"/>
  <c r="S1106" i="10"/>
  <c r="S1108" i="10"/>
  <c r="S1109" i="10"/>
  <c r="S1110" i="10"/>
  <c r="S1111" i="10"/>
  <c r="S1112" i="10"/>
  <c r="S1114" i="10"/>
  <c r="S1113" i="10"/>
  <c r="S1115" i="10"/>
  <c r="S1117" i="10"/>
  <c r="S1116" i="10"/>
  <c r="S1118" i="10"/>
  <c r="S1119" i="10"/>
  <c r="S1120" i="10"/>
  <c r="S1121" i="10"/>
  <c r="S1122" i="10"/>
  <c r="S1123" i="10"/>
  <c r="S1124" i="10"/>
  <c r="S1125" i="10"/>
  <c r="S1126" i="10"/>
  <c r="S1127" i="10"/>
  <c r="S1128" i="10"/>
  <c r="S1129" i="10"/>
  <c r="S1132" i="10"/>
  <c r="S1130" i="10"/>
  <c r="S1131" i="10"/>
  <c r="S1133" i="10"/>
  <c r="S1134" i="10"/>
  <c r="S1135" i="10"/>
  <c r="S1136" i="10"/>
  <c r="S1138" i="10"/>
  <c r="S1137" i="10"/>
  <c r="S1139" i="10"/>
  <c r="S1140" i="10"/>
  <c r="S1142" i="10"/>
  <c r="S1143" i="10"/>
  <c r="S1141" i="10"/>
  <c r="S1144" i="10"/>
  <c r="S1145" i="10"/>
  <c r="S1146" i="10"/>
  <c r="S1148" i="10"/>
  <c r="S1147" i="10"/>
  <c r="S1149" i="10"/>
  <c r="S1151" i="10"/>
  <c r="S1150" i="10"/>
  <c r="S1152" i="10"/>
  <c r="S1153" i="10"/>
  <c r="S1155" i="10"/>
  <c r="S1154" i="10"/>
  <c r="S1156" i="10"/>
  <c r="S1157" i="10"/>
  <c r="S1158" i="10"/>
  <c r="S1160" i="10"/>
  <c r="S1159" i="10"/>
  <c r="S1161" i="10"/>
  <c r="S1163" i="10"/>
  <c r="S1162" i="10"/>
  <c r="S1164" i="10"/>
  <c r="S1167" i="10"/>
  <c r="S1165" i="10"/>
  <c r="S1166" i="10"/>
  <c r="S1168" i="10"/>
  <c r="S1169" i="10"/>
  <c r="S1170" i="10"/>
  <c r="S1172" i="10"/>
  <c r="S1171" i="10"/>
  <c r="S1173" i="10"/>
  <c r="S1175" i="10"/>
  <c r="S1174"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4" i="10"/>
  <c r="S1203" i="10"/>
  <c r="S1206" i="10"/>
  <c r="S1205" i="10"/>
  <c r="S1207" i="10"/>
  <c r="S1208" i="10"/>
  <c r="S1209" i="10"/>
  <c r="S1213" i="10"/>
  <c r="S1211" i="10"/>
  <c r="S1210" i="10"/>
  <c r="S1212" i="10"/>
  <c r="S1214" i="10"/>
  <c r="S1216" i="10"/>
  <c r="S1217" i="10"/>
  <c r="S1221" i="10"/>
  <c r="S1215" i="10"/>
  <c r="V1032" i="10"/>
  <c r="V1033" i="10"/>
  <c r="V1034" i="10"/>
  <c r="V1035" i="10"/>
  <c r="V1036" i="10"/>
  <c r="V1078" i="10"/>
  <c r="V1077" i="10"/>
  <c r="V1079" i="10"/>
  <c r="V1081" i="10"/>
  <c r="V1080" i="10"/>
  <c r="V1082" i="10"/>
  <c r="V1083" i="10"/>
  <c r="V1085" i="10"/>
  <c r="V1084" i="10"/>
  <c r="V1086" i="10"/>
  <c r="V1087" i="10"/>
  <c r="V1089" i="10"/>
  <c r="V1088" i="10"/>
  <c r="V1090" i="10"/>
  <c r="V1091" i="10"/>
  <c r="V1092" i="10"/>
  <c r="V1093" i="10"/>
  <c r="V1095" i="10"/>
  <c r="V1094" i="10"/>
  <c r="V1096" i="10"/>
  <c r="V1097" i="10"/>
  <c r="V1098" i="10"/>
  <c r="V1099" i="10"/>
  <c r="V1101" i="10"/>
  <c r="V1100" i="10"/>
  <c r="V1102" i="10"/>
  <c r="V1103" i="10"/>
  <c r="V1104" i="10"/>
  <c r="V1105" i="10"/>
  <c r="V1106" i="10"/>
  <c r="V1107" i="10"/>
  <c r="V1108" i="10"/>
  <c r="V1109" i="10"/>
  <c r="V1111" i="10"/>
  <c r="V1110" i="10"/>
  <c r="V1112" i="10"/>
  <c r="V1113" i="10"/>
  <c r="V1115" i="10"/>
  <c r="V1114" i="10"/>
  <c r="V1116" i="10"/>
  <c r="V1117" i="10"/>
  <c r="V1118" i="10"/>
  <c r="V1120" i="10"/>
  <c r="V1119" i="10"/>
  <c r="V1121" i="10"/>
  <c r="V1122" i="10"/>
  <c r="V1124" i="10"/>
  <c r="V1123" i="10"/>
  <c r="V1125" i="10"/>
  <c r="V1126" i="10"/>
  <c r="V1128" i="10"/>
  <c r="V1127" i="10"/>
  <c r="V1129" i="10"/>
  <c r="V1130" i="10"/>
  <c r="V1131" i="10"/>
  <c r="V1132" i="10"/>
  <c r="V1133" i="10"/>
  <c r="V1134" i="10"/>
  <c r="V1135" i="10"/>
  <c r="V1136" i="10"/>
  <c r="V1138" i="10"/>
  <c r="V1137" i="10"/>
  <c r="V1139" i="10"/>
  <c r="V1141" i="10"/>
  <c r="V1140" i="10"/>
  <c r="V1142" i="10"/>
  <c r="V1143" i="10"/>
  <c r="V1144" i="10"/>
  <c r="V1145" i="10"/>
  <c r="V1146" i="10"/>
  <c r="V1147" i="10"/>
  <c r="V1167" i="10"/>
  <c r="V1168" i="10"/>
  <c r="V1169" i="10"/>
  <c r="V1170" i="10"/>
  <c r="V1171" i="10"/>
  <c r="V1172" i="10"/>
  <c r="V1173" i="10"/>
  <c r="V1175" i="10"/>
  <c r="V1174" i="10"/>
  <c r="V1176" i="10"/>
  <c r="V1177" i="10"/>
  <c r="V1178" i="10"/>
  <c r="V1179" i="10"/>
  <c r="V1180" i="10"/>
  <c r="V1181" i="10"/>
  <c r="V1182" i="10"/>
  <c r="V1183" i="10"/>
  <c r="V1185" i="10"/>
  <c r="V1184" i="10"/>
  <c r="V1186" i="10"/>
  <c r="V1187" i="10"/>
  <c r="V1188" i="10"/>
  <c r="V1189" i="10"/>
  <c r="V1190" i="10"/>
  <c r="V1191" i="10"/>
  <c r="V1192" i="10"/>
  <c r="V1193" i="10"/>
  <c r="V1194" i="10"/>
  <c r="V1196" i="10"/>
  <c r="V1195" i="10"/>
  <c r="V1198" i="10"/>
  <c r="V1197" i="10"/>
  <c r="V1199" i="10"/>
  <c r="V1200" i="10"/>
  <c r="V1201" i="10"/>
  <c r="V1202" i="10"/>
  <c r="V1203" i="10"/>
  <c r="V1204" i="10"/>
  <c r="V1205" i="10"/>
  <c r="V1206" i="10"/>
  <c r="V1208" i="10"/>
  <c r="V1209" i="10"/>
  <c r="V1207" i="10"/>
  <c r="V1211" i="10"/>
  <c r="V1210" i="10"/>
  <c r="V1212" i="10"/>
  <c r="V1213" i="10"/>
  <c r="V1216" i="10"/>
  <c r="V1214" i="10"/>
  <c r="V1215" i="10"/>
  <c r="V1218" i="10"/>
  <c r="V1220" i="10"/>
  <c r="V1217" i="10"/>
  <c r="X1074" i="10"/>
  <c r="X1072" i="10"/>
  <c r="X1073" i="10"/>
  <c r="X1076" i="10"/>
  <c r="X1075" i="10"/>
  <c r="X1077" i="10"/>
  <c r="X1078" i="10"/>
  <c r="X1080" i="10"/>
  <c r="X1079" i="10"/>
  <c r="X1081" i="10"/>
  <c r="X1082" i="10"/>
  <c r="X1083" i="10"/>
  <c r="X1084" i="10"/>
  <c r="X1086" i="10"/>
  <c r="X1085" i="10"/>
  <c r="X1087" i="10"/>
  <c r="X1088" i="10"/>
  <c r="X1090" i="10"/>
  <c r="X1089" i="10"/>
  <c r="X1091" i="10"/>
  <c r="X1092" i="10"/>
  <c r="X1093" i="10"/>
  <c r="X1094" i="10"/>
  <c r="X1095" i="10"/>
  <c r="X1097" i="10"/>
  <c r="X1096" i="10"/>
  <c r="X1098" i="10"/>
  <c r="X1099" i="10"/>
  <c r="X1100" i="10"/>
  <c r="X1103" i="10"/>
  <c r="X1101" i="10"/>
  <c r="X1102" i="10"/>
  <c r="X1104" i="10"/>
  <c r="X1105" i="10"/>
  <c r="X1106" i="10"/>
  <c r="X1108" i="10"/>
  <c r="X1107" i="10"/>
  <c r="X1109" i="10"/>
  <c r="X1110" i="10"/>
  <c r="X1111" i="10"/>
  <c r="X1112" i="10"/>
  <c r="X1114" i="10"/>
  <c r="X1113" i="10"/>
  <c r="X1115" i="10"/>
  <c r="X1117" i="10"/>
  <c r="X1116" i="10"/>
  <c r="X1118" i="10"/>
  <c r="X1120" i="10"/>
  <c r="X1119" i="10"/>
  <c r="X1121" i="10"/>
  <c r="X1122" i="10"/>
  <c r="X1123" i="10"/>
  <c r="X1124" i="10"/>
  <c r="X1125" i="10"/>
  <c r="X1126" i="10"/>
  <c r="X1128" i="10"/>
  <c r="X1129" i="10"/>
  <c r="X1127" i="10"/>
  <c r="X1130" i="10"/>
  <c r="X1131" i="10"/>
  <c r="X1132" i="10"/>
  <c r="X1133" i="10"/>
  <c r="X1136" i="10"/>
  <c r="X1134" i="10"/>
  <c r="X1135" i="10"/>
  <c r="X1137" i="10"/>
  <c r="X1138" i="10"/>
  <c r="X1139" i="10"/>
  <c r="X1140" i="10"/>
  <c r="X1141" i="10"/>
  <c r="X1142" i="10"/>
  <c r="X1144" i="10"/>
  <c r="X1143" i="10"/>
  <c r="X1145" i="10"/>
  <c r="X1146" i="10"/>
  <c r="X1147" i="10"/>
  <c r="X1148" i="10"/>
  <c r="X1149" i="10"/>
  <c r="X1150" i="10"/>
  <c r="X1151" i="10"/>
  <c r="X1152" i="10"/>
  <c r="X1153" i="10"/>
  <c r="X1155" i="10"/>
  <c r="X1154" i="10"/>
  <c r="X1156" i="10"/>
  <c r="X1157" i="10"/>
  <c r="X1158" i="10"/>
  <c r="X1159" i="10"/>
  <c r="X1160" i="10"/>
  <c r="X1161" i="10"/>
  <c r="X1162" i="10"/>
  <c r="X1163" i="10"/>
  <c r="X1164" i="10"/>
  <c r="X1165" i="10"/>
  <c r="X1166" i="10"/>
  <c r="X1168" i="10"/>
  <c r="X1167" i="10"/>
  <c r="X1169" i="10"/>
  <c r="X1170" i="10"/>
  <c r="X1171" i="10"/>
  <c r="X1172" i="10"/>
  <c r="X1173" i="10"/>
  <c r="X1174" i="10"/>
  <c r="X1175" i="10"/>
  <c r="X1176" i="10"/>
  <c r="X1177" i="10"/>
  <c r="X1178" i="10"/>
  <c r="X1179" i="10"/>
  <c r="X1180" i="10"/>
  <c r="X1181" i="10"/>
  <c r="X1183" i="10"/>
  <c r="X1182" i="10"/>
  <c r="X1186" i="10"/>
  <c r="X1184" i="10"/>
  <c r="X1185" i="10"/>
  <c r="X1187" i="10"/>
  <c r="X1188" i="10"/>
  <c r="X1189" i="10"/>
  <c r="X1190" i="10"/>
  <c r="X1191" i="10"/>
  <c r="X1192" i="10"/>
  <c r="X1193" i="10"/>
  <c r="X1194" i="10"/>
  <c r="X1195" i="10"/>
  <c r="X1196" i="10"/>
  <c r="X1197" i="10"/>
  <c r="X1198" i="10"/>
  <c r="X1200" i="10"/>
  <c r="X1199" i="10"/>
  <c r="X1201" i="10"/>
  <c r="X1202" i="10"/>
  <c r="X1204" i="10"/>
  <c r="X1206" i="10"/>
  <c r="X1203" i="10"/>
  <c r="X1207" i="10"/>
  <c r="X1205" i="10"/>
  <c r="X1208" i="10"/>
  <c r="X1210" i="10"/>
  <c r="X1209" i="10"/>
  <c r="X1211" i="10"/>
  <c r="X1213" i="10"/>
  <c r="X1212" i="10"/>
  <c r="X1215" i="10"/>
  <c r="X1214" i="10"/>
  <c r="X1216" i="10"/>
  <c r="X1217" i="10"/>
  <c r="X1218" i="10"/>
  <c r="AK1073" i="10"/>
  <c r="AK1072" i="10"/>
  <c r="AK1074" i="10"/>
  <c r="AK1076" i="10"/>
  <c r="AK1075" i="10"/>
  <c r="AK1077" i="10"/>
  <c r="AK1078" i="10"/>
  <c r="AK1079" i="10"/>
  <c r="AK1080" i="10"/>
  <c r="AK1081" i="10"/>
  <c r="AK1082" i="10"/>
  <c r="AK1083" i="10"/>
  <c r="AK1084" i="10"/>
  <c r="AK1085" i="10"/>
  <c r="AK1086" i="10"/>
  <c r="AK1087" i="10"/>
  <c r="AK1088" i="10"/>
  <c r="AK1089" i="10"/>
  <c r="AK1090" i="10"/>
  <c r="AK1091" i="10"/>
  <c r="AK1092" i="10"/>
  <c r="AK1094" i="10"/>
  <c r="AK1093" i="10"/>
  <c r="AK1095" i="10"/>
  <c r="AK1096" i="10"/>
  <c r="AK1097" i="10"/>
  <c r="AK1099" i="10"/>
  <c r="AK1098" i="10"/>
  <c r="AK1100" i="10"/>
  <c r="AK1101" i="10"/>
  <c r="AK1103" i="10"/>
  <c r="AK1102" i="10"/>
  <c r="AK1104" i="10"/>
  <c r="AK1105" i="10"/>
  <c r="AK1106" i="10"/>
  <c r="AK1107" i="10"/>
  <c r="AK1109" i="10"/>
  <c r="AK1108" i="10"/>
  <c r="AK1111" i="10"/>
  <c r="AK1112" i="10"/>
  <c r="AK1110" i="10"/>
  <c r="AK1113" i="10"/>
  <c r="AK1115" i="10"/>
  <c r="AK1114" i="10"/>
  <c r="AK1117" i="10"/>
  <c r="AK1116" i="10"/>
  <c r="AK1118" i="10"/>
  <c r="AK1119" i="10"/>
  <c r="AK1121" i="10"/>
  <c r="AK1120" i="10"/>
  <c r="AK1122" i="10"/>
  <c r="AK1123" i="10"/>
  <c r="AK1124" i="10"/>
  <c r="AK1125" i="10"/>
  <c r="AK1127" i="10"/>
  <c r="AK1126" i="10"/>
  <c r="AK1128" i="10"/>
  <c r="AK1129" i="10"/>
  <c r="AK1130" i="10"/>
  <c r="AK1131" i="10"/>
  <c r="AK1132" i="10"/>
  <c r="AK1133" i="10"/>
  <c r="AK1134" i="10"/>
  <c r="AK1137" i="10"/>
  <c r="AK1136" i="10"/>
  <c r="AK1135" i="10"/>
  <c r="AK1138" i="10"/>
  <c r="AK1140" i="10"/>
  <c r="AK1139" i="10"/>
  <c r="AK1142" i="10"/>
  <c r="AK1141" i="10"/>
  <c r="AK1143" i="10"/>
  <c r="AK1144" i="10"/>
  <c r="AK1146" i="10"/>
  <c r="AK1145" i="10"/>
  <c r="AK1147" i="10"/>
  <c r="AK1148" i="10"/>
  <c r="AK1149" i="10"/>
  <c r="AK1151" i="10"/>
  <c r="AK1150" i="10"/>
  <c r="AK1153" i="10"/>
  <c r="AK1152" i="10"/>
  <c r="AK1154" i="10"/>
  <c r="AK1155" i="10"/>
  <c r="AK1156" i="10"/>
  <c r="AK1158" i="10"/>
  <c r="AK1157" i="10"/>
  <c r="AK1159" i="10"/>
  <c r="AK1160" i="10"/>
  <c r="AK1161" i="10"/>
  <c r="AK1163" i="10"/>
  <c r="AK1162" i="10"/>
  <c r="AK1164" i="10"/>
  <c r="AK1165" i="10"/>
  <c r="AK1166" i="10"/>
  <c r="AK1167" i="10"/>
  <c r="AK1169" i="10"/>
  <c r="AK1168" i="10"/>
  <c r="AK1170" i="10"/>
  <c r="AK1171" i="10"/>
  <c r="AK1172" i="10"/>
  <c r="AK1173" i="10"/>
  <c r="AK1174" i="10"/>
  <c r="AK1175" i="10"/>
  <c r="AK1176" i="10"/>
  <c r="AK1178" i="10"/>
  <c r="AK1177" i="10"/>
  <c r="AK1179" i="10"/>
  <c r="AK1180" i="10"/>
  <c r="AK1181" i="10"/>
  <c r="AK1182" i="10"/>
  <c r="AK1184" i="10"/>
  <c r="AK1183" i="10"/>
  <c r="AK1185" i="10"/>
  <c r="AK1186" i="10"/>
  <c r="AK1188" i="10"/>
  <c r="AK1187" i="10"/>
  <c r="AK1189" i="10"/>
  <c r="AK1190" i="10"/>
  <c r="AK1191" i="10"/>
  <c r="AK1192" i="10"/>
  <c r="AK1193" i="10"/>
  <c r="AK1194" i="10"/>
  <c r="AK1195" i="10"/>
  <c r="AK1196" i="10"/>
  <c r="AK1197" i="10"/>
  <c r="AK1199" i="10"/>
  <c r="AK1200" i="10"/>
  <c r="AK1198" i="10"/>
  <c r="AK1202" i="10"/>
  <c r="AK1201" i="10"/>
  <c r="AK1203" i="10"/>
  <c r="AK1205" i="10"/>
  <c r="AK1204" i="10"/>
  <c r="AK1206" i="10"/>
  <c r="AK1207" i="10"/>
  <c r="AK1208" i="10"/>
  <c r="AK1209" i="10"/>
  <c r="AK1210" i="10"/>
  <c r="AK1211" i="10"/>
  <c r="AK1212" i="10"/>
  <c r="AK1213" i="10"/>
  <c r="AK1214" i="10"/>
  <c r="AK1215" i="10"/>
  <c r="AK1216" i="10"/>
  <c r="AK1217" i="10"/>
  <c r="AK1220" i="10"/>
  <c r="Z1073" i="10"/>
  <c r="Z1074" i="10"/>
  <c r="Z1076" i="10"/>
  <c r="Z1075" i="10"/>
  <c r="Z1077" i="10"/>
  <c r="Z1078" i="10"/>
  <c r="Z1079" i="10"/>
  <c r="Z1081" i="10"/>
  <c r="Z1080" i="10"/>
  <c r="Z1082" i="10"/>
  <c r="Z1083" i="10"/>
  <c r="Z1085" i="10"/>
  <c r="Z1084" i="10"/>
  <c r="Z1086" i="10"/>
  <c r="Z1087" i="10"/>
  <c r="Z1089" i="10"/>
  <c r="Z1088" i="10"/>
  <c r="Z1090" i="10"/>
  <c r="Z1092" i="10"/>
  <c r="Z1091" i="10"/>
  <c r="Z1093" i="10"/>
  <c r="Z1094" i="10"/>
  <c r="Z1095" i="10"/>
  <c r="Z1096" i="10"/>
  <c r="Z1097" i="10"/>
  <c r="Z1098" i="10"/>
  <c r="Z1099" i="10"/>
  <c r="Z1100" i="10"/>
  <c r="Z1101" i="10"/>
  <c r="Z1103" i="10"/>
  <c r="Z1102" i="10"/>
  <c r="Z1104" i="10"/>
  <c r="Z1106" i="10"/>
  <c r="Z1105" i="10"/>
  <c r="Z1107" i="10"/>
  <c r="Z1108" i="10"/>
  <c r="Z1109" i="10"/>
  <c r="Z1110" i="10"/>
  <c r="Z1111" i="10"/>
  <c r="Z1112" i="10"/>
  <c r="Z1113" i="10"/>
  <c r="Z1114" i="10"/>
  <c r="Z1117" i="10"/>
  <c r="Z1115" i="10"/>
  <c r="Z1116" i="10"/>
  <c r="Z1118" i="10"/>
  <c r="Z1119" i="10"/>
  <c r="Z1121" i="10"/>
  <c r="Z1120" i="10"/>
  <c r="Z1122" i="10"/>
  <c r="Z1124" i="10"/>
  <c r="Z1123" i="10"/>
  <c r="Z1125" i="10"/>
  <c r="Z1126" i="10"/>
  <c r="Z1128" i="10"/>
  <c r="Z1127" i="10"/>
  <c r="Z1129" i="10"/>
  <c r="Z1130" i="10"/>
  <c r="Z1131" i="10"/>
  <c r="Z1132" i="10"/>
  <c r="Z1133" i="10"/>
  <c r="Z1135" i="10"/>
  <c r="Z1134" i="10"/>
  <c r="Z1136" i="10"/>
  <c r="Z1137" i="10"/>
  <c r="Z1138" i="10"/>
  <c r="Z1139" i="10"/>
  <c r="Z1140" i="10"/>
  <c r="Z1141" i="10"/>
  <c r="Z1142" i="10"/>
  <c r="Z1143" i="10"/>
  <c r="Z1145" i="10"/>
  <c r="Z1144" i="10"/>
  <c r="Z1146" i="10"/>
  <c r="Z1147" i="10"/>
  <c r="Z1149" i="10"/>
  <c r="Z1148" i="10"/>
  <c r="Z1150" i="10"/>
  <c r="Z1151" i="10"/>
  <c r="Z1153" i="10"/>
  <c r="Z1152" i="10"/>
  <c r="Z1154" i="10"/>
  <c r="Z1155" i="10"/>
  <c r="Z1157" i="10"/>
  <c r="Z1156" i="10"/>
  <c r="Z1158" i="10"/>
  <c r="Z1159" i="10"/>
  <c r="Z1160" i="10"/>
  <c r="Z1161" i="10"/>
  <c r="Z1162" i="10"/>
  <c r="Z1163" i="10"/>
  <c r="Z1165" i="10"/>
  <c r="Z1164" i="10"/>
  <c r="Z1166" i="10"/>
  <c r="Z1168" i="10"/>
  <c r="Z1167" i="10"/>
  <c r="Z1169" i="10"/>
  <c r="Z1170" i="10"/>
  <c r="Z1171" i="10"/>
  <c r="Z1172" i="10"/>
  <c r="Z1174" i="10"/>
  <c r="Z1173" i="10"/>
  <c r="Z1175" i="10"/>
  <c r="Z1176" i="10"/>
  <c r="Z1177" i="10"/>
  <c r="Z1178" i="10"/>
  <c r="Z1179" i="10"/>
  <c r="Z1180" i="10"/>
  <c r="Z1182" i="10"/>
  <c r="Z1181" i="10"/>
  <c r="Z1183" i="10"/>
  <c r="Z1184" i="10"/>
  <c r="Z1185" i="10"/>
  <c r="Z1186" i="10"/>
  <c r="Z1188" i="10"/>
  <c r="Z1187" i="10"/>
  <c r="Z1189" i="10"/>
  <c r="Z1190" i="10"/>
  <c r="Z1191" i="10"/>
  <c r="Z1192" i="10"/>
  <c r="Z1193" i="10"/>
  <c r="Z1194" i="10"/>
  <c r="Z1195" i="10"/>
  <c r="Z1196" i="10"/>
  <c r="Z1197" i="10"/>
  <c r="Z1199" i="10"/>
  <c r="Z1198" i="10"/>
  <c r="Z1200" i="10"/>
  <c r="Z1202" i="10"/>
  <c r="Z1201" i="10"/>
  <c r="Z1203" i="10"/>
  <c r="Z1204" i="10"/>
  <c r="Z1206" i="10"/>
  <c r="Z1207" i="10"/>
  <c r="Z1208" i="10"/>
  <c r="Z1205" i="10"/>
  <c r="Z1209" i="10"/>
  <c r="Z1212" i="10"/>
  <c r="Z1210" i="10"/>
  <c r="Z1214" i="10"/>
  <c r="Z1213" i="10"/>
  <c r="Z1215" i="10"/>
  <c r="Z1217" i="10"/>
  <c r="Z1211" i="10"/>
  <c r="Z1216" i="10"/>
  <c r="AI1073" i="10"/>
  <c r="AI1074" i="10"/>
  <c r="AI1076" i="10"/>
  <c r="AI1075" i="10"/>
  <c r="AI1078" i="10"/>
  <c r="AI1077" i="10"/>
  <c r="AI1079" i="10"/>
  <c r="AI1080" i="10"/>
  <c r="AI1081" i="10"/>
  <c r="AI1084" i="10"/>
  <c r="AI1082" i="10"/>
  <c r="AI1083" i="10"/>
  <c r="AI1085" i="10"/>
  <c r="AI1086" i="10"/>
  <c r="AI1087" i="10"/>
  <c r="AI1088" i="10"/>
  <c r="AI1089" i="10"/>
  <c r="AI1090" i="10"/>
  <c r="AI1091" i="10"/>
  <c r="AI1092" i="10"/>
  <c r="AI1093" i="10"/>
  <c r="AI1094" i="10"/>
  <c r="AI1096" i="10"/>
  <c r="AI1095" i="10"/>
  <c r="AI1097" i="10"/>
  <c r="AI1099" i="10"/>
  <c r="AI1098" i="10"/>
  <c r="AI1100" i="10"/>
  <c r="AI1101" i="10"/>
  <c r="AI1102" i="10"/>
  <c r="AI1103" i="10"/>
  <c r="AI1104" i="10"/>
  <c r="AI1105" i="10"/>
  <c r="AI1106" i="10"/>
  <c r="AI1107" i="10"/>
  <c r="AI1108" i="10"/>
  <c r="AI1110" i="10"/>
  <c r="AI1109" i="10"/>
  <c r="AI1112" i="10"/>
  <c r="AI1111" i="10"/>
  <c r="AI1113" i="10"/>
  <c r="AI1115" i="10"/>
  <c r="AI1114" i="10"/>
  <c r="AI1116" i="10"/>
  <c r="AI1118" i="10"/>
  <c r="AI1117" i="10"/>
  <c r="AI1119" i="10"/>
  <c r="AI1120" i="10"/>
  <c r="AI1122" i="10"/>
  <c r="AI1121" i="10"/>
  <c r="AI1124" i="10"/>
  <c r="AI1123" i="10"/>
  <c r="AI1125" i="10"/>
  <c r="AI1126" i="10"/>
  <c r="AI1127" i="10"/>
  <c r="AI1129" i="10"/>
  <c r="AI1128" i="10"/>
  <c r="AI1130" i="10"/>
  <c r="AI1131" i="10"/>
  <c r="AI1133" i="10"/>
  <c r="AI1132" i="10"/>
  <c r="AI1134" i="10"/>
  <c r="AI1135" i="10"/>
  <c r="AI1136" i="10"/>
  <c r="AI1137" i="10"/>
  <c r="AI1138" i="10"/>
  <c r="AI1139" i="10"/>
  <c r="AI1141" i="10"/>
  <c r="AI1140" i="10"/>
  <c r="AI1142" i="10"/>
  <c r="AI1143" i="10"/>
  <c r="AI1144" i="10"/>
  <c r="AI1146" i="10"/>
  <c r="AI1145" i="10"/>
  <c r="AI1147" i="10"/>
  <c r="AI1148" i="10"/>
  <c r="AI1149" i="10"/>
  <c r="AI1150" i="10"/>
  <c r="AI1151" i="10"/>
  <c r="AI1152" i="10"/>
  <c r="AI1153" i="10"/>
  <c r="AI1154" i="10"/>
  <c r="AI1155" i="10"/>
  <c r="AI1157" i="10"/>
  <c r="AI1156" i="10"/>
  <c r="AI1158" i="10"/>
  <c r="AI1159" i="10"/>
  <c r="AI1161" i="10"/>
  <c r="AI1160" i="10"/>
  <c r="AI1162" i="10"/>
  <c r="AI1163" i="10"/>
  <c r="AI1165" i="10"/>
  <c r="AI1164" i="10"/>
  <c r="AI1166" i="10"/>
  <c r="AI1168" i="10"/>
  <c r="AI1169" i="10"/>
  <c r="AI1167" i="10"/>
  <c r="AI1170" i="10"/>
  <c r="AI1171" i="10"/>
  <c r="AI1172" i="10"/>
  <c r="AI1173" i="10"/>
  <c r="AI1174" i="10"/>
  <c r="AI1176" i="10"/>
  <c r="AI1175" i="10"/>
  <c r="AI1177" i="10"/>
  <c r="AI1179" i="10"/>
  <c r="AI1178" i="10"/>
  <c r="AI1181" i="10"/>
  <c r="AI1180" i="10"/>
  <c r="AI1182" i="10"/>
  <c r="AI1183" i="10"/>
  <c r="AI1184" i="10"/>
  <c r="AI1185" i="10"/>
  <c r="AI1187" i="10"/>
  <c r="AI1186" i="10"/>
  <c r="AI1188" i="10"/>
  <c r="AI1190" i="10"/>
  <c r="AI1189" i="10"/>
  <c r="AI1191" i="10"/>
  <c r="AI1192" i="10"/>
  <c r="AI1193" i="10"/>
  <c r="AI1194" i="10"/>
  <c r="AI1195" i="10"/>
  <c r="AI1196" i="10"/>
  <c r="AI1197" i="10"/>
  <c r="AI1199" i="10"/>
  <c r="AI1198" i="10"/>
  <c r="AI1200" i="10"/>
  <c r="AI1202" i="10"/>
  <c r="AI1201" i="10"/>
  <c r="AI1204" i="10"/>
  <c r="AI1203" i="10"/>
  <c r="AI1206" i="10"/>
  <c r="AI1208" i="10"/>
  <c r="AI1205" i="10"/>
  <c r="AI1207" i="10"/>
  <c r="AI1209" i="10"/>
  <c r="AI1210" i="10"/>
  <c r="AI1211" i="10"/>
  <c r="AI1212" i="10"/>
  <c r="AI1213" i="10"/>
  <c r="AI1214" i="10"/>
  <c r="AI1216" i="10"/>
  <c r="AI1215" i="10"/>
  <c r="AI1217" i="10"/>
  <c r="AG1072" i="10"/>
  <c r="AG1073" i="10"/>
  <c r="AG1074" i="10"/>
  <c r="AG1075" i="10"/>
  <c r="AG1077" i="10"/>
  <c r="AG1076" i="10"/>
  <c r="AG1078" i="10"/>
  <c r="AG1080" i="10"/>
  <c r="AG1079" i="10"/>
  <c r="AG1082" i="10"/>
  <c r="AG1081" i="10"/>
  <c r="AG1084" i="10"/>
  <c r="AG1083" i="10"/>
  <c r="AG1085" i="10"/>
  <c r="AG1087" i="10"/>
  <c r="AG1086" i="10"/>
  <c r="AG1088" i="10"/>
  <c r="AG1089" i="10"/>
  <c r="AG1090" i="10"/>
  <c r="AG1091" i="10"/>
  <c r="AG1092" i="10"/>
  <c r="AG1093" i="10"/>
  <c r="AG1094" i="10"/>
  <c r="AG1097" i="10"/>
  <c r="AG1095" i="10"/>
  <c r="AG1096" i="10"/>
  <c r="AG1098" i="10"/>
  <c r="AG1099" i="10"/>
  <c r="AG1100" i="10"/>
  <c r="AG1101" i="10"/>
  <c r="AG1103" i="10"/>
  <c r="AG1102" i="10"/>
  <c r="AG1104" i="10"/>
  <c r="AG1105" i="10"/>
  <c r="AG1106" i="10"/>
  <c r="AG1109" i="10"/>
  <c r="AG1107" i="10"/>
  <c r="AG1108" i="10"/>
  <c r="AG1110" i="10"/>
  <c r="AG1111" i="10"/>
  <c r="AG1113" i="10"/>
  <c r="AG1112" i="10"/>
  <c r="AG1115" i="10"/>
  <c r="AG1114" i="10"/>
  <c r="AG1116" i="10"/>
  <c r="AG1117" i="10"/>
  <c r="AG1118" i="10"/>
  <c r="AG1119" i="10"/>
  <c r="AG1120" i="10"/>
  <c r="AG1121" i="10"/>
  <c r="AG1123" i="10"/>
  <c r="AG1122" i="10"/>
  <c r="AG1124" i="10"/>
  <c r="AG1125" i="10"/>
  <c r="AG1127" i="10"/>
  <c r="AG1126" i="10"/>
  <c r="AG1128" i="10"/>
  <c r="AG1130" i="10"/>
  <c r="AG1129" i="10"/>
  <c r="AG1132" i="10"/>
  <c r="AG1131" i="10"/>
  <c r="AG1134" i="10"/>
  <c r="AG1133" i="10"/>
  <c r="AG1135" i="10"/>
  <c r="AG1136" i="10"/>
  <c r="AG1137" i="10"/>
  <c r="AG1138" i="10"/>
  <c r="AG1139" i="10"/>
  <c r="AG1140" i="10"/>
  <c r="AG1141" i="10"/>
  <c r="AG1142" i="10"/>
  <c r="AG1143" i="10"/>
  <c r="AG1144" i="10"/>
  <c r="AG1145" i="10"/>
  <c r="AG1146" i="10"/>
  <c r="AG1147" i="10"/>
  <c r="AG1149" i="10"/>
  <c r="AG1148"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6" i="10"/>
  <c r="AG1175" i="10"/>
  <c r="AG1177" i="10"/>
  <c r="AG1178" i="10"/>
  <c r="AG1179" i="10"/>
  <c r="AG1181" i="10"/>
  <c r="AG1180" i="10"/>
  <c r="AG1183" i="10"/>
  <c r="AG1182" i="10"/>
  <c r="AG1185" i="10"/>
  <c r="AG1184" i="10"/>
  <c r="AG1186" i="10"/>
  <c r="AG1187" i="10"/>
  <c r="AG1188" i="10"/>
  <c r="AG1189" i="10"/>
  <c r="AG1190" i="10"/>
  <c r="AG1191" i="10"/>
  <c r="AG1193" i="10"/>
  <c r="AG1192" i="10"/>
  <c r="AG1194" i="10"/>
  <c r="AG1195" i="10"/>
  <c r="AG1197" i="10"/>
  <c r="AG1196" i="10"/>
  <c r="AG1198" i="10"/>
  <c r="AG1200" i="10"/>
  <c r="AG1199" i="10"/>
  <c r="AG1201" i="10"/>
  <c r="AG1203" i="10"/>
  <c r="AG1204" i="10"/>
  <c r="AG1202" i="10"/>
  <c r="AG1205" i="10"/>
  <c r="AG1206" i="10"/>
  <c r="AG1207" i="10"/>
  <c r="AG1208" i="10"/>
  <c r="AG1209" i="10"/>
  <c r="AG1210" i="10"/>
  <c r="AG1212" i="10"/>
  <c r="AG1211" i="10"/>
  <c r="AG1213" i="10"/>
  <c r="AG1217" i="10"/>
  <c r="AG1215" i="10"/>
  <c r="AG1216" i="10"/>
  <c r="AG1214" i="10"/>
  <c r="AK1218" i="10"/>
  <c r="G1223" i="10"/>
  <c r="Z1222" i="10"/>
  <c r="AG1221" i="10"/>
  <c r="P1223" i="10"/>
  <c r="U1220" i="10"/>
  <c r="S1223" i="10"/>
  <c r="V1219" i="10"/>
  <c r="AH1221" i="10"/>
  <c r="K1219" i="10"/>
  <c r="Q1221" i="10"/>
  <c r="S1219" i="10"/>
  <c r="N1220" i="10"/>
  <c r="AC1223" i="10"/>
  <c r="K1222" i="10"/>
  <c r="R1222" i="10"/>
  <c r="I1220" i="10"/>
  <c r="F1222" i="10"/>
  <c r="M1072" i="10"/>
  <c r="M1073" i="10"/>
  <c r="M1074" i="10"/>
  <c r="M1075" i="10"/>
  <c r="M1076" i="10"/>
  <c r="M1077" i="10"/>
  <c r="M1078" i="10"/>
  <c r="M1080" i="10"/>
  <c r="M1079" i="10"/>
  <c r="M1082" i="10"/>
  <c r="M1081" i="10"/>
  <c r="M1083" i="10"/>
  <c r="M1085" i="10"/>
  <c r="M1084" i="10"/>
  <c r="M1086" i="10"/>
  <c r="M1088" i="10"/>
  <c r="M1087" i="10"/>
  <c r="M1089" i="10"/>
  <c r="M1090" i="10"/>
  <c r="M1091" i="10"/>
  <c r="M1092" i="10"/>
  <c r="M1093" i="10"/>
  <c r="M1094" i="10"/>
  <c r="M1095" i="10"/>
  <c r="M1096" i="10"/>
  <c r="M1098" i="10"/>
  <c r="M1097" i="10"/>
  <c r="M1099" i="10"/>
  <c r="M1101" i="10"/>
  <c r="M1100" i="10"/>
  <c r="M1102" i="10"/>
  <c r="M1103" i="10"/>
  <c r="M1104" i="10"/>
  <c r="M1105" i="10"/>
  <c r="M1106" i="10"/>
  <c r="M1107" i="10"/>
  <c r="M1108" i="10"/>
  <c r="M1109" i="10"/>
  <c r="M1110" i="10"/>
  <c r="M1111" i="10"/>
  <c r="M1112" i="10"/>
  <c r="M1113" i="10"/>
  <c r="M1114" i="10"/>
  <c r="M1115" i="10"/>
  <c r="M1117" i="10"/>
  <c r="M1116" i="10"/>
  <c r="M1118" i="10"/>
  <c r="M1119" i="10"/>
  <c r="M1120" i="10"/>
  <c r="M1121" i="10"/>
  <c r="M1122" i="10"/>
  <c r="M1123" i="10"/>
  <c r="M1124" i="10"/>
  <c r="M1125" i="10"/>
  <c r="M1126" i="10"/>
  <c r="M1128" i="10"/>
  <c r="M1127" i="10"/>
  <c r="M1129" i="10"/>
  <c r="M1130" i="10"/>
  <c r="M1131" i="10"/>
  <c r="M1132" i="10"/>
  <c r="M1133" i="10"/>
  <c r="M1134" i="10"/>
  <c r="M1135" i="10"/>
  <c r="M1137" i="10"/>
  <c r="M1136" i="10"/>
  <c r="M1138" i="10"/>
  <c r="M1139" i="10"/>
  <c r="M1141" i="10"/>
  <c r="M1140" i="10"/>
  <c r="M1143" i="10"/>
  <c r="M1142" i="10"/>
  <c r="M1144" i="10"/>
  <c r="M1145" i="10"/>
  <c r="M1146" i="10"/>
  <c r="M1148" i="10"/>
  <c r="M1147" i="10"/>
  <c r="M1149" i="10"/>
  <c r="M1150" i="10"/>
  <c r="M1152" i="10"/>
  <c r="M1151" i="10"/>
  <c r="M1153" i="10"/>
  <c r="M1155" i="10"/>
  <c r="M1154" i="10"/>
  <c r="M1157" i="10"/>
  <c r="M1156" i="10"/>
  <c r="M1160" i="10"/>
  <c r="M1158" i="10"/>
  <c r="M1159" i="10"/>
  <c r="M1161" i="10"/>
  <c r="M1162" i="10"/>
  <c r="M1163" i="10"/>
  <c r="M1164" i="10"/>
  <c r="M1165" i="10"/>
  <c r="M1166" i="10"/>
  <c r="M1168" i="10"/>
  <c r="M1167" i="10"/>
  <c r="M1169" i="10"/>
  <c r="M1170" i="10"/>
  <c r="M1171" i="10"/>
  <c r="M1172" i="10"/>
  <c r="M1173" i="10"/>
  <c r="M1174" i="10"/>
  <c r="M1175" i="10"/>
  <c r="M1177" i="10"/>
  <c r="M1176" i="10"/>
  <c r="M1178" i="10"/>
  <c r="M1179" i="10"/>
  <c r="M1180" i="10"/>
  <c r="M1181" i="10"/>
  <c r="M1183" i="10"/>
  <c r="M1182" i="10"/>
  <c r="M1184" i="10"/>
  <c r="M1185" i="10"/>
  <c r="M1186" i="10"/>
  <c r="M1187" i="10"/>
  <c r="M1189" i="10"/>
  <c r="M1188" i="10"/>
  <c r="M1190" i="10"/>
  <c r="M1191" i="10"/>
  <c r="M1192" i="10"/>
  <c r="M1193" i="10"/>
  <c r="M1194" i="10"/>
  <c r="M1195" i="10"/>
  <c r="M1196" i="10"/>
  <c r="M1197" i="10"/>
  <c r="M1198" i="10"/>
  <c r="M1199" i="10"/>
  <c r="M1200" i="10"/>
  <c r="M1202" i="10"/>
  <c r="M1201" i="10"/>
  <c r="M1203" i="10"/>
  <c r="M1204" i="10"/>
  <c r="M1205" i="10"/>
  <c r="M1207" i="10"/>
  <c r="M1206" i="10"/>
  <c r="M1208" i="10"/>
  <c r="M1209" i="10"/>
  <c r="M1210" i="10"/>
  <c r="M1211" i="10"/>
  <c r="M1212" i="10"/>
  <c r="M1215" i="10"/>
  <c r="M1214" i="10"/>
  <c r="M1213" i="10"/>
  <c r="M1217" i="10"/>
  <c r="M1216" i="10"/>
  <c r="M1219" i="10"/>
  <c r="M1218" i="10"/>
  <c r="AF1032" i="10"/>
  <c r="AF1033" i="10"/>
  <c r="AF1035" i="10"/>
  <c r="AF1034" i="10"/>
  <c r="AF1036" i="10"/>
  <c r="AF1077" i="10"/>
  <c r="AF1078" i="10"/>
  <c r="AF1079" i="10"/>
  <c r="AF1080" i="10"/>
  <c r="AF1082" i="10"/>
  <c r="AF1081" i="10"/>
  <c r="AF1083" i="10"/>
  <c r="AF1084" i="10"/>
  <c r="AF1085" i="10"/>
  <c r="AF1086" i="10"/>
  <c r="AF1087" i="10"/>
  <c r="AF1089" i="10"/>
  <c r="AF1088" i="10"/>
  <c r="AF1090" i="10"/>
  <c r="AF1091" i="10"/>
  <c r="AF1092" i="10"/>
  <c r="AF1093" i="10"/>
  <c r="AF1095" i="10"/>
  <c r="AF1094" i="10"/>
  <c r="AF1096" i="10"/>
  <c r="AF1097" i="10"/>
  <c r="AF1099" i="10"/>
  <c r="AF1098" i="10"/>
  <c r="AF1100" i="10"/>
  <c r="AF1101" i="10"/>
  <c r="AF1102" i="10"/>
  <c r="AF1103" i="10"/>
  <c r="AF1105" i="10"/>
  <c r="AF1104" i="10"/>
  <c r="AF1106" i="10"/>
  <c r="AF1107" i="10"/>
  <c r="AF1108" i="10"/>
  <c r="AF1109" i="10"/>
  <c r="AF1110" i="10"/>
  <c r="AF1111" i="10"/>
  <c r="AF1112" i="10"/>
  <c r="AF1113" i="10"/>
  <c r="AF1114" i="10"/>
  <c r="AF1115" i="10"/>
  <c r="AF1116" i="10"/>
  <c r="AF1117" i="10"/>
  <c r="AF1118" i="10"/>
  <c r="AF1120" i="10"/>
  <c r="AF1119" i="10"/>
  <c r="AF1121" i="10"/>
  <c r="AF1122" i="10"/>
  <c r="AF1123" i="10"/>
  <c r="AF1124" i="10"/>
  <c r="AF1125" i="10"/>
  <c r="AF1126" i="10"/>
  <c r="AF1127" i="10"/>
  <c r="AF1128" i="10"/>
  <c r="AF1130" i="10"/>
  <c r="AF1129" i="10"/>
  <c r="AF1132" i="10"/>
  <c r="AF1131" i="10"/>
  <c r="AF1133" i="10"/>
  <c r="AF1135" i="10"/>
  <c r="AF1134" i="10"/>
  <c r="AF1136" i="10"/>
  <c r="AF1137" i="10"/>
  <c r="AF1138" i="10"/>
  <c r="AF1139" i="10"/>
  <c r="AF1141" i="10"/>
  <c r="AF1140" i="10"/>
  <c r="AF1142" i="10"/>
  <c r="AF1143" i="10"/>
  <c r="AF1145" i="10"/>
  <c r="AF1144" i="10"/>
  <c r="AF1146" i="10"/>
  <c r="AF1147" i="10"/>
  <c r="AF1167" i="10"/>
  <c r="AF1169" i="10"/>
  <c r="AF1168" i="10"/>
  <c r="AF1170" i="10"/>
  <c r="AF1172" i="10"/>
  <c r="AF1171" i="10"/>
  <c r="AF1173" i="10"/>
  <c r="AF1174" i="10"/>
  <c r="AF1175" i="10"/>
  <c r="AF1177" i="10"/>
  <c r="AF1176" i="10"/>
  <c r="AF1178" i="10"/>
  <c r="AF1179" i="10"/>
  <c r="AF1180" i="10"/>
  <c r="AF1181" i="10"/>
  <c r="AF1182" i="10"/>
  <c r="AF1183" i="10"/>
  <c r="AF1184" i="10"/>
  <c r="AF1185" i="10"/>
  <c r="AF1188" i="10"/>
  <c r="AF1186" i="10"/>
  <c r="AF1187" i="10"/>
  <c r="AF1190" i="10"/>
  <c r="AF1189" i="10"/>
  <c r="AF1191" i="10"/>
  <c r="AF1193" i="10"/>
  <c r="AF1192" i="10"/>
  <c r="AF1194" i="10"/>
  <c r="AF1196" i="10"/>
  <c r="AF1195" i="10"/>
  <c r="AF1197" i="10"/>
  <c r="AF1199" i="10"/>
  <c r="AF1198" i="10"/>
  <c r="AF1201" i="10"/>
  <c r="AF1200" i="10"/>
  <c r="AF1202" i="10"/>
  <c r="AF1203" i="10"/>
  <c r="AF1204" i="10"/>
  <c r="AF1205" i="10"/>
  <c r="AF1206" i="10"/>
  <c r="AF1208" i="10"/>
  <c r="AF1207" i="10"/>
  <c r="AF1209" i="10"/>
  <c r="AF1210" i="10"/>
  <c r="AF1211" i="10"/>
  <c r="AF1212" i="10"/>
  <c r="AF1213" i="10"/>
  <c r="AF1214" i="10"/>
  <c r="AF1215" i="10"/>
  <c r="AF1216" i="10"/>
  <c r="AF1218" i="10"/>
  <c r="AF1217" i="10"/>
  <c r="AF1221" i="10"/>
  <c r="Y1077" i="10"/>
  <c r="Y1078" i="10"/>
  <c r="Y1079" i="10"/>
  <c r="Y1081" i="10"/>
  <c r="Y1082" i="10"/>
  <c r="Y1080" i="10"/>
  <c r="Y1083" i="10"/>
  <c r="Y1084" i="10"/>
  <c r="Y1085" i="10"/>
  <c r="Y1087" i="10"/>
  <c r="Y1086" i="10"/>
  <c r="Y1089" i="10"/>
  <c r="Y1088" i="10"/>
  <c r="Y1090" i="10"/>
  <c r="Y1091" i="10"/>
  <c r="Y1093" i="10"/>
  <c r="Y1092" i="10"/>
  <c r="Y1095" i="10"/>
  <c r="Y1094" i="10"/>
  <c r="Y1097" i="10"/>
  <c r="Y1096" i="10"/>
  <c r="Y1099" i="10"/>
  <c r="Y1098" i="10"/>
  <c r="Y1100" i="10"/>
  <c r="Y1101" i="10"/>
  <c r="Y1102" i="10"/>
  <c r="Y1103" i="10"/>
  <c r="Y1104" i="10"/>
  <c r="Y1105" i="10"/>
  <c r="Y1106" i="10"/>
  <c r="Y1107" i="10"/>
  <c r="Y1109" i="10"/>
  <c r="Y1108" i="10"/>
  <c r="Y1110" i="10"/>
  <c r="Y1111" i="10"/>
  <c r="Y1112" i="10"/>
  <c r="Y1113" i="10"/>
  <c r="Y1114" i="10"/>
  <c r="Y1115" i="10"/>
  <c r="Y1116" i="10"/>
  <c r="Y1117" i="10"/>
  <c r="Y1119" i="10"/>
  <c r="Y1118" i="10"/>
  <c r="Y1120" i="10"/>
  <c r="Y1121" i="10"/>
  <c r="Y1122" i="10"/>
  <c r="Y1123" i="10"/>
  <c r="Y1124" i="10"/>
  <c r="Y1125" i="10"/>
  <c r="Y1126" i="10"/>
  <c r="Y1127" i="10"/>
  <c r="Y1128" i="10"/>
  <c r="Y1130" i="10"/>
  <c r="Y1129" i="10"/>
  <c r="Y1131" i="10"/>
  <c r="Y1132" i="10"/>
  <c r="Y1133" i="10"/>
  <c r="Y1135" i="10"/>
  <c r="Y1134" i="10"/>
  <c r="Y1136" i="10"/>
  <c r="Y1137" i="10"/>
  <c r="Y1139" i="10"/>
  <c r="Y1138" i="10"/>
  <c r="Y1140" i="10"/>
  <c r="Y1141" i="10"/>
  <c r="Y1142" i="10"/>
  <c r="Y1143" i="10"/>
  <c r="Y1145" i="10"/>
  <c r="Y1144" i="10"/>
  <c r="Y1146" i="10"/>
  <c r="Y1147" i="10"/>
  <c r="Y1149" i="10"/>
  <c r="Y1148" i="10"/>
  <c r="Y1150" i="10"/>
  <c r="Y1151" i="10"/>
  <c r="Y1152" i="10"/>
  <c r="Y1153" i="10"/>
  <c r="Y1154" i="10"/>
  <c r="Y1155" i="10"/>
  <c r="Y1156" i="10"/>
  <c r="Y1157" i="10"/>
  <c r="Y1158" i="10"/>
  <c r="Y1159" i="10"/>
  <c r="Y1160" i="10"/>
  <c r="Y1161" i="10"/>
  <c r="Y1163" i="10"/>
  <c r="Y1162" i="10"/>
  <c r="Y1165" i="10"/>
  <c r="Y1164" i="10"/>
  <c r="Y1166" i="10"/>
  <c r="Y1168" i="10"/>
  <c r="Y1167" i="10"/>
  <c r="Y1169" i="10"/>
  <c r="Y1170" i="10"/>
  <c r="Y1171" i="10"/>
  <c r="Y1174" i="10"/>
  <c r="Y1172" i="10"/>
  <c r="Y1173" i="10"/>
  <c r="Y1175" i="10"/>
  <c r="Y1176" i="10"/>
  <c r="Y1177" i="10"/>
  <c r="Y1178" i="10"/>
  <c r="Y1180" i="10"/>
  <c r="Y1179" i="10"/>
  <c r="Y1181" i="10"/>
  <c r="Y1183" i="10"/>
  <c r="Y1182" i="10"/>
  <c r="Y1184" i="10"/>
  <c r="Y1187" i="10"/>
  <c r="Y1185" i="10"/>
  <c r="Y1186" i="10"/>
  <c r="Y1188" i="10"/>
  <c r="Y1189" i="10"/>
  <c r="Y1190" i="10"/>
  <c r="Y1192" i="10"/>
  <c r="Y1191" i="10"/>
  <c r="Y1193" i="10"/>
  <c r="Y1194" i="10"/>
  <c r="Y1195" i="10"/>
  <c r="Y1198" i="10"/>
  <c r="Y1197" i="10"/>
  <c r="Y1196" i="10"/>
  <c r="Y1200" i="10"/>
  <c r="Y1199" i="10"/>
  <c r="Y1201" i="10"/>
  <c r="Y1202" i="10"/>
  <c r="Y1203" i="10"/>
  <c r="Y1205" i="10"/>
  <c r="Y1204" i="10"/>
  <c r="Y1208" i="10"/>
  <c r="Y1207" i="10"/>
  <c r="Y1206" i="10"/>
  <c r="Y1209" i="10"/>
  <c r="Y1211" i="10"/>
  <c r="Y1210" i="10"/>
  <c r="Y1212" i="10"/>
  <c r="Y1214" i="10"/>
  <c r="Y1215" i="10"/>
  <c r="Y1213" i="10"/>
  <c r="Y1217" i="10"/>
  <c r="Y1216" i="10"/>
  <c r="Y1218" i="10"/>
  <c r="N1072" i="10"/>
  <c r="N1073" i="10"/>
  <c r="N1074" i="10"/>
  <c r="N1075" i="10"/>
  <c r="N1076" i="10"/>
  <c r="N1077" i="10"/>
  <c r="N1079" i="10"/>
  <c r="N1078" i="10"/>
  <c r="N1081" i="10"/>
  <c r="N1080" i="10"/>
  <c r="N1082" i="10"/>
  <c r="N1083" i="10"/>
  <c r="N1084" i="10"/>
  <c r="N1085" i="10"/>
  <c r="N1087" i="10"/>
  <c r="N1086" i="10"/>
  <c r="N1088" i="10"/>
  <c r="N1090" i="10"/>
  <c r="N1091" i="10"/>
  <c r="N1089" i="10"/>
  <c r="N1092" i="10"/>
  <c r="N1095" i="10"/>
  <c r="N1093" i="10"/>
  <c r="N1094" i="10"/>
  <c r="N1096" i="10"/>
  <c r="N1097" i="10"/>
  <c r="N1098" i="10"/>
  <c r="N1100" i="10"/>
  <c r="N1099" i="10"/>
  <c r="N1101" i="10"/>
  <c r="N1104" i="10"/>
  <c r="N1102" i="10"/>
  <c r="N1103" i="10"/>
  <c r="N1106" i="10"/>
  <c r="N1105" i="10"/>
  <c r="N1107" i="10"/>
  <c r="N1108" i="10"/>
  <c r="N1109" i="10"/>
  <c r="N1111" i="10"/>
  <c r="N1110" i="10"/>
  <c r="N1112" i="10"/>
  <c r="N1114" i="10"/>
  <c r="N1113" i="10"/>
  <c r="N1116" i="10"/>
  <c r="N1115" i="10"/>
  <c r="N1117" i="10"/>
  <c r="N1118" i="10"/>
  <c r="N1119" i="10"/>
  <c r="N1120" i="10"/>
  <c r="N1121" i="10"/>
  <c r="N1122" i="10"/>
  <c r="N1124" i="10"/>
  <c r="N1123" i="10"/>
  <c r="N1125" i="10"/>
  <c r="N1126" i="10"/>
  <c r="N1127" i="10"/>
  <c r="N1128" i="10"/>
  <c r="N1129" i="10"/>
  <c r="N1130" i="10"/>
  <c r="N1131" i="10"/>
  <c r="N1133" i="10"/>
  <c r="N1132" i="10"/>
  <c r="N1134" i="10"/>
  <c r="N1135" i="10"/>
  <c r="N1136" i="10"/>
  <c r="N1138" i="10"/>
  <c r="N1137" i="10"/>
  <c r="N1139" i="10"/>
  <c r="N1140" i="10"/>
  <c r="N1141" i="10"/>
  <c r="N1142" i="10"/>
  <c r="N1143" i="10"/>
  <c r="N1145" i="10"/>
  <c r="N1144" i="10"/>
  <c r="N1146" i="10"/>
  <c r="N1147" i="10"/>
  <c r="N1148" i="10"/>
  <c r="N1149" i="10"/>
  <c r="N1151" i="10"/>
  <c r="N1150" i="10"/>
  <c r="N1152" i="10"/>
  <c r="N1153" i="10"/>
  <c r="N1154" i="10"/>
  <c r="N1155" i="10"/>
  <c r="N1158" i="10"/>
  <c r="N1156" i="10"/>
  <c r="N1157" i="10"/>
  <c r="N1160" i="10"/>
  <c r="N1159" i="10"/>
  <c r="N1161" i="10"/>
  <c r="N1162" i="10"/>
  <c r="N1164" i="10"/>
  <c r="N1163" i="10"/>
  <c r="N1165" i="10"/>
  <c r="N1166" i="10"/>
  <c r="N1168" i="10"/>
  <c r="N1167" i="10"/>
  <c r="N1169" i="10"/>
  <c r="N1171" i="10"/>
  <c r="N1170" i="10"/>
  <c r="N1172" i="10"/>
  <c r="N1173" i="10"/>
  <c r="N1174" i="10"/>
  <c r="N1175" i="10"/>
  <c r="N1176" i="10"/>
  <c r="N1177" i="10"/>
  <c r="N1178" i="10"/>
  <c r="N1179" i="10"/>
  <c r="N1180" i="10"/>
  <c r="N1181" i="10"/>
  <c r="N1182" i="10"/>
  <c r="N1183" i="10"/>
  <c r="N1185" i="10"/>
  <c r="N1184" i="10"/>
  <c r="N1186" i="10"/>
  <c r="N1187" i="10"/>
  <c r="N1189" i="10"/>
  <c r="N1188" i="10"/>
  <c r="N1190" i="10"/>
  <c r="N1191" i="10"/>
  <c r="N1193" i="10"/>
  <c r="N1192" i="10"/>
  <c r="N1194" i="10"/>
  <c r="N1195" i="10"/>
  <c r="N1198" i="10"/>
  <c r="N1196" i="10"/>
  <c r="N1200" i="10"/>
  <c r="N1197" i="10"/>
  <c r="N1199" i="10"/>
  <c r="N1201" i="10"/>
  <c r="N1203" i="10"/>
  <c r="N1202" i="10"/>
  <c r="N1204" i="10"/>
  <c r="N1207" i="10"/>
  <c r="N1205" i="10"/>
  <c r="N1206" i="10"/>
  <c r="N1209" i="10"/>
  <c r="N1210" i="10"/>
  <c r="N1208" i="10"/>
  <c r="N1212" i="10"/>
  <c r="N1211" i="10"/>
  <c r="N1213" i="10"/>
  <c r="N1214" i="10"/>
  <c r="N1216" i="10"/>
  <c r="N1215" i="10"/>
  <c r="N1218" i="10"/>
  <c r="N1217" i="10"/>
  <c r="AA1072" i="10"/>
  <c r="AA1073" i="10"/>
  <c r="AA1074" i="10"/>
  <c r="AA1075" i="10"/>
  <c r="AA1077" i="10"/>
  <c r="AA1076" i="10"/>
  <c r="AA1078" i="10"/>
  <c r="AA1079" i="10"/>
  <c r="AA1080" i="10"/>
  <c r="AA1081" i="10"/>
  <c r="AA1082" i="10"/>
  <c r="AA1083" i="10"/>
  <c r="AA1084" i="10"/>
  <c r="AA1085" i="10"/>
  <c r="AA1086" i="10"/>
  <c r="AA1087" i="10"/>
  <c r="AA1089" i="10"/>
  <c r="AA1088" i="10"/>
  <c r="AA1090" i="10"/>
  <c r="AA1091" i="10"/>
  <c r="AA1093" i="10"/>
  <c r="AA1092" i="10"/>
  <c r="AA1094" i="10"/>
  <c r="AA1095" i="10"/>
  <c r="AA1097" i="10"/>
  <c r="AA1096" i="10"/>
  <c r="AA1098" i="10"/>
  <c r="AA1099" i="10"/>
  <c r="AA1100" i="10"/>
  <c r="AA1101" i="10"/>
  <c r="AA1102" i="10"/>
  <c r="AA1103" i="10"/>
  <c r="AA1104" i="10"/>
  <c r="AA1105" i="10"/>
  <c r="AA1106" i="10"/>
  <c r="AA1107" i="10"/>
  <c r="AA1108" i="10"/>
  <c r="AA1109" i="10"/>
  <c r="AA1110" i="10"/>
  <c r="AA1111" i="10"/>
  <c r="AA1112" i="10"/>
  <c r="AA1114" i="10"/>
  <c r="AA1113" i="10"/>
  <c r="AA1115" i="10"/>
  <c r="AA1116" i="10"/>
  <c r="AA1117" i="10"/>
  <c r="AA1119" i="10"/>
  <c r="AA1118" i="10"/>
  <c r="AA1120" i="10"/>
  <c r="AA1121" i="10"/>
  <c r="AA1123" i="10"/>
  <c r="AA1122" i="10"/>
  <c r="AA1124" i="10"/>
  <c r="AA1125" i="10"/>
  <c r="AA1127" i="10"/>
  <c r="AA1126" i="10"/>
  <c r="AA1128" i="10"/>
  <c r="AA1129" i="10"/>
  <c r="AA1130" i="10"/>
  <c r="AA1131" i="10"/>
  <c r="AA1132" i="10"/>
  <c r="AA1134" i="10"/>
  <c r="AA1133" i="10"/>
  <c r="AA1135" i="10"/>
  <c r="AA1136" i="10"/>
  <c r="AA1138" i="10"/>
  <c r="AA1137" i="10"/>
  <c r="AA1139" i="10"/>
  <c r="AA1141" i="10"/>
  <c r="AA1140" i="10"/>
  <c r="AA1142" i="10"/>
  <c r="AA1144" i="10"/>
  <c r="AA1143" i="10"/>
  <c r="AA1145" i="10"/>
  <c r="AA1147" i="10"/>
  <c r="AA1146" i="10"/>
  <c r="AA1148" i="10"/>
  <c r="AA1151" i="10"/>
  <c r="AA1149" i="10"/>
  <c r="AA1150" i="10"/>
  <c r="AA1152" i="10"/>
  <c r="AA1153" i="10"/>
  <c r="AA1154" i="10"/>
  <c r="AA1155" i="10"/>
  <c r="AA1156" i="10"/>
  <c r="AA1157" i="10"/>
  <c r="AA1158" i="10"/>
  <c r="AA1159" i="10"/>
  <c r="AA1160" i="10"/>
  <c r="AA1161" i="10"/>
  <c r="AA1162" i="10"/>
  <c r="AA1164" i="10"/>
  <c r="AA1163" i="10"/>
  <c r="AA1165" i="10"/>
  <c r="AA1166" i="10"/>
  <c r="AA1167" i="10"/>
  <c r="AA1169" i="10"/>
  <c r="AA1168" i="10"/>
  <c r="AA1170" i="10"/>
  <c r="AA1171" i="10"/>
  <c r="AA1172" i="10"/>
  <c r="AA1173" i="10"/>
  <c r="AA1174" i="10"/>
  <c r="AA1175" i="10"/>
  <c r="AA1177" i="10"/>
  <c r="AA1176" i="10"/>
  <c r="AA1178" i="10"/>
  <c r="AA1179" i="10"/>
  <c r="AA1180" i="10"/>
  <c r="AA1181" i="10"/>
  <c r="AA1182" i="10"/>
  <c r="AA1183" i="10"/>
  <c r="AA1184" i="10"/>
  <c r="AA1185" i="10"/>
  <c r="AA1186" i="10"/>
  <c r="AA1188" i="10"/>
  <c r="AA1187" i="10"/>
  <c r="AA1189" i="10"/>
  <c r="AA1190" i="10"/>
  <c r="AA1191" i="10"/>
  <c r="AA1192" i="10"/>
  <c r="AA1193" i="10"/>
  <c r="AA1194" i="10"/>
  <c r="AA1195" i="10"/>
  <c r="AA1196" i="10"/>
  <c r="AA1197" i="10"/>
  <c r="AA1198" i="10"/>
  <c r="AA1200" i="10"/>
  <c r="AA1199" i="10"/>
  <c r="AA1201" i="10"/>
  <c r="AA1203" i="10"/>
  <c r="AA1202" i="10"/>
  <c r="AA1205" i="10"/>
  <c r="AA1204" i="10"/>
  <c r="AA1206" i="10"/>
  <c r="AA1207" i="10"/>
  <c r="AA1208" i="10"/>
  <c r="AA1210" i="10"/>
  <c r="AA1209" i="10"/>
  <c r="AA1211" i="10"/>
  <c r="AA1212" i="10"/>
  <c r="AA1213" i="10"/>
  <c r="AA1214" i="10"/>
  <c r="AA1218" i="10"/>
  <c r="AA1215" i="10"/>
  <c r="AA1216" i="10"/>
  <c r="AA1217" i="10"/>
  <c r="AA1222" i="10"/>
  <c r="AL1072" i="10"/>
  <c r="AL1073" i="10"/>
  <c r="AL1074" i="10"/>
  <c r="AL1075" i="10"/>
  <c r="AL1076" i="10"/>
  <c r="AL1079" i="10"/>
  <c r="AL1077" i="10"/>
  <c r="AL1078" i="10"/>
  <c r="AL1080" i="10"/>
  <c r="AL1081" i="10"/>
  <c r="AL1082" i="10"/>
  <c r="AL1085" i="10"/>
  <c r="AL1083" i="10"/>
  <c r="AL1084" i="10"/>
  <c r="AL1086" i="10"/>
  <c r="AL1088" i="10"/>
  <c r="AL1087" i="10"/>
  <c r="AL1089" i="10"/>
  <c r="AL1090" i="10"/>
  <c r="AL1091" i="10"/>
  <c r="AL1092" i="10"/>
  <c r="AL1094" i="10"/>
  <c r="AL1093" i="10"/>
  <c r="AL1095" i="10"/>
  <c r="AL1096" i="10"/>
  <c r="AL1097" i="10"/>
  <c r="AL1098" i="10"/>
  <c r="AL1099" i="10"/>
  <c r="AL1100" i="10"/>
  <c r="AL1101" i="10"/>
  <c r="AL1102" i="10"/>
  <c r="AL1104" i="10"/>
  <c r="AL1103" i="10"/>
  <c r="AL1105" i="10"/>
  <c r="AL1106" i="10"/>
  <c r="AL1107" i="10"/>
  <c r="AL1108" i="10"/>
  <c r="AL1109" i="10"/>
  <c r="AL1110" i="10"/>
  <c r="AL1113" i="10"/>
  <c r="AL1111" i="10"/>
  <c r="AL1112" i="10"/>
  <c r="AL1114" i="10"/>
  <c r="AL1115" i="10"/>
  <c r="AL1116" i="10"/>
  <c r="AL1118" i="10"/>
  <c r="AL1117" i="10"/>
  <c r="AL1119" i="10"/>
  <c r="AL1120" i="10"/>
  <c r="AL1121" i="10"/>
  <c r="AL1122" i="10"/>
  <c r="AL1123" i="10"/>
  <c r="AL1124" i="10"/>
  <c r="AL1126" i="10"/>
  <c r="AL1125" i="10"/>
  <c r="AL1128" i="10"/>
  <c r="AL1127" i="10"/>
  <c r="AL1129" i="10"/>
  <c r="AL1130" i="10"/>
  <c r="AL1132" i="10"/>
  <c r="AL1131" i="10"/>
  <c r="AL1133" i="10"/>
  <c r="AL1135" i="10"/>
  <c r="AL1134" i="10"/>
  <c r="AL1136" i="10"/>
  <c r="AL1137" i="10"/>
  <c r="AL1138" i="10"/>
  <c r="AL1139" i="10"/>
  <c r="AL1140" i="10"/>
  <c r="AL1142" i="10"/>
  <c r="AL1141" i="10"/>
  <c r="AL1143" i="10"/>
  <c r="AL1144" i="10"/>
  <c r="AL1146" i="10"/>
  <c r="AL1145" i="10"/>
  <c r="AL1147" i="10"/>
  <c r="AL1148" i="10"/>
  <c r="AL1150" i="10"/>
  <c r="AL1149" i="10"/>
  <c r="AL1151" i="10"/>
  <c r="AL1153" i="10"/>
  <c r="AL1152" i="10"/>
  <c r="AL1154" i="10"/>
  <c r="AL1155" i="10"/>
  <c r="AL1156" i="10"/>
  <c r="AL1157" i="10"/>
  <c r="AL1159" i="10"/>
  <c r="AL1158" i="10"/>
  <c r="AL1160" i="10"/>
  <c r="AL1161" i="10"/>
  <c r="AL1162" i="10"/>
  <c r="AL1163" i="10"/>
  <c r="AL1165" i="10"/>
  <c r="AL1166" i="10"/>
  <c r="AL1164" i="10"/>
  <c r="AL1169" i="10"/>
  <c r="AL1167" i="10"/>
  <c r="AL1168" i="10"/>
  <c r="AL1170" i="10"/>
  <c r="AL1171" i="10"/>
  <c r="AL1172" i="10"/>
  <c r="AL1173" i="10"/>
  <c r="AL1174" i="10"/>
  <c r="AL1175" i="10"/>
  <c r="AL1176" i="10"/>
  <c r="AL1178" i="10"/>
  <c r="AL1177" i="10"/>
  <c r="AL1180" i="10"/>
  <c r="AL1179" i="10"/>
  <c r="AL1181" i="10"/>
  <c r="AL1182" i="10"/>
  <c r="AL1183" i="10"/>
  <c r="AL1184" i="10"/>
  <c r="AL1186" i="10"/>
  <c r="AL1185" i="10"/>
  <c r="AL1187" i="10"/>
  <c r="AL1188" i="10"/>
  <c r="AL1189" i="10"/>
  <c r="AL1190" i="10"/>
  <c r="AL1192" i="10"/>
  <c r="AL1191" i="10"/>
  <c r="AL1193" i="10"/>
  <c r="AL1194" i="10"/>
  <c r="AL1195" i="10"/>
  <c r="AL1197" i="10"/>
  <c r="AL1196" i="10"/>
  <c r="AL1198" i="10"/>
  <c r="AL1200" i="10"/>
  <c r="AL1199" i="10"/>
  <c r="AL1201" i="10"/>
  <c r="AL1202" i="10"/>
  <c r="AL1204" i="10"/>
  <c r="AL1205" i="10"/>
  <c r="AL1203" i="10"/>
  <c r="AL1206" i="10"/>
  <c r="AL1208" i="10"/>
  <c r="AL1207" i="10"/>
  <c r="AL1211" i="10"/>
  <c r="AL1210" i="10"/>
  <c r="AL1209" i="10"/>
  <c r="AL1213" i="10"/>
  <c r="AL1212" i="10"/>
  <c r="AL1214" i="10"/>
  <c r="AL1215" i="10"/>
  <c r="AL1216" i="10"/>
  <c r="AL1217" i="10"/>
  <c r="AL1222" i="10"/>
  <c r="AI1219" i="10"/>
  <c r="R1223" i="10"/>
  <c r="N1221" i="10"/>
  <c r="AG1223" i="10"/>
  <c r="AC1220" i="10"/>
  <c r="AE1222" i="10"/>
  <c r="E1223" i="10"/>
  <c r="AL1221" i="10"/>
  <c r="AH1219" i="10"/>
  <c r="K1223" i="10"/>
  <c r="AJ1222" i="10"/>
  <c r="G1222" i="10"/>
  <c r="S1222" i="10"/>
  <c r="Y1220" i="10"/>
  <c r="P1219" i="10"/>
  <c r="S1218" i="10"/>
  <c r="AJ1219" i="10"/>
  <c r="H1032" i="10"/>
  <c r="H1034" i="10"/>
  <c r="H1033" i="10"/>
  <c r="H1036" i="10"/>
  <c r="H1035" i="10"/>
  <c r="H1077" i="10"/>
  <c r="H1080" i="10"/>
  <c r="H1078" i="10"/>
  <c r="H1079" i="10"/>
  <c r="H1082" i="10"/>
  <c r="H1081" i="10"/>
  <c r="H1083" i="10"/>
  <c r="H1085" i="10"/>
  <c r="H1084" i="10"/>
  <c r="H1086" i="10"/>
  <c r="H1087" i="10"/>
  <c r="H1088" i="10"/>
  <c r="H1089" i="10"/>
  <c r="H1090" i="10"/>
  <c r="H1093" i="10"/>
  <c r="H1091" i="10"/>
  <c r="H1092" i="10"/>
  <c r="H1095" i="10"/>
  <c r="H1094" i="10"/>
  <c r="H1097" i="10"/>
  <c r="H1096" i="10"/>
  <c r="H1098" i="10"/>
  <c r="H1099" i="10"/>
  <c r="H1100" i="10"/>
  <c r="H1102" i="10"/>
  <c r="H1101" i="10"/>
  <c r="H1103" i="10"/>
  <c r="H1105" i="10"/>
  <c r="H1104" i="10"/>
  <c r="H1106" i="10"/>
  <c r="H1107" i="10"/>
  <c r="H1108" i="10"/>
  <c r="H1110" i="10"/>
  <c r="H1109" i="10"/>
  <c r="H1111" i="10"/>
  <c r="H1112" i="10"/>
  <c r="H1113" i="10"/>
  <c r="H1114" i="10"/>
  <c r="H1115" i="10"/>
  <c r="H1116" i="10"/>
  <c r="H1117" i="10"/>
  <c r="H1118" i="10"/>
  <c r="H1119" i="10"/>
  <c r="H1122" i="10"/>
  <c r="H1120" i="10"/>
  <c r="H1121" i="10"/>
  <c r="H1123" i="10"/>
  <c r="H1124" i="10"/>
  <c r="H1125" i="10"/>
  <c r="H1128" i="10"/>
  <c r="H1126" i="10"/>
  <c r="H1127" i="10"/>
  <c r="H1129" i="10"/>
  <c r="H1130" i="10"/>
  <c r="H1131" i="10"/>
  <c r="H1132" i="10"/>
  <c r="H1134" i="10"/>
  <c r="H1133" i="10"/>
  <c r="H1135" i="10"/>
  <c r="H1136" i="10"/>
  <c r="H1137" i="10"/>
  <c r="H1138" i="10"/>
  <c r="H1140" i="10"/>
  <c r="H1139" i="10"/>
  <c r="H1141" i="10"/>
  <c r="H1142" i="10"/>
  <c r="H1143" i="10"/>
  <c r="H1144" i="10"/>
  <c r="H1145" i="10"/>
  <c r="H1146" i="10"/>
  <c r="H1147" i="10"/>
  <c r="H1167" i="10"/>
  <c r="H1168" i="10"/>
  <c r="H1169" i="10"/>
  <c r="H1170" i="10"/>
  <c r="H1172" i="10"/>
  <c r="H1171" i="10"/>
  <c r="H1173" i="10"/>
  <c r="H1174" i="10"/>
  <c r="H1175" i="10"/>
  <c r="H1177" i="10"/>
  <c r="H1176" i="10"/>
  <c r="H1178" i="10"/>
  <c r="H1179" i="10"/>
  <c r="H1180" i="10"/>
  <c r="H1181" i="10"/>
  <c r="H1182" i="10"/>
  <c r="H1183" i="10"/>
  <c r="H1184" i="10"/>
  <c r="H1185" i="10"/>
  <c r="H1186" i="10"/>
  <c r="H1187" i="10"/>
  <c r="H1188" i="10"/>
  <c r="H1189" i="10"/>
  <c r="H1190" i="10"/>
  <c r="H1192" i="10"/>
  <c r="H1191" i="10"/>
  <c r="H1193" i="10"/>
  <c r="H1194" i="10"/>
  <c r="H1195" i="10"/>
  <c r="H1196" i="10"/>
  <c r="H1197" i="10"/>
  <c r="H1198" i="10"/>
  <c r="H1199" i="10"/>
  <c r="H1200" i="10"/>
  <c r="H1201" i="10"/>
  <c r="H1202" i="10"/>
  <c r="H1203" i="10"/>
  <c r="H1205" i="10"/>
  <c r="H1204" i="10"/>
  <c r="H1206" i="10"/>
  <c r="H1207" i="10"/>
  <c r="H1209" i="10"/>
  <c r="H1208" i="10"/>
  <c r="H1210" i="10"/>
  <c r="H1211" i="10"/>
  <c r="H1213" i="10"/>
  <c r="H1212" i="10"/>
  <c r="H1215" i="10"/>
  <c r="H1214" i="10"/>
  <c r="H1218" i="10"/>
  <c r="H1216" i="10"/>
  <c r="H1217" i="10"/>
  <c r="AB1072" i="10"/>
  <c r="AB1073" i="10"/>
  <c r="AB1074" i="10"/>
  <c r="AB1075" i="10"/>
  <c r="AB1076" i="10"/>
  <c r="AB1077" i="10"/>
  <c r="AB1078" i="10"/>
  <c r="AB1080" i="10"/>
  <c r="AB1079" i="10"/>
  <c r="AB1081" i="10"/>
  <c r="AB1082" i="10"/>
  <c r="AB1084" i="10"/>
  <c r="AB1083" i="10"/>
  <c r="AB1085" i="10"/>
  <c r="AB1087" i="10"/>
  <c r="AB1086"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2" i="10"/>
  <c r="AB1111" i="10"/>
  <c r="AB1113" i="10"/>
  <c r="AB1114" i="10"/>
  <c r="AB1115" i="10"/>
  <c r="AB1117" i="10"/>
  <c r="AB1116" i="10"/>
  <c r="AB1118" i="10"/>
  <c r="AB1120" i="10"/>
  <c r="AB1119" i="10"/>
  <c r="AB1121" i="10"/>
  <c r="AB1122" i="10"/>
  <c r="AB1123" i="10"/>
  <c r="AB1124" i="10"/>
  <c r="AB1125" i="10"/>
  <c r="AB1126" i="10"/>
  <c r="AB1127" i="10"/>
  <c r="AB1128" i="10"/>
  <c r="AB1129" i="10"/>
  <c r="AB1131" i="10"/>
  <c r="AB1130" i="10"/>
  <c r="AB1132" i="10"/>
  <c r="AB1133" i="10"/>
  <c r="AB1134" i="10"/>
  <c r="AB1136" i="10"/>
  <c r="AB1135" i="10"/>
  <c r="AB1138" i="10"/>
  <c r="AB1137" i="10"/>
  <c r="AB1139" i="10"/>
  <c r="AB1141" i="10"/>
  <c r="AB1140" i="10"/>
  <c r="AB1142" i="10"/>
  <c r="AB1144" i="10"/>
  <c r="AB1143" i="10"/>
  <c r="AB1145" i="10"/>
  <c r="AB1148" i="10"/>
  <c r="AB1146" i="10"/>
  <c r="AB1147" i="10"/>
  <c r="AB1150" i="10"/>
  <c r="AB1149" i="10"/>
  <c r="AB1152" i="10"/>
  <c r="AB1151" i="10"/>
  <c r="AB1153" i="10"/>
  <c r="AB1154" i="10"/>
  <c r="AB1155" i="10"/>
  <c r="AB1156" i="10"/>
  <c r="AB1157" i="10"/>
  <c r="AB1158" i="10"/>
  <c r="AB1159" i="10"/>
  <c r="AB1161" i="10"/>
  <c r="AB1160" i="10"/>
  <c r="AB1162" i="10"/>
  <c r="AB1163" i="10"/>
  <c r="AB1164" i="10"/>
  <c r="AB1165" i="10"/>
  <c r="AB1166" i="10"/>
  <c r="AB1169" i="10"/>
  <c r="AB1167" i="10"/>
  <c r="AB1168" i="10"/>
  <c r="AB1170" i="10"/>
  <c r="AB1171" i="10"/>
  <c r="AB1173" i="10"/>
  <c r="AB1172" i="10"/>
  <c r="AB1174" i="10"/>
  <c r="AB1175" i="10"/>
  <c r="AB1176" i="10"/>
  <c r="AB1178" i="10"/>
  <c r="AB1177" i="10"/>
  <c r="AB1179" i="10"/>
  <c r="AB1180" i="10"/>
  <c r="AB1181" i="10"/>
  <c r="AB1183" i="10"/>
  <c r="AB1182" i="10"/>
  <c r="AB1185" i="10"/>
  <c r="AB1184" i="10"/>
  <c r="AB1186" i="10"/>
  <c r="AB1188" i="10"/>
  <c r="AB1187" i="10"/>
  <c r="AB1189" i="10"/>
  <c r="AB1190" i="10"/>
  <c r="AB1191" i="10"/>
  <c r="AB1192" i="10"/>
  <c r="AB1193" i="10"/>
  <c r="AB1194" i="10"/>
  <c r="AB1196" i="10"/>
  <c r="AB1195" i="10"/>
  <c r="AB1197" i="10"/>
  <c r="AB1198" i="10"/>
  <c r="AB1199" i="10"/>
  <c r="AB1201" i="10"/>
  <c r="AB1200" i="10"/>
  <c r="AB1202" i="10"/>
  <c r="AB1203" i="10"/>
  <c r="AB1204" i="10"/>
  <c r="AB1206" i="10"/>
  <c r="AB1205" i="10"/>
  <c r="AB1207" i="10"/>
  <c r="AB1208" i="10"/>
  <c r="AB1211" i="10"/>
  <c r="AB1210" i="10"/>
  <c r="AB1209" i="10"/>
  <c r="AB1212" i="10"/>
  <c r="AB1214" i="10"/>
  <c r="AB1213" i="10"/>
  <c r="AB1215" i="10"/>
  <c r="AB1218" i="10"/>
  <c r="AB1216" i="10"/>
  <c r="AB1220" i="10"/>
  <c r="AB1217" i="10"/>
  <c r="AM1072" i="10"/>
  <c r="AM1073" i="10"/>
  <c r="AM1074" i="10"/>
  <c r="AM1075" i="10"/>
  <c r="AM1076" i="10"/>
  <c r="AM1077" i="10"/>
  <c r="AM1079" i="10"/>
  <c r="AM1078" i="10"/>
  <c r="AM1080" i="10"/>
  <c r="AM1081" i="10"/>
  <c r="AM1082" i="10"/>
  <c r="AM1084" i="10"/>
  <c r="AM1083" i="10"/>
  <c r="AM1085" i="10"/>
  <c r="AM1088" i="10"/>
  <c r="AM1086" i="10"/>
  <c r="AM1087" i="10"/>
  <c r="AM1089" i="10"/>
  <c r="AM1090" i="10"/>
  <c r="AM1091" i="10"/>
  <c r="AM1092" i="10"/>
  <c r="AM1093" i="10"/>
  <c r="AM1094" i="10"/>
  <c r="AM1095" i="10"/>
  <c r="AM1096" i="10"/>
  <c r="AM1097" i="10"/>
  <c r="AM1098" i="10"/>
  <c r="AM1099" i="10"/>
  <c r="AM1100" i="10"/>
  <c r="AM1101" i="10"/>
  <c r="AM1103" i="10"/>
  <c r="AM1102" i="10"/>
  <c r="AM1105" i="10"/>
  <c r="AM1104" i="10"/>
  <c r="AM1106" i="10"/>
  <c r="AM1107" i="10"/>
  <c r="AM1108" i="10"/>
  <c r="AM1110" i="10"/>
  <c r="AM1109" i="10"/>
  <c r="AM1111" i="10"/>
  <c r="AM1112" i="10"/>
  <c r="AM1113" i="10"/>
  <c r="AM1115" i="10"/>
  <c r="AM1114" i="10"/>
  <c r="AM1116" i="10"/>
  <c r="AM1117" i="10"/>
  <c r="AM1118" i="10"/>
  <c r="AM1119" i="10"/>
  <c r="AM1122" i="10"/>
  <c r="AM1120" i="10"/>
  <c r="AM1121" i="10"/>
  <c r="AM1123" i="10"/>
  <c r="AM1124" i="10"/>
  <c r="AM1125" i="10"/>
  <c r="AM1126" i="10"/>
  <c r="AM1127" i="10"/>
  <c r="AM1128" i="10"/>
  <c r="AM1130" i="10"/>
  <c r="AM1129" i="10"/>
  <c r="AM1132" i="10"/>
  <c r="AM1131" i="10"/>
  <c r="AM1133" i="10"/>
  <c r="AM1135" i="10"/>
  <c r="AM1134" i="10"/>
  <c r="AM1136" i="10"/>
  <c r="AM1138" i="10"/>
  <c r="AM1137" i="10"/>
  <c r="AM1139" i="10"/>
  <c r="AM1140" i="10"/>
  <c r="AM1142" i="10"/>
  <c r="AM1141" i="10"/>
  <c r="AM1143" i="10"/>
  <c r="AM1144" i="10"/>
  <c r="AM1146" i="10"/>
  <c r="AM1145" i="10"/>
  <c r="AM1147" i="10"/>
  <c r="AM1148" i="10"/>
  <c r="AM1149" i="10"/>
  <c r="AM1150" i="10"/>
  <c r="AM1151" i="10"/>
  <c r="AM1152" i="10"/>
  <c r="AM1153" i="10"/>
  <c r="AM1154" i="10"/>
  <c r="AM1155" i="10"/>
  <c r="AM1156" i="10"/>
  <c r="AM1157" i="10"/>
  <c r="AM1158" i="10"/>
  <c r="AM1159" i="10"/>
  <c r="AM1160" i="10"/>
  <c r="AM1161" i="10"/>
  <c r="AM1162" i="10"/>
  <c r="AM1163" i="10"/>
  <c r="AM1164" i="10"/>
  <c r="AM1166" i="10"/>
  <c r="AM1165" i="10"/>
  <c r="AM1168" i="10"/>
  <c r="AM1167" i="10"/>
  <c r="AM1170" i="10"/>
  <c r="AM1169" i="10"/>
  <c r="AM1171" i="10"/>
  <c r="AM1172" i="10"/>
  <c r="AM1173" i="10"/>
  <c r="AM1174" i="10"/>
  <c r="AM1176" i="10"/>
  <c r="AM1175" i="10"/>
  <c r="AM1177" i="10"/>
  <c r="AM1179" i="10"/>
  <c r="AM1178" i="10"/>
  <c r="AM1180" i="10"/>
  <c r="AM1181" i="10"/>
  <c r="AM1182" i="10"/>
  <c r="AM1185" i="10"/>
  <c r="AM1183" i="10"/>
  <c r="AM1184" i="10"/>
  <c r="AM1186" i="10"/>
  <c r="AM1188" i="10"/>
  <c r="AM1187" i="10"/>
  <c r="AM1189" i="10"/>
  <c r="AM1190" i="10"/>
  <c r="AM1191" i="10"/>
  <c r="AM1192" i="10"/>
  <c r="AM1193" i="10"/>
  <c r="AM1194" i="10"/>
  <c r="AM1195" i="10"/>
  <c r="AM1197" i="10"/>
  <c r="AM1196" i="10"/>
  <c r="AM1199" i="10"/>
  <c r="AM1198" i="10"/>
  <c r="AM1201" i="10"/>
  <c r="AM1200" i="10"/>
  <c r="AM1203" i="10"/>
  <c r="AM1202" i="10"/>
  <c r="AM1204" i="10"/>
  <c r="AM1205" i="10"/>
  <c r="AM1206" i="10"/>
  <c r="AM1207" i="10"/>
  <c r="AM1210" i="10"/>
  <c r="AM1208" i="10"/>
  <c r="AM1209" i="10"/>
  <c r="AM1211" i="10"/>
  <c r="AM1212" i="10"/>
  <c r="AM1214" i="10"/>
  <c r="AM1216" i="10"/>
  <c r="AM1218" i="10"/>
  <c r="AM1213" i="10"/>
  <c r="AM1215" i="10"/>
  <c r="AM1217" i="10"/>
  <c r="AM1222" i="10"/>
  <c r="AE1220" i="10"/>
  <c r="M1221" i="10"/>
  <c r="AJ1221" i="10"/>
  <c r="I1223" i="10"/>
  <c r="X1220" i="10"/>
  <c r="AF1219" i="10"/>
  <c r="AD1223" i="10"/>
  <c r="AH1223" i="10"/>
  <c r="AH1220" i="10"/>
  <c r="AI1220" i="10"/>
  <c r="AL1223" i="10"/>
  <c r="U1221" i="10"/>
  <c r="R1219" i="10"/>
  <c r="U1222" i="10"/>
  <c r="AA1221" i="10"/>
  <c r="V1222" i="10"/>
  <c r="AE1073" i="10"/>
  <c r="AE1074" i="10"/>
  <c r="AE1072" i="10"/>
  <c r="AE1075" i="10"/>
  <c r="AE1077" i="10"/>
  <c r="AE1076" i="10"/>
  <c r="AE1078" i="10"/>
  <c r="AE1079" i="10"/>
  <c r="AE1080" i="10"/>
  <c r="AE1081" i="10"/>
  <c r="AE1082" i="10"/>
  <c r="AE1083" i="10"/>
  <c r="AE1084" i="10"/>
  <c r="AE1086" i="10"/>
  <c r="AE1085" i="10"/>
  <c r="AE1087" i="10"/>
  <c r="AE1088" i="10"/>
  <c r="AE1090" i="10"/>
  <c r="AE1089" i="10"/>
  <c r="AE1091" i="10"/>
  <c r="AE1092" i="10"/>
  <c r="AE1093" i="10"/>
  <c r="AE1094" i="10"/>
  <c r="AE1095" i="10"/>
  <c r="AE1096" i="10"/>
  <c r="AE1097" i="10"/>
  <c r="AE1098" i="10"/>
  <c r="AE1099" i="10"/>
  <c r="AE1100" i="10"/>
  <c r="AE1101" i="10"/>
  <c r="AE1103" i="10"/>
  <c r="AE1102" i="10"/>
  <c r="AE1104" i="10"/>
  <c r="AE1105" i="10"/>
  <c r="AE1106" i="10"/>
  <c r="AE1107" i="10"/>
  <c r="AE1108" i="10"/>
  <c r="AE1109" i="10"/>
  <c r="AE1110" i="10"/>
  <c r="AE1112" i="10"/>
  <c r="AE1111" i="10"/>
  <c r="AE1113" i="10"/>
  <c r="AE1114" i="10"/>
  <c r="AE1115" i="10"/>
  <c r="AE1117" i="10"/>
  <c r="AE1116" i="10"/>
  <c r="AE1119" i="10"/>
  <c r="AE1118" i="10"/>
  <c r="AE1120" i="10"/>
  <c r="AE1121" i="10"/>
  <c r="AE1122" i="10"/>
  <c r="AE1123" i="10"/>
  <c r="AE1124" i="10"/>
  <c r="AE1125" i="10"/>
  <c r="AE1126" i="10"/>
  <c r="AE1127" i="10"/>
  <c r="AE1128" i="10"/>
  <c r="AE1129" i="10"/>
  <c r="AE1130" i="10"/>
  <c r="AE1132" i="10"/>
  <c r="AE1131" i="10"/>
  <c r="AE1133" i="10"/>
  <c r="AE1135" i="10"/>
  <c r="AE1134" i="10"/>
  <c r="AE1136" i="10"/>
  <c r="AE1137" i="10"/>
  <c r="AE1138" i="10"/>
  <c r="AE1139" i="10"/>
  <c r="AE1140" i="10"/>
  <c r="AE1142" i="10"/>
  <c r="AE1141" i="10"/>
  <c r="AE1143" i="10"/>
  <c r="AE1145" i="10"/>
  <c r="AE1144" i="10"/>
  <c r="AE1146" i="10"/>
  <c r="AE1147" i="10"/>
  <c r="AE1148" i="10"/>
  <c r="AE1150" i="10"/>
  <c r="AE1149" i="10"/>
  <c r="AE1151" i="10"/>
  <c r="AE1152" i="10"/>
  <c r="AE1154" i="10"/>
  <c r="AE1153" i="10"/>
  <c r="AE1155" i="10"/>
  <c r="AE1156" i="10"/>
  <c r="AE1157" i="10"/>
  <c r="AE1158" i="10"/>
  <c r="AE1159" i="10"/>
  <c r="AE1160" i="10"/>
  <c r="AE1161" i="10"/>
  <c r="AE1163" i="10"/>
  <c r="AE1162" i="10"/>
  <c r="AE1164" i="10"/>
  <c r="AE1165" i="10"/>
  <c r="AE1166" i="10"/>
  <c r="AE1167" i="10"/>
  <c r="AE1168" i="10"/>
  <c r="AE1169" i="10"/>
  <c r="AE1170" i="10"/>
  <c r="AE1172" i="10"/>
  <c r="AE1171" i="10"/>
  <c r="AE1174" i="10"/>
  <c r="AE1173" i="10"/>
  <c r="AE1175" i="10"/>
  <c r="AE1177" i="10"/>
  <c r="AE1176" i="10"/>
  <c r="AE1178" i="10"/>
  <c r="AE1180" i="10"/>
  <c r="AE1179" i="10"/>
  <c r="AE1181" i="10"/>
  <c r="AE1183" i="10"/>
  <c r="AE1182" i="10"/>
  <c r="AE1184" i="10"/>
  <c r="AE1185" i="10"/>
  <c r="AE1186" i="10"/>
  <c r="AE1188" i="10"/>
  <c r="AE1187" i="10"/>
  <c r="AE1189" i="10"/>
  <c r="AE1190" i="10"/>
  <c r="AE1192" i="10"/>
  <c r="AE1191" i="10"/>
  <c r="AE1193" i="10"/>
  <c r="AE1194" i="10"/>
  <c r="AE1197" i="10"/>
  <c r="AE1195" i="10"/>
  <c r="AE1196" i="10"/>
  <c r="AE1198" i="10"/>
  <c r="AE1199" i="10"/>
  <c r="AE1200" i="10"/>
  <c r="AE1201" i="10"/>
  <c r="AE1203" i="10"/>
  <c r="AE1202" i="10"/>
  <c r="AE1204" i="10"/>
  <c r="AE1205" i="10"/>
  <c r="AE1206" i="10"/>
  <c r="AE1207" i="10"/>
  <c r="AE1209" i="10"/>
  <c r="AE1211" i="10"/>
  <c r="AE1210" i="10"/>
  <c r="AE1208" i="10"/>
  <c r="AE1212" i="10"/>
  <c r="AE1214" i="10"/>
  <c r="AE1213" i="10"/>
  <c r="AE1215" i="10"/>
  <c r="AE1216" i="10"/>
  <c r="AE1217" i="10"/>
  <c r="O1072" i="10"/>
  <c r="O1073" i="10"/>
  <c r="O1074" i="10"/>
  <c r="O1075" i="10"/>
  <c r="O1076" i="10"/>
  <c r="O1077" i="10"/>
  <c r="O1080" i="10"/>
  <c r="O1078" i="10"/>
  <c r="O1079" i="10"/>
  <c r="O1081" i="10"/>
  <c r="O1082" i="10"/>
  <c r="O1083" i="10"/>
  <c r="O1085" i="10"/>
  <c r="O1084" i="10"/>
  <c r="O1086" i="10"/>
  <c r="O1087" i="10"/>
  <c r="O1088" i="10"/>
  <c r="O1090" i="10"/>
  <c r="O1089" i="10"/>
  <c r="O1092" i="10"/>
  <c r="O1091" i="10"/>
  <c r="O1094" i="10"/>
  <c r="O1093" i="10"/>
  <c r="O1095" i="10"/>
  <c r="O1096" i="10"/>
  <c r="O1097" i="10"/>
  <c r="O1098" i="10"/>
  <c r="O1099" i="10"/>
  <c r="O1100" i="10"/>
  <c r="O1101" i="10"/>
  <c r="O1102" i="10"/>
  <c r="O1103" i="10"/>
  <c r="O1105" i="10"/>
  <c r="O1104" i="10"/>
  <c r="O1106" i="10"/>
  <c r="O1107" i="10"/>
  <c r="O1108" i="10"/>
  <c r="O1109" i="10"/>
  <c r="O1110" i="10"/>
  <c r="O1111" i="10"/>
  <c r="O1112" i="10"/>
  <c r="O1113" i="10"/>
  <c r="O1114" i="10"/>
  <c r="O1115" i="10"/>
  <c r="O1116" i="10"/>
  <c r="O1117" i="10"/>
  <c r="O1118" i="10"/>
  <c r="O1119" i="10"/>
  <c r="O1120" i="10"/>
  <c r="O1123" i="10"/>
  <c r="O1121" i="10"/>
  <c r="O1122" i="10"/>
  <c r="O1124" i="10"/>
  <c r="O1125" i="10"/>
  <c r="O1126" i="10"/>
  <c r="O1127" i="10"/>
  <c r="O1128" i="10"/>
  <c r="O1129" i="10"/>
  <c r="O1130" i="10"/>
  <c r="O1131" i="10"/>
  <c r="O1133" i="10"/>
  <c r="O1134" i="10"/>
  <c r="O1132" i="10"/>
  <c r="O1135" i="10"/>
  <c r="O1136" i="10"/>
  <c r="O1137" i="10"/>
  <c r="O1138" i="10"/>
  <c r="O1139" i="10"/>
  <c r="O1140" i="10"/>
  <c r="O1141" i="10"/>
  <c r="O1142" i="10"/>
  <c r="O1144" i="10"/>
  <c r="O1143" i="10"/>
  <c r="O1145" i="10"/>
  <c r="O1146" i="10"/>
  <c r="O1147" i="10"/>
  <c r="O1149" i="10"/>
  <c r="O1148" i="10"/>
  <c r="O1150" i="10"/>
  <c r="O1152" i="10"/>
  <c r="O1151" i="10"/>
  <c r="O1153" i="10"/>
  <c r="O1154" i="10"/>
  <c r="O1155" i="10"/>
  <c r="O1156" i="10"/>
  <c r="O1157" i="10"/>
  <c r="O1158" i="10"/>
  <c r="O1159" i="10"/>
  <c r="O1160" i="10"/>
  <c r="O1162" i="10"/>
  <c r="O1161" i="10"/>
  <c r="O1163" i="10"/>
  <c r="O1164" i="10"/>
  <c r="O1166" i="10"/>
  <c r="O1167" i="10"/>
  <c r="O1165" i="10"/>
  <c r="O1168" i="10"/>
  <c r="O1169" i="10"/>
  <c r="O1170" i="10"/>
  <c r="O1171" i="10"/>
  <c r="O1172" i="10"/>
  <c r="O1173" i="10"/>
  <c r="O1175" i="10"/>
  <c r="O1174" i="10"/>
  <c r="O1176" i="10"/>
  <c r="O1178" i="10"/>
  <c r="O1177" i="10"/>
  <c r="O1179" i="10"/>
  <c r="O1180" i="10"/>
  <c r="O1181" i="10"/>
  <c r="O1182" i="10"/>
  <c r="O1184" i="10"/>
  <c r="O1183" i="10"/>
  <c r="O1185" i="10"/>
  <c r="O1186" i="10"/>
  <c r="O1187" i="10"/>
  <c r="O1188" i="10"/>
  <c r="O1189" i="10"/>
  <c r="O1190" i="10"/>
  <c r="O1193" i="10"/>
  <c r="O1192" i="10"/>
  <c r="O1191" i="10"/>
  <c r="O1194" i="10"/>
  <c r="O1195" i="10"/>
  <c r="O1198" i="10"/>
  <c r="O1197" i="10"/>
  <c r="O1196" i="10"/>
  <c r="O1199" i="10"/>
  <c r="O1202" i="10"/>
  <c r="O1200" i="10"/>
  <c r="O1201" i="10"/>
  <c r="O1204" i="10"/>
  <c r="O1203" i="10"/>
  <c r="O1205" i="10"/>
  <c r="O1206" i="10"/>
  <c r="O1207" i="10"/>
  <c r="O1208" i="10"/>
  <c r="O1210" i="10"/>
  <c r="O1209" i="10"/>
  <c r="O1211" i="10"/>
  <c r="O1213" i="10"/>
  <c r="O1212" i="10"/>
  <c r="O1216" i="10"/>
  <c r="O1214" i="10"/>
  <c r="O1215" i="10"/>
  <c r="O1217" i="10"/>
  <c r="O1218" i="10"/>
  <c r="O1220" i="10"/>
  <c r="O1221" i="10"/>
  <c r="J1072" i="10"/>
  <c r="J1073" i="10"/>
  <c r="J1074" i="10"/>
  <c r="J1075" i="10"/>
  <c r="J1076" i="10"/>
  <c r="J1078" i="10"/>
  <c r="J1077" i="10"/>
  <c r="J1079" i="10"/>
  <c r="J1081" i="10"/>
  <c r="J1080" i="10"/>
  <c r="J1082" i="10"/>
  <c r="J1083" i="10"/>
  <c r="J1084" i="10"/>
  <c r="J1085" i="10"/>
  <c r="J1086" i="10"/>
  <c r="J1088" i="10"/>
  <c r="J1087" i="10"/>
  <c r="J1089" i="10"/>
  <c r="J1091" i="10"/>
  <c r="J1090" i="10"/>
  <c r="J1094" i="10"/>
  <c r="J1092" i="10"/>
  <c r="J1093" i="10"/>
  <c r="J1095" i="10"/>
  <c r="J1097" i="10"/>
  <c r="J1096" i="10"/>
  <c r="J1099" i="10"/>
  <c r="J1098" i="10"/>
  <c r="J1100" i="10"/>
  <c r="J1101" i="10"/>
  <c r="J1103" i="10"/>
  <c r="J1102" i="10"/>
  <c r="J1105" i="10"/>
  <c r="J1104" i="10"/>
  <c r="J1107" i="10"/>
  <c r="J1106" i="10"/>
  <c r="J1109" i="10"/>
  <c r="J1108" i="10"/>
  <c r="J1111" i="10"/>
  <c r="J1110" i="10"/>
  <c r="J1112" i="10"/>
  <c r="J1113" i="10"/>
  <c r="J1114" i="10"/>
  <c r="J1116" i="10"/>
  <c r="J1115"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41" i="10"/>
  <c r="J1139" i="10"/>
  <c r="J1140" i="10"/>
  <c r="J1142" i="10"/>
  <c r="J1143" i="10"/>
  <c r="J1144" i="10"/>
  <c r="J1146" i="10"/>
  <c r="J1145" i="10"/>
  <c r="J1147" i="10"/>
  <c r="J1148" i="10"/>
  <c r="J1149" i="10"/>
  <c r="J1150" i="10"/>
  <c r="J1151" i="10"/>
  <c r="J1152" i="10"/>
  <c r="J1153" i="10"/>
  <c r="J1154" i="10"/>
  <c r="J1156" i="10"/>
  <c r="J1155" i="10"/>
  <c r="J1157" i="10"/>
  <c r="J1158" i="10"/>
  <c r="J1160" i="10"/>
  <c r="J1159" i="10"/>
  <c r="J1161" i="10"/>
  <c r="J1163" i="10"/>
  <c r="J1164" i="10"/>
  <c r="J1165" i="10"/>
  <c r="J1162" i="10"/>
  <c r="J1166" i="10"/>
  <c r="J1169" i="10"/>
  <c r="J1168" i="10"/>
  <c r="J1167" i="10"/>
  <c r="J1170" i="10"/>
  <c r="J1171" i="10"/>
  <c r="J1172" i="10"/>
  <c r="J1173" i="10"/>
  <c r="J1174" i="10"/>
  <c r="J1176" i="10"/>
  <c r="J1175" i="10"/>
  <c r="J1177" i="10"/>
  <c r="J1178" i="10"/>
  <c r="J1179" i="10"/>
  <c r="J1180" i="10"/>
  <c r="J1182" i="10"/>
  <c r="J1181" i="10"/>
  <c r="J1183" i="10"/>
  <c r="J1184" i="10"/>
  <c r="J1186" i="10"/>
  <c r="J1185" i="10"/>
  <c r="J1188" i="10"/>
  <c r="J1187" i="10"/>
  <c r="J1189" i="10"/>
  <c r="J1191" i="10"/>
  <c r="J1192" i="10"/>
  <c r="J1190" i="10"/>
  <c r="J1193" i="10"/>
  <c r="J1194" i="10"/>
  <c r="J1195" i="10"/>
  <c r="J1197" i="10"/>
  <c r="J1196" i="10"/>
  <c r="J1198" i="10"/>
  <c r="J1201" i="10"/>
  <c r="J1199" i="10"/>
  <c r="J1200" i="10"/>
  <c r="J1202" i="10"/>
  <c r="J1203" i="10"/>
  <c r="J1206" i="10"/>
  <c r="J1204" i="10"/>
  <c r="J1205" i="10"/>
  <c r="J1207" i="10"/>
  <c r="J1208" i="10"/>
  <c r="J1209" i="10"/>
  <c r="J1210" i="10"/>
  <c r="J1211" i="10"/>
  <c r="J1212" i="10"/>
  <c r="J1213" i="10"/>
  <c r="J1214" i="10"/>
  <c r="J1216" i="10"/>
  <c r="J1215" i="10"/>
  <c r="J1218" i="10"/>
  <c r="J1219" i="10"/>
  <c r="P1033" i="10"/>
  <c r="P1032" i="10"/>
  <c r="P1034" i="10"/>
  <c r="P1036" i="10"/>
  <c r="P1035" i="10"/>
  <c r="P1072" i="10"/>
  <c r="P1073" i="10"/>
  <c r="P1074" i="10"/>
  <c r="P1076" i="10"/>
  <c r="P1075" i="10"/>
  <c r="P1077" i="10"/>
  <c r="P1078" i="10"/>
  <c r="P1079" i="10"/>
  <c r="P1080" i="10"/>
  <c r="P1081" i="10"/>
  <c r="P1082" i="10"/>
  <c r="P1083" i="10"/>
  <c r="P1084" i="10"/>
  <c r="P1085" i="10"/>
  <c r="P1086" i="10"/>
  <c r="P1087" i="10"/>
  <c r="P1088" i="10"/>
  <c r="P1090" i="10"/>
  <c r="P1089" i="10"/>
  <c r="P1091" i="10"/>
  <c r="P1092" i="10"/>
  <c r="P1093" i="10"/>
  <c r="P1094" i="10"/>
  <c r="P1095" i="10"/>
  <c r="P1096" i="10"/>
  <c r="P1097" i="10"/>
  <c r="P1098" i="10"/>
  <c r="P1099" i="10"/>
  <c r="P1102" i="10"/>
  <c r="P1100" i="10"/>
  <c r="P1101" i="10"/>
  <c r="P1103" i="10"/>
  <c r="P1104" i="10"/>
  <c r="P1105" i="10"/>
  <c r="P1107" i="10"/>
  <c r="P1106" i="10"/>
  <c r="P1108" i="10"/>
  <c r="P1109" i="10"/>
  <c r="P1110" i="10"/>
  <c r="P1111" i="10"/>
  <c r="P1112" i="10"/>
  <c r="P1113" i="10"/>
  <c r="P1114" i="10"/>
  <c r="P1115" i="10"/>
  <c r="P1116" i="10"/>
  <c r="P1118" i="10"/>
  <c r="P1117" i="10"/>
  <c r="P1119" i="10"/>
  <c r="P1120" i="10"/>
  <c r="P1121" i="10"/>
  <c r="P1124" i="10"/>
  <c r="P1122" i="10"/>
  <c r="P1123" i="10"/>
  <c r="P1125" i="10"/>
  <c r="P1126" i="10"/>
  <c r="P1127" i="10"/>
  <c r="P1130" i="10"/>
  <c r="P1128" i="10"/>
  <c r="P1129" i="10"/>
  <c r="P1131" i="10"/>
  <c r="P1132" i="10"/>
  <c r="P1133" i="10"/>
  <c r="P1134" i="10"/>
  <c r="P1135" i="10"/>
  <c r="P1136" i="10"/>
  <c r="P1137" i="10"/>
  <c r="P1139" i="10"/>
  <c r="P1138" i="10"/>
  <c r="P1140" i="10"/>
  <c r="P1142" i="10"/>
  <c r="P1141" i="10"/>
  <c r="P1143" i="10"/>
  <c r="P1144" i="10"/>
  <c r="P1145" i="10"/>
  <c r="P1146" i="10"/>
  <c r="P1147" i="10"/>
  <c r="P1167" i="10"/>
  <c r="P1168" i="10"/>
  <c r="P1169" i="10"/>
  <c r="P1170" i="10"/>
  <c r="P1171" i="10"/>
  <c r="P1172" i="10"/>
  <c r="P1173" i="10"/>
  <c r="P1174" i="10"/>
  <c r="P1175" i="10"/>
  <c r="P1176" i="10"/>
  <c r="P1178" i="10"/>
  <c r="P1177" i="10"/>
  <c r="P1179" i="10"/>
  <c r="P1181" i="10"/>
  <c r="P1180" i="10"/>
  <c r="P1182" i="10"/>
  <c r="P1184" i="10"/>
  <c r="P1183" i="10"/>
  <c r="P1185" i="10"/>
  <c r="P1186" i="10"/>
  <c r="P1187" i="10"/>
  <c r="P1188" i="10"/>
  <c r="P1189" i="10"/>
  <c r="P1190" i="10"/>
  <c r="P1191" i="10"/>
  <c r="P1192" i="10"/>
  <c r="P1193" i="10"/>
  <c r="P1195" i="10"/>
  <c r="P1194" i="10"/>
  <c r="P1196" i="10"/>
  <c r="P1197" i="10"/>
  <c r="P1199" i="10"/>
  <c r="P1198" i="10"/>
  <c r="P1200" i="10"/>
  <c r="P1202" i="10"/>
  <c r="P1201" i="10"/>
  <c r="P1204" i="10"/>
  <c r="P1203" i="10"/>
  <c r="P1205" i="10"/>
  <c r="P1206" i="10"/>
  <c r="P1207" i="10"/>
  <c r="P1208" i="10"/>
  <c r="P1209" i="10"/>
  <c r="P1210" i="10"/>
  <c r="P1212" i="10"/>
  <c r="P1213" i="10"/>
  <c r="P1211" i="10"/>
  <c r="P1214" i="10"/>
  <c r="P1215" i="10"/>
  <c r="P1216" i="10"/>
  <c r="P1217" i="10"/>
  <c r="P1220" i="10"/>
  <c r="Q1032" i="10"/>
  <c r="Q1033" i="10"/>
  <c r="Q1035" i="10"/>
  <c r="Q1034" i="10"/>
  <c r="Q1036" i="10"/>
  <c r="Q1078" i="10"/>
  <c r="Q1077" i="10"/>
  <c r="Q1079" i="10"/>
  <c r="Q1080" i="10"/>
  <c r="Q1082" i="10"/>
  <c r="Q1081" i="10"/>
  <c r="Q1083" i="10"/>
  <c r="Q1084" i="10"/>
  <c r="Q1085" i="10"/>
  <c r="Q1086" i="10"/>
  <c r="Q1087" i="10"/>
  <c r="Q1089" i="10"/>
  <c r="Q1088" i="10"/>
  <c r="Q1090" i="10"/>
  <c r="Q1091" i="10"/>
  <c r="Q1093" i="10"/>
  <c r="Q1092" i="10"/>
  <c r="Q1094" i="10"/>
  <c r="Q1096" i="10"/>
  <c r="Q1095" i="10"/>
  <c r="Q1097" i="10"/>
  <c r="Q1098" i="10"/>
  <c r="Q1099" i="10"/>
  <c r="Q1100" i="10"/>
  <c r="Q1101" i="10"/>
  <c r="Q1102" i="10"/>
  <c r="Q1103" i="10"/>
  <c r="Q1105" i="10"/>
  <c r="Q1104" i="10"/>
  <c r="Q1106" i="10"/>
  <c r="Q1107" i="10"/>
  <c r="Q1108" i="10"/>
  <c r="Q1110" i="10"/>
  <c r="Q1109" i="10"/>
  <c r="Q1111" i="10"/>
  <c r="Q1112" i="10"/>
  <c r="Q1113" i="10"/>
  <c r="Q1114" i="10"/>
  <c r="Q1115" i="10"/>
  <c r="Q1117" i="10"/>
  <c r="Q1116" i="10"/>
  <c r="Q1118" i="10"/>
  <c r="Q1120" i="10"/>
  <c r="Q1119" i="10"/>
  <c r="Q1121" i="10"/>
  <c r="Q1122" i="10"/>
  <c r="Q1123" i="10"/>
  <c r="Q1124" i="10"/>
  <c r="Q1125" i="10"/>
  <c r="Q1127" i="10"/>
  <c r="Q1126" i="10"/>
  <c r="Q1128" i="10"/>
  <c r="Q1129" i="10"/>
  <c r="Q1130" i="10"/>
  <c r="Q1131" i="10"/>
  <c r="Q1132" i="10"/>
  <c r="Q1133" i="10"/>
  <c r="Q1134" i="10"/>
  <c r="Q1135" i="10"/>
  <c r="Q1136" i="10"/>
  <c r="Q1137" i="10"/>
  <c r="Q1138" i="10"/>
  <c r="Q1139" i="10"/>
  <c r="Q1140" i="10"/>
  <c r="Q1142" i="10"/>
  <c r="Q1141" i="10"/>
  <c r="Q1143" i="10"/>
  <c r="Q1145" i="10"/>
  <c r="Q1144" i="10"/>
  <c r="Q1146" i="10"/>
  <c r="Q1147" i="10"/>
  <c r="Q1167" i="10"/>
  <c r="Q1168" i="10"/>
  <c r="Q1169" i="10"/>
  <c r="Q1170" i="10"/>
  <c r="Q1171" i="10"/>
  <c r="Q1173" i="10"/>
  <c r="Q1172" i="10"/>
  <c r="Q1174" i="10"/>
  <c r="Q1175" i="10"/>
  <c r="Q1177" i="10"/>
  <c r="Q1176" i="10"/>
  <c r="Q1178" i="10"/>
  <c r="Q1179" i="10"/>
  <c r="Q1181" i="10"/>
  <c r="Q1180" i="10"/>
  <c r="Q1182" i="10"/>
  <c r="Q1183" i="10"/>
  <c r="Q1184" i="10"/>
  <c r="Q1185" i="10"/>
  <c r="Q1186" i="10"/>
  <c r="Q1187" i="10"/>
  <c r="Q1188" i="10"/>
  <c r="Q1189" i="10"/>
  <c r="Q1190" i="10"/>
  <c r="Q1191" i="10"/>
  <c r="Q1192" i="10"/>
  <c r="Q1194" i="10"/>
  <c r="Q1193" i="10"/>
  <c r="Q1195" i="10"/>
  <c r="Q1196" i="10"/>
  <c r="Q1198" i="10"/>
  <c r="Q1199" i="10"/>
  <c r="Q1197" i="10"/>
  <c r="Q1200" i="10"/>
  <c r="Q1202" i="10"/>
  <c r="Q1201" i="10"/>
  <c r="Q1203" i="10"/>
  <c r="Q1204" i="10"/>
  <c r="Q1206" i="10"/>
  <c r="Q1205" i="10"/>
  <c r="Q1207" i="10"/>
  <c r="Q1208" i="10"/>
  <c r="Q1209" i="10"/>
  <c r="Q1210" i="10"/>
  <c r="Q1212" i="10"/>
  <c r="Q1211" i="10"/>
  <c r="Q1214" i="10"/>
  <c r="Q1213" i="10"/>
  <c r="Q1215" i="10"/>
  <c r="Q1217" i="10"/>
  <c r="Q1216" i="10"/>
  <c r="Q1218" i="10"/>
  <c r="Q1219" i="10"/>
  <c r="AC1072" i="10"/>
  <c r="AC1074" i="10"/>
  <c r="AC1073" i="10"/>
  <c r="AC1075" i="10"/>
  <c r="AC1078" i="10"/>
  <c r="AC1077" i="10"/>
  <c r="AC1076" i="10"/>
  <c r="AC1079" i="10"/>
  <c r="AC1080" i="10"/>
  <c r="AC1081" i="10"/>
  <c r="AC1082" i="10"/>
  <c r="AC1083" i="10"/>
  <c r="AC1084" i="10"/>
  <c r="AC1085" i="10"/>
  <c r="AC1086" i="10"/>
  <c r="AC1087" i="10"/>
  <c r="AC1088" i="10"/>
  <c r="AC1089" i="10"/>
  <c r="AC1090" i="10"/>
  <c r="AC1091" i="10"/>
  <c r="AC1093" i="10"/>
  <c r="AC1092" i="10"/>
  <c r="AC1094" i="10"/>
  <c r="AC1095" i="10"/>
  <c r="AC1096" i="10"/>
  <c r="AC1097" i="10"/>
  <c r="AC1098" i="10"/>
  <c r="AC1099" i="10"/>
  <c r="AC1100" i="10"/>
  <c r="AC1102" i="10"/>
  <c r="AC1101" i="10"/>
  <c r="AC1104" i="10"/>
  <c r="AC1105" i="10"/>
  <c r="AC1103" i="10"/>
  <c r="AC1106" i="10"/>
  <c r="AC1107" i="10"/>
  <c r="AC1110" i="10"/>
  <c r="AC1108" i="10"/>
  <c r="AC1109" i="10"/>
  <c r="AC1111" i="10"/>
  <c r="AC1112" i="10"/>
  <c r="AC1113" i="10"/>
  <c r="AC1114" i="10"/>
  <c r="AC1115" i="10"/>
  <c r="AC1116" i="10"/>
  <c r="AC1117" i="10"/>
  <c r="AC1119" i="10"/>
  <c r="AC1118" i="10"/>
  <c r="AC1120" i="10"/>
  <c r="AC1121" i="10"/>
  <c r="AC1122" i="10"/>
  <c r="AC1123" i="10"/>
  <c r="AC1125" i="10"/>
  <c r="AC1124" i="10"/>
  <c r="AC1126" i="10"/>
  <c r="AC1127" i="10"/>
  <c r="AC1128" i="10"/>
  <c r="AC1129" i="10"/>
  <c r="AC1130" i="10"/>
  <c r="AC1131" i="10"/>
  <c r="AC1132" i="10"/>
  <c r="AC1133" i="10"/>
  <c r="AC1134" i="10"/>
  <c r="AC1136" i="10"/>
  <c r="AC1135" i="10"/>
  <c r="AC1137" i="10"/>
  <c r="AC1138" i="10"/>
  <c r="AC1139" i="10"/>
  <c r="AC1140" i="10"/>
  <c r="AC1141" i="10"/>
  <c r="AC1142" i="10"/>
  <c r="AC1143" i="10"/>
  <c r="AC1144" i="10"/>
  <c r="AC1145" i="10"/>
  <c r="AC1147" i="10"/>
  <c r="AC1146" i="10"/>
  <c r="AC1148" i="10"/>
  <c r="AC1149" i="10"/>
  <c r="AC1150" i="10"/>
  <c r="AC1151" i="10"/>
  <c r="AC1152" i="10"/>
  <c r="AC1154" i="10"/>
  <c r="AC1153" i="10"/>
  <c r="AC1155" i="10"/>
  <c r="AC1158" i="10"/>
  <c r="AC1156" i="10"/>
  <c r="AC1157" i="10"/>
  <c r="AC1159" i="10"/>
  <c r="AC1161" i="10"/>
  <c r="AC1160" i="10"/>
  <c r="AC1162" i="10"/>
  <c r="AC1164" i="10"/>
  <c r="AC1163" i="10"/>
  <c r="AC1165" i="10"/>
  <c r="AC1167" i="10"/>
  <c r="AC1166" i="10"/>
  <c r="AC1168" i="10"/>
  <c r="AC1169" i="10"/>
  <c r="AC1170" i="10"/>
  <c r="AC1171" i="10"/>
  <c r="AC1172" i="10"/>
  <c r="AC1173" i="10"/>
  <c r="AC1174" i="10"/>
  <c r="AC1175" i="10"/>
  <c r="AC1176" i="10"/>
  <c r="AC1177" i="10"/>
  <c r="AC1178" i="10"/>
  <c r="AC1179" i="10"/>
  <c r="AC1180" i="10"/>
  <c r="AC1181" i="10"/>
  <c r="AC1183" i="10"/>
  <c r="AC1182" i="10"/>
  <c r="AC1186" i="10"/>
  <c r="AC1184" i="10"/>
  <c r="AC1185" i="10"/>
  <c r="AC1187" i="10"/>
  <c r="AC1188" i="10"/>
  <c r="AC1189" i="10"/>
  <c r="AC1190" i="10"/>
  <c r="AC1191" i="10"/>
  <c r="AC1192" i="10"/>
  <c r="AC1193" i="10"/>
  <c r="AC1194" i="10"/>
  <c r="AC1196" i="10"/>
  <c r="AC1195" i="10"/>
  <c r="AC1197" i="10"/>
  <c r="AC1199" i="10"/>
  <c r="AC1198" i="10"/>
  <c r="AC1202" i="10"/>
  <c r="AC1200" i="10"/>
  <c r="AC1203" i="10"/>
  <c r="AC1201" i="10"/>
  <c r="AC1205" i="10"/>
  <c r="AC1204" i="10"/>
  <c r="AC1206" i="10"/>
  <c r="AC1207" i="10"/>
  <c r="AC1210" i="10"/>
  <c r="AC1208" i="10"/>
  <c r="AC1209" i="10"/>
  <c r="AC1212" i="10"/>
  <c r="AC1211" i="10"/>
  <c r="AC1214" i="10"/>
  <c r="AC1213" i="10"/>
  <c r="AC1215" i="10"/>
  <c r="AC1216" i="10"/>
  <c r="AC1217" i="10"/>
  <c r="AC1218" i="10"/>
  <c r="AC1221" i="10"/>
  <c r="AB1221" i="10"/>
  <c r="G1219" i="10"/>
  <c r="AJ1223" i="10"/>
  <c r="Q1223" i="10"/>
  <c r="X1219" i="10"/>
  <c r="H1223" i="10"/>
  <c r="O1222" i="10"/>
  <c r="H1221" i="10"/>
  <c r="AE1223" i="10"/>
  <c r="Y1221" i="10"/>
  <c r="AB1219" i="10"/>
  <c r="M1222" i="10"/>
  <c r="Y1222" i="10"/>
  <c r="Y1223" i="10"/>
  <c r="Q1222" i="10"/>
  <c r="K1218" i="10"/>
  <c r="G1074" i="10"/>
  <c r="G1072" i="10"/>
  <c r="G1073" i="10"/>
  <c r="G1076" i="10"/>
  <c r="G1075" i="10"/>
  <c r="G1077" i="10"/>
  <c r="G1078" i="10"/>
  <c r="G1079" i="10"/>
  <c r="G1080" i="10"/>
  <c r="G1081" i="10"/>
  <c r="G1082" i="10"/>
  <c r="G1084" i="10"/>
  <c r="G1083" i="10"/>
  <c r="G1085" i="10"/>
  <c r="G1087" i="10"/>
  <c r="G1086" i="10"/>
  <c r="G1089" i="10"/>
  <c r="G1088" i="10"/>
  <c r="G1090" i="10"/>
  <c r="G1091" i="10"/>
  <c r="G1092" i="10"/>
  <c r="G1093" i="10"/>
  <c r="G1094" i="10"/>
  <c r="G1095" i="10"/>
  <c r="G1096" i="10"/>
  <c r="G1097" i="10"/>
  <c r="G1099" i="10"/>
  <c r="G1098" i="10"/>
  <c r="G1100" i="10"/>
  <c r="G1101" i="10"/>
  <c r="G1102" i="10"/>
  <c r="G1103" i="10"/>
  <c r="G1104" i="10"/>
  <c r="G1105" i="10"/>
  <c r="G1106" i="10"/>
  <c r="G1107" i="10"/>
  <c r="G1108" i="10"/>
  <c r="G1109" i="10"/>
  <c r="G1111" i="10"/>
  <c r="G1110" i="10"/>
  <c r="G1112" i="10"/>
  <c r="G1113" i="10"/>
  <c r="G1115" i="10"/>
  <c r="G1114" i="10"/>
  <c r="G1117" i="10"/>
  <c r="G1116" i="10"/>
  <c r="G1118" i="10"/>
  <c r="G1119" i="10"/>
  <c r="G1120" i="10"/>
  <c r="G1121" i="10"/>
  <c r="G1122" i="10"/>
  <c r="G1124" i="10"/>
  <c r="G1123" i="10"/>
  <c r="G1125" i="10"/>
  <c r="G1126" i="10"/>
  <c r="G1127" i="10"/>
  <c r="G1128" i="10"/>
  <c r="G1129" i="10"/>
  <c r="G1130" i="10"/>
  <c r="G1131" i="10"/>
  <c r="G1132" i="10"/>
  <c r="G1133" i="10"/>
  <c r="G1134" i="10"/>
  <c r="G1136" i="10"/>
  <c r="G1135" i="10"/>
  <c r="G1137" i="10"/>
  <c r="G1138" i="10"/>
  <c r="G1139" i="10"/>
  <c r="G1140" i="10"/>
  <c r="G1141" i="10"/>
  <c r="G1142" i="10"/>
  <c r="G1143" i="10"/>
  <c r="G1145" i="10"/>
  <c r="G1144" i="10"/>
  <c r="G1146" i="10"/>
  <c r="G1147" i="10"/>
  <c r="G1148" i="10"/>
  <c r="G1150" i="10"/>
  <c r="G1149" i="10"/>
  <c r="G1152" i="10"/>
  <c r="G1151" i="10"/>
  <c r="G1154" i="10"/>
  <c r="G1153" i="10"/>
  <c r="G1155" i="10"/>
  <c r="G1156" i="10"/>
  <c r="G1157" i="10"/>
  <c r="G1159" i="10"/>
  <c r="G1158" i="10"/>
  <c r="G1160" i="10"/>
  <c r="G1161" i="10"/>
  <c r="G1164" i="10"/>
  <c r="G1163" i="10"/>
  <c r="G1162" i="10"/>
  <c r="G1166" i="10"/>
  <c r="G1165" i="10"/>
  <c r="G1168" i="10"/>
  <c r="G1167" i="10"/>
  <c r="G1169" i="10"/>
  <c r="G1170" i="10"/>
  <c r="G1171" i="10"/>
  <c r="G1173" i="10"/>
  <c r="G1172" i="10"/>
  <c r="G1174" i="10"/>
  <c r="G1175" i="10"/>
  <c r="G1176" i="10"/>
  <c r="G1177" i="10"/>
  <c r="G1178" i="10"/>
  <c r="G1179" i="10"/>
  <c r="G1180" i="10"/>
  <c r="G1182" i="10"/>
  <c r="G1181" i="10"/>
  <c r="G1183" i="10"/>
  <c r="G1184" i="10"/>
  <c r="G1185" i="10"/>
  <c r="G1186" i="10"/>
  <c r="G1187" i="10"/>
  <c r="G1188" i="10"/>
  <c r="G1189" i="10"/>
  <c r="G1190" i="10"/>
  <c r="G1192" i="10"/>
  <c r="G1191" i="10"/>
  <c r="G1193" i="10"/>
  <c r="G1194" i="10"/>
  <c r="G1195" i="10"/>
  <c r="G1197" i="10"/>
  <c r="G1196" i="10"/>
  <c r="G1199" i="10"/>
  <c r="G1200" i="10"/>
  <c r="G1198" i="10"/>
  <c r="G1201" i="10"/>
  <c r="G1202" i="10"/>
  <c r="G1204" i="10"/>
  <c r="G1203" i="10"/>
  <c r="G1205" i="10"/>
  <c r="G1206" i="10"/>
  <c r="G1210" i="10"/>
  <c r="G1207" i="10"/>
  <c r="G1208" i="10"/>
  <c r="G1209" i="10"/>
  <c r="G1211" i="10"/>
  <c r="G1214" i="10"/>
  <c r="G1212" i="10"/>
  <c r="G1213" i="10"/>
  <c r="G1216" i="10"/>
  <c r="G1215" i="10"/>
  <c r="G1217" i="10"/>
  <c r="G1218" i="10"/>
  <c r="T1032" i="10"/>
  <c r="T1033" i="10"/>
  <c r="T1034" i="10"/>
  <c r="T1035" i="10"/>
  <c r="T1036" i="10"/>
  <c r="T1077" i="10"/>
  <c r="T1078" i="10"/>
  <c r="T1079" i="10"/>
  <c r="T1081" i="10"/>
  <c r="T1080" i="10"/>
  <c r="T1082" i="10"/>
  <c r="T1084" i="10"/>
  <c r="T1083" i="10"/>
  <c r="T1085" i="10"/>
  <c r="T1086" i="10"/>
  <c r="T1087" i="10"/>
  <c r="T1088" i="10"/>
  <c r="T1089" i="10"/>
  <c r="T1091" i="10"/>
  <c r="T1090" i="10"/>
  <c r="T1092" i="10"/>
  <c r="T1093" i="10"/>
  <c r="T1103" i="10"/>
  <c r="T1104" i="10"/>
  <c r="T1105" i="10"/>
  <c r="T1107" i="10"/>
  <c r="T1106" i="10"/>
  <c r="T1108" i="10"/>
  <c r="T1109" i="10"/>
  <c r="T1110" i="10"/>
  <c r="T1111" i="10"/>
  <c r="T1112" i="10"/>
  <c r="T1114" i="10"/>
  <c r="T1113" i="10"/>
  <c r="T1115" i="10"/>
  <c r="T1116" i="10"/>
  <c r="T1117" i="10"/>
  <c r="T1118" i="10"/>
  <c r="T1120" i="10"/>
  <c r="T1119" i="10"/>
  <c r="T1121" i="10"/>
  <c r="T1122" i="10"/>
  <c r="T1123" i="10"/>
  <c r="T1124" i="10"/>
  <c r="T1127" i="10"/>
  <c r="T1125" i="10"/>
  <c r="T1126" i="10"/>
  <c r="T1128" i="10"/>
  <c r="T1130" i="10"/>
  <c r="T1129" i="10"/>
  <c r="T1131" i="10"/>
  <c r="T1132" i="10"/>
  <c r="T1133" i="10"/>
  <c r="T1134" i="10"/>
  <c r="T1136" i="10"/>
  <c r="T1137" i="10"/>
  <c r="T1138" i="10"/>
  <c r="T1139" i="10"/>
  <c r="T1140" i="10"/>
  <c r="T1142" i="10"/>
  <c r="T1141" i="10"/>
  <c r="T1143" i="10"/>
  <c r="T1144" i="10"/>
  <c r="T1145" i="10"/>
  <c r="T1146" i="10"/>
  <c r="T1147" i="10"/>
  <c r="T1167" i="10"/>
  <c r="T1168" i="10"/>
  <c r="T1169" i="10"/>
  <c r="T1170" i="10"/>
  <c r="T1172" i="10"/>
  <c r="T1171" i="10"/>
  <c r="T1173" i="10"/>
  <c r="T1174" i="10"/>
  <c r="T1175" i="10"/>
  <c r="T1177" i="10"/>
  <c r="T1176" i="10"/>
  <c r="T1178" i="10"/>
  <c r="T1179" i="10"/>
  <c r="T1180" i="10"/>
  <c r="T1181" i="10"/>
  <c r="T1183" i="10"/>
  <c r="T1182" i="10"/>
  <c r="T1184" i="10"/>
  <c r="T1185" i="10"/>
  <c r="T1186" i="10"/>
  <c r="T1187" i="10"/>
  <c r="T1188" i="10"/>
  <c r="T1191" i="10"/>
  <c r="T1189" i="10"/>
  <c r="T1190" i="10"/>
  <c r="T1192" i="10"/>
  <c r="T1194" i="10"/>
  <c r="T1193" i="10"/>
  <c r="T1195" i="10"/>
  <c r="T1196" i="10"/>
  <c r="T1197" i="10"/>
  <c r="T1198" i="10"/>
  <c r="T1200" i="10"/>
  <c r="T1199" i="10"/>
  <c r="T1203" i="10"/>
  <c r="T1201" i="10"/>
  <c r="T1202" i="10"/>
  <c r="T1205" i="10"/>
  <c r="T1204" i="10"/>
  <c r="T1207" i="10"/>
  <c r="T1208" i="10"/>
  <c r="T1206" i="10"/>
  <c r="T1209" i="10"/>
  <c r="T1210" i="10"/>
  <c r="T1211" i="10"/>
  <c r="T1213" i="10"/>
  <c r="T1212" i="10"/>
  <c r="T1214" i="10"/>
  <c r="T1215" i="10"/>
  <c r="T1216" i="10"/>
  <c r="T1218" i="10"/>
  <c r="T1220" i="10"/>
  <c r="T1219" i="10"/>
  <c r="T1217" i="10"/>
  <c r="W1073" i="10"/>
  <c r="W1072" i="10"/>
  <c r="W1074" i="10"/>
  <c r="W1075" i="10"/>
  <c r="W1076" i="10"/>
  <c r="W1077" i="10"/>
  <c r="W1079" i="10"/>
  <c r="W1078" i="10"/>
  <c r="W1081" i="10"/>
  <c r="W1080" i="10"/>
  <c r="W1082" i="10"/>
  <c r="W1083" i="10"/>
  <c r="W1084" i="10"/>
  <c r="W1085" i="10"/>
  <c r="W1086" i="10"/>
  <c r="W1087" i="10"/>
  <c r="W1088" i="10"/>
  <c r="W1089" i="10"/>
  <c r="W1090" i="10"/>
  <c r="W1092" i="10"/>
  <c r="W1091" i="10"/>
  <c r="W1093" i="10"/>
  <c r="W1094" i="10"/>
  <c r="W1096" i="10"/>
  <c r="W1095" i="10"/>
  <c r="W1097" i="10"/>
  <c r="W1098" i="10"/>
  <c r="W1099" i="10"/>
  <c r="W1101" i="10"/>
  <c r="W1100" i="10"/>
  <c r="W1102" i="10"/>
  <c r="W1104" i="10"/>
  <c r="W1103" i="10"/>
  <c r="W1105" i="10"/>
  <c r="W1106" i="10"/>
  <c r="W1107" i="10"/>
  <c r="W1108" i="10"/>
  <c r="W1109" i="10"/>
  <c r="W1111" i="10"/>
  <c r="W1112" i="10"/>
  <c r="W1110" i="10"/>
  <c r="W1114" i="10"/>
  <c r="W1113" i="10"/>
  <c r="W1116" i="10"/>
  <c r="W1115" i="10"/>
  <c r="W1117" i="10"/>
  <c r="W1118" i="10"/>
  <c r="W1119" i="10"/>
  <c r="W1120" i="10"/>
  <c r="W1121" i="10"/>
  <c r="W1122" i="10"/>
  <c r="W1124" i="10"/>
  <c r="W1123" i="10"/>
  <c r="W1125" i="10"/>
  <c r="W1126" i="10"/>
  <c r="W1127" i="10"/>
  <c r="W1128" i="10"/>
  <c r="W1129" i="10"/>
  <c r="W1130" i="10"/>
  <c r="W1131" i="10"/>
  <c r="W1132" i="10"/>
  <c r="W1133" i="10"/>
  <c r="W1134" i="10"/>
  <c r="W1136" i="10"/>
  <c r="W1135" i="10"/>
  <c r="W1137" i="10"/>
  <c r="W1138" i="10"/>
  <c r="W1139" i="10"/>
  <c r="W1140" i="10"/>
  <c r="W1142" i="10"/>
  <c r="W1141" i="10"/>
  <c r="W1143" i="10"/>
  <c r="W1144" i="10"/>
  <c r="W1146" i="10"/>
  <c r="W1145" i="10"/>
  <c r="W1147" i="10"/>
  <c r="W1149" i="10"/>
  <c r="W1148" i="10"/>
  <c r="W1150" i="10"/>
  <c r="W1151" i="10"/>
  <c r="W1153" i="10"/>
  <c r="W1152" i="10"/>
  <c r="W1154" i="10"/>
  <c r="W1155" i="10"/>
  <c r="W1156" i="10"/>
  <c r="W1158" i="10"/>
  <c r="W1157" i="10"/>
  <c r="W1159" i="10"/>
  <c r="W1160" i="10"/>
  <c r="W1161" i="10"/>
  <c r="W1162" i="10"/>
  <c r="W1163" i="10"/>
  <c r="W1164" i="10"/>
  <c r="W1167" i="10"/>
  <c r="W1165" i="10"/>
  <c r="W1166" i="10"/>
  <c r="W1169" i="10"/>
  <c r="W1168" i="10"/>
  <c r="W1171" i="10"/>
  <c r="W1170" i="10"/>
  <c r="W1172" i="10"/>
  <c r="W1173" i="10"/>
  <c r="W1174" i="10"/>
  <c r="W1175" i="10"/>
  <c r="W1176" i="10"/>
  <c r="W1177" i="10"/>
  <c r="W1178" i="10"/>
  <c r="W1180" i="10"/>
  <c r="W1179" i="10"/>
  <c r="W1181" i="10"/>
  <c r="W1182" i="10"/>
  <c r="W1183" i="10"/>
  <c r="W1184" i="10"/>
  <c r="W1185" i="10"/>
  <c r="W1187" i="10"/>
  <c r="W1186" i="10"/>
  <c r="W1189" i="10"/>
  <c r="W1188" i="10"/>
  <c r="W1190" i="10"/>
  <c r="W1191" i="10"/>
  <c r="W1192" i="10"/>
  <c r="W1193" i="10"/>
  <c r="W1194" i="10"/>
  <c r="W1196" i="10"/>
  <c r="W1195" i="10"/>
  <c r="W1197" i="10"/>
  <c r="W1198" i="10"/>
  <c r="W1199" i="10"/>
  <c r="W1200" i="10"/>
  <c r="W1201" i="10"/>
  <c r="W1203" i="10"/>
  <c r="W1202" i="10"/>
  <c r="W1204" i="10"/>
  <c r="W1205" i="10"/>
  <c r="W1206" i="10"/>
  <c r="W1208" i="10"/>
  <c r="W1207" i="10"/>
  <c r="W1210" i="10"/>
  <c r="W1209" i="10"/>
  <c r="W1212" i="10"/>
  <c r="W1211" i="10"/>
  <c r="W1213" i="10"/>
  <c r="W1215" i="10"/>
  <c r="W1214" i="10"/>
  <c r="W1217" i="10"/>
  <c r="W1216" i="10"/>
  <c r="W1218" i="10"/>
  <c r="E1072" i="10"/>
  <c r="E1073" i="10"/>
  <c r="E1074" i="10"/>
  <c r="E1075" i="10"/>
  <c r="E1078" i="10"/>
  <c r="E1076" i="10"/>
  <c r="E1077" i="10"/>
  <c r="E1079" i="10"/>
  <c r="E1080" i="10"/>
  <c r="E1081" i="10"/>
  <c r="E1083" i="10"/>
  <c r="E1082" i="10"/>
  <c r="E1084" i="10"/>
  <c r="E1085" i="10"/>
  <c r="E1086" i="10"/>
  <c r="E1087" i="10"/>
  <c r="E1089" i="10"/>
  <c r="E1088" i="10"/>
  <c r="E1090" i="10"/>
  <c r="E1091" i="10"/>
  <c r="E1093" i="10"/>
  <c r="E1092" i="10"/>
  <c r="E1094" i="10"/>
  <c r="E1096" i="10"/>
  <c r="E1095" i="10"/>
  <c r="E1097" i="10"/>
  <c r="E1098" i="10"/>
  <c r="E1099" i="10"/>
  <c r="E1101" i="10"/>
  <c r="E1100" i="10"/>
  <c r="E1102" i="10"/>
  <c r="E1103" i="10"/>
  <c r="E1104" i="10"/>
  <c r="E1105" i="10"/>
  <c r="E1106" i="10"/>
  <c r="E1108" i="10"/>
  <c r="E1107" i="10"/>
  <c r="E1110" i="10"/>
  <c r="E1109" i="10"/>
  <c r="E1111" i="10"/>
  <c r="E1112" i="10"/>
  <c r="E1114" i="10"/>
  <c r="E1113" i="10"/>
  <c r="E1115" i="10"/>
  <c r="E1116" i="10"/>
  <c r="E1117" i="10"/>
  <c r="E1118" i="10"/>
  <c r="E1119" i="10"/>
  <c r="E1120" i="10"/>
  <c r="E1121" i="10"/>
  <c r="E1123" i="10"/>
  <c r="E1122" i="10"/>
  <c r="E1125" i="10"/>
  <c r="E1124" i="10"/>
  <c r="E1126" i="10"/>
  <c r="E1127" i="10"/>
  <c r="E1128" i="10"/>
  <c r="E1129" i="10"/>
  <c r="E1132" i="10"/>
  <c r="E1130" i="10"/>
  <c r="E1131" i="10"/>
  <c r="E1134" i="10"/>
  <c r="E1133" i="10"/>
  <c r="E1135" i="10"/>
  <c r="E1137" i="10"/>
  <c r="E1136" i="10"/>
  <c r="E1138" i="10"/>
  <c r="E1139" i="10"/>
  <c r="E1140" i="10"/>
  <c r="E1141" i="10"/>
  <c r="E1142" i="10"/>
  <c r="E1143" i="10"/>
  <c r="E1144" i="10"/>
  <c r="E1145" i="10"/>
  <c r="E1146" i="10"/>
  <c r="E1147" i="10"/>
  <c r="E1148" i="10"/>
  <c r="E1149" i="10"/>
  <c r="E1150" i="10"/>
  <c r="E1152" i="10"/>
  <c r="E1151" i="10"/>
  <c r="E1153" i="10"/>
  <c r="E1154" i="10"/>
  <c r="E1156" i="10"/>
  <c r="E1155" i="10"/>
  <c r="E1157" i="10"/>
  <c r="E1158" i="10"/>
  <c r="E1161" i="10"/>
  <c r="E1159" i="10"/>
  <c r="E1160" i="10"/>
  <c r="E1164" i="10"/>
  <c r="E1162" i="10"/>
  <c r="E1163" i="10"/>
  <c r="E1166" i="10"/>
  <c r="E1165" i="10"/>
  <c r="E1167" i="10"/>
  <c r="E1168" i="10"/>
  <c r="E1170" i="10"/>
  <c r="E1169" i="10"/>
  <c r="E1171" i="10"/>
  <c r="E1172" i="10"/>
  <c r="E1173" i="10"/>
  <c r="E1174" i="10"/>
  <c r="E1175" i="10"/>
  <c r="E1176" i="10"/>
  <c r="E1177" i="10"/>
  <c r="E1178" i="10"/>
  <c r="E1179" i="10"/>
  <c r="E1180" i="10"/>
  <c r="E1181" i="10"/>
  <c r="E1182" i="10"/>
  <c r="E1183" i="10"/>
  <c r="E1184" i="10"/>
  <c r="E1186" i="10"/>
  <c r="E1185" i="10"/>
  <c r="E1187" i="10"/>
  <c r="E1188" i="10"/>
  <c r="E1189" i="10"/>
  <c r="E1190" i="10"/>
  <c r="E1191" i="10"/>
  <c r="E1192" i="10"/>
  <c r="E1194" i="10"/>
  <c r="E1193" i="10"/>
  <c r="E1195" i="10"/>
  <c r="E1196" i="10"/>
  <c r="E1197" i="10"/>
  <c r="E1198" i="10"/>
  <c r="E1199" i="10"/>
  <c r="E1200" i="10"/>
  <c r="E1201" i="10"/>
  <c r="E1202" i="10"/>
  <c r="E1203" i="10"/>
  <c r="E1204" i="10"/>
  <c r="E1205" i="10"/>
  <c r="E1208" i="10"/>
  <c r="E1207" i="10"/>
  <c r="E1206" i="10"/>
  <c r="E1209" i="10"/>
  <c r="E1210" i="10"/>
  <c r="E1211" i="10"/>
  <c r="E1212" i="10"/>
  <c r="E1213" i="10"/>
  <c r="E1216" i="10"/>
  <c r="E1215" i="10"/>
  <c r="E1214" i="10"/>
  <c r="E1217" i="10"/>
  <c r="F1072" i="10"/>
  <c r="F1073" i="10"/>
  <c r="F1074" i="10"/>
  <c r="F1075" i="10"/>
  <c r="F1076" i="10"/>
  <c r="F1077" i="10"/>
  <c r="F1080" i="10"/>
  <c r="F1078" i="10"/>
  <c r="F1079" i="10"/>
  <c r="F1081" i="10"/>
  <c r="F1082" i="10"/>
  <c r="F1083" i="10"/>
  <c r="F1085" i="10"/>
  <c r="F1084" i="10"/>
  <c r="F1086" i="10"/>
  <c r="F1087" i="10"/>
  <c r="F1088" i="10"/>
  <c r="F1089" i="10"/>
  <c r="F1090" i="10"/>
  <c r="F1091" i="10"/>
  <c r="F1092" i="10"/>
  <c r="F1093" i="10"/>
  <c r="F1094" i="10"/>
  <c r="F1095" i="10"/>
  <c r="F1096" i="10"/>
  <c r="F1097" i="10"/>
  <c r="F1098" i="10"/>
  <c r="F1099" i="10"/>
  <c r="F1100" i="10"/>
  <c r="F1102" i="10"/>
  <c r="F1101" i="10"/>
  <c r="F1104" i="10"/>
  <c r="F1103" i="10"/>
  <c r="F1105" i="10"/>
  <c r="F1106" i="10"/>
  <c r="F1107" i="10"/>
  <c r="F1108" i="10"/>
  <c r="F1110" i="10"/>
  <c r="F1109" i="10"/>
  <c r="F1111" i="10"/>
  <c r="F1112" i="10"/>
  <c r="F1113" i="10"/>
  <c r="F1115" i="10"/>
  <c r="F1114" i="10"/>
  <c r="F1116" i="10"/>
  <c r="F1117" i="10"/>
  <c r="F1118" i="10"/>
  <c r="F1120" i="10"/>
  <c r="F1119" i="10"/>
  <c r="F1121" i="10"/>
  <c r="F1122" i="10"/>
  <c r="F1123" i="10"/>
  <c r="F1124" i="10"/>
  <c r="F1126" i="10"/>
  <c r="F1125" i="10"/>
  <c r="F1128" i="10"/>
  <c r="F1127" i="10"/>
  <c r="F1129" i="10"/>
  <c r="F1130" i="10"/>
  <c r="F1131" i="10"/>
  <c r="F1132" i="10"/>
  <c r="F1133" i="10"/>
  <c r="F1134" i="10"/>
  <c r="F1136" i="10"/>
  <c r="F1135" i="10"/>
  <c r="F1137" i="10"/>
  <c r="F1138" i="10"/>
  <c r="F1139" i="10"/>
  <c r="F1142" i="10"/>
  <c r="F1140" i="10"/>
  <c r="F1141" i="10"/>
  <c r="F1143" i="10"/>
  <c r="F1144" i="10"/>
  <c r="F1145" i="10"/>
  <c r="F1147" i="10"/>
  <c r="F1146" i="10"/>
  <c r="F1149" i="10"/>
  <c r="F1148" i="10"/>
  <c r="F1151" i="10"/>
  <c r="F1150" i="10"/>
  <c r="F1153" i="10"/>
  <c r="F1152" i="10"/>
  <c r="F1154" i="10"/>
  <c r="F1155" i="10"/>
  <c r="F1156" i="10"/>
  <c r="F1157" i="10"/>
  <c r="F1158" i="10"/>
  <c r="F1159" i="10"/>
  <c r="F1161" i="10"/>
  <c r="F1160" i="10"/>
  <c r="F1162" i="10"/>
  <c r="F1163" i="10"/>
  <c r="F1165" i="10"/>
  <c r="F1164" i="10"/>
  <c r="F1166" i="10"/>
  <c r="F1167" i="10"/>
  <c r="F1168" i="10"/>
  <c r="F1169" i="10"/>
  <c r="F1170" i="10"/>
  <c r="F1171" i="10"/>
  <c r="F1172" i="10"/>
  <c r="F1173" i="10"/>
  <c r="F1174" i="10"/>
  <c r="F1175" i="10"/>
  <c r="F1176" i="10"/>
  <c r="F1178" i="10"/>
  <c r="F1177" i="10"/>
  <c r="F1179" i="10"/>
  <c r="F1180" i="10"/>
  <c r="F1182" i="10"/>
  <c r="F1181" i="10"/>
  <c r="F1183" i="10"/>
  <c r="F1184" i="10"/>
  <c r="F1186" i="10"/>
  <c r="F1185" i="10"/>
  <c r="F1187" i="10"/>
  <c r="F1188" i="10"/>
  <c r="F1189" i="10"/>
  <c r="F1190" i="10"/>
  <c r="F1192" i="10"/>
  <c r="F1191" i="10"/>
  <c r="F1193" i="10"/>
  <c r="F1194" i="10"/>
  <c r="F1195" i="10"/>
  <c r="F1197" i="10"/>
  <c r="F1196" i="10"/>
  <c r="F1198" i="10"/>
  <c r="F1200" i="10"/>
  <c r="F1199" i="10"/>
  <c r="F1201" i="10"/>
  <c r="F1203" i="10"/>
  <c r="F1202" i="10"/>
  <c r="F1204" i="10"/>
  <c r="F1206" i="10"/>
  <c r="F1205" i="10"/>
  <c r="F1207" i="10"/>
  <c r="F1208" i="10"/>
  <c r="F1210" i="10"/>
  <c r="F1209" i="10"/>
  <c r="F1213" i="10"/>
  <c r="F1211" i="10"/>
  <c r="F1212" i="10"/>
  <c r="F1214" i="10"/>
  <c r="F1215" i="10"/>
  <c r="F1216" i="10"/>
  <c r="F1219" i="10"/>
  <c r="F1217" i="10"/>
  <c r="R1072" i="10"/>
  <c r="R1073" i="10"/>
  <c r="R1074" i="10"/>
  <c r="R1075" i="10"/>
  <c r="R1077" i="10"/>
  <c r="R1076" i="10"/>
  <c r="R1079" i="10"/>
  <c r="R1078" i="10"/>
  <c r="R1081" i="10"/>
  <c r="R1080" i="10"/>
  <c r="R1082" i="10"/>
  <c r="R1083" i="10"/>
  <c r="R1084" i="10"/>
  <c r="R1085" i="10"/>
  <c r="R1086" i="10"/>
  <c r="R1087" i="10"/>
  <c r="R1088" i="10"/>
  <c r="R1089" i="10"/>
  <c r="R1090" i="10"/>
  <c r="R1091" i="10"/>
  <c r="R1093" i="10"/>
  <c r="R1092" i="10"/>
  <c r="R1094" i="10"/>
  <c r="R1095" i="10"/>
  <c r="R1097" i="10"/>
  <c r="R1096" i="10"/>
  <c r="R1098" i="10"/>
  <c r="R1099" i="10"/>
  <c r="R1100" i="10"/>
  <c r="R1101" i="10"/>
  <c r="R1102" i="10"/>
  <c r="R1103" i="10"/>
  <c r="R1104" i="10"/>
  <c r="R1106" i="10"/>
  <c r="R1105" i="10"/>
  <c r="R1107" i="10"/>
  <c r="R1108" i="10"/>
  <c r="R1109" i="10"/>
  <c r="R1110" i="10"/>
  <c r="R1111" i="10"/>
  <c r="R1113" i="10"/>
  <c r="R1112" i="10"/>
  <c r="R1114" i="10"/>
  <c r="R1116" i="10"/>
  <c r="R1115" i="10"/>
  <c r="R1117" i="10"/>
  <c r="R1118" i="10"/>
  <c r="R1119" i="10"/>
  <c r="R1120" i="10"/>
  <c r="R1122" i="10"/>
  <c r="R1121" i="10"/>
  <c r="R1123" i="10"/>
  <c r="R1124" i="10"/>
  <c r="R1125" i="10"/>
  <c r="R1127" i="10"/>
  <c r="R1126" i="10"/>
  <c r="R1128" i="10"/>
  <c r="R1129" i="10"/>
  <c r="R1130" i="10"/>
  <c r="R1131" i="10"/>
  <c r="R1132" i="10"/>
  <c r="R1134" i="10"/>
  <c r="R1133" i="10"/>
  <c r="R1136" i="10"/>
  <c r="R1135" i="10"/>
  <c r="R1137" i="10"/>
  <c r="R1138" i="10"/>
  <c r="R1139" i="10"/>
  <c r="R1140" i="10"/>
  <c r="R1142" i="10"/>
  <c r="R1141" i="10"/>
  <c r="R1144" i="10"/>
  <c r="R1143" i="10"/>
  <c r="R1145" i="10"/>
  <c r="R1147" i="10"/>
  <c r="R1148" i="10"/>
  <c r="R1146" i="10"/>
  <c r="R1149" i="10"/>
  <c r="R1150" i="10"/>
  <c r="R1151" i="10"/>
  <c r="R1152" i="10"/>
  <c r="R1154" i="10"/>
  <c r="R1153" i="10"/>
  <c r="R1155" i="10"/>
  <c r="R1156" i="10"/>
  <c r="R1157" i="10"/>
  <c r="R1159" i="10"/>
  <c r="R1158" i="10"/>
  <c r="R1160" i="10"/>
  <c r="R1161" i="10"/>
  <c r="R1162" i="10"/>
  <c r="R1163" i="10"/>
  <c r="R1164" i="10"/>
  <c r="R1165" i="10"/>
  <c r="R1167" i="10"/>
  <c r="R1166" i="10"/>
  <c r="R1168" i="10"/>
  <c r="R1169" i="10"/>
  <c r="R1170" i="10"/>
  <c r="R1171" i="10"/>
  <c r="R1173" i="10"/>
  <c r="R1172" i="10"/>
  <c r="R1174" i="10"/>
  <c r="R1175" i="10"/>
  <c r="R1178" i="10"/>
  <c r="R1176" i="10"/>
  <c r="R1177" i="10"/>
  <c r="R1179" i="10"/>
  <c r="R1180" i="10"/>
  <c r="R1181" i="10"/>
  <c r="R1182" i="10"/>
  <c r="R1183" i="10"/>
  <c r="R1184" i="10"/>
  <c r="R1185" i="10"/>
  <c r="R1186" i="10"/>
  <c r="R1187" i="10"/>
  <c r="R1189" i="10"/>
  <c r="R1188" i="10"/>
  <c r="R1190" i="10"/>
  <c r="R1193" i="10"/>
  <c r="R1191" i="10"/>
  <c r="R1192" i="10"/>
  <c r="R1194" i="10"/>
  <c r="R1195" i="10"/>
  <c r="R1196" i="10"/>
  <c r="R1199" i="10"/>
  <c r="R1197" i="10"/>
  <c r="R1198" i="10"/>
  <c r="R1201" i="10"/>
  <c r="R1200" i="10"/>
  <c r="R1202" i="10"/>
  <c r="R1203" i="10"/>
  <c r="R1204" i="10"/>
  <c r="R1205" i="10"/>
  <c r="R1206" i="10"/>
  <c r="R1208" i="10"/>
  <c r="R1207" i="10"/>
  <c r="R1211" i="10"/>
  <c r="R1209" i="10"/>
  <c r="R1210" i="10"/>
  <c r="R1212" i="10"/>
  <c r="R1213" i="10"/>
  <c r="R1215" i="10"/>
  <c r="R1214" i="10"/>
  <c r="R1217" i="10"/>
  <c r="R1216" i="10"/>
  <c r="I1218" i="10"/>
  <c r="X1222" i="10"/>
  <c r="V1221" i="10"/>
  <c r="M1223" i="10"/>
  <c r="G1221" i="10"/>
  <c r="F1220" i="10"/>
  <c r="AF1222" i="10"/>
  <c r="R1220" i="10"/>
  <c r="AA1219" i="10"/>
  <c r="E1221" i="10"/>
  <c r="U1218" i="10"/>
  <c r="K1220" i="10"/>
  <c r="I1219" i="10"/>
  <c r="AK1222" i="10"/>
  <c r="W1221" i="10"/>
  <c r="AI1218" i="10"/>
  <c r="W1222" i="10"/>
  <c r="AM1223" i="10"/>
  <c r="H1222" i="10"/>
  <c r="AG1222" i="10"/>
  <c r="T1221" i="10"/>
  <c r="AJ999" i="10"/>
  <c r="AJ1000" i="10"/>
  <c r="AJ1001" i="10"/>
  <c r="AJ1002" i="10"/>
  <c r="AJ1004" i="10"/>
  <c r="AJ1003" i="10"/>
  <c r="AJ1005" i="10"/>
  <c r="AJ1006" i="10"/>
  <c r="AJ1007" i="10"/>
  <c r="AJ1008" i="10"/>
  <c r="AJ1009" i="10"/>
  <c r="AJ1010" i="10"/>
  <c r="AJ1011" i="10"/>
  <c r="AJ1012" i="10"/>
  <c r="AJ1014" i="10"/>
  <c r="AJ1013" i="10"/>
  <c r="AJ1015" i="10"/>
  <c r="AJ1016" i="10"/>
  <c r="AJ1017" i="10"/>
  <c r="AJ1018" i="10"/>
  <c r="AJ1020" i="10"/>
  <c r="AJ1019" i="10"/>
  <c r="AJ1022" i="10"/>
  <c r="AJ1021" i="10"/>
  <c r="AJ1025" i="10"/>
  <c r="AJ1023" i="10"/>
  <c r="AJ1024" i="10"/>
  <c r="AJ1027" i="10"/>
  <c r="AJ1026" i="10"/>
  <c r="AJ1028" i="10"/>
  <c r="AJ1029" i="10"/>
  <c r="AJ1031" i="10"/>
  <c r="AJ1032" i="10"/>
  <c r="AJ1030" i="10"/>
  <c r="AJ1033" i="10"/>
  <c r="AJ1034" i="10"/>
  <c r="AJ1035" i="10"/>
  <c r="AJ1036" i="10"/>
  <c r="AJ1037" i="10"/>
  <c r="AJ1038" i="10"/>
  <c r="AJ1040" i="10"/>
  <c r="AJ1039" i="10"/>
  <c r="AJ1041" i="10"/>
  <c r="AJ1042" i="10"/>
  <c r="AJ1043" i="10"/>
  <c r="AJ1045" i="10"/>
  <c r="AJ1044" i="10"/>
  <c r="AJ1048" i="10"/>
  <c r="AJ1046" i="10"/>
  <c r="AJ1047" i="10"/>
  <c r="AJ1049" i="10"/>
  <c r="AJ1050" i="10"/>
  <c r="AJ1051" i="10"/>
  <c r="AJ1052" i="10"/>
  <c r="AJ1054" i="10"/>
  <c r="AJ1053" i="10"/>
  <c r="AJ1055" i="10"/>
  <c r="AJ1056" i="10"/>
  <c r="AJ1057" i="10"/>
  <c r="AJ1058" i="10"/>
  <c r="AJ1059" i="10"/>
  <c r="AJ1060" i="10"/>
  <c r="AJ1061" i="10"/>
  <c r="AJ1062" i="10"/>
  <c r="AJ1064" i="10"/>
  <c r="AJ1063" i="10"/>
  <c r="AJ1065" i="10"/>
  <c r="AJ1066" i="10"/>
  <c r="AJ1067" i="10"/>
  <c r="AJ1068" i="10"/>
  <c r="AJ1069" i="10"/>
  <c r="AJ1070" i="10"/>
  <c r="AJ1071" i="10"/>
  <c r="Z1000" i="10"/>
  <c r="Z999" i="10"/>
  <c r="Z1002" i="10"/>
  <c r="Z1001" i="10"/>
  <c r="Z1003" i="10"/>
  <c r="Z1004" i="10"/>
  <c r="Z1005" i="10"/>
  <c r="Z1006" i="10"/>
  <c r="Z1007" i="10"/>
  <c r="Z1008" i="10"/>
  <c r="Z1009" i="10"/>
  <c r="Z1010" i="10"/>
  <c r="Z1011" i="10"/>
  <c r="Z1014" i="10"/>
  <c r="Z1012" i="10"/>
  <c r="Z1013" i="10"/>
  <c r="Z1015" i="10"/>
  <c r="Z1016" i="10"/>
  <c r="Z1018" i="10"/>
  <c r="Z1017" i="10"/>
  <c r="Z1019" i="10"/>
  <c r="Z1020" i="10"/>
  <c r="Z1021" i="10"/>
  <c r="Z1023" i="10"/>
  <c r="Z1022" i="10"/>
  <c r="Z1024" i="10"/>
  <c r="Z1025" i="10"/>
  <c r="Z1026" i="10"/>
  <c r="Z1027" i="10"/>
  <c r="Z1028" i="10"/>
  <c r="Z1030" i="10"/>
  <c r="Z1029" i="10"/>
  <c r="Z1033" i="10"/>
  <c r="Z1031" i="10"/>
  <c r="Z1032" i="10"/>
  <c r="Z1036" i="10"/>
  <c r="Z1035" i="10"/>
  <c r="Z1034" i="10"/>
  <c r="Z1037" i="10"/>
  <c r="Z1038" i="10"/>
  <c r="Z1039" i="10"/>
  <c r="Z1040" i="10"/>
  <c r="Z1041" i="10"/>
  <c r="Z1044" i="10"/>
  <c r="Z1043" i="10"/>
  <c r="Z1042" i="10"/>
  <c r="Z1045" i="10"/>
  <c r="Z1046" i="10"/>
  <c r="Z1048" i="10"/>
  <c r="Z1047" i="10"/>
  <c r="Z1051" i="10"/>
  <c r="Z1049" i="10"/>
  <c r="Z1050" i="10"/>
  <c r="Z1052" i="10"/>
  <c r="Z1053" i="10"/>
  <c r="Z1054" i="10"/>
  <c r="Z1056" i="10"/>
  <c r="Z1055" i="10"/>
  <c r="Z1057" i="10"/>
  <c r="Z1058" i="10"/>
  <c r="Z1060" i="10"/>
  <c r="Z1059" i="10"/>
  <c r="Z1061" i="10"/>
  <c r="Z1062" i="10"/>
  <c r="Z1063" i="10"/>
  <c r="Z1065" i="10"/>
  <c r="Z1064" i="10"/>
  <c r="Z1066" i="10"/>
  <c r="Z1068" i="10"/>
  <c r="Z1067" i="10"/>
  <c r="Z1069" i="10"/>
  <c r="Z1070" i="10"/>
  <c r="Z1071" i="10"/>
  <c r="Y637" i="10"/>
  <c r="Y639" i="10"/>
  <c r="Y638" i="10"/>
  <c r="Y641" i="10"/>
  <c r="Y640" i="10"/>
  <c r="Y642" i="10"/>
  <c r="Y644" i="10"/>
  <c r="Y643" i="10"/>
  <c r="Y786" i="10"/>
  <c r="Y789" i="10"/>
  <c r="Y819" i="10"/>
  <c r="Y823" i="10"/>
  <c r="Y822" i="10"/>
  <c r="Y824" i="10"/>
  <c r="Y825" i="10"/>
  <c r="Y999" i="10"/>
  <c r="Y1000" i="10"/>
  <c r="Y1001" i="10"/>
  <c r="Y1002" i="10"/>
  <c r="Y1003" i="10"/>
  <c r="Y1004" i="10"/>
  <c r="Y1005" i="10"/>
  <c r="Y1006" i="10"/>
  <c r="Y1007" i="10"/>
  <c r="Y1008" i="10"/>
  <c r="Y1010" i="10"/>
  <c r="Y1009" i="10"/>
  <c r="Y1011" i="10"/>
  <c r="Y1012" i="10"/>
  <c r="Y1014" i="10"/>
  <c r="Y1013" i="10"/>
  <c r="Y1015" i="10"/>
  <c r="Y1016" i="10"/>
  <c r="Y1017" i="10"/>
  <c r="Y1018" i="10"/>
  <c r="Y1019" i="10"/>
  <c r="Y1020" i="10"/>
  <c r="Y1021" i="10"/>
  <c r="Y1022" i="10"/>
  <c r="Y1024" i="10"/>
  <c r="Y1023" i="10"/>
  <c r="Y1025" i="10"/>
  <c r="Y1026" i="10"/>
  <c r="Y1028" i="10"/>
  <c r="Y1027" i="10"/>
  <c r="Y1029" i="10"/>
  <c r="Y1030" i="10"/>
  <c r="Y1031" i="10"/>
  <c r="Y1033" i="10"/>
  <c r="Y1032" i="10"/>
  <c r="Y1034" i="10"/>
  <c r="Y1035" i="10"/>
  <c r="Y1036" i="10"/>
  <c r="Y1037" i="10"/>
  <c r="Y1038" i="10"/>
  <c r="Y1040" i="10"/>
  <c r="Y1039" i="10"/>
  <c r="Y1042" i="10"/>
  <c r="Y1041" i="10"/>
  <c r="Y1044" i="10"/>
  <c r="Y1043" i="10"/>
  <c r="Y1045" i="10"/>
  <c r="Y1046" i="10"/>
  <c r="Y1047" i="10"/>
  <c r="Y1048" i="10"/>
  <c r="Y1049" i="10"/>
  <c r="Y1050" i="10"/>
  <c r="Y1051" i="10"/>
  <c r="Y1052" i="10"/>
  <c r="Y1054" i="10"/>
  <c r="Y1053" i="10"/>
  <c r="Y1055" i="10"/>
  <c r="Y1056" i="10"/>
  <c r="Y1057" i="10"/>
  <c r="Y1058" i="10"/>
  <c r="Y1060" i="10"/>
  <c r="Y1059" i="10"/>
  <c r="Y1061" i="10"/>
  <c r="Y1063" i="10"/>
  <c r="Y1062" i="10"/>
  <c r="Y1064" i="10"/>
  <c r="Y1065" i="10"/>
  <c r="Y1066" i="10"/>
  <c r="Y1067" i="10"/>
  <c r="Y1068" i="10"/>
  <c r="Y1069" i="10"/>
  <c r="Y1070" i="10"/>
  <c r="Y1071" i="10"/>
  <c r="N785" i="10"/>
  <c r="N871" i="10"/>
  <c r="N999" i="10"/>
  <c r="N1000" i="10"/>
  <c r="N1001" i="10"/>
  <c r="N1002" i="10"/>
  <c r="N1003" i="10"/>
  <c r="N1007" i="10"/>
  <c r="N1005" i="10"/>
  <c r="N1004" i="10"/>
  <c r="N1006" i="10"/>
  <c r="N1009" i="10"/>
  <c r="N1008" i="10"/>
  <c r="N1010" i="10"/>
  <c r="N1011" i="10"/>
  <c r="N1012" i="10"/>
  <c r="N1013" i="10"/>
  <c r="N1014" i="10"/>
  <c r="N1015" i="10"/>
  <c r="N1017" i="10"/>
  <c r="N1016" i="10"/>
  <c r="N1018" i="10"/>
  <c r="N1019" i="10"/>
  <c r="N1021" i="10"/>
  <c r="N1020" i="10"/>
  <c r="N1022" i="10"/>
  <c r="N1024" i="10"/>
  <c r="N1023" i="10"/>
  <c r="N1025" i="10"/>
  <c r="N1027" i="10"/>
  <c r="N1026" i="10"/>
  <c r="N1028" i="10"/>
  <c r="N1029" i="10"/>
  <c r="N1030" i="10"/>
  <c r="N1032" i="10"/>
  <c r="N1031" i="10"/>
  <c r="N1033" i="10"/>
  <c r="N1034" i="10"/>
  <c r="N1035" i="10"/>
  <c r="N1036" i="10"/>
  <c r="N1037" i="10"/>
  <c r="N1039" i="10"/>
  <c r="N1038" i="10"/>
  <c r="N1040" i="10"/>
  <c r="N1041" i="10"/>
  <c r="N1042" i="10"/>
  <c r="N1043" i="10"/>
  <c r="N1044" i="10"/>
  <c r="N1045" i="10"/>
  <c r="N1046" i="10"/>
  <c r="N1047" i="10"/>
  <c r="N1048" i="10"/>
  <c r="N1050" i="10"/>
  <c r="N1049" i="10"/>
  <c r="N1051" i="10"/>
  <c r="N1052" i="10"/>
  <c r="N1053" i="10"/>
  <c r="N1055" i="10"/>
  <c r="N1054" i="10"/>
  <c r="N1056" i="10"/>
  <c r="N1057" i="10"/>
  <c r="N1058" i="10"/>
  <c r="N1060" i="10"/>
  <c r="N1059" i="10"/>
  <c r="N1061" i="10"/>
  <c r="N1062" i="10"/>
  <c r="N1063" i="10"/>
  <c r="N1064" i="10"/>
  <c r="N1065" i="10"/>
  <c r="N1066" i="10"/>
  <c r="N1067" i="10"/>
  <c r="N1069" i="10"/>
  <c r="N1068" i="10"/>
  <c r="N1070" i="10"/>
  <c r="N1071" i="10"/>
  <c r="O1000" i="10"/>
  <c r="O999" i="10"/>
  <c r="O1002" i="10"/>
  <c r="O1001" i="10"/>
  <c r="O1004" i="10"/>
  <c r="O1003" i="10"/>
  <c r="O1005" i="10"/>
  <c r="O1006" i="10"/>
  <c r="O1008" i="10"/>
  <c r="O1007" i="10"/>
  <c r="O1009" i="10"/>
  <c r="O1010" i="10"/>
  <c r="O1011" i="10"/>
  <c r="O1012" i="10"/>
  <c r="O1013" i="10"/>
  <c r="O1014" i="10"/>
  <c r="O1015" i="10"/>
  <c r="O1016" i="10"/>
  <c r="O1017" i="10"/>
  <c r="O1018" i="10"/>
  <c r="O1019" i="10"/>
  <c r="O1020" i="10"/>
  <c r="O1021" i="10"/>
  <c r="O1022" i="10"/>
  <c r="O1023" i="10"/>
  <c r="O1024" i="10"/>
  <c r="O1025" i="10"/>
  <c r="O1026" i="10"/>
  <c r="O1027" i="10"/>
  <c r="O1028" i="10"/>
  <c r="O1030" i="10"/>
  <c r="O1029" i="10"/>
  <c r="O1031" i="10"/>
  <c r="O1032" i="10"/>
  <c r="O1033" i="10"/>
  <c r="O1034" i="10"/>
  <c r="O1035" i="10"/>
  <c r="O1036" i="10"/>
  <c r="O1037" i="10"/>
  <c r="O1038" i="10"/>
  <c r="O1039" i="10"/>
  <c r="O1040" i="10"/>
  <c r="O1042" i="10"/>
  <c r="O1041" i="10"/>
  <c r="O1043" i="10"/>
  <c r="O1044" i="10"/>
  <c r="O1046" i="10"/>
  <c r="O1045" i="10"/>
  <c r="O1048" i="10"/>
  <c r="O1047" i="10"/>
  <c r="O1050" i="10"/>
  <c r="O1049" i="10"/>
  <c r="O1052" i="10"/>
  <c r="O1053" i="10"/>
  <c r="O1051" i="10"/>
  <c r="O1055" i="10"/>
  <c r="O1054" i="10"/>
  <c r="O1056" i="10"/>
  <c r="O1057" i="10"/>
  <c r="O1058" i="10"/>
  <c r="O1059" i="10"/>
  <c r="O1060" i="10"/>
  <c r="O1061" i="10"/>
  <c r="O1063" i="10"/>
  <c r="O1062" i="10"/>
  <c r="O1064" i="10"/>
  <c r="O1065" i="10"/>
  <c r="O1066" i="10"/>
  <c r="O1067" i="10"/>
  <c r="O1070" i="10"/>
  <c r="O1068" i="10"/>
  <c r="O1069" i="10"/>
  <c r="O1071" i="10"/>
  <c r="AB999" i="10"/>
  <c r="AB1000" i="10"/>
  <c r="AB1002" i="10"/>
  <c r="AB1001" i="10"/>
  <c r="AB1003" i="10"/>
  <c r="AB1005" i="10"/>
  <c r="AB1004" i="10"/>
  <c r="AB1006" i="10"/>
  <c r="AB1007" i="10"/>
  <c r="AB1008" i="10"/>
  <c r="AB1009" i="10"/>
  <c r="AB1011" i="10"/>
  <c r="AB1010" i="10"/>
  <c r="AB1012" i="10"/>
  <c r="AB1013" i="10"/>
  <c r="AB1014" i="10"/>
  <c r="AB1015" i="10"/>
  <c r="AB1016" i="10"/>
  <c r="AB1017" i="10"/>
  <c r="AB1019" i="10"/>
  <c r="AB1018" i="10"/>
  <c r="AB1020" i="10"/>
  <c r="AB1021" i="10"/>
  <c r="AB1023" i="10"/>
  <c r="AB1022" i="10"/>
  <c r="AB1025" i="10"/>
  <c r="AB1024" i="10"/>
  <c r="AB1026" i="10"/>
  <c r="AB1027" i="10"/>
  <c r="AB1029" i="10"/>
  <c r="AB1028" i="10"/>
  <c r="AB1030" i="10"/>
  <c r="AB1031" i="10"/>
  <c r="AB1032" i="10"/>
  <c r="AB1033" i="10"/>
  <c r="AB1034" i="10"/>
  <c r="AB1035" i="10"/>
  <c r="AB1036" i="10"/>
  <c r="AB1037" i="10"/>
  <c r="AB1038" i="10"/>
  <c r="AB1039" i="10"/>
  <c r="AB1040" i="10"/>
  <c r="AB1043" i="10"/>
  <c r="AB1041" i="10"/>
  <c r="AB1042" i="10"/>
  <c r="AB1045" i="10"/>
  <c r="AB1044" i="10"/>
  <c r="AB1047" i="10"/>
  <c r="AB1046" i="10"/>
  <c r="AB1048" i="10"/>
  <c r="AB1051" i="10"/>
  <c r="AB1049" i="10"/>
  <c r="AB1050" i="10"/>
  <c r="AB1052" i="10"/>
  <c r="AB1053" i="10"/>
  <c r="AB1054" i="10"/>
  <c r="AB1055" i="10"/>
  <c r="AB1056" i="10"/>
  <c r="AB1057" i="10"/>
  <c r="AB1058" i="10"/>
  <c r="AB1059" i="10"/>
  <c r="AB1061" i="10"/>
  <c r="AB1060" i="10"/>
  <c r="AB1063" i="10"/>
  <c r="AB1062" i="10"/>
  <c r="AB1065" i="10"/>
  <c r="AB1064" i="10"/>
  <c r="AB1066" i="10"/>
  <c r="AB1067" i="10"/>
  <c r="AB1068" i="10"/>
  <c r="AB1069" i="10"/>
  <c r="AB1070" i="10"/>
  <c r="AB1071" i="10"/>
  <c r="AM1000" i="10"/>
  <c r="AM999" i="10"/>
  <c r="AM1002" i="10"/>
  <c r="AM1001" i="10"/>
  <c r="AM1003" i="10"/>
  <c r="AM1006" i="10"/>
  <c r="AM1004" i="10"/>
  <c r="AM1005" i="10"/>
  <c r="AM1007" i="10"/>
  <c r="AM1008" i="10"/>
  <c r="AM1010" i="10"/>
  <c r="AM1009" i="10"/>
  <c r="AM1011" i="10"/>
  <c r="AM1012" i="10"/>
  <c r="AM1013" i="10"/>
  <c r="AM1014" i="10"/>
  <c r="AM1015" i="10"/>
  <c r="AM1016" i="10"/>
  <c r="AM1018" i="10"/>
  <c r="AM1017" i="10"/>
  <c r="AM1020" i="10"/>
  <c r="AM1019" i="10"/>
  <c r="AM1021" i="10"/>
  <c r="AM1023" i="10"/>
  <c r="AM1022" i="10"/>
  <c r="AM1025" i="10"/>
  <c r="AM1024" i="10"/>
  <c r="AM1026" i="10"/>
  <c r="AM1027" i="10"/>
  <c r="AM1028" i="10"/>
  <c r="AM1030" i="10"/>
  <c r="AM1029" i="10"/>
  <c r="AM1031" i="10"/>
  <c r="AM1032" i="10"/>
  <c r="AM1034" i="10"/>
  <c r="AM1033" i="10"/>
  <c r="AM1035" i="10"/>
  <c r="AM1036" i="10"/>
  <c r="AM1037" i="10"/>
  <c r="AM1039" i="10"/>
  <c r="AM1038" i="10"/>
  <c r="AM1040" i="10"/>
  <c r="AM1041" i="10"/>
  <c r="AM1043" i="10"/>
  <c r="AM1042" i="10"/>
  <c r="AM1044" i="10"/>
  <c r="AM1045" i="10"/>
  <c r="AM1047" i="10"/>
  <c r="AM1046" i="10"/>
  <c r="AM1048" i="10"/>
  <c r="AM1049" i="10"/>
  <c r="AM1050" i="10"/>
  <c r="AM1051" i="10"/>
  <c r="AM1052" i="10"/>
  <c r="AM1053" i="10"/>
  <c r="AM1056" i="10"/>
  <c r="AM1054" i="10"/>
  <c r="AM1055" i="10"/>
  <c r="AM1057" i="10"/>
  <c r="AM1058" i="10"/>
  <c r="AM1059" i="10"/>
  <c r="AM1061" i="10"/>
  <c r="AM1060" i="10"/>
  <c r="AM1064" i="10"/>
  <c r="AM1062" i="10"/>
  <c r="AM1063" i="10"/>
  <c r="AM1065" i="10"/>
  <c r="AM1066" i="10"/>
  <c r="AM1068" i="10"/>
  <c r="AM1067" i="10"/>
  <c r="AM1069" i="10"/>
  <c r="AM1070" i="10"/>
  <c r="AM1071" i="10"/>
  <c r="Q822" i="10"/>
  <c r="Q823" i="10"/>
  <c r="Q824" i="10"/>
  <c r="Q825" i="10"/>
  <c r="Q871" i="10"/>
  <c r="Q999" i="10"/>
  <c r="Q1000" i="10"/>
  <c r="Q1001" i="10"/>
  <c r="Q1002" i="10"/>
  <c r="Q1003" i="10"/>
  <c r="Q1005" i="10"/>
  <c r="Q1004" i="10"/>
  <c r="Q1006" i="10"/>
  <c r="Q1007" i="10"/>
  <c r="Q1008" i="10"/>
  <c r="Q1009" i="10"/>
  <c r="Q1010" i="10"/>
  <c r="Q1011" i="10"/>
  <c r="Q1012" i="10"/>
  <c r="Q1014" i="10"/>
  <c r="Q1013" i="10"/>
  <c r="Q1015" i="10"/>
  <c r="Q1017" i="10"/>
  <c r="Q1016" i="10"/>
  <c r="Q1018" i="10"/>
  <c r="Q1019" i="10"/>
  <c r="Q1020" i="10"/>
  <c r="Q1021" i="10"/>
  <c r="Q1023" i="10"/>
  <c r="Q1022" i="10"/>
  <c r="Q1025" i="10"/>
  <c r="Q1024" i="10"/>
  <c r="Q1026" i="10"/>
  <c r="Q1027" i="10"/>
  <c r="Q1029" i="10"/>
  <c r="Q1028" i="10"/>
  <c r="Q1030" i="10"/>
  <c r="Q1031" i="10"/>
  <c r="Q1037" i="10"/>
  <c r="Q1038" i="10"/>
  <c r="Q1039" i="10"/>
  <c r="Q1040" i="10"/>
  <c r="Q1041" i="10"/>
  <c r="Q1042" i="10"/>
  <c r="Q1044" i="10"/>
  <c r="Q1043" i="10"/>
  <c r="Q1045" i="10"/>
  <c r="Q1046" i="10"/>
  <c r="Q1048" i="10"/>
  <c r="Q1047" i="10"/>
  <c r="Q1049" i="10"/>
  <c r="Q1050" i="10"/>
  <c r="Q1051" i="10"/>
  <c r="Q1053" i="10"/>
  <c r="Q1052" i="10"/>
  <c r="Q1054" i="10"/>
  <c r="Q1055" i="10"/>
  <c r="Q1056" i="10"/>
  <c r="Q1057" i="10"/>
  <c r="Q1059" i="10"/>
  <c r="Q1058" i="10"/>
  <c r="Q1060" i="10"/>
  <c r="Q1063" i="10"/>
  <c r="Q1061" i="10"/>
  <c r="Q1062" i="10"/>
  <c r="Q1065" i="10"/>
  <c r="Q1064" i="10"/>
  <c r="Q1067" i="10"/>
  <c r="Q1066" i="10"/>
  <c r="Q1069" i="10"/>
  <c r="Q1068" i="10"/>
  <c r="Q1070" i="10"/>
  <c r="Q1071" i="10"/>
  <c r="AC1000" i="10"/>
  <c r="AC999" i="10"/>
  <c r="AC1001" i="10"/>
  <c r="AC1002" i="10"/>
  <c r="AC1003" i="10"/>
  <c r="AC1005" i="10"/>
  <c r="AC1004" i="10"/>
  <c r="AC1007" i="10"/>
  <c r="AC1006" i="10"/>
  <c r="AC1008" i="10"/>
  <c r="AC1009" i="10"/>
  <c r="AC1011" i="10"/>
  <c r="AC1010" i="10"/>
  <c r="AC1012" i="10"/>
  <c r="AC1013" i="10"/>
  <c r="AC1014" i="10"/>
  <c r="AC1015" i="10"/>
  <c r="AC1016" i="10"/>
  <c r="AC1017" i="10"/>
  <c r="AC1018" i="10"/>
  <c r="AC1019" i="10"/>
  <c r="AC1020" i="10"/>
  <c r="AC1021" i="10"/>
  <c r="AC1022" i="10"/>
  <c r="AC1024" i="10"/>
  <c r="AC1023" i="10"/>
  <c r="AC1025" i="10"/>
  <c r="AC1026" i="10"/>
  <c r="AC1028" i="10"/>
  <c r="AC1027" i="10"/>
  <c r="AC1030" i="10"/>
  <c r="AC1029" i="10"/>
  <c r="AC1032" i="10"/>
  <c r="AC1031" i="10"/>
  <c r="AC1034" i="10"/>
  <c r="AC1033" i="10"/>
  <c r="AC1036" i="10"/>
  <c r="AC1035" i="10"/>
  <c r="AC1037" i="10"/>
  <c r="AC1039" i="10"/>
  <c r="AC1038" i="10"/>
  <c r="AC1041" i="10"/>
  <c r="AC1040" i="10"/>
  <c r="AC1042" i="10"/>
  <c r="AC1043" i="10"/>
  <c r="AC1044" i="10"/>
  <c r="AC1045" i="10"/>
  <c r="AC1046" i="10"/>
  <c r="AC1047" i="10"/>
  <c r="AC1048" i="10"/>
  <c r="AC1049" i="10"/>
  <c r="AC1050" i="10"/>
  <c r="AC1051" i="10"/>
  <c r="AC1052" i="10"/>
  <c r="AC1054" i="10"/>
  <c r="AC1053" i="10"/>
  <c r="AC1056" i="10"/>
  <c r="AC1055" i="10"/>
  <c r="AC1057" i="10"/>
  <c r="AC1059" i="10"/>
  <c r="AC1058" i="10"/>
  <c r="AC1061" i="10"/>
  <c r="AC1060" i="10"/>
  <c r="AC1062" i="10"/>
  <c r="AC1063" i="10"/>
  <c r="AC1064" i="10"/>
  <c r="AC1065" i="10"/>
  <c r="AC1067" i="10"/>
  <c r="AC1066" i="10"/>
  <c r="AC1068" i="10"/>
  <c r="AC1069" i="10"/>
  <c r="AC1070" i="10"/>
  <c r="AC1071" i="10"/>
  <c r="P785" i="10"/>
  <c r="P871" i="10"/>
  <c r="P1000" i="10"/>
  <c r="P999" i="10"/>
  <c r="P1002" i="10"/>
  <c r="P1001" i="10"/>
  <c r="P1003" i="10"/>
  <c r="P1006" i="10"/>
  <c r="P1005" i="10"/>
  <c r="P1007" i="10"/>
  <c r="P1004" i="10"/>
  <c r="P1010" i="10"/>
  <c r="P1008" i="10"/>
  <c r="P1009" i="10"/>
  <c r="P1012" i="10"/>
  <c r="P1011" i="10"/>
  <c r="P1013" i="10"/>
  <c r="P1016" i="10"/>
  <c r="P1014" i="10"/>
  <c r="P1015" i="10"/>
  <c r="P1018" i="10"/>
  <c r="P1017" i="10"/>
  <c r="P1019" i="10"/>
  <c r="P1021" i="10"/>
  <c r="P1020" i="10"/>
  <c r="P1022" i="10"/>
  <c r="P1023" i="10"/>
  <c r="P1024" i="10"/>
  <c r="P1026" i="10"/>
  <c r="P1025" i="10"/>
  <c r="P1027" i="10"/>
  <c r="P1028" i="10"/>
  <c r="P1030" i="10"/>
  <c r="P1029" i="10"/>
  <c r="P1031" i="10"/>
  <c r="P1038" i="10"/>
  <c r="P1037" i="10"/>
  <c r="P1039" i="10"/>
  <c r="P1040" i="10"/>
  <c r="P1041" i="10"/>
  <c r="P1043" i="10"/>
  <c r="P1042" i="10"/>
  <c r="P1044" i="10"/>
  <c r="P1045" i="10"/>
  <c r="P1048" i="10"/>
  <c r="P1046" i="10"/>
  <c r="P1047" i="10"/>
  <c r="P1049" i="10"/>
  <c r="P1050" i="10"/>
  <c r="P1051" i="10"/>
  <c r="P1052" i="10"/>
  <c r="P1054" i="10"/>
  <c r="P1053" i="10"/>
  <c r="P1055" i="10"/>
  <c r="P1056" i="10"/>
  <c r="P1057" i="10"/>
  <c r="P1058" i="10"/>
  <c r="P1059" i="10"/>
  <c r="P1060" i="10"/>
  <c r="P1061" i="10"/>
  <c r="P1062" i="10"/>
  <c r="P1063" i="10"/>
  <c r="P1064" i="10"/>
  <c r="P1066" i="10"/>
  <c r="P1065" i="10"/>
  <c r="P1067" i="10"/>
  <c r="P1069" i="10"/>
  <c r="P1068" i="10"/>
  <c r="P1070" i="10"/>
  <c r="P1071" i="10"/>
  <c r="E999" i="10"/>
  <c r="E1000" i="10"/>
  <c r="E1001" i="10"/>
  <c r="E1002" i="10"/>
  <c r="E1003" i="10"/>
  <c r="E1005" i="10"/>
  <c r="E1007" i="10"/>
  <c r="E1004" i="10"/>
  <c r="E1006" i="10"/>
  <c r="E1008" i="10"/>
  <c r="E1010" i="10"/>
  <c r="E1009" i="10"/>
  <c r="E1011" i="10"/>
  <c r="E1012" i="10"/>
  <c r="E1013" i="10"/>
  <c r="E1014" i="10"/>
  <c r="E1015" i="10"/>
  <c r="E1016" i="10"/>
  <c r="E1017" i="10"/>
  <c r="E1018" i="10"/>
  <c r="E1019" i="10"/>
  <c r="E1020" i="10"/>
  <c r="E1021" i="10"/>
  <c r="E1022" i="10"/>
  <c r="E1023" i="10"/>
  <c r="E1024" i="10"/>
  <c r="E1025" i="10"/>
  <c r="E1026" i="10"/>
  <c r="E1027" i="10"/>
  <c r="E1029" i="10"/>
  <c r="E1028" i="10"/>
  <c r="E1031" i="10"/>
  <c r="E1030" i="10"/>
  <c r="E1033" i="10"/>
  <c r="E1032" i="10"/>
  <c r="E1034" i="10"/>
  <c r="E1036" i="10"/>
  <c r="E1035" i="10"/>
  <c r="E1037" i="10"/>
  <c r="E1038" i="10"/>
  <c r="E1039" i="10"/>
  <c r="E1040" i="10"/>
  <c r="E1041" i="10"/>
  <c r="E1043" i="10"/>
  <c r="E1042" i="10"/>
  <c r="E1044" i="10"/>
  <c r="E1045" i="10"/>
  <c r="E1047" i="10"/>
  <c r="E1046" i="10"/>
  <c r="E1048" i="10"/>
  <c r="E1049" i="10"/>
  <c r="E1050" i="10"/>
  <c r="E1051" i="10"/>
  <c r="E1052" i="10"/>
  <c r="E1053" i="10"/>
  <c r="E1054" i="10"/>
  <c r="E1055" i="10"/>
  <c r="E1056" i="10"/>
  <c r="E1057" i="10"/>
  <c r="E1059" i="10"/>
  <c r="E1058" i="10"/>
  <c r="E1061" i="10"/>
  <c r="E1060" i="10"/>
  <c r="E1064" i="10"/>
  <c r="E1062" i="10"/>
  <c r="E1063" i="10"/>
  <c r="E1065" i="10"/>
  <c r="E1066" i="10"/>
  <c r="E1068" i="10"/>
  <c r="E1069" i="10"/>
  <c r="E1067" i="10"/>
  <c r="E1070" i="10"/>
  <c r="E1071" i="10"/>
  <c r="R819" i="10"/>
  <c r="R1000" i="10"/>
  <c r="R999" i="10"/>
  <c r="R1002" i="10"/>
  <c r="R1001" i="10"/>
  <c r="R1004" i="10"/>
  <c r="R1003" i="10"/>
  <c r="R1006" i="10"/>
  <c r="R1007" i="10"/>
  <c r="R1005" i="10"/>
  <c r="R1008" i="10"/>
  <c r="R1009" i="10"/>
  <c r="R1010" i="10"/>
  <c r="R1012" i="10"/>
  <c r="R1011" i="10"/>
  <c r="R1013" i="10"/>
  <c r="R1014" i="10"/>
  <c r="R1015" i="10"/>
  <c r="R1016" i="10"/>
  <c r="R1017" i="10"/>
  <c r="R1018" i="10"/>
  <c r="R1019" i="10"/>
  <c r="R1021" i="10"/>
  <c r="R1020" i="10"/>
  <c r="R1024" i="10"/>
  <c r="R1022" i="10"/>
  <c r="R1023" i="10"/>
  <c r="R1027" i="10"/>
  <c r="R1026" i="10"/>
  <c r="R1025" i="10"/>
  <c r="R1028" i="10"/>
  <c r="R1029" i="10"/>
  <c r="R1030" i="10"/>
  <c r="R1031" i="10"/>
  <c r="R1034" i="10"/>
  <c r="R1032" i="10"/>
  <c r="R1033" i="10"/>
  <c r="R1037" i="10"/>
  <c r="R1035" i="10"/>
  <c r="R1036" i="10"/>
  <c r="R1038" i="10"/>
  <c r="R1039" i="10"/>
  <c r="R1040" i="10"/>
  <c r="R1041" i="10"/>
  <c r="R1042" i="10"/>
  <c r="R1043" i="10"/>
  <c r="R1045" i="10"/>
  <c r="R1044" i="10"/>
  <c r="R1046" i="10"/>
  <c r="R1048" i="10"/>
  <c r="R1047" i="10"/>
  <c r="R1049" i="10"/>
  <c r="R1050" i="10"/>
  <c r="R1052" i="10"/>
  <c r="R1051" i="10"/>
  <c r="R1054" i="10"/>
  <c r="R1053" i="10"/>
  <c r="R1055" i="10"/>
  <c r="R1056" i="10"/>
  <c r="R1057" i="10"/>
  <c r="R1059" i="10"/>
  <c r="R1058" i="10"/>
  <c r="R1060" i="10"/>
  <c r="R1061" i="10"/>
  <c r="R1062" i="10"/>
  <c r="R1063" i="10"/>
  <c r="R1064" i="10"/>
  <c r="R1066" i="10"/>
  <c r="R1065" i="10"/>
  <c r="R1067" i="10"/>
  <c r="R1069" i="10"/>
  <c r="R1068" i="10"/>
  <c r="R1070" i="10"/>
  <c r="R1071" i="10"/>
  <c r="J871" i="10"/>
  <c r="J1000" i="10"/>
  <c r="J999" i="10"/>
  <c r="J1001" i="10"/>
  <c r="J1002" i="10"/>
  <c r="J1003" i="10"/>
  <c r="J1004" i="10"/>
  <c r="J1005" i="10"/>
  <c r="J1008" i="10"/>
  <c r="J1006" i="10"/>
  <c r="J1007" i="10"/>
  <c r="J1009" i="10"/>
  <c r="J1012" i="10"/>
  <c r="J1010" i="10"/>
  <c r="J1011" i="10"/>
  <c r="J1014" i="10"/>
  <c r="J1013" i="10"/>
  <c r="J1015" i="10"/>
  <c r="J1016" i="10"/>
  <c r="J1017" i="10"/>
  <c r="J1018" i="10"/>
  <c r="J1019" i="10"/>
  <c r="J1020" i="10"/>
  <c r="J1021" i="10"/>
  <c r="J1022" i="10"/>
  <c r="J1024" i="10"/>
  <c r="J1023" i="10"/>
  <c r="J1025" i="10"/>
  <c r="J1026" i="10"/>
  <c r="J1028" i="10"/>
  <c r="J1027" i="10"/>
  <c r="J1029" i="10"/>
  <c r="J1030" i="10"/>
  <c r="J1031" i="10"/>
  <c r="J1032" i="10"/>
  <c r="J1033" i="10"/>
  <c r="J1034" i="10"/>
  <c r="J1035" i="10"/>
  <c r="J1036" i="10"/>
  <c r="J1037" i="10"/>
  <c r="J1038" i="10"/>
  <c r="J1039" i="10"/>
  <c r="J1040" i="10"/>
  <c r="J1041" i="10"/>
  <c r="J1042" i="10"/>
  <c r="J1043" i="10"/>
  <c r="J1044" i="10"/>
  <c r="J1046" i="10"/>
  <c r="J1045" i="10"/>
  <c r="J1048" i="10"/>
  <c r="J1047" i="10"/>
  <c r="J1049" i="10"/>
  <c r="J1050" i="10"/>
  <c r="J1051" i="10"/>
  <c r="J1052" i="10"/>
  <c r="J1053" i="10"/>
  <c r="J1054" i="10"/>
  <c r="J1055" i="10"/>
  <c r="J1056" i="10"/>
  <c r="J1057" i="10"/>
  <c r="J1058" i="10"/>
  <c r="J1059" i="10"/>
  <c r="J1060" i="10"/>
  <c r="J1061" i="10"/>
  <c r="J1062" i="10"/>
  <c r="J1064" i="10"/>
  <c r="J1063" i="10"/>
  <c r="J1065" i="10"/>
  <c r="J1066" i="10"/>
  <c r="J1067" i="10"/>
  <c r="J1069" i="10"/>
  <c r="J1068" i="10"/>
  <c r="J1071" i="10"/>
  <c r="J1070" i="10"/>
  <c r="W819" i="10"/>
  <c r="W1000" i="10"/>
  <c r="W999" i="10"/>
  <c r="W1001" i="10"/>
  <c r="W1003" i="10"/>
  <c r="W1002" i="10"/>
  <c r="W1004" i="10"/>
  <c r="W1005" i="10"/>
  <c r="W1006" i="10"/>
  <c r="W1008" i="10"/>
  <c r="W1007" i="10"/>
  <c r="W1011" i="10"/>
  <c r="W1009" i="10"/>
  <c r="W1010" i="10"/>
  <c r="W1013" i="10"/>
  <c r="W1012" i="10"/>
  <c r="W1016" i="10"/>
  <c r="W1014" i="10"/>
  <c r="W1015" i="10"/>
  <c r="W1017" i="10"/>
  <c r="W1018" i="10"/>
  <c r="W1019" i="10"/>
  <c r="W1021" i="10"/>
  <c r="W1020" i="10"/>
  <c r="W1022" i="10"/>
  <c r="W1023" i="10"/>
  <c r="W1024" i="10"/>
  <c r="W1025" i="10"/>
  <c r="W1026" i="10"/>
  <c r="W1027" i="10"/>
  <c r="W1028" i="10"/>
  <c r="W1029" i="10"/>
  <c r="W1030" i="10"/>
  <c r="W1032" i="10"/>
  <c r="W1033" i="10"/>
  <c r="W1031" i="10"/>
  <c r="W1035" i="10"/>
  <c r="W1034" i="10"/>
  <c r="W1037" i="10"/>
  <c r="W1036" i="10"/>
  <c r="W1039" i="10"/>
  <c r="W1038" i="10"/>
  <c r="W1041" i="10"/>
  <c r="W1040" i="10"/>
  <c r="W1042" i="10"/>
  <c r="W1045" i="10"/>
  <c r="W1043" i="10"/>
  <c r="W1044" i="10"/>
  <c r="W1046" i="10"/>
  <c r="W1047" i="10"/>
  <c r="W1048" i="10"/>
  <c r="W1051" i="10"/>
  <c r="W1049" i="10"/>
  <c r="W1050" i="10"/>
  <c r="W1052" i="10"/>
  <c r="W1053" i="10"/>
  <c r="W1054" i="10"/>
  <c r="W1055" i="10"/>
  <c r="W1056" i="10"/>
  <c r="W1057" i="10"/>
  <c r="W1058" i="10"/>
  <c r="W1059" i="10"/>
  <c r="W1060" i="10"/>
  <c r="W1062" i="10"/>
  <c r="W1061" i="10"/>
  <c r="W1063" i="10"/>
  <c r="W1065" i="10"/>
  <c r="W1064" i="10"/>
  <c r="W1066" i="10"/>
  <c r="W1067" i="10"/>
  <c r="W1068" i="10"/>
  <c r="W1069" i="10"/>
  <c r="W1070" i="10"/>
  <c r="W1071" i="10"/>
  <c r="F999" i="10"/>
  <c r="F1001" i="10"/>
  <c r="F1002" i="10"/>
  <c r="F1000" i="10"/>
  <c r="F1003" i="10"/>
  <c r="F1004" i="10"/>
  <c r="F1006" i="10"/>
  <c r="F1005" i="10"/>
  <c r="F1007" i="10"/>
  <c r="F1010" i="10"/>
  <c r="F1008" i="10"/>
  <c r="F1009" i="10"/>
  <c r="F1011" i="10"/>
  <c r="F1012" i="10"/>
  <c r="F1013" i="10"/>
  <c r="F1014" i="10"/>
  <c r="F1016" i="10"/>
  <c r="F1015" i="10"/>
  <c r="F1017" i="10"/>
  <c r="F1018" i="10"/>
  <c r="F1019" i="10"/>
  <c r="F1021" i="10"/>
  <c r="F1020" i="10"/>
  <c r="F1023" i="10"/>
  <c r="F1022" i="10"/>
  <c r="F1025" i="10"/>
  <c r="F1026" i="10"/>
  <c r="F1024" i="10"/>
  <c r="F1027" i="10"/>
  <c r="F1031" i="10"/>
  <c r="F1030" i="10"/>
  <c r="F1029" i="10"/>
  <c r="F1028" i="10"/>
  <c r="F1033" i="10"/>
  <c r="F1032" i="10"/>
  <c r="F1034" i="10"/>
  <c r="F1035" i="10"/>
  <c r="F1037" i="10"/>
  <c r="F1036" i="10"/>
  <c r="F1038" i="10"/>
  <c r="F1040" i="10"/>
  <c r="F1039" i="10"/>
  <c r="F1041" i="10"/>
  <c r="F1042" i="10"/>
  <c r="F1043" i="10"/>
  <c r="F1044" i="10"/>
  <c r="F1045" i="10"/>
  <c r="F1046" i="10"/>
  <c r="F1048" i="10"/>
  <c r="F1047" i="10"/>
  <c r="F1049" i="10"/>
  <c r="F1050" i="10"/>
  <c r="F1051" i="10"/>
  <c r="F1052" i="10"/>
  <c r="F1053" i="10"/>
  <c r="F1054" i="10"/>
  <c r="F1055" i="10"/>
  <c r="F1057" i="10"/>
  <c r="F1056" i="10"/>
  <c r="F1058" i="10"/>
  <c r="F1059" i="10"/>
  <c r="F1060" i="10"/>
  <c r="F1061" i="10"/>
  <c r="F1062" i="10"/>
  <c r="F1063" i="10"/>
  <c r="F1065" i="10"/>
  <c r="F1064" i="10"/>
  <c r="F1067" i="10"/>
  <c r="F1066" i="10"/>
  <c r="F1068" i="10"/>
  <c r="F1069" i="10"/>
  <c r="F1070" i="10"/>
  <c r="F1071" i="10"/>
  <c r="G871" i="10"/>
  <c r="G999" i="10"/>
  <c r="G1000" i="10"/>
  <c r="G1002" i="10"/>
  <c r="G1001" i="10"/>
  <c r="G1003" i="10"/>
  <c r="G1005" i="10"/>
  <c r="G1004" i="10"/>
  <c r="G1006" i="10"/>
  <c r="G1007" i="10"/>
  <c r="G1008" i="10"/>
  <c r="G1009" i="10"/>
  <c r="G1010" i="10"/>
  <c r="G1012" i="10"/>
  <c r="G1011" i="10"/>
  <c r="G1013" i="10"/>
  <c r="G1015" i="10"/>
  <c r="G1014" i="10"/>
  <c r="G1017" i="10"/>
  <c r="G1016" i="10"/>
  <c r="G1019" i="10"/>
  <c r="G1018" i="10"/>
  <c r="G1020" i="10"/>
  <c r="G1021" i="10"/>
  <c r="G1023" i="10"/>
  <c r="G1022" i="10"/>
  <c r="G1025" i="10"/>
  <c r="G1024" i="10"/>
  <c r="G1027" i="10"/>
  <c r="G1028" i="10"/>
  <c r="G1026" i="10"/>
  <c r="G1029" i="10"/>
  <c r="G1031" i="10"/>
  <c r="G1030" i="10"/>
  <c r="G1032" i="10"/>
  <c r="G1033" i="10"/>
  <c r="G1034" i="10"/>
  <c r="G1035" i="10"/>
  <c r="G1037" i="10"/>
  <c r="G1036" i="10"/>
  <c r="G1038" i="10"/>
  <c r="G1039" i="10"/>
  <c r="G1040" i="10"/>
  <c r="G1041" i="10"/>
  <c r="G1042" i="10"/>
  <c r="G1044" i="10"/>
  <c r="G1043" i="10"/>
  <c r="G1045" i="10"/>
  <c r="G1046" i="10"/>
  <c r="G1047" i="10"/>
  <c r="G1049" i="10"/>
  <c r="G1048" i="10"/>
  <c r="G1050" i="10"/>
  <c r="G1051" i="10"/>
  <c r="G1052" i="10"/>
  <c r="G1053" i="10"/>
  <c r="G1054" i="10"/>
  <c r="G1055" i="10"/>
  <c r="G1056" i="10"/>
  <c r="G1057" i="10"/>
  <c r="G1059" i="10"/>
  <c r="G1058" i="10"/>
  <c r="G1060" i="10"/>
  <c r="G1061" i="10"/>
  <c r="G1062" i="10"/>
  <c r="G1064" i="10"/>
  <c r="G1063" i="10"/>
  <c r="G1065" i="10"/>
  <c r="G1066" i="10"/>
  <c r="G1067" i="10"/>
  <c r="G1068" i="10"/>
  <c r="G1069" i="10"/>
  <c r="G1070" i="10"/>
  <c r="G1071" i="10"/>
  <c r="S999" i="10"/>
  <c r="S1000" i="10"/>
  <c r="S1001" i="10"/>
  <c r="S1004" i="10"/>
  <c r="S1003" i="10"/>
  <c r="S1002" i="10"/>
  <c r="S1006" i="10"/>
  <c r="S1005" i="10"/>
  <c r="S1008" i="10"/>
  <c r="S1007" i="10"/>
  <c r="S1009" i="10"/>
  <c r="S1011" i="10"/>
  <c r="S1010" i="10"/>
  <c r="S1012" i="10"/>
  <c r="S1013" i="10"/>
  <c r="S1014" i="10"/>
  <c r="S1015" i="10"/>
  <c r="S1016" i="10"/>
  <c r="S1018" i="10"/>
  <c r="S1017" i="10"/>
  <c r="S1019" i="10"/>
  <c r="S1020" i="10"/>
  <c r="S1021" i="10"/>
  <c r="S1022" i="10"/>
  <c r="S1024" i="10"/>
  <c r="S1023" i="10"/>
  <c r="S1025" i="10"/>
  <c r="S1026" i="10"/>
  <c r="S1027" i="10"/>
  <c r="S1029" i="10"/>
  <c r="S1028" i="10"/>
  <c r="S1030" i="10"/>
  <c r="S1032" i="10"/>
  <c r="S1031" i="10"/>
  <c r="S1034" i="10"/>
  <c r="S1033" i="10"/>
  <c r="S1035" i="10"/>
  <c r="S1036" i="10"/>
  <c r="S1037" i="10"/>
  <c r="S1038" i="10"/>
  <c r="S1039" i="10"/>
  <c r="S1040" i="10"/>
  <c r="S1041" i="10"/>
  <c r="S1044" i="10"/>
  <c r="S1042" i="10"/>
  <c r="S1043" i="10"/>
  <c r="S1045" i="10"/>
  <c r="S1046" i="10"/>
  <c r="S1047" i="10"/>
  <c r="S1048" i="10"/>
  <c r="S1051" i="10"/>
  <c r="S1049" i="10"/>
  <c r="S1050" i="10"/>
  <c r="S1052" i="10"/>
  <c r="S1053" i="10"/>
  <c r="S1055" i="10"/>
  <c r="S1054" i="10"/>
  <c r="S1056" i="10"/>
  <c r="S1057" i="10"/>
  <c r="S1058" i="10"/>
  <c r="S1059" i="10"/>
  <c r="S1060" i="10"/>
  <c r="S1061" i="10"/>
  <c r="S1062" i="10"/>
  <c r="S1063" i="10"/>
  <c r="S1064" i="10"/>
  <c r="S1065" i="10"/>
  <c r="S1066" i="10"/>
  <c r="S1067" i="10"/>
  <c r="S1069" i="10"/>
  <c r="S1068" i="10"/>
  <c r="S1070" i="10"/>
  <c r="S1071" i="10"/>
  <c r="AE999" i="10"/>
  <c r="AE1000" i="10"/>
  <c r="AE1001" i="10"/>
  <c r="AE1002" i="10"/>
  <c r="AE1003" i="10"/>
  <c r="AE1005" i="10"/>
  <c r="AE1004" i="10"/>
  <c r="AE1006" i="10"/>
  <c r="AE1007" i="10"/>
  <c r="AE1008" i="10"/>
  <c r="AE1009" i="10"/>
  <c r="AE1010" i="10"/>
  <c r="AE1011" i="10"/>
  <c r="AE1012" i="10"/>
  <c r="AE1013" i="10"/>
  <c r="AE1015" i="10"/>
  <c r="AE1014" i="10"/>
  <c r="AE1016" i="10"/>
  <c r="AE1017" i="10"/>
  <c r="AE1018" i="10"/>
  <c r="AE1019" i="10"/>
  <c r="AE1020" i="10"/>
  <c r="AE1021" i="10"/>
  <c r="AE1023" i="10"/>
  <c r="AE1022" i="10"/>
  <c r="AE1024" i="10"/>
  <c r="AE1027" i="10"/>
  <c r="AE1025" i="10"/>
  <c r="AE1026" i="10"/>
  <c r="AE1029" i="10"/>
  <c r="AE1028" i="10"/>
  <c r="AE1030" i="10"/>
  <c r="AE1032" i="10"/>
  <c r="AE1033" i="10"/>
  <c r="AE1031" i="10"/>
  <c r="AE1034" i="10"/>
  <c r="AE1035" i="10"/>
  <c r="AE1038" i="10"/>
  <c r="AE1037" i="10"/>
  <c r="AE1036" i="10"/>
  <c r="AE1040" i="10"/>
  <c r="AE1039" i="10"/>
  <c r="AE1042" i="10"/>
  <c r="AE1043" i="10"/>
  <c r="AE1041" i="10"/>
  <c r="AE1044" i="10"/>
  <c r="AE1045" i="10"/>
  <c r="AE1046" i="10"/>
  <c r="AE1048" i="10"/>
  <c r="AE1047" i="10"/>
  <c r="AE1049" i="10"/>
  <c r="AE1051" i="10"/>
  <c r="AE1050" i="10"/>
  <c r="AE1052" i="10"/>
  <c r="AE1053" i="10"/>
  <c r="AE1054" i="10"/>
  <c r="AE1055" i="10"/>
  <c r="AE1057" i="10"/>
  <c r="AE1056" i="10"/>
  <c r="AE1058" i="10"/>
  <c r="AE1059" i="10"/>
  <c r="AE1061" i="10"/>
  <c r="AE1060" i="10"/>
  <c r="AE1062" i="10"/>
  <c r="AE1063" i="10"/>
  <c r="AE1064" i="10"/>
  <c r="AE1065" i="10"/>
  <c r="AE1066" i="10"/>
  <c r="AE1067" i="10"/>
  <c r="AE1068" i="10"/>
  <c r="AE1069" i="10"/>
  <c r="AE1070" i="10"/>
  <c r="AE1071" i="10"/>
  <c r="M1002" i="10"/>
  <c r="M999" i="10"/>
  <c r="M1000" i="10"/>
  <c r="M1001" i="10"/>
  <c r="M1003" i="10"/>
  <c r="M1004" i="10"/>
  <c r="M1005" i="10"/>
  <c r="M1006" i="10"/>
  <c r="M1007" i="10"/>
  <c r="M1009" i="10"/>
  <c r="M1008" i="10"/>
  <c r="M1010" i="10"/>
  <c r="M1011" i="10"/>
  <c r="M1013" i="10"/>
  <c r="M1012" i="10"/>
  <c r="M1014" i="10"/>
  <c r="M1015" i="10"/>
  <c r="M1016" i="10"/>
  <c r="M1018" i="10"/>
  <c r="M1017" i="10"/>
  <c r="M1019" i="10"/>
  <c r="M1020" i="10"/>
  <c r="M1021" i="10"/>
  <c r="M1022" i="10"/>
  <c r="M1023" i="10"/>
  <c r="M1024" i="10"/>
  <c r="M1025" i="10"/>
  <c r="M1027" i="10"/>
  <c r="M1026" i="10"/>
  <c r="M1028" i="10"/>
  <c r="M1029" i="10"/>
  <c r="M1031" i="10"/>
  <c r="M1030" i="10"/>
  <c r="M1032" i="10"/>
  <c r="M1034" i="10"/>
  <c r="M1033" i="10"/>
  <c r="M1035" i="10"/>
  <c r="M1037" i="10"/>
  <c r="M1036" i="10"/>
  <c r="M1038" i="10"/>
  <c r="M1039" i="10"/>
  <c r="M1041" i="10"/>
  <c r="M1040" i="10"/>
  <c r="M1042" i="10"/>
  <c r="M1043" i="10"/>
  <c r="M1044" i="10"/>
  <c r="M1047" i="10"/>
  <c r="M1046" i="10"/>
  <c r="M1045" i="10"/>
  <c r="M1048" i="10"/>
  <c r="M1049" i="10"/>
  <c r="M1050" i="10"/>
  <c r="M1051" i="10"/>
  <c r="M1052" i="10"/>
  <c r="M1053" i="10"/>
  <c r="M1054" i="10"/>
  <c r="M1055" i="10"/>
  <c r="M1056" i="10"/>
  <c r="M1057" i="10"/>
  <c r="M1058" i="10"/>
  <c r="M1059" i="10"/>
  <c r="M1060" i="10"/>
  <c r="M1061" i="10"/>
  <c r="M1063" i="10"/>
  <c r="M1062" i="10"/>
  <c r="M1064" i="10"/>
  <c r="M1066" i="10"/>
  <c r="M1065" i="10"/>
  <c r="M1067" i="10"/>
  <c r="M1068" i="10"/>
  <c r="M1070" i="10"/>
  <c r="M1069" i="10"/>
  <c r="M1071" i="10"/>
  <c r="H767" i="10"/>
  <c r="H785" i="10"/>
  <c r="H786" i="10"/>
  <c r="H822" i="10"/>
  <c r="H827" i="10"/>
  <c r="H824" i="10"/>
  <c r="H823" i="10"/>
  <c r="H825" i="10"/>
  <c r="H826" i="10"/>
  <c r="H868" i="10"/>
  <c r="H871" i="10"/>
  <c r="H999" i="10"/>
  <c r="H1000" i="10"/>
  <c r="H1001" i="10"/>
  <c r="H1002" i="10"/>
  <c r="H1004" i="10"/>
  <c r="H1003" i="10"/>
  <c r="H1007" i="10"/>
  <c r="H1005" i="10"/>
  <c r="H1006" i="10"/>
  <c r="H1008" i="10"/>
  <c r="H1010" i="10"/>
  <c r="H1009" i="10"/>
  <c r="H1011" i="10"/>
  <c r="H1012" i="10"/>
  <c r="H1013" i="10"/>
  <c r="H1014" i="10"/>
  <c r="H1015" i="10"/>
  <c r="H1016" i="10"/>
  <c r="H1017" i="10"/>
  <c r="H1019" i="10"/>
  <c r="H1018" i="10"/>
  <c r="H1020" i="10"/>
  <c r="H1021" i="10"/>
  <c r="H1022" i="10"/>
  <c r="H1024" i="10"/>
  <c r="H1023" i="10"/>
  <c r="H1025" i="10"/>
  <c r="H1026" i="10"/>
  <c r="H1028" i="10"/>
  <c r="H1027" i="10"/>
  <c r="H1029" i="10"/>
  <c r="H1030" i="10"/>
  <c r="H1031" i="10"/>
  <c r="H1037" i="10"/>
  <c r="H1038" i="10"/>
  <c r="H1040" i="10"/>
  <c r="H1039" i="10"/>
  <c r="H1042" i="10"/>
  <c r="H1041" i="10"/>
  <c r="H1043" i="10"/>
  <c r="H1044" i="10"/>
  <c r="H1045" i="10"/>
  <c r="H1046" i="10"/>
  <c r="H1047" i="10"/>
  <c r="H1049" i="10"/>
  <c r="H1048" i="10"/>
  <c r="H1051" i="10"/>
  <c r="H1050" i="10"/>
  <c r="H1052" i="10"/>
  <c r="H1053" i="10"/>
  <c r="H1054" i="10"/>
  <c r="H1055" i="10"/>
  <c r="H1056" i="10"/>
  <c r="H1057" i="10"/>
  <c r="H1058" i="10"/>
  <c r="H1059" i="10"/>
  <c r="H1060" i="10"/>
  <c r="H1061" i="10"/>
  <c r="H1062" i="10"/>
  <c r="H1063" i="10"/>
  <c r="H1064" i="10"/>
  <c r="H1065" i="10"/>
  <c r="H1067" i="10"/>
  <c r="H1066" i="10"/>
  <c r="H1068" i="10"/>
  <c r="H1069" i="10"/>
  <c r="H1070" i="10"/>
  <c r="H1071" i="10"/>
  <c r="AH999" i="10"/>
  <c r="AH1000" i="10"/>
  <c r="AH1001" i="10"/>
  <c r="AH1002" i="10"/>
  <c r="AH1004" i="10"/>
  <c r="AH1003" i="10"/>
  <c r="AH1006" i="10"/>
  <c r="AH1008" i="10"/>
  <c r="AH1005" i="10"/>
  <c r="AH1007" i="10"/>
  <c r="AH1009" i="10"/>
  <c r="AH1010" i="10"/>
  <c r="AH1011" i="10"/>
  <c r="AH1012" i="10"/>
  <c r="AH1013" i="10"/>
  <c r="AH1014" i="10"/>
  <c r="AH1016" i="10"/>
  <c r="AH1015" i="10"/>
  <c r="AH1018" i="10"/>
  <c r="AH1017" i="10"/>
  <c r="AH1020" i="10"/>
  <c r="AH1019" i="10"/>
  <c r="AH1021" i="10"/>
  <c r="AH1022" i="10"/>
  <c r="AH1024" i="10"/>
  <c r="AH1023" i="10"/>
  <c r="AH1026" i="10"/>
  <c r="AH1025" i="10"/>
  <c r="AH1028" i="10"/>
  <c r="AH1027" i="10"/>
  <c r="AH1029" i="10"/>
  <c r="AH1030" i="10"/>
  <c r="AH1032" i="10"/>
  <c r="AH1033" i="10"/>
  <c r="AH1031" i="10"/>
  <c r="AH1034" i="10"/>
  <c r="AH1036" i="10"/>
  <c r="AH1035" i="10"/>
  <c r="AH1037" i="10"/>
  <c r="AH1039" i="10"/>
  <c r="AH1038" i="10"/>
  <c r="AH1040" i="10"/>
  <c r="AH1041" i="10"/>
  <c r="AH1044" i="10"/>
  <c r="AH1042" i="10"/>
  <c r="AH1043" i="10"/>
  <c r="AH1045" i="10"/>
  <c r="AH1046" i="10"/>
  <c r="AH1047" i="10"/>
  <c r="AH1048" i="10"/>
  <c r="AH1049" i="10"/>
  <c r="AH1051" i="10"/>
  <c r="AH1050" i="10"/>
  <c r="AH1052" i="10"/>
  <c r="AH1053" i="10"/>
  <c r="AH1054" i="10"/>
  <c r="AH1055" i="10"/>
  <c r="AH1056" i="10"/>
  <c r="AH1059" i="10"/>
  <c r="AH1058" i="10"/>
  <c r="AH1057" i="10"/>
  <c r="AH1061" i="10"/>
  <c r="AH1060" i="10"/>
  <c r="AH1062" i="10"/>
  <c r="AH1063" i="10"/>
  <c r="AH1065" i="10"/>
  <c r="AH1064" i="10"/>
  <c r="AH1066" i="10"/>
  <c r="AH1067" i="10"/>
  <c r="AH1068" i="10"/>
  <c r="AH1069" i="10"/>
  <c r="AH1070" i="10"/>
  <c r="AH1071" i="10"/>
  <c r="V823" i="10"/>
  <c r="V822" i="10"/>
  <c r="V824" i="10"/>
  <c r="V825" i="10"/>
  <c r="V871" i="10"/>
  <c r="V999" i="10"/>
  <c r="V1000" i="10"/>
  <c r="V1001" i="10"/>
  <c r="V1002" i="10"/>
  <c r="V1003" i="10"/>
  <c r="V1004" i="10"/>
  <c r="V1006" i="10"/>
  <c r="V1005" i="10"/>
  <c r="V1007" i="10"/>
  <c r="V1008" i="10"/>
  <c r="V1010" i="10"/>
  <c r="V1009" i="10"/>
  <c r="V1011" i="10"/>
  <c r="V1012" i="10"/>
  <c r="V1013" i="10"/>
  <c r="V1015" i="10"/>
  <c r="V1014" i="10"/>
  <c r="V1016" i="10"/>
  <c r="V1017" i="10"/>
  <c r="V1018" i="10"/>
  <c r="V1019" i="10"/>
  <c r="V1021" i="10"/>
  <c r="V1020" i="10"/>
  <c r="V1023" i="10"/>
  <c r="V1022" i="10"/>
  <c r="V1024" i="10"/>
  <c r="V1025" i="10"/>
  <c r="V1026" i="10"/>
  <c r="V1027" i="10"/>
  <c r="V1029" i="10"/>
  <c r="V1028" i="10"/>
  <c r="V1031" i="10"/>
  <c r="V1030" i="10"/>
  <c r="V1037" i="10"/>
  <c r="V1038" i="10"/>
  <c r="V1040" i="10"/>
  <c r="V1039" i="10"/>
  <c r="V1042" i="10"/>
  <c r="V1041" i="10"/>
  <c r="V1043" i="10"/>
  <c r="V1044" i="10"/>
  <c r="V1045" i="10"/>
  <c r="V1046" i="10"/>
  <c r="V1048" i="10"/>
  <c r="V1047" i="10"/>
  <c r="V1050" i="10"/>
  <c r="V1049" i="10"/>
  <c r="V1051" i="10"/>
  <c r="V1052" i="10"/>
  <c r="V1054" i="10"/>
  <c r="V1053" i="10"/>
  <c r="V1056" i="10"/>
  <c r="V1055" i="10"/>
  <c r="V1057" i="10"/>
  <c r="V1058" i="10"/>
  <c r="V1059" i="10"/>
  <c r="V1061" i="10"/>
  <c r="V1060" i="10"/>
  <c r="V1063" i="10"/>
  <c r="V1062" i="10"/>
  <c r="V1064" i="10"/>
  <c r="V1066" i="10"/>
  <c r="V1065" i="10"/>
  <c r="V1067" i="10"/>
  <c r="V1068" i="10"/>
  <c r="V1069" i="10"/>
  <c r="V1070" i="10"/>
  <c r="V1071" i="10"/>
  <c r="T637" i="10"/>
  <c r="T639" i="10"/>
  <c r="T638" i="10"/>
  <c r="T641" i="10"/>
  <c r="T643" i="10"/>
  <c r="T640" i="10"/>
  <c r="T642" i="10"/>
  <c r="T644" i="10"/>
  <c r="T768" i="10"/>
  <c r="T769" i="10"/>
  <c r="T785" i="10"/>
  <c r="T789" i="10"/>
  <c r="T819" i="10"/>
  <c r="T823" i="10"/>
  <c r="T822" i="10"/>
  <c r="T824" i="10"/>
  <c r="T825" i="10"/>
  <c r="T850" i="10"/>
  <c r="T851" i="10"/>
  <c r="T871" i="10"/>
  <c r="T999" i="10"/>
  <c r="T1000" i="10"/>
  <c r="T1001" i="10"/>
  <c r="T1002" i="10"/>
  <c r="T1004" i="10"/>
  <c r="T1003" i="10"/>
  <c r="T1005" i="10"/>
  <c r="T1006" i="10"/>
  <c r="T1008" i="10"/>
  <c r="T1007" i="10"/>
  <c r="T1009" i="10"/>
  <c r="T1011" i="10"/>
  <c r="T1010" i="10"/>
  <c r="T1014" i="10"/>
  <c r="T1012" i="10"/>
  <c r="T1013" i="10"/>
  <c r="T1015" i="10"/>
  <c r="T1016" i="10"/>
  <c r="T1017" i="10"/>
  <c r="T1018" i="10"/>
  <c r="T1019" i="10"/>
  <c r="T1020" i="10"/>
  <c r="T1021" i="10"/>
  <c r="T1022" i="10"/>
  <c r="T1023" i="10"/>
  <c r="T1025" i="10"/>
  <c r="T1024" i="10"/>
  <c r="T1027" i="10"/>
  <c r="T1026" i="10"/>
  <c r="T1028" i="10"/>
  <c r="T1029" i="10"/>
  <c r="T1030" i="10"/>
  <c r="T1031" i="10"/>
  <c r="T1037" i="10"/>
  <c r="T1038" i="10"/>
  <c r="T1039" i="10"/>
  <c r="T1041" i="10"/>
  <c r="T1040" i="10"/>
  <c r="T1043" i="10"/>
  <c r="T1042" i="10"/>
  <c r="T1044" i="10"/>
  <c r="T1047" i="10"/>
  <c r="T1046" i="10"/>
  <c r="T1045" i="10"/>
  <c r="T1049" i="10"/>
  <c r="T1048" i="10"/>
  <c r="T1050" i="10"/>
  <c r="T1051" i="10"/>
  <c r="T1052" i="10"/>
  <c r="T1053" i="10"/>
  <c r="T1054" i="10"/>
  <c r="T1055" i="10"/>
  <c r="T1056" i="10"/>
  <c r="T1057" i="10"/>
  <c r="T1059" i="10"/>
  <c r="T1058" i="10"/>
  <c r="T1060" i="10"/>
  <c r="T1061" i="10"/>
  <c r="T1063" i="10"/>
  <c r="T1062" i="10"/>
  <c r="T1065" i="10"/>
  <c r="T1064" i="10"/>
  <c r="T1066" i="10"/>
  <c r="T1067" i="10"/>
  <c r="T1068" i="10"/>
  <c r="T1069" i="10"/>
  <c r="T1070" i="10"/>
  <c r="T1071" i="10"/>
  <c r="AF822" i="10"/>
  <c r="AF823" i="10"/>
  <c r="AF824" i="10"/>
  <c r="AF825" i="10"/>
  <c r="AF871" i="10"/>
  <c r="AF999" i="10"/>
  <c r="AF1000" i="10"/>
  <c r="AF1003" i="10"/>
  <c r="AF1002" i="10"/>
  <c r="AF1001" i="10"/>
  <c r="AF1004" i="10"/>
  <c r="AF1005" i="10"/>
  <c r="AF1006" i="10"/>
  <c r="AF1008" i="10"/>
  <c r="AF1007" i="10"/>
  <c r="AF1009" i="10"/>
  <c r="AF1010" i="10"/>
  <c r="AF1011" i="10"/>
  <c r="AF1013" i="10"/>
  <c r="AF1012" i="10"/>
  <c r="AF1014" i="10"/>
  <c r="AF1015" i="10"/>
  <c r="AF1016" i="10"/>
  <c r="AF1018" i="10"/>
  <c r="AF1017" i="10"/>
  <c r="AF1019" i="10"/>
  <c r="AF1020" i="10"/>
  <c r="AF1021" i="10"/>
  <c r="AF1023" i="10"/>
  <c r="AF1022" i="10"/>
  <c r="AF1024" i="10"/>
  <c r="AF1025" i="10"/>
  <c r="AF1027" i="10"/>
  <c r="AF1026" i="10"/>
  <c r="AF1028" i="10"/>
  <c r="AF1029" i="10"/>
  <c r="AF1031" i="10"/>
  <c r="AF1030" i="10"/>
  <c r="AF1037" i="10"/>
  <c r="AF1038" i="10"/>
  <c r="AF1039" i="10"/>
  <c r="AF1040" i="10"/>
  <c r="AF1041" i="10"/>
  <c r="AF1043" i="10"/>
  <c r="AF1042" i="10"/>
  <c r="AF1044" i="10"/>
  <c r="AF1045" i="10"/>
  <c r="AF1046" i="10"/>
  <c r="AF1047" i="10"/>
  <c r="AF1048" i="10"/>
  <c r="AF1049" i="10"/>
  <c r="AF1050" i="10"/>
  <c r="AF1051" i="10"/>
  <c r="AF1052" i="10"/>
  <c r="AF1053" i="10"/>
  <c r="AF1054" i="10"/>
  <c r="AF1055" i="10"/>
  <c r="AF1057" i="10"/>
  <c r="AF1056" i="10"/>
  <c r="AF1058" i="10"/>
  <c r="AF1059" i="10"/>
  <c r="AF1060" i="10"/>
  <c r="AF1062" i="10"/>
  <c r="AF1061" i="10"/>
  <c r="AF1063" i="10"/>
  <c r="AF1064" i="10"/>
  <c r="AF1065" i="10"/>
  <c r="AF1066" i="10"/>
  <c r="AF1067" i="10"/>
  <c r="AF1068" i="10"/>
  <c r="AF1069" i="10"/>
  <c r="AF1070" i="10"/>
  <c r="AF1071" i="10"/>
  <c r="U824" i="10"/>
  <c r="U822" i="10"/>
  <c r="U823" i="10"/>
  <c r="U825" i="10"/>
  <c r="U871" i="10"/>
  <c r="U999" i="10"/>
  <c r="U1000" i="10"/>
  <c r="U1001" i="10"/>
  <c r="U1002" i="10"/>
  <c r="U1004" i="10"/>
  <c r="U1003" i="10"/>
  <c r="U1006" i="10"/>
  <c r="U1005" i="10"/>
  <c r="U1007" i="10"/>
  <c r="U1009" i="10"/>
  <c r="U1008" i="10"/>
  <c r="U1011" i="10"/>
  <c r="U1010" i="10"/>
  <c r="U1012" i="10"/>
  <c r="U1013" i="10"/>
  <c r="U1014" i="10"/>
  <c r="U1015" i="10"/>
  <c r="U1016" i="10"/>
  <c r="U1018" i="10"/>
  <c r="U1017" i="10"/>
  <c r="U1019" i="10"/>
  <c r="U1020" i="10"/>
  <c r="U1021" i="10"/>
  <c r="U1023" i="10"/>
  <c r="U1022" i="10"/>
  <c r="U1024" i="10"/>
  <c r="U1026" i="10"/>
  <c r="U1025" i="10"/>
  <c r="U1027" i="10"/>
  <c r="U1029" i="10"/>
  <c r="U1028" i="10"/>
  <c r="U1030" i="10"/>
  <c r="U1031" i="10"/>
  <c r="U1037" i="10"/>
  <c r="U1038" i="10"/>
  <c r="U1039" i="10"/>
  <c r="U1040" i="10"/>
  <c r="U1041" i="10"/>
  <c r="U1042" i="10"/>
  <c r="U1043" i="10"/>
  <c r="U1044" i="10"/>
  <c r="U1046" i="10"/>
  <c r="U1045" i="10"/>
  <c r="U1048" i="10"/>
  <c r="U1047" i="10"/>
  <c r="U1049" i="10"/>
  <c r="U1050" i="10"/>
  <c r="U1052" i="10"/>
  <c r="U1051" i="10"/>
  <c r="U1053" i="10"/>
  <c r="U1055" i="10"/>
  <c r="U1054" i="10"/>
  <c r="U1057" i="10"/>
  <c r="U1056" i="10"/>
  <c r="U1058" i="10"/>
  <c r="U1060" i="10"/>
  <c r="U1059" i="10"/>
  <c r="U1061" i="10"/>
  <c r="U1062" i="10"/>
  <c r="U1063" i="10"/>
  <c r="U1064" i="10"/>
  <c r="U1066" i="10"/>
  <c r="U1065" i="10"/>
  <c r="U1068" i="10"/>
  <c r="U1069" i="10"/>
  <c r="U1067" i="10"/>
  <c r="U1070" i="10"/>
  <c r="U1071" i="10"/>
  <c r="K871" i="10"/>
  <c r="K999" i="10"/>
  <c r="K1000" i="10"/>
  <c r="K1002" i="10"/>
  <c r="K1001" i="10"/>
  <c r="K1003" i="10"/>
  <c r="K1004" i="10"/>
  <c r="K1005" i="10"/>
  <c r="K1006" i="10"/>
  <c r="K1007" i="10"/>
  <c r="K1008" i="10"/>
  <c r="K1009" i="10"/>
  <c r="K1010" i="10"/>
  <c r="K1011" i="10"/>
  <c r="K1012" i="10"/>
  <c r="K1013" i="10"/>
  <c r="K1014" i="10"/>
  <c r="K1016" i="10"/>
  <c r="K1015" i="10"/>
  <c r="K1017" i="10"/>
  <c r="K1018" i="10"/>
  <c r="K1019" i="10"/>
  <c r="K1021" i="10"/>
  <c r="K1020" i="10"/>
  <c r="K1022" i="10"/>
  <c r="K1023" i="10"/>
  <c r="K1024" i="10"/>
  <c r="K1026" i="10"/>
  <c r="K1025" i="10"/>
  <c r="K1027" i="10"/>
  <c r="K1028" i="10"/>
  <c r="K1029" i="10"/>
  <c r="K1030" i="10"/>
  <c r="K1032" i="10"/>
  <c r="K1031" i="10"/>
  <c r="K1033" i="10"/>
  <c r="K1034" i="10"/>
  <c r="K1035" i="10"/>
  <c r="K1037" i="10"/>
  <c r="K1036" i="10"/>
  <c r="K1039" i="10"/>
  <c r="K1038" i="10"/>
  <c r="K1040" i="10"/>
  <c r="K1041" i="10"/>
  <c r="K1044" i="10"/>
  <c r="K1043" i="10"/>
  <c r="K1042" i="10"/>
  <c r="K1045" i="10"/>
  <c r="K1047" i="10"/>
  <c r="K1046" i="10"/>
  <c r="K1048" i="10"/>
  <c r="K1049" i="10"/>
  <c r="K1051" i="10"/>
  <c r="K1050" i="10"/>
  <c r="K1052" i="10"/>
  <c r="K1053" i="10"/>
  <c r="K1054" i="10"/>
  <c r="K1056" i="10"/>
  <c r="K1055" i="10"/>
  <c r="K1058" i="10"/>
  <c r="K1057" i="10"/>
  <c r="K1059" i="10"/>
  <c r="K1060" i="10"/>
  <c r="K1062" i="10"/>
  <c r="K1061" i="10"/>
  <c r="K1063" i="10"/>
  <c r="K1065" i="10"/>
  <c r="K1064" i="10"/>
  <c r="K1068" i="10"/>
  <c r="K1066" i="10"/>
  <c r="K1067" i="10"/>
  <c r="K1069" i="10"/>
  <c r="K1070" i="10"/>
  <c r="K1071" i="10"/>
  <c r="I999" i="10"/>
  <c r="I1000" i="10"/>
  <c r="I1004" i="10"/>
  <c r="I1001" i="10"/>
  <c r="I1002" i="10"/>
  <c r="I1003" i="10"/>
  <c r="I1005" i="10"/>
  <c r="I1006" i="10"/>
  <c r="I1007" i="10"/>
  <c r="I1008" i="10"/>
  <c r="I1009" i="10"/>
  <c r="I1010" i="10"/>
  <c r="I1011" i="10"/>
  <c r="I1012" i="10"/>
  <c r="I1013" i="10"/>
  <c r="I1015" i="10"/>
  <c r="I1014" i="10"/>
  <c r="I1016" i="10"/>
  <c r="I1017" i="10"/>
  <c r="I1018" i="10"/>
  <c r="I1019" i="10"/>
  <c r="I1020" i="10"/>
  <c r="I1021" i="10"/>
  <c r="I1023" i="10"/>
  <c r="I1022" i="10"/>
  <c r="I1024" i="10"/>
  <c r="I1025" i="10"/>
  <c r="I1027" i="10"/>
  <c r="I1028" i="10"/>
  <c r="I1026" i="10"/>
  <c r="I1029" i="10"/>
  <c r="I1030" i="10"/>
  <c r="I1032" i="10"/>
  <c r="I1033" i="10"/>
  <c r="I1031" i="10"/>
  <c r="I1034" i="10"/>
  <c r="I1035" i="10"/>
  <c r="I1036" i="10"/>
  <c r="I1037" i="10"/>
  <c r="I1038" i="10"/>
  <c r="I1040" i="10"/>
  <c r="I1039" i="10"/>
  <c r="I1041" i="10"/>
  <c r="I1042" i="10"/>
  <c r="I1043" i="10"/>
  <c r="I1044" i="10"/>
  <c r="I1045" i="10"/>
  <c r="I1046" i="10"/>
  <c r="I1048" i="10"/>
  <c r="I1047" i="10"/>
  <c r="I1049" i="10"/>
  <c r="I1050" i="10"/>
  <c r="I1051" i="10"/>
  <c r="I1053" i="10"/>
  <c r="I1052" i="10"/>
  <c r="I1054" i="10"/>
  <c r="I1055" i="10"/>
  <c r="I1057" i="10"/>
  <c r="I1056" i="10"/>
  <c r="I1059" i="10"/>
  <c r="I1058" i="10"/>
  <c r="I1060" i="10"/>
  <c r="I1063" i="10"/>
  <c r="I1061" i="10"/>
  <c r="I1062" i="10"/>
  <c r="I1064" i="10"/>
  <c r="I1065" i="10"/>
  <c r="I1067" i="10"/>
  <c r="I1066" i="10"/>
  <c r="I1068" i="10"/>
  <c r="I1070" i="10"/>
  <c r="I1069" i="10"/>
  <c r="I1071" i="10"/>
  <c r="AD871" i="10"/>
  <c r="AD1000" i="10"/>
  <c r="AD999" i="10"/>
  <c r="AD1001" i="10"/>
  <c r="AD1002" i="10"/>
  <c r="AD1004" i="10"/>
  <c r="AD1003" i="10"/>
  <c r="AD1005" i="10"/>
  <c r="AD1007" i="10"/>
  <c r="AD1006" i="10"/>
  <c r="AD1009" i="10"/>
  <c r="AD1008" i="10"/>
  <c r="AD1010" i="10"/>
  <c r="AD1011" i="10"/>
  <c r="AD1013" i="10"/>
  <c r="AD1012" i="10"/>
  <c r="AD1015" i="10"/>
  <c r="AD1014" i="10"/>
  <c r="AD1016" i="10"/>
  <c r="AD1018" i="10"/>
  <c r="AD1017" i="10"/>
  <c r="AD1019" i="10"/>
  <c r="AD1020" i="10"/>
  <c r="AD1021" i="10"/>
  <c r="AD1024" i="10"/>
  <c r="AD1022" i="10"/>
  <c r="AD1023" i="10"/>
  <c r="AD1025" i="10"/>
  <c r="AD1026" i="10"/>
  <c r="AD1027" i="10"/>
  <c r="AD1029" i="10"/>
  <c r="AD1028" i="10"/>
  <c r="AD1030" i="10"/>
  <c r="AD1031" i="10"/>
  <c r="AD1037" i="10"/>
  <c r="AD1038" i="10"/>
  <c r="AD1039" i="10"/>
  <c r="AD1040" i="10"/>
  <c r="AD1042" i="10"/>
  <c r="AD1041" i="10"/>
  <c r="AD1043" i="10"/>
  <c r="AD1045" i="10"/>
  <c r="AD1044" i="10"/>
  <c r="AD1046" i="10"/>
  <c r="AD1048" i="10"/>
  <c r="AD1047" i="10"/>
  <c r="AD1049" i="10"/>
  <c r="AD1051" i="10"/>
  <c r="AD1050" i="10"/>
  <c r="AD1052" i="10"/>
  <c r="AD1053" i="10"/>
  <c r="AD1054" i="10"/>
  <c r="AD1055" i="10"/>
  <c r="AD1056" i="10"/>
  <c r="AD1057" i="10"/>
  <c r="AD1059" i="10"/>
  <c r="AD1058" i="10"/>
  <c r="AD1060" i="10"/>
  <c r="AD1061" i="10"/>
  <c r="AD1063" i="10"/>
  <c r="AD1062" i="10"/>
  <c r="AD1064" i="10"/>
  <c r="AD1067" i="10"/>
  <c r="AD1065" i="10"/>
  <c r="AD1066" i="10"/>
  <c r="AD1068" i="10"/>
  <c r="AD1069" i="10"/>
  <c r="AD1070" i="10"/>
  <c r="AD1071" i="10"/>
  <c r="AG999" i="10"/>
  <c r="AG1000" i="10"/>
  <c r="AG1001" i="10"/>
  <c r="AG1002" i="10"/>
  <c r="AG1004" i="10"/>
  <c r="AG1003" i="10"/>
  <c r="AG1005" i="10"/>
  <c r="AG1006" i="10"/>
  <c r="AG1007" i="10"/>
  <c r="AG1008" i="10"/>
  <c r="AG1009" i="10"/>
  <c r="AG1010" i="10"/>
  <c r="AG1011" i="10"/>
  <c r="AG1012" i="10"/>
  <c r="AG1014" i="10"/>
  <c r="AG1013" i="10"/>
  <c r="AG1015" i="10"/>
  <c r="AG1016" i="10"/>
  <c r="AG1018" i="10"/>
  <c r="AG1017" i="10"/>
  <c r="AG1019" i="10"/>
  <c r="AG1020" i="10"/>
  <c r="AG1021" i="10"/>
  <c r="AG1022" i="10"/>
  <c r="AG1023" i="10"/>
  <c r="AG1024" i="10"/>
  <c r="AG1025" i="10"/>
  <c r="AG1026" i="10"/>
  <c r="AG1027" i="10"/>
  <c r="AG1028" i="10"/>
  <c r="AG1030" i="10"/>
  <c r="AG1029" i="10"/>
  <c r="AG1031" i="10"/>
  <c r="AG1033" i="10"/>
  <c r="AG1032" i="10"/>
  <c r="AG1034" i="10"/>
  <c r="AG1035" i="10"/>
  <c r="AG1036" i="10"/>
  <c r="AG1037" i="10"/>
  <c r="AG1038" i="10"/>
  <c r="AG1040" i="10"/>
  <c r="AG1039" i="10"/>
  <c r="AG1042" i="10"/>
  <c r="AG1041" i="10"/>
  <c r="AG1043" i="10"/>
  <c r="AG1045" i="10"/>
  <c r="AG1046" i="10"/>
  <c r="AG1044" i="10"/>
  <c r="AG1047" i="10"/>
  <c r="AG1048" i="10"/>
  <c r="AG1050" i="10"/>
  <c r="AG1049" i="10"/>
  <c r="AG1052" i="10"/>
  <c r="AG1051" i="10"/>
  <c r="AG1054" i="10"/>
  <c r="AG1053" i="10"/>
  <c r="AG1055" i="10"/>
  <c r="AG1057" i="10"/>
  <c r="AG1056" i="10"/>
  <c r="AG1059" i="10"/>
  <c r="AG1058" i="10"/>
  <c r="AG1060" i="10"/>
  <c r="AG1061" i="10"/>
  <c r="AG1063" i="10"/>
  <c r="AG1062" i="10"/>
  <c r="AG1064" i="10"/>
  <c r="AG1065" i="10"/>
  <c r="AG1066" i="10"/>
  <c r="AG1068" i="10"/>
  <c r="AG1067" i="10"/>
  <c r="AG1069" i="10"/>
  <c r="AG1070" i="10"/>
  <c r="AG1071" i="10"/>
  <c r="X999" i="10"/>
  <c r="X1001" i="10"/>
  <c r="X1000" i="10"/>
  <c r="X1002" i="10"/>
  <c r="X1003" i="10"/>
  <c r="X1004" i="10"/>
  <c r="X1005" i="10"/>
  <c r="X1006" i="10"/>
  <c r="X1008" i="10"/>
  <c r="X1007" i="10"/>
  <c r="X1009" i="10"/>
  <c r="X1010" i="10"/>
  <c r="X1012" i="10"/>
  <c r="X1011" i="10"/>
  <c r="X1013" i="10"/>
  <c r="X1014" i="10"/>
  <c r="X1015" i="10"/>
  <c r="X1016" i="10"/>
  <c r="X1018" i="10"/>
  <c r="X1017" i="10"/>
  <c r="X1021" i="10"/>
  <c r="X1019" i="10"/>
  <c r="X1020" i="10"/>
  <c r="X1022" i="10"/>
  <c r="X1023" i="10"/>
  <c r="X1024" i="10"/>
  <c r="X1025" i="10"/>
  <c r="X1026" i="10"/>
  <c r="X1027" i="10"/>
  <c r="X1029" i="10"/>
  <c r="X1030" i="10"/>
  <c r="X1028" i="10"/>
  <c r="X1031" i="10"/>
  <c r="X1033" i="10"/>
  <c r="X1032" i="10"/>
  <c r="X1034" i="10"/>
  <c r="X1035" i="10"/>
  <c r="X1036" i="10"/>
  <c r="X1037" i="10"/>
  <c r="X1038" i="10"/>
  <c r="X1039" i="10"/>
  <c r="X1040" i="10"/>
  <c r="X1041" i="10"/>
  <c r="X1042" i="10"/>
  <c r="X1044" i="10"/>
  <c r="X1043" i="10"/>
  <c r="X1045" i="10"/>
  <c r="X1046" i="10"/>
  <c r="X1047" i="10"/>
  <c r="X1048" i="10"/>
  <c r="X1050" i="10"/>
  <c r="X1051" i="10"/>
  <c r="X1049" i="10"/>
  <c r="X1054" i="10"/>
  <c r="X1053" i="10"/>
  <c r="X1052" i="10"/>
  <c r="X1055" i="10"/>
  <c r="X1056" i="10"/>
  <c r="X1058" i="10"/>
  <c r="X1057" i="10"/>
  <c r="X1059" i="10"/>
  <c r="X1060" i="10"/>
  <c r="X1062" i="10"/>
  <c r="X1061" i="10"/>
  <c r="X1064" i="10"/>
  <c r="X1063" i="10"/>
  <c r="X1066" i="10"/>
  <c r="X1067" i="10"/>
  <c r="X1065" i="10"/>
  <c r="X1068" i="10"/>
  <c r="X1069" i="10"/>
  <c r="X1070" i="10"/>
  <c r="X1071" i="10"/>
  <c r="AK999" i="10"/>
  <c r="AK1000" i="10"/>
  <c r="AK1001" i="10"/>
  <c r="AK1002" i="10"/>
  <c r="AK1004" i="10"/>
  <c r="AK1003" i="10"/>
  <c r="AK1005" i="10"/>
  <c r="AK1006" i="10"/>
  <c r="AK1007" i="10"/>
  <c r="AK1008" i="10"/>
  <c r="AK1010" i="10"/>
  <c r="AK1009" i="10"/>
  <c r="AK1011" i="10"/>
  <c r="AK1012" i="10"/>
  <c r="AK1013" i="10"/>
  <c r="AK1016" i="10"/>
  <c r="AK1014" i="10"/>
  <c r="AK1015" i="10"/>
  <c r="AK1017" i="10"/>
  <c r="AK1018" i="10"/>
  <c r="AK1020" i="10"/>
  <c r="AK1019" i="10"/>
  <c r="AK1022" i="10"/>
  <c r="AK1021" i="10"/>
  <c r="AK1023" i="10"/>
  <c r="AK1024" i="10"/>
  <c r="AK1026" i="10"/>
  <c r="AK1025" i="10"/>
  <c r="AK1027" i="10"/>
  <c r="AK1028" i="10"/>
  <c r="AK1029" i="10"/>
  <c r="AK1030" i="10"/>
  <c r="AK1031" i="10"/>
  <c r="AK1032" i="10"/>
  <c r="AK1033" i="10"/>
  <c r="AK1034" i="10"/>
  <c r="AK1035" i="10"/>
  <c r="AK1037" i="10"/>
  <c r="AK1038" i="10"/>
  <c r="AK1036" i="10"/>
  <c r="AK1039" i="10"/>
  <c r="AK1040" i="10"/>
  <c r="AK1041" i="10"/>
  <c r="AK1042" i="10"/>
  <c r="AK1043" i="10"/>
  <c r="AK1044" i="10"/>
  <c r="AK1045" i="10"/>
  <c r="AK1046" i="10"/>
  <c r="AK1047" i="10"/>
  <c r="AK1048" i="10"/>
  <c r="AK1049" i="10"/>
  <c r="AK1050" i="10"/>
  <c r="AK1051" i="10"/>
  <c r="AK1052" i="10"/>
  <c r="AK1053" i="10"/>
  <c r="AK1054" i="10"/>
  <c r="AK1055" i="10"/>
  <c r="AK1056" i="10"/>
  <c r="AK1057" i="10"/>
  <c r="AK1058" i="10"/>
  <c r="AK1059" i="10"/>
  <c r="AK1060" i="10"/>
  <c r="AK1062" i="10"/>
  <c r="AK1061" i="10"/>
  <c r="AK1064" i="10"/>
  <c r="AK1063" i="10"/>
  <c r="AK1065" i="10"/>
  <c r="AK1067" i="10"/>
  <c r="AK1066" i="10"/>
  <c r="AK1068" i="10"/>
  <c r="AK1069" i="10"/>
  <c r="AK1070" i="10"/>
  <c r="AK1071" i="10"/>
  <c r="AI999" i="10"/>
  <c r="AI1003" i="10"/>
  <c r="AI1001" i="10"/>
  <c r="AI1000" i="10"/>
  <c r="AI1002" i="10"/>
  <c r="AI1004" i="10"/>
  <c r="AI1005" i="10"/>
  <c r="AI1007" i="10"/>
  <c r="AI1006" i="10"/>
  <c r="AI1009" i="10"/>
  <c r="AI1008" i="10"/>
  <c r="AI1010" i="10"/>
  <c r="AI1011" i="10"/>
  <c r="AI1012" i="10"/>
  <c r="AI1013" i="10"/>
  <c r="AI1016" i="10"/>
  <c r="AI1014" i="10"/>
  <c r="AI1015" i="10"/>
  <c r="AI1017" i="10"/>
  <c r="AI1018" i="10"/>
  <c r="AI1019" i="10"/>
  <c r="AI1020" i="10"/>
  <c r="AI1021" i="10"/>
  <c r="AI1022" i="10"/>
  <c r="AI1023" i="10"/>
  <c r="AI1024" i="10"/>
  <c r="AI1025" i="10"/>
  <c r="AI1027" i="10"/>
  <c r="AI1028" i="10"/>
  <c r="AI1026" i="10"/>
  <c r="AI1029" i="10"/>
  <c r="AI1032" i="10"/>
  <c r="AI1030" i="10"/>
  <c r="AI1033" i="10"/>
  <c r="AI1034" i="10"/>
  <c r="AI1031" i="10"/>
  <c r="AI1035" i="10"/>
  <c r="AI1036" i="10"/>
  <c r="AI1037" i="10"/>
  <c r="AI1038" i="10"/>
  <c r="AI1039" i="10"/>
  <c r="AI1040" i="10"/>
  <c r="AI1041" i="10"/>
  <c r="AI1043" i="10"/>
  <c r="AI1042" i="10"/>
  <c r="AI1044" i="10"/>
  <c r="AI1045" i="10"/>
  <c r="AI1046" i="10"/>
  <c r="AI1048" i="10"/>
  <c r="AI1047" i="10"/>
  <c r="AI1049" i="10"/>
  <c r="AI1050" i="10"/>
  <c r="AI1051" i="10"/>
  <c r="AI1052" i="10"/>
  <c r="AI1053" i="10"/>
  <c r="AI1055" i="10"/>
  <c r="AI1054" i="10"/>
  <c r="AI1056" i="10"/>
  <c r="AI1057" i="10"/>
  <c r="AI1058" i="10"/>
  <c r="AI1059" i="10"/>
  <c r="AI1061" i="10"/>
  <c r="AI1060" i="10"/>
  <c r="AI1062" i="10"/>
  <c r="AI1063" i="10"/>
  <c r="AI1065" i="10"/>
  <c r="AI1064" i="10"/>
  <c r="AI1066" i="10"/>
  <c r="AI1067" i="10"/>
  <c r="AI1068" i="10"/>
  <c r="AI1069" i="10"/>
  <c r="AI1071" i="10"/>
  <c r="AI1070" i="10"/>
  <c r="AA999" i="10"/>
  <c r="AA1000" i="10"/>
  <c r="AA1002" i="10"/>
  <c r="AA1001" i="10"/>
  <c r="AA1003" i="10"/>
  <c r="AA1004" i="10"/>
  <c r="AA1005" i="10"/>
  <c r="AA1006" i="10"/>
  <c r="AA1007" i="10"/>
  <c r="AA1008" i="10"/>
  <c r="AA1009" i="10"/>
  <c r="AA1010" i="10"/>
  <c r="AA1011" i="10"/>
  <c r="AA1012" i="10"/>
  <c r="AA1013" i="10"/>
  <c r="AA1014" i="10"/>
  <c r="AA1015" i="10"/>
  <c r="AA1016" i="10"/>
  <c r="AA1017" i="10"/>
  <c r="AA1018" i="10"/>
  <c r="AA1019" i="10"/>
  <c r="AA1021" i="10"/>
  <c r="AA1020" i="10"/>
  <c r="AA1023" i="10"/>
  <c r="AA1022" i="10"/>
  <c r="AA1024" i="10"/>
  <c r="AA1025" i="10"/>
  <c r="AA1026" i="10"/>
  <c r="AA1027" i="10"/>
  <c r="AA1029" i="10"/>
  <c r="AA1028" i="10"/>
  <c r="AA1030" i="10"/>
  <c r="AA1031" i="10"/>
  <c r="AA1032" i="10"/>
  <c r="AA1034" i="10"/>
  <c r="AA1033" i="10"/>
  <c r="AA1036" i="10"/>
  <c r="AA1035" i="10"/>
  <c r="AA1037" i="10"/>
  <c r="AA1038" i="10"/>
  <c r="AA1039" i="10"/>
  <c r="AA1041" i="10"/>
  <c r="AA1040" i="10"/>
  <c r="AA1042" i="10"/>
  <c r="AA1043" i="10"/>
  <c r="AA1044" i="10"/>
  <c r="AA1045" i="10"/>
  <c r="AA1046" i="10"/>
  <c r="AA1047" i="10"/>
  <c r="AA1048" i="10"/>
  <c r="AA1050" i="10"/>
  <c r="AA1049" i="10"/>
  <c r="AA1052" i="10"/>
  <c r="AA1051" i="10"/>
  <c r="AA1053" i="10"/>
  <c r="AA1054" i="10"/>
  <c r="AA1055" i="10"/>
  <c r="AA1056" i="10"/>
  <c r="AA1057" i="10"/>
  <c r="AA1058" i="10"/>
  <c r="AA1059" i="10"/>
  <c r="AA1061" i="10"/>
  <c r="AA1060" i="10"/>
  <c r="AA1063" i="10"/>
  <c r="AA1062" i="10"/>
  <c r="AA1064" i="10"/>
  <c r="AA1066" i="10"/>
  <c r="AA1065" i="10"/>
  <c r="AA1067" i="10"/>
  <c r="AA1069" i="10"/>
  <c r="AA1068" i="10"/>
  <c r="AA1070" i="10"/>
  <c r="AA1071" i="10"/>
  <c r="AL999" i="10"/>
  <c r="AL1002" i="10"/>
  <c r="AL1000" i="10"/>
  <c r="AL1001" i="10"/>
  <c r="AL1004" i="10"/>
  <c r="AL1003" i="10"/>
  <c r="AL1006" i="10"/>
  <c r="AL1005" i="10"/>
  <c r="AL1009" i="10"/>
  <c r="AL1008" i="10"/>
  <c r="AL1007" i="10"/>
  <c r="AL1010" i="10"/>
  <c r="AL1011" i="10"/>
  <c r="AL1012" i="10"/>
  <c r="AL1013" i="10"/>
  <c r="AL1014" i="10"/>
  <c r="AL1015" i="10"/>
  <c r="AL1016" i="10"/>
  <c r="AL1017" i="10"/>
  <c r="AL1019" i="10"/>
  <c r="AL1018" i="10"/>
  <c r="AL1020" i="10"/>
  <c r="AL1021" i="10"/>
  <c r="AL1023" i="10"/>
  <c r="AL1024" i="10"/>
  <c r="AL1022" i="10"/>
  <c r="AL1025" i="10"/>
  <c r="AL1027" i="10"/>
  <c r="AL1026" i="10"/>
  <c r="AL1029" i="10"/>
  <c r="AL1028" i="10"/>
  <c r="AL1030" i="10"/>
  <c r="AL1031" i="10"/>
  <c r="AL1032" i="10"/>
  <c r="AL1034" i="10"/>
  <c r="AL1035" i="10"/>
  <c r="AL1033" i="10"/>
  <c r="AL1036" i="10"/>
  <c r="AL1037" i="10"/>
  <c r="AL1038" i="10"/>
  <c r="AL1039" i="10"/>
  <c r="AL1040" i="10"/>
  <c r="AL1041" i="10"/>
  <c r="AL1043" i="10"/>
  <c r="AL1042" i="10"/>
  <c r="AL1044" i="10"/>
  <c r="AL1045" i="10"/>
  <c r="AL1047" i="10"/>
  <c r="AL1046" i="10"/>
  <c r="AL1048" i="10"/>
  <c r="AL1049" i="10"/>
  <c r="AL1050" i="10"/>
  <c r="AL1051" i="10"/>
  <c r="AL1052" i="10"/>
  <c r="AL1053" i="10"/>
  <c r="AL1054" i="10"/>
  <c r="AL1055" i="10"/>
  <c r="AL1057" i="10"/>
  <c r="AL1056" i="10"/>
  <c r="AL1058" i="10"/>
  <c r="AL1059" i="10"/>
  <c r="AL1060" i="10"/>
  <c r="AL1061" i="10"/>
  <c r="AL1062" i="10"/>
  <c r="AL1063" i="10"/>
  <c r="AL1064" i="10"/>
  <c r="AL1065" i="10"/>
  <c r="AL1067" i="10"/>
  <c r="AL1066" i="10"/>
  <c r="AL1068" i="10"/>
  <c r="AL1069" i="10"/>
  <c r="AL1070" i="10"/>
  <c r="AL1071" i="10"/>
  <c r="O1224" i="10"/>
  <c r="O618" i="10"/>
  <c r="O619" i="10"/>
  <c r="O620" i="10"/>
  <c r="O621" i="10"/>
  <c r="O622" i="10"/>
  <c r="O626" i="10"/>
  <c r="O623" i="10"/>
  <c r="O624" i="10"/>
  <c r="O625" i="10"/>
  <c r="O627" i="10"/>
  <c r="O630" i="10"/>
  <c r="O628" i="10"/>
  <c r="O629" i="10"/>
  <c r="O631" i="10"/>
  <c r="O633" i="10"/>
  <c r="O632" i="10"/>
  <c r="O634" i="10"/>
  <c r="O636" i="10"/>
  <c r="O637" i="10"/>
  <c r="O635" i="10"/>
  <c r="O638" i="10"/>
  <c r="O639" i="10"/>
  <c r="O642" i="10"/>
  <c r="O640" i="10"/>
  <c r="O641" i="10"/>
  <c r="O645" i="10"/>
  <c r="O643" i="10"/>
  <c r="O644" i="10"/>
  <c r="O647" i="10"/>
  <c r="O651" i="10"/>
  <c r="O646" i="10"/>
  <c r="O649" i="10"/>
  <c r="O648" i="10"/>
  <c r="O654" i="10"/>
  <c r="O650" i="10"/>
  <c r="O652" i="10"/>
  <c r="O653" i="10"/>
  <c r="O655" i="10"/>
  <c r="O656" i="10"/>
  <c r="O657" i="10"/>
  <c r="O658" i="10"/>
  <c r="O659" i="10"/>
  <c r="O661" i="10"/>
  <c r="O660" i="10"/>
  <c r="O663" i="10"/>
  <c r="O662" i="10"/>
  <c r="O667" i="10"/>
  <c r="O665" i="10"/>
  <c r="O668" i="10"/>
  <c r="O664" i="10"/>
  <c r="O666" i="10"/>
  <c r="O671" i="10"/>
  <c r="O669" i="10"/>
  <c r="O670" i="10"/>
  <c r="O672" i="10"/>
  <c r="O674" i="10"/>
  <c r="O673" i="10"/>
  <c r="O675" i="10"/>
  <c r="O676" i="10"/>
  <c r="O678" i="10"/>
  <c r="O681" i="10"/>
  <c r="O679" i="10"/>
  <c r="O680" i="10"/>
  <c r="O677" i="10"/>
  <c r="O682" i="10"/>
  <c r="O685" i="10"/>
  <c r="O683" i="10"/>
  <c r="O684" i="10"/>
  <c r="O687" i="10"/>
  <c r="O686" i="10"/>
  <c r="O688" i="10"/>
  <c r="O690" i="10"/>
  <c r="O692" i="10"/>
  <c r="O691" i="10"/>
  <c r="O689" i="10"/>
  <c r="O693" i="10"/>
  <c r="O694" i="10"/>
  <c r="O696" i="10"/>
  <c r="O695" i="10"/>
  <c r="O698" i="10"/>
  <c r="O697" i="10"/>
  <c r="O701" i="10"/>
  <c r="O699" i="10"/>
  <c r="O703" i="10"/>
  <c r="O700" i="10"/>
  <c r="O706" i="10"/>
  <c r="O702" i="10"/>
  <c r="O704" i="10"/>
  <c r="O705" i="10"/>
  <c r="O708" i="10"/>
  <c r="O710" i="10"/>
  <c r="O707" i="10"/>
  <c r="O709" i="10"/>
  <c r="O711" i="10"/>
  <c r="O714" i="10"/>
  <c r="O713" i="10"/>
  <c r="O715" i="10"/>
  <c r="O712" i="10"/>
  <c r="O716" i="10"/>
  <c r="O719" i="10"/>
  <c r="O717" i="10"/>
  <c r="O721" i="10"/>
  <c r="O718" i="10"/>
  <c r="O720" i="10"/>
  <c r="O722" i="10"/>
  <c r="O723" i="10"/>
  <c r="O725" i="10"/>
  <c r="O724" i="10"/>
  <c r="O727" i="10"/>
  <c r="O726" i="10"/>
  <c r="O728" i="10"/>
  <c r="O731" i="10"/>
  <c r="O729" i="10"/>
  <c r="O730" i="10"/>
  <c r="O735" i="10"/>
  <c r="O733" i="10"/>
  <c r="O732" i="10"/>
  <c r="O736" i="10"/>
  <c r="O737" i="10"/>
  <c r="O734" i="10"/>
  <c r="O738" i="10"/>
  <c r="O739" i="10"/>
  <c r="O740" i="10"/>
  <c r="O741" i="10"/>
  <c r="O743" i="10"/>
  <c r="O742" i="10"/>
  <c r="O744" i="10"/>
  <c r="O747" i="10"/>
  <c r="O746" i="10"/>
  <c r="O745" i="10"/>
  <c r="O748" i="10"/>
  <c r="O749" i="10"/>
  <c r="O750" i="10"/>
  <c r="O753" i="10"/>
  <c r="O755" i="10"/>
  <c r="O751" i="10"/>
  <c r="O752" i="10"/>
  <c r="O754" i="10"/>
  <c r="O757" i="10"/>
  <c r="O756" i="10"/>
  <c r="O760" i="10"/>
  <c r="O758" i="10"/>
  <c r="O759" i="10"/>
  <c r="O761" i="10"/>
  <c r="O764" i="10"/>
  <c r="O762" i="10"/>
  <c r="O766" i="10"/>
  <c r="O763" i="10"/>
  <c r="O765" i="10"/>
  <c r="O770" i="10"/>
  <c r="O767" i="10"/>
  <c r="O768" i="10"/>
  <c r="O772" i="10"/>
  <c r="O769" i="10"/>
  <c r="O771" i="10"/>
  <c r="O775" i="10"/>
  <c r="O773" i="10"/>
  <c r="O774" i="10"/>
  <c r="O777" i="10"/>
  <c r="O776" i="10"/>
  <c r="O778" i="10"/>
  <c r="O779" i="10"/>
  <c r="O780" i="10"/>
  <c r="O781" i="10"/>
  <c r="O782" i="10"/>
  <c r="O783" i="10"/>
  <c r="O785" i="10"/>
  <c r="O784" i="10"/>
  <c r="O789" i="10"/>
  <c r="O786" i="10"/>
  <c r="O790" i="10"/>
  <c r="O788" i="10"/>
  <c r="O787" i="10"/>
  <c r="O792" i="10"/>
  <c r="O791" i="10"/>
  <c r="O794" i="10"/>
  <c r="O797" i="10"/>
  <c r="O793" i="10"/>
  <c r="O795" i="10"/>
  <c r="O796" i="10"/>
  <c r="O799" i="10"/>
  <c r="O798" i="10"/>
  <c r="O801" i="10"/>
  <c r="O800" i="10"/>
  <c r="O805" i="10"/>
  <c r="O802" i="10"/>
  <c r="O803" i="10"/>
  <c r="O804" i="10"/>
  <c r="O807" i="10"/>
  <c r="O806" i="10"/>
  <c r="O810" i="10"/>
  <c r="O808" i="10"/>
  <c r="O811" i="10"/>
  <c r="O809" i="10"/>
  <c r="O812" i="10"/>
  <c r="O813" i="10"/>
  <c r="O814" i="10"/>
  <c r="O815" i="10"/>
  <c r="O817" i="10"/>
  <c r="O816" i="10"/>
  <c r="O819" i="10"/>
  <c r="O818" i="10"/>
  <c r="O820" i="10"/>
  <c r="O821" i="10"/>
  <c r="O822" i="10"/>
  <c r="O823" i="10"/>
  <c r="O825" i="10"/>
  <c r="O826" i="10"/>
  <c r="O824" i="10"/>
  <c r="O829" i="10"/>
  <c r="O828" i="10"/>
  <c r="O831" i="10"/>
  <c r="O827" i="10"/>
  <c r="O833" i="10"/>
  <c r="O830" i="10"/>
  <c r="O834" i="10"/>
  <c r="O832" i="10"/>
  <c r="O835" i="10"/>
  <c r="O837" i="10"/>
  <c r="O836" i="10"/>
  <c r="O843" i="10"/>
  <c r="O838" i="10"/>
  <c r="O839" i="10"/>
  <c r="O841" i="10"/>
  <c r="O840" i="10"/>
  <c r="O844" i="10"/>
  <c r="O842" i="10"/>
  <c r="O846" i="10"/>
  <c r="O848" i="10"/>
  <c r="O845" i="10"/>
  <c r="O850" i="10"/>
  <c r="O849" i="10"/>
  <c r="O847" i="10"/>
  <c r="O852" i="10"/>
  <c r="O851" i="10"/>
  <c r="O853" i="10"/>
  <c r="O854" i="10"/>
  <c r="O855" i="10"/>
  <c r="O856" i="10"/>
  <c r="O858" i="10"/>
  <c r="O857" i="10"/>
  <c r="O860" i="10"/>
  <c r="O862" i="10"/>
  <c r="O859" i="10"/>
  <c r="O861" i="10"/>
  <c r="O866" i="10"/>
  <c r="O864" i="10"/>
  <c r="O863" i="10"/>
  <c r="O865" i="10"/>
  <c r="O867" i="10"/>
  <c r="O868" i="10"/>
  <c r="O869" i="10"/>
  <c r="O872" i="10"/>
  <c r="O870" i="10"/>
  <c r="O871" i="10"/>
  <c r="O873" i="10"/>
  <c r="O876" i="10"/>
  <c r="O875" i="10"/>
  <c r="O874" i="10"/>
  <c r="O880" i="10"/>
  <c r="O877" i="10"/>
  <c r="O879" i="10"/>
  <c r="O878" i="10"/>
  <c r="O882" i="10"/>
  <c r="O881" i="10"/>
  <c r="O883" i="10"/>
  <c r="O884" i="10"/>
  <c r="O888" i="10"/>
  <c r="O890" i="10"/>
  <c r="O885" i="10"/>
  <c r="O886" i="10"/>
  <c r="O887" i="10"/>
  <c r="O889" i="10"/>
  <c r="O892" i="10"/>
  <c r="O895" i="10"/>
  <c r="O894" i="10"/>
  <c r="O893" i="10"/>
  <c r="O891" i="10"/>
  <c r="O897" i="10"/>
  <c r="O896" i="10"/>
  <c r="O899" i="10"/>
  <c r="O898" i="10"/>
  <c r="O901" i="10"/>
  <c r="O900" i="10"/>
  <c r="O903" i="10"/>
  <c r="O906" i="10"/>
  <c r="O902" i="10"/>
  <c r="O904" i="10"/>
  <c r="O905" i="10"/>
  <c r="O907" i="10"/>
  <c r="O908" i="10"/>
  <c r="O909" i="10"/>
  <c r="O910" i="10"/>
  <c r="O914" i="10"/>
  <c r="O912" i="10"/>
  <c r="O916" i="10"/>
  <c r="O911" i="10"/>
  <c r="O913" i="10"/>
  <c r="O915" i="10"/>
  <c r="O917" i="10"/>
  <c r="O919" i="10"/>
  <c r="O918" i="10"/>
  <c r="O921" i="10"/>
  <c r="O920" i="10"/>
  <c r="O924" i="10"/>
  <c r="O925" i="10"/>
  <c r="O923" i="10"/>
  <c r="O922" i="10"/>
  <c r="O926" i="10"/>
  <c r="O928" i="10"/>
  <c r="O930" i="10"/>
  <c r="O927" i="10"/>
  <c r="O929" i="10"/>
  <c r="O932" i="10"/>
  <c r="O933" i="10"/>
  <c r="O934" i="10"/>
  <c r="O931" i="10"/>
  <c r="O935" i="10"/>
  <c r="O936" i="10"/>
  <c r="O938" i="10"/>
  <c r="O942" i="10"/>
  <c r="O937" i="10"/>
  <c r="O940" i="10"/>
  <c r="O939" i="10"/>
  <c r="O941" i="10"/>
  <c r="O944" i="10"/>
  <c r="O943" i="10"/>
  <c r="O945" i="10"/>
  <c r="O946" i="10"/>
  <c r="O947" i="10"/>
  <c r="O949" i="10"/>
  <c r="O948" i="10"/>
  <c r="O951" i="10"/>
  <c r="O952" i="10"/>
  <c r="O950" i="10"/>
  <c r="O953" i="10"/>
  <c r="O954" i="10"/>
  <c r="O955" i="10"/>
  <c r="O956" i="10"/>
  <c r="O959" i="10"/>
  <c r="O957" i="10"/>
  <c r="O960" i="10"/>
  <c r="O962" i="10"/>
  <c r="O958" i="10"/>
  <c r="O961" i="10"/>
  <c r="O965" i="10"/>
  <c r="O964" i="10"/>
  <c r="O963" i="10"/>
  <c r="O967" i="10"/>
  <c r="O966" i="10"/>
  <c r="O969" i="10"/>
  <c r="O968" i="10"/>
  <c r="O971" i="10"/>
  <c r="O970" i="10"/>
  <c r="O974" i="10"/>
  <c r="O976" i="10"/>
  <c r="O973" i="10"/>
  <c r="O972" i="10"/>
  <c r="O978" i="10"/>
  <c r="O975" i="10"/>
  <c r="O977" i="10"/>
  <c r="O979" i="10"/>
  <c r="O980" i="10"/>
  <c r="O981" i="10"/>
  <c r="O983" i="10"/>
  <c r="O982" i="10"/>
  <c r="O984" i="10"/>
  <c r="O987" i="10"/>
  <c r="O986" i="10"/>
  <c r="O985" i="10"/>
  <c r="O990" i="10"/>
  <c r="O988" i="10"/>
  <c r="O989" i="10"/>
  <c r="O992" i="10"/>
  <c r="O991" i="10"/>
  <c r="O993" i="10"/>
  <c r="O995" i="10"/>
  <c r="O994" i="10"/>
  <c r="O997" i="10"/>
  <c r="O996" i="10"/>
  <c r="O998" i="10"/>
  <c r="AF1224" i="10"/>
  <c r="AF620" i="10"/>
  <c r="AF619" i="10"/>
  <c r="AF624" i="10"/>
  <c r="AF622" i="10"/>
  <c r="AF621" i="10"/>
  <c r="AF623" i="10"/>
  <c r="AF625" i="10"/>
  <c r="AF627" i="10"/>
  <c r="AF626" i="10"/>
  <c r="AF628" i="10"/>
  <c r="AF631" i="10"/>
  <c r="AF629" i="10"/>
  <c r="AF634" i="10"/>
  <c r="AF630" i="10"/>
  <c r="AF635" i="10"/>
  <c r="AF632" i="10"/>
  <c r="AF633" i="10"/>
  <c r="AF639" i="10"/>
  <c r="AF636" i="10"/>
  <c r="AF638" i="10"/>
  <c r="AF637" i="10"/>
  <c r="AF642" i="10"/>
  <c r="AF640" i="10"/>
  <c r="AF641" i="10"/>
  <c r="AF645" i="10"/>
  <c r="AF647" i="10"/>
  <c r="AF643" i="10"/>
  <c r="AF644" i="10"/>
  <c r="AF646" i="10"/>
  <c r="AF648" i="10"/>
  <c r="AF649" i="10"/>
  <c r="AF651" i="10"/>
  <c r="AF650" i="10"/>
  <c r="AF654" i="10"/>
  <c r="AF653" i="10"/>
  <c r="AF656" i="10"/>
  <c r="AF652" i="10"/>
  <c r="AF655" i="10"/>
  <c r="AF657" i="10"/>
  <c r="AF659" i="10"/>
  <c r="AF658" i="10"/>
  <c r="AF661" i="10"/>
  <c r="AF660" i="10"/>
  <c r="AF662" i="10"/>
  <c r="AF663" i="10"/>
  <c r="AF667" i="10"/>
  <c r="AF665" i="10"/>
  <c r="AF664" i="10"/>
  <c r="AF668" i="10"/>
  <c r="AF666" i="10"/>
  <c r="AF670" i="10"/>
  <c r="AF672" i="10"/>
  <c r="AF669" i="10"/>
  <c r="AF671" i="10"/>
  <c r="AF674" i="10"/>
  <c r="AF673" i="10"/>
  <c r="AF676" i="10"/>
  <c r="AF675" i="10"/>
  <c r="AF677" i="10"/>
  <c r="AF679" i="10"/>
  <c r="AF678" i="10"/>
  <c r="AF680" i="10"/>
  <c r="AF681" i="10"/>
  <c r="AF682" i="10"/>
  <c r="AF683" i="10"/>
  <c r="AF684" i="10"/>
  <c r="AF685" i="10"/>
  <c r="AF686" i="10"/>
  <c r="AF688" i="10"/>
  <c r="AF687" i="10"/>
  <c r="AF690" i="10"/>
  <c r="AF693" i="10"/>
  <c r="AF691" i="10"/>
  <c r="AF689" i="10"/>
  <c r="AF692" i="10"/>
  <c r="AF696" i="10"/>
  <c r="AF694" i="10"/>
  <c r="AF695" i="10"/>
  <c r="AF698" i="10"/>
  <c r="AF697" i="10"/>
  <c r="AF700" i="10"/>
  <c r="AF699" i="10"/>
  <c r="AF702" i="10"/>
  <c r="AF703" i="10"/>
  <c r="AF701" i="10"/>
  <c r="AF704" i="10"/>
  <c r="AF705" i="10"/>
  <c r="AF706" i="10"/>
  <c r="AF707" i="10"/>
  <c r="AF709" i="10"/>
  <c r="AF708" i="10"/>
  <c r="AF711" i="10"/>
  <c r="AF710" i="10"/>
  <c r="AF715" i="10"/>
  <c r="AF713" i="10"/>
  <c r="AF712" i="10"/>
  <c r="AF714" i="10"/>
  <c r="AF717" i="10"/>
  <c r="AF719" i="10"/>
  <c r="AF716" i="10"/>
  <c r="AF720" i="10"/>
  <c r="AF718" i="10"/>
  <c r="AF721" i="10"/>
  <c r="AF722" i="10"/>
  <c r="AF723" i="10"/>
  <c r="AF726" i="10"/>
  <c r="AF724" i="10"/>
  <c r="AF727" i="10"/>
  <c r="AF725" i="10"/>
  <c r="AF729" i="10"/>
  <c r="AF730" i="10"/>
  <c r="AF728" i="10"/>
  <c r="AF731" i="10"/>
  <c r="AF734" i="10"/>
  <c r="AF733" i="10"/>
  <c r="AF732" i="10"/>
  <c r="AF736" i="10"/>
  <c r="AF738" i="10"/>
  <c r="AF735" i="10"/>
  <c r="AF740" i="10"/>
  <c r="AF737" i="10"/>
  <c r="AF739" i="10"/>
  <c r="AF741" i="10"/>
  <c r="AF742" i="10"/>
  <c r="AF743" i="10"/>
  <c r="AF745" i="10"/>
  <c r="AF744" i="10"/>
  <c r="AF746" i="10"/>
  <c r="AF748" i="10"/>
  <c r="AF747" i="10"/>
  <c r="AF749" i="10"/>
  <c r="AF752" i="10"/>
  <c r="AF751" i="10"/>
  <c r="AF750" i="10"/>
  <c r="AF754" i="10"/>
  <c r="AF753" i="10"/>
  <c r="AF755" i="10"/>
  <c r="AF759" i="10"/>
  <c r="AF756" i="10"/>
  <c r="AF757" i="10"/>
  <c r="AF758" i="10"/>
  <c r="AF761" i="10"/>
  <c r="AF762" i="10"/>
  <c r="AF760" i="10"/>
  <c r="AF763" i="10"/>
  <c r="AF765" i="10"/>
  <c r="AF764" i="10"/>
  <c r="AF768" i="10"/>
  <c r="AF766" i="10"/>
  <c r="AF767" i="10"/>
  <c r="AF772" i="10"/>
  <c r="AF769" i="10"/>
  <c r="AF770" i="10"/>
  <c r="AF771" i="10"/>
  <c r="AF774" i="10"/>
  <c r="AF776" i="10"/>
  <c r="AF773" i="10"/>
  <c r="AF775" i="10"/>
  <c r="AF778" i="10"/>
  <c r="AF777" i="10"/>
  <c r="AF781" i="10"/>
  <c r="AF779" i="10"/>
  <c r="AF783" i="10"/>
  <c r="AF780" i="10"/>
  <c r="AF782" i="10"/>
  <c r="AF784" i="10"/>
  <c r="AF786" i="10"/>
  <c r="AF788" i="10"/>
  <c r="AF785" i="10"/>
  <c r="AF787" i="10"/>
  <c r="AF789" i="10"/>
  <c r="AF792" i="10"/>
  <c r="AF791" i="10"/>
  <c r="AF790" i="10"/>
  <c r="AF795" i="10"/>
  <c r="AF793" i="10"/>
  <c r="AF794" i="10"/>
  <c r="AF796" i="10"/>
  <c r="AF797" i="10"/>
  <c r="AF798" i="10"/>
  <c r="AF799" i="10"/>
  <c r="AF800" i="10"/>
  <c r="AF802" i="10"/>
  <c r="AF803" i="10"/>
  <c r="AF801" i="10"/>
  <c r="AF807" i="10"/>
  <c r="AF805" i="10"/>
  <c r="AF804" i="10"/>
  <c r="AF809" i="10"/>
  <c r="AF806" i="10"/>
  <c r="AF808" i="10"/>
  <c r="AF810" i="10"/>
  <c r="AF815" i="10"/>
  <c r="AF813" i="10"/>
  <c r="AF812" i="10"/>
  <c r="AF811" i="10"/>
  <c r="AF818" i="10"/>
  <c r="AF814" i="10"/>
  <c r="AF819" i="10"/>
  <c r="AF816" i="10"/>
  <c r="AF817" i="10"/>
  <c r="AF820" i="10"/>
  <c r="AF821" i="10"/>
  <c r="AF827" i="10"/>
  <c r="AF829" i="10"/>
  <c r="AF826" i="10"/>
  <c r="AF828" i="10"/>
  <c r="AF830" i="10"/>
  <c r="AF831" i="10"/>
  <c r="AF833" i="10"/>
  <c r="AF832" i="10"/>
  <c r="AF834" i="10"/>
  <c r="AF837" i="10"/>
  <c r="AF836" i="10"/>
  <c r="AF835" i="10"/>
  <c r="AF838" i="10"/>
  <c r="AF840" i="10"/>
  <c r="AF842" i="10"/>
  <c r="AF839" i="10"/>
  <c r="AF841" i="10"/>
  <c r="AF843" i="10"/>
  <c r="AF844" i="10"/>
  <c r="AF845" i="10"/>
  <c r="AF847" i="10"/>
  <c r="AF846" i="10"/>
  <c r="AF848" i="10"/>
  <c r="AF850" i="10"/>
  <c r="AF851" i="10"/>
  <c r="AF849" i="10"/>
  <c r="AF855" i="10"/>
  <c r="AF852" i="10"/>
  <c r="AF857" i="10"/>
  <c r="AF853" i="10"/>
  <c r="AF854" i="10"/>
  <c r="AF859" i="10"/>
  <c r="AF856" i="10"/>
  <c r="AF858" i="10"/>
  <c r="AF862" i="10"/>
  <c r="AF861" i="10"/>
  <c r="AF860" i="10"/>
  <c r="AF863" i="10"/>
  <c r="AF864" i="10"/>
  <c r="AF865" i="10"/>
  <c r="AF866" i="10"/>
  <c r="AF867" i="10"/>
  <c r="AF872" i="10"/>
  <c r="AF868" i="10"/>
  <c r="AF869" i="10"/>
  <c r="AF870" i="10"/>
  <c r="AF873" i="10"/>
  <c r="AF875" i="10"/>
  <c r="AF874" i="10"/>
  <c r="AF878" i="10"/>
  <c r="AF876" i="10"/>
  <c r="AF877" i="10"/>
  <c r="AF880" i="10"/>
  <c r="AF879" i="10"/>
  <c r="AF881" i="10"/>
  <c r="AF882" i="10"/>
  <c r="AF883" i="10"/>
  <c r="AF889" i="10"/>
  <c r="AF884" i="10"/>
  <c r="AF885" i="10"/>
  <c r="AF887" i="10"/>
  <c r="AF886" i="10"/>
  <c r="AF888" i="10"/>
  <c r="AF893" i="10"/>
  <c r="AF892" i="10"/>
  <c r="AF890" i="10"/>
  <c r="AF895" i="10"/>
  <c r="AF894" i="10"/>
  <c r="AF891" i="10"/>
  <c r="AF896" i="10"/>
  <c r="AF897" i="10"/>
  <c r="AF898" i="10"/>
  <c r="AF899" i="10"/>
  <c r="AF903" i="10"/>
  <c r="AF901" i="10"/>
  <c r="AF900" i="10"/>
  <c r="AF902" i="10"/>
  <c r="AF906" i="10"/>
  <c r="AF904" i="10"/>
  <c r="AF905" i="10"/>
  <c r="AF909" i="10"/>
  <c r="AF907" i="10"/>
  <c r="AF908" i="10"/>
  <c r="AF912" i="10"/>
  <c r="AF914" i="10"/>
  <c r="AF910" i="10"/>
  <c r="AF911" i="10"/>
  <c r="AF916" i="10"/>
  <c r="AF913" i="10"/>
  <c r="AF918" i="10"/>
  <c r="AF915" i="10"/>
  <c r="AF917" i="10"/>
  <c r="AF921" i="10"/>
  <c r="AF919" i="10"/>
  <c r="AF920" i="10"/>
  <c r="AF922" i="10"/>
  <c r="AF923" i="10"/>
  <c r="AF924" i="10"/>
  <c r="AF926" i="10"/>
  <c r="AF925" i="10"/>
  <c r="AF927" i="10"/>
  <c r="AF929" i="10"/>
  <c r="AF928" i="10"/>
  <c r="AF930" i="10"/>
  <c r="AF931" i="10"/>
  <c r="AF934" i="10"/>
  <c r="AF932" i="10"/>
  <c r="AF936" i="10"/>
  <c r="AF933" i="10"/>
  <c r="AF935" i="10"/>
  <c r="AF937" i="10"/>
  <c r="AF938" i="10"/>
  <c r="AF940" i="10"/>
  <c r="AF941" i="10"/>
  <c r="AF939" i="10"/>
  <c r="AF944" i="10"/>
  <c r="AF942" i="10"/>
  <c r="AF946" i="10"/>
  <c r="AF943" i="10"/>
  <c r="AF945" i="10"/>
  <c r="AF948" i="10"/>
  <c r="AF949" i="10"/>
  <c r="AF947" i="10"/>
  <c r="AF950" i="10"/>
  <c r="AF951" i="10"/>
  <c r="AF956" i="10"/>
  <c r="AF952" i="10"/>
  <c r="AF953" i="10"/>
  <c r="AF954" i="10"/>
  <c r="AF955" i="10"/>
  <c r="AF960" i="10"/>
  <c r="AF958" i="10"/>
  <c r="AF957" i="10"/>
  <c r="AF959" i="10"/>
  <c r="AF963" i="10"/>
  <c r="AF962" i="10"/>
  <c r="AF961" i="10"/>
  <c r="AF966" i="10"/>
  <c r="AF965" i="10"/>
  <c r="AF964" i="10"/>
  <c r="AF969" i="10"/>
  <c r="AF968" i="10"/>
  <c r="AF967" i="10"/>
  <c r="AF970" i="10"/>
  <c r="AF972" i="10"/>
  <c r="AF971" i="10"/>
  <c r="AF974" i="10"/>
  <c r="AF973" i="10"/>
  <c r="AF976" i="10"/>
  <c r="AF975" i="10"/>
  <c r="AF977" i="10"/>
  <c r="AF978" i="10"/>
  <c r="AF981" i="10"/>
  <c r="AF979" i="10"/>
  <c r="AF980" i="10"/>
  <c r="AF983" i="10"/>
  <c r="AF982" i="10"/>
  <c r="AF984" i="10"/>
  <c r="AF986" i="10"/>
  <c r="AF985" i="10"/>
  <c r="AF990" i="10"/>
  <c r="AF987" i="10"/>
  <c r="AF988" i="10"/>
  <c r="AF989" i="10"/>
  <c r="AF991" i="10"/>
  <c r="AF992" i="10"/>
  <c r="AF995" i="10"/>
  <c r="AF994" i="10"/>
  <c r="AF993" i="10"/>
  <c r="AF996" i="10"/>
  <c r="AF998" i="10"/>
  <c r="AF997" i="10"/>
  <c r="K1224" i="10"/>
  <c r="K618" i="10"/>
  <c r="K620" i="10"/>
  <c r="K619" i="10"/>
  <c r="K621" i="10"/>
  <c r="K622" i="10"/>
  <c r="K624" i="10"/>
  <c r="K623" i="10"/>
  <c r="K625" i="10"/>
  <c r="K626" i="10"/>
  <c r="K628" i="10"/>
  <c r="K627" i="10"/>
  <c r="K629" i="10"/>
  <c r="K630" i="10"/>
  <c r="K631" i="10"/>
  <c r="K633" i="10"/>
  <c r="K632" i="10"/>
  <c r="K636" i="10"/>
  <c r="K634" i="10"/>
  <c r="K635" i="10"/>
  <c r="K639" i="10"/>
  <c r="K637" i="10"/>
  <c r="K638" i="10"/>
  <c r="K641" i="10"/>
  <c r="K640" i="10"/>
  <c r="K642" i="10"/>
  <c r="K643" i="10"/>
  <c r="K647" i="10"/>
  <c r="K644" i="10"/>
  <c r="K645" i="10"/>
  <c r="K649" i="10"/>
  <c r="K651" i="10"/>
  <c r="K646" i="10"/>
  <c r="K648" i="10"/>
  <c r="K652" i="10"/>
  <c r="K650" i="10"/>
  <c r="K653" i="10"/>
  <c r="K654" i="10"/>
  <c r="K657" i="10"/>
  <c r="K655" i="10"/>
  <c r="K656" i="10"/>
  <c r="K659" i="10"/>
  <c r="K661" i="10"/>
  <c r="K658" i="10"/>
  <c r="K660" i="10"/>
  <c r="K666" i="10"/>
  <c r="K662" i="10"/>
  <c r="K663" i="10"/>
  <c r="K664" i="10"/>
  <c r="K668" i="10"/>
  <c r="K665" i="10"/>
  <c r="K667" i="10"/>
  <c r="K671" i="10"/>
  <c r="K670" i="10"/>
  <c r="K669" i="10"/>
  <c r="K672" i="10"/>
  <c r="K674" i="10"/>
  <c r="K673" i="10"/>
  <c r="K675" i="10"/>
  <c r="K676" i="10"/>
  <c r="K677" i="10"/>
  <c r="K678" i="10"/>
  <c r="K679" i="10"/>
  <c r="K680" i="10"/>
  <c r="K682" i="10"/>
  <c r="K681" i="10"/>
  <c r="K684" i="10"/>
  <c r="K683" i="10"/>
  <c r="K685" i="10"/>
  <c r="K686" i="10"/>
  <c r="K687" i="10"/>
  <c r="K688" i="10"/>
  <c r="K689" i="10"/>
  <c r="K690" i="10"/>
  <c r="K693" i="10"/>
  <c r="K691" i="10"/>
  <c r="K692" i="10"/>
  <c r="K694" i="10"/>
  <c r="K695" i="10"/>
  <c r="K696" i="10"/>
  <c r="K697" i="10"/>
  <c r="K698" i="10"/>
  <c r="K701" i="10"/>
  <c r="K699" i="10"/>
  <c r="K700" i="10"/>
  <c r="K703" i="10"/>
  <c r="K702" i="10"/>
  <c r="K705" i="10"/>
  <c r="K704" i="10"/>
  <c r="K706" i="10"/>
  <c r="K708" i="10"/>
  <c r="K710" i="10"/>
  <c r="K707" i="10"/>
  <c r="K713" i="10"/>
  <c r="K709" i="10"/>
  <c r="K711" i="10"/>
  <c r="K716" i="10"/>
  <c r="K712" i="10"/>
  <c r="K715" i="10"/>
  <c r="K714" i="10"/>
  <c r="K719" i="10"/>
  <c r="K718" i="10"/>
  <c r="K717" i="10"/>
  <c r="K721" i="10"/>
  <c r="K720" i="10"/>
  <c r="K722" i="10"/>
  <c r="K723" i="10"/>
  <c r="K726" i="10"/>
  <c r="K724" i="10"/>
  <c r="K725" i="10"/>
  <c r="K730" i="10"/>
  <c r="K728" i="10"/>
  <c r="K727" i="10"/>
  <c r="K731" i="10"/>
  <c r="K729" i="10"/>
  <c r="K732" i="10"/>
  <c r="K734" i="10"/>
  <c r="K736" i="10"/>
  <c r="K733" i="10"/>
  <c r="K735" i="10"/>
  <c r="K737" i="10"/>
  <c r="K738" i="10"/>
  <c r="K740" i="10"/>
  <c r="K741" i="10"/>
  <c r="K739" i="10"/>
  <c r="K743" i="10"/>
  <c r="K745" i="10"/>
  <c r="K742" i="10"/>
  <c r="K747" i="10"/>
  <c r="K749" i="10"/>
  <c r="K744" i="10"/>
  <c r="K746" i="10"/>
  <c r="K748" i="10"/>
  <c r="K750" i="10"/>
  <c r="K751" i="10"/>
  <c r="K755" i="10"/>
  <c r="K752" i="10"/>
  <c r="K753" i="10"/>
  <c r="K754" i="10"/>
  <c r="K756" i="10"/>
  <c r="K757" i="10"/>
  <c r="K758" i="10"/>
  <c r="K759" i="10"/>
  <c r="K761" i="10"/>
  <c r="K762" i="10"/>
  <c r="K760" i="10"/>
  <c r="K764" i="10"/>
  <c r="K763" i="10"/>
  <c r="K765" i="10"/>
  <c r="K768" i="10"/>
  <c r="K766" i="10"/>
  <c r="K767" i="10"/>
  <c r="K771" i="10"/>
  <c r="K769" i="10"/>
  <c r="K770" i="10"/>
  <c r="K772" i="10"/>
  <c r="K774" i="10"/>
  <c r="K775" i="10"/>
  <c r="K776" i="10"/>
  <c r="K773" i="10"/>
  <c r="K777" i="10"/>
  <c r="K779" i="10"/>
  <c r="K778" i="10"/>
  <c r="K781" i="10"/>
  <c r="K783" i="10"/>
  <c r="K780" i="10"/>
  <c r="K782" i="10"/>
  <c r="K785" i="10"/>
  <c r="K784" i="10"/>
  <c r="K786" i="10"/>
  <c r="K787" i="10"/>
  <c r="K788" i="10"/>
  <c r="K789" i="10"/>
  <c r="K790" i="10"/>
  <c r="K792" i="10"/>
  <c r="K791" i="10"/>
  <c r="K794" i="10"/>
  <c r="K796" i="10"/>
  <c r="K793" i="10"/>
  <c r="K797" i="10"/>
  <c r="K795" i="10"/>
  <c r="K798" i="10"/>
  <c r="K799" i="10"/>
  <c r="K800" i="10"/>
  <c r="K801" i="10"/>
  <c r="K802" i="10"/>
  <c r="K803" i="10"/>
  <c r="K807" i="10"/>
  <c r="K804" i="10"/>
  <c r="K805" i="10"/>
  <c r="K806" i="10"/>
  <c r="K809" i="10"/>
  <c r="K810" i="10"/>
  <c r="K808" i="10"/>
  <c r="K813" i="10"/>
  <c r="K811" i="10"/>
  <c r="K812" i="10"/>
  <c r="K816" i="10"/>
  <c r="K814" i="10"/>
  <c r="K815" i="10"/>
  <c r="K819" i="10"/>
  <c r="K818" i="10"/>
  <c r="K817" i="10"/>
  <c r="K821" i="10"/>
  <c r="K820" i="10"/>
  <c r="K823" i="10"/>
  <c r="K824" i="10"/>
  <c r="K822" i="10"/>
  <c r="K827" i="10"/>
  <c r="K825" i="10"/>
  <c r="K826" i="10"/>
  <c r="K830" i="10"/>
  <c r="K828" i="10"/>
  <c r="K829" i="10"/>
  <c r="K833" i="10"/>
  <c r="K831" i="10"/>
  <c r="K834" i="10"/>
  <c r="K832" i="10"/>
  <c r="K835" i="10"/>
  <c r="K836" i="10"/>
  <c r="K837" i="10"/>
  <c r="K839" i="10"/>
  <c r="K838" i="10"/>
  <c r="K841" i="10"/>
  <c r="K840" i="10"/>
  <c r="K842" i="10"/>
  <c r="K843" i="10"/>
  <c r="K847" i="10"/>
  <c r="K846" i="10"/>
  <c r="K844" i="10"/>
  <c r="K849" i="10"/>
  <c r="K845" i="10"/>
  <c r="K851" i="10"/>
  <c r="K848" i="10"/>
  <c r="K850" i="10"/>
  <c r="K852" i="10"/>
  <c r="K854" i="10"/>
  <c r="K853" i="10"/>
  <c r="K860" i="10"/>
  <c r="K855" i="10"/>
  <c r="K856" i="10"/>
  <c r="K857" i="10"/>
  <c r="K858" i="10"/>
  <c r="K859" i="10"/>
  <c r="K862" i="10"/>
  <c r="K866" i="10"/>
  <c r="K864" i="10"/>
  <c r="K861" i="10"/>
  <c r="K863" i="10"/>
  <c r="K867" i="10"/>
  <c r="K865" i="10"/>
  <c r="K868" i="10"/>
  <c r="K872" i="10"/>
  <c r="K869" i="10"/>
  <c r="K870" i="10"/>
  <c r="K873" i="10"/>
  <c r="K874" i="10"/>
  <c r="K877" i="10"/>
  <c r="K876" i="10"/>
  <c r="K875" i="10"/>
  <c r="K878" i="10"/>
  <c r="K880" i="10"/>
  <c r="K882" i="10"/>
  <c r="K879" i="10"/>
  <c r="K884" i="10"/>
  <c r="K886" i="10"/>
  <c r="K881" i="10"/>
  <c r="K883" i="10"/>
  <c r="K885" i="10"/>
  <c r="K887" i="10"/>
  <c r="K888" i="10"/>
  <c r="K890" i="10"/>
  <c r="K889" i="10"/>
  <c r="K892" i="10"/>
  <c r="K895" i="10"/>
  <c r="K891" i="10"/>
  <c r="K893" i="10"/>
  <c r="K894" i="10"/>
  <c r="K896" i="10"/>
  <c r="K897" i="10"/>
  <c r="K898" i="10"/>
  <c r="K899" i="10"/>
  <c r="K900" i="10"/>
  <c r="K903" i="10"/>
  <c r="K902" i="10"/>
  <c r="K901" i="10"/>
  <c r="K906" i="10"/>
  <c r="K905" i="10"/>
  <c r="K904" i="10"/>
  <c r="K907" i="10"/>
  <c r="K909" i="10"/>
  <c r="K912" i="10"/>
  <c r="K908" i="10"/>
  <c r="K910" i="10"/>
  <c r="K911" i="10"/>
  <c r="K916" i="10"/>
  <c r="K914" i="10"/>
  <c r="K913" i="10"/>
  <c r="K919" i="10"/>
  <c r="K917" i="10"/>
  <c r="K915" i="10"/>
  <c r="K918" i="10"/>
  <c r="K920" i="10"/>
  <c r="K923" i="10"/>
  <c r="K921" i="10"/>
  <c r="K922" i="10"/>
  <c r="K924" i="10"/>
  <c r="K927" i="10"/>
  <c r="K926" i="10"/>
  <c r="K929" i="10"/>
  <c r="K928" i="10"/>
  <c r="K925" i="10"/>
  <c r="K931" i="10"/>
  <c r="K933" i="10"/>
  <c r="K935" i="10"/>
  <c r="K930" i="10"/>
  <c r="K932" i="10"/>
  <c r="K936" i="10"/>
  <c r="K938" i="10"/>
  <c r="K934" i="10"/>
  <c r="K937" i="10"/>
  <c r="K940" i="10"/>
  <c r="K939" i="10"/>
  <c r="K943" i="10"/>
  <c r="K941" i="10"/>
  <c r="K942" i="10"/>
  <c r="K944" i="10"/>
  <c r="K945" i="10"/>
  <c r="K946" i="10"/>
  <c r="K947" i="10"/>
  <c r="K948" i="10"/>
  <c r="K949" i="10"/>
  <c r="K954" i="10"/>
  <c r="K953" i="10"/>
  <c r="K951" i="10"/>
  <c r="K950" i="10"/>
  <c r="K952" i="10"/>
  <c r="K955" i="10"/>
  <c r="K956" i="10"/>
  <c r="K958" i="10"/>
  <c r="K957" i="10"/>
  <c r="K962" i="10"/>
  <c r="K960" i="10"/>
  <c r="K959" i="10"/>
  <c r="K964" i="10"/>
  <c r="K961" i="10"/>
  <c r="K963" i="10"/>
  <c r="K966" i="10"/>
  <c r="K965" i="10"/>
  <c r="K967" i="10"/>
  <c r="K968" i="10"/>
  <c r="K969" i="10"/>
  <c r="K970" i="10"/>
  <c r="K971" i="10"/>
  <c r="K973" i="10"/>
  <c r="K972" i="10"/>
  <c r="K975" i="10"/>
  <c r="K979" i="10"/>
  <c r="K977" i="10"/>
  <c r="K974" i="10"/>
  <c r="K976" i="10"/>
  <c r="K978" i="10"/>
  <c r="K982" i="10"/>
  <c r="K981" i="10"/>
  <c r="K980" i="10"/>
  <c r="K983" i="10"/>
  <c r="K986" i="10"/>
  <c r="K988" i="10"/>
  <c r="K985" i="10"/>
  <c r="K984" i="10"/>
  <c r="K989" i="10"/>
  <c r="K987" i="10"/>
  <c r="K990" i="10"/>
  <c r="K991" i="10"/>
  <c r="K992" i="10"/>
  <c r="K993" i="10"/>
  <c r="K996" i="10"/>
  <c r="K994" i="10"/>
  <c r="K995" i="10"/>
  <c r="K997" i="10"/>
  <c r="K998" i="10"/>
  <c r="P1224" i="10"/>
  <c r="P619" i="10"/>
  <c r="P620" i="10"/>
  <c r="P621" i="10"/>
  <c r="P622" i="10"/>
  <c r="P623" i="10"/>
  <c r="P624" i="10"/>
  <c r="P626" i="10"/>
  <c r="P627" i="10"/>
  <c r="P625" i="10"/>
  <c r="P629" i="10"/>
  <c r="P628" i="10"/>
  <c r="P631" i="10"/>
  <c r="P630" i="10"/>
  <c r="P635" i="10"/>
  <c r="P633" i="10"/>
  <c r="P632" i="10"/>
  <c r="P639" i="10"/>
  <c r="P634" i="10"/>
  <c r="P637" i="10"/>
  <c r="P636" i="10"/>
  <c r="P638" i="10"/>
  <c r="P641" i="10"/>
  <c r="P640" i="10"/>
  <c r="P642" i="10"/>
  <c r="P645" i="10"/>
  <c r="P643" i="10"/>
  <c r="P644" i="10"/>
  <c r="P647" i="10"/>
  <c r="P646" i="10"/>
  <c r="P651" i="10"/>
  <c r="P649" i="10"/>
  <c r="P650" i="10"/>
  <c r="P648" i="10"/>
  <c r="P652" i="10"/>
  <c r="P653" i="10"/>
  <c r="P655" i="10"/>
  <c r="P654" i="10"/>
  <c r="P657" i="10"/>
  <c r="P656" i="10"/>
  <c r="P659" i="10"/>
  <c r="P661" i="10"/>
  <c r="P658" i="10"/>
  <c r="P662" i="10"/>
  <c r="P663" i="10"/>
  <c r="P660" i="10"/>
  <c r="P665" i="10"/>
  <c r="P664" i="10"/>
  <c r="P667" i="10"/>
  <c r="P666" i="10"/>
  <c r="P668" i="10"/>
  <c r="P669" i="10"/>
  <c r="P671" i="10"/>
  <c r="P670" i="10"/>
  <c r="P672" i="10"/>
  <c r="P673" i="10"/>
  <c r="P675" i="10"/>
  <c r="P674" i="10"/>
  <c r="P676" i="10"/>
  <c r="P677" i="10"/>
  <c r="P680" i="10"/>
  <c r="P679" i="10"/>
  <c r="P678" i="10"/>
  <c r="P682" i="10"/>
  <c r="P681" i="10"/>
  <c r="P683" i="10"/>
  <c r="P684" i="10"/>
  <c r="P688" i="10"/>
  <c r="P686" i="10"/>
  <c r="P685" i="10"/>
  <c r="P687" i="10"/>
  <c r="P690" i="10"/>
  <c r="P689" i="10"/>
  <c r="P692" i="10"/>
  <c r="P691" i="10"/>
  <c r="P693" i="10"/>
  <c r="P695" i="10"/>
  <c r="P694" i="10"/>
  <c r="P697" i="10"/>
  <c r="P696" i="10"/>
  <c r="P698" i="10"/>
  <c r="P700" i="10"/>
  <c r="P699" i="10"/>
  <c r="P701" i="10"/>
  <c r="P703" i="10"/>
  <c r="P702" i="10"/>
  <c r="P705" i="10"/>
  <c r="P704" i="10"/>
  <c r="P707" i="10"/>
  <c r="P706" i="10"/>
  <c r="P709" i="10"/>
  <c r="P710" i="10"/>
  <c r="P708" i="10"/>
  <c r="P711" i="10"/>
  <c r="P713" i="10"/>
  <c r="P714" i="10"/>
  <c r="P712" i="10"/>
  <c r="P716" i="10"/>
  <c r="P715" i="10"/>
  <c r="P718" i="10"/>
  <c r="P719" i="10"/>
  <c r="P717" i="10"/>
  <c r="P722" i="10"/>
  <c r="P720" i="10"/>
  <c r="P723" i="10"/>
  <c r="P721" i="10"/>
  <c r="P726" i="10"/>
  <c r="P724" i="10"/>
  <c r="P725" i="10"/>
  <c r="P728" i="10"/>
  <c r="P727" i="10"/>
  <c r="P730" i="10"/>
  <c r="P729" i="10"/>
  <c r="P732" i="10"/>
  <c r="P731" i="10"/>
  <c r="P736" i="10"/>
  <c r="P733" i="10"/>
  <c r="P734" i="10"/>
  <c r="P735" i="10"/>
  <c r="P737" i="10"/>
  <c r="P739" i="10"/>
  <c r="P741" i="10"/>
  <c r="P738" i="10"/>
  <c r="P745" i="10"/>
  <c r="P743" i="10"/>
  <c r="P740" i="10"/>
  <c r="P742" i="10"/>
  <c r="P749" i="10"/>
  <c r="P744" i="10"/>
  <c r="P747" i="10"/>
  <c r="P746" i="10"/>
  <c r="P748" i="10"/>
  <c r="P751" i="10"/>
  <c r="P755" i="10"/>
  <c r="P750" i="10"/>
  <c r="P752" i="10"/>
  <c r="P753" i="10"/>
  <c r="P754" i="10"/>
  <c r="P759" i="10"/>
  <c r="P757" i="10"/>
  <c r="P756" i="10"/>
  <c r="P758" i="10"/>
  <c r="P760" i="10"/>
  <c r="P761" i="10"/>
  <c r="P762" i="10"/>
  <c r="P765" i="10"/>
  <c r="P763" i="10"/>
  <c r="P766" i="10"/>
  <c r="P764" i="10"/>
  <c r="P768" i="10"/>
  <c r="P767" i="10"/>
  <c r="P769" i="10"/>
  <c r="P772" i="10"/>
  <c r="P770" i="10"/>
  <c r="P771" i="10"/>
  <c r="P775" i="10"/>
  <c r="P773" i="10"/>
  <c r="P777" i="10"/>
  <c r="P774" i="10"/>
  <c r="P779" i="10"/>
  <c r="P781" i="10"/>
  <c r="P776" i="10"/>
  <c r="P778" i="10"/>
  <c r="P780" i="10"/>
  <c r="P783" i="10"/>
  <c r="P782" i="10"/>
  <c r="P784" i="10"/>
  <c r="P786" i="10"/>
  <c r="P787" i="10"/>
  <c r="P789" i="10"/>
  <c r="P788" i="10"/>
  <c r="P790" i="10"/>
  <c r="P791" i="10"/>
  <c r="P794" i="10"/>
  <c r="P792" i="10"/>
  <c r="P793" i="10"/>
  <c r="P795" i="10"/>
  <c r="P796" i="10"/>
  <c r="P797" i="10"/>
  <c r="P798" i="10"/>
  <c r="P800" i="10"/>
  <c r="P801" i="10"/>
  <c r="P799" i="10"/>
  <c r="P805" i="10"/>
  <c r="P802" i="10"/>
  <c r="P803" i="10"/>
  <c r="P804" i="10"/>
  <c r="P807" i="10"/>
  <c r="P806" i="10"/>
  <c r="P809" i="10"/>
  <c r="P808" i="10"/>
  <c r="P811" i="10"/>
  <c r="P810" i="10"/>
  <c r="P815" i="10"/>
  <c r="P812" i="10"/>
  <c r="P813" i="10"/>
  <c r="P817" i="10"/>
  <c r="P814" i="10"/>
  <c r="P816" i="10"/>
  <c r="P819" i="10"/>
  <c r="P821" i="10"/>
  <c r="P818" i="10"/>
  <c r="P820" i="10"/>
  <c r="P823" i="10"/>
  <c r="P822" i="10"/>
  <c r="P825" i="10"/>
  <c r="P829" i="10"/>
  <c r="P824" i="10"/>
  <c r="P826" i="10"/>
  <c r="P827" i="10"/>
  <c r="P830" i="10"/>
  <c r="P828" i="10"/>
  <c r="P831" i="10"/>
  <c r="P832" i="10"/>
  <c r="P833" i="10"/>
  <c r="P835" i="10"/>
  <c r="P834" i="10"/>
  <c r="P837" i="10"/>
  <c r="P836" i="10"/>
  <c r="P838" i="10"/>
  <c r="P844" i="10"/>
  <c r="P842" i="10"/>
  <c r="P839" i="10"/>
  <c r="P840" i="10"/>
  <c r="P841" i="10"/>
  <c r="P846" i="10"/>
  <c r="P845" i="10"/>
  <c r="P843" i="10"/>
  <c r="P847" i="10"/>
  <c r="P848" i="10"/>
  <c r="P849" i="10"/>
  <c r="P850" i="10"/>
  <c r="P851" i="10"/>
  <c r="P852" i="10"/>
  <c r="P853" i="10"/>
  <c r="P855" i="10"/>
  <c r="P857" i="10"/>
  <c r="P854" i="10"/>
  <c r="P856" i="10"/>
  <c r="P859" i="10"/>
  <c r="P858" i="10"/>
  <c r="P861" i="10"/>
  <c r="P864" i="10"/>
  <c r="P860" i="10"/>
  <c r="P862" i="10"/>
  <c r="P868" i="10"/>
  <c r="P866" i="10"/>
  <c r="P863" i="10"/>
  <c r="P865" i="10"/>
  <c r="P867" i="10"/>
  <c r="P869" i="10"/>
  <c r="P870" i="10"/>
  <c r="P872" i="10"/>
  <c r="P873" i="10"/>
  <c r="P876" i="10"/>
  <c r="P874" i="10"/>
  <c r="P875" i="10"/>
  <c r="P877" i="10"/>
  <c r="P879" i="10"/>
  <c r="P878" i="10"/>
  <c r="P880" i="10"/>
  <c r="P881" i="10"/>
  <c r="P882" i="10"/>
  <c r="P883" i="10"/>
  <c r="P884" i="10"/>
  <c r="P885" i="10"/>
  <c r="P886" i="10"/>
  <c r="P887" i="10"/>
  <c r="P888" i="10"/>
  <c r="P890" i="10"/>
  <c r="P892" i="10"/>
  <c r="P891" i="10"/>
  <c r="P889" i="10"/>
  <c r="P894" i="10"/>
  <c r="P893" i="10"/>
  <c r="P895" i="10"/>
  <c r="P898" i="10"/>
  <c r="P896" i="10"/>
  <c r="P897" i="10"/>
  <c r="P900" i="10"/>
  <c r="P899" i="10"/>
  <c r="P901" i="10"/>
  <c r="P902" i="10"/>
  <c r="P903" i="10"/>
  <c r="P906" i="10"/>
  <c r="P905" i="10"/>
  <c r="P904" i="10"/>
  <c r="P907" i="10"/>
  <c r="P908" i="10"/>
  <c r="P909" i="10"/>
  <c r="P911" i="10"/>
  <c r="P913" i="10"/>
  <c r="P910" i="10"/>
  <c r="P915" i="10"/>
  <c r="P912" i="10"/>
  <c r="P916" i="10"/>
  <c r="P914" i="10"/>
  <c r="P918" i="10"/>
  <c r="P917" i="10"/>
  <c r="P921" i="10"/>
  <c r="P920" i="10"/>
  <c r="P919" i="10"/>
  <c r="P922" i="10"/>
  <c r="P925" i="10"/>
  <c r="P924" i="10"/>
  <c r="P923" i="10"/>
  <c r="P928" i="10"/>
  <c r="P927" i="10"/>
  <c r="P926" i="10"/>
  <c r="P930" i="10"/>
  <c r="P929" i="10"/>
  <c r="P932" i="10"/>
  <c r="P931" i="10"/>
  <c r="P933" i="10"/>
  <c r="P934" i="10"/>
  <c r="P938" i="10"/>
  <c r="P935" i="10"/>
  <c r="P936" i="10"/>
  <c r="P937" i="10"/>
  <c r="P944" i="10"/>
  <c r="P940" i="10"/>
  <c r="P942" i="10"/>
  <c r="P939" i="10"/>
  <c r="P941" i="10"/>
  <c r="P943" i="10"/>
  <c r="P945" i="10"/>
  <c r="P946" i="10"/>
  <c r="P952" i="10"/>
  <c r="P950" i="10"/>
  <c r="P947" i="10"/>
  <c r="P948" i="10"/>
  <c r="P949" i="10"/>
  <c r="P956" i="10"/>
  <c r="P951" i="10"/>
  <c r="P954" i="10"/>
  <c r="P953" i="10"/>
  <c r="P957" i="10"/>
  <c r="P960" i="10"/>
  <c r="P955" i="10"/>
  <c r="P958" i="10"/>
  <c r="P959" i="10"/>
  <c r="P961" i="10"/>
  <c r="P963" i="10"/>
  <c r="P965" i="10"/>
  <c r="P966" i="10"/>
  <c r="P962" i="10"/>
  <c r="P964" i="10"/>
  <c r="P967" i="10"/>
  <c r="P968" i="10"/>
  <c r="P969" i="10"/>
  <c r="P970" i="10"/>
  <c r="P971" i="10"/>
  <c r="P972" i="10"/>
  <c r="P974" i="10"/>
  <c r="P973" i="10"/>
  <c r="P975" i="10"/>
  <c r="P977" i="10"/>
  <c r="P978" i="10"/>
  <c r="P976" i="10"/>
  <c r="P979" i="10"/>
  <c r="P983" i="10"/>
  <c r="P980" i="10"/>
  <c r="P982" i="10"/>
  <c r="P981" i="10"/>
  <c r="P986" i="10"/>
  <c r="P984" i="10"/>
  <c r="P987" i="10"/>
  <c r="P985" i="10"/>
  <c r="P988" i="10"/>
  <c r="P990" i="10"/>
  <c r="P989" i="10"/>
  <c r="P992" i="10"/>
  <c r="P994" i="10"/>
  <c r="P991" i="10"/>
  <c r="P993" i="10"/>
  <c r="P997" i="10"/>
  <c r="P996" i="10"/>
  <c r="P995" i="10"/>
  <c r="P998" i="10"/>
  <c r="I1224" i="10"/>
  <c r="I618" i="10"/>
  <c r="I619" i="10"/>
  <c r="I620" i="10"/>
  <c r="I621" i="10"/>
  <c r="I624" i="10"/>
  <c r="I625" i="10"/>
  <c r="I622" i="10"/>
  <c r="I623" i="10"/>
  <c r="I626" i="10"/>
  <c r="I628" i="10"/>
  <c r="I627" i="10"/>
  <c r="I629" i="10"/>
  <c r="I630" i="10"/>
  <c r="I631" i="10"/>
  <c r="I633" i="10"/>
  <c r="I632" i="10"/>
  <c r="I636" i="10"/>
  <c r="I635" i="10"/>
  <c r="I637" i="10"/>
  <c r="I634" i="10"/>
  <c r="I638" i="10"/>
  <c r="I642" i="10"/>
  <c r="I640" i="10"/>
  <c r="I639" i="10"/>
  <c r="I641" i="10"/>
  <c r="I647" i="10"/>
  <c r="I644" i="10"/>
  <c r="I643" i="10"/>
  <c r="I645" i="10"/>
  <c r="I646" i="10"/>
  <c r="I649" i="10"/>
  <c r="I648" i="10"/>
  <c r="I650" i="10"/>
  <c r="I653" i="10"/>
  <c r="I652" i="10"/>
  <c r="I651" i="10"/>
  <c r="I655" i="10"/>
  <c r="I657" i="10"/>
  <c r="I654" i="10"/>
  <c r="I662" i="10"/>
  <c r="I659" i="10"/>
  <c r="I656" i="10"/>
  <c r="I660" i="10"/>
  <c r="I658" i="10"/>
  <c r="I661" i="10"/>
  <c r="I666" i="10"/>
  <c r="I663" i="10"/>
  <c r="I668" i="10"/>
  <c r="I664" i="10"/>
  <c r="I665" i="10"/>
  <c r="I670" i="10"/>
  <c r="I669" i="10"/>
  <c r="I667" i="10"/>
  <c r="I671" i="10"/>
  <c r="I672" i="10"/>
  <c r="I676" i="10"/>
  <c r="I673" i="10"/>
  <c r="I674" i="10"/>
  <c r="I675" i="10"/>
  <c r="I678" i="10"/>
  <c r="I677" i="10"/>
  <c r="I679" i="10"/>
  <c r="I680" i="10"/>
  <c r="I681" i="10"/>
  <c r="I682" i="10"/>
  <c r="I683" i="10"/>
  <c r="I685" i="10"/>
  <c r="I687" i="10"/>
  <c r="I684" i="10"/>
  <c r="I688" i="10"/>
  <c r="I686" i="10"/>
  <c r="I689" i="10"/>
  <c r="I691" i="10"/>
  <c r="I690" i="10"/>
  <c r="I693" i="10"/>
  <c r="I692" i="10"/>
  <c r="I694" i="10"/>
  <c r="I697" i="10"/>
  <c r="I695" i="10"/>
  <c r="I696" i="10"/>
  <c r="I699" i="10"/>
  <c r="I698" i="10"/>
  <c r="I700" i="10"/>
  <c r="I701" i="10"/>
  <c r="I703" i="10"/>
  <c r="I706" i="10"/>
  <c r="I702" i="10"/>
  <c r="I705" i="10"/>
  <c r="I704" i="10"/>
  <c r="I710" i="10"/>
  <c r="I708" i="10"/>
  <c r="I707" i="10"/>
  <c r="I709" i="10"/>
  <c r="I711" i="10"/>
  <c r="I713" i="10"/>
  <c r="I712" i="10"/>
  <c r="I714" i="10"/>
  <c r="I715" i="10"/>
  <c r="I718" i="10"/>
  <c r="I716" i="10"/>
  <c r="I717" i="10"/>
  <c r="I719" i="10"/>
  <c r="I722" i="10"/>
  <c r="I721" i="10"/>
  <c r="I720" i="10"/>
  <c r="I723" i="10"/>
  <c r="I725" i="10"/>
  <c r="I724" i="10"/>
  <c r="I726" i="10"/>
  <c r="I730" i="10"/>
  <c r="I729" i="10"/>
  <c r="I727" i="10"/>
  <c r="I728" i="10"/>
  <c r="I731" i="10"/>
  <c r="I733" i="10"/>
  <c r="I732" i="10"/>
  <c r="I734" i="10"/>
  <c r="I735" i="10"/>
  <c r="I736" i="10"/>
  <c r="I737" i="10"/>
  <c r="I739" i="10"/>
  <c r="I738" i="10"/>
  <c r="I740" i="10"/>
  <c r="I741" i="10"/>
  <c r="I742" i="10"/>
  <c r="I743" i="10"/>
  <c r="I745" i="10"/>
  <c r="I744" i="10"/>
  <c r="I749" i="10"/>
  <c r="I746" i="10"/>
  <c r="I747" i="10"/>
  <c r="I748" i="10"/>
  <c r="I750" i="10"/>
  <c r="I752" i="10"/>
  <c r="I755" i="10"/>
  <c r="I751" i="10"/>
  <c r="I757" i="10"/>
  <c r="I753" i="10"/>
  <c r="I754" i="10"/>
  <c r="I759" i="10"/>
  <c r="I756" i="10"/>
  <c r="I758" i="10"/>
  <c r="I760" i="10"/>
  <c r="I761" i="10"/>
  <c r="I762" i="10"/>
  <c r="I765" i="10"/>
  <c r="I763" i="10"/>
  <c r="I766" i="10"/>
  <c r="I764" i="10"/>
  <c r="I768" i="10"/>
  <c r="I767" i="10"/>
  <c r="I769" i="10"/>
  <c r="I770" i="10"/>
  <c r="I772" i="10"/>
  <c r="I771" i="10"/>
  <c r="I774" i="10"/>
  <c r="I773" i="10"/>
  <c r="I775" i="10"/>
  <c r="I777" i="10"/>
  <c r="I776" i="10"/>
  <c r="I778" i="10"/>
  <c r="I779" i="10"/>
  <c r="I782" i="10"/>
  <c r="I783" i="10"/>
  <c r="I780" i="10"/>
  <c r="I781" i="10"/>
  <c r="I785" i="10"/>
  <c r="I787" i="10"/>
  <c r="I784" i="10"/>
  <c r="I786" i="10"/>
  <c r="I791" i="10"/>
  <c r="I789" i="10"/>
  <c r="I792" i="10"/>
  <c r="I788" i="10"/>
  <c r="I790" i="10"/>
  <c r="I793" i="10"/>
  <c r="I794" i="10"/>
  <c r="I797" i="10"/>
  <c r="I795" i="10"/>
  <c r="I796" i="10"/>
  <c r="I800" i="10"/>
  <c r="I798" i="10"/>
  <c r="I799" i="10"/>
  <c r="I802" i="10"/>
  <c r="I801" i="10"/>
  <c r="I803" i="10"/>
  <c r="I805" i="10"/>
  <c r="I804" i="10"/>
  <c r="I807" i="10"/>
  <c r="I806" i="10"/>
  <c r="I808" i="10"/>
  <c r="I811" i="10"/>
  <c r="I810" i="10"/>
  <c r="I809" i="10"/>
  <c r="I813" i="10"/>
  <c r="I812" i="10"/>
  <c r="I816" i="10"/>
  <c r="I815" i="10"/>
  <c r="I817" i="10"/>
  <c r="I814" i="10"/>
  <c r="I818" i="10"/>
  <c r="I819" i="10"/>
  <c r="I820" i="10"/>
  <c r="I821" i="10"/>
  <c r="I822" i="10"/>
  <c r="I823" i="10"/>
  <c r="I827" i="10"/>
  <c r="I825" i="10"/>
  <c r="I829" i="10"/>
  <c r="I824" i="10"/>
  <c r="I826" i="10"/>
  <c r="I828" i="10"/>
  <c r="I831" i="10"/>
  <c r="I830" i="10"/>
  <c r="I834" i="10"/>
  <c r="I833" i="10"/>
  <c r="I832" i="10"/>
  <c r="I835" i="10"/>
  <c r="I836" i="10"/>
  <c r="I837" i="10"/>
  <c r="I838" i="10"/>
  <c r="I839" i="10"/>
  <c r="I842" i="10"/>
  <c r="I840" i="10"/>
  <c r="I841" i="10"/>
  <c r="I843" i="10"/>
  <c r="I845" i="10"/>
  <c r="I847" i="10"/>
  <c r="I846" i="10"/>
  <c r="I844" i="10"/>
  <c r="I849" i="10"/>
  <c r="I848" i="10"/>
  <c r="I851" i="10"/>
  <c r="I852" i="10"/>
  <c r="I850" i="10"/>
  <c r="I853" i="10"/>
  <c r="I854" i="10"/>
  <c r="I858" i="10"/>
  <c r="I856" i="10"/>
  <c r="I855" i="10"/>
  <c r="I860" i="10"/>
  <c r="I857" i="10"/>
  <c r="I859" i="10"/>
  <c r="I861" i="10"/>
  <c r="I864" i="10"/>
  <c r="I862" i="10"/>
  <c r="I866" i="10"/>
  <c r="I863" i="10"/>
  <c r="I868" i="10"/>
  <c r="I867" i="10"/>
  <c r="I865" i="10"/>
  <c r="I870" i="10"/>
  <c r="I869" i="10"/>
  <c r="I872" i="10"/>
  <c r="I871" i="10"/>
  <c r="I873" i="10"/>
  <c r="I874" i="10"/>
  <c r="I877" i="10"/>
  <c r="I876" i="10"/>
  <c r="I875" i="10"/>
  <c r="I878" i="10"/>
  <c r="I884" i="10"/>
  <c r="I882" i="10"/>
  <c r="I880" i="10"/>
  <c r="I879" i="10"/>
  <c r="I881" i="10"/>
  <c r="I883" i="10"/>
  <c r="I886" i="10"/>
  <c r="I887" i="10"/>
  <c r="I885" i="10"/>
  <c r="I891" i="10"/>
  <c r="I888" i="10"/>
  <c r="I890" i="10"/>
  <c r="I892" i="10"/>
  <c r="I893" i="10"/>
  <c r="I889" i="10"/>
  <c r="I895" i="10"/>
  <c r="I894" i="10"/>
  <c r="I897" i="10"/>
  <c r="I896" i="10"/>
  <c r="I898" i="10"/>
  <c r="I899" i="10"/>
  <c r="I901" i="10"/>
  <c r="I903" i="10"/>
  <c r="I902" i="10"/>
  <c r="I900" i="10"/>
  <c r="I906" i="10"/>
  <c r="I905" i="10"/>
  <c r="I904" i="10"/>
  <c r="I907" i="10"/>
  <c r="I908" i="10"/>
  <c r="I912" i="10"/>
  <c r="I911" i="10"/>
  <c r="I909" i="10"/>
  <c r="I910" i="10"/>
  <c r="I913" i="10"/>
  <c r="I916" i="10"/>
  <c r="I914" i="10"/>
  <c r="I918" i="10"/>
  <c r="I917" i="10"/>
  <c r="I915" i="10"/>
  <c r="I920" i="10"/>
  <c r="I919" i="10"/>
  <c r="I921" i="10"/>
  <c r="I922" i="10"/>
  <c r="I926" i="10"/>
  <c r="I923" i="10"/>
  <c r="I924" i="10"/>
  <c r="I925" i="10"/>
  <c r="I928" i="10"/>
  <c r="I930" i="10"/>
  <c r="I927" i="10"/>
  <c r="I929" i="10"/>
  <c r="I932" i="10"/>
  <c r="I931" i="10"/>
  <c r="I933" i="10"/>
  <c r="I935" i="10"/>
  <c r="I938" i="10"/>
  <c r="I934" i="10"/>
  <c r="I936" i="10"/>
  <c r="I937" i="10"/>
  <c r="I941" i="10"/>
  <c r="I939" i="10"/>
  <c r="I940" i="10"/>
  <c r="I943" i="10"/>
  <c r="I942" i="10"/>
  <c r="I948" i="10"/>
  <c r="I944" i="10"/>
  <c r="I945" i="10"/>
  <c r="I950" i="10"/>
  <c r="I946" i="10"/>
  <c r="I947" i="10"/>
  <c r="I949" i="10"/>
  <c r="I952" i="10"/>
  <c r="I951" i="10"/>
  <c r="I955" i="10"/>
  <c r="I953" i="10"/>
  <c r="I956" i="10"/>
  <c r="I954" i="10"/>
  <c r="I958" i="10"/>
  <c r="I957" i="10"/>
  <c r="I960" i="10"/>
  <c r="I959" i="10"/>
  <c r="I962" i="10"/>
  <c r="I963" i="10"/>
  <c r="I961" i="10"/>
  <c r="I964" i="10"/>
  <c r="I965" i="10"/>
  <c r="I969" i="10"/>
  <c r="I967" i="10"/>
  <c r="I966" i="10"/>
  <c r="I968" i="10"/>
  <c r="I972" i="10"/>
  <c r="I971" i="10"/>
  <c r="I970" i="10"/>
  <c r="I974" i="10"/>
  <c r="I973" i="10"/>
  <c r="I980" i="10"/>
  <c r="I976" i="10"/>
  <c r="I978" i="10"/>
  <c r="I975" i="10"/>
  <c r="I977" i="10"/>
  <c r="I979" i="10"/>
  <c r="I983" i="10"/>
  <c r="I981" i="10"/>
  <c r="I982" i="10"/>
  <c r="I984" i="10"/>
  <c r="I985" i="10"/>
  <c r="I986" i="10"/>
  <c r="I988" i="10"/>
  <c r="I987" i="10"/>
  <c r="I989" i="10"/>
  <c r="I990" i="10"/>
  <c r="I992" i="10"/>
  <c r="I991" i="10"/>
  <c r="I994" i="10"/>
  <c r="I993" i="10"/>
  <c r="I996" i="10"/>
  <c r="I998" i="10"/>
  <c r="I995" i="10"/>
  <c r="I997" i="10"/>
  <c r="AH1224" i="10"/>
  <c r="AH619" i="10"/>
  <c r="AH618" i="10"/>
  <c r="AH620" i="10"/>
  <c r="AH621" i="10"/>
  <c r="AH622" i="10"/>
  <c r="AH625" i="10"/>
  <c r="AH624" i="10"/>
  <c r="AH623" i="10"/>
  <c r="AH628" i="10"/>
  <c r="AH627" i="10"/>
  <c r="AH626" i="10"/>
  <c r="AH631" i="10"/>
  <c r="AH629" i="10"/>
  <c r="AH633" i="10"/>
  <c r="AH630" i="10"/>
  <c r="AH635" i="10"/>
  <c r="AH632" i="10"/>
  <c r="AH634" i="10"/>
  <c r="AH636" i="10"/>
  <c r="AH637" i="10"/>
  <c r="AH638" i="10"/>
  <c r="AH639" i="10"/>
  <c r="AH640" i="10"/>
  <c r="AH642" i="10"/>
  <c r="AH645" i="10"/>
  <c r="AH641" i="10"/>
  <c r="AH643" i="10"/>
  <c r="AH644" i="10"/>
  <c r="AH647" i="10"/>
  <c r="AH646" i="10"/>
  <c r="AH649" i="10"/>
  <c r="AH648" i="10"/>
  <c r="AH651" i="10"/>
  <c r="AH650" i="10"/>
  <c r="AH653" i="10"/>
  <c r="AH652" i="10"/>
  <c r="AH654" i="10"/>
  <c r="AH657" i="10"/>
  <c r="AH656" i="10"/>
  <c r="AH655" i="10"/>
  <c r="AH658" i="10"/>
  <c r="AH659" i="10"/>
  <c r="AH660" i="10"/>
  <c r="AH664" i="10"/>
  <c r="AH663" i="10"/>
  <c r="AH661" i="10"/>
  <c r="AH662" i="10"/>
  <c r="AH667" i="10"/>
  <c r="AH665" i="10"/>
  <c r="AH666" i="10"/>
  <c r="AH670" i="10"/>
  <c r="AH668" i="10"/>
  <c r="AH669" i="10"/>
  <c r="AH671" i="10"/>
  <c r="AH672" i="10"/>
  <c r="AH674" i="10"/>
  <c r="AH673" i="10"/>
  <c r="AH677" i="10"/>
  <c r="AH676" i="10"/>
  <c r="AH675" i="10"/>
  <c r="AH679" i="10"/>
  <c r="AH678" i="10"/>
  <c r="AH680" i="10"/>
  <c r="AH681" i="10"/>
  <c r="AH685" i="10"/>
  <c r="AH682" i="10"/>
  <c r="AH683" i="10"/>
  <c r="AH684" i="10"/>
  <c r="AH687" i="10"/>
  <c r="AH689" i="10"/>
  <c r="AH688" i="10"/>
  <c r="AH686" i="10"/>
  <c r="AH690" i="10"/>
  <c r="AH692" i="10"/>
  <c r="AH691" i="10"/>
  <c r="AH695" i="10"/>
  <c r="AH694" i="10"/>
  <c r="AH693" i="10"/>
  <c r="AH696" i="10"/>
  <c r="AH698" i="10"/>
  <c r="AH697" i="10"/>
  <c r="AH699" i="10"/>
  <c r="AH700" i="10"/>
  <c r="AH702" i="10"/>
  <c r="AH704" i="10"/>
  <c r="AH701" i="10"/>
  <c r="AH703" i="10"/>
  <c r="AH705" i="10"/>
  <c r="AH706" i="10"/>
  <c r="AH707" i="10"/>
  <c r="AH708" i="10"/>
  <c r="AH711" i="10"/>
  <c r="AH710" i="10"/>
  <c r="AH709" i="10"/>
  <c r="AH714" i="10"/>
  <c r="AH712" i="10"/>
  <c r="AH713" i="10"/>
  <c r="AH717" i="10"/>
  <c r="AH715" i="10"/>
  <c r="AH716" i="10"/>
  <c r="AH719" i="10"/>
  <c r="AH718" i="10"/>
  <c r="AH721" i="10"/>
  <c r="AH720" i="10"/>
  <c r="AH722" i="10"/>
  <c r="AH723" i="10"/>
  <c r="AH726" i="10"/>
  <c r="AH724" i="10"/>
  <c r="AH725" i="10"/>
  <c r="AH728" i="10"/>
  <c r="AH727" i="10"/>
  <c r="AH729" i="10"/>
  <c r="AH730" i="10"/>
  <c r="AH732" i="10"/>
  <c r="AH731" i="10"/>
  <c r="AH733" i="10"/>
  <c r="AH736" i="10"/>
  <c r="AH735" i="10"/>
  <c r="AH737" i="10"/>
  <c r="AH734" i="10"/>
  <c r="AH739" i="10"/>
  <c r="AH738" i="10"/>
  <c r="AH741" i="10"/>
  <c r="AH740" i="10"/>
  <c r="AH743" i="10"/>
  <c r="AH742" i="10"/>
  <c r="AH744" i="10"/>
  <c r="AH745" i="10"/>
  <c r="AH746" i="10"/>
  <c r="AH747" i="10"/>
  <c r="AH749" i="10"/>
  <c r="AH748" i="10"/>
  <c r="AH751" i="10"/>
  <c r="AH750" i="10"/>
  <c r="AH752" i="10"/>
  <c r="AH753" i="10"/>
  <c r="AH754" i="10"/>
  <c r="AH757" i="10"/>
  <c r="AH755" i="10"/>
  <c r="AH756" i="10"/>
  <c r="AH760" i="10"/>
  <c r="AH758" i="10"/>
  <c r="AH759" i="10"/>
  <c r="AH761" i="10"/>
  <c r="AH762" i="10"/>
  <c r="AH766" i="10"/>
  <c r="AH764" i="10"/>
  <c r="AH763" i="10"/>
  <c r="AH765" i="10"/>
  <c r="AH767" i="10"/>
  <c r="AH768" i="10"/>
  <c r="AH770" i="10"/>
  <c r="AH769" i="10"/>
  <c r="AH772" i="10"/>
  <c r="AH774" i="10"/>
  <c r="AH771" i="10"/>
  <c r="AH773" i="10"/>
  <c r="AH778" i="10"/>
  <c r="AH777" i="10"/>
  <c r="AH775" i="10"/>
  <c r="AH776" i="10"/>
  <c r="AH781" i="10"/>
  <c r="AH779" i="10"/>
  <c r="AH780" i="10"/>
  <c r="AH785" i="10"/>
  <c r="AH783" i="10"/>
  <c r="AH782" i="10"/>
  <c r="AH788" i="10"/>
  <c r="AH787" i="10"/>
  <c r="AH786" i="10"/>
  <c r="AH784" i="10"/>
  <c r="AH790" i="10"/>
  <c r="AH789" i="10"/>
  <c r="AH792" i="10"/>
  <c r="AH794" i="10"/>
  <c r="AH791" i="10"/>
  <c r="AH793" i="10"/>
  <c r="AH795" i="10"/>
  <c r="AH796" i="10"/>
  <c r="AH798" i="10"/>
  <c r="AH797" i="10"/>
  <c r="AH800" i="10"/>
  <c r="AH801" i="10"/>
  <c r="AH799" i="10"/>
  <c r="AH803" i="10"/>
  <c r="AH802" i="10"/>
  <c r="AH805" i="10"/>
  <c r="AH807" i="10"/>
  <c r="AH804" i="10"/>
  <c r="AH809" i="10"/>
  <c r="AH810" i="10"/>
  <c r="AH806" i="10"/>
  <c r="AH808" i="10"/>
  <c r="AH811" i="10"/>
  <c r="AH814" i="10"/>
  <c r="AH812" i="10"/>
  <c r="AH813" i="10"/>
  <c r="AH816" i="10"/>
  <c r="AH817" i="10"/>
  <c r="AH815" i="10"/>
  <c r="AH818" i="10"/>
  <c r="AH820" i="10"/>
  <c r="AH819" i="10"/>
  <c r="AH823" i="10"/>
  <c r="AH822" i="10"/>
  <c r="AH821" i="10"/>
  <c r="AH825" i="10"/>
  <c r="AH824" i="10"/>
  <c r="AH827" i="10"/>
  <c r="AH826" i="10"/>
  <c r="AH829" i="10"/>
  <c r="AH831" i="10"/>
  <c r="AH828" i="10"/>
  <c r="AH832" i="10"/>
  <c r="AH833" i="10"/>
  <c r="AH830" i="10"/>
  <c r="AH835" i="10"/>
  <c r="AH834" i="10"/>
  <c r="AH836" i="10"/>
  <c r="AH837" i="10"/>
  <c r="AH838" i="10"/>
  <c r="AH842" i="10"/>
  <c r="AH839" i="10"/>
  <c r="AH840" i="10"/>
  <c r="AH841" i="10"/>
  <c r="AH844" i="10"/>
  <c r="AH845" i="10"/>
  <c r="AH843" i="10"/>
  <c r="AH847" i="10"/>
  <c r="AH846" i="10"/>
  <c r="AH848" i="10"/>
  <c r="AH850" i="10"/>
  <c r="AH849" i="10"/>
  <c r="AH851" i="10"/>
  <c r="AH852" i="10"/>
  <c r="AH854" i="10"/>
  <c r="AH853" i="10"/>
  <c r="AH856" i="10"/>
  <c r="AH855" i="10"/>
  <c r="AH858" i="10"/>
  <c r="AH860" i="10"/>
  <c r="AH859" i="10"/>
  <c r="AH857" i="10"/>
  <c r="AH862" i="10"/>
  <c r="AH861" i="10"/>
  <c r="AH866" i="10"/>
  <c r="AH864" i="10"/>
  <c r="AH863" i="10"/>
  <c r="AH868" i="10"/>
  <c r="AH865" i="10"/>
  <c r="AH870" i="10"/>
  <c r="AH867" i="10"/>
  <c r="AH869" i="10"/>
  <c r="AH871" i="10"/>
  <c r="AH872" i="10"/>
  <c r="AH873" i="10"/>
  <c r="AH874" i="10"/>
  <c r="AH875" i="10"/>
  <c r="AH876" i="10"/>
  <c r="AH877" i="10"/>
  <c r="AH878" i="10"/>
  <c r="AH884" i="10"/>
  <c r="AH880" i="10"/>
  <c r="AH879" i="10"/>
  <c r="AH881" i="10"/>
  <c r="AH882" i="10"/>
  <c r="AH888" i="10"/>
  <c r="AH883" i="10"/>
  <c r="AH886" i="10"/>
  <c r="AH887" i="10"/>
  <c r="AH885" i="10"/>
  <c r="AH889" i="10"/>
  <c r="AH890" i="10"/>
  <c r="AH891" i="10"/>
  <c r="AH892" i="10"/>
  <c r="AH893" i="10"/>
  <c r="AH895" i="10"/>
  <c r="AH894" i="10"/>
  <c r="AH897" i="10"/>
  <c r="AH896" i="10"/>
  <c r="AH899" i="10"/>
  <c r="AH898" i="10"/>
  <c r="AH900" i="10"/>
  <c r="AH901" i="10"/>
  <c r="AH902" i="10"/>
  <c r="AH903" i="10"/>
  <c r="AH905" i="10"/>
  <c r="AH907" i="10"/>
  <c r="AH906" i="10"/>
  <c r="AH904" i="10"/>
  <c r="AH911" i="10"/>
  <c r="AH909" i="10"/>
  <c r="AH908" i="10"/>
  <c r="AH910" i="10"/>
  <c r="AH912" i="10"/>
  <c r="AH913" i="10"/>
  <c r="AH916" i="10"/>
  <c r="AH914" i="10"/>
  <c r="AH918" i="10"/>
  <c r="AH917" i="10"/>
  <c r="AH915" i="10"/>
  <c r="AH919" i="10"/>
  <c r="AH920" i="10"/>
  <c r="AH922" i="10"/>
  <c r="AH925" i="10"/>
  <c r="AH921" i="10"/>
  <c r="AH924" i="10"/>
  <c r="AH923" i="10"/>
  <c r="AH926" i="10"/>
  <c r="AH928" i="10"/>
  <c r="AH927" i="10"/>
  <c r="AH930" i="10"/>
  <c r="AH929" i="10"/>
  <c r="AH931" i="10"/>
  <c r="AH932" i="10"/>
  <c r="AH934" i="10"/>
  <c r="AH933" i="10"/>
  <c r="AH936" i="10"/>
  <c r="AH935" i="10"/>
  <c r="AH938" i="10"/>
  <c r="AH940" i="10"/>
  <c r="AH937" i="10"/>
  <c r="AH939" i="10"/>
  <c r="AH941" i="10"/>
  <c r="AH942" i="10"/>
  <c r="AH943" i="10"/>
  <c r="AH944" i="10"/>
  <c r="AH945" i="10"/>
  <c r="AH946" i="10"/>
  <c r="AH949" i="10"/>
  <c r="AH948" i="10"/>
  <c r="AH947" i="10"/>
  <c r="AH950" i="10"/>
  <c r="AH951" i="10"/>
  <c r="AH952" i="10"/>
  <c r="AH954" i="10"/>
  <c r="AH953" i="10"/>
  <c r="AH956" i="10"/>
  <c r="AH958" i="10"/>
  <c r="AH955" i="10"/>
  <c r="AH959" i="10"/>
  <c r="AH957" i="10"/>
  <c r="AH960" i="10"/>
  <c r="AH963" i="10"/>
  <c r="AH962" i="10"/>
  <c r="AH964" i="10"/>
  <c r="AH961" i="10"/>
  <c r="AH965" i="10"/>
  <c r="AH968" i="10"/>
  <c r="AH967" i="10"/>
  <c r="AH966" i="10"/>
  <c r="AH970" i="10"/>
  <c r="AH969" i="10"/>
  <c r="AH971" i="10"/>
  <c r="AH973" i="10"/>
  <c r="AH972" i="10"/>
  <c r="AH977" i="10"/>
  <c r="AH975" i="10"/>
  <c r="AH974" i="10"/>
  <c r="AH976" i="10"/>
  <c r="AH979" i="10"/>
  <c r="AH978" i="10"/>
  <c r="AH980" i="10"/>
  <c r="AH981" i="10"/>
  <c r="AH982" i="10"/>
  <c r="AH983" i="10"/>
  <c r="AH987" i="10"/>
  <c r="AH985" i="10"/>
  <c r="AH986" i="10"/>
  <c r="AH984" i="10"/>
  <c r="AH988" i="10"/>
  <c r="AH989" i="10"/>
  <c r="AH991" i="10"/>
  <c r="AH992" i="10"/>
  <c r="AH990" i="10"/>
  <c r="AH996" i="10"/>
  <c r="AH993" i="10"/>
  <c r="AH994" i="10"/>
  <c r="AH995" i="10"/>
  <c r="AH998" i="10"/>
  <c r="AH997" i="10"/>
  <c r="E1224" i="10"/>
  <c r="E618" i="10"/>
  <c r="E619" i="10"/>
  <c r="E620" i="10"/>
  <c r="E622" i="10"/>
  <c r="E621" i="10"/>
  <c r="E625" i="10"/>
  <c r="E627" i="10"/>
  <c r="E624" i="10"/>
  <c r="E623" i="10"/>
  <c r="E631" i="10"/>
  <c r="E626" i="10"/>
  <c r="E633" i="10"/>
  <c r="E628" i="10"/>
  <c r="E629" i="10"/>
  <c r="E635" i="10"/>
  <c r="E630" i="10"/>
  <c r="E634" i="10"/>
  <c r="E632" i="10"/>
  <c r="E636" i="10"/>
  <c r="E640" i="10"/>
  <c r="E637" i="10"/>
  <c r="E638" i="10"/>
  <c r="E642" i="10"/>
  <c r="E639" i="10"/>
  <c r="E641" i="10"/>
  <c r="E647" i="10"/>
  <c r="E643" i="10"/>
  <c r="E644" i="10"/>
  <c r="E645" i="10"/>
  <c r="E646" i="10"/>
  <c r="E649" i="10"/>
  <c r="E650" i="10"/>
  <c r="E648" i="10"/>
  <c r="E651" i="10"/>
  <c r="E652" i="10"/>
  <c r="E653" i="10"/>
  <c r="E657" i="10"/>
  <c r="E655" i="10"/>
  <c r="E654" i="10"/>
  <c r="E656" i="10"/>
  <c r="E659" i="10"/>
  <c r="E658" i="10"/>
  <c r="E660" i="10"/>
  <c r="E661" i="10"/>
  <c r="E663" i="10"/>
  <c r="E662" i="10"/>
  <c r="E664" i="10"/>
  <c r="E666" i="10"/>
  <c r="E665" i="10"/>
  <c r="E668" i="10"/>
  <c r="E667" i="10"/>
  <c r="E669" i="10"/>
  <c r="E670" i="10"/>
  <c r="E671" i="10"/>
  <c r="E672" i="10"/>
  <c r="E673" i="10"/>
  <c r="E674" i="10"/>
  <c r="E677" i="10"/>
  <c r="E679" i="10"/>
  <c r="E675" i="10"/>
  <c r="E676" i="10"/>
  <c r="E678" i="10"/>
  <c r="E680" i="10"/>
  <c r="E682" i="10"/>
  <c r="E681" i="10"/>
  <c r="E684" i="10"/>
  <c r="E683" i="10"/>
  <c r="E686" i="10"/>
  <c r="E685" i="10"/>
  <c r="E688" i="10"/>
  <c r="E691" i="10"/>
  <c r="E687" i="10"/>
  <c r="E689" i="10"/>
  <c r="E690" i="10"/>
  <c r="E693" i="10"/>
  <c r="E692" i="10"/>
  <c r="E697" i="10"/>
  <c r="E695" i="10"/>
  <c r="E694" i="10"/>
  <c r="E699" i="10"/>
  <c r="E696" i="10"/>
  <c r="E698" i="10"/>
  <c r="E701" i="10"/>
  <c r="E700" i="10"/>
  <c r="E702" i="10"/>
  <c r="E703" i="10"/>
  <c r="E704" i="10"/>
  <c r="E705" i="10"/>
  <c r="E706" i="10"/>
  <c r="E711" i="10"/>
  <c r="E708" i="10"/>
  <c r="E709" i="10"/>
  <c r="E707" i="10"/>
  <c r="E710" i="10"/>
  <c r="E714" i="10"/>
  <c r="E713" i="10"/>
  <c r="E712" i="10"/>
  <c r="E716" i="10"/>
  <c r="E715" i="10"/>
  <c r="E717" i="10"/>
  <c r="E718" i="10"/>
  <c r="E722" i="10"/>
  <c r="E719" i="10"/>
  <c r="E720" i="10"/>
  <c r="E721" i="10"/>
  <c r="E727" i="10"/>
  <c r="E723" i="10"/>
  <c r="E725" i="10"/>
  <c r="E724" i="10"/>
  <c r="E730" i="10"/>
  <c r="E726" i="10"/>
  <c r="E729" i="10"/>
  <c r="E728" i="10"/>
  <c r="E732" i="10"/>
  <c r="E734" i="10"/>
  <c r="E731" i="10"/>
  <c r="E733" i="10"/>
  <c r="E736" i="10"/>
  <c r="E737" i="10"/>
  <c r="E735" i="10"/>
  <c r="E739" i="10"/>
  <c r="E738" i="10"/>
  <c r="E740" i="10"/>
  <c r="E742" i="10"/>
  <c r="E741" i="10"/>
  <c r="E744" i="10"/>
  <c r="E743" i="10"/>
  <c r="E745" i="10"/>
  <c r="E746" i="10"/>
  <c r="E747" i="10"/>
  <c r="E748" i="10"/>
  <c r="E749" i="10"/>
  <c r="E750" i="10"/>
  <c r="E755" i="10"/>
  <c r="E751" i="10"/>
  <c r="E753" i="10"/>
  <c r="E752" i="10"/>
  <c r="E754" i="10"/>
  <c r="E757" i="10"/>
  <c r="E756" i="10"/>
  <c r="E758" i="10"/>
  <c r="E759" i="10"/>
  <c r="E760" i="10"/>
  <c r="E762" i="10"/>
  <c r="E761" i="10"/>
  <c r="E765" i="10"/>
  <c r="E764" i="10"/>
  <c r="E763" i="10"/>
  <c r="E766" i="10"/>
  <c r="E767" i="10"/>
  <c r="E768" i="10"/>
  <c r="E772" i="10"/>
  <c r="E770" i="10"/>
  <c r="E769" i="10"/>
  <c r="E771" i="10"/>
  <c r="E773" i="10"/>
  <c r="E775" i="10"/>
  <c r="E776" i="10"/>
  <c r="E774" i="10"/>
  <c r="E777" i="10"/>
  <c r="E779" i="10"/>
  <c r="E781" i="10"/>
  <c r="E780" i="10"/>
  <c r="E778" i="10"/>
  <c r="E784" i="10"/>
  <c r="E783" i="10"/>
  <c r="E782" i="10"/>
  <c r="E786" i="10"/>
  <c r="E788" i="10"/>
  <c r="E785" i="10"/>
  <c r="E790" i="10"/>
  <c r="E789" i="10"/>
  <c r="E787" i="10"/>
  <c r="E792" i="10"/>
  <c r="E793" i="10"/>
  <c r="E791" i="10"/>
  <c r="E795" i="10"/>
  <c r="E794" i="10"/>
  <c r="E797" i="10"/>
  <c r="E796" i="10"/>
  <c r="E798" i="10"/>
  <c r="E799" i="10"/>
  <c r="E800" i="10"/>
  <c r="E801" i="10"/>
  <c r="E802" i="10"/>
  <c r="E805" i="10"/>
  <c r="E803" i="10"/>
  <c r="E804" i="10"/>
  <c r="E807" i="10"/>
  <c r="E809" i="10"/>
  <c r="E808" i="10"/>
  <c r="E806" i="10"/>
  <c r="E810" i="10"/>
  <c r="E812" i="10"/>
  <c r="E811" i="10"/>
  <c r="E814" i="10"/>
  <c r="E815" i="10"/>
  <c r="E813" i="10"/>
  <c r="E816" i="10"/>
  <c r="E820" i="10"/>
  <c r="E818" i="10"/>
  <c r="E817" i="10"/>
  <c r="E819" i="10"/>
  <c r="E822" i="10"/>
  <c r="E821" i="10"/>
  <c r="E824" i="10"/>
  <c r="E823" i="10"/>
  <c r="E825" i="10"/>
  <c r="E829" i="10"/>
  <c r="E826" i="10"/>
  <c r="E827" i="10"/>
  <c r="E828" i="10"/>
  <c r="E831" i="10"/>
  <c r="E830" i="10"/>
  <c r="E832" i="10"/>
  <c r="E833" i="10"/>
  <c r="E834" i="10"/>
  <c r="E837" i="10"/>
  <c r="E836" i="10"/>
  <c r="E835" i="10"/>
  <c r="E838" i="10"/>
  <c r="E842" i="10"/>
  <c r="E839" i="10"/>
  <c r="E844" i="10"/>
  <c r="E840" i="10"/>
  <c r="E841" i="10"/>
  <c r="E843" i="10"/>
  <c r="E845" i="10"/>
  <c r="E846" i="10"/>
  <c r="E848" i="10"/>
  <c r="E847" i="10"/>
  <c r="E849" i="10"/>
  <c r="E850" i="10"/>
  <c r="E851" i="10"/>
  <c r="E852" i="10"/>
  <c r="E853" i="10"/>
  <c r="E858" i="10"/>
  <c r="E854" i="10"/>
  <c r="E855" i="10"/>
  <c r="E860" i="10"/>
  <c r="E856" i="10"/>
  <c r="E862" i="10"/>
  <c r="E857" i="10"/>
  <c r="E861" i="10"/>
  <c r="E859" i="10"/>
  <c r="E866" i="10"/>
  <c r="E864" i="10"/>
  <c r="E863" i="10"/>
  <c r="E865" i="10"/>
  <c r="E868" i="10"/>
  <c r="E869" i="10"/>
  <c r="E867" i="10"/>
  <c r="E870" i="10"/>
  <c r="E872" i="10"/>
  <c r="E871" i="10"/>
  <c r="E873" i="10"/>
  <c r="E874" i="10"/>
  <c r="E877" i="10"/>
  <c r="E875" i="10"/>
  <c r="E876" i="10"/>
  <c r="E880" i="10"/>
  <c r="E878" i="10"/>
  <c r="E879" i="10"/>
  <c r="E883" i="10"/>
  <c r="E882" i="10"/>
  <c r="E881" i="10"/>
  <c r="E886" i="10"/>
  <c r="E888" i="10"/>
  <c r="E884" i="10"/>
  <c r="E885" i="10"/>
  <c r="E890" i="10"/>
  <c r="E887" i="10"/>
  <c r="E892" i="10"/>
  <c r="E893" i="10"/>
  <c r="E889" i="10"/>
  <c r="E891" i="10"/>
  <c r="E894" i="10"/>
  <c r="E895" i="10"/>
  <c r="E896" i="10"/>
  <c r="E897" i="10"/>
  <c r="E900" i="10"/>
  <c r="E902" i="10"/>
  <c r="E898" i="10"/>
  <c r="E899" i="10"/>
  <c r="E901" i="10"/>
  <c r="E903" i="10"/>
  <c r="E906" i="10"/>
  <c r="E904" i="10"/>
  <c r="E908" i="10"/>
  <c r="E905" i="10"/>
  <c r="E907" i="10"/>
  <c r="E909" i="10"/>
  <c r="E912" i="10"/>
  <c r="E911" i="10"/>
  <c r="E910" i="10"/>
  <c r="E913" i="10"/>
  <c r="E914" i="10"/>
  <c r="E915" i="10"/>
  <c r="E917" i="10"/>
  <c r="E918" i="10"/>
  <c r="E916" i="10"/>
  <c r="E919" i="10"/>
  <c r="E920" i="10"/>
  <c r="E921" i="10"/>
  <c r="E923" i="10"/>
  <c r="E924" i="10"/>
  <c r="E922" i="10"/>
  <c r="E927" i="10"/>
  <c r="E928" i="10"/>
  <c r="E925" i="10"/>
  <c r="E926" i="10"/>
  <c r="E931" i="10"/>
  <c r="E929" i="10"/>
  <c r="E930" i="10"/>
  <c r="E934" i="10"/>
  <c r="E933" i="10"/>
  <c r="E932" i="10"/>
  <c r="E936" i="10"/>
  <c r="E935" i="10"/>
  <c r="E937" i="10"/>
  <c r="E939" i="10"/>
  <c r="E940" i="10"/>
  <c r="E938" i="10"/>
  <c r="E941" i="10"/>
  <c r="E943" i="10"/>
  <c r="E942" i="10"/>
  <c r="E944" i="10"/>
  <c r="E946" i="10"/>
  <c r="E950" i="10"/>
  <c r="E945" i="10"/>
  <c r="E947" i="10"/>
  <c r="E948" i="10"/>
  <c r="E951" i="10"/>
  <c r="E949" i="10"/>
  <c r="E952" i="10"/>
  <c r="E956" i="10"/>
  <c r="E953" i="10"/>
  <c r="E954" i="10"/>
  <c r="E960" i="10"/>
  <c r="E958" i="10"/>
  <c r="E955" i="10"/>
  <c r="E957" i="10"/>
  <c r="E962" i="10"/>
  <c r="E959" i="10"/>
  <c r="E961" i="10"/>
  <c r="E966" i="10"/>
  <c r="E964" i="10"/>
  <c r="E963" i="10"/>
  <c r="E965" i="10"/>
  <c r="E968" i="10"/>
  <c r="E967" i="10"/>
  <c r="E969" i="10"/>
  <c r="E973" i="10"/>
  <c r="E970" i="10"/>
  <c r="E971" i="10"/>
  <c r="E972" i="10"/>
  <c r="E974" i="10"/>
  <c r="E975" i="10"/>
  <c r="E976" i="10"/>
  <c r="E978" i="10"/>
  <c r="E977" i="10"/>
  <c r="E980" i="10"/>
  <c r="E979" i="10"/>
  <c r="E984" i="10"/>
  <c r="E982" i="10"/>
  <c r="E981" i="10"/>
  <c r="E983" i="10"/>
  <c r="E986" i="10"/>
  <c r="E987" i="10"/>
  <c r="E985" i="10"/>
  <c r="E989" i="10"/>
  <c r="E988" i="10"/>
  <c r="E991" i="10"/>
  <c r="E990" i="10"/>
  <c r="E992" i="10"/>
  <c r="E993" i="10"/>
  <c r="E996" i="10"/>
  <c r="E994" i="10"/>
  <c r="E995" i="10"/>
  <c r="E997" i="10"/>
  <c r="E998" i="10"/>
  <c r="AI1224" i="10"/>
  <c r="AI619" i="10"/>
  <c r="AI620" i="10"/>
  <c r="AI618" i="10"/>
  <c r="AI622" i="10"/>
  <c r="AI621" i="10"/>
  <c r="AI625" i="10"/>
  <c r="AI623" i="10"/>
  <c r="AI624" i="10"/>
  <c r="AI626" i="10"/>
  <c r="AI627" i="10"/>
  <c r="AI630" i="10"/>
  <c r="AI631" i="10"/>
  <c r="AI628" i="10"/>
  <c r="AI629" i="10"/>
  <c r="AI635" i="10"/>
  <c r="AI633" i="10"/>
  <c r="AI637" i="10"/>
  <c r="AI632" i="10"/>
  <c r="AI634" i="10"/>
  <c r="AI639" i="10"/>
  <c r="AI636" i="10"/>
  <c r="AI638" i="10"/>
  <c r="AI640" i="10"/>
  <c r="AI642" i="10"/>
  <c r="AI641" i="10"/>
  <c r="AI643" i="10"/>
  <c r="AI647" i="10"/>
  <c r="AI645" i="10"/>
  <c r="AI644" i="10"/>
  <c r="AI648" i="10"/>
  <c r="AI646" i="10"/>
  <c r="AI650" i="10"/>
  <c r="AI651" i="10"/>
  <c r="AI649" i="10"/>
  <c r="AI652" i="10"/>
  <c r="AI653" i="10"/>
  <c r="AI655" i="10"/>
  <c r="AI654" i="10"/>
  <c r="AI657" i="10"/>
  <c r="AI659" i="10"/>
  <c r="AI656" i="10"/>
  <c r="AI658" i="10"/>
  <c r="AI663" i="10"/>
  <c r="AI661" i="10"/>
  <c r="AI660" i="10"/>
  <c r="AI662" i="10"/>
  <c r="AI664" i="10"/>
  <c r="AI665" i="10"/>
  <c r="AI667" i="10"/>
  <c r="AI666" i="10"/>
  <c r="AI670" i="10"/>
  <c r="AI671" i="10"/>
  <c r="AI668" i="10"/>
  <c r="AI669" i="10"/>
  <c r="AI672" i="10"/>
  <c r="AI674" i="10"/>
  <c r="AI675" i="10"/>
  <c r="AI673" i="10"/>
  <c r="AI677" i="10"/>
  <c r="AI676" i="10"/>
  <c r="AI678" i="10"/>
  <c r="AI679" i="10"/>
  <c r="AI681" i="10"/>
  <c r="AI680" i="10"/>
  <c r="AI683" i="10"/>
  <c r="AI684" i="10"/>
  <c r="AI682" i="10"/>
  <c r="AI686" i="10"/>
  <c r="AI687" i="10"/>
  <c r="AI685" i="10"/>
  <c r="AI689" i="10"/>
  <c r="AI691" i="10"/>
  <c r="AI688" i="10"/>
  <c r="AI692" i="10"/>
  <c r="AI693" i="10"/>
  <c r="AI690" i="10"/>
  <c r="AI694" i="10"/>
  <c r="AI695" i="10"/>
  <c r="AI697" i="10"/>
  <c r="AI696" i="10"/>
  <c r="AI699" i="10"/>
  <c r="AI698" i="10"/>
  <c r="AI701" i="10"/>
  <c r="AI703" i="10"/>
  <c r="AI700" i="10"/>
  <c r="AI705" i="10"/>
  <c r="AI702" i="10"/>
  <c r="AI704" i="10"/>
  <c r="AI708" i="10"/>
  <c r="AI707" i="10"/>
  <c r="AI706" i="10"/>
  <c r="AI709" i="10"/>
  <c r="AI711" i="10"/>
  <c r="AI710" i="10"/>
  <c r="AI714" i="10"/>
  <c r="AI713" i="10"/>
  <c r="AI712" i="10"/>
  <c r="AI715" i="10"/>
  <c r="AI718" i="10"/>
  <c r="AI716" i="10"/>
  <c r="AI717" i="10"/>
  <c r="AI720" i="10"/>
  <c r="AI719" i="10"/>
  <c r="AI724" i="10"/>
  <c r="AI722" i="10"/>
  <c r="AI726" i="10"/>
  <c r="AI721" i="10"/>
  <c r="AI727" i="10"/>
  <c r="AI728" i="10"/>
  <c r="AI723" i="10"/>
  <c r="AI725" i="10"/>
  <c r="AI729" i="10"/>
  <c r="AI730" i="10"/>
  <c r="AI731" i="10"/>
  <c r="AI733" i="10"/>
  <c r="AI732" i="10"/>
  <c r="AI736" i="10"/>
  <c r="AI734" i="10"/>
  <c r="AI735" i="10"/>
  <c r="AI738" i="10"/>
  <c r="AI739" i="10"/>
  <c r="AI741" i="10"/>
  <c r="AI737" i="10"/>
  <c r="AI740" i="10"/>
  <c r="AI742" i="10"/>
  <c r="AI743" i="10"/>
  <c r="AI747" i="10"/>
  <c r="AI744" i="10"/>
  <c r="AI746" i="10"/>
  <c r="AI745" i="10"/>
  <c r="AI748" i="10"/>
  <c r="AI751" i="10"/>
  <c r="AI750" i="10"/>
  <c r="AI749" i="10"/>
  <c r="AI752" i="10"/>
  <c r="AI753" i="10"/>
  <c r="AI754" i="10"/>
  <c r="AI757" i="10"/>
  <c r="AI755" i="10"/>
  <c r="AI756" i="10"/>
  <c r="AI758" i="10"/>
  <c r="AI760" i="10"/>
  <c r="AI759" i="10"/>
  <c r="AI763" i="10"/>
  <c r="AI762" i="10"/>
  <c r="AI761" i="10"/>
  <c r="AI766" i="10"/>
  <c r="AI765" i="10"/>
  <c r="AI764" i="10"/>
  <c r="AI768" i="10"/>
  <c r="AI767" i="10"/>
  <c r="AI769" i="10"/>
  <c r="AI773" i="10"/>
  <c r="AI770" i="10"/>
  <c r="AI771" i="10"/>
  <c r="AI772" i="10"/>
  <c r="AI776" i="10"/>
  <c r="AI774" i="10"/>
  <c r="AI775" i="10"/>
  <c r="AI779" i="10"/>
  <c r="AI778" i="10"/>
  <c r="AI777" i="10"/>
  <c r="AI780" i="10"/>
  <c r="AI781" i="10"/>
  <c r="AI782" i="10"/>
  <c r="AI783" i="10"/>
  <c r="AI784" i="10"/>
  <c r="AI786" i="10"/>
  <c r="AI785" i="10"/>
  <c r="AI787" i="10"/>
  <c r="AI788" i="10"/>
  <c r="AI789" i="10"/>
  <c r="AI790" i="10"/>
  <c r="AI791" i="10"/>
  <c r="AI794" i="10"/>
  <c r="AI795" i="10"/>
  <c r="AI792" i="10"/>
  <c r="AI793" i="10"/>
  <c r="AI796" i="10"/>
  <c r="AI797" i="10"/>
  <c r="AI799" i="10"/>
  <c r="AI801" i="10"/>
  <c r="AI798" i="10"/>
  <c r="AI800" i="10"/>
  <c r="AI802" i="10"/>
  <c r="AI803" i="10"/>
  <c r="AI805" i="10"/>
  <c r="AI807" i="10"/>
  <c r="AI804" i="10"/>
  <c r="AI809" i="10"/>
  <c r="AI811" i="10"/>
  <c r="AI808" i="10"/>
  <c r="AI806" i="10"/>
  <c r="AI810" i="10"/>
  <c r="AI812" i="10"/>
  <c r="AI813" i="10"/>
  <c r="AI816" i="10"/>
  <c r="AI814" i="10"/>
  <c r="AI815" i="10"/>
  <c r="AI818" i="10"/>
  <c r="AI820" i="10"/>
  <c r="AI817" i="10"/>
  <c r="AI819" i="10"/>
  <c r="AI821" i="10"/>
  <c r="AI822" i="10"/>
  <c r="AI823" i="10"/>
  <c r="AI824" i="10"/>
  <c r="AI825" i="10"/>
  <c r="AI826" i="10"/>
  <c r="AI828" i="10"/>
  <c r="AI827" i="10"/>
  <c r="AI829" i="10"/>
  <c r="AI830" i="10"/>
  <c r="AI832" i="10"/>
  <c r="AI831" i="10"/>
  <c r="AI833" i="10"/>
  <c r="AI834" i="10"/>
  <c r="AI837" i="10"/>
  <c r="AI836" i="10"/>
  <c r="AI835" i="10"/>
  <c r="AI838" i="10"/>
  <c r="AI839" i="10"/>
  <c r="AI840" i="10"/>
  <c r="AI844" i="10"/>
  <c r="AI841" i="10"/>
  <c r="AI842" i="10"/>
  <c r="AI843" i="10"/>
  <c r="AI845" i="10"/>
  <c r="AI848" i="10"/>
  <c r="AI846" i="10"/>
  <c r="AI847" i="10"/>
  <c r="AI850" i="10"/>
  <c r="AI852" i="10"/>
  <c r="AI849" i="10"/>
  <c r="AI851" i="10"/>
  <c r="AI853" i="10"/>
  <c r="AI855" i="10"/>
  <c r="AI854" i="10"/>
  <c r="AI856" i="10"/>
  <c r="AI857" i="10"/>
  <c r="AI859" i="10"/>
  <c r="AI858" i="10"/>
  <c r="AI860" i="10"/>
  <c r="AI862" i="10"/>
  <c r="AI861" i="10"/>
  <c r="AI864" i="10"/>
  <c r="AI863" i="10"/>
  <c r="AI866" i="10"/>
  <c r="AI868" i="10"/>
  <c r="AI870" i="10"/>
  <c r="AI867" i="10"/>
  <c r="AI865" i="10"/>
  <c r="AI869" i="10"/>
  <c r="AI872" i="10"/>
  <c r="AI871" i="10"/>
  <c r="AI874" i="10"/>
  <c r="AI873" i="10"/>
  <c r="AI876" i="10"/>
  <c r="AI877" i="10"/>
  <c r="AI875" i="10"/>
  <c r="AI879" i="10"/>
  <c r="AI878" i="10"/>
  <c r="AI881" i="10"/>
  <c r="AI880" i="10"/>
  <c r="AI882" i="10"/>
  <c r="AI883" i="10"/>
  <c r="AI884" i="10"/>
  <c r="AI885" i="10"/>
  <c r="AI886" i="10"/>
  <c r="AI887" i="10"/>
  <c r="AI890" i="10"/>
  <c r="AI888" i="10"/>
  <c r="AI889" i="10"/>
  <c r="AI891" i="10"/>
  <c r="AI892" i="10"/>
  <c r="AI893" i="10"/>
  <c r="AI895" i="10"/>
  <c r="AI894" i="10"/>
  <c r="AI896" i="10"/>
  <c r="AI897" i="10"/>
  <c r="AI898" i="10"/>
  <c r="AI899" i="10"/>
  <c r="AI902" i="10"/>
  <c r="AI900" i="10"/>
  <c r="AI904" i="10"/>
  <c r="AI901" i="10"/>
  <c r="AI903" i="10"/>
  <c r="AI907" i="10"/>
  <c r="AI906" i="10"/>
  <c r="AI905" i="10"/>
  <c r="AI908" i="10"/>
  <c r="AI909" i="10"/>
  <c r="AI910" i="10"/>
  <c r="AI912" i="10"/>
  <c r="AI913" i="10"/>
  <c r="AI911" i="10"/>
  <c r="AI916" i="10"/>
  <c r="AI914" i="10"/>
  <c r="AI915" i="10"/>
  <c r="AI917" i="10"/>
  <c r="AI918" i="10"/>
  <c r="AI920" i="10"/>
  <c r="AI919" i="10"/>
  <c r="AI921" i="10"/>
  <c r="AI922" i="10"/>
  <c r="AI926" i="10"/>
  <c r="AI924" i="10"/>
  <c r="AI923" i="10"/>
  <c r="AI928" i="10"/>
  <c r="AI927" i="10"/>
  <c r="AI929" i="10"/>
  <c r="AI925" i="10"/>
  <c r="AI930" i="10"/>
  <c r="AI932" i="10"/>
  <c r="AI931" i="10"/>
  <c r="AI933" i="10"/>
  <c r="AI935" i="10"/>
  <c r="AI937" i="10"/>
  <c r="AI934" i="10"/>
  <c r="AI936" i="10"/>
  <c r="AI939" i="10"/>
  <c r="AI938" i="10"/>
  <c r="AI941" i="10"/>
  <c r="AI940" i="10"/>
  <c r="AI943" i="10"/>
  <c r="AI946" i="10"/>
  <c r="AI944" i="10"/>
  <c r="AI942" i="10"/>
  <c r="AI948" i="10"/>
  <c r="AI945" i="10"/>
  <c r="AI950" i="10"/>
  <c r="AI947" i="10"/>
  <c r="AI949" i="10"/>
  <c r="AI954" i="10"/>
  <c r="AI951" i="10"/>
  <c r="AI952" i="10"/>
  <c r="AI955" i="10"/>
  <c r="AI953" i="10"/>
  <c r="AI957" i="10"/>
  <c r="AI956" i="10"/>
  <c r="AI960" i="10"/>
  <c r="AI958" i="10"/>
  <c r="AI959" i="10"/>
  <c r="AI963" i="10"/>
  <c r="AI961" i="10"/>
  <c r="AI964" i="10"/>
  <c r="AI962" i="10"/>
  <c r="AI966" i="10"/>
  <c r="AI965" i="10"/>
  <c r="AI968" i="10"/>
  <c r="AI967" i="10"/>
  <c r="AI973" i="10"/>
  <c r="AI970" i="10"/>
  <c r="AI969" i="10"/>
  <c r="AI971" i="10"/>
  <c r="AI975" i="10"/>
  <c r="AI972" i="10"/>
  <c r="AI974" i="10"/>
  <c r="AI977" i="10"/>
  <c r="AI976" i="10"/>
  <c r="AI983" i="10"/>
  <c r="AI978" i="10"/>
  <c r="AI979" i="10"/>
  <c r="AI981" i="10"/>
  <c r="AI982" i="10"/>
  <c r="AI980" i="10"/>
  <c r="AI985" i="10"/>
  <c r="AI984" i="10"/>
  <c r="AI988" i="10"/>
  <c r="AI986" i="10"/>
  <c r="AI989" i="10"/>
  <c r="AI987" i="10"/>
  <c r="AI993" i="10"/>
  <c r="AI990" i="10"/>
  <c r="AI992" i="10"/>
  <c r="AI991" i="10"/>
  <c r="AI994" i="10"/>
  <c r="AI996" i="10"/>
  <c r="AI995" i="10"/>
  <c r="AI997" i="10"/>
  <c r="AI998" i="10"/>
  <c r="Y1224" i="10"/>
  <c r="Y619" i="10"/>
  <c r="Y621" i="10"/>
  <c r="Y622" i="10"/>
  <c r="Y620" i="10"/>
  <c r="Y623" i="10"/>
  <c r="Y624" i="10"/>
  <c r="Y626" i="10"/>
  <c r="Y625" i="10"/>
  <c r="Y630" i="10"/>
  <c r="Y628" i="10"/>
  <c r="Y627" i="10"/>
  <c r="Y629" i="10"/>
  <c r="Y631" i="10"/>
  <c r="Y635" i="10"/>
  <c r="Y634" i="10"/>
  <c r="Y633" i="10"/>
  <c r="Y632" i="10"/>
  <c r="Y636" i="10"/>
  <c r="Y647" i="10"/>
  <c r="Y645" i="10"/>
  <c r="Y646" i="10"/>
  <c r="Y652" i="10"/>
  <c r="Y650" i="10"/>
  <c r="Y648" i="10"/>
  <c r="Y649" i="10"/>
  <c r="Y651" i="10"/>
  <c r="Y653" i="10"/>
  <c r="Y654" i="10"/>
  <c r="Y656" i="10"/>
  <c r="Y655" i="10"/>
  <c r="Y659" i="10"/>
  <c r="Y657" i="10"/>
  <c r="Y658" i="10"/>
  <c r="Y662" i="10"/>
  <c r="Y661" i="10"/>
  <c r="Y660" i="10"/>
  <c r="Y664" i="10"/>
  <c r="Y663" i="10"/>
  <c r="Y666" i="10"/>
  <c r="Y665" i="10"/>
  <c r="Y668" i="10"/>
  <c r="Y671" i="10"/>
  <c r="Y667" i="10"/>
  <c r="Y670" i="10"/>
  <c r="Y669" i="10"/>
  <c r="Y672" i="10"/>
  <c r="Y673" i="10"/>
  <c r="Y674" i="10"/>
  <c r="Y676" i="10"/>
  <c r="Y677" i="10"/>
  <c r="Y675" i="10"/>
  <c r="Y679" i="10"/>
  <c r="Y678" i="10"/>
  <c r="Y683" i="10"/>
  <c r="Y681" i="10"/>
  <c r="Y680" i="10"/>
  <c r="Y682" i="10"/>
  <c r="Y686" i="10"/>
  <c r="Y684" i="10"/>
  <c r="Y685" i="10"/>
  <c r="Y688" i="10"/>
  <c r="Y687" i="10"/>
  <c r="Y690" i="10"/>
  <c r="Y692" i="10"/>
  <c r="Y689" i="10"/>
  <c r="Y691" i="10"/>
  <c r="Y693" i="10"/>
  <c r="Y694" i="10"/>
  <c r="Y695" i="10"/>
  <c r="Y696" i="10"/>
  <c r="Y698" i="10"/>
  <c r="Y697" i="10"/>
  <c r="Y701" i="10"/>
  <c r="Y700" i="10"/>
  <c r="Y699" i="10"/>
  <c r="Y702" i="10"/>
  <c r="Y707" i="10"/>
  <c r="Y704" i="10"/>
  <c r="Y703" i="10"/>
  <c r="Y709" i="10"/>
  <c r="Y705" i="10"/>
  <c r="Y706" i="10"/>
  <c r="Y711" i="10"/>
  <c r="Y708" i="10"/>
  <c r="Y713" i="10"/>
  <c r="Y710" i="10"/>
  <c r="Y712" i="10"/>
  <c r="Y715" i="10"/>
  <c r="Y714" i="10"/>
  <c r="Y716" i="10"/>
  <c r="Y717" i="10"/>
  <c r="Y718" i="10"/>
  <c r="Y720" i="10"/>
  <c r="Y719" i="10"/>
  <c r="Y721" i="10"/>
  <c r="Y722" i="10"/>
  <c r="Y724" i="10"/>
  <c r="Y723" i="10"/>
  <c r="Y725" i="10"/>
  <c r="Y726" i="10"/>
  <c r="Y728" i="10"/>
  <c r="Y727" i="10"/>
  <c r="Y729" i="10"/>
  <c r="Y732" i="10"/>
  <c r="Y730" i="10"/>
  <c r="Y733" i="10"/>
  <c r="Y734" i="10"/>
  <c r="Y731" i="10"/>
  <c r="Y736" i="10"/>
  <c r="Y735" i="10"/>
  <c r="Y737" i="10"/>
  <c r="Y738" i="10"/>
  <c r="Y741" i="10"/>
  <c r="Y739" i="10"/>
  <c r="Y740" i="10"/>
  <c r="Y742" i="10"/>
  <c r="Y743" i="10"/>
  <c r="Y744" i="10"/>
  <c r="Y747" i="10"/>
  <c r="Y745" i="10"/>
  <c r="Y746" i="10"/>
  <c r="Y749" i="10"/>
  <c r="Y748" i="10"/>
  <c r="Y752" i="10"/>
  <c r="Y751" i="10"/>
  <c r="Y750" i="10"/>
  <c r="Y753" i="10"/>
  <c r="Y755" i="10"/>
  <c r="Y754" i="10"/>
  <c r="Y756" i="10"/>
  <c r="Y758" i="10"/>
  <c r="Y757" i="10"/>
  <c r="Y760" i="10"/>
  <c r="Y759" i="10"/>
  <c r="Y762" i="10"/>
  <c r="Y761" i="10"/>
  <c r="Y765" i="10"/>
  <c r="Y763" i="10"/>
  <c r="Y764" i="10"/>
  <c r="Y766" i="10"/>
  <c r="Y768" i="10"/>
  <c r="Y767" i="10"/>
  <c r="Y770" i="10"/>
  <c r="Y769" i="10"/>
  <c r="Y772" i="10"/>
  <c r="Y771" i="10"/>
  <c r="Y774" i="10"/>
  <c r="Y775" i="10"/>
  <c r="Y773" i="10"/>
  <c r="Y776" i="10"/>
  <c r="Y777" i="10"/>
  <c r="Y779" i="10"/>
  <c r="Y780" i="10"/>
  <c r="Y778" i="10"/>
  <c r="Y783" i="10"/>
  <c r="Y781" i="10"/>
  <c r="Y782" i="10"/>
  <c r="Y785" i="10"/>
  <c r="Y788" i="10"/>
  <c r="Y784" i="10"/>
  <c r="Y787" i="10"/>
  <c r="Y791" i="10"/>
  <c r="Y790" i="10"/>
  <c r="Y794" i="10"/>
  <c r="Y792" i="10"/>
  <c r="Y793" i="10"/>
  <c r="Y796" i="10"/>
  <c r="Y795" i="10"/>
  <c r="Y798" i="10"/>
  <c r="Y797" i="10"/>
  <c r="Y799" i="10"/>
  <c r="Y801" i="10"/>
  <c r="Y800" i="10"/>
  <c r="Y803" i="10"/>
  <c r="Y802" i="10"/>
  <c r="Y804" i="10"/>
  <c r="Y805" i="10"/>
  <c r="Y806" i="10"/>
  <c r="Y808" i="10"/>
  <c r="Y807" i="10"/>
  <c r="Y812" i="10"/>
  <c r="Y810" i="10"/>
  <c r="Y809" i="10"/>
  <c r="Y811" i="10"/>
  <c r="Y814" i="10"/>
  <c r="Y813" i="10"/>
  <c r="Y816" i="10"/>
  <c r="Y815" i="10"/>
  <c r="Y818" i="10"/>
  <c r="Y821" i="10"/>
  <c r="Y817" i="10"/>
  <c r="Y820" i="10"/>
  <c r="Y827" i="10"/>
  <c r="Y826" i="10"/>
  <c r="Y829" i="10"/>
  <c r="Y828" i="10"/>
  <c r="Y830" i="10"/>
  <c r="Y832" i="10"/>
  <c r="Y831" i="10"/>
  <c r="Y833" i="10"/>
  <c r="Y835" i="10"/>
  <c r="Y834" i="10"/>
  <c r="Y837" i="10"/>
  <c r="Y839" i="10"/>
  <c r="Y836" i="10"/>
  <c r="Y838" i="10"/>
  <c r="Y840" i="10"/>
  <c r="Y841" i="10"/>
  <c r="Y842" i="10"/>
  <c r="Y844" i="10"/>
  <c r="Y843" i="10"/>
  <c r="Y845" i="10"/>
  <c r="Y847" i="10"/>
  <c r="Y848" i="10"/>
  <c r="Y846" i="10"/>
  <c r="Y850" i="10"/>
  <c r="Y849" i="10"/>
  <c r="Y853" i="10"/>
  <c r="Y851" i="10"/>
  <c r="Y852" i="10"/>
  <c r="Y855" i="10"/>
  <c r="Y857" i="10"/>
  <c r="Y854" i="10"/>
  <c r="Y856" i="10"/>
  <c r="Y860" i="10"/>
  <c r="Y858" i="10"/>
  <c r="Y859" i="10"/>
  <c r="Y861" i="10"/>
  <c r="Y862" i="10"/>
  <c r="Y863" i="10"/>
  <c r="Y866" i="10"/>
  <c r="Y864" i="10"/>
  <c r="Y868" i="10"/>
  <c r="Y865" i="10"/>
  <c r="Y871" i="10"/>
  <c r="Y867" i="10"/>
  <c r="Y869" i="10"/>
  <c r="Y870" i="10"/>
  <c r="Y873" i="10"/>
  <c r="Y872" i="10"/>
  <c r="Y876" i="10"/>
  <c r="Y875" i="10"/>
  <c r="Y874" i="10"/>
  <c r="Y878" i="10"/>
  <c r="Y877" i="10"/>
  <c r="Y879" i="10"/>
  <c r="Y880" i="10"/>
  <c r="Y881" i="10"/>
  <c r="Y882" i="10"/>
  <c r="Y883" i="10"/>
  <c r="Y885" i="10"/>
  <c r="Y884" i="10"/>
  <c r="Y886" i="10"/>
  <c r="Y889" i="10"/>
  <c r="Y891" i="10"/>
  <c r="Y887" i="10"/>
  <c r="Y888" i="10"/>
  <c r="Y890" i="10"/>
  <c r="Y893" i="10"/>
  <c r="Y894" i="10"/>
  <c r="Y892" i="10"/>
  <c r="Y895" i="10"/>
  <c r="Y896" i="10"/>
  <c r="Y897" i="10"/>
  <c r="Y899" i="10"/>
  <c r="Y898" i="10"/>
  <c r="Y901" i="10"/>
  <c r="Y900" i="10"/>
  <c r="Y904" i="10"/>
  <c r="Y902" i="10"/>
  <c r="Y903" i="10"/>
  <c r="Y905" i="10"/>
  <c r="Y906" i="10"/>
  <c r="Y907" i="10"/>
  <c r="Y909" i="10"/>
  <c r="Y908" i="10"/>
  <c r="Y910" i="10"/>
  <c r="Y911" i="10"/>
  <c r="Y915" i="10"/>
  <c r="Y914" i="10"/>
  <c r="Y912" i="10"/>
  <c r="Y913" i="10"/>
  <c r="Y916" i="10"/>
  <c r="Y918" i="10"/>
  <c r="Y917" i="10"/>
  <c r="Y919" i="10"/>
  <c r="Y921" i="10"/>
  <c r="Y922" i="10"/>
  <c r="Y920" i="10"/>
  <c r="Y926" i="10"/>
  <c r="Y923" i="10"/>
  <c r="Y924" i="10"/>
  <c r="Y925" i="10"/>
  <c r="Y927" i="10"/>
  <c r="Y928" i="10"/>
  <c r="Y931" i="10"/>
  <c r="Y932" i="10"/>
  <c r="Y929" i="10"/>
  <c r="Y930" i="10"/>
  <c r="Y934" i="10"/>
  <c r="Y936" i="10"/>
  <c r="Y933" i="10"/>
  <c r="Y940" i="10"/>
  <c r="Y935" i="10"/>
  <c r="Y937" i="10"/>
  <c r="Y938" i="10"/>
  <c r="Y941" i="10"/>
  <c r="Y939" i="10"/>
  <c r="Y942" i="10"/>
  <c r="Y944" i="10"/>
  <c r="Y943" i="10"/>
  <c r="Y946" i="10"/>
  <c r="Y950" i="10"/>
  <c r="Y948" i="10"/>
  <c r="Y945" i="10"/>
  <c r="Y947" i="10"/>
  <c r="Y954" i="10"/>
  <c r="Y949" i="10"/>
  <c r="Y952" i="10"/>
  <c r="Y951" i="10"/>
  <c r="Y956" i="10"/>
  <c r="Y953" i="10"/>
  <c r="Y955" i="10"/>
  <c r="Y957" i="10"/>
  <c r="Y958" i="10"/>
  <c r="Y959" i="10"/>
  <c r="Y960" i="10"/>
  <c r="Y961" i="10"/>
  <c r="Y962" i="10"/>
  <c r="Y963" i="10"/>
  <c r="Y964" i="10"/>
  <c r="Y966" i="10"/>
  <c r="Y965" i="10"/>
  <c r="Y967" i="10"/>
  <c r="Y968" i="10"/>
  <c r="Y969" i="10"/>
  <c r="Y971" i="10"/>
  <c r="Y970" i="10"/>
  <c r="Y973" i="10"/>
  <c r="Y972" i="10"/>
  <c r="Y975" i="10"/>
  <c r="Y974" i="10"/>
  <c r="Y978" i="10"/>
  <c r="Y977" i="10"/>
  <c r="Y976" i="10"/>
  <c r="Y981" i="10"/>
  <c r="Y980" i="10"/>
  <c r="Y979" i="10"/>
  <c r="Y982" i="10"/>
  <c r="Y985" i="10"/>
  <c r="Y983" i="10"/>
  <c r="Y984" i="10"/>
  <c r="Y987" i="10"/>
  <c r="Y986" i="10"/>
  <c r="Y989" i="10"/>
  <c r="Y988" i="10"/>
  <c r="Y991" i="10"/>
  <c r="Y993" i="10"/>
  <c r="Y990" i="10"/>
  <c r="Y992" i="10"/>
  <c r="Y994" i="10"/>
  <c r="Y997" i="10"/>
  <c r="Y995" i="10"/>
  <c r="Y996" i="10"/>
  <c r="Y998" i="10"/>
  <c r="AL1224" i="10"/>
  <c r="AL619" i="10"/>
  <c r="AL618" i="10"/>
  <c r="AL621" i="10"/>
  <c r="AL620" i="10"/>
  <c r="AL623" i="10"/>
  <c r="AL625" i="10"/>
  <c r="AL622" i="10"/>
  <c r="AL627" i="10"/>
  <c r="AL624" i="10"/>
  <c r="AL626" i="10"/>
  <c r="AL628" i="10"/>
  <c r="AL629" i="10"/>
  <c r="AL630" i="10"/>
  <c r="AL632" i="10"/>
  <c r="AL631" i="10"/>
  <c r="AL635" i="10"/>
  <c r="AL634" i="10"/>
  <c r="AL633" i="10"/>
  <c r="AL637" i="10"/>
  <c r="AL636" i="10"/>
  <c r="AL639" i="10"/>
  <c r="AL643" i="10"/>
  <c r="AL641" i="10"/>
  <c r="AL638" i="10"/>
  <c r="AL644" i="10"/>
  <c r="AL640" i="10"/>
  <c r="AL642" i="10"/>
  <c r="AL647" i="10"/>
  <c r="AL649" i="10"/>
  <c r="AL645" i="10"/>
  <c r="AL646" i="10"/>
  <c r="AL648" i="10"/>
  <c r="AL650" i="10"/>
  <c r="AL652" i="10"/>
  <c r="AL651" i="10"/>
  <c r="AL654" i="10"/>
  <c r="AL653" i="10"/>
  <c r="AL655" i="10"/>
  <c r="AL659" i="10"/>
  <c r="AL656" i="10"/>
  <c r="AL657" i="10"/>
  <c r="AL661" i="10"/>
  <c r="AL662" i="10"/>
  <c r="AL658" i="10"/>
  <c r="AL664" i="10"/>
  <c r="AL660" i="10"/>
  <c r="AL666" i="10"/>
  <c r="AL663" i="10"/>
  <c r="AL668" i="10"/>
  <c r="AL665" i="10"/>
  <c r="AL670" i="10"/>
  <c r="AL667" i="10"/>
  <c r="AL669" i="10"/>
  <c r="AL671" i="10"/>
  <c r="AL672" i="10"/>
  <c r="AL674" i="10"/>
  <c r="AL673" i="10"/>
  <c r="AL675" i="10"/>
  <c r="AL676" i="10"/>
  <c r="AL677" i="10"/>
  <c r="AL678" i="10"/>
  <c r="AL681" i="10"/>
  <c r="AL679" i="10"/>
  <c r="AL680" i="10"/>
  <c r="AL684" i="10"/>
  <c r="AL682" i="10"/>
  <c r="AL683" i="10"/>
  <c r="AL686" i="10"/>
  <c r="AL687" i="10"/>
  <c r="AL685" i="10"/>
  <c r="AL688" i="10"/>
  <c r="AL689" i="10"/>
  <c r="AL690" i="10"/>
  <c r="AL691" i="10"/>
  <c r="AL693" i="10"/>
  <c r="AL692" i="10"/>
  <c r="AL694" i="10"/>
  <c r="AL696" i="10"/>
  <c r="AL697" i="10"/>
  <c r="AL695" i="10"/>
  <c r="AL699" i="10"/>
  <c r="AL701" i="10"/>
  <c r="AL698" i="10"/>
  <c r="AL700" i="10"/>
  <c r="AL703" i="10"/>
  <c r="AL702" i="10"/>
  <c r="AL704" i="10"/>
  <c r="AL706" i="10"/>
  <c r="AL707" i="10"/>
  <c r="AL705" i="10"/>
  <c r="AL709" i="10"/>
  <c r="AL708" i="10"/>
  <c r="AL711" i="10"/>
  <c r="AL710" i="10"/>
  <c r="AL715" i="10"/>
  <c r="AL712" i="10"/>
  <c r="AL713" i="10"/>
  <c r="AL714" i="10"/>
  <c r="AL719" i="10"/>
  <c r="AL717" i="10"/>
  <c r="AL716" i="10"/>
  <c r="AL718" i="10"/>
  <c r="AL722" i="10"/>
  <c r="AL721" i="10"/>
  <c r="AL720" i="10"/>
  <c r="AL724" i="10"/>
  <c r="AL728" i="10"/>
  <c r="AL723" i="10"/>
  <c r="AL726" i="10"/>
  <c r="AL725" i="10"/>
  <c r="AL727" i="10"/>
  <c r="AL729" i="10"/>
  <c r="AL732" i="10"/>
  <c r="AL730" i="10"/>
  <c r="AL731" i="10"/>
  <c r="AL733" i="10"/>
  <c r="AL735" i="10"/>
  <c r="AL734" i="10"/>
  <c r="AL737" i="10"/>
  <c r="AL736" i="10"/>
  <c r="AL739" i="10"/>
  <c r="AL738" i="10"/>
  <c r="AL740" i="10"/>
  <c r="AL741" i="10"/>
  <c r="AL742" i="10"/>
  <c r="AL743" i="10"/>
  <c r="AL744" i="10"/>
  <c r="AL747" i="10"/>
  <c r="AL746" i="10"/>
  <c r="AL745" i="10"/>
  <c r="AL751" i="10"/>
  <c r="AL749" i="10"/>
  <c r="AL748" i="10"/>
  <c r="AL755" i="10"/>
  <c r="AL753" i="10"/>
  <c r="AL750" i="10"/>
  <c r="AL752" i="10"/>
  <c r="AL756" i="10"/>
  <c r="AL758" i="10"/>
  <c r="AL754" i="10"/>
  <c r="AL757" i="10"/>
  <c r="AL759" i="10"/>
  <c r="AL760" i="10"/>
  <c r="AL762" i="10"/>
  <c r="AL761" i="10"/>
  <c r="AL763" i="10"/>
  <c r="AL765" i="10"/>
  <c r="AL764" i="10"/>
  <c r="AL767" i="10"/>
  <c r="AL766" i="10"/>
  <c r="AL769" i="10"/>
  <c r="AL768" i="10"/>
  <c r="AL770" i="10"/>
  <c r="AL771" i="10"/>
  <c r="AL774" i="10"/>
  <c r="AL772" i="10"/>
  <c r="AL775" i="10"/>
  <c r="AL773" i="10"/>
  <c r="AL776" i="10"/>
  <c r="AL777" i="10"/>
  <c r="AL778" i="10"/>
  <c r="AL779" i="10"/>
  <c r="AL782" i="10"/>
  <c r="AL780" i="10"/>
  <c r="AL781" i="10"/>
  <c r="AL784" i="10"/>
  <c r="AL783" i="10"/>
  <c r="AL786" i="10"/>
  <c r="AL788" i="10"/>
  <c r="AL785" i="10"/>
  <c r="AL789" i="10"/>
  <c r="AL790" i="10"/>
  <c r="AL787" i="10"/>
  <c r="AL791" i="10"/>
  <c r="AL792" i="10"/>
  <c r="AL793" i="10"/>
  <c r="AL794" i="10"/>
  <c r="AL799" i="10"/>
  <c r="AL797" i="10"/>
  <c r="AL795" i="10"/>
  <c r="AL796" i="10"/>
  <c r="AL800" i="10"/>
  <c r="AL801" i="10"/>
  <c r="AL798" i="10"/>
  <c r="AL803" i="10"/>
  <c r="AL804" i="10"/>
  <c r="AL802" i="10"/>
  <c r="AL808" i="10"/>
  <c r="AL806" i="10"/>
  <c r="AL805" i="10"/>
  <c r="AL809" i="10"/>
  <c r="AL807" i="10"/>
  <c r="AL810" i="10"/>
  <c r="AL811" i="10"/>
  <c r="AL812" i="10"/>
  <c r="AL814" i="10"/>
  <c r="AL813" i="10"/>
  <c r="AL817" i="10"/>
  <c r="AL815" i="10"/>
  <c r="AL816" i="10"/>
  <c r="AL818" i="10"/>
  <c r="AL819" i="10"/>
  <c r="AL820" i="10"/>
  <c r="AL821" i="10"/>
  <c r="AL824" i="10"/>
  <c r="AL822" i="10"/>
  <c r="AL823" i="10"/>
  <c r="AL825" i="10"/>
  <c r="AL827" i="10"/>
  <c r="AL826" i="10"/>
  <c r="AL831" i="10"/>
  <c r="AL829" i="10"/>
  <c r="AL830" i="10"/>
  <c r="AL828" i="10"/>
  <c r="AL832" i="10"/>
  <c r="AL833" i="10"/>
  <c r="AL835" i="10"/>
  <c r="AL834" i="10"/>
  <c r="AL836" i="10"/>
  <c r="AL838" i="10"/>
  <c r="AL837" i="10"/>
  <c r="AL839" i="10"/>
  <c r="AL844" i="10"/>
  <c r="AL843" i="10"/>
  <c r="AL841" i="10"/>
  <c r="AL840" i="10"/>
  <c r="AL846" i="10"/>
  <c r="AL842" i="10"/>
  <c r="AL845" i="10"/>
  <c r="AL847" i="10"/>
  <c r="AL848" i="10"/>
  <c r="AL849" i="10"/>
  <c r="AL852" i="10"/>
  <c r="AL850" i="10"/>
  <c r="AL851" i="10"/>
  <c r="AL853" i="10"/>
  <c r="AL855" i="10"/>
  <c r="AL854" i="10"/>
  <c r="AL858" i="10"/>
  <c r="AL857" i="10"/>
  <c r="AL856" i="10"/>
  <c r="AL860" i="10"/>
  <c r="AL859" i="10"/>
  <c r="AL861" i="10"/>
  <c r="AL862" i="10"/>
  <c r="AL863" i="10"/>
  <c r="AL868" i="10"/>
  <c r="AL866" i="10"/>
  <c r="AL864" i="10"/>
  <c r="AL865" i="10"/>
  <c r="AL870" i="10"/>
  <c r="AL871" i="10"/>
  <c r="AL867" i="10"/>
  <c r="AL869" i="10"/>
  <c r="AL872" i="10"/>
  <c r="AL873" i="10"/>
  <c r="AL874" i="10"/>
  <c r="AL877" i="10"/>
  <c r="AL875" i="10"/>
  <c r="AL876" i="10"/>
  <c r="AL882" i="10"/>
  <c r="AL879" i="10"/>
  <c r="AL880" i="10"/>
  <c r="AL878" i="10"/>
  <c r="AL881" i="10"/>
  <c r="AL883" i="10"/>
  <c r="AL884" i="10"/>
  <c r="AL886" i="10"/>
  <c r="AL885" i="10"/>
  <c r="AL887" i="10"/>
  <c r="AL888" i="10"/>
  <c r="AL890" i="10"/>
  <c r="AL893" i="10"/>
  <c r="AL889" i="10"/>
  <c r="AL892" i="10"/>
  <c r="AL891" i="10"/>
  <c r="AL895" i="10"/>
  <c r="AL897" i="10"/>
  <c r="AL894" i="10"/>
  <c r="AL898" i="10"/>
  <c r="AL896" i="10"/>
  <c r="AL900" i="10"/>
  <c r="AL899" i="10"/>
  <c r="AL902" i="10"/>
  <c r="AL903" i="10"/>
  <c r="AL905" i="10"/>
  <c r="AL901" i="10"/>
  <c r="AL904" i="10"/>
  <c r="AL908" i="10"/>
  <c r="AL906" i="10"/>
  <c r="AL907" i="10"/>
  <c r="AL909" i="10"/>
  <c r="AL910" i="10"/>
  <c r="AL911" i="10"/>
  <c r="AL912" i="10"/>
  <c r="AL913" i="10"/>
  <c r="AL914" i="10"/>
  <c r="AL915" i="10"/>
  <c r="AL917" i="10"/>
  <c r="AL918" i="10"/>
  <c r="AL916" i="10"/>
  <c r="AL919" i="10"/>
  <c r="AL920" i="10"/>
  <c r="AL924" i="10"/>
  <c r="AL921" i="10"/>
  <c r="AL926" i="10"/>
  <c r="AL922" i="10"/>
  <c r="AL925" i="10"/>
  <c r="AL927" i="10"/>
  <c r="AL923" i="10"/>
  <c r="AL928" i="10"/>
  <c r="AL929" i="10"/>
  <c r="AL932" i="10"/>
  <c r="AL930" i="10"/>
  <c r="AL934" i="10"/>
  <c r="AL931" i="10"/>
  <c r="AL933" i="10"/>
  <c r="AL935" i="10"/>
  <c r="AL936" i="10"/>
  <c r="AL939" i="10"/>
  <c r="AL938" i="10"/>
  <c r="AL937" i="10"/>
  <c r="AL940" i="10"/>
  <c r="AL941" i="10"/>
  <c r="AL946" i="10"/>
  <c r="AL943" i="10"/>
  <c r="AL942" i="10"/>
  <c r="AL945" i="10"/>
  <c r="AL944" i="10"/>
  <c r="AL948" i="10"/>
  <c r="AL947" i="10"/>
  <c r="AL949" i="10"/>
  <c r="AL950" i="10"/>
  <c r="AL954" i="10"/>
  <c r="AL951" i="10"/>
  <c r="AL952" i="10"/>
  <c r="AL953" i="10"/>
  <c r="AL956" i="10"/>
  <c r="AL955" i="10"/>
  <c r="AL957" i="10"/>
  <c r="AL958" i="10"/>
  <c r="AL960" i="10"/>
  <c r="AL959" i="10"/>
  <c r="AL962" i="10"/>
  <c r="AL961" i="10"/>
  <c r="AL963" i="10"/>
  <c r="AL966" i="10"/>
  <c r="AL964" i="10"/>
  <c r="AL965" i="10"/>
  <c r="AL968" i="10"/>
  <c r="AL967" i="10"/>
  <c r="AL969" i="10"/>
  <c r="AL970" i="10"/>
  <c r="AL971" i="10"/>
  <c r="AL973" i="10"/>
  <c r="AL972" i="10"/>
  <c r="AL977" i="10"/>
  <c r="AL974" i="10"/>
  <c r="AL976" i="10"/>
  <c r="AL975" i="10"/>
  <c r="AL979" i="10"/>
  <c r="AL978" i="10"/>
  <c r="AL981" i="10"/>
  <c r="AL980" i="10"/>
  <c r="AL983" i="10"/>
  <c r="AL982" i="10"/>
  <c r="AL987" i="10"/>
  <c r="AL985" i="10"/>
  <c r="AL984" i="10"/>
  <c r="AL986" i="10"/>
  <c r="AL989" i="10"/>
  <c r="AL992" i="10"/>
  <c r="AL991" i="10"/>
  <c r="AL988" i="10"/>
  <c r="AL994" i="10"/>
  <c r="AL990" i="10"/>
  <c r="AL993" i="10"/>
  <c r="AL995" i="10"/>
  <c r="AL997" i="10"/>
  <c r="AL996" i="10"/>
  <c r="AL998" i="10"/>
  <c r="G1224" i="10"/>
  <c r="G618" i="10"/>
  <c r="G620" i="10"/>
  <c r="G619" i="10"/>
  <c r="G621" i="10"/>
  <c r="G622" i="10"/>
  <c r="G623" i="10"/>
  <c r="G625" i="10"/>
  <c r="G624" i="10"/>
  <c r="G627" i="10"/>
  <c r="G628" i="10"/>
  <c r="G626" i="10"/>
  <c r="G630" i="10"/>
  <c r="G629" i="10"/>
  <c r="G631" i="10"/>
  <c r="G632" i="10"/>
  <c r="G634" i="10"/>
  <c r="G633" i="10"/>
  <c r="G635" i="10"/>
  <c r="G636" i="10"/>
  <c r="G638" i="10"/>
  <c r="G637" i="10"/>
  <c r="G642" i="10"/>
  <c r="G639" i="10"/>
  <c r="G640" i="10"/>
  <c r="G643" i="10"/>
  <c r="G641" i="10"/>
  <c r="G644" i="10"/>
  <c r="G645" i="10"/>
  <c r="G646" i="10"/>
  <c r="G647" i="10"/>
  <c r="G648" i="10"/>
  <c r="G652" i="10"/>
  <c r="G650" i="10"/>
  <c r="G649" i="10"/>
  <c r="G651" i="10"/>
  <c r="G656" i="10"/>
  <c r="G653" i="10"/>
  <c r="G654" i="10"/>
  <c r="G655" i="10"/>
  <c r="G658" i="10"/>
  <c r="G657" i="10"/>
  <c r="G659" i="10"/>
  <c r="G660" i="10"/>
  <c r="G661" i="10"/>
  <c r="G662" i="10"/>
  <c r="G663" i="10"/>
  <c r="G667" i="10"/>
  <c r="G665" i="10"/>
  <c r="G664" i="10"/>
  <c r="G666" i="10"/>
  <c r="G668" i="10"/>
  <c r="G669" i="10"/>
  <c r="G670" i="10"/>
  <c r="G672" i="10"/>
  <c r="G671" i="10"/>
  <c r="G676" i="10"/>
  <c r="G674" i="10"/>
  <c r="G673" i="10"/>
  <c r="G677" i="10"/>
  <c r="G675" i="10"/>
  <c r="G678" i="10"/>
  <c r="G681" i="10"/>
  <c r="G679" i="10"/>
  <c r="G680" i="10"/>
  <c r="G684" i="10"/>
  <c r="G682" i="10"/>
  <c r="G683" i="10"/>
  <c r="G686" i="10"/>
  <c r="G687" i="10"/>
  <c r="G685" i="10"/>
  <c r="G689" i="10"/>
  <c r="G688" i="10"/>
  <c r="G694" i="10"/>
  <c r="G690" i="10"/>
  <c r="G692" i="10"/>
  <c r="G691" i="10"/>
  <c r="G697" i="10"/>
  <c r="G693" i="10"/>
  <c r="G695" i="10"/>
  <c r="G696" i="10"/>
  <c r="G698" i="10"/>
  <c r="G699" i="10"/>
  <c r="G700" i="10"/>
  <c r="G701" i="10"/>
  <c r="G704" i="10"/>
  <c r="G702" i="10"/>
  <c r="G703" i="10"/>
  <c r="G705" i="10"/>
  <c r="G706" i="10"/>
  <c r="G708" i="10"/>
  <c r="G707" i="10"/>
  <c r="G709" i="10"/>
  <c r="G710" i="10"/>
  <c r="G714" i="10"/>
  <c r="G711" i="10"/>
  <c r="G712" i="10"/>
  <c r="G713" i="10"/>
  <c r="G715" i="10"/>
  <c r="G716" i="10"/>
  <c r="G717" i="10"/>
  <c r="G718" i="10"/>
  <c r="G719" i="10"/>
  <c r="G720" i="10"/>
  <c r="G721" i="10"/>
  <c r="G722" i="10"/>
  <c r="G723" i="10"/>
  <c r="G724" i="10"/>
  <c r="G726" i="10"/>
  <c r="G725" i="10"/>
  <c r="G728" i="10"/>
  <c r="G731" i="10"/>
  <c r="G730" i="10"/>
  <c r="G727" i="10"/>
  <c r="G729" i="10"/>
  <c r="G732" i="10"/>
  <c r="G733" i="10"/>
  <c r="G734" i="10"/>
  <c r="G735" i="10"/>
  <c r="G737" i="10"/>
  <c r="G736" i="10"/>
  <c r="G739" i="10"/>
  <c r="G738" i="10"/>
  <c r="G741" i="10"/>
  <c r="G740" i="10"/>
  <c r="G742" i="10"/>
  <c r="G744" i="10"/>
  <c r="G743" i="10"/>
  <c r="G745" i="10"/>
  <c r="G746" i="10"/>
  <c r="G749" i="10"/>
  <c r="G747" i="10"/>
  <c r="G750" i="10"/>
  <c r="G748" i="10"/>
  <c r="G751" i="10"/>
  <c r="G753" i="10"/>
  <c r="G752" i="10"/>
  <c r="G755" i="10"/>
  <c r="G754" i="10"/>
  <c r="G759" i="10"/>
  <c r="G757" i="10"/>
  <c r="G756" i="10"/>
  <c r="G758" i="10"/>
  <c r="G761" i="10"/>
  <c r="G760" i="10"/>
  <c r="G765" i="10"/>
  <c r="G762" i="10"/>
  <c r="G763" i="10"/>
  <c r="G764" i="10"/>
  <c r="G767" i="10"/>
  <c r="G766" i="10"/>
  <c r="G768" i="10"/>
  <c r="G771" i="10"/>
  <c r="G769" i="10"/>
  <c r="G770" i="10"/>
  <c r="G772" i="10"/>
  <c r="G773" i="10"/>
  <c r="G776" i="10"/>
  <c r="G774" i="10"/>
  <c r="G775" i="10"/>
  <c r="G777" i="10"/>
  <c r="G781" i="10"/>
  <c r="G778" i="10"/>
  <c r="G779" i="10"/>
  <c r="G783" i="10"/>
  <c r="G780" i="10"/>
  <c r="G782" i="10"/>
  <c r="G784" i="10"/>
  <c r="G785" i="10"/>
  <c r="G786" i="10"/>
  <c r="G790" i="10"/>
  <c r="G788" i="10"/>
  <c r="G787" i="10"/>
  <c r="G792" i="10"/>
  <c r="G789" i="10"/>
  <c r="G794" i="10"/>
  <c r="G791" i="10"/>
  <c r="G796" i="10"/>
  <c r="G793" i="10"/>
  <c r="G798" i="10"/>
  <c r="G795" i="10"/>
  <c r="G797" i="10"/>
  <c r="G801" i="10"/>
  <c r="G799" i="10"/>
  <c r="G800" i="10"/>
  <c r="G802" i="10"/>
  <c r="G803" i="10"/>
  <c r="G804" i="10"/>
  <c r="G806" i="10"/>
  <c r="G805" i="10"/>
  <c r="G807" i="10"/>
  <c r="G810" i="10"/>
  <c r="G808" i="10"/>
  <c r="G809" i="10"/>
  <c r="G814" i="10"/>
  <c r="G812" i="10"/>
  <c r="G811" i="10"/>
  <c r="G813" i="10"/>
  <c r="G815" i="10"/>
  <c r="G817" i="10"/>
  <c r="G819" i="10"/>
  <c r="G821" i="10"/>
  <c r="G816" i="10"/>
  <c r="G818" i="10"/>
  <c r="G820" i="10"/>
  <c r="G822" i="10"/>
  <c r="G823" i="10"/>
  <c r="G825" i="10"/>
  <c r="G829" i="10"/>
  <c r="G824" i="10"/>
  <c r="G826" i="10"/>
  <c r="G827" i="10"/>
  <c r="G833" i="10"/>
  <c r="G831" i="10"/>
  <c r="G828" i="10"/>
  <c r="G830" i="10"/>
  <c r="G832" i="10"/>
  <c r="G835" i="10"/>
  <c r="G834" i="10"/>
  <c r="G836" i="10"/>
  <c r="G838" i="10"/>
  <c r="G837" i="10"/>
  <c r="G840" i="10"/>
  <c r="G839" i="10"/>
  <c r="G841" i="10"/>
  <c r="G845" i="10"/>
  <c r="G843" i="10"/>
  <c r="G844" i="10"/>
  <c r="G842" i="10"/>
  <c r="G846" i="10"/>
  <c r="G848" i="10"/>
  <c r="G850" i="10"/>
  <c r="G847" i="10"/>
  <c r="G849" i="10"/>
  <c r="G851" i="10"/>
  <c r="G852" i="10"/>
  <c r="G853" i="10"/>
  <c r="G855" i="10"/>
  <c r="G854" i="10"/>
  <c r="G857" i="10"/>
  <c r="G856" i="10"/>
  <c r="G860" i="10"/>
  <c r="G858" i="10"/>
  <c r="G861" i="10"/>
  <c r="G859" i="10"/>
  <c r="G863" i="10"/>
  <c r="G862" i="10"/>
  <c r="G864" i="10"/>
  <c r="G865" i="10"/>
  <c r="G866" i="10"/>
  <c r="G867" i="10"/>
  <c r="G868" i="10"/>
  <c r="G869" i="10"/>
  <c r="G870" i="10"/>
  <c r="G873" i="10"/>
  <c r="G872" i="10"/>
  <c r="G874" i="10"/>
  <c r="G877" i="10"/>
  <c r="G875" i="10"/>
  <c r="G876" i="10"/>
  <c r="G878" i="10"/>
  <c r="G879" i="10"/>
  <c r="G882" i="10"/>
  <c r="G880" i="10"/>
  <c r="G881" i="10"/>
  <c r="G883" i="10"/>
  <c r="G884" i="10"/>
  <c r="G888" i="10"/>
  <c r="G886" i="10"/>
  <c r="G887" i="10"/>
  <c r="G885" i="10"/>
  <c r="G891" i="10"/>
  <c r="G889" i="10"/>
  <c r="G890" i="10"/>
  <c r="G892" i="10"/>
  <c r="G894" i="10"/>
  <c r="G895" i="10"/>
  <c r="G893" i="10"/>
  <c r="G897" i="10"/>
  <c r="G896" i="10"/>
  <c r="G898" i="10"/>
  <c r="G900" i="10"/>
  <c r="G899" i="10"/>
  <c r="G901" i="10"/>
  <c r="G903" i="10"/>
  <c r="G902" i="10"/>
  <c r="G904" i="10"/>
  <c r="G905" i="10"/>
  <c r="G908" i="10"/>
  <c r="G910" i="10"/>
  <c r="G906" i="10"/>
  <c r="G907" i="10"/>
  <c r="G911" i="10"/>
  <c r="G909" i="10"/>
  <c r="G912" i="10"/>
  <c r="G914" i="10"/>
  <c r="G916" i="10"/>
  <c r="G913" i="10"/>
  <c r="G918" i="10"/>
  <c r="G915" i="10"/>
  <c r="G919" i="10"/>
  <c r="G917" i="10"/>
  <c r="G921" i="10"/>
  <c r="G920" i="10"/>
  <c r="G922" i="10"/>
  <c r="G924" i="10"/>
  <c r="G925" i="10"/>
  <c r="G923" i="10"/>
  <c r="G926" i="10"/>
  <c r="G930" i="10"/>
  <c r="G927" i="10"/>
  <c r="G928" i="10"/>
  <c r="G929" i="10"/>
  <c r="G931" i="10"/>
  <c r="G932" i="10"/>
  <c r="G933" i="10"/>
  <c r="G937" i="10"/>
  <c r="G935" i="10"/>
  <c r="G934" i="10"/>
  <c r="G936" i="10"/>
  <c r="G938" i="10"/>
  <c r="G939" i="10"/>
  <c r="G941" i="10"/>
  <c r="G940" i="10"/>
  <c r="G943" i="10"/>
  <c r="G944" i="10"/>
  <c r="G942" i="10"/>
  <c r="G946" i="10"/>
  <c r="G945" i="10"/>
  <c r="G947" i="10"/>
  <c r="G949" i="10"/>
  <c r="G952" i="10"/>
  <c r="G948" i="10"/>
  <c r="G950" i="10"/>
  <c r="G951" i="10"/>
  <c r="G955" i="10"/>
  <c r="G953" i="10"/>
  <c r="G954" i="10"/>
  <c r="G958" i="10"/>
  <c r="G957" i="10"/>
  <c r="G956" i="10"/>
  <c r="G960" i="10"/>
  <c r="G959" i="10"/>
  <c r="G962" i="10"/>
  <c r="G963" i="10"/>
  <c r="G965" i="10"/>
  <c r="G961" i="10"/>
  <c r="G964" i="10"/>
  <c r="G967" i="10"/>
  <c r="G966" i="10"/>
  <c r="G968" i="10"/>
  <c r="G969" i="10"/>
  <c r="G974" i="10"/>
  <c r="G971" i="10"/>
  <c r="G970" i="10"/>
  <c r="G972" i="10"/>
  <c r="G976" i="10"/>
  <c r="G973" i="10"/>
  <c r="G977" i="10"/>
  <c r="G975" i="10"/>
  <c r="G978" i="10"/>
  <c r="G979" i="10"/>
  <c r="G981" i="10"/>
  <c r="G980" i="10"/>
  <c r="G984" i="10"/>
  <c r="G982" i="10"/>
  <c r="G983" i="10"/>
  <c r="G985" i="10"/>
  <c r="G988" i="10"/>
  <c r="G986" i="10"/>
  <c r="G987" i="10"/>
  <c r="G990" i="10"/>
  <c r="G992" i="10"/>
  <c r="G993" i="10"/>
  <c r="G991" i="10"/>
  <c r="G989" i="10"/>
  <c r="G995" i="10"/>
  <c r="G994" i="10"/>
  <c r="G998" i="10"/>
  <c r="G996" i="10"/>
  <c r="G997" i="10"/>
  <c r="T1224" i="10"/>
  <c r="T619" i="10"/>
  <c r="T620" i="10"/>
  <c r="T621" i="10"/>
  <c r="T622" i="10"/>
  <c r="T623" i="10"/>
  <c r="T625" i="10"/>
  <c r="T624" i="10"/>
  <c r="T628" i="10"/>
  <c r="T627" i="10"/>
  <c r="T626" i="10"/>
  <c r="T630" i="10"/>
  <c r="T629" i="10"/>
  <c r="T631" i="10"/>
  <c r="T632" i="10"/>
  <c r="T635" i="10"/>
  <c r="T634" i="10"/>
  <c r="T633" i="10"/>
  <c r="T636" i="10"/>
  <c r="T645" i="10"/>
  <c r="T646" i="10"/>
  <c r="T647" i="10"/>
  <c r="T648" i="10"/>
  <c r="T649" i="10"/>
  <c r="T650" i="10"/>
  <c r="T651" i="10"/>
  <c r="T652" i="10"/>
  <c r="T653" i="10"/>
  <c r="T654" i="10"/>
  <c r="T656" i="10"/>
  <c r="T655" i="10"/>
  <c r="T658" i="10"/>
  <c r="T657" i="10"/>
  <c r="T661" i="10"/>
  <c r="T659" i="10"/>
  <c r="T660" i="10"/>
  <c r="T662" i="10"/>
  <c r="T666" i="10"/>
  <c r="T664" i="10"/>
  <c r="T663" i="10"/>
  <c r="T665" i="10"/>
  <c r="T668" i="10"/>
  <c r="T671" i="10"/>
  <c r="T667" i="10"/>
  <c r="T670" i="10"/>
  <c r="T669" i="10"/>
  <c r="T674" i="10"/>
  <c r="T672" i="10"/>
  <c r="T673" i="10"/>
  <c r="T677" i="10"/>
  <c r="T675" i="10"/>
  <c r="T676" i="10"/>
  <c r="T680" i="10"/>
  <c r="T678" i="10"/>
  <c r="T682" i="10"/>
  <c r="T679" i="10"/>
  <c r="T681" i="10"/>
  <c r="T684" i="10"/>
  <c r="T683" i="10"/>
  <c r="T685" i="10"/>
  <c r="T687" i="10"/>
  <c r="T688" i="10"/>
  <c r="T689" i="10"/>
  <c r="T690" i="10"/>
  <c r="T686" i="10"/>
  <c r="T693" i="10"/>
  <c r="T692" i="10"/>
  <c r="T691" i="10"/>
  <c r="T697" i="10"/>
  <c r="T694" i="10"/>
  <c r="T695" i="10"/>
  <c r="T699" i="10"/>
  <c r="T696" i="10"/>
  <c r="T698" i="10"/>
  <c r="T700" i="10"/>
  <c r="T702" i="10"/>
  <c r="T704" i="10"/>
  <c r="T701" i="10"/>
  <c r="T706" i="10"/>
  <c r="T703" i="10"/>
  <c r="T705" i="10"/>
  <c r="T708" i="10"/>
  <c r="T709" i="10"/>
  <c r="T707" i="10"/>
  <c r="T710" i="10"/>
  <c r="T712" i="10"/>
  <c r="T711" i="10"/>
  <c r="T713" i="10"/>
  <c r="T714" i="10"/>
  <c r="T715" i="10"/>
  <c r="T719" i="10"/>
  <c r="T716" i="10"/>
  <c r="T717" i="10"/>
  <c r="T718" i="10"/>
  <c r="T723" i="10"/>
  <c r="T721" i="10"/>
  <c r="T720" i="10"/>
  <c r="T722" i="10"/>
  <c r="T724" i="10"/>
  <c r="T728" i="10"/>
  <c r="T725" i="10"/>
  <c r="T727" i="10"/>
  <c r="T726" i="10"/>
  <c r="T729" i="10"/>
  <c r="T732" i="10"/>
  <c r="T731" i="10"/>
  <c r="T730" i="10"/>
  <c r="T733" i="10"/>
  <c r="T736" i="10"/>
  <c r="T734" i="10"/>
  <c r="T735" i="10"/>
  <c r="T738" i="10"/>
  <c r="T737" i="10"/>
  <c r="T740" i="10"/>
  <c r="T739" i="10"/>
  <c r="T744" i="10"/>
  <c r="T741" i="10"/>
  <c r="T742" i="10"/>
  <c r="T747" i="10"/>
  <c r="T743" i="10"/>
  <c r="T745" i="10"/>
  <c r="T750" i="10"/>
  <c r="T746" i="10"/>
  <c r="T749" i="10"/>
  <c r="T748" i="10"/>
  <c r="T751" i="10"/>
  <c r="T753" i="10"/>
  <c r="T752" i="10"/>
  <c r="T756" i="10"/>
  <c r="T755" i="10"/>
  <c r="T754" i="10"/>
  <c r="T759" i="10"/>
  <c r="T757" i="10"/>
  <c r="T760" i="10"/>
  <c r="T758" i="10"/>
  <c r="T762" i="10"/>
  <c r="T761" i="10"/>
  <c r="T764" i="10"/>
  <c r="T763" i="10"/>
  <c r="T766" i="10"/>
  <c r="T765" i="10"/>
  <c r="T767" i="10"/>
  <c r="T770" i="10"/>
  <c r="T772" i="10"/>
  <c r="T771" i="10"/>
  <c r="T773" i="10"/>
  <c r="T774" i="10"/>
  <c r="T775" i="10"/>
  <c r="T777" i="10"/>
  <c r="T776" i="10"/>
  <c r="T780" i="10"/>
  <c r="T778" i="10"/>
  <c r="T779" i="10"/>
  <c r="T782" i="10"/>
  <c r="T783" i="10"/>
  <c r="T781" i="10"/>
  <c r="T786" i="10"/>
  <c r="T784" i="10"/>
  <c r="T788" i="10"/>
  <c r="T787" i="10"/>
  <c r="T790" i="10"/>
  <c r="T792" i="10"/>
  <c r="T791" i="10"/>
  <c r="T796" i="10"/>
  <c r="T793" i="10"/>
  <c r="T794" i="10"/>
  <c r="T795" i="10"/>
  <c r="T797" i="10"/>
  <c r="T798" i="10"/>
  <c r="T801" i="10"/>
  <c r="T800" i="10"/>
  <c r="T799" i="10"/>
  <c r="T803" i="10"/>
  <c r="T802" i="10"/>
  <c r="T805" i="10"/>
  <c r="T804" i="10"/>
  <c r="T807" i="10"/>
  <c r="T806" i="10"/>
  <c r="T809" i="10"/>
  <c r="T810" i="10"/>
  <c r="T808" i="10"/>
  <c r="T811" i="10"/>
  <c r="T813" i="10"/>
  <c r="T812" i="10"/>
  <c r="T817" i="10"/>
  <c r="T814" i="10"/>
  <c r="T815" i="10"/>
  <c r="T816" i="10"/>
  <c r="T818" i="10"/>
  <c r="T820" i="10"/>
  <c r="T821" i="10"/>
  <c r="T826" i="10"/>
  <c r="T827" i="10"/>
  <c r="T828" i="10"/>
  <c r="T830" i="10"/>
  <c r="T832" i="10"/>
  <c r="T829" i="10"/>
  <c r="T834" i="10"/>
  <c r="T831" i="10"/>
  <c r="T833" i="10"/>
  <c r="T836" i="10"/>
  <c r="T835" i="10"/>
  <c r="T838" i="10"/>
  <c r="T837" i="10"/>
  <c r="T840" i="10"/>
  <c r="T839" i="10"/>
  <c r="T842" i="10"/>
  <c r="T841" i="10"/>
  <c r="T844" i="10"/>
  <c r="T843" i="10"/>
  <c r="T846" i="10"/>
  <c r="T848" i="10"/>
  <c r="T845" i="10"/>
  <c r="T849" i="10"/>
  <c r="T847" i="10"/>
  <c r="T852" i="10"/>
  <c r="T853" i="10"/>
  <c r="T855" i="10"/>
  <c r="T854" i="10"/>
  <c r="T859" i="10"/>
  <c r="T856" i="10"/>
  <c r="T857" i="10"/>
  <c r="T858" i="10"/>
  <c r="T860" i="10"/>
  <c r="T861" i="10"/>
  <c r="T862" i="10"/>
  <c r="T866" i="10"/>
  <c r="T863" i="10"/>
  <c r="T864" i="10"/>
  <c r="T865" i="10"/>
  <c r="T867" i="10"/>
  <c r="T869" i="10"/>
  <c r="T868" i="10"/>
  <c r="T870" i="10"/>
  <c r="T872" i="10"/>
  <c r="T873" i="10"/>
  <c r="T874" i="10"/>
  <c r="T875" i="10"/>
  <c r="T877" i="10"/>
  <c r="T880" i="10"/>
  <c r="T876" i="10"/>
  <c r="T878" i="10"/>
  <c r="T882" i="10"/>
  <c r="T879" i="10"/>
  <c r="T881" i="10"/>
  <c r="T884" i="10"/>
  <c r="T883" i="10"/>
  <c r="T885" i="10"/>
  <c r="T886" i="10"/>
  <c r="T890" i="10"/>
  <c r="T887" i="10"/>
  <c r="T892" i="10"/>
  <c r="T888" i="10"/>
  <c r="T889" i="10"/>
  <c r="T895" i="10"/>
  <c r="T891" i="10"/>
  <c r="T893" i="10"/>
  <c r="T897" i="10"/>
  <c r="T894" i="10"/>
  <c r="T896" i="10"/>
  <c r="T898" i="10"/>
  <c r="T899" i="10"/>
  <c r="T900" i="10"/>
  <c r="T903" i="10"/>
  <c r="T904" i="10"/>
  <c r="T902" i="10"/>
  <c r="T901" i="10"/>
  <c r="T908" i="10"/>
  <c r="T906" i="10"/>
  <c r="T905" i="10"/>
  <c r="T907" i="10"/>
  <c r="T910" i="10"/>
  <c r="T909" i="10"/>
  <c r="T912" i="10"/>
  <c r="T911" i="10"/>
  <c r="T913" i="10"/>
  <c r="T914" i="10"/>
  <c r="T916" i="10"/>
  <c r="T917" i="10"/>
  <c r="T918" i="10"/>
  <c r="T915" i="10"/>
  <c r="T919" i="10"/>
  <c r="T920" i="10"/>
  <c r="T921" i="10"/>
  <c r="T923" i="10"/>
  <c r="T925" i="10"/>
  <c r="T922" i="10"/>
  <c r="T928" i="10"/>
  <c r="T924" i="10"/>
  <c r="T927" i="10"/>
  <c r="T926" i="10"/>
  <c r="T933" i="10"/>
  <c r="T929" i="10"/>
  <c r="T931" i="10"/>
  <c r="T930" i="10"/>
  <c r="T934" i="10"/>
  <c r="T932" i="10"/>
  <c r="T935" i="10"/>
  <c r="T936" i="10"/>
  <c r="T938" i="10"/>
  <c r="T939" i="10"/>
  <c r="T937" i="10"/>
  <c r="T943" i="10"/>
  <c r="T941" i="10"/>
  <c r="T940" i="10"/>
  <c r="T945" i="10"/>
  <c r="T942" i="10"/>
  <c r="T944" i="10"/>
  <c r="T949" i="10"/>
  <c r="T946" i="10"/>
  <c r="T947" i="10"/>
  <c r="T948" i="10"/>
  <c r="T950" i="10"/>
  <c r="T952" i="10"/>
  <c r="T954" i="10"/>
  <c r="T951" i="10"/>
  <c r="T955" i="10"/>
  <c r="T956" i="10"/>
  <c r="T953" i="10"/>
  <c r="T958" i="10"/>
  <c r="T957" i="10"/>
  <c r="T961" i="10"/>
  <c r="T959" i="10"/>
  <c r="T960" i="10"/>
  <c r="T962" i="10"/>
  <c r="T963" i="10"/>
  <c r="T964" i="10"/>
  <c r="T965" i="10"/>
  <c r="T968" i="10"/>
  <c r="T966" i="10"/>
  <c r="T967" i="10"/>
  <c r="T969" i="10"/>
  <c r="T970" i="10"/>
  <c r="T971" i="10"/>
  <c r="T972" i="10"/>
  <c r="T973" i="10"/>
  <c r="T977" i="10"/>
  <c r="T976" i="10"/>
  <c r="T974" i="10"/>
  <c r="T975" i="10"/>
  <c r="T980" i="10"/>
  <c r="T979" i="10"/>
  <c r="T978" i="10"/>
  <c r="T983" i="10"/>
  <c r="T982" i="10"/>
  <c r="T981" i="10"/>
  <c r="T987" i="10"/>
  <c r="T985" i="10"/>
  <c r="T988" i="10"/>
  <c r="T986" i="10"/>
  <c r="T984" i="10"/>
  <c r="T990" i="10"/>
  <c r="T989" i="10"/>
  <c r="T991" i="10"/>
  <c r="T995" i="10"/>
  <c r="T993" i="10"/>
  <c r="T992" i="10"/>
  <c r="T997" i="10"/>
  <c r="T994" i="10"/>
  <c r="T998" i="10"/>
  <c r="T996" i="10"/>
  <c r="AM1224" i="10"/>
  <c r="AM619" i="10"/>
  <c r="AM618" i="10"/>
  <c r="AM620" i="10"/>
  <c r="AM621" i="10"/>
  <c r="AM622" i="10"/>
  <c r="AM623" i="10"/>
  <c r="AM627" i="10"/>
  <c r="AM624" i="10"/>
  <c r="AM629" i="10"/>
  <c r="AM625" i="10"/>
  <c r="AM626" i="10"/>
  <c r="AM628" i="10"/>
  <c r="AM631" i="10"/>
  <c r="AM630" i="10"/>
  <c r="AM633" i="10"/>
  <c r="AM635" i="10"/>
  <c r="AM632" i="10"/>
  <c r="AM636" i="10"/>
  <c r="AM634" i="10"/>
  <c r="AM637" i="10"/>
  <c r="AM638" i="10"/>
  <c r="AM639" i="10"/>
  <c r="AM640" i="10"/>
  <c r="AM641" i="10"/>
  <c r="AM643" i="10"/>
  <c r="AM642" i="10"/>
  <c r="AM645" i="10"/>
  <c r="AM644" i="10"/>
  <c r="AM651" i="10"/>
  <c r="AM647" i="10"/>
  <c r="AM646" i="10"/>
  <c r="AM653" i="10"/>
  <c r="AM648" i="10"/>
  <c r="AM649" i="10"/>
  <c r="AM650" i="10"/>
  <c r="AM652" i="10"/>
  <c r="AM655" i="10"/>
  <c r="AM656" i="10"/>
  <c r="AM654" i="10"/>
  <c r="AM659" i="10"/>
  <c r="AM657" i="10"/>
  <c r="AM658" i="10"/>
  <c r="AM660" i="10"/>
  <c r="AM661" i="10"/>
  <c r="AM664" i="10"/>
  <c r="AM666" i="10"/>
  <c r="AM663" i="10"/>
  <c r="AM662" i="10"/>
  <c r="AM670" i="10"/>
  <c r="AM665" i="10"/>
  <c r="AM668" i="10"/>
  <c r="AM667" i="10"/>
  <c r="AM672" i="10"/>
  <c r="AM669" i="10"/>
  <c r="AM671" i="10"/>
  <c r="AM674" i="10"/>
  <c r="AM673" i="10"/>
  <c r="AM675" i="10"/>
  <c r="AM676" i="10"/>
  <c r="AM680" i="10"/>
  <c r="AM678" i="10"/>
  <c r="AM677" i="10"/>
  <c r="AM679" i="10"/>
  <c r="AM684" i="10"/>
  <c r="AM686" i="10"/>
  <c r="AM682" i="10"/>
  <c r="AM681" i="10"/>
  <c r="AM683" i="10"/>
  <c r="AM687" i="10"/>
  <c r="AM685" i="10"/>
  <c r="AM689" i="10"/>
  <c r="AM688" i="10"/>
  <c r="AM691" i="10"/>
  <c r="AM690" i="10"/>
  <c r="AM692" i="10"/>
  <c r="AM693" i="10"/>
  <c r="AM695" i="10"/>
  <c r="AM694" i="10"/>
  <c r="AM698" i="10"/>
  <c r="AM697" i="10"/>
  <c r="AM696" i="10"/>
  <c r="AM701" i="10"/>
  <c r="AM699" i="10"/>
  <c r="AM700" i="10"/>
  <c r="AM706" i="10"/>
  <c r="AM703" i="10"/>
  <c r="AM702" i="10"/>
  <c r="AM704" i="10"/>
  <c r="AM708" i="10"/>
  <c r="AM705" i="10"/>
  <c r="AM707" i="10"/>
  <c r="AM711" i="10"/>
  <c r="AM710" i="10"/>
  <c r="AM709" i="10"/>
  <c r="AM712" i="10"/>
  <c r="AM713" i="10"/>
  <c r="AM714" i="10"/>
  <c r="AM715" i="10"/>
  <c r="AM719" i="10"/>
  <c r="AM716" i="10"/>
  <c r="AM717" i="10"/>
  <c r="AM718" i="10"/>
  <c r="AM721" i="10"/>
  <c r="AM724" i="10"/>
  <c r="AM720" i="10"/>
  <c r="AM723" i="10"/>
  <c r="AM722" i="10"/>
  <c r="AM728" i="10"/>
  <c r="AM726" i="10"/>
  <c r="AM725" i="10"/>
  <c r="AM730" i="10"/>
  <c r="AM727" i="10"/>
  <c r="AM732" i="10"/>
  <c r="AM733" i="10"/>
  <c r="AM729" i="10"/>
  <c r="AM731" i="10"/>
  <c r="AM734" i="10"/>
  <c r="AM735" i="10"/>
  <c r="AM736" i="10"/>
  <c r="AM737" i="10"/>
  <c r="AM739" i="10"/>
  <c r="AM741" i="10"/>
  <c r="AM738" i="10"/>
  <c r="AM744" i="10"/>
  <c r="AM740" i="10"/>
  <c r="AM742" i="10"/>
  <c r="AM743" i="10"/>
  <c r="AM746" i="10"/>
  <c r="AM745" i="10"/>
  <c r="AM751" i="10"/>
  <c r="AM749" i="10"/>
  <c r="AM748" i="10"/>
  <c r="AM747" i="10"/>
  <c r="AM750" i="10"/>
  <c r="AM752" i="10"/>
  <c r="AM754" i="10"/>
  <c r="AM753" i="10"/>
  <c r="AM755" i="10"/>
  <c r="AM757" i="10"/>
  <c r="AM756" i="10"/>
  <c r="AM758" i="10"/>
  <c r="AM761" i="10"/>
  <c r="AM759" i="10"/>
  <c r="AM760" i="10"/>
  <c r="AM762" i="10"/>
  <c r="AM764" i="10"/>
  <c r="AM767" i="10"/>
  <c r="AM763" i="10"/>
  <c r="AM765" i="10"/>
  <c r="AM766" i="10"/>
  <c r="AM769" i="10"/>
  <c r="AM768" i="10"/>
  <c r="AM771" i="10"/>
  <c r="AM772" i="10"/>
  <c r="AM770" i="10"/>
  <c r="AM773" i="10"/>
  <c r="AM774" i="10"/>
  <c r="AM777" i="10"/>
  <c r="AM775" i="10"/>
  <c r="AM776" i="10"/>
  <c r="AM778" i="10"/>
  <c r="AM779" i="10"/>
  <c r="AM781" i="10"/>
  <c r="AM783" i="10"/>
  <c r="AM780" i="10"/>
  <c r="AM782" i="10"/>
  <c r="AM786" i="10"/>
  <c r="AM784" i="10"/>
  <c r="AM785" i="10"/>
  <c r="AM788" i="10"/>
  <c r="AM787" i="10"/>
  <c r="AM789" i="10"/>
  <c r="AM790" i="10"/>
  <c r="AM792" i="10"/>
  <c r="AM791" i="10"/>
  <c r="AM794" i="10"/>
  <c r="AM793" i="10"/>
  <c r="AM796" i="10"/>
  <c r="AM795" i="10"/>
  <c r="AM798" i="10"/>
  <c r="AM799" i="10"/>
  <c r="AM797" i="10"/>
  <c r="AM801" i="10"/>
  <c r="AM803" i="10"/>
  <c r="AM800" i="10"/>
  <c r="AM802" i="10"/>
  <c r="AM806" i="10"/>
  <c r="AM805" i="10"/>
  <c r="AM809" i="10"/>
  <c r="AM807" i="10"/>
  <c r="AM804" i="10"/>
  <c r="AM811" i="10"/>
  <c r="AM813" i="10"/>
  <c r="AM808" i="10"/>
  <c r="AM810" i="10"/>
  <c r="AM816" i="10"/>
  <c r="AM812" i="10"/>
  <c r="AM815" i="10"/>
  <c r="AM814" i="10"/>
  <c r="AM818" i="10"/>
  <c r="AM817" i="10"/>
  <c r="AM819" i="10"/>
  <c r="AM823" i="10"/>
  <c r="AM822" i="10"/>
  <c r="AM825" i="10"/>
  <c r="AM821" i="10"/>
  <c r="AM820" i="10"/>
  <c r="AM824" i="10"/>
  <c r="AM827" i="10"/>
  <c r="AM826" i="10"/>
  <c r="AM829" i="10"/>
  <c r="AM831" i="10"/>
  <c r="AM828" i="10"/>
  <c r="AM832" i="10"/>
  <c r="AM830" i="10"/>
  <c r="AM833" i="10"/>
  <c r="AM835" i="10"/>
  <c r="AM836" i="10"/>
  <c r="AM834" i="10"/>
  <c r="AM837" i="10"/>
  <c r="AM838" i="10"/>
  <c r="AM839" i="10"/>
  <c r="AM841" i="10"/>
  <c r="AM843" i="10"/>
  <c r="AM840" i="10"/>
  <c r="AM844" i="10"/>
  <c r="AM842" i="10"/>
  <c r="AM845" i="10"/>
  <c r="AM846" i="10"/>
  <c r="AM847" i="10"/>
  <c r="AM848" i="10"/>
  <c r="AM852" i="10"/>
  <c r="AM850" i="10"/>
  <c r="AM849" i="10"/>
  <c r="AM851" i="10"/>
  <c r="AM855" i="10"/>
  <c r="AM853" i="10"/>
  <c r="AM857" i="10"/>
  <c r="AM854" i="10"/>
  <c r="AM856" i="10"/>
  <c r="AM860" i="10"/>
  <c r="AM859" i="10"/>
  <c r="AM858" i="10"/>
  <c r="AM862" i="10"/>
  <c r="AM861" i="10"/>
  <c r="AM864" i="10"/>
  <c r="AM863" i="10"/>
  <c r="AM866" i="10"/>
  <c r="AM868" i="10"/>
  <c r="AM865" i="10"/>
  <c r="AM867" i="10"/>
  <c r="AM869" i="10"/>
  <c r="AM870" i="10"/>
  <c r="AM871" i="10"/>
  <c r="AM873" i="10"/>
  <c r="AM872" i="10"/>
  <c r="AM874" i="10"/>
  <c r="AM877" i="10"/>
  <c r="AM879" i="10"/>
  <c r="AM875" i="10"/>
  <c r="AM876" i="10"/>
  <c r="AM880" i="10"/>
  <c r="AM878" i="10"/>
  <c r="AM884" i="10"/>
  <c r="AM881" i="10"/>
  <c r="AM882" i="10"/>
  <c r="AM886" i="10"/>
  <c r="AM883" i="10"/>
  <c r="AM885" i="10"/>
  <c r="AM889" i="10"/>
  <c r="AM887" i="10"/>
  <c r="AM888" i="10"/>
  <c r="AM890" i="10"/>
  <c r="AM891" i="10"/>
  <c r="AM892" i="10"/>
  <c r="AM893" i="10"/>
  <c r="AM896" i="10"/>
  <c r="AM894" i="10"/>
  <c r="AM895" i="10"/>
  <c r="AM897" i="10"/>
  <c r="AM900" i="10"/>
  <c r="AM898" i="10"/>
  <c r="AM899" i="10"/>
  <c r="AM902" i="10"/>
  <c r="AM901" i="10"/>
  <c r="AM903" i="10"/>
  <c r="AM906" i="10"/>
  <c r="AM905" i="10"/>
  <c r="AM904" i="10"/>
  <c r="AM908" i="10"/>
  <c r="AM907" i="10"/>
  <c r="AM909" i="10"/>
  <c r="AM910" i="10"/>
  <c r="AM911" i="10"/>
  <c r="AM912" i="10"/>
  <c r="AM916" i="10"/>
  <c r="AM913" i="10"/>
  <c r="AM919" i="10"/>
  <c r="AM914" i="10"/>
  <c r="AM915" i="10"/>
  <c r="AM917" i="10"/>
  <c r="AM918" i="10"/>
  <c r="AM920" i="10"/>
  <c r="AM923" i="10"/>
  <c r="AM922" i="10"/>
  <c r="AM921" i="10"/>
  <c r="AM925" i="10"/>
  <c r="AM926" i="10"/>
  <c r="AM927" i="10"/>
  <c r="AM924" i="10"/>
  <c r="AM928" i="10"/>
  <c r="AM930" i="10"/>
  <c r="AM929" i="10"/>
  <c r="AM932" i="10"/>
  <c r="AM931" i="10"/>
  <c r="AM933" i="10"/>
  <c r="AM934" i="10"/>
  <c r="AM936" i="10"/>
  <c r="AM935" i="10"/>
  <c r="AM937" i="10"/>
  <c r="AM938" i="10"/>
  <c r="AM940" i="10"/>
  <c r="AM944" i="10"/>
  <c r="AM939" i="10"/>
  <c r="AM941" i="10"/>
  <c r="AM942" i="10"/>
  <c r="AM943" i="10"/>
  <c r="AM945" i="10"/>
  <c r="AM946" i="10"/>
  <c r="AM947" i="10"/>
  <c r="AM948" i="10"/>
  <c r="AM949" i="10"/>
  <c r="AM951" i="10"/>
  <c r="AM950" i="10"/>
  <c r="AM953" i="10"/>
  <c r="AM952" i="10"/>
  <c r="AM956" i="10"/>
  <c r="AM954" i="10"/>
  <c r="AM957" i="10"/>
  <c r="AM955" i="10"/>
  <c r="AM958" i="10"/>
  <c r="AM959" i="10"/>
  <c r="AM963" i="10"/>
  <c r="AM960" i="10"/>
  <c r="AM961" i="10"/>
  <c r="AM962" i="10"/>
  <c r="AM965" i="10"/>
  <c r="AM964" i="10"/>
  <c r="AM968" i="10"/>
  <c r="AM966" i="10"/>
  <c r="AM971" i="10"/>
  <c r="AM967" i="10"/>
  <c r="AM969" i="10"/>
  <c r="AM970" i="10"/>
  <c r="AM974" i="10"/>
  <c r="AM973" i="10"/>
  <c r="AM976" i="10"/>
  <c r="AM972" i="10"/>
  <c r="AM975" i="10"/>
  <c r="AM977" i="10"/>
  <c r="AM979" i="10"/>
  <c r="AM978" i="10"/>
  <c r="AM980" i="10"/>
  <c r="AM982" i="10"/>
  <c r="AM981" i="10"/>
  <c r="AM985" i="10"/>
  <c r="AM983" i="10"/>
  <c r="AM984" i="10"/>
  <c r="AM987" i="10"/>
  <c r="AM986" i="10"/>
  <c r="AM988" i="10"/>
  <c r="AM989" i="10"/>
  <c r="AM990" i="10"/>
  <c r="AM991" i="10"/>
  <c r="AM992" i="10"/>
  <c r="AM996" i="10"/>
  <c r="AM994" i="10"/>
  <c r="AM993" i="10"/>
  <c r="AM995" i="10"/>
  <c r="AM997" i="10"/>
  <c r="AM998" i="10"/>
  <c r="J1224" i="10"/>
  <c r="J618" i="10"/>
  <c r="J620" i="10"/>
  <c r="J619" i="10"/>
  <c r="J622" i="10"/>
  <c r="J621" i="10"/>
  <c r="J627" i="10"/>
  <c r="J624" i="10"/>
  <c r="J623" i="10"/>
  <c r="J626" i="10"/>
  <c r="J629" i="10"/>
  <c r="J630" i="10"/>
  <c r="J625" i="10"/>
  <c r="J631" i="10"/>
  <c r="J628" i="10"/>
  <c r="J635" i="10"/>
  <c r="J633" i="10"/>
  <c r="J634" i="10"/>
  <c r="J632" i="10"/>
  <c r="J637" i="10"/>
  <c r="J636" i="10"/>
  <c r="J639" i="10"/>
  <c r="J638" i="10"/>
  <c r="J641" i="10"/>
  <c r="J643" i="10"/>
  <c r="J640" i="10"/>
  <c r="J642" i="10"/>
  <c r="J645" i="10"/>
  <c r="J647" i="10"/>
  <c r="J644" i="10"/>
  <c r="J646" i="10"/>
  <c r="J649" i="10"/>
  <c r="J651" i="10"/>
  <c r="J648" i="10"/>
  <c r="J650" i="10"/>
  <c r="J653" i="10"/>
  <c r="J652" i="10"/>
  <c r="J655" i="10"/>
  <c r="J654" i="10"/>
  <c r="J657" i="10"/>
  <c r="J656" i="10"/>
  <c r="J661" i="10"/>
  <c r="J658" i="10"/>
  <c r="J659" i="10"/>
  <c r="J660" i="10"/>
  <c r="J663" i="10"/>
  <c r="J662" i="10"/>
  <c r="J664" i="10"/>
  <c r="J666" i="10"/>
  <c r="J668" i="10"/>
  <c r="J665" i="10"/>
  <c r="J667" i="10"/>
  <c r="J670" i="10"/>
  <c r="J669" i="10"/>
  <c r="J672" i="10"/>
  <c r="J671" i="10"/>
  <c r="J674" i="10"/>
  <c r="J673" i="10"/>
  <c r="J677" i="10"/>
  <c r="J676" i="10"/>
  <c r="J675" i="10"/>
  <c r="J679" i="10"/>
  <c r="J678" i="10"/>
  <c r="J681" i="10"/>
  <c r="J683" i="10"/>
  <c r="J680" i="10"/>
  <c r="J682" i="10"/>
  <c r="J684" i="10"/>
  <c r="J686" i="10"/>
  <c r="J685" i="10"/>
  <c r="J690" i="10"/>
  <c r="J687" i="10"/>
  <c r="J688" i="10"/>
  <c r="J692" i="10"/>
  <c r="J689" i="10"/>
  <c r="J691" i="10"/>
  <c r="J694" i="10"/>
  <c r="J693" i="10"/>
  <c r="J698" i="10"/>
  <c r="J695" i="10"/>
  <c r="J696" i="10"/>
  <c r="J697" i="10"/>
  <c r="J699" i="10"/>
  <c r="J700" i="10"/>
  <c r="J701" i="10"/>
  <c r="J703" i="10"/>
  <c r="J702" i="10"/>
  <c r="J705" i="10"/>
  <c r="J704" i="10"/>
  <c r="J708" i="10"/>
  <c r="J706" i="10"/>
  <c r="J707" i="10"/>
  <c r="J711" i="10"/>
  <c r="J710" i="10"/>
  <c r="J712" i="10"/>
  <c r="J709" i="10"/>
  <c r="J713" i="10"/>
  <c r="J714" i="10"/>
  <c r="J717" i="10"/>
  <c r="J715" i="10"/>
  <c r="J719" i="10"/>
  <c r="J716" i="10"/>
  <c r="J723" i="10"/>
  <c r="J721" i="10"/>
  <c r="J718" i="10"/>
  <c r="J720" i="10"/>
  <c r="J722" i="10"/>
  <c r="J725" i="10"/>
  <c r="J724" i="10"/>
  <c r="J728" i="10"/>
  <c r="J727" i="10"/>
  <c r="J726" i="10"/>
  <c r="J731" i="10"/>
  <c r="J729" i="10"/>
  <c r="J735" i="10"/>
  <c r="J733" i="10"/>
  <c r="J730" i="10"/>
  <c r="J732" i="10"/>
  <c r="J734" i="10"/>
  <c r="J737" i="10"/>
  <c r="J738" i="10"/>
  <c r="J739" i="10"/>
  <c r="J736" i="10"/>
  <c r="J741" i="10"/>
  <c r="J740" i="10"/>
  <c r="J742" i="10"/>
  <c r="J743" i="10"/>
  <c r="J744" i="10"/>
  <c r="J746" i="10"/>
  <c r="J745" i="10"/>
  <c r="J749" i="10"/>
  <c r="J747" i="10"/>
  <c r="J751" i="10"/>
  <c r="J748" i="10"/>
  <c r="J752" i="10"/>
  <c r="J750" i="10"/>
  <c r="J755" i="10"/>
  <c r="J753" i="10"/>
  <c r="J754" i="10"/>
  <c r="J757" i="10"/>
  <c r="J756" i="10"/>
  <c r="J759" i="10"/>
  <c r="J760" i="10"/>
  <c r="J758" i="10"/>
  <c r="J762" i="10"/>
  <c r="J761" i="10"/>
  <c r="J764" i="10"/>
  <c r="J766" i="10"/>
  <c r="J763" i="10"/>
  <c r="J765" i="10"/>
  <c r="J768" i="10"/>
  <c r="J771" i="10"/>
  <c r="J767" i="10"/>
  <c r="J769" i="10"/>
  <c r="J772" i="10"/>
  <c r="J770" i="10"/>
  <c r="J773" i="10"/>
  <c r="J775" i="10"/>
  <c r="J776" i="10"/>
  <c r="J777" i="10"/>
  <c r="J774" i="10"/>
  <c r="J779" i="10"/>
  <c r="J783" i="10"/>
  <c r="J781" i="10"/>
  <c r="J778" i="10"/>
  <c r="J780" i="10"/>
  <c r="J785" i="10"/>
  <c r="J787" i="10"/>
  <c r="J782" i="10"/>
  <c r="J784" i="10"/>
  <c r="J790" i="10"/>
  <c r="J791" i="10"/>
  <c r="J788" i="10"/>
  <c r="J789" i="10"/>
  <c r="J786" i="10"/>
  <c r="J794" i="10"/>
  <c r="J792" i="10"/>
  <c r="J796" i="10"/>
  <c r="J793" i="10"/>
  <c r="J795" i="10"/>
  <c r="J797" i="10"/>
  <c r="J798" i="10"/>
  <c r="J799" i="10"/>
  <c r="J801" i="10"/>
  <c r="J800" i="10"/>
  <c r="J802" i="10"/>
  <c r="J803" i="10"/>
  <c r="J804" i="10"/>
  <c r="J805" i="10"/>
  <c r="J807" i="10"/>
  <c r="J809" i="10"/>
  <c r="J806" i="10"/>
  <c r="J808" i="10"/>
  <c r="J810" i="10"/>
  <c r="J812" i="10"/>
  <c r="J811" i="10"/>
  <c r="J814" i="10"/>
  <c r="J815" i="10"/>
  <c r="J816" i="10"/>
  <c r="J813" i="10"/>
  <c r="J817" i="10"/>
  <c r="J819" i="10"/>
  <c r="J820" i="10"/>
  <c r="J818" i="10"/>
  <c r="J822" i="10"/>
  <c r="J821" i="10"/>
  <c r="J823" i="10"/>
  <c r="J825" i="10"/>
  <c r="J824" i="10"/>
  <c r="J827" i="10"/>
  <c r="J829" i="10"/>
  <c r="J826" i="10"/>
  <c r="J828" i="10"/>
  <c r="J830" i="10"/>
  <c r="J831" i="10"/>
  <c r="J833" i="10"/>
  <c r="J832" i="10"/>
  <c r="J834" i="10"/>
  <c r="J836" i="10"/>
  <c r="J835" i="10"/>
  <c r="J838" i="10"/>
  <c r="J841" i="10"/>
  <c r="J837" i="10"/>
  <c r="J842" i="10"/>
  <c r="J839" i="10"/>
  <c r="J840" i="10"/>
  <c r="J844" i="10"/>
  <c r="J843" i="10"/>
  <c r="J845" i="10"/>
  <c r="J848" i="10"/>
  <c r="J846" i="10"/>
  <c r="J847" i="10"/>
  <c r="J849" i="10"/>
  <c r="J850" i="10"/>
  <c r="J853" i="10"/>
  <c r="J851" i="10"/>
  <c r="J852" i="10"/>
  <c r="J855" i="10"/>
  <c r="J854" i="10"/>
  <c r="J856" i="10"/>
  <c r="J858" i="10"/>
  <c r="J860" i="10"/>
  <c r="J857" i="10"/>
  <c r="J859" i="10"/>
  <c r="J861" i="10"/>
  <c r="J863" i="10"/>
  <c r="J862" i="10"/>
  <c r="J864" i="10"/>
  <c r="J868" i="10"/>
  <c r="J866" i="10"/>
  <c r="J865" i="10"/>
  <c r="J870" i="10"/>
  <c r="J872" i="10"/>
  <c r="J867" i="10"/>
  <c r="J869" i="10"/>
  <c r="J875" i="10"/>
  <c r="J873" i="10"/>
  <c r="J874" i="10"/>
  <c r="J876" i="10"/>
  <c r="J877" i="10"/>
  <c r="J880" i="10"/>
  <c r="J878" i="10"/>
  <c r="J879" i="10"/>
  <c r="J882" i="10"/>
  <c r="J881" i="10"/>
  <c r="J883" i="10"/>
  <c r="J885" i="10"/>
  <c r="J884" i="10"/>
  <c r="J886" i="10"/>
  <c r="J887" i="10"/>
  <c r="J889" i="10"/>
  <c r="J888" i="10"/>
  <c r="J890" i="10"/>
  <c r="J893" i="10"/>
  <c r="J891" i="10"/>
  <c r="J892" i="10"/>
  <c r="J895" i="10"/>
  <c r="J894" i="10"/>
  <c r="J896" i="10"/>
  <c r="J898" i="10"/>
  <c r="J900" i="10"/>
  <c r="J897" i="10"/>
  <c r="J901" i="10"/>
  <c r="J899" i="10"/>
  <c r="J902" i="10"/>
  <c r="J906" i="10"/>
  <c r="J903" i="10"/>
  <c r="J904" i="10"/>
  <c r="J907" i="10"/>
  <c r="J905" i="10"/>
  <c r="J908" i="10"/>
  <c r="J910" i="10"/>
  <c r="J912" i="10"/>
  <c r="J909" i="10"/>
  <c r="J911" i="10"/>
  <c r="J913" i="10"/>
  <c r="J914" i="10"/>
  <c r="J915" i="10"/>
  <c r="J916" i="10"/>
  <c r="J919" i="10"/>
  <c r="J918" i="10"/>
  <c r="J917" i="10"/>
  <c r="J920" i="10"/>
  <c r="J922" i="10"/>
  <c r="J921" i="10"/>
  <c r="J924" i="10"/>
  <c r="J923" i="10"/>
  <c r="J926" i="10"/>
  <c r="J925" i="10"/>
  <c r="J927" i="10"/>
  <c r="J929" i="10"/>
  <c r="J928" i="10"/>
  <c r="J932" i="10"/>
  <c r="J934" i="10"/>
  <c r="J931" i="10"/>
  <c r="J930" i="10"/>
  <c r="J938" i="10"/>
  <c r="J936" i="10"/>
  <c r="J933" i="10"/>
  <c r="J940" i="10"/>
  <c r="J935" i="10"/>
  <c r="J937" i="10"/>
  <c r="J943" i="10"/>
  <c r="J939" i="10"/>
  <c r="J942" i="10"/>
  <c r="J941" i="10"/>
  <c r="J944" i="10"/>
  <c r="J945" i="10"/>
  <c r="J946" i="10"/>
  <c r="J951" i="10"/>
  <c r="J948" i="10"/>
  <c r="J947" i="10"/>
  <c r="J949" i="10"/>
  <c r="J953" i="10"/>
  <c r="J950" i="10"/>
  <c r="J952" i="10"/>
  <c r="J957" i="10"/>
  <c r="J955" i="10"/>
  <c r="J954" i="10"/>
  <c r="J956" i="10"/>
  <c r="J960" i="10"/>
  <c r="J959" i="10"/>
  <c r="J958" i="10"/>
  <c r="J961" i="10"/>
  <c r="J963" i="10"/>
  <c r="J962" i="10"/>
  <c r="J965" i="10"/>
  <c r="J967" i="10"/>
  <c r="J964" i="10"/>
  <c r="J966" i="10"/>
  <c r="J969" i="10"/>
  <c r="J970" i="10"/>
  <c r="J968" i="10"/>
  <c r="J971" i="10"/>
  <c r="J975" i="10"/>
  <c r="J972" i="10"/>
  <c r="J973" i="10"/>
  <c r="J977" i="10"/>
  <c r="J974" i="10"/>
  <c r="J976" i="10"/>
  <c r="J982" i="10"/>
  <c r="J979" i="10"/>
  <c r="J978" i="10"/>
  <c r="J981" i="10"/>
  <c r="J980" i="10"/>
  <c r="J983" i="10"/>
  <c r="J984" i="10"/>
  <c r="J988" i="10"/>
  <c r="J985" i="10"/>
  <c r="J986" i="10"/>
  <c r="J987" i="10"/>
  <c r="J989" i="10"/>
  <c r="J991" i="10"/>
  <c r="J990" i="10"/>
  <c r="J993" i="10"/>
  <c r="J992" i="10"/>
  <c r="J994" i="10"/>
  <c r="J995" i="10"/>
  <c r="J996" i="10"/>
  <c r="J997" i="10"/>
  <c r="J998" i="10"/>
  <c r="AJ1224" i="10"/>
  <c r="AJ620" i="10"/>
  <c r="AJ619" i="10"/>
  <c r="AJ621" i="10"/>
  <c r="AJ618" i="10"/>
  <c r="AJ623" i="10"/>
  <c r="AJ622" i="10"/>
  <c r="AJ625" i="10"/>
  <c r="AJ626" i="10"/>
  <c r="AJ627" i="10"/>
  <c r="AJ624" i="10"/>
  <c r="AJ628" i="10"/>
  <c r="AJ630" i="10"/>
  <c r="AJ629" i="10"/>
  <c r="AJ631" i="10"/>
  <c r="AJ632" i="10"/>
  <c r="AJ633" i="10"/>
  <c r="AJ634" i="10"/>
  <c r="AJ635" i="10"/>
  <c r="AJ636" i="10"/>
  <c r="AJ638" i="10"/>
  <c r="AJ639" i="10"/>
  <c r="AJ637" i="10"/>
  <c r="AJ640" i="10"/>
  <c r="AJ642" i="10"/>
  <c r="AJ641" i="10"/>
  <c r="AJ643" i="10"/>
  <c r="AJ644" i="10"/>
  <c r="AJ647" i="10"/>
  <c r="AJ646" i="10"/>
  <c r="AJ645" i="10"/>
  <c r="AJ649" i="10"/>
  <c r="AJ651" i="10"/>
  <c r="AJ648" i="10"/>
  <c r="AJ653" i="10"/>
  <c r="AJ650" i="10"/>
  <c r="AJ652" i="10"/>
  <c r="AJ655" i="10"/>
  <c r="AJ654" i="10"/>
  <c r="AJ656" i="10"/>
  <c r="AJ657" i="10"/>
  <c r="AJ658" i="10"/>
  <c r="AJ659" i="10"/>
  <c r="AJ660" i="10"/>
  <c r="AJ661" i="10"/>
  <c r="AJ664" i="10"/>
  <c r="AJ663" i="10"/>
  <c r="AJ662" i="10"/>
  <c r="AJ666" i="10"/>
  <c r="AJ665" i="10"/>
  <c r="AJ669" i="10"/>
  <c r="AJ668" i="10"/>
  <c r="AJ670" i="10"/>
  <c r="AJ667" i="10"/>
  <c r="AJ671" i="10"/>
  <c r="AJ672" i="10"/>
  <c r="AJ673" i="10"/>
  <c r="AJ675" i="10"/>
  <c r="AJ677" i="10"/>
  <c r="AJ674" i="10"/>
  <c r="AJ678" i="10"/>
  <c r="AJ676" i="10"/>
  <c r="AJ682" i="10"/>
  <c r="AJ679" i="10"/>
  <c r="AJ681" i="10"/>
  <c r="AJ680" i="10"/>
  <c r="AJ686" i="10"/>
  <c r="AJ684" i="10"/>
  <c r="AJ683" i="10"/>
  <c r="AJ685" i="10"/>
  <c r="AJ688" i="10"/>
  <c r="AJ687" i="10"/>
  <c r="AJ689" i="10"/>
  <c r="AJ690" i="10"/>
  <c r="AJ691" i="10"/>
  <c r="AJ693" i="10"/>
  <c r="AJ692" i="10"/>
  <c r="AJ694" i="10"/>
  <c r="AJ696" i="10"/>
  <c r="AJ695" i="10"/>
  <c r="AJ697" i="10"/>
  <c r="AJ699" i="10"/>
  <c r="AJ698" i="10"/>
  <c r="AJ700" i="10"/>
  <c r="AJ702" i="10"/>
  <c r="AJ703" i="10"/>
  <c r="AJ701" i="10"/>
  <c r="AJ705" i="10"/>
  <c r="AJ704" i="10"/>
  <c r="AJ706" i="10"/>
  <c r="AJ708" i="10"/>
  <c r="AJ707" i="10"/>
  <c r="AJ710" i="10"/>
  <c r="AJ709" i="10"/>
  <c r="AJ711" i="10"/>
  <c r="AJ712" i="10"/>
  <c r="AJ713" i="10"/>
  <c r="AJ715" i="10"/>
  <c r="AJ719" i="10"/>
  <c r="AJ717" i="10"/>
  <c r="AJ714" i="10"/>
  <c r="AJ716" i="10"/>
  <c r="AJ721" i="10"/>
  <c r="AJ718" i="10"/>
  <c r="AJ720" i="10"/>
  <c r="AJ723" i="10"/>
  <c r="AJ722" i="10"/>
  <c r="AJ724" i="10"/>
  <c r="AJ725" i="10"/>
  <c r="AJ726" i="10"/>
  <c r="AJ727" i="10"/>
  <c r="AJ729" i="10"/>
  <c r="AJ730" i="10"/>
  <c r="AJ728" i="10"/>
  <c r="AJ732" i="10"/>
  <c r="AJ734" i="10"/>
  <c r="AJ731" i="10"/>
  <c r="AJ733" i="10"/>
  <c r="AJ736" i="10"/>
  <c r="AJ735" i="10"/>
  <c r="AJ739" i="10"/>
  <c r="AJ738" i="10"/>
  <c r="AJ737" i="10"/>
  <c r="AJ740" i="10"/>
  <c r="AJ741" i="10"/>
  <c r="AJ743" i="10"/>
  <c r="AJ742" i="10"/>
  <c r="AJ745" i="10"/>
  <c r="AJ744" i="10"/>
  <c r="AJ750" i="10"/>
  <c r="AJ746" i="10"/>
  <c r="AJ748" i="10"/>
  <c r="AJ747" i="10"/>
  <c r="AJ749" i="10"/>
  <c r="AJ752" i="10"/>
  <c r="AJ751" i="10"/>
  <c r="AJ755" i="10"/>
  <c r="AJ753" i="10"/>
  <c r="AJ754" i="10"/>
  <c r="AJ759" i="10"/>
  <c r="AJ756" i="10"/>
  <c r="AJ757" i="10"/>
  <c r="AJ758" i="10"/>
  <c r="AJ760" i="10"/>
  <c r="AJ761" i="10"/>
  <c r="AJ762" i="10"/>
  <c r="AJ763" i="10"/>
  <c r="AJ767" i="10"/>
  <c r="AJ764" i="10"/>
  <c r="AJ766" i="10"/>
  <c r="AJ765" i="10"/>
  <c r="AJ768" i="10"/>
  <c r="AJ769" i="10"/>
  <c r="AJ771" i="10"/>
  <c r="AJ774" i="10"/>
  <c r="AJ770" i="10"/>
  <c r="AJ772" i="10"/>
  <c r="AJ773" i="10"/>
  <c r="AJ775" i="10"/>
  <c r="AJ776" i="10"/>
  <c r="AJ779" i="10"/>
  <c r="AJ778" i="10"/>
  <c r="AJ777" i="10"/>
  <c r="AJ780" i="10"/>
  <c r="AJ781" i="10"/>
  <c r="AJ783" i="10"/>
  <c r="AJ782" i="10"/>
  <c r="AJ784" i="10"/>
  <c r="AJ785" i="10"/>
  <c r="AJ789" i="10"/>
  <c r="AJ787" i="10"/>
  <c r="AJ786" i="10"/>
  <c r="AJ788" i="10"/>
  <c r="AJ790" i="10"/>
  <c r="AJ791" i="10"/>
  <c r="AJ792" i="10"/>
  <c r="AJ796" i="10"/>
  <c r="AJ793" i="10"/>
  <c r="AJ794" i="10"/>
  <c r="AJ795" i="10"/>
  <c r="AJ797" i="10"/>
  <c r="AJ799" i="10"/>
  <c r="AJ802" i="10"/>
  <c r="AJ800" i="10"/>
  <c r="AJ798" i="10"/>
  <c r="AJ801" i="10"/>
  <c r="AJ804" i="10"/>
  <c r="AJ803" i="10"/>
  <c r="AJ808" i="10"/>
  <c r="AJ805" i="10"/>
  <c r="AJ806" i="10"/>
  <c r="AJ810" i="10"/>
  <c r="AJ807" i="10"/>
  <c r="AJ809" i="10"/>
  <c r="AJ811" i="10"/>
  <c r="AJ813" i="10"/>
  <c r="AJ812" i="10"/>
  <c r="AJ814" i="10"/>
  <c r="AJ816" i="10"/>
  <c r="AJ818" i="10"/>
  <c r="AJ817" i="10"/>
  <c r="AJ815" i="10"/>
  <c r="AJ819" i="10"/>
  <c r="AJ820" i="10"/>
  <c r="AJ821" i="10"/>
  <c r="AJ823" i="10"/>
  <c r="AJ822" i="10"/>
  <c r="AJ827" i="10"/>
  <c r="AJ825" i="10"/>
  <c r="AJ824" i="10"/>
  <c r="AJ828" i="10"/>
  <c r="AJ826" i="10"/>
  <c r="AJ830" i="10"/>
  <c r="AJ829" i="10"/>
  <c r="AJ831" i="10"/>
  <c r="AJ833" i="10"/>
  <c r="AJ832" i="10"/>
  <c r="AJ837" i="10"/>
  <c r="AJ836" i="10"/>
  <c r="AJ835" i="10"/>
  <c r="AJ834" i="10"/>
  <c r="AJ840" i="10"/>
  <c r="AJ839" i="10"/>
  <c r="AJ838" i="10"/>
  <c r="AJ842" i="10"/>
  <c r="AJ841" i="10"/>
  <c r="AJ845" i="10"/>
  <c r="AJ844" i="10"/>
  <c r="AJ843" i="10"/>
  <c r="AJ849" i="10"/>
  <c r="AJ846" i="10"/>
  <c r="AJ848" i="10"/>
  <c r="AJ847" i="10"/>
  <c r="AJ850" i="10"/>
  <c r="AJ851" i="10"/>
  <c r="AJ852" i="10"/>
  <c r="AJ853" i="10"/>
  <c r="AJ854" i="10"/>
  <c r="AJ855" i="10"/>
  <c r="AJ857" i="10"/>
  <c r="AJ856" i="10"/>
  <c r="AJ859" i="10"/>
  <c r="AJ858" i="10"/>
  <c r="AJ861" i="10"/>
  <c r="AJ860" i="10"/>
  <c r="AJ864" i="10"/>
  <c r="AJ862" i="10"/>
  <c r="AJ866" i="10"/>
  <c r="AJ863" i="10"/>
  <c r="AJ865" i="10"/>
  <c r="AJ868" i="10"/>
  <c r="AJ867" i="10"/>
  <c r="AJ871" i="10"/>
  <c r="AJ872" i="10"/>
  <c r="AJ869" i="10"/>
  <c r="AJ870" i="10"/>
  <c r="AJ873" i="10"/>
  <c r="AJ877" i="10"/>
  <c r="AJ875" i="10"/>
  <c r="AJ874" i="10"/>
  <c r="AJ878" i="10"/>
  <c r="AJ876" i="10"/>
  <c r="AJ879" i="10"/>
  <c r="AJ880" i="10"/>
  <c r="AJ881" i="10"/>
  <c r="AJ882" i="10"/>
  <c r="AJ883" i="10"/>
  <c r="AJ888" i="10"/>
  <c r="AJ884" i="10"/>
  <c r="AJ885" i="10"/>
  <c r="AJ886" i="10"/>
  <c r="AJ887" i="10"/>
  <c r="AJ890" i="10"/>
  <c r="AJ889" i="10"/>
  <c r="AJ891" i="10"/>
  <c r="AJ892" i="10"/>
  <c r="AJ894" i="10"/>
  <c r="AJ893" i="10"/>
  <c r="AJ895" i="10"/>
  <c r="AJ896" i="10"/>
  <c r="AJ898" i="10"/>
  <c r="AJ897" i="10"/>
  <c r="AJ902" i="10"/>
  <c r="AJ899" i="10"/>
  <c r="AJ900" i="10"/>
  <c r="AJ901" i="10"/>
  <c r="AJ903" i="10"/>
  <c r="AJ906" i="10"/>
  <c r="AJ904" i="10"/>
  <c r="AJ905" i="10"/>
  <c r="AJ909" i="10"/>
  <c r="AJ907" i="10"/>
  <c r="AJ912" i="10"/>
  <c r="AJ908" i="10"/>
  <c r="AJ910" i="10"/>
  <c r="AJ916" i="10"/>
  <c r="AJ911" i="10"/>
  <c r="AJ914" i="10"/>
  <c r="AJ913" i="10"/>
  <c r="AJ918" i="10"/>
  <c r="AJ919" i="10"/>
  <c r="AJ915" i="10"/>
  <c r="AJ921" i="10"/>
  <c r="AJ917" i="10"/>
  <c r="AJ920" i="10"/>
  <c r="AJ922" i="10"/>
  <c r="AJ924" i="10"/>
  <c r="AJ923" i="10"/>
  <c r="AJ925" i="10"/>
  <c r="AJ926" i="10"/>
  <c r="AJ928" i="10"/>
  <c r="AJ930" i="10"/>
  <c r="AJ927" i="10"/>
  <c r="AJ931" i="10"/>
  <c r="AJ929" i="10"/>
  <c r="AJ933" i="10"/>
  <c r="AJ935" i="10"/>
  <c r="AJ932" i="10"/>
  <c r="AJ934" i="10"/>
  <c r="AJ936" i="10"/>
  <c r="AJ940" i="10"/>
  <c r="AJ937" i="10"/>
  <c r="AJ938" i="10"/>
  <c r="AJ942" i="10"/>
  <c r="AJ939" i="10"/>
  <c r="AJ941" i="10"/>
  <c r="AJ943" i="10"/>
  <c r="AJ944" i="10"/>
  <c r="AJ945" i="10"/>
  <c r="AJ946" i="10"/>
  <c r="AJ948" i="10"/>
  <c r="AJ947" i="10"/>
  <c r="AJ952" i="10"/>
  <c r="AJ950" i="10"/>
  <c r="AJ949" i="10"/>
  <c r="AJ951" i="10"/>
  <c r="AJ953" i="10"/>
  <c r="AJ954" i="10"/>
  <c r="AJ955" i="10"/>
  <c r="AJ957" i="10"/>
  <c r="AJ959" i="10"/>
  <c r="AJ956" i="10"/>
  <c r="AJ958" i="10"/>
  <c r="AJ960" i="10"/>
  <c r="AJ964" i="10"/>
  <c r="AJ961" i="10"/>
  <c r="AJ962" i="10"/>
  <c r="AJ963" i="10"/>
  <c r="AJ965" i="10"/>
  <c r="AJ966" i="10"/>
  <c r="AJ969" i="10"/>
  <c r="AJ967" i="10"/>
  <c r="AJ968" i="10"/>
  <c r="AJ971" i="10"/>
  <c r="AJ970" i="10"/>
  <c r="AJ974" i="10"/>
  <c r="AJ972" i="10"/>
  <c r="AJ973" i="10"/>
  <c r="AJ976" i="10"/>
  <c r="AJ975" i="10"/>
  <c r="AJ977" i="10"/>
  <c r="AJ979" i="10"/>
  <c r="AJ981" i="10"/>
  <c r="AJ978" i="10"/>
  <c r="AJ983" i="10"/>
  <c r="AJ980" i="10"/>
  <c r="AJ982" i="10"/>
  <c r="AJ985" i="10"/>
  <c r="AJ984" i="10"/>
  <c r="AJ986" i="10"/>
  <c r="AJ987" i="10"/>
  <c r="AJ990" i="10"/>
  <c r="AJ989" i="10"/>
  <c r="AJ988" i="10"/>
  <c r="AJ991" i="10"/>
  <c r="AJ992" i="10"/>
  <c r="AJ993" i="10"/>
  <c r="AJ994" i="10"/>
  <c r="AJ996" i="10"/>
  <c r="AJ995" i="10"/>
  <c r="AJ997" i="10"/>
  <c r="AJ998" i="10"/>
  <c r="AC1224" i="10"/>
  <c r="AC618" i="10"/>
  <c r="AC619" i="10"/>
  <c r="AC620" i="10"/>
  <c r="AC622" i="10"/>
  <c r="AC624" i="10"/>
  <c r="AC621" i="10"/>
  <c r="AC623" i="10"/>
  <c r="AC626" i="10"/>
  <c r="AC625" i="10"/>
  <c r="AC627" i="10"/>
  <c r="AC628" i="10"/>
  <c r="AC630" i="10"/>
  <c r="AC633" i="10"/>
  <c r="AC629" i="10"/>
  <c r="AC635" i="10"/>
  <c r="AC632" i="10"/>
  <c r="AC631" i="10"/>
  <c r="AC637" i="10"/>
  <c r="AC634" i="10"/>
  <c r="AC638" i="10"/>
  <c r="AC639" i="10"/>
  <c r="AC636" i="10"/>
  <c r="AC642" i="10"/>
  <c r="AC641" i="10"/>
  <c r="AC640" i="10"/>
  <c r="AC643" i="10"/>
  <c r="AC644" i="10"/>
  <c r="AC647" i="10"/>
  <c r="AC645" i="10"/>
  <c r="AC646" i="10"/>
  <c r="AC648" i="10"/>
  <c r="AC650" i="10"/>
  <c r="AC649" i="10"/>
  <c r="AC651" i="10"/>
  <c r="AC652" i="10"/>
  <c r="AC657" i="10"/>
  <c r="AC654" i="10"/>
  <c r="AC655" i="10"/>
  <c r="AC653" i="10"/>
  <c r="AC656" i="10"/>
  <c r="AC658" i="10"/>
  <c r="AC660" i="10"/>
  <c r="AC663" i="10"/>
  <c r="AC659" i="10"/>
  <c r="AC661" i="10"/>
  <c r="AC662" i="10"/>
  <c r="AC666" i="10"/>
  <c r="AC664" i="10"/>
  <c r="AC665" i="10"/>
  <c r="AC668" i="10"/>
  <c r="AC670" i="10"/>
  <c r="AC669" i="10"/>
  <c r="AC667" i="10"/>
  <c r="AC671" i="10"/>
  <c r="AC672" i="10"/>
  <c r="AC673" i="10"/>
  <c r="AC674" i="10"/>
  <c r="AC675" i="10"/>
  <c r="AC676" i="10"/>
  <c r="AC678" i="10"/>
  <c r="AC679" i="10"/>
  <c r="AC677" i="10"/>
  <c r="AC682" i="10"/>
  <c r="AC680" i="10"/>
  <c r="AC684" i="10"/>
  <c r="AC681" i="10"/>
  <c r="AC683" i="10"/>
  <c r="AC688" i="10"/>
  <c r="AC686" i="10"/>
  <c r="AC685" i="10"/>
  <c r="AC687" i="10"/>
  <c r="AC689" i="10"/>
  <c r="AC692" i="10"/>
  <c r="AC691" i="10"/>
  <c r="AC690" i="10"/>
  <c r="AC695" i="10"/>
  <c r="AC693" i="10"/>
  <c r="AC694" i="10"/>
  <c r="AC696" i="10"/>
  <c r="AC699" i="10"/>
  <c r="AC697" i="10"/>
  <c r="AC698" i="10"/>
  <c r="AC701" i="10"/>
  <c r="AC702" i="10"/>
  <c r="AC700" i="10"/>
  <c r="AC703" i="10"/>
  <c r="AC704" i="10"/>
  <c r="AC708" i="10"/>
  <c r="AC706" i="10"/>
  <c r="AC707" i="10"/>
  <c r="AC705" i="10"/>
  <c r="AC709" i="10"/>
  <c r="AC710" i="10"/>
  <c r="AC711" i="10"/>
  <c r="AC712" i="10"/>
  <c r="AC715" i="10"/>
  <c r="AC713" i="10"/>
  <c r="AC714" i="10"/>
  <c r="AC716" i="10"/>
  <c r="AC721" i="10"/>
  <c r="AC717" i="10"/>
  <c r="AC719" i="10"/>
  <c r="AC718" i="10"/>
  <c r="AC720" i="10"/>
  <c r="AC722" i="10"/>
  <c r="AC723" i="10"/>
  <c r="AC724" i="10"/>
  <c r="AC727" i="10"/>
  <c r="AC726" i="10"/>
  <c r="AC725" i="10"/>
  <c r="AC728" i="10"/>
  <c r="AC730" i="10"/>
  <c r="AC729" i="10"/>
  <c r="AC733" i="10"/>
  <c r="AC731" i="10"/>
  <c r="AC734" i="10"/>
  <c r="AC732" i="10"/>
  <c r="AC735" i="10"/>
  <c r="AC736" i="10"/>
  <c r="AC739" i="10"/>
  <c r="AC737" i="10"/>
  <c r="AC738" i="10"/>
  <c r="AC740" i="10"/>
  <c r="AC741" i="10"/>
  <c r="AC742" i="10"/>
  <c r="AC744" i="10"/>
  <c r="AC743" i="10"/>
  <c r="AC746" i="10"/>
  <c r="AC745" i="10"/>
  <c r="AC747" i="10"/>
  <c r="AC750" i="10"/>
  <c r="AC749" i="10"/>
  <c r="AC748" i="10"/>
  <c r="AC752" i="10"/>
  <c r="AC751" i="10"/>
  <c r="AC754" i="10"/>
  <c r="AC753" i="10"/>
  <c r="AC755" i="10"/>
  <c r="AC757" i="10"/>
  <c r="AC756" i="10"/>
  <c r="AC759" i="10"/>
  <c r="AC758" i="10"/>
  <c r="AC761" i="10"/>
  <c r="AC760" i="10"/>
  <c r="AC765" i="10"/>
  <c r="AC763" i="10"/>
  <c r="AC762" i="10"/>
  <c r="AC764" i="10"/>
  <c r="AC767" i="10"/>
  <c r="AC769" i="10"/>
  <c r="AC768" i="10"/>
  <c r="AC766" i="10"/>
  <c r="AC770" i="10"/>
  <c r="AC771" i="10"/>
  <c r="AC772" i="10"/>
  <c r="AC774" i="10"/>
  <c r="AC773" i="10"/>
  <c r="AC775" i="10"/>
  <c r="AC776" i="10"/>
  <c r="AC777" i="10"/>
  <c r="AC779" i="10"/>
  <c r="AC778" i="10"/>
  <c r="AC780" i="10"/>
  <c r="AC781" i="10"/>
  <c r="AC782" i="10"/>
  <c r="AC784" i="10"/>
  <c r="AC783" i="10"/>
  <c r="AC785" i="10"/>
  <c r="AC789" i="10"/>
  <c r="AC786" i="10"/>
  <c r="AC787" i="10"/>
  <c r="AC790" i="10"/>
  <c r="AC788" i="10"/>
  <c r="AC794" i="10"/>
  <c r="AC791" i="10"/>
  <c r="AC792" i="10"/>
  <c r="AC796" i="10"/>
  <c r="AC793" i="10"/>
  <c r="AC795" i="10"/>
  <c r="AC799" i="10"/>
  <c r="AC797" i="10"/>
  <c r="AC798" i="10"/>
  <c r="AC801" i="10"/>
  <c r="AC800" i="10"/>
  <c r="AC805" i="10"/>
  <c r="AC802" i="10"/>
  <c r="AC803" i="10"/>
  <c r="AC807" i="10"/>
  <c r="AC804" i="10"/>
  <c r="AC806" i="10"/>
  <c r="AC808" i="10"/>
  <c r="AC809" i="10"/>
  <c r="AC811" i="10"/>
  <c r="AC814" i="10"/>
  <c r="AC812" i="10"/>
  <c r="AC810" i="10"/>
  <c r="AC813" i="10"/>
  <c r="AC817" i="10"/>
  <c r="AC815" i="10"/>
  <c r="AC816" i="10"/>
  <c r="AC819" i="10"/>
  <c r="AC818" i="10"/>
  <c r="AC821" i="10"/>
  <c r="AC820" i="10"/>
  <c r="AC822" i="10"/>
  <c r="AC823" i="10"/>
  <c r="AC824" i="10"/>
  <c r="AC825" i="10"/>
  <c r="AC827" i="10"/>
  <c r="AC826" i="10"/>
  <c r="AC828" i="10"/>
  <c r="AC829" i="10"/>
  <c r="AC831" i="10"/>
  <c r="AC830" i="10"/>
  <c r="AC832" i="10"/>
  <c r="AC833" i="10"/>
  <c r="AC834" i="10"/>
  <c r="AC835" i="10"/>
  <c r="AC836" i="10"/>
  <c r="AC837" i="10"/>
  <c r="AC838" i="10"/>
  <c r="AC839" i="10"/>
  <c r="AC844" i="10"/>
  <c r="AC840" i="10"/>
  <c r="AC841" i="10"/>
  <c r="AC842" i="10"/>
  <c r="AC843" i="10"/>
  <c r="AC847" i="10"/>
  <c r="AC845" i="10"/>
  <c r="AC846" i="10"/>
  <c r="AC850" i="10"/>
  <c r="AC849" i="10"/>
  <c r="AC848" i="10"/>
  <c r="AC851" i="10"/>
  <c r="AC853" i="10"/>
  <c r="AC852" i="10"/>
  <c r="AC856" i="10"/>
  <c r="AC855" i="10"/>
  <c r="AC854" i="10"/>
  <c r="AC859" i="10"/>
  <c r="AC857" i="10"/>
  <c r="AC860" i="10"/>
  <c r="AC858" i="10"/>
  <c r="AC862" i="10"/>
  <c r="AC864" i="10"/>
  <c r="AC861" i="10"/>
  <c r="AC863" i="10"/>
  <c r="AC866" i="10"/>
  <c r="AC865" i="10"/>
  <c r="AC867" i="10"/>
  <c r="AC869" i="10"/>
  <c r="AC868" i="10"/>
  <c r="AC871" i="10"/>
  <c r="AC870" i="10"/>
  <c r="AC877" i="10"/>
  <c r="AC872" i="10"/>
  <c r="AC873" i="10"/>
  <c r="AC874" i="10"/>
  <c r="AC878" i="10"/>
  <c r="AC876" i="10"/>
  <c r="AC875" i="10"/>
  <c r="AC882" i="10"/>
  <c r="AC880" i="10"/>
  <c r="AC879" i="10"/>
  <c r="AC883" i="10"/>
  <c r="AC881" i="10"/>
  <c r="AC884" i="10"/>
  <c r="AC885" i="10"/>
  <c r="AC887" i="10"/>
  <c r="AC886" i="10"/>
  <c r="AC889" i="10"/>
  <c r="AC891" i="10"/>
  <c r="AC888" i="10"/>
  <c r="AC890" i="10"/>
  <c r="AC892" i="10"/>
  <c r="AC893" i="10"/>
  <c r="AC895" i="10"/>
  <c r="AC894" i="10"/>
  <c r="AC896" i="10"/>
  <c r="AC897" i="10"/>
  <c r="AC898" i="10"/>
  <c r="AC901" i="10"/>
  <c r="AC899" i="10"/>
  <c r="AC900" i="10"/>
  <c r="AC904" i="10"/>
  <c r="AC902" i="10"/>
  <c r="AC903" i="10"/>
  <c r="AC905" i="10"/>
  <c r="AC908" i="10"/>
  <c r="AC906" i="10"/>
  <c r="AC907" i="10"/>
  <c r="AC909" i="10"/>
  <c r="AC910" i="10"/>
  <c r="AC913" i="10"/>
  <c r="AC911" i="10"/>
  <c r="AC912" i="10"/>
  <c r="AC915" i="10"/>
  <c r="AC916" i="10"/>
  <c r="AC914" i="10"/>
  <c r="AC917" i="10"/>
  <c r="AC918" i="10"/>
  <c r="AC920" i="10"/>
  <c r="AC919" i="10"/>
  <c r="AC921" i="10"/>
  <c r="AC922" i="10"/>
  <c r="AC923" i="10"/>
  <c r="AC924" i="10"/>
  <c r="AC928" i="10"/>
  <c r="AC925" i="10"/>
  <c r="AC926" i="10"/>
  <c r="AC930" i="10"/>
  <c r="AC927" i="10"/>
  <c r="AC929" i="10"/>
  <c r="AC934" i="10"/>
  <c r="AC931" i="10"/>
  <c r="AC932" i="10"/>
  <c r="AC933" i="10"/>
  <c r="AC937" i="10"/>
  <c r="AC935" i="10"/>
  <c r="AC936" i="10"/>
  <c r="AC939" i="10"/>
  <c r="AC938" i="10"/>
  <c r="AC940" i="10"/>
  <c r="AC941" i="10"/>
  <c r="AC942" i="10"/>
  <c r="AC943" i="10"/>
  <c r="AC944" i="10"/>
  <c r="AC948" i="10"/>
  <c r="AC947" i="10"/>
  <c r="AC945" i="10"/>
  <c r="AC946" i="10"/>
  <c r="AC952" i="10"/>
  <c r="AC954" i="10"/>
  <c r="AC949" i="10"/>
  <c r="AC950" i="10"/>
  <c r="AC951" i="10"/>
  <c r="AC956" i="10"/>
  <c r="AC953" i="10"/>
  <c r="AC955" i="10"/>
  <c r="AC958" i="10"/>
  <c r="AC959" i="10"/>
  <c r="AC957" i="10"/>
  <c r="AC961" i="10"/>
  <c r="AC960" i="10"/>
  <c r="AC963" i="10"/>
  <c r="AC962" i="10"/>
  <c r="AC964" i="10"/>
  <c r="AC965" i="10"/>
  <c r="AC968" i="10"/>
  <c r="AC966" i="10"/>
  <c r="AC967" i="10"/>
  <c r="AC969" i="10"/>
  <c r="AC970" i="10"/>
  <c r="AC971" i="10"/>
  <c r="AC975" i="10"/>
  <c r="AC974" i="10"/>
  <c r="AC972" i="10"/>
  <c r="AC973" i="10"/>
  <c r="AC976" i="10"/>
  <c r="AC977" i="10"/>
  <c r="AC979" i="10"/>
  <c r="AC978" i="10"/>
  <c r="AC980" i="10"/>
  <c r="AC983" i="10"/>
  <c r="AC981" i="10"/>
  <c r="AC984" i="10"/>
  <c r="AC982" i="10"/>
  <c r="AC985" i="10"/>
  <c r="AC987" i="10"/>
  <c r="AC986" i="10"/>
  <c r="AC989" i="10"/>
  <c r="AC988" i="10"/>
  <c r="AC992" i="10"/>
  <c r="AC991" i="10"/>
  <c r="AC990" i="10"/>
  <c r="AC993" i="10"/>
  <c r="AC997" i="10"/>
  <c r="AC994" i="10"/>
  <c r="AC996" i="10"/>
  <c r="AC995" i="10"/>
  <c r="AC998" i="10"/>
  <c r="Z1224" i="10"/>
  <c r="Z619" i="10"/>
  <c r="Z618" i="10"/>
  <c r="Z620" i="10"/>
  <c r="Z621" i="10"/>
  <c r="Z623" i="10"/>
  <c r="Z622" i="10"/>
  <c r="Z625" i="10"/>
  <c r="Z624" i="10"/>
  <c r="Z628" i="10"/>
  <c r="Z627" i="10"/>
  <c r="Z629" i="10"/>
  <c r="Z626" i="10"/>
  <c r="Z631" i="10"/>
  <c r="Z630" i="10"/>
  <c r="Z633" i="10"/>
  <c r="Z632" i="10"/>
  <c r="Z635" i="10"/>
  <c r="Z637" i="10"/>
  <c r="Z634" i="10"/>
  <c r="Z636" i="10"/>
  <c r="Z639" i="10"/>
  <c r="Z638" i="10"/>
  <c r="Z640" i="10"/>
  <c r="Z641" i="10"/>
  <c r="Z642" i="10"/>
  <c r="Z643" i="10"/>
  <c r="Z644" i="10"/>
  <c r="Z647" i="10"/>
  <c r="Z645" i="10"/>
  <c r="Z648" i="10"/>
  <c r="Z646" i="10"/>
  <c r="Z649" i="10"/>
  <c r="Z654" i="10"/>
  <c r="Z650" i="10"/>
  <c r="Z651" i="10"/>
  <c r="Z652" i="10"/>
  <c r="Z653" i="10"/>
  <c r="Z655" i="10"/>
  <c r="Z657" i="10"/>
  <c r="Z656" i="10"/>
  <c r="Z661" i="10"/>
  <c r="Z658" i="10"/>
  <c r="Z659" i="10"/>
  <c r="Z663" i="10"/>
  <c r="Z662" i="10"/>
  <c r="Z660" i="10"/>
  <c r="Z666" i="10"/>
  <c r="Z664" i="10"/>
  <c r="Z665" i="10"/>
  <c r="Z668" i="10"/>
  <c r="Z667" i="10"/>
  <c r="Z669" i="10"/>
  <c r="Z672" i="10"/>
  <c r="Z670" i="10"/>
  <c r="Z671" i="10"/>
  <c r="Z673" i="10"/>
  <c r="Z674" i="10"/>
  <c r="Z677" i="10"/>
  <c r="Z675" i="10"/>
  <c r="Z676" i="10"/>
  <c r="Z679" i="10"/>
  <c r="Z682" i="10"/>
  <c r="Z678" i="10"/>
  <c r="Z681" i="10"/>
  <c r="Z680" i="10"/>
  <c r="Z683" i="10"/>
  <c r="Z684" i="10"/>
  <c r="Z685" i="10"/>
  <c r="Z687" i="10"/>
  <c r="Z686" i="10"/>
  <c r="Z688" i="10"/>
  <c r="Z689" i="10"/>
  <c r="Z690" i="10"/>
  <c r="Z692" i="10"/>
  <c r="Z693" i="10"/>
  <c r="Z691" i="10"/>
  <c r="Z697" i="10"/>
  <c r="Z694" i="10"/>
  <c r="Z695" i="10"/>
  <c r="Z699" i="10"/>
  <c r="Z696" i="10"/>
  <c r="Z702" i="10"/>
  <c r="Z698" i="10"/>
  <c r="Z700" i="10"/>
  <c r="Z704" i="10"/>
  <c r="Z701" i="10"/>
  <c r="Z703" i="10"/>
  <c r="Z706" i="10"/>
  <c r="Z708" i="10"/>
  <c r="Z705" i="10"/>
  <c r="Z709" i="10"/>
  <c r="Z710" i="10"/>
  <c r="Z711" i="10"/>
  <c r="Z707" i="10"/>
  <c r="Z712" i="10"/>
  <c r="Z714" i="10"/>
  <c r="Z713" i="10"/>
  <c r="Z715" i="10"/>
  <c r="Z717" i="10"/>
  <c r="Z719" i="10"/>
  <c r="Z716" i="10"/>
  <c r="Z723" i="10"/>
  <c r="Z718" i="10"/>
  <c r="Z721" i="10"/>
  <c r="Z725" i="10"/>
  <c r="Z720" i="10"/>
  <c r="Z722" i="10"/>
  <c r="Z727" i="10"/>
  <c r="Z729" i="10"/>
  <c r="Z724" i="10"/>
  <c r="Z726" i="10"/>
  <c r="Z728" i="10"/>
  <c r="Z730" i="10"/>
  <c r="Z731" i="10"/>
  <c r="Z734" i="10"/>
  <c r="Z733" i="10"/>
  <c r="Z732" i="10"/>
  <c r="Z735" i="10"/>
  <c r="Z736" i="10"/>
  <c r="Z737" i="10"/>
  <c r="Z741" i="10"/>
  <c r="Z739" i="10"/>
  <c r="Z738" i="10"/>
  <c r="Z740" i="10"/>
  <c r="Z744" i="10"/>
  <c r="Z742" i="10"/>
  <c r="Z743" i="10"/>
  <c r="Z746" i="10"/>
  <c r="Z747" i="10"/>
  <c r="Z745" i="10"/>
  <c r="Z748" i="10"/>
  <c r="Z750" i="10"/>
  <c r="Z751" i="10"/>
  <c r="Z753" i="10"/>
  <c r="Z749" i="10"/>
  <c r="Z755" i="10"/>
  <c r="Z752" i="10"/>
  <c r="Z758" i="10"/>
  <c r="Z754" i="10"/>
  <c r="Z757" i="10"/>
  <c r="Z756" i="10"/>
  <c r="Z760" i="10"/>
  <c r="Z759" i="10"/>
  <c r="Z762" i="10"/>
  <c r="Z764" i="10"/>
  <c r="Z765" i="10"/>
  <c r="Z761" i="10"/>
  <c r="Z766" i="10"/>
  <c r="Z769" i="10"/>
  <c r="Z763" i="10"/>
  <c r="Z768" i="10"/>
  <c r="Z772" i="10"/>
  <c r="Z767" i="10"/>
  <c r="Z770" i="10"/>
  <c r="Z773" i="10"/>
  <c r="Z774" i="10"/>
  <c r="Z771" i="10"/>
  <c r="Z775" i="10"/>
  <c r="Z776" i="10"/>
  <c r="Z779" i="10"/>
  <c r="Z777" i="10"/>
  <c r="Z778" i="10"/>
  <c r="Z781" i="10"/>
  <c r="Z780" i="10"/>
  <c r="Z783" i="10"/>
  <c r="Z782" i="10"/>
  <c r="Z785" i="10"/>
  <c r="Z784" i="10"/>
  <c r="Z788" i="10"/>
  <c r="Z786" i="10"/>
  <c r="Z787" i="10"/>
  <c r="Z789" i="10"/>
  <c r="Z790" i="10"/>
  <c r="Z791" i="10"/>
  <c r="Z792" i="10"/>
  <c r="Z796" i="10"/>
  <c r="Z794" i="10"/>
  <c r="Z793" i="10"/>
  <c r="Z798" i="10"/>
  <c r="Z795" i="10"/>
  <c r="Z797" i="10"/>
  <c r="Z799" i="10"/>
  <c r="Z802" i="10"/>
  <c r="Z801" i="10"/>
  <c r="Z800" i="10"/>
  <c r="Z804" i="10"/>
  <c r="Z806" i="10"/>
  <c r="Z803" i="10"/>
  <c r="Z808" i="10"/>
  <c r="Z805" i="10"/>
  <c r="Z810" i="10"/>
  <c r="Z812" i="10"/>
  <c r="Z807" i="10"/>
  <c r="Z809" i="10"/>
  <c r="Z811" i="10"/>
  <c r="Z814" i="10"/>
  <c r="Z816" i="10"/>
  <c r="Z813" i="10"/>
  <c r="Z817" i="10"/>
  <c r="Z815" i="10"/>
  <c r="Z818" i="10"/>
  <c r="Z819" i="10"/>
  <c r="Z820" i="10"/>
  <c r="Z821" i="10"/>
  <c r="Z822" i="10"/>
  <c r="Z823" i="10"/>
  <c r="Z824" i="10"/>
  <c r="Z827" i="10"/>
  <c r="Z825" i="10"/>
  <c r="Z826" i="10"/>
  <c r="Z830" i="10"/>
  <c r="Z829" i="10"/>
  <c r="Z828" i="10"/>
  <c r="Z832" i="10"/>
  <c r="Z831" i="10"/>
  <c r="Z835" i="10"/>
  <c r="Z833" i="10"/>
  <c r="Z837" i="10"/>
  <c r="Z834" i="10"/>
  <c r="Z836" i="10"/>
  <c r="Z839" i="10"/>
  <c r="Z838" i="10"/>
  <c r="Z843" i="10"/>
  <c r="Z840" i="10"/>
  <c r="Z841" i="10"/>
  <c r="Z846" i="10"/>
  <c r="Z842" i="10"/>
  <c r="Z844" i="10"/>
  <c r="Z849" i="10"/>
  <c r="Z845" i="10"/>
  <c r="Z847" i="10"/>
  <c r="Z848" i="10"/>
  <c r="Z852" i="10"/>
  <c r="Z850" i="10"/>
  <c r="Z851" i="10"/>
  <c r="Z853" i="10"/>
  <c r="Z854" i="10"/>
  <c r="Z858" i="10"/>
  <c r="Z856" i="10"/>
  <c r="Z855" i="10"/>
  <c r="Z857" i="10"/>
  <c r="Z859" i="10"/>
  <c r="Z860" i="10"/>
  <c r="Z863" i="10"/>
  <c r="Z861" i="10"/>
  <c r="Z862" i="10"/>
  <c r="Z864" i="10"/>
  <c r="Z866" i="10"/>
  <c r="Z867" i="10"/>
  <c r="Z868" i="10"/>
  <c r="Z865" i="10"/>
  <c r="Z869" i="10"/>
  <c r="Z872" i="10"/>
  <c r="Z870" i="10"/>
  <c r="Z875" i="10"/>
  <c r="Z871" i="10"/>
  <c r="Z873" i="10"/>
  <c r="Z874" i="10"/>
  <c r="Z877" i="10"/>
  <c r="Z876" i="10"/>
  <c r="Z879" i="10"/>
  <c r="Z878" i="10"/>
  <c r="Z880" i="10"/>
  <c r="Z881" i="10"/>
  <c r="Z883" i="10"/>
  <c r="Z882" i="10"/>
  <c r="Z885" i="10"/>
  <c r="Z884" i="10"/>
  <c r="Z886" i="10"/>
  <c r="Z889" i="10"/>
  <c r="Z888" i="10"/>
  <c r="Z887" i="10"/>
  <c r="Z892" i="10"/>
  <c r="Z890" i="10"/>
  <c r="Z891" i="10"/>
  <c r="Z893" i="10"/>
  <c r="Z894" i="10"/>
  <c r="Z896" i="10"/>
  <c r="Z895" i="10"/>
  <c r="Z897" i="10"/>
  <c r="Z899" i="10"/>
  <c r="Z898" i="10"/>
  <c r="Z901" i="10"/>
  <c r="Z900" i="10"/>
  <c r="Z903" i="10"/>
  <c r="Z902" i="10"/>
  <c r="Z906" i="10"/>
  <c r="Z905" i="10"/>
  <c r="Z904" i="10"/>
  <c r="Z909" i="10"/>
  <c r="Z907" i="10"/>
  <c r="Z908" i="10"/>
  <c r="Z910" i="10"/>
  <c r="Z912" i="10"/>
  <c r="Z911" i="10"/>
  <c r="Z916" i="10"/>
  <c r="Z913" i="10"/>
  <c r="Z914" i="10"/>
  <c r="Z915" i="10"/>
  <c r="Z920" i="10"/>
  <c r="Z919" i="10"/>
  <c r="Z918" i="10"/>
  <c r="Z922" i="10"/>
  <c r="Z917" i="10"/>
  <c r="Z923" i="10"/>
  <c r="Z921" i="10"/>
  <c r="Z926" i="10"/>
  <c r="Z924" i="10"/>
  <c r="Z929" i="10"/>
  <c r="Z925" i="10"/>
  <c r="Z927" i="10"/>
  <c r="Z928" i="10"/>
  <c r="Z930" i="10"/>
  <c r="Z931" i="10"/>
  <c r="Z933" i="10"/>
  <c r="Z935" i="10"/>
  <c r="Z932" i="10"/>
  <c r="Z934" i="10"/>
  <c r="Z937" i="10"/>
  <c r="Z936" i="10"/>
  <c r="Z940" i="10"/>
  <c r="Z939" i="10"/>
  <c r="Z941" i="10"/>
  <c r="Z938" i="10"/>
  <c r="Z942" i="10"/>
  <c r="Z943" i="10"/>
  <c r="Z944" i="10"/>
  <c r="Z948" i="10"/>
  <c r="Z945" i="10"/>
  <c r="Z946" i="10"/>
  <c r="Z947" i="10"/>
  <c r="Z950" i="10"/>
  <c r="Z949" i="10"/>
  <c r="Z955" i="10"/>
  <c r="Z952" i="10"/>
  <c r="Z951" i="10"/>
  <c r="Z953" i="10"/>
  <c r="Z954" i="10"/>
  <c r="Z957" i="10"/>
  <c r="Z956" i="10"/>
  <c r="Z960" i="10"/>
  <c r="Z958" i="10"/>
  <c r="Z959" i="10"/>
  <c r="Z962" i="10"/>
  <c r="Z961" i="10"/>
  <c r="Z964" i="10"/>
  <c r="Z963" i="10"/>
  <c r="Z965" i="10"/>
  <c r="Z966" i="10"/>
  <c r="Z968" i="10"/>
  <c r="Z967" i="10"/>
  <c r="Z969" i="10"/>
  <c r="Z971" i="10"/>
  <c r="Z970" i="10"/>
  <c r="Z972" i="10"/>
  <c r="Z974" i="10"/>
  <c r="Z973" i="10"/>
  <c r="Z976" i="10"/>
  <c r="Z977" i="10"/>
  <c r="Z975" i="10"/>
  <c r="Z978" i="10"/>
  <c r="Z980" i="10"/>
  <c r="Z979" i="10"/>
  <c r="Z985" i="10"/>
  <c r="Z981" i="10"/>
  <c r="Z983" i="10"/>
  <c r="Z986" i="10"/>
  <c r="Z982" i="10"/>
  <c r="Z984" i="10"/>
  <c r="Z987" i="10"/>
  <c r="Z989" i="10"/>
  <c r="Z988" i="10"/>
  <c r="Z990" i="10"/>
  <c r="Z991" i="10"/>
  <c r="Z992" i="10"/>
  <c r="Z993" i="10"/>
  <c r="Z994" i="10"/>
  <c r="Z996" i="10"/>
  <c r="Z997" i="10"/>
  <c r="Z995" i="10"/>
  <c r="Z998" i="10"/>
  <c r="R1224" i="10"/>
  <c r="R618" i="10"/>
  <c r="R620" i="10"/>
  <c r="R622" i="10"/>
  <c r="R619" i="10"/>
  <c r="R621" i="10"/>
  <c r="R624" i="10"/>
  <c r="R626" i="10"/>
  <c r="R625" i="10"/>
  <c r="R623" i="10"/>
  <c r="R627" i="10"/>
  <c r="R628" i="10"/>
  <c r="R630" i="10"/>
  <c r="R629" i="10"/>
  <c r="R631" i="10"/>
  <c r="R633" i="10"/>
  <c r="R635" i="10"/>
  <c r="R634" i="10"/>
  <c r="R632" i="10"/>
  <c r="R637" i="10"/>
  <c r="R639" i="10"/>
  <c r="R636" i="10"/>
  <c r="R643" i="10"/>
  <c r="R638" i="10"/>
  <c r="R641" i="10"/>
  <c r="R640" i="10"/>
  <c r="R642" i="10"/>
  <c r="R646" i="10"/>
  <c r="R644" i="10"/>
  <c r="R645" i="10"/>
  <c r="R647" i="10"/>
  <c r="R651" i="10"/>
  <c r="R653" i="10"/>
  <c r="R648" i="10"/>
  <c r="R649" i="10"/>
  <c r="R650" i="10"/>
  <c r="R652" i="10"/>
  <c r="R655" i="10"/>
  <c r="R657" i="10"/>
  <c r="R654" i="10"/>
  <c r="R656" i="10"/>
  <c r="R658" i="10"/>
  <c r="R659" i="10"/>
  <c r="R660" i="10"/>
  <c r="R662" i="10"/>
  <c r="R661" i="10"/>
  <c r="R666" i="10"/>
  <c r="R664" i="10"/>
  <c r="R663" i="10"/>
  <c r="R670" i="10"/>
  <c r="R668" i="10"/>
  <c r="R665" i="10"/>
  <c r="R667" i="10"/>
  <c r="R672" i="10"/>
  <c r="R669" i="10"/>
  <c r="R671" i="10"/>
  <c r="R676" i="10"/>
  <c r="R673" i="10"/>
  <c r="R674" i="10"/>
  <c r="R677" i="10"/>
  <c r="R675" i="10"/>
  <c r="R678" i="10"/>
  <c r="R680" i="10"/>
  <c r="R679" i="10"/>
  <c r="R681" i="10"/>
  <c r="R683" i="10"/>
  <c r="R682" i="10"/>
  <c r="R684" i="10"/>
  <c r="R686" i="10"/>
  <c r="R685" i="10"/>
  <c r="R690" i="10"/>
  <c r="R687" i="10"/>
  <c r="R688" i="10"/>
  <c r="R689" i="10"/>
  <c r="R691" i="10"/>
  <c r="R693" i="10"/>
  <c r="R692" i="10"/>
  <c r="R694" i="10"/>
  <c r="R695" i="10"/>
  <c r="R699" i="10"/>
  <c r="R696" i="10"/>
  <c r="R697" i="10"/>
  <c r="R698" i="10"/>
  <c r="R701" i="10"/>
  <c r="R704" i="10"/>
  <c r="R700" i="10"/>
  <c r="R702" i="10"/>
  <c r="R706" i="10"/>
  <c r="R703" i="10"/>
  <c r="R708" i="10"/>
  <c r="R705" i="10"/>
  <c r="R707" i="10"/>
  <c r="R709" i="10"/>
  <c r="R711" i="10"/>
  <c r="R710" i="10"/>
  <c r="R715" i="10"/>
  <c r="R713" i="10"/>
  <c r="R712" i="10"/>
  <c r="R714" i="10"/>
  <c r="R717" i="10"/>
  <c r="R716" i="10"/>
  <c r="R718" i="10"/>
  <c r="R720" i="10"/>
  <c r="R719" i="10"/>
  <c r="R721" i="10"/>
  <c r="R723" i="10"/>
  <c r="R722" i="10"/>
  <c r="R724" i="10"/>
  <c r="R726" i="10"/>
  <c r="R725" i="10"/>
  <c r="R728" i="10"/>
  <c r="R727" i="10"/>
  <c r="R729" i="10"/>
  <c r="R730" i="10"/>
  <c r="R732" i="10"/>
  <c r="R731" i="10"/>
  <c r="R734" i="10"/>
  <c r="R733" i="10"/>
  <c r="R736" i="10"/>
  <c r="R737" i="10"/>
  <c r="R735" i="10"/>
  <c r="R738" i="10"/>
  <c r="R740" i="10"/>
  <c r="R739" i="10"/>
  <c r="R741" i="10"/>
  <c r="R744" i="10"/>
  <c r="R742" i="10"/>
  <c r="R743" i="10"/>
  <c r="R745" i="10"/>
  <c r="R746" i="10"/>
  <c r="R749" i="10"/>
  <c r="R747" i="10"/>
  <c r="R752" i="10"/>
  <c r="R750" i="10"/>
  <c r="R751" i="10"/>
  <c r="R748" i="10"/>
  <c r="R755" i="10"/>
  <c r="R753" i="10"/>
  <c r="R754" i="10"/>
  <c r="R757" i="10"/>
  <c r="R756" i="10"/>
  <c r="R759" i="10"/>
  <c r="R758" i="10"/>
  <c r="R760" i="10"/>
  <c r="R761" i="10"/>
  <c r="R762" i="10"/>
  <c r="R764" i="10"/>
  <c r="R763" i="10"/>
  <c r="R765" i="10"/>
  <c r="R766" i="10"/>
  <c r="R768" i="10"/>
  <c r="R767" i="10"/>
  <c r="R769" i="10"/>
  <c r="R773" i="10"/>
  <c r="R771" i="10"/>
  <c r="R770" i="10"/>
  <c r="R772" i="10"/>
  <c r="R774" i="10"/>
  <c r="R776" i="10"/>
  <c r="R778" i="10"/>
  <c r="R775" i="10"/>
  <c r="R780" i="10"/>
  <c r="R777" i="10"/>
  <c r="R779" i="10"/>
  <c r="R783" i="10"/>
  <c r="R781" i="10"/>
  <c r="R782" i="10"/>
  <c r="R786" i="10"/>
  <c r="R784" i="10"/>
  <c r="R785" i="10"/>
  <c r="R787" i="10"/>
  <c r="R788" i="10"/>
  <c r="R789" i="10"/>
  <c r="R792" i="10"/>
  <c r="R790" i="10"/>
  <c r="R791" i="10"/>
  <c r="R793" i="10"/>
  <c r="R797" i="10"/>
  <c r="R794" i="10"/>
  <c r="R795" i="10"/>
  <c r="R796" i="10"/>
  <c r="R799" i="10"/>
  <c r="R798" i="10"/>
  <c r="R800" i="10"/>
  <c r="R801" i="10"/>
  <c r="R802" i="10"/>
  <c r="R803" i="10"/>
  <c r="R806" i="10"/>
  <c r="R804" i="10"/>
  <c r="R805" i="10"/>
  <c r="R809" i="10"/>
  <c r="R807" i="10"/>
  <c r="R808" i="10"/>
  <c r="R811" i="10"/>
  <c r="R810" i="10"/>
  <c r="R812" i="10"/>
  <c r="R813" i="10"/>
  <c r="R814" i="10"/>
  <c r="R816" i="10"/>
  <c r="R815" i="10"/>
  <c r="R818" i="10"/>
  <c r="R817" i="10"/>
  <c r="R822" i="10"/>
  <c r="R820" i="10"/>
  <c r="R821" i="10"/>
  <c r="R823" i="10"/>
  <c r="R824" i="10"/>
  <c r="R826" i="10"/>
  <c r="R829" i="10"/>
  <c r="R825" i="10"/>
  <c r="R827" i="10"/>
  <c r="R828" i="10"/>
  <c r="R831" i="10"/>
  <c r="R830" i="10"/>
  <c r="R833" i="10"/>
  <c r="R834" i="10"/>
  <c r="R832" i="10"/>
  <c r="R835" i="10"/>
  <c r="R837" i="10"/>
  <c r="R836" i="10"/>
  <c r="R838" i="10"/>
  <c r="R839" i="10"/>
  <c r="R841" i="10"/>
  <c r="R842" i="10"/>
  <c r="R840" i="10"/>
  <c r="R843" i="10"/>
  <c r="R846" i="10"/>
  <c r="R844" i="10"/>
  <c r="R845" i="10"/>
  <c r="R848" i="10"/>
  <c r="R847" i="10"/>
  <c r="R851" i="10"/>
  <c r="R849" i="10"/>
  <c r="R850" i="10"/>
  <c r="R852" i="10"/>
  <c r="R856" i="10"/>
  <c r="R853" i="10"/>
  <c r="R854" i="10"/>
  <c r="R859" i="10"/>
  <c r="R855" i="10"/>
  <c r="R858" i="10"/>
  <c r="R862" i="10"/>
  <c r="R857" i="10"/>
  <c r="R860" i="10"/>
  <c r="R866" i="10"/>
  <c r="R864" i="10"/>
  <c r="R861" i="10"/>
  <c r="R863" i="10"/>
  <c r="R867" i="10"/>
  <c r="R868" i="10"/>
  <c r="R870" i="10"/>
  <c r="R865" i="10"/>
  <c r="R872" i="10"/>
  <c r="R869" i="10"/>
  <c r="R871" i="10"/>
  <c r="R873" i="10"/>
  <c r="R875" i="10"/>
  <c r="R874" i="10"/>
  <c r="R877" i="10"/>
  <c r="R879" i="10"/>
  <c r="R876" i="10"/>
  <c r="R878" i="10"/>
  <c r="R880" i="10"/>
  <c r="R882" i="10"/>
  <c r="R881" i="10"/>
  <c r="R883" i="10"/>
  <c r="R885" i="10"/>
  <c r="R884" i="10"/>
  <c r="R886" i="10"/>
  <c r="R887" i="10"/>
  <c r="R890" i="10"/>
  <c r="R891" i="10"/>
  <c r="R889" i="10"/>
  <c r="R888" i="10"/>
  <c r="R893" i="10"/>
  <c r="R895" i="10"/>
  <c r="R892" i="10"/>
  <c r="R894" i="10"/>
  <c r="R897" i="10"/>
  <c r="R898" i="10"/>
  <c r="R896" i="10"/>
  <c r="R899" i="10"/>
  <c r="R900" i="10"/>
  <c r="R903" i="10"/>
  <c r="R901" i="10"/>
  <c r="R905" i="10"/>
  <c r="R902" i="10"/>
  <c r="R906" i="10"/>
  <c r="R904" i="10"/>
  <c r="R907" i="10"/>
  <c r="R908" i="10"/>
  <c r="R909" i="10"/>
  <c r="R910" i="10"/>
  <c r="R914" i="10"/>
  <c r="R911" i="10"/>
  <c r="R912" i="10"/>
  <c r="R913" i="10"/>
  <c r="R916" i="10"/>
  <c r="R915" i="10"/>
  <c r="R919" i="10"/>
  <c r="R917" i="10"/>
  <c r="R918" i="10"/>
  <c r="R920" i="10"/>
  <c r="R922" i="10"/>
  <c r="R923" i="10"/>
  <c r="R921" i="10"/>
  <c r="R925" i="10"/>
  <c r="R926" i="10"/>
  <c r="R927" i="10"/>
  <c r="R924" i="10"/>
  <c r="R928" i="10"/>
  <c r="R929" i="10"/>
  <c r="R930" i="10"/>
  <c r="R932" i="10"/>
  <c r="R933" i="10"/>
  <c r="R931" i="10"/>
  <c r="R935" i="10"/>
  <c r="R936" i="10"/>
  <c r="R934" i="10"/>
  <c r="R938" i="10"/>
  <c r="R937" i="10"/>
  <c r="R942" i="10"/>
  <c r="R939" i="10"/>
  <c r="R941" i="10"/>
  <c r="R940" i="10"/>
  <c r="R944" i="10"/>
  <c r="R943" i="10"/>
  <c r="R945" i="10"/>
  <c r="R946" i="10"/>
  <c r="R950" i="10"/>
  <c r="R947" i="10"/>
  <c r="R948" i="10"/>
  <c r="R951" i="10"/>
  <c r="R949" i="10"/>
  <c r="R952" i="10"/>
  <c r="R953" i="10"/>
  <c r="R957" i="10"/>
  <c r="R955" i="10"/>
  <c r="R954" i="10"/>
  <c r="R956" i="10"/>
  <c r="R958" i="10"/>
  <c r="R964" i="10"/>
  <c r="R959" i="10"/>
  <c r="R960" i="10"/>
  <c r="R961" i="10"/>
  <c r="R962" i="10"/>
  <c r="R966" i="10"/>
  <c r="R963" i="10"/>
  <c r="R968" i="10"/>
  <c r="R965" i="10"/>
  <c r="R969" i="10"/>
  <c r="R967" i="10"/>
  <c r="R973" i="10"/>
  <c r="R971" i="10"/>
  <c r="R970" i="10"/>
  <c r="R975" i="10"/>
  <c r="R972" i="10"/>
  <c r="R977" i="10"/>
  <c r="R974" i="10"/>
  <c r="R979" i="10"/>
  <c r="R976" i="10"/>
  <c r="R978" i="10"/>
  <c r="R981" i="10"/>
  <c r="R980" i="10"/>
  <c r="R983" i="10"/>
  <c r="R985" i="10"/>
  <c r="R982" i="10"/>
  <c r="R984" i="10"/>
  <c r="R986" i="10"/>
  <c r="R989" i="10"/>
  <c r="R988" i="10"/>
  <c r="R987" i="10"/>
  <c r="R990" i="10"/>
  <c r="R992" i="10"/>
  <c r="R993" i="10"/>
  <c r="R991" i="10"/>
  <c r="R995" i="10"/>
  <c r="R994" i="10"/>
  <c r="R996" i="10"/>
  <c r="R997" i="10"/>
  <c r="R998" i="10"/>
  <c r="H1224" i="10"/>
  <c r="H619" i="10"/>
  <c r="H622" i="10"/>
  <c r="H620" i="10"/>
  <c r="H621" i="10"/>
  <c r="H623" i="10"/>
  <c r="H624" i="10"/>
  <c r="H627" i="10"/>
  <c r="H625" i="10"/>
  <c r="H628" i="10"/>
  <c r="H626" i="10"/>
  <c r="H632" i="10"/>
  <c r="H630" i="10"/>
  <c r="H629" i="10"/>
  <c r="H631" i="10"/>
  <c r="H633" i="10"/>
  <c r="H635" i="10"/>
  <c r="H634" i="10"/>
  <c r="H637" i="10"/>
  <c r="H638" i="10"/>
  <c r="H636" i="10"/>
  <c r="H640" i="10"/>
  <c r="H639" i="10"/>
  <c r="H641" i="10"/>
  <c r="H642" i="10"/>
  <c r="H645" i="10"/>
  <c r="H644" i="10"/>
  <c r="H643" i="10"/>
  <c r="H646" i="10"/>
  <c r="H647" i="10"/>
  <c r="H649" i="10"/>
  <c r="H648" i="10"/>
  <c r="H651" i="10"/>
  <c r="H650" i="10"/>
  <c r="H655" i="10"/>
  <c r="H653" i="10"/>
  <c r="H652" i="10"/>
  <c r="H654" i="10"/>
  <c r="H656" i="10"/>
  <c r="H657" i="10"/>
  <c r="H658" i="10"/>
  <c r="H660" i="10"/>
  <c r="H659" i="10"/>
  <c r="H662" i="10"/>
  <c r="H661" i="10"/>
  <c r="H663" i="10"/>
  <c r="H666" i="10"/>
  <c r="H664" i="10"/>
  <c r="H668" i="10"/>
  <c r="H665" i="10"/>
  <c r="H667" i="10"/>
  <c r="H669" i="10"/>
  <c r="H670" i="10"/>
  <c r="H671" i="10"/>
  <c r="H672" i="10"/>
  <c r="H676" i="10"/>
  <c r="H673" i="10"/>
  <c r="H675" i="10"/>
  <c r="H674" i="10"/>
  <c r="H677" i="10"/>
  <c r="H679" i="10"/>
  <c r="H678" i="10"/>
  <c r="H682" i="10"/>
  <c r="H681" i="10"/>
  <c r="H680" i="10"/>
  <c r="H684" i="10"/>
  <c r="H683" i="10"/>
  <c r="H686" i="10"/>
  <c r="H688" i="10"/>
  <c r="H685" i="10"/>
  <c r="H687" i="10"/>
  <c r="H691" i="10"/>
  <c r="H689" i="10"/>
  <c r="H690" i="10"/>
  <c r="H694" i="10"/>
  <c r="H692" i="10"/>
  <c r="H693" i="10"/>
  <c r="H695" i="10"/>
  <c r="H696" i="10"/>
  <c r="H699" i="10"/>
  <c r="H698" i="10"/>
  <c r="H697" i="10"/>
  <c r="H700" i="10"/>
  <c r="H701" i="10"/>
  <c r="H703" i="10"/>
  <c r="H702" i="10"/>
  <c r="H708" i="10"/>
  <c r="H704" i="10"/>
  <c r="H705" i="10"/>
  <c r="H706" i="10"/>
  <c r="H707" i="10"/>
  <c r="H709" i="10"/>
  <c r="H710" i="10"/>
  <c r="H712" i="10"/>
  <c r="H711" i="10"/>
  <c r="H715" i="10"/>
  <c r="H714" i="10"/>
  <c r="H713" i="10"/>
  <c r="H716" i="10"/>
  <c r="H721" i="10"/>
  <c r="H717" i="10"/>
  <c r="H718" i="10"/>
  <c r="H723" i="10"/>
  <c r="H720" i="10"/>
  <c r="H719" i="10"/>
  <c r="H722" i="10"/>
  <c r="H724" i="10"/>
  <c r="H725" i="10"/>
  <c r="H726" i="10"/>
  <c r="H728" i="10"/>
  <c r="H727" i="10"/>
  <c r="H729" i="10"/>
  <c r="H730" i="10"/>
  <c r="H732" i="10"/>
  <c r="H731" i="10"/>
  <c r="H734" i="10"/>
  <c r="H735" i="10"/>
  <c r="H733" i="10"/>
  <c r="H737" i="10"/>
  <c r="H738" i="10"/>
  <c r="H736" i="10"/>
  <c r="H739" i="10"/>
  <c r="H740" i="10"/>
  <c r="H742" i="10"/>
  <c r="H741" i="10"/>
  <c r="H744" i="10"/>
  <c r="H743" i="10"/>
  <c r="H745" i="10"/>
  <c r="H746" i="10"/>
  <c r="H749" i="10"/>
  <c r="H747" i="10"/>
  <c r="H748" i="10"/>
  <c r="H752" i="10"/>
  <c r="H751" i="10"/>
  <c r="H750" i="10"/>
  <c r="H754" i="10"/>
  <c r="H753" i="10"/>
  <c r="H755" i="10"/>
  <c r="H758" i="10"/>
  <c r="H756" i="10"/>
  <c r="H757" i="10"/>
  <c r="H759" i="10"/>
  <c r="H760" i="10"/>
  <c r="H761" i="10"/>
  <c r="H764" i="10"/>
  <c r="H762" i="10"/>
  <c r="H763" i="10"/>
  <c r="H765" i="10"/>
  <c r="H766" i="10"/>
  <c r="H768" i="10"/>
  <c r="H769" i="10"/>
  <c r="H772" i="10"/>
  <c r="H770" i="10"/>
  <c r="H771" i="10"/>
  <c r="H774" i="10"/>
  <c r="H773" i="10"/>
  <c r="H777" i="10"/>
  <c r="H775" i="10"/>
  <c r="H779" i="10"/>
  <c r="H776" i="10"/>
  <c r="H781" i="10"/>
  <c r="H778" i="10"/>
  <c r="H780" i="10"/>
  <c r="H782" i="10"/>
  <c r="H783" i="10"/>
  <c r="H784" i="10"/>
  <c r="H787" i="10"/>
  <c r="H789" i="10"/>
  <c r="H788" i="10"/>
  <c r="H791" i="10"/>
  <c r="H790" i="10"/>
  <c r="H792" i="10"/>
  <c r="H797" i="10"/>
  <c r="H794" i="10"/>
  <c r="H796" i="10"/>
  <c r="H793" i="10"/>
  <c r="H795" i="10"/>
  <c r="H799" i="10"/>
  <c r="H801" i="10"/>
  <c r="H800" i="10"/>
  <c r="H798" i="10"/>
  <c r="H803" i="10"/>
  <c r="H802" i="10"/>
  <c r="H804" i="10"/>
  <c r="H807" i="10"/>
  <c r="H805" i="10"/>
  <c r="H806" i="10"/>
  <c r="H810" i="10"/>
  <c r="H808" i="10"/>
  <c r="H809" i="10"/>
  <c r="H813" i="10"/>
  <c r="H812" i="10"/>
  <c r="H811" i="10"/>
  <c r="H815" i="10"/>
  <c r="H814" i="10"/>
  <c r="H816" i="10"/>
  <c r="H819" i="10"/>
  <c r="H818" i="10"/>
  <c r="H817" i="10"/>
  <c r="H820" i="10"/>
  <c r="H821" i="10"/>
  <c r="H828" i="10"/>
  <c r="H829" i="10"/>
  <c r="H830" i="10"/>
  <c r="H831" i="10"/>
  <c r="H832" i="10"/>
  <c r="H836" i="10"/>
  <c r="H835" i="10"/>
  <c r="H833" i="10"/>
  <c r="H834" i="10"/>
  <c r="H837" i="10"/>
  <c r="H839" i="10"/>
  <c r="H838" i="10"/>
  <c r="H841" i="10"/>
  <c r="H840" i="10"/>
  <c r="H843" i="10"/>
  <c r="H842" i="10"/>
  <c r="H845" i="10"/>
  <c r="H846" i="10"/>
  <c r="H848" i="10"/>
  <c r="H844" i="10"/>
  <c r="H850" i="10"/>
  <c r="H847" i="10"/>
  <c r="H853" i="10"/>
  <c r="H849" i="10"/>
  <c r="H852" i="10"/>
  <c r="H851" i="10"/>
  <c r="H855" i="10"/>
  <c r="H854" i="10"/>
  <c r="H857" i="10"/>
  <c r="H858" i="10"/>
  <c r="H860" i="10"/>
  <c r="H856" i="10"/>
  <c r="H859" i="10"/>
  <c r="H862" i="10"/>
  <c r="H861" i="10"/>
  <c r="H864" i="10"/>
  <c r="H863" i="10"/>
  <c r="H866" i="10"/>
  <c r="H865" i="10"/>
  <c r="H867" i="10"/>
  <c r="H870" i="10"/>
  <c r="H869" i="10"/>
  <c r="H873" i="10"/>
  <c r="H872" i="10"/>
  <c r="H877" i="10"/>
  <c r="H875" i="10"/>
  <c r="H874" i="10"/>
  <c r="H876" i="10"/>
  <c r="H878" i="10"/>
  <c r="H882" i="10"/>
  <c r="H880" i="10"/>
  <c r="H879" i="10"/>
  <c r="H881" i="10"/>
  <c r="H883" i="10"/>
  <c r="H884" i="10"/>
  <c r="H886" i="10"/>
  <c r="H885" i="10"/>
  <c r="H888" i="10"/>
  <c r="H887" i="10"/>
  <c r="H890" i="10"/>
  <c r="H893" i="10"/>
  <c r="H889" i="10"/>
  <c r="H891" i="10"/>
  <c r="H892" i="10"/>
  <c r="H897" i="10"/>
  <c r="H895" i="10"/>
  <c r="H894" i="10"/>
  <c r="H896" i="10"/>
  <c r="H900" i="10"/>
  <c r="H898" i="10"/>
  <c r="H899" i="10"/>
  <c r="H902" i="10"/>
  <c r="H901" i="10"/>
  <c r="H903" i="10"/>
  <c r="H905" i="10"/>
  <c r="H904" i="10"/>
  <c r="H906" i="10"/>
  <c r="H907" i="10"/>
  <c r="H908" i="10"/>
  <c r="H910" i="10"/>
  <c r="H909" i="10"/>
  <c r="H914" i="10"/>
  <c r="H911" i="10"/>
  <c r="H912" i="10"/>
  <c r="H913" i="10"/>
  <c r="H915" i="10"/>
  <c r="H916" i="10"/>
  <c r="H918" i="10"/>
  <c r="H917" i="10"/>
  <c r="H922" i="10"/>
  <c r="H919" i="10"/>
  <c r="H920" i="10"/>
  <c r="H921" i="10"/>
  <c r="H923" i="10"/>
  <c r="H924" i="10"/>
  <c r="H927" i="10"/>
  <c r="H926" i="10"/>
  <c r="H925" i="10"/>
  <c r="H929" i="10"/>
  <c r="H928" i="10"/>
  <c r="H930" i="10"/>
  <c r="H931" i="10"/>
  <c r="H933" i="10"/>
  <c r="H932" i="10"/>
  <c r="H934" i="10"/>
  <c r="H935" i="10"/>
  <c r="H936" i="10"/>
  <c r="H937" i="10"/>
  <c r="H941" i="10"/>
  <c r="H939" i="10"/>
  <c r="H938" i="10"/>
  <c r="H940" i="10"/>
  <c r="H943" i="10"/>
  <c r="H942" i="10"/>
  <c r="H945" i="10"/>
  <c r="H944" i="10"/>
  <c r="H950" i="10"/>
  <c r="H947" i="10"/>
  <c r="H946" i="10"/>
  <c r="H949" i="10"/>
  <c r="H948" i="10"/>
  <c r="H952" i="10"/>
  <c r="H954" i="10"/>
  <c r="H951" i="10"/>
  <c r="H953" i="10"/>
  <c r="H956" i="10"/>
  <c r="H957" i="10"/>
  <c r="H955" i="10"/>
  <c r="H958" i="10"/>
  <c r="H959" i="10"/>
  <c r="H960" i="10"/>
  <c r="H961" i="10"/>
  <c r="H962" i="10"/>
  <c r="H966" i="10"/>
  <c r="H963" i="10"/>
  <c r="H964" i="10"/>
  <c r="H965" i="10"/>
  <c r="H967" i="10"/>
  <c r="H973" i="10"/>
  <c r="H969" i="10"/>
  <c r="H971" i="10"/>
  <c r="H968" i="10"/>
  <c r="H970" i="10"/>
  <c r="H972" i="10"/>
  <c r="H976" i="10"/>
  <c r="H975" i="10"/>
  <c r="H977" i="10"/>
  <c r="H974" i="10"/>
  <c r="H978" i="10"/>
  <c r="H979" i="10"/>
  <c r="H981" i="10"/>
  <c r="H980" i="10"/>
  <c r="H982" i="10"/>
  <c r="H984" i="10"/>
  <c r="H986" i="10"/>
  <c r="H983" i="10"/>
  <c r="H985" i="10"/>
  <c r="H988" i="10"/>
  <c r="H987" i="10"/>
  <c r="H989" i="10"/>
  <c r="H990" i="10"/>
  <c r="H991" i="10"/>
  <c r="H992" i="10"/>
  <c r="H993" i="10"/>
  <c r="H994" i="10"/>
  <c r="H996" i="10"/>
  <c r="H998" i="10"/>
  <c r="H995" i="10"/>
  <c r="H997" i="10"/>
  <c r="AA1224" i="10"/>
  <c r="AA619" i="10"/>
  <c r="AA618" i="10"/>
  <c r="AA621" i="10"/>
  <c r="AA620" i="10"/>
  <c r="AA623" i="10"/>
  <c r="AA625" i="10"/>
  <c r="AA624" i="10"/>
  <c r="AA622" i="10"/>
  <c r="AA626" i="10"/>
  <c r="AA628" i="10"/>
  <c r="AA627" i="10"/>
  <c r="AA629" i="10"/>
  <c r="AA630" i="10"/>
  <c r="AA631" i="10"/>
  <c r="AA633" i="10"/>
  <c r="AA635" i="10"/>
  <c r="AA632" i="10"/>
  <c r="AA634" i="10"/>
  <c r="AA638" i="10"/>
  <c r="AA637" i="10"/>
  <c r="AA636" i="10"/>
  <c r="AA639" i="10"/>
  <c r="AA640" i="10"/>
  <c r="AA641" i="10"/>
  <c r="AA642" i="10"/>
  <c r="AA643" i="10"/>
  <c r="AA644" i="10"/>
  <c r="AA645" i="10"/>
  <c r="AA646" i="10"/>
  <c r="AA648" i="10"/>
  <c r="AA649" i="10"/>
  <c r="AA647" i="10"/>
  <c r="AA651" i="10"/>
  <c r="AA650" i="10"/>
  <c r="AA653" i="10"/>
  <c r="AA652" i="10"/>
  <c r="AA654" i="10"/>
  <c r="AA656" i="10"/>
  <c r="AA655" i="10"/>
  <c r="AA658" i="10"/>
  <c r="AA657" i="10"/>
  <c r="AA659" i="10"/>
  <c r="AA661" i="10"/>
  <c r="AA660" i="10"/>
  <c r="AA662" i="10"/>
  <c r="AA666" i="10"/>
  <c r="AA663" i="10"/>
  <c r="AA664" i="10"/>
  <c r="AA668" i="10"/>
  <c r="AA665" i="10"/>
  <c r="AA669" i="10"/>
  <c r="AA667" i="10"/>
  <c r="AA670" i="10"/>
  <c r="AA674" i="10"/>
  <c r="AA671" i="10"/>
  <c r="AA672" i="10"/>
  <c r="AA673" i="10"/>
  <c r="AA675" i="10"/>
  <c r="AA676" i="10"/>
  <c r="AA677" i="10"/>
  <c r="AA679" i="10"/>
  <c r="AA681" i="10"/>
  <c r="AA680" i="10"/>
  <c r="AA678" i="10"/>
  <c r="AA683" i="10"/>
  <c r="AA682" i="10"/>
  <c r="AA684" i="10"/>
  <c r="AA688" i="10"/>
  <c r="AA685" i="10"/>
  <c r="AA687" i="10"/>
  <c r="AA686" i="10"/>
  <c r="AA690" i="10"/>
  <c r="AA693" i="10"/>
  <c r="AA689" i="10"/>
  <c r="AA694" i="10"/>
  <c r="AA691" i="10"/>
  <c r="AA692" i="10"/>
  <c r="AA698" i="10"/>
  <c r="AA696" i="10"/>
  <c r="AA695" i="10"/>
  <c r="AA697" i="10"/>
  <c r="AA700" i="10"/>
  <c r="AA699" i="10"/>
  <c r="AA703" i="10"/>
  <c r="AA701" i="10"/>
  <c r="AA702" i="10"/>
  <c r="AA704" i="10"/>
  <c r="AA705" i="10"/>
  <c r="AA706" i="10"/>
  <c r="AA707" i="10"/>
  <c r="AA708" i="10"/>
  <c r="AA709" i="10"/>
  <c r="AA710" i="10"/>
  <c r="AA713" i="10"/>
  <c r="AA711" i="10"/>
  <c r="AA717" i="10"/>
  <c r="AA712" i="10"/>
  <c r="AA715" i="10"/>
  <c r="AA714" i="10"/>
  <c r="AA716" i="10"/>
  <c r="AA719" i="10"/>
  <c r="AA721" i="10"/>
  <c r="AA723" i="10"/>
  <c r="AA718" i="10"/>
  <c r="AA720" i="10"/>
  <c r="AA725" i="10"/>
  <c r="AA722" i="10"/>
  <c r="AA727" i="10"/>
  <c r="AA724" i="10"/>
  <c r="AA728" i="10"/>
  <c r="AA726" i="10"/>
  <c r="AA729" i="10"/>
  <c r="AA730" i="10"/>
  <c r="AA732" i="10"/>
  <c r="AA731" i="10"/>
  <c r="AA733" i="10"/>
  <c r="AA734" i="10"/>
  <c r="AA735" i="10"/>
  <c r="AA736" i="10"/>
  <c r="AA738" i="10"/>
  <c r="AA739" i="10"/>
  <c r="AA737" i="10"/>
  <c r="AA740" i="10"/>
  <c r="AA743" i="10"/>
  <c r="AA742" i="10"/>
  <c r="AA741" i="10"/>
  <c r="AA744" i="10"/>
  <c r="AA745" i="10"/>
  <c r="AA749" i="10"/>
  <c r="AA747" i="10"/>
  <c r="AA746" i="10"/>
  <c r="AA748" i="10"/>
  <c r="AA750" i="10"/>
  <c r="AA751" i="10"/>
  <c r="AA752" i="10"/>
  <c r="AA753" i="10"/>
  <c r="AA755" i="10"/>
  <c r="AA754" i="10"/>
  <c r="AA756" i="10"/>
  <c r="AA759" i="10"/>
  <c r="AA757" i="10"/>
  <c r="AA758" i="10"/>
  <c r="AA761" i="10"/>
  <c r="AA760" i="10"/>
  <c r="AA764" i="10"/>
  <c r="AA762" i="10"/>
  <c r="AA766" i="10"/>
  <c r="AA763" i="10"/>
  <c r="AA765" i="10"/>
  <c r="AA769" i="10"/>
  <c r="AA767" i="10"/>
  <c r="AA768" i="10"/>
  <c r="AA771" i="10"/>
  <c r="AA770" i="10"/>
  <c r="AA773" i="10"/>
  <c r="AA772" i="10"/>
  <c r="AA774" i="10"/>
  <c r="AA776" i="10"/>
  <c r="AA775" i="10"/>
  <c r="AA778" i="10"/>
  <c r="AA777" i="10"/>
  <c r="AA779" i="10"/>
  <c r="AA783" i="10"/>
  <c r="AA780" i="10"/>
  <c r="AA781" i="10"/>
  <c r="AA782" i="10"/>
  <c r="AA786" i="10"/>
  <c r="AA785" i="10"/>
  <c r="AA784" i="10"/>
  <c r="AA787" i="10"/>
  <c r="AA788" i="10"/>
  <c r="AA792" i="10"/>
  <c r="AA791" i="10"/>
  <c r="AA790" i="10"/>
  <c r="AA789" i="10"/>
  <c r="AA793" i="10"/>
  <c r="AA794" i="10"/>
  <c r="AA795" i="10"/>
  <c r="AA797" i="10"/>
  <c r="AA796" i="10"/>
  <c r="AA798" i="10"/>
  <c r="AA799" i="10"/>
  <c r="AA801" i="10"/>
  <c r="AA803" i="10"/>
  <c r="AA800" i="10"/>
  <c r="AA805" i="10"/>
  <c r="AA802" i="10"/>
  <c r="AA807" i="10"/>
  <c r="AA804" i="10"/>
  <c r="AA806" i="10"/>
  <c r="AA810" i="10"/>
  <c r="AA809" i="10"/>
  <c r="AA808" i="10"/>
  <c r="AA813" i="10"/>
  <c r="AA811" i="10"/>
  <c r="AA812" i="10"/>
  <c r="AA814" i="10"/>
  <c r="AA815" i="10"/>
  <c r="AA816" i="10"/>
  <c r="AA819" i="10"/>
  <c r="AA818" i="10"/>
  <c r="AA817" i="10"/>
  <c r="AA820" i="10"/>
  <c r="AA821" i="10"/>
  <c r="AA822" i="10"/>
  <c r="AA823" i="10"/>
  <c r="AA824" i="10"/>
  <c r="AA825" i="10"/>
  <c r="AA827" i="10"/>
  <c r="AA828" i="10"/>
  <c r="AA829" i="10"/>
  <c r="AA826" i="10"/>
  <c r="AA830" i="10"/>
  <c r="AA831" i="10"/>
  <c r="AA835" i="10"/>
  <c r="AA832" i="10"/>
  <c r="AA833" i="10"/>
  <c r="AA834" i="10"/>
  <c r="AA839" i="10"/>
  <c r="AA836" i="10"/>
  <c r="AA838" i="10"/>
  <c r="AA837" i="10"/>
  <c r="AA842" i="10"/>
  <c r="AA840" i="10"/>
  <c r="AA841" i="10"/>
  <c r="AA844" i="10"/>
  <c r="AA843" i="10"/>
  <c r="AA845" i="10"/>
  <c r="AA848" i="10"/>
  <c r="AA846" i="10"/>
  <c r="AA850" i="10"/>
  <c r="AA847" i="10"/>
  <c r="AA849" i="10"/>
  <c r="AA851" i="10"/>
  <c r="AA852" i="10"/>
  <c r="AA855" i="10"/>
  <c r="AA853" i="10"/>
  <c r="AA859" i="10"/>
  <c r="AA854" i="10"/>
  <c r="AA857" i="10"/>
  <c r="AA856" i="10"/>
  <c r="AA858" i="10"/>
  <c r="AA863" i="10"/>
  <c r="AA861" i="10"/>
  <c r="AA860" i="10"/>
  <c r="AA862" i="10"/>
  <c r="AA864" i="10"/>
  <c r="AA868" i="10"/>
  <c r="AA867" i="10"/>
  <c r="AA865" i="10"/>
  <c r="AA870" i="10"/>
  <c r="AA866" i="10"/>
  <c r="AA869" i="10"/>
  <c r="AA872" i="10"/>
  <c r="AA871" i="10"/>
  <c r="AA875" i="10"/>
  <c r="AA873" i="10"/>
  <c r="AA874" i="10"/>
  <c r="AA879" i="10"/>
  <c r="AA876" i="10"/>
  <c r="AA877" i="10"/>
  <c r="AA878" i="10"/>
  <c r="AA881" i="10"/>
  <c r="AA880" i="10"/>
  <c r="AA882" i="10"/>
  <c r="AA883" i="10"/>
  <c r="AA885" i="10"/>
  <c r="AA888" i="10"/>
  <c r="AA884" i="10"/>
  <c r="AA887" i="10"/>
  <c r="AA886" i="10"/>
  <c r="AA889" i="10"/>
  <c r="AA890" i="10"/>
  <c r="AA891" i="10"/>
  <c r="AA893" i="10"/>
  <c r="AA892" i="10"/>
  <c r="AA895" i="10"/>
  <c r="AA896" i="10"/>
  <c r="AA894" i="10"/>
  <c r="AA897" i="10"/>
  <c r="AA899" i="10"/>
  <c r="AA898" i="10"/>
  <c r="AA901" i="10"/>
  <c r="AA900" i="10"/>
  <c r="AA902" i="10"/>
  <c r="AA903" i="10"/>
  <c r="AA906" i="10"/>
  <c r="AA904" i="10"/>
  <c r="AA905" i="10"/>
  <c r="AA907" i="10"/>
  <c r="AA909" i="10"/>
  <c r="AA908" i="10"/>
  <c r="AA911" i="10"/>
  <c r="AA910" i="10"/>
  <c r="AA913" i="10"/>
  <c r="AA912" i="10"/>
  <c r="AA914" i="10"/>
  <c r="AA916" i="10"/>
  <c r="AA915" i="10"/>
  <c r="AA917" i="10"/>
  <c r="AA918" i="10"/>
  <c r="AA922" i="10"/>
  <c r="AA919" i="10"/>
  <c r="AA921" i="10"/>
  <c r="AA920" i="10"/>
  <c r="AA924" i="10"/>
  <c r="AA927" i="10"/>
  <c r="AA923" i="10"/>
  <c r="AA926" i="10"/>
  <c r="AA925" i="10"/>
  <c r="AA930" i="10"/>
  <c r="AA928" i="10"/>
  <c r="AA929" i="10"/>
  <c r="AA932" i="10"/>
  <c r="AA933" i="10"/>
  <c r="AA931" i="10"/>
  <c r="AA934" i="10"/>
  <c r="AA935" i="10"/>
  <c r="AA938" i="10"/>
  <c r="AA936" i="10"/>
  <c r="AA937" i="10"/>
  <c r="AA940" i="10"/>
  <c r="AA939" i="10"/>
  <c r="AA941" i="10"/>
  <c r="AA943" i="10"/>
  <c r="AA942" i="10"/>
  <c r="AA945" i="10"/>
  <c r="AA944" i="10"/>
  <c r="AA946" i="10"/>
  <c r="AA947" i="10"/>
  <c r="AA948" i="10"/>
  <c r="AA949" i="10"/>
  <c r="AA950" i="10"/>
  <c r="AA952" i="10"/>
  <c r="AA954" i="10"/>
  <c r="AA951" i="10"/>
  <c r="AA956" i="10"/>
  <c r="AA953" i="10"/>
  <c r="AA955" i="10"/>
  <c r="AA958" i="10"/>
  <c r="AA957" i="10"/>
  <c r="AA959" i="10"/>
  <c r="AA961" i="10"/>
  <c r="AA963" i="10"/>
  <c r="AA960" i="10"/>
  <c r="AA965" i="10"/>
  <c r="AA966" i="10"/>
  <c r="AA962" i="10"/>
  <c r="AA964" i="10"/>
  <c r="AA968" i="10"/>
  <c r="AA967" i="10"/>
  <c r="AA971" i="10"/>
  <c r="AA969" i="10"/>
  <c r="AA973" i="10"/>
  <c r="AA970" i="10"/>
  <c r="AA972" i="10"/>
  <c r="AA975" i="10"/>
  <c r="AA974" i="10"/>
  <c r="AA978" i="10"/>
  <c r="AA977" i="10"/>
  <c r="AA976" i="10"/>
  <c r="AA979" i="10"/>
  <c r="AA980" i="10"/>
  <c r="AA981" i="10"/>
  <c r="AA982" i="10"/>
  <c r="AA983" i="10"/>
  <c r="AA985" i="10"/>
  <c r="AA984" i="10"/>
  <c r="AA986" i="10"/>
  <c r="AA987" i="10"/>
  <c r="AA988" i="10"/>
  <c r="AA989" i="10"/>
  <c r="AA990" i="10"/>
  <c r="AA991" i="10"/>
  <c r="AA992" i="10"/>
  <c r="AA993" i="10"/>
  <c r="AA997" i="10"/>
  <c r="AA994" i="10"/>
  <c r="AA995" i="10"/>
  <c r="AA996" i="10"/>
  <c r="AA998" i="10"/>
  <c r="AE1224" i="10"/>
  <c r="AE618" i="10"/>
  <c r="AE620" i="10"/>
  <c r="AE622" i="10"/>
  <c r="AE619" i="10"/>
  <c r="AE621" i="10"/>
  <c r="AE625" i="10"/>
  <c r="AE624" i="10"/>
  <c r="AE623" i="10"/>
  <c r="AE627" i="10"/>
  <c r="AE626" i="10"/>
  <c r="AE629" i="10"/>
  <c r="AE631" i="10"/>
  <c r="AE628" i="10"/>
  <c r="AE630" i="10"/>
  <c r="AE633" i="10"/>
  <c r="AE632" i="10"/>
  <c r="AE635" i="10"/>
  <c r="AE636" i="10"/>
  <c r="AE634" i="10"/>
  <c r="AE639" i="10"/>
  <c r="AE637" i="10"/>
  <c r="AE638" i="10"/>
  <c r="AE641" i="10"/>
  <c r="AE640" i="10"/>
  <c r="AE643" i="10"/>
  <c r="AE642" i="10"/>
  <c r="AE645" i="10"/>
  <c r="AE644" i="10"/>
  <c r="AE647" i="10"/>
  <c r="AE649" i="10"/>
  <c r="AE651" i="10"/>
  <c r="AE646" i="10"/>
  <c r="AE648" i="10"/>
  <c r="AE650" i="10"/>
  <c r="AE652" i="10"/>
  <c r="AE653" i="10"/>
  <c r="AE657" i="10"/>
  <c r="AE655" i="10"/>
  <c r="AE654" i="10"/>
  <c r="AE659" i="10"/>
  <c r="AE656" i="10"/>
  <c r="AE658" i="10"/>
  <c r="AE661" i="10"/>
  <c r="AE664" i="10"/>
  <c r="AE662" i="10"/>
  <c r="AE660" i="10"/>
  <c r="AE663" i="10"/>
  <c r="AE667" i="10"/>
  <c r="AE665" i="10"/>
  <c r="AE666" i="10"/>
  <c r="AE668" i="10"/>
  <c r="AE670" i="10"/>
  <c r="AE671" i="10"/>
  <c r="AE669" i="10"/>
  <c r="AE672" i="10"/>
  <c r="AE673" i="10"/>
  <c r="AE677" i="10"/>
  <c r="AE674" i="10"/>
  <c r="AE676" i="10"/>
  <c r="AE675" i="10"/>
  <c r="AE679" i="10"/>
  <c r="AE678" i="10"/>
  <c r="AE681" i="10"/>
  <c r="AE680" i="10"/>
  <c r="AE682" i="10"/>
  <c r="AE684" i="10"/>
  <c r="AE683" i="10"/>
  <c r="AE685" i="10"/>
  <c r="AE686" i="10"/>
  <c r="AE687" i="10"/>
  <c r="AE689" i="10"/>
  <c r="AE688" i="10"/>
  <c r="AE692" i="10"/>
  <c r="AE691" i="10"/>
  <c r="AE690" i="10"/>
  <c r="AE693" i="10"/>
  <c r="AE696" i="10"/>
  <c r="AE694" i="10"/>
  <c r="AE695" i="10"/>
  <c r="AE700" i="10"/>
  <c r="AE697" i="10"/>
  <c r="AE698" i="10"/>
  <c r="AE699" i="10"/>
  <c r="AE701" i="10"/>
  <c r="AE704" i="10"/>
  <c r="AE703" i="10"/>
  <c r="AE706" i="10"/>
  <c r="AE702" i="10"/>
  <c r="AE705" i="10"/>
  <c r="AE707" i="10"/>
  <c r="AE708" i="10"/>
  <c r="AE713" i="10"/>
  <c r="AE711" i="10"/>
  <c r="AE709" i="10"/>
  <c r="AE715" i="10"/>
  <c r="AE710" i="10"/>
  <c r="AE712" i="10"/>
  <c r="AE716" i="10"/>
  <c r="AE714" i="10"/>
  <c r="AE719" i="10"/>
  <c r="AE717" i="10"/>
  <c r="AE718" i="10"/>
  <c r="AE721" i="10"/>
  <c r="AE723" i="10"/>
  <c r="AE725" i="10"/>
  <c r="AE720" i="10"/>
  <c r="AE722" i="10"/>
  <c r="AE729" i="10"/>
  <c r="AE724" i="10"/>
  <c r="AE731" i="10"/>
  <c r="AE728" i="10"/>
  <c r="AE726" i="10"/>
  <c r="AE727" i="10"/>
  <c r="AE733" i="10"/>
  <c r="AE732" i="10"/>
  <c r="AE730" i="10"/>
  <c r="AE734" i="10"/>
  <c r="AE735" i="10"/>
  <c r="AE736" i="10"/>
  <c r="AE740" i="10"/>
  <c r="AE737" i="10"/>
  <c r="AE738" i="10"/>
  <c r="AE739" i="10"/>
  <c r="AE741" i="10"/>
  <c r="AE743" i="10"/>
  <c r="AE744" i="10"/>
  <c r="AE742" i="10"/>
  <c r="AE747" i="10"/>
  <c r="AE749" i="10"/>
  <c r="AE746" i="10"/>
  <c r="AE745" i="10"/>
  <c r="AE748" i="10"/>
  <c r="AE750" i="10"/>
  <c r="AE751" i="10"/>
  <c r="AE755" i="10"/>
  <c r="AE752" i="10"/>
  <c r="AE753" i="10"/>
  <c r="AE754" i="10"/>
  <c r="AE756" i="10"/>
  <c r="AE759" i="10"/>
  <c r="AE757" i="10"/>
  <c r="AE758" i="10"/>
  <c r="AE761" i="10"/>
  <c r="AE760" i="10"/>
  <c r="AE765" i="10"/>
  <c r="AE762" i="10"/>
  <c r="AE763" i="10"/>
  <c r="AE767" i="10"/>
  <c r="AE766" i="10"/>
  <c r="AE768" i="10"/>
  <c r="AE764" i="10"/>
  <c r="AE770" i="10"/>
  <c r="AE769" i="10"/>
  <c r="AE771" i="10"/>
  <c r="AE772" i="10"/>
  <c r="AE776" i="10"/>
  <c r="AE774" i="10"/>
  <c r="AE773" i="10"/>
  <c r="AE775" i="10"/>
  <c r="AE779" i="10"/>
  <c r="AE777" i="10"/>
  <c r="AE778" i="10"/>
  <c r="AE780" i="10"/>
  <c r="AE781" i="10"/>
  <c r="AE782" i="10"/>
  <c r="AE785" i="10"/>
  <c r="AE784" i="10"/>
  <c r="AE783" i="10"/>
  <c r="AE787" i="10"/>
  <c r="AE789" i="10"/>
  <c r="AE786" i="10"/>
  <c r="AE788" i="10"/>
  <c r="AE790" i="10"/>
  <c r="AE792" i="10"/>
  <c r="AE794" i="10"/>
  <c r="AE791" i="10"/>
  <c r="AE797" i="10"/>
  <c r="AE795" i="10"/>
  <c r="AE793" i="10"/>
  <c r="AE796" i="10"/>
  <c r="AE801" i="10"/>
  <c r="AE798" i="10"/>
  <c r="AE799" i="10"/>
  <c r="AE802" i="10"/>
  <c r="AE800" i="10"/>
  <c r="AE803" i="10"/>
  <c r="AE804" i="10"/>
  <c r="AE805" i="10"/>
  <c r="AE807" i="10"/>
  <c r="AE806" i="10"/>
  <c r="AE808" i="10"/>
  <c r="AE809" i="10"/>
  <c r="AE810" i="10"/>
  <c r="AE812" i="10"/>
  <c r="AE811" i="10"/>
  <c r="AE814" i="10"/>
  <c r="AE813" i="10"/>
  <c r="AE815" i="10"/>
  <c r="AE817" i="10"/>
  <c r="AE816" i="10"/>
  <c r="AE821" i="10"/>
  <c r="AE819" i="10"/>
  <c r="AE818" i="10"/>
  <c r="AE822" i="10"/>
  <c r="AE820" i="10"/>
  <c r="AE823" i="10"/>
  <c r="AE827" i="10"/>
  <c r="AE824" i="10"/>
  <c r="AE826" i="10"/>
  <c r="AE825" i="10"/>
  <c r="AE828" i="10"/>
  <c r="AE829" i="10"/>
  <c r="AE832" i="10"/>
  <c r="AE831" i="10"/>
  <c r="AE830" i="10"/>
  <c r="AE833" i="10"/>
  <c r="AE834" i="10"/>
  <c r="AE835" i="10"/>
  <c r="AE836" i="10"/>
  <c r="AE837" i="10"/>
  <c r="AE838" i="10"/>
  <c r="AE840" i="10"/>
  <c r="AE839" i="10"/>
  <c r="AE844" i="10"/>
  <c r="AE841" i="10"/>
  <c r="AE842" i="10"/>
  <c r="AE843" i="10"/>
  <c r="AE846" i="10"/>
  <c r="AE845" i="10"/>
  <c r="AE847" i="10"/>
  <c r="AE848" i="10"/>
  <c r="AE849" i="10"/>
  <c r="AE850" i="10"/>
  <c r="AE852" i="10"/>
  <c r="AE851" i="10"/>
  <c r="AE856" i="10"/>
  <c r="AE853" i="10"/>
  <c r="AE857" i="10"/>
  <c r="AE855" i="10"/>
  <c r="AE854" i="10"/>
  <c r="AE860" i="10"/>
  <c r="AE858" i="10"/>
  <c r="AE859" i="10"/>
  <c r="AE861" i="10"/>
  <c r="AE862" i="10"/>
  <c r="AE863" i="10"/>
  <c r="AE866" i="10"/>
  <c r="AE864" i="10"/>
  <c r="AE865" i="10"/>
  <c r="AE868" i="10"/>
  <c r="AE867" i="10"/>
  <c r="AE869" i="10"/>
  <c r="AE870" i="10"/>
  <c r="AE871" i="10"/>
  <c r="AE873" i="10"/>
  <c r="AE872" i="10"/>
  <c r="AE878" i="10"/>
  <c r="AE874" i="10"/>
  <c r="AE875" i="10"/>
  <c r="AE879" i="10"/>
  <c r="AE876" i="10"/>
  <c r="AE880" i="10"/>
  <c r="AE877" i="10"/>
  <c r="AE884" i="10"/>
  <c r="AE882" i="10"/>
  <c r="AE881" i="10"/>
  <c r="AE883" i="10"/>
  <c r="AE885" i="10"/>
  <c r="AE890" i="10"/>
  <c r="AE888" i="10"/>
  <c r="AE887" i="10"/>
  <c r="AE886" i="10"/>
  <c r="AE893" i="10"/>
  <c r="AE889" i="10"/>
  <c r="AE891" i="10"/>
  <c r="AE892" i="10"/>
  <c r="AE894" i="10"/>
  <c r="AE897" i="10"/>
  <c r="AE895" i="10"/>
  <c r="AE896" i="10"/>
  <c r="AE899" i="10"/>
  <c r="AE898" i="10"/>
  <c r="AE900" i="10"/>
  <c r="AE901" i="10"/>
  <c r="AE903" i="10"/>
  <c r="AE902" i="10"/>
  <c r="AE906" i="10"/>
  <c r="AE904" i="10"/>
  <c r="AE905" i="10"/>
  <c r="AE907" i="10"/>
  <c r="AE909" i="10"/>
  <c r="AE910" i="10"/>
  <c r="AE908" i="10"/>
  <c r="AE912" i="10"/>
  <c r="AE911" i="10"/>
  <c r="AE914" i="10"/>
  <c r="AE913" i="10"/>
  <c r="AE916" i="10"/>
  <c r="AE917" i="10"/>
  <c r="AE915" i="10"/>
  <c r="AE919" i="10"/>
  <c r="AE918" i="10"/>
  <c r="AE921" i="10"/>
  <c r="AE920" i="10"/>
  <c r="AE925" i="10"/>
  <c r="AE922" i="10"/>
  <c r="AE924" i="10"/>
  <c r="AE923" i="10"/>
  <c r="AE926" i="10"/>
  <c r="AE927" i="10"/>
  <c r="AE929" i="10"/>
  <c r="AE931" i="10"/>
  <c r="AE930" i="10"/>
  <c r="AE928" i="10"/>
  <c r="AE932" i="10"/>
  <c r="AE934" i="10"/>
  <c r="AE933" i="10"/>
  <c r="AE935" i="10"/>
  <c r="AE936" i="10"/>
  <c r="AE937" i="10"/>
  <c r="AE938" i="10"/>
  <c r="AE939" i="10"/>
  <c r="AE941" i="10"/>
  <c r="AE940" i="10"/>
  <c r="AE944" i="10"/>
  <c r="AE942" i="10"/>
  <c r="AE946" i="10"/>
  <c r="AE943" i="10"/>
  <c r="AE948" i="10"/>
  <c r="AE945" i="10"/>
  <c r="AE947" i="10"/>
  <c r="AE951" i="10"/>
  <c r="AE949" i="10"/>
  <c r="AE950" i="10"/>
  <c r="AE953" i="10"/>
  <c r="AE956" i="10"/>
  <c r="AE952" i="10"/>
  <c r="AE955" i="10"/>
  <c r="AE954" i="10"/>
  <c r="AE958" i="10"/>
  <c r="AE957" i="10"/>
  <c r="AE962" i="10"/>
  <c r="AE959" i="10"/>
  <c r="AE960" i="10"/>
  <c r="AE961" i="10"/>
  <c r="AE965" i="10"/>
  <c r="AE964" i="10"/>
  <c r="AE963" i="10"/>
  <c r="AE967" i="10"/>
  <c r="AE966" i="10"/>
  <c r="AE971" i="10"/>
  <c r="AE969" i="10"/>
  <c r="AE973" i="10"/>
  <c r="AE968" i="10"/>
  <c r="AE970" i="10"/>
  <c r="AE972" i="10"/>
  <c r="AE977" i="10"/>
  <c r="AE975" i="10"/>
  <c r="AE974" i="10"/>
  <c r="AE978" i="10"/>
  <c r="AE976" i="10"/>
  <c r="AE982" i="10"/>
  <c r="AE980" i="10"/>
  <c r="AE979" i="10"/>
  <c r="AE983" i="10"/>
  <c r="AE981" i="10"/>
  <c r="AE986" i="10"/>
  <c r="AE985" i="10"/>
  <c r="AE984" i="10"/>
  <c r="AE987" i="10"/>
  <c r="AE991" i="10"/>
  <c r="AE988" i="10"/>
  <c r="AE989" i="10"/>
  <c r="AE990" i="10"/>
  <c r="AE992" i="10"/>
  <c r="AE994" i="10"/>
  <c r="AE993" i="10"/>
  <c r="AE995" i="10"/>
  <c r="AE996" i="10"/>
  <c r="AE997" i="10"/>
  <c r="AE998" i="10"/>
  <c r="V1224" i="10"/>
  <c r="V619" i="10"/>
  <c r="V620" i="10"/>
  <c r="V621" i="10"/>
  <c r="V624" i="10"/>
  <c r="V622" i="10"/>
  <c r="V626" i="10"/>
  <c r="V623" i="10"/>
  <c r="V627" i="10"/>
  <c r="V625" i="10"/>
  <c r="V628" i="10"/>
  <c r="V631" i="10"/>
  <c r="V630" i="10"/>
  <c r="V633" i="10"/>
  <c r="V629" i="10"/>
  <c r="V632" i="10"/>
  <c r="V634" i="10"/>
  <c r="V635" i="10"/>
  <c r="V638" i="10"/>
  <c r="V636" i="10"/>
  <c r="V637" i="10"/>
  <c r="V639" i="10"/>
  <c r="V640" i="10"/>
  <c r="V642" i="10"/>
  <c r="V641" i="10"/>
  <c r="V643" i="10"/>
  <c r="V644" i="10"/>
  <c r="V645" i="10"/>
  <c r="V646" i="10"/>
  <c r="V647" i="10"/>
  <c r="V649" i="10"/>
  <c r="V648" i="10"/>
  <c r="V650" i="10"/>
  <c r="V653" i="10"/>
  <c r="V651" i="10"/>
  <c r="V652" i="10"/>
  <c r="V654" i="10"/>
  <c r="V657" i="10"/>
  <c r="V656" i="10"/>
  <c r="V655" i="10"/>
  <c r="V660" i="10"/>
  <c r="V659" i="10"/>
  <c r="V658" i="10"/>
  <c r="V662" i="10"/>
  <c r="V661" i="10"/>
  <c r="V663" i="10"/>
  <c r="V665" i="10"/>
  <c r="V664" i="10"/>
  <c r="V667" i="10"/>
  <c r="V668" i="10"/>
  <c r="V666" i="10"/>
  <c r="V670" i="10"/>
  <c r="V669" i="10"/>
  <c r="V671" i="10"/>
  <c r="V673" i="10"/>
  <c r="V672" i="10"/>
  <c r="V674" i="10"/>
  <c r="V679" i="10"/>
  <c r="V676" i="10"/>
  <c r="V675" i="10"/>
  <c r="V677" i="10"/>
  <c r="V678" i="10"/>
  <c r="V683" i="10"/>
  <c r="V681" i="10"/>
  <c r="V680" i="10"/>
  <c r="V682" i="10"/>
  <c r="V684" i="10"/>
  <c r="V685" i="10"/>
  <c r="V687" i="10"/>
  <c r="V686" i="10"/>
  <c r="V688" i="10"/>
  <c r="V691" i="10"/>
  <c r="V689" i="10"/>
  <c r="V690" i="10"/>
  <c r="V694" i="10"/>
  <c r="V692" i="10"/>
  <c r="V693" i="10"/>
  <c r="V695" i="10"/>
  <c r="V696" i="10"/>
  <c r="V697" i="10"/>
  <c r="V698" i="10"/>
  <c r="V699" i="10"/>
  <c r="V704" i="10"/>
  <c r="V702" i="10"/>
  <c r="V701" i="10"/>
  <c r="V700" i="10"/>
  <c r="V706" i="10"/>
  <c r="V703" i="10"/>
  <c r="V708" i="10"/>
  <c r="V705" i="10"/>
  <c r="V707" i="10"/>
  <c r="V709" i="10"/>
  <c r="V710" i="10"/>
  <c r="V712" i="10"/>
  <c r="V711" i="10"/>
  <c r="V713" i="10"/>
  <c r="V716" i="10"/>
  <c r="V714" i="10"/>
  <c r="V719" i="10"/>
  <c r="V715" i="10"/>
  <c r="V717" i="10"/>
  <c r="V721" i="10"/>
  <c r="V718" i="10"/>
  <c r="V723" i="10"/>
  <c r="V720" i="10"/>
  <c r="V722" i="10"/>
  <c r="V725" i="10"/>
  <c r="V726" i="10"/>
  <c r="V724" i="10"/>
  <c r="V728" i="10"/>
  <c r="V727" i="10"/>
  <c r="V731" i="10"/>
  <c r="V732" i="10"/>
  <c r="V730" i="10"/>
  <c r="V729" i="10"/>
  <c r="V733" i="10"/>
  <c r="V735" i="10"/>
  <c r="V736" i="10"/>
  <c r="V734" i="10"/>
  <c r="V737" i="10"/>
  <c r="V739" i="10"/>
  <c r="V738" i="10"/>
  <c r="V741" i="10"/>
  <c r="V740" i="10"/>
  <c r="V742" i="10"/>
  <c r="V745" i="10"/>
  <c r="V743" i="10"/>
  <c r="V744" i="10"/>
  <c r="V746" i="10"/>
  <c r="V747" i="10"/>
  <c r="V748" i="10"/>
  <c r="V751" i="10"/>
  <c r="V749" i="10"/>
  <c r="V750" i="10"/>
  <c r="V753" i="10"/>
  <c r="V752" i="10"/>
  <c r="V754" i="10"/>
  <c r="V755" i="10"/>
  <c r="V756" i="10"/>
  <c r="V757" i="10"/>
  <c r="V758" i="10"/>
  <c r="V760" i="10"/>
  <c r="V762" i="10"/>
  <c r="V759" i="10"/>
  <c r="V761" i="10"/>
  <c r="V764" i="10"/>
  <c r="V763" i="10"/>
  <c r="V765" i="10"/>
  <c r="V768" i="10"/>
  <c r="V766" i="10"/>
  <c r="V767" i="10"/>
  <c r="V769" i="10"/>
  <c r="V771" i="10"/>
  <c r="V773" i="10"/>
  <c r="V772" i="10"/>
  <c r="V770" i="10"/>
  <c r="V774" i="10"/>
  <c r="V776" i="10"/>
  <c r="V778" i="10"/>
  <c r="V775" i="10"/>
  <c r="V777" i="10"/>
  <c r="V779" i="10"/>
  <c r="V781" i="10"/>
  <c r="V783" i="10"/>
  <c r="V784" i="10"/>
  <c r="V780" i="10"/>
  <c r="V782" i="10"/>
  <c r="V785" i="10"/>
  <c r="V786" i="10"/>
  <c r="V787" i="10"/>
  <c r="V789" i="10"/>
  <c r="V788" i="10"/>
  <c r="V790" i="10"/>
  <c r="V794" i="10"/>
  <c r="V791" i="10"/>
  <c r="V795" i="10"/>
  <c r="V792" i="10"/>
  <c r="V793" i="10"/>
  <c r="V798" i="10"/>
  <c r="V796" i="10"/>
  <c r="V800" i="10"/>
  <c r="V797" i="10"/>
  <c r="V799" i="10"/>
  <c r="V801" i="10"/>
  <c r="V802" i="10"/>
  <c r="V803" i="10"/>
  <c r="V804" i="10"/>
  <c r="V807" i="10"/>
  <c r="V805" i="10"/>
  <c r="V806" i="10"/>
  <c r="V809" i="10"/>
  <c r="V810" i="10"/>
  <c r="V808" i="10"/>
  <c r="V811" i="10"/>
  <c r="V812" i="10"/>
  <c r="V814" i="10"/>
  <c r="V816" i="10"/>
  <c r="V813" i="10"/>
  <c r="V815" i="10"/>
  <c r="V818" i="10"/>
  <c r="V817" i="10"/>
  <c r="V820" i="10"/>
  <c r="V819" i="10"/>
  <c r="V821" i="10"/>
  <c r="V827" i="10"/>
  <c r="V826" i="10"/>
  <c r="V829" i="10"/>
  <c r="V828" i="10"/>
  <c r="V831" i="10"/>
  <c r="V830" i="10"/>
  <c r="V832" i="10"/>
  <c r="V833" i="10"/>
  <c r="V834" i="10"/>
  <c r="V835" i="10"/>
  <c r="V837" i="10"/>
  <c r="V836" i="10"/>
  <c r="V839" i="10"/>
  <c r="V838" i="10"/>
  <c r="V841" i="10"/>
  <c r="V840" i="10"/>
  <c r="V842" i="10"/>
  <c r="V844" i="10"/>
  <c r="V843" i="10"/>
  <c r="V845" i="10"/>
  <c r="V846" i="10"/>
  <c r="V847" i="10"/>
  <c r="V850" i="10"/>
  <c r="V848" i="10"/>
  <c r="V849" i="10"/>
  <c r="V851" i="10"/>
  <c r="V852" i="10"/>
  <c r="V855" i="10"/>
  <c r="V853" i="10"/>
  <c r="V857" i="10"/>
  <c r="V854" i="10"/>
  <c r="V856" i="10"/>
  <c r="V860" i="10"/>
  <c r="V859" i="10"/>
  <c r="V858" i="10"/>
  <c r="V863" i="10"/>
  <c r="V862" i="10"/>
  <c r="V861" i="10"/>
  <c r="V864" i="10"/>
  <c r="V867" i="10"/>
  <c r="V865" i="10"/>
  <c r="V868" i="10"/>
  <c r="V866" i="10"/>
  <c r="V869" i="10"/>
  <c r="V874" i="10"/>
  <c r="V870" i="10"/>
  <c r="V872" i="10"/>
  <c r="V873" i="10"/>
  <c r="V876" i="10"/>
  <c r="V875" i="10"/>
  <c r="V877" i="10"/>
  <c r="V878" i="10"/>
  <c r="V879" i="10"/>
  <c r="V880" i="10"/>
  <c r="V881" i="10"/>
  <c r="V882" i="10"/>
  <c r="V884" i="10"/>
  <c r="V883" i="10"/>
  <c r="V886" i="10"/>
  <c r="V887" i="10"/>
  <c r="V888" i="10"/>
  <c r="V885" i="10"/>
  <c r="V891" i="10"/>
  <c r="V889" i="10"/>
  <c r="V890" i="10"/>
  <c r="V894" i="10"/>
  <c r="V893" i="10"/>
  <c r="V892" i="10"/>
  <c r="V895" i="10"/>
  <c r="V896" i="10"/>
  <c r="V898" i="10"/>
  <c r="V897" i="10"/>
  <c r="V899" i="10"/>
  <c r="V901" i="10"/>
  <c r="V900" i="10"/>
  <c r="V902" i="10"/>
  <c r="V905" i="10"/>
  <c r="V903" i="10"/>
  <c r="V907" i="10"/>
  <c r="V904" i="10"/>
  <c r="V906" i="10"/>
  <c r="V908" i="10"/>
  <c r="V910" i="10"/>
  <c r="V909" i="10"/>
  <c r="V914" i="10"/>
  <c r="V911" i="10"/>
  <c r="V912" i="10"/>
  <c r="V918" i="10"/>
  <c r="V916" i="10"/>
  <c r="V915" i="10"/>
  <c r="V913" i="10"/>
  <c r="V919" i="10"/>
  <c r="V917" i="10"/>
  <c r="V921" i="10"/>
  <c r="V920" i="10"/>
  <c r="V922" i="10"/>
  <c r="V923" i="10"/>
  <c r="V926" i="10"/>
  <c r="V924" i="10"/>
  <c r="V928" i="10"/>
  <c r="V925" i="10"/>
  <c r="V927" i="10"/>
  <c r="V931" i="10"/>
  <c r="V929" i="10"/>
  <c r="V930" i="10"/>
  <c r="V932" i="10"/>
  <c r="V934" i="10"/>
  <c r="V933" i="10"/>
  <c r="V938" i="10"/>
  <c r="V935" i="10"/>
  <c r="V936" i="10"/>
  <c r="V937" i="10"/>
  <c r="V940" i="10"/>
  <c r="V939" i="10"/>
  <c r="V941" i="10"/>
  <c r="V943" i="10"/>
  <c r="V942" i="10"/>
  <c r="V944" i="10"/>
  <c r="V946" i="10"/>
  <c r="V945" i="10"/>
  <c r="V949" i="10"/>
  <c r="V948" i="10"/>
  <c r="V947" i="10"/>
  <c r="V951" i="10"/>
  <c r="V950" i="10"/>
  <c r="V953" i="10"/>
  <c r="V952" i="10"/>
  <c r="V956" i="10"/>
  <c r="V954" i="10"/>
  <c r="V955" i="10"/>
  <c r="V960" i="10"/>
  <c r="V957" i="10"/>
  <c r="V958" i="10"/>
  <c r="V959" i="10"/>
  <c r="V963" i="10"/>
  <c r="V962" i="10"/>
  <c r="V961" i="10"/>
  <c r="V965" i="10"/>
  <c r="V966" i="10"/>
  <c r="V964" i="10"/>
  <c r="V967" i="10"/>
  <c r="V971" i="10"/>
  <c r="V968" i="10"/>
  <c r="V969" i="10"/>
  <c r="V972" i="10"/>
  <c r="V973" i="10"/>
  <c r="V970" i="10"/>
  <c r="V975" i="10"/>
  <c r="V976" i="10"/>
  <c r="V974" i="10"/>
  <c r="V978" i="10"/>
  <c r="V977" i="10"/>
  <c r="V981" i="10"/>
  <c r="V980" i="10"/>
  <c r="V979" i="10"/>
  <c r="V984" i="10"/>
  <c r="V983" i="10"/>
  <c r="V982" i="10"/>
  <c r="V986" i="10"/>
  <c r="V988" i="10"/>
  <c r="V985" i="10"/>
  <c r="V987" i="10"/>
  <c r="V989" i="10"/>
  <c r="V990" i="10"/>
  <c r="V991" i="10"/>
  <c r="V992" i="10"/>
  <c r="V993" i="10"/>
  <c r="V994" i="10"/>
  <c r="V996" i="10"/>
  <c r="V995" i="10"/>
  <c r="V997" i="10"/>
  <c r="V998" i="10"/>
  <c r="AB1224" i="10"/>
  <c r="AB618" i="10"/>
  <c r="AB620" i="10"/>
  <c r="AB619" i="10"/>
  <c r="AB621" i="10"/>
  <c r="AB623" i="10"/>
  <c r="AB622" i="10"/>
  <c r="AB624" i="10"/>
  <c r="AB625" i="10"/>
  <c r="AB626" i="10"/>
  <c r="AB627" i="10"/>
  <c r="AB630" i="10"/>
  <c r="AB628" i="10"/>
  <c r="AB629" i="10"/>
  <c r="AB631" i="10"/>
  <c r="AB632" i="10"/>
  <c r="AB633" i="10"/>
  <c r="AB635" i="10"/>
  <c r="AB634" i="10"/>
  <c r="AB639" i="10"/>
  <c r="AB636" i="10"/>
  <c r="AB638" i="10"/>
  <c r="AB637" i="10"/>
  <c r="AB641" i="10"/>
  <c r="AB644" i="10"/>
  <c r="AB643" i="10"/>
  <c r="AB640" i="10"/>
  <c r="AB642" i="10"/>
  <c r="AB645" i="10"/>
  <c r="AB646" i="10"/>
  <c r="AB649" i="10"/>
  <c r="AB647" i="10"/>
  <c r="AB648" i="10"/>
  <c r="AB653" i="10"/>
  <c r="AB652" i="10"/>
  <c r="AB651" i="10"/>
  <c r="AB650" i="10"/>
  <c r="AB654" i="10"/>
  <c r="AB655" i="10"/>
  <c r="AB656" i="10"/>
  <c r="AB658" i="10"/>
  <c r="AB657" i="10"/>
  <c r="AB662" i="10"/>
  <c r="AB660" i="10"/>
  <c r="AB659" i="10"/>
  <c r="AB661" i="10"/>
  <c r="AB666" i="10"/>
  <c r="AB663" i="10"/>
  <c r="AB668" i="10"/>
  <c r="AB664" i="10"/>
  <c r="AB665" i="10"/>
  <c r="AB670" i="10"/>
  <c r="AB667" i="10"/>
  <c r="AB669" i="10"/>
  <c r="AB671" i="10"/>
  <c r="AB672" i="10"/>
  <c r="AB673" i="10"/>
  <c r="AB676" i="10"/>
  <c r="AB677" i="10"/>
  <c r="AB674" i="10"/>
  <c r="AB675" i="10"/>
  <c r="AB679" i="10"/>
  <c r="AB678" i="10"/>
  <c r="AB684" i="10"/>
  <c r="AB680" i="10"/>
  <c r="AB681" i="10"/>
  <c r="AB682" i="10"/>
  <c r="AB686" i="10"/>
  <c r="AB683" i="10"/>
  <c r="AB687" i="10"/>
  <c r="AB688" i="10"/>
  <c r="AB685" i="10"/>
  <c r="AB689" i="10"/>
  <c r="AB690" i="10"/>
  <c r="AB692" i="10"/>
  <c r="AB691" i="10"/>
  <c r="AB693" i="10"/>
  <c r="AB695" i="10"/>
  <c r="AB694" i="10"/>
  <c r="AB697" i="10"/>
  <c r="AB699" i="10"/>
  <c r="AB696" i="10"/>
  <c r="AB698" i="10"/>
  <c r="AB703" i="10"/>
  <c r="AB701" i="10"/>
  <c r="AB700" i="10"/>
  <c r="AB702" i="10"/>
  <c r="AB706" i="10"/>
  <c r="AB708" i="10"/>
  <c r="AB704" i="10"/>
  <c r="AB705" i="10"/>
  <c r="AB709" i="10"/>
  <c r="AB707" i="10"/>
  <c r="AB711" i="10"/>
  <c r="AB710" i="10"/>
  <c r="AB715" i="10"/>
  <c r="AB712" i="10"/>
  <c r="AB713" i="10"/>
  <c r="AB714" i="10"/>
  <c r="AB717" i="10"/>
  <c r="AB721" i="10"/>
  <c r="AB716" i="10"/>
  <c r="AB720" i="10"/>
  <c r="AB719" i="10"/>
  <c r="AB718" i="10"/>
  <c r="AB723" i="10"/>
  <c r="AB722" i="10"/>
  <c r="AB725" i="10"/>
  <c r="AB728" i="10"/>
  <c r="AB724" i="10"/>
  <c r="AB727" i="10"/>
  <c r="AB726" i="10"/>
  <c r="AB729" i="10"/>
  <c r="AB730" i="10"/>
  <c r="AB731" i="10"/>
  <c r="AB733" i="10"/>
  <c r="AB732" i="10"/>
  <c r="AB734" i="10"/>
  <c r="AB735" i="10"/>
  <c r="AB736" i="10"/>
  <c r="AB737" i="10"/>
  <c r="AB739" i="10"/>
  <c r="AB738" i="10"/>
  <c r="AB742" i="10"/>
  <c r="AB740" i="10"/>
  <c r="AB741" i="10"/>
  <c r="AB743" i="10"/>
  <c r="AB744" i="10"/>
  <c r="AB745" i="10"/>
  <c r="AB747" i="10"/>
  <c r="AB749" i="10"/>
  <c r="AB751" i="10"/>
  <c r="AB746" i="10"/>
  <c r="AB750" i="10"/>
  <c r="AB748" i="10"/>
  <c r="AB752" i="10"/>
  <c r="AB754" i="10"/>
  <c r="AB753" i="10"/>
  <c r="AB756" i="10"/>
  <c r="AB755" i="10"/>
  <c r="AB757" i="10"/>
  <c r="AB761" i="10"/>
  <c r="AB759" i="10"/>
  <c r="AB758" i="10"/>
  <c r="AB760" i="10"/>
  <c r="AB762" i="10"/>
  <c r="AB763" i="10"/>
  <c r="AB764" i="10"/>
  <c r="AB765" i="10"/>
  <c r="AB766" i="10"/>
  <c r="AB768" i="10"/>
  <c r="AB767" i="10"/>
  <c r="AB770" i="10"/>
  <c r="AB772" i="10"/>
  <c r="AB771" i="10"/>
  <c r="AB769" i="10"/>
  <c r="AB773" i="10"/>
  <c r="AB774" i="10"/>
  <c r="AB775" i="10"/>
  <c r="AB776" i="10"/>
  <c r="AB777" i="10"/>
  <c r="AB779" i="10"/>
  <c r="AB778" i="10"/>
  <c r="AB781" i="10"/>
  <c r="AB783" i="10"/>
  <c r="AB780" i="10"/>
  <c r="AB787" i="10"/>
  <c r="AB782" i="10"/>
  <c r="AB785" i="10"/>
  <c r="AB784" i="10"/>
  <c r="AB788" i="10"/>
  <c r="AB786" i="10"/>
  <c r="AB789" i="10"/>
  <c r="AB790" i="10"/>
  <c r="AB791" i="10"/>
  <c r="AB792" i="10"/>
  <c r="AB794" i="10"/>
  <c r="AB796" i="10"/>
  <c r="AB793" i="10"/>
  <c r="AB797" i="10"/>
  <c r="AB795" i="10"/>
  <c r="AB799" i="10"/>
  <c r="AB801" i="10"/>
  <c r="AB798" i="10"/>
  <c r="AB802" i="10"/>
  <c r="AB800" i="10"/>
  <c r="AB805" i="10"/>
  <c r="AB803" i="10"/>
  <c r="AB804" i="10"/>
  <c r="AB807" i="10"/>
  <c r="AB809" i="10"/>
  <c r="AB806" i="10"/>
  <c r="AB810" i="10"/>
  <c r="AB808" i="10"/>
  <c r="AB812" i="10"/>
  <c r="AB811" i="10"/>
  <c r="AB815" i="10"/>
  <c r="AB813" i="10"/>
  <c r="AB814" i="10"/>
  <c r="AB817" i="10"/>
  <c r="AB816" i="10"/>
  <c r="AB821" i="10"/>
  <c r="AB819" i="10"/>
  <c r="AB818" i="10"/>
  <c r="AB823" i="10"/>
  <c r="AB820" i="10"/>
  <c r="AB822" i="10"/>
  <c r="AB827" i="10"/>
  <c r="AB829" i="10"/>
  <c r="AB825" i="10"/>
  <c r="AB824" i="10"/>
  <c r="AB826" i="10"/>
  <c r="AB828" i="10"/>
  <c r="AB830" i="10"/>
  <c r="AB831" i="10"/>
  <c r="AB833" i="10"/>
  <c r="AB835" i="10"/>
  <c r="AB832" i="10"/>
  <c r="AB834" i="10"/>
  <c r="AB836" i="10"/>
  <c r="AB839" i="10"/>
  <c r="AB837" i="10"/>
  <c r="AB838" i="10"/>
  <c r="AB840" i="10"/>
  <c r="AB841" i="10"/>
  <c r="AB842" i="10"/>
  <c r="AB843" i="10"/>
  <c r="AB845" i="10"/>
  <c r="AB846" i="10"/>
  <c r="AB844" i="10"/>
  <c r="AB848" i="10"/>
  <c r="AB847" i="10"/>
  <c r="AB849" i="10"/>
  <c r="AB850" i="10"/>
  <c r="AB853" i="10"/>
  <c r="AB852" i="10"/>
  <c r="AB851" i="10"/>
  <c r="AB856" i="10"/>
  <c r="AB854" i="10"/>
  <c r="AB855" i="10"/>
  <c r="AB860" i="10"/>
  <c r="AB858" i="10"/>
  <c r="AB857" i="10"/>
  <c r="AB859" i="10"/>
  <c r="AB862" i="10"/>
  <c r="AB861" i="10"/>
  <c r="AB866" i="10"/>
  <c r="AB863" i="10"/>
  <c r="AB864" i="10"/>
  <c r="AB865" i="10"/>
  <c r="AB868" i="10"/>
  <c r="AB867" i="10"/>
  <c r="AB869" i="10"/>
  <c r="AB871" i="10"/>
  <c r="AB870" i="10"/>
  <c r="AB872" i="10"/>
  <c r="AB876" i="10"/>
  <c r="AB873" i="10"/>
  <c r="AB874" i="10"/>
  <c r="AB875" i="10"/>
  <c r="AB877" i="10"/>
  <c r="AB878" i="10"/>
  <c r="AB882" i="10"/>
  <c r="AB880" i="10"/>
  <c r="AB879" i="10"/>
  <c r="AB881" i="10"/>
  <c r="AB883" i="10"/>
  <c r="AB886" i="10"/>
  <c r="AB884" i="10"/>
  <c r="AB885" i="10"/>
  <c r="AB889" i="10"/>
  <c r="AB888" i="10"/>
  <c r="AB887" i="10"/>
  <c r="AB891" i="10"/>
  <c r="AB893" i="10"/>
  <c r="AB890" i="10"/>
  <c r="AB892" i="10"/>
  <c r="AB894" i="10"/>
  <c r="AB895" i="10"/>
  <c r="AB897" i="10"/>
  <c r="AB896" i="10"/>
  <c r="AB898" i="10"/>
  <c r="AB900" i="10"/>
  <c r="AB899" i="10"/>
  <c r="AB901" i="10"/>
  <c r="AB903" i="10"/>
  <c r="AB906" i="10"/>
  <c r="AB902" i="10"/>
  <c r="AB904" i="10"/>
  <c r="AB905" i="10"/>
  <c r="AB909" i="10"/>
  <c r="AB907" i="10"/>
  <c r="AB908" i="10"/>
  <c r="AB910" i="10"/>
  <c r="AB911" i="10"/>
  <c r="AB913" i="10"/>
  <c r="AB912" i="10"/>
  <c r="AB916" i="10"/>
  <c r="AB914" i="10"/>
  <c r="AB915" i="10"/>
  <c r="AB918" i="10"/>
  <c r="AB919" i="10"/>
  <c r="AB917" i="10"/>
  <c r="AB920" i="10"/>
  <c r="AB924" i="10"/>
  <c r="AB921" i="10"/>
  <c r="AB922" i="10"/>
  <c r="AB927" i="10"/>
  <c r="AB925" i="10"/>
  <c r="AB923" i="10"/>
  <c r="AB930" i="10"/>
  <c r="AB926" i="10"/>
  <c r="AB928" i="10"/>
  <c r="AB929" i="10"/>
  <c r="AB933" i="10"/>
  <c r="AB931" i="10"/>
  <c r="AB935" i="10"/>
  <c r="AB932" i="10"/>
  <c r="AB934" i="10"/>
  <c r="AB938" i="10"/>
  <c r="AB936" i="10"/>
  <c r="AB937" i="10"/>
  <c r="AB943" i="10"/>
  <c r="AB939" i="10"/>
  <c r="AB940" i="10"/>
  <c r="AB941" i="10"/>
  <c r="AB942" i="10"/>
  <c r="AB945" i="10"/>
  <c r="AB944" i="10"/>
  <c r="AB946" i="10"/>
  <c r="AB947" i="10"/>
  <c r="AB948" i="10"/>
  <c r="AB949" i="10"/>
  <c r="AB950" i="10"/>
  <c r="AB953" i="10"/>
  <c r="AB951" i="10"/>
  <c r="AB954" i="10"/>
  <c r="AB952" i="10"/>
  <c r="AB957" i="10"/>
  <c r="AB956" i="10"/>
  <c r="AB955" i="10"/>
  <c r="AB959" i="10"/>
  <c r="AB958" i="10"/>
  <c r="AB960" i="10"/>
  <c r="AB963" i="10"/>
  <c r="AB962" i="10"/>
  <c r="AB961" i="10"/>
  <c r="AB967" i="10"/>
  <c r="AB965" i="10"/>
  <c r="AB966" i="10"/>
  <c r="AB964" i="10"/>
  <c r="AB970" i="10"/>
  <c r="AB968" i="10"/>
  <c r="AB969" i="10"/>
  <c r="AB971" i="10"/>
  <c r="AB975" i="10"/>
  <c r="AB973" i="10"/>
  <c r="AB972" i="10"/>
  <c r="AB979" i="10"/>
  <c r="AB977" i="10"/>
  <c r="AB974" i="10"/>
  <c r="AB976" i="10"/>
  <c r="AB978" i="10"/>
  <c r="AB981" i="10"/>
  <c r="AB980" i="10"/>
  <c r="AB985" i="10"/>
  <c r="AB982" i="10"/>
  <c r="AB983" i="10"/>
  <c r="AB984" i="10"/>
  <c r="AB986" i="10"/>
  <c r="AB989" i="10"/>
  <c r="AB987" i="10"/>
  <c r="AB988" i="10"/>
  <c r="AB991" i="10"/>
  <c r="AB990" i="10"/>
  <c r="AB992" i="10"/>
  <c r="AB993" i="10"/>
  <c r="AB994" i="10"/>
  <c r="AB996" i="10"/>
  <c r="AB995" i="10"/>
  <c r="AB997" i="10"/>
  <c r="AB998" i="10"/>
  <c r="U1224" i="10"/>
  <c r="U619" i="10"/>
  <c r="U620" i="10"/>
  <c r="U622" i="10"/>
  <c r="U623" i="10"/>
  <c r="U621" i="10"/>
  <c r="U624" i="10"/>
  <c r="U625" i="10"/>
  <c r="U627" i="10"/>
  <c r="U629" i="10"/>
  <c r="U630" i="10"/>
  <c r="U626" i="10"/>
  <c r="U628" i="10"/>
  <c r="U635" i="10"/>
  <c r="U633" i="10"/>
  <c r="U632" i="10"/>
  <c r="U631" i="10"/>
  <c r="U639" i="10"/>
  <c r="U637" i="10"/>
  <c r="U634" i="10"/>
  <c r="U636" i="10"/>
  <c r="U641" i="10"/>
  <c r="U638" i="10"/>
  <c r="U640" i="10"/>
  <c r="U642" i="10"/>
  <c r="U644" i="10"/>
  <c r="U643" i="10"/>
  <c r="U645" i="10"/>
  <c r="U649" i="10"/>
  <c r="U646" i="10"/>
  <c r="U647" i="10"/>
  <c r="U651" i="10"/>
  <c r="U648" i="10"/>
  <c r="U654" i="10"/>
  <c r="U650" i="10"/>
  <c r="U652" i="10"/>
  <c r="U653" i="10"/>
  <c r="U655" i="10"/>
  <c r="U658" i="10"/>
  <c r="U657" i="10"/>
  <c r="U656" i="10"/>
  <c r="U660" i="10"/>
  <c r="U659" i="10"/>
  <c r="U662" i="10"/>
  <c r="U661" i="10"/>
  <c r="U663" i="10"/>
  <c r="U664" i="10"/>
  <c r="U666" i="10"/>
  <c r="U665" i="10"/>
  <c r="U667" i="10"/>
  <c r="U668" i="10"/>
  <c r="U669" i="10"/>
  <c r="U670" i="10"/>
  <c r="U674" i="10"/>
  <c r="U671" i="10"/>
  <c r="U672" i="10"/>
  <c r="U673" i="10"/>
  <c r="U676" i="10"/>
  <c r="U675" i="10"/>
  <c r="U678" i="10"/>
  <c r="U679" i="10"/>
  <c r="U677" i="10"/>
  <c r="U680" i="10"/>
  <c r="U681" i="10"/>
  <c r="U682" i="10"/>
  <c r="U683" i="10"/>
  <c r="U684" i="10"/>
  <c r="U685" i="10"/>
  <c r="U688" i="10"/>
  <c r="U691" i="10"/>
  <c r="U686" i="10"/>
  <c r="U690" i="10"/>
  <c r="U687" i="10"/>
  <c r="U693" i="10"/>
  <c r="U689" i="10"/>
  <c r="U692" i="10"/>
  <c r="U694" i="10"/>
  <c r="U695" i="10"/>
  <c r="U698" i="10"/>
  <c r="U696" i="10"/>
  <c r="U697" i="10"/>
  <c r="U700" i="10"/>
  <c r="U699" i="10"/>
  <c r="U703" i="10"/>
  <c r="U701" i="10"/>
  <c r="U705" i="10"/>
  <c r="U702" i="10"/>
  <c r="U708" i="10"/>
  <c r="U704" i="10"/>
  <c r="U706" i="10"/>
  <c r="U710" i="10"/>
  <c r="U707" i="10"/>
  <c r="U709" i="10"/>
  <c r="U713" i="10"/>
  <c r="U711" i="10"/>
  <c r="U715" i="10"/>
  <c r="U712" i="10"/>
  <c r="U714" i="10"/>
  <c r="U717" i="10"/>
  <c r="U720" i="10"/>
  <c r="U716" i="10"/>
  <c r="U718" i="10"/>
  <c r="U719" i="10"/>
  <c r="U721" i="10"/>
  <c r="U722" i="10"/>
  <c r="U723" i="10"/>
  <c r="U724" i="10"/>
  <c r="U725" i="10"/>
  <c r="U726" i="10"/>
  <c r="U728" i="10"/>
  <c r="U727" i="10"/>
  <c r="U730" i="10"/>
  <c r="U729" i="10"/>
  <c r="U732" i="10"/>
  <c r="U733" i="10"/>
  <c r="U731" i="10"/>
  <c r="U734" i="10"/>
  <c r="U735" i="10"/>
  <c r="U736" i="10"/>
  <c r="U739" i="10"/>
  <c r="U738" i="10"/>
  <c r="U737" i="10"/>
  <c r="U741" i="10"/>
  <c r="U740" i="10"/>
  <c r="U742" i="10"/>
  <c r="U745" i="10"/>
  <c r="U743" i="10"/>
  <c r="U747" i="10"/>
  <c r="U744" i="10"/>
  <c r="U746" i="10"/>
  <c r="U749" i="10"/>
  <c r="U748" i="10"/>
  <c r="U750" i="10"/>
  <c r="U752" i="10"/>
  <c r="U751" i="10"/>
  <c r="U753" i="10"/>
  <c r="U754" i="10"/>
  <c r="U756" i="10"/>
  <c r="U755" i="10"/>
  <c r="U760" i="10"/>
  <c r="U757" i="10"/>
  <c r="U758" i="10"/>
  <c r="U759" i="10"/>
  <c r="U762" i="10"/>
  <c r="U761" i="10"/>
  <c r="U764" i="10"/>
  <c r="U766" i="10"/>
  <c r="U763" i="10"/>
  <c r="U769" i="10"/>
  <c r="U767" i="10"/>
  <c r="U765" i="10"/>
  <c r="U768" i="10"/>
  <c r="U770" i="10"/>
  <c r="U772" i="10"/>
  <c r="U771" i="10"/>
  <c r="U774" i="10"/>
  <c r="U775" i="10"/>
  <c r="U773" i="10"/>
  <c r="U776" i="10"/>
  <c r="U778" i="10"/>
  <c r="U777" i="10"/>
  <c r="U779" i="10"/>
  <c r="U781" i="10"/>
  <c r="U780" i="10"/>
  <c r="U783" i="10"/>
  <c r="U782" i="10"/>
  <c r="U784" i="10"/>
  <c r="U785" i="10"/>
  <c r="U789" i="10"/>
  <c r="U786" i="10"/>
  <c r="U788" i="10"/>
  <c r="U787" i="10"/>
  <c r="U790" i="10"/>
  <c r="U792" i="10"/>
  <c r="U791" i="10"/>
  <c r="U794" i="10"/>
  <c r="U793" i="10"/>
  <c r="U796" i="10"/>
  <c r="U795" i="10"/>
  <c r="U798" i="10"/>
  <c r="U797" i="10"/>
  <c r="U801" i="10"/>
  <c r="U800" i="10"/>
  <c r="U799" i="10"/>
  <c r="U802" i="10"/>
  <c r="U803" i="10"/>
  <c r="U804" i="10"/>
  <c r="U805" i="10"/>
  <c r="U807" i="10"/>
  <c r="U808" i="10"/>
  <c r="U806" i="10"/>
  <c r="U811" i="10"/>
  <c r="U809" i="10"/>
  <c r="U810" i="10"/>
  <c r="U812" i="10"/>
  <c r="U813" i="10"/>
  <c r="U814" i="10"/>
  <c r="U815" i="10"/>
  <c r="U816" i="10"/>
  <c r="U818" i="10"/>
  <c r="U817" i="10"/>
  <c r="U820" i="10"/>
  <c r="U819" i="10"/>
  <c r="U821" i="10"/>
  <c r="U826" i="10"/>
  <c r="U829" i="10"/>
  <c r="U827" i="10"/>
  <c r="U828" i="10"/>
  <c r="U830" i="10"/>
  <c r="U831" i="10"/>
  <c r="U832" i="10"/>
  <c r="U833" i="10"/>
  <c r="U834" i="10"/>
  <c r="U835" i="10"/>
  <c r="U838" i="10"/>
  <c r="U836" i="10"/>
  <c r="U837" i="10"/>
  <c r="U840" i="10"/>
  <c r="U839" i="10"/>
  <c r="U841" i="10"/>
  <c r="U843" i="10"/>
  <c r="U844" i="10"/>
  <c r="U842" i="10"/>
  <c r="U846" i="10"/>
  <c r="U847" i="10"/>
  <c r="U845" i="10"/>
  <c r="U848" i="10"/>
  <c r="U849" i="10"/>
  <c r="U850" i="10"/>
  <c r="U851" i="10"/>
  <c r="U853" i="10"/>
  <c r="U852" i="10"/>
  <c r="U855" i="10"/>
  <c r="U854" i="10"/>
  <c r="U856" i="10"/>
  <c r="U857" i="10"/>
  <c r="U859" i="10"/>
  <c r="U858" i="10"/>
  <c r="U861" i="10"/>
  <c r="U864" i="10"/>
  <c r="U862" i="10"/>
  <c r="U860" i="10"/>
  <c r="U865" i="10"/>
  <c r="U863" i="10"/>
  <c r="U866" i="10"/>
  <c r="U867" i="10"/>
  <c r="U868" i="10"/>
  <c r="U869" i="10"/>
  <c r="U870" i="10"/>
  <c r="U872" i="10"/>
  <c r="U873" i="10"/>
  <c r="U875" i="10"/>
  <c r="U874" i="10"/>
  <c r="U877" i="10"/>
  <c r="U876" i="10"/>
  <c r="U878" i="10"/>
  <c r="U879" i="10"/>
  <c r="U881" i="10"/>
  <c r="U880" i="10"/>
  <c r="U886" i="10"/>
  <c r="U884" i="10"/>
  <c r="U883" i="10"/>
  <c r="U882" i="10"/>
  <c r="U885" i="10"/>
  <c r="U889" i="10"/>
  <c r="U887" i="10"/>
  <c r="U888" i="10"/>
  <c r="U890" i="10"/>
  <c r="U891" i="10"/>
  <c r="U892" i="10"/>
  <c r="U895" i="10"/>
  <c r="U897" i="10"/>
  <c r="U893" i="10"/>
  <c r="U896" i="10"/>
  <c r="U894" i="10"/>
  <c r="U899" i="10"/>
  <c r="U898" i="10"/>
  <c r="U901" i="10"/>
  <c r="U900" i="10"/>
  <c r="U902" i="10"/>
  <c r="U903" i="10"/>
  <c r="U904" i="10"/>
  <c r="U905" i="10"/>
  <c r="U906" i="10"/>
  <c r="U908" i="10"/>
  <c r="U907" i="10"/>
  <c r="U909" i="10"/>
  <c r="U910" i="10"/>
  <c r="U916" i="10"/>
  <c r="U911" i="10"/>
  <c r="U914" i="10"/>
  <c r="U912" i="10"/>
  <c r="U913" i="10"/>
  <c r="U918" i="10"/>
  <c r="U915" i="10"/>
  <c r="U919" i="10"/>
  <c r="U917" i="10"/>
  <c r="U920" i="10"/>
  <c r="U921" i="10"/>
  <c r="U923" i="10"/>
  <c r="U922" i="10"/>
  <c r="U925" i="10"/>
  <c r="U924" i="10"/>
  <c r="U926" i="10"/>
  <c r="U927" i="10"/>
  <c r="U928" i="10"/>
  <c r="U931" i="10"/>
  <c r="U929" i="10"/>
  <c r="U933" i="10"/>
  <c r="U930" i="10"/>
  <c r="U932" i="10"/>
  <c r="U935" i="10"/>
  <c r="U934" i="10"/>
  <c r="U937" i="10"/>
  <c r="U938" i="10"/>
  <c r="U936" i="10"/>
  <c r="U940" i="10"/>
  <c r="U943" i="10"/>
  <c r="U939" i="10"/>
  <c r="U941" i="10"/>
  <c r="U942" i="10"/>
  <c r="U948" i="10"/>
  <c r="U944" i="10"/>
  <c r="U945" i="10"/>
  <c r="U946" i="10"/>
  <c r="U947" i="10"/>
  <c r="U950" i="10"/>
  <c r="U949" i="10"/>
  <c r="U951" i="10"/>
  <c r="U956" i="10"/>
  <c r="U952" i="10"/>
  <c r="U953" i="10"/>
  <c r="U954" i="10"/>
  <c r="U955" i="10"/>
  <c r="U957" i="10"/>
  <c r="U959" i="10"/>
  <c r="U961" i="10"/>
  <c r="U958" i="10"/>
  <c r="U960" i="10"/>
  <c r="U963" i="10"/>
  <c r="U965" i="10"/>
  <c r="U962" i="10"/>
  <c r="U964" i="10"/>
  <c r="U967" i="10"/>
  <c r="U966" i="10"/>
  <c r="U968" i="10"/>
  <c r="U969" i="10"/>
  <c r="U971" i="10"/>
  <c r="U970" i="10"/>
  <c r="U972" i="10"/>
  <c r="U973" i="10"/>
  <c r="U976" i="10"/>
  <c r="U977" i="10"/>
  <c r="U974" i="10"/>
  <c r="U975" i="10"/>
  <c r="U979" i="10"/>
  <c r="U980" i="10"/>
  <c r="U978" i="10"/>
  <c r="U982" i="10"/>
  <c r="U981" i="10"/>
  <c r="U983" i="10"/>
  <c r="U985" i="10"/>
  <c r="U984" i="10"/>
  <c r="U986" i="10"/>
  <c r="U989" i="10"/>
  <c r="U988" i="10"/>
  <c r="U987" i="10"/>
  <c r="U990" i="10"/>
  <c r="U991" i="10"/>
  <c r="U993" i="10"/>
  <c r="U994" i="10"/>
  <c r="U992" i="10"/>
  <c r="U996" i="10"/>
  <c r="U997" i="10"/>
  <c r="U995" i="10"/>
  <c r="U998" i="10"/>
  <c r="X1224" i="10"/>
  <c r="X618" i="10"/>
  <c r="X619" i="10"/>
  <c r="X622" i="10"/>
  <c r="X620" i="10"/>
  <c r="X621" i="10"/>
  <c r="X625" i="10"/>
  <c r="X624" i="10"/>
  <c r="X623" i="10"/>
  <c r="X627" i="10"/>
  <c r="X628" i="10"/>
  <c r="X626" i="10"/>
  <c r="X629" i="10"/>
  <c r="X631" i="10"/>
  <c r="X633" i="10"/>
  <c r="X634" i="10"/>
  <c r="X635" i="10"/>
  <c r="X630" i="10"/>
  <c r="X632" i="10"/>
  <c r="X636" i="10"/>
  <c r="X637" i="10"/>
  <c r="X639" i="10"/>
  <c r="X638" i="10"/>
  <c r="X642" i="10"/>
  <c r="X640" i="10"/>
  <c r="X641" i="10"/>
  <c r="X643" i="10"/>
  <c r="X644" i="10"/>
  <c r="X645" i="10"/>
  <c r="X646" i="10"/>
  <c r="X647" i="10"/>
  <c r="X648" i="10"/>
  <c r="X649" i="10"/>
  <c r="X650" i="10"/>
  <c r="X651" i="10"/>
  <c r="X652" i="10"/>
  <c r="X654" i="10"/>
  <c r="X653" i="10"/>
  <c r="X656" i="10"/>
  <c r="X655" i="10"/>
  <c r="X657" i="10"/>
  <c r="X658" i="10"/>
  <c r="X660" i="10"/>
  <c r="X659" i="10"/>
  <c r="X661" i="10"/>
  <c r="X664" i="10"/>
  <c r="X662" i="10"/>
  <c r="X663" i="10"/>
  <c r="X668" i="10"/>
  <c r="X666" i="10"/>
  <c r="X665" i="10"/>
  <c r="X667" i="10"/>
  <c r="X671" i="10"/>
  <c r="X670" i="10"/>
  <c r="X669" i="10"/>
  <c r="X672" i="10"/>
  <c r="X673" i="10"/>
  <c r="X674" i="10"/>
  <c r="X676" i="10"/>
  <c r="X675" i="10"/>
  <c r="X677" i="10"/>
  <c r="X678" i="10"/>
  <c r="X679" i="10"/>
  <c r="X681" i="10"/>
  <c r="X683" i="10"/>
  <c r="X680" i="10"/>
  <c r="X682" i="10"/>
  <c r="X684" i="10"/>
  <c r="X686" i="10"/>
  <c r="X685" i="10"/>
  <c r="X687" i="10"/>
  <c r="X688" i="10"/>
  <c r="X690" i="10"/>
  <c r="X692" i="10"/>
  <c r="X689" i="10"/>
  <c r="X691" i="10"/>
  <c r="X693" i="10"/>
  <c r="X694" i="10"/>
  <c r="X695" i="10"/>
  <c r="X698" i="10"/>
  <c r="X696" i="10"/>
  <c r="X697" i="10"/>
  <c r="X700" i="10"/>
  <c r="X699" i="10"/>
  <c r="X702" i="10"/>
  <c r="X703" i="10"/>
  <c r="X701" i="10"/>
  <c r="X704" i="10"/>
  <c r="X706" i="10"/>
  <c r="X705" i="10"/>
  <c r="X707" i="10"/>
  <c r="X708" i="10"/>
  <c r="X709" i="10"/>
  <c r="X711" i="10"/>
  <c r="X710" i="10"/>
  <c r="X713" i="10"/>
  <c r="X712" i="10"/>
  <c r="X716" i="10"/>
  <c r="X715" i="10"/>
  <c r="X714" i="10"/>
  <c r="X719" i="10"/>
  <c r="X717" i="10"/>
  <c r="X718" i="10"/>
  <c r="X723" i="10"/>
  <c r="X721" i="10"/>
  <c r="X720" i="10"/>
  <c r="X722" i="10"/>
  <c r="X725" i="10"/>
  <c r="X724" i="10"/>
  <c r="X727" i="10"/>
  <c r="X726" i="10"/>
  <c r="X728" i="10"/>
  <c r="X730" i="10"/>
  <c r="X729" i="10"/>
  <c r="X731" i="10"/>
  <c r="X733" i="10"/>
  <c r="X734" i="10"/>
  <c r="X736" i="10"/>
  <c r="X732" i="10"/>
  <c r="X739" i="10"/>
  <c r="X738" i="10"/>
  <c r="X735" i="10"/>
  <c r="X737" i="10"/>
  <c r="X741" i="10"/>
  <c r="X740" i="10"/>
  <c r="X744" i="10"/>
  <c r="X743" i="10"/>
  <c r="X742" i="10"/>
  <c r="X745" i="10"/>
  <c r="X746" i="10"/>
  <c r="X749" i="10"/>
  <c r="X747" i="10"/>
  <c r="X748" i="10"/>
  <c r="X750" i="10"/>
  <c r="X752" i="10"/>
  <c r="X751" i="10"/>
  <c r="X755" i="10"/>
  <c r="X754" i="10"/>
  <c r="X753" i="10"/>
  <c r="X756" i="10"/>
  <c r="X757" i="10"/>
  <c r="X760" i="10"/>
  <c r="X759" i="10"/>
  <c r="X758" i="10"/>
  <c r="X761" i="10"/>
  <c r="X764" i="10"/>
  <c r="X762" i="10"/>
  <c r="X766" i="10"/>
  <c r="X763" i="10"/>
  <c r="X768" i="10"/>
  <c r="X765" i="10"/>
  <c r="X767" i="10"/>
  <c r="X769" i="10"/>
  <c r="X772" i="10"/>
  <c r="X774" i="10"/>
  <c r="X770" i="10"/>
  <c r="X775" i="10"/>
  <c r="X771" i="10"/>
  <c r="X773" i="10"/>
  <c r="X777" i="10"/>
  <c r="X776" i="10"/>
  <c r="X778" i="10"/>
  <c r="X779" i="10"/>
  <c r="X781" i="10"/>
  <c r="X780" i="10"/>
  <c r="X784" i="10"/>
  <c r="X782" i="10"/>
  <c r="X785" i="10"/>
  <c r="X783" i="10"/>
  <c r="X788" i="10"/>
  <c r="X786" i="10"/>
  <c r="X787" i="10"/>
  <c r="X789" i="10"/>
  <c r="X790" i="10"/>
  <c r="X791" i="10"/>
  <c r="X792" i="10"/>
  <c r="X794" i="10"/>
  <c r="X795" i="10"/>
  <c r="X796" i="10"/>
  <c r="X793" i="10"/>
  <c r="X797" i="10"/>
  <c r="X799" i="10"/>
  <c r="X802" i="10"/>
  <c r="X798" i="10"/>
  <c r="X801" i="10"/>
  <c r="X800" i="10"/>
  <c r="X805" i="10"/>
  <c r="X803" i="10"/>
  <c r="X808" i="10"/>
  <c r="X804" i="10"/>
  <c r="X807" i="10"/>
  <c r="X809" i="10"/>
  <c r="X806" i="10"/>
  <c r="X810" i="10"/>
  <c r="X812" i="10"/>
  <c r="X811" i="10"/>
  <c r="X814" i="10"/>
  <c r="X816" i="10"/>
  <c r="X813" i="10"/>
  <c r="X817" i="10"/>
  <c r="X815" i="10"/>
  <c r="X819" i="10"/>
  <c r="X818" i="10"/>
  <c r="X820" i="10"/>
  <c r="X822" i="10"/>
  <c r="X823" i="10"/>
  <c r="X821" i="10"/>
  <c r="X825" i="10"/>
  <c r="X827" i="10"/>
  <c r="X829" i="10"/>
  <c r="X824" i="10"/>
  <c r="X826" i="10"/>
  <c r="X828" i="10"/>
  <c r="X833" i="10"/>
  <c r="X831" i="10"/>
  <c r="X834" i="10"/>
  <c r="X830" i="10"/>
  <c r="X832" i="10"/>
  <c r="X836" i="10"/>
  <c r="X835" i="10"/>
  <c r="X837" i="10"/>
  <c r="X839" i="10"/>
  <c r="X838" i="10"/>
  <c r="X843" i="10"/>
  <c r="X841" i="10"/>
  <c r="X840" i="10"/>
  <c r="X842" i="10"/>
  <c r="X844" i="10"/>
  <c r="X846" i="10"/>
  <c r="X845" i="10"/>
  <c r="X847" i="10"/>
  <c r="X849" i="10"/>
  <c r="X850" i="10"/>
  <c r="X848" i="10"/>
  <c r="X851" i="10"/>
  <c r="X853" i="10"/>
  <c r="X852" i="10"/>
  <c r="X854" i="10"/>
  <c r="X856" i="10"/>
  <c r="X855" i="10"/>
  <c r="X857" i="10"/>
  <c r="X858" i="10"/>
  <c r="X860" i="10"/>
  <c r="X862" i="10"/>
  <c r="X859" i="10"/>
  <c r="X861" i="10"/>
  <c r="X864" i="10"/>
  <c r="X865" i="10"/>
  <c r="X866" i="10"/>
  <c r="X863" i="10"/>
  <c r="X868" i="10"/>
  <c r="X867" i="10"/>
  <c r="X869" i="10"/>
  <c r="X871" i="10"/>
  <c r="X872" i="10"/>
  <c r="X870" i="10"/>
  <c r="X874" i="10"/>
  <c r="X873" i="10"/>
  <c r="X875" i="10"/>
  <c r="X877" i="10"/>
  <c r="X880" i="10"/>
  <c r="X876" i="10"/>
  <c r="X882" i="10"/>
  <c r="X878" i="10"/>
  <c r="X879" i="10"/>
  <c r="X886" i="10"/>
  <c r="X884" i="10"/>
  <c r="X881" i="10"/>
  <c r="X887" i="10"/>
  <c r="X885" i="10"/>
  <c r="X883" i="10"/>
  <c r="X889" i="10"/>
  <c r="X888" i="10"/>
  <c r="X892" i="10"/>
  <c r="X890" i="10"/>
  <c r="X891" i="10"/>
  <c r="X893" i="10"/>
  <c r="X894" i="10"/>
  <c r="X895" i="10"/>
  <c r="X896" i="10"/>
  <c r="X897" i="10"/>
  <c r="X898" i="10"/>
  <c r="X899" i="10"/>
  <c r="X900" i="10"/>
  <c r="X901" i="10"/>
  <c r="X903" i="10"/>
  <c r="X902" i="10"/>
  <c r="X905" i="10"/>
  <c r="X906" i="10"/>
  <c r="X904" i="10"/>
  <c r="X907" i="10"/>
  <c r="X908" i="10"/>
  <c r="X912" i="10"/>
  <c r="X909" i="10"/>
  <c r="X910" i="10"/>
  <c r="X911" i="10"/>
  <c r="X914" i="10"/>
  <c r="X913" i="10"/>
  <c r="X918" i="10"/>
  <c r="X915" i="10"/>
  <c r="X916" i="10"/>
  <c r="X917" i="10"/>
  <c r="X919" i="10"/>
  <c r="X920" i="10"/>
  <c r="X921" i="10"/>
  <c r="X922" i="10"/>
  <c r="X925" i="10"/>
  <c r="X924" i="10"/>
  <c r="X923" i="10"/>
  <c r="X927" i="10"/>
  <c r="X926" i="10"/>
  <c r="X931" i="10"/>
  <c r="X929" i="10"/>
  <c r="X928" i="10"/>
  <c r="X930" i="10"/>
  <c r="X932" i="10"/>
  <c r="X936" i="10"/>
  <c r="X934" i="10"/>
  <c r="X933" i="10"/>
  <c r="X935" i="10"/>
  <c r="X937" i="10"/>
  <c r="X939" i="10"/>
  <c r="X938" i="10"/>
  <c r="X940" i="10"/>
  <c r="X941" i="10"/>
  <c r="X942" i="10"/>
  <c r="X943" i="10"/>
  <c r="X944" i="10"/>
  <c r="X947" i="10"/>
  <c r="X945" i="10"/>
  <c r="X948" i="10"/>
  <c r="X946" i="10"/>
  <c r="X949" i="10"/>
  <c r="X954" i="10"/>
  <c r="X950" i="10"/>
  <c r="X956" i="10"/>
  <c r="X951" i="10"/>
  <c r="X952" i="10"/>
  <c r="X953" i="10"/>
  <c r="X957" i="10"/>
  <c r="X955" i="10"/>
  <c r="X958" i="10"/>
  <c r="X959" i="10"/>
  <c r="X960" i="10"/>
  <c r="X963" i="10"/>
  <c r="X961" i="10"/>
  <c r="X962" i="10"/>
  <c r="X964" i="10"/>
  <c r="X965" i="10"/>
  <c r="X968" i="10"/>
  <c r="X966" i="10"/>
  <c r="X971" i="10"/>
  <c r="X969" i="10"/>
  <c r="X967" i="10"/>
  <c r="X970" i="10"/>
  <c r="X973" i="10"/>
  <c r="X972" i="10"/>
  <c r="X977" i="10"/>
  <c r="X975" i="10"/>
  <c r="X974" i="10"/>
  <c r="X979" i="10"/>
  <c r="X976" i="10"/>
  <c r="X978" i="10"/>
  <c r="X980" i="10"/>
  <c r="X982" i="10"/>
  <c r="X981" i="10"/>
  <c r="X983" i="10"/>
  <c r="X984" i="10"/>
  <c r="X985" i="10"/>
  <c r="X986" i="10"/>
  <c r="X987" i="10"/>
  <c r="X988" i="10"/>
  <c r="X989" i="10"/>
  <c r="X990" i="10"/>
  <c r="X991" i="10"/>
  <c r="X992" i="10"/>
  <c r="X993" i="10"/>
  <c r="X996" i="10"/>
  <c r="X994" i="10"/>
  <c r="X997" i="10"/>
  <c r="X995" i="10"/>
  <c r="X998" i="10"/>
  <c r="Q1224" i="10"/>
  <c r="Q620" i="10"/>
  <c r="Q619" i="10"/>
  <c r="Q622" i="10"/>
  <c r="Q621" i="10"/>
  <c r="Q625" i="10"/>
  <c r="Q624" i="10"/>
  <c r="Q626" i="10"/>
  <c r="Q623" i="10"/>
  <c r="Q627" i="10"/>
  <c r="Q629" i="10"/>
  <c r="Q631" i="10"/>
  <c r="Q628" i="10"/>
  <c r="Q630" i="10"/>
  <c r="Q632" i="10"/>
  <c r="Q633" i="10"/>
  <c r="Q634" i="10"/>
  <c r="Q638" i="10"/>
  <c r="Q639" i="10"/>
  <c r="Q635" i="10"/>
  <c r="Q636" i="10"/>
  <c r="Q637" i="10"/>
  <c r="Q642" i="10"/>
  <c r="Q640" i="10"/>
  <c r="Q641" i="10"/>
  <c r="Q647" i="10"/>
  <c r="Q644" i="10"/>
  <c r="Q643" i="10"/>
  <c r="Q649" i="10"/>
  <c r="Q645" i="10"/>
  <c r="Q646" i="10"/>
  <c r="Q648" i="10"/>
  <c r="Q651" i="10"/>
  <c r="Q650" i="10"/>
  <c r="Q655" i="10"/>
  <c r="Q652" i="10"/>
  <c r="Q653" i="10"/>
  <c r="Q654" i="10"/>
  <c r="Q656" i="10"/>
  <c r="Q660" i="10"/>
  <c r="Q658" i="10"/>
  <c r="Q657" i="10"/>
  <c r="Q659" i="10"/>
  <c r="Q664" i="10"/>
  <c r="Q661" i="10"/>
  <c r="Q662" i="10"/>
  <c r="Q663" i="10"/>
  <c r="Q666" i="10"/>
  <c r="Q665" i="10"/>
  <c r="Q668" i="10"/>
  <c r="Q667" i="10"/>
  <c r="Q669" i="10"/>
  <c r="Q670" i="10"/>
  <c r="Q671" i="10"/>
  <c r="Q672" i="10"/>
  <c r="Q673" i="10"/>
  <c r="Q674" i="10"/>
  <c r="Q675" i="10"/>
  <c r="Q676" i="10"/>
  <c r="Q679" i="10"/>
  <c r="Q677" i="10"/>
  <c r="Q678" i="10"/>
  <c r="Q681" i="10"/>
  <c r="Q683" i="10"/>
  <c r="Q684" i="10"/>
  <c r="Q680" i="10"/>
  <c r="Q682" i="10"/>
  <c r="Q686" i="10"/>
  <c r="Q685" i="10"/>
  <c r="Q688" i="10"/>
  <c r="Q687" i="10"/>
  <c r="Q690" i="10"/>
  <c r="Q691" i="10"/>
  <c r="Q689" i="10"/>
  <c r="Q692" i="10"/>
  <c r="Q694" i="10"/>
  <c r="Q693" i="10"/>
  <c r="Q695" i="10"/>
  <c r="Q697" i="10"/>
  <c r="Q696" i="10"/>
  <c r="Q698" i="10"/>
  <c r="Q699" i="10"/>
  <c r="Q700" i="10"/>
  <c r="Q701" i="10"/>
  <c r="Q702" i="10"/>
  <c r="Q703" i="10"/>
  <c r="Q704" i="10"/>
  <c r="Q705" i="10"/>
  <c r="Q706" i="10"/>
  <c r="Q708" i="10"/>
  <c r="Q707" i="10"/>
  <c r="Q709" i="10"/>
  <c r="Q710" i="10"/>
  <c r="Q713" i="10"/>
  <c r="Q711" i="10"/>
  <c r="Q712" i="10"/>
  <c r="Q714" i="10"/>
  <c r="Q717" i="10"/>
  <c r="Q715" i="10"/>
  <c r="Q716" i="10"/>
  <c r="Q721" i="10"/>
  <c r="Q719" i="10"/>
  <c r="Q718" i="10"/>
  <c r="Q722" i="10"/>
  <c r="Q720" i="10"/>
  <c r="Q723" i="10"/>
  <c r="Q724" i="10"/>
  <c r="Q726" i="10"/>
  <c r="Q725" i="10"/>
  <c r="Q729" i="10"/>
  <c r="Q728" i="10"/>
  <c r="Q730" i="10"/>
  <c r="Q727" i="10"/>
  <c r="Q731" i="10"/>
  <c r="Q732" i="10"/>
  <c r="Q734" i="10"/>
  <c r="Q733" i="10"/>
  <c r="Q735" i="10"/>
  <c r="Q737" i="10"/>
  <c r="Q738" i="10"/>
  <c r="Q736" i="10"/>
  <c r="Q739" i="10"/>
  <c r="Q741" i="10"/>
  <c r="Q740" i="10"/>
  <c r="Q742" i="10"/>
  <c r="Q744" i="10"/>
  <c r="Q743" i="10"/>
  <c r="Q745" i="10"/>
  <c r="Q746" i="10"/>
  <c r="Q747" i="10"/>
  <c r="Q748" i="10"/>
  <c r="Q753" i="10"/>
  <c r="Q750" i="10"/>
  <c r="Q749" i="10"/>
  <c r="Q755" i="10"/>
  <c r="Q752" i="10"/>
  <c r="Q751" i="10"/>
  <c r="Q756" i="10"/>
  <c r="Q754" i="10"/>
  <c r="Q758" i="10"/>
  <c r="Q757" i="10"/>
  <c r="Q759" i="10"/>
  <c r="Q760" i="10"/>
  <c r="Q761" i="10"/>
  <c r="Q762" i="10"/>
  <c r="Q765" i="10"/>
  <c r="Q764" i="10"/>
  <c r="Q766" i="10"/>
  <c r="Q763" i="10"/>
  <c r="Q767" i="10"/>
  <c r="Q769" i="10"/>
  <c r="Q768" i="10"/>
  <c r="Q770" i="10"/>
  <c r="Q771" i="10"/>
  <c r="Q772" i="10"/>
  <c r="Q773" i="10"/>
  <c r="Q774" i="10"/>
  <c r="Q775" i="10"/>
  <c r="Q776" i="10"/>
  <c r="Q778" i="10"/>
  <c r="Q777" i="10"/>
  <c r="Q779" i="10"/>
  <c r="Q781" i="10"/>
  <c r="Q780" i="10"/>
  <c r="Q783" i="10"/>
  <c r="Q785" i="10"/>
  <c r="Q782" i="10"/>
  <c r="Q787" i="10"/>
  <c r="Q786" i="10"/>
  <c r="Q784" i="10"/>
  <c r="Q788" i="10"/>
  <c r="Q790" i="10"/>
  <c r="Q792" i="10"/>
  <c r="Q789" i="10"/>
  <c r="Q791" i="10"/>
  <c r="Q793" i="10"/>
  <c r="Q794" i="10"/>
  <c r="Q797" i="10"/>
  <c r="Q795" i="10"/>
  <c r="Q796" i="10"/>
  <c r="Q798" i="10"/>
  <c r="Q799" i="10"/>
  <c r="Q800" i="10"/>
  <c r="Q801" i="10"/>
  <c r="Q803" i="10"/>
  <c r="Q802" i="10"/>
  <c r="Q805" i="10"/>
  <c r="Q807" i="10"/>
  <c r="Q804" i="10"/>
  <c r="Q808" i="10"/>
  <c r="Q806" i="10"/>
  <c r="Q810" i="10"/>
  <c r="Q809" i="10"/>
  <c r="Q812" i="10"/>
  <c r="Q811" i="10"/>
  <c r="Q813" i="10"/>
  <c r="Q814" i="10"/>
  <c r="Q815" i="10"/>
  <c r="Q816" i="10"/>
  <c r="Q817" i="10"/>
  <c r="Q818" i="10"/>
  <c r="Q820" i="10"/>
  <c r="Q819" i="10"/>
  <c r="Q821" i="10"/>
  <c r="Q829" i="10"/>
  <c r="Q826" i="10"/>
  <c r="Q827" i="10"/>
  <c r="Q831" i="10"/>
  <c r="Q830" i="10"/>
  <c r="Q828" i="10"/>
  <c r="Q832" i="10"/>
  <c r="Q833" i="10"/>
  <c r="Q834" i="10"/>
  <c r="Q835" i="10"/>
  <c r="Q836" i="10"/>
  <c r="Q838" i="10"/>
  <c r="Q837" i="10"/>
  <c r="Q839" i="10"/>
  <c r="Q842" i="10"/>
  <c r="Q841" i="10"/>
  <c r="Q840" i="10"/>
  <c r="Q843" i="10"/>
  <c r="Q844" i="10"/>
  <c r="Q847" i="10"/>
  <c r="Q845" i="10"/>
  <c r="Q846" i="10"/>
  <c r="Q848" i="10"/>
  <c r="Q850" i="10"/>
  <c r="Q849" i="10"/>
  <c r="Q853" i="10"/>
  <c r="Q852" i="10"/>
  <c r="Q851" i="10"/>
  <c r="Q855" i="10"/>
  <c r="Q854" i="10"/>
  <c r="Q856" i="10"/>
  <c r="Q858" i="10"/>
  <c r="Q859" i="10"/>
  <c r="Q857" i="10"/>
  <c r="Q862" i="10"/>
  <c r="Q860" i="10"/>
  <c r="Q861" i="10"/>
  <c r="Q866" i="10"/>
  <c r="Q863" i="10"/>
  <c r="Q864" i="10"/>
  <c r="Q868" i="10"/>
  <c r="Q865" i="10"/>
  <c r="Q869" i="10"/>
  <c r="Q867" i="10"/>
  <c r="Q870" i="10"/>
  <c r="Q873" i="10"/>
  <c r="Q872" i="10"/>
  <c r="Q877" i="10"/>
  <c r="Q875" i="10"/>
  <c r="Q874" i="10"/>
  <c r="Q879" i="10"/>
  <c r="Q876" i="10"/>
  <c r="Q881" i="10"/>
  <c r="Q878" i="10"/>
  <c r="Q880" i="10"/>
  <c r="Q882" i="10"/>
  <c r="Q883" i="10"/>
  <c r="Q885" i="10"/>
  <c r="Q884" i="10"/>
  <c r="Q888" i="10"/>
  <c r="Q886" i="10"/>
  <c r="Q889" i="10"/>
  <c r="Q887" i="10"/>
  <c r="Q890" i="10"/>
  <c r="Q892" i="10"/>
  <c r="Q891" i="10"/>
  <c r="Q893" i="10"/>
  <c r="Q894" i="10"/>
  <c r="Q895" i="10"/>
  <c r="Q896" i="10"/>
  <c r="Q897" i="10"/>
  <c r="Q898" i="10"/>
  <c r="Q899" i="10"/>
  <c r="Q902" i="10"/>
  <c r="Q900" i="10"/>
  <c r="Q901" i="10"/>
  <c r="Q904" i="10"/>
  <c r="Q906" i="10"/>
  <c r="Q903" i="10"/>
  <c r="Q905" i="10"/>
  <c r="Q908" i="10"/>
  <c r="Q907" i="10"/>
  <c r="Q909" i="10"/>
  <c r="Q913" i="10"/>
  <c r="Q911" i="10"/>
  <c r="Q910" i="10"/>
  <c r="Q912" i="10"/>
  <c r="Q916" i="10"/>
  <c r="Q914" i="10"/>
  <c r="Q918" i="10"/>
  <c r="Q915" i="10"/>
  <c r="Q920" i="10"/>
  <c r="Q917" i="10"/>
  <c r="Q919" i="10"/>
  <c r="Q921" i="10"/>
  <c r="Q922" i="10"/>
  <c r="Q925" i="10"/>
  <c r="Q923" i="10"/>
  <c r="Q927" i="10"/>
  <c r="Q924" i="10"/>
  <c r="Q926" i="10"/>
  <c r="Q933" i="10"/>
  <c r="Q931" i="10"/>
  <c r="Q929" i="10"/>
  <c r="Q928" i="10"/>
  <c r="Q930" i="10"/>
  <c r="Q932" i="10"/>
  <c r="Q934" i="10"/>
  <c r="Q935" i="10"/>
  <c r="Q936" i="10"/>
  <c r="Q937" i="10"/>
  <c r="Q941" i="10"/>
  <c r="Q939" i="10"/>
  <c r="Q938" i="10"/>
  <c r="Q940" i="10"/>
  <c r="Q943" i="10"/>
  <c r="Q942" i="10"/>
  <c r="Q945" i="10"/>
  <c r="Q944" i="10"/>
  <c r="Q949" i="10"/>
  <c r="Q948" i="10"/>
  <c r="Q946" i="10"/>
  <c r="Q947" i="10"/>
  <c r="Q950" i="10"/>
  <c r="Q956" i="10"/>
  <c r="Q951" i="10"/>
  <c r="Q952" i="10"/>
  <c r="Q954" i="10"/>
  <c r="Q955" i="10"/>
  <c r="Q953" i="10"/>
  <c r="Q958" i="10"/>
  <c r="Q957" i="10"/>
  <c r="Q959" i="10"/>
  <c r="Q960" i="10"/>
  <c r="Q963" i="10"/>
  <c r="Q961" i="10"/>
  <c r="Q965" i="10"/>
  <c r="Q962" i="10"/>
  <c r="Q964" i="10"/>
  <c r="Q967" i="10"/>
  <c r="Q966" i="10"/>
  <c r="Q968" i="10"/>
  <c r="Q969" i="10"/>
  <c r="Q972" i="10"/>
  <c r="Q970" i="10"/>
  <c r="Q974" i="10"/>
  <c r="Q971" i="10"/>
  <c r="Q973" i="10"/>
  <c r="Q977" i="10"/>
  <c r="Q975" i="10"/>
  <c r="Q976" i="10"/>
  <c r="Q978" i="10"/>
  <c r="Q980" i="10"/>
  <c r="Q979" i="10"/>
  <c r="Q982" i="10"/>
  <c r="Q983" i="10"/>
  <c r="Q981" i="10"/>
  <c r="Q989" i="10"/>
  <c r="Q985" i="10"/>
  <c r="Q984" i="10"/>
  <c r="Q986" i="10"/>
  <c r="Q987" i="10"/>
  <c r="Q988" i="10"/>
  <c r="Q990" i="10"/>
  <c r="Q993" i="10"/>
  <c r="Q991" i="10"/>
  <c r="Q992" i="10"/>
  <c r="Q994" i="10"/>
  <c r="Q996" i="10"/>
  <c r="Q997" i="10"/>
  <c r="Q995" i="10"/>
  <c r="Q998" i="10"/>
  <c r="AD1224" i="10"/>
  <c r="AD620" i="10"/>
  <c r="AD619" i="10"/>
  <c r="AD622" i="10"/>
  <c r="AD624" i="10"/>
  <c r="AD625" i="10"/>
  <c r="AD623" i="10"/>
  <c r="AD621" i="10"/>
  <c r="AD626" i="10"/>
  <c r="AD627" i="10"/>
  <c r="AD628" i="10"/>
  <c r="AD631" i="10"/>
  <c r="AD629" i="10"/>
  <c r="AD630" i="10"/>
  <c r="AD632" i="10"/>
  <c r="AD635" i="10"/>
  <c r="AD633" i="10"/>
  <c r="AD634" i="10"/>
  <c r="AD637" i="10"/>
  <c r="AD636" i="10"/>
  <c r="AD639" i="10"/>
  <c r="AD638" i="10"/>
  <c r="AD641" i="10"/>
  <c r="AD640" i="10"/>
  <c r="AD642" i="10"/>
  <c r="AD644" i="10"/>
  <c r="AD643" i="10"/>
  <c r="AD647" i="10"/>
  <c r="AD645" i="10"/>
  <c r="AD646" i="10"/>
  <c r="AD649" i="10"/>
  <c r="AD651" i="10"/>
  <c r="AD652" i="10"/>
  <c r="AD648" i="10"/>
  <c r="AD650" i="10"/>
  <c r="AD653" i="10"/>
  <c r="AD657" i="10"/>
  <c r="AD654" i="10"/>
  <c r="AD655" i="10"/>
  <c r="AD659" i="10"/>
  <c r="AD656" i="10"/>
  <c r="AD658" i="10"/>
  <c r="AD661" i="10"/>
  <c r="AD660" i="10"/>
  <c r="AD662" i="10"/>
  <c r="AD663" i="10"/>
  <c r="AD664" i="10"/>
  <c r="AD665" i="10"/>
  <c r="AD666" i="10"/>
  <c r="AD668" i="10"/>
  <c r="AD667" i="10"/>
  <c r="AD670" i="10"/>
  <c r="AD672" i="10"/>
  <c r="AD669" i="10"/>
  <c r="AD671" i="10"/>
  <c r="AD673" i="10"/>
  <c r="AD675" i="10"/>
  <c r="AD674" i="10"/>
  <c r="AD676" i="10"/>
  <c r="AD677" i="10"/>
  <c r="AD678" i="10"/>
  <c r="AD679" i="10"/>
  <c r="AD680" i="10"/>
  <c r="AD682" i="10"/>
  <c r="AD681" i="10"/>
  <c r="AD684" i="10"/>
  <c r="AD683" i="10"/>
  <c r="AD686" i="10"/>
  <c r="AD687" i="10"/>
  <c r="AD685" i="10"/>
  <c r="AD688" i="10"/>
  <c r="AD689" i="10"/>
  <c r="AD693" i="10"/>
  <c r="AD691" i="10"/>
  <c r="AD690" i="10"/>
  <c r="AD692" i="10"/>
  <c r="AD695" i="10"/>
  <c r="AD694" i="10"/>
  <c r="AD696" i="10"/>
  <c r="AD697" i="10"/>
  <c r="AD698" i="10"/>
  <c r="AD699" i="10"/>
  <c r="AD702" i="10"/>
  <c r="AD701" i="10"/>
  <c r="AD700" i="10"/>
  <c r="AD703" i="10"/>
  <c r="AD704" i="10"/>
  <c r="AD706" i="10"/>
  <c r="AD705" i="10"/>
  <c r="AD708" i="10"/>
  <c r="AD710" i="10"/>
  <c r="AD707" i="10"/>
  <c r="AD711" i="10"/>
  <c r="AD709" i="10"/>
  <c r="AD713" i="10"/>
  <c r="AD712" i="10"/>
  <c r="AD719" i="10"/>
  <c r="AD717" i="10"/>
  <c r="AD714" i="10"/>
  <c r="AD715" i="10"/>
  <c r="AD716" i="10"/>
  <c r="AD718" i="10"/>
  <c r="AD721" i="10"/>
  <c r="AD720" i="10"/>
  <c r="AD723" i="10"/>
  <c r="AD725" i="10"/>
  <c r="AD724" i="10"/>
  <c r="AD722" i="10"/>
  <c r="AD726" i="10"/>
  <c r="AD729" i="10"/>
  <c r="AD727" i="10"/>
  <c r="AD728" i="10"/>
  <c r="AD730" i="10"/>
  <c r="AD734" i="10"/>
  <c r="AD732" i="10"/>
  <c r="AD731" i="10"/>
  <c r="AD733" i="10"/>
  <c r="AD735" i="10"/>
  <c r="AD736" i="10"/>
  <c r="AD739" i="10"/>
  <c r="AD737" i="10"/>
  <c r="AD740" i="10"/>
  <c r="AD738" i="10"/>
  <c r="AD742" i="10"/>
  <c r="AD744" i="10"/>
  <c r="AD746" i="10"/>
  <c r="AD741" i="10"/>
  <c r="AD743" i="10"/>
  <c r="AD745" i="10"/>
  <c r="AD747" i="10"/>
  <c r="AD748" i="10"/>
  <c r="AD749" i="10"/>
  <c r="AD753" i="10"/>
  <c r="AD751" i="10"/>
  <c r="AD750" i="10"/>
  <c r="AD754" i="10"/>
  <c r="AD752" i="10"/>
  <c r="AD755" i="10"/>
  <c r="AD756" i="10"/>
  <c r="AD759" i="10"/>
  <c r="AD757" i="10"/>
  <c r="AD758" i="10"/>
  <c r="AD760" i="10"/>
  <c r="AD762" i="10"/>
  <c r="AD761" i="10"/>
  <c r="AD763" i="10"/>
  <c r="AD766" i="10"/>
  <c r="AD764" i="10"/>
  <c r="AD768" i="10"/>
  <c r="AD765" i="10"/>
  <c r="AD767" i="10"/>
  <c r="AD769" i="10"/>
  <c r="AD770" i="10"/>
  <c r="AD771" i="10"/>
  <c r="AD772" i="10"/>
  <c r="AD773" i="10"/>
  <c r="AD774" i="10"/>
  <c r="AD775" i="10"/>
  <c r="AD777" i="10"/>
  <c r="AD780" i="10"/>
  <c r="AD776" i="10"/>
  <c r="AD778" i="10"/>
  <c r="AD779" i="10"/>
  <c r="AD781" i="10"/>
  <c r="AD782" i="10"/>
  <c r="AD783" i="10"/>
  <c r="AD785" i="10"/>
  <c r="AD784" i="10"/>
  <c r="AD788" i="10"/>
  <c r="AD786" i="10"/>
  <c r="AD787" i="10"/>
  <c r="AD789" i="10"/>
  <c r="AD791" i="10"/>
  <c r="AD792" i="10"/>
  <c r="AD794" i="10"/>
  <c r="AD790" i="10"/>
  <c r="AD796" i="10"/>
  <c r="AD793" i="10"/>
  <c r="AD795" i="10"/>
  <c r="AD798" i="10"/>
  <c r="AD800" i="10"/>
  <c r="AD797" i="10"/>
  <c r="AD799" i="10"/>
  <c r="AD801" i="10"/>
  <c r="AD803" i="10"/>
  <c r="AD802" i="10"/>
  <c r="AD804" i="10"/>
  <c r="AD805" i="10"/>
  <c r="AD809" i="10"/>
  <c r="AD807" i="10"/>
  <c r="AD806" i="10"/>
  <c r="AD810" i="10"/>
  <c r="AD808" i="10"/>
  <c r="AD814" i="10"/>
  <c r="AD812" i="10"/>
  <c r="AD813" i="10"/>
  <c r="AD811" i="10"/>
  <c r="AD815" i="10"/>
  <c r="AD816" i="10"/>
  <c r="AD817" i="10"/>
  <c r="AD818" i="10"/>
  <c r="AD819" i="10"/>
  <c r="AD823" i="10"/>
  <c r="AD820" i="10"/>
  <c r="AD822" i="10"/>
  <c r="AD821" i="10"/>
  <c r="AD825" i="10"/>
  <c r="AD826" i="10"/>
  <c r="AD824" i="10"/>
  <c r="AD827" i="10"/>
  <c r="AD828" i="10"/>
  <c r="AD829" i="10"/>
  <c r="AD831" i="10"/>
  <c r="AD830" i="10"/>
  <c r="AD833" i="10"/>
  <c r="AD832" i="10"/>
  <c r="AD834" i="10"/>
  <c r="AD835" i="10"/>
  <c r="AD838" i="10"/>
  <c r="AD837" i="10"/>
  <c r="AD836" i="10"/>
  <c r="AD839" i="10"/>
  <c r="AD842" i="10"/>
  <c r="AD844" i="10"/>
  <c r="AD840" i="10"/>
  <c r="AD841" i="10"/>
  <c r="AD846" i="10"/>
  <c r="AD843" i="10"/>
  <c r="AD849" i="10"/>
  <c r="AD845" i="10"/>
  <c r="AD848" i="10"/>
  <c r="AD847" i="10"/>
  <c r="AD850" i="10"/>
  <c r="AD852" i="10"/>
  <c r="AD851" i="10"/>
  <c r="AD854" i="10"/>
  <c r="AD853" i="10"/>
  <c r="AD856" i="10"/>
  <c r="AD855" i="10"/>
  <c r="AD858" i="10"/>
  <c r="AD857" i="10"/>
  <c r="AD860" i="10"/>
  <c r="AD861" i="10"/>
  <c r="AD859" i="10"/>
  <c r="AD863" i="10"/>
  <c r="AD862" i="10"/>
  <c r="AD868" i="10"/>
  <c r="AD864" i="10"/>
  <c r="AD866" i="10"/>
  <c r="AD870" i="10"/>
  <c r="AD865" i="10"/>
  <c r="AD867" i="10"/>
  <c r="AD869" i="10"/>
  <c r="AD872" i="10"/>
  <c r="AD873" i="10"/>
  <c r="AD874" i="10"/>
  <c r="AD875" i="10"/>
  <c r="AD877" i="10"/>
  <c r="AD876" i="10"/>
  <c r="AD878" i="10"/>
  <c r="AD880" i="10"/>
  <c r="AD879" i="10"/>
  <c r="AD883" i="10"/>
  <c r="AD882" i="10"/>
  <c r="AD881" i="10"/>
  <c r="AD886" i="10"/>
  <c r="AD884" i="10"/>
  <c r="AD888" i="10"/>
  <c r="AD885" i="10"/>
  <c r="AD890" i="10"/>
  <c r="AD887" i="10"/>
  <c r="AD889" i="10"/>
  <c r="AD891" i="10"/>
  <c r="AD893" i="10"/>
  <c r="AD892" i="10"/>
  <c r="AD895" i="10"/>
  <c r="AD894" i="10"/>
  <c r="AD896" i="10"/>
  <c r="AD897" i="10"/>
  <c r="AD898" i="10"/>
  <c r="AD899" i="10"/>
  <c r="AD904" i="10"/>
  <c r="AD901" i="10"/>
  <c r="AD902" i="10"/>
  <c r="AD900" i="10"/>
  <c r="AD903" i="10"/>
  <c r="AD906" i="10"/>
  <c r="AD905" i="10"/>
  <c r="AD909" i="10"/>
  <c r="AD907" i="10"/>
  <c r="AD908" i="10"/>
  <c r="AD910" i="10"/>
  <c r="AD914" i="10"/>
  <c r="AD911" i="10"/>
  <c r="AD912" i="10"/>
  <c r="AD913" i="10"/>
  <c r="AD917" i="10"/>
  <c r="AD916" i="10"/>
  <c r="AD915" i="10"/>
  <c r="AD921" i="10"/>
  <c r="AD918" i="10"/>
  <c r="AD919" i="10"/>
  <c r="AD920" i="10"/>
  <c r="AD923" i="10"/>
  <c r="AD922" i="10"/>
  <c r="AD924" i="10"/>
  <c r="AD925" i="10"/>
  <c r="AD926" i="10"/>
  <c r="AD927" i="10"/>
  <c r="AD930" i="10"/>
  <c r="AD928" i="10"/>
  <c r="AD931" i="10"/>
  <c r="AD929" i="10"/>
  <c r="AD933" i="10"/>
  <c r="AD936" i="10"/>
  <c r="AD932" i="10"/>
  <c r="AD935" i="10"/>
  <c r="AD934" i="10"/>
  <c r="AD940" i="10"/>
  <c r="AD938" i="10"/>
  <c r="AD937" i="10"/>
  <c r="AD939" i="10"/>
  <c r="AD941" i="10"/>
  <c r="AD945" i="10"/>
  <c r="AD946" i="10"/>
  <c r="AD942" i="10"/>
  <c r="AD943" i="10"/>
  <c r="AD944" i="10"/>
  <c r="AD949" i="10"/>
  <c r="AD948" i="10"/>
  <c r="AD947" i="10"/>
  <c r="AD951" i="10"/>
  <c r="AD950" i="10"/>
  <c r="AD954" i="10"/>
  <c r="AD952" i="10"/>
  <c r="AD953" i="10"/>
  <c r="AD956" i="10"/>
  <c r="AD955" i="10"/>
  <c r="AD957" i="10"/>
  <c r="AD959" i="10"/>
  <c r="AD958" i="10"/>
  <c r="AD962" i="10"/>
  <c r="AD961" i="10"/>
  <c r="AD960" i="10"/>
  <c r="AD965" i="10"/>
  <c r="AD963" i="10"/>
  <c r="AD964" i="10"/>
  <c r="AD966" i="10"/>
  <c r="AD969" i="10"/>
  <c r="AD967" i="10"/>
  <c r="AD968" i="10"/>
  <c r="AD971" i="10"/>
  <c r="AD970" i="10"/>
  <c r="AD973" i="10"/>
  <c r="AD972" i="10"/>
  <c r="AD974" i="10"/>
  <c r="AD976" i="10"/>
  <c r="AD975" i="10"/>
  <c r="AD979" i="10"/>
  <c r="AD978" i="10"/>
  <c r="AD977" i="10"/>
  <c r="AD980" i="10"/>
  <c r="AD981" i="10"/>
  <c r="AD982" i="10"/>
  <c r="AD983" i="10"/>
  <c r="AD985" i="10"/>
  <c r="AD984" i="10"/>
  <c r="AD988" i="10"/>
  <c r="AD987" i="10"/>
  <c r="AD986" i="10"/>
  <c r="AD990" i="10"/>
  <c r="AD989" i="10"/>
  <c r="AD991" i="10"/>
  <c r="AD992" i="10"/>
  <c r="AD993" i="10"/>
  <c r="AD994" i="10"/>
  <c r="AD995" i="10"/>
  <c r="AD996" i="10"/>
  <c r="AD997" i="10"/>
  <c r="AD998" i="10"/>
  <c r="AK1224" i="10"/>
  <c r="AK618" i="10"/>
  <c r="AK619" i="10"/>
  <c r="AK622" i="10"/>
  <c r="AK620" i="10"/>
  <c r="AK621" i="10"/>
  <c r="AK624" i="10"/>
  <c r="AK623" i="10"/>
  <c r="AK626" i="10"/>
  <c r="AK625" i="10"/>
  <c r="AK627" i="10"/>
  <c r="AK629" i="10"/>
  <c r="AK631" i="10"/>
  <c r="AK628" i="10"/>
  <c r="AK630" i="10"/>
  <c r="AK633" i="10"/>
  <c r="AK632" i="10"/>
  <c r="AK636" i="10"/>
  <c r="AK634" i="10"/>
  <c r="AK635" i="10"/>
  <c r="AK639" i="10"/>
  <c r="AK637" i="10"/>
  <c r="AK638" i="10"/>
  <c r="AK641" i="10"/>
  <c r="AK640" i="10"/>
  <c r="AK643" i="10"/>
  <c r="AK642" i="10"/>
  <c r="AK644" i="10"/>
  <c r="AK645" i="10"/>
  <c r="AK646" i="10"/>
  <c r="AK647" i="10"/>
  <c r="AK649" i="10"/>
  <c r="AK648" i="10"/>
  <c r="AK650" i="10"/>
  <c r="AK651" i="10"/>
  <c r="AK652" i="10"/>
  <c r="AK653" i="10"/>
  <c r="AK657" i="10"/>
  <c r="AK655" i="10"/>
  <c r="AK654" i="10"/>
  <c r="AK656" i="10"/>
  <c r="AK658" i="10"/>
  <c r="AK659" i="10"/>
  <c r="AK662" i="10"/>
  <c r="AK661" i="10"/>
  <c r="AK660" i="10"/>
  <c r="AK663" i="10"/>
  <c r="AK666" i="10"/>
  <c r="AK664" i="10"/>
  <c r="AK668" i="10"/>
  <c r="AK665" i="10"/>
  <c r="AK667" i="10"/>
  <c r="AK671" i="10"/>
  <c r="AK670" i="10"/>
  <c r="AK669" i="10"/>
  <c r="AK672" i="10"/>
  <c r="AK674" i="10"/>
  <c r="AK673" i="10"/>
  <c r="AK676" i="10"/>
  <c r="AK677" i="10"/>
  <c r="AK678" i="10"/>
  <c r="AK675" i="10"/>
  <c r="AK682" i="10"/>
  <c r="AK679" i="10"/>
  <c r="AK680" i="10"/>
  <c r="AK683" i="10"/>
  <c r="AK681" i="10"/>
  <c r="AK687" i="10"/>
  <c r="AK684" i="10"/>
  <c r="AK686" i="10"/>
  <c r="AK685" i="10"/>
  <c r="AK689" i="10"/>
  <c r="AK688" i="10"/>
  <c r="AK692" i="10"/>
  <c r="AK690" i="10"/>
  <c r="AK691" i="10"/>
  <c r="AK693" i="10"/>
  <c r="AK694" i="10"/>
  <c r="AK695" i="10"/>
  <c r="AK697" i="10"/>
  <c r="AK698" i="10"/>
  <c r="AK696" i="10"/>
  <c r="AK703" i="10"/>
  <c r="AK699" i="10"/>
  <c r="AK700" i="10"/>
  <c r="AK701" i="10"/>
  <c r="AK702" i="10"/>
  <c r="AK706" i="10"/>
  <c r="AK704" i="10"/>
  <c r="AK705" i="10"/>
  <c r="AK711" i="10"/>
  <c r="AK708" i="10"/>
  <c r="AK707" i="10"/>
  <c r="AK713" i="10"/>
  <c r="AK709" i="10"/>
  <c r="AK710" i="10"/>
  <c r="AK715" i="10"/>
  <c r="AK712" i="10"/>
  <c r="AK719" i="10"/>
  <c r="AK714" i="10"/>
  <c r="AK717" i="10"/>
  <c r="AK721" i="10"/>
  <c r="AK716" i="10"/>
  <c r="AK718" i="10"/>
  <c r="AK720" i="10"/>
  <c r="AK724" i="10"/>
  <c r="AK722" i="10"/>
  <c r="AK723" i="10"/>
  <c r="AK727" i="10"/>
  <c r="AK725" i="10"/>
  <c r="AK726" i="10"/>
  <c r="AK728" i="10"/>
  <c r="AK730" i="10"/>
  <c r="AK729" i="10"/>
  <c r="AK732" i="10"/>
  <c r="AK733" i="10"/>
  <c r="AK731" i="10"/>
  <c r="AK734" i="10"/>
  <c r="AK735" i="10"/>
  <c r="AK736" i="10"/>
  <c r="AK737" i="10"/>
  <c r="AK742" i="10"/>
  <c r="AK738" i="10"/>
  <c r="AK740" i="10"/>
  <c r="AK739" i="10"/>
  <c r="AK744" i="10"/>
  <c r="AK741" i="10"/>
  <c r="AK746" i="10"/>
  <c r="AK743" i="10"/>
  <c r="AK745" i="10"/>
  <c r="AK748" i="10"/>
  <c r="AK747" i="10"/>
  <c r="AK750" i="10"/>
  <c r="AK749" i="10"/>
  <c r="AK752" i="10"/>
  <c r="AK751" i="10"/>
  <c r="AK755" i="10"/>
  <c r="AK753" i="10"/>
  <c r="AK757" i="10"/>
  <c r="AK754" i="10"/>
  <c r="AK756" i="10"/>
  <c r="AK758" i="10"/>
  <c r="AK759" i="10"/>
  <c r="AK762" i="10"/>
  <c r="AK760" i="10"/>
  <c r="AK763" i="10"/>
  <c r="AK761" i="10"/>
  <c r="AK764" i="10"/>
  <c r="AK766" i="10"/>
  <c r="AK765" i="10"/>
  <c r="AK767" i="10"/>
  <c r="AK768" i="10"/>
  <c r="AK772" i="10"/>
  <c r="AK769" i="10"/>
  <c r="AK770" i="10"/>
  <c r="AK771" i="10"/>
  <c r="AK775" i="10"/>
  <c r="AK773" i="10"/>
  <c r="AK774" i="10"/>
  <c r="AK776" i="10"/>
  <c r="AK777" i="10"/>
  <c r="AK779" i="10"/>
  <c r="AK778" i="10"/>
  <c r="AK780" i="10"/>
  <c r="AK782" i="10"/>
  <c r="AK781" i="10"/>
  <c r="AK785" i="10"/>
  <c r="AK784" i="10"/>
  <c r="AK783" i="10"/>
  <c r="AK787" i="10"/>
  <c r="AK786" i="10"/>
  <c r="AK788" i="10"/>
  <c r="AK790" i="10"/>
  <c r="AK789" i="10"/>
  <c r="AK792" i="10"/>
  <c r="AK794" i="10"/>
  <c r="AK795" i="10"/>
  <c r="AK791" i="10"/>
  <c r="AK797" i="10"/>
  <c r="AK793" i="10"/>
  <c r="AK796" i="10"/>
  <c r="AK799" i="10"/>
  <c r="AK798" i="10"/>
  <c r="AK800" i="10"/>
  <c r="AK801" i="10"/>
  <c r="AK802" i="10"/>
  <c r="AK803" i="10"/>
  <c r="AK804" i="10"/>
  <c r="AK806" i="10"/>
  <c r="AK805" i="10"/>
  <c r="AK807" i="10"/>
  <c r="AK808" i="10"/>
  <c r="AK809" i="10"/>
  <c r="AK810" i="10"/>
  <c r="AK814" i="10"/>
  <c r="AK811" i="10"/>
  <c r="AK812" i="10"/>
  <c r="AK813" i="10"/>
  <c r="AK817" i="10"/>
  <c r="AK815" i="10"/>
  <c r="AK816" i="10"/>
  <c r="AK818" i="10"/>
  <c r="AK820" i="10"/>
  <c r="AK821" i="10"/>
  <c r="AK819" i="10"/>
  <c r="AK823" i="10"/>
  <c r="AK822" i="10"/>
  <c r="AK825" i="10"/>
  <c r="AK824" i="10"/>
  <c r="AK827" i="10"/>
  <c r="AK829" i="10"/>
  <c r="AK826" i="10"/>
  <c r="AK828" i="10"/>
  <c r="AK831" i="10"/>
  <c r="AK832" i="10"/>
  <c r="AK830" i="10"/>
  <c r="AK834" i="10"/>
  <c r="AK833" i="10"/>
  <c r="AK836" i="10"/>
  <c r="AK835" i="10"/>
  <c r="AK839" i="10"/>
  <c r="AK837" i="10"/>
  <c r="AK838" i="10"/>
  <c r="AK841" i="10"/>
  <c r="AK840" i="10"/>
  <c r="AK844" i="10"/>
  <c r="AK842" i="10"/>
  <c r="AK843" i="10"/>
  <c r="AK845" i="10"/>
  <c r="AK849" i="10"/>
  <c r="AK846" i="10"/>
  <c r="AK847" i="10"/>
  <c r="AK851" i="10"/>
  <c r="AK848" i="10"/>
  <c r="AK855" i="10"/>
  <c r="AK850" i="10"/>
  <c r="AK857" i="10"/>
  <c r="AK852" i="10"/>
  <c r="AK853" i="10"/>
  <c r="AK854" i="10"/>
  <c r="AK858" i="10"/>
  <c r="AK856" i="10"/>
  <c r="AK859" i="10"/>
  <c r="AK861" i="10"/>
  <c r="AK860" i="10"/>
  <c r="AK864" i="10"/>
  <c r="AK863" i="10"/>
  <c r="AK862" i="10"/>
  <c r="AK866" i="10"/>
  <c r="AK865" i="10"/>
  <c r="AK867" i="10"/>
  <c r="AK869" i="10"/>
  <c r="AK868" i="10"/>
  <c r="AK872" i="10"/>
  <c r="AK870" i="10"/>
  <c r="AK871" i="10"/>
  <c r="AK873" i="10"/>
  <c r="AK875" i="10"/>
  <c r="AK874" i="10"/>
  <c r="AK879" i="10"/>
  <c r="AK876" i="10"/>
  <c r="AK877" i="10"/>
  <c r="AK878" i="10"/>
  <c r="AK881" i="10"/>
  <c r="AK880" i="10"/>
  <c r="AK883" i="10"/>
  <c r="AK882" i="10"/>
  <c r="AK885" i="10"/>
  <c r="AK884" i="10"/>
  <c r="AK888" i="10"/>
  <c r="AK887" i="10"/>
  <c r="AK886" i="10"/>
  <c r="AK889" i="10"/>
  <c r="AK890" i="10"/>
  <c r="AK893" i="10"/>
  <c r="AK892" i="10"/>
  <c r="AK891" i="10"/>
  <c r="AK894" i="10"/>
  <c r="AK895" i="10"/>
  <c r="AK897" i="10"/>
  <c r="AK896" i="10"/>
  <c r="AK901" i="10"/>
  <c r="AK899" i="10"/>
  <c r="AK898" i="10"/>
  <c r="AK904" i="10"/>
  <c r="AK900" i="10"/>
  <c r="AK902" i="10"/>
  <c r="AK905" i="10"/>
  <c r="AK903" i="10"/>
  <c r="AK906" i="10"/>
  <c r="AK907" i="10"/>
  <c r="AK910" i="10"/>
  <c r="AK908" i="10"/>
  <c r="AK909" i="10"/>
  <c r="AK911" i="10"/>
  <c r="AK913" i="10"/>
  <c r="AK912" i="10"/>
  <c r="AK914" i="10"/>
  <c r="AK918" i="10"/>
  <c r="AK915" i="10"/>
  <c r="AK916" i="10"/>
  <c r="AK917" i="10"/>
  <c r="AK923" i="10"/>
  <c r="AK920" i="10"/>
  <c r="AK921" i="10"/>
  <c r="AK919" i="10"/>
  <c r="AK922" i="10"/>
  <c r="AK928" i="10"/>
  <c r="AK925" i="10"/>
  <c r="AK924" i="10"/>
  <c r="AK926" i="10"/>
  <c r="AK927" i="10"/>
  <c r="AK929" i="10"/>
  <c r="AK930" i="10"/>
  <c r="AK932" i="10"/>
  <c r="AK933" i="10"/>
  <c r="AK935" i="10"/>
  <c r="AK931" i="10"/>
  <c r="AK934" i="10"/>
  <c r="AK939" i="10"/>
  <c r="AK940" i="10"/>
  <c r="AK937" i="10"/>
  <c r="AK936" i="10"/>
  <c r="AK938" i="10"/>
  <c r="AK941" i="10"/>
  <c r="AK942" i="10"/>
  <c r="AK943" i="10"/>
  <c r="AK944" i="10"/>
  <c r="AK946" i="10"/>
  <c r="AK945" i="10"/>
  <c r="AK948" i="10"/>
  <c r="AK949" i="10"/>
  <c r="AK947" i="10"/>
  <c r="AK950" i="10"/>
  <c r="AK952" i="10"/>
  <c r="AK951" i="10"/>
  <c r="AK956" i="10"/>
  <c r="AK954" i="10"/>
  <c r="AK953" i="10"/>
  <c r="AK957" i="10"/>
  <c r="AK955" i="10"/>
  <c r="AK958" i="10"/>
  <c r="AK959" i="10"/>
  <c r="AK960" i="10"/>
  <c r="AK963" i="10"/>
  <c r="AK962" i="10"/>
  <c r="AK961" i="10"/>
  <c r="AK965" i="10"/>
  <c r="AK966" i="10"/>
  <c r="AK964" i="10"/>
  <c r="AK967" i="10"/>
  <c r="AK968" i="10"/>
  <c r="AK969" i="10"/>
  <c r="AK970" i="10"/>
  <c r="AK971" i="10"/>
  <c r="AK972" i="10"/>
  <c r="AK974" i="10"/>
  <c r="AK973" i="10"/>
  <c r="AK979" i="10"/>
  <c r="AK977" i="10"/>
  <c r="AK976" i="10"/>
  <c r="AK975" i="10"/>
  <c r="AK983" i="10"/>
  <c r="AK978" i="10"/>
  <c r="AK980" i="10"/>
  <c r="AK981" i="10"/>
  <c r="AK982" i="10"/>
  <c r="AK984" i="10"/>
  <c r="AK985" i="10"/>
  <c r="AK987" i="10"/>
  <c r="AK986" i="10"/>
  <c r="AK990" i="10"/>
  <c r="AK988" i="10"/>
  <c r="AK989" i="10"/>
  <c r="AK991" i="10"/>
  <c r="AK993" i="10"/>
  <c r="AK992" i="10"/>
  <c r="AK994" i="10"/>
  <c r="AK997" i="10"/>
  <c r="AK995" i="10"/>
  <c r="AK996" i="10"/>
  <c r="AK998" i="10"/>
  <c r="F1224" i="10"/>
  <c r="F618" i="10"/>
  <c r="F620" i="10"/>
  <c r="F622" i="10"/>
  <c r="F619" i="10"/>
  <c r="F625" i="10"/>
  <c r="F623" i="10"/>
  <c r="F621" i="10"/>
  <c r="F627" i="10"/>
  <c r="F624" i="10"/>
  <c r="F626" i="10"/>
  <c r="F628" i="10"/>
  <c r="F630" i="10"/>
  <c r="F629" i="10"/>
  <c r="F634" i="10"/>
  <c r="F631" i="10"/>
  <c r="F633" i="10"/>
  <c r="F632" i="10"/>
  <c r="F637" i="10"/>
  <c r="F635" i="10"/>
  <c r="F636" i="10"/>
  <c r="F640" i="10"/>
  <c r="F638" i="10"/>
  <c r="F642" i="10"/>
  <c r="F639" i="10"/>
  <c r="F643" i="10"/>
  <c r="F641" i="10"/>
  <c r="F644" i="10"/>
  <c r="F646" i="10"/>
  <c r="F645" i="10"/>
  <c r="F648" i="10"/>
  <c r="F650" i="10"/>
  <c r="F647" i="10"/>
  <c r="F652" i="10"/>
  <c r="F649" i="10"/>
  <c r="F651" i="10"/>
  <c r="F655" i="10"/>
  <c r="F653" i="10"/>
  <c r="F654" i="10"/>
  <c r="F659" i="10"/>
  <c r="F658" i="10"/>
  <c r="F657" i="10"/>
  <c r="F656" i="10"/>
  <c r="F660" i="10"/>
  <c r="F661" i="10"/>
  <c r="F663" i="10"/>
  <c r="F662" i="10"/>
  <c r="F664" i="10"/>
  <c r="F666" i="10"/>
  <c r="F668" i="10"/>
  <c r="F665" i="10"/>
  <c r="F667" i="10"/>
  <c r="F669" i="10"/>
  <c r="F670" i="10"/>
  <c r="F672" i="10"/>
  <c r="F671" i="10"/>
  <c r="F676" i="10"/>
  <c r="F673" i="10"/>
  <c r="F674" i="10"/>
  <c r="F675" i="10"/>
  <c r="F680" i="10"/>
  <c r="F677" i="10"/>
  <c r="F681" i="10"/>
  <c r="F678" i="10"/>
  <c r="F679" i="10"/>
  <c r="F682" i="10"/>
  <c r="F683" i="10"/>
  <c r="F684" i="10"/>
  <c r="F685" i="10"/>
  <c r="F686" i="10"/>
  <c r="F691" i="10"/>
  <c r="F690" i="10"/>
  <c r="F688" i="10"/>
  <c r="F687" i="10"/>
  <c r="F689" i="10"/>
  <c r="F694" i="10"/>
  <c r="F692" i="10"/>
  <c r="F693" i="10"/>
  <c r="F696" i="10"/>
  <c r="F695" i="10"/>
  <c r="F700" i="10"/>
  <c r="F698" i="10"/>
  <c r="F697" i="10"/>
  <c r="F701" i="10"/>
  <c r="F699" i="10"/>
  <c r="F702" i="10"/>
  <c r="F703" i="10"/>
  <c r="F705" i="10"/>
  <c r="F704" i="10"/>
  <c r="F706" i="10"/>
  <c r="F707" i="10"/>
  <c r="F709" i="10"/>
  <c r="F708" i="10"/>
  <c r="F710" i="10"/>
  <c r="F711" i="10"/>
  <c r="F713" i="10"/>
  <c r="F712" i="10"/>
  <c r="F714" i="10"/>
  <c r="F716" i="10"/>
  <c r="F715" i="10"/>
  <c r="F717" i="10"/>
  <c r="F719" i="10"/>
  <c r="F721" i="10"/>
  <c r="F718" i="10"/>
  <c r="F722" i="10"/>
  <c r="F720" i="10"/>
  <c r="F723" i="10"/>
  <c r="F724" i="10"/>
  <c r="F729" i="10"/>
  <c r="F725" i="10"/>
  <c r="F727" i="10"/>
  <c r="F726" i="10"/>
  <c r="F730" i="10"/>
  <c r="F728" i="10"/>
  <c r="F731" i="10"/>
  <c r="F732" i="10"/>
  <c r="F734" i="10"/>
  <c r="F733" i="10"/>
  <c r="F735" i="10"/>
  <c r="F736" i="10"/>
  <c r="F737" i="10"/>
  <c r="F738" i="10"/>
  <c r="F739" i="10"/>
  <c r="F740" i="10"/>
  <c r="F742" i="10"/>
  <c r="F741" i="10"/>
  <c r="F747" i="10"/>
  <c r="F743" i="10"/>
  <c r="F745" i="10"/>
  <c r="F744" i="10"/>
  <c r="F746" i="10"/>
  <c r="F749" i="10"/>
  <c r="F748" i="10"/>
  <c r="F750" i="10"/>
  <c r="F752" i="10"/>
  <c r="F751" i="10"/>
  <c r="F753" i="10"/>
  <c r="F754" i="10"/>
  <c r="F757" i="10"/>
  <c r="F755" i="10"/>
  <c r="F756" i="10"/>
  <c r="F758" i="10"/>
  <c r="F760" i="10"/>
  <c r="F764" i="10"/>
  <c r="F762" i="10"/>
  <c r="F759" i="10"/>
  <c r="F761" i="10"/>
  <c r="F763" i="10"/>
  <c r="F766" i="10"/>
  <c r="F765" i="10"/>
  <c r="F770" i="10"/>
  <c r="F767" i="10"/>
  <c r="F772" i="10"/>
  <c r="F768" i="10"/>
  <c r="F769" i="10"/>
  <c r="F771" i="10"/>
  <c r="F773" i="10"/>
  <c r="F774" i="10"/>
  <c r="F776" i="10"/>
  <c r="F775" i="10"/>
  <c r="F780" i="10"/>
  <c r="F777" i="10"/>
  <c r="F778" i="10"/>
  <c r="F779" i="10"/>
  <c r="F781" i="10"/>
  <c r="F783" i="10"/>
  <c r="F782" i="10"/>
  <c r="F785" i="10"/>
  <c r="F784" i="10"/>
  <c r="F786" i="10"/>
  <c r="F787" i="10"/>
  <c r="F789" i="10"/>
  <c r="F788" i="10"/>
  <c r="F790" i="10"/>
  <c r="F792" i="10"/>
  <c r="F791" i="10"/>
  <c r="F794" i="10"/>
  <c r="F793" i="10"/>
  <c r="F797" i="10"/>
  <c r="F796" i="10"/>
  <c r="F795" i="10"/>
  <c r="F799" i="10"/>
  <c r="F801" i="10"/>
  <c r="F798" i="10"/>
  <c r="F803" i="10"/>
  <c r="F800" i="10"/>
  <c r="F802" i="10"/>
  <c r="F804" i="10"/>
  <c r="F805" i="10"/>
  <c r="F807" i="10"/>
  <c r="F808" i="10"/>
  <c r="F806" i="10"/>
  <c r="F809" i="10"/>
  <c r="F811" i="10"/>
  <c r="F810" i="10"/>
  <c r="F812" i="10"/>
  <c r="F814" i="10"/>
  <c r="F813" i="10"/>
  <c r="F817" i="10"/>
  <c r="F815" i="10"/>
  <c r="F816" i="10"/>
  <c r="F818" i="10"/>
  <c r="F820" i="10"/>
  <c r="F819" i="10"/>
  <c r="F821" i="10"/>
  <c r="F822" i="10"/>
  <c r="F823" i="10"/>
  <c r="F824" i="10"/>
  <c r="F828" i="10"/>
  <c r="F825" i="10"/>
  <c r="F830" i="10"/>
  <c r="F826" i="10"/>
  <c r="F827" i="10"/>
  <c r="F829" i="10"/>
  <c r="F831" i="10"/>
  <c r="F832" i="10"/>
  <c r="F833" i="10"/>
  <c r="F834" i="10"/>
  <c r="F835" i="10"/>
  <c r="F837" i="10"/>
  <c r="F836" i="10"/>
  <c r="F838" i="10"/>
  <c r="F839" i="10"/>
  <c r="F840" i="10"/>
  <c r="F843" i="10"/>
  <c r="F841" i="10"/>
  <c r="F842" i="10"/>
  <c r="F845" i="10"/>
  <c r="F844" i="10"/>
  <c r="F847" i="10"/>
  <c r="F848" i="10"/>
  <c r="F846" i="10"/>
  <c r="F850" i="10"/>
  <c r="F849" i="10"/>
  <c r="F851" i="10"/>
  <c r="F853" i="10"/>
  <c r="F852" i="10"/>
  <c r="F855" i="10"/>
  <c r="F857" i="10"/>
  <c r="F854" i="10"/>
  <c r="F856" i="10"/>
  <c r="F859" i="10"/>
  <c r="F862" i="10"/>
  <c r="F858" i="10"/>
  <c r="F860" i="10"/>
  <c r="F861" i="10"/>
  <c r="F866" i="10"/>
  <c r="F864" i="10"/>
  <c r="F863" i="10"/>
  <c r="F865" i="10"/>
  <c r="F868" i="10"/>
  <c r="F867" i="10"/>
  <c r="F871" i="10"/>
  <c r="F870" i="10"/>
  <c r="F869" i="10"/>
  <c r="F874" i="10"/>
  <c r="F873" i="10"/>
  <c r="F872" i="10"/>
  <c r="F878" i="10"/>
  <c r="F875" i="10"/>
  <c r="F876" i="10"/>
  <c r="F877" i="10"/>
  <c r="F882" i="10"/>
  <c r="F881" i="10"/>
  <c r="F880" i="10"/>
  <c r="F879" i="10"/>
  <c r="F884" i="10"/>
  <c r="F883" i="10"/>
  <c r="F886" i="10"/>
  <c r="F885" i="10"/>
  <c r="F888" i="10"/>
  <c r="F887" i="10"/>
  <c r="F890" i="10"/>
  <c r="F889" i="10"/>
  <c r="F891" i="10"/>
  <c r="F892" i="10"/>
  <c r="F895" i="10"/>
  <c r="F893" i="10"/>
  <c r="F894" i="10"/>
  <c r="F896" i="10"/>
  <c r="F898" i="10"/>
  <c r="F897" i="10"/>
  <c r="F900" i="10"/>
  <c r="F902" i="10"/>
  <c r="F899" i="10"/>
  <c r="F901" i="10"/>
  <c r="F903" i="10"/>
  <c r="F905" i="10"/>
  <c r="F904" i="10"/>
  <c r="F906" i="10"/>
  <c r="F907" i="10"/>
  <c r="F908" i="10"/>
  <c r="F910" i="10"/>
  <c r="F909" i="10"/>
  <c r="F911" i="10"/>
  <c r="F913" i="10"/>
  <c r="F912" i="10"/>
  <c r="F916" i="10"/>
  <c r="F915" i="10"/>
  <c r="F918" i="10"/>
  <c r="F914" i="10"/>
  <c r="F920" i="10"/>
  <c r="F917" i="10"/>
  <c r="F919" i="10"/>
  <c r="F922" i="10"/>
  <c r="F926" i="10"/>
  <c r="F921" i="10"/>
  <c r="F924" i="10"/>
  <c r="F925" i="10"/>
  <c r="F923" i="10"/>
  <c r="F927" i="10"/>
  <c r="F929" i="10"/>
  <c r="F928" i="10"/>
  <c r="F931" i="10"/>
  <c r="F930" i="10"/>
  <c r="F934" i="10"/>
  <c r="F932" i="10"/>
  <c r="F933" i="10"/>
  <c r="F935" i="10"/>
  <c r="F936" i="10"/>
  <c r="F938" i="10"/>
  <c r="F937" i="10"/>
  <c r="F940" i="10"/>
  <c r="F941" i="10"/>
  <c r="F939" i="10"/>
  <c r="F944" i="10"/>
  <c r="F942" i="10"/>
  <c r="F943" i="10"/>
  <c r="F948" i="10"/>
  <c r="F946" i="10"/>
  <c r="F945" i="10"/>
  <c r="F947" i="10"/>
  <c r="F950" i="10"/>
  <c r="F952" i="10"/>
  <c r="F954" i="10"/>
  <c r="F949" i="10"/>
  <c r="F951" i="10"/>
  <c r="F953" i="10"/>
  <c r="F955" i="10"/>
  <c r="F956" i="10"/>
  <c r="F957" i="10"/>
  <c r="F958" i="10"/>
  <c r="F961" i="10"/>
  <c r="F960" i="10"/>
  <c r="F959" i="10"/>
  <c r="F964" i="10"/>
  <c r="F962" i="10"/>
  <c r="F966" i="10"/>
  <c r="F965" i="10"/>
  <c r="F963" i="10"/>
  <c r="F967" i="10"/>
  <c r="F968" i="10"/>
  <c r="F971" i="10"/>
  <c r="F969" i="10"/>
  <c r="F970" i="10"/>
  <c r="F973" i="10"/>
  <c r="F972" i="10"/>
  <c r="F977" i="10"/>
  <c r="F974" i="10"/>
  <c r="F976" i="10"/>
  <c r="F975" i="10"/>
  <c r="F978" i="10"/>
  <c r="F979" i="10"/>
  <c r="F980" i="10"/>
  <c r="F981" i="10"/>
  <c r="F982" i="10"/>
  <c r="F984" i="10"/>
  <c r="F986" i="10"/>
  <c r="F983" i="10"/>
  <c r="F985" i="10"/>
  <c r="F989" i="10"/>
  <c r="F987" i="10"/>
  <c r="F988" i="10"/>
  <c r="F991" i="10"/>
  <c r="F990" i="10"/>
  <c r="F993" i="10"/>
  <c r="F992" i="10"/>
  <c r="F994" i="10"/>
  <c r="F997" i="10"/>
  <c r="F995" i="10"/>
  <c r="F996" i="10"/>
  <c r="F998" i="10"/>
  <c r="AG1224" i="10"/>
  <c r="AG619" i="10"/>
  <c r="AG621" i="10"/>
  <c r="AG620" i="10"/>
  <c r="AG622" i="10"/>
  <c r="AG624" i="10"/>
  <c r="AG623" i="10"/>
  <c r="AG625" i="10"/>
  <c r="AG628" i="10"/>
  <c r="AG627" i="10"/>
  <c r="AG626" i="10"/>
  <c r="AG629" i="10"/>
  <c r="AG631" i="10"/>
  <c r="AG630" i="10"/>
  <c r="AG632" i="10"/>
  <c r="AG633" i="10"/>
  <c r="AG635" i="10"/>
  <c r="AG634" i="10"/>
  <c r="AG639" i="10"/>
  <c r="AG636" i="10"/>
  <c r="AG637" i="10"/>
  <c r="AG638" i="10"/>
  <c r="AG642" i="10"/>
  <c r="AG640" i="10"/>
  <c r="AG641" i="10"/>
  <c r="AG643" i="10"/>
  <c r="AG645" i="10"/>
  <c r="AG644" i="10"/>
  <c r="AG647" i="10"/>
  <c r="AG646" i="10"/>
  <c r="AG651" i="10"/>
  <c r="AG649" i="10"/>
  <c r="AG650" i="10"/>
  <c r="AG648" i="10"/>
  <c r="AG653" i="10"/>
  <c r="AG652" i="10"/>
  <c r="AG654" i="10"/>
  <c r="AG655" i="10"/>
  <c r="AG656" i="10"/>
  <c r="AG657" i="10"/>
  <c r="AG659" i="10"/>
  <c r="AG658" i="10"/>
  <c r="AG663" i="10"/>
  <c r="AG661" i="10"/>
  <c r="AG660" i="10"/>
  <c r="AG662" i="10"/>
  <c r="AG666" i="10"/>
  <c r="AG665" i="10"/>
  <c r="AG664" i="10"/>
  <c r="AG667" i="10"/>
  <c r="AG668" i="10"/>
  <c r="AG672" i="10"/>
  <c r="AG670" i="10"/>
  <c r="AG669" i="10"/>
  <c r="AG671" i="10"/>
  <c r="AG673" i="10"/>
  <c r="AG675" i="10"/>
  <c r="AG674" i="10"/>
  <c r="AG676" i="10"/>
  <c r="AG678" i="10"/>
  <c r="AG677" i="10"/>
  <c r="AG682" i="10"/>
  <c r="AG679" i="10"/>
  <c r="AG680" i="10"/>
  <c r="AG683" i="10"/>
  <c r="AG681" i="10"/>
  <c r="AG686" i="10"/>
  <c r="AG684" i="10"/>
  <c r="AG685" i="10"/>
  <c r="AG688" i="10"/>
  <c r="AG687" i="10"/>
  <c r="AG689" i="10"/>
  <c r="AG690" i="10"/>
  <c r="AG691" i="10"/>
  <c r="AG693" i="10"/>
  <c r="AG692" i="10"/>
  <c r="AG694" i="10"/>
  <c r="AG697" i="10"/>
  <c r="AG695" i="10"/>
  <c r="AG696" i="10"/>
  <c r="AG701" i="10"/>
  <c r="AG698" i="10"/>
  <c r="AG699" i="10"/>
  <c r="AG703" i="10"/>
  <c r="AG700" i="10"/>
  <c r="AG702" i="10"/>
  <c r="AG704" i="10"/>
  <c r="AG706" i="10"/>
  <c r="AG705" i="10"/>
  <c r="AG708" i="10"/>
  <c r="AG707" i="10"/>
  <c r="AG709" i="10"/>
  <c r="AG710" i="10"/>
  <c r="AG711" i="10"/>
  <c r="AG712" i="10"/>
  <c r="AG713" i="10"/>
  <c r="AG715" i="10"/>
  <c r="AG714" i="10"/>
  <c r="AG717" i="10"/>
  <c r="AG716" i="10"/>
  <c r="AG718" i="10"/>
  <c r="AG720" i="10"/>
  <c r="AG719" i="10"/>
  <c r="AG723" i="10"/>
  <c r="AG722" i="10"/>
  <c r="AG721" i="10"/>
  <c r="AG724" i="10"/>
  <c r="AG726" i="10"/>
  <c r="AG725" i="10"/>
  <c r="AG727" i="10"/>
  <c r="AG729" i="10"/>
  <c r="AG728" i="10"/>
  <c r="AG730" i="10"/>
  <c r="AG731" i="10"/>
  <c r="AG733" i="10"/>
  <c r="AG732" i="10"/>
  <c r="AG734" i="10"/>
  <c r="AG735" i="10"/>
  <c r="AG738" i="10"/>
  <c r="AG736" i="10"/>
  <c r="AG737" i="10"/>
  <c r="AG739" i="10"/>
  <c r="AG740" i="10"/>
  <c r="AG741" i="10"/>
  <c r="AG742" i="10"/>
  <c r="AG743" i="10"/>
  <c r="AG744" i="10"/>
  <c r="AG745" i="10"/>
  <c r="AG749" i="10"/>
  <c r="AG747" i="10"/>
  <c r="AG746" i="10"/>
  <c r="AG748" i="10"/>
  <c r="AG751" i="10"/>
  <c r="AG753" i="10"/>
  <c r="AG750" i="10"/>
  <c r="AG752" i="10"/>
  <c r="AG757" i="10"/>
  <c r="AG754" i="10"/>
  <c r="AG755" i="10"/>
  <c r="AG756" i="10"/>
  <c r="AG758" i="10"/>
  <c r="AG760" i="10"/>
  <c r="AG759" i="10"/>
  <c r="AG761" i="10"/>
  <c r="AG765" i="10"/>
  <c r="AG763" i="10"/>
  <c r="AG764" i="10"/>
  <c r="AG762" i="10"/>
  <c r="AG766" i="10"/>
  <c r="AG767" i="10"/>
  <c r="AG768" i="10"/>
  <c r="AG769" i="10"/>
  <c r="AG770" i="10"/>
  <c r="AG771" i="10"/>
  <c r="AG772" i="10"/>
  <c r="AG774" i="10"/>
  <c r="AG775" i="10"/>
  <c r="AG773" i="10"/>
  <c r="AG776" i="10"/>
  <c r="AG777" i="10"/>
  <c r="AG778" i="10"/>
  <c r="AG781" i="10"/>
  <c r="AG779" i="10"/>
  <c r="AG780" i="10"/>
  <c r="AG782" i="10"/>
  <c r="AG783" i="10"/>
  <c r="AG784" i="10"/>
  <c r="AG786" i="10"/>
  <c r="AG785" i="10"/>
  <c r="AG787" i="10"/>
  <c r="AG788" i="10"/>
  <c r="AG790" i="10"/>
  <c r="AG789" i="10"/>
  <c r="AG792" i="10"/>
  <c r="AG791" i="10"/>
  <c r="AG793" i="10"/>
  <c r="AG794" i="10"/>
  <c r="AG795" i="10"/>
  <c r="AG799" i="10"/>
  <c r="AG796" i="10"/>
  <c r="AG797" i="10"/>
  <c r="AG798" i="10"/>
  <c r="AG800" i="10"/>
  <c r="AG801" i="10"/>
  <c r="AG802" i="10"/>
  <c r="AG803" i="10"/>
  <c r="AG807" i="10"/>
  <c r="AG805" i="10"/>
  <c r="AG804" i="10"/>
  <c r="AG806" i="10"/>
  <c r="AG808" i="10"/>
  <c r="AG809" i="10"/>
  <c r="AG810" i="10"/>
  <c r="AG811" i="10"/>
  <c r="AG812" i="10"/>
  <c r="AG813" i="10"/>
  <c r="AG815" i="10"/>
  <c r="AG814" i="10"/>
  <c r="AG817" i="10"/>
  <c r="AG820" i="10"/>
  <c r="AG818" i="10"/>
  <c r="AG816" i="10"/>
  <c r="AG821" i="10"/>
  <c r="AG822" i="10"/>
  <c r="AG819" i="10"/>
  <c r="AG825" i="10"/>
  <c r="AG823" i="10"/>
  <c r="AG824" i="10"/>
  <c r="AG829" i="10"/>
  <c r="AG826" i="10"/>
  <c r="AG830" i="10"/>
  <c r="AG827" i="10"/>
  <c r="AG831" i="10"/>
  <c r="AG828" i="10"/>
  <c r="AG832" i="10"/>
  <c r="AG833" i="10"/>
  <c r="AG835" i="10"/>
  <c r="AG834" i="10"/>
  <c r="AG837" i="10"/>
  <c r="AG836" i="10"/>
  <c r="AG838" i="10"/>
  <c r="AG839" i="10"/>
  <c r="AG840" i="10"/>
  <c r="AG843" i="10"/>
  <c r="AG842" i="10"/>
  <c r="AG841" i="10"/>
  <c r="AG844" i="10"/>
  <c r="AG846" i="10"/>
  <c r="AG845" i="10"/>
  <c r="AG849" i="10"/>
  <c r="AG847" i="10"/>
  <c r="AG848" i="10"/>
  <c r="AG850" i="10"/>
  <c r="AG851" i="10"/>
  <c r="AG853" i="10"/>
  <c r="AG852" i="10"/>
  <c r="AG854" i="10"/>
  <c r="AG856" i="10"/>
  <c r="AG858" i="10"/>
  <c r="AG855" i="10"/>
  <c r="AG857" i="10"/>
  <c r="AG860" i="10"/>
  <c r="AG859" i="10"/>
  <c r="AG861" i="10"/>
  <c r="AG862" i="10"/>
  <c r="AG863" i="10"/>
  <c r="AG864" i="10"/>
  <c r="AG865" i="10"/>
  <c r="AG867" i="10"/>
  <c r="AG866" i="10"/>
  <c r="AG869" i="10"/>
  <c r="AG868" i="10"/>
  <c r="AG871" i="10"/>
  <c r="AG872" i="10"/>
  <c r="AG870" i="10"/>
  <c r="AG875" i="10"/>
  <c r="AG874" i="10"/>
  <c r="AG873" i="10"/>
  <c r="AG876" i="10"/>
  <c r="AG879" i="10"/>
  <c r="AG878" i="10"/>
  <c r="AG877" i="10"/>
  <c r="AG880" i="10"/>
  <c r="AG882" i="10"/>
  <c r="AG881" i="10"/>
  <c r="AG883" i="10"/>
  <c r="AG886" i="10"/>
  <c r="AG888" i="10"/>
  <c r="AG887" i="10"/>
  <c r="AG885" i="10"/>
  <c r="AG884" i="10"/>
  <c r="AG890" i="10"/>
  <c r="AG892" i="10"/>
  <c r="AG889" i="10"/>
  <c r="AG891" i="10"/>
  <c r="AG893" i="10"/>
  <c r="AG895" i="10"/>
  <c r="AG896" i="10"/>
  <c r="AG897" i="10"/>
  <c r="AG894" i="10"/>
  <c r="AG899" i="10"/>
  <c r="AG898" i="10"/>
  <c r="AG901" i="10"/>
  <c r="AG900" i="10"/>
  <c r="AG903" i="10"/>
  <c r="AG902" i="10"/>
  <c r="AG904" i="10"/>
  <c r="AG907" i="10"/>
  <c r="AG905" i="10"/>
  <c r="AG906" i="10"/>
  <c r="AG910" i="10"/>
  <c r="AG908" i="10"/>
  <c r="AG909" i="10"/>
  <c r="AG911" i="10"/>
  <c r="AG912" i="10"/>
  <c r="AG918" i="10"/>
  <c r="AG913" i="10"/>
  <c r="AG914" i="10"/>
  <c r="AG916" i="10"/>
  <c r="AG917" i="10"/>
  <c r="AG915" i="10"/>
  <c r="AG921" i="10"/>
  <c r="AG919" i="10"/>
  <c r="AG920" i="10"/>
  <c r="AG922" i="10"/>
  <c r="AG924" i="10"/>
  <c r="AG923" i="10"/>
  <c r="AG928" i="10"/>
  <c r="AG926" i="10"/>
  <c r="AG930" i="10"/>
  <c r="AG925" i="10"/>
  <c r="AG927" i="10"/>
  <c r="AG929" i="10"/>
  <c r="AG932" i="10"/>
  <c r="AG931" i="10"/>
  <c r="AG934" i="10"/>
  <c r="AG933" i="10"/>
  <c r="AG937" i="10"/>
  <c r="AG935" i="10"/>
  <c r="AG936" i="10"/>
  <c r="AG939" i="10"/>
  <c r="AG938" i="10"/>
  <c r="AG940" i="10"/>
  <c r="AG943" i="10"/>
  <c r="AG941" i="10"/>
  <c r="AG942" i="10"/>
  <c r="AG945" i="10"/>
  <c r="AG944" i="10"/>
  <c r="AG948" i="10"/>
  <c r="AG946" i="10"/>
  <c r="AG949" i="10"/>
  <c r="AG947" i="10"/>
  <c r="AG950" i="10"/>
  <c r="AG951" i="10"/>
  <c r="AG953" i="10"/>
  <c r="AG952" i="10"/>
  <c r="AG956" i="10"/>
  <c r="AG955" i="10"/>
  <c r="AG954" i="10"/>
  <c r="AG960" i="10"/>
  <c r="AG958" i="10"/>
  <c r="AG957" i="10"/>
  <c r="AG959" i="10"/>
  <c r="AG962" i="10"/>
  <c r="AG961" i="10"/>
  <c r="AG964" i="10"/>
  <c r="AG963" i="10"/>
  <c r="AG966" i="10"/>
  <c r="AG965" i="10"/>
  <c r="AG969" i="10"/>
  <c r="AG967" i="10"/>
  <c r="AG968" i="10"/>
  <c r="AG972" i="10"/>
  <c r="AG970" i="10"/>
  <c r="AG975" i="10"/>
  <c r="AG971" i="10"/>
  <c r="AG973" i="10"/>
  <c r="AG974" i="10"/>
  <c r="AG977" i="10"/>
  <c r="AG976" i="10"/>
  <c r="AG978" i="10"/>
  <c r="AG982" i="10"/>
  <c r="AG980" i="10"/>
  <c r="AG979" i="10"/>
  <c r="AG981" i="10"/>
  <c r="AG984" i="10"/>
  <c r="AG983" i="10"/>
  <c r="AG988" i="10"/>
  <c r="AG987" i="10"/>
  <c r="AG985" i="10"/>
  <c r="AG986" i="10"/>
  <c r="AG991" i="10"/>
  <c r="AG989" i="10"/>
  <c r="AG990" i="10"/>
  <c r="AG992" i="10"/>
  <c r="AG994" i="10"/>
  <c r="AG996" i="10"/>
  <c r="AG993" i="10"/>
  <c r="AG997" i="10"/>
  <c r="AG995" i="10"/>
  <c r="AG998" i="10"/>
  <c r="W1224" i="10"/>
  <c r="W620" i="10"/>
  <c r="W619" i="10"/>
  <c r="W623" i="10"/>
  <c r="W621" i="10"/>
  <c r="W624" i="10"/>
  <c r="W622" i="10"/>
  <c r="W625" i="10"/>
  <c r="W627" i="10"/>
  <c r="W626" i="10"/>
  <c r="W628" i="10"/>
  <c r="W631" i="10"/>
  <c r="W630" i="10"/>
  <c r="W629" i="10"/>
  <c r="W633" i="10"/>
  <c r="W632" i="10"/>
  <c r="W634" i="10"/>
  <c r="W636" i="10"/>
  <c r="W635" i="10"/>
  <c r="W639" i="10"/>
  <c r="W637" i="10"/>
  <c r="W638" i="10"/>
  <c r="W641" i="10"/>
  <c r="W640" i="10"/>
  <c r="W642" i="10"/>
  <c r="W645" i="10"/>
  <c r="W643" i="10"/>
  <c r="W644" i="10"/>
  <c r="W647" i="10"/>
  <c r="W649" i="10"/>
  <c r="W646" i="10"/>
  <c r="W648" i="10"/>
  <c r="W651" i="10"/>
  <c r="W650" i="10"/>
  <c r="W653" i="10"/>
  <c r="W652" i="10"/>
  <c r="W656" i="10"/>
  <c r="W657" i="10"/>
  <c r="W654" i="10"/>
  <c r="W659" i="10"/>
  <c r="W655" i="10"/>
  <c r="W658" i="10"/>
  <c r="W661" i="10"/>
  <c r="W660" i="10"/>
  <c r="W666" i="10"/>
  <c r="W663" i="10"/>
  <c r="W662" i="10"/>
  <c r="W664" i="10"/>
  <c r="W667" i="10"/>
  <c r="W665" i="10"/>
  <c r="W668" i="10"/>
  <c r="W670" i="10"/>
  <c r="W669" i="10"/>
  <c r="W674" i="10"/>
  <c r="W672" i="10"/>
  <c r="W671" i="10"/>
  <c r="W673" i="10"/>
  <c r="W677" i="10"/>
  <c r="W676" i="10"/>
  <c r="W675" i="10"/>
  <c r="W679" i="10"/>
  <c r="W678" i="10"/>
  <c r="W680" i="10"/>
  <c r="W681" i="10"/>
  <c r="W682" i="10"/>
  <c r="W684" i="10"/>
  <c r="W683" i="10"/>
  <c r="W685" i="10"/>
  <c r="W686" i="10"/>
  <c r="W687" i="10"/>
  <c r="W688" i="10"/>
  <c r="W690" i="10"/>
  <c r="W694" i="10"/>
  <c r="W689" i="10"/>
  <c r="W691" i="10"/>
  <c r="W692" i="10"/>
  <c r="W693" i="10"/>
  <c r="W695" i="10"/>
  <c r="W698" i="10"/>
  <c r="W696" i="10"/>
  <c r="W699" i="10"/>
  <c r="W697" i="10"/>
  <c r="W700" i="10"/>
  <c r="W701" i="10"/>
  <c r="W702" i="10"/>
  <c r="W703" i="10"/>
  <c r="W704" i="10"/>
  <c r="W706" i="10"/>
  <c r="W705" i="10"/>
  <c r="W707" i="10"/>
  <c r="W708" i="10"/>
  <c r="W709" i="10"/>
  <c r="W711" i="10"/>
  <c r="W710" i="10"/>
  <c r="W713" i="10"/>
  <c r="W712" i="10"/>
  <c r="W714" i="10"/>
  <c r="W715" i="10"/>
  <c r="W716" i="10"/>
  <c r="W717" i="10"/>
  <c r="W720" i="10"/>
  <c r="W722" i="10"/>
  <c r="W718" i="10"/>
  <c r="W719" i="10"/>
  <c r="W721" i="10"/>
  <c r="W724" i="10"/>
  <c r="W723" i="10"/>
  <c r="W725" i="10"/>
  <c r="W727" i="10"/>
  <c r="W728" i="10"/>
  <c r="W726" i="10"/>
  <c r="W729" i="10"/>
  <c r="W730" i="10"/>
  <c r="W731" i="10"/>
  <c r="W732" i="10"/>
  <c r="W733" i="10"/>
  <c r="W734" i="10"/>
  <c r="W736" i="10"/>
  <c r="W735" i="10"/>
  <c r="W738" i="10"/>
  <c r="W737" i="10"/>
  <c r="W744" i="10"/>
  <c r="W739" i="10"/>
  <c r="W740" i="10"/>
  <c r="W742" i="10"/>
  <c r="W741" i="10"/>
  <c r="W743" i="10"/>
  <c r="W745" i="10"/>
  <c r="W747" i="10"/>
  <c r="W746" i="10"/>
  <c r="W748" i="10"/>
  <c r="W749" i="10"/>
  <c r="W752" i="10"/>
  <c r="W750" i="10"/>
  <c r="W751" i="10"/>
  <c r="W754" i="10"/>
  <c r="W753" i="10"/>
  <c r="W755" i="10"/>
  <c r="W756" i="10"/>
  <c r="W760" i="10"/>
  <c r="W757" i="10"/>
  <c r="W759" i="10"/>
  <c r="W758" i="10"/>
  <c r="W762" i="10"/>
  <c r="W761" i="10"/>
  <c r="W763" i="10"/>
  <c r="W764" i="10"/>
  <c r="W766" i="10"/>
  <c r="W768" i="10"/>
  <c r="W765" i="10"/>
  <c r="W767" i="10"/>
  <c r="W770" i="10"/>
  <c r="W769" i="10"/>
  <c r="W771" i="10"/>
  <c r="W772" i="10"/>
  <c r="W774" i="10"/>
  <c r="W773" i="10"/>
  <c r="W775" i="10"/>
  <c r="W776" i="10"/>
  <c r="W778" i="10"/>
  <c r="W777" i="10"/>
  <c r="W779" i="10"/>
  <c r="W780" i="10"/>
  <c r="W781" i="10"/>
  <c r="W782" i="10"/>
  <c r="W784" i="10"/>
  <c r="W783" i="10"/>
  <c r="W785" i="10"/>
  <c r="W787" i="10"/>
  <c r="W786" i="10"/>
  <c r="W789" i="10"/>
  <c r="W788" i="10"/>
  <c r="W790" i="10"/>
  <c r="W792" i="10"/>
  <c r="W791" i="10"/>
  <c r="W794" i="10"/>
  <c r="W793" i="10"/>
  <c r="W798" i="10"/>
  <c r="W797" i="10"/>
  <c r="W795" i="10"/>
  <c r="W796" i="10"/>
  <c r="W799" i="10"/>
  <c r="W801" i="10"/>
  <c r="W800" i="10"/>
  <c r="W802" i="10"/>
  <c r="W803" i="10"/>
  <c r="W805" i="10"/>
  <c r="W804" i="10"/>
  <c r="W806" i="10"/>
  <c r="W808" i="10"/>
  <c r="W807" i="10"/>
  <c r="W809" i="10"/>
  <c r="W810" i="10"/>
  <c r="W812" i="10"/>
  <c r="W813" i="10"/>
  <c r="W811" i="10"/>
  <c r="W814" i="10"/>
  <c r="W815" i="10"/>
  <c r="W816" i="10"/>
  <c r="W817" i="10"/>
  <c r="W818" i="10"/>
  <c r="W820" i="10"/>
  <c r="W821" i="10"/>
  <c r="W825" i="10"/>
  <c r="W823" i="10"/>
  <c r="W822" i="10"/>
  <c r="W824" i="10"/>
  <c r="W827" i="10"/>
  <c r="W826" i="10"/>
  <c r="W829" i="10"/>
  <c r="W831" i="10"/>
  <c r="W828" i="10"/>
  <c r="W830" i="10"/>
  <c r="W834" i="10"/>
  <c r="W833" i="10"/>
  <c r="W832" i="10"/>
  <c r="W835" i="10"/>
  <c r="W836" i="10"/>
  <c r="W837" i="10"/>
  <c r="W839" i="10"/>
  <c r="W838" i="10"/>
  <c r="W840" i="10"/>
  <c r="W841" i="10"/>
  <c r="W842" i="10"/>
  <c r="W844" i="10"/>
  <c r="W846" i="10"/>
  <c r="W843" i="10"/>
  <c r="W845" i="10"/>
  <c r="W850" i="10"/>
  <c r="W848" i="10"/>
  <c r="W847" i="10"/>
  <c r="W851" i="10"/>
  <c r="W849" i="10"/>
  <c r="W855" i="10"/>
  <c r="W857" i="10"/>
  <c r="W853" i="10"/>
  <c r="W852" i="10"/>
  <c r="W854" i="10"/>
  <c r="W856" i="10"/>
  <c r="W859" i="10"/>
  <c r="W858" i="10"/>
  <c r="W860" i="10"/>
  <c r="W861" i="10"/>
  <c r="W864" i="10"/>
  <c r="W862" i="10"/>
  <c r="W863" i="10"/>
  <c r="W865" i="10"/>
  <c r="W866" i="10"/>
  <c r="W867" i="10"/>
  <c r="W868" i="10"/>
  <c r="W869" i="10"/>
  <c r="W871" i="10"/>
  <c r="W870" i="10"/>
  <c r="W873" i="10"/>
  <c r="W872" i="10"/>
  <c r="W874" i="10"/>
  <c r="W876" i="10"/>
  <c r="W875" i="10"/>
  <c r="W878" i="10"/>
  <c r="W877" i="10"/>
  <c r="W882" i="10"/>
  <c r="W879" i="10"/>
  <c r="W884" i="10"/>
  <c r="W880" i="10"/>
  <c r="W881" i="10"/>
  <c r="W888" i="10"/>
  <c r="W886" i="10"/>
  <c r="W883" i="10"/>
  <c r="W885" i="10"/>
  <c r="W890" i="10"/>
  <c r="W887" i="10"/>
  <c r="W893" i="10"/>
  <c r="W889" i="10"/>
  <c r="W892" i="10"/>
  <c r="W891" i="10"/>
  <c r="W894" i="10"/>
  <c r="W895" i="10"/>
  <c r="W896" i="10"/>
  <c r="W898" i="10"/>
  <c r="W897" i="10"/>
  <c r="W899" i="10"/>
  <c r="W901" i="10"/>
  <c r="W900" i="10"/>
  <c r="W904" i="10"/>
  <c r="W905" i="10"/>
  <c r="W903" i="10"/>
  <c r="W902" i="10"/>
  <c r="W908" i="10"/>
  <c r="W906" i="10"/>
  <c r="W907" i="10"/>
  <c r="W912" i="10"/>
  <c r="W914" i="10"/>
  <c r="W910" i="10"/>
  <c r="W909" i="10"/>
  <c r="W916" i="10"/>
  <c r="W911" i="10"/>
  <c r="W913" i="10"/>
  <c r="W915" i="10"/>
  <c r="W918" i="10"/>
  <c r="W919" i="10"/>
  <c r="W917" i="10"/>
  <c r="W920" i="10"/>
  <c r="W922" i="10"/>
  <c r="W924" i="10"/>
  <c r="W921" i="10"/>
  <c r="W923" i="10"/>
  <c r="W925" i="10"/>
  <c r="W929" i="10"/>
  <c r="W926" i="10"/>
  <c r="W931" i="10"/>
  <c r="W927" i="10"/>
  <c r="W928" i="10"/>
  <c r="W930" i="10"/>
  <c r="W933" i="10"/>
  <c r="W934" i="10"/>
  <c r="W932" i="10"/>
  <c r="W937" i="10"/>
  <c r="W935" i="10"/>
  <c r="W936" i="10"/>
  <c r="W938" i="10"/>
  <c r="W939" i="10"/>
  <c r="W941" i="10"/>
  <c r="W940" i="10"/>
  <c r="W942" i="10"/>
  <c r="W943" i="10"/>
  <c r="W944" i="10"/>
  <c r="W946" i="10"/>
  <c r="W945" i="10"/>
  <c r="W949" i="10"/>
  <c r="W947" i="10"/>
  <c r="W948" i="10"/>
  <c r="W954" i="10"/>
  <c r="W950" i="10"/>
  <c r="W952" i="10"/>
  <c r="W956" i="10"/>
  <c r="W951" i="10"/>
  <c r="W953" i="10"/>
  <c r="W955" i="10"/>
  <c r="W958" i="10"/>
  <c r="W957" i="10"/>
  <c r="W960" i="10"/>
  <c r="W959" i="10"/>
  <c r="W961" i="10"/>
  <c r="W962" i="10"/>
  <c r="W963" i="10"/>
  <c r="W965" i="10"/>
  <c r="W964" i="10"/>
  <c r="W966" i="10"/>
  <c r="W968" i="10"/>
  <c r="W967" i="10"/>
  <c r="W969" i="10"/>
  <c r="W970" i="10"/>
  <c r="W971" i="10"/>
  <c r="W975" i="10"/>
  <c r="W972" i="10"/>
  <c r="W973" i="10"/>
  <c r="W974" i="10"/>
  <c r="W980" i="10"/>
  <c r="W976" i="10"/>
  <c r="W977" i="10"/>
  <c r="W981" i="10"/>
  <c r="W978" i="10"/>
  <c r="W982" i="10"/>
  <c r="W979" i="10"/>
  <c r="W983" i="10"/>
  <c r="W984" i="10"/>
  <c r="W986" i="10"/>
  <c r="W987" i="10"/>
  <c r="W985" i="10"/>
  <c r="W988" i="10"/>
  <c r="W991" i="10"/>
  <c r="W990" i="10"/>
  <c r="W989" i="10"/>
  <c r="W992" i="10"/>
  <c r="W993" i="10"/>
  <c r="W994" i="10"/>
  <c r="W995" i="10"/>
  <c r="W998" i="10"/>
  <c r="W997" i="10"/>
  <c r="W996" i="10"/>
  <c r="M1224" i="10"/>
  <c r="M618" i="10"/>
  <c r="M619" i="10"/>
  <c r="M620" i="10"/>
  <c r="M624" i="10"/>
  <c r="M621" i="10"/>
  <c r="M622" i="10"/>
  <c r="M627" i="10"/>
  <c r="M623" i="10"/>
  <c r="M626" i="10"/>
  <c r="M629" i="10"/>
  <c r="M625" i="10"/>
  <c r="M628" i="10"/>
  <c r="M630" i="10"/>
  <c r="M633" i="10"/>
  <c r="M631" i="10"/>
  <c r="M632" i="10"/>
  <c r="M634" i="10"/>
  <c r="M635" i="10"/>
  <c r="M636" i="10"/>
  <c r="M638" i="10"/>
  <c r="M639" i="10"/>
  <c r="M637" i="10"/>
  <c r="M640" i="10"/>
  <c r="M642" i="10"/>
  <c r="M643" i="10"/>
  <c r="M641" i="10"/>
  <c r="M645" i="10"/>
  <c r="M647" i="10"/>
  <c r="M644" i="10"/>
  <c r="M651" i="10"/>
  <c r="M646" i="10"/>
  <c r="M649" i="10"/>
  <c r="M648" i="10"/>
  <c r="M650" i="10"/>
  <c r="M653" i="10"/>
  <c r="M657" i="10"/>
  <c r="M652" i="10"/>
  <c r="M655" i="10"/>
  <c r="M654" i="10"/>
  <c r="M656" i="10"/>
  <c r="M658" i="10"/>
  <c r="M660" i="10"/>
  <c r="M659" i="10"/>
  <c r="M661" i="10"/>
  <c r="M663" i="10"/>
  <c r="M662" i="10"/>
  <c r="M664" i="10"/>
  <c r="M666" i="10"/>
  <c r="M665" i="10"/>
  <c r="M667" i="10"/>
  <c r="M668" i="10"/>
  <c r="M669" i="10"/>
  <c r="M671" i="10"/>
  <c r="M670" i="10"/>
  <c r="M672" i="10"/>
  <c r="M674" i="10"/>
  <c r="M675" i="10"/>
  <c r="M676" i="10"/>
  <c r="M673" i="10"/>
  <c r="M678" i="10"/>
  <c r="M677" i="10"/>
  <c r="M679" i="10"/>
  <c r="M680" i="10"/>
  <c r="M684" i="10"/>
  <c r="M681" i="10"/>
  <c r="M682" i="10"/>
  <c r="M683" i="10"/>
  <c r="M685" i="10"/>
  <c r="M688" i="10"/>
  <c r="M686" i="10"/>
  <c r="M687" i="10"/>
  <c r="M689" i="10"/>
  <c r="M690" i="10"/>
  <c r="M692" i="10"/>
  <c r="M691" i="10"/>
  <c r="M693" i="10"/>
  <c r="M694" i="10"/>
  <c r="M695" i="10"/>
  <c r="M696" i="10"/>
  <c r="M699" i="10"/>
  <c r="M697" i="10"/>
  <c r="M698" i="10"/>
  <c r="M701" i="10"/>
  <c r="M700" i="10"/>
  <c r="M702" i="10"/>
  <c r="M706" i="10"/>
  <c r="M703" i="10"/>
  <c r="M704" i="10"/>
  <c r="M705" i="10"/>
  <c r="M707" i="10"/>
  <c r="M708" i="10"/>
  <c r="M709" i="10"/>
  <c r="M711" i="10"/>
  <c r="M710" i="10"/>
  <c r="M712" i="10"/>
  <c r="M713" i="10"/>
  <c r="M714" i="10"/>
  <c r="M715" i="10"/>
  <c r="M716" i="10"/>
  <c r="M717" i="10"/>
  <c r="M718" i="10"/>
  <c r="M719" i="10"/>
  <c r="M723" i="10"/>
  <c r="M720" i="10"/>
  <c r="M721" i="10"/>
  <c r="M722" i="10"/>
  <c r="M725" i="10"/>
  <c r="M724" i="10"/>
  <c r="M727" i="10"/>
  <c r="M726" i="10"/>
  <c r="M729" i="10"/>
  <c r="M728" i="10"/>
  <c r="M732" i="10"/>
  <c r="M730" i="10"/>
  <c r="M731" i="10"/>
  <c r="M733" i="10"/>
  <c r="M734" i="10"/>
  <c r="M735" i="10"/>
  <c r="M737" i="10"/>
  <c r="M736" i="10"/>
  <c r="M740" i="10"/>
  <c r="M738" i="10"/>
  <c r="M739" i="10"/>
  <c r="M741" i="10"/>
  <c r="M742" i="10"/>
  <c r="M743" i="10"/>
  <c r="M746" i="10"/>
  <c r="M744" i="10"/>
  <c r="M747" i="10"/>
  <c r="M745" i="10"/>
  <c r="M748" i="10"/>
  <c r="M750" i="10"/>
  <c r="M749" i="10"/>
  <c r="M753" i="10"/>
  <c r="M751" i="10"/>
  <c r="M752" i="10"/>
  <c r="M755" i="10"/>
  <c r="M757" i="10"/>
  <c r="M756" i="10"/>
  <c r="M754" i="10"/>
  <c r="M758" i="10"/>
  <c r="M759" i="10"/>
  <c r="M763" i="10"/>
  <c r="M761" i="10"/>
  <c r="M760" i="10"/>
  <c r="M762" i="10"/>
  <c r="M764" i="10"/>
  <c r="M766" i="10"/>
  <c r="M765" i="10"/>
  <c r="M767" i="10"/>
  <c r="M770" i="10"/>
  <c r="M768" i="10"/>
  <c r="M771" i="10"/>
  <c r="M769" i="10"/>
  <c r="M772" i="10"/>
  <c r="M773" i="10"/>
  <c r="M774" i="10"/>
  <c r="M775" i="10"/>
  <c r="M776" i="10"/>
  <c r="M777" i="10"/>
  <c r="M778" i="10"/>
  <c r="M779" i="10"/>
  <c r="M783" i="10"/>
  <c r="M781" i="10"/>
  <c r="M780" i="10"/>
  <c r="M786" i="10"/>
  <c r="M782" i="10"/>
  <c r="M785" i="10"/>
  <c r="M784" i="10"/>
  <c r="M787" i="10"/>
  <c r="M789" i="10"/>
  <c r="M788" i="10"/>
  <c r="M791" i="10"/>
  <c r="M792" i="10"/>
  <c r="M794" i="10"/>
  <c r="M790" i="10"/>
  <c r="M793" i="10"/>
  <c r="M795" i="10"/>
  <c r="M797" i="10"/>
  <c r="M796" i="10"/>
  <c r="M798" i="10"/>
  <c r="M799" i="10"/>
  <c r="M800" i="10"/>
  <c r="M801" i="10"/>
  <c r="M802" i="10"/>
  <c r="M805" i="10"/>
  <c r="M804" i="10"/>
  <c r="M803" i="10"/>
  <c r="M807" i="10"/>
  <c r="M806" i="10"/>
  <c r="M808" i="10"/>
  <c r="M812" i="10"/>
  <c r="M809" i="10"/>
  <c r="M810" i="10"/>
  <c r="M813" i="10"/>
  <c r="M811" i="10"/>
  <c r="M817" i="10"/>
  <c r="M814" i="10"/>
  <c r="M815" i="10"/>
  <c r="M816" i="10"/>
  <c r="M819" i="10"/>
  <c r="M820" i="10"/>
  <c r="M822" i="10"/>
  <c r="M818" i="10"/>
  <c r="M823" i="10"/>
  <c r="M821" i="10"/>
  <c r="M824" i="10"/>
  <c r="M827" i="10"/>
  <c r="M825" i="10"/>
  <c r="M826" i="10"/>
  <c r="M829" i="10"/>
  <c r="M828" i="10"/>
  <c r="M830" i="10"/>
  <c r="M831" i="10"/>
  <c r="M832" i="10"/>
  <c r="M834" i="10"/>
  <c r="M833" i="10"/>
  <c r="M836" i="10"/>
  <c r="M837" i="10"/>
  <c r="M835" i="10"/>
  <c r="M839" i="10"/>
  <c r="M838" i="10"/>
  <c r="M842" i="10"/>
  <c r="M840" i="10"/>
  <c r="M841" i="10"/>
  <c r="M844" i="10"/>
  <c r="M843" i="10"/>
  <c r="M845" i="10"/>
  <c r="M847" i="10"/>
  <c r="M846" i="10"/>
  <c r="M849" i="10"/>
  <c r="M848" i="10"/>
  <c r="M853" i="10"/>
  <c r="M851" i="10"/>
  <c r="M850" i="10"/>
  <c r="M852" i="10"/>
  <c r="M856" i="10"/>
  <c r="M854" i="10"/>
  <c r="M858" i="10"/>
  <c r="M855" i="10"/>
  <c r="M862" i="10"/>
  <c r="M857" i="10"/>
  <c r="M860" i="10"/>
  <c r="M864" i="10"/>
  <c r="M859" i="10"/>
  <c r="M861" i="10"/>
  <c r="M863" i="10"/>
  <c r="M866" i="10"/>
  <c r="M865" i="10"/>
  <c r="M867" i="10"/>
  <c r="M868" i="10"/>
  <c r="M869" i="10"/>
  <c r="M870" i="10"/>
  <c r="M871" i="10"/>
  <c r="M872" i="10"/>
  <c r="M873" i="10"/>
  <c r="M874" i="10"/>
  <c r="M875" i="10"/>
  <c r="M876" i="10"/>
  <c r="M877" i="10"/>
  <c r="M878" i="10"/>
  <c r="M881" i="10"/>
  <c r="M879" i="10"/>
  <c r="M883" i="10"/>
  <c r="M880" i="10"/>
  <c r="M882" i="10"/>
  <c r="M886" i="10"/>
  <c r="M888" i="10"/>
  <c r="M885" i="10"/>
  <c r="M884" i="10"/>
  <c r="M890" i="10"/>
  <c r="M887" i="10"/>
  <c r="M891" i="10"/>
  <c r="M889" i="10"/>
  <c r="M892" i="10"/>
  <c r="M894" i="10"/>
  <c r="M893" i="10"/>
  <c r="M897" i="10"/>
  <c r="M895" i="10"/>
  <c r="M896" i="10"/>
  <c r="M898" i="10"/>
  <c r="M899" i="10"/>
  <c r="M900" i="10"/>
  <c r="M902" i="10"/>
  <c r="M904" i="10"/>
  <c r="M901" i="10"/>
  <c r="M903" i="10"/>
  <c r="M908" i="10"/>
  <c r="M905" i="10"/>
  <c r="M907" i="10"/>
  <c r="M906" i="10"/>
  <c r="M909" i="10"/>
  <c r="M910" i="10"/>
  <c r="M911" i="10"/>
  <c r="M912" i="10"/>
  <c r="M916" i="10"/>
  <c r="M918" i="10"/>
  <c r="M913" i="10"/>
  <c r="M914" i="10"/>
  <c r="M919" i="10"/>
  <c r="M915" i="10"/>
  <c r="M920" i="10"/>
  <c r="M917" i="10"/>
  <c r="M923" i="10"/>
  <c r="M921" i="10"/>
  <c r="M922" i="10"/>
  <c r="M927" i="10"/>
  <c r="M926" i="10"/>
  <c r="M924" i="10"/>
  <c r="M925" i="10"/>
  <c r="M928" i="10"/>
  <c r="M929" i="10"/>
  <c r="M930" i="10"/>
  <c r="M933" i="10"/>
  <c r="M931" i="10"/>
  <c r="M935" i="10"/>
  <c r="M932" i="10"/>
  <c r="M938" i="10"/>
  <c r="M934" i="10"/>
  <c r="M936" i="10"/>
  <c r="M937" i="10"/>
  <c r="M942" i="10"/>
  <c r="M940" i="10"/>
  <c r="M939" i="10"/>
  <c r="M941" i="10"/>
  <c r="M943" i="10"/>
  <c r="M944" i="10"/>
  <c r="M948" i="10"/>
  <c r="M947" i="10"/>
  <c r="M946" i="10"/>
  <c r="M945" i="10"/>
  <c r="M949" i="10"/>
  <c r="M950" i="10"/>
  <c r="M953" i="10"/>
  <c r="M951" i="10"/>
  <c r="M952" i="10"/>
  <c r="M954" i="10"/>
  <c r="M955" i="10"/>
  <c r="M956" i="10"/>
  <c r="M957" i="10"/>
  <c r="M959" i="10"/>
  <c r="M960" i="10"/>
  <c r="M958" i="10"/>
  <c r="M961" i="10"/>
  <c r="M963" i="10"/>
  <c r="M962" i="10"/>
  <c r="M964" i="10"/>
  <c r="M966" i="10"/>
  <c r="M968" i="10"/>
  <c r="M965" i="10"/>
  <c r="M967" i="10"/>
  <c r="M971" i="10"/>
  <c r="M969" i="10"/>
  <c r="M970" i="10"/>
  <c r="M974" i="10"/>
  <c r="M973" i="10"/>
  <c r="M975" i="10"/>
  <c r="M972" i="10"/>
  <c r="M977" i="10"/>
  <c r="M980" i="10"/>
  <c r="M976" i="10"/>
  <c r="M978" i="10"/>
  <c r="M979" i="10"/>
  <c r="M982" i="10"/>
  <c r="M985" i="10"/>
  <c r="M981" i="10"/>
  <c r="M984" i="10"/>
  <c r="M983" i="10"/>
  <c r="M988" i="10"/>
  <c r="M986" i="10"/>
  <c r="M989" i="10"/>
  <c r="M987" i="10"/>
  <c r="M992" i="10"/>
  <c r="M991" i="10"/>
  <c r="M990" i="10"/>
  <c r="M994" i="10"/>
  <c r="M995" i="10"/>
  <c r="M993" i="10"/>
  <c r="M998" i="10"/>
  <c r="M996" i="10"/>
  <c r="M997" i="10"/>
  <c r="N1224" i="10"/>
  <c r="N618" i="10"/>
  <c r="N619" i="10"/>
  <c r="N621" i="10"/>
  <c r="N620" i="10"/>
  <c r="N624" i="10"/>
  <c r="N622" i="10"/>
  <c r="N623" i="10"/>
  <c r="N627" i="10"/>
  <c r="N625" i="10"/>
  <c r="N629" i="10"/>
  <c r="N626" i="10"/>
  <c r="N628" i="10"/>
  <c r="N630" i="10"/>
  <c r="N632" i="10"/>
  <c r="N633" i="10"/>
  <c r="N631" i="10"/>
  <c r="N634" i="10"/>
  <c r="N636" i="10"/>
  <c r="N635" i="10"/>
  <c r="N640" i="10"/>
  <c r="N637" i="10"/>
  <c r="N639" i="10"/>
  <c r="N638" i="10"/>
  <c r="N641" i="10"/>
  <c r="N642" i="10"/>
  <c r="N644" i="10"/>
  <c r="N643" i="10"/>
  <c r="N645" i="10"/>
  <c r="N647" i="10"/>
  <c r="N651" i="10"/>
  <c r="N646" i="10"/>
  <c r="N649" i="10"/>
  <c r="N648" i="10"/>
  <c r="N655" i="10"/>
  <c r="N650" i="10"/>
  <c r="N653" i="10"/>
  <c r="N652" i="10"/>
  <c r="N654" i="10"/>
  <c r="N656" i="10"/>
  <c r="N659" i="10"/>
  <c r="N657" i="10"/>
  <c r="N658" i="10"/>
  <c r="N660" i="10"/>
  <c r="N661" i="10"/>
  <c r="N666" i="10"/>
  <c r="N664" i="10"/>
  <c r="N662" i="10"/>
  <c r="N663" i="10"/>
  <c r="N667" i="10"/>
  <c r="N665" i="10"/>
  <c r="N668" i="10"/>
  <c r="N670" i="10"/>
  <c r="N671" i="10"/>
  <c r="N669" i="10"/>
  <c r="N672" i="10"/>
  <c r="N673" i="10"/>
  <c r="N675" i="10"/>
  <c r="N679" i="10"/>
  <c r="N674" i="10"/>
  <c r="N677" i="10"/>
  <c r="N676" i="10"/>
  <c r="N680" i="10"/>
  <c r="N678" i="10"/>
  <c r="N681" i="10"/>
  <c r="N682" i="10"/>
  <c r="N684" i="10"/>
  <c r="N683" i="10"/>
  <c r="N688" i="10"/>
  <c r="N685" i="10"/>
  <c r="N687" i="10"/>
  <c r="N686" i="10"/>
  <c r="N691" i="10"/>
  <c r="N689" i="10"/>
  <c r="N690" i="10"/>
  <c r="N692" i="10"/>
  <c r="N693" i="10"/>
  <c r="N694" i="10"/>
  <c r="N695" i="10"/>
  <c r="N696" i="10"/>
  <c r="N697" i="10"/>
  <c r="N699" i="10"/>
  <c r="N698" i="10"/>
  <c r="N700" i="10"/>
  <c r="N704" i="10"/>
  <c r="N702" i="10"/>
  <c r="N703" i="10"/>
  <c r="N701" i="10"/>
  <c r="N705" i="10"/>
  <c r="N709" i="10"/>
  <c r="N706" i="10"/>
  <c r="N708" i="10"/>
  <c r="N707" i="10"/>
  <c r="N710" i="10"/>
  <c r="N713" i="10"/>
  <c r="N711" i="10"/>
  <c r="N712" i="10"/>
  <c r="N715" i="10"/>
  <c r="N717" i="10"/>
  <c r="N714" i="10"/>
  <c r="N718" i="10"/>
  <c r="N719" i="10"/>
  <c r="N716" i="10"/>
  <c r="N721" i="10"/>
  <c r="N720" i="10"/>
  <c r="N724" i="10"/>
  <c r="N722" i="10"/>
  <c r="N723" i="10"/>
  <c r="N725" i="10"/>
  <c r="N727" i="10"/>
  <c r="N726" i="10"/>
  <c r="N728" i="10"/>
  <c r="N731" i="10"/>
  <c r="N730" i="10"/>
  <c r="N729" i="10"/>
  <c r="N735" i="10"/>
  <c r="N732" i="10"/>
  <c r="N734" i="10"/>
  <c r="N733" i="10"/>
  <c r="N739" i="10"/>
  <c r="N737" i="10"/>
  <c r="N736" i="10"/>
  <c r="N738" i="10"/>
  <c r="N741" i="10"/>
  <c r="N743" i="10"/>
  <c r="N740" i="10"/>
  <c r="N742" i="10"/>
  <c r="N745" i="10"/>
  <c r="N744" i="10"/>
  <c r="N747" i="10"/>
  <c r="N746" i="10"/>
  <c r="N750" i="10"/>
  <c r="N748" i="10"/>
  <c r="N749" i="10"/>
  <c r="N751" i="10"/>
  <c r="N753" i="10"/>
  <c r="N752" i="10"/>
  <c r="N755" i="10"/>
  <c r="N754" i="10"/>
  <c r="N756" i="10"/>
  <c r="N757" i="10"/>
  <c r="N761" i="10"/>
  <c r="N758" i="10"/>
  <c r="N760" i="10"/>
  <c r="N759" i="10"/>
  <c r="N762" i="10"/>
  <c r="N764" i="10"/>
  <c r="N766" i="10"/>
  <c r="N763" i="10"/>
  <c r="N767" i="10"/>
  <c r="N765" i="10"/>
  <c r="N768" i="10"/>
  <c r="N769" i="10"/>
  <c r="N772" i="10"/>
  <c r="N770" i="10"/>
  <c r="N771" i="10"/>
  <c r="N776" i="10"/>
  <c r="N773" i="10"/>
  <c r="N774" i="10"/>
  <c r="N775" i="10"/>
  <c r="N779" i="10"/>
  <c r="N781" i="10"/>
  <c r="N777" i="10"/>
  <c r="N778" i="10"/>
  <c r="N783" i="10"/>
  <c r="N780" i="10"/>
  <c r="N782" i="10"/>
  <c r="N786" i="10"/>
  <c r="N784" i="10"/>
  <c r="N788" i="10"/>
  <c r="N787" i="10"/>
  <c r="N792" i="10"/>
  <c r="N789" i="10"/>
  <c r="N791" i="10"/>
  <c r="N790" i="10"/>
  <c r="N794" i="10"/>
  <c r="N797" i="10"/>
  <c r="N793" i="10"/>
  <c r="N795" i="10"/>
  <c r="N796" i="10"/>
  <c r="N799" i="10"/>
  <c r="N801" i="10"/>
  <c r="N800" i="10"/>
  <c r="N798" i="10"/>
  <c r="N803" i="10"/>
  <c r="N802" i="10"/>
  <c r="N804" i="10"/>
  <c r="N808" i="10"/>
  <c r="N805" i="10"/>
  <c r="N806" i="10"/>
  <c r="N807" i="10"/>
  <c r="N809" i="10"/>
  <c r="N812" i="10"/>
  <c r="N810" i="10"/>
  <c r="N811" i="10"/>
  <c r="N814" i="10"/>
  <c r="N813" i="10"/>
  <c r="N818" i="10"/>
  <c r="N816" i="10"/>
  <c r="N815" i="10"/>
  <c r="N820" i="10"/>
  <c r="N817" i="10"/>
  <c r="N819" i="10"/>
  <c r="N821" i="10"/>
  <c r="N822" i="10"/>
  <c r="N823" i="10"/>
  <c r="N824" i="10"/>
  <c r="N827" i="10"/>
  <c r="N825" i="10"/>
  <c r="N826" i="10"/>
  <c r="N830" i="10"/>
  <c r="N828" i="10"/>
  <c r="N831" i="10"/>
  <c r="N829" i="10"/>
  <c r="N833" i="10"/>
  <c r="N832" i="10"/>
  <c r="N834" i="10"/>
  <c r="N835" i="10"/>
  <c r="N836" i="10"/>
  <c r="N837" i="10"/>
  <c r="N839" i="10"/>
  <c r="N838" i="10"/>
  <c r="N840" i="10"/>
  <c r="N841" i="10"/>
  <c r="N842" i="10"/>
  <c r="N844" i="10"/>
  <c r="N843" i="10"/>
  <c r="N845" i="10"/>
  <c r="N847" i="10"/>
  <c r="N849" i="10"/>
  <c r="N846" i="10"/>
  <c r="N850" i="10"/>
  <c r="N848" i="10"/>
  <c r="N852" i="10"/>
  <c r="N851" i="10"/>
  <c r="N853" i="10"/>
  <c r="N854" i="10"/>
  <c r="N856" i="10"/>
  <c r="N855" i="10"/>
  <c r="N857" i="10"/>
  <c r="N858" i="10"/>
  <c r="N862" i="10"/>
  <c r="N859" i="10"/>
  <c r="N860" i="10"/>
  <c r="N861" i="10"/>
  <c r="N864" i="10"/>
  <c r="N863" i="10"/>
  <c r="N869" i="10"/>
  <c r="N865" i="10"/>
  <c r="N866" i="10"/>
  <c r="N867" i="10"/>
  <c r="N868" i="10"/>
  <c r="N870" i="10"/>
  <c r="N872" i="10"/>
  <c r="N874" i="10"/>
  <c r="N873" i="10"/>
  <c r="N875" i="10"/>
  <c r="N877" i="10"/>
  <c r="N878" i="10"/>
  <c r="N876" i="10"/>
  <c r="N879" i="10"/>
  <c r="N880" i="10"/>
  <c r="N882" i="10"/>
  <c r="N881" i="10"/>
  <c r="N884" i="10"/>
  <c r="N886" i="10"/>
  <c r="N883" i="10"/>
  <c r="N888" i="10"/>
  <c r="N885" i="10"/>
  <c r="N890" i="10"/>
  <c r="N887" i="10"/>
  <c r="N891" i="10"/>
  <c r="N889" i="10"/>
  <c r="N893" i="10"/>
  <c r="N895" i="10"/>
  <c r="N892" i="10"/>
  <c r="N894" i="10"/>
  <c r="N897" i="10"/>
  <c r="N896" i="10"/>
  <c r="N899" i="10"/>
  <c r="N898" i="10"/>
  <c r="N900" i="10"/>
  <c r="N901" i="10"/>
  <c r="N902" i="10"/>
  <c r="N903" i="10"/>
  <c r="N904" i="10"/>
  <c r="N906" i="10"/>
  <c r="N905" i="10"/>
  <c r="N908" i="10"/>
  <c r="N907" i="10"/>
  <c r="N910" i="10"/>
  <c r="N909" i="10"/>
  <c r="N912" i="10"/>
  <c r="N916" i="10"/>
  <c r="N911" i="10"/>
  <c r="N918" i="10"/>
  <c r="N914" i="10"/>
  <c r="N913" i="10"/>
  <c r="N915" i="10"/>
  <c r="N919" i="10"/>
  <c r="N917" i="10"/>
  <c r="N923" i="10"/>
  <c r="N920" i="10"/>
  <c r="N924" i="10"/>
  <c r="N922" i="10"/>
  <c r="N921" i="10"/>
  <c r="N925" i="10"/>
  <c r="N927" i="10"/>
  <c r="N926" i="10"/>
  <c r="N928" i="10"/>
  <c r="N930" i="10"/>
  <c r="N929" i="10"/>
  <c r="N931" i="10"/>
  <c r="N932" i="10"/>
  <c r="N935" i="10"/>
  <c r="N933" i="10"/>
  <c r="N934" i="10"/>
  <c r="N940" i="10"/>
  <c r="N936" i="10"/>
  <c r="N938" i="10"/>
  <c r="N937" i="10"/>
  <c r="N939" i="10"/>
  <c r="N942" i="10"/>
  <c r="N943" i="10"/>
  <c r="N941" i="10"/>
  <c r="N944" i="10"/>
  <c r="N949" i="10"/>
  <c r="N945" i="10"/>
  <c r="N946" i="10"/>
  <c r="N947" i="10"/>
  <c r="N948" i="10"/>
  <c r="N950" i="10"/>
  <c r="N951" i="10"/>
  <c r="N953" i="10"/>
  <c r="N954" i="10"/>
  <c r="N956" i="10"/>
  <c r="N952" i="10"/>
  <c r="N957" i="10"/>
  <c r="N955" i="10"/>
  <c r="N958" i="10"/>
  <c r="N959" i="10"/>
  <c r="N963" i="10"/>
  <c r="N960" i="10"/>
  <c r="N961" i="10"/>
  <c r="N962" i="10"/>
  <c r="N965" i="10"/>
  <c r="N964" i="10"/>
  <c r="N966" i="10"/>
  <c r="N967" i="10"/>
  <c r="N969" i="10"/>
  <c r="N968" i="10"/>
  <c r="N970" i="10"/>
  <c r="N971" i="10"/>
  <c r="N974" i="10"/>
  <c r="N972" i="10"/>
  <c r="N975" i="10"/>
  <c r="N973" i="10"/>
  <c r="N976" i="10"/>
  <c r="N979" i="10"/>
  <c r="N977" i="10"/>
  <c r="N980" i="10"/>
  <c r="N978" i="10"/>
  <c r="N982" i="10"/>
  <c r="N981" i="10"/>
  <c r="N984" i="10"/>
  <c r="N983" i="10"/>
  <c r="N986" i="10"/>
  <c r="N987" i="10"/>
  <c r="N985" i="10"/>
  <c r="N988" i="10"/>
  <c r="N990" i="10"/>
  <c r="N989" i="10"/>
  <c r="N991" i="10"/>
  <c r="N992" i="10"/>
  <c r="N993" i="10"/>
  <c r="N994" i="10"/>
  <c r="N996" i="10"/>
  <c r="N995" i="10"/>
  <c r="N997" i="10"/>
  <c r="N998" i="10"/>
  <c r="S1224" i="10"/>
  <c r="S619" i="10"/>
  <c r="S620" i="10"/>
  <c r="S621" i="10"/>
  <c r="S624" i="10"/>
  <c r="S623" i="10"/>
  <c r="S622" i="10"/>
  <c r="S627" i="10"/>
  <c r="S625" i="10"/>
  <c r="S626" i="10"/>
  <c r="S629" i="10"/>
  <c r="S628" i="10"/>
  <c r="S630" i="10"/>
  <c r="S632" i="10"/>
  <c r="S635" i="10"/>
  <c r="S631" i="10"/>
  <c r="S634" i="10"/>
  <c r="S633" i="10"/>
  <c r="S637" i="10"/>
  <c r="S636" i="10"/>
  <c r="S639" i="10"/>
  <c r="S638" i="10"/>
  <c r="S640" i="10"/>
  <c r="S641" i="10"/>
  <c r="S643" i="10"/>
  <c r="S642" i="10"/>
  <c r="S645" i="10"/>
  <c r="S644" i="10"/>
  <c r="S647" i="10"/>
  <c r="S646" i="10"/>
  <c r="S648" i="10"/>
  <c r="S649" i="10"/>
  <c r="S651" i="10"/>
  <c r="S650" i="10"/>
  <c r="S653" i="10"/>
  <c r="S652" i="10"/>
  <c r="S655" i="10"/>
  <c r="S654" i="10"/>
  <c r="S658" i="10"/>
  <c r="S659" i="10"/>
  <c r="S657" i="10"/>
  <c r="S656" i="10"/>
  <c r="S661" i="10"/>
  <c r="S664" i="10"/>
  <c r="S660" i="10"/>
  <c r="S662" i="10"/>
  <c r="S663" i="10"/>
  <c r="S665" i="10"/>
  <c r="S667" i="10"/>
  <c r="S666" i="10"/>
  <c r="S668" i="10"/>
  <c r="S669" i="10"/>
  <c r="S670" i="10"/>
  <c r="S671" i="10"/>
  <c r="S672" i="10"/>
  <c r="S673" i="10"/>
  <c r="S677" i="10"/>
  <c r="S674" i="10"/>
  <c r="S679" i="10"/>
  <c r="S678" i="10"/>
  <c r="S675" i="10"/>
  <c r="S676" i="10"/>
  <c r="S682" i="10"/>
  <c r="S680" i="10"/>
  <c r="S681" i="10"/>
  <c r="S683" i="10"/>
  <c r="S684" i="10"/>
  <c r="S685" i="10"/>
  <c r="S690" i="10"/>
  <c r="S686" i="10"/>
  <c r="S688" i="10"/>
  <c r="S687" i="10"/>
  <c r="S689" i="10"/>
  <c r="S692" i="10"/>
  <c r="S693" i="10"/>
  <c r="S691" i="10"/>
  <c r="S694" i="10"/>
  <c r="S697" i="10"/>
  <c r="S696" i="10"/>
  <c r="S698" i="10"/>
  <c r="S695" i="10"/>
  <c r="S699" i="10"/>
  <c r="S701" i="10"/>
  <c r="S702" i="10"/>
  <c r="S703" i="10"/>
  <c r="S700" i="10"/>
  <c r="S704" i="10"/>
  <c r="S705" i="10"/>
  <c r="S706" i="10"/>
  <c r="S709" i="10"/>
  <c r="S710" i="10"/>
  <c r="S708" i="10"/>
  <c r="S707" i="10"/>
  <c r="S711" i="10"/>
  <c r="S715" i="10"/>
  <c r="S713" i="10"/>
  <c r="S712" i="10"/>
  <c r="S714" i="10"/>
  <c r="S716" i="10"/>
  <c r="S717" i="10"/>
  <c r="S718" i="10"/>
  <c r="S723" i="10"/>
  <c r="S722" i="10"/>
  <c r="S719" i="10"/>
  <c r="S720" i="10"/>
  <c r="S721" i="10"/>
  <c r="S727" i="10"/>
  <c r="S724" i="10"/>
  <c r="S729" i="10"/>
  <c r="S725" i="10"/>
  <c r="S726" i="10"/>
  <c r="S728" i="10"/>
  <c r="S732" i="10"/>
  <c r="S731" i="10"/>
  <c r="S730" i="10"/>
  <c r="S734" i="10"/>
  <c r="S733" i="10"/>
  <c r="S737" i="10"/>
  <c r="S735" i="10"/>
  <c r="S736" i="10"/>
  <c r="S738" i="10"/>
  <c r="S741" i="10"/>
  <c r="S739" i="10"/>
  <c r="S740" i="10"/>
  <c r="S742" i="10"/>
  <c r="S744" i="10"/>
  <c r="S743" i="10"/>
  <c r="S745" i="10"/>
  <c r="S749" i="10"/>
  <c r="S746" i="10"/>
  <c r="S747" i="10"/>
  <c r="S751" i="10"/>
  <c r="S753" i="10"/>
  <c r="S748" i="10"/>
  <c r="S750" i="10"/>
  <c r="S755" i="10"/>
  <c r="S752" i="10"/>
  <c r="S756" i="10"/>
  <c r="S754" i="10"/>
  <c r="S757" i="10"/>
  <c r="S758" i="10"/>
  <c r="S759" i="10"/>
  <c r="S764" i="10"/>
  <c r="S761" i="10"/>
  <c r="S762" i="10"/>
  <c r="S760" i="10"/>
  <c r="S763" i="10"/>
  <c r="S766" i="10"/>
  <c r="S767" i="10"/>
  <c r="S765" i="10"/>
  <c r="S768" i="10"/>
  <c r="S770" i="10"/>
  <c r="S772" i="10"/>
  <c r="S769" i="10"/>
  <c r="S771" i="10"/>
  <c r="S775" i="10"/>
  <c r="S773" i="10"/>
  <c r="S774" i="10"/>
  <c r="S777" i="10"/>
  <c r="S776" i="10"/>
  <c r="S778" i="10"/>
  <c r="S781" i="10"/>
  <c r="S779" i="10"/>
  <c r="S783" i="10"/>
  <c r="S780" i="10"/>
  <c r="S782" i="10"/>
  <c r="S787" i="10"/>
  <c r="S785" i="10"/>
  <c r="S784" i="10"/>
  <c r="S789" i="10"/>
  <c r="S791" i="10"/>
  <c r="S786" i="10"/>
  <c r="S788" i="10"/>
  <c r="S792" i="10"/>
  <c r="S790" i="10"/>
  <c r="S794" i="10"/>
  <c r="S796" i="10"/>
  <c r="S793" i="10"/>
  <c r="S797" i="10"/>
  <c r="S795" i="10"/>
  <c r="S799" i="10"/>
  <c r="S801" i="10"/>
  <c r="S803" i="10"/>
  <c r="S798" i="10"/>
  <c r="S800" i="10"/>
  <c r="S805" i="10"/>
  <c r="S802" i="10"/>
  <c r="S807" i="10"/>
  <c r="S806" i="10"/>
  <c r="S804" i="10"/>
  <c r="S811" i="10"/>
  <c r="S809" i="10"/>
  <c r="S808" i="10"/>
  <c r="S810" i="10"/>
  <c r="S812" i="10"/>
  <c r="S815" i="10"/>
  <c r="S813" i="10"/>
  <c r="S814" i="10"/>
  <c r="S816" i="10"/>
  <c r="S818" i="10"/>
  <c r="S817" i="10"/>
  <c r="S819" i="10"/>
  <c r="S820" i="10"/>
  <c r="S823" i="10"/>
  <c r="S821" i="10"/>
  <c r="S822" i="10"/>
  <c r="S824" i="10"/>
  <c r="S825" i="10"/>
  <c r="S827" i="10"/>
  <c r="S829" i="10"/>
  <c r="S826" i="10"/>
  <c r="S828" i="10"/>
  <c r="S830" i="10"/>
  <c r="S832" i="10"/>
  <c r="S833" i="10"/>
  <c r="S831" i="10"/>
  <c r="S834" i="10"/>
  <c r="S836" i="10"/>
  <c r="S835" i="10"/>
  <c r="S837" i="10"/>
  <c r="S838" i="10"/>
  <c r="S839" i="10"/>
  <c r="S841" i="10"/>
  <c r="S842" i="10"/>
  <c r="S844" i="10"/>
  <c r="S840" i="10"/>
  <c r="S843" i="10"/>
  <c r="S846" i="10"/>
  <c r="S845" i="10"/>
  <c r="S848" i="10"/>
  <c r="S850" i="10"/>
  <c r="S847" i="10"/>
  <c r="S849" i="10"/>
  <c r="S853" i="10"/>
  <c r="S851" i="10"/>
  <c r="S852" i="10"/>
  <c r="S855" i="10"/>
  <c r="S854" i="10"/>
  <c r="S857" i="10"/>
  <c r="S856" i="10"/>
  <c r="S859" i="10"/>
  <c r="S858" i="10"/>
  <c r="S861" i="10"/>
  <c r="S862" i="10"/>
  <c r="S860" i="10"/>
  <c r="S864" i="10"/>
  <c r="S863" i="10"/>
  <c r="S866" i="10"/>
  <c r="S867" i="10"/>
  <c r="S865" i="10"/>
  <c r="S869" i="10"/>
  <c r="S868" i="10"/>
  <c r="S870" i="10"/>
  <c r="S871" i="10"/>
  <c r="S872" i="10"/>
  <c r="S873" i="10"/>
  <c r="S874" i="10"/>
  <c r="S875" i="10"/>
  <c r="S880" i="10"/>
  <c r="S877" i="10"/>
  <c r="S876" i="10"/>
  <c r="S878" i="10"/>
  <c r="S879" i="10"/>
  <c r="S881" i="10"/>
  <c r="S882" i="10"/>
  <c r="S885" i="10"/>
  <c r="S883" i="10"/>
  <c r="S884" i="10"/>
  <c r="S887" i="10"/>
  <c r="S886" i="10"/>
  <c r="S888" i="10"/>
  <c r="S890" i="10"/>
  <c r="S889" i="10"/>
  <c r="S892" i="10"/>
  <c r="S893" i="10"/>
  <c r="S895" i="10"/>
  <c r="S891" i="10"/>
  <c r="S897" i="10"/>
  <c r="S894" i="10"/>
  <c r="S898" i="10"/>
  <c r="S896" i="10"/>
  <c r="S900" i="10"/>
  <c r="S899" i="10"/>
  <c r="S901" i="10"/>
  <c r="S903" i="10"/>
  <c r="S905" i="10"/>
  <c r="S906" i="10"/>
  <c r="S902" i="10"/>
  <c r="S904" i="10"/>
  <c r="S908" i="10"/>
  <c r="S910" i="10"/>
  <c r="S907" i="10"/>
  <c r="S912" i="10"/>
  <c r="S909" i="10"/>
  <c r="S914" i="10"/>
  <c r="S916" i="10"/>
  <c r="S911" i="10"/>
  <c r="S913" i="10"/>
  <c r="S918" i="10"/>
  <c r="S915" i="10"/>
  <c r="S917" i="10"/>
  <c r="S920" i="10"/>
  <c r="S919" i="10"/>
  <c r="S921" i="10"/>
  <c r="S922" i="10"/>
  <c r="S925" i="10"/>
  <c r="S923" i="10"/>
  <c r="S924" i="10"/>
  <c r="S926" i="10"/>
  <c r="S928" i="10"/>
  <c r="S927" i="10"/>
  <c r="S929" i="10"/>
  <c r="S930" i="10"/>
  <c r="S933" i="10"/>
  <c r="S931" i="10"/>
  <c r="S934" i="10"/>
  <c r="S932" i="10"/>
  <c r="S935" i="10"/>
  <c r="S937" i="10"/>
  <c r="S936" i="10"/>
  <c r="S940" i="10"/>
  <c r="S938" i="10"/>
  <c r="S939" i="10"/>
  <c r="S942" i="10"/>
  <c r="S941" i="10"/>
  <c r="S943" i="10"/>
  <c r="S944" i="10"/>
  <c r="S946" i="10"/>
  <c r="S945" i="10"/>
  <c r="S948" i="10"/>
  <c r="S947" i="10"/>
  <c r="S949" i="10"/>
  <c r="S952" i="10"/>
  <c r="S950" i="10"/>
  <c r="S951" i="10"/>
  <c r="S954" i="10"/>
  <c r="S956" i="10"/>
  <c r="S957" i="10"/>
  <c r="S953" i="10"/>
  <c r="S955" i="10"/>
  <c r="S958" i="10"/>
  <c r="S960" i="10"/>
  <c r="S959" i="10"/>
  <c r="S963" i="10"/>
  <c r="S961" i="10"/>
  <c r="S962" i="10"/>
  <c r="S964" i="10"/>
  <c r="S965" i="10"/>
  <c r="S967" i="10"/>
  <c r="S966" i="10"/>
  <c r="S971" i="10"/>
  <c r="S968" i="10"/>
  <c r="S969" i="10"/>
  <c r="S970" i="10"/>
  <c r="S973" i="10"/>
  <c r="S975" i="10"/>
  <c r="S972" i="10"/>
  <c r="S974" i="10"/>
  <c r="S977" i="10"/>
  <c r="S978" i="10"/>
  <c r="S976" i="10"/>
  <c r="S980" i="10"/>
  <c r="S979" i="10"/>
  <c r="S981" i="10"/>
  <c r="S982" i="10"/>
  <c r="S984" i="10"/>
  <c r="S983" i="10"/>
  <c r="S985" i="10"/>
  <c r="S986" i="10"/>
  <c r="S989" i="10"/>
  <c r="S987" i="10"/>
  <c r="S988" i="10"/>
  <c r="S992" i="10"/>
  <c r="S991" i="10"/>
  <c r="S994" i="10"/>
  <c r="S990" i="10"/>
  <c r="S993" i="10"/>
  <c r="S997" i="10"/>
  <c r="S996" i="10"/>
  <c r="S995" i="10"/>
  <c r="S998" i="10"/>
  <c r="B612" i="1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<sst xmlns="http://schemas.openxmlformats.org/spreadsheetml/2006/main" count="16646" uniqueCount="5569">
  <si>
    <t>Country Name</t>
  </si>
  <si>
    <t>NUTS0</t>
  </si>
  <si>
    <t>NUTS1</t>
  </si>
  <si>
    <t>NUTS2</t>
  </si>
  <si>
    <t>NUTS3</t>
  </si>
  <si>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</si>
  <si>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</si>
  <si>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</si>
  <si>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</si>
  <si>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</si>
  <si>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</si>
  <si>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</si>
  <si>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</si>
  <si>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</si>
  <si>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</si>
  <si>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</si>
  <si>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</si>
  <si>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</si>
  <si>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</si>
  <si>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</si>
  <si>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</si>
  <si>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</si>
  <si>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</si>
  <si>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</si>
  <si>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</si>
  <si>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</si>
  <si>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</si>
  <si>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</si>
  <si>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</si>
  <si>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</si>
  <si>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</si>
  <si>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</si>
  <si>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</si>
  <si>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</si>
  <si>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</si>
  <si>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</si>
  <si>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</si>
  <si>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</si>
  <si>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</si>
  <si>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Dibër</t>
  </si>
  <si>
    <t>AL</t>
  </si>
  <si>
    <t>AL0</t>
  </si>
  <si>
    <t>AL01</t>
  </si>
  <si>
    <t>AL011</t>
  </si>
  <si>
    <t>Durrës</t>
  </si>
  <si>
    <t>AL012</t>
  </si>
  <si>
    <t>Kukës</t>
  </si>
  <si>
    <t>AL013</t>
  </si>
  <si>
    <t>Lezhë</t>
  </si>
  <si>
    <t>AL014</t>
  </si>
  <si>
    <t>Shkodër</t>
  </si>
  <si>
    <t>AL015</t>
  </si>
  <si>
    <t>Elbasan</t>
  </si>
  <si>
    <t>AL02</t>
  </si>
  <si>
    <t>AL021</t>
  </si>
  <si>
    <t>Tiranë</t>
  </si>
  <si>
    <t>AL022</t>
  </si>
  <si>
    <t>Berat</t>
  </si>
  <si>
    <t>AL03</t>
  </si>
  <si>
    <t>AL031</t>
  </si>
  <si>
    <t>Fier</t>
  </si>
  <si>
    <t>AL032</t>
  </si>
  <si>
    <t>Gjirokastër</t>
  </si>
  <si>
    <t>AL033</t>
  </si>
  <si>
    <t>Korcë</t>
  </si>
  <si>
    <t>AL034</t>
  </si>
  <si>
    <t>Vlorë</t>
  </si>
  <si>
    <t>AL035</t>
  </si>
  <si>
    <t>Mittelburgenland</t>
  </si>
  <si>
    <t>AT</t>
  </si>
  <si>
    <t>AT1</t>
  </si>
  <si>
    <t>AT11</t>
  </si>
  <si>
    <t>AT111</t>
  </si>
  <si>
    <t>Nordburgenland</t>
  </si>
  <si>
    <t>AT112</t>
  </si>
  <si>
    <t>Südburgenland</t>
  </si>
  <si>
    <t>AT113</t>
  </si>
  <si>
    <t>Mostviertel-Eisenwurzen</t>
  </si>
  <si>
    <t>AT12</t>
  </si>
  <si>
    <t>AT121</t>
  </si>
  <si>
    <t>Niederösterreich-Süd</t>
  </si>
  <si>
    <t>AT122</t>
  </si>
  <si>
    <t>Sankt Pölten</t>
  </si>
  <si>
    <t>AT123</t>
  </si>
  <si>
    <t>Waldviertel</t>
  </si>
  <si>
    <t>AT124</t>
  </si>
  <si>
    <t>Weinviertel</t>
  </si>
  <si>
    <t>AT125</t>
  </si>
  <si>
    <t>Wiener Umland/Nordteil</t>
  </si>
  <si>
    <t>AT126</t>
  </si>
  <si>
    <t>Wiener Umland/Südteil</t>
  </si>
  <si>
    <t>AT127</t>
  </si>
  <si>
    <t>Wien</t>
  </si>
  <si>
    <t>AT13</t>
  </si>
  <si>
    <t>AT130</t>
  </si>
  <si>
    <t>Klagenfurt-Villach</t>
  </si>
  <si>
    <t>AT2</t>
  </si>
  <si>
    <t>AT21</t>
  </si>
  <si>
    <t>AT211</t>
  </si>
  <si>
    <t>Oberkärnten</t>
  </si>
  <si>
    <t>AT212</t>
  </si>
  <si>
    <t>Unterkärnten</t>
  </si>
  <si>
    <t>AT213</t>
  </si>
  <si>
    <t>Graz</t>
  </si>
  <si>
    <t>AT22</t>
  </si>
  <si>
    <t>AT221</t>
  </si>
  <si>
    <t>Liezen</t>
  </si>
  <si>
    <t>AT222</t>
  </si>
  <si>
    <t>Östliche Obersteiermark</t>
  </si>
  <si>
    <t>AT223</t>
  </si>
  <si>
    <t>Oststeiermark</t>
  </si>
  <si>
    <t>AT224</t>
  </si>
  <si>
    <t>West- und Südsteiermark</t>
  </si>
  <si>
    <t>AT225</t>
  </si>
  <si>
    <t>Westliche Obersteiermark</t>
  </si>
  <si>
    <t>AT226</t>
  </si>
  <si>
    <t>Innviertel</t>
  </si>
  <si>
    <t>AT3</t>
  </si>
  <si>
    <t>AT31</t>
  </si>
  <si>
    <t>AT311</t>
  </si>
  <si>
    <t>Linz-Wels</t>
  </si>
  <si>
    <t>AT312</t>
  </si>
  <si>
    <t>Mühlviertel</t>
  </si>
  <si>
    <t>AT313</t>
  </si>
  <si>
    <t>Steyr-Kirchdorf</t>
  </si>
  <si>
    <t>AT314</t>
  </si>
  <si>
    <t>Traunviertel</t>
  </si>
  <si>
    <t>AT315</t>
  </si>
  <si>
    <t>Lungau</t>
  </si>
  <si>
    <t>AT32</t>
  </si>
  <si>
    <t>AT321</t>
  </si>
  <si>
    <t>Pinzgau-Pongau</t>
  </si>
  <si>
    <t>AT322</t>
  </si>
  <si>
    <t>Salzburg und Umgebung</t>
  </si>
  <si>
    <t>AT323</t>
  </si>
  <si>
    <t>Außerfern</t>
  </si>
  <si>
    <t>AT33</t>
  </si>
  <si>
    <t>AT331</t>
  </si>
  <si>
    <t>Innsbruck</t>
  </si>
  <si>
    <t>AT332</t>
  </si>
  <si>
    <t>Osttirol</t>
  </si>
  <si>
    <t>AT333</t>
  </si>
  <si>
    <t>Tiroler Oberland</t>
  </si>
  <si>
    <t>AT334</t>
  </si>
  <si>
    <t>Tiroler Unterland</t>
  </si>
  <si>
    <t>AT335</t>
  </si>
  <si>
    <t>Bludenz-Bregenzer Wald</t>
  </si>
  <si>
    <t>AT34</t>
  </si>
  <si>
    <t>AT341</t>
  </si>
  <si>
    <t>Rheintal-Bodenseegebiet</t>
  </si>
  <si>
    <t>AT342</t>
  </si>
  <si>
    <t>Arr. de Bruxelles-Capitale/Arr. van Brussel-Hoofdstad</t>
  </si>
  <si>
    <t>BE</t>
  </si>
  <si>
    <t>BE1</t>
  </si>
  <si>
    <t>BE10</t>
  </si>
  <si>
    <t>BE100</t>
  </si>
  <si>
    <t>Arr. Antwerpen</t>
  </si>
  <si>
    <t>BE2</t>
  </si>
  <si>
    <t>BE21</t>
  </si>
  <si>
    <t>BE211</t>
  </si>
  <si>
    <t>Arr. Mechelen</t>
  </si>
  <si>
    <t>BE212</t>
  </si>
  <si>
    <t>Arr. Turnhout</t>
  </si>
  <si>
    <t>BE213</t>
  </si>
  <si>
    <t>Arr. Hasselt</t>
  </si>
  <si>
    <t>BE22</t>
  </si>
  <si>
    <t>BE221</t>
  </si>
  <si>
    <t>Arr. Maaseik</t>
  </si>
  <si>
    <t>BE222</t>
  </si>
  <si>
    <t>Arr. Tongeren</t>
  </si>
  <si>
    <t>BE223</t>
  </si>
  <si>
    <t>Arr. Aalst</t>
  </si>
  <si>
    <t>BE23</t>
  </si>
  <si>
    <t>BE231</t>
  </si>
  <si>
    <t>Arr. Dendermonde</t>
  </si>
  <si>
    <t>BE232</t>
  </si>
  <si>
    <t>Arr. Eeklo</t>
  </si>
  <si>
    <t>BE233</t>
  </si>
  <si>
    <t>Arr. Gent</t>
  </si>
  <si>
    <t>BE234</t>
  </si>
  <si>
    <t>Arr. Oudenaarde</t>
  </si>
  <si>
    <t>BE235</t>
  </si>
  <si>
    <t>Arr. Sint-Niklaas</t>
  </si>
  <si>
    <t>BE236</t>
  </si>
  <si>
    <t>Arr. Halle-Vilvoorde</t>
  </si>
  <si>
    <t>BE24</t>
  </si>
  <si>
    <t>BE241</t>
  </si>
  <si>
    <t>Arr. Leuven</t>
  </si>
  <si>
    <t>BE242</t>
  </si>
  <si>
    <t>Arr. Brugge</t>
  </si>
  <si>
    <t>BE25</t>
  </si>
  <si>
    <t>BE251</t>
  </si>
  <si>
    <t>Arr. Diksmuide</t>
  </si>
  <si>
    <t>BE252</t>
  </si>
  <si>
    <t>Arr. Ieper</t>
  </si>
  <si>
    <t>BE253</t>
  </si>
  <si>
    <t>Arr. Kortrijk</t>
  </si>
  <si>
    <t>BE254</t>
  </si>
  <si>
    <t>Arr. Oostende</t>
  </si>
  <si>
    <t>BE255</t>
  </si>
  <si>
    <t>Arr. Roeselare</t>
  </si>
  <si>
    <t>BE256</t>
  </si>
  <si>
    <t>Arr. Tielt</t>
  </si>
  <si>
    <t>BE257</t>
  </si>
  <si>
    <t>Arr. Veurne</t>
  </si>
  <si>
    <t>BE258</t>
  </si>
  <si>
    <t>Arr. Nivelles</t>
  </si>
  <si>
    <t>BE3</t>
  </si>
  <si>
    <t>BE31</t>
  </si>
  <si>
    <t>BE310</t>
  </si>
  <si>
    <t>Arr. Ath</t>
  </si>
  <si>
    <t>BE32</t>
  </si>
  <si>
    <t>BE321</t>
  </si>
  <si>
    <t>Arr. Charleroi</t>
  </si>
  <si>
    <t>BE322</t>
  </si>
  <si>
    <t>Arr. Mons</t>
  </si>
  <si>
    <t>BE323</t>
  </si>
  <si>
    <t>Arr. Mouscron</t>
  </si>
  <si>
    <t>BE324</t>
  </si>
  <si>
    <t>Arr. Soignies</t>
  </si>
  <si>
    <t>BE325</t>
  </si>
  <si>
    <t>Arr. Thuin</t>
  </si>
  <si>
    <t>BE326</t>
  </si>
  <si>
    <t>Arr. Tournai</t>
  </si>
  <si>
    <t>BE327</t>
  </si>
  <si>
    <t>Arr. Huy</t>
  </si>
  <si>
    <t>BE33</t>
  </si>
  <si>
    <t>BE331</t>
  </si>
  <si>
    <t>Arr. Liège</t>
  </si>
  <si>
    <t>BE332</t>
  </si>
  <si>
    <t>Arr. Waremme</t>
  </si>
  <si>
    <t>BE334</t>
  </si>
  <si>
    <t>Arr. Verviers - communes francophones</t>
  </si>
  <si>
    <t>BE335</t>
  </si>
  <si>
    <t>Bezirk Verviers - Deutschsprachige Gemeinschaft</t>
  </si>
  <si>
    <t>BE336</t>
  </si>
  <si>
    <t>Arr. Arlon</t>
  </si>
  <si>
    <t>BE34</t>
  </si>
  <si>
    <t>BE341</t>
  </si>
  <si>
    <t>Arr. Bastogne</t>
  </si>
  <si>
    <t>BE342</t>
  </si>
  <si>
    <t>Arr. Marche-en-Famenne</t>
  </si>
  <si>
    <t>BE343</t>
  </si>
  <si>
    <t>Arr. Neufchâteau</t>
  </si>
  <si>
    <t>BE344</t>
  </si>
  <si>
    <t>Arr. Virton</t>
  </si>
  <si>
    <t>BE345</t>
  </si>
  <si>
    <t>Arr. Dinant</t>
  </si>
  <si>
    <t>BE35</t>
  </si>
  <si>
    <t>BE351</t>
  </si>
  <si>
    <t>Arr. Namur</t>
  </si>
  <si>
    <t>BE352</t>
  </si>
  <si>
    <t>Arr. Philippeville</t>
  </si>
  <si>
    <t>BE353</t>
  </si>
  <si>
    <t>Видин</t>
  </si>
  <si>
    <t>BG</t>
  </si>
  <si>
    <t>BG3</t>
  </si>
  <si>
    <t>BG31</t>
  </si>
  <si>
    <t>BG311</t>
  </si>
  <si>
    <t>Монтана</t>
  </si>
  <si>
    <t>BG312</t>
  </si>
  <si>
    <t>Враца</t>
  </si>
  <si>
    <t>BG313</t>
  </si>
  <si>
    <t>Плевен</t>
  </si>
  <si>
    <t>BG314</t>
  </si>
  <si>
    <t>Ловеч</t>
  </si>
  <si>
    <t>BG315</t>
  </si>
  <si>
    <t>Велико Търново</t>
  </si>
  <si>
    <t>BG32</t>
  </si>
  <si>
    <t>BG321</t>
  </si>
  <si>
    <t>Габрово</t>
  </si>
  <si>
    <t>BG322</t>
  </si>
  <si>
    <t>Русе</t>
  </si>
  <si>
    <t>BG323</t>
  </si>
  <si>
    <t>Разград</t>
  </si>
  <si>
    <t>BG324</t>
  </si>
  <si>
    <t>Силистра</t>
  </si>
  <si>
    <t>BG325</t>
  </si>
  <si>
    <t>Варна</t>
  </si>
  <si>
    <t>BG33</t>
  </si>
  <si>
    <t>BG331</t>
  </si>
  <si>
    <t>Добрич</t>
  </si>
  <si>
    <t>BG332</t>
  </si>
  <si>
    <t>Шумен</t>
  </si>
  <si>
    <t>BG333</t>
  </si>
  <si>
    <t>Търговище</t>
  </si>
  <si>
    <t>BG334</t>
  </si>
  <si>
    <t>Бургас</t>
  </si>
  <si>
    <t>BG34</t>
  </si>
  <si>
    <t>BG341</t>
  </si>
  <si>
    <t>Сливен</t>
  </si>
  <si>
    <t>BG342</t>
  </si>
  <si>
    <t>Ямбол</t>
  </si>
  <si>
    <t>BG343</t>
  </si>
  <si>
    <t>Стара Загора</t>
  </si>
  <si>
    <t>BG344</t>
  </si>
  <si>
    <t>София (столица)</t>
  </si>
  <si>
    <t>BG4</t>
  </si>
  <si>
    <t>BG41</t>
  </si>
  <si>
    <t>BG411</t>
  </si>
  <si>
    <t>София</t>
  </si>
  <si>
    <t>BG412</t>
  </si>
  <si>
    <t>Благоевград</t>
  </si>
  <si>
    <t>BG413</t>
  </si>
  <si>
    <t>Перник</t>
  </si>
  <si>
    <t>BG414</t>
  </si>
  <si>
    <t>Кюстендил</t>
  </si>
  <si>
    <t>BG415</t>
  </si>
  <si>
    <t>Пловдив</t>
  </si>
  <si>
    <t>BG42</t>
  </si>
  <si>
    <t>BG421</t>
  </si>
  <si>
    <t>Хасково</t>
  </si>
  <si>
    <t>BG422</t>
  </si>
  <si>
    <t>Пазарджик</t>
  </si>
  <si>
    <t>BG423</t>
  </si>
  <si>
    <t>Смолян</t>
  </si>
  <si>
    <t>BG424</t>
  </si>
  <si>
    <t>Кърджали</t>
  </si>
  <si>
    <t>BG425</t>
  </si>
  <si>
    <t>Vaud</t>
  </si>
  <si>
    <t>CH</t>
  </si>
  <si>
    <t>CH0</t>
  </si>
  <si>
    <t>CH01</t>
  </si>
  <si>
    <t>CH011</t>
  </si>
  <si>
    <t>Valais</t>
  </si>
  <si>
    <t>CH012</t>
  </si>
  <si>
    <t>Genève</t>
  </si>
  <si>
    <t>CH013</t>
  </si>
  <si>
    <t>Bern</t>
  </si>
  <si>
    <t>CH02</t>
  </si>
  <si>
    <t>CH021</t>
  </si>
  <si>
    <t>Freiburg</t>
  </si>
  <si>
    <t>CH022</t>
  </si>
  <si>
    <t>Solothurn</t>
  </si>
  <si>
    <t>CH023</t>
  </si>
  <si>
    <t>Neuchâtel</t>
  </si>
  <si>
    <t>CH024</t>
  </si>
  <si>
    <t>Jura</t>
  </si>
  <si>
    <t>CH025</t>
  </si>
  <si>
    <t>Basel-Stadt</t>
  </si>
  <si>
    <t>CH03</t>
  </si>
  <si>
    <t>CH031</t>
  </si>
  <si>
    <t>Basel-Landschaft</t>
  </si>
  <si>
    <t>CH032</t>
  </si>
  <si>
    <t>Aargau</t>
  </si>
  <si>
    <t>CH033</t>
  </si>
  <si>
    <t>Zürich</t>
  </si>
  <si>
    <t>CH04</t>
  </si>
  <si>
    <t>CH040</t>
  </si>
  <si>
    <t>Glarus</t>
  </si>
  <si>
    <t>CH05</t>
  </si>
  <si>
    <t>CH051</t>
  </si>
  <si>
    <t>Schaffhausen</t>
  </si>
  <si>
    <t>CH052</t>
  </si>
  <si>
    <t>Appenzell Ausserrhoden</t>
  </si>
  <si>
    <t>CH053</t>
  </si>
  <si>
    <t>Appenzell Innerrhoden</t>
  </si>
  <si>
    <t>CH054</t>
  </si>
  <si>
    <t>St. Gallen</t>
  </si>
  <si>
    <t>CH055</t>
  </si>
  <si>
    <t>Graubünden</t>
  </si>
  <si>
    <t>CH056</t>
  </si>
  <si>
    <t>Thurgau</t>
  </si>
  <si>
    <t>CH057</t>
  </si>
  <si>
    <t>Luzern</t>
  </si>
  <si>
    <t>CH06</t>
  </si>
  <si>
    <t>CH061</t>
  </si>
  <si>
    <t>Uri</t>
  </si>
  <si>
    <t>CH062</t>
  </si>
  <si>
    <t>Schwyz</t>
  </si>
  <si>
    <t>CH063</t>
  </si>
  <si>
    <t>Obwalden</t>
  </si>
  <si>
    <t>CH064</t>
  </si>
  <si>
    <t>Nidwalden</t>
  </si>
  <si>
    <t>CH065</t>
  </si>
  <si>
    <t>Zug</t>
  </si>
  <si>
    <t>CH066</t>
  </si>
  <si>
    <t>Ticino</t>
  </si>
  <si>
    <t>CH07</t>
  </si>
  <si>
    <t>CH070</t>
  </si>
  <si>
    <t>Κύπρος</t>
  </si>
  <si>
    <t>CY</t>
  </si>
  <si>
    <t>CY0</t>
  </si>
  <si>
    <t>CY00</t>
  </si>
  <si>
    <t>CY000</t>
  </si>
  <si>
    <t>Hlavní město Praha</t>
  </si>
  <si>
    <t>CZ</t>
  </si>
  <si>
    <t>CZ0</t>
  </si>
  <si>
    <t>CZ01</t>
  </si>
  <si>
    <t>CZ010</t>
  </si>
  <si>
    <t>Středočeský kraj</t>
  </si>
  <si>
    <t>CZ02</t>
  </si>
  <si>
    <t>CZ020</t>
  </si>
  <si>
    <t>Jihočeský kraj</t>
  </si>
  <si>
    <t>CZ03</t>
  </si>
  <si>
    <t>CZ031</t>
  </si>
  <si>
    <t>Plzeňský kraj</t>
  </si>
  <si>
    <t>CZ032</t>
  </si>
  <si>
    <t>Karlovarský kraj</t>
  </si>
  <si>
    <t>CZ04</t>
  </si>
  <si>
    <t>CZ041</t>
  </si>
  <si>
    <t>Ústecký kraj</t>
  </si>
  <si>
    <t>CZ042</t>
  </si>
  <si>
    <t>Liberecký kraj</t>
  </si>
  <si>
    <t>CZ05</t>
  </si>
  <si>
    <t>CZ051</t>
  </si>
  <si>
    <t>Královéhradecký kraj</t>
  </si>
  <si>
    <t>CZ052</t>
  </si>
  <si>
    <t>Pardubický kraj</t>
  </si>
  <si>
    <t>CZ053</t>
  </si>
  <si>
    <t>Kraj Vysočina</t>
  </si>
  <si>
    <t>CZ06</t>
  </si>
  <si>
    <t>CZ063</t>
  </si>
  <si>
    <t>Jihomoravský kraj</t>
  </si>
  <si>
    <t>CZ064</t>
  </si>
  <si>
    <t>Olomoucký kraj</t>
  </si>
  <si>
    <t>CZ07</t>
  </si>
  <si>
    <t>CZ071</t>
  </si>
  <si>
    <t>Zlínský kraj</t>
  </si>
  <si>
    <t>CZ072</t>
  </si>
  <si>
    <t>Moravskoslezský kraj</t>
  </si>
  <si>
    <t>CZ08</t>
  </si>
  <si>
    <t>CZ080</t>
  </si>
  <si>
    <t>Stuttgart, Stadtkreis</t>
  </si>
  <si>
    <t>DE</t>
  </si>
  <si>
    <t>DE1</t>
  </si>
  <si>
    <t>DE11</t>
  </si>
  <si>
    <t>DE111</t>
  </si>
  <si>
    <t>Böblingen</t>
  </si>
  <si>
    <t>DE112</t>
  </si>
  <si>
    <t>Esslingen</t>
  </si>
  <si>
    <t>DE113</t>
  </si>
  <si>
    <t>Göppingen</t>
  </si>
  <si>
    <t>DE114</t>
  </si>
  <si>
    <t>Ludwigsburg</t>
  </si>
  <si>
    <t>DE115</t>
  </si>
  <si>
    <t>Rems-Murr-Kreis</t>
  </si>
  <si>
    <t>DE116</t>
  </si>
  <si>
    <t>Heilbronn, Stadtkreis</t>
  </si>
  <si>
    <t>DE117</t>
  </si>
  <si>
    <t>Heilbronn, Landkreis</t>
  </si>
  <si>
    <t>DE118</t>
  </si>
  <si>
    <t>Hohenlohekreis</t>
  </si>
  <si>
    <t>DE119</t>
  </si>
  <si>
    <t>Schwäbisch Hall</t>
  </si>
  <si>
    <t>DE11A</t>
  </si>
  <si>
    <t>Main-Tauber-Kreis</t>
  </si>
  <si>
    <t>DE11B</t>
  </si>
  <si>
    <t>Heidenheim</t>
  </si>
  <si>
    <t>DE11C</t>
  </si>
  <si>
    <t>Ostalbkreis</t>
  </si>
  <si>
    <t>DE11D</t>
  </si>
  <si>
    <t>Baden-Baden, Stadtkreis</t>
  </si>
  <si>
    <t>DE12</t>
  </si>
  <si>
    <t>DE121</t>
  </si>
  <si>
    <t>Karlsruhe, Stadtkreis</t>
  </si>
  <si>
    <t>DE122</t>
  </si>
  <si>
    <t>Karlsruhe, Landkreis</t>
  </si>
  <si>
    <t>DE123</t>
  </si>
  <si>
    <t>Rastatt</t>
  </si>
  <si>
    <t>DE124</t>
  </si>
  <si>
    <t>Heidelberg, Stadtkreis</t>
  </si>
  <si>
    <t>DE125</t>
  </si>
  <si>
    <t>Mannheim, Stadtkreis</t>
  </si>
  <si>
    <t>DE126</t>
  </si>
  <si>
    <t>Neckar-Odenwald-Kreis</t>
  </si>
  <si>
    <t>DE127</t>
  </si>
  <si>
    <t>Rhein-Neckar-Kreis</t>
  </si>
  <si>
    <t>DE128</t>
  </si>
  <si>
    <t>Pforzheim, Stadtkreis</t>
  </si>
  <si>
    <t>DE129</t>
  </si>
  <si>
    <t>Calw</t>
  </si>
  <si>
    <t>DE12A</t>
  </si>
  <si>
    <t>Enzkreis</t>
  </si>
  <si>
    <t>DE12B</t>
  </si>
  <si>
    <t>Freudenstadt</t>
  </si>
  <si>
    <t>DE12C</t>
  </si>
  <si>
    <t>Freiburg im Breisgau, Stadtkreis</t>
  </si>
  <si>
    <t>DE13</t>
  </si>
  <si>
    <t>DE131</t>
  </si>
  <si>
    <t>Breisgau-Hochschwarzwald</t>
  </si>
  <si>
    <t>DE132</t>
  </si>
  <si>
    <t>Emmendingen</t>
  </si>
  <si>
    <t>DE133</t>
  </si>
  <si>
    <t>Ortenaukreis</t>
  </si>
  <si>
    <t>DE134</t>
  </si>
  <si>
    <t>Rottweil</t>
  </si>
  <si>
    <t>DE135</t>
  </si>
  <si>
    <t>Schwarzwald-Baar-Kreis</t>
  </si>
  <si>
    <t>DE136</t>
  </si>
  <si>
    <t>Tuttlingen</t>
  </si>
  <si>
    <t>DE137</t>
  </si>
  <si>
    <t>Konstanz</t>
  </si>
  <si>
    <t>DE138</t>
  </si>
  <si>
    <t>Lörrach</t>
  </si>
  <si>
    <t>DE139</t>
  </si>
  <si>
    <t>Waldshut</t>
  </si>
  <si>
    <t>DE13A</t>
  </si>
  <si>
    <t>Reutlingen</t>
  </si>
  <si>
    <t>DE14</t>
  </si>
  <si>
    <t>DE141</t>
  </si>
  <si>
    <t>Tübingen, Landkreis</t>
  </si>
  <si>
    <t>DE142</t>
  </si>
  <si>
    <t>Zollernalbkreis</t>
  </si>
  <si>
    <t>DE143</t>
  </si>
  <si>
    <t>Ulm, Stadtkreis</t>
  </si>
  <si>
    <t>DE144</t>
  </si>
  <si>
    <t>Alb-Donau-Kreis</t>
  </si>
  <si>
    <t>DE145</t>
  </si>
  <si>
    <t>Biberach</t>
  </si>
  <si>
    <t>DE146</t>
  </si>
  <si>
    <t>Bodenseekreis</t>
  </si>
  <si>
    <t>DE147</t>
  </si>
  <si>
    <t>Ravensburg</t>
  </si>
  <si>
    <t>DE148</t>
  </si>
  <si>
    <t>Sigmaringen</t>
  </si>
  <si>
    <t>DE149</t>
  </si>
  <si>
    <t>Ingolstadt, Kreisfreie Stadt</t>
  </si>
  <si>
    <t>DE2</t>
  </si>
  <si>
    <t>DE21</t>
  </si>
  <si>
    <t>DE211</t>
  </si>
  <si>
    <t>München, Kreisfreie Stadt</t>
  </si>
  <si>
    <t>DE212</t>
  </si>
  <si>
    <t>Rosenheim, Kreisfreie Stadt</t>
  </si>
  <si>
    <t>DE213</t>
  </si>
  <si>
    <t>Altötting</t>
  </si>
  <si>
    <t>DE214</t>
  </si>
  <si>
    <t>Berchtesgadener Land</t>
  </si>
  <si>
    <t>DE215</t>
  </si>
  <si>
    <t>Bad Tölz-Wolfratshausen</t>
  </si>
  <si>
    <t>DE216</t>
  </si>
  <si>
    <t>Dachau</t>
  </si>
  <si>
    <t>DE217</t>
  </si>
  <si>
    <t>Ebersberg</t>
  </si>
  <si>
    <t>DE218</t>
  </si>
  <si>
    <t>Eichstätt</t>
  </si>
  <si>
    <t>DE219</t>
  </si>
  <si>
    <t>Erding</t>
  </si>
  <si>
    <t>DE21A</t>
  </si>
  <si>
    <t>Freising</t>
  </si>
  <si>
    <t>DE21B</t>
  </si>
  <si>
    <t>Fürstenfeldbruck</t>
  </si>
  <si>
    <t>DE21C</t>
  </si>
  <si>
    <t>Garmisch-Partenkirchen</t>
  </si>
  <si>
    <t>DE21D</t>
  </si>
  <si>
    <t>Landsberg am Lech</t>
  </si>
  <si>
    <t>DE21E</t>
  </si>
  <si>
    <t>Miesbach</t>
  </si>
  <si>
    <t>DE21F</t>
  </si>
  <si>
    <t>Mühldorf a. Inn</t>
  </si>
  <si>
    <t>DE21G</t>
  </si>
  <si>
    <t>München, Landkreis</t>
  </si>
  <si>
    <t>DE21H</t>
  </si>
  <si>
    <t>Neuburg-Schrobenhausen</t>
  </si>
  <si>
    <t>DE21I</t>
  </si>
  <si>
    <t>Pfaffenhofen a. d. Ilm</t>
  </si>
  <si>
    <t>DE21J</t>
  </si>
  <si>
    <t>Rosenheim, Landkreis</t>
  </si>
  <si>
    <t>DE21K</t>
  </si>
  <si>
    <t>Starnberg</t>
  </si>
  <si>
    <t>DE21L</t>
  </si>
  <si>
    <t>Traunstein</t>
  </si>
  <si>
    <t>DE21M</t>
  </si>
  <si>
    <t>Weilheim-Schongau</t>
  </si>
  <si>
    <t>DE21N</t>
  </si>
  <si>
    <t>Landshut, Kreisfreie Stadt</t>
  </si>
  <si>
    <t>DE22</t>
  </si>
  <si>
    <t>DE221</t>
  </si>
  <si>
    <t>Passau, Kreisfreie Stadt</t>
  </si>
  <si>
    <t>DE222</t>
  </si>
  <si>
    <t>Straubing, Kreisfreie Stadt</t>
  </si>
  <si>
    <t>DE223</t>
  </si>
  <si>
    <t>Deggendorf</t>
  </si>
  <si>
    <t>DE224</t>
  </si>
  <si>
    <t>Freyung-Grafenau</t>
  </si>
  <si>
    <t>DE225</t>
  </si>
  <si>
    <t>Kelheim</t>
  </si>
  <si>
    <t>DE226</t>
  </si>
  <si>
    <t>Landshut, Landkreis</t>
  </si>
  <si>
    <t>DE227</t>
  </si>
  <si>
    <t>Passau, Landkreis</t>
  </si>
  <si>
    <t>DE228</t>
  </si>
  <si>
    <t>Regen</t>
  </si>
  <si>
    <t>DE229</t>
  </si>
  <si>
    <t>Rottal-Inn</t>
  </si>
  <si>
    <t>DE22A</t>
  </si>
  <si>
    <t>Straubing-Bogen</t>
  </si>
  <si>
    <t>DE22B</t>
  </si>
  <si>
    <t>Dingolfing-Landau</t>
  </si>
  <si>
    <t>DE22C</t>
  </si>
  <si>
    <t>Amberg, Kreisfreie Stadt</t>
  </si>
  <si>
    <t>DE23</t>
  </si>
  <si>
    <t>DE231</t>
  </si>
  <si>
    <t>Regensburg, Kreisfreie Stadt</t>
  </si>
  <si>
    <t>DE232</t>
  </si>
  <si>
    <t>Weiden i. d. Opf, Kreisfreie Stadt</t>
  </si>
  <si>
    <t>DE233</t>
  </si>
  <si>
    <t>Amberg-Sulzbach</t>
  </si>
  <si>
    <t>DE234</t>
  </si>
  <si>
    <t>Cham</t>
  </si>
  <si>
    <t>DE235</t>
  </si>
  <si>
    <t>Neumarkt i. d. OPf.</t>
  </si>
  <si>
    <t>DE236</t>
  </si>
  <si>
    <t>Neustadt a. d. Waldnaab</t>
  </si>
  <si>
    <t>DE237</t>
  </si>
  <si>
    <t>Regensburg, Landkreis</t>
  </si>
  <si>
    <t>DE238</t>
  </si>
  <si>
    <t>Schwandorf</t>
  </si>
  <si>
    <t>DE239</t>
  </si>
  <si>
    <t>Tirschenreuth</t>
  </si>
  <si>
    <t>DE23A</t>
  </si>
  <si>
    <t>Bamberg, Kreisfreie Stadt</t>
  </si>
  <si>
    <t>DE24</t>
  </si>
  <si>
    <t>DE241</t>
  </si>
  <si>
    <t>Bayreuth, Kreisfreie Stadt</t>
  </si>
  <si>
    <t>DE242</t>
  </si>
  <si>
    <t>Coburg, Kreisfreie Stadt</t>
  </si>
  <si>
    <t>DE243</t>
  </si>
  <si>
    <t>Hof, Kreisfreie Stadt</t>
  </si>
  <si>
    <t>DE244</t>
  </si>
  <si>
    <t>Bamberg, Landkreis</t>
  </si>
  <si>
    <t>DE245</t>
  </si>
  <si>
    <t>Bayreuth, Landkreis</t>
  </si>
  <si>
    <t>DE246</t>
  </si>
  <si>
    <t>Coburg, Landkreis</t>
  </si>
  <si>
    <t>DE247</t>
  </si>
  <si>
    <t>Forchheim</t>
  </si>
  <si>
    <t>DE248</t>
  </si>
  <si>
    <t>Hof, Landkreis</t>
  </si>
  <si>
    <t>DE249</t>
  </si>
  <si>
    <t>Kronach</t>
  </si>
  <si>
    <t>DE24A</t>
  </si>
  <si>
    <t>Kulmbach</t>
  </si>
  <si>
    <t>DE24B</t>
  </si>
  <si>
    <t>Lichtenfels</t>
  </si>
  <si>
    <t>DE24C</t>
  </si>
  <si>
    <t>Wunsiedel i. Fichtelgebirge</t>
  </si>
  <si>
    <t>DE24D</t>
  </si>
  <si>
    <t>Ansbach, Kreisfreie Stadt</t>
  </si>
  <si>
    <t>DE25</t>
  </si>
  <si>
    <t>DE251</t>
  </si>
  <si>
    <t>Erlangen, Kreisfreie Stadt</t>
  </si>
  <si>
    <t>DE252</t>
  </si>
  <si>
    <t>Fürth, Kreisfreie Stadt</t>
  </si>
  <si>
    <t>DE253</t>
  </si>
  <si>
    <t>Nürnberg, Kreisfreie Stadt</t>
  </si>
  <si>
    <t>DE254</t>
  </si>
  <si>
    <t>Schwabach, Kreisfreie Stadt</t>
  </si>
  <si>
    <t>DE255</t>
  </si>
  <si>
    <t>Ansbach, Landkreis</t>
  </si>
  <si>
    <t>DE256</t>
  </si>
  <si>
    <t>Erlangen-Höchstadt</t>
  </si>
  <si>
    <t>DE257</t>
  </si>
  <si>
    <t>Fürth, Landkreis</t>
  </si>
  <si>
    <t>DE258</t>
  </si>
  <si>
    <t>Nürnberger Land</t>
  </si>
  <si>
    <t>DE259</t>
  </si>
  <si>
    <t>Neustadt a. d. Aisch-Bad Windsheim</t>
  </si>
  <si>
    <t>DE25A</t>
  </si>
  <si>
    <t>Roth</t>
  </si>
  <si>
    <t>DE25B</t>
  </si>
  <si>
    <t>Weißenburg-Gunzenhausen</t>
  </si>
  <si>
    <t>DE25C</t>
  </si>
  <si>
    <t>Aschaffenburg, Kreisfreie Stadt</t>
  </si>
  <si>
    <t>DE26</t>
  </si>
  <si>
    <t>DE261</t>
  </si>
  <si>
    <t>Schweinfurt, Kreisfreie Stadt</t>
  </si>
  <si>
    <t>DE262</t>
  </si>
  <si>
    <t>Würzburg, Kreisfreie Stadt</t>
  </si>
  <si>
    <t>DE263</t>
  </si>
  <si>
    <t>Aschaffenburg, Landkreis</t>
  </si>
  <si>
    <t>DE264</t>
  </si>
  <si>
    <t>Bad Kissingen</t>
  </si>
  <si>
    <t>DE265</t>
  </si>
  <si>
    <t>Rhön-Grabfeld</t>
  </si>
  <si>
    <t>DE266</t>
  </si>
  <si>
    <t>Haßberge</t>
  </si>
  <si>
    <t>DE267</t>
  </si>
  <si>
    <t>Kitzingen</t>
  </si>
  <si>
    <t>DE268</t>
  </si>
  <si>
    <t>Miltenberg</t>
  </si>
  <si>
    <t>DE269</t>
  </si>
  <si>
    <t>Main-Spessart</t>
  </si>
  <si>
    <t>DE26A</t>
  </si>
  <si>
    <t>Schweinfurt, Landkreis</t>
  </si>
  <si>
    <t>DE26B</t>
  </si>
  <si>
    <t>Würzburg, Landkreis</t>
  </si>
  <si>
    <t>DE26C</t>
  </si>
  <si>
    <t>Augsburg, Kreisfreie Stadt</t>
  </si>
  <si>
    <t>DE27</t>
  </si>
  <si>
    <t>DE271</t>
  </si>
  <si>
    <t>Kaufbeuren, Kreisfreie Stadt</t>
  </si>
  <si>
    <t>DE272</t>
  </si>
  <si>
    <t>Kempten (Allgäu), Kreisfreie Stadt</t>
  </si>
  <si>
    <t>DE273</t>
  </si>
  <si>
    <t>Memmingen, Kreisfreie Stadt</t>
  </si>
  <si>
    <t>DE274</t>
  </si>
  <si>
    <t>Aichach-Friedberg</t>
  </si>
  <si>
    <t>DE275</t>
  </si>
  <si>
    <t>Augsburg, Landkreis</t>
  </si>
  <si>
    <t>DE276</t>
  </si>
  <si>
    <t>Dillingen a.d. Donau</t>
  </si>
  <si>
    <t>DE277</t>
  </si>
  <si>
    <t>Günzburg</t>
  </si>
  <si>
    <t>DE278</t>
  </si>
  <si>
    <t>Neu-Ulm</t>
  </si>
  <si>
    <t>DE279</t>
  </si>
  <si>
    <t>Lindau (Bodensee)</t>
  </si>
  <si>
    <t>DE27A</t>
  </si>
  <si>
    <t>Ostallgäu</t>
  </si>
  <si>
    <t>DE27B</t>
  </si>
  <si>
    <t>Unterallgäu</t>
  </si>
  <si>
    <t>DE27C</t>
  </si>
  <si>
    <t>Donau-Ries</t>
  </si>
  <si>
    <t>DE27D</t>
  </si>
  <si>
    <t>Oberallgäu</t>
  </si>
  <si>
    <t>DE27E</t>
  </si>
  <si>
    <t>Berlin</t>
  </si>
  <si>
    <t>DE3</t>
  </si>
  <si>
    <t>DE30</t>
  </si>
  <si>
    <t>DE300</t>
  </si>
  <si>
    <t>Brandenburg an der Havel, Kreisfreie Stadt</t>
  </si>
  <si>
    <t>DE4</t>
  </si>
  <si>
    <t>DE40</t>
  </si>
  <si>
    <t>DE401</t>
  </si>
  <si>
    <t>Cottbus, Kreisfreie Stadt</t>
  </si>
  <si>
    <t>DE402</t>
  </si>
  <si>
    <t>Frankfurt (Oder), Kreisfreie Stadt</t>
  </si>
  <si>
    <t>DE403</t>
  </si>
  <si>
    <t>Potsdam, Kreisfreie Stadt</t>
  </si>
  <si>
    <t>DE404</t>
  </si>
  <si>
    <t>Barnim</t>
  </si>
  <si>
    <t>DE405</t>
  </si>
  <si>
    <t>Dahme-Spreewald</t>
  </si>
  <si>
    <t>DE406</t>
  </si>
  <si>
    <t>Elbe-Elster</t>
  </si>
  <si>
    <t>DE407</t>
  </si>
  <si>
    <t>Havelland</t>
  </si>
  <si>
    <t>DE408</t>
  </si>
  <si>
    <t>Märkisch-Oderland</t>
  </si>
  <si>
    <t>DE409</t>
  </si>
  <si>
    <t>Oberhavel</t>
  </si>
  <si>
    <t>DE40A</t>
  </si>
  <si>
    <t>Oberspreewald-Lausitz</t>
  </si>
  <si>
    <t>DE40B</t>
  </si>
  <si>
    <t>Oder-Spree</t>
  </si>
  <si>
    <t>DE40C</t>
  </si>
  <si>
    <t>Ostprignitz-Ruppin</t>
  </si>
  <si>
    <t>DE40D</t>
  </si>
  <si>
    <t>Potsdam-Mittelmark</t>
  </si>
  <si>
    <t>DE40E</t>
  </si>
  <si>
    <t>Prignitz</t>
  </si>
  <si>
    <t>DE40F</t>
  </si>
  <si>
    <t>Spree-Neiße</t>
  </si>
  <si>
    <t>DE40G</t>
  </si>
  <si>
    <t>Teltow-Fläming</t>
  </si>
  <si>
    <t>DE40H</t>
  </si>
  <si>
    <t>Uckermark</t>
  </si>
  <si>
    <t>DE40I</t>
  </si>
  <si>
    <t>Bremen, Kreisfreie Stadt</t>
  </si>
  <si>
    <t>DE5</t>
  </si>
  <si>
    <t>DE50</t>
  </si>
  <si>
    <t>DE501</t>
  </si>
  <si>
    <t>Bremerhaven, Kreisfreie Stadt</t>
  </si>
  <si>
    <t>DE502</t>
  </si>
  <si>
    <t>Hamburg</t>
  </si>
  <si>
    <t>DE6</t>
  </si>
  <si>
    <t>DE60</t>
  </si>
  <si>
    <t>DE600</t>
  </si>
  <si>
    <t>Darmstadt, Kreisfreie Stadt</t>
  </si>
  <si>
    <t>DE7</t>
  </si>
  <si>
    <t>DE71</t>
  </si>
  <si>
    <t>DE711</t>
  </si>
  <si>
    <t>Frankfurt am Main, Kreisfreie Stadt</t>
  </si>
  <si>
    <t>DE712</t>
  </si>
  <si>
    <t>Offenbach am Main, Kreisfreie Stadt</t>
  </si>
  <si>
    <t>DE713</t>
  </si>
  <si>
    <t>Wiesbaden, Kreisfreie Stadt</t>
  </si>
  <si>
    <t>DE714</t>
  </si>
  <si>
    <t>Bergstraße</t>
  </si>
  <si>
    <t>DE715</t>
  </si>
  <si>
    <t>Darmstadt-Dieburg</t>
  </si>
  <si>
    <t>DE716</t>
  </si>
  <si>
    <t>Groß-Gerau</t>
  </si>
  <si>
    <t>DE717</t>
  </si>
  <si>
    <t>Hochtaunuskreis</t>
  </si>
  <si>
    <t>DE718</t>
  </si>
  <si>
    <t>Main-Kinzig-Kreis</t>
  </si>
  <si>
    <t>DE719</t>
  </si>
  <si>
    <t>Main-Taunus-Kreis</t>
  </si>
  <si>
    <t>DE71A</t>
  </si>
  <si>
    <t>Odenwaldkreis</t>
  </si>
  <si>
    <t>DE71B</t>
  </si>
  <si>
    <t>Offenbach, Landkreis</t>
  </si>
  <si>
    <t>DE71C</t>
  </si>
  <si>
    <t>Rheingau-Taunus-Kreis</t>
  </si>
  <si>
    <t>DE71D</t>
  </si>
  <si>
    <t>Wetteraukreis</t>
  </si>
  <si>
    <t>DE71E</t>
  </si>
  <si>
    <t>Gießen, Landkreis</t>
  </si>
  <si>
    <t>DE72</t>
  </si>
  <si>
    <t>DE721</t>
  </si>
  <si>
    <t>Lahn-Dill-Kreis</t>
  </si>
  <si>
    <t>DE722</t>
  </si>
  <si>
    <t>Limburg-Weilburg</t>
  </si>
  <si>
    <t>DE723</t>
  </si>
  <si>
    <t>Marburg-Biedenkopf</t>
  </si>
  <si>
    <t>DE724</t>
  </si>
  <si>
    <t>Vogelsbergkreis</t>
  </si>
  <si>
    <t>DE725</t>
  </si>
  <si>
    <t>Kassel, Kreisfreie Stadt</t>
  </si>
  <si>
    <t>DE73</t>
  </si>
  <si>
    <t>DE731</t>
  </si>
  <si>
    <t>Fulda</t>
  </si>
  <si>
    <t>DE732</t>
  </si>
  <si>
    <t>Hersfeld-Rotenburg</t>
  </si>
  <si>
    <t>DE733</t>
  </si>
  <si>
    <t>Kassel, Landkreis</t>
  </si>
  <si>
    <t>DE734</t>
  </si>
  <si>
    <t>Schwalm-Eder-Kreis</t>
  </si>
  <si>
    <t>DE735</t>
  </si>
  <si>
    <t>Waldeck-Frankenberg</t>
  </si>
  <si>
    <t>DE736</t>
  </si>
  <si>
    <t>Werra-Meißner-Kreis</t>
  </si>
  <si>
    <t>DE737</t>
  </si>
  <si>
    <t>Rostock, Kreisfreie Stadt</t>
  </si>
  <si>
    <t>DE8</t>
  </si>
  <si>
    <t>DE80</t>
  </si>
  <si>
    <t>DE803</t>
  </si>
  <si>
    <t>Schwerin, Kreisfreie Stadt</t>
  </si>
  <si>
    <t>DE804</t>
  </si>
  <si>
    <t>Mecklenburgische Seenplatte</t>
  </si>
  <si>
    <t>DE80J</t>
  </si>
  <si>
    <t>Landkreis Rostock</t>
  </si>
  <si>
    <t>DE80K</t>
  </si>
  <si>
    <t>Vorpommern-Rügen</t>
  </si>
  <si>
    <t>DE80L</t>
  </si>
  <si>
    <t>Nordwestmecklenburg</t>
  </si>
  <si>
    <t>DE80M</t>
  </si>
  <si>
    <t>Vorpommern-Greifswald</t>
  </si>
  <si>
    <t>DE80N</t>
  </si>
  <si>
    <t>Ludwigslust-Parchim</t>
  </si>
  <si>
    <t>DE80O</t>
  </si>
  <si>
    <t>Braunschweig, Kreisfreie Stadt</t>
  </si>
  <si>
    <t>DE9</t>
  </si>
  <si>
    <t>DE91</t>
  </si>
  <si>
    <t>DE911</t>
  </si>
  <si>
    <t>Salzgitter, Kreisfreie Stadt</t>
  </si>
  <si>
    <t>DE912</t>
  </si>
  <si>
    <t>Wolfsburg, Kreisfreie Stadt</t>
  </si>
  <si>
    <t>DE913</t>
  </si>
  <si>
    <t>Gifhorn</t>
  </si>
  <si>
    <t>DE914</t>
  </si>
  <si>
    <t>Goslar</t>
  </si>
  <si>
    <t>DE916</t>
  </si>
  <si>
    <t>Helmstedt</t>
  </si>
  <si>
    <t>DE917</t>
  </si>
  <si>
    <t>Northeim</t>
  </si>
  <si>
    <t>DE918</t>
  </si>
  <si>
    <t>Peine</t>
  </si>
  <si>
    <t>DE91A</t>
  </si>
  <si>
    <t>Wolfenbüttel</t>
  </si>
  <si>
    <t>DE91B</t>
  </si>
  <si>
    <t>Göttingen</t>
  </si>
  <si>
    <t>DE91C</t>
  </si>
  <si>
    <t>Diepholz</t>
  </si>
  <si>
    <t>DE92</t>
  </si>
  <si>
    <t>DE922</t>
  </si>
  <si>
    <t>Hameln-Pyrmont</t>
  </si>
  <si>
    <t>DE923</t>
  </si>
  <si>
    <t>Hildesheim</t>
  </si>
  <si>
    <t>DE925</t>
  </si>
  <si>
    <t>Holzminden</t>
  </si>
  <si>
    <t>DE926</t>
  </si>
  <si>
    <t>Nienburg (Weser)</t>
  </si>
  <si>
    <t>DE927</t>
  </si>
  <si>
    <t>Schaumburg</t>
  </si>
  <si>
    <t>DE928</t>
  </si>
  <si>
    <t>Region Hannover</t>
  </si>
  <si>
    <t>DE929</t>
  </si>
  <si>
    <t>Celle</t>
  </si>
  <si>
    <t>DE93</t>
  </si>
  <si>
    <t>DE931</t>
  </si>
  <si>
    <t>Cuxhaven</t>
  </si>
  <si>
    <t>DE932</t>
  </si>
  <si>
    <t>Harburg</t>
  </si>
  <si>
    <t>DE933</t>
  </si>
  <si>
    <t>Lüchow-Dannenberg</t>
  </si>
  <si>
    <t>DE934</t>
  </si>
  <si>
    <t>Lüneburg, Landkreis</t>
  </si>
  <si>
    <t>DE935</t>
  </si>
  <si>
    <t>Osterholz</t>
  </si>
  <si>
    <t>DE936</t>
  </si>
  <si>
    <t>Rotenburg (Wümme)</t>
  </si>
  <si>
    <t>DE937</t>
  </si>
  <si>
    <t>Heidekreis</t>
  </si>
  <si>
    <t>DE938</t>
  </si>
  <si>
    <t>Stade</t>
  </si>
  <si>
    <t>DE939</t>
  </si>
  <si>
    <t>Uelzen</t>
  </si>
  <si>
    <t>DE93A</t>
  </si>
  <si>
    <t>Verden</t>
  </si>
  <si>
    <t>DE93B</t>
  </si>
  <si>
    <t>Delmenhorst, Kreisfreie Stadt</t>
  </si>
  <si>
    <t>DE94</t>
  </si>
  <si>
    <t>DE941</t>
  </si>
  <si>
    <t>Emden, Kreisfreie Stadt</t>
  </si>
  <si>
    <t>DE942</t>
  </si>
  <si>
    <t>Oldenburg (Oldenburg), Kreisfreie Stadt</t>
  </si>
  <si>
    <t>DE943</t>
  </si>
  <si>
    <t>Osnabrück, Kreisfreie Stadt</t>
  </si>
  <si>
    <t>DE944</t>
  </si>
  <si>
    <t>Wilhelmshaven, Kreisfreie Stadt</t>
  </si>
  <si>
    <t>DE945</t>
  </si>
  <si>
    <t>Ammerland</t>
  </si>
  <si>
    <t>DE946</t>
  </si>
  <si>
    <t>Aurich</t>
  </si>
  <si>
    <t>DE947</t>
  </si>
  <si>
    <t>Cloppenburg</t>
  </si>
  <si>
    <t>DE948</t>
  </si>
  <si>
    <t>Emsland</t>
  </si>
  <si>
    <t>DE949</t>
  </si>
  <si>
    <t>Friesland (DE)</t>
  </si>
  <si>
    <t>DE94A</t>
  </si>
  <si>
    <t>Grafschaft Bentheim</t>
  </si>
  <si>
    <t>DE94B</t>
  </si>
  <si>
    <t>Leer</t>
  </si>
  <si>
    <t>DE94C</t>
  </si>
  <si>
    <t>Oldenburg, Landkreis</t>
  </si>
  <si>
    <t>DE94D</t>
  </si>
  <si>
    <t>Osnabrück, Landkreis</t>
  </si>
  <si>
    <t>DE94E</t>
  </si>
  <si>
    <t>Vechta</t>
  </si>
  <si>
    <t>DE94F</t>
  </si>
  <si>
    <t>Wesermarsch</t>
  </si>
  <si>
    <t>DE94G</t>
  </si>
  <si>
    <t>Wittmund</t>
  </si>
  <si>
    <t>DE94H</t>
  </si>
  <si>
    <t>Düsseldorf, Kreisfreie Stadt</t>
  </si>
  <si>
    <t>DEA</t>
  </si>
  <si>
    <t>DEA1</t>
  </si>
  <si>
    <t>DEA11</t>
  </si>
  <si>
    <t>Duisburg, Kreisfreie Stadt</t>
  </si>
  <si>
    <t>DEA12</t>
  </si>
  <si>
    <t>Essen, Kreisfreie Stadt</t>
  </si>
  <si>
    <t>DEA13</t>
  </si>
  <si>
    <t>Krefeld, Kreisfreie Stadt</t>
  </si>
  <si>
    <t>DEA14</t>
  </si>
  <si>
    <t>Mönchengladbach, Kreisfreie Stadt</t>
  </si>
  <si>
    <t>DEA15</t>
  </si>
  <si>
    <t>Mülheim an der Ruhr, Kreisfreie Stadt</t>
  </si>
  <si>
    <t>DEA16</t>
  </si>
  <si>
    <t>Oberhausen, Kreisfreie Stadt</t>
  </si>
  <si>
    <t>DEA17</t>
  </si>
  <si>
    <t>Remscheid, Kreisfreie Stadt</t>
  </si>
  <si>
    <t>DEA18</t>
  </si>
  <si>
    <t>Solingen, Kreisfreie Stadt</t>
  </si>
  <si>
    <t>DEA19</t>
  </si>
  <si>
    <t>Wuppertal, Kreisfreie Stadt</t>
  </si>
  <si>
    <t>DEA1A</t>
  </si>
  <si>
    <t>Kleve</t>
  </si>
  <si>
    <t>DEA1B</t>
  </si>
  <si>
    <t>Mettmann</t>
  </si>
  <si>
    <t>DEA1C</t>
  </si>
  <si>
    <t>Rhein-Kreis Neuss</t>
  </si>
  <si>
    <t>DEA1D</t>
  </si>
  <si>
    <t>Viersen</t>
  </si>
  <si>
    <t>DEA1E</t>
  </si>
  <si>
    <t>Wesel</t>
  </si>
  <si>
    <t>DEA1F</t>
  </si>
  <si>
    <t>Bonn, Kreisfreie Stadt</t>
  </si>
  <si>
    <t>DEA2</t>
  </si>
  <si>
    <t>DEA22</t>
  </si>
  <si>
    <t>Köln, Kreisfreie Stadt</t>
  </si>
  <si>
    <t>DEA23</t>
  </si>
  <si>
    <t>Leverkusen, Kreisfreie Stadt</t>
  </si>
  <si>
    <t>DEA24</t>
  </si>
  <si>
    <t>Düren</t>
  </si>
  <si>
    <t>DEA26</t>
  </si>
  <si>
    <t>Rhein-Erft-Kreis</t>
  </si>
  <si>
    <t>DEA27</t>
  </si>
  <si>
    <t>Euskirchen</t>
  </si>
  <si>
    <t>DEA28</t>
  </si>
  <si>
    <t>Heinsberg</t>
  </si>
  <si>
    <t>DEA29</t>
  </si>
  <si>
    <t>Oberbergischer Kreis</t>
  </si>
  <si>
    <t>DEA2A</t>
  </si>
  <si>
    <t>Rheinisch-Bergischer Kreis</t>
  </si>
  <si>
    <t>DEA2B</t>
  </si>
  <si>
    <t>Rhein-Sieg-Kreis</t>
  </si>
  <si>
    <t>DEA2C</t>
  </si>
  <si>
    <t>Städteregion Aachen</t>
  </si>
  <si>
    <t>DEA2D</t>
  </si>
  <si>
    <t>Bottrop, Kreisfreie Stadt</t>
  </si>
  <si>
    <t>DEA3</t>
  </si>
  <si>
    <t>DEA31</t>
  </si>
  <si>
    <t>Gelsenkirchen, Kreisfreie Stadt</t>
  </si>
  <si>
    <t>DEA32</t>
  </si>
  <si>
    <t>Münster, Kreisfreie Stadt</t>
  </si>
  <si>
    <t>DEA33</t>
  </si>
  <si>
    <t>Borken</t>
  </si>
  <si>
    <t>DEA34</t>
  </si>
  <si>
    <t>Coesfeld</t>
  </si>
  <si>
    <t>DEA35</t>
  </si>
  <si>
    <t>Recklinghausen</t>
  </si>
  <si>
    <t>DEA36</t>
  </si>
  <si>
    <t>Steinfurt</t>
  </si>
  <si>
    <t>DEA37</t>
  </si>
  <si>
    <t>Warendorf</t>
  </si>
  <si>
    <t>DEA38</t>
  </si>
  <si>
    <t>Bielefeld, Kreisfreie Stadt</t>
  </si>
  <si>
    <t>DEA4</t>
  </si>
  <si>
    <t>DEA41</t>
  </si>
  <si>
    <t>Gütersloh</t>
  </si>
  <si>
    <t>DEA42</t>
  </si>
  <si>
    <t>Herford</t>
  </si>
  <si>
    <t>DEA43</t>
  </si>
  <si>
    <t>Höxter</t>
  </si>
  <si>
    <t>DEA44</t>
  </si>
  <si>
    <t>Lippe</t>
  </si>
  <si>
    <t>DEA45</t>
  </si>
  <si>
    <t>Minden-Lübbecke</t>
  </si>
  <si>
    <t>DEA46</t>
  </si>
  <si>
    <t>Paderborn</t>
  </si>
  <si>
    <t>DEA47</t>
  </si>
  <si>
    <t>Bochum, Kreisfreie Stadt</t>
  </si>
  <si>
    <t>DEA5</t>
  </si>
  <si>
    <t>DEA51</t>
  </si>
  <si>
    <t>Dortmund, Kreisfreie Stadt</t>
  </si>
  <si>
    <t>DEA52</t>
  </si>
  <si>
    <t>Hagen, Kreisfreie Stadt</t>
  </si>
  <si>
    <t>DEA53</t>
  </si>
  <si>
    <t>Hamm, Kreisfreie Stadt</t>
  </si>
  <si>
    <t>DEA54</t>
  </si>
  <si>
    <t>Herne, Kreisfreie Stadt</t>
  </si>
  <si>
    <t>DEA55</t>
  </si>
  <si>
    <t>Ennepe-Ruhr-Kreis</t>
  </si>
  <si>
    <t>DEA56</t>
  </si>
  <si>
    <t>Hochsauerlandkreis</t>
  </si>
  <si>
    <t>DEA57</t>
  </si>
  <si>
    <t>Märkischer Kreis</t>
  </si>
  <si>
    <t>DEA58</t>
  </si>
  <si>
    <t>Olpe</t>
  </si>
  <si>
    <t>DEA59</t>
  </si>
  <si>
    <t>Siegen-Wittgenstein</t>
  </si>
  <si>
    <t>DEA5A</t>
  </si>
  <si>
    <t>Soest</t>
  </si>
  <si>
    <t>DEA5B</t>
  </si>
  <si>
    <t>Unna</t>
  </si>
  <si>
    <t>DEA5C</t>
  </si>
  <si>
    <t>Koblenz, Kreisfreie Stadt</t>
  </si>
  <si>
    <t>DEB</t>
  </si>
  <si>
    <t>DEB1</t>
  </si>
  <si>
    <t>DEB11</t>
  </si>
  <si>
    <t>Ahrweiler</t>
  </si>
  <si>
    <t>DEB12</t>
  </si>
  <si>
    <t>Altenkirchen (Westerwald)</t>
  </si>
  <si>
    <t>DEB13</t>
  </si>
  <si>
    <t>Bad Kreuznach</t>
  </si>
  <si>
    <t>DEB14</t>
  </si>
  <si>
    <t>Birkenfeld</t>
  </si>
  <si>
    <t>DEB15</t>
  </si>
  <si>
    <t>Mayen-Koblenz</t>
  </si>
  <si>
    <t>DEB17</t>
  </si>
  <si>
    <t>Neuwied</t>
  </si>
  <si>
    <t>DEB18</t>
  </si>
  <si>
    <t>Rhein-Lahn-Kreis</t>
  </si>
  <si>
    <t>DEB1A</t>
  </si>
  <si>
    <t>Westerwaldkreis</t>
  </si>
  <si>
    <t>DEB1B</t>
  </si>
  <si>
    <t>Cochem-Zell</t>
  </si>
  <si>
    <t>DEB1C</t>
  </si>
  <si>
    <t>Rhein-Hunsrück-Kreis</t>
  </si>
  <si>
    <t>DEB1D</t>
  </si>
  <si>
    <t>Trier, Kreisfreie Stadt</t>
  </si>
  <si>
    <t>DEB2</t>
  </si>
  <si>
    <t>DEB21</t>
  </si>
  <si>
    <t>Bernkastel-Wittlich</t>
  </si>
  <si>
    <t>DEB22</t>
  </si>
  <si>
    <t>Eifelkreis Bitburg-Prüm</t>
  </si>
  <si>
    <t>DEB23</t>
  </si>
  <si>
    <t>Vulkaneifel</t>
  </si>
  <si>
    <t>DEB24</t>
  </si>
  <si>
    <t>Trier-Saarburg</t>
  </si>
  <si>
    <t>DEB25</t>
  </si>
  <si>
    <t>Frankenthal (Pfalz), Kreisfreie Stadt</t>
  </si>
  <si>
    <t>DEB3</t>
  </si>
  <si>
    <t>DEB31</t>
  </si>
  <si>
    <t>Kaiserslautern, Kreisfreie Stadt</t>
  </si>
  <si>
    <t>DEB32</t>
  </si>
  <si>
    <t>Landau in der Pfalz, Kreisfreie Stadt</t>
  </si>
  <si>
    <t>DEB33</t>
  </si>
  <si>
    <t>Ludwigshafen am Rhein, Kreisfreie Stadt</t>
  </si>
  <si>
    <t>DEB34</t>
  </si>
  <si>
    <t>Mainz, Kreisfreie Stadt</t>
  </si>
  <si>
    <t>DEB35</t>
  </si>
  <si>
    <t>Neustadt an der Weinstraße, Kreisfreie Stadt</t>
  </si>
  <si>
    <t>DEB36</t>
  </si>
  <si>
    <t>Pirmasens, Kreisfreie Stadt</t>
  </si>
  <si>
    <t>DEB37</t>
  </si>
  <si>
    <t>Speyer, Kreisfreie Stadt</t>
  </si>
  <si>
    <t>DEB38</t>
  </si>
  <si>
    <t>Worms, Kreisfreie Stadt</t>
  </si>
  <si>
    <t>DEB39</t>
  </si>
  <si>
    <t>Zweibrücken, Kreisfreie Stadt</t>
  </si>
  <si>
    <t>DEB3A</t>
  </si>
  <si>
    <t>Alzey-Worms</t>
  </si>
  <si>
    <t>DEB3B</t>
  </si>
  <si>
    <t>Bad Dürkheim</t>
  </si>
  <si>
    <t>DEB3C</t>
  </si>
  <si>
    <t>Donnersbergkreis</t>
  </si>
  <si>
    <t>DEB3D</t>
  </si>
  <si>
    <t>Germersheim</t>
  </si>
  <si>
    <t>DEB3E</t>
  </si>
  <si>
    <t>Kaiserslautern, Landkreis</t>
  </si>
  <si>
    <t>DEB3F</t>
  </si>
  <si>
    <t>Kusel</t>
  </si>
  <si>
    <t>DEB3G</t>
  </si>
  <si>
    <t>Südliche Weinstraße</t>
  </si>
  <si>
    <t>DEB3H</t>
  </si>
  <si>
    <t>Rhein-Pfalz-Kreis</t>
  </si>
  <si>
    <t>DEB3I</t>
  </si>
  <si>
    <t>Mainz-Bingen</t>
  </si>
  <si>
    <t>DEB3J</t>
  </si>
  <si>
    <t>Südwestpfalz</t>
  </si>
  <si>
    <t>DEB3K</t>
  </si>
  <si>
    <t>Regionalverband Saarbrücken</t>
  </si>
  <si>
    <t>DEC</t>
  </si>
  <si>
    <t>DEC0</t>
  </si>
  <si>
    <t>DEC01</t>
  </si>
  <si>
    <t>Merzig-Wadern</t>
  </si>
  <si>
    <t>DEC02</t>
  </si>
  <si>
    <t>Neunkirchen</t>
  </si>
  <si>
    <t>DEC03</t>
  </si>
  <si>
    <t>Saarlouis</t>
  </si>
  <si>
    <t>DEC04</t>
  </si>
  <si>
    <t>Saarpfalz-Kreis</t>
  </si>
  <si>
    <t>DEC05</t>
  </si>
  <si>
    <t>St. Wendel</t>
  </si>
  <si>
    <t>DEC06</t>
  </si>
  <si>
    <t>Dresden, Kreisfreie Stadt</t>
  </si>
  <si>
    <t>DED</t>
  </si>
  <si>
    <t>DED2</t>
  </si>
  <si>
    <t>DED21</t>
  </si>
  <si>
    <t>Bautzen</t>
  </si>
  <si>
    <t>DED2C</t>
  </si>
  <si>
    <t>Görlitz</t>
  </si>
  <si>
    <t>DED2D</t>
  </si>
  <si>
    <t>Meißen</t>
  </si>
  <si>
    <t>DED2E</t>
  </si>
  <si>
    <t>Sächsische Schweiz-Osterzgebirge</t>
  </si>
  <si>
    <t>DED2F</t>
  </si>
  <si>
    <t>Chemnitz, Kreisfreie Stadt</t>
  </si>
  <si>
    <t>DED4</t>
  </si>
  <si>
    <t>DED41</t>
  </si>
  <si>
    <t>Erzgebirgskreis</t>
  </si>
  <si>
    <t>DED42</t>
  </si>
  <si>
    <t>Mittelsachsen</t>
  </si>
  <si>
    <t>DED43</t>
  </si>
  <si>
    <t>Vogtlandkreis</t>
  </si>
  <si>
    <t>DED44</t>
  </si>
  <si>
    <t>Zwickau</t>
  </si>
  <si>
    <t>DED45</t>
  </si>
  <si>
    <t>Leipzig, Kreisfreie Stadt</t>
  </si>
  <si>
    <t>DED5</t>
  </si>
  <si>
    <t>DED51</t>
  </si>
  <si>
    <t>Leipzig</t>
  </si>
  <si>
    <t>DED52</t>
  </si>
  <si>
    <t>Nordsachsen</t>
  </si>
  <si>
    <t>DED53</t>
  </si>
  <si>
    <t>Dessau-Roßlau, Kreisfreie Stadt</t>
  </si>
  <si>
    <t>DEE</t>
  </si>
  <si>
    <t>DEE0</t>
  </si>
  <si>
    <t>DEE01</t>
  </si>
  <si>
    <t>Halle (Saale), Kreisfreie Stadt</t>
  </si>
  <si>
    <t>DEE02</t>
  </si>
  <si>
    <t>Magdeburg, Kreisfreie Stadt</t>
  </si>
  <si>
    <t>DEE03</t>
  </si>
  <si>
    <t>Altmarkkreis Salzwedel</t>
  </si>
  <si>
    <t>DEE04</t>
  </si>
  <si>
    <t>Anhalt-Bitterfeld</t>
  </si>
  <si>
    <t>DEE05</t>
  </si>
  <si>
    <t>Jerichower Land</t>
  </si>
  <si>
    <t>DEE06</t>
  </si>
  <si>
    <t>Börde</t>
  </si>
  <si>
    <t>DEE07</t>
  </si>
  <si>
    <t>Burgenlandkreis</t>
  </si>
  <si>
    <t>DEE08</t>
  </si>
  <si>
    <t>Harz</t>
  </si>
  <si>
    <t>DEE09</t>
  </si>
  <si>
    <t>Mansfeld-Südharz</t>
  </si>
  <si>
    <t>DEE0A</t>
  </si>
  <si>
    <t>Saalekreis</t>
  </si>
  <si>
    <t>DEE0B</t>
  </si>
  <si>
    <t>Salzlandkreis</t>
  </si>
  <si>
    <t>DEE0C</t>
  </si>
  <si>
    <t>Stendal</t>
  </si>
  <si>
    <t>DEE0D</t>
  </si>
  <si>
    <t>Wittenberg</t>
  </si>
  <si>
    <t>DEE0E</t>
  </si>
  <si>
    <t>Flensburg, Kreisfreie Stadt</t>
  </si>
  <si>
    <t>DEF</t>
  </si>
  <si>
    <t>DEF0</t>
  </si>
  <si>
    <t>DEF01</t>
  </si>
  <si>
    <t>Kiel, Kreisfreie Stadt</t>
  </si>
  <si>
    <t>DEF02</t>
  </si>
  <si>
    <t>Lübeck, Kreisfreie Stadt</t>
  </si>
  <si>
    <t>DEF03</t>
  </si>
  <si>
    <t>Neumünster, Kreisfreie Stadt</t>
  </si>
  <si>
    <t>DEF04</t>
  </si>
  <si>
    <t>Dithmarschen</t>
  </si>
  <si>
    <t>DEF05</t>
  </si>
  <si>
    <t>Herzogtum Lauenburg</t>
  </si>
  <si>
    <t>DEF06</t>
  </si>
  <si>
    <t>Nordfriesland</t>
  </si>
  <si>
    <t>DEF07</t>
  </si>
  <si>
    <t>Ostholstein</t>
  </si>
  <si>
    <t>DEF08</t>
  </si>
  <si>
    <t>Pinneberg</t>
  </si>
  <si>
    <t>DEF09</t>
  </si>
  <si>
    <t>Plön</t>
  </si>
  <si>
    <t>DEF0A</t>
  </si>
  <si>
    <t>Rendsburg-Eckernförde</t>
  </si>
  <si>
    <t>DEF0B</t>
  </si>
  <si>
    <t>Schleswig-Flensburg</t>
  </si>
  <si>
    <t>DEF0C</t>
  </si>
  <si>
    <t>Segeberg</t>
  </si>
  <si>
    <t>DEF0D</t>
  </si>
  <si>
    <t>Steinburg</t>
  </si>
  <si>
    <t>DEF0E</t>
  </si>
  <si>
    <t>Stormarn</t>
  </si>
  <si>
    <t>DEF0F</t>
  </si>
  <si>
    <t>Erfurt, Kreisfreie Stadt</t>
  </si>
  <si>
    <t>DEG</t>
  </si>
  <si>
    <t>DEG0</t>
  </si>
  <si>
    <t>DEG01</t>
  </si>
  <si>
    <t>Gera, Kreisfreie Stadt</t>
  </si>
  <si>
    <t>DEG02</t>
  </si>
  <si>
    <t>Jena, Kreisfreie Stadt</t>
  </si>
  <si>
    <t>DEG03</t>
  </si>
  <si>
    <t>Suhl, Kreisfreie Stadt</t>
  </si>
  <si>
    <t>DEG04</t>
  </si>
  <si>
    <t>Weimar, Kreisfreie Stadt</t>
  </si>
  <si>
    <t>DEG05</t>
  </si>
  <si>
    <t>Eichsfeld</t>
  </si>
  <si>
    <t>DEG06</t>
  </si>
  <si>
    <t>Nordhausen</t>
  </si>
  <si>
    <t>DEG07</t>
  </si>
  <si>
    <t>Unstrut-Hainich-Kreis</t>
  </si>
  <si>
    <t>DEG09</t>
  </si>
  <si>
    <t>Kyffhäuserkreis</t>
  </si>
  <si>
    <t>DEG0A</t>
  </si>
  <si>
    <t>Schmalkalden-Meiningen</t>
  </si>
  <si>
    <t>DEG0B</t>
  </si>
  <si>
    <t>Gotha</t>
  </si>
  <si>
    <t>DEG0C</t>
  </si>
  <si>
    <t>Sömmerda</t>
  </si>
  <si>
    <t>DEG0D</t>
  </si>
  <si>
    <t>Hildburghausen</t>
  </si>
  <si>
    <t>DEG0E</t>
  </si>
  <si>
    <t>Ilm-Kreis</t>
  </si>
  <si>
    <t>DEG0F</t>
  </si>
  <si>
    <t>Weimarer Land</t>
  </si>
  <si>
    <t>DEG0G</t>
  </si>
  <si>
    <t>Sonneberg</t>
  </si>
  <si>
    <t>DEG0H</t>
  </si>
  <si>
    <t>Saalfeld-Rudolstadt</t>
  </si>
  <si>
    <t>DEG0I</t>
  </si>
  <si>
    <t>Saale-Holzland-Kreis</t>
  </si>
  <si>
    <t>DEG0J</t>
  </si>
  <si>
    <t>Saale-Orla-Kreis</t>
  </si>
  <si>
    <t>DEG0K</t>
  </si>
  <si>
    <t>Greiz</t>
  </si>
  <si>
    <t>DEG0L</t>
  </si>
  <si>
    <t>Altenburger Land</t>
  </si>
  <si>
    <t>DEG0M</t>
  </si>
  <si>
    <t>Eisenach, Kreisfreie Stadt</t>
  </si>
  <si>
    <t>DEG0N</t>
  </si>
  <si>
    <t>Wartburgkreis</t>
  </si>
  <si>
    <t>DEG0P</t>
  </si>
  <si>
    <t>Byen København</t>
  </si>
  <si>
    <t>DK</t>
  </si>
  <si>
    <t>DK0</t>
  </si>
  <si>
    <t>DK01</t>
  </si>
  <si>
    <t>DK011</t>
  </si>
  <si>
    <t>Københavns omegn</t>
  </si>
  <si>
    <t>DK012</t>
  </si>
  <si>
    <t>Nordsjælland</t>
  </si>
  <si>
    <t>DK013</t>
  </si>
  <si>
    <t>Bornholm</t>
  </si>
  <si>
    <t>DK014</t>
  </si>
  <si>
    <t>Østsjælland</t>
  </si>
  <si>
    <t>DK02</t>
  </si>
  <si>
    <t>DK021</t>
  </si>
  <si>
    <t>Vest- og Sydsjælland</t>
  </si>
  <si>
    <t>DK022</t>
  </si>
  <si>
    <t>Fyn</t>
  </si>
  <si>
    <t>DK03</t>
  </si>
  <si>
    <t>DK031</t>
  </si>
  <si>
    <t>Sydjylland</t>
  </si>
  <si>
    <t>DK032</t>
  </si>
  <si>
    <t>Vestjylland</t>
  </si>
  <si>
    <t>DK04</t>
  </si>
  <si>
    <t>DK041</t>
  </si>
  <si>
    <t>Østjylland</t>
  </si>
  <si>
    <t>DK042</t>
  </si>
  <si>
    <t>Nordjylland</t>
  </si>
  <si>
    <t>DK05</t>
  </si>
  <si>
    <t>DK050</t>
  </si>
  <si>
    <t>Põhja-Eesti</t>
  </si>
  <si>
    <t>EE</t>
  </si>
  <si>
    <t>EE0</t>
  </si>
  <si>
    <t>EE00</t>
  </si>
  <si>
    <t>EE001</t>
  </si>
  <si>
    <t>Lääne-Eesti</t>
  </si>
  <si>
    <t>EE004</t>
  </si>
  <si>
    <t>Kesk-Eesti</t>
  </si>
  <si>
    <t>EE006</t>
  </si>
  <si>
    <t>Kirde-Eesti</t>
  </si>
  <si>
    <t>EE007</t>
  </si>
  <si>
    <t>Lõuna-Eesti</t>
  </si>
  <si>
    <t>EE008</t>
  </si>
  <si>
    <t>Βόρειος Τομέας Αθηνών</t>
  </si>
  <si>
    <t>EL</t>
  </si>
  <si>
    <t>EL3</t>
  </si>
  <si>
    <t>EL30</t>
  </si>
  <si>
    <t>EL301</t>
  </si>
  <si>
    <t>Δυτικός Τομέας Αθηνών</t>
  </si>
  <si>
    <t>EL302</t>
  </si>
  <si>
    <t>Κεντρικός Τομέας Αθηνών</t>
  </si>
  <si>
    <t>EL303</t>
  </si>
  <si>
    <t>Νότιος Τομέας Αθηνών</t>
  </si>
  <si>
    <t>EL304</t>
  </si>
  <si>
    <t>Ανατολική Αττική</t>
  </si>
  <si>
    <t>EL305</t>
  </si>
  <si>
    <t>Δυτική Αττική</t>
  </si>
  <si>
    <t>EL306</t>
  </si>
  <si>
    <t>Πειραιάς, Νήσοι</t>
  </si>
  <si>
    <t>EL307</t>
  </si>
  <si>
    <t>Λέσβος, Λήμνος</t>
  </si>
  <si>
    <t>EL4</t>
  </si>
  <si>
    <t>EL41</t>
  </si>
  <si>
    <t>EL411</t>
  </si>
  <si>
    <t>Ικαρία, Σάμος</t>
  </si>
  <si>
    <t>EL412</t>
  </si>
  <si>
    <t>Χίος</t>
  </si>
  <si>
    <t>EL413</t>
  </si>
  <si>
    <t>Κάλυμνος, Κάρπαθος, Κως, Ρόδος</t>
  </si>
  <si>
    <t>EL42</t>
  </si>
  <si>
    <t>EL421</t>
  </si>
  <si>
    <t>Άνδρος, Θήρα, Κέα, Μήλος, Μύκονος, Νάξος, Πάρος, Σύρος, Τήνος</t>
  </si>
  <si>
    <t>EL422</t>
  </si>
  <si>
    <t>Ηράκλειο</t>
  </si>
  <si>
    <t>EL43</t>
  </si>
  <si>
    <t>EL431</t>
  </si>
  <si>
    <t>Λασίθι</t>
  </si>
  <si>
    <t>EL432</t>
  </si>
  <si>
    <t>Ρεθύμνη</t>
  </si>
  <si>
    <t>EL433</t>
  </si>
  <si>
    <t>Χανιά</t>
  </si>
  <si>
    <t>EL434</t>
  </si>
  <si>
    <t>Έβρος</t>
  </si>
  <si>
    <t>EL5</t>
  </si>
  <si>
    <t>EL51</t>
  </si>
  <si>
    <t>EL511</t>
  </si>
  <si>
    <t>Ξάνθη</t>
  </si>
  <si>
    <t>EL512</t>
  </si>
  <si>
    <t>Ροδόπη</t>
  </si>
  <si>
    <t>EL513</t>
  </si>
  <si>
    <t>Δράμα</t>
  </si>
  <si>
    <t>EL514</t>
  </si>
  <si>
    <t>Θάσος, Καβάλα</t>
  </si>
  <si>
    <t>EL515</t>
  </si>
  <si>
    <t>Ημαθία</t>
  </si>
  <si>
    <t>EL52</t>
  </si>
  <si>
    <t>EL521</t>
  </si>
  <si>
    <t>Θεσσαλονίκη</t>
  </si>
  <si>
    <t>EL522</t>
  </si>
  <si>
    <t>Κιλκίς</t>
  </si>
  <si>
    <t>EL523</t>
  </si>
  <si>
    <t>Πέλλα</t>
  </si>
  <si>
    <t>EL524</t>
  </si>
  <si>
    <t>Πιερία</t>
  </si>
  <si>
    <t>EL525</t>
  </si>
  <si>
    <t>Σέρρες</t>
  </si>
  <si>
    <t>EL526</t>
  </si>
  <si>
    <t>Χαλκιδική</t>
  </si>
  <si>
    <t>EL527</t>
  </si>
  <si>
    <t>Γρεβενά, Κοζάνη</t>
  </si>
  <si>
    <t>EL53</t>
  </si>
  <si>
    <t>EL531</t>
  </si>
  <si>
    <t>Καστοριά</t>
  </si>
  <si>
    <t>EL532</t>
  </si>
  <si>
    <t>Φλώρινα</t>
  </si>
  <si>
    <t>EL533</t>
  </si>
  <si>
    <t>Άρτα, Πρέβεζα</t>
  </si>
  <si>
    <t>EL54</t>
  </si>
  <si>
    <t>EL541</t>
  </si>
  <si>
    <t>Θεσπρωτία</t>
  </si>
  <si>
    <t>EL542</t>
  </si>
  <si>
    <t>Ιωάννινα</t>
  </si>
  <si>
    <t>EL543</t>
  </si>
  <si>
    <t>Καρδίτσα, Τρίκαλα</t>
  </si>
  <si>
    <t>EL6</t>
  </si>
  <si>
    <t>EL61</t>
  </si>
  <si>
    <t>EL611</t>
  </si>
  <si>
    <t>Λάρισα</t>
  </si>
  <si>
    <t>EL612</t>
  </si>
  <si>
    <t>Μαγνησία, Σποράδες</t>
  </si>
  <si>
    <t>EL613</t>
  </si>
  <si>
    <t>Ζάκυνθος</t>
  </si>
  <si>
    <t>EL62</t>
  </si>
  <si>
    <t>EL621</t>
  </si>
  <si>
    <t>Κέρκυρα</t>
  </si>
  <si>
    <t>EL622</t>
  </si>
  <si>
    <t>Ιθάκη, Κεφαλληνία</t>
  </si>
  <si>
    <t>EL623</t>
  </si>
  <si>
    <t>Λευκάδα</t>
  </si>
  <si>
    <t>EL624</t>
  </si>
  <si>
    <t>Αιτωλοακαρνανία</t>
  </si>
  <si>
    <t>EL63</t>
  </si>
  <si>
    <t>EL631</t>
  </si>
  <si>
    <t>Αχαΐα</t>
  </si>
  <si>
    <t>EL632</t>
  </si>
  <si>
    <t>Ηλεία</t>
  </si>
  <si>
    <t>EL633</t>
  </si>
  <si>
    <t>Βοιωτία</t>
  </si>
  <si>
    <t>EL64</t>
  </si>
  <si>
    <t>EL641</t>
  </si>
  <si>
    <t>Εύβοια</t>
  </si>
  <si>
    <t>EL642</t>
  </si>
  <si>
    <t>Ευρυτανία</t>
  </si>
  <si>
    <t>EL643</t>
  </si>
  <si>
    <t>Φθιώτιδα</t>
  </si>
  <si>
    <t>EL644</t>
  </si>
  <si>
    <t>Φωκίδα</t>
  </si>
  <si>
    <t>EL645</t>
  </si>
  <si>
    <t>Αργολίδα, Αρκαδία</t>
  </si>
  <si>
    <t>EL65</t>
  </si>
  <si>
    <t>EL651</t>
  </si>
  <si>
    <t>Κορινθία</t>
  </si>
  <si>
    <t>EL652</t>
  </si>
  <si>
    <t>Λακωνία, Μεσσηνία</t>
  </si>
  <si>
    <t>EL653</t>
  </si>
  <si>
    <t>A Coruña</t>
  </si>
  <si>
    <t>ES</t>
  </si>
  <si>
    <t>ES1</t>
  </si>
  <si>
    <t>ES11</t>
  </si>
  <si>
    <t>ES111</t>
  </si>
  <si>
    <t>Lugo</t>
  </si>
  <si>
    <t>ES112</t>
  </si>
  <si>
    <t>Ourense</t>
  </si>
  <si>
    <t>ES113</t>
  </si>
  <si>
    <t>Pontevedra</t>
  </si>
  <si>
    <t>ES114</t>
  </si>
  <si>
    <t>Asturias</t>
  </si>
  <si>
    <t>ES12</t>
  </si>
  <si>
    <t>ES120</t>
  </si>
  <si>
    <t>Cantabria</t>
  </si>
  <si>
    <t>ES13</t>
  </si>
  <si>
    <t>ES130</t>
  </si>
  <si>
    <t>Araba/Álava</t>
  </si>
  <si>
    <t>ES2</t>
  </si>
  <si>
    <t>ES21</t>
  </si>
  <si>
    <t>ES211</t>
  </si>
  <si>
    <t>Gipuzkoa</t>
  </si>
  <si>
    <t>ES212</t>
  </si>
  <si>
    <t>Bizkaia</t>
  </si>
  <si>
    <t>ES213</t>
  </si>
  <si>
    <t>Navarra</t>
  </si>
  <si>
    <t>ES22</t>
  </si>
  <si>
    <t>ES220</t>
  </si>
  <si>
    <t>La Rioja</t>
  </si>
  <si>
    <t>ES23</t>
  </si>
  <si>
    <t>ES230</t>
  </si>
  <si>
    <t>Huesca</t>
  </si>
  <si>
    <t>ES24</t>
  </si>
  <si>
    <t>ES241</t>
  </si>
  <si>
    <t>Teruel</t>
  </si>
  <si>
    <t>ES242</t>
  </si>
  <si>
    <t>Zaragoza</t>
  </si>
  <si>
    <t>ES243</t>
  </si>
  <si>
    <t>Madrid</t>
  </si>
  <si>
    <t>ES3</t>
  </si>
  <si>
    <t>ES30</t>
  </si>
  <si>
    <t>ES300</t>
  </si>
  <si>
    <t>Ávila</t>
  </si>
  <si>
    <t>ES4</t>
  </si>
  <si>
    <t>ES41</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</si>
  <si>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</si>
  <si>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</si>
  <si>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</si>
  <si>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</si>
  <si>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</si>
  <si>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</si>
  <si>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</si>
  <si>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</si>
  <si>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</si>
  <si>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</si>
  <si>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</si>
  <si>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</si>
  <si>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</si>
  <si>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</si>
  <si>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</si>
  <si>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</si>
  <si>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</si>
  <si>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</si>
  <si>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t>
  </si>
  <si>
    <t>ES421</t>
  </si>
  <si>
    <t>Ciudad Real</t>
  </si>
  <si>
    <t>ES422</t>
  </si>
  <si>
    <t>Cuenca</t>
  </si>
  <si>
    <t>ES423</t>
  </si>
  <si>
    <t>Guadalajara</t>
  </si>
  <si>
    <t>ES424</t>
  </si>
  <si>
    <t>Toledo</t>
  </si>
  <si>
    <t>ES425</t>
  </si>
  <si>
    <t>Badajoz</t>
  </si>
  <si>
    <t>ES43</t>
  </si>
  <si>
    <t>ES431</t>
  </si>
  <si>
    <t>Cáceres</t>
  </si>
  <si>
    <t>ES432</t>
  </si>
  <si>
    <t>Barcelona</t>
  </si>
  <si>
    <t>ES5</t>
  </si>
  <si>
    <t>ES51</t>
  </si>
  <si>
    <t>ES511</t>
  </si>
  <si>
    <t>Girona</t>
  </si>
  <si>
    <t>ES512</t>
  </si>
  <si>
    <t>Lleida</t>
  </si>
  <si>
    <t>ES513</t>
  </si>
  <si>
    <t>Tarragona</t>
  </si>
  <si>
    <t>ES514</t>
  </si>
  <si>
    <t>Alicante / Alacant</t>
  </si>
  <si>
    <t>ES52</t>
  </si>
  <si>
    <t>ES521</t>
  </si>
  <si>
    <t>Castellón / Castelló</t>
  </si>
  <si>
    <t>ES522</t>
  </si>
  <si>
    <t>Valencia / València</t>
  </si>
  <si>
    <t>ES523</t>
  </si>
  <si>
    <t>Eivissa y Formentera</t>
  </si>
  <si>
    <t>ES53</t>
  </si>
  <si>
    <t>ES531</t>
  </si>
  <si>
    <t>Mallorca</t>
  </si>
  <si>
    <t>ES532</t>
  </si>
  <si>
    <t>Menorca</t>
  </si>
  <si>
    <t>ES533</t>
  </si>
  <si>
    <t>Almería</t>
  </si>
  <si>
    <t>ES6</t>
  </si>
  <si>
    <t>ES61</t>
  </si>
  <si>
    <t>ES611</t>
  </si>
  <si>
    <t>Cádiz</t>
  </si>
  <si>
    <t>ES612</t>
  </si>
  <si>
    <t>Córdoba</t>
  </si>
  <si>
    <t>ES613</t>
  </si>
  <si>
    <t>Granada</t>
  </si>
  <si>
    <t>ES614</t>
  </si>
  <si>
    <t>Huelva</t>
  </si>
  <si>
    <t>ES615</t>
  </si>
  <si>
    <t>Jaén</t>
  </si>
  <si>
    <t>ES616</t>
  </si>
  <si>
    <t>Málaga</t>
  </si>
  <si>
    <t>ES617</t>
  </si>
  <si>
    <t>Sevilla</t>
  </si>
  <si>
    <t>ES618</t>
  </si>
  <si>
    <t>Murcia</t>
  </si>
  <si>
    <t>ES62</t>
  </si>
  <si>
    <t>ES620</t>
  </si>
  <si>
    <t>Ceuta</t>
  </si>
  <si>
    <t>ES63</t>
  </si>
  <si>
    <t>ES630</t>
  </si>
  <si>
    <t>Melilla</t>
  </si>
  <si>
    <t>ES64</t>
  </si>
  <si>
    <t>ES640</t>
  </si>
  <si>
    <t>El Hierro</t>
  </si>
  <si>
    <t>ES7</t>
  </si>
  <si>
    <t>ES70</t>
  </si>
  <si>
    <t>ES703</t>
  </si>
  <si>
    <t>Fuerteventura</t>
  </si>
  <si>
    <t>ES704</t>
  </si>
  <si>
    <t>Gran Canaria</t>
  </si>
  <si>
    <t>ES705</t>
  </si>
  <si>
    <t>La Gomera</t>
  </si>
  <si>
    <t>ES706</t>
  </si>
  <si>
    <t>La Palma</t>
  </si>
  <si>
    <t>ES707</t>
  </si>
  <si>
    <t>Lanzarote</t>
  </si>
  <si>
    <t>ES708</t>
  </si>
  <si>
    <t>Tenerife</t>
  </si>
  <si>
    <t>ES709</t>
  </si>
  <si>
    <t>Keski-Suomi</t>
  </si>
  <si>
    <t>FI</t>
  </si>
  <si>
    <t>FI1</t>
  </si>
  <si>
    <t>FI19</t>
  </si>
  <si>
    <t>FI193</t>
  </si>
  <si>
    <t>Etelä-Pohjanmaa</t>
  </si>
  <si>
    <t>FI194</t>
  </si>
  <si>
    <t>Pohjanmaa</t>
  </si>
  <si>
    <t>FI195</t>
  </si>
  <si>
    <t>Satakunta</t>
  </si>
  <si>
    <t>FI196</t>
  </si>
  <si>
    <t>Pirkanmaa</t>
  </si>
  <si>
    <t>FI197</t>
  </si>
  <si>
    <t>Helsinki-Uusimaa</t>
  </si>
  <si>
    <t>FI1B</t>
  </si>
  <si>
    <t>FI1B1</t>
  </si>
  <si>
    <t>Varsinais-Suomi</t>
  </si>
  <si>
    <t>FI1C</t>
  </si>
  <si>
    <t>FI1C1</t>
  </si>
  <si>
    <t>Kanta-Häme</t>
  </si>
  <si>
    <t>FI1C2</t>
  </si>
  <si>
    <t>Päijät-Häme</t>
  </si>
  <si>
    <t>FI1C3</t>
  </si>
  <si>
    <t>Kymenlaakso</t>
  </si>
  <si>
    <t>FI1C4</t>
  </si>
  <si>
    <t>Etelä-Karjala</t>
  </si>
  <si>
    <t>FI1C5</t>
  </si>
  <si>
    <t>Etelä-Savo</t>
  </si>
  <si>
    <t>FI1D</t>
  </si>
  <si>
    <t>FI1D1</t>
  </si>
  <si>
    <t>Pohjois-Savo</t>
  </si>
  <si>
    <t>FI1D2</t>
  </si>
  <si>
    <t>Pohjois-Karjala</t>
  </si>
  <si>
    <t>FI1D3</t>
  </si>
  <si>
    <t>Keski-Pohjanmaa</t>
  </si>
  <si>
    <t>FI1D5</t>
  </si>
  <si>
    <t>Lappi</t>
  </si>
  <si>
    <t>FI1D7</t>
  </si>
  <si>
    <t>Kainuu</t>
  </si>
  <si>
    <t>FI1D8</t>
  </si>
  <si>
    <t>Pohjois-Pohjanmaa</t>
  </si>
  <si>
    <t>FI1D9</t>
  </si>
  <si>
    <t>Åland</t>
  </si>
  <si>
    <t>FI2</t>
  </si>
  <si>
    <t>FI20</t>
  </si>
  <si>
    <t>FI200</t>
  </si>
  <si>
    <t>Paris</t>
  </si>
  <si>
    <t>FR</t>
  </si>
  <si>
    <t>FR1</t>
  </si>
  <si>
    <t>FR10</t>
  </si>
  <si>
    <t>FR101</t>
  </si>
  <si>
    <t xml:space="preserve">Seine-et-Marne </t>
  </si>
  <si>
    <t>FR102</t>
  </si>
  <si>
    <t xml:space="preserve">Yvelines </t>
  </si>
  <si>
    <t>FR103</t>
  </si>
  <si>
    <t>Essonne</t>
  </si>
  <si>
    <t>FR104</t>
  </si>
  <si>
    <t xml:space="preserve">Hauts-de-Seine </t>
  </si>
  <si>
    <t>FR105</t>
  </si>
  <si>
    <t xml:space="preserve">Seine-Saint-Denis </t>
  </si>
  <si>
    <t>FR106</t>
  </si>
  <si>
    <t>Val-de-Marne</t>
  </si>
  <si>
    <t>FR107</t>
  </si>
  <si>
    <t>Val-d'Oise</t>
  </si>
  <si>
    <t>FR108</t>
  </si>
  <si>
    <t>Cher</t>
  </si>
  <si>
    <t>FRB</t>
  </si>
  <si>
    <t>FRB0</t>
  </si>
  <si>
    <t>FRB01</t>
  </si>
  <si>
    <t>Eure-et-Loir</t>
  </si>
  <si>
    <t>FRB02</t>
  </si>
  <si>
    <t>Indre</t>
  </si>
  <si>
    <t>FRB03</t>
  </si>
  <si>
    <t>Indre-et-Loire</t>
  </si>
  <si>
    <t>FRB04</t>
  </si>
  <si>
    <t>Loir-et-Cher</t>
  </si>
  <si>
    <t>FRB05</t>
  </si>
  <si>
    <t>Loiret</t>
  </si>
  <si>
    <t>FRB06</t>
  </si>
  <si>
    <t>Côte-d’Or</t>
  </si>
  <si>
    <t>FRC</t>
  </si>
  <si>
    <t>FRC1</t>
  </si>
  <si>
    <t>FRC11</t>
  </si>
  <si>
    <t>Nièvre</t>
  </si>
  <si>
    <t>FRC12</t>
  </si>
  <si>
    <t>Saône-et-Loire</t>
  </si>
  <si>
    <t>FRC13</t>
  </si>
  <si>
    <t>Yonne</t>
  </si>
  <si>
    <t>FRC14</t>
  </si>
  <si>
    <t>Doubs</t>
  </si>
  <si>
    <t>FRC2</t>
  </si>
  <si>
    <t>FRC21</t>
  </si>
  <si>
    <t>FRC22</t>
  </si>
  <si>
    <t>Haute-Saône</t>
  </si>
  <si>
    <t>FRC23</t>
  </si>
  <si>
    <t>Territoire de Belfort</t>
  </si>
  <si>
    <t>FRC24</t>
  </si>
  <si>
    <t xml:space="preserve">Calvados </t>
  </si>
  <si>
    <t>FRD</t>
  </si>
  <si>
    <t>FRD1</t>
  </si>
  <si>
    <t>FRD11</t>
  </si>
  <si>
    <t xml:space="preserve">Manche </t>
  </si>
  <si>
    <t>FRD12</t>
  </si>
  <si>
    <t>Orne</t>
  </si>
  <si>
    <t>FRD13</t>
  </si>
  <si>
    <t>Eure</t>
  </si>
  <si>
    <t>FRD2</t>
  </si>
  <si>
    <t>FRD21</t>
  </si>
  <si>
    <t>Seine-Maritime</t>
  </si>
  <si>
    <t>FRD22</t>
  </si>
  <si>
    <t>Nord</t>
  </si>
  <si>
    <t>FRE</t>
  </si>
  <si>
    <t>FRE1</t>
  </si>
  <si>
    <t>FRE11</t>
  </si>
  <si>
    <t>Pas-de-Calais</t>
  </si>
  <si>
    <t>FRE12</t>
  </si>
  <si>
    <t>Aisne</t>
  </si>
  <si>
    <t>FRE2</t>
  </si>
  <si>
    <t>FRE21</t>
  </si>
  <si>
    <t>Oise</t>
  </si>
  <si>
    <t>FRE22</t>
  </si>
  <si>
    <t>Somme</t>
  </si>
  <si>
    <t>FRE23</t>
  </si>
  <si>
    <t>Bas-Rhin</t>
  </si>
  <si>
    <t>FRF</t>
  </si>
  <si>
    <t>FRF1</t>
  </si>
  <si>
    <t>FRF11</t>
  </si>
  <si>
    <t>Haut-Rhin</t>
  </si>
  <si>
    <t>FRF12</t>
  </si>
  <si>
    <t>Ardennes</t>
  </si>
  <si>
    <t>FRF2</t>
  </si>
  <si>
    <t>FRF21</t>
  </si>
  <si>
    <t>Aube</t>
  </si>
  <si>
    <t>FRF22</t>
  </si>
  <si>
    <t>Marne</t>
  </si>
  <si>
    <t>FRF23</t>
  </si>
  <si>
    <t>Haute-Marne</t>
  </si>
  <si>
    <t>FRF24</t>
  </si>
  <si>
    <t xml:space="preserve">Meurthe-et-Moselle </t>
  </si>
  <si>
    <t>FRF3</t>
  </si>
  <si>
    <t>FRF31</t>
  </si>
  <si>
    <t xml:space="preserve">Meuse </t>
  </si>
  <si>
    <t>FRF32</t>
  </si>
  <si>
    <t>Moselle</t>
  </si>
  <si>
    <t>FRF33</t>
  </si>
  <si>
    <t>Vosges</t>
  </si>
  <si>
    <t>FRF34</t>
  </si>
  <si>
    <t>Loire-Atlantique</t>
  </si>
  <si>
    <t>FRG</t>
  </si>
  <si>
    <t>FRG0</t>
  </si>
  <si>
    <t>FRG01</t>
  </si>
  <si>
    <t>Maine-et-Loire</t>
  </si>
  <si>
    <t>FRG02</t>
  </si>
  <si>
    <t>Mayenne</t>
  </si>
  <si>
    <t>FRG03</t>
  </si>
  <si>
    <t>Sarthe</t>
  </si>
  <si>
    <t>FRG04</t>
  </si>
  <si>
    <t>Vendée</t>
  </si>
  <si>
    <t>FRG05</t>
  </si>
  <si>
    <t>Côtes-d’Armor</t>
  </si>
  <si>
    <t>FRH</t>
  </si>
  <si>
    <t>FRH0</t>
  </si>
  <si>
    <t>FRH01</t>
  </si>
  <si>
    <t>Finistère</t>
  </si>
  <si>
    <t>FRH02</t>
  </si>
  <si>
    <t>Ille-et-Vilaine</t>
  </si>
  <si>
    <t>FRH03</t>
  </si>
  <si>
    <t>Morbihan</t>
  </si>
  <si>
    <t>FRH04</t>
  </si>
  <si>
    <t>Dordogne</t>
  </si>
  <si>
    <t>FRI</t>
  </si>
  <si>
    <t>FRI1</t>
  </si>
  <si>
    <t>FRI11</t>
  </si>
  <si>
    <t>Gironde</t>
  </si>
  <si>
    <t>FRI12</t>
  </si>
  <si>
    <t>Landes</t>
  </si>
  <si>
    <t>FRI13</t>
  </si>
  <si>
    <t>Lot-et-Garonne</t>
  </si>
  <si>
    <t>FRI14</t>
  </si>
  <si>
    <t>Pyrénées-Atlantiques</t>
  </si>
  <si>
    <t>FRI15</t>
  </si>
  <si>
    <t>Corrèze</t>
  </si>
  <si>
    <t>FRI2</t>
  </si>
  <si>
    <t>FRI21</t>
  </si>
  <si>
    <t>Creuse</t>
  </si>
  <si>
    <t>FRI22</t>
  </si>
  <si>
    <t>Haute-Vienne</t>
  </si>
  <si>
    <t>FRI23</t>
  </si>
  <si>
    <t>Charente</t>
  </si>
  <si>
    <t>FRI3</t>
  </si>
  <si>
    <t>FRI31</t>
  </si>
  <si>
    <t>Charente-Maritime</t>
  </si>
  <si>
    <t>FRI32</t>
  </si>
  <si>
    <t>Deux-Sèvres</t>
  </si>
  <si>
    <t>FRI33</t>
  </si>
  <si>
    <t>Vienne</t>
  </si>
  <si>
    <t>FRI34</t>
  </si>
  <si>
    <t>Aude</t>
  </si>
  <si>
    <t>FRJ</t>
  </si>
  <si>
    <t>FRJ1</t>
  </si>
  <si>
    <t>FRJ11</t>
  </si>
  <si>
    <t>Gard</t>
  </si>
  <si>
    <t>FRJ12</t>
  </si>
  <si>
    <t>Hérault</t>
  </si>
  <si>
    <t>FRJ13</t>
  </si>
  <si>
    <t>Lozère</t>
  </si>
  <si>
    <t>FRJ14</t>
  </si>
  <si>
    <t>Pyrénées-Orientales</t>
  </si>
  <si>
    <t>FRJ15</t>
  </si>
  <si>
    <t>Ariège</t>
  </si>
  <si>
    <t>FRJ2</t>
  </si>
  <si>
    <t>FRJ21</t>
  </si>
  <si>
    <t>Aveyron</t>
  </si>
  <si>
    <t>FRJ22</t>
  </si>
  <si>
    <t>Haute-Garonne</t>
  </si>
  <si>
    <t>FRJ23</t>
  </si>
  <si>
    <t>Gers</t>
  </si>
  <si>
    <t>FRJ24</t>
  </si>
  <si>
    <t>Lot</t>
  </si>
  <si>
    <t>FRJ25</t>
  </si>
  <si>
    <t xml:space="preserve">Hautes-Pyrénées </t>
  </si>
  <si>
    <t>FRJ26</t>
  </si>
  <si>
    <t>Tarn</t>
  </si>
  <si>
    <t>FRJ27</t>
  </si>
  <si>
    <t>Tarn-et-Garonne</t>
  </si>
  <si>
    <t>FRJ28</t>
  </si>
  <si>
    <t>Allier</t>
  </si>
  <si>
    <t>FRK</t>
  </si>
  <si>
    <t>FRK1</t>
  </si>
  <si>
    <t>FRK11</t>
  </si>
  <si>
    <t>Cantal</t>
  </si>
  <si>
    <t>FRK12</t>
  </si>
  <si>
    <t>Haute-Loire</t>
  </si>
  <si>
    <t>FRK13</t>
  </si>
  <si>
    <t>Puy-de-Dôme</t>
  </si>
  <si>
    <t>FRK14</t>
  </si>
  <si>
    <t>Ain</t>
  </si>
  <si>
    <t>FRK2</t>
  </si>
  <si>
    <t>FRK21</t>
  </si>
  <si>
    <t>Ardèche</t>
  </si>
  <si>
    <t>FRK22</t>
  </si>
  <si>
    <t>Drôme</t>
  </si>
  <si>
    <t>FRK23</t>
  </si>
  <si>
    <t>Isère</t>
  </si>
  <si>
    <t>FRK24</t>
  </si>
  <si>
    <t>Loire</t>
  </si>
  <si>
    <t>FRK25</t>
  </si>
  <si>
    <t>Rhône</t>
  </si>
  <si>
    <t>FRK26</t>
  </si>
  <si>
    <t>Savoie</t>
  </si>
  <si>
    <t>FRK27</t>
  </si>
  <si>
    <t>Haute-Savoie</t>
  </si>
  <si>
    <t>FRK28</t>
  </si>
  <si>
    <t>Alpes-de-Haute-Provence</t>
  </si>
  <si>
    <t>FRL</t>
  </si>
  <si>
    <t>FRL0</t>
  </si>
  <si>
    <t>FRL01</t>
  </si>
  <si>
    <t xml:space="preserve">Hautes-Alpes </t>
  </si>
  <si>
    <t>FRL02</t>
  </si>
  <si>
    <t>Alpes-Maritimes</t>
  </si>
  <si>
    <t>FRL03</t>
  </si>
  <si>
    <t>Bouches-du-Rhône</t>
  </si>
  <si>
    <t>FRL04</t>
  </si>
  <si>
    <t>Var</t>
  </si>
  <si>
    <t>FRL05</t>
  </si>
  <si>
    <t>Vaucluse</t>
  </si>
  <si>
    <t>FRL06</t>
  </si>
  <si>
    <t>Corse-du-Sud</t>
  </si>
  <si>
    <t>FRM</t>
  </si>
  <si>
    <t>FRM0</t>
  </si>
  <si>
    <t>FRM01</t>
  </si>
  <si>
    <t>Haute-Corse</t>
  </si>
  <si>
    <t>FRM02</t>
  </si>
  <si>
    <t>Guadeloupe</t>
  </si>
  <si>
    <t>FRY</t>
  </si>
  <si>
    <t>FRY1</t>
  </si>
  <si>
    <t>FRY10</t>
  </si>
  <si>
    <t xml:space="preserve">Martinique </t>
  </si>
  <si>
    <t>FRY2</t>
  </si>
  <si>
    <t>FRY20</t>
  </si>
  <si>
    <t>Guyane</t>
  </si>
  <si>
    <t>FRY3</t>
  </si>
  <si>
    <t>FRY30</t>
  </si>
  <si>
    <t>La Réunion</t>
  </si>
  <si>
    <t>FRY4</t>
  </si>
  <si>
    <t>FRY40</t>
  </si>
  <si>
    <t xml:space="preserve">Mayotte </t>
  </si>
  <si>
    <t>FRY5</t>
  </si>
  <si>
    <t>FRY50</t>
  </si>
  <si>
    <t>Primorsko-goranska županija</t>
  </si>
  <si>
    <t>HR</t>
  </si>
  <si>
    <t>HR0</t>
  </si>
  <si>
    <t>HR03</t>
  </si>
  <si>
    <t>HR031</t>
  </si>
  <si>
    <t>Ličko-senjska županija</t>
  </si>
  <si>
    <t>HR032</t>
  </si>
  <si>
    <t>Zadarska županija</t>
  </si>
  <si>
    <t>HR033</t>
  </si>
  <si>
    <t>Šibensko-kninska županija</t>
  </si>
  <si>
    <t>HR034</t>
  </si>
  <si>
    <t>Splitsko-dalmatinska županija</t>
  </si>
  <si>
    <t>HR035</t>
  </si>
  <si>
    <t>Istarska županija</t>
  </si>
  <si>
    <t>HR036</t>
  </si>
  <si>
    <t>Dubrovačko-neretvanska županija</t>
  </si>
  <si>
    <t>HR037</t>
  </si>
  <si>
    <t>Grad Zagreb</t>
  </si>
  <si>
    <t>HR04</t>
  </si>
  <si>
    <t>HR041</t>
  </si>
  <si>
    <t>Zagrebačka županija</t>
  </si>
  <si>
    <t>HR042</t>
  </si>
  <si>
    <t>Krapinsko-zagorska županija</t>
  </si>
  <si>
    <t>HR043</t>
  </si>
  <si>
    <t>Varaždinska županija</t>
  </si>
  <si>
    <t>HR044</t>
  </si>
  <si>
    <t>Koprivničko-križevačka županija</t>
  </si>
  <si>
    <t>HR045</t>
  </si>
  <si>
    <t>Međimurska županija</t>
  </si>
  <si>
    <t>HR046</t>
  </si>
  <si>
    <t>Bjelovarsko-bilogorska županija</t>
  </si>
  <si>
    <t>HR047</t>
  </si>
  <si>
    <t>Virovitičko-podravska županija</t>
  </si>
  <si>
    <t>HR048</t>
  </si>
  <si>
    <t>Požeško-slavonska županija</t>
  </si>
  <si>
    <t>HR049</t>
  </si>
  <si>
    <t>Brodsko-posavska županija</t>
  </si>
  <si>
    <t>HR04A</t>
  </si>
  <si>
    <t>Osječko-baranjska županija</t>
  </si>
  <si>
    <t>HR04B</t>
  </si>
  <si>
    <t>Vukovarsko-srijemska županija</t>
  </si>
  <si>
    <t>HR04C</t>
  </si>
  <si>
    <t>Karlovačka županija</t>
  </si>
  <si>
    <t>HR04D</t>
  </si>
  <si>
    <t>Sisačko-moslavačka županija</t>
  </si>
  <si>
    <t>HR04E</t>
  </si>
  <si>
    <t>Budapest</t>
  </si>
  <si>
    <t>HU</t>
  </si>
  <si>
    <t>HU1</t>
  </si>
  <si>
    <t>HU11</t>
  </si>
  <si>
    <t>HU110</t>
  </si>
  <si>
    <t>Pest</t>
  </si>
  <si>
    <t>HU12</t>
  </si>
  <si>
    <t>HU120</t>
  </si>
  <si>
    <t>Fejér</t>
  </si>
  <si>
    <t>HU2</t>
  </si>
  <si>
    <t>HU21</t>
  </si>
  <si>
    <t>HU211</t>
  </si>
  <si>
    <t>Komárom-Esztergom</t>
  </si>
  <si>
    <t>HU212</t>
  </si>
  <si>
    <t>Veszprém</t>
  </si>
  <si>
    <t>HU213</t>
  </si>
  <si>
    <t>Győr-Moson-Sopron</t>
  </si>
  <si>
    <t>HU22</t>
  </si>
  <si>
    <t>HU221</t>
  </si>
  <si>
    <t>Vas</t>
  </si>
  <si>
    <t>HU222</t>
  </si>
  <si>
    <t>Zala</t>
  </si>
  <si>
    <t>HU223</t>
  </si>
  <si>
    <t>Baranya</t>
  </si>
  <si>
    <t>HU23</t>
  </si>
  <si>
    <t>HU231</t>
  </si>
  <si>
    <t>Somogy</t>
  </si>
  <si>
    <t>HU232</t>
  </si>
  <si>
    <t>Tolna</t>
  </si>
  <si>
    <t>HU233</t>
  </si>
  <si>
    <t>Borsod-Abaúj-Zemplén</t>
  </si>
  <si>
    <t>HU3</t>
  </si>
  <si>
    <t>HU31</t>
  </si>
  <si>
    <t>HU311</t>
  </si>
  <si>
    <t>Heves</t>
  </si>
  <si>
    <t>HU312</t>
  </si>
  <si>
    <t>Nógrád</t>
  </si>
  <si>
    <t>HU313</t>
  </si>
  <si>
    <t>Hajdú-Bihar</t>
  </si>
  <si>
    <t>HU32</t>
  </si>
  <si>
    <t>HU321</t>
  </si>
  <si>
    <t>Jász-Nagykun-Szolnok</t>
  </si>
  <si>
    <t>HU322</t>
  </si>
  <si>
    <t>Szabolcs-Szatmár-Bereg</t>
  </si>
  <si>
    <t>HU323</t>
  </si>
  <si>
    <t>Bács-Kiskun</t>
  </si>
  <si>
    <t>HU33</t>
  </si>
  <si>
    <t>HU331</t>
  </si>
  <si>
    <t>Békés</t>
  </si>
  <si>
    <t>HU332</t>
  </si>
  <si>
    <t>Csongrád</t>
  </si>
  <si>
    <t>HU333</t>
  </si>
  <si>
    <t>Border</t>
  </si>
  <si>
    <t>IE</t>
  </si>
  <si>
    <t>IE0</t>
  </si>
  <si>
    <t>IE04</t>
  </si>
  <si>
    <t>IE041</t>
  </si>
  <si>
    <t>West</t>
  </si>
  <si>
    <t>IE042</t>
  </si>
  <si>
    <t xml:space="preserve">Mid-West </t>
  </si>
  <si>
    <t>IE05</t>
  </si>
  <si>
    <t>IE051</t>
  </si>
  <si>
    <t xml:space="preserve">South-East </t>
  </si>
  <si>
    <t>IE052</t>
  </si>
  <si>
    <t xml:space="preserve">South-West </t>
  </si>
  <si>
    <t>IE053</t>
  </si>
  <si>
    <t>Dublin</t>
  </si>
  <si>
    <t>IE06</t>
  </si>
  <si>
    <t>IE061</t>
  </si>
  <si>
    <t>Mid-East</t>
  </si>
  <si>
    <t>IE062</t>
  </si>
  <si>
    <t>Midland</t>
  </si>
  <si>
    <t>IE063</t>
  </si>
  <si>
    <t>Höfuðborgarsvæði</t>
  </si>
  <si>
    <t>IS</t>
  </si>
  <si>
    <t>IS0</t>
  </si>
  <si>
    <t>IS00</t>
  </si>
  <si>
    <t>IS001</t>
  </si>
  <si>
    <t>Landsbyggð</t>
  </si>
  <si>
    <t>IS002</t>
  </si>
  <si>
    <t>Torino</t>
  </si>
  <si>
    <t>IT</t>
  </si>
  <si>
    <t>ITC</t>
  </si>
  <si>
    <t>ITC1</t>
  </si>
  <si>
    <t>ITC11</t>
  </si>
  <si>
    <t>Vercelli</t>
  </si>
  <si>
    <t>ITC12</t>
  </si>
  <si>
    <t>Biella</t>
  </si>
  <si>
    <t>ITC13</t>
  </si>
  <si>
    <t>Verbano-Cusio-Ossola</t>
  </si>
  <si>
    <t>ITC14</t>
  </si>
  <si>
    <t>Novara</t>
  </si>
  <si>
    <t>ITC15</t>
  </si>
  <si>
    <t>Cuneo</t>
  </si>
  <si>
    <t>ITC16</t>
  </si>
  <si>
    <t>Asti</t>
  </si>
  <si>
    <t>ITC17</t>
  </si>
  <si>
    <t>Alessandria</t>
  </si>
  <si>
    <t>ITC18</t>
  </si>
  <si>
    <t>Valle d'Aosta/Vallée d'Aoste</t>
  </si>
  <si>
    <t>ITC2</t>
  </si>
  <si>
    <t>ITC20</t>
  </si>
  <si>
    <t>Imperia</t>
  </si>
  <si>
    <t>ITC3</t>
  </si>
  <si>
    <t>ITC31</t>
  </si>
  <si>
    <t>Savona</t>
  </si>
  <si>
    <t>ITC32</t>
  </si>
  <si>
    <t>Genova</t>
  </si>
  <si>
    <t>ITC33</t>
  </si>
  <si>
    <t>La Spezia</t>
  </si>
  <si>
    <t>ITC34</t>
  </si>
  <si>
    <t>Varese</t>
  </si>
  <si>
    <t>ITC4</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</si>
  <si>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</si>
  <si>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</si>
  <si>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</si>
  <si>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</si>
  <si>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</si>
  <si>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</si>
  <si>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</si>
  <si>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</si>
  <si>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</si>
  <si>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</si>
  <si>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</si>
  <si>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</si>
  <si>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</si>
  <si>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</si>
  <si>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</si>
  <si>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</si>
  <si>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</si>
  <si>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</si>
  <si>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</si>
  <si>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</si>
  <si>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</si>
  <si>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 e della Brianza</t>
  </si>
  <si>
    <t>ITC4D</t>
  </si>
  <si>
    <t>L'Aquila</t>
  </si>
  <si>
    <t>ITF</t>
  </si>
  <si>
    <t>ITF1</t>
  </si>
  <si>
    <t>ITF11</t>
  </si>
  <si>
    <t>Teramo</t>
  </si>
  <si>
    <t>ITF12</t>
  </si>
  <si>
    <t>Pescara</t>
  </si>
  <si>
    <t>ITF13</t>
  </si>
  <si>
    <t>Chieti</t>
  </si>
  <si>
    <t>ITF14</t>
  </si>
  <si>
    <t>Isernia</t>
  </si>
  <si>
    <t>ITF2</t>
  </si>
  <si>
    <t>ITF21</t>
  </si>
  <si>
    <t>Campobasso</t>
  </si>
  <si>
    <t>ITF22</t>
  </si>
  <si>
    <t>Caserta</t>
  </si>
  <si>
    <t>ITF3</t>
  </si>
  <si>
    <t>ITF31</t>
  </si>
  <si>
    <t>Benevento</t>
  </si>
  <si>
    <t>ITF32</t>
  </si>
  <si>
    <t>Napoli</t>
  </si>
  <si>
    <t>ITF33</t>
  </si>
  <si>
    <t>Avellino</t>
  </si>
  <si>
    <t>ITF34</t>
  </si>
  <si>
    <t>Salerno</t>
  </si>
  <si>
    <t>ITF35</t>
  </si>
  <si>
    <t>Taranto</t>
  </si>
  <si>
    <t>ITF4</t>
  </si>
  <si>
    <t>ITF43</t>
  </si>
  <si>
    <t>Brindisi</t>
  </si>
  <si>
    <t>ITF44</t>
  </si>
  <si>
    <t>Lecce</t>
  </si>
  <si>
    <t>ITF45</t>
  </si>
  <si>
    <t>Foggia</t>
  </si>
  <si>
    <t>ITF46</t>
  </si>
  <si>
    <t>Bari</t>
  </si>
  <si>
    <t>ITF47</t>
  </si>
  <si>
    <t>Barletta-Andria-Trani</t>
  </si>
  <si>
    <t>ITF48</t>
  </si>
  <si>
    <t>Potenza</t>
  </si>
  <si>
    <t>ITF5</t>
  </si>
  <si>
    <t>ITF51</t>
  </si>
  <si>
    <t>Matera</t>
  </si>
  <si>
    <t>ITF52</t>
  </si>
  <si>
    <t>Cosenza</t>
  </si>
  <si>
    <t>ITF6</t>
  </si>
  <si>
    <t>ITF61</t>
  </si>
  <si>
    <t>Crotone</t>
  </si>
  <si>
    <t>ITF62</t>
  </si>
  <si>
    <t>Catanzaro</t>
  </si>
  <si>
    <t>ITF63</t>
  </si>
  <si>
    <t>Vibo Valentia</t>
  </si>
  <si>
    <t>ITF64</t>
  </si>
  <si>
    <t>Reggio di Calabria</t>
  </si>
  <si>
    <t>ITF65</t>
  </si>
  <si>
    <t>Trapani</t>
  </si>
  <si>
    <t>ITG</t>
  </si>
  <si>
    <t>ITG1</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</si>
  <si>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</si>
  <si>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</si>
  <si>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</si>
  <si>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</si>
  <si>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</si>
  <si>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</si>
  <si>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</si>
  <si>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</si>
  <si>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</si>
  <si>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</si>
  <si>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</si>
  <si>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</si>
  <si>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</si>
  <si>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</si>
  <si>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</si>
  <si>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</si>
  <si>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</si>
  <si>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</si>
  <si>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t>
  </si>
  <si>
    <t>ITG25</t>
  </si>
  <si>
    <t>Nuoro</t>
  </si>
  <si>
    <t>ITG26</t>
  </si>
  <si>
    <t>Cagliari</t>
  </si>
  <si>
    <t>ITG27</t>
  </si>
  <si>
    <t>Oristano</t>
  </si>
  <si>
    <t>ITG28</t>
  </si>
  <si>
    <t>Olbia-Tempio</t>
  </si>
  <si>
    <t>ITG29</t>
  </si>
  <si>
    <t>Ogliastra</t>
  </si>
  <si>
    <t>ITG2A</t>
  </si>
  <si>
    <t>Medio Campidano</t>
  </si>
  <si>
    <t>ITG2B</t>
  </si>
  <si>
    <t>Carbonia-Iglesias</t>
  </si>
  <si>
    <t>ITG2C</t>
  </si>
  <si>
    <t>Bolzano-Bozen</t>
  </si>
  <si>
    <t>ITH</t>
  </si>
  <si>
    <t>ITH1</t>
  </si>
  <si>
    <t>ITH10</t>
  </si>
  <si>
    <t>Trento</t>
  </si>
  <si>
    <t>ITH2</t>
  </si>
  <si>
    <t>ITH20</t>
  </si>
  <si>
    <t>Verona</t>
  </si>
  <si>
    <t>ITH3</t>
  </si>
  <si>
    <t>ITH31</t>
  </si>
  <si>
    <t>Vicenza</t>
  </si>
  <si>
    <t>ITH32</t>
  </si>
  <si>
    <t>Belluno</t>
  </si>
  <si>
    <t>ITH33</t>
  </si>
  <si>
    <t>Treviso</t>
  </si>
  <si>
    <t>ITH34</t>
  </si>
  <si>
    <t>Venezia</t>
  </si>
  <si>
    <t>ITH35</t>
  </si>
  <si>
    <t>Padova</t>
  </si>
  <si>
    <t>ITH36</t>
  </si>
  <si>
    <t>Rovigo</t>
  </si>
  <si>
    <t>ITH37</t>
  </si>
  <si>
    <t>Pordenone</t>
  </si>
  <si>
    <t>ITH4</t>
  </si>
  <si>
    <t>ITH41</t>
  </si>
  <si>
    <t>Udine</t>
  </si>
  <si>
    <t>ITH42</t>
  </si>
  <si>
    <t>Gorizia</t>
  </si>
  <si>
    <t>ITH43</t>
  </si>
  <si>
    <t>Trieste</t>
  </si>
  <si>
    <t>ITH44</t>
  </si>
  <si>
    <t>Piacenza</t>
  </si>
  <si>
    <t>ITH5</t>
  </si>
  <si>
    <t>ITH51</t>
  </si>
  <si>
    <t>Parma</t>
  </si>
  <si>
    <t>ITH52</t>
  </si>
  <si>
    <t>Reggio nell'Emilia</t>
  </si>
  <si>
    <t>ITH53</t>
  </si>
  <si>
    <t>Modena</t>
  </si>
  <si>
    <t>ITH54</t>
  </si>
  <si>
    <t>Bologna</t>
  </si>
  <si>
    <t>ITH55</t>
  </si>
  <si>
    <t>Ferrara</t>
  </si>
  <si>
    <t>ITH56</t>
  </si>
  <si>
    <t>Ravenna</t>
  </si>
  <si>
    <t>ITH57</t>
  </si>
  <si>
    <t>Forlì-Cesena</t>
  </si>
  <si>
    <t>ITH58</t>
  </si>
  <si>
    <t>Rimini</t>
  </si>
  <si>
    <t>ITH59</t>
  </si>
  <si>
    <t>Massa-Carrara</t>
  </si>
  <si>
    <t>ITI</t>
  </si>
  <si>
    <t>ITI1</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</si>
  <si>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</si>
  <si>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</si>
  <si>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</si>
  <si>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</si>
  <si>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</si>
  <si>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</si>
  <si>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</si>
  <si>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</si>
  <si>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</si>
  <si>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</si>
  <si>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</si>
  <si>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</si>
  <si>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</si>
  <si>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</si>
  <si>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</si>
  <si>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</si>
  <si>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</si>
  <si>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</si>
  <si>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</si>
  <si>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</si>
  <si>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t>
  </si>
  <si>
    <t>ITI21</t>
  </si>
  <si>
    <t>Terni</t>
  </si>
  <si>
    <t>ITI22</t>
  </si>
  <si>
    <t>Pesaro e Urbino</t>
  </si>
  <si>
    <t>ITI3</t>
  </si>
  <si>
    <t>ITI31</t>
  </si>
  <si>
    <t>Ancona</t>
  </si>
  <si>
    <t>ITI32</t>
  </si>
  <si>
    <t>Macerata</t>
  </si>
  <si>
    <t>ITI33</t>
  </si>
  <si>
    <t>Ascoli Piceno</t>
  </si>
  <si>
    <t>ITI34</t>
  </si>
  <si>
    <t>Fermo</t>
  </si>
  <si>
    <t>ITI35</t>
  </si>
  <si>
    <t>Viterbo</t>
  </si>
  <si>
    <t>ITI4</t>
  </si>
  <si>
    <t>ITI41</t>
  </si>
  <si>
    <t>Rieti</t>
  </si>
  <si>
    <t>ITI42</t>
  </si>
  <si>
    <t>Roma</t>
  </si>
  <si>
    <t>ITI43</t>
  </si>
  <si>
    <t>Latina</t>
  </si>
  <si>
    <t>ITI44</t>
  </si>
  <si>
    <t>Frosinone</t>
  </si>
  <si>
    <t>ITI45</t>
  </si>
  <si>
    <t>Liechtenstein</t>
  </si>
  <si>
    <t>LI</t>
  </si>
  <si>
    <t>LI0</t>
  </si>
  <si>
    <t>LI00</t>
  </si>
  <si>
    <t>LI000</t>
  </si>
  <si>
    <t>Vilniaus apskritis</t>
  </si>
  <si>
    <t>LT</t>
  </si>
  <si>
    <t>LT0</t>
  </si>
  <si>
    <t>LT01</t>
  </si>
  <si>
    <t>LT011</t>
  </si>
  <si>
    <t>Alytaus apskritis</t>
  </si>
  <si>
    <t>LT02</t>
  </si>
  <si>
    <t>LT021</t>
  </si>
  <si>
    <t>Kauno apskritis</t>
  </si>
  <si>
    <t>LT022</t>
  </si>
  <si>
    <t>Klaipėdos apskritis</t>
  </si>
  <si>
    <t>LT023</t>
  </si>
  <si>
    <t>Marijampolės apskritis</t>
  </si>
  <si>
    <t>LT024</t>
  </si>
  <si>
    <t>Panevėžio apskritis</t>
  </si>
  <si>
    <t>LT025</t>
  </si>
  <si>
    <t>Šiaulių apskritis</t>
  </si>
  <si>
    <t>LT026</t>
  </si>
  <si>
    <t>Tauragės apskritis</t>
  </si>
  <si>
    <t>LT027</t>
  </si>
  <si>
    <t>Telšių apskritis</t>
  </si>
  <si>
    <t>LT028</t>
  </si>
  <si>
    <t>Utenos apskritis</t>
  </si>
  <si>
    <t>LT029</t>
  </si>
  <si>
    <t>Luxembourg</t>
  </si>
  <si>
    <t>LU</t>
  </si>
  <si>
    <t>LU0</t>
  </si>
  <si>
    <t>LU00</t>
  </si>
  <si>
    <t>LU000</t>
  </si>
  <si>
    <t>Kurzeme</t>
  </si>
  <si>
    <t>LV</t>
  </si>
  <si>
    <t>LV0</t>
  </si>
  <si>
    <t>LV00</t>
  </si>
  <si>
    <t>LV003</t>
  </si>
  <si>
    <t>Latgale</t>
  </si>
  <si>
    <t>LV005</t>
  </si>
  <si>
    <t>Rīga</t>
  </si>
  <si>
    <t>LV006</t>
  </si>
  <si>
    <t>Pierīga</t>
  </si>
  <si>
    <t>LV007</t>
  </si>
  <si>
    <t>Vidzeme</t>
  </si>
  <si>
    <t>LV008</t>
  </si>
  <si>
    <t>Zemgale</t>
  </si>
  <si>
    <t>LV009</t>
  </si>
  <si>
    <t>Црна Гора</t>
  </si>
  <si>
    <t>ME</t>
  </si>
  <si>
    <t>ME0</t>
  </si>
  <si>
    <t>ME00</t>
  </si>
  <si>
    <t>ME000</t>
  </si>
  <si>
    <t>Вардарски</t>
  </si>
  <si>
    <t>MK</t>
  </si>
  <si>
    <t>MK0</t>
  </si>
  <si>
    <t>MK00</t>
  </si>
  <si>
    <t>MK001</t>
  </si>
  <si>
    <t>Источен</t>
  </si>
  <si>
    <t>MK002</t>
  </si>
  <si>
    <t>Југозападен</t>
  </si>
  <si>
    <t>MK003</t>
  </si>
  <si>
    <t>Југоисточен</t>
  </si>
  <si>
    <t>MK004</t>
  </si>
  <si>
    <t>Пелагониски</t>
  </si>
  <si>
    <t>MK005</t>
  </si>
  <si>
    <t>Полошки</t>
  </si>
  <si>
    <t>MK006</t>
  </si>
  <si>
    <t>Североисточен</t>
  </si>
  <si>
    <t>MK007</t>
  </si>
  <si>
    <t>Скопски</t>
  </si>
  <si>
    <t>MK008</t>
  </si>
  <si>
    <t>Malta</t>
  </si>
  <si>
    <t>MT</t>
  </si>
  <si>
    <t>MT0</t>
  </si>
  <si>
    <t>MT00</t>
  </si>
  <si>
    <t>MT001</t>
  </si>
  <si>
    <t>Gozo and Comino/Għawdex u Kemmuna</t>
  </si>
  <si>
    <t>MT002</t>
  </si>
  <si>
    <t>Oost-Groningen</t>
  </si>
  <si>
    <t>NL</t>
  </si>
  <si>
    <t>NL1</t>
  </si>
  <si>
    <t>NL11</t>
  </si>
  <si>
    <t>NL111</t>
  </si>
  <si>
    <t>Delfzijl en omgeving</t>
  </si>
  <si>
    <t>NL112</t>
  </si>
  <si>
    <t>Overig Groningen</t>
  </si>
  <si>
    <t>NL113</t>
  </si>
  <si>
    <t>Noord-Friesland</t>
  </si>
  <si>
    <t>NL12</t>
  </si>
  <si>
    <t>NL124</t>
  </si>
  <si>
    <t>Zuidwest-Friesland</t>
  </si>
  <si>
    <t>NL125</t>
  </si>
  <si>
    <t>Zuidoost-Friesland</t>
  </si>
  <si>
    <t>NL126</t>
  </si>
  <si>
    <t>Noord-Drenthe</t>
  </si>
  <si>
    <t>NL13</t>
  </si>
  <si>
    <t>NL131</t>
  </si>
  <si>
    <t>Zuidoost-Drenthe</t>
  </si>
  <si>
    <t>NL132</t>
  </si>
  <si>
    <t>Zuidwest-Drenthe</t>
  </si>
  <si>
    <t>NL133</t>
  </si>
  <si>
    <t>Noord-Overijssel</t>
  </si>
  <si>
    <t>NL2</t>
  </si>
  <si>
    <t>NL21</t>
  </si>
  <si>
    <t>NL211</t>
  </si>
  <si>
    <t>Zuidwest-Overijssel</t>
  </si>
  <si>
    <t>NL212</t>
  </si>
  <si>
    <t>Twente</t>
  </si>
  <si>
    <t>NL213</t>
  </si>
  <si>
    <t>Veluwe</t>
  </si>
  <si>
    <t>NL22</t>
  </si>
  <si>
    <t>NL221</t>
  </si>
  <si>
    <t>Zuidwest-Gelderland</t>
  </si>
  <si>
    <t>NL224</t>
  </si>
  <si>
    <t>Achterhoek</t>
  </si>
  <si>
    <t>NL225</t>
  </si>
  <si>
    <t>Arnhem/Nijmegen</t>
  </si>
  <si>
    <t>NL226</t>
  </si>
  <si>
    <t>Flevoland</t>
  </si>
  <si>
    <t>NL23</t>
  </si>
  <si>
    <t>NL230</t>
  </si>
  <si>
    <t>Utrecht</t>
  </si>
  <si>
    <t>NL3</t>
  </si>
  <si>
    <t>NL31</t>
  </si>
  <si>
    <t>NL310</t>
  </si>
  <si>
    <t>Kop van Noord-Holland</t>
  </si>
  <si>
    <t>NL32</t>
  </si>
  <si>
    <t>NL321</t>
  </si>
  <si>
    <t>IJmond</t>
  </si>
  <si>
    <t>NL323</t>
  </si>
  <si>
    <t>Agglomeratie Haarlem</t>
  </si>
  <si>
    <t>NL324</t>
  </si>
  <si>
    <t>Zaanstreek</t>
  </si>
  <si>
    <t>NL325</t>
  </si>
  <si>
    <t>Het Gooi en Vechtstreek</t>
  </si>
  <si>
    <t>NL327</t>
  </si>
  <si>
    <t>Alkmaar en omgeving</t>
  </si>
  <si>
    <t>NL328</t>
  </si>
  <si>
    <t>Groot-Amsterdam</t>
  </si>
  <si>
    <t>NL329</t>
  </si>
  <si>
    <t>Agglomeratie's-Gravenhage</t>
  </si>
  <si>
    <t>NL33</t>
  </si>
  <si>
    <t>NL332</t>
  </si>
  <si>
    <t>Delft en Westland</t>
  </si>
  <si>
    <t>NL333</t>
  </si>
  <si>
    <t>Agglomeratie Leiden en Bollenstreek</t>
  </si>
  <si>
    <t>NL337</t>
  </si>
  <si>
    <t>Zuidoost-Zuid-Holland</t>
  </si>
  <si>
    <t>NL33A</t>
  </si>
  <si>
    <t>Oost-Zuid-Holland</t>
  </si>
  <si>
    <t>NL33B</t>
  </si>
  <si>
    <t>Groot-Rijnmond</t>
  </si>
  <si>
    <t>NL33C</t>
  </si>
  <si>
    <t>Zeeuwsch-Vlaanderen</t>
  </si>
  <si>
    <t>NL34</t>
  </si>
  <si>
    <t>NL341</t>
  </si>
  <si>
    <t>Overig Zeeland</t>
  </si>
  <si>
    <t>NL342</t>
  </si>
  <si>
    <t>West-Noord-Brabant</t>
  </si>
  <si>
    <t>NL4</t>
  </si>
  <si>
    <t>NL41</t>
  </si>
  <si>
    <t>NL411</t>
  </si>
  <si>
    <t>Midden-Noord-Brabant</t>
  </si>
  <si>
    <t>NL412</t>
  </si>
  <si>
    <t>Noordoost-Noord-Brabant</t>
  </si>
  <si>
    <t>NL413</t>
  </si>
  <si>
    <t>Zuidoost-Noord-Brabant</t>
  </si>
  <si>
    <t>NL414</t>
  </si>
  <si>
    <t>Noord-Limburg</t>
  </si>
  <si>
    <t>NL42</t>
  </si>
  <si>
    <t>NL421</t>
  </si>
  <si>
    <t>Midden-Limburg</t>
  </si>
  <si>
    <t>NL422</t>
  </si>
  <si>
    <t>Zuid-Limburg</t>
  </si>
  <si>
    <t>NL423</t>
  </si>
  <si>
    <t>Oslo</t>
  </si>
  <si>
    <t>NO</t>
  </si>
  <si>
    <t>NO0</t>
  </si>
  <si>
    <t>NO01</t>
  </si>
  <si>
    <t>NO011</t>
  </si>
  <si>
    <t>Akershus</t>
  </si>
  <si>
    <t>NO012</t>
  </si>
  <si>
    <t>Hedmark</t>
  </si>
  <si>
    <t>NO02</t>
  </si>
  <si>
    <t>NO021</t>
  </si>
  <si>
    <t>Oppland</t>
  </si>
  <si>
    <t>NO022</t>
  </si>
  <si>
    <t>Østfold</t>
  </si>
  <si>
    <t>NO03</t>
  </si>
  <si>
    <t>NO031</t>
  </si>
  <si>
    <t>Buskerud</t>
  </si>
  <si>
    <t>NO032</t>
  </si>
  <si>
    <t>Vestfold</t>
  </si>
  <si>
    <t>NO033</t>
  </si>
  <si>
    <t>Telemark</t>
  </si>
  <si>
    <t>NO034</t>
  </si>
  <si>
    <t>Aust-Agder</t>
  </si>
  <si>
    <t>NO04</t>
  </si>
  <si>
    <t>NO041</t>
  </si>
  <si>
    <t>Vest-Agder</t>
  </si>
  <si>
    <t>NO042</t>
  </si>
  <si>
    <t>Rogaland</t>
  </si>
  <si>
    <t>NO043</t>
  </si>
  <si>
    <t>Hordaland</t>
  </si>
  <si>
    <t>NO05</t>
  </si>
  <si>
    <t>NO051</t>
  </si>
  <si>
    <t>Sogn og Fjordane</t>
  </si>
  <si>
    <t>NO052</t>
  </si>
  <si>
    <t>Møre og Romsdal</t>
  </si>
  <si>
    <t>NO053</t>
  </si>
  <si>
    <t>Sør-Trøndelag</t>
  </si>
  <si>
    <t>NO06</t>
  </si>
  <si>
    <t>NO061</t>
  </si>
  <si>
    <t>Nord-Trøndelag</t>
  </si>
  <si>
    <t>NO062</t>
  </si>
  <si>
    <t>Nordland</t>
  </si>
  <si>
    <t>NO07</t>
  </si>
  <si>
    <t>NO071</t>
  </si>
  <si>
    <t>Troms</t>
  </si>
  <si>
    <t>NO072</t>
  </si>
  <si>
    <t>Finnmark</t>
  </si>
  <si>
    <t>NO073</t>
  </si>
  <si>
    <t>Miasto Kraków</t>
  </si>
  <si>
    <t>PL</t>
  </si>
  <si>
    <t>PL2</t>
  </si>
  <si>
    <t>PL21</t>
  </si>
  <si>
    <t>PL213</t>
  </si>
  <si>
    <t>Krakowski</t>
  </si>
  <si>
    <t>PL214</t>
  </si>
  <si>
    <t>Tarnowski</t>
  </si>
  <si>
    <t>PL217</t>
  </si>
  <si>
    <t>Nowosądecki</t>
  </si>
  <si>
    <t>PL218</t>
  </si>
  <si>
    <t>Nowotarski</t>
  </si>
  <si>
    <t>PL219</t>
  </si>
  <si>
    <t>Oświęcimski</t>
  </si>
  <si>
    <t>PL21A</t>
  </si>
  <si>
    <t>Częstochowski</t>
  </si>
  <si>
    <t>PL22</t>
  </si>
  <si>
    <t>PL224</t>
  </si>
  <si>
    <t>Bielski</t>
  </si>
  <si>
    <t>PL225</t>
  </si>
  <si>
    <t>Rybnicki</t>
  </si>
  <si>
    <t>PL227</t>
  </si>
  <si>
    <t>Bytomski</t>
  </si>
  <si>
    <t>PL228</t>
  </si>
  <si>
    <t>Gliwicki</t>
  </si>
  <si>
    <t>PL229</t>
  </si>
  <si>
    <t>Katowicki</t>
  </si>
  <si>
    <t>PL22A</t>
  </si>
  <si>
    <t>Sosnowiecki</t>
  </si>
  <si>
    <t>PL22B</t>
  </si>
  <si>
    <t>Tyski</t>
  </si>
  <si>
    <t>PL22C</t>
  </si>
  <si>
    <t>Pilski</t>
  </si>
  <si>
    <t>PL4</t>
  </si>
  <si>
    <t>PL41</t>
  </si>
  <si>
    <t>PL411</t>
  </si>
  <si>
    <t>Koniński</t>
  </si>
  <si>
    <t>PL414</t>
  </si>
  <si>
    <t>Miasto Poznań</t>
  </si>
  <si>
    <t>PL415</t>
  </si>
  <si>
    <t>Kaliski</t>
  </si>
  <si>
    <t>PL416</t>
  </si>
  <si>
    <t>Leszczyński</t>
  </si>
  <si>
    <t>PL417</t>
  </si>
  <si>
    <t>Poznański</t>
  </si>
  <si>
    <t>PL418</t>
  </si>
  <si>
    <t>Miasto Szczecin</t>
  </si>
  <si>
    <t>PL42</t>
  </si>
  <si>
    <t>PL424</t>
  </si>
  <si>
    <t>Koszaliński</t>
  </si>
  <si>
    <t>PL426</t>
  </si>
  <si>
    <t>Szczecinecko-pyrzycki</t>
  </si>
  <si>
    <t>PL427</t>
  </si>
  <si>
    <t>Szczeciński</t>
  </si>
  <si>
    <t>PL428</t>
  </si>
  <si>
    <t>Gorzowski</t>
  </si>
  <si>
    <t>PL43</t>
  </si>
  <si>
    <t>PL431</t>
  </si>
  <si>
    <t>Zielonogórski</t>
  </si>
  <si>
    <t>PL432</t>
  </si>
  <si>
    <t>Miasto Wrocław</t>
  </si>
  <si>
    <t>PL5</t>
  </si>
  <si>
    <t>PL51</t>
  </si>
  <si>
    <t>PL514</t>
  </si>
  <si>
    <t>Jeleniogórski</t>
  </si>
  <si>
    <t>PL515</t>
  </si>
  <si>
    <t>Legnicko-głogowski</t>
  </si>
  <si>
    <t>PL516</t>
  </si>
  <si>
    <t>Wałbrzyski</t>
  </si>
  <si>
    <t>PL517</t>
  </si>
  <si>
    <t>Wrocławski</t>
  </si>
  <si>
    <t>PL518</t>
  </si>
  <si>
    <t>Nyski</t>
  </si>
  <si>
    <t>PL52</t>
  </si>
  <si>
    <t>PL523</t>
  </si>
  <si>
    <t>Opolski</t>
  </si>
  <si>
    <t>PL524</t>
  </si>
  <si>
    <t>Bydgosko-toruński</t>
  </si>
  <si>
    <t>PL6</t>
  </si>
  <si>
    <t>PL61</t>
  </si>
  <si>
    <t>PL613</t>
  </si>
  <si>
    <t>Grudziądzki</t>
  </si>
  <si>
    <t>PL616</t>
  </si>
  <si>
    <t>Inowrocławski</t>
  </si>
  <si>
    <t>PL617</t>
  </si>
  <si>
    <t>Świecki</t>
  </si>
  <si>
    <t>PL618</t>
  </si>
  <si>
    <t>Włocławski</t>
  </si>
  <si>
    <t>PL619</t>
  </si>
  <si>
    <t>Elbląski</t>
  </si>
  <si>
    <t>PL62</t>
  </si>
  <si>
    <t>PL621</t>
  </si>
  <si>
    <t>Olsztyński</t>
  </si>
  <si>
    <t>PL622</t>
  </si>
  <si>
    <t>Ełcki</t>
  </si>
  <si>
    <t>PL623</t>
  </si>
  <si>
    <t>Trójmiejski</t>
  </si>
  <si>
    <t>PL63</t>
  </si>
  <si>
    <t>PL633</t>
  </si>
  <si>
    <t>Gdański</t>
  </si>
  <si>
    <t>PL634</t>
  </si>
  <si>
    <t>Słupski</t>
  </si>
  <si>
    <t>PL636</t>
  </si>
  <si>
    <t>Chojnicki</t>
  </si>
  <si>
    <t>PL637</t>
  </si>
  <si>
    <t>Starogardzki</t>
  </si>
  <si>
    <t>PL638</t>
  </si>
  <si>
    <t>Miasto Łódź</t>
  </si>
  <si>
    <t>PL7</t>
  </si>
  <si>
    <t>PL71</t>
  </si>
  <si>
    <t>PL711</t>
  </si>
  <si>
    <t>Łódzki</t>
  </si>
  <si>
    <t>PL712</t>
  </si>
  <si>
    <t>Piotrkowski</t>
  </si>
  <si>
    <t>PL713</t>
  </si>
  <si>
    <t>Sieradzki</t>
  </si>
  <si>
    <t>PL714</t>
  </si>
  <si>
    <t>Skierniewicki</t>
  </si>
  <si>
    <t>PL715</t>
  </si>
  <si>
    <t>Kielecki</t>
  </si>
  <si>
    <t>PL72</t>
  </si>
  <si>
    <t>PL721</t>
  </si>
  <si>
    <t>Sandomiersko-jędrzejowski</t>
  </si>
  <si>
    <t>PL722</t>
  </si>
  <si>
    <t>Bialski</t>
  </si>
  <si>
    <t>PL8</t>
  </si>
  <si>
    <t>PL81</t>
  </si>
  <si>
    <t>PL811</t>
  </si>
  <si>
    <t>Chełmsko-zamojski</t>
  </si>
  <si>
    <t>PL812</t>
  </si>
  <si>
    <t>Lubelski</t>
  </si>
  <si>
    <t>PL814</t>
  </si>
  <si>
    <t>Puławski</t>
  </si>
  <si>
    <t>PL815</t>
  </si>
  <si>
    <t>Krośnieński</t>
  </si>
  <si>
    <t>PL82</t>
  </si>
  <si>
    <t>PL821</t>
  </si>
  <si>
    <t>Przemyski</t>
  </si>
  <si>
    <t>PL822</t>
  </si>
  <si>
    <t>Rzeszowski</t>
  </si>
  <si>
    <t>PL823</t>
  </si>
  <si>
    <t>Tarnobrzeski</t>
  </si>
  <si>
    <t>PL824</t>
  </si>
  <si>
    <t>Białostocki</t>
  </si>
  <si>
    <t>PL84</t>
  </si>
  <si>
    <t>PL841</t>
  </si>
  <si>
    <t>Łomżyński</t>
  </si>
  <si>
    <t>PL842</t>
  </si>
  <si>
    <t>Suwalski</t>
  </si>
  <si>
    <t>PL843</t>
  </si>
  <si>
    <t>Miasto Warszawa</t>
  </si>
  <si>
    <t>PL9</t>
  </si>
  <si>
    <t>PL91</t>
  </si>
  <si>
    <t>PL911</t>
  </si>
  <si>
    <t>Warszawski wschodni</t>
  </si>
  <si>
    <t>PL912</t>
  </si>
  <si>
    <t>Warszawski zachodni</t>
  </si>
  <si>
    <t>PL913</t>
  </si>
  <si>
    <t>Radomski</t>
  </si>
  <si>
    <t>PL92</t>
  </si>
  <si>
    <t>PL921</t>
  </si>
  <si>
    <t>Ciechanowski</t>
  </si>
  <si>
    <t>PL922</t>
  </si>
  <si>
    <t>Płocki</t>
  </si>
  <si>
    <t>PL923</t>
  </si>
  <si>
    <t>Ostrołęcki</t>
  </si>
  <si>
    <t>PL924</t>
  </si>
  <si>
    <t>Siedlecki</t>
  </si>
  <si>
    <t>PL925</t>
  </si>
  <si>
    <t>Żyrardowski</t>
  </si>
  <si>
    <t>PL926</t>
  </si>
  <si>
    <t>Alto Minho</t>
  </si>
  <si>
    <t>PT</t>
  </si>
  <si>
    <t>PT1</t>
  </si>
  <si>
    <t>PT11</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</si>
  <si>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</si>
  <si>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</si>
  <si>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</si>
  <si>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</si>
  <si>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</si>
  <si>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</si>
  <si>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</si>
  <si>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</si>
  <si>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</si>
  <si>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</si>
  <si>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</si>
  <si>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</si>
  <si>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</si>
  <si>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</si>
  <si>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</si>
  <si>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</si>
  <si>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t>
  </si>
  <si>
    <t>PT150</t>
  </si>
  <si>
    <t>Oeste</t>
  </si>
  <si>
    <t>PT16</t>
  </si>
  <si>
    <t>PT16B</t>
  </si>
  <si>
    <t>Região de Aveiro</t>
  </si>
  <si>
    <t>PT16D</t>
  </si>
  <si>
    <t>Região de Coimbra</t>
  </si>
  <si>
    <t>PT16E</t>
  </si>
  <si>
    <t>Região de Leiria</t>
  </si>
  <si>
    <t>PT16F</t>
  </si>
  <si>
    <t>Viseu Dão Lafões</t>
  </si>
  <si>
    <t>PT16G</t>
  </si>
  <si>
    <t>Beira Baixa</t>
  </si>
  <si>
    <t>PT16H</t>
  </si>
  <si>
    <t>Médio Tejo</t>
  </si>
  <si>
    <t>PT16I</t>
  </si>
  <si>
    <t>Beiras e Serra da Estrela</t>
  </si>
  <si>
    <t>PT16J</t>
  </si>
  <si>
    <t>Área Metropolitana de Lisboa</t>
  </si>
  <si>
    <t>PT17</t>
  </si>
  <si>
    <t>PT170</t>
  </si>
  <si>
    <t>Alentejo Litoral</t>
  </si>
  <si>
    <t>PT18</t>
  </si>
  <si>
    <t>PT181</t>
  </si>
  <si>
    <t>Baixo Alentejo</t>
  </si>
  <si>
    <t>PT184</t>
  </si>
  <si>
    <t>Lezíria do Tejo</t>
  </si>
  <si>
    <t>PT185</t>
  </si>
  <si>
    <t>Alto Alentejo</t>
  </si>
  <si>
    <t>PT186</t>
  </si>
  <si>
    <t>Alentejo Central</t>
  </si>
  <si>
    <t>PT187</t>
  </si>
  <si>
    <t>Região Autónoma dos Açores</t>
  </si>
  <si>
    <t>PT2</t>
  </si>
  <si>
    <t>PT20</t>
  </si>
  <si>
    <t>PT200</t>
  </si>
  <si>
    <t>Região Autónoma da Madeira</t>
  </si>
  <si>
    <t>PT3</t>
  </si>
  <si>
    <t>PT30</t>
  </si>
  <si>
    <t>PT300</t>
  </si>
  <si>
    <t>Bihor</t>
  </si>
  <si>
    <t>RO</t>
  </si>
  <si>
    <t>RO1</t>
  </si>
  <si>
    <t>RO11</t>
  </si>
  <si>
    <t>RO111</t>
  </si>
  <si>
    <t>Bistriţa-Năsăud</t>
  </si>
  <si>
    <t>RO112</t>
  </si>
  <si>
    <t>Cluj</t>
  </si>
  <si>
    <t>RO113</t>
  </si>
  <si>
    <t>Maramureş</t>
  </si>
  <si>
    <t>RO114</t>
  </si>
  <si>
    <t>Satu Mare</t>
  </si>
  <si>
    <t>RO115</t>
  </si>
  <si>
    <t>Sălaj</t>
  </si>
  <si>
    <t>RO116</t>
  </si>
  <si>
    <t>Alba</t>
  </si>
  <si>
    <t>RO12</t>
  </si>
  <si>
    <t>RO121</t>
  </si>
  <si>
    <t>Braşov</t>
  </si>
  <si>
    <t>RO122</t>
  </si>
  <si>
    <t>Covasna</t>
  </si>
  <si>
    <t>RO123</t>
  </si>
  <si>
    <t>Harghita</t>
  </si>
  <si>
    <t>RO124</t>
  </si>
  <si>
    <t>Mureş</t>
  </si>
  <si>
    <t>RO125</t>
  </si>
  <si>
    <t>Sibiu</t>
  </si>
  <si>
    <t>RO126</t>
  </si>
  <si>
    <t>Bacău</t>
  </si>
  <si>
    <t>RO2</t>
  </si>
  <si>
    <t>RO21</t>
  </si>
  <si>
    <t>RO211</t>
  </si>
  <si>
    <t>Botoşani</t>
  </si>
  <si>
    <t>RO212</t>
  </si>
  <si>
    <t>Iaşi</t>
  </si>
  <si>
    <t>RO213</t>
  </si>
  <si>
    <t>Neamţ</t>
  </si>
  <si>
    <t>RO214</t>
  </si>
  <si>
    <t>Suceava</t>
  </si>
  <si>
    <t>RO215</t>
  </si>
  <si>
    <t>Vaslui</t>
  </si>
  <si>
    <t>RO216</t>
  </si>
  <si>
    <t>Brăila</t>
  </si>
  <si>
    <t>RO22</t>
  </si>
  <si>
    <t>RO221</t>
  </si>
  <si>
    <t>Buzău</t>
  </si>
  <si>
    <t>RO222</t>
  </si>
  <si>
    <t>Constanţa</t>
  </si>
  <si>
    <t>RO223</t>
  </si>
  <si>
    <t>Galaţi</t>
  </si>
  <si>
    <t>RO224</t>
  </si>
  <si>
    <t>Tulcea</t>
  </si>
  <si>
    <t>RO225</t>
  </si>
  <si>
    <t>Vrancea</t>
  </si>
  <si>
    <t>RO226</t>
  </si>
  <si>
    <t>Argeş</t>
  </si>
  <si>
    <t>RO3</t>
  </si>
  <si>
    <t>RO31</t>
  </si>
  <si>
    <t>RO311</t>
  </si>
  <si>
    <t>Călăraşi</t>
  </si>
  <si>
    <t>RO312</t>
  </si>
  <si>
    <t>Dâmboviţa</t>
  </si>
  <si>
    <t>RO313</t>
  </si>
  <si>
    <t>Giurgiu</t>
  </si>
  <si>
    <t>RO314</t>
  </si>
  <si>
    <t>Ialomiţa</t>
  </si>
  <si>
    <t>RO315</t>
  </si>
  <si>
    <t>Prahova</t>
  </si>
  <si>
    <t>RO316</t>
  </si>
  <si>
    <t>Teleorman</t>
  </si>
  <si>
    <t>RO317</t>
  </si>
  <si>
    <t>Bucureşti</t>
  </si>
  <si>
    <t>RO32</t>
  </si>
  <si>
    <t>RO321</t>
  </si>
  <si>
    <t>Ilfov</t>
  </si>
  <si>
    <t>RO322</t>
  </si>
  <si>
    <t>Dolj</t>
  </si>
  <si>
    <t>RO4</t>
  </si>
  <si>
    <t>RO41</t>
  </si>
  <si>
    <t>RO411</t>
  </si>
  <si>
    <t>Gorj</t>
  </si>
  <si>
    <t>RO412</t>
  </si>
  <si>
    <t>Mehedinţi</t>
  </si>
  <si>
    <t>RO413</t>
  </si>
  <si>
    <t>Olt</t>
  </si>
  <si>
    <t>RO414</t>
  </si>
  <si>
    <t>Vâlcea</t>
  </si>
  <si>
    <t>RO415</t>
  </si>
  <si>
    <t>Arad</t>
  </si>
  <si>
    <t>RO42</t>
  </si>
  <si>
    <t>RO421</t>
  </si>
  <si>
    <t>Caraş-Severin</t>
  </si>
  <si>
    <t>RO422</t>
  </si>
  <si>
    <t>Hunedoara</t>
  </si>
  <si>
    <t>RO423</t>
  </si>
  <si>
    <t>Timiş</t>
  </si>
  <si>
    <t>RO424</t>
  </si>
  <si>
    <t>Београдска област</t>
  </si>
  <si>
    <t>RS</t>
  </si>
  <si>
    <t>RS1</t>
  </si>
  <si>
    <t>RS11</t>
  </si>
  <si>
    <t>RS110</t>
  </si>
  <si>
    <t>Западнобачка област</t>
  </si>
  <si>
    <t>RS12</t>
  </si>
  <si>
    <t>RS121</t>
  </si>
  <si>
    <t>Јужнобанатска област</t>
  </si>
  <si>
    <t>RS122</t>
  </si>
  <si>
    <t>Јужнобачка област</t>
  </si>
  <si>
    <t>RS123</t>
  </si>
  <si>
    <t>Севернобанатска област</t>
  </si>
  <si>
    <t>RS124</t>
  </si>
  <si>
    <t>Севернобачка област</t>
  </si>
  <si>
    <t>RS125</t>
  </si>
  <si>
    <t>Средњобанатска област</t>
  </si>
  <si>
    <t>RS126</t>
  </si>
  <si>
    <t>Сремска област</t>
  </si>
  <si>
    <t>RS127</t>
  </si>
  <si>
    <t>Златиборска област</t>
  </si>
  <si>
    <t>RS2</t>
  </si>
  <si>
    <t>RS21</t>
  </si>
  <si>
    <t>RS211</t>
  </si>
  <si>
    <t>Колубарска област</t>
  </si>
  <si>
    <t>RS212</t>
  </si>
  <si>
    <t>Мачванска област</t>
  </si>
  <si>
    <t>RS213</t>
  </si>
  <si>
    <t>Моравичка област</t>
  </si>
  <si>
    <t>RS214</t>
  </si>
  <si>
    <t>Поморавска област</t>
  </si>
  <si>
    <t>RS215</t>
  </si>
  <si>
    <t>Расинска област</t>
  </si>
  <si>
    <t>RS216</t>
  </si>
  <si>
    <t>Рашка област</t>
  </si>
  <si>
    <t>RS217</t>
  </si>
  <si>
    <t>Шумадијска област</t>
  </si>
  <si>
    <t>RS218</t>
  </si>
  <si>
    <t>Борска област</t>
  </si>
  <si>
    <t>RS22</t>
  </si>
  <si>
    <t>RS221</t>
  </si>
  <si>
    <t>Браничевска област</t>
  </si>
  <si>
    <t>RS222</t>
  </si>
  <si>
    <t>Зајечарска област</t>
  </si>
  <si>
    <t>RS223</t>
  </si>
  <si>
    <t>Јабланичка област</t>
  </si>
  <si>
    <t>RS224</t>
  </si>
  <si>
    <t>Нишавска област</t>
  </si>
  <si>
    <t>RS225</t>
  </si>
  <si>
    <t>Пиротска област</t>
  </si>
  <si>
    <t>RS226</t>
  </si>
  <si>
    <t>Подунавска област</t>
  </si>
  <si>
    <t>RS227</t>
  </si>
  <si>
    <t>Пчињска област</t>
  </si>
  <si>
    <t>RS228</t>
  </si>
  <si>
    <t>Топличка област</t>
  </si>
  <si>
    <t>RS229</t>
  </si>
  <si>
    <t>Stockholms län</t>
  </si>
  <si>
    <t>SE</t>
  </si>
  <si>
    <t>SE1</t>
  </si>
  <si>
    <t>SE11</t>
  </si>
  <si>
    <t>SE110</t>
  </si>
  <si>
    <t>Uppsala län</t>
  </si>
  <si>
    <t>SE12</t>
  </si>
  <si>
    <t>SE121</t>
  </si>
  <si>
    <t>Södermanlands län</t>
  </si>
  <si>
    <t>SE122</t>
  </si>
  <si>
    <t>Östergötlands län</t>
  </si>
  <si>
    <t>SE123</t>
  </si>
  <si>
    <t>Örebro län</t>
  </si>
  <si>
    <t>SE124</t>
  </si>
  <si>
    <t>Västmanlands län</t>
  </si>
  <si>
    <t>SE125</t>
  </si>
  <si>
    <t>Jönköpings län</t>
  </si>
  <si>
    <t>SE2</t>
  </si>
  <si>
    <t>SE21</t>
  </si>
  <si>
    <t>SE211</t>
  </si>
  <si>
    <t>Kronobergs län</t>
  </si>
  <si>
    <t>SE212</t>
  </si>
  <si>
    <t>Kalmar län</t>
  </si>
  <si>
    <t>SE213</t>
  </si>
  <si>
    <t>Gotlands län</t>
  </si>
  <si>
    <t>SE214</t>
  </si>
  <si>
    <t>Blekinge län</t>
  </si>
  <si>
    <t>SE22</t>
  </si>
  <si>
    <t>SE221</t>
  </si>
  <si>
    <t>Skåne län</t>
  </si>
  <si>
    <t>SE224</t>
  </si>
  <si>
    <t>Hallands län</t>
  </si>
  <si>
    <t>SE23</t>
  </si>
  <si>
    <t>SE231</t>
  </si>
  <si>
    <t>Västra Götalands län</t>
  </si>
  <si>
    <t>SE232</t>
  </si>
  <si>
    <t>Värmlands län</t>
  </si>
  <si>
    <t>SE3</t>
  </si>
  <si>
    <t>SE31</t>
  </si>
  <si>
    <t>SE311</t>
  </si>
  <si>
    <t>Dalarnas län</t>
  </si>
  <si>
    <t>SE312</t>
  </si>
  <si>
    <t>Gävleborgs län</t>
  </si>
  <si>
    <t>SE313</t>
  </si>
  <si>
    <t>Västernorrlands län</t>
  </si>
  <si>
    <t>SE32</t>
  </si>
  <si>
    <t>SE321</t>
  </si>
  <si>
    <t>Jämtlands län</t>
  </si>
  <si>
    <t>SE322</t>
  </si>
  <si>
    <t>Västerbottens län</t>
  </si>
  <si>
    <t>SE33</t>
  </si>
  <si>
    <t>SE331</t>
  </si>
  <si>
    <t>Norrbottens län</t>
  </si>
  <si>
    <t>SE332</t>
  </si>
  <si>
    <t>Pomurska</t>
  </si>
  <si>
    <t>SI</t>
  </si>
  <si>
    <t>SI0</t>
  </si>
  <si>
    <t>SI03</t>
  </si>
  <si>
    <t>SI031</t>
  </si>
  <si>
    <t>Podravska</t>
  </si>
  <si>
    <t>SI032</t>
  </si>
  <si>
    <t>Koroška</t>
  </si>
  <si>
    <t>SI033</t>
  </si>
  <si>
    <t>Savinjska</t>
  </si>
  <si>
    <t>SI034</t>
  </si>
  <si>
    <t>Zasavska</t>
  </si>
  <si>
    <t>SI035</t>
  </si>
  <si>
    <t>Posavska</t>
  </si>
  <si>
    <t>SI036</t>
  </si>
  <si>
    <t>Jugovzhodna Slovenija</t>
  </si>
  <si>
    <t>SI037</t>
  </si>
  <si>
    <t>Primorsko-notranjska</t>
  </si>
  <si>
    <t>SI038</t>
  </si>
  <si>
    <t>Osrednjeslovenska</t>
  </si>
  <si>
    <t>SI04</t>
  </si>
  <si>
    <t>SI041</t>
  </si>
  <si>
    <t>Gorenjska</t>
  </si>
  <si>
    <t>SI042</t>
  </si>
  <si>
    <t>Goriška</t>
  </si>
  <si>
    <t>SI043</t>
  </si>
  <si>
    <t>Obalno-kraška</t>
  </si>
  <si>
    <t>SI044</t>
  </si>
  <si>
    <t>Bratislavský kraj</t>
  </si>
  <si>
    <t>SK</t>
  </si>
  <si>
    <t>SK0</t>
  </si>
  <si>
    <t>SK01</t>
  </si>
  <si>
    <t>SK010</t>
  </si>
  <si>
    <t>Trnavský kraj</t>
  </si>
  <si>
    <t>SK02</t>
  </si>
  <si>
    <t>SK021</t>
  </si>
  <si>
    <t>Trenčiansky kraj</t>
  </si>
  <si>
    <t>SK022</t>
  </si>
  <si>
    <t>Nitriansky kraj</t>
  </si>
  <si>
    <t>SK023</t>
  </si>
  <si>
    <t>Žilinský kraj</t>
  </si>
  <si>
    <t>SK03</t>
  </si>
  <si>
    <t>SK031</t>
  </si>
  <si>
    <t>Banskobystrický kraj</t>
  </si>
  <si>
    <t>SK032</t>
  </si>
  <si>
    <t>Prešovský kraj</t>
  </si>
  <si>
    <t>SK04</t>
  </si>
  <si>
    <t>SK041</t>
  </si>
  <si>
    <t>Košický kraj</t>
  </si>
  <si>
    <t>SK042</t>
  </si>
  <si>
    <t>Hartlepool and Stockton-on-Tees</t>
  </si>
  <si>
    <t>UK</t>
  </si>
  <si>
    <t>UKC</t>
  </si>
  <si>
    <t>UKC1</t>
  </si>
  <si>
    <t>UKC11</t>
  </si>
  <si>
    <t>South Teesside</t>
  </si>
  <si>
    <t>UKC12</t>
  </si>
  <si>
    <t>Darlington</t>
  </si>
  <si>
    <t>UKC13</t>
  </si>
  <si>
    <t>Durham CC</t>
  </si>
  <si>
    <t>UKC14</t>
  </si>
  <si>
    <t>Northumberland</t>
  </si>
  <si>
    <t>UKC2</t>
  </si>
  <si>
    <t>UKC21</t>
  </si>
  <si>
    <t>Tyneside</t>
  </si>
  <si>
    <t>UKC22</t>
  </si>
  <si>
    <t>Sunderland</t>
  </si>
  <si>
    <t>UKC23</t>
  </si>
  <si>
    <t>West Cumbria</t>
  </si>
  <si>
    <t>UKD</t>
  </si>
  <si>
    <t>UKD1</t>
  </si>
  <si>
    <t>UKD11</t>
  </si>
  <si>
    <t>East Cumbria</t>
  </si>
  <si>
    <t>UKD12</t>
  </si>
  <si>
    <t>Manchester</t>
  </si>
  <si>
    <t>UKD3</t>
  </si>
  <si>
    <t>UKD33</t>
  </si>
  <si>
    <t>Greater Manchester South West</t>
  </si>
  <si>
    <t>UKD34</t>
  </si>
  <si>
    <t>Greater Manchester South East</t>
  </si>
  <si>
    <t>UKD35</t>
  </si>
  <si>
    <t>Greater Manchester North West</t>
  </si>
  <si>
    <t>UKD36</t>
  </si>
  <si>
    <t>Greater Manchester North East</t>
  </si>
  <si>
    <t>UKD37</t>
  </si>
  <si>
    <t>Blackburn with Darwen</t>
  </si>
  <si>
    <t>UKD4</t>
  </si>
  <si>
    <t>UKD41</t>
  </si>
  <si>
    <t>Blackpool</t>
  </si>
  <si>
    <t>UKD42</t>
  </si>
  <si>
    <t>Lancaster and Wyre</t>
  </si>
  <si>
    <t>UKD44</t>
  </si>
  <si>
    <t>Mid Lancashire</t>
  </si>
  <si>
    <t>UKD45</t>
  </si>
  <si>
    <t>East Lancashire</t>
  </si>
  <si>
    <t>UKD46</t>
  </si>
  <si>
    <t>Chorley and West Lancashire</t>
  </si>
  <si>
    <t>UKD47</t>
  </si>
  <si>
    <t>Warrington</t>
  </si>
  <si>
    <t>UKD6</t>
  </si>
  <si>
    <t>UKD61</t>
  </si>
  <si>
    <t>Cheshire East</t>
  </si>
  <si>
    <t>UKD62</t>
  </si>
  <si>
    <t>Cheshire West and Chester</t>
  </si>
  <si>
    <t>UKD63</t>
  </si>
  <si>
    <t>East Merseyside</t>
  </si>
  <si>
    <t>UKD7</t>
  </si>
  <si>
    <t>UKD71</t>
  </si>
  <si>
    <t>Liverpool</t>
  </si>
  <si>
    <t>UKD72</t>
  </si>
  <si>
    <t>Sefton</t>
  </si>
  <si>
    <t>UKD73</t>
  </si>
  <si>
    <t>Wirral</t>
  </si>
  <si>
    <t>UKD74</t>
  </si>
  <si>
    <t>Kingston upon Hull, City of</t>
  </si>
  <si>
    <t>UKE</t>
  </si>
  <si>
    <t>UKE1</t>
  </si>
  <si>
    <t>UKE11</t>
  </si>
  <si>
    <t>East Riding of Yorkshire</t>
  </si>
  <si>
    <t>UKE12</t>
  </si>
  <si>
    <t>North and North East Lincolnshire</t>
  </si>
  <si>
    <t>UKE13</t>
  </si>
  <si>
    <t>York</t>
  </si>
  <si>
    <t>UKE2</t>
  </si>
  <si>
    <t>UKE21</t>
  </si>
  <si>
    <t>North Yorkshire CC</t>
  </si>
  <si>
    <t>UKE22</t>
  </si>
  <si>
    <t>Barnsley, Doncaster and Rotherham</t>
  </si>
  <si>
    <t>UKE3</t>
  </si>
  <si>
    <t>UKE31</t>
  </si>
  <si>
    <t>Sheffield</t>
  </si>
  <si>
    <t>UKE32</t>
  </si>
  <si>
    <t>Bradford</t>
  </si>
  <si>
    <t>UKE4</t>
  </si>
  <si>
    <t>UKE41</t>
  </si>
  <si>
    <t>Leeds</t>
  </si>
  <si>
    <t>UKE42</t>
  </si>
  <si>
    <t>Calderdale and Kirklees</t>
  </si>
  <si>
    <t>UKE44</t>
  </si>
  <si>
    <t>Wakefield</t>
  </si>
  <si>
    <t>UKE45</t>
  </si>
  <si>
    <t>Derby</t>
  </si>
  <si>
    <t>UKF</t>
  </si>
  <si>
    <t>UKF1</t>
  </si>
  <si>
    <t>UKF11</t>
  </si>
  <si>
    <t>East Derbyshire</t>
  </si>
  <si>
    <t>UKF12</t>
  </si>
  <si>
    <t>South and West Derbyshire</t>
  </si>
  <si>
    <t>UKF13</t>
  </si>
  <si>
    <t>Nottingham</t>
  </si>
  <si>
    <t>UKF14</t>
  </si>
  <si>
    <t>North Nottinghamshire</t>
  </si>
  <si>
    <t>UKF15</t>
  </si>
  <si>
    <t>South Nottinghamshire</t>
  </si>
  <si>
    <t>UKF16</t>
  </si>
  <si>
    <t>Leicester</t>
  </si>
  <si>
    <t>UKF2</t>
  </si>
  <si>
    <t>UKF21</t>
  </si>
  <si>
    <t>Leicestershire CC and Rutland</t>
  </si>
  <si>
    <t>UKF22</t>
  </si>
  <si>
    <t>West Northamptonshire</t>
  </si>
  <si>
    <t>UKF24</t>
  </si>
  <si>
    <t>North Northamptonshire</t>
  </si>
  <si>
    <t>UKF25</t>
  </si>
  <si>
    <t>Lincolnshire</t>
  </si>
  <si>
    <t>UKF3</t>
  </si>
  <si>
    <t>UKF30</t>
  </si>
  <si>
    <t>Herefordshire, County of</t>
  </si>
  <si>
    <t>UKG</t>
  </si>
  <si>
    <t>UKG1</t>
  </si>
  <si>
    <t>UKG11</t>
  </si>
  <si>
    <t>Worcestershire</t>
  </si>
  <si>
    <t>UKG12</t>
  </si>
  <si>
    <t>Warwickshire</t>
  </si>
  <si>
    <t>UKG13</t>
  </si>
  <si>
    <t>Telford and Wrekin</t>
  </si>
  <si>
    <t>UKG2</t>
  </si>
  <si>
    <t>UKG21</t>
  </si>
  <si>
    <t>Shropshire CC</t>
  </si>
  <si>
    <t>UKG22</t>
  </si>
  <si>
    <t>Stoke-on-Trent</t>
  </si>
  <si>
    <t>UKG23</t>
  </si>
  <si>
    <t>Staffordshire CC</t>
  </si>
  <si>
    <t>UKG24</t>
  </si>
  <si>
    <t>Birmingham</t>
  </si>
  <si>
    <t>UKG3</t>
  </si>
  <si>
    <t>UKG31</t>
  </si>
  <si>
    <t>Solihull</t>
  </si>
  <si>
    <t>UKG32</t>
  </si>
  <si>
    <t>Coventry</t>
  </si>
  <si>
    <t>UKG33</t>
  </si>
  <si>
    <t>Dudley</t>
  </si>
  <si>
    <t>UKG36</t>
  </si>
  <si>
    <t>Sandwell</t>
  </si>
  <si>
    <t>UKG37</t>
  </si>
  <si>
    <t>Walsall</t>
  </si>
  <si>
    <t>UKG38</t>
  </si>
  <si>
    <t>Wolverhampton</t>
  </si>
  <si>
    <t>UKG39</t>
  </si>
  <si>
    <t>Peterborough</t>
  </si>
  <si>
    <t>UKH</t>
  </si>
  <si>
    <t>UKH1</t>
  </si>
  <si>
    <t>UKH11</t>
  </si>
  <si>
    <t>Cambridgeshire CC</t>
  </si>
  <si>
    <t>UKH12</t>
  </si>
  <si>
    <t>Suffolk</t>
  </si>
  <si>
    <t>UKH14</t>
  </si>
  <si>
    <t>Norwich and East Norfolk</t>
  </si>
  <si>
    <t>UKH15</t>
  </si>
  <si>
    <t>North and West Norfolk</t>
  </si>
  <si>
    <t>UKH16</t>
  </si>
  <si>
    <t>Breckland and South Norfolk</t>
  </si>
  <si>
    <t>UKH17</t>
  </si>
  <si>
    <t>Luton</t>
  </si>
  <si>
    <t>UKH2</t>
  </si>
  <si>
    <t>UKH21</t>
  </si>
  <si>
    <t>Hertfordshire</t>
  </si>
  <si>
    <t>UKH23</t>
  </si>
  <si>
    <t>Bedford</t>
  </si>
  <si>
    <t>UKH24</t>
  </si>
  <si>
    <t>Central Bedfordshire</t>
  </si>
  <si>
    <t>UKH25</t>
  </si>
  <si>
    <t>Southend-on-Sea</t>
  </si>
  <si>
    <t>UKH3</t>
  </si>
  <si>
    <t>UKH31</t>
  </si>
  <si>
    <t>Thurrock</t>
  </si>
  <si>
    <t>UKH32</t>
  </si>
  <si>
    <t>Essex Haven Gateway</t>
  </si>
  <si>
    <t>UKH34</t>
  </si>
  <si>
    <t>West Essex</t>
  </si>
  <si>
    <t>UKH35</t>
  </si>
  <si>
    <t>Heart of Essex</t>
  </si>
  <si>
    <t>UKH36</t>
  </si>
  <si>
    <t>Essex Thames Gateway</t>
  </si>
  <si>
    <t>UKH37</t>
  </si>
  <si>
    <t>Camden and City of London</t>
  </si>
  <si>
    <t>UKI</t>
  </si>
  <si>
    <t>UKI3</t>
  </si>
  <si>
    <t>UKI31</t>
  </si>
  <si>
    <t>Westminster</t>
  </si>
  <si>
    <t>UKI32</t>
  </si>
  <si>
    <t>Kensington &amp; Chelsea and Hammersmith &amp; Fulham</t>
  </si>
  <si>
    <t>UKI33</t>
  </si>
  <si>
    <t>Wandsworth</t>
  </si>
  <si>
    <t>UKI34</t>
  </si>
  <si>
    <t>Hackney and Newham</t>
  </si>
  <si>
    <t>UKI4</t>
  </si>
  <si>
    <t>UKI41</t>
  </si>
  <si>
    <t>Tower Hamlets</t>
  </si>
  <si>
    <t>UKI42</t>
  </si>
  <si>
    <t>Haringey and Islington</t>
  </si>
  <si>
    <t>UKI43</t>
  </si>
  <si>
    <t>Lewisham and Southwark</t>
  </si>
  <si>
    <t>UKI44</t>
  </si>
  <si>
    <t>Lambeth</t>
  </si>
  <si>
    <t>UKI45</t>
  </si>
  <si>
    <t>Bexley and Greenwich</t>
  </si>
  <si>
    <t>UKI5</t>
  </si>
  <si>
    <t>UKI51</t>
  </si>
  <si>
    <t>Barking &amp; Dagenham and Havering</t>
  </si>
  <si>
    <t>UKI52</t>
  </si>
  <si>
    <t>Redbridge and Waltham Forest</t>
  </si>
  <si>
    <t>UKI53</t>
  </si>
  <si>
    <t>Enfield</t>
  </si>
  <si>
    <t>UKI54</t>
  </si>
  <si>
    <t>Bromley</t>
  </si>
  <si>
    <t>UKI6</t>
  </si>
  <si>
    <t>UKI61</t>
  </si>
  <si>
    <t>Croydon</t>
  </si>
  <si>
    <t>UKI62</t>
  </si>
  <si>
    <t>Merton, Kingston upon Thames and Sutton</t>
  </si>
  <si>
    <t>UKI63</t>
  </si>
  <si>
    <t>Barnet</t>
  </si>
  <si>
    <t>UKI7</t>
  </si>
  <si>
    <t>UKI71</t>
  </si>
  <si>
    <t>Brent</t>
  </si>
  <si>
    <t>UKI72</t>
  </si>
  <si>
    <t>Ealing</t>
  </si>
  <si>
    <t>UKI73</t>
  </si>
  <si>
    <t>Harrow and Hillingdon</t>
  </si>
  <si>
    <t>UKI74</t>
  </si>
  <si>
    <t>Hounslow and Richmond upon Thames</t>
  </si>
  <si>
    <t>UKI75</t>
  </si>
  <si>
    <t>Berkshire</t>
  </si>
  <si>
    <t>UKJ</t>
  </si>
  <si>
    <t>UKJ1</t>
  </si>
  <si>
    <t>UKJ11</t>
  </si>
  <si>
    <t>Milton Keynes</t>
  </si>
  <si>
    <t>UKJ12</t>
  </si>
  <si>
    <t>Buckinghamshire CC</t>
  </si>
  <si>
    <t>UKJ13</t>
  </si>
  <si>
    <t>Oxfordshire</t>
  </si>
  <si>
    <t>UKJ14</t>
  </si>
  <si>
    <t>Brighton and Hove</t>
  </si>
  <si>
    <t>UKJ2</t>
  </si>
  <si>
    <t>UKJ21</t>
  </si>
  <si>
    <t>East Sussex CC</t>
  </si>
  <si>
    <t>UKJ22</t>
  </si>
  <si>
    <t>West Surrey</t>
  </si>
  <si>
    <t>UKJ25</t>
  </si>
  <si>
    <t>East Surrey</t>
  </si>
  <si>
    <t>UKJ26</t>
  </si>
  <si>
    <t>West Sussex (South West)</t>
  </si>
  <si>
    <t>UKJ27</t>
  </si>
  <si>
    <t>West Sussex (North East)</t>
  </si>
  <si>
    <t>UKJ28</t>
  </si>
  <si>
    <t>Portsmouth</t>
  </si>
  <si>
    <t>UKJ3</t>
  </si>
  <si>
    <t>UKJ31</t>
  </si>
  <si>
    <t>Southampton</t>
  </si>
  <si>
    <t>UKJ32</t>
  </si>
  <si>
    <t>Isle of Wight</t>
  </si>
  <si>
    <t>UKJ34</t>
  </si>
  <si>
    <t>South Hampshire</t>
  </si>
  <si>
    <t>UKJ35</t>
  </si>
  <si>
    <t>Central Hampshire</t>
  </si>
  <si>
    <t>UKJ36</t>
  </si>
  <si>
    <t>North Hampshire</t>
  </si>
  <si>
    <t>UKJ37</t>
  </si>
  <si>
    <t>Medway</t>
  </si>
  <si>
    <t>UKJ4</t>
  </si>
  <si>
    <t>UKJ41</t>
  </si>
  <si>
    <t>Kent Thames Gateway</t>
  </si>
  <si>
    <t>UKJ43</t>
  </si>
  <si>
    <t>East Kent</t>
  </si>
  <si>
    <t>UKJ44</t>
  </si>
  <si>
    <t>Mid Kent</t>
  </si>
  <si>
    <t>UKJ45</t>
  </si>
  <si>
    <t>West Kent</t>
  </si>
  <si>
    <t>UKJ46</t>
  </si>
  <si>
    <t>Bristol, City of</t>
  </si>
  <si>
    <t>UKK</t>
  </si>
  <si>
    <t>UKK1</t>
  </si>
  <si>
    <t>UKK11</t>
  </si>
  <si>
    <t>Bath and North East Somerset, North Somerset and South Gloucestershire</t>
  </si>
  <si>
    <t>UKK12</t>
  </si>
  <si>
    <t>Gloucestershire</t>
  </si>
  <si>
    <t>UKK13</t>
  </si>
  <si>
    <t>Swindon</t>
  </si>
  <si>
    <t>UKK14</t>
  </si>
  <si>
    <t>Wiltshire CC</t>
  </si>
  <si>
    <t>UKK15</t>
  </si>
  <si>
    <t>Bournemouth and Poole</t>
  </si>
  <si>
    <t>UKK2</t>
  </si>
  <si>
    <t>UKK21</t>
  </si>
  <si>
    <t>Dorset CC</t>
  </si>
  <si>
    <t>UKK22</t>
  </si>
  <si>
    <t>Somerset</t>
  </si>
  <si>
    <t>UKK23</t>
  </si>
  <si>
    <t>Cornwall and Isles of Scilly</t>
  </si>
  <si>
    <t>UKK3</t>
  </si>
  <si>
    <t>UKK30</t>
  </si>
  <si>
    <t>Plymouth</t>
  </si>
  <si>
    <t>UKK4</t>
  </si>
  <si>
    <t>UKK41</t>
  </si>
  <si>
    <t>Torbay</t>
  </si>
  <si>
    <t>UKK42</t>
  </si>
  <si>
    <t>Devon CC</t>
  </si>
  <si>
    <t>UKK43</t>
  </si>
  <si>
    <t>Isle of Anglesey</t>
  </si>
  <si>
    <t>UKL</t>
  </si>
  <si>
    <t>UKL1</t>
  </si>
  <si>
    <t>UKL11</t>
  </si>
  <si>
    <t>Gwynedd</t>
  </si>
  <si>
    <t>UKL12</t>
  </si>
  <si>
    <t>Conwy and Denbighshire</t>
  </si>
  <si>
    <t>UKL13</t>
  </si>
  <si>
    <t>South West Wales</t>
  </si>
  <si>
    <t>UKL14</t>
  </si>
  <si>
    <t>Central Valleys</t>
  </si>
  <si>
    <t>UKL15</t>
  </si>
  <si>
    <t>Gwent Valleys</t>
  </si>
  <si>
    <t>UKL16</t>
  </si>
  <si>
    <t>Bridgend and Neath Port Talbot</t>
  </si>
  <si>
    <t>UKL17</t>
  </si>
  <si>
    <t>Swansea</t>
  </si>
  <si>
    <t>UKL18</t>
  </si>
  <si>
    <t>Monmouthshire and Newport</t>
  </si>
  <si>
    <t>UKL2</t>
  </si>
  <si>
    <t>UKL21</t>
  </si>
  <si>
    <t>Cardiff and Vale of Glamorgan</t>
  </si>
  <si>
    <t>UKL22</t>
  </si>
  <si>
    <t>Flintshire and Wrexham</t>
  </si>
  <si>
    <t>UKL23</t>
  </si>
  <si>
    <t>Powys</t>
  </si>
  <si>
    <t>UKL24</t>
  </si>
  <si>
    <t>Aberdeen City and Aberdeenshire</t>
  </si>
  <si>
    <t>UKM</t>
  </si>
  <si>
    <t>UKM5</t>
  </si>
  <si>
    <t>UKM50</t>
  </si>
  <si>
    <t>Caithness &amp; Sutherland and Ross &amp; Cromarty</t>
  </si>
  <si>
    <t>UKM6</t>
  </si>
  <si>
    <t>UKM61</t>
  </si>
  <si>
    <t>Inverness &amp; Nairn and Moray, Badenoch &amp; Strathspey</t>
  </si>
  <si>
    <t>UKM62</t>
  </si>
  <si>
    <t>Lochaber, Skye &amp; Lochalsh, Arran &amp; Cumbrae and Argyll &amp; Bute</t>
  </si>
  <si>
    <t>UKM63</t>
  </si>
  <si>
    <t>Na h-Eileanan Siar (Western Isles)</t>
  </si>
  <si>
    <t>UKM64</t>
  </si>
  <si>
    <t>Orkney Islands</t>
  </si>
  <si>
    <t>UKM65</t>
  </si>
  <si>
    <t>Shetland Islands</t>
  </si>
  <si>
    <t>UKM66</t>
  </si>
  <si>
    <t>Angus and Dundee City</t>
  </si>
  <si>
    <t>UKM7</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</si>
  <si>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</si>
  <si>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</si>
  <si>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</si>
  <si>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</si>
  <si>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</si>
  <si>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</si>
  <si>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</si>
  <si>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</si>
  <si>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</si>
  <si>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</si>
  <si>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</si>
  <si>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</si>
  <si>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</si>
  <si>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</si>
  <si>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t>
  </si>
  <si>
    <t>UKM81</t>
  </si>
  <si>
    <t>Glasgow City</t>
  </si>
  <si>
    <t>UKM82</t>
  </si>
  <si>
    <t>Inverclyde, East Renfrewshire and Renfrewshire</t>
  </si>
  <si>
    <t>UKM83</t>
  </si>
  <si>
    <t>North Lanarkshire</t>
  </si>
  <si>
    <t>UKM84</t>
  </si>
  <si>
    <t>Scottish Borders</t>
  </si>
  <si>
    <t>UKM9</t>
  </si>
  <si>
    <t>UKM91</t>
  </si>
  <si>
    <t>Dumfries &amp; Galloway</t>
  </si>
  <si>
    <t>UKM92</t>
  </si>
  <si>
    <t>East Ayrshire and North Ayrshire mainland</t>
  </si>
  <si>
    <t>UKM93</t>
  </si>
  <si>
    <t>South Ayrshire</t>
  </si>
  <si>
    <t>UKM94</t>
  </si>
  <si>
    <t>South Lanarkshire</t>
  </si>
  <si>
    <t>UKM95</t>
  </si>
  <si>
    <t>Belfast</t>
  </si>
  <si>
    <t>UKN</t>
  </si>
  <si>
    <t>UKN0</t>
  </si>
  <si>
    <t>UKN06</t>
  </si>
  <si>
    <t>Armagh City, Banbridge and Craigavon</t>
  </si>
  <si>
    <t>UKN07</t>
  </si>
  <si>
    <t>Newry, Mourne and Down</t>
  </si>
  <si>
    <t>UKN08</t>
  </si>
  <si>
    <t xml:space="preserve">Ards and North Down </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</si>
  <si>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</si>
  <si>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</si>
  <si>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</si>
  <si>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</si>
  <si>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</si>
  <si>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</si>
  <si>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</si>
  <si>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</si>
  <si>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</si>
  <si>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</si>
  <si>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</si>
  <si>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</si>
  <si>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</si>
  <si>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</si>
  <si>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</si>
  <si>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</si>
  <si>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</si>
  <si>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</si>
  <si>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</si>
  <si>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</si>
  <si>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</si>
  <si>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</si>
  <si>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</si>
  <si>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</si>
  <si>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</si>
  <si>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</si>
  <si>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</si>
  <si>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</si>
  <si>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</si>
  <si>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</si>
  <si>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Albania</t>
  </si>
  <si>
    <t>Interpersonal Trust (societal belonging)</t>
  </si>
  <si>
    <t>Institutional Trust (good governance)</t>
  </si>
  <si>
    <t>-</t>
  </si>
  <si>
    <t>URB_RURAL_CLASS</t>
  </si>
  <si>
    <t>MOUNTAIN_CLASS</t>
  </si>
  <si>
    <t>BORDER_CLASS</t>
  </si>
  <si>
    <t>ISLAND_CLASS</t>
  </si>
  <si>
    <t>METRO-REGION_CLASS</t>
  </si>
  <si>
    <t>METRO-REGION</t>
  </si>
  <si>
    <t>GEOGR_REGION</t>
  </si>
  <si>
    <t>1 = predominantly urban</t>
  </si>
  <si>
    <t>2 = intermediate</t>
  </si>
  <si>
    <t>3 = predominantly rural</t>
  </si>
  <si>
    <t>0 = Non-mountain</t>
  </si>
  <si>
    <t>1 = &gt; 50 % of surface in mountain areas</t>
  </si>
  <si>
    <t>2 = &gt; 50 % of population live in mountain areas</t>
  </si>
  <si>
    <t>3 = &gt; 50 % of population live and &gt; 50 % of surface in mountain areas</t>
  </si>
  <si>
    <t>0 = Non-border</t>
  </si>
  <si>
    <t>1 = Land border within 25 km</t>
  </si>
  <si>
    <t>AT001MC</t>
  </si>
  <si>
    <t>2= Land border</t>
  </si>
  <si>
    <t>0 = Non-Island</t>
  </si>
  <si>
    <t>1 = Island</t>
  </si>
  <si>
    <t>0 = Non-Metroregion</t>
  </si>
  <si>
    <t>1 = Metroregion</t>
  </si>
  <si>
    <t>AT002M</t>
  </si>
  <si>
    <t>CEEC</t>
  </si>
  <si>
    <t>MC</t>
  </si>
  <si>
    <t>NC</t>
  </si>
  <si>
    <t>WC</t>
  </si>
  <si>
    <t>AT003M</t>
  </si>
  <si>
    <t>AT004M</t>
  </si>
  <si>
    <t>AT005M</t>
  </si>
  <si>
    <t>BE001MC</t>
  </si>
  <si>
    <t>BE002M</t>
  </si>
  <si>
    <t>BE003M</t>
  </si>
  <si>
    <t>BE004M</t>
  </si>
  <si>
    <t>BE005M</t>
  </si>
  <si>
    <t>BG003M</t>
  </si>
  <si>
    <t>BG004M</t>
  </si>
  <si>
    <t>BG001MC</t>
  </si>
  <si>
    <t>BG002M</t>
  </si>
  <si>
    <t>CH005M</t>
  </si>
  <si>
    <t>CH002M</t>
  </si>
  <si>
    <t>CH004MC</t>
  </si>
  <si>
    <t>CH003M</t>
  </si>
  <si>
    <t>CH001M</t>
  </si>
  <si>
    <t>CY001MC</t>
  </si>
  <si>
    <t>CZ001MC</t>
  </si>
  <si>
    <t>CZ004M</t>
  </si>
  <si>
    <t>CZ002M</t>
  </si>
  <si>
    <t>CZ003M</t>
  </si>
  <si>
    <t>DE007M</t>
  </si>
  <si>
    <t>DE529M</t>
  </si>
  <si>
    <t>DE035M</t>
  </si>
  <si>
    <t>DE522M</t>
  </si>
  <si>
    <t>DE084M</t>
  </si>
  <si>
    <t>DE533M</t>
  </si>
  <si>
    <t>DE027M</t>
  </si>
  <si>
    <t>DE073M</t>
  </si>
  <si>
    <t>DE054M</t>
  </si>
  <si>
    <t>DE537M</t>
  </si>
  <si>
    <t>DE532M</t>
  </si>
  <si>
    <t>DE534M</t>
  </si>
  <si>
    <t>DE003M</t>
  </si>
  <si>
    <t>DE069M</t>
  </si>
  <si>
    <t>DE028M</t>
  </si>
  <si>
    <t>DE059M</t>
  </si>
  <si>
    <t>DE014M</t>
  </si>
  <si>
    <t>DE061M</t>
  </si>
  <si>
    <t>DE077M</t>
  </si>
  <si>
    <t>DE524M</t>
  </si>
  <si>
    <t>DE033M</t>
  </si>
  <si>
    <t>DE001MC</t>
  </si>
  <si>
    <t>DE012M</t>
  </si>
  <si>
    <t>DE527M</t>
  </si>
  <si>
    <t>DE002M</t>
  </si>
  <si>
    <t>DE025M</t>
  </si>
  <si>
    <t>DE005M</t>
  </si>
  <si>
    <t>DE020M</t>
  </si>
  <si>
    <t>DE057M</t>
  </si>
  <si>
    <t>DE079M</t>
  </si>
  <si>
    <t>DE513M</t>
  </si>
  <si>
    <t>DE043M</t>
  </si>
  <si>
    <t>DE031M</t>
  </si>
  <si>
    <t>DE064M</t>
  </si>
  <si>
    <t>DE083M</t>
  </si>
  <si>
    <t>DE021M</t>
  </si>
  <si>
    <t>DE542M</t>
  </si>
  <si>
    <t>DE013M</t>
  </si>
  <si>
    <t>DE520M</t>
  </si>
  <si>
    <t>DE517M</t>
  </si>
  <si>
    <t>DE011M</t>
  </si>
  <si>
    <t>DE038M</t>
  </si>
  <si>
    <t>DE036M</t>
  </si>
  <si>
    <t>DE546M</t>
  </si>
  <si>
    <t>DE034M</t>
  </si>
  <si>
    <t>DE004M</t>
  </si>
  <si>
    <t>DE548M</t>
  </si>
  <si>
    <t>DE507M</t>
  </si>
  <si>
    <t>DE504M</t>
  </si>
  <si>
    <t>DE549M</t>
  </si>
  <si>
    <t>DE017M</t>
  </si>
  <si>
    <t>DE523M</t>
  </si>
  <si>
    <t>DE045M</t>
  </si>
  <si>
    <t>DE540M</t>
  </si>
  <si>
    <t>DE042M</t>
  </si>
  <si>
    <t>DE044M</t>
  </si>
  <si>
    <t>DE037M</t>
  </si>
  <si>
    <t>DE040M</t>
  </si>
  <si>
    <t>DE009M</t>
  </si>
  <si>
    <t>DE074M</t>
  </si>
  <si>
    <t>DE544M</t>
  </si>
  <si>
    <t>DE008M</t>
  </si>
  <si>
    <t>DE018M</t>
  </si>
  <si>
    <t>DE019M</t>
  </si>
  <si>
    <t>DE052M</t>
  </si>
  <si>
    <t>DE039M</t>
  </si>
  <si>
    <t>DE510M</t>
  </si>
  <si>
    <t>DE032M</t>
  </si>
  <si>
    <t>DK001MC</t>
  </si>
  <si>
    <t>DK003M</t>
  </si>
  <si>
    <t>DK002M</t>
  </si>
  <si>
    <t>DK004M</t>
  </si>
  <si>
    <t>EE001MC</t>
  </si>
  <si>
    <t>EL001MC</t>
  </si>
  <si>
    <t>EL002M</t>
  </si>
  <si>
    <t>ES026M</t>
  </si>
  <si>
    <t>ES022M</t>
  </si>
  <si>
    <t>ES013M</t>
  </si>
  <si>
    <t>ES015M</t>
  </si>
  <si>
    <t>ES012M</t>
  </si>
  <si>
    <t>ES510M</t>
  </si>
  <si>
    <t>ES019M</t>
  </si>
  <si>
    <t>ES014M</t>
  </si>
  <si>
    <t>ES005M</t>
  </si>
  <si>
    <t>ES001MC</t>
  </si>
  <si>
    <t>ES009M</t>
  </si>
  <si>
    <t>ES002M</t>
  </si>
  <si>
    <t>ES021M</t>
  </si>
  <si>
    <t>ES003M</t>
  </si>
  <si>
    <t>ES010M</t>
  </si>
  <si>
    <t>ES522M</t>
  </si>
  <si>
    <t>ES020M</t>
  </si>
  <si>
    <t>ES501M</t>
  </si>
  <si>
    <t>ES006M</t>
  </si>
  <si>
    <t>ES004M</t>
  </si>
  <si>
    <t>ES007M</t>
  </si>
  <si>
    <t>ES008M</t>
  </si>
  <si>
    <t>ES025M</t>
  </si>
  <si>
    <t>FI002M</t>
  </si>
  <si>
    <t>FI001MC</t>
  </si>
  <si>
    <t>FI003M</t>
  </si>
  <si>
    <t>FR001MC</t>
  </si>
  <si>
    <t>FR035M</t>
  </si>
  <si>
    <t>FR019M</t>
  </si>
  <si>
    <t>FR020M</t>
  </si>
  <si>
    <t>FR025M</t>
  </si>
  <si>
    <t>FR023M</t>
  </si>
  <si>
    <t>FR015M</t>
  </si>
  <si>
    <t>FR009M</t>
  </si>
  <si>
    <t>FR014M</t>
  </si>
  <si>
    <t>FR006M</t>
  </si>
  <si>
    <t>FR040M</t>
  </si>
  <si>
    <t>FR018M</t>
  </si>
  <si>
    <t>FR016M</t>
  </si>
  <si>
    <t>FR008M</t>
  </si>
  <si>
    <t>FR036M</t>
  </si>
  <si>
    <t>FR038M</t>
  </si>
  <si>
    <t>FR037M</t>
  </si>
  <si>
    <t>FR013M</t>
  </si>
  <si>
    <t>FR007M</t>
  </si>
  <si>
    <t>FR045M</t>
  </si>
  <si>
    <t>FR024M</t>
  </si>
  <si>
    <t>FR021M</t>
  </si>
  <si>
    <t>FR044M</t>
  </si>
  <si>
    <t>FR010M</t>
  </si>
  <si>
    <t>FR043M</t>
  </si>
  <si>
    <t>FR004M</t>
  </si>
  <si>
    <t>FR022M</t>
  </si>
  <si>
    <t>FR026M</t>
  </si>
  <si>
    <t>FR011M</t>
  </si>
  <si>
    <t>FR003M</t>
  </si>
  <si>
    <t>FR048M</t>
  </si>
  <si>
    <t>FR205M</t>
  </si>
  <si>
    <t>FR203M</t>
  </si>
  <si>
    <t>FR030M</t>
  </si>
  <si>
    <t>HR005M</t>
  </si>
  <si>
    <t>HR001MC</t>
  </si>
  <si>
    <t>HU001MC</t>
  </si>
  <si>
    <t>HU009M</t>
  </si>
  <si>
    <t>HU004M</t>
  </si>
  <si>
    <t>HU002M</t>
  </si>
  <si>
    <t>HU005M</t>
  </si>
  <si>
    <t>IE002M</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</si>
  <si>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</si>
  <si>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</si>
  <si>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</si>
  <si>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</si>
  <si>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</si>
  <si>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</si>
  <si>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</si>
  <si>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</si>
  <si>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</si>
  <si>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</si>
  <si>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</si>
  <si>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</si>
  <si>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</si>
  <si>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</si>
  <si>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</si>
  <si>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</si>
  <si>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</si>
  <si>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</si>
  <si>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</si>
  <si>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</si>
  <si>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</si>
  <si>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IT001MC</t>
  </si>
  <si>
    <t>LT001MC</t>
  </si>
  <si>
    <t>LT002M</t>
  </si>
  <si>
    <t>LU001MC</t>
  </si>
  <si>
    <t>LV001MC</t>
  </si>
  <si>
    <t>MT001MC</t>
  </si>
  <si>
    <t>NL007M</t>
  </si>
  <si>
    <t>NL015M</t>
  </si>
  <si>
    <t>NL511M</t>
  </si>
  <si>
    <t>NL008M</t>
  </si>
  <si>
    <t>NL009M</t>
  </si>
  <si>
    <t>NL002MC</t>
  </si>
  <si>
    <t>NL004M</t>
  </si>
  <si>
    <t>NL001M</t>
  </si>
  <si>
    <t>NL507M</t>
  </si>
  <si>
    <t>NL003M</t>
  </si>
  <si>
    <t>NL012M</t>
  </si>
  <si>
    <t>NL006M</t>
  </si>
  <si>
    <t>NL005M</t>
  </si>
  <si>
    <t>NO001MC</t>
  </si>
  <si>
    <t>NO002M</t>
  </si>
  <si>
    <t>PL003M</t>
  </si>
  <si>
    <t>PL514M</t>
  </si>
  <si>
    <t>PL024M</t>
  </si>
  <si>
    <t>PL506M</t>
  </si>
  <si>
    <t>PL010M</t>
  </si>
  <si>
    <t>PL005M</t>
  </si>
  <si>
    <t>PL007M</t>
  </si>
  <si>
    <t>PL004M</t>
  </si>
  <si>
    <t>PL016M</t>
  </si>
  <si>
    <t>PL008M</t>
  </si>
  <si>
    <t>PL014M</t>
  </si>
  <si>
    <t>PL006M</t>
  </si>
  <si>
    <t>PL002M</t>
  </si>
  <si>
    <t>PL012M</t>
  </si>
  <si>
    <t>PL009M</t>
  </si>
  <si>
    <t>PL015M</t>
  </si>
  <si>
    <t>PL011M</t>
  </si>
  <si>
    <t>PL001MC</t>
  </si>
  <si>
    <t>PL025M</t>
  </si>
  <si>
    <t>PT002M</t>
  </si>
  <si>
    <t>PT005M</t>
  </si>
  <si>
    <t>PT001MC</t>
  </si>
  <si>
    <t>RO002M</t>
  </si>
  <si>
    <t>RO504M</t>
  </si>
  <si>
    <t>RO502M</t>
  </si>
  <si>
    <t>RO501M</t>
  </si>
  <si>
    <t>RO503M</t>
  </si>
  <si>
    <t>RO505M</t>
  </si>
  <si>
    <t>RO001MC</t>
  </si>
  <si>
    <t>RO004M</t>
  </si>
  <si>
    <t>RO003M</t>
  </si>
  <si>
    <t>SE001MC</t>
  </si>
  <si>
    <t>SE006M</t>
  </si>
  <si>
    <t>SE003M</t>
  </si>
  <si>
    <t>SE002M</t>
  </si>
  <si>
    <t>SI002M</t>
  </si>
  <si>
    <t>SI001MC</t>
  </si>
  <si>
    <t>SK001MC</t>
  </si>
  <si>
    <t>SK002M</t>
  </si>
  <si>
    <t>UK559M</t>
  </si>
  <si>
    <t>UK013M</t>
  </si>
  <si>
    <t>UK510M</t>
  </si>
  <si>
    <t>UK008M</t>
  </si>
  <si>
    <t>UK553M</t>
  </si>
  <si>
    <t>UK006M</t>
  </si>
  <si>
    <t>UK568M</t>
  </si>
  <si>
    <t>UK026M</t>
  </si>
  <si>
    <t>UK003M</t>
  </si>
  <si>
    <t>UK506M</t>
  </si>
  <si>
    <t>UK010M</t>
  </si>
  <si>
    <t>UK005M</t>
  </si>
  <si>
    <t>UK501M</t>
  </si>
  <si>
    <t>UK518M</t>
  </si>
  <si>
    <t>UK029M</t>
  </si>
  <si>
    <t>UK014M</t>
  </si>
  <si>
    <t>UK528M</t>
  </si>
  <si>
    <t>UK025M</t>
  </si>
  <si>
    <t>UK027M</t>
  </si>
  <si>
    <t>UK002M</t>
  </si>
  <si>
    <t>UK017M</t>
  </si>
  <si>
    <t>UK569M</t>
  </si>
  <si>
    <t>UK566M</t>
  </si>
  <si>
    <t>UK001MC</t>
  </si>
  <si>
    <t>UK546M</t>
  </si>
  <si>
    <t>UK560M</t>
  </si>
  <si>
    <t>UK515M</t>
  </si>
  <si>
    <t>UK023M</t>
  </si>
  <si>
    <t>UK520M</t>
  </si>
  <si>
    <t>UK513M</t>
  </si>
  <si>
    <t>UK011M</t>
  </si>
  <si>
    <t>UK539M</t>
  </si>
  <si>
    <t>UK516M</t>
  </si>
  <si>
    <t>UK018M</t>
  </si>
  <si>
    <t>UK009M</t>
  </si>
  <si>
    <t>UK517M</t>
  </si>
  <si>
    <t>UK016M</t>
  </si>
  <si>
    <t>UK550M</t>
  </si>
  <si>
    <t>UK007M</t>
  </si>
  <si>
    <t>UK004M</t>
  </si>
  <si>
    <t>UK012M</t>
  </si>
  <si>
    <t>TR</t>
  </si>
  <si>
    <t>Central&amp;Eastern C</t>
  </si>
  <si>
    <t>Mediterranean C</t>
  </si>
  <si>
    <t>Bulgaria</t>
  </si>
  <si>
    <t>Northern Countries</t>
  </si>
  <si>
    <t>Montenegro</t>
  </si>
  <si>
    <t>Western C</t>
  </si>
  <si>
    <t>Serbia</t>
  </si>
  <si>
    <t>Estonia</t>
  </si>
  <si>
    <t>Portugal</t>
  </si>
  <si>
    <t>Austria</t>
  </si>
  <si>
    <t>WBC</t>
  </si>
  <si>
    <t>Belgium</t>
  </si>
  <si>
    <t>Cyprus</t>
  </si>
  <si>
    <t>Czech Republic</t>
  </si>
  <si>
    <t>Germany</t>
  </si>
  <si>
    <t>Denmark</t>
  </si>
  <si>
    <t>Finland</t>
  </si>
  <si>
    <t>France</t>
  </si>
  <si>
    <t>Greece</t>
  </si>
  <si>
    <t>Hungary</t>
  </si>
  <si>
    <t>Croatia</t>
  </si>
  <si>
    <t>Ireland</t>
  </si>
  <si>
    <t>Italy</t>
  </si>
  <si>
    <t>Lithuania</t>
  </si>
  <si>
    <t>Latvia</t>
  </si>
  <si>
    <t>Netherlands</t>
  </si>
  <si>
    <t>Poland</t>
  </si>
  <si>
    <t>Romania</t>
  </si>
  <si>
    <t>Spain</t>
  </si>
  <si>
    <t>Sweden</t>
  </si>
  <si>
    <t>Slovenia</t>
  </si>
  <si>
    <t>Slovakia</t>
  </si>
  <si>
    <t>North Macedonia</t>
  </si>
  <si>
    <t>Turkey</t>
  </si>
  <si>
    <t>Switzerland</t>
  </si>
  <si>
    <t>Iceland</t>
  </si>
  <si>
    <t>Norway</t>
  </si>
  <si>
    <t>United Kingdom</t>
  </si>
  <si>
    <t>TERRITORIAL CLASS</t>
  </si>
  <si>
    <t>Western Balkans countries</t>
  </si>
  <si>
    <t>Code</t>
  </si>
  <si>
    <t>Albania - Dibër</t>
  </si>
  <si>
    <t>Albania - Durrës</t>
  </si>
  <si>
    <t>Albania - Kukës</t>
  </si>
  <si>
    <t>Albania - Lezhë</t>
  </si>
  <si>
    <t>Albania - Shkodër</t>
  </si>
  <si>
    <t>Albania - Elbasan</t>
  </si>
  <si>
    <t>Albania - Tiranë</t>
  </si>
  <si>
    <t>Albania - Berat</t>
  </si>
  <si>
    <t>Albania - Fier</t>
  </si>
  <si>
    <t>Albania - Gjirokastër</t>
  </si>
  <si>
    <t>Albania - Korcë</t>
  </si>
  <si>
    <t>Albania - Vlorë</t>
  </si>
  <si>
    <t>Austria - Mittelburgenland</t>
  </si>
  <si>
    <t>Austria - Nordburgenland</t>
  </si>
  <si>
    <t>Austria - Südburgenland</t>
  </si>
  <si>
    <t>Austria - Mostviertel-Eisenwurzen</t>
  </si>
  <si>
    <t>Austria - Niederösterreich-Süd</t>
  </si>
  <si>
    <t>Austria - Sankt Pölten</t>
  </si>
  <si>
    <t>Austria - Waldviertel</t>
  </si>
  <si>
    <t>Austria - Weinviertel</t>
  </si>
  <si>
    <t>Austria - Wiener Umland/Nordteil</t>
  </si>
  <si>
    <t>Austria - Wiener Umland/Südteil</t>
  </si>
  <si>
    <t>Austria - Wien</t>
  </si>
  <si>
    <t>Austria - Klagenfurt-Villach</t>
  </si>
  <si>
    <t>Austria - Oberkärnten</t>
  </si>
  <si>
    <t>Austria - Unterkärnten</t>
  </si>
  <si>
    <t>Austria - Graz</t>
  </si>
  <si>
    <t>Austria - Liezen</t>
  </si>
  <si>
    <t>Austria - Östliche Obersteiermark</t>
  </si>
  <si>
    <t>Austria - Oststeiermark</t>
  </si>
  <si>
    <t>Austria - West- und Südsteiermark</t>
  </si>
  <si>
    <t>Austria - Westliche Obersteiermark</t>
  </si>
  <si>
    <t>Austria - Innviertel</t>
  </si>
  <si>
    <t>Austria - Linz-Wels</t>
  </si>
  <si>
    <t>Austria - Mühlviertel</t>
  </si>
  <si>
    <t>Austria - Steyr-Kirchdorf</t>
  </si>
  <si>
    <t>Austria - Traunviertel</t>
  </si>
  <si>
    <t>Austria - Lungau</t>
  </si>
  <si>
    <t>Austria - Pinzgau-Pongau</t>
  </si>
  <si>
    <t>Austria - Salzburg und Umgebung</t>
  </si>
  <si>
    <t>Austria - Außerfern</t>
  </si>
  <si>
    <t>Austria - Innsbruck</t>
  </si>
  <si>
    <t>Austria - Osttirol</t>
  </si>
  <si>
    <t>Austria - Tiroler Oberland</t>
  </si>
  <si>
    <t>Austria - Tiroler Unterland</t>
  </si>
  <si>
    <t>Austria - Bludenz-Bregenzer Wald</t>
  </si>
  <si>
    <t>Austria - Rheintal-Bodenseegebiet</t>
  </si>
  <si>
    <t>Belgium - Arr. de Bruxelles-Capitale/Arr. van Brussel-Hoofdstad</t>
  </si>
  <si>
    <t>Belgium - Arr. Antwerpen</t>
  </si>
  <si>
    <t>Belgium - Arr. Mechelen</t>
  </si>
  <si>
    <t>Belgium - Arr. Turnhout</t>
  </si>
  <si>
    <t>Belgium - Arr. Hasselt</t>
  </si>
  <si>
    <t>Belgium - Arr. Maaseik</t>
  </si>
  <si>
    <t>Belgium - Arr. Tongeren</t>
  </si>
  <si>
    <t>Belgium - Arr. Aalst</t>
  </si>
  <si>
    <t>Belgium - Arr. Dendermonde</t>
  </si>
  <si>
    <t>Belgium - Arr. Eeklo</t>
  </si>
  <si>
    <t>Belgium - Arr. Gent</t>
  </si>
  <si>
    <t>Belgium - Arr. Oudenaarde</t>
  </si>
  <si>
    <t>Belgium - Arr. Sint-Niklaas</t>
  </si>
  <si>
    <t>Belgium - Arr. Halle-Vilvoorde</t>
  </si>
  <si>
    <t>Belgium - Arr. Leuven</t>
  </si>
  <si>
    <t>Belgium - Arr. Brugge</t>
  </si>
  <si>
    <t>Belgium - Arr. Diksmuide</t>
  </si>
  <si>
    <t>Belgium - Arr. Ieper</t>
  </si>
  <si>
    <t>Belgium - Arr. Kortrijk</t>
  </si>
  <si>
    <t>Belgium - Arr. Oostende</t>
  </si>
  <si>
    <t>Belgium - Arr. Roeselare</t>
  </si>
  <si>
    <t>Belgium - Arr. Tielt</t>
  </si>
  <si>
    <t>Belgium - Arr. Veurne</t>
  </si>
  <si>
    <t>Belgium - Arr. Nivelles</t>
  </si>
  <si>
    <t>Belgium - Arr. Ath</t>
  </si>
  <si>
    <t>Belgium - Arr. Charleroi</t>
  </si>
  <si>
    <t>Belgium - Arr. Mons</t>
  </si>
  <si>
    <t>Belgium - Arr. Mouscron</t>
  </si>
  <si>
    <t>Belgium - Arr. Soignies</t>
  </si>
  <si>
    <t>Belgium - Arr. Thuin</t>
  </si>
  <si>
    <t>Belgium - Arr. Tournai</t>
  </si>
  <si>
    <t>Belgium - Arr. Huy</t>
  </si>
  <si>
    <t>Belgium - Arr. Liège</t>
  </si>
  <si>
    <t>Belgium - Arr. Waremme</t>
  </si>
  <si>
    <t>Belgium - Arr. Verviers - communes francophones</t>
  </si>
  <si>
    <t>Belgium - Bezirk Verviers - Deutschsprachige Gemeinschaft</t>
  </si>
  <si>
    <t>Belgium - Arr. Arlon</t>
  </si>
  <si>
    <t>Belgium - Arr. Bastogne</t>
  </si>
  <si>
    <t>Belgium - Arr. Marche-en-Famenne</t>
  </si>
  <si>
    <t>Belgium - Arr. Neufchâteau</t>
  </si>
  <si>
    <t>Belgium - Arr. Virton</t>
  </si>
  <si>
    <t>Belgium - Arr. Dinant</t>
  </si>
  <si>
    <t>Belgium - Arr. Namur</t>
  </si>
  <si>
    <t>Belgium - Arr. Philippeville</t>
  </si>
  <si>
    <t>Bulgaria - Видин</t>
  </si>
  <si>
    <t>Bulgaria - Монтана</t>
  </si>
  <si>
    <t>Bulgaria - Враца</t>
  </si>
  <si>
    <t>Bulgaria - Плевен</t>
  </si>
  <si>
    <t>Bulgaria - Ловеч</t>
  </si>
  <si>
    <t>Bulgaria - Велико Търново</t>
  </si>
  <si>
    <t>Bulgaria - Габрово</t>
  </si>
  <si>
    <t>Bulgaria - Русе</t>
  </si>
  <si>
    <t>Bulgaria - Разград</t>
  </si>
  <si>
    <t>Bulgaria - Силистра</t>
  </si>
  <si>
    <t>Bulgaria - Варна</t>
  </si>
  <si>
    <t>Bulgaria - Добрич</t>
  </si>
  <si>
    <t>Bulgaria - Шумен</t>
  </si>
  <si>
    <t>Bulgaria - Търговище</t>
  </si>
  <si>
    <t>Bulgaria - Бургас</t>
  </si>
  <si>
    <t>Bulgaria - Сливен</t>
  </si>
  <si>
    <t>Bulgaria - Ямбол</t>
  </si>
  <si>
    <t>Bulgaria - Стара Загора</t>
  </si>
  <si>
    <t>Bulgaria - София (столица)</t>
  </si>
  <si>
    <t>Bulgaria - София</t>
  </si>
  <si>
    <t>Bulgaria - Благоевград</t>
  </si>
  <si>
    <t>Bulgaria - Перник</t>
  </si>
  <si>
    <t>Bulgaria - Кюстендил</t>
  </si>
  <si>
    <t>Bulgaria - Пловдив</t>
  </si>
  <si>
    <t>Bulgaria - Хасково</t>
  </si>
  <si>
    <t>Bulgaria - Пазарджик</t>
  </si>
  <si>
    <t>Bulgaria - Смолян</t>
  </si>
  <si>
    <t>Bulgaria - Кърджали</t>
  </si>
  <si>
    <t>Switzerland - Vaud</t>
  </si>
  <si>
    <t>Switzerland - Valais</t>
  </si>
  <si>
    <t>Switzerland - Genève</t>
  </si>
  <si>
    <t>Switzerland - Bern</t>
  </si>
  <si>
    <t>Switzerland - Freiburg</t>
  </si>
  <si>
    <t>Switzerland - Solothurn</t>
  </si>
  <si>
    <t>Switzerland - Neuchâtel</t>
  </si>
  <si>
    <t>Switzerland - Jura</t>
  </si>
  <si>
    <t>Switzerland - Basel-Stadt</t>
  </si>
  <si>
    <t>Switzerland - Basel-Landschaft</t>
  </si>
  <si>
    <t>Switzerland - Aargau</t>
  </si>
  <si>
    <t>Switzerland - Zürich</t>
  </si>
  <si>
    <t>Switzerland - Glarus</t>
  </si>
  <si>
    <t>Switzerland - Schaffhausen</t>
  </si>
  <si>
    <t>Switzerland - Appenzell Ausserrhoden</t>
  </si>
  <si>
    <t>Switzerland - Appenzell Innerrhoden</t>
  </si>
  <si>
    <t>Switzerland - St. Gallen</t>
  </si>
  <si>
    <t>Switzerland - Graubünden</t>
  </si>
  <si>
    <t>Switzerland - Thurgau</t>
  </si>
  <si>
    <t>Switzerland - Luzern</t>
  </si>
  <si>
    <t>Switzerland - Uri</t>
  </si>
  <si>
    <t>Switzerland - Schwyz</t>
  </si>
  <si>
    <t>Switzerland - Obwalden</t>
  </si>
  <si>
    <t>Switzerland - Nidwalden</t>
  </si>
  <si>
    <t>Switzerland - Zug</t>
  </si>
  <si>
    <t>Switzerland - Ticino</t>
  </si>
  <si>
    <t>Cyprus - Κύπρος</t>
  </si>
  <si>
    <t>Czech Republic - Hlavní město Praha</t>
  </si>
  <si>
    <t>Czech Republic - Středočeský kraj</t>
  </si>
  <si>
    <t>Czech Republic - Jihočeský kraj</t>
  </si>
  <si>
    <t>Czech Republic - Plzeňský kraj</t>
  </si>
  <si>
    <t>Czech Republic - Karlovarský kraj</t>
  </si>
  <si>
    <t>Czech Republic - Ústecký kraj</t>
  </si>
  <si>
    <t>Czech Republic - Liberecký kraj</t>
  </si>
  <si>
    <t>Czech Republic - Královéhradecký kraj</t>
  </si>
  <si>
    <t>Czech Republic - Pardubický kraj</t>
  </si>
  <si>
    <t>Czech Republic - Kraj Vysočina</t>
  </si>
  <si>
    <t>Czech Republic - Jihomoravský kraj</t>
  </si>
  <si>
    <t>Czech Republic - Olomoucký kraj</t>
  </si>
  <si>
    <t>Czech Republic - Zlínský kraj</t>
  </si>
  <si>
    <t>Czech Republic - Moravskoslezský kraj</t>
  </si>
  <si>
    <t>Germany - Stuttgart, Stadtkreis</t>
  </si>
  <si>
    <t>Germany - Böblingen</t>
  </si>
  <si>
    <t>Germany - Esslingen</t>
  </si>
  <si>
    <t>Germany - Göppingen</t>
  </si>
  <si>
    <t>Germany - Ludwigsburg</t>
  </si>
  <si>
    <t>Germany - Rems-Murr-Kreis</t>
  </si>
  <si>
    <t>Germany - Heilbronn, Stadtkreis</t>
  </si>
  <si>
    <t>Germany - Heilbronn, Landkreis</t>
  </si>
  <si>
    <t>Germany - Hohenlohekreis</t>
  </si>
  <si>
    <t>Germany - Schwäbisch Hall</t>
  </si>
  <si>
    <t>Germany - Main-Tauber-Kreis</t>
  </si>
  <si>
    <t>Germany - Heidenheim</t>
  </si>
  <si>
    <t>Germany - Ostalbkreis</t>
  </si>
  <si>
    <t>Germany - Baden-Baden, Stadtkreis</t>
  </si>
  <si>
    <t>Germany - Karlsruhe, Stadtkreis</t>
  </si>
  <si>
    <t>Germany - Karlsruhe, Landkreis</t>
  </si>
  <si>
    <t>Germany - Rastatt</t>
  </si>
  <si>
    <t>Germany - Heidelberg, Stadtkreis</t>
  </si>
  <si>
    <t>Germany - Mannheim, Stadtkreis</t>
  </si>
  <si>
    <t>Germany - Neckar-Odenwald-Kreis</t>
  </si>
  <si>
    <t>Germany - Rhein-Neckar-Kreis</t>
  </si>
  <si>
    <t>Germany - Pforzheim, Stadtkreis</t>
  </si>
  <si>
    <t>Germany - Calw</t>
  </si>
  <si>
    <t>Germany - Enzkreis</t>
  </si>
  <si>
    <t>Germany - Freudenstadt</t>
  </si>
  <si>
    <t>Germany - Freiburg im Breisgau, Stadtkreis</t>
  </si>
  <si>
    <t>Germany - Breisgau-Hochschwarzwald</t>
  </si>
  <si>
    <t>Germany - Emmendingen</t>
  </si>
  <si>
    <t>Germany - Ortenaukreis</t>
  </si>
  <si>
    <t>Germany - Rottweil</t>
  </si>
  <si>
    <t>Germany - Schwarzwald-Baar-Kreis</t>
  </si>
  <si>
    <t>Germany - Tuttlingen</t>
  </si>
  <si>
    <t>Germany - Konstanz</t>
  </si>
  <si>
    <t>Germany - Lörrach</t>
  </si>
  <si>
    <t>Germany - Waldshut</t>
  </si>
  <si>
    <t>Germany - Reutlingen</t>
  </si>
  <si>
    <t>Germany - Tübingen, Landkreis</t>
  </si>
  <si>
    <t>Germany - Zollernalbkreis</t>
  </si>
  <si>
    <t>Germany - Ulm, Stadtkreis</t>
  </si>
  <si>
    <t>Germany - Alb-Donau-Kreis</t>
  </si>
  <si>
    <t>Germany - Biberach</t>
  </si>
  <si>
    <t>Germany - Bodenseekreis</t>
  </si>
  <si>
    <t>Germany - Ravensburg</t>
  </si>
  <si>
    <t>Germany - Sigmaringen</t>
  </si>
  <si>
    <t>Germany - Ingolstadt, Kreisfreie Stadt</t>
  </si>
  <si>
    <t>Germany - München, Kreisfreie Stadt</t>
  </si>
  <si>
    <t>Germany - Rosenheim, Kreisfreie Stadt</t>
  </si>
  <si>
    <t>Germany - Altötting</t>
  </si>
  <si>
    <t>Germany - Berchtesgadener Land</t>
  </si>
  <si>
    <t>Germany - Bad Tölz-Wolfratshausen</t>
  </si>
  <si>
    <t>Germany - Dachau</t>
  </si>
  <si>
    <t>Germany - Ebersberg</t>
  </si>
  <si>
    <t>Germany - Eichstätt</t>
  </si>
  <si>
    <t>Germany - Erding</t>
  </si>
  <si>
    <t>Germany - Freising</t>
  </si>
  <si>
    <t>Germany - Fürstenfeldbruck</t>
  </si>
  <si>
    <t>Germany - Garmisch-Partenkirchen</t>
  </si>
  <si>
    <t>Germany - Landsberg am Lech</t>
  </si>
  <si>
    <t>Germany - Miesbach</t>
  </si>
  <si>
    <t>Germany - Mühldorf a. Inn</t>
  </si>
  <si>
    <t>Germany - München, Landkreis</t>
  </si>
  <si>
    <t>Germany - Neuburg-Schrobenhausen</t>
  </si>
  <si>
    <t>Germany - Pfaffenhofen a. d. Ilm</t>
  </si>
  <si>
    <t>Germany - Rosenheim, Landkreis</t>
  </si>
  <si>
    <t>Germany - Starnberg</t>
  </si>
  <si>
    <t>Germany - Traunstein</t>
  </si>
  <si>
    <t>Germany - Weilheim-Schongau</t>
  </si>
  <si>
    <t>Germany - Landshut, Kreisfreie Stadt</t>
  </si>
  <si>
    <t>Germany - Passau, Kreisfreie Stadt</t>
  </si>
  <si>
    <t>Germany - Straubing, Kreisfreie Stadt</t>
  </si>
  <si>
    <t>Germany - Deggendorf</t>
  </si>
  <si>
    <t>Germany - Freyung-Grafenau</t>
  </si>
  <si>
    <t>Germany - Kelheim</t>
  </si>
  <si>
    <t>Germany - Landshut, Landkreis</t>
  </si>
  <si>
    <t>Germany - Passau, Landkreis</t>
  </si>
  <si>
    <t>Germany - Regen</t>
  </si>
  <si>
    <t>Germany - Rottal-Inn</t>
  </si>
  <si>
    <t>Germany - Straubing-Bogen</t>
  </si>
  <si>
    <t>Germany - Dingolfing-Landau</t>
  </si>
  <si>
    <t>Germany - Amberg, Kreisfreie Stadt</t>
  </si>
  <si>
    <t>Germany - Regensburg, Kreisfreie Stadt</t>
  </si>
  <si>
    <t>Germany - Weiden i. d. Opf, Kreisfreie Stadt</t>
  </si>
  <si>
    <t>Germany - Amberg-Sulzbach</t>
  </si>
  <si>
    <t>Germany - Cham</t>
  </si>
  <si>
    <t>Germany - Neumarkt i. d. OPf.</t>
  </si>
  <si>
    <t>Germany - Neustadt a. d. Waldnaab</t>
  </si>
  <si>
    <t>Germany - Regensburg, Landkreis</t>
  </si>
  <si>
    <t>Germany - Schwandorf</t>
  </si>
  <si>
    <t>Germany - Tirschenreuth</t>
  </si>
  <si>
    <t>Germany - Bamberg, Kreisfreie Stadt</t>
  </si>
  <si>
    <t>Germany - Bayreuth, Kreisfreie Stadt</t>
  </si>
  <si>
    <t>Germany - Coburg, Kreisfreie Stadt</t>
  </si>
  <si>
    <t>Germany - Hof, Kreisfreie Stadt</t>
  </si>
  <si>
    <t>Germany - Bamberg, Landkreis</t>
  </si>
  <si>
    <t>Germany - Bayreuth, Landkreis</t>
  </si>
  <si>
    <t>Germany - Coburg, Landkreis</t>
  </si>
  <si>
    <t>Germany - Forchheim</t>
  </si>
  <si>
    <t>Germany - Hof, Landkreis</t>
  </si>
  <si>
    <t>Germany - Kronach</t>
  </si>
  <si>
    <t>Germany - Kulmbach</t>
  </si>
  <si>
    <t>Germany - Lichtenfels</t>
  </si>
  <si>
    <t>Germany - Wunsiedel i. Fichtelgebirge</t>
  </si>
  <si>
    <t>Germany - Ansbach, Kreisfreie Stadt</t>
  </si>
  <si>
    <t>Germany - Erlangen, Kreisfreie Stadt</t>
  </si>
  <si>
    <t>Germany - Fürth, Kreisfreie Stadt</t>
  </si>
  <si>
    <t>Germany - Nürnberg, Kreisfreie Stadt</t>
  </si>
  <si>
    <t>Germany - Schwabach, Kreisfreie Stadt</t>
  </si>
  <si>
    <t>Germany - Ansbach, Landkreis</t>
  </si>
  <si>
    <t>Germany - Erlangen-Höchstadt</t>
  </si>
  <si>
    <t>Germany - Fürth, Landkreis</t>
  </si>
  <si>
    <t>Germany - Nürnberger Land</t>
  </si>
  <si>
    <t>Germany - Neustadt a. d. Aisch-Bad Windsheim</t>
  </si>
  <si>
    <t>Germany - Roth</t>
  </si>
  <si>
    <t>Germany - Weißenburg-Gunzenhausen</t>
  </si>
  <si>
    <t>Germany - Aschaffenburg, Kreisfreie Stadt</t>
  </si>
  <si>
    <t>Germany - Schweinfurt, Kreisfreie Stadt</t>
  </si>
  <si>
    <t>Germany - Würzburg, Kreisfreie Stadt</t>
  </si>
  <si>
    <t>Germany - Aschaffenburg, Landkreis</t>
  </si>
  <si>
    <t>Germany - Bad Kissingen</t>
  </si>
  <si>
    <t>Germany - Rhön-Grabfeld</t>
  </si>
  <si>
    <t>Germany - Haßberge</t>
  </si>
  <si>
    <t>Germany - Kitzingen</t>
  </si>
  <si>
    <t>Germany - Miltenberg</t>
  </si>
  <si>
    <t>Germany - Main-Spessart</t>
  </si>
  <si>
    <t>Germany - Schweinfurt, Landkreis</t>
  </si>
  <si>
    <t>Germany - Würzburg, Landkreis</t>
  </si>
  <si>
    <t>Germany - Augsburg, Kreisfreie Stadt</t>
  </si>
  <si>
    <t>Germany - Kaufbeuren, Kreisfreie Stadt</t>
  </si>
  <si>
    <t>Germany - Kempten (Allgäu), Kreisfreie Stadt</t>
  </si>
  <si>
    <t>Germany - Memmingen, Kreisfreie Stadt</t>
  </si>
  <si>
    <t>Germany - Aichach-Friedberg</t>
  </si>
  <si>
    <t>Germany - Augsburg, Landkreis</t>
  </si>
  <si>
    <t>Germany - Dillingen a.d. Donau</t>
  </si>
  <si>
    <t>Germany - Günzburg</t>
  </si>
  <si>
    <t>Germany - Neu-Ulm</t>
  </si>
  <si>
    <t>Germany - Lindau (Bodensee)</t>
  </si>
  <si>
    <t>Germany - Ostallgäu</t>
  </si>
  <si>
    <t>Germany - Unterallgäu</t>
  </si>
  <si>
    <t>Germany - Donau-Ries</t>
  </si>
  <si>
    <t>Germany - Oberallgäu</t>
  </si>
  <si>
    <t>Germany - Berlin</t>
  </si>
  <si>
    <t>Germany - Brandenburg an der Havel, Kreisfreie Stadt</t>
  </si>
  <si>
    <t>Germany - Cottbus, Kreisfreie Stadt</t>
  </si>
  <si>
    <t>Germany - Frankfurt (Oder), Kreisfreie Stadt</t>
  </si>
  <si>
    <t>Germany - Potsdam, Kreisfreie Stadt</t>
  </si>
  <si>
    <t>Germany - Barnim</t>
  </si>
  <si>
    <t>Germany - Dahme-Spreewald</t>
  </si>
  <si>
    <t>Germany - Elbe-Elster</t>
  </si>
  <si>
    <t>Germany - Havelland</t>
  </si>
  <si>
    <t>Germany - Märkisch-Oderland</t>
  </si>
  <si>
    <t>Germany - Oberhavel</t>
  </si>
  <si>
    <t>Germany - Oberspreewald-Lausitz</t>
  </si>
  <si>
    <t>Germany - Oder-Spree</t>
  </si>
  <si>
    <t>Germany - Ostprignitz-Ruppin</t>
  </si>
  <si>
    <t>Germany - Potsdam-Mittelmark</t>
  </si>
  <si>
    <t>Germany - Prignitz</t>
  </si>
  <si>
    <t>Germany - Spree-Neiße</t>
  </si>
  <si>
    <t>Germany - Teltow-Fläming</t>
  </si>
  <si>
    <t>Germany - Uckermark</t>
  </si>
  <si>
    <t>Germany - Bremen, Kreisfreie Stadt</t>
  </si>
  <si>
    <t>Germany - Bremerhaven, Kreisfreie Stadt</t>
  </si>
  <si>
    <t>Germany - Hamburg</t>
  </si>
  <si>
    <t>Germany - Darmstadt, Kreisfreie Stadt</t>
  </si>
  <si>
    <t>Germany - Frankfurt am Main, Kreisfreie Stadt</t>
  </si>
  <si>
    <t>Germany - Offenbach am Main, Kreisfreie Stadt</t>
  </si>
  <si>
    <t>Germany - Wiesbaden, Kreisfreie Stadt</t>
  </si>
  <si>
    <t>Germany - Bergstraße</t>
  </si>
  <si>
    <t>Germany - Darmstadt-Dieburg</t>
  </si>
  <si>
    <t>Germany - Groß-Gerau</t>
  </si>
  <si>
    <t>Germany - Hochtaunuskreis</t>
  </si>
  <si>
    <t>Germany - Main-Kinzig-Kreis</t>
  </si>
  <si>
    <t>Germany - Main-Taunus-Kreis</t>
  </si>
  <si>
    <t>Germany - Odenwaldkreis</t>
  </si>
  <si>
    <t>Germany - Offenbach, Landkreis</t>
  </si>
  <si>
    <t>Germany - Rheingau-Taunus-Kreis</t>
  </si>
  <si>
    <t>Germany - Wetteraukreis</t>
  </si>
  <si>
    <t>Germany - Gießen, Landkreis</t>
  </si>
  <si>
    <t>Germany - Lahn-Dill-Kreis</t>
  </si>
  <si>
    <t>Germany - Limburg-Weilburg</t>
  </si>
  <si>
    <t>Germany - Marburg-Biedenkopf</t>
  </si>
  <si>
    <t>Germany - Vogelsbergkreis</t>
  </si>
  <si>
    <t>Germany - Kassel, Kreisfreie Stadt</t>
  </si>
  <si>
    <t>Germany - Fulda</t>
  </si>
  <si>
    <t>Germany - Hersfeld-Rotenburg</t>
  </si>
  <si>
    <t>Germany - Kassel, Landkreis</t>
  </si>
  <si>
    <t>Germany - Schwalm-Eder-Kreis</t>
  </si>
  <si>
    <t>Germany - Waldeck-Frankenberg</t>
  </si>
  <si>
    <t>Germany - Werra-Meißner-Kreis</t>
  </si>
  <si>
    <t>Germany - Rostock, Kreisfreie Stadt</t>
  </si>
  <si>
    <t>Germany - Schwerin, Kreisfreie Stadt</t>
  </si>
  <si>
    <t>Germany - Mecklenburgische Seenplatte</t>
  </si>
  <si>
    <t>Germany - Landkreis Rostock</t>
  </si>
  <si>
    <t>Germany - Vorpommern-Rügen</t>
  </si>
  <si>
    <t>Germany - Nordwestmecklenburg</t>
  </si>
  <si>
    <t>Germany - Vorpommern-Greifswald</t>
  </si>
  <si>
    <t>Germany - Ludwigslust-Parchim</t>
  </si>
  <si>
    <t>Germany - Braunschweig, Kreisfreie Stadt</t>
  </si>
  <si>
    <t>Germany - Salzgitter, Kreisfreie Stadt</t>
  </si>
  <si>
    <t>Germany - Wolfsburg, Kreisfreie Stadt</t>
  </si>
  <si>
    <t>Germany - Gifhorn</t>
  </si>
  <si>
    <t>Germany - Goslar</t>
  </si>
  <si>
    <t>Germany - Helmstedt</t>
  </si>
  <si>
    <t>Germany - Northeim</t>
  </si>
  <si>
    <t>Germany - Peine</t>
  </si>
  <si>
    <t>Germany - Wolfenbüttel</t>
  </si>
  <si>
    <t>Germany - Göttingen</t>
  </si>
  <si>
    <t>Germany - Diepholz</t>
  </si>
  <si>
    <t>Germany - Hameln-Pyrmont</t>
  </si>
  <si>
    <t>Germany - Hildesheim</t>
  </si>
  <si>
    <t>Germany - Holzminden</t>
  </si>
  <si>
    <t>Germany - Nienburg (Weser)</t>
  </si>
  <si>
    <t>Germany - Schaumburg</t>
  </si>
  <si>
    <t>Germany - Region Hannover</t>
  </si>
  <si>
    <t>Germany - Celle</t>
  </si>
  <si>
    <t>Germany - Cuxhaven</t>
  </si>
  <si>
    <t>Germany - Harburg</t>
  </si>
  <si>
    <t>Germany - Lüchow-Dannenberg</t>
  </si>
  <si>
    <t>Germany - Lüneburg, Landkreis</t>
  </si>
  <si>
    <t>Germany - Osterholz</t>
  </si>
  <si>
    <t>Germany - Rotenburg (Wümme)</t>
  </si>
  <si>
    <t>Germany - Heidekreis</t>
  </si>
  <si>
    <t>Germany - Stade</t>
  </si>
  <si>
    <t>Germany - Uelzen</t>
  </si>
  <si>
    <t>Germany - Verden</t>
  </si>
  <si>
    <t>Germany - Delmenhorst, Kreisfreie Stadt</t>
  </si>
  <si>
    <t>Germany - Emden, Kreisfreie Stadt</t>
  </si>
  <si>
    <t>Germany - Oldenburg (Oldenburg), Kreisfreie Stadt</t>
  </si>
  <si>
    <t>Germany - Osnabrück, Kreisfreie Stadt</t>
  </si>
  <si>
    <t>Germany - Wilhelmshaven, Kreisfreie Stadt</t>
  </si>
  <si>
    <t>Germany - Ammerland</t>
  </si>
  <si>
    <t>Germany - Aurich</t>
  </si>
  <si>
    <t>Germany - Cloppenburg</t>
  </si>
  <si>
    <t>Germany - Emsland</t>
  </si>
  <si>
    <t>Germany - Friesland (DE)</t>
  </si>
  <si>
    <t>Germany - Grafschaft Bentheim</t>
  </si>
  <si>
    <t>Germany - Leer</t>
  </si>
  <si>
    <t>Germany - Oldenburg, Landkreis</t>
  </si>
  <si>
    <t>Germany - Osnabrück, Landkreis</t>
  </si>
  <si>
    <t>Germany - Vechta</t>
  </si>
  <si>
    <t>Germany - Wesermarsch</t>
  </si>
  <si>
    <t>Germany - Wittmund</t>
  </si>
  <si>
    <t>Germany - Düsseldorf, Kreisfreie Stadt</t>
  </si>
  <si>
    <t>Germany - Duisburg, Kreisfreie Stadt</t>
  </si>
  <si>
    <t>Germany - Essen, Kreisfreie Stadt</t>
  </si>
  <si>
    <t>Germany - Krefeld, Kreisfreie Stadt</t>
  </si>
  <si>
    <t>Germany - Mönchengladbach, Kreisfreie Stadt</t>
  </si>
  <si>
    <t>Germany - Mülheim an der Ruhr, Kreisfreie Stadt</t>
  </si>
  <si>
    <t>Germany - Oberhausen, Kreisfreie Stadt</t>
  </si>
  <si>
    <t>Germany - Remscheid, Kreisfreie Stadt</t>
  </si>
  <si>
    <t>Germany - Solingen, Kreisfreie Stadt</t>
  </si>
  <si>
    <t>Germany - Wuppertal, Kreisfreie Stadt</t>
  </si>
  <si>
    <t>Germany - Kleve</t>
  </si>
  <si>
    <t>Germany - Mettmann</t>
  </si>
  <si>
    <t>Germany - Rhein-Kreis Neuss</t>
  </si>
  <si>
    <t>Germany - Viersen</t>
  </si>
  <si>
    <t>Germany - Wesel</t>
  </si>
  <si>
    <t>Germany - Bonn, Kreisfreie Stadt</t>
  </si>
  <si>
    <t>Germany - Köln, Kreisfreie Stadt</t>
  </si>
  <si>
    <t>Germany - Leverkusen, Kreisfreie Stadt</t>
  </si>
  <si>
    <t>Germany - Düren</t>
  </si>
  <si>
    <t>Germany - Rhein-Erft-Kreis</t>
  </si>
  <si>
    <t>Germany - Euskirchen</t>
  </si>
  <si>
    <t>Germany - Heinsberg</t>
  </si>
  <si>
    <t>Germany - Oberbergischer Kreis</t>
  </si>
  <si>
    <t>Germany - Rheinisch-Bergischer Kreis</t>
  </si>
  <si>
    <t>Germany - Rhein-Sieg-Kreis</t>
  </si>
  <si>
    <t>Germany - Städteregion Aachen</t>
  </si>
  <si>
    <t>Germany - Bottrop, Kreisfreie Stadt</t>
  </si>
  <si>
    <t>Germany - Gelsenkirchen, Kreisfreie Stadt</t>
  </si>
  <si>
    <t>Germany - Münster, Kreisfreie Stadt</t>
  </si>
  <si>
    <t>Germany - Borken</t>
  </si>
  <si>
    <t>Germany - Coesfeld</t>
  </si>
  <si>
    <t>Germany - Recklinghausen</t>
  </si>
  <si>
    <t>Germany - Steinfurt</t>
  </si>
  <si>
    <t>Germany - Warendorf</t>
  </si>
  <si>
    <t>Germany - Bielefeld, Kreisfreie Stadt</t>
  </si>
  <si>
    <t>Germany - Gütersloh</t>
  </si>
  <si>
    <t>Germany - Herford</t>
  </si>
  <si>
    <t>Germany - Höxter</t>
  </si>
  <si>
    <t>Germany - Lippe</t>
  </si>
  <si>
    <t>Germany - Minden-Lübbecke</t>
  </si>
  <si>
    <t>Germany - Paderborn</t>
  </si>
  <si>
    <t>Germany - Bochum, Kreisfreie Stadt</t>
  </si>
  <si>
    <t>Germany - Dortmund, Kreisfreie Stadt</t>
  </si>
  <si>
    <t>Germany - Hagen, Kreisfreie Stadt</t>
  </si>
  <si>
    <t>Germany - Hamm, Kreisfreie Stadt</t>
  </si>
  <si>
    <t>Germany - Herne, Kreisfreie Stadt</t>
  </si>
  <si>
    <t>Germany - Ennepe-Ruhr-Kreis</t>
  </si>
  <si>
    <t>Germany - Hochsauerlandkreis</t>
  </si>
  <si>
    <t>Germany - Märkischer Kreis</t>
  </si>
  <si>
    <t>Germany - Olpe</t>
  </si>
  <si>
    <t>Germany - Siegen-Wittgenstein</t>
  </si>
  <si>
    <t>Germany - Soest</t>
  </si>
  <si>
    <t>Germany - Unna</t>
  </si>
  <si>
    <t>Germany - Koblenz, Kreisfreie Stadt</t>
  </si>
  <si>
    <t>Germany - Ahrweiler</t>
  </si>
  <si>
    <t>Germany - Altenkirchen (Westerwald)</t>
  </si>
  <si>
    <t>Germany - Bad Kreuznach</t>
  </si>
  <si>
    <t>Germany - Birkenfeld</t>
  </si>
  <si>
    <t>Germany - Mayen-Koblenz</t>
  </si>
  <si>
    <t>Germany - Neuwied</t>
  </si>
  <si>
    <t>Germany - Rhein-Lahn-Kreis</t>
  </si>
  <si>
    <t>Germany - Westerwaldkreis</t>
  </si>
  <si>
    <t>Germany - Cochem-Zell</t>
  </si>
  <si>
    <t>Germany - Rhein-Hunsrück-Kreis</t>
  </si>
  <si>
    <t>Germany - Trier, Kreisfreie Stadt</t>
  </si>
  <si>
    <t>Germany - Bernkastel-Wittlich</t>
  </si>
  <si>
    <t>Germany - Eifelkreis Bitburg-Prüm</t>
  </si>
  <si>
    <t>Germany - Vulkaneifel</t>
  </si>
  <si>
    <t>Germany - Trier-Saarburg</t>
  </si>
  <si>
    <t>Germany - Frankenthal (Pfalz), Kreisfreie Stadt</t>
  </si>
  <si>
    <t>Germany - Kaiserslautern, Kreisfreie Stadt</t>
  </si>
  <si>
    <t>Germany - Landau in der Pfalz, Kreisfreie Stadt</t>
  </si>
  <si>
    <t>Germany - Ludwigshafen am Rhein, Kreisfreie Stadt</t>
  </si>
  <si>
    <t>Germany - Mainz, Kreisfreie Stadt</t>
  </si>
  <si>
    <t>Germany - Neustadt an der Weinstraße, Kreisfreie Stadt</t>
  </si>
  <si>
    <t>Germany - Pirmasens, Kreisfreie Stadt</t>
  </si>
  <si>
    <t>Germany - Speyer, Kreisfreie Stadt</t>
  </si>
  <si>
    <t>Germany - Worms, Kreisfreie Stadt</t>
  </si>
  <si>
    <t>Germany - Zweibrücken, Kreisfreie Stadt</t>
  </si>
  <si>
    <t>Germany - Alzey-Worms</t>
  </si>
  <si>
    <t>Germany - Bad Dürkheim</t>
  </si>
  <si>
    <t>Germany - Donnersbergkreis</t>
  </si>
  <si>
    <t>Germany - Germersheim</t>
  </si>
  <si>
    <t>Germany - Kaiserslautern, Landkreis</t>
  </si>
  <si>
    <t>Germany - Kusel</t>
  </si>
  <si>
    <t>Germany - Südliche Weinstraße</t>
  </si>
  <si>
    <t>Germany - Rhein-Pfalz-Kreis</t>
  </si>
  <si>
    <t>Germany - Mainz-Bingen</t>
  </si>
  <si>
    <t>Germany - Südwestpfalz</t>
  </si>
  <si>
    <t>Germany - Regionalverband Saarbrücken</t>
  </si>
  <si>
    <t>Germany - Merzig-Wadern</t>
  </si>
  <si>
    <t>Germany - Neunkirchen</t>
  </si>
  <si>
    <t>Germany - Saarlouis</t>
  </si>
  <si>
    <t>Germany - Saarpfalz-Kreis</t>
  </si>
  <si>
    <t>Germany - St. Wendel</t>
  </si>
  <si>
    <t>Germany - Dresden, Kreisfreie Stadt</t>
  </si>
  <si>
    <t>Germany - Bautzen</t>
  </si>
  <si>
    <t>Germany - Görlitz</t>
  </si>
  <si>
    <t>Germany - Meißen</t>
  </si>
  <si>
    <t>Germany - Sächsische Schweiz-Osterzgebirge</t>
  </si>
  <si>
    <t>Germany - Chemnitz, Kreisfreie Stadt</t>
  </si>
  <si>
    <t>Germany - Erzgebirgskreis</t>
  </si>
  <si>
    <t>Germany - Mittelsachsen</t>
  </si>
  <si>
    <t>Germany - Vogtlandkreis</t>
  </si>
  <si>
    <t>Germany - Zwickau</t>
  </si>
  <si>
    <t>Germany - Leipzig, Kreisfreie Stadt</t>
  </si>
  <si>
    <t>Germany - Leipzig</t>
  </si>
  <si>
    <t>Germany - Nordsachsen</t>
  </si>
  <si>
    <t>Germany - Dessau-Roßlau, Kreisfreie Stadt</t>
  </si>
  <si>
    <t>Germany - Halle (Saale), Kreisfreie Stadt</t>
  </si>
  <si>
    <t>Germany - Magdeburg, Kreisfreie Stadt</t>
  </si>
  <si>
    <t>Germany - Altmarkkreis Salzwedel</t>
  </si>
  <si>
    <t>Germany - Anhalt-Bitterfeld</t>
  </si>
  <si>
    <t>Germany - Jerichower Land</t>
  </si>
  <si>
    <t>Germany - Börde</t>
  </si>
  <si>
    <t>Germany - Burgenlandkreis</t>
  </si>
  <si>
    <t>Germany - Harz</t>
  </si>
  <si>
    <t>Germany - Mansfeld-Südharz</t>
  </si>
  <si>
    <t>Germany - Saalekreis</t>
  </si>
  <si>
    <t>Germany - Salzlandkreis</t>
  </si>
  <si>
    <t>Germany - Stendal</t>
  </si>
  <si>
    <t>Germany - Wittenberg</t>
  </si>
  <si>
    <t>Germany - Flensburg, Kreisfreie Stadt</t>
  </si>
  <si>
    <t>Germany - Kiel, Kreisfreie Stadt</t>
  </si>
  <si>
    <t>Germany - Lübeck, Kreisfreie Stadt</t>
  </si>
  <si>
    <t>Germany - Neumünster, Kreisfreie Stadt</t>
  </si>
  <si>
    <t>Germany - Dithmarschen</t>
  </si>
  <si>
    <t>Germany - Herzogtum Lauenburg</t>
  </si>
  <si>
    <t>Germany - Nordfriesland</t>
  </si>
  <si>
    <t>Germany - Ostholstein</t>
  </si>
  <si>
    <t>Germany - Pinneberg</t>
  </si>
  <si>
    <t>Germany - Plön</t>
  </si>
  <si>
    <t>Germany - Rendsburg-Eckernförde</t>
  </si>
  <si>
    <t>Germany - Schleswig-Flensburg</t>
  </si>
  <si>
    <t>Germany - Segeberg</t>
  </si>
  <si>
    <t>Germany - Steinburg</t>
  </si>
  <si>
    <t>Germany - Stormarn</t>
  </si>
  <si>
    <t>Germany - Erfurt, Kreisfreie Stadt</t>
  </si>
  <si>
    <t>Germany - Gera, Kreisfreie Stadt</t>
  </si>
  <si>
    <t>Germany - Jena, Kreisfreie Stadt</t>
  </si>
  <si>
    <t>Germany - Suhl, Kreisfreie Stadt</t>
  </si>
  <si>
    <t>Germany - Weimar, Kreisfreie Stadt</t>
  </si>
  <si>
    <t>Germany - Eichsfeld</t>
  </si>
  <si>
    <t>Germany - Nordhausen</t>
  </si>
  <si>
    <t>Germany - Unstrut-Hainich-Kreis</t>
  </si>
  <si>
    <t>Germany - Kyffhäuserkreis</t>
  </si>
  <si>
    <t>Germany - Schmalkalden-Meiningen</t>
  </si>
  <si>
    <t>Germany - Gotha</t>
  </si>
  <si>
    <t>Germany - Sömmerda</t>
  </si>
  <si>
    <t>Germany - Hildburghausen</t>
  </si>
  <si>
    <t>Germany - Ilm-Kreis</t>
  </si>
  <si>
    <t>Germany - Weimarer Land</t>
  </si>
  <si>
    <t>Germany - Sonneberg</t>
  </si>
  <si>
    <t>Germany - Saalfeld-Rudolstadt</t>
  </si>
  <si>
    <t>Germany - Saale-Holzland-Kreis</t>
  </si>
  <si>
    <t>Germany - Saale-Orla-Kreis</t>
  </si>
  <si>
    <t>Germany - Greiz</t>
  </si>
  <si>
    <t>Germany - Altenburger Land</t>
  </si>
  <si>
    <t>Germany - Eisenach, Kreisfreie Stadt</t>
  </si>
  <si>
    <t>Germany - Wartburgkreis</t>
  </si>
  <si>
    <t>Denmark - Byen København</t>
  </si>
  <si>
    <t>Denmark - Københavns omegn</t>
  </si>
  <si>
    <t>Denmark - Nordsjælland</t>
  </si>
  <si>
    <t>Denmark - Bornholm</t>
  </si>
  <si>
    <t>Denmark - Østsjælland</t>
  </si>
  <si>
    <t>Denmark - Vest- og Sydsjælland</t>
  </si>
  <si>
    <t>Denmark - Fyn</t>
  </si>
  <si>
    <t>Denmark - Sydjylland</t>
  </si>
  <si>
    <t>Denmark - Vestjylland</t>
  </si>
  <si>
    <t>Denmark - Østjylland</t>
  </si>
  <si>
    <t>Denmark - Nordjylland</t>
  </si>
  <si>
    <t>Estonia - Põhja-Eesti</t>
  </si>
  <si>
    <t>Estonia - Lääne-Eesti</t>
  </si>
  <si>
    <t>Estonia - Kesk-Eesti</t>
  </si>
  <si>
    <t>Estonia - Kirde-Eesti</t>
  </si>
  <si>
    <t>Estonia - Lõuna-Eesti</t>
  </si>
  <si>
    <t>Greece - Βόρειος Τομέας Αθηνών</t>
  </si>
  <si>
    <t>Greece - Δυτικός Τομέας Αθηνών</t>
  </si>
  <si>
    <t>Greece - Κεντρικός Τομέας Αθηνών</t>
  </si>
  <si>
    <t>Greece - Νότιος Τομέας Αθηνών</t>
  </si>
  <si>
    <t>Greece - Ανατολική Αττική</t>
  </si>
  <si>
    <t>Greece - Δυτική Αττική</t>
  </si>
  <si>
    <t>Greece - Πειραιάς, Νήσοι</t>
  </si>
  <si>
    <t>Greece - Λέσβος, Λήμνος</t>
  </si>
  <si>
    <t>Greece - Ικαρία, Σάμος</t>
  </si>
  <si>
    <t>Greece - Χίος</t>
  </si>
  <si>
    <t>Greece - Κάλυμνος, Κάρπαθος, Κως, Ρόδος</t>
  </si>
  <si>
    <t>Greece - Άνδρος, Θήρα, Κέα, Μήλος, Μύκονος, Νάξος, Πάρος, Σύρος, Τήνος</t>
  </si>
  <si>
    <t>Greece - Ηράκλειο</t>
  </si>
  <si>
    <t>Greece - Λασίθι</t>
  </si>
  <si>
    <t>Greece - Ρεθύμνη</t>
  </si>
  <si>
    <t>Greece - Χανιά</t>
  </si>
  <si>
    <t>Greece - Έβρος</t>
  </si>
  <si>
    <t>Greece - Ξάνθη</t>
  </si>
  <si>
    <t>Greece - Ροδόπη</t>
  </si>
  <si>
    <t>Greece - Δράμα</t>
  </si>
  <si>
    <t>Greece - Θάσος, Καβάλα</t>
  </si>
  <si>
    <t>Greece - Ημαθία</t>
  </si>
  <si>
    <t>Greece - Θεσσαλονίκη</t>
  </si>
  <si>
    <t>Greece - Κιλκίς</t>
  </si>
  <si>
    <t>Greece - Πέλλα</t>
  </si>
  <si>
    <t>Greece - Πιερία</t>
  </si>
  <si>
    <t>Greece - Σέρρες</t>
  </si>
  <si>
    <t>Greece - Χαλκιδική</t>
  </si>
  <si>
    <t>Greece - Γρεβενά, Κοζάνη</t>
  </si>
  <si>
    <t>Greece - Καστοριά</t>
  </si>
  <si>
    <t>Greece - Φλώρινα</t>
  </si>
  <si>
    <t>Greece - Άρτα, Πρέβεζα</t>
  </si>
  <si>
    <t>Greece - Θεσπρωτία</t>
  </si>
  <si>
    <t>Greece - Ιωάννινα</t>
  </si>
  <si>
    <t>Greece - Καρδίτσα, Τρίκαλα</t>
  </si>
  <si>
    <t>Greece - Λάρισα</t>
  </si>
  <si>
    <t>Greece - Μαγνησία, Σποράδες</t>
  </si>
  <si>
    <t>Greece - Ζάκυνθος</t>
  </si>
  <si>
    <t>Greece - Κέρκυρα</t>
  </si>
  <si>
    <t>Greece - Ιθάκη, Κεφαλληνία</t>
  </si>
  <si>
    <t>Greece - Λευκάδα</t>
  </si>
  <si>
    <t>Greece - Αιτωλοακαρνανία</t>
  </si>
  <si>
    <t>Greece - Αχαΐα</t>
  </si>
  <si>
    <t>Greece - Ηλεία</t>
  </si>
  <si>
    <t>Greece - Βοιωτία</t>
  </si>
  <si>
    <t>Greece - Εύβοια</t>
  </si>
  <si>
    <t>Greece - Ευρυτανία</t>
  </si>
  <si>
    <t>Greece - Φθιώτιδα</t>
  </si>
  <si>
    <t>Greece - Φωκίδα</t>
  </si>
  <si>
    <t>Greece - Αργολίδα, Αρκαδία</t>
  </si>
  <si>
    <t>Greece - Κορινθία</t>
  </si>
  <si>
    <t>Greece - Λακωνία, Μεσσηνία</t>
  </si>
  <si>
    <t>Spain - A Coruña</t>
  </si>
  <si>
    <t>Spain - Lugo</t>
  </si>
  <si>
    <t>Spain - Ourense</t>
  </si>
  <si>
    <t>Spain - Pontevedra</t>
  </si>
  <si>
    <t>Spain - Asturias</t>
  </si>
  <si>
    <t>Spain - Cantabria</t>
  </si>
  <si>
    <t>Spain - Araba/Álava</t>
  </si>
  <si>
    <t>Spain - Gipuzkoa</t>
  </si>
  <si>
    <t>Spain - Bizkaia</t>
  </si>
  <si>
    <t>Spain - Navarra</t>
  </si>
  <si>
    <t>Spain - La Rioja</t>
  </si>
  <si>
    <t>Spain - Huesca</t>
  </si>
  <si>
    <t>Spain - Teruel</t>
  </si>
  <si>
    <t>Spain - Zaragoza</t>
  </si>
  <si>
    <t>Spain - Madrid</t>
  </si>
  <si>
    <t>Spain - Ávila</t>
  </si>
  <si>
    <t>Spain - Burgos</t>
  </si>
  <si>
    <t>Spain - León</t>
  </si>
  <si>
    <t>Spain - Palencia</t>
  </si>
  <si>
    <t>Spain - Salamanca</t>
  </si>
  <si>
    <t>Spain - Segovia</t>
  </si>
  <si>
    <t>Spain - Soria</t>
  </si>
  <si>
    <t>Spain - Valladolid</t>
  </si>
  <si>
    <t>Spain - Zamora</t>
  </si>
  <si>
    <t>Spain - Albacete</t>
  </si>
  <si>
    <t>Spain - Ciudad Real</t>
  </si>
  <si>
    <t>Spain - Cuenca</t>
  </si>
  <si>
    <t>Spain - Guadalajara</t>
  </si>
  <si>
    <t>Spain - Toledo</t>
  </si>
  <si>
    <t>Spain - Badajoz</t>
  </si>
  <si>
    <t>Spain - Cáceres</t>
  </si>
  <si>
    <t>Spain - Barcelona</t>
  </si>
  <si>
    <t>Spain - Girona</t>
  </si>
  <si>
    <t>Spain - Lleida</t>
  </si>
  <si>
    <t>Spain - Tarragona</t>
  </si>
  <si>
    <t>Spain - Alicante / Alacant</t>
  </si>
  <si>
    <t>Spain - Castellón / Castelló</t>
  </si>
  <si>
    <t>Spain - Valencia / València</t>
  </si>
  <si>
    <t>Spain - Eivissa y Formentera</t>
  </si>
  <si>
    <t>Spain - Mallorca</t>
  </si>
  <si>
    <t>Spain - Menorca</t>
  </si>
  <si>
    <t>Spain - Almería</t>
  </si>
  <si>
    <t>Spain - Cádiz</t>
  </si>
  <si>
    <t>Spain - Córdoba</t>
  </si>
  <si>
    <t>Spain - Granada</t>
  </si>
  <si>
    <t>Spain - Huelva</t>
  </si>
  <si>
    <t>Spain - Jaén</t>
  </si>
  <si>
    <t>Spain - Málaga</t>
  </si>
  <si>
    <t>Spain - Sevilla</t>
  </si>
  <si>
    <t>Spain - Murcia</t>
  </si>
  <si>
    <t>Spain - Ceuta</t>
  </si>
  <si>
    <t>Spain - Melilla</t>
  </si>
  <si>
    <t>Spain - El Hierro</t>
  </si>
  <si>
    <t>Spain - Fuerteventura</t>
  </si>
  <si>
    <t>Spain - Gran Canaria</t>
  </si>
  <si>
    <t>Spain - La Gomera</t>
  </si>
  <si>
    <t>Spain - La Palma</t>
  </si>
  <si>
    <t>Spain - Lanzarote</t>
  </si>
  <si>
    <t>Spain - Tenerife</t>
  </si>
  <si>
    <t>Finland - Keski-Suomi</t>
  </si>
  <si>
    <t>Finland - Etelä-Pohjanmaa</t>
  </si>
  <si>
    <t>Finland - Pohjanmaa</t>
  </si>
  <si>
    <t>Finland - Satakunta</t>
  </si>
  <si>
    <t>Finland - Pirkanmaa</t>
  </si>
  <si>
    <t>Finland - Helsinki-Uusimaa</t>
  </si>
  <si>
    <t>Finland - Varsinais-Suomi</t>
  </si>
  <si>
    <t>Finland - Kanta-Häme</t>
  </si>
  <si>
    <t>Finland - Päijät-Häme</t>
  </si>
  <si>
    <t>Finland - Kymenlaakso</t>
  </si>
  <si>
    <t>Finland - Etelä-Karjala</t>
  </si>
  <si>
    <t>Finland - Etelä-Savo</t>
  </si>
  <si>
    <t>Finland - Pohjois-Savo</t>
  </si>
  <si>
    <t>Finland - Pohjois-Karjala</t>
  </si>
  <si>
    <t>Finland - Keski-Pohjanmaa</t>
  </si>
  <si>
    <t>Finland - Lappi</t>
  </si>
  <si>
    <t>Finland - Kainuu</t>
  </si>
  <si>
    <t>Finland - Pohjois-Pohjanmaa</t>
  </si>
  <si>
    <t>Finland - Åland</t>
  </si>
  <si>
    <t>France - Paris</t>
  </si>
  <si>
    <t xml:space="preserve">France - Seine-et-Marne </t>
  </si>
  <si>
    <t xml:space="preserve">France - Yvelines </t>
  </si>
  <si>
    <t>France - Essonne</t>
  </si>
  <si>
    <t xml:space="preserve">France - Hauts-de-Seine </t>
  </si>
  <si>
    <t xml:space="preserve">France - Seine-Saint-Denis </t>
  </si>
  <si>
    <t>France - Val-de-Marne</t>
  </si>
  <si>
    <t>France - Val-d'Oise</t>
  </si>
  <si>
    <t>France - Cher</t>
  </si>
  <si>
    <t>France - Eure-et-Loir</t>
  </si>
  <si>
    <t>France - Indre</t>
  </si>
  <si>
    <t>France - Indre-et-Loire</t>
  </si>
  <si>
    <t>France - Loir-et-Cher</t>
  </si>
  <si>
    <t>France - Loiret</t>
  </si>
  <si>
    <t>France - Côte-d’Or</t>
  </si>
  <si>
    <t>France - Nièvre</t>
  </si>
  <si>
    <t>France - Saône-et-Loire</t>
  </si>
  <si>
    <t>France - Yonne</t>
  </si>
  <si>
    <t>France - Doubs</t>
  </si>
  <si>
    <t>France - Jura</t>
  </si>
  <si>
    <t>France - Haute-Saône</t>
  </si>
  <si>
    <t>France - Territoire de Belfort</t>
  </si>
  <si>
    <t xml:space="preserve">France - Calvados </t>
  </si>
  <si>
    <t xml:space="preserve">France - Manche </t>
  </si>
  <si>
    <t>France - Orne</t>
  </si>
  <si>
    <t>France - Eure</t>
  </si>
  <si>
    <t>France - Seine-Maritime</t>
  </si>
  <si>
    <t>France - Nord</t>
  </si>
  <si>
    <t>France - Pas-de-Calais</t>
  </si>
  <si>
    <t>France - Aisne</t>
  </si>
  <si>
    <t>France - Oise</t>
  </si>
  <si>
    <t>France - Somme</t>
  </si>
  <si>
    <t>France - Bas-Rhin</t>
  </si>
  <si>
    <t>France - Haut-Rhin</t>
  </si>
  <si>
    <t>France - Ardennes</t>
  </si>
  <si>
    <t>France - Aube</t>
  </si>
  <si>
    <t>France - Marne</t>
  </si>
  <si>
    <t>France - Haute-Marne</t>
  </si>
  <si>
    <t xml:space="preserve">France - Meurthe-et-Moselle </t>
  </si>
  <si>
    <t xml:space="preserve">France - Meuse </t>
  </si>
  <si>
    <t>France - Moselle</t>
  </si>
  <si>
    <t>France - Vosges</t>
  </si>
  <si>
    <t>France - Loire-Atlantique</t>
  </si>
  <si>
    <t>France - Maine-et-Loire</t>
  </si>
  <si>
    <t>France - Mayenne</t>
  </si>
  <si>
    <t>France - Sarthe</t>
  </si>
  <si>
    <t>France - Vendée</t>
  </si>
  <si>
    <t>France - Côtes-d’Armor</t>
  </si>
  <si>
    <t>France - Finistère</t>
  </si>
  <si>
    <t>France - Ille-et-Vilaine</t>
  </si>
  <si>
    <t>France - Morbihan</t>
  </si>
  <si>
    <t>France - Dordogne</t>
  </si>
  <si>
    <t>France - Gironde</t>
  </si>
  <si>
    <t>France - Landes</t>
  </si>
  <si>
    <t>France - Lot-et-Garonne</t>
  </si>
  <si>
    <t>France - Pyrénées-Atlantiques</t>
  </si>
  <si>
    <t>France - Corrèze</t>
  </si>
  <si>
    <t>France - Creuse</t>
  </si>
  <si>
    <t>France - Haute-Vienne</t>
  </si>
  <si>
    <t>France - Charente</t>
  </si>
  <si>
    <t>France - Charente-Maritime</t>
  </si>
  <si>
    <t>France - Deux-Sèvres</t>
  </si>
  <si>
    <t>France - Vienne</t>
  </si>
  <si>
    <t>France - Aude</t>
  </si>
  <si>
    <t>France - Gard</t>
  </si>
  <si>
    <t>France - Hérault</t>
  </si>
  <si>
    <t>France - Lozère</t>
  </si>
  <si>
    <t>France - Pyrénées-Orientales</t>
  </si>
  <si>
    <t>France - Ariège</t>
  </si>
  <si>
    <t>France - Aveyron</t>
  </si>
  <si>
    <t>France - Haute-Garonne</t>
  </si>
  <si>
    <t>France - Gers</t>
  </si>
  <si>
    <t>France - Lot</t>
  </si>
  <si>
    <t xml:space="preserve">France - Hautes-Pyrénées </t>
  </si>
  <si>
    <t>France - Tarn</t>
  </si>
  <si>
    <t>France - Tarn-et-Garonne</t>
  </si>
  <si>
    <t>France - Allier</t>
  </si>
  <si>
    <t>France - Cantal</t>
  </si>
  <si>
    <t>France - Haute-Loire</t>
  </si>
  <si>
    <t>France - Puy-de-Dôme</t>
  </si>
  <si>
    <t>France - Ain</t>
  </si>
  <si>
    <t>France - Ardèche</t>
  </si>
  <si>
    <t>France - Drôme</t>
  </si>
  <si>
    <t>France - Isère</t>
  </si>
  <si>
    <t>France - Loire</t>
  </si>
  <si>
    <t>France - Rhône</t>
  </si>
  <si>
    <t>France - Savoie</t>
  </si>
  <si>
    <t>France - Haute-Savoie</t>
  </si>
  <si>
    <t>France - Alpes-de-Haute-Provence</t>
  </si>
  <si>
    <t xml:space="preserve">France - Hautes-Alpes </t>
  </si>
  <si>
    <t>France - Alpes-Maritimes</t>
  </si>
  <si>
    <t>France - Bouches-du-Rhône</t>
  </si>
  <si>
    <t>France - Var</t>
  </si>
  <si>
    <t>France - Vaucluse</t>
  </si>
  <si>
    <t>France - Corse-du-Sud</t>
  </si>
  <si>
    <t>France - Haute-Corse</t>
  </si>
  <si>
    <t>France - Guadeloupe</t>
  </si>
  <si>
    <t xml:space="preserve">France - Martinique </t>
  </si>
  <si>
    <t>France - Guyane</t>
  </si>
  <si>
    <t>France - La Réunion</t>
  </si>
  <si>
    <t xml:space="preserve">France - Mayotte </t>
  </si>
  <si>
    <t>Croatia - Primorsko-goranska županija</t>
  </si>
  <si>
    <t>Croatia - Ličko-senjska županija</t>
  </si>
  <si>
    <t>Croatia - Zadarska županija</t>
  </si>
  <si>
    <t>Croatia - Šibensko-kninska županija</t>
  </si>
  <si>
    <t>Croatia - Splitsko-dalmatinska županija</t>
  </si>
  <si>
    <t>Croatia - Istarska županija</t>
  </si>
  <si>
    <t>Croatia - Dubrovačko-neretvanska županija</t>
  </si>
  <si>
    <t>Croatia - Grad Zagreb</t>
  </si>
  <si>
    <t>Croatia - Zagrebačka županija</t>
  </si>
  <si>
    <t>Croatia - Krapinsko-zagorska županija</t>
  </si>
  <si>
    <t>Croatia - Varaždinska županija</t>
  </si>
  <si>
    <t>Croatia - Koprivničko-križevačka županija</t>
  </si>
  <si>
    <t>Croatia - Međimurska županija</t>
  </si>
  <si>
    <t>Croatia - Bjelovarsko-bilogorska županija</t>
  </si>
  <si>
    <t>Croatia - Virovitičko-podravska županija</t>
  </si>
  <si>
    <t>Croatia - Požeško-slavonska županija</t>
  </si>
  <si>
    <t>Croatia - Brodsko-posavska županija</t>
  </si>
  <si>
    <t>Croatia - Osječko-baranjska županija</t>
  </si>
  <si>
    <t>Croatia - Vukovarsko-srijemska županija</t>
  </si>
  <si>
    <t>Croatia - Karlovačka županija</t>
  </si>
  <si>
    <t>Croatia - Sisačko-moslavačka županija</t>
  </si>
  <si>
    <t>Hungary - Budapest</t>
  </si>
  <si>
    <t>Hungary - Pest</t>
  </si>
  <si>
    <t>Hungary - Fejér</t>
  </si>
  <si>
    <t>Hungary - Komárom-Esztergom</t>
  </si>
  <si>
    <t>Hungary - Veszprém</t>
  </si>
  <si>
    <t>Hungary - Győr-Moson-Sopron</t>
  </si>
  <si>
    <t>Hungary - Vas</t>
  </si>
  <si>
    <t>Hungary - Zala</t>
  </si>
  <si>
    <t>Hungary - Baranya</t>
  </si>
  <si>
    <t>Hungary - Somogy</t>
  </si>
  <si>
    <t>Hungary - Tolna</t>
  </si>
  <si>
    <t>Hungary - Borsod-Abaúj-Zemplén</t>
  </si>
  <si>
    <t>Hungary - Heves</t>
  </si>
  <si>
    <t>Hungary - Nógrád</t>
  </si>
  <si>
    <t>Hungary - Hajdú-Bihar</t>
  </si>
  <si>
    <t>Hungary - Jász-Nagykun-Szolnok</t>
  </si>
  <si>
    <t>Hungary - Szabolcs-Szatmár-Bereg</t>
  </si>
  <si>
    <t>Hungary - Bács-Kiskun</t>
  </si>
  <si>
    <t>Hungary - Békés</t>
  </si>
  <si>
    <t>Hungary - Csongrád</t>
  </si>
  <si>
    <t>Ireland - Border</t>
  </si>
  <si>
    <t>Ireland - West</t>
  </si>
  <si>
    <t xml:space="preserve">Ireland - Mid-West </t>
  </si>
  <si>
    <t xml:space="preserve">Ireland - South-East </t>
  </si>
  <si>
    <t xml:space="preserve">Ireland - South-West </t>
  </si>
  <si>
    <t>Ireland - Dublin</t>
  </si>
  <si>
    <t>Ireland - Mid-East</t>
  </si>
  <si>
    <t>Ireland - Midland</t>
  </si>
  <si>
    <t>Iceland - Höfuðborgarsvæði</t>
  </si>
  <si>
    <t>Iceland - Landsbyggð</t>
  </si>
  <si>
    <t>Italy - Torino</t>
  </si>
  <si>
    <t>Italy - Vercelli</t>
  </si>
  <si>
    <t>Italy - Biella</t>
  </si>
  <si>
    <t>Italy - Verbano-Cusio-Ossola</t>
  </si>
  <si>
    <t>Italy - Novara</t>
  </si>
  <si>
    <t>Italy - Cuneo</t>
  </si>
  <si>
    <t>Italy - Asti</t>
  </si>
  <si>
    <t>Italy - Alessandria</t>
  </si>
  <si>
    <t>Italy - Valle d'Aosta/Vallée d'Aoste</t>
  </si>
  <si>
    <t>Italy - Imperia</t>
  </si>
  <si>
    <t>Italy - Savona</t>
  </si>
  <si>
    <t>Italy - Genova</t>
  </si>
  <si>
    <t>Italy - La Spezia</t>
  </si>
  <si>
    <t>Italy - Varese</t>
  </si>
  <si>
    <t>Italy - Como</t>
  </si>
  <si>
    <t>Italy - Lecco</t>
  </si>
  <si>
    <t>Italy - Sondrio</t>
  </si>
  <si>
    <t>Italy - Bergamo</t>
  </si>
  <si>
    <t>Italy - Brescia</t>
  </si>
  <si>
    <t>Italy - Pavia</t>
  </si>
  <si>
    <t>Italy - Lodi</t>
  </si>
  <si>
    <t>Italy - Cremona</t>
  </si>
  <si>
    <t>Italy - Mantova</t>
  </si>
  <si>
    <t>Italy - Milano</t>
  </si>
  <si>
    <t>Italy - Monza e della Brianza</t>
  </si>
  <si>
    <t>Italy - L'Aquila</t>
  </si>
  <si>
    <t>Italy - Teramo</t>
  </si>
  <si>
    <t>Italy - Pescara</t>
  </si>
  <si>
    <t>Italy - Chieti</t>
  </si>
  <si>
    <t>Italy - Isernia</t>
  </si>
  <si>
    <t>Italy - Campobasso</t>
  </si>
  <si>
    <t>Italy - Caserta</t>
  </si>
  <si>
    <t>Italy - Benevento</t>
  </si>
  <si>
    <t>Italy - Napoli</t>
  </si>
  <si>
    <t>Italy - Avellino</t>
  </si>
  <si>
    <t>Italy - Salerno</t>
  </si>
  <si>
    <t>Italy - Taranto</t>
  </si>
  <si>
    <t>Italy - Brindisi</t>
  </si>
  <si>
    <t>Italy - Lecce</t>
  </si>
  <si>
    <t>Italy - Foggia</t>
  </si>
  <si>
    <t>Italy - Bari</t>
  </si>
  <si>
    <t>Italy - Barletta-Andria-Trani</t>
  </si>
  <si>
    <t>Italy - Potenza</t>
  </si>
  <si>
    <t>Italy - Matera</t>
  </si>
  <si>
    <t>Italy - Cosenza</t>
  </si>
  <si>
    <t>Italy - Crotone</t>
  </si>
  <si>
    <t>Italy - Catanzaro</t>
  </si>
  <si>
    <t>Italy - Vibo Valentia</t>
  </si>
  <si>
    <t>Italy - Reggio di Calabria</t>
  </si>
  <si>
    <t>Italy - Trapani</t>
  </si>
  <si>
    <t>Italy - Palermo</t>
  </si>
  <si>
    <t>Italy - Messina</t>
  </si>
  <si>
    <t>Italy - Agrigento</t>
  </si>
  <si>
    <t>Italy - Caltanissetta</t>
  </si>
  <si>
    <t>Italy - Enna</t>
  </si>
  <si>
    <t>Italy - Catania</t>
  </si>
  <si>
    <t>Italy - Ragusa</t>
  </si>
  <si>
    <t>Italy - Siracusa</t>
  </si>
  <si>
    <t>Italy - Sassari</t>
  </si>
  <si>
    <t>Italy - Nuoro</t>
  </si>
  <si>
    <t>Italy - Cagliari</t>
  </si>
  <si>
    <t>Italy - Oristano</t>
  </si>
  <si>
    <t>Italy - Olbia-Tempio</t>
  </si>
  <si>
    <t>Italy - Ogliastra</t>
  </si>
  <si>
    <t>Italy - Medio Campidano</t>
  </si>
  <si>
    <t>Italy - Carbonia-Iglesias</t>
  </si>
  <si>
    <t>Italy - Bolzano-Bozen</t>
  </si>
  <si>
    <t>Italy - Trento</t>
  </si>
  <si>
    <t>Italy - Verona</t>
  </si>
  <si>
    <t>Italy - Vicenza</t>
  </si>
  <si>
    <t>Italy - Belluno</t>
  </si>
  <si>
    <t>Italy - Treviso</t>
  </si>
  <si>
    <t>Italy - Venezia</t>
  </si>
  <si>
    <t>Italy - Padova</t>
  </si>
  <si>
    <t>Italy - Rovigo</t>
  </si>
  <si>
    <t>Italy - Pordenone</t>
  </si>
  <si>
    <t>Italy - Udine</t>
  </si>
  <si>
    <t>Italy - Gorizia</t>
  </si>
  <si>
    <t>Italy - Trieste</t>
  </si>
  <si>
    <t>Italy - Piacenza</t>
  </si>
  <si>
    <t>Italy - Parma</t>
  </si>
  <si>
    <t>Italy - Reggio nell'Emilia</t>
  </si>
  <si>
    <t>Italy - Modena</t>
  </si>
  <si>
    <t>Italy - Bologna</t>
  </si>
  <si>
    <t>Italy - Ferrara</t>
  </si>
  <si>
    <t>Italy - Ravenna</t>
  </si>
  <si>
    <t>Italy - Forlì-Cesena</t>
  </si>
  <si>
    <t>Italy - Rimini</t>
  </si>
  <si>
    <t>Italy - Massa-Carrara</t>
  </si>
  <si>
    <t>Italy - Lucca</t>
  </si>
  <si>
    <t>Italy - Pistoia</t>
  </si>
  <si>
    <t>Italy - Firenze</t>
  </si>
  <si>
    <t>Italy - Prato</t>
  </si>
  <si>
    <t>Italy - Livorno</t>
  </si>
  <si>
    <t>Italy - Pisa</t>
  </si>
  <si>
    <t>Italy - Arezzo</t>
  </si>
  <si>
    <t>Italy - Siena</t>
  </si>
  <si>
    <t>Italy - Grosseto</t>
  </si>
  <si>
    <t>Italy - Perugia</t>
  </si>
  <si>
    <t>Italy - Terni</t>
  </si>
  <si>
    <t>Italy - Pesaro e Urbino</t>
  </si>
  <si>
    <t>Italy - Ancona</t>
  </si>
  <si>
    <t>Italy - Macerata</t>
  </si>
  <si>
    <t>Italy - Ascoli Piceno</t>
  </si>
  <si>
    <t>Italy - Fermo</t>
  </si>
  <si>
    <t>Italy - Viterbo</t>
  </si>
  <si>
    <t>Italy - Rieti</t>
  </si>
  <si>
    <t>Italy - Roma</t>
  </si>
  <si>
    <t>Italy - Latina</t>
  </si>
  <si>
    <t>Italy - Frosinone</t>
  </si>
  <si>
    <t>Liechtenstein - Liechtenstein</t>
  </si>
  <si>
    <t>Lithuania - Vilniaus apskritis</t>
  </si>
  <si>
    <t>Lithuania - Alytaus apskritis</t>
  </si>
  <si>
    <t>Lithuania - Kauno apskritis</t>
  </si>
  <si>
    <t>Lithuania - Klaipėdos apskritis</t>
  </si>
  <si>
    <t>Lithuania - Marijampolės apskritis</t>
  </si>
  <si>
    <t>Lithuania - Panevėžio apskritis</t>
  </si>
  <si>
    <t>Lithuania - Šiaulių apskritis</t>
  </si>
  <si>
    <t>Lithuania - Tauragės apskritis</t>
  </si>
  <si>
    <t>Lithuania - Telšių apskritis</t>
  </si>
  <si>
    <t>Lithuania - Utenos apskritis</t>
  </si>
  <si>
    <t>Luxembourg - Luxembourg</t>
  </si>
  <si>
    <t>Latvia - Kurzeme</t>
  </si>
  <si>
    <t>Latvia - Latgale</t>
  </si>
  <si>
    <t>Latvia - Rīga</t>
  </si>
  <si>
    <t>Latvia - Pierīga</t>
  </si>
  <si>
    <t>Latvia - Vidzeme</t>
  </si>
  <si>
    <t>Latvia - Zemgale</t>
  </si>
  <si>
    <t>Montenegro - Црна Гора</t>
  </si>
  <si>
    <t>North Macedonia - Вардарски</t>
  </si>
  <si>
    <t>North Macedonia - Источен</t>
  </si>
  <si>
    <t>North Macedonia - Југозападен</t>
  </si>
  <si>
    <t>North Macedonia - Југоисточен</t>
  </si>
  <si>
    <t>North Macedonia - Пелагониски</t>
  </si>
  <si>
    <t>North Macedonia - Полошки</t>
  </si>
  <si>
    <t>North Macedonia - Североисточен</t>
  </si>
  <si>
    <t>North Macedonia - Скопски</t>
  </si>
  <si>
    <t>Malta - Malta</t>
  </si>
  <si>
    <t>Malta - Gozo and Comino/Għawdex u Kemmuna</t>
  </si>
  <si>
    <t>Netherlands - Oost-Groningen</t>
  </si>
  <si>
    <t>Netherlands - Delfzijl en omgeving</t>
  </si>
  <si>
    <t>Netherlands - Overig Groningen</t>
  </si>
  <si>
    <t>Netherlands - Noord-Friesland</t>
  </si>
  <si>
    <t>Netherlands - Zuidwest-Friesland</t>
  </si>
  <si>
    <t>Netherlands - Zuidoost-Friesland</t>
  </si>
  <si>
    <t>Netherlands - Noord-Drenthe</t>
  </si>
  <si>
    <t>Netherlands - Zuidoost-Drenthe</t>
  </si>
  <si>
    <t>Netherlands - Zuidwest-Drenthe</t>
  </si>
  <si>
    <t>Netherlands - Noord-Overijssel</t>
  </si>
  <si>
    <t>Netherlands - Zuidwest-Overijssel</t>
  </si>
  <si>
    <t>Netherlands - Twente</t>
  </si>
  <si>
    <t>Netherlands - Veluwe</t>
  </si>
  <si>
    <t>Netherlands - Zuidwest-Gelderland</t>
  </si>
  <si>
    <t>Netherlands - Achterhoek</t>
  </si>
  <si>
    <t>Netherlands - Arnhem/Nijmegen</t>
  </si>
  <si>
    <t>Netherlands - Flevoland</t>
  </si>
  <si>
    <t>Netherlands - Utrecht</t>
  </si>
  <si>
    <t>Netherlands - Kop van Noord-Holland</t>
  </si>
  <si>
    <t>Netherlands - IJmond</t>
  </si>
  <si>
    <t>Netherlands - Agglomeratie Haarlem</t>
  </si>
  <si>
    <t>Netherlands - Zaanstreek</t>
  </si>
  <si>
    <t>Netherlands - Het Gooi en Vechtstreek</t>
  </si>
  <si>
    <t>Netherlands - Alkmaar en omgeving</t>
  </si>
  <si>
    <t>Netherlands - Groot-Amsterdam</t>
  </si>
  <si>
    <t>Netherlands - Agglomeratie's-Gravenhage</t>
  </si>
  <si>
    <t>Netherlands - Delft en Westland</t>
  </si>
  <si>
    <t>Netherlands - Agglomeratie Leiden en Bollenstreek</t>
  </si>
  <si>
    <t>Netherlands - Zuidoost-Zuid-Holland</t>
  </si>
  <si>
    <t>Netherlands - Oost-Zuid-Holland</t>
  </si>
  <si>
    <t>Netherlands - Groot-Rijnmond</t>
  </si>
  <si>
    <t>Netherlands - Zeeuwsch-Vlaanderen</t>
  </si>
  <si>
    <t>Netherlands - Overig Zeeland</t>
  </si>
  <si>
    <t>Netherlands - West-Noord-Brabant</t>
  </si>
  <si>
    <t>Netherlands - Midden-Noord-Brabant</t>
  </si>
  <si>
    <t>Netherlands - Noordoost-Noord-Brabant</t>
  </si>
  <si>
    <t>Netherlands - Zuidoost-Noord-Brabant</t>
  </si>
  <si>
    <t>Netherlands - Noord-Limburg</t>
  </si>
  <si>
    <t>Netherlands - Midden-Limburg</t>
  </si>
  <si>
    <t>Netherlands - Zuid-Limburg</t>
  </si>
  <si>
    <t>Norway - Oslo</t>
  </si>
  <si>
    <t>Norway - Akershus</t>
  </si>
  <si>
    <t>Norway - Hedmark</t>
  </si>
  <si>
    <t>Norway - Oppland</t>
  </si>
  <si>
    <t>Norway - Østfold</t>
  </si>
  <si>
    <t>Norway - Buskerud</t>
  </si>
  <si>
    <t>Norway - Vestfold</t>
  </si>
  <si>
    <t>Norway - Telemark</t>
  </si>
  <si>
    <t>Norway - Aust-Agder</t>
  </si>
  <si>
    <t>Norway - Vest-Agder</t>
  </si>
  <si>
    <t>Norway - Rogaland</t>
  </si>
  <si>
    <t>Norway - Hordaland</t>
  </si>
  <si>
    <t>Norway - Sogn og Fjordane</t>
  </si>
  <si>
    <t>Norway - Møre og Romsdal</t>
  </si>
  <si>
    <t>Norway - Sør-Trøndelag</t>
  </si>
  <si>
    <t>Norway - Nord-Trøndelag</t>
  </si>
  <si>
    <t>Norway - Nordland</t>
  </si>
  <si>
    <t>Norway - Troms</t>
  </si>
  <si>
    <t>Norway - Finnmark</t>
  </si>
  <si>
    <t>Poland - Miasto Kraków</t>
  </si>
  <si>
    <t>Poland - Krakowski</t>
  </si>
  <si>
    <t>Poland - Tarnowski</t>
  </si>
  <si>
    <t>Poland - Nowosądecki</t>
  </si>
  <si>
    <t>Poland - Nowotarski</t>
  </si>
  <si>
    <t>Poland - Oświęcimski</t>
  </si>
  <si>
    <t>Poland - Częstochowski</t>
  </si>
  <si>
    <t>Poland - Bielski</t>
  </si>
  <si>
    <t>Poland - Rybnicki</t>
  </si>
  <si>
    <t>Poland - Bytomski</t>
  </si>
  <si>
    <t>Poland - Gliwicki</t>
  </si>
  <si>
    <t>Poland - Katowicki</t>
  </si>
  <si>
    <t>Poland - Sosnowiecki</t>
  </si>
  <si>
    <t>Poland - Tyski</t>
  </si>
  <si>
    <t>Poland - Pilski</t>
  </si>
  <si>
    <t>Poland - Koniński</t>
  </si>
  <si>
    <t>Poland - Miasto Poznań</t>
  </si>
  <si>
    <t>Poland - Kaliski</t>
  </si>
  <si>
    <t>Poland - Leszczyński</t>
  </si>
  <si>
    <t>Poland - Poznański</t>
  </si>
  <si>
    <t>Poland - Miasto Szczecin</t>
  </si>
  <si>
    <t>Poland - Koszaliński</t>
  </si>
  <si>
    <t>Poland - Szczecinecko-pyrzycki</t>
  </si>
  <si>
    <t>Poland - Szczeciński</t>
  </si>
  <si>
    <t>Poland - Gorzowski</t>
  </si>
  <si>
    <t>Poland - Zielonogórski</t>
  </si>
  <si>
    <t>Poland - Miasto Wrocław</t>
  </si>
  <si>
    <t>Poland - Jeleniogórski</t>
  </si>
  <si>
    <t>Poland - Legnicko-głogowski</t>
  </si>
  <si>
    <t>Poland - Wałbrzyski</t>
  </si>
  <si>
    <t>Poland - Wrocławski</t>
  </si>
  <si>
    <t>Poland - Nyski</t>
  </si>
  <si>
    <t>Poland - Opolski</t>
  </si>
  <si>
    <t>Poland - Bydgosko-toruński</t>
  </si>
  <si>
    <t>Poland - Grudziądzki</t>
  </si>
  <si>
    <t>Poland - Inowrocławski</t>
  </si>
  <si>
    <t>Poland - Świecki</t>
  </si>
  <si>
    <t>Poland - Włocławski</t>
  </si>
  <si>
    <t>Poland - Elbląski</t>
  </si>
  <si>
    <t>Poland - Olsztyński</t>
  </si>
  <si>
    <t>Poland - Ełcki</t>
  </si>
  <si>
    <t>Poland - Trójmiejski</t>
  </si>
  <si>
    <t>Poland - Gdański</t>
  </si>
  <si>
    <t>Poland - Słupski</t>
  </si>
  <si>
    <t>Poland - Chojnicki</t>
  </si>
  <si>
    <t>Poland - Starogardzki</t>
  </si>
  <si>
    <t>Poland - Miasto Łódź</t>
  </si>
  <si>
    <t>Poland - Łódzki</t>
  </si>
  <si>
    <t>Poland - Piotrkowski</t>
  </si>
  <si>
    <t>Poland - Sieradzki</t>
  </si>
  <si>
    <t>Poland - Skierniewicki</t>
  </si>
  <si>
    <t>Poland - Kielecki</t>
  </si>
  <si>
    <t>Poland - Sandomiersko-jędrzejowski</t>
  </si>
  <si>
    <t>Poland - Bialski</t>
  </si>
  <si>
    <t>Poland - Chełmsko-zamojski</t>
  </si>
  <si>
    <t>Poland - Lubelski</t>
  </si>
  <si>
    <t>Poland - Puławski</t>
  </si>
  <si>
    <t>Poland - Krośnieński</t>
  </si>
  <si>
    <t>Poland - Przemyski</t>
  </si>
  <si>
    <t>Poland - Rzeszowski</t>
  </si>
  <si>
    <t>Poland - Tarnobrzeski</t>
  </si>
  <si>
    <t>Poland - Białostocki</t>
  </si>
  <si>
    <t>Poland - Łomżyński</t>
  </si>
  <si>
    <t>Poland - Suwalski</t>
  </si>
  <si>
    <t>Poland - Miasto Warszawa</t>
  </si>
  <si>
    <t>Poland - Warszawski wschodni</t>
  </si>
  <si>
    <t>Poland - Warszawski zachodni</t>
  </si>
  <si>
    <t>Poland - Radomski</t>
  </si>
  <si>
    <t>Poland - Ciechanowski</t>
  </si>
  <si>
    <t>Poland - Płocki</t>
  </si>
  <si>
    <t>Poland - Ostrołęcki</t>
  </si>
  <si>
    <t>Poland - Siedlecki</t>
  </si>
  <si>
    <t>Poland - Żyrardowski</t>
  </si>
  <si>
    <t>Portugal - Alto Minho</t>
  </si>
  <si>
    <t>Portugal - Cávado</t>
  </si>
  <si>
    <t>Portugal - Ave</t>
  </si>
  <si>
    <t>Portugal - Área Metropolitana do Porto</t>
  </si>
  <si>
    <t>Portugal - Alto Tâmega</t>
  </si>
  <si>
    <t>Portugal - Tâmega e Sousa</t>
  </si>
  <si>
    <t>Portugal - Douro</t>
  </si>
  <si>
    <t>Portugal - Terras de Trás-os-Montes</t>
  </si>
  <si>
    <t>Portugal - Algarve</t>
  </si>
  <si>
    <t>Portugal - Oeste</t>
  </si>
  <si>
    <t>Portugal - Região de Aveiro</t>
  </si>
  <si>
    <t>Portugal - Região de Coimbra</t>
  </si>
  <si>
    <t>Portugal - Região de Leiria</t>
  </si>
  <si>
    <t>Portugal - Viseu Dão Lafões</t>
  </si>
  <si>
    <t>Portugal - Beira Baixa</t>
  </si>
  <si>
    <t>Portugal - Médio Tejo</t>
  </si>
  <si>
    <t>Portugal - Beiras e Serra da Estrela</t>
  </si>
  <si>
    <t>Portugal - Área Metropolitana de Lisboa</t>
  </si>
  <si>
    <t>Portugal - Alentejo Litoral</t>
  </si>
  <si>
    <t>Portugal - Baixo Alentejo</t>
  </si>
  <si>
    <t>Portugal - Lezíria do Tejo</t>
  </si>
  <si>
    <t>Portugal - Alto Alentejo</t>
  </si>
  <si>
    <t>Portugal - Alentejo Central</t>
  </si>
  <si>
    <t>Portugal - Região Autónoma dos Açores</t>
  </si>
  <si>
    <t>Portugal - Região Autónoma da Madeira</t>
  </si>
  <si>
    <t>Romania - Bihor</t>
  </si>
  <si>
    <t>Romania - Bistriţa-Năsăud</t>
  </si>
  <si>
    <t>Romania - Cluj</t>
  </si>
  <si>
    <t>Romania - Maramureş</t>
  </si>
  <si>
    <t>Romania - Satu Mare</t>
  </si>
  <si>
    <t>Romania - Sălaj</t>
  </si>
  <si>
    <t>Romania - Alba</t>
  </si>
  <si>
    <t>Romania - Braşov</t>
  </si>
  <si>
    <t>Romania - Covasna</t>
  </si>
  <si>
    <t>Romania - Harghita</t>
  </si>
  <si>
    <t>Romania - Mureş</t>
  </si>
  <si>
    <t>Romania - Sibiu</t>
  </si>
  <si>
    <t>Romania - Bacău</t>
  </si>
  <si>
    <t>Romania - Botoşani</t>
  </si>
  <si>
    <t>Romania - Iaşi</t>
  </si>
  <si>
    <t>Romania - Neamţ</t>
  </si>
  <si>
    <t>Romania - Suceava</t>
  </si>
  <si>
    <t>Romania - Vaslui</t>
  </si>
  <si>
    <t>Romania - Brăila</t>
  </si>
  <si>
    <t>Romania - Buzău</t>
  </si>
  <si>
    <t>Romania - Constanţa</t>
  </si>
  <si>
    <t>Romania - Galaţi</t>
  </si>
  <si>
    <t>Romania - Tulcea</t>
  </si>
  <si>
    <t>Romania - Vrancea</t>
  </si>
  <si>
    <t>Romania - Argeş</t>
  </si>
  <si>
    <t>Romania - Călăraşi</t>
  </si>
  <si>
    <t>Romania - Dâmboviţa</t>
  </si>
  <si>
    <t>Romania - Giurgiu</t>
  </si>
  <si>
    <t>Romania - Ialomiţa</t>
  </si>
  <si>
    <t>Romania - Prahova</t>
  </si>
  <si>
    <t>Romania - Teleorman</t>
  </si>
  <si>
    <t>Romania - Bucureşti</t>
  </si>
  <si>
    <t>Romania - Ilfov</t>
  </si>
  <si>
    <t>Romania - Dolj</t>
  </si>
  <si>
    <t>Romania - Gorj</t>
  </si>
  <si>
    <t>Romania - Mehedinţi</t>
  </si>
  <si>
    <t>Romania - Olt</t>
  </si>
  <si>
    <t>Romania - Vâlcea</t>
  </si>
  <si>
    <t>Romania - Arad</t>
  </si>
  <si>
    <t>Romania - Caraş-Severin</t>
  </si>
  <si>
    <t>Romania - Hunedoara</t>
  </si>
  <si>
    <t>Romania - Timiş</t>
  </si>
  <si>
    <t>Serbia - Београдска област</t>
  </si>
  <si>
    <t>Serbia - Западнобачка област</t>
  </si>
  <si>
    <t>Serbia - Јужнобанатска област</t>
  </si>
  <si>
    <t>Serbia - Јужнобачка област</t>
  </si>
  <si>
    <t>Serbia - Севернобанатска област</t>
  </si>
  <si>
    <t>Serbia - Севернобачка област</t>
  </si>
  <si>
    <t>Serbia - Средњобанатска област</t>
  </si>
  <si>
    <t>Serbia - Сремска област</t>
  </si>
  <si>
    <t>Serbia - Златиборска област</t>
  </si>
  <si>
    <t>Serbia - Колубарска област</t>
  </si>
  <si>
    <t>Serbia - Мачванска област</t>
  </si>
  <si>
    <t>Serbia - Моравичка област</t>
  </si>
  <si>
    <t>Serbia - Поморавска област</t>
  </si>
  <si>
    <t>Serbia - Расинска област</t>
  </si>
  <si>
    <t>Serbia - Рашка област</t>
  </si>
  <si>
    <t>Serbia - Шумадијска област</t>
  </si>
  <si>
    <t>Serbia - Борска област</t>
  </si>
  <si>
    <t>Serbia - Браничевска област</t>
  </si>
  <si>
    <t>Serbia - Зајечарска област</t>
  </si>
  <si>
    <t>Serbia - Јабланичка област</t>
  </si>
  <si>
    <t>Serbia - Нишавска област</t>
  </si>
  <si>
    <t>Serbia - Пиротска област</t>
  </si>
  <si>
    <t>Serbia - Подунавска област</t>
  </si>
  <si>
    <t>Serbia - Пчињска област</t>
  </si>
  <si>
    <t>Serbia - Топличка област</t>
  </si>
  <si>
    <t>Sweden - Stockholms län</t>
  </si>
  <si>
    <t>Sweden - Uppsala län</t>
  </si>
  <si>
    <t>Sweden - Södermanlands län</t>
  </si>
  <si>
    <t>Sweden - Östergötlands län</t>
  </si>
  <si>
    <t>Sweden - Örebro län</t>
  </si>
  <si>
    <t>Sweden - Västmanlands län</t>
  </si>
  <si>
    <t>Sweden - Jönköpings län</t>
  </si>
  <si>
    <t>Sweden - Kronobergs län</t>
  </si>
  <si>
    <t>Sweden - Kalmar län</t>
  </si>
  <si>
    <t>Sweden - Gotlands län</t>
  </si>
  <si>
    <t>Sweden - Blekinge län</t>
  </si>
  <si>
    <t>Sweden - Skåne län</t>
  </si>
  <si>
    <t>Sweden - Hallands län</t>
  </si>
  <si>
    <t>Sweden - Västra Götalands län</t>
  </si>
  <si>
    <t>Sweden - Värmlands län</t>
  </si>
  <si>
    <t>Sweden - Dalarnas län</t>
  </si>
  <si>
    <t>Sweden - Gävleborgs län</t>
  </si>
  <si>
    <t>Sweden - Västernorrlands län</t>
  </si>
  <si>
    <t>Sweden - Jämtlands län</t>
  </si>
  <si>
    <t>Sweden - Västerbottens län</t>
  </si>
  <si>
    <t>Sweden - Norrbottens län</t>
  </si>
  <si>
    <t>Slovenia - Pomurska</t>
  </si>
  <si>
    <t>Slovenia - Podravska</t>
  </si>
  <si>
    <t>Slovenia - Koroška</t>
  </si>
  <si>
    <t>Slovenia - Savinjska</t>
  </si>
  <si>
    <t>Slovenia - Zasavska</t>
  </si>
  <si>
    <t>Slovenia - Posavska</t>
  </si>
  <si>
    <t>Slovenia - Jugovzhodna Slovenija</t>
  </si>
  <si>
    <t>Slovenia - Primorsko-notranjska</t>
  </si>
  <si>
    <t>Slovenia - Osrednjeslovenska</t>
  </si>
  <si>
    <t>Slovenia - Gorenjska</t>
  </si>
  <si>
    <t>Slovenia - Goriška</t>
  </si>
  <si>
    <t>Slovenia - Obalno-kraška</t>
  </si>
  <si>
    <t>Slovakia - Bratislavský kraj</t>
  </si>
  <si>
    <t>Slovakia - Trnavský kraj</t>
  </si>
  <si>
    <t>Slovakia - Trenčiansky kraj</t>
  </si>
  <si>
    <t>Slovakia - Nitriansky kraj</t>
  </si>
  <si>
    <t>Slovakia - Žilinský kraj</t>
  </si>
  <si>
    <t>Slovakia - Banskobystrický kraj</t>
  </si>
  <si>
    <t>Slovakia - Prešovský kraj</t>
  </si>
  <si>
    <t>Slovakia - Košický kraj</t>
  </si>
  <si>
    <t>United Kingdom - Hartlepool and Stockton-on-Tees</t>
  </si>
  <si>
    <t>United Kingdom - South Teesside</t>
  </si>
  <si>
    <t>United Kingdom - Darlington</t>
  </si>
  <si>
    <t>United Kingdom - Durham CC</t>
  </si>
  <si>
    <t>United Kingdom - Northumberland</t>
  </si>
  <si>
    <t>United Kingdom - Tyneside</t>
  </si>
  <si>
    <t>United Kingdom - Sunderland</t>
  </si>
  <si>
    <t>United Kingdom - West Cumbria</t>
  </si>
  <si>
    <t>United Kingdom - East Cumbria</t>
  </si>
  <si>
    <t>United Kingdom - Manchester</t>
  </si>
  <si>
    <t>United Kingdom - Greater Manchester South West</t>
  </si>
  <si>
    <t>United Kingdom - Greater Manchester South East</t>
  </si>
  <si>
    <t>United Kingdom - Greater Manchester North West</t>
  </si>
  <si>
    <t>United Kingdom - Greater Manchester North East</t>
  </si>
  <si>
    <t>United Kingdom - Blackburn with Darwen</t>
  </si>
  <si>
    <t>United Kingdom - Blackpool</t>
  </si>
  <si>
    <t>United Kingdom - Lancaster and Wyre</t>
  </si>
  <si>
    <t>United Kingdom - Mid Lancashire</t>
  </si>
  <si>
    <t>United Kingdom - East Lancashire</t>
  </si>
  <si>
    <t>United Kingdom - Chorley and West Lancashire</t>
  </si>
  <si>
    <t>United Kingdom - Warrington</t>
  </si>
  <si>
    <t>United Kingdom - Cheshire East</t>
  </si>
  <si>
    <t>United Kingdom - Cheshire West and Chester</t>
  </si>
  <si>
    <t>United Kingdom - East Merseyside</t>
  </si>
  <si>
    <t>United Kingdom - Liverpool</t>
  </si>
  <si>
    <t>United Kingdom - Sefton</t>
  </si>
  <si>
    <t>United Kingdom - Wirral</t>
  </si>
  <si>
    <t>United Kingdom - Kingston upon Hull, City of</t>
  </si>
  <si>
    <t>United Kingdom - East Riding of Yorkshire</t>
  </si>
  <si>
    <t>United Kingdom - North and North East Lincolnshire</t>
  </si>
  <si>
    <t>United Kingdom - York</t>
  </si>
  <si>
    <t>United Kingdom - North Yorkshire CC</t>
  </si>
  <si>
    <t>United Kingdom - Barnsley, Doncaster and Rotherham</t>
  </si>
  <si>
    <t>United Kingdom - Sheffield</t>
  </si>
  <si>
    <t>United Kingdom - Bradford</t>
  </si>
  <si>
    <t>United Kingdom - Leeds</t>
  </si>
  <si>
    <t>United Kingdom - Calderdale and Kirklees</t>
  </si>
  <si>
    <t>United Kingdom - Wakefield</t>
  </si>
  <si>
    <t>United Kingdom - Derby</t>
  </si>
  <si>
    <t>United Kingdom - East Derbyshire</t>
  </si>
  <si>
    <t>United Kingdom - South and West Derbyshire</t>
  </si>
  <si>
    <t>United Kingdom - Nottingham</t>
  </si>
  <si>
    <t>United Kingdom - North Nottinghamshire</t>
  </si>
  <si>
    <t>United Kingdom - South Nottinghamshire</t>
  </si>
  <si>
    <t>United Kingdom - Leicester</t>
  </si>
  <si>
    <t>United Kingdom - Leicestershire CC and Rutland</t>
  </si>
  <si>
    <t>United Kingdom - West Northamptonshire</t>
  </si>
  <si>
    <t>United Kingdom - North Northamptonshire</t>
  </si>
  <si>
    <t>United Kingdom - Lincolnshire</t>
  </si>
  <si>
    <t>United Kingdom - Herefordshire, County of</t>
  </si>
  <si>
    <t>United Kingdom - Worcestershire</t>
  </si>
  <si>
    <t>United Kingdom - Warwickshire</t>
  </si>
  <si>
    <t>United Kingdom - Telford and Wrekin</t>
  </si>
  <si>
    <t>United Kingdom - Shropshire CC</t>
  </si>
  <si>
    <t>United Kingdom - Stoke-on-Trent</t>
  </si>
  <si>
    <t>United Kingdom - Staffordshire CC</t>
  </si>
  <si>
    <t>United Kingdom - Birmingham</t>
  </si>
  <si>
    <t>United Kingdom - Solihull</t>
  </si>
  <si>
    <t>United Kingdom - Coventry</t>
  </si>
  <si>
    <t>United Kingdom - Dudley</t>
  </si>
  <si>
    <t>United Kingdom - Sandwell</t>
  </si>
  <si>
    <t>United Kingdom - Walsall</t>
  </si>
  <si>
    <t>United Kingdom - Wolverhampton</t>
  </si>
  <si>
    <t>United Kingdom - Peterborough</t>
  </si>
  <si>
    <t>United Kingdom - Cambridgeshire CC</t>
  </si>
  <si>
    <t>United Kingdom - Suffolk</t>
  </si>
  <si>
    <t>United Kingdom - Norwich and East Norfolk</t>
  </si>
  <si>
    <t>United Kingdom - North and West Norfolk</t>
  </si>
  <si>
    <t>United Kingdom - Breckland and South Norfolk</t>
  </si>
  <si>
    <t>United Kingdom - Luton</t>
  </si>
  <si>
    <t>United Kingdom - Hertfordshire</t>
  </si>
  <si>
    <t>United Kingdom - Bedford</t>
  </si>
  <si>
    <t>United Kingdom - Central Bedfordshire</t>
  </si>
  <si>
    <t>United Kingdom - Southend-on-Sea</t>
  </si>
  <si>
    <t>United Kingdom - Thurrock</t>
  </si>
  <si>
    <t>United Kingdom - Essex Haven Gateway</t>
  </si>
  <si>
    <t>United Kingdom - West Essex</t>
  </si>
  <si>
    <t>United Kingdom - Heart of Essex</t>
  </si>
  <si>
    <t>United Kingdom - Essex Thames Gateway</t>
  </si>
  <si>
    <t>United Kingdom - Camden and City of London</t>
  </si>
  <si>
    <t>United Kingdom - Westminster</t>
  </si>
  <si>
    <t>United Kingdom - Kensington &amp; Chelsea and Hammersmith &amp; Fulham</t>
  </si>
  <si>
    <t>United Kingdom - Wandsworth</t>
  </si>
  <si>
    <t>United Kingdom - Hackney and Newham</t>
  </si>
  <si>
    <t>United Kingdom - Tower Hamlets</t>
  </si>
  <si>
    <t>United Kingdom - Haringey and Islington</t>
  </si>
  <si>
    <t>United Kingdom - Lewisham and Southwark</t>
  </si>
  <si>
    <t>United Kingdom - Lambeth</t>
  </si>
  <si>
    <t>United Kingdom - Bexley and Greenwich</t>
  </si>
  <si>
    <t>United Kingdom - Barking &amp; Dagenham and Havering</t>
  </si>
  <si>
    <t>United Kingdom - Redbridge and Waltham Forest</t>
  </si>
  <si>
    <t>United Kingdom - Enfield</t>
  </si>
  <si>
    <t>United Kingdom - Bromley</t>
  </si>
  <si>
    <t>United Kingdom - Croydon</t>
  </si>
  <si>
    <t>United Kingdom - Merton, Kingston upon Thames and Sutton</t>
  </si>
  <si>
    <t>United Kingdom - Barnet</t>
  </si>
  <si>
    <t>United Kingdom - Brent</t>
  </si>
  <si>
    <t>United Kingdom - Ealing</t>
  </si>
  <si>
    <t>United Kingdom - Harrow and Hillingdon</t>
  </si>
  <si>
    <t>United Kingdom - Hounslow and Richmond upon Thames</t>
  </si>
  <si>
    <t>United Kingdom - Berkshire</t>
  </si>
  <si>
    <t>United Kingdom - Milton Keynes</t>
  </si>
  <si>
    <t>United Kingdom - Buckinghamshire CC</t>
  </si>
  <si>
    <t>United Kingdom - Oxfordshire</t>
  </si>
  <si>
    <t>United Kingdom - Brighton and Hove</t>
  </si>
  <si>
    <t>United Kingdom - East Sussex CC</t>
  </si>
  <si>
    <t>United Kingdom - West Surrey</t>
  </si>
  <si>
    <t>United Kingdom - East Surrey</t>
  </si>
  <si>
    <t>United Kingdom - West Sussex (South West)</t>
  </si>
  <si>
    <t>United Kingdom - West Sussex (North East)</t>
  </si>
  <si>
    <t>United Kingdom - Portsmouth</t>
  </si>
  <si>
    <t>United Kingdom - Southampton</t>
  </si>
  <si>
    <t>United Kingdom - Isle of Wight</t>
  </si>
  <si>
    <t>United Kingdom - South Hampshire</t>
  </si>
  <si>
    <t>United Kingdom - Central Hampshire</t>
  </si>
  <si>
    <t>United Kingdom - North Hampshire</t>
  </si>
  <si>
    <t>United Kingdom - Medway</t>
  </si>
  <si>
    <t>United Kingdom - Kent Thames Gateway</t>
  </si>
  <si>
    <t>United Kingdom - East Kent</t>
  </si>
  <si>
    <t>United Kingdom - Mid Kent</t>
  </si>
  <si>
    <t>United Kingdom - West Kent</t>
  </si>
  <si>
    <t>United Kingdom - Bristol, City of</t>
  </si>
  <si>
    <t>United Kingdom - Bath and North East Somerset, North Somerset and South Gloucestershire</t>
  </si>
  <si>
    <t>United Kingdom - Gloucestershire</t>
  </si>
  <si>
    <t>United Kingdom - Swindon</t>
  </si>
  <si>
    <t>United Kingdom - Wiltshire CC</t>
  </si>
  <si>
    <t>United Kingdom - Bournemouth and Poole</t>
  </si>
  <si>
    <t>United Kingdom - Dorset CC</t>
  </si>
  <si>
    <t>United Kingdom - Somerset</t>
  </si>
  <si>
    <t>United Kingdom - Cornwall and Isles of Scilly</t>
  </si>
  <si>
    <t>United Kingdom - Plymouth</t>
  </si>
  <si>
    <t>United Kingdom - Torbay</t>
  </si>
  <si>
    <t>United Kingdom - Devon CC</t>
  </si>
  <si>
    <t>United Kingdom - Isle of Anglesey</t>
  </si>
  <si>
    <t>United Kingdom - Gwynedd</t>
  </si>
  <si>
    <t>United Kingdom - Conwy and Denbighshire</t>
  </si>
  <si>
    <t>United Kingdom - South West Wales</t>
  </si>
  <si>
    <t>United Kingdom - Central Valleys</t>
  </si>
  <si>
    <t>United Kingdom - Gwent Valleys</t>
  </si>
  <si>
    <t>United Kingdom - Bridgend and Neath Port Talbot</t>
  </si>
  <si>
    <t>United Kingdom - Swansea</t>
  </si>
  <si>
    <t>United Kingdom - Monmouthshire and Newport</t>
  </si>
  <si>
    <t>United Kingdom - Cardiff and Vale of Glamorgan</t>
  </si>
  <si>
    <t>United Kingdom - Flintshire and Wrexham</t>
  </si>
  <si>
    <t>United Kingdom - Powys</t>
  </si>
  <si>
    <t>United Kingdom - Aberdeen City and Aberdeenshire</t>
  </si>
  <si>
    <t>United Kingdom - Caithness &amp; Sutherland and Ross &amp; Cromarty</t>
  </si>
  <si>
    <t>United Kingdom - Inverness &amp; Nairn and Moray, Badenoch &amp; Strathspey</t>
  </si>
  <si>
    <t>United Kingdom - Lochaber, Skye &amp; Lochalsh, Arran &amp; Cumbrae and Argyll &amp; Bute</t>
  </si>
  <si>
    <t>United Kingdom - Na h-Eileanan Siar (Western Isles)</t>
  </si>
  <si>
    <t>United Kingdom - Orkney Islands</t>
  </si>
  <si>
    <t>United Kingdom - Shetland Islands</t>
  </si>
  <si>
    <t>United Kingdom - Angus and Dundee City</t>
  </si>
  <si>
    <t>United Kingdom - Clackmannanshire and Fife</t>
  </si>
  <si>
    <t>United Kingdom - East Lothian and Midlothian</t>
  </si>
  <si>
    <t>United Kingdom - Edinburgh, City of</t>
  </si>
  <si>
    <t>United Kingdom - Falkirk</t>
  </si>
  <si>
    <t>United Kingdom - Perth &amp; Kinross and Stirling</t>
  </si>
  <si>
    <t>United Kingdom - West Lothian</t>
  </si>
  <si>
    <t>United Kingdom - East Dunbartonshire, West Dunbartonshire and Helensburgh &amp; Lomond</t>
  </si>
  <si>
    <t>United Kingdom - Glasgow City</t>
  </si>
  <si>
    <t>United Kingdom - Inverclyde, East Renfrewshire and Renfrewshire</t>
  </si>
  <si>
    <t>United Kingdom - North Lanarkshire</t>
  </si>
  <si>
    <t>United Kingdom - Scottish Borders</t>
  </si>
  <si>
    <t>United Kingdom - Dumfries &amp; Galloway</t>
  </si>
  <si>
    <t>United Kingdom - East Ayrshire and North Ayrshire mainland</t>
  </si>
  <si>
    <t>United Kingdom - South Ayrshire</t>
  </si>
  <si>
    <t>United Kingdom - South Lanarkshire</t>
  </si>
  <si>
    <t>United Kingdom - Belfast</t>
  </si>
  <si>
    <t>United Kingdom - Armagh City, Banbridge and Craigavon</t>
  </si>
  <si>
    <t>United Kingdom - Newry, Mourne and Down</t>
  </si>
  <si>
    <t xml:space="preserve">United Kingdom - Ards and North Down </t>
  </si>
  <si>
    <t>United Kingdom - Derry City and Strabane</t>
  </si>
  <si>
    <t>United Kingdom - Mid Ulster</t>
  </si>
  <si>
    <t>United Kingdom - Causeway Coast and Glens</t>
  </si>
  <si>
    <t>United Kingdom - Antrim and Newtownabbey</t>
  </si>
  <si>
    <t>United Kingdom - Lisburn and Castlereagh</t>
  </si>
  <si>
    <t>United Kingdom - Mid and East Antrim</t>
  </si>
  <si>
    <t>United Kingdom - Fermanagh and Omagh</t>
  </si>
  <si>
    <t>Row</t>
  </si>
  <si>
    <t>TQoL Index</t>
  </si>
  <si>
    <t>TQoL RANKING</t>
  </si>
  <si>
    <t>Back to Main</t>
  </si>
  <si>
    <t>Intermediate</t>
  </si>
  <si>
    <t>To Hide</t>
  </si>
  <si>
    <t>Select a region --&gt;</t>
  </si>
  <si>
    <t>Total number of regions in Country</t>
  </si>
  <si>
    <t>Selected country</t>
  </si>
  <si>
    <t xml:space="preserve">Selected domain: </t>
  </si>
  <si>
    <t>Territorial Quality of Life Index, in the European context</t>
  </si>
  <si>
    <t>Back to Dashboard</t>
  </si>
  <si>
    <t>Urban</t>
  </si>
  <si>
    <t>Rural</t>
  </si>
  <si>
    <t>Geometric mean weight</t>
  </si>
  <si>
    <t>Arithmetic mean weight</t>
  </si>
  <si>
    <t>Ind 2</t>
  </si>
  <si>
    <t>Ind 1</t>
  </si>
  <si>
    <t>Region name</t>
  </si>
  <si>
    <t>m31</t>
  </si>
  <si>
    <t>Indicators data</t>
  </si>
  <si>
    <t>Normalized data (0-1)</t>
  </si>
  <si>
    <t>Index Level</t>
  </si>
  <si>
    <t>Global</t>
  </si>
  <si>
    <t>Domain</t>
  </si>
  <si>
    <t>Dimension</t>
  </si>
  <si>
    <t>Sub-domain</t>
  </si>
  <si>
    <t>TQoL Index at different levels</t>
  </si>
  <si>
    <t>Indicators Data</t>
  </si>
  <si>
    <t xml:space="preserve">Number of  regions: </t>
  </si>
  <si>
    <t>Top outliers (96-100%)</t>
  </si>
  <si>
    <t>Bottom outliers (0-4%)</t>
  </si>
  <si>
    <t>Max value</t>
  </si>
  <si>
    <t>Min value</t>
  </si>
  <si>
    <t>Ind2</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</si>
  <si>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</si>
  <si>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</si>
  <si>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</si>
  <si>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</si>
  <si>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</si>
  <si>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</si>
  <si>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</si>
  <si>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</si>
  <si>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</si>
  <si>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</si>
  <si>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</si>
  <si>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</si>
  <si>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</si>
  <si>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</si>
  <si>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</si>
  <si>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</si>
  <si>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</si>
  <si>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</si>
  <si>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</si>
  <si>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</si>
  <si>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</si>
  <si>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</si>
  <si>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</si>
  <si>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</si>
  <si>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Ind3</t>
  </si>
  <si>
    <t>Personal Enablers</t>
  </si>
  <si>
    <t>Socioeconomic Enablers</t>
  </si>
  <si>
    <t>Ecological Enablers</t>
  </si>
  <si>
    <t>Framework</t>
  </si>
  <si>
    <t>Good Life Enablers</t>
  </si>
  <si>
    <t xml:space="preserve">Inclusive Economy </t>
  </si>
  <si>
    <t>Work opportunities</t>
  </si>
  <si>
    <t xml:space="preserve">Healthcare </t>
  </si>
  <si>
    <t>Consumption opprotunities</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</si>
  <si>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</si>
  <si>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</si>
  <si>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</si>
  <si>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</si>
  <si>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</si>
  <si>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</si>
  <si>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</si>
  <si>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</si>
  <si>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</si>
  <si>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</si>
  <si>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</si>
  <si>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</si>
  <si>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</si>
  <si>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</si>
  <si>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</si>
  <si>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</si>
  <si>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</si>
  <si>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</si>
  <si>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</si>
  <si>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</si>
  <si>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</si>
  <si>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</si>
  <si>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</si>
  <si>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</si>
  <si>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</si>
  <si>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</si>
  <si>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</si>
  <si>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</si>
  <si>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</si>
  <si>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</si>
  <si>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</si>
  <si>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</si>
  <si>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</si>
  <si>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</si>
  <si>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</si>
  <si>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</si>
  <si>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</si>
  <si>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</si>
  <si>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</si>
  <si>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</si>
  <si>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</si>
  <si>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</si>
  <si>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</si>
  <si>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</si>
  <si>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</si>
  <si>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</si>
  <si>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</si>
  <si>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</si>
  <si>
    <t>el Raval</t>
  </si>
  <si>
    <t>el Barri Gòtic</t>
  </si>
  <si>
    <t>la Barceloneta</t>
  </si>
  <si>
    <t>Sant Pere, Santa Caterina i la Ribera</t>
  </si>
  <si>
    <t>el Fort Pienc</t>
  </si>
  <si>
    <t>la Sagrada Família</t>
  </si>
  <si>
    <t>la Dreta de l'Eixample</t>
  </si>
  <si>
    <t>l'Antiga Esquerra de l'Eixample</t>
  </si>
  <si>
    <t>la Nova Esquerra de l'Eixample</t>
  </si>
  <si>
    <t>Sant Antoni</t>
  </si>
  <si>
    <t>el Poble Sec</t>
  </si>
  <si>
    <t>la Marina del Prat Vermell</t>
  </si>
  <si>
    <t>la Marina de Port</t>
  </si>
  <si>
    <t>la Font de la Guatlla</t>
  </si>
  <si>
    <t>Hostafrancs</t>
  </si>
  <si>
    <t>la Bordeta</t>
  </si>
  <si>
    <t>Sants - Badal</t>
  </si>
  <si>
    <t>Sants</t>
  </si>
  <si>
    <t>les Corts</t>
  </si>
  <si>
    <t>la Maternitat i Sant Ramon</t>
  </si>
  <si>
    <t>Pedralbes</t>
  </si>
  <si>
    <t>Vallvidrera, el Tibidabo i les Planes</t>
  </si>
  <si>
    <t>Sarrià</t>
  </si>
  <si>
    <t>les Tres Torres</t>
  </si>
  <si>
    <t>Sant Gervasi - la Bonanova</t>
  </si>
  <si>
    <t>Sant Gervasi - Galvany</t>
  </si>
  <si>
    <t>el Putxet i el Farró</t>
  </si>
  <si>
    <t>Vallcarca i els Penitents</t>
  </si>
  <si>
    <t>el Coll</t>
  </si>
  <si>
    <t>la Salut</t>
  </si>
  <si>
    <t>la Vila de Gràcia</t>
  </si>
  <si>
    <t>el Camp d'en Grassot i Gràcia Nova</t>
  </si>
  <si>
    <t>el Baix Guinardó</t>
  </si>
  <si>
    <t>Can Baró</t>
  </si>
  <si>
    <t>el Guinardó</t>
  </si>
  <si>
    <t>la Font d'en Fargues</t>
  </si>
  <si>
    <t>el Carmel</t>
  </si>
  <si>
    <t>la Teixonera</t>
  </si>
  <si>
    <t>Sant Genís dels Agudells</t>
  </si>
  <si>
    <t>Montbau</t>
  </si>
  <si>
    <t>la Vall d'Hebron</t>
  </si>
  <si>
    <t>la Clota</t>
  </si>
  <si>
    <t>Horta</t>
  </si>
  <si>
    <t>Vilapicina i la Torre Llobeta</t>
  </si>
  <si>
    <t>Porta</t>
  </si>
  <si>
    <t>el Turó de la Peira</t>
  </si>
  <si>
    <t>Can Peguera</t>
  </si>
  <si>
    <t>la Guineueta</t>
  </si>
  <si>
    <t>Canyelles</t>
  </si>
  <si>
    <t>les Roquetes</t>
  </si>
  <si>
    <t>Verdun</t>
  </si>
  <si>
    <t>la Prosperitat</t>
  </si>
  <si>
    <t>la Trinitat Nova</t>
  </si>
  <si>
    <t>Torre Baró</t>
  </si>
  <si>
    <t>Ciutat Meridiana</t>
  </si>
  <si>
    <t>Vallbona</t>
  </si>
  <si>
    <t>la Trinitat Vella</t>
  </si>
  <si>
    <t>Baró de Viver</t>
  </si>
  <si>
    <t>el Bon Pastor</t>
  </si>
  <si>
    <t>Sant Andreu</t>
  </si>
  <si>
    <t>la Sagrera</t>
  </si>
  <si>
    <t>el Congrés i els Indians</t>
  </si>
  <si>
    <t>Navas</t>
  </si>
  <si>
    <t>el Camp de l'Arpa del Clot</t>
  </si>
  <si>
    <t>el Clot</t>
  </si>
  <si>
    <t>el Parc i la Llacuna del Poblenou</t>
  </si>
  <si>
    <t>la Vila Olímpica del Poblenou</t>
  </si>
  <si>
    <t>el Poblenou</t>
  </si>
  <si>
    <t>Diagonal Mar i el Front Marítim del Poblenou</t>
  </si>
  <si>
    <t>el Besòs i el Maresme</t>
  </si>
  <si>
    <t>Provençals del Poblenou</t>
  </si>
  <si>
    <t>Sant Martí de Provençals</t>
  </si>
  <si>
    <t>la Verneda i la Pau</t>
  </si>
  <si>
    <t>19 - % of homes with&gt; 4 residents by average surface of the house (InfoBarris)</t>
  </si>
  <si>
    <t>247 - Area of the neighborhood intended for health services (%) (OpenDataBCN)</t>
  </si>
  <si>
    <t>252 - Area of the neighborhood intended for education services (%) (OpenDataBCN)</t>
  </si>
  <si>
    <t>253 - Area of the neighborhood intended for offices and tourism (%) (OpenDataBCN)</t>
  </si>
  <si>
    <t>224 - % Public space for pedestrians (InfoDistrictes)</t>
  </si>
  <si>
    <t>255 - Area of the neighborhood intended for shows and religion  (%) (OpenDataBCN)</t>
  </si>
  <si>
    <t>16 - Area of the neighborhood intended for urban green spaces (%) (InfoBarris)</t>
  </si>
  <si>
    <t>17 - Vegetation index (InfoBarris)</t>
  </si>
  <si>
    <t>245 - Life expectancy (InfoDistrictes)</t>
  </si>
  <si>
    <t>11 - Premature mortality rate (InfoBarris)</t>
  </si>
  <si>
    <t>244 - Low weight at birth (InfoDistrictes)</t>
  </si>
  <si>
    <t>12 - Tuberculosis rate (InfoBarris)</t>
  </si>
  <si>
    <t>13 - Gonococcal rate (InfoBarris)</t>
  </si>
  <si>
    <t>239 - Drug abuse Index (InfoDistrictes)</t>
  </si>
  <si>
    <t>241 - Needles on the street (%) (InfoDistrictes)</t>
  </si>
  <si>
    <t>228 - Unemployment Total (%) (InfoDistrictes)</t>
  </si>
  <si>
    <t>21 - Rate of persons under 18 served by the Child and Adolescent Care Teams (InfoBarris)</t>
  </si>
  <si>
    <t>22 - Persons 16-29 years of age with primary education or less (%) (InfoBarris)</t>
  </si>
  <si>
    <t>118 - Territorial income distribution in the city of Barcelona (OpenDataBCN)</t>
  </si>
  <si>
    <t>219 - Population &gt;75 years that live alone (%) (InfoDistrictes)</t>
  </si>
  <si>
    <t>234 - Long duration unemployment (%) (InfoDistrictes)</t>
  </si>
  <si>
    <t>222 - Noise (InfoDistrictes)</t>
  </si>
  <si>
    <t>220 - NO2 concentration (InfoDistrictes)</t>
  </si>
  <si>
    <t>221 - PM10 concentration (InfoDistrictes)</t>
  </si>
  <si>
    <t>18 - Km traveled by motorized vehicles (InfoBarris)</t>
  </si>
  <si>
    <t>25 - Abstention in the last municipal elections (%) (InfoBarris)</t>
  </si>
  <si>
    <t>260 - Percentage of people that feels integrated in their own neighbourhood (Barometre de BCN)</t>
  </si>
  <si>
    <t>257 - Risk of bad mental health (InfoDistrictes)</t>
  </si>
  <si>
    <t>225 - Dwelling without elevator (%) (InfoDistrictes)</t>
  </si>
  <si>
    <t>8 - Main homes without internet (AyuntBCN)</t>
  </si>
  <si>
    <t>Ind 3</t>
  </si>
  <si>
    <t>Ind 4</t>
  </si>
  <si>
    <t>Ind 5</t>
  </si>
  <si>
    <t>Ind 6</t>
  </si>
  <si>
    <t>Ind4</t>
  </si>
  <si>
    <t>262 - Number of people injured or killed by traffic collision per vehicle-km (InfoDistrictes)</t>
  </si>
  <si>
    <t>183 - Victimization rate (InfoDistrictes)</t>
  </si>
  <si>
    <t>6 - Main homes without heating (AyuntBCN)</t>
  </si>
  <si>
    <t>258 - Number of nesting bird species (AjuntBCN)</t>
  </si>
  <si>
    <t>259 - Number of plant and tree species (AjuntBCN)</t>
  </si>
  <si>
    <t>262 - Standardized HIV rate (InfoDistrictes)</t>
  </si>
  <si>
    <t>Ind 7</t>
  </si>
  <si>
    <t>261 - % Population with a public transport accessibility index (PTAI) over the average (ATM)</t>
  </si>
  <si>
    <t>261 - Percentage of locals registered as businesses (AjuntBCN)</t>
  </si>
  <si>
    <t>Territorial Quality of Life - BARCELONA DASHBOARD</t>
  </si>
  <si>
    <t>Quality of Life of neighbourhoods in the Barcelona city</t>
  </si>
  <si>
    <t>Normalization variables</t>
  </si>
  <si>
    <t xml:space="preserve"> n</t>
  </si>
  <si>
    <t>Is it highly skewed?</t>
  </si>
  <si>
    <t>Indicators raw data</t>
  </si>
  <si>
    <t>Log Transformation can be applied?</t>
  </si>
  <si>
    <t>Aux - Indicators Log transformation Data</t>
  </si>
  <si>
    <t>Skedness coefficient before transformation</t>
  </si>
  <si>
    <t>Skedness coefficient after transformation</t>
  </si>
  <si>
    <t>Final Skedness coefficient</t>
  </si>
  <si>
    <t>Indicator Typology (1 positive, 0 negative), pre Log transformation</t>
  </si>
  <si>
    <t>Indicator Typology (1 positive, 0 negative), post Log transformation</t>
  </si>
  <si>
    <t>Still significantly skewed?</t>
  </si>
  <si>
    <t>Skewdness analysis</t>
  </si>
  <si>
    <t>Indic Code --&gt;</t>
  </si>
  <si>
    <t>Indicators that require a different data transformation (root, power...)</t>
  </si>
  <si>
    <t>GO BACK to defining QoL indicators</t>
  </si>
  <si>
    <r>
      <t xml:space="preserve">4. Cut </t>
    </r>
    <r>
      <rPr>
        <b/>
        <u/>
        <sz val="10"/>
        <color theme="1"/>
        <rFont val="Calibri"/>
        <family val="2"/>
        <scheme val="minor"/>
      </rPr>
      <t>top</t>
    </r>
    <r>
      <rPr>
        <b/>
        <sz val="10"/>
        <color theme="1"/>
        <rFont val="Calibri"/>
        <family val="2"/>
        <scheme val="minor"/>
      </rPr>
      <t xml:space="preserve"> outliers (%centile to be excluded)</t>
    </r>
  </si>
  <si>
    <r>
      <t xml:space="preserve">5. Cut </t>
    </r>
    <r>
      <rPr>
        <b/>
        <u/>
        <sz val="10"/>
        <color theme="1"/>
        <rFont val="Calibri"/>
        <family val="2"/>
        <scheme val="minor"/>
      </rPr>
      <t>bottom</t>
    </r>
    <r>
      <rPr>
        <b/>
        <sz val="10"/>
        <color theme="1"/>
        <rFont val="Calibri"/>
        <family val="2"/>
        <scheme val="minor"/>
      </rPr>
      <t xml:space="preserve"> outliers (%centile to be excluded)</t>
    </r>
  </si>
  <si>
    <t>3. Select if correction shall be applied (log10)</t>
  </si>
  <si>
    <t>Y</t>
  </si>
  <si>
    <t>Check indicator definitions here</t>
  </si>
  <si>
    <t>positively</t>
  </si>
  <si>
    <t>negatively</t>
  </si>
  <si>
    <t xml:space="preserve">6. State if indicator positvely influences QoL or negatively </t>
  </si>
  <si>
    <r>
      <t>2. Check if skewness correction is needed. (</t>
    </r>
    <r>
      <rPr>
        <b/>
        <sz val="10"/>
        <color rgb="FFFF0000"/>
        <rFont val="Calibri"/>
        <family val="2"/>
        <scheme val="minor"/>
      </rPr>
      <t>no red cells in this line indicate all data is correct!</t>
    </r>
    <r>
      <rPr>
        <b/>
        <sz val="10"/>
        <color theme="1"/>
        <rFont val="Calibri"/>
        <family val="2"/>
        <scheme val="minor"/>
      </rPr>
      <t>)</t>
    </r>
  </si>
  <si>
    <t>N</t>
  </si>
  <si>
    <t xml:space="preserve">  State    [ Y / N ]   --&gt;</t>
  </si>
  <si>
    <t>How to use?</t>
  </si>
  <si>
    <t>GO TO DASHBOARD</t>
  </si>
  <si>
    <t>Sub-domain --&gt;</t>
  </si>
  <si>
    <t>1. Fill in indicators of quality of life in the table below and define the sub-domain (green cells). One indicator per column.</t>
  </si>
  <si>
    <t>Can Log10 transformation be applied?</t>
  </si>
  <si>
    <t>Apply "Log" transformation?</t>
  </si>
  <si>
    <t>Indicator name</t>
  </si>
  <si>
    <t>Data Source</t>
  </si>
  <si>
    <t>Source</t>
  </si>
  <si>
    <t>Spatial level</t>
  </si>
  <si>
    <t>Housing &amp; basic utilities (b11)</t>
  </si>
  <si>
    <t xml:space="preserve">Households lacking adequate heating </t>
  </si>
  <si>
    <t>Main homes without heating</t>
  </si>
  <si>
    <t>AjuntBCN</t>
  </si>
  <si>
    <t>Neighbourhoods</t>
  </si>
  <si>
    <t>Healthcare (b12)</t>
  </si>
  <si>
    <t>Availability of Health Services</t>
  </si>
  <si>
    <t>Area of the neighbourhood intended for health services (%)</t>
  </si>
  <si>
    <t>Education (b13)</t>
  </si>
  <si>
    <t>Availability of Education Services</t>
  </si>
  <si>
    <t>Area of the neighbourhood intended for education services (%)</t>
  </si>
  <si>
    <t>Transport (b21)</t>
  </si>
  <si>
    <t xml:space="preserve">Accessibility to public transport </t>
  </si>
  <si>
    <t>% Population with a public transport accessibility index (PTAI) over the average</t>
  </si>
  <si>
    <t>ATM</t>
  </si>
  <si>
    <t>Digital connectivity (b22)</t>
  </si>
  <si>
    <t>Households without telephone or internet service</t>
  </si>
  <si>
    <t>Main homes without internet</t>
  </si>
  <si>
    <t>Work opportunities(b23)</t>
  </si>
  <si>
    <t>Availability of jobs (offices and tourism)</t>
  </si>
  <si>
    <t>Area of the neighbourhood intended for offices and tourism (%)</t>
  </si>
  <si>
    <t>Consumption opprotunities(b24)</t>
  </si>
  <si>
    <t>Availability of businesses</t>
  </si>
  <si>
    <t>Percentage of locals registered as businesses</t>
  </si>
  <si>
    <t>no</t>
  </si>
  <si>
    <t>Public spaces (b25)</t>
  </si>
  <si>
    <t>Availability of public space for pedestrians</t>
  </si>
  <si>
    <t>% Public space for pedestrians</t>
  </si>
  <si>
    <t>InfoDistrictes</t>
  </si>
  <si>
    <t>Cultural assets (b26)</t>
  </si>
  <si>
    <t>Availability of cultural activities (shows and religion)</t>
  </si>
  <si>
    <t>Area of the neighbourhood intended for shows and religion  (%)</t>
  </si>
  <si>
    <t>Green infrastructure (b31)</t>
  </si>
  <si>
    <t>Availability of green spaces</t>
  </si>
  <si>
    <t>Area of the neighbourhood intended for urban green spaces (%)</t>
  </si>
  <si>
    <t>Protected areas (b32)</t>
  </si>
  <si>
    <t>No data available</t>
  </si>
  <si>
    <t>Personal Health (m11)</t>
  </si>
  <si>
    <t>Life expectancy at birth</t>
  </si>
  <si>
    <t>Life expectancy</t>
  </si>
  <si>
    <t>Health status</t>
  </si>
  <si>
    <t>Low weight at birth</t>
  </si>
  <si>
    <t>Tuberculosis rate</t>
  </si>
  <si>
    <t>InfoBarris</t>
  </si>
  <si>
    <t>Gonococcal rate</t>
  </si>
  <si>
    <t>Standardized HIV rate</t>
  </si>
  <si>
    <t>Districts</t>
  </si>
  <si>
    <t>Drug abuse</t>
  </si>
  <si>
    <t>Drug abuse Index</t>
  </si>
  <si>
    <t>Personal Safety (m12)</t>
  </si>
  <si>
    <t>Safety on the street</t>
  </si>
  <si>
    <t>Needles on the street (%)</t>
  </si>
  <si>
    <t>Criminality</t>
  </si>
  <si>
    <t>Victimization rate</t>
  </si>
  <si>
    <t>Traffic safety</t>
  </si>
  <si>
    <t>Number of people injured or killed by traffic collision per vehicle-km</t>
  </si>
  <si>
    <t>Inclusive Economy (m21)</t>
  </si>
  <si>
    <t>Unemployment rate</t>
  </si>
  <si>
    <t>Unemployment Total (%)</t>
  </si>
  <si>
    <t>Long unemployment rate</t>
  </si>
  <si>
    <t>Long duration unemployment (%)</t>
  </si>
  <si>
    <t>Healthy Society (m22)</t>
  </si>
  <si>
    <t>Under 18 population served by Child and Adolescent Care Teams</t>
  </si>
  <si>
    <t>Rate of persons under 18 served by the Child and Adolescent Care Teams</t>
  </si>
  <si>
    <t>Population with primary education or less</t>
  </si>
  <si>
    <t>Persons 16-29 years of age with primary education or less (%)</t>
  </si>
  <si>
    <t>Income distribution</t>
  </si>
  <si>
    <t>Territorial income distribution in the city of Barcelona</t>
  </si>
  <si>
    <t>OpenDataBCN</t>
  </si>
  <si>
    <t>Elderly population living alone</t>
  </si>
  <si>
    <t>Population &gt;75 years that live alone (%)</t>
  </si>
  <si>
    <t>Healthy Environment (m31)</t>
  </si>
  <si>
    <t>Noise exposure</t>
  </si>
  <si>
    <t>Noise</t>
  </si>
  <si>
    <t>Air Quality</t>
  </si>
  <si>
    <t>NO2 concentration</t>
  </si>
  <si>
    <t>PM10 concentration</t>
  </si>
  <si>
    <t>Climate Change (m32)</t>
  </si>
  <si>
    <t>Distance traveled by motorized vehicles</t>
  </si>
  <si>
    <t>Km traveled by motorized vehicles</t>
  </si>
  <si>
    <t>Self-esteem(f11)</t>
  </si>
  <si>
    <t>Citizens suffering from depression</t>
  </si>
  <si>
    <t>Risk of bad mental health</t>
  </si>
  <si>
    <t>Self-actualization(f12)</t>
  </si>
  <si>
    <t>Interpersonal Trust (societal belonging)(f21)</t>
  </si>
  <si>
    <t>Institutional Trust (good governance)(f22)</t>
  </si>
  <si>
    <t>Participation in municipal elections</t>
  </si>
  <si>
    <t>Abstention in the last municipal elections (%)</t>
  </si>
  <si>
    <t>Ecosystems services and Biodiversity wealth(f31)</t>
  </si>
  <si>
    <t xml:space="preserve">Diversity of animal &amp; vegetal species </t>
  </si>
  <si>
    <t>Number of nesting bird species</t>
  </si>
  <si>
    <t>Number of plant and tree species</t>
  </si>
  <si>
    <t>Sources</t>
  </si>
  <si>
    <t>6 - Main homes without heating (AjuntBCN)</t>
  </si>
  <si>
    <t xml:space="preserve">Households without elevators </t>
  </si>
  <si>
    <t>Dwelling without elevator (%)</t>
  </si>
  <si>
    <t>247 - Area of the neighbourhood intended for health services (%) (OpenDataBCN)</t>
  </si>
  <si>
    <t>252 - Area of the neighbourhood intended for education services (%) (OpenDataBCN)</t>
  </si>
  <si>
    <t>8 - Main homes without internet (AjuntBCN)</t>
  </si>
  <si>
    <t>253 - Area of the neighbourhood intended for offices and tourism (%) (OpenDataBCN)</t>
  </si>
  <si>
    <t>255 - Area of the neighbourhood intended for shows and religion  (%) (OpenDataBCN)</t>
  </si>
  <si>
    <t>16 - Area of the neighbourhood intended for urban green spaces (%) (InfoBarris)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</si>
</sst>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00"/>
    <numFmt numFmtId="165" formatCode="#,##0.0"/>
    <numFmt numFmtId="166" formatCode="0.0"/>
    <numFmt numFmtId="167" formatCode="0.0%"/>
  </numFmts>
  <fonts count="70">
    <font>
      <sz val="11"/>
      <color theme="1"/>
      <name val="Calibri"/>
      <family val="2"/>
      <scheme val="minor"/>
    </font>
    <font>
      <sz val="10"/>
      <name val="Arial"/>
      <family val="2"/>
    </font>
    <font>
      <b/>
      <sz val="8"/>
      <color indexed="8"/>
      <name val="Calibri"/>
      <family val="2"/>
    </font>
    <font>
      <sz val="8"/>
      <name val="Arial"/>
      <family val="2"/>
    </font>
    <font>
      <sz val="11"/>
      <name val="Calibri"/>
      <family val="2"/>
    </font>
    <font>
      <sz val="8"/>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u/>
      <sz val="12"/>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i/>
      <sz val="10"/>
      <name val="Calibri"/>
      <family val="2"/>
      <scheme val="minor"/>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7"/>
      <color theme="1"/>
      <name val="Calibri"/>
      <family val="2"/>
      <scheme val="minor"/>
    </font>
    <font>
      <sz val="10"/>
      <name val="Arial"/>
      <family val="2"/>
    </font>
    <font>
      <b/>
      <sz val="10"/>
      <name val="Arial"/>
      <family val="2"/>
    </font>
    <font>
      <b/>
      <sz val="11"/>
      <color indexed="8"/>
      <name val="Calibri"/>
      <family val="2"/>
    </font>
    <font>
      <b/>
      <u/>
      <sz val="14"/>
      <name val="Arial"/>
      <family val="2"/>
    </font>
    <font>
      <sz val="9"/>
      <name val="Calibri"/>
      <family val="2"/>
    </font>
    <font>
      <sz val="8"/>
      <color rgb="FF000000"/>
      <name val="Calibri"/>
      <family val="2"/>
    </font>
    <font>
      <b/>
      <u/>
      <sz val="14"/>
      <name val="Calibri"/>
      <family val="2"/>
      <scheme val="minor"/>
    </font>
    <font>
      <b/>
      <i/>
      <sz val="11"/>
      <color theme="0" tint="-0.499984740745262"/>
      <name val="Calibri"/>
      <family val="2"/>
      <scheme val="minor"/>
    </font>
    <font>
      <i/>
      <sz val="9"/>
      <color theme="1"/>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
      <b/>
      <sz val="10"/>
      <color theme="1"/>
      <name val="Calibri"/>
      <family val="2"/>
      <scheme val="minor"/>
    </font>
    <font>
      <b/>
      <sz val="10"/>
      <color rgb="FFFF0000"/>
      <name val="Calibri"/>
      <family val="2"/>
      <scheme val="minor"/>
    </font>
    <font>
      <sz val="9"/>
      <color theme="1"/>
      <name val="Calibri"/>
      <family val="2"/>
      <scheme val="minor"/>
    </font>
    <font>
      <sz val="8"/>
      <name val="Calibri"/>
      <family val="2"/>
      <scheme val="minor"/>
    </font>
    <font>
      <sz val="12"/>
      <color theme="1"/>
      <name val="Calibri"/>
      <family val="2"/>
      <scheme val="minor"/>
    </font>
    <font>
      <sz val="6"/>
      <name val="Arial"/>
      <family val="2"/>
    </font>
    <font>
      <sz val="7"/>
      <name val="Arial"/>
      <family val="2"/>
    </font>
    <font>
      <b/>
      <u/>
      <sz val="10"/>
      <color theme="1"/>
      <name val="Calibri"/>
      <family val="2"/>
      <scheme val="minor"/>
    </font>
    <font>
      <sz val="8"/>
      <color theme="0"/>
      <name val="Calibri"/>
      <family val="2"/>
      <scheme val="minor"/>
    </font>
    <font>
      <b/>
      <sz val="12"/>
      <color theme="1"/>
      <name val="Calibri"/>
      <family val="2"/>
      <scheme val="minor"/>
    </font>
    <font>
      <b/>
      <i/>
      <sz val="10"/>
      <color theme="1"/>
      <name val="Calibri"/>
      <family val="2"/>
      <scheme val="minor"/>
    </font>
    <font>
      <u/>
      <sz val="14"/>
      <name val="Arial"/>
      <family val="2"/>
    </font>
    <font>
      <u/>
      <sz val="10"/>
      <name val="Arial"/>
      <family val="2"/>
    </font>
    <font>
      <sz val="9"/>
      <name val="Arial"/>
      <family val="2"/>
    </font>
    <font>
      <b/>
      <sz val="9"/>
      <color theme="1"/>
      <name val="Calibri"/>
      <family val="2"/>
      <scheme val="minor"/>
    </font>
    <font>
      <b/>
      <sz val="9"/>
      <name val="Calibri"/>
      <family val="2"/>
      <scheme val="minor"/>
    </font>
    <font>
      <sz val="9"/>
      <name val="Calibri"/>
      <family val="2"/>
      <scheme val="minor"/>
    </font>
    <font>
      <sz val="9"/>
      <color theme="0" tint="-0.499984740745262"/>
      <name val="Calibri"/>
      <family val="2"/>
      <scheme val="minor"/>
    </font>
  </fonts>
  <fills count="29">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tint="0.59999389629810485"/>
        <bgColor indexed="64"/>
      </patternFill>
    </fill>
  </fills>
  <borders count="75">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bottom style="thin">
        <color indexed="64"/>
      </bottom>
      <diagonal/>
    </border>
    <border>
      <left style="medium">
        <color auto="1"/>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bottom style="thin">
        <color indexed="64"/>
      </bottom>
      <diagonal/>
    </border>
  </borders>
  <cellStyleXfs count="12">
    <xf numFmtId="0" fontId="0" fillId="0" borderId="0"/>
    <xf numFmtId="0" fontId="1" fillId="0" borderId="0"/>
    <xf numFmtId="0" fontId="4" fillId="0" borderId="0"/>
    <xf numFmtId="0" fontId="11"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1" fillId="0" borderId="0" applyFont="0" applyFill="0" applyBorder="0" applyAlignment="0" applyProtection="0"/>
    <xf numFmtId="0" fontId="11" fillId="0" borderId="0"/>
    <xf numFmtId="0" fontId="11" fillId="0" borderId="0"/>
    <xf numFmtId="0" fontId="56" fillId="0" borderId="0"/>
  </cellStyleXfs>
  <cellXfs count="608">
    <xf numFmtId="0" fontId="0" fillId="0" borderId="0" xfId="0"/>
    <xf numFmtId="0" fontId="1" fillId="0" borderId="0" xfId="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4" borderId="5" xfId="2" applyFont="1" applyFill="1" applyBorder="1" applyAlignment="1">
      <alignment horizontal="center" vertical="center" wrapText="1"/>
    </xf>
    <xf numFmtId="0" fontId="5" fillId="4" borderId="4"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4"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9" borderId="2" xfId="2" applyFont="1" applyFill="1" applyBorder="1" applyAlignment="1">
      <alignment horizontal="center" vertical="center" wrapText="1"/>
    </xf>
    <xf numFmtId="0" fontId="5" fillId="10" borderId="3" xfId="2" applyFont="1" applyFill="1" applyBorder="1" applyAlignment="1">
      <alignment horizontal="center" vertical="center" wrapText="1"/>
    </xf>
    <xf numFmtId="0" fontId="5" fillId="11"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horizontal="left" vertical="center" indent="2"/>
    </xf>
    <xf numFmtId="0" fontId="7" fillId="12" borderId="0" xfId="0" applyFont="1" applyFill="1" applyBorder="1" applyAlignment="1">
      <alignment vertical="center"/>
    </xf>
    <xf numFmtId="0" fontId="7" fillId="13" borderId="0" xfId="0" applyFont="1" applyFill="1" applyBorder="1" applyAlignment="1">
      <alignment vertical="center"/>
    </xf>
    <xf numFmtId="0" fontId="7" fillId="3" borderId="0" xfId="0" applyFont="1" applyFill="1" applyBorder="1" applyAlignment="1">
      <alignment vertical="center"/>
    </xf>
    <xf numFmtId="0" fontId="7" fillId="14" borderId="0" xfId="0" applyFont="1" applyFill="1" applyBorder="1" applyAlignment="1">
      <alignment vertical="center"/>
    </xf>
    <xf numFmtId="0" fontId="7" fillId="16" borderId="0" xfId="0" applyFont="1" applyFill="1" applyBorder="1" applyAlignment="1">
      <alignment vertical="center"/>
    </xf>
    <xf numFmtId="0" fontId="7" fillId="15" borderId="0" xfId="0" applyFont="1" applyFill="1" applyBorder="1" applyAlignment="1">
      <alignment vertical="center"/>
    </xf>
    <xf numFmtId="0" fontId="7" fillId="17" borderId="0" xfId="0" applyFont="1" applyFill="1" applyBorder="1" applyAlignment="1">
      <alignment vertical="center"/>
    </xf>
    <xf numFmtId="0" fontId="7" fillId="4" borderId="0" xfId="0" applyFont="1" applyFill="1" applyBorder="1" applyAlignment="1">
      <alignment vertical="center"/>
    </xf>
    <xf numFmtId="0" fontId="7" fillId="5" borderId="0" xfId="0" applyFont="1" applyFill="1" applyBorder="1" applyAlignment="1">
      <alignment vertical="center"/>
    </xf>
    <xf numFmtId="0" fontId="9" fillId="0" borderId="16" xfId="0" applyFont="1" applyBorder="1" applyAlignment="1">
      <alignment horizontal="center" vertical="center"/>
    </xf>
    <xf numFmtId="0" fontId="5" fillId="3" borderId="1"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4" borderId="18" xfId="2" applyFont="1" applyFill="1" applyBorder="1" applyAlignment="1">
      <alignment horizontal="center" vertical="center" wrapText="1"/>
    </xf>
    <xf numFmtId="0" fontId="5" fillId="4" borderId="17"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19" xfId="2" applyFont="1" applyFill="1" applyBorder="1" applyAlignment="1">
      <alignment horizontal="center" vertical="center" wrapText="1"/>
    </xf>
    <xf numFmtId="0" fontId="5" fillId="6" borderId="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9" borderId="19"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0" fillId="0" borderId="11" xfId="0" applyBorder="1" applyAlignment="1">
      <alignment horizontal="center" vertical="center"/>
    </xf>
    <xf numFmtId="0" fontId="11" fillId="0" borderId="0" xfId="3"/>
    <xf numFmtId="0" fontId="9" fillId="0" borderId="0" xfId="3" applyFont="1" applyAlignment="1">
      <alignment horizontal="left" vertical="center"/>
    </xf>
    <xf numFmtId="0" fontId="11" fillId="0" borderId="0" xfId="3" applyAlignment="1">
      <alignment horizontal="left"/>
    </xf>
    <xf numFmtId="0" fontId="11" fillId="0" borderId="0" xfId="3" applyFont="1"/>
    <xf numFmtId="0" fontId="0" fillId="0" borderId="0" xfId="3" applyFont="1"/>
    <xf numFmtId="0" fontId="12" fillId="0" borderId="19"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0" xfId="3" applyFont="1" applyBorder="1" applyAlignment="1">
      <alignment horizontal="center" vertical="center" wrapText="1"/>
    </xf>
    <xf numFmtId="0" fontId="11" fillId="0" borderId="2" xfId="3" applyBorder="1" applyAlignment="1">
      <alignment horizontal="center" vertical="center"/>
    </xf>
    <xf numFmtId="0" fontId="11" fillId="0" borderId="3" xfId="3" applyBorder="1" applyAlignment="1">
      <alignment horizontal="center" vertical="center"/>
    </xf>
    <xf numFmtId="0" fontId="11" fillId="0" borderId="6" xfId="3" applyBorder="1" applyAlignment="1">
      <alignment horizontal="center"/>
    </xf>
    <xf numFmtId="0" fontId="11" fillId="0" borderId="8" xfId="3" applyBorder="1" applyAlignment="1">
      <alignment horizontal="center" vertical="center"/>
    </xf>
    <xf numFmtId="0" fontId="11" fillId="0" borderId="0" xfId="3" applyBorder="1" applyAlignment="1">
      <alignment horizontal="center" vertical="center"/>
    </xf>
    <xf numFmtId="0" fontId="11" fillId="0" borderId="21" xfId="3" applyBorder="1" applyAlignment="1">
      <alignment horizontal="center"/>
    </xf>
    <xf numFmtId="0" fontId="11" fillId="0" borderId="12" xfId="3" applyBorder="1" applyAlignment="1">
      <alignment horizontal="center" vertical="center"/>
    </xf>
    <xf numFmtId="0" fontId="11" fillId="0" borderId="22" xfId="3" applyBorder="1" applyAlignment="1">
      <alignment horizontal="center" vertical="center"/>
    </xf>
    <xf numFmtId="0" fontId="11" fillId="0" borderId="23" xfId="3" applyBorder="1" applyAlignment="1">
      <alignment horizontal="center"/>
    </xf>
    <xf numFmtId="2" fontId="3" fillId="0" borderId="8"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3" fillId="0" borderId="14" xfId="0" applyNumberFormat="1" applyFont="1" applyBorder="1" applyAlignment="1">
      <alignment horizontal="center" vertical="center"/>
    </xf>
    <xf numFmtId="2" fontId="3" fillId="0" borderId="15" xfId="0" applyNumberFormat="1" applyFont="1" applyBorder="1" applyAlignment="1">
      <alignment horizontal="center" vertical="center"/>
    </xf>
    <xf numFmtId="2" fontId="3" fillId="0" borderId="13" xfId="0" applyNumberFormat="1" applyFont="1" applyBorder="1" applyAlignment="1">
      <alignment horizontal="center" vertical="center"/>
    </xf>
    <xf numFmtId="0" fontId="6" fillId="0" borderId="0" xfId="0" applyFont="1" applyBorder="1" applyAlignment="1">
      <alignment horizontal="right" vertical="center"/>
    </xf>
    <xf numFmtId="0" fontId="9" fillId="0" borderId="0" xfId="3" applyFont="1"/>
    <xf numFmtId="2" fontId="0" fillId="0" borderId="0" xfId="0" applyNumberFormat="1" applyBorder="1" applyAlignment="1">
      <alignment horizontal="center" vertical="center"/>
    </xf>
    <xf numFmtId="2" fontId="0" fillId="0" borderId="21" xfId="0" applyNumberFormat="1" applyBorder="1" applyAlignment="1">
      <alignment horizontal="center" vertical="center"/>
    </xf>
    <xf numFmtId="0" fontId="0" fillId="0" borderId="13" xfId="0" applyBorder="1" applyAlignment="1">
      <alignment horizontal="center" vertical="center"/>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1" fontId="0" fillId="0" borderId="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23" xfId="0" applyNumberFormat="1" applyBorder="1" applyAlignment="1">
      <alignment horizontal="center" vertical="center"/>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4" borderId="5" xfId="2" applyFont="1" applyFill="1" applyBorder="1" applyAlignment="1">
      <alignment horizontal="center" vertical="center" wrapText="1"/>
    </xf>
    <xf numFmtId="0" fontId="14" fillId="4" borderId="4" xfId="2" applyFont="1" applyFill="1" applyBorder="1" applyAlignment="1">
      <alignment horizontal="center" vertical="center" wrapText="1"/>
    </xf>
    <xf numFmtId="0" fontId="14" fillId="5" borderId="5" xfId="2" applyFont="1" applyFill="1" applyBorder="1" applyAlignment="1">
      <alignment horizontal="center" vertical="center" wrapText="1"/>
    </xf>
    <xf numFmtId="0" fontId="14" fillId="5" borderId="4"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7" borderId="5" xfId="2"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8" borderId="5" xfId="2" applyFont="1" applyFill="1" applyBorder="1" applyAlignment="1">
      <alignment horizontal="center" vertical="center" wrapText="1"/>
    </xf>
    <xf numFmtId="0" fontId="14" fillId="8" borderId="3" xfId="2" applyFont="1" applyFill="1" applyBorder="1" applyAlignment="1">
      <alignment horizontal="center" vertical="center" wrapText="1"/>
    </xf>
    <xf numFmtId="0" fontId="14" fillId="9" borderId="2" xfId="2" applyFont="1" applyFill="1" applyBorder="1" applyAlignment="1">
      <alignment horizontal="center" vertical="center" wrapText="1"/>
    </xf>
    <xf numFmtId="0" fontId="14" fillId="10" borderId="3" xfId="2" applyFont="1" applyFill="1" applyBorder="1" applyAlignment="1">
      <alignment horizontal="center" vertical="center" wrapText="1"/>
    </xf>
    <xf numFmtId="0" fontId="14" fillId="11" borderId="6"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5" fillId="0" borderId="0" xfId="0" applyFont="1"/>
    <xf numFmtId="0" fontId="16" fillId="0" borderId="0" xfId="0" applyFont="1"/>
    <xf numFmtId="0" fontId="9" fillId="0" borderId="1" xfId="0" applyFont="1"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2"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18" fillId="0" borderId="0" xfId="0" applyFont="1" applyAlignment="1">
      <alignment vertical="center"/>
    </xf>
    <xf numFmtId="0" fontId="0" fillId="0" borderId="22" xfId="0" applyBorder="1" applyAlignment="1">
      <alignment vertical="center"/>
    </xf>
    <xf numFmtId="0" fontId="21" fillId="0" borderId="0" xfId="0" applyFont="1" applyAlignment="1">
      <alignment vertical="center"/>
    </xf>
    <xf numFmtId="0" fontId="22" fillId="0" borderId="0" xfId="6" applyFont="1" applyBorder="1" applyAlignment="1" applyProtection="1">
      <alignment horizontal="center" vertical="center"/>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6" fillId="0" borderId="2" xfId="0" applyFont="1" applyBorder="1" applyAlignment="1">
      <alignment vertical="center"/>
    </xf>
    <xf numFmtId="0" fontId="0" fillId="0" borderId="3" xfId="0" applyBorder="1" applyAlignment="1">
      <alignment vertical="center"/>
    </xf>
    <xf numFmtId="0" fontId="6" fillId="0" borderId="3" xfId="0" applyFont="1" applyBorder="1" applyAlignment="1">
      <alignment vertical="center"/>
    </xf>
    <xf numFmtId="0" fontId="6" fillId="0" borderId="8"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xf>
    <xf numFmtId="0" fontId="6" fillId="0" borderId="21" xfId="0" applyFont="1" applyBorder="1" applyAlignment="1">
      <alignment vertical="center"/>
    </xf>
    <xf numFmtId="0" fontId="6" fillId="0" borderId="0" xfId="0" applyFont="1" applyBorder="1" applyAlignment="1">
      <alignment horizontal="center" vertical="center"/>
    </xf>
    <xf numFmtId="0" fontId="0" fillId="0" borderId="8" xfId="0" applyBorder="1" applyAlignment="1">
      <alignment vertical="center"/>
    </xf>
    <xf numFmtId="0" fontId="0" fillId="0" borderId="21" xfId="0" applyBorder="1" applyAlignment="1">
      <alignment vertical="center"/>
    </xf>
    <xf numFmtId="0" fontId="0" fillId="0" borderId="12" xfId="0" applyBorder="1" applyAlignment="1">
      <alignment vertical="center"/>
    </xf>
    <xf numFmtId="0" fontId="0" fillId="0" borderId="23" xfId="0" applyBorder="1" applyAlignment="1">
      <alignment vertical="center"/>
    </xf>
    <xf numFmtId="0" fontId="23" fillId="0" borderId="0" xfId="0" applyFont="1" applyAlignment="1">
      <alignment vertical="center"/>
    </xf>
    <xf numFmtId="0" fontId="19" fillId="0" borderId="0" xfId="6" applyAlignment="1" applyProtection="1">
      <alignment vertical="center"/>
    </xf>
    <xf numFmtId="0" fontId="0" fillId="0" borderId="0" xfId="0" applyFont="1" applyAlignment="1">
      <alignment vertical="center"/>
    </xf>
    <xf numFmtId="0" fontId="25" fillId="0" borderId="22" xfId="0" applyFont="1" applyBorder="1" applyAlignment="1">
      <alignment vertical="center"/>
    </xf>
    <xf numFmtId="0" fontId="0" fillId="0" borderId="22" xfId="0" applyFont="1" applyBorder="1" applyAlignment="1">
      <alignment vertical="center"/>
    </xf>
    <xf numFmtId="0" fontId="0" fillId="3" borderId="0" xfId="0" applyFill="1" applyAlignment="1">
      <alignment vertical="center"/>
    </xf>
    <xf numFmtId="0" fontId="13" fillId="3" borderId="0" xfId="0" applyFont="1" applyFill="1" applyAlignment="1">
      <alignment horizontal="left" vertical="center"/>
    </xf>
    <xf numFmtId="0" fontId="24" fillId="3" borderId="0" xfId="0" applyFont="1" applyFill="1" applyAlignment="1">
      <alignment vertical="center"/>
    </xf>
    <xf numFmtId="0" fontId="28" fillId="3" borderId="0" xfId="0" applyFont="1" applyFill="1" applyAlignment="1">
      <alignment horizontal="center" vertical="center"/>
    </xf>
    <xf numFmtId="0" fontId="17" fillId="3" borderId="22" xfId="0" applyFont="1" applyFill="1" applyBorder="1" applyAlignment="1">
      <alignment vertical="center"/>
    </xf>
    <xf numFmtId="0" fontId="0" fillId="3" borderId="22" xfId="0" applyFill="1"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2" fillId="0" borderId="0" xfId="6" applyFont="1" applyBorder="1" applyAlignment="1" applyProtection="1">
      <alignment horizontal="right" vertical="center" wrapText="1"/>
    </xf>
    <xf numFmtId="0" fontId="9" fillId="0" borderId="0" xfId="0" applyFont="1" applyFill="1" applyBorder="1" applyAlignment="1">
      <alignment horizontal="center" vertical="center"/>
    </xf>
    <xf numFmtId="0" fontId="0" fillId="0" borderId="0" xfId="0"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xf>
    <xf numFmtId="0" fontId="7" fillId="2" borderId="0" xfId="0" applyFont="1" applyFill="1" applyBorder="1" applyAlignment="1">
      <alignment vertical="center"/>
    </xf>
    <xf numFmtId="0" fontId="31" fillId="18" borderId="0" xfId="0" applyFont="1" applyFill="1" applyBorder="1" applyAlignment="1">
      <alignment vertical="center"/>
    </xf>
    <xf numFmtId="0" fontId="26" fillId="18" borderId="0" xfId="0" applyFont="1" applyFill="1" applyBorder="1" applyAlignment="1">
      <alignment horizontal="center" vertical="center"/>
    </xf>
    <xf numFmtId="0" fontId="31" fillId="19" borderId="0" xfId="0" applyFont="1" applyFill="1" applyBorder="1" applyAlignment="1">
      <alignment vertical="center"/>
    </xf>
    <xf numFmtId="0" fontId="27" fillId="19" borderId="0" xfId="0" applyFont="1" applyFill="1" applyBorder="1" applyAlignment="1">
      <alignment vertical="center"/>
    </xf>
    <xf numFmtId="0" fontId="26" fillId="19" borderId="0" xfId="0" applyFont="1" applyFill="1" applyBorder="1" applyAlignment="1">
      <alignment horizontal="center" vertical="center"/>
    </xf>
    <xf numFmtId="0" fontId="32" fillId="3" borderId="0" xfId="0" applyFont="1" applyFill="1" applyBorder="1" applyAlignment="1">
      <alignment vertical="center"/>
    </xf>
    <xf numFmtId="0" fontId="9" fillId="2" borderId="0" xfId="0" applyFont="1" applyFill="1" applyBorder="1" applyAlignment="1">
      <alignment horizontal="center" vertical="center"/>
    </xf>
    <xf numFmtId="0" fontId="7" fillId="20" borderId="0" xfId="0" applyFont="1" applyFill="1" applyBorder="1" applyAlignment="1">
      <alignment vertical="center"/>
    </xf>
    <xf numFmtId="0" fontId="6" fillId="20" borderId="0" xfId="0" applyFont="1" applyFill="1" applyBorder="1" applyAlignment="1">
      <alignment vertical="center"/>
    </xf>
    <xf numFmtId="0" fontId="6" fillId="15" borderId="0" xfId="0" applyFont="1" applyFill="1" applyBorder="1" applyAlignment="1">
      <alignment vertical="center"/>
    </xf>
    <xf numFmtId="0" fontId="32" fillId="20" borderId="0" xfId="0" applyFont="1" applyFill="1" applyBorder="1" applyAlignment="1">
      <alignment vertical="center"/>
    </xf>
    <xf numFmtId="0" fontId="32" fillId="15" borderId="0" xfId="0" applyFont="1" applyFill="1" applyBorder="1" applyAlignment="1">
      <alignment vertical="center"/>
    </xf>
    <xf numFmtId="0" fontId="27" fillId="21" borderId="0" xfId="0" applyFont="1" applyFill="1" applyBorder="1" applyAlignment="1">
      <alignment vertical="center"/>
    </xf>
    <xf numFmtId="0" fontId="33" fillId="21" borderId="0" xfId="0" applyFont="1" applyFill="1" applyBorder="1" applyAlignment="1">
      <alignment vertical="center"/>
    </xf>
    <xf numFmtId="0" fontId="34" fillId="21" borderId="0" xfId="0" applyFont="1" applyFill="1" applyBorder="1" applyAlignment="1">
      <alignment vertical="center"/>
    </xf>
    <xf numFmtId="0" fontId="34" fillId="21" borderId="0" xfId="0" applyFont="1" applyFill="1" applyAlignment="1">
      <alignment vertical="center"/>
    </xf>
    <xf numFmtId="0" fontId="35" fillId="21" borderId="0" xfId="0" applyFont="1" applyFill="1" applyBorder="1" applyAlignment="1">
      <alignment horizontal="left" vertical="center"/>
    </xf>
    <xf numFmtId="0" fontId="33" fillId="21" borderId="0" xfId="0" applyFont="1" applyFill="1" applyBorder="1" applyAlignment="1">
      <alignment horizontal="center" vertical="center"/>
    </xf>
    <xf numFmtId="0" fontId="36" fillId="21" borderId="0" xfId="0" applyFont="1" applyFill="1" applyBorder="1" applyAlignment="1">
      <alignment vertical="center"/>
    </xf>
    <xf numFmtId="0" fontId="9" fillId="0" borderId="0" xfId="0" applyFont="1" applyAlignment="1">
      <alignment horizontal="center" vertical="center"/>
    </xf>
    <xf numFmtId="0" fontId="37" fillId="0" borderId="25" xfId="0" applyFont="1" applyFill="1" applyBorder="1" applyAlignment="1">
      <alignment horizontal="center" vertical="center"/>
    </xf>
    <xf numFmtId="0" fontId="30" fillId="0" borderId="25" xfId="0" applyFont="1" applyFill="1" applyBorder="1" applyAlignment="1">
      <alignment vertical="center"/>
    </xf>
    <xf numFmtId="0" fontId="0" fillId="0" borderId="6" xfId="0" applyBorder="1" applyAlignment="1">
      <alignment vertical="center"/>
    </xf>
    <xf numFmtId="0" fontId="15" fillId="0" borderId="3" xfId="0" applyFont="1" applyBorder="1" applyAlignment="1">
      <alignment vertical="center"/>
    </xf>
    <xf numFmtId="0" fontId="15" fillId="0" borderId="0" xfId="0" applyFont="1" applyBorder="1" applyAlignment="1">
      <alignment vertical="center"/>
    </xf>
    <xf numFmtId="0" fontId="38" fillId="0" borderId="25" xfId="0" applyFont="1" applyBorder="1" applyAlignment="1">
      <alignment vertical="center"/>
    </xf>
    <xf numFmtId="0" fontId="29" fillId="0" borderId="0" xfId="6" applyFont="1" applyBorder="1" applyAlignment="1" applyProtection="1">
      <alignment horizontal="right" vertical="center"/>
    </xf>
    <xf numFmtId="0" fontId="39" fillId="0" borderId="22" xfId="7" applyFill="1" applyBorder="1" applyAlignment="1">
      <alignment horizontal="center" vertical="center"/>
    </xf>
    <xf numFmtId="0" fontId="40" fillId="0" borderId="12" xfId="1" applyFont="1" applyFill="1" applyBorder="1"/>
    <xf numFmtId="0" fontId="40" fillId="0" borderId="2" xfId="1" applyFont="1" applyFill="1" applyBorder="1"/>
    <xf numFmtId="0" fontId="42" fillId="0" borderId="0" xfId="7" applyFont="1"/>
    <xf numFmtId="0" fontId="39" fillId="0" borderId="1" xfId="7" applyFill="1" applyBorder="1" applyAlignment="1">
      <alignment horizontal="center" vertical="center"/>
    </xf>
    <xf numFmtId="0" fontId="29" fillId="0" borderId="0" xfId="6" applyFont="1" applyBorder="1" applyAlignment="1" applyProtection="1">
      <alignment vertical="center"/>
    </xf>
    <xf numFmtId="0" fontId="1" fillId="0" borderId="28" xfId="7" applyFont="1" applyFill="1" applyBorder="1" applyAlignment="1">
      <alignment horizontal="center"/>
    </xf>
    <xf numFmtId="0" fontId="1" fillId="0" borderId="27" xfId="7" applyFont="1" applyFill="1" applyBorder="1" applyAlignment="1">
      <alignment horizontal="center"/>
    </xf>
    <xf numFmtId="0" fontId="1" fillId="0" borderId="26" xfId="7" applyFont="1" applyFill="1" applyBorder="1" applyAlignment="1">
      <alignment horizontal="center"/>
    </xf>
    <xf numFmtId="0" fontId="1" fillId="0" borderId="31" xfId="7" applyFont="1" applyFill="1" applyBorder="1" applyAlignment="1">
      <alignment horizontal="left"/>
    </xf>
    <xf numFmtId="0" fontId="1" fillId="0" borderId="30" xfId="7" applyFont="1" applyFill="1" applyBorder="1" applyAlignment="1">
      <alignment horizontal="left"/>
    </xf>
    <xf numFmtId="0" fontId="1" fillId="0" borderId="29" xfId="7" applyFont="1" applyFill="1" applyBorder="1" applyAlignment="1">
      <alignment horizontal="left"/>
    </xf>
    <xf numFmtId="1" fontId="3" fillId="0" borderId="41"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4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44" xfId="0" applyNumberFormat="1" applyFont="1" applyBorder="1" applyAlignment="1">
      <alignment horizontal="center" vertical="center"/>
    </xf>
    <xf numFmtId="1"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1" fontId="3" fillId="0" borderId="4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0" fillId="0" borderId="25" xfId="0" applyFill="1" applyBorder="1" applyAlignment="1">
      <alignment vertical="center"/>
    </xf>
    <xf numFmtId="0" fontId="12" fillId="0" borderId="0" xfId="0" applyFont="1"/>
    <xf numFmtId="0" fontId="3" fillId="0" borderId="27" xfId="7" applyNumberFormat="1" applyFont="1" applyFill="1" applyBorder="1" applyAlignment="1">
      <alignment horizontal="center" vertical="center"/>
    </xf>
    <xf numFmtId="0" fontId="9" fillId="0" borderId="0" xfId="0" applyFont="1" applyFill="1" applyAlignment="1">
      <alignment horizontal="right" vertical="center"/>
    </xf>
    <xf numFmtId="0" fontId="25" fillId="0" borderId="0" xfId="0" applyFont="1" applyAlignment="1">
      <alignment vertical="center"/>
    </xf>
    <xf numFmtId="0" fontId="1" fillId="0" borderId="19" xfId="1" applyBorder="1" applyAlignment="1">
      <alignment horizontal="center" vertical="center"/>
    </xf>
    <xf numFmtId="0" fontId="1" fillId="0" borderId="1" xfId="1" applyBorder="1" applyAlignment="1">
      <alignment horizontal="center" vertical="center"/>
    </xf>
    <xf numFmtId="0" fontId="1" fillId="0" borderId="20" xfId="1" applyBorder="1" applyAlignment="1">
      <alignment horizontal="center" vertical="center"/>
    </xf>
    <xf numFmtId="0" fontId="0" fillId="0" borderId="0" xfId="0" applyAlignment="1">
      <alignment horizontal="right" vertical="center"/>
    </xf>
    <xf numFmtId="0" fontId="29" fillId="0" borderId="16" xfId="6" applyFont="1" applyBorder="1" applyAlignment="1" applyProtection="1">
      <alignment horizontal="left"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46" fillId="0" borderId="0" xfId="0" applyFont="1"/>
    <xf numFmtId="0" fontId="31" fillId="2" borderId="0" xfId="0" applyFont="1" applyFill="1" applyBorder="1" applyAlignment="1">
      <alignment vertical="center"/>
    </xf>
    <xf numFmtId="166" fontId="3" fillId="0" borderId="10" xfId="0" applyNumberFormat="1" applyFont="1" applyBorder="1" applyAlignment="1">
      <alignment horizontal="center" vertical="center"/>
    </xf>
    <xf numFmtId="0" fontId="47" fillId="3" borderId="0" xfId="0" applyFont="1" applyFill="1" applyBorder="1" applyAlignment="1">
      <alignment horizontal="right" vertical="center" indent="1"/>
    </xf>
    <xf numFmtId="0" fontId="47" fillId="20" borderId="0" xfId="0" applyFont="1" applyFill="1" applyBorder="1" applyAlignment="1">
      <alignment horizontal="right" vertical="center" indent="1"/>
    </xf>
    <xf numFmtId="0" fontId="47" fillId="15" borderId="0" xfId="0" applyFont="1" applyFill="1" applyBorder="1" applyAlignment="1">
      <alignment horizontal="right" vertical="center" indent="1"/>
    </xf>
    <xf numFmtId="0" fontId="49" fillId="27" borderId="19" xfId="0" applyFont="1" applyFill="1" applyBorder="1" applyAlignment="1">
      <alignment horizontal="center" vertical="center"/>
    </xf>
    <xf numFmtId="0" fontId="0" fillId="0" borderId="0" xfId="0" applyAlignment="1"/>
    <xf numFmtId="0" fontId="48" fillId="3" borderId="38" xfId="0" applyFont="1" applyFill="1" applyBorder="1" applyAlignment="1">
      <alignment horizontal="center" vertical="center"/>
    </xf>
    <xf numFmtId="0" fontId="48" fillId="3" borderId="51" xfId="0" applyFont="1" applyFill="1" applyBorder="1" applyAlignment="1">
      <alignment horizontal="center" vertical="center"/>
    </xf>
    <xf numFmtId="0" fontId="48" fillId="3" borderId="40" xfId="0" applyFont="1" applyFill="1" applyBorder="1" applyAlignment="1">
      <alignment horizontal="center" vertical="center"/>
    </xf>
    <xf numFmtId="0" fontId="49" fillId="3" borderId="53" xfId="0" applyFont="1" applyFill="1" applyBorder="1" applyAlignment="1">
      <alignment horizontal="center" vertical="center"/>
    </xf>
    <xf numFmtId="0" fontId="49" fillId="3" borderId="25" xfId="0" applyFont="1" applyFill="1" applyBorder="1" applyAlignment="1">
      <alignment horizontal="center" vertical="center"/>
    </xf>
    <xf numFmtId="0" fontId="49" fillId="3" borderId="60" xfId="0" applyFont="1" applyFill="1" applyBorder="1" applyAlignment="1">
      <alignment horizontal="center" vertical="center"/>
    </xf>
    <xf numFmtId="0" fontId="49" fillId="3" borderId="58" xfId="0" applyFont="1" applyFill="1" applyBorder="1" applyAlignment="1">
      <alignment horizontal="center" vertical="center"/>
    </xf>
    <xf numFmtId="0" fontId="49" fillId="3" borderId="55" xfId="0" applyFont="1" applyFill="1" applyBorder="1" applyAlignment="1">
      <alignment horizontal="center" vertical="center"/>
    </xf>
    <xf numFmtId="0" fontId="49" fillId="3" borderId="59" xfId="0" applyFont="1" applyFill="1" applyBorder="1" applyAlignment="1">
      <alignment horizontal="center" vertical="center"/>
    </xf>
    <xf numFmtId="0" fontId="48" fillId="3" borderId="53" xfId="0" applyFont="1" applyFill="1" applyBorder="1" applyAlignment="1">
      <alignment horizontal="center" vertical="center"/>
    </xf>
    <xf numFmtId="0" fontId="48" fillId="3" borderId="25" xfId="0" applyFont="1" applyFill="1" applyBorder="1" applyAlignment="1">
      <alignment horizontal="center" vertical="center"/>
    </xf>
    <xf numFmtId="0" fontId="48" fillId="3" borderId="60" xfId="0" applyFont="1" applyFill="1" applyBorder="1" applyAlignment="1">
      <alignment horizontal="center" vertical="center"/>
    </xf>
    <xf numFmtId="0" fontId="49" fillId="3" borderId="52" xfId="0" applyFont="1" applyFill="1" applyBorder="1" applyAlignment="1">
      <alignment horizontal="center" vertical="center"/>
    </xf>
    <xf numFmtId="0" fontId="49" fillId="3" borderId="56" xfId="0" applyFont="1" applyFill="1" applyBorder="1" applyAlignment="1">
      <alignment horizontal="center" vertical="center"/>
    </xf>
    <xf numFmtId="0" fontId="49" fillId="3" borderId="61"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57" xfId="0" applyFont="1" applyFill="1" applyBorder="1" applyAlignment="1">
      <alignment horizontal="center" vertical="center"/>
    </xf>
    <xf numFmtId="0" fontId="49" fillId="3" borderId="63" xfId="0" applyFont="1" applyFill="1" applyBorder="1" applyAlignment="1">
      <alignment horizontal="center" vertical="center"/>
    </xf>
    <xf numFmtId="0" fontId="49" fillId="7" borderId="19" xfId="0" applyFont="1" applyFill="1" applyBorder="1" applyAlignment="1">
      <alignment horizontal="left" vertical="center"/>
    </xf>
    <xf numFmtId="0" fontId="48" fillId="26" borderId="38" xfId="0" applyFont="1" applyFill="1" applyBorder="1" applyAlignment="1">
      <alignment horizontal="center" vertical="center"/>
    </xf>
    <xf numFmtId="0" fontId="48" fillId="26" borderId="51" xfId="0" applyFont="1" applyFill="1" applyBorder="1" applyAlignment="1">
      <alignment horizontal="center" vertical="center"/>
    </xf>
    <xf numFmtId="0" fontId="48" fillId="26" borderId="40" xfId="0" applyFont="1" applyFill="1" applyBorder="1" applyAlignment="1">
      <alignment horizontal="center" vertical="center"/>
    </xf>
    <xf numFmtId="0" fontId="48" fillId="26" borderId="58" xfId="0" applyFont="1" applyFill="1" applyBorder="1" applyAlignment="1">
      <alignment horizontal="center" vertical="center"/>
    </xf>
    <xf numFmtId="0" fontId="48" fillId="26" borderId="55" xfId="0" applyFont="1" applyFill="1" applyBorder="1" applyAlignment="1">
      <alignment horizontal="center" vertical="center"/>
    </xf>
    <xf numFmtId="0" fontId="48" fillId="26" borderId="59" xfId="0" applyFont="1" applyFill="1" applyBorder="1" applyAlignment="1">
      <alignment horizontal="center" vertical="center"/>
    </xf>
    <xf numFmtId="0" fontId="48" fillId="4" borderId="38" xfId="0" applyFont="1" applyFill="1" applyBorder="1" applyAlignment="1">
      <alignment horizontal="center" vertical="center"/>
    </xf>
    <xf numFmtId="0" fontId="48" fillId="4" borderId="51" xfId="0" applyFont="1" applyFill="1" applyBorder="1" applyAlignment="1">
      <alignment horizontal="center" vertical="center"/>
    </xf>
    <xf numFmtId="0" fontId="48" fillId="4" borderId="40" xfId="0" applyFont="1" applyFill="1" applyBorder="1" applyAlignment="1">
      <alignment horizontal="center" vertical="center"/>
    </xf>
    <xf numFmtId="0" fontId="48" fillId="4" borderId="58" xfId="0" applyFont="1" applyFill="1" applyBorder="1" applyAlignment="1">
      <alignment horizontal="center" vertical="center"/>
    </xf>
    <xf numFmtId="0" fontId="48" fillId="4" borderId="55" xfId="0" applyFont="1" applyFill="1" applyBorder="1" applyAlignment="1">
      <alignment horizontal="center" vertical="center"/>
    </xf>
    <xf numFmtId="0" fontId="48" fillId="4" borderId="59" xfId="0" applyFont="1" applyFill="1" applyBorder="1" applyAlignment="1">
      <alignment horizontal="center" vertical="center"/>
    </xf>
    <xf numFmtId="0" fontId="48" fillId="4" borderId="19"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20" xfId="0" applyFont="1" applyFill="1" applyBorder="1" applyAlignment="1">
      <alignment horizontal="center" vertical="center"/>
    </xf>
    <xf numFmtId="0" fontId="12" fillId="0" borderId="21" xfId="0" applyFont="1" applyBorder="1"/>
    <xf numFmtId="0" fontId="48" fillId="3" borderId="39" xfId="0" applyFont="1" applyFill="1" applyBorder="1" applyAlignment="1">
      <alignment horizontal="left" vertical="center"/>
    </xf>
    <xf numFmtId="0" fontId="49" fillId="3" borderId="50" xfId="0" applyFont="1" applyFill="1" applyBorder="1" applyAlignment="1">
      <alignment horizontal="left" vertical="center"/>
    </xf>
    <xf numFmtId="0" fontId="49" fillId="3" borderId="64" xfId="0" applyFont="1" applyFill="1" applyBorder="1" applyAlignment="1">
      <alignment vertical="center"/>
    </xf>
    <xf numFmtId="0" fontId="48" fillId="3" borderId="50" xfId="0" applyFont="1" applyFill="1" applyBorder="1" applyAlignment="1">
      <alignment horizontal="left" vertical="center"/>
    </xf>
    <xf numFmtId="0" fontId="48" fillId="3" borderId="50" xfId="0" applyFont="1" applyFill="1" applyBorder="1" applyAlignment="1">
      <alignment vertical="center"/>
    </xf>
    <xf numFmtId="0" fontId="49" fillId="26" borderId="39" xfId="0" applyFont="1" applyFill="1" applyBorder="1" applyAlignment="1">
      <alignment horizontal="left" vertical="center"/>
    </xf>
    <xf numFmtId="0" fontId="49" fillId="26" borderId="64" xfId="0" applyFont="1" applyFill="1" applyBorder="1" applyAlignment="1">
      <alignment vertical="center"/>
    </xf>
    <xf numFmtId="0" fontId="49" fillId="26" borderId="39" xfId="0" applyFont="1" applyFill="1" applyBorder="1" applyAlignment="1">
      <alignment vertical="center"/>
    </xf>
    <xf numFmtId="0" fontId="48" fillId="26" borderId="64" xfId="0" applyFont="1" applyFill="1" applyBorder="1" applyAlignment="1">
      <alignment horizontal="left" vertical="center"/>
    </xf>
    <xf numFmtId="0" fontId="48" fillId="4" borderId="39" xfId="0" applyFont="1" applyFill="1" applyBorder="1" applyAlignment="1">
      <alignment vertical="center"/>
    </xf>
    <xf numFmtId="0" fontId="48" fillId="4" borderId="64" xfId="0" applyFont="1" applyFill="1" applyBorder="1" applyAlignment="1">
      <alignment horizontal="left" vertical="center"/>
    </xf>
    <xf numFmtId="0" fontId="48" fillId="4" borderId="64" xfId="0" applyFont="1" applyFill="1" applyBorder="1" applyAlignment="1">
      <alignment vertical="center"/>
    </xf>
    <xf numFmtId="0" fontId="48" fillId="4" borderId="18" xfId="0" applyFont="1" applyFill="1" applyBorder="1" applyAlignment="1">
      <alignment horizontal="left" vertical="center"/>
    </xf>
    <xf numFmtId="0" fontId="3" fillId="3" borderId="51" xfId="0" applyFont="1" applyFill="1" applyBorder="1" applyAlignment="1">
      <alignment horizontal="left" vertical="center"/>
    </xf>
    <xf numFmtId="0" fontId="51" fillId="3" borderId="25" xfId="0" applyFont="1" applyFill="1" applyBorder="1" applyAlignment="1">
      <alignment horizontal="left" vertical="center"/>
    </xf>
    <xf numFmtId="0" fontId="51" fillId="3" borderId="55" xfId="0" applyFont="1" applyFill="1" applyBorder="1" applyAlignment="1">
      <alignment horizontal="left" vertical="center"/>
    </xf>
    <xf numFmtId="0" fontId="3" fillId="3" borderId="25" xfId="0" applyFont="1" applyFill="1" applyBorder="1" applyAlignment="1">
      <alignment horizontal="left" vertical="center"/>
    </xf>
    <xf numFmtId="0" fontId="51" fillId="3" borderId="56" xfId="0" applyFont="1" applyFill="1" applyBorder="1" applyAlignment="1">
      <alignment horizontal="left" vertical="center"/>
    </xf>
    <xf numFmtId="0" fontId="51" fillId="3" borderId="57" xfId="0" applyFont="1" applyFill="1" applyBorder="1" applyAlignment="1">
      <alignment horizontal="left" vertical="center"/>
    </xf>
    <xf numFmtId="0" fontId="3" fillId="26" borderId="51" xfId="0" applyFont="1" applyFill="1" applyBorder="1" applyAlignment="1">
      <alignment horizontal="left" vertical="center"/>
    </xf>
    <xf numFmtId="0" fontId="3" fillId="26" borderId="55" xfId="0" applyFont="1" applyFill="1" applyBorder="1" applyAlignment="1">
      <alignment horizontal="left" vertical="center"/>
    </xf>
    <xf numFmtId="0" fontId="3" fillId="4" borderId="51" xfId="0" applyFont="1" applyFill="1" applyBorder="1" applyAlignment="1">
      <alignment horizontal="left" vertical="center"/>
    </xf>
    <xf numFmtId="0" fontId="3" fillId="4" borderId="55" xfId="0" applyFont="1" applyFill="1" applyBorder="1" applyAlignment="1">
      <alignment horizontal="left" vertical="center"/>
    </xf>
    <xf numFmtId="0" fontId="3" fillId="4" borderId="1" xfId="0" applyFont="1" applyFill="1" applyBorder="1" applyAlignment="1">
      <alignment horizontal="left" vertical="center"/>
    </xf>
    <xf numFmtId="0" fontId="50" fillId="27" borderId="3" xfId="0" applyFont="1" applyFill="1" applyBorder="1" applyAlignment="1">
      <alignment horizontal="center" vertical="center"/>
    </xf>
    <xf numFmtId="0" fontId="50" fillId="27" borderId="6" xfId="0" applyFont="1" applyFill="1" applyBorder="1" applyAlignment="1">
      <alignment horizontal="center" vertical="center"/>
    </xf>
    <xf numFmtId="0" fontId="49" fillId="3" borderId="39" xfId="0" applyFont="1" applyFill="1" applyBorder="1" applyAlignment="1">
      <alignment vertical="center"/>
    </xf>
    <xf numFmtId="0" fontId="49" fillId="3" borderId="64" xfId="0" applyFont="1" applyFill="1" applyBorder="1" applyAlignment="1">
      <alignment horizontal="left" vertical="center"/>
    </xf>
    <xf numFmtId="0" fontId="12" fillId="3" borderId="30"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26" borderId="30" xfId="0" applyFont="1" applyFill="1" applyBorder="1" applyAlignment="1">
      <alignment horizontal="left" vertical="top" wrapText="1"/>
    </xf>
    <xf numFmtId="0" fontId="12" fillId="26" borderId="29" xfId="0" applyFont="1" applyFill="1" applyBorder="1" applyAlignment="1">
      <alignment horizontal="left" vertical="top" wrapText="1"/>
    </xf>
    <xf numFmtId="0" fontId="12" fillId="26" borderId="27" xfId="0" applyFont="1" applyFill="1" applyBorder="1" applyAlignment="1">
      <alignment horizontal="left" vertical="top" wrapText="1"/>
    </xf>
    <xf numFmtId="0" fontId="12" fillId="26" borderId="26" xfId="0" applyFont="1" applyFill="1" applyBorder="1" applyAlignment="1">
      <alignment horizontal="left" vertical="top" wrapText="1"/>
    </xf>
    <xf numFmtId="0" fontId="12" fillId="4" borderId="30" xfId="0" applyFont="1" applyFill="1" applyBorder="1" applyAlignment="1">
      <alignment horizontal="left" vertical="top" wrapText="1"/>
    </xf>
    <xf numFmtId="0" fontId="12" fillId="4" borderId="29" xfId="0" applyFont="1" applyFill="1" applyBorder="1" applyAlignment="1">
      <alignment horizontal="left" vertical="top" wrapText="1"/>
    </xf>
    <xf numFmtId="0" fontId="12" fillId="4" borderId="27" xfId="0" applyFont="1" applyFill="1" applyBorder="1" applyAlignment="1">
      <alignment horizontal="left" vertical="top" wrapText="1"/>
    </xf>
    <xf numFmtId="0" fontId="12" fillId="4" borderId="26" xfId="0" applyFont="1" applyFill="1" applyBorder="1" applyAlignment="1">
      <alignment horizontal="left" vertical="top" wrapText="1"/>
    </xf>
    <xf numFmtId="0" fontId="12" fillId="4" borderId="32"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3" borderId="24" xfId="0" applyFont="1" applyFill="1" applyBorder="1" applyAlignment="1">
      <alignment horizontal="left" vertical="top" wrapText="1"/>
    </xf>
    <xf numFmtId="0" fontId="12" fillId="3" borderId="35" xfId="0" applyFont="1" applyFill="1" applyBorder="1" applyAlignment="1">
      <alignment horizontal="left" vertical="top" wrapText="1"/>
    </xf>
    <xf numFmtId="0" fontId="1" fillId="0" borderId="30" xfId="7" applyFont="1" applyFill="1" applyBorder="1" applyAlignment="1">
      <alignment horizontal="center"/>
    </xf>
    <xf numFmtId="0" fontId="1" fillId="0" borderId="31" xfId="7" applyFont="1" applyFill="1" applyBorder="1" applyAlignment="1">
      <alignment horizontal="center"/>
    </xf>
    <xf numFmtId="0" fontId="40" fillId="0" borderId="6" xfId="1" applyFont="1" applyFill="1" applyBorder="1" applyAlignment="1">
      <alignment horizontal="center" vertical="center"/>
    </xf>
    <xf numFmtId="0" fontId="40" fillId="0" borderId="23" xfId="1" applyFont="1" applyFill="1" applyBorder="1" applyAlignment="1">
      <alignment horizontal="center" vertical="center"/>
    </xf>
    <xf numFmtId="0" fontId="12" fillId="0" borderId="24" xfId="0" applyNumberFormat="1" applyFont="1" applyBorder="1" applyAlignment="1">
      <alignment horizontal="center" vertical="center"/>
    </xf>
    <xf numFmtId="0" fontId="41" fillId="0" borderId="1" xfId="7" applyFont="1" applyFill="1" applyBorder="1" applyAlignment="1">
      <alignment horizontal="left"/>
    </xf>
    <xf numFmtId="0" fontId="12" fillId="0" borderId="24" xfId="0" applyFont="1" applyBorder="1" applyAlignment="1">
      <alignment horizontal="left"/>
    </xf>
    <xf numFmtId="0" fontId="39" fillId="0" borderId="28" xfId="7" applyBorder="1" applyAlignment="1">
      <alignment horizontal="left"/>
    </xf>
    <xf numFmtId="0" fontId="0" fillId="0" borderId="0" xfId="0" applyAlignment="1">
      <alignment horizontal="left"/>
    </xf>
    <xf numFmtId="0" fontId="16" fillId="0" borderId="0" xfId="0" applyFont="1" applyAlignment="1">
      <alignment horizontal="left"/>
    </xf>
    <xf numFmtId="0" fontId="41" fillId="0" borderId="19" xfId="7" applyFont="1" applyFill="1" applyBorder="1" applyAlignment="1">
      <alignment horizontal="left"/>
    </xf>
    <xf numFmtId="1" fontId="12" fillId="0" borderId="19"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20" xfId="0" applyFont="1" applyBorder="1" applyAlignment="1">
      <alignment horizontal="center" vertical="center" wrapText="1"/>
    </xf>
    <xf numFmtId="0" fontId="12" fillId="0" borderId="1" xfId="0" applyNumberFormat="1" applyFont="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20" xfId="0" applyNumberFormat="1" applyFont="1" applyBorder="1" applyAlignment="1">
      <alignment horizontal="center" vertical="center" wrapText="1"/>
    </xf>
    <xf numFmtId="0" fontId="12" fillId="0" borderId="0" xfId="0" applyNumberFormat="1" applyFont="1" applyAlignment="1">
      <alignment horizontal="center" vertical="center"/>
    </xf>
    <xf numFmtId="0" fontId="12" fillId="0" borderId="0" xfId="0" applyNumberFormat="1" applyFont="1" applyBorder="1" applyAlignment="1">
      <alignment horizontal="center" vertical="center"/>
    </xf>
    <xf numFmtId="0" fontId="12" fillId="0" borderId="0" xfId="8" applyNumberFormat="1" applyFont="1" applyBorder="1" applyAlignment="1">
      <alignment horizontal="center" vertical="center"/>
    </xf>
    <xf numFmtId="0" fontId="44" fillId="0" borderId="0" xfId="8"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22" xfId="0" applyNumberFormat="1" applyFont="1" applyBorder="1" applyAlignment="1">
      <alignment horizontal="center" vertical="center"/>
    </xf>
    <xf numFmtId="0" fontId="12" fillId="0" borderId="23" xfId="0" applyNumberFormat="1" applyFont="1" applyBorder="1" applyAlignment="1">
      <alignment horizontal="center" vertical="center"/>
    </xf>
    <xf numFmtId="0" fontId="3" fillId="0" borderId="26" xfId="7" applyNumberFormat="1" applyFont="1" applyFill="1" applyBorder="1" applyAlignment="1">
      <alignment horizontal="center" vertical="center"/>
    </xf>
    <xf numFmtId="0" fontId="12" fillId="0" borderId="0" xfId="0" applyFont="1" applyAlignment="1">
      <alignment horizontal="center" vertical="center"/>
    </xf>
    <xf numFmtId="0" fontId="3" fillId="0" borderId="0" xfId="1" applyFont="1" applyAlignment="1">
      <alignment horizontal="center" vertical="center"/>
    </xf>
    <xf numFmtId="0" fontId="54" fillId="0" borderId="0" xfId="0" applyFont="1" applyAlignment="1">
      <alignment horizontal="left" vertical="center" indent="2"/>
    </xf>
    <xf numFmtId="0" fontId="14" fillId="26" borderId="5" xfId="2" applyFont="1" applyFill="1" applyBorder="1" applyAlignment="1">
      <alignment horizontal="center" vertical="center" wrapText="1"/>
    </xf>
    <xf numFmtId="0" fontId="14" fillId="26" borderId="4" xfId="2" applyFont="1" applyFill="1" applyBorder="1" applyAlignment="1">
      <alignment horizontal="center" vertical="center" wrapText="1"/>
    </xf>
    <xf numFmtId="0" fontId="14" fillId="25" borderId="5" xfId="2" applyFont="1" applyFill="1" applyBorder="1" applyAlignment="1">
      <alignment horizontal="center" vertical="center" wrapText="1"/>
    </xf>
    <xf numFmtId="0" fontId="14" fillId="25" borderId="3" xfId="2" applyFont="1" applyFill="1" applyBorder="1" applyAlignment="1">
      <alignment horizontal="center" vertical="center" wrapText="1"/>
    </xf>
    <xf numFmtId="0" fontId="14" fillId="14" borderId="6" xfId="2" applyFont="1" applyFill="1" applyBorder="1" applyAlignment="1">
      <alignment horizontal="center" vertical="center" wrapText="1"/>
    </xf>
    <xf numFmtId="0" fontId="14" fillId="24" borderId="3" xfId="2" applyFont="1" applyFill="1" applyBorder="1" applyAlignment="1">
      <alignment horizontal="center" vertical="center" wrapText="1"/>
    </xf>
    <xf numFmtId="0" fontId="14" fillId="12" borderId="2" xfId="2" applyFont="1" applyFill="1" applyBorder="1" applyAlignment="1">
      <alignment horizontal="center" vertical="center" wrapText="1"/>
    </xf>
    <xf numFmtId="2" fontId="3" fillId="0" borderId="37" xfId="7" applyNumberFormat="1" applyFont="1" applyFill="1" applyBorder="1" applyAlignment="1">
      <alignment horizontal="center" vertical="center"/>
    </xf>
    <xf numFmtId="2" fontId="3" fillId="0" borderId="30" xfId="7" applyNumberFormat="1" applyFont="1" applyFill="1" applyBorder="1" applyAlignment="1">
      <alignment horizontal="center" vertical="center"/>
    </xf>
    <xf numFmtId="2" fontId="3" fillId="0" borderId="34" xfId="7" applyNumberFormat="1" applyFont="1" applyFill="1" applyBorder="1" applyAlignment="1">
      <alignment horizontal="center" vertical="center"/>
    </xf>
    <xf numFmtId="2" fontId="3" fillId="0" borderId="27" xfId="7" applyNumberFormat="1" applyFont="1" applyFill="1" applyBorder="1" applyAlignment="1">
      <alignment horizontal="center" vertical="center"/>
    </xf>
    <xf numFmtId="9" fontId="3" fillId="0" borderId="31" xfId="7" applyNumberFormat="1" applyFont="1" applyFill="1" applyBorder="1" applyAlignment="1">
      <alignment horizontal="center" vertical="center"/>
    </xf>
    <xf numFmtId="9" fontId="3" fillId="0" borderId="37" xfId="7" applyNumberFormat="1" applyFont="1" applyFill="1" applyBorder="1" applyAlignment="1">
      <alignment horizontal="center" vertical="center"/>
    </xf>
    <xf numFmtId="9" fontId="3" fillId="0" borderId="30" xfId="7" applyNumberFormat="1" applyFont="1" applyFill="1" applyBorder="1" applyAlignment="1">
      <alignment horizontal="center" vertical="center"/>
    </xf>
    <xf numFmtId="9" fontId="3" fillId="0" borderId="29" xfId="7" applyNumberFormat="1" applyFont="1" applyFill="1" applyBorder="1" applyAlignment="1">
      <alignment horizontal="center" vertical="center"/>
    </xf>
    <xf numFmtId="2" fontId="3" fillId="0" borderId="0" xfId="7" applyNumberFormat="1" applyFont="1" applyFill="1" applyBorder="1" applyAlignment="1">
      <alignment horizontal="center" vertical="center"/>
    </xf>
    <xf numFmtId="0" fontId="3" fillId="0" borderId="0" xfId="7" applyNumberFormat="1" applyFont="1" applyFill="1" applyBorder="1" applyAlignment="1">
      <alignment horizontal="center" vertical="center"/>
    </xf>
    <xf numFmtId="166" fontId="3" fillId="0" borderId="0" xfId="7" applyNumberFormat="1" applyFont="1" applyFill="1" applyBorder="1" applyAlignment="1">
      <alignment horizontal="center" vertical="center"/>
    </xf>
    <xf numFmtId="167" fontId="3" fillId="0" borderId="0" xfId="8" applyNumberFormat="1" applyFont="1" applyFill="1" applyBorder="1" applyAlignment="1">
      <alignment horizontal="center" vertical="center"/>
    </xf>
    <xf numFmtId="9" fontId="3" fillId="0" borderId="33" xfId="7" applyNumberFormat="1" applyFont="1" applyFill="1" applyBorder="1" applyAlignment="1">
      <alignment horizontal="center" vertical="center"/>
    </xf>
    <xf numFmtId="9" fontId="3" fillId="0" borderId="32" xfId="7" applyNumberFormat="1" applyFont="1" applyFill="1" applyBorder="1" applyAlignment="1">
      <alignment horizontal="center" vertical="center"/>
    </xf>
    <xf numFmtId="9" fontId="3" fillId="0" borderId="54" xfId="7" applyNumberFormat="1" applyFont="1" applyFill="1" applyBorder="1" applyAlignment="1">
      <alignment horizontal="center" vertical="center"/>
    </xf>
    <xf numFmtId="9" fontId="3" fillId="0" borderId="45" xfId="7" applyNumberFormat="1" applyFont="1" applyFill="1" applyBorder="1" applyAlignment="1">
      <alignment horizontal="center" vertical="center"/>
    </xf>
    <xf numFmtId="9" fontId="3" fillId="0" borderId="43" xfId="7" applyNumberFormat="1" applyFont="1" applyFill="1" applyBorder="1" applyAlignment="1">
      <alignment horizontal="center" vertical="center"/>
    </xf>
    <xf numFmtId="9" fontId="3" fillId="0" borderId="15" xfId="7" applyNumberFormat="1" applyFont="1" applyFill="1" applyBorder="1" applyAlignment="1">
      <alignment horizontal="center" vertical="center"/>
    </xf>
    <xf numFmtId="9" fontId="3" fillId="0" borderId="49" xfId="7" applyNumberFormat="1" applyFont="1" applyFill="1" applyBorder="1" applyAlignment="1">
      <alignment horizontal="center" vertical="center"/>
    </xf>
    <xf numFmtId="0" fontId="1" fillId="23" borderId="29" xfId="7" applyFont="1" applyFill="1" applyBorder="1" applyAlignment="1">
      <alignment horizontal="center"/>
    </xf>
    <xf numFmtId="0" fontId="19" fillId="0" borderId="0" xfId="6" applyAlignment="1" applyProtection="1"/>
    <xf numFmtId="1" fontId="52" fillId="22" borderId="0" xfId="0" applyNumberFormat="1" applyFont="1" applyFill="1" applyAlignment="1">
      <alignment horizontal="left" vertical="center"/>
    </xf>
    <xf numFmtId="0" fontId="10" fillId="22" borderId="0" xfId="0" applyFont="1" applyFill="1"/>
    <xf numFmtId="1" fontId="12" fillId="22" borderId="0" xfId="0" applyNumberFormat="1" applyFont="1" applyFill="1" applyAlignment="1">
      <alignment horizontal="center" vertical="center"/>
    </xf>
    <xf numFmtId="0" fontId="12" fillId="22" borderId="0" xfId="0" applyFont="1" applyFill="1"/>
    <xf numFmtId="0" fontId="12" fillId="22" borderId="0" xfId="0" applyNumberFormat="1" applyFont="1" applyFill="1" applyAlignment="1">
      <alignment horizontal="center" vertical="center"/>
    </xf>
    <xf numFmtId="0" fontId="12" fillId="22"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12" fillId="22" borderId="1" xfId="0" applyNumberFormat="1" applyFont="1" applyFill="1" applyBorder="1" applyAlignment="1">
      <alignment horizontal="center" vertical="center" wrapText="1"/>
    </xf>
    <xf numFmtId="0" fontId="12" fillId="22" borderId="0" xfId="0" applyNumberFormat="1" applyFont="1" applyFill="1" applyBorder="1" applyAlignment="1">
      <alignment horizontal="center" vertical="center"/>
    </xf>
    <xf numFmtId="0" fontId="12" fillId="22" borderId="22" xfId="0" applyNumberFormat="1" applyFont="1" applyFill="1" applyBorder="1" applyAlignment="1">
      <alignment horizontal="center" vertical="center"/>
    </xf>
    <xf numFmtId="0" fontId="12" fillId="6" borderId="0" xfId="0" applyFont="1" applyFill="1" applyAlignment="1">
      <alignment horizontal="left"/>
    </xf>
    <xf numFmtId="0" fontId="12" fillId="6" borderId="0" xfId="0" applyNumberFormat="1" applyFont="1" applyFill="1" applyAlignment="1">
      <alignment horizontal="left" vertical="center"/>
    </xf>
    <xf numFmtId="0" fontId="12" fillId="6" borderId="0" xfId="0" applyNumberFormat="1" applyFont="1" applyFill="1" applyAlignment="1">
      <alignment horizontal="center" vertical="center"/>
    </xf>
    <xf numFmtId="9" fontId="12" fillId="15" borderId="73" xfId="0" applyNumberFormat="1" applyFont="1" applyFill="1" applyBorder="1" applyAlignment="1">
      <alignment horizontal="center" vertical="center"/>
    </xf>
    <xf numFmtId="2" fontId="12" fillId="15" borderId="0" xfId="8" applyNumberFormat="1" applyFont="1" applyFill="1" applyBorder="1" applyAlignment="1">
      <alignment horizontal="center" vertical="center"/>
    </xf>
    <xf numFmtId="2" fontId="12" fillId="15" borderId="44" xfId="0" applyNumberFormat="1" applyFont="1" applyFill="1" applyBorder="1" applyAlignment="1">
      <alignment horizontal="center" vertical="center"/>
    </xf>
    <xf numFmtId="2" fontId="12" fillId="15" borderId="44" xfId="8" applyNumberFormat="1" applyFont="1" applyFill="1" applyBorder="1" applyAlignment="1">
      <alignment horizontal="center" vertical="center"/>
    </xf>
    <xf numFmtId="2" fontId="12" fillId="15" borderId="0" xfId="0" applyNumberFormat="1" applyFont="1" applyFill="1" applyBorder="1" applyAlignment="1">
      <alignment horizontal="center" vertical="center"/>
    </xf>
    <xf numFmtId="2" fontId="12" fillId="15" borderId="8" xfId="0" applyNumberFormat="1" applyFont="1" applyFill="1" applyBorder="1" applyAlignment="1">
      <alignment horizontal="center" vertical="center"/>
    </xf>
    <xf numFmtId="2" fontId="12" fillId="15" borderId="42" xfId="8" applyNumberFormat="1" applyFont="1" applyFill="1" applyBorder="1" applyAlignment="1">
      <alignment horizontal="center" vertical="center"/>
    </xf>
    <xf numFmtId="2" fontId="12" fillId="15" borderId="9" xfId="8" applyNumberFormat="1" applyFont="1" applyFill="1" applyBorder="1" applyAlignment="1">
      <alignment horizontal="center" vertical="center"/>
    </xf>
    <xf numFmtId="2" fontId="12" fillId="15" borderId="9" xfId="0" applyNumberFormat="1" applyFont="1" applyFill="1" applyBorder="1" applyAlignment="1">
      <alignment horizontal="center" vertical="center"/>
    </xf>
    <xf numFmtId="2" fontId="12" fillId="15" borderId="42" xfId="0" applyNumberFormat="1" applyFont="1" applyFill="1" applyBorder="1" applyAlignment="1">
      <alignment horizontal="center" vertical="center"/>
    </xf>
    <xf numFmtId="2" fontId="12" fillId="15" borderId="0" xfId="0" applyNumberFormat="1" applyFont="1" applyFill="1" applyAlignment="1">
      <alignment horizontal="center" vertical="center"/>
    </xf>
    <xf numFmtId="2" fontId="12" fillId="15" borderId="0" xfId="8" applyNumberFormat="1" applyFont="1" applyFill="1" applyAlignment="1">
      <alignment horizontal="center" vertical="center"/>
    </xf>
    <xf numFmtId="1" fontId="61" fillId="6" borderId="0" xfId="0" applyNumberFormat="1" applyFont="1" applyFill="1" applyAlignment="1">
      <alignment horizontal="left" vertical="center"/>
    </xf>
    <xf numFmtId="1" fontId="52" fillId="22" borderId="0" xfId="0" applyNumberFormat="1" applyFont="1" applyFill="1" applyAlignment="1">
      <alignment horizontal="right" vertical="center"/>
    </xf>
    <xf numFmtId="1" fontId="50" fillId="22" borderId="0" xfId="0" applyNumberFormat="1" applyFont="1" applyFill="1" applyAlignment="1">
      <alignment horizontal="right" vertical="center"/>
    </xf>
    <xf numFmtId="0" fontId="19" fillId="0" borderId="0" xfId="6" applyBorder="1" applyAlignment="1" applyProtection="1">
      <alignment horizontal="right" vertical="center"/>
    </xf>
    <xf numFmtId="0" fontId="3" fillId="0" borderId="34" xfId="7" applyNumberFormat="1" applyFont="1" applyFill="1" applyBorder="1" applyAlignment="1">
      <alignment horizontal="center" vertical="center"/>
    </xf>
    <xf numFmtId="2" fontId="3" fillId="0" borderId="27" xfId="8" applyNumberFormat="1" applyFont="1" applyFill="1" applyBorder="1" applyAlignment="1">
      <alignment horizontal="center" vertical="center"/>
    </xf>
    <xf numFmtId="0" fontId="55" fillId="3" borderId="17" xfId="0" applyNumberFormat="1" applyFont="1" applyFill="1" applyBorder="1" applyAlignment="1">
      <alignment horizontal="center" vertical="center" wrapText="1"/>
    </xf>
    <xf numFmtId="0" fontId="55" fillId="4" borderId="18" xfId="0" applyNumberFormat="1" applyFont="1" applyFill="1" applyBorder="1" applyAlignment="1">
      <alignment horizontal="center" vertical="center" wrapText="1"/>
    </xf>
    <xf numFmtId="0" fontId="55" fillId="4" borderId="17"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2" fillId="22" borderId="0" xfId="0" applyFont="1" applyFill="1" applyAlignment="1">
      <alignment horizontal="center" vertical="center"/>
    </xf>
    <xf numFmtId="0" fontId="12" fillId="22" borderId="0" xfId="0" applyFont="1" applyFill="1" applyBorder="1"/>
    <xf numFmtId="9" fontId="12" fillId="22" borderId="0" xfId="0" applyNumberFormat="1" applyFont="1" applyFill="1" applyBorder="1" applyAlignment="1">
      <alignment horizontal="center" vertical="center"/>
    </xf>
    <xf numFmtId="0" fontId="55" fillId="3" borderId="19" xfId="0" applyNumberFormat="1" applyFont="1" applyFill="1" applyBorder="1" applyAlignment="1">
      <alignment horizontal="center" vertical="center" wrapText="1"/>
    </xf>
    <xf numFmtId="0" fontId="55" fillId="3" borderId="1" xfId="0" applyNumberFormat="1" applyFont="1" applyFill="1" applyBorder="1" applyAlignment="1">
      <alignment horizontal="center" vertical="center" wrapText="1"/>
    </xf>
    <xf numFmtId="0" fontId="55" fillId="3" borderId="32" xfId="0" applyNumberFormat="1" applyFont="1" applyFill="1" applyBorder="1" applyAlignment="1">
      <alignment horizontal="center" vertical="center" wrapText="1"/>
    </xf>
    <xf numFmtId="0" fontId="55" fillId="26" borderId="1" xfId="0" applyNumberFormat="1" applyFont="1" applyFill="1" applyBorder="1" applyAlignment="1">
      <alignment horizontal="center" vertical="center" wrapText="1"/>
    </xf>
    <xf numFmtId="0" fontId="55" fillId="26" borderId="17" xfId="0" applyNumberFormat="1" applyFont="1" applyFill="1" applyBorder="1" applyAlignment="1">
      <alignment horizontal="center" vertical="center" wrapText="1"/>
    </xf>
    <xf numFmtId="0" fontId="55" fillId="26" borderId="32" xfId="0" applyNumberFormat="1" applyFont="1" applyFill="1" applyBorder="1" applyAlignment="1">
      <alignment horizontal="center" vertical="center" wrapText="1"/>
    </xf>
    <xf numFmtId="0" fontId="55" fillId="4" borderId="32" xfId="0" applyNumberFormat="1" applyFont="1" applyFill="1" applyBorder="1" applyAlignment="1">
      <alignment horizontal="center" vertical="center" wrapText="1"/>
    </xf>
    <xf numFmtId="1" fontId="62" fillId="22" borderId="0" xfId="0" applyNumberFormat="1" applyFont="1" applyFill="1" applyAlignment="1">
      <alignment horizontal="left" vertical="center" indent="1"/>
    </xf>
    <xf numFmtId="0" fontId="42" fillId="0" borderId="0" xfId="7" applyFont="1" applyFill="1"/>
    <xf numFmtId="0" fontId="3" fillId="0" borderId="0" xfId="1" applyFont="1" applyFill="1" applyAlignment="1">
      <alignment horizontal="center" vertical="center"/>
    </xf>
    <xf numFmtId="0" fontId="58" fillId="0" borderId="0" xfId="7" applyFont="1" applyFill="1" applyAlignment="1">
      <alignment horizontal="center" vertical="center"/>
    </xf>
    <xf numFmtId="165" fontId="57" fillId="0" borderId="24" xfId="1" applyNumberFormat="1" applyFont="1" applyFill="1" applyBorder="1" applyAlignment="1">
      <alignment horizontal="center" vertical="center" wrapText="1"/>
    </xf>
    <xf numFmtId="9" fontId="3" fillId="0" borderId="67" xfId="7" applyNumberFormat="1" applyFont="1" applyFill="1" applyBorder="1" applyAlignment="1">
      <alignment horizontal="center" vertical="center"/>
    </xf>
    <xf numFmtId="9" fontId="3" fillId="0" borderId="24" xfId="7" applyNumberFormat="1" applyFont="1" applyFill="1" applyBorder="1" applyAlignment="1">
      <alignment horizontal="center" vertical="center"/>
    </xf>
    <xf numFmtId="9" fontId="3" fillId="0" borderId="35" xfId="7" applyNumberFormat="1" applyFont="1" applyFill="1" applyBorder="1" applyAlignment="1">
      <alignment horizontal="center" vertical="center"/>
    </xf>
    <xf numFmtId="0" fontId="3" fillId="0" borderId="66" xfId="7" applyNumberFormat="1" applyFont="1" applyFill="1" applyBorder="1" applyAlignment="1">
      <alignment horizontal="center" vertical="center"/>
    </xf>
    <xf numFmtId="0" fontId="3" fillId="0" borderId="68" xfId="7" applyNumberFormat="1" applyFont="1" applyFill="1" applyBorder="1" applyAlignment="1">
      <alignment horizontal="center" vertical="center"/>
    </xf>
    <xf numFmtId="0" fontId="3" fillId="0" borderId="69" xfId="7" applyNumberFormat="1" applyFont="1" applyFill="1" applyBorder="1" applyAlignment="1">
      <alignment horizontal="center" vertical="center"/>
    </xf>
    <xf numFmtId="0" fontId="58" fillId="0" borderId="0" xfId="7" applyFont="1" applyFill="1"/>
    <xf numFmtId="0" fontId="3" fillId="0" borderId="0" xfId="7" applyFont="1" applyFill="1"/>
    <xf numFmtId="0" fontId="3" fillId="0" borderId="3" xfId="7" applyFont="1" applyFill="1" applyBorder="1"/>
    <xf numFmtId="0" fontId="3" fillId="0" borderId="0" xfId="7" applyFont="1" applyFill="1" applyBorder="1"/>
    <xf numFmtId="0" fontId="3" fillId="0" borderId="17" xfId="7" applyNumberFormat="1" applyFont="1" applyFill="1" applyBorder="1" applyAlignment="1">
      <alignment horizontal="center" vertical="center"/>
    </xf>
    <xf numFmtId="0" fontId="3" fillId="0" borderId="22" xfId="7" applyFont="1" applyFill="1" applyBorder="1"/>
    <xf numFmtId="0" fontId="1" fillId="0" borderId="0" xfId="7" applyFont="1" applyFill="1" applyAlignment="1">
      <alignment horizontal="center" vertical="center"/>
    </xf>
    <xf numFmtId="0" fontId="1" fillId="0" borderId="22" xfId="7" applyFont="1" applyFill="1" applyBorder="1"/>
    <xf numFmtId="165" fontId="1" fillId="0" borderId="22" xfId="1" applyNumberFormat="1" applyFont="1" applyFill="1" applyBorder="1" applyAlignment="1">
      <alignment horizontal="center" vertical="center"/>
    </xf>
    <xf numFmtId="2" fontId="43" fillId="0" borderId="71" xfId="5" applyNumberFormat="1" applyFont="1" applyFill="1" applyBorder="1" applyAlignment="1">
      <alignment horizontal="center" vertical="center"/>
    </xf>
    <xf numFmtId="2" fontId="43" fillId="0" borderId="66" xfId="5" applyNumberFormat="1" applyFont="1" applyFill="1" applyBorder="1" applyAlignment="1">
      <alignment horizontal="center" vertical="center"/>
    </xf>
    <xf numFmtId="2" fontId="43" fillId="0" borderId="68" xfId="5" applyNumberFormat="1" applyFont="1" applyFill="1" applyBorder="1" applyAlignment="1">
      <alignment horizontal="center" vertical="center"/>
    </xf>
    <xf numFmtId="2" fontId="43" fillId="0" borderId="68" xfId="8" applyNumberFormat="1" applyFont="1" applyFill="1" applyBorder="1" applyAlignment="1">
      <alignment horizontal="center" vertical="center"/>
    </xf>
    <xf numFmtId="2" fontId="43" fillId="0" borderId="36" xfId="5" applyNumberFormat="1" applyFont="1" applyFill="1" applyBorder="1" applyAlignment="1">
      <alignment horizontal="center" vertical="center"/>
    </xf>
    <xf numFmtId="2" fontId="43" fillId="0" borderId="67" xfId="5" applyNumberFormat="1" applyFont="1" applyFill="1" applyBorder="1" applyAlignment="1">
      <alignment horizontal="center" vertical="center"/>
    </xf>
    <xf numFmtId="2" fontId="43" fillId="0" borderId="24" xfId="5" applyNumberFormat="1" applyFont="1" applyFill="1" applyBorder="1" applyAlignment="1">
      <alignment horizontal="center" vertical="center"/>
    </xf>
    <xf numFmtId="2" fontId="43" fillId="0" borderId="24" xfId="8" applyNumberFormat="1" applyFont="1" applyFill="1" applyBorder="1" applyAlignment="1">
      <alignment horizontal="center" vertical="center"/>
    </xf>
    <xf numFmtId="2" fontId="43" fillId="0" borderId="35" xfId="5" applyNumberFormat="1" applyFont="1" applyFill="1" applyBorder="1" applyAlignment="1">
      <alignment horizontal="center" vertical="center"/>
    </xf>
    <xf numFmtId="0" fontId="43" fillId="0" borderId="24" xfId="5" applyNumberFormat="1" applyFont="1" applyFill="1" applyBorder="1" applyAlignment="1">
      <alignment horizontal="center" vertical="center"/>
    </xf>
    <xf numFmtId="166" fontId="43" fillId="0" borderId="24" xfId="5" applyNumberFormat="1" applyFont="1" applyFill="1" applyBorder="1" applyAlignment="1">
      <alignment horizontal="center" vertical="center"/>
    </xf>
    <xf numFmtId="0" fontId="43" fillId="0" borderId="35" xfId="5" applyNumberFormat="1" applyFont="1" applyFill="1" applyBorder="1" applyAlignment="1">
      <alignment horizontal="center" vertical="center"/>
    </xf>
    <xf numFmtId="0" fontId="43" fillId="0" borderId="36" xfId="5" applyNumberFormat="1" applyFont="1" applyFill="1" applyBorder="1" applyAlignment="1">
      <alignment horizontal="center" vertical="center"/>
    </xf>
    <xf numFmtId="0" fontId="43" fillId="0" borderId="67" xfId="5" applyNumberFormat="1" applyFont="1" applyFill="1" applyBorder="1" applyAlignment="1">
      <alignment horizontal="center" vertical="center"/>
    </xf>
    <xf numFmtId="10" fontId="43" fillId="0" borderId="24" xfId="8" applyNumberFormat="1" applyFont="1" applyFill="1" applyBorder="1" applyAlignment="1">
      <alignment horizontal="center" vertical="center"/>
    </xf>
    <xf numFmtId="164" fontId="3" fillId="0" borderId="2" xfId="7" applyNumberFormat="1" applyFont="1" applyFill="1" applyBorder="1" applyAlignment="1">
      <alignment horizontal="center" vertical="center"/>
    </xf>
    <xf numFmtId="164" fontId="3" fillId="0" borderId="5" xfId="7" applyNumberFormat="1" applyFont="1" applyFill="1" applyBorder="1" applyAlignment="1">
      <alignment horizontal="center" vertical="center"/>
    </xf>
    <xf numFmtId="164" fontId="3" fillId="0" borderId="8" xfId="7" applyNumberFormat="1" applyFont="1" applyFill="1" applyBorder="1" applyAlignment="1">
      <alignment horizontal="center" vertical="center"/>
    </xf>
    <xf numFmtId="164" fontId="3" fillId="0" borderId="9" xfId="7" applyNumberFormat="1" applyFont="1" applyFill="1" applyBorder="1" applyAlignment="1">
      <alignment horizontal="center" vertical="center"/>
    </xf>
    <xf numFmtId="164" fontId="3" fillId="0" borderId="12" xfId="7" applyNumberFormat="1" applyFont="1" applyFill="1" applyBorder="1" applyAlignment="1">
      <alignment horizontal="center" vertical="center"/>
    </xf>
    <xf numFmtId="164" fontId="3" fillId="0" borderId="14" xfId="7" applyNumberFormat="1" applyFont="1" applyFill="1" applyBorder="1" applyAlignment="1">
      <alignment horizontal="center" vertical="center"/>
    </xf>
    <xf numFmtId="0" fontId="1" fillId="0" borderId="0" xfId="1" applyFont="1" applyFill="1" applyAlignment="1">
      <alignment horizontal="center" vertical="center"/>
    </xf>
    <xf numFmtId="0" fontId="1" fillId="0" borderId="0" xfId="1" applyFont="1" applyFill="1"/>
    <xf numFmtId="0" fontId="1" fillId="0" borderId="0" xfId="7" applyFont="1" applyFill="1"/>
    <xf numFmtId="0" fontId="1" fillId="0" borderId="0" xfId="7" applyFont="1" applyFill="1" applyBorder="1"/>
    <xf numFmtId="9" fontId="55" fillId="0" borderId="68" xfId="0" applyNumberFormat="1" applyFont="1" applyFill="1" applyBorder="1" applyAlignment="1">
      <alignment horizontal="center" vertical="center"/>
    </xf>
    <xf numFmtId="0" fontId="55" fillId="0" borderId="68" xfId="0" applyNumberFormat="1" applyFont="1" applyFill="1" applyBorder="1" applyAlignment="1">
      <alignment horizontal="center" vertical="center"/>
    </xf>
    <xf numFmtId="0" fontId="55" fillId="0" borderId="74" xfId="0" applyNumberFormat="1" applyFont="1" applyFill="1" applyBorder="1" applyAlignment="1">
      <alignment horizontal="center" vertical="center"/>
    </xf>
    <xf numFmtId="0" fontId="55" fillId="0" borderId="66" xfId="0" applyNumberFormat="1" applyFont="1" applyFill="1" applyBorder="1" applyAlignment="1">
      <alignment horizontal="center" vertical="center"/>
    </xf>
    <xf numFmtId="165" fontId="3" fillId="0" borderId="72" xfId="1" applyNumberFormat="1" applyFont="1" applyFill="1" applyBorder="1" applyAlignment="1">
      <alignment horizontal="center" vertical="center"/>
    </xf>
    <xf numFmtId="165" fontId="3" fillId="0" borderId="65" xfId="1" applyNumberFormat="1" applyFont="1" applyFill="1" applyBorder="1" applyAlignment="1">
      <alignment horizontal="center" vertical="center"/>
    </xf>
    <xf numFmtId="165" fontId="3" fillId="0" borderId="70" xfId="1" applyNumberFormat="1" applyFont="1" applyFill="1" applyBorder="1" applyAlignment="1">
      <alignment horizontal="center" vertical="center"/>
    </xf>
    <xf numFmtId="0" fontId="1" fillId="0" borderId="0" xfId="7" applyNumberFormat="1" applyFont="1" applyFill="1"/>
    <xf numFmtId="166" fontId="58" fillId="0" borderId="0" xfId="1" applyNumberFormat="1" applyFont="1" applyFill="1" applyAlignment="1">
      <alignment horizontal="right" vertical="center"/>
    </xf>
    <xf numFmtId="2" fontId="58" fillId="0" borderId="0" xfId="1" applyNumberFormat="1" applyFont="1" applyFill="1" applyAlignment="1">
      <alignment horizontal="center" vertical="center"/>
    </xf>
    <xf numFmtId="166" fontId="58" fillId="0" borderId="0" xfId="1" applyNumberFormat="1" applyFont="1" applyFill="1" applyAlignment="1">
      <alignment horizontal="center" vertical="center"/>
    </xf>
    <xf numFmtId="9" fontId="55" fillId="0" borderId="31" xfId="0" applyNumberFormat="1" applyFont="1" applyFill="1" applyBorder="1" applyAlignment="1">
      <alignment horizontal="center" vertical="center"/>
    </xf>
    <xf numFmtId="0" fontId="55" fillId="0" borderId="30" xfId="0" applyNumberFormat="1" applyFont="1" applyFill="1" applyBorder="1" applyAlignment="1">
      <alignment horizontal="center" vertical="center"/>
    </xf>
    <xf numFmtId="0" fontId="55" fillId="0" borderId="29" xfId="0" applyNumberFormat="1" applyFont="1" applyFill="1" applyBorder="1" applyAlignment="1">
      <alignment horizontal="center" vertical="center"/>
    </xf>
    <xf numFmtId="0" fontId="1" fillId="0" borderId="3" xfId="7" applyFont="1" applyFill="1" applyBorder="1" applyAlignment="1">
      <alignment horizontal="center" vertical="center"/>
    </xf>
    <xf numFmtId="165" fontId="3" fillId="0" borderId="28" xfId="1" applyNumberFormat="1" applyFont="1" applyFill="1" applyBorder="1" applyAlignment="1">
      <alignment horizontal="center" vertical="center"/>
    </xf>
    <xf numFmtId="165" fontId="3" fillId="0" borderId="27" xfId="1" applyNumberFormat="1" applyFont="1" applyFill="1" applyBorder="1" applyAlignment="1">
      <alignment horizontal="center" vertical="center"/>
    </xf>
    <xf numFmtId="165" fontId="3" fillId="0" borderId="26" xfId="1" applyNumberFormat="1" applyFont="1" applyFill="1" applyBorder="1" applyAlignment="1">
      <alignment horizontal="center" vertical="center"/>
    </xf>
    <xf numFmtId="0" fontId="55" fillId="0" borderId="36" xfId="0" applyFont="1" applyFill="1" applyBorder="1"/>
    <xf numFmtId="0" fontId="55" fillId="0" borderId="35" xfId="0" applyNumberFormat="1" applyFont="1" applyFill="1" applyBorder="1" applyAlignment="1">
      <alignment horizontal="center" vertical="center"/>
    </xf>
    <xf numFmtId="3" fontId="1" fillId="0" borderId="0" xfId="7" applyNumberFormat="1" applyFont="1" applyFill="1"/>
    <xf numFmtId="164" fontId="1" fillId="0" borderId="0" xfId="1" applyNumberFormat="1" applyFont="1" applyFill="1"/>
    <xf numFmtId="0" fontId="1" fillId="0" borderId="6" xfId="7" applyFont="1" applyFill="1" applyBorder="1" applyAlignment="1">
      <alignment horizontal="center" vertical="center"/>
    </xf>
    <xf numFmtId="0" fontId="55" fillId="0" borderId="31" xfId="0" applyFont="1" applyFill="1" applyBorder="1"/>
    <xf numFmtId="0" fontId="55" fillId="0" borderId="39" xfId="0" applyNumberFormat="1" applyFont="1" applyFill="1" applyBorder="1" applyAlignment="1">
      <alignment horizontal="center" vertical="center"/>
    </xf>
    <xf numFmtId="0" fontId="55" fillId="0" borderId="50" xfId="0" applyNumberFormat="1" applyFont="1" applyFill="1" applyBorder="1" applyAlignment="1">
      <alignment horizontal="center" vertical="center"/>
    </xf>
    <xf numFmtId="0" fontId="55" fillId="0" borderId="28" xfId="0" applyFont="1" applyFill="1" applyBorder="1"/>
    <xf numFmtId="0" fontId="55" fillId="0" borderId="64" xfId="0" applyNumberFormat="1" applyFont="1" applyFill="1" applyBorder="1" applyAlignment="1">
      <alignment horizontal="center" vertical="center"/>
    </xf>
    <xf numFmtId="0" fontId="63" fillId="0" borderId="0" xfId="7" applyFont="1" applyFill="1"/>
    <xf numFmtId="0" fontId="64" fillId="0" borderId="0" xfId="6" applyFont="1" applyFill="1" applyBorder="1" applyAlignment="1" applyProtection="1">
      <alignment horizontal="right" vertical="center"/>
    </xf>
    <xf numFmtId="0" fontId="65" fillId="0" borderId="2" xfId="1" applyFont="1" applyFill="1" applyBorder="1"/>
    <xf numFmtId="0" fontId="1" fillId="0" borderId="6" xfId="1" applyFont="1" applyFill="1" applyBorder="1" applyAlignment="1">
      <alignment horizontal="center" vertical="center"/>
    </xf>
    <xf numFmtId="0" fontId="65" fillId="0" borderId="52" xfId="1" applyFont="1" applyFill="1" applyBorder="1"/>
    <xf numFmtId="0" fontId="1" fillId="0" borderId="61" xfId="1" applyFont="1" applyFill="1" applyBorder="1" applyAlignment="1">
      <alignment horizontal="center" vertical="center"/>
    </xf>
    <xf numFmtId="0" fontId="65" fillId="0" borderId="8" xfId="1" applyNumberFormat="1" applyFont="1" applyFill="1" applyBorder="1"/>
    <xf numFmtId="0" fontId="1" fillId="0" borderId="21" xfId="1" applyNumberFormat="1" applyFont="1" applyFill="1" applyBorder="1" applyAlignment="1">
      <alignment horizontal="center" vertical="center"/>
    </xf>
    <xf numFmtId="0" fontId="65" fillId="0" borderId="12" xfId="1" applyNumberFormat="1" applyFont="1" applyFill="1" applyBorder="1"/>
    <xf numFmtId="0" fontId="1" fillId="0" borderId="23" xfId="1" applyNumberFormat="1" applyFont="1" applyFill="1" applyBorder="1" applyAlignment="1">
      <alignment horizontal="center" vertical="center"/>
    </xf>
    <xf numFmtId="0" fontId="1" fillId="0" borderId="2" xfId="1" applyFont="1" applyFill="1" applyBorder="1"/>
    <xf numFmtId="0" fontId="1" fillId="0" borderId="12" xfId="1" applyFont="1" applyFill="1" applyBorder="1"/>
    <xf numFmtId="0" fontId="1" fillId="0" borderId="23" xfId="1" applyFont="1" applyFill="1" applyBorder="1" applyAlignment="1">
      <alignment horizontal="center" vertical="center"/>
    </xf>
    <xf numFmtId="0" fontId="1" fillId="0" borderId="0" xfId="1" applyFont="1" applyFill="1" applyBorder="1"/>
    <xf numFmtId="0" fontId="1" fillId="0" borderId="0" xfId="1" applyFont="1" applyFill="1" applyBorder="1" applyAlignment="1">
      <alignment horizontal="center" vertical="center"/>
    </xf>
    <xf numFmtId="0" fontId="3" fillId="0" borderId="2" xfId="1" applyFont="1" applyFill="1" applyBorder="1"/>
    <xf numFmtId="0" fontId="3" fillId="0" borderId="6" xfId="1" applyFont="1" applyFill="1" applyBorder="1" applyAlignment="1">
      <alignment horizontal="center" vertical="center"/>
    </xf>
    <xf numFmtId="0" fontId="3" fillId="0" borderId="12" xfId="1" applyFont="1" applyFill="1" applyBorder="1"/>
    <xf numFmtId="0" fontId="3" fillId="0" borderId="23" xfId="1" applyFont="1" applyFill="1" applyBorder="1" applyAlignment="1">
      <alignment horizontal="center" vertical="center"/>
    </xf>
    <xf numFmtId="0" fontId="3" fillId="0" borderId="19" xfId="1" applyFont="1" applyFill="1" applyBorder="1"/>
    <xf numFmtId="0" fontId="3" fillId="0" borderId="20" xfId="1" applyFont="1" applyFill="1" applyBorder="1" applyAlignment="1">
      <alignment horizontal="center" vertical="center"/>
    </xf>
    <xf numFmtId="0" fontId="4" fillId="0" borderId="2" xfId="7" applyFont="1" applyFill="1" applyBorder="1"/>
    <xf numFmtId="0" fontId="4" fillId="0" borderId="1" xfId="7" applyFont="1" applyFill="1" applyBorder="1"/>
    <xf numFmtId="0" fontId="1" fillId="0" borderId="1" xfId="7" applyFont="1" applyFill="1" applyBorder="1" applyAlignment="1">
      <alignment horizontal="center" vertical="center"/>
    </xf>
    <xf numFmtId="0" fontId="66" fillId="27" borderId="19" xfId="10" applyFont="1" applyFill="1" applyBorder="1" applyAlignment="1">
      <alignment horizontal="center" vertical="center" wrapText="1"/>
    </xf>
    <xf numFmtId="0" fontId="66" fillId="27" borderId="1" xfId="10" applyFont="1" applyFill="1" applyBorder="1" applyAlignment="1">
      <alignment horizontal="center" vertical="center" wrapText="1"/>
    </xf>
    <xf numFmtId="0" fontId="11" fillId="0" borderId="0" xfId="10" applyAlignment="1">
      <alignment vertical="center"/>
    </xf>
    <xf numFmtId="0" fontId="68" fillId="3" borderId="68" xfId="10" applyFont="1" applyFill="1" applyBorder="1" applyAlignment="1">
      <alignment horizontal="left" vertical="center"/>
    </xf>
    <xf numFmtId="0" fontId="67" fillId="3" borderId="53" xfId="10" applyFont="1" applyFill="1" applyBorder="1" applyAlignment="1">
      <alignment horizontal="left" vertical="center" wrapText="1"/>
    </xf>
    <xf numFmtId="0" fontId="54" fillId="3" borderId="24" xfId="10" applyFont="1" applyFill="1" applyBorder="1" applyAlignment="1">
      <alignment horizontal="left" vertical="center"/>
    </xf>
    <xf numFmtId="0" fontId="67" fillId="3" borderId="8" xfId="10" applyFont="1" applyFill="1" applyBorder="1" applyAlignment="1">
      <alignment horizontal="left" vertical="center" wrapText="1"/>
    </xf>
    <xf numFmtId="0" fontId="67" fillId="3" borderId="38" xfId="10" applyFont="1" applyFill="1" applyBorder="1" applyAlignment="1">
      <alignment horizontal="left" vertical="center" wrapText="1"/>
    </xf>
    <xf numFmtId="0" fontId="54" fillId="3" borderId="30" xfId="10" applyFont="1" applyFill="1" applyBorder="1" applyAlignment="1">
      <alignment horizontal="left" vertical="center"/>
    </xf>
    <xf numFmtId="0" fontId="66" fillId="3" borderId="62" xfId="10" applyFont="1" applyFill="1" applyBorder="1" applyAlignment="1">
      <alignment horizontal="left" vertical="center" wrapText="1"/>
    </xf>
    <xf numFmtId="0" fontId="68" fillId="3" borderId="24" xfId="10" applyFont="1" applyFill="1" applyBorder="1" applyAlignment="1">
      <alignment horizontal="left" vertical="center"/>
    </xf>
    <xf numFmtId="0" fontId="67" fillId="3" borderId="62" xfId="10" applyFont="1" applyFill="1" applyBorder="1" applyAlignment="1">
      <alignment horizontal="left" vertical="center" wrapText="1"/>
    </xf>
    <xf numFmtId="0" fontId="11" fillId="0" borderId="0" xfId="9"/>
    <xf numFmtId="0" fontId="66" fillId="3" borderId="53" xfId="10" applyFont="1" applyFill="1" applyBorder="1" applyAlignment="1">
      <alignment horizontal="left" vertical="center" wrapText="1"/>
    </xf>
    <xf numFmtId="0" fontId="66" fillId="3" borderId="8" xfId="10" applyFont="1" applyFill="1" applyBorder="1" applyAlignment="1">
      <alignment horizontal="left" vertical="center" wrapText="1"/>
    </xf>
    <xf numFmtId="0" fontId="66" fillId="3" borderId="31" xfId="10" applyFont="1" applyFill="1" applyBorder="1" applyAlignment="1">
      <alignment horizontal="left" vertical="center" wrapText="1"/>
    </xf>
    <xf numFmtId="0" fontId="66" fillId="3" borderId="12" xfId="10" applyFont="1" applyFill="1" applyBorder="1" applyAlignment="1">
      <alignment horizontal="left" vertical="center" wrapText="1"/>
    </xf>
    <xf numFmtId="0" fontId="69" fillId="3" borderId="27" xfId="10" applyFont="1" applyFill="1" applyBorder="1" applyAlignment="1">
      <alignment horizontal="left" vertical="center"/>
    </xf>
    <xf numFmtId="0" fontId="54" fillId="26" borderId="41" xfId="10" applyFont="1" applyFill="1" applyBorder="1" applyAlignment="1">
      <alignment horizontal="left" vertical="center"/>
    </xf>
    <xf numFmtId="0" fontId="68" fillId="26" borderId="24" xfId="10" applyFont="1" applyFill="1" applyBorder="1" applyAlignment="1">
      <alignment horizontal="left" vertical="center" wrapText="1"/>
    </xf>
    <xf numFmtId="0" fontId="54" fillId="26" borderId="24" xfId="10" applyFont="1" applyFill="1" applyBorder="1" applyAlignment="1">
      <alignment horizontal="left" vertical="center"/>
    </xf>
    <xf numFmtId="0" fontId="54" fillId="26" borderId="68" xfId="10" applyFont="1" applyFill="1" applyBorder="1" applyAlignment="1">
      <alignment horizontal="left" vertical="center"/>
    </xf>
    <xf numFmtId="0" fontId="54" fillId="26" borderId="30" xfId="10" applyFont="1" applyFill="1" applyBorder="1" applyAlignment="1">
      <alignment horizontal="left" vertical="center"/>
    </xf>
    <xf numFmtId="0" fontId="68" fillId="26" borderId="24" xfId="10" applyFont="1" applyFill="1" applyBorder="1" applyAlignment="1">
      <alignment horizontal="left" vertical="center"/>
    </xf>
    <xf numFmtId="0" fontId="68" fillId="26" borderId="70" xfId="10" applyFont="1" applyFill="1" applyBorder="1" applyAlignment="1">
      <alignment horizontal="left" vertical="center"/>
    </xf>
    <xf numFmtId="0" fontId="54" fillId="26" borderId="27" xfId="10" applyFont="1" applyFill="1" applyBorder="1" applyAlignment="1">
      <alignment horizontal="left" vertical="center"/>
    </xf>
    <xf numFmtId="0" fontId="68" fillId="26" borderId="68" xfId="10" applyFont="1" applyFill="1" applyBorder="1" applyAlignment="1">
      <alignment horizontal="left" vertical="center"/>
    </xf>
    <xf numFmtId="0" fontId="66" fillId="26" borderId="12" xfId="10" applyFont="1" applyFill="1" applyBorder="1" applyAlignment="1">
      <alignment horizontal="left" vertical="center" wrapText="1"/>
    </xf>
    <xf numFmtId="0" fontId="66" fillId="4" borderId="31" xfId="10" applyFont="1" applyFill="1" applyBorder="1" applyAlignment="1">
      <alignment horizontal="left" vertical="center" wrapText="1"/>
    </xf>
    <xf numFmtId="0" fontId="54" fillId="4" borderId="30" xfId="10" applyFont="1" applyFill="1" applyBorder="1" applyAlignment="1">
      <alignment horizontal="left" vertical="center"/>
    </xf>
    <xf numFmtId="0" fontId="66" fillId="4" borderId="12" xfId="10" applyFont="1" applyFill="1" applyBorder="1" applyAlignment="1">
      <alignment horizontal="left" vertical="center" wrapText="1"/>
    </xf>
    <xf numFmtId="0" fontId="69" fillId="4" borderId="27" xfId="10" applyFont="1" applyFill="1" applyBorder="1" applyAlignment="1">
      <alignment horizontal="left" vertical="center"/>
    </xf>
    <xf numFmtId="0" fontId="69" fillId="4" borderId="30" xfId="10" applyFont="1" applyFill="1" applyBorder="1" applyAlignment="1">
      <alignment horizontal="left" vertical="center"/>
    </xf>
    <xf numFmtId="0" fontId="54" fillId="4" borderId="27" xfId="10" applyFont="1" applyFill="1" applyBorder="1" applyAlignment="1">
      <alignment horizontal="left" vertical="center"/>
    </xf>
    <xf numFmtId="0" fontId="54" fillId="4" borderId="41" xfId="10" applyFont="1" applyFill="1" applyBorder="1" applyAlignment="1">
      <alignment horizontal="left" vertical="center"/>
    </xf>
    <xf numFmtId="0" fontId="54" fillId="4" borderId="43" xfId="10" applyFont="1" applyFill="1" applyBorder="1" applyAlignment="1">
      <alignment horizontal="left" vertical="center"/>
    </xf>
    <xf numFmtId="0" fontId="66" fillId="0" borderId="0" xfId="10" applyFont="1" applyAlignment="1">
      <alignment vertical="center"/>
    </xf>
    <xf numFmtId="0" fontId="54" fillId="0" borderId="0" xfId="10" applyFont="1" applyAlignment="1">
      <alignment horizontal="left" vertical="center"/>
    </xf>
    <xf numFmtId="0" fontId="45" fillId="0" borderId="3" xfId="0" applyFont="1" applyBorder="1" applyAlignment="1">
      <alignment horizontal="left" vertical="center"/>
    </xf>
    <xf numFmtId="0" fontId="45" fillId="0" borderId="0" xfId="0" applyFont="1" applyBorder="1" applyAlignment="1">
      <alignment horizontal="left" vertical="center"/>
    </xf>
    <xf numFmtId="0" fontId="19" fillId="22" borderId="0" xfId="6" applyNumberFormat="1" applyFill="1" applyBorder="1" applyAlignment="1" applyProtection="1">
      <alignment horizontal="left" vertical="center"/>
    </xf>
    <xf numFmtId="1" fontId="52" fillId="22" borderId="0" xfId="0" applyNumberFormat="1" applyFont="1" applyFill="1" applyAlignment="1">
      <alignment horizontal="left" vertical="center" wrapText="1"/>
    </xf>
    <xf numFmtId="0" fontId="19" fillId="6" borderId="0" xfId="6" applyNumberFormat="1" applyFill="1" applyAlignment="1" applyProtection="1">
      <alignment horizontal="center" vertical="center"/>
    </xf>
    <xf numFmtId="0" fontId="48" fillId="12" borderId="7" xfId="0" applyFont="1" applyFill="1" applyBorder="1" applyAlignment="1">
      <alignment horizontal="center" vertical="center" textRotation="90"/>
    </xf>
    <xf numFmtId="0" fontId="48" fillId="12" borderId="11" xfId="0" applyFont="1" applyFill="1" applyBorder="1" applyAlignment="1">
      <alignment horizontal="center" vertical="center" textRotation="90"/>
    </xf>
    <xf numFmtId="0" fontId="48" fillId="12" borderId="13" xfId="0" applyFont="1" applyFill="1" applyBorder="1" applyAlignment="1">
      <alignment horizontal="center" vertical="center" textRotation="90"/>
    </xf>
    <xf numFmtId="0" fontId="48" fillId="13" borderId="2" xfId="0" applyFont="1" applyFill="1" applyBorder="1" applyAlignment="1">
      <alignment horizontal="left" vertical="center"/>
    </xf>
    <xf numFmtId="0" fontId="48" fillId="13" borderId="12" xfId="0" applyFont="1" applyFill="1" applyBorder="1" applyAlignment="1">
      <alignment horizontal="left" vertical="center"/>
    </xf>
    <xf numFmtId="0" fontId="49" fillId="14" borderId="7" xfId="0" applyFont="1" applyFill="1" applyBorder="1" applyAlignment="1">
      <alignment horizontal="center" vertical="center" textRotation="90"/>
    </xf>
    <xf numFmtId="0" fontId="49" fillId="14" borderId="11" xfId="0" applyFont="1" applyFill="1" applyBorder="1" applyAlignment="1">
      <alignment horizontal="center" vertical="center" textRotation="90"/>
    </xf>
    <xf numFmtId="0" fontId="49" fillId="14" borderId="13" xfId="0" applyFont="1" applyFill="1" applyBorder="1" applyAlignment="1">
      <alignment horizontal="center" vertical="center" textRotation="90"/>
    </xf>
    <xf numFmtId="0" fontId="49" fillId="7" borderId="2" xfId="0" applyFont="1" applyFill="1" applyBorder="1" applyAlignment="1">
      <alignment horizontal="left" vertical="center"/>
    </xf>
    <xf numFmtId="0" fontId="49" fillId="7" borderId="12" xfId="0" applyFont="1" applyFill="1" applyBorder="1" applyAlignment="1">
      <alignment horizontal="left" vertical="center"/>
    </xf>
    <xf numFmtId="0" fontId="49" fillId="24" borderId="7" xfId="0" applyFont="1" applyFill="1" applyBorder="1" applyAlignment="1">
      <alignment horizontal="center" vertical="center" textRotation="90"/>
    </xf>
    <xf numFmtId="0" fontId="49" fillId="24" borderId="11" xfId="0" applyFont="1" applyFill="1" applyBorder="1" applyAlignment="1">
      <alignment horizontal="center" vertical="center" textRotation="90"/>
    </xf>
    <xf numFmtId="0" fontId="49" fillId="24" borderId="13" xfId="0" applyFont="1" applyFill="1" applyBorder="1" applyAlignment="1">
      <alignment horizontal="center" vertical="center" textRotation="90"/>
    </xf>
    <xf numFmtId="0" fontId="49" fillId="25" borderId="2" xfId="0" applyFont="1" applyFill="1" applyBorder="1" applyAlignment="1">
      <alignment horizontal="left" vertical="center"/>
    </xf>
    <xf numFmtId="0" fontId="49" fillId="25" borderId="12" xfId="0" applyFont="1" applyFill="1" applyBorder="1" applyAlignment="1">
      <alignment horizontal="left" vertical="center"/>
    </xf>
    <xf numFmtId="0" fontId="48" fillId="13" borderId="46" xfId="0" applyFont="1" applyFill="1" applyBorder="1" applyAlignment="1">
      <alignment horizontal="left" vertical="center"/>
    </xf>
    <xf numFmtId="0" fontId="48" fillId="13" borderId="48" xfId="0" applyFont="1" applyFill="1" applyBorder="1" applyAlignment="1">
      <alignment horizontal="left" vertical="center"/>
    </xf>
    <xf numFmtId="0" fontId="48" fillId="13" borderId="49" xfId="0" applyFont="1" applyFill="1" applyBorder="1" applyAlignment="1">
      <alignment horizontal="left" vertical="center"/>
    </xf>
    <xf numFmtId="0" fontId="66" fillId="24" borderId="2" xfId="10" applyFont="1" applyFill="1" applyBorder="1" applyAlignment="1">
      <alignment horizontal="center" vertical="center" textRotation="90"/>
    </xf>
    <xf numFmtId="0" fontId="66" fillId="24" borderId="8" xfId="10" applyFont="1" applyFill="1" applyBorder="1" applyAlignment="1">
      <alignment horizontal="center" vertical="center" textRotation="90"/>
    </xf>
    <xf numFmtId="0" fontId="66" fillId="24" borderId="12" xfId="10" applyFont="1" applyFill="1" applyBorder="1" applyAlignment="1">
      <alignment horizontal="center" vertical="center" textRotation="90"/>
    </xf>
    <xf numFmtId="0" fontId="66" fillId="28" borderId="7" xfId="10" applyFont="1" applyFill="1" applyBorder="1" applyAlignment="1">
      <alignment horizontal="left" vertical="center" wrapText="1"/>
    </xf>
    <xf numFmtId="0" fontId="66" fillId="28" borderId="11" xfId="10" applyFont="1" applyFill="1" applyBorder="1" applyAlignment="1">
      <alignment horizontal="left" vertical="center" wrapText="1"/>
    </xf>
    <xf numFmtId="0" fontId="66" fillId="28" borderId="13" xfId="10" applyFont="1" applyFill="1" applyBorder="1" applyAlignment="1">
      <alignment horizontal="left" vertical="center" wrapText="1"/>
    </xf>
    <xf numFmtId="0" fontId="66" fillId="26" borderId="46" xfId="10" applyFont="1" applyFill="1" applyBorder="1" applyAlignment="1">
      <alignment horizontal="left" vertical="center" wrapText="1"/>
    </xf>
    <xf numFmtId="0" fontId="66" fillId="26" borderId="48" xfId="10" applyFont="1" applyFill="1" applyBorder="1" applyAlignment="1">
      <alignment horizontal="left" vertical="center" wrapText="1"/>
    </xf>
    <xf numFmtId="0" fontId="66" fillId="26" borderId="71" xfId="10" applyFont="1" applyFill="1" applyBorder="1" applyAlignment="1">
      <alignment horizontal="left" vertical="center" wrapText="1"/>
    </xf>
    <xf numFmtId="0" fontId="67" fillId="12" borderId="8" xfId="10" applyFont="1" applyFill="1" applyBorder="1" applyAlignment="1">
      <alignment horizontal="center" vertical="center" textRotation="90" wrapText="1"/>
    </xf>
    <xf numFmtId="0" fontId="67" fillId="12" borderId="12" xfId="10" applyFont="1" applyFill="1" applyBorder="1" applyAlignment="1">
      <alignment horizontal="center" vertical="center" textRotation="90" wrapText="1"/>
    </xf>
    <xf numFmtId="0" fontId="67" fillId="13" borderId="7" xfId="10" applyFont="1" applyFill="1" applyBorder="1" applyAlignment="1">
      <alignment horizontal="left" vertical="center" wrapText="1"/>
    </xf>
    <xf numFmtId="0" fontId="67" fillId="13" borderId="11" xfId="10" applyFont="1" applyFill="1" applyBorder="1" applyAlignment="1">
      <alignment horizontal="left" vertical="center" wrapText="1"/>
    </xf>
    <xf numFmtId="0" fontId="67" fillId="13" borderId="13" xfId="10" applyFont="1" applyFill="1" applyBorder="1" applyAlignment="1">
      <alignment horizontal="left" vertical="center" wrapText="1"/>
    </xf>
    <xf numFmtId="0" fontId="67" fillId="3" borderId="46" xfId="10" applyFont="1" applyFill="1" applyBorder="1" applyAlignment="1">
      <alignment horizontal="left" vertical="center" wrapText="1"/>
    </xf>
    <xf numFmtId="0" fontId="67" fillId="3" borderId="71" xfId="10" applyFont="1" applyFill="1" applyBorder="1" applyAlignment="1">
      <alignment horizontal="left" vertical="center" wrapText="1"/>
    </xf>
    <xf numFmtId="0" fontId="54" fillId="4" borderId="41" xfId="10" applyFont="1" applyFill="1" applyBorder="1" applyAlignment="1">
      <alignment horizontal="left" vertical="center"/>
    </xf>
    <xf numFmtId="0" fontId="54" fillId="4" borderId="43" xfId="10" applyFont="1" applyFill="1" applyBorder="1" applyAlignment="1">
      <alignment horizontal="left" vertical="center"/>
    </xf>
    <xf numFmtId="0" fontId="68" fillId="26" borderId="70" xfId="10" applyFont="1" applyFill="1" applyBorder="1" applyAlignment="1">
      <alignment horizontal="left" vertical="center"/>
    </xf>
    <xf numFmtId="0" fontId="68" fillId="26" borderId="42" xfId="10" applyFont="1" applyFill="1" applyBorder="1" applyAlignment="1">
      <alignment horizontal="left" vertical="center"/>
    </xf>
    <xf numFmtId="0" fontId="68" fillId="26" borderId="68" xfId="10" applyFont="1" applyFill="1" applyBorder="1" applyAlignment="1">
      <alignment horizontal="left" vertical="center"/>
    </xf>
    <xf numFmtId="0" fontId="66" fillId="26" borderId="72" xfId="10" applyFont="1" applyFill="1" applyBorder="1" applyAlignment="1">
      <alignment horizontal="left" vertical="center" wrapText="1"/>
    </xf>
    <xf numFmtId="0" fontId="66" fillId="26" borderId="49" xfId="10" applyFont="1" applyFill="1" applyBorder="1" applyAlignment="1">
      <alignment horizontal="left" vertical="center" wrapText="1"/>
    </xf>
    <xf numFmtId="0" fontId="66" fillId="14" borderId="2" xfId="10" applyFont="1" applyFill="1" applyBorder="1" applyAlignment="1">
      <alignment horizontal="center" vertical="center" textRotation="90"/>
    </xf>
    <xf numFmtId="0" fontId="66" fillId="14" borderId="8" xfId="10" applyFont="1" applyFill="1" applyBorder="1" applyAlignment="1">
      <alignment horizontal="center" vertical="center" textRotation="90"/>
    </xf>
    <xf numFmtId="0" fontId="66" fillId="14" borderId="12" xfId="10" applyFont="1" applyFill="1" applyBorder="1" applyAlignment="1">
      <alignment horizontal="center" vertical="center" textRotation="90"/>
    </xf>
    <xf numFmtId="0" fontId="66" fillId="15" borderId="7" xfId="10" applyFont="1" applyFill="1" applyBorder="1" applyAlignment="1">
      <alignment horizontal="left" vertical="center" wrapText="1"/>
    </xf>
    <xf numFmtId="0" fontId="66" fillId="15" borderId="13" xfId="10" applyFont="1" applyFill="1" applyBorder="1" applyAlignment="1">
      <alignment horizontal="left" vertical="center" wrapText="1"/>
    </xf>
    <xf numFmtId="0" fontId="66" fillId="4" borderId="46" xfId="10" applyFont="1" applyFill="1" applyBorder="1" applyAlignment="1">
      <alignment horizontal="left" vertical="center" wrapText="1"/>
    </xf>
    <xf numFmtId="0" fontId="66" fillId="4" borderId="49" xfId="10" applyFont="1" applyFill="1" applyBorder="1" applyAlignment="1">
      <alignment horizontal="left" vertical="center" wrapText="1"/>
    </xf>
    <xf numFmtId="0" fontId="20" fillId="0" borderId="22" xfId="6" applyFont="1" applyBorder="1" applyAlignment="1" applyProtection="1">
      <alignment horizontal="center" vertical="center"/>
    </xf>
  </cellXfs>
  <cellStyles count="12">
    <cellStyle name="Hipervínculo" xfId="6" builtinId="8"/>
    <cellStyle name="Millares 2" xfId="4"/>
    <cellStyle name="Normal" xfId="0" builtinId="0"/>
    <cellStyle name="Normal 2" xfId="1"/>
    <cellStyle name="Normal 3" xfId="7"/>
    <cellStyle name="Normal 3 2" xfId="11"/>
    <cellStyle name="Normal 6 2" xfId="9"/>
    <cellStyle name="Normal 8" xfId="3"/>
    <cellStyle name="Normal 9" xfId="10"/>
    <cellStyle name="Normal_W.B. Total GDP" xfId="2"/>
    <cellStyle name="Porcentaje" xfId="8" builtinId="5"/>
    <cellStyle name="Porcentaje 2" xfId="5"/>
  </cellStyles>
  <dxfs count="6">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theme="9" tint="0.59996337778862885"/>
        </patternFill>
      </fill>
    </dxf>
    <dxf>
      <font>
        <color rgb="FF9C0006"/>
      </font>
      <fill>
        <patternFill>
          <bgColor rgb="FFFFC7CE"/>
        </patternFill>
      </fill>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s>
  <tableStyles count="0" defaultTableStyle="TableStyleMedium2" defaultPivotStyle="PivotStyleLight16"/>
  <colors>
    <mruColors>
      <color rgb="FFFFFF9C"/>
      <color rgb="FFFF8F8F"/>
      <color rgb="FFFF7979"/>
      <color rgb="FFFF9797"/>
      <color rgb="FFFF8585"/>
      <color rgb="FFFFFF99"/>
      <color rgb="FF008000"/>
      <color rgb="FFFF5050"/>
      <color rgb="FFCC33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Dashboard'!$E$73:$E$86</c:f>
              <c:numCache>
                <c:formatCode>General</c:formatCode>
                <c:ptCount val="13"/>
                <c:pt idx="0">
                  <c:v>39</c:v>
                </c:pt>
                <c:pt idx="1">
                  <c:v>52</c:v>
                </c:pt>
                <c:pt idx="2">
                  <c:v>46</c:v>
                </c:pt>
                <c:pt idx="3">
                  <c:v>20</c:v>
                </c:pt>
                <c:pt idx="4">
                  <c:v>5</c:v>
                </c:pt>
                <c:pt idx="5">
                  <c:v>1</c:v>
                </c:pt>
                <c:pt idx="6">
                  <c:v>43</c:v>
                </c:pt>
                <c:pt idx="7">
                  <c:v>6</c:v>
                </c:pt>
                <c:pt idx="8">
                  <c:v>1</c:v>
                </c:pt>
                <c:pt idx="9">
                  <c:v>34</c:v>
                </c:pt>
                <c:pt idx="10">
                  <c:v>71</c:v>
                </c:pt>
                <c:pt idx="11">
                  <c:v>71</c:v>
                </c:pt>
                <c:pt idx="12">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Dashboard'!$F$73:$F$86</c:f>
              <c:strCache>
                <c:ptCount val="14"/>
                <c:pt idx="0">
                  <c:v>40</c:v>
                </c:pt>
                <c:pt idx="1">
                  <c:v>27</c:v>
                </c:pt>
                <c:pt idx="2">
                  <c:v>33</c:v>
                </c:pt>
                <c:pt idx="3">
                  <c:v>59</c:v>
                </c:pt>
                <c:pt idx="4">
                  <c:v>74</c:v>
                </c:pt>
                <c:pt idx="5">
                  <c:v>78</c:v>
                </c:pt>
                <c:pt idx="6">
                  <c:v>36</c:v>
                </c:pt>
                <c:pt idx="7">
                  <c:v>73</c:v>
                </c:pt>
                <c:pt idx="8">
                  <c:v>78</c:v>
                </c:pt>
                <c:pt idx="9">
                  <c:v>27</c:v>
                </c:pt>
                <c:pt idx="10">
                  <c:v>45</c:v>
                </c:pt>
                <c:pt idx="11">
                  <c:v>8</c:v>
                </c:pt>
                <c:pt idx="12">
                  <c:v>8</c:v>
                </c:pt>
                <c:pt idx="13">
                  <c:v>-</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B42-4AB5-9F35-7FAA8A36CD7D}"/>
              </c:ext>
            </c:extLst>
          </c:dPt>
          <c:dPt>
            <c:idx val="1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B42-4AB5-9F35-7FAA8A36CD7D}"/>
              </c:ext>
            </c:extLst>
          </c:dPt>
          <c:dPt>
            <c:idx val="1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B42-4AB5-9F35-7FAA8A36CD7D}"/>
              </c:ext>
            </c:extLst>
          </c:dPt>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Dashboard'!$F$73:$F$86</c:f>
              <c:numCache>
                <c:formatCode>General</c:formatCode>
                <c:ptCount val="13"/>
                <c:pt idx="0">
                  <c:v>40</c:v>
                </c:pt>
                <c:pt idx="1">
                  <c:v>27</c:v>
                </c:pt>
                <c:pt idx="2">
                  <c:v>33</c:v>
                </c:pt>
                <c:pt idx="3">
                  <c:v>59</c:v>
                </c:pt>
                <c:pt idx="4">
                  <c:v>74</c:v>
                </c:pt>
                <c:pt idx="5">
                  <c:v>78</c:v>
                </c:pt>
                <c:pt idx="6">
                  <c:v>36</c:v>
                </c:pt>
                <c:pt idx="7">
                  <c:v>73</c:v>
                </c:pt>
                <c:pt idx="8">
                  <c:v>78</c:v>
                </c:pt>
                <c:pt idx="9">
                  <c:v>45</c:v>
                </c:pt>
                <c:pt idx="10">
                  <c:v>8</c:v>
                </c:pt>
                <c:pt idx="11">
                  <c:v>8</c:v>
                </c:pt>
                <c:pt idx="12">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803272944"/>
        <c:axId val="803273336"/>
      </c:barChart>
      <c:catAx>
        <c:axId val="803272944"/>
        <c:scaling>
          <c:orientation val="maxMin"/>
        </c:scaling>
        <c:delete val="1"/>
        <c:axPos val="r"/>
        <c:numFmt formatCode="General" sourceLinked="1"/>
        <c:majorTickMark val="none"/>
        <c:minorTickMark val="none"/>
        <c:tickLblPos val="nextTo"/>
        <c:crossAx val="803273336"/>
        <c:crosses val="autoZero"/>
        <c:auto val="1"/>
        <c:lblAlgn val="ctr"/>
        <c:lblOffset val="100"/>
        <c:noMultiLvlLbl val="0"/>
      </c:catAx>
      <c:valAx>
        <c:axId val="803273336"/>
        <c:scaling>
          <c:orientation val="maxMin"/>
          <c:min val="0"/>
        </c:scaling>
        <c:delete val="1"/>
        <c:axPos val="t"/>
        <c:numFmt formatCode="General" sourceLinked="1"/>
        <c:majorTickMark val="out"/>
        <c:minorTickMark val="none"/>
        <c:tickLblPos val="nextTo"/>
        <c:crossAx val="8032729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Dashboard'!$C$72</c:f>
              <c:strCache>
                <c:ptCount val="1"/>
                <c:pt idx="0">
                  <c:v>Good Life Enablers</c:v>
                </c:pt>
              </c:strCache>
            </c:strRef>
          </c:cat>
          <c:val>
            <c:numRef>
              <c:f>'ESPON Dashboard'!$E$72</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'ESPON Dashboard'!$C$72</c:f>
              <c:strCache>
                <c:ptCount val="1"/>
                <c:pt idx="0">
                  <c:v>Good Life Enablers</c:v>
                </c:pt>
              </c:strCache>
            </c:strRef>
          </c:cat>
          <c:val>
            <c:numRef>
              <c:f>'ESPON Dashboard'!$F$72</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543877168"/>
        <c:axId val="543878344"/>
      </c:barChart>
      <c:catAx>
        <c:axId val="543877168"/>
        <c:scaling>
          <c:orientation val="minMax"/>
        </c:scaling>
        <c:delete val="1"/>
        <c:axPos val="r"/>
        <c:numFmt formatCode="General" sourceLinked="1"/>
        <c:majorTickMark val="none"/>
        <c:minorTickMark val="none"/>
        <c:tickLblPos val="nextTo"/>
        <c:crossAx val="543878344"/>
        <c:crosses val="autoZero"/>
        <c:auto val="1"/>
        <c:lblAlgn val="ctr"/>
        <c:lblOffset val="100"/>
        <c:noMultiLvlLbl val="0"/>
      </c:catAx>
      <c:valAx>
        <c:axId val="543878344"/>
        <c:scaling>
          <c:orientation val="maxMin"/>
          <c:min val="0"/>
        </c:scaling>
        <c:delete val="1"/>
        <c:axPos val="b"/>
        <c:numFmt formatCode="General" sourceLinked="1"/>
        <c:majorTickMark val="out"/>
        <c:minorTickMark val="none"/>
        <c:tickLblPos val="nextTo"/>
        <c:crossAx val="543877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cat>
          <c:val>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Dashboard'!$J$73:$J$86</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D97-41C1-8E2B-084A4FC468E7}"/>
              </c:ext>
            </c:extLst>
          </c:dPt>
          <c:dPt>
            <c:idx val="9"/>
            <c:invertIfNegative val="0"/>
            <c:bubble3D val="0"/>
            <c:spPr>
              <a:solidFill>
                <a:schemeClr val="accent6"/>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D97-41C1-8E2B-084A4FC468E7}"/>
              </c:ext>
            </c:extLst>
          </c:dPt>
          <c:dPt>
            <c:idx val="1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BD97-41C1-8E2B-084A4FC468E7}"/>
              </c:ext>
            </c:extLst>
          </c:dPt>
          <c:dPt>
            <c:idx val="1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BD97-41C1-8E2B-084A4FC468E7}"/>
              </c:ext>
            </c:extLst>
          </c:dPt>
          <c:cat>
            <c:numRef>
              <c:f>'ESPON Dashboard'!$L$73:$L$86</c:f>
              <c:numCache>
                <c:formatCode>General</c:formatCode>
                <c:ptCount val="13"/>
                <c:pt idx="0">
                  <c:v>52</c:v>
                </c:pt>
                <c:pt idx="1">
                  <c:v>56</c:v>
                </c:pt>
                <c:pt idx="2">
                  <c:v>35</c:v>
                </c:pt>
                <c:pt idx="4">
                  <c:v>26</c:v>
                </c:pt>
                <c:pt idx="5">
                  <c:v>29</c:v>
                </c:pt>
                <c:pt idx="6">
                  <c:v>23</c:v>
                </c:pt>
                <c:pt idx="10">
                  <c:v>32</c:v>
                </c:pt>
                <c:pt idx="11">
                  <c:v>53</c:v>
                </c:pt>
                <c:pt idx="12">
                  <c:v>16</c:v>
                </c:pt>
              </c:numCache>
            </c:numRef>
          </c:cat>
          <c:val>
            <c:numRef>
              <c:f>'ESPON Dashboard'!$M$73:$M$86</c:f>
              <c:numCache>
                <c:formatCode>General</c:formatCode>
                <c:ptCount val="13"/>
                <c:pt idx="0">
                  <c:v>27</c:v>
                </c:pt>
                <c:pt idx="1">
                  <c:v>23</c:v>
                </c:pt>
                <c:pt idx="2">
                  <c:v>44</c:v>
                </c:pt>
                <c:pt idx="4">
                  <c:v>53</c:v>
                </c:pt>
                <c:pt idx="5">
                  <c:v>50</c:v>
                </c:pt>
                <c:pt idx="6">
                  <c:v>56</c:v>
                </c:pt>
                <c:pt idx="10">
                  <c:v>47</c:v>
                </c:pt>
                <c:pt idx="11">
                  <c:v>26</c:v>
                </c:pt>
                <c:pt idx="12">
                  <c:v>63</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543877952"/>
        <c:axId val="767660088"/>
      </c:barChart>
      <c:catAx>
        <c:axId val="543877952"/>
        <c:scaling>
          <c:orientation val="maxMin"/>
        </c:scaling>
        <c:delete val="1"/>
        <c:axPos val="r"/>
        <c:numFmt formatCode="General" sourceLinked="1"/>
        <c:majorTickMark val="none"/>
        <c:minorTickMark val="none"/>
        <c:tickLblPos val="nextTo"/>
        <c:crossAx val="767660088"/>
        <c:crosses val="autoZero"/>
        <c:auto val="1"/>
        <c:lblAlgn val="ctr"/>
        <c:lblOffset val="100"/>
        <c:noMultiLvlLbl val="0"/>
      </c:catAx>
      <c:valAx>
        <c:axId val="767660088"/>
        <c:scaling>
          <c:orientation val="maxMin"/>
          <c:min val="0"/>
        </c:scaling>
        <c:delete val="1"/>
        <c:axPos val="t"/>
        <c:numFmt formatCode="General" sourceLinked="1"/>
        <c:majorTickMark val="out"/>
        <c:minorTickMark val="none"/>
        <c:tickLblPos val="nextTo"/>
        <c:crossAx val="54387795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Dashboard'!$J$72</c:f>
              <c:strCache>
                <c:ptCount val="1"/>
                <c:pt idx="0">
                  <c:v>Life Maintenance</c:v>
                </c:pt>
              </c:strCache>
            </c:strRef>
          </c:cat>
          <c:val>
            <c:numRef>
              <c:f>'ESPON Dashboard'!$L$72</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77B1-48DB-B0A2-39CD8158579D}"/>
              </c:ext>
            </c:extLst>
          </c:dPt>
          <c:cat>
            <c:strRef>
              <c:f>'ESPON Dashboard'!$J$72</c:f>
              <c:strCache>
                <c:ptCount val="1"/>
                <c:pt idx="0">
                  <c:v>Life Maintenance</c:v>
                </c:pt>
              </c:strCache>
            </c:strRef>
          </c:cat>
          <c:val>
            <c:numRef>
              <c:f>'ESPON Dashboard'!$M$72</c:f>
              <c:numCache>
                <c:formatCode>General</c:formatCode>
                <c:ptCount val="1"/>
                <c:pt idx="0">
                  <c:v>56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0480"/>
        <c:axId val="767666752"/>
      </c:barChart>
      <c:catAx>
        <c:axId val="767660480"/>
        <c:scaling>
          <c:orientation val="minMax"/>
        </c:scaling>
        <c:delete val="1"/>
        <c:axPos val="r"/>
        <c:numFmt formatCode="General" sourceLinked="1"/>
        <c:majorTickMark val="none"/>
        <c:minorTickMark val="none"/>
        <c:tickLblPos val="nextTo"/>
        <c:crossAx val="767666752"/>
        <c:crosses val="autoZero"/>
        <c:auto val="1"/>
        <c:lblAlgn val="ctr"/>
        <c:lblOffset val="100"/>
        <c:noMultiLvlLbl val="0"/>
      </c:catAx>
      <c:valAx>
        <c:axId val="767666752"/>
        <c:scaling>
          <c:orientation val="maxMin"/>
          <c:min val="0"/>
        </c:scaling>
        <c:delete val="1"/>
        <c:axPos val="b"/>
        <c:numFmt formatCode="General" sourceLinked="1"/>
        <c:majorTickMark val="out"/>
        <c:minorTickMark val="none"/>
        <c:tickLblPos val="nextTo"/>
        <c:crossAx val="767660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Dashboard'!$S$73:$S$86</c:f>
              <c:strCache>
                <c:ptCount val="12"/>
                <c:pt idx="0">
                  <c:v>39</c:v>
                </c:pt>
                <c:pt idx="1">
                  <c:v>39</c:v>
                </c:pt>
                <c:pt idx="2">
                  <c:v>-</c:v>
                </c:pt>
                <c:pt idx="4">
                  <c:v>43</c:v>
                </c:pt>
                <c:pt idx="5">
                  <c:v>-</c:v>
                </c:pt>
                <c:pt idx="6">
                  <c:v>43</c:v>
                </c:pt>
                <c:pt idx="10">
                  <c:v>70</c:v>
                </c:pt>
                <c:pt idx="11">
                  <c:v>70</c:v>
                </c:pt>
              </c:strCache>
            </c:strRef>
          </c:cat>
          <c:val>
            <c:numRef>
              <c:f>'ESPON Dashboard'!$S$73:$S$86</c:f>
              <c:numCache>
                <c:formatCode>General</c:formatCode>
                <c:ptCount val="13"/>
                <c:pt idx="0">
                  <c:v>39</c:v>
                </c:pt>
                <c:pt idx="1">
                  <c:v>39</c:v>
                </c:pt>
                <c:pt idx="2">
                  <c:v>0</c:v>
                </c:pt>
                <c:pt idx="4">
                  <c:v>43</c:v>
                </c:pt>
                <c:pt idx="5">
                  <c:v>0</c:v>
                </c:pt>
                <c:pt idx="6">
                  <c:v>43</c:v>
                </c:pt>
                <c:pt idx="10">
                  <c:v>70</c:v>
                </c:pt>
                <c:pt idx="11">
                  <c:v>70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Dashboard'!$Q$73:$Q$86</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89AD-4F71-8A4A-D6C0042C1DA5}"/>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89AD-4F71-8A4A-D6C0042C1DA5}"/>
              </c:ext>
            </c:extLst>
          </c:dPt>
          <c:dPt>
            <c:idx val="1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89AD-4F71-8A4A-D6C0042C1DA5}"/>
              </c:ext>
            </c:extLst>
          </c:dPt>
          <c:dPt>
            <c:idx val="1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A-89AD-4F71-8A4A-D6C0042C1DA5}"/>
              </c:ext>
            </c:extLst>
          </c:dPt>
          <c:dPt>
            <c:idx val="12"/>
            <c:invertIfNegative val="0"/>
            <c:bubble3D val="0"/>
            <c:spPr>
              <a:solidFill>
                <a:schemeClr val="accent3">
                  <a:lumMod val="20000"/>
                  <a:lumOff val="8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89AD-4F71-8A4A-D6C0042C1DA5}"/>
              </c:ext>
            </c:extLst>
          </c:dPt>
          <c:cat>
            <c:strRef>
              <c:f>'ESPON Dashboard'!$S$73:$S$86</c:f>
              <c:strCache>
                <c:ptCount val="12"/>
                <c:pt idx="0">
                  <c:v>39</c:v>
                </c:pt>
                <c:pt idx="1">
                  <c:v>39</c:v>
                </c:pt>
                <c:pt idx="2">
                  <c:v>-</c:v>
                </c:pt>
                <c:pt idx="4">
                  <c:v>43</c:v>
                </c:pt>
                <c:pt idx="5">
                  <c:v>-</c:v>
                </c:pt>
                <c:pt idx="6">
                  <c:v>43</c:v>
                </c:pt>
                <c:pt idx="10">
                  <c:v>70</c:v>
                </c:pt>
                <c:pt idx="11">
                  <c:v>70</c:v>
                </c:pt>
              </c:strCache>
            </c:strRef>
          </c:cat>
          <c:val>
            <c:numRef>
              <c:f>'ESPON Dashboard'!$T$73:$T$86</c:f>
              <c:numCache>
                <c:formatCode>General</c:formatCode>
                <c:ptCount val="13"/>
                <c:pt idx="0">
                  <c:v>40</c:v>
                </c:pt>
                <c:pt idx="1">
                  <c:v>40</c:v>
                </c:pt>
                <c:pt idx="2">
                  <c:v>0</c:v>
                </c:pt>
                <c:pt idx="4">
                  <c:v>36</c:v>
                </c:pt>
                <c:pt idx="5">
                  <c:v>0</c:v>
                </c:pt>
                <c:pt idx="6">
                  <c:v>36</c:v>
                </c:pt>
                <c:pt idx="10">
                  <c:v>9</c:v>
                </c:pt>
                <c:pt idx="11">
                  <c:v>9</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767662440"/>
        <c:axId val="767662832"/>
      </c:barChart>
      <c:catAx>
        <c:axId val="767662440"/>
        <c:scaling>
          <c:orientation val="maxMin"/>
        </c:scaling>
        <c:delete val="1"/>
        <c:axPos val="r"/>
        <c:numFmt formatCode="General" sourceLinked="1"/>
        <c:majorTickMark val="none"/>
        <c:minorTickMark val="none"/>
        <c:tickLblPos val="nextTo"/>
        <c:crossAx val="767662832"/>
        <c:crosses val="autoZero"/>
        <c:auto val="1"/>
        <c:lblAlgn val="ctr"/>
        <c:lblOffset val="100"/>
        <c:noMultiLvlLbl val="0"/>
      </c:catAx>
      <c:valAx>
        <c:axId val="767662832"/>
        <c:scaling>
          <c:orientation val="maxMin"/>
          <c:min val="0"/>
        </c:scaling>
        <c:delete val="1"/>
        <c:axPos val="t"/>
        <c:numFmt formatCode="General" sourceLinked="1"/>
        <c:majorTickMark val="out"/>
        <c:minorTickMark val="none"/>
        <c:tickLblPos val="nextTo"/>
        <c:crossAx val="767662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Dashboard'!$Q$72</c:f>
              <c:strCache>
                <c:ptCount val="1"/>
                <c:pt idx="0">
                  <c:v>Life Flourishing</c:v>
                </c:pt>
              </c:strCache>
            </c:strRef>
          </c:cat>
          <c:val>
            <c:numRef>
              <c:f>'ESPON Dashboard'!$S$72</c:f>
              <c:numCache>
                <c:formatCode>General</c:formatCode>
                <c:ptCount val="1"/>
                <c:pt idx="0">
                  <c:v>54</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0-3C8F-47E8-BC10-822E2637F1A6}"/>
              </c:ext>
            </c:extLst>
          </c:dPt>
          <c:cat>
            <c:strRef>
              <c:f>'ESPON Dashboard'!$Q$72</c:f>
              <c:strCache>
                <c:ptCount val="1"/>
                <c:pt idx="0">
                  <c:v>Life Flourishing</c:v>
                </c:pt>
              </c:strCache>
            </c:strRef>
          </c:cat>
          <c:val>
            <c:numRef>
              <c:f>'ESPON Dashboard'!$T$72</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4400"/>
        <c:axId val="767661656"/>
      </c:barChart>
      <c:catAx>
        <c:axId val="767664400"/>
        <c:scaling>
          <c:orientation val="minMax"/>
        </c:scaling>
        <c:delete val="1"/>
        <c:axPos val="r"/>
        <c:numFmt formatCode="General" sourceLinked="1"/>
        <c:majorTickMark val="none"/>
        <c:minorTickMark val="none"/>
        <c:tickLblPos val="nextTo"/>
        <c:crossAx val="767661656"/>
        <c:crosses val="autoZero"/>
        <c:auto val="1"/>
        <c:lblAlgn val="ctr"/>
        <c:lblOffset val="100"/>
        <c:noMultiLvlLbl val="0"/>
      </c:catAx>
      <c:valAx>
        <c:axId val="767661656"/>
        <c:scaling>
          <c:orientation val="maxMin"/>
          <c:min val="0"/>
        </c:scaling>
        <c:delete val="1"/>
        <c:axPos val="b"/>
        <c:numFmt formatCode="General" sourceLinked="1"/>
        <c:majorTickMark val="out"/>
        <c:minorTickMark val="none"/>
        <c:tickLblPos val="nextTo"/>
        <c:crossAx val="7676644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Dashboard'!$C$70</c:f>
              <c:strCache>
                <c:ptCount val="1"/>
                <c:pt idx="0">
                  <c:v>Territorial Quality of Life</c:v>
                </c:pt>
              </c:strCache>
            </c:strRef>
          </c:cat>
          <c:val>
            <c:numRef>
              <c:f>'ESPON Dashboard'!$E$70</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EC12-4DE9-8DB7-AA4C964A2D2D}"/>
              </c:ext>
            </c:extLst>
          </c:dPt>
          <c:cat>
            <c:strRef>
              <c:f>'ESPON Dashboard'!$C$70</c:f>
              <c:strCache>
                <c:ptCount val="1"/>
                <c:pt idx="0">
                  <c:v>Territorial Quality of Life</c:v>
                </c:pt>
              </c:strCache>
            </c:strRef>
          </c:cat>
          <c:val>
            <c:numRef>
              <c:f>'ESPON Dashboard'!$F$70</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67667536"/>
        <c:axId val="767665968"/>
      </c:barChart>
      <c:catAx>
        <c:axId val="767667536"/>
        <c:scaling>
          <c:orientation val="minMax"/>
        </c:scaling>
        <c:delete val="1"/>
        <c:axPos val="r"/>
        <c:numFmt formatCode="General" sourceLinked="1"/>
        <c:majorTickMark val="none"/>
        <c:minorTickMark val="none"/>
        <c:tickLblPos val="nextTo"/>
        <c:crossAx val="767665968"/>
        <c:crosses val="autoZero"/>
        <c:auto val="1"/>
        <c:lblAlgn val="ctr"/>
        <c:lblOffset val="100"/>
        <c:noMultiLvlLbl val="0"/>
      </c:catAx>
      <c:valAx>
        <c:axId val="767665968"/>
        <c:scaling>
          <c:orientation val="maxMin"/>
          <c:min val="0"/>
        </c:scaling>
        <c:delete val="1"/>
        <c:axPos val="b"/>
        <c:numFmt formatCode="General" sourceLinked="1"/>
        <c:majorTickMark val="out"/>
        <c:minorTickMark val="none"/>
        <c:tickLblPos val="nextTo"/>
        <c:crossAx val="7676675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ESPON Dashboard'!$C$68" fmlaRange="TQoL_Indexes!A$9:A$88" noThreeD="1" sel="15" val="0"/>
</file>

<file path=xl/ctrlProps/ctrlProp10.xml><?xml version="1.0" encoding="utf-8"?>
<formControlPr xmlns="http://schemas.microsoft.com/office/spreadsheetml/2009/9/main" objectType="Drop" dropLines="20" dropStyle="combo" dx="26" fmlaLink="TQoL_Indexes!$AV$4" fmlaRange="'ESPON Dashboard'!$V$43:$V$51" noThreeD="1" sel="5" val="0"/>
</file>

<file path=xl/ctrlProps/ctrlProp11.xml><?xml version="1.0" encoding="utf-8"?>
<formControlPr xmlns="http://schemas.microsoft.com/office/spreadsheetml/2009/9/main" objectType="Drop" dropLines="20" dropStyle="combo" dx="26" fmlaLink="TQoL_Indexes!$AX$4" fmlaRange="'ESPON Dashboard'!$V$43:$V$51" noThreeD="1" sel="5" val="0"/>
</file>

<file path=xl/ctrlProps/ctrlProp12.xml><?xml version="1.0" encoding="utf-8"?>
<formControlPr xmlns="http://schemas.microsoft.com/office/spreadsheetml/2009/9/main" objectType="Drop" dropLines="20" dropStyle="combo" dx="26" fmlaLink="TQoL_Indexes!$AW$4" fmlaRange="'ESPON Dashboard'!$V$43:$V$51" noThreeD="1" sel="5" val="0"/>
</file>

<file path=xl/ctrlProps/ctrlProp13.xml><?xml version="1.0" encoding="utf-8"?>
<formControlPr xmlns="http://schemas.microsoft.com/office/spreadsheetml/2009/9/main" objectType="Drop" dropLines="20" dropStyle="combo" dx="26" fmlaLink="TQoL_Indexes!$AY$4" fmlaRange="'ESPON Dashboard'!$V$43:$V$51" noThreeD="1" sel="5" val="0"/>
</file>

<file path=xl/ctrlProps/ctrlProp2.xml><?xml version="1.0" encoding="utf-8"?>
<formControlPr xmlns="http://schemas.microsoft.com/office/spreadsheetml/2009/9/main" objectType="Drop" dropLines="20" dropStyle="combo" dx="26" fmlaLink="TQoL_Indexes!$AO$4" fmlaRange="'ESPON Dashboard'!$V$43:$V$51" noThreeD="1" sel="5" val="0"/>
</file>

<file path=xl/ctrlProps/ctrlProp3.xml><?xml version="1.0" encoding="utf-8"?>
<formControlPr xmlns="http://schemas.microsoft.com/office/spreadsheetml/2009/9/main" objectType="Drop" dropLines="20" dropStyle="combo" dx="26" fmlaLink="TQoL_Indexes!$AN$4" fmlaRange="'ESPON Dashboard'!$V$43:$V$51" noThreeD="1" sel="5" val="0"/>
</file>

<file path=xl/ctrlProps/ctrlProp4.xml><?xml version="1.0" encoding="utf-8"?>
<formControlPr xmlns="http://schemas.microsoft.com/office/spreadsheetml/2009/9/main" objectType="Drop" dropLines="20" dropStyle="combo" dx="26" fmlaLink="TQoL_Indexes!$AP$4" fmlaRange="'ESPON Dashboard'!$V$43:$V$51" noThreeD="1" sel="5" val="0"/>
</file>

<file path=xl/ctrlProps/ctrlProp5.xml><?xml version="1.0" encoding="utf-8"?>
<formControlPr xmlns="http://schemas.microsoft.com/office/spreadsheetml/2009/9/main" objectType="Drop" dropLines="20" dropStyle="combo" dx="26" fmlaLink="TQoL_Indexes!$AR$4" fmlaRange="'ESPON Dashboard'!$V$43:$V$51" noThreeD="1" sel="5" val="0"/>
</file>

<file path=xl/ctrlProps/ctrlProp6.xml><?xml version="1.0" encoding="utf-8"?>
<formControlPr xmlns="http://schemas.microsoft.com/office/spreadsheetml/2009/9/main" objectType="Drop" dropLines="20" dropStyle="combo" dx="26" fmlaLink="TQoL_Indexes!$AQ$4" fmlaRange="'ESPON Dashboard'!$V$43:$V$51" noThreeD="1" sel="5" val="0"/>
</file>

<file path=xl/ctrlProps/ctrlProp7.xml><?xml version="1.0" encoding="utf-8"?>
<formControlPr xmlns="http://schemas.microsoft.com/office/spreadsheetml/2009/9/main" objectType="Drop" dropLines="20" dropStyle="combo" dx="26" fmlaLink="TQoL_Indexes!$AS$4" fmlaRange="'ESPON Dashboard'!$V$43:$V$51" noThreeD="1" sel="5" val="0"/>
</file>

<file path=xl/ctrlProps/ctrlProp8.xml><?xml version="1.0" encoding="utf-8"?>
<formControlPr xmlns="http://schemas.microsoft.com/office/spreadsheetml/2009/9/main" objectType="Drop" dropLines="20" dropStyle="combo" dx="26" fmlaLink="TQoL_Indexes!$AU$4" fmlaRange="'ESPON Dashboard'!$V$43:$V$51" noThreeD="1" sel="5" val="0"/>
</file>

<file path=xl/ctrlProps/ctrlProp9.xml><?xml version="1.0" encoding="utf-8"?>
<formControlPr xmlns="http://schemas.microsoft.com/office/spreadsheetml/2009/9/main" objectType="Drop" dropLines="20" dropStyle="combo" dx="26" fmlaLink="TQoL_Indexes!$AT$4" fmlaRange="'ESPON Dashboard'!$V$43:$V$51" noThreeD="1" sel="5"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image" Target="../media/image3.wmf"/><Relationship Id="rId4" Type="http://schemas.openxmlformats.org/officeDocument/2006/relationships/chart" Target="../charts/chart3.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342900</xdr:colOff>
      <xdr:row>1</xdr:row>
      <xdr:rowOff>190500</xdr:rowOff>
    </xdr:from>
    <xdr:to>
      <xdr:col>19</xdr:col>
      <xdr:colOff>750861</xdr:colOff>
      <xdr:row>1</xdr:row>
      <xdr:rowOff>543696</xdr:rowOff>
    </xdr:to>
    <xdr:pic>
      <xdr:nvPicPr>
        <xdr:cNvPr id="22" name="Imagen 21">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a:stretch>
      </xdr:blipFill>
      <xdr:spPr>
        <a:xfrm>
          <a:off x="12944475" y="219075"/>
          <a:ext cx="1169961" cy="353196"/>
        </a:xfrm>
        <a:prstGeom prst="rect">
          <a:avLst/>
        </a:prstGeom>
      </xdr:spPr>
    </xdr:pic>
    <xdr:clientData/>
  </xdr:twoCellAnchor>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xdr:row>
      <xdr:rowOff>19050</xdr:rowOff>
    </xdr:from>
    <xdr:to>
      <xdr:col>22</xdr:col>
      <xdr:colOff>0</xdr:colOff>
      <xdr:row>10</xdr:row>
      <xdr:rowOff>0</xdr:rowOff>
    </xdr:to>
    <xdr:graphicFrame macro="">
      <xdr:nvGraphicFramePr>
        <xdr:cNvPr id="21" name="Gràfic 8">
          <a:extLst>
            <a:ext uri="{FF2B5EF4-FFF2-40B4-BE49-F238E27FC236}">
              <a16:creationId xmlns=""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7</xdr:col>
          <xdr:colOff>0</xdr:colOff>
          <xdr:row>8</xdr:row>
          <xdr:rowOff>0</xdr:rowOff>
        </xdr:to>
        <xdr:sp macro="" textlink="">
          <xdr:nvSpPr>
            <xdr:cNvPr id="2050" name="Drop Down 2" hidden="1">
              <a:extLst>
                <a:ext uri="{63B3BB69-23CF-44E3-9099-C40C66FF867C}">
                  <a14:compatExt spid="_x0000_s2050"/>
                </a:ext>
                <a:ext uri="{FF2B5EF4-FFF2-40B4-BE49-F238E27FC236}">
                  <a16:creationId xmlns="" xmlns:a16="http://schemas.microsoft.com/office/drawing/2014/main"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403879</xdr:colOff>
      <xdr:row>2</xdr:row>
      <xdr:rowOff>9480</xdr:rowOff>
    </xdr:from>
    <xdr:ext cx="1029971" cy="433742"/>
    <xdr:pic>
      <xdr:nvPicPr>
        <xdr:cNvPr id="31" name="Imagen 30" descr="metis_neu.wmf">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52945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2" name="Imagen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76027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3" name="Picture 1" descr="Afbeeldingsresultaat voor tu delft logo">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95194" y="593354"/>
          <a:ext cx="926129" cy="455332"/>
        </a:xfrm>
        <a:prstGeom prst="rect">
          <a:avLst/>
        </a:prstGeom>
        <a:noFill/>
        <a:ln>
          <a:noFill/>
        </a:ln>
      </xdr:spPr>
    </xdr:pic>
    <xdr:clientData/>
  </xdr:oneCellAnchor>
  <xdr:oneCellAnchor>
    <xdr:from>
      <xdr:col>20</xdr:col>
      <xdr:colOff>261176</xdr:colOff>
      <xdr:row>1</xdr:row>
      <xdr:rowOff>224845</xdr:rowOff>
    </xdr:from>
    <xdr:ext cx="1084192" cy="278166"/>
    <xdr:pic>
      <xdr:nvPicPr>
        <xdr:cNvPr id="35" name="Imagen 34" descr="Resultado de imagen de ISINNOVA LOGO">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86751" y="253420"/>
          <a:ext cx="1084192" cy="278166"/>
        </a:xfrm>
        <a:prstGeom prst="rect">
          <a:avLst/>
        </a:prstGeom>
        <a:noFill/>
        <a:ln>
          <a:noFill/>
        </a:ln>
      </xdr:spPr>
    </xdr:pic>
    <xdr:clientData/>
  </xdr:oneCellAnchor>
  <xdr:twoCellAnchor>
    <xdr:from>
      <xdr:col>1</xdr:col>
      <xdr:colOff>95250</xdr:colOff>
      <xdr:row>34</xdr:row>
      <xdr:rowOff>71718</xdr:rowOff>
    </xdr:from>
    <xdr:to>
      <xdr:col>16</xdr:col>
      <xdr:colOff>152401</xdr:colOff>
      <xdr:row>52</xdr:row>
      <xdr:rowOff>161364</xdr:rowOff>
    </xdr:to>
    <xdr:sp macro="" textlink="">
      <xdr:nvSpPr>
        <xdr:cNvPr id="45" name="Rectangle 9">
          <a:extLst>
            <a:ext uri="{FF2B5EF4-FFF2-40B4-BE49-F238E27FC236}">
              <a16:creationId xmlns="" xmlns:a16="http://schemas.microsoft.com/office/drawing/2014/main" id="{00000000-0008-0000-0000-00002D000000}"/>
            </a:ext>
          </a:extLst>
        </xdr:cNvPr>
        <xdr:cNvSpPr/>
      </xdr:nvSpPr>
      <xdr:spPr>
        <a:xfrm>
          <a:off x="258536" y="8426504"/>
          <a:ext cx="10970079" cy="321928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43</xdr:row>
          <xdr:rowOff>0</xdr:rowOff>
        </xdr:from>
        <xdr:to>
          <xdr:col>22</xdr:col>
          <xdr:colOff>0</xdr:colOff>
          <xdr:row>44</xdr:row>
          <xdr:rowOff>0</xdr:rowOff>
        </xdr:to>
        <xdr:sp macro="" textlink="">
          <xdr:nvSpPr>
            <xdr:cNvPr id="2051" name="Drop Down 3" hidden="1">
              <a:extLst>
                <a:ext uri="{63B3BB69-23CF-44E3-9099-C40C66FF867C}">
                  <a14:compatExt spid="_x0000_s2051"/>
                </a:ext>
                <a:ext uri="{FF2B5EF4-FFF2-40B4-BE49-F238E27FC236}">
                  <a16:creationId xmlns="" xmlns:a16="http://schemas.microsoft.com/office/drawing/2014/main"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22</xdr:col>
          <xdr:colOff>0</xdr:colOff>
          <xdr:row>43</xdr:row>
          <xdr:rowOff>0</xdr:rowOff>
        </xdr:to>
        <xdr:sp macro="" textlink="">
          <xdr:nvSpPr>
            <xdr:cNvPr id="2052" name="Drop Down 4" hidden="1">
              <a:extLst>
                <a:ext uri="{63B3BB69-23CF-44E3-9099-C40C66FF867C}">
                  <a14:compatExt spid="_x0000_s2052"/>
                </a:ext>
                <a:ext uri="{FF2B5EF4-FFF2-40B4-BE49-F238E27FC236}">
                  <a16:creationId xmlns="" xmlns:a16="http://schemas.microsoft.com/office/drawing/2014/main" id="{00000000-0008-0000-00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0</xdr:rowOff>
        </xdr:from>
        <xdr:to>
          <xdr:col>22</xdr:col>
          <xdr:colOff>0</xdr:colOff>
          <xdr:row>45</xdr:row>
          <xdr:rowOff>0</xdr:rowOff>
        </xdr:to>
        <xdr:sp macro="" textlink="">
          <xdr:nvSpPr>
            <xdr:cNvPr id="2054" name="Drop Down 6" hidden="1">
              <a:extLst>
                <a:ext uri="{63B3BB69-23CF-44E3-9099-C40C66FF867C}">
                  <a14:compatExt spid="_x0000_s2054"/>
                </a:ext>
                <a:ext uri="{FF2B5EF4-FFF2-40B4-BE49-F238E27FC236}">
                  <a16:creationId xmlns=""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46</xdr:row>
          <xdr:rowOff>0</xdr:rowOff>
        </xdr:from>
        <xdr:to>
          <xdr:col>22</xdr:col>
          <xdr:colOff>0</xdr:colOff>
          <xdr:row>47</xdr:row>
          <xdr:rowOff>0</xdr:rowOff>
        </xdr:to>
        <xdr:sp macro="" textlink="">
          <xdr:nvSpPr>
            <xdr:cNvPr id="2061" name="Drop Down 13" hidden="1">
              <a:extLst>
                <a:ext uri="{63B3BB69-23CF-44E3-9099-C40C66FF867C}">
                  <a14:compatExt spid="_x0000_s2061"/>
                </a:ext>
                <a:ext uri="{FF2B5EF4-FFF2-40B4-BE49-F238E27FC236}">
                  <a16:creationId xmlns=""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190500</xdr:rowOff>
        </xdr:from>
        <xdr:to>
          <xdr:col>22</xdr:col>
          <xdr:colOff>0</xdr:colOff>
          <xdr:row>46</xdr:row>
          <xdr:rowOff>0</xdr:rowOff>
        </xdr:to>
        <xdr:sp macro="" textlink="">
          <xdr:nvSpPr>
            <xdr:cNvPr id="2062" name="Drop Down 14" hidden="1">
              <a:extLst>
                <a:ext uri="{63B3BB69-23CF-44E3-9099-C40C66FF867C}">
                  <a14:compatExt spid="_x0000_s2062"/>
                </a:ext>
                <a:ext uri="{FF2B5EF4-FFF2-40B4-BE49-F238E27FC236}">
                  <a16:creationId xmlns=""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47</xdr:row>
          <xdr:rowOff>0</xdr:rowOff>
        </xdr:from>
        <xdr:to>
          <xdr:col>22</xdr:col>
          <xdr:colOff>0</xdr:colOff>
          <xdr:row>48</xdr:row>
          <xdr:rowOff>0</xdr:rowOff>
        </xdr:to>
        <xdr:sp macro="" textlink="">
          <xdr:nvSpPr>
            <xdr:cNvPr id="2063" name="Drop Down 15" hidden="1">
              <a:extLst>
                <a:ext uri="{63B3BB69-23CF-44E3-9099-C40C66FF867C}">
                  <a14:compatExt spid="_x0000_s2063"/>
                </a:ext>
                <a:ext uri="{FF2B5EF4-FFF2-40B4-BE49-F238E27FC236}">
                  <a16:creationId xmlns=""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49</xdr:row>
          <xdr:rowOff>0</xdr:rowOff>
        </xdr:from>
        <xdr:to>
          <xdr:col>22</xdr:col>
          <xdr:colOff>0</xdr:colOff>
          <xdr:row>50</xdr:row>
          <xdr:rowOff>0</xdr:rowOff>
        </xdr:to>
        <xdr:sp macro="" textlink="">
          <xdr:nvSpPr>
            <xdr:cNvPr id="2064" name="Drop Down 16" hidden="1">
              <a:extLst>
                <a:ext uri="{63B3BB69-23CF-44E3-9099-C40C66FF867C}">
                  <a14:compatExt spid="_x0000_s2064"/>
                </a:ext>
                <a:ext uri="{FF2B5EF4-FFF2-40B4-BE49-F238E27FC236}">
                  <a16:creationId xmlns=""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0</xdr:rowOff>
        </xdr:from>
        <xdr:to>
          <xdr:col>22</xdr:col>
          <xdr:colOff>0</xdr:colOff>
          <xdr:row>49</xdr:row>
          <xdr:rowOff>0</xdr:rowOff>
        </xdr:to>
        <xdr:sp macro="" textlink="">
          <xdr:nvSpPr>
            <xdr:cNvPr id="2065" name="Drop Down 17" hidden="1">
              <a:extLst>
                <a:ext uri="{63B3BB69-23CF-44E3-9099-C40C66FF867C}">
                  <a14:compatExt spid="_x0000_s2065"/>
                </a:ext>
                <a:ext uri="{FF2B5EF4-FFF2-40B4-BE49-F238E27FC236}">
                  <a16:creationId xmlns=""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50</xdr:row>
          <xdr:rowOff>0</xdr:rowOff>
        </xdr:from>
        <xdr:to>
          <xdr:col>22</xdr:col>
          <xdr:colOff>0</xdr:colOff>
          <xdr:row>51</xdr:row>
          <xdr:rowOff>0</xdr:rowOff>
        </xdr:to>
        <xdr:sp macro="" textlink="">
          <xdr:nvSpPr>
            <xdr:cNvPr id="2066" name="Drop Down 18" hidden="1">
              <a:extLst>
                <a:ext uri="{63B3BB69-23CF-44E3-9099-C40C66FF867C}">
                  <a14:compatExt spid="_x0000_s2066"/>
                </a:ext>
                <a:ext uri="{FF2B5EF4-FFF2-40B4-BE49-F238E27FC236}">
                  <a16:creationId xmlns=""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0</xdr:rowOff>
        </xdr:from>
        <xdr:to>
          <xdr:col>22</xdr:col>
          <xdr:colOff>0</xdr:colOff>
          <xdr:row>38</xdr:row>
          <xdr:rowOff>0</xdr:rowOff>
        </xdr:to>
        <xdr:sp macro="" textlink="">
          <xdr:nvSpPr>
            <xdr:cNvPr id="2070" name="Drop Down 22" hidden="1">
              <a:extLst>
                <a:ext uri="{63B3BB69-23CF-44E3-9099-C40C66FF867C}">
                  <a14:compatExt spid="_x0000_s2070"/>
                </a:ext>
                <a:ext uri="{FF2B5EF4-FFF2-40B4-BE49-F238E27FC236}">
                  <a16:creationId xmlns="" xmlns:a16="http://schemas.microsoft.com/office/drawing/2014/main" id="{00000000-0008-0000-00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0</xdr:rowOff>
        </xdr:from>
        <xdr:to>
          <xdr:col>22</xdr:col>
          <xdr:colOff>0</xdr:colOff>
          <xdr:row>37</xdr:row>
          <xdr:rowOff>0</xdr:rowOff>
        </xdr:to>
        <xdr:sp macro="" textlink="">
          <xdr:nvSpPr>
            <xdr:cNvPr id="2071" name="Drop Down 23" hidden="1">
              <a:extLst>
                <a:ext uri="{63B3BB69-23CF-44E3-9099-C40C66FF867C}">
                  <a14:compatExt spid="_x0000_s2071"/>
                </a:ext>
                <a:ext uri="{FF2B5EF4-FFF2-40B4-BE49-F238E27FC236}">
                  <a16:creationId xmlns=""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0</xdr:rowOff>
        </xdr:from>
        <xdr:to>
          <xdr:col>22</xdr:col>
          <xdr:colOff>0</xdr:colOff>
          <xdr:row>39</xdr:row>
          <xdr:rowOff>0</xdr:rowOff>
        </xdr:to>
        <xdr:sp macro="" textlink="">
          <xdr:nvSpPr>
            <xdr:cNvPr id="2072" name="Drop Down 24" hidden="1">
              <a:extLst>
                <a:ext uri="{63B3BB69-23CF-44E3-9099-C40C66FF867C}">
                  <a14:compatExt spid="_x0000_s2072"/>
                </a:ext>
                <a:ext uri="{FF2B5EF4-FFF2-40B4-BE49-F238E27FC236}">
                  <a16:creationId xmlns=""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38</xdr:col>
      <xdr:colOff>0</xdr:colOff>
      <xdr:row>69</xdr:row>
      <xdr:rowOff>0</xdr:rowOff>
    </xdr:from>
    <xdr:ext cx="304800" cy="306161"/>
    <xdr:sp macro="" textlink="">
      <xdr:nvSpPr>
        <xdr:cNvPr id="2" name="AutoShape 2" descr="Resultado de imagen de urban rural regions oecd">
          <a:extLst>
            <a:ext uri="{FF2B5EF4-FFF2-40B4-BE49-F238E27FC236}">
              <a16:creationId xmlns="" xmlns:a16="http://schemas.microsoft.com/office/drawing/2014/main" id="{00000000-0008-0000-0300-000002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4"/>
  </sheetPr>
  <dimension ref="A1:AK89"/>
  <sheetViews>
    <sheetView showGridLines="0" tabSelected="1" zoomScale="88" zoomScaleNormal="100" workbookViewId="0"/>
  </sheetViews>
  <sheetFormatPr baseColWidth="10" defaultColWidth="9.140625" defaultRowHeight="15"/>
  <cols>
    <col min="1" max="1" width="2.42578125" style="27" customWidth="1"/>
    <col min="2" max="2" width="3.7109375" style="27" customWidth="1"/>
    <col min="3" max="22" width="11.42578125" style="27" customWidth="1"/>
    <col min="23" max="23" width="2.28515625" style="27" customWidth="1"/>
    <col min="24" max="16384" width="9.140625" style="27"/>
  </cols>
  <sheetData>
    <row r="1" spans="1:34" ht="2.4500000000000002" customHeight="1"/>
    <row r="2" spans="1:34" ht="45" customHeight="1">
      <c r="B2" s="151"/>
      <c r="C2" s="151"/>
      <c r="D2" s="151"/>
      <c r="E2" s="151"/>
      <c r="F2" s="152"/>
      <c r="G2" s="151"/>
      <c r="H2" s="151"/>
      <c r="I2" s="151"/>
      <c r="J2" s="151"/>
      <c r="K2" s="151"/>
      <c r="L2" s="151"/>
      <c r="M2" s="151"/>
      <c r="N2" s="153"/>
      <c r="O2" s="151"/>
      <c r="P2" s="151"/>
      <c r="Q2" s="151"/>
      <c r="R2" s="151"/>
      <c r="S2" s="151"/>
      <c r="T2" s="151"/>
      <c r="U2" s="151"/>
      <c r="V2" s="151"/>
      <c r="W2" s="151"/>
    </row>
    <row r="3" spans="1:34" ht="33.75">
      <c r="B3" s="151"/>
      <c r="C3" s="151"/>
      <c r="D3" s="151"/>
      <c r="E3" s="151"/>
      <c r="F3" s="151"/>
      <c r="G3" s="151"/>
      <c r="H3" s="151"/>
      <c r="I3" s="151"/>
      <c r="J3" s="151"/>
      <c r="K3" s="151"/>
      <c r="L3" s="154" t="s">
        <v>5428</v>
      </c>
      <c r="M3" s="151"/>
      <c r="N3" s="151"/>
      <c r="O3" s="151"/>
      <c r="P3" s="151"/>
      <c r="Q3" s="151"/>
      <c r="R3" s="151"/>
      <c r="S3" s="151"/>
      <c r="T3" s="151"/>
      <c r="U3" s="151"/>
      <c r="V3" s="151"/>
      <c r="W3" s="151"/>
    </row>
    <row r="4" spans="1:34" ht="7.9" customHeight="1" thickBot="1">
      <c r="B4" s="155"/>
      <c r="C4" s="156"/>
      <c r="D4" s="156"/>
      <c r="E4" s="156"/>
      <c r="F4" s="156"/>
      <c r="G4" s="156"/>
      <c r="H4" s="156"/>
      <c r="I4" s="156"/>
      <c r="J4" s="156"/>
      <c r="K4" s="156"/>
      <c r="L4" s="156"/>
      <c r="M4" s="156"/>
      <c r="N4" s="156"/>
      <c r="O4" s="156"/>
      <c r="P4" s="156"/>
      <c r="Q4" s="156"/>
      <c r="R4" s="156"/>
      <c r="S4" s="156"/>
      <c r="T4" s="156"/>
      <c r="U4" s="156"/>
      <c r="V4" s="156"/>
      <c r="W4" s="156"/>
    </row>
    <row r="5" spans="1:34" ht="15" customHeight="1">
      <c r="B5" s="554" t="s">
        <v>5429</v>
      </c>
      <c r="C5" s="554"/>
      <c r="D5" s="554"/>
      <c r="E5" s="554"/>
      <c r="F5" s="554"/>
      <c r="G5" s="554"/>
      <c r="H5" s="554"/>
      <c r="I5" s="554"/>
      <c r="J5" s="188"/>
      <c r="K5" s="188"/>
      <c r="L5" s="188"/>
      <c r="M5" s="188"/>
      <c r="N5" s="188"/>
      <c r="O5" s="188"/>
      <c r="P5" s="188"/>
      <c r="Q5" s="188"/>
      <c r="R5" s="188"/>
      <c r="S5" s="188"/>
      <c r="T5" s="188"/>
      <c r="U5" s="188"/>
    </row>
    <row r="6" spans="1:34" ht="15" customHeight="1">
      <c r="B6" s="555"/>
      <c r="C6" s="555"/>
      <c r="D6" s="555"/>
      <c r="E6" s="555"/>
      <c r="F6" s="555"/>
      <c r="G6" s="555"/>
      <c r="H6" s="555"/>
      <c r="I6" s="555"/>
      <c r="J6" s="189"/>
      <c r="K6" s="189"/>
      <c r="L6" s="189"/>
      <c r="M6" s="189"/>
      <c r="N6" s="189"/>
      <c r="O6" s="189"/>
      <c r="P6" s="189"/>
      <c r="Q6" s="189"/>
      <c r="R6" s="189"/>
      <c r="S6" s="189"/>
      <c r="T6" s="189"/>
    </row>
    <row r="7" spans="1:34" ht="15" customHeight="1">
      <c r="B7" s="555"/>
      <c r="C7" s="555"/>
      <c r="D7" s="555"/>
      <c r="E7" s="555"/>
      <c r="F7" s="555"/>
      <c r="G7" s="555"/>
      <c r="H7" s="555"/>
      <c r="I7" s="555"/>
      <c r="J7" s="189"/>
      <c r="K7" s="189"/>
      <c r="L7" s="189"/>
      <c r="M7" s="189"/>
      <c r="N7" s="189"/>
      <c r="O7" s="189"/>
      <c r="P7" s="189"/>
      <c r="Q7" s="189"/>
      <c r="R7" s="189"/>
      <c r="S7" s="189"/>
      <c r="T7" s="189"/>
      <c r="V7" s="191"/>
    </row>
    <row r="8" spans="1:34" ht="15.75">
      <c r="B8" s="127" t="s">
        <v>5200</v>
      </c>
      <c r="E8" s="29"/>
      <c r="F8" s="147"/>
      <c r="L8" s="162" t="s">
        <v>5203</v>
      </c>
      <c r="M8" s="220" t="s">
        <v>1522</v>
      </c>
      <c r="N8" s="29"/>
      <c r="O8" s="29"/>
      <c r="P8" s="29"/>
      <c r="Q8" s="219" t="s">
        <v>5223</v>
      </c>
      <c r="R8" s="163">
        <f>G70</f>
        <v>79</v>
      </c>
      <c r="T8" s="159"/>
      <c r="V8" s="402" t="s">
        <v>5222</v>
      </c>
      <c r="W8" s="128"/>
      <c r="Y8" s="26"/>
      <c r="Z8" s="26"/>
      <c r="AA8" s="26"/>
      <c r="AB8" s="26"/>
      <c r="AC8" s="26"/>
      <c r="AD8" s="26"/>
    </row>
    <row r="9" spans="1:34" s="26" customFormat="1" ht="3.75" customHeight="1">
      <c r="B9" s="27"/>
      <c r="C9" s="30"/>
      <c r="E9" s="27"/>
      <c r="F9" s="27"/>
      <c r="G9" s="27"/>
      <c r="H9" s="27"/>
      <c r="I9" s="27"/>
      <c r="J9" s="30"/>
      <c r="L9" s="27"/>
      <c r="M9" s="27"/>
      <c r="N9" s="27"/>
      <c r="O9" s="30"/>
      <c r="P9" s="27"/>
      <c r="Q9" s="30"/>
      <c r="S9" s="27"/>
      <c r="T9" s="27"/>
      <c r="U9" s="27"/>
      <c r="V9" s="27"/>
      <c r="W9" s="128"/>
      <c r="X9" s="27"/>
    </row>
    <row r="10" spans="1:34" s="26" customFormat="1" ht="56.25" customHeight="1">
      <c r="A10" s="27"/>
      <c r="B10" s="190" t="s">
        <v>5204</v>
      </c>
      <c r="C10" s="157"/>
      <c r="D10" s="157"/>
      <c r="E10" s="157"/>
      <c r="F10" s="157"/>
      <c r="G10" s="157"/>
      <c r="H10" s="157"/>
      <c r="I10" s="158"/>
      <c r="J10" s="185"/>
      <c r="K10" s="185"/>
      <c r="L10" s="185">
        <f>G34</f>
        <v>47</v>
      </c>
      <c r="M10" s="186" t="str">
        <f>H34</f>
        <v>out of 79 regions</v>
      </c>
      <c r="N10" s="216"/>
      <c r="O10" s="157"/>
      <c r="P10" s="157"/>
      <c r="Q10" s="157"/>
      <c r="R10" s="157"/>
      <c r="S10" s="157"/>
      <c r="T10" s="157"/>
      <c r="U10" s="157"/>
      <c r="V10" s="157"/>
      <c r="W10" s="157"/>
      <c r="X10" s="27"/>
      <c r="AH10" s="237"/>
    </row>
    <row r="11" spans="1:34" s="26" customFormat="1" ht="9.75" customHeight="1">
      <c r="A11" s="27"/>
      <c r="B11" s="125"/>
      <c r="C11" s="27"/>
      <c r="D11" s="27"/>
      <c r="E11" s="27"/>
      <c r="F11" s="27"/>
      <c r="G11" s="27"/>
      <c r="H11" s="27"/>
      <c r="L11" s="27"/>
      <c r="M11" s="27"/>
      <c r="N11" s="27"/>
      <c r="O11" s="27"/>
      <c r="P11" s="27"/>
      <c r="Q11" s="27"/>
      <c r="V11" s="27"/>
      <c r="W11" s="128"/>
      <c r="X11" s="27"/>
      <c r="AH11" s="237"/>
    </row>
    <row r="12" spans="1:34" s="26" customFormat="1" ht="30" customHeight="1">
      <c r="B12" s="27"/>
      <c r="C12" s="28" t="str">
        <f>Framework!B4</f>
        <v>Good Life Enablers</v>
      </c>
      <c r="D12" s="27"/>
      <c r="E12" s="27"/>
      <c r="F12" s="27"/>
      <c r="G12" s="27"/>
      <c r="H12" s="27"/>
      <c r="I12" s="27"/>
      <c r="J12" s="28" t="str">
        <f>Framework!B15</f>
        <v>Life Maintenance</v>
      </c>
      <c r="K12" s="27"/>
      <c r="L12" s="27"/>
      <c r="M12" s="27"/>
      <c r="N12" s="27"/>
      <c r="O12" s="28"/>
      <c r="P12" s="27"/>
      <c r="Q12" s="28" t="str">
        <f>Framework!B21</f>
        <v>Life Flourishing</v>
      </c>
      <c r="R12" s="27"/>
      <c r="S12" s="27"/>
      <c r="T12" s="27"/>
      <c r="U12" s="27"/>
      <c r="V12" s="27"/>
      <c r="W12" s="128"/>
      <c r="X12" s="27"/>
      <c r="AH12" s="237"/>
    </row>
    <row r="13" spans="1:34" s="26" customFormat="1">
      <c r="B13" s="27"/>
      <c r="C13" s="27"/>
      <c r="D13" s="27"/>
      <c r="E13" s="27"/>
      <c r="F13" s="27"/>
      <c r="G13" s="27"/>
      <c r="H13" s="27"/>
      <c r="I13" s="27"/>
      <c r="J13" s="27"/>
      <c r="K13" s="27"/>
      <c r="L13" s="27"/>
      <c r="M13" s="27"/>
      <c r="N13" s="27"/>
      <c r="O13" s="27"/>
      <c r="P13" s="27"/>
      <c r="Q13" s="27"/>
      <c r="R13" s="27"/>
      <c r="S13" s="27"/>
      <c r="T13" s="27"/>
      <c r="U13" s="27"/>
      <c r="V13" s="27"/>
      <c r="W13" s="27"/>
      <c r="X13" s="27"/>
      <c r="AH13" s="237"/>
    </row>
    <row r="14" spans="1:34" s="26" customFormat="1" ht="20.25" customHeight="1">
      <c r="B14" s="27"/>
      <c r="C14" s="29" t="str">
        <f>Framework!C4</f>
        <v>Personal Enablers</v>
      </c>
      <c r="D14" s="27"/>
      <c r="E14" s="27"/>
      <c r="F14" s="27"/>
      <c r="G14" s="27"/>
      <c r="H14" s="27"/>
      <c r="I14" s="27"/>
      <c r="J14" s="29" t="str">
        <f>Framework!C15</f>
        <v>Personal Health and Safety</v>
      </c>
      <c r="K14" s="27"/>
      <c r="L14" s="27"/>
      <c r="M14" s="27"/>
      <c r="N14" s="27"/>
      <c r="O14" s="29"/>
      <c r="P14" s="27"/>
      <c r="Q14" s="29" t="str">
        <f>Framework!C21</f>
        <v>Personal Flourishing</v>
      </c>
      <c r="R14" s="27"/>
      <c r="S14" s="27"/>
      <c r="T14" s="27"/>
      <c r="U14" s="27"/>
      <c r="V14" s="27"/>
      <c r="W14" s="27"/>
      <c r="X14" s="27"/>
      <c r="AH14" s="237"/>
    </row>
    <row r="15" spans="1:34" s="26" customFormat="1" ht="20.25" customHeight="1">
      <c r="B15" s="27"/>
      <c r="C15" s="30" t="str">
        <f>Framework!G4</f>
        <v xml:space="preserve">Housing &amp; basic utilities </v>
      </c>
      <c r="E15" s="27"/>
      <c r="F15" s="27"/>
      <c r="G15" s="27"/>
      <c r="H15" s="27"/>
      <c r="I15" s="27"/>
      <c r="J15" s="30" t="str">
        <f>Framework!G15</f>
        <v xml:space="preserve">Personal Health </v>
      </c>
      <c r="L15" s="27"/>
      <c r="M15" s="27"/>
      <c r="N15" s="27"/>
      <c r="O15" s="30"/>
      <c r="P15" s="27"/>
      <c r="Q15" s="30" t="str">
        <f>Framework!G21</f>
        <v>Self-esteem</v>
      </c>
      <c r="S15" s="27"/>
      <c r="T15" s="27"/>
      <c r="U15" s="27"/>
      <c r="V15" s="27"/>
      <c r="W15" s="27"/>
      <c r="X15" s="27"/>
      <c r="AH15" s="237"/>
    </row>
    <row r="16" spans="1:34" s="26" customFormat="1" ht="20.25" customHeight="1">
      <c r="B16" s="27"/>
      <c r="C16" s="30" t="str">
        <f>Framework!G5</f>
        <v xml:space="preserve">Healthcare </v>
      </c>
      <c r="E16" s="27"/>
      <c r="F16" s="27"/>
      <c r="G16" s="27"/>
      <c r="H16" s="27"/>
      <c r="I16" s="27"/>
      <c r="J16" s="30" t="str">
        <f>Framework!G16</f>
        <v xml:space="preserve">Personal Safety </v>
      </c>
      <c r="L16" s="27"/>
      <c r="M16" s="27"/>
      <c r="N16" s="27"/>
      <c r="O16" s="30"/>
      <c r="P16" s="27"/>
      <c r="Q16" s="30" t="str">
        <f>Framework!G22</f>
        <v>Self-actualization</v>
      </c>
      <c r="S16" s="27"/>
      <c r="T16" s="27"/>
      <c r="U16" s="27"/>
      <c r="V16" s="27"/>
      <c r="W16" s="27"/>
      <c r="X16" s="27"/>
      <c r="AH16" s="237"/>
    </row>
    <row r="17" spans="1:34" s="26" customFormat="1" ht="20.25" customHeight="1">
      <c r="B17" s="27"/>
      <c r="C17" s="30" t="str">
        <f>Framework!G6</f>
        <v xml:space="preserve">Education </v>
      </c>
      <c r="E17" s="27"/>
      <c r="F17" s="27"/>
      <c r="G17" s="27"/>
      <c r="H17" s="27"/>
      <c r="I17" s="27"/>
      <c r="J17" s="30"/>
      <c r="L17" s="27"/>
      <c r="M17" s="27"/>
      <c r="N17" s="27"/>
      <c r="O17" s="30"/>
      <c r="P17" s="27"/>
      <c r="Q17" s="30"/>
      <c r="S17" s="27"/>
      <c r="T17" s="27"/>
      <c r="U17" s="27"/>
      <c r="V17" s="27"/>
      <c r="W17" s="27"/>
      <c r="X17" s="27"/>
      <c r="AH17" s="237"/>
    </row>
    <row r="18" spans="1:34" s="26" customFormat="1" ht="20.25" customHeight="1">
      <c r="B18" s="27"/>
      <c r="C18" s="29" t="str">
        <f>Framework!C7</f>
        <v>Socioeconomic Enablers</v>
      </c>
      <c r="D18" s="27"/>
      <c r="E18" s="27"/>
      <c r="F18" s="27"/>
      <c r="G18" s="27"/>
      <c r="H18" s="27"/>
      <c r="I18" s="27"/>
      <c r="J18" s="29" t="str">
        <f>Framework!C17</f>
        <v>Economic and Societal Health</v>
      </c>
      <c r="K18" s="27"/>
      <c r="L18" s="27"/>
      <c r="M18" s="27"/>
      <c r="N18" s="27"/>
      <c r="O18" s="29"/>
      <c r="P18" s="27"/>
      <c r="Q18" s="29" t="str">
        <f>Framework!C23</f>
        <v>Community Flourishing</v>
      </c>
      <c r="R18" s="27"/>
      <c r="S18" s="27"/>
      <c r="T18" s="27"/>
      <c r="U18" s="27"/>
      <c r="V18" s="27"/>
      <c r="W18" s="27"/>
      <c r="X18" s="27"/>
      <c r="AH18" s="237"/>
    </row>
    <row r="19" spans="1:34" s="26" customFormat="1" ht="20.25" customHeight="1">
      <c r="B19" s="27"/>
      <c r="C19" s="30" t="str">
        <f>Framework!G7</f>
        <v xml:space="preserve">Transport </v>
      </c>
      <c r="E19" s="27"/>
      <c r="F19" s="27"/>
      <c r="H19" s="27"/>
      <c r="I19" s="27"/>
      <c r="J19" s="30" t="str">
        <f>Framework!G17</f>
        <v xml:space="preserve">Inclusive Economy </v>
      </c>
      <c r="L19" s="27"/>
      <c r="M19" s="27"/>
      <c r="O19" s="30"/>
      <c r="P19" s="27"/>
      <c r="Q19" s="30" t="str">
        <f>Framework!G23</f>
        <v>Interpersonal Trust (societal belonging)</v>
      </c>
      <c r="S19" s="27"/>
      <c r="T19" s="27"/>
      <c r="V19" s="27"/>
      <c r="W19" s="27"/>
      <c r="X19" s="27"/>
      <c r="AH19" s="237"/>
    </row>
    <row r="20" spans="1:34" s="26" customFormat="1" ht="20.25" customHeight="1">
      <c r="B20" s="27"/>
      <c r="C20" s="30" t="str">
        <f>Framework!G8</f>
        <v xml:space="preserve">Digital connectivity </v>
      </c>
      <c r="E20" s="27"/>
      <c r="F20" s="27"/>
      <c r="J20" s="30" t="str">
        <f>Framework!G18</f>
        <v xml:space="preserve">Healthy Society </v>
      </c>
      <c r="L20" s="27"/>
      <c r="M20" s="27"/>
      <c r="O20" s="30"/>
      <c r="Q20" s="30" t="str">
        <f>Framework!G24</f>
        <v>Institutional Trust (good governance)</v>
      </c>
      <c r="S20" s="27"/>
      <c r="T20" s="27"/>
      <c r="X20" s="27"/>
      <c r="AH20" s="237"/>
    </row>
    <row r="21" spans="1:34" s="26" customFormat="1" ht="20.25" customHeight="1">
      <c r="B21" s="27"/>
      <c r="C21" s="30" t="str">
        <f>Framework!G9</f>
        <v>Work opportunities</v>
      </c>
      <c r="E21" s="27"/>
      <c r="F21" s="27"/>
      <c r="J21" s="30"/>
      <c r="L21" s="27"/>
      <c r="M21" s="27"/>
      <c r="O21" s="30"/>
      <c r="Q21" s="30"/>
      <c r="S21" s="27"/>
      <c r="T21" s="27"/>
      <c r="X21" s="27"/>
      <c r="AH21" s="237"/>
    </row>
    <row r="22" spans="1:34" s="26" customFormat="1" ht="20.25" customHeight="1">
      <c r="B22" s="27"/>
      <c r="C22" s="30" t="str">
        <f>Framework!G10</f>
        <v>Consumption opprotunities</v>
      </c>
      <c r="E22" s="27"/>
      <c r="F22" s="27"/>
      <c r="J22" s="30"/>
      <c r="L22" s="27"/>
      <c r="M22" s="27"/>
      <c r="O22" s="30"/>
      <c r="Q22" s="30"/>
      <c r="S22" s="27"/>
      <c r="T22" s="27"/>
      <c r="X22" s="27"/>
      <c r="AH22" s="237"/>
    </row>
    <row r="23" spans="1:34" s="26" customFormat="1" ht="20.25" hidden="1" customHeight="1">
      <c r="B23" s="27"/>
      <c r="C23" s="30" t="str">
        <f>Framework!G11</f>
        <v xml:space="preserve">Public spaces </v>
      </c>
      <c r="E23" s="27"/>
      <c r="F23" s="27"/>
      <c r="J23" s="30"/>
      <c r="L23" s="27"/>
      <c r="M23" s="27"/>
      <c r="O23" s="30"/>
      <c r="Q23" s="30"/>
      <c r="S23" s="27"/>
      <c r="T23" s="27"/>
      <c r="X23" s="27"/>
      <c r="AH23" s="237"/>
    </row>
    <row r="24" spans="1:34" s="26" customFormat="1" ht="20.25" customHeight="1">
      <c r="B24" s="27"/>
      <c r="C24" s="30" t="str">
        <f>Framework!G12</f>
        <v xml:space="preserve">Cultural assets </v>
      </c>
      <c r="E24" s="27"/>
      <c r="F24" s="27"/>
      <c r="J24" s="30"/>
      <c r="L24" s="27"/>
      <c r="M24" s="27"/>
      <c r="O24" s="30"/>
      <c r="Q24" s="30"/>
      <c r="S24" s="27"/>
      <c r="T24" s="27"/>
      <c r="Y24" s="27"/>
      <c r="AH24" s="237"/>
    </row>
    <row r="25" spans="1:34" s="26" customFormat="1" ht="20.25" customHeight="1">
      <c r="B25" s="27"/>
      <c r="C25" s="29" t="str">
        <f>Framework!C13</f>
        <v>Ecological Enablers</v>
      </c>
      <c r="D25" s="27"/>
      <c r="E25" s="27"/>
      <c r="F25" s="27"/>
      <c r="J25" s="29" t="str">
        <f>Framework!C19</f>
        <v>Ecological Health</v>
      </c>
      <c r="K25" s="27"/>
      <c r="L25" s="27"/>
      <c r="M25" s="27"/>
      <c r="O25" s="29"/>
      <c r="Q25" s="29" t="str">
        <f>Framework!C25</f>
        <v>Ecological Flourishing</v>
      </c>
      <c r="R25" s="27"/>
      <c r="S25" s="27"/>
      <c r="T25" s="27"/>
      <c r="X25" s="27"/>
      <c r="Y25" s="27"/>
      <c r="AH25" s="237"/>
    </row>
    <row r="26" spans="1:34" s="26" customFormat="1" ht="20.25" customHeight="1">
      <c r="B26" s="27"/>
      <c r="C26" s="30" t="str">
        <f>Framework!G13</f>
        <v xml:space="preserve">Green infrastructure </v>
      </c>
      <c r="E26" s="27"/>
      <c r="F26" s="27"/>
      <c r="J26" s="30" t="str">
        <f>Framework!G19</f>
        <v xml:space="preserve">Healthy Environment </v>
      </c>
      <c r="L26" s="27"/>
      <c r="M26" s="27"/>
      <c r="O26" s="30"/>
      <c r="Q26" s="345" t="str">
        <f>Framework!G25</f>
        <v>Ecosystems services and Biodiversity wealth</v>
      </c>
      <c r="S26" s="27"/>
      <c r="T26" s="27"/>
      <c r="X26" s="27"/>
      <c r="Y26" s="27"/>
      <c r="AH26" s="237"/>
    </row>
    <row r="27" spans="1:34" s="26" customFormat="1" ht="20.25" customHeight="1">
      <c r="B27" s="27"/>
      <c r="C27" s="30" t="str">
        <f>Framework!G14</f>
        <v xml:space="preserve">Protected areas </v>
      </c>
      <c r="E27" s="27"/>
      <c r="F27" s="27"/>
      <c r="J27" s="30" t="str">
        <f>Framework!G20</f>
        <v xml:space="preserve">Climate Change </v>
      </c>
      <c r="L27" s="27"/>
      <c r="M27" s="27"/>
      <c r="O27" s="30"/>
      <c r="Q27" s="30"/>
      <c r="S27" s="27"/>
      <c r="T27" s="27"/>
      <c r="X27" s="27"/>
      <c r="Y27" s="27"/>
      <c r="AH27" s="237"/>
    </row>
    <row r="28" spans="1:34" s="26" customFormat="1">
      <c r="B28" s="27"/>
      <c r="C28" s="27"/>
      <c r="D28" s="27"/>
      <c r="E28" s="27"/>
      <c r="F28" s="27"/>
      <c r="K28" s="27"/>
      <c r="L28" s="27"/>
      <c r="M28" s="27"/>
      <c r="T28" s="27"/>
      <c r="U28" s="27"/>
      <c r="V28" s="27"/>
      <c r="X28" s="27"/>
      <c r="Y28" s="27"/>
      <c r="AH28" s="237"/>
    </row>
    <row r="29" spans="1:34" s="26" customFormat="1" ht="15.75" thickBot="1">
      <c r="A29" s="148"/>
      <c r="B29" s="149"/>
      <c r="C29" s="150"/>
      <c r="D29" s="150"/>
      <c r="E29" s="150"/>
      <c r="F29" s="150"/>
      <c r="G29" s="150"/>
      <c r="H29" s="150"/>
      <c r="I29" s="150"/>
      <c r="J29" s="150"/>
      <c r="K29" s="150"/>
      <c r="L29" s="150"/>
      <c r="M29" s="150"/>
      <c r="N29" s="150"/>
      <c r="O29" s="150"/>
      <c r="P29" s="150"/>
      <c r="Q29" s="150"/>
      <c r="R29" s="150"/>
      <c r="S29" s="150"/>
      <c r="T29" s="150"/>
      <c r="U29" s="150"/>
      <c r="V29" s="150"/>
      <c r="W29" s="150"/>
      <c r="X29" s="27"/>
      <c r="Y29" s="27"/>
      <c r="AH29" s="237"/>
    </row>
    <row r="30" spans="1:34" s="26" customFormat="1" ht="18.75">
      <c r="B30" s="125"/>
      <c r="C30" s="27"/>
      <c r="D30" s="27"/>
      <c r="E30" s="27"/>
      <c r="F30" s="27"/>
      <c r="M30" s="27"/>
      <c r="N30" s="27"/>
      <c r="O30" s="27"/>
      <c r="V30" s="27"/>
      <c r="W30" s="27"/>
      <c r="X30" s="27"/>
      <c r="Y30" s="27"/>
      <c r="AH30" s="237"/>
    </row>
    <row r="31" spans="1:34" s="26" customFormat="1" ht="18.75">
      <c r="B31" s="125"/>
      <c r="C31" s="29" t="s">
        <v>5202</v>
      </c>
      <c r="D31" s="29"/>
      <c r="F31" s="184" t="str">
        <f>M8</f>
        <v>Barcelona</v>
      </c>
      <c r="M31" s="27"/>
      <c r="N31" s="27"/>
      <c r="O31" s="27"/>
      <c r="V31" s="27"/>
      <c r="W31" s="27"/>
      <c r="X31" s="27"/>
      <c r="Y31" s="27"/>
      <c r="AH31" s="237"/>
    </row>
    <row r="32" spans="1:34" s="26" customFormat="1" ht="18.75">
      <c r="B32" s="125"/>
      <c r="C32" s="29" t="s">
        <v>5201</v>
      </c>
      <c r="D32" s="29"/>
      <c r="F32" s="184">
        <f>R8</f>
        <v>79</v>
      </c>
      <c r="M32" s="27"/>
      <c r="N32" s="27"/>
      <c r="O32" s="27"/>
      <c r="V32" s="27"/>
      <c r="W32" s="27"/>
      <c r="X32" s="27"/>
      <c r="Y32" s="27"/>
      <c r="AH32" s="237"/>
    </row>
    <row r="33" spans="1:25" s="26" customFormat="1" ht="18.75">
      <c r="B33" s="125"/>
      <c r="C33" s="27"/>
      <c r="D33" s="27"/>
      <c r="E33" s="27"/>
      <c r="F33" s="27"/>
      <c r="M33" s="27"/>
      <c r="N33" s="27"/>
      <c r="O33" s="27"/>
      <c r="V33" s="27"/>
      <c r="W33" s="27"/>
      <c r="X33" s="27"/>
      <c r="Y33" s="27"/>
    </row>
    <row r="34" spans="1:25" s="26" customFormat="1" ht="18.75">
      <c r="A34" s="136"/>
      <c r="B34" s="177"/>
      <c r="C34" s="178" t="str">
        <f>"Territorial Quality of Life of "&amp;E68</f>
        <v>Territorial Quality of Life of Hostafrancs</v>
      </c>
      <c r="D34" s="179"/>
      <c r="E34" s="180"/>
      <c r="F34" s="181"/>
      <c r="G34" s="182">
        <f>E70</f>
        <v>47</v>
      </c>
      <c r="H34" s="183" t="str">
        <f>"out of "&amp;F32&amp;" regions"</f>
        <v>out of 79 regions</v>
      </c>
      <c r="I34" s="177"/>
      <c r="J34" s="177"/>
      <c r="K34" s="177"/>
      <c r="L34" s="177"/>
      <c r="M34" s="177"/>
      <c r="N34" s="177"/>
      <c r="O34" s="177"/>
      <c r="P34" s="177"/>
      <c r="R34" s="178" t="s">
        <v>5231</v>
      </c>
      <c r="S34" s="177"/>
      <c r="T34" s="177"/>
      <c r="U34" s="177"/>
      <c r="V34" s="177"/>
      <c r="W34" s="177"/>
      <c r="X34" s="27"/>
      <c r="Y34" s="27"/>
    </row>
    <row r="35" spans="1:25" s="26" customFormat="1">
      <c r="A35" s="136"/>
      <c r="B35" s="137"/>
      <c r="C35" s="137"/>
      <c r="D35" s="137"/>
      <c r="E35" s="137"/>
      <c r="F35" s="161"/>
      <c r="G35" s="139"/>
      <c r="H35" s="139"/>
      <c r="I35" s="139"/>
      <c r="J35" s="139"/>
      <c r="K35" s="139"/>
      <c r="L35" s="137"/>
      <c r="M35" s="137"/>
      <c r="N35" s="137"/>
      <c r="O35" s="139"/>
      <c r="P35" s="139"/>
      <c r="X35" s="27"/>
      <c r="Y35" s="27"/>
    </row>
    <row r="36" spans="1:25" s="26" customFormat="1">
      <c r="A36" s="136"/>
      <c r="B36" s="137"/>
      <c r="C36" s="167" t="str">
        <f>C12</f>
        <v>Good Life Enablers</v>
      </c>
      <c r="D36" s="168"/>
      <c r="E36" s="168"/>
      <c r="F36" s="169">
        <f>E72</f>
        <v>43</v>
      </c>
      <c r="H36" s="231" t="str">
        <f>J12</f>
        <v>Life Maintenance</v>
      </c>
      <c r="I36" s="164"/>
      <c r="J36" s="164"/>
      <c r="K36" s="171">
        <f>L72</f>
        <v>23</v>
      </c>
      <c r="M36" s="165" t="str">
        <f>Q12</f>
        <v>Life Flourishing</v>
      </c>
      <c r="N36" s="165"/>
      <c r="O36" s="165"/>
      <c r="P36" s="166">
        <f>S72</f>
        <v>54</v>
      </c>
      <c r="R36" s="29" t="s">
        <v>5234</v>
      </c>
      <c r="Y36" s="27"/>
    </row>
    <row r="37" spans="1:25" s="26" customFormat="1">
      <c r="A37" s="136"/>
      <c r="B37" s="137"/>
      <c r="C37" s="170" t="str">
        <f>C14</f>
        <v>Personal Enablers</v>
      </c>
      <c r="D37" s="33"/>
      <c r="E37" s="33"/>
      <c r="F37" s="160">
        <f>E73</f>
        <v>39</v>
      </c>
      <c r="H37" s="175" t="str">
        <f>J14</f>
        <v>Personal Health and Safety</v>
      </c>
      <c r="I37" s="172"/>
      <c r="J37" s="172"/>
      <c r="K37" s="160">
        <f>L73</f>
        <v>52</v>
      </c>
      <c r="M37" s="176" t="str">
        <f>Q14</f>
        <v>Personal Flourishing</v>
      </c>
      <c r="N37" s="36"/>
      <c r="O37" s="36"/>
      <c r="P37" s="160">
        <f>S73</f>
        <v>39</v>
      </c>
      <c r="R37" s="33" t="s">
        <v>3379</v>
      </c>
      <c r="S37" s="33"/>
      <c r="T37" s="33"/>
      <c r="U37" s="233" t="str">
        <f>IF(F36="-","No data available","")</f>
        <v/>
      </c>
      <c r="V37" s="33"/>
      <c r="W37" s="33"/>
      <c r="Y37" s="27"/>
    </row>
    <row r="38" spans="1:25" s="26" customFormat="1">
      <c r="A38" s="136"/>
      <c r="B38" s="137"/>
      <c r="C38" s="33" t="str">
        <f>C15</f>
        <v xml:space="preserve">Housing &amp; basic utilities </v>
      </c>
      <c r="D38" s="33"/>
      <c r="E38" s="33"/>
      <c r="F38" s="160">
        <f>E74</f>
        <v>52</v>
      </c>
      <c r="H38" s="172" t="str">
        <f>J15</f>
        <v xml:space="preserve">Personal Health </v>
      </c>
      <c r="I38" s="172"/>
      <c r="J38" s="172"/>
      <c r="K38" s="160">
        <f>L74</f>
        <v>56</v>
      </c>
      <c r="M38" s="36" t="str">
        <f>Q15</f>
        <v>Self-esteem</v>
      </c>
      <c r="N38" s="36"/>
      <c r="O38" s="36"/>
      <c r="P38" s="160">
        <f>S74</f>
        <v>39</v>
      </c>
      <c r="R38" s="172" t="s">
        <v>3383</v>
      </c>
      <c r="S38" s="172"/>
      <c r="T38" s="172"/>
      <c r="U38" s="234" t="str">
        <f>IF(K36="-","No data available","")</f>
        <v/>
      </c>
      <c r="V38" s="172"/>
      <c r="W38" s="172"/>
      <c r="Y38" s="27"/>
    </row>
    <row r="39" spans="1:25" s="26" customFormat="1">
      <c r="A39" s="136"/>
      <c r="B39" s="137"/>
      <c r="C39" s="33" t="str">
        <f>C16</f>
        <v xml:space="preserve">Healthcare </v>
      </c>
      <c r="D39" s="33"/>
      <c r="E39" s="33"/>
      <c r="F39" s="160">
        <f>E75</f>
        <v>46</v>
      </c>
      <c r="H39" s="172" t="str">
        <f>J16</f>
        <v xml:space="preserve">Personal Safety </v>
      </c>
      <c r="I39" s="172"/>
      <c r="J39" s="172"/>
      <c r="K39" s="160">
        <f>L75</f>
        <v>35</v>
      </c>
      <c r="M39" s="36" t="str">
        <f>Q16</f>
        <v>Self-actualization</v>
      </c>
      <c r="N39" s="36"/>
      <c r="O39" s="36"/>
      <c r="P39" s="160" t="str">
        <f>S75</f>
        <v>-</v>
      </c>
      <c r="R39" s="36" t="s">
        <v>3387</v>
      </c>
      <c r="S39" s="36"/>
      <c r="T39" s="36"/>
      <c r="U39" s="235" t="str">
        <f>IF(P36="-","No data available","")</f>
        <v/>
      </c>
      <c r="V39" s="36"/>
      <c r="W39" s="36"/>
      <c r="Y39" s="27"/>
    </row>
    <row r="40" spans="1:25" s="26" customFormat="1">
      <c r="A40" s="136"/>
      <c r="B40" s="137"/>
      <c r="C40" s="33" t="str">
        <f>C17</f>
        <v xml:space="preserve">Education </v>
      </c>
      <c r="D40" s="33"/>
      <c r="E40" s="33"/>
      <c r="F40" s="160">
        <f>E76</f>
        <v>20</v>
      </c>
      <c r="H40" s="173"/>
      <c r="I40" s="173"/>
      <c r="J40" s="173"/>
      <c r="K40" s="160"/>
      <c r="M40" s="36"/>
      <c r="N40" s="36"/>
      <c r="O40" s="36"/>
      <c r="P40" s="160"/>
      <c r="R40" s="27"/>
      <c r="S40" s="27"/>
      <c r="T40" s="27"/>
      <c r="U40" s="27"/>
      <c r="V40" s="27"/>
      <c r="W40" s="27"/>
      <c r="Y40" s="27"/>
    </row>
    <row r="41" spans="1:25" s="26" customFormat="1">
      <c r="A41" s="136"/>
      <c r="B41" s="137"/>
      <c r="C41" s="33"/>
      <c r="D41" s="33"/>
      <c r="E41" s="33"/>
      <c r="F41" s="160"/>
      <c r="H41" s="173"/>
      <c r="I41" s="173"/>
      <c r="J41" s="173"/>
      <c r="K41" s="160"/>
      <c r="M41" s="36"/>
      <c r="N41" s="36"/>
      <c r="O41" s="36"/>
      <c r="P41" s="160"/>
      <c r="Y41" s="27"/>
    </row>
    <row r="42" spans="1:25" s="26" customFormat="1">
      <c r="A42" s="136"/>
      <c r="B42" s="137"/>
      <c r="C42" s="170" t="str">
        <f t="shared" ref="C42:C48" si="0">C18</f>
        <v>Socioeconomic Enablers</v>
      </c>
      <c r="D42" s="33"/>
      <c r="E42" s="33"/>
      <c r="F42" s="160">
        <f t="shared" ref="F42:F48" si="1">E77</f>
        <v>5</v>
      </c>
      <c r="H42" s="175" t="str">
        <f>J18</f>
        <v>Economic and Societal Health</v>
      </c>
      <c r="I42" s="172"/>
      <c r="J42" s="172"/>
      <c r="K42" s="160">
        <f>L77</f>
        <v>26</v>
      </c>
      <c r="M42" s="176" t="str">
        <f>Q18</f>
        <v>Community Flourishing</v>
      </c>
      <c r="N42" s="36"/>
      <c r="O42" s="36"/>
      <c r="P42" s="160">
        <f>S77</f>
        <v>43</v>
      </c>
      <c r="R42" s="29" t="s">
        <v>5233</v>
      </c>
      <c r="Y42" s="27"/>
    </row>
    <row r="43" spans="1:25" s="26" customFormat="1">
      <c r="A43" s="136"/>
      <c r="B43" s="137"/>
      <c r="C43" s="33" t="str">
        <f t="shared" si="0"/>
        <v xml:space="preserve">Transport </v>
      </c>
      <c r="D43" s="33"/>
      <c r="E43" s="33"/>
      <c r="F43" s="160">
        <f t="shared" si="1"/>
        <v>1</v>
      </c>
      <c r="H43" s="172" t="str">
        <f>J19</f>
        <v xml:space="preserve">Inclusive Economy </v>
      </c>
      <c r="I43" s="172"/>
      <c r="J43" s="172"/>
      <c r="K43" s="160">
        <f>L78</f>
        <v>29</v>
      </c>
      <c r="M43" s="36" t="str">
        <f>Q19</f>
        <v>Interpersonal Trust (societal belonging)</v>
      </c>
      <c r="N43" s="36"/>
      <c r="O43" s="36"/>
      <c r="P43" s="160" t="str">
        <f>S78</f>
        <v>-</v>
      </c>
      <c r="R43" s="33" t="s">
        <v>3380</v>
      </c>
      <c r="S43" s="33"/>
      <c r="T43" s="33"/>
      <c r="U43" s="233" t="str">
        <f>IF(F37="-","No data available","")</f>
        <v/>
      </c>
      <c r="V43" s="33">
        <v>1</v>
      </c>
      <c r="W43" s="33"/>
      <c r="Y43" s="27"/>
    </row>
    <row r="44" spans="1:25" s="26" customFormat="1">
      <c r="A44" s="136"/>
      <c r="B44" s="137"/>
      <c r="C44" s="33" t="str">
        <f t="shared" si="0"/>
        <v xml:space="preserve">Digital connectivity </v>
      </c>
      <c r="D44" s="33"/>
      <c r="E44" s="33"/>
      <c r="F44" s="160">
        <f t="shared" si="1"/>
        <v>43</v>
      </c>
      <c r="H44" s="172" t="str">
        <f>J20</f>
        <v xml:space="preserve">Healthy Society </v>
      </c>
      <c r="I44" s="172"/>
      <c r="J44" s="172"/>
      <c r="K44" s="160">
        <f>L79</f>
        <v>23</v>
      </c>
      <c r="M44" s="36" t="str">
        <f>Q20</f>
        <v>Institutional Trust (good governance)</v>
      </c>
      <c r="N44" s="36"/>
      <c r="O44" s="36"/>
      <c r="P44" s="160">
        <f>S79</f>
        <v>43</v>
      </c>
      <c r="R44" s="33" t="s">
        <v>3381</v>
      </c>
      <c r="S44" s="33"/>
      <c r="T44" s="33"/>
      <c r="U44" s="233" t="str">
        <f>IF(F42="-","No data available","")</f>
        <v/>
      </c>
      <c r="V44" s="33">
        <f>V43+1</f>
        <v>2</v>
      </c>
      <c r="W44" s="33"/>
      <c r="Y44" s="27"/>
    </row>
    <row r="45" spans="1:25" s="26" customFormat="1">
      <c r="A45" s="136"/>
      <c r="B45" s="137"/>
      <c r="C45" s="33" t="str">
        <f t="shared" si="0"/>
        <v>Work opportunities</v>
      </c>
      <c r="D45" s="33"/>
      <c r="E45" s="33"/>
      <c r="F45" s="160">
        <f t="shared" si="1"/>
        <v>6</v>
      </c>
      <c r="H45" s="173"/>
      <c r="I45" s="173"/>
      <c r="J45" s="173"/>
      <c r="K45" s="160"/>
      <c r="M45" s="36"/>
      <c r="N45" s="36"/>
      <c r="O45" s="36"/>
      <c r="P45" s="160"/>
      <c r="R45" s="33" t="s">
        <v>3382</v>
      </c>
      <c r="S45" s="33"/>
      <c r="T45" s="33"/>
      <c r="U45" s="233" t="str">
        <f>IF(F50="-","No data available","")</f>
        <v/>
      </c>
      <c r="V45" s="33">
        <f t="shared" ref="V45:V51" si="2">V44+1</f>
        <v>3</v>
      </c>
      <c r="W45" s="33"/>
      <c r="X45" s="27"/>
      <c r="Y45" s="27"/>
    </row>
    <row r="46" spans="1:25" s="26" customFormat="1">
      <c r="A46" s="136"/>
      <c r="B46" s="137"/>
      <c r="C46" s="33" t="str">
        <f t="shared" si="0"/>
        <v>Consumption opprotunities</v>
      </c>
      <c r="D46" s="33"/>
      <c r="E46" s="33"/>
      <c r="F46" s="160">
        <f t="shared" si="1"/>
        <v>1</v>
      </c>
      <c r="H46" s="173"/>
      <c r="I46" s="173"/>
      <c r="J46" s="173"/>
      <c r="K46" s="160"/>
      <c r="M46" s="36"/>
      <c r="N46" s="36"/>
      <c r="O46" s="36"/>
      <c r="P46" s="160"/>
      <c r="R46" s="172" t="s">
        <v>3384</v>
      </c>
      <c r="S46" s="172"/>
      <c r="T46" s="172"/>
      <c r="U46" s="234" t="str">
        <f>IF(K36="-","No data available","")</f>
        <v/>
      </c>
      <c r="V46" s="172">
        <f t="shared" si="2"/>
        <v>4</v>
      </c>
      <c r="W46" s="172"/>
      <c r="X46" s="27"/>
    </row>
    <row r="47" spans="1:25" s="26" customFormat="1">
      <c r="A47" s="136"/>
      <c r="B47" s="137"/>
      <c r="C47" s="33" t="str">
        <f t="shared" si="0"/>
        <v xml:space="preserve">Public spaces </v>
      </c>
      <c r="D47" s="33"/>
      <c r="E47" s="33"/>
      <c r="F47" s="160">
        <f t="shared" si="1"/>
        <v>52</v>
      </c>
      <c r="H47" s="173"/>
      <c r="I47" s="173"/>
      <c r="J47" s="173"/>
      <c r="K47" s="116"/>
      <c r="M47" s="174"/>
      <c r="N47" s="174"/>
      <c r="O47" s="174"/>
      <c r="P47" s="116"/>
      <c r="R47" s="172" t="s">
        <v>3385</v>
      </c>
      <c r="S47" s="172"/>
      <c r="T47" s="172"/>
      <c r="U47" s="234" t="str">
        <f>IF(K42="-","No data available","")</f>
        <v/>
      </c>
      <c r="V47" s="172">
        <f t="shared" si="2"/>
        <v>5</v>
      </c>
      <c r="W47" s="172"/>
      <c r="X47" s="27"/>
    </row>
    <row r="48" spans="1:25" s="26" customFormat="1">
      <c r="A48" s="136"/>
      <c r="B48" s="137"/>
      <c r="C48" s="33" t="str">
        <f t="shared" si="0"/>
        <v xml:space="preserve">Cultural assets </v>
      </c>
      <c r="D48" s="33"/>
      <c r="E48" s="33"/>
      <c r="F48" s="160">
        <f t="shared" si="1"/>
        <v>34</v>
      </c>
      <c r="H48" s="173"/>
      <c r="I48" s="173"/>
      <c r="J48" s="173"/>
      <c r="K48" s="160"/>
      <c r="M48" s="36"/>
      <c r="N48" s="36"/>
      <c r="O48" s="36"/>
      <c r="P48" s="160"/>
      <c r="R48" s="172" t="s">
        <v>3386</v>
      </c>
      <c r="S48" s="172"/>
      <c r="T48" s="172"/>
      <c r="U48" s="234" t="str">
        <f>IF(K50="-","No data available","")</f>
        <v/>
      </c>
      <c r="V48" s="172">
        <f t="shared" si="2"/>
        <v>6</v>
      </c>
      <c r="W48" s="172"/>
      <c r="X48" s="27"/>
    </row>
    <row r="49" spans="1:30" s="26" customFormat="1">
      <c r="A49" s="136"/>
      <c r="B49" s="137"/>
      <c r="C49" s="33"/>
      <c r="D49" s="33"/>
      <c r="E49" s="33"/>
      <c r="F49" s="160"/>
      <c r="H49" s="173"/>
      <c r="I49" s="173"/>
      <c r="J49" s="173"/>
      <c r="K49" s="160"/>
      <c r="M49" s="36"/>
      <c r="N49" s="36"/>
      <c r="O49" s="36"/>
      <c r="P49" s="160"/>
      <c r="R49" s="36" t="s">
        <v>3388</v>
      </c>
      <c r="S49" s="36"/>
      <c r="T49" s="36"/>
      <c r="U49" s="235" t="str">
        <f>IF(P37="-","No data available","")</f>
        <v/>
      </c>
      <c r="V49" s="36">
        <f t="shared" si="2"/>
        <v>7</v>
      </c>
      <c r="W49" s="36"/>
      <c r="X49" s="27"/>
    </row>
    <row r="50" spans="1:30" s="26" customFormat="1">
      <c r="A50" s="136"/>
      <c r="B50" s="137"/>
      <c r="C50" s="170" t="str">
        <f>C25</f>
        <v>Ecological Enablers</v>
      </c>
      <c r="D50" s="33"/>
      <c r="E50" s="33"/>
      <c r="F50" s="160">
        <f>E84</f>
        <v>71</v>
      </c>
      <c r="H50" s="175" t="str">
        <f>J25</f>
        <v>Ecological Health</v>
      </c>
      <c r="I50" s="172"/>
      <c r="J50" s="172"/>
      <c r="K50" s="160">
        <f>L84</f>
        <v>32</v>
      </c>
      <c r="M50" s="176" t="str">
        <f>Q25</f>
        <v>Ecological Flourishing</v>
      </c>
      <c r="N50" s="36"/>
      <c r="O50" s="36"/>
      <c r="P50" s="160">
        <f>S84</f>
        <v>70</v>
      </c>
      <c r="R50" s="36" t="s">
        <v>3389</v>
      </c>
      <c r="S50" s="36"/>
      <c r="T50" s="36"/>
      <c r="U50" s="235" t="str">
        <f>IF(P42="-","No data available","")</f>
        <v/>
      </c>
      <c r="V50" s="36">
        <f t="shared" si="2"/>
        <v>8</v>
      </c>
      <c r="W50" s="36"/>
      <c r="X50" s="27"/>
    </row>
    <row r="51" spans="1:30">
      <c r="A51" s="142"/>
      <c r="B51" s="137"/>
      <c r="C51" s="33" t="str">
        <f>C26</f>
        <v xml:space="preserve">Green infrastructure </v>
      </c>
      <c r="D51" s="33"/>
      <c r="E51" s="33"/>
      <c r="F51" s="160">
        <f>E85</f>
        <v>71</v>
      </c>
      <c r="H51" s="172" t="str">
        <f>J26</f>
        <v xml:space="preserve">Healthy Environment </v>
      </c>
      <c r="I51" s="172"/>
      <c r="J51" s="172"/>
      <c r="K51" s="160">
        <f>L85</f>
        <v>53</v>
      </c>
      <c r="M51" s="36" t="str">
        <f>Q26</f>
        <v>Ecosystems services and Biodiversity wealth</v>
      </c>
      <c r="N51" s="36"/>
      <c r="O51" s="36"/>
      <c r="P51" s="160">
        <f>S85</f>
        <v>70</v>
      </c>
      <c r="R51" s="36" t="s">
        <v>5229</v>
      </c>
      <c r="S51" s="36"/>
      <c r="T51" s="36"/>
      <c r="U51" s="235" t="str">
        <f>IF(P50="-","No data available","")</f>
        <v/>
      </c>
      <c r="V51" s="36">
        <f t="shared" si="2"/>
        <v>9</v>
      </c>
      <c r="W51" s="36"/>
      <c r="Y51" s="26"/>
      <c r="Z51" s="26"/>
      <c r="AA51" s="26"/>
      <c r="AB51" s="26"/>
      <c r="AC51" s="26"/>
      <c r="AD51" s="26"/>
    </row>
    <row r="52" spans="1:30">
      <c r="A52" s="142"/>
      <c r="B52" s="137"/>
      <c r="C52" s="33" t="str">
        <f>C27</f>
        <v xml:space="preserve">Protected areas </v>
      </c>
      <c r="D52" s="33"/>
      <c r="E52" s="33"/>
      <c r="F52" s="160" t="str">
        <f>E86</f>
        <v>-</v>
      </c>
      <c r="H52" s="172" t="str">
        <f>J27</f>
        <v xml:space="preserve">Climate Change </v>
      </c>
      <c r="I52" s="172"/>
      <c r="J52" s="172"/>
      <c r="K52" s="160">
        <f>L86</f>
        <v>16</v>
      </c>
      <c r="M52" s="36"/>
      <c r="N52" s="36"/>
      <c r="O52" s="36"/>
      <c r="P52" s="160"/>
      <c r="R52" s="26"/>
      <c r="S52" s="26"/>
      <c r="T52" s="26"/>
      <c r="U52" s="26"/>
      <c r="V52" s="26"/>
      <c r="W52" s="26"/>
      <c r="Y52" s="26"/>
      <c r="Z52" s="26"/>
      <c r="AA52" s="26"/>
      <c r="AB52" s="26"/>
      <c r="AC52" s="26"/>
      <c r="AD52" s="26"/>
    </row>
    <row r="53" spans="1:30">
      <c r="A53" s="142"/>
      <c r="B53" s="137"/>
      <c r="C53" s="137"/>
      <c r="D53" s="137"/>
      <c r="E53" s="137"/>
      <c r="F53" s="137"/>
      <c r="G53" s="137"/>
      <c r="H53" s="137"/>
      <c r="I53" s="137"/>
      <c r="J53" s="137"/>
      <c r="K53" s="139"/>
      <c r="L53" s="139"/>
      <c r="M53" s="137"/>
      <c r="N53" s="137"/>
      <c r="O53" s="137"/>
      <c r="P53" s="137"/>
      <c r="Q53" s="137"/>
      <c r="R53" s="26"/>
      <c r="S53" s="26"/>
      <c r="T53" s="26"/>
      <c r="U53" s="26"/>
      <c r="V53" s="26"/>
      <c r="W53" s="26"/>
      <c r="Y53" s="26"/>
      <c r="Z53" s="26"/>
      <c r="AA53" s="26"/>
      <c r="AB53" s="26"/>
      <c r="AC53" s="26"/>
      <c r="AD53" s="26"/>
    </row>
    <row r="54" spans="1:30" s="26" customFormat="1">
      <c r="E54" s="139"/>
      <c r="F54" s="139"/>
      <c r="G54" s="27"/>
      <c r="H54" s="27"/>
      <c r="I54" s="27"/>
      <c r="P54" s="27"/>
      <c r="Q54" s="27"/>
      <c r="X54" s="27"/>
    </row>
    <row r="55" spans="1:30" s="26" customFormat="1" ht="18.75">
      <c r="B55" s="125"/>
      <c r="C55" s="27"/>
      <c r="D55" s="27"/>
      <c r="E55" s="27"/>
      <c r="F55" s="27"/>
      <c r="M55" s="27"/>
      <c r="N55" s="27"/>
      <c r="O55" s="27"/>
      <c r="V55" s="27"/>
      <c r="W55" s="27"/>
      <c r="X55" s="27"/>
    </row>
    <row r="56" spans="1:30" s="26" customFormat="1" ht="18.75">
      <c r="B56" s="125"/>
      <c r="C56" s="27"/>
      <c r="D56" s="27"/>
      <c r="E56" s="27"/>
      <c r="F56" s="27"/>
      <c r="M56" s="27"/>
      <c r="N56" s="27"/>
      <c r="O56" s="27"/>
      <c r="V56" s="27"/>
      <c r="W56" s="27"/>
      <c r="X56" s="27"/>
    </row>
    <row r="57" spans="1:30" s="26" customFormat="1" ht="18.75">
      <c r="B57" s="125"/>
      <c r="C57" s="27"/>
      <c r="D57" s="27"/>
      <c r="E57" s="27"/>
      <c r="F57" s="27"/>
      <c r="M57" s="27"/>
      <c r="N57" s="27"/>
      <c r="O57" s="27"/>
      <c r="V57" s="27"/>
      <c r="W57" s="27"/>
      <c r="X57" s="27"/>
    </row>
    <row r="58" spans="1:30" s="26" customFormat="1" ht="18.75">
      <c r="B58" s="125"/>
      <c r="C58" s="27"/>
      <c r="D58" s="27"/>
      <c r="E58" s="27"/>
      <c r="F58" s="27"/>
      <c r="M58" s="27"/>
      <c r="N58" s="27"/>
      <c r="O58" s="27"/>
      <c r="V58" s="27"/>
      <c r="W58" s="27"/>
      <c r="X58" s="27"/>
    </row>
    <row r="59" spans="1:30" s="26" customFormat="1" ht="18.75">
      <c r="B59" s="125"/>
      <c r="C59" s="27"/>
      <c r="D59" s="27"/>
      <c r="E59" s="27"/>
      <c r="F59" s="27"/>
      <c r="M59" s="27"/>
      <c r="N59" s="27"/>
      <c r="O59" s="27"/>
      <c r="V59" s="27"/>
      <c r="W59" s="27"/>
      <c r="X59" s="27"/>
    </row>
    <row r="60" spans="1:30" s="26" customFormat="1"/>
    <row r="61" spans="1:30" s="26" customFormat="1"/>
    <row r="62" spans="1:30" s="26" customFormat="1"/>
    <row r="63" spans="1:30" s="26" customFormat="1"/>
    <row r="64" spans="1:30" s="26" customFormat="1"/>
    <row r="65" spans="1:23" s="26" customFormat="1" ht="15.75" thickBot="1">
      <c r="A65" s="146" t="s">
        <v>5199</v>
      </c>
      <c r="B65" s="27"/>
      <c r="C65" s="27"/>
      <c r="D65" s="27"/>
      <c r="E65" s="27"/>
      <c r="F65" s="27"/>
      <c r="M65" s="27"/>
      <c r="N65" s="27"/>
      <c r="O65" s="27"/>
      <c r="V65" s="27"/>
      <c r="W65" s="27"/>
    </row>
    <row r="66" spans="1:23" s="26" customFormat="1">
      <c r="A66" s="133"/>
      <c r="B66" s="134"/>
      <c r="C66" s="134"/>
      <c r="D66" s="134"/>
      <c r="E66" s="134"/>
      <c r="F66" s="134"/>
      <c r="G66" s="135"/>
      <c r="H66" s="135"/>
      <c r="I66" s="135"/>
      <c r="J66" s="135"/>
      <c r="K66" s="134"/>
      <c r="L66" s="134"/>
      <c r="M66" s="134"/>
      <c r="N66" s="134"/>
      <c r="O66" s="134"/>
      <c r="P66" s="135"/>
      <c r="Q66" s="135"/>
      <c r="R66" s="135"/>
      <c r="S66" s="135"/>
      <c r="T66" s="135"/>
      <c r="U66" s="135"/>
      <c r="V66" s="135"/>
      <c r="W66" s="187"/>
    </row>
    <row r="67" spans="1:23" s="26" customFormat="1" ht="30">
      <c r="A67" s="136"/>
      <c r="B67" s="137"/>
      <c r="C67" s="129" t="s">
        <v>5194</v>
      </c>
      <c r="D67" s="129" t="str">
        <f>'Data &amp; Normalization'!B203</f>
        <v>Code</v>
      </c>
      <c r="E67" s="130" t="str">
        <f>'Data &amp; Normalization'!A289</f>
        <v>Region name</v>
      </c>
      <c r="F67" s="139"/>
      <c r="G67" s="139"/>
      <c r="H67" s="139"/>
      <c r="I67" s="138"/>
      <c r="J67" s="139"/>
      <c r="W67" s="143"/>
    </row>
    <row r="68" spans="1:23" s="26" customFormat="1">
      <c r="A68" s="136"/>
      <c r="B68" s="137"/>
      <c r="C68" s="131">
        <v>15</v>
      </c>
      <c r="D68" s="132">
        <f>INDEX(TQoL_Indexes!$A$9:$AK$88,'ESPON Dashboard'!$C$68,MATCH('ESPON Dashboard'!D$67,TQoL_Indexes!$A$8:$AK$8,0))</f>
        <v>15</v>
      </c>
      <c r="E68" s="132" t="str">
        <f>INDEX(TQoL_Indexes!$A$9:$AK$88,'ESPON Dashboard'!$C$68,MATCH('ESPON Dashboard'!E$67,TQoL_Indexes!$A$8:$AK$8,0))</f>
        <v>Hostafrancs</v>
      </c>
      <c r="F68" s="139"/>
      <c r="G68" s="139"/>
      <c r="H68" s="139"/>
      <c r="I68" s="116"/>
      <c r="J68" s="139"/>
      <c r="W68" s="143"/>
    </row>
    <row r="69" spans="1:23" s="26" customFormat="1">
      <c r="A69" s="136"/>
      <c r="B69" s="139"/>
      <c r="C69" s="137"/>
      <c r="D69" s="137"/>
      <c r="E69" s="137"/>
      <c r="F69" s="137"/>
      <c r="G69" s="137"/>
      <c r="H69" s="137"/>
      <c r="I69" s="137"/>
      <c r="J69" s="139"/>
      <c r="K69" s="137"/>
      <c r="L69" s="137"/>
      <c r="M69" s="137"/>
      <c r="N69" s="137"/>
      <c r="O69" s="137"/>
      <c r="P69" s="139"/>
      <c r="Q69" s="139"/>
      <c r="R69" s="139"/>
      <c r="S69" s="139"/>
      <c r="T69" s="139"/>
      <c r="U69" s="139"/>
      <c r="V69" s="139"/>
      <c r="W69" s="143"/>
    </row>
    <row r="70" spans="1:23" s="26" customFormat="1">
      <c r="A70" s="136"/>
      <c r="B70" s="137">
        <v>35</v>
      </c>
      <c r="C70" s="137" t="s">
        <v>3391</v>
      </c>
      <c r="D70" s="137"/>
      <c r="E70" s="116">
        <f>INDEX(TQoL_Indexes!$C$96:$AK$174,'ESPON Dashboard'!$C$68,'ESPON Dashboard'!B70)</f>
        <v>47</v>
      </c>
      <c r="F70" s="141">
        <f>IFERROR(COUNTA(TQoL_Indexes!$B$96:$B$174)-E70,"-")</f>
        <v>32</v>
      </c>
      <c r="G70" s="139">
        <f>SUM(E70:F70)</f>
        <v>79</v>
      </c>
      <c r="H70" s="139"/>
      <c r="I70" s="139"/>
      <c r="J70" s="139"/>
      <c r="K70" s="139"/>
      <c r="L70" s="139"/>
      <c r="M70" s="137"/>
      <c r="N70" s="137"/>
      <c r="O70" s="137"/>
      <c r="P70" s="139"/>
      <c r="Q70" s="139"/>
      <c r="R70" s="139"/>
      <c r="S70" s="139"/>
      <c r="T70" s="139"/>
      <c r="U70" s="139"/>
      <c r="V70" s="139"/>
      <c r="W70" s="143"/>
    </row>
    <row r="71" spans="1:23" s="26" customFormat="1">
      <c r="A71" s="136"/>
      <c r="B71" s="137"/>
      <c r="C71" s="137"/>
      <c r="D71" s="137"/>
      <c r="E71" s="137"/>
      <c r="F71" s="137"/>
      <c r="G71" s="139"/>
      <c r="H71" s="139"/>
      <c r="I71" s="139"/>
      <c r="J71" s="139"/>
      <c r="K71" s="139"/>
      <c r="L71" s="139"/>
      <c r="M71" s="137"/>
      <c r="N71" s="137"/>
      <c r="O71" s="137"/>
      <c r="P71" s="139"/>
      <c r="Q71" s="139"/>
      <c r="R71" s="139"/>
      <c r="S71" s="139"/>
      <c r="T71" s="139"/>
      <c r="U71" s="139"/>
      <c r="V71" s="139"/>
      <c r="W71" s="143"/>
    </row>
    <row r="72" spans="1:23" s="26" customFormat="1">
      <c r="A72" s="136"/>
      <c r="B72" s="137">
        <v>32</v>
      </c>
      <c r="C72" s="31" t="str">
        <f>C12</f>
        <v>Good Life Enablers</v>
      </c>
      <c r="D72" s="139"/>
      <c r="E72" s="116">
        <f>INDEX(TQoL_Indexes!$C$96:$AK$174,'ESPON Dashboard'!$C$68,'ESPON Dashboard'!B72)</f>
        <v>43</v>
      </c>
      <c r="F72" s="141">
        <f>IFERROR(COUNTA(TQoL_Indexes!$B$96:$B$174)-E72,"-")</f>
        <v>36</v>
      </c>
      <c r="G72" s="139">
        <f t="shared" ref="G72:G86" si="3">SUM(E72:F72)</f>
        <v>79</v>
      </c>
      <c r="H72" s="139"/>
      <c r="I72" s="84">
        <v>33</v>
      </c>
      <c r="J72" s="34" t="str">
        <f>J12</f>
        <v>Life Maintenance</v>
      </c>
      <c r="K72" s="139"/>
      <c r="L72" s="116">
        <f>IFERROR(INDEX(TQoL_Indexes!$C$96:$AK$174,'ESPON Dashboard'!$C$68,'ESPON Dashboard'!I72),"")</f>
        <v>23</v>
      </c>
      <c r="M72" s="141">
        <f>IFERROR(COUNTA(TQoL_Indexes!$B$96:$B$174)-L72,"-")</f>
        <v>56</v>
      </c>
      <c r="N72" s="139">
        <f>SUM(L72:M72)</f>
        <v>79</v>
      </c>
      <c r="O72" s="139"/>
      <c r="P72" s="84">
        <v>34</v>
      </c>
      <c r="Q72" s="35" t="str">
        <f>Q12</f>
        <v>Life Flourishing</v>
      </c>
      <c r="R72" s="139"/>
      <c r="S72" s="116">
        <f>IFERROR(INDEX(TQoL_Indexes!$C$96:$AK$174,'ESPON Dashboard'!$C$68,'ESPON Dashboard'!P72),"-")</f>
        <v>54</v>
      </c>
      <c r="T72" s="141">
        <f>IFERROR(COUNTA(TQoL_Indexes!$B$96:$B$174)-S72,"-")</f>
        <v>25</v>
      </c>
      <c r="U72" s="139">
        <f>SUM(S72:T72)</f>
        <v>79</v>
      </c>
      <c r="V72" s="116"/>
      <c r="W72" s="140"/>
    </row>
    <row r="73" spans="1:23" s="26" customFormat="1">
      <c r="A73" s="136"/>
      <c r="B73" s="137">
        <v>23</v>
      </c>
      <c r="C73" s="32" t="str">
        <f>C14</f>
        <v>Personal Enablers</v>
      </c>
      <c r="D73" s="139"/>
      <c r="E73" s="116">
        <f>INDEX(TQoL_Indexes!$C$96:$AK$174,'ESPON Dashboard'!$C$68,'ESPON Dashboard'!B73)</f>
        <v>39</v>
      </c>
      <c r="F73" s="141">
        <f>IFERROR(COUNTA(TQoL_Indexes!$B$96:$B$174)-E73,"-")</f>
        <v>40</v>
      </c>
      <c r="G73" s="139">
        <f t="shared" si="3"/>
        <v>79</v>
      </c>
      <c r="H73" s="139"/>
      <c r="I73" s="84">
        <v>26</v>
      </c>
      <c r="J73" s="36" t="str">
        <f>J14</f>
        <v>Personal Health and Safety</v>
      </c>
      <c r="K73" s="139"/>
      <c r="L73" s="116">
        <f>IFERROR(INDEX(TQoL_Indexes!$C$96:$AK$174,'ESPON Dashboard'!$C$68,'ESPON Dashboard'!I73),"-")</f>
        <v>52</v>
      </c>
      <c r="M73" s="141">
        <f>IFERROR(COUNTA(TQoL_Indexes!$B$96:$B$174)-L73,"-")</f>
        <v>27</v>
      </c>
      <c r="N73" s="139">
        <f>SUM(L73:M73)</f>
        <v>79</v>
      </c>
      <c r="O73" s="139"/>
      <c r="P73" s="84">
        <v>29</v>
      </c>
      <c r="Q73" s="37" t="str">
        <f>Q14</f>
        <v>Personal Flourishing</v>
      </c>
      <c r="R73" s="139"/>
      <c r="S73" s="116">
        <f>IFERROR(INDEX(TQoL_Indexes!$C$96:$AK$174,'ESPON Dashboard'!$C$68,'ESPON Dashboard'!P73),"-")</f>
        <v>39</v>
      </c>
      <c r="T73" s="141">
        <f>IFERROR(COUNTA(TQoL_Indexes!$B$96:$B$174)-S73,"-")</f>
        <v>40</v>
      </c>
      <c r="U73" s="139">
        <f>SUM(S73:T73)</f>
        <v>79</v>
      </c>
      <c r="V73" s="116"/>
      <c r="W73" s="140"/>
    </row>
    <row r="74" spans="1:23" s="26" customFormat="1">
      <c r="A74" s="136"/>
      <c r="B74" s="137">
        <v>1</v>
      </c>
      <c r="C74" s="33" t="str">
        <f t="shared" ref="C74:C86" si="4">C15</f>
        <v xml:space="preserve">Housing &amp; basic utilities </v>
      </c>
      <c r="D74" s="139"/>
      <c r="E74" s="116">
        <f>INDEX(TQoL_Indexes!$C$96:$AK$174,'ESPON Dashboard'!$C$68,'ESPON Dashboard'!B74)</f>
        <v>52</v>
      </c>
      <c r="F74" s="141">
        <f>IFERROR(COUNTA(TQoL_Indexes!$B$96:$B$174)-E74,"-")</f>
        <v>27</v>
      </c>
      <c r="G74" s="139">
        <f t="shared" si="3"/>
        <v>79</v>
      </c>
      <c r="H74" s="139"/>
      <c r="I74" s="84">
        <v>12</v>
      </c>
      <c r="J74" s="38" t="str">
        <f>J15</f>
        <v xml:space="preserve">Personal Health </v>
      </c>
      <c r="K74" s="139"/>
      <c r="L74" s="116">
        <f>IFERROR(INDEX(TQoL_Indexes!$C$96:$AK$174,'ESPON Dashboard'!$C$68,'ESPON Dashboard'!I74),"-")</f>
        <v>56</v>
      </c>
      <c r="M74" s="141">
        <f>IFERROR(COUNTA(TQoL_Indexes!$B$96:$B$174)-L74,"-")</f>
        <v>23</v>
      </c>
      <c r="N74" s="139">
        <f>SUM(L74:M74)</f>
        <v>79</v>
      </c>
      <c r="O74" s="139"/>
      <c r="P74" s="84">
        <v>18</v>
      </c>
      <c r="Q74" s="39" t="str">
        <f>Q15</f>
        <v>Self-esteem</v>
      </c>
      <c r="R74" s="139"/>
      <c r="S74" s="116">
        <f>IFERROR(INDEX(TQoL_Indexes!$C$96:$AK$174,'ESPON Dashboard'!$C$68,'ESPON Dashboard'!P74),"-")</f>
        <v>39</v>
      </c>
      <c r="T74" s="141">
        <f>IFERROR(COUNTA(TQoL_Indexes!$B$96:$B$174)-S74,"-")</f>
        <v>40</v>
      </c>
      <c r="U74" s="139">
        <f>SUM(S74:T74)</f>
        <v>79</v>
      </c>
      <c r="V74" s="116"/>
      <c r="W74" s="140"/>
    </row>
    <row r="75" spans="1:23" s="26" customFormat="1">
      <c r="A75" s="136"/>
      <c r="B75" s="137">
        <v>2</v>
      </c>
      <c r="C75" s="33" t="str">
        <f t="shared" si="4"/>
        <v xml:space="preserve">Healthcare </v>
      </c>
      <c r="D75" s="139"/>
      <c r="E75" s="116">
        <f>INDEX(TQoL_Indexes!$C$96:$AK$174,'ESPON Dashboard'!$C$68,'ESPON Dashboard'!B75)</f>
        <v>46</v>
      </c>
      <c r="F75" s="141">
        <f>IFERROR(COUNTA(TQoL_Indexes!$B$96:$B$174)-E75,"-")</f>
        <v>33</v>
      </c>
      <c r="G75" s="139">
        <f t="shared" si="3"/>
        <v>79</v>
      </c>
      <c r="H75" s="139"/>
      <c r="I75" s="84">
        <v>13</v>
      </c>
      <c r="J75" s="38" t="str">
        <f>J16</f>
        <v xml:space="preserve">Personal Safety </v>
      </c>
      <c r="K75" s="139"/>
      <c r="L75" s="116">
        <f>IFERROR(INDEX(TQoL_Indexes!$C$96:$AK$174,'ESPON Dashboard'!$C$68,'ESPON Dashboard'!I75),"-")</f>
        <v>35</v>
      </c>
      <c r="M75" s="141">
        <f>IFERROR(COUNTA(TQoL_Indexes!$B$96:$B$174)-L75,"-")</f>
        <v>44</v>
      </c>
      <c r="N75" s="139">
        <f>SUM(L75:M75)</f>
        <v>79</v>
      </c>
      <c r="O75" s="139"/>
      <c r="P75" s="84">
        <v>19</v>
      </c>
      <c r="Q75" s="39" t="str">
        <f>Q16</f>
        <v>Self-actualization</v>
      </c>
      <c r="R75" s="139"/>
      <c r="S75" s="116" t="str">
        <f>IFERROR(INDEX(TQoL_Indexes!$C$96:$AK$174,'ESPON Dashboard'!$C$68,'ESPON Dashboard'!P75),"-")</f>
        <v>-</v>
      </c>
      <c r="T75" s="141" t="str">
        <f>IFERROR(COUNTA(TQoL_Indexes!$B$96:$B$174)-S75,"-")</f>
        <v>-</v>
      </c>
      <c r="U75" s="139">
        <f>SUM(S75:T75)</f>
        <v>0</v>
      </c>
      <c r="V75" s="116"/>
      <c r="W75" s="140"/>
    </row>
    <row r="76" spans="1:23" s="26" customFormat="1">
      <c r="A76" s="136"/>
      <c r="B76" s="137">
        <v>3</v>
      </c>
      <c r="C76" s="33" t="str">
        <f t="shared" si="4"/>
        <v xml:space="preserve">Education </v>
      </c>
      <c r="D76" s="139"/>
      <c r="E76" s="116">
        <f>INDEX(TQoL_Indexes!$C$96:$AK$174,'ESPON Dashboard'!$C$68,'ESPON Dashboard'!B76)</f>
        <v>20</v>
      </c>
      <c r="F76" s="141">
        <f>IFERROR(COUNTA(TQoL_Indexes!$B$96:$B$174)-E76,"-")</f>
        <v>59</v>
      </c>
      <c r="G76" s="139">
        <f t="shared" si="3"/>
        <v>79</v>
      </c>
      <c r="H76" s="139"/>
      <c r="I76" s="84"/>
      <c r="J76" s="139"/>
      <c r="K76" s="139"/>
      <c r="L76" s="116"/>
      <c r="M76" s="141"/>
      <c r="N76" s="139"/>
      <c r="O76" s="139"/>
      <c r="P76" s="84"/>
      <c r="Q76" s="139"/>
      <c r="R76" s="139"/>
      <c r="S76" s="116"/>
      <c r="T76" s="141"/>
      <c r="U76" s="139"/>
      <c r="V76" s="116"/>
      <c r="W76" s="140"/>
    </row>
    <row r="77" spans="1:23" s="26" customFormat="1">
      <c r="A77" s="136"/>
      <c r="B77" s="137">
        <v>24</v>
      </c>
      <c r="C77" s="32" t="str">
        <f t="shared" si="4"/>
        <v>Socioeconomic Enablers</v>
      </c>
      <c r="D77" s="139"/>
      <c r="E77" s="116">
        <f>INDEX(TQoL_Indexes!$C$96:$AK$174,'ESPON Dashboard'!$C$68,'ESPON Dashboard'!B77)</f>
        <v>5</v>
      </c>
      <c r="F77" s="141">
        <f>IFERROR(COUNTA(TQoL_Indexes!$B$96:$B$174)-E77,"-")</f>
        <v>74</v>
      </c>
      <c r="G77" s="139">
        <f t="shared" si="3"/>
        <v>79</v>
      </c>
      <c r="H77" s="139"/>
      <c r="I77" s="84">
        <v>27</v>
      </c>
      <c r="J77" s="36" t="str">
        <f>J18</f>
        <v>Economic and Societal Health</v>
      </c>
      <c r="K77" s="139"/>
      <c r="L77" s="116">
        <f>IFERROR(INDEX(TQoL_Indexes!$C$96:$AK$174,'ESPON Dashboard'!$C$68,'ESPON Dashboard'!I77),"-")</f>
        <v>26</v>
      </c>
      <c r="M77" s="141">
        <f>IFERROR(COUNTA(TQoL_Indexes!$B$96:$B$174)-L77,"-")</f>
        <v>53</v>
      </c>
      <c r="N77" s="139">
        <f>SUM(L77:M77)</f>
        <v>79</v>
      </c>
      <c r="O77" s="139"/>
      <c r="P77" s="84">
        <v>30</v>
      </c>
      <c r="Q77" s="37" t="str">
        <f>Q18</f>
        <v>Community Flourishing</v>
      </c>
      <c r="R77" s="139"/>
      <c r="S77" s="116">
        <f>IFERROR(INDEX(TQoL_Indexes!$C$96:$AK$174,'ESPON Dashboard'!$C$68,'ESPON Dashboard'!P77),"-")</f>
        <v>43</v>
      </c>
      <c r="T77" s="141">
        <f>IFERROR(COUNTA(TQoL_Indexes!$B$96:$B$174)-S77,"-")</f>
        <v>36</v>
      </c>
      <c r="U77" s="139">
        <f>SUM(S77:T77)</f>
        <v>79</v>
      </c>
      <c r="V77" s="116"/>
      <c r="W77" s="140"/>
    </row>
    <row r="78" spans="1:23" s="26" customFormat="1">
      <c r="A78" s="136"/>
      <c r="B78" s="137">
        <v>4</v>
      </c>
      <c r="C78" s="33" t="str">
        <f t="shared" si="4"/>
        <v xml:space="preserve">Transport </v>
      </c>
      <c r="D78" s="139"/>
      <c r="E78" s="116">
        <f>INDEX(TQoL_Indexes!$C$96:$AK$174,'ESPON Dashboard'!$C$68,'ESPON Dashboard'!B78)</f>
        <v>1</v>
      </c>
      <c r="F78" s="141">
        <f>IFERROR(COUNTA(TQoL_Indexes!$B$96:$B$174)-E78,"-")</f>
        <v>78</v>
      </c>
      <c r="G78" s="139">
        <f t="shared" si="3"/>
        <v>79</v>
      </c>
      <c r="H78" s="139"/>
      <c r="I78" s="84">
        <v>14</v>
      </c>
      <c r="J78" s="38" t="str">
        <f>J19</f>
        <v xml:space="preserve">Inclusive Economy </v>
      </c>
      <c r="K78" s="139"/>
      <c r="L78" s="116">
        <f>IFERROR(INDEX(TQoL_Indexes!$C$96:$AK$174,'ESPON Dashboard'!$C$68,'ESPON Dashboard'!I78),"-")</f>
        <v>29</v>
      </c>
      <c r="M78" s="141">
        <f>IFERROR(COUNTA(TQoL_Indexes!$B$96:$B$174)-L78,"-")</f>
        <v>50</v>
      </c>
      <c r="N78" s="139">
        <f>SUM(L78:M78)</f>
        <v>79</v>
      </c>
      <c r="O78" s="139"/>
      <c r="P78" s="84">
        <v>20</v>
      </c>
      <c r="Q78" s="39" t="str">
        <f>Q19</f>
        <v>Interpersonal Trust (societal belonging)</v>
      </c>
      <c r="R78" s="139"/>
      <c r="S78" s="116" t="str">
        <f>IFERROR(INDEX(TQoL_Indexes!$C$96:$AK$174,'ESPON Dashboard'!$C$68,'ESPON Dashboard'!P78),"-")</f>
        <v>-</v>
      </c>
      <c r="T78" s="141" t="str">
        <f>IFERROR(COUNTA(TQoL_Indexes!$B$96:$B$174)-S78,"-")</f>
        <v>-</v>
      </c>
      <c r="U78" s="139">
        <f>SUM(S78:T78)</f>
        <v>0</v>
      </c>
      <c r="V78" s="116"/>
      <c r="W78" s="140"/>
    </row>
    <row r="79" spans="1:23" s="26" customFormat="1">
      <c r="A79" s="136"/>
      <c r="B79" s="137">
        <v>5</v>
      </c>
      <c r="C79" s="33" t="str">
        <f t="shared" si="4"/>
        <v xml:space="preserve">Digital connectivity </v>
      </c>
      <c r="D79" s="139"/>
      <c r="E79" s="116">
        <f>INDEX(TQoL_Indexes!$C$96:$AK$174,'ESPON Dashboard'!$C$68,'ESPON Dashboard'!B79)</f>
        <v>43</v>
      </c>
      <c r="F79" s="141">
        <f>IFERROR(COUNTA(TQoL_Indexes!$B$96:$B$174)-E79,"-")</f>
        <v>36</v>
      </c>
      <c r="G79" s="139">
        <f t="shared" si="3"/>
        <v>79</v>
      </c>
      <c r="H79" s="139"/>
      <c r="I79" s="84">
        <v>15</v>
      </c>
      <c r="J79" s="38" t="str">
        <f>J20</f>
        <v xml:space="preserve">Healthy Society </v>
      </c>
      <c r="K79" s="139"/>
      <c r="L79" s="116">
        <f>IFERROR(INDEX(TQoL_Indexes!$C$96:$AK$174,'ESPON Dashboard'!$C$68,'ESPON Dashboard'!I79),"-")</f>
        <v>23</v>
      </c>
      <c r="M79" s="141">
        <f>IFERROR(COUNTA(TQoL_Indexes!$B$96:$B$174)-L79,"-")</f>
        <v>56</v>
      </c>
      <c r="N79" s="139">
        <f>SUM(L79:M79)</f>
        <v>79</v>
      </c>
      <c r="O79" s="139"/>
      <c r="P79" s="84">
        <v>21</v>
      </c>
      <c r="Q79" s="39" t="str">
        <f>Q20</f>
        <v>Institutional Trust (good governance)</v>
      </c>
      <c r="R79" s="139"/>
      <c r="S79" s="116">
        <f>IFERROR(INDEX(TQoL_Indexes!$C$96:$AK$174,'ESPON Dashboard'!$C$68,'ESPON Dashboard'!P79),"-")</f>
        <v>43</v>
      </c>
      <c r="T79" s="141">
        <f>IFERROR(COUNTA(TQoL_Indexes!$B$96:$B$174)-S79,"-")</f>
        <v>36</v>
      </c>
      <c r="U79" s="139">
        <f>SUM(S79:T79)</f>
        <v>79</v>
      </c>
      <c r="V79" s="116"/>
      <c r="W79" s="140"/>
    </row>
    <row r="80" spans="1:23" s="26" customFormat="1">
      <c r="A80" s="136"/>
      <c r="B80" s="137">
        <v>6</v>
      </c>
      <c r="C80" s="33" t="str">
        <f t="shared" si="4"/>
        <v>Work opportunities</v>
      </c>
      <c r="D80" s="139"/>
      <c r="E80" s="116">
        <f>INDEX(TQoL_Indexes!$C$96:$AK$174,'ESPON Dashboard'!$C$68,'ESPON Dashboard'!B80)</f>
        <v>6</v>
      </c>
      <c r="F80" s="141">
        <f>IFERROR(COUNTA(TQoL_Indexes!$B$96:$B$174)-E80,"-")</f>
        <v>73</v>
      </c>
      <c r="G80" s="139">
        <f t="shared" si="3"/>
        <v>79</v>
      </c>
      <c r="H80" s="139"/>
      <c r="I80" s="84"/>
      <c r="J80" s="139"/>
      <c r="K80" s="139"/>
      <c r="L80" s="116"/>
      <c r="M80" s="141"/>
      <c r="N80" s="139"/>
      <c r="O80" s="139"/>
      <c r="P80" s="84"/>
      <c r="Q80" s="139"/>
      <c r="R80" s="139"/>
      <c r="S80" s="116"/>
      <c r="T80" s="141"/>
      <c r="U80" s="139"/>
      <c r="V80" s="116"/>
      <c r="W80" s="140"/>
    </row>
    <row r="81" spans="1:37" s="26" customFormat="1">
      <c r="A81" s="136"/>
      <c r="B81" s="137">
        <v>7</v>
      </c>
      <c r="C81" s="33" t="str">
        <f t="shared" si="4"/>
        <v>Consumption opprotunities</v>
      </c>
      <c r="D81" s="139"/>
      <c r="E81" s="116">
        <f>INDEX(TQoL_Indexes!$C$96:$AK$174,'ESPON Dashboard'!$C$68,'ESPON Dashboard'!B81)</f>
        <v>1</v>
      </c>
      <c r="F81" s="141">
        <f>IFERROR(COUNTA(TQoL_Indexes!$B$96:$B$174)-E81,"-")</f>
        <v>78</v>
      </c>
      <c r="G81" s="139">
        <f t="shared" si="3"/>
        <v>79</v>
      </c>
      <c r="H81" s="139"/>
      <c r="I81" s="84"/>
      <c r="J81" s="139"/>
      <c r="K81" s="139"/>
      <c r="L81" s="116"/>
      <c r="M81" s="141"/>
      <c r="N81" s="139"/>
      <c r="O81" s="139"/>
      <c r="P81" s="84"/>
      <c r="Q81" s="139"/>
      <c r="R81" s="139"/>
      <c r="S81" s="116"/>
      <c r="T81" s="141"/>
      <c r="U81" s="139"/>
      <c r="V81" s="116"/>
      <c r="W81" s="140"/>
    </row>
    <row r="82" spans="1:37" s="26" customFormat="1" hidden="1">
      <c r="A82" s="136"/>
      <c r="B82" s="137">
        <v>8</v>
      </c>
      <c r="C82" s="33" t="str">
        <f t="shared" si="4"/>
        <v xml:space="preserve">Public spaces </v>
      </c>
      <c r="D82" s="139"/>
      <c r="E82" s="116">
        <f>INDEX(TQoL_Indexes!$C$96:$AK$174,'ESPON Dashboard'!$C$68,'ESPON Dashboard'!B82)</f>
        <v>52</v>
      </c>
      <c r="F82" s="141">
        <f>IFERROR(COUNTA(TQoL_Indexes!$B$96:$B$174)-E82,"-")</f>
        <v>27</v>
      </c>
      <c r="G82" s="139">
        <f t="shared" si="3"/>
        <v>79</v>
      </c>
      <c r="H82" s="139"/>
      <c r="I82" s="84"/>
      <c r="J82" s="139"/>
      <c r="K82" s="139"/>
      <c r="L82" s="116"/>
      <c r="M82" s="141"/>
      <c r="N82" s="139"/>
      <c r="O82" s="139"/>
      <c r="P82" s="84"/>
      <c r="Q82" s="139"/>
      <c r="R82" s="139"/>
      <c r="S82" s="116"/>
      <c r="T82" s="141"/>
      <c r="U82" s="139"/>
      <c r="V82" s="116"/>
      <c r="W82" s="140"/>
    </row>
    <row r="83" spans="1:37" s="26" customFormat="1">
      <c r="A83" s="136"/>
      <c r="B83" s="137">
        <v>9</v>
      </c>
      <c r="C83" s="33" t="str">
        <f t="shared" si="4"/>
        <v xml:space="preserve">Cultural assets </v>
      </c>
      <c r="D83" s="139"/>
      <c r="E83" s="116">
        <f>INDEX(TQoL_Indexes!$C$96:$AK$174,'ESPON Dashboard'!$C$68,'ESPON Dashboard'!B83)</f>
        <v>34</v>
      </c>
      <c r="F83" s="141">
        <f>IFERROR(COUNTA(TQoL_Indexes!$B$96:$B$174)-E83,"-")</f>
        <v>45</v>
      </c>
      <c r="G83" s="139">
        <f t="shared" si="3"/>
        <v>79</v>
      </c>
      <c r="H83" s="139"/>
      <c r="I83" s="84"/>
      <c r="J83" s="139"/>
      <c r="K83" s="139"/>
      <c r="L83" s="116"/>
      <c r="M83" s="141"/>
      <c r="N83" s="139"/>
      <c r="O83" s="139"/>
      <c r="P83" s="84"/>
      <c r="Q83" s="139"/>
      <c r="R83" s="139"/>
      <c r="S83" s="116"/>
      <c r="T83" s="141"/>
      <c r="U83" s="139"/>
      <c r="V83" s="116"/>
      <c r="W83" s="140"/>
    </row>
    <row r="84" spans="1:37" s="26" customFormat="1">
      <c r="A84" s="136"/>
      <c r="B84" s="137">
        <v>25</v>
      </c>
      <c r="C84" s="32" t="str">
        <f t="shared" si="4"/>
        <v>Ecological Enablers</v>
      </c>
      <c r="D84" s="139"/>
      <c r="E84" s="116">
        <f>INDEX(TQoL_Indexes!$C$96:$AK$174,'ESPON Dashboard'!$C$68,'ESPON Dashboard'!B84)</f>
        <v>71</v>
      </c>
      <c r="F84" s="141">
        <f>IFERROR(COUNTA(TQoL_Indexes!$B$96:$B$174)-E84,"-")</f>
        <v>8</v>
      </c>
      <c r="G84" s="139">
        <f t="shared" si="3"/>
        <v>79</v>
      </c>
      <c r="H84" s="139"/>
      <c r="I84" s="84">
        <v>28</v>
      </c>
      <c r="J84" s="36" t="str">
        <f>J25</f>
        <v>Ecological Health</v>
      </c>
      <c r="K84" s="139"/>
      <c r="L84" s="116">
        <f>IFERROR(INDEX(TQoL_Indexes!$C$96:$AK$174,'ESPON Dashboard'!$C$68,'ESPON Dashboard'!I84),"-")</f>
        <v>32</v>
      </c>
      <c r="M84" s="141">
        <f>IFERROR(COUNTA(TQoL_Indexes!$B$96:$B$174)-L84,"-")</f>
        <v>47</v>
      </c>
      <c r="N84" s="139">
        <f>SUM(L84:M84)</f>
        <v>79</v>
      </c>
      <c r="O84" s="139"/>
      <c r="P84" s="84">
        <v>31</v>
      </c>
      <c r="Q84" s="37" t="str">
        <f>Q25</f>
        <v>Ecological Flourishing</v>
      </c>
      <c r="R84" s="139"/>
      <c r="S84" s="116">
        <f>IFERROR(INDEX(TQoL_Indexes!$C$96:$AK$174,'ESPON Dashboard'!$C$68,'ESPON Dashboard'!P84),"-")</f>
        <v>70</v>
      </c>
      <c r="T84" s="141">
        <f>IFERROR(COUNTA(TQoL_Indexes!$B$96:$B$174)-S84,"-")</f>
        <v>9</v>
      </c>
      <c r="U84" s="139">
        <f>SUM(S84:T84)</f>
        <v>79</v>
      </c>
      <c r="V84" s="116"/>
      <c r="W84" s="140"/>
    </row>
    <row r="85" spans="1:37">
      <c r="A85" s="142"/>
      <c r="B85" s="137">
        <v>10</v>
      </c>
      <c r="C85" s="33" t="str">
        <f t="shared" si="4"/>
        <v xml:space="preserve">Green infrastructure </v>
      </c>
      <c r="D85" s="137"/>
      <c r="E85" s="116">
        <f>INDEX(TQoL_Indexes!$C$96:$AK$174,'ESPON Dashboard'!$C$68,'ESPON Dashboard'!B85)</f>
        <v>71</v>
      </c>
      <c r="F85" s="141">
        <f>IFERROR(COUNTA(TQoL_Indexes!$B$96:$B$174)-E85,"-")</f>
        <v>8</v>
      </c>
      <c r="G85" s="139">
        <f t="shared" si="3"/>
        <v>79</v>
      </c>
      <c r="H85" s="137"/>
      <c r="I85" s="84">
        <v>16</v>
      </c>
      <c r="J85" s="38" t="str">
        <f>J26</f>
        <v xml:space="preserve">Healthy Environment </v>
      </c>
      <c r="K85" s="137"/>
      <c r="L85" s="116">
        <f>IFERROR(INDEX(TQoL_Indexes!$C$96:$AK$174,'ESPON Dashboard'!$C$68,'ESPON Dashboard'!I85),"-")</f>
        <v>53</v>
      </c>
      <c r="M85" s="141">
        <f>IFERROR(COUNTA(TQoL_Indexes!$B$96:$B$174)-L85,"-")</f>
        <v>26</v>
      </c>
      <c r="N85" s="139">
        <f>SUM(L85:M85)</f>
        <v>79</v>
      </c>
      <c r="O85" s="137"/>
      <c r="P85" s="84">
        <v>22</v>
      </c>
      <c r="Q85" s="39" t="str">
        <f>Q26</f>
        <v>Ecosystems services and Biodiversity wealth</v>
      </c>
      <c r="R85" s="137"/>
      <c r="S85" s="116">
        <f>IFERROR(INDEX(TQoL_Indexes!$C$96:$AK$174,'ESPON Dashboard'!$C$68,'ESPON Dashboard'!P85),"-")</f>
        <v>70</v>
      </c>
      <c r="T85" s="141">
        <f>IFERROR(COUNTA(TQoL_Indexes!$B$96:$B$174)-S85,"-")</f>
        <v>9</v>
      </c>
      <c r="U85" s="139">
        <f>SUM(S85:T85)</f>
        <v>79</v>
      </c>
      <c r="V85" s="116"/>
      <c r="W85" s="143"/>
      <c r="X85" s="26"/>
      <c r="Y85" s="26"/>
      <c r="Z85" s="26"/>
      <c r="AA85" s="26"/>
      <c r="AB85" s="26"/>
      <c r="AC85" s="26"/>
      <c r="AD85" s="26"/>
      <c r="AF85" s="26"/>
      <c r="AG85" s="26"/>
      <c r="AH85" s="26"/>
      <c r="AI85" s="26"/>
      <c r="AJ85" s="26"/>
      <c r="AK85" s="26"/>
    </row>
    <row r="86" spans="1:37">
      <c r="A86" s="142"/>
      <c r="B86" s="137">
        <v>11</v>
      </c>
      <c r="C86" s="33" t="str">
        <f t="shared" si="4"/>
        <v xml:space="preserve">Protected areas </v>
      </c>
      <c r="D86" s="137"/>
      <c r="E86" s="116" t="str">
        <f>INDEX(TQoL_Indexes!$C$96:$AK$174,'ESPON Dashboard'!$C$68,'ESPON Dashboard'!B86)</f>
        <v>-</v>
      </c>
      <c r="F86" s="141" t="str">
        <f>IFERROR(COUNTA(TQoL_Indexes!$B$96:$B$174)-E86,"-")</f>
        <v>-</v>
      </c>
      <c r="G86" s="139">
        <f t="shared" si="3"/>
        <v>0</v>
      </c>
      <c r="H86" s="137"/>
      <c r="I86" s="84">
        <v>17</v>
      </c>
      <c r="J86" s="38" t="str">
        <f>J27</f>
        <v xml:space="preserve">Climate Change </v>
      </c>
      <c r="K86" s="137"/>
      <c r="L86" s="116">
        <f>IFERROR(INDEX(TQoL_Indexes!$C$96:$AK$174,'ESPON Dashboard'!$C$68,'ESPON Dashboard'!I86),"-")</f>
        <v>16</v>
      </c>
      <c r="M86" s="141">
        <f>IFERROR(COUNTA(TQoL_Indexes!$B$96:$B$174)-L86,"-")</f>
        <v>63</v>
      </c>
      <c r="N86" s="139">
        <f>SUM(L86:M86)</f>
        <v>79</v>
      </c>
      <c r="O86" s="137"/>
      <c r="P86" s="137"/>
      <c r="Q86" s="137"/>
      <c r="R86" s="137"/>
      <c r="S86" s="116"/>
      <c r="T86" s="141"/>
      <c r="U86" s="139"/>
      <c r="V86" s="116"/>
      <c r="W86" s="143"/>
      <c r="X86" s="26"/>
      <c r="Y86" s="26"/>
      <c r="Z86" s="26"/>
      <c r="AA86" s="26"/>
      <c r="AB86" s="26"/>
      <c r="AC86" s="26"/>
      <c r="AD86" s="26"/>
      <c r="AF86" s="26"/>
      <c r="AG86" s="26"/>
      <c r="AH86" s="26"/>
      <c r="AI86" s="26"/>
      <c r="AJ86" s="26"/>
      <c r="AK86" s="26"/>
    </row>
    <row r="87" spans="1:37">
      <c r="A87" s="142"/>
      <c r="B87" s="137"/>
      <c r="C87" s="137"/>
      <c r="D87" s="137"/>
      <c r="E87" s="137"/>
      <c r="F87" s="137"/>
      <c r="G87" s="137"/>
      <c r="H87" s="137"/>
      <c r="I87" s="137"/>
      <c r="J87" s="137"/>
      <c r="K87" s="137"/>
      <c r="L87" s="137"/>
      <c r="M87" s="137"/>
      <c r="N87" s="137"/>
      <c r="O87" s="137"/>
      <c r="P87" s="137"/>
      <c r="Q87" s="137"/>
      <c r="R87" s="137"/>
      <c r="S87" s="137"/>
      <c r="T87" s="137"/>
      <c r="U87" s="137"/>
      <c r="V87" s="137"/>
      <c r="W87" s="143"/>
      <c r="X87" s="26"/>
      <c r="Y87" s="26"/>
      <c r="Z87" s="26"/>
      <c r="AA87" s="26"/>
      <c r="AB87" s="26"/>
      <c r="AC87" s="26"/>
      <c r="AD87" s="26"/>
      <c r="AF87" s="26"/>
      <c r="AG87" s="26"/>
      <c r="AH87" s="26"/>
      <c r="AI87" s="26"/>
      <c r="AJ87" s="26"/>
      <c r="AK87" s="26"/>
    </row>
    <row r="88" spans="1:37" ht="15.75" thickBot="1">
      <c r="A88" s="144"/>
      <c r="B88" s="126"/>
      <c r="C88" s="126"/>
      <c r="D88" s="126"/>
      <c r="E88" s="126"/>
      <c r="F88" s="126"/>
      <c r="G88" s="126"/>
      <c r="H88" s="126"/>
      <c r="I88" s="126"/>
      <c r="J88" s="126"/>
      <c r="K88" s="126"/>
      <c r="L88" s="126"/>
      <c r="M88" s="126"/>
      <c r="N88" s="126"/>
      <c r="O88" s="126"/>
      <c r="P88" s="126"/>
      <c r="Q88" s="126"/>
      <c r="R88" s="126"/>
      <c r="S88" s="126"/>
      <c r="T88" s="126"/>
      <c r="U88" s="126"/>
      <c r="V88" s="126"/>
      <c r="W88" s="145"/>
      <c r="X88" s="26"/>
      <c r="Y88" s="26"/>
      <c r="Z88" s="26"/>
      <c r="AA88" s="26"/>
      <c r="AB88" s="26"/>
      <c r="AC88" s="26"/>
      <c r="AD88" s="26"/>
      <c r="AF88" s="26"/>
      <c r="AG88" s="26"/>
      <c r="AH88" s="26"/>
      <c r="AI88" s="26"/>
      <c r="AJ88" s="26"/>
      <c r="AK88" s="26"/>
    </row>
    <row r="89" spans="1:37">
      <c r="X89" s="26"/>
      <c r="Y89" s="26"/>
      <c r="Z89" s="26"/>
      <c r="AA89" s="26"/>
      <c r="AB89" s="26"/>
      <c r="AC89" s="26"/>
      <c r="AD89" s="26"/>
      <c r="AF89" s="26"/>
      <c r="AG89" s="26"/>
      <c r="AH89" s="26"/>
      <c r="AI89" s="26"/>
      <c r="AJ89" s="26"/>
      <c r="AK89" s="26"/>
    </row>
  </sheetData>
  <mergeCells count="1">
    <mergeCell ref="B5:I7"/>
  </mergeCells>
  <conditionalFormatting sqref="G30:G33">
    <cfRule type="colorScale" priority="10">
      <colorScale>
        <cfvo type="min"/>
        <cfvo type="percentile" val="50"/>
        <cfvo type="max"/>
        <color rgb="FFF8696B"/>
        <color rgb="FFFCFCFF"/>
        <color rgb="FF63BE7B"/>
      </colorScale>
    </cfRule>
  </conditionalFormatting>
  <conditionalFormatting sqref="P30:P33">
    <cfRule type="colorScale" priority="11">
      <colorScale>
        <cfvo type="min"/>
        <cfvo type="percentile" val="50"/>
        <cfvo type="max"/>
        <color rgb="FFF8696B"/>
        <color rgb="FFFCFCFF"/>
        <color rgb="FF63BE7B"/>
      </colorScale>
    </cfRule>
  </conditionalFormatting>
  <conditionalFormatting sqref="G160:G1048576 G76 F11 G104:G145 G12 G14:G28 G69:G71 G87:G88 G65:G66">
    <cfRule type="colorScale" priority="21">
      <colorScale>
        <cfvo type="min"/>
        <cfvo type="percentile" val="50"/>
        <cfvo type="max"/>
        <color rgb="FFF8696B"/>
        <color rgb="FFFCFCFF"/>
        <color rgb="FF63BE7B"/>
      </colorScale>
    </cfRule>
  </conditionalFormatting>
  <conditionalFormatting sqref="U87:U88 Y160:Y1048576 W28 U12 U19:U27 Y104:Y145 U14:U17 U72:U76">
    <cfRule type="colorScale" priority="23">
      <colorScale>
        <cfvo type="min"/>
        <cfvo type="percentile" val="50"/>
        <cfvo type="max"/>
        <color rgb="FFF8696B"/>
        <color rgb="FFFCFCFF"/>
        <color rgb="FF63BE7B"/>
      </colorScale>
    </cfRule>
  </conditionalFormatting>
  <conditionalFormatting sqref="F10">
    <cfRule type="colorScale" priority="19">
      <colorScale>
        <cfvo type="min"/>
        <cfvo type="percentile" val="50"/>
        <cfvo type="max"/>
        <color rgb="FFF8696B"/>
        <color rgb="FFFCFCFF"/>
        <color rgb="FF63BE7B"/>
      </colorScale>
    </cfRule>
  </conditionalFormatting>
  <conditionalFormatting sqref="O10">
    <cfRule type="colorScale" priority="20">
      <colorScale>
        <cfvo type="min"/>
        <cfvo type="percentile" val="50"/>
        <cfvo type="max"/>
        <color rgb="FFF8696B"/>
        <color rgb="FFFCFCFF"/>
        <color rgb="FF63BE7B"/>
      </colorScale>
    </cfRule>
  </conditionalFormatting>
  <conditionalFormatting sqref="G75">
    <cfRule type="colorScale" priority="18">
      <colorScale>
        <cfvo type="min"/>
        <cfvo type="percentile" val="50"/>
        <cfvo type="max"/>
        <color rgb="FFF8696B"/>
        <color rgb="FFFCFCFF"/>
        <color rgb="FF63BE7B"/>
      </colorScale>
    </cfRule>
  </conditionalFormatting>
  <conditionalFormatting sqref="G13">
    <cfRule type="colorScale" priority="15">
      <colorScale>
        <cfvo type="min"/>
        <cfvo type="percentile" val="50"/>
        <cfvo type="max"/>
        <color rgb="FFF8696B"/>
        <color rgb="FFFCFCFF"/>
        <color rgb="FF63BE7B"/>
      </colorScale>
    </cfRule>
  </conditionalFormatting>
  <conditionalFormatting sqref="N13">
    <cfRule type="colorScale" priority="16">
      <colorScale>
        <cfvo type="min"/>
        <cfvo type="percentile" val="50"/>
        <cfvo type="max"/>
        <color rgb="FFF8696B"/>
        <color rgb="FFFCFCFF"/>
        <color rgb="FF63BE7B"/>
      </colorScale>
    </cfRule>
  </conditionalFormatting>
  <conditionalFormatting sqref="U13">
    <cfRule type="colorScale" priority="17">
      <colorScale>
        <cfvo type="min"/>
        <cfvo type="percentile" val="50"/>
        <cfvo type="max"/>
        <color rgb="FFF8696B"/>
        <color rgb="FFFCFCFF"/>
        <color rgb="FF63BE7B"/>
      </colorScale>
    </cfRule>
  </conditionalFormatting>
  <conditionalFormatting sqref="G9">
    <cfRule type="colorScale" priority="12">
      <colorScale>
        <cfvo type="min"/>
        <cfvo type="percentile" val="50"/>
        <cfvo type="max"/>
        <color rgb="FFF8696B"/>
        <color rgb="FFFCFCFF"/>
        <color rgb="FF63BE7B"/>
      </colorScale>
    </cfRule>
  </conditionalFormatting>
  <conditionalFormatting sqref="N9">
    <cfRule type="colorScale" priority="13">
      <colorScale>
        <cfvo type="min"/>
        <cfvo type="percentile" val="50"/>
        <cfvo type="max"/>
        <color rgb="FFF8696B"/>
        <color rgb="FFFCFCFF"/>
        <color rgb="FF63BE7B"/>
      </colorScale>
    </cfRule>
  </conditionalFormatting>
  <conditionalFormatting sqref="U9">
    <cfRule type="colorScale" priority="14">
      <colorScale>
        <cfvo type="min"/>
        <cfvo type="percentile" val="50"/>
        <cfvo type="max"/>
        <color rgb="FFF8696B"/>
        <color rgb="FFFCFCFF"/>
        <color rgb="FF63BE7B"/>
      </colorScale>
    </cfRule>
  </conditionalFormatting>
  <conditionalFormatting sqref="G70">
    <cfRule type="colorScale" priority="9">
      <colorScale>
        <cfvo type="min"/>
        <cfvo type="percentile" val="50"/>
        <cfvo type="max"/>
        <color rgb="FFF8696B"/>
        <color rgb="FFFCFCFF"/>
        <color rgb="FF63BE7B"/>
      </colorScale>
    </cfRule>
  </conditionalFormatting>
  <conditionalFormatting sqref="Y8:Y23 Y46:Y59">
    <cfRule type="colorScale" priority="26">
      <colorScale>
        <cfvo type="min"/>
        <cfvo type="percentile" val="50"/>
        <cfvo type="max"/>
        <color rgb="FFF8696B"/>
        <color rgb="FFFCFCFF"/>
        <color rgb="FF63BE7B"/>
      </colorScale>
    </cfRule>
  </conditionalFormatting>
  <conditionalFormatting sqref="G53 G35">
    <cfRule type="colorScale" priority="7">
      <colorScale>
        <cfvo type="min"/>
        <cfvo type="percentile" val="50"/>
        <cfvo type="max"/>
        <color rgb="FFF8696B"/>
        <color rgb="FFFCFCFF"/>
        <color rgb="FF63BE7B"/>
      </colorScale>
    </cfRule>
  </conditionalFormatting>
  <conditionalFormatting sqref="P34 O35 P53">
    <cfRule type="colorScale" priority="8">
      <colorScale>
        <cfvo type="min"/>
        <cfvo type="percentile" val="50"/>
        <cfvo type="max"/>
        <color rgb="FFF8696B"/>
        <color rgb="FFFCFCFF"/>
        <color rgb="FF63BE7B"/>
      </colorScale>
    </cfRule>
  </conditionalFormatting>
  <conditionalFormatting sqref="G72:G89">
    <cfRule type="colorScale" priority="27">
      <colorScale>
        <cfvo type="min"/>
        <cfvo type="percentile" val="50"/>
        <cfvo type="max"/>
        <color rgb="FFF8696B"/>
        <color rgb="FFFCFCFF"/>
        <color rgb="FF63BE7B"/>
      </colorScale>
    </cfRule>
  </conditionalFormatting>
  <conditionalFormatting sqref="N72:N86 P89">
    <cfRule type="colorScale" priority="28">
      <colorScale>
        <cfvo type="min"/>
        <cfvo type="percentile" val="50"/>
        <cfvo type="max"/>
        <color rgb="FFF8696B"/>
        <color rgb="FFFCFCFF"/>
        <color rgb="FF63BE7B"/>
      </colorScale>
    </cfRule>
  </conditionalFormatting>
  <conditionalFormatting sqref="U72:U88">
    <cfRule type="colorScale" priority="29">
      <colorScale>
        <cfvo type="min"/>
        <cfvo type="percentile" val="50"/>
        <cfvo type="max"/>
        <color rgb="FFF8696B"/>
        <color rgb="FFFCFCFF"/>
        <color rgb="FF63BE7B"/>
      </colorScale>
    </cfRule>
  </conditionalFormatting>
  <conditionalFormatting sqref="G55:G59 G65:G66">
    <cfRule type="colorScale" priority="391">
      <colorScale>
        <cfvo type="min"/>
        <cfvo type="percentile" val="50"/>
        <cfvo type="max"/>
        <color rgb="FFF8696B"/>
        <color rgb="FFFCFCFF"/>
        <color rgb="FF63BE7B"/>
      </colorScale>
    </cfRule>
  </conditionalFormatting>
  <conditionalFormatting sqref="P160:P1048576 N74:N76 N12 O11 P104:P145 N19:N28 N14:N17 P69:P71 P65:P66">
    <cfRule type="colorScale" priority="401">
      <colorScale>
        <cfvo type="min"/>
        <cfvo type="percentile" val="50"/>
        <cfvo type="max"/>
        <color rgb="FFF8696B"/>
        <color rgb="FFFCFCFF"/>
        <color rgb="FF63BE7B"/>
      </colorScale>
    </cfRule>
  </conditionalFormatting>
  <conditionalFormatting sqref="P55:P59 J54 P65:P66">
    <cfRule type="colorScale" priority="419">
      <colorScale>
        <cfvo type="min"/>
        <cfvo type="percentile" val="50"/>
        <cfvo type="max"/>
        <color rgb="FFF8696B"/>
        <color rgb="FFFCFCFF"/>
        <color rgb="FF63BE7B"/>
      </colorScale>
    </cfRule>
  </conditionalFormatting>
  <conditionalFormatting sqref="W88">
    <cfRule type="colorScale" priority="1">
      <colorScale>
        <cfvo type="min"/>
        <cfvo type="percentile" val="50"/>
        <cfvo type="max"/>
        <color rgb="FFF8696B"/>
        <color rgb="FFFCFCFF"/>
        <color rgb="FF63BE7B"/>
      </colorScale>
    </cfRule>
  </conditionalFormatting>
  <conditionalFormatting sqref="W88">
    <cfRule type="colorScale" priority="2">
      <colorScale>
        <cfvo type="min"/>
        <cfvo type="percentile" val="50"/>
        <cfvo type="max"/>
        <color rgb="FFF8696B"/>
        <color rgb="FFFCFCFF"/>
        <color rgb="FF63BE7B"/>
      </colorScale>
    </cfRule>
  </conditionalFormatting>
  <hyperlinks>
    <hyperlink ref="V8" location="'QoL DATA'!A1" display="Indicators Data"/>
  </hyperlink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4</xdr:col>
                    <xdr:colOff>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21</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21</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21</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061" r:id="rId8" name="Drop Down 13">
              <controlPr defaultSize="0" autoLine="0" autoPict="0">
                <anchor moveWithCells="1">
                  <from>
                    <xdr:col>21</xdr:col>
                    <xdr:colOff>0</xdr:colOff>
                    <xdr:row>46</xdr:row>
                    <xdr:rowOff>0</xdr:rowOff>
                  </from>
                  <to>
                    <xdr:col>22</xdr:col>
                    <xdr:colOff>0</xdr:colOff>
                    <xdr:row>47</xdr:row>
                    <xdr:rowOff>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21</xdr:col>
                    <xdr:colOff>0</xdr:colOff>
                    <xdr:row>44</xdr:row>
                    <xdr:rowOff>190500</xdr:rowOff>
                  </from>
                  <to>
                    <xdr:col>22</xdr:col>
                    <xdr:colOff>0</xdr:colOff>
                    <xdr:row>46</xdr:row>
                    <xdr:rowOff>0</xdr:rowOff>
                  </to>
                </anchor>
              </controlPr>
            </control>
          </mc:Choice>
        </mc:AlternateContent>
        <mc:AlternateContent xmlns:mc="http://schemas.openxmlformats.org/markup-compatibility/2006">
          <mc:Choice Requires="x14">
            <control shapeId="2063" r:id="rId10" name="Drop Down 15">
              <controlPr defaultSize="0" autoLine="0" autoPict="0">
                <anchor moveWithCells="1">
                  <from>
                    <xdr:col>21</xdr:col>
                    <xdr:colOff>0</xdr:colOff>
                    <xdr:row>47</xdr:row>
                    <xdr:rowOff>0</xdr:rowOff>
                  </from>
                  <to>
                    <xdr:col>22</xdr:col>
                    <xdr:colOff>0</xdr:colOff>
                    <xdr:row>48</xdr:row>
                    <xdr:rowOff>0</xdr:rowOff>
                  </to>
                </anchor>
              </controlPr>
            </control>
          </mc:Choice>
        </mc:AlternateContent>
        <mc:AlternateContent xmlns:mc="http://schemas.openxmlformats.org/markup-compatibility/2006">
          <mc:Choice Requires="x14">
            <control shapeId="2064" r:id="rId11" name="Drop Down 16">
              <controlPr defaultSize="0" autoLine="0" autoPict="0">
                <anchor moveWithCells="1">
                  <from>
                    <xdr:col>21</xdr:col>
                    <xdr:colOff>0</xdr:colOff>
                    <xdr:row>49</xdr:row>
                    <xdr:rowOff>0</xdr:rowOff>
                  </from>
                  <to>
                    <xdr:col>22</xdr:col>
                    <xdr:colOff>0</xdr:colOff>
                    <xdr:row>50</xdr:row>
                    <xdr:rowOff>0</xdr:rowOff>
                  </to>
                </anchor>
              </controlPr>
            </control>
          </mc:Choice>
        </mc:AlternateContent>
        <mc:AlternateContent xmlns:mc="http://schemas.openxmlformats.org/markup-compatibility/2006">
          <mc:Choice Requires="x14">
            <control shapeId="2065" r:id="rId12" name="Drop Down 17">
              <controlPr defaultSize="0" autoLine="0" autoPict="0">
                <anchor moveWithCells="1">
                  <from>
                    <xdr:col>21</xdr:col>
                    <xdr:colOff>0</xdr:colOff>
                    <xdr:row>48</xdr:row>
                    <xdr:rowOff>0</xdr:rowOff>
                  </from>
                  <to>
                    <xdr:col>22</xdr:col>
                    <xdr:colOff>0</xdr:colOff>
                    <xdr:row>49</xdr:row>
                    <xdr:rowOff>0</xdr:rowOff>
                  </to>
                </anchor>
              </controlPr>
            </control>
          </mc:Choice>
        </mc:AlternateContent>
        <mc:AlternateContent xmlns:mc="http://schemas.openxmlformats.org/markup-compatibility/2006">
          <mc:Choice Requires="x14">
            <control shapeId="2066" r:id="rId13" name="Drop Down 18">
              <controlPr defaultSize="0" autoLine="0" autoPict="0">
                <anchor moveWithCells="1">
                  <from>
                    <xdr:col>21</xdr:col>
                    <xdr:colOff>0</xdr:colOff>
                    <xdr:row>50</xdr:row>
                    <xdr:rowOff>0</xdr:rowOff>
                  </from>
                  <to>
                    <xdr:col>22</xdr:col>
                    <xdr:colOff>0</xdr:colOff>
                    <xdr:row>51</xdr:row>
                    <xdr:rowOff>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21</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21</xdr:col>
                    <xdr:colOff>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21</xdr:col>
                    <xdr:colOff>0</xdr:colOff>
                    <xdr:row>38</xdr:row>
                    <xdr:rowOff>0</xdr:rowOff>
                  </from>
                  <to>
                    <xdr:col>22</xdr:col>
                    <xdr:colOff>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3"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6"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5"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EJ103"/>
  <sheetViews>
    <sheetView zoomScale="115" zoomScaleNormal="115" workbookViewId="0">
      <pane xSplit="2" topLeftCell="C1" activePane="topRight" state="frozen"/>
      <selection pane="topRight" activeCell="E4" sqref="E4"/>
    </sheetView>
  </sheetViews>
  <sheetFormatPr baseColWidth="10" defaultColWidth="9.140625" defaultRowHeight="11.25"/>
  <cols>
    <col min="1" max="1" width="9.140625" style="330"/>
    <col min="2" max="2" width="64.5703125" style="217" customWidth="1"/>
    <col min="3" max="43" width="9.140625" style="335" customWidth="1"/>
    <col min="44" max="50" width="6" style="335" customWidth="1"/>
    <col min="51" max="51" width="6.140625" style="335" customWidth="1"/>
    <col min="52" max="52" width="7.28515625" style="335" customWidth="1"/>
    <col min="53" max="53" width="6.28515625" style="335" customWidth="1"/>
    <col min="54" max="54" width="6.85546875" style="335" customWidth="1"/>
    <col min="55" max="55" width="6.28515625" style="335" customWidth="1"/>
    <col min="56" max="83" width="9.140625" style="335" customWidth="1"/>
    <col min="84" max="85" width="8.85546875" style="335" customWidth="1"/>
    <col min="86" max="86" width="7.85546875" style="335" customWidth="1"/>
    <col min="87" max="87" width="7.42578125" style="335" customWidth="1"/>
    <col min="88" max="104" width="9.140625" style="335" customWidth="1"/>
    <col min="105" max="140" width="9.140625" style="335"/>
    <col min="141" max="16384" width="9.140625" style="217"/>
  </cols>
  <sheetData>
    <row r="1" spans="1:140" ht="15.75">
      <c r="A1" s="399" t="s">
        <v>5457</v>
      </c>
      <c r="B1" s="384"/>
      <c r="C1" s="385"/>
      <c r="D1" s="385"/>
      <c r="E1" s="385"/>
      <c r="F1" s="385"/>
      <c r="G1" s="385"/>
      <c r="H1" s="385"/>
      <c r="I1" s="385"/>
      <c r="J1" s="385"/>
      <c r="K1" s="385"/>
      <c r="L1" s="385"/>
      <c r="M1" s="385"/>
      <c r="N1" s="385"/>
      <c r="O1" s="385"/>
      <c r="P1" s="385"/>
      <c r="Q1" s="385"/>
      <c r="R1" s="558" t="s">
        <v>5458</v>
      </c>
      <c r="S1" s="558"/>
      <c r="T1" s="385"/>
      <c r="U1" s="385"/>
      <c r="V1" s="385"/>
      <c r="W1" s="385"/>
      <c r="X1" s="386"/>
      <c r="Y1" s="386"/>
      <c r="Z1" s="386"/>
      <c r="AA1" s="386"/>
      <c r="AB1" s="386"/>
      <c r="AC1" s="386"/>
      <c r="AD1" s="386"/>
      <c r="AE1" s="386"/>
      <c r="AF1" s="386"/>
      <c r="AG1" s="386"/>
      <c r="AH1" s="386"/>
      <c r="AI1" s="386"/>
      <c r="AJ1" s="386"/>
      <c r="AK1" s="386"/>
      <c r="AL1" s="386"/>
      <c r="AM1" s="386"/>
      <c r="AN1" s="386"/>
      <c r="AO1" s="558" t="s">
        <v>5458</v>
      </c>
      <c r="AP1" s="558"/>
      <c r="AQ1" s="378"/>
      <c r="AR1" s="378"/>
      <c r="AS1" s="378"/>
    </row>
    <row r="2" spans="1:140" ht="32.450000000000003" customHeight="1">
      <c r="A2" s="557" t="s">
        <v>5460</v>
      </c>
      <c r="B2" s="557"/>
      <c r="C2" s="556" t="s">
        <v>5450</v>
      </c>
      <c r="D2" s="556"/>
      <c r="E2" s="556"/>
      <c r="F2" s="410"/>
      <c r="G2" s="382"/>
      <c r="H2" s="382"/>
      <c r="I2" s="382"/>
      <c r="J2" s="410"/>
      <c r="K2" s="410"/>
      <c r="L2" s="556"/>
      <c r="M2" s="556"/>
      <c r="N2" s="556"/>
      <c r="O2" s="410"/>
      <c r="P2" s="410"/>
      <c r="Q2" s="410"/>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78"/>
      <c r="AR2" s="378"/>
      <c r="AS2" s="378"/>
    </row>
    <row r="3" spans="1:140" ht="19.149999999999999" customHeight="1">
      <c r="A3" s="374" t="s">
        <v>5454</v>
      </c>
      <c r="B3" s="375"/>
      <c r="C3" s="382" t="str">
        <f>IF('Data &amp; Normalization'!C16="Yes","skewed data","")</f>
        <v/>
      </c>
      <c r="D3" s="382" t="str">
        <f>IF('Data &amp; Normalization'!D16="Yes","skewed data","")</f>
        <v/>
      </c>
      <c r="E3" s="382" t="str">
        <f>IF('Data &amp; Normalization'!E16="Yes","skewed data","")</f>
        <v>skewed data</v>
      </c>
      <c r="F3" s="382" t="str">
        <f>IF('Data &amp; Normalization'!F16="Yes","skewed data","")</f>
        <v>skewed data</v>
      </c>
      <c r="G3" s="382" t="str">
        <f>IF('Data &amp; Normalization'!G16="Yes","skewed data","")</f>
        <v>skewed data</v>
      </c>
      <c r="H3" s="382" t="str">
        <f>IF('Data &amp; Normalization'!H16="Yes","skewed data","")</f>
        <v/>
      </c>
      <c r="I3" s="382" t="str">
        <f>IF('Data &amp; Normalization'!I16="Yes","skewed data","")</f>
        <v/>
      </c>
      <c r="J3" s="382" t="str">
        <f>IF('Data &amp; Normalization'!J16="Yes","skewed data","")</f>
        <v>skewed data</v>
      </c>
      <c r="K3" s="382" t="str">
        <f>IF('Data &amp; Normalization'!K16="Yes","skewed data","")</f>
        <v/>
      </c>
      <c r="L3" s="382" t="str">
        <f>IF('Data &amp; Normalization'!L16="Yes","skewed data","")</f>
        <v/>
      </c>
      <c r="M3" s="382" t="str">
        <f>IF('Data &amp; Normalization'!M16="Yes","skewed data","")</f>
        <v>skewed data</v>
      </c>
      <c r="N3" s="382" t="str">
        <f>IF('Data &amp; Normalization'!N16="Yes","skewed data","")</f>
        <v>skewed data</v>
      </c>
      <c r="O3" s="382" t="str">
        <f>IF('Data &amp; Normalization'!O16="Yes","skewed data","")</f>
        <v>skewed data</v>
      </c>
      <c r="P3" s="382" t="str">
        <f>IF('Data &amp; Normalization'!P16="Yes","skewed data","")</f>
        <v/>
      </c>
      <c r="Q3" s="382" t="str">
        <f>IF('Data &amp; Normalization'!Q16="Yes","skewed data","")</f>
        <v>skewed data</v>
      </c>
      <c r="R3" s="382" t="str">
        <f>IF('Data &amp; Normalization'!R16="Yes","skewed data","")</f>
        <v/>
      </c>
      <c r="S3" s="382" t="str">
        <f>IF('Data &amp; Normalization'!S16="Yes","skewed data","")</f>
        <v/>
      </c>
      <c r="T3" s="382" t="str">
        <f>IF('Data &amp; Normalization'!T16="Yes","skewed data","")</f>
        <v>skewed data</v>
      </c>
      <c r="U3" s="382" t="str">
        <f>IF('Data &amp; Normalization'!U16="Yes","skewed data","")</f>
        <v>skewed data</v>
      </c>
      <c r="V3" s="382" t="str">
        <f>IF('Data &amp; Normalization'!V16="Yes","skewed data","")</f>
        <v>skewed data</v>
      </c>
      <c r="W3" s="382" t="str">
        <f>IF('Data &amp; Normalization'!W16="Yes","skewed data","")</f>
        <v/>
      </c>
      <c r="X3" s="382" t="str">
        <f>IF('Data &amp; Normalization'!X16="Yes","skewed data","")</f>
        <v>skewed data</v>
      </c>
      <c r="Y3" s="382" t="str">
        <f>IF('Data &amp; Normalization'!Y16="Yes","skewed data","")</f>
        <v>skewed data</v>
      </c>
      <c r="Z3" s="382" t="str">
        <f>IF('Data &amp; Normalization'!Z16="Yes","skewed data","")</f>
        <v>skewed data</v>
      </c>
      <c r="AA3" s="382" t="str">
        <f>IF('Data &amp; Normalization'!AA16="Yes","skewed data","")</f>
        <v/>
      </c>
      <c r="AB3" s="382" t="str">
        <f>IF('Data &amp; Normalization'!AB16="Yes","skewed data","")</f>
        <v/>
      </c>
      <c r="AC3" s="382" t="str">
        <f>IF('Data &amp; Normalization'!AC16="Yes","skewed data","")</f>
        <v>skewed data</v>
      </c>
      <c r="AD3" s="382" t="str">
        <f>IF('Data &amp; Normalization'!AD16="Yes","skewed data","")</f>
        <v>skewed data</v>
      </c>
      <c r="AE3" s="382" t="str">
        <f>IF('Data &amp; Normalization'!AE16="Yes","skewed data","")</f>
        <v>skewed data</v>
      </c>
      <c r="AF3" s="382" t="str">
        <f>IF('Data &amp; Normalization'!AF16="Yes","skewed data","")</f>
        <v/>
      </c>
      <c r="AG3" s="382" t="str">
        <f>IF('Data &amp; Normalization'!AG16="Yes","skewed data","")</f>
        <v/>
      </c>
      <c r="AH3" s="382" t="str">
        <f>IF('Data &amp; Normalization'!AH16="Yes","skewed data","")</f>
        <v/>
      </c>
      <c r="AI3" s="382" t="str">
        <f>IF('Data &amp; Normalization'!AI16="Yes","skewed data","")</f>
        <v/>
      </c>
      <c r="AJ3" s="382" t="str">
        <f>IF('Data &amp; Normalization'!AJ16="Yes","skewed data","")</f>
        <v>skewed data</v>
      </c>
      <c r="AK3" s="382" t="str">
        <f>IF('Data &amp; Normalization'!AK16="Yes","skewed data","")</f>
        <v/>
      </c>
      <c r="AL3" s="382" t="str">
        <f>IF('Data &amp; Normalization'!AL16="Yes","skewed data","")</f>
        <v/>
      </c>
      <c r="AM3" s="382" t="str">
        <f>IF('Data &amp; Normalization'!AM16="Yes","skewed data","")</f>
        <v/>
      </c>
      <c r="AN3" s="382" t="str">
        <f>IF('Data &amp; Normalization'!AN16="Yes","skewed data","")</f>
        <v>skewed data</v>
      </c>
      <c r="AO3" s="382" t="str">
        <f>IF('Data &amp; Normalization'!AO16="Yes","skewed data","")</f>
        <v/>
      </c>
      <c r="AP3" s="382" t="str">
        <f>IF('Data &amp; Normalization'!AP16="Yes","skewed data","")</f>
        <v>skewed data</v>
      </c>
      <c r="AQ3" s="378"/>
      <c r="AR3" s="378"/>
      <c r="AS3" s="378"/>
    </row>
    <row r="4" spans="1:140" ht="19.149999999999999" customHeight="1">
      <c r="A4" s="419" t="s">
        <v>5461</v>
      </c>
      <c r="B4" s="375"/>
      <c r="C4" s="411" t="str">
        <f>'Data &amp; Normalization'!C17</f>
        <v/>
      </c>
      <c r="D4" s="411" t="str">
        <f>'Data &amp; Normalization'!D17</f>
        <v/>
      </c>
      <c r="E4" s="411" t="str">
        <f>'Data &amp; Normalization'!E17</f>
        <v>Yes</v>
      </c>
      <c r="F4" s="411" t="str">
        <f>'Data &amp; Normalization'!F17</f>
        <v>Yes</v>
      </c>
      <c r="G4" s="411" t="str">
        <f>'Data &amp; Normalization'!G17</f>
        <v>No</v>
      </c>
      <c r="H4" s="411" t="str">
        <f>'Data &amp; Normalization'!H17</f>
        <v/>
      </c>
      <c r="I4" s="411" t="str">
        <f>'Data &amp; Normalization'!I17</f>
        <v/>
      </c>
      <c r="J4" s="411" t="str">
        <f>'Data &amp; Normalization'!J17</f>
        <v>Yes</v>
      </c>
      <c r="K4" s="411" t="str">
        <f>'Data &amp; Normalization'!K17</f>
        <v/>
      </c>
      <c r="L4" s="411" t="str">
        <f>'Data &amp; Normalization'!L17</f>
        <v/>
      </c>
      <c r="M4" s="411" t="str">
        <f>'Data &amp; Normalization'!M17</f>
        <v>Yes</v>
      </c>
      <c r="N4" s="411" t="str">
        <f>'Data &amp; Normalization'!N17</f>
        <v>No</v>
      </c>
      <c r="O4" s="411" t="str">
        <f>'Data &amp; Normalization'!O17</f>
        <v>Yes</v>
      </c>
      <c r="P4" s="411" t="str">
        <f>'Data &amp; Normalization'!P17</f>
        <v/>
      </c>
      <c r="Q4" s="411" t="str">
        <f>'Data &amp; Normalization'!Q17</f>
        <v>Yes</v>
      </c>
      <c r="R4" s="411" t="str">
        <f>'Data &amp; Normalization'!R17</f>
        <v/>
      </c>
      <c r="S4" s="411" t="str">
        <f>'Data &amp; Normalization'!S17</f>
        <v/>
      </c>
      <c r="T4" s="411" t="str">
        <f>'Data &amp; Normalization'!T17</f>
        <v>No</v>
      </c>
      <c r="U4" s="411" t="str">
        <f>'Data &amp; Normalization'!U17</f>
        <v>Yes</v>
      </c>
      <c r="V4" s="411" t="str">
        <f>'Data &amp; Normalization'!V17</f>
        <v>Yes</v>
      </c>
      <c r="W4" s="411" t="str">
        <f>'Data &amp; Normalization'!W17</f>
        <v/>
      </c>
      <c r="X4" s="411" t="str">
        <f>'Data &amp; Normalization'!X17</f>
        <v>No</v>
      </c>
      <c r="Y4" s="411" t="str">
        <f>'Data &amp; Normalization'!Y17</f>
        <v>Yes</v>
      </c>
      <c r="Z4" s="411" t="str">
        <f>'Data &amp; Normalization'!Z17</f>
        <v>Yes</v>
      </c>
      <c r="AA4" s="411" t="str">
        <f>'Data &amp; Normalization'!AA17</f>
        <v/>
      </c>
      <c r="AB4" s="411" t="str">
        <f>'Data &amp; Normalization'!AB17</f>
        <v/>
      </c>
      <c r="AC4" s="411" t="str">
        <f>'Data &amp; Normalization'!AC17</f>
        <v>Yes</v>
      </c>
      <c r="AD4" s="411" t="str">
        <f>'Data &amp; Normalization'!AD17</f>
        <v>Yes</v>
      </c>
      <c r="AE4" s="411" t="str">
        <f>'Data &amp; Normalization'!AE17</f>
        <v>Yes</v>
      </c>
      <c r="AF4" s="411" t="str">
        <f>'Data &amp; Normalization'!AF17</f>
        <v/>
      </c>
      <c r="AG4" s="411" t="str">
        <f>'Data &amp; Normalization'!AG17</f>
        <v/>
      </c>
      <c r="AH4" s="411" t="str">
        <f>'Data &amp; Normalization'!AH17</f>
        <v/>
      </c>
      <c r="AI4" s="411" t="str">
        <f>'Data &amp; Normalization'!AI17</f>
        <v/>
      </c>
      <c r="AJ4" s="411" t="str">
        <f>'Data &amp; Normalization'!AJ17</f>
        <v>Yes</v>
      </c>
      <c r="AK4" s="411" t="str">
        <f>'Data &amp; Normalization'!AK17</f>
        <v/>
      </c>
      <c r="AL4" s="411" t="str">
        <f>'Data &amp; Normalization'!AL17</f>
        <v/>
      </c>
      <c r="AM4" s="411" t="str">
        <f>'Data &amp; Normalization'!AM17</f>
        <v/>
      </c>
      <c r="AN4" s="411" t="str">
        <f>'Data &amp; Normalization'!AN17</f>
        <v>Yes</v>
      </c>
      <c r="AO4" s="411" t="str">
        <f>'Data &amp; Normalization'!AO17</f>
        <v/>
      </c>
      <c r="AP4" s="411" t="str">
        <f>'Data &amp; Normalization'!AP17</f>
        <v>Yes</v>
      </c>
      <c r="AQ4" s="378"/>
      <c r="AR4" s="378"/>
      <c r="AS4" s="378"/>
    </row>
    <row r="5" spans="1:140" ht="4.5" customHeight="1">
      <c r="A5" s="376"/>
      <c r="B5" s="377"/>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409"/>
      <c r="AL5" s="409"/>
      <c r="AM5" s="409"/>
      <c r="AN5" s="378"/>
      <c r="AO5" s="378"/>
      <c r="AP5" s="378"/>
      <c r="AQ5" s="378"/>
      <c r="AR5" s="378"/>
      <c r="AS5" s="378"/>
    </row>
    <row r="6" spans="1:140" ht="19.149999999999999" customHeight="1">
      <c r="A6" s="374" t="s">
        <v>5448</v>
      </c>
      <c r="B6" s="375"/>
      <c r="C6" s="379" t="str">
        <f t="shared" ref="C6:D6" si="0">IF(OR(C4="Yes",C4="No"),"correct data? [Y/N]","")</f>
        <v/>
      </c>
      <c r="D6" s="379" t="str">
        <f t="shared" si="0"/>
        <v/>
      </c>
      <c r="E6" s="379" t="str">
        <f>IF(OR(E4="Yes",E4="No"),"correct data? [Y/N]","")</f>
        <v>correct data? [Y/N]</v>
      </c>
      <c r="F6" s="379" t="str">
        <f t="shared" ref="F6:AP6" si="1">IF(OR(F4="Yes",F4="No"),"correct data? [Y/N]","")</f>
        <v>correct data? [Y/N]</v>
      </c>
      <c r="G6" s="379" t="str">
        <f t="shared" si="1"/>
        <v>correct data? [Y/N]</v>
      </c>
      <c r="H6" s="379" t="str">
        <f t="shared" si="1"/>
        <v/>
      </c>
      <c r="I6" s="379" t="str">
        <f t="shared" si="1"/>
        <v/>
      </c>
      <c r="J6" s="379" t="str">
        <f t="shared" si="1"/>
        <v>correct data? [Y/N]</v>
      </c>
      <c r="K6" s="379" t="str">
        <f t="shared" si="1"/>
        <v/>
      </c>
      <c r="L6" s="379" t="str">
        <f t="shared" si="1"/>
        <v/>
      </c>
      <c r="M6" s="379" t="str">
        <f t="shared" si="1"/>
        <v>correct data? [Y/N]</v>
      </c>
      <c r="N6" s="379" t="str">
        <f t="shared" si="1"/>
        <v>correct data? [Y/N]</v>
      </c>
      <c r="O6" s="379" t="str">
        <f t="shared" si="1"/>
        <v>correct data? [Y/N]</v>
      </c>
      <c r="P6" s="379" t="str">
        <f t="shared" si="1"/>
        <v/>
      </c>
      <c r="Q6" s="379" t="str">
        <f t="shared" si="1"/>
        <v>correct data? [Y/N]</v>
      </c>
      <c r="R6" s="379" t="str">
        <f t="shared" si="1"/>
        <v/>
      </c>
      <c r="S6" s="379" t="str">
        <f t="shared" si="1"/>
        <v/>
      </c>
      <c r="T6" s="379" t="str">
        <f t="shared" si="1"/>
        <v>correct data? [Y/N]</v>
      </c>
      <c r="U6" s="379" t="str">
        <f t="shared" si="1"/>
        <v>correct data? [Y/N]</v>
      </c>
      <c r="V6" s="379" t="str">
        <f t="shared" si="1"/>
        <v>correct data? [Y/N]</v>
      </c>
      <c r="W6" s="379" t="str">
        <f t="shared" si="1"/>
        <v/>
      </c>
      <c r="X6" s="379" t="str">
        <f t="shared" si="1"/>
        <v>correct data? [Y/N]</v>
      </c>
      <c r="Y6" s="379" t="str">
        <f t="shared" si="1"/>
        <v>correct data? [Y/N]</v>
      </c>
      <c r="Z6" s="379" t="str">
        <f t="shared" si="1"/>
        <v>correct data? [Y/N]</v>
      </c>
      <c r="AA6" s="379" t="str">
        <f t="shared" si="1"/>
        <v/>
      </c>
      <c r="AB6" s="379" t="str">
        <f t="shared" si="1"/>
        <v/>
      </c>
      <c r="AC6" s="379" t="str">
        <f t="shared" si="1"/>
        <v>correct data? [Y/N]</v>
      </c>
      <c r="AD6" s="379" t="str">
        <f t="shared" si="1"/>
        <v>correct data? [Y/N]</v>
      </c>
      <c r="AE6" s="379" t="str">
        <f t="shared" si="1"/>
        <v>correct data? [Y/N]</v>
      </c>
      <c r="AF6" s="379" t="str">
        <f t="shared" si="1"/>
        <v/>
      </c>
      <c r="AG6" s="379" t="str">
        <f t="shared" si="1"/>
        <v/>
      </c>
      <c r="AH6" s="379" t="str">
        <f t="shared" si="1"/>
        <v/>
      </c>
      <c r="AI6" s="379" t="str">
        <f t="shared" si="1"/>
        <v/>
      </c>
      <c r="AJ6" s="379" t="str">
        <f t="shared" si="1"/>
        <v>correct data? [Y/N]</v>
      </c>
      <c r="AK6" s="379" t="str">
        <f t="shared" si="1"/>
        <v/>
      </c>
      <c r="AL6" s="379" t="str">
        <f t="shared" si="1"/>
        <v/>
      </c>
      <c r="AM6" s="379" t="str">
        <f t="shared" si="1"/>
        <v/>
      </c>
      <c r="AN6" s="379" t="str">
        <f t="shared" si="1"/>
        <v>correct data? [Y/N]</v>
      </c>
      <c r="AO6" s="379" t="str">
        <f t="shared" si="1"/>
        <v/>
      </c>
      <c r="AP6" s="379" t="str">
        <f t="shared" si="1"/>
        <v>correct data? [Y/N]</v>
      </c>
      <c r="AQ6" s="378"/>
      <c r="AR6" s="378"/>
      <c r="AS6" s="378"/>
    </row>
    <row r="7" spans="1:140" ht="19.149999999999999" customHeight="1">
      <c r="A7" s="400"/>
      <c r="B7" s="401" t="s">
        <v>5456</v>
      </c>
      <c r="C7" s="380" t="s">
        <v>5449</v>
      </c>
      <c r="D7" s="380" t="s">
        <v>5449</v>
      </c>
      <c r="E7" s="380" t="s">
        <v>5449</v>
      </c>
      <c r="F7" s="380" t="s">
        <v>5449</v>
      </c>
      <c r="G7" s="380" t="s">
        <v>5455</v>
      </c>
      <c r="H7" s="380" t="s">
        <v>5449</v>
      </c>
      <c r="I7" s="380" t="s">
        <v>5449</v>
      </c>
      <c r="J7" s="380" t="s">
        <v>5449</v>
      </c>
      <c r="K7" s="380" t="s">
        <v>5449</v>
      </c>
      <c r="L7" s="380" t="s">
        <v>5449</v>
      </c>
      <c r="M7" s="380" t="s">
        <v>5449</v>
      </c>
      <c r="N7" s="380" t="s">
        <v>5455</v>
      </c>
      <c r="O7" s="380" t="s">
        <v>5449</v>
      </c>
      <c r="P7" s="380" t="s">
        <v>5449</v>
      </c>
      <c r="Q7" s="380" t="s">
        <v>5449</v>
      </c>
      <c r="R7" s="380" t="s">
        <v>5449</v>
      </c>
      <c r="S7" s="380" t="s">
        <v>5449</v>
      </c>
      <c r="T7" s="380" t="s">
        <v>5455</v>
      </c>
      <c r="U7" s="380" t="s">
        <v>5449</v>
      </c>
      <c r="V7" s="380" t="s">
        <v>5449</v>
      </c>
      <c r="W7" s="380" t="s">
        <v>5449</v>
      </c>
      <c r="X7" s="380" t="s">
        <v>5455</v>
      </c>
      <c r="Y7" s="380" t="s">
        <v>5449</v>
      </c>
      <c r="Z7" s="380" t="s">
        <v>5449</v>
      </c>
      <c r="AA7" s="380" t="s">
        <v>5449</v>
      </c>
      <c r="AB7" s="380" t="s">
        <v>5449</v>
      </c>
      <c r="AC7" s="380" t="s">
        <v>5449</v>
      </c>
      <c r="AD7" s="380" t="s">
        <v>5449</v>
      </c>
      <c r="AE7" s="380" t="s">
        <v>5449</v>
      </c>
      <c r="AF7" s="380" t="s">
        <v>5449</v>
      </c>
      <c r="AG7" s="380" t="s">
        <v>5449</v>
      </c>
      <c r="AH7" s="380" t="s">
        <v>5449</v>
      </c>
      <c r="AI7" s="380" t="s">
        <v>5449</v>
      </c>
      <c r="AJ7" s="380" t="s">
        <v>5449</v>
      </c>
      <c r="AK7" s="380" t="s">
        <v>5449</v>
      </c>
      <c r="AL7" s="380" t="s">
        <v>5449</v>
      </c>
      <c r="AM7" s="380" t="s">
        <v>5449</v>
      </c>
      <c r="AN7" s="380" t="s">
        <v>5449</v>
      </c>
      <c r="AO7" s="380" t="s">
        <v>5449</v>
      </c>
      <c r="AP7" s="380" t="s">
        <v>5449</v>
      </c>
      <c r="AQ7" s="378"/>
      <c r="AR7" s="378"/>
      <c r="AS7" s="378"/>
    </row>
    <row r="8" spans="1:140" ht="4.5" customHeight="1">
      <c r="A8" s="376"/>
      <c r="B8" s="377"/>
      <c r="C8" s="378"/>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409"/>
      <c r="AL8" s="409"/>
      <c r="AM8" s="409"/>
      <c r="AN8" s="378"/>
      <c r="AO8" s="378"/>
      <c r="AP8" s="378"/>
      <c r="AQ8" s="378"/>
      <c r="AR8" s="378"/>
      <c r="AS8" s="378"/>
    </row>
    <row r="9" spans="1:140" ht="15.6" customHeight="1">
      <c r="A9" s="374" t="s">
        <v>5446</v>
      </c>
      <c r="B9" s="375"/>
      <c r="C9" s="387">
        <v>0.97</v>
      </c>
      <c r="D9" s="387">
        <v>0.97</v>
      </c>
      <c r="E9" s="387">
        <v>0.97</v>
      </c>
      <c r="F9" s="387">
        <v>0.97</v>
      </c>
      <c r="G9" s="387">
        <v>0.97</v>
      </c>
      <c r="H9" s="387">
        <v>0.97</v>
      </c>
      <c r="I9" s="387">
        <v>0.97</v>
      </c>
      <c r="J9" s="387">
        <v>0.97</v>
      </c>
      <c r="K9" s="387">
        <v>0.97</v>
      </c>
      <c r="L9" s="387">
        <v>0.97</v>
      </c>
      <c r="M9" s="387">
        <v>0.97</v>
      </c>
      <c r="N9" s="387">
        <v>0.97</v>
      </c>
      <c r="O9" s="387">
        <v>0.97</v>
      </c>
      <c r="P9" s="387">
        <v>0.97</v>
      </c>
      <c r="Q9" s="387">
        <v>0.97</v>
      </c>
      <c r="R9" s="387">
        <v>0.97</v>
      </c>
      <c r="S9" s="387">
        <v>0.97</v>
      </c>
      <c r="T9" s="387">
        <v>0.97</v>
      </c>
      <c r="U9" s="387">
        <v>0.97</v>
      </c>
      <c r="V9" s="387">
        <v>0.97</v>
      </c>
      <c r="W9" s="387">
        <v>0.97</v>
      </c>
      <c r="X9" s="387">
        <v>0.97</v>
      </c>
      <c r="Y9" s="387">
        <v>0.97</v>
      </c>
      <c r="Z9" s="387">
        <v>0.97</v>
      </c>
      <c r="AA9" s="387">
        <v>0.97</v>
      </c>
      <c r="AB9" s="387">
        <v>0.97</v>
      </c>
      <c r="AC9" s="387">
        <v>0.97</v>
      </c>
      <c r="AD9" s="387">
        <v>0.97</v>
      </c>
      <c r="AE9" s="387">
        <v>0.97</v>
      </c>
      <c r="AF9" s="387">
        <v>0.97</v>
      </c>
      <c r="AG9" s="387">
        <v>0.97</v>
      </c>
      <c r="AH9" s="387">
        <v>0.97</v>
      </c>
      <c r="AI9" s="387">
        <v>0.97</v>
      </c>
      <c r="AJ9" s="387">
        <v>0.97</v>
      </c>
      <c r="AK9" s="387">
        <v>0.97</v>
      </c>
      <c r="AL9" s="387">
        <v>0.97</v>
      </c>
      <c r="AM9" s="387">
        <v>0.97</v>
      </c>
      <c r="AN9" s="387">
        <v>0.97</v>
      </c>
      <c r="AO9" s="387">
        <v>0.97</v>
      </c>
      <c r="AP9" s="387">
        <v>0.97</v>
      </c>
      <c r="AQ9" s="378"/>
      <c r="AR9" s="378"/>
      <c r="AS9" s="378"/>
    </row>
    <row r="10" spans="1:140" ht="15.6" customHeight="1">
      <c r="A10" s="374" t="s">
        <v>5447</v>
      </c>
      <c r="B10" s="375"/>
      <c r="C10" s="387">
        <v>0.03</v>
      </c>
      <c r="D10" s="387">
        <v>0.03</v>
      </c>
      <c r="E10" s="387">
        <v>0.03</v>
      </c>
      <c r="F10" s="387">
        <v>0.03</v>
      </c>
      <c r="G10" s="387">
        <v>0.03</v>
      </c>
      <c r="H10" s="387">
        <v>0.03</v>
      </c>
      <c r="I10" s="387">
        <v>0.03</v>
      </c>
      <c r="J10" s="387">
        <v>0.03</v>
      </c>
      <c r="K10" s="387">
        <v>0.03</v>
      </c>
      <c r="L10" s="387">
        <v>0.03</v>
      </c>
      <c r="M10" s="387">
        <v>0.03</v>
      </c>
      <c r="N10" s="387">
        <v>0.03</v>
      </c>
      <c r="O10" s="387">
        <v>0.03</v>
      </c>
      <c r="P10" s="387">
        <v>0.03</v>
      </c>
      <c r="Q10" s="387">
        <v>0.03</v>
      </c>
      <c r="R10" s="387">
        <v>0.03</v>
      </c>
      <c r="S10" s="387">
        <v>0.03</v>
      </c>
      <c r="T10" s="387">
        <v>0.03</v>
      </c>
      <c r="U10" s="387">
        <v>0.03</v>
      </c>
      <c r="V10" s="387">
        <v>0.03</v>
      </c>
      <c r="W10" s="387">
        <v>0.03</v>
      </c>
      <c r="X10" s="387">
        <v>0.03</v>
      </c>
      <c r="Y10" s="387">
        <v>0.03</v>
      </c>
      <c r="Z10" s="387">
        <v>0.03</v>
      </c>
      <c r="AA10" s="387">
        <v>0.03</v>
      </c>
      <c r="AB10" s="387">
        <v>0.03</v>
      </c>
      <c r="AC10" s="387">
        <v>0.03</v>
      </c>
      <c r="AD10" s="387">
        <v>0.03</v>
      </c>
      <c r="AE10" s="387">
        <v>0.03</v>
      </c>
      <c r="AF10" s="387">
        <v>0.03</v>
      </c>
      <c r="AG10" s="387">
        <v>0.03</v>
      </c>
      <c r="AH10" s="387">
        <v>0.03</v>
      </c>
      <c r="AI10" s="387">
        <v>0.03</v>
      </c>
      <c r="AJ10" s="387">
        <v>0.03</v>
      </c>
      <c r="AK10" s="387">
        <v>0.03</v>
      </c>
      <c r="AL10" s="387">
        <v>0.03</v>
      </c>
      <c r="AM10" s="387">
        <v>0.03</v>
      </c>
      <c r="AN10" s="387">
        <v>0.03</v>
      </c>
      <c r="AO10" s="387">
        <v>0.03</v>
      </c>
      <c r="AP10" s="387">
        <v>0.03</v>
      </c>
      <c r="AQ10" s="378"/>
      <c r="AR10" s="378"/>
      <c r="AS10" s="378"/>
    </row>
    <row r="11" spans="1:140" ht="4.5" customHeight="1">
      <c r="A11" s="376"/>
      <c r="B11" s="377"/>
      <c r="C11" s="378"/>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378"/>
      <c r="AI11" s="378"/>
      <c r="AJ11" s="378"/>
      <c r="AK11" s="409"/>
      <c r="AL11" s="409"/>
      <c r="AM11" s="409"/>
      <c r="AN11" s="378"/>
      <c r="AO11" s="378"/>
      <c r="AP11" s="378"/>
      <c r="AQ11" s="378"/>
      <c r="AR11" s="378"/>
      <c r="AS11" s="378"/>
      <c r="BG11" s="335" t="s">
        <v>5451</v>
      </c>
      <c r="BH11" s="335" t="s">
        <v>5449</v>
      </c>
    </row>
    <row r="12" spans="1:140" ht="20.45" customHeight="1">
      <c r="A12" s="374" t="s">
        <v>5453</v>
      </c>
      <c r="B12" s="375"/>
      <c r="C12" s="387" t="s">
        <v>5452</v>
      </c>
      <c r="D12" s="387" t="s">
        <v>5452</v>
      </c>
      <c r="E12" s="387" t="s">
        <v>5452</v>
      </c>
      <c r="F12" s="387" t="s">
        <v>5451</v>
      </c>
      <c r="G12" s="387" t="s">
        <v>5451</v>
      </c>
      <c r="H12" s="387" t="s">
        <v>5451</v>
      </c>
      <c r="I12" s="387" t="s">
        <v>5452</v>
      </c>
      <c r="J12" s="387" t="s">
        <v>5451</v>
      </c>
      <c r="K12" s="387" t="s">
        <v>5451</v>
      </c>
      <c r="L12" s="387" t="s">
        <v>5451</v>
      </c>
      <c r="M12" s="387" t="s">
        <v>5451</v>
      </c>
      <c r="N12" s="387" t="s">
        <v>5451</v>
      </c>
      <c r="O12" s="387" t="s">
        <v>5451</v>
      </c>
      <c r="P12" s="387"/>
      <c r="Q12" s="387" t="s">
        <v>5451</v>
      </c>
      <c r="R12" s="387" t="s">
        <v>5452</v>
      </c>
      <c r="S12" s="387" t="s">
        <v>5452</v>
      </c>
      <c r="T12" s="387" t="s">
        <v>5452</v>
      </c>
      <c r="U12" s="387" t="s">
        <v>5452</v>
      </c>
      <c r="V12" s="387" t="s">
        <v>5452</v>
      </c>
      <c r="W12" s="387" t="s">
        <v>5452</v>
      </c>
      <c r="X12" s="387" t="s">
        <v>5452</v>
      </c>
      <c r="Y12" s="387" t="s">
        <v>5452</v>
      </c>
      <c r="Z12" s="387" t="s">
        <v>5452</v>
      </c>
      <c r="AA12" s="387" t="s">
        <v>5452</v>
      </c>
      <c r="AB12" s="387" t="s">
        <v>5452</v>
      </c>
      <c r="AC12" s="387" t="s">
        <v>5452</v>
      </c>
      <c r="AD12" s="387" t="s">
        <v>5452</v>
      </c>
      <c r="AE12" s="387" t="s">
        <v>5451</v>
      </c>
      <c r="AF12" s="387" t="s">
        <v>5452</v>
      </c>
      <c r="AG12" s="387" t="s">
        <v>5452</v>
      </c>
      <c r="AH12" s="387" t="s">
        <v>5452</v>
      </c>
      <c r="AI12" s="387" t="s">
        <v>5452</v>
      </c>
      <c r="AJ12" s="387" t="s">
        <v>5452</v>
      </c>
      <c r="AK12" s="387" t="s">
        <v>5452</v>
      </c>
      <c r="AL12" s="387"/>
      <c r="AM12" s="387" t="s">
        <v>5451</v>
      </c>
      <c r="AN12" s="387" t="s">
        <v>5452</v>
      </c>
      <c r="AO12" s="387" t="s">
        <v>5451</v>
      </c>
      <c r="AP12" s="387" t="s">
        <v>5451</v>
      </c>
      <c r="AQ12" s="378"/>
      <c r="AR12" s="378"/>
      <c r="AS12" s="378"/>
      <c r="BG12" s="335" t="s">
        <v>5452</v>
      </c>
      <c r="BH12" s="335" t="s">
        <v>5455</v>
      </c>
    </row>
    <row r="13" spans="1:140" ht="4.5" customHeight="1">
      <c r="A13" s="376"/>
      <c r="B13" s="377"/>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409"/>
      <c r="AL13" s="409"/>
      <c r="AM13" s="409"/>
      <c r="AN13" s="378"/>
      <c r="AO13" s="378"/>
      <c r="AP13" s="378"/>
      <c r="AQ13" s="378"/>
      <c r="AR13" s="378"/>
      <c r="AS13" s="378"/>
    </row>
    <row r="14" spans="1:140" ht="12.75">
      <c r="A14" s="400"/>
      <c r="B14" s="401" t="s">
        <v>5459</v>
      </c>
      <c r="C14" s="387" t="s">
        <v>5</v>
      </c>
      <c r="D14" s="387" t="s">
        <v>5</v>
      </c>
      <c r="E14" s="387" t="s">
        <v>5</v>
      </c>
      <c r="F14" s="387" t="s">
        <v>6</v>
      </c>
      <c r="G14" s="387" t="s">
        <v>7</v>
      </c>
      <c r="H14" s="387" t="s">
        <v>8</v>
      </c>
      <c r="I14" s="387" t="s">
        <v>9</v>
      </c>
      <c r="J14" s="387" t="s">
        <v>10</v>
      </c>
      <c r="K14" s="387" t="s">
        <v>11</v>
      </c>
      <c r="L14" s="387" t="s">
        <v>12</v>
      </c>
      <c r="M14" s="387" t="s">
        <v>13</v>
      </c>
      <c r="N14" s="387" t="s">
        <v>14</v>
      </c>
      <c r="O14" s="387" t="s">
        <v>14</v>
      </c>
      <c r="P14" s="387" t="s">
        <v>15</v>
      </c>
      <c r="Q14" s="387" t="s">
        <v>16</v>
      </c>
      <c r="R14" s="387" t="s">
        <v>16</v>
      </c>
      <c r="S14" s="387" t="s">
        <v>16</v>
      </c>
      <c r="T14" s="387" t="s">
        <v>16</v>
      </c>
      <c r="U14" s="387" t="s">
        <v>16</v>
      </c>
      <c r="V14" s="387" t="s">
        <v>16</v>
      </c>
      <c r="W14" s="387" t="s">
        <v>16</v>
      </c>
      <c r="X14" s="387" t="s">
        <v>17</v>
      </c>
      <c r="Y14" s="387" t="s">
        <v>17</v>
      </c>
      <c r="Z14" s="387" t="s">
        <v>17</v>
      </c>
      <c r="AA14" s="387" t="s">
        <v>18</v>
      </c>
      <c r="AB14" s="387" t="s">
        <v>18</v>
      </c>
      <c r="AC14" s="387" t="s">
        <v>19</v>
      </c>
      <c r="AD14" s="387" t="s">
        <v>19</v>
      </c>
      <c r="AE14" s="387" t="s">
        <v>19</v>
      </c>
      <c r="AF14" s="387" t="s">
        <v>19</v>
      </c>
      <c r="AG14" s="387" t="s">
        <v>5213</v>
      </c>
      <c r="AH14" s="387" t="s">
        <v>5213</v>
      </c>
      <c r="AI14" s="387" t="s">
        <v>5213</v>
      </c>
      <c r="AJ14" s="387" t="s">
        <v>20</v>
      </c>
      <c r="AK14" s="387" t="s">
        <v>21</v>
      </c>
      <c r="AL14" s="387" t="s">
        <v>22</v>
      </c>
      <c r="AM14" s="387" t="s">
        <v>23</v>
      </c>
      <c r="AN14" s="387" t="s">
        <v>24</v>
      </c>
      <c r="AO14" s="387" t="s">
        <v>25</v>
      </c>
      <c r="AP14" s="387" t="s">
        <v>25</v>
      </c>
      <c r="AQ14" s="378"/>
      <c r="AR14" s="378"/>
      <c r="AS14" s="378"/>
    </row>
    <row r="15" spans="1:140" s="377" customFormat="1" ht="5.25" customHeight="1" thickBot="1">
      <c r="A15" s="400"/>
      <c r="B15" s="40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c r="CB15" s="378"/>
      <c r="CC15" s="378"/>
      <c r="CD15" s="378"/>
      <c r="CE15" s="378"/>
      <c r="CF15" s="378"/>
      <c r="CG15" s="378"/>
      <c r="CH15" s="378"/>
      <c r="CI15" s="378"/>
      <c r="CJ15" s="378"/>
      <c r="CK15" s="378"/>
      <c r="CL15" s="378"/>
      <c r="CM15" s="378"/>
      <c r="CN15" s="378"/>
      <c r="CO15" s="378"/>
      <c r="CP15" s="378"/>
      <c r="CQ15" s="378"/>
      <c r="CR15" s="378"/>
      <c r="CS15" s="378"/>
      <c r="CT15" s="378"/>
      <c r="CU15" s="378"/>
      <c r="CV15" s="378"/>
      <c r="CW15" s="378"/>
      <c r="CX15" s="378"/>
      <c r="CY15" s="378"/>
      <c r="CZ15" s="378"/>
      <c r="DA15" s="378"/>
      <c r="DB15" s="378"/>
      <c r="DC15" s="378"/>
      <c r="DD15" s="378"/>
      <c r="DE15" s="378"/>
      <c r="DF15" s="378"/>
      <c r="DG15" s="378"/>
      <c r="DH15" s="378"/>
      <c r="DI15" s="378"/>
      <c r="DJ15" s="378"/>
      <c r="DK15" s="378"/>
      <c r="DL15" s="378"/>
      <c r="DM15" s="378"/>
      <c r="DN15" s="378"/>
      <c r="DO15" s="378"/>
      <c r="DP15" s="378"/>
      <c r="DQ15" s="378"/>
      <c r="DR15" s="378"/>
      <c r="DS15" s="378"/>
      <c r="DT15" s="378"/>
      <c r="DU15" s="378"/>
      <c r="DV15" s="378"/>
      <c r="DW15" s="378"/>
      <c r="DX15" s="378"/>
      <c r="DY15" s="378"/>
      <c r="DZ15" s="378"/>
      <c r="EA15" s="378"/>
      <c r="EB15" s="378"/>
      <c r="EC15" s="378"/>
      <c r="ED15" s="378"/>
      <c r="EE15" s="378"/>
      <c r="EF15" s="378"/>
      <c r="EG15" s="378"/>
      <c r="EH15" s="378"/>
      <c r="EI15" s="378"/>
      <c r="EJ15" s="378"/>
    </row>
    <row r="16" spans="1:140" s="408" customFormat="1" ht="124.5" thickBot="1">
      <c r="A16" s="328" t="str">
        <f>'Data &amp; Normalization'!B203</f>
        <v>Code</v>
      </c>
      <c r="B16" s="331" t="str">
        <f>'Data &amp; Normalization'!A203</f>
        <v>Region name</v>
      </c>
      <c r="C16" s="412" t="s">
        <v>5421</v>
      </c>
      <c r="D16" s="413" t="s">
        <v>5412</v>
      </c>
      <c r="E16" s="405" t="s">
        <v>5384</v>
      </c>
      <c r="F16" s="405" t="s">
        <v>5385</v>
      </c>
      <c r="G16" s="405" t="s">
        <v>5386</v>
      </c>
      <c r="H16" s="405" t="s">
        <v>5426</v>
      </c>
      <c r="I16" s="414" t="s">
        <v>5413</v>
      </c>
      <c r="J16" s="405" t="s">
        <v>5387</v>
      </c>
      <c r="K16" s="405" t="s">
        <v>5427</v>
      </c>
      <c r="L16" s="405" t="s">
        <v>5388</v>
      </c>
      <c r="M16" s="405" t="s">
        <v>5389</v>
      </c>
      <c r="N16" s="414" t="s">
        <v>5390</v>
      </c>
      <c r="O16" s="405" t="s">
        <v>5391</v>
      </c>
      <c r="P16" s="405" t="s">
        <v>3395</v>
      </c>
      <c r="Q16" s="415" t="s">
        <v>5392</v>
      </c>
      <c r="R16" s="415" t="s">
        <v>5393</v>
      </c>
      <c r="S16" s="415" t="s">
        <v>5394</v>
      </c>
      <c r="T16" s="415" t="s">
        <v>5395</v>
      </c>
      <c r="U16" s="415" t="s">
        <v>5396</v>
      </c>
      <c r="V16" s="415" t="s">
        <v>5424</v>
      </c>
      <c r="W16" s="416" t="s">
        <v>5397</v>
      </c>
      <c r="X16" s="415" t="s">
        <v>5398</v>
      </c>
      <c r="Y16" s="415" t="s">
        <v>5420</v>
      </c>
      <c r="Z16" s="416" t="s">
        <v>5419</v>
      </c>
      <c r="AA16" s="415" t="s">
        <v>5399</v>
      </c>
      <c r="AB16" s="416" t="s">
        <v>5404</v>
      </c>
      <c r="AC16" s="415" t="s">
        <v>5400</v>
      </c>
      <c r="AD16" s="415" t="s">
        <v>5401</v>
      </c>
      <c r="AE16" s="415" t="s">
        <v>5402</v>
      </c>
      <c r="AF16" s="416" t="s">
        <v>5403</v>
      </c>
      <c r="AG16" s="415" t="s">
        <v>5405</v>
      </c>
      <c r="AH16" s="415" t="s">
        <v>5406</v>
      </c>
      <c r="AI16" s="416" t="s">
        <v>5407</v>
      </c>
      <c r="AJ16" s="417" t="s">
        <v>5408</v>
      </c>
      <c r="AK16" s="407" t="s">
        <v>5411</v>
      </c>
      <c r="AL16" s="418" t="s">
        <v>3395</v>
      </c>
      <c r="AM16" s="407" t="s">
        <v>5410</v>
      </c>
      <c r="AN16" s="407" t="s">
        <v>5409</v>
      </c>
      <c r="AO16" s="406" t="s">
        <v>5422</v>
      </c>
      <c r="AP16" s="407" t="s">
        <v>5423</v>
      </c>
      <c r="AQ16" s="381"/>
      <c r="AR16" s="381"/>
      <c r="AS16" s="381"/>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3"/>
      <c r="CL16" s="333"/>
      <c r="CM16" s="333"/>
      <c r="CN16" s="333"/>
      <c r="CO16" s="333"/>
      <c r="CP16" s="333"/>
      <c r="CQ16" s="332"/>
      <c r="CR16" s="332"/>
      <c r="CS16" s="332"/>
      <c r="CT16" s="332"/>
      <c r="CU16" s="332"/>
      <c r="CV16" s="332"/>
      <c r="CW16" s="332"/>
      <c r="CX16" s="332"/>
      <c r="CY16" s="332"/>
      <c r="CZ16" s="332"/>
      <c r="DA16" s="332"/>
      <c r="DB16" s="332"/>
      <c r="DC16" s="332"/>
      <c r="DD16" s="332"/>
      <c r="DE16" s="332"/>
      <c r="DF16" s="332"/>
      <c r="DG16" s="332"/>
      <c r="DH16" s="332"/>
      <c r="DI16" s="332"/>
      <c r="DJ16" s="332"/>
      <c r="DK16" s="334"/>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row>
    <row r="17" spans="1:115">
      <c r="A17" s="329">
        <f>'Data &amp; Normalization'!B32</f>
        <v>1</v>
      </c>
      <c r="B17" s="272" t="str">
        <f>'Data &amp; Normalization'!A32</f>
        <v>el Raval</v>
      </c>
      <c r="C17" s="392">
        <v>0.1080139984036908</v>
      </c>
      <c r="D17" s="388">
        <v>0.65439999999999998</v>
      </c>
      <c r="E17" s="390">
        <v>0.27</v>
      </c>
      <c r="F17" s="393">
        <v>6.2946359030894058E-2</v>
      </c>
      <c r="G17" s="393">
        <v>5.2335704673160399E-2</v>
      </c>
      <c r="H17" s="388">
        <v>1</v>
      </c>
      <c r="I17" s="388">
        <v>0.44541460117169895</v>
      </c>
      <c r="J17" s="393">
        <v>0.21380143856337738</v>
      </c>
      <c r="K17" s="393">
        <v>8.7306317044100121E-2</v>
      </c>
      <c r="L17" s="393">
        <v>20.8758796601835</v>
      </c>
      <c r="M17" s="393">
        <v>1.5870381186097949E-2</v>
      </c>
      <c r="N17" s="388">
        <v>0.4</v>
      </c>
      <c r="O17" s="390">
        <v>0.107</v>
      </c>
      <c r="P17" s="390" t="s">
        <v>3395</v>
      </c>
      <c r="Q17" s="394">
        <v>77.2</v>
      </c>
      <c r="R17" s="388">
        <v>362.3</v>
      </c>
      <c r="S17" s="388">
        <v>8.1</v>
      </c>
      <c r="T17" s="388">
        <v>93.6</v>
      </c>
      <c r="U17" s="388">
        <v>121.8</v>
      </c>
      <c r="V17" s="388">
        <v>55.5</v>
      </c>
      <c r="W17" s="390">
        <v>332</v>
      </c>
      <c r="X17" s="388">
        <v>0.54169200621663627</v>
      </c>
      <c r="Y17" s="388">
        <v>36.6</v>
      </c>
      <c r="Z17" s="390">
        <v>2.1149707961881341</v>
      </c>
      <c r="AA17" s="388">
        <v>9.7490047714503518</v>
      </c>
      <c r="AB17" s="390">
        <v>33.871374161875657</v>
      </c>
      <c r="AC17" s="388">
        <v>56.5</v>
      </c>
      <c r="AD17" s="388">
        <v>34.6</v>
      </c>
      <c r="AE17" s="388">
        <v>71.2</v>
      </c>
      <c r="AF17" s="390">
        <v>2.2413793103448274</v>
      </c>
      <c r="AG17" s="388">
        <v>25.45</v>
      </c>
      <c r="AH17" s="388">
        <v>47.5</v>
      </c>
      <c r="AI17" s="390">
        <v>22.5</v>
      </c>
      <c r="AJ17" s="393">
        <v>89.7</v>
      </c>
      <c r="AK17" s="389">
        <v>31.08691061822157</v>
      </c>
      <c r="AL17" s="389" t="s">
        <v>3395</v>
      </c>
      <c r="AM17" s="389" t="s">
        <v>3395</v>
      </c>
      <c r="AN17" s="389">
        <v>54.9</v>
      </c>
      <c r="AO17" s="395">
        <v>37</v>
      </c>
      <c r="AP17" s="389">
        <v>94</v>
      </c>
      <c r="AQ17" s="382"/>
      <c r="AR17" s="382"/>
      <c r="AS17" s="382"/>
      <c r="AT17" s="336"/>
      <c r="AU17" s="336"/>
      <c r="AV17" s="336"/>
      <c r="AW17" s="336"/>
      <c r="AX17" s="336"/>
      <c r="AY17" s="336"/>
      <c r="AZ17" s="336"/>
      <c r="BA17" s="336"/>
      <c r="BB17" s="336"/>
      <c r="BC17" s="336"/>
      <c r="BD17" s="336"/>
      <c r="BE17" s="336"/>
      <c r="BF17" s="336"/>
      <c r="BG17" s="336"/>
      <c r="BH17" s="337"/>
      <c r="BI17" s="337"/>
      <c r="BJ17" s="337"/>
      <c r="BK17" s="337"/>
      <c r="BL17" s="337"/>
      <c r="BM17" s="337"/>
      <c r="BN17" s="337"/>
      <c r="BO17" s="337"/>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7"/>
      <c r="DC17" s="338"/>
      <c r="DD17" s="337"/>
      <c r="DE17" s="337"/>
      <c r="DF17" s="337"/>
      <c r="DG17" s="336"/>
      <c r="DH17" s="336"/>
      <c r="DI17" s="337"/>
      <c r="DJ17" s="336"/>
      <c r="DK17" s="339"/>
    </row>
    <row r="18" spans="1:115">
      <c r="A18" s="329">
        <f>'Data &amp; Normalization'!B33</f>
        <v>2</v>
      </c>
      <c r="B18" s="272" t="str">
        <f>'Data &amp; Normalization'!A33</f>
        <v>el Barri Gòtic</v>
      </c>
      <c r="C18" s="392">
        <v>0.16010772024736142</v>
      </c>
      <c r="D18" s="388">
        <v>0.6542</v>
      </c>
      <c r="E18" s="390">
        <v>9.0999999999999998E-2</v>
      </c>
      <c r="F18" s="393">
        <v>3.8266073492392701E-2</v>
      </c>
      <c r="G18" s="393">
        <v>0.13619128287130125</v>
      </c>
      <c r="H18" s="388">
        <v>1</v>
      </c>
      <c r="I18" s="388">
        <v>0.24862955292971128</v>
      </c>
      <c r="J18" s="393">
        <v>0.30062991783164195</v>
      </c>
      <c r="K18" s="393">
        <v>0.11674329931591343</v>
      </c>
      <c r="L18" s="393">
        <v>39.973807024093297</v>
      </c>
      <c r="M18" s="393">
        <v>1.8919798774599053E-2</v>
      </c>
      <c r="N18" s="388">
        <v>0.2</v>
      </c>
      <c r="O18" s="390">
        <v>9.4E-2</v>
      </c>
      <c r="P18" s="390" t="s">
        <v>3395</v>
      </c>
      <c r="Q18" s="394">
        <v>77.5</v>
      </c>
      <c r="R18" s="388">
        <v>240.7</v>
      </c>
      <c r="S18" s="388">
        <v>6</v>
      </c>
      <c r="T18" s="388">
        <v>48.4</v>
      </c>
      <c r="U18" s="388">
        <v>103.1</v>
      </c>
      <c r="V18" s="388">
        <v>55.5</v>
      </c>
      <c r="W18" s="390">
        <v>315</v>
      </c>
      <c r="X18" s="388">
        <v>5.2942766403135347E-2</v>
      </c>
      <c r="Y18" s="388">
        <v>36.6</v>
      </c>
      <c r="Z18" s="390">
        <v>2.1149707961881341</v>
      </c>
      <c r="AA18" s="388">
        <v>7.2831358829609609</v>
      </c>
      <c r="AB18" s="390">
        <v>28.42857922602478</v>
      </c>
      <c r="AC18" s="388">
        <v>28.1</v>
      </c>
      <c r="AD18" s="388">
        <v>15.4</v>
      </c>
      <c r="AE18" s="388">
        <v>106.1</v>
      </c>
      <c r="AF18" s="390">
        <v>2.0776623520915507</v>
      </c>
      <c r="AG18" s="388">
        <v>22.189999999999998</v>
      </c>
      <c r="AH18" s="388">
        <v>48</v>
      </c>
      <c r="AI18" s="390">
        <v>27.5</v>
      </c>
      <c r="AJ18" s="393">
        <v>76.5</v>
      </c>
      <c r="AK18" s="389">
        <v>31.08691061822157</v>
      </c>
      <c r="AL18" s="389" t="s">
        <v>3395</v>
      </c>
      <c r="AM18" s="389" t="s">
        <v>3395</v>
      </c>
      <c r="AN18" s="389">
        <v>50.1</v>
      </c>
      <c r="AO18" s="395">
        <v>32</v>
      </c>
      <c r="AP18" s="389">
        <v>50</v>
      </c>
      <c r="AQ18" s="382"/>
      <c r="AR18" s="382"/>
      <c r="AS18" s="382"/>
      <c r="AT18" s="336"/>
      <c r="AU18" s="336"/>
      <c r="AV18" s="336"/>
      <c r="AW18" s="336"/>
      <c r="AX18" s="336"/>
      <c r="AY18" s="336"/>
      <c r="AZ18" s="336"/>
      <c r="BA18" s="336"/>
      <c r="BB18" s="336"/>
      <c r="BC18" s="336"/>
      <c r="BD18" s="336"/>
      <c r="BE18" s="336"/>
      <c r="BF18" s="336"/>
      <c r="BG18" s="336"/>
      <c r="BH18" s="337"/>
      <c r="BI18" s="337"/>
      <c r="BJ18" s="337"/>
      <c r="BK18" s="337"/>
      <c r="BL18" s="337"/>
      <c r="BM18" s="337"/>
      <c r="BN18" s="337"/>
      <c r="BO18" s="337"/>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7"/>
      <c r="DC18" s="338"/>
      <c r="DD18" s="337"/>
      <c r="DE18" s="337"/>
      <c r="DF18" s="337"/>
      <c r="DG18" s="336"/>
      <c r="DH18" s="336"/>
      <c r="DI18" s="337"/>
      <c r="DJ18" s="336"/>
      <c r="DK18" s="339"/>
    </row>
    <row r="19" spans="1:115">
      <c r="A19" s="329">
        <f>'Data &amp; Normalization'!B34</f>
        <v>3</v>
      </c>
      <c r="B19" s="272" t="str">
        <f>'Data &amp; Normalization'!A34</f>
        <v>la Barceloneta</v>
      </c>
      <c r="C19" s="392">
        <v>0.21220144209103201</v>
      </c>
      <c r="D19" s="388">
        <v>0.73450000000000004</v>
      </c>
      <c r="E19" s="390">
        <v>0.14499999999999999</v>
      </c>
      <c r="F19" s="393">
        <v>3.8465172441812343E-2</v>
      </c>
      <c r="G19" s="393">
        <v>0.13748008760508926</v>
      </c>
      <c r="H19" s="388">
        <v>0.37286295249516033</v>
      </c>
      <c r="I19" s="388">
        <v>0.45761881430671242</v>
      </c>
      <c r="J19" s="393">
        <v>0.206547516690508</v>
      </c>
      <c r="K19" s="393">
        <v>3.7780006686726847E-2</v>
      </c>
      <c r="L19" s="393">
        <v>35.8605095793489</v>
      </c>
      <c r="M19" s="393">
        <v>3.8151487264570766E-2</v>
      </c>
      <c r="N19" s="388">
        <v>3.2</v>
      </c>
      <c r="O19" s="390">
        <v>9.1999999999999998E-2</v>
      </c>
      <c r="P19" s="390" t="s">
        <v>3395</v>
      </c>
      <c r="Q19" s="394">
        <v>76.7</v>
      </c>
      <c r="R19" s="388">
        <v>434.9</v>
      </c>
      <c r="S19" s="388">
        <v>7.7</v>
      </c>
      <c r="T19" s="388">
        <v>52.4</v>
      </c>
      <c r="U19" s="388">
        <v>50.2</v>
      </c>
      <c r="V19" s="388">
        <v>55.5</v>
      </c>
      <c r="W19" s="390">
        <v>346</v>
      </c>
      <c r="X19" s="388">
        <v>1.0676397053854991E-2</v>
      </c>
      <c r="Y19" s="388">
        <v>36.6</v>
      </c>
      <c r="Z19" s="390">
        <v>2.1149707961881341</v>
      </c>
      <c r="AA19" s="388">
        <v>9.5750603080348853</v>
      </c>
      <c r="AB19" s="390">
        <v>35.448285213416113</v>
      </c>
      <c r="AC19" s="388">
        <v>58.3</v>
      </c>
      <c r="AD19" s="388">
        <v>20</v>
      </c>
      <c r="AE19" s="388">
        <v>79.599999999999994</v>
      </c>
      <c r="AF19" s="390">
        <v>3.72572334522394</v>
      </c>
      <c r="AG19" s="388">
        <v>10.45</v>
      </c>
      <c r="AH19" s="388">
        <v>42.5</v>
      </c>
      <c r="AI19" s="390">
        <v>27.5</v>
      </c>
      <c r="AJ19" s="393">
        <v>123.6</v>
      </c>
      <c r="AK19" s="389">
        <v>31.08691061822157</v>
      </c>
      <c r="AL19" s="389" t="s">
        <v>3395</v>
      </c>
      <c r="AM19" s="389" t="s">
        <v>3395</v>
      </c>
      <c r="AN19" s="389">
        <v>52.9</v>
      </c>
      <c r="AO19" s="395">
        <v>53</v>
      </c>
      <c r="AP19" s="389">
        <v>107</v>
      </c>
      <c r="AQ19" s="382"/>
      <c r="AR19" s="382"/>
      <c r="AS19" s="382"/>
      <c r="AT19" s="336"/>
      <c r="AU19" s="336"/>
      <c r="AV19" s="336"/>
      <c r="AW19" s="336"/>
      <c r="AX19" s="336"/>
      <c r="AY19" s="336"/>
      <c r="AZ19" s="336"/>
      <c r="BA19" s="336"/>
      <c r="BB19" s="336"/>
      <c r="BC19" s="336"/>
      <c r="BD19" s="336"/>
      <c r="BE19" s="336"/>
      <c r="BF19" s="336"/>
      <c r="BG19" s="336"/>
      <c r="BH19" s="337"/>
      <c r="BI19" s="337"/>
      <c r="BJ19" s="337"/>
      <c r="BK19" s="337"/>
      <c r="BL19" s="337"/>
      <c r="BM19" s="337"/>
      <c r="BN19" s="337"/>
      <c r="BO19" s="337"/>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7"/>
      <c r="DC19" s="338"/>
      <c r="DD19" s="337"/>
      <c r="DE19" s="337"/>
      <c r="DF19" s="337"/>
      <c r="DG19" s="336"/>
      <c r="DH19" s="336"/>
      <c r="DI19" s="337"/>
      <c r="DJ19" s="336"/>
      <c r="DK19" s="339"/>
    </row>
    <row r="20" spans="1:115">
      <c r="A20" s="329">
        <f>'Data &amp; Normalization'!B35</f>
        <v>4</v>
      </c>
      <c r="B20" s="272" t="str">
        <f>'Data &amp; Normalization'!A35</f>
        <v>Sant Pere, Santa Caterina i la Ribera</v>
      </c>
      <c r="C20" s="392">
        <v>0.13753197709830672</v>
      </c>
      <c r="D20" s="388">
        <v>0.66239999999999999</v>
      </c>
      <c r="E20" s="390">
        <v>9.9000000000000005E-2</v>
      </c>
      <c r="F20" s="393">
        <v>4.7690389609253855E-2</v>
      </c>
      <c r="G20" s="393">
        <v>8.2875525197165859E-2</v>
      </c>
      <c r="H20" s="388">
        <v>0.98918177626360226</v>
      </c>
      <c r="I20" s="388">
        <v>0.40192678227360307</v>
      </c>
      <c r="J20" s="393">
        <v>0.18787451128719562</v>
      </c>
      <c r="K20" s="393">
        <v>7.9867894687877944E-2</v>
      </c>
      <c r="L20" s="393">
        <v>30.3718562740981</v>
      </c>
      <c r="M20" s="393">
        <v>9.3072016030162595E-3</v>
      </c>
      <c r="N20" s="388">
        <v>7.3</v>
      </c>
      <c r="O20" s="390">
        <v>0.17299999999999999</v>
      </c>
      <c r="P20" s="390" t="s">
        <v>3395</v>
      </c>
      <c r="Q20" s="394">
        <v>79.5</v>
      </c>
      <c r="R20" s="388">
        <v>371.6</v>
      </c>
      <c r="S20" s="388">
        <v>6.8</v>
      </c>
      <c r="T20" s="388">
        <v>25.1</v>
      </c>
      <c r="U20" s="388">
        <v>82.6</v>
      </c>
      <c r="V20" s="388">
        <v>55.5</v>
      </c>
      <c r="W20" s="390">
        <v>326</v>
      </c>
      <c r="X20" s="388">
        <v>2.0778430975065883E-2</v>
      </c>
      <c r="Y20" s="388">
        <v>36.6</v>
      </c>
      <c r="Z20" s="390">
        <v>2.1149707961881341</v>
      </c>
      <c r="AA20" s="388">
        <v>8.387324773235953</v>
      </c>
      <c r="AB20" s="390">
        <v>35.287630821099953</v>
      </c>
      <c r="AC20" s="388">
        <v>26.7</v>
      </c>
      <c r="AD20" s="388">
        <v>21.8</v>
      </c>
      <c r="AE20" s="388">
        <v>99.4</v>
      </c>
      <c r="AF20" s="390">
        <v>2.8603721091984005</v>
      </c>
      <c r="AG20" s="388">
        <v>22.58</v>
      </c>
      <c r="AH20" s="388">
        <v>47.5</v>
      </c>
      <c r="AI20" s="390">
        <v>28</v>
      </c>
      <c r="AJ20" s="393">
        <v>35.5</v>
      </c>
      <c r="AK20" s="389">
        <v>31.08691061822157</v>
      </c>
      <c r="AL20" s="389" t="s">
        <v>3395</v>
      </c>
      <c r="AM20" s="389" t="s">
        <v>3395</v>
      </c>
      <c r="AN20" s="389">
        <v>49.6</v>
      </c>
      <c r="AO20" s="395">
        <v>52</v>
      </c>
      <c r="AP20" s="389">
        <v>406</v>
      </c>
      <c r="AQ20" s="382"/>
      <c r="AR20" s="382"/>
      <c r="AS20" s="382"/>
      <c r="AT20" s="336"/>
      <c r="AU20" s="336"/>
      <c r="AV20" s="336"/>
      <c r="AW20" s="336"/>
      <c r="AX20" s="336"/>
      <c r="AY20" s="336"/>
      <c r="AZ20" s="336"/>
      <c r="BA20" s="336"/>
      <c r="BB20" s="336"/>
      <c r="BC20" s="336"/>
      <c r="BD20" s="336"/>
      <c r="BE20" s="336"/>
      <c r="BF20" s="336"/>
      <c r="BG20" s="336"/>
      <c r="BH20" s="337"/>
      <c r="BI20" s="337"/>
      <c r="BJ20" s="337"/>
      <c r="BK20" s="337"/>
      <c r="BL20" s="337"/>
      <c r="BM20" s="337"/>
      <c r="BN20" s="337"/>
      <c r="BO20" s="337"/>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7"/>
      <c r="DC20" s="338"/>
      <c r="DD20" s="337"/>
      <c r="DE20" s="337"/>
      <c r="DF20" s="337"/>
      <c r="DG20" s="336"/>
      <c r="DH20" s="336"/>
      <c r="DI20" s="337"/>
      <c r="DJ20" s="336"/>
      <c r="DK20" s="339"/>
    </row>
    <row r="21" spans="1:115">
      <c r="A21" s="329">
        <f>'Data &amp; Normalization'!B36</f>
        <v>5</v>
      </c>
      <c r="B21" s="272" t="str">
        <f>'Data &amp; Normalization'!A36</f>
        <v>el Fort Pienc</v>
      </c>
      <c r="C21" s="392">
        <v>0.17442430181283686</v>
      </c>
      <c r="D21" s="388">
        <v>0.13930000000000001</v>
      </c>
      <c r="E21" s="390">
        <v>7.8E-2</v>
      </c>
      <c r="F21" s="393">
        <v>2.3539409591993694E-2</v>
      </c>
      <c r="G21" s="393">
        <v>6.3368686916642131E-2</v>
      </c>
      <c r="H21" s="388">
        <v>0.99806671441938255</v>
      </c>
      <c r="I21" s="388">
        <v>0.29872398602460887</v>
      </c>
      <c r="J21" s="393">
        <v>0.15462698329804306</v>
      </c>
      <c r="K21" s="393">
        <v>4.8114630467571647E-2</v>
      </c>
      <c r="L21" s="393">
        <v>28.487288742287902</v>
      </c>
      <c r="M21" s="393">
        <v>1.2866393839551068E-2</v>
      </c>
      <c r="N21" s="388">
        <v>2.8</v>
      </c>
      <c r="O21" s="390">
        <v>0.13900000000000001</v>
      </c>
      <c r="P21" s="390" t="s">
        <v>3395</v>
      </c>
      <c r="Q21" s="394">
        <v>82.1</v>
      </c>
      <c r="R21" s="388">
        <v>210.7</v>
      </c>
      <c r="S21" s="388">
        <v>7.3</v>
      </c>
      <c r="T21" s="388">
        <v>10.5</v>
      </c>
      <c r="U21" s="388">
        <v>33.6</v>
      </c>
      <c r="V21" s="388">
        <v>45.8</v>
      </c>
      <c r="W21" s="390">
        <v>87</v>
      </c>
      <c r="X21" s="388">
        <v>0</v>
      </c>
      <c r="Y21" s="388">
        <v>28.2</v>
      </c>
      <c r="Z21" s="390">
        <v>5.6417152248617963</v>
      </c>
      <c r="AA21" s="388">
        <v>5.8546150613940897</v>
      </c>
      <c r="AB21" s="390">
        <v>37.266664539391812</v>
      </c>
      <c r="AC21" s="388">
        <v>6.7</v>
      </c>
      <c r="AD21" s="388">
        <v>17.399999999999999</v>
      </c>
      <c r="AE21" s="388">
        <v>106.5</v>
      </c>
      <c r="AF21" s="390">
        <v>3.4422242064102959</v>
      </c>
      <c r="AG21" s="388">
        <v>51.12</v>
      </c>
      <c r="AH21" s="388">
        <v>62</v>
      </c>
      <c r="AI21" s="390">
        <v>32.5</v>
      </c>
      <c r="AJ21" s="393">
        <v>81.7</v>
      </c>
      <c r="AK21" s="389">
        <v>16.326999051892109</v>
      </c>
      <c r="AL21" s="389" t="s">
        <v>3395</v>
      </c>
      <c r="AM21" s="389" t="s">
        <v>3395</v>
      </c>
      <c r="AN21" s="389">
        <v>36</v>
      </c>
      <c r="AO21" s="395">
        <v>42</v>
      </c>
      <c r="AP21" s="389">
        <v>156</v>
      </c>
      <c r="AQ21" s="382"/>
      <c r="AR21" s="382"/>
      <c r="AS21" s="382"/>
      <c r="AT21" s="336"/>
      <c r="AU21" s="336"/>
      <c r="AV21" s="336"/>
      <c r="AW21" s="336"/>
      <c r="AX21" s="336"/>
      <c r="AY21" s="336"/>
      <c r="AZ21" s="336"/>
      <c r="BA21" s="336"/>
      <c r="BB21" s="336"/>
      <c r="BC21" s="336"/>
      <c r="BD21" s="336"/>
      <c r="BE21" s="336"/>
      <c r="BF21" s="336"/>
      <c r="BG21" s="336"/>
      <c r="BH21" s="337"/>
      <c r="BI21" s="337"/>
      <c r="BJ21" s="337"/>
      <c r="BK21" s="337"/>
      <c r="BL21" s="337"/>
      <c r="BM21" s="337"/>
      <c r="BN21" s="337"/>
      <c r="BO21" s="337"/>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7"/>
      <c r="DC21" s="338"/>
      <c r="DD21" s="337"/>
      <c r="DE21" s="337"/>
      <c r="DF21" s="337"/>
      <c r="DG21" s="336"/>
      <c r="DH21" s="336"/>
      <c r="DI21" s="337"/>
      <c r="DJ21" s="336"/>
      <c r="DK21" s="339"/>
    </row>
    <row r="22" spans="1:115">
      <c r="A22" s="329">
        <f>'Data &amp; Normalization'!B37</f>
        <v>6</v>
      </c>
      <c r="B22" s="272" t="str">
        <f>'Data &amp; Normalization'!A37</f>
        <v>la Sagrada Família</v>
      </c>
      <c r="C22" s="392">
        <v>0.18660886319845857</v>
      </c>
      <c r="D22" s="388">
        <v>0.1588</v>
      </c>
      <c r="E22" s="390">
        <v>0.1</v>
      </c>
      <c r="F22" s="393">
        <v>5.507077252065196E-3</v>
      </c>
      <c r="G22" s="393">
        <v>2.7042959621350362E-2</v>
      </c>
      <c r="H22" s="388">
        <v>1</v>
      </c>
      <c r="I22" s="388">
        <v>0.33761538134331531</v>
      </c>
      <c r="J22" s="393">
        <v>0.14549282332528912</v>
      </c>
      <c r="K22" s="393">
        <v>6.5899166335847553E-2</v>
      </c>
      <c r="L22" s="393">
        <v>18.953804751172001</v>
      </c>
      <c r="M22" s="393">
        <v>4.0013430426074576E-3</v>
      </c>
      <c r="N22" s="388">
        <v>0.9</v>
      </c>
      <c r="O22" s="390">
        <v>0.13400000000000001</v>
      </c>
      <c r="P22" s="390" t="s">
        <v>3395</v>
      </c>
      <c r="Q22" s="394">
        <v>81.2</v>
      </c>
      <c r="R22" s="388">
        <v>222.8</v>
      </c>
      <c r="S22" s="388">
        <v>6.5</v>
      </c>
      <c r="T22" s="388">
        <v>11</v>
      </c>
      <c r="U22" s="388">
        <v>27.8</v>
      </c>
      <c r="V22" s="388">
        <v>45.8</v>
      </c>
      <c r="W22" s="390">
        <v>127.5</v>
      </c>
      <c r="X22" s="388">
        <v>0</v>
      </c>
      <c r="Y22" s="388">
        <v>28.2</v>
      </c>
      <c r="Z22" s="390">
        <v>5.6417152248617963</v>
      </c>
      <c r="AA22" s="388">
        <v>5.9181593126547254</v>
      </c>
      <c r="AB22" s="390">
        <v>37.944594002687126</v>
      </c>
      <c r="AC22" s="388">
        <v>9</v>
      </c>
      <c r="AD22" s="388">
        <v>16</v>
      </c>
      <c r="AE22" s="388">
        <v>101.8</v>
      </c>
      <c r="AF22" s="390">
        <v>4.0114226175545564</v>
      </c>
      <c r="AG22" s="388">
        <v>49.25</v>
      </c>
      <c r="AH22" s="388">
        <v>62.5</v>
      </c>
      <c r="AI22" s="390">
        <v>32.5</v>
      </c>
      <c r="AJ22" s="393">
        <v>77.599999999999994</v>
      </c>
      <c r="AK22" s="389">
        <v>16.326999051892109</v>
      </c>
      <c r="AL22" s="389" t="s">
        <v>3395</v>
      </c>
      <c r="AM22" s="389" t="s">
        <v>3395</v>
      </c>
      <c r="AN22" s="389">
        <v>38</v>
      </c>
      <c r="AO22" s="395">
        <v>35</v>
      </c>
      <c r="AP22" s="389">
        <v>198</v>
      </c>
      <c r="AQ22" s="382"/>
      <c r="AR22" s="382"/>
      <c r="AS22" s="382"/>
      <c r="AT22" s="336"/>
      <c r="AU22" s="336"/>
      <c r="AV22" s="336"/>
      <c r="AW22" s="336"/>
      <c r="AX22" s="336"/>
      <c r="AY22" s="336"/>
      <c r="AZ22" s="336"/>
      <c r="BA22" s="336"/>
      <c r="BB22" s="336"/>
      <c r="BC22" s="336"/>
      <c r="BD22" s="336"/>
      <c r="BE22" s="336"/>
      <c r="BF22" s="336"/>
      <c r="BG22" s="336"/>
      <c r="BH22" s="337"/>
      <c r="BI22" s="337"/>
      <c r="BJ22" s="337"/>
      <c r="BK22" s="337"/>
      <c r="BL22" s="337"/>
      <c r="BM22" s="337"/>
      <c r="BN22" s="337"/>
      <c r="BO22" s="337"/>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7"/>
      <c r="DC22" s="338"/>
      <c r="DD22" s="337"/>
      <c r="DE22" s="337"/>
      <c r="DF22" s="337"/>
      <c r="DG22" s="336"/>
      <c r="DH22" s="336"/>
      <c r="DI22" s="337"/>
      <c r="DJ22" s="336"/>
      <c r="DK22" s="339"/>
    </row>
    <row r="23" spans="1:115">
      <c r="A23" s="329">
        <f>'Data &amp; Normalization'!B38</f>
        <v>7</v>
      </c>
      <c r="B23" s="272" t="str">
        <f>'Data &amp; Normalization'!A38</f>
        <v>la Dreta de l'Eixample</v>
      </c>
      <c r="C23" s="392">
        <v>9.2511013215859028E-2</v>
      </c>
      <c r="D23" s="388">
        <v>0.1318</v>
      </c>
      <c r="E23" s="390">
        <v>6.5000000000000002E-2</v>
      </c>
      <c r="F23" s="393">
        <v>2.3860308489990191E-2</v>
      </c>
      <c r="G23" s="393">
        <v>0.16891095763577879</v>
      </c>
      <c r="H23" s="388">
        <v>0.99480935332708109</v>
      </c>
      <c r="I23" s="388">
        <v>0.26816720257234727</v>
      </c>
      <c r="J23" s="393">
        <v>0.23662009825774255</v>
      </c>
      <c r="K23" s="393">
        <v>0.10157833094755628</v>
      </c>
      <c r="L23" s="393">
        <v>18.056719383578599</v>
      </c>
      <c r="M23" s="393">
        <v>8.9544550139720458E-3</v>
      </c>
      <c r="N23" s="388">
        <v>0.5</v>
      </c>
      <c r="O23" s="390">
        <v>0.129</v>
      </c>
      <c r="P23" s="390" t="s">
        <v>3395</v>
      </c>
      <c r="Q23" s="394">
        <v>81.400000000000006</v>
      </c>
      <c r="R23" s="388">
        <v>218.7</v>
      </c>
      <c r="S23" s="388">
        <v>5.6</v>
      </c>
      <c r="T23" s="388">
        <v>9.1999999999999993</v>
      </c>
      <c r="U23" s="388">
        <v>44.4</v>
      </c>
      <c r="V23" s="388">
        <v>45.8</v>
      </c>
      <c r="W23" s="390">
        <v>109.5</v>
      </c>
      <c r="X23" s="388">
        <v>0</v>
      </c>
      <c r="Y23" s="388">
        <v>28.2</v>
      </c>
      <c r="Z23" s="390">
        <v>5.6417152248617963</v>
      </c>
      <c r="AA23" s="388">
        <v>4.6299179902418768</v>
      </c>
      <c r="AB23" s="390">
        <v>33.452132786407546</v>
      </c>
      <c r="AC23" s="388">
        <v>3.8</v>
      </c>
      <c r="AD23" s="388">
        <v>14.5</v>
      </c>
      <c r="AE23" s="388">
        <v>175.9</v>
      </c>
      <c r="AF23" s="390">
        <v>3.6146221696826411</v>
      </c>
      <c r="AG23" s="388">
        <v>51.36999999999999</v>
      </c>
      <c r="AH23" s="388">
        <v>72</v>
      </c>
      <c r="AI23" s="390">
        <v>37.5</v>
      </c>
      <c r="AJ23" s="393">
        <v>227.2</v>
      </c>
      <c r="AK23" s="389">
        <v>16.326999051892109</v>
      </c>
      <c r="AL23" s="389" t="s">
        <v>3395</v>
      </c>
      <c r="AM23" s="389" t="s">
        <v>3395</v>
      </c>
      <c r="AN23" s="389">
        <v>35</v>
      </c>
      <c r="AO23" s="395">
        <v>44</v>
      </c>
      <c r="AP23" s="389">
        <v>125</v>
      </c>
      <c r="AQ23" s="378"/>
      <c r="AR23" s="382"/>
      <c r="AS23" s="382"/>
      <c r="AT23" s="336"/>
      <c r="AU23" s="336"/>
      <c r="AV23" s="336"/>
      <c r="AW23" s="336"/>
      <c r="AX23" s="336"/>
      <c r="AY23" s="336"/>
      <c r="AZ23" s="336"/>
      <c r="BA23" s="336"/>
      <c r="BB23" s="336"/>
      <c r="BC23" s="336"/>
      <c r="BD23" s="336"/>
      <c r="BE23" s="336"/>
      <c r="BF23" s="336"/>
      <c r="BG23" s="336"/>
      <c r="BH23" s="337"/>
      <c r="BI23" s="337"/>
      <c r="BJ23" s="337"/>
      <c r="BK23" s="337"/>
      <c r="BL23" s="337"/>
      <c r="BM23" s="337"/>
      <c r="BN23" s="337"/>
      <c r="BO23" s="337"/>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7"/>
      <c r="DC23" s="338"/>
      <c r="DD23" s="337"/>
      <c r="DE23" s="337"/>
      <c r="DF23" s="337"/>
      <c r="DG23" s="336"/>
      <c r="DH23" s="336"/>
      <c r="DI23" s="337"/>
      <c r="DJ23" s="336"/>
      <c r="DK23" s="339"/>
    </row>
    <row r="24" spans="1:115">
      <c r="A24" s="329">
        <f>'Data &amp; Normalization'!B39</f>
        <v>8</v>
      </c>
      <c r="B24" s="272" t="str">
        <f>'Data &amp; Normalization'!A39</f>
        <v>l'Antiga Esquerra de l'Eixample</v>
      </c>
      <c r="C24" s="392">
        <v>0.12131524097154281</v>
      </c>
      <c r="D24" s="388">
        <v>0.17449999999999999</v>
      </c>
      <c r="E24" s="390">
        <v>7.2999999999999995E-2</v>
      </c>
      <c r="F24" s="393">
        <v>2.4310914967367984E-2</v>
      </c>
      <c r="G24" s="393">
        <v>8.3913499612502579E-2</v>
      </c>
      <c r="H24" s="388">
        <v>0.99838566422651054</v>
      </c>
      <c r="I24" s="388">
        <v>0.30030113763105065</v>
      </c>
      <c r="J24" s="393">
        <v>0.16996384188111929</v>
      </c>
      <c r="K24" s="393">
        <v>8.5406937571153085E-2</v>
      </c>
      <c r="L24" s="393">
        <v>16.112006019182701</v>
      </c>
      <c r="M24" s="393">
        <v>6.4322078880020336E-3</v>
      </c>
      <c r="N24" s="388">
        <v>0.6</v>
      </c>
      <c r="O24" s="390">
        <v>0.121</v>
      </c>
      <c r="P24" s="390" t="s">
        <v>3395</v>
      </c>
      <c r="Q24" s="394">
        <v>81.599999999999994</v>
      </c>
      <c r="R24" s="388">
        <v>224.1</v>
      </c>
      <c r="S24" s="388">
        <v>7.3</v>
      </c>
      <c r="T24" s="388">
        <v>6.4</v>
      </c>
      <c r="U24" s="388">
        <v>80.5</v>
      </c>
      <c r="V24" s="388">
        <v>45.8</v>
      </c>
      <c r="W24" s="390">
        <v>92.5</v>
      </c>
      <c r="X24" s="388">
        <v>0</v>
      </c>
      <c r="Y24" s="388">
        <v>28.2</v>
      </c>
      <c r="Z24" s="390">
        <v>5.6417152248617963</v>
      </c>
      <c r="AA24" s="388">
        <v>5.1867072911500038</v>
      </c>
      <c r="AB24" s="390">
        <v>33.287572056935225</v>
      </c>
      <c r="AC24" s="388">
        <v>5.4</v>
      </c>
      <c r="AD24" s="388">
        <v>13.5</v>
      </c>
      <c r="AE24" s="388">
        <v>137.19999999999999</v>
      </c>
      <c r="AF24" s="390">
        <v>3.8680905996948711</v>
      </c>
      <c r="AG24" s="388">
        <v>52.469999999999992</v>
      </c>
      <c r="AH24" s="388">
        <v>72.5</v>
      </c>
      <c r="AI24" s="390">
        <v>37.5</v>
      </c>
      <c r="AJ24" s="393">
        <v>130.1</v>
      </c>
      <c r="AK24" s="389">
        <v>16.326999051892109</v>
      </c>
      <c r="AL24" s="389" t="s">
        <v>3395</v>
      </c>
      <c r="AM24" s="389" t="s">
        <v>3395</v>
      </c>
      <c r="AN24" s="389">
        <v>36.799999999999997</v>
      </c>
      <c r="AO24" s="395">
        <v>35</v>
      </c>
      <c r="AP24" s="389">
        <v>284</v>
      </c>
      <c r="AQ24" s="378"/>
      <c r="AR24" s="382"/>
      <c r="AS24" s="382"/>
      <c r="AT24" s="336"/>
      <c r="AU24" s="336"/>
      <c r="AV24" s="336"/>
      <c r="AW24" s="336"/>
      <c r="AX24" s="336"/>
      <c r="AY24" s="336"/>
      <c r="AZ24" s="336"/>
      <c r="BA24" s="336"/>
      <c r="BB24" s="336"/>
      <c r="BC24" s="336"/>
      <c r="BD24" s="336"/>
      <c r="BE24" s="336"/>
      <c r="BF24" s="336"/>
      <c r="BG24" s="336"/>
      <c r="BH24" s="337"/>
      <c r="BI24" s="337"/>
      <c r="BJ24" s="337"/>
      <c r="BK24" s="337"/>
      <c r="BL24" s="337"/>
      <c r="BM24" s="337"/>
      <c r="BN24" s="337"/>
      <c r="BO24" s="337"/>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7"/>
      <c r="DC24" s="338"/>
      <c r="DD24" s="337"/>
      <c r="DE24" s="337"/>
      <c r="DF24" s="337"/>
      <c r="DG24" s="336"/>
      <c r="DH24" s="336"/>
      <c r="DI24" s="337"/>
      <c r="DJ24" s="336"/>
      <c r="DK24" s="339"/>
    </row>
    <row r="25" spans="1:115">
      <c r="A25" s="329">
        <f>'Data &amp; Normalization'!B40</f>
        <v>9</v>
      </c>
      <c r="B25" s="272" t="str">
        <f>'Data &amp; Normalization'!A40</f>
        <v>la Nova Esquerra de l'Eixample</v>
      </c>
      <c r="C25" s="392">
        <v>6.4523043944265807E-2</v>
      </c>
      <c r="D25" s="388">
        <v>0.1084</v>
      </c>
      <c r="E25" s="390">
        <v>7.9000000000000001E-2</v>
      </c>
      <c r="F25" s="393">
        <v>2.8288660988029665E-2</v>
      </c>
      <c r="G25" s="393">
        <v>5.9181085600183064E-2</v>
      </c>
      <c r="H25" s="388">
        <v>0.99751828216280258</v>
      </c>
      <c r="I25" s="388">
        <v>0.30289507652590819</v>
      </c>
      <c r="J25" s="393">
        <v>0.14244360213333435</v>
      </c>
      <c r="K25" s="393">
        <v>5.1884866026244293E-2</v>
      </c>
      <c r="L25" s="393">
        <v>22.0263336703158</v>
      </c>
      <c r="M25" s="393">
        <v>1.0523534756885531E-2</v>
      </c>
      <c r="N25" s="388">
        <v>1.5</v>
      </c>
      <c r="O25" s="390">
        <v>0.13600000000000001</v>
      </c>
      <c r="P25" s="390" t="s">
        <v>3395</v>
      </c>
      <c r="Q25" s="394">
        <v>81.7</v>
      </c>
      <c r="R25" s="388">
        <v>228.5</v>
      </c>
      <c r="S25" s="388">
        <v>6.2</v>
      </c>
      <c r="T25" s="388">
        <v>8.1</v>
      </c>
      <c r="U25" s="388">
        <v>46.7</v>
      </c>
      <c r="V25" s="388">
        <v>45.8</v>
      </c>
      <c r="W25" s="390">
        <v>121.5</v>
      </c>
      <c r="X25" s="388">
        <v>0</v>
      </c>
      <c r="Y25" s="388">
        <v>28.2</v>
      </c>
      <c r="Z25" s="390">
        <v>5.6417152248617963</v>
      </c>
      <c r="AA25" s="388">
        <v>5.7444804855080047</v>
      </c>
      <c r="AB25" s="390">
        <v>34.980166049559827</v>
      </c>
      <c r="AC25" s="388">
        <v>7.8</v>
      </c>
      <c r="AD25" s="388">
        <v>15.2</v>
      </c>
      <c r="AE25" s="388">
        <v>110.2</v>
      </c>
      <c r="AF25" s="390">
        <v>3.8744851395464104</v>
      </c>
      <c r="AG25" s="388">
        <v>50.359999999999992</v>
      </c>
      <c r="AH25" s="388">
        <v>62.5</v>
      </c>
      <c r="AI25" s="390">
        <v>32.5</v>
      </c>
      <c r="AJ25" s="393">
        <v>80.8</v>
      </c>
      <c r="AK25" s="389">
        <v>16.326999051892109</v>
      </c>
      <c r="AL25" s="389" t="s">
        <v>3395</v>
      </c>
      <c r="AM25" s="389" t="s">
        <v>3395</v>
      </c>
      <c r="AN25" s="389">
        <v>36.700000000000003</v>
      </c>
      <c r="AO25" s="395">
        <v>40</v>
      </c>
      <c r="AP25" s="389">
        <v>157</v>
      </c>
      <c r="AQ25" s="382"/>
      <c r="AR25" s="382"/>
      <c r="AS25" s="382"/>
      <c r="AT25" s="336"/>
      <c r="AU25" s="336"/>
      <c r="AV25" s="336"/>
      <c r="AW25" s="336"/>
      <c r="AX25" s="336"/>
      <c r="AY25" s="336"/>
      <c r="AZ25" s="336"/>
      <c r="BA25" s="336"/>
      <c r="BB25" s="336"/>
      <c r="BC25" s="336"/>
      <c r="BD25" s="336"/>
      <c r="BE25" s="336"/>
      <c r="BF25" s="336"/>
      <c r="BG25" s="336"/>
      <c r="BH25" s="337"/>
      <c r="BI25" s="337"/>
      <c r="BJ25" s="337"/>
      <c r="BK25" s="337"/>
      <c r="BL25" s="337"/>
      <c r="BM25" s="337"/>
      <c r="BN25" s="337"/>
      <c r="BO25" s="337"/>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7"/>
      <c r="DC25" s="338"/>
      <c r="DD25" s="337"/>
      <c r="DE25" s="337"/>
      <c r="DF25" s="337"/>
      <c r="DG25" s="336"/>
      <c r="DH25" s="336"/>
      <c r="DI25" s="337"/>
      <c r="DJ25" s="336"/>
      <c r="DK25" s="339"/>
    </row>
    <row r="26" spans="1:115">
      <c r="A26" s="329">
        <f>'Data &amp; Normalization'!B41</f>
        <v>10</v>
      </c>
      <c r="B26" s="272" t="str">
        <f>'Data &amp; Normalization'!A41</f>
        <v>Sant Antoni</v>
      </c>
      <c r="C26" s="392">
        <v>8.5378095025652467E-2</v>
      </c>
      <c r="D26" s="388">
        <v>0.16969999999999999</v>
      </c>
      <c r="E26" s="390">
        <v>8.3000000000000004E-2</v>
      </c>
      <c r="F26" s="393">
        <v>1.0142479544406726E-2</v>
      </c>
      <c r="G26" s="393">
        <v>4.1032599332885965E-2</v>
      </c>
      <c r="H26" s="388">
        <v>0.99215256511288585</v>
      </c>
      <c r="I26" s="388">
        <v>0.32978238578101859</v>
      </c>
      <c r="J26" s="393">
        <v>0.16522926507528413</v>
      </c>
      <c r="K26" s="393">
        <v>8.8734545664140171E-2</v>
      </c>
      <c r="L26" s="393">
        <v>18.516822597573899</v>
      </c>
      <c r="M26" s="393">
        <v>9.9775878560963167E-3</v>
      </c>
      <c r="N26" s="388">
        <v>0.2</v>
      </c>
      <c r="O26" s="390">
        <v>0.14199999999999999</v>
      </c>
      <c r="P26" s="390" t="s">
        <v>3395</v>
      </c>
      <c r="Q26" s="394">
        <v>82.3</v>
      </c>
      <c r="R26" s="388">
        <v>252.3</v>
      </c>
      <c r="S26" s="388">
        <v>6.5</v>
      </c>
      <c r="T26" s="388">
        <v>12.2</v>
      </c>
      <c r="U26" s="388">
        <v>67</v>
      </c>
      <c r="V26" s="388">
        <v>45.8</v>
      </c>
      <c r="W26" s="390">
        <v>131.5</v>
      </c>
      <c r="X26" s="388">
        <v>0</v>
      </c>
      <c r="Y26" s="388">
        <v>28.2</v>
      </c>
      <c r="Z26" s="390">
        <v>5.6417152248617963</v>
      </c>
      <c r="AA26" s="388">
        <v>6.2529310614350475</v>
      </c>
      <c r="AB26" s="390">
        <v>33.681888070802657</v>
      </c>
      <c r="AC26" s="388">
        <v>16.7</v>
      </c>
      <c r="AD26" s="388">
        <v>19.3</v>
      </c>
      <c r="AE26" s="388">
        <v>104.2</v>
      </c>
      <c r="AF26" s="390">
        <v>4.2995947209809833</v>
      </c>
      <c r="AG26" s="388">
        <v>50.83</v>
      </c>
      <c r="AH26" s="388">
        <v>63</v>
      </c>
      <c r="AI26" s="390">
        <v>32.5</v>
      </c>
      <c r="AJ26" s="393">
        <v>71.900000000000006</v>
      </c>
      <c r="AK26" s="389">
        <v>16.326999051892109</v>
      </c>
      <c r="AL26" s="389" t="s">
        <v>3395</v>
      </c>
      <c r="AM26" s="389" t="s">
        <v>3395</v>
      </c>
      <c r="AN26" s="389">
        <v>38.6</v>
      </c>
      <c r="AO26" s="395">
        <v>42</v>
      </c>
      <c r="AP26" s="389">
        <v>59</v>
      </c>
      <c r="AQ26" s="382"/>
      <c r="AR26" s="382"/>
      <c r="AS26" s="382"/>
      <c r="AT26" s="336"/>
      <c r="AU26" s="336"/>
      <c r="AV26" s="336"/>
      <c r="AW26" s="336"/>
      <c r="AX26" s="336"/>
      <c r="AY26" s="336"/>
      <c r="AZ26" s="336"/>
      <c r="BA26" s="336"/>
      <c r="BB26" s="336"/>
      <c r="BC26" s="336"/>
      <c r="BD26" s="336"/>
      <c r="BE26" s="336"/>
      <c r="BF26" s="336"/>
      <c r="BG26" s="336"/>
      <c r="BH26" s="337"/>
      <c r="BI26" s="337"/>
      <c r="BJ26" s="337"/>
      <c r="BK26" s="337"/>
      <c r="BL26" s="337"/>
      <c r="BM26" s="337"/>
      <c r="BN26" s="337"/>
      <c r="BO26" s="337"/>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7"/>
      <c r="DC26" s="338"/>
      <c r="DD26" s="337"/>
      <c r="DE26" s="337"/>
      <c r="DF26" s="337"/>
      <c r="DG26" s="336"/>
      <c r="DH26" s="336"/>
      <c r="DI26" s="337"/>
      <c r="DJ26" s="336"/>
      <c r="DK26" s="339"/>
    </row>
    <row r="27" spans="1:115">
      <c r="A27" s="329">
        <f>'Data &amp; Normalization'!B42</f>
        <v>11</v>
      </c>
      <c r="B27" s="272" t="str">
        <f>'Data &amp; Normalization'!A42</f>
        <v>el Poble Sec</v>
      </c>
      <c r="C27" s="392">
        <v>0.10134611838465794</v>
      </c>
      <c r="D27" s="388">
        <v>0.45150000000000001</v>
      </c>
      <c r="E27" s="390">
        <v>0.16500000000000001</v>
      </c>
      <c r="F27" s="393">
        <v>5.0068004149516232E-2</v>
      </c>
      <c r="G27" s="393">
        <v>3.3525760493378458E-2</v>
      </c>
      <c r="H27" s="388">
        <v>0.7731030898341984</v>
      </c>
      <c r="I27" s="388">
        <v>0.3964034875272463</v>
      </c>
      <c r="J27" s="393">
        <v>0.23582649285202642</v>
      </c>
      <c r="K27" s="393">
        <v>8.4299909665763326E-2</v>
      </c>
      <c r="L27" s="393">
        <v>26.874430494229301</v>
      </c>
      <c r="M27" s="393">
        <v>9.6541037590933659E-2</v>
      </c>
      <c r="N27" s="388">
        <v>16.5</v>
      </c>
      <c r="O27" s="390">
        <v>0.20200000000000001</v>
      </c>
      <c r="P27" s="390" t="s">
        <v>3395</v>
      </c>
      <c r="Q27" s="394">
        <v>79.400000000000006</v>
      </c>
      <c r="R27" s="388">
        <v>306</v>
      </c>
      <c r="S27" s="388">
        <v>7.7</v>
      </c>
      <c r="T27" s="388">
        <v>38.5</v>
      </c>
      <c r="U27" s="388">
        <v>48.4</v>
      </c>
      <c r="V27" s="388">
        <v>25.8</v>
      </c>
      <c r="W27" s="390">
        <v>284</v>
      </c>
      <c r="X27" s="388">
        <v>0.18501250084465165</v>
      </c>
      <c r="Y27" s="388">
        <v>24.7</v>
      </c>
      <c r="Z27" s="390">
        <v>1.6207478211976385</v>
      </c>
      <c r="AA27" s="388">
        <v>8.1499964855556328</v>
      </c>
      <c r="AB27" s="390">
        <v>34.509392951405061</v>
      </c>
      <c r="AC27" s="388">
        <v>20</v>
      </c>
      <c r="AD27" s="388">
        <v>28.7</v>
      </c>
      <c r="AE27" s="388">
        <v>82.2</v>
      </c>
      <c r="AF27" s="390">
        <v>3.1673084088933052</v>
      </c>
      <c r="AG27" s="388">
        <v>22.66</v>
      </c>
      <c r="AH27" s="388">
        <v>42.5</v>
      </c>
      <c r="AI27" s="390">
        <v>27.5</v>
      </c>
      <c r="AJ27" s="393">
        <v>115.9</v>
      </c>
      <c r="AK27" s="389">
        <v>20.508481163825863</v>
      </c>
      <c r="AL27" s="389" t="s">
        <v>3395</v>
      </c>
      <c r="AM27" s="389" t="s">
        <v>3395</v>
      </c>
      <c r="AN27" s="389">
        <v>46.6</v>
      </c>
      <c r="AO27" s="395">
        <v>61</v>
      </c>
      <c r="AP27" s="389">
        <v>682</v>
      </c>
      <c r="AQ27" s="382"/>
      <c r="AR27" s="382"/>
      <c r="AS27" s="382"/>
      <c r="AT27" s="336"/>
      <c r="AU27" s="336"/>
      <c r="AV27" s="336"/>
      <c r="AW27" s="336"/>
      <c r="AX27" s="336"/>
      <c r="AY27" s="336"/>
      <c r="AZ27" s="336"/>
      <c r="BA27" s="336"/>
      <c r="BB27" s="336"/>
      <c r="BC27" s="336"/>
      <c r="BD27" s="336"/>
      <c r="BE27" s="336"/>
      <c r="BF27" s="336"/>
      <c r="BG27" s="336"/>
      <c r="BH27" s="337"/>
      <c r="BI27" s="337"/>
      <c r="BJ27" s="337"/>
      <c r="BK27" s="337"/>
      <c r="BL27" s="337"/>
      <c r="BM27" s="337"/>
      <c r="BN27" s="337"/>
      <c r="BO27" s="337"/>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7"/>
      <c r="DC27" s="338"/>
      <c r="DD27" s="337"/>
      <c r="DE27" s="337"/>
      <c r="DF27" s="337"/>
      <c r="DG27" s="336"/>
      <c r="DH27" s="336"/>
      <c r="DI27" s="337"/>
      <c r="DJ27" s="336"/>
      <c r="DK27" s="339"/>
    </row>
    <row r="28" spans="1:115">
      <c r="A28" s="329">
        <f>'Data &amp; Normalization'!B43</f>
        <v>12</v>
      </c>
      <c r="B28" s="272" t="str">
        <f>'Data &amp; Normalization'!A43</f>
        <v>la Marina del Prat Vermell</v>
      </c>
      <c r="C28" s="392">
        <v>0.11307963996809844</v>
      </c>
      <c r="D28" s="388">
        <v>0.39289999999999997</v>
      </c>
      <c r="E28" s="390">
        <v>0.16200000000000001</v>
      </c>
      <c r="F28" s="393">
        <v>9.4062842337441534E-3</v>
      </c>
      <c r="G28" s="393">
        <v>8.2993379165415312E-2</v>
      </c>
      <c r="H28" s="388">
        <v>0</v>
      </c>
      <c r="I28" s="388">
        <v>0.60841423948220064</v>
      </c>
      <c r="J28" s="393">
        <v>0.63503161727809299</v>
      </c>
      <c r="K28" s="393">
        <v>0.149755832881172</v>
      </c>
      <c r="L28" s="393">
        <v>1.7975210431622199</v>
      </c>
      <c r="M28" s="393">
        <v>2.2046229837505166E-3</v>
      </c>
      <c r="N28" s="388">
        <v>15.2</v>
      </c>
      <c r="O28" s="390">
        <v>7.2999999999999995E-2</v>
      </c>
      <c r="P28" s="390" t="s">
        <v>3395</v>
      </c>
      <c r="Q28" s="394">
        <v>77.900000000000006</v>
      </c>
      <c r="R28" s="388">
        <v>306</v>
      </c>
      <c r="S28" s="388">
        <v>5.6</v>
      </c>
      <c r="T28" s="388">
        <v>38.5</v>
      </c>
      <c r="U28" s="388">
        <v>48.4</v>
      </c>
      <c r="V28" s="388">
        <v>25.8</v>
      </c>
      <c r="W28" s="390">
        <v>364</v>
      </c>
      <c r="X28" s="388">
        <v>4.6354483411041286E-2</v>
      </c>
      <c r="Y28" s="388">
        <v>24.7</v>
      </c>
      <c r="Z28" s="390">
        <v>1.6207478211976385</v>
      </c>
      <c r="AA28" s="388">
        <v>14.575411913814955</v>
      </c>
      <c r="AB28" s="390">
        <v>38.176737687740136</v>
      </c>
      <c r="AC28" s="388">
        <v>38.700000000000003</v>
      </c>
      <c r="AD28" s="388">
        <v>50.8</v>
      </c>
      <c r="AE28" s="388">
        <v>40</v>
      </c>
      <c r="AF28" s="390">
        <v>3.1092436974789917</v>
      </c>
      <c r="AG28" s="388">
        <v>7.7299999999999995</v>
      </c>
      <c r="AH28" s="388">
        <v>37.5</v>
      </c>
      <c r="AI28" s="390">
        <v>27.5</v>
      </c>
      <c r="AJ28" s="393">
        <v>359.9</v>
      </c>
      <c r="AK28" s="389">
        <v>20.508481163825863</v>
      </c>
      <c r="AL28" s="389" t="s">
        <v>3395</v>
      </c>
      <c r="AM28" s="389" t="s">
        <v>3395</v>
      </c>
      <c r="AN28" s="389">
        <v>64.8</v>
      </c>
      <c r="AO28" s="395">
        <v>56</v>
      </c>
      <c r="AP28" s="389">
        <v>67</v>
      </c>
      <c r="AQ28" s="382"/>
      <c r="AR28" s="382"/>
      <c r="AS28" s="382"/>
      <c r="AT28" s="336"/>
      <c r="AU28" s="336"/>
      <c r="AV28" s="336"/>
      <c r="AW28" s="336"/>
      <c r="AX28" s="336"/>
      <c r="AY28" s="336"/>
      <c r="AZ28" s="336"/>
      <c r="BA28" s="336"/>
      <c r="BB28" s="336"/>
      <c r="BC28" s="336"/>
      <c r="BD28" s="336"/>
      <c r="BE28" s="336"/>
      <c r="BF28" s="336"/>
      <c r="BG28" s="336"/>
      <c r="BH28" s="337"/>
      <c r="BI28" s="337"/>
      <c r="BJ28" s="337"/>
      <c r="BK28" s="337"/>
      <c r="BL28" s="337"/>
      <c r="BM28" s="337"/>
      <c r="BN28" s="337"/>
      <c r="BO28" s="337"/>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7"/>
      <c r="DC28" s="338"/>
      <c r="DD28" s="337"/>
      <c r="DE28" s="337"/>
      <c r="DF28" s="337"/>
      <c r="DG28" s="336"/>
      <c r="DH28" s="336"/>
      <c r="DI28" s="337"/>
      <c r="DJ28" s="336"/>
      <c r="DK28" s="339"/>
    </row>
    <row r="29" spans="1:115">
      <c r="A29" s="329">
        <f>'Data &amp; Normalization'!B44</f>
        <v>13</v>
      </c>
      <c r="B29" s="272" t="str">
        <f>'Data &amp; Normalization'!A44</f>
        <v>la Marina de Port</v>
      </c>
      <c r="C29" s="392">
        <v>0.16184306127391621</v>
      </c>
      <c r="D29" s="388">
        <v>0.15579999999999999</v>
      </c>
      <c r="E29" s="390">
        <v>0.113</v>
      </c>
      <c r="F29" s="393">
        <v>1.5826093668860789E-2</v>
      </c>
      <c r="G29" s="393">
        <v>3.5691896721917353E-2</v>
      </c>
      <c r="H29" s="388">
        <v>0.57321497784754916</v>
      </c>
      <c r="I29" s="388">
        <v>0.35830971828638108</v>
      </c>
      <c r="J29" s="393">
        <v>0.10330147413135722</v>
      </c>
      <c r="K29" s="393">
        <v>3.7401896664486595E-2</v>
      </c>
      <c r="L29" s="393">
        <v>19.996285794559</v>
      </c>
      <c r="M29" s="393">
        <v>2.355639453013525E-2</v>
      </c>
      <c r="N29" s="388">
        <v>3.5</v>
      </c>
      <c r="O29" s="390">
        <v>0.156</v>
      </c>
      <c r="P29" s="390" t="s">
        <v>3395</v>
      </c>
      <c r="Q29" s="394">
        <v>81.099999999999994</v>
      </c>
      <c r="R29" s="388">
        <v>277.3</v>
      </c>
      <c r="S29" s="388">
        <v>6.5</v>
      </c>
      <c r="T29" s="388">
        <v>18.7</v>
      </c>
      <c r="U29" s="388">
        <v>26.4</v>
      </c>
      <c r="V29" s="388">
        <v>25.8</v>
      </c>
      <c r="W29" s="390">
        <v>236</v>
      </c>
      <c r="X29" s="388">
        <v>3.0779106696398405E-2</v>
      </c>
      <c r="Y29" s="388">
        <v>24.7</v>
      </c>
      <c r="Z29" s="390">
        <v>1.6207478211976385</v>
      </c>
      <c r="AA29" s="388">
        <v>8.4527711196986743</v>
      </c>
      <c r="AB29" s="390">
        <v>40.978226898635278</v>
      </c>
      <c r="AC29" s="388">
        <v>14.2</v>
      </c>
      <c r="AD29" s="388">
        <v>33.1</v>
      </c>
      <c r="AE29" s="388">
        <v>69.3</v>
      </c>
      <c r="AF29" s="390">
        <v>3.3137394225179251</v>
      </c>
      <c r="AG29" s="388">
        <v>28.49</v>
      </c>
      <c r="AH29" s="388">
        <v>42.5</v>
      </c>
      <c r="AI29" s="390">
        <v>22.5</v>
      </c>
      <c r="AJ29" s="393">
        <v>38.9</v>
      </c>
      <c r="AK29" s="389">
        <v>20.508481163825863</v>
      </c>
      <c r="AL29" s="389" t="s">
        <v>3395</v>
      </c>
      <c r="AM29" s="389" t="s">
        <v>3395</v>
      </c>
      <c r="AN29" s="389">
        <v>44.5</v>
      </c>
      <c r="AO29" s="395">
        <v>46</v>
      </c>
      <c r="AP29" s="389">
        <v>238</v>
      </c>
      <c r="AQ29" s="382"/>
      <c r="AR29" s="382"/>
      <c r="AS29" s="382"/>
      <c r="AT29" s="336"/>
      <c r="AU29" s="336"/>
      <c r="AV29" s="336"/>
      <c r="AW29" s="336"/>
      <c r="AX29" s="336"/>
      <c r="AY29" s="336"/>
      <c r="AZ29" s="336"/>
      <c r="BA29" s="336"/>
      <c r="BB29" s="336"/>
      <c r="BC29" s="336"/>
      <c r="BD29" s="336"/>
      <c r="BE29" s="336"/>
      <c r="BF29" s="336"/>
      <c r="BG29" s="336"/>
      <c r="BH29" s="337"/>
      <c r="BI29" s="337"/>
      <c r="BJ29" s="337"/>
      <c r="BK29" s="337"/>
      <c r="BL29" s="337"/>
      <c r="BM29" s="337"/>
      <c r="BN29" s="337"/>
      <c r="BO29" s="337"/>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7"/>
      <c r="DC29" s="338"/>
      <c r="DD29" s="337"/>
      <c r="DE29" s="337"/>
      <c r="DF29" s="337"/>
      <c r="DG29" s="336"/>
      <c r="DH29" s="336"/>
      <c r="DI29" s="337"/>
      <c r="DJ29" s="336"/>
      <c r="DK29" s="339"/>
    </row>
    <row r="30" spans="1:115">
      <c r="A30" s="329">
        <f>'Data &amp; Normalization'!B45</f>
        <v>14</v>
      </c>
      <c r="B30" s="272" t="str">
        <f>'Data &amp; Normalization'!A45</f>
        <v>la Font de la Guatlla</v>
      </c>
      <c r="C30" s="392">
        <v>0.14480717824489275</v>
      </c>
      <c r="D30" s="388">
        <v>0.14429999999999998</v>
      </c>
      <c r="E30" s="390">
        <v>8.8999999999999996E-2</v>
      </c>
      <c r="F30" s="393">
        <v>2.7037413095288461E-2</v>
      </c>
      <c r="G30" s="393">
        <v>1.525680077844058E-2</v>
      </c>
      <c r="H30" s="388">
        <v>1</v>
      </c>
      <c r="I30" s="388">
        <v>0.35481023830538394</v>
      </c>
      <c r="J30" s="393">
        <v>0.150218231304029</v>
      </c>
      <c r="K30" s="393">
        <v>4.3478260869565216E-2</v>
      </c>
      <c r="L30" s="393">
        <v>17.524999031654801</v>
      </c>
      <c r="M30" s="393">
        <v>3.918644498032745E-3</v>
      </c>
      <c r="N30" s="388">
        <v>2.2000000000000002</v>
      </c>
      <c r="O30" s="390">
        <v>0.16400000000000001</v>
      </c>
      <c r="P30" s="390" t="s">
        <v>3395</v>
      </c>
      <c r="Q30" s="394">
        <v>79.5</v>
      </c>
      <c r="R30" s="388">
        <v>206.3</v>
      </c>
      <c r="S30" s="388">
        <v>7.2</v>
      </c>
      <c r="T30" s="388">
        <v>6.4</v>
      </c>
      <c r="U30" s="388">
        <v>35.4</v>
      </c>
      <c r="V30" s="388">
        <v>25.8</v>
      </c>
      <c r="W30" s="390">
        <v>221</v>
      </c>
      <c r="X30" s="388">
        <v>1.3514426650449354E-3</v>
      </c>
      <c r="Y30" s="388">
        <v>24.7</v>
      </c>
      <c r="Z30" s="390">
        <v>1.6207478211976385</v>
      </c>
      <c r="AA30" s="388">
        <v>8.4834398605461949</v>
      </c>
      <c r="AB30" s="390">
        <v>34.948879108081719</v>
      </c>
      <c r="AC30" s="388">
        <v>7.1</v>
      </c>
      <c r="AD30" s="388">
        <v>19.100000000000001</v>
      </c>
      <c r="AE30" s="388">
        <v>82.9</v>
      </c>
      <c r="AF30" s="390">
        <v>3.6419992251065478</v>
      </c>
      <c r="AG30" s="388">
        <v>40.869999999999997</v>
      </c>
      <c r="AH30" s="388">
        <v>47.5</v>
      </c>
      <c r="AI30" s="390">
        <v>27.5</v>
      </c>
      <c r="AJ30" s="393">
        <v>16.100000000000001</v>
      </c>
      <c r="AK30" s="389">
        <v>20.508481163825863</v>
      </c>
      <c r="AL30" s="389" t="s">
        <v>3395</v>
      </c>
      <c r="AM30" s="389" t="s">
        <v>3395</v>
      </c>
      <c r="AN30" s="389">
        <v>41.7</v>
      </c>
      <c r="AO30" s="395">
        <v>39</v>
      </c>
      <c r="AP30" s="389">
        <v>80</v>
      </c>
      <c r="AQ30" s="382"/>
      <c r="AR30" s="382"/>
      <c r="AS30" s="382"/>
      <c r="AT30" s="336"/>
      <c r="AU30" s="336"/>
      <c r="AV30" s="336"/>
      <c r="AW30" s="336"/>
      <c r="AX30" s="336"/>
      <c r="AY30" s="336"/>
      <c r="AZ30" s="336"/>
      <c r="BA30" s="336"/>
      <c r="BB30" s="336"/>
      <c r="BC30" s="336"/>
      <c r="BD30" s="336"/>
      <c r="BE30" s="336"/>
      <c r="BF30" s="336"/>
      <c r="BG30" s="336"/>
      <c r="BH30" s="337"/>
      <c r="BI30" s="337"/>
      <c r="BJ30" s="337"/>
      <c r="BK30" s="337"/>
      <c r="BL30" s="337"/>
      <c r="BM30" s="337"/>
      <c r="BN30" s="337"/>
      <c r="BO30" s="337"/>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7"/>
      <c r="DC30" s="338"/>
      <c r="DD30" s="337"/>
      <c r="DE30" s="337"/>
      <c r="DF30" s="337"/>
      <c r="DG30" s="336"/>
      <c r="DH30" s="336"/>
      <c r="DI30" s="337"/>
      <c r="DJ30" s="336"/>
      <c r="DK30" s="339"/>
    </row>
    <row r="31" spans="1:115">
      <c r="A31" s="329">
        <f>'Data &amp; Normalization'!B46</f>
        <v>15</v>
      </c>
      <c r="B31" s="272" t="str">
        <f>'Data &amp; Normalization'!A46</f>
        <v>Hostafrancs</v>
      </c>
      <c r="C31" s="392">
        <v>0.1277712952158693</v>
      </c>
      <c r="D31" s="388">
        <v>0.38319999999999999</v>
      </c>
      <c r="E31" s="390">
        <v>0.11</v>
      </c>
      <c r="F31" s="393">
        <v>2.3186738126751903E-2</v>
      </c>
      <c r="G31" s="393">
        <v>4.5786793110582688E-2</v>
      </c>
      <c r="H31" s="388">
        <v>1</v>
      </c>
      <c r="I31" s="388">
        <v>0.38680351906158356</v>
      </c>
      <c r="J31" s="393">
        <v>0.25483399512325544</v>
      </c>
      <c r="K31" s="393">
        <v>0.10620672601384767</v>
      </c>
      <c r="L31" s="393">
        <v>13.936768355411701</v>
      </c>
      <c r="M31" s="393">
        <v>1.4474351743469253E-2</v>
      </c>
      <c r="N31" s="388">
        <v>0</v>
      </c>
      <c r="O31" s="390">
        <v>0.108</v>
      </c>
      <c r="P31" s="390" t="s">
        <v>3395</v>
      </c>
      <c r="Q31" s="394">
        <v>81.599999999999994</v>
      </c>
      <c r="R31" s="388">
        <v>257.10000000000002</v>
      </c>
      <c r="S31" s="388">
        <v>6.8</v>
      </c>
      <c r="T31" s="388">
        <v>25.2</v>
      </c>
      <c r="U31" s="388">
        <v>31.5</v>
      </c>
      <c r="V31" s="388">
        <v>25.8</v>
      </c>
      <c r="W31" s="390">
        <v>188.5</v>
      </c>
      <c r="X31" s="388">
        <v>1.3514426650449354E-4</v>
      </c>
      <c r="Y31" s="388">
        <v>24.7</v>
      </c>
      <c r="Z31" s="390">
        <v>1.6207478211976385</v>
      </c>
      <c r="AA31" s="388">
        <v>6.5298677610579112</v>
      </c>
      <c r="AB31" s="390">
        <v>37.886028898018502</v>
      </c>
      <c r="AC31" s="388">
        <v>12.7</v>
      </c>
      <c r="AD31" s="388">
        <v>23.8</v>
      </c>
      <c r="AE31" s="388">
        <v>99</v>
      </c>
      <c r="AF31" s="390">
        <v>2.7657468135131791</v>
      </c>
      <c r="AG31" s="388">
        <v>31.22</v>
      </c>
      <c r="AH31" s="388">
        <v>47.5</v>
      </c>
      <c r="AI31" s="390">
        <v>27.5</v>
      </c>
      <c r="AJ31" s="393">
        <v>30.1</v>
      </c>
      <c r="AK31" s="389">
        <v>20.508481163825863</v>
      </c>
      <c r="AL31" s="389" t="s">
        <v>3395</v>
      </c>
      <c r="AM31" s="389" t="s">
        <v>3395</v>
      </c>
      <c r="AN31" s="389">
        <v>41.2</v>
      </c>
      <c r="AO31" s="395">
        <v>35</v>
      </c>
      <c r="AP31" s="389">
        <v>51</v>
      </c>
      <c r="AQ31" s="382"/>
      <c r="AR31" s="382"/>
      <c r="AS31" s="382"/>
      <c r="AT31" s="336"/>
      <c r="AU31" s="336"/>
      <c r="AV31" s="336"/>
      <c r="AW31" s="336"/>
      <c r="AX31" s="336"/>
      <c r="AY31" s="336"/>
      <c r="AZ31" s="336"/>
      <c r="BA31" s="336"/>
      <c r="BB31" s="336"/>
      <c r="BC31" s="336"/>
      <c r="BD31" s="336"/>
      <c r="BE31" s="336"/>
      <c r="BF31" s="336"/>
      <c r="BG31" s="336"/>
      <c r="BH31" s="337"/>
      <c r="BI31" s="337"/>
      <c r="BJ31" s="337"/>
      <c r="BK31" s="337"/>
      <c r="BL31" s="337"/>
      <c r="BM31" s="337"/>
      <c r="BN31" s="337"/>
      <c r="BO31" s="337"/>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7"/>
      <c r="DC31" s="338"/>
      <c r="DD31" s="337"/>
      <c r="DE31" s="337"/>
      <c r="DF31" s="337"/>
      <c r="DG31" s="336"/>
      <c r="DH31" s="336"/>
      <c r="DI31" s="337"/>
      <c r="DJ31" s="336"/>
      <c r="DK31" s="339"/>
    </row>
    <row r="32" spans="1:115">
      <c r="A32" s="329">
        <f>'Data &amp; Normalization'!B47</f>
        <v>16</v>
      </c>
      <c r="B32" s="272" t="str">
        <f>'Data &amp; Normalization'!A47</f>
        <v>la Bordeta</v>
      </c>
      <c r="C32" s="392">
        <v>0.11120917917034422</v>
      </c>
      <c r="D32" s="388">
        <v>0.21809999999999999</v>
      </c>
      <c r="E32" s="390">
        <v>8.5999999999999993E-2</v>
      </c>
      <c r="F32" s="393">
        <v>1.6962906514530512E-2</v>
      </c>
      <c r="G32" s="393">
        <v>3.9698885753712436E-2</v>
      </c>
      <c r="H32" s="388">
        <v>1</v>
      </c>
      <c r="I32" s="388">
        <v>0.31605839416058396</v>
      </c>
      <c r="J32" s="393">
        <v>0.13925195147570696</v>
      </c>
      <c r="K32" s="393">
        <v>5.4064719810576166E-2</v>
      </c>
      <c r="L32" s="393">
        <v>13.0382851016436</v>
      </c>
      <c r="M32" s="393">
        <v>6.4249376969497249E-3</v>
      </c>
      <c r="N32" s="388">
        <v>1.5</v>
      </c>
      <c r="O32" s="390">
        <v>0.112</v>
      </c>
      <c r="P32" s="390" t="s">
        <v>3395</v>
      </c>
      <c r="Q32" s="394">
        <v>81.7</v>
      </c>
      <c r="R32" s="388">
        <v>272</v>
      </c>
      <c r="S32" s="388">
        <v>7.8</v>
      </c>
      <c r="T32" s="388">
        <v>10.9</v>
      </c>
      <c r="U32" s="388">
        <v>16.3</v>
      </c>
      <c r="V32" s="388">
        <v>25.8</v>
      </c>
      <c r="W32" s="390">
        <v>171</v>
      </c>
      <c r="X32" s="388">
        <v>1.216298398540442E-3</v>
      </c>
      <c r="Y32" s="388">
        <v>24.7</v>
      </c>
      <c r="Z32" s="390">
        <v>1.6207478211976385</v>
      </c>
      <c r="AA32" s="388">
        <v>6.8532267275842376</v>
      </c>
      <c r="AB32" s="390">
        <v>37.886023938545826</v>
      </c>
      <c r="AC32" s="388">
        <v>18.8</v>
      </c>
      <c r="AD32" s="388">
        <v>20.8</v>
      </c>
      <c r="AE32" s="388">
        <v>79</v>
      </c>
      <c r="AF32" s="390">
        <v>3.1184376312473749</v>
      </c>
      <c r="AG32" s="388">
        <v>37.96</v>
      </c>
      <c r="AH32" s="388">
        <v>42.5</v>
      </c>
      <c r="AI32" s="390">
        <v>27.5</v>
      </c>
      <c r="AJ32" s="393">
        <v>65.3</v>
      </c>
      <c r="AK32" s="389">
        <v>20.508481163825863</v>
      </c>
      <c r="AL32" s="389" t="s">
        <v>3395</v>
      </c>
      <c r="AM32" s="389" t="s">
        <v>3395</v>
      </c>
      <c r="AN32" s="389">
        <v>38.9</v>
      </c>
      <c r="AO32" s="395">
        <v>28</v>
      </c>
      <c r="AP32" s="389">
        <v>121</v>
      </c>
      <c r="AQ32" s="382"/>
      <c r="AR32" s="382"/>
      <c r="AS32" s="382"/>
      <c r="AT32" s="336"/>
      <c r="AU32" s="336"/>
      <c r="AV32" s="336"/>
      <c r="AW32" s="336"/>
      <c r="AX32" s="336"/>
      <c r="AY32" s="336"/>
      <c r="AZ32" s="336"/>
      <c r="BA32" s="336"/>
      <c r="BB32" s="336"/>
      <c r="BC32" s="336"/>
      <c r="BD32" s="336"/>
      <c r="BE32" s="336"/>
      <c r="BF32" s="336"/>
      <c r="BG32" s="336"/>
      <c r="BH32" s="337"/>
      <c r="BI32" s="337"/>
      <c r="BJ32" s="337"/>
      <c r="BK32" s="337"/>
      <c r="BL32" s="337"/>
      <c r="BM32" s="337"/>
      <c r="BN32" s="337"/>
      <c r="BO32" s="337"/>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7"/>
      <c r="DC32" s="338"/>
      <c r="DD32" s="337"/>
      <c r="DE32" s="337"/>
      <c r="DF32" s="337"/>
      <c r="DG32" s="336"/>
      <c r="DH32" s="336"/>
      <c r="DI32" s="337"/>
      <c r="DJ32" s="336"/>
      <c r="DK32" s="339"/>
    </row>
    <row r="33" spans="1:115">
      <c r="A33" s="329">
        <f>'Data &amp; Normalization'!B48</f>
        <v>17</v>
      </c>
      <c r="B33" s="272" t="str">
        <f>'Data &amp; Normalization'!A48</f>
        <v>Sants - Badal</v>
      </c>
      <c r="C33" s="392">
        <v>0.16979472140762464</v>
      </c>
      <c r="D33" s="388">
        <v>0.27289999999999998</v>
      </c>
      <c r="E33" s="390">
        <v>0.105</v>
      </c>
      <c r="F33" s="393">
        <v>8.669435274669594E-3</v>
      </c>
      <c r="G33" s="393">
        <v>1.8288299965827273E-2</v>
      </c>
      <c r="H33" s="388">
        <v>1</v>
      </c>
      <c r="I33" s="388">
        <v>0.34732712113781267</v>
      </c>
      <c r="J33" s="393">
        <v>0.1555978459399267</v>
      </c>
      <c r="K33" s="393">
        <v>6.5934619452979404E-2</v>
      </c>
      <c r="L33" s="393">
        <v>5.9452761281315203</v>
      </c>
      <c r="M33" s="393">
        <v>7.5053742081775503E-3</v>
      </c>
      <c r="N33" s="388">
        <v>0.2</v>
      </c>
      <c r="O33" s="390">
        <v>9.8000000000000004E-2</v>
      </c>
      <c r="P33" s="390" t="s">
        <v>3395</v>
      </c>
      <c r="Q33" s="394">
        <v>82.5</v>
      </c>
      <c r="R33" s="388">
        <v>243.9</v>
      </c>
      <c r="S33" s="388">
        <v>7.8</v>
      </c>
      <c r="T33" s="388">
        <v>23.4</v>
      </c>
      <c r="U33" s="388">
        <v>30.3</v>
      </c>
      <c r="V33" s="388">
        <v>25.8</v>
      </c>
      <c r="W33" s="390">
        <v>141</v>
      </c>
      <c r="X33" s="388">
        <v>5.9801337928238382E-3</v>
      </c>
      <c r="Y33" s="388">
        <v>24.7</v>
      </c>
      <c r="Z33" s="390">
        <v>1.6207478211976385</v>
      </c>
      <c r="AA33" s="388">
        <v>5.5062499999999996</v>
      </c>
      <c r="AB33" s="390">
        <v>39.918027203160833</v>
      </c>
      <c r="AC33" s="388">
        <v>10</v>
      </c>
      <c r="AD33" s="388">
        <v>21.7</v>
      </c>
      <c r="AE33" s="388">
        <v>81</v>
      </c>
      <c r="AF33" s="390">
        <v>3.3436023824193883</v>
      </c>
      <c r="AG33" s="388">
        <v>29.24</v>
      </c>
      <c r="AH33" s="388">
        <v>37.5</v>
      </c>
      <c r="AI33" s="390">
        <v>22.5</v>
      </c>
      <c r="AJ33" s="393">
        <v>19.600000000000001</v>
      </c>
      <c r="AK33" s="390">
        <v>20.508481163825863</v>
      </c>
      <c r="AL33" s="389" t="s">
        <v>3395</v>
      </c>
      <c r="AM33" s="389" t="s">
        <v>3395</v>
      </c>
      <c r="AN33" s="389">
        <v>41.2</v>
      </c>
      <c r="AO33" s="395">
        <v>21</v>
      </c>
      <c r="AP33" s="389">
        <v>40</v>
      </c>
      <c r="AQ33" s="382"/>
      <c r="AR33" s="382"/>
      <c r="AS33" s="382"/>
      <c r="AT33" s="336"/>
      <c r="AU33" s="336"/>
      <c r="AV33" s="336"/>
      <c r="AW33" s="336"/>
      <c r="AX33" s="336"/>
      <c r="AY33" s="336"/>
      <c r="AZ33" s="336"/>
      <c r="BA33" s="336"/>
      <c r="BB33" s="336"/>
      <c r="BC33" s="336"/>
      <c r="BD33" s="336"/>
      <c r="BE33" s="336"/>
      <c r="BF33" s="336"/>
      <c r="BG33" s="336"/>
      <c r="BH33" s="337"/>
      <c r="BI33" s="337"/>
      <c r="BJ33" s="337"/>
      <c r="BK33" s="337"/>
      <c r="BL33" s="337"/>
      <c r="BM33" s="337"/>
      <c r="BN33" s="337"/>
      <c r="BO33" s="337"/>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7"/>
      <c r="DC33" s="338"/>
      <c r="DD33" s="337"/>
      <c r="DE33" s="337"/>
      <c r="DF33" s="337"/>
      <c r="DG33" s="336"/>
      <c r="DH33" s="336"/>
      <c r="DI33" s="337"/>
      <c r="DJ33" s="336"/>
      <c r="DK33" s="339"/>
    </row>
    <row r="34" spans="1:115">
      <c r="A34" s="329">
        <f>'Data &amp; Normalization'!B49</f>
        <v>18</v>
      </c>
      <c r="B34" s="272" t="str">
        <f>'Data &amp; Normalization'!A49</f>
        <v>Sants</v>
      </c>
      <c r="C34" s="392">
        <v>0.12068126520681265</v>
      </c>
      <c r="D34" s="388">
        <v>0.42460000000000003</v>
      </c>
      <c r="E34" s="390">
        <v>9.6000000000000002E-2</v>
      </c>
      <c r="F34" s="393">
        <v>2.0510104015357834E-2</v>
      </c>
      <c r="G34" s="393">
        <v>3.0203766850088107E-2</v>
      </c>
      <c r="H34" s="388">
        <v>0.99474711259764903</v>
      </c>
      <c r="I34" s="388">
        <v>0.35306048156430392</v>
      </c>
      <c r="J34" s="393">
        <v>0.22471125870341269</v>
      </c>
      <c r="K34" s="393">
        <v>9.4094414645211219E-2</v>
      </c>
      <c r="L34" s="393">
        <v>15.5678132372395</v>
      </c>
      <c r="M34" s="393">
        <v>5.4583022055309897E-3</v>
      </c>
      <c r="N34" s="388">
        <v>1.2</v>
      </c>
      <c r="O34" s="390">
        <v>0.108</v>
      </c>
      <c r="P34" s="390" t="s">
        <v>3395</v>
      </c>
      <c r="Q34" s="394">
        <v>82.5</v>
      </c>
      <c r="R34" s="388">
        <v>225.6</v>
      </c>
      <c r="S34" s="388">
        <v>5.9</v>
      </c>
      <c r="T34" s="388">
        <v>19.5</v>
      </c>
      <c r="U34" s="388">
        <v>30.9</v>
      </c>
      <c r="V34" s="388">
        <v>25.8</v>
      </c>
      <c r="W34" s="390">
        <v>164</v>
      </c>
      <c r="X34" s="388">
        <v>2.9056017298466114E-3</v>
      </c>
      <c r="Y34" s="388">
        <v>24.7</v>
      </c>
      <c r="Z34" s="390">
        <v>1.6207478211976385</v>
      </c>
      <c r="AA34" s="388">
        <v>6.1827566152951441</v>
      </c>
      <c r="AB34" s="390">
        <v>38.575266446807639</v>
      </c>
      <c r="AC34" s="388">
        <v>20.7</v>
      </c>
      <c r="AD34" s="388">
        <v>19.7</v>
      </c>
      <c r="AE34" s="388">
        <v>99</v>
      </c>
      <c r="AF34" s="390">
        <v>3.7249010349596983</v>
      </c>
      <c r="AG34" s="388">
        <v>24.990000000000002</v>
      </c>
      <c r="AH34" s="388">
        <v>42.5</v>
      </c>
      <c r="AI34" s="390">
        <v>27.5</v>
      </c>
      <c r="AJ34" s="393">
        <v>65.599999999999994</v>
      </c>
      <c r="AK34" s="389">
        <v>20.508481163825863</v>
      </c>
      <c r="AL34" s="389" t="s">
        <v>3395</v>
      </c>
      <c r="AM34" s="389" t="s">
        <v>3395</v>
      </c>
      <c r="AN34" s="389">
        <v>37.1</v>
      </c>
      <c r="AO34" s="395">
        <v>32</v>
      </c>
      <c r="AP34" s="389">
        <v>102</v>
      </c>
      <c r="AQ34" s="382"/>
      <c r="AR34" s="382"/>
      <c r="AS34" s="382"/>
      <c r="AT34" s="336"/>
      <c r="AU34" s="336"/>
      <c r="AV34" s="336"/>
      <c r="AW34" s="336"/>
      <c r="AX34" s="336"/>
      <c r="AY34" s="336"/>
      <c r="AZ34" s="336"/>
      <c r="BA34" s="336"/>
      <c r="BB34" s="336"/>
      <c r="BC34" s="336"/>
      <c r="BD34" s="336"/>
      <c r="BE34" s="336"/>
      <c r="BF34" s="336"/>
      <c r="BG34" s="336"/>
      <c r="BH34" s="337"/>
      <c r="BI34" s="337"/>
      <c r="BJ34" s="337"/>
      <c r="BK34" s="337"/>
      <c r="BL34" s="337"/>
      <c r="BM34" s="337"/>
      <c r="BN34" s="337"/>
      <c r="BO34" s="337"/>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7"/>
      <c r="DC34" s="338"/>
      <c r="DD34" s="337"/>
      <c r="DE34" s="337"/>
      <c r="DF34" s="337"/>
      <c r="DG34" s="336"/>
      <c r="DH34" s="336"/>
      <c r="DI34" s="337"/>
      <c r="DJ34" s="336"/>
      <c r="DK34" s="339"/>
    </row>
    <row r="35" spans="1:115">
      <c r="A35" s="329">
        <f>'Data &amp; Normalization'!B50</f>
        <v>19</v>
      </c>
      <c r="B35" s="272" t="str">
        <f>'Data &amp; Normalization'!A50</f>
        <v>les Corts</v>
      </c>
      <c r="C35" s="392">
        <v>0.13791074055909761</v>
      </c>
      <c r="D35" s="388">
        <v>0.1507</v>
      </c>
      <c r="E35" s="390">
        <v>7.6999999999999999E-2</v>
      </c>
      <c r="F35" s="393">
        <v>1.4482533345900045E-2</v>
      </c>
      <c r="G35" s="393">
        <v>9.8931356055842676E-2</v>
      </c>
      <c r="H35" s="388">
        <v>1</v>
      </c>
      <c r="I35" s="388">
        <v>0.29525862068965519</v>
      </c>
      <c r="J35" s="393">
        <v>0.18545962534843577</v>
      </c>
      <c r="K35" s="393">
        <v>6.2480571961454769E-2</v>
      </c>
      <c r="L35" s="393">
        <v>20.745841966222301</v>
      </c>
      <c r="M35" s="393">
        <v>9.8286322209641154E-3</v>
      </c>
      <c r="N35" s="388">
        <v>1.8</v>
      </c>
      <c r="O35" s="390">
        <v>0.15</v>
      </c>
      <c r="P35" s="390" t="s">
        <v>3395</v>
      </c>
      <c r="Q35" s="394">
        <v>83.5</v>
      </c>
      <c r="R35" s="388">
        <v>176.1</v>
      </c>
      <c r="S35" s="388">
        <v>7.3</v>
      </c>
      <c r="T35" s="388">
        <v>14.4</v>
      </c>
      <c r="U35" s="388">
        <v>18.8</v>
      </c>
      <c r="V35" s="388">
        <v>17.399999999999999</v>
      </c>
      <c r="W35" s="390">
        <v>85.5</v>
      </c>
      <c r="X35" s="388">
        <v>0</v>
      </c>
      <c r="Y35" s="388">
        <v>20.100000000000001</v>
      </c>
      <c r="Z35" s="390">
        <v>1.7694040548842924</v>
      </c>
      <c r="AA35" s="388">
        <v>6.1070045758535727</v>
      </c>
      <c r="AB35" s="390">
        <v>37.927358430766922</v>
      </c>
      <c r="AC35" s="388">
        <v>5.4</v>
      </c>
      <c r="AD35" s="388">
        <v>15.4</v>
      </c>
      <c r="AE35" s="388">
        <v>120</v>
      </c>
      <c r="AF35" s="390">
        <v>3.7689418469110216</v>
      </c>
      <c r="AG35" s="388">
        <v>38.14</v>
      </c>
      <c r="AH35" s="388">
        <v>47.5</v>
      </c>
      <c r="AI35" s="390">
        <v>27.5</v>
      </c>
      <c r="AJ35" s="393">
        <v>137.5</v>
      </c>
      <c r="AK35" s="389">
        <v>9.0642622154779975</v>
      </c>
      <c r="AL35" s="389" t="s">
        <v>3395</v>
      </c>
      <c r="AM35" s="389" t="s">
        <v>3395</v>
      </c>
      <c r="AN35" s="389">
        <v>33.799999999999997</v>
      </c>
      <c r="AO35" s="395">
        <v>34</v>
      </c>
      <c r="AP35" s="389">
        <v>214</v>
      </c>
      <c r="AQ35" s="382"/>
      <c r="AR35" s="382"/>
      <c r="AS35" s="382"/>
      <c r="AT35" s="336"/>
      <c r="AU35" s="336"/>
      <c r="AV35" s="336"/>
      <c r="AW35" s="336"/>
      <c r="AX35" s="336"/>
      <c r="AY35" s="336"/>
      <c r="AZ35" s="336"/>
      <c r="BA35" s="336"/>
      <c r="BB35" s="336"/>
      <c r="BC35" s="336"/>
      <c r="BD35" s="336"/>
      <c r="BE35" s="336"/>
      <c r="BF35" s="336"/>
      <c r="BG35" s="336"/>
      <c r="BH35" s="337"/>
      <c r="BI35" s="337"/>
      <c r="BJ35" s="337"/>
      <c r="BK35" s="337"/>
      <c r="BL35" s="337"/>
      <c r="BM35" s="337"/>
      <c r="BN35" s="337"/>
      <c r="BO35" s="337"/>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7"/>
      <c r="DC35" s="338"/>
      <c r="DD35" s="337"/>
      <c r="DE35" s="337"/>
      <c r="DF35" s="337"/>
      <c r="DG35" s="336"/>
      <c r="DH35" s="336"/>
      <c r="DI35" s="337"/>
      <c r="DJ35" s="336"/>
      <c r="DK35" s="339"/>
    </row>
    <row r="36" spans="1:115">
      <c r="A36" s="329">
        <f>'Data &amp; Normalization'!B51</f>
        <v>20</v>
      </c>
      <c r="B36" s="272" t="str">
        <f>'Data &amp; Normalization'!A51</f>
        <v>la Maternitat i Sant Ramon</v>
      </c>
      <c r="C36" s="392">
        <v>0.11435852098393053</v>
      </c>
      <c r="D36" s="388">
        <v>0.15410000000000001</v>
      </c>
      <c r="E36" s="390">
        <v>7.3999999999999996E-2</v>
      </c>
      <c r="F36" s="393">
        <v>0.13074211060144783</v>
      </c>
      <c r="G36" s="393">
        <v>6.8436813397926149E-2</v>
      </c>
      <c r="H36" s="388">
        <v>1</v>
      </c>
      <c r="I36" s="388">
        <v>0.30174897119341565</v>
      </c>
      <c r="J36" s="393">
        <v>0.13772737202974511</v>
      </c>
      <c r="K36" s="393">
        <v>3.8907359151765658E-2</v>
      </c>
      <c r="L36" s="393">
        <v>14.446014943286</v>
      </c>
      <c r="M36" s="393">
        <v>0.11413471391689221</v>
      </c>
      <c r="N36" s="388">
        <v>4.4000000000000004</v>
      </c>
      <c r="O36" s="390">
        <v>0.157</v>
      </c>
      <c r="P36" s="390" t="s">
        <v>3395</v>
      </c>
      <c r="Q36" s="394">
        <v>84</v>
      </c>
      <c r="R36" s="388">
        <v>178</v>
      </c>
      <c r="S36" s="388">
        <v>7.3</v>
      </c>
      <c r="T36" s="388">
        <v>7</v>
      </c>
      <c r="U36" s="388">
        <v>15.4</v>
      </c>
      <c r="V36" s="388">
        <v>17.399999999999999</v>
      </c>
      <c r="W36" s="390">
        <v>88</v>
      </c>
      <c r="X36" s="388">
        <v>0</v>
      </c>
      <c r="Y36" s="388">
        <v>20.100000000000001</v>
      </c>
      <c r="Z36" s="390">
        <v>1.7694040548842924</v>
      </c>
      <c r="AA36" s="388">
        <v>5.9486408960524519</v>
      </c>
      <c r="AB36" s="390">
        <v>39.917312661498705</v>
      </c>
      <c r="AC36" s="388">
        <v>9.3000000000000007</v>
      </c>
      <c r="AD36" s="388">
        <v>15</v>
      </c>
      <c r="AE36" s="388">
        <v>114.2</v>
      </c>
      <c r="AF36" s="390">
        <v>3.6626526105254387</v>
      </c>
      <c r="AG36" s="388">
        <v>34.69</v>
      </c>
      <c r="AH36" s="388">
        <v>42.5</v>
      </c>
      <c r="AI36" s="390">
        <v>27.5</v>
      </c>
      <c r="AJ36" s="393">
        <v>116.8</v>
      </c>
      <c r="AK36" s="389">
        <v>9.0642622154779975</v>
      </c>
      <c r="AL36" s="389" t="s">
        <v>3395</v>
      </c>
      <c r="AM36" s="389" t="s">
        <v>3395</v>
      </c>
      <c r="AN36" s="389">
        <v>35.4</v>
      </c>
      <c r="AO36" s="395">
        <v>47</v>
      </c>
      <c r="AP36" s="389">
        <v>225</v>
      </c>
      <c r="AQ36" s="382"/>
      <c r="AR36" s="382"/>
      <c r="AS36" s="382"/>
      <c r="AT36" s="336"/>
      <c r="AU36" s="336"/>
      <c r="AV36" s="336"/>
      <c r="AW36" s="336"/>
      <c r="AX36" s="336"/>
      <c r="AY36" s="336"/>
      <c r="AZ36" s="336"/>
      <c r="BA36" s="336"/>
      <c r="BB36" s="336"/>
      <c r="BC36" s="336"/>
      <c r="BD36" s="336"/>
      <c r="BE36" s="336"/>
      <c r="BF36" s="336"/>
      <c r="BG36" s="336"/>
      <c r="BH36" s="337"/>
      <c r="BI36" s="337"/>
      <c r="BJ36" s="337"/>
      <c r="BK36" s="337"/>
      <c r="BL36" s="337"/>
      <c r="BM36" s="337"/>
      <c r="BN36" s="337"/>
      <c r="BO36" s="337"/>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7"/>
      <c r="DC36" s="338"/>
      <c r="DD36" s="337"/>
      <c r="DE36" s="337"/>
      <c r="DF36" s="337"/>
      <c r="DG36" s="336"/>
      <c r="DH36" s="336"/>
      <c r="DI36" s="337"/>
      <c r="DJ36" s="336"/>
      <c r="DK36" s="339"/>
    </row>
    <row r="37" spans="1:115">
      <c r="A37" s="329">
        <f>'Data &amp; Normalization'!B52</f>
        <v>21</v>
      </c>
      <c r="B37" s="272" t="str">
        <f>'Data &amp; Normalization'!A52</f>
        <v>Pedralbes</v>
      </c>
      <c r="C37" s="392">
        <v>6.1063218390804599E-2</v>
      </c>
      <c r="D37" s="388">
        <v>0.23670000000000002</v>
      </c>
      <c r="E37" s="390">
        <v>8.8999999999999996E-2</v>
      </c>
      <c r="F37" s="393">
        <v>0.19452195296188221</v>
      </c>
      <c r="G37" s="393">
        <v>3.5107977217262783E-2</v>
      </c>
      <c r="H37" s="388">
        <v>0.81806124641164346</v>
      </c>
      <c r="I37" s="388">
        <v>0.25056151734464688</v>
      </c>
      <c r="J37" s="393">
        <v>6.1893590542623181E-2</v>
      </c>
      <c r="K37" s="393">
        <v>1.7343258383853886E-2</v>
      </c>
      <c r="L37" s="393">
        <v>19.106974953524698</v>
      </c>
      <c r="M37" s="393">
        <v>4.6200028069353916E-2</v>
      </c>
      <c r="N37" s="388">
        <v>19</v>
      </c>
      <c r="O37" s="390">
        <v>0.23</v>
      </c>
      <c r="P37" s="390" t="s">
        <v>3395</v>
      </c>
      <c r="Q37" s="394">
        <v>83.7</v>
      </c>
      <c r="R37" s="388">
        <v>242.6</v>
      </c>
      <c r="S37" s="388">
        <v>4.4000000000000004</v>
      </c>
      <c r="T37" s="388">
        <v>0</v>
      </c>
      <c r="U37" s="388">
        <v>5.7</v>
      </c>
      <c r="V37" s="388">
        <v>17.399999999999999</v>
      </c>
      <c r="W37" s="390">
        <v>84.5</v>
      </c>
      <c r="X37" s="388">
        <v>0</v>
      </c>
      <c r="Y37" s="388">
        <v>20.100000000000001</v>
      </c>
      <c r="Z37" s="390">
        <v>1.7694040548842924</v>
      </c>
      <c r="AA37" s="388">
        <v>3.056338028169014</v>
      </c>
      <c r="AB37" s="390">
        <v>37.335298995669405</v>
      </c>
      <c r="AC37" s="388">
        <v>0.9</v>
      </c>
      <c r="AD37" s="388">
        <v>20.3</v>
      </c>
      <c r="AE37" s="388">
        <v>248.8</v>
      </c>
      <c r="AF37" s="390">
        <v>3.2697095435684651</v>
      </c>
      <c r="AG37" s="388">
        <v>33.17</v>
      </c>
      <c r="AH37" s="388">
        <v>42.5</v>
      </c>
      <c r="AI37" s="390">
        <v>27.5</v>
      </c>
      <c r="AJ37" s="393">
        <v>234</v>
      </c>
      <c r="AK37" s="389">
        <v>9.0642622154779975</v>
      </c>
      <c r="AL37" s="389" t="s">
        <v>3395</v>
      </c>
      <c r="AM37" s="389" t="s">
        <v>3395</v>
      </c>
      <c r="AN37" s="389">
        <v>35.700000000000003</v>
      </c>
      <c r="AO37" s="395">
        <v>65</v>
      </c>
      <c r="AP37" s="389">
        <v>460</v>
      </c>
      <c r="AQ37" s="382"/>
      <c r="AR37" s="382"/>
      <c r="AS37" s="382"/>
      <c r="AT37" s="336"/>
      <c r="AU37" s="336"/>
      <c r="AV37" s="336"/>
      <c r="AW37" s="336"/>
      <c r="AX37" s="336"/>
      <c r="AY37" s="336"/>
      <c r="AZ37" s="336"/>
      <c r="BA37" s="336"/>
      <c r="BB37" s="336"/>
      <c r="BC37" s="336"/>
      <c r="BD37" s="336"/>
      <c r="BE37" s="336"/>
      <c r="BF37" s="336"/>
      <c r="BG37" s="336"/>
      <c r="BH37" s="337"/>
      <c r="BI37" s="337"/>
      <c r="BJ37" s="337"/>
      <c r="BK37" s="337"/>
      <c r="BL37" s="337"/>
      <c r="BM37" s="337"/>
      <c r="BN37" s="337"/>
      <c r="BO37" s="337"/>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7"/>
      <c r="DC37" s="338"/>
      <c r="DD37" s="337"/>
      <c r="DE37" s="337"/>
      <c r="DF37" s="337"/>
      <c r="DG37" s="336"/>
      <c r="DH37" s="336"/>
      <c r="DI37" s="337"/>
      <c r="DJ37" s="336"/>
      <c r="DK37" s="339"/>
    </row>
    <row r="38" spans="1:115">
      <c r="A38" s="329">
        <f>'Data &amp; Normalization'!B53</f>
        <v>22</v>
      </c>
      <c r="B38" s="272" t="str">
        <f>'Data &amp; Normalization'!A53</f>
        <v>Vallvidrera, el Tibidabo i les Planes</v>
      </c>
      <c r="C38" s="392">
        <v>6.3065843621399179E-2</v>
      </c>
      <c r="D38" s="388">
        <v>0.82579999999999998</v>
      </c>
      <c r="E38" s="390">
        <v>0.14399999999999999</v>
      </c>
      <c r="F38" s="393">
        <v>3.6778153745219894E-2</v>
      </c>
      <c r="G38" s="393">
        <v>4.4801538620543998E-3</v>
      </c>
      <c r="H38" s="388">
        <v>0</v>
      </c>
      <c r="I38" s="388">
        <v>0.20955165692007796</v>
      </c>
      <c r="J38" s="393">
        <v>0.1252802904685513</v>
      </c>
      <c r="K38" s="393">
        <v>1.4899211218229623E-2</v>
      </c>
      <c r="L38" s="393">
        <v>6.5148920763037204</v>
      </c>
      <c r="M38" s="393">
        <v>3.5618795975500703E-2</v>
      </c>
      <c r="N38" s="388">
        <v>0</v>
      </c>
      <c r="O38" s="390">
        <v>0.34100000000000003</v>
      </c>
      <c r="P38" s="390" t="s">
        <v>3395</v>
      </c>
      <c r="Q38" s="394">
        <v>78.3</v>
      </c>
      <c r="R38" s="388">
        <v>279.8</v>
      </c>
      <c r="S38" s="388">
        <v>7.9</v>
      </c>
      <c r="T38" s="388">
        <v>0</v>
      </c>
      <c r="U38" s="388">
        <v>21.8</v>
      </c>
      <c r="V38" s="388">
        <v>10.5</v>
      </c>
      <c r="W38" s="390">
        <v>110.5</v>
      </c>
      <c r="X38" s="388">
        <v>0</v>
      </c>
      <c r="Y38" s="388">
        <v>25.7</v>
      </c>
      <c r="Z38" s="390">
        <v>2.0837504170837504</v>
      </c>
      <c r="AA38" s="388">
        <v>2.8901734104046244</v>
      </c>
      <c r="AB38" s="390">
        <v>32.813370473537603</v>
      </c>
      <c r="AC38" s="388">
        <v>14.5</v>
      </c>
      <c r="AD38" s="388">
        <v>24.3</v>
      </c>
      <c r="AE38" s="388">
        <v>144.1</v>
      </c>
      <c r="AF38" s="390">
        <v>1.4105263157894736</v>
      </c>
      <c r="AG38" s="388">
        <v>9.98</v>
      </c>
      <c r="AH38" s="388">
        <v>17.5</v>
      </c>
      <c r="AI38" s="390">
        <v>17.5</v>
      </c>
      <c r="AJ38" s="393">
        <v>54.2</v>
      </c>
      <c r="AK38" s="389">
        <v>13.654143786319773</v>
      </c>
      <c r="AL38" s="389" t="s">
        <v>3395</v>
      </c>
      <c r="AM38" s="389" t="s">
        <v>3395</v>
      </c>
      <c r="AN38" s="389">
        <v>36.799999999999997</v>
      </c>
      <c r="AO38" s="395">
        <v>67</v>
      </c>
      <c r="AP38" s="389">
        <v>35</v>
      </c>
      <c r="AQ38" s="382"/>
      <c r="AR38" s="382"/>
      <c r="AS38" s="382"/>
      <c r="AT38" s="336"/>
      <c r="AU38" s="336"/>
      <c r="AV38" s="336"/>
      <c r="AW38" s="336"/>
      <c r="AX38" s="336"/>
      <c r="AY38" s="336"/>
      <c r="AZ38" s="336"/>
      <c r="BA38" s="336"/>
      <c r="BB38" s="336"/>
      <c r="BC38" s="336"/>
      <c r="BD38" s="336"/>
      <c r="BE38" s="336"/>
      <c r="BF38" s="336"/>
      <c r="BG38" s="336"/>
      <c r="BH38" s="337"/>
      <c r="BI38" s="337"/>
      <c r="BJ38" s="337"/>
      <c r="BK38" s="337"/>
      <c r="BL38" s="337"/>
      <c r="BM38" s="337"/>
      <c r="BN38" s="337"/>
      <c r="BO38" s="337"/>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7"/>
      <c r="DC38" s="338"/>
      <c r="DD38" s="337"/>
      <c r="DE38" s="337"/>
      <c r="DF38" s="337"/>
      <c r="DG38" s="336"/>
      <c r="DH38" s="336"/>
      <c r="DI38" s="337"/>
      <c r="DJ38" s="336"/>
      <c r="DK38" s="339"/>
    </row>
    <row r="39" spans="1:115">
      <c r="A39" s="329">
        <f>'Data &amp; Normalization'!B54</f>
        <v>23</v>
      </c>
      <c r="B39" s="272" t="str">
        <f>'Data &amp; Normalization'!A54</f>
        <v>Sarrià</v>
      </c>
      <c r="C39" s="392">
        <v>5.3541831441586307E-2</v>
      </c>
      <c r="D39" s="388">
        <v>0.29969999999999997</v>
      </c>
      <c r="E39" s="390">
        <v>0.108</v>
      </c>
      <c r="F39" s="393">
        <v>9.1965399308330753E-2</v>
      </c>
      <c r="G39" s="393">
        <v>2.173311675196871E-2</v>
      </c>
      <c r="H39" s="388">
        <v>0.71470327990880389</v>
      </c>
      <c r="I39" s="388">
        <v>0.20704285108188375</v>
      </c>
      <c r="J39" s="393">
        <v>8.4176702060554082E-2</v>
      </c>
      <c r="K39" s="393">
        <v>5.0482726532511339E-2</v>
      </c>
      <c r="L39" s="393">
        <v>13.3422393062616</v>
      </c>
      <c r="M39" s="393">
        <v>4.2259688968995492E-2</v>
      </c>
      <c r="N39" s="388">
        <v>9.1</v>
      </c>
      <c r="O39" s="390">
        <v>0.22600000000000001</v>
      </c>
      <c r="P39" s="390" t="s">
        <v>3395</v>
      </c>
      <c r="Q39" s="394">
        <v>82.8</v>
      </c>
      <c r="R39" s="388">
        <v>220.2</v>
      </c>
      <c r="S39" s="388">
        <v>4.5999999999999996</v>
      </c>
      <c r="T39" s="388">
        <v>9.5</v>
      </c>
      <c r="U39" s="388">
        <v>12.2</v>
      </c>
      <c r="V39" s="388">
        <v>10.5</v>
      </c>
      <c r="W39" s="390">
        <v>78</v>
      </c>
      <c r="X39" s="388">
        <v>0</v>
      </c>
      <c r="Y39" s="388">
        <v>25.7</v>
      </c>
      <c r="Z39" s="390">
        <v>2.0837504170837504</v>
      </c>
      <c r="AA39" s="388">
        <v>3.0902022797654345</v>
      </c>
      <c r="AB39" s="390">
        <v>35.750864165919857</v>
      </c>
      <c r="AC39" s="388">
        <v>7.3</v>
      </c>
      <c r="AD39" s="388">
        <v>20.5</v>
      </c>
      <c r="AE39" s="388">
        <v>193.6</v>
      </c>
      <c r="AF39" s="390">
        <v>2.9828753484667461</v>
      </c>
      <c r="AG39" s="388">
        <v>19.23</v>
      </c>
      <c r="AH39" s="388">
        <v>42.5</v>
      </c>
      <c r="AI39" s="390">
        <v>27.5</v>
      </c>
      <c r="AJ39" s="393">
        <v>197</v>
      </c>
      <c r="AK39" s="389">
        <v>13.654143786319773</v>
      </c>
      <c r="AL39" s="389" t="s">
        <v>3395</v>
      </c>
      <c r="AM39" s="389" t="s">
        <v>3395</v>
      </c>
      <c r="AN39" s="389">
        <v>33.299999999999997</v>
      </c>
      <c r="AO39" s="395">
        <v>65</v>
      </c>
      <c r="AP39" s="389">
        <v>346</v>
      </c>
      <c r="AQ39" s="382"/>
      <c r="AR39" s="382"/>
      <c r="AS39" s="382"/>
      <c r="AT39" s="336"/>
      <c r="AU39" s="336"/>
      <c r="AV39" s="336"/>
      <c r="AW39" s="336"/>
      <c r="AX39" s="336"/>
      <c r="AY39" s="336"/>
      <c r="AZ39" s="336"/>
      <c r="BA39" s="336"/>
      <c r="BB39" s="336"/>
      <c r="BC39" s="336"/>
      <c r="BD39" s="336"/>
      <c r="BE39" s="336"/>
      <c r="BF39" s="336"/>
      <c r="BG39" s="336"/>
      <c r="BH39" s="337"/>
      <c r="BI39" s="337"/>
      <c r="BJ39" s="337"/>
      <c r="BK39" s="337"/>
      <c r="BL39" s="337"/>
      <c r="BM39" s="337"/>
      <c r="BN39" s="337"/>
      <c r="BO39" s="337"/>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7"/>
      <c r="DC39" s="338"/>
      <c r="DD39" s="337"/>
      <c r="DE39" s="337"/>
      <c r="DF39" s="337"/>
      <c r="DG39" s="336"/>
      <c r="DH39" s="336"/>
      <c r="DI39" s="337"/>
      <c r="DJ39" s="336"/>
      <c r="DK39" s="339"/>
    </row>
    <row r="40" spans="1:115">
      <c r="A40" s="329">
        <f>'Data &amp; Normalization'!B55</f>
        <v>24</v>
      </c>
      <c r="B40" s="272" t="str">
        <f>'Data &amp; Normalization'!A55</f>
        <v>les Tres Torres</v>
      </c>
      <c r="C40" s="392">
        <v>5.3541831441586307E-2</v>
      </c>
      <c r="D40" s="388">
        <v>0.14019999999999999</v>
      </c>
      <c r="E40" s="390">
        <v>0.12</v>
      </c>
      <c r="F40" s="393">
        <v>3.5102624046210312E-2</v>
      </c>
      <c r="G40" s="393">
        <v>4.5322517180901863E-2</v>
      </c>
      <c r="H40" s="388">
        <v>0.90764103487377823</v>
      </c>
      <c r="I40" s="388">
        <v>0.16669597327237559</v>
      </c>
      <c r="J40" s="393">
        <v>7.7030813248029142E-2</v>
      </c>
      <c r="K40" s="393">
        <v>2.6079913606911448E-2</v>
      </c>
      <c r="L40" s="393">
        <v>8.8860411965500603</v>
      </c>
      <c r="M40" s="393">
        <v>2.1140401927978291E-2</v>
      </c>
      <c r="N40" s="388">
        <v>1.2</v>
      </c>
      <c r="O40" s="390">
        <v>0.17199999999999999</v>
      </c>
      <c r="P40" s="390" t="s">
        <v>3395</v>
      </c>
      <c r="Q40" s="394">
        <v>84.3</v>
      </c>
      <c r="R40" s="388">
        <v>193.5</v>
      </c>
      <c r="S40" s="388">
        <v>4.4000000000000004</v>
      </c>
      <c r="T40" s="388">
        <v>6.1</v>
      </c>
      <c r="U40" s="388">
        <v>4.0999999999999996</v>
      </c>
      <c r="V40" s="388">
        <v>10.5</v>
      </c>
      <c r="W40" s="390">
        <v>168.5</v>
      </c>
      <c r="X40" s="388">
        <v>0</v>
      </c>
      <c r="Y40" s="388">
        <v>25.7</v>
      </c>
      <c r="Z40" s="390">
        <v>2.0837504170837504</v>
      </c>
      <c r="AA40" s="388">
        <v>3.4323367427222657</v>
      </c>
      <c r="AB40" s="390">
        <v>32.86611058560495</v>
      </c>
      <c r="AC40" s="388">
        <v>0.8</v>
      </c>
      <c r="AD40" s="388">
        <v>16.899999999999999</v>
      </c>
      <c r="AE40" s="388">
        <v>215.8</v>
      </c>
      <c r="AF40" s="390">
        <v>2.8311486203387801</v>
      </c>
      <c r="AG40" s="388">
        <v>22.470000000000002</v>
      </c>
      <c r="AH40" s="388">
        <v>52.5</v>
      </c>
      <c r="AI40" s="390">
        <v>27.5</v>
      </c>
      <c r="AJ40" s="393">
        <v>53.7</v>
      </c>
      <c r="AK40" s="389">
        <v>13.654143786319773</v>
      </c>
      <c r="AL40" s="389" t="s">
        <v>3395</v>
      </c>
      <c r="AM40" s="389" t="s">
        <v>3395</v>
      </c>
      <c r="AN40" s="389">
        <v>31.7</v>
      </c>
      <c r="AO40" s="395">
        <v>38</v>
      </c>
      <c r="AP40" s="389">
        <v>117</v>
      </c>
      <c r="AQ40" s="382"/>
      <c r="AR40" s="382"/>
      <c r="AS40" s="382"/>
      <c r="AT40" s="336"/>
      <c r="AU40" s="336"/>
      <c r="AV40" s="336"/>
      <c r="AW40" s="336"/>
      <c r="AX40" s="336"/>
      <c r="AY40" s="336"/>
      <c r="AZ40" s="336"/>
      <c r="BA40" s="336"/>
      <c r="BB40" s="336"/>
      <c r="BC40" s="336"/>
      <c r="BD40" s="336"/>
      <c r="BE40" s="336"/>
      <c r="BF40" s="336"/>
      <c r="BG40" s="336"/>
      <c r="BH40" s="337"/>
      <c r="BI40" s="337"/>
      <c r="BJ40" s="337"/>
      <c r="BK40" s="337"/>
      <c r="BL40" s="337"/>
      <c r="BM40" s="337"/>
      <c r="BN40" s="337"/>
      <c r="BO40" s="337"/>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7"/>
      <c r="DC40" s="338"/>
      <c r="DD40" s="337"/>
      <c r="DE40" s="337"/>
      <c r="DF40" s="337"/>
      <c r="DG40" s="336"/>
      <c r="DH40" s="336"/>
      <c r="DI40" s="337"/>
      <c r="DJ40" s="336"/>
      <c r="DK40" s="339"/>
    </row>
    <row r="41" spans="1:115">
      <c r="A41" s="329">
        <f>'Data &amp; Normalization'!B56</f>
        <v>25</v>
      </c>
      <c r="B41" s="272" t="str">
        <f>'Data &amp; Normalization'!A56</f>
        <v>Sant Gervasi - la Bonanova</v>
      </c>
      <c r="C41" s="392">
        <v>4.4017819261773443E-2</v>
      </c>
      <c r="D41" s="388">
        <v>0.1754</v>
      </c>
      <c r="E41" s="390">
        <v>0.09</v>
      </c>
      <c r="F41" s="393">
        <v>7.9563625529815121E-2</v>
      </c>
      <c r="G41" s="393">
        <v>3.3801874942295446E-2</v>
      </c>
      <c r="H41" s="388">
        <v>0.33617110628119312</v>
      </c>
      <c r="I41" s="388">
        <v>0.25486361296963461</v>
      </c>
      <c r="J41" s="393">
        <v>9.0439237392087618E-2</v>
      </c>
      <c r="K41" s="393">
        <v>4.7453874538745389E-2</v>
      </c>
      <c r="L41" s="393">
        <v>4.5344255634467299</v>
      </c>
      <c r="M41" s="393">
        <v>4.1758315081236383E-2</v>
      </c>
      <c r="N41" s="388">
        <v>2.2000000000000002</v>
      </c>
      <c r="O41" s="390">
        <v>0.20100000000000001</v>
      </c>
      <c r="P41" s="390" t="s">
        <v>3395</v>
      </c>
      <c r="Q41" s="394">
        <v>82.3</v>
      </c>
      <c r="R41" s="388">
        <v>200.9</v>
      </c>
      <c r="S41" s="388">
        <v>4.9000000000000004</v>
      </c>
      <c r="T41" s="388">
        <v>7.9</v>
      </c>
      <c r="U41" s="388">
        <v>7.9</v>
      </c>
      <c r="V41" s="388">
        <v>10.5</v>
      </c>
      <c r="W41" s="390">
        <v>90</v>
      </c>
      <c r="X41" s="388">
        <v>0</v>
      </c>
      <c r="Y41" s="388">
        <v>25.7</v>
      </c>
      <c r="Z41" s="390">
        <v>2.0837504170837504</v>
      </c>
      <c r="AA41" s="388">
        <v>3.7446052297537444</v>
      </c>
      <c r="AB41" s="390">
        <v>34.275055112769202</v>
      </c>
      <c r="AC41" s="388">
        <v>2</v>
      </c>
      <c r="AD41" s="388">
        <v>17</v>
      </c>
      <c r="AE41" s="388">
        <v>184.6</v>
      </c>
      <c r="AF41" s="390">
        <v>3.2392571715377785</v>
      </c>
      <c r="AG41" s="388">
        <v>30.53</v>
      </c>
      <c r="AH41" s="388">
        <v>42.5</v>
      </c>
      <c r="AI41" s="390">
        <v>27.5</v>
      </c>
      <c r="AJ41" s="393">
        <v>155.30000000000001</v>
      </c>
      <c r="AK41" s="389">
        <v>13.654143786319773</v>
      </c>
      <c r="AL41" s="389" t="s">
        <v>3395</v>
      </c>
      <c r="AM41" s="389" t="s">
        <v>3395</v>
      </c>
      <c r="AN41" s="389">
        <v>35.4</v>
      </c>
      <c r="AO41" s="395">
        <v>63</v>
      </c>
      <c r="AP41" s="389">
        <v>269</v>
      </c>
      <c r="AQ41" s="382"/>
      <c r="AR41" s="382"/>
      <c r="AS41" s="382"/>
      <c r="AT41" s="336"/>
      <c r="AU41" s="336"/>
      <c r="AV41" s="336"/>
      <c r="AW41" s="336"/>
      <c r="AX41" s="336"/>
      <c r="AY41" s="336"/>
      <c r="AZ41" s="336"/>
      <c r="BA41" s="336"/>
      <c r="BB41" s="336"/>
      <c r="BC41" s="336"/>
      <c r="BD41" s="336"/>
      <c r="BE41" s="336"/>
      <c r="BF41" s="336"/>
      <c r="BG41" s="336"/>
      <c r="BH41" s="337"/>
      <c r="BI41" s="337"/>
      <c r="BJ41" s="337"/>
      <c r="BK41" s="337"/>
      <c r="BL41" s="337"/>
      <c r="BM41" s="337"/>
      <c r="BN41" s="337"/>
      <c r="BO41" s="337"/>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7"/>
      <c r="DC41" s="338"/>
      <c r="DD41" s="337"/>
      <c r="DE41" s="337"/>
      <c r="DF41" s="337"/>
      <c r="DG41" s="336"/>
      <c r="DH41" s="336"/>
      <c r="DI41" s="337"/>
      <c r="DJ41" s="336"/>
      <c r="DK41" s="339"/>
    </row>
    <row r="42" spans="1:115">
      <c r="A42" s="329">
        <f>'Data &amp; Normalization'!B57</f>
        <v>26</v>
      </c>
      <c r="B42" s="272" t="str">
        <f>'Data &amp; Normalization'!A57</f>
        <v>Sant Gervasi - Galvany</v>
      </c>
      <c r="C42" s="392">
        <v>5.3541831441586307E-2</v>
      </c>
      <c r="D42" s="388">
        <v>9.0200000000000002E-2</v>
      </c>
      <c r="E42" s="390">
        <v>8.6999999999999994E-2</v>
      </c>
      <c r="F42" s="393">
        <v>1.7634833935559435E-2</v>
      </c>
      <c r="G42" s="393">
        <v>9.7310624446290975E-2</v>
      </c>
      <c r="H42" s="388">
        <v>0.99514304608672055</v>
      </c>
      <c r="I42" s="388">
        <v>0.24881709903736335</v>
      </c>
      <c r="J42" s="393">
        <v>0.12446003924788984</v>
      </c>
      <c r="K42" s="393">
        <v>7.4674587558649919E-2</v>
      </c>
      <c r="L42" s="393">
        <v>10.989825223831399</v>
      </c>
      <c r="M42" s="393">
        <v>1.2716269504256989E-2</v>
      </c>
      <c r="N42" s="388">
        <v>2.4</v>
      </c>
      <c r="O42" s="390">
        <v>0.13200000000000001</v>
      </c>
      <c r="P42" s="390" t="s">
        <v>3395</v>
      </c>
      <c r="Q42" s="394">
        <v>82.9</v>
      </c>
      <c r="R42" s="388">
        <v>209.7</v>
      </c>
      <c r="S42" s="388">
        <v>6.5</v>
      </c>
      <c r="T42" s="388">
        <v>10</v>
      </c>
      <c r="U42" s="388">
        <v>12.1</v>
      </c>
      <c r="V42" s="388">
        <v>10.5</v>
      </c>
      <c r="W42" s="390">
        <v>75.5</v>
      </c>
      <c r="X42" s="388">
        <v>0</v>
      </c>
      <c r="Y42" s="388">
        <v>25.7</v>
      </c>
      <c r="Z42" s="390">
        <v>2.0837504170837504</v>
      </c>
      <c r="AA42" s="388">
        <v>3.546646106399383</v>
      </c>
      <c r="AB42" s="390">
        <v>32.536907169725723</v>
      </c>
      <c r="AC42" s="388">
        <v>2.2000000000000002</v>
      </c>
      <c r="AD42" s="388">
        <v>17.100000000000001</v>
      </c>
      <c r="AE42" s="388">
        <v>192.1</v>
      </c>
      <c r="AF42" s="390">
        <v>4.0125588697017269</v>
      </c>
      <c r="AG42" s="388">
        <v>43.35</v>
      </c>
      <c r="AH42" s="388">
        <v>57.5</v>
      </c>
      <c r="AI42" s="390">
        <v>32.5</v>
      </c>
      <c r="AJ42" s="393">
        <v>97.1</v>
      </c>
      <c r="AK42" s="389">
        <v>13.654143786319773</v>
      </c>
      <c r="AL42" s="389" t="s">
        <v>3395</v>
      </c>
      <c r="AM42" s="389" t="s">
        <v>3395</v>
      </c>
      <c r="AN42" s="389">
        <v>33.299999999999997</v>
      </c>
      <c r="AO42" s="395">
        <v>41</v>
      </c>
      <c r="AP42" s="389">
        <v>337</v>
      </c>
      <c r="AQ42" s="382"/>
      <c r="AR42" s="382"/>
      <c r="AS42" s="382"/>
      <c r="AT42" s="336"/>
      <c r="AU42" s="336"/>
      <c r="AV42" s="336"/>
      <c r="AW42" s="336"/>
      <c r="AX42" s="336"/>
      <c r="AY42" s="336"/>
      <c r="AZ42" s="336"/>
      <c r="BA42" s="336"/>
      <c r="BB42" s="336"/>
      <c r="BC42" s="336"/>
      <c r="BD42" s="336"/>
      <c r="BE42" s="336"/>
      <c r="BF42" s="336"/>
      <c r="BG42" s="336"/>
      <c r="BH42" s="337"/>
      <c r="BI42" s="337"/>
      <c r="BJ42" s="337"/>
      <c r="BK42" s="337"/>
      <c r="BL42" s="337"/>
      <c r="BM42" s="337"/>
      <c r="BN42" s="337"/>
      <c r="BO42" s="337"/>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7"/>
      <c r="DC42" s="338"/>
      <c r="DD42" s="337"/>
      <c r="DE42" s="337"/>
      <c r="DF42" s="337"/>
      <c r="DG42" s="336"/>
      <c r="DH42" s="336"/>
      <c r="DI42" s="337"/>
      <c r="DJ42" s="336"/>
      <c r="DK42" s="339"/>
    </row>
    <row r="43" spans="1:115">
      <c r="A43" s="329">
        <f>'Data &amp; Normalization'!B58</f>
        <v>27</v>
      </c>
      <c r="B43" s="272" t="str">
        <f>'Data &amp; Normalization'!A58</f>
        <v>el Putxet i el Farró</v>
      </c>
      <c r="C43" s="392">
        <v>3.7159032424086462E-2</v>
      </c>
      <c r="D43" s="391">
        <v>0.16320000000000001</v>
      </c>
      <c r="E43" s="389">
        <v>7.1999999999999995E-2</v>
      </c>
      <c r="F43" s="396">
        <v>1.6586131932941627E-2</v>
      </c>
      <c r="G43" s="396">
        <v>3.1971874443774952E-2</v>
      </c>
      <c r="H43" s="391">
        <v>0.98905273253611126</v>
      </c>
      <c r="I43" s="391">
        <v>0.25045045045045045</v>
      </c>
      <c r="J43" s="396">
        <v>0.10559341082012991</v>
      </c>
      <c r="K43" s="396">
        <v>4.9815439946998136E-2</v>
      </c>
      <c r="L43" s="396">
        <v>13.5399223585201</v>
      </c>
      <c r="M43" s="396">
        <v>1.3430648158627986E-2</v>
      </c>
      <c r="N43" s="391">
        <v>3.7</v>
      </c>
      <c r="O43" s="389">
        <v>0.14399999999999999</v>
      </c>
      <c r="P43" s="389" t="s">
        <v>3395</v>
      </c>
      <c r="Q43" s="395">
        <v>82.3</v>
      </c>
      <c r="R43" s="391">
        <v>222.7</v>
      </c>
      <c r="S43" s="391">
        <v>6.7</v>
      </c>
      <c r="T43" s="391">
        <v>9.1999999999999993</v>
      </c>
      <c r="U43" s="391">
        <v>11.5</v>
      </c>
      <c r="V43" s="391">
        <v>10.5</v>
      </c>
      <c r="W43" s="389">
        <v>150.5</v>
      </c>
      <c r="X43" s="388">
        <v>0</v>
      </c>
      <c r="Y43" s="391">
        <v>25.7</v>
      </c>
      <c r="Z43" s="389">
        <v>2.0837504170837504</v>
      </c>
      <c r="AA43" s="391">
        <v>5.0587363742194942</v>
      </c>
      <c r="AB43" s="389">
        <v>34.588589719450198</v>
      </c>
      <c r="AC43" s="391">
        <v>5</v>
      </c>
      <c r="AD43" s="391">
        <v>16</v>
      </c>
      <c r="AE43" s="391">
        <v>144.6</v>
      </c>
      <c r="AF43" s="389">
        <v>3.5051823030221718</v>
      </c>
      <c r="AG43" s="391">
        <v>35.54</v>
      </c>
      <c r="AH43" s="391">
        <v>47.5</v>
      </c>
      <c r="AI43" s="389">
        <v>27.5</v>
      </c>
      <c r="AJ43" s="396">
        <v>42.1</v>
      </c>
      <c r="AK43" s="389">
        <v>13.654143786319773</v>
      </c>
      <c r="AL43" s="389" t="s">
        <v>3395</v>
      </c>
      <c r="AM43" s="389" t="s">
        <v>3395</v>
      </c>
      <c r="AN43" s="389">
        <v>34</v>
      </c>
      <c r="AO43" s="395">
        <v>42</v>
      </c>
      <c r="AP43" s="389">
        <v>327</v>
      </c>
      <c r="AQ43" s="382"/>
      <c r="AR43" s="382"/>
      <c r="AS43" s="382"/>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9"/>
    </row>
    <row r="44" spans="1:115">
      <c r="A44" s="329">
        <f>'Data &amp; Normalization'!B59</f>
        <v>28</v>
      </c>
      <c r="B44" s="272" t="str">
        <f>'Data &amp; Normalization'!A59</f>
        <v>Vallcarca i els Penitents</v>
      </c>
      <c r="C44" s="392">
        <v>2.9966824386795019E-2</v>
      </c>
      <c r="D44" s="391">
        <v>0.42070000000000002</v>
      </c>
      <c r="E44" s="389">
        <v>7.8E-2</v>
      </c>
      <c r="F44" s="396">
        <v>2.4113805180207282E-2</v>
      </c>
      <c r="G44" s="396">
        <v>1.1774332863572306E-2</v>
      </c>
      <c r="H44" s="391">
        <v>0.54738093002608645</v>
      </c>
      <c r="I44" s="391">
        <v>0.32616682541842429</v>
      </c>
      <c r="J44" s="396">
        <v>7.7916150776353638E-2</v>
      </c>
      <c r="K44" s="396">
        <v>4.1791044776119404E-2</v>
      </c>
      <c r="L44" s="396">
        <v>7.4425119424913397</v>
      </c>
      <c r="M44" s="396">
        <v>2.7054491387863047E-2</v>
      </c>
      <c r="N44" s="391">
        <v>0.3</v>
      </c>
      <c r="O44" s="389">
        <v>0.192</v>
      </c>
      <c r="P44" s="389" t="s">
        <v>3395</v>
      </c>
      <c r="Q44" s="395">
        <v>82</v>
      </c>
      <c r="R44" s="391">
        <v>265.60000000000002</v>
      </c>
      <c r="S44" s="391">
        <v>6.3</v>
      </c>
      <c r="T44" s="391">
        <v>15.1</v>
      </c>
      <c r="U44" s="391">
        <v>10.8</v>
      </c>
      <c r="V44" s="391">
        <v>14.3</v>
      </c>
      <c r="W44" s="389">
        <v>188.5</v>
      </c>
      <c r="X44" s="388">
        <v>0</v>
      </c>
      <c r="Y44" s="391">
        <v>22.7</v>
      </c>
      <c r="Z44" s="389">
        <v>2.3336330935251799</v>
      </c>
      <c r="AA44" s="391">
        <v>6.133118841745425</v>
      </c>
      <c r="AB44" s="389">
        <v>36.456609030566256</v>
      </c>
      <c r="AC44" s="391">
        <v>3.8</v>
      </c>
      <c r="AD44" s="391">
        <v>17.3</v>
      </c>
      <c r="AE44" s="391">
        <v>112.5</v>
      </c>
      <c r="AF44" s="389">
        <v>3.4833000997008972</v>
      </c>
      <c r="AG44" s="391">
        <v>32.979999999999997</v>
      </c>
      <c r="AH44" s="391">
        <v>42.5</v>
      </c>
      <c r="AI44" s="389">
        <v>27.5</v>
      </c>
      <c r="AJ44" s="396">
        <v>104.9</v>
      </c>
      <c r="AK44" s="389">
        <v>13.062392876108001</v>
      </c>
      <c r="AL44" s="389" t="s">
        <v>3395</v>
      </c>
      <c r="AM44" s="389" t="s">
        <v>3395</v>
      </c>
      <c r="AN44" s="389">
        <v>35.6</v>
      </c>
      <c r="AO44" s="395">
        <v>62</v>
      </c>
      <c r="AP44" s="389">
        <v>384</v>
      </c>
      <c r="AQ44" s="382"/>
      <c r="AR44" s="382"/>
      <c r="AS44" s="382"/>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9"/>
    </row>
    <row r="45" spans="1:115">
      <c r="A45" s="329">
        <f>'Data &amp; Normalization'!B60</f>
        <v>29</v>
      </c>
      <c r="B45" s="272" t="str">
        <f>'Data &amp; Normalization'!A60</f>
        <v>el Coll</v>
      </c>
      <c r="C45" s="392">
        <v>4.465334900117509E-2</v>
      </c>
      <c r="D45" s="391">
        <v>0.69840000000000002</v>
      </c>
      <c r="E45" s="389">
        <v>7.1999999999999995E-2</v>
      </c>
      <c r="F45" s="396">
        <v>1.0510430933247049E-2</v>
      </c>
      <c r="G45" s="396">
        <v>1.0019497853562473E-2</v>
      </c>
      <c r="H45" s="391">
        <v>0</v>
      </c>
      <c r="I45" s="391">
        <v>0.35518157661647476</v>
      </c>
      <c r="J45" s="396">
        <v>0.1137095851894416</v>
      </c>
      <c r="K45" s="396">
        <v>4.4033872209391839E-2</v>
      </c>
      <c r="L45" s="396">
        <v>40.187264693268297</v>
      </c>
      <c r="M45" s="396">
        <v>1.4259374450838353E-2</v>
      </c>
      <c r="N45" s="391">
        <v>4.9000000000000004</v>
      </c>
      <c r="O45" s="389">
        <v>0.187</v>
      </c>
      <c r="P45" s="389" t="s">
        <v>3395</v>
      </c>
      <c r="Q45" s="395">
        <v>82.9</v>
      </c>
      <c r="R45" s="391">
        <v>277</v>
      </c>
      <c r="S45" s="391">
        <v>9.5</v>
      </c>
      <c r="T45" s="391">
        <v>4.5999999999999996</v>
      </c>
      <c r="U45" s="391">
        <v>27.5</v>
      </c>
      <c r="V45" s="391">
        <v>14.3</v>
      </c>
      <c r="W45" s="389">
        <v>163</v>
      </c>
      <c r="X45" s="388">
        <v>0</v>
      </c>
      <c r="Y45" s="391">
        <v>22.7</v>
      </c>
      <c r="Z45" s="389">
        <v>2.3336330935251799</v>
      </c>
      <c r="AA45" s="391">
        <v>5.1836734693877551</v>
      </c>
      <c r="AB45" s="389">
        <v>36.406926406926402</v>
      </c>
      <c r="AC45" s="391">
        <v>15.7</v>
      </c>
      <c r="AD45" s="391">
        <v>19.8</v>
      </c>
      <c r="AE45" s="391">
        <v>87</v>
      </c>
      <c r="AF45" s="389">
        <v>3.2038446135362433</v>
      </c>
      <c r="AG45" s="391">
        <v>30.72</v>
      </c>
      <c r="AH45" s="391">
        <v>37.5</v>
      </c>
      <c r="AI45" s="389">
        <v>22.5</v>
      </c>
      <c r="AJ45" s="396">
        <v>7.3</v>
      </c>
      <c r="AK45" s="389">
        <v>13.062392876108001</v>
      </c>
      <c r="AL45" s="389" t="s">
        <v>3395</v>
      </c>
      <c r="AM45" s="389" t="s">
        <v>3395</v>
      </c>
      <c r="AN45" s="389">
        <v>42.3</v>
      </c>
      <c r="AO45" s="395">
        <v>45</v>
      </c>
      <c r="AP45" s="389">
        <v>327</v>
      </c>
      <c r="AQ45" s="382"/>
      <c r="AR45" s="382"/>
      <c r="AS45" s="382"/>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9"/>
    </row>
    <row r="46" spans="1:115">
      <c r="A46" s="329">
        <f>'Data &amp; Normalization'!B61</f>
        <v>30</v>
      </c>
      <c r="B46" s="272" t="str">
        <f>'Data &amp; Normalization'!A61</f>
        <v>la Salut</v>
      </c>
      <c r="C46" s="392">
        <v>8.61341679140019E-2</v>
      </c>
      <c r="D46" s="391">
        <v>0.30740000000000001</v>
      </c>
      <c r="E46" s="389">
        <v>7.5999999999999998E-2</v>
      </c>
      <c r="F46" s="396">
        <v>2.3694430526838242E-2</v>
      </c>
      <c r="G46" s="396">
        <v>1.4392372994982605E-2</v>
      </c>
      <c r="H46" s="391">
        <v>0.16375300284679906</v>
      </c>
      <c r="I46" s="391">
        <v>0.27967387182404246</v>
      </c>
      <c r="J46" s="396">
        <v>8.1704973407571019E-2</v>
      </c>
      <c r="K46" s="396">
        <v>4.8728640340119367E-2</v>
      </c>
      <c r="L46" s="396">
        <v>24.451418491681899</v>
      </c>
      <c r="M46" s="396">
        <v>4.3679328943994768E-2</v>
      </c>
      <c r="N46" s="391">
        <v>11.5</v>
      </c>
      <c r="O46" s="389">
        <v>0.17699999999999999</v>
      </c>
      <c r="P46" s="389" t="s">
        <v>3395</v>
      </c>
      <c r="Q46" s="395">
        <v>79</v>
      </c>
      <c r="R46" s="391">
        <v>323.60000000000002</v>
      </c>
      <c r="S46" s="391">
        <v>6.9</v>
      </c>
      <c r="T46" s="391">
        <v>22.7</v>
      </c>
      <c r="U46" s="391">
        <v>7.6</v>
      </c>
      <c r="V46" s="391">
        <v>14.3</v>
      </c>
      <c r="W46" s="389">
        <v>168.5</v>
      </c>
      <c r="X46" s="388">
        <v>0</v>
      </c>
      <c r="Y46" s="391">
        <v>22.7</v>
      </c>
      <c r="Z46" s="389">
        <v>2.3336330935251799</v>
      </c>
      <c r="AA46" s="391">
        <v>6.3876383988319745</v>
      </c>
      <c r="AB46" s="389">
        <v>34.702465962106068</v>
      </c>
      <c r="AC46" s="391">
        <v>20.100000000000001</v>
      </c>
      <c r="AD46" s="391">
        <v>18.7</v>
      </c>
      <c r="AE46" s="391">
        <v>109.9</v>
      </c>
      <c r="AF46" s="389">
        <v>3.8965904833270884</v>
      </c>
      <c r="AG46" s="391">
        <v>37.03</v>
      </c>
      <c r="AH46" s="391">
        <v>42.5</v>
      </c>
      <c r="AI46" s="389">
        <v>27.5</v>
      </c>
      <c r="AJ46" s="396">
        <v>27.3</v>
      </c>
      <c r="AK46" s="389">
        <v>13.062392876108001</v>
      </c>
      <c r="AL46" s="389" t="s">
        <v>3395</v>
      </c>
      <c r="AM46" s="389" t="s">
        <v>3395</v>
      </c>
      <c r="AN46" s="389">
        <v>37</v>
      </c>
      <c r="AO46" s="395">
        <v>43</v>
      </c>
      <c r="AP46" s="389">
        <v>330</v>
      </c>
      <c r="AQ46" s="382"/>
      <c r="AR46" s="382"/>
      <c r="AS46" s="382"/>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9"/>
    </row>
    <row r="47" spans="1:115">
      <c r="A47" s="329">
        <f>'Data &amp; Normalization'!B62</f>
        <v>31</v>
      </c>
      <c r="B47" s="272" t="str">
        <f>'Data &amp; Normalization'!A62</f>
        <v>la Vila de Gràcia</v>
      </c>
      <c r="C47" s="392">
        <v>0.15529967522881605</v>
      </c>
      <c r="D47" s="391">
        <v>0.4874</v>
      </c>
      <c r="E47" s="389">
        <v>6.4000000000000001E-2</v>
      </c>
      <c r="F47" s="396">
        <v>2.091167228943203E-2</v>
      </c>
      <c r="G47" s="396">
        <v>4.5950690519903886E-2</v>
      </c>
      <c r="H47" s="391">
        <v>0.80696967653646434</v>
      </c>
      <c r="I47" s="391">
        <v>0.32030850519856824</v>
      </c>
      <c r="J47" s="396">
        <v>0.15086563179794082</v>
      </c>
      <c r="K47" s="396">
        <v>9.5467515818204382E-2</v>
      </c>
      <c r="L47" s="396">
        <v>13.859325995286399</v>
      </c>
      <c r="M47" s="396">
        <v>1.605338142933407E-2</v>
      </c>
      <c r="N47" s="391">
        <v>0.4</v>
      </c>
      <c r="O47" s="389">
        <v>0.108</v>
      </c>
      <c r="P47" s="389" t="s">
        <v>3395</v>
      </c>
      <c r="Q47" s="395">
        <v>81.2</v>
      </c>
      <c r="R47" s="391">
        <v>241.2</v>
      </c>
      <c r="S47" s="391">
        <v>7.3</v>
      </c>
      <c r="T47" s="391">
        <v>15.8</v>
      </c>
      <c r="U47" s="391">
        <v>33.6</v>
      </c>
      <c r="V47" s="391">
        <v>14.3</v>
      </c>
      <c r="W47" s="389">
        <v>123.5</v>
      </c>
      <c r="X47" s="388">
        <v>0</v>
      </c>
      <c r="Y47" s="391">
        <v>22.7</v>
      </c>
      <c r="Z47" s="389">
        <v>2.3336330935251799</v>
      </c>
      <c r="AA47" s="391">
        <v>6.0440676982030368</v>
      </c>
      <c r="AB47" s="389">
        <v>32.51317426538759</v>
      </c>
      <c r="AC47" s="391">
        <v>6</v>
      </c>
      <c r="AD47" s="391">
        <v>14.5</v>
      </c>
      <c r="AE47" s="391">
        <v>104.4</v>
      </c>
      <c r="AF47" s="389">
        <v>3.7925574030087095</v>
      </c>
      <c r="AG47" s="391">
        <v>32.78</v>
      </c>
      <c r="AH47" s="391">
        <v>52.5</v>
      </c>
      <c r="AI47" s="389">
        <v>27.5</v>
      </c>
      <c r="AJ47" s="396">
        <v>46.7</v>
      </c>
      <c r="AK47" s="389">
        <v>13.062392876108001</v>
      </c>
      <c r="AL47" s="389" t="s">
        <v>3395</v>
      </c>
      <c r="AM47" s="389" t="s">
        <v>3395</v>
      </c>
      <c r="AN47" s="389">
        <v>36.700000000000003</v>
      </c>
      <c r="AO47" s="395">
        <v>39</v>
      </c>
      <c r="AP47" s="389">
        <v>72</v>
      </c>
      <c r="AQ47" s="382"/>
      <c r="AR47" s="382"/>
      <c r="AS47" s="382"/>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9"/>
    </row>
    <row r="48" spans="1:115">
      <c r="A48" s="329">
        <f>'Data &amp; Normalization'!B63</f>
        <v>32</v>
      </c>
      <c r="B48" s="272" t="str">
        <f>'Data &amp; Normalization'!A63</f>
        <v>el Camp d'en Grassot i Gràcia Nova</v>
      </c>
      <c r="C48" s="392">
        <v>5.6882821387940839E-2</v>
      </c>
      <c r="D48" s="391">
        <v>0.20559999999999998</v>
      </c>
      <c r="E48" s="389">
        <v>5.8000000000000003E-2</v>
      </c>
      <c r="F48" s="396">
        <v>2.5583040220217158E-2</v>
      </c>
      <c r="G48" s="396">
        <v>2.9836366416883316E-2</v>
      </c>
      <c r="H48" s="391">
        <v>0.58648206789997814</v>
      </c>
      <c r="I48" s="391">
        <v>0.30042476509203242</v>
      </c>
      <c r="J48" s="396">
        <v>0.11892634577152469</v>
      </c>
      <c r="K48" s="396">
        <v>5.6648077487525685E-2</v>
      </c>
      <c r="L48" s="396">
        <v>10.5200334640323</v>
      </c>
      <c r="M48" s="396">
        <v>1.7291921547637253E-2</v>
      </c>
      <c r="N48" s="391">
        <v>0.1</v>
      </c>
      <c r="O48" s="389">
        <v>0.124</v>
      </c>
      <c r="P48" s="389" t="s">
        <v>3395</v>
      </c>
      <c r="Q48" s="395">
        <v>81.400000000000006</v>
      </c>
      <c r="R48" s="391">
        <v>216.7</v>
      </c>
      <c r="S48" s="391">
        <v>7</v>
      </c>
      <c r="T48" s="391">
        <v>10.7</v>
      </c>
      <c r="U48" s="391">
        <v>31.2</v>
      </c>
      <c r="V48" s="391">
        <v>14.3</v>
      </c>
      <c r="W48" s="389">
        <v>117.5</v>
      </c>
      <c r="X48" s="388">
        <v>0</v>
      </c>
      <c r="Y48" s="391">
        <v>22.7</v>
      </c>
      <c r="Z48" s="389">
        <v>2.3336330935251799</v>
      </c>
      <c r="AA48" s="391">
        <v>5.9278700393682975</v>
      </c>
      <c r="AB48" s="389">
        <v>36.651120898245182</v>
      </c>
      <c r="AC48" s="391">
        <v>7</v>
      </c>
      <c r="AD48" s="391">
        <v>15.1</v>
      </c>
      <c r="AE48" s="391">
        <v>105.7</v>
      </c>
      <c r="AF48" s="389">
        <v>4.019885146138682</v>
      </c>
      <c r="AG48" s="391">
        <v>41.730000000000004</v>
      </c>
      <c r="AH48" s="391">
        <v>52.5</v>
      </c>
      <c r="AI48" s="389">
        <v>27.5</v>
      </c>
      <c r="AJ48" s="396">
        <v>36.200000000000003</v>
      </c>
      <c r="AK48" s="389">
        <v>13.062392876108001</v>
      </c>
      <c r="AL48" s="389" t="s">
        <v>3395</v>
      </c>
      <c r="AM48" s="389" t="s">
        <v>3395</v>
      </c>
      <c r="AN48" s="389">
        <v>32.9</v>
      </c>
      <c r="AO48" s="395">
        <v>34</v>
      </c>
      <c r="AP48" s="389">
        <v>155</v>
      </c>
      <c r="AQ48" s="382"/>
      <c r="AR48" s="382"/>
      <c r="AS48" s="382"/>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9"/>
    </row>
    <row r="49" spans="1:115">
      <c r="A49" s="329">
        <f>'Data &amp; Normalization'!B64</f>
        <v>33</v>
      </c>
      <c r="B49" s="272" t="str">
        <f>'Data &amp; Normalization'!A64</f>
        <v>el Baix Guinardó</v>
      </c>
      <c r="C49" s="392">
        <v>0.11909834668484745</v>
      </c>
      <c r="D49" s="391">
        <v>0.14949999999999999</v>
      </c>
      <c r="E49" s="389">
        <v>7.2999999999999995E-2</v>
      </c>
      <c r="F49" s="396">
        <v>3.0856693525426946E-2</v>
      </c>
      <c r="G49" s="396">
        <v>1.5482576452564838E-2</v>
      </c>
      <c r="H49" s="391">
        <v>0.44790461750688787</v>
      </c>
      <c r="I49" s="391">
        <v>0.34616689280868385</v>
      </c>
      <c r="J49" s="396">
        <v>0.11542488208808407</v>
      </c>
      <c r="K49" s="396">
        <v>5.2661236616976588E-2</v>
      </c>
      <c r="L49" s="396">
        <v>19.235539168228399</v>
      </c>
      <c r="M49" s="396">
        <v>1.4385931613348337E-2</v>
      </c>
      <c r="N49" s="391">
        <v>2.1</v>
      </c>
      <c r="O49" s="389">
        <v>0.14199999999999999</v>
      </c>
      <c r="P49" s="389" t="s">
        <v>3395</v>
      </c>
      <c r="Q49" s="395">
        <v>80.7</v>
      </c>
      <c r="R49" s="391">
        <v>260.5</v>
      </c>
      <c r="S49" s="391">
        <v>8</v>
      </c>
      <c r="T49" s="391">
        <v>14.3</v>
      </c>
      <c r="U49" s="391">
        <v>24.8</v>
      </c>
      <c r="V49" s="391">
        <v>24.1</v>
      </c>
      <c r="W49" s="389">
        <v>96</v>
      </c>
      <c r="X49" s="388">
        <v>3.3786066626123385E-5</v>
      </c>
      <c r="Y49" s="391">
        <v>21.2</v>
      </c>
      <c r="Z49" s="389">
        <v>1.8057885906040267</v>
      </c>
      <c r="AA49" s="391">
        <v>6.1640099399963635</v>
      </c>
      <c r="AB49" s="389">
        <v>37.065488954025938</v>
      </c>
      <c r="AC49" s="391">
        <v>10.4</v>
      </c>
      <c r="AD49" s="391">
        <v>16.7</v>
      </c>
      <c r="AE49" s="391">
        <v>92</v>
      </c>
      <c r="AF49" s="389">
        <v>4.1165391859169</v>
      </c>
      <c r="AG49" s="391">
        <v>47.010000000000005</v>
      </c>
      <c r="AH49" s="391">
        <v>52.5</v>
      </c>
      <c r="AI49" s="389">
        <v>27.5</v>
      </c>
      <c r="AJ49" s="396">
        <v>41</v>
      </c>
      <c r="AK49" s="389">
        <v>14.203861580076486</v>
      </c>
      <c r="AL49" s="389" t="s">
        <v>3395</v>
      </c>
      <c r="AM49" s="389" t="s">
        <v>3395</v>
      </c>
      <c r="AN49" s="389">
        <v>39.200000000000003</v>
      </c>
      <c r="AO49" s="395">
        <v>44</v>
      </c>
      <c r="AP49" s="389">
        <v>279</v>
      </c>
      <c r="AQ49" s="382"/>
      <c r="AR49" s="382"/>
      <c r="AS49" s="382"/>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9"/>
    </row>
    <row r="50" spans="1:115">
      <c r="A50" s="329">
        <f>'Data &amp; Normalization'!B65</f>
        <v>34</v>
      </c>
      <c r="B50" s="272" t="str">
        <f>'Data &amp; Normalization'!A65</f>
        <v>Can Baró</v>
      </c>
      <c r="C50" s="392">
        <v>8.0447934097052393E-2</v>
      </c>
      <c r="D50" s="391">
        <v>0.51159999999999994</v>
      </c>
      <c r="E50" s="389">
        <v>8.7999999999999995E-2</v>
      </c>
      <c r="F50" s="396">
        <v>1.8878747612927585E-2</v>
      </c>
      <c r="G50" s="396">
        <v>9.8242098154965474E-3</v>
      </c>
      <c r="H50" s="391">
        <v>0</v>
      </c>
      <c r="I50" s="391">
        <v>0.37473903966597077</v>
      </c>
      <c r="J50" s="396">
        <v>0.11874490213305644</v>
      </c>
      <c r="K50" s="396">
        <v>5.0386444708680145E-2</v>
      </c>
      <c r="L50" s="396">
        <v>21.1088520271948</v>
      </c>
      <c r="M50" s="396">
        <v>2.6914317109712148E-3</v>
      </c>
      <c r="N50" s="391">
        <v>0.9</v>
      </c>
      <c r="O50" s="389">
        <v>0.16500000000000001</v>
      </c>
      <c r="P50" s="389" t="s">
        <v>3395</v>
      </c>
      <c r="Q50" s="395">
        <v>80.2</v>
      </c>
      <c r="R50" s="391">
        <v>195.1</v>
      </c>
      <c r="S50" s="391">
        <v>7.8</v>
      </c>
      <c r="T50" s="391">
        <v>15</v>
      </c>
      <c r="U50" s="391">
        <v>7.5</v>
      </c>
      <c r="V50" s="391">
        <v>24.1</v>
      </c>
      <c r="W50" s="389">
        <v>219</v>
      </c>
      <c r="X50" s="388">
        <v>5.0679099939185076E-4</v>
      </c>
      <c r="Y50" s="391">
        <v>21.2</v>
      </c>
      <c r="Z50" s="389">
        <v>1.8057885906040267</v>
      </c>
      <c r="AA50" s="391">
        <v>6.4213932890478622</v>
      </c>
      <c r="AB50" s="389">
        <v>34.555098793263497</v>
      </c>
      <c r="AC50" s="391">
        <v>27.9</v>
      </c>
      <c r="AD50" s="391">
        <v>22.7</v>
      </c>
      <c r="AE50" s="391">
        <v>83.3</v>
      </c>
      <c r="AF50" s="389">
        <v>3.7737912929337125</v>
      </c>
      <c r="AG50" s="391">
        <v>11.57</v>
      </c>
      <c r="AH50" s="391">
        <v>32.5</v>
      </c>
      <c r="AI50" s="389">
        <v>27.5</v>
      </c>
      <c r="AJ50" s="396">
        <v>18</v>
      </c>
      <c r="AK50" s="389">
        <v>14.203861580076486</v>
      </c>
      <c r="AL50" s="389" t="s">
        <v>3395</v>
      </c>
      <c r="AM50" s="389" t="s">
        <v>3395</v>
      </c>
      <c r="AN50" s="389">
        <v>41.1</v>
      </c>
      <c r="AO50" s="395">
        <v>45</v>
      </c>
      <c r="AP50" s="389">
        <v>247</v>
      </c>
      <c r="AQ50" s="382"/>
      <c r="AR50" s="382"/>
      <c r="AS50" s="382"/>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9"/>
    </row>
    <row r="51" spans="1:115">
      <c r="A51" s="329">
        <f>'Data &amp; Normalization'!B66</f>
        <v>35</v>
      </c>
      <c r="B51" s="272" t="str">
        <f>'Data &amp; Normalization'!A66</f>
        <v>el Guinardó</v>
      </c>
      <c r="C51" s="392">
        <v>0.11244911804613297</v>
      </c>
      <c r="D51" s="391">
        <v>0.41229999999999994</v>
      </c>
      <c r="E51" s="389">
        <v>8.3000000000000004E-2</v>
      </c>
      <c r="F51" s="396">
        <v>1.5351399058410835E-2</v>
      </c>
      <c r="G51" s="396">
        <v>1.3634647301530196E-2</v>
      </c>
      <c r="H51" s="391">
        <v>0.72016776648884107</v>
      </c>
      <c r="I51" s="391">
        <v>0.33285437621040792</v>
      </c>
      <c r="J51" s="396">
        <v>0.13381185644102939</v>
      </c>
      <c r="K51" s="396">
        <v>6.0685755613268021E-2</v>
      </c>
      <c r="L51" s="396">
        <v>18.350627394128601</v>
      </c>
      <c r="M51" s="396">
        <v>1.3779875633590448E-2</v>
      </c>
      <c r="N51" s="391">
        <v>4.8</v>
      </c>
      <c r="O51" s="389">
        <v>0.14899999999999999</v>
      </c>
      <c r="P51" s="389" t="s">
        <v>3395</v>
      </c>
      <c r="Q51" s="395">
        <v>82.2</v>
      </c>
      <c r="R51" s="391">
        <v>251.9</v>
      </c>
      <c r="S51" s="391">
        <v>6.6</v>
      </c>
      <c r="T51" s="391">
        <v>12.1</v>
      </c>
      <c r="U51" s="391">
        <v>17.7</v>
      </c>
      <c r="V51" s="391">
        <v>24.1</v>
      </c>
      <c r="W51" s="389">
        <v>150</v>
      </c>
      <c r="X51" s="388">
        <v>3.0407459963511049E-4</v>
      </c>
      <c r="Y51" s="391">
        <v>21.2</v>
      </c>
      <c r="Z51" s="389">
        <v>1.8057885906040267</v>
      </c>
      <c r="AA51" s="391">
        <v>6.8024354398488347</v>
      </c>
      <c r="AB51" s="389">
        <v>40.291765402843609</v>
      </c>
      <c r="AC51" s="391">
        <v>10.4</v>
      </c>
      <c r="AD51" s="391">
        <v>19.600000000000001</v>
      </c>
      <c r="AE51" s="391">
        <v>79.099999999999994</v>
      </c>
      <c r="AF51" s="389">
        <v>3.8716635211647343</v>
      </c>
      <c r="AG51" s="391">
        <v>23.87</v>
      </c>
      <c r="AH51" s="391">
        <v>42.5</v>
      </c>
      <c r="AI51" s="389">
        <v>27.5</v>
      </c>
      <c r="AJ51" s="396">
        <v>32.4</v>
      </c>
      <c r="AK51" s="389">
        <v>14.203861580076486</v>
      </c>
      <c r="AL51" s="389" t="s">
        <v>3395</v>
      </c>
      <c r="AM51" s="389" t="s">
        <v>3395</v>
      </c>
      <c r="AN51" s="389">
        <v>39.5</v>
      </c>
      <c r="AO51" s="395">
        <v>43</v>
      </c>
      <c r="AP51" s="389">
        <v>64</v>
      </c>
      <c r="AQ51" s="382"/>
      <c r="AR51" s="382"/>
      <c r="AS51" s="382"/>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9"/>
    </row>
    <row r="52" spans="1:115">
      <c r="A52" s="329">
        <f>'Data &amp; Normalization'!B67</f>
        <v>36</v>
      </c>
      <c r="B52" s="272" t="str">
        <f>'Data &amp; Normalization'!A67</f>
        <v>la Font d'en Fargues</v>
      </c>
      <c r="C52" s="392">
        <v>0.1069937369519833</v>
      </c>
      <c r="D52" s="391">
        <v>0.64269999999999994</v>
      </c>
      <c r="E52" s="389">
        <v>7.4999999999999997E-2</v>
      </c>
      <c r="F52" s="396">
        <v>4.7367856679264735E-2</v>
      </c>
      <c r="G52" s="396">
        <v>5.4292717890447604E-3</v>
      </c>
      <c r="H52" s="391">
        <v>0</v>
      </c>
      <c r="I52" s="391">
        <v>0.28033255391010653</v>
      </c>
      <c r="J52" s="396">
        <v>6.7952434612642346E-2</v>
      </c>
      <c r="K52" s="396">
        <v>2.1472737492973581E-2</v>
      </c>
      <c r="L52" s="396">
        <v>7.0327868203926398</v>
      </c>
      <c r="M52" s="396">
        <v>2.8483923824645433E-2</v>
      </c>
      <c r="N52" s="391">
        <v>3.3</v>
      </c>
      <c r="O52" s="389">
        <v>0.18099999999999999</v>
      </c>
      <c r="P52" s="389" t="s">
        <v>3395</v>
      </c>
      <c r="Q52" s="395">
        <v>82.7</v>
      </c>
      <c r="R52" s="391">
        <v>220.5</v>
      </c>
      <c r="S52" s="391">
        <v>5.5</v>
      </c>
      <c r="T52" s="391">
        <v>14.1</v>
      </c>
      <c r="U52" s="391">
        <v>24.7</v>
      </c>
      <c r="V52" s="391">
        <v>24.1</v>
      </c>
      <c r="W52" s="389">
        <v>119.5</v>
      </c>
      <c r="X52" s="388">
        <v>0</v>
      </c>
      <c r="Y52" s="391">
        <v>21.2</v>
      </c>
      <c r="Z52" s="389">
        <v>1.8057885906040267</v>
      </c>
      <c r="AA52" s="391">
        <v>8.5968210562297038</v>
      </c>
      <c r="AB52" s="389">
        <v>38.873530757144849</v>
      </c>
      <c r="AC52" s="391">
        <v>6.5</v>
      </c>
      <c r="AD52" s="391">
        <v>18.2</v>
      </c>
      <c r="AE52" s="391">
        <v>92.5</v>
      </c>
      <c r="AF52" s="389">
        <v>2.785661726059077</v>
      </c>
      <c r="AG52" s="391">
        <v>8.2199999999999989</v>
      </c>
      <c r="AH52" s="391">
        <v>32.5</v>
      </c>
      <c r="AI52" s="389">
        <v>22.5</v>
      </c>
      <c r="AJ52" s="396">
        <v>20.5</v>
      </c>
      <c r="AK52" s="389">
        <v>14.203861580076486</v>
      </c>
      <c r="AL52" s="389" t="s">
        <v>3395</v>
      </c>
      <c r="AM52" s="389" t="s">
        <v>3395</v>
      </c>
      <c r="AN52" s="389">
        <v>35.799999999999997</v>
      </c>
      <c r="AO52" s="395">
        <v>50</v>
      </c>
      <c r="AP52" s="389">
        <v>82</v>
      </c>
      <c r="AQ52" s="382"/>
      <c r="AR52" s="382"/>
      <c r="AS52" s="382"/>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9"/>
    </row>
    <row r="53" spans="1:115">
      <c r="A53" s="329">
        <f>'Data &amp; Normalization'!B68</f>
        <v>37</v>
      </c>
      <c r="B53" s="272" t="str">
        <f>'Data &amp; Normalization'!A68</f>
        <v>el Carmel</v>
      </c>
      <c r="C53" s="392">
        <v>0.10114324982820017</v>
      </c>
      <c r="D53" s="391">
        <v>0.76280000000000003</v>
      </c>
      <c r="E53" s="389">
        <v>9.2999999999999999E-2</v>
      </c>
      <c r="F53" s="396">
        <v>2.6293337163864932E-2</v>
      </c>
      <c r="G53" s="396">
        <v>7.5216276391797086E-3</v>
      </c>
      <c r="H53" s="391">
        <v>8.1997141248336639E-2</v>
      </c>
      <c r="I53" s="391">
        <v>0.43961965134706815</v>
      </c>
      <c r="J53" s="396">
        <v>0.115477110337463</v>
      </c>
      <c r="K53" s="396">
        <v>6.8859111468064421E-2</v>
      </c>
      <c r="L53" s="396">
        <v>21.8180750348508</v>
      </c>
      <c r="M53" s="396">
        <v>1.354366529783041E-2</v>
      </c>
      <c r="N53" s="391">
        <v>0.3</v>
      </c>
      <c r="O53" s="389">
        <v>0.151</v>
      </c>
      <c r="P53" s="389" t="s">
        <v>3395</v>
      </c>
      <c r="Q53" s="395">
        <v>80.3</v>
      </c>
      <c r="R53" s="391">
        <v>358.6</v>
      </c>
      <c r="S53" s="391">
        <v>7.4</v>
      </c>
      <c r="T53" s="391">
        <v>14.7</v>
      </c>
      <c r="U53" s="391">
        <v>22.1</v>
      </c>
      <c r="V53" s="391">
        <v>24.1</v>
      </c>
      <c r="W53" s="389">
        <v>263</v>
      </c>
      <c r="X53" s="388">
        <v>5.4057706601797417E-4</v>
      </c>
      <c r="Y53" s="391">
        <v>21.2</v>
      </c>
      <c r="Z53" s="389">
        <v>1.8057885906040267</v>
      </c>
      <c r="AA53" s="391">
        <v>8.4350393700787407</v>
      </c>
      <c r="AB53" s="389">
        <v>38.771950294615245</v>
      </c>
      <c r="AC53" s="391">
        <v>28.6</v>
      </c>
      <c r="AD53" s="391">
        <v>28.6</v>
      </c>
      <c r="AE53" s="391">
        <v>54.2</v>
      </c>
      <c r="AF53" s="389">
        <v>3.4768779818516324</v>
      </c>
      <c r="AG53" s="391">
        <v>26.77</v>
      </c>
      <c r="AH53" s="391">
        <v>32.5</v>
      </c>
      <c r="AI53" s="389">
        <v>22.5</v>
      </c>
      <c r="AJ53" s="396">
        <v>35</v>
      </c>
      <c r="AK53" s="389">
        <v>14.203861580076486</v>
      </c>
      <c r="AL53" s="389" t="s">
        <v>3395</v>
      </c>
      <c r="AM53" s="389" t="s">
        <v>3395</v>
      </c>
      <c r="AN53" s="389">
        <v>47.9</v>
      </c>
      <c r="AO53" s="395">
        <v>49</v>
      </c>
      <c r="AP53" s="389">
        <v>237</v>
      </c>
      <c r="AQ53" s="382"/>
      <c r="AR53" s="382"/>
      <c r="AS53" s="382"/>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9"/>
    </row>
    <row r="54" spans="1:115">
      <c r="A54" s="329">
        <f>'Data &amp; Normalization'!B69</f>
        <v>38</v>
      </c>
      <c r="B54" s="272" t="str">
        <f>'Data &amp; Normalization'!A69</f>
        <v>la Teixonera</v>
      </c>
      <c r="C54" s="392">
        <v>3.4814237464276435E-2</v>
      </c>
      <c r="D54" s="391">
        <v>0.68909999999999993</v>
      </c>
      <c r="E54" s="389">
        <v>7.9000000000000001E-2</v>
      </c>
      <c r="F54" s="396">
        <v>3.7277951834158575E-3</v>
      </c>
      <c r="G54" s="396">
        <v>6.8551274231615795E-3</v>
      </c>
      <c r="H54" s="391">
        <v>0.15102917729628348</v>
      </c>
      <c r="I54" s="391">
        <v>0.4195229504910804</v>
      </c>
      <c r="J54" s="396">
        <v>0.12249065209896841</v>
      </c>
      <c r="K54" s="396">
        <v>7.9213701829505642E-2</v>
      </c>
      <c r="L54" s="396">
        <v>10.002575315364901</v>
      </c>
      <c r="M54" s="396">
        <v>2.4132170038982737E-3</v>
      </c>
      <c r="N54" s="391">
        <v>1.4</v>
      </c>
      <c r="O54" s="389">
        <v>0.13</v>
      </c>
      <c r="P54" s="389" t="s">
        <v>3395</v>
      </c>
      <c r="Q54" s="395">
        <v>79.8</v>
      </c>
      <c r="R54" s="391">
        <v>247.6</v>
      </c>
      <c r="S54" s="391">
        <v>7.3</v>
      </c>
      <c r="T54" s="391">
        <v>23.3</v>
      </c>
      <c r="U54" s="391">
        <v>20.399999999999999</v>
      </c>
      <c r="V54" s="391">
        <v>24.1</v>
      </c>
      <c r="W54" s="389">
        <v>150</v>
      </c>
      <c r="X54" s="388">
        <v>1.3514426650449354E-4</v>
      </c>
      <c r="Y54" s="391">
        <v>21.2</v>
      </c>
      <c r="Z54" s="389">
        <v>1.8057885906040267</v>
      </c>
      <c r="AA54" s="391">
        <v>6.7535853976531941</v>
      </c>
      <c r="AB54" s="389">
        <v>37.828019323671505</v>
      </c>
      <c r="AC54" s="391">
        <v>18.600000000000001</v>
      </c>
      <c r="AD54" s="391">
        <v>25.4</v>
      </c>
      <c r="AE54" s="391">
        <v>73.7</v>
      </c>
      <c r="AF54" s="389">
        <v>3.3310615096268528</v>
      </c>
      <c r="AG54" s="391">
        <v>31.840000000000003</v>
      </c>
      <c r="AH54" s="391">
        <v>37.5</v>
      </c>
      <c r="AI54" s="389">
        <v>22.5</v>
      </c>
      <c r="AJ54" s="396">
        <v>45.3</v>
      </c>
      <c r="AK54" s="389">
        <v>14.203861580076486</v>
      </c>
      <c r="AL54" s="389" t="s">
        <v>3395</v>
      </c>
      <c r="AM54" s="389" t="s">
        <v>3395</v>
      </c>
      <c r="AN54" s="389">
        <v>45.6</v>
      </c>
      <c r="AO54" s="395">
        <v>54</v>
      </c>
      <c r="AP54" s="389">
        <v>92</v>
      </c>
      <c r="AQ54" s="382"/>
      <c r="AR54" s="382"/>
      <c r="AS54" s="382"/>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9"/>
    </row>
    <row r="55" spans="1:115">
      <c r="A55" s="329">
        <f>'Data &amp; Normalization'!B70</f>
        <v>39</v>
      </c>
      <c r="B55" s="272" t="str">
        <f>'Data &amp; Normalization'!A70</f>
        <v>Sant Genís dels Agudells</v>
      </c>
      <c r="C55" s="392">
        <v>0.14564183835182251</v>
      </c>
      <c r="D55" s="391">
        <v>0.49090000000000006</v>
      </c>
      <c r="E55" s="389">
        <v>7.1999999999999995E-2</v>
      </c>
      <c r="F55" s="396">
        <v>8.7221493566163946E-2</v>
      </c>
      <c r="G55" s="396">
        <v>9.3283124234797531E-3</v>
      </c>
      <c r="H55" s="391">
        <v>7.3976054748406211E-2</v>
      </c>
      <c r="I55" s="391">
        <v>0.41477272727272729</v>
      </c>
      <c r="J55" s="396">
        <v>8.455743006492461E-2</v>
      </c>
      <c r="K55" s="396">
        <v>3.7029016890428756E-2</v>
      </c>
      <c r="L55" s="396">
        <v>7.6028730926867096</v>
      </c>
      <c r="M55" s="396">
        <v>3.2615008739328065E-2</v>
      </c>
      <c r="N55" s="391">
        <v>2.2999999999999998</v>
      </c>
      <c r="O55" s="389">
        <v>0.314</v>
      </c>
      <c r="P55" s="389" t="s">
        <v>3395</v>
      </c>
      <c r="Q55" s="395">
        <v>79.099999999999994</v>
      </c>
      <c r="R55" s="391">
        <v>228.7</v>
      </c>
      <c r="S55" s="391">
        <v>9.5</v>
      </c>
      <c r="T55" s="391">
        <v>14.7</v>
      </c>
      <c r="U55" s="391">
        <v>29.3</v>
      </c>
      <c r="V55" s="391">
        <v>24.1</v>
      </c>
      <c r="W55" s="389">
        <v>107.5</v>
      </c>
      <c r="X55" s="388">
        <v>2.0271639975674033E-4</v>
      </c>
      <c r="Y55" s="391">
        <v>21.2</v>
      </c>
      <c r="Z55" s="389">
        <v>1.8057885906040267</v>
      </c>
      <c r="AA55" s="391">
        <v>7.3050807773355189</v>
      </c>
      <c r="AB55" s="389">
        <v>37.50040047416141</v>
      </c>
      <c r="AC55" s="391">
        <v>22.2</v>
      </c>
      <c r="AD55" s="391">
        <v>27.2</v>
      </c>
      <c r="AE55" s="391">
        <v>84.1</v>
      </c>
      <c r="AF55" s="389">
        <v>4.5258320568165988</v>
      </c>
      <c r="AG55" s="391">
        <v>11.07</v>
      </c>
      <c r="AH55" s="391">
        <v>27.5</v>
      </c>
      <c r="AI55" s="389">
        <v>22.5</v>
      </c>
      <c r="AJ55" s="396">
        <v>56.9</v>
      </c>
      <c r="AK55" s="389">
        <v>14.203861580076486</v>
      </c>
      <c r="AL55" s="389" t="s">
        <v>3395</v>
      </c>
      <c r="AM55" s="389" t="s">
        <v>3395</v>
      </c>
      <c r="AN55" s="389">
        <v>43.9</v>
      </c>
      <c r="AO55" s="395">
        <v>58</v>
      </c>
      <c r="AP55" s="389">
        <v>397</v>
      </c>
      <c r="AQ55" s="382"/>
      <c r="AR55" s="382"/>
      <c r="AS55" s="382"/>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9"/>
    </row>
    <row r="56" spans="1:115">
      <c r="A56" s="329">
        <f>'Data &amp; Normalization'!B71</f>
        <v>40</v>
      </c>
      <c r="B56" s="272" t="str">
        <f>'Data &amp; Normalization'!A71</f>
        <v>Montbau</v>
      </c>
      <c r="C56" s="392">
        <v>0.1100420926037282</v>
      </c>
      <c r="D56" s="391">
        <v>0.52310000000000001</v>
      </c>
      <c r="E56" s="389">
        <v>8.2000000000000003E-2</v>
      </c>
      <c r="F56" s="396">
        <v>0.18078478053383951</v>
      </c>
      <c r="G56" s="396">
        <v>2.0899241099993922E-2</v>
      </c>
      <c r="H56" s="391">
        <v>9.7717025802058252E-2</v>
      </c>
      <c r="I56" s="391">
        <v>0.41964285714285715</v>
      </c>
      <c r="J56" s="396">
        <v>0.11258923241357369</v>
      </c>
      <c r="K56" s="396">
        <v>4.3562708102108771E-2</v>
      </c>
      <c r="L56" s="396">
        <v>22.805920190345301</v>
      </c>
      <c r="M56" s="396">
        <v>4.8039835994666616E-2</v>
      </c>
      <c r="N56" s="391">
        <v>14.5</v>
      </c>
      <c r="O56" s="389">
        <v>0.28599999999999998</v>
      </c>
      <c r="P56" s="389" t="s">
        <v>3395</v>
      </c>
      <c r="Q56" s="395">
        <v>76.900000000000006</v>
      </c>
      <c r="R56" s="391">
        <v>242.6</v>
      </c>
      <c r="S56" s="391">
        <v>6.5</v>
      </c>
      <c r="T56" s="391">
        <v>19.600000000000001</v>
      </c>
      <c r="U56" s="391">
        <v>19.600000000000001</v>
      </c>
      <c r="V56" s="391">
        <v>24.1</v>
      </c>
      <c r="W56" s="389">
        <v>204.5</v>
      </c>
      <c r="X56" s="388">
        <v>2.365024663828637E-4</v>
      </c>
      <c r="Y56" s="391">
        <v>21.2</v>
      </c>
      <c r="Z56" s="389">
        <v>1.8057885906040267</v>
      </c>
      <c r="AA56" s="391">
        <v>7.6454668470906633</v>
      </c>
      <c r="AB56" s="389">
        <v>37.5</v>
      </c>
      <c r="AC56" s="391">
        <v>13.5</v>
      </c>
      <c r="AD56" s="391">
        <v>21.2</v>
      </c>
      <c r="AE56" s="391">
        <v>79.8</v>
      </c>
      <c r="AF56" s="389">
        <v>6.2292520991993747</v>
      </c>
      <c r="AG56" s="391">
        <v>10.75</v>
      </c>
      <c r="AH56" s="391">
        <v>27.5</v>
      </c>
      <c r="AI56" s="389">
        <v>22.5</v>
      </c>
      <c r="AJ56" s="396">
        <v>48.5</v>
      </c>
      <c r="AK56" s="389">
        <v>14.203861580076486</v>
      </c>
      <c r="AL56" s="389" t="s">
        <v>3395</v>
      </c>
      <c r="AM56" s="389" t="s">
        <v>3395</v>
      </c>
      <c r="AN56" s="389">
        <v>42.2</v>
      </c>
      <c r="AO56" s="395">
        <v>52</v>
      </c>
      <c r="AP56" s="389">
        <v>255</v>
      </c>
      <c r="AQ56" s="382"/>
      <c r="AR56" s="382"/>
      <c r="AS56" s="382"/>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9"/>
    </row>
    <row r="57" spans="1:115">
      <c r="A57" s="329">
        <f>'Data &amp; Normalization'!B72</f>
        <v>41</v>
      </c>
      <c r="B57" s="272" t="str">
        <f>'Data &amp; Normalization'!A72</f>
        <v>la Vall d'Hebron</v>
      </c>
      <c r="C57" s="392">
        <v>0.11008522727272728</v>
      </c>
      <c r="D57" s="391">
        <v>0.4854</v>
      </c>
      <c r="E57" s="389">
        <v>7.9000000000000001E-2</v>
      </c>
      <c r="F57" s="396">
        <v>5.1976114045079562E-2</v>
      </c>
      <c r="G57" s="396">
        <v>4.0845443144293721E-3</v>
      </c>
      <c r="H57" s="391">
        <v>0</v>
      </c>
      <c r="I57" s="391">
        <v>0.395016151361329</v>
      </c>
      <c r="J57" s="396">
        <v>8.1884183033608324E-2</v>
      </c>
      <c r="K57" s="396">
        <v>3.0359355638166045E-2</v>
      </c>
      <c r="L57" s="396">
        <v>24.366863959983998</v>
      </c>
      <c r="M57" s="396">
        <v>0.18268843556199879</v>
      </c>
      <c r="N57" s="391">
        <v>9.6999999999999993</v>
      </c>
      <c r="O57" s="389">
        <v>0.158</v>
      </c>
      <c r="P57" s="389" t="s">
        <v>3395</v>
      </c>
      <c r="Q57" s="395">
        <v>80.3</v>
      </c>
      <c r="R57" s="391">
        <v>275.2</v>
      </c>
      <c r="S57" s="391">
        <v>8.1</v>
      </c>
      <c r="T57" s="391">
        <v>12.1</v>
      </c>
      <c r="U57" s="391">
        <v>12.1</v>
      </c>
      <c r="V57" s="391">
        <v>24.1</v>
      </c>
      <c r="W57" s="389">
        <v>106</v>
      </c>
      <c r="X57" s="388">
        <v>1.0135819987837016E-4</v>
      </c>
      <c r="Y57" s="391">
        <v>21.2</v>
      </c>
      <c r="Z57" s="389">
        <v>1.8057885906040267</v>
      </c>
      <c r="AA57" s="391">
        <v>6.714962385065478</v>
      </c>
      <c r="AB57" s="389">
        <v>37.500000000000007</v>
      </c>
      <c r="AC57" s="391">
        <v>7.7</v>
      </c>
      <c r="AD57" s="391">
        <v>18.899999999999999</v>
      </c>
      <c r="AE57" s="391">
        <v>95.8</v>
      </c>
      <c r="AF57" s="389">
        <v>4.3215211754537597</v>
      </c>
      <c r="AG57" s="391">
        <v>25.03</v>
      </c>
      <c r="AH57" s="391">
        <v>47.5</v>
      </c>
      <c r="AI57" s="389">
        <v>27.5</v>
      </c>
      <c r="AJ57" s="396">
        <v>68.2</v>
      </c>
      <c r="AK57" s="389">
        <v>14.203861580076486</v>
      </c>
      <c r="AL57" s="389" t="s">
        <v>3395</v>
      </c>
      <c r="AM57" s="389" t="s">
        <v>3395</v>
      </c>
      <c r="AN57" s="389">
        <v>34.299999999999997</v>
      </c>
      <c r="AO57" s="395">
        <v>42</v>
      </c>
      <c r="AP57" s="389">
        <v>34</v>
      </c>
      <c r="AQ57" s="382"/>
      <c r="AR57" s="382"/>
      <c r="AS57" s="382"/>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9"/>
    </row>
    <row r="58" spans="1:115">
      <c r="A58" s="329">
        <f>'Data &amp; Normalization'!B73</f>
        <v>42</v>
      </c>
      <c r="B58" s="272" t="str">
        <f>'Data &amp; Normalization'!A73</f>
        <v>la Clota</v>
      </c>
      <c r="C58" s="392">
        <v>8.2706766917293228E-2</v>
      </c>
      <c r="D58" s="391">
        <v>0.99250000000000005</v>
      </c>
      <c r="E58" s="389">
        <v>9.4E-2</v>
      </c>
      <c r="F58" s="396">
        <v>3.4138075005525945E-2</v>
      </c>
      <c r="G58" s="396">
        <v>0</v>
      </c>
      <c r="H58" s="391">
        <v>0</v>
      </c>
      <c r="I58" s="391">
        <v>0.39535500394661932</v>
      </c>
      <c r="J58" s="396">
        <v>0.20674411179605573</v>
      </c>
      <c r="K58" s="396">
        <v>5.5873925501432664E-2</v>
      </c>
      <c r="L58" s="396">
        <v>3.6972499964941301</v>
      </c>
      <c r="M58" s="396">
        <v>2.0998600093327113E-2</v>
      </c>
      <c r="N58" s="391">
        <v>0</v>
      </c>
      <c r="O58" s="389">
        <v>0.21</v>
      </c>
      <c r="P58" s="389" t="s">
        <v>3395</v>
      </c>
      <c r="Q58" s="395">
        <v>79.3</v>
      </c>
      <c r="R58" s="391">
        <v>275.2</v>
      </c>
      <c r="S58" s="391">
        <v>2</v>
      </c>
      <c r="T58" s="391">
        <v>12.1</v>
      </c>
      <c r="U58" s="391">
        <v>12.1</v>
      </c>
      <c r="V58" s="391">
        <v>24.1</v>
      </c>
      <c r="W58" s="389">
        <v>136.5</v>
      </c>
      <c r="X58" s="388">
        <v>4.0543279951348065E-4</v>
      </c>
      <c r="Y58" s="391">
        <v>21.2</v>
      </c>
      <c r="Z58" s="389">
        <v>1.8057885906040267</v>
      </c>
      <c r="AA58" s="391">
        <v>3.9170506912442398</v>
      </c>
      <c r="AB58" s="389">
        <v>37.514863258026161</v>
      </c>
      <c r="AC58" s="391">
        <v>118.8</v>
      </c>
      <c r="AD58" s="391">
        <v>33</v>
      </c>
      <c r="AE58" s="391">
        <v>93.5</v>
      </c>
      <c r="AF58" s="389">
        <v>2.4390243902439024</v>
      </c>
      <c r="AG58" s="391">
        <v>20.79</v>
      </c>
      <c r="AH58" s="391">
        <v>32.5</v>
      </c>
      <c r="AI58" s="389">
        <v>22.5</v>
      </c>
      <c r="AJ58" s="396">
        <v>6</v>
      </c>
      <c r="AK58" s="389">
        <v>14.203861580076486</v>
      </c>
      <c r="AL58" s="389" t="s">
        <v>3395</v>
      </c>
      <c r="AM58" s="389" t="s">
        <v>3395</v>
      </c>
      <c r="AN58" s="389">
        <v>42.6</v>
      </c>
      <c r="AO58" s="395">
        <v>57</v>
      </c>
      <c r="AP58" s="389">
        <v>392</v>
      </c>
      <c r="AQ58" s="382"/>
      <c r="AR58" s="382"/>
      <c r="AS58" s="382"/>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9"/>
    </row>
    <row r="59" spans="1:115">
      <c r="A59" s="329">
        <f>'Data &amp; Normalization'!B74</f>
        <v>43</v>
      </c>
      <c r="B59" s="272" t="str">
        <f>'Data &amp; Normalization'!A74</f>
        <v>Horta</v>
      </c>
      <c r="C59" s="392">
        <v>0.10394875911319718</v>
      </c>
      <c r="D59" s="391">
        <v>0.59920000000000007</v>
      </c>
      <c r="E59" s="389">
        <v>7.6999999999999999E-2</v>
      </c>
      <c r="F59" s="396">
        <v>3.478337323164922E-2</v>
      </c>
      <c r="G59" s="396">
        <v>9.3397084861537721E-3</v>
      </c>
      <c r="H59" s="391">
        <v>6.1186718357637351E-3</v>
      </c>
      <c r="I59" s="391">
        <v>0.37152590998744844</v>
      </c>
      <c r="J59" s="396">
        <v>0.11618380054511415</v>
      </c>
      <c r="K59" s="396">
        <v>6.9607755138676952E-2</v>
      </c>
      <c r="L59" s="396">
        <v>14.5606207897739</v>
      </c>
      <c r="M59" s="396">
        <v>5.4417061658802571E-2</v>
      </c>
      <c r="N59" s="391">
        <v>5.8</v>
      </c>
      <c r="O59" s="389">
        <v>0.23100000000000001</v>
      </c>
      <c r="P59" s="389" t="s">
        <v>3395</v>
      </c>
      <c r="Q59" s="395">
        <v>81.900000000000006</v>
      </c>
      <c r="R59" s="391">
        <v>217.3</v>
      </c>
      <c r="S59" s="391">
        <v>7.1</v>
      </c>
      <c r="T59" s="391">
        <v>16.3</v>
      </c>
      <c r="U59" s="391">
        <v>15</v>
      </c>
      <c r="V59" s="391">
        <v>24.1</v>
      </c>
      <c r="W59" s="389">
        <v>193.5</v>
      </c>
      <c r="X59" s="388">
        <v>2.8042435299682413E-3</v>
      </c>
      <c r="Y59" s="391">
        <v>21.2</v>
      </c>
      <c r="Z59" s="389">
        <v>1.8057885906040267</v>
      </c>
      <c r="AA59" s="391">
        <v>8.6328762157916987</v>
      </c>
      <c r="AB59" s="389">
        <v>39.86295904869224</v>
      </c>
      <c r="AC59" s="391">
        <v>18</v>
      </c>
      <c r="AD59" s="391">
        <v>22.3</v>
      </c>
      <c r="AE59" s="391">
        <v>79.8</v>
      </c>
      <c r="AF59" s="389">
        <v>3.7577137819570972</v>
      </c>
      <c r="AG59" s="391">
        <v>18.32</v>
      </c>
      <c r="AH59" s="391">
        <v>32.5</v>
      </c>
      <c r="AI59" s="389">
        <v>22.5</v>
      </c>
      <c r="AJ59" s="396">
        <v>105</v>
      </c>
      <c r="AK59" s="389">
        <v>14.203861580076486</v>
      </c>
      <c r="AL59" s="389" t="s">
        <v>3395</v>
      </c>
      <c r="AM59" s="389" t="s">
        <v>3395</v>
      </c>
      <c r="AN59" s="389">
        <v>38.799999999999997</v>
      </c>
      <c r="AO59" s="395">
        <v>35</v>
      </c>
      <c r="AP59" s="389">
        <v>71</v>
      </c>
      <c r="AQ59" s="382"/>
      <c r="AR59" s="382"/>
      <c r="AS59" s="382"/>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9"/>
    </row>
    <row r="60" spans="1:115">
      <c r="A60" s="329">
        <f>'Data &amp; Normalization'!B75</f>
        <v>44</v>
      </c>
      <c r="B60" s="272" t="str">
        <f>'Data &amp; Normalization'!A75</f>
        <v>Vilapicina i la Torre Llobeta</v>
      </c>
      <c r="C60" s="392">
        <v>0.10394875911319718</v>
      </c>
      <c r="D60" s="391">
        <v>0.27560000000000001</v>
      </c>
      <c r="E60" s="389">
        <v>8.3000000000000004E-2</v>
      </c>
      <c r="F60" s="396">
        <v>2.5246708015005673E-2</v>
      </c>
      <c r="G60" s="396">
        <v>1.1739723142045718E-2</v>
      </c>
      <c r="H60" s="391">
        <v>0.88033588576917821</v>
      </c>
      <c r="I60" s="391">
        <v>0.36575033799008561</v>
      </c>
      <c r="J60" s="396">
        <v>0.13381702694428152</v>
      </c>
      <c r="K60" s="396">
        <v>7.6652113514586229E-2</v>
      </c>
      <c r="L60" s="396">
        <v>17.967277854344701</v>
      </c>
      <c r="M60" s="396">
        <v>9.796283347571131E-3</v>
      </c>
      <c r="N60" s="391">
        <v>0.8</v>
      </c>
      <c r="O60" s="389">
        <v>0.13200000000000001</v>
      </c>
      <c r="P60" s="389" t="s">
        <v>3395</v>
      </c>
      <c r="Q60" s="395">
        <v>81.099999999999994</v>
      </c>
      <c r="R60" s="391">
        <v>261.5</v>
      </c>
      <c r="S60" s="391">
        <v>6.2</v>
      </c>
      <c r="T60" s="391">
        <v>10.5</v>
      </c>
      <c r="U60" s="391">
        <v>24.8</v>
      </c>
      <c r="V60" s="391">
        <v>12.3</v>
      </c>
      <c r="W60" s="389">
        <v>133.5</v>
      </c>
      <c r="X60" s="388">
        <v>1.0135819987837016E-4</v>
      </c>
      <c r="Y60" s="391">
        <v>24.1</v>
      </c>
      <c r="Z60" s="389">
        <v>1.0080645161290323</v>
      </c>
      <c r="AA60" s="391">
        <v>8.1447401143994025</v>
      </c>
      <c r="AB60" s="389">
        <v>40.739213755086766</v>
      </c>
      <c r="AC60" s="391">
        <v>11.4</v>
      </c>
      <c r="AD60" s="391">
        <v>22.3</v>
      </c>
      <c r="AE60" s="391">
        <v>63.8</v>
      </c>
      <c r="AF60" s="389">
        <v>4.3106464026120417</v>
      </c>
      <c r="AG60" s="391">
        <v>37.97</v>
      </c>
      <c r="AH60" s="391">
        <v>37.5</v>
      </c>
      <c r="AI60" s="389">
        <v>27.5</v>
      </c>
      <c r="AJ60" s="396">
        <v>29.8</v>
      </c>
      <c r="AK60" s="389">
        <v>24.845828118113705</v>
      </c>
      <c r="AL60" s="389" t="s">
        <v>3395</v>
      </c>
      <c r="AM60" s="389" t="s">
        <v>3395</v>
      </c>
      <c r="AN60" s="389">
        <v>38.6</v>
      </c>
      <c r="AO60" s="395">
        <v>32</v>
      </c>
      <c r="AP60" s="389">
        <v>134</v>
      </c>
      <c r="AQ60" s="382"/>
      <c r="AR60" s="382"/>
      <c r="AS60" s="382"/>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9"/>
    </row>
    <row r="61" spans="1:115">
      <c r="A61" s="329">
        <f>'Data &amp; Normalization'!B76</f>
        <v>45</v>
      </c>
      <c r="B61" s="272" t="str">
        <f>'Data &amp; Normalization'!A76</f>
        <v>Porta</v>
      </c>
      <c r="C61" s="392">
        <v>7.4950690335305714E-2</v>
      </c>
      <c r="D61" s="391">
        <v>0.28899999999999998</v>
      </c>
      <c r="E61" s="389">
        <v>9.5000000000000001E-2</v>
      </c>
      <c r="F61" s="396">
        <v>2.2270834611112247E-2</v>
      </c>
      <c r="G61" s="396">
        <v>2.4381914676928271E-2</v>
      </c>
      <c r="H61" s="391">
        <v>0.94191327646951506</v>
      </c>
      <c r="I61" s="391">
        <v>0.47145953757225434</v>
      </c>
      <c r="J61" s="396">
        <v>0.15847563057916134</v>
      </c>
      <c r="K61" s="396">
        <v>6.2235841081994925E-2</v>
      </c>
      <c r="L61" s="396">
        <v>21.1965522763705</v>
      </c>
      <c r="M61" s="396">
        <v>2.8264090967257814E-2</v>
      </c>
      <c r="N61" s="391">
        <v>4.5</v>
      </c>
      <c r="O61" s="389">
        <v>0.153</v>
      </c>
      <c r="P61" s="389" t="s">
        <v>3395</v>
      </c>
      <c r="Q61" s="395">
        <v>81.400000000000006</v>
      </c>
      <c r="R61" s="391">
        <v>253.5</v>
      </c>
      <c r="S61" s="391">
        <v>6</v>
      </c>
      <c r="T61" s="391">
        <v>15</v>
      </c>
      <c r="U61" s="391">
        <v>19.100000000000001</v>
      </c>
      <c r="V61" s="391">
        <v>12.3</v>
      </c>
      <c r="W61" s="389">
        <v>160.5</v>
      </c>
      <c r="X61" s="388">
        <v>3.7502533954996958E-3</v>
      </c>
      <c r="Y61" s="391">
        <v>24.1</v>
      </c>
      <c r="Z61" s="389">
        <v>1.0080645161290323</v>
      </c>
      <c r="AA61" s="391">
        <v>8.0568720379146921</v>
      </c>
      <c r="AB61" s="389">
        <v>40.801373237757673</v>
      </c>
      <c r="AC61" s="391">
        <v>9.6</v>
      </c>
      <c r="AD61" s="391">
        <v>24.8</v>
      </c>
      <c r="AE61" s="391">
        <v>64.400000000000006</v>
      </c>
      <c r="AF61" s="389">
        <v>4.2468531200979456</v>
      </c>
      <c r="AG61" s="391">
        <v>22.43</v>
      </c>
      <c r="AH61" s="391">
        <v>37</v>
      </c>
      <c r="AI61" s="389">
        <v>27.5</v>
      </c>
      <c r="AJ61" s="396">
        <v>39.799999999999997</v>
      </c>
      <c r="AK61" s="389">
        <v>24.845828118113705</v>
      </c>
      <c r="AL61" s="389" t="s">
        <v>3395</v>
      </c>
      <c r="AM61" s="389" t="s">
        <v>3395</v>
      </c>
      <c r="AN61" s="389">
        <v>42.6</v>
      </c>
      <c r="AO61" s="395">
        <v>31</v>
      </c>
      <c r="AP61" s="389">
        <v>182</v>
      </c>
      <c r="AQ61" s="382"/>
      <c r="AR61" s="382"/>
      <c r="AS61" s="382"/>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9"/>
    </row>
    <row r="62" spans="1:115">
      <c r="A62" s="329">
        <f>'Data &amp; Normalization'!B77</f>
        <v>46</v>
      </c>
      <c r="B62" s="272" t="str">
        <f>'Data &amp; Normalization'!A77</f>
        <v>el Turó de la Peira</v>
      </c>
      <c r="C62" s="392">
        <v>9.5448400180261378E-2</v>
      </c>
      <c r="D62" s="391">
        <v>0.30449999999999999</v>
      </c>
      <c r="E62" s="389">
        <v>0.154</v>
      </c>
      <c r="F62" s="396">
        <v>3.4903382267013457E-2</v>
      </c>
      <c r="G62" s="396">
        <v>4.3952407299202136E-3</v>
      </c>
      <c r="H62" s="391">
        <v>0.52824299109978212</v>
      </c>
      <c r="I62" s="391">
        <v>0.48758107894320518</v>
      </c>
      <c r="J62" s="396">
        <v>0.1154224688153361</v>
      </c>
      <c r="K62" s="396">
        <v>8.8163868651673527E-2</v>
      </c>
      <c r="L62" s="396">
        <v>32.297528521673797</v>
      </c>
      <c r="M62" s="396">
        <v>1.6553683125550483E-2</v>
      </c>
      <c r="N62" s="391">
        <v>5.7</v>
      </c>
      <c r="O62" s="389">
        <v>0.17</v>
      </c>
      <c r="P62" s="389" t="s">
        <v>3395</v>
      </c>
      <c r="Q62" s="395">
        <v>81</v>
      </c>
      <c r="R62" s="391">
        <v>212.4</v>
      </c>
      <c r="S62" s="391">
        <v>6</v>
      </c>
      <c r="T62" s="391">
        <v>15.2</v>
      </c>
      <c r="U62" s="391">
        <v>15.2</v>
      </c>
      <c r="V62" s="391">
        <v>12.3</v>
      </c>
      <c r="W62" s="389">
        <v>231</v>
      </c>
      <c r="X62" s="388">
        <v>7.0950739914859109E-4</v>
      </c>
      <c r="Y62" s="391">
        <v>24.1</v>
      </c>
      <c r="Z62" s="389">
        <v>1.0080645161290323</v>
      </c>
      <c r="AA62" s="391">
        <v>8.330802712825184</v>
      </c>
      <c r="AB62" s="389">
        <v>40.544217687074827</v>
      </c>
      <c r="AC62" s="391">
        <v>24.8</v>
      </c>
      <c r="AD62" s="391">
        <v>30.7</v>
      </c>
      <c r="AE62" s="391">
        <v>51.9</v>
      </c>
      <c r="AF62" s="389">
        <v>5.3564620663362561</v>
      </c>
      <c r="AG62" s="391">
        <v>12.29</v>
      </c>
      <c r="AH62" s="391">
        <v>27.5</v>
      </c>
      <c r="AI62" s="389">
        <v>22.5</v>
      </c>
      <c r="AJ62" s="396">
        <v>4.2</v>
      </c>
      <c r="AK62" s="389">
        <v>24.845828118113705</v>
      </c>
      <c r="AL62" s="389" t="s">
        <v>3395</v>
      </c>
      <c r="AM62" s="389" t="s">
        <v>3395</v>
      </c>
      <c r="AN62" s="389">
        <v>48.7</v>
      </c>
      <c r="AO62" s="395">
        <v>31</v>
      </c>
      <c r="AP62" s="389">
        <v>241</v>
      </c>
      <c r="AQ62" s="382"/>
      <c r="AR62" s="382"/>
      <c r="AS62" s="382"/>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9"/>
    </row>
    <row r="63" spans="1:115">
      <c r="A63" s="329">
        <f>'Data &amp; Normalization'!B78</f>
        <v>47</v>
      </c>
      <c r="B63" s="272" t="str">
        <f>'Data &amp; Normalization'!A78</f>
        <v>Can Peguera</v>
      </c>
      <c r="C63" s="392">
        <v>0.19020953757225434</v>
      </c>
      <c r="D63" s="391">
        <v>0.74459999999999993</v>
      </c>
      <c r="E63" s="389">
        <v>0.13</v>
      </c>
      <c r="F63" s="396">
        <v>7.6134133589262437E-2</v>
      </c>
      <c r="G63" s="396">
        <v>0</v>
      </c>
      <c r="H63" s="391">
        <v>0</v>
      </c>
      <c r="I63" s="391">
        <v>0.5278622087132725</v>
      </c>
      <c r="J63" s="396">
        <v>4.9089685006660846E-2</v>
      </c>
      <c r="K63" s="396">
        <v>2.6933701657458564E-2</v>
      </c>
      <c r="L63" s="396">
        <v>12.6967249189639</v>
      </c>
      <c r="M63" s="396">
        <v>5.3573219120195961E-3</v>
      </c>
      <c r="N63" s="391">
        <v>2.6</v>
      </c>
      <c r="O63" s="389">
        <v>0.153</v>
      </c>
      <c r="P63" s="389" t="s">
        <v>3395</v>
      </c>
      <c r="Q63" s="395">
        <v>77.7</v>
      </c>
      <c r="R63" s="391">
        <v>212.4</v>
      </c>
      <c r="S63" s="391">
        <v>5.4</v>
      </c>
      <c r="T63" s="391">
        <v>15.2</v>
      </c>
      <c r="U63" s="391">
        <v>15.2</v>
      </c>
      <c r="V63" s="391">
        <v>12.3</v>
      </c>
      <c r="W63" s="389">
        <v>256.5</v>
      </c>
      <c r="X63" s="388">
        <v>1.0135819987837016E-4</v>
      </c>
      <c r="Y63" s="391">
        <v>24.1</v>
      </c>
      <c r="Z63" s="389">
        <v>1.0080645161290323</v>
      </c>
      <c r="AA63" s="391">
        <v>7.9343365253077973</v>
      </c>
      <c r="AB63" s="389">
        <v>40.275862068965516</v>
      </c>
      <c r="AC63" s="391">
        <v>86.2</v>
      </c>
      <c r="AD63" s="391">
        <v>45.8</v>
      </c>
      <c r="AE63" s="391">
        <v>51.5</v>
      </c>
      <c r="AF63" s="389">
        <v>4.3936731107205622</v>
      </c>
      <c r="AG63" s="391">
        <v>11.73</v>
      </c>
      <c r="AH63" s="391">
        <v>32.5</v>
      </c>
      <c r="AI63" s="389">
        <v>17.5</v>
      </c>
      <c r="AJ63" s="396">
        <v>0.6</v>
      </c>
      <c r="AK63" s="389">
        <v>24.845828118113705</v>
      </c>
      <c r="AL63" s="389" t="s">
        <v>3395</v>
      </c>
      <c r="AM63" s="389" t="s">
        <v>3395</v>
      </c>
      <c r="AN63" s="389">
        <v>54.1</v>
      </c>
      <c r="AO63" s="395">
        <v>37</v>
      </c>
      <c r="AP63" s="389">
        <v>312</v>
      </c>
      <c r="AQ63" s="382"/>
      <c r="AR63" s="382"/>
      <c r="AS63" s="382"/>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9"/>
    </row>
    <row r="64" spans="1:115">
      <c r="A64" s="329">
        <f>'Data &amp; Normalization'!B79</f>
        <v>48</v>
      </c>
      <c r="B64" s="272" t="str">
        <f>'Data &amp; Normalization'!A79</f>
        <v>la Guineueta</v>
      </c>
      <c r="C64" s="392">
        <v>0.12086695143173548</v>
      </c>
      <c r="D64" s="391">
        <v>0.30049999999999999</v>
      </c>
      <c r="E64" s="389">
        <v>6.9000000000000006E-2</v>
      </c>
      <c r="F64" s="396">
        <v>2.4325332845183865E-2</v>
      </c>
      <c r="G64" s="396">
        <v>3.530869586645357E-2</v>
      </c>
      <c r="H64" s="391">
        <v>0.23354786026922764</v>
      </c>
      <c r="I64" s="391">
        <v>0.40171064076543928</v>
      </c>
      <c r="J64" s="396">
        <v>7.4527750593172015E-2</v>
      </c>
      <c r="K64" s="396">
        <v>6.1387740427826715E-2</v>
      </c>
      <c r="L64" s="396">
        <v>54.123204571697698</v>
      </c>
      <c r="M64" s="396">
        <v>4.1383340491294281E-2</v>
      </c>
      <c r="N64" s="391">
        <v>12</v>
      </c>
      <c r="O64" s="389">
        <v>0.19500000000000001</v>
      </c>
      <c r="P64" s="389" t="s">
        <v>3395</v>
      </c>
      <c r="Q64" s="395">
        <v>82.2</v>
      </c>
      <c r="R64" s="391">
        <v>268.2</v>
      </c>
      <c r="S64" s="391">
        <v>8.6</v>
      </c>
      <c r="T64" s="391">
        <v>26.5</v>
      </c>
      <c r="U64" s="391">
        <v>24.3</v>
      </c>
      <c r="V64" s="391">
        <v>12.3</v>
      </c>
      <c r="W64" s="389">
        <v>251</v>
      </c>
      <c r="X64" s="388">
        <v>3.7164673288735725E-4</v>
      </c>
      <c r="Y64" s="391">
        <v>24.1</v>
      </c>
      <c r="Z64" s="389">
        <v>1.0080645161290323</v>
      </c>
      <c r="AA64" s="391">
        <v>10.706352732119058</v>
      </c>
      <c r="AB64" s="389">
        <v>39.687872660341164</v>
      </c>
      <c r="AC64" s="391">
        <v>9</v>
      </c>
      <c r="AD64" s="391">
        <v>22.7</v>
      </c>
      <c r="AE64" s="391">
        <v>53.8</v>
      </c>
      <c r="AF64" s="389">
        <v>4.49489364470175</v>
      </c>
      <c r="AG64" s="391">
        <v>25.83</v>
      </c>
      <c r="AH64" s="391">
        <v>42.5</v>
      </c>
      <c r="AI64" s="389">
        <v>27.5</v>
      </c>
      <c r="AJ64" s="396">
        <v>33</v>
      </c>
      <c r="AK64" s="389">
        <v>24.845828118113705</v>
      </c>
      <c r="AL64" s="389" t="s">
        <v>3395</v>
      </c>
      <c r="AM64" s="389" t="s">
        <v>3395</v>
      </c>
      <c r="AN64" s="389">
        <v>38.1</v>
      </c>
      <c r="AO64" s="395">
        <v>51</v>
      </c>
      <c r="AP64" s="389">
        <v>146</v>
      </c>
      <c r="AQ64" s="382"/>
      <c r="AR64" s="382"/>
      <c r="AS64" s="382"/>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9"/>
    </row>
    <row r="65" spans="1:115">
      <c r="A65" s="329">
        <f>'Data &amp; Normalization'!B80</f>
        <v>49</v>
      </c>
      <c r="B65" s="272" t="str">
        <f>'Data &amp; Normalization'!A80</f>
        <v>Canyelles</v>
      </c>
      <c r="C65" s="392">
        <v>0.14387031408308004</v>
      </c>
      <c r="D65" s="391">
        <v>0.1018</v>
      </c>
      <c r="E65" s="389">
        <v>6.7000000000000004E-2</v>
      </c>
      <c r="F65" s="396">
        <v>2.9749324832297055E-2</v>
      </c>
      <c r="G65" s="396">
        <v>2.2289407368927122E-2</v>
      </c>
      <c r="H65" s="391">
        <v>0.19135792349637584</v>
      </c>
      <c r="I65" s="391">
        <v>0.40588010691103477</v>
      </c>
      <c r="J65" s="396">
        <v>0.10491315584838815</v>
      </c>
      <c r="K65" s="396">
        <v>6.6037735849056603E-2</v>
      </c>
      <c r="L65" s="396">
        <v>32.936211073482603</v>
      </c>
      <c r="M65" s="396">
        <v>2.2876650006614544E-2</v>
      </c>
      <c r="N65" s="391">
        <v>5.4</v>
      </c>
      <c r="O65" s="389">
        <v>0.23599999999999999</v>
      </c>
      <c r="P65" s="389" t="s">
        <v>3395</v>
      </c>
      <c r="Q65" s="395">
        <v>80.599999999999994</v>
      </c>
      <c r="R65" s="391">
        <v>399.4</v>
      </c>
      <c r="S65" s="391">
        <v>8.8000000000000007</v>
      </c>
      <c r="T65" s="391">
        <v>4.8</v>
      </c>
      <c r="U65" s="391">
        <v>14.3</v>
      </c>
      <c r="V65" s="391">
        <v>12.3</v>
      </c>
      <c r="W65" s="389">
        <v>232</v>
      </c>
      <c r="X65" s="388">
        <v>1.6893033313061694E-3</v>
      </c>
      <c r="Y65" s="391">
        <v>24.1</v>
      </c>
      <c r="Z65" s="389">
        <v>1.0080645161290323</v>
      </c>
      <c r="AA65" s="391">
        <v>11.111111111111111</v>
      </c>
      <c r="AB65" s="389">
        <v>39.688376838704187</v>
      </c>
      <c r="AC65" s="391">
        <v>41.9</v>
      </c>
      <c r="AD65" s="391">
        <v>28.4</v>
      </c>
      <c r="AE65" s="391">
        <v>52.2</v>
      </c>
      <c r="AF65" s="389">
        <v>3.3444331837266543</v>
      </c>
      <c r="AG65" s="391">
        <v>5.26</v>
      </c>
      <c r="AH65" s="391">
        <v>32.5</v>
      </c>
      <c r="AI65" s="389">
        <v>27.5</v>
      </c>
      <c r="AJ65" s="396">
        <v>56</v>
      </c>
      <c r="AK65" s="389">
        <v>24.845828118113705</v>
      </c>
      <c r="AL65" s="389" t="s">
        <v>3395</v>
      </c>
      <c r="AM65" s="389" t="s">
        <v>3395</v>
      </c>
      <c r="AN65" s="389">
        <v>38.799999999999997</v>
      </c>
      <c r="AO65" s="395">
        <v>44</v>
      </c>
      <c r="AP65" s="389">
        <v>206</v>
      </c>
      <c r="AQ65" s="382"/>
      <c r="AR65" s="382"/>
      <c r="AS65" s="382"/>
      <c r="AT65" s="336"/>
      <c r="AU65" s="336"/>
      <c r="AV65" s="336"/>
      <c r="AW65" s="336"/>
      <c r="AX65" s="336"/>
      <c r="AY65" s="336"/>
      <c r="AZ65" s="336"/>
      <c r="BA65" s="336"/>
      <c r="BB65" s="336"/>
      <c r="BC65" s="336"/>
      <c r="BD65" s="336"/>
      <c r="BE65" s="336"/>
      <c r="BF65" s="336"/>
      <c r="BG65" s="336"/>
      <c r="BH65" s="336"/>
      <c r="BI65" s="336"/>
      <c r="BJ65" s="336"/>
      <c r="BK65" s="336"/>
      <c r="BL65" s="336"/>
      <c r="BM65" s="336"/>
      <c r="BN65" s="336"/>
      <c r="BO65" s="336"/>
      <c r="BP65" s="336"/>
      <c r="BQ65" s="336"/>
      <c r="BR65" s="336"/>
      <c r="BS65" s="336"/>
      <c r="BT65" s="336"/>
      <c r="BU65" s="336"/>
      <c r="BV65" s="336"/>
      <c r="BW65" s="336"/>
      <c r="BX65" s="336"/>
      <c r="BY65" s="336"/>
      <c r="BZ65" s="336"/>
      <c r="CA65" s="336"/>
      <c r="CB65" s="336"/>
      <c r="CC65" s="336"/>
      <c r="CD65" s="336"/>
      <c r="CE65" s="336"/>
      <c r="CF65" s="336"/>
      <c r="CG65" s="336"/>
      <c r="CH65" s="336"/>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6"/>
      <c r="DJ65" s="336"/>
      <c r="DK65" s="339"/>
    </row>
    <row r="66" spans="1:115">
      <c r="A66" s="329">
        <f>'Data &amp; Normalization'!B81</f>
        <v>50</v>
      </c>
      <c r="B66" s="272" t="str">
        <f>'Data &amp; Normalization'!A81</f>
        <v>les Roquetes</v>
      </c>
      <c r="C66" s="392">
        <v>7.6543925775587121E-2</v>
      </c>
      <c r="D66" s="391">
        <v>0.83290000000000008</v>
      </c>
      <c r="E66" s="389">
        <v>0.17599999999999999</v>
      </c>
      <c r="F66" s="396">
        <v>3.2767910096092687E-2</v>
      </c>
      <c r="G66" s="396">
        <v>4.0368603153158799E-3</v>
      </c>
      <c r="H66" s="391">
        <v>0.9170275378025492</v>
      </c>
      <c r="I66" s="391">
        <v>0.47176204819277107</v>
      </c>
      <c r="J66" s="396">
        <v>0.11003803930070757</v>
      </c>
      <c r="K66" s="396">
        <v>7.3194283507145616E-2</v>
      </c>
      <c r="L66" s="396">
        <v>9.7914796357956693</v>
      </c>
      <c r="M66" s="396">
        <v>2.9451341767797214E-2</v>
      </c>
      <c r="N66" s="391">
        <v>1.6</v>
      </c>
      <c r="O66" s="389">
        <v>0.17</v>
      </c>
      <c r="P66" s="389" t="s">
        <v>3395</v>
      </c>
      <c r="Q66" s="395">
        <v>79.3</v>
      </c>
      <c r="R66" s="391">
        <v>333.3</v>
      </c>
      <c r="S66" s="391">
        <v>7.8</v>
      </c>
      <c r="T66" s="391">
        <v>25.5</v>
      </c>
      <c r="U66" s="391">
        <v>29.8</v>
      </c>
      <c r="V66" s="391">
        <v>12.3</v>
      </c>
      <c r="W66" s="389">
        <v>240</v>
      </c>
      <c r="X66" s="388">
        <v>7.7707953240083801E-4</v>
      </c>
      <c r="Y66" s="391">
        <v>24.1</v>
      </c>
      <c r="Z66" s="389">
        <v>1.0080645161290323</v>
      </c>
      <c r="AA66" s="391">
        <v>9.7486380579183791</v>
      </c>
      <c r="AB66" s="389">
        <v>39.687907391615454</v>
      </c>
      <c r="AC66" s="391">
        <v>24.3</v>
      </c>
      <c r="AD66" s="391">
        <v>36.6</v>
      </c>
      <c r="AE66" s="391">
        <v>49.7</v>
      </c>
      <c r="AF66" s="389">
        <v>2.6779597683253411</v>
      </c>
      <c r="AG66" s="391">
        <v>10.220000000000001</v>
      </c>
      <c r="AH66" s="391">
        <v>32.5</v>
      </c>
      <c r="AI66" s="389">
        <v>27.5</v>
      </c>
      <c r="AJ66" s="396">
        <v>51.3</v>
      </c>
      <c r="AK66" s="389">
        <v>24.845828118113705</v>
      </c>
      <c r="AL66" s="389" t="s">
        <v>3395</v>
      </c>
      <c r="AM66" s="389" t="s">
        <v>3395</v>
      </c>
      <c r="AN66" s="389">
        <v>51.5</v>
      </c>
      <c r="AO66" s="395">
        <v>37</v>
      </c>
      <c r="AP66" s="389">
        <v>61</v>
      </c>
      <c r="AQ66" s="382"/>
      <c r="AR66" s="382"/>
      <c r="AS66" s="382"/>
      <c r="AT66" s="336"/>
      <c r="AU66" s="336"/>
      <c r="AV66" s="336"/>
      <c r="AW66" s="336"/>
      <c r="AX66" s="336"/>
      <c r="AY66" s="336"/>
      <c r="AZ66" s="336"/>
      <c r="BA66" s="336"/>
      <c r="BB66" s="336"/>
      <c r="BC66" s="336"/>
      <c r="BD66" s="336"/>
      <c r="BE66" s="336"/>
      <c r="BF66" s="336"/>
      <c r="BG66" s="336"/>
      <c r="BH66" s="336"/>
      <c r="BI66" s="336"/>
      <c r="BJ66" s="336"/>
      <c r="BK66" s="336"/>
      <c r="BL66" s="336"/>
      <c r="BM66" s="336"/>
      <c r="BN66" s="336"/>
      <c r="BO66" s="336"/>
      <c r="BP66" s="336"/>
      <c r="BQ66" s="336"/>
      <c r="BR66" s="336"/>
      <c r="BS66" s="336"/>
      <c r="BT66" s="336"/>
      <c r="BU66" s="336"/>
      <c r="BV66" s="336"/>
      <c r="BW66" s="336"/>
      <c r="BX66" s="336"/>
      <c r="BY66" s="336"/>
      <c r="BZ66" s="336"/>
      <c r="CA66" s="336"/>
      <c r="CB66" s="336"/>
      <c r="CC66" s="336"/>
      <c r="CD66" s="336"/>
      <c r="CE66" s="336"/>
      <c r="CF66" s="336"/>
      <c r="CG66" s="336"/>
      <c r="CH66" s="336"/>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6"/>
      <c r="DJ66" s="336"/>
      <c r="DK66" s="339"/>
    </row>
    <row r="67" spans="1:115">
      <c r="A67" s="329">
        <f>'Data &amp; Normalization'!B82</f>
        <v>51</v>
      </c>
      <c r="B67" s="272" t="str">
        <f>'Data &amp; Normalization'!A82</f>
        <v>Verdun</v>
      </c>
      <c r="C67" s="392">
        <v>4.8109965635738834E-2</v>
      </c>
      <c r="D67" s="391">
        <v>0.61109999999999998</v>
      </c>
      <c r="E67" s="389">
        <v>0.122</v>
      </c>
      <c r="F67" s="396">
        <v>2.238736724898565E-2</v>
      </c>
      <c r="G67" s="396">
        <v>5.4323528667470835E-3</v>
      </c>
      <c r="H67" s="391">
        <v>0.68303761498331483</v>
      </c>
      <c r="I67" s="391">
        <v>0.51297577854671284</v>
      </c>
      <c r="J67" s="396">
        <v>0.13558528540940876</v>
      </c>
      <c r="K67" s="396">
        <v>8.262340996615708E-2</v>
      </c>
      <c r="L67" s="396">
        <v>22.236158153067102</v>
      </c>
      <c r="M67" s="396">
        <v>4.4348750305780735E-3</v>
      </c>
      <c r="N67" s="391">
        <v>0</v>
      </c>
      <c r="O67" s="389">
        <v>0.13700000000000001</v>
      </c>
      <c r="P67" s="389" t="s">
        <v>3395</v>
      </c>
      <c r="Q67" s="395">
        <v>80.099999999999994</v>
      </c>
      <c r="R67" s="391">
        <v>297.7</v>
      </c>
      <c r="S67" s="391">
        <v>6</v>
      </c>
      <c r="T67" s="391">
        <v>13.6</v>
      </c>
      <c r="U67" s="391">
        <v>19</v>
      </c>
      <c r="V67" s="391">
        <v>12.3</v>
      </c>
      <c r="W67" s="389">
        <v>277</v>
      </c>
      <c r="X67" s="388">
        <v>1.6893033313061692E-4</v>
      </c>
      <c r="Y67" s="391">
        <v>24.1</v>
      </c>
      <c r="Z67" s="389">
        <v>1.0080645161290323</v>
      </c>
      <c r="AA67" s="391">
        <v>9.8476262435461521</v>
      </c>
      <c r="AB67" s="389">
        <v>39.68848706505198</v>
      </c>
      <c r="AC67" s="391">
        <v>30.7</v>
      </c>
      <c r="AD67" s="391">
        <v>32.200000000000003</v>
      </c>
      <c r="AE67" s="391">
        <v>51.3</v>
      </c>
      <c r="AF67" s="389">
        <v>3.9358135079035605</v>
      </c>
      <c r="AG67" s="391">
        <v>14.93</v>
      </c>
      <c r="AH67" s="391">
        <v>42.5</v>
      </c>
      <c r="AI67" s="389">
        <v>22.5</v>
      </c>
      <c r="AJ67" s="396">
        <v>20.100000000000001</v>
      </c>
      <c r="AK67" s="389">
        <v>24.845828118113705</v>
      </c>
      <c r="AL67" s="389" t="s">
        <v>3395</v>
      </c>
      <c r="AM67" s="389" t="s">
        <v>3395</v>
      </c>
      <c r="AN67" s="389">
        <v>48.1</v>
      </c>
      <c r="AO67" s="395">
        <v>35</v>
      </c>
      <c r="AP67" s="389">
        <v>80</v>
      </c>
      <c r="AQ67" s="382"/>
      <c r="AR67" s="382"/>
      <c r="AS67" s="382"/>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6"/>
      <c r="DJ67" s="336"/>
      <c r="DK67" s="339"/>
    </row>
    <row r="68" spans="1:115">
      <c r="A68" s="329">
        <f>'Data &amp; Normalization'!B83</f>
        <v>52</v>
      </c>
      <c r="B68" s="272" t="str">
        <f>'Data &amp; Normalization'!A83</f>
        <v>la Prosperitat</v>
      </c>
      <c r="C68" s="392">
        <v>0.1848644578313253</v>
      </c>
      <c r="D68" s="391">
        <v>0.49399999999999999</v>
      </c>
      <c r="E68" s="389">
        <v>0.107</v>
      </c>
      <c r="F68" s="396">
        <v>2.6643371105157389E-2</v>
      </c>
      <c r="G68" s="396">
        <v>6.7030381603925375E-3</v>
      </c>
      <c r="H68" s="391">
        <v>0.8839859130835156</v>
      </c>
      <c r="I68" s="391">
        <v>0.44797819173103137</v>
      </c>
      <c r="J68" s="396">
        <v>0.12134465096998377</v>
      </c>
      <c r="K68" s="396">
        <v>8.4263745523488517E-2</v>
      </c>
      <c r="L68" s="396">
        <v>18.5493032004428</v>
      </c>
      <c r="M68" s="396">
        <v>1.3315193955024358E-2</v>
      </c>
      <c r="N68" s="391">
        <v>1</v>
      </c>
      <c r="O68" s="389">
        <v>0.129</v>
      </c>
      <c r="P68" s="389" t="s">
        <v>3395</v>
      </c>
      <c r="Q68" s="395">
        <v>81.5</v>
      </c>
      <c r="R68" s="391">
        <v>273.8</v>
      </c>
      <c r="S68" s="391">
        <v>7.2</v>
      </c>
      <c r="T68" s="391">
        <v>7.6</v>
      </c>
      <c r="U68" s="391">
        <v>24.1</v>
      </c>
      <c r="V68" s="391">
        <v>12.3</v>
      </c>
      <c r="W68" s="389">
        <v>218</v>
      </c>
      <c r="X68" s="388">
        <v>1.216298398540442E-3</v>
      </c>
      <c r="Y68" s="391">
        <v>24.1</v>
      </c>
      <c r="Z68" s="389">
        <v>1.0080645161290323</v>
      </c>
      <c r="AA68" s="391">
        <v>8.6538461538461533</v>
      </c>
      <c r="AB68" s="389">
        <v>40.80129611025427</v>
      </c>
      <c r="AC68" s="391">
        <v>13.9</v>
      </c>
      <c r="AD68" s="391">
        <v>29</v>
      </c>
      <c r="AE68" s="391">
        <v>56</v>
      </c>
      <c r="AF68" s="389">
        <v>4.3909189512660358</v>
      </c>
      <c r="AG68" s="391">
        <v>19.21</v>
      </c>
      <c r="AH68" s="391">
        <v>37.5</v>
      </c>
      <c r="AI68" s="389">
        <v>27.5</v>
      </c>
      <c r="AJ68" s="396">
        <v>63.3</v>
      </c>
      <c r="AK68" s="389">
        <v>24.845828118113705</v>
      </c>
      <c r="AL68" s="389" t="s">
        <v>3395</v>
      </c>
      <c r="AM68" s="389" t="s">
        <v>3395</v>
      </c>
      <c r="AN68" s="389">
        <v>42.4</v>
      </c>
      <c r="AO68" s="395">
        <v>47</v>
      </c>
      <c r="AP68" s="389">
        <v>153</v>
      </c>
      <c r="AQ68" s="382"/>
      <c r="AR68" s="382"/>
      <c r="AS68" s="382"/>
      <c r="AT68" s="336"/>
      <c r="AU68" s="336"/>
      <c r="AV68" s="336"/>
      <c r="AW68" s="336"/>
      <c r="AX68" s="336"/>
      <c r="AY68" s="336"/>
      <c r="AZ68" s="336"/>
      <c r="BA68" s="336"/>
      <c r="BB68" s="336"/>
      <c r="BC68" s="336"/>
      <c r="BD68" s="336"/>
      <c r="BE68" s="336"/>
      <c r="BF68" s="336"/>
      <c r="BG68" s="336"/>
      <c r="BH68" s="336"/>
      <c r="BI68" s="336"/>
      <c r="BJ68" s="336"/>
      <c r="BK68" s="336"/>
      <c r="BL68" s="336"/>
      <c r="BM68" s="336"/>
      <c r="BN68" s="336"/>
      <c r="BO68" s="336"/>
      <c r="BP68" s="336"/>
      <c r="BQ68" s="336"/>
      <c r="BR68" s="336"/>
      <c r="BS68" s="336"/>
      <c r="BT68" s="336"/>
      <c r="BU68" s="336"/>
      <c r="BV68" s="336"/>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6"/>
      <c r="DJ68" s="336"/>
      <c r="DK68" s="339"/>
    </row>
    <row r="69" spans="1:115">
      <c r="A69" s="329">
        <f>'Data &amp; Normalization'!B84</f>
        <v>53</v>
      </c>
      <c r="B69" s="272" t="str">
        <f>'Data &amp; Normalization'!A84</f>
        <v>la Trinitat Nova</v>
      </c>
      <c r="C69" s="392">
        <v>0.1685121107266436</v>
      </c>
      <c r="D69" s="391">
        <v>0.49619999999999997</v>
      </c>
      <c r="E69" s="389">
        <v>0.19900000000000001</v>
      </c>
      <c r="F69" s="396">
        <v>4.6591609616819699E-2</v>
      </c>
      <c r="G69" s="396">
        <v>0</v>
      </c>
      <c r="H69" s="391">
        <v>0.9742933332396182</v>
      </c>
      <c r="I69" s="391">
        <v>0.48096748612212531</v>
      </c>
      <c r="J69" s="396">
        <v>9.2703748165933048E-2</v>
      </c>
      <c r="K69" s="396">
        <v>4.5318512184694314E-2</v>
      </c>
      <c r="L69" s="396">
        <v>29.208380290843699</v>
      </c>
      <c r="M69" s="396">
        <v>1.5970352104805886E-2</v>
      </c>
      <c r="N69" s="391">
        <v>3</v>
      </c>
      <c r="O69" s="389">
        <v>0.16</v>
      </c>
      <c r="P69" s="389" t="s">
        <v>3395</v>
      </c>
      <c r="Q69" s="395">
        <v>76.3</v>
      </c>
      <c r="R69" s="391">
        <v>393</v>
      </c>
      <c r="S69" s="391">
        <v>8.1999999999999993</v>
      </c>
      <c r="T69" s="391">
        <v>26.8</v>
      </c>
      <c r="U69" s="391">
        <v>22.4</v>
      </c>
      <c r="V69" s="391">
        <v>12.3</v>
      </c>
      <c r="W69" s="389">
        <v>288</v>
      </c>
      <c r="X69" s="388">
        <v>4.0543279951348061E-3</v>
      </c>
      <c r="Y69" s="391">
        <v>24.1</v>
      </c>
      <c r="Z69" s="389">
        <v>1.0080645161290323</v>
      </c>
      <c r="AA69" s="391">
        <v>13.573918392454377</v>
      </c>
      <c r="AB69" s="389">
        <v>36.2630060858666</v>
      </c>
      <c r="AC69" s="391">
        <v>28.4</v>
      </c>
      <c r="AD69" s="391">
        <v>40.299999999999997</v>
      </c>
      <c r="AE69" s="391">
        <v>48.2</v>
      </c>
      <c r="AF69" s="389">
        <v>3.5828877005347595</v>
      </c>
      <c r="AG69" s="391">
        <v>25.069999999999997</v>
      </c>
      <c r="AH69" s="391">
        <v>37.5</v>
      </c>
      <c r="AI69" s="389">
        <v>27.5</v>
      </c>
      <c r="AJ69" s="396">
        <v>90.2</v>
      </c>
      <c r="AK69" s="389">
        <v>24.845828118113705</v>
      </c>
      <c r="AL69" s="389" t="s">
        <v>3395</v>
      </c>
      <c r="AM69" s="389" t="s">
        <v>3395</v>
      </c>
      <c r="AN69" s="389">
        <v>55</v>
      </c>
      <c r="AO69" s="395">
        <v>53</v>
      </c>
      <c r="AP69" s="389">
        <v>52</v>
      </c>
      <c r="AQ69" s="382"/>
      <c r="AR69" s="382"/>
      <c r="AS69" s="382"/>
      <c r="AT69" s="336"/>
      <c r="AU69" s="336"/>
      <c r="AV69" s="336"/>
      <c r="AW69" s="336"/>
      <c r="AX69" s="336"/>
      <c r="AY69" s="336"/>
      <c r="AZ69" s="336"/>
      <c r="BA69" s="336"/>
      <c r="BB69" s="336"/>
      <c r="BC69" s="336"/>
      <c r="BD69" s="336"/>
      <c r="BE69" s="336"/>
      <c r="BF69" s="336"/>
      <c r="BG69" s="336"/>
      <c r="BH69" s="336"/>
      <c r="BI69" s="336"/>
      <c r="BJ69" s="336"/>
      <c r="BK69" s="336"/>
      <c r="BL69" s="336"/>
      <c r="BM69" s="336"/>
      <c r="BN69" s="336"/>
      <c r="BO69" s="336"/>
      <c r="BP69" s="336"/>
      <c r="BQ69" s="336"/>
      <c r="BR69" s="336"/>
      <c r="BS69" s="336"/>
      <c r="BT69" s="336"/>
      <c r="BU69" s="336"/>
      <c r="BV69" s="336"/>
      <c r="BW69" s="336"/>
      <c r="BX69" s="336"/>
      <c r="BY69" s="336"/>
      <c r="BZ69" s="336"/>
      <c r="CA69" s="336"/>
      <c r="CB69" s="336"/>
      <c r="CC69" s="336"/>
      <c r="CD69" s="336"/>
      <c r="CE69" s="336"/>
      <c r="CF69" s="336"/>
      <c r="CG69" s="336"/>
      <c r="CH69" s="336"/>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6"/>
      <c r="DJ69" s="336"/>
      <c r="DK69" s="339"/>
    </row>
    <row r="70" spans="1:115">
      <c r="A70" s="329">
        <f>'Data &amp; Normalization'!B85</f>
        <v>54</v>
      </c>
      <c r="B70" s="272" t="str">
        <f>'Data &amp; Normalization'!A85</f>
        <v>Torre Baró</v>
      </c>
      <c r="C70" s="392">
        <v>0.14720581553839163</v>
      </c>
      <c r="D70" s="391">
        <v>0.85819999999999996</v>
      </c>
      <c r="E70" s="389">
        <v>0.19900000000000001</v>
      </c>
      <c r="F70" s="396">
        <v>4.7515523907468396E-2</v>
      </c>
      <c r="G70" s="396">
        <v>0</v>
      </c>
      <c r="H70" s="391">
        <v>0</v>
      </c>
      <c r="I70" s="391">
        <v>0.68858800773694395</v>
      </c>
      <c r="J70" s="396">
        <v>0.12473150474504341</v>
      </c>
      <c r="K70" s="396">
        <v>4.4831419044090402E-2</v>
      </c>
      <c r="L70" s="396">
        <v>2.2440586798464501</v>
      </c>
      <c r="M70" s="396">
        <v>2.4473749300285095E-3</v>
      </c>
      <c r="N70" s="391">
        <v>2</v>
      </c>
      <c r="O70" s="389">
        <v>0.26200000000000001</v>
      </c>
      <c r="P70" s="389" t="s">
        <v>3395</v>
      </c>
      <c r="Q70" s="395">
        <v>76.5</v>
      </c>
      <c r="R70" s="391">
        <v>280.10000000000002</v>
      </c>
      <c r="S70" s="391">
        <v>5.4</v>
      </c>
      <c r="T70" s="391">
        <v>45.1</v>
      </c>
      <c r="U70" s="391">
        <v>22.5</v>
      </c>
      <c r="V70" s="391">
        <v>12.3</v>
      </c>
      <c r="W70" s="389">
        <v>330</v>
      </c>
      <c r="X70" s="388">
        <v>7.4329346577471449E-4</v>
      </c>
      <c r="Y70" s="391">
        <v>24.1</v>
      </c>
      <c r="Z70" s="389">
        <v>1.0080645161290323</v>
      </c>
      <c r="AA70" s="391">
        <v>9.2658227848101262</v>
      </c>
      <c r="AB70" s="389">
        <v>35.920468861258698</v>
      </c>
      <c r="AC70" s="391">
        <v>75.8</v>
      </c>
      <c r="AD70" s="391">
        <v>50.5</v>
      </c>
      <c r="AE70" s="391">
        <v>46.5</v>
      </c>
      <c r="AF70" s="389">
        <v>1.1961722488038278</v>
      </c>
      <c r="AG70" s="391">
        <v>18.329999999999998</v>
      </c>
      <c r="AH70" s="391">
        <v>27.5</v>
      </c>
      <c r="AI70" s="389">
        <v>17.5</v>
      </c>
      <c r="AJ70" s="396">
        <v>79.8</v>
      </c>
      <c r="AK70" s="389">
        <v>24.845828118113705</v>
      </c>
      <c r="AL70" s="389" t="s">
        <v>3395</v>
      </c>
      <c r="AM70" s="389" t="s">
        <v>3395</v>
      </c>
      <c r="AN70" s="389">
        <v>60.2</v>
      </c>
      <c r="AO70" s="395">
        <v>37</v>
      </c>
      <c r="AP70" s="389">
        <v>87</v>
      </c>
      <c r="AQ70" s="382"/>
      <c r="AR70" s="382"/>
      <c r="AS70" s="382"/>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6"/>
      <c r="DJ70" s="336"/>
      <c r="DK70" s="339"/>
    </row>
    <row r="71" spans="1:115">
      <c r="A71" s="329">
        <f>'Data &amp; Normalization'!B86</f>
        <v>55</v>
      </c>
      <c r="B71" s="272" t="str">
        <f>'Data &amp; Normalization'!A86</f>
        <v>Ciutat Meridiana</v>
      </c>
      <c r="C71" s="392">
        <v>0.13758921490880255</v>
      </c>
      <c r="D71" s="391">
        <v>0.66760000000000008</v>
      </c>
      <c r="E71" s="389">
        <v>0.255</v>
      </c>
      <c r="F71" s="396">
        <v>5.6820480221907596E-2</v>
      </c>
      <c r="G71" s="396">
        <v>8.2312404287901986E-3</v>
      </c>
      <c r="H71" s="391">
        <v>0</v>
      </c>
      <c r="I71" s="391">
        <v>0.60750670241286864</v>
      </c>
      <c r="J71" s="396">
        <v>7.0173220838510214E-2</v>
      </c>
      <c r="K71" s="396">
        <v>6.6637725200781414E-2</v>
      </c>
      <c r="L71" s="396">
        <v>35.493849322468797</v>
      </c>
      <c r="M71" s="396">
        <v>8.0325926782050909E-3</v>
      </c>
      <c r="N71" s="391">
        <v>1</v>
      </c>
      <c r="O71" s="389">
        <v>0.17399999999999999</v>
      </c>
      <c r="P71" s="389" t="s">
        <v>3395</v>
      </c>
      <c r="Q71" s="395">
        <v>80.2</v>
      </c>
      <c r="R71" s="391">
        <v>280.10000000000002</v>
      </c>
      <c r="S71" s="391">
        <v>7.3</v>
      </c>
      <c r="T71" s="391">
        <v>45.1</v>
      </c>
      <c r="U71" s="391">
        <v>22.5</v>
      </c>
      <c r="V71" s="391">
        <v>12.3</v>
      </c>
      <c r="W71" s="389">
        <v>284</v>
      </c>
      <c r="X71" s="388">
        <v>4.0543279951348065E-4</v>
      </c>
      <c r="Y71" s="391">
        <v>24.1</v>
      </c>
      <c r="Z71" s="389">
        <v>1.0080645161290323</v>
      </c>
      <c r="AA71" s="391">
        <v>13.871906841339156</v>
      </c>
      <c r="AB71" s="389">
        <v>35.920445004198157</v>
      </c>
      <c r="AC71" s="391">
        <v>35.200000000000003</v>
      </c>
      <c r="AD71" s="391">
        <v>41.7</v>
      </c>
      <c r="AE71" s="391">
        <v>38.6</v>
      </c>
      <c r="AF71" s="389">
        <v>2.4763826469778962</v>
      </c>
      <c r="AG71" s="391">
        <v>16.07</v>
      </c>
      <c r="AH71" s="391">
        <v>27.5</v>
      </c>
      <c r="AI71" s="389">
        <v>22.5</v>
      </c>
      <c r="AJ71" s="396">
        <v>87.1</v>
      </c>
      <c r="AK71" s="389">
        <v>24.845828118113705</v>
      </c>
      <c r="AL71" s="389" t="s">
        <v>3395</v>
      </c>
      <c r="AM71" s="389" t="s">
        <v>3395</v>
      </c>
      <c r="AN71" s="389">
        <v>51.5</v>
      </c>
      <c r="AO71" s="395">
        <v>41</v>
      </c>
      <c r="AP71" s="389">
        <v>69</v>
      </c>
      <c r="AQ71" s="382"/>
      <c r="AR71" s="382"/>
      <c r="AS71" s="382"/>
      <c r="AT71" s="336"/>
      <c r="AU71" s="336"/>
      <c r="AV71" s="336"/>
      <c r="AW71" s="336"/>
      <c r="AX71" s="336"/>
      <c r="AY71" s="336"/>
      <c r="AZ71" s="336"/>
      <c r="BA71" s="336"/>
      <c r="BB71" s="336"/>
      <c r="BC71" s="336"/>
      <c r="BD71" s="336"/>
      <c r="BE71" s="336"/>
      <c r="BF71" s="336"/>
      <c r="BG71" s="336"/>
      <c r="BH71" s="336"/>
      <c r="BI71" s="336"/>
      <c r="BJ71" s="336"/>
      <c r="BK71" s="336"/>
      <c r="BL71" s="336"/>
      <c r="BM71" s="336"/>
      <c r="BN71" s="336"/>
      <c r="BO71" s="336"/>
      <c r="BP71" s="336"/>
      <c r="BQ71" s="336"/>
      <c r="BR71" s="336"/>
      <c r="BS71" s="336"/>
      <c r="BT71" s="336"/>
      <c r="BU71" s="336"/>
      <c r="BV71" s="336"/>
      <c r="BW71" s="336"/>
      <c r="BX71" s="336"/>
      <c r="BY71" s="336"/>
      <c r="BZ71" s="336"/>
      <c r="CA71" s="336"/>
      <c r="CB71" s="336"/>
      <c r="CC71" s="336"/>
      <c r="CD71" s="336"/>
      <c r="CE71" s="336"/>
      <c r="CF71" s="336"/>
      <c r="CG71" s="336"/>
      <c r="CH71" s="336"/>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6"/>
      <c r="DJ71" s="336"/>
      <c r="DK71" s="339"/>
    </row>
    <row r="72" spans="1:115">
      <c r="A72" s="329">
        <f>'Data &amp; Normalization'!B87</f>
        <v>56</v>
      </c>
      <c r="B72" s="272" t="str">
        <f>'Data &amp; Normalization'!A87</f>
        <v>Vallbona</v>
      </c>
      <c r="C72" s="392">
        <v>0.28820116054158607</v>
      </c>
      <c r="D72" s="391">
        <v>0.6149</v>
      </c>
      <c r="E72" s="389">
        <v>0.13600000000000001</v>
      </c>
      <c r="F72" s="396">
        <v>2.9782111211131959E-2</v>
      </c>
      <c r="G72" s="396">
        <v>0</v>
      </c>
      <c r="H72" s="391">
        <v>0</v>
      </c>
      <c r="I72" s="391">
        <v>0.42757009345794394</v>
      </c>
      <c r="J72" s="396">
        <v>0.20817110072340378</v>
      </c>
      <c r="K72" s="396">
        <v>5.5154300722258701E-2</v>
      </c>
      <c r="L72" s="396">
        <v>1.1470480485654699</v>
      </c>
      <c r="M72" s="396">
        <v>9.9302625728013197E-2</v>
      </c>
      <c r="N72" s="391">
        <v>6.4</v>
      </c>
      <c r="O72" s="389">
        <v>0.17199999999999999</v>
      </c>
      <c r="P72" s="389" t="s">
        <v>3395</v>
      </c>
      <c r="Q72" s="395">
        <v>76.099999999999994</v>
      </c>
      <c r="R72" s="391">
        <v>280.10000000000002</v>
      </c>
      <c r="S72" s="391">
        <v>7.6</v>
      </c>
      <c r="T72" s="391">
        <v>45.1</v>
      </c>
      <c r="U72" s="391">
        <v>22.5</v>
      </c>
      <c r="V72" s="391">
        <v>12.3</v>
      </c>
      <c r="W72" s="389">
        <v>211</v>
      </c>
      <c r="X72" s="388">
        <v>1.0135819987837016E-4</v>
      </c>
      <c r="Y72" s="391">
        <v>24.1</v>
      </c>
      <c r="Z72" s="389">
        <v>1.0080645161290323</v>
      </c>
      <c r="AA72" s="391">
        <v>12.47191011235955</v>
      </c>
      <c r="AB72" s="389">
        <v>35.918994665943409</v>
      </c>
      <c r="AC72" s="391">
        <v>45.9</v>
      </c>
      <c r="AD72" s="391">
        <v>50.9</v>
      </c>
      <c r="AE72" s="391">
        <v>40.9</v>
      </c>
      <c r="AF72" s="389">
        <v>1.2968299711815563</v>
      </c>
      <c r="AG72" s="391">
        <v>20.669999999999998</v>
      </c>
      <c r="AH72" s="391">
        <v>42.5</v>
      </c>
      <c r="AI72" s="389">
        <v>27.5</v>
      </c>
      <c r="AJ72" s="396">
        <v>89.6</v>
      </c>
      <c r="AK72" s="389">
        <v>24.845828118113705</v>
      </c>
      <c r="AL72" s="389" t="s">
        <v>3395</v>
      </c>
      <c r="AM72" s="389" t="s">
        <v>3395</v>
      </c>
      <c r="AN72" s="389">
        <v>52.8</v>
      </c>
      <c r="AO72" s="395">
        <v>41</v>
      </c>
      <c r="AP72" s="389">
        <v>69</v>
      </c>
      <c r="AQ72" s="382"/>
      <c r="AR72" s="382"/>
      <c r="AS72" s="382"/>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336"/>
      <c r="BS72" s="336"/>
      <c r="BT72" s="336"/>
      <c r="BU72" s="336"/>
      <c r="BV72" s="336"/>
      <c r="BW72" s="336"/>
      <c r="BX72" s="336"/>
      <c r="BY72" s="336"/>
      <c r="BZ72" s="336"/>
      <c r="CA72" s="336"/>
      <c r="CB72" s="336"/>
      <c r="CC72" s="336"/>
      <c r="CD72" s="336"/>
      <c r="CE72" s="336"/>
      <c r="CF72" s="336"/>
      <c r="CG72" s="336"/>
      <c r="CH72" s="336"/>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6"/>
      <c r="DJ72" s="336"/>
      <c r="DK72" s="339"/>
    </row>
    <row r="73" spans="1:115">
      <c r="A73" s="329">
        <f>'Data &amp; Normalization'!B88</f>
        <v>57</v>
      </c>
      <c r="B73" s="272" t="str">
        <f>'Data &amp; Normalization'!A88</f>
        <v>la Trinitat Vella</v>
      </c>
      <c r="C73" s="392">
        <v>0.10857908847184987</v>
      </c>
      <c r="D73" s="391">
        <v>0.80549999999999999</v>
      </c>
      <c r="E73" s="389">
        <v>0.20300000000000001</v>
      </c>
      <c r="F73" s="396">
        <v>2.6789529463171338E-2</v>
      </c>
      <c r="G73" s="396">
        <v>1.2442392975866006E-2</v>
      </c>
      <c r="H73" s="391">
        <v>0.37549974447495826</v>
      </c>
      <c r="I73" s="391">
        <v>0.40362225097024579</v>
      </c>
      <c r="J73" s="396">
        <v>0.17712907594591398</v>
      </c>
      <c r="K73" s="396">
        <v>6.7727272727272733E-2</v>
      </c>
      <c r="L73" s="396">
        <v>14.040709242036099</v>
      </c>
      <c r="M73" s="396">
        <v>4.350492119093545E-2</v>
      </c>
      <c r="N73" s="391">
        <v>9.1</v>
      </c>
      <c r="O73" s="389">
        <v>0.13900000000000001</v>
      </c>
      <c r="P73" s="389" t="s">
        <v>3395</v>
      </c>
      <c r="Q73" s="395">
        <v>81.400000000000006</v>
      </c>
      <c r="R73" s="391">
        <v>260</v>
      </c>
      <c r="S73" s="391">
        <v>7</v>
      </c>
      <c r="T73" s="391">
        <v>38.799999999999997</v>
      </c>
      <c r="U73" s="391">
        <v>9.6999999999999993</v>
      </c>
      <c r="V73" s="391">
        <v>9.1</v>
      </c>
      <c r="W73" s="389">
        <v>274</v>
      </c>
      <c r="X73" s="388">
        <v>1.1487262652881951E-3</v>
      </c>
      <c r="Y73" s="391">
        <v>24.1</v>
      </c>
      <c r="Z73" s="389">
        <v>1.40625</v>
      </c>
      <c r="AA73" s="391">
        <v>13.07760663507109</v>
      </c>
      <c r="AB73" s="389">
        <v>35.921219534293741</v>
      </c>
      <c r="AC73" s="391">
        <v>38.1</v>
      </c>
      <c r="AD73" s="391">
        <v>39.1</v>
      </c>
      <c r="AE73" s="391">
        <v>47.1</v>
      </c>
      <c r="AF73" s="389">
        <v>1.9686190429782675</v>
      </c>
      <c r="AG73" s="391">
        <v>21.75</v>
      </c>
      <c r="AH73" s="391">
        <v>52.5</v>
      </c>
      <c r="AI73" s="389">
        <v>27.5</v>
      </c>
      <c r="AJ73" s="396">
        <v>206.2</v>
      </c>
      <c r="AK73" s="389">
        <v>14.177632080200503</v>
      </c>
      <c r="AL73" s="389" t="s">
        <v>3395</v>
      </c>
      <c r="AM73" s="389" t="s">
        <v>3395</v>
      </c>
      <c r="AN73" s="389">
        <v>50.7</v>
      </c>
      <c r="AO73" s="395">
        <v>46</v>
      </c>
      <c r="AP73" s="389">
        <v>82</v>
      </c>
      <c r="AQ73" s="382"/>
      <c r="AR73" s="382"/>
      <c r="AS73" s="382"/>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9"/>
    </row>
    <row r="74" spans="1:115">
      <c r="A74" s="329">
        <f>'Data &amp; Normalization'!B89</f>
        <v>58</v>
      </c>
      <c r="B74" s="272" t="str">
        <f>'Data &amp; Normalization'!A89</f>
        <v>Baró de Viver</v>
      </c>
      <c r="C74" s="392">
        <v>0.15390144591768432</v>
      </c>
      <c r="D74" s="391">
        <v>0.25739999999999996</v>
      </c>
      <c r="E74" s="389">
        <v>0.187</v>
      </c>
      <c r="F74" s="396">
        <v>5.3160919540229883E-2</v>
      </c>
      <c r="G74" s="396">
        <v>5.8826718716113637E-3</v>
      </c>
      <c r="H74" s="391">
        <v>0</v>
      </c>
      <c r="I74" s="391">
        <v>0.44044943820224719</v>
      </c>
      <c r="J74" s="396">
        <v>0.12124990963637679</v>
      </c>
      <c r="K74" s="396">
        <v>5.4764512595837894E-2</v>
      </c>
      <c r="L74" s="396">
        <v>26.244293627652201</v>
      </c>
      <c r="M74" s="396">
        <v>2.0241451601243402E-3</v>
      </c>
      <c r="N74" s="391">
        <v>3.1</v>
      </c>
      <c r="O74" s="389">
        <v>0.13600000000000001</v>
      </c>
      <c r="P74" s="389" t="s">
        <v>3395</v>
      </c>
      <c r="Q74" s="395">
        <v>72.599999999999994</v>
      </c>
      <c r="R74" s="391">
        <v>300.5</v>
      </c>
      <c r="S74" s="391">
        <v>11.7</v>
      </c>
      <c r="T74" s="391">
        <v>7.9</v>
      </c>
      <c r="U74" s="391">
        <v>18.3</v>
      </c>
      <c r="V74" s="391">
        <v>9.1</v>
      </c>
      <c r="W74" s="389">
        <v>348</v>
      </c>
      <c r="X74" s="388">
        <v>1.1149401986620718E-3</v>
      </c>
      <c r="Y74" s="391">
        <v>24.1</v>
      </c>
      <c r="Z74" s="389">
        <v>1.40625</v>
      </c>
      <c r="AA74" s="391">
        <v>7.0884592852958406</v>
      </c>
      <c r="AB74" s="389">
        <v>41.672890216579539</v>
      </c>
      <c r="AC74" s="391">
        <v>56.4</v>
      </c>
      <c r="AD74" s="391">
        <v>40.5</v>
      </c>
      <c r="AE74" s="391">
        <v>68.900000000000006</v>
      </c>
      <c r="AF74" s="389">
        <v>2.6830203142966651</v>
      </c>
      <c r="AG74" s="391">
        <v>18.04</v>
      </c>
      <c r="AH74" s="391">
        <v>47.5</v>
      </c>
      <c r="AI74" s="389">
        <v>27.5</v>
      </c>
      <c r="AJ74" s="396">
        <v>28.1</v>
      </c>
      <c r="AK74" s="389">
        <v>14.177632080200503</v>
      </c>
      <c r="AL74" s="389" t="s">
        <v>3395</v>
      </c>
      <c r="AM74" s="389" t="s">
        <v>3395</v>
      </c>
      <c r="AN74" s="389">
        <v>56.4</v>
      </c>
      <c r="AO74" s="395">
        <v>30</v>
      </c>
      <c r="AP74" s="389">
        <v>56</v>
      </c>
      <c r="AQ74" s="382"/>
      <c r="AR74" s="382"/>
      <c r="AS74" s="382"/>
      <c r="AT74" s="336"/>
      <c r="AU74" s="336"/>
      <c r="AV74" s="336"/>
      <c r="AW74" s="336"/>
      <c r="AX74" s="336"/>
      <c r="AY74" s="336"/>
      <c r="AZ74" s="336"/>
      <c r="BA74" s="336"/>
      <c r="BB74" s="336"/>
      <c r="BC74" s="336"/>
      <c r="BD74" s="336"/>
      <c r="BE74" s="336"/>
      <c r="BF74" s="336"/>
      <c r="BG74" s="336"/>
      <c r="BH74" s="336"/>
      <c r="BI74" s="336"/>
      <c r="BJ74" s="336"/>
      <c r="BK74" s="336"/>
      <c r="BL74" s="336"/>
      <c r="BM74" s="336"/>
      <c r="BN74" s="336"/>
      <c r="BO74" s="336"/>
      <c r="BP74" s="336"/>
      <c r="BQ74" s="336"/>
      <c r="BR74" s="336"/>
      <c r="BS74" s="336"/>
      <c r="BT74" s="336"/>
      <c r="BU74" s="336"/>
      <c r="BV74" s="336"/>
      <c r="BW74" s="336"/>
      <c r="BX74" s="336"/>
      <c r="BY74" s="336"/>
      <c r="BZ74" s="336"/>
      <c r="CA74" s="336"/>
      <c r="CB74" s="336"/>
      <c r="CC74" s="336"/>
      <c r="CD74" s="336"/>
      <c r="CE74" s="336"/>
      <c r="CF74" s="336"/>
      <c r="CG74" s="336"/>
      <c r="CH74" s="336"/>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6"/>
      <c r="DJ74" s="336"/>
      <c r="DK74" s="339"/>
    </row>
    <row r="75" spans="1:115">
      <c r="A75" s="329">
        <f>'Data &amp; Normalization'!B90</f>
        <v>59</v>
      </c>
      <c r="B75" s="272" t="str">
        <f>'Data &amp; Normalization'!A90</f>
        <v>el Bon Pastor</v>
      </c>
      <c r="C75" s="392">
        <v>0.19922380336351875</v>
      </c>
      <c r="D75" s="391">
        <v>0.49070000000000003</v>
      </c>
      <c r="E75" s="389">
        <v>0.13500000000000001</v>
      </c>
      <c r="F75" s="396">
        <v>5.5220658706770691E-3</v>
      </c>
      <c r="G75" s="396">
        <v>5.118739451389058E-2</v>
      </c>
      <c r="H75" s="391">
        <v>0.29134830814941143</v>
      </c>
      <c r="I75" s="391">
        <v>0.40290590405904059</v>
      </c>
      <c r="J75" s="396">
        <v>0.64795758418735228</v>
      </c>
      <c r="K75" s="396">
        <v>7.4341623994147774E-2</v>
      </c>
      <c r="L75" s="396">
        <v>14.7008293338302</v>
      </c>
      <c r="M75" s="396">
        <v>6.5610920523454224E-3</v>
      </c>
      <c r="N75" s="391">
        <v>3.1</v>
      </c>
      <c r="O75" s="389">
        <v>0.10199999999999999</v>
      </c>
      <c r="P75" s="389" t="s">
        <v>3395</v>
      </c>
      <c r="Q75" s="395">
        <v>78.2</v>
      </c>
      <c r="R75" s="391">
        <v>300.5</v>
      </c>
      <c r="S75" s="391">
        <v>9</v>
      </c>
      <c r="T75" s="391">
        <v>7.9</v>
      </c>
      <c r="U75" s="391">
        <v>18.3</v>
      </c>
      <c r="V75" s="391">
        <v>9.1</v>
      </c>
      <c r="W75" s="389">
        <v>260</v>
      </c>
      <c r="X75" s="388">
        <v>4.7300493276572741E-4</v>
      </c>
      <c r="Y75" s="391">
        <v>24.1</v>
      </c>
      <c r="Z75" s="389">
        <v>1.40625</v>
      </c>
      <c r="AA75" s="391">
        <v>8.3966658494729103</v>
      </c>
      <c r="AB75" s="389">
        <v>41.671411677105688</v>
      </c>
      <c r="AC75" s="391">
        <v>24.4</v>
      </c>
      <c r="AD75" s="391">
        <v>38</v>
      </c>
      <c r="AE75" s="391">
        <v>65.099999999999994</v>
      </c>
      <c r="AF75" s="389">
        <v>2.5067698259187621</v>
      </c>
      <c r="AG75" s="391">
        <v>7.6499999999999995</v>
      </c>
      <c r="AH75" s="391">
        <v>37.5</v>
      </c>
      <c r="AI75" s="389">
        <v>22.5</v>
      </c>
      <c r="AJ75" s="396">
        <v>105.1</v>
      </c>
      <c r="AK75" s="389">
        <v>14.177632080200503</v>
      </c>
      <c r="AL75" s="389" t="s">
        <v>3395</v>
      </c>
      <c r="AM75" s="389" t="s">
        <v>3395</v>
      </c>
      <c r="AN75" s="389">
        <v>46.9</v>
      </c>
      <c r="AO75" s="395">
        <v>37</v>
      </c>
      <c r="AP75" s="389">
        <v>110</v>
      </c>
      <c r="AQ75" s="382"/>
      <c r="AR75" s="382"/>
      <c r="AS75" s="382"/>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9"/>
    </row>
    <row r="76" spans="1:115">
      <c r="A76" s="329">
        <f>'Data &amp; Normalization'!B91</f>
        <v>60</v>
      </c>
      <c r="B76" s="272" t="str">
        <f>'Data &amp; Normalization'!A91</f>
        <v>Sant Andreu</v>
      </c>
      <c r="C76" s="392">
        <v>0.1404494382022472</v>
      </c>
      <c r="D76" s="391">
        <v>0.2833</v>
      </c>
      <c r="E76" s="389">
        <v>7.2999999999999995E-2</v>
      </c>
      <c r="F76" s="396">
        <v>1.9034370979883777E-2</v>
      </c>
      <c r="G76" s="396">
        <v>9.5751181992792516E-3</v>
      </c>
      <c r="H76" s="391">
        <v>0.98424071768948573</v>
      </c>
      <c r="I76" s="391">
        <v>0.33854166666666669</v>
      </c>
      <c r="J76" s="396">
        <v>0.15210911476833866</v>
      </c>
      <c r="K76" s="396">
        <v>6.5634812011915303E-2</v>
      </c>
      <c r="L76" s="396">
        <v>21.184856484135999</v>
      </c>
      <c r="M76" s="396">
        <v>1.3240106913987472E-2</v>
      </c>
      <c r="N76" s="391">
        <v>0.8</v>
      </c>
      <c r="O76" s="389">
        <v>0.13400000000000001</v>
      </c>
      <c r="P76" s="389" t="s">
        <v>3395</v>
      </c>
      <c r="Q76" s="395">
        <v>81.8</v>
      </c>
      <c r="R76" s="391">
        <v>248.3</v>
      </c>
      <c r="S76" s="391">
        <v>7.3</v>
      </c>
      <c r="T76" s="391">
        <v>13.6</v>
      </c>
      <c r="U76" s="391">
        <v>20.100000000000001</v>
      </c>
      <c r="V76" s="391">
        <v>9.1</v>
      </c>
      <c r="W76" s="389">
        <v>104.5</v>
      </c>
      <c r="X76" s="388">
        <v>1.0135819987837016E-4</v>
      </c>
      <c r="Y76" s="391">
        <v>24.1</v>
      </c>
      <c r="Z76" s="389">
        <v>1.40625</v>
      </c>
      <c r="AA76" s="391">
        <v>7.4881183841002379</v>
      </c>
      <c r="AB76" s="389">
        <v>41.671235248290387</v>
      </c>
      <c r="AC76" s="391">
        <v>11.4</v>
      </c>
      <c r="AD76" s="391">
        <v>19.600000000000001</v>
      </c>
      <c r="AE76" s="391">
        <v>77.7</v>
      </c>
      <c r="AF76" s="389">
        <v>3.1640976014377551</v>
      </c>
      <c r="AG76" s="391">
        <v>28.970000000000002</v>
      </c>
      <c r="AH76" s="391">
        <v>42.5</v>
      </c>
      <c r="AI76" s="389">
        <v>27.5</v>
      </c>
      <c r="AJ76" s="396">
        <v>89.1</v>
      </c>
      <c r="AK76" s="389">
        <v>14.177632080200503</v>
      </c>
      <c r="AL76" s="389" t="s">
        <v>3395</v>
      </c>
      <c r="AM76" s="389" t="s">
        <v>3395</v>
      </c>
      <c r="AN76" s="389">
        <v>35.299999999999997</v>
      </c>
      <c r="AO76" s="395">
        <v>35</v>
      </c>
      <c r="AP76" s="389">
        <v>176</v>
      </c>
      <c r="AQ76" s="382"/>
      <c r="AR76" s="382"/>
      <c r="AS76" s="382"/>
      <c r="AT76" s="336"/>
      <c r="AU76" s="336"/>
      <c r="AV76" s="336"/>
      <c r="AW76" s="336"/>
      <c r="AX76" s="336"/>
      <c r="AY76" s="336"/>
      <c r="AZ76" s="336"/>
      <c r="BA76" s="336"/>
      <c r="BB76" s="336"/>
      <c r="BC76" s="336"/>
      <c r="BD76" s="336"/>
      <c r="BE76" s="336"/>
      <c r="BF76" s="336"/>
      <c r="BG76" s="336"/>
      <c r="BH76" s="336"/>
      <c r="BI76" s="336"/>
      <c r="BJ76" s="336"/>
      <c r="BK76" s="336"/>
      <c r="BL76" s="336"/>
      <c r="BM76" s="336"/>
      <c r="BN76" s="336"/>
      <c r="BO76" s="336"/>
      <c r="BP76" s="336"/>
      <c r="BQ76" s="336"/>
      <c r="BR76" s="336"/>
      <c r="BS76" s="336"/>
      <c r="BT76" s="336"/>
      <c r="BU76" s="336"/>
      <c r="BV76" s="336"/>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9"/>
    </row>
    <row r="77" spans="1:115">
      <c r="A77" s="329">
        <f>'Data &amp; Normalization'!B92</f>
        <v>61</v>
      </c>
      <c r="B77" s="272" t="str">
        <f>'Data &amp; Normalization'!A92</f>
        <v>la Sagrera</v>
      </c>
      <c r="C77" s="392">
        <v>0.1293819188191882</v>
      </c>
      <c r="D77" s="391">
        <v>0.1263</v>
      </c>
      <c r="E77" s="389">
        <v>8.8999999999999996E-2</v>
      </c>
      <c r="F77" s="396">
        <v>4.1233065373467173E-2</v>
      </c>
      <c r="G77" s="396">
        <v>2.6378881318398887E-2</v>
      </c>
      <c r="H77" s="391">
        <v>0.9765746769605993</v>
      </c>
      <c r="I77" s="391">
        <v>0.35505876551327359</v>
      </c>
      <c r="J77" s="396">
        <v>0.13083390339166318</v>
      </c>
      <c r="K77" s="396">
        <v>5.8783840769165895E-2</v>
      </c>
      <c r="L77" s="396">
        <v>35.456568158625103</v>
      </c>
      <c r="M77" s="396">
        <v>6.7264719511831031E-3</v>
      </c>
      <c r="N77" s="391">
        <v>2</v>
      </c>
      <c r="O77" s="389">
        <v>0.124</v>
      </c>
      <c r="P77" s="389" t="s">
        <v>3395</v>
      </c>
      <c r="Q77" s="395">
        <v>82.5</v>
      </c>
      <c r="R77" s="391">
        <v>209.3</v>
      </c>
      <c r="S77" s="391">
        <v>7</v>
      </c>
      <c r="T77" s="391">
        <v>8.1</v>
      </c>
      <c r="U77" s="391">
        <v>17.3</v>
      </c>
      <c r="V77" s="391">
        <v>9.1</v>
      </c>
      <c r="W77" s="389">
        <v>109.5</v>
      </c>
      <c r="X77" s="388">
        <v>3.4461787958645854E-3</v>
      </c>
      <c r="Y77" s="391">
        <v>24.1</v>
      </c>
      <c r="Z77" s="389">
        <v>1.40625</v>
      </c>
      <c r="AA77" s="391">
        <v>6.7663173573062396</v>
      </c>
      <c r="AB77" s="389">
        <v>42.591981132075475</v>
      </c>
      <c r="AC77" s="391">
        <v>17.3</v>
      </c>
      <c r="AD77" s="391">
        <v>21.9</v>
      </c>
      <c r="AE77" s="391">
        <v>77.099999999999994</v>
      </c>
      <c r="AF77" s="389">
        <v>3.2371042878030534</v>
      </c>
      <c r="AG77" s="391">
        <v>41.47</v>
      </c>
      <c r="AH77" s="391">
        <v>37.5</v>
      </c>
      <c r="AI77" s="389">
        <v>27.5</v>
      </c>
      <c r="AJ77" s="396">
        <v>44.2</v>
      </c>
      <c r="AK77" s="389">
        <v>14.177632080200503</v>
      </c>
      <c r="AL77" s="389" t="s">
        <v>3395</v>
      </c>
      <c r="AM77" s="389" t="s">
        <v>3395</v>
      </c>
      <c r="AN77" s="389">
        <v>37.1</v>
      </c>
      <c r="AO77" s="395">
        <v>34</v>
      </c>
      <c r="AP77" s="389">
        <v>193</v>
      </c>
      <c r="AQ77" s="382"/>
      <c r="AR77" s="382"/>
      <c r="AS77" s="382"/>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9"/>
    </row>
    <row r="78" spans="1:115">
      <c r="A78" s="329">
        <f>'Data &amp; Normalization'!B93</f>
        <v>62</v>
      </c>
      <c r="B78" s="272" t="str">
        <f>'Data &amp; Normalization'!A93</f>
        <v>el Congrés i els Indians</v>
      </c>
      <c r="C78" s="392">
        <v>9.3790690104166671E-2</v>
      </c>
      <c r="D78" s="391">
        <v>0.39140000000000003</v>
      </c>
      <c r="E78" s="389">
        <v>8.6999999999999994E-2</v>
      </c>
      <c r="F78" s="396">
        <v>3.9015233716814035E-2</v>
      </c>
      <c r="G78" s="396">
        <v>1.2624039167280613E-2</v>
      </c>
      <c r="H78" s="391">
        <v>1</v>
      </c>
      <c r="I78" s="391">
        <v>0.40801609927888649</v>
      </c>
      <c r="J78" s="396">
        <v>0.15317066158369283</v>
      </c>
      <c r="K78" s="396">
        <v>8.764827716061005E-2</v>
      </c>
      <c r="L78" s="396">
        <v>15.8531728580266</v>
      </c>
      <c r="M78" s="396">
        <v>1.3187994929927114E-2</v>
      </c>
      <c r="N78" s="391">
        <v>1.6</v>
      </c>
      <c r="O78" s="389">
        <v>0.13700000000000001</v>
      </c>
      <c r="P78" s="389" t="s">
        <v>3395</v>
      </c>
      <c r="Q78" s="395">
        <v>81.5</v>
      </c>
      <c r="R78" s="391">
        <v>240.8</v>
      </c>
      <c r="S78" s="391">
        <v>6.5</v>
      </c>
      <c r="T78" s="391">
        <v>26</v>
      </c>
      <c r="U78" s="391">
        <v>21.3</v>
      </c>
      <c r="V78" s="391">
        <v>9.1</v>
      </c>
      <c r="W78" s="389">
        <v>93</v>
      </c>
      <c r="X78" s="388">
        <v>3.0407459963511049E-4</v>
      </c>
      <c r="Y78" s="391">
        <v>24.1</v>
      </c>
      <c r="Z78" s="389">
        <v>1.40625</v>
      </c>
      <c r="AA78" s="391">
        <v>6.8292144748455428</v>
      </c>
      <c r="AB78" s="389">
        <v>42.591575683183656</v>
      </c>
      <c r="AC78" s="391">
        <v>8.4</v>
      </c>
      <c r="AD78" s="391">
        <v>24</v>
      </c>
      <c r="AE78" s="391">
        <v>75.099999999999994</v>
      </c>
      <c r="AF78" s="389">
        <v>4.7805150394305249</v>
      </c>
      <c r="AG78" s="391">
        <v>26.32</v>
      </c>
      <c r="AH78" s="391">
        <v>37.5</v>
      </c>
      <c r="AI78" s="389">
        <v>27.5</v>
      </c>
      <c r="AJ78" s="396">
        <v>9.6999999999999993</v>
      </c>
      <c r="AK78" s="389">
        <v>14.177632080200503</v>
      </c>
      <c r="AL78" s="389" t="s">
        <v>3395</v>
      </c>
      <c r="AM78" s="389" t="s">
        <v>3395</v>
      </c>
      <c r="AN78" s="389">
        <v>38.299999999999997</v>
      </c>
      <c r="AO78" s="395">
        <v>30</v>
      </c>
      <c r="AP78" s="389">
        <v>120</v>
      </c>
      <c r="AQ78" s="382"/>
      <c r="AR78" s="382"/>
      <c r="AS78" s="382"/>
      <c r="AT78" s="336"/>
      <c r="AU78" s="336"/>
      <c r="AV78" s="336"/>
      <c r="AW78" s="336"/>
      <c r="AX78" s="336"/>
      <c r="AY78" s="336"/>
      <c r="AZ78" s="336"/>
      <c r="BA78" s="336"/>
      <c r="BB78" s="336"/>
      <c r="BC78" s="336"/>
      <c r="BD78" s="336"/>
      <c r="BE78" s="336"/>
      <c r="BF78" s="336"/>
      <c r="BG78" s="336"/>
      <c r="BH78" s="336"/>
      <c r="BI78" s="336"/>
      <c r="BJ78" s="336"/>
      <c r="BK78" s="336"/>
      <c r="BL78" s="336"/>
      <c r="BM78" s="336"/>
      <c r="BN78" s="336"/>
      <c r="BO78" s="336"/>
      <c r="BP78" s="336"/>
      <c r="BQ78" s="336"/>
      <c r="BR78" s="336"/>
      <c r="BS78" s="336"/>
      <c r="BT78" s="336"/>
      <c r="BU78" s="336"/>
      <c r="BV78" s="336"/>
      <c r="BW78" s="336"/>
      <c r="BX78" s="336"/>
      <c r="BY78" s="336"/>
      <c r="BZ78" s="336"/>
      <c r="CA78" s="336"/>
      <c r="CB78" s="336"/>
      <c r="CC78" s="336"/>
      <c r="CD78" s="336"/>
      <c r="CE78" s="336"/>
      <c r="CF78" s="336"/>
      <c r="CG78" s="336"/>
      <c r="CH78" s="336"/>
      <c r="CI78" s="336"/>
      <c r="CJ78" s="336"/>
      <c r="CK78" s="336"/>
      <c r="CL78" s="336"/>
      <c r="CM78" s="336"/>
      <c r="CN78" s="336"/>
      <c r="CO78" s="336"/>
      <c r="CP78" s="336"/>
      <c r="CQ78" s="336"/>
      <c r="CR78" s="336"/>
      <c r="CS78" s="336"/>
      <c r="CT78" s="336"/>
      <c r="CU78" s="336"/>
      <c r="CV78" s="336"/>
      <c r="CW78" s="336"/>
      <c r="CX78" s="336"/>
      <c r="CY78" s="336"/>
      <c r="CZ78" s="336"/>
      <c r="DA78" s="336"/>
      <c r="DB78" s="336"/>
      <c r="DC78" s="336"/>
      <c r="DD78" s="336"/>
      <c r="DE78" s="336"/>
      <c r="DF78" s="336"/>
      <c r="DG78" s="336"/>
      <c r="DH78" s="336"/>
      <c r="DI78" s="336"/>
      <c r="DJ78" s="336"/>
      <c r="DK78" s="339"/>
    </row>
    <row r="79" spans="1:115">
      <c r="A79" s="329">
        <f>'Data &amp; Normalization'!B94</f>
        <v>63</v>
      </c>
      <c r="B79" s="272" t="str">
        <f>'Data &amp; Normalization'!A94</f>
        <v>Navas</v>
      </c>
      <c r="C79" s="392">
        <v>0.13331141612558561</v>
      </c>
      <c r="D79" s="391">
        <v>0.15240000000000001</v>
      </c>
      <c r="E79" s="389">
        <v>7.6999999999999999E-2</v>
      </c>
      <c r="F79" s="396">
        <v>1.1779977464068893E-2</v>
      </c>
      <c r="G79" s="396">
        <v>1.2458647862651185E-2</v>
      </c>
      <c r="H79" s="391">
        <v>1</v>
      </c>
      <c r="I79" s="391">
        <v>0.368045782906464</v>
      </c>
      <c r="J79" s="396">
        <v>0.13758676657534399</v>
      </c>
      <c r="K79" s="396">
        <v>5.7561267184698145E-2</v>
      </c>
      <c r="L79" s="396">
        <v>21.192321401702301</v>
      </c>
      <c r="M79" s="396">
        <v>5.3219610519113416E-3</v>
      </c>
      <c r="N79" s="391">
        <v>0.3</v>
      </c>
      <c r="O79" s="389">
        <v>0.14099999999999999</v>
      </c>
      <c r="P79" s="389" t="s">
        <v>3395</v>
      </c>
      <c r="Q79" s="395">
        <v>83</v>
      </c>
      <c r="R79" s="391">
        <v>197.1</v>
      </c>
      <c r="S79" s="391">
        <v>6.9</v>
      </c>
      <c r="T79" s="391">
        <v>13.7</v>
      </c>
      <c r="U79" s="391">
        <v>30.4</v>
      </c>
      <c r="V79" s="391">
        <v>9.1</v>
      </c>
      <c r="W79" s="389">
        <v>149.5</v>
      </c>
      <c r="X79" s="388">
        <v>0</v>
      </c>
      <c r="Y79" s="391">
        <v>24.1</v>
      </c>
      <c r="Z79" s="389">
        <v>1.40625</v>
      </c>
      <c r="AA79" s="391">
        <v>6.7472092694644621</v>
      </c>
      <c r="AB79" s="389">
        <v>42.378971850020427</v>
      </c>
      <c r="AC79" s="391">
        <v>8.5</v>
      </c>
      <c r="AD79" s="391">
        <v>21.1</v>
      </c>
      <c r="AE79" s="391">
        <v>81.599999999999994</v>
      </c>
      <c r="AF79" s="389">
        <v>4.0946724262059035</v>
      </c>
      <c r="AG79" s="391">
        <v>40.21</v>
      </c>
      <c r="AH79" s="391">
        <v>52.5</v>
      </c>
      <c r="AI79" s="389">
        <v>27.5</v>
      </c>
      <c r="AJ79" s="396">
        <v>29.6</v>
      </c>
      <c r="AK79" s="389">
        <v>14.177632080200503</v>
      </c>
      <c r="AL79" s="389" t="s">
        <v>3395</v>
      </c>
      <c r="AM79" s="389" t="s">
        <v>3395</v>
      </c>
      <c r="AN79" s="389">
        <v>36.299999999999997</v>
      </c>
      <c r="AO79" s="395">
        <v>31</v>
      </c>
      <c r="AP79" s="389">
        <v>108</v>
      </c>
      <c r="AQ79" s="382"/>
      <c r="AR79" s="382"/>
      <c r="AS79" s="382"/>
      <c r="AT79" s="336"/>
      <c r="AU79" s="336"/>
      <c r="AV79" s="336"/>
      <c r="AW79" s="336"/>
      <c r="AX79" s="336"/>
      <c r="AY79" s="336"/>
      <c r="AZ79" s="336"/>
      <c r="BA79" s="336"/>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6"/>
      <c r="BY79" s="336"/>
      <c r="BZ79" s="336"/>
      <c r="CA79" s="336"/>
      <c r="CB79" s="336"/>
      <c r="CC79" s="336"/>
      <c r="CD79" s="336"/>
      <c r="CE79" s="336"/>
      <c r="CF79" s="336"/>
      <c r="CG79" s="336"/>
      <c r="CH79" s="336"/>
      <c r="CI79" s="336"/>
      <c r="CJ79" s="336"/>
      <c r="CK79" s="336"/>
      <c r="CL79" s="336"/>
      <c r="CM79" s="336"/>
      <c r="CN79" s="336"/>
      <c r="CO79" s="336"/>
      <c r="CP79" s="336"/>
      <c r="CQ79" s="336"/>
      <c r="CR79" s="336"/>
      <c r="CS79" s="336"/>
      <c r="CT79" s="336"/>
      <c r="CU79" s="336"/>
      <c r="CV79" s="336"/>
      <c r="CW79" s="336"/>
      <c r="CX79" s="336"/>
      <c r="CY79" s="336"/>
      <c r="CZ79" s="336"/>
      <c r="DA79" s="336"/>
      <c r="DB79" s="336"/>
      <c r="DC79" s="336"/>
      <c r="DD79" s="336"/>
      <c r="DE79" s="336"/>
      <c r="DF79" s="336"/>
      <c r="DG79" s="336"/>
      <c r="DH79" s="336"/>
      <c r="DI79" s="336"/>
      <c r="DJ79" s="336"/>
      <c r="DK79" s="339"/>
    </row>
    <row r="80" spans="1:115">
      <c r="A80" s="329">
        <f>'Data &amp; Normalization'!B95</f>
        <v>64</v>
      </c>
      <c r="B80" s="272" t="str">
        <f>'Data &amp; Normalization'!A95</f>
        <v>el Camp de l'Arpa del Clot</v>
      </c>
      <c r="C80" s="392">
        <v>0.14288110011739058</v>
      </c>
      <c r="D80" s="391">
        <v>0.26769999999999999</v>
      </c>
      <c r="E80" s="389">
        <v>7.3999999999999996E-2</v>
      </c>
      <c r="F80" s="396">
        <v>1.5489557995762904E-2</v>
      </c>
      <c r="G80" s="396">
        <v>1.4510813679293983E-2</v>
      </c>
      <c r="H80" s="391">
        <v>1</v>
      </c>
      <c r="I80" s="391">
        <v>0.3620902724651327</v>
      </c>
      <c r="J80" s="396">
        <v>0.12864654528034625</v>
      </c>
      <c r="K80" s="396">
        <v>5.2382485511912429E-2</v>
      </c>
      <c r="L80" s="396">
        <v>10.6494372839603</v>
      </c>
      <c r="M80" s="396">
        <v>4.9040458894803567E-3</v>
      </c>
      <c r="N80" s="391">
        <v>0.1</v>
      </c>
      <c r="O80" s="389">
        <v>0.115</v>
      </c>
      <c r="P80" s="389" t="s">
        <v>3395</v>
      </c>
      <c r="Q80" s="395">
        <v>82.2</v>
      </c>
      <c r="R80" s="391">
        <v>228.3</v>
      </c>
      <c r="S80" s="391">
        <v>6.8</v>
      </c>
      <c r="T80" s="391">
        <v>24.5</v>
      </c>
      <c r="U80" s="391">
        <v>42</v>
      </c>
      <c r="V80" s="391">
        <v>14.2</v>
      </c>
      <c r="W80" s="389">
        <v>170</v>
      </c>
      <c r="X80" s="388">
        <v>2.365024663828637E-4</v>
      </c>
      <c r="Y80" s="391">
        <v>26.1</v>
      </c>
      <c r="Z80" s="389">
        <v>2.1326000611060194</v>
      </c>
      <c r="AA80" s="391">
        <v>7.4281150159744405</v>
      </c>
      <c r="AB80" s="389">
        <v>37.58146738078338</v>
      </c>
      <c r="AC80" s="391">
        <v>9.5</v>
      </c>
      <c r="AD80" s="391">
        <v>19.600000000000001</v>
      </c>
      <c r="AE80" s="391">
        <v>81.7</v>
      </c>
      <c r="AF80" s="389">
        <v>3.7399798953527332</v>
      </c>
      <c r="AG80" s="391">
        <v>36.480000000000004</v>
      </c>
      <c r="AH80" s="391">
        <v>52.5</v>
      </c>
      <c r="AI80" s="389">
        <v>27.5</v>
      </c>
      <c r="AJ80" s="396">
        <v>39.9</v>
      </c>
      <c r="AK80" s="389">
        <v>22.877395583564532</v>
      </c>
      <c r="AL80" s="389" t="s">
        <v>3395</v>
      </c>
      <c r="AM80" s="389" t="s">
        <v>3395</v>
      </c>
      <c r="AN80" s="389">
        <v>37.4</v>
      </c>
      <c r="AO80" s="395">
        <v>35</v>
      </c>
      <c r="AP80" s="389">
        <v>130</v>
      </c>
      <c r="AQ80" s="382"/>
      <c r="AR80" s="382"/>
      <c r="AS80" s="382"/>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336"/>
      <c r="CG80" s="336"/>
      <c r="CH80" s="336"/>
      <c r="CI80" s="336"/>
      <c r="CJ80" s="336"/>
      <c r="CK80" s="336"/>
      <c r="CL80" s="336"/>
      <c r="CM80" s="336"/>
      <c r="CN80" s="336"/>
      <c r="CO80" s="336"/>
      <c r="CP80" s="336"/>
      <c r="CQ80" s="336"/>
      <c r="CR80" s="336"/>
      <c r="CS80" s="336"/>
      <c r="CT80" s="336"/>
      <c r="CU80" s="336"/>
      <c r="CV80" s="336"/>
      <c r="CW80" s="336"/>
      <c r="CX80" s="336"/>
      <c r="CY80" s="336"/>
      <c r="CZ80" s="336"/>
      <c r="DA80" s="336"/>
      <c r="DB80" s="336"/>
      <c r="DC80" s="336"/>
      <c r="DD80" s="336"/>
      <c r="DE80" s="336"/>
      <c r="DF80" s="336"/>
      <c r="DG80" s="336"/>
      <c r="DH80" s="336"/>
      <c r="DI80" s="336"/>
      <c r="DJ80" s="336"/>
      <c r="DK80" s="339"/>
    </row>
    <row r="81" spans="1:115">
      <c r="A81" s="329">
        <f>'Data &amp; Normalization'!B96</f>
        <v>65</v>
      </c>
      <c r="B81" s="272" t="str">
        <f>'Data &amp; Normalization'!A96</f>
        <v>el Clot</v>
      </c>
      <c r="C81" s="392">
        <v>0.10648278450136035</v>
      </c>
      <c r="D81" s="391">
        <v>0.21789999999999998</v>
      </c>
      <c r="E81" s="389">
        <v>7.6999999999999999E-2</v>
      </c>
      <c r="F81" s="396">
        <v>2.0787589177748648E-2</v>
      </c>
      <c r="G81" s="396">
        <v>1.1562279064136233E-2</v>
      </c>
      <c r="H81" s="391">
        <v>0.98811353323279583</v>
      </c>
      <c r="I81" s="391">
        <v>0.3141025641025641</v>
      </c>
      <c r="J81" s="396">
        <v>0.1249848661268794</v>
      </c>
      <c r="K81" s="396">
        <v>6.7220471689105318E-2</v>
      </c>
      <c r="L81" s="396">
        <v>28.741856673429101</v>
      </c>
      <c r="M81" s="396">
        <v>1.1228960179603575E-2</v>
      </c>
      <c r="N81" s="391">
        <v>2.6</v>
      </c>
      <c r="O81" s="389">
        <v>0.13400000000000001</v>
      </c>
      <c r="P81" s="389" t="s">
        <v>3395</v>
      </c>
      <c r="Q81" s="395">
        <v>82.7</v>
      </c>
      <c r="R81" s="391">
        <v>240</v>
      </c>
      <c r="S81" s="391">
        <v>7.2</v>
      </c>
      <c r="T81" s="391">
        <v>9.8000000000000007</v>
      </c>
      <c r="U81" s="391">
        <v>51.7</v>
      </c>
      <c r="V81" s="391">
        <v>14.2</v>
      </c>
      <c r="W81" s="389">
        <v>145.5</v>
      </c>
      <c r="X81" s="388">
        <v>6.7572133252246771E-5</v>
      </c>
      <c r="Y81" s="391">
        <v>26.1</v>
      </c>
      <c r="Z81" s="389">
        <v>2.1326000611060194</v>
      </c>
      <c r="AA81" s="391">
        <v>6.9442158960013165</v>
      </c>
      <c r="AB81" s="389">
        <v>40.106461956435894</v>
      </c>
      <c r="AC81" s="391">
        <v>9.8000000000000007</v>
      </c>
      <c r="AD81" s="391">
        <v>22.5</v>
      </c>
      <c r="AE81" s="391">
        <v>83.6</v>
      </c>
      <c r="AF81" s="389">
        <v>2.8692449355432781</v>
      </c>
      <c r="AG81" s="391">
        <v>42.68</v>
      </c>
      <c r="AH81" s="391">
        <v>57.5</v>
      </c>
      <c r="AI81" s="389">
        <v>27.5</v>
      </c>
      <c r="AJ81" s="396">
        <v>66.400000000000006</v>
      </c>
      <c r="AK81" s="389">
        <v>22.877395583564532</v>
      </c>
      <c r="AL81" s="389" t="s">
        <v>3395</v>
      </c>
      <c r="AM81" s="389" t="s">
        <v>3395</v>
      </c>
      <c r="AN81" s="389">
        <v>37.799999999999997</v>
      </c>
      <c r="AO81" s="395">
        <v>32</v>
      </c>
      <c r="AP81" s="389">
        <v>144</v>
      </c>
      <c r="AQ81" s="382"/>
      <c r="AR81" s="382"/>
      <c r="AS81" s="382"/>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336"/>
      <c r="CG81" s="336"/>
      <c r="CH81" s="336"/>
      <c r="CI81" s="336"/>
      <c r="CJ81" s="336"/>
      <c r="CK81" s="336"/>
      <c r="CL81" s="336"/>
      <c r="CM81" s="336"/>
      <c r="CN81" s="336"/>
      <c r="CO81" s="336"/>
      <c r="CP81" s="336"/>
      <c r="CQ81" s="336"/>
      <c r="CR81" s="336"/>
      <c r="CS81" s="336"/>
      <c r="CT81" s="336"/>
      <c r="CU81" s="336"/>
      <c r="CV81" s="336"/>
      <c r="CW81" s="336"/>
      <c r="CX81" s="336"/>
      <c r="CY81" s="336"/>
      <c r="CZ81" s="336"/>
      <c r="DA81" s="336"/>
      <c r="DB81" s="336"/>
      <c r="DC81" s="336"/>
      <c r="DD81" s="336"/>
      <c r="DE81" s="336"/>
      <c r="DF81" s="336"/>
      <c r="DG81" s="336"/>
      <c r="DH81" s="336"/>
      <c r="DI81" s="336"/>
      <c r="DJ81" s="336"/>
      <c r="DK81" s="339"/>
    </row>
    <row r="82" spans="1:115">
      <c r="A82" s="329">
        <f>'Data &amp; Normalization'!B97</f>
        <v>66</v>
      </c>
      <c r="B82" s="272" t="str">
        <f>'Data &amp; Normalization'!A97</f>
        <v>el Parc i la Llacuna del Poblenou</v>
      </c>
      <c r="C82" s="392">
        <v>0.11139881127523098</v>
      </c>
      <c r="D82" s="391">
        <v>0.2303</v>
      </c>
      <c r="E82" s="389">
        <v>7.9000000000000001E-2</v>
      </c>
      <c r="F82" s="396">
        <v>8.2155286507892018E-3</v>
      </c>
      <c r="G82" s="396">
        <v>0.14114234517381635</v>
      </c>
      <c r="H82" s="391">
        <v>0.92443932015823593</v>
      </c>
      <c r="I82" s="391">
        <v>0.33327958722992584</v>
      </c>
      <c r="J82" s="396">
        <v>0.39870444144001199</v>
      </c>
      <c r="K82" s="396">
        <v>6.8743958605788372E-2</v>
      </c>
      <c r="L82" s="396">
        <v>19.295597699935001</v>
      </c>
      <c r="M82" s="396">
        <v>4.4051461303786441E-3</v>
      </c>
      <c r="N82" s="391">
        <v>0.3</v>
      </c>
      <c r="O82" s="389">
        <v>0.11799999999999999</v>
      </c>
      <c r="P82" s="389" t="s">
        <v>3395</v>
      </c>
      <c r="Q82" s="395">
        <v>80.900000000000006</v>
      </c>
      <c r="R82" s="391">
        <v>205.8</v>
      </c>
      <c r="S82" s="391">
        <v>6</v>
      </c>
      <c r="T82" s="391">
        <v>22.7</v>
      </c>
      <c r="U82" s="391">
        <v>47.6</v>
      </c>
      <c r="V82" s="391">
        <v>14.2</v>
      </c>
      <c r="W82" s="389">
        <v>209</v>
      </c>
      <c r="X82" s="388">
        <v>1.6893033313061692E-4</v>
      </c>
      <c r="Y82" s="391">
        <v>26.1</v>
      </c>
      <c r="Z82" s="389">
        <v>2.1326000611060194</v>
      </c>
      <c r="AA82" s="391">
        <v>5.9176174821117771</v>
      </c>
      <c r="AB82" s="389">
        <v>41.258809870325251</v>
      </c>
      <c r="AC82" s="391">
        <v>21.1</v>
      </c>
      <c r="AD82" s="391">
        <v>17.2</v>
      </c>
      <c r="AE82" s="391">
        <v>100.4</v>
      </c>
      <c r="AF82" s="389">
        <v>2.9216809318488965</v>
      </c>
      <c r="AG82" s="391">
        <v>47.42</v>
      </c>
      <c r="AH82" s="391">
        <v>52.5</v>
      </c>
      <c r="AI82" s="389">
        <v>27.5</v>
      </c>
      <c r="AJ82" s="396">
        <v>54.5</v>
      </c>
      <c r="AK82" s="389">
        <v>22.877395583564532</v>
      </c>
      <c r="AL82" s="389" t="s">
        <v>3395</v>
      </c>
      <c r="AM82" s="389" t="s">
        <v>3395</v>
      </c>
      <c r="AN82" s="389">
        <v>37.799999999999997</v>
      </c>
      <c r="AO82" s="395">
        <v>40</v>
      </c>
      <c r="AP82" s="389">
        <v>69</v>
      </c>
      <c r="AQ82" s="382"/>
      <c r="AR82" s="382"/>
      <c r="AS82" s="382"/>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336"/>
      <c r="CH82" s="336"/>
      <c r="CI82" s="336"/>
      <c r="CJ82" s="336"/>
      <c r="CK82" s="336"/>
      <c r="CL82" s="336"/>
      <c r="CM82" s="336"/>
      <c r="CN82" s="336"/>
      <c r="CO82" s="336"/>
      <c r="CP82" s="336"/>
      <c r="CQ82" s="336"/>
      <c r="CR82" s="336"/>
      <c r="CS82" s="336"/>
      <c r="CT82" s="336"/>
      <c r="CU82" s="336"/>
      <c r="CV82" s="336"/>
      <c r="CW82" s="336"/>
      <c r="CX82" s="336"/>
      <c r="CY82" s="336"/>
      <c r="CZ82" s="336"/>
      <c r="DA82" s="336"/>
      <c r="DB82" s="336"/>
      <c r="DC82" s="336"/>
      <c r="DD82" s="336"/>
      <c r="DE82" s="336"/>
      <c r="DF82" s="336"/>
      <c r="DG82" s="336"/>
      <c r="DH82" s="336"/>
      <c r="DI82" s="336"/>
      <c r="DJ82" s="336"/>
      <c r="DK82" s="339"/>
    </row>
    <row r="83" spans="1:115">
      <c r="A83" s="329">
        <f>'Data &amp; Normalization'!B98</f>
        <v>67</v>
      </c>
      <c r="B83" s="272" t="str">
        <f>'Data &amp; Normalization'!A98</f>
        <v>la Vila Olímpica del Poblenou</v>
      </c>
      <c r="C83" s="392">
        <v>0.11615384615384615</v>
      </c>
      <c r="D83" s="391">
        <v>5.1799999999999999E-2</v>
      </c>
      <c r="E83" s="389">
        <v>0.08</v>
      </c>
      <c r="F83" s="396">
        <v>4.1423860805784161E-2</v>
      </c>
      <c r="G83" s="396">
        <v>8.0553687716551761E-2</v>
      </c>
      <c r="H83" s="391">
        <v>0.22994776246640367</v>
      </c>
      <c r="I83" s="391">
        <v>0.15162840363053925</v>
      </c>
      <c r="J83" s="396">
        <v>0.22539263455336245</v>
      </c>
      <c r="K83" s="396">
        <v>3.1163049526989426E-2</v>
      </c>
      <c r="L83" s="396">
        <v>37.599992915374401</v>
      </c>
      <c r="M83" s="396">
        <v>4.3710285964830523E-2</v>
      </c>
      <c r="N83" s="391">
        <v>13.5</v>
      </c>
      <c r="O83" s="389">
        <v>0.16700000000000001</v>
      </c>
      <c r="P83" s="389" t="s">
        <v>3395</v>
      </c>
      <c r="Q83" s="395">
        <v>85.2</v>
      </c>
      <c r="R83" s="391">
        <v>109.4</v>
      </c>
      <c r="S83" s="391">
        <v>6.5</v>
      </c>
      <c r="T83" s="391">
        <v>3.6</v>
      </c>
      <c r="U83" s="391">
        <v>21.4</v>
      </c>
      <c r="V83" s="391">
        <v>14.2</v>
      </c>
      <c r="W83" s="389">
        <v>110</v>
      </c>
      <c r="X83" s="388">
        <v>2.0947361308196501E-3</v>
      </c>
      <c r="Y83" s="391">
        <v>26.1</v>
      </c>
      <c r="Z83" s="389">
        <v>2.1326000611060194</v>
      </c>
      <c r="AA83" s="391">
        <v>6.0518731988472618</v>
      </c>
      <c r="AB83" s="389">
        <v>39.586677367576243</v>
      </c>
      <c r="AC83" s="391">
        <v>2.4</v>
      </c>
      <c r="AD83" s="391">
        <v>19.8</v>
      </c>
      <c r="AE83" s="391">
        <v>164.2</v>
      </c>
      <c r="AF83" s="389">
        <v>1.3564028623304498</v>
      </c>
      <c r="AG83" s="391">
        <v>28.26</v>
      </c>
      <c r="AH83" s="391">
        <v>47.5</v>
      </c>
      <c r="AI83" s="389">
        <v>27.5</v>
      </c>
      <c r="AJ83" s="396">
        <v>59.7</v>
      </c>
      <c r="AK83" s="389">
        <v>22.877395583564532</v>
      </c>
      <c r="AL83" s="389" t="s">
        <v>3395</v>
      </c>
      <c r="AM83" s="389" t="s">
        <v>3395</v>
      </c>
      <c r="AN83" s="389">
        <v>29.3</v>
      </c>
      <c r="AO83" s="395">
        <v>53</v>
      </c>
      <c r="AP83" s="389">
        <v>187</v>
      </c>
      <c r="AQ83" s="382"/>
      <c r="AR83" s="382"/>
      <c r="AS83" s="382"/>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c r="BZ83" s="336"/>
      <c r="CA83" s="336"/>
      <c r="CB83" s="336"/>
      <c r="CC83" s="336"/>
      <c r="CD83" s="336"/>
      <c r="CE83" s="336"/>
      <c r="CF83" s="336"/>
      <c r="CG83" s="336"/>
      <c r="CH83" s="336"/>
      <c r="CI83" s="336"/>
      <c r="CJ83" s="336"/>
      <c r="CK83" s="336"/>
      <c r="CL83" s="336"/>
      <c r="CM83" s="336"/>
      <c r="CN83" s="336"/>
      <c r="CO83" s="336"/>
      <c r="CP83" s="336"/>
      <c r="CQ83" s="336"/>
      <c r="CR83" s="336"/>
      <c r="CS83" s="336"/>
      <c r="CT83" s="336"/>
      <c r="CU83" s="336"/>
      <c r="CV83" s="336"/>
      <c r="CW83" s="336"/>
      <c r="CX83" s="336"/>
      <c r="CY83" s="336"/>
      <c r="CZ83" s="336"/>
      <c r="DA83" s="336"/>
      <c r="DB83" s="336"/>
      <c r="DC83" s="336"/>
      <c r="DD83" s="336"/>
      <c r="DE83" s="336"/>
      <c r="DF83" s="336"/>
      <c r="DG83" s="336"/>
      <c r="DH83" s="336"/>
      <c r="DI83" s="336"/>
      <c r="DJ83" s="336"/>
      <c r="DK83" s="339"/>
    </row>
    <row r="84" spans="1:115">
      <c r="A84" s="329">
        <f>'Data &amp; Normalization'!B99</f>
        <v>68</v>
      </c>
      <c r="B84" s="272" t="str">
        <f>'Data &amp; Normalization'!A99</f>
        <v>el Poblenou</v>
      </c>
      <c r="C84" s="392">
        <v>0.11609158336020639</v>
      </c>
      <c r="D84" s="391">
        <v>0.39579999999999999</v>
      </c>
      <c r="E84" s="389">
        <v>8.7999999999999995E-2</v>
      </c>
      <c r="F84" s="396">
        <v>1.9658999522096883E-2</v>
      </c>
      <c r="G84" s="396">
        <v>5.1855135196529838E-2</v>
      </c>
      <c r="H84" s="391">
        <v>0</v>
      </c>
      <c r="I84" s="391">
        <v>0.30452524958099542</v>
      </c>
      <c r="J84" s="396">
        <v>0.23041234905504643</v>
      </c>
      <c r="K84" s="396">
        <v>6.2759780435955204E-2</v>
      </c>
      <c r="L84" s="396">
        <v>26.335865556716399</v>
      </c>
      <c r="M84" s="396">
        <v>6.2334352186202216E-3</v>
      </c>
      <c r="N84" s="391">
        <v>4.5999999999999996</v>
      </c>
      <c r="O84" s="389">
        <v>0.13400000000000001</v>
      </c>
      <c r="P84" s="389" t="s">
        <v>3395</v>
      </c>
      <c r="Q84" s="395">
        <v>80.5</v>
      </c>
      <c r="R84" s="391">
        <v>249.3</v>
      </c>
      <c r="S84" s="391">
        <v>7.1</v>
      </c>
      <c r="T84" s="391">
        <v>19</v>
      </c>
      <c r="U84" s="391">
        <v>28.9</v>
      </c>
      <c r="V84" s="391">
        <v>14.2</v>
      </c>
      <c r="W84" s="389">
        <v>180</v>
      </c>
      <c r="X84" s="388">
        <v>1.3514426650449354E-4</v>
      </c>
      <c r="Y84" s="391">
        <v>26.1</v>
      </c>
      <c r="Z84" s="389">
        <v>2.1326000611060194</v>
      </c>
      <c r="AA84" s="391">
        <v>6.0069899519440808</v>
      </c>
      <c r="AB84" s="389">
        <v>39.855841964389619</v>
      </c>
      <c r="AC84" s="391">
        <v>12.4</v>
      </c>
      <c r="AD84" s="391">
        <v>24.7</v>
      </c>
      <c r="AE84" s="391">
        <v>99.9</v>
      </c>
      <c r="AF84" s="389">
        <v>2.8126187761307486</v>
      </c>
      <c r="AG84" s="391">
        <v>28.88</v>
      </c>
      <c r="AH84" s="391">
        <v>47.5</v>
      </c>
      <c r="AI84" s="389">
        <v>27.5</v>
      </c>
      <c r="AJ84" s="396">
        <v>101.4</v>
      </c>
      <c r="AK84" s="389">
        <v>22.877395583564532</v>
      </c>
      <c r="AL84" s="389" t="s">
        <v>3395</v>
      </c>
      <c r="AM84" s="389" t="s">
        <v>3395</v>
      </c>
      <c r="AN84" s="389">
        <v>37.9</v>
      </c>
      <c r="AO84" s="395">
        <v>44</v>
      </c>
      <c r="AP84" s="389">
        <v>204</v>
      </c>
      <c r="AQ84" s="382"/>
      <c r="AR84" s="382"/>
      <c r="AS84" s="382"/>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c r="BZ84" s="336"/>
      <c r="CA84" s="336"/>
      <c r="CB84" s="336"/>
      <c r="CC84" s="336"/>
      <c r="CD84" s="336"/>
      <c r="CE84" s="336"/>
      <c r="CF84" s="336"/>
      <c r="CG84" s="336"/>
      <c r="CH84" s="336"/>
      <c r="CI84" s="336"/>
      <c r="CJ84" s="336"/>
      <c r="CK84" s="336"/>
      <c r="CL84" s="336"/>
      <c r="CM84" s="336"/>
      <c r="CN84" s="336"/>
      <c r="CO84" s="336"/>
      <c r="CP84" s="336"/>
      <c r="CQ84" s="336"/>
      <c r="CR84" s="336"/>
      <c r="CS84" s="336"/>
      <c r="CT84" s="336"/>
      <c r="CU84" s="336"/>
      <c r="CV84" s="336"/>
      <c r="CW84" s="336"/>
      <c r="CX84" s="336"/>
      <c r="CY84" s="336"/>
      <c r="CZ84" s="336"/>
      <c r="DA84" s="336"/>
      <c r="DB84" s="336"/>
      <c r="DC84" s="336"/>
      <c r="DD84" s="336"/>
      <c r="DE84" s="336"/>
      <c r="DF84" s="336"/>
      <c r="DG84" s="336"/>
      <c r="DH84" s="336"/>
      <c r="DI84" s="336"/>
      <c r="DJ84" s="336"/>
      <c r="DK84" s="339"/>
    </row>
    <row r="85" spans="1:115">
      <c r="A85" s="329">
        <f>'Data &amp; Normalization'!B100</f>
        <v>69</v>
      </c>
      <c r="B85" s="272" t="str">
        <f>'Data &amp; Normalization'!A100</f>
        <v>Diagonal Mar i el Front Marítim del Poblenou</v>
      </c>
      <c r="C85" s="392">
        <v>4.3780032034169782E-2</v>
      </c>
      <c r="D85" s="391">
        <v>0.14849999999999999</v>
      </c>
      <c r="E85" s="389">
        <v>6.5000000000000002E-2</v>
      </c>
      <c r="F85" s="396">
        <v>1.1414494268989172E-2</v>
      </c>
      <c r="G85" s="396">
        <v>0.11363864399082194</v>
      </c>
      <c r="H85" s="391">
        <v>0</v>
      </c>
      <c r="I85" s="391">
        <v>0.24851761423090338</v>
      </c>
      <c r="J85" s="396">
        <v>0.18272432266871563</v>
      </c>
      <c r="K85" s="396">
        <v>2.9978720741018899E-2</v>
      </c>
      <c r="L85" s="396">
        <v>40.047976492941302</v>
      </c>
      <c r="M85" s="396">
        <v>2.6296507529130327E-2</v>
      </c>
      <c r="N85" s="397">
        <v>19.399999999999999</v>
      </c>
      <c r="O85" s="389">
        <v>0.14199999999999999</v>
      </c>
      <c r="P85" s="389" t="s">
        <v>3395</v>
      </c>
      <c r="Q85" s="395">
        <v>83.8</v>
      </c>
      <c r="R85" s="391">
        <v>212.7</v>
      </c>
      <c r="S85" s="391">
        <v>6.8</v>
      </c>
      <c r="T85" s="391">
        <v>15.1</v>
      </c>
      <c r="U85" s="391">
        <v>25.1</v>
      </c>
      <c r="V85" s="391">
        <v>14.2</v>
      </c>
      <c r="W85" s="389">
        <v>165.5</v>
      </c>
      <c r="X85" s="398">
        <v>6.4193526589634434E-3</v>
      </c>
      <c r="Y85" s="397">
        <v>26.1</v>
      </c>
      <c r="Z85" s="389">
        <v>2.1326000611060194</v>
      </c>
      <c r="AA85" s="397">
        <v>7.4128233970753659</v>
      </c>
      <c r="AB85" s="389">
        <v>37.587232234965718</v>
      </c>
      <c r="AC85" s="397">
        <v>7.7</v>
      </c>
      <c r="AD85" s="397">
        <v>21.7</v>
      </c>
      <c r="AE85" s="397">
        <v>150.1</v>
      </c>
      <c r="AF85" s="389">
        <v>1.7486098917178809</v>
      </c>
      <c r="AG85" s="397">
        <v>32.6</v>
      </c>
      <c r="AH85" s="397">
        <v>47.5</v>
      </c>
      <c r="AI85" s="389">
        <v>27.5</v>
      </c>
      <c r="AJ85" s="396">
        <v>107.4</v>
      </c>
      <c r="AK85" s="389">
        <v>22.877395583564532</v>
      </c>
      <c r="AL85" s="389" t="s">
        <v>3395</v>
      </c>
      <c r="AM85" s="389" t="s">
        <v>3395</v>
      </c>
      <c r="AN85" s="389">
        <v>37.700000000000003</v>
      </c>
      <c r="AO85" s="395">
        <v>43</v>
      </c>
      <c r="AP85" s="389">
        <v>213</v>
      </c>
      <c r="AQ85" s="378"/>
      <c r="AR85" s="378"/>
      <c r="AS85" s="378"/>
    </row>
    <row r="86" spans="1:115">
      <c r="A86" s="329">
        <f>'Data &amp; Normalization'!B101</f>
        <v>70</v>
      </c>
      <c r="B86" s="272" t="str">
        <f>'Data &amp; Normalization'!A101</f>
        <v>el Besòs i el Maresme</v>
      </c>
      <c r="C86" s="392">
        <v>8.7881658529476062E-2</v>
      </c>
      <c r="D86" s="391">
        <v>0.32250000000000001</v>
      </c>
      <c r="E86" s="389">
        <v>0.14899999999999999</v>
      </c>
      <c r="F86" s="396">
        <v>3.4808138601568742E-2</v>
      </c>
      <c r="G86" s="396">
        <v>3.4655031785902853E-2</v>
      </c>
      <c r="H86" s="391">
        <v>0.66496682931847584</v>
      </c>
      <c r="I86" s="391">
        <v>0.45473656549730651</v>
      </c>
      <c r="J86" s="396">
        <v>0.24957710041672893</v>
      </c>
      <c r="K86" s="396">
        <v>5.647360821434301E-2</v>
      </c>
      <c r="L86" s="396">
        <v>41.902180761820503</v>
      </c>
      <c r="M86" s="396">
        <v>2.1117605520753396E-2</v>
      </c>
      <c r="N86" s="397">
        <v>1.8</v>
      </c>
      <c r="O86" s="389">
        <v>0.14499999999999999</v>
      </c>
      <c r="P86" s="389" t="s">
        <v>3395</v>
      </c>
      <c r="Q86" s="395">
        <v>80.099999999999994</v>
      </c>
      <c r="R86" s="391">
        <v>315.5</v>
      </c>
      <c r="S86" s="391">
        <v>6</v>
      </c>
      <c r="T86" s="391">
        <v>40.299999999999997</v>
      </c>
      <c r="U86" s="391">
        <v>13</v>
      </c>
      <c r="V86" s="391">
        <v>14.2</v>
      </c>
      <c r="W86" s="389">
        <v>279</v>
      </c>
      <c r="X86" s="398">
        <v>6.3517805257111967E-2</v>
      </c>
      <c r="Y86" s="397">
        <v>26.1</v>
      </c>
      <c r="Z86" s="389">
        <v>2.1326000611060194</v>
      </c>
      <c r="AA86" s="397">
        <v>9.6428571428571423</v>
      </c>
      <c r="AB86" s="389">
        <v>37.862921630757626</v>
      </c>
      <c r="AC86" s="397">
        <v>30.5</v>
      </c>
      <c r="AD86" s="397">
        <v>38.9</v>
      </c>
      <c r="AE86" s="397">
        <v>60.4</v>
      </c>
      <c r="AF86" s="389">
        <v>3.1504483013901456</v>
      </c>
      <c r="AG86" s="397">
        <v>12.49</v>
      </c>
      <c r="AH86" s="397">
        <v>37.5</v>
      </c>
      <c r="AI86" s="389">
        <v>22.5</v>
      </c>
      <c r="AJ86" s="396">
        <v>60.2</v>
      </c>
      <c r="AK86" s="389">
        <v>22.877395583564532</v>
      </c>
      <c r="AL86" s="389" t="s">
        <v>3395</v>
      </c>
      <c r="AM86" s="389" t="s">
        <v>3395</v>
      </c>
      <c r="AN86" s="389">
        <v>49.3</v>
      </c>
      <c r="AO86" s="395">
        <v>42</v>
      </c>
      <c r="AP86" s="389">
        <v>97</v>
      </c>
      <c r="AQ86" s="378"/>
      <c r="AR86" s="378"/>
      <c r="AS86" s="378"/>
    </row>
    <row r="87" spans="1:115">
      <c r="A87" s="329">
        <f>'Data &amp; Normalization'!B102</f>
        <v>71</v>
      </c>
      <c r="B87" s="272" t="str">
        <f>'Data &amp; Normalization'!A102</f>
        <v>Provençals del Poblenou</v>
      </c>
      <c r="C87" s="392">
        <v>6.6968957098011858E-2</v>
      </c>
      <c r="D87" s="391">
        <v>0.21359999999999998</v>
      </c>
      <c r="E87" s="389">
        <v>7.6999999999999999E-2</v>
      </c>
      <c r="F87" s="396">
        <v>1.5194935376462338E-2</v>
      </c>
      <c r="G87" s="396">
        <v>5.4625408602984683E-2</v>
      </c>
      <c r="H87" s="391">
        <v>0.18840717311561131</v>
      </c>
      <c r="I87" s="391">
        <v>0.33141555795277478</v>
      </c>
      <c r="J87" s="396">
        <v>0.31380176842002788</v>
      </c>
      <c r="K87" s="396">
        <v>3.3003300330033E-2</v>
      </c>
      <c r="L87" s="396">
        <v>18.563456191842</v>
      </c>
      <c r="M87" s="396">
        <v>5.5938109862295662E-3</v>
      </c>
      <c r="N87" s="397">
        <v>2.9</v>
      </c>
      <c r="O87" s="389">
        <v>0.153</v>
      </c>
      <c r="P87" s="389" t="s">
        <v>3395</v>
      </c>
      <c r="Q87" s="395">
        <v>82</v>
      </c>
      <c r="R87" s="391">
        <v>251.2</v>
      </c>
      <c r="S87" s="391">
        <v>6.9</v>
      </c>
      <c r="T87" s="391">
        <v>23.1</v>
      </c>
      <c r="U87" s="391">
        <v>33</v>
      </c>
      <c r="V87" s="391">
        <v>14.2</v>
      </c>
      <c r="W87" s="389">
        <v>212</v>
      </c>
      <c r="X87" s="398">
        <v>0</v>
      </c>
      <c r="Y87" s="397">
        <v>26.1</v>
      </c>
      <c r="Z87" s="389">
        <v>2.1326000611060194</v>
      </c>
      <c r="AA87" s="397">
        <v>7.2351421188630489</v>
      </c>
      <c r="AB87" s="389">
        <v>42.0980575011409</v>
      </c>
      <c r="AC87" s="397">
        <v>15.6</v>
      </c>
      <c r="AD87" s="397">
        <v>22.8</v>
      </c>
      <c r="AE87" s="397">
        <v>102.3</v>
      </c>
      <c r="AF87" s="389">
        <v>2.5118189198223577</v>
      </c>
      <c r="AG87" s="397">
        <v>40.83</v>
      </c>
      <c r="AH87" s="397">
        <v>52.5</v>
      </c>
      <c r="AI87" s="389">
        <v>27.5</v>
      </c>
      <c r="AJ87" s="396">
        <v>93.2</v>
      </c>
      <c r="AK87" s="389">
        <v>22.877395583564532</v>
      </c>
      <c r="AL87" s="389" t="s">
        <v>3395</v>
      </c>
      <c r="AM87" s="389" t="s">
        <v>3395</v>
      </c>
      <c r="AN87" s="389">
        <v>39.799999999999997</v>
      </c>
      <c r="AO87" s="395">
        <v>40</v>
      </c>
      <c r="AP87" s="389">
        <v>136</v>
      </c>
      <c r="AQ87" s="378"/>
      <c r="AR87" s="378"/>
      <c r="AS87" s="378"/>
    </row>
    <row r="88" spans="1:115">
      <c r="A88" s="329">
        <f>'Data &amp; Normalization'!B103</f>
        <v>72</v>
      </c>
      <c r="B88" s="272" t="str">
        <f>'Data &amp; Normalization'!A103</f>
        <v>Sant Martí de Provençals</v>
      </c>
      <c r="C88" s="392">
        <v>0.18381290237813691</v>
      </c>
      <c r="D88" s="391">
        <v>6.2300000000000001E-2</v>
      </c>
      <c r="E88" s="389">
        <v>0.08</v>
      </c>
      <c r="F88" s="396">
        <v>4.142046015245348E-2</v>
      </c>
      <c r="G88" s="396">
        <v>1.9540072191159753E-2</v>
      </c>
      <c r="H88" s="391">
        <v>0.64519856369084339</v>
      </c>
      <c r="I88" s="391">
        <v>0.39286345168698111</v>
      </c>
      <c r="J88" s="396">
        <v>0.11095038321968721</v>
      </c>
      <c r="K88" s="396">
        <v>6.0965187168822287E-2</v>
      </c>
      <c r="L88" s="396">
        <v>34.740556501347598</v>
      </c>
      <c r="M88" s="396">
        <v>2.8537090033560305E-2</v>
      </c>
      <c r="N88" s="397">
        <v>2.8</v>
      </c>
      <c r="O88" s="389">
        <v>0.184</v>
      </c>
      <c r="P88" s="389" t="s">
        <v>3395</v>
      </c>
      <c r="Q88" s="395">
        <v>80.900000000000006</v>
      </c>
      <c r="R88" s="391">
        <v>337.8</v>
      </c>
      <c r="S88" s="391">
        <v>7.8</v>
      </c>
      <c r="T88" s="391">
        <v>15.4</v>
      </c>
      <c r="U88" s="391">
        <v>9</v>
      </c>
      <c r="V88" s="391">
        <v>14.2</v>
      </c>
      <c r="W88" s="389">
        <v>211.5</v>
      </c>
      <c r="X88" s="398">
        <v>9.1222379890533141E-4</v>
      </c>
      <c r="Y88" s="397">
        <v>26.1</v>
      </c>
      <c r="Z88" s="389">
        <v>2.1326000611060194</v>
      </c>
      <c r="AA88" s="397">
        <v>8.686532173483867</v>
      </c>
      <c r="AB88" s="389">
        <v>44.041608975041719</v>
      </c>
      <c r="AC88" s="397">
        <v>10.4</v>
      </c>
      <c r="AD88" s="397">
        <v>24.6</v>
      </c>
      <c r="AE88" s="397">
        <v>67.400000000000006</v>
      </c>
      <c r="AF88" s="389">
        <v>4.4193610101396592</v>
      </c>
      <c r="AG88" s="397">
        <v>25.72</v>
      </c>
      <c r="AH88" s="397">
        <v>47.5</v>
      </c>
      <c r="AI88" s="389">
        <v>27.5</v>
      </c>
      <c r="AJ88" s="396">
        <v>43.4</v>
      </c>
      <c r="AK88" s="389">
        <v>22.877395583564532</v>
      </c>
      <c r="AL88" s="389" t="s">
        <v>3395</v>
      </c>
      <c r="AM88" s="389" t="s">
        <v>3395</v>
      </c>
      <c r="AN88" s="389">
        <v>38.700000000000003</v>
      </c>
      <c r="AO88" s="395">
        <v>37</v>
      </c>
      <c r="AP88" s="389">
        <v>193</v>
      </c>
      <c r="AQ88" s="378"/>
      <c r="AR88" s="378"/>
      <c r="AS88" s="378"/>
    </row>
    <row r="89" spans="1:115">
      <c r="A89" s="329">
        <f>'Data &amp; Normalization'!B104</f>
        <v>73</v>
      </c>
      <c r="B89" s="272" t="str">
        <f>'Data &amp; Normalization'!A104</f>
        <v>la Verneda i la Pau</v>
      </c>
      <c r="C89" s="392">
        <v>9.4690159415078509E-2</v>
      </c>
      <c r="D89" s="391">
        <v>0.2893</v>
      </c>
      <c r="E89" s="389">
        <v>8.8999999999999996E-2</v>
      </c>
      <c r="F89" s="396">
        <v>2.0372965322009908E-2</v>
      </c>
      <c r="G89" s="396">
        <v>1.5508138711960369E-2</v>
      </c>
      <c r="H89" s="391">
        <v>0.89439191329704959</v>
      </c>
      <c r="I89" s="391">
        <v>0.43199520671060515</v>
      </c>
      <c r="J89" s="396">
        <v>0.22782448690728946</v>
      </c>
      <c r="K89" s="396">
        <v>6.6020141738157401E-2</v>
      </c>
      <c r="L89" s="396">
        <v>26.9221206640619</v>
      </c>
      <c r="M89" s="396">
        <v>9.0771408351026199E-3</v>
      </c>
      <c r="N89" s="397">
        <v>1.2</v>
      </c>
      <c r="O89" s="389">
        <v>0.16700000000000001</v>
      </c>
      <c r="P89" s="389" t="s">
        <v>3395</v>
      </c>
      <c r="Q89" s="395">
        <v>80.900000000000006</v>
      </c>
      <c r="R89" s="391">
        <v>255.9</v>
      </c>
      <c r="S89" s="391">
        <v>6.9</v>
      </c>
      <c r="T89" s="391">
        <v>12.7</v>
      </c>
      <c r="U89" s="391">
        <v>18.5</v>
      </c>
      <c r="V89" s="391">
        <v>14.2</v>
      </c>
      <c r="W89" s="389">
        <v>176</v>
      </c>
      <c r="X89" s="398">
        <v>5.7436313264409757E-4</v>
      </c>
      <c r="Y89" s="397">
        <v>26.1</v>
      </c>
      <c r="Z89" s="389">
        <v>2.1326000611060194</v>
      </c>
      <c r="AA89" s="397">
        <v>9.0460526315789469</v>
      </c>
      <c r="AB89" s="389">
        <v>44.174632525778044</v>
      </c>
      <c r="AC89" s="397">
        <v>16.399999999999999</v>
      </c>
      <c r="AD89" s="397">
        <v>27</v>
      </c>
      <c r="AE89" s="397">
        <v>57</v>
      </c>
      <c r="AF89" s="389">
        <v>3.7559336128339282</v>
      </c>
      <c r="AG89" s="397">
        <v>24.7</v>
      </c>
      <c r="AH89" s="397">
        <v>42.5</v>
      </c>
      <c r="AI89" s="389">
        <v>27.5</v>
      </c>
      <c r="AJ89" s="396">
        <v>28.5</v>
      </c>
      <c r="AK89" s="389">
        <v>22.877395583564532</v>
      </c>
      <c r="AL89" s="389" t="s">
        <v>3395</v>
      </c>
      <c r="AM89" s="389" t="s">
        <v>3395</v>
      </c>
      <c r="AN89" s="389">
        <v>42.2</v>
      </c>
      <c r="AO89" s="395">
        <v>35</v>
      </c>
      <c r="AP89" s="389">
        <v>124</v>
      </c>
      <c r="AQ89" s="378"/>
      <c r="AR89" s="378"/>
      <c r="AS89" s="378"/>
    </row>
    <row r="90" spans="1:115">
      <c r="A90" s="329" t="str">
        <f>'Data &amp; Normalization'!B105</f>
        <v>-</v>
      </c>
      <c r="B90" s="272" t="str">
        <f>'Data &amp; Normalization'!A105</f>
        <v>-</v>
      </c>
      <c r="AQ90" s="378"/>
      <c r="AR90" s="378"/>
      <c r="AS90" s="378"/>
    </row>
    <row r="91" spans="1:115">
      <c r="A91" s="329" t="str">
        <f>'Data &amp; Normalization'!B106</f>
        <v>-</v>
      </c>
      <c r="B91" s="272" t="str">
        <f>'Data &amp; Normalization'!A106</f>
        <v>-</v>
      </c>
      <c r="AQ91" s="378"/>
      <c r="AR91" s="378"/>
      <c r="AS91" s="378"/>
    </row>
    <row r="92" spans="1:115">
      <c r="A92" s="329" t="str">
        <f>'Data &amp; Normalization'!B107</f>
        <v>-</v>
      </c>
      <c r="B92" s="272" t="str">
        <f>'Data &amp; Normalization'!A107</f>
        <v>-</v>
      </c>
      <c r="AQ92" s="378"/>
      <c r="AR92" s="378"/>
      <c r="AS92" s="378"/>
    </row>
    <row r="93" spans="1:115">
      <c r="A93" s="329" t="str">
        <f>'Data &amp; Normalization'!B108</f>
        <v>-</v>
      </c>
      <c r="B93" s="272" t="str">
        <f>'Data &amp; Normalization'!A108</f>
        <v>-</v>
      </c>
      <c r="AQ93" s="378"/>
      <c r="AR93" s="378"/>
      <c r="AS93" s="378"/>
    </row>
    <row r="94" spans="1:115">
      <c r="A94" s="329" t="str">
        <f>'Data &amp; Normalization'!B109</f>
        <v>-</v>
      </c>
      <c r="B94" s="272" t="str">
        <f>'Data &amp; Normalization'!A109</f>
        <v>-</v>
      </c>
      <c r="AQ94" s="378"/>
      <c r="AR94" s="378"/>
      <c r="AS94" s="378"/>
    </row>
    <row r="95" spans="1:115">
      <c r="A95" s="329" t="str">
        <f>'Data &amp; Normalization'!B110</f>
        <v>-</v>
      </c>
      <c r="B95" s="272" t="str">
        <f>'Data &amp; Normalization'!A110</f>
        <v>-</v>
      </c>
      <c r="AQ95" s="378"/>
      <c r="AR95" s="378"/>
      <c r="AS95" s="378"/>
    </row>
    <row r="96" spans="1:115" ht="12" thickBot="1">
      <c r="A96" s="329" t="str">
        <f>'Data &amp; Normalization'!B111</f>
        <v>-</v>
      </c>
      <c r="B96" s="272" t="str">
        <f>'Data &amp; Normalization'!A111</f>
        <v>-</v>
      </c>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83"/>
      <c r="AR96" s="383"/>
      <c r="AS96" s="383"/>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c r="CH96" s="340"/>
      <c r="CI96" s="340"/>
      <c r="CJ96" s="340"/>
      <c r="CK96" s="340"/>
      <c r="CL96" s="340"/>
      <c r="CM96" s="340"/>
      <c r="CN96" s="340"/>
      <c r="CO96" s="340"/>
      <c r="CP96" s="340"/>
      <c r="CQ96" s="340"/>
      <c r="CR96" s="340"/>
      <c r="CS96" s="340"/>
      <c r="CT96" s="340"/>
      <c r="CU96" s="340"/>
      <c r="CV96" s="340"/>
      <c r="CW96" s="340"/>
      <c r="CX96" s="340"/>
      <c r="CY96" s="340"/>
      <c r="CZ96" s="340"/>
      <c r="DA96" s="340"/>
      <c r="DB96" s="340"/>
      <c r="DC96" s="340"/>
      <c r="DD96" s="340"/>
      <c r="DE96" s="340"/>
      <c r="DF96" s="340"/>
      <c r="DG96" s="340"/>
      <c r="DH96" s="340"/>
      <c r="DI96" s="340"/>
      <c r="DJ96" s="340"/>
      <c r="DK96" s="341"/>
    </row>
    <row r="97" spans="1:45">
      <c r="A97" s="377"/>
      <c r="B97" s="377"/>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row>
    <row r="98" spans="1:45">
      <c r="A98" s="376"/>
      <c r="B98" s="377"/>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row>
    <row r="99" spans="1:45">
      <c r="A99" s="376"/>
      <c r="B99" s="377"/>
      <c r="C99" s="378">
        <f t="shared" ref="C99:P99" si="2">SKEW(C17:C96)</f>
        <v>0.66432456019057995</v>
      </c>
      <c r="D99" s="378">
        <f t="shared" si="2"/>
        <v>0.62674547321716312</v>
      </c>
      <c r="E99" s="378">
        <f t="shared" si="2"/>
        <v>1.8840854775223141</v>
      </c>
      <c r="F99" s="378">
        <f t="shared" si="2"/>
        <v>3.0047030301285269</v>
      </c>
      <c r="G99" s="378">
        <f t="shared" si="2"/>
        <v>1.6735648753573946</v>
      </c>
      <c r="H99" s="378">
        <f t="shared" si="2"/>
        <v>-0.35189696050346431</v>
      </c>
      <c r="I99" s="378">
        <f t="shared" si="2"/>
        <v>0.5895721338877612</v>
      </c>
      <c r="J99" s="378">
        <f t="shared" si="2"/>
        <v>3.0610391235210201</v>
      </c>
      <c r="K99" s="378">
        <f t="shared" si="2"/>
        <v>0.7616534488930351</v>
      </c>
      <c r="L99" s="378">
        <f t="shared" si="2"/>
        <v>0.61714192712031934</v>
      </c>
      <c r="M99" s="378">
        <f t="shared" si="2"/>
        <v>3.3137636710314506</v>
      </c>
      <c r="N99" s="378">
        <f t="shared" si="2"/>
        <v>1.8676541981128389</v>
      </c>
      <c r="O99" s="378">
        <f t="shared" si="2"/>
        <v>1.5159779304544663</v>
      </c>
      <c r="P99" s="378" t="e">
        <f t="shared" si="2"/>
        <v>#DIV/0!</v>
      </c>
      <c r="Q99" s="378">
        <f>SKEW(Q17:Q96)</f>
        <v>-1.0000846351709802</v>
      </c>
      <c r="R99" s="378">
        <f t="shared" ref="R99:AP99" si="3">SKEW(R17:R96)</f>
        <v>0.83104212414459633</v>
      </c>
      <c r="S99" s="378">
        <f t="shared" si="3"/>
        <v>-6.6297411709608609E-2</v>
      </c>
      <c r="T99" s="378">
        <f t="shared" si="3"/>
        <v>2.3876275648538563</v>
      </c>
      <c r="U99" s="378">
        <f t="shared" si="3"/>
        <v>2.3620483997579118</v>
      </c>
      <c r="V99" s="378">
        <f t="shared" si="3"/>
        <v>1.514232399009585</v>
      </c>
      <c r="W99" s="378">
        <f t="shared" si="3"/>
        <v>0.55854555466353251</v>
      </c>
      <c r="X99" s="378">
        <f t="shared" si="3"/>
        <v>7.1847893500525242</v>
      </c>
      <c r="Y99" s="378">
        <f t="shared" si="3"/>
        <v>1.8790090973944287</v>
      </c>
      <c r="Z99" s="378">
        <f t="shared" si="3"/>
        <v>2.3983574709337607</v>
      </c>
      <c r="AA99" s="378">
        <f t="shared" si="3"/>
        <v>0.77385065579328316</v>
      </c>
      <c r="AB99" s="378">
        <f t="shared" si="3"/>
        <v>-0.25595150390787524</v>
      </c>
      <c r="AC99" s="378">
        <f t="shared" si="3"/>
        <v>2.5229306200023793</v>
      </c>
      <c r="AD99" s="378">
        <f t="shared" si="3"/>
        <v>1.2915808351660543</v>
      </c>
      <c r="AE99" s="378">
        <f t="shared" si="3"/>
        <v>1.4926811900687369</v>
      </c>
      <c r="AF99" s="378">
        <f t="shared" si="3"/>
        <v>-0.13491892922450907</v>
      </c>
      <c r="AG99" s="378">
        <f t="shared" si="3"/>
        <v>0.19229361502873069</v>
      </c>
      <c r="AH99" s="378">
        <f t="shared" si="3"/>
        <v>0.41533706287178945</v>
      </c>
      <c r="AI99" s="378">
        <f t="shared" si="3"/>
        <v>7.0083392499318942E-2</v>
      </c>
      <c r="AJ99" s="378">
        <f t="shared" si="3"/>
        <v>2.2191763788026111</v>
      </c>
      <c r="AK99" s="378">
        <f t="shared" si="3"/>
        <v>0.39988591400089124</v>
      </c>
      <c r="AL99" s="378" t="e">
        <f t="shared" si="3"/>
        <v>#DIV/0!</v>
      </c>
      <c r="AM99" s="378" t="e">
        <f t="shared" si="3"/>
        <v>#DIV/0!</v>
      </c>
      <c r="AN99" s="378">
        <f t="shared" si="3"/>
        <v>1.0010039943662981</v>
      </c>
      <c r="AO99" s="378">
        <f t="shared" si="3"/>
        <v>0.6532486166453817</v>
      </c>
      <c r="AP99" s="378">
        <f t="shared" si="3"/>
        <v>1.4520136750817123</v>
      </c>
      <c r="AQ99" s="378"/>
      <c r="AR99" s="378"/>
      <c r="AS99" s="378"/>
    </row>
    <row r="100" spans="1:45">
      <c r="A100" s="376"/>
      <c r="B100" s="377"/>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row>
    <row r="101" spans="1:45">
      <c r="A101" s="376"/>
      <c r="B101" s="377" t="s">
        <v>5431</v>
      </c>
      <c r="C101" s="378">
        <f>ABS(C99)</f>
        <v>0.66432456019057995</v>
      </c>
      <c r="D101" s="378">
        <f t="shared" ref="D101:AP101" si="4">ABS(D99)</f>
        <v>0.62674547321716312</v>
      </c>
      <c r="E101" s="378">
        <f t="shared" si="4"/>
        <v>1.8840854775223141</v>
      </c>
      <c r="F101" s="378">
        <f t="shared" si="4"/>
        <v>3.0047030301285269</v>
      </c>
      <c r="G101" s="378">
        <f t="shared" si="4"/>
        <v>1.6735648753573946</v>
      </c>
      <c r="H101" s="378">
        <f t="shared" si="4"/>
        <v>0.35189696050346431</v>
      </c>
      <c r="I101" s="378">
        <f t="shared" si="4"/>
        <v>0.5895721338877612</v>
      </c>
      <c r="J101" s="378">
        <f t="shared" si="4"/>
        <v>3.0610391235210201</v>
      </c>
      <c r="K101" s="378">
        <f t="shared" si="4"/>
        <v>0.7616534488930351</v>
      </c>
      <c r="L101" s="378">
        <f t="shared" si="4"/>
        <v>0.61714192712031934</v>
      </c>
      <c r="M101" s="378">
        <f t="shared" si="4"/>
        <v>3.3137636710314506</v>
      </c>
      <c r="N101" s="378">
        <f t="shared" si="4"/>
        <v>1.8676541981128389</v>
      </c>
      <c r="O101" s="378">
        <f t="shared" si="4"/>
        <v>1.5159779304544663</v>
      </c>
      <c r="P101" s="378" t="e">
        <f t="shared" si="4"/>
        <v>#DIV/0!</v>
      </c>
      <c r="Q101" s="378">
        <f t="shared" si="4"/>
        <v>1.0000846351709802</v>
      </c>
      <c r="R101" s="378">
        <f t="shared" si="4"/>
        <v>0.83104212414459633</v>
      </c>
      <c r="S101" s="378">
        <f t="shared" si="4"/>
        <v>6.6297411709608609E-2</v>
      </c>
      <c r="T101" s="378">
        <f t="shared" si="4"/>
        <v>2.3876275648538563</v>
      </c>
      <c r="U101" s="378">
        <f t="shared" si="4"/>
        <v>2.3620483997579118</v>
      </c>
      <c r="V101" s="378">
        <f t="shared" si="4"/>
        <v>1.514232399009585</v>
      </c>
      <c r="W101" s="378">
        <f t="shared" si="4"/>
        <v>0.55854555466353251</v>
      </c>
      <c r="X101" s="378">
        <f t="shared" si="4"/>
        <v>7.1847893500525242</v>
      </c>
      <c r="Y101" s="378">
        <f t="shared" si="4"/>
        <v>1.8790090973944287</v>
      </c>
      <c r="Z101" s="378">
        <f t="shared" si="4"/>
        <v>2.3983574709337607</v>
      </c>
      <c r="AA101" s="378">
        <f t="shared" si="4"/>
        <v>0.77385065579328316</v>
      </c>
      <c r="AB101" s="378">
        <f t="shared" si="4"/>
        <v>0.25595150390787524</v>
      </c>
      <c r="AC101" s="378">
        <f t="shared" si="4"/>
        <v>2.5229306200023793</v>
      </c>
      <c r="AD101" s="378">
        <f t="shared" si="4"/>
        <v>1.2915808351660543</v>
      </c>
      <c r="AE101" s="378">
        <f t="shared" si="4"/>
        <v>1.4926811900687369</v>
      </c>
      <c r="AF101" s="378">
        <f t="shared" si="4"/>
        <v>0.13491892922450907</v>
      </c>
      <c r="AG101" s="378">
        <f t="shared" si="4"/>
        <v>0.19229361502873069</v>
      </c>
      <c r="AH101" s="378">
        <f t="shared" si="4"/>
        <v>0.41533706287178945</v>
      </c>
      <c r="AI101" s="378">
        <f t="shared" si="4"/>
        <v>7.0083392499318942E-2</v>
      </c>
      <c r="AJ101" s="378">
        <f t="shared" si="4"/>
        <v>2.2191763788026111</v>
      </c>
      <c r="AK101" s="378">
        <f t="shared" si="4"/>
        <v>0.39988591400089124</v>
      </c>
      <c r="AL101" s="378" t="e">
        <f t="shared" si="4"/>
        <v>#DIV/0!</v>
      </c>
      <c r="AM101" s="378" t="e">
        <f t="shared" si="4"/>
        <v>#DIV/0!</v>
      </c>
      <c r="AN101" s="378">
        <f t="shared" si="4"/>
        <v>1.0010039943662981</v>
      </c>
      <c r="AO101" s="378">
        <f t="shared" si="4"/>
        <v>0.6532486166453817</v>
      </c>
      <c r="AP101" s="378">
        <f t="shared" si="4"/>
        <v>1.4520136750817123</v>
      </c>
      <c r="AQ101" s="378"/>
      <c r="AR101" s="378"/>
      <c r="AS101" s="378"/>
    </row>
    <row r="102" spans="1:45">
      <c r="A102" s="376"/>
      <c r="B102" s="377"/>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row>
    <row r="103" spans="1:45">
      <c r="C103" s="378">
        <f>COUNTIF(C101:AP101,"&gt;1")</f>
        <v>20</v>
      </c>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row>
  </sheetData>
  <mergeCells count="5">
    <mergeCell ref="L2:N2"/>
    <mergeCell ref="C2:E2"/>
    <mergeCell ref="A2:B2"/>
    <mergeCell ref="AO1:AP1"/>
    <mergeCell ref="R1:S1"/>
  </mergeCells>
  <conditionalFormatting sqref="C3:AP4">
    <cfRule type="cellIs" dxfId="5" priority="8" operator="equal">
      <formula>"skewed data"</formula>
    </cfRule>
  </conditionalFormatting>
  <conditionalFormatting sqref="C7:AP7">
    <cfRule type="expression" dxfId="4" priority="1">
      <formula>C$4="No"</formula>
    </cfRule>
    <cfRule type="expression" dxfId="3" priority="7">
      <formula>C$4="Yes"</formula>
    </cfRule>
  </conditionalFormatting>
  <conditionalFormatting sqref="C12:AP12">
    <cfRule type="cellIs" dxfId="2" priority="5" operator="equal">
      <formula>"negatively"</formula>
    </cfRule>
    <cfRule type="cellIs" dxfId="1" priority="6" operator="equal">
      <formula>"positively"</formula>
    </cfRule>
  </conditionalFormatting>
  <conditionalFormatting sqref="C4:AP4">
    <cfRule type="cellIs" dxfId="0" priority="2" operator="equal">
      <formula>"No"</formula>
    </cfRule>
  </conditionalFormatting>
  <dataValidations disablePrompts="1" count="2">
    <dataValidation type="list" allowBlank="1" showInputMessage="1" showErrorMessage="1" sqref="C12:AP12">
      <formula1>$BG$11:$BG$12</formula1>
    </dataValidation>
    <dataValidation type="custom" allowBlank="1" showDropDown="1" showInputMessage="1" showErrorMessage="1" error="Please select only &quot;Y&quot; or &quot;N&quot;" sqref="C7:AP8 C5:AP5">
      <formula1>OR(C5="Y",C5="N")</formula1>
    </dataValidation>
  </dataValidations>
  <hyperlinks>
    <hyperlink ref="C2:E2" location="Framework!A1" display="Check indicator definitions here. "/>
    <hyperlink ref="AO1:AP1" location="'ESPON Dashboard'!A1" display="GO TO DASHBOARD"/>
    <hyperlink ref="R1:S1" location="'ESPON Dashboard'!A1" display="GO TO DASHBOARD"/>
  </hyperlinks>
  <pageMargins left="0.7" right="0.7" top="0.75" bottom="0.75" header="0.3" footer="0.3"/>
  <pageSetup paperSize="9"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9.9978637043366805E-2"/>
  </sheetPr>
  <dimension ref="A1:XEQ369"/>
  <sheetViews>
    <sheetView showGridLines="0" topLeftCell="A8" zoomScale="115" zoomScaleNormal="115" workbookViewId="0">
      <selection activeCell="E17" sqref="E17"/>
    </sheetView>
  </sheetViews>
  <sheetFormatPr baseColWidth="10" defaultColWidth="8.85546875" defaultRowHeight="12.75"/>
  <cols>
    <col min="1" max="1" width="68.28515625" style="462" customWidth="1"/>
    <col min="2" max="2" width="8.28515625" style="436" customWidth="1"/>
    <col min="3" max="3" width="7.7109375" style="460" customWidth="1"/>
    <col min="4" max="18" width="6.42578125" style="460" customWidth="1"/>
    <col min="19" max="22" width="6.28515625" style="460" customWidth="1"/>
    <col min="23" max="32" width="6.28515625" style="461" customWidth="1"/>
    <col min="33" max="33" width="6.5703125" style="461" customWidth="1"/>
    <col min="34" max="34" width="6.28515625" style="461" customWidth="1"/>
    <col min="35" max="35" width="7.85546875" style="461" customWidth="1"/>
    <col min="36" max="40" width="6.28515625" style="461" customWidth="1"/>
    <col min="41" max="42" width="6.28515625" style="462" customWidth="1"/>
    <col min="43" max="16384" width="8.85546875" style="462"/>
  </cols>
  <sheetData>
    <row r="1" spans="1:16371" ht="18">
      <c r="A1" s="420" t="s">
        <v>5430</v>
      </c>
      <c r="AP1" s="493" t="s">
        <v>5205</v>
      </c>
    </row>
    <row r="2" spans="1:16371">
      <c r="C2" s="421">
        <f>MATCH('Data &amp; Normalization'!C$3,'QoL DATA'!$C$16:$AP$16,0)</f>
        <v>1</v>
      </c>
      <c r="D2" s="421">
        <f>MATCH('Data &amp; Normalization'!D$3,'QoL DATA'!$C$16:$AP$16,0)</f>
        <v>2</v>
      </c>
      <c r="E2" s="421">
        <f>MATCH('Data &amp; Normalization'!E$3,'QoL DATA'!$C$16:$AP$16,0)</f>
        <v>3</v>
      </c>
      <c r="F2" s="421">
        <f>MATCH('Data &amp; Normalization'!F$3,'QoL DATA'!$C$16:$AP$16,0)</f>
        <v>4</v>
      </c>
      <c r="G2" s="421">
        <f>MATCH('Data &amp; Normalization'!G$3,'QoL DATA'!$C$16:$AP$16,0)</f>
        <v>5</v>
      </c>
      <c r="H2" s="421">
        <f>MATCH('Data &amp; Normalization'!H$3,'QoL DATA'!$C$16:$AP$16,0)</f>
        <v>6</v>
      </c>
      <c r="I2" s="421">
        <f>MATCH('Data &amp; Normalization'!I$3,'QoL DATA'!$C$16:$AP$16,0)</f>
        <v>7</v>
      </c>
      <c r="J2" s="421">
        <f>MATCH('Data &amp; Normalization'!J$3,'QoL DATA'!$C$16:$AP$16,0)</f>
        <v>8</v>
      </c>
      <c r="K2" s="421">
        <f>MATCH('Data &amp; Normalization'!K$3,'QoL DATA'!$C$16:$AP$16,0)</f>
        <v>9</v>
      </c>
      <c r="L2" s="421">
        <f>MATCH('Data &amp; Normalization'!L$3,'QoL DATA'!$C$16:$AP$16,0)</f>
        <v>10</v>
      </c>
      <c r="M2" s="421">
        <f>MATCH('Data &amp; Normalization'!M$3,'QoL DATA'!$C$16:$AP$16,0)</f>
        <v>11</v>
      </c>
      <c r="N2" s="421">
        <f>MATCH('Data &amp; Normalization'!N$3,'QoL DATA'!$C$16:$AP$16,0)</f>
        <v>12</v>
      </c>
      <c r="O2" s="421">
        <f>MATCH('Data &amp; Normalization'!O$3,'QoL DATA'!$C$16:$AP$16,0)</f>
        <v>13</v>
      </c>
      <c r="P2" s="421">
        <f>MATCH('Data &amp; Normalization'!P$3,'QoL DATA'!$C$16:$AP$16,0)</f>
        <v>14</v>
      </c>
      <c r="Q2" s="421">
        <f>MATCH('Data &amp; Normalization'!Q$3,'QoL DATA'!$C$16:$AP$16,0)</f>
        <v>15</v>
      </c>
      <c r="R2" s="421">
        <f>MATCH('Data &amp; Normalization'!R$3,'QoL DATA'!$C$16:$AP$16,0)</f>
        <v>16</v>
      </c>
      <c r="S2" s="421">
        <f>MATCH('Data &amp; Normalization'!S$3,'QoL DATA'!$C$16:$AP$16,0)</f>
        <v>17</v>
      </c>
      <c r="T2" s="421">
        <f>MATCH('Data &amp; Normalization'!T$3,'QoL DATA'!$C$16:$AP$16,0)</f>
        <v>18</v>
      </c>
      <c r="U2" s="421">
        <f>MATCH('Data &amp; Normalization'!U$3,'QoL DATA'!$C$16:$AP$16,0)</f>
        <v>19</v>
      </c>
      <c r="V2" s="421">
        <f>MATCH('Data &amp; Normalization'!V$3,'QoL DATA'!$C$16:$AP$16,0)</f>
        <v>20</v>
      </c>
      <c r="W2" s="421">
        <f>MATCH('Data &amp; Normalization'!W$3,'QoL DATA'!$C$16:$AP$16,0)</f>
        <v>21</v>
      </c>
      <c r="X2" s="421">
        <f>MATCH('Data &amp; Normalization'!X$3,'QoL DATA'!$C$16:$AP$16,0)</f>
        <v>22</v>
      </c>
      <c r="Y2" s="421">
        <f>MATCH('Data &amp; Normalization'!Y$3,'QoL DATA'!$C$16:$AP$16,0)</f>
        <v>23</v>
      </c>
      <c r="Z2" s="421">
        <f>MATCH('Data &amp; Normalization'!Z$3,'QoL DATA'!$C$16:$AP$16,0)</f>
        <v>24</v>
      </c>
      <c r="AA2" s="421">
        <f>MATCH('Data &amp; Normalization'!AA$3,'QoL DATA'!$C$16:$AP$16,0)</f>
        <v>25</v>
      </c>
      <c r="AB2" s="421">
        <f>MATCH('Data &amp; Normalization'!AB$3,'QoL DATA'!$C$16:$AP$16,0)</f>
        <v>26</v>
      </c>
      <c r="AC2" s="421">
        <f>MATCH('Data &amp; Normalization'!AC$3,'QoL DATA'!$C$16:$AP$16,0)</f>
        <v>27</v>
      </c>
      <c r="AD2" s="421">
        <f>MATCH('Data &amp; Normalization'!AD$3,'QoL DATA'!$C$16:$AP$16,0)</f>
        <v>28</v>
      </c>
      <c r="AE2" s="421">
        <f>MATCH('Data &amp; Normalization'!AE$3,'QoL DATA'!$C$16:$AP$16,0)</f>
        <v>29</v>
      </c>
      <c r="AF2" s="421">
        <f>MATCH('Data &amp; Normalization'!AF$3,'QoL DATA'!$C$16:$AP$16,0)</f>
        <v>30</v>
      </c>
      <c r="AG2" s="421">
        <f>MATCH('Data &amp; Normalization'!AG$3,'QoL DATA'!$C$16:$AP$16,0)</f>
        <v>31</v>
      </c>
      <c r="AH2" s="421">
        <f>MATCH('Data &amp; Normalization'!AH$3,'QoL DATA'!$C$16:$AP$16,0)</f>
        <v>32</v>
      </c>
      <c r="AI2" s="421">
        <f>MATCH('Data &amp; Normalization'!AI$3,'QoL DATA'!$C$16:$AP$16,0)</f>
        <v>33</v>
      </c>
      <c r="AJ2" s="421">
        <f>MATCH('Data &amp; Normalization'!AJ$3,'QoL DATA'!$C$16:$AP$16,0)</f>
        <v>34</v>
      </c>
      <c r="AK2" s="421">
        <f>MATCH('Data &amp; Normalization'!AK$3,'QoL DATA'!$C$16:$AP$16,0)</f>
        <v>35</v>
      </c>
      <c r="AL2" s="421">
        <f>MATCH('Data &amp; Normalization'!AL$3,'QoL DATA'!$C$16:$AP$16,0)</f>
        <v>14</v>
      </c>
      <c r="AM2" s="421">
        <f>MATCH('Data &amp; Normalization'!AM$3,'QoL DATA'!$C$16:$AP$16,0)</f>
        <v>37</v>
      </c>
      <c r="AN2" s="421">
        <f>MATCH('Data &amp; Normalization'!AN$3,'QoL DATA'!$C$16:$AP$16,0)</f>
        <v>38</v>
      </c>
      <c r="AO2" s="421">
        <f>MATCH('Data &amp; Normalization'!AO$3,'QoL DATA'!$C$16:$AP$16,0)</f>
        <v>39</v>
      </c>
      <c r="AP2" s="421">
        <f>MATCH('Data &amp; Normalization'!AP$3,'QoL DATA'!$C$16:$AP$16,0)</f>
        <v>40</v>
      </c>
    </row>
    <row r="3" spans="1:16371" ht="107.25">
      <c r="B3" s="422" t="s">
        <v>5443</v>
      </c>
      <c r="C3" s="423" t="str">
        <f>'QoL DATA'!C16</f>
        <v>6 - Main homes without heating (AyuntBCN)</v>
      </c>
      <c r="D3" s="423" t="str">
        <f>'QoL DATA'!D16</f>
        <v>225 - Dwelling without elevator (%) (InfoDistrictes)</v>
      </c>
      <c r="E3" s="423" t="str">
        <f>'QoL DATA'!E16</f>
        <v>19 - % of homes with&gt; 4 residents by average surface of the house (InfoBarris)</v>
      </c>
      <c r="F3" s="423" t="str">
        <f>'QoL DATA'!F16</f>
        <v>247 - Area of the neighborhood intended for health services (%) (OpenDataBCN)</v>
      </c>
      <c r="G3" s="423" t="str">
        <f>'QoL DATA'!G16</f>
        <v>252 - Area of the neighborhood intended for education services (%) (OpenDataBCN)</v>
      </c>
      <c r="H3" s="423" t="str">
        <f>'QoL DATA'!H16</f>
        <v>261 - % Population with a public transport accessibility index (PTAI) over the average (ATM)</v>
      </c>
      <c r="I3" s="423" t="str">
        <f>'QoL DATA'!I16</f>
        <v>8 - Main homes without internet (AyuntBCN)</v>
      </c>
      <c r="J3" s="423" t="str">
        <f>'QoL DATA'!J16</f>
        <v>253 - Area of the neighborhood intended for offices and tourism (%) (OpenDataBCN)</v>
      </c>
      <c r="K3" s="423" t="str">
        <f>'QoL DATA'!K16</f>
        <v>261 - Percentage of locals registered as businesses (AjuntBCN)</v>
      </c>
      <c r="L3" s="423" t="str">
        <f>'QoL DATA'!L16</f>
        <v>224 - % Public space for pedestrians (InfoDistrictes)</v>
      </c>
      <c r="M3" s="423" t="str">
        <f>'QoL DATA'!M16</f>
        <v>255 - Area of the neighborhood intended for shows and religion  (%) (OpenDataBCN)</v>
      </c>
      <c r="N3" s="423" t="str">
        <f>'QoL DATA'!N16</f>
        <v>16 - Area of the neighborhood intended for urban green spaces (%) (InfoBarris)</v>
      </c>
      <c r="O3" s="423" t="str">
        <f>'QoL DATA'!O16</f>
        <v>17 - Vegetation index (InfoBarris)</v>
      </c>
      <c r="P3" s="423" t="str">
        <f>'QoL DATA'!P16</f>
        <v>-</v>
      </c>
      <c r="Q3" s="423" t="str">
        <f>'QoL DATA'!Q16</f>
        <v>245 - Life expectancy (InfoDistrictes)</v>
      </c>
      <c r="R3" s="423" t="str">
        <f>'QoL DATA'!R16</f>
        <v>11 - Premature mortality rate (InfoBarris)</v>
      </c>
      <c r="S3" s="423" t="str">
        <f>'QoL DATA'!S16</f>
        <v>244 - Low weight at birth (InfoDistrictes)</v>
      </c>
      <c r="T3" s="423" t="str">
        <f>'QoL DATA'!T16</f>
        <v>12 - Tuberculosis rate (InfoBarris)</v>
      </c>
      <c r="U3" s="423" t="str">
        <f>'QoL DATA'!U16</f>
        <v>13 - Gonococcal rate (InfoBarris)</v>
      </c>
      <c r="V3" s="423" t="str">
        <f>'QoL DATA'!V16</f>
        <v>262 - Standardized HIV rate (InfoDistrictes)</v>
      </c>
      <c r="W3" s="423" t="str">
        <f>'QoL DATA'!W16</f>
        <v>239 - Drug abuse Index (InfoDistrictes)</v>
      </c>
      <c r="X3" s="423" t="str">
        <f>'QoL DATA'!X16</f>
        <v>241 - Needles on the street (%) (InfoDistrictes)</v>
      </c>
      <c r="Y3" s="423" t="str">
        <f>'QoL DATA'!Y16</f>
        <v>183 - Victimization rate (InfoDistrictes)</v>
      </c>
      <c r="Z3" s="423" t="str">
        <f>'QoL DATA'!Z16</f>
        <v>262 - Number of people injured or killed by traffic collision per vehicle-km (InfoDistrictes)</v>
      </c>
      <c r="AA3" s="423" t="str">
        <f>'QoL DATA'!AA16</f>
        <v>228 - Unemployment Total (%) (InfoDistrictes)</v>
      </c>
      <c r="AB3" s="423" t="str">
        <f>'QoL DATA'!AB16</f>
        <v>234 - Long duration unemployment (%) (InfoDistrictes)</v>
      </c>
      <c r="AC3" s="423" t="str">
        <f>'QoL DATA'!AC16</f>
        <v>21 - Rate of persons under 18 served by the Child and Adolescent Care Teams (InfoBarris)</v>
      </c>
      <c r="AD3" s="423" t="str">
        <f>'QoL DATA'!AD16</f>
        <v>22 - Persons 16-29 years of age with primary education or less (%) (InfoBarris)</v>
      </c>
      <c r="AE3" s="423" t="str">
        <f>'QoL DATA'!AE16</f>
        <v>118 - Territorial income distribution in the city of Barcelona (OpenDataBCN)</v>
      </c>
      <c r="AF3" s="423" t="str">
        <f>'QoL DATA'!AF16</f>
        <v>219 - Population &gt;75 years that live alone (%) (InfoDistrictes)</v>
      </c>
      <c r="AG3" s="423" t="str">
        <f>'QoL DATA'!AG16</f>
        <v>222 - Noise (InfoDistrictes)</v>
      </c>
      <c r="AH3" s="423" t="str">
        <f>'QoL DATA'!AH16</f>
        <v>220 - NO2 concentration (InfoDistrictes)</v>
      </c>
      <c r="AI3" s="423" t="str">
        <f>'QoL DATA'!AI16</f>
        <v>221 - PM10 concentration (InfoDistrictes)</v>
      </c>
      <c r="AJ3" s="423" t="str">
        <f>'QoL DATA'!AJ16</f>
        <v>18 - Km traveled by motorized vehicles (InfoBarris)</v>
      </c>
      <c r="AK3" s="423" t="str">
        <f>'QoL DATA'!AK16</f>
        <v>257 - Risk of bad mental health (InfoDistrictes)</v>
      </c>
      <c r="AL3" s="423" t="str">
        <f>'QoL DATA'!AL16</f>
        <v>-</v>
      </c>
      <c r="AM3" s="423" t="str">
        <f>'QoL DATA'!AM16</f>
        <v>260 - Percentage of people that feels integrated in their own neighbourhood (Barometre de BCN)</v>
      </c>
      <c r="AN3" s="423" t="str">
        <f>'QoL DATA'!AN16</f>
        <v>25 - Abstention in the last municipal elections (%) (InfoBarris)</v>
      </c>
      <c r="AO3" s="423" t="str">
        <f>'QoL DATA'!AO16</f>
        <v>258 - Number of nesting bird species (AjuntBCN)</v>
      </c>
      <c r="AP3" s="423" t="str">
        <f>'QoL DATA'!AP16</f>
        <v>259 - Number of plant and tree species (AjuntBCN)</v>
      </c>
    </row>
    <row r="4" spans="1:16371" s="437" customFormat="1" ht="13.5" thickBot="1">
      <c r="A4" s="463"/>
      <c r="B4" s="436"/>
      <c r="C4" s="464" t="str">
        <f>'QoL DATA'!C$14</f>
        <v>b11</v>
      </c>
      <c r="D4" s="465" t="str">
        <f>'QoL DATA'!D$14</f>
        <v>b11</v>
      </c>
      <c r="E4" s="465" t="str">
        <f>'QoL DATA'!E$14</f>
        <v>b11</v>
      </c>
      <c r="F4" s="465" t="str">
        <f>'QoL DATA'!F$14</f>
        <v>b12</v>
      </c>
      <c r="G4" s="465" t="str">
        <f>'QoL DATA'!G$14</f>
        <v>b13</v>
      </c>
      <c r="H4" s="465" t="str">
        <f>'QoL DATA'!H$14</f>
        <v>b21</v>
      </c>
      <c r="I4" s="465" t="str">
        <f>'QoL DATA'!I$14</f>
        <v>b22</v>
      </c>
      <c r="J4" s="465" t="str">
        <f>'QoL DATA'!J$14</f>
        <v>b23</v>
      </c>
      <c r="K4" s="465" t="str">
        <f>'QoL DATA'!K$14</f>
        <v>b24</v>
      </c>
      <c r="L4" s="465" t="str">
        <f>'QoL DATA'!L$14</f>
        <v>b25</v>
      </c>
      <c r="M4" s="465" t="str">
        <f>'QoL DATA'!M$14</f>
        <v>b26</v>
      </c>
      <c r="N4" s="466" t="str">
        <f>'QoL DATA'!N$14</f>
        <v>b31</v>
      </c>
      <c r="O4" s="467" t="str">
        <f>'QoL DATA'!O$14</f>
        <v>b31</v>
      </c>
      <c r="P4" s="465" t="str">
        <f>'QoL DATA'!P$14</f>
        <v>b32</v>
      </c>
      <c r="Q4" s="465" t="str">
        <f>'QoL DATA'!Q$14</f>
        <v>m11</v>
      </c>
      <c r="R4" s="465" t="str">
        <f>'QoL DATA'!R$14</f>
        <v>m11</v>
      </c>
      <c r="S4" s="465" t="str">
        <f>'QoL DATA'!S$14</f>
        <v>m11</v>
      </c>
      <c r="T4" s="465" t="str">
        <f>'QoL DATA'!T$14</f>
        <v>m11</v>
      </c>
      <c r="U4" s="465" t="str">
        <f>'QoL DATA'!U$14</f>
        <v>m11</v>
      </c>
      <c r="V4" s="465" t="str">
        <f>'QoL DATA'!V$14</f>
        <v>m11</v>
      </c>
      <c r="W4" s="465" t="str">
        <f>'QoL DATA'!W$14</f>
        <v>m11</v>
      </c>
      <c r="X4" s="465" t="str">
        <f>'QoL DATA'!X$14</f>
        <v>m12</v>
      </c>
      <c r="Y4" s="465" t="str">
        <f>'QoL DATA'!Y$14</f>
        <v>m12</v>
      </c>
      <c r="Z4" s="465" t="str">
        <f>'QoL DATA'!Z$14</f>
        <v>m12</v>
      </c>
      <c r="AA4" s="465" t="str">
        <f>'QoL DATA'!AA$14</f>
        <v>m21</v>
      </c>
      <c r="AB4" s="465" t="str">
        <f>'QoL DATA'!AB$14</f>
        <v>m21</v>
      </c>
      <c r="AC4" s="465" t="str">
        <f>'QoL DATA'!AC$14</f>
        <v>m22</v>
      </c>
      <c r="AD4" s="465" t="str">
        <f>'QoL DATA'!AD$14</f>
        <v>m22</v>
      </c>
      <c r="AE4" s="465" t="str">
        <f>'QoL DATA'!AE$14</f>
        <v>m22</v>
      </c>
      <c r="AF4" s="465" t="str">
        <f>'QoL DATA'!AF$14</f>
        <v>m22</v>
      </c>
      <c r="AG4" s="465" t="str">
        <f>'QoL DATA'!AG$14</f>
        <v>m31</v>
      </c>
      <c r="AH4" s="465" t="str">
        <f>'QoL DATA'!AH$14</f>
        <v>m31</v>
      </c>
      <c r="AI4" s="465" t="str">
        <f>'QoL DATA'!AI$14</f>
        <v>m31</v>
      </c>
      <c r="AJ4" s="465" t="str">
        <f>'QoL DATA'!AJ$14</f>
        <v>m32</v>
      </c>
      <c r="AK4" s="465" t="str">
        <f>'QoL DATA'!AK$14</f>
        <v>f11</v>
      </c>
      <c r="AL4" s="465" t="str">
        <f>'QoL DATA'!AL$14</f>
        <v>f12</v>
      </c>
      <c r="AM4" s="465" t="str">
        <f>'QoL DATA'!AM$14</f>
        <v>f21</v>
      </c>
      <c r="AN4" s="465" t="str">
        <f>'QoL DATA'!AN$14</f>
        <v>f22</v>
      </c>
      <c r="AO4" s="465" t="str">
        <f>'QoL DATA'!AO$14</f>
        <v>f31</v>
      </c>
      <c r="AP4" s="465" t="str">
        <f>'QoL DATA'!AP$14</f>
        <v>f31</v>
      </c>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c r="DJ4" s="462"/>
      <c r="DK4" s="462"/>
      <c r="DL4" s="462"/>
      <c r="DM4" s="462"/>
      <c r="DN4" s="462"/>
      <c r="DO4" s="462"/>
      <c r="DP4" s="462"/>
      <c r="DQ4" s="462"/>
      <c r="DR4" s="462"/>
      <c r="DS4" s="462"/>
      <c r="DT4" s="462"/>
      <c r="DU4" s="462"/>
      <c r="DV4" s="462"/>
      <c r="DW4" s="462"/>
      <c r="DX4" s="462"/>
      <c r="DY4" s="462"/>
      <c r="DZ4" s="462"/>
      <c r="EA4" s="462"/>
      <c r="EB4" s="462"/>
      <c r="EC4" s="462"/>
      <c r="ED4" s="462"/>
      <c r="EE4" s="462"/>
      <c r="EF4" s="462"/>
      <c r="EG4" s="462"/>
      <c r="EH4" s="462"/>
      <c r="EI4" s="462"/>
      <c r="EJ4" s="462"/>
      <c r="EK4" s="462"/>
      <c r="EL4" s="462"/>
      <c r="EM4" s="462"/>
      <c r="EN4" s="462"/>
      <c r="EO4" s="462"/>
      <c r="EP4" s="462"/>
      <c r="EQ4" s="462"/>
      <c r="ER4" s="462"/>
      <c r="ES4" s="462"/>
      <c r="ET4" s="462"/>
      <c r="EU4" s="462"/>
      <c r="EV4" s="462"/>
      <c r="EW4" s="462"/>
      <c r="EX4" s="462"/>
      <c r="EY4" s="462"/>
      <c r="EZ4" s="462"/>
      <c r="FA4" s="462"/>
      <c r="FB4" s="462"/>
      <c r="FC4" s="462"/>
      <c r="FD4" s="462"/>
      <c r="FE4" s="462"/>
      <c r="FF4" s="462"/>
      <c r="FG4" s="462"/>
      <c r="FH4" s="462"/>
      <c r="FI4" s="462"/>
      <c r="FJ4" s="462"/>
      <c r="FK4" s="462"/>
      <c r="FL4" s="462"/>
      <c r="FM4" s="462"/>
      <c r="FN4" s="462"/>
      <c r="FO4" s="462"/>
      <c r="FP4" s="462"/>
      <c r="FQ4" s="462"/>
      <c r="FR4" s="462"/>
      <c r="FS4" s="462"/>
      <c r="FT4" s="462"/>
      <c r="FU4" s="462"/>
      <c r="FV4" s="462"/>
      <c r="FW4" s="462"/>
      <c r="FX4" s="462"/>
      <c r="FY4" s="462"/>
      <c r="FZ4" s="462"/>
      <c r="GA4" s="462"/>
      <c r="GB4" s="462"/>
      <c r="GC4" s="462"/>
      <c r="GD4" s="462"/>
      <c r="GE4" s="462"/>
      <c r="GF4" s="462"/>
      <c r="GG4" s="462"/>
      <c r="GH4" s="462"/>
      <c r="GI4" s="462"/>
      <c r="GJ4" s="462"/>
      <c r="GK4" s="462"/>
      <c r="GL4" s="462"/>
      <c r="GM4" s="462"/>
      <c r="GN4" s="462"/>
      <c r="GO4" s="462"/>
      <c r="GP4" s="462"/>
      <c r="GQ4" s="462"/>
      <c r="GR4" s="462"/>
      <c r="GS4" s="462"/>
      <c r="GT4" s="462"/>
      <c r="GU4" s="462"/>
      <c r="GV4" s="462"/>
      <c r="GW4" s="462"/>
      <c r="GX4" s="462"/>
      <c r="GY4" s="462"/>
      <c r="GZ4" s="462"/>
      <c r="HA4" s="462"/>
      <c r="HB4" s="462"/>
      <c r="HC4" s="462"/>
      <c r="HD4" s="462"/>
      <c r="HE4" s="462"/>
      <c r="HF4" s="462"/>
      <c r="HG4" s="462"/>
      <c r="HH4" s="462"/>
      <c r="HI4" s="462"/>
      <c r="HJ4" s="462"/>
      <c r="HK4" s="462"/>
      <c r="HL4" s="462"/>
      <c r="HM4" s="462"/>
      <c r="HN4" s="462"/>
      <c r="HO4" s="462"/>
      <c r="HP4" s="462"/>
      <c r="HQ4" s="462"/>
      <c r="HR4" s="462"/>
      <c r="HS4" s="462"/>
      <c r="HT4" s="462"/>
      <c r="HU4" s="462"/>
      <c r="HV4" s="462"/>
      <c r="HW4" s="462"/>
      <c r="HX4" s="462"/>
      <c r="HY4" s="462"/>
      <c r="HZ4" s="462"/>
      <c r="IA4" s="462"/>
      <c r="IB4" s="462"/>
      <c r="IC4" s="462"/>
      <c r="ID4" s="462"/>
      <c r="IE4" s="462"/>
      <c r="IF4" s="462"/>
      <c r="IG4" s="462"/>
      <c r="IH4" s="462"/>
      <c r="II4" s="462"/>
      <c r="IJ4" s="462"/>
      <c r="IK4" s="462"/>
      <c r="IL4" s="462"/>
      <c r="IM4" s="462"/>
      <c r="IN4" s="462"/>
      <c r="IO4" s="462"/>
      <c r="IP4" s="462"/>
      <c r="IQ4" s="462"/>
      <c r="IR4" s="462"/>
      <c r="IS4" s="462"/>
      <c r="IT4" s="462"/>
      <c r="IU4" s="462"/>
      <c r="IV4" s="462"/>
      <c r="IW4" s="462"/>
      <c r="IX4" s="462"/>
      <c r="IY4" s="462"/>
      <c r="IZ4" s="462"/>
      <c r="JA4" s="462"/>
      <c r="JB4" s="462"/>
      <c r="JC4" s="462"/>
      <c r="JD4" s="462"/>
      <c r="JE4" s="462"/>
      <c r="JF4" s="462"/>
      <c r="JG4" s="462"/>
      <c r="JH4" s="462"/>
      <c r="JI4" s="462"/>
      <c r="JJ4" s="462"/>
      <c r="JK4" s="462"/>
      <c r="JL4" s="462"/>
      <c r="JM4" s="462"/>
      <c r="JN4" s="462"/>
      <c r="JO4" s="462"/>
      <c r="JP4" s="462"/>
      <c r="JQ4" s="462"/>
      <c r="JR4" s="462"/>
      <c r="JS4" s="462"/>
      <c r="JT4" s="462"/>
      <c r="JU4" s="462"/>
      <c r="JV4" s="462"/>
      <c r="JW4" s="462"/>
      <c r="JX4" s="462"/>
      <c r="JY4" s="462"/>
      <c r="JZ4" s="462"/>
      <c r="KA4" s="462"/>
      <c r="KB4" s="462"/>
      <c r="KC4" s="462"/>
      <c r="KD4" s="462"/>
      <c r="KE4" s="462"/>
      <c r="KF4" s="462"/>
      <c r="KG4" s="462"/>
      <c r="KH4" s="462"/>
      <c r="KI4" s="462"/>
      <c r="KJ4" s="462"/>
      <c r="KK4" s="462"/>
      <c r="KL4" s="462"/>
      <c r="KM4" s="462"/>
      <c r="KN4" s="462"/>
      <c r="KO4" s="462"/>
      <c r="KP4" s="462"/>
      <c r="KQ4" s="462"/>
      <c r="KR4" s="462"/>
      <c r="KS4" s="462"/>
      <c r="KT4" s="462"/>
      <c r="KU4" s="462"/>
      <c r="KV4" s="462"/>
      <c r="KW4" s="462"/>
      <c r="KX4" s="462"/>
      <c r="KY4" s="462"/>
      <c r="KZ4" s="462"/>
      <c r="LA4" s="462"/>
      <c r="LB4" s="462"/>
      <c r="LC4" s="462"/>
      <c r="LD4" s="462"/>
      <c r="LE4" s="462"/>
      <c r="LF4" s="462"/>
      <c r="LG4" s="462"/>
      <c r="LH4" s="462"/>
      <c r="LI4" s="462"/>
      <c r="LJ4" s="462"/>
      <c r="LK4" s="462"/>
      <c r="LL4" s="462"/>
      <c r="LM4" s="462"/>
      <c r="LN4" s="462"/>
      <c r="LO4" s="462"/>
      <c r="LP4" s="462"/>
      <c r="LQ4" s="462"/>
      <c r="LR4" s="462"/>
      <c r="LS4" s="462"/>
      <c r="LT4" s="462"/>
      <c r="LU4" s="462"/>
      <c r="LV4" s="462"/>
      <c r="LW4" s="462"/>
      <c r="LX4" s="462"/>
      <c r="LY4" s="462"/>
      <c r="LZ4" s="462"/>
      <c r="MA4" s="462"/>
      <c r="MB4" s="462"/>
      <c r="MC4" s="462"/>
      <c r="MD4" s="462"/>
      <c r="ME4" s="462"/>
      <c r="MF4" s="462"/>
      <c r="MG4" s="462"/>
      <c r="MH4" s="462"/>
      <c r="MI4" s="462"/>
      <c r="MJ4" s="462"/>
      <c r="MK4" s="462"/>
      <c r="ML4" s="462"/>
      <c r="MM4" s="462"/>
      <c r="MN4" s="462"/>
      <c r="MO4" s="462"/>
      <c r="MP4" s="462"/>
      <c r="MQ4" s="462"/>
      <c r="MR4" s="462"/>
      <c r="MS4" s="462"/>
      <c r="MT4" s="462"/>
      <c r="MU4" s="462"/>
      <c r="MV4" s="462"/>
      <c r="MW4" s="462"/>
      <c r="MX4" s="462"/>
      <c r="MY4" s="462"/>
      <c r="MZ4" s="462"/>
      <c r="NA4" s="462"/>
      <c r="NB4" s="462"/>
      <c r="NC4" s="462"/>
      <c r="ND4" s="462"/>
      <c r="NE4" s="462"/>
      <c r="NF4" s="462"/>
      <c r="NG4" s="462"/>
      <c r="NH4" s="462"/>
      <c r="NI4" s="462"/>
      <c r="NJ4" s="462"/>
      <c r="NK4" s="462"/>
      <c r="NL4" s="462"/>
      <c r="NM4" s="462"/>
      <c r="NN4" s="462"/>
      <c r="NO4" s="462"/>
      <c r="NP4" s="462"/>
      <c r="NQ4" s="462"/>
      <c r="NR4" s="462"/>
      <c r="NS4" s="462"/>
      <c r="NT4" s="462"/>
      <c r="NU4" s="462"/>
      <c r="NV4" s="462"/>
      <c r="NW4" s="462"/>
      <c r="NX4" s="462"/>
      <c r="NY4" s="462"/>
      <c r="NZ4" s="462"/>
      <c r="OA4" s="462"/>
      <c r="OB4" s="462"/>
      <c r="OC4" s="462"/>
      <c r="OD4" s="462"/>
      <c r="OE4" s="462"/>
      <c r="OF4" s="462"/>
      <c r="OG4" s="462"/>
      <c r="OH4" s="462"/>
      <c r="OI4" s="462"/>
      <c r="OJ4" s="462"/>
      <c r="OK4" s="462"/>
      <c r="OL4" s="462"/>
      <c r="OM4" s="462"/>
      <c r="ON4" s="462"/>
      <c r="OO4" s="462"/>
      <c r="OP4" s="462"/>
      <c r="OQ4" s="462"/>
      <c r="OR4" s="462"/>
      <c r="OS4" s="462"/>
      <c r="OT4" s="462"/>
      <c r="OU4" s="462"/>
      <c r="OV4" s="462"/>
      <c r="OW4" s="462"/>
      <c r="OX4" s="462"/>
      <c r="OY4" s="462"/>
      <c r="OZ4" s="462"/>
      <c r="PA4" s="462"/>
      <c r="PB4" s="462"/>
      <c r="PC4" s="462"/>
      <c r="PD4" s="462"/>
      <c r="PE4" s="462"/>
      <c r="PF4" s="462"/>
      <c r="PG4" s="462"/>
      <c r="PH4" s="462"/>
      <c r="PI4" s="462"/>
      <c r="PJ4" s="462"/>
      <c r="PK4" s="462"/>
      <c r="PL4" s="462"/>
      <c r="PM4" s="462"/>
      <c r="PN4" s="462"/>
      <c r="PO4" s="462"/>
      <c r="PP4" s="462"/>
      <c r="PQ4" s="462"/>
      <c r="PR4" s="462"/>
      <c r="PS4" s="462"/>
      <c r="PT4" s="462"/>
      <c r="PU4" s="462"/>
      <c r="PV4" s="462"/>
      <c r="PW4" s="462"/>
      <c r="PX4" s="462"/>
      <c r="PY4" s="462"/>
      <c r="PZ4" s="462"/>
      <c r="QA4" s="462"/>
      <c r="QB4" s="462"/>
      <c r="QC4" s="462"/>
      <c r="QD4" s="462"/>
      <c r="QE4" s="462"/>
      <c r="QF4" s="462"/>
      <c r="QG4" s="462"/>
      <c r="QH4" s="462"/>
      <c r="QI4" s="462"/>
      <c r="QJ4" s="462"/>
      <c r="QK4" s="462"/>
      <c r="QL4" s="462"/>
      <c r="QM4" s="462"/>
      <c r="QN4" s="462"/>
      <c r="QO4" s="462"/>
      <c r="QP4" s="462"/>
      <c r="QQ4" s="462"/>
      <c r="QR4" s="462"/>
      <c r="QS4" s="462"/>
      <c r="QT4" s="462"/>
      <c r="QU4" s="462"/>
      <c r="QV4" s="462"/>
      <c r="QW4" s="462"/>
      <c r="QX4" s="462"/>
      <c r="QY4" s="462"/>
      <c r="QZ4" s="462"/>
      <c r="RA4" s="462"/>
      <c r="RB4" s="462"/>
      <c r="RC4" s="462"/>
      <c r="RD4" s="462"/>
      <c r="RE4" s="462"/>
      <c r="RF4" s="462"/>
      <c r="RG4" s="462"/>
      <c r="RH4" s="462"/>
      <c r="RI4" s="462"/>
      <c r="RJ4" s="462"/>
      <c r="RK4" s="462"/>
      <c r="RL4" s="462"/>
      <c r="RM4" s="462"/>
      <c r="RN4" s="462"/>
      <c r="RO4" s="462"/>
      <c r="RP4" s="462"/>
      <c r="RQ4" s="462"/>
      <c r="RR4" s="462"/>
      <c r="RS4" s="462"/>
      <c r="RT4" s="462"/>
      <c r="RU4" s="462"/>
      <c r="RV4" s="462"/>
      <c r="RW4" s="462"/>
      <c r="RX4" s="462"/>
      <c r="RY4" s="462"/>
      <c r="RZ4" s="462"/>
      <c r="SA4" s="462"/>
      <c r="SB4" s="462"/>
      <c r="SC4" s="462"/>
      <c r="SD4" s="462"/>
      <c r="SE4" s="462"/>
      <c r="SF4" s="462"/>
      <c r="SG4" s="462"/>
      <c r="SH4" s="462"/>
      <c r="SI4" s="462"/>
      <c r="SJ4" s="462"/>
      <c r="SK4" s="462"/>
      <c r="SL4" s="462"/>
      <c r="SM4" s="462"/>
      <c r="SN4" s="462"/>
      <c r="SO4" s="462"/>
      <c r="SP4" s="462"/>
      <c r="SQ4" s="462"/>
      <c r="SR4" s="462"/>
      <c r="SS4" s="462"/>
      <c r="ST4" s="462"/>
      <c r="SU4" s="462"/>
      <c r="SV4" s="462"/>
      <c r="SW4" s="462"/>
      <c r="SX4" s="462"/>
      <c r="SY4" s="462"/>
      <c r="SZ4" s="462"/>
      <c r="TA4" s="462"/>
      <c r="TB4" s="462"/>
      <c r="TC4" s="462"/>
      <c r="TD4" s="462"/>
      <c r="TE4" s="462"/>
      <c r="TF4" s="462"/>
      <c r="TG4" s="462"/>
      <c r="TH4" s="462"/>
      <c r="TI4" s="462"/>
      <c r="TJ4" s="462"/>
      <c r="TK4" s="462"/>
      <c r="TL4" s="462"/>
      <c r="TM4" s="462"/>
      <c r="TN4" s="462"/>
      <c r="TO4" s="462"/>
      <c r="TP4" s="462"/>
      <c r="TQ4" s="462"/>
      <c r="TR4" s="462"/>
      <c r="TS4" s="462"/>
      <c r="TT4" s="462"/>
      <c r="TU4" s="462"/>
      <c r="TV4" s="462"/>
      <c r="TW4" s="462"/>
      <c r="TX4" s="462"/>
      <c r="TY4" s="462"/>
      <c r="TZ4" s="462"/>
      <c r="UA4" s="462"/>
      <c r="UB4" s="462"/>
      <c r="UC4" s="462"/>
      <c r="UD4" s="462"/>
      <c r="UE4" s="462"/>
      <c r="UF4" s="462"/>
      <c r="UG4" s="462"/>
      <c r="UH4" s="462"/>
      <c r="UI4" s="462"/>
      <c r="UJ4" s="462"/>
      <c r="UK4" s="462"/>
      <c r="UL4" s="462"/>
      <c r="UM4" s="462"/>
      <c r="UN4" s="462"/>
      <c r="UO4" s="462"/>
      <c r="UP4" s="462"/>
      <c r="UQ4" s="462"/>
      <c r="UR4" s="462"/>
      <c r="US4" s="462"/>
      <c r="UT4" s="462"/>
      <c r="UU4" s="462"/>
      <c r="UV4" s="462"/>
      <c r="UW4" s="462"/>
      <c r="UX4" s="462"/>
      <c r="UY4" s="462"/>
      <c r="UZ4" s="462"/>
      <c r="VA4" s="462"/>
      <c r="VB4" s="462"/>
      <c r="VC4" s="462"/>
      <c r="VD4" s="462"/>
      <c r="VE4" s="462"/>
      <c r="VF4" s="462"/>
      <c r="VG4" s="462"/>
      <c r="VH4" s="462"/>
      <c r="VI4" s="462"/>
      <c r="VJ4" s="462"/>
      <c r="VK4" s="462"/>
      <c r="VL4" s="462"/>
      <c r="VM4" s="462"/>
      <c r="VN4" s="462"/>
      <c r="VO4" s="462"/>
      <c r="VP4" s="462"/>
      <c r="VQ4" s="462"/>
      <c r="VR4" s="462"/>
      <c r="VS4" s="462"/>
      <c r="VT4" s="462"/>
      <c r="VU4" s="462"/>
      <c r="VV4" s="462"/>
      <c r="VW4" s="462"/>
      <c r="VX4" s="462"/>
      <c r="VY4" s="462"/>
      <c r="VZ4" s="462"/>
      <c r="WA4" s="462"/>
      <c r="WB4" s="462"/>
      <c r="WC4" s="462"/>
      <c r="WD4" s="462"/>
      <c r="WE4" s="462"/>
      <c r="WF4" s="462"/>
      <c r="WG4" s="462"/>
      <c r="WH4" s="462"/>
      <c r="WI4" s="462"/>
      <c r="WJ4" s="462"/>
      <c r="WK4" s="462"/>
      <c r="WL4" s="462"/>
      <c r="WM4" s="462"/>
      <c r="WN4" s="462"/>
      <c r="WO4" s="462"/>
      <c r="WP4" s="462"/>
      <c r="WQ4" s="462"/>
      <c r="WR4" s="462"/>
      <c r="WS4" s="462"/>
      <c r="WT4" s="462"/>
      <c r="WU4" s="462"/>
      <c r="WV4" s="462"/>
      <c r="WW4" s="462"/>
      <c r="WX4" s="462"/>
      <c r="WY4" s="462"/>
      <c r="WZ4" s="462"/>
      <c r="XA4" s="462"/>
      <c r="XB4" s="462"/>
      <c r="XC4" s="462"/>
      <c r="XD4" s="462"/>
      <c r="XE4" s="462"/>
      <c r="XF4" s="462"/>
      <c r="XG4" s="462"/>
      <c r="XH4" s="462"/>
      <c r="XI4" s="462"/>
      <c r="XJ4" s="462"/>
      <c r="XK4" s="462"/>
      <c r="XL4" s="462"/>
      <c r="XM4" s="462"/>
      <c r="XN4" s="462"/>
      <c r="XO4" s="462"/>
      <c r="XP4" s="462"/>
      <c r="XQ4" s="462"/>
      <c r="XR4" s="462"/>
      <c r="XS4" s="462"/>
      <c r="XT4" s="462"/>
      <c r="XU4" s="462"/>
      <c r="XV4" s="462"/>
      <c r="XW4" s="462"/>
      <c r="XX4" s="462"/>
      <c r="XY4" s="462"/>
      <c r="XZ4" s="462"/>
      <c r="YA4" s="462"/>
      <c r="YB4" s="462"/>
      <c r="YC4" s="462"/>
      <c r="YD4" s="462"/>
      <c r="YE4" s="462"/>
      <c r="YF4" s="462"/>
      <c r="YG4" s="462"/>
      <c r="YH4" s="462"/>
      <c r="YI4" s="462"/>
      <c r="YJ4" s="462"/>
      <c r="YK4" s="462"/>
      <c r="YL4" s="462"/>
      <c r="YM4" s="462"/>
      <c r="YN4" s="462"/>
      <c r="YO4" s="462"/>
      <c r="YP4" s="462"/>
      <c r="YQ4" s="462"/>
      <c r="YR4" s="462"/>
      <c r="YS4" s="462"/>
      <c r="YT4" s="462"/>
      <c r="YU4" s="462"/>
      <c r="YV4" s="462"/>
      <c r="YW4" s="462"/>
      <c r="YX4" s="462"/>
      <c r="YY4" s="462"/>
      <c r="YZ4" s="462"/>
      <c r="ZA4" s="462"/>
      <c r="ZB4" s="462"/>
      <c r="ZC4" s="462"/>
      <c r="ZD4" s="462"/>
      <c r="ZE4" s="462"/>
      <c r="ZF4" s="462"/>
      <c r="ZG4" s="462"/>
      <c r="ZH4" s="462"/>
      <c r="ZI4" s="462"/>
      <c r="ZJ4" s="462"/>
      <c r="ZK4" s="462"/>
      <c r="ZL4" s="462"/>
      <c r="ZM4" s="462"/>
      <c r="ZN4" s="462"/>
      <c r="ZO4" s="462"/>
      <c r="ZP4" s="462"/>
      <c r="ZQ4" s="462"/>
      <c r="ZR4" s="462"/>
      <c r="ZS4" s="462"/>
      <c r="ZT4" s="462"/>
      <c r="ZU4" s="462"/>
      <c r="ZV4" s="462"/>
      <c r="ZW4" s="462"/>
      <c r="ZX4" s="462"/>
      <c r="ZY4" s="462"/>
      <c r="ZZ4" s="462"/>
      <c r="AAA4" s="462"/>
      <c r="AAB4" s="462"/>
      <c r="AAC4" s="462"/>
      <c r="AAD4" s="462"/>
      <c r="AAE4" s="462"/>
      <c r="AAF4" s="462"/>
      <c r="AAG4" s="462"/>
      <c r="AAH4" s="462"/>
      <c r="AAI4" s="462"/>
      <c r="AAJ4" s="462"/>
      <c r="AAK4" s="462"/>
      <c r="AAL4" s="462"/>
      <c r="AAM4" s="462"/>
      <c r="AAN4" s="462"/>
      <c r="AAO4" s="462"/>
      <c r="AAP4" s="462"/>
      <c r="AAQ4" s="462"/>
      <c r="AAR4" s="462"/>
      <c r="AAS4" s="462"/>
      <c r="AAT4" s="462"/>
      <c r="AAU4" s="462"/>
      <c r="AAV4" s="462"/>
      <c r="AAW4" s="462"/>
      <c r="AAX4" s="462"/>
      <c r="AAY4" s="462"/>
      <c r="AAZ4" s="462"/>
      <c r="ABA4" s="462"/>
      <c r="ABB4" s="462"/>
      <c r="ABC4" s="462"/>
      <c r="ABD4" s="462"/>
      <c r="ABE4" s="462"/>
      <c r="ABF4" s="462"/>
      <c r="ABG4" s="462"/>
      <c r="ABH4" s="462"/>
      <c r="ABI4" s="462"/>
      <c r="ABJ4" s="462"/>
      <c r="ABK4" s="462"/>
      <c r="ABL4" s="462"/>
      <c r="ABM4" s="462"/>
      <c r="ABN4" s="462"/>
      <c r="ABO4" s="462"/>
      <c r="ABP4" s="462"/>
      <c r="ABQ4" s="462"/>
      <c r="ABR4" s="462"/>
      <c r="ABS4" s="462"/>
      <c r="ABT4" s="462"/>
      <c r="ABU4" s="462"/>
      <c r="ABV4" s="462"/>
      <c r="ABW4" s="462"/>
      <c r="ABX4" s="462"/>
      <c r="ABY4" s="462"/>
      <c r="ABZ4" s="462"/>
      <c r="ACA4" s="462"/>
      <c r="ACB4" s="462"/>
      <c r="ACC4" s="462"/>
      <c r="ACD4" s="462"/>
      <c r="ACE4" s="462"/>
      <c r="ACF4" s="462"/>
      <c r="ACG4" s="462"/>
      <c r="ACH4" s="462"/>
      <c r="ACI4" s="462"/>
      <c r="ACJ4" s="462"/>
      <c r="ACK4" s="462"/>
      <c r="ACL4" s="462"/>
      <c r="ACM4" s="462"/>
      <c r="ACN4" s="462"/>
      <c r="ACO4" s="462"/>
      <c r="ACP4" s="462"/>
      <c r="ACQ4" s="462"/>
      <c r="ACR4" s="462"/>
      <c r="ACS4" s="462"/>
      <c r="ACT4" s="462"/>
      <c r="ACU4" s="462"/>
      <c r="ACV4" s="462"/>
      <c r="ACW4" s="462"/>
      <c r="ACX4" s="462"/>
      <c r="ACY4" s="462"/>
      <c r="ACZ4" s="462"/>
      <c r="ADA4" s="462"/>
      <c r="ADB4" s="462"/>
      <c r="ADC4" s="462"/>
      <c r="ADD4" s="462"/>
      <c r="ADE4" s="462"/>
      <c r="ADF4" s="462"/>
      <c r="ADG4" s="462"/>
      <c r="ADH4" s="462"/>
      <c r="ADI4" s="462"/>
      <c r="ADJ4" s="462"/>
      <c r="ADK4" s="462"/>
      <c r="ADL4" s="462"/>
      <c r="ADM4" s="462"/>
      <c r="ADN4" s="462"/>
      <c r="ADO4" s="462"/>
      <c r="ADP4" s="462"/>
      <c r="ADQ4" s="462"/>
      <c r="ADR4" s="462"/>
      <c r="ADS4" s="462"/>
      <c r="ADT4" s="462"/>
      <c r="ADU4" s="462"/>
      <c r="ADV4" s="462"/>
      <c r="ADW4" s="462"/>
      <c r="ADX4" s="462"/>
      <c r="ADY4" s="462"/>
      <c r="ADZ4" s="462"/>
      <c r="AEA4" s="462"/>
      <c r="AEB4" s="462"/>
      <c r="AEC4" s="462"/>
      <c r="AED4" s="462"/>
      <c r="AEE4" s="462"/>
      <c r="AEF4" s="462"/>
      <c r="AEG4" s="462"/>
      <c r="AEH4" s="462"/>
      <c r="AEI4" s="462"/>
      <c r="AEJ4" s="462"/>
      <c r="AEK4" s="462"/>
      <c r="AEL4" s="462"/>
      <c r="AEM4" s="462"/>
      <c r="AEN4" s="462"/>
      <c r="AEO4" s="462"/>
      <c r="AEP4" s="462"/>
      <c r="AEQ4" s="462"/>
      <c r="AER4" s="462"/>
      <c r="AES4" s="462"/>
      <c r="AET4" s="462"/>
      <c r="AEU4" s="462"/>
      <c r="AEV4" s="462"/>
      <c r="AEW4" s="462"/>
      <c r="AEX4" s="462"/>
      <c r="AEY4" s="462"/>
      <c r="AEZ4" s="462"/>
      <c r="AFA4" s="462"/>
      <c r="AFB4" s="462"/>
      <c r="AFC4" s="462"/>
      <c r="AFD4" s="462"/>
      <c r="AFE4" s="462"/>
      <c r="AFF4" s="462"/>
      <c r="AFG4" s="462"/>
      <c r="AFH4" s="462"/>
      <c r="AFI4" s="462"/>
      <c r="AFJ4" s="462"/>
      <c r="AFK4" s="462"/>
      <c r="AFL4" s="462"/>
      <c r="AFM4" s="462"/>
      <c r="AFN4" s="462"/>
      <c r="AFO4" s="462"/>
      <c r="AFP4" s="462"/>
      <c r="AFQ4" s="462"/>
      <c r="AFR4" s="462"/>
      <c r="AFS4" s="462"/>
      <c r="AFT4" s="462"/>
      <c r="AFU4" s="462"/>
      <c r="AFV4" s="462"/>
      <c r="AFW4" s="462"/>
      <c r="AFX4" s="462"/>
      <c r="AFY4" s="462"/>
      <c r="AFZ4" s="462"/>
      <c r="AGA4" s="462"/>
      <c r="AGB4" s="462"/>
      <c r="AGC4" s="462"/>
      <c r="AGD4" s="462"/>
      <c r="AGE4" s="462"/>
      <c r="AGF4" s="462"/>
      <c r="AGG4" s="462"/>
      <c r="AGH4" s="462"/>
      <c r="AGI4" s="462"/>
      <c r="AGJ4" s="462"/>
      <c r="AGK4" s="462"/>
      <c r="AGL4" s="462"/>
      <c r="AGM4" s="462"/>
      <c r="AGN4" s="462"/>
      <c r="AGO4" s="462"/>
      <c r="AGP4" s="462"/>
      <c r="AGQ4" s="462"/>
      <c r="AGR4" s="462"/>
      <c r="AGS4" s="462"/>
      <c r="AGT4" s="462"/>
      <c r="AGU4" s="462"/>
      <c r="AGV4" s="462"/>
      <c r="AGW4" s="462"/>
      <c r="AGX4" s="462"/>
      <c r="AGY4" s="462"/>
      <c r="AGZ4" s="462"/>
      <c r="AHA4" s="462"/>
      <c r="AHB4" s="462"/>
      <c r="AHC4" s="462"/>
      <c r="AHD4" s="462"/>
      <c r="AHE4" s="462"/>
      <c r="AHF4" s="462"/>
      <c r="AHG4" s="462"/>
      <c r="AHH4" s="462"/>
      <c r="AHI4" s="462"/>
      <c r="AHJ4" s="462"/>
      <c r="AHK4" s="462"/>
      <c r="AHL4" s="462"/>
      <c r="AHM4" s="462"/>
      <c r="AHN4" s="462"/>
      <c r="AHO4" s="462"/>
      <c r="AHP4" s="462"/>
      <c r="AHQ4" s="462"/>
      <c r="AHR4" s="462"/>
      <c r="AHS4" s="462"/>
      <c r="AHT4" s="462"/>
      <c r="AHU4" s="462"/>
      <c r="AHV4" s="462"/>
      <c r="AHW4" s="462"/>
      <c r="AHX4" s="462"/>
      <c r="AHY4" s="462"/>
      <c r="AHZ4" s="462"/>
      <c r="AIA4" s="462"/>
      <c r="AIB4" s="462"/>
      <c r="AIC4" s="462"/>
      <c r="AID4" s="462"/>
      <c r="AIE4" s="462"/>
      <c r="AIF4" s="462"/>
      <c r="AIG4" s="462"/>
      <c r="AIH4" s="462"/>
      <c r="AII4" s="462"/>
      <c r="AIJ4" s="462"/>
      <c r="AIK4" s="462"/>
      <c r="AIL4" s="462"/>
      <c r="AIM4" s="462"/>
      <c r="AIN4" s="462"/>
      <c r="AIO4" s="462"/>
      <c r="AIP4" s="462"/>
      <c r="AIQ4" s="462"/>
      <c r="AIR4" s="462"/>
      <c r="AIS4" s="462"/>
      <c r="AIT4" s="462"/>
      <c r="AIU4" s="462"/>
      <c r="AIV4" s="462"/>
      <c r="AIW4" s="462"/>
      <c r="AIX4" s="462"/>
      <c r="AIY4" s="462"/>
      <c r="AIZ4" s="462"/>
      <c r="AJA4" s="462"/>
      <c r="AJB4" s="462"/>
      <c r="AJC4" s="462"/>
      <c r="AJD4" s="462"/>
      <c r="AJE4" s="462"/>
      <c r="AJF4" s="462"/>
      <c r="AJG4" s="462"/>
      <c r="AJH4" s="462"/>
      <c r="AJI4" s="462"/>
      <c r="AJJ4" s="462"/>
      <c r="AJK4" s="462"/>
      <c r="AJL4" s="462"/>
      <c r="AJM4" s="462"/>
      <c r="AJN4" s="462"/>
      <c r="AJO4" s="462"/>
      <c r="AJP4" s="462"/>
      <c r="AJQ4" s="462"/>
      <c r="AJR4" s="462"/>
      <c r="AJS4" s="462"/>
      <c r="AJT4" s="462"/>
      <c r="AJU4" s="462"/>
      <c r="AJV4" s="462"/>
      <c r="AJW4" s="462"/>
      <c r="AJX4" s="462"/>
      <c r="AJY4" s="462"/>
      <c r="AJZ4" s="462"/>
      <c r="AKA4" s="462"/>
      <c r="AKB4" s="462"/>
      <c r="AKC4" s="462"/>
      <c r="AKD4" s="462"/>
      <c r="AKE4" s="462"/>
      <c r="AKF4" s="462"/>
      <c r="AKG4" s="462"/>
      <c r="AKH4" s="462"/>
      <c r="AKI4" s="462"/>
      <c r="AKJ4" s="462"/>
      <c r="AKK4" s="462"/>
      <c r="AKL4" s="462"/>
      <c r="AKM4" s="462"/>
      <c r="AKN4" s="462"/>
      <c r="AKO4" s="462"/>
      <c r="AKP4" s="462"/>
      <c r="AKQ4" s="462"/>
      <c r="AKR4" s="462"/>
      <c r="AKS4" s="462"/>
      <c r="AKT4" s="462"/>
      <c r="AKU4" s="462"/>
      <c r="AKV4" s="462"/>
      <c r="AKW4" s="462"/>
      <c r="AKX4" s="462"/>
      <c r="AKY4" s="462"/>
      <c r="AKZ4" s="462"/>
      <c r="ALA4" s="462"/>
      <c r="ALB4" s="462"/>
      <c r="ALC4" s="462"/>
      <c r="ALD4" s="462"/>
      <c r="ALE4" s="462"/>
      <c r="ALF4" s="462"/>
      <c r="ALG4" s="462"/>
      <c r="ALH4" s="462"/>
      <c r="ALI4" s="462"/>
      <c r="ALJ4" s="462"/>
      <c r="ALK4" s="462"/>
      <c r="ALL4" s="462"/>
      <c r="ALM4" s="462"/>
      <c r="ALN4" s="462"/>
      <c r="ALO4" s="462"/>
      <c r="ALP4" s="462"/>
      <c r="ALQ4" s="462"/>
      <c r="ALR4" s="462"/>
      <c r="ALS4" s="462"/>
      <c r="ALT4" s="462"/>
      <c r="ALU4" s="462"/>
      <c r="ALV4" s="462"/>
      <c r="ALW4" s="462"/>
      <c r="ALX4" s="462"/>
      <c r="ALY4" s="462"/>
      <c r="ALZ4" s="462"/>
      <c r="AMA4" s="462"/>
      <c r="AMB4" s="462"/>
      <c r="AMC4" s="462"/>
      <c r="AMD4" s="462"/>
      <c r="AME4" s="462"/>
      <c r="AMF4" s="462"/>
      <c r="AMG4" s="462"/>
      <c r="AMH4" s="462"/>
      <c r="AMI4" s="462"/>
      <c r="AMJ4" s="462"/>
      <c r="AMK4" s="462"/>
      <c r="AML4" s="462"/>
      <c r="AMM4" s="462"/>
      <c r="AMN4" s="462"/>
      <c r="AMO4" s="462"/>
      <c r="AMP4" s="462"/>
      <c r="AMQ4" s="462"/>
      <c r="AMR4" s="462"/>
      <c r="AMS4" s="462"/>
      <c r="AMT4" s="462"/>
      <c r="AMU4" s="462"/>
      <c r="AMV4" s="462"/>
      <c r="AMW4" s="462"/>
      <c r="AMX4" s="462"/>
      <c r="AMY4" s="462"/>
      <c r="AMZ4" s="462"/>
      <c r="ANA4" s="462"/>
      <c r="ANB4" s="462"/>
      <c r="ANC4" s="462"/>
      <c r="AND4" s="462"/>
      <c r="ANE4" s="462"/>
      <c r="ANF4" s="462"/>
      <c r="ANG4" s="462"/>
      <c r="ANH4" s="462"/>
      <c r="ANI4" s="462"/>
      <c r="ANJ4" s="462"/>
      <c r="ANK4" s="462"/>
      <c r="ANL4" s="462"/>
      <c r="ANM4" s="462"/>
      <c r="ANN4" s="462"/>
      <c r="ANO4" s="462"/>
      <c r="ANP4" s="462"/>
      <c r="ANQ4" s="462"/>
      <c r="ANR4" s="462"/>
      <c r="ANS4" s="462"/>
      <c r="ANT4" s="462"/>
      <c r="ANU4" s="462"/>
      <c r="ANV4" s="462"/>
      <c r="ANW4" s="462"/>
      <c r="ANX4" s="462"/>
      <c r="ANY4" s="462"/>
      <c r="ANZ4" s="462"/>
      <c r="AOA4" s="462"/>
      <c r="AOB4" s="462"/>
      <c r="AOC4" s="462"/>
      <c r="AOD4" s="462"/>
      <c r="AOE4" s="462"/>
      <c r="AOF4" s="462"/>
      <c r="AOG4" s="462"/>
      <c r="AOH4" s="462"/>
      <c r="AOI4" s="462"/>
      <c r="AOJ4" s="462"/>
      <c r="AOK4" s="462"/>
      <c r="AOL4" s="462"/>
      <c r="AOM4" s="462"/>
      <c r="AON4" s="462"/>
      <c r="AOO4" s="462"/>
      <c r="AOP4" s="462"/>
      <c r="AOQ4" s="462"/>
      <c r="AOR4" s="462"/>
      <c r="AOS4" s="462"/>
      <c r="AOT4" s="462"/>
      <c r="AOU4" s="462"/>
      <c r="AOV4" s="462"/>
      <c r="AOW4" s="462"/>
      <c r="AOX4" s="462"/>
      <c r="AOY4" s="462"/>
      <c r="AOZ4" s="462"/>
      <c r="APA4" s="462"/>
      <c r="APB4" s="462"/>
      <c r="APC4" s="462"/>
      <c r="APD4" s="462"/>
      <c r="APE4" s="462"/>
      <c r="APF4" s="462"/>
      <c r="APG4" s="462"/>
      <c r="APH4" s="462"/>
      <c r="API4" s="462"/>
      <c r="APJ4" s="462"/>
      <c r="APK4" s="462"/>
      <c r="APL4" s="462"/>
      <c r="APM4" s="462"/>
      <c r="APN4" s="462"/>
      <c r="APO4" s="462"/>
      <c r="APP4" s="462"/>
      <c r="APQ4" s="462"/>
      <c r="APR4" s="462"/>
      <c r="APS4" s="462"/>
      <c r="APT4" s="462"/>
      <c r="APU4" s="462"/>
      <c r="APV4" s="462"/>
      <c r="APW4" s="462"/>
      <c r="APX4" s="462"/>
      <c r="APY4" s="462"/>
      <c r="APZ4" s="462"/>
      <c r="AQA4" s="462"/>
      <c r="AQB4" s="462"/>
      <c r="AQC4" s="462"/>
      <c r="AQD4" s="462"/>
      <c r="AQE4" s="462"/>
      <c r="AQF4" s="462"/>
      <c r="AQG4" s="462"/>
      <c r="AQH4" s="462"/>
      <c r="AQI4" s="462"/>
      <c r="AQJ4" s="462"/>
      <c r="AQK4" s="462"/>
      <c r="AQL4" s="462"/>
      <c r="AQM4" s="462"/>
      <c r="AQN4" s="462"/>
      <c r="AQO4" s="462"/>
      <c r="AQP4" s="462"/>
      <c r="AQQ4" s="462"/>
      <c r="AQR4" s="462"/>
      <c r="AQS4" s="462"/>
      <c r="AQT4" s="462"/>
      <c r="AQU4" s="462"/>
      <c r="AQV4" s="462"/>
      <c r="AQW4" s="462"/>
      <c r="AQX4" s="462"/>
      <c r="AQY4" s="462"/>
      <c r="AQZ4" s="462"/>
      <c r="ARA4" s="462"/>
      <c r="ARB4" s="462"/>
      <c r="ARC4" s="462"/>
      <c r="ARD4" s="462"/>
      <c r="ARE4" s="462"/>
      <c r="ARF4" s="462"/>
      <c r="ARG4" s="462"/>
      <c r="ARH4" s="462"/>
      <c r="ARI4" s="462"/>
      <c r="ARJ4" s="462"/>
      <c r="ARK4" s="462"/>
      <c r="ARL4" s="462"/>
      <c r="ARM4" s="462"/>
      <c r="ARN4" s="462"/>
      <c r="ARO4" s="462"/>
      <c r="ARP4" s="462"/>
      <c r="ARQ4" s="462"/>
      <c r="ARR4" s="462"/>
      <c r="ARS4" s="462"/>
      <c r="ART4" s="462"/>
      <c r="ARU4" s="462"/>
      <c r="ARV4" s="462"/>
      <c r="ARW4" s="462"/>
      <c r="ARX4" s="462"/>
      <c r="ARY4" s="462"/>
      <c r="ARZ4" s="462"/>
      <c r="ASA4" s="462"/>
      <c r="ASB4" s="462"/>
      <c r="ASC4" s="462"/>
      <c r="ASD4" s="462"/>
      <c r="ASE4" s="462"/>
      <c r="ASF4" s="462"/>
      <c r="ASG4" s="462"/>
      <c r="ASH4" s="462"/>
      <c r="ASI4" s="462"/>
      <c r="ASJ4" s="462"/>
      <c r="ASK4" s="462"/>
      <c r="ASL4" s="462"/>
      <c r="ASM4" s="462"/>
      <c r="ASN4" s="462"/>
      <c r="ASO4" s="462"/>
      <c r="ASP4" s="462"/>
      <c r="ASQ4" s="462"/>
      <c r="ASR4" s="462"/>
      <c r="ASS4" s="462"/>
      <c r="AST4" s="462"/>
      <c r="ASU4" s="462"/>
      <c r="ASV4" s="462"/>
      <c r="ASW4" s="462"/>
      <c r="ASX4" s="462"/>
      <c r="ASY4" s="462"/>
      <c r="ASZ4" s="462"/>
      <c r="ATA4" s="462"/>
      <c r="ATB4" s="462"/>
      <c r="ATC4" s="462"/>
      <c r="ATD4" s="462"/>
      <c r="ATE4" s="462"/>
      <c r="ATF4" s="462"/>
      <c r="ATG4" s="462"/>
      <c r="ATH4" s="462"/>
      <c r="ATI4" s="462"/>
      <c r="ATJ4" s="462"/>
      <c r="ATK4" s="462"/>
      <c r="ATL4" s="462"/>
      <c r="ATM4" s="462"/>
      <c r="ATN4" s="462"/>
      <c r="ATO4" s="462"/>
      <c r="ATP4" s="462"/>
      <c r="ATQ4" s="462"/>
      <c r="ATR4" s="462"/>
      <c r="ATS4" s="462"/>
      <c r="ATT4" s="462"/>
      <c r="ATU4" s="462"/>
      <c r="ATV4" s="462"/>
      <c r="ATW4" s="462"/>
      <c r="ATX4" s="462"/>
      <c r="ATY4" s="462"/>
      <c r="ATZ4" s="462"/>
      <c r="AUA4" s="462"/>
      <c r="AUB4" s="462"/>
      <c r="AUC4" s="462"/>
      <c r="AUD4" s="462"/>
      <c r="AUE4" s="462"/>
      <c r="AUF4" s="462"/>
      <c r="AUG4" s="462"/>
      <c r="AUH4" s="462"/>
      <c r="AUI4" s="462"/>
      <c r="AUJ4" s="462"/>
      <c r="AUK4" s="462"/>
      <c r="AUL4" s="462"/>
      <c r="AUM4" s="462"/>
      <c r="AUN4" s="462"/>
      <c r="AUO4" s="462"/>
      <c r="AUP4" s="462"/>
      <c r="AUQ4" s="462"/>
      <c r="AUR4" s="462"/>
      <c r="AUS4" s="462"/>
      <c r="AUT4" s="462"/>
      <c r="AUU4" s="462"/>
      <c r="AUV4" s="462"/>
      <c r="AUW4" s="462"/>
      <c r="AUX4" s="462"/>
      <c r="AUY4" s="462"/>
      <c r="AUZ4" s="462"/>
      <c r="AVA4" s="462"/>
      <c r="AVB4" s="462"/>
      <c r="AVC4" s="462"/>
      <c r="AVD4" s="462"/>
      <c r="AVE4" s="462"/>
      <c r="AVF4" s="462"/>
      <c r="AVG4" s="462"/>
      <c r="AVH4" s="462"/>
      <c r="AVI4" s="462"/>
      <c r="AVJ4" s="462"/>
      <c r="AVK4" s="462"/>
      <c r="AVL4" s="462"/>
      <c r="AVM4" s="462"/>
      <c r="AVN4" s="462"/>
      <c r="AVO4" s="462"/>
      <c r="AVP4" s="462"/>
      <c r="AVQ4" s="462"/>
      <c r="AVR4" s="462"/>
      <c r="AVS4" s="462"/>
      <c r="AVT4" s="462"/>
      <c r="AVU4" s="462"/>
      <c r="AVV4" s="462"/>
      <c r="AVW4" s="462"/>
      <c r="AVX4" s="462"/>
      <c r="AVY4" s="462"/>
      <c r="AVZ4" s="462"/>
      <c r="AWA4" s="462"/>
      <c r="AWB4" s="462"/>
      <c r="AWC4" s="462"/>
      <c r="AWD4" s="462"/>
      <c r="AWE4" s="462"/>
      <c r="AWF4" s="462"/>
      <c r="AWG4" s="462"/>
      <c r="AWH4" s="462"/>
      <c r="AWI4" s="462"/>
      <c r="AWJ4" s="462"/>
      <c r="AWK4" s="462"/>
      <c r="AWL4" s="462"/>
      <c r="AWM4" s="462"/>
      <c r="AWN4" s="462"/>
      <c r="AWO4" s="462"/>
      <c r="AWP4" s="462"/>
      <c r="AWQ4" s="462"/>
      <c r="AWR4" s="462"/>
      <c r="AWS4" s="462"/>
      <c r="AWT4" s="462"/>
      <c r="AWU4" s="462"/>
      <c r="AWV4" s="462"/>
      <c r="AWW4" s="462"/>
      <c r="AWX4" s="462"/>
      <c r="AWY4" s="462"/>
      <c r="AWZ4" s="462"/>
      <c r="AXA4" s="462"/>
      <c r="AXB4" s="462"/>
      <c r="AXC4" s="462"/>
      <c r="AXD4" s="462"/>
      <c r="AXE4" s="462"/>
      <c r="AXF4" s="462"/>
      <c r="AXG4" s="462"/>
      <c r="AXH4" s="462"/>
      <c r="AXI4" s="462"/>
      <c r="AXJ4" s="462"/>
      <c r="AXK4" s="462"/>
      <c r="AXL4" s="462"/>
      <c r="AXM4" s="462"/>
      <c r="AXN4" s="462"/>
      <c r="AXO4" s="462"/>
      <c r="AXP4" s="462"/>
      <c r="AXQ4" s="462"/>
      <c r="AXR4" s="462"/>
      <c r="AXS4" s="462"/>
      <c r="AXT4" s="462"/>
      <c r="AXU4" s="462"/>
      <c r="AXV4" s="462"/>
      <c r="AXW4" s="462"/>
      <c r="AXX4" s="462"/>
      <c r="AXY4" s="462"/>
      <c r="AXZ4" s="462"/>
      <c r="AYA4" s="462"/>
      <c r="AYB4" s="462"/>
      <c r="AYC4" s="462"/>
      <c r="AYD4" s="462"/>
      <c r="AYE4" s="462"/>
      <c r="AYF4" s="462"/>
      <c r="AYG4" s="462"/>
      <c r="AYH4" s="462"/>
      <c r="AYI4" s="462"/>
      <c r="AYJ4" s="462"/>
      <c r="AYK4" s="462"/>
      <c r="AYL4" s="462"/>
      <c r="AYM4" s="462"/>
      <c r="AYN4" s="462"/>
      <c r="AYO4" s="462"/>
      <c r="AYP4" s="462"/>
      <c r="AYQ4" s="462"/>
      <c r="AYR4" s="462"/>
      <c r="AYS4" s="462"/>
      <c r="AYT4" s="462"/>
      <c r="AYU4" s="462"/>
      <c r="AYV4" s="462"/>
      <c r="AYW4" s="462"/>
      <c r="AYX4" s="462"/>
      <c r="AYY4" s="462"/>
      <c r="AYZ4" s="462"/>
      <c r="AZA4" s="462"/>
      <c r="AZB4" s="462"/>
      <c r="AZC4" s="462"/>
      <c r="AZD4" s="462"/>
      <c r="AZE4" s="462"/>
      <c r="AZF4" s="462"/>
      <c r="AZG4" s="462"/>
      <c r="AZH4" s="462"/>
      <c r="AZI4" s="462"/>
      <c r="AZJ4" s="462"/>
      <c r="AZK4" s="462"/>
      <c r="AZL4" s="462"/>
      <c r="AZM4" s="462"/>
      <c r="AZN4" s="462"/>
      <c r="AZO4" s="462"/>
      <c r="AZP4" s="462"/>
      <c r="AZQ4" s="462"/>
      <c r="AZR4" s="462"/>
      <c r="AZS4" s="462"/>
      <c r="AZT4" s="462"/>
      <c r="AZU4" s="462"/>
      <c r="AZV4" s="462"/>
      <c r="AZW4" s="462"/>
      <c r="AZX4" s="462"/>
      <c r="AZY4" s="462"/>
      <c r="AZZ4" s="462"/>
      <c r="BAA4" s="462"/>
      <c r="BAB4" s="462"/>
      <c r="BAC4" s="462"/>
      <c r="BAD4" s="462"/>
      <c r="BAE4" s="462"/>
      <c r="BAF4" s="462"/>
      <c r="BAG4" s="462"/>
      <c r="BAH4" s="462"/>
      <c r="BAI4" s="462"/>
      <c r="BAJ4" s="462"/>
      <c r="BAK4" s="462"/>
      <c r="BAL4" s="462"/>
      <c r="BAM4" s="462"/>
      <c r="BAN4" s="462"/>
      <c r="BAO4" s="462"/>
      <c r="BAP4" s="462"/>
      <c r="BAQ4" s="462"/>
      <c r="BAR4" s="462"/>
      <c r="BAS4" s="462"/>
      <c r="BAT4" s="462"/>
      <c r="BAU4" s="462"/>
      <c r="BAV4" s="462"/>
      <c r="BAW4" s="462"/>
      <c r="BAX4" s="462"/>
      <c r="BAY4" s="462"/>
      <c r="BAZ4" s="462"/>
      <c r="BBA4" s="462"/>
      <c r="BBB4" s="462"/>
      <c r="BBC4" s="462"/>
      <c r="BBD4" s="462"/>
      <c r="BBE4" s="462"/>
      <c r="BBF4" s="462"/>
      <c r="BBG4" s="462"/>
      <c r="BBH4" s="462"/>
      <c r="BBI4" s="462"/>
      <c r="BBJ4" s="462"/>
      <c r="BBK4" s="462"/>
      <c r="BBL4" s="462"/>
      <c r="BBM4" s="462"/>
      <c r="BBN4" s="462"/>
      <c r="BBO4" s="462"/>
      <c r="BBP4" s="462"/>
      <c r="BBQ4" s="462"/>
      <c r="BBR4" s="462"/>
      <c r="BBS4" s="462"/>
      <c r="BBT4" s="462"/>
      <c r="BBU4" s="462"/>
      <c r="BBV4" s="462"/>
      <c r="BBW4" s="462"/>
      <c r="BBX4" s="462"/>
      <c r="BBY4" s="462"/>
      <c r="BBZ4" s="462"/>
      <c r="BCA4" s="462"/>
      <c r="BCB4" s="462"/>
      <c r="BCC4" s="462"/>
      <c r="BCD4" s="462"/>
      <c r="BCE4" s="462"/>
      <c r="BCF4" s="462"/>
      <c r="BCG4" s="462"/>
      <c r="BCH4" s="462"/>
      <c r="BCI4" s="462"/>
      <c r="BCJ4" s="462"/>
      <c r="BCK4" s="462"/>
      <c r="BCL4" s="462"/>
      <c r="BCM4" s="462"/>
      <c r="BCN4" s="462"/>
      <c r="BCO4" s="462"/>
      <c r="BCP4" s="462"/>
      <c r="BCQ4" s="462"/>
      <c r="BCR4" s="462"/>
      <c r="BCS4" s="462"/>
      <c r="BCT4" s="462"/>
      <c r="BCU4" s="462"/>
      <c r="BCV4" s="462"/>
      <c r="BCW4" s="462"/>
      <c r="BCX4" s="462"/>
      <c r="BCY4" s="462"/>
      <c r="BCZ4" s="462"/>
      <c r="BDA4" s="462"/>
      <c r="BDB4" s="462"/>
      <c r="BDC4" s="462"/>
      <c r="BDD4" s="462"/>
      <c r="BDE4" s="462"/>
      <c r="BDF4" s="462"/>
      <c r="BDG4" s="462"/>
      <c r="BDH4" s="462"/>
      <c r="BDI4" s="462"/>
      <c r="BDJ4" s="462"/>
      <c r="BDK4" s="462"/>
      <c r="BDL4" s="462"/>
      <c r="BDM4" s="462"/>
      <c r="BDN4" s="462"/>
      <c r="BDO4" s="462"/>
      <c r="BDP4" s="462"/>
      <c r="BDQ4" s="462"/>
      <c r="BDR4" s="462"/>
      <c r="BDS4" s="462"/>
      <c r="BDT4" s="462"/>
      <c r="BDU4" s="462"/>
      <c r="BDV4" s="462"/>
      <c r="BDW4" s="462"/>
      <c r="BDX4" s="462"/>
      <c r="BDY4" s="462"/>
      <c r="BDZ4" s="462"/>
      <c r="BEA4" s="462"/>
      <c r="BEB4" s="462"/>
      <c r="BEC4" s="462"/>
      <c r="BED4" s="462"/>
      <c r="BEE4" s="462"/>
      <c r="BEF4" s="462"/>
      <c r="BEG4" s="462"/>
      <c r="BEH4" s="462"/>
      <c r="BEI4" s="462"/>
      <c r="BEJ4" s="462"/>
      <c r="BEK4" s="462"/>
      <c r="BEL4" s="462"/>
      <c r="BEM4" s="462"/>
      <c r="BEN4" s="462"/>
      <c r="BEO4" s="462"/>
      <c r="BEP4" s="462"/>
      <c r="BEQ4" s="462"/>
      <c r="BER4" s="462"/>
      <c r="BES4" s="462"/>
      <c r="BET4" s="462"/>
      <c r="BEU4" s="462"/>
      <c r="BEV4" s="462"/>
      <c r="BEW4" s="462"/>
      <c r="BEX4" s="462"/>
      <c r="BEY4" s="462"/>
      <c r="BEZ4" s="462"/>
      <c r="BFA4" s="462"/>
      <c r="BFB4" s="462"/>
      <c r="BFC4" s="462"/>
      <c r="BFD4" s="462"/>
      <c r="BFE4" s="462"/>
      <c r="BFF4" s="462"/>
      <c r="BFG4" s="462"/>
      <c r="BFH4" s="462"/>
      <c r="BFI4" s="462"/>
      <c r="BFJ4" s="462"/>
      <c r="BFK4" s="462"/>
      <c r="BFL4" s="462"/>
      <c r="BFM4" s="462"/>
      <c r="BFN4" s="462"/>
      <c r="BFO4" s="462"/>
      <c r="BFP4" s="462"/>
      <c r="BFQ4" s="462"/>
      <c r="BFR4" s="462"/>
      <c r="BFS4" s="462"/>
      <c r="BFT4" s="462"/>
      <c r="BFU4" s="462"/>
      <c r="BFV4" s="462"/>
      <c r="BFW4" s="462"/>
      <c r="BFX4" s="462"/>
      <c r="BFY4" s="462"/>
      <c r="BFZ4" s="462"/>
      <c r="BGA4" s="462"/>
      <c r="BGB4" s="462"/>
      <c r="BGC4" s="462"/>
      <c r="BGD4" s="462"/>
      <c r="BGE4" s="462"/>
      <c r="BGF4" s="462"/>
      <c r="BGG4" s="462"/>
      <c r="BGH4" s="462"/>
      <c r="BGI4" s="462"/>
      <c r="BGJ4" s="462"/>
      <c r="BGK4" s="462"/>
      <c r="BGL4" s="462"/>
      <c r="BGM4" s="462"/>
      <c r="BGN4" s="462"/>
      <c r="BGO4" s="462"/>
      <c r="BGP4" s="462"/>
      <c r="BGQ4" s="462"/>
      <c r="BGR4" s="462"/>
      <c r="BGS4" s="462"/>
      <c r="BGT4" s="462"/>
      <c r="BGU4" s="462"/>
      <c r="BGV4" s="462"/>
      <c r="BGW4" s="462"/>
      <c r="BGX4" s="462"/>
      <c r="BGY4" s="462"/>
      <c r="BGZ4" s="462"/>
      <c r="BHA4" s="462"/>
      <c r="BHB4" s="462"/>
      <c r="BHC4" s="462"/>
      <c r="BHD4" s="462"/>
      <c r="BHE4" s="462"/>
      <c r="BHF4" s="462"/>
      <c r="BHG4" s="462"/>
      <c r="BHH4" s="462"/>
      <c r="BHI4" s="462"/>
      <c r="BHJ4" s="462"/>
      <c r="BHK4" s="462"/>
      <c r="BHL4" s="462"/>
      <c r="BHM4" s="462"/>
      <c r="BHN4" s="462"/>
      <c r="BHO4" s="462"/>
      <c r="BHP4" s="462"/>
      <c r="BHQ4" s="462"/>
      <c r="BHR4" s="462"/>
      <c r="BHS4" s="462"/>
      <c r="BHT4" s="462"/>
      <c r="BHU4" s="462"/>
      <c r="BHV4" s="462"/>
      <c r="BHW4" s="462"/>
      <c r="BHX4" s="462"/>
      <c r="BHY4" s="462"/>
      <c r="BHZ4" s="462"/>
      <c r="BIA4" s="462"/>
      <c r="BIB4" s="462"/>
      <c r="BIC4" s="462"/>
      <c r="BID4" s="462"/>
      <c r="BIE4" s="462"/>
      <c r="BIF4" s="462"/>
      <c r="BIG4" s="462"/>
      <c r="BIH4" s="462"/>
      <c r="BII4" s="462"/>
      <c r="BIJ4" s="462"/>
      <c r="BIK4" s="462"/>
      <c r="BIL4" s="462"/>
      <c r="BIM4" s="462"/>
      <c r="BIN4" s="462"/>
      <c r="BIO4" s="462"/>
      <c r="BIP4" s="462"/>
      <c r="BIQ4" s="462"/>
      <c r="BIR4" s="462"/>
      <c r="BIS4" s="462"/>
      <c r="BIT4" s="462"/>
      <c r="BIU4" s="462"/>
      <c r="BIV4" s="462"/>
      <c r="BIW4" s="462"/>
      <c r="BIX4" s="462"/>
      <c r="BIY4" s="462"/>
      <c r="BIZ4" s="462"/>
      <c r="BJA4" s="462"/>
      <c r="BJB4" s="462"/>
      <c r="BJC4" s="462"/>
      <c r="BJD4" s="462"/>
      <c r="BJE4" s="462"/>
      <c r="BJF4" s="462"/>
      <c r="BJG4" s="462"/>
      <c r="BJH4" s="462"/>
      <c r="BJI4" s="462"/>
      <c r="BJJ4" s="462"/>
      <c r="BJK4" s="462"/>
      <c r="BJL4" s="462"/>
      <c r="BJM4" s="462"/>
      <c r="BJN4" s="462"/>
      <c r="BJO4" s="462"/>
      <c r="BJP4" s="462"/>
      <c r="BJQ4" s="462"/>
      <c r="BJR4" s="462"/>
      <c r="BJS4" s="462"/>
      <c r="BJT4" s="462"/>
      <c r="BJU4" s="462"/>
      <c r="BJV4" s="462"/>
      <c r="BJW4" s="462"/>
      <c r="BJX4" s="462"/>
      <c r="BJY4" s="462"/>
      <c r="BJZ4" s="462"/>
      <c r="BKA4" s="462"/>
      <c r="BKB4" s="462"/>
      <c r="BKC4" s="462"/>
      <c r="BKD4" s="462"/>
      <c r="BKE4" s="462"/>
      <c r="BKF4" s="462"/>
      <c r="BKG4" s="462"/>
      <c r="BKH4" s="462"/>
      <c r="BKI4" s="462"/>
      <c r="BKJ4" s="462"/>
      <c r="BKK4" s="462"/>
      <c r="BKL4" s="462"/>
      <c r="BKM4" s="462"/>
      <c r="BKN4" s="462"/>
      <c r="BKO4" s="462"/>
      <c r="BKP4" s="462"/>
      <c r="BKQ4" s="462"/>
      <c r="BKR4" s="462"/>
      <c r="BKS4" s="462"/>
      <c r="BKT4" s="462"/>
      <c r="BKU4" s="462"/>
      <c r="BKV4" s="462"/>
      <c r="BKW4" s="462"/>
      <c r="BKX4" s="462"/>
      <c r="BKY4" s="462"/>
      <c r="BKZ4" s="462"/>
      <c r="BLA4" s="462"/>
      <c r="BLB4" s="462"/>
      <c r="BLC4" s="462"/>
      <c r="BLD4" s="462"/>
      <c r="BLE4" s="462"/>
      <c r="BLF4" s="462"/>
      <c r="BLG4" s="462"/>
      <c r="BLH4" s="462"/>
      <c r="BLI4" s="462"/>
      <c r="BLJ4" s="462"/>
      <c r="BLK4" s="462"/>
      <c r="BLL4" s="462"/>
      <c r="BLM4" s="462"/>
      <c r="BLN4" s="462"/>
      <c r="BLO4" s="462"/>
      <c r="BLP4" s="462"/>
      <c r="BLQ4" s="462"/>
      <c r="BLR4" s="462"/>
      <c r="BLS4" s="462"/>
      <c r="BLT4" s="462"/>
      <c r="BLU4" s="462"/>
      <c r="BLV4" s="462"/>
      <c r="BLW4" s="462"/>
      <c r="BLX4" s="462"/>
      <c r="BLY4" s="462"/>
      <c r="BLZ4" s="462"/>
      <c r="BMA4" s="462"/>
      <c r="BMB4" s="462"/>
      <c r="BMC4" s="462"/>
      <c r="BMD4" s="462"/>
      <c r="BME4" s="462"/>
      <c r="BMF4" s="462"/>
      <c r="BMG4" s="462"/>
      <c r="BMH4" s="462"/>
      <c r="BMI4" s="462"/>
      <c r="BMJ4" s="462"/>
      <c r="BMK4" s="462"/>
      <c r="BML4" s="462"/>
      <c r="BMM4" s="462"/>
      <c r="BMN4" s="462"/>
      <c r="BMO4" s="462"/>
      <c r="BMP4" s="462"/>
      <c r="BMQ4" s="462"/>
      <c r="BMR4" s="462"/>
      <c r="BMS4" s="462"/>
      <c r="BMT4" s="462"/>
      <c r="BMU4" s="462"/>
      <c r="BMV4" s="462"/>
      <c r="BMW4" s="462"/>
      <c r="BMX4" s="462"/>
      <c r="BMY4" s="462"/>
      <c r="BMZ4" s="462"/>
      <c r="BNA4" s="462"/>
      <c r="BNB4" s="462"/>
      <c r="BNC4" s="462"/>
      <c r="BND4" s="462"/>
      <c r="BNE4" s="462"/>
      <c r="BNF4" s="462"/>
      <c r="BNG4" s="462"/>
      <c r="BNH4" s="462"/>
      <c r="BNI4" s="462"/>
      <c r="BNJ4" s="462"/>
      <c r="BNK4" s="462"/>
      <c r="BNL4" s="462"/>
      <c r="BNM4" s="462"/>
      <c r="BNN4" s="462"/>
      <c r="BNO4" s="462"/>
      <c r="BNP4" s="462"/>
      <c r="BNQ4" s="462"/>
      <c r="BNR4" s="462"/>
      <c r="BNS4" s="462"/>
      <c r="BNT4" s="462"/>
      <c r="BNU4" s="462"/>
      <c r="BNV4" s="462"/>
      <c r="BNW4" s="462"/>
      <c r="BNX4" s="462"/>
      <c r="BNY4" s="462"/>
      <c r="BNZ4" s="462"/>
      <c r="BOA4" s="462"/>
      <c r="BOB4" s="462"/>
      <c r="BOC4" s="462"/>
      <c r="BOD4" s="462"/>
      <c r="BOE4" s="462"/>
      <c r="BOF4" s="462"/>
      <c r="BOG4" s="462"/>
      <c r="BOH4" s="462"/>
      <c r="BOI4" s="462"/>
      <c r="BOJ4" s="462"/>
      <c r="BOK4" s="462"/>
      <c r="BOL4" s="462"/>
      <c r="BOM4" s="462"/>
      <c r="BON4" s="462"/>
      <c r="BOO4" s="462"/>
      <c r="BOP4" s="462"/>
      <c r="BOQ4" s="462"/>
      <c r="BOR4" s="462"/>
      <c r="BOS4" s="462"/>
      <c r="BOT4" s="462"/>
      <c r="BOU4" s="462"/>
      <c r="BOV4" s="462"/>
      <c r="BOW4" s="462"/>
      <c r="BOX4" s="462"/>
      <c r="BOY4" s="462"/>
      <c r="BOZ4" s="462"/>
      <c r="BPA4" s="462"/>
      <c r="BPB4" s="462"/>
      <c r="BPC4" s="462"/>
      <c r="BPD4" s="462"/>
      <c r="BPE4" s="462"/>
      <c r="BPF4" s="462"/>
      <c r="BPG4" s="462"/>
      <c r="BPH4" s="462"/>
      <c r="BPI4" s="462"/>
      <c r="BPJ4" s="462"/>
      <c r="BPK4" s="462"/>
      <c r="BPL4" s="462"/>
      <c r="BPM4" s="462"/>
      <c r="BPN4" s="462"/>
      <c r="BPO4" s="462"/>
      <c r="BPP4" s="462"/>
      <c r="BPQ4" s="462"/>
      <c r="BPR4" s="462"/>
      <c r="BPS4" s="462"/>
      <c r="BPT4" s="462"/>
      <c r="BPU4" s="462"/>
      <c r="BPV4" s="462"/>
      <c r="BPW4" s="462"/>
      <c r="BPX4" s="462"/>
      <c r="BPY4" s="462"/>
      <c r="BPZ4" s="462"/>
      <c r="BQA4" s="462"/>
      <c r="BQB4" s="462"/>
      <c r="BQC4" s="462"/>
      <c r="BQD4" s="462"/>
      <c r="BQE4" s="462"/>
      <c r="BQF4" s="462"/>
      <c r="BQG4" s="462"/>
      <c r="BQH4" s="462"/>
      <c r="BQI4" s="462"/>
      <c r="BQJ4" s="462"/>
      <c r="BQK4" s="462"/>
      <c r="BQL4" s="462"/>
      <c r="BQM4" s="462"/>
      <c r="BQN4" s="462"/>
      <c r="BQO4" s="462"/>
      <c r="BQP4" s="462"/>
      <c r="BQQ4" s="462"/>
      <c r="BQR4" s="462"/>
      <c r="BQS4" s="462"/>
      <c r="BQT4" s="462"/>
      <c r="BQU4" s="462"/>
      <c r="BQV4" s="462"/>
      <c r="BQW4" s="462"/>
      <c r="BQX4" s="462"/>
      <c r="BQY4" s="462"/>
      <c r="BQZ4" s="462"/>
      <c r="BRA4" s="462"/>
      <c r="BRB4" s="462"/>
      <c r="BRC4" s="462"/>
      <c r="BRD4" s="462"/>
      <c r="BRE4" s="462"/>
      <c r="BRF4" s="462"/>
      <c r="BRG4" s="462"/>
      <c r="BRH4" s="462"/>
      <c r="BRI4" s="462"/>
      <c r="BRJ4" s="462"/>
      <c r="BRK4" s="462"/>
      <c r="BRL4" s="462"/>
      <c r="BRM4" s="462"/>
      <c r="BRN4" s="462"/>
      <c r="BRO4" s="462"/>
      <c r="BRP4" s="462"/>
      <c r="BRQ4" s="462"/>
      <c r="BRR4" s="462"/>
      <c r="BRS4" s="462"/>
      <c r="BRT4" s="462"/>
      <c r="BRU4" s="462"/>
      <c r="BRV4" s="462"/>
      <c r="BRW4" s="462"/>
      <c r="BRX4" s="462"/>
      <c r="BRY4" s="462"/>
      <c r="BRZ4" s="462"/>
      <c r="BSA4" s="462"/>
      <c r="BSB4" s="462"/>
      <c r="BSC4" s="462"/>
      <c r="BSD4" s="462"/>
      <c r="BSE4" s="462"/>
      <c r="BSF4" s="462"/>
      <c r="BSG4" s="462"/>
      <c r="BSH4" s="462"/>
      <c r="BSI4" s="462"/>
      <c r="BSJ4" s="462"/>
      <c r="BSK4" s="462"/>
      <c r="BSL4" s="462"/>
      <c r="BSM4" s="462"/>
      <c r="BSN4" s="462"/>
      <c r="BSO4" s="462"/>
      <c r="BSP4" s="462"/>
      <c r="BSQ4" s="462"/>
      <c r="BSR4" s="462"/>
      <c r="BSS4" s="462"/>
      <c r="BST4" s="462"/>
      <c r="BSU4" s="462"/>
      <c r="BSV4" s="462"/>
      <c r="BSW4" s="462"/>
      <c r="BSX4" s="462"/>
      <c r="BSY4" s="462"/>
      <c r="BSZ4" s="462"/>
      <c r="BTA4" s="462"/>
      <c r="BTB4" s="462"/>
      <c r="BTC4" s="462"/>
      <c r="BTD4" s="462"/>
      <c r="BTE4" s="462"/>
      <c r="BTF4" s="462"/>
      <c r="BTG4" s="462"/>
      <c r="BTH4" s="462"/>
      <c r="BTI4" s="462"/>
      <c r="BTJ4" s="462"/>
      <c r="BTK4" s="462"/>
      <c r="BTL4" s="462"/>
      <c r="BTM4" s="462"/>
      <c r="BTN4" s="462"/>
      <c r="BTO4" s="462"/>
      <c r="BTP4" s="462"/>
      <c r="BTQ4" s="462"/>
      <c r="BTR4" s="462"/>
      <c r="BTS4" s="462"/>
      <c r="BTT4" s="462"/>
      <c r="BTU4" s="462"/>
      <c r="BTV4" s="462"/>
      <c r="BTW4" s="462"/>
      <c r="BTX4" s="462"/>
      <c r="BTY4" s="462"/>
      <c r="BTZ4" s="462"/>
      <c r="BUA4" s="462"/>
      <c r="BUB4" s="462"/>
      <c r="BUC4" s="462"/>
      <c r="BUD4" s="462"/>
      <c r="BUE4" s="462"/>
      <c r="BUF4" s="462"/>
      <c r="BUG4" s="462"/>
      <c r="BUH4" s="462"/>
      <c r="BUI4" s="462"/>
      <c r="BUJ4" s="462"/>
      <c r="BUK4" s="462"/>
      <c r="BUL4" s="462"/>
      <c r="BUM4" s="462"/>
      <c r="BUN4" s="462"/>
      <c r="BUO4" s="462"/>
      <c r="BUP4" s="462"/>
      <c r="BUQ4" s="462"/>
      <c r="BUR4" s="462"/>
      <c r="BUS4" s="462"/>
      <c r="BUT4" s="462"/>
      <c r="BUU4" s="462"/>
      <c r="BUV4" s="462"/>
      <c r="BUW4" s="462"/>
      <c r="BUX4" s="462"/>
      <c r="BUY4" s="462"/>
      <c r="BUZ4" s="462"/>
      <c r="BVA4" s="462"/>
      <c r="BVB4" s="462"/>
      <c r="BVC4" s="462"/>
      <c r="BVD4" s="462"/>
      <c r="BVE4" s="462"/>
      <c r="BVF4" s="462"/>
      <c r="BVG4" s="462"/>
      <c r="BVH4" s="462"/>
      <c r="BVI4" s="462"/>
      <c r="BVJ4" s="462"/>
      <c r="BVK4" s="462"/>
      <c r="BVL4" s="462"/>
      <c r="BVM4" s="462"/>
      <c r="BVN4" s="462"/>
      <c r="BVO4" s="462"/>
      <c r="BVP4" s="462"/>
      <c r="BVQ4" s="462"/>
      <c r="BVR4" s="462"/>
      <c r="BVS4" s="462"/>
      <c r="BVT4" s="462"/>
      <c r="BVU4" s="462"/>
      <c r="BVV4" s="462"/>
      <c r="BVW4" s="462"/>
      <c r="BVX4" s="462"/>
      <c r="BVY4" s="462"/>
      <c r="BVZ4" s="462"/>
      <c r="BWA4" s="462"/>
      <c r="BWB4" s="462"/>
      <c r="BWC4" s="462"/>
      <c r="BWD4" s="462"/>
      <c r="BWE4" s="462"/>
      <c r="BWF4" s="462"/>
      <c r="BWG4" s="462"/>
      <c r="BWH4" s="462"/>
      <c r="BWI4" s="462"/>
      <c r="BWJ4" s="462"/>
      <c r="BWK4" s="462"/>
      <c r="BWL4" s="462"/>
      <c r="BWM4" s="462"/>
      <c r="BWN4" s="462"/>
      <c r="BWO4" s="462"/>
      <c r="BWP4" s="462"/>
      <c r="BWQ4" s="462"/>
      <c r="BWR4" s="462"/>
      <c r="BWS4" s="462"/>
      <c r="BWT4" s="462"/>
      <c r="BWU4" s="462"/>
      <c r="BWV4" s="462"/>
      <c r="BWW4" s="462"/>
      <c r="BWX4" s="462"/>
      <c r="BWY4" s="462"/>
      <c r="BWZ4" s="462"/>
      <c r="BXA4" s="462"/>
      <c r="BXB4" s="462"/>
      <c r="BXC4" s="462"/>
      <c r="BXD4" s="462"/>
      <c r="BXE4" s="462"/>
      <c r="BXF4" s="462"/>
      <c r="BXG4" s="462"/>
      <c r="BXH4" s="462"/>
      <c r="BXI4" s="462"/>
      <c r="BXJ4" s="462"/>
      <c r="BXK4" s="462"/>
      <c r="BXL4" s="462"/>
      <c r="BXM4" s="462"/>
      <c r="BXN4" s="462"/>
      <c r="BXO4" s="462"/>
      <c r="BXP4" s="462"/>
      <c r="BXQ4" s="462"/>
      <c r="BXR4" s="462"/>
      <c r="BXS4" s="462"/>
      <c r="BXT4" s="462"/>
      <c r="BXU4" s="462"/>
      <c r="BXV4" s="462"/>
      <c r="BXW4" s="462"/>
      <c r="BXX4" s="462"/>
      <c r="BXY4" s="462"/>
      <c r="BXZ4" s="462"/>
      <c r="BYA4" s="462"/>
      <c r="BYB4" s="462"/>
      <c r="BYC4" s="462"/>
      <c r="BYD4" s="462"/>
      <c r="BYE4" s="462"/>
      <c r="BYF4" s="462"/>
      <c r="BYG4" s="462"/>
      <c r="BYH4" s="462"/>
      <c r="BYI4" s="462"/>
      <c r="BYJ4" s="462"/>
      <c r="BYK4" s="462"/>
      <c r="BYL4" s="462"/>
      <c r="BYM4" s="462"/>
      <c r="BYN4" s="462"/>
      <c r="BYO4" s="462"/>
      <c r="BYP4" s="462"/>
      <c r="BYQ4" s="462"/>
      <c r="BYR4" s="462"/>
      <c r="BYS4" s="462"/>
      <c r="BYT4" s="462"/>
      <c r="BYU4" s="462"/>
      <c r="BYV4" s="462"/>
      <c r="BYW4" s="462"/>
      <c r="BYX4" s="462"/>
      <c r="BYY4" s="462"/>
      <c r="BYZ4" s="462"/>
      <c r="BZA4" s="462"/>
      <c r="BZB4" s="462"/>
      <c r="BZC4" s="462"/>
      <c r="BZD4" s="462"/>
      <c r="BZE4" s="462"/>
      <c r="BZF4" s="462"/>
      <c r="BZG4" s="462"/>
      <c r="BZH4" s="462"/>
      <c r="BZI4" s="462"/>
      <c r="BZJ4" s="462"/>
      <c r="BZK4" s="462"/>
      <c r="BZL4" s="462"/>
      <c r="BZM4" s="462"/>
      <c r="BZN4" s="462"/>
      <c r="BZO4" s="462"/>
      <c r="BZP4" s="462"/>
      <c r="BZQ4" s="462"/>
      <c r="BZR4" s="462"/>
      <c r="BZS4" s="462"/>
      <c r="BZT4" s="462"/>
      <c r="BZU4" s="462"/>
      <c r="BZV4" s="462"/>
      <c r="BZW4" s="462"/>
      <c r="BZX4" s="462"/>
      <c r="BZY4" s="462"/>
      <c r="BZZ4" s="462"/>
      <c r="CAA4" s="462"/>
      <c r="CAB4" s="462"/>
      <c r="CAC4" s="462"/>
      <c r="CAD4" s="462"/>
      <c r="CAE4" s="462"/>
      <c r="CAF4" s="462"/>
      <c r="CAG4" s="462"/>
      <c r="CAH4" s="462"/>
      <c r="CAI4" s="462"/>
      <c r="CAJ4" s="462"/>
      <c r="CAK4" s="462"/>
      <c r="CAL4" s="462"/>
      <c r="CAM4" s="462"/>
      <c r="CAN4" s="462"/>
      <c r="CAO4" s="462"/>
      <c r="CAP4" s="462"/>
      <c r="CAQ4" s="462"/>
      <c r="CAR4" s="462"/>
      <c r="CAS4" s="462"/>
      <c r="CAT4" s="462"/>
      <c r="CAU4" s="462"/>
      <c r="CAV4" s="462"/>
      <c r="CAW4" s="462"/>
      <c r="CAX4" s="462"/>
      <c r="CAY4" s="462"/>
      <c r="CAZ4" s="462"/>
      <c r="CBA4" s="462"/>
      <c r="CBB4" s="462"/>
      <c r="CBC4" s="462"/>
      <c r="CBD4" s="462"/>
      <c r="CBE4" s="462"/>
      <c r="CBF4" s="462"/>
      <c r="CBG4" s="462"/>
      <c r="CBH4" s="462"/>
      <c r="CBI4" s="462"/>
      <c r="CBJ4" s="462"/>
      <c r="CBK4" s="462"/>
      <c r="CBL4" s="462"/>
      <c r="CBM4" s="462"/>
      <c r="CBN4" s="462"/>
      <c r="CBO4" s="462"/>
      <c r="CBP4" s="462"/>
      <c r="CBQ4" s="462"/>
      <c r="CBR4" s="462"/>
      <c r="CBS4" s="462"/>
      <c r="CBT4" s="462"/>
      <c r="CBU4" s="462"/>
      <c r="CBV4" s="462"/>
      <c r="CBW4" s="462"/>
      <c r="CBX4" s="462"/>
      <c r="CBY4" s="462"/>
      <c r="CBZ4" s="462"/>
      <c r="CCA4" s="462"/>
      <c r="CCB4" s="462"/>
      <c r="CCC4" s="462"/>
      <c r="CCD4" s="462"/>
      <c r="CCE4" s="462"/>
      <c r="CCF4" s="462"/>
      <c r="CCG4" s="462"/>
      <c r="CCH4" s="462"/>
      <c r="CCI4" s="462"/>
      <c r="CCJ4" s="462"/>
      <c r="CCK4" s="462"/>
      <c r="CCL4" s="462"/>
      <c r="CCM4" s="462"/>
      <c r="CCN4" s="462"/>
      <c r="CCO4" s="462"/>
      <c r="CCP4" s="462"/>
      <c r="CCQ4" s="462"/>
      <c r="CCR4" s="462"/>
      <c r="CCS4" s="462"/>
      <c r="CCT4" s="462"/>
      <c r="CCU4" s="462"/>
      <c r="CCV4" s="462"/>
      <c r="CCW4" s="462"/>
      <c r="CCX4" s="462"/>
      <c r="CCY4" s="462"/>
      <c r="CCZ4" s="462"/>
      <c r="CDA4" s="462"/>
      <c r="CDB4" s="462"/>
      <c r="CDC4" s="462"/>
      <c r="CDD4" s="462"/>
      <c r="CDE4" s="462"/>
      <c r="CDF4" s="462"/>
      <c r="CDG4" s="462"/>
      <c r="CDH4" s="462"/>
      <c r="CDI4" s="462"/>
      <c r="CDJ4" s="462"/>
      <c r="CDK4" s="462"/>
      <c r="CDL4" s="462"/>
      <c r="CDM4" s="462"/>
      <c r="CDN4" s="462"/>
      <c r="CDO4" s="462"/>
      <c r="CDP4" s="462"/>
      <c r="CDQ4" s="462"/>
      <c r="CDR4" s="462"/>
      <c r="CDS4" s="462"/>
      <c r="CDT4" s="462"/>
      <c r="CDU4" s="462"/>
      <c r="CDV4" s="462"/>
      <c r="CDW4" s="462"/>
      <c r="CDX4" s="462"/>
      <c r="CDY4" s="462"/>
      <c r="CDZ4" s="462"/>
      <c r="CEA4" s="462"/>
      <c r="CEB4" s="462"/>
      <c r="CEC4" s="462"/>
      <c r="CED4" s="462"/>
      <c r="CEE4" s="462"/>
      <c r="CEF4" s="462"/>
      <c r="CEG4" s="462"/>
      <c r="CEH4" s="462"/>
      <c r="CEI4" s="462"/>
      <c r="CEJ4" s="462"/>
      <c r="CEK4" s="462"/>
      <c r="CEL4" s="462"/>
      <c r="CEM4" s="462"/>
      <c r="CEN4" s="462"/>
      <c r="CEO4" s="462"/>
      <c r="CEP4" s="462"/>
      <c r="CEQ4" s="462"/>
      <c r="CER4" s="462"/>
      <c r="CES4" s="462"/>
      <c r="CET4" s="462"/>
      <c r="CEU4" s="462"/>
      <c r="CEV4" s="462"/>
      <c r="CEW4" s="462"/>
      <c r="CEX4" s="462"/>
      <c r="CEY4" s="462"/>
      <c r="CEZ4" s="462"/>
      <c r="CFA4" s="462"/>
      <c r="CFB4" s="462"/>
      <c r="CFC4" s="462"/>
      <c r="CFD4" s="462"/>
      <c r="CFE4" s="462"/>
      <c r="CFF4" s="462"/>
      <c r="CFG4" s="462"/>
      <c r="CFH4" s="462"/>
      <c r="CFI4" s="462"/>
      <c r="CFJ4" s="462"/>
      <c r="CFK4" s="462"/>
      <c r="CFL4" s="462"/>
      <c r="CFM4" s="462"/>
      <c r="CFN4" s="462"/>
      <c r="CFO4" s="462"/>
      <c r="CFP4" s="462"/>
      <c r="CFQ4" s="462"/>
      <c r="CFR4" s="462"/>
      <c r="CFS4" s="462"/>
      <c r="CFT4" s="462"/>
      <c r="CFU4" s="462"/>
      <c r="CFV4" s="462"/>
      <c r="CFW4" s="462"/>
      <c r="CFX4" s="462"/>
      <c r="CFY4" s="462"/>
      <c r="CFZ4" s="462"/>
      <c r="CGA4" s="462"/>
      <c r="CGB4" s="462"/>
      <c r="CGC4" s="462"/>
      <c r="CGD4" s="462"/>
      <c r="CGE4" s="462"/>
      <c r="CGF4" s="462"/>
      <c r="CGG4" s="462"/>
      <c r="CGH4" s="462"/>
      <c r="CGI4" s="462"/>
      <c r="CGJ4" s="462"/>
      <c r="CGK4" s="462"/>
      <c r="CGL4" s="462"/>
      <c r="CGM4" s="462"/>
      <c r="CGN4" s="462"/>
      <c r="CGO4" s="462"/>
      <c r="CGP4" s="462"/>
      <c r="CGQ4" s="462"/>
      <c r="CGR4" s="462"/>
      <c r="CGS4" s="462"/>
      <c r="CGT4" s="462"/>
      <c r="CGU4" s="462"/>
      <c r="CGV4" s="462"/>
      <c r="CGW4" s="462"/>
      <c r="CGX4" s="462"/>
      <c r="CGY4" s="462"/>
      <c r="CGZ4" s="462"/>
      <c r="CHA4" s="462"/>
      <c r="CHB4" s="462"/>
      <c r="CHC4" s="462"/>
      <c r="CHD4" s="462"/>
      <c r="CHE4" s="462"/>
      <c r="CHF4" s="462"/>
      <c r="CHG4" s="462"/>
      <c r="CHH4" s="462"/>
      <c r="CHI4" s="462"/>
      <c r="CHJ4" s="462"/>
      <c r="CHK4" s="462"/>
      <c r="CHL4" s="462"/>
      <c r="CHM4" s="462"/>
      <c r="CHN4" s="462"/>
      <c r="CHO4" s="462"/>
      <c r="CHP4" s="462"/>
      <c r="CHQ4" s="462"/>
      <c r="CHR4" s="462"/>
      <c r="CHS4" s="462"/>
      <c r="CHT4" s="462"/>
      <c r="CHU4" s="462"/>
      <c r="CHV4" s="462"/>
      <c r="CHW4" s="462"/>
      <c r="CHX4" s="462"/>
      <c r="CHY4" s="462"/>
      <c r="CHZ4" s="462"/>
      <c r="CIA4" s="462"/>
      <c r="CIB4" s="462"/>
      <c r="CIC4" s="462"/>
      <c r="CID4" s="462"/>
      <c r="CIE4" s="462"/>
      <c r="CIF4" s="462"/>
      <c r="CIG4" s="462"/>
      <c r="CIH4" s="462"/>
      <c r="CII4" s="462"/>
      <c r="CIJ4" s="462"/>
      <c r="CIK4" s="462"/>
      <c r="CIL4" s="462"/>
      <c r="CIM4" s="462"/>
      <c r="CIN4" s="462"/>
      <c r="CIO4" s="462"/>
      <c r="CIP4" s="462"/>
      <c r="CIQ4" s="462"/>
      <c r="CIR4" s="462"/>
      <c r="CIS4" s="462"/>
      <c r="CIT4" s="462"/>
      <c r="CIU4" s="462"/>
      <c r="CIV4" s="462"/>
      <c r="CIW4" s="462"/>
      <c r="CIX4" s="462"/>
      <c r="CIY4" s="462"/>
      <c r="CIZ4" s="462"/>
      <c r="CJA4" s="462"/>
      <c r="CJB4" s="462"/>
      <c r="CJC4" s="462"/>
      <c r="CJD4" s="462"/>
      <c r="CJE4" s="462"/>
      <c r="CJF4" s="462"/>
      <c r="CJG4" s="462"/>
      <c r="CJH4" s="462"/>
      <c r="CJI4" s="462"/>
      <c r="CJJ4" s="462"/>
      <c r="CJK4" s="462"/>
      <c r="CJL4" s="462"/>
      <c r="CJM4" s="462"/>
      <c r="CJN4" s="462"/>
      <c r="CJO4" s="462"/>
      <c r="CJP4" s="462"/>
      <c r="CJQ4" s="462"/>
      <c r="CJR4" s="462"/>
      <c r="CJS4" s="462"/>
      <c r="CJT4" s="462"/>
      <c r="CJU4" s="462"/>
      <c r="CJV4" s="462"/>
      <c r="CJW4" s="462"/>
      <c r="CJX4" s="462"/>
      <c r="CJY4" s="462"/>
      <c r="CJZ4" s="462"/>
      <c r="CKA4" s="462"/>
      <c r="CKB4" s="462"/>
      <c r="CKC4" s="462"/>
      <c r="CKD4" s="462"/>
      <c r="CKE4" s="462"/>
      <c r="CKF4" s="462"/>
      <c r="CKG4" s="462"/>
      <c r="CKH4" s="462"/>
      <c r="CKI4" s="462"/>
      <c r="CKJ4" s="462"/>
      <c r="CKK4" s="462"/>
      <c r="CKL4" s="462"/>
      <c r="CKM4" s="462"/>
      <c r="CKN4" s="462"/>
      <c r="CKO4" s="462"/>
      <c r="CKP4" s="462"/>
      <c r="CKQ4" s="462"/>
      <c r="CKR4" s="462"/>
      <c r="CKS4" s="462"/>
      <c r="CKT4" s="462"/>
      <c r="CKU4" s="462"/>
      <c r="CKV4" s="462"/>
      <c r="CKW4" s="462"/>
      <c r="CKX4" s="462"/>
      <c r="CKY4" s="462"/>
      <c r="CKZ4" s="462"/>
      <c r="CLA4" s="462"/>
      <c r="CLB4" s="462"/>
      <c r="CLC4" s="462"/>
      <c r="CLD4" s="462"/>
      <c r="CLE4" s="462"/>
      <c r="CLF4" s="462"/>
      <c r="CLG4" s="462"/>
      <c r="CLH4" s="462"/>
      <c r="CLI4" s="462"/>
      <c r="CLJ4" s="462"/>
      <c r="CLK4" s="462"/>
      <c r="CLL4" s="462"/>
      <c r="CLM4" s="462"/>
      <c r="CLN4" s="462"/>
      <c r="CLO4" s="462"/>
      <c r="CLP4" s="462"/>
      <c r="CLQ4" s="462"/>
      <c r="CLR4" s="462"/>
      <c r="CLS4" s="462"/>
      <c r="CLT4" s="462"/>
      <c r="CLU4" s="462"/>
      <c r="CLV4" s="462"/>
      <c r="CLW4" s="462"/>
      <c r="CLX4" s="462"/>
      <c r="CLY4" s="462"/>
      <c r="CLZ4" s="462"/>
      <c r="CMA4" s="462"/>
      <c r="CMB4" s="462"/>
      <c r="CMC4" s="462"/>
      <c r="CMD4" s="462"/>
      <c r="CME4" s="462"/>
      <c r="CMF4" s="462"/>
      <c r="CMG4" s="462"/>
      <c r="CMH4" s="462"/>
      <c r="CMI4" s="462"/>
      <c r="CMJ4" s="462"/>
      <c r="CMK4" s="462"/>
      <c r="CML4" s="462"/>
      <c r="CMM4" s="462"/>
      <c r="CMN4" s="462"/>
      <c r="CMO4" s="462"/>
      <c r="CMP4" s="462"/>
      <c r="CMQ4" s="462"/>
      <c r="CMR4" s="462"/>
      <c r="CMS4" s="462"/>
      <c r="CMT4" s="462"/>
      <c r="CMU4" s="462"/>
      <c r="CMV4" s="462"/>
      <c r="CMW4" s="462"/>
      <c r="CMX4" s="462"/>
      <c r="CMY4" s="462"/>
      <c r="CMZ4" s="462"/>
      <c r="CNA4" s="462"/>
      <c r="CNB4" s="462"/>
      <c r="CNC4" s="462"/>
      <c r="CND4" s="462"/>
      <c r="CNE4" s="462"/>
      <c r="CNF4" s="462"/>
      <c r="CNG4" s="462"/>
      <c r="CNH4" s="462"/>
      <c r="CNI4" s="462"/>
      <c r="CNJ4" s="462"/>
      <c r="CNK4" s="462"/>
      <c r="CNL4" s="462"/>
      <c r="CNM4" s="462"/>
      <c r="CNN4" s="462"/>
      <c r="CNO4" s="462"/>
      <c r="CNP4" s="462"/>
      <c r="CNQ4" s="462"/>
      <c r="CNR4" s="462"/>
      <c r="CNS4" s="462"/>
      <c r="CNT4" s="462"/>
      <c r="CNU4" s="462"/>
      <c r="CNV4" s="462"/>
      <c r="CNW4" s="462"/>
      <c r="CNX4" s="462"/>
      <c r="CNY4" s="462"/>
      <c r="CNZ4" s="462"/>
      <c r="COA4" s="462"/>
      <c r="COB4" s="462"/>
      <c r="COC4" s="462"/>
      <c r="COD4" s="462"/>
      <c r="COE4" s="462"/>
      <c r="COF4" s="462"/>
      <c r="COG4" s="462"/>
      <c r="COH4" s="462"/>
      <c r="COI4" s="462"/>
      <c r="COJ4" s="462"/>
      <c r="COK4" s="462"/>
      <c r="COL4" s="462"/>
      <c r="COM4" s="462"/>
      <c r="CON4" s="462"/>
      <c r="COO4" s="462"/>
      <c r="COP4" s="462"/>
      <c r="COQ4" s="462"/>
      <c r="COR4" s="462"/>
      <c r="COS4" s="462"/>
      <c r="COT4" s="462"/>
      <c r="COU4" s="462"/>
      <c r="COV4" s="462"/>
      <c r="COW4" s="462"/>
      <c r="COX4" s="462"/>
      <c r="COY4" s="462"/>
      <c r="COZ4" s="462"/>
      <c r="CPA4" s="462"/>
      <c r="CPB4" s="462"/>
      <c r="CPC4" s="462"/>
      <c r="CPD4" s="462"/>
      <c r="CPE4" s="462"/>
      <c r="CPF4" s="462"/>
      <c r="CPG4" s="462"/>
      <c r="CPH4" s="462"/>
      <c r="CPI4" s="462"/>
      <c r="CPJ4" s="462"/>
      <c r="CPK4" s="462"/>
      <c r="CPL4" s="462"/>
      <c r="CPM4" s="462"/>
      <c r="CPN4" s="462"/>
      <c r="CPO4" s="462"/>
      <c r="CPP4" s="462"/>
      <c r="CPQ4" s="462"/>
      <c r="CPR4" s="462"/>
      <c r="CPS4" s="462"/>
      <c r="CPT4" s="462"/>
      <c r="CPU4" s="462"/>
      <c r="CPV4" s="462"/>
      <c r="CPW4" s="462"/>
      <c r="CPX4" s="462"/>
      <c r="CPY4" s="462"/>
      <c r="CPZ4" s="462"/>
      <c r="CQA4" s="462"/>
      <c r="CQB4" s="462"/>
      <c r="CQC4" s="462"/>
      <c r="CQD4" s="462"/>
      <c r="CQE4" s="462"/>
      <c r="CQF4" s="462"/>
      <c r="CQG4" s="462"/>
      <c r="CQH4" s="462"/>
      <c r="CQI4" s="462"/>
      <c r="CQJ4" s="462"/>
      <c r="CQK4" s="462"/>
      <c r="CQL4" s="462"/>
      <c r="CQM4" s="462"/>
      <c r="CQN4" s="462"/>
      <c r="CQO4" s="462"/>
      <c r="CQP4" s="462"/>
      <c r="CQQ4" s="462"/>
      <c r="CQR4" s="462"/>
      <c r="CQS4" s="462"/>
      <c r="CQT4" s="462"/>
      <c r="CQU4" s="462"/>
      <c r="CQV4" s="462"/>
      <c r="CQW4" s="462"/>
      <c r="CQX4" s="462"/>
      <c r="CQY4" s="462"/>
      <c r="CQZ4" s="462"/>
      <c r="CRA4" s="462"/>
      <c r="CRB4" s="462"/>
      <c r="CRC4" s="462"/>
      <c r="CRD4" s="462"/>
      <c r="CRE4" s="462"/>
      <c r="CRF4" s="462"/>
      <c r="CRG4" s="462"/>
      <c r="CRH4" s="462"/>
      <c r="CRI4" s="462"/>
      <c r="CRJ4" s="462"/>
      <c r="CRK4" s="462"/>
      <c r="CRL4" s="462"/>
      <c r="CRM4" s="462"/>
      <c r="CRN4" s="462"/>
      <c r="CRO4" s="462"/>
      <c r="CRP4" s="462"/>
      <c r="CRQ4" s="462"/>
      <c r="CRR4" s="462"/>
      <c r="CRS4" s="462"/>
      <c r="CRT4" s="462"/>
      <c r="CRU4" s="462"/>
      <c r="CRV4" s="462"/>
      <c r="CRW4" s="462"/>
      <c r="CRX4" s="462"/>
      <c r="CRY4" s="462"/>
      <c r="CRZ4" s="462"/>
      <c r="CSA4" s="462"/>
      <c r="CSB4" s="462"/>
      <c r="CSC4" s="462"/>
      <c r="CSD4" s="462"/>
      <c r="CSE4" s="462"/>
      <c r="CSF4" s="462"/>
      <c r="CSG4" s="462"/>
      <c r="CSH4" s="462"/>
      <c r="CSI4" s="462"/>
      <c r="CSJ4" s="462"/>
      <c r="CSK4" s="462"/>
      <c r="CSL4" s="462"/>
      <c r="CSM4" s="462"/>
      <c r="CSN4" s="462"/>
      <c r="CSO4" s="462"/>
      <c r="CSP4" s="462"/>
      <c r="CSQ4" s="462"/>
      <c r="CSR4" s="462"/>
      <c r="CSS4" s="462"/>
      <c r="CST4" s="462"/>
      <c r="CSU4" s="462"/>
      <c r="CSV4" s="462"/>
      <c r="CSW4" s="462"/>
      <c r="CSX4" s="462"/>
      <c r="CSY4" s="462"/>
      <c r="CSZ4" s="462"/>
      <c r="CTA4" s="462"/>
      <c r="CTB4" s="462"/>
      <c r="CTC4" s="462"/>
      <c r="CTD4" s="462"/>
      <c r="CTE4" s="462"/>
      <c r="CTF4" s="462"/>
      <c r="CTG4" s="462"/>
      <c r="CTH4" s="462"/>
      <c r="CTI4" s="462"/>
      <c r="CTJ4" s="462"/>
      <c r="CTK4" s="462"/>
      <c r="CTL4" s="462"/>
      <c r="CTM4" s="462"/>
      <c r="CTN4" s="462"/>
      <c r="CTO4" s="462"/>
      <c r="CTP4" s="462"/>
      <c r="CTQ4" s="462"/>
      <c r="CTR4" s="462"/>
      <c r="CTS4" s="462"/>
      <c r="CTT4" s="462"/>
      <c r="CTU4" s="462"/>
      <c r="CTV4" s="462"/>
      <c r="CTW4" s="462"/>
      <c r="CTX4" s="462"/>
      <c r="CTY4" s="462"/>
      <c r="CTZ4" s="462"/>
      <c r="CUA4" s="462"/>
      <c r="CUB4" s="462"/>
      <c r="CUC4" s="462"/>
      <c r="CUD4" s="462"/>
      <c r="CUE4" s="462"/>
      <c r="CUF4" s="462"/>
      <c r="CUG4" s="462"/>
      <c r="CUH4" s="462"/>
      <c r="CUI4" s="462"/>
      <c r="CUJ4" s="462"/>
      <c r="CUK4" s="462"/>
      <c r="CUL4" s="462"/>
      <c r="CUM4" s="462"/>
      <c r="CUN4" s="462"/>
      <c r="CUO4" s="462"/>
      <c r="CUP4" s="462"/>
      <c r="CUQ4" s="462"/>
      <c r="CUR4" s="462"/>
      <c r="CUS4" s="462"/>
      <c r="CUT4" s="462"/>
      <c r="CUU4" s="462"/>
      <c r="CUV4" s="462"/>
      <c r="CUW4" s="462"/>
      <c r="CUX4" s="462"/>
      <c r="CUY4" s="462"/>
      <c r="CUZ4" s="462"/>
      <c r="CVA4" s="462"/>
      <c r="CVB4" s="462"/>
      <c r="CVC4" s="462"/>
      <c r="CVD4" s="462"/>
      <c r="CVE4" s="462"/>
      <c r="CVF4" s="462"/>
      <c r="CVG4" s="462"/>
      <c r="CVH4" s="462"/>
      <c r="CVI4" s="462"/>
      <c r="CVJ4" s="462"/>
      <c r="CVK4" s="462"/>
      <c r="CVL4" s="462"/>
      <c r="CVM4" s="462"/>
      <c r="CVN4" s="462"/>
      <c r="CVO4" s="462"/>
      <c r="CVP4" s="462"/>
      <c r="CVQ4" s="462"/>
      <c r="CVR4" s="462"/>
      <c r="CVS4" s="462"/>
      <c r="CVT4" s="462"/>
      <c r="CVU4" s="462"/>
      <c r="CVV4" s="462"/>
      <c r="CVW4" s="462"/>
      <c r="CVX4" s="462"/>
      <c r="CVY4" s="462"/>
      <c r="CVZ4" s="462"/>
      <c r="CWA4" s="462"/>
      <c r="CWB4" s="462"/>
      <c r="CWC4" s="462"/>
      <c r="CWD4" s="462"/>
      <c r="CWE4" s="462"/>
      <c r="CWF4" s="462"/>
      <c r="CWG4" s="462"/>
      <c r="CWH4" s="462"/>
      <c r="CWI4" s="462"/>
      <c r="CWJ4" s="462"/>
      <c r="CWK4" s="462"/>
      <c r="CWL4" s="462"/>
      <c r="CWM4" s="462"/>
      <c r="CWN4" s="462"/>
      <c r="CWO4" s="462"/>
      <c r="CWP4" s="462"/>
      <c r="CWQ4" s="462"/>
      <c r="CWR4" s="462"/>
      <c r="CWS4" s="462"/>
      <c r="CWT4" s="462"/>
      <c r="CWU4" s="462"/>
      <c r="CWV4" s="462"/>
      <c r="CWW4" s="462"/>
      <c r="CWX4" s="462"/>
      <c r="CWY4" s="462"/>
      <c r="CWZ4" s="462"/>
      <c r="CXA4" s="462"/>
      <c r="CXB4" s="462"/>
      <c r="CXC4" s="462"/>
      <c r="CXD4" s="462"/>
      <c r="CXE4" s="462"/>
      <c r="CXF4" s="462"/>
      <c r="CXG4" s="462"/>
      <c r="CXH4" s="462"/>
      <c r="CXI4" s="462"/>
      <c r="CXJ4" s="462"/>
      <c r="CXK4" s="462"/>
      <c r="CXL4" s="462"/>
      <c r="CXM4" s="462"/>
      <c r="CXN4" s="462"/>
      <c r="CXO4" s="462"/>
      <c r="CXP4" s="462"/>
      <c r="CXQ4" s="462"/>
      <c r="CXR4" s="462"/>
      <c r="CXS4" s="462"/>
      <c r="CXT4" s="462"/>
      <c r="CXU4" s="462"/>
      <c r="CXV4" s="462"/>
      <c r="CXW4" s="462"/>
      <c r="CXX4" s="462"/>
      <c r="CXY4" s="462"/>
      <c r="CXZ4" s="462"/>
      <c r="CYA4" s="462"/>
      <c r="CYB4" s="462"/>
      <c r="CYC4" s="462"/>
      <c r="CYD4" s="462"/>
      <c r="CYE4" s="462"/>
      <c r="CYF4" s="462"/>
      <c r="CYG4" s="462"/>
      <c r="CYH4" s="462"/>
      <c r="CYI4" s="462"/>
      <c r="CYJ4" s="462"/>
      <c r="CYK4" s="462"/>
      <c r="CYL4" s="462"/>
      <c r="CYM4" s="462"/>
      <c r="CYN4" s="462"/>
      <c r="CYO4" s="462"/>
      <c r="CYP4" s="462"/>
      <c r="CYQ4" s="462"/>
      <c r="CYR4" s="462"/>
      <c r="CYS4" s="462"/>
      <c r="CYT4" s="462"/>
      <c r="CYU4" s="462"/>
      <c r="CYV4" s="462"/>
      <c r="CYW4" s="462"/>
      <c r="CYX4" s="462"/>
      <c r="CYY4" s="462"/>
      <c r="CYZ4" s="462"/>
      <c r="CZA4" s="462"/>
      <c r="CZB4" s="462"/>
      <c r="CZC4" s="462"/>
      <c r="CZD4" s="462"/>
      <c r="CZE4" s="462"/>
      <c r="CZF4" s="462"/>
      <c r="CZG4" s="462"/>
      <c r="CZH4" s="462"/>
      <c r="CZI4" s="462"/>
      <c r="CZJ4" s="462"/>
      <c r="CZK4" s="462"/>
      <c r="CZL4" s="462"/>
      <c r="CZM4" s="462"/>
      <c r="CZN4" s="462"/>
      <c r="CZO4" s="462"/>
      <c r="CZP4" s="462"/>
      <c r="CZQ4" s="462"/>
      <c r="CZR4" s="462"/>
      <c r="CZS4" s="462"/>
      <c r="CZT4" s="462"/>
      <c r="CZU4" s="462"/>
      <c r="CZV4" s="462"/>
      <c r="CZW4" s="462"/>
      <c r="CZX4" s="462"/>
      <c r="CZY4" s="462"/>
      <c r="CZZ4" s="462"/>
      <c r="DAA4" s="462"/>
      <c r="DAB4" s="462"/>
      <c r="DAC4" s="462"/>
      <c r="DAD4" s="462"/>
      <c r="DAE4" s="462"/>
      <c r="DAF4" s="462"/>
      <c r="DAG4" s="462"/>
      <c r="DAH4" s="462"/>
      <c r="DAI4" s="462"/>
      <c r="DAJ4" s="462"/>
      <c r="DAK4" s="462"/>
      <c r="DAL4" s="462"/>
      <c r="DAM4" s="462"/>
      <c r="DAN4" s="462"/>
      <c r="DAO4" s="462"/>
      <c r="DAP4" s="462"/>
      <c r="DAQ4" s="462"/>
      <c r="DAR4" s="462"/>
      <c r="DAS4" s="462"/>
      <c r="DAT4" s="462"/>
      <c r="DAU4" s="462"/>
      <c r="DAV4" s="462"/>
      <c r="DAW4" s="462"/>
      <c r="DAX4" s="462"/>
      <c r="DAY4" s="462"/>
      <c r="DAZ4" s="462"/>
      <c r="DBA4" s="462"/>
      <c r="DBB4" s="462"/>
      <c r="DBC4" s="462"/>
      <c r="DBD4" s="462"/>
      <c r="DBE4" s="462"/>
      <c r="DBF4" s="462"/>
      <c r="DBG4" s="462"/>
      <c r="DBH4" s="462"/>
      <c r="DBI4" s="462"/>
      <c r="DBJ4" s="462"/>
      <c r="DBK4" s="462"/>
      <c r="DBL4" s="462"/>
      <c r="DBM4" s="462"/>
      <c r="DBN4" s="462"/>
      <c r="DBO4" s="462"/>
      <c r="DBP4" s="462"/>
      <c r="DBQ4" s="462"/>
      <c r="DBR4" s="462"/>
      <c r="DBS4" s="462"/>
      <c r="DBT4" s="462"/>
      <c r="DBU4" s="462"/>
      <c r="DBV4" s="462"/>
      <c r="DBW4" s="462"/>
      <c r="DBX4" s="462"/>
      <c r="DBY4" s="462"/>
      <c r="DBZ4" s="462"/>
      <c r="DCA4" s="462"/>
      <c r="DCB4" s="462"/>
      <c r="DCC4" s="462"/>
      <c r="DCD4" s="462"/>
      <c r="DCE4" s="462"/>
      <c r="DCF4" s="462"/>
      <c r="DCG4" s="462"/>
      <c r="DCH4" s="462"/>
      <c r="DCI4" s="462"/>
      <c r="DCJ4" s="462"/>
      <c r="DCK4" s="462"/>
      <c r="DCL4" s="462"/>
      <c r="DCM4" s="462"/>
      <c r="DCN4" s="462"/>
      <c r="DCO4" s="462"/>
      <c r="DCP4" s="462"/>
      <c r="DCQ4" s="462"/>
      <c r="DCR4" s="462"/>
      <c r="DCS4" s="462"/>
      <c r="DCT4" s="462"/>
      <c r="DCU4" s="462"/>
      <c r="DCV4" s="462"/>
      <c r="DCW4" s="462"/>
      <c r="DCX4" s="462"/>
      <c r="DCY4" s="462"/>
      <c r="DCZ4" s="462"/>
      <c r="DDA4" s="462"/>
      <c r="DDB4" s="462"/>
      <c r="DDC4" s="462"/>
      <c r="DDD4" s="462"/>
      <c r="DDE4" s="462"/>
      <c r="DDF4" s="462"/>
      <c r="DDG4" s="462"/>
      <c r="DDH4" s="462"/>
      <c r="DDI4" s="462"/>
      <c r="DDJ4" s="462"/>
      <c r="DDK4" s="462"/>
      <c r="DDL4" s="462"/>
      <c r="DDM4" s="462"/>
      <c r="DDN4" s="462"/>
      <c r="DDO4" s="462"/>
      <c r="DDP4" s="462"/>
      <c r="DDQ4" s="462"/>
      <c r="DDR4" s="462"/>
      <c r="DDS4" s="462"/>
      <c r="DDT4" s="462"/>
      <c r="DDU4" s="462"/>
      <c r="DDV4" s="462"/>
      <c r="DDW4" s="462"/>
      <c r="DDX4" s="462"/>
      <c r="DDY4" s="462"/>
      <c r="DDZ4" s="462"/>
      <c r="DEA4" s="462"/>
      <c r="DEB4" s="462"/>
      <c r="DEC4" s="462"/>
      <c r="DED4" s="462"/>
      <c r="DEE4" s="462"/>
      <c r="DEF4" s="462"/>
      <c r="DEG4" s="462"/>
      <c r="DEH4" s="462"/>
      <c r="DEI4" s="462"/>
      <c r="DEJ4" s="462"/>
      <c r="DEK4" s="462"/>
      <c r="DEL4" s="462"/>
      <c r="DEM4" s="462"/>
      <c r="DEN4" s="462"/>
      <c r="DEO4" s="462"/>
      <c r="DEP4" s="462"/>
      <c r="DEQ4" s="462"/>
      <c r="DER4" s="462"/>
      <c r="DES4" s="462"/>
      <c r="DET4" s="462"/>
      <c r="DEU4" s="462"/>
      <c r="DEV4" s="462"/>
      <c r="DEW4" s="462"/>
      <c r="DEX4" s="462"/>
      <c r="DEY4" s="462"/>
      <c r="DEZ4" s="462"/>
      <c r="DFA4" s="462"/>
      <c r="DFB4" s="462"/>
      <c r="DFC4" s="462"/>
      <c r="DFD4" s="462"/>
      <c r="DFE4" s="462"/>
      <c r="DFF4" s="462"/>
      <c r="DFG4" s="462"/>
      <c r="DFH4" s="462"/>
      <c r="DFI4" s="462"/>
      <c r="DFJ4" s="462"/>
      <c r="DFK4" s="462"/>
      <c r="DFL4" s="462"/>
      <c r="DFM4" s="462"/>
      <c r="DFN4" s="462"/>
      <c r="DFO4" s="462"/>
      <c r="DFP4" s="462"/>
      <c r="DFQ4" s="462"/>
      <c r="DFR4" s="462"/>
      <c r="DFS4" s="462"/>
      <c r="DFT4" s="462"/>
      <c r="DFU4" s="462"/>
      <c r="DFV4" s="462"/>
      <c r="DFW4" s="462"/>
      <c r="DFX4" s="462"/>
      <c r="DFY4" s="462"/>
      <c r="DFZ4" s="462"/>
      <c r="DGA4" s="462"/>
      <c r="DGB4" s="462"/>
      <c r="DGC4" s="462"/>
      <c r="DGD4" s="462"/>
      <c r="DGE4" s="462"/>
      <c r="DGF4" s="462"/>
      <c r="DGG4" s="462"/>
      <c r="DGH4" s="462"/>
      <c r="DGI4" s="462"/>
      <c r="DGJ4" s="462"/>
      <c r="DGK4" s="462"/>
      <c r="DGL4" s="462"/>
      <c r="DGM4" s="462"/>
      <c r="DGN4" s="462"/>
      <c r="DGO4" s="462"/>
      <c r="DGP4" s="462"/>
      <c r="DGQ4" s="462"/>
      <c r="DGR4" s="462"/>
      <c r="DGS4" s="462"/>
      <c r="DGT4" s="462"/>
      <c r="DGU4" s="462"/>
      <c r="DGV4" s="462"/>
      <c r="DGW4" s="462"/>
      <c r="DGX4" s="462"/>
      <c r="DGY4" s="462"/>
      <c r="DGZ4" s="462"/>
      <c r="DHA4" s="462"/>
      <c r="DHB4" s="462"/>
      <c r="DHC4" s="462"/>
      <c r="DHD4" s="462"/>
      <c r="DHE4" s="462"/>
      <c r="DHF4" s="462"/>
      <c r="DHG4" s="462"/>
      <c r="DHH4" s="462"/>
      <c r="DHI4" s="462"/>
      <c r="DHJ4" s="462"/>
      <c r="DHK4" s="462"/>
      <c r="DHL4" s="462"/>
      <c r="DHM4" s="462"/>
      <c r="DHN4" s="462"/>
      <c r="DHO4" s="462"/>
      <c r="DHP4" s="462"/>
      <c r="DHQ4" s="462"/>
      <c r="DHR4" s="462"/>
      <c r="DHS4" s="462"/>
      <c r="DHT4" s="462"/>
      <c r="DHU4" s="462"/>
      <c r="DHV4" s="462"/>
      <c r="DHW4" s="462"/>
      <c r="DHX4" s="462"/>
      <c r="DHY4" s="462"/>
      <c r="DHZ4" s="462"/>
      <c r="DIA4" s="462"/>
      <c r="DIB4" s="462"/>
      <c r="DIC4" s="462"/>
      <c r="DID4" s="462"/>
      <c r="DIE4" s="462"/>
      <c r="DIF4" s="462"/>
      <c r="DIG4" s="462"/>
      <c r="DIH4" s="462"/>
      <c r="DII4" s="462"/>
      <c r="DIJ4" s="462"/>
      <c r="DIK4" s="462"/>
      <c r="DIL4" s="462"/>
      <c r="DIM4" s="462"/>
      <c r="DIN4" s="462"/>
      <c r="DIO4" s="462"/>
      <c r="DIP4" s="462"/>
      <c r="DIQ4" s="462"/>
      <c r="DIR4" s="462"/>
      <c r="DIS4" s="462"/>
      <c r="DIT4" s="462"/>
      <c r="DIU4" s="462"/>
      <c r="DIV4" s="462"/>
      <c r="DIW4" s="462"/>
      <c r="DIX4" s="462"/>
      <c r="DIY4" s="462"/>
      <c r="DIZ4" s="462"/>
      <c r="DJA4" s="462"/>
      <c r="DJB4" s="462"/>
      <c r="DJC4" s="462"/>
      <c r="DJD4" s="462"/>
      <c r="DJE4" s="462"/>
      <c r="DJF4" s="462"/>
      <c r="DJG4" s="462"/>
      <c r="DJH4" s="462"/>
      <c r="DJI4" s="462"/>
      <c r="DJJ4" s="462"/>
      <c r="DJK4" s="462"/>
      <c r="DJL4" s="462"/>
      <c r="DJM4" s="462"/>
      <c r="DJN4" s="462"/>
      <c r="DJO4" s="462"/>
      <c r="DJP4" s="462"/>
      <c r="DJQ4" s="462"/>
      <c r="DJR4" s="462"/>
      <c r="DJS4" s="462"/>
      <c r="DJT4" s="462"/>
      <c r="DJU4" s="462"/>
      <c r="DJV4" s="462"/>
      <c r="DJW4" s="462"/>
      <c r="DJX4" s="462"/>
      <c r="DJY4" s="462"/>
      <c r="DJZ4" s="462"/>
      <c r="DKA4" s="462"/>
      <c r="DKB4" s="462"/>
      <c r="DKC4" s="462"/>
      <c r="DKD4" s="462"/>
      <c r="DKE4" s="462"/>
      <c r="DKF4" s="462"/>
      <c r="DKG4" s="462"/>
      <c r="DKH4" s="462"/>
      <c r="DKI4" s="462"/>
      <c r="DKJ4" s="462"/>
      <c r="DKK4" s="462"/>
      <c r="DKL4" s="462"/>
      <c r="DKM4" s="462"/>
      <c r="DKN4" s="462"/>
      <c r="DKO4" s="462"/>
      <c r="DKP4" s="462"/>
      <c r="DKQ4" s="462"/>
      <c r="DKR4" s="462"/>
      <c r="DKS4" s="462"/>
      <c r="DKT4" s="462"/>
      <c r="DKU4" s="462"/>
      <c r="DKV4" s="462"/>
      <c r="DKW4" s="462"/>
      <c r="DKX4" s="462"/>
      <c r="DKY4" s="462"/>
      <c r="DKZ4" s="462"/>
      <c r="DLA4" s="462"/>
      <c r="DLB4" s="462"/>
      <c r="DLC4" s="462"/>
      <c r="DLD4" s="462"/>
      <c r="DLE4" s="462"/>
      <c r="DLF4" s="462"/>
      <c r="DLG4" s="462"/>
      <c r="DLH4" s="462"/>
      <c r="DLI4" s="462"/>
      <c r="DLJ4" s="462"/>
      <c r="DLK4" s="462"/>
      <c r="DLL4" s="462"/>
      <c r="DLM4" s="462"/>
      <c r="DLN4" s="462"/>
      <c r="DLO4" s="462"/>
      <c r="DLP4" s="462"/>
      <c r="DLQ4" s="462"/>
      <c r="DLR4" s="462"/>
      <c r="DLS4" s="462"/>
      <c r="DLT4" s="462"/>
      <c r="DLU4" s="462"/>
      <c r="DLV4" s="462"/>
      <c r="DLW4" s="462"/>
      <c r="DLX4" s="462"/>
      <c r="DLY4" s="462"/>
      <c r="DLZ4" s="462"/>
      <c r="DMA4" s="462"/>
      <c r="DMB4" s="462"/>
      <c r="DMC4" s="462"/>
      <c r="DMD4" s="462"/>
      <c r="DME4" s="462"/>
      <c r="DMF4" s="462"/>
      <c r="DMG4" s="462"/>
      <c r="DMH4" s="462"/>
      <c r="DMI4" s="462"/>
      <c r="DMJ4" s="462"/>
      <c r="DMK4" s="462"/>
      <c r="DML4" s="462"/>
      <c r="DMM4" s="462"/>
      <c r="DMN4" s="462"/>
      <c r="DMO4" s="462"/>
      <c r="DMP4" s="462"/>
      <c r="DMQ4" s="462"/>
      <c r="DMR4" s="462"/>
      <c r="DMS4" s="462"/>
      <c r="DMT4" s="462"/>
      <c r="DMU4" s="462"/>
      <c r="DMV4" s="462"/>
      <c r="DMW4" s="462"/>
      <c r="DMX4" s="462"/>
      <c r="DMY4" s="462"/>
      <c r="DMZ4" s="462"/>
      <c r="DNA4" s="462"/>
      <c r="DNB4" s="462"/>
      <c r="DNC4" s="462"/>
      <c r="DND4" s="462"/>
      <c r="DNE4" s="462"/>
      <c r="DNF4" s="462"/>
      <c r="DNG4" s="462"/>
      <c r="DNH4" s="462"/>
      <c r="DNI4" s="462"/>
      <c r="DNJ4" s="462"/>
      <c r="DNK4" s="462"/>
      <c r="DNL4" s="462"/>
      <c r="DNM4" s="462"/>
      <c r="DNN4" s="462"/>
      <c r="DNO4" s="462"/>
      <c r="DNP4" s="462"/>
      <c r="DNQ4" s="462"/>
      <c r="DNR4" s="462"/>
      <c r="DNS4" s="462"/>
      <c r="DNT4" s="462"/>
      <c r="DNU4" s="462"/>
      <c r="DNV4" s="462"/>
      <c r="DNW4" s="462"/>
      <c r="DNX4" s="462"/>
      <c r="DNY4" s="462"/>
      <c r="DNZ4" s="462"/>
      <c r="DOA4" s="462"/>
      <c r="DOB4" s="462"/>
      <c r="DOC4" s="462"/>
      <c r="DOD4" s="462"/>
      <c r="DOE4" s="462"/>
      <c r="DOF4" s="462"/>
      <c r="DOG4" s="462"/>
      <c r="DOH4" s="462"/>
      <c r="DOI4" s="462"/>
      <c r="DOJ4" s="462"/>
      <c r="DOK4" s="462"/>
      <c r="DOL4" s="462"/>
      <c r="DOM4" s="462"/>
      <c r="DON4" s="462"/>
      <c r="DOO4" s="462"/>
      <c r="DOP4" s="462"/>
      <c r="DOQ4" s="462"/>
      <c r="DOR4" s="462"/>
      <c r="DOS4" s="462"/>
      <c r="DOT4" s="462"/>
      <c r="DOU4" s="462"/>
      <c r="DOV4" s="462"/>
      <c r="DOW4" s="462"/>
      <c r="DOX4" s="462"/>
      <c r="DOY4" s="462"/>
      <c r="DOZ4" s="462"/>
      <c r="DPA4" s="462"/>
      <c r="DPB4" s="462"/>
      <c r="DPC4" s="462"/>
      <c r="DPD4" s="462"/>
      <c r="DPE4" s="462"/>
      <c r="DPF4" s="462"/>
      <c r="DPG4" s="462"/>
      <c r="DPH4" s="462"/>
      <c r="DPI4" s="462"/>
      <c r="DPJ4" s="462"/>
      <c r="DPK4" s="462"/>
      <c r="DPL4" s="462"/>
      <c r="DPM4" s="462"/>
      <c r="DPN4" s="462"/>
      <c r="DPO4" s="462"/>
      <c r="DPP4" s="462"/>
      <c r="DPQ4" s="462"/>
      <c r="DPR4" s="462"/>
      <c r="DPS4" s="462"/>
      <c r="DPT4" s="462"/>
      <c r="DPU4" s="462"/>
      <c r="DPV4" s="462"/>
      <c r="DPW4" s="462"/>
      <c r="DPX4" s="462"/>
      <c r="DPY4" s="462"/>
      <c r="DPZ4" s="462"/>
      <c r="DQA4" s="462"/>
      <c r="DQB4" s="462"/>
      <c r="DQC4" s="462"/>
      <c r="DQD4" s="462"/>
      <c r="DQE4" s="462"/>
      <c r="DQF4" s="462"/>
      <c r="DQG4" s="462"/>
      <c r="DQH4" s="462"/>
      <c r="DQI4" s="462"/>
      <c r="DQJ4" s="462"/>
      <c r="DQK4" s="462"/>
      <c r="DQL4" s="462"/>
      <c r="DQM4" s="462"/>
      <c r="DQN4" s="462"/>
      <c r="DQO4" s="462"/>
      <c r="DQP4" s="462"/>
      <c r="DQQ4" s="462"/>
      <c r="DQR4" s="462"/>
      <c r="DQS4" s="462"/>
      <c r="DQT4" s="462"/>
      <c r="DQU4" s="462"/>
      <c r="DQV4" s="462"/>
      <c r="DQW4" s="462"/>
      <c r="DQX4" s="462"/>
      <c r="DQY4" s="462"/>
      <c r="DQZ4" s="462"/>
      <c r="DRA4" s="462"/>
      <c r="DRB4" s="462"/>
      <c r="DRC4" s="462"/>
      <c r="DRD4" s="462"/>
      <c r="DRE4" s="462"/>
      <c r="DRF4" s="462"/>
      <c r="DRG4" s="462"/>
      <c r="DRH4" s="462"/>
      <c r="DRI4" s="462"/>
      <c r="DRJ4" s="462"/>
      <c r="DRK4" s="462"/>
      <c r="DRL4" s="462"/>
      <c r="DRM4" s="462"/>
      <c r="DRN4" s="462"/>
      <c r="DRO4" s="462"/>
      <c r="DRP4" s="462"/>
      <c r="DRQ4" s="462"/>
      <c r="DRR4" s="462"/>
      <c r="DRS4" s="462"/>
      <c r="DRT4" s="462"/>
      <c r="DRU4" s="462"/>
      <c r="DRV4" s="462"/>
      <c r="DRW4" s="462"/>
      <c r="DRX4" s="462"/>
      <c r="DRY4" s="462"/>
      <c r="DRZ4" s="462"/>
      <c r="DSA4" s="462"/>
      <c r="DSB4" s="462"/>
      <c r="DSC4" s="462"/>
      <c r="DSD4" s="462"/>
      <c r="DSE4" s="462"/>
      <c r="DSF4" s="462"/>
      <c r="DSG4" s="462"/>
      <c r="DSH4" s="462"/>
      <c r="DSI4" s="462"/>
      <c r="DSJ4" s="462"/>
      <c r="DSK4" s="462"/>
      <c r="DSL4" s="462"/>
      <c r="DSM4" s="462"/>
      <c r="DSN4" s="462"/>
      <c r="DSO4" s="462"/>
      <c r="DSP4" s="462"/>
      <c r="DSQ4" s="462"/>
      <c r="DSR4" s="462"/>
      <c r="DSS4" s="462"/>
      <c r="DST4" s="462"/>
      <c r="DSU4" s="462"/>
      <c r="DSV4" s="462"/>
      <c r="DSW4" s="462"/>
      <c r="DSX4" s="462"/>
      <c r="DSY4" s="462"/>
      <c r="DSZ4" s="462"/>
      <c r="DTA4" s="462"/>
      <c r="DTB4" s="462"/>
      <c r="DTC4" s="462"/>
      <c r="DTD4" s="462"/>
      <c r="DTE4" s="462"/>
      <c r="DTF4" s="462"/>
      <c r="DTG4" s="462"/>
      <c r="DTH4" s="462"/>
      <c r="DTI4" s="462"/>
      <c r="DTJ4" s="462"/>
      <c r="DTK4" s="462"/>
      <c r="DTL4" s="462"/>
      <c r="DTM4" s="462"/>
      <c r="DTN4" s="462"/>
      <c r="DTO4" s="462"/>
      <c r="DTP4" s="462"/>
      <c r="DTQ4" s="462"/>
      <c r="DTR4" s="462"/>
      <c r="DTS4" s="462"/>
      <c r="DTT4" s="462"/>
      <c r="DTU4" s="462"/>
      <c r="DTV4" s="462"/>
      <c r="DTW4" s="462"/>
      <c r="DTX4" s="462"/>
      <c r="DTY4" s="462"/>
      <c r="DTZ4" s="462"/>
      <c r="DUA4" s="462"/>
      <c r="DUB4" s="462"/>
      <c r="DUC4" s="462"/>
      <c r="DUD4" s="462"/>
      <c r="DUE4" s="462"/>
      <c r="DUF4" s="462"/>
      <c r="DUG4" s="462"/>
      <c r="DUH4" s="462"/>
      <c r="DUI4" s="462"/>
      <c r="DUJ4" s="462"/>
      <c r="DUK4" s="462"/>
      <c r="DUL4" s="462"/>
      <c r="DUM4" s="462"/>
      <c r="DUN4" s="462"/>
      <c r="DUO4" s="462"/>
      <c r="DUP4" s="462"/>
      <c r="DUQ4" s="462"/>
      <c r="DUR4" s="462"/>
      <c r="DUS4" s="462"/>
      <c r="DUT4" s="462"/>
      <c r="DUU4" s="462"/>
      <c r="DUV4" s="462"/>
      <c r="DUW4" s="462"/>
      <c r="DUX4" s="462"/>
      <c r="DUY4" s="462"/>
      <c r="DUZ4" s="462"/>
      <c r="DVA4" s="462"/>
      <c r="DVB4" s="462"/>
      <c r="DVC4" s="462"/>
      <c r="DVD4" s="462"/>
      <c r="DVE4" s="462"/>
      <c r="DVF4" s="462"/>
      <c r="DVG4" s="462"/>
      <c r="DVH4" s="462"/>
      <c r="DVI4" s="462"/>
      <c r="DVJ4" s="462"/>
      <c r="DVK4" s="462"/>
      <c r="DVL4" s="462"/>
      <c r="DVM4" s="462"/>
      <c r="DVN4" s="462"/>
      <c r="DVO4" s="462"/>
      <c r="DVP4" s="462"/>
      <c r="DVQ4" s="462"/>
      <c r="DVR4" s="462"/>
      <c r="DVS4" s="462"/>
      <c r="DVT4" s="462"/>
      <c r="DVU4" s="462"/>
      <c r="DVV4" s="462"/>
      <c r="DVW4" s="462"/>
      <c r="DVX4" s="462"/>
      <c r="DVY4" s="462"/>
      <c r="DVZ4" s="462"/>
      <c r="DWA4" s="462"/>
      <c r="DWB4" s="462"/>
      <c r="DWC4" s="462"/>
      <c r="DWD4" s="462"/>
      <c r="DWE4" s="462"/>
      <c r="DWF4" s="462"/>
      <c r="DWG4" s="462"/>
      <c r="DWH4" s="462"/>
      <c r="DWI4" s="462"/>
      <c r="DWJ4" s="462"/>
      <c r="DWK4" s="462"/>
      <c r="DWL4" s="462"/>
      <c r="DWM4" s="462"/>
      <c r="DWN4" s="462"/>
      <c r="DWO4" s="462"/>
      <c r="DWP4" s="462"/>
      <c r="DWQ4" s="462"/>
      <c r="DWR4" s="462"/>
      <c r="DWS4" s="462"/>
      <c r="DWT4" s="462"/>
      <c r="DWU4" s="462"/>
      <c r="DWV4" s="462"/>
      <c r="DWW4" s="462"/>
      <c r="DWX4" s="462"/>
      <c r="DWY4" s="462"/>
      <c r="DWZ4" s="462"/>
      <c r="DXA4" s="462"/>
      <c r="DXB4" s="462"/>
      <c r="DXC4" s="462"/>
      <c r="DXD4" s="462"/>
      <c r="DXE4" s="462"/>
      <c r="DXF4" s="462"/>
      <c r="DXG4" s="462"/>
      <c r="DXH4" s="462"/>
      <c r="DXI4" s="462"/>
      <c r="DXJ4" s="462"/>
      <c r="DXK4" s="462"/>
      <c r="DXL4" s="462"/>
      <c r="DXM4" s="462"/>
      <c r="DXN4" s="462"/>
      <c r="DXO4" s="462"/>
      <c r="DXP4" s="462"/>
      <c r="DXQ4" s="462"/>
      <c r="DXR4" s="462"/>
      <c r="DXS4" s="462"/>
      <c r="DXT4" s="462"/>
      <c r="DXU4" s="462"/>
      <c r="DXV4" s="462"/>
      <c r="DXW4" s="462"/>
      <c r="DXX4" s="462"/>
      <c r="DXY4" s="462"/>
      <c r="DXZ4" s="462"/>
      <c r="DYA4" s="462"/>
      <c r="DYB4" s="462"/>
      <c r="DYC4" s="462"/>
      <c r="DYD4" s="462"/>
      <c r="DYE4" s="462"/>
      <c r="DYF4" s="462"/>
      <c r="DYG4" s="462"/>
      <c r="DYH4" s="462"/>
      <c r="DYI4" s="462"/>
      <c r="DYJ4" s="462"/>
      <c r="DYK4" s="462"/>
      <c r="DYL4" s="462"/>
      <c r="DYM4" s="462"/>
      <c r="DYN4" s="462"/>
      <c r="DYO4" s="462"/>
      <c r="DYP4" s="462"/>
      <c r="DYQ4" s="462"/>
      <c r="DYR4" s="462"/>
      <c r="DYS4" s="462"/>
      <c r="DYT4" s="462"/>
      <c r="DYU4" s="462"/>
      <c r="DYV4" s="462"/>
      <c r="DYW4" s="462"/>
      <c r="DYX4" s="462"/>
      <c r="DYY4" s="462"/>
      <c r="DYZ4" s="462"/>
      <c r="DZA4" s="462"/>
      <c r="DZB4" s="462"/>
      <c r="DZC4" s="462"/>
      <c r="DZD4" s="462"/>
      <c r="DZE4" s="462"/>
      <c r="DZF4" s="462"/>
      <c r="DZG4" s="462"/>
      <c r="DZH4" s="462"/>
      <c r="DZI4" s="462"/>
      <c r="DZJ4" s="462"/>
      <c r="DZK4" s="462"/>
      <c r="DZL4" s="462"/>
      <c r="DZM4" s="462"/>
      <c r="DZN4" s="462"/>
      <c r="DZO4" s="462"/>
      <c r="DZP4" s="462"/>
      <c r="DZQ4" s="462"/>
      <c r="DZR4" s="462"/>
      <c r="DZS4" s="462"/>
      <c r="DZT4" s="462"/>
      <c r="DZU4" s="462"/>
      <c r="DZV4" s="462"/>
      <c r="DZW4" s="462"/>
      <c r="DZX4" s="462"/>
      <c r="DZY4" s="462"/>
      <c r="DZZ4" s="462"/>
      <c r="EAA4" s="462"/>
      <c r="EAB4" s="462"/>
      <c r="EAC4" s="462"/>
      <c r="EAD4" s="462"/>
      <c r="EAE4" s="462"/>
      <c r="EAF4" s="462"/>
      <c r="EAG4" s="462"/>
      <c r="EAH4" s="462"/>
      <c r="EAI4" s="462"/>
      <c r="EAJ4" s="462"/>
      <c r="EAK4" s="462"/>
      <c r="EAL4" s="462"/>
      <c r="EAM4" s="462"/>
      <c r="EAN4" s="462"/>
      <c r="EAO4" s="462"/>
      <c r="EAP4" s="462"/>
      <c r="EAQ4" s="462"/>
      <c r="EAR4" s="462"/>
      <c r="EAS4" s="462"/>
      <c r="EAT4" s="462"/>
      <c r="EAU4" s="462"/>
      <c r="EAV4" s="462"/>
      <c r="EAW4" s="462"/>
      <c r="EAX4" s="462"/>
      <c r="EAY4" s="462"/>
      <c r="EAZ4" s="462"/>
      <c r="EBA4" s="462"/>
      <c r="EBB4" s="462"/>
      <c r="EBC4" s="462"/>
      <c r="EBD4" s="462"/>
      <c r="EBE4" s="462"/>
      <c r="EBF4" s="462"/>
      <c r="EBG4" s="462"/>
      <c r="EBH4" s="462"/>
      <c r="EBI4" s="462"/>
      <c r="EBJ4" s="462"/>
      <c r="EBK4" s="462"/>
      <c r="EBL4" s="462"/>
      <c r="EBM4" s="462"/>
      <c r="EBN4" s="462"/>
      <c r="EBO4" s="462"/>
      <c r="EBP4" s="462"/>
      <c r="EBQ4" s="462"/>
      <c r="EBR4" s="462"/>
      <c r="EBS4" s="462"/>
      <c r="EBT4" s="462"/>
      <c r="EBU4" s="462"/>
      <c r="EBV4" s="462"/>
      <c r="EBW4" s="462"/>
      <c r="EBX4" s="462"/>
      <c r="EBY4" s="462"/>
      <c r="EBZ4" s="462"/>
      <c r="ECA4" s="462"/>
      <c r="ECB4" s="462"/>
      <c r="ECC4" s="462"/>
      <c r="ECD4" s="462"/>
      <c r="ECE4" s="462"/>
      <c r="ECF4" s="462"/>
      <c r="ECG4" s="462"/>
      <c r="ECH4" s="462"/>
      <c r="ECI4" s="462"/>
      <c r="ECJ4" s="462"/>
      <c r="ECK4" s="462"/>
      <c r="ECL4" s="462"/>
      <c r="ECM4" s="462"/>
      <c r="ECN4" s="462"/>
      <c r="ECO4" s="462"/>
      <c r="ECP4" s="462"/>
      <c r="ECQ4" s="462"/>
      <c r="ECR4" s="462"/>
      <c r="ECS4" s="462"/>
      <c r="ECT4" s="462"/>
      <c r="ECU4" s="462"/>
      <c r="ECV4" s="462"/>
      <c r="ECW4" s="462"/>
      <c r="ECX4" s="462"/>
      <c r="ECY4" s="462"/>
      <c r="ECZ4" s="462"/>
      <c r="EDA4" s="462"/>
      <c r="EDB4" s="462"/>
      <c r="EDC4" s="462"/>
      <c r="EDD4" s="462"/>
      <c r="EDE4" s="462"/>
      <c r="EDF4" s="462"/>
      <c r="EDG4" s="462"/>
      <c r="EDH4" s="462"/>
      <c r="EDI4" s="462"/>
      <c r="EDJ4" s="462"/>
      <c r="EDK4" s="462"/>
      <c r="EDL4" s="462"/>
      <c r="EDM4" s="462"/>
      <c r="EDN4" s="462"/>
      <c r="EDO4" s="462"/>
      <c r="EDP4" s="462"/>
      <c r="EDQ4" s="462"/>
      <c r="EDR4" s="462"/>
      <c r="EDS4" s="462"/>
      <c r="EDT4" s="462"/>
      <c r="EDU4" s="462"/>
      <c r="EDV4" s="462"/>
      <c r="EDW4" s="462"/>
      <c r="EDX4" s="462"/>
      <c r="EDY4" s="462"/>
      <c r="EDZ4" s="462"/>
      <c r="EEA4" s="462"/>
      <c r="EEB4" s="462"/>
      <c r="EEC4" s="462"/>
      <c r="EED4" s="462"/>
      <c r="EEE4" s="462"/>
      <c r="EEF4" s="462"/>
      <c r="EEG4" s="462"/>
      <c r="EEH4" s="462"/>
      <c r="EEI4" s="462"/>
      <c r="EEJ4" s="462"/>
      <c r="EEK4" s="462"/>
      <c r="EEL4" s="462"/>
      <c r="EEM4" s="462"/>
      <c r="EEN4" s="462"/>
      <c r="EEO4" s="462"/>
      <c r="EEP4" s="462"/>
      <c r="EEQ4" s="462"/>
      <c r="EER4" s="462"/>
      <c r="EES4" s="462"/>
      <c r="EET4" s="462"/>
      <c r="EEU4" s="462"/>
      <c r="EEV4" s="462"/>
      <c r="EEW4" s="462"/>
      <c r="EEX4" s="462"/>
      <c r="EEY4" s="462"/>
      <c r="EEZ4" s="462"/>
      <c r="EFA4" s="462"/>
      <c r="EFB4" s="462"/>
      <c r="EFC4" s="462"/>
      <c r="EFD4" s="462"/>
      <c r="EFE4" s="462"/>
      <c r="EFF4" s="462"/>
      <c r="EFG4" s="462"/>
      <c r="EFH4" s="462"/>
      <c r="EFI4" s="462"/>
      <c r="EFJ4" s="462"/>
      <c r="EFK4" s="462"/>
      <c r="EFL4" s="462"/>
      <c r="EFM4" s="462"/>
      <c r="EFN4" s="462"/>
      <c r="EFO4" s="462"/>
      <c r="EFP4" s="462"/>
      <c r="EFQ4" s="462"/>
      <c r="EFR4" s="462"/>
      <c r="EFS4" s="462"/>
      <c r="EFT4" s="462"/>
      <c r="EFU4" s="462"/>
      <c r="EFV4" s="462"/>
      <c r="EFW4" s="462"/>
      <c r="EFX4" s="462"/>
      <c r="EFY4" s="462"/>
      <c r="EFZ4" s="462"/>
      <c r="EGA4" s="462"/>
      <c r="EGB4" s="462"/>
      <c r="EGC4" s="462"/>
      <c r="EGD4" s="462"/>
      <c r="EGE4" s="462"/>
      <c r="EGF4" s="462"/>
      <c r="EGG4" s="462"/>
      <c r="EGH4" s="462"/>
      <c r="EGI4" s="462"/>
      <c r="EGJ4" s="462"/>
      <c r="EGK4" s="462"/>
      <c r="EGL4" s="462"/>
      <c r="EGM4" s="462"/>
      <c r="EGN4" s="462"/>
      <c r="EGO4" s="462"/>
      <c r="EGP4" s="462"/>
      <c r="EGQ4" s="462"/>
      <c r="EGR4" s="462"/>
      <c r="EGS4" s="462"/>
      <c r="EGT4" s="462"/>
      <c r="EGU4" s="462"/>
      <c r="EGV4" s="462"/>
      <c r="EGW4" s="462"/>
      <c r="EGX4" s="462"/>
      <c r="EGY4" s="462"/>
      <c r="EGZ4" s="462"/>
      <c r="EHA4" s="462"/>
      <c r="EHB4" s="462"/>
      <c r="EHC4" s="462"/>
      <c r="EHD4" s="462"/>
      <c r="EHE4" s="462"/>
      <c r="EHF4" s="462"/>
      <c r="EHG4" s="462"/>
      <c r="EHH4" s="462"/>
      <c r="EHI4" s="462"/>
      <c r="EHJ4" s="462"/>
      <c r="EHK4" s="462"/>
      <c r="EHL4" s="462"/>
      <c r="EHM4" s="462"/>
      <c r="EHN4" s="462"/>
      <c r="EHO4" s="462"/>
      <c r="EHP4" s="462"/>
      <c r="EHQ4" s="462"/>
      <c r="EHR4" s="462"/>
      <c r="EHS4" s="462"/>
      <c r="EHT4" s="462"/>
      <c r="EHU4" s="462"/>
      <c r="EHV4" s="462"/>
      <c r="EHW4" s="462"/>
      <c r="EHX4" s="462"/>
      <c r="EHY4" s="462"/>
      <c r="EHZ4" s="462"/>
      <c r="EIA4" s="462"/>
      <c r="EIB4" s="462"/>
      <c r="EIC4" s="462"/>
      <c r="EID4" s="462"/>
      <c r="EIE4" s="462"/>
      <c r="EIF4" s="462"/>
      <c r="EIG4" s="462"/>
      <c r="EIH4" s="462"/>
      <c r="EII4" s="462"/>
      <c r="EIJ4" s="462"/>
      <c r="EIK4" s="462"/>
      <c r="EIL4" s="462"/>
      <c r="EIM4" s="462"/>
      <c r="EIN4" s="462"/>
      <c r="EIO4" s="462"/>
      <c r="EIP4" s="462"/>
      <c r="EIQ4" s="462"/>
      <c r="EIR4" s="462"/>
      <c r="EIS4" s="462"/>
      <c r="EIT4" s="462"/>
      <c r="EIU4" s="462"/>
      <c r="EIV4" s="462"/>
      <c r="EIW4" s="462"/>
      <c r="EIX4" s="462"/>
      <c r="EIY4" s="462"/>
      <c r="EIZ4" s="462"/>
      <c r="EJA4" s="462"/>
      <c r="EJB4" s="462"/>
      <c r="EJC4" s="462"/>
      <c r="EJD4" s="462"/>
      <c r="EJE4" s="462"/>
      <c r="EJF4" s="462"/>
      <c r="EJG4" s="462"/>
      <c r="EJH4" s="462"/>
      <c r="EJI4" s="462"/>
      <c r="EJJ4" s="462"/>
      <c r="EJK4" s="462"/>
      <c r="EJL4" s="462"/>
      <c r="EJM4" s="462"/>
      <c r="EJN4" s="462"/>
      <c r="EJO4" s="462"/>
      <c r="EJP4" s="462"/>
      <c r="EJQ4" s="462"/>
      <c r="EJR4" s="462"/>
      <c r="EJS4" s="462"/>
      <c r="EJT4" s="462"/>
      <c r="EJU4" s="462"/>
      <c r="EJV4" s="462"/>
      <c r="EJW4" s="462"/>
      <c r="EJX4" s="462"/>
      <c r="EJY4" s="462"/>
      <c r="EJZ4" s="462"/>
      <c r="EKA4" s="462"/>
      <c r="EKB4" s="462"/>
      <c r="EKC4" s="462"/>
      <c r="EKD4" s="462"/>
      <c r="EKE4" s="462"/>
      <c r="EKF4" s="462"/>
      <c r="EKG4" s="462"/>
      <c r="EKH4" s="462"/>
      <c r="EKI4" s="462"/>
      <c r="EKJ4" s="462"/>
      <c r="EKK4" s="462"/>
      <c r="EKL4" s="462"/>
      <c r="EKM4" s="462"/>
      <c r="EKN4" s="462"/>
      <c r="EKO4" s="462"/>
      <c r="EKP4" s="462"/>
      <c r="EKQ4" s="462"/>
      <c r="EKR4" s="462"/>
      <c r="EKS4" s="462"/>
      <c r="EKT4" s="462"/>
      <c r="EKU4" s="462"/>
      <c r="EKV4" s="462"/>
      <c r="EKW4" s="462"/>
      <c r="EKX4" s="462"/>
      <c r="EKY4" s="462"/>
      <c r="EKZ4" s="462"/>
      <c r="ELA4" s="462"/>
      <c r="ELB4" s="462"/>
      <c r="ELC4" s="462"/>
      <c r="ELD4" s="462"/>
      <c r="ELE4" s="462"/>
      <c r="ELF4" s="462"/>
      <c r="ELG4" s="462"/>
      <c r="ELH4" s="462"/>
      <c r="ELI4" s="462"/>
      <c r="ELJ4" s="462"/>
      <c r="ELK4" s="462"/>
      <c r="ELL4" s="462"/>
      <c r="ELM4" s="462"/>
      <c r="ELN4" s="462"/>
      <c r="ELO4" s="462"/>
      <c r="ELP4" s="462"/>
      <c r="ELQ4" s="462"/>
      <c r="ELR4" s="462"/>
      <c r="ELS4" s="462"/>
      <c r="ELT4" s="462"/>
      <c r="ELU4" s="462"/>
      <c r="ELV4" s="462"/>
      <c r="ELW4" s="462"/>
      <c r="ELX4" s="462"/>
      <c r="ELY4" s="462"/>
      <c r="ELZ4" s="462"/>
      <c r="EMA4" s="462"/>
      <c r="EMB4" s="462"/>
      <c r="EMC4" s="462"/>
      <c r="EMD4" s="462"/>
      <c r="EME4" s="462"/>
      <c r="EMF4" s="462"/>
      <c r="EMG4" s="462"/>
      <c r="EMH4" s="462"/>
      <c r="EMI4" s="462"/>
      <c r="EMJ4" s="462"/>
      <c r="EMK4" s="462"/>
      <c r="EML4" s="462"/>
      <c r="EMM4" s="462"/>
      <c r="EMN4" s="462"/>
      <c r="EMO4" s="462"/>
      <c r="EMP4" s="462"/>
      <c r="EMQ4" s="462"/>
      <c r="EMR4" s="462"/>
      <c r="EMS4" s="462"/>
      <c r="EMT4" s="462"/>
      <c r="EMU4" s="462"/>
      <c r="EMV4" s="462"/>
      <c r="EMW4" s="462"/>
      <c r="EMX4" s="462"/>
      <c r="EMY4" s="462"/>
      <c r="EMZ4" s="462"/>
      <c r="ENA4" s="462"/>
      <c r="ENB4" s="462"/>
      <c r="ENC4" s="462"/>
      <c r="END4" s="462"/>
      <c r="ENE4" s="462"/>
      <c r="ENF4" s="462"/>
      <c r="ENG4" s="462"/>
      <c r="ENH4" s="462"/>
      <c r="ENI4" s="462"/>
      <c r="ENJ4" s="462"/>
      <c r="ENK4" s="462"/>
      <c r="ENL4" s="462"/>
      <c r="ENM4" s="462"/>
      <c r="ENN4" s="462"/>
      <c r="ENO4" s="462"/>
      <c r="ENP4" s="462"/>
      <c r="ENQ4" s="462"/>
      <c r="ENR4" s="462"/>
      <c r="ENS4" s="462"/>
      <c r="ENT4" s="462"/>
      <c r="ENU4" s="462"/>
      <c r="ENV4" s="462"/>
      <c r="ENW4" s="462"/>
      <c r="ENX4" s="462"/>
      <c r="ENY4" s="462"/>
      <c r="ENZ4" s="462"/>
      <c r="EOA4" s="462"/>
      <c r="EOB4" s="462"/>
      <c r="EOC4" s="462"/>
      <c r="EOD4" s="462"/>
      <c r="EOE4" s="462"/>
      <c r="EOF4" s="462"/>
      <c r="EOG4" s="462"/>
      <c r="EOH4" s="462"/>
      <c r="EOI4" s="462"/>
      <c r="EOJ4" s="462"/>
      <c r="EOK4" s="462"/>
      <c r="EOL4" s="462"/>
      <c r="EOM4" s="462"/>
      <c r="EON4" s="462"/>
      <c r="EOO4" s="462"/>
      <c r="EOP4" s="462"/>
      <c r="EOQ4" s="462"/>
      <c r="EOR4" s="462"/>
      <c r="EOS4" s="462"/>
      <c r="EOT4" s="462"/>
      <c r="EOU4" s="462"/>
      <c r="EOV4" s="462"/>
      <c r="EOW4" s="462"/>
      <c r="EOX4" s="462"/>
      <c r="EOY4" s="462"/>
      <c r="EOZ4" s="462"/>
      <c r="EPA4" s="462"/>
      <c r="EPB4" s="462"/>
      <c r="EPC4" s="462"/>
      <c r="EPD4" s="462"/>
      <c r="EPE4" s="462"/>
      <c r="EPF4" s="462"/>
      <c r="EPG4" s="462"/>
      <c r="EPH4" s="462"/>
      <c r="EPI4" s="462"/>
      <c r="EPJ4" s="462"/>
      <c r="EPK4" s="462"/>
      <c r="EPL4" s="462"/>
      <c r="EPM4" s="462"/>
      <c r="EPN4" s="462"/>
      <c r="EPO4" s="462"/>
      <c r="EPP4" s="462"/>
      <c r="EPQ4" s="462"/>
      <c r="EPR4" s="462"/>
      <c r="EPS4" s="462"/>
      <c r="EPT4" s="462"/>
      <c r="EPU4" s="462"/>
      <c r="EPV4" s="462"/>
      <c r="EPW4" s="462"/>
      <c r="EPX4" s="462"/>
      <c r="EPY4" s="462"/>
      <c r="EPZ4" s="462"/>
      <c r="EQA4" s="462"/>
      <c r="EQB4" s="462"/>
      <c r="EQC4" s="462"/>
      <c r="EQD4" s="462"/>
      <c r="EQE4" s="462"/>
      <c r="EQF4" s="462"/>
      <c r="EQG4" s="462"/>
      <c r="EQH4" s="462"/>
      <c r="EQI4" s="462"/>
      <c r="EQJ4" s="462"/>
      <c r="EQK4" s="462"/>
      <c r="EQL4" s="462"/>
      <c r="EQM4" s="462"/>
      <c r="EQN4" s="462"/>
      <c r="EQO4" s="462"/>
      <c r="EQP4" s="462"/>
      <c r="EQQ4" s="462"/>
      <c r="EQR4" s="462"/>
      <c r="EQS4" s="462"/>
      <c r="EQT4" s="462"/>
      <c r="EQU4" s="462"/>
      <c r="EQV4" s="462"/>
      <c r="EQW4" s="462"/>
      <c r="EQX4" s="462"/>
      <c r="EQY4" s="462"/>
      <c r="EQZ4" s="462"/>
      <c r="ERA4" s="462"/>
      <c r="ERB4" s="462"/>
      <c r="ERC4" s="462"/>
      <c r="ERD4" s="462"/>
      <c r="ERE4" s="462"/>
      <c r="ERF4" s="462"/>
      <c r="ERG4" s="462"/>
      <c r="ERH4" s="462"/>
      <c r="ERI4" s="462"/>
      <c r="ERJ4" s="462"/>
      <c r="ERK4" s="462"/>
      <c r="ERL4" s="462"/>
      <c r="ERM4" s="462"/>
      <c r="ERN4" s="462"/>
      <c r="ERO4" s="462"/>
      <c r="ERP4" s="462"/>
      <c r="ERQ4" s="462"/>
      <c r="ERR4" s="462"/>
      <c r="ERS4" s="462"/>
      <c r="ERT4" s="462"/>
      <c r="ERU4" s="462"/>
      <c r="ERV4" s="462"/>
      <c r="ERW4" s="462"/>
      <c r="ERX4" s="462"/>
      <c r="ERY4" s="462"/>
      <c r="ERZ4" s="462"/>
      <c r="ESA4" s="462"/>
      <c r="ESB4" s="462"/>
      <c r="ESC4" s="462"/>
      <c r="ESD4" s="462"/>
      <c r="ESE4" s="462"/>
      <c r="ESF4" s="462"/>
      <c r="ESG4" s="462"/>
      <c r="ESH4" s="462"/>
      <c r="ESI4" s="462"/>
      <c r="ESJ4" s="462"/>
      <c r="ESK4" s="462"/>
      <c r="ESL4" s="462"/>
      <c r="ESM4" s="462"/>
      <c r="ESN4" s="462"/>
      <c r="ESO4" s="462"/>
      <c r="ESP4" s="462"/>
      <c r="ESQ4" s="462"/>
      <c r="ESR4" s="462"/>
      <c r="ESS4" s="462"/>
      <c r="EST4" s="462"/>
      <c r="ESU4" s="462"/>
      <c r="ESV4" s="462"/>
      <c r="ESW4" s="462"/>
      <c r="ESX4" s="462"/>
      <c r="ESY4" s="462"/>
      <c r="ESZ4" s="462"/>
      <c r="ETA4" s="462"/>
      <c r="ETB4" s="462"/>
      <c r="ETC4" s="462"/>
      <c r="ETD4" s="462"/>
      <c r="ETE4" s="462"/>
      <c r="ETF4" s="462"/>
      <c r="ETG4" s="462"/>
      <c r="ETH4" s="462"/>
      <c r="ETI4" s="462"/>
      <c r="ETJ4" s="462"/>
      <c r="ETK4" s="462"/>
      <c r="ETL4" s="462"/>
      <c r="ETM4" s="462"/>
      <c r="ETN4" s="462"/>
      <c r="ETO4" s="462"/>
      <c r="ETP4" s="462"/>
      <c r="ETQ4" s="462"/>
      <c r="ETR4" s="462"/>
      <c r="ETS4" s="462"/>
      <c r="ETT4" s="462"/>
      <c r="ETU4" s="462"/>
      <c r="ETV4" s="462"/>
      <c r="ETW4" s="462"/>
      <c r="ETX4" s="462"/>
      <c r="ETY4" s="462"/>
      <c r="ETZ4" s="462"/>
      <c r="EUA4" s="462"/>
      <c r="EUB4" s="462"/>
      <c r="EUC4" s="462"/>
      <c r="EUD4" s="462"/>
      <c r="EUE4" s="462"/>
      <c r="EUF4" s="462"/>
      <c r="EUG4" s="462"/>
      <c r="EUH4" s="462"/>
      <c r="EUI4" s="462"/>
      <c r="EUJ4" s="462"/>
      <c r="EUK4" s="462"/>
      <c r="EUL4" s="462"/>
      <c r="EUM4" s="462"/>
      <c r="EUN4" s="462"/>
      <c r="EUO4" s="462"/>
      <c r="EUP4" s="462"/>
      <c r="EUQ4" s="462"/>
      <c r="EUR4" s="462"/>
      <c r="EUS4" s="462"/>
      <c r="EUT4" s="462"/>
      <c r="EUU4" s="462"/>
      <c r="EUV4" s="462"/>
      <c r="EUW4" s="462"/>
      <c r="EUX4" s="462"/>
      <c r="EUY4" s="462"/>
      <c r="EUZ4" s="462"/>
      <c r="EVA4" s="462"/>
      <c r="EVB4" s="462"/>
      <c r="EVC4" s="462"/>
      <c r="EVD4" s="462"/>
      <c r="EVE4" s="462"/>
      <c r="EVF4" s="462"/>
      <c r="EVG4" s="462"/>
      <c r="EVH4" s="462"/>
      <c r="EVI4" s="462"/>
      <c r="EVJ4" s="462"/>
      <c r="EVK4" s="462"/>
      <c r="EVL4" s="462"/>
      <c r="EVM4" s="462"/>
      <c r="EVN4" s="462"/>
      <c r="EVO4" s="462"/>
      <c r="EVP4" s="462"/>
      <c r="EVQ4" s="462"/>
      <c r="EVR4" s="462"/>
      <c r="EVS4" s="462"/>
      <c r="EVT4" s="462"/>
      <c r="EVU4" s="462"/>
      <c r="EVV4" s="462"/>
      <c r="EVW4" s="462"/>
      <c r="EVX4" s="462"/>
      <c r="EVY4" s="462"/>
      <c r="EVZ4" s="462"/>
      <c r="EWA4" s="462"/>
      <c r="EWB4" s="462"/>
      <c r="EWC4" s="462"/>
      <c r="EWD4" s="462"/>
      <c r="EWE4" s="462"/>
      <c r="EWF4" s="462"/>
      <c r="EWG4" s="462"/>
      <c r="EWH4" s="462"/>
      <c r="EWI4" s="462"/>
      <c r="EWJ4" s="462"/>
      <c r="EWK4" s="462"/>
      <c r="EWL4" s="462"/>
      <c r="EWM4" s="462"/>
      <c r="EWN4" s="462"/>
      <c r="EWO4" s="462"/>
      <c r="EWP4" s="462"/>
      <c r="EWQ4" s="462"/>
      <c r="EWR4" s="462"/>
      <c r="EWS4" s="462"/>
      <c r="EWT4" s="462"/>
      <c r="EWU4" s="462"/>
      <c r="EWV4" s="462"/>
      <c r="EWW4" s="462"/>
      <c r="EWX4" s="462"/>
      <c r="EWY4" s="462"/>
      <c r="EWZ4" s="462"/>
      <c r="EXA4" s="462"/>
      <c r="EXB4" s="462"/>
      <c r="EXC4" s="462"/>
      <c r="EXD4" s="462"/>
      <c r="EXE4" s="462"/>
      <c r="EXF4" s="462"/>
      <c r="EXG4" s="462"/>
      <c r="EXH4" s="462"/>
      <c r="EXI4" s="462"/>
      <c r="EXJ4" s="462"/>
      <c r="EXK4" s="462"/>
      <c r="EXL4" s="462"/>
      <c r="EXM4" s="462"/>
      <c r="EXN4" s="462"/>
      <c r="EXO4" s="462"/>
      <c r="EXP4" s="462"/>
      <c r="EXQ4" s="462"/>
      <c r="EXR4" s="462"/>
      <c r="EXS4" s="462"/>
      <c r="EXT4" s="462"/>
      <c r="EXU4" s="462"/>
      <c r="EXV4" s="462"/>
      <c r="EXW4" s="462"/>
      <c r="EXX4" s="462"/>
      <c r="EXY4" s="462"/>
      <c r="EXZ4" s="462"/>
      <c r="EYA4" s="462"/>
      <c r="EYB4" s="462"/>
      <c r="EYC4" s="462"/>
      <c r="EYD4" s="462"/>
      <c r="EYE4" s="462"/>
      <c r="EYF4" s="462"/>
      <c r="EYG4" s="462"/>
      <c r="EYH4" s="462"/>
      <c r="EYI4" s="462"/>
      <c r="EYJ4" s="462"/>
      <c r="EYK4" s="462"/>
      <c r="EYL4" s="462"/>
      <c r="EYM4" s="462"/>
      <c r="EYN4" s="462"/>
      <c r="EYO4" s="462"/>
      <c r="EYP4" s="462"/>
      <c r="EYQ4" s="462"/>
      <c r="EYR4" s="462"/>
      <c r="EYS4" s="462"/>
      <c r="EYT4" s="462"/>
      <c r="EYU4" s="462"/>
      <c r="EYV4" s="462"/>
      <c r="EYW4" s="462"/>
      <c r="EYX4" s="462"/>
      <c r="EYY4" s="462"/>
      <c r="EYZ4" s="462"/>
      <c r="EZA4" s="462"/>
      <c r="EZB4" s="462"/>
      <c r="EZC4" s="462"/>
      <c r="EZD4" s="462"/>
      <c r="EZE4" s="462"/>
      <c r="EZF4" s="462"/>
      <c r="EZG4" s="462"/>
      <c r="EZH4" s="462"/>
      <c r="EZI4" s="462"/>
      <c r="EZJ4" s="462"/>
      <c r="EZK4" s="462"/>
      <c r="EZL4" s="462"/>
      <c r="EZM4" s="462"/>
      <c r="EZN4" s="462"/>
      <c r="EZO4" s="462"/>
      <c r="EZP4" s="462"/>
      <c r="EZQ4" s="462"/>
      <c r="EZR4" s="462"/>
      <c r="EZS4" s="462"/>
      <c r="EZT4" s="462"/>
      <c r="EZU4" s="462"/>
      <c r="EZV4" s="462"/>
      <c r="EZW4" s="462"/>
      <c r="EZX4" s="462"/>
      <c r="EZY4" s="462"/>
      <c r="EZZ4" s="462"/>
      <c r="FAA4" s="462"/>
      <c r="FAB4" s="462"/>
      <c r="FAC4" s="462"/>
      <c r="FAD4" s="462"/>
      <c r="FAE4" s="462"/>
      <c r="FAF4" s="462"/>
      <c r="FAG4" s="462"/>
      <c r="FAH4" s="462"/>
      <c r="FAI4" s="462"/>
      <c r="FAJ4" s="462"/>
      <c r="FAK4" s="462"/>
      <c r="FAL4" s="462"/>
      <c r="FAM4" s="462"/>
      <c r="FAN4" s="462"/>
      <c r="FAO4" s="462"/>
      <c r="FAP4" s="462"/>
      <c r="FAQ4" s="462"/>
      <c r="FAR4" s="462"/>
      <c r="FAS4" s="462"/>
      <c r="FAT4" s="462"/>
      <c r="FAU4" s="462"/>
      <c r="FAV4" s="462"/>
      <c r="FAW4" s="462"/>
      <c r="FAX4" s="462"/>
      <c r="FAY4" s="462"/>
      <c r="FAZ4" s="462"/>
      <c r="FBA4" s="462"/>
      <c r="FBB4" s="462"/>
      <c r="FBC4" s="462"/>
      <c r="FBD4" s="462"/>
      <c r="FBE4" s="462"/>
      <c r="FBF4" s="462"/>
      <c r="FBG4" s="462"/>
      <c r="FBH4" s="462"/>
      <c r="FBI4" s="462"/>
      <c r="FBJ4" s="462"/>
      <c r="FBK4" s="462"/>
      <c r="FBL4" s="462"/>
      <c r="FBM4" s="462"/>
      <c r="FBN4" s="462"/>
      <c r="FBO4" s="462"/>
      <c r="FBP4" s="462"/>
      <c r="FBQ4" s="462"/>
      <c r="FBR4" s="462"/>
      <c r="FBS4" s="462"/>
      <c r="FBT4" s="462"/>
      <c r="FBU4" s="462"/>
      <c r="FBV4" s="462"/>
      <c r="FBW4" s="462"/>
      <c r="FBX4" s="462"/>
      <c r="FBY4" s="462"/>
      <c r="FBZ4" s="462"/>
      <c r="FCA4" s="462"/>
      <c r="FCB4" s="462"/>
      <c r="FCC4" s="462"/>
      <c r="FCD4" s="462"/>
      <c r="FCE4" s="462"/>
      <c r="FCF4" s="462"/>
      <c r="FCG4" s="462"/>
      <c r="FCH4" s="462"/>
      <c r="FCI4" s="462"/>
      <c r="FCJ4" s="462"/>
      <c r="FCK4" s="462"/>
      <c r="FCL4" s="462"/>
      <c r="FCM4" s="462"/>
      <c r="FCN4" s="462"/>
      <c r="FCO4" s="462"/>
      <c r="FCP4" s="462"/>
      <c r="FCQ4" s="462"/>
      <c r="FCR4" s="462"/>
      <c r="FCS4" s="462"/>
      <c r="FCT4" s="462"/>
      <c r="FCU4" s="462"/>
      <c r="FCV4" s="462"/>
      <c r="FCW4" s="462"/>
      <c r="FCX4" s="462"/>
      <c r="FCY4" s="462"/>
      <c r="FCZ4" s="462"/>
      <c r="FDA4" s="462"/>
      <c r="FDB4" s="462"/>
      <c r="FDC4" s="462"/>
      <c r="FDD4" s="462"/>
      <c r="FDE4" s="462"/>
      <c r="FDF4" s="462"/>
      <c r="FDG4" s="462"/>
      <c r="FDH4" s="462"/>
      <c r="FDI4" s="462"/>
      <c r="FDJ4" s="462"/>
      <c r="FDK4" s="462"/>
      <c r="FDL4" s="462"/>
      <c r="FDM4" s="462"/>
      <c r="FDN4" s="462"/>
      <c r="FDO4" s="462"/>
      <c r="FDP4" s="462"/>
      <c r="FDQ4" s="462"/>
      <c r="FDR4" s="462"/>
      <c r="FDS4" s="462"/>
      <c r="FDT4" s="462"/>
      <c r="FDU4" s="462"/>
      <c r="FDV4" s="462"/>
      <c r="FDW4" s="462"/>
      <c r="FDX4" s="462"/>
      <c r="FDY4" s="462"/>
      <c r="FDZ4" s="462"/>
      <c r="FEA4" s="462"/>
      <c r="FEB4" s="462"/>
      <c r="FEC4" s="462"/>
      <c r="FED4" s="462"/>
      <c r="FEE4" s="462"/>
      <c r="FEF4" s="462"/>
      <c r="FEG4" s="462"/>
      <c r="FEH4" s="462"/>
      <c r="FEI4" s="462"/>
      <c r="FEJ4" s="462"/>
      <c r="FEK4" s="462"/>
      <c r="FEL4" s="462"/>
      <c r="FEM4" s="462"/>
      <c r="FEN4" s="462"/>
      <c r="FEO4" s="462"/>
      <c r="FEP4" s="462"/>
      <c r="FEQ4" s="462"/>
      <c r="FER4" s="462"/>
      <c r="FES4" s="462"/>
      <c r="FET4" s="462"/>
      <c r="FEU4" s="462"/>
      <c r="FEV4" s="462"/>
      <c r="FEW4" s="462"/>
      <c r="FEX4" s="462"/>
      <c r="FEY4" s="462"/>
      <c r="FEZ4" s="462"/>
      <c r="FFA4" s="462"/>
      <c r="FFB4" s="462"/>
      <c r="FFC4" s="462"/>
      <c r="FFD4" s="462"/>
      <c r="FFE4" s="462"/>
      <c r="FFF4" s="462"/>
      <c r="FFG4" s="462"/>
      <c r="FFH4" s="462"/>
      <c r="FFI4" s="462"/>
      <c r="FFJ4" s="462"/>
      <c r="FFK4" s="462"/>
      <c r="FFL4" s="462"/>
      <c r="FFM4" s="462"/>
      <c r="FFN4" s="462"/>
      <c r="FFO4" s="462"/>
      <c r="FFP4" s="462"/>
      <c r="FFQ4" s="462"/>
      <c r="FFR4" s="462"/>
      <c r="FFS4" s="462"/>
      <c r="FFT4" s="462"/>
      <c r="FFU4" s="462"/>
      <c r="FFV4" s="462"/>
      <c r="FFW4" s="462"/>
      <c r="FFX4" s="462"/>
      <c r="FFY4" s="462"/>
      <c r="FFZ4" s="462"/>
      <c r="FGA4" s="462"/>
      <c r="FGB4" s="462"/>
      <c r="FGC4" s="462"/>
      <c r="FGD4" s="462"/>
      <c r="FGE4" s="462"/>
      <c r="FGF4" s="462"/>
      <c r="FGG4" s="462"/>
      <c r="FGH4" s="462"/>
      <c r="FGI4" s="462"/>
      <c r="FGJ4" s="462"/>
      <c r="FGK4" s="462"/>
      <c r="FGL4" s="462"/>
      <c r="FGM4" s="462"/>
      <c r="FGN4" s="462"/>
      <c r="FGO4" s="462"/>
      <c r="FGP4" s="462"/>
      <c r="FGQ4" s="462"/>
      <c r="FGR4" s="462"/>
      <c r="FGS4" s="462"/>
      <c r="FGT4" s="462"/>
      <c r="FGU4" s="462"/>
      <c r="FGV4" s="462"/>
      <c r="FGW4" s="462"/>
      <c r="FGX4" s="462"/>
      <c r="FGY4" s="462"/>
      <c r="FGZ4" s="462"/>
      <c r="FHA4" s="462"/>
      <c r="FHB4" s="462"/>
      <c r="FHC4" s="462"/>
      <c r="FHD4" s="462"/>
      <c r="FHE4" s="462"/>
      <c r="FHF4" s="462"/>
      <c r="FHG4" s="462"/>
      <c r="FHH4" s="462"/>
      <c r="FHI4" s="462"/>
      <c r="FHJ4" s="462"/>
      <c r="FHK4" s="462"/>
      <c r="FHL4" s="462"/>
      <c r="FHM4" s="462"/>
      <c r="FHN4" s="462"/>
      <c r="FHO4" s="462"/>
      <c r="FHP4" s="462"/>
      <c r="FHQ4" s="462"/>
      <c r="FHR4" s="462"/>
      <c r="FHS4" s="462"/>
      <c r="FHT4" s="462"/>
      <c r="FHU4" s="462"/>
      <c r="FHV4" s="462"/>
      <c r="FHW4" s="462"/>
      <c r="FHX4" s="462"/>
      <c r="FHY4" s="462"/>
      <c r="FHZ4" s="462"/>
      <c r="FIA4" s="462"/>
      <c r="FIB4" s="462"/>
      <c r="FIC4" s="462"/>
      <c r="FID4" s="462"/>
      <c r="FIE4" s="462"/>
      <c r="FIF4" s="462"/>
      <c r="FIG4" s="462"/>
      <c r="FIH4" s="462"/>
      <c r="FII4" s="462"/>
      <c r="FIJ4" s="462"/>
      <c r="FIK4" s="462"/>
      <c r="FIL4" s="462"/>
      <c r="FIM4" s="462"/>
      <c r="FIN4" s="462"/>
      <c r="FIO4" s="462"/>
      <c r="FIP4" s="462"/>
      <c r="FIQ4" s="462"/>
      <c r="FIR4" s="462"/>
      <c r="FIS4" s="462"/>
      <c r="FIT4" s="462"/>
      <c r="FIU4" s="462"/>
      <c r="FIV4" s="462"/>
      <c r="FIW4" s="462"/>
      <c r="FIX4" s="462"/>
      <c r="FIY4" s="462"/>
      <c r="FIZ4" s="462"/>
      <c r="FJA4" s="462"/>
      <c r="FJB4" s="462"/>
      <c r="FJC4" s="462"/>
      <c r="FJD4" s="462"/>
      <c r="FJE4" s="462"/>
      <c r="FJF4" s="462"/>
      <c r="FJG4" s="462"/>
      <c r="FJH4" s="462"/>
      <c r="FJI4" s="462"/>
      <c r="FJJ4" s="462"/>
      <c r="FJK4" s="462"/>
      <c r="FJL4" s="462"/>
      <c r="FJM4" s="462"/>
      <c r="FJN4" s="462"/>
      <c r="FJO4" s="462"/>
      <c r="FJP4" s="462"/>
      <c r="FJQ4" s="462"/>
      <c r="FJR4" s="462"/>
      <c r="FJS4" s="462"/>
      <c r="FJT4" s="462"/>
      <c r="FJU4" s="462"/>
      <c r="FJV4" s="462"/>
      <c r="FJW4" s="462"/>
      <c r="FJX4" s="462"/>
      <c r="FJY4" s="462"/>
      <c r="FJZ4" s="462"/>
      <c r="FKA4" s="462"/>
      <c r="FKB4" s="462"/>
      <c r="FKC4" s="462"/>
      <c r="FKD4" s="462"/>
      <c r="FKE4" s="462"/>
      <c r="FKF4" s="462"/>
      <c r="FKG4" s="462"/>
      <c r="FKH4" s="462"/>
      <c r="FKI4" s="462"/>
      <c r="FKJ4" s="462"/>
      <c r="FKK4" s="462"/>
      <c r="FKL4" s="462"/>
      <c r="FKM4" s="462"/>
      <c r="FKN4" s="462"/>
      <c r="FKO4" s="462"/>
      <c r="FKP4" s="462"/>
      <c r="FKQ4" s="462"/>
      <c r="FKR4" s="462"/>
      <c r="FKS4" s="462"/>
      <c r="FKT4" s="462"/>
      <c r="FKU4" s="462"/>
      <c r="FKV4" s="462"/>
      <c r="FKW4" s="462"/>
      <c r="FKX4" s="462"/>
      <c r="FKY4" s="462"/>
      <c r="FKZ4" s="462"/>
      <c r="FLA4" s="462"/>
      <c r="FLB4" s="462"/>
      <c r="FLC4" s="462"/>
      <c r="FLD4" s="462"/>
      <c r="FLE4" s="462"/>
      <c r="FLF4" s="462"/>
      <c r="FLG4" s="462"/>
      <c r="FLH4" s="462"/>
      <c r="FLI4" s="462"/>
      <c r="FLJ4" s="462"/>
      <c r="FLK4" s="462"/>
      <c r="FLL4" s="462"/>
      <c r="FLM4" s="462"/>
      <c r="FLN4" s="462"/>
      <c r="FLO4" s="462"/>
      <c r="FLP4" s="462"/>
      <c r="FLQ4" s="462"/>
      <c r="FLR4" s="462"/>
      <c r="FLS4" s="462"/>
      <c r="FLT4" s="462"/>
      <c r="FLU4" s="462"/>
      <c r="FLV4" s="462"/>
      <c r="FLW4" s="462"/>
      <c r="FLX4" s="462"/>
      <c r="FLY4" s="462"/>
      <c r="FLZ4" s="462"/>
      <c r="FMA4" s="462"/>
      <c r="FMB4" s="462"/>
      <c r="FMC4" s="462"/>
      <c r="FMD4" s="462"/>
      <c r="FME4" s="462"/>
      <c r="FMF4" s="462"/>
      <c r="FMG4" s="462"/>
      <c r="FMH4" s="462"/>
      <c r="FMI4" s="462"/>
      <c r="FMJ4" s="462"/>
      <c r="FMK4" s="462"/>
      <c r="FML4" s="462"/>
      <c r="FMM4" s="462"/>
      <c r="FMN4" s="462"/>
      <c r="FMO4" s="462"/>
      <c r="FMP4" s="462"/>
      <c r="FMQ4" s="462"/>
      <c r="FMR4" s="462"/>
      <c r="FMS4" s="462"/>
      <c r="FMT4" s="462"/>
      <c r="FMU4" s="462"/>
      <c r="FMV4" s="462"/>
      <c r="FMW4" s="462"/>
      <c r="FMX4" s="462"/>
      <c r="FMY4" s="462"/>
      <c r="FMZ4" s="462"/>
      <c r="FNA4" s="462"/>
      <c r="FNB4" s="462"/>
      <c r="FNC4" s="462"/>
      <c r="FND4" s="462"/>
      <c r="FNE4" s="462"/>
      <c r="FNF4" s="462"/>
      <c r="FNG4" s="462"/>
      <c r="FNH4" s="462"/>
      <c r="FNI4" s="462"/>
      <c r="FNJ4" s="462"/>
      <c r="FNK4" s="462"/>
      <c r="FNL4" s="462"/>
      <c r="FNM4" s="462"/>
      <c r="FNN4" s="462"/>
      <c r="FNO4" s="462"/>
      <c r="FNP4" s="462"/>
      <c r="FNQ4" s="462"/>
      <c r="FNR4" s="462"/>
      <c r="FNS4" s="462"/>
      <c r="FNT4" s="462"/>
      <c r="FNU4" s="462"/>
      <c r="FNV4" s="462"/>
      <c r="FNW4" s="462"/>
      <c r="FNX4" s="462"/>
      <c r="FNY4" s="462"/>
      <c r="FNZ4" s="462"/>
      <c r="FOA4" s="462"/>
      <c r="FOB4" s="462"/>
      <c r="FOC4" s="462"/>
      <c r="FOD4" s="462"/>
      <c r="FOE4" s="462"/>
      <c r="FOF4" s="462"/>
      <c r="FOG4" s="462"/>
      <c r="FOH4" s="462"/>
      <c r="FOI4" s="462"/>
      <c r="FOJ4" s="462"/>
      <c r="FOK4" s="462"/>
      <c r="FOL4" s="462"/>
      <c r="FOM4" s="462"/>
      <c r="FON4" s="462"/>
      <c r="FOO4" s="462"/>
      <c r="FOP4" s="462"/>
      <c r="FOQ4" s="462"/>
      <c r="FOR4" s="462"/>
      <c r="FOS4" s="462"/>
      <c r="FOT4" s="462"/>
      <c r="FOU4" s="462"/>
      <c r="FOV4" s="462"/>
      <c r="FOW4" s="462"/>
      <c r="FOX4" s="462"/>
      <c r="FOY4" s="462"/>
      <c r="FOZ4" s="462"/>
      <c r="FPA4" s="462"/>
      <c r="FPB4" s="462"/>
      <c r="FPC4" s="462"/>
      <c r="FPD4" s="462"/>
      <c r="FPE4" s="462"/>
      <c r="FPF4" s="462"/>
      <c r="FPG4" s="462"/>
      <c r="FPH4" s="462"/>
      <c r="FPI4" s="462"/>
      <c r="FPJ4" s="462"/>
      <c r="FPK4" s="462"/>
      <c r="FPL4" s="462"/>
      <c r="FPM4" s="462"/>
      <c r="FPN4" s="462"/>
      <c r="FPO4" s="462"/>
      <c r="FPP4" s="462"/>
      <c r="FPQ4" s="462"/>
      <c r="FPR4" s="462"/>
      <c r="FPS4" s="462"/>
      <c r="FPT4" s="462"/>
      <c r="FPU4" s="462"/>
      <c r="FPV4" s="462"/>
      <c r="FPW4" s="462"/>
      <c r="FPX4" s="462"/>
      <c r="FPY4" s="462"/>
      <c r="FPZ4" s="462"/>
      <c r="FQA4" s="462"/>
      <c r="FQB4" s="462"/>
      <c r="FQC4" s="462"/>
      <c r="FQD4" s="462"/>
      <c r="FQE4" s="462"/>
      <c r="FQF4" s="462"/>
      <c r="FQG4" s="462"/>
      <c r="FQH4" s="462"/>
      <c r="FQI4" s="462"/>
      <c r="FQJ4" s="462"/>
      <c r="FQK4" s="462"/>
      <c r="FQL4" s="462"/>
      <c r="FQM4" s="462"/>
      <c r="FQN4" s="462"/>
      <c r="FQO4" s="462"/>
      <c r="FQP4" s="462"/>
      <c r="FQQ4" s="462"/>
      <c r="FQR4" s="462"/>
      <c r="FQS4" s="462"/>
      <c r="FQT4" s="462"/>
      <c r="FQU4" s="462"/>
      <c r="FQV4" s="462"/>
      <c r="FQW4" s="462"/>
      <c r="FQX4" s="462"/>
      <c r="FQY4" s="462"/>
      <c r="FQZ4" s="462"/>
      <c r="FRA4" s="462"/>
      <c r="FRB4" s="462"/>
      <c r="FRC4" s="462"/>
      <c r="FRD4" s="462"/>
      <c r="FRE4" s="462"/>
      <c r="FRF4" s="462"/>
      <c r="FRG4" s="462"/>
      <c r="FRH4" s="462"/>
      <c r="FRI4" s="462"/>
      <c r="FRJ4" s="462"/>
      <c r="FRK4" s="462"/>
      <c r="FRL4" s="462"/>
      <c r="FRM4" s="462"/>
      <c r="FRN4" s="462"/>
      <c r="FRO4" s="462"/>
      <c r="FRP4" s="462"/>
      <c r="FRQ4" s="462"/>
      <c r="FRR4" s="462"/>
      <c r="FRS4" s="462"/>
      <c r="FRT4" s="462"/>
      <c r="FRU4" s="462"/>
      <c r="FRV4" s="462"/>
      <c r="FRW4" s="462"/>
      <c r="FRX4" s="462"/>
      <c r="FRY4" s="462"/>
      <c r="FRZ4" s="462"/>
      <c r="FSA4" s="462"/>
      <c r="FSB4" s="462"/>
      <c r="FSC4" s="462"/>
      <c r="FSD4" s="462"/>
      <c r="FSE4" s="462"/>
      <c r="FSF4" s="462"/>
      <c r="FSG4" s="462"/>
      <c r="FSH4" s="462"/>
      <c r="FSI4" s="462"/>
      <c r="FSJ4" s="462"/>
      <c r="FSK4" s="462"/>
      <c r="FSL4" s="462"/>
      <c r="FSM4" s="462"/>
      <c r="FSN4" s="462"/>
      <c r="FSO4" s="462"/>
      <c r="FSP4" s="462"/>
      <c r="FSQ4" s="462"/>
      <c r="FSR4" s="462"/>
      <c r="FSS4" s="462"/>
      <c r="FST4" s="462"/>
      <c r="FSU4" s="462"/>
      <c r="FSV4" s="462"/>
      <c r="FSW4" s="462"/>
      <c r="FSX4" s="462"/>
      <c r="FSY4" s="462"/>
      <c r="FSZ4" s="462"/>
      <c r="FTA4" s="462"/>
      <c r="FTB4" s="462"/>
      <c r="FTC4" s="462"/>
      <c r="FTD4" s="462"/>
      <c r="FTE4" s="462"/>
      <c r="FTF4" s="462"/>
      <c r="FTG4" s="462"/>
      <c r="FTH4" s="462"/>
      <c r="FTI4" s="462"/>
      <c r="FTJ4" s="462"/>
      <c r="FTK4" s="462"/>
      <c r="FTL4" s="462"/>
      <c r="FTM4" s="462"/>
      <c r="FTN4" s="462"/>
      <c r="FTO4" s="462"/>
      <c r="FTP4" s="462"/>
      <c r="FTQ4" s="462"/>
      <c r="FTR4" s="462"/>
      <c r="FTS4" s="462"/>
      <c r="FTT4" s="462"/>
      <c r="FTU4" s="462"/>
      <c r="FTV4" s="462"/>
      <c r="FTW4" s="462"/>
      <c r="FTX4" s="462"/>
      <c r="FTY4" s="462"/>
      <c r="FTZ4" s="462"/>
      <c r="FUA4" s="462"/>
      <c r="FUB4" s="462"/>
      <c r="FUC4" s="462"/>
      <c r="FUD4" s="462"/>
      <c r="FUE4" s="462"/>
      <c r="FUF4" s="462"/>
      <c r="FUG4" s="462"/>
      <c r="FUH4" s="462"/>
      <c r="FUI4" s="462"/>
      <c r="FUJ4" s="462"/>
      <c r="FUK4" s="462"/>
      <c r="FUL4" s="462"/>
      <c r="FUM4" s="462"/>
      <c r="FUN4" s="462"/>
      <c r="FUO4" s="462"/>
      <c r="FUP4" s="462"/>
      <c r="FUQ4" s="462"/>
      <c r="FUR4" s="462"/>
      <c r="FUS4" s="462"/>
      <c r="FUT4" s="462"/>
      <c r="FUU4" s="462"/>
      <c r="FUV4" s="462"/>
      <c r="FUW4" s="462"/>
      <c r="FUX4" s="462"/>
      <c r="FUY4" s="462"/>
      <c r="FUZ4" s="462"/>
      <c r="FVA4" s="462"/>
      <c r="FVB4" s="462"/>
      <c r="FVC4" s="462"/>
      <c r="FVD4" s="462"/>
      <c r="FVE4" s="462"/>
      <c r="FVF4" s="462"/>
      <c r="FVG4" s="462"/>
      <c r="FVH4" s="462"/>
      <c r="FVI4" s="462"/>
      <c r="FVJ4" s="462"/>
      <c r="FVK4" s="462"/>
      <c r="FVL4" s="462"/>
      <c r="FVM4" s="462"/>
      <c r="FVN4" s="462"/>
      <c r="FVO4" s="462"/>
      <c r="FVP4" s="462"/>
      <c r="FVQ4" s="462"/>
      <c r="FVR4" s="462"/>
      <c r="FVS4" s="462"/>
      <c r="FVT4" s="462"/>
      <c r="FVU4" s="462"/>
      <c r="FVV4" s="462"/>
      <c r="FVW4" s="462"/>
      <c r="FVX4" s="462"/>
      <c r="FVY4" s="462"/>
      <c r="FVZ4" s="462"/>
      <c r="FWA4" s="462"/>
      <c r="FWB4" s="462"/>
      <c r="FWC4" s="462"/>
      <c r="FWD4" s="462"/>
      <c r="FWE4" s="462"/>
      <c r="FWF4" s="462"/>
      <c r="FWG4" s="462"/>
      <c r="FWH4" s="462"/>
      <c r="FWI4" s="462"/>
      <c r="FWJ4" s="462"/>
      <c r="FWK4" s="462"/>
      <c r="FWL4" s="462"/>
      <c r="FWM4" s="462"/>
      <c r="FWN4" s="462"/>
      <c r="FWO4" s="462"/>
      <c r="FWP4" s="462"/>
      <c r="FWQ4" s="462"/>
      <c r="FWR4" s="462"/>
      <c r="FWS4" s="462"/>
      <c r="FWT4" s="462"/>
      <c r="FWU4" s="462"/>
      <c r="FWV4" s="462"/>
      <c r="FWW4" s="462"/>
      <c r="FWX4" s="462"/>
      <c r="FWY4" s="462"/>
      <c r="FWZ4" s="462"/>
      <c r="FXA4" s="462"/>
      <c r="FXB4" s="462"/>
      <c r="FXC4" s="462"/>
      <c r="FXD4" s="462"/>
      <c r="FXE4" s="462"/>
      <c r="FXF4" s="462"/>
      <c r="FXG4" s="462"/>
      <c r="FXH4" s="462"/>
      <c r="FXI4" s="462"/>
      <c r="FXJ4" s="462"/>
      <c r="FXK4" s="462"/>
      <c r="FXL4" s="462"/>
      <c r="FXM4" s="462"/>
      <c r="FXN4" s="462"/>
      <c r="FXO4" s="462"/>
      <c r="FXP4" s="462"/>
      <c r="FXQ4" s="462"/>
      <c r="FXR4" s="462"/>
      <c r="FXS4" s="462"/>
      <c r="FXT4" s="462"/>
      <c r="FXU4" s="462"/>
      <c r="FXV4" s="462"/>
      <c r="FXW4" s="462"/>
      <c r="FXX4" s="462"/>
      <c r="FXY4" s="462"/>
      <c r="FXZ4" s="462"/>
      <c r="FYA4" s="462"/>
      <c r="FYB4" s="462"/>
      <c r="FYC4" s="462"/>
      <c r="FYD4" s="462"/>
      <c r="FYE4" s="462"/>
      <c r="FYF4" s="462"/>
      <c r="FYG4" s="462"/>
      <c r="FYH4" s="462"/>
      <c r="FYI4" s="462"/>
      <c r="FYJ4" s="462"/>
      <c r="FYK4" s="462"/>
      <c r="FYL4" s="462"/>
      <c r="FYM4" s="462"/>
      <c r="FYN4" s="462"/>
      <c r="FYO4" s="462"/>
      <c r="FYP4" s="462"/>
      <c r="FYQ4" s="462"/>
      <c r="FYR4" s="462"/>
      <c r="FYS4" s="462"/>
      <c r="FYT4" s="462"/>
      <c r="FYU4" s="462"/>
      <c r="FYV4" s="462"/>
      <c r="FYW4" s="462"/>
      <c r="FYX4" s="462"/>
      <c r="FYY4" s="462"/>
      <c r="FYZ4" s="462"/>
      <c r="FZA4" s="462"/>
      <c r="FZB4" s="462"/>
      <c r="FZC4" s="462"/>
      <c r="FZD4" s="462"/>
      <c r="FZE4" s="462"/>
      <c r="FZF4" s="462"/>
      <c r="FZG4" s="462"/>
      <c r="FZH4" s="462"/>
      <c r="FZI4" s="462"/>
      <c r="FZJ4" s="462"/>
      <c r="FZK4" s="462"/>
      <c r="FZL4" s="462"/>
      <c r="FZM4" s="462"/>
      <c r="FZN4" s="462"/>
      <c r="FZO4" s="462"/>
      <c r="FZP4" s="462"/>
      <c r="FZQ4" s="462"/>
      <c r="FZR4" s="462"/>
      <c r="FZS4" s="462"/>
      <c r="FZT4" s="462"/>
      <c r="FZU4" s="462"/>
      <c r="FZV4" s="462"/>
      <c r="FZW4" s="462"/>
      <c r="FZX4" s="462"/>
      <c r="FZY4" s="462"/>
      <c r="FZZ4" s="462"/>
      <c r="GAA4" s="462"/>
      <c r="GAB4" s="462"/>
      <c r="GAC4" s="462"/>
      <c r="GAD4" s="462"/>
      <c r="GAE4" s="462"/>
      <c r="GAF4" s="462"/>
      <c r="GAG4" s="462"/>
      <c r="GAH4" s="462"/>
      <c r="GAI4" s="462"/>
      <c r="GAJ4" s="462"/>
      <c r="GAK4" s="462"/>
      <c r="GAL4" s="462"/>
      <c r="GAM4" s="462"/>
      <c r="GAN4" s="462"/>
      <c r="GAO4" s="462"/>
      <c r="GAP4" s="462"/>
      <c r="GAQ4" s="462"/>
      <c r="GAR4" s="462"/>
      <c r="GAS4" s="462"/>
      <c r="GAT4" s="462"/>
      <c r="GAU4" s="462"/>
      <c r="GAV4" s="462"/>
      <c r="GAW4" s="462"/>
      <c r="GAX4" s="462"/>
      <c r="GAY4" s="462"/>
      <c r="GAZ4" s="462"/>
      <c r="GBA4" s="462"/>
      <c r="GBB4" s="462"/>
      <c r="GBC4" s="462"/>
      <c r="GBD4" s="462"/>
      <c r="GBE4" s="462"/>
      <c r="GBF4" s="462"/>
      <c r="GBG4" s="462"/>
      <c r="GBH4" s="462"/>
      <c r="GBI4" s="462"/>
      <c r="GBJ4" s="462"/>
      <c r="GBK4" s="462"/>
      <c r="GBL4" s="462"/>
      <c r="GBM4" s="462"/>
      <c r="GBN4" s="462"/>
      <c r="GBO4" s="462"/>
      <c r="GBP4" s="462"/>
      <c r="GBQ4" s="462"/>
      <c r="GBR4" s="462"/>
      <c r="GBS4" s="462"/>
      <c r="GBT4" s="462"/>
      <c r="GBU4" s="462"/>
      <c r="GBV4" s="462"/>
      <c r="GBW4" s="462"/>
      <c r="GBX4" s="462"/>
      <c r="GBY4" s="462"/>
      <c r="GBZ4" s="462"/>
      <c r="GCA4" s="462"/>
      <c r="GCB4" s="462"/>
      <c r="GCC4" s="462"/>
      <c r="GCD4" s="462"/>
      <c r="GCE4" s="462"/>
      <c r="GCF4" s="462"/>
      <c r="GCG4" s="462"/>
      <c r="GCH4" s="462"/>
      <c r="GCI4" s="462"/>
      <c r="GCJ4" s="462"/>
      <c r="GCK4" s="462"/>
      <c r="GCL4" s="462"/>
      <c r="GCM4" s="462"/>
      <c r="GCN4" s="462"/>
      <c r="GCO4" s="462"/>
      <c r="GCP4" s="462"/>
      <c r="GCQ4" s="462"/>
      <c r="GCR4" s="462"/>
      <c r="GCS4" s="462"/>
      <c r="GCT4" s="462"/>
      <c r="GCU4" s="462"/>
      <c r="GCV4" s="462"/>
      <c r="GCW4" s="462"/>
      <c r="GCX4" s="462"/>
      <c r="GCY4" s="462"/>
      <c r="GCZ4" s="462"/>
      <c r="GDA4" s="462"/>
      <c r="GDB4" s="462"/>
      <c r="GDC4" s="462"/>
      <c r="GDD4" s="462"/>
      <c r="GDE4" s="462"/>
      <c r="GDF4" s="462"/>
      <c r="GDG4" s="462"/>
      <c r="GDH4" s="462"/>
      <c r="GDI4" s="462"/>
      <c r="GDJ4" s="462"/>
      <c r="GDK4" s="462"/>
      <c r="GDL4" s="462"/>
      <c r="GDM4" s="462"/>
      <c r="GDN4" s="462"/>
      <c r="GDO4" s="462"/>
      <c r="GDP4" s="462"/>
      <c r="GDQ4" s="462"/>
      <c r="GDR4" s="462"/>
      <c r="GDS4" s="462"/>
      <c r="GDT4" s="462"/>
      <c r="GDU4" s="462"/>
      <c r="GDV4" s="462"/>
      <c r="GDW4" s="462"/>
      <c r="GDX4" s="462"/>
      <c r="GDY4" s="462"/>
      <c r="GDZ4" s="462"/>
      <c r="GEA4" s="462"/>
      <c r="GEB4" s="462"/>
      <c r="GEC4" s="462"/>
      <c r="GED4" s="462"/>
      <c r="GEE4" s="462"/>
      <c r="GEF4" s="462"/>
      <c r="GEG4" s="462"/>
      <c r="GEH4" s="462"/>
      <c r="GEI4" s="462"/>
      <c r="GEJ4" s="462"/>
      <c r="GEK4" s="462"/>
      <c r="GEL4" s="462"/>
      <c r="GEM4" s="462"/>
      <c r="GEN4" s="462"/>
      <c r="GEO4" s="462"/>
      <c r="GEP4" s="462"/>
      <c r="GEQ4" s="462"/>
      <c r="GER4" s="462"/>
      <c r="GES4" s="462"/>
      <c r="GET4" s="462"/>
      <c r="GEU4" s="462"/>
      <c r="GEV4" s="462"/>
      <c r="GEW4" s="462"/>
      <c r="GEX4" s="462"/>
      <c r="GEY4" s="462"/>
      <c r="GEZ4" s="462"/>
      <c r="GFA4" s="462"/>
      <c r="GFB4" s="462"/>
      <c r="GFC4" s="462"/>
      <c r="GFD4" s="462"/>
      <c r="GFE4" s="462"/>
      <c r="GFF4" s="462"/>
      <c r="GFG4" s="462"/>
      <c r="GFH4" s="462"/>
      <c r="GFI4" s="462"/>
      <c r="GFJ4" s="462"/>
      <c r="GFK4" s="462"/>
      <c r="GFL4" s="462"/>
      <c r="GFM4" s="462"/>
      <c r="GFN4" s="462"/>
      <c r="GFO4" s="462"/>
      <c r="GFP4" s="462"/>
      <c r="GFQ4" s="462"/>
      <c r="GFR4" s="462"/>
      <c r="GFS4" s="462"/>
      <c r="GFT4" s="462"/>
      <c r="GFU4" s="462"/>
      <c r="GFV4" s="462"/>
      <c r="GFW4" s="462"/>
      <c r="GFX4" s="462"/>
      <c r="GFY4" s="462"/>
      <c r="GFZ4" s="462"/>
      <c r="GGA4" s="462"/>
      <c r="GGB4" s="462"/>
      <c r="GGC4" s="462"/>
      <c r="GGD4" s="462"/>
      <c r="GGE4" s="462"/>
      <c r="GGF4" s="462"/>
      <c r="GGG4" s="462"/>
      <c r="GGH4" s="462"/>
      <c r="GGI4" s="462"/>
      <c r="GGJ4" s="462"/>
      <c r="GGK4" s="462"/>
      <c r="GGL4" s="462"/>
      <c r="GGM4" s="462"/>
      <c r="GGN4" s="462"/>
      <c r="GGO4" s="462"/>
      <c r="GGP4" s="462"/>
      <c r="GGQ4" s="462"/>
      <c r="GGR4" s="462"/>
      <c r="GGS4" s="462"/>
      <c r="GGT4" s="462"/>
      <c r="GGU4" s="462"/>
      <c r="GGV4" s="462"/>
      <c r="GGW4" s="462"/>
      <c r="GGX4" s="462"/>
      <c r="GGY4" s="462"/>
      <c r="GGZ4" s="462"/>
      <c r="GHA4" s="462"/>
      <c r="GHB4" s="462"/>
      <c r="GHC4" s="462"/>
      <c r="GHD4" s="462"/>
      <c r="GHE4" s="462"/>
      <c r="GHF4" s="462"/>
      <c r="GHG4" s="462"/>
      <c r="GHH4" s="462"/>
      <c r="GHI4" s="462"/>
      <c r="GHJ4" s="462"/>
      <c r="GHK4" s="462"/>
      <c r="GHL4" s="462"/>
      <c r="GHM4" s="462"/>
      <c r="GHN4" s="462"/>
      <c r="GHO4" s="462"/>
      <c r="GHP4" s="462"/>
      <c r="GHQ4" s="462"/>
      <c r="GHR4" s="462"/>
      <c r="GHS4" s="462"/>
      <c r="GHT4" s="462"/>
      <c r="GHU4" s="462"/>
      <c r="GHV4" s="462"/>
      <c r="GHW4" s="462"/>
      <c r="GHX4" s="462"/>
      <c r="GHY4" s="462"/>
      <c r="GHZ4" s="462"/>
      <c r="GIA4" s="462"/>
      <c r="GIB4" s="462"/>
      <c r="GIC4" s="462"/>
      <c r="GID4" s="462"/>
      <c r="GIE4" s="462"/>
      <c r="GIF4" s="462"/>
      <c r="GIG4" s="462"/>
      <c r="GIH4" s="462"/>
      <c r="GII4" s="462"/>
      <c r="GIJ4" s="462"/>
      <c r="GIK4" s="462"/>
      <c r="GIL4" s="462"/>
      <c r="GIM4" s="462"/>
      <c r="GIN4" s="462"/>
      <c r="GIO4" s="462"/>
      <c r="GIP4" s="462"/>
      <c r="GIQ4" s="462"/>
      <c r="GIR4" s="462"/>
      <c r="GIS4" s="462"/>
      <c r="GIT4" s="462"/>
      <c r="GIU4" s="462"/>
      <c r="GIV4" s="462"/>
      <c r="GIW4" s="462"/>
      <c r="GIX4" s="462"/>
      <c r="GIY4" s="462"/>
      <c r="GIZ4" s="462"/>
      <c r="GJA4" s="462"/>
      <c r="GJB4" s="462"/>
      <c r="GJC4" s="462"/>
      <c r="GJD4" s="462"/>
      <c r="GJE4" s="462"/>
      <c r="GJF4" s="462"/>
      <c r="GJG4" s="462"/>
      <c r="GJH4" s="462"/>
      <c r="GJI4" s="462"/>
      <c r="GJJ4" s="462"/>
      <c r="GJK4" s="462"/>
      <c r="GJL4" s="462"/>
      <c r="GJM4" s="462"/>
      <c r="GJN4" s="462"/>
      <c r="GJO4" s="462"/>
      <c r="GJP4" s="462"/>
      <c r="GJQ4" s="462"/>
      <c r="GJR4" s="462"/>
      <c r="GJS4" s="462"/>
      <c r="GJT4" s="462"/>
      <c r="GJU4" s="462"/>
      <c r="GJV4" s="462"/>
      <c r="GJW4" s="462"/>
      <c r="GJX4" s="462"/>
      <c r="GJY4" s="462"/>
      <c r="GJZ4" s="462"/>
      <c r="GKA4" s="462"/>
      <c r="GKB4" s="462"/>
      <c r="GKC4" s="462"/>
      <c r="GKD4" s="462"/>
      <c r="GKE4" s="462"/>
      <c r="GKF4" s="462"/>
      <c r="GKG4" s="462"/>
      <c r="GKH4" s="462"/>
      <c r="GKI4" s="462"/>
      <c r="GKJ4" s="462"/>
      <c r="GKK4" s="462"/>
      <c r="GKL4" s="462"/>
      <c r="GKM4" s="462"/>
      <c r="GKN4" s="462"/>
      <c r="GKO4" s="462"/>
      <c r="GKP4" s="462"/>
      <c r="GKQ4" s="462"/>
      <c r="GKR4" s="462"/>
      <c r="GKS4" s="462"/>
      <c r="GKT4" s="462"/>
      <c r="GKU4" s="462"/>
      <c r="GKV4" s="462"/>
      <c r="GKW4" s="462"/>
      <c r="GKX4" s="462"/>
      <c r="GKY4" s="462"/>
      <c r="GKZ4" s="462"/>
      <c r="GLA4" s="462"/>
      <c r="GLB4" s="462"/>
      <c r="GLC4" s="462"/>
      <c r="GLD4" s="462"/>
      <c r="GLE4" s="462"/>
      <c r="GLF4" s="462"/>
      <c r="GLG4" s="462"/>
      <c r="GLH4" s="462"/>
      <c r="GLI4" s="462"/>
      <c r="GLJ4" s="462"/>
      <c r="GLK4" s="462"/>
      <c r="GLL4" s="462"/>
      <c r="GLM4" s="462"/>
      <c r="GLN4" s="462"/>
      <c r="GLO4" s="462"/>
      <c r="GLP4" s="462"/>
      <c r="GLQ4" s="462"/>
      <c r="GLR4" s="462"/>
      <c r="GLS4" s="462"/>
      <c r="GLT4" s="462"/>
      <c r="GLU4" s="462"/>
      <c r="GLV4" s="462"/>
      <c r="GLW4" s="462"/>
      <c r="GLX4" s="462"/>
      <c r="GLY4" s="462"/>
      <c r="GLZ4" s="462"/>
      <c r="GMA4" s="462"/>
      <c r="GMB4" s="462"/>
      <c r="GMC4" s="462"/>
      <c r="GMD4" s="462"/>
      <c r="GME4" s="462"/>
      <c r="GMF4" s="462"/>
      <c r="GMG4" s="462"/>
      <c r="GMH4" s="462"/>
      <c r="GMI4" s="462"/>
      <c r="GMJ4" s="462"/>
      <c r="GMK4" s="462"/>
      <c r="GML4" s="462"/>
      <c r="GMM4" s="462"/>
      <c r="GMN4" s="462"/>
      <c r="GMO4" s="462"/>
      <c r="GMP4" s="462"/>
      <c r="GMQ4" s="462"/>
      <c r="GMR4" s="462"/>
      <c r="GMS4" s="462"/>
      <c r="GMT4" s="462"/>
      <c r="GMU4" s="462"/>
      <c r="GMV4" s="462"/>
      <c r="GMW4" s="462"/>
      <c r="GMX4" s="462"/>
      <c r="GMY4" s="462"/>
      <c r="GMZ4" s="462"/>
      <c r="GNA4" s="462"/>
      <c r="GNB4" s="462"/>
      <c r="GNC4" s="462"/>
      <c r="GND4" s="462"/>
      <c r="GNE4" s="462"/>
      <c r="GNF4" s="462"/>
      <c r="GNG4" s="462"/>
      <c r="GNH4" s="462"/>
      <c r="GNI4" s="462"/>
      <c r="GNJ4" s="462"/>
      <c r="GNK4" s="462"/>
      <c r="GNL4" s="462"/>
      <c r="GNM4" s="462"/>
      <c r="GNN4" s="462"/>
      <c r="GNO4" s="462"/>
      <c r="GNP4" s="462"/>
      <c r="GNQ4" s="462"/>
      <c r="GNR4" s="462"/>
      <c r="GNS4" s="462"/>
      <c r="GNT4" s="462"/>
      <c r="GNU4" s="462"/>
      <c r="GNV4" s="462"/>
      <c r="GNW4" s="462"/>
      <c r="GNX4" s="462"/>
      <c r="GNY4" s="462"/>
      <c r="GNZ4" s="462"/>
      <c r="GOA4" s="462"/>
      <c r="GOB4" s="462"/>
      <c r="GOC4" s="462"/>
      <c r="GOD4" s="462"/>
      <c r="GOE4" s="462"/>
      <c r="GOF4" s="462"/>
      <c r="GOG4" s="462"/>
      <c r="GOH4" s="462"/>
      <c r="GOI4" s="462"/>
      <c r="GOJ4" s="462"/>
      <c r="GOK4" s="462"/>
      <c r="GOL4" s="462"/>
      <c r="GOM4" s="462"/>
      <c r="GON4" s="462"/>
      <c r="GOO4" s="462"/>
      <c r="GOP4" s="462"/>
      <c r="GOQ4" s="462"/>
      <c r="GOR4" s="462"/>
      <c r="GOS4" s="462"/>
      <c r="GOT4" s="462"/>
      <c r="GOU4" s="462"/>
      <c r="GOV4" s="462"/>
      <c r="GOW4" s="462"/>
      <c r="GOX4" s="462"/>
      <c r="GOY4" s="462"/>
      <c r="GOZ4" s="462"/>
      <c r="GPA4" s="462"/>
      <c r="GPB4" s="462"/>
      <c r="GPC4" s="462"/>
      <c r="GPD4" s="462"/>
      <c r="GPE4" s="462"/>
      <c r="GPF4" s="462"/>
      <c r="GPG4" s="462"/>
      <c r="GPH4" s="462"/>
      <c r="GPI4" s="462"/>
      <c r="GPJ4" s="462"/>
      <c r="GPK4" s="462"/>
      <c r="GPL4" s="462"/>
      <c r="GPM4" s="462"/>
      <c r="GPN4" s="462"/>
      <c r="GPO4" s="462"/>
      <c r="GPP4" s="462"/>
      <c r="GPQ4" s="462"/>
      <c r="GPR4" s="462"/>
      <c r="GPS4" s="462"/>
      <c r="GPT4" s="462"/>
      <c r="GPU4" s="462"/>
      <c r="GPV4" s="462"/>
      <c r="GPW4" s="462"/>
      <c r="GPX4" s="462"/>
      <c r="GPY4" s="462"/>
      <c r="GPZ4" s="462"/>
      <c r="GQA4" s="462"/>
      <c r="GQB4" s="462"/>
      <c r="GQC4" s="462"/>
      <c r="GQD4" s="462"/>
      <c r="GQE4" s="462"/>
      <c r="GQF4" s="462"/>
      <c r="GQG4" s="462"/>
      <c r="GQH4" s="462"/>
      <c r="GQI4" s="462"/>
      <c r="GQJ4" s="462"/>
      <c r="GQK4" s="462"/>
      <c r="GQL4" s="462"/>
      <c r="GQM4" s="462"/>
      <c r="GQN4" s="462"/>
      <c r="GQO4" s="462"/>
      <c r="GQP4" s="462"/>
      <c r="GQQ4" s="462"/>
      <c r="GQR4" s="462"/>
      <c r="GQS4" s="462"/>
      <c r="GQT4" s="462"/>
      <c r="GQU4" s="462"/>
      <c r="GQV4" s="462"/>
      <c r="GQW4" s="462"/>
      <c r="GQX4" s="462"/>
      <c r="GQY4" s="462"/>
      <c r="GQZ4" s="462"/>
      <c r="GRA4" s="462"/>
      <c r="GRB4" s="462"/>
      <c r="GRC4" s="462"/>
      <c r="GRD4" s="462"/>
      <c r="GRE4" s="462"/>
      <c r="GRF4" s="462"/>
      <c r="GRG4" s="462"/>
      <c r="GRH4" s="462"/>
      <c r="GRI4" s="462"/>
      <c r="GRJ4" s="462"/>
      <c r="GRK4" s="462"/>
      <c r="GRL4" s="462"/>
      <c r="GRM4" s="462"/>
      <c r="GRN4" s="462"/>
      <c r="GRO4" s="462"/>
      <c r="GRP4" s="462"/>
      <c r="GRQ4" s="462"/>
      <c r="GRR4" s="462"/>
      <c r="GRS4" s="462"/>
      <c r="GRT4" s="462"/>
      <c r="GRU4" s="462"/>
      <c r="GRV4" s="462"/>
      <c r="GRW4" s="462"/>
      <c r="GRX4" s="462"/>
      <c r="GRY4" s="462"/>
      <c r="GRZ4" s="462"/>
      <c r="GSA4" s="462"/>
      <c r="GSB4" s="462"/>
      <c r="GSC4" s="462"/>
      <c r="GSD4" s="462"/>
      <c r="GSE4" s="462"/>
      <c r="GSF4" s="462"/>
      <c r="GSG4" s="462"/>
      <c r="GSH4" s="462"/>
      <c r="GSI4" s="462"/>
      <c r="GSJ4" s="462"/>
      <c r="GSK4" s="462"/>
      <c r="GSL4" s="462"/>
      <c r="GSM4" s="462"/>
      <c r="GSN4" s="462"/>
      <c r="GSO4" s="462"/>
      <c r="GSP4" s="462"/>
      <c r="GSQ4" s="462"/>
      <c r="GSR4" s="462"/>
      <c r="GSS4" s="462"/>
      <c r="GST4" s="462"/>
      <c r="GSU4" s="462"/>
      <c r="GSV4" s="462"/>
      <c r="GSW4" s="462"/>
      <c r="GSX4" s="462"/>
      <c r="GSY4" s="462"/>
      <c r="GSZ4" s="462"/>
      <c r="GTA4" s="462"/>
      <c r="GTB4" s="462"/>
      <c r="GTC4" s="462"/>
      <c r="GTD4" s="462"/>
      <c r="GTE4" s="462"/>
      <c r="GTF4" s="462"/>
      <c r="GTG4" s="462"/>
      <c r="GTH4" s="462"/>
      <c r="GTI4" s="462"/>
      <c r="GTJ4" s="462"/>
      <c r="GTK4" s="462"/>
      <c r="GTL4" s="462"/>
      <c r="GTM4" s="462"/>
      <c r="GTN4" s="462"/>
      <c r="GTO4" s="462"/>
      <c r="GTP4" s="462"/>
      <c r="GTQ4" s="462"/>
      <c r="GTR4" s="462"/>
      <c r="GTS4" s="462"/>
      <c r="GTT4" s="462"/>
      <c r="GTU4" s="462"/>
      <c r="GTV4" s="462"/>
      <c r="GTW4" s="462"/>
      <c r="GTX4" s="462"/>
      <c r="GTY4" s="462"/>
      <c r="GTZ4" s="462"/>
      <c r="GUA4" s="462"/>
      <c r="GUB4" s="462"/>
      <c r="GUC4" s="462"/>
      <c r="GUD4" s="462"/>
      <c r="GUE4" s="462"/>
      <c r="GUF4" s="462"/>
      <c r="GUG4" s="462"/>
      <c r="GUH4" s="462"/>
      <c r="GUI4" s="462"/>
      <c r="GUJ4" s="462"/>
      <c r="GUK4" s="462"/>
      <c r="GUL4" s="462"/>
      <c r="GUM4" s="462"/>
      <c r="GUN4" s="462"/>
      <c r="GUO4" s="462"/>
      <c r="GUP4" s="462"/>
      <c r="GUQ4" s="462"/>
      <c r="GUR4" s="462"/>
      <c r="GUS4" s="462"/>
      <c r="GUT4" s="462"/>
      <c r="GUU4" s="462"/>
      <c r="GUV4" s="462"/>
      <c r="GUW4" s="462"/>
      <c r="GUX4" s="462"/>
      <c r="GUY4" s="462"/>
      <c r="GUZ4" s="462"/>
      <c r="GVA4" s="462"/>
      <c r="GVB4" s="462"/>
      <c r="GVC4" s="462"/>
      <c r="GVD4" s="462"/>
      <c r="GVE4" s="462"/>
      <c r="GVF4" s="462"/>
      <c r="GVG4" s="462"/>
      <c r="GVH4" s="462"/>
      <c r="GVI4" s="462"/>
      <c r="GVJ4" s="462"/>
      <c r="GVK4" s="462"/>
      <c r="GVL4" s="462"/>
      <c r="GVM4" s="462"/>
      <c r="GVN4" s="462"/>
      <c r="GVO4" s="462"/>
      <c r="GVP4" s="462"/>
      <c r="GVQ4" s="462"/>
      <c r="GVR4" s="462"/>
      <c r="GVS4" s="462"/>
      <c r="GVT4" s="462"/>
      <c r="GVU4" s="462"/>
      <c r="GVV4" s="462"/>
      <c r="GVW4" s="462"/>
      <c r="GVX4" s="462"/>
      <c r="GVY4" s="462"/>
      <c r="GVZ4" s="462"/>
      <c r="GWA4" s="462"/>
      <c r="GWB4" s="462"/>
      <c r="GWC4" s="462"/>
      <c r="GWD4" s="462"/>
      <c r="GWE4" s="462"/>
      <c r="GWF4" s="462"/>
      <c r="GWG4" s="462"/>
      <c r="GWH4" s="462"/>
      <c r="GWI4" s="462"/>
      <c r="GWJ4" s="462"/>
      <c r="GWK4" s="462"/>
      <c r="GWL4" s="462"/>
      <c r="GWM4" s="462"/>
      <c r="GWN4" s="462"/>
      <c r="GWO4" s="462"/>
      <c r="GWP4" s="462"/>
      <c r="GWQ4" s="462"/>
      <c r="GWR4" s="462"/>
      <c r="GWS4" s="462"/>
      <c r="GWT4" s="462"/>
      <c r="GWU4" s="462"/>
      <c r="GWV4" s="462"/>
      <c r="GWW4" s="462"/>
      <c r="GWX4" s="462"/>
      <c r="GWY4" s="462"/>
      <c r="GWZ4" s="462"/>
      <c r="GXA4" s="462"/>
      <c r="GXB4" s="462"/>
      <c r="GXC4" s="462"/>
      <c r="GXD4" s="462"/>
      <c r="GXE4" s="462"/>
      <c r="GXF4" s="462"/>
      <c r="GXG4" s="462"/>
      <c r="GXH4" s="462"/>
      <c r="GXI4" s="462"/>
      <c r="GXJ4" s="462"/>
      <c r="GXK4" s="462"/>
      <c r="GXL4" s="462"/>
      <c r="GXM4" s="462"/>
      <c r="GXN4" s="462"/>
      <c r="GXO4" s="462"/>
      <c r="GXP4" s="462"/>
      <c r="GXQ4" s="462"/>
      <c r="GXR4" s="462"/>
      <c r="GXS4" s="462"/>
      <c r="GXT4" s="462"/>
      <c r="GXU4" s="462"/>
      <c r="GXV4" s="462"/>
      <c r="GXW4" s="462"/>
      <c r="GXX4" s="462"/>
      <c r="GXY4" s="462"/>
      <c r="GXZ4" s="462"/>
      <c r="GYA4" s="462"/>
      <c r="GYB4" s="462"/>
      <c r="GYC4" s="462"/>
      <c r="GYD4" s="462"/>
      <c r="GYE4" s="462"/>
      <c r="GYF4" s="462"/>
      <c r="GYG4" s="462"/>
      <c r="GYH4" s="462"/>
      <c r="GYI4" s="462"/>
      <c r="GYJ4" s="462"/>
      <c r="GYK4" s="462"/>
      <c r="GYL4" s="462"/>
      <c r="GYM4" s="462"/>
      <c r="GYN4" s="462"/>
      <c r="GYO4" s="462"/>
      <c r="GYP4" s="462"/>
      <c r="GYQ4" s="462"/>
      <c r="GYR4" s="462"/>
      <c r="GYS4" s="462"/>
      <c r="GYT4" s="462"/>
      <c r="GYU4" s="462"/>
      <c r="GYV4" s="462"/>
      <c r="GYW4" s="462"/>
      <c r="GYX4" s="462"/>
      <c r="GYY4" s="462"/>
      <c r="GYZ4" s="462"/>
      <c r="GZA4" s="462"/>
      <c r="GZB4" s="462"/>
      <c r="GZC4" s="462"/>
      <c r="GZD4" s="462"/>
      <c r="GZE4" s="462"/>
      <c r="GZF4" s="462"/>
      <c r="GZG4" s="462"/>
      <c r="GZH4" s="462"/>
      <c r="GZI4" s="462"/>
      <c r="GZJ4" s="462"/>
      <c r="GZK4" s="462"/>
      <c r="GZL4" s="462"/>
      <c r="GZM4" s="462"/>
      <c r="GZN4" s="462"/>
      <c r="GZO4" s="462"/>
      <c r="GZP4" s="462"/>
      <c r="GZQ4" s="462"/>
      <c r="GZR4" s="462"/>
      <c r="GZS4" s="462"/>
      <c r="GZT4" s="462"/>
      <c r="GZU4" s="462"/>
      <c r="GZV4" s="462"/>
      <c r="GZW4" s="462"/>
      <c r="GZX4" s="462"/>
      <c r="GZY4" s="462"/>
      <c r="GZZ4" s="462"/>
      <c r="HAA4" s="462"/>
      <c r="HAB4" s="462"/>
      <c r="HAC4" s="462"/>
      <c r="HAD4" s="462"/>
      <c r="HAE4" s="462"/>
      <c r="HAF4" s="462"/>
      <c r="HAG4" s="462"/>
      <c r="HAH4" s="462"/>
      <c r="HAI4" s="462"/>
      <c r="HAJ4" s="462"/>
      <c r="HAK4" s="462"/>
      <c r="HAL4" s="462"/>
      <c r="HAM4" s="462"/>
      <c r="HAN4" s="462"/>
      <c r="HAO4" s="462"/>
      <c r="HAP4" s="462"/>
      <c r="HAQ4" s="462"/>
      <c r="HAR4" s="462"/>
      <c r="HAS4" s="462"/>
      <c r="HAT4" s="462"/>
      <c r="HAU4" s="462"/>
      <c r="HAV4" s="462"/>
      <c r="HAW4" s="462"/>
      <c r="HAX4" s="462"/>
      <c r="HAY4" s="462"/>
      <c r="HAZ4" s="462"/>
      <c r="HBA4" s="462"/>
      <c r="HBB4" s="462"/>
      <c r="HBC4" s="462"/>
      <c r="HBD4" s="462"/>
      <c r="HBE4" s="462"/>
      <c r="HBF4" s="462"/>
      <c r="HBG4" s="462"/>
      <c r="HBH4" s="462"/>
      <c r="HBI4" s="462"/>
      <c r="HBJ4" s="462"/>
      <c r="HBK4" s="462"/>
      <c r="HBL4" s="462"/>
      <c r="HBM4" s="462"/>
      <c r="HBN4" s="462"/>
      <c r="HBO4" s="462"/>
      <c r="HBP4" s="462"/>
      <c r="HBQ4" s="462"/>
      <c r="HBR4" s="462"/>
      <c r="HBS4" s="462"/>
      <c r="HBT4" s="462"/>
      <c r="HBU4" s="462"/>
      <c r="HBV4" s="462"/>
      <c r="HBW4" s="462"/>
      <c r="HBX4" s="462"/>
      <c r="HBY4" s="462"/>
      <c r="HBZ4" s="462"/>
      <c r="HCA4" s="462"/>
      <c r="HCB4" s="462"/>
      <c r="HCC4" s="462"/>
      <c r="HCD4" s="462"/>
      <c r="HCE4" s="462"/>
      <c r="HCF4" s="462"/>
      <c r="HCG4" s="462"/>
      <c r="HCH4" s="462"/>
      <c r="HCI4" s="462"/>
      <c r="HCJ4" s="462"/>
      <c r="HCK4" s="462"/>
      <c r="HCL4" s="462"/>
      <c r="HCM4" s="462"/>
      <c r="HCN4" s="462"/>
      <c r="HCO4" s="462"/>
      <c r="HCP4" s="462"/>
      <c r="HCQ4" s="462"/>
      <c r="HCR4" s="462"/>
      <c r="HCS4" s="462"/>
      <c r="HCT4" s="462"/>
      <c r="HCU4" s="462"/>
      <c r="HCV4" s="462"/>
      <c r="HCW4" s="462"/>
      <c r="HCX4" s="462"/>
      <c r="HCY4" s="462"/>
      <c r="HCZ4" s="462"/>
      <c r="HDA4" s="462"/>
      <c r="HDB4" s="462"/>
      <c r="HDC4" s="462"/>
      <c r="HDD4" s="462"/>
      <c r="HDE4" s="462"/>
      <c r="HDF4" s="462"/>
      <c r="HDG4" s="462"/>
      <c r="HDH4" s="462"/>
      <c r="HDI4" s="462"/>
      <c r="HDJ4" s="462"/>
      <c r="HDK4" s="462"/>
      <c r="HDL4" s="462"/>
      <c r="HDM4" s="462"/>
      <c r="HDN4" s="462"/>
      <c r="HDO4" s="462"/>
      <c r="HDP4" s="462"/>
      <c r="HDQ4" s="462"/>
      <c r="HDR4" s="462"/>
      <c r="HDS4" s="462"/>
      <c r="HDT4" s="462"/>
      <c r="HDU4" s="462"/>
      <c r="HDV4" s="462"/>
      <c r="HDW4" s="462"/>
      <c r="HDX4" s="462"/>
      <c r="HDY4" s="462"/>
      <c r="HDZ4" s="462"/>
      <c r="HEA4" s="462"/>
      <c r="HEB4" s="462"/>
      <c r="HEC4" s="462"/>
      <c r="HED4" s="462"/>
      <c r="HEE4" s="462"/>
      <c r="HEF4" s="462"/>
      <c r="HEG4" s="462"/>
      <c r="HEH4" s="462"/>
      <c r="HEI4" s="462"/>
      <c r="HEJ4" s="462"/>
      <c r="HEK4" s="462"/>
      <c r="HEL4" s="462"/>
      <c r="HEM4" s="462"/>
      <c r="HEN4" s="462"/>
      <c r="HEO4" s="462"/>
      <c r="HEP4" s="462"/>
      <c r="HEQ4" s="462"/>
      <c r="HER4" s="462"/>
      <c r="HES4" s="462"/>
      <c r="HET4" s="462"/>
      <c r="HEU4" s="462"/>
      <c r="HEV4" s="462"/>
      <c r="HEW4" s="462"/>
      <c r="HEX4" s="462"/>
      <c r="HEY4" s="462"/>
      <c r="HEZ4" s="462"/>
      <c r="HFA4" s="462"/>
      <c r="HFB4" s="462"/>
      <c r="HFC4" s="462"/>
      <c r="HFD4" s="462"/>
      <c r="HFE4" s="462"/>
      <c r="HFF4" s="462"/>
      <c r="HFG4" s="462"/>
      <c r="HFH4" s="462"/>
      <c r="HFI4" s="462"/>
      <c r="HFJ4" s="462"/>
      <c r="HFK4" s="462"/>
      <c r="HFL4" s="462"/>
      <c r="HFM4" s="462"/>
      <c r="HFN4" s="462"/>
      <c r="HFO4" s="462"/>
      <c r="HFP4" s="462"/>
      <c r="HFQ4" s="462"/>
      <c r="HFR4" s="462"/>
      <c r="HFS4" s="462"/>
      <c r="HFT4" s="462"/>
      <c r="HFU4" s="462"/>
      <c r="HFV4" s="462"/>
      <c r="HFW4" s="462"/>
      <c r="HFX4" s="462"/>
      <c r="HFY4" s="462"/>
      <c r="HFZ4" s="462"/>
      <c r="HGA4" s="462"/>
      <c r="HGB4" s="462"/>
      <c r="HGC4" s="462"/>
      <c r="HGD4" s="462"/>
      <c r="HGE4" s="462"/>
      <c r="HGF4" s="462"/>
      <c r="HGG4" s="462"/>
      <c r="HGH4" s="462"/>
      <c r="HGI4" s="462"/>
      <c r="HGJ4" s="462"/>
      <c r="HGK4" s="462"/>
      <c r="HGL4" s="462"/>
      <c r="HGM4" s="462"/>
      <c r="HGN4" s="462"/>
      <c r="HGO4" s="462"/>
      <c r="HGP4" s="462"/>
      <c r="HGQ4" s="462"/>
      <c r="HGR4" s="462"/>
      <c r="HGS4" s="462"/>
      <c r="HGT4" s="462"/>
      <c r="HGU4" s="462"/>
      <c r="HGV4" s="462"/>
      <c r="HGW4" s="462"/>
      <c r="HGX4" s="462"/>
      <c r="HGY4" s="462"/>
      <c r="HGZ4" s="462"/>
      <c r="HHA4" s="462"/>
      <c r="HHB4" s="462"/>
      <c r="HHC4" s="462"/>
      <c r="HHD4" s="462"/>
      <c r="HHE4" s="462"/>
      <c r="HHF4" s="462"/>
      <c r="HHG4" s="462"/>
      <c r="HHH4" s="462"/>
      <c r="HHI4" s="462"/>
      <c r="HHJ4" s="462"/>
      <c r="HHK4" s="462"/>
      <c r="HHL4" s="462"/>
      <c r="HHM4" s="462"/>
      <c r="HHN4" s="462"/>
      <c r="HHO4" s="462"/>
      <c r="HHP4" s="462"/>
      <c r="HHQ4" s="462"/>
      <c r="HHR4" s="462"/>
      <c r="HHS4" s="462"/>
      <c r="HHT4" s="462"/>
      <c r="HHU4" s="462"/>
      <c r="HHV4" s="462"/>
      <c r="HHW4" s="462"/>
      <c r="HHX4" s="462"/>
      <c r="HHY4" s="462"/>
      <c r="HHZ4" s="462"/>
      <c r="HIA4" s="462"/>
      <c r="HIB4" s="462"/>
      <c r="HIC4" s="462"/>
      <c r="HID4" s="462"/>
      <c r="HIE4" s="462"/>
      <c r="HIF4" s="462"/>
      <c r="HIG4" s="462"/>
      <c r="HIH4" s="462"/>
      <c r="HII4" s="462"/>
      <c r="HIJ4" s="462"/>
      <c r="HIK4" s="462"/>
      <c r="HIL4" s="462"/>
      <c r="HIM4" s="462"/>
      <c r="HIN4" s="462"/>
      <c r="HIO4" s="462"/>
      <c r="HIP4" s="462"/>
      <c r="HIQ4" s="462"/>
      <c r="HIR4" s="462"/>
      <c r="HIS4" s="462"/>
      <c r="HIT4" s="462"/>
      <c r="HIU4" s="462"/>
      <c r="HIV4" s="462"/>
      <c r="HIW4" s="462"/>
      <c r="HIX4" s="462"/>
      <c r="HIY4" s="462"/>
      <c r="HIZ4" s="462"/>
      <c r="HJA4" s="462"/>
      <c r="HJB4" s="462"/>
      <c r="HJC4" s="462"/>
      <c r="HJD4" s="462"/>
      <c r="HJE4" s="462"/>
      <c r="HJF4" s="462"/>
      <c r="HJG4" s="462"/>
      <c r="HJH4" s="462"/>
      <c r="HJI4" s="462"/>
      <c r="HJJ4" s="462"/>
      <c r="HJK4" s="462"/>
      <c r="HJL4" s="462"/>
      <c r="HJM4" s="462"/>
      <c r="HJN4" s="462"/>
      <c r="HJO4" s="462"/>
      <c r="HJP4" s="462"/>
      <c r="HJQ4" s="462"/>
      <c r="HJR4" s="462"/>
      <c r="HJS4" s="462"/>
      <c r="HJT4" s="462"/>
      <c r="HJU4" s="462"/>
      <c r="HJV4" s="462"/>
      <c r="HJW4" s="462"/>
      <c r="HJX4" s="462"/>
      <c r="HJY4" s="462"/>
      <c r="HJZ4" s="462"/>
      <c r="HKA4" s="462"/>
      <c r="HKB4" s="462"/>
      <c r="HKC4" s="462"/>
      <c r="HKD4" s="462"/>
      <c r="HKE4" s="462"/>
      <c r="HKF4" s="462"/>
      <c r="HKG4" s="462"/>
      <c r="HKH4" s="462"/>
      <c r="HKI4" s="462"/>
      <c r="HKJ4" s="462"/>
      <c r="HKK4" s="462"/>
      <c r="HKL4" s="462"/>
      <c r="HKM4" s="462"/>
      <c r="HKN4" s="462"/>
      <c r="HKO4" s="462"/>
      <c r="HKP4" s="462"/>
      <c r="HKQ4" s="462"/>
      <c r="HKR4" s="462"/>
      <c r="HKS4" s="462"/>
      <c r="HKT4" s="462"/>
      <c r="HKU4" s="462"/>
      <c r="HKV4" s="462"/>
      <c r="HKW4" s="462"/>
      <c r="HKX4" s="462"/>
      <c r="HKY4" s="462"/>
      <c r="HKZ4" s="462"/>
      <c r="HLA4" s="462"/>
      <c r="HLB4" s="462"/>
      <c r="HLC4" s="462"/>
      <c r="HLD4" s="462"/>
      <c r="HLE4" s="462"/>
      <c r="HLF4" s="462"/>
      <c r="HLG4" s="462"/>
      <c r="HLH4" s="462"/>
      <c r="HLI4" s="462"/>
      <c r="HLJ4" s="462"/>
      <c r="HLK4" s="462"/>
      <c r="HLL4" s="462"/>
      <c r="HLM4" s="462"/>
      <c r="HLN4" s="462"/>
      <c r="HLO4" s="462"/>
      <c r="HLP4" s="462"/>
      <c r="HLQ4" s="462"/>
      <c r="HLR4" s="462"/>
      <c r="HLS4" s="462"/>
      <c r="HLT4" s="462"/>
      <c r="HLU4" s="462"/>
      <c r="HLV4" s="462"/>
      <c r="HLW4" s="462"/>
      <c r="HLX4" s="462"/>
      <c r="HLY4" s="462"/>
      <c r="HLZ4" s="462"/>
      <c r="HMA4" s="462"/>
      <c r="HMB4" s="462"/>
      <c r="HMC4" s="462"/>
      <c r="HMD4" s="462"/>
      <c r="HME4" s="462"/>
      <c r="HMF4" s="462"/>
      <c r="HMG4" s="462"/>
      <c r="HMH4" s="462"/>
      <c r="HMI4" s="462"/>
      <c r="HMJ4" s="462"/>
      <c r="HMK4" s="462"/>
      <c r="HML4" s="462"/>
      <c r="HMM4" s="462"/>
      <c r="HMN4" s="462"/>
      <c r="HMO4" s="462"/>
      <c r="HMP4" s="462"/>
      <c r="HMQ4" s="462"/>
      <c r="HMR4" s="462"/>
      <c r="HMS4" s="462"/>
      <c r="HMT4" s="462"/>
      <c r="HMU4" s="462"/>
      <c r="HMV4" s="462"/>
      <c r="HMW4" s="462"/>
      <c r="HMX4" s="462"/>
      <c r="HMY4" s="462"/>
      <c r="HMZ4" s="462"/>
      <c r="HNA4" s="462"/>
      <c r="HNB4" s="462"/>
      <c r="HNC4" s="462"/>
      <c r="HND4" s="462"/>
      <c r="HNE4" s="462"/>
      <c r="HNF4" s="462"/>
      <c r="HNG4" s="462"/>
      <c r="HNH4" s="462"/>
      <c r="HNI4" s="462"/>
      <c r="HNJ4" s="462"/>
      <c r="HNK4" s="462"/>
      <c r="HNL4" s="462"/>
      <c r="HNM4" s="462"/>
      <c r="HNN4" s="462"/>
      <c r="HNO4" s="462"/>
      <c r="HNP4" s="462"/>
      <c r="HNQ4" s="462"/>
      <c r="HNR4" s="462"/>
      <c r="HNS4" s="462"/>
      <c r="HNT4" s="462"/>
      <c r="HNU4" s="462"/>
      <c r="HNV4" s="462"/>
      <c r="HNW4" s="462"/>
      <c r="HNX4" s="462"/>
      <c r="HNY4" s="462"/>
      <c r="HNZ4" s="462"/>
      <c r="HOA4" s="462"/>
      <c r="HOB4" s="462"/>
      <c r="HOC4" s="462"/>
      <c r="HOD4" s="462"/>
      <c r="HOE4" s="462"/>
      <c r="HOF4" s="462"/>
      <c r="HOG4" s="462"/>
      <c r="HOH4" s="462"/>
      <c r="HOI4" s="462"/>
      <c r="HOJ4" s="462"/>
      <c r="HOK4" s="462"/>
      <c r="HOL4" s="462"/>
      <c r="HOM4" s="462"/>
      <c r="HON4" s="462"/>
      <c r="HOO4" s="462"/>
      <c r="HOP4" s="462"/>
      <c r="HOQ4" s="462"/>
      <c r="HOR4" s="462"/>
      <c r="HOS4" s="462"/>
      <c r="HOT4" s="462"/>
      <c r="HOU4" s="462"/>
      <c r="HOV4" s="462"/>
      <c r="HOW4" s="462"/>
      <c r="HOX4" s="462"/>
      <c r="HOY4" s="462"/>
      <c r="HOZ4" s="462"/>
      <c r="HPA4" s="462"/>
      <c r="HPB4" s="462"/>
      <c r="HPC4" s="462"/>
      <c r="HPD4" s="462"/>
      <c r="HPE4" s="462"/>
      <c r="HPF4" s="462"/>
      <c r="HPG4" s="462"/>
      <c r="HPH4" s="462"/>
      <c r="HPI4" s="462"/>
      <c r="HPJ4" s="462"/>
      <c r="HPK4" s="462"/>
      <c r="HPL4" s="462"/>
      <c r="HPM4" s="462"/>
      <c r="HPN4" s="462"/>
      <c r="HPO4" s="462"/>
      <c r="HPP4" s="462"/>
      <c r="HPQ4" s="462"/>
      <c r="HPR4" s="462"/>
      <c r="HPS4" s="462"/>
      <c r="HPT4" s="462"/>
      <c r="HPU4" s="462"/>
      <c r="HPV4" s="462"/>
      <c r="HPW4" s="462"/>
      <c r="HPX4" s="462"/>
      <c r="HPY4" s="462"/>
      <c r="HPZ4" s="462"/>
      <c r="HQA4" s="462"/>
      <c r="HQB4" s="462"/>
      <c r="HQC4" s="462"/>
      <c r="HQD4" s="462"/>
      <c r="HQE4" s="462"/>
      <c r="HQF4" s="462"/>
      <c r="HQG4" s="462"/>
      <c r="HQH4" s="462"/>
      <c r="HQI4" s="462"/>
      <c r="HQJ4" s="462"/>
      <c r="HQK4" s="462"/>
      <c r="HQL4" s="462"/>
      <c r="HQM4" s="462"/>
      <c r="HQN4" s="462"/>
      <c r="HQO4" s="462"/>
      <c r="HQP4" s="462"/>
      <c r="HQQ4" s="462"/>
      <c r="HQR4" s="462"/>
      <c r="HQS4" s="462"/>
      <c r="HQT4" s="462"/>
      <c r="HQU4" s="462"/>
      <c r="HQV4" s="462"/>
      <c r="HQW4" s="462"/>
      <c r="HQX4" s="462"/>
      <c r="HQY4" s="462"/>
      <c r="HQZ4" s="462"/>
      <c r="HRA4" s="462"/>
      <c r="HRB4" s="462"/>
      <c r="HRC4" s="462"/>
      <c r="HRD4" s="462"/>
      <c r="HRE4" s="462"/>
      <c r="HRF4" s="462"/>
      <c r="HRG4" s="462"/>
      <c r="HRH4" s="462"/>
      <c r="HRI4" s="462"/>
      <c r="HRJ4" s="462"/>
      <c r="HRK4" s="462"/>
      <c r="HRL4" s="462"/>
      <c r="HRM4" s="462"/>
      <c r="HRN4" s="462"/>
      <c r="HRO4" s="462"/>
      <c r="HRP4" s="462"/>
      <c r="HRQ4" s="462"/>
      <c r="HRR4" s="462"/>
      <c r="HRS4" s="462"/>
      <c r="HRT4" s="462"/>
      <c r="HRU4" s="462"/>
      <c r="HRV4" s="462"/>
      <c r="HRW4" s="462"/>
      <c r="HRX4" s="462"/>
      <c r="HRY4" s="462"/>
      <c r="HRZ4" s="462"/>
      <c r="HSA4" s="462"/>
      <c r="HSB4" s="462"/>
      <c r="HSC4" s="462"/>
      <c r="HSD4" s="462"/>
      <c r="HSE4" s="462"/>
      <c r="HSF4" s="462"/>
      <c r="HSG4" s="462"/>
      <c r="HSH4" s="462"/>
      <c r="HSI4" s="462"/>
      <c r="HSJ4" s="462"/>
      <c r="HSK4" s="462"/>
      <c r="HSL4" s="462"/>
      <c r="HSM4" s="462"/>
      <c r="HSN4" s="462"/>
      <c r="HSO4" s="462"/>
      <c r="HSP4" s="462"/>
      <c r="HSQ4" s="462"/>
      <c r="HSR4" s="462"/>
      <c r="HSS4" s="462"/>
      <c r="HST4" s="462"/>
      <c r="HSU4" s="462"/>
      <c r="HSV4" s="462"/>
      <c r="HSW4" s="462"/>
      <c r="HSX4" s="462"/>
      <c r="HSY4" s="462"/>
      <c r="HSZ4" s="462"/>
      <c r="HTA4" s="462"/>
      <c r="HTB4" s="462"/>
      <c r="HTC4" s="462"/>
      <c r="HTD4" s="462"/>
      <c r="HTE4" s="462"/>
      <c r="HTF4" s="462"/>
      <c r="HTG4" s="462"/>
      <c r="HTH4" s="462"/>
      <c r="HTI4" s="462"/>
      <c r="HTJ4" s="462"/>
      <c r="HTK4" s="462"/>
      <c r="HTL4" s="462"/>
      <c r="HTM4" s="462"/>
      <c r="HTN4" s="462"/>
      <c r="HTO4" s="462"/>
      <c r="HTP4" s="462"/>
      <c r="HTQ4" s="462"/>
      <c r="HTR4" s="462"/>
      <c r="HTS4" s="462"/>
      <c r="HTT4" s="462"/>
      <c r="HTU4" s="462"/>
      <c r="HTV4" s="462"/>
      <c r="HTW4" s="462"/>
      <c r="HTX4" s="462"/>
      <c r="HTY4" s="462"/>
      <c r="HTZ4" s="462"/>
      <c r="HUA4" s="462"/>
      <c r="HUB4" s="462"/>
      <c r="HUC4" s="462"/>
      <c r="HUD4" s="462"/>
      <c r="HUE4" s="462"/>
      <c r="HUF4" s="462"/>
      <c r="HUG4" s="462"/>
      <c r="HUH4" s="462"/>
      <c r="HUI4" s="462"/>
      <c r="HUJ4" s="462"/>
      <c r="HUK4" s="462"/>
      <c r="HUL4" s="462"/>
      <c r="HUM4" s="462"/>
      <c r="HUN4" s="462"/>
      <c r="HUO4" s="462"/>
      <c r="HUP4" s="462"/>
      <c r="HUQ4" s="462"/>
      <c r="HUR4" s="462"/>
      <c r="HUS4" s="462"/>
      <c r="HUT4" s="462"/>
      <c r="HUU4" s="462"/>
      <c r="HUV4" s="462"/>
      <c r="HUW4" s="462"/>
      <c r="HUX4" s="462"/>
      <c r="HUY4" s="462"/>
      <c r="HUZ4" s="462"/>
      <c r="HVA4" s="462"/>
      <c r="HVB4" s="462"/>
      <c r="HVC4" s="462"/>
      <c r="HVD4" s="462"/>
      <c r="HVE4" s="462"/>
      <c r="HVF4" s="462"/>
      <c r="HVG4" s="462"/>
      <c r="HVH4" s="462"/>
      <c r="HVI4" s="462"/>
      <c r="HVJ4" s="462"/>
      <c r="HVK4" s="462"/>
      <c r="HVL4" s="462"/>
      <c r="HVM4" s="462"/>
      <c r="HVN4" s="462"/>
      <c r="HVO4" s="462"/>
      <c r="HVP4" s="462"/>
      <c r="HVQ4" s="462"/>
      <c r="HVR4" s="462"/>
      <c r="HVS4" s="462"/>
      <c r="HVT4" s="462"/>
      <c r="HVU4" s="462"/>
      <c r="HVV4" s="462"/>
      <c r="HVW4" s="462"/>
      <c r="HVX4" s="462"/>
      <c r="HVY4" s="462"/>
      <c r="HVZ4" s="462"/>
      <c r="HWA4" s="462"/>
      <c r="HWB4" s="462"/>
      <c r="HWC4" s="462"/>
      <c r="HWD4" s="462"/>
      <c r="HWE4" s="462"/>
      <c r="HWF4" s="462"/>
      <c r="HWG4" s="462"/>
      <c r="HWH4" s="462"/>
      <c r="HWI4" s="462"/>
      <c r="HWJ4" s="462"/>
      <c r="HWK4" s="462"/>
      <c r="HWL4" s="462"/>
      <c r="HWM4" s="462"/>
      <c r="HWN4" s="462"/>
      <c r="HWO4" s="462"/>
      <c r="HWP4" s="462"/>
      <c r="HWQ4" s="462"/>
      <c r="HWR4" s="462"/>
      <c r="HWS4" s="462"/>
      <c r="HWT4" s="462"/>
      <c r="HWU4" s="462"/>
      <c r="HWV4" s="462"/>
      <c r="HWW4" s="462"/>
      <c r="HWX4" s="462"/>
      <c r="HWY4" s="462"/>
      <c r="HWZ4" s="462"/>
      <c r="HXA4" s="462"/>
      <c r="HXB4" s="462"/>
      <c r="HXC4" s="462"/>
      <c r="HXD4" s="462"/>
      <c r="HXE4" s="462"/>
      <c r="HXF4" s="462"/>
      <c r="HXG4" s="462"/>
      <c r="HXH4" s="462"/>
      <c r="HXI4" s="462"/>
      <c r="HXJ4" s="462"/>
      <c r="HXK4" s="462"/>
      <c r="HXL4" s="462"/>
      <c r="HXM4" s="462"/>
      <c r="HXN4" s="462"/>
      <c r="HXO4" s="462"/>
      <c r="HXP4" s="462"/>
      <c r="HXQ4" s="462"/>
      <c r="HXR4" s="462"/>
      <c r="HXS4" s="462"/>
      <c r="HXT4" s="462"/>
      <c r="HXU4" s="462"/>
      <c r="HXV4" s="462"/>
      <c r="HXW4" s="462"/>
      <c r="HXX4" s="462"/>
      <c r="HXY4" s="462"/>
      <c r="HXZ4" s="462"/>
      <c r="HYA4" s="462"/>
      <c r="HYB4" s="462"/>
      <c r="HYC4" s="462"/>
      <c r="HYD4" s="462"/>
      <c r="HYE4" s="462"/>
      <c r="HYF4" s="462"/>
      <c r="HYG4" s="462"/>
      <c r="HYH4" s="462"/>
      <c r="HYI4" s="462"/>
      <c r="HYJ4" s="462"/>
      <c r="HYK4" s="462"/>
      <c r="HYL4" s="462"/>
      <c r="HYM4" s="462"/>
      <c r="HYN4" s="462"/>
      <c r="HYO4" s="462"/>
      <c r="HYP4" s="462"/>
      <c r="HYQ4" s="462"/>
      <c r="HYR4" s="462"/>
      <c r="HYS4" s="462"/>
      <c r="HYT4" s="462"/>
      <c r="HYU4" s="462"/>
      <c r="HYV4" s="462"/>
      <c r="HYW4" s="462"/>
      <c r="HYX4" s="462"/>
      <c r="HYY4" s="462"/>
      <c r="HYZ4" s="462"/>
      <c r="HZA4" s="462"/>
      <c r="HZB4" s="462"/>
      <c r="HZC4" s="462"/>
      <c r="HZD4" s="462"/>
      <c r="HZE4" s="462"/>
      <c r="HZF4" s="462"/>
      <c r="HZG4" s="462"/>
      <c r="HZH4" s="462"/>
      <c r="HZI4" s="462"/>
      <c r="HZJ4" s="462"/>
      <c r="HZK4" s="462"/>
      <c r="HZL4" s="462"/>
      <c r="HZM4" s="462"/>
      <c r="HZN4" s="462"/>
      <c r="HZO4" s="462"/>
      <c r="HZP4" s="462"/>
      <c r="HZQ4" s="462"/>
      <c r="HZR4" s="462"/>
      <c r="HZS4" s="462"/>
      <c r="HZT4" s="462"/>
      <c r="HZU4" s="462"/>
      <c r="HZV4" s="462"/>
      <c r="HZW4" s="462"/>
      <c r="HZX4" s="462"/>
      <c r="HZY4" s="462"/>
      <c r="HZZ4" s="462"/>
      <c r="IAA4" s="462"/>
      <c r="IAB4" s="462"/>
      <c r="IAC4" s="462"/>
      <c r="IAD4" s="462"/>
      <c r="IAE4" s="462"/>
      <c r="IAF4" s="462"/>
      <c r="IAG4" s="462"/>
      <c r="IAH4" s="462"/>
      <c r="IAI4" s="462"/>
      <c r="IAJ4" s="462"/>
      <c r="IAK4" s="462"/>
      <c r="IAL4" s="462"/>
      <c r="IAM4" s="462"/>
      <c r="IAN4" s="462"/>
      <c r="IAO4" s="462"/>
      <c r="IAP4" s="462"/>
      <c r="IAQ4" s="462"/>
      <c r="IAR4" s="462"/>
      <c r="IAS4" s="462"/>
      <c r="IAT4" s="462"/>
      <c r="IAU4" s="462"/>
      <c r="IAV4" s="462"/>
      <c r="IAW4" s="462"/>
      <c r="IAX4" s="462"/>
      <c r="IAY4" s="462"/>
      <c r="IAZ4" s="462"/>
      <c r="IBA4" s="462"/>
      <c r="IBB4" s="462"/>
      <c r="IBC4" s="462"/>
      <c r="IBD4" s="462"/>
      <c r="IBE4" s="462"/>
      <c r="IBF4" s="462"/>
      <c r="IBG4" s="462"/>
      <c r="IBH4" s="462"/>
      <c r="IBI4" s="462"/>
      <c r="IBJ4" s="462"/>
      <c r="IBK4" s="462"/>
      <c r="IBL4" s="462"/>
      <c r="IBM4" s="462"/>
      <c r="IBN4" s="462"/>
      <c r="IBO4" s="462"/>
      <c r="IBP4" s="462"/>
      <c r="IBQ4" s="462"/>
      <c r="IBR4" s="462"/>
      <c r="IBS4" s="462"/>
      <c r="IBT4" s="462"/>
      <c r="IBU4" s="462"/>
      <c r="IBV4" s="462"/>
      <c r="IBW4" s="462"/>
      <c r="IBX4" s="462"/>
      <c r="IBY4" s="462"/>
      <c r="IBZ4" s="462"/>
      <c r="ICA4" s="462"/>
      <c r="ICB4" s="462"/>
      <c r="ICC4" s="462"/>
      <c r="ICD4" s="462"/>
      <c r="ICE4" s="462"/>
      <c r="ICF4" s="462"/>
      <c r="ICG4" s="462"/>
      <c r="ICH4" s="462"/>
      <c r="ICI4" s="462"/>
      <c r="ICJ4" s="462"/>
      <c r="ICK4" s="462"/>
      <c r="ICL4" s="462"/>
      <c r="ICM4" s="462"/>
      <c r="ICN4" s="462"/>
      <c r="ICO4" s="462"/>
      <c r="ICP4" s="462"/>
      <c r="ICQ4" s="462"/>
      <c r="ICR4" s="462"/>
      <c r="ICS4" s="462"/>
      <c r="ICT4" s="462"/>
      <c r="ICU4" s="462"/>
      <c r="ICV4" s="462"/>
      <c r="ICW4" s="462"/>
      <c r="ICX4" s="462"/>
      <c r="ICY4" s="462"/>
      <c r="ICZ4" s="462"/>
      <c r="IDA4" s="462"/>
      <c r="IDB4" s="462"/>
      <c r="IDC4" s="462"/>
      <c r="IDD4" s="462"/>
      <c r="IDE4" s="462"/>
      <c r="IDF4" s="462"/>
      <c r="IDG4" s="462"/>
      <c r="IDH4" s="462"/>
      <c r="IDI4" s="462"/>
      <c r="IDJ4" s="462"/>
      <c r="IDK4" s="462"/>
      <c r="IDL4" s="462"/>
      <c r="IDM4" s="462"/>
      <c r="IDN4" s="462"/>
      <c r="IDO4" s="462"/>
      <c r="IDP4" s="462"/>
      <c r="IDQ4" s="462"/>
      <c r="IDR4" s="462"/>
      <c r="IDS4" s="462"/>
      <c r="IDT4" s="462"/>
      <c r="IDU4" s="462"/>
      <c r="IDV4" s="462"/>
      <c r="IDW4" s="462"/>
      <c r="IDX4" s="462"/>
      <c r="IDY4" s="462"/>
      <c r="IDZ4" s="462"/>
      <c r="IEA4" s="462"/>
      <c r="IEB4" s="462"/>
      <c r="IEC4" s="462"/>
      <c r="IED4" s="462"/>
      <c r="IEE4" s="462"/>
      <c r="IEF4" s="462"/>
      <c r="IEG4" s="462"/>
      <c r="IEH4" s="462"/>
      <c r="IEI4" s="462"/>
      <c r="IEJ4" s="462"/>
      <c r="IEK4" s="462"/>
      <c r="IEL4" s="462"/>
      <c r="IEM4" s="462"/>
      <c r="IEN4" s="462"/>
      <c r="IEO4" s="462"/>
      <c r="IEP4" s="462"/>
      <c r="IEQ4" s="462"/>
      <c r="IER4" s="462"/>
      <c r="IES4" s="462"/>
      <c r="IET4" s="462"/>
      <c r="IEU4" s="462"/>
      <c r="IEV4" s="462"/>
      <c r="IEW4" s="462"/>
      <c r="IEX4" s="462"/>
      <c r="IEY4" s="462"/>
      <c r="IEZ4" s="462"/>
      <c r="IFA4" s="462"/>
      <c r="IFB4" s="462"/>
      <c r="IFC4" s="462"/>
      <c r="IFD4" s="462"/>
      <c r="IFE4" s="462"/>
      <c r="IFF4" s="462"/>
      <c r="IFG4" s="462"/>
      <c r="IFH4" s="462"/>
      <c r="IFI4" s="462"/>
      <c r="IFJ4" s="462"/>
      <c r="IFK4" s="462"/>
      <c r="IFL4" s="462"/>
      <c r="IFM4" s="462"/>
      <c r="IFN4" s="462"/>
      <c r="IFO4" s="462"/>
      <c r="IFP4" s="462"/>
      <c r="IFQ4" s="462"/>
      <c r="IFR4" s="462"/>
      <c r="IFS4" s="462"/>
      <c r="IFT4" s="462"/>
      <c r="IFU4" s="462"/>
      <c r="IFV4" s="462"/>
      <c r="IFW4" s="462"/>
      <c r="IFX4" s="462"/>
      <c r="IFY4" s="462"/>
      <c r="IFZ4" s="462"/>
      <c r="IGA4" s="462"/>
      <c r="IGB4" s="462"/>
      <c r="IGC4" s="462"/>
      <c r="IGD4" s="462"/>
      <c r="IGE4" s="462"/>
      <c r="IGF4" s="462"/>
      <c r="IGG4" s="462"/>
      <c r="IGH4" s="462"/>
      <c r="IGI4" s="462"/>
      <c r="IGJ4" s="462"/>
      <c r="IGK4" s="462"/>
      <c r="IGL4" s="462"/>
      <c r="IGM4" s="462"/>
      <c r="IGN4" s="462"/>
      <c r="IGO4" s="462"/>
      <c r="IGP4" s="462"/>
      <c r="IGQ4" s="462"/>
      <c r="IGR4" s="462"/>
      <c r="IGS4" s="462"/>
      <c r="IGT4" s="462"/>
      <c r="IGU4" s="462"/>
      <c r="IGV4" s="462"/>
      <c r="IGW4" s="462"/>
      <c r="IGX4" s="462"/>
      <c r="IGY4" s="462"/>
      <c r="IGZ4" s="462"/>
      <c r="IHA4" s="462"/>
      <c r="IHB4" s="462"/>
      <c r="IHC4" s="462"/>
      <c r="IHD4" s="462"/>
      <c r="IHE4" s="462"/>
      <c r="IHF4" s="462"/>
      <c r="IHG4" s="462"/>
      <c r="IHH4" s="462"/>
      <c r="IHI4" s="462"/>
      <c r="IHJ4" s="462"/>
      <c r="IHK4" s="462"/>
      <c r="IHL4" s="462"/>
      <c r="IHM4" s="462"/>
      <c r="IHN4" s="462"/>
      <c r="IHO4" s="462"/>
      <c r="IHP4" s="462"/>
      <c r="IHQ4" s="462"/>
      <c r="IHR4" s="462"/>
      <c r="IHS4" s="462"/>
      <c r="IHT4" s="462"/>
      <c r="IHU4" s="462"/>
      <c r="IHV4" s="462"/>
      <c r="IHW4" s="462"/>
      <c r="IHX4" s="462"/>
      <c r="IHY4" s="462"/>
      <c r="IHZ4" s="462"/>
      <c r="IIA4" s="462"/>
      <c r="IIB4" s="462"/>
      <c r="IIC4" s="462"/>
      <c r="IID4" s="462"/>
      <c r="IIE4" s="462"/>
      <c r="IIF4" s="462"/>
      <c r="IIG4" s="462"/>
      <c r="IIH4" s="462"/>
      <c r="III4" s="462"/>
      <c r="IIJ4" s="462"/>
      <c r="IIK4" s="462"/>
      <c r="IIL4" s="462"/>
      <c r="IIM4" s="462"/>
      <c r="IIN4" s="462"/>
      <c r="IIO4" s="462"/>
      <c r="IIP4" s="462"/>
      <c r="IIQ4" s="462"/>
      <c r="IIR4" s="462"/>
      <c r="IIS4" s="462"/>
      <c r="IIT4" s="462"/>
      <c r="IIU4" s="462"/>
      <c r="IIV4" s="462"/>
      <c r="IIW4" s="462"/>
      <c r="IIX4" s="462"/>
      <c r="IIY4" s="462"/>
      <c r="IIZ4" s="462"/>
      <c r="IJA4" s="462"/>
      <c r="IJB4" s="462"/>
      <c r="IJC4" s="462"/>
      <c r="IJD4" s="462"/>
      <c r="IJE4" s="462"/>
      <c r="IJF4" s="462"/>
      <c r="IJG4" s="462"/>
      <c r="IJH4" s="462"/>
      <c r="IJI4" s="462"/>
      <c r="IJJ4" s="462"/>
      <c r="IJK4" s="462"/>
      <c r="IJL4" s="462"/>
      <c r="IJM4" s="462"/>
      <c r="IJN4" s="462"/>
      <c r="IJO4" s="462"/>
      <c r="IJP4" s="462"/>
      <c r="IJQ4" s="462"/>
      <c r="IJR4" s="462"/>
      <c r="IJS4" s="462"/>
      <c r="IJT4" s="462"/>
      <c r="IJU4" s="462"/>
      <c r="IJV4" s="462"/>
      <c r="IJW4" s="462"/>
      <c r="IJX4" s="462"/>
      <c r="IJY4" s="462"/>
      <c r="IJZ4" s="462"/>
      <c r="IKA4" s="462"/>
      <c r="IKB4" s="462"/>
      <c r="IKC4" s="462"/>
      <c r="IKD4" s="462"/>
      <c r="IKE4" s="462"/>
      <c r="IKF4" s="462"/>
      <c r="IKG4" s="462"/>
      <c r="IKH4" s="462"/>
      <c r="IKI4" s="462"/>
      <c r="IKJ4" s="462"/>
      <c r="IKK4" s="462"/>
      <c r="IKL4" s="462"/>
      <c r="IKM4" s="462"/>
      <c r="IKN4" s="462"/>
      <c r="IKO4" s="462"/>
      <c r="IKP4" s="462"/>
      <c r="IKQ4" s="462"/>
      <c r="IKR4" s="462"/>
      <c r="IKS4" s="462"/>
      <c r="IKT4" s="462"/>
      <c r="IKU4" s="462"/>
      <c r="IKV4" s="462"/>
      <c r="IKW4" s="462"/>
      <c r="IKX4" s="462"/>
      <c r="IKY4" s="462"/>
      <c r="IKZ4" s="462"/>
      <c r="ILA4" s="462"/>
      <c r="ILB4" s="462"/>
      <c r="ILC4" s="462"/>
      <c r="ILD4" s="462"/>
      <c r="ILE4" s="462"/>
      <c r="ILF4" s="462"/>
      <c r="ILG4" s="462"/>
      <c r="ILH4" s="462"/>
      <c r="ILI4" s="462"/>
      <c r="ILJ4" s="462"/>
      <c r="ILK4" s="462"/>
      <c r="ILL4" s="462"/>
      <c r="ILM4" s="462"/>
      <c r="ILN4" s="462"/>
      <c r="ILO4" s="462"/>
      <c r="ILP4" s="462"/>
      <c r="ILQ4" s="462"/>
      <c r="ILR4" s="462"/>
      <c r="ILS4" s="462"/>
      <c r="ILT4" s="462"/>
      <c r="ILU4" s="462"/>
      <c r="ILV4" s="462"/>
      <c r="ILW4" s="462"/>
      <c r="ILX4" s="462"/>
      <c r="ILY4" s="462"/>
      <c r="ILZ4" s="462"/>
      <c r="IMA4" s="462"/>
      <c r="IMB4" s="462"/>
      <c r="IMC4" s="462"/>
      <c r="IMD4" s="462"/>
      <c r="IME4" s="462"/>
      <c r="IMF4" s="462"/>
      <c r="IMG4" s="462"/>
      <c r="IMH4" s="462"/>
      <c r="IMI4" s="462"/>
      <c r="IMJ4" s="462"/>
      <c r="IMK4" s="462"/>
      <c r="IML4" s="462"/>
      <c r="IMM4" s="462"/>
      <c r="IMN4" s="462"/>
      <c r="IMO4" s="462"/>
      <c r="IMP4" s="462"/>
      <c r="IMQ4" s="462"/>
      <c r="IMR4" s="462"/>
      <c r="IMS4" s="462"/>
      <c r="IMT4" s="462"/>
      <c r="IMU4" s="462"/>
      <c r="IMV4" s="462"/>
      <c r="IMW4" s="462"/>
      <c r="IMX4" s="462"/>
      <c r="IMY4" s="462"/>
      <c r="IMZ4" s="462"/>
      <c r="INA4" s="462"/>
      <c r="INB4" s="462"/>
      <c r="INC4" s="462"/>
      <c r="IND4" s="462"/>
      <c r="INE4" s="462"/>
      <c r="INF4" s="462"/>
      <c r="ING4" s="462"/>
      <c r="INH4" s="462"/>
      <c r="INI4" s="462"/>
      <c r="INJ4" s="462"/>
      <c r="INK4" s="462"/>
      <c r="INL4" s="462"/>
      <c r="INM4" s="462"/>
      <c r="INN4" s="462"/>
      <c r="INO4" s="462"/>
      <c r="INP4" s="462"/>
      <c r="INQ4" s="462"/>
      <c r="INR4" s="462"/>
      <c r="INS4" s="462"/>
      <c r="INT4" s="462"/>
      <c r="INU4" s="462"/>
      <c r="INV4" s="462"/>
      <c r="INW4" s="462"/>
      <c r="INX4" s="462"/>
      <c r="INY4" s="462"/>
      <c r="INZ4" s="462"/>
      <c r="IOA4" s="462"/>
      <c r="IOB4" s="462"/>
      <c r="IOC4" s="462"/>
      <c r="IOD4" s="462"/>
      <c r="IOE4" s="462"/>
      <c r="IOF4" s="462"/>
      <c r="IOG4" s="462"/>
      <c r="IOH4" s="462"/>
      <c r="IOI4" s="462"/>
      <c r="IOJ4" s="462"/>
      <c r="IOK4" s="462"/>
      <c r="IOL4" s="462"/>
      <c r="IOM4" s="462"/>
      <c r="ION4" s="462"/>
      <c r="IOO4" s="462"/>
      <c r="IOP4" s="462"/>
      <c r="IOQ4" s="462"/>
      <c r="IOR4" s="462"/>
      <c r="IOS4" s="462"/>
      <c r="IOT4" s="462"/>
      <c r="IOU4" s="462"/>
      <c r="IOV4" s="462"/>
      <c r="IOW4" s="462"/>
      <c r="IOX4" s="462"/>
      <c r="IOY4" s="462"/>
      <c r="IOZ4" s="462"/>
      <c r="IPA4" s="462"/>
      <c r="IPB4" s="462"/>
      <c r="IPC4" s="462"/>
      <c r="IPD4" s="462"/>
      <c r="IPE4" s="462"/>
      <c r="IPF4" s="462"/>
      <c r="IPG4" s="462"/>
      <c r="IPH4" s="462"/>
      <c r="IPI4" s="462"/>
      <c r="IPJ4" s="462"/>
      <c r="IPK4" s="462"/>
      <c r="IPL4" s="462"/>
      <c r="IPM4" s="462"/>
      <c r="IPN4" s="462"/>
      <c r="IPO4" s="462"/>
      <c r="IPP4" s="462"/>
      <c r="IPQ4" s="462"/>
      <c r="IPR4" s="462"/>
      <c r="IPS4" s="462"/>
      <c r="IPT4" s="462"/>
      <c r="IPU4" s="462"/>
      <c r="IPV4" s="462"/>
      <c r="IPW4" s="462"/>
      <c r="IPX4" s="462"/>
      <c r="IPY4" s="462"/>
      <c r="IPZ4" s="462"/>
      <c r="IQA4" s="462"/>
      <c r="IQB4" s="462"/>
      <c r="IQC4" s="462"/>
      <c r="IQD4" s="462"/>
      <c r="IQE4" s="462"/>
      <c r="IQF4" s="462"/>
      <c r="IQG4" s="462"/>
      <c r="IQH4" s="462"/>
      <c r="IQI4" s="462"/>
      <c r="IQJ4" s="462"/>
      <c r="IQK4" s="462"/>
      <c r="IQL4" s="462"/>
      <c r="IQM4" s="462"/>
      <c r="IQN4" s="462"/>
      <c r="IQO4" s="462"/>
      <c r="IQP4" s="462"/>
      <c r="IQQ4" s="462"/>
      <c r="IQR4" s="462"/>
      <c r="IQS4" s="462"/>
      <c r="IQT4" s="462"/>
      <c r="IQU4" s="462"/>
      <c r="IQV4" s="462"/>
      <c r="IQW4" s="462"/>
      <c r="IQX4" s="462"/>
      <c r="IQY4" s="462"/>
      <c r="IQZ4" s="462"/>
      <c r="IRA4" s="462"/>
      <c r="IRB4" s="462"/>
      <c r="IRC4" s="462"/>
      <c r="IRD4" s="462"/>
      <c r="IRE4" s="462"/>
      <c r="IRF4" s="462"/>
      <c r="IRG4" s="462"/>
      <c r="IRH4" s="462"/>
      <c r="IRI4" s="462"/>
      <c r="IRJ4" s="462"/>
      <c r="IRK4" s="462"/>
      <c r="IRL4" s="462"/>
      <c r="IRM4" s="462"/>
      <c r="IRN4" s="462"/>
      <c r="IRO4" s="462"/>
      <c r="IRP4" s="462"/>
      <c r="IRQ4" s="462"/>
      <c r="IRR4" s="462"/>
      <c r="IRS4" s="462"/>
      <c r="IRT4" s="462"/>
      <c r="IRU4" s="462"/>
      <c r="IRV4" s="462"/>
      <c r="IRW4" s="462"/>
      <c r="IRX4" s="462"/>
      <c r="IRY4" s="462"/>
      <c r="IRZ4" s="462"/>
      <c r="ISA4" s="462"/>
      <c r="ISB4" s="462"/>
      <c r="ISC4" s="462"/>
      <c r="ISD4" s="462"/>
      <c r="ISE4" s="462"/>
      <c r="ISF4" s="462"/>
      <c r="ISG4" s="462"/>
      <c r="ISH4" s="462"/>
      <c r="ISI4" s="462"/>
      <c r="ISJ4" s="462"/>
      <c r="ISK4" s="462"/>
      <c r="ISL4" s="462"/>
      <c r="ISM4" s="462"/>
      <c r="ISN4" s="462"/>
      <c r="ISO4" s="462"/>
      <c r="ISP4" s="462"/>
      <c r="ISQ4" s="462"/>
      <c r="ISR4" s="462"/>
      <c r="ISS4" s="462"/>
      <c r="IST4" s="462"/>
      <c r="ISU4" s="462"/>
      <c r="ISV4" s="462"/>
      <c r="ISW4" s="462"/>
      <c r="ISX4" s="462"/>
      <c r="ISY4" s="462"/>
      <c r="ISZ4" s="462"/>
      <c r="ITA4" s="462"/>
      <c r="ITB4" s="462"/>
      <c r="ITC4" s="462"/>
      <c r="ITD4" s="462"/>
      <c r="ITE4" s="462"/>
      <c r="ITF4" s="462"/>
      <c r="ITG4" s="462"/>
      <c r="ITH4" s="462"/>
      <c r="ITI4" s="462"/>
      <c r="ITJ4" s="462"/>
      <c r="ITK4" s="462"/>
      <c r="ITL4" s="462"/>
      <c r="ITM4" s="462"/>
      <c r="ITN4" s="462"/>
      <c r="ITO4" s="462"/>
      <c r="ITP4" s="462"/>
      <c r="ITQ4" s="462"/>
      <c r="ITR4" s="462"/>
      <c r="ITS4" s="462"/>
      <c r="ITT4" s="462"/>
      <c r="ITU4" s="462"/>
      <c r="ITV4" s="462"/>
      <c r="ITW4" s="462"/>
      <c r="ITX4" s="462"/>
      <c r="ITY4" s="462"/>
      <c r="ITZ4" s="462"/>
      <c r="IUA4" s="462"/>
      <c r="IUB4" s="462"/>
      <c r="IUC4" s="462"/>
      <c r="IUD4" s="462"/>
      <c r="IUE4" s="462"/>
      <c r="IUF4" s="462"/>
      <c r="IUG4" s="462"/>
      <c r="IUH4" s="462"/>
      <c r="IUI4" s="462"/>
      <c r="IUJ4" s="462"/>
      <c r="IUK4" s="462"/>
      <c r="IUL4" s="462"/>
      <c r="IUM4" s="462"/>
      <c r="IUN4" s="462"/>
      <c r="IUO4" s="462"/>
      <c r="IUP4" s="462"/>
      <c r="IUQ4" s="462"/>
      <c r="IUR4" s="462"/>
      <c r="IUS4" s="462"/>
      <c r="IUT4" s="462"/>
      <c r="IUU4" s="462"/>
      <c r="IUV4" s="462"/>
      <c r="IUW4" s="462"/>
      <c r="IUX4" s="462"/>
      <c r="IUY4" s="462"/>
      <c r="IUZ4" s="462"/>
      <c r="IVA4" s="462"/>
      <c r="IVB4" s="462"/>
      <c r="IVC4" s="462"/>
      <c r="IVD4" s="462"/>
      <c r="IVE4" s="462"/>
      <c r="IVF4" s="462"/>
      <c r="IVG4" s="462"/>
      <c r="IVH4" s="462"/>
      <c r="IVI4" s="462"/>
      <c r="IVJ4" s="462"/>
      <c r="IVK4" s="462"/>
      <c r="IVL4" s="462"/>
      <c r="IVM4" s="462"/>
      <c r="IVN4" s="462"/>
      <c r="IVO4" s="462"/>
      <c r="IVP4" s="462"/>
      <c r="IVQ4" s="462"/>
      <c r="IVR4" s="462"/>
      <c r="IVS4" s="462"/>
      <c r="IVT4" s="462"/>
      <c r="IVU4" s="462"/>
      <c r="IVV4" s="462"/>
      <c r="IVW4" s="462"/>
      <c r="IVX4" s="462"/>
      <c r="IVY4" s="462"/>
      <c r="IVZ4" s="462"/>
      <c r="IWA4" s="462"/>
      <c r="IWB4" s="462"/>
      <c r="IWC4" s="462"/>
      <c r="IWD4" s="462"/>
      <c r="IWE4" s="462"/>
      <c r="IWF4" s="462"/>
      <c r="IWG4" s="462"/>
      <c r="IWH4" s="462"/>
      <c r="IWI4" s="462"/>
      <c r="IWJ4" s="462"/>
      <c r="IWK4" s="462"/>
      <c r="IWL4" s="462"/>
      <c r="IWM4" s="462"/>
      <c r="IWN4" s="462"/>
      <c r="IWO4" s="462"/>
      <c r="IWP4" s="462"/>
      <c r="IWQ4" s="462"/>
      <c r="IWR4" s="462"/>
      <c r="IWS4" s="462"/>
      <c r="IWT4" s="462"/>
      <c r="IWU4" s="462"/>
      <c r="IWV4" s="462"/>
      <c r="IWW4" s="462"/>
      <c r="IWX4" s="462"/>
      <c r="IWY4" s="462"/>
      <c r="IWZ4" s="462"/>
      <c r="IXA4" s="462"/>
      <c r="IXB4" s="462"/>
      <c r="IXC4" s="462"/>
      <c r="IXD4" s="462"/>
      <c r="IXE4" s="462"/>
      <c r="IXF4" s="462"/>
      <c r="IXG4" s="462"/>
      <c r="IXH4" s="462"/>
      <c r="IXI4" s="462"/>
      <c r="IXJ4" s="462"/>
      <c r="IXK4" s="462"/>
      <c r="IXL4" s="462"/>
      <c r="IXM4" s="462"/>
      <c r="IXN4" s="462"/>
      <c r="IXO4" s="462"/>
      <c r="IXP4" s="462"/>
      <c r="IXQ4" s="462"/>
      <c r="IXR4" s="462"/>
      <c r="IXS4" s="462"/>
      <c r="IXT4" s="462"/>
      <c r="IXU4" s="462"/>
      <c r="IXV4" s="462"/>
      <c r="IXW4" s="462"/>
      <c r="IXX4" s="462"/>
      <c r="IXY4" s="462"/>
      <c r="IXZ4" s="462"/>
      <c r="IYA4" s="462"/>
      <c r="IYB4" s="462"/>
      <c r="IYC4" s="462"/>
      <c r="IYD4" s="462"/>
      <c r="IYE4" s="462"/>
      <c r="IYF4" s="462"/>
      <c r="IYG4" s="462"/>
      <c r="IYH4" s="462"/>
      <c r="IYI4" s="462"/>
      <c r="IYJ4" s="462"/>
      <c r="IYK4" s="462"/>
      <c r="IYL4" s="462"/>
      <c r="IYM4" s="462"/>
      <c r="IYN4" s="462"/>
      <c r="IYO4" s="462"/>
      <c r="IYP4" s="462"/>
      <c r="IYQ4" s="462"/>
      <c r="IYR4" s="462"/>
      <c r="IYS4" s="462"/>
      <c r="IYT4" s="462"/>
      <c r="IYU4" s="462"/>
      <c r="IYV4" s="462"/>
      <c r="IYW4" s="462"/>
      <c r="IYX4" s="462"/>
      <c r="IYY4" s="462"/>
      <c r="IYZ4" s="462"/>
      <c r="IZA4" s="462"/>
      <c r="IZB4" s="462"/>
      <c r="IZC4" s="462"/>
      <c r="IZD4" s="462"/>
      <c r="IZE4" s="462"/>
      <c r="IZF4" s="462"/>
      <c r="IZG4" s="462"/>
      <c r="IZH4" s="462"/>
      <c r="IZI4" s="462"/>
      <c r="IZJ4" s="462"/>
      <c r="IZK4" s="462"/>
      <c r="IZL4" s="462"/>
      <c r="IZM4" s="462"/>
      <c r="IZN4" s="462"/>
      <c r="IZO4" s="462"/>
      <c r="IZP4" s="462"/>
      <c r="IZQ4" s="462"/>
      <c r="IZR4" s="462"/>
      <c r="IZS4" s="462"/>
      <c r="IZT4" s="462"/>
      <c r="IZU4" s="462"/>
      <c r="IZV4" s="462"/>
      <c r="IZW4" s="462"/>
      <c r="IZX4" s="462"/>
      <c r="IZY4" s="462"/>
      <c r="IZZ4" s="462"/>
      <c r="JAA4" s="462"/>
      <c r="JAB4" s="462"/>
      <c r="JAC4" s="462"/>
      <c r="JAD4" s="462"/>
      <c r="JAE4" s="462"/>
      <c r="JAF4" s="462"/>
      <c r="JAG4" s="462"/>
      <c r="JAH4" s="462"/>
      <c r="JAI4" s="462"/>
      <c r="JAJ4" s="462"/>
      <c r="JAK4" s="462"/>
      <c r="JAL4" s="462"/>
      <c r="JAM4" s="462"/>
      <c r="JAN4" s="462"/>
      <c r="JAO4" s="462"/>
      <c r="JAP4" s="462"/>
      <c r="JAQ4" s="462"/>
      <c r="JAR4" s="462"/>
      <c r="JAS4" s="462"/>
      <c r="JAT4" s="462"/>
      <c r="JAU4" s="462"/>
      <c r="JAV4" s="462"/>
      <c r="JAW4" s="462"/>
      <c r="JAX4" s="462"/>
      <c r="JAY4" s="462"/>
      <c r="JAZ4" s="462"/>
      <c r="JBA4" s="462"/>
      <c r="JBB4" s="462"/>
      <c r="JBC4" s="462"/>
      <c r="JBD4" s="462"/>
      <c r="JBE4" s="462"/>
      <c r="JBF4" s="462"/>
      <c r="JBG4" s="462"/>
      <c r="JBH4" s="462"/>
      <c r="JBI4" s="462"/>
      <c r="JBJ4" s="462"/>
      <c r="JBK4" s="462"/>
      <c r="JBL4" s="462"/>
      <c r="JBM4" s="462"/>
      <c r="JBN4" s="462"/>
      <c r="JBO4" s="462"/>
      <c r="JBP4" s="462"/>
      <c r="JBQ4" s="462"/>
      <c r="JBR4" s="462"/>
      <c r="JBS4" s="462"/>
      <c r="JBT4" s="462"/>
      <c r="JBU4" s="462"/>
      <c r="JBV4" s="462"/>
      <c r="JBW4" s="462"/>
      <c r="JBX4" s="462"/>
      <c r="JBY4" s="462"/>
      <c r="JBZ4" s="462"/>
      <c r="JCA4" s="462"/>
      <c r="JCB4" s="462"/>
      <c r="JCC4" s="462"/>
      <c r="JCD4" s="462"/>
      <c r="JCE4" s="462"/>
      <c r="JCF4" s="462"/>
      <c r="JCG4" s="462"/>
      <c r="JCH4" s="462"/>
      <c r="JCI4" s="462"/>
      <c r="JCJ4" s="462"/>
      <c r="JCK4" s="462"/>
      <c r="JCL4" s="462"/>
      <c r="JCM4" s="462"/>
      <c r="JCN4" s="462"/>
      <c r="JCO4" s="462"/>
      <c r="JCP4" s="462"/>
      <c r="JCQ4" s="462"/>
      <c r="JCR4" s="462"/>
      <c r="JCS4" s="462"/>
      <c r="JCT4" s="462"/>
      <c r="JCU4" s="462"/>
      <c r="JCV4" s="462"/>
      <c r="JCW4" s="462"/>
      <c r="JCX4" s="462"/>
      <c r="JCY4" s="462"/>
      <c r="JCZ4" s="462"/>
      <c r="JDA4" s="462"/>
      <c r="JDB4" s="462"/>
      <c r="JDC4" s="462"/>
      <c r="JDD4" s="462"/>
      <c r="JDE4" s="462"/>
      <c r="JDF4" s="462"/>
      <c r="JDG4" s="462"/>
      <c r="JDH4" s="462"/>
      <c r="JDI4" s="462"/>
      <c r="JDJ4" s="462"/>
      <c r="JDK4" s="462"/>
      <c r="JDL4" s="462"/>
      <c r="JDM4" s="462"/>
      <c r="JDN4" s="462"/>
      <c r="JDO4" s="462"/>
      <c r="JDP4" s="462"/>
      <c r="JDQ4" s="462"/>
      <c r="JDR4" s="462"/>
      <c r="JDS4" s="462"/>
      <c r="JDT4" s="462"/>
      <c r="JDU4" s="462"/>
      <c r="JDV4" s="462"/>
      <c r="JDW4" s="462"/>
      <c r="JDX4" s="462"/>
      <c r="JDY4" s="462"/>
      <c r="JDZ4" s="462"/>
      <c r="JEA4" s="462"/>
      <c r="JEB4" s="462"/>
      <c r="JEC4" s="462"/>
      <c r="JED4" s="462"/>
      <c r="JEE4" s="462"/>
      <c r="JEF4" s="462"/>
      <c r="JEG4" s="462"/>
      <c r="JEH4" s="462"/>
      <c r="JEI4" s="462"/>
      <c r="JEJ4" s="462"/>
      <c r="JEK4" s="462"/>
      <c r="JEL4" s="462"/>
      <c r="JEM4" s="462"/>
      <c r="JEN4" s="462"/>
      <c r="JEO4" s="462"/>
      <c r="JEP4" s="462"/>
      <c r="JEQ4" s="462"/>
      <c r="JER4" s="462"/>
      <c r="JES4" s="462"/>
      <c r="JET4" s="462"/>
      <c r="JEU4" s="462"/>
      <c r="JEV4" s="462"/>
      <c r="JEW4" s="462"/>
      <c r="JEX4" s="462"/>
      <c r="JEY4" s="462"/>
      <c r="JEZ4" s="462"/>
      <c r="JFA4" s="462"/>
      <c r="JFB4" s="462"/>
      <c r="JFC4" s="462"/>
      <c r="JFD4" s="462"/>
      <c r="JFE4" s="462"/>
      <c r="JFF4" s="462"/>
      <c r="JFG4" s="462"/>
      <c r="JFH4" s="462"/>
      <c r="JFI4" s="462"/>
      <c r="JFJ4" s="462"/>
      <c r="JFK4" s="462"/>
      <c r="JFL4" s="462"/>
      <c r="JFM4" s="462"/>
      <c r="JFN4" s="462"/>
      <c r="JFO4" s="462"/>
      <c r="JFP4" s="462"/>
      <c r="JFQ4" s="462"/>
      <c r="JFR4" s="462"/>
      <c r="JFS4" s="462"/>
      <c r="JFT4" s="462"/>
      <c r="JFU4" s="462"/>
      <c r="JFV4" s="462"/>
      <c r="JFW4" s="462"/>
      <c r="JFX4" s="462"/>
      <c r="JFY4" s="462"/>
      <c r="JFZ4" s="462"/>
      <c r="JGA4" s="462"/>
      <c r="JGB4" s="462"/>
      <c r="JGC4" s="462"/>
      <c r="JGD4" s="462"/>
      <c r="JGE4" s="462"/>
      <c r="JGF4" s="462"/>
      <c r="JGG4" s="462"/>
      <c r="JGH4" s="462"/>
      <c r="JGI4" s="462"/>
      <c r="JGJ4" s="462"/>
      <c r="JGK4" s="462"/>
      <c r="JGL4" s="462"/>
      <c r="JGM4" s="462"/>
      <c r="JGN4" s="462"/>
      <c r="JGO4" s="462"/>
      <c r="JGP4" s="462"/>
      <c r="JGQ4" s="462"/>
      <c r="JGR4" s="462"/>
      <c r="JGS4" s="462"/>
      <c r="JGT4" s="462"/>
      <c r="JGU4" s="462"/>
      <c r="JGV4" s="462"/>
      <c r="JGW4" s="462"/>
      <c r="JGX4" s="462"/>
      <c r="JGY4" s="462"/>
      <c r="JGZ4" s="462"/>
      <c r="JHA4" s="462"/>
      <c r="JHB4" s="462"/>
      <c r="JHC4" s="462"/>
      <c r="JHD4" s="462"/>
      <c r="JHE4" s="462"/>
      <c r="JHF4" s="462"/>
      <c r="JHG4" s="462"/>
      <c r="JHH4" s="462"/>
      <c r="JHI4" s="462"/>
      <c r="JHJ4" s="462"/>
      <c r="JHK4" s="462"/>
      <c r="JHL4" s="462"/>
      <c r="JHM4" s="462"/>
      <c r="JHN4" s="462"/>
      <c r="JHO4" s="462"/>
      <c r="JHP4" s="462"/>
      <c r="JHQ4" s="462"/>
      <c r="JHR4" s="462"/>
      <c r="JHS4" s="462"/>
      <c r="JHT4" s="462"/>
      <c r="JHU4" s="462"/>
      <c r="JHV4" s="462"/>
      <c r="JHW4" s="462"/>
      <c r="JHX4" s="462"/>
      <c r="JHY4" s="462"/>
      <c r="JHZ4" s="462"/>
      <c r="JIA4" s="462"/>
      <c r="JIB4" s="462"/>
      <c r="JIC4" s="462"/>
      <c r="JID4" s="462"/>
      <c r="JIE4" s="462"/>
      <c r="JIF4" s="462"/>
      <c r="JIG4" s="462"/>
      <c r="JIH4" s="462"/>
      <c r="JII4" s="462"/>
      <c r="JIJ4" s="462"/>
      <c r="JIK4" s="462"/>
      <c r="JIL4" s="462"/>
      <c r="JIM4" s="462"/>
      <c r="JIN4" s="462"/>
      <c r="JIO4" s="462"/>
      <c r="JIP4" s="462"/>
      <c r="JIQ4" s="462"/>
      <c r="JIR4" s="462"/>
      <c r="JIS4" s="462"/>
      <c r="JIT4" s="462"/>
      <c r="JIU4" s="462"/>
      <c r="JIV4" s="462"/>
      <c r="JIW4" s="462"/>
      <c r="JIX4" s="462"/>
      <c r="JIY4" s="462"/>
      <c r="JIZ4" s="462"/>
      <c r="JJA4" s="462"/>
      <c r="JJB4" s="462"/>
      <c r="JJC4" s="462"/>
      <c r="JJD4" s="462"/>
      <c r="JJE4" s="462"/>
      <c r="JJF4" s="462"/>
      <c r="JJG4" s="462"/>
      <c r="JJH4" s="462"/>
      <c r="JJI4" s="462"/>
      <c r="JJJ4" s="462"/>
      <c r="JJK4" s="462"/>
      <c r="JJL4" s="462"/>
      <c r="JJM4" s="462"/>
      <c r="JJN4" s="462"/>
      <c r="JJO4" s="462"/>
      <c r="JJP4" s="462"/>
      <c r="JJQ4" s="462"/>
      <c r="JJR4" s="462"/>
      <c r="JJS4" s="462"/>
      <c r="JJT4" s="462"/>
      <c r="JJU4" s="462"/>
      <c r="JJV4" s="462"/>
      <c r="JJW4" s="462"/>
      <c r="JJX4" s="462"/>
      <c r="JJY4" s="462"/>
      <c r="JJZ4" s="462"/>
      <c r="JKA4" s="462"/>
      <c r="JKB4" s="462"/>
      <c r="JKC4" s="462"/>
      <c r="JKD4" s="462"/>
      <c r="JKE4" s="462"/>
      <c r="JKF4" s="462"/>
      <c r="JKG4" s="462"/>
      <c r="JKH4" s="462"/>
      <c r="JKI4" s="462"/>
      <c r="JKJ4" s="462"/>
      <c r="JKK4" s="462"/>
      <c r="JKL4" s="462"/>
      <c r="JKM4" s="462"/>
      <c r="JKN4" s="462"/>
      <c r="JKO4" s="462"/>
      <c r="JKP4" s="462"/>
      <c r="JKQ4" s="462"/>
      <c r="JKR4" s="462"/>
      <c r="JKS4" s="462"/>
      <c r="JKT4" s="462"/>
      <c r="JKU4" s="462"/>
      <c r="JKV4" s="462"/>
      <c r="JKW4" s="462"/>
      <c r="JKX4" s="462"/>
      <c r="JKY4" s="462"/>
      <c r="JKZ4" s="462"/>
      <c r="JLA4" s="462"/>
      <c r="JLB4" s="462"/>
      <c r="JLC4" s="462"/>
      <c r="JLD4" s="462"/>
      <c r="JLE4" s="462"/>
      <c r="JLF4" s="462"/>
      <c r="JLG4" s="462"/>
      <c r="JLH4" s="462"/>
      <c r="JLI4" s="462"/>
      <c r="JLJ4" s="462"/>
      <c r="JLK4" s="462"/>
      <c r="JLL4" s="462"/>
      <c r="JLM4" s="462"/>
      <c r="JLN4" s="462"/>
      <c r="JLO4" s="462"/>
      <c r="JLP4" s="462"/>
      <c r="JLQ4" s="462"/>
      <c r="JLR4" s="462"/>
      <c r="JLS4" s="462"/>
      <c r="JLT4" s="462"/>
      <c r="JLU4" s="462"/>
      <c r="JLV4" s="462"/>
      <c r="JLW4" s="462"/>
      <c r="JLX4" s="462"/>
      <c r="JLY4" s="462"/>
      <c r="JLZ4" s="462"/>
      <c r="JMA4" s="462"/>
      <c r="JMB4" s="462"/>
      <c r="JMC4" s="462"/>
      <c r="JMD4" s="462"/>
      <c r="JME4" s="462"/>
      <c r="JMF4" s="462"/>
      <c r="JMG4" s="462"/>
      <c r="JMH4" s="462"/>
      <c r="JMI4" s="462"/>
      <c r="JMJ4" s="462"/>
      <c r="JMK4" s="462"/>
      <c r="JML4" s="462"/>
      <c r="JMM4" s="462"/>
      <c r="JMN4" s="462"/>
      <c r="JMO4" s="462"/>
      <c r="JMP4" s="462"/>
      <c r="JMQ4" s="462"/>
      <c r="JMR4" s="462"/>
      <c r="JMS4" s="462"/>
      <c r="JMT4" s="462"/>
      <c r="JMU4" s="462"/>
      <c r="JMV4" s="462"/>
      <c r="JMW4" s="462"/>
      <c r="JMX4" s="462"/>
      <c r="JMY4" s="462"/>
      <c r="JMZ4" s="462"/>
      <c r="JNA4" s="462"/>
      <c r="JNB4" s="462"/>
      <c r="JNC4" s="462"/>
      <c r="JND4" s="462"/>
      <c r="JNE4" s="462"/>
      <c r="JNF4" s="462"/>
      <c r="JNG4" s="462"/>
      <c r="JNH4" s="462"/>
      <c r="JNI4" s="462"/>
      <c r="JNJ4" s="462"/>
      <c r="JNK4" s="462"/>
      <c r="JNL4" s="462"/>
      <c r="JNM4" s="462"/>
      <c r="JNN4" s="462"/>
      <c r="JNO4" s="462"/>
      <c r="JNP4" s="462"/>
      <c r="JNQ4" s="462"/>
      <c r="JNR4" s="462"/>
      <c r="JNS4" s="462"/>
      <c r="JNT4" s="462"/>
      <c r="JNU4" s="462"/>
      <c r="JNV4" s="462"/>
      <c r="JNW4" s="462"/>
      <c r="JNX4" s="462"/>
      <c r="JNY4" s="462"/>
      <c r="JNZ4" s="462"/>
      <c r="JOA4" s="462"/>
      <c r="JOB4" s="462"/>
      <c r="JOC4" s="462"/>
      <c r="JOD4" s="462"/>
      <c r="JOE4" s="462"/>
      <c r="JOF4" s="462"/>
      <c r="JOG4" s="462"/>
      <c r="JOH4" s="462"/>
      <c r="JOI4" s="462"/>
      <c r="JOJ4" s="462"/>
      <c r="JOK4" s="462"/>
      <c r="JOL4" s="462"/>
      <c r="JOM4" s="462"/>
      <c r="JON4" s="462"/>
      <c r="JOO4" s="462"/>
      <c r="JOP4" s="462"/>
      <c r="JOQ4" s="462"/>
      <c r="JOR4" s="462"/>
      <c r="JOS4" s="462"/>
      <c r="JOT4" s="462"/>
      <c r="JOU4" s="462"/>
      <c r="JOV4" s="462"/>
      <c r="JOW4" s="462"/>
      <c r="JOX4" s="462"/>
      <c r="JOY4" s="462"/>
      <c r="JOZ4" s="462"/>
      <c r="JPA4" s="462"/>
      <c r="JPB4" s="462"/>
      <c r="JPC4" s="462"/>
      <c r="JPD4" s="462"/>
      <c r="JPE4" s="462"/>
      <c r="JPF4" s="462"/>
      <c r="JPG4" s="462"/>
      <c r="JPH4" s="462"/>
      <c r="JPI4" s="462"/>
      <c r="JPJ4" s="462"/>
      <c r="JPK4" s="462"/>
      <c r="JPL4" s="462"/>
      <c r="JPM4" s="462"/>
      <c r="JPN4" s="462"/>
      <c r="JPO4" s="462"/>
      <c r="JPP4" s="462"/>
      <c r="JPQ4" s="462"/>
      <c r="JPR4" s="462"/>
      <c r="JPS4" s="462"/>
      <c r="JPT4" s="462"/>
      <c r="JPU4" s="462"/>
      <c r="JPV4" s="462"/>
      <c r="JPW4" s="462"/>
      <c r="JPX4" s="462"/>
      <c r="JPY4" s="462"/>
      <c r="JPZ4" s="462"/>
      <c r="JQA4" s="462"/>
      <c r="JQB4" s="462"/>
      <c r="JQC4" s="462"/>
      <c r="JQD4" s="462"/>
      <c r="JQE4" s="462"/>
      <c r="JQF4" s="462"/>
      <c r="JQG4" s="462"/>
      <c r="JQH4" s="462"/>
      <c r="JQI4" s="462"/>
      <c r="JQJ4" s="462"/>
      <c r="JQK4" s="462"/>
      <c r="JQL4" s="462"/>
      <c r="JQM4" s="462"/>
      <c r="JQN4" s="462"/>
      <c r="JQO4" s="462"/>
      <c r="JQP4" s="462"/>
      <c r="JQQ4" s="462"/>
      <c r="JQR4" s="462"/>
      <c r="JQS4" s="462"/>
      <c r="JQT4" s="462"/>
      <c r="JQU4" s="462"/>
      <c r="JQV4" s="462"/>
      <c r="JQW4" s="462"/>
      <c r="JQX4" s="462"/>
      <c r="JQY4" s="462"/>
      <c r="JQZ4" s="462"/>
      <c r="JRA4" s="462"/>
      <c r="JRB4" s="462"/>
      <c r="JRC4" s="462"/>
      <c r="JRD4" s="462"/>
      <c r="JRE4" s="462"/>
      <c r="JRF4" s="462"/>
      <c r="JRG4" s="462"/>
      <c r="JRH4" s="462"/>
      <c r="JRI4" s="462"/>
      <c r="JRJ4" s="462"/>
      <c r="JRK4" s="462"/>
      <c r="JRL4" s="462"/>
      <c r="JRM4" s="462"/>
      <c r="JRN4" s="462"/>
      <c r="JRO4" s="462"/>
      <c r="JRP4" s="462"/>
      <c r="JRQ4" s="462"/>
      <c r="JRR4" s="462"/>
      <c r="JRS4" s="462"/>
      <c r="JRT4" s="462"/>
      <c r="JRU4" s="462"/>
      <c r="JRV4" s="462"/>
      <c r="JRW4" s="462"/>
      <c r="JRX4" s="462"/>
      <c r="JRY4" s="462"/>
      <c r="JRZ4" s="462"/>
      <c r="JSA4" s="462"/>
      <c r="JSB4" s="462"/>
      <c r="JSC4" s="462"/>
      <c r="JSD4" s="462"/>
      <c r="JSE4" s="462"/>
      <c r="JSF4" s="462"/>
      <c r="JSG4" s="462"/>
      <c r="JSH4" s="462"/>
      <c r="JSI4" s="462"/>
      <c r="JSJ4" s="462"/>
      <c r="JSK4" s="462"/>
      <c r="JSL4" s="462"/>
      <c r="JSM4" s="462"/>
      <c r="JSN4" s="462"/>
      <c r="JSO4" s="462"/>
      <c r="JSP4" s="462"/>
      <c r="JSQ4" s="462"/>
      <c r="JSR4" s="462"/>
      <c r="JSS4" s="462"/>
      <c r="JST4" s="462"/>
      <c r="JSU4" s="462"/>
      <c r="JSV4" s="462"/>
      <c r="JSW4" s="462"/>
      <c r="JSX4" s="462"/>
      <c r="JSY4" s="462"/>
      <c r="JSZ4" s="462"/>
      <c r="JTA4" s="462"/>
      <c r="JTB4" s="462"/>
      <c r="JTC4" s="462"/>
      <c r="JTD4" s="462"/>
      <c r="JTE4" s="462"/>
      <c r="JTF4" s="462"/>
      <c r="JTG4" s="462"/>
      <c r="JTH4" s="462"/>
      <c r="JTI4" s="462"/>
      <c r="JTJ4" s="462"/>
      <c r="JTK4" s="462"/>
      <c r="JTL4" s="462"/>
      <c r="JTM4" s="462"/>
      <c r="JTN4" s="462"/>
      <c r="JTO4" s="462"/>
      <c r="JTP4" s="462"/>
      <c r="JTQ4" s="462"/>
      <c r="JTR4" s="462"/>
      <c r="JTS4" s="462"/>
      <c r="JTT4" s="462"/>
      <c r="JTU4" s="462"/>
      <c r="JTV4" s="462"/>
      <c r="JTW4" s="462"/>
      <c r="JTX4" s="462"/>
      <c r="JTY4" s="462"/>
      <c r="JTZ4" s="462"/>
      <c r="JUA4" s="462"/>
      <c r="JUB4" s="462"/>
      <c r="JUC4" s="462"/>
      <c r="JUD4" s="462"/>
      <c r="JUE4" s="462"/>
      <c r="JUF4" s="462"/>
      <c r="JUG4" s="462"/>
      <c r="JUH4" s="462"/>
      <c r="JUI4" s="462"/>
      <c r="JUJ4" s="462"/>
      <c r="JUK4" s="462"/>
      <c r="JUL4" s="462"/>
      <c r="JUM4" s="462"/>
      <c r="JUN4" s="462"/>
      <c r="JUO4" s="462"/>
      <c r="JUP4" s="462"/>
      <c r="JUQ4" s="462"/>
      <c r="JUR4" s="462"/>
      <c r="JUS4" s="462"/>
      <c r="JUT4" s="462"/>
      <c r="JUU4" s="462"/>
      <c r="JUV4" s="462"/>
      <c r="JUW4" s="462"/>
      <c r="JUX4" s="462"/>
      <c r="JUY4" s="462"/>
      <c r="JUZ4" s="462"/>
      <c r="JVA4" s="462"/>
      <c r="JVB4" s="462"/>
      <c r="JVC4" s="462"/>
      <c r="JVD4" s="462"/>
      <c r="JVE4" s="462"/>
      <c r="JVF4" s="462"/>
      <c r="JVG4" s="462"/>
      <c r="JVH4" s="462"/>
      <c r="JVI4" s="462"/>
      <c r="JVJ4" s="462"/>
      <c r="JVK4" s="462"/>
      <c r="JVL4" s="462"/>
      <c r="JVM4" s="462"/>
      <c r="JVN4" s="462"/>
      <c r="JVO4" s="462"/>
      <c r="JVP4" s="462"/>
      <c r="JVQ4" s="462"/>
      <c r="JVR4" s="462"/>
      <c r="JVS4" s="462"/>
      <c r="JVT4" s="462"/>
      <c r="JVU4" s="462"/>
      <c r="JVV4" s="462"/>
      <c r="JVW4" s="462"/>
      <c r="JVX4" s="462"/>
      <c r="JVY4" s="462"/>
      <c r="JVZ4" s="462"/>
      <c r="JWA4" s="462"/>
      <c r="JWB4" s="462"/>
      <c r="JWC4" s="462"/>
      <c r="JWD4" s="462"/>
      <c r="JWE4" s="462"/>
      <c r="JWF4" s="462"/>
      <c r="JWG4" s="462"/>
      <c r="JWH4" s="462"/>
      <c r="JWI4" s="462"/>
      <c r="JWJ4" s="462"/>
      <c r="JWK4" s="462"/>
      <c r="JWL4" s="462"/>
      <c r="JWM4" s="462"/>
      <c r="JWN4" s="462"/>
      <c r="JWO4" s="462"/>
      <c r="JWP4" s="462"/>
      <c r="JWQ4" s="462"/>
      <c r="JWR4" s="462"/>
      <c r="JWS4" s="462"/>
      <c r="JWT4" s="462"/>
      <c r="JWU4" s="462"/>
      <c r="JWV4" s="462"/>
      <c r="JWW4" s="462"/>
      <c r="JWX4" s="462"/>
      <c r="JWY4" s="462"/>
      <c r="JWZ4" s="462"/>
      <c r="JXA4" s="462"/>
      <c r="JXB4" s="462"/>
      <c r="JXC4" s="462"/>
      <c r="JXD4" s="462"/>
      <c r="JXE4" s="462"/>
      <c r="JXF4" s="462"/>
      <c r="JXG4" s="462"/>
      <c r="JXH4" s="462"/>
      <c r="JXI4" s="462"/>
      <c r="JXJ4" s="462"/>
      <c r="JXK4" s="462"/>
      <c r="JXL4" s="462"/>
      <c r="JXM4" s="462"/>
      <c r="JXN4" s="462"/>
      <c r="JXO4" s="462"/>
      <c r="JXP4" s="462"/>
      <c r="JXQ4" s="462"/>
      <c r="JXR4" s="462"/>
      <c r="JXS4" s="462"/>
      <c r="JXT4" s="462"/>
      <c r="JXU4" s="462"/>
      <c r="JXV4" s="462"/>
      <c r="JXW4" s="462"/>
      <c r="JXX4" s="462"/>
      <c r="JXY4" s="462"/>
      <c r="JXZ4" s="462"/>
      <c r="JYA4" s="462"/>
      <c r="JYB4" s="462"/>
      <c r="JYC4" s="462"/>
      <c r="JYD4" s="462"/>
      <c r="JYE4" s="462"/>
      <c r="JYF4" s="462"/>
      <c r="JYG4" s="462"/>
      <c r="JYH4" s="462"/>
      <c r="JYI4" s="462"/>
      <c r="JYJ4" s="462"/>
      <c r="JYK4" s="462"/>
      <c r="JYL4" s="462"/>
      <c r="JYM4" s="462"/>
      <c r="JYN4" s="462"/>
      <c r="JYO4" s="462"/>
      <c r="JYP4" s="462"/>
      <c r="JYQ4" s="462"/>
      <c r="JYR4" s="462"/>
      <c r="JYS4" s="462"/>
      <c r="JYT4" s="462"/>
      <c r="JYU4" s="462"/>
      <c r="JYV4" s="462"/>
      <c r="JYW4" s="462"/>
      <c r="JYX4" s="462"/>
      <c r="JYY4" s="462"/>
      <c r="JYZ4" s="462"/>
      <c r="JZA4" s="462"/>
      <c r="JZB4" s="462"/>
      <c r="JZC4" s="462"/>
      <c r="JZD4" s="462"/>
      <c r="JZE4" s="462"/>
      <c r="JZF4" s="462"/>
      <c r="JZG4" s="462"/>
      <c r="JZH4" s="462"/>
      <c r="JZI4" s="462"/>
      <c r="JZJ4" s="462"/>
      <c r="JZK4" s="462"/>
      <c r="JZL4" s="462"/>
      <c r="JZM4" s="462"/>
      <c r="JZN4" s="462"/>
      <c r="JZO4" s="462"/>
      <c r="JZP4" s="462"/>
      <c r="JZQ4" s="462"/>
      <c r="JZR4" s="462"/>
      <c r="JZS4" s="462"/>
      <c r="JZT4" s="462"/>
      <c r="JZU4" s="462"/>
      <c r="JZV4" s="462"/>
      <c r="JZW4" s="462"/>
      <c r="JZX4" s="462"/>
      <c r="JZY4" s="462"/>
      <c r="JZZ4" s="462"/>
      <c r="KAA4" s="462"/>
      <c r="KAB4" s="462"/>
      <c r="KAC4" s="462"/>
      <c r="KAD4" s="462"/>
      <c r="KAE4" s="462"/>
      <c r="KAF4" s="462"/>
      <c r="KAG4" s="462"/>
      <c r="KAH4" s="462"/>
      <c r="KAI4" s="462"/>
      <c r="KAJ4" s="462"/>
      <c r="KAK4" s="462"/>
      <c r="KAL4" s="462"/>
      <c r="KAM4" s="462"/>
      <c r="KAN4" s="462"/>
      <c r="KAO4" s="462"/>
      <c r="KAP4" s="462"/>
      <c r="KAQ4" s="462"/>
      <c r="KAR4" s="462"/>
      <c r="KAS4" s="462"/>
      <c r="KAT4" s="462"/>
      <c r="KAU4" s="462"/>
      <c r="KAV4" s="462"/>
      <c r="KAW4" s="462"/>
      <c r="KAX4" s="462"/>
      <c r="KAY4" s="462"/>
      <c r="KAZ4" s="462"/>
      <c r="KBA4" s="462"/>
      <c r="KBB4" s="462"/>
      <c r="KBC4" s="462"/>
      <c r="KBD4" s="462"/>
      <c r="KBE4" s="462"/>
      <c r="KBF4" s="462"/>
      <c r="KBG4" s="462"/>
      <c r="KBH4" s="462"/>
      <c r="KBI4" s="462"/>
      <c r="KBJ4" s="462"/>
      <c r="KBK4" s="462"/>
      <c r="KBL4" s="462"/>
      <c r="KBM4" s="462"/>
      <c r="KBN4" s="462"/>
      <c r="KBO4" s="462"/>
      <c r="KBP4" s="462"/>
      <c r="KBQ4" s="462"/>
      <c r="KBR4" s="462"/>
      <c r="KBS4" s="462"/>
      <c r="KBT4" s="462"/>
      <c r="KBU4" s="462"/>
      <c r="KBV4" s="462"/>
      <c r="KBW4" s="462"/>
      <c r="KBX4" s="462"/>
      <c r="KBY4" s="462"/>
      <c r="KBZ4" s="462"/>
      <c r="KCA4" s="462"/>
      <c r="KCB4" s="462"/>
      <c r="KCC4" s="462"/>
      <c r="KCD4" s="462"/>
      <c r="KCE4" s="462"/>
      <c r="KCF4" s="462"/>
      <c r="KCG4" s="462"/>
      <c r="KCH4" s="462"/>
      <c r="KCI4" s="462"/>
      <c r="KCJ4" s="462"/>
      <c r="KCK4" s="462"/>
      <c r="KCL4" s="462"/>
      <c r="KCM4" s="462"/>
      <c r="KCN4" s="462"/>
      <c r="KCO4" s="462"/>
      <c r="KCP4" s="462"/>
      <c r="KCQ4" s="462"/>
      <c r="KCR4" s="462"/>
      <c r="KCS4" s="462"/>
      <c r="KCT4" s="462"/>
      <c r="KCU4" s="462"/>
      <c r="KCV4" s="462"/>
      <c r="KCW4" s="462"/>
      <c r="KCX4" s="462"/>
      <c r="KCY4" s="462"/>
      <c r="KCZ4" s="462"/>
      <c r="KDA4" s="462"/>
      <c r="KDB4" s="462"/>
      <c r="KDC4" s="462"/>
      <c r="KDD4" s="462"/>
      <c r="KDE4" s="462"/>
      <c r="KDF4" s="462"/>
      <c r="KDG4" s="462"/>
      <c r="KDH4" s="462"/>
      <c r="KDI4" s="462"/>
      <c r="KDJ4" s="462"/>
      <c r="KDK4" s="462"/>
      <c r="KDL4" s="462"/>
      <c r="KDM4" s="462"/>
      <c r="KDN4" s="462"/>
      <c r="KDO4" s="462"/>
      <c r="KDP4" s="462"/>
      <c r="KDQ4" s="462"/>
      <c r="KDR4" s="462"/>
      <c r="KDS4" s="462"/>
      <c r="KDT4" s="462"/>
      <c r="KDU4" s="462"/>
      <c r="KDV4" s="462"/>
      <c r="KDW4" s="462"/>
      <c r="KDX4" s="462"/>
      <c r="KDY4" s="462"/>
      <c r="KDZ4" s="462"/>
      <c r="KEA4" s="462"/>
      <c r="KEB4" s="462"/>
      <c r="KEC4" s="462"/>
      <c r="KED4" s="462"/>
      <c r="KEE4" s="462"/>
      <c r="KEF4" s="462"/>
      <c r="KEG4" s="462"/>
      <c r="KEH4" s="462"/>
      <c r="KEI4" s="462"/>
      <c r="KEJ4" s="462"/>
      <c r="KEK4" s="462"/>
      <c r="KEL4" s="462"/>
      <c r="KEM4" s="462"/>
      <c r="KEN4" s="462"/>
      <c r="KEO4" s="462"/>
      <c r="KEP4" s="462"/>
      <c r="KEQ4" s="462"/>
      <c r="KER4" s="462"/>
      <c r="KES4" s="462"/>
      <c r="KET4" s="462"/>
      <c r="KEU4" s="462"/>
      <c r="KEV4" s="462"/>
      <c r="KEW4" s="462"/>
      <c r="KEX4" s="462"/>
      <c r="KEY4" s="462"/>
      <c r="KEZ4" s="462"/>
      <c r="KFA4" s="462"/>
      <c r="KFB4" s="462"/>
      <c r="KFC4" s="462"/>
      <c r="KFD4" s="462"/>
      <c r="KFE4" s="462"/>
      <c r="KFF4" s="462"/>
      <c r="KFG4" s="462"/>
      <c r="KFH4" s="462"/>
      <c r="KFI4" s="462"/>
      <c r="KFJ4" s="462"/>
      <c r="KFK4" s="462"/>
      <c r="KFL4" s="462"/>
      <c r="KFM4" s="462"/>
      <c r="KFN4" s="462"/>
      <c r="KFO4" s="462"/>
      <c r="KFP4" s="462"/>
      <c r="KFQ4" s="462"/>
      <c r="KFR4" s="462"/>
      <c r="KFS4" s="462"/>
      <c r="KFT4" s="462"/>
      <c r="KFU4" s="462"/>
      <c r="KFV4" s="462"/>
      <c r="KFW4" s="462"/>
      <c r="KFX4" s="462"/>
      <c r="KFY4" s="462"/>
      <c r="KFZ4" s="462"/>
      <c r="KGA4" s="462"/>
      <c r="KGB4" s="462"/>
      <c r="KGC4" s="462"/>
      <c r="KGD4" s="462"/>
      <c r="KGE4" s="462"/>
      <c r="KGF4" s="462"/>
      <c r="KGG4" s="462"/>
      <c r="KGH4" s="462"/>
      <c r="KGI4" s="462"/>
      <c r="KGJ4" s="462"/>
      <c r="KGK4" s="462"/>
      <c r="KGL4" s="462"/>
      <c r="KGM4" s="462"/>
      <c r="KGN4" s="462"/>
      <c r="KGO4" s="462"/>
      <c r="KGP4" s="462"/>
      <c r="KGQ4" s="462"/>
      <c r="KGR4" s="462"/>
      <c r="KGS4" s="462"/>
      <c r="KGT4" s="462"/>
      <c r="KGU4" s="462"/>
      <c r="KGV4" s="462"/>
      <c r="KGW4" s="462"/>
      <c r="KGX4" s="462"/>
      <c r="KGY4" s="462"/>
      <c r="KGZ4" s="462"/>
      <c r="KHA4" s="462"/>
      <c r="KHB4" s="462"/>
      <c r="KHC4" s="462"/>
      <c r="KHD4" s="462"/>
      <c r="KHE4" s="462"/>
      <c r="KHF4" s="462"/>
      <c r="KHG4" s="462"/>
      <c r="KHH4" s="462"/>
      <c r="KHI4" s="462"/>
      <c r="KHJ4" s="462"/>
      <c r="KHK4" s="462"/>
      <c r="KHL4" s="462"/>
      <c r="KHM4" s="462"/>
      <c r="KHN4" s="462"/>
      <c r="KHO4" s="462"/>
      <c r="KHP4" s="462"/>
      <c r="KHQ4" s="462"/>
      <c r="KHR4" s="462"/>
      <c r="KHS4" s="462"/>
      <c r="KHT4" s="462"/>
      <c r="KHU4" s="462"/>
      <c r="KHV4" s="462"/>
      <c r="KHW4" s="462"/>
      <c r="KHX4" s="462"/>
      <c r="KHY4" s="462"/>
      <c r="KHZ4" s="462"/>
      <c r="KIA4" s="462"/>
      <c r="KIB4" s="462"/>
      <c r="KIC4" s="462"/>
      <c r="KID4" s="462"/>
      <c r="KIE4" s="462"/>
      <c r="KIF4" s="462"/>
      <c r="KIG4" s="462"/>
      <c r="KIH4" s="462"/>
      <c r="KII4" s="462"/>
      <c r="KIJ4" s="462"/>
      <c r="KIK4" s="462"/>
      <c r="KIL4" s="462"/>
      <c r="KIM4" s="462"/>
      <c r="KIN4" s="462"/>
      <c r="KIO4" s="462"/>
      <c r="KIP4" s="462"/>
      <c r="KIQ4" s="462"/>
      <c r="KIR4" s="462"/>
      <c r="KIS4" s="462"/>
      <c r="KIT4" s="462"/>
      <c r="KIU4" s="462"/>
      <c r="KIV4" s="462"/>
      <c r="KIW4" s="462"/>
      <c r="KIX4" s="462"/>
      <c r="KIY4" s="462"/>
      <c r="KIZ4" s="462"/>
      <c r="KJA4" s="462"/>
      <c r="KJB4" s="462"/>
      <c r="KJC4" s="462"/>
      <c r="KJD4" s="462"/>
      <c r="KJE4" s="462"/>
      <c r="KJF4" s="462"/>
      <c r="KJG4" s="462"/>
      <c r="KJH4" s="462"/>
      <c r="KJI4" s="462"/>
      <c r="KJJ4" s="462"/>
      <c r="KJK4" s="462"/>
      <c r="KJL4" s="462"/>
      <c r="KJM4" s="462"/>
      <c r="KJN4" s="462"/>
      <c r="KJO4" s="462"/>
      <c r="KJP4" s="462"/>
      <c r="KJQ4" s="462"/>
      <c r="KJR4" s="462"/>
      <c r="KJS4" s="462"/>
      <c r="KJT4" s="462"/>
      <c r="KJU4" s="462"/>
      <c r="KJV4" s="462"/>
      <c r="KJW4" s="462"/>
      <c r="KJX4" s="462"/>
      <c r="KJY4" s="462"/>
      <c r="KJZ4" s="462"/>
      <c r="KKA4" s="462"/>
      <c r="KKB4" s="462"/>
      <c r="KKC4" s="462"/>
      <c r="KKD4" s="462"/>
      <c r="KKE4" s="462"/>
      <c r="KKF4" s="462"/>
      <c r="KKG4" s="462"/>
      <c r="KKH4" s="462"/>
      <c r="KKI4" s="462"/>
      <c r="KKJ4" s="462"/>
      <c r="KKK4" s="462"/>
      <c r="KKL4" s="462"/>
      <c r="KKM4" s="462"/>
      <c r="KKN4" s="462"/>
      <c r="KKO4" s="462"/>
      <c r="KKP4" s="462"/>
      <c r="KKQ4" s="462"/>
      <c r="KKR4" s="462"/>
      <c r="KKS4" s="462"/>
      <c r="KKT4" s="462"/>
      <c r="KKU4" s="462"/>
      <c r="KKV4" s="462"/>
      <c r="KKW4" s="462"/>
      <c r="KKX4" s="462"/>
      <c r="KKY4" s="462"/>
      <c r="KKZ4" s="462"/>
      <c r="KLA4" s="462"/>
      <c r="KLB4" s="462"/>
      <c r="KLC4" s="462"/>
      <c r="KLD4" s="462"/>
      <c r="KLE4" s="462"/>
      <c r="KLF4" s="462"/>
      <c r="KLG4" s="462"/>
      <c r="KLH4" s="462"/>
      <c r="KLI4" s="462"/>
      <c r="KLJ4" s="462"/>
      <c r="KLK4" s="462"/>
      <c r="KLL4" s="462"/>
      <c r="KLM4" s="462"/>
      <c r="KLN4" s="462"/>
      <c r="KLO4" s="462"/>
      <c r="KLP4" s="462"/>
      <c r="KLQ4" s="462"/>
      <c r="KLR4" s="462"/>
      <c r="KLS4" s="462"/>
      <c r="KLT4" s="462"/>
      <c r="KLU4" s="462"/>
      <c r="KLV4" s="462"/>
      <c r="KLW4" s="462"/>
      <c r="KLX4" s="462"/>
      <c r="KLY4" s="462"/>
      <c r="KLZ4" s="462"/>
      <c r="KMA4" s="462"/>
      <c r="KMB4" s="462"/>
      <c r="KMC4" s="462"/>
      <c r="KMD4" s="462"/>
      <c r="KME4" s="462"/>
      <c r="KMF4" s="462"/>
      <c r="KMG4" s="462"/>
      <c r="KMH4" s="462"/>
      <c r="KMI4" s="462"/>
      <c r="KMJ4" s="462"/>
      <c r="KMK4" s="462"/>
      <c r="KML4" s="462"/>
      <c r="KMM4" s="462"/>
      <c r="KMN4" s="462"/>
      <c r="KMO4" s="462"/>
      <c r="KMP4" s="462"/>
      <c r="KMQ4" s="462"/>
      <c r="KMR4" s="462"/>
      <c r="KMS4" s="462"/>
      <c r="KMT4" s="462"/>
      <c r="KMU4" s="462"/>
      <c r="KMV4" s="462"/>
      <c r="KMW4" s="462"/>
      <c r="KMX4" s="462"/>
      <c r="KMY4" s="462"/>
      <c r="KMZ4" s="462"/>
      <c r="KNA4" s="462"/>
      <c r="KNB4" s="462"/>
      <c r="KNC4" s="462"/>
      <c r="KND4" s="462"/>
      <c r="KNE4" s="462"/>
      <c r="KNF4" s="462"/>
      <c r="KNG4" s="462"/>
      <c r="KNH4" s="462"/>
      <c r="KNI4" s="462"/>
      <c r="KNJ4" s="462"/>
      <c r="KNK4" s="462"/>
      <c r="KNL4" s="462"/>
      <c r="KNM4" s="462"/>
      <c r="KNN4" s="462"/>
      <c r="KNO4" s="462"/>
      <c r="KNP4" s="462"/>
      <c r="KNQ4" s="462"/>
      <c r="KNR4" s="462"/>
      <c r="KNS4" s="462"/>
      <c r="KNT4" s="462"/>
      <c r="KNU4" s="462"/>
      <c r="KNV4" s="462"/>
      <c r="KNW4" s="462"/>
      <c r="KNX4" s="462"/>
      <c r="KNY4" s="462"/>
      <c r="KNZ4" s="462"/>
      <c r="KOA4" s="462"/>
      <c r="KOB4" s="462"/>
      <c r="KOC4" s="462"/>
      <c r="KOD4" s="462"/>
      <c r="KOE4" s="462"/>
      <c r="KOF4" s="462"/>
      <c r="KOG4" s="462"/>
      <c r="KOH4" s="462"/>
      <c r="KOI4" s="462"/>
      <c r="KOJ4" s="462"/>
      <c r="KOK4" s="462"/>
      <c r="KOL4" s="462"/>
      <c r="KOM4" s="462"/>
      <c r="KON4" s="462"/>
      <c r="KOO4" s="462"/>
      <c r="KOP4" s="462"/>
      <c r="KOQ4" s="462"/>
      <c r="KOR4" s="462"/>
      <c r="KOS4" s="462"/>
      <c r="KOT4" s="462"/>
      <c r="KOU4" s="462"/>
      <c r="KOV4" s="462"/>
      <c r="KOW4" s="462"/>
      <c r="KOX4" s="462"/>
      <c r="KOY4" s="462"/>
      <c r="KOZ4" s="462"/>
      <c r="KPA4" s="462"/>
      <c r="KPB4" s="462"/>
      <c r="KPC4" s="462"/>
      <c r="KPD4" s="462"/>
      <c r="KPE4" s="462"/>
      <c r="KPF4" s="462"/>
      <c r="KPG4" s="462"/>
      <c r="KPH4" s="462"/>
      <c r="KPI4" s="462"/>
      <c r="KPJ4" s="462"/>
      <c r="KPK4" s="462"/>
      <c r="KPL4" s="462"/>
      <c r="KPM4" s="462"/>
      <c r="KPN4" s="462"/>
      <c r="KPO4" s="462"/>
      <c r="KPP4" s="462"/>
      <c r="KPQ4" s="462"/>
      <c r="KPR4" s="462"/>
      <c r="KPS4" s="462"/>
      <c r="KPT4" s="462"/>
      <c r="KPU4" s="462"/>
      <c r="KPV4" s="462"/>
      <c r="KPW4" s="462"/>
      <c r="KPX4" s="462"/>
      <c r="KPY4" s="462"/>
      <c r="KPZ4" s="462"/>
      <c r="KQA4" s="462"/>
      <c r="KQB4" s="462"/>
      <c r="KQC4" s="462"/>
      <c r="KQD4" s="462"/>
      <c r="KQE4" s="462"/>
      <c r="KQF4" s="462"/>
      <c r="KQG4" s="462"/>
      <c r="KQH4" s="462"/>
      <c r="KQI4" s="462"/>
      <c r="KQJ4" s="462"/>
      <c r="KQK4" s="462"/>
      <c r="KQL4" s="462"/>
      <c r="KQM4" s="462"/>
      <c r="KQN4" s="462"/>
      <c r="KQO4" s="462"/>
      <c r="KQP4" s="462"/>
      <c r="KQQ4" s="462"/>
      <c r="KQR4" s="462"/>
      <c r="KQS4" s="462"/>
      <c r="KQT4" s="462"/>
      <c r="KQU4" s="462"/>
      <c r="KQV4" s="462"/>
      <c r="KQW4" s="462"/>
      <c r="KQX4" s="462"/>
      <c r="KQY4" s="462"/>
      <c r="KQZ4" s="462"/>
      <c r="KRA4" s="462"/>
      <c r="KRB4" s="462"/>
      <c r="KRC4" s="462"/>
      <c r="KRD4" s="462"/>
      <c r="KRE4" s="462"/>
      <c r="KRF4" s="462"/>
      <c r="KRG4" s="462"/>
      <c r="KRH4" s="462"/>
      <c r="KRI4" s="462"/>
      <c r="KRJ4" s="462"/>
      <c r="KRK4" s="462"/>
      <c r="KRL4" s="462"/>
      <c r="KRM4" s="462"/>
      <c r="KRN4" s="462"/>
      <c r="KRO4" s="462"/>
      <c r="KRP4" s="462"/>
      <c r="KRQ4" s="462"/>
      <c r="KRR4" s="462"/>
      <c r="KRS4" s="462"/>
      <c r="KRT4" s="462"/>
      <c r="KRU4" s="462"/>
      <c r="KRV4" s="462"/>
      <c r="KRW4" s="462"/>
      <c r="KRX4" s="462"/>
      <c r="KRY4" s="462"/>
      <c r="KRZ4" s="462"/>
      <c r="KSA4" s="462"/>
      <c r="KSB4" s="462"/>
      <c r="KSC4" s="462"/>
      <c r="KSD4" s="462"/>
      <c r="KSE4" s="462"/>
      <c r="KSF4" s="462"/>
      <c r="KSG4" s="462"/>
      <c r="KSH4" s="462"/>
      <c r="KSI4" s="462"/>
      <c r="KSJ4" s="462"/>
      <c r="KSK4" s="462"/>
      <c r="KSL4" s="462"/>
      <c r="KSM4" s="462"/>
      <c r="KSN4" s="462"/>
      <c r="KSO4" s="462"/>
      <c r="KSP4" s="462"/>
      <c r="KSQ4" s="462"/>
      <c r="KSR4" s="462"/>
      <c r="KSS4" s="462"/>
      <c r="KST4" s="462"/>
      <c r="KSU4" s="462"/>
      <c r="KSV4" s="462"/>
      <c r="KSW4" s="462"/>
      <c r="KSX4" s="462"/>
      <c r="KSY4" s="462"/>
      <c r="KSZ4" s="462"/>
      <c r="KTA4" s="462"/>
      <c r="KTB4" s="462"/>
      <c r="KTC4" s="462"/>
      <c r="KTD4" s="462"/>
      <c r="KTE4" s="462"/>
      <c r="KTF4" s="462"/>
      <c r="KTG4" s="462"/>
      <c r="KTH4" s="462"/>
      <c r="KTI4" s="462"/>
      <c r="KTJ4" s="462"/>
      <c r="KTK4" s="462"/>
      <c r="KTL4" s="462"/>
      <c r="KTM4" s="462"/>
      <c r="KTN4" s="462"/>
      <c r="KTO4" s="462"/>
      <c r="KTP4" s="462"/>
      <c r="KTQ4" s="462"/>
      <c r="KTR4" s="462"/>
      <c r="KTS4" s="462"/>
      <c r="KTT4" s="462"/>
      <c r="KTU4" s="462"/>
      <c r="KTV4" s="462"/>
      <c r="KTW4" s="462"/>
      <c r="KTX4" s="462"/>
      <c r="KTY4" s="462"/>
      <c r="KTZ4" s="462"/>
      <c r="KUA4" s="462"/>
      <c r="KUB4" s="462"/>
      <c r="KUC4" s="462"/>
      <c r="KUD4" s="462"/>
      <c r="KUE4" s="462"/>
      <c r="KUF4" s="462"/>
      <c r="KUG4" s="462"/>
      <c r="KUH4" s="462"/>
      <c r="KUI4" s="462"/>
      <c r="KUJ4" s="462"/>
      <c r="KUK4" s="462"/>
      <c r="KUL4" s="462"/>
      <c r="KUM4" s="462"/>
      <c r="KUN4" s="462"/>
      <c r="KUO4" s="462"/>
      <c r="KUP4" s="462"/>
      <c r="KUQ4" s="462"/>
      <c r="KUR4" s="462"/>
      <c r="KUS4" s="462"/>
      <c r="KUT4" s="462"/>
      <c r="KUU4" s="462"/>
      <c r="KUV4" s="462"/>
      <c r="KUW4" s="462"/>
      <c r="KUX4" s="462"/>
      <c r="KUY4" s="462"/>
      <c r="KUZ4" s="462"/>
      <c r="KVA4" s="462"/>
      <c r="KVB4" s="462"/>
      <c r="KVC4" s="462"/>
      <c r="KVD4" s="462"/>
      <c r="KVE4" s="462"/>
      <c r="KVF4" s="462"/>
      <c r="KVG4" s="462"/>
      <c r="KVH4" s="462"/>
      <c r="KVI4" s="462"/>
      <c r="KVJ4" s="462"/>
      <c r="KVK4" s="462"/>
      <c r="KVL4" s="462"/>
      <c r="KVM4" s="462"/>
      <c r="KVN4" s="462"/>
      <c r="KVO4" s="462"/>
      <c r="KVP4" s="462"/>
      <c r="KVQ4" s="462"/>
      <c r="KVR4" s="462"/>
      <c r="KVS4" s="462"/>
      <c r="KVT4" s="462"/>
      <c r="KVU4" s="462"/>
      <c r="KVV4" s="462"/>
      <c r="KVW4" s="462"/>
      <c r="KVX4" s="462"/>
      <c r="KVY4" s="462"/>
      <c r="KVZ4" s="462"/>
      <c r="KWA4" s="462"/>
      <c r="KWB4" s="462"/>
      <c r="KWC4" s="462"/>
      <c r="KWD4" s="462"/>
      <c r="KWE4" s="462"/>
      <c r="KWF4" s="462"/>
      <c r="KWG4" s="462"/>
      <c r="KWH4" s="462"/>
      <c r="KWI4" s="462"/>
      <c r="KWJ4" s="462"/>
      <c r="KWK4" s="462"/>
      <c r="KWL4" s="462"/>
      <c r="KWM4" s="462"/>
      <c r="KWN4" s="462"/>
      <c r="KWO4" s="462"/>
      <c r="KWP4" s="462"/>
      <c r="KWQ4" s="462"/>
      <c r="KWR4" s="462"/>
      <c r="KWS4" s="462"/>
      <c r="KWT4" s="462"/>
      <c r="KWU4" s="462"/>
      <c r="KWV4" s="462"/>
      <c r="KWW4" s="462"/>
      <c r="KWX4" s="462"/>
      <c r="KWY4" s="462"/>
      <c r="KWZ4" s="462"/>
      <c r="KXA4" s="462"/>
      <c r="KXB4" s="462"/>
      <c r="KXC4" s="462"/>
      <c r="KXD4" s="462"/>
      <c r="KXE4" s="462"/>
      <c r="KXF4" s="462"/>
      <c r="KXG4" s="462"/>
      <c r="KXH4" s="462"/>
      <c r="KXI4" s="462"/>
      <c r="KXJ4" s="462"/>
      <c r="KXK4" s="462"/>
      <c r="KXL4" s="462"/>
      <c r="KXM4" s="462"/>
      <c r="KXN4" s="462"/>
      <c r="KXO4" s="462"/>
      <c r="KXP4" s="462"/>
      <c r="KXQ4" s="462"/>
      <c r="KXR4" s="462"/>
      <c r="KXS4" s="462"/>
      <c r="KXT4" s="462"/>
      <c r="KXU4" s="462"/>
      <c r="KXV4" s="462"/>
      <c r="KXW4" s="462"/>
      <c r="KXX4" s="462"/>
      <c r="KXY4" s="462"/>
      <c r="KXZ4" s="462"/>
      <c r="KYA4" s="462"/>
      <c r="KYB4" s="462"/>
      <c r="KYC4" s="462"/>
      <c r="KYD4" s="462"/>
      <c r="KYE4" s="462"/>
      <c r="KYF4" s="462"/>
      <c r="KYG4" s="462"/>
      <c r="KYH4" s="462"/>
      <c r="KYI4" s="462"/>
      <c r="KYJ4" s="462"/>
      <c r="KYK4" s="462"/>
      <c r="KYL4" s="462"/>
      <c r="KYM4" s="462"/>
      <c r="KYN4" s="462"/>
      <c r="KYO4" s="462"/>
      <c r="KYP4" s="462"/>
      <c r="KYQ4" s="462"/>
      <c r="KYR4" s="462"/>
      <c r="KYS4" s="462"/>
      <c r="KYT4" s="462"/>
      <c r="KYU4" s="462"/>
      <c r="KYV4" s="462"/>
      <c r="KYW4" s="462"/>
      <c r="KYX4" s="462"/>
      <c r="KYY4" s="462"/>
      <c r="KYZ4" s="462"/>
      <c r="KZA4" s="462"/>
      <c r="KZB4" s="462"/>
      <c r="KZC4" s="462"/>
      <c r="KZD4" s="462"/>
      <c r="KZE4" s="462"/>
      <c r="KZF4" s="462"/>
      <c r="KZG4" s="462"/>
      <c r="KZH4" s="462"/>
      <c r="KZI4" s="462"/>
      <c r="KZJ4" s="462"/>
      <c r="KZK4" s="462"/>
      <c r="KZL4" s="462"/>
      <c r="KZM4" s="462"/>
      <c r="KZN4" s="462"/>
      <c r="KZO4" s="462"/>
      <c r="KZP4" s="462"/>
      <c r="KZQ4" s="462"/>
      <c r="KZR4" s="462"/>
      <c r="KZS4" s="462"/>
      <c r="KZT4" s="462"/>
      <c r="KZU4" s="462"/>
      <c r="KZV4" s="462"/>
      <c r="KZW4" s="462"/>
      <c r="KZX4" s="462"/>
      <c r="KZY4" s="462"/>
      <c r="KZZ4" s="462"/>
      <c r="LAA4" s="462"/>
      <c r="LAB4" s="462"/>
      <c r="LAC4" s="462"/>
      <c r="LAD4" s="462"/>
      <c r="LAE4" s="462"/>
      <c r="LAF4" s="462"/>
      <c r="LAG4" s="462"/>
      <c r="LAH4" s="462"/>
      <c r="LAI4" s="462"/>
      <c r="LAJ4" s="462"/>
      <c r="LAK4" s="462"/>
      <c r="LAL4" s="462"/>
      <c r="LAM4" s="462"/>
      <c r="LAN4" s="462"/>
      <c r="LAO4" s="462"/>
      <c r="LAP4" s="462"/>
      <c r="LAQ4" s="462"/>
      <c r="LAR4" s="462"/>
      <c r="LAS4" s="462"/>
      <c r="LAT4" s="462"/>
      <c r="LAU4" s="462"/>
      <c r="LAV4" s="462"/>
      <c r="LAW4" s="462"/>
      <c r="LAX4" s="462"/>
      <c r="LAY4" s="462"/>
      <c r="LAZ4" s="462"/>
      <c r="LBA4" s="462"/>
      <c r="LBB4" s="462"/>
      <c r="LBC4" s="462"/>
      <c r="LBD4" s="462"/>
      <c r="LBE4" s="462"/>
      <c r="LBF4" s="462"/>
      <c r="LBG4" s="462"/>
      <c r="LBH4" s="462"/>
      <c r="LBI4" s="462"/>
      <c r="LBJ4" s="462"/>
      <c r="LBK4" s="462"/>
      <c r="LBL4" s="462"/>
      <c r="LBM4" s="462"/>
      <c r="LBN4" s="462"/>
      <c r="LBO4" s="462"/>
      <c r="LBP4" s="462"/>
      <c r="LBQ4" s="462"/>
      <c r="LBR4" s="462"/>
      <c r="LBS4" s="462"/>
      <c r="LBT4" s="462"/>
      <c r="LBU4" s="462"/>
      <c r="LBV4" s="462"/>
      <c r="LBW4" s="462"/>
      <c r="LBX4" s="462"/>
      <c r="LBY4" s="462"/>
      <c r="LBZ4" s="462"/>
      <c r="LCA4" s="462"/>
      <c r="LCB4" s="462"/>
      <c r="LCC4" s="462"/>
      <c r="LCD4" s="462"/>
      <c r="LCE4" s="462"/>
      <c r="LCF4" s="462"/>
      <c r="LCG4" s="462"/>
      <c r="LCH4" s="462"/>
      <c r="LCI4" s="462"/>
      <c r="LCJ4" s="462"/>
      <c r="LCK4" s="462"/>
      <c r="LCL4" s="462"/>
      <c r="LCM4" s="462"/>
      <c r="LCN4" s="462"/>
      <c r="LCO4" s="462"/>
      <c r="LCP4" s="462"/>
      <c r="LCQ4" s="462"/>
      <c r="LCR4" s="462"/>
      <c r="LCS4" s="462"/>
      <c r="LCT4" s="462"/>
      <c r="LCU4" s="462"/>
      <c r="LCV4" s="462"/>
      <c r="LCW4" s="462"/>
      <c r="LCX4" s="462"/>
      <c r="LCY4" s="462"/>
      <c r="LCZ4" s="462"/>
      <c r="LDA4" s="462"/>
      <c r="LDB4" s="462"/>
      <c r="LDC4" s="462"/>
      <c r="LDD4" s="462"/>
      <c r="LDE4" s="462"/>
      <c r="LDF4" s="462"/>
      <c r="LDG4" s="462"/>
      <c r="LDH4" s="462"/>
      <c r="LDI4" s="462"/>
      <c r="LDJ4" s="462"/>
      <c r="LDK4" s="462"/>
      <c r="LDL4" s="462"/>
      <c r="LDM4" s="462"/>
      <c r="LDN4" s="462"/>
      <c r="LDO4" s="462"/>
      <c r="LDP4" s="462"/>
      <c r="LDQ4" s="462"/>
      <c r="LDR4" s="462"/>
      <c r="LDS4" s="462"/>
      <c r="LDT4" s="462"/>
      <c r="LDU4" s="462"/>
      <c r="LDV4" s="462"/>
      <c r="LDW4" s="462"/>
      <c r="LDX4" s="462"/>
      <c r="LDY4" s="462"/>
      <c r="LDZ4" s="462"/>
      <c r="LEA4" s="462"/>
      <c r="LEB4" s="462"/>
      <c r="LEC4" s="462"/>
      <c r="LED4" s="462"/>
      <c r="LEE4" s="462"/>
      <c r="LEF4" s="462"/>
      <c r="LEG4" s="462"/>
      <c r="LEH4" s="462"/>
      <c r="LEI4" s="462"/>
      <c r="LEJ4" s="462"/>
      <c r="LEK4" s="462"/>
      <c r="LEL4" s="462"/>
      <c r="LEM4" s="462"/>
      <c r="LEN4" s="462"/>
      <c r="LEO4" s="462"/>
      <c r="LEP4" s="462"/>
      <c r="LEQ4" s="462"/>
      <c r="LER4" s="462"/>
      <c r="LES4" s="462"/>
      <c r="LET4" s="462"/>
      <c r="LEU4" s="462"/>
      <c r="LEV4" s="462"/>
      <c r="LEW4" s="462"/>
      <c r="LEX4" s="462"/>
      <c r="LEY4" s="462"/>
      <c r="LEZ4" s="462"/>
      <c r="LFA4" s="462"/>
      <c r="LFB4" s="462"/>
      <c r="LFC4" s="462"/>
      <c r="LFD4" s="462"/>
      <c r="LFE4" s="462"/>
      <c r="LFF4" s="462"/>
      <c r="LFG4" s="462"/>
      <c r="LFH4" s="462"/>
      <c r="LFI4" s="462"/>
      <c r="LFJ4" s="462"/>
      <c r="LFK4" s="462"/>
      <c r="LFL4" s="462"/>
      <c r="LFM4" s="462"/>
      <c r="LFN4" s="462"/>
      <c r="LFO4" s="462"/>
      <c r="LFP4" s="462"/>
      <c r="LFQ4" s="462"/>
      <c r="LFR4" s="462"/>
      <c r="LFS4" s="462"/>
      <c r="LFT4" s="462"/>
      <c r="LFU4" s="462"/>
      <c r="LFV4" s="462"/>
      <c r="LFW4" s="462"/>
      <c r="LFX4" s="462"/>
      <c r="LFY4" s="462"/>
      <c r="LFZ4" s="462"/>
      <c r="LGA4" s="462"/>
      <c r="LGB4" s="462"/>
      <c r="LGC4" s="462"/>
      <c r="LGD4" s="462"/>
      <c r="LGE4" s="462"/>
      <c r="LGF4" s="462"/>
      <c r="LGG4" s="462"/>
      <c r="LGH4" s="462"/>
      <c r="LGI4" s="462"/>
      <c r="LGJ4" s="462"/>
      <c r="LGK4" s="462"/>
      <c r="LGL4" s="462"/>
      <c r="LGM4" s="462"/>
      <c r="LGN4" s="462"/>
      <c r="LGO4" s="462"/>
      <c r="LGP4" s="462"/>
      <c r="LGQ4" s="462"/>
      <c r="LGR4" s="462"/>
      <c r="LGS4" s="462"/>
      <c r="LGT4" s="462"/>
      <c r="LGU4" s="462"/>
      <c r="LGV4" s="462"/>
      <c r="LGW4" s="462"/>
      <c r="LGX4" s="462"/>
      <c r="LGY4" s="462"/>
      <c r="LGZ4" s="462"/>
      <c r="LHA4" s="462"/>
      <c r="LHB4" s="462"/>
      <c r="LHC4" s="462"/>
      <c r="LHD4" s="462"/>
      <c r="LHE4" s="462"/>
      <c r="LHF4" s="462"/>
      <c r="LHG4" s="462"/>
      <c r="LHH4" s="462"/>
      <c r="LHI4" s="462"/>
      <c r="LHJ4" s="462"/>
      <c r="LHK4" s="462"/>
      <c r="LHL4" s="462"/>
      <c r="LHM4" s="462"/>
      <c r="LHN4" s="462"/>
      <c r="LHO4" s="462"/>
      <c r="LHP4" s="462"/>
      <c r="LHQ4" s="462"/>
      <c r="LHR4" s="462"/>
      <c r="LHS4" s="462"/>
      <c r="LHT4" s="462"/>
      <c r="LHU4" s="462"/>
      <c r="LHV4" s="462"/>
      <c r="LHW4" s="462"/>
      <c r="LHX4" s="462"/>
      <c r="LHY4" s="462"/>
      <c r="LHZ4" s="462"/>
      <c r="LIA4" s="462"/>
      <c r="LIB4" s="462"/>
      <c r="LIC4" s="462"/>
      <c r="LID4" s="462"/>
      <c r="LIE4" s="462"/>
      <c r="LIF4" s="462"/>
      <c r="LIG4" s="462"/>
      <c r="LIH4" s="462"/>
      <c r="LII4" s="462"/>
      <c r="LIJ4" s="462"/>
      <c r="LIK4" s="462"/>
      <c r="LIL4" s="462"/>
      <c r="LIM4" s="462"/>
      <c r="LIN4" s="462"/>
      <c r="LIO4" s="462"/>
      <c r="LIP4" s="462"/>
      <c r="LIQ4" s="462"/>
      <c r="LIR4" s="462"/>
      <c r="LIS4" s="462"/>
      <c r="LIT4" s="462"/>
      <c r="LIU4" s="462"/>
      <c r="LIV4" s="462"/>
      <c r="LIW4" s="462"/>
      <c r="LIX4" s="462"/>
      <c r="LIY4" s="462"/>
      <c r="LIZ4" s="462"/>
      <c r="LJA4" s="462"/>
      <c r="LJB4" s="462"/>
      <c r="LJC4" s="462"/>
      <c r="LJD4" s="462"/>
      <c r="LJE4" s="462"/>
      <c r="LJF4" s="462"/>
      <c r="LJG4" s="462"/>
      <c r="LJH4" s="462"/>
      <c r="LJI4" s="462"/>
      <c r="LJJ4" s="462"/>
      <c r="LJK4" s="462"/>
      <c r="LJL4" s="462"/>
      <c r="LJM4" s="462"/>
      <c r="LJN4" s="462"/>
      <c r="LJO4" s="462"/>
      <c r="LJP4" s="462"/>
      <c r="LJQ4" s="462"/>
      <c r="LJR4" s="462"/>
      <c r="LJS4" s="462"/>
      <c r="LJT4" s="462"/>
      <c r="LJU4" s="462"/>
      <c r="LJV4" s="462"/>
      <c r="LJW4" s="462"/>
      <c r="LJX4" s="462"/>
      <c r="LJY4" s="462"/>
      <c r="LJZ4" s="462"/>
      <c r="LKA4" s="462"/>
      <c r="LKB4" s="462"/>
      <c r="LKC4" s="462"/>
      <c r="LKD4" s="462"/>
      <c r="LKE4" s="462"/>
      <c r="LKF4" s="462"/>
      <c r="LKG4" s="462"/>
      <c r="LKH4" s="462"/>
      <c r="LKI4" s="462"/>
      <c r="LKJ4" s="462"/>
      <c r="LKK4" s="462"/>
      <c r="LKL4" s="462"/>
      <c r="LKM4" s="462"/>
      <c r="LKN4" s="462"/>
      <c r="LKO4" s="462"/>
      <c r="LKP4" s="462"/>
      <c r="LKQ4" s="462"/>
      <c r="LKR4" s="462"/>
      <c r="LKS4" s="462"/>
      <c r="LKT4" s="462"/>
      <c r="LKU4" s="462"/>
      <c r="LKV4" s="462"/>
      <c r="LKW4" s="462"/>
      <c r="LKX4" s="462"/>
      <c r="LKY4" s="462"/>
      <c r="LKZ4" s="462"/>
      <c r="LLA4" s="462"/>
      <c r="LLB4" s="462"/>
      <c r="LLC4" s="462"/>
      <c r="LLD4" s="462"/>
      <c r="LLE4" s="462"/>
      <c r="LLF4" s="462"/>
      <c r="LLG4" s="462"/>
      <c r="LLH4" s="462"/>
      <c r="LLI4" s="462"/>
      <c r="LLJ4" s="462"/>
      <c r="LLK4" s="462"/>
      <c r="LLL4" s="462"/>
      <c r="LLM4" s="462"/>
      <c r="LLN4" s="462"/>
      <c r="LLO4" s="462"/>
      <c r="LLP4" s="462"/>
      <c r="LLQ4" s="462"/>
      <c r="LLR4" s="462"/>
      <c r="LLS4" s="462"/>
      <c r="LLT4" s="462"/>
      <c r="LLU4" s="462"/>
      <c r="LLV4" s="462"/>
      <c r="LLW4" s="462"/>
      <c r="LLX4" s="462"/>
      <c r="LLY4" s="462"/>
      <c r="LLZ4" s="462"/>
      <c r="LMA4" s="462"/>
      <c r="LMB4" s="462"/>
      <c r="LMC4" s="462"/>
      <c r="LMD4" s="462"/>
      <c r="LME4" s="462"/>
      <c r="LMF4" s="462"/>
      <c r="LMG4" s="462"/>
      <c r="LMH4" s="462"/>
      <c r="LMI4" s="462"/>
      <c r="LMJ4" s="462"/>
      <c r="LMK4" s="462"/>
      <c r="LML4" s="462"/>
      <c r="LMM4" s="462"/>
      <c r="LMN4" s="462"/>
      <c r="LMO4" s="462"/>
      <c r="LMP4" s="462"/>
      <c r="LMQ4" s="462"/>
      <c r="LMR4" s="462"/>
      <c r="LMS4" s="462"/>
      <c r="LMT4" s="462"/>
      <c r="LMU4" s="462"/>
      <c r="LMV4" s="462"/>
      <c r="LMW4" s="462"/>
      <c r="LMX4" s="462"/>
      <c r="LMY4" s="462"/>
      <c r="LMZ4" s="462"/>
      <c r="LNA4" s="462"/>
      <c r="LNB4" s="462"/>
      <c r="LNC4" s="462"/>
      <c r="LND4" s="462"/>
      <c r="LNE4" s="462"/>
      <c r="LNF4" s="462"/>
      <c r="LNG4" s="462"/>
      <c r="LNH4" s="462"/>
      <c r="LNI4" s="462"/>
      <c r="LNJ4" s="462"/>
      <c r="LNK4" s="462"/>
      <c r="LNL4" s="462"/>
      <c r="LNM4" s="462"/>
      <c r="LNN4" s="462"/>
      <c r="LNO4" s="462"/>
      <c r="LNP4" s="462"/>
      <c r="LNQ4" s="462"/>
      <c r="LNR4" s="462"/>
      <c r="LNS4" s="462"/>
      <c r="LNT4" s="462"/>
      <c r="LNU4" s="462"/>
      <c r="LNV4" s="462"/>
      <c r="LNW4" s="462"/>
      <c r="LNX4" s="462"/>
      <c r="LNY4" s="462"/>
      <c r="LNZ4" s="462"/>
      <c r="LOA4" s="462"/>
      <c r="LOB4" s="462"/>
      <c r="LOC4" s="462"/>
      <c r="LOD4" s="462"/>
      <c r="LOE4" s="462"/>
      <c r="LOF4" s="462"/>
      <c r="LOG4" s="462"/>
      <c r="LOH4" s="462"/>
      <c r="LOI4" s="462"/>
      <c r="LOJ4" s="462"/>
      <c r="LOK4" s="462"/>
      <c r="LOL4" s="462"/>
      <c r="LOM4" s="462"/>
      <c r="LON4" s="462"/>
      <c r="LOO4" s="462"/>
      <c r="LOP4" s="462"/>
      <c r="LOQ4" s="462"/>
      <c r="LOR4" s="462"/>
      <c r="LOS4" s="462"/>
      <c r="LOT4" s="462"/>
      <c r="LOU4" s="462"/>
      <c r="LOV4" s="462"/>
      <c r="LOW4" s="462"/>
      <c r="LOX4" s="462"/>
      <c r="LOY4" s="462"/>
      <c r="LOZ4" s="462"/>
      <c r="LPA4" s="462"/>
      <c r="LPB4" s="462"/>
      <c r="LPC4" s="462"/>
      <c r="LPD4" s="462"/>
      <c r="LPE4" s="462"/>
      <c r="LPF4" s="462"/>
      <c r="LPG4" s="462"/>
      <c r="LPH4" s="462"/>
      <c r="LPI4" s="462"/>
      <c r="LPJ4" s="462"/>
      <c r="LPK4" s="462"/>
      <c r="LPL4" s="462"/>
      <c r="LPM4" s="462"/>
      <c r="LPN4" s="462"/>
      <c r="LPO4" s="462"/>
      <c r="LPP4" s="462"/>
      <c r="LPQ4" s="462"/>
      <c r="LPR4" s="462"/>
      <c r="LPS4" s="462"/>
      <c r="LPT4" s="462"/>
      <c r="LPU4" s="462"/>
      <c r="LPV4" s="462"/>
      <c r="LPW4" s="462"/>
      <c r="LPX4" s="462"/>
      <c r="LPY4" s="462"/>
      <c r="LPZ4" s="462"/>
      <c r="LQA4" s="462"/>
      <c r="LQB4" s="462"/>
      <c r="LQC4" s="462"/>
      <c r="LQD4" s="462"/>
      <c r="LQE4" s="462"/>
      <c r="LQF4" s="462"/>
      <c r="LQG4" s="462"/>
      <c r="LQH4" s="462"/>
      <c r="LQI4" s="462"/>
      <c r="LQJ4" s="462"/>
      <c r="LQK4" s="462"/>
      <c r="LQL4" s="462"/>
      <c r="LQM4" s="462"/>
      <c r="LQN4" s="462"/>
      <c r="LQO4" s="462"/>
      <c r="LQP4" s="462"/>
      <c r="LQQ4" s="462"/>
      <c r="LQR4" s="462"/>
      <c r="LQS4" s="462"/>
      <c r="LQT4" s="462"/>
      <c r="LQU4" s="462"/>
      <c r="LQV4" s="462"/>
      <c r="LQW4" s="462"/>
      <c r="LQX4" s="462"/>
      <c r="LQY4" s="462"/>
      <c r="LQZ4" s="462"/>
      <c r="LRA4" s="462"/>
      <c r="LRB4" s="462"/>
      <c r="LRC4" s="462"/>
      <c r="LRD4" s="462"/>
      <c r="LRE4" s="462"/>
      <c r="LRF4" s="462"/>
      <c r="LRG4" s="462"/>
      <c r="LRH4" s="462"/>
      <c r="LRI4" s="462"/>
      <c r="LRJ4" s="462"/>
      <c r="LRK4" s="462"/>
      <c r="LRL4" s="462"/>
      <c r="LRM4" s="462"/>
      <c r="LRN4" s="462"/>
      <c r="LRO4" s="462"/>
      <c r="LRP4" s="462"/>
      <c r="LRQ4" s="462"/>
      <c r="LRR4" s="462"/>
      <c r="LRS4" s="462"/>
      <c r="LRT4" s="462"/>
      <c r="LRU4" s="462"/>
      <c r="LRV4" s="462"/>
      <c r="LRW4" s="462"/>
      <c r="LRX4" s="462"/>
      <c r="LRY4" s="462"/>
      <c r="LRZ4" s="462"/>
      <c r="LSA4" s="462"/>
      <c r="LSB4" s="462"/>
      <c r="LSC4" s="462"/>
      <c r="LSD4" s="462"/>
      <c r="LSE4" s="462"/>
      <c r="LSF4" s="462"/>
      <c r="LSG4" s="462"/>
      <c r="LSH4" s="462"/>
      <c r="LSI4" s="462"/>
      <c r="LSJ4" s="462"/>
      <c r="LSK4" s="462"/>
      <c r="LSL4" s="462"/>
      <c r="LSM4" s="462"/>
      <c r="LSN4" s="462"/>
      <c r="LSO4" s="462"/>
      <c r="LSP4" s="462"/>
      <c r="LSQ4" s="462"/>
      <c r="LSR4" s="462"/>
      <c r="LSS4" s="462"/>
      <c r="LST4" s="462"/>
      <c r="LSU4" s="462"/>
      <c r="LSV4" s="462"/>
      <c r="LSW4" s="462"/>
      <c r="LSX4" s="462"/>
      <c r="LSY4" s="462"/>
      <c r="LSZ4" s="462"/>
      <c r="LTA4" s="462"/>
      <c r="LTB4" s="462"/>
      <c r="LTC4" s="462"/>
      <c r="LTD4" s="462"/>
      <c r="LTE4" s="462"/>
      <c r="LTF4" s="462"/>
      <c r="LTG4" s="462"/>
      <c r="LTH4" s="462"/>
      <c r="LTI4" s="462"/>
      <c r="LTJ4" s="462"/>
      <c r="LTK4" s="462"/>
      <c r="LTL4" s="462"/>
      <c r="LTM4" s="462"/>
      <c r="LTN4" s="462"/>
      <c r="LTO4" s="462"/>
      <c r="LTP4" s="462"/>
      <c r="LTQ4" s="462"/>
      <c r="LTR4" s="462"/>
      <c r="LTS4" s="462"/>
      <c r="LTT4" s="462"/>
      <c r="LTU4" s="462"/>
      <c r="LTV4" s="462"/>
      <c r="LTW4" s="462"/>
      <c r="LTX4" s="462"/>
      <c r="LTY4" s="462"/>
      <c r="LTZ4" s="462"/>
      <c r="LUA4" s="462"/>
      <c r="LUB4" s="462"/>
      <c r="LUC4" s="462"/>
      <c r="LUD4" s="462"/>
      <c r="LUE4" s="462"/>
      <c r="LUF4" s="462"/>
      <c r="LUG4" s="462"/>
      <c r="LUH4" s="462"/>
      <c r="LUI4" s="462"/>
      <c r="LUJ4" s="462"/>
      <c r="LUK4" s="462"/>
      <c r="LUL4" s="462"/>
      <c r="LUM4" s="462"/>
      <c r="LUN4" s="462"/>
      <c r="LUO4" s="462"/>
      <c r="LUP4" s="462"/>
      <c r="LUQ4" s="462"/>
      <c r="LUR4" s="462"/>
      <c r="LUS4" s="462"/>
      <c r="LUT4" s="462"/>
      <c r="LUU4" s="462"/>
      <c r="LUV4" s="462"/>
      <c r="LUW4" s="462"/>
      <c r="LUX4" s="462"/>
      <c r="LUY4" s="462"/>
      <c r="LUZ4" s="462"/>
      <c r="LVA4" s="462"/>
      <c r="LVB4" s="462"/>
      <c r="LVC4" s="462"/>
      <c r="LVD4" s="462"/>
      <c r="LVE4" s="462"/>
      <c r="LVF4" s="462"/>
      <c r="LVG4" s="462"/>
      <c r="LVH4" s="462"/>
      <c r="LVI4" s="462"/>
      <c r="LVJ4" s="462"/>
      <c r="LVK4" s="462"/>
      <c r="LVL4" s="462"/>
      <c r="LVM4" s="462"/>
      <c r="LVN4" s="462"/>
      <c r="LVO4" s="462"/>
      <c r="LVP4" s="462"/>
      <c r="LVQ4" s="462"/>
      <c r="LVR4" s="462"/>
      <c r="LVS4" s="462"/>
      <c r="LVT4" s="462"/>
      <c r="LVU4" s="462"/>
      <c r="LVV4" s="462"/>
      <c r="LVW4" s="462"/>
      <c r="LVX4" s="462"/>
      <c r="LVY4" s="462"/>
      <c r="LVZ4" s="462"/>
      <c r="LWA4" s="462"/>
      <c r="LWB4" s="462"/>
      <c r="LWC4" s="462"/>
      <c r="LWD4" s="462"/>
      <c r="LWE4" s="462"/>
      <c r="LWF4" s="462"/>
      <c r="LWG4" s="462"/>
      <c r="LWH4" s="462"/>
      <c r="LWI4" s="462"/>
      <c r="LWJ4" s="462"/>
      <c r="LWK4" s="462"/>
      <c r="LWL4" s="462"/>
      <c r="LWM4" s="462"/>
      <c r="LWN4" s="462"/>
      <c r="LWO4" s="462"/>
      <c r="LWP4" s="462"/>
      <c r="LWQ4" s="462"/>
      <c r="LWR4" s="462"/>
      <c r="LWS4" s="462"/>
      <c r="LWT4" s="462"/>
      <c r="LWU4" s="462"/>
      <c r="LWV4" s="462"/>
      <c r="LWW4" s="462"/>
      <c r="LWX4" s="462"/>
      <c r="LWY4" s="462"/>
      <c r="LWZ4" s="462"/>
      <c r="LXA4" s="462"/>
      <c r="LXB4" s="462"/>
      <c r="LXC4" s="462"/>
      <c r="LXD4" s="462"/>
      <c r="LXE4" s="462"/>
      <c r="LXF4" s="462"/>
      <c r="LXG4" s="462"/>
      <c r="LXH4" s="462"/>
      <c r="LXI4" s="462"/>
      <c r="LXJ4" s="462"/>
      <c r="LXK4" s="462"/>
      <c r="LXL4" s="462"/>
      <c r="LXM4" s="462"/>
      <c r="LXN4" s="462"/>
      <c r="LXO4" s="462"/>
      <c r="LXP4" s="462"/>
      <c r="LXQ4" s="462"/>
      <c r="LXR4" s="462"/>
      <c r="LXS4" s="462"/>
      <c r="LXT4" s="462"/>
      <c r="LXU4" s="462"/>
      <c r="LXV4" s="462"/>
      <c r="LXW4" s="462"/>
      <c r="LXX4" s="462"/>
      <c r="LXY4" s="462"/>
      <c r="LXZ4" s="462"/>
      <c r="LYA4" s="462"/>
      <c r="LYB4" s="462"/>
      <c r="LYC4" s="462"/>
      <c r="LYD4" s="462"/>
      <c r="LYE4" s="462"/>
      <c r="LYF4" s="462"/>
      <c r="LYG4" s="462"/>
      <c r="LYH4" s="462"/>
      <c r="LYI4" s="462"/>
      <c r="LYJ4" s="462"/>
      <c r="LYK4" s="462"/>
      <c r="LYL4" s="462"/>
      <c r="LYM4" s="462"/>
      <c r="LYN4" s="462"/>
      <c r="LYO4" s="462"/>
      <c r="LYP4" s="462"/>
      <c r="LYQ4" s="462"/>
      <c r="LYR4" s="462"/>
      <c r="LYS4" s="462"/>
      <c r="LYT4" s="462"/>
      <c r="LYU4" s="462"/>
      <c r="LYV4" s="462"/>
      <c r="LYW4" s="462"/>
      <c r="LYX4" s="462"/>
      <c r="LYY4" s="462"/>
      <c r="LYZ4" s="462"/>
      <c r="LZA4" s="462"/>
      <c r="LZB4" s="462"/>
      <c r="LZC4" s="462"/>
      <c r="LZD4" s="462"/>
      <c r="LZE4" s="462"/>
      <c r="LZF4" s="462"/>
      <c r="LZG4" s="462"/>
      <c r="LZH4" s="462"/>
      <c r="LZI4" s="462"/>
      <c r="LZJ4" s="462"/>
      <c r="LZK4" s="462"/>
      <c r="LZL4" s="462"/>
      <c r="LZM4" s="462"/>
      <c r="LZN4" s="462"/>
      <c r="LZO4" s="462"/>
      <c r="LZP4" s="462"/>
      <c r="LZQ4" s="462"/>
      <c r="LZR4" s="462"/>
      <c r="LZS4" s="462"/>
      <c r="LZT4" s="462"/>
      <c r="LZU4" s="462"/>
      <c r="LZV4" s="462"/>
      <c r="LZW4" s="462"/>
      <c r="LZX4" s="462"/>
      <c r="LZY4" s="462"/>
      <c r="LZZ4" s="462"/>
      <c r="MAA4" s="462"/>
      <c r="MAB4" s="462"/>
      <c r="MAC4" s="462"/>
      <c r="MAD4" s="462"/>
      <c r="MAE4" s="462"/>
      <c r="MAF4" s="462"/>
      <c r="MAG4" s="462"/>
      <c r="MAH4" s="462"/>
      <c r="MAI4" s="462"/>
      <c r="MAJ4" s="462"/>
      <c r="MAK4" s="462"/>
      <c r="MAL4" s="462"/>
      <c r="MAM4" s="462"/>
      <c r="MAN4" s="462"/>
      <c r="MAO4" s="462"/>
      <c r="MAP4" s="462"/>
      <c r="MAQ4" s="462"/>
      <c r="MAR4" s="462"/>
      <c r="MAS4" s="462"/>
      <c r="MAT4" s="462"/>
      <c r="MAU4" s="462"/>
      <c r="MAV4" s="462"/>
      <c r="MAW4" s="462"/>
      <c r="MAX4" s="462"/>
      <c r="MAY4" s="462"/>
      <c r="MAZ4" s="462"/>
      <c r="MBA4" s="462"/>
      <c r="MBB4" s="462"/>
      <c r="MBC4" s="462"/>
      <c r="MBD4" s="462"/>
      <c r="MBE4" s="462"/>
      <c r="MBF4" s="462"/>
      <c r="MBG4" s="462"/>
      <c r="MBH4" s="462"/>
      <c r="MBI4" s="462"/>
      <c r="MBJ4" s="462"/>
      <c r="MBK4" s="462"/>
      <c r="MBL4" s="462"/>
      <c r="MBM4" s="462"/>
      <c r="MBN4" s="462"/>
      <c r="MBO4" s="462"/>
      <c r="MBP4" s="462"/>
      <c r="MBQ4" s="462"/>
      <c r="MBR4" s="462"/>
      <c r="MBS4" s="462"/>
      <c r="MBT4" s="462"/>
      <c r="MBU4" s="462"/>
      <c r="MBV4" s="462"/>
      <c r="MBW4" s="462"/>
      <c r="MBX4" s="462"/>
      <c r="MBY4" s="462"/>
      <c r="MBZ4" s="462"/>
      <c r="MCA4" s="462"/>
      <c r="MCB4" s="462"/>
      <c r="MCC4" s="462"/>
      <c r="MCD4" s="462"/>
      <c r="MCE4" s="462"/>
      <c r="MCF4" s="462"/>
      <c r="MCG4" s="462"/>
      <c r="MCH4" s="462"/>
      <c r="MCI4" s="462"/>
      <c r="MCJ4" s="462"/>
      <c r="MCK4" s="462"/>
      <c r="MCL4" s="462"/>
      <c r="MCM4" s="462"/>
      <c r="MCN4" s="462"/>
      <c r="MCO4" s="462"/>
      <c r="MCP4" s="462"/>
      <c r="MCQ4" s="462"/>
      <c r="MCR4" s="462"/>
      <c r="MCS4" s="462"/>
      <c r="MCT4" s="462"/>
      <c r="MCU4" s="462"/>
      <c r="MCV4" s="462"/>
      <c r="MCW4" s="462"/>
      <c r="MCX4" s="462"/>
      <c r="MCY4" s="462"/>
      <c r="MCZ4" s="462"/>
      <c r="MDA4" s="462"/>
      <c r="MDB4" s="462"/>
      <c r="MDC4" s="462"/>
      <c r="MDD4" s="462"/>
      <c r="MDE4" s="462"/>
      <c r="MDF4" s="462"/>
      <c r="MDG4" s="462"/>
      <c r="MDH4" s="462"/>
      <c r="MDI4" s="462"/>
      <c r="MDJ4" s="462"/>
      <c r="MDK4" s="462"/>
      <c r="MDL4" s="462"/>
      <c r="MDM4" s="462"/>
      <c r="MDN4" s="462"/>
      <c r="MDO4" s="462"/>
      <c r="MDP4" s="462"/>
      <c r="MDQ4" s="462"/>
      <c r="MDR4" s="462"/>
      <c r="MDS4" s="462"/>
      <c r="MDT4" s="462"/>
      <c r="MDU4" s="462"/>
      <c r="MDV4" s="462"/>
      <c r="MDW4" s="462"/>
      <c r="MDX4" s="462"/>
      <c r="MDY4" s="462"/>
      <c r="MDZ4" s="462"/>
      <c r="MEA4" s="462"/>
      <c r="MEB4" s="462"/>
      <c r="MEC4" s="462"/>
      <c r="MED4" s="462"/>
      <c r="MEE4" s="462"/>
      <c r="MEF4" s="462"/>
      <c r="MEG4" s="462"/>
      <c r="MEH4" s="462"/>
      <c r="MEI4" s="462"/>
      <c r="MEJ4" s="462"/>
      <c r="MEK4" s="462"/>
      <c r="MEL4" s="462"/>
      <c r="MEM4" s="462"/>
      <c r="MEN4" s="462"/>
      <c r="MEO4" s="462"/>
      <c r="MEP4" s="462"/>
      <c r="MEQ4" s="462"/>
      <c r="MER4" s="462"/>
      <c r="MES4" s="462"/>
      <c r="MET4" s="462"/>
      <c r="MEU4" s="462"/>
      <c r="MEV4" s="462"/>
      <c r="MEW4" s="462"/>
      <c r="MEX4" s="462"/>
      <c r="MEY4" s="462"/>
      <c r="MEZ4" s="462"/>
      <c r="MFA4" s="462"/>
      <c r="MFB4" s="462"/>
      <c r="MFC4" s="462"/>
      <c r="MFD4" s="462"/>
      <c r="MFE4" s="462"/>
      <c r="MFF4" s="462"/>
      <c r="MFG4" s="462"/>
      <c r="MFH4" s="462"/>
      <c r="MFI4" s="462"/>
      <c r="MFJ4" s="462"/>
      <c r="MFK4" s="462"/>
      <c r="MFL4" s="462"/>
      <c r="MFM4" s="462"/>
      <c r="MFN4" s="462"/>
      <c r="MFO4" s="462"/>
      <c r="MFP4" s="462"/>
      <c r="MFQ4" s="462"/>
      <c r="MFR4" s="462"/>
      <c r="MFS4" s="462"/>
      <c r="MFT4" s="462"/>
      <c r="MFU4" s="462"/>
      <c r="MFV4" s="462"/>
      <c r="MFW4" s="462"/>
      <c r="MFX4" s="462"/>
      <c r="MFY4" s="462"/>
      <c r="MFZ4" s="462"/>
      <c r="MGA4" s="462"/>
      <c r="MGB4" s="462"/>
      <c r="MGC4" s="462"/>
      <c r="MGD4" s="462"/>
      <c r="MGE4" s="462"/>
      <c r="MGF4" s="462"/>
      <c r="MGG4" s="462"/>
      <c r="MGH4" s="462"/>
      <c r="MGI4" s="462"/>
      <c r="MGJ4" s="462"/>
      <c r="MGK4" s="462"/>
      <c r="MGL4" s="462"/>
      <c r="MGM4" s="462"/>
      <c r="MGN4" s="462"/>
      <c r="MGO4" s="462"/>
      <c r="MGP4" s="462"/>
      <c r="MGQ4" s="462"/>
      <c r="MGR4" s="462"/>
      <c r="MGS4" s="462"/>
      <c r="MGT4" s="462"/>
      <c r="MGU4" s="462"/>
      <c r="MGV4" s="462"/>
      <c r="MGW4" s="462"/>
      <c r="MGX4" s="462"/>
      <c r="MGY4" s="462"/>
      <c r="MGZ4" s="462"/>
      <c r="MHA4" s="462"/>
      <c r="MHB4" s="462"/>
      <c r="MHC4" s="462"/>
      <c r="MHD4" s="462"/>
      <c r="MHE4" s="462"/>
      <c r="MHF4" s="462"/>
      <c r="MHG4" s="462"/>
      <c r="MHH4" s="462"/>
      <c r="MHI4" s="462"/>
      <c r="MHJ4" s="462"/>
      <c r="MHK4" s="462"/>
      <c r="MHL4" s="462"/>
      <c r="MHM4" s="462"/>
      <c r="MHN4" s="462"/>
      <c r="MHO4" s="462"/>
      <c r="MHP4" s="462"/>
      <c r="MHQ4" s="462"/>
      <c r="MHR4" s="462"/>
      <c r="MHS4" s="462"/>
      <c r="MHT4" s="462"/>
      <c r="MHU4" s="462"/>
      <c r="MHV4" s="462"/>
      <c r="MHW4" s="462"/>
      <c r="MHX4" s="462"/>
      <c r="MHY4" s="462"/>
      <c r="MHZ4" s="462"/>
      <c r="MIA4" s="462"/>
      <c r="MIB4" s="462"/>
      <c r="MIC4" s="462"/>
      <c r="MID4" s="462"/>
      <c r="MIE4" s="462"/>
      <c r="MIF4" s="462"/>
      <c r="MIG4" s="462"/>
      <c r="MIH4" s="462"/>
      <c r="MII4" s="462"/>
      <c r="MIJ4" s="462"/>
      <c r="MIK4" s="462"/>
      <c r="MIL4" s="462"/>
      <c r="MIM4" s="462"/>
      <c r="MIN4" s="462"/>
      <c r="MIO4" s="462"/>
      <c r="MIP4" s="462"/>
      <c r="MIQ4" s="462"/>
      <c r="MIR4" s="462"/>
      <c r="MIS4" s="462"/>
      <c r="MIT4" s="462"/>
      <c r="MIU4" s="462"/>
      <c r="MIV4" s="462"/>
      <c r="MIW4" s="462"/>
      <c r="MIX4" s="462"/>
      <c r="MIY4" s="462"/>
      <c r="MIZ4" s="462"/>
      <c r="MJA4" s="462"/>
      <c r="MJB4" s="462"/>
      <c r="MJC4" s="462"/>
      <c r="MJD4" s="462"/>
      <c r="MJE4" s="462"/>
      <c r="MJF4" s="462"/>
      <c r="MJG4" s="462"/>
      <c r="MJH4" s="462"/>
      <c r="MJI4" s="462"/>
      <c r="MJJ4" s="462"/>
      <c r="MJK4" s="462"/>
      <c r="MJL4" s="462"/>
      <c r="MJM4" s="462"/>
      <c r="MJN4" s="462"/>
      <c r="MJO4" s="462"/>
      <c r="MJP4" s="462"/>
      <c r="MJQ4" s="462"/>
      <c r="MJR4" s="462"/>
      <c r="MJS4" s="462"/>
      <c r="MJT4" s="462"/>
      <c r="MJU4" s="462"/>
      <c r="MJV4" s="462"/>
      <c r="MJW4" s="462"/>
      <c r="MJX4" s="462"/>
      <c r="MJY4" s="462"/>
      <c r="MJZ4" s="462"/>
      <c r="MKA4" s="462"/>
      <c r="MKB4" s="462"/>
      <c r="MKC4" s="462"/>
      <c r="MKD4" s="462"/>
      <c r="MKE4" s="462"/>
      <c r="MKF4" s="462"/>
      <c r="MKG4" s="462"/>
      <c r="MKH4" s="462"/>
      <c r="MKI4" s="462"/>
      <c r="MKJ4" s="462"/>
      <c r="MKK4" s="462"/>
      <c r="MKL4" s="462"/>
      <c r="MKM4" s="462"/>
      <c r="MKN4" s="462"/>
      <c r="MKO4" s="462"/>
      <c r="MKP4" s="462"/>
      <c r="MKQ4" s="462"/>
      <c r="MKR4" s="462"/>
      <c r="MKS4" s="462"/>
      <c r="MKT4" s="462"/>
      <c r="MKU4" s="462"/>
      <c r="MKV4" s="462"/>
      <c r="MKW4" s="462"/>
      <c r="MKX4" s="462"/>
      <c r="MKY4" s="462"/>
      <c r="MKZ4" s="462"/>
      <c r="MLA4" s="462"/>
      <c r="MLB4" s="462"/>
      <c r="MLC4" s="462"/>
      <c r="MLD4" s="462"/>
      <c r="MLE4" s="462"/>
      <c r="MLF4" s="462"/>
      <c r="MLG4" s="462"/>
      <c r="MLH4" s="462"/>
      <c r="MLI4" s="462"/>
      <c r="MLJ4" s="462"/>
      <c r="MLK4" s="462"/>
      <c r="MLL4" s="462"/>
      <c r="MLM4" s="462"/>
      <c r="MLN4" s="462"/>
      <c r="MLO4" s="462"/>
      <c r="MLP4" s="462"/>
      <c r="MLQ4" s="462"/>
      <c r="MLR4" s="462"/>
      <c r="MLS4" s="462"/>
      <c r="MLT4" s="462"/>
      <c r="MLU4" s="462"/>
      <c r="MLV4" s="462"/>
      <c r="MLW4" s="462"/>
      <c r="MLX4" s="462"/>
      <c r="MLY4" s="462"/>
      <c r="MLZ4" s="462"/>
      <c r="MMA4" s="462"/>
      <c r="MMB4" s="462"/>
      <c r="MMC4" s="462"/>
      <c r="MMD4" s="462"/>
      <c r="MME4" s="462"/>
      <c r="MMF4" s="462"/>
      <c r="MMG4" s="462"/>
      <c r="MMH4" s="462"/>
      <c r="MMI4" s="462"/>
      <c r="MMJ4" s="462"/>
      <c r="MMK4" s="462"/>
      <c r="MML4" s="462"/>
      <c r="MMM4" s="462"/>
      <c r="MMN4" s="462"/>
      <c r="MMO4" s="462"/>
      <c r="MMP4" s="462"/>
      <c r="MMQ4" s="462"/>
      <c r="MMR4" s="462"/>
      <c r="MMS4" s="462"/>
      <c r="MMT4" s="462"/>
      <c r="MMU4" s="462"/>
      <c r="MMV4" s="462"/>
      <c r="MMW4" s="462"/>
      <c r="MMX4" s="462"/>
      <c r="MMY4" s="462"/>
      <c r="MMZ4" s="462"/>
      <c r="MNA4" s="462"/>
      <c r="MNB4" s="462"/>
      <c r="MNC4" s="462"/>
      <c r="MND4" s="462"/>
      <c r="MNE4" s="462"/>
      <c r="MNF4" s="462"/>
      <c r="MNG4" s="462"/>
      <c r="MNH4" s="462"/>
      <c r="MNI4" s="462"/>
      <c r="MNJ4" s="462"/>
      <c r="MNK4" s="462"/>
      <c r="MNL4" s="462"/>
      <c r="MNM4" s="462"/>
      <c r="MNN4" s="462"/>
      <c r="MNO4" s="462"/>
      <c r="MNP4" s="462"/>
      <c r="MNQ4" s="462"/>
      <c r="MNR4" s="462"/>
      <c r="MNS4" s="462"/>
      <c r="MNT4" s="462"/>
      <c r="MNU4" s="462"/>
      <c r="MNV4" s="462"/>
      <c r="MNW4" s="462"/>
      <c r="MNX4" s="462"/>
      <c r="MNY4" s="462"/>
      <c r="MNZ4" s="462"/>
      <c r="MOA4" s="462"/>
      <c r="MOB4" s="462"/>
      <c r="MOC4" s="462"/>
      <c r="MOD4" s="462"/>
      <c r="MOE4" s="462"/>
      <c r="MOF4" s="462"/>
      <c r="MOG4" s="462"/>
      <c r="MOH4" s="462"/>
      <c r="MOI4" s="462"/>
      <c r="MOJ4" s="462"/>
      <c r="MOK4" s="462"/>
      <c r="MOL4" s="462"/>
      <c r="MOM4" s="462"/>
      <c r="MON4" s="462"/>
      <c r="MOO4" s="462"/>
      <c r="MOP4" s="462"/>
      <c r="MOQ4" s="462"/>
      <c r="MOR4" s="462"/>
      <c r="MOS4" s="462"/>
      <c r="MOT4" s="462"/>
      <c r="MOU4" s="462"/>
      <c r="MOV4" s="462"/>
      <c r="MOW4" s="462"/>
      <c r="MOX4" s="462"/>
      <c r="MOY4" s="462"/>
      <c r="MOZ4" s="462"/>
      <c r="MPA4" s="462"/>
      <c r="MPB4" s="462"/>
      <c r="MPC4" s="462"/>
      <c r="MPD4" s="462"/>
      <c r="MPE4" s="462"/>
      <c r="MPF4" s="462"/>
      <c r="MPG4" s="462"/>
      <c r="MPH4" s="462"/>
      <c r="MPI4" s="462"/>
      <c r="MPJ4" s="462"/>
      <c r="MPK4" s="462"/>
      <c r="MPL4" s="462"/>
      <c r="MPM4" s="462"/>
      <c r="MPN4" s="462"/>
      <c r="MPO4" s="462"/>
      <c r="MPP4" s="462"/>
      <c r="MPQ4" s="462"/>
      <c r="MPR4" s="462"/>
      <c r="MPS4" s="462"/>
      <c r="MPT4" s="462"/>
      <c r="MPU4" s="462"/>
      <c r="MPV4" s="462"/>
      <c r="MPW4" s="462"/>
      <c r="MPX4" s="462"/>
      <c r="MPY4" s="462"/>
      <c r="MPZ4" s="462"/>
      <c r="MQA4" s="462"/>
      <c r="MQB4" s="462"/>
      <c r="MQC4" s="462"/>
      <c r="MQD4" s="462"/>
      <c r="MQE4" s="462"/>
      <c r="MQF4" s="462"/>
      <c r="MQG4" s="462"/>
      <c r="MQH4" s="462"/>
      <c r="MQI4" s="462"/>
      <c r="MQJ4" s="462"/>
      <c r="MQK4" s="462"/>
      <c r="MQL4" s="462"/>
      <c r="MQM4" s="462"/>
      <c r="MQN4" s="462"/>
      <c r="MQO4" s="462"/>
      <c r="MQP4" s="462"/>
      <c r="MQQ4" s="462"/>
      <c r="MQR4" s="462"/>
      <c r="MQS4" s="462"/>
      <c r="MQT4" s="462"/>
      <c r="MQU4" s="462"/>
      <c r="MQV4" s="462"/>
      <c r="MQW4" s="462"/>
      <c r="MQX4" s="462"/>
      <c r="MQY4" s="462"/>
      <c r="MQZ4" s="462"/>
      <c r="MRA4" s="462"/>
      <c r="MRB4" s="462"/>
      <c r="MRC4" s="462"/>
      <c r="MRD4" s="462"/>
      <c r="MRE4" s="462"/>
      <c r="MRF4" s="462"/>
      <c r="MRG4" s="462"/>
      <c r="MRH4" s="462"/>
      <c r="MRI4" s="462"/>
      <c r="MRJ4" s="462"/>
      <c r="MRK4" s="462"/>
      <c r="MRL4" s="462"/>
      <c r="MRM4" s="462"/>
      <c r="MRN4" s="462"/>
      <c r="MRO4" s="462"/>
      <c r="MRP4" s="462"/>
      <c r="MRQ4" s="462"/>
      <c r="MRR4" s="462"/>
      <c r="MRS4" s="462"/>
      <c r="MRT4" s="462"/>
      <c r="MRU4" s="462"/>
      <c r="MRV4" s="462"/>
      <c r="MRW4" s="462"/>
      <c r="MRX4" s="462"/>
      <c r="MRY4" s="462"/>
      <c r="MRZ4" s="462"/>
      <c r="MSA4" s="462"/>
      <c r="MSB4" s="462"/>
      <c r="MSC4" s="462"/>
      <c r="MSD4" s="462"/>
      <c r="MSE4" s="462"/>
      <c r="MSF4" s="462"/>
      <c r="MSG4" s="462"/>
      <c r="MSH4" s="462"/>
      <c r="MSI4" s="462"/>
      <c r="MSJ4" s="462"/>
      <c r="MSK4" s="462"/>
      <c r="MSL4" s="462"/>
      <c r="MSM4" s="462"/>
      <c r="MSN4" s="462"/>
      <c r="MSO4" s="462"/>
      <c r="MSP4" s="462"/>
      <c r="MSQ4" s="462"/>
      <c r="MSR4" s="462"/>
      <c r="MSS4" s="462"/>
      <c r="MST4" s="462"/>
      <c r="MSU4" s="462"/>
      <c r="MSV4" s="462"/>
      <c r="MSW4" s="462"/>
      <c r="MSX4" s="462"/>
      <c r="MSY4" s="462"/>
      <c r="MSZ4" s="462"/>
      <c r="MTA4" s="462"/>
      <c r="MTB4" s="462"/>
      <c r="MTC4" s="462"/>
      <c r="MTD4" s="462"/>
      <c r="MTE4" s="462"/>
      <c r="MTF4" s="462"/>
      <c r="MTG4" s="462"/>
      <c r="MTH4" s="462"/>
      <c r="MTI4" s="462"/>
      <c r="MTJ4" s="462"/>
      <c r="MTK4" s="462"/>
      <c r="MTL4" s="462"/>
      <c r="MTM4" s="462"/>
      <c r="MTN4" s="462"/>
      <c r="MTO4" s="462"/>
      <c r="MTP4" s="462"/>
      <c r="MTQ4" s="462"/>
      <c r="MTR4" s="462"/>
      <c r="MTS4" s="462"/>
      <c r="MTT4" s="462"/>
      <c r="MTU4" s="462"/>
      <c r="MTV4" s="462"/>
      <c r="MTW4" s="462"/>
      <c r="MTX4" s="462"/>
      <c r="MTY4" s="462"/>
      <c r="MTZ4" s="462"/>
      <c r="MUA4" s="462"/>
      <c r="MUB4" s="462"/>
      <c r="MUC4" s="462"/>
      <c r="MUD4" s="462"/>
      <c r="MUE4" s="462"/>
      <c r="MUF4" s="462"/>
      <c r="MUG4" s="462"/>
      <c r="MUH4" s="462"/>
      <c r="MUI4" s="462"/>
      <c r="MUJ4" s="462"/>
      <c r="MUK4" s="462"/>
      <c r="MUL4" s="462"/>
      <c r="MUM4" s="462"/>
      <c r="MUN4" s="462"/>
      <c r="MUO4" s="462"/>
      <c r="MUP4" s="462"/>
      <c r="MUQ4" s="462"/>
      <c r="MUR4" s="462"/>
      <c r="MUS4" s="462"/>
      <c r="MUT4" s="462"/>
      <c r="MUU4" s="462"/>
      <c r="MUV4" s="462"/>
      <c r="MUW4" s="462"/>
      <c r="MUX4" s="462"/>
      <c r="MUY4" s="462"/>
      <c r="MUZ4" s="462"/>
      <c r="MVA4" s="462"/>
      <c r="MVB4" s="462"/>
      <c r="MVC4" s="462"/>
      <c r="MVD4" s="462"/>
      <c r="MVE4" s="462"/>
      <c r="MVF4" s="462"/>
      <c r="MVG4" s="462"/>
      <c r="MVH4" s="462"/>
      <c r="MVI4" s="462"/>
      <c r="MVJ4" s="462"/>
      <c r="MVK4" s="462"/>
      <c r="MVL4" s="462"/>
      <c r="MVM4" s="462"/>
      <c r="MVN4" s="462"/>
      <c r="MVO4" s="462"/>
      <c r="MVP4" s="462"/>
      <c r="MVQ4" s="462"/>
      <c r="MVR4" s="462"/>
      <c r="MVS4" s="462"/>
      <c r="MVT4" s="462"/>
      <c r="MVU4" s="462"/>
      <c r="MVV4" s="462"/>
      <c r="MVW4" s="462"/>
      <c r="MVX4" s="462"/>
      <c r="MVY4" s="462"/>
      <c r="MVZ4" s="462"/>
      <c r="MWA4" s="462"/>
      <c r="MWB4" s="462"/>
      <c r="MWC4" s="462"/>
      <c r="MWD4" s="462"/>
      <c r="MWE4" s="462"/>
      <c r="MWF4" s="462"/>
      <c r="MWG4" s="462"/>
      <c r="MWH4" s="462"/>
      <c r="MWI4" s="462"/>
      <c r="MWJ4" s="462"/>
      <c r="MWK4" s="462"/>
      <c r="MWL4" s="462"/>
      <c r="MWM4" s="462"/>
      <c r="MWN4" s="462"/>
      <c r="MWO4" s="462"/>
      <c r="MWP4" s="462"/>
      <c r="MWQ4" s="462"/>
      <c r="MWR4" s="462"/>
      <c r="MWS4" s="462"/>
      <c r="MWT4" s="462"/>
      <c r="MWU4" s="462"/>
      <c r="MWV4" s="462"/>
      <c r="MWW4" s="462"/>
      <c r="MWX4" s="462"/>
      <c r="MWY4" s="462"/>
      <c r="MWZ4" s="462"/>
      <c r="MXA4" s="462"/>
      <c r="MXB4" s="462"/>
      <c r="MXC4" s="462"/>
      <c r="MXD4" s="462"/>
      <c r="MXE4" s="462"/>
      <c r="MXF4" s="462"/>
      <c r="MXG4" s="462"/>
      <c r="MXH4" s="462"/>
      <c r="MXI4" s="462"/>
      <c r="MXJ4" s="462"/>
      <c r="MXK4" s="462"/>
      <c r="MXL4" s="462"/>
      <c r="MXM4" s="462"/>
      <c r="MXN4" s="462"/>
      <c r="MXO4" s="462"/>
      <c r="MXP4" s="462"/>
      <c r="MXQ4" s="462"/>
      <c r="MXR4" s="462"/>
      <c r="MXS4" s="462"/>
      <c r="MXT4" s="462"/>
      <c r="MXU4" s="462"/>
      <c r="MXV4" s="462"/>
      <c r="MXW4" s="462"/>
      <c r="MXX4" s="462"/>
      <c r="MXY4" s="462"/>
      <c r="MXZ4" s="462"/>
      <c r="MYA4" s="462"/>
      <c r="MYB4" s="462"/>
      <c r="MYC4" s="462"/>
      <c r="MYD4" s="462"/>
      <c r="MYE4" s="462"/>
      <c r="MYF4" s="462"/>
      <c r="MYG4" s="462"/>
      <c r="MYH4" s="462"/>
      <c r="MYI4" s="462"/>
      <c r="MYJ4" s="462"/>
      <c r="MYK4" s="462"/>
      <c r="MYL4" s="462"/>
      <c r="MYM4" s="462"/>
      <c r="MYN4" s="462"/>
      <c r="MYO4" s="462"/>
      <c r="MYP4" s="462"/>
      <c r="MYQ4" s="462"/>
      <c r="MYR4" s="462"/>
      <c r="MYS4" s="462"/>
      <c r="MYT4" s="462"/>
      <c r="MYU4" s="462"/>
      <c r="MYV4" s="462"/>
      <c r="MYW4" s="462"/>
      <c r="MYX4" s="462"/>
      <c r="MYY4" s="462"/>
      <c r="MYZ4" s="462"/>
      <c r="MZA4" s="462"/>
      <c r="MZB4" s="462"/>
      <c r="MZC4" s="462"/>
      <c r="MZD4" s="462"/>
      <c r="MZE4" s="462"/>
      <c r="MZF4" s="462"/>
      <c r="MZG4" s="462"/>
      <c r="MZH4" s="462"/>
      <c r="MZI4" s="462"/>
      <c r="MZJ4" s="462"/>
      <c r="MZK4" s="462"/>
      <c r="MZL4" s="462"/>
      <c r="MZM4" s="462"/>
      <c r="MZN4" s="462"/>
      <c r="MZO4" s="462"/>
      <c r="MZP4" s="462"/>
      <c r="MZQ4" s="462"/>
      <c r="MZR4" s="462"/>
      <c r="MZS4" s="462"/>
      <c r="MZT4" s="462"/>
      <c r="MZU4" s="462"/>
      <c r="MZV4" s="462"/>
      <c r="MZW4" s="462"/>
      <c r="MZX4" s="462"/>
      <c r="MZY4" s="462"/>
      <c r="MZZ4" s="462"/>
      <c r="NAA4" s="462"/>
      <c r="NAB4" s="462"/>
      <c r="NAC4" s="462"/>
      <c r="NAD4" s="462"/>
      <c r="NAE4" s="462"/>
      <c r="NAF4" s="462"/>
      <c r="NAG4" s="462"/>
      <c r="NAH4" s="462"/>
      <c r="NAI4" s="462"/>
      <c r="NAJ4" s="462"/>
      <c r="NAK4" s="462"/>
      <c r="NAL4" s="462"/>
      <c r="NAM4" s="462"/>
      <c r="NAN4" s="462"/>
      <c r="NAO4" s="462"/>
      <c r="NAP4" s="462"/>
      <c r="NAQ4" s="462"/>
      <c r="NAR4" s="462"/>
      <c r="NAS4" s="462"/>
      <c r="NAT4" s="462"/>
      <c r="NAU4" s="462"/>
      <c r="NAV4" s="462"/>
      <c r="NAW4" s="462"/>
      <c r="NAX4" s="462"/>
      <c r="NAY4" s="462"/>
      <c r="NAZ4" s="462"/>
      <c r="NBA4" s="462"/>
      <c r="NBB4" s="462"/>
      <c r="NBC4" s="462"/>
      <c r="NBD4" s="462"/>
      <c r="NBE4" s="462"/>
      <c r="NBF4" s="462"/>
      <c r="NBG4" s="462"/>
      <c r="NBH4" s="462"/>
      <c r="NBI4" s="462"/>
      <c r="NBJ4" s="462"/>
      <c r="NBK4" s="462"/>
      <c r="NBL4" s="462"/>
      <c r="NBM4" s="462"/>
      <c r="NBN4" s="462"/>
      <c r="NBO4" s="462"/>
      <c r="NBP4" s="462"/>
      <c r="NBQ4" s="462"/>
      <c r="NBR4" s="462"/>
      <c r="NBS4" s="462"/>
      <c r="NBT4" s="462"/>
      <c r="NBU4" s="462"/>
      <c r="NBV4" s="462"/>
      <c r="NBW4" s="462"/>
      <c r="NBX4" s="462"/>
      <c r="NBY4" s="462"/>
      <c r="NBZ4" s="462"/>
      <c r="NCA4" s="462"/>
      <c r="NCB4" s="462"/>
      <c r="NCC4" s="462"/>
      <c r="NCD4" s="462"/>
      <c r="NCE4" s="462"/>
      <c r="NCF4" s="462"/>
      <c r="NCG4" s="462"/>
      <c r="NCH4" s="462"/>
      <c r="NCI4" s="462"/>
      <c r="NCJ4" s="462"/>
      <c r="NCK4" s="462"/>
      <c r="NCL4" s="462"/>
      <c r="NCM4" s="462"/>
      <c r="NCN4" s="462"/>
      <c r="NCO4" s="462"/>
      <c r="NCP4" s="462"/>
      <c r="NCQ4" s="462"/>
      <c r="NCR4" s="462"/>
      <c r="NCS4" s="462"/>
      <c r="NCT4" s="462"/>
      <c r="NCU4" s="462"/>
      <c r="NCV4" s="462"/>
      <c r="NCW4" s="462"/>
      <c r="NCX4" s="462"/>
      <c r="NCY4" s="462"/>
      <c r="NCZ4" s="462"/>
      <c r="NDA4" s="462"/>
      <c r="NDB4" s="462"/>
      <c r="NDC4" s="462"/>
      <c r="NDD4" s="462"/>
      <c r="NDE4" s="462"/>
      <c r="NDF4" s="462"/>
      <c r="NDG4" s="462"/>
      <c r="NDH4" s="462"/>
      <c r="NDI4" s="462"/>
      <c r="NDJ4" s="462"/>
      <c r="NDK4" s="462"/>
      <c r="NDL4" s="462"/>
      <c r="NDM4" s="462"/>
      <c r="NDN4" s="462"/>
      <c r="NDO4" s="462"/>
      <c r="NDP4" s="462"/>
      <c r="NDQ4" s="462"/>
      <c r="NDR4" s="462"/>
      <c r="NDS4" s="462"/>
      <c r="NDT4" s="462"/>
      <c r="NDU4" s="462"/>
      <c r="NDV4" s="462"/>
      <c r="NDW4" s="462"/>
      <c r="NDX4" s="462"/>
      <c r="NDY4" s="462"/>
      <c r="NDZ4" s="462"/>
      <c r="NEA4" s="462"/>
      <c r="NEB4" s="462"/>
      <c r="NEC4" s="462"/>
      <c r="NED4" s="462"/>
      <c r="NEE4" s="462"/>
      <c r="NEF4" s="462"/>
      <c r="NEG4" s="462"/>
      <c r="NEH4" s="462"/>
      <c r="NEI4" s="462"/>
      <c r="NEJ4" s="462"/>
      <c r="NEK4" s="462"/>
      <c r="NEL4" s="462"/>
      <c r="NEM4" s="462"/>
      <c r="NEN4" s="462"/>
      <c r="NEO4" s="462"/>
      <c r="NEP4" s="462"/>
      <c r="NEQ4" s="462"/>
      <c r="NER4" s="462"/>
      <c r="NES4" s="462"/>
      <c r="NET4" s="462"/>
      <c r="NEU4" s="462"/>
      <c r="NEV4" s="462"/>
      <c r="NEW4" s="462"/>
      <c r="NEX4" s="462"/>
      <c r="NEY4" s="462"/>
      <c r="NEZ4" s="462"/>
      <c r="NFA4" s="462"/>
      <c r="NFB4" s="462"/>
      <c r="NFC4" s="462"/>
      <c r="NFD4" s="462"/>
      <c r="NFE4" s="462"/>
      <c r="NFF4" s="462"/>
      <c r="NFG4" s="462"/>
      <c r="NFH4" s="462"/>
      <c r="NFI4" s="462"/>
      <c r="NFJ4" s="462"/>
      <c r="NFK4" s="462"/>
      <c r="NFL4" s="462"/>
      <c r="NFM4" s="462"/>
      <c r="NFN4" s="462"/>
      <c r="NFO4" s="462"/>
      <c r="NFP4" s="462"/>
      <c r="NFQ4" s="462"/>
      <c r="NFR4" s="462"/>
      <c r="NFS4" s="462"/>
      <c r="NFT4" s="462"/>
      <c r="NFU4" s="462"/>
      <c r="NFV4" s="462"/>
      <c r="NFW4" s="462"/>
      <c r="NFX4" s="462"/>
      <c r="NFY4" s="462"/>
      <c r="NFZ4" s="462"/>
      <c r="NGA4" s="462"/>
      <c r="NGB4" s="462"/>
      <c r="NGC4" s="462"/>
      <c r="NGD4" s="462"/>
      <c r="NGE4" s="462"/>
      <c r="NGF4" s="462"/>
      <c r="NGG4" s="462"/>
      <c r="NGH4" s="462"/>
      <c r="NGI4" s="462"/>
      <c r="NGJ4" s="462"/>
      <c r="NGK4" s="462"/>
      <c r="NGL4" s="462"/>
      <c r="NGM4" s="462"/>
      <c r="NGN4" s="462"/>
      <c r="NGO4" s="462"/>
      <c r="NGP4" s="462"/>
      <c r="NGQ4" s="462"/>
      <c r="NGR4" s="462"/>
      <c r="NGS4" s="462"/>
      <c r="NGT4" s="462"/>
      <c r="NGU4" s="462"/>
      <c r="NGV4" s="462"/>
      <c r="NGW4" s="462"/>
      <c r="NGX4" s="462"/>
      <c r="NGY4" s="462"/>
      <c r="NGZ4" s="462"/>
      <c r="NHA4" s="462"/>
      <c r="NHB4" s="462"/>
      <c r="NHC4" s="462"/>
      <c r="NHD4" s="462"/>
      <c r="NHE4" s="462"/>
      <c r="NHF4" s="462"/>
      <c r="NHG4" s="462"/>
      <c r="NHH4" s="462"/>
      <c r="NHI4" s="462"/>
      <c r="NHJ4" s="462"/>
      <c r="NHK4" s="462"/>
      <c r="NHL4" s="462"/>
      <c r="NHM4" s="462"/>
      <c r="NHN4" s="462"/>
      <c r="NHO4" s="462"/>
      <c r="NHP4" s="462"/>
      <c r="NHQ4" s="462"/>
      <c r="NHR4" s="462"/>
      <c r="NHS4" s="462"/>
      <c r="NHT4" s="462"/>
      <c r="NHU4" s="462"/>
      <c r="NHV4" s="462"/>
      <c r="NHW4" s="462"/>
      <c r="NHX4" s="462"/>
      <c r="NHY4" s="462"/>
      <c r="NHZ4" s="462"/>
      <c r="NIA4" s="462"/>
      <c r="NIB4" s="462"/>
      <c r="NIC4" s="462"/>
      <c r="NID4" s="462"/>
      <c r="NIE4" s="462"/>
      <c r="NIF4" s="462"/>
      <c r="NIG4" s="462"/>
      <c r="NIH4" s="462"/>
      <c r="NII4" s="462"/>
      <c r="NIJ4" s="462"/>
      <c r="NIK4" s="462"/>
      <c r="NIL4" s="462"/>
      <c r="NIM4" s="462"/>
      <c r="NIN4" s="462"/>
      <c r="NIO4" s="462"/>
      <c r="NIP4" s="462"/>
      <c r="NIQ4" s="462"/>
      <c r="NIR4" s="462"/>
      <c r="NIS4" s="462"/>
      <c r="NIT4" s="462"/>
      <c r="NIU4" s="462"/>
      <c r="NIV4" s="462"/>
      <c r="NIW4" s="462"/>
      <c r="NIX4" s="462"/>
      <c r="NIY4" s="462"/>
      <c r="NIZ4" s="462"/>
      <c r="NJA4" s="462"/>
      <c r="NJB4" s="462"/>
      <c r="NJC4" s="462"/>
      <c r="NJD4" s="462"/>
      <c r="NJE4" s="462"/>
      <c r="NJF4" s="462"/>
      <c r="NJG4" s="462"/>
      <c r="NJH4" s="462"/>
      <c r="NJI4" s="462"/>
      <c r="NJJ4" s="462"/>
      <c r="NJK4" s="462"/>
      <c r="NJL4" s="462"/>
      <c r="NJM4" s="462"/>
      <c r="NJN4" s="462"/>
      <c r="NJO4" s="462"/>
      <c r="NJP4" s="462"/>
      <c r="NJQ4" s="462"/>
      <c r="NJR4" s="462"/>
      <c r="NJS4" s="462"/>
      <c r="NJT4" s="462"/>
      <c r="NJU4" s="462"/>
      <c r="NJV4" s="462"/>
      <c r="NJW4" s="462"/>
      <c r="NJX4" s="462"/>
      <c r="NJY4" s="462"/>
      <c r="NJZ4" s="462"/>
      <c r="NKA4" s="462"/>
      <c r="NKB4" s="462"/>
      <c r="NKC4" s="462"/>
      <c r="NKD4" s="462"/>
      <c r="NKE4" s="462"/>
      <c r="NKF4" s="462"/>
      <c r="NKG4" s="462"/>
      <c r="NKH4" s="462"/>
      <c r="NKI4" s="462"/>
      <c r="NKJ4" s="462"/>
      <c r="NKK4" s="462"/>
      <c r="NKL4" s="462"/>
      <c r="NKM4" s="462"/>
      <c r="NKN4" s="462"/>
      <c r="NKO4" s="462"/>
      <c r="NKP4" s="462"/>
      <c r="NKQ4" s="462"/>
      <c r="NKR4" s="462"/>
      <c r="NKS4" s="462"/>
      <c r="NKT4" s="462"/>
      <c r="NKU4" s="462"/>
      <c r="NKV4" s="462"/>
      <c r="NKW4" s="462"/>
      <c r="NKX4" s="462"/>
      <c r="NKY4" s="462"/>
      <c r="NKZ4" s="462"/>
      <c r="NLA4" s="462"/>
      <c r="NLB4" s="462"/>
      <c r="NLC4" s="462"/>
      <c r="NLD4" s="462"/>
      <c r="NLE4" s="462"/>
      <c r="NLF4" s="462"/>
      <c r="NLG4" s="462"/>
      <c r="NLH4" s="462"/>
      <c r="NLI4" s="462"/>
      <c r="NLJ4" s="462"/>
      <c r="NLK4" s="462"/>
      <c r="NLL4" s="462"/>
      <c r="NLM4" s="462"/>
      <c r="NLN4" s="462"/>
      <c r="NLO4" s="462"/>
      <c r="NLP4" s="462"/>
      <c r="NLQ4" s="462"/>
      <c r="NLR4" s="462"/>
      <c r="NLS4" s="462"/>
      <c r="NLT4" s="462"/>
      <c r="NLU4" s="462"/>
      <c r="NLV4" s="462"/>
      <c r="NLW4" s="462"/>
      <c r="NLX4" s="462"/>
      <c r="NLY4" s="462"/>
      <c r="NLZ4" s="462"/>
      <c r="NMA4" s="462"/>
      <c r="NMB4" s="462"/>
      <c r="NMC4" s="462"/>
      <c r="NMD4" s="462"/>
      <c r="NME4" s="462"/>
      <c r="NMF4" s="462"/>
      <c r="NMG4" s="462"/>
      <c r="NMH4" s="462"/>
      <c r="NMI4" s="462"/>
      <c r="NMJ4" s="462"/>
      <c r="NMK4" s="462"/>
      <c r="NML4" s="462"/>
      <c r="NMM4" s="462"/>
      <c r="NMN4" s="462"/>
      <c r="NMO4" s="462"/>
      <c r="NMP4" s="462"/>
      <c r="NMQ4" s="462"/>
      <c r="NMR4" s="462"/>
      <c r="NMS4" s="462"/>
      <c r="NMT4" s="462"/>
      <c r="NMU4" s="462"/>
      <c r="NMV4" s="462"/>
      <c r="NMW4" s="462"/>
      <c r="NMX4" s="462"/>
      <c r="NMY4" s="462"/>
      <c r="NMZ4" s="462"/>
      <c r="NNA4" s="462"/>
      <c r="NNB4" s="462"/>
      <c r="NNC4" s="462"/>
      <c r="NND4" s="462"/>
      <c r="NNE4" s="462"/>
      <c r="NNF4" s="462"/>
      <c r="NNG4" s="462"/>
      <c r="NNH4" s="462"/>
      <c r="NNI4" s="462"/>
      <c r="NNJ4" s="462"/>
      <c r="NNK4" s="462"/>
      <c r="NNL4" s="462"/>
      <c r="NNM4" s="462"/>
      <c r="NNN4" s="462"/>
      <c r="NNO4" s="462"/>
      <c r="NNP4" s="462"/>
      <c r="NNQ4" s="462"/>
      <c r="NNR4" s="462"/>
      <c r="NNS4" s="462"/>
      <c r="NNT4" s="462"/>
      <c r="NNU4" s="462"/>
      <c r="NNV4" s="462"/>
      <c r="NNW4" s="462"/>
      <c r="NNX4" s="462"/>
      <c r="NNY4" s="462"/>
      <c r="NNZ4" s="462"/>
      <c r="NOA4" s="462"/>
      <c r="NOB4" s="462"/>
      <c r="NOC4" s="462"/>
      <c r="NOD4" s="462"/>
      <c r="NOE4" s="462"/>
      <c r="NOF4" s="462"/>
      <c r="NOG4" s="462"/>
      <c r="NOH4" s="462"/>
      <c r="NOI4" s="462"/>
      <c r="NOJ4" s="462"/>
      <c r="NOK4" s="462"/>
      <c r="NOL4" s="462"/>
      <c r="NOM4" s="462"/>
      <c r="NON4" s="462"/>
      <c r="NOO4" s="462"/>
      <c r="NOP4" s="462"/>
      <c r="NOQ4" s="462"/>
      <c r="NOR4" s="462"/>
      <c r="NOS4" s="462"/>
      <c r="NOT4" s="462"/>
      <c r="NOU4" s="462"/>
      <c r="NOV4" s="462"/>
      <c r="NOW4" s="462"/>
      <c r="NOX4" s="462"/>
      <c r="NOY4" s="462"/>
      <c r="NOZ4" s="462"/>
      <c r="NPA4" s="462"/>
      <c r="NPB4" s="462"/>
      <c r="NPC4" s="462"/>
      <c r="NPD4" s="462"/>
      <c r="NPE4" s="462"/>
      <c r="NPF4" s="462"/>
      <c r="NPG4" s="462"/>
      <c r="NPH4" s="462"/>
      <c r="NPI4" s="462"/>
      <c r="NPJ4" s="462"/>
      <c r="NPK4" s="462"/>
      <c r="NPL4" s="462"/>
      <c r="NPM4" s="462"/>
      <c r="NPN4" s="462"/>
      <c r="NPO4" s="462"/>
      <c r="NPP4" s="462"/>
      <c r="NPQ4" s="462"/>
      <c r="NPR4" s="462"/>
      <c r="NPS4" s="462"/>
      <c r="NPT4" s="462"/>
      <c r="NPU4" s="462"/>
      <c r="NPV4" s="462"/>
      <c r="NPW4" s="462"/>
      <c r="NPX4" s="462"/>
      <c r="NPY4" s="462"/>
      <c r="NPZ4" s="462"/>
      <c r="NQA4" s="462"/>
      <c r="NQB4" s="462"/>
      <c r="NQC4" s="462"/>
      <c r="NQD4" s="462"/>
      <c r="NQE4" s="462"/>
      <c r="NQF4" s="462"/>
      <c r="NQG4" s="462"/>
      <c r="NQH4" s="462"/>
      <c r="NQI4" s="462"/>
      <c r="NQJ4" s="462"/>
      <c r="NQK4" s="462"/>
      <c r="NQL4" s="462"/>
      <c r="NQM4" s="462"/>
      <c r="NQN4" s="462"/>
      <c r="NQO4" s="462"/>
      <c r="NQP4" s="462"/>
      <c r="NQQ4" s="462"/>
      <c r="NQR4" s="462"/>
      <c r="NQS4" s="462"/>
      <c r="NQT4" s="462"/>
      <c r="NQU4" s="462"/>
      <c r="NQV4" s="462"/>
      <c r="NQW4" s="462"/>
      <c r="NQX4" s="462"/>
      <c r="NQY4" s="462"/>
      <c r="NQZ4" s="462"/>
      <c r="NRA4" s="462"/>
      <c r="NRB4" s="462"/>
      <c r="NRC4" s="462"/>
      <c r="NRD4" s="462"/>
      <c r="NRE4" s="462"/>
      <c r="NRF4" s="462"/>
      <c r="NRG4" s="462"/>
      <c r="NRH4" s="462"/>
      <c r="NRI4" s="462"/>
      <c r="NRJ4" s="462"/>
      <c r="NRK4" s="462"/>
      <c r="NRL4" s="462"/>
      <c r="NRM4" s="462"/>
      <c r="NRN4" s="462"/>
      <c r="NRO4" s="462"/>
      <c r="NRP4" s="462"/>
      <c r="NRQ4" s="462"/>
      <c r="NRR4" s="462"/>
      <c r="NRS4" s="462"/>
      <c r="NRT4" s="462"/>
      <c r="NRU4" s="462"/>
      <c r="NRV4" s="462"/>
      <c r="NRW4" s="462"/>
      <c r="NRX4" s="462"/>
      <c r="NRY4" s="462"/>
      <c r="NRZ4" s="462"/>
      <c r="NSA4" s="462"/>
      <c r="NSB4" s="462"/>
      <c r="NSC4" s="462"/>
      <c r="NSD4" s="462"/>
      <c r="NSE4" s="462"/>
      <c r="NSF4" s="462"/>
      <c r="NSG4" s="462"/>
      <c r="NSH4" s="462"/>
      <c r="NSI4" s="462"/>
      <c r="NSJ4" s="462"/>
      <c r="NSK4" s="462"/>
      <c r="NSL4" s="462"/>
      <c r="NSM4" s="462"/>
      <c r="NSN4" s="462"/>
      <c r="NSO4" s="462"/>
      <c r="NSP4" s="462"/>
      <c r="NSQ4" s="462"/>
      <c r="NSR4" s="462"/>
      <c r="NSS4" s="462"/>
      <c r="NST4" s="462"/>
      <c r="NSU4" s="462"/>
      <c r="NSV4" s="462"/>
      <c r="NSW4" s="462"/>
      <c r="NSX4" s="462"/>
      <c r="NSY4" s="462"/>
      <c r="NSZ4" s="462"/>
      <c r="NTA4" s="462"/>
      <c r="NTB4" s="462"/>
      <c r="NTC4" s="462"/>
      <c r="NTD4" s="462"/>
      <c r="NTE4" s="462"/>
      <c r="NTF4" s="462"/>
      <c r="NTG4" s="462"/>
      <c r="NTH4" s="462"/>
      <c r="NTI4" s="462"/>
      <c r="NTJ4" s="462"/>
      <c r="NTK4" s="462"/>
      <c r="NTL4" s="462"/>
      <c r="NTM4" s="462"/>
      <c r="NTN4" s="462"/>
      <c r="NTO4" s="462"/>
      <c r="NTP4" s="462"/>
      <c r="NTQ4" s="462"/>
      <c r="NTR4" s="462"/>
      <c r="NTS4" s="462"/>
      <c r="NTT4" s="462"/>
      <c r="NTU4" s="462"/>
      <c r="NTV4" s="462"/>
      <c r="NTW4" s="462"/>
      <c r="NTX4" s="462"/>
      <c r="NTY4" s="462"/>
      <c r="NTZ4" s="462"/>
      <c r="NUA4" s="462"/>
      <c r="NUB4" s="462"/>
      <c r="NUC4" s="462"/>
      <c r="NUD4" s="462"/>
      <c r="NUE4" s="462"/>
      <c r="NUF4" s="462"/>
      <c r="NUG4" s="462"/>
      <c r="NUH4" s="462"/>
      <c r="NUI4" s="462"/>
      <c r="NUJ4" s="462"/>
      <c r="NUK4" s="462"/>
      <c r="NUL4" s="462"/>
      <c r="NUM4" s="462"/>
      <c r="NUN4" s="462"/>
      <c r="NUO4" s="462"/>
      <c r="NUP4" s="462"/>
      <c r="NUQ4" s="462"/>
      <c r="NUR4" s="462"/>
      <c r="NUS4" s="462"/>
      <c r="NUT4" s="462"/>
      <c r="NUU4" s="462"/>
      <c r="NUV4" s="462"/>
      <c r="NUW4" s="462"/>
      <c r="NUX4" s="462"/>
      <c r="NUY4" s="462"/>
      <c r="NUZ4" s="462"/>
      <c r="NVA4" s="462"/>
      <c r="NVB4" s="462"/>
      <c r="NVC4" s="462"/>
      <c r="NVD4" s="462"/>
      <c r="NVE4" s="462"/>
      <c r="NVF4" s="462"/>
      <c r="NVG4" s="462"/>
      <c r="NVH4" s="462"/>
      <c r="NVI4" s="462"/>
      <c r="NVJ4" s="462"/>
      <c r="NVK4" s="462"/>
      <c r="NVL4" s="462"/>
      <c r="NVM4" s="462"/>
      <c r="NVN4" s="462"/>
      <c r="NVO4" s="462"/>
      <c r="NVP4" s="462"/>
      <c r="NVQ4" s="462"/>
      <c r="NVR4" s="462"/>
      <c r="NVS4" s="462"/>
      <c r="NVT4" s="462"/>
      <c r="NVU4" s="462"/>
      <c r="NVV4" s="462"/>
      <c r="NVW4" s="462"/>
      <c r="NVX4" s="462"/>
      <c r="NVY4" s="462"/>
      <c r="NVZ4" s="462"/>
      <c r="NWA4" s="462"/>
      <c r="NWB4" s="462"/>
      <c r="NWC4" s="462"/>
      <c r="NWD4" s="462"/>
      <c r="NWE4" s="462"/>
      <c r="NWF4" s="462"/>
      <c r="NWG4" s="462"/>
      <c r="NWH4" s="462"/>
      <c r="NWI4" s="462"/>
      <c r="NWJ4" s="462"/>
      <c r="NWK4" s="462"/>
      <c r="NWL4" s="462"/>
      <c r="NWM4" s="462"/>
      <c r="NWN4" s="462"/>
      <c r="NWO4" s="462"/>
      <c r="NWP4" s="462"/>
      <c r="NWQ4" s="462"/>
      <c r="NWR4" s="462"/>
      <c r="NWS4" s="462"/>
      <c r="NWT4" s="462"/>
      <c r="NWU4" s="462"/>
      <c r="NWV4" s="462"/>
      <c r="NWW4" s="462"/>
      <c r="NWX4" s="462"/>
      <c r="NWY4" s="462"/>
      <c r="NWZ4" s="462"/>
      <c r="NXA4" s="462"/>
      <c r="NXB4" s="462"/>
      <c r="NXC4" s="462"/>
      <c r="NXD4" s="462"/>
      <c r="NXE4" s="462"/>
      <c r="NXF4" s="462"/>
      <c r="NXG4" s="462"/>
      <c r="NXH4" s="462"/>
      <c r="NXI4" s="462"/>
      <c r="NXJ4" s="462"/>
      <c r="NXK4" s="462"/>
      <c r="NXL4" s="462"/>
      <c r="NXM4" s="462"/>
      <c r="NXN4" s="462"/>
      <c r="NXO4" s="462"/>
      <c r="NXP4" s="462"/>
      <c r="NXQ4" s="462"/>
      <c r="NXR4" s="462"/>
      <c r="NXS4" s="462"/>
      <c r="NXT4" s="462"/>
      <c r="NXU4" s="462"/>
      <c r="NXV4" s="462"/>
      <c r="NXW4" s="462"/>
      <c r="NXX4" s="462"/>
      <c r="NXY4" s="462"/>
      <c r="NXZ4" s="462"/>
      <c r="NYA4" s="462"/>
      <c r="NYB4" s="462"/>
      <c r="NYC4" s="462"/>
      <c r="NYD4" s="462"/>
      <c r="NYE4" s="462"/>
      <c r="NYF4" s="462"/>
      <c r="NYG4" s="462"/>
      <c r="NYH4" s="462"/>
      <c r="NYI4" s="462"/>
      <c r="NYJ4" s="462"/>
      <c r="NYK4" s="462"/>
      <c r="NYL4" s="462"/>
      <c r="NYM4" s="462"/>
      <c r="NYN4" s="462"/>
      <c r="NYO4" s="462"/>
      <c r="NYP4" s="462"/>
      <c r="NYQ4" s="462"/>
      <c r="NYR4" s="462"/>
      <c r="NYS4" s="462"/>
      <c r="NYT4" s="462"/>
      <c r="NYU4" s="462"/>
      <c r="NYV4" s="462"/>
      <c r="NYW4" s="462"/>
      <c r="NYX4" s="462"/>
      <c r="NYY4" s="462"/>
      <c r="NYZ4" s="462"/>
      <c r="NZA4" s="462"/>
      <c r="NZB4" s="462"/>
      <c r="NZC4" s="462"/>
      <c r="NZD4" s="462"/>
      <c r="NZE4" s="462"/>
      <c r="NZF4" s="462"/>
      <c r="NZG4" s="462"/>
      <c r="NZH4" s="462"/>
      <c r="NZI4" s="462"/>
      <c r="NZJ4" s="462"/>
      <c r="NZK4" s="462"/>
      <c r="NZL4" s="462"/>
      <c r="NZM4" s="462"/>
      <c r="NZN4" s="462"/>
      <c r="NZO4" s="462"/>
      <c r="NZP4" s="462"/>
      <c r="NZQ4" s="462"/>
      <c r="NZR4" s="462"/>
      <c r="NZS4" s="462"/>
      <c r="NZT4" s="462"/>
      <c r="NZU4" s="462"/>
      <c r="NZV4" s="462"/>
      <c r="NZW4" s="462"/>
      <c r="NZX4" s="462"/>
      <c r="NZY4" s="462"/>
      <c r="NZZ4" s="462"/>
      <c r="OAA4" s="462"/>
      <c r="OAB4" s="462"/>
      <c r="OAC4" s="462"/>
      <c r="OAD4" s="462"/>
      <c r="OAE4" s="462"/>
      <c r="OAF4" s="462"/>
      <c r="OAG4" s="462"/>
      <c r="OAH4" s="462"/>
      <c r="OAI4" s="462"/>
      <c r="OAJ4" s="462"/>
      <c r="OAK4" s="462"/>
      <c r="OAL4" s="462"/>
      <c r="OAM4" s="462"/>
      <c r="OAN4" s="462"/>
      <c r="OAO4" s="462"/>
      <c r="OAP4" s="462"/>
      <c r="OAQ4" s="462"/>
      <c r="OAR4" s="462"/>
      <c r="OAS4" s="462"/>
      <c r="OAT4" s="462"/>
      <c r="OAU4" s="462"/>
      <c r="OAV4" s="462"/>
      <c r="OAW4" s="462"/>
      <c r="OAX4" s="462"/>
      <c r="OAY4" s="462"/>
      <c r="OAZ4" s="462"/>
      <c r="OBA4" s="462"/>
      <c r="OBB4" s="462"/>
      <c r="OBC4" s="462"/>
      <c r="OBD4" s="462"/>
      <c r="OBE4" s="462"/>
      <c r="OBF4" s="462"/>
      <c r="OBG4" s="462"/>
      <c r="OBH4" s="462"/>
      <c r="OBI4" s="462"/>
      <c r="OBJ4" s="462"/>
      <c r="OBK4" s="462"/>
      <c r="OBL4" s="462"/>
      <c r="OBM4" s="462"/>
      <c r="OBN4" s="462"/>
      <c r="OBO4" s="462"/>
      <c r="OBP4" s="462"/>
      <c r="OBQ4" s="462"/>
      <c r="OBR4" s="462"/>
      <c r="OBS4" s="462"/>
      <c r="OBT4" s="462"/>
      <c r="OBU4" s="462"/>
      <c r="OBV4" s="462"/>
      <c r="OBW4" s="462"/>
      <c r="OBX4" s="462"/>
      <c r="OBY4" s="462"/>
      <c r="OBZ4" s="462"/>
      <c r="OCA4" s="462"/>
      <c r="OCB4" s="462"/>
      <c r="OCC4" s="462"/>
      <c r="OCD4" s="462"/>
      <c r="OCE4" s="462"/>
      <c r="OCF4" s="462"/>
      <c r="OCG4" s="462"/>
      <c r="OCH4" s="462"/>
      <c r="OCI4" s="462"/>
      <c r="OCJ4" s="462"/>
      <c r="OCK4" s="462"/>
      <c r="OCL4" s="462"/>
      <c r="OCM4" s="462"/>
      <c r="OCN4" s="462"/>
      <c r="OCO4" s="462"/>
      <c r="OCP4" s="462"/>
      <c r="OCQ4" s="462"/>
      <c r="OCR4" s="462"/>
      <c r="OCS4" s="462"/>
      <c r="OCT4" s="462"/>
      <c r="OCU4" s="462"/>
      <c r="OCV4" s="462"/>
      <c r="OCW4" s="462"/>
      <c r="OCX4" s="462"/>
      <c r="OCY4" s="462"/>
      <c r="OCZ4" s="462"/>
      <c r="ODA4" s="462"/>
      <c r="ODB4" s="462"/>
      <c r="ODC4" s="462"/>
      <c r="ODD4" s="462"/>
      <c r="ODE4" s="462"/>
      <c r="ODF4" s="462"/>
      <c r="ODG4" s="462"/>
      <c r="ODH4" s="462"/>
      <c r="ODI4" s="462"/>
      <c r="ODJ4" s="462"/>
      <c r="ODK4" s="462"/>
      <c r="ODL4" s="462"/>
      <c r="ODM4" s="462"/>
      <c r="ODN4" s="462"/>
      <c r="ODO4" s="462"/>
      <c r="ODP4" s="462"/>
      <c r="ODQ4" s="462"/>
      <c r="ODR4" s="462"/>
      <c r="ODS4" s="462"/>
      <c r="ODT4" s="462"/>
      <c r="ODU4" s="462"/>
      <c r="ODV4" s="462"/>
      <c r="ODW4" s="462"/>
      <c r="ODX4" s="462"/>
      <c r="ODY4" s="462"/>
      <c r="ODZ4" s="462"/>
      <c r="OEA4" s="462"/>
      <c r="OEB4" s="462"/>
      <c r="OEC4" s="462"/>
      <c r="OED4" s="462"/>
      <c r="OEE4" s="462"/>
      <c r="OEF4" s="462"/>
      <c r="OEG4" s="462"/>
      <c r="OEH4" s="462"/>
      <c r="OEI4" s="462"/>
      <c r="OEJ4" s="462"/>
      <c r="OEK4" s="462"/>
      <c r="OEL4" s="462"/>
      <c r="OEM4" s="462"/>
      <c r="OEN4" s="462"/>
      <c r="OEO4" s="462"/>
      <c r="OEP4" s="462"/>
      <c r="OEQ4" s="462"/>
      <c r="OER4" s="462"/>
      <c r="OES4" s="462"/>
      <c r="OET4" s="462"/>
      <c r="OEU4" s="462"/>
      <c r="OEV4" s="462"/>
      <c r="OEW4" s="462"/>
      <c r="OEX4" s="462"/>
      <c r="OEY4" s="462"/>
      <c r="OEZ4" s="462"/>
      <c r="OFA4" s="462"/>
      <c r="OFB4" s="462"/>
      <c r="OFC4" s="462"/>
      <c r="OFD4" s="462"/>
      <c r="OFE4" s="462"/>
      <c r="OFF4" s="462"/>
      <c r="OFG4" s="462"/>
      <c r="OFH4" s="462"/>
      <c r="OFI4" s="462"/>
      <c r="OFJ4" s="462"/>
      <c r="OFK4" s="462"/>
      <c r="OFL4" s="462"/>
      <c r="OFM4" s="462"/>
      <c r="OFN4" s="462"/>
      <c r="OFO4" s="462"/>
      <c r="OFP4" s="462"/>
      <c r="OFQ4" s="462"/>
      <c r="OFR4" s="462"/>
      <c r="OFS4" s="462"/>
      <c r="OFT4" s="462"/>
      <c r="OFU4" s="462"/>
      <c r="OFV4" s="462"/>
      <c r="OFW4" s="462"/>
      <c r="OFX4" s="462"/>
      <c r="OFY4" s="462"/>
      <c r="OFZ4" s="462"/>
      <c r="OGA4" s="462"/>
      <c r="OGB4" s="462"/>
      <c r="OGC4" s="462"/>
      <c r="OGD4" s="462"/>
      <c r="OGE4" s="462"/>
      <c r="OGF4" s="462"/>
      <c r="OGG4" s="462"/>
      <c r="OGH4" s="462"/>
      <c r="OGI4" s="462"/>
      <c r="OGJ4" s="462"/>
      <c r="OGK4" s="462"/>
      <c r="OGL4" s="462"/>
      <c r="OGM4" s="462"/>
      <c r="OGN4" s="462"/>
      <c r="OGO4" s="462"/>
      <c r="OGP4" s="462"/>
      <c r="OGQ4" s="462"/>
      <c r="OGR4" s="462"/>
      <c r="OGS4" s="462"/>
      <c r="OGT4" s="462"/>
      <c r="OGU4" s="462"/>
      <c r="OGV4" s="462"/>
      <c r="OGW4" s="462"/>
      <c r="OGX4" s="462"/>
      <c r="OGY4" s="462"/>
      <c r="OGZ4" s="462"/>
      <c r="OHA4" s="462"/>
      <c r="OHB4" s="462"/>
      <c r="OHC4" s="462"/>
      <c r="OHD4" s="462"/>
      <c r="OHE4" s="462"/>
      <c r="OHF4" s="462"/>
      <c r="OHG4" s="462"/>
      <c r="OHH4" s="462"/>
      <c r="OHI4" s="462"/>
      <c r="OHJ4" s="462"/>
      <c r="OHK4" s="462"/>
      <c r="OHL4" s="462"/>
      <c r="OHM4" s="462"/>
      <c r="OHN4" s="462"/>
      <c r="OHO4" s="462"/>
      <c r="OHP4" s="462"/>
      <c r="OHQ4" s="462"/>
      <c r="OHR4" s="462"/>
      <c r="OHS4" s="462"/>
      <c r="OHT4" s="462"/>
      <c r="OHU4" s="462"/>
      <c r="OHV4" s="462"/>
      <c r="OHW4" s="462"/>
      <c r="OHX4" s="462"/>
      <c r="OHY4" s="462"/>
      <c r="OHZ4" s="462"/>
      <c r="OIA4" s="462"/>
      <c r="OIB4" s="462"/>
      <c r="OIC4" s="462"/>
      <c r="OID4" s="462"/>
      <c r="OIE4" s="462"/>
      <c r="OIF4" s="462"/>
      <c r="OIG4" s="462"/>
      <c r="OIH4" s="462"/>
      <c r="OII4" s="462"/>
      <c r="OIJ4" s="462"/>
      <c r="OIK4" s="462"/>
      <c r="OIL4" s="462"/>
      <c r="OIM4" s="462"/>
      <c r="OIN4" s="462"/>
      <c r="OIO4" s="462"/>
      <c r="OIP4" s="462"/>
      <c r="OIQ4" s="462"/>
      <c r="OIR4" s="462"/>
      <c r="OIS4" s="462"/>
      <c r="OIT4" s="462"/>
      <c r="OIU4" s="462"/>
      <c r="OIV4" s="462"/>
      <c r="OIW4" s="462"/>
      <c r="OIX4" s="462"/>
      <c r="OIY4" s="462"/>
      <c r="OIZ4" s="462"/>
      <c r="OJA4" s="462"/>
      <c r="OJB4" s="462"/>
      <c r="OJC4" s="462"/>
      <c r="OJD4" s="462"/>
      <c r="OJE4" s="462"/>
      <c r="OJF4" s="462"/>
      <c r="OJG4" s="462"/>
      <c r="OJH4" s="462"/>
      <c r="OJI4" s="462"/>
      <c r="OJJ4" s="462"/>
      <c r="OJK4" s="462"/>
      <c r="OJL4" s="462"/>
      <c r="OJM4" s="462"/>
      <c r="OJN4" s="462"/>
      <c r="OJO4" s="462"/>
      <c r="OJP4" s="462"/>
      <c r="OJQ4" s="462"/>
      <c r="OJR4" s="462"/>
      <c r="OJS4" s="462"/>
      <c r="OJT4" s="462"/>
      <c r="OJU4" s="462"/>
      <c r="OJV4" s="462"/>
      <c r="OJW4" s="462"/>
      <c r="OJX4" s="462"/>
      <c r="OJY4" s="462"/>
      <c r="OJZ4" s="462"/>
      <c r="OKA4" s="462"/>
      <c r="OKB4" s="462"/>
      <c r="OKC4" s="462"/>
      <c r="OKD4" s="462"/>
      <c r="OKE4" s="462"/>
      <c r="OKF4" s="462"/>
      <c r="OKG4" s="462"/>
      <c r="OKH4" s="462"/>
      <c r="OKI4" s="462"/>
      <c r="OKJ4" s="462"/>
      <c r="OKK4" s="462"/>
      <c r="OKL4" s="462"/>
      <c r="OKM4" s="462"/>
      <c r="OKN4" s="462"/>
      <c r="OKO4" s="462"/>
      <c r="OKP4" s="462"/>
      <c r="OKQ4" s="462"/>
      <c r="OKR4" s="462"/>
      <c r="OKS4" s="462"/>
      <c r="OKT4" s="462"/>
      <c r="OKU4" s="462"/>
      <c r="OKV4" s="462"/>
      <c r="OKW4" s="462"/>
      <c r="OKX4" s="462"/>
      <c r="OKY4" s="462"/>
      <c r="OKZ4" s="462"/>
      <c r="OLA4" s="462"/>
      <c r="OLB4" s="462"/>
      <c r="OLC4" s="462"/>
      <c r="OLD4" s="462"/>
      <c r="OLE4" s="462"/>
      <c r="OLF4" s="462"/>
      <c r="OLG4" s="462"/>
      <c r="OLH4" s="462"/>
      <c r="OLI4" s="462"/>
      <c r="OLJ4" s="462"/>
      <c r="OLK4" s="462"/>
      <c r="OLL4" s="462"/>
      <c r="OLM4" s="462"/>
      <c r="OLN4" s="462"/>
      <c r="OLO4" s="462"/>
      <c r="OLP4" s="462"/>
      <c r="OLQ4" s="462"/>
      <c r="OLR4" s="462"/>
      <c r="OLS4" s="462"/>
      <c r="OLT4" s="462"/>
      <c r="OLU4" s="462"/>
      <c r="OLV4" s="462"/>
      <c r="OLW4" s="462"/>
      <c r="OLX4" s="462"/>
      <c r="OLY4" s="462"/>
      <c r="OLZ4" s="462"/>
      <c r="OMA4" s="462"/>
      <c r="OMB4" s="462"/>
      <c r="OMC4" s="462"/>
      <c r="OMD4" s="462"/>
      <c r="OME4" s="462"/>
      <c r="OMF4" s="462"/>
      <c r="OMG4" s="462"/>
      <c r="OMH4" s="462"/>
      <c r="OMI4" s="462"/>
      <c r="OMJ4" s="462"/>
      <c r="OMK4" s="462"/>
      <c r="OML4" s="462"/>
      <c r="OMM4" s="462"/>
      <c r="OMN4" s="462"/>
      <c r="OMO4" s="462"/>
      <c r="OMP4" s="462"/>
      <c r="OMQ4" s="462"/>
      <c r="OMR4" s="462"/>
      <c r="OMS4" s="462"/>
      <c r="OMT4" s="462"/>
      <c r="OMU4" s="462"/>
      <c r="OMV4" s="462"/>
      <c r="OMW4" s="462"/>
      <c r="OMX4" s="462"/>
      <c r="OMY4" s="462"/>
      <c r="OMZ4" s="462"/>
      <c r="ONA4" s="462"/>
      <c r="ONB4" s="462"/>
      <c r="ONC4" s="462"/>
      <c r="OND4" s="462"/>
      <c r="ONE4" s="462"/>
      <c r="ONF4" s="462"/>
      <c r="ONG4" s="462"/>
      <c r="ONH4" s="462"/>
      <c r="ONI4" s="462"/>
      <c r="ONJ4" s="462"/>
      <c r="ONK4" s="462"/>
      <c r="ONL4" s="462"/>
      <c r="ONM4" s="462"/>
      <c r="ONN4" s="462"/>
      <c r="ONO4" s="462"/>
      <c r="ONP4" s="462"/>
      <c r="ONQ4" s="462"/>
      <c r="ONR4" s="462"/>
      <c r="ONS4" s="462"/>
      <c r="ONT4" s="462"/>
      <c r="ONU4" s="462"/>
      <c r="ONV4" s="462"/>
      <c r="ONW4" s="462"/>
      <c r="ONX4" s="462"/>
      <c r="ONY4" s="462"/>
      <c r="ONZ4" s="462"/>
      <c r="OOA4" s="462"/>
      <c r="OOB4" s="462"/>
      <c r="OOC4" s="462"/>
      <c r="OOD4" s="462"/>
      <c r="OOE4" s="462"/>
      <c r="OOF4" s="462"/>
      <c r="OOG4" s="462"/>
      <c r="OOH4" s="462"/>
      <c r="OOI4" s="462"/>
      <c r="OOJ4" s="462"/>
      <c r="OOK4" s="462"/>
      <c r="OOL4" s="462"/>
      <c r="OOM4" s="462"/>
      <c r="OON4" s="462"/>
      <c r="OOO4" s="462"/>
      <c r="OOP4" s="462"/>
      <c r="OOQ4" s="462"/>
      <c r="OOR4" s="462"/>
      <c r="OOS4" s="462"/>
      <c r="OOT4" s="462"/>
      <c r="OOU4" s="462"/>
      <c r="OOV4" s="462"/>
      <c r="OOW4" s="462"/>
      <c r="OOX4" s="462"/>
      <c r="OOY4" s="462"/>
      <c r="OOZ4" s="462"/>
      <c r="OPA4" s="462"/>
      <c r="OPB4" s="462"/>
      <c r="OPC4" s="462"/>
      <c r="OPD4" s="462"/>
      <c r="OPE4" s="462"/>
      <c r="OPF4" s="462"/>
      <c r="OPG4" s="462"/>
      <c r="OPH4" s="462"/>
      <c r="OPI4" s="462"/>
      <c r="OPJ4" s="462"/>
      <c r="OPK4" s="462"/>
      <c r="OPL4" s="462"/>
      <c r="OPM4" s="462"/>
      <c r="OPN4" s="462"/>
      <c r="OPO4" s="462"/>
      <c r="OPP4" s="462"/>
      <c r="OPQ4" s="462"/>
      <c r="OPR4" s="462"/>
      <c r="OPS4" s="462"/>
      <c r="OPT4" s="462"/>
      <c r="OPU4" s="462"/>
      <c r="OPV4" s="462"/>
      <c r="OPW4" s="462"/>
      <c r="OPX4" s="462"/>
      <c r="OPY4" s="462"/>
      <c r="OPZ4" s="462"/>
      <c r="OQA4" s="462"/>
      <c r="OQB4" s="462"/>
      <c r="OQC4" s="462"/>
      <c r="OQD4" s="462"/>
      <c r="OQE4" s="462"/>
      <c r="OQF4" s="462"/>
      <c r="OQG4" s="462"/>
      <c r="OQH4" s="462"/>
      <c r="OQI4" s="462"/>
      <c r="OQJ4" s="462"/>
      <c r="OQK4" s="462"/>
      <c r="OQL4" s="462"/>
      <c r="OQM4" s="462"/>
      <c r="OQN4" s="462"/>
      <c r="OQO4" s="462"/>
      <c r="OQP4" s="462"/>
      <c r="OQQ4" s="462"/>
      <c r="OQR4" s="462"/>
      <c r="OQS4" s="462"/>
      <c r="OQT4" s="462"/>
      <c r="OQU4" s="462"/>
      <c r="OQV4" s="462"/>
      <c r="OQW4" s="462"/>
      <c r="OQX4" s="462"/>
      <c r="OQY4" s="462"/>
      <c r="OQZ4" s="462"/>
      <c r="ORA4" s="462"/>
      <c r="ORB4" s="462"/>
      <c r="ORC4" s="462"/>
      <c r="ORD4" s="462"/>
      <c r="ORE4" s="462"/>
      <c r="ORF4" s="462"/>
      <c r="ORG4" s="462"/>
      <c r="ORH4" s="462"/>
      <c r="ORI4" s="462"/>
      <c r="ORJ4" s="462"/>
      <c r="ORK4" s="462"/>
      <c r="ORL4" s="462"/>
      <c r="ORM4" s="462"/>
      <c r="ORN4" s="462"/>
      <c r="ORO4" s="462"/>
      <c r="ORP4" s="462"/>
      <c r="ORQ4" s="462"/>
      <c r="ORR4" s="462"/>
      <c r="ORS4" s="462"/>
      <c r="ORT4" s="462"/>
      <c r="ORU4" s="462"/>
      <c r="ORV4" s="462"/>
      <c r="ORW4" s="462"/>
      <c r="ORX4" s="462"/>
      <c r="ORY4" s="462"/>
      <c r="ORZ4" s="462"/>
      <c r="OSA4" s="462"/>
      <c r="OSB4" s="462"/>
      <c r="OSC4" s="462"/>
      <c r="OSD4" s="462"/>
      <c r="OSE4" s="462"/>
      <c r="OSF4" s="462"/>
      <c r="OSG4" s="462"/>
      <c r="OSH4" s="462"/>
      <c r="OSI4" s="462"/>
      <c r="OSJ4" s="462"/>
      <c r="OSK4" s="462"/>
      <c r="OSL4" s="462"/>
      <c r="OSM4" s="462"/>
      <c r="OSN4" s="462"/>
      <c r="OSO4" s="462"/>
      <c r="OSP4" s="462"/>
      <c r="OSQ4" s="462"/>
      <c r="OSR4" s="462"/>
      <c r="OSS4" s="462"/>
      <c r="OST4" s="462"/>
      <c r="OSU4" s="462"/>
      <c r="OSV4" s="462"/>
      <c r="OSW4" s="462"/>
      <c r="OSX4" s="462"/>
      <c r="OSY4" s="462"/>
      <c r="OSZ4" s="462"/>
      <c r="OTA4" s="462"/>
      <c r="OTB4" s="462"/>
      <c r="OTC4" s="462"/>
      <c r="OTD4" s="462"/>
      <c r="OTE4" s="462"/>
      <c r="OTF4" s="462"/>
      <c r="OTG4" s="462"/>
      <c r="OTH4" s="462"/>
      <c r="OTI4" s="462"/>
      <c r="OTJ4" s="462"/>
      <c r="OTK4" s="462"/>
      <c r="OTL4" s="462"/>
      <c r="OTM4" s="462"/>
      <c r="OTN4" s="462"/>
      <c r="OTO4" s="462"/>
      <c r="OTP4" s="462"/>
      <c r="OTQ4" s="462"/>
      <c r="OTR4" s="462"/>
      <c r="OTS4" s="462"/>
      <c r="OTT4" s="462"/>
      <c r="OTU4" s="462"/>
      <c r="OTV4" s="462"/>
      <c r="OTW4" s="462"/>
      <c r="OTX4" s="462"/>
      <c r="OTY4" s="462"/>
      <c r="OTZ4" s="462"/>
      <c r="OUA4" s="462"/>
      <c r="OUB4" s="462"/>
      <c r="OUC4" s="462"/>
      <c r="OUD4" s="462"/>
      <c r="OUE4" s="462"/>
      <c r="OUF4" s="462"/>
      <c r="OUG4" s="462"/>
      <c r="OUH4" s="462"/>
      <c r="OUI4" s="462"/>
      <c r="OUJ4" s="462"/>
      <c r="OUK4" s="462"/>
      <c r="OUL4" s="462"/>
      <c r="OUM4" s="462"/>
      <c r="OUN4" s="462"/>
      <c r="OUO4" s="462"/>
      <c r="OUP4" s="462"/>
      <c r="OUQ4" s="462"/>
      <c r="OUR4" s="462"/>
      <c r="OUS4" s="462"/>
      <c r="OUT4" s="462"/>
      <c r="OUU4" s="462"/>
      <c r="OUV4" s="462"/>
      <c r="OUW4" s="462"/>
      <c r="OUX4" s="462"/>
      <c r="OUY4" s="462"/>
      <c r="OUZ4" s="462"/>
      <c r="OVA4" s="462"/>
      <c r="OVB4" s="462"/>
      <c r="OVC4" s="462"/>
      <c r="OVD4" s="462"/>
      <c r="OVE4" s="462"/>
      <c r="OVF4" s="462"/>
      <c r="OVG4" s="462"/>
      <c r="OVH4" s="462"/>
      <c r="OVI4" s="462"/>
      <c r="OVJ4" s="462"/>
      <c r="OVK4" s="462"/>
      <c r="OVL4" s="462"/>
      <c r="OVM4" s="462"/>
      <c r="OVN4" s="462"/>
      <c r="OVO4" s="462"/>
      <c r="OVP4" s="462"/>
      <c r="OVQ4" s="462"/>
      <c r="OVR4" s="462"/>
      <c r="OVS4" s="462"/>
      <c r="OVT4" s="462"/>
      <c r="OVU4" s="462"/>
      <c r="OVV4" s="462"/>
      <c r="OVW4" s="462"/>
      <c r="OVX4" s="462"/>
      <c r="OVY4" s="462"/>
      <c r="OVZ4" s="462"/>
      <c r="OWA4" s="462"/>
      <c r="OWB4" s="462"/>
      <c r="OWC4" s="462"/>
      <c r="OWD4" s="462"/>
      <c r="OWE4" s="462"/>
      <c r="OWF4" s="462"/>
      <c r="OWG4" s="462"/>
      <c r="OWH4" s="462"/>
      <c r="OWI4" s="462"/>
      <c r="OWJ4" s="462"/>
      <c r="OWK4" s="462"/>
      <c r="OWL4" s="462"/>
      <c r="OWM4" s="462"/>
      <c r="OWN4" s="462"/>
      <c r="OWO4" s="462"/>
      <c r="OWP4" s="462"/>
      <c r="OWQ4" s="462"/>
      <c r="OWR4" s="462"/>
      <c r="OWS4" s="462"/>
      <c r="OWT4" s="462"/>
      <c r="OWU4" s="462"/>
      <c r="OWV4" s="462"/>
      <c r="OWW4" s="462"/>
      <c r="OWX4" s="462"/>
      <c r="OWY4" s="462"/>
      <c r="OWZ4" s="462"/>
      <c r="OXA4" s="462"/>
      <c r="OXB4" s="462"/>
      <c r="OXC4" s="462"/>
      <c r="OXD4" s="462"/>
      <c r="OXE4" s="462"/>
      <c r="OXF4" s="462"/>
      <c r="OXG4" s="462"/>
      <c r="OXH4" s="462"/>
      <c r="OXI4" s="462"/>
      <c r="OXJ4" s="462"/>
      <c r="OXK4" s="462"/>
      <c r="OXL4" s="462"/>
      <c r="OXM4" s="462"/>
      <c r="OXN4" s="462"/>
      <c r="OXO4" s="462"/>
      <c r="OXP4" s="462"/>
      <c r="OXQ4" s="462"/>
      <c r="OXR4" s="462"/>
      <c r="OXS4" s="462"/>
      <c r="OXT4" s="462"/>
      <c r="OXU4" s="462"/>
      <c r="OXV4" s="462"/>
      <c r="OXW4" s="462"/>
      <c r="OXX4" s="462"/>
      <c r="OXY4" s="462"/>
      <c r="OXZ4" s="462"/>
      <c r="OYA4" s="462"/>
      <c r="OYB4" s="462"/>
      <c r="OYC4" s="462"/>
      <c r="OYD4" s="462"/>
      <c r="OYE4" s="462"/>
      <c r="OYF4" s="462"/>
      <c r="OYG4" s="462"/>
      <c r="OYH4" s="462"/>
      <c r="OYI4" s="462"/>
      <c r="OYJ4" s="462"/>
      <c r="OYK4" s="462"/>
      <c r="OYL4" s="462"/>
      <c r="OYM4" s="462"/>
      <c r="OYN4" s="462"/>
      <c r="OYO4" s="462"/>
      <c r="OYP4" s="462"/>
      <c r="OYQ4" s="462"/>
      <c r="OYR4" s="462"/>
      <c r="OYS4" s="462"/>
      <c r="OYT4" s="462"/>
      <c r="OYU4" s="462"/>
      <c r="OYV4" s="462"/>
      <c r="OYW4" s="462"/>
      <c r="OYX4" s="462"/>
      <c r="OYY4" s="462"/>
      <c r="OYZ4" s="462"/>
      <c r="OZA4" s="462"/>
      <c r="OZB4" s="462"/>
      <c r="OZC4" s="462"/>
      <c r="OZD4" s="462"/>
      <c r="OZE4" s="462"/>
      <c r="OZF4" s="462"/>
      <c r="OZG4" s="462"/>
      <c r="OZH4" s="462"/>
      <c r="OZI4" s="462"/>
      <c r="OZJ4" s="462"/>
      <c r="OZK4" s="462"/>
      <c r="OZL4" s="462"/>
      <c r="OZM4" s="462"/>
      <c r="OZN4" s="462"/>
      <c r="OZO4" s="462"/>
      <c r="OZP4" s="462"/>
      <c r="OZQ4" s="462"/>
      <c r="OZR4" s="462"/>
      <c r="OZS4" s="462"/>
      <c r="OZT4" s="462"/>
      <c r="OZU4" s="462"/>
      <c r="OZV4" s="462"/>
      <c r="OZW4" s="462"/>
      <c r="OZX4" s="462"/>
      <c r="OZY4" s="462"/>
      <c r="OZZ4" s="462"/>
      <c r="PAA4" s="462"/>
      <c r="PAB4" s="462"/>
      <c r="PAC4" s="462"/>
      <c r="PAD4" s="462"/>
      <c r="PAE4" s="462"/>
      <c r="PAF4" s="462"/>
      <c r="PAG4" s="462"/>
      <c r="PAH4" s="462"/>
      <c r="PAI4" s="462"/>
      <c r="PAJ4" s="462"/>
      <c r="PAK4" s="462"/>
      <c r="PAL4" s="462"/>
      <c r="PAM4" s="462"/>
      <c r="PAN4" s="462"/>
      <c r="PAO4" s="462"/>
      <c r="PAP4" s="462"/>
      <c r="PAQ4" s="462"/>
      <c r="PAR4" s="462"/>
      <c r="PAS4" s="462"/>
      <c r="PAT4" s="462"/>
      <c r="PAU4" s="462"/>
      <c r="PAV4" s="462"/>
      <c r="PAW4" s="462"/>
      <c r="PAX4" s="462"/>
      <c r="PAY4" s="462"/>
      <c r="PAZ4" s="462"/>
      <c r="PBA4" s="462"/>
      <c r="PBB4" s="462"/>
      <c r="PBC4" s="462"/>
      <c r="PBD4" s="462"/>
      <c r="PBE4" s="462"/>
      <c r="PBF4" s="462"/>
      <c r="PBG4" s="462"/>
      <c r="PBH4" s="462"/>
      <c r="PBI4" s="462"/>
      <c r="PBJ4" s="462"/>
      <c r="PBK4" s="462"/>
      <c r="PBL4" s="462"/>
      <c r="PBM4" s="462"/>
      <c r="PBN4" s="462"/>
      <c r="PBO4" s="462"/>
      <c r="PBP4" s="462"/>
      <c r="PBQ4" s="462"/>
      <c r="PBR4" s="462"/>
      <c r="PBS4" s="462"/>
      <c r="PBT4" s="462"/>
      <c r="PBU4" s="462"/>
      <c r="PBV4" s="462"/>
      <c r="PBW4" s="462"/>
      <c r="PBX4" s="462"/>
      <c r="PBY4" s="462"/>
      <c r="PBZ4" s="462"/>
      <c r="PCA4" s="462"/>
      <c r="PCB4" s="462"/>
      <c r="PCC4" s="462"/>
      <c r="PCD4" s="462"/>
      <c r="PCE4" s="462"/>
      <c r="PCF4" s="462"/>
      <c r="PCG4" s="462"/>
      <c r="PCH4" s="462"/>
      <c r="PCI4" s="462"/>
      <c r="PCJ4" s="462"/>
      <c r="PCK4" s="462"/>
      <c r="PCL4" s="462"/>
      <c r="PCM4" s="462"/>
      <c r="PCN4" s="462"/>
      <c r="PCO4" s="462"/>
      <c r="PCP4" s="462"/>
      <c r="PCQ4" s="462"/>
      <c r="PCR4" s="462"/>
      <c r="PCS4" s="462"/>
      <c r="PCT4" s="462"/>
      <c r="PCU4" s="462"/>
      <c r="PCV4" s="462"/>
      <c r="PCW4" s="462"/>
      <c r="PCX4" s="462"/>
      <c r="PCY4" s="462"/>
      <c r="PCZ4" s="462"/>
      <c r="PDA4" s="462"/>
      <c r="PDB4" s="462"/>
      <c r="PDC4" s="462"/>
      <c r="PDD4" s="462"/>
      <c r="PDE4" s="462"/>
      <c r="PDF4" s="462"/>
      <c r="PDG4" s="462"/>
      <c r="PDH4" s="462"/>
      <c r="PDI4" s="462"/>
      <c r="PDJ4" s="462"/>
      <c r="PDK4" s="462"/>
      <c r="PDL4" s="462"/>
      <c r="PDM4" s="462"/>
      <c r="PDN4" s="462"/>
      <c r="PDO4" s="462"/>
      <c r="PDP4" s="462"/>
      <c r="PDQ4" s="462"/>
      <c r="PDR4" s="462"/>
      <c r="PDS4" s="462"/>
      <c r="PDT4" s="462"/>
      <c r="PDU4" s="462"/>
      <c r="PDV4" s="462"/>
      <c r="PDW4" s="462"/>
      <c r="PDX4" s="462"/>
      <c r="PDY4" s="462"/>
      <c r="PDZ4" s="462"/>
      <c r="PEA4" s="462"/>
      <c r="PEB4" s="462"/>
      <c r="PEC4" s="462"/>
      <c r="PED4" s="462"/>
      <c r="PEE4" s="462"/>
      <c r="PEF4" s="462"/>
      <c r="PEG4" s="462"/>
      <c r="PEH4" s="462"/>
      <c r="PEI4" s="462"/>
      <c r="PEJ4" s="462"/>
      <c r="PEK4" s="462"/>
      <c r="PEL4" s="462"/>
      <c r="PEM4" s="462"/>
      <c r="PEN4" s="462"/>
      <c r="PEO4" s="462"/>
      <c r="PEP4" s="462"/>
      <c r="PEQ4" s="462"/>
      <c r="PER4" s="462"/>
      <c r="PES4" s="462"/>
      <c r="PET4" s="462"/>
      <c r="PEU4" s="462"/>
      <c r="PEV4" s="462"/>
      <c r="PEW4" s="462"/>
      <c r="PEX4" s="462"/>
      <c r="PEY4" s="462"/>
      <c r="PEZ4" s="462"/>
      <c r="PFA4" s="462"/>
      <c r="PFB4" s="462"/>
      <c r="PFC4" s="462"/>
      <c r="PFD4" s="462"/>
      <c r="PFE4" s="462"/>
      <c r="PFF4" s="462"/>
      <c r="PFG4" s="462"/>
      <c r="PFH4" s="462"/>
      <c r="PFI4" s="462"/>
      <c r="PFJ4" s="462"/>
      <c r="PFK4" s="462"/>
      <c r="PFL4" s="462"/>
      <c r="PFM4" s="462"/>
      <c r="PFN4" s="462"/>
      <c r="PFO4" s="462"/>
      <c r="PFP4" s="462"/>
      <c r="PFQ4" s="462"/>
      <c r="PFR4" s="462"/>
      <c r="PFS4" s="462"/>
      <c r="PFT4" s="462"/>
      <c r="PFU4" s="462"/>
      <c r="PFV4" s="462"/>
      <c r="PFW4" s="462"/>
      <c r="PFX4" s="462"/>
      <c r="PFY4" s="462"/>
      <c r="PFZ4" s="462"/>
      <c r="PGA4" s="462"/>
      <c r="PGB4" s="462"/>
      <c r="PGC4" s="462"/>
      <c r="PGD4" s="462"/>
      <c r="PGE4" s="462"/>
      <c r="PGF4" s="462"/>
      <c r="PGG4" s="462"/>
      <c r="PGH4" s="462"/>
      <c r="PGI4" s="462"/>
      <c r="PGJ4" s="462"/>
      <c r="PGK4" s="462"/>
      <c r="PGL4" s="462"/>
      <c r="PGM4" s="462"/>
      <c r="PGN4" s="462"/>
      <c r="PGO4" s="462"/>
      <c r="PGP4" s="462"/>
      <c r="PGQ4" s="462"/>
      <c r="PGR4" s="462"/>
      <c r="PGS4" s="462"/>
      <c r="PGT4" s="462"/>
      <c r="PGU4" s="462"/>
      <c r="PGV4" s="462"/>
      <c r="PGW4" s="462"/>
      <c r="PGX4" s="462"/>
      <c r="PGY4" s="462"/>
      <c r="PGZ4" s="462"/>
      <c r="PHA4" s="462"/>
      <c r="PHB4" s="462"/>
      <c r="PHC4" s="462"/>
      <c r="PHD4" s="462"/>
      <c r="PHE4" s="462"/>
      <c r="PHF4" s="462"/>
      <c r="PHG4" s="462"/>
      <c r="PHH4" s="462"/>
      <c r="PHI4" s="462"/>
      <c r="PHJ4" s="462"/>
      <c r="PHK4" s="462"/>
      <c r="PHL4" s="462"/>
      <c r="PHM4" s="462"/>
      <c r="PHN4" s="462"/>
      <c r="PHO4" s="462"/>
      <c r="PHP4" s="462"/>
      <c r="PHQ4" s="462"/>
      <c r="PHR4" s="462"/>
      <c r="PHS4" s="462"/>
      <c r="PHT4" s="462"/>
      <c r="PHU4" s="462"/>
      <c r="PHV4" s="462"/>
      <c r="PHW4" s="462"/>
      <c r="PHX4" s="462"/>
      <c r="PHY4" s="462"/>
      <c r="PHZ4" s="462"/>
      <c r="PIA4" s="462"/>
      <c r="PIB4" s="462"/>
      <c r="PIC4" s="462"/>
      <c r="PID4" s="462"/>
      <c r="PIE4" s="462"/>
      <c r="PIF4" s="462"/>
      <c r="PIG4" s="462"/>
      <c r="PIH4" s="462"/>
      <c r="PII4" s="462"/>
      <c r="PIJ4" s="462"/>
      <c r="PIK4" s="462"/>
      <c r="PIL4" s="462"/>
      <c r="PIM4" s="462"/>
      <c r="PIN4" s="462"/>
      <c r="PIO4" s="462"/>
      <c r="PIP4" s="462"/>
      <c r="PIQ4" s="462"/>
      <c r="PIR4" s="462"/>
      <c r="PIS4" s="462"/>
      <c r="PIT4" s="462"/>
      <c r="PIU4" s="462"/>
      <c r="PIV4" s="462"/>
      <c r="PIW4" s="462"/>
      <c r="PIX4" s="462"/>
      <c r="PIY4" s="462"/>
      <c r="PIZ4" s="462"/>
      <c r="PJA4" s="462"/>
      <c r="PJB4" s="462"/>
      <c r="PJC4" s="462"/>
      <c r="PJD4" s="462"/>
      <c r="PJE4" s="462"/>
      <c r="PJF4" s="462"/>
      <c r="PJG4" s="462"/>
      <c r="PJH4" s="462"/>
      <c r="PJI4" s="462"/>
      <c r="PJJ4" s="462"/>
      <c r="PJK4" s="462"/>
      <c r="PJL4" s="462"/>
      <c r="PJM4" s="462"/>
      <c r="PJN4" s="462"/>
      <c r="PJO4" s="462"/>
      <c r="PJP4" s="462"/>
      <c r="PJQ4" s="462"/>
      <c r="PJR4" s="462"/>
      <c r="PJS4" s="462"/>
      <c r="PJT4" s="462"/>
      <c r="PJU4" s="462"/>
      <c r="PJV4" s="462"/>
      <c r="PJW4" s="462"/>
      <c r="PJX4" s="462"/>
      <c r="PJY4" s="462"/>
      <c r="PJZ4" s="462"/>
      <c r="PKA4" s="462"/>
      <c r="PKB4" s="462"/>
      <c r="PKC4" s="462"/>
      <c r="PKD4" s="462"/>
      <c r="PKE4" s="462"/>
      <c r="PKF4" s="462"/>
      <c r="PKG4" s="462"/>
      <c r="PKH4" s="462"/>
      <c r="PKI4" s="462"/>
      <c r="PKJ4" s="462"/>
      <c r="PKK4" s="462"/>
      <c r="PKL4" s="462"/>
      <c r="PKM4" s="462"/>
      <c r="PKN4" s="462"/>
      <c r="PKO4" s="462"/>
      <c r="PKP4" s="462"/>
      <c r="PKQ4" s="462"/>
      <c r="PKR4" s="462"/>
      <c r="PKS4" s="462"/>
      <c r="PKT4" s="462"/>
      <c r="PKU4" s="462"/>
      <c r="PKV4" s="462"/>
      <c r="PKW4" s="462"/>
      <c r="PKX4" s="462"/>
      <c r="PKY4" s="462"/>
      <c r="PKZ4" s="462"/>
      <c r="PLA4" s="462"/>
      <c r="PLB4" s="462"/>
      <c r="PLC4" s="462"/>
      <c r="PLD4" s="462"/>
      <c r="PLE4" s="462"/>
      <c r="PLF4" s="462"/>
      <c r="PLG4" s="462"/>
      <c r="PLH4" s="462"/>
      <c r="PLI4" s="462"/>
      <c r="PLJ4" s="462"/>
      <c r="PLK4" s="462"/>
      <c r="PLL4" s="462"/>
      <c r="PLM4" s="462"/>
      <c r="PLN4" s="462"/>
      <c r="PLO4" s="462"/>
      <c r="PLP4" s="462"/>
      <c r="PLQ4" s="462"/>
      <c r="PLR4" s="462"/>
      <c r="PLS4" s="462"/>
      <c r="PLT4" s="462"/>
      <c r="PLU4" s="462"/>
      <c r="PLV4" s="462"/>
      <c r="PLW4" s="462"/>
      <c r="PLX4" s="462"/>
      <c r="PLY4" s="462"/>
      <c r="PLZ4" s="462"/>
      <c r="PMA4" s="462"/>
      <c r="PMB4" s="462"/>
      <c r="PMC4" s="462"/>
      <c r="PMD4" s="462"/>
      <c r="PME4" s="462"/>
      <c r="PMF4" s="462"/>
      <c r="PMG4" s="462"/>
      <c r="PMH4" s="462"/>
      <c r="PMI4" s="462"/>
      <c r="PMJ4" s="462"/>
      <c r="PMK4" s="462"/>
      <c r="PML4" s="462"/>
      <c r="PMM4" s="462"/>
      <c r="PMN4" s="462"/>
      <c r="PMO4" s="462"/>
      <c r="PMP4" s="462"/>
      <c r="PMQ4" s="462"/>
      <c r="PMR4" s="462"/>
      <c r="PMS4" s="462"/>
      <c r="PMT4" s="462"/>
      <c r="PMU4" s="462"/>
      <c r="PMV4" s="462"/>
      <c r="PMW4" s="462"/>
      <c r="PMX4" s="462"/>
      <c r="PMY4" s="462"/>
      <c r="PMZ4" s="462"/>
      <c r="PNA4" s="462"/>
      <c r="PNB4" s="462"/>
      <c r="PNC4" s="462"/>
      <c r="PND4" s="462"/>
      <c r="PNE4" s="462"/>
      <c r="PNF4" s="462"/>
      <c r="PNG4" s="462"/>
      <c r="PNH4" s="462"/>
      <c r="PNI4" s="462"/>
      <c r="PNJ4" s="462"/>
      <c r="PNK4" s="462"/>
      <c r="PNL4" s="462"/>
      <c r="PNM4" s="462"/>
      <c r="PNN4" s="462"/>
      <c r="PNO4" s="462"/>
      <c r="PNP4" s="462"/>
      <c r="PNQ4" s="462"/>
      <c r="PNR4" s="462"/>
      <c r="PNS4" s="462"/>
      <c r="PNT4" s="462"/>
      <c r="PNU4" s="462"/>
      <c r="PNV4" s="462"/>
      <c r="PNW4" s="462"/>
      <c r="PNX4" s="462"/>
      <c r="PNY4" s="462"/>
      <c r="PNZ4" s="462"/>
      <c r="POA4" s="462"/>
      <c r="POB4" s="462"/>
      <c r="POC4" s="462"/>
      <c r="POD4" s="462"/>
      <c r="POE4" s="462"/>
      <c r="POF4" s="462"/>
      <c r="POG4" s="462"/>
      <c r="POH4" s="462"/>
      <c r="POI4" s="462"/>
      <c r="POJ4" s="462"/>
      <c r="POK4" s="462"/>
      <c r="POL4" s="462"/>
      <c r="POM4" s="462"/>
      <c r="PON4" s="462"/>
      <c r="POO4" s="462"/>
      <c r="POP4" s="462"/>
      <c r="POQ4" s="462"/>
      <c r="POR4" s="462"/>
      <c r="POS4" s="462"/>
      <c r="POT4" s="462"/>
      <c r="POU4" s="462"/>
      <c r="POV4" s="462"/>
      <c r="POW4" s="462"/>
      <c r="POX4" s="462"/>
      <c r="POY4" s="462"/>
      <c r="POZ4" s="462"/>
      <c r="PPA4" s="462"/>
      <c r="PPB4" s="462"/>
      <c r="PPC4" s="462"/>
      <c r="PPD4" s="462"/>
      <c r="PPE4" s="462"/>
      <c r="PPF4" s="462"/>
      <c r="PPG4" s="462"/>
      <c r="PPH4" s="462"/>
      <c r="PPI4" s="462"/>
      <c r="PPJ4" s="462"/>
      <c r="PPK4" s="462"/>
      <c r="PPL4" s="462"/>
      <c r="PPM4" s="462"/>
      <c r="PPN4" s="462"/>
      <c r="PPO4" s="462"/>
      <c r="PPP4" s="462"/>
      <c r="PPQ4" s="462"/>
      <c r="PPR4" s="462"/>
      <c r="PPS4" s="462"/>
      <c r="PPT4" s="462"/>
      <c r="PPU4" s="462"/>
      <c r="PPV4" s="462"/>
      <c r="PPW4" s="462"/>
      <c r="PPX4" s="462"/>
      <c r="PPY4" s="462"/>
      <c r="PPZ4" s="462"/>
      <c r="PQA4" s="462"/>
      <c r="PQB4" s="462"/>
      <c r="PQC4" s="462"/>
      <c r="PQD4" s="462"/>
      <c r="PQE4" s="462"/>
      <c r="PQF4" s="462"/>
      <c r="PQG4" s="462"/>
      <c r="PQH4" s="462"/>
      <c r="PQI4" s="462"/>
      <c r="PQJ4" s="462"/>
      <c r="PQK4" s="462"/>
      <c r="PQL4" s="462"/>
      <c r="PQM4" s="462"/>
      <c r="PQN4" s="462"/>
      <c r="PQO4" s="462"/>
      <c r="PQP4" s="462"/>
      <c r="PQQ4" s="462"/>
      <c r="PQR4" s="462"/>
      <c r="PQS4" s="462"/>
      <c r="PQT4" s="462"/>
      <c r="PQU4" s="462"/>
      <c r="PQV4" s="462"/>
      <c r="PQW4" s="462"/>
      <c r="PQX4" s="462"/>
      <c r="PQY4" s="462"/>
      <c r="PQZ4" s="462"/>
      <c r="PRA4" s="462"/>
      <c r="PRB4" s="462"/>
      <c r="PRC4" s="462"/>
      <c r="PRD4" s="462"/>
      <c r="PRE4" s="462"/>
      <c r="PRF4" s="462"/>
      <c r="PRG4" s="462"/>
      <c r="PRH4" s="462"/>
      <c r="PRI4" s="462"/>
      <c r="PRJ4" s="462"/>
      <c r="PRK4" s="462"/>
      <c r="PRL4" s="462"/>
      <c r="PRM4" s="462"/>
      <c r="PRN4" s="462"/>
      <c r="PRO4" s="462"/>
      <c r="PRP4" s="462"/>
      <c r="PRQ4" s="462"/>
      <c r="PRR4" s="462"/>
      <c r="PRS4" s="462"/>
      <c r="PRT4" s="462"/>
      <c r="PRU4" s="462"/>
      <c r="PRV4" s="462"/>
      <c r="PRW4" s="462"/>
      <c r="PRX4" s="462"/>
      <c r="PRY4" s="462"/>
      <c r="PRZ4" s="462"/>
      <c r="PSA4" s="462"/>
      <c r="PSB4" s="462"/>
      <c r="PSC4" s="462"/>
      <c r="PSD4" s="462"/>
      <c r="PSE4" s="462"/>
      <c r="PSF4" s="462"/>
      <c r="PSG4" s="462"/>
      <c r="PSH4" s="462"/>
      <c r="PSI4" s="462"/>
      <c r="PSJ4" s="462"/>
      <c r="PSK4" s="462"/>
      <c r="PSL4" s="462"/>
      <c r="PSM4" s="462"/>
      <c r="PSN4" s="462"/>
      <c r="PSO4" s="462"/>
      <c r="PSP4" s="462"/>
      <c r="PSQ4" s="462"/>
      <c r="PSR4" s="462"/>
      <c r="PSS4" s="462"/>
      <c r="PST4" s="462"/>
      <c r="PSU4" s="462"/>
      <c r="PSV4" s="462"/>
      <c r="PSW4" s="462"/>
      <c r="PSX4" s="462"/>
      <c r="PSY4" s="462"/>
      <c r="PSZ4" s="462"/>
      <c r="PTA4" s="462"/>
      <c r="PTB4" s="462"/>
      <c r="PTC4" s="462"/>
      <c r="PTD4" s="462"/>
      <c r="PTE4" s="462"/>
      <c r="PTF4" s="462"/>
      <c r="PTG4" s="462"/>
      <c r="PTH4" s="462"/>
      <c r="PTI4" s="462"/>
      <c r="PTJ4" s="462"/>
      <c r="PTK4" s="462"/>
      <c r="PTL4" s="462"/>
      <c r="PTM4" s="462"/>
      <c r="PTN4" s="462"/>
      <c r="PTO4" s="462"/>
      <c r="PTP4" s="462"/>
      <c r="PTQ4" s="462"/>
      <c r="PTR4" s="462"/>
      <c r="PTS4" s="462"/>
      <c r="PTT4" s="462"/>
      <c r="PTU4" s="462"/>
      <c r="PTV4" s="462"/>
      <c r="PTW4" s="462"/>
      <c r="PTX4" s="462"/>
      <c r="PTY4" s="462"/>
      <c r="PTZ4" s="462"/>
      <c r="PUA4" s="462"/>
      <c r="PUB4" s="462"/>
      <c r="PUC4" s="462"/>
      <c r="PUD4" s="462"/>
      <c r="PUE4" s="462"/>
      <c r="PUF4" s="462"/>
      <c r="PUG4" s="462"/>
      <c r="PUH4" s="462"/>
      <c r="PUI4" s="462"/>
      <c r="PUJ4" s="462"/>
      <c r="PUK4" s="462"/>
      <c r="PUL4" s="462"/>
      <c r="PUM4" s="462"/>
      <c r="PUN4" s="462"/>
      <c r="PUO4" s="462"/>
      <c r="PUP4" s="462"/>
      <c r="PUQ4" s="462"/>
      <c r="PUR4" s="462"/>
      <c r="PUS4" s="462"/>
      <c r="PUT4" s="462"/>
      <c r="PUU4" s="462"/>
      <c r="PUV4" s="462"/>
      <c r="PUW4" s="462"/>
      <c r="PUX4" s="462"/>
      <c r="PUY4" s="462"/>
      <c r="PUZ4" s="462"/>
      <c r="PVA4" s="462"/>
      <c r="PVB4" s="462"/>
      <c r="PVC4" s="462"/>
      <c r="PVD4" s="462"/>
      <c r="PVE4" s="462"/>
      <c r="PVF4" s="462"/>
      <c r="PVG4" s="462"/>
      <c r="PVH4" s="462"/>
      <c r="PVI4" s="462"/>
      <c r="PVJ4" s="462"/>
      <c r="PVK4" s="462"/>
      <c r="PVL4" s="462"/>
      <c r="PVM4" s="462"/>
      <c r="PVN4" s="462"/>
      <c r="PVO4" s="462"/>
      <c r="PVP4" s="462"/>
      <c r="PVQ4" s="462"/>
      <c r="PVR4" s="462"/>
      <c r="PVS4" s="462"/>
      <c r="PVT4" s="462"/>
      <c r="PVU4" s="462"/>
      <c r="PVV4" s="462"/>
      <c r="PVW4" s="462"/>
      <c r="PVX4" s="462"/>
      <c r="PVY4" s="462"/>
      <c r="PVZ4" s="462"/>
      <c r="PWA4" s="462"/>
      <c r="PWB4" s="462"/>
      <c r="PWC4" s="462"/>
      <c r="PWD4" s="462"/>
      <c r="PWE4" s="462"/>
      <c r="PWF4" s="462"/>
      <c r="PWG4" s="462"/>
      <c r="PWH4" s="462"/>
      <c r="PWI4" s="462"/>
      <c r="PWJ4" s="462"/>
      <c r="PWK4" s="462"/>
      <c r="PWL4" s="462"/>
      <c r="PWM4" s="462"/>
      <c r="PWN4" s="462"/>
      <c r="PWO4" s="462"/>
      <c r="PWP4" s="462"/>
      <c r="PWQ4" s="462"/>
      <c r="PWR4" s="462"/>
      <c r="PWS4" s="462"/>
      <c r="PWT4" s="462"/>
      <c r="PWU4" s="462"/>
      <c r="PWV4" s="462"/>
      <c r="PWW4" s="462"/>
      <c r="PWX4" s="462"/>
      <c r="PWY4" s="462"/>
      <c r="PWZ4" s="462"/>
      <c r="PXA4" s="462"/>
      <c r="PXB4" s="462"/>
      <c r="PXC4" s="462"/>
      <c r="PXD4" s="462"/>
      <c r="PXE4" s="462"/>
      <c r="PXF4" s="462"/>
      <c r="PXG4" s="462"/>
      <c r="PXH4" s="462"/>
      <c r="PXI4" s="462"/>
      <c r="PXJ4" s="462"/>
      <c r="PXK4" s="462"/>
      <c r="PXL4" s="462"/>
      <c r="PXM4" s="462"/>
      <c r="PXN4" s="462"/>
      <c r="PXO4" s="462"/>
      <c r="PXP4" s="462"/>
      <c r="PXQ4" s="462"/>
      <c r="PXR4" s="462"/>
      <c r="PXS4" s="462"/>
      <c r="PXT4" s="462"/>
      <c r="PXU4" s="462"/>
      <c r="PXV4" s="462"/>
      <c r="PXW4" s="462"/>
      <c r="PXX4" s="462"/>
      <c r="PXY4" s="462"/>
      <c r="PXZ4" s="462"/>
      <c r="PYA4" s="462"/>
      <c r="PYB4" s="462"/>
      <c r="PYC4" s="462"/>
      <c r="PYD4" s="462"/>
      <c r="PYE4" s="462"/>
      <c r="PYF4" s="462"/>
      <c r="PYG4" s="462"/>
      <c r="PYH4" s="462"/>
      <c r="PYI4" s="462"/>
      <c r="PYJ4" s="462"/>
      <c r="PYK4" s="462"/>
      <c r="PYL4" s="462"/>
      <c r="PYM4" s="462"/>
      <c r="PYN4" s="462"/>
      <c r="PYO4" s="462"/>
      <c r="PYP4" s="462"/>
      <c r="PYQ4" s="462"/>
      <c r="PYR4" s="462"/>
      <c r="PYS4" s="462"/>
      <c r="PYT4" s="462"/>
      <c r="PYU4" s="462"/>
      <c r="PYV4" s="462"/>
      <c r="PYW4" s="462"/>
      <c r="PYX4" s="462"/>
      <c r="PYY4" s="462"/>
      <c r="PYZ4" s="462"/>
      <c r="PZA4" s="462"/>
      <c r="PZB4" s="462"/>
      <c r="PZC4" s="462"/>
      <c r="PZD4" s="462"/>
      <c r="PZE4" s="462"/>
      <c r="PZF4" s="462"/>
      <c r="PZG4" s="462"/>
      <c r="PZH4" s="462"/>
      <c r="PZI4" s="462"/>
      <c r="PZJ4" s="462"/>
      <c r="PZK4" s="462"/>
      <c r="PZL4" s="462"/>
      <c r="PZM4" s="462"/>
      <c r="PZN4" s="462"/>
      <c r="PZO4" s="462"/>
      <c r="PZP4" s="462"/>
      <c r="PZQ4" s="462"/>
      <c r="PZR4" s="462"/>
      <c r="PZS4" s="462"/>
      <c r="PZT4" s="462"/>
      <c r="PZU4" s="462"/>
      <c r="PZV4" s="462"/>
      <c r="PZW4" s="462"/>
      <c r="PZX4" s="462"/>
      <c r="PZY4" s="462"/>
      <c r="PZZ4" s="462"/>
      <c r="QAA4" s="462"/>
      <c r="QAB4" s="462"/>
      <c r="QAC4" s="462"/>
      <c r="QAD4" s="462"/>
      <c r="QAE4" s="462"/>
      <c r="QAF4" s="462"/>
      <c r="QAG4" s="462"/>
      <c r="QAH4" s="462"/>
      <c r="QAI4" s="462"/>
      <c r="QAJ4" s="462"/>
      <c r="QAK4" s="462"/>
      <c r="QAL4" s="462"/>
      <c r="QAM4" s="462"/>
      <c r="QAN4" s="462"/>
      <c r="QAO4" s="462"/>
      <c r="QAP4" s="462"/>
      <c r="QAQ4" s="462"/>
      <c r="QAR4" s="462"/>
      <c r="QAS4" s="462"/>
      <c r="QAT4" s="462"/>
      <c r="QAU4" s="462"/>
      <c r="QAV4" s="462"/>
      <c r="QAW4" s="462"/>
      <c r="QAX4" s="462"/>
      <c r="QAY4" s="462"/>
      <c r="QAZ4" s="462"/>
      <c r="QBA4" s="462"/>
      <c r="QBB4" s="462"/>
      <c r="QBC4" s="462"/>
      <c r="QBD4" s="462"/>
      <c r="QBE4" s="462"/>
      <c r="QBF4" s="462"/>
      <c r="QBG4" s="462"/>
      <c r="QBH4" s="462"/>
      <c r="QBI4" s="462"/>
      <c r="QBJ4" s="462"/>
      <c r="QBK4" s="462"/>
      <c r="QBL4" s="462"/>
      <c r="QBM4" s="462"/>
      <c r="QBN4" s="462"/>
      <c r="QBO4" s="462"/>
      <c r="QBP4" s="462"/>
      <c r="QBQ4" s="462"/>
      <c r="QBR4" s="462"/>
      <c r="QBS4" s="462"/>
      <c r="QBT4" s="462"/>
      <c r="QBU4" s="462"/>
      <c r="QBV4" s="462"/>
      <c r="QBW4" s="462"/>
      <c r="QBX4" s="462"/>
      <c r="QBY4" s="462"/>
      <c r="QBZ4" s="462"/>
      <c r="QCA4" s="462"/>
      <c r="QCB4" s="462"/>
      <c r="QCC4" s="462"/>
      <c r="QCD4" s="462"/>
      <c r="QCE4" s="462"/>
      <c r="QCF4" s="462"/>
      <c r="QCG4" s="462"/>
      <c r="QCH4" s="462"/>
      <c r="QCI4" s="462"/>
      <c r="QCJ4" s="462"/>
      <c r="QCK4" s="462"/>
      <c r="QCL4" s="462"/>
      <c r="QCM4" s="462"/>
      <c r="QCN4" s="462"/>
      <c r="QCO4" s="462"/>
      <c r="QCP4" s="462"/>
      <c r="QCQ4" s="462"/>
      <c r="QCR4" s="462"/>
      <c r="QCS4" s="462"/>
      <c r="QCT4" s="462"/>
      <c r="QCU4" s="462"/>
      <c r="QCV4" s="462"/>
      <c r="QCW4" s="462"/>
      <c r="QCX4" s="462"/>
      <c r="QCY4" s="462"/>
      <c r="QCZ4" s="462"/>
      <c r="QDA4" s="462"/>
      <c r="QDB4" s="462"/>
      <c r="QDC4" s="462"/>
      <c r="QDD4" s="462"/>
      <c r="QDE4" s="462"/>
      <c r="QDF4" s="462"/>
      <c r="QDG4" s="462"/>
      <c r="QDH4" s="462"/>
      <c r="QDI4" s="462"/>
      <c r="QDJ4" s="462"/>
      <c r="QDK4" s="462"/>
      <c r="QDL4" s="462"/>
      <c r="QDM4" s="462"/>
      <c r="QDN4" s="462"/>
      <c r="QDO4" s="462"/>
      <c r="QDP4" s="462"/>
      <c r="QDQ4" s="462"/>
      <c r="QDR4" s="462"/>
      <c r="QDS4" s="462"/>
      <c r="QDT4" s="462"/>
      <c r="QDU4" s="462"/>
      <c r="QDV4" s="462"/>
      <c r="QDW4" s="462"/>
      <c r="QDX4" s="462"/>
      <c r="QDY4" s="462"/>
      <c r="QDZ4" s="462"/>
      <c r="QEA4" s="462"/>
      <c r="QEB4" s="462"/>
      <c r="QEC4" s="462"/>
      <c r="QED4" s="462"/>
      <c r="QEE4" s="462"/>
      <c r="QEF4" s="462"/>
      <c r="QEG4" s="462"/>
      <c r="QEH4" s="462"/>
      <c r="QEI4" s="462"/>
      <c r="QEJ4" s="462"/>
      <c r="QEK4" s="462"/>
      <c r="QEL4" s="462"/>
      <c r="QEM4" s="462"/>
      <c r="QEN4" s="462"/>
      <c r="QEO4" s="462"/>
      <c r="QEP4" s="462"/>
      <c r="QEQ4" s="462"/>
      <c r="QER4" s="462"/>
      <c r="QES4" s="462"/>
      <c r="QET4" s="462"/>
      <c r="QEU4" s="462"/>
      <c r="QEV4" s="462"/>
      <c r="QEW4" s="462"/>
      <c r="QEX4" s="462"/>
      <c r="QEY4" s="462"/>
      <c r="QEZ4" s="462"/>
      <c r="QFA4" s="462"/>
      <c r="QFB4" s="462"/>
      <c r="QFC4" s="462"/>
      <c r="QFD4" s="462"/>
      <c r="QFE4" s="462"/>
      <c r="QFF4" s="462"/>
      <c r="QFG4" s="462"/>
      <c r="QFH4" s="462"/>
      <c r="QFI4" s="462"/>
      <c r="QFJ4" s="462"/>
      <c r="QFK4" s="462"/>
      <c r="QFL4" s="462"/>
      <c r="QFM4" s="462"/>
      <c r="QFN4" s="462"/>
      <c r="QFO4" s="462"/>
      <c r="QFP4" s="462"/>
      <c r="QFQ4" s="462"/>
      <c r="QFR4" s="462"/>
      <c r="QFS4" s="462"/>
      <c r="QFT4" s="462"/>
      <c r="QFU4" s="462"/>
      <c r="QFV4" s="462"/>
      <c r="QFW4" s="462"/>
      <c r="QFX4" s="462"/>
      <c r="QFY4" s="462"/>
      <c r="QFZ4" s="462"/>
      <c r="QGA4" s="462"/>
      <c r="QGB4" s="462"/>
      <c r="QGC4" s="462"/>
      <c r="QGD4" s="462"/>
      <c r="QGE4" s="462"/>
      <c r="QGF4" s="462"/>
      <c r="QGG4" s="462"/>
      <c r="QGH4" s="462"/>
      <c r="QGI4" s="462"/>
      <c r="QGJ4" s="462"/>
      <c r="QGK4" s="462"/>
      <c r="QGL4" s="462"/>
      <c r="QGM4" s="462"/>
      <c r="QGN4" s="462"/>
      <c r="QGO4" s="462"/>
      <c r="QGP4" s="462"/>
      <c r="QGQ4" s="462"/>
      <c r="QGR4" s="462"/>
      <c r="QGS4" s="462"/>
      <c r="QGT4" s="462"/>
      <c r="QGU4" s="462"/>
      <c r="QGV4" s="462"/>
      <c r="QGW4" s="462"/>
      <c r="QGX4" s="462"/>
      <c r="QGY4" s="462"/>
      <c r="QGZ4" s="462"/>
      <c r="QHA4" s="462"/>
      <c r="QHB4" s="462"/>
      <c r="QHC4" s="462"/>
      <c r="QHD4" s="462"/>
      <c r="QHE4" s="462"/>
      <c r="QHF4" s="462"/>
      <c r="QHG4" s="462"/>
      <c r="QHH4" s="462"/>
      <c r="QHI4" s="462"/>
      <c r="QHJ4" s="462"/>
      <c r="QHK4" s="462"/>
      <c r="QHL4" s="462"/>
      <c r="QHM4" s="462"/>
      <c r="QHN4" s="462"/>
      <c r="QHO4" s="462"/>
      <c r="QHP4" s="462"/>
      <c r="QHQ4" s="462"/>
      <c r="QHR4" s="462"/>
      <c r="QHS4" s="462"/>
      <c r="QHT4" s="462"/>
      <c r="QHU4" s="462"/>
      <c r="QHV4" s="462"/>
      <c r="QHW4" s="462"/>
      <c r="QHX4" s="462"/>
      <c r="QHY4" s="462"/>
      <c r="QHZ4" s="462"/>
      <c r="QIA4" s="462"/>
      <c r="QIB4" s="462"/>
      <c r="QIC4" s="462"/>
      <c r="QID4" s="462"/>
      <c r="QIE4" s="462"/>
      <c r="QIF4" s="462"/>
      <c r="QIG4" s="462"/>
      <c r="QIH4" s="462"/>
      <c r="QII4" s="462"/>
      <c r="QIJ4" s="462"/>
      <c r="QIK4" s="462"/>
      <c r="QIL4" s="462"/>
      <c r="QIM4" s="462"/>
      <c r="QIN4" s="462"/>
      <c r="QIO4" s="462"/>
      <c r="QIP4" s="462"/>
      <c r="QIQ4" s="462"/>
      <c r="QIR4" s="462"/>
      <c r="QIS4" s="462"/>
      <c r="QIT4" s="462"/>
      <c r="QIU4" s="462"/>
      <c r="QIV4" s="462"/>
      <c r="QIW4" s="462"/>
      <c r="QIX4" s="462"/>
      <c r="QIY4" s="462"/>
      <c r="QIZ4" s="462"/>
      <c r="QJA4" s="462"/>
      <c r="QJB4" s="462"/>
      <c r="QJC4" s="462"/>
      <c r="QJD4" s="462"/>
      <c r="QJE4" s="462"/>
      <c r="QJF4" s="462"/>
      <c r="QJG4" s="462"/>
      <c r="QJH4" s="462"/>
      <c r="QJI4" s="462"/>
      <c r="QJJ4" s="462"/>
      <c r="QJK4" s="462"/>
      <c r="QJL4" s="462"/>
      <c r="QJM4" s="462"/>
      <c r="QJN4" s="462"/>
      <c r="QJO4" s="462"/>
      <c r="QJP4" s="462"/>
      <c r="QJQ4" s="462"/>
      <c r="QJR4" s="462"/>
      <c r="QJS4" s="462"/>
      <c r="QJT4" s="462"/>
      <c r="QJU4" s="462"/>
      <c r="QJV4" s="462"/>
      <c r="QJW4" s="462"/>
      <c r="QJX4" s="462"/>
      <c r="QJY4" s="462"/>
      <c r="QJZ4" s="462"/>
      <c r="QKA4" s="462"/>
      <c r="QKB4" s="462"/>
      <c r="QKC4" s="462"/>
      <c r="QKD4" s="462"/>
      <c r="QKE4" s="462"/>
      <c r="QKF4" s="462"/>
      <c r="QKG4" s="462"/>
      <c r="QKH4" s="462"/>
      <c r="QKI4" s="462"/>
      <c r="QKJ4" s="462"/>
      <c r="QKK4" s="462"/>
      <c r="QKL4" s="462"/>
      <c r="QKM4" s="462"/>
      <c r="QKN4" s="462"/>
      <c r="QKO4" s="462"/>
      <c r="QKP4" s="462"/>
      <c r="QKQ4" s="462"/>
      <c r="QKR4" s="462"/>
      <c r="QKS4" s="462"/>
      <c r="QKT4" s="462"/>
      <c r="QKU4" s="462"/>
      <c r="QKV4" s="462"/>
      <c r="QKW4" s="462"/>
      <c r="QKX4" s="462"/>
      <c r="QKY4" s="462"/>
      <c r="QKZ4" s="462"/>
      <c r="QLA4" s="462"/>
      <c r="QLB4" s="462"/>
      <c r="QLC4" s="462"/>
      <c r="QLD4" s="462"/>
      <c r="QLE4" s="462"/>
      <c r="QLF4" s="462"/>
      <c r="QLG4" s="462"/>
      <c r="QLH4" s="462"/>
      <c r="QLI4" s="462"/>
      <c r="QLJ4" s="462"/>
      <c r="QLK4" s="462"/>
      <c r="QLL4" s="462"/>
      <c r="QLM4" s="462"/>
      <c r="QLN4" s="462"/>
      <c r="QLO4" s="462"/>
      <c r="QLP4" s="462"/>
      <c r="QLQ4" s="462"/>
      <c r="QLR4" s="462"/>
      <c r="QLS4" s="462"/>
      <c r="QLT4" s="462"/>
      <c r="QLU4" s="462"/>
      <c r="QLV4" s="462"/>
      <c r="QLW4" s="462"/>
      <c r="QLX4" s="462"/>
      <c r="QLY4" s="462"/>
      <c r="QLZ4" s="462"/>
      <c r="QMA4" s="462"/>
      <c r="QMB4" s="462"/>
      <c r="QMC4" s="462"/>
      <c r="QMD4" s="462"/>
      <c r="QME4" s="462"/>
      <c r="QMF4" s="462"/>
      <c r="QMG4" s="462"/>
      <c r="QMH4" s="462"/>
      <c r="QMI4" s="462"/>
      <c r="QMJ4" s="462"/>
      <c r="QMK4" s="462"/>
      <c r="QML4" s="462"/>
      <c r="QMM4" s="462"/>
      <c r="QMN4" s="462"/>
      <c r="QMO4" s="462"/>
      <c r="QMP4" s="462"/>
      <c r="QMQ4" s="462"/>
      <c r="QMR4" s="462"/>
      <c r="QMS4" s="462"/>
      <c r="QMT4" s="462"/>
      <c r="QMU4" s="462"/>
      <c r="QMV4" s="462"/>
      <c r="QMW4" s="462"/>
      <c r="QMX4" s="462"/>
      <c r="QMY4" s="462"/>
      <c r="QMZ4" s="462"/>
      <c r="QNA4" s="462"/>
      <c r="QNB4" s="462"/>
      <c r="QNC4" s="462"/>
      <c r="QND4" s="462"/>
      <c r="QNE4" s="462"/>
      <c r="QNF4" s="462"/>
      <c r="QNG4" s="462"/>
      <c r="QNH4" s="462"/>
      <c r="QNI4" s="462"/>
      <c r="QNJ4" s="462"/>
      <c r="QNK4" s="462"/>
      <c r="QNL4" s="462"/>
      <c r="QNM4" s="462"/>
      <c r="QNN4" s="462"/>
      <c r="QNO4" s="462"/>
      <c r="QNP4" s="462"/>
      <c r="QNQ4" s="462"/>
      <c r="QNR4" s="462"/>
      <c r="QNS4" s="462"/>
      <c r="QNT4" s="462"/>
      <c r="QNU4" s="462"/>
      <c r="QNV4" s="462"/>
      <c r="QNW4" s="462"/>
      <c r="QNX4" s="462"/>
      <c r="QNY4" s="462"/>
      <c r="QNZ4" s="462"/>
      <c r="QOA4" s="462"/>
      <c r="QOB4" s="462"/>
      <c r="QOC4" s="462"/>
      <c r="QOD4" s="462"/>
      <c r="QOE4" s="462"/>
      <c r="QOF4" s="462"/>
      <c r="QOG4" s="462"/>
      <c r="QOH4" s="462"/>
      <c r="QOI4" s="462"/>
      <c r="QOJ4" s="462"/>
      <c r="QOK4" s="462"/>
      <c r="QOL4" s="462"/>
      <c r="QOM4" s="462"/>
      <c r="QON4" s="462"/>
      <c r="QOO4" s="462"/>
      <c r="QOP4" s="462"/>
      <c r="QOQ4" s="462"/>
      <c r="QOR4" s="462"/>
      <c r="QOS4" s="462"/>
      <c r="QOT4" s="462"/>
      <c r="QOU4" s="462"/>
      <c r="QOV4" s="462"/>
      <c r="QOW4" s="462"/>
      <c r="QOX4" s="462"/>
      <c r="QOY4" s="462"/>
      <c r="QOZ4" s="462"/>
      <c r="QPA4" s="462"/>
      <c r="QPB4" s="462"/>
      <c r="QPC4" s="462"/>
      <c r="QPD4" s="462"/>
      <c r="QPE4" s="462"/>
      <c r="QPF4" s="462"/>
      <c r="QPG4" s="462"/>
      <c r="QPH4" s="462"/>
      <c r="QPI4" s="462"/>
      <c r="QPJ4" s="462"/>
      <c r="QPK4" s="462"/>
      <c r="QPL4" s="462"/>
      <c r="QPM4" s="462"/>
      <c r="QPN4" s="462"/>
      <c r="QPO4" s="462"/>
      <c r="QPP4" s="462"/>
      <c r="QPQ4" s="462"/>
      <c r="QPR4" s="462"/>
      <c r="QPS4" s="462"/>
      <c r="QPT4" s="462"/>
      <c r="QPU4" s="462"/>
      <c r="QPV4" s="462"/>
      <c r="QPW4" s="462"/>
      <c r="QPX4" s="462"/>
      <c r="QPY4" s="462"/>
      <c r="QPZ4" s="462"/>
      <c r="QQA4" s="462"/>
      <c r="QQB4" s="462"/>
      <c r="QQC4" s="462"/>
      <c r="QQD4" s="462"/>
      <c r="QQE4" s="462"/>
      <c r="QQF4" s="462"/>
      <c r="QQG4" s="462"/>
      <c r="QQH4" s="462"/>
      <c r="QQI4" s="462"/>
      <c r="QQJ4" s="462"/>
      <c r="QQK4" s="462"/>
      <c r="QQL4" s="462"/>
      <c r="QQM4" s="462"/>
      <c r="QQN4" s="462"/>
      <c r="QQO4" s="462"/>
      <c r="QQP4" s="462"/>
      <c r="QQQ4" s="462"/>
      <c r="QQR4" s="462"/>
      <c r="QQS4" s="462"/>
      <c r="QQT4" s="462"/>
      <c r="QQU4" s="462"/>
      <c r="QQV4" s="462"/>
      <c r="QQW4" s="462"/>
      <c r="QQX4" s="462"/>
      <c r="QQY4" s="462"/>
      <c r="QQZ4" s="462"/>
      <c r="QRA4" s="462"/>
      <c r="QRB4" s="462"/>
      <c r="QRC4" s="462"/>
      <c r="QRD4" s="462"/>
      <c r="QRE4" s="462"/>
      <c r="QRF4" s="462"/>
      <c r="QRG4" s="462"/>
      <c r="QRH4" s="462"/>
      <c r="QRI4" s="462"/>
      <c r="QRJ4" s="462"/>
      <c r="QRK4" s="462"/>
      <c r="QRL4" s="462"/>
      <c r="QRM4" s="462"/>
      <c r="QRN4" s="462"/>
      <c r="QRO4" s="462"/>
      <c r="QRP4" s="462"/>
      <c r="QRQ4" s="462"/>
      <c r="QRR4" s="462"/>
      <c r="QRS4" s="462"/>
      <c r="QRT4" s="462"/>
      <c r="QRU4" s="462"/>
      <c r="QRV4" s="462"/>
      <c r="QRW4" s="462"/>
      <c r="QRX4" s="462"/>
      <c r="QRY4" s="462"/>
      <c r="QRZ4" s="462"/>
      <c r="QSA4" s="462"/>
      <c r="QSB4" s="462"/>
      <c r="QSC4" s="462"/>
      <c r="QSD4" s="462"/>
      <c r="QSE4" s="462"/>
      <c r="QSF4" s="462"/>
      <c r="QSG4" s="462"/>
      <c r="QSH4" s="462"/>
      <c r="QSI4" s="462"/>
      <c r="QSJ4" s="462"/>
      <c r="QSK4" s="462"/>
      <c r="QSL4" s="462"/>
      <c r="QSM4" s="462"/>
      <c r="QSN4" s="462"/>
      <c r="QSO4" s="462"/>
      <c r="QSP4" s="462"/>
      <c r="QSQ4" s="462"/>
      <c r="QSR4" s="462"/>
      <c r="QSS4" s="462"/>
      <c r="QST4" s="462"/>
      <c r="QSU4" s="462"/>
      <c r="QSV4" s="462"/>
      <c r="QSW4" s="462"/>
      <c r="QSX4" s="462"/>
      <c r="QSY4" s="462"/>
      <c r="QSZ4" s="462"/>
      <c r="QTA4" s="462"/>
      <c r="QTB4" s="462"/>
      <c r="QTC4" s="462"/>
      <c r="QTD4" s="462"/>
      <c r="QTE4" s="462"/>
      <c r="QTF4" s="462"/>
      <c r="QTG4" s="462"/>
      <c r="QTH4" s="462"/>
      <c r="QTI4" s="462"/>
      <c r="QTJ4" s="462"/>
      <c r="QTK4" s="462"/>
      <c r="QTL4" s="462"/>
      <c r="QTM4" s="462"/>
      <c r="QTN4" s="462"/>
      <c r="QTO4" s="462"/>
      <c r="QTP4" s="462"/>
      <c r="QTQ4" s="462"/>
      <c r="QTR4" s="462"/>
      <c r="QTS4" s="462"/>
      <c r="QTT4" s="462"/>
      <c r="QTU4" s="462"/>
      <c r="QTV4" s="462"/>
      <c r="QTW4" s="462"/>
      <c r="QTX4" s="462"/>
      <c r="QTY4" s="462"/>
      <c r="QTZ4" s="462"/>
      <c r="QUA4" s="462"/>
      <c r="QUB4" s="462"/>
      <c r="QUC4" s="462"/>
      <c r="QUD4" s="462"/>
      <c r="QUE4" s="462"/>
      <c r="QUF4" s="462"/>
      <c r="QUG4" s="462"/>
      <c r="QUH4" s="462"/>
      <c r="QUI4" s="462"/>
      <c r="QUJ4" s="462"/>
      <c r="QUK4" s="462"/>
      <c r="QUL4" s="462"/>
      <c r="QUM4" s="462"/>
      <c r="QUN4" s="462"/>
      <c r="QUO4" s="462"/>
      <c r="QUP4" s="462"/>
      <c r="QUQ4" s="462"/>
      <c r="QUR4" s="462"/>
      <c r="QUS4" s="462"/>
      <c r="QUT4" s="462"/>
      <c r="QUU4" s="462"/>
      <c r="QUV4" s="462"/>
      <c r="QUW4" s="462"/>
      <c r="QUX4" s="462"/>
      <c r="QUY4" s="462"/>
      <c r="QUZ4" s="462"/>
      <c r="QVA4" s="462"/>
      <c r="QVB4" s="462"/>
      <c r="QVC4" s="462"/>
      <c r="QVD4" s="462"/>
      <c r="QVE4" s="462"/>
      <c r="QVF4" s="462"/>
      <c r="QVG4" s="462"/>
      <c r="QVH4" s="462"/>
      <c r="QVI4" s="462"/>
      <c r="QVJ4" s="462"/>
      <c r="QVK4" s="462"/>
      <c r="QVL4" s="462"/>
      <c r="QVM4" s="462"/>
      <c r="QVN4" s="462"/>
      <c r="QVO4" s="462"/>
      <c r="QVP4" s="462"/>
      <c r="QVQ4" s="462"/>
      <c r="QVR4" s="462"/>
      <c r="QVS4" s="462"/>
      <c r="QVT4" s="462"/>
      <c r="QVU4" s="462"/>
      <c r="QVV4" s="462"/>
      <c r="QVW4" s="462"/>
      <c r="QVX4" s="462"/>
      <c r="QVY4" s="462"/>
      <c r="QVZ4" s="462"/>
      <c r="QWA4" s="462"/>
      <c r="QWB4" s="462"/>
      <c r="QWC4" s="462"/>
      <c r="QWD4" s="462"/>
      <c r="QWE4" s="462"/>
      <c r="QWF4" s="462"/>
      <c r="QWG4" s="462"/>
      <c r="QWH4" s="462"/>
      <c r="QWI4" s="462"/>
      <c r="QWJ4" s="462"/>
      <c r="QWK4" s="462"/>
      <c r="QWL4" s="462"/>
      <c r="QWM4" s="462"/>
      <c r="QWN4" s="462"/>
      <c r="QWO4" s="462"/>
      <c r="QWP4" s="462"/>
      <c r="QWQ4" s="462"/>
      <c r="QWR4" s="462"/>
      <c r="QWS4" s="462"/>
      <c r="QWT4" s="462"/>
      <c r="QWU4" s="462"/>
      <c r="QWV4" s="462"/>
      <c r="QWW4" s="462"/>
      <c r="QWX4" s="462"/>
      <c r="QWY4" s="462"/>
      <c r="QWZ4" s="462"/>
      <c r="QXA4" s="462"/>
      <c r="QXB4" s="462"/>
      <c r="QXC4" s="462"/>
      <c r="QXD4" s="462"/>
      <c r="QXE4" s="462"/>
      <c r="QXF4" s="462"/>
      <c r="QXG4" s="462"/>
      <c r="QXH4" s="462"/>
      <c r="QXI4" s="462"/>
      <c r="QXJ4" s="462"/>
      <c r="QXK4" s="462"/>
      <c r="QXL4" s="462"/>
      <c r="QXM4" s="462"/>
      <c r="QXN4" s="462"/>
      <c r="QXO4" s="462"/>
      <c r="QXP4" s="462"/>
      <c r="QXQ4" s="462"/>
      <c r="QXR4" s="462"/>
      <c r="QXS4" s="462"/>
      <c r="QXT4" s="462"/>
      <c r="QXU4" s="462"/>
      <c r="QXV4" s="462"/>
      <c r="QXW4" s="462"/>
      <c r="QXX4" s="462"/>
      <c r="QXY4" s="462"/>
      <c r="QXZ4" s="462"/>
      <c r="QYA4" s="462"/>
      <c r="QYB4" s="462"/>
      <c r="QYC4" s="462"/>
      <c r="QYD4" s="462"/>
      <c r="QYE4" s="462"/>
      <c r="QYF4" s="462"/>
      <c r="QYG4" s="462"/>
      <c r="QYH4" s="462"/>
      <c r="QYI4" s="462"/>
      <c r="QYJ4" s="462"/>
      <c r="QYK4" s="462"/>
      <c r="QYL4" s="462"/>
      <c r="QYM4" s="462"/>
      <c r="QYN4" s="462"/>
      <c r="QYO4" s="462"/>
      <c r="QYP4" s="462"/>
      <c r="QYQ4" s="462"/>
      <c r="QYR4" s="462"/>
      <c r="QYS4" s="462"/>
      <c r="QYT4" s="462"/>
      <c r="QYU4" s="462"/>
      <c r="QYV4" s="462"/>
      <c r="QYW4" s="462"/>
      <c r="QYX4" s="462"/>
      <c r="QYY4" s="462"/>
      <c r="QYZ4" s="462"/>
      <c r="QZA4" s="462"/>
      <c r="QZB4" s="462"/>
      <c r="QZC4" s="462"/>
      <c r="QZD4" s="462"/>
      <c r="QZE4" s="462"/>
      <c r="QZF4" s="462"/>
      <c r="QZG4" s="462"/>
      <c r="QZH4" s="462"/>
      <c r="QZI4" s="462"/>
      <c r="QZJ4" s="462"/>
      <c r="QZK4" s="462"/>
      <c r="QZL4" s="462"/>
      <c r="QZM4" s="462"/>
      <c r="QZN4" s="462"/>
      <c r="QZO4" s="462"/>
      <c r="QZP4" s="462"/>
      <c r="QZQ4" s="462"/>
      <c r="QZR4" s="462"/>
      <c r="QZS4" s="462"/>
      <c r="QZT4" s="462"/>
      <c r="QZU4" s="462"/>
      <c r="QZV4" s="462"/>
      <c r="QZW4" s="462"/>
      <c r="QZX4" s="462"/>
      <c r="QZY4" s="462"/>
      <c r="QZZ4" s="462"/>
      <c r="RAA4" s="462"/>
      <c r="RAB4" s="462"/>
      <c r="RAC4" s="462"/>
      <c r="RAD4" s="462"/>
      <c r="RAE4" s="462"/>
      <c r="RAF4" s="462"/>
      <c r="RAG4" s="462"/>
      <c r="RAH4" s="462"/>
      <c r="RAI4" s="462"/>
      <c r="RAJ4" s="462"/>
      <c r="RAK4" s="462"/>
      <c r="RAL4" s="462"/>
      <c r="RAM4" s="462"/>
      <c r="RAN4" s="462"/>
      <c r="RAO4" s="462"/>
      <c r="RAP4" s="462"/>
      <c r="RAQ4" s="462"/>
      <c r="RAR4" s="462"/>
      <c r="RAS4" s="462"/>
      <c r="RAT4" s="462"/>
      <c r="RAU4" s="462"/>
      <c r="RAV4" s="462"/>
      <c r="RAW4" s="462"/>
      <c r="RAX4" s="462"/>
      <c r="RAY4" s="462"/>
      <c r="RAZ4" s="462"/>
      <c r="RBA4" s="462"/>
      <c r="RBB4" s="462"/>
      <c r="RBC4" s="462"/>
      <c r="RBD4" s="462"/>
      <c r="RBE4" s="462"/>
      <c r="RBF4" s="462"/>
      <c r="RBG4" s="462"/>
      <c r="RBH4" s="462"/>
      <c r="RBI4" s="462"/>
      <c r="RBJ4" s="462"/>
      <c r="RBK4" s="462"/>
      <c r="RBL4" s="462"/>
      <c r="RBM4" s="462"/>
      <c r="RBN4" s="462"/>
      <c r="RBO4" s="462"/>
      <c r="RBP4" s="462"/>
      <c r="RBQ4" s="462"/>
      <c r="RBR4" s="462"/>
      <c r="RBS4" s="462"/>
      <c r="RBT4" s="462"/>
      <c r="RBU4" s="462"/>
      <c r="RBV4" s="462"/>
      <c r="RBW4" s="462"/>
      <c r="RBX4" s="462"/>
      <c r="RBY4" s="462"/>
      <c r="RBZ4" s="462"/>
      <c r="RCA4" s="462"/>
      <c r="RCB4" s="462"/>
      <c r="RCC4" s="462"/>
      <c r="RCD4" s="462"/>
      <c r="RCE4" s="462"/>
      <c r="RCF4" s="462"/>
      <c r="RCG4" s="462"/>
      <c r="RCH4" s="462"/>
      <c r="RCI4" s="462"/>
      <c r="RCJ4" s="462"/>
      <c r="RCK4" s="462"/>
      <c r="RCL4" s="462"/>
      <c r="RCM4" s="462"/>
      <c r="RCN4" s="462"/>
      <c r="RCO4" s="462"/>
      <c r="RCP4" s="462"/>
      <c r="RCQ4" s="462"/>
      <c r="RCR4" s="462"/>
      <c r="RCS4" s="462"/>
      <c r="RCT4" s="462"/>
      <c r="RCU4" s="462"/>
      <c r="RCV4" s="462"/>
      <c r="RCW4" s="462"/>
      <c r="RCX4" s="462"/>
      <c r="RCY4" s="462"/>
      <c r="RCZ4" s="462"/>
      <c r="RDA4" s="462"/>
      <c r="RDB4" s="462"/>
      <c r="RDC4" s="462"/>
      <c r="RDD4" s="462"/>
      <c r="RDE4" s="462"/>
      <c r="RDF4" s="462"/>
      <c r="RDG4" s="462"/>
      <c r="RDH4" s="462"/>
      <c r="RDI4" s="462"/>
      <c r="RDJ4" s="462"/>
      <c r="RDK4" s="462"/>
      <c r="RDL4" s="462"/>
      <c r="RDM4" s="462"/>
      <c r="RDN4" s="462"/>
      <c r="RDO4" s="462"/>
      <c r="RDP4" s="462"/>
      <c r="RDQ4" s="462"/>
      <c r="RDR4" s="462"/>
      <c r="RDS4" s="462"/>
      <c r="RDT4" s="462"/>
      <c r="RDU4" s="462"/>
      <c r="RDV4" s="462"/>
      <c r="RDW4" s="462"/>
      <c r="RDX4" s="462"/>
      <c r="RDY4" s="462"/>
      <c r="RDZ4" s="462"/>
      <c r="REA4" s="462"/>
      <c r="REB4" s="462"/>
      <c r="REC4" s="462"/>
      <c r="RED4" s="462"/>
      <c r="REE4" s="462"/>
      <c r="REF4" s="462"/>
      <c r="REG4" s="462"/>
      <c r="REH4" s="462"/>
      <c r="REI4" s="462"/>
      <c r="REJ4" s="462"/>
      <c r="REK4" s="462"/>
      <c r="REL4" s="462"/>
      <c r="REM4" s="462"/>
      <c r="REN4" s="462"/>
      <c r="REO4" s="462"/>
      <c r="REP4" s="462"/>
      <c r="REQ4" s="462"/>
      <c r="RER4" s="462"/>
      <c r="RES4" s="462"/>
      <c r="RET4" s="462"/>
      <c r="REU4" s="462"/>
      <c r="REV4" s="462"/>
      <c r="REW4" s="462"/>
      <c r="REX4" s="462"/>
      <c r="REY4" s="462"/>
      <c r="REZ4" s="462"/>
      <c r="RFA4" s="462"/>
      <c r="RFB4" s="462"/>
      <c r="RFC4" s="462"/>
      <c r="RFD4" s="462"/>
      <c r="RFE4" s="462"/>
      <c r="RFF4" s="462"/>
      <c r="RFG4" s="462"/>
      <c r="RFH4" s="462"/>
      <c r="RFI4" s="462"/>
      <c r="RFJ4" s="462"/>
      <c r="RFK4" s="462"/>
      <c r="RFL4" s="462"/>
      <c r="RFM4" s="462"/>
      <c r="RFN4" s="462"/>
      <c r="RFO4" s="462"/>
      <c r="RFP4" s="462"/>
      <c r="RFQ4" s="462"/>
      <c r="RFR4" s="462"/>
      <c r="RFS4" s="462"/>
      <c r="RFT4" s="462"/>
      <c r="RFU4" s="462"/>
      <c r="RFV4" s="462"/>
      <c r="RFW4" s="462"/>
      <c r="RFX4" s="462"/>
      <c r="RFY4" s="462"/>
      <c r="RFZ4" s="462"/>
      <c r="RGA4" s="462"/>
      <c r="RGB4" s="462"/>
      <c r="RGC4" s="462"/>
      <c r="RGD4" s="462"/>
      <c r="RGE4" s="462"/>
      <c r="RGF4" s="462"/>
      <c r="RGG4" s="462"/>
      <c r="RGH4" s="462"/>
      <c r="RGI4" s="462"/>
      <c r="RGJ4" s="462"/>
      <c r="RGK4" s="462"/>
      <c r="RGL4" s="462"/>
      <c r="RGM4" s="462"/>
      <c r="RGN4" s="462"/>
      <c r="RGO4" s="462"/>
      <c r="RGP4" s="462"/>
      <c r="RGQ4" s="462"/>
      <c r="RGR4" s="462"/>
      <c r="RGS4" s="462"/>
      <c r="RGT4" s="462"/>
      <c r="RGU4" s="462"/>
      <c r="RGV4" s="462"/>
      <c r="RGW4" s="462"/>
      <c r="RGX4" s="462"/>
      <c r="RGY4" s="462"/>
      <c r="RGZ4" s="462"/>
      <c r="RHA4" s="462"/>
      <c r="RHB4" s="462"/>
      <c r="RHC4" s="462"/>
      <c r="RHD4" s="462"/>
      <c r="RHE4" s="462"/>
      <c r="RHF4" s="462"/>
      <c r="RHG4" s="462"/>
      <c r="RHH4" s="462"/>
      <c r="RHI4" s="462"/>
      <c r="RHJ4" s="462"/>
      <c r="RHK4" s="462"/>
      <c r="RHL4" s="462"/>
      <c r="RHM4" s="462"/>
      <c r="RHN4" s="462"/>
      <c r="RHO4" s="462"/>
      <c r="RHP4" s="462"/>
      <c r="RHQ4" s="462"/>
      <c r="RHR4" s="462"/>
      <c r="RHS4" s="462"/>
      <c r="RHT4" s="462"/>
      <c r="RHU4" s="462"/>
      <c r="RHV4" s="462"/>
      <c r="RHW4" s="462"/>
      <c r="RHX4" s="462"/>
      <c r="RHY4" s="462"/>
      <c r="RHZ4" s="462"/>
      <c r="RIA4" s="462"/>
      <c r="RIB4" s="462"/>
      <c r="RIC4" s="462"/>
      <c r="RID4" s="462"/>
      <c r="RIE4" s="462"/>
      <c r="RIF4" s="462"/>
      <c r="RIG4" s="462"/>
      <c r="RIH4" s="462"/>
      <c r="RII4" s="462"/>
      <c r="RIJ4" s="462"/>
      <c r="RIK4" s="462"/>
      <c r="RIL4" s="462"/>
      <c r="RIM4" s="462"/>
      <c r="RIN4" s="462"/>
      <c r="RIO4" s="462"/>
      <c r="RIP4" s="462"/>
      <c r="RIQ4" s="462"/>
      <c r="RIR4" s="462"/>
      <c r="RIS4" s="462"/>
      <c r="RIT4" s="462"/>
      <c r="RIU4" s="462"/>
      <c r="RIV4" s="462"/>
      <c r="RIW4" s="462"/>
      <c r="RIX4" s="462"/>
      <c r="RIY4" s="462"/>
      <c r="RIZ4" s="462"/>
      <c r="RJA4" s="462"/>
      <c r="RJB4" s="462"/>
      <c r="RJC4" s="462"/>
      <c r="RJD4" s="462"/>
      <c r="RJE4" s="462"/>
      <c r="RJF4" s="462"/>
      <c r="RJG4" s="462"/>
      <c r="RJH4" s="462"/>
      <c r="RJI4" s="462"/>
      <c r="RJJ4" s="462"/>
      <c r="RJK4" s="462"/>
      <c r="RJL4" s="462"/>
      <c r="RJM4" s="462"/>
      <c r="RJN4" s="462"/>
      <c r="RJO4" s="462"/>
      <c r="RJP4" s="462"/>
      <c r="RJQ4" s="462"/>
      <c r="RJR4" s="462"/>
      <c r="RJS4" s="462"/>
      <c r="RJT4" s="462"/>
      <c r="RJU4" s="462"/>
      <c r="RJV4" s="462"/>
      <c r="RJW4" s="462"/>
      <c r="RJX4" s="462"/>
      <c r="RJY4" s="462"/>
      <c r="RJZ4" s="462"/>
      <c r="RKA4" s="462"/>
      <c r="RKB4" s="462"/>
      <c r="RKC4" s="462"/>
      <c r="RKD4" s="462"/>
      <c r="RKE4" s="462"/>
      <c r="RKF4" s="462"/>
      <c r="RKG4" s="462"/>
      <c r="RKH4" s="462"/>
      <c r="RKI4" s="462"/>
      <c r="RKJ4" s="462"/>
      <c r="RKK4" s="462"/>
      <c r="RKL4" s="462"/>
      <c r="RKM4" s="462"/>
      <c r="RKN4" s="462"/>
      <c r="RKO4" s="462"/>
      <c r="RKP4" s="462"/>
      <c r="RKQ4" s="462"/>
      <c r="RKR4" s="462"/>
      <c r="RKS4" s="462"/>
      <c r="RKT4" s="462"/>
      <c r="RKU4" s="462"/>
      <c r="RKV4" s="462"/>
      <c r="RKW4" s="462"/>
      <c r="RKX4" s="462"/>
      <c r="RKY4" s="462"/>
      <c r="RKZ4" s="462"/>
      <c r="RLA4" s="462"/>
      <c r="RLB4" s="462"/>
      <c r="RLC4" s="462"/>
      <c r="RLD4" s="462"/>
      <c r="RLE4" s="462"/>
      <c r="RLF4" s="462"/>
      <c r="RLG4" s="462"/>
      <c r="RLH4" s="462"/>
      <c r="RLI4" s="462"/>
      <c r="RLJ4" s="462"/>
      <c r="RLK4" s="462"/>
      <c r="RLL4" s="462"/>
      <c r="RLM4" s="462"/>
      <c r="RLN4" s="462"/>
      <c r="RLO4" s="462"/>
      <c r="RLP4" s="462"/>
      <c r="RLQ4" s="462"/>
      <c r="RLR4" s="462"/>
      <c r="RLS4" s="462"/>
      <c r="RLT4" s="462"/>
      <c r="RLU4" s="462"/>
      <c r="RLV4" s="462"/>
      <c r="RLW4" s="462"/>
      <c r="RLX4" s="462"/>
      <c r="RLY4" s="462"/>
      <c r="RLZ4" s="462"/>
      <c r="RMA4" s="462"/>
      <c r="RMB4" s="462"/>
      <c r="RMC4" s="462"/>
      <c r="RMD4" s="462"/>
      <c r="RME4" s="462"/>
      <c r="RMF4" s="462"/>
      <c r="RMG4" s="462"/>
      <c r="RMH4" s="462"/>
      <c r="RMI4" s="462"/>
      <c r="RMJ4" s="462"/>
      <c r="RMK4" s="462"/>
      <c r="RML4" s="462"/>
      <c r="RMM4" s="462"/>
      <c r="RMN4" s="462"/>
      <c r="RMO4" s="462"/>
      <c r="RMP4" s="462"/>
      <c r="RMQ4" s="462"/>
      <c r="RMR4" s="462"/>
      <c r="RMS4" s="462"/>
      <c r="RMT4" s="462"/>
      <c r="RMU4" s="462"/>
      <c r="RMV4" s="462"/>
      <c r="RMW4" s="462"/>
      <c r="RMX4" s="462"/>
      <c r="RMY4" s="462"/>
      <c r="RMZ4" s="462"/>
      <c r="RNA4" s="462"/>
      <c r="RNB4" s="462"/>
      <c r="RNC4" s="462"/>
      <c r="RND4" s="462"/>
      <c r="RNE4" s="462"/>
      <c r="RNF4" s="462"/>
      <c r="RNG4" s="462"/>
      <c r="RNH4" s="462"/>
      <c r="RNI4" s="462"/>
      <c r="RNJ4" s="462"/>
      <c r="RNK4" s="462"/>
      <c r="RNL4" s="462"/>
      <c r="RNM4" s="462"/>
      <c r="RNN4" s="462"/>
      <c r="RNO4" s="462"/>
      <c r="RNP4" s="462"/>
      <c r="RNQ4" s="462"/>
      <c r="RNR4" s="462"/>
      <c r="RNS4" s="462"/>
      <c r="RNT4" s="462"/>
      <c r="RNU4" s="462"/>
      <c r="RNV4" s="462"/>
      <c r="RNW4" s="462"/>
      <c r="RNX4" s="462"/>
      <c r="RNY4" s="462"/>
      <c r="RNZ4" s="462"/>
      <c r="ROA4" s="462"/>
      <c r="ROB4" s="462"/>
      <c r="ROC4" s="462"/>
      <c r="ROD4" s="462"/>
      <c r="ROE4" s="462"/>
      <c r="ROF4" s="462"/>
      <c r="ROG4" s="462"/>
      <c r="ROH4" s="462"/>
      <c r="ROI4" s="462"/>
      <c r="ROJ4" s="462"/>
      <c r="ROK4" s="462"/>
      <c r="ROL4" s="462"/>
      <c r="ROM4" s="462"/>
      <c r="RON4" s="462"/>
      <c r="ROO4" s="462"/>
      <c r="ROP4" s="462"/>
      <c r="ROQ4" s="462"/>
      <c r="ROR4" s="462"/>
      <c r="ROS4" s="462"/>
      <c r="ROT4" s="462"/>
      <c r="ROU4" s="462"/>
      <c r="ROV4" s="462"/>
      <c r="ROW4" s="462"/>
      <c r="ROX4" s="462"/>
      <c r="ROY4" s="462"/>
      <c r="ROZ4" s="462"/>
      <c r="RPA4" s="462"/>
      <c r="RPB4" s="462"/>
      <c r="RPC4" s="462"/>
      <c r="RPD4" s="462"/>
      <c r="RPE4" s="462"/>
      <c r="RPF4" s="462"/>
      <c r="RPG4" s="462"/>
      <c r="RPH4" s="462"/>
      <c r="RPI4" s="462"/>
      <c r="RPJ4" s="462"/>
      <c r="RPK4" s="462"/>
      <c r="RPL4" s="462"/>
      <c r="RPM4" s="462"/>
      <c r="RPN4" s="462"/>
      <c r="RPO4" s="462"/>
      <c r="RPP4" s="462"/>
      <c r="RPQ4" s="462"/>
      <c r="RPR4" s="462"/>
      <c r="RPS4" s="462"/>
      <c r="RPT4" s="462"/>
      <c r="RPU4" s="462"/>
      <c r="RPV4" s="462"/>
      <c r="RPW4" s="462"/>
      <c r="RPX4" s="462"/>
      <c r="RPY4" s="462"/>
      <c r="RPZ4" s="462"/>
      <c r="RQA4" s="462"/>
      <c r="RQB4" s="462"/>
      <c r="RQC4" s="462"/>
      <c r="RQD4" s="462"/>
      <c r="RQE4" s="462"/>
      <c r="RQF4" s="462"/>
      <c r="RQG4" s="462"/>
      <c r="RQH4" s="462"/>
      <c r="RQI4" s="462"/>
      <c r="RQJ4" s="462"/>
      <c r="RQK4" s="462"/>
      <c r="RQL4" s="462"/>
      <c r="RQM4" s="462"/>
      <c r="RQN4" s="462"/>
      <c r="RQO4" s="462"/>
      <c r="RQP4" s="462"/>
      <c r="RQQ4" s="462"/>
      <c r="RQR4" s="462"/>
      <c r="RQS4" s="462"/>
      <c r="RQT4" s="462"/>
      <c r="RQU4" s="462"/>
      <c r="RQV4" s="462"/>
      <c r="RQW4" s="462"/>
      <c r="RQX4" s="462"/>
      <c r="RQY4" s="462"/>
      <c r="RQZ4" s="462"/>
      <c r="RRA4" s="462"/>
      <c r="RRB4" s="462"/>
      <c r="RRC4" s="462"/>
      <c r="RRD4" s="462"/>
      <c r="RRE4" s="462"/>
      <c r="RRF4" s="462"/>
      <c r="RRG4" s="462"/>
      <c r="RRH4" s="462"/>
      <c r="RRI4" s="462"/>
      <c r="RRJ4" s="462"/>
      <c r="RRK4" s="462"/>
      <c r="RRL4" s="462"/>
      <c r="RRM4" s="462"/>
      <c r="RRN4" s="462"/>
      <c r="RRO4" s="462"/>
      <c r="RRP4" s="462"/>
      <c r="RRQ4" s="462"/>
      <c r="RRR4" s="462"/>
      <c r="RRS4" s="462"/>
      <c r="RRT4" s="462"/>
      <c r="RRU4" s="462"/>
      <c r="RRV4" s="462"/>
      <c r="RRW4" s="462"/>
      <c r="RRX4" s="462"/>
      <c r="RRY4" s="462"/>
      <c r="RRZ4" s="462"/>
      <c r="RSA4" s="462"/>
      <c r="RSB4" s="462"/>
      <c r="RSC4" s="462"/>
      <c r="RSD4" s="462"/>
      <c r="RSE4" s="462"/>
      <c r="RSF4" s="462"/>
      <c r="RSG4" s="462"/>
      <c r="RSH4" s="462"/>
      <c r="RSI4" s="462"/>
      <c r="RSJ4" s="462"/>
      <c r="RSK4" s="462"/>
      <c r="RSL4" s="462"/>
      <c r="RSM4" s="462"/>
      <c r="RSN4" s="462"/>
      <c r="RSO4" s="462"/>
      <c r="RSP4" s="462"/>
      <c r="RSQ4" s="462"/>
      <c r="RSR4" s="462"/>
      <c r="RSS4" s="462"/>
      <c r="RST4" s="462"/>
      <c r="RSU4" s="462"/>
      <c r="RSV4" s="462"/>
      <c r="RSW4" s="462"/>
      <c r="RSX4" s="462"/>
      <c r="RSY4" s="462"/>
      <c r="RSZ4" s="462"/>
      <c r="RTA4" s="462"/>
      <c r="RTB4" s="462"/>
      <c r="RTC4" s="462"/>
      <c r="RTD4" s="462"/>
      <c r="RTE4" s="462"/>
      <c r="RTF4" s="462"/>
      <c r="RTG4" s="462"/>
      <c r="RTH4" s="462"/>
      <c r="RTI4" s="462"/>
      <c r="RTJ4" s="462"/>
      <c r="RTK4" s="462"/>
      <c r="RTL4" s="462"/>
      <c r="RTM4" s="462"/>
      <c r="RTN4" s="462"/>
      <c r="RTO4" s="462"/>
      <c r="RTP4" s="462"/>
      <c r="RTQ4" s="462"/>
      <c r="RTR4" s="462"/>
      <c r="RTS4" s="462"/>
      <c r="RTT4" s="462"/>
      <c r="RTU4" s="462"/>
      <c r="RTV4" s="462"/>
      <c r="RTW4" s="462"/>
      <c r="RTX4" s="462"/>
      <c r="RTY4" s="462"/>
      <c r="RTZ4" s="462"/>
      <c r="RUA4" s="462"/>
      <c r="RUB4" s="462"/>
      <c r="RUC4" s="462"/>
      <c r="RUD4" s="462"/>
      <c r="RUE4" s="462"/>
      <c r="RUF4" s="462"/>
      <c r="RUG4" s="462"/>
      <c r="RUH4" s="462"/>
      <c r="RUI4" s="462"/>
      <c r="RUJ4" s="462"/>
      <c r="RUK4" s="462"/>
      <c r="RUL4" s="462"/>
      <c r="RUM4" s="462"/>
      <c r="RUN4" s="462"/>
      <c r="RUO4" s="462"/>
      <c r="RUP4" s="462"/>
      <c r="RUQ4" s="462"/>
      <c r="RUR4" s="462"/>
      <c r="RUS4" s="462"/>
      <c r="RUT4" s="462"/>
      <c r="RUU4" s="462"/>
      <c r="RUV4" s="462"/>
      <c r="RUW4" s="462"/>
      <c r="RUX4" s="462"/>
      <c r="RUY4" s="462"/>
      <c r="RUZ4" s="462"/>
      <c r="RVA4" s="462"/>
      <c r="RVB4" s="462"/>
      <c r="RVC4" s="462"/>
      <c r="RVD4" s="462"/>
      <c r="RVE4" s="462"/>
      <c r="RVF4" s="462"/>
      <c r="RVG4" s="462"/>
      <c r="RVH4" s="462"/>
      <c r="RVI4" s="462"/>
      <c r="RVJ4" s="462"/>
      <c r="RVK4" s="462"/>
      <c r="RVL4" s="462"/>
      <c r="RVM4" s="462"/>
      <c r="RVN4" s="462"/>
      <c r="RVO4" s="462"/>
      <c r="RVP4" s="462"/>
      <c r="RVQ4" s="462"/>
      <c r="RVR4" s="462"/>
      <c r="RVS4" s="462"/>
      <c r="RVT4" s="462"/>
      <c r="RVU4" s="462"/>
      <c r="RVV4" s="462"/>
      <c r="RVW4" s="462"/>
      <c r="RVX4" s="462"/>
      <c r="RVY4" s="462"/>
      <c r="RVZ4" s="462"/>
      <c r="RWA4" s="462"/>
      <c r="RWB4" s="462"/>
      <c r="RWC4" s="462"/>
      <c r="RWD4" s="462"/>
      <c r="RWE4" s="462"/>
      <c r="RWF4" s="462"/>
      <c r="RWG4" s="462"/>
      <c r="RWH4" s="462"/>
      <c r="RWI4" s="462"/>
      <c r="RWJ4" s="462"/>
      <c r="RWK4" s="462"/>
      <c r="RWL4" s="462"/>
      <c r="RWM4" s="462"/>
      <c r="RWN4" s="462"/>
      <c r="RWO4" s="462"/>
      <c r="RWP4" s="462"/>
      <c r="RWQ4" s="462"/>
      <c r="RWR4" s="462"/>
      <c r="RWS4" s="462"/>
      <c r="RWT4" s="462"/>
      <c r="RWU4" s="462"/>
      <c r="RWV4" s="462"/>
      <c r="RWW4" s="462"/>
      <c r="RWX4" s="462"/>
      <c r="RWY4" s="462"/>
      <c r="RWZ4" s="462"/>
      <c r="RXA4" s="462"/>
      <c r="RXB4" s="462"/>
      <c r="RXC4" s="462"/>
      <c r="RXD4" s="462"/>
      <c r="RXE4" s="462"/>
      <c r="RXF4" s="462"/>
      <c r="RXG4" s="462"/>
      <c r="RXH4" s="462"/>
      <c r="RXI4" s="462"/>
      <c r="RXJ4" s="462"/>
      <c r="RXK4" s="462"/>
      <c r="RXL4" s="462"/>
      <c r="RXM4" s="462"/>
      <c r="RXN4" s="462"/>
      <c r="RXO4" s="462"/>
      <c r="RXP4" s="462"/>
      <c r="RXQ4" s="462"/>
      <c r="RXR4" s="462"/>
      <c r="RXS4" s="462"/>
      <c r="RXT4" s="462"/>
      <c r="RXU4" s="462"/>
      <c r="RXV4" s="462"/>
      <c r="RXW4" s="462"/>
      <c r="RXX4" s="462"/>
      <c r="RXY4" s="462"/>
      <c r="RXZ4" s="462"/>
      <c r="RYA4" s="462"/>
      <c r="RYB4" s="462"/>
      <c r="RYC4" s="462"/>
      <c r="RYD4" s="462"/>
      <c r="RYE4" s="462"/>
      <c r="RYF4" s="462"/>
      <c r="RYG4" s="462"/>
      <c r="RYH4" s="462"/>
      <c r="RYI4" s="462"/>
      <c r="RYJ4" s="462"/>
      <c r="RYK4" s="462"/>
      <c r="RYL4" s="462"/>
      <c r="RYM4" s="462"/>
      <c r="RYN4" s="462"/>
      <c r="RYO4" s="462"/>
      <c r="RYP4" s="462"/>
      <c r="RYQ4" s="462"/>
      <c r="RYR4" s="462"/>
      <c r="RYS4" s="462"/>
      <c r="RYT4" s="462"/>
      <c r="RYU4" s="462"/>
      <c r="RYV4" s="462"/>
      <c r="RYW4" s="462"/>
      <c r="RYX4" s="462"/>
      <c r="RYY4" s="462"/>
      <c r="RYZ4" s="462"/>
      <c r="RZA4" s="462"/>
      <c r="RZB4" s="462"/>
      <c r="RZC4" s="462"/>
      <c r="RZD4" s="462"/>
      <c r="RZE4" s="462"/>
      <c r="RZF4" s="462"/>
      <c r="RZG4" s="462"/>
      <c r="RZH4" s="462"/>
      <c r="RZI4" s="462"/>
      <c r="RZJ4" s="462"/>
      <c r="RZK4" s="462"/>
      <c r="RZL4" s="462"/>
      <c r="RZM4" s="462"/>
      <c r="RZN4" s="462"/>
      <c r="RZO4" s="462"/>
      <c r="RZP4" s="462"/>
      <c r="RZQ4" s="462"/>
      <c r="RZR4" s="462"/>
      <c r="RZS4" s="462"/>
      <c r="RZT4" s="462"/>
      <c r="RZU4" s="462"/>
      <c r="RZV4" s="462"/>
      <c r="RZW4" s="462"/>
      <c r="RZX4" s="462"/>
      <c r="RZY4" s="462"/>
      <c r="RZZ4" s="462"/>
      <c r="SAA4" s="462"/>
      <c r="SAB4" s="462"/>
      <c r="SAC4" s="462"/>
      <c r="SAD4" s="462"/>
      <c r="SAE4" s="462"/>
      <c r="SAF4" s="462"/>
      <c r="SAG4" s="462"/>
      <c r="SAH4" s="462"/>
      <c r="SAI4" s="462"/>
      <c r="SAJ4" s="462"/>
      <c r="SAK4" s="462"/>
      <c r="SAL4" s="462"/>
      <c r="SAM4" s="462"/>
      <c r="SAN4" s="462"/>
      <c r="SAO4" s="462"/>
      <c r="SAP4" s="462"/>
      <c r="SAQ4" s="462"/>
      <c r="SAR4" s="462"/>
      <c r="SAS4" s="462"/>
      <c r="SAT4" s="462"/>
      <c r="SAU4" s="462"/>
      <c r="SAV4" s="462"/>
      <c r="SAW4" s="462"/>
      <c r="SAX4" s="462"/>
      <c r="SAY4" s="462"/>
      <c r="SAZ4" s="462"/>
      <c r="SBA4" s="462"/>
      <c r="SBB4" s="462"/>
      <c r="SBC4" s="462"/>
      <c r="SBD4" s="462"/>
      <c r="SBE4" s="462"/>
      <c r="SBF4" s="462"/>
      <c r="SBG4" s="462"/>
      <c r="SBH4" s="462"/>
      <c r="SBI4" s="462"/>
      <c r="SBJ4" s="462"/>
      <c r="SBK4" s="462"/>
      <c r="SBL4" s="462"/>
      <c r="SBM4" s="462"/>
      <c r="SBN4" s="462"/>
      <c r="SBO4" s="462"/>
      <c r="SBP4" s="462"/>
      <c r="SBQ4" s="462"/>
      <c r="SBR4" s="462"/>
      <c r="SBS4" s="462"/>
      <c r="SBT4" s="462"/>
      <c r="SBU4" s="462"/>
      <c r="SBV4" s="462"/>
      <c r="SBW4" s="462"/>
      <c r="SBX4" s="462"/>
      <c r="SBY4" s="462"/>
      <c r="SBZ4" s="462"/>
      <c r="SCA4" s="462"/>
      <c r="SCB4" s="462"/>
      <c r="SCC4" s="462"/>
      <c r="SCD4" s="462"/>
      <c r="SCE4" s="462"/>
      <c r="SCF4" s="462"/>
      <c r="SCG4" s="462"/>
      <c r="SCH4" s="462"/>
      <c r="SCI4" s="462"/>
      <c r="SCJ4" s="462"/>
      <c r="SCK4" s="462"/>
      <c r="SCL4" s="462"/>
      <c r="SCM4" s="462"/>
      <c r="SCN4" s="462"/>
      <c r="SCO4" s="462"/>
      <c r="SCP4" s="462"/>
      <c r="SCQ4" s="462"/>
      <c r="SCR4" s="462"/>
      <c r="SCS4" s="462"/>
      <c r="SCT4" s="462"/>
      <c r="SCU4" s="462"/>
      <c r="SCV4" s="462"/>
      <c r="SCW4" s="462"/>
      <c r="SCX4" s="462"/>
      <c r="SCY4" s="462"/>
      <c r="SCZ4" s="462"/>
      <c r="SDA4" s="462"/>
      <c r="SDB4" s="462"/>
      <c r="SDC4" s="462"/>
      <c r="SDD4" s="462"/>
      <c r="SDE4" s="462"/>
      <c r="SDF4" s="462"/>
      <c r="SDG4" s="462"/>
      <c r="SDH4" s="462"/>
      <c r="SDI4" s="462"/>
      <c r="SDJ4" s="462"/>
      <c r="SDK4" s="462"/>
      <c r="SDL4" s="462"/>
      <c r="SDM4" s="462"/>
      <c r="SDN4" s="462"/>
      <c r="SDO4" s="462"/>
      <c r="SDP4" s="462"/>
      <c r="SDQ4" s="462"/>
      <c r="SDR4" s="462"/>
      <c r="SDS4" s="462"/>
      <c r="SDT4" s="462"/>
      <c r="SDU4" s="462"/>
      <c r="SDV4" s="462"/>
      <c r="SDW4" s="462"/>
      <c r="SDX4" s="462"/>
      <c r="SDY4" s="462"/>
      <c r="SDZ4" s="462"/>
      <c r="SEA4" s="462"/>
      <c r="SEB4" s="462"/>
      <c r="SEC4" s="462"/>
      <c r="SED4" s="462"/>
      <c r="SEE4" s="462"/>
      <c r="SEF4" s="462"/>
      <c r="SEG4" s="462"/>
      <c r="SEH4" s="462"/>
      <c r="SEI4" s="462"/>
      <c r="SEJ4" s="462"/>
      <c r="SEK4" s="462"/>
      <c r="SEL4" s="462"/>
      <c r="SEM4" s="462"/>
      <c r="SEN4" s="462"/>
      <c r="SEO4" s="462"/>
      <c r="SEP4" s="462"/>
      <c r="SEQ4" s="462"/>
      <c r="SER4" s="462"/>
      <c r="SES4" s="462"/>
      <c r="SET4" s="462"/>
      <c r="SEU4" s="462"/>
      <c r="SEV4" s="462"/>
      <c r="SEW4" s="462"/>
      <c r="SEX4" s="462"/>
      <c r="SEY4" s="462"/>
      <c r="SEZ4" s="462"/>
      <c r="SFA4" s="462"/>
      <c r="SFB4" s="462"/>
      <c r="SFC4" s="462"/>
      <c r="SFD4" s="462"/>
      <c r="SFE4" s="462"/>
      <c r="SFF4" s="462"/>
      <c r="SFG4" s="462"/>
      <c r="SFH4" s="462"/>
      <c r="SFI4" s="462"/>
      <c r="SFJ4" s="462"/>
      <c r="SFK4" s="462"/>
      <c r="SFL4" s="462"/>
      <c r="SFM4" s="462"/>
      <c r="SFN4" s="462"/>
      <c r="SFO4" s="462"/>
      <c r="SFP4" s="462"/>
      <c r="SFQ4" s="462"/>
      <c r="SFR4" s="462"/>
      <c r="SFS4" s="462"/>
      <c r="SFT4" s="462"/>
      <c r="SFU4" s="462"/>
      <c r="SFV4" s="462"/>
      <c r="SFW4" s="462"/>
      <c r="SFX4" s="462"/>
      <c r="SFY4" s="462"/>
      <c r="SFZ4" s="462"/>
      <c r="SGA4" s="462"/>
      <c r="SGB4" s="462"/>
      <c r="SGC4" s="462"/>
      <c r="SGD4" s="462"/>
      <c r="SGE4" s="462"/>
      <c r="SGF4" s="462"/>
      <c r="SGG4" s="462"/>
      <c r="SGH4" s="462"/>
      <c r="SGI4" s="462"/>
      <c r="SGJ4" s="462"/>
      <c r="SGK4" s="462"/>
      <c r="SGL4" s="462"/>
      <c r="SGM4" s="462"/>
      <c r="SGN4" s="462"/>
      <c r="SGO4" s="462"/>
      <c r="SGP4" s="462"/>
      <c r="SGQ4" s="462"/>
      <c r="SGR4" s="462"/>
      <c r="SGS4" s="462"/>
      <c r="SGT4" s="462"/>
      <c r="SGU4" s="462"/>
      <c r="SGV4" s="462"/>
      <c r="SGW4" s="462"/>
      <c r="SGX4" s="462"/>
      <c r="SGY4" s="462"/>
      <c r="SGZ4" s="462"/>
      <c r="SHA4" s="462"/>
      <c r="SHB4" s="462"/>
      <c r="SHC4" s="462"/>
      <c r="SHD4" s="462"/>
      <c r="SHE4" s="462"/>
      <c r="SHF4" s="462"/>
      <c r="SHG4" s="462"/>
      <c r="SHH4" s="462"/>
      <c r="SHI4" s="462"/>
      <c r="SHJ4" s="462"/>
      <c r="SHK4" s="462"/>
      <c r="SHL4" s="462"/>
      <c r="SHM4" s="462"/>
      <c r="SHN4" s="462"/>
      <c r="SHO4" s="462"/>
      <c r="SHP4" s="462"/>
      <c r="SHQ4" s="462"/>
      <c r="SHR4" s="462"/>
      <c r="SHS4" s="462"/>
      <c r="SHT4" s="462"/>
      <c r="SHU4" s="462"/>
      <c r="SHV4" s="462"/>
      <c r="SHW4" s="462"/>
      <c r="SHX4" s="462"/>
      <c r="SHY4" s="462"/>
      <c r="SHZ4" s="462"/>
      <c r="SIA4" s="462"/>
      <c r="SIB4" s="462"/>
      <c r="SIC4" s="462"/>
      <c r="SID4" s="462"/>
      <c r="SIE4" s="462"/>
      <c r="SIF4" s="462"/>
      <c r="SIG4" s="462"/>
      <c r="SIH4" s="462"/>
      <c r="SII4" s="462"/>
      <c r="SIJ4" s="462"/>
      <c r="SIK4" s="462"/>
      <c r="SIL4" s="462"/>
      <c r="SIM4" s="462"/>
      <c r="SIN4" s="462"/>
      <c r="SIO4" s="462"/>
      <c r="SIP4" s="462"/>
      <c r="SIQ4" s="462"/>
      <c r="SIR4" s="462"/>
      <c r="SIS4" s="462"/>
      <c r="SIT4" s="462"/>
      <c r="SIU4" s="462"/>
      <c r="SIV4" s="462"/>
      <c r="SIW4" s="462"/>
      <c r="SIX4" s="462"/>
      <c r="SIY4" s="462"/>
      <c r="SIZ4" s="462"/>
      <c r="SJA4" s="462"/>
      <c r="SJB4" s="462"/>
      <c r="SJC4" s="462"/>
      <c r="SJD4" s="462"/>
      <c r="SJE4" s="462"/>
      <c r="SJF4" s="462"/>
      <c r="SJG4" s="462"/>
      <c r="SJH4" s="462"/>
      <c r="SJI4" s="462"/>
      <c r="SJJ4" s="462"/>
      <c r="SJK4" s="462"/>
      <c r="SJL4" s="462"/>
      <c r="SJM4" s="462"/>
      <c r="SJN4" s="462"/>
      <c r="SJO4" s="462"/>
      <c r="SJP4" s="462"/>
      <c r="SJQ4" s="462"/>
      <c r="SJR4" s="462"/>
      <c r="SJS4" s="462"/>
      <c r="SJT4" s="462"/>
      <c r="SJU4" s="462"/>
      <c r="SJV4" s="462"/>
      <c r="SJW4" s="462"/>
      <c r="SJX4" s="462"/>
      <c r="SJY4" s="462"/>
      <c r="SJZ4" s="462"/>
      <c r="SKA4" s="462"/>
      <c r="SKB4" s="462"/>
      <c r="SKC4" s="462"/>
      <c r="SKD4" s="462"/>
      <c r="SKE4" s="462"/>
      <c r="SKF4" s="462"/>
      <c r="SKG4" s="462"/>
      <c r="SKH4" s="462"/>
      <c r="SKI4" s="462"/>
      <c r="SKJ4" s="462"/>
      <c r="SKK4" s="462"/>
      <c r="SKL4" s="462"/>
      <c r="SKM4" s="462"/>
      <c r="SKN4" s="462"/>
      <c r="SKO4" s="462"/>
      <c r="SKP4" s="462"/>
      <c r="SKQ4" s="462"/>
      <c r="SKR4" s="462"/>
      <c r="SKS4" s="462"/>
      <c r="SKT4" s="462"/>
      <c r="SKU4" s="462"/>
      <c r="SKV4" s="462"/>
      <c r="SKW4" s="462"/>
      <c r="SKX4" s="462"/>
      <c r="SKY4" s="462"/>
      <c r="SKZ4" s="462"/>
      <c r="SLA4" s="462"/>
      <c r="SLB4" s="462"/>
      <c r="SLC4" s="462"/>
      <c r="SLD4" s="462"/>
      <c r="SLE4" s="462"/>
      <c r="SLF4" s="462"/>
      <c r="SLG4" s="462"/>
      <c r="SLH4" s="462"/>
      <c r="SLI4" s="462"/>
      <c r="SLJ4" s="462"/>
      <c r="SLK4" s="462"/>
      <c r="SLL4" s="462"/>
      <c r="SLM4" s="462"/>
      <c r="SLN4" s="462"/>
      <c r="SLO4" s="462"/>
      <c r="SLP4" s="462"/>
      <c r="SLQ4" s="462"/>
      <c r="SLR4" s="462"/>
      <c r="SLS4" s="462"/>
      <c r="SLT4" s="462"/>
      <c r="SLU4" s="462"/>
      <c r="SLV4" s="462"/>
      <c r="SLW4" s="462"/>
      <c r="SLX4" s="462"/>
      <c r="SLY4" s="462"/>
      <c r="SLZ4" s="462"/>
      <c r="SMA4" s="462"/>
      <c r="SMB4" s="462"/>
      <c r="SMC4" s="462"/>
      <c r="SMD4" s="462"/>
      <c r="SME4" s="462"/>
      <c r="SMF4" s="462"/>
      <c r="SMG4" s="462"/>
      <c r="SMH4" s="462"/>
      <c r="SMI4" s="462"/>
      <c r="SMJ4" s="462"/>
      <c r="SMK4" s="462"/>
      <c r="SML4" s="462"/>
      <c r="SMM4" s="462"/>
      <c r="SMN4" s="462"/>
      <c r="SMO4" s="462"/>
      <c r="SMP4" s="462"/>
      <c r="SMQ4" s="462"/>
      <c r="SMR4" s="462"/>
      <c r="SMS4" s="462"/>
      <c r="SMT4" s="462"/>
      <c r="SMU4" s="462"/>
      <c r="SMV4" s="462"/>
      <c r="SMW4" s="462"/>
      <c r="SMX4" s="462"/>
      <c r="SMY4" s="462"/>
      <c r="SMZ4" s="462"/>
      <c r="SNA4" s="462"/>
      <c r="SNB4" s="462"/>
      <c r="SNC4" s="462"/>
      <c r="SND4" s="462"/>
      <c r="SNE4" s="462"/>
      <c r="SNF4" s="462"/>
      <c r="SNG4" s="462"/>
      <c r="SNH4" s="462"/>
      <c r="SNI4" s="462"/>
      <c r="SNJ4" s="462"/>
      <c r="SNK4" s="462"/>
      <c r="SNL4" s="462"/>
      <c r="SNM4" s="462"/>
      <c r="SNN4" s="462"/>
      <c r="SNO4" s="462"/>
      <c r="SNP4" s="462"/>
      <c r="SNQ4" s="462"/>
      <c r="SNR4" s="462"/>
      <c r="SNS4" s="462"/>
      <c r="SNT4" s="462"/>
      <c r="SNU4" s="462"/>
      <c r="SNV4" s="462"/>
      <c r="SNW4" s="462"/>
      <c r="SNX4" s="462"/>
      <c r="SNY4" s="462"/>
      <c r="SNZ4" s="462"/>
      <c r="SOA4" s="462"/>
      <c r="SOB4" s="462"/>
      <c r="SOC4" s="462"/>
      <c r="SOD4" s="462"/>
      <c r="SOE4" s="462"/>
      <c r="SOF4" s="462"/>
      <c r="SOG4" s="462"/>
      <c r="SOH4" s="462"/>
      <c r="SOI4" s="462"/>
      <c r="SOJ4" s="462"/>
      <c r="SOK4" s="462"/>
      <c r="SOL4" s="462"/>
      <c r="SOM4" s="462"/>
      <c r="SON4" s="462"/>
      <c r="SOO4" s="462"/>
      <c r="SOP4" s="462"/>
      <c r="SOQ4" s="462"/>
      <c r="SOR4" s="462"/>
      <c r="SOS4" s="462"/>
      <c r="SOT4" s="462"/>
      <c r="SOU4" s="462"/>
      <c r="SOV4" s="462"/>
      <c r="SOW4" s="462"/>
      <c r="SOX4" s="462"/>
      <c r="SOY4" s="462"/>
      <c r="SOZ4" s="462"/>
      <c r="SPA4" s="462"/>
      <c r="SPB4" s="462"/>
      <c r="SPC4" s="462"/>
      <c r="SPD4" s="462"/>
      <c r="SPE4" s="462"/>
      <c r="SPF4" s="462"/>
      <c r="SPG4" s="462"/>
      <c r="SPH4" s="462"/>
      <c r="SPI4" s="462"/>
      <c r="SPJ4" s="462"/>
      <c r="SPK4" s="462"/>
      <c r="SPL4" s="462"/>
      <c r="SPM4" s="462"/>
      <c r="SPN4" s="462"/>
      <c r="SPO4" s="462"/>
      <c r="SPP4" s="462"/>
      <c r="SPQ4" s="462"/>
      <c r="SPR4" s="462"/>
      <c r="SPS4" s="462"/>
      <c r="SPT4" s="462"/>
      <c r="SPU4" s="462"/>
      <c r="SPV4" s="462"/>
      <c r="SPW4" s="462"/>
      <c r="SPX4" s="462"/>
      <c r="SPY4" s="462"/>
      <c r="SPZ4" s="462"/>
      <c r="SQA4" s="462"/>
      <c r="SQB4" s="462"/>
      <c r="SQC4" s="462"/>
      <c r="SQD4" s="462"/>
      <c r="SQE4" s="462"/>
      <c r="SQF4" s="462"/>
      <c r="SQG4" s="462"/>
      <c r="SQH4" s="462"/>
      <c r="SQI4" s="462"/>
      <c r="SQJ4" s="462"/>
      <c r="SQK4" s="462"/>
      <c r="SQL4" s="462"/>
      <c r="SQM4" s="462"/>
      <c r="SQN4" s="462"/>
      <c r="SQO4" s="462"/>
      <c r="SQP4" s="462"/>
      <c r="SQQ4" s="462"/>
      <c r="SQR4" s="462"/>
      <c r="SQS4" s="462"/>
      <c r="SQT4" s="462"/>
      <c r="SQU4" s="462"/>
      <c r="SQV4" s="462"/>
      <c r="SQW4" s="462"/>
      <c r="SQX4" s="462"/>
      <c r="SQY4" s="462"/>
      <c r="SQZ4" s="462"/>
      <c r="SRA4" s="462"/>
      <c r="SRB4" s="462"/>
      <c r="SRC4" s="462"/>
      <c r="SRD4" s="462"/>
      <c r="SRE4" s="462"/>
      <c r="SRF4" s="462"/>
      <c r="SRG4" s="462"/>
      <c r="SRH4" s="462"/>
      <c r="SRI4" s="462"/>
      <c r="SRJ4" s="462"/>
      <c r="SRK4" s="462"/>
      <c r="SRL4" s="462"/>
      <c r="SRM4" s="462"/>
      <c r="SRN4" s="462"/>
      <c r="SRO4" s="462"/>
      <c r="SRP4" s="462"/>
      <c r="SRQ4" s="462"/>
      <c r="SRR4" s="462"/>
      <c r="SRS4" s="462"/>
      <c r="SRT4" s="462"/>
      <c r="SRU4" s="462"/>
      <c r="SRV4" s="462"/>
      <c r="SRW4" s="462"/>
      <c r="SRX4" s="462"/>
      <c r="SRY4" s="462"/>
      <c r="SRZ4" s="462"/>
      <c r="SSA4" s="462"/>
      <c r="SSB4" s="462"/>
      <c r="SSC4" s="462"/>
      <c r="SSD4" s="462"/>
      <c r="SSE4" s="462"/>
      <c r="SSF4" s="462"/>
      <c r="SSG4" s="462"/>
      <c r="SSH4" s="462"/>
      <c r="SSI4" s="462"/>
      <c r="SSJ4" s="462"/>
      <c r="SSK4" s="462"/>
      <c r="SSL4" s="462"/>
      <c r="SSM4" s="462"/>
      <c r="SSN4" s="462"/>
      <c r="SSO4" s="462"/>
      <c r="SSP4" s="462"/>
      <c r="SSQ4" s="462"/>
      <c r="SSR4" s="462"/>
      <c r="SSS4" s="462"/>
      <c r="SST4" s="462"/>
      <c r="SSU4" s="462"/>
      <c r="SSV4" s="462"/>
      <c r="SSW4" s="462"/>
      <c r="SSX4" s="462"/>
      <c r="SSY4" s="462"/>
      <c r="SSZ4" s="462"/>
      <c r="STA4" s="462"/>
      <c r="STB4" s="462"/>
      <c r="STC4" s="462"/>
      <c r="STD4" s="462"/>
      <c r="STE4" s="462"/>
      <c r="STF4" s="462"/>
      <c r="STG4" s="462"/>
      <c r="STH4" s="462"/>
      <c r="STI4" s="462"/>
      <c r="STJ4" s="462"/>
      <c r="STK4" s="462"/>
      <c r="STL4" s="462"/>
      <c r="STM4" s="462"/>
      <c r="STN4" s="462"/>
      <c r="STO4" s="462"/>
      <c r="STP4" s="462"/>
      <c r="STQ4" s="462"/>
      <c r="STR4" s="462"/>
      <c r="STS4" s="462"/>
      <c r="STT4" s="462"/>
      <c r="STU4" s="462"/>
      <c r="STV4" s="462"/>
      <c r="STW4" s="462"/>
      <c r="STX4" s="462"/>
      <c r="STY4" s="462"/>
      <c r="STZ4" s="462"/>
      <c r="SUA4" s="462"/>
      <c r="SUB4" s="462"/>
      <c r="SUC4" s="462"/>
      <c r="SUD4" s="462"/>
      <c r="SUE4" s="462"/>
      <c r="SUF4" s="462"/>
      <c r="SUG4" s="462"/>
      <c r="SUH4" s="462"/>
      <c r="SUI4" s="462"/>
      <c r="SUJ4" s="462"/>
      <c r="SUK4" s="462"/>
      <c r="SUL4" s="462"/>
      <c r="SUM4" s="462"/>
      <c r="SUN4" s="462"/>
      <c r="SUO4" s="462"/>
      <c r="SUP4" s="462"/>
      <c r="SUQ4" s="462"/>
      <c r="SUR4" s="462"/>
      <c r="SUS4" s="462"/>
      <c r="SUT4" s="462"/>
      <c r="SUU4" s="462"/>
      <c r="SUV4" s="462"/>
      <c r="SUW4" s="462"/>
      <c r="SUX4" s="462"/>
      <c r="SUY4" s="462"/>
      <c r="SUZ4" s="462"/>
      <c r="SVA4" s="462"/>
      <c r="SVB4" s="462"/>
      <c r="SVC4" s="462"/>
      <c r="SVD4" s="462"/>
      <c r="SVE4" s="462"/>
      <c r="SVF4" s="462"/>
      <c r="SVG4" s="462"/>
      <c r="SVH4" s="462"/>
      <c r="SVI4" s="462"/>
      <c r="SVJ4" s="462"/>
      <c r="SVK4" s="462"/>
      <c r="SVL4" s="462"/>
      <c r="SVM4" s="462"/>
      <c r="SVN4" s="462"/>
      <c r="SVO4" s="462"/>
      <c r="SVP4" s="462"/>
      <c r="SVQ4" s="462"/>
      <c r="SVR4" s="462"/>
      <c r="SVS4" s="462"/>
      <c r="SVT4" s="462"/>
      <c r="SVU4" s="462"/>
      <c r="SVV4" s="462"/>
      <c r="SVW4" s="462"/>
      <c r="SVX4" s="462"/>
      <c r="SVY4" s="462"/>
      <c r="SVZ4" s="462"/>
      <c r="SWA4" s="462"/>
      <c r="SWB4" s="462"/>
      <c r="SWC4" s="462"/>
      <c r="SWD4" s="462"/>
      <c r="SWE4" s="462"/>
      <c r="SWF4" s="462"/>
      <c r="SWG4" s="462"/>
      <c r="SWH4" s="462"/>
      <c r="SWI4" s="462"/>
      <c r="SWJ4" s="462"/>
      <c r="SWK4" s="462"/>
      <c r="SWL4" s="462"/>
      <c r="SWM4" s="462"/>
      <c r="SWN4" s="462"/>
      <c r="SWO4" s="462"/>
      <c r="SWP4" s="462"/>
      <c r="SWQ4" s="462"/>
      <c r="SWR4" s="462"/>
      <c r="SWS4" s="462"/>
      <c r="SWT4" s="462"/>
      <c r="SWU4" s="462"/>
      <c r="SWV4" s="462"/>
      <c r="SWW4" s="462"/>
      <c r="SWX4" s="462"/>
      <c r="SWY4" s="462"/>
      <c r="SWZ4" s="462"/>
      <c r="SXA4" s="462"/>
      <c r="SXB4" s="462"/>
      <c r="SXC4" s="462"/>
      <c r="SXD4" s="462"/>
      <c r="SXE4" s="462"/>
      <c r="SXF4" s="462"/>
      <c r="SXG4" s="462"/>
      <c r="SXH4" s="462"/>
      <c r="SXI4" s="462"/>
      <c r="SXJ4" s="462"/>
      <c r="SXK4" s="462"/>
      <c r="SXL4" s="462"/>
      <c r="SXM4" s="462"/>
      <c r="SXN4" s="462"/>
      <c r="SXO4" s="462"/>
      <c r="SXP4" s="462"/>
      <c r="SXQ4" s="462"/>
      <c r="SXR4" s="462"/>
      <c r="SXS4" s="462"/>
      <c r="SXT4" s="462"/>
      <c r="SXU4" s="462"/>
      <c r="SXV4" s="462"/>
      <c r="SXW4" s="462"/>
      <c r="SXX4" s="462"/>
      <c r="SXY4" s="462"/>
      <c r="SXZ4" s="462"/>
      <c r="SYA4" s="462"/>
      <c r="SYB4" s="462"/>
      <c r="SYC4" s="462"/>
      <c r="SYD4" s="462"/>
      <c r="SYE4" s="462"/>
      <c r="SYF4" s="462"/>
      <c r="SYG4" s="462"/>
      <c r="SYH4" s="462"/>
      <c r="SYI4" s="462"/>
      <c r="SYJ4" s="462"/>
      <c r="SYK4" s="462"/>
      <c r="SYL4" s="462"/>
      <c r="SYM4" s="462"/>
      <c r="SYN4" s="462"/>
      <c r="SYO4" s="462"/>
      <c r="SYP4" s="462"/>
      <c r="SYQ4" s="462"/>
      <c r="SYR4" s="462"/>
      <c r="SYS4" s="462"/>
      <c r="SYT4" s="462"/>
      <c r="SYU4" s="462"/>
      <c r="SYV4" s="462"/>
      <c r="SYW4" s="462"/>
      <c r="SYX4" s="462"/>
      <c r="SYY4" s="462"/>
      <c r="SYZ4" s="462"/>
      <c r="SZA4" s="462"/>
      <c r="SZB4" s="462"/>
      <c r="SZC4" s="462"/>
      <c r="SZD4" s="462"/>
      <c r="SZE4" s="462"/>
      <c r="SZF4" s="462"/>
      <c r="SZG4" s="462"/>
      <c r="SZH4" s="462"/>
      <c r="SZI4" s="462"/>
      <c r="SZJ4" s="462"/>
      <c r="SZK4" s="462"/>
      <c r="SZL4" s="462"/>
      <c r="SZM4" s="462"/>
      <c r="SZN4" s="462"/>
      <c r="SZO4" s="462"/>
      <c r="SZP4" s="462"/>
      <c r="SZQ4" s="462"/>
      <c r="SZR4" s="462"/>
      <c r="SZS4" s="462"/>
      <c r="SZT4" s="462"/>
      <c r="SZU4" s="462"/>
      <c r="SZV4" s="462"/>
      <c r="SZW4" s="462"/>
      <c r="SZX4" s="462"/>
      <c r="SZY4" s="462"/>
      <c r="SZZ4" s="462"/>
      <c r="TAA4" s="462"/>
      <c r="TAB4" s="462"/>
      <c r="TAC4" s="462"/>
      <c r="TAD4" s="462"/>
      <c r="TAE4" s="462"/>
      <c r="TAF4" s="462"/>
      <c r="TAG4" s="462"/>
      <c r="TAH4" s="462"/>
      <c r="TAI4" s="462"/>
      <c r="TAJ4" s="462"/>
      <c r="TAK4" s="462"/>
      <c r="TAL4" s="462"/>
      <c r="TAM4" s="462"/>
      <c r="TAN4" s="462"/>
      <c r="TAO4" s="462"/>
      <c r="TAP4" s="462"/>
      <c r="TAQ4" s="462"/>
      <c r="TAR4" s="462"/>
      <c r="TAS4" s="462"/>
      <c r="TAT4" s="462"/>
      <c r="TAU4" s="462"/>
      <c r="TAV4" s="462"/>
      <c r="TAW4" s="462"/>
      <c r="TAX4" s="462"/>
      <c r="TAY4" s="462"/>
      <c r="TAZ4" s="462"/>
      <c r="TBA4" s="462"/>
      <c r="TBB4" s="462"/>
      <c r="TBC4" s="462"/>
      <c r="TBD4" s="462"/>
      <c r="TBE4" s="462"/>
      <c r="TBF4" s="462"/>
      <c r="TBG4" s="462"/>
      <c r="TBH4" s="462"/>
      <c r="TBI4" s="462"/>
      <c r="TBJ4" s="462"/>
      <c r="TBK4" s="462"/>
      <c r="TBL4" s="462"/>
      <c r="TBM4" s="462"/>
      <c r="TBN4" s="462"/>
      <c r="TBO4" s="462"/>
      <c r="TBP4" s="462"/>
      <c r="TBQ4" s="462"/>
      <c r="TBR4" s="462"/>
      <c r="TBS4" s="462"/>
      <c r="TBT4" s="462"/>
      <c r="TBU4" s="462"/>
      <c r="TBV4" s="462"/>
      <c r="TBW4" s="462"/>
      <c r="TBX4" s="462"/>
      <c r="TBY4" s="462"/>
      <c r="TBZ4" s="462"/>
      <c r="TCA4" s="462"/>
      <c r="TCB4" s="462"/>
      <c r="TCC4" s="462"/>
      <c r="TCD4" s="462"/>
      <c r="TCE4" s="462"/>
      <c r="TCF4" s="462"/>
      <c r="TCG4" s="462"/>
      <c r="TCH4" s="462"/>
      <c r="TCI4" s="462"/>
      <c r="TCJ4" s="462"/>
      <c r="TCK4" s="462"/>
      <c r="TCL4" s="462"/>
      <c r="TCM4" s="462"/>
      <c r="TCN4" s="462"/>
      <c r="TCO4" s="462"/>
      <c r="TCP4" s="462"/>
      <c r="TCQ4" s="462"/>
      <c r="TCR4" s="462"/>
      <c r="TCS4" s="462"/>
      <c r="TCT4" s="462"/>
      <c r="TCU4" s="462"/>
      <c r="TCV4" s="462"/>
      <c r="TCW4" s="462"/>
      <c r="TCX4" s="462"/>
      <c r="TCY4" s="462"/>
      <c r="TCZ4" s="462"/>
      <c r="TDA4" s="462"/>
      <c r="TDB4" s="462"/>
      <c r="TDC4" s="462"/>
      <c r="TDD4" s="462"/>
      <c r="TDE4" s="462"/>
      <c r="TDF4" s="462"/>
      <c r="TDG4" s="462"/>
      <c r="TDH4" s="462"/>
      <c r="TDI4" s="462"/>
      <c r="TDJ4" s="462"/>
      <c r="TDK4" s="462"/>
      <c r="TDL4" s="462"/>
      <c r="TDM4" s="462"/>
      <c r="TDN4" s="462"/>
      <c r="TDO4" s="462"/>
      <c r="TDP4" s="462"/>
      <c r="TDQ4" s="462"/>
      <c r="TDR4" s="462"/>
      <c r="TDS4" s="462"/>
      <c r="TDT4" s="462"/>
      <c r="TDU4" s="462"/>
      <c r="TDV4" s="462"/>
      <c r="TDW4" s="462"/>
      <c r="TDX4" s="462"/>
      <c r="TDY4" s="462"/>
      <c r="TDZ4" s="462"/>
      <c r="TEA4" s="462"/>
      <c r="TEB4" s="462"/>
      <c r="TEC4" s="462"/>
      <c r="TED4" s="462"/>
      <c r="TEE4" s="462"/>
      <c r="TEF4" s="462"/>
      <c r="TEG4" s="462"/>
      <c r="TEH4" s="462"/>
      <c r="TEI4" s="462"/>
      <c r="TEJ4" s="462"/>
      <c r="TEK4" s="462"/>
      <c r="TEL4" s="462"/>
      <c r="TEM4" s="462"/>
      <c r="TEN4" s="462"/>
      <c r="TEO4" s="462"/>
      <c r="TEP4" s="462"/>
      <c r="TEQ4" s="462"/>
      <c r="TER4" s="462"/>
      <c r="TES4" s="462"/>
      <c r="TET4" s="462"/>
      <c r="TEU4" s="462"/>
      <c r="TEV4" s="462"/>
      <c r="TEW4" s="462"/>
      <c r="TEX4" s="462"/>
      <c r="TEY4" s="462"/>
      <c r="TEZ4" s="462"/>
      <c r="TFA4" s="462"/>
      <c r="TFB4" s="462"/>
      <c r="TFC4" s="462"/>
      <c r="TFD4" s="462"/>
      <c r="TFE4" s="462"/>
      <c r="TFF4" s="462"/>
      <c r="TFG4" s="462"/>
      <c r="TFH4" s="462"/>
      <c r="TFI4" s="462"/>
      <c r="TFJ4" s="462"/>
      <c r="TFK4" s="462"/>
      <c r="TFL4" s="462"/>
      <c r="TFM4" s="462"/>
      <c r="TFN4" s="462"/>
      <c r="TFO4" s="462"/>
      <c r="TFP4" s="462"/>
      <c r="TFQ4" s="462"/>
      <c r="TFR4" s="462"/>
      <c r="TFS4" s="462"/>
      <c r="TFT4" s="462"/>
      <c r="TFU4" s="462"/>
      <c r="TFV4" s="462"/>
      <c r="TFW4" s="462"/>
      <c r="TFX4" s="462"/>
      <c r="TFY4" s="462"/>
      <c r="TFZ4" s="462"/>
      <c r="TGA4" s="462"/>
      <c r="TGB4" s="462"/>
      <c r="TGC4" s="462"/>
      <c r="TGD4" s="462"/>
      <c r="TGE4" s="462"/>
      <c r="TGF4" s="462"/>
      <c r="TGG4" s="462"/>
      <c r="TGH4" s="462"/>
      <c r="TGI4" s="462"/>
      <c r="TGJ4" s="462"/>
      <c r="TGK4" s="462"/>
      <c r="TGL4" s="462"/>
      <c r="TGM4" s="462"/>
      <c r="TGN4" s="462"/>
      <c r="TGO4" s="462"/>
      <c r="TGP4" s="462"/>
      <c r="TGQ4" s="462"/>
      <c r="TGR4" s="462"/>
      <c r="TGS4" s="462"/>
      <c r="TGT4" s="462"/>
      <c r="TGU4" s="462"/>
      <c r="TGV4" s="462"/>
      <c r="TGW4" s="462"/>
      <c r="TGX4" s="462"/>
      <c r="TGY4" s="462"/>
      <c r="TGZ4" s="462"/>
      <c r="THA4" s="462"/>
      <c r="THB4" s="462"/>
      <c r="THC4" s="462"/>
      <c r="THD4" s="462"/>
      <c r="THE4" s="462"/>
      <c r="THF4" s="462"/>
      <c r="THG4" s="462"/>
      <c r="THH4" s="462"/>
      <c r="THI4" s="462"/>
      <c r="THJ4" s="462"/>
      <c r="THK4" s="462"/>
      <c r="THL4" s="462"/>
      <c r="THM4" s="462"/>
      <c r="THN4" s="462"/>
      <c r="THO4" s="462"/>
      <c r="THP4" s="462"/>
      <c r="THQ4" s="462"/>
      <c r="THR4" s="462"/>
      <c r="THS4" s="462"/>
      <c r="THT4" s="462"/>
      <c r="THU4" s="462"/>
      <c r="THV4" s="462"/>
      <c r="THW4" s="462"/>
      <c r="THX4" s="462"/>
      <c r="THY4" s="462"/>
      <c r="THZ4" s="462"/>
      <c r="TIA4" s="462"/>
      <c r="TIB4" s="462"/>
      <c r="TIC4" s="462"/>
      <c r="TID4" s="462"/>
      <c r="TIE4" s="462"/>
      <c r="TIF4" s="462"/>
      <c r="TIG4" s="462"/>
      <c r="TIH4" s="462"/>
      <c r="TII4" s="462"/>
      <c r="TIJ4" s="462"/>
      <c r="TIK4" s="462"/>
      <c r="TIL4" s="462"/>
      <c r="TIM4" s="462"/>
      <c r="TIN4" s="462"/>
      <c r="TIO4" s="462"/>
      <c r="TIP4" s="462"/>
      <c r="TIQ4" s="462"/>
      <c r="TIR4" s="462"/>
      <c r="TIS4" s="462"/>
      <c r="TIT4" s="462"/>
      <c r="TIU4" s="462"/>
      <c r="TIV4" s="462"/>
      <c r="TIW4" s="462"/>
      <c r="TIX4" s="462"/>
      <c r="TIY4" s="462"/>
      <c r="TIZ4" s="462"/>
      <c r="TJA4" s="462"/>
      <c r="TJB4" s="462"/>
      <c r="TJC4" s="462"/>
      <c r="TJD4" s="462"/>
      <c r="TJE4" s="462"/>
      <c r="TJF4" s="462"/>
      <c r="TJG4" s="462"/>
      <c r="TJH4" s="462"/>
      <c r="TJI4" s="462"/>
      <c r="TJJ4" s="462"/>
      <c r="TJK4" s="462"/>
      <c r="TJL4" s="462"/>
      <c r="TJM4" s="462"/>
      <c r="TJN4" s="462"/>
      <c r="TJO4" s="462"/>
      <c r="TJP4" s="462"/>
      <c r="TJQ4" s="462"/>
      <c r="TJR4" s="462"/>
      <c r="TJS4" s="462"/>
      <c r="TJT4" s="462"/>
      <c r="TJU4" s="462"/>
      <c r="TJV4" s="462"/>
      <c r="TJW4" s="462"/>
      <c r="TJX4" s="462"/>
      <c r="TJY4" s="462"/>
      <c r="TJZ4" s="462"/>
      <c r="TKA4" s="462"/>
      <c r="TKB4" s="462"/>
      <c r="TKC4" s="462"/>
      <c r="TKD4" s="462"/>
      <c r="TKE4" s="462"/>
      <c r="TKF4" s="462"/>
      <c r="TKG4" s="462"/>
      <c r="TKH4" s="462"/>
      <c r="TKI4" s="462"/>
      <c r="TKJ4" s="462"/>
      <c r="TKK4" s="462"/>
      <c r="TKL4" s="462"/>
      <c r="TKM4" s="462"/>
      <c r="TKN4" s="462"/>
      <c r="TKO4" s="462"/>
      <c r="TKP4" s="462"/>
      <c r="TKQ4" s="462"/>
      <c r="TKR4" s="462"/>
      <c r="TKS4" s="462"/>
      <c r="TKT4" s="462"/>
      <c r="TKU4" s="462"/>
      <c r="TKV4" s="462"/>
      <c r="TKW4" s="462"/>
      <c r="TKX4" s="462"/>
      <c r="TKY4" s="462"/>
      <c r="TKZ4" s="462"/>
      <c r="TLA4" s="462"/>
      <c r="TLB4" s="462"/>
      <c r="TLC4" s="462"/>
      <c r="TLD4" s="462"/>
      <c r="TLE4" s="462"/>
      <c r="TLF4" s="462"/>
      <c r="TLG4" s="462"/>
      <c r="TLH4" s="462"/>
      <c r="TLI4" s="462"/>
      <c r="TLJ4" s="462"/>
      <c r="TLK4" s="462"/>
      <c r="TLL4" s="462"/>
      <c r="TLM4" s="462"/>
      <c r="TLN4" s="462"/>
      <c r="TLO4" s="462"/>
      <c r="TLP4" s="462"/>
      <c r="TLQ4" s="462"/>
      <c r="TLR4" s="462"/>
      <c r="TLS4" s="462"/>
      <c r="TLT4" s="462"/>
      <c r="TLU4" s="462"/>
      <c r="TLV4" s="462"/>
      <c r="TLW4" s="462"/>
      <c r="TLX4" s="462"/>
      <c r="TLY4" s="462"/>
      <c r="TLZ4" s="462"/>
      <c r="TMA4" s="462"/>
      <c r="TMB4" s="462"/>
      <c r="TMC4" s="462"/>
      <c r="TMD4" s="462"/>
      <c r="TME4" s="462"/>
      <c r="TMF4" s="462"/>
      <c r="TMG4" s="462"/>
      <c r="TMH4" s="462"/>
      <c r="TMI4" s="462"/>
      <c r="TMJ4" s="462"/>
      <c r="TMK4" s="462"/>
      <c r="TML4" s="462"/>
      <c r="TMM4" s="462"/>
      <c r="TMN4" s="462"/>
      <c r="TMO4" s="462"/>
      <c r="TMP4" s="462"/>
      <c r="TMQ4" s="462"/>
      <c r="TMR4" s="462"/>
      <c r="TMS4" s="462"/>
      <c r="TMT4" s="462"/>
      <c r="TMU4" s="462"/>
      <c r="TMV4" s="462"/>
      <c r="TMW4" s="462"/>
      <c r="TMX4" s="462"/>
      <c r="TMY4" s="462"/>
      <c r="TMZ4" s="462"/>
      <c r="TNA4" s="462"/>
      <c r="TNB4" s="462"/>
      <c r="TNC4" s="462"/>
      <c r="TND4" s="462"/>
      <c r="TNE4" s="462"/>
      <c r="TNF4" s="462"/>
      <c r="TNG4" s="462"/>
      <c r="TNH4" s="462"/>
      <c r="TNI4" s="462"/>
      <c r="TNJ4" s="462"/>
      <c r="TNK4" s="462"/>
      <c r="TNL4" s="462"/>
      <c r="TNM4" s="462"/>
      <c r="TNN4" s="462"/>
      <c r="TNO4" s="462"/>
      <c r="TNP4" s="462"/>
      <c r="TNQ4" s="462"/>
      <c r="TNR4" s="462"/>
      <c r="TNS4" s="462"/>
      <c r="TNT4" s="462"/>
      <c r="TNU4" s="462"/>
      <c r="TNV4" s="462"/>
      <c r="TNW4" s="462"/>
      <c r="TNX4" s="462"/>
      <c r="TNY4" s="462"/>
      <c r="TNZ4" s="462"/>
      <c r="TOA4" s="462"/>
      <c r="TOB4" s="462"/>
      <c r="TOC4" s="462"/>
      <c r="TOD4" s="462"/>
      <c r="TOE4" s="462"/>
      <c r="TOF4" s="462"/>
      <c r="TOG4" s="462"/>
      <c r="TOH4" s="462"/>
      <c r="TOI4" s="462"/>
      <c r="TOJ4" s="462"/>
      <c r="TOK4" s="462"/>
      <c r="TOL4" s="462"/>
      <c r="TOM4" s="462"/>
      <c r="TON4" s="462"/>
      <c r="TOO4" s="462"/>
      <c r="TOP4" s="462"/>
      <c r="TOQ4" s="462"/>
      <c r="TOR4" s="462"/>
      <c r="TOS4" s="462"/>
      <c r="TOT4" s="462"/>
      <c r="TOU4" s="462"/>
      <c r="TOV4" s="462"/>
      <c r="TOW4" s="462"/>
      <c r="TOX4" s="462"/>
      <c r="TOY4" s="462"/>
      <c r="TOZ4" s="462"/>
      <c r="TPA4" s="462"/>
      <c r="TPB4" s="462"/>
      <c r="TPC4" s="462"/>
      <c r="TPD4" s="462"/>
      <c r="TPE4" s="462"/>
      <c r="TPF4" s="462"/>
      <c r="TPG4" s="462"/>
      <c r="TPH4" s="462"/>
      <c r="TPI4" s="462"/>
      <c r="TPJ4" s="462"/>
      <c r="TPK4" s="462"/>
      <c r="TPL4" s="462"/>
      <c r="TPM4" s="462"/>
      <c r="TPN4" s="462"/>
      <c r="TPO4" s="462"/>
      <c r="TPP4" s="462"/>
      <c r="TPQ4" s="462"/>
      <c r="TPR4" s="462"/>
      <c r="TPS4" s="462"/>
      <c r="TPT4" s="462"/>
      <c r="TPU4" s="462"/>
      <c r="TPV4" s="462"/>
      <c r="TPW4" s="462"/>
      <c r="TPX4" s="462"/>
      <c r="TPY4" s="462"/>
      <c r="TPZ4" s="462"/>
      <c r="TQA4" s="462"/>
      <c r="TQB4" s="462"/>
      <c r="TQC4" s="462"/>
      <c r="TQD4" s="462"/>
      <c r="TQE4" s="462"/>
      <c r="TQF4" s="462"/>
      <c r="TQG4" s="462"/>
      <c r="TQH4" s="462"/>
      <c r="TQI4" s="462"/>
      <c r="TQJ4" s="462"/>
      <c r="TQK4" s="462"/>
      <c r="TQL4" s="462"/>
      <c r="TQM4" s="462"/>
      <c r="TQN4" s="462"/>
      <c r="TQO4" s="462"/>
      <c r="TQP4" s="462"/>
      <c r="TQQ4" s="462"/>
      <c r="TQR4" s="462"/>
      <c r="TQS4" s="462"/>
      <c r="TQT4" s="462"/>
      <c r="TQU4" s="462"/>
      <c r="TQV4" s="462"/>
      <c r="TQW4" s="462"/>
      <c r="TQX4" s="462"/>
      <c r="TQY4" s="462"/>
      <c r="TQZ4" s="462"/>
      <c r="TRA4" s="462"/>
      <c r="TRB4" s="462"/>
      <c r="TRC4" s="462"/>
      <c r="TRD4" s="462"/>
      <c r="TRE4" s="462"/>
      <c r="TRF4" s="462"/>
      <c r="TRG4" s="462"/>
      <c r="TRH4" s="462"/>
      <c r="TRI4" s="462"/>
      <c r="TRJ4" s="462"/>
      <c r="TRK4" s="462"/>
      <c r="TRL4" s="462"/>
      <c r="TRM4" s="462"/>
      <c r="TRN4" s="462"/>
      <c r="TRO4" s="462"/>
      <c r="TRP4" s="462"/>
      <c r="TRQ4" s="462"/>
      <c r="TRR4" s="462"/>
      <c r="TRS4" s="462"/>
      <c r="TRT4" s="462"/>
      <c r="TRU4" s="462"/>
      <c r="TRV4" s="462"/>
      <c r="TRW4" s="462"/>
      <c r="TRX4" s="462"/>
      <c r="TRY4" s="462"/>
      <c r="TRZ4" s="462"/>
      <c r="TSA4" s="462"/>
      <c r="TSB4" s="462"/>
      <c r="TSC4" s="462"/>
      <c r="TSD4" s="462"/>
      <c r="TSE4" s="462"/>
      <c r="TSF4" s="462"/>
      <c r="TSG4" s="462"/>
      <c r="TSH4" s="462"/>
      <c r="TSI4" s="462"/>
      <c r="TSJ4" s="462"/>
      <c r="TSK4" s="462"/>
      <c r="TSL4" s="462"/>
      <c r="TSM4" s="462"/>
      <c r="TSN4" s="462"/>
      <c r="TSO4" s="462"/>
      <c r="TSP4" s="462"/>
      <c r="TSQ4" s="462"/>
      <c r="TSR4" s="462"/>
      <c r="TSS4" s="462"/>
      <c r="TST4" s="462"/>
      <c r="TSU4" s="462"/>
      <c r="TSV4" s="462"/>
      <c r="TSW4" s="462"/>
      <c r="TSX4" s="462"/>
      <c r="TSY4" s="462"/>
      <c r="TSZ4" s="462"/>
      <c r="TTA4" s="462"/>
      <c r="TTB4" s="462"/>
      <c r="TTC4" s="462"/>
      <c r="TTD4" s="462"/>
      <c r="TTE4" s="462"/>
      <c r="TTF4" s="462"/>
      <c r="TTG4" s="462"/>
      <c r="TTH4" s="462"/>
      <c r="TTI4" s="462"/>
      <c r="TTJ4" s="462"/>
      <c r="TTK4" s="462"/>
      <c r="TTL4" s="462"/>
      <c r="TTM4" s="462"/>
      <c r="TTN4" s="462"/>
      <c r="TTO4" s="462"/>
      <c r="TTP4" s="462"/>
      <c r="TTQ4" s="462"/>
      <c r="TTR4" s="462"/>
      <c r="TTS4" s="462"/>
      <c r="TTT4" s="462"/>
      <c r="TTU4" s="462"/>
      <c r="TTV4" s="462"/>
      <c r="TTW4" s="462"/>
      <c r="TTX4" s="462"/>
      <c r="TTY4" s="462"/>
      <c r="TTZ4" s="462"/>
      <c r="TUA4" s="462"/>
      <c r="TUB4" s="462"/>
      <c r="TUC4" s="462"/>
      <c r="TUD4" s="462"/>
      <c r="TUE4" s="462"/>
      <c r="TUF4" s="462"/>
      <c r="TUG4" s="462"/>
      <c r="TUH4" s="462"/>
      <c r="TUI4" s="462"/>
      <c r="TUJ4" s="462"/>
      <c r="TUK4" s="462"/>
      <c r="TUL4" s="462"/>
      <c r="TUM4" s="462"/>
      <c r="TUN4" s="462"/>
      <c r="TUO4" s="462"/>
      <c r="TUP4" s="462"/>
      <c r="TUQ4" s="462"/>
      <c r="TUR4" s="462"/>
      <c r="TUS4" s="462"/>
      <c r="TUT4" s="462"/>
      <c r="TUU4" s="462"/>
      <c r="TUV4" s="462"/>
      <c r="TUW4" s="462"/>
      <c r="TUX4" s="462"/>
      <c r="TUY4" s="462"/>
      <c r="TUZ4" s="462"/>
      <c r="TVA4" s="462"/>
      <c r="TVB4" s="462"/>
      <c r="TVC4" s="462"/>
      <c r="TVD4" s="462"/>
      <c r="TVE4" s="462"/>
      <c r="TVF4" s="462"/>
      <c r="TVG4" s="462"/>
      <c r="TVH4" s="462"/>
      <c r="TVI4" s="462"/>
      <c r="TVJ4" s="462"/>
      <c r="TVK4" s="462"/>
      <c r="TVL4" s="462"/>
      <c r="TVM4" s="462"/>
      <c r="TVN4" s="462"/>
      <c r="TVO4" s="462"/>
      <c r="TVP4" s="462"/>
      <c r="TVQ4" s="462"/>
      <c r="TVR4" s="462"/>
      <c r="TVS4" s="462"/>
      <c r="TVT4" s="462"/>
      <c r="TVU4" s="462"/>
      <c r="TVV4" s="462"/>
      <c r="TVW4" s="462"/>
      <c r="TVX4" s="462"/>
      <c r="TVY4" s="462"/>
      <c r="TVZ4" s="462"/>
      <c r="TWA4" s="462"/>
      <c r="TWB4" s="462"/>
      <c r="TWC4" s="462"/>
      <c r="TWD4" s="462"/>
      <c r="TWE4" s="462"/>
      <c r="TWF4" s="462"/>
      <c r="TWG4" s="462"/>
      <c r="TWH4" s="462"/>
      <c r="TWI4" s="462"/>
      <c r="TWJ4" s="462"/>
      <c r="TWK4" s="462"/>
      <c r="TWL4" s="462"/>
      <c r="TWM4" s="462"/>
      <c r="TWN4" s="462"/>
      <c r="TWO4" s="462"/>
      <c r="TWP4" s="462"/>
      <c r="TWQ4" s="462"/>
      <c r="TWR4" s="462"/>
      <c r="TWS4" s="462"/>
      <c r="TWT4" s="462"/>
      <c r="TWU4" s="462"/>
      <c r="TWV4" s="462"/>
      <c r="TWW4" s="462"/>
      <c r="TWX4" s="462"/>
      <c r="TWY4" s="462"/>
      <c r="TWZ4" s="462"/>
      <c r="TXA4" s="462"/>
      <c r="TXB4" s="462"/>
      <c r="TXC4" s="462"/>
      <c r="TXD4" s="462"/>
      <c r="TXE4" s="462"/>
      <c r="TXF4" s="462"/>
      <c r="TXG4" s="462"/>
      <c r="TXH4" s="462"/>
      <c r="TXI4" s="462"/>
      <c r="TXJ4" s="462"/>
      <c r="TXK4" s="462"/>
      <c r="TXL4" s="462"/>
      <c r="TXM4" s="462"/>
      <c r="TXN4" s="462"/>
      <c r="TXO4" s="462"/>
      <c r="TXP4" s="462"/>
      <c r="TXQ4" s="462"/>
      <c r="TXR4" s="462"/>
      <c r="TXS4" s="462"/>
      <c r="TXT4" s="462"/>
      <c r="TXU4" s="462"/>
      <c r="TXV4" s="462"/>
      <c r="TXW4" s="462"/>
      <c r="TXX4" s="462"/>
      <c r="TXY4" s="462"/>
      <c r="TXZ4" s="462"/>
      <c r="TYA4" s="462"/>
      <c r="TYB4" s="462"/>
      <c r="TYC4" s="462"/>
      <c r="TYD4" s="462"/>
      <c r="TYE4" s="462"/>
      <c r="TYF4" s="462"/>
      <c r="TYG4" s="462"/>
      <c r="TYH4" s="462"/>
      <c r="TYI4" s="462"/>
      <c r="TYJ4" s="462"/>
      <c r="TYK4" s="462"/>
      <c r="TYL4" s="462"/>
      <c r="TYM4" s="462"/>
      <c r="TYN4" s="462"/>
      <c r="TYO4" s="462"/>
      <c r="TYP4" s="462"/>
      <c r="TYQ4" s="462"/>
      <c r="TYR4" s="462"/>
      <c r="TYS4" s="462"/>
      <c r="TYT4" s="462"/>
      <c r="TYU4" s="462"/>
      <c r="TYV4" s="462"/>
      <c r="TYW4" s="462"/>
      <c r="TYX4" s="462"/>
      <c r="TYY4" s="462"/>
      <c r="TYZ4" s="462"/>
      <c r="TZA4" s="462"/>
      <c r="TZB4" s="462"/>
      <c r="TZC4" s="462"/>
      <c r="TZD4" s="462"/>
      <c r="TZE4" s="462"/>
      <c r="TZF4" s="462"/>
      <c r="TZG4" s="462"/>
      <c r="TZH4" s="462"/>
      <c r="TZI4" s="462"/>
      <c r="TZJ4" s="462"/>
      <c r="TZK4" s="462"/>
      <c r="TZL4" s="462"/>
      <c r="TZM4" s="462"/>
      <c r="TZN4" s="462"/>
      <c r="TZO4" s="462"/>
      <c r="TZP4" s="462"/>
      <c r="TZQ4" s="462"/>
      <c r="TZR4" s="462"/>
      <c r="TZS4" s="462"/>
      <c r="TZT4" s="462"/>
      <c r="TZU4" s="462"/>
      <c r="TZV4" s="462"/>
      <c r="TZW4" s="462"/>
      <c r="TZX4" s="462"/>
      <c r="TZY4" s="462"/>
      <c r="TZZ4" s="462"/>
      <c r="UAA4" s="462"/>
      <c r="UAB4" s="462"/>
      <c r="UAC4" s="462"/>
      <c r="UAD4" s="462"/>
      <c r="UAE4" s="462"/>
      <c r="UAF4" s="462"/>
      <c r="UAG4" s="462"/>
      <c r="UAH4" s="462"/>
      <c r="UAI4" s="462"/>
      <c r="UAJ4" s="462"/>
      <c r="UAK4" s="462"/>
      <c r="UAL4" s="462"/>
      <c r="UAM4" s="462"/>
      <c r="UAN4" s="462"/>
      <c r="UAO4" s="462"/>
      <c r="UAP4" s="462"/>
      <c r="UAQ4" s="462"/>
      <c r="UAR4" s="462"/>
      <c r="UAS4" s="462"/>
      <c r="UAT4" s="462"/>
      <c r="UAU4" s="462"/>
      <c r="UAV4" s="462"/>
      <c r="UAW4" s="462"/>
      <c r="UAX4" s="462"/>
      <c r="UAY4" s="462"/>
      <c r="UAZ4" s="462"/>
      <c r="UBA4" s="462"/>
      <c r="UBB4" s="462"/>
      <c r="UBC4" s="462"/>
      <c r="UBD4" s="462"/>
      <c r="UBE4" s="462"/>
      <c r="UBF4" s="462"/>
      <c r="UBG4" s="462"/>
      <c r="UBH4" s="462"/>
      <c r="UBI4" s="462"/>
      <c r="UBJ4" s="462"/>
      <c r="UBK4" s="462"/>
      <c r="UBL4" s="462"/>
      <c r="UBM4" s="462"/>
      <c r="UBN4" s="462"/>
      <c r="UBO4" s="462"/>
      <c r="UBP4" s="462"/>
      <c r="UBQ4" s="462"/>
      <c r="UBR4" s="462"/>
      <c r="UBS4" s="462"/>
      <c r="UBT4" s="462"/>
      <c r="UBU4" s="462"/>
      <c r="UBV4" s="462"/>
      <c r="UBW4" s="462"/>
      <c r="UBX4" s="462"/>
      <c r="UBY4" s="462"/>
      <c r="UBZ4" s="462"/>
      <c r="UCA4" s="462"/>
      <c r="UCB4" s="462"/>
      <c r="UCC4" s="462"/>
      <c r="UCD4" s="462"/>
      <c r="UCE4" s="462"/>
      <c r="UCF4" s="462"/>
      <c r="UCG4" s="462"/>
      <c r="UCH4" s="462"/>
      <c r="UCI4" s="462"/>
      <c r="UCJ4" s="462"/>
      <c r="UCK4" s="462"/>
      <c r="UCL4" s="462"/>
      <c r="UCM4" s="462"/>
      <c r="UCN4" s="462"/>
      <c r="UCO4" s="462"/>
      <c r="UCP4" s="462"/>
      <c r="UCQ4" s="462"/>
      <c r="UCR4" s="462"/>
      <c r="UCS4" s="462"/>
      <c r="UCT4" s="462"/>
      <c r="UCU4" s="462"/>
      <c r="UCV4" s="462"/>
      <c r="UCW4" s="462"/>
      <c r="UCX4" s="462"/>
      <c r="UCY4" s="462"/>
      <c r="UCZ4" s="462"/>
      <c r="UDA4" s="462"/>
      <c r="UDB4" s="462"/>
      <c r="UDC4" s="462"/>
      <c r="UDD4" s="462"/>
      <c r="UDE4" s="462"/>
      <c r="UDF4" s="462"/>
      <c r="UDG4" s="462"/>
      <c r="UDH4" s="462"/>
      <c r="UDI4" s="462"/>
      <c r="UDJ4" s="462"/>
      <c r="UDK4" s="462"/>
      <c r="UDL4" s="462"/>
      <c r="UDM4" s="462"/>
      <c r="UDN4" s="462"/>
      <c r="UDO4" s="462"/>
      <c r="UDP4" s="462"/>
      <c r="UDQ4" s="462"/>
      <c r="UDR4" s="462"/>
      <c r="UDS4" s="462"/>
      <c r="UDT4" s="462"/>
      <c r="UDU4" s="462"/>
      <c r="UDV4" s="462"/>
      <c r="UDW4" s="462"/>
      <c r="UDX4" s="462"/>
      <c r="UDY4" s="462"/>
      <c r="UDZ4" s="462"/>
      <c r="UEA4" s="462"/>
      <c r="UEB4" s="462"/>
      <c r="UEC4" s="462"/>
      <c r="UED4" s="462"/>
      <c r="UEE4" s="462"/>
      <c r="UEF4" s="462"/>
      <c r="UEG4" s="462"/>
      <c r="UEH4" s="462"/>
      <c r="UEI4" s="462"/>
      <c r="UEJ4" s="462"/>
      <c r="UEK4" s="462"/>
      <c r="UEL4" s="462"/>
      <c r="UEM4" s="462"/>
      <c r="UEN4" s="462"/>
      <c r="UEO4" s="462"/>
      <c r="UEP4" s="462"/>
      <c r="UEQ4" s="462"/>
      <c r="UER4" s="462"/>
      <c r="UES4" s="462"/>
      <c r="UET4" s="462"/>
      <c r="UEU4" s="462"/>
      <c r="UEV4" s="462"/>
      <c r="UEW4" s="462"/>
      <c r="UEX4" s="462"/>
      <c r="UEY4" s="462"/>
      <c r="UEZ4" s="462"/>
      <c r="UFA4" s="462"/>
      <c r="UFB4" s="462"/>
      <c r="UFC4" s="462"/>
      <c r="UFD4" s="462"/>
      <c r="UFE4" s="462"/>
      <c r="UFF4" s="462"/>
      <c r="UFG4" s="462"/>
      <c r="UFH4" s="462"/>
      <c r="UFI4" s="462"/>
      <c r="UFJ4" s="462"/>
      <c r="UFK4" s="462"/>
      <c r="UFL4" s="462"/>
      <c r="UFM4" s="462"/>
      <c r="UFN4" s="462"/>
      <c r="UFO4" s="462"/>
      <c r="UFP4" s="462"/>
      <c r="UFQ4" s="462"/>
      <c r="UFR4" s="462"/>
      <c r="UFS4" s="462"/>
      <c r="UFT4" s="462"/>
      <c r="UFU4" s="462"/>
      <c r="UFV4" s="462"/>
      <c r="UFW4" s="462"/>
      <c r="UFX4" s="462"/>
      <c r="UFY4" s="462"/>
      <c r="UFZ4" s="462"/>
      <c r="UGA4" s="462"/>
      <c r="UGB4" s="462"/>
      <c r="UGC4" s="462"/>
      <c r="UGD4" s="462"/>
      <c r="UGE4" s="462"/>
      <c r="UGF4" s="462"/>
      <c r="UGG4" s="462"/>
      <c r="UGH4" s="462"/>
      <c r="UGI4" s="462"/>
      <c r="UGJ4" s="462"/>
      <c r="UGK4" s="462"/>
      <c r="UGL4" s="462"/>
      <c r="UGM4" s="462"/>
      <c r="UGN4" s="462"/>
      <c r="UGO4" s="462"/>
      <c r="UGP4" s="462"/>
      <c r="UGQ4" s="462"/>
      <c r="UGR4" s="462"/>
      <c r="UGS4" s="462"/>
      <c r="UGT4" s="462"/>
      <c r="UGU4" s="462"/>
      <c r="UGV4" s="462"/>
      <c r="UGW4" s="462"/>
      <c r="UGX4" s="462"/>
      <c r="UGY4" s="462"/>
      <c r="UGZ4" s="462"/>
      <c r="UHA4" s="462"/>
      <c r="UHB4" s="462"/>
      <c r="UHC4" s="462"/>
      <c r="UHD4" s="462"/>
      <c r="UHE4" s="462"/>
      <c r="UHF4" s="462"/>
      <c r="UHG4" s="462"/>
      <c r="UHH4" s="462"/>
      <c r="UHI4" s="462"/>
      <c r="UHJ4" s="462"/>
      <c r="UHK4" s="462"/>
      <c r="UHL4" s="462"/>
      <c r="UHM4" s="462"/>
      <c r="UHN4" s="462"/>
      <c r="UHO4" s="462"/>
      <c r="UHP4" s="462"/>
      <c r="UHQ4" s="462"/>
      <c r="UHR4" s="462"/>
      <c r="UHS4" s="462"/>
      <c r="UHT4" s="462"/>
      <c r="UHU4" s="462"/>
      <c r="UHV4" s="462"/>
      <c r="UHW4" s="462"/>
      <c r="UHX4" s="462"/>
      <c r="UHY4" s="462"/>
      <c r="UHZ4" s="462"/>
      <c r="UIA4" s="462"/>
      <c r="UIB4" s="462"/>
      <c r="UIC4" s="462"/>
      <c r="UID4" s="462"/>
      <c r="UIE4" s="462"/>
      <c r="UIF4" s="462"/>
      <c r="UIG4" s="462"/>
      <c r="UIH4" s="462"/>
      <c r="UII4" s="462"/>
      <c r="UIJ4" s="462"/>
      <c r="UIK4" s="462"/>
      <c r="UIL4" s="462"/>
      <c r="UIM4" s="462"/>
      <c r="UIN4" s="462"/>
      <c r="UIO4" s="462"/>
      <c r="UIP4" s="462"/>
      <c r="UIQ4" s="462"/>
      <c r="UIR4" s="462"/>
      <c r="UIS4" s="462"/>
      <c r="UIT4" s="462"/>
      <c r="UIU4" s="462"/>
      <c r="UIV4" s="462"/>
      <c r="UIW4" s="462"/>
      <c r="UIX4" s="462"/>
      <c r="UIY4" s="462"/>
      <c r="UIZ4" s="462"/>
      <c r="UJA4" s="462"/>
      <c r="UJB4" s="462"/>
      <c r="UJC4" s="462"/>
      <c r="UJD4" s="462"/>
      <c r="UJE4" s="462"/>
      <c r="UJF4" s="462"/>
      <c r="UJG4" s="462"/>
      <c r="UJH4" s="462"/>
      <c r="UJI4" s="462"/>
      <c r="UJJ4" s="462"/>
      <c r="UJK4" s="462"/>
      <c r="UJL4" s="462"/>
      <c r="UJM4" s="462"/>
      <c r="UJN4" s="462"/>
      <c r="UJO4" s="462"/>
      <c r="UJP4" s="462"/>
      <c r="UJQ4" s="462"/>
      <c r="UJR4" s="462"/>
      <c r="UJS4" s="462"/>
      <c r="UJT4" s="462"/>
      <c r="UJU4" s="462"/>
      <c r="UJV4" s="462"/>
      <c r="UJW4" s="462"/>
      <c r="UJX4" s="462"/>
      <c r="UJY4" s="462"/>
      <c r="UJZ4" s="462"/>
      <c r="UKA4" s="462"/>
      <c r="UKB4" s="462"/>
      <c r="UKC4" s="462"/>
      <c r="UKD4" s="462"/>
      <c r="UKE4" s="462"/>
      <c r="UKF4" s="462"/>
      <c r="UKG4" s="462"/>
      <c r="UKH4" s="462"/>
      <c r="UKI4" s="462"/>
      <c r="UKJ4" s="462"/>
      <c r="UKK4" s="462"/>
      <c r="UKL4" s="462"/>
      <c r="UKM4" s="462"/>
      <c r="UKN4" s="462"/>
      <c r="UKO4" s="462"/>
      <c r="UKP4" s="462"/>
      <c r="UKQ4" s="462"/>
      <c r="UKR4" s="462"/>
      <c r="UKS4" s="462"/>
      <c r="UKT4" s="462"/>
      <c r="UKU4" s="462"/>
      <c r="UKV4" s="462"/>
      <c r="UKW4" s="462"/>
      <c r="UKX4" s="462"/>
      <c r="UKY4" s="462"/>
      <c r="UKZ4" s="462"/>
      <c r="ULA4" s="462"/>
      <c r="ULB4" s="462"/>
      <c r="ULC4" s="462"/>
      <c r="ULD4" s="462"/>
      <c r="ULE4" s="462"/>
      <c r="ULF4" s="462"/>
      <c r="ULG4" s="462"/>
      <c r="ULH4" s="462"/>
      <c r="ULI4" s="462"/>
      <c r="ULJ4" s="462"/>
      <c r="ULK4" s="462"/>
      <c r="ULL4" s="462"/>
      <c r="ULM4" s="462"/>
      <c r="ULN4" s="462"/>
      <c r="ULO4" s="462"/>
      <c r="ULP4" s="462"/>
      <c r="ULQ4" s="462"/>
      <c r="ULR4" s="462"/>
      <c r="ULS4" s="462"/>
      <c r="ULT4" s="462"/>
      <c r="ULU4" s="462"/>
      <c r="ULV4" s="462"/>
      <c r="ULW4" s="462"/>
      <c r="ULX4" s="462"/>
      <c r="ULY4" s="462"/>
      <c r="ULZ4" s="462"/>
      <c r="UMA4" s="462"/>
      <c r="UMB4" s="462"/>
      <c r="UMC4" s="462"/>
      <c r="UMD4" s="462"/>
      <c r="UME4" s="462"/>
      <c r="UMF4" s="462"/>
      <c r="UMG4" s="462"/>
      <c r="UMH4" s="462"/>
      <c r="UMI4" s="462"/>
      <c r="UMJ4" s="462"/>
      <c r="UMK4" s="462"/>
      <c r="UML4" s="462"/>
      <c r="UMM4" s="462"/>
      <c r="UMN4" s="462"/>
      <c r="UMO4" s="462"/>
      <c r="UMP4" s="462"/>
      <c r="UMQ4" s="462"/>
      <c r="UMR4" s="462"/>
      <c r="UMS4" s="462"/>
      <c r="UMT4" s="462"/>
      <c r="UMU4" s="462"/>
      <c r="UMV4" s="462"/>
      <c r="UMW4" s="462"/>
      <c r="UMX4" s="462"/>
      <c r="UMY4" s="462"/>
      <c r="UMZ4" s="462"/>
      <c r="UNA4" s="462"/>
      <c r="UNB4" s="462"/>
      <c r="UNC4" s="462"/>
      <c r="UND4" s="462"/>
      <c r="UNE4" s="462"/>
      <c r="UNF4" s="462"/>
      <c r="UNG4" s="462"/>
      <c r="UNH4" s="462"/>
      <c r="UNI4" s="462"/>
      <c r="UNJ4" s="462"/>
      <c r="UNK4" s="462"/>
      <c r="UNL4" s="462"/>
      <c r="UNM4" s="462"/>
      <c r="UNN4" s="462"/>
      <c r="UNO4" s="462"/>
      <c r="UNP4" s="462"/>
      <c r="UNQ4" s="462"/>
      <c r="UNR4" s="462"/>
      <c r="UNS4" s="462"/>
      <c r="UNT4" s="462"/>
      <c r="UNU4" s="462"/>
      <c r="UNV4" s="462"/>
      <c r="UNW4" s="462"/>
      <c r="UNX4" s="462"/>
      <c r="UNY4" s="462"/>
      <c r="UNZ4" s="462"/>
      <c r="UOA4" s="462"/>
      <c r="UOB4" s="462"/>
      <c r="UOC4" s="462"/>
      <c r="UOD4" s="462"/>
      <c r="UOE4" s="462"/>
      <c r="UOF4" s="462"/>
      <c r="UOG4" s="462"/>
      <c r="UOH4" s="462"/>
      <c r="UOI4" s="462"/>
      <c r="UOJ4" s="462"/>
      <c r="UOK4" s="462"/>
      <c r="UOL4" s="462"/>
      <c r="UOM4" s="462"/>
      <c r="UON4" s="462"/>
      <c r="UOO4" s="462"/>
      <c r="UOP4" s="462"/>
      <c r="UOQ4" s="462"/>
      <c r="UOR4" s="462"/>
      <c r="UOS4" s="462"/>
      <c r="UOT4" s="462"/>
      <c r="UOU4" s="462"/>
      <c r="UOV4" s="462"/>
      <c r="UOW4" s="462"/>
      <c r="UOX4" s="462"/>
      <c r="UOY4" s="462"/>
      <c r="UOZ4" s="462"/>
      <c r="UPA4" s="462"/>
      <c r="UPB4" s="462"/>
      <c r="UPC4" s="462"/>
      <c r="UPD4" s="462"/>
      <c r="UPE4" s="462"/>
      <c r="UPF4" s="462"/>
      <c r="UPG4" s="462"/>
      <c r="UPH4" s="462"/>
      <c r="UPI4" s="462"/>
      <c r="UPJ4" s="462"/>
      <c r="UPK4" s="462"/>
      <c r="UPL4" s="462"/>
      <c r="UPM4" s="462"/>
      <c r="UPN4" s="462"/>
      <c r="UPO4" s="462"/>
      <c r="UPP4" s="462"/>
      <c r="UPQ4" s="462"/>
      <c r="UPR4" s="462"/>
      <c r="UPS4" s="462"/>
      <c r="UPT4" s="462"/>
      <c r="UPU4" s="462"/>
      <c r="UPV4" s="462"/>
      <c r="UPW4" s="462"/>
      <c r="UPX4" s="462"/>
      <c r="UPY4" s="462"/>
      <c r="UPZ4" s="462"/>
      <c r="UQA4" s="462"/>
      <c r="UQB4" s="462"/>
      <c r="UQC4" s="462"/>
      <c r="UQD4" s="462"/>
      <c r="UQE4" s="462"/>
      <c r="UQF4" s="462"/>
      <c r="UQG4" s="462"/>
      <c r="UQH4" s="462"/>
      <c r="UQI4" s="462"/>
      <c r="UQJ4" s="462"/>
      <c r="UQK4" s="462"/>
      <c r="UQL4" s="462"/>
      <c r="UQM4" s="462"/>
      <c r="UQN4" s="462"/>
      <c r="UQO4" s="462"/>
      <c r="UQP4" s="462"/>
      <c r="UQQ4" s="462"/>
      <c r="UQR4" s="462"/>
      <c r="UQS4" s="462"/>
      <c r="UQT4" s="462"/>
      <c r="UQU4" s="462"/>
      <c r="UQV4" s="462"/>
      <c r="UQW4" s="462"/>
      <c r="UQX4" s="462"/>
      <c r="UQY4" s="462"/>
      <c r="UQZ4" s="462"/>
      <c r="URA4" s="462"/>
      <c r="URB4" s="462"/>
      <c r="URC4" s="462"/>
      <c r="URD4" s="462"/>
      <c r="URE4" s="462"/>
      <c r="URF4" s="462"/>
      <c r="URG4" s="462"/>
      <c r="URH4" s="462"/>
      <c r="URI4" s="462"/>
      <c r="URJ4" s="462"/>
      <c r="URK4" s="462"/>
      <c r="URL4" s="462"/>
      <c r="URM4" s="462"/>
      <c r="URN4" s="462"/>
      <c r="URO4" s="462"/>
      <c r="URP4" s="462"/>
      <c r="URQ4" s="462"/>
      <c r="URR4" s="462"/>
      <c r="URS4" s="462"/>
      <c r="URT4" s="462"/>
      <c r="URU4" s="462"/>
      <c r="URV4" s="462"/>
      <c r="URW4" s="462"/>
      <c r="URX4" s="462"/>
      <c r="URY4" s="462"/>
      <c r="URZ4" s="462"/>
      <c r="USA4" s="462"/>
      <c r="USB4" s="462"/>
      <c r="USC4" s="462"/>
      <c r="USD4" s="462"/>
      <c r="USE4" s="462"/>
      <c r="USF4" s="462"/>
      <c r="USG4" s="462"/>
      <c r="USH4" s="462"/>
      <c r="USI4" s="462"/>
      <c r="USJ4" s="462"/>
      <c r="USK4" s="462"/>
      <c r="USL4" s="462"/>
      <c r="USM4" s="462"/>
      <c r="USN4" s="462"/>
      <c r="USO4" s="462"/>
      <c r="USP4" s="462"/>
      <c r="USQ4" s="462"/>
      <c r="USR4" s="462"/>
      <c r="USS4" s="462"/>
      <c r="UST4" s="462"/>
      <c r="USU4" s="462"/>
      <c r="USV4" s="462"/>
      <c r="USW4" s="462"/>
      <c r="USX4" s="462"/>
      <c r="USY4" s="462"/>
      <c r="USZ4" s="462"/>
      <c r="UTA4" s="462"/>
      <c r="UTB4" s="462"/>
      <c r="UTC4" s="462"/>
      <c r="UTD4" s="462"/>
      <c r="UTE4" s="462"/>
      <c r="UTF4" s="462"/>
      <c r="UTG4" s="462"/>
      <c r="UTH4" s="462"/>
      <c r="UTI4" s="462"/>
      <c r="UTJ4" s="462"/>
      <c r="UTK4" s="462"/>
      <c r="UTL4" s="462"/>
      <c r="UTM4" s="462"/>
      <c r="UTN4" s="462"/>
      <c r="UTO4" s="462"/>
      <c r="UTP4" s="462"/>
      <c r="UTQ4" s="462"/>
      <c r="UTR4" s="462"/>
      <c r="UTS4" s="462"/>
      <c r="UTT4" s="462"/>
      <c r="UTU4" s="462"/>
      <c r="UTV4" s="462"/>
      <c r="UTW4" s="462"/>
      <c r="UTX4" s="462"/>
      <c r="UTY4" s="462"/>
      <c r="UTZ4" s="462"/>
      <c r="UUA4" s="462"/>
      <c r="UUB4" s="462"/>
      <c r="UUC4" s="462"/>
      <c r="UUD4" s="462"/>
      <c r="UUE4" s="462"/>
      <c r="UUF4" s="462"/>
      <c r="UUG4" s="462"/>
      <c r="UUH4" s="462"/>
      <c r="UUI4" s="462"/>
      <c r="UUJ4" s="462"/>
      <c r="UUK4" s="462"/>
      <c r="UUL4" s="462"/>
      <c r="UUM4" s="462"/>
      <c r="UUN4" s="462"/>
      <c r="UUO4" s="462"/>
      <c r="UUP4" s="462"/>
      <c r="UUQ4" s="462"/>
      <c r="UUR4" s="462"/>
      <c r="UUS4" s="462"/>
      <c r="UUT4" s="462"/>
      <c r="UUU4" s="462"/>
      <c r="UUV4" s="462"/>
      <c r="UUW4" s="462"/>
      <c r="UUX4" s="462"/>
      <c r="UUY4" s="462"/>
      <c r="UUZ4" s="462"/>
      <c r="UVA4" s="462"/>
      <c r="UVB4" s="462"/>
      <c r="UVC4" s="462"/>
      <c r="UVD4" s="462"/>
      <c r="UVE4" s="462"/>
      <c r="UVF4" s="462"/>
      <c r="UVG4" s="462"/>
      <c r="UVH4" s="462"/>
      <c r="UVI4" s="462"/>
      <c r="UVJ4" s="462"/>
      <c r="UVK4" s="462"/>
      <c r="UVL4" s="462"/>
      <c r="UVM4" s="462"/>
      <c r="UVN4" s="462"/>
      <c r="UVO4" s="462"/>
      <c r="UVP4" s="462"/>
      <c r="UVQ4" s="462"/>
      <c r="UVR4" s="462"/>
      <c r="UVS4" s="462"/>
      <c r="UVT4" s="462"/>
      <c r="UVU4" s="462"/>
      <c r="UVV4" s="462"/>
      <c r="UVW4" s="462"/>
      <c r="UVX4" s="462"/>
      <c r="UVY4" s="462"/>
      <c r="UVZ4" s="462"/>
      <c r="UWA4" s="462"/>
      <c r="UWB4" s="462"/>
      <c r="UWC4" s="462"/>
      <c r="UWD4" s="462"/>
      <c r="UWE4" s="462"/>
      <c r="UWF4" s="462"/>
      <c r="UWG4" s="462"/>
      <c r="UWH4" s="462"/>
      <c r="UWI4" s="462"/>
      <c r="UWJ4" s="462"/>
      <c r="UWK4" s="462"/>
      <c r="UWL4" s="462"/>
      <c r="UWM4" s="462"/>
      <c r="UWN4" s="462"/>
      <c r="UWO4" s="462"/>
      <c r="UWP4" s="462"/>
      <c r="UWQ4" s="462"/>
      <c r="UWR4" s="462"/>
      <c r="UWS4" s="462"/>
      <c r="UWT4" s="462"/>
      <c r="UWU4" s="462"/>
      <c r="UWV4" s="462"/>
      <c r="UWW4" s="462"/>
      <c r="UWX4" s="462"/>
      <c r="UWY4" s="462"/>
      <c r="UWZ4" s="462"/>
      <c r="UXA4" s="462"/>
      <c r="UXB4" s="462"/>
      <c r="UXC4" s="462"/>
      <c r="UXD4" s="462"/>
      <c r="UXE4" s="462"/>
      <c r="UXF4" s="462"/>
      <c r="UXG4" s="462"/>
      <c r="UXH4" s="462"/>
      <c r="UXI4" s="462"/>
      <c r="UXJ4" s="462"/>
      <c r="UXK4" s="462"/>
      <c r="UXL4" s="462"/>
      <c r="UXM4" s="462"/>
      <c r="UXN4" s="462"/>
      <c r="UXO4" s="462"/>
      <c r="UXP4" s="462"/>
      <c r="UXQ4" s="462"/>
      <c r="UXR4" s="462"/>
      <c r="UXS4" s="462"/>
      <c r="UXT4" s="462"/>
      <c r="UXU4" s="462"/>
      <c r="UXV4" s="462"/>
      <c r="UXW4" s="462"/>
      <c r="UXX4" s="462"/>
      <c r="UXY4" s="462"/>
      <c r="UXZ4" s="462"/>
      <c r="UYA4" s="462"/>
      <c r="UYB4" s="462"/>
      <c r="UYC4" s="462"/>
      <c r="UYD4" s="462"/>
      <c r="UYE4" s="462"/>
      <c r="UYF4" s="462"/>
      <c r="UYG4" s="462"/>
      <c r="UYH4" s="462"/>
      <c r="UYI4" s="462"/>
      <c r="UYJ4" s="462"/>
      <c r="UYK4" s="462"/>
      <c r="UYL4" s="462"/>
      <c r="UYM4" s="462"/>
      <c r="UYN4" s="462"/>
      <c r="UYO4" s="462"/>
      <c r="UYP4" s="462"/>
      <c r="UYQ4" s="462"/>
      <c r="UYR4" s="462"/>
      <c r="UYS4" s="462"/>
      <c r="UYT4" s="462"/>
      <c r="UYU4" s="462"/>
      <c r="UYV4" s="462"/>
      <c r="UYW4" s="462"/>
      <c r="UYX4" s="462"/>
      <c r="UYY4" s="462"/>
      <c r="UYZ4" s="462"/>
      <c r="UZA4" s="462"/>
      <c r="UZB4" s="462"/>
      <c r="UZC4" s="462"/>
      <c r="UZD4" s="462"/>
      <c r="UZE4" s="462"/>
      <c r="UZF4" s="462"/>
      <c r="UZG4" s="462"/>
      <c r="UZH4" s="462"/>
      <c r="UZI4" s="462"/>
      <c r="UZJ4" s="462"/>
      <c r="UZK4" s="462"/>
      <c r="UZL4" s="462"/>
      <c r="UZM4" s="462"/>
      <c r="UZN4" s="462"/>
      <c r="UZO4" s="462"/>
      <c r="UZP4" s="462"/>
      <c r="UZQ4" s="462"/>
      <c r="UZR4" s="462"/>
      <c r="UZS4" s="462"/>
      <c r="UZT4" s="462"/>
      <c r="UZU4" s="462"/>
      <c r="UZV4" s="462"/>
      <c r="UZW4" s="462"/>
      <c r="UZX4" s="462"/>
      <c r="UZY4" s="462"/>
      <c r="UZZ4" s="462"/>
      <c r="VAA4" s="462"/>
      <c r="VAB4" s="462"/>
      <c r="VAC4" s="462"/>
      <c r="VAD4" s="462"/>
      <c r="VAE4" s="462"/>
      <c r="VAF4" s="462"/>
      <c r="VAG4" s="462"/>
      <c r="VAH4" s="462"/>
      <c r="VAI4" s="462"/>
      <c r="VAJ4" s="462"/>
      <c r="VAK4" s="462"/>
      <c r="VAL4" s="462"/>
      <c r="VAM4" s="462"/>
      <c r="VAN4" s="462"/>
      <c r="VAO4" s="462"/>
      <c r="VAP4" s="462"/>
      <c r="VAQ4" s="462"/>
      <c r="VAR4" s="462"/>
      <c r="VAS4" s="462"/>
      <c r="VAT4" s="462"/>
      <c r="VAU4" s="462"/>
      <c r="VAV4" s="462"/>
      <c r="VAW4" s="462"/>
      <c r="VAX4" s="462"/>
      <c r="VAY4" s="462"/>
      <c r="VAZ4" s="462"/>
      <c r="VBA4" s="462"/>
      <c r="VBB4" s="462"/>
      <c r="VBC4" s="462"/>
      <c r="VBD4" s="462"/>
      <c r="VBE4" s="462"/>
      <c r="VBF4" s="462"/>
      <c r="VBG4" s="462"/>
      <c r="VBH4" s="462"/>
      <c r="VBI4" s="462"/>
      <c r="VBJ4" s="462"/>
      <c r="VBK4" s="462"/>
      <c r="VBL4" s="462"/>
      <c r="VBM4" s="462"/>
      <c r="VBN4" s="462"/>
      <c r="VBO4" s="462"/>
      <c r="VBP4" s="462"/>
      <c r="VBQ4" s="462"/>
      <c r="VBR4" s="462"/>
      <c r="VBS4" s="462"/>
      <c r="VBT4" s="462"/>
      <c r="VBU4" s="462"/>
      <c r="VBV4" s="462"/>
      <c r="VBW4" s="462"/>
      <c r="VBX4" s="462"/>
      <c r="VBY4" s="462"/>
      <c r="VBZ4" s="462"/>
      <c r="VCA4" s="462"/>
      <c r="VCB4" s="462"/>
      <c r="VCC4" s="462"/>
      <c r="VCD4" s="462"/>
      <c r="VCE4" s="462"/>
      <c r="VCF4" s="462"/>
      <c r="VCG4" s="462"/>
      <c r="VCH4" s="462"/>
      <c r="VCI4" s="462"/>
      <c r="VCJ4" s="462"/>
      <c r="VCK4" s="462"/>
      <c r="VCL4" s="462"/>
      <c r="VCM4" s="462"/>
      <c r="VCN4" s="462"/>
      <c r="VCO4" s="462"/>
      <c r="VCP4" s="462"/>
      <c r="VCQ4" s="462"/>
      <c r="VCR4" s="462"/>
      <c r="VCS4" s="462"/>
      <c r="VCT4" s="462"/>
      <c r="VCU4" s="462"/>
      <c r="VCV4" s="462"/>
      <c r="VCW4" s="462"/>
      <c r="VCX4" s="462"/>
      <c r="VCY4" s="462"/>
      <c r="VCZ4" s="462"/>
      <c r="VDA4" s="462"/>
      <c r="VDB4" s="462"/>
      <c r="VDC4" s="462"/>
      <c r="VDD4" s="462"/>
      <c r="VDE4" s="462"/>
      <c r="VDF4" s="462"/>
      <c r="VDG4" s="462"/>
      <c r="VDH4" s="462"/>
      <c r="VDI4" s="462"/>
      <c r="VDJ4" s="462"/>
      <c r="VDK4" s="462"/>
      <c r="VDL4" s="462"/>
      <c r="VDM4" s="462"/>
      <c r="VDN4" s="462"/>
      <c r="VDO4" s="462"/>
      <c r="VDP4" s="462"/>
      <c r="VDQ4" s="462"/>
      <c r="VDR4" s="462"/>
      <c r="VDS4" s="462"/>
      <c r="VDT4" s="462"/>
      <c r="VDU4" s="462"/>
      <c r="VDV4" s="462"/>
      <c r="VDW4" s="462"/>
      <c r="VDX4" s="462"/>
      <c r="VDY4" s="462"/>
      <c r="VDZ4" s="462"/>
      <c r="VEA4" s="462"/>
      <c r="VEB4" s="462"/>
      <c r="VEC4" s="462"/>
      <c r="VED4" s="462"/>
      <c r="VEE4" s="462"/>
      <c r="VEF4" s="462"/>
      <c r="VEG4" s="462"/>
      <c r="VEH4" s="462"/>
      <c r="VEI4" s="462"/>
      <c r="VEJ4" s="462"/>
      <c r="VEK4" s="462"/>
      <c r="VEL4" s="462"/>
      <c r="VEM4" s="462"/>
      <c r="VEN4" s="462"/>
      <c r="VEO4" s="462"/>
      <c r="VEP4" s="462"/>
      <c r="VEQ4" s="462"/>
      <c r="VER4" s="462"/>
      <c r="VES4" s="462"/>
      <c r="VET4" s="462"/>
      <c r="VEU4" s="462"/>
      <c r="VEV4" s="462"/>
      <c r="VEW4" s="462"/>
      <c r="VEX4" s="462"/>
      <c r="VEY4" s="462"/>
      <c r="VEZ4" s="462"/>
      <c r="VFA4" s="462"/>
      <c r="VFB4" s="462"/>
      <c r="VFC4" s="462"/>
      <c r="VFD4" s="462"/>
      <c r="VFE4" s="462"/>
      <c r="VFF4" s="462"/>
      <c r="VFG4" s="462"/>
      <c r="VFH4" s="462"/>
      <c r="VFI4" s="462"/>
      <c r="VFJ4" s="462"/>
      <c r="VFK4" s="462"/>
      <c r="VFL4" s="462"/>
      <c r="VFM4" s="462"/>
      <c r="VFN4" s="462"/>
      <c r="VFO4" s="462"/>
      <c r="VFP4" s="462"/>
      <c r="VFQ4" s="462"/>
      <c r="VFR4" s="462"/>
      <c r="VFS4" s="462"/>
      <c r="VFT4" s="462"/>
      <c r="VFU4" s="462"/>
      <c r="VFV4" s="462"/>
      <c r="VFW4" s="462"/>
      <c r="VFX4" s="462"/>
      <c r="VFY4" s="462"/>
      <c r="VFZ4" s="462"/>
      <c r="VGA4" s="462"/>
      <c r="VGB4" s="462"/>
      <c r="VGC4" s="462"/>
      <c r="VGD4" s="462"/>
      <c r="VGE4" s="462"/>
      <c r="VGF4" s="462"/>
      <c r="VGG4" s="462"/>
      <c r="VGH4" s="462"/>
      <c r="VGI4" s="462"/>
      <c r="VGJ4" s="462"/>
      <c r="VGK4" s="462"/>
      <c r="VGL4" s="462"/>
      <c r="VGM4" s="462"/>
      <c r="VGN4" s="462"/>
      <c r="VGO4" s="462"/>
      <c r="VGP4" s="462"/>
      <c r="VGQ4" s="462"/>
      <c r="VGR4" s="462"/>
      <c r="VGS4" s="462"/>
      <c r="VGT4" s="462"/>
      <c r="VGU4" s="462"/>
      <c r="VGV4" s="462"/>
      <c r="VGW4" s="462"/>
      <c r="VGX4" s="462"/>
      <c r="VGY4" s="462"/>
      <c r="VGZ4" s="462"/>
      <c r="VHA4" s="462"/>
      <c r="VHB4" s="462"/>
      <c r="VHC4" s="462"/>
      <c r="VHD4" s="462"/>
      <c r="VHE4" s="462"/>
      <c r="VHF4" s="462"/>
      <c r="VHG4" s="462"/>
      <c r="VHH4" s="462"/>
      <c r="VHI4" s="462"/>
      <c r="VHJ4" s="462"/>
      <c r="VHK4" s="462"/>
      <c r="VHL4" s="462"/>
      <c r="VHM4" s="462"/>
      <c r="VHN4" s="462"/>
      <c r="VHO4" s="462"/>
      <c r="VHP4" s="462"/>
      <c r="VHQ4" s="462"/>
      <c r="VHR4" s="462"/>
      <c r="VHS4" s="462"/>
      <c r="VHT4" s="462"/>
      <c r="VHU4" s="462"/>
      <c r="VHV4" s="462"/>
      <c r="VHW4" s="462"/>
      <c r="VHX4" s="462"/>
      <c r="VHY4" s="462"/>
      <c r="VHZ4" s="462"/>
      <c r="VIA4" s="462"/>
      <c r="VIB4" s="462"/>
      <c r="VIC4" s="462"/>
      <c r="VID4" s="462"/>
      <c r="VIE4" s="462"/>
      <c r="VIF4" s="462"/>
      <c r="VIG4" s="462"/>
      <c r="VIH4" s="462"/>
      <c r="VII4" s="462"/>
      <c r="VIJ4" s="462"/>
      <c r="VIK4" s="462"/>
      <c r="VIL4" s="462"/>
      <c r="VIM4" s="462"/>
      <c r="VIN4" s="462"/>
      <c r="VIO4" s="462"/>
      <c r="VIP4" s="462"/>
      <c r="VIQ4" s="462"/>
      <c r="VIR4" s="462"/>
      <c r="VIS4" s="462"/>
      <c r="VIT4" s="462"/>
      <c r="VIU4" s="462"/>
      <c r="VIV4" s="462"/>
      <c r="VIW4" s="462"/>
      <c r="VIX4" s="462"/>
      <c r="VIY4" s="462"/>
      <c r="VIZ4" s="462"/>
      <c r="VJA4" s="462"/>
      <c r="VJB4" s="462"/>
      <c r="VJC4" s="462"/>
      <c r="VJD4" s="462"/>
      <c r="VJE4" s="462"/>
      <c r="VJF4" s="462"/>
      <c r="VJG4" s="462"/>
      <c r="VJH4" s="462"/>
      <c r="VJI4" s="462"/>
      <c r="VJJ4" s="462"/>
      <c r="VJK4" s="462"/>
      <c r="VJL4" s="462"/>
      <c r="VJM4" s="462"/>
      <c r="VJN4" s="462"/>
      <c r="VJO4" s="462"/>
      <c r="VJP4" s="462"/>
      <c r="VJQ4" s="462"/>
      <c r="VJR4" s="462"/>
      <c r="VJS4" s="462"/>
      <c r="VJT4" s="462"/>
      <c r="VJU4" s="462"/>
      <c r="VJV4" s="462"/>
      <c r="VJW4" s="462"/>
      <c r="VJX4" s="462"/>
      <c r="VJY4" s="462"/>
      <c r="VJZ4" s="462"/>
      <c r="VKA4" s="462"/>
      <c r="VKB4" s="462"/>
      <c r="VKC4" s="462"/>
      <c r="VKD4" s="462"/>
      <c r="VKE4" s="462"/>
      <c r="VKF4" s="462"/>
      <c r="VKG4" s="462"/>
      <c r="VKH4" s="462"/>
      <c r="VKI4" s="462"/>
      <c r="VKJ4" s="462"/>
      <c r="VKK4" s="462"/>
      <c r="VKL4" s="462"/>
      <c r="VKM4" s="462"/>
      <c r="VKN4" s="462"/>
      <c r="VKO4" s="462"/>
      <c r="VKP4" s="462"/>
      <c r="VKQ4" s="462"/>
      <c r="VKR4" s="462"/>
      <c r="VKS4" s="462"/>
      <c r="VKT4" s="462"/>
      <c r="VKU4" s="462"/>
      <c r="VKV4" s="462"/>
      <c r="VKW4" s="462"/>
      <c r="VKX4" s="462"/>
      <c r="VKY4" s="462"/>
      <c r="VKZ4" s="462"/>
      <c r="VLA4" s="462"/>
      <c r="VLB4" s="462"/>
      <c r="VLC4" s="462"/>
      <c r="VLD4" s="462"/>
      <c r="VLE4" s="462"/>
      <c r="VLF4" s="462"/>
      <c r="VLG4" s="462"/>
      <c r="VLH4" s="462"/>
      <c r="VLI4" s="462"/>
      <c r="VLJ4" s="462"/>
      <c r="VLK4" s="462"/>
      <c r="VLL4" s="462"/>
      <c r="VLM4" s="462"/>
      <c r="VLN4" s="462"/>
      <c r="VLO4" s="462"/>
      <c r="VLP4" s="462"/>
      <c r="VLQ4" s="462"/>
      <c r="VLR4" s="462"/>
      <c r="VLS4" s="462"/>
      <c r="VLT4" s="462"/>
      <c r="VLU4" s="462"/>
      <c r="VLV4" s="462"/>
      <c r="VLW4" s="462"/>
      <c r="VLX4" s="462"/>
      <c r="VLY4" s="462"/>
      <c r="VLZ4" s="462"/>
      <c r="VMA4" s="462"/>
      <c r="VMB4" s="462"/>
      <c r="VMC4" s="462"/>
      <c r="VMD4" s="462"/>
      <c r="VME4" s="462"/>
      <c r="VMF4" s="462"/>
      <c r="VMG4" s="462"/>
      <c r="VMH4" s="462"/>
      <c r="VMI4" s="462"/>
      <c r="VMJ4" s="462"/>
      <c r="VMK4" s="462"/>
      <c r="VML4" s="462"/>
      <c r="VMM4" s="462"/>
      <c r="VMN4" s="462"/>
      <c r="VMO4" s="462"/>
      <c r="VMP4" s="462"/>
      <c r="VMQ4" s="462"/>
      <c r="VMR4" s="462"/>
      <c r="VMS4" s="462"/>
      <c r="VMT4" s="462"/>
      <c r="VMU4" s="462"/>
      <c r="VMV4" s="462"/>
      <c r="VMW4" s="462"/>
      <c r="VMX4" s="462"/>
      <c r="VMY4" s="462"/>
      <c r="VMZ4" s="462"/>
      <c r="VNA4" s="462"/>
      <c r="VNB4" s="462"/>
      <c r="VNC4" s="462"/>
      <c r="VND4" s="462"/>
      <c r="VNE4" s="462"/>
      <c r="VNF4" s="462"/>
      <c r="VNG4" s="462"/>
      <c r="VNH4" s="462"/>
      <c r="VNI4" s="462"/>
      <c r="VNJ4" s="462"/>
      <c r="VNK4" s="462"/>
      <c r="VNL4" s="462"/>
      <c r="VNM4" s="462"/>
      <c r="VNN4" s="462"/>
      <c r="VNO4" s="462"/>
      <c r="VNP4" s="462"/>
      <c r="VNQ4" s="462"/>
      <c r="VNR4" s="462"/>
      <c r="VNS4" s="462"/>
      <c r="VNT4" s="462"/>
      <c r="VNU4" s="462"/>
      <c r="VNV4" s="462"/>
      <c r="VNW4" s="462"/>
      <c r="VNX4" s="462"/>
      <c r="VNY4" s="462"/>
      <c r="VNZ4" s="462"/>
      <c r="VOA4" s="462"/>
      <c r="VOB4" s="462"/>
      <c r="VOC4" s="462"/>
      <c r="VOD4" s="462"/>
      <c r="VOE4" s="462"/>
      <c r="VOF4" s="462"/>
      <c r="VOG4" s="462"/>
      <c r="VOH4" s="462"/>
      <c r="VOI4" s="462"/>
      <c r="VOJ4" s="462"/>
      <c r="VOK4" s="462"/>
      <c r="VOL4" s="462"/>
      <c r="VOM4" s="462"/>
      <c r="VON4" s="462"/>
      <c r="VOO4" s="462"/>
      <c r="VOP4" s="462"/>
      <c r="VOQ4" s="462"/>
      <c r="VOR4" s="462"/>
      <c r="VOS4" s="462"/>
      <c r="VOT4" s="462"/>
      <c r="VOU4" s="462"/>
      <c r="VOV4" s="462"/>
      <c r="VOW4" s="462"/>
      <c r="VOX4" s="462"/>
      <c r="VOY4" s="462"/>
      <c r="VOZ4" s="462"/>
      <c r="VPA4" s="462"/>
      <c r="VPB4" s="462"/>
      <c r="VPC4" s="462"/>
      <c r="VPD4" s="462"/>
      <c r="VPE4" s="462"/>
      <c r="VPF4" s="462"/>
      <c r="VPG4" s="462"/>
      <c r="VPH4" s="462"/>
      <c r="VPI4" s="462"/>
      <c r="VPJ4" s="462"/>
      <c r="VPK4" s="462"/>
      <c r="VPL4" s="462"/>
      <c r="VPM4" s="462"/>
      <c r="VPN4" s="462"/>
      <c r="VPO4" s="462"/>
      <c r="VPP4" s="462"/>
      <c r="VPQ4" s="462"/>
      <c r="VPR4" s="462"/>
      <c r="VPS4" s="462"/>
      <c r="VPT4" s="462"/>
      <c r="VPU4" s="462"/>
      <c r="VPV4" s="462"/>
      <c r="VPW4" s="462"/>
      <c r="VPX4" s="462"/>
      <c r="VPY4" s="462"/>
      <c r="VPZ4" s="462"/>
      <c r="VQA4" s="462"/>
      <c r="VQB4" s="462"/>
      <c r="VQC4" s="462"/>
      <c r="VQD4" s="462"/>
      <c r="VQE4" s="462"/>
      <c r="VQF4" s="462"/>
      <c r="VQG4" s="462"/>
      <c r="VQH4" s="462"/>
      <c r="VQI4" s="462"/>
      <c r="VQJ4" s="462"/>
      <c r="VQK4" s="462"/>
      <c r="VQL4" s="462"/>
      <c r="VQM4" s="462"/>
      <c r="VQN4" s="462"/>
      <c r="VQO4" s="462"/>
      <c r="VQP4" s="462"/>
      <c r="VQQ4" s="462"/>
      <c r="VQR4" s="462"/>
      <c r="VQS4" s="462"/>
      <c r="VQT4" s="462"/>
      <c r="VQU4" s="462"/>
      <c r="VQV4" s="462"/>
      <c r="VQW4" s="462"/>
      <c r="VQX4" s="462"/>
      <c r="VQY4" s="462"/>
      <c r="VQZ4" s="462"/>
      <c r="VRA4" s="462"/>
      <c r="VRB4" s="462"/>
      <c r="VRC4" s="462"/>
      <c r="VRD4" s="462"/>
      <c r="VRE4" s="462"/>
      <c r="VRF4" s="462"/>
      <c r="VRG4" s="462"/>
      <c r="VRH4" s="462"/>
      <c r="VRI4" s="462"/>
      <c r="VRJ4" s="462"/>
      <c r="VRK4" s="462"/>
      <c r="VRL4" s="462"/>
      <c r="VRM4" s="462"/>
      <c r="VRN4" s="462"/>
      <c r="VRO4" s="462"/>
      <c r="VRP4" s="462"/>
      <c r="VRQ4" s="462"/>
      <c r="VRR4" s="462"/>
      <c r="VRS4" s="462"/>
      <c r="VRT4" s="462"/>
      <c r="VRU4" s="462"/>
      <c r="VRV4" s="462"/>
      <c r="VRW4" s="462"/>
      <c r="VRX4" s="462"/>
      <c r="VRY4" s="462"/>
      <c r="VRZ4" s="462"/>
      <c r="VSA4" s="462"/>
      <c r="VSB4" s="462"/>
      <c r="VSC4" s="462"/>
      <c r="VSD4" s="462"/>
      <c r="VSE4" s="462"/>
      <c r="VSF4" s="462"/>
      <c r="VSG4" s="462"/>
      <c r="VSH4" s="462"/>
      <c r="VSI4" s="462"/>
      <c r="VSJ4" s="462"/>
      <c r="VSK4" s="462"/>
      <c r="VSL4" s="462"/>
      <c r="VSM4" s="462"/>
      <c r="VSN4" s="462"/>
      <c r="VSO4" s="462"/>
      <c r="VSP4" s="462"/>
      <c r="VSQ4" s="462"/>
      <c r="VSR4" s="462"/>
      <c r="VSS4" s="462"/>
      <c r="VST4" s="462"/>
      <c r="VSU4" s="462"/>
      <c r="VSV4" s="462"/>
      <c r="VSW4" s="462"/>
      <c r="VSX4" s="462"/>
      <c r="VSY4" s="462"/>
      <c r="VSZ4" s="462"/>
      <c r="VTA4" s="462"/>
      <c r="VTB4" s="462"/>
      <c r="VTC4" s="462"/>
      <c r="VTD4" s="462"/>
      <c r="VTE4" s="462"/>
      <c r="VTF4" s="462"/>
      <c r="VTG4" s="462"/>
      <c r="VTH4" s="462"/>
      <c r="VTI4" s="462"/>
      <c r="VTJ4" s="462"/>
      <c r="VTK4" s="462"/>
      <c r="VTL4" s="462"/>
      <c r="VTM4" s="462"/>
      <c r="VTN4" s="462"/>
      <c r="VTO4" s="462"/>
      <c r="VTP4" s="462"/>
      <c r="VTQ4" s="462"/>
      <c r="VTR4" s="462"/>
      <c r="VTS4" s="462"/>
      <c r="VTT4" s="462"/>
      <c r="VTU4" s="462"/>
      <c r="VTV4" s="462"/>
      <c r="VTW4" s="462"/>
      <c r="VTX4" s="462"/>
      <c r="VTY4" s="462"/>
      <c r="VTZ4" s="462"/>
      <c r="VUA4" s="462"/>
      <c r="VUB4" s="462"/>
      <c r="VUC4" s="462"/>
      <c r="VUD4" s="462"/>
      <c r="VUE4" s="462"/>
      <c r="VUF4" s="462"/>
      <c r="VUG4" s="462"/>
      <c r="VUH4" s="462"/>
      <c r="VUI4" s="462"/>
      <c r="VUJ4" s="462"/>
      <c r="VUK4" s="462"/>
      <c r="VUL4" s="462"/>
      <c r="VUM4" s="462"/>
      <c r="VUN4" s="462"/>
      <c r="VUO4" s="462"/>
      <c r="VUP4" s="462"/>
      <c r="VUQ4" s="462"/>
      <c r="VUR4" s="462"/>
      <c r="VUS4" s="462"/>
      <c r="VUT4" s="462"/>
      <c r="VUU4" s="462"/>
      <c r="VUV4" s="462"/>
      <c r="VUW4" s="462"/>
      <c r="VUX4" s="462"/>
      <c r="VUY4" s="462"/>
      <c r="VUZ4" s="462"/>
      <c r="VVA4" s="462"/>
      <c r="VVB4" s="462"/>
      <c r="VVC4" s="462"/>
      <c r="VVD4" s="462"/>
      <c r="VVE4" s="462"/>
      <c r="VVF4" s="462"/>
      <c r="VVG4" s="462"/>
      <c r="VVH4" s="462"/>
      <c r="VVI4" s="462"/>
      <c r="VVJ4" s="462"/>
      <c r="VVK4" s="462"/>
      <c r="VVL4" s="462"/>
      <c r="VVM4" s="462"/>
      <c r="VVN4" s="462"/>
      <c r="VVO4" s="462"/>
      <c r="VVP4" s="462"/>
      <c r="VVQ4" s="462"/>
      <c r="VVR4" s="462"/>
      <c r="VVS4" s="462"/>
      <c r="VVT4" s="462"/>
      <c r="VVU4" s="462"/>
      <c r="VVV4" s="462"/>
      <c r="VVW4" s="462"/>
      <c r="VVX4" s="462"/>
      <c r="VVY4" s="462"/>
      <c r="VVZ4" s="462"/>
      <c r="VWA4" s="462"/>
      <c r="VWB4" s="462"/>
      <c r="VWC4" s="462"/>
      <c r="VWD4" s="462"/>
      <c r="VWE4" s="462"/>
      <c r="VWF4" s="462"/>
      <c r="VWG4" s="462"/>
      <c r="VWH4" s="462"/>
      <c r="VWI4" s="462"/>
      <c r="VWJ4" s="462"/>
      <c r="VWK4" s="462"/>
      <c r="VWL4" s="462"/>
      <c r="VWM4" s="462"/>
      <c r="VWN4" s="462"/>
      <c r="VWO4" s="462"/>
      <c r="VWP4" s="462"/>
      <c r="VWQ4" s="462"/>
      <c r="VWR4" s="462"/>
      <c r="VWS4" s="462"/>
      <c r="VWT4" s="462"/>
      <c r="VWU4" s="462"/>
      <c r="VWV4" s="462"/>
      <c r="VWW4" s="462"/>
      <c r="VWX4" s="462"/>
      <c r="VWY4" s="462"/>
      <c r="VWZ4" s="462"/>
      <c r="VXA4" s="462"/>
      <c r="VXB4" s="462"/>
      <c r="VXC4" s="462"/>
      <c r="VXD4" s="462"/>
      <c r="VXE4" s="462"/>
      <c r="VXF4" s="462"/>
      <c r="VXG4" s="462"/>
      <c r="VXH4" s="462"/>
      <c r="VXI4" s="462"/>
      <c r="VXJ4" s="462"/>
      <c r="VXK4" s="462"/>
      <c r="VXL4" s="462"/>
      <c r="VXM4" s="462"/>
      <c r="VXN4" s="462"/>
      <c r="VXO4" s="462"/>
      <c r="VXP4" s="462"/>
      <c r="VXQ4" s="462"/>
      <c r="VXR4" s="462"/>
      <c r="VXS4" s="462"/>
      <c r="VXT4" s="462"/>
      <c r="VXU4" s="462"/>
      <c r="VXV4" s="462"/>
      <c r="VXW4" s="462"/>
      <c r="VXX4" s="462"/>
      <c r="VXY4" s="462"/>
      <c r="VXZ4" s="462"/>
      <c r="VYA4" s="462"/>
      <c r="VYB4" s="462"/>
      <c r="VYC4" s="462"/>
      <c r="VYD4" s="462"/>
      <c r="VYE4" s="462"/>
      <c r="VYF4" s="462"/>
      <c r="VYG4" s="462"/>
      <c r="VYH4" s="462"/>
      <c r="VYI4" s="462"/>
      <c r="VYJ4" s="462"/>
      <c r="VYK4" s="462"/>
      <c r="VYL4" s="462"/>
      <c r="VYM4" s="462"/>
      <c r="VYN4" s="462"/>
      <c r="VYO4" s="462"/>
      <c r="VYP4" s="462"/>
      <c r="VYQ4" s="462"/>
      <c r="VYR4" s="462"/>
      <c r="VYS4" s="462"/>
      <c r="VYT4" s="462"/>
      <c r="VYU4" s="462"/>
      <c r="VYV4" s="462"/>
      <c r="VYW4" s="462"/>
      <c r="VYX4" s="462"/>
      <c r="VYY4" s="462"/>
      <c r="VYZ4" s="462"/>
      <c r="VZA4" s="462"/>
      <c r="VZB4" s="462"/>
      <c r="VZC4" s="462"/>
      <c r="VZD4" s="462"/>
      <c r="VZE4" s="462"/>
      <c r="VZF4" s="462"/>
      <c r="VZG4" s="462"/>
      <c r="VZH4" s="462"/>
      <c r="VZI4" s="462"/>
      <c r="VZJ4" s="462"/>
      <c r="VZK4" s="462"/>
      <c r="VZL4" s="462"/>
      <c r="VZM4" s="462"/>
      <c r="VZN4" s="462"/>
      <c r="VZO4" s="462"/>
      <c r="VZP4" s="462"/>
      <c r="VZQ4" s="462"/>
      <c r="VZR4" s="462"/>
      <c r="VZS4" s="462"/>
      <c r="VZT4" s="462"/>
      <c r="VZU4" s="462"/>
      <c r="VZV4" s="462"/>
      <c r="VZW4" s="462"/>
      <c r="VZX4" s="462"/>
      <c r="VZY4" s="462"/>
      <c r="VZZ4" s="462"/>
      <c r="WAA4" s="462"/>
      <c r="WAB4" s="462"/>
      <c r="WAC4" s="462"/>
      <c r="WAD4" s="462"/>
      <c r="WAE4" s="462"/>
      <c r="WAF4" s="462"/>
      <c r="WAG4" s="462"/>
      <c r="WAH4" s="462"/>
      <c r="WAI4" s="462"/>
      <c r="WAJ4" s="462"/>
      <c r="WAK4" s="462"/>
      <c r="WAL4" s="462"/>
      <c r="WAM4" s="462"/>
      <c r="WAN4" s="462"/>
      <c r="WAO4" s="462"/>
      <c r="WAP4" s="462"/>
      <c r="WAQ4" s="462"/>
      <c r="WAR4" s="462"/>
      <c r="WAS4" s="462"/>
      <c r="WAT4" s="462"/>
      <c r="WAU4" s="462"/>
      <c r="WAV4" s="462"/>
      <c r="WAW4" s="462"/>
      <c r="WAX4" s="462"/>
      <c r="WAY4" s="462"/>
      <c r="WAZ4" s="462"/>
      <c r="WBA4" s="462"/>
      <c r="WBB4" s="462"/>
      <c r="WBC4" s="462"/>
      <c r="WBD4" s="462"/>
      <c r="WBE4" s="462"/>
      <c r="WBF4" s="462"/>
      <c r="WBG4" s="462"/>
      <c r="WBH4" s="462"/>
      <c r="WBI4" s="462"/>
      <c r="WBJ4" s="462"/>
      <c r="WBK4" s="462"/>
      <c r="WBL4" s="462"/>
      <c r="WBM4" s="462"/>
      <c r="WBN4" s="462"/>
      <c r="WBO4" s="462"/>
      <c r="WBP4" s="462"/>
      <c r="WBQ4" s="462"/>
      <c r="WBR4" s="462"/>
      <c r="WBS4" s="462"/>
      <c r="WBT4" s="462"/>
      <c r="WBU4" s="462"/>
      <c r="WBV4" s="462"/>
      <c r="WBW4" s="462"/>
      <c r="WBX4" s="462"/>
      <c r="WBY4" s="462"/>
      <c r="WBZ4" s="462"/>
      <c r="WCA4" s="462"/>
      <c r="WCB4" s="462"/>
      <c r="WCC4" s="462"/>
      <c r="WCD4" s="462"/>
      <c r="WCE4" s="462"/>
      <c r="WCF4" s="462"/>
      <c r="WCG4" s="462"/>
      <c r="WCH4" s="462"/>
      <c r="WCI4" s="462"/>
      <c r="WCJ4" s="462"/>
      <c r="WCK4" s="462"/>
      <c r="WCL4" s="462"/>
      <c r="WCM4" s="462"/>
      <c r="WCN4" s="462"/>
      <c r="WCO4" s="462"/>
      <c r="WCP4" s="462"/>
      <c r="WCQ4" s="462"/>
      <c r="WCR4" s="462"/>
      <c r="WCS4" s="462"/>
      <c r="WCT4" s="462"/>
      <c r="WCU4" s="462"/>
      <c r="WCV4" s="462"/>
      <c r="WCW4" s="462"/>
      <c r="WCX4" s="462"/>
      <c r="WCY4" s="462"/>
      <c r="WCZ4" s="462"/>
      <c r="WDA4" s="462"/>
      <c r="WDB4" s="462"/>
      <c r="WDC4" s="462"/>
      <c r="WDD4" s="462"/>
      <c r="WDE4" s="462"/>
      <c r="WDF4" s="462"/>
      <c r="WDG4" s="462"/>
      <c r="WDH4" s="462"/>
      <c r="WDI4" s="462"/>
      <c r="WDJ4" s="462"/>
      <c r="WDK4" s="462"/>
      <c r="WDL4" s="462"/>
      <c r="WDM4" s="462"/>
      <c r="WDN4" s="462"/>
      <c r="WDO4" s="462"/>
      <c r="WDP4" s="462"/>
      <c r="WDQ4" s="462"/>
      <c r="WDR4" s="462"/>
      <c r="WDS4" s="462"/>
      <c r="WDT4" s="462"/>
      <c r="WDU4" s="462"/>
      <c r="WDV4" s="462"/>
      <c r="WDW4" s="462"/>
      <c r="WDX4" s="462"/>
      <c r="WDY4" s="462"/>
      <c r="WDZ4" s="462"/>
      <c r="WEA4" s="462"/>
      <c r="WEB4" s="462"/>
      <c r="WEC4" s="462"/>
      <c r="WED4" s="462"/>
      <c r="WEE4" s="462"/>
      <c r="WEF4" s="462"/>
      <c r="WEG4" s="462"/>
      <c r="WEH4" s="462"/>
      <c r="WEI4" s="462"/>
      <c r="WEJ4" s="462"/>
      <c r="WEK4" s="462"/>
      <c r="WEL4" s="462"/>
      <c r="WEM4" s="462"/>
      <c r="WEN4" s="462"/>
      <c r="WEO4" s="462"/>
      <c r="WEP4" s="462"/>
      <c r="WEQ4" s="462"/>
      <c r="WER4" s="462"/>
      <c r="WES4" s="462"/>
      <c r="WET4" s="462"/>
      <c r="WEU4" s="462"/>
      <c r="WEV4" s="462"/>
      <c r="WEW4" s="462"/>
      <c r="WEX4" s="462"/>
      <c r="WEY4" s="462"/>
      <c r="WEZ4" s="462"/>
      <c r="WFA4" s="462"/>
      <c r="WFB4" s="462"/>
      <c r="WFC4" s="462"/>
      <c r="WFD4" s="462"/>
      <c r="WFE4" s="462"/>
      <c r="WFF4" s="462"/>
      <c r="WFG4" s="462"/>
      <c r="WFH4" s="462"/>
      <c r="WFI4" s="462"/>
      <c r="WFJ4" s="462"/>
      <c r="WFK4" s="462"/>
      <c r="WFL4" s="462"/>
      <c r="WFM4" s="462"/>
      <c r="WFN4" s="462"/>
      <c r="WFO4" s="462"/>
      <c r="WFP4" s="462"/>
      <c r="WFQ4" s="462"/>
      <c r="WFR4" s="462"/>
      <c r="WFS4" s="462"/>
      <c r="WFT4" s="462"/>
      <c r="WFU4" s="462"/>
      <c r="WFV4" s="462"/>
      <c r="WFW4" s="462"/>
      <c r="WFX4" s="462"/>
      <c r="WFY4" s="462"/>
      <c r="WFZ4" s="462"/>
      <c r="WGA4" s="462"/>
      <c r="WGB4" s="462"/>
      <c r="WGC4" s="462"/>
      <c r="WGD4" s="462"/>
      <c r="WGE4" s="462"/>
      <c r="WGF4" s="462"/>
      <c r="WGG4" s="462"/>
      <c r="WGH4" s="462"/>
      <c r="WGI4" s="462"/>
      <c r="WGJ4" s="462"/>
      <c r="WGK4" s="462"/>
      <c r="WGL4" s="462"/>
      <c r="WGM4" s="462"/>
      <c r="WGN4" s="462"/>
      <c r="WGO4" s="462"/>
      <c r="WGP4" s="462"/>
      <c r="WGQ4" s="462"/>
      <c r="WGR4" s="462"/>
      <c r="WGS4" s="462"/>
      <c r="WGT4" s="462"/>
      <c r="WGU4" s="462"/>
      <c r="WGV4" s="462"/>
      <c r="WGW4" s="462"/>
      <c r="WGX4" s="462"/>
      <c r="WGY4" s="462"/>
      <c r="WGZ4" s="462"/>
      <c r="WHA4" s="462"/>
      <c r="WHB4" s="462"/>
      <c r="WHC4" s="462"/>
      <c r="WHD4" s="462"/>
      <c r="WHE4" s="462"/>
      <c r="WHF4" s="462"/>
      <c r="WHG4" s="462"/>
      <c r="WHH4" s="462"/>
      <c r="WHI4" s="462"/>
      <c r="WHJ4" s="462"/>
      <c r="WHK4" s="462"/>
      <c r="WHL4" s="462"/>
      <c r="WHM4" s="462"/>
      <c r="WHN4" s="462"/>
      <c r="WHO4" s="462"/>
      <c r="WHP4" s="462"/>
      <c r="WHQ4" s="462"/>
      <c r="WHR4" s="462"/>
      <c r="WHS4" s="462"/>
      <c r="WHT4" s="462"/>
      <c r="WHU4" s="462"/>
      <c r="WHV4" s="462"/>
      <c r="WHW4" s="462"/>
      <c r="WHX4" s="462"/>
      <c r="WHY4" s="462"/>
      <c r="WHZ4" s="462"/>
      <c r="WIA4" s="462"/>
      <c r="WIB4" s="462"/>
      <c r="WIC4" s="462"/>
      <c r="WID4" s="462"/>
      <c r="WIE4" s="462"/>
      <c r="WIF4" s="462"/>
      <c r="WIG4" s="462"/>
      <c r="WIH4" s="462"/>
      <c r="WII4" s="462"/>
      <c r="WIJ4" s="462"/>
      <c r="WIK4" s="462"/>
      <c r="WIL4" s="462"/>
      <c r="WIM4" s="462"/>
      <c r="WIN4" s="462"/>
      <c r="WIO4" s="462"/>
      <c r="WIP4" s="462"/>
      <c r="WIQ4" s="462"/>
      <c r="WIR4" s="462"/>
      <c r="WIS4" s="462"/>
      <c r="WIT4" s="462"/>
      <c r="WIU4" s="462"/>
      <c r="WIV4" s="462"/>
      <c r="WIW4" s="462"/>
      <c r="WIX4" s="462"/>
      <c r="WIY4" s="462"/>
      <c r="WIZ4" s="462"/>
      <c r="WJA4" s="462"/>
      <c r="WJB4" s="462"/>
      <c r="WJC4" s="462"/>
      <c r="WJD4" s="462"/>
      <c r="WJE4" s="462"/>
      <c r="WJF4" s="462"/>
      <c r="WJG4" s="462"/>
      <c r="WJH4" s="462"/>
      <c r="WJI4" s="462"/>
      <c r="WJJ4" s="462"/>
      <c r="WJK4" s="462"/>
      <c r="WJL4" s="462"/>
      <c r="WJM4" s="462"/>
      <c r="WJN4" s="462"/>
      <c r="WJO4" s="462"/>
      <c r="WJP4" s="462"/>
      <c r="WJQ4" s="462"/>
      <c r="WJR4" s="462"/>
      <c r="WJS4" s="462"/>
      <c r="WJT4" s="462"/>
      <c r="WJU4" s="462"/>
      <c r="WJV4" s="462"/>
      <c r="WJW4" s="462"/>
      <c r="WJX4" s="462"/>
      <c r="WJY4" s="462"/>
      <c r="WJZ4" s="462"/>
      <c r="WKA4" s="462"/>
      <c r="WKB4" s="462"/>
      <c r="WKC4" s="462"/>
      <c r="WKD4" s="462"/>
      <c r="WKE4" s="462"/>
      <c r="WKF4" s="462"/>
      <c r="WKG4" s="462"/>
      <c r="WKH4" s="462"/>
      <c r="WKI4" s="462"/>
      <c r="WKJ4" s="462"/>
      <c r="WKK4" s="462"/>
      <c r="WKL4" s="462"/>
      <c r="WKM4" s="462"/>
      <c r="WKN4" s="462"/>
      <c r="WKO4" s="462"/>
      <c r="WKP4" s="462"/>
      <c r="WKQ4" s="462"/>
      <c r="WKR4" s="462"/>
      <c r="WKS4" s="462"/>
      <c r="WKT4" s="462"/>
      <c r="WKU4" s="462"/>
      <c r="WKV4" s="462"/>
      <c r="WKW4" s="462"/>
      <c r="WKX4" s="462"/>
      <c r="WKY4" s="462"/>
      <c r="WKZ4" s="462"/>
      <c r="WLA4" s="462"/>
      <c r="WLB4" s="462"/>
      <c r="WLC4" s="462"/>
      <c r="WLD4" s="462"/>
      <c r="WLE4" s="462"/>
      <c r="WLF4" s="462"/>
      <c r="WLG4" s="462"/>
      <c r="WLH4" s="462"/>
      <c r="WLI4" s="462"/>
      <c r="WLJ4" s="462"/>
      <c r="WLK4" s="462"/>
      <c r="WLL4" s="462"/>
      <c r="WLM4" s="462"/>
      <c r="WLN4" s="462"/>
      <c r="WLO4" s="462"/>
      <c r="WLP4" s="462"/>
      <c r="WLQ4" s="462"/>
      <c r="WLR4" s="462"/>
      <c r="WLS4" s="462"/>
      <c r="WLT4" s="462"/>
      <c r="WLU4" s="462"/>
      <c r="WLV4" s="462"/>
      <c r="WLW4" s="462"/>
      <c r="WLX4" s="462"/>
      <c r="WLY4" s="462"/>
      <c r="WLZ4" s="462"/>
      <c r="WMA4" s="462"/>
      <c r="WMB4" s="462"/>
      <c r="WMC4" s="462"/>
      <c r="WMD4" s="462"/>
      <c r="WME4" s="462"/>
      <c r="WMF4" s="462"/>
      <c r="WMG4" s="462"/>
      <c r="WMH4" s="462"/>
      <c r="WMI4" s="462"/>
      <c r="WMJ4" s="462"/>
      <c r="WMK4" s="462"/>
      <c r="WML4" s="462"/>
      <c r="WMM4" s="462"/>
      <c r="WMN4" s="462"/>
      <c r="WMO4" s="462"/>
      <c r="WMP4" s="462"/>
      <c r="WMQ4" s="462"/>
      <c r="WMR4" s="462"/>
      <c r="WMS4" s="462"/>
      <c r="WMT4" s="462"/>
      <c r="WMU4" s="462"/>
      <c r="WMV4" s="462"/>
      <c r="WMW4" s="462"/>
      <c r="WMX4" s="462"/>
      <c r="WMY4" s="462"/>
      <c r="WMZ4" s="462"/>
      <c r="WNA4" s="462"/>
      <c r="WNB4" s="462"/>
      <c r="WNC4" s="462"/>
      <c r="WND4" s="462"/>
      <c r="WNE4" s="462"/>
      <c r="WNF4" s="462"/>
      <c r="WNG4" s="462"/>
      <c r="WNH4" s="462"/>
      <c r="WNI4" s="462"/>
      <c r="WNJ4" s="462"/>
      <c r="WNK4" s="462"/>
      <c r="WNL4" s="462"/>
      <c r="WNM4" s="462"/>
      <c r="WNN4" s="462"/>
      <c r="WNO4" s="462"/>
      <c r="WNP4" s="462"/>
      <c r="WNQ4" s="462"/>
      <c r="WNR4" s="462"/>
      <c r="WNS4" s="462"/>
      <c r="WNT4" s="462"/>
      <c r="WNU4" s="462"/>
      <c r="WNV4" s="462"/>
      <c r="WNW4" s="462"/>
      <c r="WNX4" s="462"/>
      <c r="WNY4" s="462"/>
      <c r="WNZ4" s="462"/>
      <c r="WOA4" s="462"/>
      <c r="WOB4" s="462"/>
      <c r="WOC4" s="462"/>
      <c r="WOD4" s="462"/>
      <c r="WOE4" s="462"/>
      <c r="WOF4" s="462"/>
      <c r="WOG4" s="462"/>
      <c r="WOH4" s="462"/>
      <c r="WOI4" s="462"/>
      <c r="WOJ4" s="462"/>
      <c r="WOK4" s="462"/>
      <c r="WOL4" s="462"/>
      <c r="WOM4" s="462"/>
      <c r="WON4" s="462"/>
      <c r="WOO4" s="462"/>
      <c r="WOP4" s="462"/>
      <c r="WOQ4" s="462"/>
      <c r="WOR4" s="462"/>
      <c r="WOS4" s="462"/>
      <c r="WOT4" s="462"/>
      <c r="WOU4" s="462"/>
      <c r="WOV4" s="462"/>
      <c r="WOW4" s="462"/>
      <c r="WOX4" s="462"/>
      <c r="WOY4" s="462"/>
      <c r="WOZ4" s="462"/>
      <c r="WPA4" s="462"/>
      <c r="WPB4" s="462"/>
      <c r="WPC4" s="462"/>
      <c r="WPD4" s="462"/>
      <c r="WPE4" s="462"/>
      <c r="WPF4" s="462"/>
      <c r="WPG4" s="462"/>
      <c r="WPH4" s="462"/>
      <c r="WPI4" s="462"/>
      <c r="WPJ4" s="462"/>
      <c r="WPK4" s="462"/>
      <c r="WPL4" s="462"/>
      <c r="WPM4" s="462"/>
      <c r="WPN4" s="462"/>
      <c r="WPO4" s="462"/>
      <c r="WPP4" s="462"/>
      <c r="WPQ4" s="462"/>
      <c r="WPR4" s="462"/>
      <c r="WPS4" s="462"/>
      <c r="WPT4" s="462"/>
      <c r="WPU4" s="462"/>
      <c r="WPV4" s="462"/>
      <c r="WPW4" s="462"/>
      <c r="WPX4" s="462"/>
      <c r="WPY4" s="462"/>
      <c r="WPZ4" s="462"/>
      <c r="WQA4" s="462"/>
      <c r="WQB4" s="462"/>
      <c r="WQC4" s="462"/>
      <c r="WQD4" s="462"/>
      <c r="WQE4" s="462"/>
      <c r="WQF4" s="462"/>
      <c r="WQG4" s="462"/>
      <c r="WQH4" s="462"/>
      <c r="WQI4" s="462"/>
      <c r="WQJ4" s="462"/>
      <c r="WQK4" s="462"/>
      <c r="WQL4" s="462"/>
      <c r="WQM4" s="462"/>
      <c r="WQN4" s="462"/>
      <c r="WQO4" s="462"/>
      <c r="WQP4" s="462"/>
      <c r="WQQ4" s="462"/>
      <c r="WQR4" s="462"/>
      <c r="WQS4" s="462"/>
      <c r="WQT4" s="462"/>
      <c r="WQU4" s="462"/>
      <c r="WQV4" s="462"/>
      <c r="WQW4" s="462"/>
      <c r="WQX4" s="462"/>
      <c r="WQY4" s="462"/>
      <c r="WQZ4" s="462"/>
      <c r="WRA4" s="462"/>
      <c r="WRB4" s="462"/>
      <c r="WRC4" s="462"/>
      <c r="WRD4" s="462"/>
      <c r="WRE4" s="462"/>
      <c r="WRF4" s="462"/>
      <c r="WRG4" s="462"/>
      <c r="WRH4" s="462"/>
      <c r="WRI4" s="462"/>
      <c r="WRJ4" s="462"/>
      <c r="WRK4" s="462"/>
      <c r="WRL4" s="462"/>
      <c r="WRM4" s="462"/>
      <c r="WRN4" s="462"/>
      <c r="WRO4" s="462"/>
      <c r="WRP4" s="462"/>
      <c r="WRQ4" s="462"/>
      <c r="WRR4" s="462"/>
      <c r="WRS4" s="462"/>
      <c r="WRT4" s="462"/>
      <c r="WRU4" s="462"/>
      <c r="WRV4" s="462"/>
      <c r="WRW4" s="462"/>
      <c r="WRX4" s="462"/>
      <c r="WRY4" s="462"/>
      <c r="WRZ4" s="462"/>
      <c r="WSA4" s="462"/>
      <c r="WSB4" s="462"/>
      <c r="WSC4" s="462"/>
      <c r="WSD4" s="462"/>
      <c r="WSE4" s="462"/>
      <c r="WSF4" s="462"/>
      <c r="WSG4" s="462"/>
      <c r="WSH4" s="462"/>
      <c r="WSI4" s="462"/>
      <c r="WSJ4" s="462"/>
      <c r="WSK4" s="462"/>
      <c r="WSL4" s="462"/>
      <c r="WSM4" s="462"/>
      <c r="WSN4" s="462"/>
      <c r="WSO4" s="462"/>
      <c r="WSP4" s="462"/>
      <c r="WSQ4" s="462"/>
      <c r="WSR4" s="462"/>
      <c r="WSS4" s="462"/>
      <c r="WST4" s="462"/>
      <c r="WSU4" s="462"/>
      <c r="WSV4" s="462"/>
      <c r="WSW4" s="462"/>
      <c r="WSX4" s="462"/>
      <c r="WSY4" s="462"/>
      <c r="WSZ4" s="462"/>
      <c r="WTA4" s="462"/>
      <c r="WTB4" s="462"/>
      <c r="WTC4" s="462"/>
      <c r="WTD4" s="462"/>
      <c r="WTE4" s="462"/>
      <c r="WTF4" s="462"/>
      <c r="WTG4" s="462"/>
      <c r="WTH4" s="462"/>
      <c r="WTI4" s="462"/>
      <c r="WTJ4" s="462"/>
      <c r="WTK4" s="462"/>
      <c r="WTL4" s="462"/>
      <c r="WTM4" s="462"/>
      <c r="WTN4" s="462"/>
      <c r="WTO4" s="462"/>
      <c r="WTP4" s="462"/>
      <c r="WTQ4" s="462"/>
      <c r="WTR4" s="462"/>
      <c r="WTS4" s="462"/>
      <c r="WTT4" s="462"/>
      <c r="WTU4" s="462"/>
      <c r="WTV4" s="462"/>
      <c r="WTW4" s="462"/>
      <c r="WTX4" s="462"/>
      <c r="WTY4" s="462"/>
      <c r="WTZ4" s="462"/>
      <c r="WUA4" s="462"/>
      <c r="WUB4" s="462"/>
      <c r="WUC4" s="462"/>
      <c r="WUD4" s="462"/>
      <c r="WUE4" s="462"/>
      <c r="WUF4" s="462"/>
      <c r="WUG4" s="462"/>
      <c r="WUH4" s="462"/>
      <c r="WUI4" s="462"/>
      <c r="WUJ4" s="462"/>
      <c r="WUK4" s="462"/>
      <c r="WUL4" s="462"/>
      <c r="WUM4" s="462"/>
      <c r="WUN4" s="462"/>
      <c r="WUO4" s="462"/>
      <c r="WUP4" s="462"/>
      <c r="WUQ4" s="462"/>
      <c r="WUR4" s="462"/>
      <c r="WUS4" s="462"/>
      <c r="WUT4" s="462"/>
      <c r="WUU4" s="462"/>
      <c r="WUV4" s="462"/>
      <c r="WUW4" s="462"/>
      <c r="WUX4" s="462"/>
      <c r="WUY4" s="462"/>
      <c r="WUZ4" s="462"/>
      <c r="WVA4" s="462"/>
      <c r="WVB4" s="462"/>
      <c r="WVC4" s="462"/>
      <c r="WVD4" s="462"/>
      <c r="WVE4" s="462"/>
      <c r="WVF4" s="462"/>
      <c r="WVG4" s="462"/>
      <c r="WVH4" s="462"/>
      <c r="WVI4" s="462"/>
      <c r="WVJ4" s="462"/>
      <c r="WVK4" s="462"/>
      <c r="WVL4" s="462"/>
      <c r="WVM4" s="462"/>
      <c r="WVN4" s="462"/>
      <c r="WVO4" s="462"/>
      <c r="WVP4" s="462"/>
      <c r="WVQ4" s="462"/>
      <c r="WVR4" s="462"/>
      <c r="WVS4" s="462"/>
      <c r="WVT4" s="462"/>
      <c r="WVU4" s="462"/>
      <c r="WVV4" s="462"/>
      <c r="WVW4" s="462"/>
      <c r="WVX4" s="462"/>
      <c r="WVY4" s="462"/>
      <c r="WVZ4" s="462"/>
      <c r="WWA4" s="462"/>
      <c r="WWB4" s="462"/>
      <c r="WWC4" s="462"/>
      <c r="WWD4" s="462"/>
      <c r="WWE4" s="462"/>
      <c r="WWF4" s="462"/>
      <c r="WWG4" s="462"/>
      <c r="WWH4" s="462"/>
      <c r="WWI4" s="462"/>
      <c r="WWJ4" s="462"/>
      <c r="WWK4" s="462"/>
      <c r="WWL4" s="462"/>
      <c r="WWM4" s="462"/>
      <c r="WWN4" s="462"/>
      <c r="WWO4" s="462"/>
      <c r="WWP4" s="462"/>
      <c r="WWQ4" s="462"/>
      <c r="WWR4" s="462"/>
      <c r="WWS4" s="462"/>
      <c r="WWT4" s="462"/>
      <c r="WWU4" s="462"/>
      <c r="WWV4" s="462"/>
      <c r="WWW4" s="462"/>
      <c r="WWX4" s="462"/>
      <c r="WWY4" s="462"/>
      <c r="WWZ4" s="462"/>
      <c r="WXA4" s="462"/>
      <c r="WXB4" s="462"/>
      <c r="WXC4" s="462"/>
      <c r="WXD4" s="462"/>
      <c r="WXE4" s="462"/>
      <c r="WXF4" s="462"/>
      <c r="WXG4" s="462"/>
      <c r="WXH4" s="462"/>
      <c r="WXI4" s="462"/>
      <c r="WXJ4" s="462"/>
      <c r="WXK4" s="462"/>
      <c r="WXL4" s="462"/>
      <c r="WXM4" s="462"/>
      <c r="WXN4" s="462"/>
      <c r="WXO4" s="462"/>
      <c r="WXP4" s="462"/>
      <c r="WXQ4" s="462"/>
      <c r="WXR4" s="462"/>
      <c r="WXS4" s="462"/>
      <c r="WXT4" s="462"/>
      <c r="WXU4" s="462"/>
      <c r="WXV4" s="462"/>
      <c r="WXW4" s="462"/>
      <c r="WXX4" s="462"/>
      <c r="WXY4" s="462"/>
      <c r="WXZ4" s="462"/>
      <c r="WYA4" s="462"/>
      <c r="WYB4" s="462"/>
      <c r="WYC4" s="462"/>
      <c r="WYD4" s="462"/>
      <c r="WYE4" s="462"/>
      <c r="WYF4" s="462"/>
      <c r="WYG4" s="462"/>
      <c r="WYH4" s="462"/>
      <c r="WYI4" s="462"/>
      <c r="WYJ4" s="462"/>
      <c r="WYK4" s="462"/>
      <c r="WYL4" s="462"/>
      <c r="WYM4" s="462"/>
      <c r="WYN4" s="462"/>
      <c r="WYO4" s="462"/>
      <c r="WYP4" s="462"/>
      <c r="WYQ4" s="462"/>
      <c r="WYR4" s="462"/>
      <c r="WYS4" s="462"/>
      <c r="WYT4" s="462"/>
      <c r="WYU4" s="462"/>
      <c r="WYV4" s="462"/>
      <c r="WYW4" s="462"/>
      <c r="WYX4" s="462"/>
      <c r="WYY4" s="462"/>
      <c r="WYZ4" s="462"/>
      <c r="WZA4" s="462"/>
      <c r="WZB4" s="462"/>
      <c r="WZC4" s="462"/>
      <c r="WZD4" s="462"/>
      <c r="WZE4" s="462"/>
      <c r="WZF4" s="462"/>
      <c r="WZG4" s="462"/>
      <c r="WZH4" s="462"/>
      <c r="WZI4" s="462"/>
      <c r="WZJ4" s="462"/>
      <c r="WZK4" s="462"/>
      <c r="WZL4" s="462"/>
      <c r="WZM4" s="462"/>
      <c r="WZN4" s="462"/>
      <c r="WZO4" s="462"/>
      <c r="WZP4" s="462"/>
      <c r="WZQ4" s="462"/>
      <c r="WZR4" s="462"/>
      <c r="WZS4" s="462"/>
      <c r="WZT4" s="462"/>
      <c r="WZU4" s="462"/>
      <c r="WZV4" s="462"/>
      <c r="WZW4" s="462"/>
      <c r="WZX4" s="462"/>
      <c r="WZY4" s="462"/>
      <c r="WZZ4" s="462"/>
      <c r="XAA4" s="462"/>
      <c r="XAB4" s="462"/>
      <c r="XAC4" s="462"/>
      <c r="XAD4" s="462"/>
      <c r="XAE4" s="462"/>
      <c r="XAF4" s="462"/>
      <c r="XAG4" s="462"/>
      <c r="XAH4" s="462"/>
      <c r="XAI4" s="462"/>
      <c r="XAJ4" s="462"/>
      <c r="XAK4" s="462"/>
      <c r="XAL4" s="462"/>
      <c r="XAM4" s="462"/>
      <c r="XAN4" s="462"/>
      <c r="XAO4" s="462"/>
      <c r="XAP4" s="462"/>
      <c r="XAQ4" s="462"/>
      <c r="XAR4" s="462"/>
      <c r="XAS4" s="462"/>
      <c r="XAT4" s="462"/>
      <c r="XAU4" s="462"/>
      <c r="XAV4" s="462"/>
      <c r="XAW4" s="462"/>
      <c r="XAX4" s="462"/>
      <c r="XAY4" s="462"/>
      <c r="XAZ4" s="462"/>
      <c r="XBA4" s="462"/>
      <c r="XBB4" s="462"/>
      <c r="XBC4" s="462"/>
      <c r="XBD4" s="462"/>
      <c r="XBE4" s="462"/>
      <c r="XBF4" s="462"/>
      <c r="XBG4" s="462"/>
      <c r="XBH4" s="462"/>
      <c r="XBI4" s="462"/>
      <c r="XBJ4" s="462"/>
      <c r="XBK4" s="462"/>
      <c r="XBL4" s="462"/>
      <c r="XBM4" s="462"/>
      <c r="XBN4" s="462"/>
      <c r="XBO4" s="462"/>
      <c r="XBP4" s="462"/>
      <c r="XBQ4" s="462"/>
      <c r="XBR4" s="462"/>
      <c r="XBS4" s="462"/>
      <c r="XBT4" s="462"/>
      <c r="XBU4" s="462"/>
      <c r="XBV4" s="462"/>
      <c r="XBW4" s="462"/>
      <c r="XBX4" s="462"/>
      <c r="XBY4" s="462"/>
      <c r="XBZ4" s="462"/>
      <c r="XCA4" s="462"/>
      <c r="XCB4" s="462"/>
      <c r="XCC4" s="462"/>
      <c r="XCD4" s="462"/>
      <c r="XCE4" s="462"/>
      <c r="XCF4" s="462"/>
      <c r="XCG4" s="462"/>
      <c r="XCH4" s="462"/>
      <c r="XCI4" s="462"/>
      <c r="XCJ4" s="462"/>
      <c r="XCK4" s="462"/>
      <c r="XCL4" s="462"/>
      <c r="XCM4" s="462"/>
      <c r="XCN4" s="462"/>
      <c r="XCO4" s="462"/>
      <c r="XCP4" s="462"/>
      <c r="XCQ4" s="462"/>
      <c r="XCR4" s="462"/>
      <c r="XCS4" s="462"/>
      <c r="XCT4" s="462"/>
      <c r="XCU4" s="462"/>
      <c r="XCV4" s="462"/>
      <c r="XCW4" s="462"/>
      <c r="XCX4" s="462"/>
      <c r="XCY4" s="462"/>
      <c r="XCZ4" s="462"/>
      <c r="XDA4" s="462"/>
      <c r="XDB4" s="462"/>
      <c r="XDC4" s="462"/>
      <c r="XDD4" s="462"/>
      <c r="XDE4" s="462"/>
      <c r="XDF4" s="462"/>
      <c r="XDG4" s="462"/>
      <c r="XDH4" s="462"/>
      <c r="XDI4" s="462"/>
      <c r="XDJ4" s="462"/>
      <c r="XDK4" s="462"/>
      <c r="XDL4" s="462"/>
      <c r="XDM4" s="462"/>
      <c r="XDN4" s="462"/>
      <c r="XDO4" s="462"/>
      <c r="XDP4" s="462"/>
      <c r="XDQ4" s="462"/>
      <c r="XDR4" s="462"/>
      <c r="XDS4" s="462"/>
      <c r="XDT4" s="462"/>
      <c r="XDU4" s="462"/>
      <c r="XDV4" s="462"/>
      <c r="XDW4" s="462"/>
      <c r="XDX4" s="462"/>
      <c r="XDY4" s="462"/>
      <c r="XDZ4" s="462"/>
      <c r="XEA4" s="462"/>
      <c r="XEB4" s="462"/>
      <c r="XEC4" s="462"/>
      <c r="XED4" s="462"/>
      <c r="XEE4" s="462"/>
      <c r="XEF4" s="462"/>
      <c r="XEG4" s="462"/>
      <c r="XEH4" s="462"/>
      <c r="XEI4" s="462"/>
      <c r="XEJ4" s="462"/>
      <c r="XEK4" s="462"/>
      <c r="XEL4" s="462"/>
      <c r="XEM4" s="462"/>
      <c r="XEN4" s="462"/>
      <c r="XEO4" s="462"/>
      <c r="XEP4" s="462"/>
      <c r="XEQ4" s="462"/>
    </row>
    <row r="5" spans="1:16371" ht="13.5" thickBot="1">
      <c r="A5" s="463"/>
      <c r="C5" s="468" t="s">
        <v>5211</v>
      </c>
      <c r="D5" s="469" t="s">
        <v>5210</v>
      </c>
      <c r="E5" s="470" t="s">
        <v>5414</v>
      </c>
      <c r="F5" s="470" t="s">
        <v>5211</v>
      </c>
      <c r="G5" s="470" t="s">
        <v>5210</v>
      </c>
      <c r="H5" s="470" t="s">
        <v>5211</v>
      </c>
      <c r="I5" s="470" t="s">
        <v>5210</v>
      </c>
      <c r="J5" s="470" t="s">
        <v>5211</v>
      </c>
      <c r="K5" s="470" t="s">
        <v>5210</v>
      </c>
      <c r="L5" s="470" t="s">
        <v>5211</v>
      </c>
      <c r="M5" s="470" t="s">
        <v>5210</v>
      </c>
      <c r="N5" s="470" t="s">
        <v>5211</v>
      </c>
      <c r="O5" s="470" t="s">
        <v>5210</v>
      </c>
      <c r="P5" s="470" t="s">
        <v>5211</v>
      </c>
      <c r="Q5" s="470" t="s">
        <v>5210</v>
      </c>
      <c r="R5" s="470" t="s">
        <v>5211</v>
      </c>
      <c r="S5" s="470" t="s">
        <v>5210</v>
      </c>
      <c r="T5" s="470" t="s">
        <v>5211</v>
      </c>
      <c r="U5" s="470" t="s">
        <v>5210</v>
      </c>
      <c r="V5" s="470" t="s">
        <v>5211</v>
      </c>
      <c r="W5" s="470" t="s">
        <v>5210</v>
      </c>
      <c r="X5" s="470" t="s">
        <v>5211</v>
      </c>
      <c r="Y5" s="469" t="s">
        <v>5210</v>
      </c>
      <c r="Z5" s="469" t="s">
        <v>5211</v>
      </c>
      <c r="AA5" s="469" t="s">
        <v>5210</v>
      </c>
      <c r="AB5" s="469" t="s">
        <v>5414</v>
      </c>
      <c r="AC5" s="469" t="s">
        <v>5415</v>
      </c>
      <c r="AD5" s="469" t="s">
        <v>5416</v>
      </c>
      <c r="AE5" s="469" t="s">
        <v>5417</v>
      </c>
      <c r="AF5" s="469" t="s">
        <v>5425</v>
      </c>
      <c r="AG5" s="470" t="s">
        <v>5211</v>
      </c>
      <c r="AH5" s="470" t="s">
        <v>5210</v>
      </c>
      <c r="AI5" s="470" t="s">
        <v>5211</v>
      </c>
      <c r="AJ5" s="470" t="s">
        <v>5210</v>
      </c>
      <c r="AK5" s="470" t="s">
        <v>5211</v>
      </c>
      <c r="AL5" s="470" t="s">
        <v>5228</v>
      </c>
      <c r="AM5" s="470" t="s">
        <v>5253</v>
      </c>
      <c r="AN5" s="470" t="s">
        <v>5418</v>
      </c>
      <c r="AO5" s="470" t="s">
        <v>5211</v>
      </c>
      <c r="AP5" s="470" t="s">
        <v>5210</v>
      </c>
    </row>
    <row r="6" spans="1:16371">
      <c r="A6" s="494" t="s">
        <v>5225</v>
      </c>
      <c r="B6" s="495"/>
      <c r="C6" s="358" cm="1">
        <f t="array" ref="C6">IFERROR(INDEX('QoL DATA'!$C$9:$AP$10,2,C$2),"-")</f>
        <v>0.03</v>
      </c>
      <c r="D6" s="359" cm="1">
        <f t="array" ref="D6">IFERROR(INDEX('QoL DATA'!$C$9:$AP$10,2,D$2),"-")</f>
        <v>0.03</v>
      </c>
      <c r="E6" s="359" cm="1">
        <f t="array" ref="E6">IFERROR(INDEX('QoL DATA'!$C$9:$AP$10,2,E$2),"-")</f>
        <v>0.03</v>
      </c>
      <c r="F6" s="359" cm="1">
        <f t="array" ref="F6">IFERROR(INDEX('QoL DATA'!$C$9:$AP$10,2,F$2),"-")</f>
        <v>0.03</v>
      </c>
      <c r="G6" s="359" cm="1">
        <f t="array" ref="G6">IFERROR(INDEX('QoL DATA'!$C$9:$AP$10,2,G$2),"-")</f>
        <v>0.03</v>
      </c>
      <c r="H6" s="359" cm="1">
        <f t="array" ref="H6">IFERROR(INDEX('QoL DATA'!$C$9:$AP$10,2,H$2),"-")</f>
        <v>0.03</v>
      </c>
      <c r="I6" s="359" cm="1">
        <f t="array" ref="I6">IFERROR(INDEX('QoL DATA'!$C$9:$AP$10,2,I$2),"-")</f>
        <v>0.03</v>
      </c>
      <c r="J6" s="359" cm="1">
        <f t="array" ref="J6">IFERROR(INDEX('QoL DATA'!$C$9:$AP$10,2,J$2),"-")</f>
        <v>0.03</v>
      </c>
      <c r="K6" s="359" cm="1">
        <f t="array" ref="K6">IFERROR(INDEX('QoL DATA'!$C$9:$AP$10,2,K$2),"-")</f>
        <v>0.03</v>
      </c>
      <c r="L6" s="359" cm="1">
        <f t="array" ref="L6">IFERROR(INDEX('QoL DATA'!$C$9:$AP$10,2,L$2),"-")</f>
        <v>0.03</v>
      </c>
      <c r="M6" s="359" cm="1">
        <f t="array" ref="M6">IFERROR(INDEX('QoL DATA'!$C$9:$AP$10,2,M$2),"-")</f>
        <v>0.03</v>
      </c>
      <c r="N6" s="359" cm="1">
        <f t="array" ref="N6">IFERROR(INDEX('QoL DATA'!$C$9:$AP$10,2,N$2),"-")</f>
        <v>0.03</v>
      </c>
      <c r="O6" s="359" cm="1">
        <f t="array" ref="O6">IFERROR(INDEX('QoL DATA'!$C$9:$AP$10,2,O$2),"-")</f>
        <v>0.03</v>
      </c>
      <c r="P6" s="359" cm="1">
        <f t="array" ref="P6">IFERROR(INDEX('QoL DATA'!$C$9:$AP$10,2,P$2),"-")</f>
        <v>0.03</v>
      </c>
      <c r="Q6" s="359" cm="1">
        <f t="array" ref="Q6">IFERROR(INDEX('QoL DATA'!$C$9:$AP$10,2,Q$2),"-")</f>
        <v>0.03</v>
      </c>
      <c r="R6" s="359" cm="1">
        <f t="array" ref="R6">IFERROR(INDEX('QoL DATA'!$C$9:$AP$10,2,R$2),"-")</f>
        <v>0.03</v>
      </c>
      <c r="S6" s="359" cm="1">
        <f t="array" ref="S6">IFERROR(INDEX('QoL DATA'!$C$9:$AP$10,2,S$2),"-")</f>
        <v>0.03</v>
      </c>
      <c r="T6" s="359" cm="1">
        <f t="array" ref="T6">IFERROR(INDEX('QoL DATA'!$C$9:$AP$10,2,T$2),"-")</f>
        <v>0.03</v>
      </c>
      <c r="U6" s="359" cm="1">
        <f t="array" ref="U6">IFERROR(INDEX('QoL DATA'!$C$9:$AP$10,2,U$2),"-")</f>
        <v>0.03</v>
      </c>
      <c r="V6" s="359" cm="1">
        <f t="array" ref="V6">IFERROR(INDEX('QoL DATA'!$C$9:$AP$10,2,V$2),"-")</f>
        <v>0.03</v>
      </c>
      <c r="W6" s="359" cm="1">
        <f t="array" ref="W6">IFERROR(INDEX('QoL DATA'!$C$9:$AP$10,2,W$2),"-")</f>
        <v>0.03</v>
      </c>
      <c r="X6" s="359" cm="1">
        <f t="array" ref="X6">IFERROR(INDEX('QoL DATA'!$C$9:$AP$10,2,X$2),"-")</f>
        <v>0.03</v>
      </c>
      <c r="Y6" s="359" cm="1">
        <f t="array" ref="Y6">IFERROR(INDEX('QoL DATA'!$C$9:$AP$10,2,Y$2),"-")</f>
        <v>0.03</v>
      </c>
      <c r="Z6" s="359" cm="1">
        <f t="array" ref="Z6">IFERROR(INDEX('QoL DATA'!$C$9:$AP$10,2,Z$2),"-")</f>
        <v>0.03</v>
      </c>
      <c r="AA6" s="359" cm="1">
        <f t="array" ref="AA6">IFERROR(INDEX('QoL DATA'!$C$9:$AP$10,2,AA$2),"-")</f>
        <v>0.03</v>
      </c>
      <c r="AB6" s="359" cm="1">
        <f t="array" ref="AB6">IFERROR(INDEX('QoL DATA'!$C$9:$AP$10,2,AB$2),"-")</f>
        <v>0.03</v>
      </c>
      <c r="AC6" s="359" cm="1">
        <f t="array" ref="AC6">IFERROR(INDEX('QoL DATA'!$C$9:$AP$10,2,AC$2),"-")</f>
        <v>0.03</v>
      </c>
      <c r="AD6" s="359" cm="1">
        <f t="array" ref="AD6">IFERROR(INDEX('QoL DATA'!$C$9:$AP$10,2,AD$2),"-")</f>
        <v>0.03</v>
      </c>
      <c r="AE6" s="359" cm="1">
        <f t="array" ref="AE6">IFERROR(INDEX('QoL DATA'!$C$9:$AP$10,2,AE$2),"-")</f>
        <v>0.03</v>
      </c>
      <c r="AF6" s="359" cm="1">
        <f t="array" ref="AF6">IFERROR(INDEX('QoL DATA'!$C$9:$AP$10,2,AF$2),"-")</f>
        <v>0.03</v>
      </c>
      <c r="AG6" s="359" cm="1">
        <f t="array" ref="AG6">IFERROR(INDEX('QoL DATA'!$C$9:$AP$10,2,AG$2),"-")</f>
        <v>0.03</v>
      </c>
      <c r="AH6" s="359" cm="1">
        <f t="array" ref="AH6">IFERROR(INDEX('QoL DATA'!$C$9:$AP$10,2,AH$2),"-")</f>
        <v>0.03</v>
      </c>
      <c r="AI6" s="359" cm="1">
        <f t="array" ref="AI6">IFERROR(INDEX('QoL DATA'!$C$9:$AP$10,2,AI$2),"-")</f>
        <v>0.03</v>
      </c>
      <c r="AJ6" s="359" cm="1">
        <f t="array" ref="AJ6">IFERROR(INDEX('QoL DATA'!$C$9:$AP$10,2,AJ$2),"-")</f>
        <v>0.03</v>
      </c>
      <c r="AK6" s="359" cm="1">
        <f t="array" ref="AK6">IFERROR(INDEX('QoL DATA'!$C$9:$AP$10,2,AK$2),"-")</f>
        <v>0.03</v>
      </c>
      <c r="AL6" s="359" cm="1">
        <f t="array" ref="AL6">IFERROR(INDEX('QoL DATA'!$C$9:$AP$10,2,AL$2),"-")</f>
        <v>0.03</v>
      </c>
      <c r="AM6" s="359" cm="1">
        <f t="array" ref="AM6">IFERROR(INDEX('QoL DATA'!$C$9:$AP$10,2,AM$2),"-")</f>
        <v>0.03</v>
      </c>
      <c r="AN6" s="359" cm="1">
        <f t="array" ref="AN6">IFERROR(INDEX('QoL DATA'!$C$9:$AP$10,2,AN$2),"-")</f>
        <v>0.03</v>
      </c>
      <c r="AO6" s="359" cm="1">
        <f t="array" ref="AO6">IFERROR(INDEX('QoL DATA'!$C$9:$AP$10,2,AO$2),"-")</f>
        <v>0.03</v>
      </c>
      <c r="AP6" s="360" cm="1">
        <f t="array" ref="AP6">IFERROR(INDEX('QoL DATA'!$C$9:$AP$10,2,AP$2),"-")</f>
        <v>0.03</v>
      </c>
    </row>
    <row r="7" spans="1:16371">
      <c r="A7" s="496" t="s">
        <v>5224</v>
      </c>
      <c r="B7" s="497"/>
      <c r="C7" s="424" cm="1">
        <f t="array" ref="C7">IFERROR(INDEX('QoL DATA'!$C$9:$AP$10,1,C$2),"-")</f>
        <v>0.97</v>
      </c>
      <c r="D7" s="425" cm="1">
        <f t="array" ref="D7">IFERROR(INDEX('QoL DATA'!$C$9:$AP$10,1,D$2),"-")</f>
        <v>0.97</v>
      </c>
      <c r="E7" s="425" cm="1">
        <f t="array" ref="E7">IFERROR(INDEX('QoL DATA'!$C$9:$AP$10,1,E$2),"-")</f>
        <v>0.97</v>
      </c>
      <c r="F7" s="425" cm="1">
        <f t="array" ref="F7">IFERROR(INDEX('QoL DATA'!$C$9:$AP$10,1,F$2),"-")</f>
        <v>0.97</v>
      </c>
      <c r="G7" s="425" cm="1">
        <f t="array" ref="G7">IFERROR(INDEX('QoL DATA'!$C$9:$AP$10,1,G$2),"-")</f>
        <v>0.97</v>
      </c>
      <c r="H7" s="425" cm="1">
        <f t="array" ref="H7">IFERROR(INDEX('QoL DATA'!$C$9:$AP$10,1,H$2),"-")</f>
        <v>0.97</v>
      </c>
      <c r="I7" s="425" cm="1">
        <f t="array" ref="I7">IFERROR(INDEX('QoL DATA'!$C$9:$AP$10,1,I$2),"-")</f>
        <v>0.97</v>
      </c>
      <c r="J7" s="425" cm="1">
        <f t="array" ref="J7">IFERROR(INDEX('QoL DATA'!$C$9:$AP$10,1,J$2),"-")</f>
        <v>0.97</v>
      </c>
      <c r="K7" s="425" cm="1">
        <f t="array" ref="K7">IFERROR(INDEX('QoL DATA'!$C$9:$AP$10,1,K$2),"-")</f>
        <v>0.97</v>
      </c>
      <c r="L7" s="425" cm="1">
        <f t="array" ref="L7">IFERROR(INDEX('QoL DATA'!$C$9:$AP$10,1,L$2),"-")</f>
        <v>0.97</v>
      </c>
      <c r="M7" s="425" cm="1">
        <f t="array" ref="M7">IFERROR(INDEX('QoL DATA'!$C$9:$AP$10,1,M$2),"-")</f>
        <v>0.97</v>
      </c>
      <c r="N7" s="425" cm="1">
        <f t="array" ref="N7">IFERROR(INDEX('QoL DATA'!$C$9:$AP$10,1,N$2),"-")</f>
        <v>0.97</v>
      </c>
      <c r="O7" s="425" cm="1">
        <f t="array" ref="O7">IFERROR(INDEX('QoL DATA'!$C$9:$AP$10,1,O$2),"-")</f>
        <v>0.97</v>
      </c>
      <c r="P7" s="425" cm="1">
        <f t="array" ref="P7">IFERROR(INDEX('QoL DATA'!$C$9:$AP$10,1,P$2),"-")</f>
        <v>0.97</v>
      </c>
      <c r="Q7" s="425" cm="1">
        <f t="array" ref="Q7">IFERROR(INDEX('QoL DATA'!$C$9:$AP$10,1,Q$2),"-")</f>
        <v>0.97</v>
      </c>
      <c r="R7" s="425" cm="1">
        <f t="array" ref="R7">IFERROR(INDEX('QoL DATA'!$C$9:$AP$10,1,R$2),"-")</f>
        <v>0.97</v>
      </c>
      <c r="S7" s="425" cm="1">
        <f t="array" ref="S7">IFERROR(INDEX('QoL DATA'!$C$9:$AP$10,1,S$2),"-")</f>
        <v>0.97</v>
      </c>
      <c r="T7" s="425" cm="1">
        <f t="array" ref="T7">IFERROR(INDEX('QoL DATA'!$C$9:$AP$10,1,T$2),"-")</f>
        <v>0.97</v>
      </c>
      <c r="U7" s="425" cm="1">
        <f t="array" ref="U7">IFERROR(INDEX('QoL DATA'!$C$9:$AP$10,1,U$2),"-")</f>
        <v>0.97</v>
      </c>
      <c r="V7" s="425" cm="1">
        <f t="array" ref="V7">IFERROR(INDEX('QoL DATA'!$C$9:$AP$10,1,V$2),"-")</f>
        <v>0.97</v>
      </c>
      <c r="W7" s="425" cm="1">
        <f t="array" ref="W7">IFERROR(INDEX('QoL DATA'!$C$9:$AP$10,1,W$2),"-")</f>
        <v>0.97</v>
      </c>
      <c r="X7" s="425" cm="1">
        <f t="array" ref="X7">IFERROR(INDEX('QoL DATA'!$C$9:$AP$10,1,X$2),"-")</f>
        <v>0.97</v>
      </c>
      <c r="Y7" s="425" cm="1">
        <f t="array" ref="Y7">IFERROR(INDEX('QoL DATA'!$C$9:$AP$10,1,Y$2),"-")</f>
        <v>0.97</v>
      </c>
      <c r="Z7" s="425" cm="1">
        <f t="array" ref="Z7">IFERROR(INDEX('QoL DATA'!$C$9:$AP$10,1,Z$2),"-")</f>
        <v>0.97</v>
      </c>
      <c r="AA7" s="425" cm="1">
        <f t="array" ref="AA7">IFERROR(INDEX('QoL DATA'!$C$9:$AP$10,1,AA$2),"-")</f>
        <v>0.97</v>
      </c>
      <c r="AB7" s="425" cm="1">
        <f t="array" ref="AB7">IFERROR(INDEX('QoL DATA'!$C$9:$AP$10,1,AB$2),"-")</f>
        <v>0.97</v>
      </c>
      <c r="AC7" s="425" cm="1">
        <f t="array" ref="AC7">IFERROR(INDEX('QoL DATA'!$C$9:$AP$10,1,AC$2),"-")</f>
        <v>0.97</v>
      </c>
      <c r="AD7" s="425" cm="1">
        <f t="array" ref="AD7">IFERROR(INDEX('QoL DATA'!$C$9:$AP$10,1,AD$2),"-")</f>
        <v>0.97</v>
      </c>
      <c r="AE7" s="425" cm="1">
        <f t="array" ref="AE7">IFERROR(INDEX('QoL DATA'!$C$9:$AP$10,1,AE$2),"-")</f>
        <v>0.97</v>
      </c>
      <c r="AF7" s="425" cm="1">
        <f t="array" ref="AF7">IFERROR(INDEX('QoL DATA'!$C$9:$AP$10,1,AF$2),"-")</f>
        <v>0.97</v>
      </c>
      <c r="AG7" s="425" cm="1">
        <f t="array" ref="AG7">IFERROR(INDEX('QoL DATA'!$C$9:$AP$10,1,AG$2),"-")</f>
        <v>0.97</v>
      </c>
      <c r="AH7" s="425" cm="1">
        <f t="array" ref="AH7">IFERROR(INDEX('QoL DATA'!$C$9:$AP$10,1,AH$2),"-")</f>
        <v>0.97</v>
      </c>
      <c r="AI7" s="425" cm="1">
        <f t="array" ref="AI7">IFERROR(INDEX('QoL DATA'!$C$9:$AP$10,1,AI$2),"-")</f>
        <v>0.97</v>
      </c>
      <c r="AJ7" s="425" cm="1">
        <f t="array" ref="AJ7">IFERROR(INDEX('QoL DATA'!$C$9:$AP$10,1,AJ$2),"-")</f>
        <v>0.97</v>
      </c>
      <c r="AK7" s="425" cm="1">
        <f t="array" ref="AK7">IFERROR(INDEX('QoL DATA'!$C$9:$AP$10,1,AK$2),"-")</f>
        <v>0.97</v>
      </c>
      <c r="AL7" s="425" cm="1">
        <f t="array" ref="AL7">IFERROR(INDEX('QoL DATA'!$C$9:$AP$10,1,AL$2),"-")</f>
        <v>0.97</v>
      </c>
      <c r="AM7" s="425" cm="1">
        <f t="array" ref="AM7">IFERROR(INDEX('QoL DATA'!$C$9:$AP$10,1,AM$2),"-")</f>
        <v>0.97</v>
      </c>
      <c r="AN7" s="425" cm="1">
        <f t="array" ref="AN7">IFERROR(INDEX('QoL DATA'!$C$9:$AP$10,1,AN$2),"-")</f>
        <v>0.97</v>
      </c>
      <c r="AO7" s="425" cm="1">
        <f t="array" ref="AO7">IFERROR(INDEX('QoL DATA'!$C$9:$AP$10,1,AO$2),"-")</f>
        <v>0.97</v>
      </c>
      <c r="AP7" s="426" cm="1">
        <f t="array" ref="AP7">IFERROR(INDEX('QoL DATA'!$C$9:$AP$10,1,AP$2),"-")</f>
        <v>0.97</v>
      </c>
    </row>
    <row r="8" spans="1:16371" s="471" customFormat="1">
      <c r="A8" s="498" t="s">
        <v>5439</v>
      </c>
      <c r="B8" s="499"/>
      <c r="C8" s="427" cm="1">
        <f t="array" ref="C8">IFERROR(IF(INDEX('QoL DATA'!$C$12:$AP$12,1,C$2)="negatively",0,1),"-")</f>
        <v>0</v>
      </c>
      <c r="D8" s="428" cm="1">
        <f t="array" ref="D8">IFERROR(IF(INDEX('QoL DATA'!$C$12:$AP$12,1,D$2)="negatively",0,1),"-")</f>
        <v>0</v>
      </c>
      <c r="E8" s="428" cm="1">
        <f t="array" ref="E8">IFERROR(IF(INDEX('QoL DATA'!$C$12:$AP$12,1,E$2)="negatively",0,1),"-")</f>
        <v>0</v>
      </c>
      <c r="F8" s="428" cm="1">
        <f t="array" ref="F8">IFERROR(IF(INDEX('QoL DATA'!$C$12:$AP$12,1,F$2)="negatively",0,1),"-")</f>
        <v>1</v>
      </c>
      <c r="G8" s="428" cm="1">
        <f t="array" ref="G8">IFERROR(IF(INDEX('QoL DATA'!$C$12:$AP$12,1,G$2)="negatively",0,1),"-")</f>
        <v>1</v>
      </c>
      <c r="H8" s="428" cm="1">
        <f t="array" ref="H8">IFERROR(IF(INDEX('QoL DATA'!$C$12:$AP$12,1,H$2)="negatively",0,1),"-")</f>
        <v>1</v>
      </c>
      <c r="I8" s="428" cm="1">
        <f t="array" ref="I8">IFERROR(IF(INDEX('QoL DATA'!$C$12:$AP$12,1,I$2)="negatively",0,1),"-")</f>
        <v>0</v>
      </c>
      <c r="J8" s="428" cm="1">
        <f t="array" ref="J8">IFERROR(IF(INDEX('QoL DATA'!$C$12:$AP$12,1,J$2)="negatively",0,1),"-")</f>
        <v>1</v>
      </c>
      <c r="K8" s="428" cm="1">
        <f t="array" ref="K8">IFERROR(IF(INDEX('QoL DATA'!$C$12:$AP$12,1,K$2)="negatively",0,1),"-")</f>
        <v>1</v>
      </c>
      <c r="L8" s="428" cm="1">
        <f t="array" ref="L8">IFERROR(IF(INDEX('QoL DATA'!$C$12:$AP$12,1,L$2)="negatively",0,1),"-")</f>
        <v>1</v>
      </c>
      <c r="M8" s="428" cm="1">
        <f t="array" ref="M8">IFERROR(IF(INDEX('QoL DATA'!$C$12:$AP$12,1,M$2)="negatively",0,1),"-")</f>
        <v>1</v>
      </c>
      <c r="N8" s="428" cm="1">
        <f t="array" ref="N8">IFERROR(IF(INDEX('QoL DATA'!$C$12:$AP$12,1,N$2)="negatively",0,1),"-")</f>
        <v>1</v>
      </c>
      <c r="O8" s="428" cm="1">
        <f t="array" ref="O8">IFERROR(IF(INDEX('QoL DATA'!$C$12:$AP$12,1,O$2)="negatively",0,1),"-")</f>
        <v>1</v>
      </c>
      <c r="P8" s="428" cm="1">
        <f t="array" ref="P8">IFERROR(IF(INDEX('QoL DATA'!$C$12:$AP$12,1,P$2)="negatively",0,1),"-")</f>
        <v>1</v>
      </c>
      <c r="Q8" s="428" cm="1">
        <f t="array" ref="Q8">IFERROR(IF(INDEX('QoL DATA'!$C$12:$AP$12,1,Q$2)="negatively",0,1),"-")</f>
        <v>1</v>
      </c>
      <c r="R8" s="428" cm="1">
        <f t="array" ref="R8">IFERROR(IF(INDEX('QoL DATA'!$C$12:$AP$12,1,R$2)="negatively",0,1),"-")</f>
        <v>0</v>
      </c>
      <c r="S8" s="428" cm="1">
        <f t="array" ref="S8">IFERROR(IF(INDEX('QoL DATA'!$C$12:$AP$12,1,S$2)="negatively",0,1),"-")</f>
        <v>0</v>
      </c>
      <c r="T8" s="428" cm="1">
        <f t="array" ref="T8">IFERROR(IF(INDEX('QoL DATA'!$C$12:$AP$12,1,T$2)="negatively",0,1),"-")</f>
        <v>0</v>
      </c>
      <c r="U8" s="428" cm="1">
        <f t="array" ref="U8">IFERROR(IF(INDEX('QoL DATA'!$C$12:$AP$12,1,U$2)="negatively",0,1),"-")</f>
        <v>0</v>
      </c>
      <c r="V8" s="428" cm="1">
        <f t="array" ref="V8">IFERROR(IF(INDEX('QoL DATA'!$C$12:$AP$12,1,V$2)="negatively",0,1),"-")</f>
        <v>0</v>
      </c>
      <c r="W8" s="428" cm="1">
        <f t="array" ref="W8">IFERROR(IF(INDEX('QoL DATA'!$C$12:$AP$12,1,W$2)="negatively",0,1),"-")</f>
        <v>0</v>
      </c>
      <c r="X8" s="428" cm="1">
        <f t="array" ref="X8">IFERROR(IF(INDEX('QoL DATA'!$C$12:$AP$12,1,X$2)="negatively",0,1),"-")</f>
        <v>0</v>
      </c>
      <c r="Y8" s="428" cm="1">
        <f t="array" ref="Y8">IFERROR(IF(INDEX('QoL DATA'!$C$12:$AP$12,1,Y$2)="negatively",0,1),"-")</f>
        <v>0</v>
      </c>
      <c r="Z8" s="428" cm="1">
        <f t="array" ref="Z8">IFERROR(IF(INDEX('QoL DATA'!$C$12:$AP$12,1,Z$2)="negatively",0,1),"-")</f>
        <v>0</v>
      </c>
      <c r="AA8" s="428" cm="1">
        <f t="array" ref="AA8">IFERROR(IF(INDEX('QoL DATA'!$C$12:$AP$12,1,AA$2)="negatively",0,1),"-")</f>
        <v>0</v>
      </c>
      <c r="AB8" s="428" cm="1">
        <f t="array" ref="AB8">IFERROR(IF(INDEX('QoL DATA'!$C$12:$AP$12,1,AB$2)="negatively",0,1),"-")</f>
        <v>0</v>
      </c>
      <c r="AC8" s="428" cm="1">
        <f t="array" ref="AC8">IFERROR(IF(INDEX('QoL DATA'!$C$12:$AP$12,1,AC$2)="negatively",0,1),"-")</f>
        <v>0</v>
      </c>
      <c r="AD8" s="428" cm="1">
        <f t="array" ref="AD8">IFERROR(IF(INDEX('QoL DATA'!$C$12:$AP$12,1,AD$2)="negatively",0,1),"-")</f>
        <v>0</v>
      </c>
      <c r="AE8" s="428" cm="1">
        <f t="array" ref="AE8">IFERROR(IF(INDEX('QoL DATA'!$C$12:$AP$12,1,AE$2)="negatively",0,1),"-")</f>
        <v>1</v>
      </c>
      <c r="AF8" s="428" cm="1">
        <f t="array" ref="AF8">IFERROR(IF(INDEX('QoL DATA'!$C$12:$AP$12,1,AF$2)="negatively",0,1),"-")</f>
        <v>0</v>
      </c>
      <c r="AG8" s="428" cm="1">
        <f t="array" ref="AG8">IFERROR(IF(INDEX('QoL DATA'!$C$12:$AP$12,1,AG$2)="negatively",0,1),"-")</f>
        <v>0</v>
      </c>
      <c r="AH8" s="428" cm="1">
        <f t="array" ref="AH8">IFERROR(IF(INDEX('QoL DATA'!$C$12:$AP$12,1,AH$2)="negatively",0,1),"-")</f>
        <v>0</v>
      </c>
      <c r="AI8" s="428" cm="1">
        <f t="array" ref="AI8">IFERROR(IF(INDEX('QoL DATA'!$C$12:$AP$12,1,AI$2)="negatively",0,1),"-")</f>
        <v>0</v>
      </c>
      <c r="AJ8" s="428" cm="1">
        <f t="array" ref="AJ8">IFERROR(IF(INDEX('QoL DATA'!$C$12:$AP$12,1,AJ$2)="negatively",0,1),"-")</f>
        <v>0</v>
      </c>
      <c r="AK8" s="428" cm="1">
        <f t="array" ref="AK8">IFERROR(IF(INDEX('QoL DATA'!$C$12:$AP$12,1,AK$2)="negatively",0,1),"-")</f>
        <v>0</v>
      </c>
      <c r="AL8" s="428" cm="1">
        <f t="array" ref="AL8">IFERROR(IF(INDEX('QoL DATA'!$C$12:$AP$12,1,AL$2)="negatively",0,1),"-")</f>
        <v>1</v>
      </c>
      <c r="AM8" s="428" cm="1">
        <f t="array" ref="AM8">IFERROR(IF(INDEX('QoL DATA'!$C$12:$AP$12,1,AM$2)="negatively",0,1),"-")</f>
        <v>1</v>
      </c>
      <c r="AN8" s="428" cm="1">
        <f t="array" ref="AN8">IFERROR(IF(INDEX('QoL DATA'!$C$12:$AP$12,1,AN$2)="negatively",0,1),"-")</f>
        <v>0</v>
      </c>
      <c r="AO8" s="428" cm="1">
        <f t="array" ref="AO8">IFERROR(IF(INDEX('QoL DATA'!$C$12:$AP$12,1,AO$2)="negatively",0,1),"-")</f>
        <v>1</v>
      </c>
      <c r="AP8" s="429" cm="1">
        <f t="array" ref="AP8">IFERROR(IF(INDEX('QoL DATA'!$C$12:$AP$12,1,AP$2)="negatively",0,1),"-")</f>
        <v>1</v>
      </c>
    </row>
    <row r="9" spans="1:16371" s="471" customFormat="1" ht="18" customHeight="1" thickBot="1">
      <c r="A9" s="500" t="s">
        <v>5440</v>
      </c>
      <c r="B9" s="501"/>
      <c r="C9" s="403">
        <f>IF(C19&lt;&gt;"Yes",C8,IF(C15&lt;-1,IF(C8=0,1,0),C8))</f>
        <v>0</v>
      </c>
      <c r="D9" s="403">
        <f t="shared" ref="D9:AP9" si="0">IF(D19&lt;&gt;"Yes",D8,IF(D15&lt;-1,IF(D8=0,1,0),D8))</f>
        <v>0</v>
      </c>
      <c r="E9" s="218">
        <f t="shared" si="0"/>
        <v>0</v>
      </c>
      <c r="F9" s="218">
        <f t="shared" si="0"/>
        <v>1</v>
      </c>
      <c r="G9" s="218">
        <f t="shared" si="0"/>
        <v>1</v>
      </c>
      <c r="H9" s="218">
        <f t="shared" si="0"/>
        <v>1</v>
      </c>
      <c r="I9" s="218">
        <f t="shared" si="0"/>
        <v>0</v>
      </c>
      <c r="J9" s="218">
        <f t="shared" si="0"/>
        <v>1</v>
      </c>
      <c r="K9" s="218">
        <f t="shared" si="0"/>
        <v>1</v>
      </c>
      <c r="L9" s="218">
        <f t="shared" si="0"/>
        <v>1</v>
      </c>
      <c r="M9" s="218">
        <f t="shared" si="0"/>
        <v>1</v>
      </c>
      <c r="N9" s="218">
        <f t="shared" si="0"/>
        <v>1</v>
      </c>
      <c r="O9" s="218">
        <f t="shared" si="0"/>
        <v>1</v>
      </c>
      <c r="P9" s="218">
        <f t="shared" si="0"/>
        <v>1</v>
      </c>
      <c r="Q9" s="218">
        <f t="shared" si="0"/>
        <v>0</v>
      </c>
      <c r="R9" s="218">
        <f t="shared" si="0"/>
        <v>0</v>
      </c>
      <c r="S9" s="218">
        <f t="shared" si="0"/>
        <v>0</v>
      </c>
      <c r="T9" s="218">
        <f t="shared" si="0"/>
        <v>0</v>
      </c>
      <c r="U9" s="218">
        <f t="shared" si="0"/>
        <v>0</v>
      </c>
      <c r="V9" s="218">
        <f t="shared" si="0"/>
        <v>0</v>
      </c>
      <c r="W9" s="218">
        <f t="shared" si="0"/>
        <v>0</v>
      </c>
      <c r="X9" s="218">
        <f t="shared" si="0"/>
        <v>0</v>
      </c>
      <c r="Y9" s="218">
        <f t="shared" si="0"/>
        <v>0</v>
      </c>
      <c r="Z9" s="218">
        <f t="shared" si="0"/>
        <v>0</v>
      </c>
      <c r="AA9" s="218">
        <f t="shared" si="0"/>
        <v>0</v>
      </c>
      <c r="AB9" s="218">
        <f t="shared" si="0"/>
        <v>0</v>
      </c>
      <c r="AC9" s="218">
        <f t="shared" si="0"/>
        <v>0</v>
      </c>
      <c r="AD9" s="218">
        <f t="shared" si="0"/>
        <v>0</v>
      </c>
      <c r="AE9" s="218">
        <f t="shared" si="0"/>
        <v>1</v>
      </c>
      <c r="AF9" s="218">
        <f t="shared" si="0"/>
        <v>0</v>
      </c>
      <c r="AG9" s="218">
        <f t="shared" si="0"/>
        <v>0</v>
      </c>
      <c r="AH9" s="218">
        <f t="shared" si="0"/>
        <v>0</v>
      </c>
      <c r="AI9" s="218">
        <f t="shared" si="0"/>
        <v>0</v>
      </c>
      <c r="AJ9" s="218">
        <f t="shared" si="0"/>
        <v>0</v>
      </c>
      <c r="AK9" s="218">
        <f t="shared" si="0"/>
        <v>0</v>
      </c>
      <c r="AL9" s="218">
        <f t="shared" si="0"/>
        <v>1</v>
      </c>
      <c r="AM9" s="218">
        <f t="shared" si="0"/>
        <v>1</v>
      </c>
      <c r="AN9" s="218">
        <f t="shared" si="0"/>
        <v>0</v>
      </c>
      <c r="AO9" s="218">
        <f t="shared" si="0"/>
        <v>1</v>
      </c>
      <c r="AP9" s="342">
        <f t="shared" si="0"/>
        <v>1</v>
      </c>
    </row>
    <row r="10" spans="1:16371" ht="18" customHeight="1">
      <c r="A10" s="502" t="s">
        <v>5226</v>
      </c>
      <c r="B10" s="495"/>
      <c r="C10" s="353">
        <f t="shared" ref="C10:AH10" si="1">IFERROR(PERCENTILE(C$204:C$283,C$6),"-")</f>
        <v>3.8218392361699792E-2</v>
      </c>
      <c r="D10" s="353">
        <f t="shared" si="1"/>
        <v>9.2055999999999999E-2</v>
      </c>
      <c r="E10" s="354">
        <f t="shared" si="1"/>
        <v>6.5000000000000002E-2</v>
      </c>
      <c r="F10" s="354">
        <f t="shared" si="1"/>
        <v>5.9530199154950109E-3</v>
      </c>
      <c r="G10" s="354">
        <f t="shared" si="1"/>
        <v>0</v>
      </c>
      <c r="H10" s="354">
        <f t="shared" si="1"/>
        <v>0</v>
      </c>
      <c r="I10" s="354">
        <f t="shared" si="1"/>
        <v>0.20744426001599484</v>
      </c>
      <c r="J10" s="354">
        <f t="shared" si="1"/>
        <v>6.8307760408781198E-2</v>
      </c>
      <c r="K10" s="354">
        <f t="shared" si="1"/>
        <v>2.220988567120364E-2</v>
      </c>
      <c r="L10" s="354">
        <f t="shared" si="1"/>
        <v>2.4765692905100791</v>
      </c>
      <c r="M10" s="354">
        <f t="shared" si="1"/>
        <v>2.4186822720791115E-3</v>
      </c>
      <c r="N10" s="354">
        <f t="shared" si="1"/>
        <v>0</v>
      </c>
      <c r="O10" s="354">
        <f t="shared" si="1"/>
        <v>9.4640000000000002E-2</v>
      </c>
      <c r="P10" s="354" t="str">
        <f t="shared" si="1"/>
        <v>-</v>
      </c>
      <c r="Q10" s="354">
        <f t="shared" si="1"/>
        <v>76.331999999999994</v>
      </c>
      <c r="R10" s="354">
        <f t="shared" si="1"/>
        <v>180.48</v>
      </c>
      <c r="S10" s="354">
        <f t="shared" si="1"/>
        <v>4.4320000000000004</v>
      </c>
      <c r="T10" s="354">
        <f t="shared" si="1"/>
        <v>3.7600000000000002</v>
      </c>
      <c r="U10" s="354">
        <f t="shared" si="1"/>
        <v>7.516</v>
      </c>
      <c r="V10" s="354">
        <f t="shared" si="1"/>
        <v>9.1</v>
      </c>
      <c r="W10" s="354">
        <f t="shared" si="1"/>
        <v>84.66</v>
      </c>
      <c r="X10" s="354">
        <f t="shared" si="1"/>
        <v>0</v>
      </c>
      <c r="Y10" s="354">
        <f t="shared" si="1"/>
        <v>20.276</v>
      </c>
      <c r="Z10" s="354">
        <f t="shared" si="1"/>
        <v>1.0080645161290323</v>
      </c>
      <c r="AA10" s="354">
        <f t="shared" si="1"/>
        <v>3.1449437938385274</v>
      </c>
      <c r="AB10" s="354">
        <f t="shared" si="1"/>
        <v>32.581141298335623</v>
      </c>
      <c r="AC10" s="354">
        <f t="shared" si="1"/>
        <v>2.032</v>
      </c>
      <c r="AD10" s="354">
        <f t="shared" si="1"/>
        <v>14.58</v>
      </c>
      <c r="AE10" s="354">
        <f t="shared" si="1"/>
        <v>41.795999999999999</v>
      </c>
      <c r="AF10" s="354">
        <f t="shared" si="1"/>
        <v>1.3650626148838936</v>
      </c>
      <c r="AG10" s="354">
        <f t="shared" si="1"/>
        <v>7.8083999999999998</v>
      </c>
      <c r="AH10" s="354">
        <f t="shared" si="1"/>
        <v>27.5</v>
      </c>
      <c r="AI10" s="354">
        <f t="shared" ref="AI10:AP10" si="2">IFERROR(PERCENTILE(AI$204:AI$283,AI$6),"-")</f>
        <v>18.3</v>
      </c>
      <c r="AJ10" s="354">
        <f t="shared" si="2"/>
        <v>6.2080000000000002</v>
      </c>
      <c r="AK10" s="354">
        <f t="shared" si="2"/>
        <v>9.7039631211787984</v>
      </c>
      <c r="AL10" s="354" t="str">
        <f t="shared" si="2"/>
        <v>-</v>
      </c>
      <c r="AM10" s="354" t="str">
        <f t="shared" si="2"/>
        <v>-</v>
      </c>
      <c r="AN10" s="354">
        <f t="shared" si="2"/>
        <v>32.963999999999999</v>
      </c>
      <c r="AO10" s="354">
        <f t="shared" si="2"/>
        <v>30</v>
      </c>
      <c r="AP10" s="354">
        <f t="shared" si="2"/>
        <v>41.6</v>
      </c>
    </row>
    <row r="11" spans="1:16371" ht="18" customHeight="1" thickBot="1">
      <c r="A11" s="503" t="s">
        <v>5227</v>
      </c>
      <c r="B11" s="504"/>
      <c r="C11" s="355">
        <f t="shared" ref="C11:AH11" si="3">IFERROR(PERCENTILE(C$204:C$283,C$7),"-")</f>
        <v>0.19778152083691647</v>
      </c>
      <c r="D11" s="355">
        <f t="shared" si="3"/>
        <v>0.83176400000000006</v>
      </c>
      <c r="E11" s="356">
        <f t="shared" si="3"/>
        <v>0.20236000000000004</v>
      </c>
      <c r="F11" s="356">
        <f t="shared" si="3"/>
        <v>0.12453783679454923</v>
      </c>
      <c r="G11" s="356">
        <f t="shared" si="3"/>
        <v>0.13727387884768319</v>
      </c>
      <c r="H11" s="356">
        <f t="shared" si="3"/>
        <v>1</v>
      </c>
      <c r="I11" s="356">
        <f t="shared" si="3"/>
        <v>0.59476358342093349</v>
      </c>
      <c r="J11" s="356">
        <f t="shared" si="3"/>
        <v>0.38512001375681482</v>
      </c>
      <c r="K11" s="356">
        <f t="shared" si="3"/>
        <v>0.10546618280324106</v>
      </c>
      <c r="L11" s="356">
        <f t="shared" si="3"/>
        <v>40.164978581215976</v>
      </c>
      <c r="M11" s="356">
        <f t="shared" si="3"/>
        <v>9.8860771626080479E-2</v>
      </c>
      <c r="N11" s="356">
        <f t="shared" si="3"/>
        <v>16.292000000000005</v>
      </c>
      <c r="O11" s="356">
        <f t="shared" si="3"/>
        <v>0.28216000000000008</v>
      </c>
      <c r="P11" s="356" t="str">
        <f t="shared" si="3"/>
        <v>-</v>
      </c>
      <c r="Q11" s="356">
        <f t="shared" si="3"/>
        <v>83.968000000000004</v>
      </c>
      <c r="R11" s="356">
        <f t="shared" si="3"/>
        <v>389.57600000000008</v>
      </c>
      <c r="S11" s="356">
        <f t="shared" si="3"/>
        <v>9.4200000000000017</v>
      </c>
      <c r="T11" s="356">
        <f t="shared" si="3"/>
        <v>47.872000000000007</v>
      </c>
      <c r="U11" s="356">
        <f t="shared" si="3"/>
        <v>82.263999999999996</v>
      </c>
      <c r="V11" s="356">
        <f t="shared" si="3"/>
        <v>55.5</v>
      </c>
      <c r="W11" s="356">
        <f t="shared" si="3"/>
        <v>343.76000000000005</v>
      </c>
      <c r="X11" s="356">
        <f t="shared" si="3"/>
        <v>6.1825799040475742E-2</v>
      </c>
      <c r="Y11" s="356">
        <f t="shared" si="3"/>
        <v>36.6</v>
      </c>
      <c r="Z11" s="356">
        <f t="shared" si="3"/>
        <v>5.6417152248617963</v>
      </c>
      <c r="AA11" s="356">
        <f t="shared" si="3"/>
        <v>13.494508511273054</v>
      </c>
      <c r="AB11" s="356">
        <f t="shared" si="3"/>
        <v>42.591916260252781</v>
      </c>
      <c r="AC11" s="356">
        <f t="shared" si="3"/>
        <v>73.000000000000057</v>
      </c>
      <c r="AD11" s="356">
        <f t="shared" si="3"/>
        <v>49.748000000000019</v>
      </c>
      <c r="AE11" s="356">
        <f t="shared" si="3"/>
        <v>193.36</v>
      </c>
      <c r="AF11" s="356">
        <f t="shared" si="3"/>
        <v>4.739765762212298</v>
      </c>
      <c r="AG11" s="404">
        <f t="shared" si="3"/>
        <v>51.073599999999999</v>
      </c>
      <c r="AH11" s="356">
        <f t="shared" si="3"/>
        <v>62.92</v>
      </c>
      <c r="AI11" s="356">
        <f t="shared" ref="AI11:AP11" si="4">IFERROR(PERCENTILE(AI$204:AI$283,AI$7),"-")</f>
        <v>32.5</v>
      </c>
      <c r="AJ11" s="356">
        <f t="shared" si="4"/>
        <v>223.84000000000006</v>
      </c>
      <c r="AK11" s="356">
        <f t="shared" si="4"/>
        <v>31.08691061822157</v>
      </c>
      <c r="AL11" s="356" t="str">
        <f t="shared" si="4"/>
        <v>-</v>
      </c>
      <c r="AM11" s="356" t="str">
        <f t="shared" si="4"/>
        <v>-</v>
      </c>
      <c r="AN11" s="356">
        <f t="shared" si="4"/>
        <v>56.176000000000002</v>
      </c>
      <c r="AO11" s="356">
        <f t="shared" si="4"/>
        <v>64.680000000000007</v>
      </c>
      <c r="AP11" s="356">
        <f t="shared" si="4"/>
        <v>404.56000000000006</v>
      </c>
    </row>
    <row r="12" spans="1:16371" ht="18" customHeight="1">
      <c r="A12" s="505"/>
      <c r="B12" s="506"/>
      <c r="C12" s="361"/>
      <c r="D12" s="361"/>
      <c r="E12" s="361"/>
      <c r="F12" s="361"/>
      <c r="G12" s="361"/>
      <c r="H12" s="361"/>
      <c r="I12" s="361"/>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3"/>
      <c r="AG12" s="364"/>
      <c r="AH12" s="362"/>
      <c r="AI12" s="362"/>
      <c r="AJ12" s="362"/>
      <c r="AK12" s="362"/>
      <c r="AL12" s="362"/>
      <c r="AM12" s="362"/>
      <c r="AN12" s="362"/>
      <c r="AO12" s="362"/>
      <c r="AP12" s="362"/>
    </row>
    <row r="13" spans="1:16371" ht="18">
      <c r="A13" s="420" t="s">
        <v>5442</v>
      </c>
      <c r="B13" s="462"/>
      <c r="C13" s="462"/>
      <c r="D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1:16371" s="430" customFormat="1" ht="9">
      <c r="B14" s="472" t="s">
        <v>5227</v>
      </c>
      <c r="C14" s="473">
        <f t="shared" ref="C14:AH14" si="5">IF(C3="-","-",MIN(C32:C111))</f>
        <v>2.9966824386795019E-2</v>
      </c>
      <c r="D14" s="473">
        <f t="shared" si="5"/>
        <v>5.1799999999999999E-2</v>
      </c>
      <c r="E14" s="473">
        <f t="shared" si="5"/>
        <v>5.8000000000000003E-2</v>
      </c>
      <c r="F14" s="473">
        <f t="shared" si="5"/>
        <v>3.7277951834158575E-3</v>
      </c>
      <c r="G14" s="473">
        <f t="shared" si="5"/>
        <v>0</v>
      </c>
      <c r="H14" s="473">
        <f t="shared" si="5"/>
        <v>0</v>
      </c>
      <c r="I14" s="473">
        <f t="shared" si="5"/>
        <v>0.15162840363053925</v>
      </c>
      <c r="J14" s="473">
        <f t="shared" si="5"/>
        <v>4.9089685006660846E-2</v>
      </c>
      <c r="K14" s="473">
        <f t="shared" si="5"/>
        <v>1.4899211218229623E-2</v>
      </c>
      <c r="L14" s="473">
        <f t="shared" si="5"/>
        <v>1.1470480485654699</v>
      </c>
      <c r="M14" s="473">
        <f t="shared" si="5"/>
        <v>2.0241451601243402E-3</v>
      </c>
      <c r="N14" s="473">
        <f t="shared" si="5"/>
        <v>0</v>
      </c>
      <c r="O14" s="473">
        <f t="shared" si="5"/>
        <v>7.2999999999999995E-2</v>
      </c>
      <c r="P14" s="473" t="str">
        <f t="shared" si="5"/>
        <v>-</v>
      </c>
      <c r="Q14" s="473">
        <f t="shared" si="5"/>
        <v>72.599999999999994</v>
      </c>
      <c r="R14" s="473">
        <f t="shared" si="5"/>
        <v>109.4</v>
      </c>
      <c r="S14" s="473">
        <f t="shared" si="5"/>
        <v>2</v>
      </c>
      <c r="T14" s="473">
        <f t="shared" si="5"/>
        <v>0</v>
      </c>
      <c r="U14" s="473">
        <f t="shared" si="5"/>
        <v>4.0999999999999996</v>
      </c>
      <c r="V14" s="473">
        <f t="shared" si="5"/>
        <v>9.1</v>
      </c>
      <c r="W14" s="473">
        <f t="shared" si="5"/>
        <v>75.5</v>
      </c>
      <c r="X14" s="473">
        <f t="shared" si="5"/>
        <v>0</v>
      </c>
      <c r="Y14" s="473">
        <f t="shared" si="5"/>
        <v>20.100000000000001</v>
      </c>
      <c r="Z14" s="473">
        <f t="shared" si="5"/>
        <v>1.0080645161290323</v>
      </c>
      <c r="AA14" s="473">
        <f t="shared" si="5"/>
        <v>2.8901734104046244</v>
      </c>
      <c r="AB14" s="473">
        <f t="shared" si="5"/>
        <v>28.42857922602478</v>
      </c>
      <c r="AC14" s="473">
        <f t="shared" si="5"/>
        <v>0.8</v>
      </c>
      <c r="AD14" s="473">
        <f t="shared" si="5"/>
        <v>13.5</v>
      </c>
      <c r="AE14" s="473">
        <f t="shared" si="5"/>
        <v>38.6</v>
      </c>
      <c r="AF14" s="473">
        <f t="shared" si="5"/>
        <v>1.1961722488038278</v>
      </c>
      <c r="AG14" s="473">
        <f t="shared" si="5"/>
        <v>5.26</v>
      </c>
      <c r="AH14" s="473">
        <f t="shared" si="5"/>
        <v>17.5</v>
      </c>
      <c r="AI14" s="473">
        <f t="shared" ref="AI14:AP14" si="6">IF(AI3="-","-",MIN(AI32:AI111))</f>
        <v>17.5</v>
      </c>
      <c r="AJ14" s="473">
        <f t="shared" si="6"/>
        <v>0.6</v>
      </c>
      <c r="AK14" s="473">
        <f t="shared" si="6"/>
        <v>9.0642622154779975</v>
      </c>
      <c r="AL14" s="473" t="str">
        <f t="shared" si="6"/>
        <v>-</v>
      </c>
      <c r="AM14" s="473">
        <f t="shared" si="6"/>
        <v>0</v>
      </c>
      <c r="AN14" s="473">
        <f t="shared" si="6"/>
        <v>29.3</v>
      </c>
      <c r="AO14" s="473">
        <f t="shared" si="6"/>
        <v>21</v>
      </c>
      <c r="AP14" s="473">
        <f t="shared" si="6"/>
        <v>34</v>
      </c>
    </row>
    <row r="15" spans="1:16371" s="430" customFormat="1" ht="9.75" thickBot="1">
      <c r="A15" s="422"/>
      <c r="B15" s="472" t="s">
        <v>5436</v>
      </c>
      <c r="C15" s="474">
        <f>IFERROR(SKEW(C32:C111),"-")</f>
        <v>0.66432456019057995</v>
      </c>
      <c r="D15" s="474">
        <f t="shared" ref="D15:AP15" si="7">IFERROR(SKEW(D32:D111),"-")</f>
        <v>0.62674547321716312</v>
      </c>
      <c r="E15" s="474">
        <f t="shared" si="7"/>
        <v>1.8840854775223141</v>
      </c>
      <c r="F15" s="474">
        <f t="shared" si="7"/>
        <v>3.0047030301285269</v>
      </c>
      <c r="G15" s="474">
        <f t="shared" si="7"/>
        <v>1.6735648753573946</v>
      </c>
      <c r="H15" s="474">
        <f t="shared" si="7"/>
        <v>-0.35189696050346431</v>
      </c>
      <c r="I15" s="474">
        <f t="shared" si="7"/>
        <v>0.5895721338877612</v>
      </c>
      <c r="J15" s="474">
        <f t="shared" si="7"/>
        <v>3.0610391235210201</v>
      </c>
      <c r="K15" s="474">
        <f t="shared" si="7"/>
        <v>0.7616534488930351</v>
      </c>
      <c r="L15" s="474">
        <f t="shared" si="7"/>
        <v>0.61714192712031934</v>
      </c>
      <c r="M15" s="474">
        <f t="shared" si="7"/>
        <v>3.3137636710314506</v>
      </c>
      <c r="N15" s="474">
        <f t="shared" si="7"/>
        <v>1.8676541981128389</v>
      </c>
      <c r="O15" s="474">
        <f t="shared" si="7"/>
        <v>1.5159779304544663</v>
      </c>
      <c r="P15" s="474" t="str">
        <f t="shared" si="7"/>
        <v>-</v>
      </c>
      <c r="Q15" s="474">
        <f t="shared" si="7"/>
        <v>-1.0000846351709802</v>
      </c>
      <c r="R15" s="474">
        <f t="shared" si="7"/>
        <v>0.83104212414459633</v>
      </c>
      <c r="S15" s="474">
        <f t="shared" si="7"/>
        <v>-6.6297411709608609E-2</v>
      </c>
      <c r="T15" s="474">
        <f t="shared" si="7"/>
        <v>2.3876275648538563</v>
      </c>
      <c r="U15" s="474">
        <f t="shared" si="7"/>
        <v>2.3620483997579118</v>
      </c>
      <c r="V15" s="474">
        <f t="shared" si="7"/>
        <v>1.514232399009585</v>
      </c>
      <c r="W15" s="474">
        <f t="shared" si="7"/>
        <v>0.55854555466353251</v>
      </c>
      <c r="X15" s="474">
        <f t="shared" si="7"/>
        <v>7.1847893500525242</v>
      </c>
      <c r="Y15" s="474">
        <f t="shared" si="7"/>
        <v>1.8790090973944287</v>
      </c>
      <c r="Z15" s="474">
        <f t="shared" si="7"/>
        <v>2.3983574709337607</v>
      </c>
      <c r="AA15" s="474">
        <f t="shared" si="7"/>
        <v>0.77385065579328316</v>
      </c>
      <c r="AB15" s="474">
        <f t="shared" si="7"/>
        <v>-0.25595150390787524</v>
      </c>
      <c r="AC15" s="474">
        <f t="shared" si="7"/>
        <v>2.5229306200023793</v>
      </c>
      <c r="AD15" s="474">
        <f t="shared" si="7"/>
        <v>1.2915808351660543</v>
      </c>
      <c r="AE15" s="474">
        <f t="shared" si="7"/>
        <v>1.4926811900687369</v>
      </c>
      <c r="AF15" s="474">
        <f t="shared" si="7"/>
        <v>-0.13491892922450907</v>
      </c>
      <c r="AG15" s="474">
        <f t="shared" si="7"/>
        <v>0.19229361502873069</v>
      </c>
      <c r="AH15" s="474">
        <f t="shared" si="7"/>
        <v>0.41533706287178945</v>
      </c>
      <c r="AI15" s="474">
        <f t="shared" si="7"/>
        <v>7.0083392499318942E-2</v>
      </c>
      <c r="AJ15" s="474">
        <f t="shared" si="7"/>
        <v>2.2191763788026111</v>
      </c>
      <c r="AK15" s="474">
        <f t="shared" si="7"/>
        <v>0.39988591400089124</v>
      </c>
      <c r="AL15" s="474" t="str">
        <f t="shared" si="7"/>
        <v>-</v>
      </c>
      <c r="AM15" s="474" t="str">
        <f t="shared" si="7"/>
        <v>-</v>
      </c>
      <c r="AN15" s="474">
        <f t="shared" si="7"/>
        <v>1.0010039943662981</v>
      </c>
      <c r="AO15" s="474">
        <f t="shared" si="7"/>
        <v>0.6532486166453817</v>
      </c>
      <c r="AP15" s="474">
        <f t="shared" si="7"/>
        <v>1.4520136750817123</v>
      </c>
    </row>
    <row r="16" spans="1:16371" s="432" customFormat="1" ht="11.25">
      <c r="A16" s="507" t="s">
        <v>5432</v>
      </c>
      <c r="B16" s="508"/>
      <c r="C16" s="358" t="str">
        <f>IF(C15="-","",IF(ABS(C15)&gt;1,"Yes",""))</f>
        <v/>
      </c>
      <c r="D16" s="358" t="str">
        <f t="shared" ref="D16:AP16" si="8">IF(D15="-","",IF(ABS(D15)&gt;1,"Yes",""))</f>
        <v/>
      </c>
      <c r="E16" s="359" t="str">
        <f t="shared" si="8"/>
        <v>Yes</v>
      </c>
      <c r="F16" s="359" t="str">
        <f t="shared" si="8"/>
        <v>Yes</v>
      </c>
      <c r="G16" s="359" t="str">
        <f t="shared" si="8"/>
        <v>Yes</v>
      </c>
      <c r="H16" s="359" t="str">
        <f t="shared" si="8"/>
        <v/>
      </c>
      <c r="I16" s="359" t="str">
        <f t="shared" si="8"/>
        <v/>
      </c>
      <c r="J16" s="359" t="str">
        <f t="shared" si="8"/>
        <v>Yes</v>
      </c>
      <c r="K16" s="359" t="str">
        <f t="shared" si="8"/>
        <v/>
      </c>
      <c r="L16" s="359" t="str">
        <f t="shared" si="8"/>
        <v/>
      </c>
      <c r="M16" s="359" t="str">
        <f t="shared" si="8"/>
        <v>Yes</v>
      </c>
      <c r="N16" s="359" t="str">
        <f t="shared" si="8"/>
        <v>Yes</v>
      </c>
      <c r="O16" s="359" t="str">
        <f t="shared" si="8"/>
        <v>Yes</v>
      </c>
      <c r="P16" s="359" t="str">
        <f t="shared" si="8"/>
        <v/>
      </c>
      <c r="Q16" s="359" t="str">
        <f t="shared" si="8"/>
        <v>Yes</v>
      </c>
      <c r="R16" s="359" t="str">
        <f t="shared" si="8"/>
        <v/>
      </c>
      <c r="S16" s="359" t="str">
        <f t="shared" si="8"/>
        <v/>
      </c>
      <c r="T16" s="359" t="str">
        <f t="shared" si="8"/>
        <v>Yes</v>
      </c>
      <c r="U16" s="359" t="str">
        <f t="shared" si="8"/>
        <v>Yes</v>
      </c>
      <c r="V16" s="359" t="str">
        <f t="shared" si="8"/>
        <v>Yes</v>
      </c>
      <c r="W16" s="359" t="str">
        <f t="shared" si="8"/>
        <v/>
      </c>
      <c r="X16" s="359" t="str">
        <f t="shared" si="8"/>
        <v>Yes</v>
      </c>
      <c r="Y16" s="360" t="str">
        <f t="shared" si="8"/>
        <v>Yes</v>
      </c>
      <c r="Z16" s="357" t="str">
        <f t="shared" si="8"/>
        <v>Yes</v>
      </c>
      <c r="AA16" s="359" t="str">
        <f t="shared" si="8"/>
        <v/>
      </c>
      <c r="AB16" s="359" t="str">
        <f t="shared" si="8"/>
        <v/>
      </c>
      <c r="AC16" s="359" t="str">
        <f t="shared" si="8"/>
        <v>Yes</v>
      </c>
      <c r="AD16" s="359" t="str">
        <f t="shared" si="8"/>
        <v>Yes</v>
      </c>
      <c r="AE16" s="359" t="str">
        <f t="shared" si="8"/>
        <v>Yes</v>
      </c>
      <c r="AF16" s="359" t="str">
        <f t="shared" si="8"/>
        <v/>
      </c>
      <c r="AG16" s="359" t="str">
        <f t="shared" si="8"/>
        <v/>
      </c>
      <c r="AH16" s="359" t="str">
        <f t="shared" si="8"/>
        <v/>
      </c>
      <c r="AI16" s="359" t="str">
        <f t="shared" si="8"/>
        <v/>
      </c>
      <c r="AJ16" s="359" t="str">
        <f t="shared" si="8"/>
        <v>Yes</v>
      </c>
      <c r="AK16" s="359" t="str">
        <f t="shared" si="8"/>
        <v/>
      </c>
      <c r="AL16" s="359" t="str">
        <f t="shared" si="8"/>
        <v/>
      </c>
      <c r="AM16" s="359" t="str">
        <f t="shared" si="8"/>
        <v/>
      </c>
      <c r="AN16" s="359" t="str">
        <f t="shared" si="8"/>
        <v>Yes</v>
      </c>
      <c r="AO16" s="359" t="str">
        <f t="shared" si="8"/>
        <v/>
      </c>
      <c r="AP16" s="359" t="str">
        <f t="shared" si="8"/>
        <v>Yes</v>
      </c>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31"/>
      <c r="JQ16" s="431"/>
      <c r="JR16" s="431"/>
      <c r="JS16" s="431"/>
      <c r="JT16" s="431"/>
      <c r="JU16" s="431"/>
      <c r="JV16" s="431"/>
      <c r="JW16" s="431"/>
      <c r="JX16" s="431"/>
      <c r="JY16" s="431"/>
      <c r="JZ16" s="431"/>
      <c r="KA16" s="431"/>
      <c r="KB16" s="431"/>
      <c r="KC16" s="431"/>
      <c r="KD16" s="431"/>
      <c r="KE16" s="431"/>
      <c r="KF16" s="431"/>
      <c r="KG16" s="431"/>
      <c r="KH16" s="431"/>
      <c r="KI16" s="431"/>
      <c r="KJ16" s="431"/>
      <c r="KK16" s="431"/>
      <c r="KL16" s="431"/>
      <c r="KM16" s="431"/>
      <c r="KN16" s="431"/>
      <c r="KO16" s="431"/>
      <c r="KP16" s="431"/>
      <c r="KQ16" s="431"/>
      <c r="KR16" s="431"/>
      <c r="KS16" s="431"/>
      <c r="KT16" s="431"/>
      <c r="KU16" s="431"/>
      <c r="KV16" s="431"/>
      <c r="KW16" s="431"/>
      <c r="KX16" s="431"/>
      <c r="KY16" s="431"/>
      <c r="KZ16" s="431"/>
      <c r="LA16" s="431"/>
      <c r="LB16" s="431"/>
      <c r="LC16" s="431"/>
      <c r="LD16" s="431"/>
      <c r="LE16" s="431"/>
      <c r="LF16" s="431"/>
      <c r="LG16" s="431"/>
      <c r="LH16" s="431"/>
      <c r="LI16" s="431"/>
      <c r="LJ16" s="431"/>
      <c r="LK16" s="431"/>
      <c r="LL16" s="431"/>
      <c r="LM16" s="431"/>
      <c r="LN16" s="431"/>
      <c r="LO16" s="431"/>
      <c r="LP16" s="431"/>
      <c r="LQ16" s="431"/>
      <c r="LR16" s="431"/>
      <c r="LS16" s="431"/>
      <c r="LT16" s="431"/>
      <c r="LU16" s="431"/>
      <c r="LV16" s="431"/>
      <c r="LW16" s="431"/>
      <c r="LX16" s="431"/>
      <c r="LY16" s="431"/>
      <c r="LZ16" s="431"/>
      <c r="MA16" s="431"/>
      <c r="MB16" s="431"/>
      <c r="MC16" s="431"/>
      <c r="MD16" s="431"/>
      <c r="ME16" s="431"/>
      <c r="MF16" s="431"/>
      <c r="MG16" s="431"/>
      <c r="MH16" s="431"/>
      <c r="MI16" s="431"/>
      <c r="MJ16" s="431"/>
      <c r="MK16" s="431"/>
      <c r="ML16" s="431"/>
      <c r="MM16" s="431"/>
      <c r="MN16" s="431"/>
      <c r="MO16" s="431"/>
      <c r="MP16" s="431"/>
      <c r="MQ16" s="431"/>
      <c r="MR16" s="431"/>
      <c r="MS16" s="431"/>
      <c r="MT16" s="431"/>
      <c r="MU16" s="431"/>
      <c r="MV16" s="431"/>
      <c r="MW16" s="431"/>
      <c r="MX16" s="431"/>
      <c r="MY16" s="431"/>
      <c r="MZ16" s="431"/>
      <c r="NA16" s="431"/>
      <c r="NB16" s="431"/>
      <c r="NC16" s="431"/>
      <c r="ND16" s="431"/>
      <c r="NE16" s="431"/>
      <c r="NF16" s="431"/>
      <c r="NG16" s="431"/>
      <c r="NH16" s="431"/>
      <c r="NI16" s="431"/>
      <c r="NJ16" s="431"/>
      <c r="NK16" s="431"/>
      <c r="NL16" s="431"/>
      <c r="NM16" s="431"/>
      <c r="NN16" s="431"/>
      <c r="NO16" s="431"/>
      <c r="NP16" s="431"/>
      <c r="NQ16" s="431"/>
      <c r="NR16" s="431"/>
      <c r="NS16" s="431"/>
      <c r="NT16" s="431"/>
      <c r="NU16" s="431"/>
      <c r="NV16" s="431"/>
      <c r="NW16" s="431"/>
      <c r="NX16" s="431"/>
      <c r="NY16" s="431"/>
      <c r="NZ16" s="431"/>
      <c r="OA16" s="431"/>
      <c r="OB16" s="431"/>
      <c r="OC16" s="431"/>
      <c r="OD16" s="431"/>
      <c r="OE16" s="431"/>
      <c r="OF16" s="431"/>
      <c r="OG16" s="431"/>
      <c r="OH16" s="431"/>
      <c r="OI16" s="431"/>
      <c r="OJ16" s="431"/>
      <c r="OK16" s="431"/>
      <c r="OL16" s="431"/>
      <c r="OM16" s="431"/>
      <c r="ON16" s="431"/>
      <c r="OO16" s="431"/>
      <c r="OP16" s="431"/>
      <c r="OQ16" s="431"/>
      <c r="OR16" s="431"/>
      <c r="OS16" s="431"/>
      <c r="OT16" s="431"/>
      <c r="OU16" s="431"/>
      <c r="OV16" s="431"/>
      <c r="OW16" s="431"/>
      <c r="OX16" s="431"/>
      <c r="OY16" s="431"/>
      <c r="OZ16" s="431"/>
      <c r="PA16" s="431"/>
      <c r="PB16" s="431"/>
      <c r="PC16" s="431"/>
      <c r="PD16" s="431"/>
      <c r="PE16" s="431"/>
      <c r="PF16" s="431"/>
      <c r="PG16" s="431"/>
      <c r="PH16" s="431"/>
      <c r="PI16" s="431"/>
      <c r="PJ16" s="431"/>
      <c r="PK16" s="431"/>
      <c r="PL16" s="431"/>
      <c r="PM16" s="431"/>
      <c r="PN16" s="431"/>
      <c r="PO16" s="431"/>
      <c r="PP16" s="431"/>
      <c r="PQ16" s="431"/>
      <c r="PR16" s="431"/>
      <c r="PS16" s="431"/>
      <c r="PT16" s="431"/>
      <c r="PU16" s="431"/>
      <c r="PV16" s="431"/>
      <c r="PW16" s="431"/>
      <c r="PX16" s="431"/>
      <c r="PY16" s="431"/>
      <c r="PZ16" s="431"/>
      <c r="QA16" s="431"/>
      <c r="QB16" s="431"/>
      <c r="QC16" s="431"/>
      <c r="QD16" s="431"/>
      <c r="QE16" s="431"/>
      <c r="QF16" s="431"/>
      <c r="QG16" s="431"/>
      <c r="QH16" s="431"/>
      <c r="QI16" s="431"/>
      <c r="QJ16" s="431"/>
      <c r="QK16" s="431"/>
      <c r="QL16" s="431"/>
      <c r="QM16" s="431"/>
      <c r="QN16" s="431"/>
      <c r="QO16" s="431"/>
      <c r="QP16" s="431"/>
      <c r="QQ16" s="431"/>
      <c r="QR16" s="431"/>
      <c r="QS16" s="431"/>
      <c r="QT16" s="431"/>
      <c r="QU16" s="431"/>
      <c r="QV16" s="431"/>
      <c r="QW16" s="431"/>
      <c r="QX16" s="431"/>
      <c r="QY16" s="431"/>
      <c r="QZ16" s="431"/>
      <c r="RA16" s="431"/>
      <c r="RB16" s="431"/>
      <c r="RC16" s="431"/>
      <c r="RD16" s="431"/>
      <c r="RE16" s="431"/>
      <c r="RF16" s="431"/>
      <c r="RG16" s="431"/>
      <c r="RH16" s="431"/>
      <c r="RI16" s="431"/>
      <c r="RJ16" s="431"/>
      <c r="RK16" s="431"/>
      <c r="RL16" s="431"/>
      <c r="RM16" s="431"/>
      <c r="RN16" s="431"/>
      <c r="RO16" s="431"/>
      <c r="RP16" s="431"/>
      <c r="RQ16" s="431"/>
      <c r="RR16" s="431"/>
      <c r="RS16" s="431"/>
      <c r="RT16" s="431"/>
      <c r="RU16" s="431"/>
      <c r="RV16" s="431"/>
      <c r="RW16" s="431"/>
      <c r="RX16" s="431"/>
      <c r="RY16" s="431"/>
      <c r="RZ16" s="431"/>
      <c r="SA16" s="431"/>
      <c r="SB16" s="431"/>
      <c r="SC16" s="431"/>
      <c r="SD16" s="431"/>
      <c r="SE16" s="431"/>
      <c r="SF16" s="431"/>
      <c r="SG16" s="431"/>
      <c r="SH16" s="431"/>
      <c r="SI16" s="431"/>
      <c r="SJ16" s="431"/>
      <c r="SK16" s="431"/>
      <c r="SL16" s="431"/>
      <c r="SM16" s="431"/>
      <c r="SN16" s="431"/>
      <c r="SO16" s="431"/>
      <c r="SP16" s="431"/>
      <c r="SQ16" s="431"/>
      <c r="SR16" s="431"/>
      <c r="SS16" s="431"/>
      <c r="ST16" s="431"/>
      <c r="SU16" s="431"/>
      <c r="SV16" s="431"/>
      <c r="SW16" s="431"/>
      <c r="SX16" s="431"/>
      <c r="SY16" s="431"/>
      <c r="SZ16" s="431"/>
      <c r="TA16" s="431"/>
      <c r="TB16" s="431"/>
      <c r="TC16" s="431"/>
      <c r="TD16" s="431"/>
      <c r="TE16" s="431"/>
      <c r="TF16" s="431"/>
      <c r="TG16" s="431"/>
      <c r="TH16" s="431"/>
      <c r="TI16" s="431"/>
      <c r="TJ16" s="431"/>
      <c r="TK16" s="431"/>
      <c r="TL16" s="431"/>
      <c r="TM16" s="431"/>
      <c r="TN16" s="431"/>
      <c r="TO16" s="431"/>
      <c r="TP16" s="431"/>
      <c r="TQ16" s="431"/>
      <c r="TR16" s="431"/>
      <c r="TS16" s="431"/>
      <c r="TT16" s="431"/>
      <c r="TU16" s="431"/>
      <c r="TV16" s="431"/>
      <c r="TW16" s="431"/>
      <c r="TX16" s="431"/>
      <c r="TY16" s="431"/>
      <c r="TZ16" s="431"/>
      <c r="UA16" s="431"/>
      <c r="UB16" s="431"/>
      <c r="UC16" s="431"/>
      <c r="UD16" s="431"/>
      <c r="UE16" s="431"/>
      <c r="UF16" s="431"/>
      <c r="UG16" s="431"/>
      <c r="UH16" s="431"/>
      <c r="UI16" s="431"/>
      <c r="UJ16" s="431"/>
      <c r="UK16" s="431"/>
      <c r="UL16" s="431"/>
      <c r="UM16" s="431"/>
      <c r="UN16" s="431"/>
      <c r="UO16" s="431"/>
      <c r="UP16" s="431"/>
      <c r="UQ16" s="431"/>
      <c r="UR16" s="431"/>
      <c r="US16" s="431"/>
      <c r="UT16" s="431"/>
      <c r="UU16" s="431"/>
      <c r="UV16" s="431"/>
      <c r="UW16" s="431"/>
      <c r="UX16" s="431"/>
      <c r="UY16" s="431"/>
      <c r="UZ16" s="431"/>
      <c r="VA16" s="431"/>
      <c r="VB16" s="431"/>
      <c r="VC16" s="431"/>
      <c r="VD16" s="431"/>
      <c r="VE16" s="431"/>
      <c r="VF16" s="431"/>
      <c r="VG16" s="431"/>
      <c r="VH16" s="431"/>
      <c r="VI16" s="431"/>
      <c r="VJ16" s="431"/>
      <c r="VK16" s="431"/>
      <c r="VL16" s="431"/>
      <c r="VM16" s="431"/>
      <c r="VN16" s="431"/>
      <c r="VO16" s="431"/>
      <c r="VP16" s="431"/>
      <c r="VQ16" s="431"/>
      <c r="VR16" s="431"/>
      <c r="VS16" s="431"/>
      <c r="VT16" s="431"/>
      <c r="VU16" s="431"/>
      <c r="VV16" s="431"/>
      <c r="VW16" s="431"/>
      <c r="VX16" s="431"/>
      <c r="VY16" s="431"/>
      <c r="VZ16" s="431"/>
      <c r="WA16" s="431"/>
      <c r="WB16" s="431"/>
      <c r="WC16" s="431"/>
      <c r="WD16" s="431"/>
      <c r="WE16" s="431"/>
      <c r="WF16" s="431"/>
      <c r="WG16" s="431"/>
      <c r="WH16" s="431"/>
      <c r="WI16" s="431"/>
      <c r="WJ16" s="431"/>
      <c r="WK16" s="431"/>
      <c r="WL16" s="431"/>
      <c r="WM16" s="431"/>
      <c r="WN16" s="431"/>
      <c r="WO16" s="431"/>
      <c r="WP16" s="431"/>
      <c r="WQ16" s="431"/>
      <c r="WR16" s="431"/>
      <c r="WS16" s="431"/>
      <c r="WT16" s="431"/>
      <c r="WU16" s="431"/>
      <c r="WV16" s="431"/>
      <c r="WW16" s="431"/>
      <c r="WX16" s="431"/>
      <c r="WY16" s="431"/>
      <c r="WZ16" s="431"/>
      <c r="XA16" s="431"/>
      <c r="XB16" s="431"/>
      <c r="XC16" s="431"/>
      <c r="XD16" s="431"/>
      <c r="XE16" s="431"/>
      <c r="XF16" s="431"/>
      <c r="XG16" s="431"/>
      <c r="XH16" s="431"/>
      <c r="XI16" s="431"/>
      <c r="XJ16" s="431"/>
      <c r="XK16" s="431"/>
      <c r="XL16" s="431"/>
      <c r="XM16" s="431"/>
      <c r="XN16" s="431"/>
      <c r="XO16" s="431"/>
      <c r="XP16" s="431"/>
      <c r="XQ16" s="431"/>
      <c r="XR16" s="431"/>
      <c r="XS16" s="431"/>
      <c r="XT16" s="431"/>
      <c r="XU16" s="431"/>
      <c r="XV16" s="431"/>
      <c r="XW16" s="431"/>
      <c r="XX16" s="431"/>
      <c r="XY16" s="431"/>
      <c r="XZ16" s="431"/>
      <c r="YA16" s="431"/>
      <c r="YB16" s="431"/>
      <c r="YC16" s="431"/>
      <c r="YD16" s="431"/>
      <c r="YE16" s="431"/>
      <c r="YF16" s="431"/>
      <c r="YG16" s="431"/>
      <c r="YH16" s="431"/>
      <c r="YI16" s="431"/>
      <c r="YJ16" s="431"/>
      <c r="YK16" s="431"/>
      <c r="YL16" s="431"/>
      <c r="YM16" s="431"/>
      <c r="YN16" s="431"/>
      <c r="YO16" s="431"/>
      <c r="YP16" s="431"/>
      <c r="YQ16" s="431"/>
      <c r="YR16" s="431"/>
      <c r="YS16" s="431"/>
      <c r="YT16" s="431"/>
      <c r="YU16" s="431"/>
      <c r="YV16" s="431"/>
      <c r="YW16" s="431"/>
      <c r="YX16" s="431"/>
      <c r="YY16" s="431"/>
      <c r="YZ16" s="431"/>
      <c r="ZA16" s="431"/>
      <c r="ZB16" s="431"/>
      <c r="ZC16" s="431"/>
      <c r="ZD16" s="431"/>
      <c r="ZE16" s="431"/>
      <c r="ZF16" s="431"/>
      <c r="ZG16" s="431"/>
      <c r="ZH16" s="431"/>
      <c r="ZI16" s="431"/>
      <c r="ZJ16" s="431"/>
      <c r="ZK16" s="431"/>
      <c r="ZL16" s="431"/>
      <c r="ZM16" s="431"/>
      <c r="ZN16" s="431"/>
      <c r="ZO16" s="431"/>
      <c r="ZP16" s="431"/>
      <c r="ZQ16" s="431"/>
      <c r="ZR16" s="431"/>
      <c r="ZS16" s="431"/>
      <c r="ZT16" s="431"/>
      <c r="ZU16" s="431"/>
      <c r="ZV16" s="431"/>
      <c r="ZW16" s="431"/>
      <c r="ZX16" s="431"/>
      <c r="ZY16" s="431"/>
      <c r="ZZ16" s="431"/>
      <c r="AAA16" s="431"/>
      <c r="AAB16" s="431"/>
      <c r="AAC16" s="431"/>
      <c r="AAD16" s="431"/>
      <c r="AAE16" s="431"/>
      <c r="AAF16" s="431"/>
      <c r="AAG16" s="431"/>
      <c r="AAH16" s="431"/>
      <c r="AAI16" s="431"/>
      <c r="AAJ16" s="431"/>
      <c r="AAK16" s="431"/>
      <c r="AAL16" s="431"/>
      <c r="AAM16" s="431"/>
      <c r="AAN16" s="431"/>
      <c r="AAO16" s="431"/>
      <c r="AAP16" s="431"/>
      <c r="AAQ16" s="431"/>
      <c r="AAR16" s="431"/>
      <c r="AAS16" s="431"/>
      <c r="AAT16" s="431"/>
      <c r="AAU16" s="431"/>
      <c r="AAV16" s="431"/>
      <c r="AAW16" s="431"/>
      <c r="AAX16" s="431"/>
      <c r="AAY16" s="431"/>
      <c r="AAZ16" s="431"/>
      <c r="ABA16" s="431"/>
      <c r="ABB16" s="431"/>
      <c r="ABC16" s="431"/>
      <c r="ABD16" s="431"/>
      <c r="ABE16" s="431"/>
      <c r="ABF16" s="431"/>
      <c r="ABG16" s="431"/>
      <c r="ABH16" s="431"/>
      <c r="ABI16" s="431"/>
      <c r="ABJ16" s="431"/>
      <c r="ABK16" s="431"/>
      <c r="ABL16" s="431"/>
      <c r="ABM16" s="431"/>
      <c r="ABN16" s="431"/>
      <c r="ABO16" s="431"/>
      <c r="ABP16" s="431"/>
      <c r="ABQ16" s="431"/>
      <c r="ABR16" s="431"/>
      <c r="ABS16" s="431"/>
      <c r="ABT16" s="431"/>
      <c r="ABU16" s="431"/>
      <c r="ABV16" s="431"/>
      <c r="ABW16" s="431"/>
      <c r="ABX16" s="431"/>
      <c r="ABY16" s="431"/>
      <c r="ABZ16" s="431"/>
      <c r="ACA16" s="431"/>
      <c r="ACB16" s="431"/>
      <c r="ACC16" s="431"/>
      <c r="ACD16" s="431"/>
      <c r="ACE16" s="431"/>
      <c r="ACF16" s="431"/>
      <c r="ACG16" s="431"/>
      <c r="ACH16" s="431"/>
      <c r="ACI16" s="431"/>
      <c r="ACJ16" s="431"/>
      <c r="ACK16" s="431"/>
      <c r="ACL16" s="431"/>
      <c r="ACM16" s="431"/>
      <c r="ACN16" s="431"/>
      <c r="ACO16" s="431"/>
      <c r="ACP16" s="431"/>
      <c r="ACQ16" s="431"/>
      <c r="ACR16" s="431"/>
      <c r="ACS16" s="431"/>
      <c r="ACT16" s="431"/>
      <c r="ACU16" s="431"/>
      <c r="ACV16" s="431"/>
      <c r="ACW16" s="431"/>
      <c r="ACX16" s="431"/>
      <c r="ACY16" s="431"/>
      <c r="ACZ16" s="431"/>
      <c r="ADA16" s="431"/>
      <c r="ADB16" s="431"/>
      <c r="ADC16" s="431"/>
      <c r="ADD16" s="431"/>
      <c r="ADE16" s="431"/>
      <c r="ADF16" s="431"/>
      <c r="ADG16" s="431"/>
      <c r="ADH16" s="431"/>
      <c r="ADI16" s="431"/>
      <c r="ADJ16" s="431"/>
      <c r="ADK16" s="431"/>
      <c r="ADL16" s="431"/>
      <c r="ADM16" s="431"/>
      <c r="ADN16" s="431"/>
      <c r="ADO16" s="431"/>
      <c r="ADP16" s="431"/>
      <c r="ADQ16" s="431"/>
      <c r="ADR16" s="431"/>
      <c r="ADS16" s="431"/>
      <c r="ADT16" s="431"/>
      <c r="ADU16" s="431"/>
      <c r="ADV16" s="431"/>
      <c r="ADW16" s="431"/>
      <c r="ADX16" s="431"/>
      <c r="ADY16" s="431"/>
      <c r="ADZ16" s="431"/>
      <c r="AEA16" s="431"/>
      <c r="AEB16" s="431"/>
      <c r="AEC16" s="431"/>
      <c r="AED16" s="431"/>
      <c r="AEE16" s="431"/>
      <c r="AEF16" s="431"/>
      <c r="AEG16" s="431"/>
      <c r="AEH16" s="431"/>
      <c r="AEI16" s="431"/>
      <c r="AEJ16" s="431"/>
      <c r="AEK16" s="431"/>
      <c r="AEL16" s="431"/>
      <c r="AEM16" s="431"/>
      <c r="AEN16" s="431"/>
      <c r="AEO16" s="431"/>
      <c r="AEP16" s="431"/>
      <c r="AEQ16" s="431"/>
      <c r="AER16" s="431"/>
      <c r="AES16" s="431"/>
      <c r="AET16" s="431"/>
      <c r="AEU16" s="431"/>
      <c r="AEV16" s="431"/>
      <c r="AEW16" s="431"/>
      <c r="AEX16" s="431"/>
      <c r="AEY16" s="431"/>
      <c r="AEZ16" s="431"/>
      <c r="AFA16" s="431"/>
      <c r="AFB16" s="431"/>
      <c r="AFC16" s="431"/>
      <c r="AFD16" s="431"/>
      <c r="AFE16" s="431"/>
      <c r="AFF16" s="431"/>
      <c r="AFG16" s="431"/>
      <c r="AFH16" s="431"/>
      <c r="AFI16" s="431"/>
      <c r="AFJ16" s="431"/>
      <c r="AFK16" s="431"/>
      <c r="AFL16" s="431"/>
      <c r="AFM16" s="431"/>
      <c r="AFN16" s="431"/>
      <c r="AFO16" s="431"/>
      <c r="AFP16" s="431"/>
      <c r="AFQ16" s="431"/>
      <c r="AFR16" s="431"/>
      <c r="AFS16" s="431"/>
      <c r="AFT16" s="431"/>
      <c r="AFU16" s="431"/>
      <c r="AFV16" s="431"/>
      <c r="AFW16" s="431"/>
      <c r="AFX16" s="431"/>
      <c r="AFY16" s="431"/>
      <c r="AFZ16" s="431"/>
      <c r="AGA16" s="431"/>
      <c r="AGB16" s="431"/>
      <c r="AGC16" s="431"/>
      <c r="AGD16" s="431"/>
      <c r="AGE16" s="431"/>
      <c r="AGF16" s="431"/>
      <c r="AGG16" s="431"/>
      <c r="AGH16" s="431"/>
      <c r="AGI16" s="431"/>
      <c r="AGJ16" s="431"/>
      <c r="AGK16" s="431"/>
      <c r="AGL16" s="431"/>
      <c r="AGM16" s="431"/>
      <c r="AGN16" s="431"/>
      <c r="AGO16" s="431"/>
      <c r="AGP16" s="431"/>
      <c r="AGQ16" s="431"/>
      <c r="AGR16" s="431"/>
      <c r="AGS16" s="431"/>
      <c r="AGT16" s="431"/>
      <c r="AGU16" s="431"/>
      <c r="AGV16" s="431"/>
      <c r="AGW16" s="431"/>
      <c r="AGX16" s="431"/>
      <c r="AGY16" s="431"/>
      <c r="AGZ16" s="431"/>
      <c r="AHA16" s="431"/>
      <c r="AHB16" s="431"/>
      <c r="AHC16" s="431"/>
      <c r="AHD16" s="431"/>
      <c r="AHE16" s="431"/>
      <c r="AHF16" s="431"/>
      <c r="AHG16" s="431"/>
      <c r="AHH16" s="431"/>
      <c r="AHI16" s="431"/>
      <c r="AHJ16" s="431"/>
      <c r="AHK16" s="431"/>
      <c r="AHL16" s="431"/>
      <c r="AHM16" s="431"/>
      <c r="AHN16" s="431"/>
      <c r="AHO16" s="431"/>
      <c r="AHP16" s="431"/>
      <c r="AHQ16" s="431"/>
      <c r="AHR16" s="431"/>
      <c r="AHS16" s="431"/>
      <c r="AHT16" s="431"/>
      <c r="AHU16" s="431"/>
      <c r="AHV16" s="431"/>
      <c r="AHW16" s="431"/>
      <c r="AHX16" s="431"/>
      <c r="AHY16" s="431"/>
      <c r="AHZ16" s="431"/>
      <c r="AIA16" s="431"/>
      <c r="AIB16" s="431"/>
      <c r="AIC16" s="431"/>
      <c r="AID16" s="431"/>
      <c r="AIE16" s="431"/>
      <c r="AIF16" s="431"/>
      <c r="AIG16" s="431"/>
      <c r="AIH16" s="431"/>
      <c r="AII16" s="431"/>
      <c r="AIJ16" s="431"/>
      <c r="AIK16" s="431"/>
      <c r="AIL16" s="431"/>
      <c r="AIM16" s="431"/>
      <c r="AIN16" s="431"/>
      <c r="AIO16" s="431"/>
      <c r="AIP16" s="431"/>
      <c r="AIQ16" s="431"/>
      <c r="AIR16" s="431"/>
      <c r="AIS16" s="431"/>
      <c r="AIT16" s="431"/>
      <c r="AIU16" s="431"/>
      <c r="AIV16" s="431"/>
      <c r="AIW16" s="431"/>
      <c r="AIX16" s="431"/>
      <c r="AIY16" s="431"/>
      <c r="AIZ16" s="431"/>
      <c r="AJA16" s="431"/>
      <c r="AJB16" s="431"/>
      <c r="AJC16" s="431"/>
      <c r="AJD16" s="431"/>
      <c r="AJE16" s="431"/>
      <c r="AJF16" s="431"/>
      <c r="AJG16" s="431"/>
      <c r="AJH16" s="431"/>
      <c r="AJI16" s="431"/>
      <c r="AJJ16" s="431"/>
      <c r="AJK16" s="431"/>
      <c r="AJL16" s="431"/>
      <c r="AJM16" s="431"/>
      <c r="AJN16" s="431"/>
      <c r="AJO16" s="431"/>
      <c r="AJP16" s="431"/>
      <c r="AJQ16" s="431"/>
      <c r="AJR16" s="431"/>
      <c r="AJS16" s="431"/>
      <c r="AJT16" s="431"/>
      <c r="AJU16" s="431"/>
      <c r="AJV16" s="431"/>
      <c r="AJW16" s="431"/>
      <c r="AJX16" s="431"/>
      <c r="AJY16" s="431"/>
      <c r="AJZ16" s="431"/>
      <c r="AKA16" s="431"/>
      <c r="AKB16" s="431"/>
      <c r="AKC16" s="431"/>
      <c r="AKD16" s="431"/>
      <c r="AKE16" s="431"/>
      <c r="AKF16" s="431"/>
      <c r="AKG16" s="431"/>
      <c r="AKH16" s="431"/>
      <c r="AKI16" s="431"/>
      <c r="AKJ16" s="431"/>
      <c r="AKK16" s="431"/>
      <c r="AKL16" s="431"/>
      <c r="AKM16" s="431"/>
      <c r="AKN16" s="431"/>
      <c r="AKO16" s="431"/>
      <c r="AKP16" s="431"/>
      <c r="AKQ16" s="431"/>
      <c r="AKR16" s="431"/>
      <c r="AKS16" s="431"/>
      <c r="AKT16" s="431"/>
      <c r="AKU16" s="431"/>
      <c r="AKV16" s="431"/>
      <c r="AKW16" s="431"/>
      <c r="AKX16" s="431"/>
      <c r="AKY16" s="431"/>
      <c r="AKZ16" s="431"/>
      <c r="ALA16" s="431"/>
      <c r="ALB16" s="431"/>
      <c r="ALC16" s="431"/>
      <c r="ALD16" s="431"/>
      <c r="ALE16" s="431"/>
      <c r="ALF16" s="431"/>
      <c r="ALG16" s="431"/>
      <c r="ALH16" s="431"/>
      <c r="ALI16" s="431"/>
      <c r="ALJ16" s="431"/>
      <c r="ALK16" s="431"/>
      <c r="ALL16" s="431"/>
      <c r="ALM16" s="431"/>
      <c r="ALN16" s="431"/>
      <c r="ALO16" s="431"/>
      <c r="ALP16" s="431"/>
      <c r="ALQ16" s="431"/>
      <c r="ALR16" s="431"/>
      <c r="ALS16" s="431"/>
      <c r="ALT16" s="431"/>
      <c r="ALU16" s="431"/>
      <c r="ALV16" s="431"/>
      <c r="ALW16" s="431"/>
      <c r="ALX16" s="431"/>
      <c r="ALY16" s="431"/>
      <c r="ALZ16" s="431"/>
      <c r="AMA16" s="431"/>
      <c r="AMB16" s="431"/>
      <c r="AMC16" s="431"/>
      <c r="AMD16" s="431"/>
      <c r="AME16" s="431"/>
      <c r="AMF16" s="431"/>
      <c r="AMG16" s="431"/>
      <c r="AMH16" s="431"/>
      <c r="AMI16" s="431"/>
      <c r="AMJ16" s="431"/>
      <c r="AMK16" s="431"/>
      <c r="AML16" s="431"/>
      <c r="AMM16" s="431"/>
      <c r="AMN16" s="431"/>
      <c r="AMO16" s="431"/>
      <c r="AMP16" s="431"/>
      <c r="AMQ16" s="431"/>
      <c r="AMR16" s="431"/>
      <c r="AMS16" s="431"/>
      <c r="AMT16" s="431"/>
      <c r="AMU16" s="431"/>
      <c r="AMV16" s="431"/>
      <c r="AMW16" s="431"/>
      <c r="AMX16" s="431"/>
      <c r="AMY16" s="431"/>
      <c r="AMZ16" s="431"/>
      <c r="ANA16" s="431"/>
      <c r="ANB16" s="431"/>
      <c r="ANC16" s="431"/>
      <c r="AND16" s="431"/>
      <c r="ANE16" s="431"/>
      <c r="ANF16" s="431"/>
      <c r="ANG16" s="431"/>
      <c r="ANH16" s="431"/>
      <c r="ANI16" s="431"/>
      <c r="ANJ16" s="431"/>
      <c r="ANK16" s="431"/>
      <c r="ANL16" s="431"/>
      <c r="ANM16" s="431"/>
      <c r="ANN16" s="431"/>
      <c r="ANO16" s="431"/>
      <c r="ANP16" s="431"/>
      <c r="ANQ16" s="431"/>
      <c r="ANR16" s="431"/>
      <c r="ANS16" s="431"/>
      <c r="ANT16" s="431"/>
      <c r="ANU16" s="431"/>
      <c r="ANV16" s="431"/>
      <c r="ANW16" s="431"/>
      <c r="ANX16" s="431"/>
      <c r="ANY16" s="431"/>
      <c r="ANZ16" s="431"/>
      <c r="AOA16" s="431"/>
      <c r="AOB16" s="431"/>
      <c r="AOC16" s="431"/>
      <c r="AOD16" s="431"/>
      <c r="AOE16" s="431"/>
      <c r="AOF16" s="431"/>
      <c r="AOG16" s="431"/>
      <c r="AOH16" s="431"/>
      <c r="AOI16" s="431"/>
      <c r="AOJ16" s="431"/>
      <c r="AOK16" s="431"/>
      <c r="AOL16" s="431"/>
      <c r="AOM16" s="431"/>
      <c r="AON16" s="431"/>
      <c r="AOO16" s="431"/>
      <c r="AOP16" s="431"/>
      <c r="AOQ16" s="431"/>
      <c r="AOR16" s="431"/>
      <c r="AOS16" s="431"/>
      <c r="AOT16" s="431"/>
      <c r="AOU16" s="431"/>
      <c r="AOV16" s="431"/>
      <c r="AOW16" s="431"/>
      <c r="AOX16" s="431"/>
      <c r="AOY16" s="431"/>
      <c r="AOZ16" s="431"/>
      <c r="APA16" s="431"/>
      <c r="APB16" s="431"/>
      <c r="APC16" s="431"/>
      <c r="APD16" s="431"/>
      <c r="APE16" s="431"/>
      <c r="APF16" s="431"/>
      <c r="APG16" s="431"/>
      <c r="APH16" s="431"/>
      <c r="API16" s="431"/>
      <c r="APJ16" s="431"/>
      <c r="APK16" s="431"/>
      <c r="APL16" s="431"/>
      <c r="APM16" s="431"/>
      <c r="APN16" s="431"/>
      <c r="APO16" s="431"/>
      <c r="APP16" s="431"/>
      <c r="APQ16" s="431"/>
      <c r="APR16" s="431"/>
      <c r="APS16" s="431"/>
      <c r="APT16" s="431"/>
      <c r="APU16" s="431"/>
      <c r="APV16" s="431"/>
      <c r="APW16" s="431"/>
      <c r="APX16" s="431"/>
      <c r="APY16" s="431"/>
      <c r="APZ16" s="431"/>
      <c r="AQA16" s="431"/>
      <c r="AQB16" s="431"/>
      <c r="AQC16" s="431"/>
      <c r="AQD16" s="431"/>
      <c r="AQE16" s="431"/>
      <c r="AQF16" s="431"/>
      <c r="AQG16" s="431"/>
      <c r="AQH16" s="431"/>
      <c r="AQI16" s="431"/>
      <c r="AQJ16" s="431"/>
      <c r="AQK16" s="431"/>
      <c r="AQL16" s="431"/>
      <c r="AQM16" s="431"/>
      <c r="AQN16" s="431"/>
      <c r="AQO16" s="431"/>
      <c r="AQP16" s="431"/>
      <c r="AQQ16" s="431"/>
      <c r="AQR16" s="431"/>
      <c r="AQS16" s="431"/>
      <c r="AQT16" s="431"/>
      <c r="AQU16" s="431"/>
      <c r="AQV16" s="431"/>
      <c r="AQW16" s="431"/>
      <c r="AQX16" s="431"/>
      <c r="AQY16" s="431"/>
      <c r="AQZ16" s="431"/>
      <c r="ARA16" s="431"/>
      <c r="ARB16" s="431"/>
      <c r="ARC16" s="431"/>
      <c r="ARD16" s="431"/>
      <c r="ARE16" s="431"/>
      <c r="ARF16" s="431"/>
      <c r="ARG16" s="431"/>
      <c r="ARH16" s="431"/>
      <c r="ARI16" s="431"/>
      <c r="ARJ16" s="431"/>
      <c r="ARK16" s="431"/>
      <c r="ARL16" s="431"/>
      <c r="ARM16" s="431"/>
      <c r="ARN16" s="431"/>
      <c r="ARO16" s="431"/>
      <c r="ARP16" s="431"/>
      <c r="ARQ16" s="431"/>
      <c r="ARR16" s="431"/>
      <c r="ARS16" s="431"/>
      <c r="ART16" s="431"/>
      <c r="ARU16" s="431"/>
      <c r="ARV16" s="431"/>
      <c r="ARW16" s="431"/>
      <c r="ARX16" s="431"/>
      <c r="ARY16" s="431"/>
      <c r="ARZ16" s="431"/>
      <c r="ASA16" s="431"/>
      <c r="ASB16" s="431"/>
      <c r="ASC16" s="431"/>
      <c r="ASD16" s="431"/>
      <c r="ASE16" s="431"/>
      <c r="ASF16" s="431"/>
      <c r="ASG16" s="431"/>
      <c r="ASH16" s="431"/>
      <c r="ASI16" s="431"/>
      <c r="ASJ16" s="431"/>
      <c r="ASK16" s="431"/>
      <c r="ASL16" s="431"/>
      <c r="ASM16" s="431"/>
      <c r="ASN16" s="431"/>
      <c r="ASO16" s="431"/>
      <c r="ASP16" s="431"/>
      <c r="ASQ16" s="431"/>
      <c r="ASR16" s="431"/>
      <c r="ASS16" s="431"/>
      <c r="AST16" s="431"/>
      <c r="ASU16" s="431"/>
      <c r="ASV16" s="431"/>
      <c r="ASW16" s="431"/>
      <c r="ASX16" s="431"/>
      <c r="ASY16" s="431"/>
      <c r="ASZ16" s="431"/>
      <c r="ATA16" s="431"/>
      <c r="ATB16" s="431"/>
      <c r="ATC16" s="431"/>
      <c r="ATD16" s="431"/>
      <c r="ATE16" s="431"/>
      <c r="ATF16" s="431"/>
      <c r="ATG16" s="431"/>
      <c r="ATH16" s="431"/>
      <c r="ATI16" s="431"/>
      <c r="ATJ16" s="431"/>
      <c r="ATK16" s="431"/>
      <c r="ATL16" s="431"/>
      <c r="ATM16" s="431"/>
      <c r="ATN16" s="431"/>
      <c r="ATO16" s="431"/>
      <c r="ATP16" s="431"/>
      <c r="ATQ16" s="431"/>
      <c r="ATR16" s="431"/>
      <c r="ATS16" s="431"/>
      <c r="ATT16" s="431"/>
      <c r="ATU16" s="431"/>
      <c r="ATV16" s="431"/>
      <c r="ATW16" s="431"/>
      <c r="ATX16" s="431"/>
      <c r="ATY16" s="431"/>
      <c r="ATZ16" s="431"/>
      <c r="AUA16" s="431"/>
      <c r="AUB16" s="431"/>
      <c r="AUC16" s="431"/>
      <c r="AUD16" s="431"/>
      <c r="AUE16" s="431"/>
      <c r="AUF16" s="431"/>
      <c r="AUG16" s="431"/>
      <c r="AUH16" s="431"/>
      <c r="AUI16" s="431"/>
      <c r="AUJ16" s="431"/>
      <c r="AUK16" s="431"/>
      <c r="AUL16" s="431"/>
      <c r="AUM16" s="431"/>
      <c r="AUN16" s="431"/>
      <c r="AUO16" s="431"/>
      <c r="AUP16" s="431"/>
      <c r="AUQ16" s="431"/>
      <c r="AUR16" s="431"/>
      <c r="AUS16" s="431"/>
      <c r="AUT16" s="431"/>
      <c r="AUU16" s="431"/>
      <c r="AUV16" s="431"/>
      <c r="AUW16" s="431"/>
      <c r="AUX16" s="431"/>
      <c r="AUY16" s="431"/>
      <c r="AUZ16" s="431"/>
      <c r="AVA16" s="431"/>
      <c r="AVB16" s="431"/>
      <c r="AVC16" s="431"/>
      <c r="AVD16" s="431"/>
      <c r="AVE16" s="431"/>
      <c r="AVF16" s="431"/>
      <c r="AVG16" s="431"/>
      <c r="AVH16" s="431"/>
      <c r="AVI16" s="431"/>
      <c r="AVJ16" s="431"/>
      <c r="AVK16" s="431"/>
      <c r="AVL16" s="431"/>
      <c r="AVM16" s="431"/>
      <c r="AVN16" s="431"/>
      <c r="AVO16" s="431"/>
      <c r="AVP16" s="431"/>
      <c r="AVQ16" s="431"/>
      <c r="AVR16" s="431"/>
      <c r="AVS16" s="431"/>
      <c r="AVT16" s="431"/>
      <c r="AVU16" s="431"/>
      <c r="AVV16" s="431"/>
      <c r="AVW16" s="431"/>
      <c r="AVX16" s="431"/>
      <c r="AVY16" s="431"/>
      <c r="AVZ16" s="431"/>
      <c r="AWA16" s="431"/>
      <c r="AWB16" s="431"/>
      <c r="AWC16" s="431"/>
      <c r="AWD16" s="431"/>
      <c r="AWE16" s="431"/>
      <c r="AWF16" s="431"/>
      <c r="AWG16" s="431"/>
      <c r="AWH16" s="431"/>
      <c r="AWI16" s="431"/>
      <c r="AWJ16" s="431"/>
      <c r="AWK16" s="431"/>
      <c r="AWL16" s="431"/>
      <c r="AWM16" s="431"/>
      <c r="AWN16" s="431"/>
      <c r="AWO16" s="431"/>
      <c r="AWP16" s="431"/>
      <c r="AWQ16" s="431"/>
      <c r="AWR16" s="431"/>
      <c r="AWS16" s="431"/>
      <c r="AWT16" s="431"/>
      <c r="AWU16" s="431"/>
      <c r="AWV16" s="431"/>
      <c r="AWW16" s="431"/>
      <c r="AWX16" s="431"/>
      <c r="AWY16" s="431"/>
      <c r="AWZ16" s="431"/>
      <c r="AXA16" s="431"/>
      <c r="AXB16" s="431"/>
      <c r="AXC16" s="431"/>
      <c r="AXD16" s="431"/>
      <c r="AXE16" s="431"/>
      <c r="AXF16" s="431"/>
      <c r="AXG16" s="431"/>
      <c r="AXH16" s="431"/>
      <c r="AXI16" s="431"/>
      <c r="AXJ16" s="431"/>
      <c r="AXK16" s="431"/>
      <c r="AXL16" s="431"/>
      <c r="AXM16" s="431"/>
      <c r="AXN16" s="431"/>
      <c r="AXO16" s="431"/>
      <c r="AXP16" s="431"/>
      <c r="AXQ16" s="431"/>
      <c r="AXR16" s="431"/>
      <c r="AXS16" s="431"/>
      <c r="AXT16" s="431"/>
      <c r="AXU16" s="431"/>
      <c r="AXV16" s="431"/>
      <c r="AXW16" s="431"/>
      <c r="AXX16" s="431"/>
      <c r="AXY16" s="431"/>
      <c r="AXZ16" s="431"/>
      <c r="AYA16" s="431"/>
      <c r="AYB16" s="431"/>
      <c r="AYC16" s="431"/>
      <c r="AYD16" s="431"/>
      <c r="AYE16" s="431"/>
      <c r="AYF16" s="431"/>
      <c r="AYG16" s="431"/>
      <c r="AYH16" s="431"/>
      <c r="AYI16" s="431"/>
      <c r="AYJ16" s="431"/>
      <c r="AYK16" s="431"/>
      <c r="AYL16" s="431"/>
      <c r="AYM16" s="431"/>
      <c r="AYN16" s="431"/>
      <c r="AYO16" s="431"/>
      <c r="AYP16" s="431"/>
      <c r="AYQ16" s="431"/>
      <c r="AYR16" s="431"/>
      <c r="AYS16" s="431"/>
      <c r="AYT16" s="431"/>
      <c r="AYU16" s="431"/>
      <c r="AYV16" s="431"/>
      <c r="AYW16" s="431"/>
      <c r="AYX16" s="431"/>
      <c r="AYY16" s="431"/>
      <c r="AYZ16" s="431"/>
      <c r="AZA16" s="431"/>
      <c r="AZB16" s="431"/>
      <c r="AZC16" s="431"/>
      <c r="AZD16" s="431"/>
      <c r="AZE16" s="431"/>
      <c r="AZF16" s="431"/>
      <c r="AZG16" s="431"/>
      <c r="AZH16" s="431"/>
      <c r="AZI16" s="431"/>
      <c r="AZJ16" s="431"/>
      <c r="AZK16" s="431"/>
      <c r="AZL16" s="431"/>
      <c r="AZM16" s="431"/>
      <c r="AZN16" s="431"/>
      <c r="AZO16" s="431"/>
      <c r="AZP16" s="431"/>
      <c r="AZQ16" s="431"/>
      <c r="AZR16" s="431"/>
      <c r="AZS16" s="431"/>
      <c r="AZT16" s="431"/>
      <c r="AZU16" s="431"/>
      <c r="AZV16" s="431"/>
      <c r="AZW16" s="431"/>
      <c r="AZX16" s="431"/>
      <c r="AZY16" s="431"/>
      <c r="AZZ16" s="431"/>
      <c r="BAA16" s="431"/>
      <c r="BAB16" s="431"/>
      <c r="BAC16" s="431"/>
      <c r="BAD16" s="431"/>
      <c r="BAE16" s="431"/>
      <c r="BAF16" s="431"/>
      <c r="BAG16" s="431"/>
      <c r="BAH16" s="431"/>
      <c r="BAI16" s="431"/>
      <c r="BAJ16" s="431"/>
      <c r="BAK16" s="431"/>
      <c r="BAL16" s="431"/>
      <c r="BAM16" s="431"/>
      <c r="BAN16" s="431"/>
      <c r="BAO16" s="431"/>
      <c r="BAP16" s="431"/>
      <c r="BAQ16" s="431"/>
      <c r="BAR16" s="431"/>
      <c r="BAS16" s="431"/>
      <c r="BAT16" s="431"/>
      <c r="BAU16" s="431"/>
      <c r="BAV16" s="431"/>
      <c r="BAW16" s="431"/>
      <c r="BAX16" s="431"/>
      <c r="BAY16" s="431"/>
      <c r="BAZ16" s="431"/>
      <c r="BBA16" s="431"/>
      <c r="BBB16" s="431"/>
      <c r="BBC16" s="431"/>
      <c r="BBD16" s="431"/>
      <c r="BBE16" s="431"/>
      <c r="BBF16" s="431"/>
      <c r="BBG16" s="431"/>
      <c r="BBH16" s="431"/>
      <c r="BBI16" s="431"/>
      <c r="BBJ16" s="431"/>
      <c r="BBK16" s="431"/>
      <c r="BBL16" s="431"/>
      <c r="BBM16" s="431"/>
      <c r="BBN16" s="431"/>
      <c r="BBO16" s="431"/>
      <c r="BBP16" s="431"/>
      <c r="BBQ16" s="431"/>
      <c r="BBR16" s="431"/>
      <c r="BBS16" s="431"/>
      <c r="BBT16" s="431"/>
      <c r="BBU16" s="431"/>
      <c r="BBV16" s="431"/>
      <c r="BBW16" s="431"/>
      <c r="BBX16" s="431"/>
      <c r="BBY16" s="431"/>
      <c r="BBZ16" s="431"/>
      <c r="BCA16" s="431"/>
      <c r="BCB16" s="431"/>
      <c r="BCC16" s="431"/>
      <c r="BCD16" s="431"/>
      <c r="BCE16" s="431"/>
      <c r="BCF16" s="431"/>
      <c r="BCG16" s="431"/>
      <c r="BCH16" s="431"/>
      <c r="BCI16" s="431"/>
      <c r="BCJ16" s="431"/>
      <c r="BCK16" s="431"/>
      <c r="BCL16" s="431"/>
      <c r="BCM16" s="431"/>
      <c r="BCN16" s="431"/>
      <c r="BCO16" s="431"/>
      <c r="BCP16" s="431"/>
      <c r="BCQ16" s="431"/>
      <c r="BCR16" s="431"/>
      <c r="BCS16" s="431"/>
      <c r="BCT16" s="431"/>
      <c r="BCU16" s="431"/>
      <c r="BCV16" s="431"/>
      <c r="BCW16" s="431"/>
      <c r="BCX16" s="431"/>
      <c r="BCY16" s="431"/>
      <c r="BCZ16" s="431"/>
      <c r="BDA16" s="431"/>
      <c r="BDB16" s="431"/>
      <c r="BDC16" s="431"/>
      <c r="BDD16" s="431"/>
      <c r="BDE16" s="431"/>
      <c r="BDF16" s="431"/>
      <c r="BDG16" s="431"/>
      <c r="BDH16" s="431"/>
      <c r="BDI16" s="431"/>
      <c r="BDJ16" s="431"/>
      <c r="BDK16" s="431"/>
      <c r="BDL16" s="431"/>
      <c r="BDM16" s="431"/>
      <c r="BDN16" s="431"/>
      <c r="BDO16" s="431"/>
      <c r="BDP16" s="431"/>
      <c r="BDQ16" s="431"/>
      <c r="BDR16" s="431"/>
      <c r="BDS16" s="431"/>
      <c r="BDT16" s="431"/>
      <c r="BDU16" s="431"/>
      <c r="BDV16" s="431"/>
      <c r="BDW16" s="431"/>
      <c r="BDX16" s="431"/>
      <c r="BDY16" s="431"/>
      <c r="BDZ16" s="431"/>
      <c r="BEA16" s="431"/>
      <c r="BEB16" s="431"/>
      <c r="BEC16" s="431"/>
      <c r="BED16" s="431"/>
      <c r="BEE16" s="431"/>
      <c r="BEF16" s="431"/>
      <c r="BEG16" s="431"/>
      <c r="BEH16" s="431"/>
      <c r="BEI16" s="431"/>
      <c r="BEJ16" s="431"/>
      <c r="BEK16" s="431"/>
      <c r="BEL16" s="431"/>
      <c r="BEM16" s="431"/>
      <c r="BEN16" s="431"/>
      <c r="BEO16" s="431"/>
      <c r="BEP16" s="431"/>
      <c r="BEQ16" s="431"/>
      <c r="BER16" s="431"/>
      <c r="BES16" s="431"/>
      <c r="BET16" s="431"/>
      <c r="BEU16" s="431"/>
      <c r="BEV16" s="431"/>
      <c r="BEW16" s="431"/>
      <c r="BEX16" s="431"/>
      <c r="BEY16" s="431"/>
      <c r="BEZ16" s="431"/>
      <c r="BFA16" s="431"/>
      <c r="BFB16" s="431"/>
      <c r="BFC16" s="431"/>
      <c r="BFD16" s="431"/>
      <c r="BFE16" s="431"/>
      <c r="BFF16" s="431"/>
      <c r="BFG16" s="431"/>
      <c r="BFH16" s="431"/>
      <c r="BFI16" s="431"/>
      <c r="BFJ16" s="431"/>
      <c r="BFK16" s="431"/>
      <c r="BFL16" s="431"/>
      <c r="BFM16" s="431"/>
      <c r="BFN16" s="431"/>
      <c r="BFO16" s="431"/>
      <c r="BFP16" s="431"/>
      <c r="BFQ16" s="431"/>
      <c r="BFR16" s="431"/>
      <c r="BFS16" s="431"/>
      <c r="BFT16" s="431"/>
      <c r="BFU16" s="431"/>
      <c r="BFV16" s="431"/>
      <c r="BFW16" s="431"/>
      <c r="BFX16" s="431"/>
      <c r="BFY16" s="431"/>
      <c r="BFZ16" s="431"/>
      <c r="BGA16" s="431"/>
      <c r="BGB16" s="431"/>
      <c r="BGC16" s="431"/>
      <c r="BGD16" s="431"/>
      <c r="BGE16" s="431"/>
      <c r="BGF16" s="431"/>
      <c r="BGG16" s="431"/>
      <c r="BGH16" s="431"/>
      <c r="BGI16" s="431"/>
      <c r="BGJ16" s="431"/>
      <c r="BGK16" s="431"/>
      <c r="BGL16" s="431"/>
      <c r="BGM16" s="431"/>
      <c r="BGN16" s="431"/>
      <c r="BGO16" s="431"/>
      <c r="BGP16" s="431"/>
      <c r="BGQ16" s="431"/>
      <c r="BGR16" s="431"/>
      <c r="BGS16" s="431"/>
      <c r="BGT16" s="431"/>
      <c r="BGU16" s="431"/>
      <c r="BGV16" s="431"/>
      <c r="BGW16" s="431"/>
      <c r="BGX16" s="431"/>
      <c r="BGY16" s="431"/>
      <c r="BGZ16" s="431"/>
      <c r="BHA16" s="431"/>
      <c r="BHB16" s="431"/>
      <c r="BHC16" s="431"/>
      <c r="BHD16" s="431"/>
      <c r="BHE16" s="431"/>
      <c r="BHF16" s="431"/>
      <c r="BHG16" s="431"/>
      <c r="BHH16" s="431"/>
      <c r="BHI16" s="431"/>
      <c r="BHJ16" s="431"/>
      <c r="BHK16" s="431"/>
      <c r="BHL16" s="431"/>
      <c r="BHM16" s="431"/>
      <c r="BHN16" s="431"/>
      <c r="BHO16" s="431"/>
      <c r="BHP16" s="431"/>
      <c r="BHQ16" s="431"/>
      <c r="BHR16" s="431"/>
      <c r="BHS16" s="431"/>
      <c r="BHT16" s="431"/>
      <c r="BHU16" s="431"/>
      <c r="BHV16" s="431"/>
      <c r="BHW16" s="431"/>
      <c r="BHX16" s="431"/>
      <c r="BHY16" s="431"/>
      <c r="BHZ16" s="431"/>
      <c r="BIA16" s="431"/>
      <c r="BIB16" s="431"/>
      <c r="BIC16" s="431"/>
      <c r="BID16" s="431"/>
      <c r="BIE16" s="431"/>
      <c r="BIF16" s="431"/>
      <c r="BIG16" s="431"/>
      <c r="BIH16" s="431"/>
      <c r="BII16" s="431"/>
      <c r="BIJ16" s="431"/>
      <c r="BIK16" s="431"/>
      <c r="BIL16" s="431"/>
      <c r="BIM16" s="431"/>
      <c r="BIN16" s="431"/>
      <c r="BIO16" s="431"/>
      <c r="BIP16" s="431"/>
      <c r="BIQ16" s="431"/>
      <c r="BIR16" s="431"/>
      <c r="BIS16" s="431"/>
      <c r="BIT16" s="431"/>
      <c r="BIU16" s="431"/>
      <c r="BIV16" s="431"/>
      <c r="BIW16" s="431"/>
      <c r="BIX16" s="431"/>
      <c r="BIY16" s="431"/>
      <c r="BIZ16" s="431"/>
      <c r="BJA16" s="431"/>
      <c r="BJB16" s="431"/>
      <c r="BJC16" s="431"/>
      <c r="BJD16" s="431"/>
      <c r="BJE16" s="431"/>
      <c r="BJF16" s="431"/>
      <c r="BJG16" s="431"/>
      <c r="BJH16" s="431"/>
      <c r="BJI16" s="431"/>
      <c r="BJJ16" s="431"/>
      <c r="BJK16" s="431"/>
      <c r="BJL16" s="431"/>
      <c r="BJM16" s="431"/>
      <c r="BJN16" s="431"/>
      <c r="BJO16" s="431"/>
      <c r="BJP16" s="431"/>
      <c r="BJQ16" s="431"/>
      <c r="BJR16" s="431"/>
      <c r="BJS16" s="431"/>
      <c r="BJT16" s="431"/>
      <c r="BJU16" s="431"/>
      <c r="BJV16" s="431"/>
      <c r="BJW16" s="431"/>
      <c r="BJX16" s="431"/>
      <c r="BJY16" s="431"/>
      <c r="BJZ16" s="431"/>
      <c r="BKA16" s="431"/>
      <c r="BKB16" s="431"/>
      <c r="BKC16" s="431"/>
      <c r="BKD16" s="431"/>
      <c r="BKE16" s="431"/>
      <c r="BKF16" s="431"/>
      <c r="BKG16" s="431"/>
      <c r="BKH16" s="431"/>
      <c r="BKI16" s="431"/>
      <c r="BKJ16" s="431"/>
      <c r="BKK16" s="431"/>
      <c r="BKL16" s="431"/>
      <c r="BKM16" s="431"/>
      <c r="BKN16" s="431"/>
      <c r="BKO16" s="431"/>
      <c r="BKP16" s="431"/>
      <c r="BKQ16" s="431"/>
      <c r="BKR16" s="431"/>
      <c r="BKS16" s="431"/>
      <c r="BKT16" s="431"/>
      <c r="BKU16" s="431"/>
      <c r="BKV16" s="431"/>
      <c r="BKW16" s="431"/>
      <c r="BKX16" s="431"/>
      <c r="BKY16" s="431"/>
      <c r="BKZ16" s="431"/>
      <c r="BLA16" s="431"/>
      <c r="BLB16" s="431"/>
      <c r="BLC16" s="431"/>
      <c r="BLD16" s="431"/>
      <c r="BLE16" s="431"/>
      <c r="BLF16" s="431"/>
      <c r="BLG16" s="431"/>
      <c r="BLH16" s="431"/>
      <c r="BLI16" s="431"/>
      <c r="BLJ16" s="431"/>
      <c r="BLK16" s="431"/>
      <c r="BLL16" s="431"/>
      <c r="BLM16" s="431"/>
      <c r="BLN16" s="431"/>
      <c r="BLO16" s="431"/>
      <c r="BLP16" s="431"/>
      <c r="BLQ16" s="431"/>
      <c r="BLR16" s="431"/>
      <c r="BLS16" s="431"/>
      <c r="BLT16" s="431"/>
      <c r="BLU16" s="431"/>
      <c r="BLV16" s="431"/>
      <c r="BLW16" s="431"/>
      <c r="BLX16" s="431"/>
      <c r="BLY16" s="431"/>
      <c r="BLZ16" s="431"/>
      <c r="BMA16" s="431"/>
      <c r="BMB16" s="431"/>
      <c r="BMC16" s="431"/>
      <c r="BMD16" s="431"/>
      <c r="BME16" s="431"/>
      <c r="BMF16" s="431"/>
      <c r="BMG16" s="431"/>
      <c r="BMH16" s="431"/>
      <c r="BMI16" s="431"/>
      <c r="BMJ16" s="431"/>
      <c r="BMK16" s="431"/>
      <c r="BML16" s="431"/>
      <c r="BMM16" s="431"/>
      <c r="BMN16" s="431"/>
      <c r="BMO16" s="431"/>
      <c r="BMP16" s="431"/>
      <c r="BMQ16" s="431"/>
      <c r="BMR16" s="431"/>
      <c r="BMS16" s="431"/>
      <c r="BMT16" s="431"/>
      <c r="BMU16" s="431"/>
      <c r="BMV16" s="431"/>
      <c r="BMW16" s="431"/>
      <c r="BMX16" s="431"/>
      <c r="BMY16" s="431"/>
      <c r="BMZ16" s="431"/>
      <c r="BNA16" s="431"/>
      <c r="BNB16" s="431"/>
      <c r="BNC16" s="431"/>
      <c r="BND16" s="431"/>
      <c r="BNE16" s="431"/>
      <c r="BNF16" s="431"/>
      <c r="BNG16" s="431"/>
      <c r="BNH16" s="431"/>
      <c r="BNI16" s="431"/>
      <c r="BNJ16" s="431"/>
      <c r="BNK16" s="431"/>
      <c r="BNL16" s="431"/>
      <c r="BNM16" s="431"/>
      <c r="BNN16" s="431"/>
      <c r="BNO16" s="431"/>
      <c r="BNP16" s="431"/>
      <c r="BNQ16" s="431"/>
      <c r="BNR16" s="431"/>
      <c r="BNS16" s="431"/>
      <c r="BNT16" s="431"/>
      <c r="BNU16" s="431"/>
      <c r="BNV16" s="431"/>
      <c r="BNW16" s="431"/>
      <c r="BNX16" s="431"/>
      <c r="BNY16" s="431"/>
      <c r="BNZ16" s="431"/>
      <c r="BOA16" s="431"/>
      <c r="BOB16" s="431"/>
      <c r="BOC16" s="431"/>
      <c r="BOD16" s="431"/>
      <c r="BOE16" s="431"/>
      <c r="BOF16" s="431"/>
      <c r="BOG16" s="431"/>
      <c r="BOH16" s="431"/>
      <c r="BOI16" s="431"/>
      <c r="BOJ16" s="431"/>
      <c r="BOK16" s="431"/>
      <c r="BOL16" s="431"/>
      <c r="BOM16" s="431"/>
      <c r="BON16" s="431"/>
      <c r="BOO16" s="431"/>
      <c r="BOP16" s="431"/>
      <c r="BOQ16" s="431"/>
      <c r="BOR16" s="431"/>
      <c r="BOS16" s="431"/>
      <c r="BOT16" s="431"/>
      <c r="BOU16" s="431"/>
      <c r="BOV16" s="431"/>
      <c r="BOW16" s="431"/>
      <c r="BOX16" s="431"/>
      <c r="BOY16" s="431"/>
      <c r="BOZ16" s="431"/>
      <c r="BPA16" s="431"/>
      <c r="BPB16" s="431"/>
      <c r="BPC16" s="431"/>
      <c r="BPD16" s="431"/>
      <c r="BPE16" s="431"/>
      <c r="BPF16" s="431"/>
      <c r="BPG16" s="431"/>
      <c r="BPH16" s="431"/>
      <c r="BPI16" s="431"/>
      <c r="BPJ16" s="431"/>
      <c r="BPK16" s="431"/>
      <c r="BPL16" s="431"/>
      <c r="BPM16" s="431"/>
      <c r="BPN16" s="431"/>
      <c r="BPO16" s="431"/>
      <c r="BPP16" s="431"/>
      <c r="BPQ16" s="431"/>
      <c r="BPR16" s="431"/>
      <c r="BPS16" s="431"/>
      <c r="BPT16" s="431"/>
      <c r="BPU16" s="431"/>
      <c r="BPV16" s="431"/>
      <c r="BPW16" s="431"/>
      <c r="BPX16" s="431"/>
      <c r="BPY16" s="431"/>
      <c r="BPZ16" s="431"/>
      <c r="BQA16" s="431"/>
      <c r="BQB16" s="431"/>
      <c r="BQC16" s="431"/>
      <c r="BQD16" s="431"/>
      <c r="BQE16" s="431"/>
      <c r="BQF16" s="431"/>
      <c r="BQG16" s="431"/>
      <c r="BQH16" s="431"/>
      <c r="BQI16" s="431"/>
      <c r="BQJ16" s="431"/>
      <c r="BQK16" s="431"/>
      <c r="BQL16" s="431"/>
      <c r="BQM16" s="431"/>
      <c r="BQN16" s="431"/>
      <c r="BQO16" s="431"/>
      <c r="BQP16" s="431"/>
      <c r="BQQ16" s="431"/>
      <c r="BQR16" s="431"/>
      <c r="BQS16" s="431"/>
      <c r="BQT16" s="431"/>
      <c r="BQU16" s="431"/>
      <c r="BQV16" s="431"/>
      <c r="BQW16" s="431"/>
      <c r="BQX16" s="431"/>
      <c r="BQY16" s="431"/>
      <c r="BQZ16" s="431"/>
      <c r="BRA16" s="431"/>
      <c r="BRB16" s="431"/>
      <c r="BRC16" s="431"/>
      <c r="BRD16" s="431"/>
      <c r="BRE16" s="431"/>
      <c r="BRF16" s="431"/>
      <c r="BRG16" s="431"/>
      <c r="BRH16" s="431"/>
      <c r="BRI16" s="431"/>
      <c r="BRJ16" s="431"/>
      <c r="BRK16" s="431"/>
      <c r="BRL16" s="431"/>
      <c r="BRM16" s="431"/>
      <c r="BRN16" s="431"/>
      <c r="BRO16" s="431"/>
      <c r="BRP16" s="431"/>
      <c r="BRQ16" s="431"/>
      <c r="BRR16" s="431"/>
      <c r="BRS16" s="431"/>
      <c r="BRT16" s="431"/>
      <c r="BRU16" s="431"/>
      <c r="BRV16" s="431"/>
      <c r="BRW16" s="431"/>
      <c r="BRX16" s="431"/>
      <c r="BRY16" s="431"/>
      <c r="BRZ16" s="431"/>
      <c r="BSA16" s="431"/>
      <c r="BSB16" s="431"/>
      <c r="BSC16" s="431"/>
      <c r="BSD16" s="431"/>
      <c r="BSE16" s="431"/>
      <c r="BSF16" s="431"/>
      <c r="BSG16" s="431"/>
      <c r="BSH16" s="431"/>
      <c r="BSI16" s="431"/>
      <c r="BSJ16" s="431"/>
      <c r="BSK16" s="431"/>
      <c r="BSL16" s="431"/>
      <c r="BSM16" s="431"/>
      <c r="BSN16" s="431"/>
      <c r="BSO16" s="431"/>
      <c r="BSP16" s="431"/>
      <c r="BSQ16" s="431"/>
      <c r="BSR16" s="431"/>
      <c r="BSS16" s="431"/>
      <c r="BST16" s="431"/>
      <c r="BSU16" s="431"/>
      <c r="BSV16" s="431"/>
      <c r="BSW16" s="431"/>
      <c r="BSX16" s="431"/>
      <c r="BSY16" s="431"/>
      <c r="BSZ16" s="431"/>
      <c r="BTA16" s="431"/>
      <c r="BTB16" s="431"/>
      <c r="BTC16" s="431"/>
      <c r="BTD16" s="431"/>
      <c r="BTE16" s="431"/>
      <c r="BTF16" s="431"/>
      <c r="BTG16" s="431"/>
      <c r="BTH16" s="431"/>
      <c r="BTI16" s="431"/>
      <c r="BTJ16" s="431"/>
      <c r="BTK16" s="431"/>
      <c r="BTL16" s="431"/>
      <c r="BTM16" s="431"/>
      <c r="BTN16" s="431"/>
      <c r="BTO16" s="431"/>
      <c r="BTP16" s="431"/>
      <c r="BTQ16" s="431"/>
      <c r="BTR16" s="431"/>
      <c r="BTS16" s="431"/>
      <c r="BTT16" s="431"/>
      <c r="BTU16" s="431"/>
      <c r="BTV16" s="431"/>
      <c r="BTW16" s="431"/>
      <c r="BTX16" s="431"/>
      <c r="BTY16" s="431"/>
      <c r="BTZ16" s="431"/>
      <c r="BUA16" s="431"/>
      <c r="BUB16" s="431"/>
      <c r="BUC16" s="431"/>
      <c r="BUD16" s="431"/>
      <c r="BUE16" s="431"/>
      <c r="BUF16" s="431"/>
      <c r="BUG16" s="431"/>
      <c r="BUH16" s="431"/>
      <c r="BUI16" s="431"/>
      <c r="BUJ16" s="431"/>
      <c r="BUK16" s="431"/>
      <c r="BUL16" s="431"/>
      <c r="BUM16" s="431"/>
      <c r="BUN16" s="431"/>
      <c r="BUO16" s="431"/>
      <c r="BUP16" s="431"/>
      <c r="BUQ16" s="431"/>
      <c r="BUR16" s="431"/>
      <c r="BUS16" s="431"/>
      <c r="BUT16" s="431"/>
      <c r="BUU16" s="431"/>
      <c r="BUV16" s="431"/>
      <c r="BUW16" s="431"/>
      <c r="BUX16" s="431"/>
      <c r="BUY16" s="431"/>
      <c r="BUZ16" s="431"/>
      <c r="BVA16" s="431"/>
      <c r="BVB16" s="431"/>
      <c r="BVC16" s="431"/>
      <c r="BVD16" s="431"/>
      <c r="BVE16" s="431"/>
      <c r="BVF16" s="431"/>
      <c r="BVG16" s="431"/>
      <c r="BVH16" s="431"/>
      <c r="BVI16" s="431"/>
      <c r="BVJ16" s="431"/>
      <c r="BVK16" s="431"/>
      <c r="BVL16" s="431"/>
      <c r="BVM16" s="431"/>
      <c r="BVN16" s="431"/>
      <c r="BVO16" s="431"/>
      <c r="BVP16" s="431"/>
      <c r="BVQ16" s="431"/>
      <c r="BVR16" s="431"/>
      <c r="BVS16" s="431"/>
      <c r="BVT16" s="431"/>
      <c r="BVU16" s="431"/>
      <c r="BVV16" s="431"/>
      <c r="BVW16" s="431"/>
      <c r="BVX16" s="431"/>
      <c r="BVY16" s="431"/>
      <c r="BVZ16" s="431"/>
      <c r="BWA16" s="431"/>
      <c r="BWB16" s="431"/>
      <c r="BWC16" s="431"/>
      <c r="BWD16" s="431"/>
      <c r="BWE16" s="431"/>
      <c r="BWF16" s="431"/>
      <c r="BWG16" s="431"/>
      <c r="BWH16" s="431"/>
      <c r="BWI16" s="431"/>
      <c r="BWJ16" s="431"/>
      <c r="BWK16" s="431"/>
      <c r="BWL16" s="431"/>
      <c r="BWM16" s="431"/>
      <c r="BWN16" s="431"/>
      <c r="BWO16" s="431"/>
      <c r="BWP16" s="431"/>
      <c r="BWQ16" s="431"/>
      <c r="BWR16" s="431"/>
      <c r="BWS16" s="431"/>
      <c r="BWT16" s="431"/>
      <c r="BWU16" s="431"/>
      <c r="BWV16" s="431"/>
      <c r="BWW16" s="431"/>
      <c r="BWX16" s="431"/>
      <c r="BWY16" s="431"/>
      <c r="BWZ16" s="431"/>
      <c r="BXA16" s="431"/>
      <c r="BXB16" s="431"/>
      <c r="BXC16" s="431"/>
      <c r="BXD16" s="431"/>
      <c r="BXE16" s="431"/>
      <c r="BXF16" s="431"/>
      <c r="BXG16" s="431"/>
      <c r="BXH16" s="431"/>
      <c r="BXI16" s="431"/>
      <c r="BXJ16" s="431"/>
      <c r="BXK16" s="431"/>
      <c r="BXL16" s="431"/>
      <c r="BXM16" s="431"/>
      <c r="BXN16" s="431"/>
      <c r="BXO16" s="431"/>
      <c r="BXP16" s="431"/>
      <c r="BXQ16" s="431"/>
      <c r="BXR16" s="431"/>
      <c r="BXS16" s="431"/>
      <c r="BXT16" s="431"/>
      <c r="BXU16" s="431"/>
      <c r="BXV16" s="431"/>
      <c r="BXW16" s="431"/>
      <c r="BXX16" s="431"/>
      <c r="BXY16" s="431"/>
      <c r="BXZ16" s="431"/>
      <c r="BYA16" s="431"/>
      <c r="BYB16" s="431"/>
      <c r="BYC16" s="431"/>
      <c r="BYD16" s="431"/>
      <c r="BYE16" s="431"/>
      <c r="BYF16" s="431"/>
      <c r="BYG16" s="431"/>
      <c r="BYH16" s="431"/>
      <c r="BYI16" s="431"/>
      <c r="BYJ16" s="431"/>
      <c r="BYK16" s="431"/>
      <c r="BYL16" s="431"/>
      <c r="BYM16" s="431"/>
      <c r="BYN16" s="431"/>
      <c r="BYO16" s="431"/>
      <c r="BYP16" s="431"/>
      <c r="BYQ16" s="431"/>
      <c r="BYR16" s="431"/>
      <c r="BYS16" s="431"/>
      <c r="BYT16" s="431"/>
      <c r="BYU16" s="431"/>
      <c r="BYV16" s="431"/>
      <c r="BYW16" s="431"/>
      <c r="BYX16" s="431"/>
      <c r="BYY16" s="431"/>
      <c r="BYZ16" s="431"/>
      <c r="BZA16" s="431"/>
      <c r="BZB16" s="431"/>
      <c r="BZC16" s="431"/>
      <c r="BZD16" s="431"/>
      <c r="BZE16" s="431"/>
      <c r="BZF16" s="431"/>
      <c r="BZG16" s="431"/>
      <c r="BZH16" s="431"/>
      <c r="BZI16" s="431"/>
      <c r="BZJ16" s="431"/>
      <c r="BZK16" s="431"/>
      <c r="BZL16" s="431"/>
      <c r="BZM16" s="431"/>
      <c r="BZN16" s="431"/>
      <c r="BZO16" s="431"/>
      <c r="BZP16" s="431"/>
      <c r="BZQ16" s="431"/>
      <c r="BZR16" s="431"/>
      <c r="BZS16" s="431"/>
      <c r="BZT16" s="431"/>
      <c r="BZU16" s="431"/>
      <c r="BZV16" s="431"/>
      <c r="BZW16" s="431"/>
      <c r="BZX16" s="431"/>
      <c r="BZY16" s="431"/>
      <c r="BZZ16" s="431"/>
      <c r="CAA16" s="431"/>
      <c r="CAB16" s="431"/>
      <c r="CAC16" s="431"/>
      <c r="CAD16" s="431"/>
      <c r="CAE16" s="431"/>
      <c r="CAF16" s="431"/>
      <c r="CAG16" s="431"/>
      <c r="CAH16" s="431"/>
      <c r="CAI16" s="431"/>
      <c r="CAJ16" s="431"/>
      <c r="CAK16" s="431"/>
      <c r="CAL16" s="431"/>
      <c r="CAM16" s="431"/>
      <c r="CAN16" s="431"/>
      <c r="CAO16" s="431"/>
      <c r="CAP16" s="431"/>
      <c r="CAQ16" s="431"/>
      <c r="CAR16" s="431"/>
      <c r="CAS16" s="431"/>
      <c r="CAT16" s="431"/>
      <c r="CAU16" s="431"/>
      <c r="CAV16" s="431"/>
      <c r="CAW16" s="431"/>
      <c r="CAX16" s="431"/>
      <c r="CAY16" s="431"/>
      <c r="CAZ16" s="431"/>
      <c r="CBA16" s="431"/>
      <c r="CBB16" s="431"/>
      <c r="CBC16" s="431"/>
      <c r="CBD16" s="431"/>
      <c r="CBE16" s="431"/>
      <c r="CBF16" s="431"/>
      <c r="CBG16" s="431"/>
      <c r="CBH16" s="431"/>
      <c r="CBI16" s="431"/>
      <c r="CBJ16" s="431"/>
      <c r="CBK16" s="431"/>
      <c r="CBL16" s="431"/>
      <c r="CBM16" s="431"/>
      <c r="CBN16" s="431"/>
      <c r="CBO16" s="431"/>
      <c r="CBP16" s="431"/>
      <c r="CBQ16" s="431"/>
      <c r="CBR16" s="431"/>
      <c r="CBS16" s="431"/>
      <c r="CBT16" s="431"/>
      <c r="CBU16" s="431"/>
      <c r="CBV16" s="431"/>
      <c r="CBW16" s="431"/>
      <c r="CBX16" s="431"/>
      <c r="CBY16" s="431"/>
      <c r="CBZ16" s="431"/>
      <c r="CCA16" s="431"/>
      <c r="CCB16" s="431"/>
      <c r="CCC16" s="431"/>
      <c r="CCD16" s="431"/>
      <c r="CCE16" s="431"/>
      <c r="CCF16" s="431"/>
      <c r="CCG16" s="431"/>
      <c r="CCH16" s="431"/>
      <c r="CCI16" s="431"/>
      <c r="CCJ16" s="431"/>
      <c r="CCK16" s="431"/>
      <c r="CCL16" s="431"/>
      <c r="CCM16" s="431"/>
      <c r="CCN16" s="431"/>
      <c r="CCO16" s="431"/>
      <c r="CCP16" s="431"/>
      <c r="CCQ16" s="431"/>
      <c r="CCR16" s="431"/>
      <c r="CCS16" s="431"/>
      <c r="CCT16" s="431"/>
      <c r="CCU16" s="431"/>
      <c r="CCV16" s="431"/>
      <c r="CCW16" s="431"/>
      <c r="CCX16" s="431"/>
      <c r="CCY16" s="431"/>
      <c r="CCZ16" s="431"/>
      <c r="CDA16" s="431"/>
      <c r="CDB16" s="431"/>
      <c r="CDC16" s="431"/>
      <c r="CDD16" s="431"/>
      <c r="CDE16" s="431"/>
      <c r="CDF16" s="431"/>
      <c r="CDG16" s="431"/>
      <c r="CDH16" s="431"/>
      <c r="CDI16" s="431"/>
      <c r="CDJ16" s="431"/>
      <c r="CDK16" s="431"/>
      <c r="CDL16" s="431"/>
      <c r="CDM16" s="431"/>
      <c r="CDN16" s="431"/>
      <c r="CDO16" s="431"/>
      <c r="CDP16" s="431"/>
      <c r="CDQ16" s="431"/>
      <c r="CDR16" s="431"/>
      <c r="CDS16" s="431"/>
      <c r="CDT16" s="431"/>
      <c r="CDU16" s="431"/>
      <c r="CDV16" s="431"/>
      <c r="CDW16" s="431"/>
      <c r="CDX16" s="431"/>
      <c r="CDY16" s="431"/>
      <c r="CDZ16" s="431"/>
      <c r="CEA16" s="431"/>
      <c r="CEB16" s="431"/>
      <c r="CEC16" s="431"/>
      <c r="CED16" s="431"/>
      <c r="CEE16" s="431"/>
      <c r="CEF16" s="431"/>
      <c r="CEG16" s="431"/>
      <c r="CEH16" s="431"/>
      <c r="CEI16" s="431"/>
      <c r="CEJ16" s="431"/>
      <c r="CEK16" s="431"/>
      <c r="CEL16" s="431"/>
      <c r="CEM16" s="431"/>
      <c r="CEN16" s="431"/>
      <c r="CEO16" s="431"/>
      <c r="CEP16" s="431"/>
      <c r="CEQ16" s="431"/>
      <c r="CER16" s="431"/>
      <c r="CES16" s="431"/>
      <c r="CET16" s="431"/>
      <c r="CEU16" s="431"/>
      <c r="CEV16" s="431"/>
      <c r="CEW16" s="431"/>
      <c r="CEX16" s="431"/>
      <c r="CEY16" s="431"/>
      <c r="CEZ16" s="431"/>
      <c r="CFA16" s="431"/>
      <c r="CFB16" s="431"/>
      <c r="CFC16" s="431"/>
      <c r="CFD16" s="431"/>
      <c r="CFE16" s="431"/>
      <c r="CFF16" s="431"/>
      <c r="CFG16" s="431"/>
      <c r="CFH16" s="431"/>
      <c r="CFI16" s="431"/>
      <c r="CFJ16" s="431"/>
      <c r="CFK16" s="431"/>
      <c r="CFL16" s="431"/>
      <c r="CFM16" s="431"/>
      <c r="CFN16" s="431"/>
      <c r="CFO16" s="431"/>
      <c r="CFP16" s="431"/>
      <c r="CFQ16" s="431"/>
      <c r="CFR16" s="431"/>
      <c r="CFS16" s="431"/>
      <c r="CFT16" s="431"/>
      <c r="CFU16" s="431"/>
      <c r="CFV16" s="431"/>
      <c r="CFW16" s="431"/>
      <c r="CFX16" s="431"/>
      <c r="CFY16" s="431"/>
      <c r="CFZ16" s="431"/>
      <c r="CGA16" s="431"/>
      <c r="CGB16" s="431"/>
      <c r="CGC16" s="431"/>
      <c r="CGD16" s="431"/>
      <c r="CGE16" s="431"/>
      <c r="CGF16" s="431"/>
      <c r="CGG16" s="431"/>
      <c r="CGH16" s="431"/>
      <c r="CGI16" s="431"/>
      <c r="CGJ16" s="431"/>
      <c r="CGK16" s="431"/>
      <c r="CGL16" s="431"/>
      <c r="CGM16" s="431"/>
      <c r="CGN16" s="431"/>
      <c r="CGO16" s="431"/>
      <c r="CGP16" s="431"/>
      <c r="CGQ16" s="431"/>
      <c r="CGR16" s="431"/>
      <c r="CGS16" s="431"/>
      <c r="CGT16" s="431"/>
      <c r="CGU16" s="431"/>
      <c r="CGV16" s="431"/>
      <c r="CGW16" s="431"/>
      <c r="CGX16" s="431"/>
      <c r="CGY16" s="431"/>
      <c r="CGZ16" s="431"/>
      <c r="CHA16" s="431"/>
      <c r="CHB16" s="431"/>
      <c r="CHC16" s="431"/>
      <c r="CHD16" s="431"/>
      <c r="CHE16" s="431"/>
      <c r="CHF16" s="431"/>
      <c r="CHG16" s="431"/>
      <c r="CHH16" s="431"/>
      <c r="CHI16" s="431"/>
      <c r="CHJ16" s="431"/>
      <c r="CHK16" s="431"/>
      <c r="CHL16" s="431"/>
      <c r="CHM16" s="431"/>
      <c r="CHN16" s="431"/>
      <c r="CHO16" s="431"/>
      <c r="CHP16" s="431"/>
      <c r="CHQ16" s="431"/>
      <c r="CHR16" s="431"/>
      <c r="CHS16" s="431"/>
      <c r="CHT16" s="431"/>
      <c r="CHU16" s="431"/>
      <c r="CHV16" s="431"/>
      <c r="CHW16" s="431"/>
      <c r="CHX16" s="431"/>
      <c r="CHY16" s="431"/>
      <c r="CHZ16" s="431"/>
      <c r="CIA16" s="431"/>
      <c r="CIB16" s="431"/>
      <c r="CIC16" s="431"/>
      <c r="CID16" s="431"/>
      <c r="CIE16" s="431"/>
      <c r="CIF16" s="431"/>
      <c r="CIG16" s="431"/>
      <c r="CIH16" s="431"/>
      <c r="CII16" s="431"/>
      <c r="CIJ16" s="431"/>
      <c r="CIK16" s="431"/>
      <c r="CIL16" s="431"/>
      <c r="CIM16" s="431"/>
      <c r="CIN16" s="431"/>
      <c r="CIO16" s="431"/>
      <c r="CIP16" s="431"/>
      <c r="CIQ16" s="431"/>
      <c r="CIR16" s="431"/>
      <c r="CIS16" s="431"/>
      <c r="CIT16" s="431"/>
      <c r="CIU16" s="431"/>
      <c r="CIV16" s="431"/>
      <c r="CIW16" s="431"/>
      <c r="CIX16" s="431"/>
      <c r="CIY16" s="431"/>
      <c r="CIZ16" s="431"/>
      <c r="CJA16" s="431"/>
      <c r="CJB16" s="431"/>
      <c r="CJC16" s="431"/>
      <c r="CJD16" s="431"/>
      <c r="CJE16" s="431"/>
      <c r="CJF16" s="431"/>
      <c r="CJG16" s="431"/>
      <c r="CJH16" s="431"/>
      <c r="CJI16" s="431"/>
      <c r="CJJ16" s="431"/>
      <c r="CJK16" s="431"/>
      <c r="CJL16" s="431"/>
      <c r="CJM16" s="431"/>
      <c r="CJN16" s="431"/>
      <c r="CJO16" s="431"/>
      <c r="CJP16" s="431"/>
      <c r="CJQ16" s="431"/>
      <c r="CJR16" s="431"/>
      <c r="CJS16" s="431"/>
      <c r="CJT16" s="431"/>
      <c r="CJU16" s="431"/>
      <c r="CJV16" s="431"/>
      <c r="CJW16" s="431"/>
      <c r="CJX16" s="431"/>
      <c r="CJY16" s="431"/>
      <c r="CJZ16" s="431"/>
      <c r="CKA16" s="431"/>
      <c r="CKB16" s="431"/>
      <c r="CKC16" s="431"/>
      <c r="CKD16" s="431"/>
      <c r="CKE16" s="431"/>
      <c r="CKF16" s="431"/>
      <c r="CKG16" s="431"/>
      <c r="CKH16" s="431"/>
      <c r="CKI16" s="431"/>
      <c r="CKJ16" s="431"/>
      <c r="CKK16" s="431"/>
      <c r="CKL16" s="431"/>
      <c r="CKM16" s="431"/>
      <c r="CKN16" s="431"/>
      <c r="CKO16" s="431"/>
      <c r="CKP16" s="431"/>
      <c r="CKQ16" s="431"/>
      <c r="CKR16" s="431"/>
      <c r="CKS16" s="431"/>
      <c r="CKT16" s="431"/>
      <c r="CKU16" s="431"/>
      <c r="CKV16" s="431"/>
      <c r="CKW16" s="431"/>
      <c r="CKX16" s="431"/>
      <c r="CKY16" s="431"/>
      <c r="CKZ16" s="431"/>
      <c r="CLA16" s="431"/>
      <c r="CLB16" s="431"/>
      <c r="CLC16" s="431"/>
      <c r="CLD16" s="431"/>
      <c r="CLE16" s="431"/>
      <c r="CLF16" s="431"/>
      <c r="CLG16" s="431"/>
      <c r="CLH16" s="431"/>
      <c r="CLI16" s="431"/>
      <c r="CLJ16" s="431"/>
      <c r="CLK16" s="431"/>
      <c r="CLL16" s="431"/>
      <c r="CLM16" s="431"/>
      <c r="CLN16" s="431"/>
      <c r="CLO16" s="431"/>
      <c r="CLP16" s="431"/>
      <c r="CLQ16" s="431"/>
      <c r="CLR16" s="431"/>
      <c r="CLS16" s="431"/>
      <c r="CLT16" s="431"/>
      <c r="CLU16" s="431"/>
      <c r="CLV16" s="431"/>
      <c r="CLW16" s="431"/>
      <c r="CLX16" s="431"/>
      <c r="CLY16" s="431"/>
      <c r="CLZ16" s="431"/>
      <c r="CMA16" s="431"/>
      <c r="CMB16" s="431"/>
      <c r="CMC16" s="431"/>
      <c r="CMD16" s="431"/>
      <c r="CME16" s="431"/>
      <c r="CMF16" s="431"/>
      <c r="CMG16" s="431"/>
      <c r="CMH16" s="431"/>
      <c r="CMI16" s="431"/>
      <c r="CMJ16" s="431"/>
      <c r="CMK16" s="431"/>
      <c r="CML16" s="431"/>
      <c r="CMM16" s="431"/>
      <c r="CMN16" s="431"/>
      <c r="CMO16" s="431"/>
      <c r="CMP16" s="431"/>
      <c r="CMQ16" s="431"/>
      <c r="CMR16" s="431"/>
      <c r="CMS16" s="431"/>
      <c r="CMT16" s="431"/>
      <c r="CMU16" s="431"/>
      <c r="CMV16" s="431"/>
      <c r="CMW16" s="431"/>
      <c r="CMX16" s="431"/>
      <c r="CMY16" s="431"/>
      <c r="CMZ16" s="431"/>
      <c r="CNA16" s="431"/>
      <c r="CNB16" s="431"/>
      <c r="CNC16" s="431"/>
      <c r="CND16" s="431"/>
      <c r="CNE16" s="431"/>
      <c r="CNF16" s="431"/>
      <c r="CNG16" s="431"/>
      <c r="CNH16" s="431"/>
      <c r="CNI16" s="431"/>
      <c r="CNJ16" s="431"/>
      <c r="CNK16" s="431"/>
      <c r="CNL16" s="431"/>
      <c r="CNM16" s="431"/>
      <c r="CNN16" s="431"/>
      <c r="CNO16" s="431"/>
      <c r="CNP16" s="431"/>
      <c r="CNQ16" s="431"/>
      <c r="CNR16" s="431"/>
      <c r="CNS16" s="431"/>
      <c r="CNT16" s="431"/>
      <c r="CNU16" s="431"/>
      <c r="CNV16" s="431"/>
      <c r="CNW16" s="431"/>
      <c r="CNX16" s="431"/>
      <c r="CNY16" s="431"/>
      <c r="CNZ16" s="431"/>
      <c r="COA16" s="431"/>
      <c r="COB16" s="431"/>
      <c r="COC16" s="431"/>
      <c r="COD16" s="431"/>
      <c r="COE16" s="431"/>
      <c r="COF16" s="431"/>
      <c r="COG16" s="431"/>
      <c r="COH16" s="431"/>
      <c r="COI16" s="431"/>
      <c r="COJ16" s="431"/>
      <c r="COK16" s="431"/>
      <c r="COL16" s="431"/>
      <c r="COM16" s="431"/>
      <c r="CON16" s="431"/>
      <c r="COO16" s="431"/>
      <c r="COP16" s="431"/>
      <c r="COQ16" s="431"/>
      <c r="COR16" s="431"/>
      <c r="COS16" s="431"/>
      <c r="COT16" s="431"/>
      <c r="COU16" s="431"/>
      <c r="COV16" s="431"/>
      <c r="COW16" s="431"/>
      <c r="COX16" s="431"/>
      <c r="COY16" s="431"/>
      <c r="COZ16" s="431"/>
      <c r="CPA16" s="431"/>
      <c r="CPB16" s="431"/>
      <c r="CPC16" s="431"/>
      <c r="CPD16" s="431"/>
      <c r="CPE16" s="431"/>
      <c r="CPF16" s="431"/>
      <c r="CPG16" s="431"/>
      <c r="CPH16" s="431"/>
      <c r="CPI16" s="431"/>
      <c r="CPJ16" s="431"/>
      <c r="CPK16" s="431"/>
      <c r="CPL16" s="431"/>
      <c r="CPM16" s="431"/>
      <c r="CPN16" s="431"/>
      <c r="CPO16" s="431"/>
      <c r="CPP16" s="431"/>
      <c r="CPQ16" s="431"/>
      <c r="CPR16" s="431"/>
      <c r="CPS16" s="431"/>
      <c r="CPT16" s="431"/>
      <c r="CPU16" s="431"/>
      <c r="CPV16" s="431"/>
      <c r="CPW16" s="431"/>
      <c r="CPX16" s="431"/>
      <c r="CPY16" s="431"/>
      <c r="CPZ16" s="431"/>
      <c r="CQA16" s="431"/>
      <c r="CQB16" s="431"/>
      <c r="CQC16" s="431"/>
      <c r="CQD16" s="431"/>
      <c r="CQE16" s="431"/>
      <c r="CQF16" s="431"/>
      <c r="CQG16" s="431"/>
      <c r="CQH16" s="431"/>
      <c r="CQI16" s="431"/>
      <c r="CQJ16" s="431"/>
      <c r="CQK16" s="431"/>
      <c r="CQL16" s="431"/>
      <c r="CQM16" s="431"/>
      <c r="CQN16" s="431"/>
      <c r="CQO16" s="431"/>
      <c r="CQP16" s="431"/>
      <c r="CQQ16" s="431"/>
      <c r="CQR16" s="431"/>
      <c r="CQS16" s="431"/>
      <c r="CQT16" s="431"/>
      <c r="CQU16" s="431"/>
      <c r="CQV16" s="431"/>
      <c r="CQW16" s="431"/>
      <c r="CQX16" s="431"/>
      <c r="CQY16" s="431"/>
      <c r="CQZ16" s="431"/>
      <c r="CRA16" s="431"/>
      <c r="CRB16" s="431"/>
      <c r="CRC16" s="431"/>
      <c r="CRD16" s="431"/>
      <c r="CRE16" s="431"/>
      <c r="CRF16" s="431"/>
      <c r="CRG16" s="431"/>
      <c r="CRH16" s="431"/>
      <c r="CRI16" s="431"/>
      <c r="CRJ16" s="431"/>
      <c r="CRK16" s="431"/>
      <c r="CRL16" s="431"/>
      <c r="CRM16" s="431"/>
      <c r="CRN16" s="431"/>
      <c r="CRO16" s="431"/>
      <c r="CRP16" s="431"/>
      <c r="CRQ16" s="431"/>
      <c r="CRR16" s="431"/>
      <c r="CRS16" s="431"/>
      <c r="CRT16" s="431"/>
      <c r="CRU16" s="431"/>
      <c r="CRV16" s="431"/>
      <c r="CRW16" s="431"/>
      <c r="CRX16" s="431"/>
      <c r="CRY16" s="431"/>
      <c r="CRZ16" s="431"/>
      <c r="CSA16" s="431"/>
      <c r="CSB16" s="431"/>
      <c r="CSC16" s="431"/>
      <c r="CSD16" s="431"/>
      <c r="CSE16" s="431"/>
      <c r="CSF16" s="431"/>
      <c r="CSG16" s="431"/>
      <c r="CSH16" s="431"/>
      <c r="CSI16" s="431"/>
      <c r="CSJ16" s="431"/>
      <c r="CSK16" s="431"/>
      <c r="CSL16" s="431"/>
      <c r="CSM16" s="431"/>
      <c r="CSN16" s="431"/>
      <c r="CSO16" s="431"/>
      <c r="CSP16" s="431"/>
      <c r="CSQ16" s="431"/>
      <c r="CSR16" s="431"/>
      <c r="CSS16" s="431"/>
      <c r="CST16" s="431"/>
      <c r="CSU16" s="431"/>
      <c r="CSV16" s="431"/>
      <c r="CSW16" s="431"/>
      <c r="CSX16" s="431"/>
      <c r="CSY16" s="431"/>
      <c r="CSZ16" s="431"/>
      <c r="CTA16" s="431"/>
      <c r="CTB16" s="431"/>
      <c r="CTC16" s="431"/>
      <c r="CTD16" s="431"/>
      <c r="CTE16" s="431"/>
      <c r="CTF16" s="431"/>
      <c r="CTG16" s="431"/>
      <c r="CTH16" s="431"/>
      <c r="CTI16" s="431"/>
      <c r="CTJ16" s="431"/>
      <c r="CTK16" s="431"/>
      <c r="CTL16" s="431"/>
      <c r="CTM16" s="431"/>
      <c r="CTN16" s="431"/>
      <c r="CTO16" s="431"/>
      <c r="CTP16" s="431"/>
      <c r="CTQ16" s="431"/>
      <c r="CTR16" s="431"/>
      <c r="CTS16" s="431"/>
      <c r="CTT16" s="431"/>
      <c r="CTU16" s="431"/>
      <c r="CTV16" s="431"/>
      <c r="CTW16" s="431"/>
      <c r="CTX16" s="431"/>
      <c r="CTY16" s="431"/>
      <c r="CTZ16" s="431"/>
      <c r="CUA16" s="431"/>
      <c r="CUB16" s="431"/>
      <c r="CUC16" s="431"/>
      <c r="CUD16" s="431"/>
      <c r="CUE16" s="431"/>
      <c r="CUF16" s="431"/>
      <c r="CUG16" s="431"/>
      <c r="CUH16" s="431"/>
      <c r="CUI16" s="431"/>
      <c r="CUJ16" s="431"/>
      <c r="CUK16" s="431"/>
      <c r="CUL16" s="431"/>
      <c r="CUM16" s="431"/>
      <c r="CUN16" s="431"/>
      <c r="CUO16" s="431"/>
      <c r="CUP16" s="431"/>
      <c r="CUQ16" s="431"/>
      <c r="CUR16" s="431"/>
      <c r="CUS16" s="431"/>
      <c r="CUT16" s="431"/>
      <c r="CUU16" s="431"/>
      <c r="CUV16" s="431"/>
      <c r="CUW16" s="431"/>
      <c r="CUX16" s="431"/>
      <c r="CUY16" s="431"/>
      <c r="CUZ16" s="431"/>
      <c r="CVA16" s="431"/>
      <c r="CVB16" s="431"/>
      <c r="CVC16" s="431"/>
      <c r="CVD16" s="431"/>
      <c r="CVE16" s="431"/>
      <c r="CVF16" s="431"/>
      <c r="CVG16" s="431"/>
      <c r="CVH16" s="431"/>
      <c r="CVI16" s="431"/>
      <c r="CVJ16" s="431"/>
      <c r="CVK16" s="431"/>
      <c r="CVL16" s="431"/>
      <c r="CVM16" s="431"/>
      <c r="CVN16" s="431"/>
      <c r="CVO16" s="431"/>
      <c r="CVP16" s="431"/>
      <c r="CVQ16" s="431"/>
      <c r="CVR16" s="431"/>
      <c r="CVS16" s="431"/>
      <c r="CVT16" s="431"/>
      <c r="CVU16" s="431"/>
      <c r="CVV16" s="431"/>
      <c r="CVW16" s="431"/>
      <c r="CVX16" s="431"/>
      <c r="CVY16" s="431"/>
      <c r="CVZ16" s="431"/>
      <c r="CWA16" s="431"/>
      <c r="CWB16" s="431"/>
      <c r="CWC16" s="431"/>
      <c r="CWD16" s="431"/>
      <c r="CWE16" s="431"/>
      <c r="CWF16" s="431"/>
      <c r="CWG16" s="431"/>
      <c r="CWH16" s="431"/>
      <c r="CWI16" s="431"/>
      <c r="CWJ16" s="431"/>
      <c r="CWK16" s="431"/>
      <c r="CWL16" s="431"/>
      <c r="CWM16" s="431"/>
      <c r="CWN16" s="431"/>
      <c r="CWO16" s="431"/>
      <c r="CWP16" s="431"/>
      <c r="CWQ16" s="431"/>
      <c r="CWR16" s="431"/>
      <c r="CWS16" s="431"/>
      <c r="CWT16" s="431"/>
      <c r="CWU16" s="431"/>
      <c r="CWV16" s="431"/>
      <c r="CWW16" s="431"/>
      <c r="CWX16" s="431"/>
      <c r="CWY16" s="431"/>
      <c r="CWZ16" s="431"/>
      <c r="CXA16" s="431"/>
      <c r="CXB16" s="431"/>
      <c r="CXC16" s="431"/>
      <c r="CXD16" s="431"/>
      <c r="CXE16" s="431"/>
      <c r="CXF16" s="431"/>
      <c r="CXG16" s="431"/>
      <c r="CXH16" s="431"/>
      <c r="CXI16" s="431"/>
      <c r="CXJ16" s="431"/>
      <c r="CXK16" s="431"/>
      <c r="CXL16" s="431"/>
      <c r="CXM16" s="431"/>
      <c r="CXN16" s="431"/>
      <c r="CXO16" s="431"/>
      <c r="CXP16" s="431"/>
      <c r="CXQ16" s="431"/>
      <c r="CXR16" s="431"/>
      <c r="CXS16" s="431"/>
      <c r="CXT16" s="431"/>
      <c r="CXU16" s="431"/>
      <c r="CXV16" s="431"/>
      <c r="CXW16" s="431"/>
      <c r="CXX16" s="431"/>
      <c r="CXY16" s="431"/>
      <c r="CXZ16" s="431"/>
      <c r="CYA16" s="431"/>
      <c r="CYB16" s="431"/>
      <c r="CYC16" s="431"/>
      <c r="CYD16" s="431"/>
      <c r="CYE16" s="431"/>
      <c r="CYF16" s="431"/>
      <c r="CYG16" s="431"/>
      <c r="CYH16" s="431"/>
      <c r="CYI16" s="431"/>
      <c r="CYJ16" s="431"/>
      <c r="CYK16" s="431"/>
      <c r="CYL16" s="431"/>
      <c r="CYM16" s="431"/>
      <c r="CYN16" s="431"/>
      <c r="CYO16" s="431"/>
      <c r="CYP16" s="431"/>
      <c r="CYQ16" s="431"/>
      <c r="CYR16" s="431"/>
      <c r="CYS16" s="431"/>
      <c r="CYT16" s="431"/>
      <c r="CYU16" s="431"/>
      <c r="CYV16" s="431"/>
      <c r="CYW16" s="431"/>
      <c r="CYX16" s="431"/>
      <c r="CYY16" s="431"/>
      <c r="CYZ16" s="431"/>
      <c r="CZA16" s="431"/>
      <c r="CZB16" s="431"/>
      <c r="CZC16" s="431"/>
      <c r="CZD16" s="431"/>
      <c r="CZE16" s="431"/>
      <c r="CZF16" s="431"/>
      <c r="CZG16" s="431"/>
      <c r="CZH16" s="431"/>
      <c r="CZI16" s="431"/>
      <c r="CZJ16" s="431"/>
      <c r="CZK16" s="431"/>
      <c r="CZL16" s="431"/>
      <c r="CZM16" s="431"/>
      <c r="CZN16" s="431"/>
      <c r="CZO16" s="431"/>
      <c r="CZP16" s="431"/>
      <c r="CZQ16" s="431"/>
      <c r="CZR16" s="431"/>
      <c r="CZS16" s="431"/>
      <c r="CZT16" s="431"/>
      <c r="CZU16" s="431"/>
      <c r="CZV16" s="431"/>
      <c r="CZW16" s="431"/>
      <c r="CZX16" s="431"/>
      <c r="CZY16" s="431"/>
      <c r="CZZ16" s="431"/>
      <c r="DAA16" s="431"/>
      <c r="DAB16" s="431"/>
      <c r="DAC16" s="431"/>
      <c r="DAD16" s="431"/>
      <c r="DAE16" s="431"/>
      <c r="DAF16" s="431"/>
      <c r="DAG16" s="431"/>
      <c r="DAH16" s="431"/>
      <c r="DAI16" s="431"/>
      <c r="DAJ16" s="431"/>
      <c r="DAK16" s="431"/>
      <c r="DAL16" s="431"/>
      <c r="DAM16" s="431"/>
      <c r="DAN16" s="431"/>
      <c r="DAO16" s="431"/>
      <c r="DAP16" s="431"/>
      <c r="DAQ16" s="431"/>
      <c r="DAR16" s="431"/>
      <c r="DAS16" s="431"/>
      <c r="DAT16" s="431"/>
      <c r="DAU16" s="431"/>
      <c r="DAV16" s="431"/>
      <c r="DAW16" s="431"/>
      <c r="DAX16" s="431"/>
      <c r="DAY16" s="431"/>
      <c r="DAZ16" s="431"/>
      <c r="DBA16" s="431"/>
      <c r="DBB16" s="431"/>
      <c r="DBC16" s="431"/>
      <c r="DBD16" s="431"/>
      <c r="DBE16" s="431"/>
      <c r="DBF16" s="431"/>
      <c r="DBG16" s="431"/>
      <c r="DBH16" s="431"/>
      <c r="DBI16" s="431"/>
      <c r="DBJ16" s="431"/>
      <c r="DBK16" s="431"/>
      <c r="DBL16" s="431"/>
      <c r="DBM16" s="431"/>
      <c r="DBN16" s="431"/>
      <c r="DBO16" s="431"/>
      <c r="DBP16" s="431"/>
      <c r="DBQ16" s="431"/>
      <c r="DBR16" s="431"/>
      <c r="DBS16" s="431"/>
      <c r="DBT16" s="431"/>
      <c r="DBU16" s="431"/>
      <c r="DBV16" s="431"/>
      <c r="DBW16" s="431"/>
      <c r="DBX16" s="431"/>
      <c r="DBY16" s="431"/>
      <c r="DBZ16" s="431"/>
      <c r="DCA16" s="431"/>
      <c r="DCB16" s="431"/>
      <c r="DCC16" s="431"/>
      <c r="DCD16" s="431"/>
      <c r="DCE16" s="431"/>
      <c r="DCF16" s="431"/>
      <c r="DCG16" s="431"/>
      <c r="DCH16" s="431"/>
      <c r="DCI16" s="431"/>
      <c r="DCJ16" s="431"/>
      <c r="DCK16" s="431"/>
      <c r="DCL16" s="431"/>
      <c r="DCM16" s="431"/>
      <c r="DCN16" s="431"/>
      <c r="DCO16" s="431"/>
      <c r="DCP16" s="431"/>
      <c r="DCQ16" s="431"/>
      <c r="DCR16" s="431"/>
      <c r="DCS16" s="431"/>
      <c r="DCT16" s="431"/>
      <c r="DCU16" s="431"/>
      <c r="DCV16" s="431"/>
      <c r="DCW16" s="431"/>
      <c r="DCX16" s="431"/>
      <c r="DCY16" s="431"/>
      <c r="DCZ16" s="431"/>
      <c r="DDA16" s="431"/>
      <c r="DDB16" s="431"/>
      <c r="DDC16" s="431"/>
      <c r="DDD16" s="431"/>
      <c r="DDE16" s="431"/>
      <c r="DDF16" s="431"/>
      <c r="DDG16" s="431"/>
      <c r="DDH16" s="431"/>
      <c r="DDI16" s="431"/>
      <c r="DDJ16" s="431"/>
      <c r="DDK16" s="431"/>
      <c r="DDL16" s="431"/>
      <c r="DDM16" s="431"/>
      <c r="DDN16" s="431"/>
      <c r="DDO16" s="431"/>
      <c r="DDP16" s="431"/>
      <c r="DDQ16" s="431"/>
      <c r="DDR16" s="431"/>
      <c r="DDS16" s="431"/>
      <c r="DDT16" s="431"/>
      <c r="DDU16" s="431"/>
      <c r="DDV16" s="431"/>
      <c r="DDW16" s="431"/>
      <c r="DDX16" s="431"/>
      <c r="DDY16" s="431"/>
      <c r="DDZ16" s="431"/>
      <c r="DEA16" s="431"/>
      <c r="DEB16" s="431"/>
      <c r="DEC16" s="431"/>
      <c r="DED16" s="431"/>
      <c r="DEE16" s="431"/>
      <c r="DEF16" s="431"/>
      <c r="DEG16" s="431"/>
      <c r="DEH16" s="431"/>
      <c r="DEI16" s="431"/>
      <c r="DEJ16" s="431"/>
      <c r="DEK16" s="431"/>
      <c r="DEL16" s="431"/>
      <c r="DEM16" s="431"/>
      <c r="DEN16" s="431"/>
      <c r="DEO16" s="431"/>
      <c r="DEP16" s="431"/>
      <c r="DEQ16" s="431"/>
      <c r="DER16" s="431"/>
      <c r="DES16" s="431"/>
      <c r="DET16" s="431"/>
      <c r="DEU16" s="431"/>
      <c r="DEV16" s="431"/>
      <c r="DEW16" s="431"/>
      <c r="DEX16" s="431"/>
      <c r="DEY16" s="431"/>
      <c r="DEZ16" s="431"/>
      <c r="DFA16" s="431"/>
      <c r="DFB16" s="431"/>
      <c r="DFC16" s="431"/>
      <c r="DFD16" s="431"/>
      <c r="DFE16" s="431"/>
      <c r="DFF16" s="431"/>
      <c r="DFG16" s="431"/>
      <c r="DFH16" s="431"/>
      <c r="DFI16" s="431"/>
      <c r="DFJ16" s="431"/>
      <c r="DFK16" s="431"/>
      <c r="DFL16" s="431"/>
      <c r="DFM16" s="431"/>
      <c r="DFN16" s="431"/>
      <c r="DFO16" s="431"/>
      <c r="DFP16" s="431"/>
      <c r="DFQ16" s="431"/>
      <c r="DFR16" s="431"/>
      <c r="DFS16" s="431"/>
      <c r="DFT16" s="431"/>
      <c r="DFU16" s="431"/>
      <c r="DFV16" s="431"/>
      <c r="DFW16" s="431"/>
      <c r="DFX16" s="431"/>
      <c r="DFY16" s="431"/>
      <c r="DFZ16" s="431"/>
      <c r="DGA16" s="431"/>
      <c r="DGB16" s="431"/>
      <c r="DGC16" s="431"/>
      <c r="DGD16" s="431"/>
      <c r="DGE16" s="431"/>
      <c r="DGF16" s="431"/>
      <c r="DGG16" s="431"/>
      <c r="DGH16" s="431"/>
      <c r="DGI16" s="431"/>
      <c r="DGJ16" s="431"/>
      <c r="DGK16" s="431"/>
      <c r="DGL16" s="431"/>
      <c r="DGM16" s="431"/>
      <c r="DGN16" s="431"/>
      <c r="DGO16" s="431"/>
      <c r="DGP16" s="431"/>
      <c r="DGQ16" s="431"/>
      <c r="DGR16" s="431"/>
      <c r="DGS16" s="431"/>
      <c r="DGT16" s="431"/>
      <c r="DGU16" s="431"/>
      <c r="DGV16" s="431"/>
      <c r="DGW16" s="431"/>
      <c r="DGX16" s="431"/>
      <c r="DGY16" s="431"/>
      <c r="DGZ16" s="431"/>
      <c r="DHA16" s="431"/>
      <c r="DHB16" s="431"/>
      <c r="DHC16" s="431"/>
      <c r="DHD16" s="431"/>
      <c r="DHE16" s="431"/>
      <c r="DHF16" s="431"/>
      <c r="DHG16" s="431"/>
      <c r="DHH16" s="431"/>
      <c r="DHI16" s="431"/>
      <c r="DHJ16" s="431"/>
      <c r="DHK16" s="431"/>
      <c r="DHL16" s="431"/>
      <c r="DHM16" s="431"/>
      <c r="DHN16" s="431"/>
      <c r="DHO16" s="431"/>
      <c r="DHP16" s="431"/>
      <c r="DHQ16" s="431"/>
      <c r="DHR16" s="431"/>
      <c r="DHS16" s="431"/>
      <c r="DHT16" s="431"/>
      <c r="DHU16" s="431"/>
      <c r="DHV16" s="431"/>
      <c r="DHW16" s="431"/>
      <c r="DHX16" s="431"/>
      <c r="DHY16" s="431"/>
      <c r="DHZ16" s="431"/>
      <c r="DIA16" s="431"/>
      <c r="DIB16" s="431"/>
      <c r="DIC16" s="431"/>
      <c r="DID16" s="431"/>
      <c r="DIE16" s="431"/>
      <c r="DIF16" s="431"/>
      <c r="DIG16" s="431"/>
      <c r="DIH16" s="431"/>
      <c r="DII16" s="431"/>
      <c r="DIJ16" s="431"/>
      <c r="DIK16" s="431"/>
      <c r="DIL16" s="431"/>
      <c r="DIM16" s="431"/>
      <c r="DIN16" s="431"/>
      <c r="DIO16" s="431"/>
      <c r="DIP16" s="431"/>
      <c r="DIQ16" s="431"/>
      <c r="DIR16" s="431"/>
      <c r="DIS16" s="431"/>
      <c r="DIT16" s="431"/>
      <c r="DIU16" s="431"/>
      <c r="DIV16" s="431"/>
      <c r="DIW16" s="431"/>
      <c r="DIX16" s="431"/>
      <c r="DIY16" s="431"/>
      <c r="DIZ16" s="431"/>
      <c r="DJA16" s="431"/>
      <c r="DJB16" s="431"/>
      <c r="DJC16" s="431"/>
      <c r="DJD16" s="431"/>
      <c r="DJE16" s="431"/>
      <c r="DJF16" s="431"/>
      <c r="DJG16" s="431"/>
      <c r="DJH16" s="431"/>
      <c r="DJI16" s="431"/>
      <c r="DJJ16" s="431"/>
      <c r="DJK16" s="431"/>
      <c r="DJL16" s="431"/>
      <c r="DJM16" s="431"/>
      <c r="DJN16" s="431"/>
      <c r="DJO16" s="431"/>
      <c r="DJP16" s="431"/>
      <c r="DJQ16" s="431"/>
      <c r="DJR16" s="431"/>
      <c r="DJS16" s="431"/>
      <c r="DJT16" s="431"/>
      <c r="DJU16" s="431"/>
      <c r="DJV16" s="431"/>
      <c r="DJW16" s="431"/>
      <c r="DJX16" s="431"/>
      <c r="DJY16" s="431"/>
      <c r="DJZ16" s="431"/>
      <c r="DKA16" s="431"/>
      <c r="DKB16" s="431"/>
      <c r="DKC16" s="431"/>
      <c r="DKD16" s="431"/>
      <c r="DKE16" s="431"/>
      <c r="DKF16" s="431"/>
      <c r="DKG16" s="431"/>
      <c r="DKH16" s="431"/>
      <c r="DKI16" s="431"/>
      <c r="DKJ16" s="431"/>
      <c r="DKK16" s="431"/>
      <c r="DKL16" s="431"/>
      <c r="DKM16" s="431"/>
      <c r="DKN16" s="431"/>
      <c r="DKO16" s="431"/>
      <c r="DKP16" s="431"/>
      <c r="DKQ16" s="431"/>
      <c r="DKR16" s="431"/>
      <c r="DKS16" s="431"/>
      <c r="DKT16" s="431"/>
      <c r="DKU16" s="431"/>
      <c r="DKV16" s="431"/>
      <c r="DKW16" s="431"/>
      <c r="DKX16" s="431"/>
      <c r="DKY16" s="431"/>
      <c r="DKZ16" s="431"/>
      <c r="DLA16" s="431"/>
      <c r="DLB16" s="431"/>
      <c r="DLC16" s="431"/>
      <c r="DLD16" s="431"/>
      <c r="DLE16" s="431"/>
      <c r="DLF16" s="431"/>
      <c r="DLG16" s="431"/>
      <c r="DLH16" s="431"/>
      <c r="DLI16" s="431"/>
      <c r="DLJ16" s="431"/>
      <c r="DLK16" s="431"/>
      <c r="DLL16" s="431"/>
      <c r="DLM16" s="431"/>
      <c r="DLN16" s="431"/>
      <c r="DLO16" s="431"/>
      <c r="DLP16" s="431"/>
      <c r="DLQ16" s="431"/>
      <c r="DLR16" s="431"/>
      <c r="DLS16" s="431"/>
      <c r="DLT16" s="431"/>
      <c r="DLU16" s="431"/>
      <c r="DLV16" s="431"/>
      <c r="DLW16" s="431"/>
      <c r="DLX16" s="431"/>
      <c r="DLY16" s="431"/>
      <c r="DLZ16" s="431"/>
      <c r="DMA16" s="431"/>
      <c r="DMB16" s="431"/>
      <c r="DMC16" s="431"/>
      <c r="DMD16" s="431"/>
      <c r="DME16" s="431"/>
      <c r="DMF16" s="431"/>
      <c r="DMG16" s="431"/>
      <c r="DMH16" s="431"/>
      <c r="DMI16" s="431"/>
      <c r="DMJ16" s="431"/>
      <c r="DMK16" s="431"/>
      <c r="DML16" s="431"/>
      <c r="DMM16" s="431"/>
      <c r="DMN16" s="431"/>
      <c r="DMO16" s="431"/>
      <c r="DMP16" s="431"/>
      <c r="DMQ16" s="431"/>
      <c r="DMR16" s="431"/>
      <c r="DMS16" s="431"/>
      <c r="DMT16" s="431"/>
      <c r="DMU16" s="431"/>
      <c r="DMV16" s="431"/>
      <c r="DMW16" s="431"/>
      <c r="DMX16" s="431"/>
      <c r="DMY16" s="431"/>
      <c r="DMZ16" s="431"/>
      <c r="DNA16" s="431"/>
      <c r="DNB16" s="431"/>
      <c r="DNC16" s="431"/>
      <c r="DND16" s="431"/>
      <c r="DNE16" s="431"/>
      <c r="DNF16" s="431"/>
      <c r="DNG16" s="431"/>
      <c r="DNH16" s="431"/>
      <c r="DNI16" s="431"/>
      <c r="DNJ16" s="431"/>
      <c r="DNK16" s="431"/>
      <c r="DNL16" s="431"/>
      <c r="DNM16" s="431"/>
      <c r="DNN16" s="431"/>
      <c r="DNO16" s="431"/>
      <c r="DNP16" s="431"/>
      <c r="DNQ16" s="431"/>
      <c r="DNR16" s="431"/>
      <c r="DNS16" s="431"/>
      <c r="DNT16" s="431"/>
      <c r="DNU16" s="431"/>
      <c r="DNV16" s="431"/>
      <c r="DNW16" s="431"/>
      <c r="DNX16" s="431"/>
      <c r="DNY16" s="431"/>
      <c r="DNZ16" s="431"/>
      <c r="DOA16" s="431"/>
      <c r="DOB16" s="431"/>
      <c r="DOC16" s="431"/>
      <c r="DOD16" s="431"/>
      <c r="DOE16" s="431"/>
      <c r="DOF16" s="431"/>
      <c r="DOG16" s="431"/>
      <c r="DOH16" s="431"/>
      <c r="DOI16" s="431"/>
      <c r="DOJ16" s="431"/>
      <c r="DOK16" s="431"/>
      <c r="DOL16" s="431"/>
      <c r="DOM16" s="431"/>
      <c r="DON16" s="431"/>
      <c r="DOO16" s="431"/>
      <c r="DOP16" s="431"/>
      <c r="DOQ16" s="431"/>
      <c r="DOR16" s="431"/>
      <c r="DOS16" s="431"/>
      <c r="DOT16" s="431"/>
      <c r="DOU16" s="431"/>
      <c r="DOV16" s="431"/>
      <c r="DOW16" s="431"/>
      <c r="DOX16" s="431"/>
      <c r="DOY16" s="431"/>
      <c r="DOZ16" s="431"/>
      <c r="DPA16" s="431"/>
      <c r="DPB16" s="431"/>
      <c r="DPC16" s="431"/>
      <c r="DPD16" s="431"/>
      <c r="DPE16" s="431"/>
      <c r="DPF16" s="431"/>
      <c r="DPG16" s="431"/>
      <c r="DPH16" s="431"/>
      <c r="DPI16" s="431"/>
      <c r="DPJ16" s="431"/>
      <c r="DPK16" s="431"/>
      <c r="DPL16" s="431"/>
      <c r="DPM16" s="431"/>
      <c r="DPN16" s="431"/>
      <c r="DPO16" s="431"/>
      <c r="DPP16" s="431"/>
      <c r="DPQ16" s="431"/>
      <c r="DPR16" s="431"/>
      <c r="DPS16" s="431"/>
      <c r="DPT16" s="431"/>
      <c r="DPU16" s="431"/>
      <c r="DPV16" s="431"/>
      <c r="DPW16" s="431"/>
      <c r="DPX16" s="431"/>
      <c r="DPY16" s="431"/>
      <c r="DPZ16" s="431"/>
      <c r="DQA16" s="431"/>
      <c r="DQB16" s="431"/>
      <c r="DQC16" s="431"/>
      <c r="DQD16" s="431"/>
      <c r="DQE16" s="431"/>
      <c r="DQF16" s="431"/>
      <c r="DQG16" s="431"/>
      <c r="DQH16" s="431"/>
      <c r="DQI16" s="431"/>
      <c r="DQJ16" s="431"/>
      <c r="DQK16" s="431"/>
      <c r="DQL16" s="431"/>
      <c r="DQM16" s="431"/>
      <c r="DQN16" s="431"/>
      <c r="DQO16" s="431"/>
      <c r="DQP16" s="431"/>
      <c r="DQQ16" s="431"/>
      <c r="DQR16" s="431"/>
      <c r="DQS16" s="431"/>
      <c r="DQT16" s="431"/>
      <c r="DQU16" s="431"/>
      <c r="DQV16" s="431"/>
      <c r="DQW16" s="431"/>
      <c r="DQX16" s="431"/>
      <c r="DQY16" s="431"/>
      <c r="DQZ16" s="431"/>
      <c r="DRA16" s="431"/>
      <c r="DRB16" s="431"/>
      <c r="DRC16" s="431"/>
      <c r="DRD16" s="431"/>
      <c r="DRE16" s="431"/>
      <c r="DRF16" s="431"/>
      <c r="DRG16" s="431"/>
      <c r="DRH16" s="431"/>
      <c r="DRI16" s="431"/>
      <c r="DRJ16" s="431"/>
      <c r="DRK16" s="431"/>
      <c r="DRL16" s="431"/>
      <c r="DRM16" s="431"/>
      <c r="DRN16" s="431"/>
      <c r="DRO16" s="431"/>
      <c r="DRP16" s="431"/>
      <c r="DRQ16" s="431"/>
      <c r="DRR16" s="431"/>
      <c r="DRS16" s="431"/>
      <c r="DRT16" s="431"/>
      <c r="DRU16" s="431"/>
      <c r="DRV16" s="431"/>
      <c r="DRW16" s="431"/>
      <c r="DRX16" s="431"/>
      <c r="DRY16" s="431"/>
      <c r="DRZ16" s="431"/>
      <c r="DSA16" s="431"/>
      <c r="DSB16" s="431"/>
      <c r="DSC16" s="431"/>
      <c r="DSD16" s="431"/>
      <c r="DSE16" s="431"/>
      <c r="DSF16" s="431"/>
      <c r="DSG16" s="431"/>
      <c r="DSH16" s="431"/>
      <c r="DSI16" s="431"/>
      <c r="DSJ16" s="431"/>
      <c r="DSK16" s="431"/>
      <c r="DSL16" s="431"/>
      <c r="DSM16" s="431"/>
      <c r="DSN16" s="431"/>
      <c r="DSO16" s="431"/>
      <c r="DSP16" s="431"/>
      <c r="DSQ16" s="431"/>
      <c r="DSR16" s="431"/>
      <c r="DSS16" s="431"/>
      <c r="DST16" s="431"/>
      <c r="DSU16" s="431"/>
      <c r="DSV16" s="431"/>
      <c r="DSW16" s="431"/>
      <c r="DSX16" s="431"/>
      <c r="DSY16" s="431"/>
      <c r="DSZ16" s="431"/>
      <c r="DTA16" s="431"/>
      <c r="DTB16" s="431"/>
      <c r="DTC16" s="431"/>
      <c r="DTD16" s="431"/>
      <c r="DTE16" s="431"/>
      <c r="DTF16" s="431"/>
      <c r="DTG16" s="431"/>
      <c r="DTH16" s="431"/>
      <c r="DTI16" s="431"/>
      <c r="DTJ16" s="431"/>
      <c r="DTK16" s="431"/>
      <c r="DTL16" s="431"/>
      <c r="DTM16" s="431"/>
      <c r="DTN16" s="431"/>
      <c r="DTO16" s="431"/>
      <c r="DTP16" s="431"/>
      <c r="DTQ16" s="431"/>
      <c r="DTR16" s="431"/>
      <c r="DTS16" s="431"/>
      <c r="DTT16" s="431"/>
      <c r="DTU16" s="431"/>
      <c r="DTV16" s="431"/>
      <c r="DTW16" s="431"/>
      <c r="DTX16" s="431"/>
      <c r="DTY16" s="431"/>
      <c r="DTZ16" s="431"/>
      <c r="DUA16" s="431"/>
      <c r="DUB16" s="431"/>
      <c r="DUC16" s="431"/>
      <c r="DUD16" s="431"/>
      <c r="DUE16" s="431"/>
      <c r="DUF16" s="431"/>
      <c r="DUG16" s="431"/>
      <c r="DUH16" s="431"/>
      <c r="DUI16" s="431"/>
      <c r="DUJ16" s="431"/>
      <c r="DUK16" s="431"/>
      <c r="DUL16" s="431"/>
      <c r="DUM16" s="431"/>
      <c r="DUN16" s="431"/>
      <c r="DUO16" s="431"/>
      <c r="DUP16" s="431"/>
      <c r="DUQ16" s="431"/>
      <c r="DUR16" s="431"/>
      <c r="DUS16" s="431"/>
      <c r="DUT16" s="431"/>
      <c r="DUU16" s="431"/>
      <c r="DUV16" s="431"/>
      <c r="DUW16" s="431"/>
      <c r="DUX16" s="431"/>
      <c r="DUY16" s="431"/>
      <c r="DUZ16" s="431"/>
      <c r="DVA16" s="431"/>
      <c r="DVB16" s="431"/>
      <c r="DVC16" s="431"/>
      <c r="DVD16" s="431"/>
      <c r="DVE16" s="431"/>
      <c r="DVF16" s="431"/>
      <c r="DVG16" s="431"/>
      <c r="DVH16" s="431"/>
      <c r="DVI16" s="431"/>
      <c r="DVJ16" s="431"/>
      <c r="DVK16" s="431"/>
      <c r="DVL16" s="431"/>
      <c r="DVM16" s="431"/>
      <c r="DVN16" s="431"/>
      <c r="DVO16" s="431"/>
      <c r="DVP16" s="431"/>
      <c r="DVQ16" s="431"/>
      <c r="DVR16" s="431"/>
      <c r="DVS16" s="431"/>
      <c r="DVT16" s="431"/>
      <c r="DVU16" s="431"/>
      <c r="DVV16" s="431"/>
      <c r="DVW16" s="431"/>
      <c r="DVX16" s="431"/>
      <c r="DVY16" s="431"/>
      <c r="DVZ16" s="431"/>
      <c r="DWA16" s="431"/>
      <c r="DWB16" s="431"/>
      <c r="DWC16" s="431"/>
      <c r="DWD16" s="431"/>
      <c r="DWE16" s="431"/>
      <c r="DWF16" s="431"/>
      <c r="DWG16" s="431"/>
      <c r="DWH16" s="431"/>
      <c r="DWI16" s="431"/>
      <c r="DWJ16" s="431"/>
      <c r="DWK16" s="431"/>
      <c r="DWL16" s="431"/>
      <c r="DWM16" s="431"/>
      <c r="DWN16" s="431"/>
      <c r="DWO16" s="431"/>
      <c r="DWP16" s="431"/>
      <c r="DWQ16" s="431"/>
      <c r="DWR16" s="431"/>
      <c r="DWS16" s="431"/>
      <c r="DWT16" s="431"/>
      <c r="DWU16" s="431"/>
      <c r="DWV16" s="431"/>
      <c r="DWW16" s="431"/>
      <c r="DWX16" s="431"/>
      <c r="DWY16" s="431"/>
      <c r="DWZ16" s="431"/>
      <c r="DXA16" s="431"/>
      <c r="DXB16" s="431"/>
      <c r="DXC16" s="431"/>
      <c r="DXD16" s="431"/>
      <c r="DXE16" s="431"/>
      <c r="DXF16" s="431"/>
      <c r="DXG16" s="431"/>
      <c r="DXH16" s="431"/>
      <c r="DXI16" s="431"/>
      <c r="DXJ16" s="431"/>
      <c r="DXK16" s="431"/>
      <c r="DXL16" s="431"/>
      <c r="DXM16" s="431"/>
      <c r="DXN16" s="431"/>
      <c r="DXO16" s="431"/>
      <c r="DXP16" s="431"/>
      <c r="DXQ16" s="431"/>
      <c r="DXR16" s="431"/>
      <c r="DXS16" s="431"/>
      <c r="DXT16" s="431"/>
      <c r="DXU16" s="431"/>
      <c r="DXV16" s="431"/>
      <c r="DXW16" s="431"/>
      <c r="DXX16" s="431"/>
      <c r="DXY16" s="431"/>
      <c r="DXZ16" s="431"/>
      <c r="DYA16" s="431"/>
      <c r="DYB16" s="431"/>
      <c r="DYC16" s="431"/>
      <c r="DYD16" s="431"/>
      <c r="DYE16" s="431"/>
      <c r="DYF16" s="431"/>
      <c r="DYG16" s="431"/>
      <c r="DYH16" s="431"/>
      <c r="DYI16" s="431"/>
      <c r="DYJ16" s="431"/>
      <c r="DYK16" s="431"/>
      <c r="DYL16" s="431"/>
      <c r="DYM16" s="431"/>
      <c r="DYN16" s="431"/>
      <c r="DYO16" s="431"/>
      <c r="DYP16" s="431"/>
      <c r="DYQ16" s="431"/>
      <c r="DYR16" s="431"/>
      <c r="DYS16" s="431"/>
      <c r="DYT16" s="431"/>
      <c r="DYU16" s="431"/>
      <c r="DYV16" s="431"/>
      <c r="DYW16" s="431"/>
      <c r="DYX16" s="431"/>
      <c r="DYY16" s="431"/>
      <c r="DYZ16" s="431"/>
      <c r="DZA16" s="431"/>
      <c r="DZB16" s="431"/>
      <c r="DZC16" s="431"/>
      <c r="DZD16" s="431"/>
      <c r="DZE16" s="431"/>
      <c r="DZF16" s="431"/>
      <c r="DZG16" s="431"/>
      <c r="DZH16" s="431"/>
      <c r="DZI16" s="431"/>
      <c r="DZJ16" s="431"/>
      <c r="DZK16" s="431"/>
      <c r="DZL16" s="431"/>
      <c r="DZM16" s="431"/>
      <c r="DZN16" s="431"/>
      <c r="DZO16" s="431"/>
      <c r="DZP16" s="431"/>
      <c r="DZQ16" s="431"/>
      <c r="DZR16" s="431"/>
      <c r="DZS16" s="431"/>
      <c r="DZT16" s="431"/>
      <c r="DZU16" s="431"/>
      <c r="DZV16" s="431"/>
      <c r="DZW16" s="431"/>
      <c r="DZX16" s="431"/>
      <c r="DZY16" s="431"/>
      <c r="DZZ16" s="431"/>
      <c r="EAA16" s="431"/>
      <c r="EAB16" s="431"/>
      <c r="EAC16" s="431"/>
      <c r="EAD16" s="431"/>
      <c r="EAE16" s="431"/>
      <c r="EAF16" s="431"/>
      <c r="EAG16" s="431"/>
      <c r="EAH16" s="431"/>
      <c r="EAI16" s="431"/>
      <c r="EAJ16" s="431"/>
      <c r="EAK16" s="431"/>
      <c r="EAL16" s="431"/>
      <c r="EAM16" s="431"/>
      <c r="EAN16" s="431"/>
      <c r="EAO16" s="431"/>
      <c r="EAP16" s="431"/>
      <c r="EAQ16" s="431"/>
      <c r="EAR16" s="431"/>
      <c r="EAS16" s="431"/>
      <c r="EAT16" s="431"/>
      <c r="EAU16" s="431"/>
      <c r="EAV16" s="431"/>
      <c r="EAW16" s="431"/>
      <c r="EAX16" s="431"/>
      <c r="EAY16" s="431"/>
      <c r="EAZ16" s="431"/>
      <c r="EBA16" s="431"/>
      <c r="EBB16" s="431"/>
      <c r="EBC16" s="431"/>
      <c r="EBD16" s="431"/>
      <c r="EBE16" s="431"/>
      <c r="EBF16" s="431"/>
      <c r="EBG16" s="431"/>
      <c r="EBH16" s="431"/>
      <c r="EBI16" s="431"/>
      <c r="EBJ16" s="431"/>
      <c r="EBK16" s="431"/>
      <c r="EBL16" s="431"/>
      <c r="EBM16" s="431"/>
      <c r="EBN16" s="431"/>
      <c r="EBO16" s="431"/>
      <c r="EBP16" s="431"/>
      <c r="EBQ16" s="431"/>
      <c r="EBR16" s="431"/>
      <c r="EBS16" s="431"/>
      <c r="EBT16" s="431"/>
      <c r="EBU16" s="431"/>
      <c r="EBV16" s="431"/>
      <c r="EBW16" s="431"/>
      <c r="EBX16" s="431"/>
      <c r="EBY16" s="431"/>
      <c r="EBZ16" s="431"/>
      <c r="ECA16" s="431"/>
      <c r="ECB16" s="431"/>
      <c r="ECC16" s="431"/>
      <c r="ECD16" s="431"/>
      <c r="ECE16" s="431"/>
      <c r="ECF16" s="431"/>
      <c r="ECG16" s="431"/>
      <c r="ECH16" s="431"/>
      <c r="ECI16" s="431"/>
      <c r="ECJ16" s="431"/>
      <c r="ECK16" s="431"/>
      <c r="ECL16" s="431"/>
      <c r="ECM16" s="431"/>
      <c r="ECN16" s="431"/>
      <c r="ECO16" s="431"/>
      <c r="ECP16" s="431"/>
      <c r="ECQ16" s="431"/>
      <c r="ECR16" s="431"/>
      <c r="ECS16" s="431"/>
      <c r="ECT16" s="431"/>
      <c r="ECU16" s="431"/>
      <c r="ECV16" s="431"/>
      <c r="ECW16" s="431"/>
      <c r="ECX16" s="431"/>
      <c r="ECY16" s="431"/>
      <c r="ECZ16" s="431"/>
      <c r="EDA16" s="431"/>
      <c r="EDB16" s="431"/>
      <c r="EDC16" s="431"/>
      <c r="EDD16" s="431"/>
      <c r="EDE16" s="431"/>
      <c r="EDF16" s="431"/>
      <c r="EDG16" s="431"/>
      <c r="EDH16" s="431"/>
      <c r="EDI16" s="431"/>
      <c r="EDJ16" s="431"/>
      <c r="EDK16" s="431"/>
      <c r="EDL16" s="431"/>
      <c r="EDM16" s="431"/>
      <c r="EDN16" s="431"/>
      <c r="EDO16" s="431"/>
      <c r="EDP16" s="431"/>
      <c r="EDQ16" s="431"/>
      <c r="EDR16" s="431"/>
      <c r="EDS16" s="431"/>
      <c r="EDT16" s="431"/>
      <c r="EDU16" s="431"/>
      <c r="EDV16" s="431"/>
      <c r="EDW16" s="431"/>
      <c r="EDX16" s="431"/>
      <c r="EDY16" s="431"/>
      <c r="EDZ16" s="431"/>
      <c r="EEA16" s="431"/>
      <c r="EEB16" s="431"/>
      <c r="EEC16" s="431"/>
      <c r="EED16" s="431"/>
      <c r="EEE16" s="431"/>
      <c r="EEF16" s="431"/>
      <c r="EEG16" s="431"/>
      <c r="EEH16" s="431"/>
      <c r="EEI16" s="431"/>
      <c r="EEJ16" s="431"/>
      <c r="EEK16" s="431"/>
      <c r="EEL16" s="431"/>
      <c r="EEM16" s="431"/>
      <c r="EEN16" s="431"/>
      <c r="EEO16" s="431"/>
      <c r="EEP16" s="431"/>
      <c r="EEQ16" s="431"/>
      <c r="EER16" s="431"/>
      <c r="EES16" s="431"/>
      <c r="EET16" s="431"/>
      <c r="EEU16" s="431"/>
      <c r="EEV16" s="431"/>
      <c r="EEW16" s="431"/>
      <c r="EEX16" s="431"/>
      <c r="EEY16" s="431"/>
      <c r="EEZ16" s="431"/>
      <c r="EFA16" s="431"/>
      <c r="EFB16" s="431"/>
      <c r="EFC16" s="431"/>
      <c r="EFD16" s="431"/>
      <c r="EFE16" s="431"/>
      <c r="EFF16" s="431"/>
      <c r="EFG16" s="431"/>
      <c r="EFH16" s="431"/>
      <c r="EFI16" s="431"/>
      <c r="EFJ16" s="431"/>
      <c r="EFK16" s="431"/>
      <c r="EFL16" s="431"/>
      <c r="EFM16" s="431"/>
      <c r="EFN16" s="431"/>
      <c r="EFO16" s="431"/>
      <c r="EFP16" s="431"/>
      <c r="EFQ16" s="431"/>
      <c r="EFR16" s="431"/>
      <c r="EFS16" s="431"/>
      <c r="EFT16" s="431"/>
      <c r="EFU16" s="431"/>
      <c r="EFV16" s="431"/>
      <c r="EFW16" s="431"/>
      <c r="EFX16" s="431"/>
      <c r="EFY16" s="431"/>
      <c r="EFZ16" s="431"/>
      <c r="EGA16" s="431"/>
      <c r="EGB16" s="431"/>
      <c r="EGC16" s="431"/>
      <c r="EGD16" s="431"/>
      <c r="EGE16" s="431"/>
      <c r="EGF16" s="431"/>
      <c r="EGG16" s="431"/>
      <c r="EGH16" s="431"/>
      <c r="EGI16" s="431"/>
      <c r="EGJ16" s="431"/>
      <c r="EGK16" s="431"/>
      <c r="EGL16" s="431"/>
      <c r="EGM16" s="431"/>
      <c r="EGN16" s="431"/>
      <c r="EGO16" s="431"/>
      <c r="EGP16" s="431"/>
      <c r="EGQ16" s="431"/>
      <c r="EGR16" s="431"/>
      <c r="EGS16" s="431"/>
      <c r="EGT16" s="431"/>
      <c r="EGU16" s="431"/>
      <c r="EGV16" s="431"/>
      <c r="EGW16" s="431"/>
      <c r="EGX16" s="431"/>
      <c r="EGY16" s="431"/>
      <c r="EGZ16" s="431"/>
      <c r="EHA16" s="431"/>
      <c r="EHB16" s="431"/>
      <c r="EHC16" s="431"/>
      <c r="EHD16" s="431"/>
      <c r="EHE16" s="431"/>
      <c r="EHF16" s="431"/>
      <c r="EHG16" s="431"/>
      <c r="EHH16" s="431"/>
      <c r="EHI16" s="431"/>
      <c r="EHJ16" s="431"/>
      <c r="EHK16" s="431"/>
      <c r="EHL16" s="431"/>
      <c r="EHM16" s="431"/>
      <c r="EHN16" s="431"/>
      <c r="EHO16" s="431"/>
      <c r="EHP16" s="431"/>
      <c r="EHQ16" s="431"/>
      <c r="EHR16" s="431"/>
      <c r="EHS16" s="431"/>
      <c r="EHT16" s="431"/>
      <c r="EHU16" s="431"/>
      <c r="EHV16" s="431"/>
      <c r="EHW16" s="431"/>
      <c r="EHX16" s="431"/>
      <c r="EHY16" s="431"/>
      <c r="EHZ16" s="431"/>
      <c r="EIA16" s="431"/>
      <c r="EIB16" s="431"/>
      <c r="EIC16" s="431"/>
      <c r="EID16" s="431"/>
      <c r="EIE16" s="431"/>
      <c r="EIF16" s="431"/>
      <c r="EIG16" s="431"/>
      <c r="EIH16" s="431"/>
      <c r="EII16" s="431"/>
      <c r="EIJ16" s="431"/>
      <c r="EIK16" s="431"/>
      <c r="EIL16" s="431"/>
      <c r="EIM16" s="431"/>
      <c r="EIN16" s="431"/>
      <c r="EIO16" s="431"/>
      <c r="EIP16" s="431"/>
      <c r="EIQ16" s="431"/>
      <c r="EIR16" s="431"/>
      <c r="EIS16" s="431"/>
      <c r="EIT16" s="431"/>
      <c r="EIU16" s="431"/>
      <c r="EIV16" s="431"/>
      <c r="EIW16" s="431"/>
      <c r="EIX16" s="431"/>
      <c r="EIY16" s="431"/>
      <c r="EIZ16" s="431"/>
      <c r="EJA16" s="431"/>
      <c r="EJB16" s="431"/>
      <c r="EJC16" s="431"/>
      <c r="EJD16" s="431"/>
      <c r="EJE16" s="431"/>
      <c r="EJF16" s="431"/>
      <c r="EJG16" s="431"/>
      <c r="EJH16" s="431"/>
      <c r="EJI16" s="431"/>
      <c r="EJJ16" s="431"/>
      <c r="EJK16" s="431"/>
      <c r="EJL16" s="431"/>
      <c r="EJM16" s="431"/>
      <c r="EJN16" s="431"/>
      <c r="EJO16" s="431"/>
      <c r="EJP16" s="431"/>
      <c r="EJQ16" s="431"/>
      <c r="EJR16" s="431"/>
      <c r="EJS16" s="431"/>
      <c r="EJT16" s="431"/>
      <c r="EJU16" s="431"/>
      <c r="EJV16" s="431"/>
      <c r="EJW16" s="431"/>
      <c r="EJX16" s="431"/>
      <c r="EJY16" s="431"/>
      <c r="EJZ16" s="431"/>
      <c r="EKA16" s="431"/>
      <c r="EKB16" s="431"/>
      <c r="EKC16" s="431"/>
      <c r="EKD16" s="431"/>
      <c r="EKE16" s="431"/>
      <c r="EKF16" s="431"/>
      <c r="EKG16" s="431"/>
      <c r="EKH16" s="431"/>
      <c r="EKI16" s="431"/>
      <c r="EKJ16" s="431"/>
      <c r="EKK16" s="431"/>
      <c r="EKL16" s="431"/>
      <c r="EKM16" s="431"/>
      <c r="EKN16" s="431"/>
      <c r="EKO16" s="431"/>
      <c r="EKP16" s="431"/>
      <c r="EKQ16" s="431"/>
      <c r="EKR16" s="431"/>
      <c r="EKS16" s="431"/>
      <c r="EKT16" s="431"/>
      <c r="EKU16" s="431"/>
      <c r="EKV16" s="431"/>
      <c r="EKW16" s="431"/>
      <c r="EKX16" s="431"/>
      <c r="EKY16" s="431"/>
      <c r="EKZ16" s="431"/>
      <c r="ELA16" s="431"/>
      <c r="ELB16" s="431"/>
      <c r="ELC16" s="431"/>
      <c r="ELD16" s="431"/>
      <c r="ELE16" s="431"/>
      <c r="ELF16" s="431"/>
      <c r="ELG16" s="431"/>
      <c r="ELH16" s="431"/>
      <c r="ELI16" s="431"/>
      <c r="ELJ16" s="431"/>
      <c r="ELK16" s="431"/>
      <c r="ELL16" s="431"/>
      <c r="ELM16" s="431"/>
      <c r="ELN16" s="431"/>
      <c r="ELO16" s="431"/>
      <c r="ELP16" s="431"/>
      <c r="ELQ16" s="431"/>
      <c r="ELR16" s="431"/>
      <c r="ELS16" s="431"/>
      <c r="ELT16" s="431"/>
      <c r="ELU16" s="431"/>
      <c r="ELV16" s="431"/>
      <c r="ELW16" s="431"/>
      <c r="ELX16" s="431"/>
      <c r="ELY16" s="431"/>
      <c r="ELZ16" s="431"/>
      <c r="EMA16" s="431"/>
      <c r="EMB16" s="431"/>
      <c r="EMC16" s="431"/>
      <c r="EMD16" s="431"/>
      <c r="EME16" s="431"/>
      <c r="EMF16" s="431"/>
      <c r="EMG16" s="431"/>
      <c r="EMH16" s="431"/>
      <c r="EMI16" s="431"/>
      <c r="EMJ16" s="431"/>
      <c r="EMK16" s="431"/>
      <c r="EML16" s="431"/>
      <c r="EMM16" s="431"/>
      <c r="EMN16" s="431"/>
      <c r="EMO16" s="431"/>
      <c r="EMP16" s="431"/>
      <c r="EMQ16" s="431"/>
      <c r="EMR16" s="431"/>
      <c r="EMS16" s="431"/>
      <c r="EMT16" s="431"/>
      <c r="EMU16" s="431"/>
      <c r="EMV16" s="431"/>
      <c r="EMW16" s="431"/>
      <c r="EMX16" s="431"/>
      <c r="EMY16" s="431"/>
      <c r="EMZ16" s="431"/>
      <c r="ENA16" s="431"/>
      <c r="ENB16" s="431"/>
      <c r="ENC16" s="431"/>
      <c r="END16" s="431"/>
      <c r="ENE16" s="431"/>
      <c r="ENF16" s="431"/>
      <c r="ENG16" s="431"/>
      <c r="ENH16" s="431"/>
      <c r="ENI16" s="431"/>
      <c r="ENJ16" s="431"/>
      <c r="ENK16" s="431"/>
      <c r="ENL16" s="431"/>
      <c r="ENM16" s="431"/>
      <c r="ENN16" s="431"/>
      <c r="ENO16" s="431"/>
      <c r="ENP16" s="431"/>
      <c r="ENQ16" s="431"/>
      <c r="ENR16" s="431"/>
      <c r="ENS16" s="431"/>
      <c r="ENT16" s="431"/>
      <c r="ENU16" s="431"/>
      <c r="ENV16" s="431"/>
      <c r="ENW16" s="431"/>
      <c r="ENX16" s="431"/>
      <c r="ENY16" s="431"/>
      <c r="ENZ16" s="431"/>
      <c r="EOA16" s="431"/>
      <c r="EOB16" s="431"/>
      <c r="EOC16" s="431"/>
      <c r="EOD16" s="431"/>
      <c r="EOE16" s="431"/>
      <c r="EOF16" s="431"/>
      <c r="EOG16" s="431"/>
      <c r="EOH16" s="431"/>
      <c r="EOI16" s="431"/>
      <c r="EOJ16" s="431"/>
      <c r="EOK16" s="431"/>
      <c r="EOL16" s="431"/>
      <c r="EOM16" s="431"/>
      <c r="EON16" s="431"/>
      <c r="EOO16" s="431"/>
      <c r="EOP16" s="431"/>
      <c r="EOQ16" s="431"/>
      <c r="EOR16" s="431"/>
      <c r="EOS16" s="431"/>
      <c r="EOT16" s="431"/>
      <c r="EOU16" s="431"/>
      <c r="EOV16" s="431"/>
      <c r="EOW16" s="431"/>
      <c r="EOX16" s="431"/>
      <c r="EOY16" s="431"/>
      <c r="EOZ16" s="431"/>
      <c r="EPA16" s="431"/>
      <c r="EPB16" s="431"/>
      <c r="EPC16" s="431"/>
      <c r="EPD16" s="431"/>
      <c r="EPE16" s="431"/>
      <c r="EPF16" s="431"/>
      <c r="EPG16" s="431"/>
      <c r="EPH16" s="431"/>
      <c r="EPI16" s="431"/>
      <c r="EPJ16" s="431"/>
      <c r="EPK16" s="431"/>
      <c r="EPL16" s="431"/>
      <c r="EPM16" s="431"/>
      <c r="EPN16" s="431"/>
      <c r="EPO16" s="431"/>
      <c r="EPP16" s="431"/>
      <c r="EPQ16" s="431"/>
      <c r="EPR16" s="431"/>
      <c r="EPS16" s="431"/>
      <c r="EPT16" s="431"/>
      <c r="EPU16" s="431"/>
      <c r="EPV16" s="431"/>
      <c r="EPW16" s="431"/>
      <c r="EPX16" s="431"/>
      <c r="EPY16" s="431"/>
      <c r="EPZ16" s="431"/>
      <c r="EQA16" s="431"/>
      <c r="EQB16" s="431"/>
      <c r="EQC16" s="431"/>
      <c r="EQD16" s="431"/>
      <c r="EQE16" s="431"/>
      <c r="EQF16" s="431"/>
      <c r="EQG16" s="431"/>
      <c r="EQH16" s="431"/>
      <c r="EQI16" s="431"/>
      <c r="EQJ16" s="431"/>
      <c r="EQK16" s="431"/>
      <c r="EQL16" s="431"/>
      <c r="EQM16" s="431"/>
      <c r="EQN16" s="431"/>
      <c r="EQO16" s="431"/>
      <c r="EQP16" s="431"/>
      <c r="EQQ16" s="431"/>
      <c r="EQR16" s="431"/>
      <c r="EQS16" s="431"/>
      <c r="EQT16" s="431"/>
      <c r="EQU16" s="431"/>
      <c r="EQV16" s="431"/>
      <c r="EQW16" s="431"/>
      <c r="EQX16" s="431"/>
      <c r="EQY16" s="431"/>
      <c r="EQZ16" s="431"/>
      <c r="ERA16" s="431"/>
      <c r="ERB16" s="431"/>
      <c r="ERC16" s="431"/>
      <c r="ERD16" s="431"/>
      <c r="ERE16" s="431"/>
      <c r="ERF16" s="431"/>
      <c r="ERG16" s="431"/>
      <c r="ERH16" s="431"/>
      <c r="ERI16" s="431"/>
      <c r="ERJ16" s="431"/>
      <c r="ERK16" s="431"/>
      <c r="ERL16" s="431"/>
      <c r="ERM16" s="431"/>
      <c r="ERN16" s="431"/>
      <c r="ERO16" s="431"/>
      <c r="ERP16" s="431"/>
      <c r="ERQ16" s="431"/>
      <c r="ERR16" s="431"/>
      <c r="ERS16" s="431"/>
      <c r="ERT16" s="431"/>
      <c r="ERU16" s="431"/>
      <c r="ERV16" s="431"/>
      <c r="ERW16" s="431"/>
      <c r="ERX16" s="431"/>
      <c r="ERY16" s="431"/>
      <c r="ERZ16" s="431"/>
      <c r="ESA16" s="431"/>
      <c r="ESB16" s="431"/>
      <c r="ESC16" s="431"/>
      <c r="ESD16" s="431"/>
      <c r="ESE16" s="431"/>
      <c r="ESF16" s="431"/>
      <c r="ESG16" s="431"/>
      <c r="ESH16" s="431"/>
      <c r="ESI16" s="431"/>
      <c r="ESJ16" s="431"/>
      <c r="ESK16" s="431"/>
      <c r="ESL16" s="431"/>
      <c r="ESM16" s="431"/>
      <c r="ESN16" s="431"/>
      <c r="ESO16" s="431"/>
      <c r="ESP16" s="431"/>
      <c r="ESQ16" s="431"/>
      <c r="ESR16" s="431"/>
      <c r="ESS16" s="431"/>
      <c r="EST16" s="431"/>
      <c r="ESU16" s="431"/>
      <c r="ESV16" s="431"/>
      <c r="ESW16" s="431"/>
      <c r="ESX16" s="431"/>
      <c r="ESY16" s="431"/>
      <c r="ESZ16" s="431"/>
      <c r="ETA16" s="431"/>
      <c r="ETB16" s="431"/>
      <c r="ETC16" s="431"/>
      <c r="ETD16" s="431"/>
      <c r="ETE16" s="431"/>
      <c r="ETF16" s="431"/>
      <c r="ETG16" s="431"/>
      <c r="ETH16" s="431"/>
      <c r="ETI16" s="431"/>
      <c r="ETJ16" s="431"/>
      <c r="ETK16" s="431"/>
      <c r="ETL16" s="431"/>
      <c r="ETM16" s="431"/>
      <c r="ETN16" s="431"/>
      <c r="ETO16" s="431"/>
      <c r="ETP16" s="431"/>
      <c r="ETQ16" s="431"/>
      <c r="ETR16" s="431"/>
      <c r="ETS16" s="431"/>
      <c r="ETT16" s="431"/>
      <c r="ETU16" s="431"/>
      <c r="ETV16" s="431"/>
      <c r="ETW16" s="431"/>
      <c r="ETX16" s="431"/>
      <c r="ETY16" s="431"/>
      <c r="ETZ16" s="431"/>
      <c r="EUA16" s="431"/>
      <c r="EUB16" s="431"/>
      <c r="EUC16" s="431"/>
      <c r="EUD16" s="431"/>
      <c r="EUE16" s="431"/>
      <c r="EUF16" s="431"/>
      <c r="EUG16" s="431"/>
      <c r="EUH16" s="431"/>
      <c r="EUI16" s="431"/>
      <c r="EUJ16" s="431"/>
      <c r="EUK16" s="431"/>
      <c r="EUL16" s="431"/>
      <c r="EUM16" s="431"/>
      <c r="EUN16" s="431"/>
      <c r="EUO16" s="431"/>
      <c r="EUP16" s="431"/>
      <c r="EUQ16" s="431"/>
      <c r="EUR16" s="431"/>
      <c r="EUS16" s="431"/>
      <c r="EUT16" s="431"/>
      <c r="EUU16" s="431"/>
      <c r="EUV16" s="431"/>
      <c r="EUW16" s="431"/>
      <c r="EUX16" s="431"/>
      <c r="EUY16" s="431"/>
      <c r="EUZ16" s="431"/>
      <c r="EVA16" s="431"/>
      <c r="EVB16" s="431"/>
      <c r="EVC16" s="431"/>
      <c r="EVD16" s="431"/>
      <c r="EVE16" s="431"/>
      <c r="EVF16" s="431"/>
      <c r="EVG16" s="431"/>
      <c r="EVH16" s="431"/>
      <c r="EVI16" s="431"/>
      <c r="EVJ16" s="431"/>
      <c r="EVK16" s="431"/>
      <c r="EVL16" s="431"/>
      <c r="EVM16" s="431"/>
      <c r="EVN16" s="431"/>
      <c r="EVO16" s="431"/>
      <c r="EVP16" s="431"/>
      <c r="EVQ16" s="431"/>
      <c r="EVR16" s="431"/>
      <c r="EVS16" s="431"/>
      <c r="EVT16" s="431"/>
      <c r="EVU16" s="431"/>
      <c r="EVV16" s="431"/>
      <c r="EVW16" s="431"/>
      <c r="EVX16" s="431"/>
      <c r="EVY16" s="431"/>
      <c r="EVZ16" s="431"/>
      <c r="EWA16" s="431"/>
      <c r="EWB16" s="431"/>
      <c r="EWC16" s="431"/>
      <c r="EWD16" s="431"/>
      <c r="EWE16" s="431"/>
      <c r="EWF16" s="431"/>
      <c r="EWG16" s="431"/>
      <c r="EWH16" s="431"/>
      <c r="EWI16" s="431"/>
      <c r="EWJ16" s="431"/>
      <c r="EWK16" s="431"/>
      <c r="EWL16" s="431"/>
      <c r="EWM16" s="431"/>
      <c r="EWN16" s="431"/>
      <c r="EWO16" s="431"/>
      <c r="EWP16" s="431"/>
      <c r="EWQ16" s="431"/>
      <c r="EWR16" s="431"/>
      <c r="EWS16" s="431"/>
      <c r="EWT16" s="431"/>
      <c r="EWU16" s="431"/>
      <c r="EWV16" s="431"/>
      <c r="EWW16" s="431"/>
      <c r="EWX16" s="431"/>
      <c r="EWY16" s="431"/>
      <c r="EWZ16" s="431"/>
      <c r="EXA16" s="431"/>
      <c r="EXB16" s="431"/>
      <c r="EXC16" s="431"/>
      <c r="EXD16" s="431"/>
      <c r="EXE16" s="431"/>
      <c r="EXF16" s="431"/>
      <c r="EXG16" s="431"/>
      <c r="EXH16" s="431"/>
      <c r="EXI16" s="431"/>
      <c r="EXJ16" s="431"/>
      <c r="EXK16" s="431"/>
      <c r="EXL16" s="431"/>
      <c r="EXM16" s="431"/>
      <c r="EXN16" s="431"/>
      <c r="EXO16" s="431"/>
      <c r="EXP16" s="431"/>
      <c r="EXQ16" s="431"/>
      <c r="EXR16" s="431"/>
      <c r="EXS16" s="431"/>
      <c r="EXT16" s="431"/>
      <c r="EXU16" s="431"/>
      <c r="EXV16" s="431"/>
      <c r="EXW16" s="431"/>
      <c r="EXX16" s="431"/>
      <c r="EXY16" s="431"/>
      <c r="EXZ16" s="431"/>
      <c r="EYA16" s="431"/>
      <c r="EYB16" s="431"/>
      <c r="EYC16" s="431"/>
      <c r="EYD16" s="431"/>
      <c r="EYE16" s="431"/>
      <c r="EYF16" s="431"/>
      <c r="EYG16" s="431"/>
      <c r="EYH16" s="431"/>
      <c r="EYI16" s="431"/>
      <c r="EYJ16" s="431"/>
      <c r="EYK16" s="431"/>
      <c r="EYL16" s="431"/>
      <c r="EYM16" s="431"/>
      <c r="EYN16" s="431"/>
      <c r="EYO16" s="431"/>
      <c r="EYP16" s="431"/>
      <c r="EYQ16" s="431"/>
      <c r="EYR16" s="431"/>
      <c r="EYS16" s="431"/>
      <c r="EYT16" s="431"/>
      <c r="EYU16" s="431"/>
      <c r="EYV16" s="431"/>
      <c r="EYW16" s="431"/>
      <c r="EYX16" s="431"/>
      <c r="EYY16" s="431"/>
      <c r="EYZ16" s="431"/>
      <c r="EZA16" s="431"/>
      <c r="EZB16" s="431"/>
      <c r="EZC16" s="431"/>
      <c r="EZD16" s="431"/>
      <c r="EZE16" s="431"/>
      <c r="EZF16" s="431"/>
      <c r="EZG16" s="431"/>
      <c r="EZH16" s="431"/>
      <c r="EZI16" s="431"/>
      <c r="EZJ16" s="431"/>
      <c r="EZK16" s="431"/>
      <c r="EZL16" s="431"/>
      <c r="EZM16" s="431"/>
      <c r="EZN16" s="431"/>
      <c r="EZO16" s="431"/>
      <c r="EZP16" s="431"/>
      <c r="EZQ16" s="431"/>
      <c r="EZR16" s="431"/>
      <c r="EZS16" s="431"/>
      <c r="EZT16" s="431"/>
      <c r="EZU16" s="431"/>
      <c r="EZV16" s="431"/>
      <c r="EZW16" s="431"/>
      <c r="EZX16" s="431"/>
      <c r="EZY16" s="431"/>
      <c r="EZZ16" s="431"/>
      <c r="FAA16" s="431"/>
      <c r="FAB16" s="431"/>
      <c r="FAC16" s="431"/>
      <c r="FAD16" s="431"/>
      <c r="FAE16" s="431"/>
      <c r="FAF16" s="431"/>
      <c r="FAG16" s="431"/>
      <c r="FAH16" s="431"/>
      <c r="FAI16" s="431"/>
      <c r="FAJ16" s="431"/>
      <c r="FAK16" s="431"/>
      <c r="FAL16" s="431"/>
      <c r="FAM16" s="431"/>
      <c r="FAN16" s="431"/>
      <c r="FAO16" s="431"/>
      <c r="FAP16" s="431"/>
      <c r="FAQ16" s="431"/>
      <c r="FAR16" s="431"/>
      <c r="FAS16" s="431"/>
      <c r="FAT16" s="431"/>
      <c r="FAU16" s="431"/>
      <c r="FAV16" s="431"/>
      <c r="FAW16" s="431"/>
      <c r="FAX16" s="431"/>
      <c r="FAY16" s="431"/>
      <c r="FAZ16" s="431"/>
      <c r="FBA16" s="431"/>
      <c r="FBB16" s="431"/>
      <c r="FBC16" s="431"/>
      <c r="FBD16" s="431"/>
      <c r="FBE16" s="431"/>
      <c r="FBF16" s="431"/>
      <c r="FBG16" s="431"/>
      <c r="FBH16" s="431"/>
      <c r="FBI16" s="431"/>
      <c r="FBJ16" s="431"/>
      <c r="FBK16" s="431"/>
      <c r="FBL16" s="431"/>
      <c r="FBM16" s="431"/>
      <c r="FBN16" s="431"/>
      <c r="FBO16" s="431"/>
      <c r="FBP16" s="431"/>
      <c r="FBQ16" s="431"/>
      <c r="FBR16" s="431"/>
      <c r="FBS16" s="431"/>
      <c r="FBT16" s="431"/>
      <c r="FBU16" s="431"/>
      <c r="FBV16" s="431"/>
      <c r="FBW16" s="431"/>
      <c r="FBX16" s="431"/>
      <c r="FBY16" s="431"/>
      <c r="FBZ16" s="431"/>
      <c r="FCA16" s="431"/>
      <c r="FCB16" s="431"/>
      <c r="FCC16" s="431"/>
      <c r="FCD16" s="431"/>
      <c r="FCE16" s="431"/>
      <c r="FCF16" s="431"/>
      <c r="FCG16" s="431"/>
      <c r="FCH16" s="431"/>
      <c r="FCI16" s="431"/>
      <c r="FCJ16" s="431"/>
      <c r="FCK16" s="431"/>
      <c r="FCL16" s="431"/>
      <c r="FCM16" s="431"/>
      <c r="FCN16" s="431"/>
      <c r="FCO16" s="431"/>
      <c r="FCP16" s="431"/>
      <c r="FCQ16" s="431"/>
      <c r="FCR16" s="431"/>
      <c r="FCS16" s="431"/>
      <c r="FCT16" s="431"/>
      <c r="FCU16" s="431"/>
      <c r="FCV16" s="431"/>
      <c r="FCW16" s="431"/>
      <c r="FCX16" s="431"/>
      <c r="FCY16" s="431"/>
      <c r="FCZ16" s="431"/>
      <c r="FDA16" s="431"/>
      <c r="FDB16" s="431"/>
      <c r="FDC16" s="431"/>
      <c r="FDD16" s="431"/>
      <c r="FDE16" s="431"/>
      <c r="FDF16" s="431"/>
      <c r="FDG16" s="431"/>
      <c r="FDH16" s="431"/>
      <c r="FDI16" s="431"/>
      <c r="FDJ16" s="431"/>
      <c r="FDK16" s="431"/>
      <c r="FDL16" s="431"/>
      <c r="FDM16" s="431"/>
      <c r="FDN16" s="431"/>
      <c r="FDO16" s="431"/>
      <c r="FDP16" s="431"/>
      <c r="FDQ16" s="431"/>
      <c r="FDR16" s="431"/>
      <c r="FDS16" s="431"/>
      <c r="FDT16" s="431"/>
      <c r="FDU16" s="431"/>
      <c r="FDV16" s="431"/>
      <c r="FDW16" s="431"/>
      <c r="FDX16" s="431"/>
      <c r="FDY16" s="431"/>
      <c r="FDZ16" s="431"/>
      <c r="FEA16" s="431"/>
      <c r="FEB16" s="431"/>
      <c r="FEC16" s="431"/>
      <c r="FED16" s="431"/>
      <c r="FEE16" s="431"/>
      <c r="FEF16" s="431"/>
      <c r="FEG16" s="431"/>
      <c r="FEH16" s="431"/>
      <c r="FEI16" s="431"/>
      <c r="FEJ16" s="431"/>
      <c r="FEK16" s="431"/>
      <c r="FEL16" s="431"/>
      <c r="FEM16" s="431"/>
      <c r="FEN16" s="431"/>
      <c r="FEO16" s="431"/>
      <c r="FEP16" s="431"/>
      <c r="FEQ16" s="431"/>
      <c r="FER16" s="431"/>
      <c r="FES16" s="431"/>
      <c r="FET16" s="431"/>
      <c r="FEU16" s="431"/>
      <c r="FEV16" s="431"/>
      <c r="FEW16" s="431"/>
      <c r="FEX16" s="431"/>
      <c r="FEY16" s="431"/>
      <c r="FEZ16" s="431"/>
      <c r="FFA16" s="431"/>
      <c r="FFB16" s="431"/>
      <c r="FFC16" s="431"/>
      <c r="FFD16" s="431"/>
      <c r="FFE16" s="431"/>
      <c r="FFF16" s="431"/>
      <c r="FFG16" s="431"/>
      <c r="FFH16" s="431"/>
      <c r="FFI16" s="431"/>
      <c r="FFJ16" s="431"/>
      <c r="FFK16" s="431"/>
      <c r="FFL16" s="431"/>
      <c r="FFM16" s="431"/>
      <c r="FFN16" s="431"/>
      <c r="FFO16" s="431"/>
      <c r="FFP16" s="431"/>
      <c r="FFQ16" s="431"/>
      <c r="FFR16" s="431"/>
      <c r="FFS16" s="431"/>
      <c r="FFT16" s="431"/>
      <c r="FFU16" s="431"/>
      <c r="FFV16" s="431"/>
      <c r="FFW16" s="431"/>
      <c r="FFX16" s="431"/>
      <c r="FFY16" s="431"/>
      <c r="FFZ16" s="431"/>
      <c r="FGA16" s="431"/>
      <c r="FGB16" s="431"/>
      <c r="FGC16" s="431"/>
      <c r="FGD16" s="431"/>
      <c r="FGE16" s="431"/>
      <c r="FGF16" s="431"/>
      <c r="FGG16" s="431"/>
      <c r="FGH16" s="431"/>
      <c r="FGI16" s="431"/>
      <c r="FGJ16" s="431"/>
      <c r="FGK16" s="431"/>
      <c r="FGL16" s="431"/>
      <c r="FGM16" s="431"/>
      <c r="FGN16" s="431"/>
      <c r="FGO16" s="431"/>
      <c r="FGP16" s="431"/>
      <c r="FGQ16" s="431"/>
      <c r="FGR16" s="431"/>
      <c r="FGS16" s="431"/>
      <c r="FGT16" s="431"/>
      <c r="FGU16" s="431"/>
      <c r="FGV16" s="431"/>
      <c r="FGW16" s="431"/>
      <c r="FGX16" s="431"/>
      <c r="FGY16" s="431"/>
      <c r="FGZ16" s="431"/>
      <c r="FHA16" s="431"/>
      <c r="FHB16" s="431"/>
      <c r="FHC16" s="431"/>
      <c r="FHD16" s="431"/>
      <c r="FHE16" s="431"/>
      <c r="FHF16" s="431"/>
      <c r="FHG16" s="431"/>
      <c r="FHH16" s="431"/>
      <c r="FHI16" s="431"/>
      <c r="FHJ16" s="431"/>
      <c r="FHK16" s="431"/>
      <c r="FHL16" s="431"/>
      <c r="FHM16" s="431"/>
      <c r="FHN16" s="431"/>
      <c r="FHO16" s="431"/>
      <c r="FHP16" s="431"/>
      <c r="FHQ16" s="431"/>
      <c r="FHR16" s="431"/>
      <c r="FHS16" s="431"/>
      <c r="FHT16" s="431"/>
      <c r="FHU16" s="431"/>
      <c r="FHV16" s="431"/>
      <c r="FHW16" s="431"/>
      <c r="FHX16" s="431"/>
      <c r="FHY16" s="431"/>
      <c r="FHZ16" s="431"/>
      <c r="FIA16" s="431"/>
      <c r="FIB16" s="431"/>
      <c r="FIC16" s="431"/>
      <c r="FID16" s="431"/>
      <c r="FIE16" s="431"/>
      <c r="FIF16" s="431"/>
      <c r="FIG16" s="431"/>
      <c r="FIH16" s="431"/>
      <c r="FII16" s="431"/>
      <c r="FIJ16" s="431"/>
      <c r="FIK16" s="431"/>
      <c r="FIL16" s="431"/>
      <c r="FIM16" s="431"/>
      <c r="FIN16" s="431"/>
      <c r="FIO16" s="431"/>
      <c r="FIP16" s="431"/>
      <c r="FIQ16" s="431"/>
      <c r="FIR16" s="431"/>
      <c r="FIS16" s="431"/>
      <c r="FIT16" s="431"/>
      <c r="FIU16" s="431"/>
      <c r="FIV16" s="431"/>
      <c r="FIW16" s="431"/>
      <c r="FIX16" s="431"/>
      <c r="FIY16" s="431"/>
      <c r="FIZ16" s="431"/>
      <c r="FJA16" s="431"/>
      <c r="FJB16" s="431"/>
      <c r="FJC16" s="431"/>
      <c r="FJD16" s="431"/>
      <c r="FJE16" s="431"/>
      <c r="FJF16" s="431"/>
      <c r="FJG16" s="431"/>
      <c r="FJH16" s="431"/>
      <c r="FJI16" s="431"/>
      <c r="FJJ16" s="431"/>
      <c r="FJK16" s="431"/>
      <c r="FJL16" s="431"/>
      <c r="FJM16" s="431"/>
      <c r="FJN16" s="431"/>
      <c r="FJO16" s="431"/>
      <c r="FJP16" s="431"/>
      <c r="FJQ16" s="431"/>
      <c r="FJR16" s="431"/>
      <c r="FJS16" s="431"/>
      <c r="FJT16" s="431"/>
      <c r="FJU16" s="431"/>
      <c r="FJV16" s="431"/>
      <c r="FJW16" s="431"/>
      <c r="FJX16" s="431"/>
      <c r="FJY16" s="431"/>
      <c r="FJZ16" s="431"/>
      <c r="FKA16" s="431"/>
      <c r="FKB16" s="431"/>
      <c r="FKC16" s="431"/>
      <c r="FKD16" s="431"/>
      <c r="FKE16" s="431"/>
      <c r="FKF16" s="431"/>
      <c r="FKG16" s="431"/>
      <c r="FKH16" s="431"/>
      <c r="FKI16" s="431"/>
      <c r="FKJ16" s="431"/>
      <c r="FKK16" s="431"/>
      <c r="FKL16" s="431"/>
      <c r="FKM16" s="431"/>
      <c r="FKN16" s="431"/>
      <c r="FKO16" s="431"/>
      <c r="FKP16" s="431"/>
      <c r="FKQ16" s="431"/>
      <c r="FKR16" s="431"/>
      <c r="FKS16" s="431"/>
      <c r="FKT16" s="431"/>
      <c r="FKU16" s="431"/>
      <c r="FKV16" s="431"/>
      <c r="FKW16" s="431"/>
      <c r="FKX16" s="431"/>
      <c r="FKY16" s="431"/>
      <c r="FKZ16" s="431"/>
      <c r="FLA16" s="431"/>
      <c r="FLB16" s="431"/>
      <c r="FLC16" s="431"/>
      <c r="FLD16" s="431"/>
      <c r="FLE16" s="431"/>
      <c r="FLF16" s="431"/>
      <c r="FLG16" s="431"/>
      <c r="FLH16" s="431"/>
      <c r="FLI16" s="431"/>
      <c r="FLJ16" s="431"/>
      <c r="FLK16" s="431"/>
      <c r="FLL16" s="431"/>
      <c r="FLM16" s="431"/>
      <c r="FLN16" s="431"/>
      <c r="FLO16" s="431"/>
      <c r="FLP16" s="431"/>
      <c r="FLQ16" s="431"/>
      <c r="FLR16" s="431"/>
      <c r="FLS16" s="431"/>
      <c r="FLT16" s="431"/>
      <c r="FLU16" s="431"/>
      <c r="FLV16" s="431"/>
      <c r="FLW16" s="431"/>
      <c r="FLX16" s="431"/>
      <c r="FLY16" s="431"/>
      <c r="FLZ16" s="431"/>
      <c r="FMA16" s="431"/>
      <c r="FMB16" s="431"/>
      <c r="FMC16" s="431"/>
      <c r="FMD16" s="431"/>
      <c r="FME16" s="431"/>
      <c r="FMF16" s="431"/>
      <c r="FMG16" s="431"/>
      <c r="FMH16" s="431"/>
      <c r="FMI16" s="431"/>
      <c r="FMJ16" s="431"/>
      <c r="FMK16" s="431"/>
      <c r="FML16" s="431"/>
      <c r="FMM16" s="431"/>
      <c r="FMN16" s="431"/>
      <c r="FMO16" s="431"/>
      <c r="FMP16" s="431"/>
      <c r="FMQ16" s="431"/>
      <c r="FMR16" s="431"/>
      <c r="FMS16" s="431"/>
      <c r="FMT16" s="431"/>
      <c r="FMU16" s="431"/>
      <c r="FMV16" s="431"/>
      <c r="FMW16" s="431"/>
      <c r="FMX16" s="431"/>
      <c r="FMY16" s="431"/>
      <c r="FMZ16" s="431"/>
      <c r="FNA16" s="431"/>
      <c r="FNB16" s="431"/>
      <c r="FNC16" s="431"/>
      <c r="FND16" s="431"/>
      <c r="FNE16" s="431"/>
      <c r="FNF16" s="431"/>
      <c r="FNG16" s="431"/>
      <c r="FNH16" s="431"/>
      <c r="FNI16" s="431"/>
      <c r="FNJ16" s="431"/>
      <c r="FNK16" s="431"/>
      <c r="FNL16" s="431"/>
      <c r="FNM16" s="431"/>
      <c r="FNN16" s="431"/>
      <c r="FNO16" s="431"/>
      <c r="FNP16" s="431"/>
      <c r="FNQ16" s="431"/>
      <c r="FNR16" s="431"/>
      <c r="FNS16" s="431"/>
      <c r="FNT16" s="431"/>
      <c r="FNU16" s="431"/>
      <c r="FNV16" s="431"/>
      <c r="FNW16" s="431"/>
      <c r="FNX16" s="431"/>
      <c r="FNY16" s="431"/>
      <c r="FNZ16" s="431"/>
      <c r="FOA16" s="431"/>
      <c r="FOB16" s="431"/>
      <c r="FOC16" s="431"/>
      <c r="FOD16" s="431"/>
      <c r="FOE16" s="431"/>
      <c r="FOF16" s="431"/>
      <c r="FOG16" s="431"/>
      <c r="FOH16" s="431"/>
      <c r="FOI16" s="431"/>
      <c r="FOJ16" s="431"/>
      <c r="FOK16" s="431"/>
      <c r="FOL16" s="431"/>
      <c r="FOM16" s="431"/>
      <c r="FON16" s="431"/>
      <c r="FOO16" s="431"/>
      <c r="FOP16" s="431"/>
      <c r="FOQ16" s="431"/>
      <c r="FOR16" s="431"/>
      <c r="FOS16" s="431"/>
      <c r="FOT16" s="431"/>
      <c r="FOU16" s="431"/>
      <c r="FOV16" s="431"/>
      <c r="FOW16" s="431"/>
      <c r="FOX16" s="431"/>
      <c r="FOY16" s="431"/>
      <c r="FOZ16" s="431"/>
      <c r="FPA16" s="431"/>
      <c r="FPB16" s="431"/>
      <c r="FPC16" s="431"/>
      <c r="FPD16" s="431"/>
      <c r="FPE16" s="431"/>
      <c r="FPF16" s="431"/>
      <c r="FPG16" s="431"/>
      <c r="FPH16" s="431"/>
      <c r="FPI16" s="431"/>
      <c r="FPJ16" s="431"/>
      <c r="FPK16" s="431"/>
      <c r="FPL16" s="431"/>
      <c r="FPM16" s="431"/>
      <c r="FPN16" s="431"/>
      <c r="FPO16" s="431"/>
      <c r="FPP16" s="431"/>
      <c r="FPQ16" s="431"/>
      <c r="FPR16" s="431"/>
      <c r="FPS16" s="431"/>
      <c r="FPT16" s="431"/>
      <c r="FPU16" s="431"/>
      <c r="FPV16" s="431"/>
      <c r="FPW16" s="431"/>
      <c r="FPX16" s="431"/>
      <c r="FPY16" s="431"/>
      <c r="FPZ16" s="431"/>
      <c r="FQA16" s="431"/>
      <c r="FQB16" s="431"/>
      <c r="FQC16" s="431"/>
      <c r="FQD16" s="431"/>
      <c r="FQE16" s="431"/>
      <c r="FQF16" s="431"/>
      <c r="FQG16" s="431"/>
      <c r="FQH16" s="431"/>
      <c r="FQI16" s="431"/>
      <c r="FQJ16" s="431"/>
      <c r="FQK16" s="431"/>
      <c r="FQL16" s="431"/>
      <c r="FQM16" s="431"/>
      <c r="FQN16" s="431"/>
      <c r="FQO16" s="431"/>
      <c r="FQP16" s="431"/>
      <c r="FQQ16" s="431"/>
      <c r="FQR16" s="431"/>
      <c r="FQS16" s="431"/>
      <c r="FQT16" s="431"/>
      <c r="FQU16" s="431"/>
      <c r="FQV16" s="431"/>
      <c r="FQW16" s="431"/>
      <c r="FQX16" s="431"/>
      <c r="FQY16" s="431"/>
      <c r="FQZ16" s="431"/>
      <c r="FRA16" s="431"/>
      <c r="FRB16" s="431"/>
      <c r="FRC16" s="431"/>
      <c r="FRD16" s="431"/>
      <c r="FRE16" s="431"/>
      <c r="FRF16" s="431"/>
      <c r="FRG16" s="431"/>
      <c r="FRH16" s="431"/>
      <c r="FRI16" s="431"/>
      <c r="FRJ16" s="431"/>
      <c r="FRK16" s="431"/>
      <c r="FRL16" s="431"/>
      <c r="FRM16" s="431"/>
      <c r="FRN16" s="431"/>
      <c r="FRO16" s="431"/>
      <c r="FRP16" s="431"/>
      <c r="FRQ16" s="431"/>
      <c r="FRR16" s="431"/>
      <c r="FRS16" s="431"/>
      <c r="FRT16" s="431"/>
      <c r="FRU16" s="431"/>
      <c r="FRV16" s="431"/>
      <c r="FRW16" s="431"/>
      <c r="FRX16" s="431"/>
      <c r="FRY16" s="431"/>
      <c r="FRZ16" s="431"/>
      <c r="FSA16" s="431"/>
      <c r="FSB16" s="431"/>
      <c r="FSC16" s="431"/>
      <c r="FSD16" s="431"/>
      <c r="FSE16" s="431"/>
      <c r="FSF16" s="431"/>
      <c r="FSG16" s="431"/>
      <c r="FSH16" s="431"/>
      <c r="FSI16" s="431"/>
      <c r="FSJ16" s="431"/>
      <c r="FSK16" s="431"/>
      <c r="FSL16" s="431"/>
      <c r="FSM16" s="431"/>
      <c r="FSN16" s="431"/>
      <c r="FSO16" s="431"/>
      <c r="FSP16" s="431"/>
      <c r="FSQ16" s="431"/>
      <c r="FSR16" s="431"/>
      <c r="FSS16" s="431"/>
      <c r="FST16" s="431"/>
      <c r="FSU16" s="431"/>
      <c r="FSV16" s="431"/>
      <c r="FSW16" s="431"/>
      <c r="FSX16" s="431"/>
      <c r="FSY16" s="431"/>
      <c r="FSZ16" s="431"/>
      <c r="FTA16" s="431"/>
      <c r="FTB16" s="431"/>
      <c r="FTC16" s="431"/>
      <c r="FTD16" s="431"/>
      <c r="FTE16" s="431"/>
      <c r="FTF16" s="431"/>
      <c r="FTG16" s="431"/>
      <c r="FTH16" s="431"/>
      <c r="FTI16" s="431"/>
      <c r="FTJ16" s="431"/>
      <c r="FTK16" s="431"/>
      <c r="FTL16" s="431"/>
      <c r="FTM16" s="431"/>
      <c r="FTN16" s="431"/>
      <c r="FTO16" s="431"/>
      <c r="FTP16" s="431"/>
      <c r="FTQ16" s="431"/>
      <c r="FTR16" s="431"/>
      <c r="FTS16" s="431"/>
      <c r="FTT16" s="431"/>
      <c r="FTU16" s="431"/>
      <c r="FTV16" s="431"/>
      <c r="FTW16" s="431"/>
      <c r="FTX16" s="431"/>
      <c r="FTY16" s="431"/>
      <c r="FTZ16" s="431"/>
      <c r="FUA16" s="431"/>
      <c r="FUB16" s="431"/>
      <c r="FUC16" s="431"/>
      <c r="FUD16" s="431"/>
      <c r="FUE16" s="431"/>
      <c r="FUF16" s="431"/>
      <c r="FUG16" s="431"/>
      <c r="FUH16" s="431"/>
      <c r="FUI16" s="431"/>
      <c r="FUJ16" s="431"/>
      <c r="FUK16" s="431"/>
      <c r="FUL16" s="431"/>
      <c r="FUM16" s="431"/>
      <c r="FUN16" s="431"/>
      <c r="FUO16" s="431"/>
      <c r="FUP16" s="431"/>
      <c r="FUQ16" s="431"/>
      <c r="FUR16" s="431"/>
      <c r="FUS16" s="431"/>
      <c r="FUT16" s="431"/>
      <c r="FUU16" s="431"/>
      <c r="FUV16" s="431"/>
      <c r="FUW16" s="431"/>
      <c r="FUX16" s="431"/>
      <c r="FUY16" s="431"/>
      <c r="FUZ16" s="431"/>
      <c r="FVA16" s="431"/>
      <c r="FVB16" s="431"/>
      <c r="FVC16" s="431"/>
      <c r="FVD16" s="431"/>
      <c r="FVE16" s="431"/>
      <c r="FVF16" s="431"/>
      <c r="FVG16" s="431"/>
      <c r="FVH16" s="431"/>
      <c r="FVI16" s="431"/>
      <c r="FVJ16" s="431"/>
      <c r="FVK16" s="431"/>
      <c r="FVL16" s="431"/>
      <c r="FVM16" s="431"/>
      <c r="FVN16" s="431"/>
      <c r="FVO16" s="431"/>
      <c r="FVP16" s="431"/>
      <c r="FVQ16" s="431"/>
      <c r="FVR16" s="431"/>
      <c r="FVS16" s="431"/>
      <c r="FVT16" s="431"/>
      <c r="FVU16" s="431"/>
      <c r="FVV16" s="431"/>
      <c r="FVW16" s="431"/>
      <c r="FVX16" s="431"/>
      <c r="FVY16" s="431"/>
      <c r="FVZ16" s="431"/>
      <c r="FWA16" s="431"/>
      <c r="FWB16" s="431"/>
      <c r="FWC16" s="431"/>
      <c r="FWD16" s="431"/>
      <c r="FWE16" s="431"/>
      <c r="FWF16" s="431"/>
      <c r="FWG16" s="431"/>
      <c r="FWH16" s="431"/>
      <c r="FWI16" s="431"/>
      <c r="FWJ16" s="431"/>
      <c r="FWK16" s="431"/>
      <c r="FWL16" s="431"/>
      <c r="FWM16" s="431"/>
      <c r="FWN16" s="431"/>
      <c r="FWO16" s="431"/>
      <c r="FWP16" s="431"/>
      <c r="FWQ16" s="431"/>
      <c r="FWR16" s="431"/>
      <c r="FWS16" s="431"/>
      <c r="FWT16" s="431"/>
      <c r="FWU16" s="431"/>
      <c r="FWV16" s="431"/>
      <c r="FWW16" s="431"/>
      <c r="FWX16" s="431"/>
      <c r="FWY16" s="431"/>
      <c r="FWZ16" s="431"/>
      <c r="FXA16" s="431"/>
      <c r="FXB16" s="431"/>
      <c r="FXC16" s="431"/>
      <c r="FXD16" s="431"/>
      <c r="FXE16" s="431"/>
      <c r="FXF16" s="431"/>
      <c r="FXG16" s="431"/>
      <c r="FXH16" s="431"/>
      <c r="FXI16" s="431"/>
      <c r="FXJ16" s="431"/>
      <c r="FXK16" s="431"/>
      <c r="FXL16" s="431"/>
      <c r="FXM16" s="431"/>
      <c r="FXN16" s="431"/>
      <c r="FXO16" s="431"/>
      <c r="FXP16" s="431"/>
      <c r="FXQ16" s="431"/>
      <c r="FXR16" s="431"/>
      <c r="FXS16" s="431"/>
      <c r="FXT16" s="431"/>
      <c r="FXU16" s="431"/>
      <c r="FXV16" s="431"/>
      <c r="FXW16" s="431"/>
      <c r="FXX16" s="431"/>
      <c r="FXY16" s="431"/>
      <c r="FXZ16" s="431"/>
      <c r="FYA16" s="431"/>
      <c r="FYB16" s="431"/>
      <c r="FYC16" s="431"/>
      <c r="FYD16" s="431"/>
      <c r="FYE16" s="431"/>
      <c r="FYF16" s="431"/>
      <c r="FYG16" s="431"/>
      <c r="FYH16" s="431"/>
      <c r="FYI16" s="431"/>
      <c r="FYJ16" s="431"/>
      <c r="FYK16" s="431"/>
      <c r="FYL16" s="431"/>
      <c r="FYM16" s="431"/>
      <c r="FYN16" s="431"/>
      <c r="FYO16" s="431"/>
      <c r="FYP16" s="431"/>
      <c r="FYQ16" s="431"/>
      <c r="FYR16" s="431"/>
      <c r="FYS16" s="431"/>
      <c r="FYT16" s="431"/>
      <c r="FYU16" s="431"/>
      <c r="FYV16" s="431"/>
      <c r="FYW16" s="431"/>
      <c r="FYX16" s="431"/>
      <c r="FYY16" s="431"/>
      <c r="FYZ16" s="431"/>
      <c r="FZA16" s="431"/>
      <c r="FZB16" s="431"/>
      <c r="FZC16" s="431"/>
      <c r="FZD16" s="431"/>
      <c r="FZE16" s="431"/>
      <c r="FZF16" s="431"/>
      <c r="FZG16" s="431"/>
      <c r="FZH16" s="431"/>
      <c r="FZI16" s="431"/>
      <c r="FZJ16" s="431"/>
      <c r="FZK16" s="431"/>
      <c r="FZL16" s="431"/>
      <c r="FZM16" s="431"/>
      <c r="FZN16" s="431"/>
      <c r="FZO16" s="431"/>
      <c r="FZP16" s="431"/>
      <c r="FZQ16" s="431"/>
      <c r="FZR16" s="431"/>
      <c r="FZS16" s="431"/>
      <c r="FZT16" s="431"/>
      <c r="FZU16" s="431"/>
      <c r="FZV16" s="431"/>
      <c r="FZW16" s="431"/>
      <c r="FZX16" s="431"/>
      <c r="FZY16" s="431"/>
      <c r="FZZ16" s="431"/>
      <c r="GAA16" s="431"/>
      <c r="GAB16" s="431"/>
      <c r="GAC16" s="431"/>
      <c r="GAD16" s="431"/>
      <c r="GAE16" s="431"/>
      <c r="GAF16" s="431"/>
      <c r="GAG16" s="431"/>
      <c r="GAH16" s="431"/>
      <c r="GAI16" s="431"/>
      <c r="GAJ16" s="431"/>
      <c r="GAK16" s="431"/>
      <c r="GAL16" s="431"/>
      <c r="GAM16" s="431"/>
      <c r="GAN16" s="431"/>
      <c r="GAO16" s="431"/>
      <c r="GAP16" s="431"/>
      <c r="GAQ16" s="431"/>
      <c r="GAR16" s="431"/>
      <c r="GAS16" s="431"/>
      <c r="GAT16" s="431"/>
      <c r="GAU16" s="431"/>
      <c r="GAV16" s="431"/>
      <c r="GAW16" s="431"/>
      <c r="GAX16" s="431"/>
      <c r="GAY16" s="431"/>
      <c r="GAZ16" s="431"/>
      <c r="GBA16" s="431"/>
      <c r="GBB16" s="431"/>
      <c r="GBC16" s="431"/>
      <c r="GBD16" s="431"/>
      <c r="GBE16" s="431"/>
      <c r="GBF16" s="431"/>
      <c r="GBG16" s="431"/>
      <c r="GBH16" s="431"/>
      <c r="GBI16" s="431"/>
      <c r="GBJ16" s="431"/>
      <c r="GBK16" s="431"/>
      <c r="GBL16" s="431"/>
      <c r="GBM16" s="431"/>
      <c r="GBN16" s="431"/>
      <c r="GBO16" s="431"/>
      <c r="GBP16" s="431"/>
      <c r="GBQ16" s="431"/>
      <c r="GBR16" s="431"/>
      <c r="GBS16" s="431"/>
      <c r="GBT16" s="431"/>
      <c r="GBU16" s="431"/>
      <c r="GBV16" s="431"/>
      <c r="GBW16" s="431"/>
      <c r="GBX16" s="431"/>
      <c r="GBY16" s="431"/>
      <c r="GBZ16" s="431"/>
      <c r="GCA16" s="431"/>
      <c r="GCB16" s="431"/>
      <c r="GCC16" s="431"/>
      <c r="GCD16" s="431"/>
      <c r="GCE16" s="431"/>
      <c r="GCF16" s="431"/>
      <c r="GCG16" s="431"/>
      <c r="GCH16" s="431"/>
      <c r="GCI16" s="431"/>
      <c r="GCJ16" s="431"/>
      <c r="GCK16" s="431"/>
      <c r="GCL16" s="431"/>
      <c r="GCM16" s="431"/>
      <c r="GCN16" s="431"/>
      <c r="GCO16" s="431"/>
      <c r="GCP16" s="431"/>
      <c r="GCQ16" s="431"/>
      <c r="GCR16" s="431"/>
      <c r="GCS16" s="431"/>
      <c r="GCT16" s="431"/>
      <c r="GCU16" s="431"/>
      <c r="GCV16" s="431"/>
      <c r="GCW16" s="431"/>
      <c r="GCX16" s="431"/>
      <c r="GCY16" s="431"/>
      <c r="GCZ16" s="431"/>
      <c r="GDA16" s="431"/>
      <c r="GDB16" s="431"/>
      <c r="GDC16" s="431"/>
      <c r="GDD16" s="431"/>
      <c r="GDE16" s="431"/>
      <c r="GDF16" s="431"/>
      <c r="GDG16" s="431"/>
      <c r="GDH16" s="431"/>
      <c r="GDI16" s="431"/>
      <c r="GDJ16" s="431"/>
      <c r="GDK16" s="431"/>
      <c r="GDL16" s="431"/>
      <c r="GDM16" s="431"/>
      <c r="GDN16" s="431"/>
      <c r="GDO16" s="431"/>
      <c r="GDP16" s="431"/>
      <c r="GDQ16" s="431"/>
      <c r="GDR16" s="431"/>
      <c r="GDS16" s="431"/>
      <c r="GDT16" s="431"/>
      <c r="GDU16" s="431"/>
      <c r="GDV16" s="431"/>
      <c r="GDW16" s="431"/>
      <c r="GDX16" s="431"/>
      <c r="GDY16" s="431"/>
      <c r="GDZ16" s="431"/>
      <c r="GEA16" s="431"/>
      <c r="GEB16" s="431"/>
      <c r="GEC16" s="431"/>
      <c r="GED16" s="431"/>
      <c r="GEE16" s="431"/>
      <c r="GEF16" s="431"/>
      <c r="GEG16" s="431"/>
      <c r="GEH16" s="431"/>
      <c r="GEI16" s="431"/>
      <c r="GEJ16" s="431"/>
      <c r="GEK16" s="431"/>
      <c r="GEL16" s="431"/>
      <c r="GEM16" s="431"/>
      <c r="GEN16" s="431"/>
      <c r="GEO16" s="431"/>
      <c r="GEP16" s="431"/>
      <c r="GEQ16" s="431"/>
      <c r="GER16" s="431"/>
      <c r="GES16" s="431"/>
      <c r="GET16" s="431"/>
      <c r="GEU16" s="431"/>
      <c r="GEV16" s="431"/>
      <c r="GEW16" s="431"/>
      <c r="GEX16" s="431"/>
      <c r="GEY16" s="431"/>
      <c r="GEZ16" s="431"/>
      <c r="GFA16" s="431"/>
      <c r="GFB16" s="431"/>
      <c r="GFC16" s="431"/>
      <c r="GFD16" s="431"/>
      <c r="GFE16" s="431"/>
      <c r="GFF16" s="431"/>
      <c r="GFG16" s="431"/>
      <c r="GFH16" s="431"/>
      <c r="GFI16" s="431"/>
      <c r="GFJ16" s="431"/>
      <c r="GFK16" s="431"/>
      <c r="GFL16" s="431"/>
      <c r="GFM16" s="431"/>
      <c r="GFN16" s="431"/>
      <c r="GFO16" s="431"/>
      <c r="GFP16" s="431"/>
      <c r="GFQ16" s="431"/>
      <c r="GFR16" s="431"/>
      <c r="GFS16" s="431"/>
      <c r="GFT16" s="431"/>
      <c r="GFU16" s="431"/>
      <c r="GFV16" s="431"/>
      <c r="GFW16" s="431"/>
      <c r="GFX16" s="431"/>
      <c r="GFY16" s="431"/>
      <c r="GFZ16" s="431"/>
      <c r="GGA16" s="431"/>
      <c r="GGB16" s="431"/>
      <c r="GGC16" s="431"/>
      <c r="GGD16" s="431"/>
      <c r="GGE16" s="431"/>
      <c r="GGF16" s="431"/>
      <c r="GGG16" s="431"/>
      <c r="GGH16" s="431"/>
      <c r="GGI16" s="431"/>
      <c r="GGJ16" s="431"/>
      <c r="GGK16" s="431"/>
      <c r="GGL16" s="431"/>
      <c r="GGM16" s="431"/>
      <c r="GGN16" s="431"/>
      <c r="GGO16" s="431"/>
      <c r="GGP16" s="431"/>
      <c r="GGQ16" s="431"/>
      <c r="GGR16" s="431"/>
      <c r="GGS16" s="431"/>
      <c r="GGT16" s="431"/>
      <c r="GGU16" s="431"/>
      <c r="GGV16" s="431"/>
      <c r="GGW16" s="431"/>
      <c r="GGX16" s="431"/>
      <c r="GGY16" s="431"/>
      <c r="GGZ16" s="431"/>
      <c r="GHA16" s="431"/>
      <c r="GHB16" s="431"/>
      <c r="GHC16" s="431"/>
      <c r="GHD16" s="431"/>
      <c r="GHE16" s="431"/>
      <c r="GHF16" s="431"/>
      <c r="GHG16" s="431"/>
      <c r="GHH16" s="431"/>
      <c r="GHI16" s="431"/>
      <c r="GHJ16" s="431"/>
      <c r="GHK16" s="431"/>
      <c r="GHL16" s="431"/>
      <c r="GHM16" s="431"/>
      <c r="GHN16" s="431"/>
      <c r="GHO16" s="431"/>
      <c r="GHP16" s="431"/>
      <c r="GHQ16" s="431"/>
      <c r="GHR16" s="431"/>
      <c r="GHS16" s="431"/>
      <c r="GHT16" s="431"/>
      <c r="GHU16" s="431"/>
      <c r="GHV16" s="431"/>
      <c r="GHW16" s="431"/>
      <c r="GHX16" s="431"/>
      <c r="GHY16" s="431"/>
      <c r="GHZ16" s="431"/>
      <c r="GIA16" s="431"/>
      <c r="GIB16" s="431"/>
      <c r="GIC16" s="431"/>
      <c r="GID16" s="431"/>
      <c r="GIE16" s="431"/>
      <c r="GIF16" s="431"/>
      <c r="GIG16" s="431"/>
      <c r="GIH16" s="431"/>
      <c r="GII16" s="431"/>
      <c r="GIJ16" s="431"/>
      <c r="GIK16" s="431"/>
      <c r="GIL16" s="431"/>
      <c r="GIM16" s="431"/>
      <c r="GIN16" s="431"/>
      <c r="GIO16" s="431"/>
      <c r="GIP16" s="431"/>
      <c r="GIQ16" s="431"/>
      <c r="GIR16" s="431"/>
      <c r="GIS16" s="431"/>
      <c r="GIT16" s="431"/>
      <c r="GIU16" s="431"/>
      <c r="GIV16" s="431"/>
      <c r="GIW16" s="431"/>
      <c r="GIX16" s="431"/>
      <c r="GIY16" s="431"/>
      <c r="GIZ16" s="431"/>
      <c r="GJA16" s="431"/>
      <c r="GJB16" s="431"/>
      <c r="GJC16" s="431"/>
      <c r="GJD16" s="431"/>
      <c r="GJE16" s="431"/>
      <c r="GJF16" s="431"/>
      <c r="GJG16" s="431"/>
      <c r="GJH16" s="431"/>
      <c r="GJI16" s="431"/>
      <c r="GJJ16" s="431"/>
      <c r="GJK16" s="431"/>
      <c r="GJL16" s="431"/>
      <c r="GJM16" s="431"/>
      <c r="GJN16" s="431"/>
      <c r="GJO16" s="431"/>
      <c r="GJP16" s="431"/>
      <c r="GJQ16" s="431"/>
      <c r="GJR16" s="431"/>
      <c r="GJS16" s="431"/>
      <c r="GJT16" s="431"/>
      <c r="GJU16" s="431"/>
      <c r="GJV16" s="431"/>
      <c r="GJW16" s="431"/>
      <c r="GJX16" s="431"/>
      <c r="GJY16" s="431"/>
      <c r="GJZ16" s="431"/>
      <c r="GKA16" s="431"/>
      <c r="GKB16" s="431"/>
      <c r="GKC16" s="431"/>
      <c r="GKD16" s="431"/>
      <c r="GKE16" s="431"/>
      <c r="GKF16" s="431"/>
      <c r="GKG16" s="431"/>
      <c r="GKH16" s="431"/>
      <c r="GKI16" s="431"/>
      <c r="GKJ16" s="431"/>
      <c r="GKK16" s="431"/>
      <c r="GKL16" s="431"/>
      <c r="GKM16" s="431"/>
      <c r="GKN16" s="431"/>
      <c r="GKO16" s="431"/>
      <c r="GKP16" s="431"/>
      <c r="GKQ16" s="431"/>
      <c r="GKR16" s="431"/>
      <c r="GKS16" s="431"/>
      <c r="GKT16" s="431"/>
      <c r="GKU16" s="431"/>
      <c r="GKV16" s="431"/>
      <c r="GKW16" s="431"/>
      <c r="GKX16" s="431"/>
      <c r="GKY16" s="431"/>
      <c r="GKZ16" s="431"/>
      <c r="GLA16" s="431"/>
      <c r="GLB16" s="431"/>
      <c r="GLC16" s="431"/>
      <c r="GLD16" s="431"/>
      <c r="GLE16" s="431"/>
      <c r="GLF16" s="431"/>
      <c r="GLG16" s="431"/>
      <c r="GLH16" s="431"/>
      <c r="GLI16" s="431"/>
      <c r="GLJ16" s="431"/>
      <c r="GLK16" s="431"/>
      <c r="GLL16" s="431"/>
      <c r="GLM16" s="431"/>
      <c r="GLN16" s="431"/>
      <c r="GLO16" s="431"/>
      <c r="GLP16" s="431"/>
      <c r="GLQ16" s="431"/>
      <c r="GLR16" s="431"/>
      <c r="GLS16" s="431"/>
      <c r="GLT16" s="431"/>
      <c r="GLU16" s="431"/>
      <c r="GLV16" s="431"/>
      <c r="GLW16" s="431"/>
      <c r="GLX16" s="431"/>
      <c r="GLY16" s="431"/>
      <c r="GLZ16" s="431"/>
      <c r="GMA16" s="431"/>
      <c r="GMB16" s="431"/>
      <c r="GMC16" s="431"/>
      <c r="GMD16" s="431"/>
      <c r="GME16" s="431"/>
      <c r="GMF16" s="431"/>
      <c r="GMG16" s="431"/>
      <c r="GMH16" s="431"/>
      <c r="GMI16" s="431"/>
      <c r="GMJ16" s="431"/>
      <c r="GMK16" s="431"/>
      <c r="GML16" s="431"/>
      <c r="GMM16" s="431"/>
      <c r="GMN16" s="431"/>
      <c r="GMO16" s="431"/>
      <c r="GMP16" s="431"/>
      <c r="GMQ16" s="431"/>
      <c r="GMR16" s="431"/>
      <c r="GMS16" s="431"/>
      <c r="GMT16" s="431"/>
      <c r="GMU16" s="431"/>
      <c r="GMV16" s="431"/>
      <c r="GMW16" s="431"/>
      <c r="GMX16" s="431"/>
      <c r="GMY16" s="431"/>
      <c r="GMZ16" s="431"/>
      <c r="GNA16" s="431"/>
      <c r="GNB16" s="431"/>
      <c r="GNC16" s="431"/>
      <c r="GND16" s="431"/>
      <c r="GNE16" s="431"/>
      <c r="GNF16" s="431"/>
      <c r="GNG16" s="431"/>
      <c r="GNH16" s="431"/>
      <c r="GNI16" s="431"/>
      <c r="GNJ16" s="431"/>
      <c r="GNK16" s="431"/>
      <c r="GNL16" s="431"/>
      <c r="GNM16" s="431"/>
      <c r="GNN16" s="431"/>
      <c r="GNO16" s="431"/>
      <c r="GNP16" s="431"/>
      <c r="GNQ16" s="431"/>
      <c r="GNR16" s="431"/>
      <c r="GNS16" s="431"/>
      <c r="GNT16" s="431"/>
      <c r="GNU16" s="431"/>
      <c r="GNV16" s="431"/>
      <c r="GNW16" s="431"/>
      <c r="GNX16" s="431"/>
      <c r="GNY16" s="431"/>
      <c r="GNZ16" s="431"/>
      <c r="GOA16" s="431"/>
      <c r="GOB16" s="431"/>
      <c r="GOC16" s="431"/>
      <c r="GOD16" s="431"/>
      <c r="GOE16" s="431"/>
      <c r="GOF16" s="431"/>
      <c r="GOG16" s="431"/>
      <c r="GOH16" s="431"/>
      <c r="GOI16" s="431"/>
      <c r="GOJ16" s="431"/>
      <c r="GOK16" s="431"/>
      <c r="GOL16" s="431"/>
      <c r="GOM16" s="431"/>
      <c r="GON16" s="431"/>
      <c r="GOO16" s="431"/>
      <c r="GOP16" s="431"/>
      <c r="GOQ16" s="431"/>
      <c r="GOR16" s="431"/>
      <c r="GOS16" s="431"/>
      <c r="GOT16" s="431"/>
      <c r="GOU16" s="431"/>
      <c r="GOV16" s="431"/>
      <c r="GOW16" s="431"/>
      <c r="GOX16" s="431"/>
      <c r="GOY16" s="431"/>
      <c r="GOZ16" s="431"/>
      <c r="GPA16" s="431"/>
      <c r="GPB16" s="431"/>
      <c r="GPC16" s="431"/>
      <c r="GPD16" s="431"/>
      <c r="GPE16" s="431"/>
      <c r="GPF16" s="431"/>
      <c r="GPG16" s="431"/>
      <c r="GPH16" s="431"/>
      <c r="GPI16" s="431"/>
      <c r="GPJ16" s="431"/>
      <c r="GPK16" s="431"/>
      <c r="GPL16" s="431"/>
      <c r="GPM16" s="431"/>
      <c r="GPN16" s="431"/>
      <c r="GPO16" s="431"/>
      <c r="GPP16" s="431"/>
      <c r="GPQ16" s="431"/>
      <c r="GPR16" s="431"/>
      <c r="GPS16" s="431"/>
      <c r="GPT16" s="431"/>
      <c r="GPU16" s="431"/>
      <c r="GPV16" s="431"/>
      <c r="GPW16" s="431"/>
      <c r="GPX16" s="431"/>
      <c r="GPY16" s="431"/>
      <c r="GPZ16" s="431"/>
      <c r="GQA16" s="431"/>
      <c r="GQB16" s="431"/>
      <c r="GQC16" s="431"/>
      <c r="GQD16" s="431"/>
      <c r="GQE16" s="431"/>
      <c r="GQF16" s="431"/>
      <c r="GQG16" s="431"/>
      <c r="GQH16" s="431"/>
      <c r="GQI16" s="431"/>
      <c r="GQJ16" s="431"/>
      <c r="GQK16" s="431"/>
      <c r="GQL16" s="431"/>
      <c r="GQM16" s="431"/>
      <c r="GQN16" s="431"/>
      <c r="GQO16" s="431"/>
      <c r="GQP16" s="431"/>
      <c r="GQQ16" s="431"/>
      <c r="GQR16" s="431"/>
      <c r="GQS16" s="431"/>
      <c r="GQT16" s="431"/>
      <c r="GQU16" s="431"/>
      <c r="GQV16" s="431"/>
      <c r="GQW16" s="431"/>
      <c r="GQX16" s="431"/>
      <c r="GQY16" s="431"/>
      <c r="GQZ16" s="431"/>
      <c r="GRA16" s="431"/>
      <c r="GRB16" s="431"/>
      <c r="GRC16" s="431"/>
      <c r="GRD16" s="431"/>
      <c r="GRE16" s="431"/>
      <c r="GRF16" s="431"/>
      <c r="GRG16" s="431"/>
      <c r="GRH16" s="431"/>
      <c r="GRI16" s="431"/>
      <c r="GRJ16" s="431"/>
      <c r="GRK16" s="431"/>
      <c r="GRL16" s="431"/>
      <c r="GRM16" s="431"/>
      <c r="GRN16" s="431"/>
      <c r="GRO16" s="431"/>
      <c r="GRP16" s="431"/>
      <c r="GRQ16" s="431"/>
      <c r="GRR16" s="431"/>
      <c r="GRS16" s="431"/>
      <c r="GRT16" s="431"/>
      <c r="GRU16" s="431"/>
      <c r="GRV16" s="431"/>
      <c r="GRW16" s="431"/>
      <c r="GRX16" s="431"/>
      <c r="GRY16" s="431"/>
      <c r="GRZ16" s="431"/>
      <c r="GSA16" s="431"/>
      <c r="GSB16" s="431"/>
      <c r="GSC16" s="431"/>
      <c r="GSD16" s="431"/>
      <c r="GSE16" s="431"/>
      <c r="GSF16" s="431"/>
      <c r="GSG16" s="431"/>
      <c r="GSH16" s="431"/>
      <c r="GSI16" s="431"/>
      <c r="GSJ16" s="431"/>
      <c r="GSK16" s="431"/>
      <c r="GSL16" s="431"/>
      <c r="GSM16" s="431"/>
      <c r="GSN16" s="431"/>
      <c r="GSO16" s="431"/>
      <c r="GSP16" s="431"/>
      <c r="GSQ16" s="431"/>
      <c r="GSR16" s="431"/>
      <c r="GSS16" s="431"/>
      <c r="GST16" s="431"/>
      <c r="GSU16" s="431"/>
      <c r="GSV16" s="431"/>
      <c r="GSW16" s="431"/>
      <c r="GSX16" s="431"/>
      <c r="GSY16" s="431"/>
      <c r="GSZ16" s="431"/>
      <c r="GTA16" s="431"/>
      <c r="GTB16" s="431"/>
      <c r="GTC16" s="431"/>
      <c r="GTD16" s="431"/>
      <c r="GTE16" s="431"/>
      <c r="GTF16" s="431"/>
      <c r="GTG16" s="431"/>
      <c r="GTH16" s="431"/>
      <c r="GTI16" s="431"/>
      <c r="GTJ16" s="431"/>
      <c r="GTK16" s="431"/>
      <c r="GTL16" s="431"/>
      <c r="GTM16" s="431"/>
      <c r="GTN16" s="431"/>
      <c r="GTO16" s="431"/>
      <c r="GTP16" s="431"/>
      <c r="GTQ16" s="431"/>
      <c r="GTR16" s="431"/>
      <c r="GTS16" s="431"/>
      <c r="GTT16" s="431"/>
      <c r="GTU16" s="431"/>
      <c r="GTV16" s="431"/>
      <c r="GTW16" s="431"/>
      <c r="GTX16" s="431"/>
      <c r="GTY16" s="431"/>
      <c r="GTZ16" s="431"/>
      <c r="GUA16" s="431"/>
      <c r="GUB16" s="431"/>
      <c r="GUC16" s="431"/>
      <c r="GUD16" s="431"/>
      <c r="GUE16" s="431"/>
      <c r="GUF16" s="431"/>
      <c r="GUG16" s="431"/>
      <c r="GUH16" s="431"/>
      <c r="GUI16" s="431"/>
      <c r="GUJ16" s="431"/>
      <c r="GUK16" s="431"/>
      <c r="GUL16" s="431"/>
      <c r="GUM16" s="431"/>
      <c r="GUN16" s="431"/>
      <c r="GUO16" s="431"/>
      <c r="GUP16" s="431"/>
      <c r="GUQ16" s="431"/>
      <c r="GUR16" s="431"/>
      <c r="GUS16" s="431"/>
      <c r="GUT16" s="431"/>
      <c r="GUU16" s="431"/>
      <c r="GUV16" s="431"/>
      <c r="GUW16" s="431"/>
      <c r="GUX16" s="431"/>
      <c r="GUY16" s="431"/>
      <c r="GUZ16" s="431"/>
      <c r="GVA16" s="431"/>
      <c r="GVB16" s="431"/>
      <c r="GVC16" s="431"/>
      <c r="GVD16" s="431"/>
      <c r="GVE16" s="431"/>
      <c r="GVF16" s="431"/>
      <c r="GVG16" s="431"/>
      <c r="GVH16" s="431"/>
      <c r="GVI16" s="431"/>
      <c r="GVJ16" s="431"/>
      <c r="GVK16" s="431"/>
      <c r="GVL16" s="431"/>
      <c r="GVM16" s="431"/>
      <c r="GVN16" s="431"/>
      <c r="GVO16" s="431"/>
      <c r="GVP16" s="431"/>
      <c r="GVQ16" s="431"/>
      <c r="GVR16" s="431"/>
      <c r="GVS16" s="431"/>
      <c r="GVT16" s="431"/>
      <c r="GVU16" s="431"/>
      <c r="GVV16" s="431"/>
      <c r="GVW16" s="431"/>
      <c r="GVX16" s="431"/>
      <c r="GVY16" s="431"/>
      <c r="GVZ16" s="431"/>
      <c r="GWA16" s="431"/>
      <c r="GWB16" s="431"/>
      <c r="GWC16" s="431"/>
      <c r="GWD16" s="431"/>
      <c r="GWE16" s="431"/>
      <c r="GWF16" s="431"/>
      <c r="GWG16" s="431"/>
      <c r="GWH16" s="431"/>
      <c r="GWI16" s="431"/>
      <c r="GWJ16" s="431"/>
      <c r="GWK16" s="431"/>
      <c r="GWL16" s="431"/>
      <c r="GWM16" s="431"/>
      <c r="GWN16" s="431"/>
      <c r="GWO16" s="431"/>
      <c r="GWP16" s="431"/>
      <c r="GWQ16" s="431"/>
      <c r="GWR16" s="431"/>
      <c r="GWS16" s="431"/>
      <c r="GWT16" s="431"/>
      <c r="GWU16" s="431"/>
      <c r="GWV16" s="431"/>
      <c r="GWW16" s="431"/>
      <c r="GWX16" s="431"/>
      <c r="GWY16" s="431"/>
      <c r="GWZ16" s="431"/>
      <c r="GXA16" s="431"/>
      <c r="GXB16" s="431"/>
      <c r="GXC16" s="431"/>
      <c r="GXD16" s="431"/>
      <c r="GXE16" s="431"/>
      <c r="GXF16" s="431"/>
      <c r="GXG16" s="431"/>
      <c r="GXH16" s="431"/>
      <c r="GXI16" s="431"/>
      <c r="GXJ16" s="431"/>
      <c r="GXK16" s="431"/>
      <c r="GXL16" s="431"/>
      <c r="GXM16" s="431"/>
      <c r="GXN16" s="431"/>
      <c r="GXO16" s="431"/>
      <c r="GXP16" s="431"/>
      <c r="GXQ16" s="431"/>
      <c r="GXR16" s="431"/>
      <c r="GXS16" s="431"/>
      <c r="GXT16" s="431"/>
      <c r="GXU16" s="431"/>
      <c r="GXV16" s="431"/>
      <c r="GXW16" s="431"/>
      <c r="GXX16" s="431"/>
      <c r="GXY16" s="431"/>
      <c r="GXZ16" s="431"/>
      <c r="GYA16" s="431"/>
      <c r="GYB16" s="431"/>
      <c r="GYC16" s="431"/>
      <c r="GYD16" s="431"/>
      <c r="GYE16" s="431"/>
      <c r="GYF16" s="431"/>
      <c r="GYG16" s="431"/>
      <c r="GYH16" s="431"/>
      <c r="GYI16" s="431"/>
      <c r="GYJ16" s="431"/>
      <c r="GYK16" s="431"/>
      <c r="GYL16" s="431"/>
      <c r="GYM16" s="431"/>
      <c r="GYN16" s="431"/>
      <c r="GYO16" s="431"/>
      <c r="GYP16" s="431"/>
      <c r="GYQ16" s="431"/>
      <c r="GYR16" s="431"/>
      <c r="GYS16" s="431"/>
      <c r="GYT16" s="431"/>
      <c r="GYU16" s="431"/>
      <c r="GYV16" s="431"/>
      <c r="GYW16" s="431"/>
      <c r="GYX16" s="431"/>
      <c r="GYY16" s="431"/>
      <c r="GYZ16" s="431"/>
      <c r="GZA16" s="431"/>
      <c r="GZB16" s="431"/>
      <c r="GZC16" s="431"/>
      <c r="GZD16" s="431"/>
      <c r="GZE16" s="431"/>
      <c r="GZF16" s="431"/>
      <c r="GZG16" s="431"/>
      <c r="GZH16" s="431"/>
      <c r="GZI16" s="431"/>
      <c r="GZJ16" s="431"/>
      <c r="GZK16" s="431"/>
      <c r="GZL16" s="431"/>
      <c r="GZM16" s="431"/>
      <c r="GZN16" s="431"/>
      <c r="GZO16" s="431"/>
      <c r="GZP16" s="431"/>
      <c r="GZQ16" s="431"/>
      <c r="GZR16" s="431"/>
      <c r="GZS16" s="431"/>
      <c r="GZT16" s="431"/>
      <c r="GZU16" s="431"/>
      <c r="GZV16" s="431"/>
      <c r="GZW16" s="431"/>
      <c r="GZX16" s="431"/>
      <c r="GZY16" s="431"/>
      <c r="GZZ16" s="431"/>
      <c r="HAA16" s="431"/>
      <c r="HAB16" s="431"/>
      <c r="HAC16" s="431"/>
      <c r="HAD16" s="431"/>
      <c r="HAE16" s="431"/>
      <c r="HAF16" s="431"/>
      <c r="HAG16" s="431"/>
      <c r="HAH16" s="431"/>
      <c r="HAI16" s="431"/>
      <c r="HAJ16" s="431"/>
      <c r="HAK16" s="431"/>
      <c r="HAL16" s="431"/>
      <c r="HAM16" s="431"/>
      <c r="HAN16" s="431"/>
      <c r="HAO16" s="431"/>
      <c r="HAP16" s="431"/>
      <c r="HAQ16" s="431"/>
      <c r="HAR16" s="431"/>
      <c r="HAS16" s="431"/>
      <c r="HAT16" s="431"/>
      <c r="HAU16" s="431"/>
      <c r="HAV16" s="431"/>
      <c r="HAW16" s="431"/>
      <c r="HAX16" s="431"/>
      <c r="HAY16" s="431"/>
      <c r="HAZ16" s="431"/>
      <c r="HBA16" s="431"/>
      <c r="HBB16" s="431"/>
      <c r="HBC16" s="431"/>
      <c r="HBD16" s="431"/>
      <c r="HBE16" s="431"/>
      <c r="HBF16" s="431"/>
      <c r="HBG16" s="431"/>
      <c r="HBH16" s="431"/>
      <c r="HBI16" s="431"/>
      <c r="HBJ16" s="431"/>
      <c r="HBK16" s="431"/>
      <c r="HBL16" s="431"/>
      <c r="HBM16" s="431"/>
      <c r="HBN16" s="431"/>
      <c r="HBO16" s="431"/>
      <c r="HBP16" s="431"/>
      <c r="HBQ16" s="431"/>
      <c r="HBR16" s="431"/>
      <c r="HBS16" s="431"/>
      <c r="HBT16" s="431"/>
      <c r="HBU16" s="431"/>
      <c r="HBV16" s="431"/>
      <c r="HBW16" s="431"/>
      <c r="HBX16" s="431"/>
      <c r="HBY16" s="431"/>
      <c r="HBZ16" s="431"/>
      <c r="HCA16" s="431"/>
      <c r="HCB16" s="431"/>
      <c r="HCC16" s="431"/>
      <c r="HCD16" s="431"/>
      <c r="HCE16" s="431"/>
      <c r="HCF16" s="431"/>
      <c r="HCG16" s="431"/>
      <c r="HCH16" s="431"/>
      <c r="HCI16" s="431"/>
      <c r="HCJ16" s="431"/>
      <c r="HCK16" s="431"/>
      <c r="HCL16" s="431"/>
      <c r="HCM16" s="431"/>
      <c r="HCN16" s="431"/>
      <c r="HCO16" s="431"/>
      <c r="HCP16" s="431"/>
      <c r="HCQ16" s="431"/>
      <c r="HCR16" s="431"/>
      <c r="HCS16" s="431"/>
      <c r="HCT16" s="431"/>
      <c r="HCU16" s="431"/>
      <c r="HCV16" s="431"/>
      <c r="HCW16" s="431"/>
      <c r="HCX16" s="431"/>
      <c r="HCY16" s="431"/>
      <c r="HCZ16" s="431"/>
      <c r="HDA16" s="431"/>
      <c r="HDB16" s="431"/>
      <c r="HDC16" s="431"/>
      <c r="HDD16" s="431"/>
      <c r="HDE16" s="431"/>
      <c r="HDF16" s="431"/>
      <c r="HDG16" s="431"/>
      <c r="HDH16" s="431"/>
      <c r="HDI16" s="431"/>
      <c r="HDJ16" s="431"/>
      <c r="HDK16" s="431"/>
      <c r="HDL16" s="431"/>
      <c r="HDM16" s="431"/>
      <c r="HDN16" s="431"/>
      <c r="HDO16" s="431"/>
      <c r="HDP16" s="431"/>
      <c r="HDQ16" s="431"/>
      <c r="HDR16" s="431"/>
      <c r="HDS16" s="431"/>
      <c r="HDT16" s="431"/>
      <c r="HDU16" s="431"/>
      <c r="HDV16" s="431"/>
      <c r="HDW16" s="431"/>
      <c r="HDX16" s="431"/>
      <c r="HDY16" s="431"/>
      <c r="HDZ16" s="431"/>
      <c r="HEA16" s="431"/>
      <c r="HEB16" s="431"/>
      <c r="HEC16" s="431"/>
      <c r="HED16" s="431"/>
      <c r="HEE16" s="431"/>
      <c r="HEF16" s="431"/>
      <c r="HEG16" s="431"/>
      <c r="HEH16" s="431"/>
      <c r="HEI16" s="431"/>
      <c r="HEJ16" s="431"/>
      <c r="HEK16" s="431"/>
      <c r="HEL16" s="431"/>
      <c r="HEM16" s="431"/>
      <c r="HEN16" s="431"/>
      <c r="HEO16" s="431"/>
      <c r="HEP16" s="431"/>
      <c r="HEQ16" s="431"/>
      <c r="HER16" s="431"/>
      <c r="HES16" s="431"/>
      <c r="HET16" s="431"/>
      <c r="HEU16" s="431"/>
      <c r="HEV16" s="431"/>
      <c r="HEW16" s="431"/>
      <c r="HEX16" s="431"/>
      <c r="HEY16" s="431"/>
      <c r="HEZ16" s="431"/>
      <c r="HFA16" s="431"/>
      <c r="HFB16" s="431"/>
      <c r="HFC16" s="431"/>
      <c r="HFD16" s="431"/>
      <c r="HFE16" s="431"/>
      <c r="HFF16" s="431"/>
      <c r="HFG16" s="431"/>
      <c r="HFH16" s="431"/>
      <c r="HFI16" s="431"/>
      <c r="HFJ16" s="431"/>
      <c r="HFK16" s="431"/>
      <c r="HFL16" s="431"/>
      <c r="HFM16" s="431"/>
      <c r="HFN16" s="431"/>
      <c r="HFO16" s="431"/>
      <c r="HFP16" s="431"/>
      <c r="HFQ16" s="431"/>
      <c r="HFR16" s="431"/>
      <c r="HFS16" s="431"/>
      <c r="HFT16" s="431"/>
      <c r="HFU16" s="431"/>
      <c r="HFV16" s="431"/>
      <c r="HFW16" s="431"/>
      <c r="HFX16" s="431"/>
      <c r="HFY16" s="431"/>
      <c r="HFZ16" s="431"/>
      <c r="HGA16" s="431"/>
      <c r="HGB16" s="431"/>
      <c r="HGC16" s="431"/>
      <c r="HGD16" s="431"/>
      <c r="HGE16" s="431"/>
      <c r="HGF16" s="431"/>
      <c r="HGG16" s="431"/>
      <c r="HGH16" s="431"/>
      <c r="HGI16" s="431"/>
      <c r="HGJ16" s="431"/>
      <c r="HGK16" s="431"/>
      <c r="HGL16" s="431"/>
      <c r="HGM16" s="431"/>
      <c r="HGN16" s="431"/>
      <c r="HGO16" s="431"/>
      <c r="HGP16" s="431"/>
      <c r="HGQ16" s="431"/>
      <c r="HGR16" s="431"/>
      <c r="HGS16" s="431"/>
      <c r="HGT16" s="431"/>
      <c r="HGU16" s="431"/>
      <c r="HGV16" s="431"/>
      <c r="HGW16" s="431"/>
      <c r="HGX16" s="431"/>
      <c r="HGY16" s="431"/>
      <c r="HGZ16" s="431"/>
      <c r="HHA16" s="431"/>
      <c r="HHB16" s="431"/>
      <c r="HHC16" s="431"/>
      <c r="HHD16" s="431"/>
      <c r="HHE16" s="431"/>
      <c r="HHF16" s="431"/>
      <c r="HHG16" s="431"/>
      <c r="HHH16" s="431"/>
      <c r="HHI16" s="431"/>
      <c r="HHJ16" s="431"/>
      <c r="HHK16" s="431"/>
      <c r="HHL16" s="431"/>
      <c r="HHM16" s="431"/>
      <c r="HHN16" s="431"/>
      <c r="HHO16" s="431"/>
      <c r="HHP16" s="431"/>
      <c r="HHQ16" s="431"/>
      <c r="HHR16" s="431"/>
      <c r="HHS16" s="431"/>
      <c r="HHT16" s="431"/>
      <c r="HHU16" s="431"/>
      <c r="HHV16" s="431"/>
      <c r="HHW16" s="431"/>
      <c r="HHX16" s="431"/>
      <c r="HHY16" s="431"/>
      <c r="HHZ16" s="431"/>
      <c r="HIA16" s="431"/>
      <c r="HIB16" s="431"/>
      <c r="HIC16" s="431"/>
      <c r="HID16" s="431"/>
      <c r="HIE16" s="431"/>
      <c r="HIF16" s="431"/>
      <c r="HIG16" s="431"/>
      <c r="HIH16" s="431"/>
      <c r="HII16" s="431"/>
      <c r="HIJ16" s="431"/>
      <c r="HIK16" s="431"/>
      <c r="HIL16" s="431"/>
      <c r="HIM16" s="431"/>
      <c r="HIN16" s="431"/>
      <c r="HIO16" s="431"/>
      <c r="HIP16" s="431"/>
      <c r="HIQ16" s="431"/>
      <c r="HIR16" s="431"/>
      <c r="HIS16" s="431"/>
      <c r="HIT16" s="431"/>
      <c r="HIU16" s="431"/>
      <c r="HIV16" s="431"/>
      <c r="HIW16" s="431"/>
      <c r="HIX16" s="431"/>
      <c r="HIY16" s="431"/>
      <c r="HIZ16" s="431"/>
      <c r="HJA16" s="431"/>
      <c r="HJB16" s="431"/>
      <c r="HJC16" s="431"/>
      <c r="HJD16" s="431"/>
      <c r="HJE16" s="431"/>
      <c r="HJF16" s="431"/>
      <c r="HJG16" s="431"/>
      <c r="HJH16" s="431"/>
      <c r="HJI16" s="431"/>
      <c r="HJJ16" s="431"/>
      <c r="HJK16" s="431"/>
      <c r="HJL16" s="431"/>
      <c r="HJM16" s="431"/>
      <c r="HJN16" s="431"/>
      <c r="HJO16" s="431"/>
      <c r="HJP16" s="431"/>
      <c r="HJQ16" s="431"/>
      <c r="HJR16" s="431"/>
      <c r="HJS16" s="431"/>
      <c r="HJT16" s="431"/>
      <c r="HJU16" s="431"/>
      <c r="HJV16" s="431"/>
      <c r="HJW16" s="431"/>
      <c r="HJX16" s="431"/>
      <c r="HJY16" s="431"/>
      <c r="HJZ16" s="431"/>
      <c r="HKA16" s="431"/>
      <c r="HKB16" s="431"/>
      <c r="HKC16" s="431"/>
      <c r="HKD16" s="431"/>
      <c r="HKE16" s="431"/>
      <c r="HKF16" s="431"/>
      <c r="HKG16" s="431"/>
      <c r="HKH16" s="431"/>
      <c r="HKI16" s="431"/>
      <c r="HKJ16" s="431"/>
      <c r="HKK16" s="431"/>
      <c r="HKL16" s="431"/>
      <c r="HKM16" s="431"/>
      <c r="HKN16" s="431"/>
      <c r="HKO16" s="431"/>
      <c r="HKP16" s="431"/>
      <c r="HKQ16" s="431"/>
      <c r="HKR16" s="431"/>
      <c r="HKS16" s="431"/>
      <c r="HKT16" s="431"/>
      <c r="HKU16" s="431"/>
      <c r="HKV16" s="431"/>
      <c r="HKW16" s="431"/>
      <c r="HKX16" s="431"/>
      <c r="HKY16" s="431"/>
      <c r="HKZ16" s="431"/>
      <c r="HLA16" s="431"/>
      <c r="HLB16" s="431"/>
      <c r="HLC16" s="431"/>
      <c r="HLD16" s="431"/>
      <c r="HLE16" s="431"/>
      <c r="HLF16" s="431"/>
      <c r="HLG16" s="431"/>
      <c r="HLH16" s="431"/>
      <c r="HLI16" s="431"/>
      <c r="HLJ16" s="431"/>
      <c r="HLK16" s="431"/>
      <c r="HLL16" s="431"/>
      <c r="HLM16" s="431"/>
      <c r="HLN16" s="431"/>
      <c r="HLO16" s="431"/>
      <c r="HLP16" s="431"/>
      <c r="HLQ16" s="431"/>
      <c r="HLR16" s="431"/>
      <c r="HLS16" s="431"/>
      <c r="HLT16" s="431"/>
      <c r="HLU16" s="431"/>
      <c r="HLV16" s="431"/>
      <c r="HLW16" s="431"/>
      <c r="HLX16" s="431"/>
      <c r="HLY16" s="431"/>
      <c r="HLZ16" s="431"/>
      <c r="HMA16" s="431"/>
      <c r="HMB16" s="431"/>
      <c r="HMC16" s="431"/>
      <c r="HMD16" s="431"/>
      <c r="HME16" s="431"/>
      <c r="HMF16" s="431"/>
      <c r="HMG16" s="431"/>
      <c r="HMH16" s="431"/>
      <c r="HMI16" s="431"/>
      <c r="HMJ16" s="431"/>
      <c r="HMK16" s="431"/>
      <c r="HML16" s="431"/>
      <c r="HMM16" s="431"/>
      <c r="HMN16" s="431"/>
      <c r="HMO16" s="431"/>
      <c r="HMP16" s="431"/>
      <c r="HMQ16" s="431"/>
      <c r="HMR16" s="431"/>
      <c r="HMS16" s="431"/>
      <c r="HMT16" s="431"/>
      <c r="HMU16" s="431"/>
      <c r="HMV16" s="431"/>
      <c r="HMW16" s="431"/>
      <c r="HMX16" s="431"/>
      <c r="HMY16" s="431"/>
      <c r="HMZ16" s="431"/>
      <c r="HNA16" s="431"/>
      <c r="HNB16" s="431"/>
      <c r="HNC16" s="431"/>
      <c r="HND16" s="431"/>
      <c r="HNE16" s="431"/>
      <c r="HNF16" s="431"/>
      <c r="HNG16" s="431"/>
      <c r="HNH16" s="431"/>
      <c r="HNI16" s="431"/>
      <c r="HNJ16" s="431"/>
      <c r="HNK16" s="431"/>
      <c r="HNL16" s="431"/>
      <c r="HNM16" s="431"/>
      <c r="HNN16" s="431"/>
      <c r="HNO16" s="431"/>
      <c r="HNP16" s="431"/>
      <c r="HNQ16" s="431"/>
      <c r="HNR16" s="431"/>
      <c r="HNS16" s="431"/>
      <c r="HNT16" s="431"/>
      <c r="HNU16" s="431"/>
      <c r="HNV16" s="431"/>
      <c r="HNW16" s="431"/>
      <c r="HNX16" s="431"/>
      <c r="HNY16" s="431"/>
      <c r="HNZ16" s="431"/>
      <c r="HOA16" s="431"/>
      <c r="HOB16" s="431"/>
      <c r="HOC16" s="431"/>
      <c r="HOD16" s="431"/>
      <c r="HOE16" s="431"/>
      <c r="HOF16" s="431"/>
      <c r="HOG16" s="431"/>
      <c r="HOH16" s="431"/>
      <c r="HOI16" s="431"/>
      <c r="HOJ16" s="431"/>
      <c r="HOK16" s="431"/>
      <c r="HOL16" s="431"/>
      <c r="HOM16" s="431"/>
      <c r="HON16" s="431"/>
      <c r="HOO16" s="431"/>
      <c r="HOP16" s="431"/>
      <c r="HOQ16" s="431"/>
      <c r="HOR16" s="431"/>
      <c r="HOS16" s="431"/>
      <c r="HOT16" s="431"/>
      <c r="HOU16" s="431"/>
      <c r="HOV16" s="431"/>
      <c r="HOW16" s="431"/>
      <c r="HOX16" s="431"/>
      <c r="HOY16" s="431"/>
      <c r="HOZ16" s="431"/>
      <c r="HPA16" s="431"/>
      <c r="HPB16" s="431"/>
      <c r="HPC16" s="431"/>
      <c r="HPD16" s="431"/>
      <c r="HPE16" s="431"/>
      <c r="HPF16" s="431"/>
      <c r="HPG16" s="431"/>
      <c r="HPH16" s="431"/>
      <c r="HPI16" s="431"/>
      <c r="HPJ16" s="431"/>
      <c r="HPK16" s="431"/>
      <c r="HPL16" s="431"/>
      <c r="HPM16" s="431"/>
      <c r="HPN16" s="431"/>
      <c r="HPO16" s="431"/>
      <c r="HPP16" s="431"/>
      <c r="HPQ16" s="431"/>
      <c r="HPR16" s="431"/>
      <c r="HPS16" s="431"/>
      <c r="HPT16" s="431"/>
      <c r="HPU16" s="431"/>
      <c r="HPV16" s="431"/>
      <c r="HPW16" s="431"/>
      <c r="HPX16" s="431"/>
      <c r="HPY16" s="431"/>
      <c r="HPZ16" s="431"/>
      <c r="HQA16" s="431"/>
      <c r="HQB16" s="431"/>
      <c r="HQC16" s="431"/>
      <c r="HQD16" s="431"/>
      <c r="HQE16" s="431"/>
      <c r="HQF16" s="431"/>
      <c r="HQG16" s="431"/>
      <c r="HQH16" s="431"/>
      <c r="HQI16" s="431"/>
      <c r="HQJ16" s="431"/>
      <c r="HQK16" s="431"/>
      <c r="HQL16" s="431"/>
      <c r="HQM16" s="431"/>
      <c r="HQN16" s="431"/>
      <c r="HQO16" s="431"/>
      <c r="HQP16" s="431"/>
      <c r="HQQ16" s="431"/>
      <c r="HQR16" s="431"/>
      <c r="HQS16" s="431"/>
      <c r="HQT16" s="431"/>
      <c r="HQU16" s="431"/>
      <c r="HQV16" s="431"/>
      <c r="HQW16" s="431"/>
      <c r="HQX16" s="431"/>
      <c r="HQY16" s="431"/>
      <c r="HQZ16" s="431"/>
      <c r="HRA16" s="431"/>
      <c r="HRB16" s="431"/>
      <c r="HRC16" s="431"/>
      <c r="HRD16" s="431"/>
      <c r="HRE16" s="431"/>
      <c r="HRF16" s="431"/>
      <c r="HRG16" s="431"/>
      <c r="HRH16" s="431"/>
      <c r="HRI16" s="431"/>
      <c r="HRJ16" s="431"/>
      <c r="HRK16" s="431"/>
      <c r="HRL16" s="431"/>
      <c r="HRM16" s="431"/>
      <c r="HRN16" s="431"/>
      <c r="HRO16" s="431"/>
      <c r="HRP16" s="431"/>
      <c r="HRQ16" s="431"/>
      <c r="HRR16" s="431"/>
      <c r="HRS16" s="431"/>
      <c r="HRT16" s="431"/>
      <c r="HRU16" s="431"/>
      <c r="HRV16" s="431"/>
      <c r="HRW16" s="431"/>
      <c r="HRX16" s="431"/>
      <c r="HRY16" s="431"/>
      <c r="HRZ16" s="431"/>
      <c r="HSA16" s="431"/>
      <c r="HSB16" s="431"/>
      <c r="HSC16" s="431"/>
      <c r="HSD16" s="431"/>
      <c r="HSE16" s="431"/>
      <c r="HSF16" s="431"/>
      <c r="HSG16" s="431"/>
      <c r="HSH16" s="431"/>
      <c r="HSI16" s="431"/>
      <c r="HSJ16" s="431"/>
      <c r="HSK16" s="431"/>
      <c r="HSL16" s="431"/>
      <c r="HSM16" s="431"/>
      <c r="HSN16" s="431"/>
      <c r="HSO16" s="431"/>
      <c r="HSP16" s="431"/>
      <c r="HSQ16" s="431"/>
      <c r="HSR16" s="431"/>
      <c r="HSS16" s="431"/>
      <c r="HST16" s="431"/>
      <c r="HSU16" s="431"/>
      <c r="HSV16" s="431"/>
      <c r="HSW16" s="431"/>
      <c r="HSX16" s="431"/>
      <c r="HSY16" s="431"/>
      <c r="HSZ16" s="431"/>
      <c r="HTA16" s="431"/>
      <c r="HTB16" s="431"/>
      <c r="HTC16" s="431"/>
      <c r="HTD16" s="431"/>
      <c r="HTE16" s="431"/>
      <c r="HTF16" s="431"/>
      <c r="HTG16" s="431"/>
      <c r="HTH16" s="431"/>
      <c r="HTI16" s="431"/>
      <c r="HTJ16" s="431"/>
      <c r="HTK16" s="431"/>
      <c r="HTL16" s="431"/>
      <c r="HTM16" s="431"/>
      <c r="HTN16" s="431"/>
      <c r="HTO16" s="431"/>
      <c r="HTP16" s="431"/>
      <c r="HTQ16" s="431"/>
      <c r="HTR16" s="431"/>
      <c r="HTS16" s="431"/>
      <c r="HTT16" s="431"/>
      <c r="HTU16" s="431"/>
      <c r="HTV16" s="431"/>
      <c r="HTW16" s="431"/>
      <c r="HTX16" s="431"/>
      <c r="HTY16" s="431"/>
      <c r="HTZ16" s="431"/>
      <c r="HUA16" s="431"/>
      <c r="HUB16" s="431"/>
      <c r="HUC16" s="431"/>
      <c r="HUD16" s="431"/>
      <c r="HUE16" s="431"/>
      <c r="HUF16" s="431"/>
      <c r="HUG16" s="431"/>
      <c r="HUH16" s="431"/>
      <c r="HUI16" s="431"/>
      <c r="HUJ16" s="431"/>
      <c r="HUK16" s="431"/>
      <c r="HUL16" s="431"/>
      <c r="HUM16" s="431"/>
      <c r="HUN16" s="431"/>
      <c r="HUO16" s="431"/>
      <c r="HUP16" s="431"/>
      <c r="HUQ16" s="431"/>
      <c r="HUR16" s="431"/>
      <c r="HUS16" s="431"/>
      <c r="HUT16" s="431"/>
      <c r="HUU16" s="431"/>
      <c r="HUV16" s="431"/>
      <c r="HUW16" s="431"/>
      <c r="HUX16" s="431"/>
      <c r="HUY16" s="431"/>
      <c r="HUZ16" s="431"/>
      <c r="HVA16" s="431"/>
      <c r="HVB16" s="431"/>
      <c r="HVC16" s="431"/>
      <c r="HVD16" s="431"/>
      <c r="HVE16" s="431"/>
      <c r="HVF16" s="431"/>
      <c r="HVG16" s="431"/>
      <c r="HVH16" s="431"/>
      <c r="HVI16" s="431"/>
      <c r="HVJ16" s="431"/>
      <c r="HVK16" s="431"/>
      <c r="HVL16" s="431"/>
      <c r="HVM16" s="431"/>
      <c r="HVN16" s="431"/>
      <c r="HVO16" s="431"/>
      <c r="HVP16" s="431"/>
      <c r="HVQ16" s="431"/>
      <c r="HVR16" s="431"/>
      <c r="HVS16" s="431"/>
      <c r="HVT16" s="431"/>
      <c r="HVU16" s="431"/>
      <c r="HVV16" s="431"/>
      <c r="HVW16" s="431"/>
      <c r="HVX16" s="431"/>
      <c r="HVY16" s="431"/>
      <c r="HVZ16" s="431"/>
      <c r="HWA16" s="431"/>
      <c r="HWB16" s="431"/>
      <c r="HWC16" s="431"/>
      <c r="HWD16" s="431"/>
      <c r="HWE16" s="431"/>
      <c r="HWF16" s="431"/>
      <c r="HWG16" s="431"/>
      <c r="HWH16" s="431"/>
      <c r="HWI16" s="431"/>
      <c r="HWJ16" s="431"/>
      <c r="HWK16" s="431"/>
      <c r="HWL16" s="431"/>
      <c r="HWM16" s="431"/>
      <c r="HWN16" s="431"/>
      <c r="HWO16" s="431"/>
      <c r="HWP16" s="431"/>
      <c r="HWQ16" s="431"/>
      <c r="HWR16" s="431"/>
      <c r="HWS16" s="431"/>
      <c r="HWT16" s="431"/>
      <c r="HWU16" s="431"/>
      <c r="HWV16" s="431"/>
      <c r="HWW16" s="431"/>
      <c r="HWX16" s="431"/>
      <c r="HWY16" s="431"/>
      <c r="HWZ16" s="431"/>
      <c r="HXA16" s="431"/>
      <c r="HXB16" s="431"/>
      <c r="HXC16" s="431"/>
      <c r="HXD16" s="431"/>
      <c r="HXE16" s="431"/>
      <c r="HXF16" s="431"/>
      <c r="HXG16" s="431"/>
      <c r="HXH16" s="431"/>
      <c r="HXI16" s="431"/>
      <c r="HXJ16" s="431"/>
      <c r="HXK16" s="431"/>
      <c r="HXL16" s="431"/>
      <c r="HXM16" s="431"/>
      <c r="HXN16" s="431"/>
      <c r="HXO16" s="431"/>
      <c r="HXP16" s="431"/>
      <c r="HXQ16" s="431"/>
      <c r="HXR16" s="431"/>
      <c r="HXS16" s="431"/>
      <c r="HXT16" s="431"/>
      <c r="HXU16" s="431"/>
      <c r="HXV16" s="431"/>
      <c r="HXW16" s="431"/>
      <c r="HXX16" s="431"/>
      <c r="HXY16" s="431"/>
      <c r="HXZ16" s="431"/>
      <c r="HYA16" s="431"/>
      <c r="HYB16" s="431"/>
      <c r="HYC16" s="431"/>
      <c r="HYD16" s="431"/>
      <c r="HYE16" s="431"/>
      <c r="HYF16" s="431"/>
      <c r="HYG16" s="431"/>
      <c r="HYH16" s="431"/>
      <c r="HYI16" s="431"/>
      <c r="HYJ16" s="431"/>
      <c r="HYK16" s="431"/>
      <c r="HYL16" s="431"/>
      <c r="HYM16" s="431"/>
      <c r="HYN16" s="431"/>
      <c r="HYO16" s="431"/>
      <c r="HYP16" s="431"/>
      <c r="HYQ16" s="431"/>
      <c r="HYR16" s="431"/>
      <c r="HYS16" s="431"/>
      <c r="HYT16" s="431"/>
      <c r="HYU16" s="431"/>
      <c r="HYV16" s="431"/>
      <c r="HYW16" s="431"/>
      <c r="HYX16" s="431"/>
      <c r="HYY16" s="431"/>
      <c r="HYZ16" s="431"/>
      <c r="HZA16" s="431"/>
      <c r="HZB16" s="431"/>
      <c r="HZC16" s="431"/>
      <c r="HZD16" s="431"/>
      <c r="HZE16" s="431"/>
      <c r="HZF16" s="431"/>
      <c r="HZG16" s="431"/>
      <c r="HZH16" s="431"/>
      <c r="HZI16" s="431"/>
      <c r="HZJ16" s="431"/>
      <c r="HZK16" s="431"/>
      <c r="HZL16" s="431"/>
      <c r="HZM16" s="431"/>
      <c r="HZN16" s="431"/>
      <c r="HZO16" s="431"/>
      <c r="HZP16" s="431"/>
      <c r="HZQ16" s="431"/>
      <c r="HZR16" s="431"/>
      <c r="HZS16" s="431"/>
      <c r="HZT16" s="431"/>
      <c r="HZU16" s="431"/>
      <c r="HZV16" s="431"/>
      <c r="HZW16" s="431"/>
      <c r="HZX16" s="431"/>
      <c r="HZY16" s="431"/>
      <c r="HZZ16" s="431"/>
      <c r="IAA16" s="431"/>
      <c r="IAB16" s="431"/>
      <c r="IAC16" s="431"/>
      <c r="IAD16" s="431"/>
      <c r="IAE16" s="431"/>
      <c r="IAF16" s="431"/>
      <c r="IAG16" s="431"/>
      <c r="IAH16" s="431"/>
      <c r="IAI16" s="431"/>
      <c r="IAJ16" s="431"/>
      <c r="IAK16" s="431"/>
      <c r="IAL16" s="431"/>
      <c r="IAM16" s="431"/>
      <c r="IAN16" s="431"/>
      <c r="IAO16" s="431"/>
      <c r="IAP16" s="431"/>
      <c r="IAQ16" s="431"/>
      <c r="IAR16" s="431"/>
      <c r="IAS16" s="431"/>
      <c r="IAT16" s="431"/>
      <c r="IAU16" s="431"/>
      <c r="IAV16" s="431"/>
      <c r="IAW16" s="431"/>
      <c r="IAX16" s="431"/>
      <c r="IAY16" s="431"/>
      <c r="IAZ16" s="431"/>
      <c r="IBA16" s="431"/>
      <c r="IBB16" s="431"/>
      <c r="IBC16" s="431"/>
      <c r="IBD16" s="431"/>
      <c r="IBE16" s="431"/>
      <c r="IBF16" s="431"/>
      <c r="IBG16" s="431"/>
      <c r="IBH16" s="431"/>
      <c r="IBI16" s="431"/>
      <c r="IBJ16" s="431"/>
      <c r="IBK16" s="431"/>
      <c r="IBL16" s="431"/>
      <c r="IBM16" s="431"/>
      <c r="IBN16" s="431"/>
      <c r="IBO16" s="431"/>
      <c r="IBP16" s="431"/>
      <c r="IBQ16" s="431"/>
      <c r="IBR16" s="431"/>
      <c r="IBS16" s="431"/>
      <c r="IBT16" s="431"/>
      <c r="IBU16" s="431"/>
      <c r="IBV16" s="431"/>
      <c r="IBW16" s="431"/>
      <c r="IBX16" s="431"/>
      <c r="IBY16" s="431"/>
      <c r="IBZ16" s="431"/>
      <c r="ICA16" s="431"/>
      <c r="ICB16" s="431"/>
      <c r="ICC16" s="431"/>
      <c r="ICD16" s="431"/>
      <c r="ICE16" s="431"/>
      <c r="ICF16" s="431"/>
      <c r="ICG16" s="431"/>
      <c r="ICH16" s="431"/>
      <c r="ICI16" s="431"/>
      <c r="ICJ16" s="431"/>
      <c r="ICK16" s="431"/>
      <c r="ICL16" s="431"/>
      <c r="ICM16" s="431"/>
      <c r="ICN16" s="431"/>
      <c r="ICO16" s="431"/>
      <c r="ICP16" s="431"/>
      <c r="ICQ16" s="431"/>
      <c r="ICR16" s="431"/>
      <c r="ICS16" s="431"/>
      <c r="ICT16" s="431"/>
      <c r="ICU16" s="431"/>
      <c r="ICV16" s="431"/>
      <c r="ICW16" s="431"/>
      <c r="ICX16" s="431"/>
      <c r="ICY16" s="431"/>
      <c r="ICZ16" s="431"/>
      <c r="IDA16" s="431"/>
      <c r="IDB16" s="431"/>
      <c r="IDC16" s="431"/>
      <c r="IDD16" s="431"/>
      <c r="IDE16" s="431"/>
      <c r="IDF16" s="431"/>
      <c r="IDG16" s="431"/>
      <c r="IDH16" s="431"/>
      <c r="IDI16" s="431"/>
      <c r="IDJ16" s="431"/>
      <c r="IDK16" s="431"/>
      <c r="IDL16" s="431"/>
      <c r="IDM16" s="431"/>
      <c r="IDN16" s="431"/>
      <c r="IDO16" s="431"/>
      <c r="IDP16" s="431"/>
      <c r="IDQ16" s="431"/>
      <c r="IDR16" s="431"/>
      <c r="IDS16" s="431"/>
      <c r="IDT16" s="431"/>
      <c r="IDU16" s="431"/>
      <c r="IDV16" s="431"/>
      <c r="IDW16" s="431"/>
      <c r="IDX16" s="431"/>
      <c r="IDY16" s="431"/>
      <c r="IDZ16" s="431"/>
      <c r="IEA16" s="431"/>
      <c r="IEB16" s="431"/>
      <c r="IEC16" s="431"/>
      <c r="IED16" s="431"/>
      <c r="IEE16" s="431"/>
      <c r="IEF16" s="431"/>
      <c r="IEG16" s="431"/>
      <c r="IEH16" s="431"/>
      <c r="IEI16" s="431"/>
      <c r="IEJ16" s="431"/>
      <c r="IEK16" s="431"/>
      <c r="IEL16" s="431"/>
      <c r="IEM16" s="431"/>
      <c r="IEN16" s="431"/>
      <c r="IEO16" s="431"/>
      <c r="IEP16" s="431"/>
      <c r="IEQ16" s="431"/>
      <c r="IER16" s="431"/>
      <c r="IES16" s="431"/>
      <c r="IET16" s="431"/>
      <c r="IEU16" s="431"/>
      <c r="IEV16" s="431"/>
      <c r="IEW16" s="431"/>
      <c r="IEX16" s="431"/>
      <c r="IEY16" s="431"/>
      <c r="IEZ16" s="431"/>
      <c r="IFA16" s="431"/>
      <c r="IFB16" s="431"/>
      <c r="IFC16" s="431"/>
      <c r="IFD16" s="431"/>
      <c r="IFE16" s="431"/>
      <c r="IFF16" s="431"/>
      <c r="IFG16" s="431"/>
      <c r="IFH16" s="431"/>
      <c r="IFI16" s="431"/>
      <c r="IFJ16" s="431"/>
      <c r="IFK16" s="431"/>
      <c r="IFL16" s="431"/>
      <c r="IFM16" s="431"/>
      <c r="IFN16" s="431"/>
      <c r="IFO16" s="431"/>
      <c r="IFP16" s="431"/>
      <c r="IFQ16" s="431"/>
      <c r="IFR16" s="431"/>
      <c r="IFS16" s="431"/>
      <c r="IFT16" s="431"/>
      <c r="IFU16" s="431"/>
      <c r="IFV16" s="431"/>
      <c r="IFW16" s="431"/>
      <c r="IFX16" s="431"/>
      <c r="IFY16" s="431"/>
      <c r="IFZ16" s="431"/>
      <c r="IGA16" s="431"/>
      <c r="IGB16" s="431"/>
      <c r="IGC16" s="431"/>
      <c r="IGD16" s="431"/>
      <c r="IGE16" s="431"/>
      <c r="IGF16" s="431"/>
      <c r="IGG16" s="431"/>
      <c r="IGH16" s="431"/>
      <c r="IGI16" s="431"/>
      <c r="IGJ16" s="431"/>
      <c r="IGK16" s="431"/>
      <c r="IGL16" s="431"/>
      <c r="IGM16" s="431"/>
      <c r="IGN16" s="431"/>
      <c r="IGO16" s="431"/>
      <c r="IGP16" s="431"/>
      <c r="IGQ16" s="431"/>
      <c r="IGR16" s="431"/>
      <c r="IGS16" s="431"/>
      <c r="IGT16" s="431"/>
      <c r="IGU16" s="431"/>
      <c r="IGV16" s="431"/>
      <c r="IGW16" s="431"/>
      <c r="IGX16" s="431"/>
      <c r="IGY16" s="431"/>
      <c r="IGZ16" s="431"/>
      <c r="IHA16" s="431"/>
      <c r="IHB16" s="431"/>
      <c r="IHC16" s="431"/>
      <c r="IHD16" s="431"/>
      <c r="IHE16" s="431"/>
      <c r="IHF16" s="431"/>
      <c r="IHG16" s="431"/>
      <c r="IHH16" s="431"/>
      <c r="IHI16" s="431"/>
      <c r="IHJ16" s="431"/>
      <c r="IHK16" s="431"/>
      <c r="IHL16" s="431"/>
      <c r="IHM16" s="431"/>
      <c r="IHN16" s="431"/>
      <c r="IHO16" s="431"/>
      <c r="IHP16" s="431"/>
      <c r="IHQ16" s="431"/>
      <c r="IHR16" s="431"/>
      <c r="IHS16" s="431"/>
      <c r="IHT16" s="431"/>
      <c r="IHU16" s="431"/>
      <c r="IHV16" s="431"/>
      <c r="IHW16" s="431"/>
      <c r="IHX16" s="431"/>
      <c r="IHY16" s="431"/>
      <c r="IHZ16" s="431"/>
      <c r="IIA16" s="431"/>
      <c r="IIB16" s="431"/>
      <c r="IIC16" s="431"/>
      <c r="IID16" s="431"/>
      <c r="IIE16" s="431"/>
      <c r="IIF16" s="431"/>
      <c r="IIG16" s="431"/>
      <c r="IIH16" s="431"/>
      <c r="III16" s="431"/>
      <c r="IIJ16" s="431"/>
      <c r="IIK16" s="431"/>
      <c r="IIL16" s="431"/>
      <c r="IIM16" s="431"/>
      <c r="IIN16" s="431"/>
      <c r="IIO16" s="431"/>
      <c r="IIP16" s="431"/>
      <c r="IIQ16" s="431"/>
      <c r="IIR16" s="431"/>
      <c r="IIS16" s="431"/>
      <c r="IIT16" s="431"/>
      <c r="IIU16" s="431"/>
      <c r="IIV16" s="431"/>
      <c r="IIW16" s="431"/>
      <c r="IIX16" s="431"/>
      <c r="IIY16" s="431"/>
      <c r="IIZ16" s="431"/>
      <c r="IJA16" s="431"/>
      <c r="IJB16" s="431"/>
      <c r="IJC16" s="431"/>
      <c r="IJD16" s="431"/>
      <c r="IJE16" s="431"/>
      <c r="IJF16" s="431"/>
      <c r="IJG16" s="431"/>
      <c r="IJH16" s="431"/>
      <c r="IJI16" s="431"/>
      <c r="IJJ16" s="431"/>
      <c r="IJK16" s="431"/>
      <c r="IJL16" s="431"/>
      <c r="IJM16" s="431"/>
      <c r="IJN16" s="431"/>
      <c r="IJO16" s="431"/>
      <c r="IJP16" s="431"/>
      <c r="IJQ16" s="431"/>
      <c r="IJR16" s="431"/>
      <c r="IJS16" s="431"/>
      <c r="IJT16" s="431"/>
      <c r="IJU16" s="431"/>
      <c r="IJV16" s="431"/>
      <c r="IJW16" s="431"/>
      <c r="IJX16" s="431"/>
      <c r="IJY16" s="431"/>
      <c r="IJZ16" s="431"/>
      <c r="IKA16" s="431"/>
      <c r="IKB16" s="431"/>
      <c r="IKC16" s="431"/>
      <c r="IKD16" s="431"/>
      <c r="IKE16" s="431"/>
      <c r="IKF16" s="431"/>
      <c r="IKG16" s="431"/>
      <c r="IKH16" s="431"/>
      <c r="IKI16" s="431"/>
      <c r="IKJ16" s="431"/>
      <c r="IKK16" s="431"/>
      <c r="IKL16" s="431"/>
      <c r="IKM16" s="431"/>
      <c r="IKN16" s="431"/>
      <c r="IKO16" s="431"/>
      <c r="IKP16" s="431"/>
      <c r="IKQ16" s="431"/>
      <c r="IKR16" s="431"/>
      <c r="IKS16" s="431"/>
      <c r="IKT16" s="431"/>
      <c r="IKU16" s="431"/>
      <c r="IKV16" s="431"/>
      <c r="IKW16" s="431"/>
      <c r="IKX16" s="431"/>
      <c r="IKY16" s="431"/>
      <c r="IKZ16" s="431"/>
      <c r="ILA16" s="431"/>
      <c r="ILB16" s="431"/>
      <c r="ILC16" s="431"/>
      <c r="ILD16" s="431"/>
      <c r="ILE16" s="431"/>
      <c r="ILF16" s="431"/>
      <c r="ILG16" s="431"/>
      <c r="ILH16" s="431"/>
      <c r="ILI16" s="431"/>
      <c r="ILJ16" s="431"/>
      <c r="ILK16" s="431"/>
      <c r="ILL16" s="431"/>
      <c r="ILM16" s="431"/>
      <c r="ILN16" s="431"/>
      <c r="ILO16" s="431"/>
      <c r="ILP16" s="431"/>
      <c r="ILQ16" s="431"/>
      <c r="ILR16" s="431"/>
      <c r="ILS16" s="431"/>
      <c r="ILT16" s="431"/>
      <c r="ILU16" s="431"/>
      <c r="ILV16" s="431"/>
      <c r="ILW16" s="431"/>
      <c r="ILX16" s="431"/>
      <c r="ILY16" s="431"/>
      <c r="ILZ16" s="431"/>
      <c r="IMA16" s="431"/>
      <c r="IMB16" s="431"/>
      <c r="IMC16" s="431"/>
      <c r="IMD16" s="431"/>
      <c r="IME16" s="431"/>
      <c r="IMF16" s="431"/>
      <c r="IMG16" s="431"/>
      <c r="IMH16" s="431"/>
      <c r="IMI16" s="431"/>
      <c r="IMJ16" s="431"/>
      <c r="IMK16" s="431"/>
      <c r="IML16" s="431"/>
      <c r="IMM16" s="431"/>
      <c r="IMN16" s="431"/>
      <c r="IMO16" s="431"/>
      <c r="IMP16" s="431"/>
      <c r="IMQ16" s="431"/>
      <c r="IMR16" s="431"/>
      <c r="IMS16" s="431"/>
      <c r="IMT16" s="431"/>
      <c r="IMU16" s="431"/>
      <c r="IMV16" s="431"/>
      <c r="IMW16" s="431"/>
      <c r="IMX16" s="431"/>
      <c r="IMY16" s="431"/>
      <c r="IMZ16" s="431"/>
      <c r="INA16" s="431"/>
      <c r="INB16" s="431"/>
      <c r="INC16" s="431"/>
      <c r="IND16" s="431"/>
      <c r="INE16" s="431"/>
      <c r="INF16" s="431"/>
      <c r="ING16" s="431"/>
      <c r="INH16" s="431"/>
      <c r="INI16" s="431"/>
      <c r="INJ16" s="431"/>
      <c r="INK16" s="431"/>
      <c r="INL16" s="431"/>
      <c r="INM16" s="431"/>
      <c r="INN16" s="431"/>
      <c r="INO16" s="431"/>
      <c r="INP16" s="431"/>
      <c r="INQ16" s="431"/>
      <c r="INR16" s="431"/>
      <c r="INS16" s="431"/>
      <c r="INT16" s="431"/>
      <c r="INU16" s="431"/>
      <c r="INV16" s="431"/>
      <c r="INW16" s="431"/>
      <c r="INX16" s="431"/>
      <c r="INY16" s="431"/>
      <c r="INZ16" s="431"/>
      <c r="IOA16" s="431"/>
      <c r="IOB16" s="431"/>
      <c r="IOC16" s="431"/>
      <c r="IOD16" s="431"/>
      <c r="IOE16" s="431"/>
      <c r="IOF16" s="431"/>
      <c r="IOG16" s="431"/>
      <c r="IOH16" s="431"/>
      <c r="IOI16" s="431"/>
      <c r="IOJ16" s="431"/>
      <c r="IOK16" s="431"/>
      <c r="IOL16" s="431"/>
      <c r="IOM16" s="431"/>
      <c r="ION16" s="431"/>
      <c r="IOO16" s="431"/>
      <c r="IOP16" s="431"/>
      <c r="IOQ16" s="431"/>
      <c r="IOR16" s="431"/>
      <c r="IOS16" s="431"/>
      <c r="IOT16" s="431"/>
      <c r="IOU16" s="431"/>
      <c r="IOV16" s="431"/>
      <c r="IOW16" s="431"/>
      <c r="IOX16" s="431"/>
      <c r="IOY16" s="431"/>
      <c r="IOZ16" s="431"/>
      <c r="IPA16" s="431"/>
      <c r="IPB16" s="431"/>
      <c r="IPC16" s="431"/>
      <c r="IPD16" s="431"/>
      <c r="IPE16" s="431"/>
      <c r="IPF16" s="431"/>
      <c r="IPG16" s="431"/>
      <c r="IPH16" s="431"/>
      <c r="IPI16" s="431"/>
      <c r="IPJ16" s="431"/>
      <c r="IPK16" s="431"/>
      <c r="IPL16" s="431"/>
      <c r="IPM16" s="431"/>
      <c r="IPN16" s="431"/>
      <c r="IPO16" s="431"/>
      <c r="IPP16" s="431"/>
      <c r="IPQ16" s="431"/>
      <c r="IPR16" s="431"/>
      <c r="IPS16" s="431"/>
      <c r="IPT16" s="431"/>
      <c r="IPU16" s="431"/>
      <c r="IPV16" s="431"/>
      <c r="IPW16" s="431"/>
      <c r="IPX16" s="431"/>
      <c r="IPY16" s="431"/>
      <c r="IPZ16" s="431"/>
      <c r="IQA16" s="431"/>
      <c r="IQB16" s="431"/>
      <c r="IQC16" s="431"/>
      <c r="IQD16" s="431"/>
      <c r="IQE16" s="431"/>
      <c r="IQF16" s="431"/>
      <c r="IQG16" s="431"/>
      <c r="IQH16" s="431"/>
      <c r="IQI16" s="431"/>
      <c r="IQJ16" s="431"/>
      <c r="IQK16" s="431"/>
      <c r="IQL16" s="431"/>
      <c r="IQM16" s="431"/>
      <c r="IQN16" s="431"/>
      <c r="IQO16" s="431"/>
      <c r="IQP16" s="431"/>
      <c r="IQQ16" s="431"/>
      <c r="IQR16" s="431"/>
      <c r="IQS16" s="431"/>
      <c r="IQT16" s="431"/>
      <c r="IQU16" s="431"/>
      <c r="IQV16" s="431"/>
      <c r="IQW16" s="431"/>
      <c r="IQX16" s="431"/>
      <c r="IQY16" s="431"/>
      <c r="IQZ16" s="431"/>
      <c r="IRA16" s="431"/>
      <c r="IRB16" s="431"/>
      <c r="IRC16" s="431"/>
      <c r="IRD16" s="431"/>
      <c r="IRE16" s="431"/>
      <c r="IRF16" s="431"/>
      <c r="IRG16" s="431"/>
      <c r="IRH16" s="431"/>
      <c r="IRI16" s="431"/>
      <c r="IRJ16" s="431"/>
      <c r="IRK16" s="431"/>
      <c r="IRL16" s="431"/>
      <c r="IRM16" s="431"/>
      <c r="IRN16" s="431"/>
      <c r="IRO16" s="431"/>
      <c r="IRP16" s="431"/>
      <c r="IRQ16" s="431"/>
      <c r="IRR16" s="431"/>
      <c r="IRS16" s="431"/>
      <c r="IRT16" s="431"/>
      <c r="IRU16" s="431"/>
      <c r="IRV16" s="431"/>
      <c r="IRW16" s="431"/>
      <c r="IRX16" s="431"/>
      <c r="IRY16" s="431"/>
      <c r="IRZ16" s="431"/>
      <c r="ISA16" s="431"/>
      <c r="ISB16" s="431"/>
      <c r="ISC16" s="431"/>
      <c r="ISD16" s="431"/>
      <c r="ISE16" s="431"/>
      <c r="ISF16" s="431"/>
      <c r="ISG16" s="431"/>
      <c r="ISH16" s="431"/>
      <c r="ISI16" s="431"/>
      <c r="ISJ16" s="431"/>
      <c r="ISK16" s="431"/>
      <c r="ISL16" s="431"/>
      <c r="ISM16" s="431"/>
      <c r="ISN16" s="431"/>
      <c r="ISO16" s="431"/>
      <c r="ISP16" s="431"/>
      <c r="ISQ16" s="431"/>
      <c r="ISR16" s="431"/>
      <c r="ISS16" s="431"/>
      <c r="IST16" s="431"/>
      <c r="ISU16" s="431"/>
      <c r="ISV16" s="431"/>
      <c r="ISW16" s="431"/>
      <c r="ISX16" s="431"/>
      <c r="ISY16" s="431"/>
      <c r="ISZ16" s="431"/>
      <c r="ITA16" s="431"/>
      <c r="ITB16" s="431"/>
      <c r="ITC16" s="431"/>
      <c r="ITD16" s="431"/>
      <c r="ITE16" s="431"/>
      <c r="ITF16" s="431"/>
      <c r="ITG16" s="431"/>
      <c r="ITH16" s="431"/>
      <c r="ITI16" s="431"/>
      <c r="ITJ16" s="431"/>
      <c r="ITK16" s="431"/>
      <c r="ITL16" s="431"/>
      <c r="ITM16" s="431"/>
      <c r="ITN16" s="431"/>
      <c r="ITO16" s="431"/>
      <c r="ITP16" s="431"/>
      <c r="ITQ16" s="431"/>
      <c r="ITR16" s="431"/>
      <c r="ITS16" s="431"/>
      <c r="ITT16" s="431"/>
      <c r="ITU16" s="431"/>
      <c r="ITV16" s="431"/>
      <c r="ITW16" s="431"/>
      <c r="ITX16" s="431"/>
      <c r="ITY16" s="431"/>
      <c r="ITZ16" s="431"/>
      <c r="IUA16" s="431"/>
      <c r="IUB16" s="431"/>
      <c r="IUC16" s="431"/>
      <c r="IUD16" s="431"/>
      <c r="IUE16" s="431"/>
      <c r="IUF16" s="431"/>
      <c r="IUG16" s="431"/>
      <c r="IUH16" s="431"/>
      <c r="IUI16" s="431"/>
      <c r="IUJ16" s="431"/>
      <c r="IUK16" s="431"/>
      <c r="IUL16" s="431"/>
      <c r="IUM16" s="431"/>
      <c r="IUN16" s="431"/>
      <c r="IUO16" s="431"/>
      <c r="IUP16" s="431"/>
      <c r="IUQ16" s="431"/>
      <c r="IUR16" s="431"/>
      <c r="IUS16" s="431"/>
      <c r="IUT16" s="431"/>
      <c r="IUU16" s="431"/>
      <c r="IUV16" s="431"/>
      <c r="IUW16" s="431"/>
      <c r="IUX16" s="431"/>
      <c r="IUY16" s="431"/>
      <c r="IUZ16" s="431"/>
      <c r="IVA16" s="431"/>
      <c r="IVB16" s="431"/>
      <c r="IVC16" s="431"/>
      <c r="IVD16" s="431"/>
      <c r="IVE16" s="431"/>
      <c r="IVF16" s="431"/>
      <c r="IVG16" s="431"/>
      <c r="IVH16" s="431"/>
      <c r="IVI16" s="431"/>
      <c r="IVJ16" s="431"/>
      <c r="IVK16" s="431"/>
      <c r="IVL16" s="431"/>
      <c r="IVM16" s="431"/>
      <c r="IVN16" s="431"/>
      <c r="IVO16" s="431"/>
      <c r="IVP16" s="431"/>
      <c r="IVQ16" s="431"/>
      <c r="IVR16" s="431"/>
      <c r="IVS16" s="431"/>
      <c r="IVT16" s="431"/>
      <c r="IVU16" s="431"/>
      <c r="IVV16" s="431"/>
      <c r="IVW16" s="431"/>
      <c r="IVX16" s="431"/>
      <c r="IVY16" s="431"/>
      <c r="IVZ16" s="431"/>
      <c r="IWA16" s="431"/>
      <c r="IWB16" s="431"/>
      <c r="IWC16" s="431"/>
      <c r="IWD16" s="431"/>
      <c r="IWE16" s="431"/>
      <c r="IWF16" s="431"/>
      <c r="IWG16" s="431"/>
      <c r="IWH16" s="431"/>
      <c r="IWI16" s="431"/>
      <c r="IWJ16" s="431"/>
      <c r="IWK16" s="431"/>
      <c r="IWL16" s="431"/>
      <c r="IWM16" s="431"/>
      <c r="IWN16" s="431"/>
      <c r="IWO16" s="431"/>
      <c r="IWP16" s="431"/>
      <c r="IWQ16" s="431"/>
      <c r="IWR16" s="431"/>
      <c r="IWS16" s="431"/>
      <c r="IWT16" s="431"/>
      <c r="IWU16" s="431"/>
      <c r="IWV16" s="431"/>
      <c r="IWW16" s="431"/>
      <c r="IWX16" s="431"/>
      <c r="IWY16" s="431"/>
      <c r="IWZ16" s="431"/>
      <c r="IXA16" s="431"/>
      <c r="IXB16" s="431"/>
      <c r="IXC16" s="431"/>
      <c r="IXD16" s="431"/>
      <c r="IXE16" s="431"/>
      <c r="IXF16" s="431"/>
      <c r="IXG16" s="431"/>
      <c r="IXH16" s="431"/>
      <c r="IXI16" s="431"/>
      <c r="IXJ16" s="431"/>
      <c r="IXK16" s="431"/>
      <c r="IXL16" s="431"/>
      <c r="IXM16" s="431"/>
      <c r="IXN16" s="431"/>
      <c r="IXO16" s="431"/>
      <c r="IXP16" s="431"/>
      <c r="IXQ16" s="431"/>
      <c r="IXR16" s="431"/>
      <c r="IXS16" s="431"/>
      <c r="IXT16" s="431"/>
      <c r="IXU16" s="431"/>
      <c r="IXV16" s="431"/>
      <c r="IXW16" s="431"/>
      <c r="IXX16" s="431"/>
      <c r="IXY16" s="431"/>
      <c r="IXZ16" s="431"/>
      <c r="IYA16" s="431"/>
      <c r="IYB16" s="431"/>
      <c r="IYC16" s="431"/>
      <c r="IYD16" s="431"/>
      <c r="IYE16" s="431"/>
      <c r="IYF16" s="431"/>
      <c r="IYG16" s="431"/>
      <c r="IYH16" s="431"/>
      <c r="IYI16" s="431"/>
      <c r="IYJ16" s="431"/>
      <c r="IYK16" s="431"/>
      <c r="IYL16" s="431"/>
      <c r="IYM16" s="431"/>
      <c r="IYN16" s="431"/>
      <c r="IYO16" s="431"/>
      <c r="IYP16" s="431"/>
      <c r="IYQ16" s="431"/>
      <c r="IYR16" s="431"/>
      <c r="IYS16" s="431"/>
      <c r="IYT16" s="431"/>
      <c r="IYU16" s="431"/>
      <c r="IYV16" s="431"/>
      <c r="IYW16" s="431"/>
      <c r="IYX16" s="431"/>
      <c r="IYY16" s="431"/>
      <c r="IYZ16" s="431"/>
      <c r="IZA16" s="431"/>
      <c r="IZB16" s="431"/>
      <c r="IZC16" s="431"/>
      <c r="IZD16" s="431"/>
      <c r="IZE16" s="431"/>
      <c r="IZF16" s="431"/>
      <c r="IZG16" s="431"/>
      <c r="IZH16" s="431"/>
      <c r="IZI16" s="431"/>
      <c r="IZJ16" s="431"/>
      <c r="IZK16" s="431"/>
      <c r="IZL16" s="431"/>
      <c r="IZM16" s="431"/>
      <c r="IZN16" s="431"/>
      <c r="IZO16" s="431"/>
      <c r="IZP16" s="431"/>
      <c r="IZQ16" s="431"/>
      <c r="IZR16" s="431"/>
      <c r="IZS16" s="431"/>
      <c r="IZT16" s="431"/>
      <c r="IZU16" s="431"/>
      <c r="IZV16" s="431"/>
      <c r="IZW16" s="431"/>
      <c r="IZX16" s="431"/>
      <c r="IZY16" s="431"/>
      <c r="IZZ16" s="431"/>
      <c r="JAA16" s="431"/>
      <c r="JAB16" s="431"/>
      <c r="JAC16" s="431"/>
      <c r="JAD16" s="431"/>
      <c r="JAE16" s="431"/>
      <c r="JAF16" s="431"/>
      <c r="JAG16" s="431"/>
      <c r="JAH16" s="431"/>
      <c r="JAI16" s="431"/>
      <c r="JAJ16" s="431"/>
      <c r="JAK16" s="431"/>
      <c r="JAL16" s="431"/>
      <c r="JAM16" s="431"/>
      <c r="JAN16" s="431"/>
      <c r="JAO16" s="431"/>
      <c r="JAP16" s="431"/>
      <c r="JAQ16" s="431"/>
      <c r="JAR16" s="431"/>
      <c r="JAS16" s="431"/>
      <c r="JAT16" s="431"/>
      <c r="JAU16" s="431"/>
      <c r="JAV16" s="431"/>
      <c r="JAW16" s="431"/>
      <c r="JAX16" s="431"/>
      <c r="JAY16" s="431"/>
      <c r="JAZ16" s="431"/>
      <c r="JBA16" s="431"/>
      <c r="JBB16" s="431"/>
      <c r="JBC16" s="431"/>
      <c r="JBD16" s="431"/>
      <c r="JBE16" s="431"/>
      <c r="JBF16" s="431"/>
      <c r="JBG16" s="431"/>
      <c r="JBH16" s="431"/>
      <c r="JBI16" s="431"/>
      <c r="JBJ16" s="431"/>
      <c r="JBK16" s="431"/>
      <c r="JBL16" s="431"/>
      <c r="JBM16" s="431"/>
      <c r="JBN16" s="431"/>
      <c r="JBO16" s="431"/>
      <c r="JBP16" s="431"/>
      <c r="JBQ16" s="431"/>
      <c r="JBR16" s="431"/>
      <c r="JBS16" s="431"/>
      <c r="JBT16" s="431"/>
      <c r="JBU16" s="431"/>
      <c r="JBV16" s="431"/>
      <c r="JBW16" s="431"/>
      <c r="JBX16" s="431"/>
      <c r="JBY16" s="431"/>
      <c r="JBZ16" s="431"/>
      <c r="JCA16" s="431"/>
      <c r="JCB16" s="431"/>
      <c r="JCC16" s="431"/>
      <c r="JCD16" s="431"/>
      <c r="JCE16" s="431"/>
      <c r="JCF16" s="431"/>
      <c r="JCG16" s="431"/>
      <c r="JCH16" s="431"/>
      <c r="JCI16" s="431"/>
      <c r="JCJ16" s="431"/>
      <c r="JCK16" s="431"/>
      <c r="JCL16" s="431"/>
      <c r="JCM16" s="431"/>
      <c r="JCN16" s="431"/>
      <c r="JCO16" s="431"/>
      <c r="JCP16" s="431"/>
      <c r="JCQ16" s="431"/>
      <c r="JCR16" s="431"/>
      <c r="JCS16" s="431"/>
      <c r="JCT16" s="431"/>
      <c r="JCU16" s="431"/>
      <c r="JCV16" s="431"/>
      <c r="JCW16" s="431"/>
      <c r="JCX16" s="431"/>
      <c r="JCY16" s="431"/>
      <c r="JCZ16" s="431"/>
      <c r="JDA16" s="431"/>
      <c r="JDB16" s="431"/>
      <c r="JDC16" s="431"/>
      <c r="JDD16" s="431"/>
      <c r="JDE16" s="431"/>
      <c r="JDF16" s="431"/>
      <c r="JDG16" s="431"/>
      <c r="JDH16" s="431"/>
      <c r="JDI16" s="431"/>
      <c r="JDJ16" s="431"/>
      <c r="JDK16" s="431"/>
      <c r="JDL16" s="431"/>
      <c r="JDM16" s="431"/>
      <c r="JDN16" s="431"/>
      <c r="JDO16" s="431"/>
      <c r="JDP16" s="431"/>
      <c r="JDQ16" s="431"/>
      <c r="JDR16" s="431"/>
      <c r="JDS16" s="431"/>
      <c r="JDT16" s="431"/>
      <c r="JDU16" s="431"/>
      <c r="JDV16" s="431"/>
      <c r="JDW16" s="431"/>
      <c r="JDX16" s="431"/>
      <c r="JDY16" s="431"/>
      <c r="JDZ16" s="431"/>
      <c r="JEA16" s="431"/>
      <c r="JEB16" s="431"/>
      <c r="JEC16" s="431"/>
      <c r="JED16" s="431"/>
      <c r="JEE16" s="431"/>
      <c r="JEF16" s="431"/>
      <c r="JEG16" s="431"/>
      <c r="JEH16" s="431"/>
      <c r="JEI16" s="431"/>
      <c r="JEJ16" s="431"/>
      <c r="JEK16" s="431"/>
      <c r="JEL16" s="431"/>
      <c r="JEM16" s="431"/>
      <c r="JEN16" s="431"/>
      <c r="JEO16" s="431"/>
      <c r="JEP16" s="431"/>
      <c r="JEQ16" s="431"/>
      <c r="JER16" s="431"/>
      <c r="JES16" s="431"/>
      <c r="JET16" s="431"/>
      <c r="JEU16" s="431"/>
      <c r="JEV16" s="431"/>
      <c r="JEW16" s="431"/>
      <c r="JEX16" s="431"/>
      <c r="JEY16" s="431"/>
      <c r="JEZ16" s="431"/>
      <c r="JFA16" s="431"/>
      <c r="JFB16" s="431"/>
      <c r="JFC16" s="431"/>
      <c r="JFD16" s="431"/>
      <c r="JFE16" s="431"/>
      <c r="JFF16" s="431"/>
      <c r="JFG16" s="431"/>
      <c r="JFH16" s="431"/>
      <c r="JFI16" s="431"/>
      <c r="JFJ16" s="431"/>
      <c r="JFK16" s="431"/>
      <c r="JFL16" s="431"/>
      <c r="JFM16" s="431"/>
      <c r="JFN16" s="431"/>
      <c r="JFO16" s="431"/>
      <c r="JFP16" s="431"/>
      <c r="JFQ16" s="431"/>
      <c r="JFR16" s="431"/>
      <c r="JFS16" s="431"/>
      <c r="JFT16" s="431"/>
      <c r="JFU16" s="431"/>
      <c r="JFV16" s="431"/>
      <c r="JFW16" s="431"/>
      <c r="JFX16" s="431"/>
      <c r="JFY16" s="431"/>
      <c r="JFZ16" s="431"/>
      <c r="JGA16" s="431"/>
      <c r="JGB16" s="431"/>
      <c r="JGC16" s="431"/>
      <c r="JGD16" s="431"/>
      <c r="JGE16" s="431"/>
      <c r="JGF16" s="431"/>
      <c r="JGG16" s="431"/>
      <c r="JGH16" s="431"/>
      <c r="JGI16" s="431"/>
      <c r="JGJ16" s="431"/>
      <c r="JGK16" s="431"/>
      <c r="JGL16" s="431"/>
      <c r="JGM16" s="431"/>
      <c r="JGN16" s="431"/>
      <c r="JGO16" s="431"/>
      <c r="JGP16" s="431"/>
      <c r="JGQ16" s="431"/>
      <c r="JGR16" s="431"/>
      <c r="JGS16" s="431"/>
      <c r="JGT16" s="431"/>
      <c r="JGU16" s="431"/>
      <c r="JGV16" s="431"/>
      <c r="JGW16" s="431"/>
      <c r="JGX16" s="431"/>
      <c r="JGY16" s="431"/>
      <c r="JGZ16" s="431"/>
      <c r="JHA16" s="431"/>
      <c r="JHB16" s="431"/>
      <c r="JHC16" s="431"/>
      <c r="JHD16" s="431"/>
      <c r="JHE16" s="431"/>
      <c r="JHF16" s="431"/>
      <c r="JHG16" s="431"/>
      <c r="JHH16" s="431"/>
      <c r="JHI16" s="431"/>
      <c r="JHJ16" s="431"/>
      <c r="JHK16" s="431"/>
      <c r="JHL16" s="431"/>
      <c r="JHM16" s="431"/>
      <c r="JHN16" s="431"/>
      <c r="JHO16" s="431"/>
      <c r="JHP16" s="431"/>
      <c r="JHQ16" s="431"/>
      <c r="JHR16" s="431"/>
      <c r="JHS16" s="431"/>
      <c r="JHT16" s="431"/>
      <c r="JHU16" s="431"/>
      <c r="JHV16" s="431"/>
      <c r="JHW16" s="431"/>
      <c r="JHX16" s="431"/>
      <c r="JHY16" s="431"/>
      <c r="JHZ16" s="431"/>
      <c r="JIA16" s="431"/>
      <c r="JIB16" s="431"/>
      <c r="JIC16" s="431"/>
      <c r="JID16" s="431"/>
      <c r="JIE16" s="431"/>
      <c r="JIF16" s="431"/>
      <c r="JIG16" s="431"/>
      <c r="JIH16" s="431"/>
      <c r="JII16" s="431"/>
      <c r="JIJ16" s="431"/>
      <c r="JIK16" s="431"/>
      <c r="JIL16" s="431"/>
      <c r="JIM16" s="431"/>
      <c r="JIN16" s="431"/>
      <c r="JIO16" s="431"/>
      <c r="JIP16" s="431"/>
      <c r="JIQ16" s="431"/>
      <c r="JIR16" s="431"/>
      <c r="JIS16" s="431"/>
      <c r="JIT16" s="431"/>
      <c r="JIU16" s="431"/>
      <c r="JIV16" s="431"/>
      <c r="JIW16" s="431"/>
      <c r="JIX16" s="431"/>
      <c r="JIY16" s="431"/>
      <c r="JIZ16" s="431"/>
      <c r="JJA16" s="431"/>
      <c r="JJB16" s="431"/>
      <c r="JJC16" s="431"/>
      <c r="JJD16" s="431"/>
      <c r="JJE16" s="431"/>
      <c r="JJF16" s="431"/>
      <c r="JJG16" s="431"/>
      <c r="JJH16" s="431"/>
      <c r="JJI16" s="431"/>
      <c r="JJJ16" s="431"/>
      <c r="JJK16" s="431"/>
      <c r="JJL16" s="431"/>
      <c r="JJM16" s="431"/>
      <c r="JJN16" s="431"/>
      <c r="JJO16" s="431"/>
      <c r="JJP16" s="431"/>
      <c r="JJQ16" s="431"/>
      <c r="JJR16" s="431"/>
      <c r="JJS16" s="431"/>
      <c r="JJT16" s="431"/>
      <c r="JJU16" s="431"/>
      <c r="JJV16" s="431"/>
      <c r="JJW16" s="431"/>
      <c r="JJX16" s="431"/>
      <c r="JJY16" s="431"/>
      <c r="JJZ16" s="431"/>
      <c r="JKA16" s="431"/>
      <c r="JKB16" s="431"/>
      <c r="JKC16" s="431"/>
      <c r="JKD16" s="431"/>
      <c r="JKE16" s="431"/>
      <c r="JKF16" s="431"/>
      <c r="JKG16" s="431"/>
      <c r="JKH16" s="431"/>
      <c r="JKI16" s="431"/>
      <c r="JKJ16" s="431"/>
      <c r="JKK16" s="431"/>
      <c r="JKL16" s="431"/>
      <c r="JKM16" s="431"/>
      <c r="JKN16" s="431"/>
      <c r="JKO16" s="431"/>
      <c r="JKP16" s="431"/>
      <c r="JKQ16" s="431"/>
      <c r="JKR16" s="431"/>
      <c r="JKS16" s="431"/>
      <c r="JKT16" s="431"/>
      <c r="JKU16" s="431"/>
      <c r="JKV16" s="431"/>
      <c r="JKW16" s="431"/>
      <c r="JKX16" s="431"/>
      <c r="JKY16" s="431"/>
      <c r="JKZ16" s="431"/>
      <c r="JLA16" s="431"/>
      <c r="JLB16" s="431"/>
      <c r="JLC16" s="431"/>
      <c r="JLD16" s="431"/>
      <c r="JLE16" s="431"/>
      <c r="JLF16" s="431"/>
      <c r="JLG16" s="431"/>
      <c r="JLH16" s="431"/>
      <c r="JLI16" s="431"/>
      <c r="JLJ16" s="431"/>
      <c r="JLK16" s="431"/>
      <c r="JLL16" s="431"/>
      <c r="JLM16" s="431"/>
      <c r="JLN16" s="431"/>
      <c r="JLO16" s="431"/>
      <c r="JLP16" s="431"/>
      <c r="JLQ16" s="431"/>
      <c r="JLR16" s="431"/>
      <c r="JLS16" s="431"/>
      <c r="JLT16" s="431"/>
      <c r="JLU16" s="431"/>
      <c r="JLV16" s="431"/>
      <c r="JLW16" s="431"/>
      <c r="JLX16" s="431"/>
      <c r="JLY16" s="431"/>
      <c r="JLZ16" s="431"/>
      <c r="JMA16" s="431"/>
      <c r="JMB16" s="431"/>
      <c r="JMC16" s="431"/>
      <c r="JMD16" s="431"/>
      <c r="JME16" s="431"/>
      <c r="JMF16" s="431"/>
      <c r="JMG16" s="431"/>
      <c r="JMH16" s="431"/>
      <c r="JMI16" s="431"/>
      <c r="JMJ16" s="431"/>
      <c r="JMK16" s="431"/>
      <c r="JML16" s="431"/>
      <c r="JMM16" s="431"/>
      <c r="JMN16" s="431"/>
      <c r="JMO16" s="431"/>
      <c r="JMP16" s="431"/>
      <c r="JMQ16" s="431"/>
      <c r="JMR16" s="431"/>
      <c r="JMS16" s="431"/>
      <c r="JMT16" s="431"/>
      <c r="JMU16" s="431"/>
      <c r="JMV16" s="431"/>
      <c r="JMW16" s="431"/>
      <c r="JMX16" s="431"/>
      <c r="JMY16" s="431"/>
      <c r="JMZ16" s="431"/>
      <c r="JNA16" s="431"/>
      <c r="JNB16" s="431"/>
      <c r="JNC16" s="431"/>
      <c r="JND16" s="431"/>
      <c r="JNE16" s="431"/>
      <c r="JNF16" s="431"/>
      <c r="JNG16" s="431"/>
      <c r="JNH16" s="431"/>
      <c r="JNI16" s="431"/>
      <c r="JNJ16" s="431"/>
      <c r="JNK16" s="431"/>
      <c r="JNL16" s="431"/>
      <c r="JNM16" s="431"/>
      <c r="JNN16" s="431"/>
      <c r="JNO16" s="431"/>
      <c r="JNP16" s="431"/>
      <c r="JNQ16" s="431"/>
      <c r="JNR16" s="431"/>
      <c r="JNS16" s="431"/>
      <c r="JNT16" s="431"/>
      <c r="JNU16" s="431"/>
      <c r="JNV16" s="431"/>
      <c r="JNW16" s="431"/>
      <c r="JNX16" s="431"/>
      <c r="JNY16" s="431"/>
      <c r="JNZ16" s="431"/>
      <c r="JOA16" s="431"/>
      <c r="JOB16" s="431"/>
      <c r="JOC16" s="431"/>
      <c r="JOD16" s="431"/>
      <c r="JOE16" s="431"/>
      <c r="JOF16" s="431"/>
      <c r="JOG16" s="431"/>
      <c r="JOH16" s="431"/>
      <c r="JOI16" s="431"/>
      <c r="JOJ16" s="431"/>
      <c r="JOK16" s="431"/>
      <c r="JOL16" s="431"/>
      <c r="JOM16" s="431"/>
      <c r="JON16" s="431"/>
      <c r="JOO16" s="431"/>
      <c r="JOP16" s="431"/>
      <c r="JOQ16" s="431"/>
      <c r="JOR16" s="431"/>
      <c r="JOS16" s="431"/>
      <c r="JOT16" s="431"/>
      <c r="JOU16" s="431"/>
      <c r="JOV16" s="431"/>
      <c r="JOW16" s="431"/>
      <c r="JOX16" s="431"/>
      <c r="JOY16" s="431"/>
      <c r="JOZ16" s="431"/>
      <c r="JPA16" s="431"/>
      <c r="JPB16" s="431"/>
      <c r="JPC16" s="431"/>
      <c r="JPD16" s="431"/>
      <c r="JPE16" s="431"/>
      <c r="JPF16" s="431"/>
      <c r="JPG16" s="431"/>
      <c r="JPH16" s="431"/>
      <c r="JPI16" s="431"/>
      <c r="JPJ16" s="431"/>
      <c r="JPK16" s="431"/>
      <c r="JPL16" s="431"/>
      <c r="JPM16" s="431"/>
      <c r="JPN16" s="431"/>
      <c r="JPO16" s="431"/>
      <c r="JPP16" s="431"/>
      <c r="JPQ16" s="431"/>
      <c r="JPR16" s="431"/>
      <c r="JPS16" s="431"/>
      <c r="JPT16" s="431"/>
      <c r="JPU16" s="431"/>
      <c r="JPV16" s="431"/>
      <c r="JPW16" s="431"/>
      <c r="JPX16" s="431"/>
      <c r="JPY16" s="431"/>
      <c r="JPZ16" s="431"/>
      <c r="JQA16" s="431"/>
      <c r="JQB16" s="431"/>
      <c r="JQC16" s="431"/>
      <c r="JQD16" s="431"/>
      <c r="JQE16" s="431"/>
      <c r="JQF16" s="431"/>
      <c r="JQG16" s="431"/>
      <c r="JQH16" s="431"/>
      <c r="JQI16" s="431"/>
      <c r="JQJ16" s="431"/>
      <c r="JQK16" s="431"/>
      <c r="JQL16" s="431"/>
      <c r="JQM16" s="431"/>
      <c r="JQN16" s="431"/>
      <c r="JQO16" s="431"/>
      <c r="JQP16" s="431"/>
      <c r="JQQ16" s="431"/>
      <c r="JQR16" s="431"/>
      <c r="JQS16" s="431"/>
      <c r="JQT16" s="431"/>
      <c r="JQU16" s="431"/>
      <c r="JQV16" s="431"/>
      <c r="JQW16" s="431"/>
      <c r="JQX16" s="431"/>
      <c r="JQY16" s="431"/>
      <c r="JQZ16" s="431"/>
      <c r="JRA16" s="431"/>
      <c r="JRB16" s="431"/>
      <c r="JRC16" s="431"/>
      <c r="JRD16" s="431"/>
      <c r="JRE16" s="431"/>
      <c r="JRF16" s="431"/>
      <c r="JRG16" s="431"/>
      <c r="JRH16" s="431"/>
      <c r="JRI16" s="431"/>
      <c r="JRJ16" s="431"/>
      <c r="JRK16" s="431"/>
      <c r="JRL16" s="431"/>
      <c r="JRM16" s="431"/>
      <c r="JRN16" s="431"/>
      <c r="JRO16" s="431"/>
      <c r="JRP16" s="431"/>
      <c r="JRQ16" s="431"/>
      <c r="JRR16" s="431"/>
      <c r="JRS16" s="431"/>
      <c r="JRT16" s="431"/>
      <c r="JRU16" s="431"/>
      <c r="JRV16" s="431"/>
      <c r="JRW16" s="431"/>
      <c r="JRX16" s="431"/>
      <c r="JRY16" s="431"/>
      <c r="JRZ16" s="431"/>
      <c r="JSA16" s="431"/>
      <c r="JSB16" s="431"/>
      <c r="JSC16" s="431"/>
      <c r="JSD16" s="431"/>
      <c r="JSE16" s="431"/>
      <c r="JSF16" s="431"/>
      <c r="JSG16" s="431"/>
      <c r="JSH16" s="431"/>
      <c r="JSI16" s="431"/>
      <c r="JSJ16" s="431"/>
      <c r="JSK16" s="431"/>
      <c r="JSL16" s="431"/>
      <c r="JSM16" s="431"/>
      <c r="JSN16" s="431"/>
      <c r="JSO16" s="431"/>
      <c r="JSP16" s="431"/>
      <c r="JSQ16" s="431"/>
      <c r="JSR16" s="431"/>
      <c r="JSS16" s="431"/>
      <c r="JST16" s="431"/>
      <c r="JSU16" s="431"/>
      <c r="JSV16" s="431"/>
      <c r="JSW16" s="431"/>
      <c r="JSX16" s="431"/>
      <c r="JSY16" s="431"/>
      <c r="JSZ16" s="431"/>
      <c r="JTA16" s="431"/>
      <c r="JTB16" s="431"/>
      <c r="JTC16" s="431"/>
      <c r="JTD16" s="431"/>
      <c r="JTE16" s="431"/>
      <c r="JTF16" s="431"/>
      <c r="JTG16" s="431"/>
      <c r="JTH16" s="431"/>
      <c r="JTI16" s="431"/>
      <c r="JTJ16" s="431"/>
      <c r="JTK16" s="431"/>
      <c r="JTL16" s="431"/>
      <c r="JTM16" s="431"/>
      <c r="JTN16" s="431"/>
      <c r="JTO16" s="431"/>
      <c r="JTP16" s="431"/>
      <c r="JTQ16" s="431"/>
      <c r="JTR16" s="431"/>
      <c r="JTS16" s="431"/>
      <c r="JTT16" s="431"/>
      <c r="JTU16" s="431"/>
      <c r="JTV16" s="431"/>
      <c r="JTW16" s="431"/>
      <c r="JTX16" s="431"/>
      <c r="JTY16" s="431"/>
      <c r="JTZ16" s="431"/>
      <c r="JUA16" s="431"/>
      <c r="JUB16" s="431"/>
      <c r="JUC16" s="431"/>
      <c r="JUD16" s="431"/>
      <c r="JUE16" s="431"/>
      <c r="JUF16" s="431"/>
      <c r="JUG16" s="431"/>
      <c r="JUH16" s="431"/>
      <c r="JUI16" s="431"/>
      <c r="JUJ16" s="431"/>
      <c r="JUK16" s="431"/>
      <c r="JUL16" s="431"/>
      <c r="JUM16" s="431"/>
      <c r="JUN16" s="431"/>
      <c r="JUO16" s="431"/>
      <c r="JUP16" s="431"/>
      <c r="JUQ16" s="431"/>
      <c r="JUR16" s="431"/>
      <c r="JUS16" s="431"/>
      <c r="JUT16" s="431"/>
      <c r="JUU16" s="431"/>
      <c r="JUV16" s="431"/>
      <c r="JUW16" s="431"/>
      <c r="JUX16" s="431"/>
      <c r="JUY16" s="431"/>
      <c r="JUZ16" s="431"/>
      <c r="JVA16" s="431"/>
      <c r="JVB16" s="431"/>
      <c r="JVC16" s="431"/>
      <c r="JVD16" s="431"/>
      <c r="JVE16" s="431"/>
      <c r="JVF16" s="431"/>
      <c r="JVG16" s="431"/>
      <c r="JVH16" s="431"/>
      <c r="JVI16" s="431"/>
      <c r="JVJ16" s="431"/>
      <c r="JVK16" s="431"/>
      <c r="JVL16" s="431"/>
      <c r="JVM16" s="431"/>
      <c r="JVN16" s="431"/>
      <c r="JVO16" s="431"/>
      <c r="JVP16" s="431"/>
      <c r="JVQ16" s="431"/>
      <c r="JVR16" s="431"/>
      <c r="JVS16" s="431"/>
      <c r="JVT16" s="431"/>
      <c r="JVU16" s="431"/>
      <c r="JVV16" s="431"/>
      <c r="JVW16" s="431"/>
      <c r="JVX16" s="431"/>
      <c r="JVY16" s="431"/>
      <c r="JVZ16" s="431"/>
      <c r="JWA16" s="431"/>
      <c r="JWB16" s="431"/>
      <c r="JWC16" s="431"/>
      <c r="JWD16" s="431"/>
      <c r="JWE16" s="431"/>
      <c r="JWF16" s="431"/>
      <c r="JWG16" s="431"/>
      <c r="JWH16" s="431"/>
      <c r="JWI16" s="431"/>
      <c r="JWJ16" s="431"/>
      <c r="JWK16" s="431"/>
      <c r="JWL16" s="431"/>
      <c r="JWM16" s="431"/>
      <c r="JWN16" s="431"/>
      <c r="JWO16" s="431"/>
      <c r="JWP16" s="431"/>
      <c r="JWQ16" s="431"/>
      <c r="JWR16" s="431"/>
      <c r="JWS16" s="431"/>
      <c r="JWT16" s="431"/>
      <c r="JWU16" s="431"/>
      <c r="JWV16" s="431"/>
      <c r="JWW16" s="431"/>
      <c r="JWX16" s="431"/>
      <c r="JWY16" s="431"/>
      <c r="JWZ16" s="431"/>
      <c r="JXA16" s="431"/>
      <c r="JXB16" s="431"/>
      <c r="JXC16" s="431"/>
      <c r="JXD16" s="431"/>
      <c r="JXE16" s="431"/>
      <c r="JXF16" s="431"/>
      <c r="JXG16" s="431"/>
      <c r="JXH16" s="431"/>
      <c r="JXI16" s="431"/>
      <c r="JXJ16" s="431"/>
      <c r="JXK16" s="431"/>
      <c r="JXL16" s="431"/>
      <c r="JXM16" s="431"/>
      <c r="JXN16" s="431"/>
      <c r="JXO16" s="431"/>
      <c r="JXP16" s="431"/>
      <c r="JXQ16" s="431"/>
      <c r="JXR16" s="431"/>
      <c r="JXS16" s="431"/>
      <c r="JXT16" s="431"/>
      <c r="JXU16" s="431"/>
      <c r="JXV16" s="431"/>
      <c r="JXW16" s="431"/>
      <c r="JXX16" s="431"/>
      <c r="JXY16" s="431"/>
      <c r="JXZ16" s="431"/>
      <c r="JYA16" s="431"/>
      <c r="JYB16" s="431"/>
      <c r="JYC16" s="431"/>
      <c r="JYD16" s="431"/>
      <c r="JYE16" s="431"/>
      <c r="JYF16" s="431"/>
      <c r="JYG16" s="431"/>
      <c r="JYH16" s="431"/>
      <c r="JYI16" s="431"/>
      <c r="JYJ16" s="431"/>
      <c r="JYK16" s="431"/>
      <c r="JYL16" s="431"/>
      <c r="JYM16" s="431"/>
      <c r="JYN16" s="431"/>
      <c r="JYO16" s="431"/>
      <c r="JYP16" s="431"/>
      <c r="JYQ16" s="431"/>
      <c r="JYR16" s="431"/>
      <c r="JYS16" s="431"/>
      <c r="JYT16" s="431"/>
      <c r="JYU16" s="431"/>
      <c r="JYV16" s="431"/>
      <c r="JYW16" s="431"/>
      <c r="JYX16" s="431"/>
      <c r="JYY16" s="431"/>
      <c r="JYZ16" s="431"/>
      <c r="JZA16" s="431"/>
      <c r="JZB16" s="431"/>
      <c r="JZC16" s="431"/>
      <c r="JZD16" s="431"/>
      <c r="JZE16" s="431"/>
      <c r="JZF16" s="431"/>
      <c r="JZG16" s="431"/>
      <c r="JZH16" s="431"/>
      <c r="JZI16" s="431"/>
      <c r="JZJ16" s="431"/>
      <c r="JZK16" s="431"/>
      <c r="JZL16" s="431"/>
      <c r="JZM16" s="431"/>
      <c r="JZN16" s="431"/>
      <c r="JZO16" s="431"/>
      <c r="JZP16" s="431"/>
      <c r="JZQ16" s="431"/>
      <c r="JZR16" s="431"/>
      <c r="JZS16" s="431"/>
      <c r="JZT16" s="431"/>
      <c r="JZU16" s="431"/>
      <c r="JZV16" s="431"/>
      <c r="JZW16" s="431"/>
      <c r="JZX16" s="431"/>
      <c r="JZY16" s="431"/>
      <c r="JZZ16" s="431"/>
      <c r="KAA16" s="431"/>
      <c r="KAB16" s="431"/>
      <c r="KAC16" s="431"/>
      <c r="KAD16" s="431"/>
      <c r="KAE16" s="431"/>
      <c r="KAF16" s="431"/>
      <c r="KAG16" s="431"/>
      <c r="KAH16" s="431"/>
      <c r="KAI16" s="431"/>
      <c r="KAJ16" s="431"/>
      <c r="KAK16" s="431"/>
      <c r="KAL16" s="431"/>
      <c r="KAM16" s="431"/>
      <c r="KAN16" s="431"/>
      <c r="KAO16" s="431"/>
      <c r="KAP16" s="431"/>
      <c r="KAQ16" s="431"/>
      <c r="KAR16" s="431"/>
      <c r="KAS16" s="431"/>
      <c r="KAT16" s="431"/>
      <c r="KAU16" s="431"/>
      <c r="KAV16" s="431"/>
      <c r="KAW16" s="431"/>
      <c r="KAX16" s="431"/>
      <c r="KAY16" s="431"/>
      <c r="KAZ16" s="431"/>
      <c r="KBA16" s="431"/>
      <c r="KBB16" s="431"/>
      <c r="KBC16" s="431"/>
      <c r="KBD16" s="431"/>
      <c r="KBE16" s="431"/>
      <c r="KBF16" s="431"/>
      <c r="KBG16" s="431"/>
      <c r="KBH16" s="431"/>
      <c r="KBI16" s="431"/>
      <c r="KBJ16" s="431"/>
      <c r="KBK16" s="431"/>
      <c r="KBL16" s="431"/>
      <c r="KBM16" s="431"/>
      <c r="KBN16" s="431"/>
      <c r="KBO16" s="431"/>
      <c r="KBP16" s="431"/>
      <c r="KBQ16" s="431"/>
      <c r="KBR16" s="431"/>
      <c r="KBS16" s="431"/>
      <c r="KBT16" s="431"/>
      <c r="KBU16" s="431"/>
      <c r="KBV16" s="431"/>
      <c r="KBW16" s="431"/>
      <c r="KBX16" s="431"/>
      <c r="KBY16" s="431"/>
      <c r="KBZ16" s="431"/>
      <c r="KCA16" s="431"/>
      <c r="KCB16" s="431"/>
      <c r="KCC16" s="431"/>
      <c r="KCD16" s="431"/>
      <c r="KCE16" s="431"/>
      <c r="KCF16" s="431"/>
      <c r="KCG16" s="431"/>
      <c r="KCH16" s="431"/>
      <c r="KCI16" s="431"/>
      <c r="KCJ16" s="431"/>
      <c r="KCK16" s="431"/>
      <c r="KCL16" s="431"/>
      <c r="KCM16" s="431"/>
      <c r="KCN16" s="431"/>
      <c r="KCO16" s="431"/>
      <c r="KCP16" s="431"/>
      <c r="KCQ16" s="431"/>
      <c r="KCR16" s="431"/>
      <c r="KCS16" s="431"/>
      <c r="KCT16" s="431"/>
      <c r="KCU16" s="431"/>
      <c r="KCV16" s="431"/>
      <c r="KCW16" s="431"/>
      <c r="KCX16" s="431"/>
      <c r="KCY16" s="431"/>
      <c r="KCZ16" s="431"/>
      <c r="KDA16" s="431"/>
      <c r="KDB16" s="431"/>
      <c r="KDC16" s="431"/>
      <c r="KDD16" s="431"/>
      <c r="KDE16" s="431"/>
      <c r="KDF16" s="431"/>
      <c r="KDG16" s="431"/>
      <c r="KDH16" s="431"/>
      <c r="KDI16" s="431"/>
      <c r="KDJ16" s="431"/>
      <c r="KDK16" s="431"/>
      <c r="KDL16" s="431"/>
      <c r="KDM16" s="431"/>
      <c r="KDN16" s="431"/>
      <c r="KDO16" s="431"/>
      <c r="KDP16" s="431"/>
      <c r="KDQ16" s="431"/>
      <c r="KDR16" s="431"/>
      <c r="KDS16" s="431"/>
      <c r="KDT16" s="431"/>
      <c r="KDU16" s="431"/>
      <c r="KDV16" s="431"/>
      <c r="KDW16" s="431"/>
      <c r="KDX16" s="431"/>
      <c r="KDY16" s="431"/>
      <c r="KDZ16" s="431"/>
      <c r="KEA16" s="431"/>
      <c r="KEB16" s="431"/>
      <c r="KEC16" s="431"/>
      <c r="KED16" s="431"/>
      <c r="KEE16" s="431"/>
      <c r="KEF16" s="431"/>
      <c r="KEG16" s="431"/>
      <c r="KEH16" s="431"/>
      <c r="KEI16" s="431"/>
      <c r="KEJ16" s="431"/>
      <c r="KEK16" s="431"/>
      <c r="KEL16" s="431"/>
      <c r="KEM16" s="431"/>
      <c r="KEN16" s="431"/>
      <c r="KEO16" s="431"/>
      <c r="KEP16" s="431"/>
      <c r="KEQ16" s="431"/>
      <c r="KER16" s="431"/>
      <c r="KES16" s="431"/>
      <c r="KET16" s="431"/>
      <c r="KEU16" s="431"/>
      <c r="KEV16" s="431"/>
      <c r="KEW16" s="431"/>
      <c r="KEX16" s="431"/>
      <c r="KEY16" s="431"/>
      <c r="KEZ16" s="431"/>
      <c r="KFA16" s="431"/>
      <c r="KFB16" s="431"/>
      <c r="KFC16" s="431"/>
      <c r="KFD16" s="431"/>
      <c r="KFE16" s="431"/>
      <c r="KFF16" s="431"/>
      <c r="KFG16" s="431"/>
      <c r="KFH16" s="431"/>
      <c r="KFI16" s="431"/>
      <c r="KFJ16" s="431"/>
      <c r="KFK16" s="431"/>
      <c r="KFL16" s="431"/>
      <c r="KFM16" s="431"/>
      <c r="KFN16" s="431"/>
      <c r="KFO16" s="431"/>
      <c r="KFP16" s="431"/>
      <c r="KFQ16" s="431"/>
      <c r="KFR16" s="431"/>
      <c r="KFS16" s="431"/>
      <c r="KFT16" s="431"/>
      <c r="KFU16" s="431"/>
      <c r="KFV16" s="431"/>
      <c r="KFW16" s="431"/>
      <c r="KFX16" s="431"/>
      <c r="KFY16" s="431"/>
      <c r="KFZ16" s="431"/>
      <c r="KGA16" s="431"/>
      <c r="KGB16" s="431"/>
      <c r="KGC16" s="431"/>
      <c r="KGD16" s="431"/>
      <c r="KGE16" s="431"/>
      <c r="KGF16" s="431"/>
      <c r="KGG16" s="431"/>
      <c r="KGH16" s="431"/>
      <c r="KGI16" s="431"/>
      <c r="KGJ16" s="431"/>
      <c r="KGK16" s="431"/>
      <c r="KGL16" s="431"/>
      <c r="KGM16" s="431"/>
      <c r="KGN16" s="431"/>
      <c r="KGO16" s="431"/>
      <c r="KGP16" s="431"/>
      <c r="KGQ16" s="431"/>
      <c r="KGR16" s="431"/>
      <c r="KGS16" s="431"/>
      <c r="KGT16" s="431"/>
      <c r="KGU16" s="431"/>
      <c r="KGV16" s="431"/>
      <c r="KGW16" s="431"/>
      <c r="KGX16" s="431"/>
      <c r="KGY16" s="431"/>
      <c r="KGZ16" s="431"/>
      <c r="KHA16" s="431"/>
      <c r="KHB16" s="431"/>
      <c r="KHC16" s="431"/>
      <c r="KHD16" s="431"/>
      <c r="KHE16" s="431"/>
      <c r="KHF16" s="431"/>
      <c r="KHG16" s="431"/>
      <c r="KHH16" s="431"/>
      <c r="KHI16" s="431"/>
      <c r="KHJ16" s="431"/>
      <c r="KHK16" s="431"/>
      <c r="KHL16" s="431"/>
      <c r="KHM16" s="431"/>
      <c r="KHN16" s="431"/>
      <c r="KHO16" s="431"/>
      <c r="KHP16" s="431"/>
      <c r="KHQ16" s="431"/>
      <c r="KHR16" s="431"/>
      <c r="KHS16" s="431"/>
      <c r="KHT16" s="431"/>
      <c r="KHU16" s="431"/>
      <c r="KHV16" s="431"/>
      <c r="KHW16" s="431"/>
      <c r="KHX16" s="431"/>
      <c r="KHY16" s="431"/>
      <c r="KHZ16" s="431"/>
      <c r="KIA16" s="431"/>
      <c r="KIB16" s="431"/>
      <c r="KIC16" s="431"/>
      <c r="KID16" s="431"/>
      <c r="KIE16" s="431"/>
      <c r="KIF16" s="431"/>
      <c r="KIG16" s="431"/>
      <c r="KIH16" s="431"/>
      <c r="KII16" s="431"/>
      <c r="KIJ16" s="431"/>
      <c r="KIK16" s="431"/>
      <c r="KIL16" s="431"/>
      <c r="KIM16" s="431"/>
      <c r="KIN16" s="431"/>
      <c r="KIO16" s="431"/>
      <c r="KIP16" s="431"/>
      <c r="KIQ16" s="431"/>
      <c r="KIR16" s="431"/>
      <c r="KIS16" s="431"/>
      <c r="KIT16" s="431"/>
      <c r="KIU16" s="431"/>
      <c r="KIV16" s="431"/>
      <c r="KIW16" s="431"/>
      <c r="KIX16" s="431"/>
      <c r="KIY16" s="431"/>
      <c r="KIZ16" s="431"/>
      <c r="KJA16" s="431"/>
      <c r="KJB16" s="431"/>
      <c r="KJC16" s="431"/>
      <c r="KJD16" s="431"/>
      <c r="KJE16" s="431"/>
      <c r="KJF16" s="431"/>
      <c r="KJG16" s="431"/>
      <c r="KJH16" s="431"/>
      <c r="KJI16" s="431"/>
      <c r="KJJ16" s="431"/>
      <c r="KJK16" s="431"/>
      <c r="KJL16" s="431"/>
      <c r="KJM16" s="431"/>
      <c r="KJN16" s="431"/>
      <c r="KJO16" s="431"/>
      <c r="KJP16" s="431"/>
      <c r="KJQ16" s="431"/>
      <c r="KJR16" s="431"/>
      <c r="KJS16" s="431"/>
      <c r="KJT16" s="431"/>
      <c r="KJU16" s="431"/>
      <c r="KJV16" s="431"/>
      <c r="KJW16" s="431"/>
      <c r="KJX16" s="431"/>
      <c r="KJY16" s="431"/>
      <c r="KJZ16" s="431"/>
      <c r="KKA16" s="431"/>
      <c r="KKB16" s="431"/>
      <c r="KKC16" s="431"/>
      <c r="KKD16" s="431"/>
      <c r="KKE16" s="431"/>
      <c r="KKF16" s="431"/>
      <c r="KKG16" s="431"/>
      <c r="KKH16" s="431"/>
      <c r="KKI16" s="431"/>
      <c r="KKJ16" s="431"/>
      <c r="KKK16" s="431"/>
      <c r="KKL16" s="431"/>
      <c r="KKM16" s="431"/>
      <c r="KKN16" s="431"/>
      <c r="KKO16" s="431"/>
      <c r="KKP16" s="431"/>
      <c r="KKQ16" s="431"/>
      <c r="KKR16" s="431"/>
      <c r="KKS16" s="431"/>
      <c r="KKT16" s="431"/>
      <c r="KKU16" s="431"/>
      <c r="KKV16" s="431"/>
      <c r="KKW16" s="431"/>
      <c r="KKX16" s="431"/>
      <c r="KKY16" s="431"/>
      <c r="KKZ16" s="431"/>
      <c r="KLA16" s="431"/>
      <c r="KLB16" s="431"/>
      <c r="KLC16" s="431"/>
      <c r="KLD16" s="431"/>
      <c r="KLE16" s="431"/>
      <c r="KLF16" s="431"/>
      <c r="KLG16" s="431"/>
      <c r="KLH16" s="431"/>
      <c r="KLI16" s="431"/>
      <c r="KLJ16" s="431"/>
      <c r="KLK16" s="431"/>
      <c r="KLL16" s="431"/>
      <c r="KLM16" s="431"/>
      <c r="KLN16" s="431"/>
      <c r="KLO16" s="431"/>
      <c r="KLP16" s="431"/>
      <c r="KLQ16" s="431"/>
      <c r="KLR16" s="431"/>
      <c r="KLS16" s="431"/>
      <c r="KLT16" s="431"/>
      <c r="KLU16" s="431"/>
      <c r="KLV16" s="431"/>
      <c r="KLW16" s="431"/>
      <c r="KLX16" s="431"/>
      <c r="KLY16" s="431"/>
      <c r="KLZ16" s="431"/>
      <c r="KMA16" s="431"/>
      <c r="KMB16" s="431"/>
      <c r="KMC16" s="431"/>
      <c r="KMD16" s="431"/>
      <c r="KME16" s="431"/>
      <c r="KMF16" s="431"/>
      <c r="KMG16" s="431"/>
      <c r="KMH16" s="431"/>
      <c r="KMI16" s="431"/>
      <c r="KMJ16" s="431"/>
      <c r="KMK16" s="431"/>
      <c r="KML16" s="431"/>
      <c r="KMM16" s="431"/>
      <c r="KMN16" s="431"/>
      <c r="KMO16" s="431"/>
      <c r="KMP16" s="431"/>
      <c r="KMQ16" s="431"/>
      <c r="KMR16" s="431"/>
      <c r="KMS16" s="431"/>
      <c r="KMT16" s="431"/>
      <c r="KMU16" s="431"/>
      <c r="KMV16" s="431"/>
      <c r="KMW16" s="431"/>
      <c r="KMX16" s="431"/>
      <c r="KMY16" s="431"/>
      <c r="KMZ16" s="431"/>
      <c r="KNA16" s="431"/>
      <c r="KNB16" s="431"/>
      <c r="KNC16" s="431"/>
      <c r="KND16" s="431"/>
      <c r="KNE16" s="431"/>
      <c r="KNF16" s="431"/>
      <c r="KNG16" s="431"/>
      <c r="KNH16" s="431"/>
      <c r="KNI16" s="431"/>
      <c r="KNJ16" s="431"/>
      <c r="KNK16" s="431"/>
      <c r="KNL16" s="431"/>
      <c r="KNM16" s="431"/>
      <c r="KNN16" s="431"/>
      <c r="KNO16" s="431"/>
      <c r="KNP16" s="431"/>
      <c r="KNQ16" s="431"/>
      <c r="KNR16" s="431"/>
      <c r="KNS16" s="431"/>
      <c r="KNT16" s="431"/>
      <c r="KNU16" s="431"/>
      <c r="KNV16" s="431"/>
      <c r="KNW16" s="431"/>
      <c r="KNX16" s="431"/>
      <c r="KNY16" s="431"/>
      <c r="KNZ16" s="431"/>
      <c r="KOA16" s="431"/>
      <c r="KOB16" s="431"/>
      <c r="KOC16" s="431"/>
      <c r="KOD16" s="431"/>
      <c r="KOE16" s="431"/>
      <c r="KOF16" s="431"/>
      <c r="KOG16" s="431"/>
      <c r="KOH16" s="431"/>
      <c r="KOI16" s="431"/>
      <c r="KOJ16" s="431"/>
      <c r="KOK16" s="431"/>
      <c r="KOL16" s="431"/>
      <c r="KOM16" s="431"/>
      <c r="KON16" s="431"/>
      <c r="KOO16" s="431"/>
      <c r="KOP16" s="431"/>
      <c r="KOQ16" s="431"/>
      <c r="KOR16" s="431"/>
      <c r="KOS16" s="431"/>
      <c r="KOT16" s="431"/>
      <c r="KOU16" s="431"/>
      <c r="KOV16" s="431"/>
      <c r="KOW16" s="431"/>
      <c r="KOX16" s="431"/>
      <c r="KOY16" s="431"/>
      <c r="KOZ16" s="431"/>
      <c r="KPA16" s="431"/>
      <c r="KPB16" s="431"/>
      <c r="KPC16" s="431"/>
      <c r="KPD16" s="431"/>
      <c r="KPE16" s="431"/>
      <c r="KPF16" s="431"/>
      <c r="KPG16" s="431"/>
      <c r="KPH16" s="431"/>
      <c r="KPI16" s="431"/>
      <c r="KPJ16" s="431"/>
      <c r="KPK16" s="431"/>
      <c r="KPL16" s="431"/>
      <c r="KPM16" s="431"/>
      <c r="KPN16" s="431"/>
      <c r="KPO16" s="431"/>
      <c r="KPP16" s="431"/>
      <c r="KPQ16" s="431"/>
      <c r="KPR16" s="431"/>
      <c r="KPS16" s="431"/>
      <c r="KPT16" s="431"/>
      <c r="KPU16" s="431"/>
      <c r="KPV16" s="431"/>
      <c r="KPW16" s="431"/>
      <c r="KPX16" s="431"/>
      <c r="KPY16" s="431"/>
      <c r="KPZ16" s="431"/>
      <c r="KQA16" s="431"/>
      <c r="KQB16" s="431"/>
      <c r="KQC16" s="431"/>
      <c r="KQD16" s="431"/>
      <c r="KQE16" s="431"/>
      <c r="KQF16" s="431"/>
      <c r="KQG16" s="431"/>
      <c r="KQH16" s="431"/>
      <c r="KQI16" s="431"/>
      <c r="KQJ16" s="431"/>
      <c r="KQK16" s="431"/>
      <c r="KQL16" s="431"/>
      <c r="KQM16" s="431"/>
      <c r="KQN16" s="431"/>
      <c r="KQO16" s="431"/>
      <c r="KQP16" s="431"/>
      <c r="KQQ16" s="431"/>
      <c r="KQR16" s="431"/>
      <c r="KQS16" s="431"/>
      <c r="KQT16" s="431"/>
      <c r="KQU16" s="431"/>
      <c r="KQV16" s="431"/>
      <c r="KQW16" s="431"/>
      <c r="KQX16" s="431"/>
      <c r="KQY16" s="431"/>
      <c r="KQZ16" s="431"/>
      <c r="KRA16" s="431"/>
      <c r="KRB16" s="431"/>
      <c r="KRC16" s="431"/>
      <c r="KRD16" s="431"/>
      <c r="KRE16" s="431"/>
      <c r="KRF16" s="431"/>
      <c r="KRG16" s="431"/>
      <c r="KRH16" s="431"/>
      <c r="KRI16" s="431"/>
      <c r="KRJ16" s="431"/>
      <c r="KRK16" s="431"/>
      <c r="KRL16" s="431"/>
      <c r="KRM16" s="431"/>
      <c r="KRN16" s="431"/>
      <c r="KRO16" s="431"/>
      <c r="KRP16" s="431"/>
      <c r="KRQ16" s="431"/>
      <c r="KRR16" s="431"/>
      <c r="KRS16" s="431"/>
      <c r="KRT16" s="431"/>
      <c r="KRU16" s="431"/>
      <c r="KRV16" s="431"/>
      <c r="KRW16" s="431"/>
      <c r="KRX16" s="431"/>
      <c r="KRY16" s="431"/>
      <c r="KRZ16" s="431"/>
      <c r="KSA16" s="431"/>
      <c r="KSB16" s="431"/>
      <c r="KSC16" s="431"/>
      <c r="KSD16" s="431"/>
      <c r="KSE16" s="431"/>
      <c r="KSF16" s="431"/>
      <c r="KSG16" s="431"/>
      <c r="KSH16" s="431"/>
      <c r="KSI16" s="431"/>
      <c r="KSJ16" s="431"/>
      <c r="KSK16" s="431"/>
      <c r="KSL16" s="431"/>
      <c r="KSM16" s="431"/>
      <c r="KSN16" s="431"/>
      <c r="KSO16" s="431"/>
      <c r="KSP16" s="431"/>
      <c r="KSQ16" s="431"/>
      <c r="KSR16" s="431"/>
      <c r="KSS16" s="431"/>
      <c r="KST16" s="431"/>
      <c r="KSU16" s="431"/>
      <c r="KSV16" s="431"/>
      <c r="KSW16" s="431"/>
      <c r="KSX16" s="431"/>
      <c r="KSY16" s="431"/>
      <c r="KSZ16" s="431"/>
      <c r="KTA16" s="431"/>
      <c r="KTB16" s="431"/>
      <c r="KTC16" s="431"/>
      <c r="KTD16" s="431"/>
      <c r="KTE16" s="431"/>
      <c r="KTF16" s="431"/>
      <c r="KTG16" s="431"/>
      <c r="KTH16" s="431"/>
      <c r="KTI16" s="431"/>
      <c r="KTJ16" s="431"/>
      <c r="KTK16" s="431"/>
      <c r="KTL16" s="431"/>
      <c r="KTM16" s="431"/>
      <c r="KTN16" s="431"/>
      <c r="KTO16" s="431"/>
      <c r="KTP16" s="431"/>
      <c r="KTQ16" s="431"/>
      <c r="KTR16" s="431"/>
      <c r="KTS16" s="431"/>
      <c r="KTT16" s="431"/>
      <c r="KTU16" s="431"/>
      <c r="KTV16" s="431"/>
      <c r="KTW16" s="431"/>
      <c r="KTX16" s="431"/>
      <c r="KTY16" s="431"/>
      <c r="KTZ16" s="431"/>
      <c r="KUA16" s="431"/>
      <c r="KUB16" s="431"/>
      <c r="KUC16" s="431"/>
      <c r="KUD16" s="431"/>
      <c r="KUE16" s="431"/>
      <c r="KUF16" s="431"/>
      <c r="KUG16" s="431"/>
      <c r="KUH16" s="431"/>
      <c r="KUI16" s="431"/>
      <c r="KUJ16" s="431"/>
      <c r="KUK16" s="431"/>
      <c r="KUL16" s="431"/>
      <c r="KUM16" s="431"/>
      <c r="KUN16" s="431"/>
      <c r="KUO16" s="431"/>
      <c r="KUP16" s="431"/>
      <c r="KUQ16" s="431"/>
      <c r="KUR16" s="431"/>
      <c r="KUS16" s="431"/>
      <c r="KUT16" s="431"/>
      <c r="KUU16" s="431"/>
      <c r="KUV16" s="431"/>
      <c r="KUW16" s="431"/>
      <c r="KUX16" s="431"/>
      <c r="KUY16" s="431"/>
      <c r="KUZ16" s="431"/>
      <c r="KVA16" s="431"/>
      <c r="KVB16" s="431"/>
      <c r="KVC16" s="431"/>
      <c r="KVD16" s="431"/>
      <c r="KVE16" s="431"/>
      <c r="KVF16" s="431"/>
      <c r="KVG16" s="431"/>
      <c r="KVH16" s="431"/>
      <c r="KVI16" s="431"/>
      <c r="KVJ16" s="431"/>
      <c r="KVK16" s="431"/>
      <c r="KVL16" s="431"/>
      <c r="KVM16" s="431"/>
      <c r="KVN16" s="431"/>
      <c r="KVO16" s="431"/>
      <c r="KVP16" s="431"/>
      <c r="KVQ16" s="431"/>
      <c r="KVR16" s="431"/>
      <c r="KVS16" s="431"/>
      <c r="KVT16" s="431"/>
      <c r="KVU16" s="431"/>
      <c r="KVV16" s="431"/>
      <c r="KVW16" s="431"/>
      <c r="KVX16" s="431"/>
      <c r="KVY16" s="431"/>
      <c r="KVZ16" s="431"/>
      <c r="KWA16" s="431"/>
      <c r="KWB16" s="431"/>
      <c r="KWC16" s="431"/>
      <c r="KWD16" s="431"/>
      <c r="KWE16" s="431"/>
      <c r="KWF16" s="431"/>
      <c r="KWG16" s="431"/>
      <c r="KWH16" s="431"/>
      <c r="KWI16" s="431"/>
      <c r="KWJ16" s="431"/>
      <c r="KWK16" s="431"/>
      <c r="KWL16" s="431"/>
      <c r="KWM16" s="431"/>
      <c r="KWN16" s="431"/>
      <c r="KWO16" s="431"/>
      <c r="KWP16" s="431"/>
      <c r="KWQ16" s="431"/>
      <c r="KWR16" s="431"/>
      <c r="KWS16" s="431"/>
      <c r="KWT16" s="431"/>
      <c r="KWU16" s="431"/>
      <c r="KWV16" s="431"/>
      <c r="KWW16" s="431"/>
      <c r="KWX16" s="431"/>
      <c r="KWY16" s="431"/>
      <c r="KWZ16" s="431"/>
      <c r="KXA16" s="431"/>
      <c r="KXB16" s="431"/>
      <c r="KXC16" s="431"/>
      <c r="KXD16" s="431"/>
      <c r="KXE16" s="431"/>
      <c r="KXF16" s="431"/>
      <c r="KXG16" s="431"/>
      <c r="KXH16" s="431"/>
      <c r="KXI16" s="431"/>
      <c r="KXJ16" s="431"/>
      <c r="KXK16" s="431"/>
      <c r="KXL16" s="431"/>
      <c r="KXM16" s="431"/>
      <c r="KXN16" s="431"/>
      <c r="KXO16" s="431"/>
      <c r="KXP16" s="431"/>
      <c r="KXQ16" s="431"/>
      <c r="KXR16" s="431"/>
      <c r="KXS16" s="431"/>
      <c r="KXT16" s="431"/>
      <c r="KXU16" s="431"/>
      <c r="KXV16" s="431"/>
      <c r="KXW16" s="431"/>
      <c r="KXX16" s="431"/>
      <c r="KXY16" s="431"/>
      <c r="KXZ16" s="431"/>
      <c r="KYA16" s="431"/>
      <c r="KYB16" s="431"/>
      <c r="KYC16" s="431"/>
      <c r="KYD16" s="431"/>
      <c r="KYE16" s="431"/>
      <c r="KYF16" s="431"/>
      <c r="KYG16" s="431"/>
      <c r="KYH16" s="431"/>
      <c r="KYI16" s="431"/>
      <c r="KYJ16" s="431"/>
      <c r="KYK16" s="431"/>
      <c r="KYL16" s="431"/>
      <c r="KYM16" s="431"/>
      <c r="KYN16" s="431"/>
      <c r="KYO16" s="431"/>
      <c r="KYP16" s="431"/>
      <c r="KYQ16" s="431"/>
      <c r="KYR16" s="431"/>
      <c r="KYS16" s="431"/>
      <c r="KYT16" s="431"/>
      <c r="KYU16" s="431"/>
      <c r="KYV16" s="431"/>
      <c r="KYW16" s="431"/>
      <c r="KYX16" s="431"/>
      <c r="KYY16" s="431"/>
      <c r="KYZ16" s="431"/>
      <c r="KZA16" s="431"/>
      <c r="KZB16" s="431"/>
      <c r="KZC16" s="431"/>
      <c r="KZD16" s="431"/>
      <c r="KZE16" s="431"/>
      <c r="KZF16" s="431"/>
      <c r="KZG16" s="431"/>
      <c r="KZH16" s="431"/>
      <c r="KZI16" s="431"/>
      <c r="KZJ16" s="431"/>
      <c r="KZK16" s="431"/>
      <c r="KZL16" s="431"/>
      <c r="KZM16" s="431"/>
      <c r="KZN16" s="431"/>
      <c r="KZO16" s="431"/>
      <c r="KZP16" s="431"/>
      <c r="KZQ16" s="431"/>
      <c r="KZR16" s="431"/>
      <c r="KZS16" s="431"/>
      <c r="KZT16" s="431"/>
      <c r="KZU16" s="431"/>
      <c r="KZV16" s="431"/>
      <c r="KZW16" s="431"/>
      <c r="KZX16" s="431"/>
      <c r="KZY16" s="431"/>
      <c r="KZZ16" s="431"/>
      <c r="LAA16" s="431"/>
      <c r="LAB16" s="431"/>
      <c r="LAC16" s="431"/>
      <c r="LAD16" s="431"/>
      <c r="LAE16" s="431"/>
      <c r="LAF16" s="431"/>
      <c r="LAG16" s="431"/>
      <c r="LAH16" s="431"/>
      <c r="LAI16" s="431"/>
      <c r="LAJ16" s="431"/>
      <c r="LAK16" s="431"/>
      <c r="LAL16" s="431"/>
      <c r="LAM16" s="431"/>
      <c r="LAN16" s="431"/>
      <c r="LAO16" s="431"/>
      <c r="LAP16" s="431"/>
      <c r="LAQ16" s="431"/>
      <c r="LAR16" s="431"/>
      <c r="LAS16" s="431"/>
      <c r="LAT16" s="431"/>
      <c r="LAU16" s="431"/>
      <c r="LAV16" s="431"/>
      <c r="LAW16" s="431"/>
      <c r="LAX16" s="431"/>
      <c r="LAY16" s="431"/>
      <c r="LAZ16" s="431"/>
      <c r="LBA16" s="431"/>
      <c r="LBB16" s="431"/>
      <c r="LBC16" s="431"/>
      <c r="LBD16" s="431"/>
      <c r="LBE16" s="431"/>
      <c r="LBF16" s="431"/>
      <c r="LBG16" s="431"/>
      <c r="LBH16" s="431"/>
      <c r="LBI16" s="431"/>
      <c r="LBJ16" s="431"/>
      <c r="LBK16" s="431"/>
      <c r="LBL16" s="431"/>
      <c r="LBM16" s="431"/>
      <c r="LBN16" s="431"/>
      <c r="LBO16" s="431"/>
      <c r="LBP16" s="431"/>
      <c r="LBQ16" s="431"/>
      <c r="LBR16" s="431"/>
      <c r="LBS16" s="431"/>
      <c r="LBT16" s="431"/>
      <c r="LBU16" s="431"/>
      <c r="LBV16" s="431"/>
      <c r="LBW16" s="431"/>
      <c r="LBX16" s="431"/>
      <c r="LBY16" s="431"/>
      <c r="LBZ16" s="431"/>
      <c r="LCA16" s="431"/>
      <c r="LCB16" s="431"/>
      <c r="LCC16" s="431"/>
      <c r="LCD16" s="431"/>
      <c r="LCE16" s="431"/>
      <c r="LCF16" s="431"/>
      <c r="LCG16" s="431"/>
      <c r="LCH16" s="431"/>
      <c r="LCI16" s="431"/>
      <c r="LCJ16" s="431"/>
      <c r="LCK16" s="431"/>
      <c r="LCL16" s="431"/>
      <c r="LCM16" s="431"/>
      <c r="LCN16" s="431"/>
      <c r="LCO16" s="431"/>
      <c r="LCP16" s="431"/>
      <c r="LCQ16" s="431"/>
      <c r="LCR16" s="431"/>
      <c r="LCS16" s="431"/>
      <c r="LCT16" s="431"/>
      <c r="LCU16" s="431"/>
      <c r="LCV16" s="431"/>
      <c r="LCW16" s="431"/>
      <c r="LCX16" s="431"/>
      <c r="LCY16" s="431"/>
      <c r="LCZ16" s="431"/>
      <c r="LDA16" s="431"/>
      <c r="LDB16" s="431"/>
      <c r="LDC16" s="431"/>
      <c r="LDD16" s="431"/>
      <c r="LDE16" s="431"/>
      <c r="LDF16" s="431"/>
      <c r="LDG16" s="431"/>
      <c r="LDH16" s="431"/>
      <c r="LDI16" s="431"/>
      <c r="LDJ16" s="431"/>
      <c r="LDK16" s="431"/>
      <c r="LDL16" s="431"/>
      <c r="LDM16" s="431"/>
      <c r="LDN16" s="431"/>
      <c r="LDO16" s="431"/>
      <c r="LDP16" s="431"/>
      <c r="LDQ16" s="431"/>
      <c r="LDR16" s="431"/>
      <c r="LDS16" s="431"/>
      <c r="LDT16" s="431"/>
      <c r="LDU16" s="431"/>
      <c r="LDV16" s="431"/>
      <c r="LDW16" s="431"/>
      <c r="LDX16" s="431"/>
      <c r="LDY16" s="431"/>
      <c r="LDZ16" s="431"/>
      <c r="LEA16" s="431"/>
      <c r="LEB16" s="431"/>
      <c r="LEC16" s="431"/>
      <c r="LED16" s="431"/>
      <c r="LEE16" s="431"/>
      <c r="LEF16" s="431"/>
      <c r="LEG16" s="431"/>
      <c r="LEH16" s="431"/>
      <c r="LEI16" s="431"/>
      <c r="LEJ16" s="431"/>
      <c r="LEK16" s="431"/>
      <c r="LEL16" s="431"/>
      <c r="LEM16" s="431"/>
      <c r="LEN16" s="431"/>
      <c r="LEO16" s="431"/>
      <c r="LEP16" s="431"/>
      <c r="LEQ16" s="431"/>
      <c r="LER16" s="431"/>
      <c r="LES16" s="431"/>
      <c r="LET16" s="431"/>
      <c r="LEU16" s="431"/>
      <c r="LEV16" s="431"/>
      <c r="LEW16" s="431"/>
      <c r="LEX16" s="431"/>
      <c r="LEY16" s="431"/>
      <c r="LEZ16" s="431"/>
      <c r="LFA16" s="431"/>
      <c r="LFB16" s="431"/>
      <c r="LFC16" s="431"/>
      <c r="LFD16" s="431"/>
      <c r="LFE16" s="431"/>
      <c r="LFF16" s="431"/>
      <c r="LFG16" s="431"/>
      <c r="LFH16" s="431"/>
      <c r="LFI16" s="431"/>
      <c r="LFJ16" s="431"/>
      <c r="LFK16" s="431"/>
      <c r="LFL16" s="431"/>
      <c r="LFM16" s="431"/>
      <c r="LFN16" s="431"/>
      <c r="LFO16" s="431"/>
      <c r="LFP16" s="431"/>
      <c r="LFQ16" s="431"/>
      <c r="LFR16" s="431"/>
      <c r="LFS16" s="431"/>
      <c r="LFT16" s="431"/>
      <c r="LFU16" s="431"/>
      <c r="LFV16" s="431"/>
      <c r="LFW16" s="431"/>
      <c r="LFX16" s="431"/>
      <c r="LFY16" s="431"/>
      <c r="LFZ16" s="431"/>
      <c r="LGA16" s="431"/>
      <c r="LGB16" s="431"/>
      <c r="LGC16" s="431"/>
      <c r="LGD16" s="431"/>
      <c r="LGE16" s="431"/>
      <c r="LGF16" s="431"/>
      <c r="LGG16" s="431"/>
      <c r="LGH16" s="431"/>
      <c r="LGI16" s="431"/>
      <c r="LGJ16" s="431"/>
      <c r="LGK16" s="431"/>
      <c r="LGL16" s="431"/>
      <c r="LGM16" s="431"/>
      <c r="LGN16" s="431"/>
      <c r="LGO16" s="431"/>
      <c r="LGP16" s="431"/>
      <c r="LGQ16" s="431"/>
      <c r="LGR16" s="431"/>
      <c r="LGS16" s="431"/>
      <c r="LGT16" s="431"/>
      <c r="LGU16" s="431"/>
      <c r="LGV16" s="431"/>
      <c r="LGW16" s="431"/>
      <c r="LGX16" s="431"/>
      <c r="LGY16" s="431"/>
      <c r="LGZ16" s="431"/>
      <c r="LHA16" s="431"/>
      <c r="LHB16" s="431"/>
      <c r="LHC16" s="431"/>
      <c r="LHD16" s="431"/>
      <c r="LHE16" s="431"/>
      <c r="LHF16" s="431"/>
      <c r="LHG16" s="431"/>
      <c r="LHH16" s="431"/>
      <c r="LHI16" s="431"/>
      <c r="LHJ16" s="431"/>
      <c r="LHK16" s="431"/>
      <c r="LHL16" s="431"/>
      <c r="LHM16" s="431"/>
      <c r="LHN16" s="431"/>
      <c r="LHO16" s="431"/>
      <c r="LHP16" s="431"/>
      <c r="LHQ16" s="431"/>
      <c r="LHR16" s="431"/>
      <c r="LHS16" s="431"/>
      <c r="LHT16" s="431"/>
      <c r="LHU16" s="431"/>
      <c r="LHV16" s="431"/>
      <c r="LHW16" s="431"/>
      <c r="LHX16" s="431"/>
      <c r="LHY16" s="431"/>
      <c r="LHZ16" s="431"/>
      <c r="LIA16" s="431"/>
      <c r="LIB16" s="431"/>
      <c r="LIC16" s="431"/>
      <c r="LID16" s="431"/>
      <c r="LIE16" s="431"/>
      <c r="LIF16" s="431"/>
      <c r="LIG16" s="431"/>
      <c r="LIH16" s="431"/>
      <c r="LII16" s="431"/>
      <c r="LIJ16" s="431"/>
      <c r="LIK16" s="431"/>
      <c r="LIL16" s="431"/>
      <c r="LIM16" s="431"/>
      <c r="LIN16" s="431"/>
      <c r="LIO16" s="431"/>
      <c r="LIP16" s="431"/>
      <c r="LIQ16" s="431"/>
      <c r="LIR16" s="431"/>
      <c r="LIS16" s="431"/>
      <c r="LIT16" s="431"/>
      <c r="LIU16" s="431"/>
      <c r="LIV16" s="431"/>
      <c r="LIW16" s="431"/>
      <c r="LIX16" s="431"/>
      <c r="LIY16" s="431"/>
      <c r="LIZ16" s="431"/>
      <c r="LJA16" s="431"/>
      <c r="LJB16" s="431"/>
      <c r="LJC16" s="431"/>
      <c r="LJD16" s="431"/>
      <c r="LJE16" s="431"/>
      <c r="LJF16" s="431"/>
      <c r="LJG16" s="431"/>
      <c r="LJH16" s="431"/>
      <c r="LJI16" s="431"/>
      <c r="LJJ16" s="431"/>
      <c r="LJK16" s="431"/>
      <c r="LJL16" s="431"/>
      <c r="LJM16" s="431"/>
      <c r="LJN16" s="431"/>
      <c r="LJO16" s="431"/>
      <c r="LJP16" s="431"/>
      <c r="LJQ16" s="431"/>
      <c r="LJR16" s="431"/>
      <c r="LJS16" s="431"/>
      <c r="LJT16" s="431"/>
      <c r="LJU16" s="431"/>
      <c r="LJV16" s="431"/>
      <c r="LJW16" s="431"/>
      <c r="LJX16" s="431"/>
      <c r="LJY16" s="431"/>
      <c r="LJZ16" s="431"/>
      <c r="LKA16" s="431"/>
      <c r="LKB16" s="431"/>
      <c r="LKC16" s="431"/>
      <c r="LKD16" s="431"/>
      <c r="LKE16" s="431"/>
      <c r="LKF16" s="431"/>
      <c r="LKG16" s="431"/>
      <c r="LKH16" s="431"/>
      <c r="LKI16" s="431"/>
      <c r="LKJ16" s="431"/>
      <c r="LKK16" s="431"/>
      <c r="LKL16" s="431"/>
      <c r="LKM16" s="431"/>
      <c r="LKN16" s="431"/>
      <c r="LKO16" s="431"/>
      <c r="LKP16" s="431"/>
      <c r="LKQ16" s="431"/>
      <c r="LKR16" s="431"/>
      <c r="LKS16" s="431"/>
      <c r="LKT16" s="431"/>
      <c r="LKU16" s="431"/>
      <c r="LKV16" s="431"/>
      <c r="LKW16" s="431"/>
      <c r="LKX16" s="431"/>
      <c r="LKY16" s="431"/>
      <c r="LKZ16" s="431"/>
      <c r="LLA16" s="431"/>
      <c r="LLB16" s="431"/>
      <c r="LLC16" s="431"/>
      <c r="LLD16" s="431"/>
      <c r="LLE16" s="431"/>
      <c r="LLF16" s="431"/>
      <c r="LLG16" s="431"/>
      <c r="LLH16" s="431"/>
      <c r="LLI16" s="431"/>
      <c r="LLJ16" s="431"/>
      <c r="LLK16" s="431"/>
      <c r="LLL16" s="431"/>
      <c r="LLM16" s="431"/>
      <c r="LLN16" s="431"/>
      <c r="LLO16" s="431"/>
      <c r="LLP16" s="431"/>
      <c r="LLQ16" s="431"/>
      <c r="LLR16" s="431"/>
      <c r="LLS16" s="431"/>
      <c r="LLT16" s="431"/>
      <c r="LLU16" s="431"/>
      <c r="LLV16" s="431"/>
      <c r="LLW16" s="431"/>
      <c r="LLX16" s="431"/>
      <c r="LLY16" s="431"/>
      <c r="LLZ16" s="431"/>
      <c r="LMA16" s="431"/>
      <c r="LMB16" s="431"/>
      <c r="LMC16" s="431"/>
      <c r="LMD16" s="431"/>
      <c r="LME16" s="431"/>
      <c r="LMF16" s="431"/>
      <c r="LMG16" s="431"/>
      <c r="LMH16" s="431"/>
      <c r="LMI16" s="431"/>
      <c r="LMJ16" s="431"/>
      <c r="LMK16" s="431"/>
      <c r="LML16" s="431"/>
      <c r="LMM16" s="431"/>
      <c r="LMN16" s="431"/>
      <c r="LMO16" s="431"/>
      <c r="LMP16" s="431"/>
      <c r="LMQ16" s="431"/>
      <c r="LMR16" s="431"/>
      <c r="LMS16" s="431"/>
      <c r="LMT16" s="431"/>
      <c r="LMU16" s="431"/>
      <c r="LMV16" s="431"/>
      <c r="LMW16" s="431"/>
      <c r="LMX16" s="431"/>
      <c r="LMY16" s="431"/>
      <c r="LMZ16" s="431"/>
      <c r="LNA16" s="431"/>
      <c r="LNB16" s="431"/>
      <c r="LNC16" s="431"/>
      <c r="LND16" s="431"/>
      <c r="LNE16" s="431"/>
      <c r="LNF16" s="431"/>
      <c r="LNG16" s="431"/>
      <c r="LNH16" s="431"/>
      <c r="LNI16" s="431"/>
      <c r="LNJ16" s="431"/>
      <c r="LNK16" s="431"/>
      <c r="LNL16" s="431"/>
      <c r="LNM16" s="431"/>
      <c r="LNN16" s="431"/>
      <c r="LNO16" s="431"/>
      <c r="LNP16" s="431"/>
      <c r="LNQ16" s="431"/>
      <c r="LNR16" s="431"/>
      <c r="LNS16" s="431"/>
      <c r="LNT16" s="431"/>
      <c r="LNU16" s="431"/>
      <c r="LNV16" s="431"/>
      <c r="LNW16" s="431"/>
      <c r="LNX16" s="431"/>
      <c r="LNY16" s="431"/>
      <c r="LNZ16" s="431"/>
      <c r="LOA16" s="431"/>
      <c r="LOB16" s="431"/>
      <c r="LOC16" s="431"/>
      <c r="LOD16" s="431"/>
      <c r="LOE16" s="431"/>
      <c r="LOF16" s="431"/>
      <c r="LOG16" s="431"/>
      <c r="LOH16" s="431"/>
      <c r="LOI16" s="431"/>
      <c r="LOJ16" s="431"/>
      <c r="LOK16" s="431"/>
      <c r="LOL16" s="431"/>
      <c r="LOM16" s="431"/>
      <c r="LON16" s="431"/>
      <c r="LOO16" s="431"/>
      <c r="LOP16" s="431"/>
      <c r="LOQ16" s="431"/>
      <c r="LOR16" s="431"/>
      <c r="LOS16" s="431"/>
      <c r="LOT16" s="431"/>
      <c r="LOU16" s="431"/>
      <c r="LOV16" s="431"/>
      <c r="LOW16" s="431"/>
      <c r="LOX16" s="431"/>
      <c r="LOY16" s="431"/>
      <c r="LOZ16" s="431"/>
      <c r="LPA16" s="431"/>
      <c r="LPB16" s="431"/>
      <c r="LPC16" s="431"/>
      <c r="LPD16" s="431"/>
      <c r="LPE16" s="431"/>
      <c r="LPF16" s="431"/>
      <c r="LPG16" s="431"/>
      <c r="LPH16" s="431"/>
      <c r="LPI16" s="431"/>
      <c r="LPJ16" s="431"/>
      <c r="LPK16" s="431"/>
      <c r="LPL16" s="431"/>
      <c r="LPM16" s="431"/>
      <c r="LPN16" s="431"/>
      <c r="LPO16" s="431"/>
      <c r="LPP16" s="431"/>
      <c r="LPQ16" s="431"/>
      <c r="LPR16" s="431"/>
      <c r="LPS16" s="431"/>
      <c r="LPT16" s="431"/>
      <c r="LPU16" s="431"/>
      <c r="LPV16" s="431"/>
      <c r="LPW16" s="431"/>
      <c r="LPX16" s="431"/>
      <c r="LPY16" s="431"/>
      <c r="LPZ16" s="431"/>
      <c r="LQA16" s="431"/>
      <c r="LQB16" s="431"/>
      <c r="LQC16" s="431"/>
      <c r="LQD16" s="431"/>
      <c r="LQE16" s="431"/>
      <c r="LQF16" s="431"/>
      <c r="LQG16" s="431"/>
      <c r="LQH16" s="431"/>
      <c r="LQI16" s="431"/>
      <c r="LQJ16" s="431"/>
      <c r="LQK16" s="431"/>
      <c r="LQL16" s="431"/>
      <c r="LQM16" s="431"/>
      <c r="LQN16" s="431"/>
      <c r="LQO16" s="431"/>
      <c r="LQP16" s="431"/>
      <c r="LQQ16" s="431"/>
      <c r="LQR16" s="431"/>
      <c r="LQS16" s="431"/>
      <c r="LQT16" s="431"/>
      <c r="LQU16" s="431"/>
      <c r="LQV16" s="431"/>
      <c r="LQW16" s="431"/>
      <c r="LQX16" s="431"/>
      <c r="LQY16" s="431"/>
      <c r="LQZ16" s="431"/>
      <c r="LRA16" s="431"/>
      <c r="LRB16" s="431"/>
      <c r="LRC16" s="431"/>
      <c r="LRD16" s="431"/>
      <c r="LRE16" s="431"/>
      <c r="LRF16" s="431"/>
      <c r="LRG16" s="431"/>
      <c r="LRH16" s="431"/>
      <c r="LRI16" s="431"/>
      <c r="LRJ16" s="431"/>
      <c r="LRK16" s="431"/>
      <c r="LRL16" s="431"/>
      <c r="LRM16" s="431"/>
      <c r="LRN16" s="431"/>
      <c r="LRO16" s="431"/>
      <c r="LRP16" s="431"/>
      <c r="LRQ16" s="431"/>
      <c r="LRR16" s="431"/>
      <c r="LRS16" s="431"/>
      <c r="LRT16" s="431"/>
      <c r="LRU16" s="431"/>
      <c r="LRV16" s="431"/>
      <c r="LRW16" s="431"/>
      <c r="LRX16" s="431"/>
      <c r="LRY16" s="431"/>
      <c r="LRZ16" s="431"/>
      <c r="LSA16" s="431"/>
      <c r="LSB16" s="431"/>
      <c r="LSC16" s="431"/>
      <c r="LSD16" s="431"/>
      <c r="LSE16" s="431"/>
      <c r="LSF16" s="431"/>
      <c r="LSG16" s="431"/>
      <c r="LSH16" s="431"/>
      <c r="LSI16" s="431"/>
      <c r="LSJ16" s="431"/>
      <c r="LSK16" s="431"/>
      <c r="LSL16" s="431"/>
      <c r="LSM16" s="431"/>
      <c r="LSN16" s="431"/>
      <c r="LSO16" s="431"/>
      <c r="LSP16" s="431"/>
      <c r="LSQ16" s="431"/>
      <c r="LSR16" s="431"/>
      <c r="LSS16" s="431"/>
      <c r="LST16" s="431"/>
      <c r="LSU16" s="431"/>
      <c r="LSV16" s="431"/>
      <c r="LSW16" s="431"/>
      <c r="LSX16" s="431"/>
      <c r="LSY16" s="431"/>
      <c r="LSZ16" s="431"/>
      <c r="LTA16" s="431"/>
      <c r="LTB16" s="431"/>
      <c r="LTC16" s="431"/>
      <c r="LTD16" s="431"/>
      <c r="LTE16" s="431"/>
      <c r="LTF16" s="431"/>
      <c r="LTG16" s="431"/>
      <c r="LTH16" s="431"/>
      <c r="LTI16" s="431"/>
      <c r="LTJ16" s="431"/>
      <c r="LTK16" s="431"/>
      <c r="LTL16" s="431"/>
      <c r="LTM16" s="431"/>
      <c r="LTN16" s="431"/>
      <c r="LTO16" s="431"/>
      <c r="LTP16" s="431"/>
      <c r="LTQ16" s="431"/>
      <c r="LTR16" s="431"/>
      <c r="LTS16" s="431"/>
      <c r="LTT16" s="431"/>
      <c r="LTU16" s="431"/>
      <c r="LTV16" s="431"/>
      <c r="LTW16" s="431"/>
      <c r="LTX16" s="431"/>
      <c r="LTY16" s="431"/>
      <c r="LTZ16" s="431"/>
      <c r="LUA16" s="431"/>
      <c r="LUB16" s="431"/>
      <c r="LUC16" s="431"/>
      <c r="LUD16" s="431"/>
      <c r="LUE16" s="431"/>
      <c r="LUF16" s="431"/>
      <c r="LUG16" s="431"/>
      <c r="LUH16" s="431"/>
      <c r="LUI16" s="431"/>
      <c r="LUJ16" s="431"/>
      <c r="LUK16" s="431"/>
      <c r="LUL16" s="431"/>
      <c r="LUM16" s="431"/>
      <c r="LUN16" s="431"/>
      <c r="LUO16" s="431"/>
      <c r="LUP16" s="431"/>
      <c r="LUQ16" s="431"/>
      <c r="LUR16" s="431"/>
      <c r="LUS16" s="431"/>
      <c r="LUT16" s="431"/>
      <c r="LUU16" s="431"/>
      <c r="LUV16" s="431"/>
      <c r="LUW16" s="431"/>
      <c r="LUX16" s="431"/>
      <c r="LUY16" s="431"/>
      <c r="LUZ16" s="431"/>
      <c r="LVA16" s="431"/>
      <c r="LVB16" s="431"/>
      <c r="LVC16" s="431"/>
      <c r="LVD16" s="431"/>
      <c r="LVE16" s="431"/>
      <c r="LVF16" s="431"/>
      <c r="LVG16" s="431"/>
      <c r="LVH16" s="431"/>
      <c r="LVI16" s="431"/>
      <c r="LVJ16" s="431"/>
      <c r="LVK16" s="431"/>
      <c r="LVL16" s="431"/>
      <c r="LVM16" s="431"/>
      <c r="LVN16" s="431"/>
      <c r="LVO16" s="431"/>
      <c r="LVP16" s="431"/>
      <c r="LVQ16" s="431"/>
      <c r="LVR16" s="431"/>
      <c r="LVS16" s="431"/>
      <c r="LVT16" s="431"/>
      <c r="LVU16" s="431"/>
      <c r="LVV16" s="431"/>
      <c r="LVW16" s="431"/>
      <c r="LVX16" s="431"/>
      <c r="LVY16" s="431"/>
      <c r="LVZ16" s="431"/>
      <c r="LWA16" s="431"/>
      <c r="LWB16" s="431"/>
      <c r="LWC16" s="431"/>
      <c r="LWD16" s="431"/>
      <c r="LWE16" s="431"/>
      <c r="LWF16" s="431"/>
      <c r="LWG16" s="431"/>
      <c r="LWH16" s="431"/>
      <c r="LWI16" s="431"/>
      <c r="LWJ16" s="431"/>
      <c r="LWK16" s="431"/>
      <c r="LWL16" s="431"/>
      <c r="LWM16" s="431"/>
      <c r="LWN16" s="431"/>
      <c r="LWO16" s="431"/>
      <c r="LWP16" s="431"/>
      <c r="LWQ16" s="431"/>
      <c r="LWR16" s="431"/>
      <c r="LWS16" s="431"/>
      <c r="LWT16" s="431"/>
      <c r="LWU16" s="431"/>
      <c r="LWV16" s="431"/>
      <c r="LWW16" s="431"/>
      <c r="LWX16" s="431"/>
      <c r="LWY16" s="431"/>
      <c r="LWZ16" s="431"/>
      <c r="LXA16" s="431"/>
      <c r="LXB16" s="431"/>
      <c r="LXC16" s="431"/>
      <c r="LXD16" s="431"/>
      <c r="LXE16" s="431"/>
      <c r="LXF16" s="431"/>
      <c r="LXG16" s="431"/>
      <c r="LXH16" s="431"/>
      <c r="LXI16" s="431"/>
      <c r="LXJ16" s="431"/>
      <c r="LXK16" s="431"/>
      <c r="LXL16" s="431"/>
      <c r="LXM16" s="431"/>
      <c r="LXN16" s="431"/>
      <c r="LXO16" s="431"/>
      <c r="LXP16" s="431"/>
      <c r="LXQ16" s="431"/>
      <c r="LXR16" s="431"/>
      <c r="LXS16" s="431"/>
      <c r="LXT16" s="431"/>
      <c r="LXU16" s="431"/>
      <c r="LXV16" s="431"/>
      <c r="LXW16" s="431"/>
      <c r="LXX16" s="431"/>
      <c r="LXY16" s="431"/>
      <c r="LXZ16" s="431"/>
      <c r="LYA16" s="431"/>
      <c r="LYB16" s="431"/>
      <c r="LYC16" s="431"/>
      <c r="LYD16" s="431"/>
      <c r="LYE16" s="431"/>
      <c r="LYF16" s="431"/>
      <c r="LYG16" s="431"/>
      <c r="LYH16" s="431"/>
      <c r="LYI16" s="431"/>
      <c r="LYJ16" s="431"/>
      <c r="LYK16" s="431"/>
      <c r="LYL16" s="431"/>
      <c r="LYM16" s="431"/>
      <c r="LYN16" s="431"/>
      <c r="LYO16" s="431"/>
      <c r="LYP16" s="431"/>
      <c r="LYQ16" s="431"/>
      <c r="LYR16" s="431"/>
      <c r="LYS16" s="431"/>
      <c r="LYT16" s="431"/>
      <c r="LYU16" s="431"/>
      <c r="LYV16" s="431"/>
      <c r="LYW16" s="431"/>
      <c r="LYX16" s="431"/>
      <c r="LYY16" s="431"/>
      <c r="LYZ16" s="431"/>
      <c r="LZA16" s="431"/>
      <c r="LZB16" s="431"/>
      <c r="LZC16" s="431"/>
      <c r="LZD16" s="431"/>
      <c r="LZE16" s="431"/>
      <c r="LZF16" s="431"/>
      <c r="LZG16" s="431"/>
      <c r="LZH16" s="431"/>
      <c r="LZI16" s="431"/>
      <c r="LZJ16" s="431"/>
      <c r="LZK16" s="431"/>
      <c r="LZL16" s="431"/>
      <c r="LZM16" s="431"/>
      <c r="LZN16" s="431"/>
      <c r="LZO16" s="431"/>
      <c r="LZP16" s="431"/>
      <c r="LZQ16" s="431"/>
      <c r="LZR16" s="431"/>
      <c r="LZS16" s="431"/>
      <c r="LZT16" s="431"/>
      <c r="LZU16" s="431"/>
      <c r="LZV16" s="431"/>
      <c r="LZW16" s="431"/>
      <c r="LZX16" s="431"/>
      <c r="LZY16" s="431"/>
      <c r="LZZ16" s="431"/>
      <c r="MAA16" s="431"/>
      <c r="MAB16" s="431"/>
      <c r="MAC16" s="431"/>
      <c r="MAD16" s="431"/>
      <c r="MAE16" s="431"/>
      <c r="MAF16" s="431"/>
      <c r="MAG16" s="431"/>
      <c r="MAH16" s="431"/>
      <c r="MAI16" s="431"/>
      <c r="MAJ16" s="431"/>
      <c r="MAK16" s="431"/>
      <c r="MAL16" s="431"/>
      <c r="MAM16" s="431"/>
      <c r="MAN16" s="431"/>
      <c r="MAO16" s="431"/>
      <c r="MAP16" s="431"/>
      <c r="MAQ16" s="431"/>
      <c r="MAR16" s="431"/>
      <c r="MAS16" s="431"/>
      <c r="MAT16" s="431"/>
      <c r="MAU16" s="431"/>
      <c r="MAV16" s="431"/>
      <c r="MAW16" s="431"/>
      <c r="MAX16" s="431"/>
      <c r="MAY16" s="431"/>
      <c r="MAZ16" s="431"/>
      <c r="MBA16" s="431"/>
      <c r="MBB16" s="431"/>
      <c r="MBC16" s="431"/>
      <c r="MBD16" s="431"/>
      <c r="MBE16" s="431"/>
      <c r="MBF16" s="431"/>
      <c r="MBG16" s="431"/>
      <c r="MBH16" s="431"/>
      <c r="MBI16" s="431"/>
      <c r="MBJ16" s="431"/>
      <c r="MBK16" s="431"/>
      <c r="MBL16" s="431"/>
      <c r="MBM16" s="431"/>
      <c r="MBN16" s="431"/>
      <c r="MBO16" s="431"/>
      <c r="MBP16" s="431"/>
      <c r="MBQ16" s="431"/>
      <c r="MBR16" s="431"/>
      <c r="MBS16" s="431"/>
      <c r="MBT16" s="431"/>
      <c r="MBU16" s="431"/>
      <c r="MBV16" s="431"/>
      <c r="MBW16" s="431"/>
      <c r="MBX16" s="431"/>
      <c r="MBY16" s="431"/>
      <c r="MBZ16" s="431"/>
      <c r="MCA16" s="431"/>
      <c r="MCB16" s="431"/>
      <c r="MCC16" s="431"/>
      <c r="MCD16" s="431"/>
      <c r="MCE16" s="431"/>
      <c r="MCF16" s="431"/>
      <c r="MCG16" s="431"/>
      <c r="MCH16" s="431"/>
      <c r="MCI16" s="431"/>
      <c r="MCJ16" s="431"/>
      <c r="MCK16" s="431"/>
      <c r="MCL16" s="431"/>
      <c r="MCM16" s="431"/>
      <c r="MCN16" s="431"/>
      <c r="MCO16" s="431"/>
      <c r="MCP16" s="431"/>
      <c r="MCQ16" s="431"/>
      <c r="MCR16" s="431"/>
      <c r="MCS16" s="431"/>
      <c r="MCT16" s="431"/>
      <c r="MCU16" s="431"/>
      <c r="MCV16" s="431"/>
      <c r="MCW16" s="431"/>
      <c r="MCX16" s="431"/>
      <c r="MCY16" s="431"/>
      <c r="MCZ16" s="431"/>
      <c r="MDA16" s="431"/>
      <c r="MDB16" s="431"/>
      <c r="MDC16" s="431"/>
      <c r="MDD16" s="431"/>
      <c r="MDE16" s="431"/>
      <c r="MDF16" s="431"/>
      <c r="MDG16" s="431"/>
      <c r="MDH16" s="431"/>
      <c r="MDI16" s="431"/>
      <c r="MDJ16" s="431"/>
      <c r="MDK16" s="431"/>
      <c r="MDL16" s="431"/>
      <c r="MDM16" s="431"/>
      <c r="MDN16" s="431"/>
      <c r="MDO16" s="431"/>
      <c r="MDP16" s="431"/>
      <c r="MDQ16" s="431"/>
      <c r="MDR16" s="431"/>
      <c r="MDS16" s="431"/>
      <c r="MDT16" s="431"/>
      <c r="MDU16" s="431"/>
      <c r="MDV16" s="431"/>
      <c r="MDW16" s="431"/>
      <c r="MDX16" s="431"/>
      <c r="MDY16" s="431"/>
      <c r="MDZ16" s="431"/>
      <c r="MEA16" s="431"/>
      <c r="MEB16" s="431"/>
      <c r="MEC16" s="431"/>
      <c r="MED16" s="431"/>
      <c r="MEE16" s="431"/>
      <c r="MEF16" s="431"/>
      <c r="MEG16" s="431"/>
      <c r="MEH16" s="431"/>
      <c r="MEI16" s="431"/>
      <c r="MEJ16" s="431"/>
      <c r="MEK16" s="431"/>
      <c r="MEL16" s="431"/>
      <c r="MEM16" s="431"/>
      <c r="MEN16" s="431"/>
      <c r="MEO16" s="431"/>
      <c r="MEP16" s="431"/>
      <c r="MEQ16" s="431"/>
      <c r="MER16" s="431"/>
      <c r="MES16" s="431"/>
      <c r="MET16" s="431"/>
      <c r="MEU16" s="431"/>
      <c r="MEV16" s="431"/>
      <c r="MEW16" s="431"/>
      <c r="MEX16" s="431"/>
      <c r="MEY16" s="431"/>
      <c r="MEZ16" s="431"/>
      <c r="MFA16" s="431"/>
      <c r="MFB16" s="431"/>
      <c r="MFC16" s="431"/>
      <c r="MFD16" s="431"/>
      <c r="MFE16" s="431"/>
      <c r="MFF16" s="431"/>
      <c r="MFG16" s="431"/>
      <c r="MFH16" s="431"/>
      <c r="MFI16" s="431"/>
      <c r="MFJ16" s="431"/>
      <c r="MFK16" s="431"/>
      <c r="MFL16" s="431"/>
      <c r="MFM16" s="431"/>
      <c r="MFN16" s="431"/>
      <c r="MFO16" s="431"/>
      <c r="MFP16" s="431"/>
      <c r="MFQ16" s="431"/>
      <c r="MFR16" s="431"/>
      <c r="MFS16" s="431"/>
      <c r="MFT16" s="431"/>
      <c r="MFU16" s="431"/>
      <c r="MFV16" s="431"/>
      <c r="MFW16" s="431"/>
      <c r="MFX16" s="431"/>
      <c r="MFY16" s="431"/>
      <c r="MFZ16" s="431"/>
      <c r="MGA16" s="431"/>
      <c r="MGB16" s="431"/>
      <c r="MGC16" s="431"/>
      <c r="MGD16" s="431"/>
      <c r="MGE16" s="431"/>
      <c r="MGF16" s="431"/>
      <c r="MGG16" s="431"/>
      <c r="MGH16" s="431"/>
      <c r="MGI16" s="431"/>
      <c r="MGJ16" s="431"/>
      <c r="MGK16" s="431"/>
      <c r="MGL16" s="431"/>
      <c r="MGM16" s="431"/>
      <c r="MGN16" s="431"/>
      <c r="MGO16" s="431"/>
      <c r="MGP16" s="431"/>
      <c r="MGQ16" s="431"/>
      <c r="MGR16" s="431"/>
      <c r="MGS16" s="431"/>
      <c r="MGT16" s="431"/>
      <c r="MGU16" s="431"/>
      <c r="MGV16" s="431"/>
      <c r="MGW16" s="431"/>
      <c r="MGX16" s="431"/>
      <c r="MGY16" s="431"/>
      <c r="MGZ16" s="431"/>
      <c r="MHA16" s="431"/>
      <c r="MHB16" s="431"/>
      <c r="MHC16" s="431"/>
      <c r="MHD16" s="431"/>
      <c r="MHE16" s="431"/>
      <c r="MHF16" s="431"/>
      <c r="MHG16" s="431"/>
      <c r="MHH16" s="431"/>
      <c r="MHI16" s="431"/>
      <c r="MHJ16" s="431"/>
      <c r="MHK16" s="431"/>
      <c r="MHL16" s="431"/>
      <c r="MHM16" s="431"/>
      <c r="MHN16" s="431"/>
      <c r="MHO16" s="431"/>
      <c r="MHP16" s="431"/>
      <c r="MHQ16" s="431"/>
      <c r="MHR16" s="431"/>
      <c r="MHS16" s="431"/>
      <c r="MHT16" s="431"/>
      <c r="MHU16" s="431"/>
      <c r="MHV16" s="431"/>
      <c r="MHW16" s="431"/>
      <c r="MHX16" s="431"/>
      <c r="MHY16" s="431"/>
      <c r="MHZ16" s="431"/>
      <c r="MIA16" s="431"/>
      <c r="MIB16" s="431"/>
      <c r="MIC16" s="431"/>
      <c r="MID16" s="431"/>
      <c r="MIE16" s="431"/>
      <c r="MIF16" s="431"/>
      <c r="MIG16" s="431"/>
      <c r="MIH16" s="431"/>
      <c r="MII16" s="431"/>
      <c r="MIJ16" s="431"/>
      <c r="MIK16" s="431"/>
      <c r="MIL16" s="431"/>
      <c r="MIM16" s="431"/>
      <c r="MIN16" s="431"/>
      <c r="MIO16" s="431"/>
      <c r="MIP16" s="431"/>
      <c r="MIQ16" s="431"/>
      <c r="MIR16" s="431"/>
      <c r="MIS16" s="431"/>
      <c r="MIT16" s="431"/>
      <c r="MIU16" s="431"/>
      <c r="MIV16" s="431"/>
      <c r="MIW16" s="431"/>
      <c r="MIX16" s="431"/>
      <c r="MIY16" s="431"/>
      <c r="MIZ16" s="431"/>
      <c r="MJA16" s="431"/>
      <c r="MJB16" s="431"/>
      <c r="MJC16" s="431"/>
      <c r="MJD16" s="431"/>
      <c r="MJE16" s="431"/>
      <c r="MJF16" s="431"/>
      <c r="MJG16" s="431"/>
      <c r="MJH16" s="431"/>
      <c r="MJI16" s="431"/>
      <c r="MJJ16" s="431"/>
      <c r="MJK16" s="431"/>
      <c r="MJL16" s="431"/>
      <c r="MJM16" s="431"/>
      <c r="MJN16" s="431"/>
      <c r="MJO16" s="431"/>
      <c r="MJP16" s="431"/>
      <c r="MJQ16" s="431"/>
      <c r="MJR16" s="431"/>
      <c r="MJS16" s="431"/>
      <c r="MJT16" s="431"/>
      <c r="MJU16" s="431"/>
      <c r="MJV16" s="431"/>
      <c r="MJW16" s="431"/>
      <c r="MJX16" s="431"/>
      <c r="MJY16" s="431"/>
      <c r="MJZ16" s="431"/>
      <c r="MKA16" s="431"/>
      <c r="MKB16" s="431"/>
      <c r="MKC16" s="431"/>
      <c r="MKD16" s="431"/>
      <c r="MKE16" s="431"/>
      <c r="MKF16" s="431"/>
      <c r="MKG16" s="431"/>
      <c r="MKH16" s="431"/>
      <c r="MKI16" s="431"/>
      <c r="MKJ16" s="431"/>
      <c r="MKK16" s="431"/>
      <c r="MKL16" s="431"/>
      <c r="MKM16" s="431"/>
      <c r="MKN16" s="431"/>
      <c r="MKO16" s="431"/>
      <c r="MKP16" s="431"/>
      <c r="MKQ16" s="431"/>
      <c r="MKR16" s="431"/>
      <c r="MKS16" s="431"/>
      <c r="MKT16" s="431"/>
      <c r="MKU16" s="431"/>
      <c r="MKV16" s="431"/>
      <c r="MKW16" s="431"/>
      <c r="MKX16" s="431"/>
      <c r="MKY16" s="431"/>
      <c r="MKZ16" s="431"/>
      <c r="MLA16" s="431"/>
      <c r="MLB16" s="431"/>
      <c r="MLC16" s="431"/>
      <c r="MLD16" s="431"/>
      <c r="MLE16" s="431"/>
      <c r="MLF16" s="431"/>
      <c r="MLG16" s="431"/>
      <c r="MLH16" s="431"/>
      <c r="MLI16" s="431"/>
      <c r="MLJ16" s="431"/>
      <c r="MLK16" s="431"/>
      <c r="MLL16" s="431"/>
      <c r="MLM16" s="431"/>
      <c r="MLN16" s="431"/>
      <c r="MLO16" s="431"/>
      <c r="MLP16" s="431"/>
      <c r="MLQ16" s="431"/>
      <c r="MLR16" s="431"/>
      <c r="MLS16" s="431"/>
      <c r="MLT16" s="431"/>
      <c r="MLU16" s="431"/>
      <c r="MLV16" s="431"/>
      <c r="MLW16" s="431"/>
      <c r="MLX16" s="431"/>
      <c r="MLY16" s="431"/>
      <c r="MLZ16" s="431"/>
      <c r="MMA16" s="431"/>
      <c r="MMB16" s="431"/>
      <c r="MMC16" s="431"/>
      <c r="MMD16" s="431"/>
      <c r="MME16" s="431"/>
      <c r="MMF16" s="431"/>
      <c r="MMG16" s="431"/>
      <c r="MMH16" s="431"/>
      <c r="MMI16" s="431"/>
      <c r="MMJ16" s="431"/>
      <c r="MMK16" s="431"/>
      <c r="MML16" s="431"/>
      <c r="MMM16" s="431"/>
      <c r="MMN16" s="431"/>
      <c r="MMO16" s="431"/>
      <c r="MMP16" s="431"/>
      <c r="MMQ16" s="431"/>
      <c r="MMR16" s="431"/>
      <c r="MMS16" s="431"/>
      <c r="MMT16" s="431"/>
      <c r="MMU16" s="431"/>
      <c r="MMV16" s="431"/>
      <c r="MMW16" s="431"/>
      <c r="MMX16" s="431"/>
      <c r="MMY16" s="431"/>
      <c r="MMZ16" s="431"/>
      <c r="MNA16" s="431"/>
      <c r="MNB16" s="431"/>
      <c r="MNC16" s="431"/>
      <c r="MND16" s="431"/>
      <c r="MNE16" s="431"/>
      <c r="MNF16" s="431"/>
      <c r="MNG16" s="431"/>
      <c r="MNH16" s="431"/>
      <c r="MNI16" s="431"/>
      <c r="MNJ16" s="431"/>
      <c r="MNK16" s="431"/>
      <c r="MNL16" s="431"/>
      <c r="MNM16" s="431"/>
      <c r="MNN16" s="431"/>
      <c r="MNO16" s="431"/>
      <c r="MNP16" s="431"/>
      <c r="MNQ16" s="431"/>
      <c r="MNR16" s="431"/>
      <c r="MNS16" s="431"/>
      <c r="MNT16" s="431"/>
      <c r="MNU16" s="431"/>
      <c r="MNV16" s="431"/>
      <c r="MNW16" s="431"/>
      <c r="MNX16" s="431"/>
      <c r="MNY16" s="431"/>
      <c r="MNZ16" s="431"/>
      <c r="MOA16" s="431"/>
      <c r="MOB16" s="431"/>
      <c r="MOC16" s="431"/>
      <c r="MOD16" s="431"/>
      <c r="MOE16" s="431"/>
      <c r="MOF16" s="431"/>
      <c r="MOG16" s="431"/>
      <c r="MOH16" s="431"/>
      <c r="MOI16" s="431"/>
      <c r="MOJ16" s="431"/>
      <c r="MOK16" s="431"/>
      <c r="MOL16" s="431"/>
      <c r="MOM16" s="431"/>
      <c r="MON16" s="431"/>
      <c r="MOO16" s="431"/>
      <c r="MOP16" s="431"/>
      <c r="MOQ16" s="431"/>
      <c r="MOR16" s="431"/>
      <c r="MOS16" s="431"/>
      <c r="MOT16" s="431"/>
      <c r="MOU16" s="431"/>
      <c r="MOV16" s="431"/>
      <c r="MOW16" s="431"/>
      <c r="MOX16" s="431"/>
      <c r="MOY16" s="431"/>
      <c r="MOZ16" s="431"/>
      <c r="MPA16" s="431"/>
      <c r="MPB16" s="431"/>
      <c r="MPC16" s="431"/>
      <c r="MPD16" s="431"/>
      <c r="MPE16" s="431"/>
      <c r="MPF16" s="431"/>
      <c r="MPG16" s="431"/>
      <c r="MPH16" s="431"/>
      <c r="MPI16" s="431"/>
      <c r="MPJ16" s="431"/>
      <c r="MPK16" s="431"/>
      <c r="MPL16" s="431"/>
      <c r="MPM16" s="431"/>
      <c r="MPN16" s="431"/>
      <c r="MPO16" s="431"/>
      <c r="MPP16" s="431"/>
      <c r="MPQ16" s="431"/>
      <c r="MPR16" s="431"/>
      <c r="MPS16" s="431"/>
      <c r="MPT16" s="431"/>
      <c r="MPU16" s="431"/>
      <c r="MPV16" s="431"/>
      <c r="MPW16" s="431"/>
      <c r="MPX16" s="431"/>
      <c r="MPY16" s="431"/>
      <c r="MPZ16" s="431"/>
      <c r="MQA16" s="431"/>
      <c r="MQB16" s="431"/>
      <c r="MQC16" s="431"/>
      <c r="MQD16" s="431"/>
      <c r="MQE16" s="431"/>
      <c r="MQF16" s="431"/>
      <c r="MQG16" s="431"/>
      <c r="MQH16" s="431"/>
      <c r="MQI16" s="431"/>
      <c r="MQJ16" s="431"/>
      <c r="MQK16" s="431"/>
      <c r="MQL16" s="431"/>
      <c r="MQM16" s="431"/>
      <c r="MQN16" s="431"/>
      <c r="MQO16" s="431"/>
      <c r="MQP16" s="431"/>
      <c r="MQQ16" s="431"/>
      <c r="MQR16" s="431"/>
      <c r="MQS16" s="431"/>
      <c r="MQT16" s="431"/>
      <c r="MQU16" s="431"/>
      <c r="MQV16" s="431"/>
      <c r="MQW16" s="431"/>
      <c r="MQX16" s="431"/>
      <c r="MQY16" s="431"/>
      <c r="MQZ16" s="431"/>
      <c r="MRA16" s="431"/>
      <c r="MRB16" s="431"/>
      <c r="MRC16" s="431"/>
      <c r="MRD16" s="431"/>
      <c r="MRE16" s="431"/>
      <c r="MRF16" s="431"/>
      <c r="MRG16" s="431"/>
      <c r="MRH16" s="431"/>
      <c r="MRI16" s="431"/>
      <c r="MRJ16" s="431"/>
      <c r="MRK16" s="431"/>
      <c r="MRL16" s="431"/>
      <c r="MRM16" s="431"/>
      <c r="MRN16" s="431"/>
      <c r="MRO16" s="431"/>
      <c r="MRP16" s="431"/>
      <c r="MRQ16" s="431"/>
      <c r="MRR16" s="431"/>
      <c r="MRS16" s="431"/>
      <c r="MRT16" s="431"/>
      <c r="MRU16" s="431"/>
      <c r="MRV16" s="431"/>
      <c r="MRW16" s="431"/>
      <c r="MRX16" s="431"/>
      <c r="MRY16" s="431"/>
      <c r="MRZ16" s="431"/>
      <c r="MSA16" s="431"/>
      <c r="MSB16" s="431"/>
      <c r="MSC16" s="431"/>
      <c r="MSD16" s="431"/>
      <c r="MSE16" s="431"/>
      <c r="MSF16" s="431"/>
      <c r="MSG16" s="431"/>
      <c r="MSH16" s="431"/>
      <c r="MSI16" s="431"/>
      <c r="MSJ16" s="431"/>
      <c r="MSK16" s="431"/>
      <c r="MSL16" s="431"/>
      <c r="MSM16" s="431"/>
      <c r="MSN16" s="431"/>
      <c r="MSO16" s="431"/>
      <c r="MSP16" s="431"/>
      <c r="MSQ16" s="431"/>
      <c r="MSR16" s="431"/>
      <c r="MSS16" s="431"/>
      <c r="MST16" s="431"/>
      <c r="MSU16" s="431"/>
      <c r="MSV16" s="431"/>
      <c r="MSW16" s="431"/>
      <c r="MSX16" s="431"/>
      <c r="MSY16" s="431"/>
      <c r="MSZ16" s="431"/>
      <c r="MTA16" s="431"/>
      <c r="MTB16" s="431"/>
      <c r="MTC16" s="431"/>
      <c r="MTD16" s="431"/>
      <c r="MTE16" s="431"/>
      <c r="MTF16" s="431"/>
      <c r="MTG16" s="431"/>
      <c r="MTH16" s="431"/>
      <c r="MTI16" s="431"/>
      <c r="MTJ16" s="431"/>
      <c r="MTK16" s="431"/>
      <c r="MTL16" s="431"/>
      <c r="MTM16" s="431"/>
      <c r="MTN16" s="431"/>
      <c r="MTO16" s="431"/>
      <c r="MTP16" s="431"/>
      <c r="MTQ16" s="431"/>
      <c r="MTR16" s="431"/>
      <c r="MTS16" s="431"/>
      <c r="MTT16" s="431"/>
      <c r="MTU16" s="431"/>
      <c r="MTV16" s="431"/>
      <c r="MTW16" s="431"/>
      <c r="MTX16" s="431"/>
      <c r="MTY16" s="431"/>
      <c r="MTZ16" s="431"/>
      <c r="MUA16" s="431"/>
      <c r="MUB16" s="431"/>
      <c r="MUC16" s="431"/>
      <c r="MUD16" s="431"/>
      <c r="MUE16" s="431"/>
      <c r="MUF16" s="431"/>
      <c r="MUG16" s="431"/>
      <c r="MUH16" s="431"/>
      <c r="MUI16" s="431"/>
      <c r="MUJ16" s="431"/>
      <c r="MUK16" s="431"/>
      <c r="MUL16" s="431"/>
      <c r="MUM16" s="431"/>
      <c r="MUN16" s="431"/>
      <c r="MUO16" s="431"/>
      <c r="MUP16" s="431"/>
      <c r="MUQ16" s="431"/>
      <c r="MUR16" s="431"/>
      <c r="MUS16" s="431"/>
      <c r="MUT16" s="431"/>
      <c r="MUU16" s="431"/>
      <c r="MUV16" s="431"/>
      <c r="MUW16" s="431"/>
      <c r="MUX16" s="431"/>
      <c r="MUY16" s="431"/>
      <c r="MUZ16" s="431"/>
      <c r="MVA16" s="431"/>
      <c r="MVB16" s="431"/>
      <c r="MVC16" s="431"/>
      <c r="MVD16" s="431"/>
      <c r="MVE16" s="431"/>
      <c r="MVF16" s="431"/>
      <c r="MVG16" s="431"/>
      <c r="MVH16" s="431"/>
      <c r="MVI16" s="431"/>
      <c r="MVJ16" s="431"/>
      <c r="MVK16" s="431"/>
      <c r="MVL16" s="431"/>
      <c r="MVM16" s="431"/>
      <c r="MVN16" s="431"/>
      <c r="MVO16" s="431"/>
      <c r="MVP16" s="431"/>
      <c r="MVQ16" s="431"/>
      <c r="MVR16" s="431"/>
      <c r="MVS16" s="431"/>
      <c r="MVT16" s="431"/>
      <c r="MVU16" s="431"/>
      <c r="MVV16" s="431"/>
      <c r="MVW16" s="431"/>
      <c r="MVX16" s="431"/>
      <c r="MVY16" s="431"/>
      <c r="MVZ16" s="431"/>
      <c r="MWA16" s="431"/>
      <c r="MWB16" s="431"/>
      <c r="MWC16" s="431"/>
      <c r="MWD16" s="431"/>
      <c r="MWE16" s="431"/>
      <c r="MWF16" s="431"/>
      <c r="MWG16" s="431"/>
      <c r="MWH16" s="431"/>
      <c r="MWI16" s="431"/>
      <c r="MWJ16" s="431"/>
      <c r="MWK16" s="431"/>
      <c r="MWL16" s="431"/>
      <c r="MWM16" s="431"/>
      <c r="MWN16" s="431"/>
      <c r="MWO16" s="431"/>
      <c r="MWP16" s="431"/>
      <c r="MWQ16" s="431"/>
      <c r="MWR16" s="431"/>
      <c r="MWS16" s="431"/>
      <c r="MWT16" s="431"/>
      <c r="MWU16" s="431"/>
      <c r="MWV16" s="431"/>
      <c r="MWW16" s="431"/>
      <c r="MWX16" s="431"/>
      <c r="MWY16" s="431"/>
      <c r="MWZ16" s="431"/>
      <c r="MXA16" s="431"/>
      <c r="MXB16" s="431"/>
      <c r="MXC16" s="431"/>
      <c r="MXD16" s="431"/>
      <c r="MXE16" s="431"/>
      <c r="MXF16" s="431"/>
      <c r="MXG16" s="431"/>
      <c r="MXH16" s="431"/>
      <c r="MXI16" s="431"/>
      <c r="MXJ16" s="431"/>
      <c r="MXK16" s="431"/>
      <c r="MXL16" s="431"/>
      <c r="MXM16" s="431"/>
      <c r="MXN16" s="431"/>
      <c r="MXO16" s="431"/>
      <c r="MXP16" s="431"/>
      <c r="MXQ16" s="431"/>
      <c r="MXR16" s="431"/>
      <c r="MXS16" s="431"/>
      <c r="MXT16" s="431"/>
      <c r="MXU16" s="431"/>
      <c r="MXV16" s="431"/>
      <c r="MXW16" s="431"/>
      <c r="MXX16" s="431"/>
      <c r="MXY16" s="431"/>
      <c r="MXZ16" s="431"/>
      <c r="MYA16" s="431"/>
      <c r="MYB16" s="431"/>
      <c r="MYC16" s="431"/>
      <c r="MYD16" s="431"/>
      <c r="MYE16" s="431"/>
      <c r="MYF16" s="431"/>
      <c r="MYG16" s="431"/>
      <c r="MYH16" s="431"/>
      <c r="MYI16" s="431"/>
      <c r="MYJ16" s="431"/>
      <c r="MYK16" s="431"/>
      <c r="MYL16" s="431"/>
      <c r="MYM16" s="431"/>
      <c r="MYN16" s="431"/>
      <c r="MYO16" s="431"/>
      <c r="MYP16" s="431"/>
      <c r="MYQ16" s="431"/>
      <c r="MYR16" s="431"/>
      <c r="MYS16" s="431"/>
      <c r="MYT16" s="431"/>
      <c r="MYU16" s="431"/>
      <c r="MYV16" s="431"/>
      <c r="MYW16" s="431"/>
      <c r="MYX16" s="431"/>
      <c r="MYY16" s="431"/>
      <c r="MYZ16" s="431"/>
      <c r="MZA16" s="431"/>
      <c r="MZB16" s="431"/>
      <c r="MZC16" s="431"/>
      <c r="MZD16" s="431"/>
      <c r="MZE16" s="431"/>
      <c r="MZF16" s="431"/>
      <c r="MZG16" s="431"/>
      <c r="MZH16" s="431"/>
      <c r="MZI16" s="431"/>
      <c r="MZJ16" s="431"/>
      <c r="MZK16" s="431"/>
      <c r="MZL16" s="431"/>
      <c r="MZM16" s="431"/>
      <c r="MZN16" s="431"/>
      <c r="MZO16" s="431"/>
      <c r="MZP16" s="431"/>
      <c r="MZQ16" s="431"/>
      <c r="MZR16" s="431"/>
      <c r="MZS16" s="431"/>
      <c r="MZT16" s="431"/>
      <c r="MZU16" s="431"/>
      <c r="MZV16" s="431"/>
      <c r="MZW16" s="431"/>
      <c r="MZX16" s="431"/>
      <c r="MZY16" s="431"/>
      <c r="MZZ16" s="431"/>
      <c r="NAA16" s="431"/>
      <c r="NAB16" s="431"/>
      <c r="NAC16" s="431"/>
      <c r="NAD16" s="431"/>
      <c r="NAE16" s="431"/>
      <c r="NAF16" s="431"/>
      <c r="NAG16" s="431"/>
      <c r="NAH16" s="431"/>
      <c r="NAI16" s="431"/>
      <c r="NAJ16" s="431"/>
      <c r="NAK16" s="431"/>
      <c r="NAL16" s="431"/>
      <c r="NAM16" s="431"/>
      <c r="NAN16" s="431"/>
      <c r="NAO16" s="431"/>
      <c r="NAP16" s="431"/>
      <c r="NAQ16" s="431"/>
      <c r="NAR16" s="431"/>
      <c r="NAS16" s="431"/>
      <c r="NAT16" s="431"/>
      <c r="NAU16" s="431"/>
      <c r="NAV16" s="431"/>
      <c r="NAW16" s="431"/>
      <c r="NAX16" s="431"/>
      <c r="NAY16" s="431"/>
      <c r="NAZ16" s="431"/>
      <c r="NBA16" s="431"/>
      <c r="NBB16" s="431"/>
      <c r="NBC16" s="431"/>
      <c r="NBD16" s="431"/>
      <c r="NBE16" s="431"/>
      <c r="NBF16" s="431"/>
      <c r="NBG16" s="431"/>
      <c r="NBH16" s="431"/>
      <c r="NBI16" s="431"/>
      <c r="NBJ16" s="431"/>
      <c r="NBK16" s="431"/>
      <c r="NBL16" s="431"/>
      <c r="NBM16" s="431"/>
      <c r="NBN16" s="431"/>
      <c r="NBO16" s="431"/>
      <c r="NBP16" s="431"/>
      <c r="NBQ16" s="431"/>
      <c r="NBR16" s="431"/>
      <c r="NBS16" s="431"/>
      <c r="NBT16" s="431"/>
      <c r="NBU16" s="431"/>
      <c r="NBV16" s="431"/>
      <c r="NBW16" s="431"/>
      <c r="NBX16" s="431"/>
      <c r="NBY16" s="431"/>
      <c r="NBZ16" s="431"/>
      <c r="NCA16" s="431"/>
      <c r="NCB16" s="431"/>
      <c r="NCC16" s="431"/>
      <c r="NCD16" s="431"/>
      <c r="NCE16" s="431"/>
      <c r="NCF16" s="431"/>
      <c r="NCG16" s="431"/>
      <c r="NCH16" s="431"/>
      <c r="NCI16" s="431"/>
      <c r="NCJ16" s="431"/>
      <c r="NCK16" s="431"/>
      <c r="NCL16" s="431"/>
      <c r="NCM16" s="431"/>
      <c r="NCN16" s="431"/>
      <c r="NCO16" s="431"/>
      <c r="NCP16" s="431"/>
      <c r="NCQ16" s="431"/>
      <c r="NCR16" s="431"/>
      <c r="NCS16" s="431"/>
      <c r="NCT16" s="431"/>
      <c r="NCU16" s="431"/>
      <c r="NCV16" s="431"/>
      <c r="NCW16" s="431"/>
      <c r="NCX16" s="431"/>
      <c r="NCY16" s="431"/>
      <c r="NCZ16" s="431"/>
      <c r="NDA16" s="431"/>
      <c r="NDB16" s="431"/>
      <c r="NDC16" s="431"/>
      <c r="NDD16" s="431"/>
      <c r="NDE16" s="431"/>
      <c r="NDF16" s="431"/>
      <c r="NDG16" s="431"/>
      <c r="NDH16" s="431"/>
      <c r="NDI16" s="431"/>
      <c r="NDJ16" s="431"/>
      <c r="NDK16" s="431"/>
      <c r="NDL16" s="431"/>
      <c r="NDM16" s="431"/>
      <c r="NDN16" s="431"/>
      <c r="NDO16" s="431"/>
      <c r="NDP16" s="431"/>
      <c r="NDQ16" s="431"/>
      <c r="NDR16" s="431"/>
      <c r="NDS16" s="431"/>
      <c r="NDT16" s="431"/>
      <c r="NDU16" s="431"/>
      <c r="NDV16" s="431"/>
      <c r="NDW16" s="431"/>
      <c r="NDX16" s="431"/>
      <c r="NDY16" s="431"/>
      <c r="NDZ16" s="431"/>
      <c r="NEA16" s="431"/>
      <c r="NEB16" s="431"/>
      <c r="NEC16" s="431"/>
      <c r="NED16" s="431"/>
      <c r="NEE16" s="431"/>
      <c r="NEF16" s="431"/>
      <c r="NEG16" s="431"/>
      <c r="NEH16" s="431"/>
      <c r="NEI16" s="431"/>
      <c r="NEJ16" s="431"/>
      <c r="NEK16" s="431"/>
      <c r="NEL16" s="431"/>
      <c r="NEM16" s="431"/>
      <c r="NEN16" s="431"/>
      <c r="NEO16" s="431"/>
      <c r="NEP16" s="431"/>
      <c r="NEQ16" s="431"/>
      <c r="NER16" s="431"/>
      <c r="NES16" s="431"/>
      <c r="NET16" s="431"/>
      <c r="NEU16" s="431"/>
      <c r="NEV16" s="431"/>
      <c r="NEW16" s="431"/>
      <c r="NEX16" s="431"/>
      <c r="NEY16" s="431"/>
      <c r="NEZ16" s="431"/>
      <c r="NFA16" s="431"/>
      <c r="NFB16" s="431"/>
      <c r="NFC16" s="431"/>
      <c r="NFD16" s="431"/>
      <c r="NFE16" s="431"/>
      <c r="NFF16" s="431"/>
      <c r="NFG16" s="431"/>
      <c r="NFH16" s="431"/>
      <c r="NFI16" s="431"/>
      <c r="NFJ16" s="431"/>
      <c r="NFK16" s="431"/>
      <c r="NFL16" s="431"/>
      <c r="NFM16" s="431"/>
      <c r="NFN16" s="431"/>
      <c r="NFO16" s="431"/>
      <c r="NFP16" s="431"/>
      <c r="NFQ16" s="431"/>
      <c r="NFR16" s="431"/>
      <c r="NFS16" s="431"/>
      <c r="NFT16" s="431"/>
      <c r="NFU16" s="431"/>
      <c r="NFV16" s="431"/>
      <c r="NFW16" s="431"/>
      <c r="NFX16" s="431"/>
      <c r="NFY16" s="431"/>
      <c r="NFZ16" s="431"/>
      <c r="NGA16" s="431"/>
      <c r="NGB16" s="431"/>
      <c r="NGC16" s="431"/>
      <c r="NGD16" s="431"/>
      <c r="NGE16" s="431"/>
      <c r="NGF16" s="431"/>
      <c r="NGG16" s="431"/>
      <c r="NGH16" s="431"/>
      <c r="NGI16" s="431"/>
      <c r="NGJ16" s="431"/>
      <c r="NGK16" s="431"/>
      <c r="NGL16" s="431"/>
      <c r="NGM16" s="431"/>
      <c r="NGN16" s="431"/>
      <c r="NGO16" s="431"/>
      <c r="NGP16" s="431"/>
      <c r="NGQ16" s="431"/>
      <c r="NGR16" s="431"/>
      <c r="NGS16" s="431"/>
      <c r="NGT16" s="431"/>
      <c r="NGU16" s="431"/>
      <c r="NGV16" s="431"/>
      <c r="NGW16" s="431"/>
      <c r="NGX16" s="431"/>
      <c r="NGY16" s="431"/>
      <c r="NGZ16" s="431"/>
      <c r="NHA16" s="431"/>
      <c r="NHB16" s="431"/>
      <c r="NHC16" s="431"/>
      <c r="NHD16" s="431"/>
      <c r="NHE16" s="431"/>
      <c r="NHF16" s="431"/>
      <c r="NHG16" s="431"/>
      <c r="NHH16" s="431"/>
      <c r="NHI16" s="431"/>
      <c r="NHJ16" s="431"/>
      <c r="NHK16" s="431"/>
      <c r="NHL16" s="431"/>
      <c r="NHM16" s="431"/>
      <c r="NHN16" s="431"/>
      <c r="NHO16" s="431"/>
      <c r="NHP16" s="431"/>
      <c r="NHQ16" s="431"/>
      <c r="NHR16" s="431"/>
      <c r="NHS16" s="431"/>
      <c r="NHT16" s="431"/>
      <c r="NHU16" s="431"/>
      <c r="NHV16" s="431"/>
      <c r="NHW16" s="431"/>
      <c r="NHX16" s="431"/>
      <c r="NHY16" s="431"/>
      <c r="NHZ16" s="431"/>
      <c r="NIA16" s="431"/>
      <c r="NIB16" s="431"/>
      <c r="NIC16" s="431"/>
      <c r="NID16" s="431"/>
      <c r="NIE16" s="431"/>
      <c r="NIF16" s="431"/>
      <c r="NIG16" s="431"/>
      <c r="NIH16" s="431"/>
      <c r="NII16" s="431"/>
      <c r="NIJ16" s="431"/>
      <c r="NIK16" s="431"/>
      <c r="NIL16" s="431"/>
      <c r="NIM16" s="431"/>
      <c r="NIN16" s="431"/>
      <c r="NIO16" s="431"/>
      <c r="NIP16" s="431"/>
      <c r="NIQ16" s="431"/>
      <c r="NIR16" s="431"/>
      <c r="NIS16" s="431"/>
      <c r="NIT16" s="431"/>
      <c r="NIU16" s="431"/>
      <c r="NIV16" s="431"/>
      <c r="NIW16" s="431"/>
      <c r="NIX16" s="431"/>
      <c r="NIY16" s="431"/>
      <c r="NIZ16" s="431"/>
      <c r="NJA16" s="431"/>
      <c r="NJB16" s="431"/>
      <c r="NJC16" s="431"/>
      <c r="NJD16" s="431"/>
      <c r="NJE16" s="431"/>
      <c r="NJF16" s="431"/>
      <c r="NJG16" s="431"/>
      <c r="NJH16" s="431"/>
      <c r="NJI16" s="431"/>
      <c r="NJJ16" s="431"/>
      <c r="NJK16" s="431"/>
      <c r="NJL16" s="431"/>
      <c r="NJM16" s="431"/>
      <c r="NJN16" s="431"/>
      <c r="NJO16" s="431"/>
      <c r="NJP16" s="431"/>
      <c r="NJQ16" s="431"/>
      <c r="NJR16" s="431"/>
      <c r="NJS16" s="431"/>
      <c r="NJT16" s="431"/>
      <c r="NJU16" s="431"/>
      <c r="NJV16" s="431"/>
      <c r="NJW16" s="431"/>
      <c r="NJX16" s="431"/>
      <c r="NJY16" s="431"/>
      <c r="NJZ16" s="431"/>
      <c r="NKA16" s="431"/>
      <c r="NKB16" s="431"/>
      <c r="NKC16" s="431"/>
      <c r="NKD16" s="431"/>
      <c r="NKE16" s="431"/>
      <c r="NKF16" s="431"/>
      <c r="NKG16" s="431"/>
      <c r="NKH16" s="431"/>
      <c r="NKI16" s="431"/>
      <c r="NKJ16" s="431"/>
      <c r="NKK16" s="431"/>
      <c r="NKL16" s="431"/>
      <c r="NKM16" s="431"/>
      <c r="NKN16" s="431"/>
      <c r="NKO16" s="431"/>
      <c r="NKP16" s="431"/>
      <c r="NKQ16" s="431"/>
      <c r="NKR16" s="431"/>
      <c r="NKS16" s="431"/>
      <c r="NKT16" s="431"/>
      <c r="NKU16" s="431"/>
      <c r="NKV16" s="431"/>
      <c r="NKW16" s="431"/>
      <c r="NKX16" s="431"/>
      <c r="NKY16" s="431"/>
      <c r="NKZ16" s="431"/>
      <c r="NLA16" s="431"/>
      <c r="NLB16" s="431"/>
      <c r="NLC16" s="431"/>
      <c r="NLD16" s="431"/>
      <c r="NLE16" s="431"/>
      <c r="NLF16" s="431"/>
      <c r="NLG16" s="431"/>
      <c r="NLH16" s="431"/>
      <c r="NLI16" s="431"/>
      <c r="NLJ16" s="431"/>
      <c r="NLK16" s="431"/>
      <c r="NLL16" s="431"/>
      <c r="NLM16" s="431"/>
      <c r="NLN16" s="431"/>
      <c r="NLO16" s="431"/>
      <c r="NLP16" s="431"/>
      <c r="NLQ16" s="431"/>
      <c r="NLR16" s="431"/>
      <c r="NLS16" s="431"/>
      <c r="NLT16" s="431"/>
      <c r="NLU16" s="431"/>
      <c r="NLV16" s="431"/>
      <c r="NLW16" s="431"/>
      <c r="NLX16" s="431"/>
      <c r="NLY16" s="431"/>
      <c r="NLZ16" s="431"/>
      <c r="NMA16" s="431"/>
      <c r="NMB16" s="431"/>
      <c r="NMC16" s="431"/>
      <c r="NMD16" s="431"/>
      <c r="NME16" s="431"/>
      <c r="NMF16" s="431"/>
      <c r="NMG16" s="431"/>
      <c r="NMH16" s="431"/>
      <c r="NMI16" s="431"/>
      <c r="NMJ16" s="431"/>
      <c r="NMK16" s="431"/>
      <c r="NML16" s="431"/>
      <c r="NMM16" s="431"/>
      <c r="NMN16" s="431"/>
      <c r="NMO16" s="431"/>
      <c r="NMP16" s="431"/>
      <c r="NMQ16" s="431"/>
      <c r="NMR16" s="431"/>
      <c r="NMS16" s="431"/>
      <c r="NMT16" s="431"/>
      <c r="NMU16" s="431"/>
      <c r="NMV16" s="431"/>
      <c r="NMW16" s="431"/>
      <c r="NMX16" s="431"/>
      <c r="NMY16" s="431"/>
      <c r="NMZ16" s="431"/>
      <c r="NNA16" s="431"/>
      <c r="NNB16" s="431"/>
      <c r="NNC16" s="431"/>
      <c r="NND16" s="431"/>
      <c r="NNE16" s="431"/>
      <c r="NNF16" s="431"/>
      <c r="NNG16" s="431"/>
      <c r="NNH16" s="431"/>
      <c r="NNI16" s="431"/>
      <c r="NNJ16" s="431"/>
      <c r="NNK16" s="431"/>
      <c r="NNL16" s="431"/>
      <c r="NNM16" s="431"/>
      <c r="NNN16" s="431"/>
      <c r="NNO16" s="431"/>
      <c r="NNP16" s="431"/>
      <c r="NNQ16" s="431"/>
      <c r="NNR16" s="431"/>
      <c r="NNS16" s="431"/>
      <c r="NNT16" s="431"/>
      <c r="NNU16" s="431"/>
      <c r="NNV16" s="431"/>
      <c r="NNW16" s="431"/>
      <c r="NNX16" s="431"/>
      <c r="NNY16" s="431"/>
      <c r="NNZ16" s="431"/>
      <c r="NOA16" s="431"/>
      <c r="NOB16" s="431"/>
      <c r="NOC16" s="431"/>
      <c r="NOD16" s="431"/>
      <c r="NOE16" s="431"/>
      <c r="NOF16" s="431"/>
      <c r="NOG16" s="431"/>
      <c r="NOH16" s="431"/>
      <c r="NOI16" s="431"/>
      <c r="NOJ16" s="431"/>
      <c r="NOK16" s="431"/>
      <c r="NOL16" s="431"/>
      <c r="NOM16" s="431"/>
      <c r="NON16" s="431"/>
      <c r="NOO16" s="431"/>
      <c r="NOP16" s="431"/>
      <c r="NOQ16" s="431"/>
      <c r="NOR16" s="431"/>
      <c r="NOS16" s="431"/>
      <c r="NOT16" s="431"/>
      <c r="NOU16" s="431"/>
      <c r="NOV16" s="431"/>
      <c r="NOW16" s="431"/>
      <c r="NOX16" s="431"/>
      <c r="NOY16" s="431"/>
      <c r="NOZ16" s="431"/>
      <c r="NPA16" s="431"/>
      <c r="NPB16" s="431"/>
      <c r="NPC16" s="431"/>
      <c r="NPD16" s="431"/>
      <c r="NPE16" s="431"/>
      <c r="NPF16" s="431"/>
      <c r="NPG16" s="431"/>
      <c r="NPH16" s="431"/>
      <c r="NPI16" s="431"/>
      <c r="NPJ16" s="431"/>
      <c r="NPK16" s="431"/>
      <c r="NPL16" s="431"/>
      <c r="NPM16" s="431"/>
      <c r="NPN16" s="431"/>
      <c r="NPO16" s="431"/>
      <c r="NPP16" s="431"/>
      <c r="NPQ16" s="431"/>
      <c r="NPR16" s="431"/>
      <c r="NPS16" s="431"/>
      <c r="NPT16" s="431"/>
      <c r="NPU16" s="431"/>
      <c r="NPV16" s="431"/>
      <c r="NPW16" s="431"/>
      <c r="NPX16" s="431"/>
      <c r="NPY16" s="431"/>
      <c r="NPZ16" s="431"/>
      <c r="NQA16" s="431"/>
      <c r="NQB16" s="431"/>
      <c r="NQC16" s="431"/>
      <c r="NQD16" s="431"/>
      <c r="NQE16" s="431"/>
      <c r="NQF16" s="431"/>
      <c r="NQG16" s="431"/>
      <c r="NQH16" s="431"/>
      <c r="NQI16" s="431"/>
      <c r="NQJ16" s="431"/>
      <c r="NQK16" s="431"/>
      <c r="NQL16" s="431"/>
      <c r="NQM16" s="431"/>
      <c r="NQN16" s="431"/>
      <c r="NQO16" s="431"/>
      <c r="NQP16" s="431"/>
      <c r="NQQ16" s="431"/>
      <c r="NQR16" s="431"/>
      <c r="NQS16" s="431"/>
      <c r="NQT16" s="431"/>
      <c r="NQU16" s="431"/>
      <c r="NQV16" s="431"/>
      <c r="NQW16" s="431"/>
      <c r="NQX16" s="431"/>
      <c r="NQY16" s="431"/>
      <c r="NQZ16" s="431"/>
      <c r="NRA16" s="431"/>
      <c r="NRB16" s="431"/>
      <c r="NRC16" s="431"/>
      <c r="NRD16" s="431"/>
      <c r="NRE16" s="431"/>
      <c r="NRF16" s="431"/>
      <c r="NRG16" s="431"/>
      <c r="NRH16" s="431"/>
      <c r="NRI16" s="431"/>
      <c r="NRJ16" s="431"/>
      <c r="NRK16" s="431"/>
      <c r="NRL16" s="431"/>
      <c r="NRM16" s="431"/>
      <c r="NRN16" s="431"/>
      <c r="NRO16" s="431"/>
      <c r="NRP16" s="431"/>
      <c r="NRQ16" s="431"/>
      <c r="NRR16" s="431"/>
      <c r="NRS16" s="431"/>
      <c r="NRT16" s="431"/>
      <c r="NRU16" s="431"/>
      <c r="NRV16" s="431"/>
      <c r="NRW16" s="431"/>
      <c r="NRX16" s="431"/>
      <c r="NRY16" s="431"/>
      <c r="NRZ16" s="431"/>
      <c r="NSA16" s="431"/>
      <c r="NSB16" s="431"/>
      <c r="NSC16" s="431"/>
      <c r="NSD16" s="431"/>
      <c r="NSE16" s="431"/>
      <c r="NSF16" s="431"/>
      <c r="NSG16" s="431"/>
      <c r="NSH16" s="431"/>
      <c r="NSI16" s="431"/>
      <c r="NSJ16" s="431"/>
      <c r="NSK16" s="431"/>
      <c r="NSL16" s="431"/>
      <c r="NSM16" s="431"/>
      <c r="NSN16" s="431"/>
      <c r="NSO16" s="431"/>
      <c r="NSP16" s="431"/>
      <c r="NSQ16" s="431"/>
      <c r="NSR16" s="431"/>
      <c r="NSS16" s="431"/>
      <c r="NST16" s="431"/>
      <c r="NSU16" s="431"/>
      <c r="NSV16" s="431"/>
      <c r="NSW16" s="431"/>
      <c r="NSX16" s="431"/>
      <c r="NSY16" s="431"/>
      <c r="NSZ16" s="431"/>
      <c r="NTA16" s="431"/>
      <c r="NTB16" s="431"/>
      <c r="NTC16" s="431"/>
      <c r="NTD16" s="431"/>
      <c r="NTE16" s="431"/>
      <c r="NTF16" s="431"/>
      <c r="NTG16" s="431"/>
      <c r="NTH16" s="431"/>
      <c r="NTI16" s="431"/>
      <c r="NTJ16" s="431"/>
      <c r="NTK16" s="431"/>
      <c r="NTL16" s="431"/>
      <c r="NTM16" s="431"/>
      <c r="NTN16" s="431"/>
      <c r="NTO16" s="431"/>
      <c r="NTP16" s="431"/>
      <c r="NTQ16" s="431"/>
      <c r="NTR16" s="431"/>
      <c r="NTS16" s="431"/>
      <c r="NTT16" s="431"/>
      <c r="NTU16" s="431"/>
      <c r="NTV16" s="431"/>
      <c r="NTW16" s="431"/>
      <c r="NTX16" s="431"/>
      <c r="NTY16" s="431"/>
      <c r="NTZ16" s="431"/>
      <c r="NUA16" s="431"/>
      <c r="NUB16" s="431"/>
      <c r="NUC16" s="431"/>
      <c r="NUD16" s="431"/>
      <c r="NUE16" s="431"/>
      <c r="NUF16" s="431"/>
      <c r="NUG16" s="431"/>
      <c r="NUH16" s="431"/>
      <c r="NUI16" s="431"/>
      <c r="NUJ16" s="431"/>
      <c r="NUK16" s="431"/>
      <c r="NUL16" s="431"/>
      <c r="NUM16" s="431"/>
      <c r="NUN16" s="431"/>
      <c r="NUO16" s="431"/>
      <c r="NUP16" s="431"/>
      <c r="NUQ16" s="431"/>
      <c r="NUR16" s="431"/>
      <c r="NUS16" s="431"/>
      <c r="NUT16" s="431"/>
      <c r="NUU16" s="431"/>
      <c r="NUV16" s="431"/>
      <c r="NUW16" s="431"/>
      <c r="NUX16" s="431"/>
      <c r="NUY16" s="431"/>
      <c r="NUZ16" s="431"/>
      <c r="NVA16" s="431"/>
      <c r="NVB16" s="431"/>
      <c r="NVC16" s="431"/>
      <c r="NVD16" s="431"/>
      <c r="NVE16" s="431"/>
      <c r="NVF16" s="431"/>
      <c r="NVG16" s="431"/>
      <c r="NVH16" s="431"/>
      <c r="NVI16" s="431"/>
      <c r="NVJ16" s="431"/>
      <c r="NVK16" s="431"/>
      <c r="NVL16" s="431"/>
      <c r="NVM16" s="431"/>
      <c r="NVN16" s="431"/>
      <c r="NVO16" s="431"/>
      <c r="NVP16" s="431"/>
      <c r="NVQ16" s="431"/>
      <c r="NVR16" s="431"/>
      <c r="NVS16" s="431"/>
      <c r="NVT16" s="431"/>
      <c r="NVU16" s="431"/>
      <c r="NVV16" s="431"/>
      <c r="NVW16" s="431"/>
      <c r="NVX16" s="431"/>
      <c r="NVY16" s="431"/>
      <c r="NVZ16" s="431"/>
      <c r="NWA16" s="431"/>
      <c r="NWB16" s="431"/>
      <c r="NWC16" s="431"/>
      <c r="NWD16" s="431"/>
      <c r="NWE16" s="431"/>
      <c r="NWF16" s="431"/>
      <c r="NWG16" s="431"/>
      <c r="NWH16" s="431"/>
      <c r="NWI16" s="431"/>
      <c r="NWJ16" s="431"/>
      <c r="NWK16" s="431"/>
      <c r="NWL16" s="431"/>
      <c r="NWM16" s="431"/>
      <c r="NWN16" s="431"/>
      <c r="NWO16" s="431"/>
      <c r="NWP16" s="431"/>
      <c r="NWQ16" s="431"/>
      <c r="NWR16" s="431"/>
      <c r="NWS16" s="431"/>
      <c r="NWT16" s="431"/>
      <c r="NWU16" s="431"/>
      <c r="NWV16" s="431"/>
      <c r="NWW16" s="431"/>
      <c r="NWX16" s="431"/>
      <c r="NWY16" s="431"/>
      <c r="NWZ16" s="431"/>
      <c r="NXA16" s="431"/>
      <c r="NXB16" s="431"/>
      <c r="NXC16" s="431"/>
      <c r="NXD16" s="431"/>
      <c r="NXE16" s="431"/>
      <c r="NXF16" s="431"/>
      <c r="NXG16" s="431"/>
      <c r="NXH16" s="431"/>
      <c r="NXI16" s="431"/>
      <c r="NXJ16" s="431"/>
      <c r="NXK16" s="431"/>
      <c r="NXL16" s="431"/>
      <c r="NXM16" s="431"/>
      <c r="NXN16" s="431"/>
      <c r="NXO16" s="431"/>
      <c r="NXP16" s="431"/>
      <c r="NXQ16" s="431"/>
      <c r="NXR16" s="431"/>
      <c r="NXS16" s="431"/>
      <c r="NXT16" s="431"/>
      <c r="NXU16" s="431"/>
      <c r="NXV16" s="431"/>
      <c r="NXW16" s="431"/>
      <c r="NXX16" s="431"/>
      <c r="NXY16" s="431"/>
      <c r="NXZ16" s="431"/>
      <c r="NYA16" s="431"/>
      <c r="NYB16" s="431"/>
      <c r="NYC16" s="431"/>
      <c r="NYD16" s="431"/>
      <c r="NYE16" s="431"/>
      <c r="NYF16" s="431"/>
      <c r="NYG16" s="431"/>
      <c r="NYH16" s="431"/>
      <c r="NYI16" s="431"/>
      <c r="NYJ16" s="431"/>
      <c r="NYK16" s="431"/>
      <c r="NYL16" s="431"/>
      <c r="NYM16" s="431"/>
      <c r="NYN16" s="431"/>
      <c r="NYO16" s="431"/>
      <c r="NYP16" s="431"/>
      <c r="NYQ16" s="431"/>
      <c r="NYR16" s="431"/>
      <c r="NYS16" s="431"/>
      <c r="NYT16" s="431"/>
      <c r="NYU16" s="431"/>
      <c r="NYV16" s="431"/>
      <c r="NYW16" s="431"/>
      <c r="NYX16" s="431"/>
      <c r="NYY16" s="431"/>
      <c r="NYZ16" s="431"/>
      <c r="NZA16" s="431"/>
      <c r="NZB16" s="431"/>
      <c r="NZC16" s="431"/>
      <c r="NZD16" s="431"/>
      <c r="NZE16" s="431"/>
      <c r="NZF16" s="431"/>
      <c r="NZG16" s="431"/>
      <c r="NZH16" s="431"/>
      <c r="NZI16" s="431"/>
      <c r="NZJ16" s="431"/>
      <c r="NZK16" s="431"/>
      <c r="NZL16" s="431"/>
      <c r="NZM16" s="431"/>
      <c r="NZN16" s="431"/>
      <c r="NZO16" s="431"/>
      <c r="NZP16" s="431"/>
      <c r="NZQ16" s="431"/>
      <c r="NZR16" s="431"/>
      <c r="NZS16" s="431"/>
      <c r="NZT16" s="431"/>
      <c r="NZU16" s="431"/>
      <c r="NZV16" s="431"/>
      <c r="NZW16" s="431"/>
      <c r="NZX16" s="431"/>
      <c r="NZY16" s="431"/>
      <c r="NZZ16" s="431"/>
      <c r="OAA16" s="431"/>
      <c r="OAB16" s="431"/>
      <c r="OAC16" s="431"/>
      <c r="OAD16" s="431"/>
      <c r="OAE16" s="431"/>
      <c r="OAF16" s="431"/>
      <c r="OAG16" s="431"/>
      <c r="OAH16" s="431"/>
      <c r="OAI16" s="431"/>
      <c r="OAJ16" s="431"/>
      <c r="OAK16" s="431"/>
      <c r="OAL16" s="431"/>
      <c r="OAM16" s="431"/>
      <c r="OAN16" s="431"/>
      <c r="OAO16" s="431"/>
      <c r="OAP16" s="431"/>
      <c r="OAQ16" s="431"/>
      <c r="OAR16" s="431"/>
      <c r="OAS16" s="431"/>
      <c r="OAT16" s="431"/>
      <c r="OAU16" s="431"/>
      <c r="OAV16" s="431"/>
      <c r="OAW16" s="431"/>
      <c r="OAX16" s="431"/>
      <c r="OAY16" s="431"/>
      <c r="OAZ16" s="431"/>
      <c r="OBA16" s="431"/>
      <c r="OBB16" s="431"/>
      <c r="OBC16" s="431"/>
      <c r="OBD16" s="431"/>
      <c r="OBE16" s="431"/>
      <c r="OBF16" s="431"/>
      <c r="OBG16" s="431"/>
      <c r="OBH16" s="431"/>
      <c r="OBI16" s="431"/>
      <c r="OBJ16" s="431"/>
      <c r="OBK16" s="431"/>
      <c r="OBL16" s="431"/>
      <c r="OBM16" s="431"/>
      <c r="OBN16" s="431"/>
      <c r="OBO16" s="431"/>
      <c r="OBP16" s="431"/>
      <c r="OBQ16" s="431"/>
      <c r="OBR16" s="431"/>
      <c r="OBS16" s="431"/>
      <c r="OBT16" s="431"/>
      <c r="OBU16" s="431"/>
      <c r="OBV16" s="431"/>
      <c r="OBW16" s="431"/>
      <c r="OBX16" s="431"/>
      <c r="OBY16" s="431"/>
      <c r="OBZ16" s="431"/>
      <c r="OCA16" s="431"/>
      <c r="OCB16" s="431"/>
      <c r="OCC16" s="431"/>
      <c r="OCD16" s="431"/>
      <c r="OCE16" s="431"/>
      <c r="OCF16" s="431"/>
      <c r="OCG16" s="431"/>
      <c r="OCH16" s="431"/>
      <c r="OCI16" s="431"/>
      <c r="OCJ16" s="431"/>
      <c r="OCK16" s="431"/>
      <c r="OCL16" s="431"/>
      <c r="OCM16" s="431"/>
      <c r="OCN16" s="431"/>
      <c r="OCO16" s="431"/>
      <c r="OCP16" s="431"/>
      <c r="OCQ16" s="431"/>
      <c r="OCR16" s="431"/>
      <c r="OCS16" s="431"/>
      <c r="OCT16" s="431"/>
      <c r="OCU16" s="431"/>
      <c r="OCV16" s="431"/>
      <c r="OCW16" s="431"/>
      <c r="OCX16" s="431"/>
      <c r="OCY16" s="431"/>
      <c r="OCZ16" s="431"/>
      <c r="ODA16" s="431"/>
      <c r="ODB16" s="431"/>
      <c r="ODC16" s="431"/>
      <c r="ODD16" s="431"/>
      <c r="ODE16" s="431"/>
      <c r="ODF16" s="431"/>
      <c r="ODG16" s="431"/>
      <c r="ODH16" s="431"/>
      <c r="ODI16" s="431"/>
      <c r="ODJ16" s="431"/>
      <c r="ODK16" s="431"/>
      <c r="ODL16" s="431"/>
      <c r="ODM16" s="431"/>
      <c r="ODN16" s="431"/>
      <c r="ODO16" s="431"/>
      <c r="ODP16" s="431"/>
      <c r="ODQ16" s="431"/>
      <c r="ODR16" s="431"/>
      <c r="ODS16" s="431"/>
      <c r="ODT16" s="431"/>
      <c r="ODU16" s="431"/>
      <c r="ODV16" s="431"/>
      <c r="ODW16" s="431"/>
      <c r="ODX16" s="431"/>
      <c r="ODY16" s="431"/>
      <c r="ODZ16" s="431"/>
      <c r="OEA16" s="431"/>
      <c r="OEB16" s="431"/>
      <c r="OEC16" s="431"/>
      <c r="OED16" s="431"/>
      <c r="OEE16" s="431"/>
      <c r="OEF16" s="431"/>
      <c r="OEG16" s="431"/>
      <c r="OEH16" s="431"/>
      <c r="OEI16" s="431"/>
      <c r="OEJ16" s="431"/>
      <c r="OEK16" s="431"/>
      <c r="OEL16" s="431"/>
      <c r="OEM16" s="431"/>
      <c r="OEN16" s="431"/>
      <c r="OEO16" s="431"/>
      <c r="OEP16" s="431"/>
      <c r="OEQ16" s="431"/>
      <c r="OER16" s="431"/>
      <c r="OES16" s="431"/>
      <c r="OET16" s="431"/>
      <c r="OEU16" s="431"/>
      <c r="OEV16" s="431"/>
      <c r="OEW16" s="431"/>
      <c r="OEX16" s="431"/>
      <c r="OEY16" s="431"/>
      <c r="OEZ16" s="431"/>
      <c r="OFA16" s="431"/>
      <c r="OFB16" s="431"/>
      <c r="OFC16" s="431"/>
      <c r="OFD16" s="431"/>
      <c r="OFE16" s="431"/>
      <c r="OFF16" s="431"/>
      <c r="OFG16" s="431"/>
      <c r="OFH16" s="431"/>
      <c r="OFI16" s="431"/>
      <c r="OFJ16" s="431"/>
      <c r="OFK16" s="431"/>
      <c r="OFL16" s="431"/>
      <c r="OFM16" s="431"/>
      <c r="OFN16" s="431"/>
      <c r="OFO16" s="431"/>
      <c r="OFP16" s="431"/>
      <c r="OFQ16" s="431"/>
      <c r="OFR16" s="431"/>
      <c r="OFS16" s="431"/>
      <c r="OFT16" s="431"/>
      <c r="OFU16" s="431"/>
      <c r="OFV16" s="431"/>
      <c r="OFW16" s="431"/>
      <c r="OFX16" s="431"/>
      <c r="OFY16" s="431"/>
      <c r="OFZ16" s="431"/>
      <c r="OGA16" s="431"/>
      <c r="OGB16" s="431"/>
      <c r="OGC16" s="431"/>
      <c r="OGD16" s="431"/>
      <c r="OGE16" s="431"/>
      <c r="OGF16" s="431"/>
      <c r="OGG16" s="431"/>
      <c r="OGH16" s="431"/>
      <c r="OGI16" s="431"/>
      <c r="OGJ16" s="431"/>
      <c r="OGK16" s="431"/>
      <c r="OGL16" s="431"/>
      <c r="OGM16" s="431"/>
      <c r="OGN16" s="431"/>
      <c r="OGO16" s="431"/>
      <c r="OGP16" s="431"/>
      <c r="OGQ16" s="431"/>
      <c r="OGR16" s="431"/>
      <c r="OGS16" s="431"/>
      <c r="OGT16" s="431"/>
      <c r="OGU16" s="431"/>
      <c r="OGV16" s="431"/>
      <c r="OGW16" s="431"/>
      <c r="OGX16" s="431"/>
      <c r="OGY16" s="431"/>
      <c r="OGZ16" s="431"/>
      <c r="OHA16" s="431"/>
      <c r="OHB16" s="431"/>
      <c r="OHC16" s="431"/>
      <c r="OHD16" s="431"/>
      <c r="OHE16" s="431"/>
      <c r="OHF16" s="431"/>
      <c r="OHG16" s="431"/>
      <c r="OHH16" s="431"/>
      <c r="OHI16" s="431"/>
      <c r="OHJ16" s="431"/>
      <c r="OHK16" s="431"/>
      <c r="OHL16" s="431"/>
      <c r="OHM16" s="431"/>
      <c r="OHN16" s="431"/>
      <c r="OHO16" s="431"/>
      <c r="OHP16" s="431"/>
      <c r="OHQ16" s="431"/>
      <c r="OHR16" s="431"/>
      <c r="OHS16" s="431"/>
      <c r="OHT16" s="431"/>
      <c r="OHU16" s="431"/>
      <c r="OHV16" s="431"/>
      <c r="OHW16" s="431"/>
      <c r="OHX16" s="431"/>
      <c r="OHY16" s="431"/>
      <c r="OHZ16" s="431"/>
      <c r="OIA16" s="431"/>
      <c r="OIB16" s="431"/>
      <c r="OIC16" s="431"/>
      <c r="OID16" s="431"/>
      <c r="OIE16" s="431"/>
      <c r="OIF16" s="431"/>
      <c r="OIG16" s="431"/>
      <c r="OIH16" s="431"/>
      <c r="OII16" s="431"/>
      <c r="OIJ16" s="431"/>
      <c r="OIK16" s="431"/>
      <c r="OIL16" s="431"/>
      <c r="OIM16" s="431"/>
      <c r="OIN16" s="431"/>
      <c r="OIO16" s="431"/>
      <c r="OIP16" s="431"/>
      <c r="OIQ16" s="431"/>
      <c r="OIR16" s="431"/>
      <c r="OIS16" s="431"/>
      <c r="OIT16" s="431"/>
      <c r="OIU16" s="431"/>
      <c r="OIV16" s="431"/>
      <c r="OIW16" s="431"/>
      <c r="OIX16" s="431"/>
      <c r="OIY16" s="431"/>
      <c r="OIZ16" s="431"/>
      <c r="OJA16" s="431"/>
      <c r="OJB16" s="431"/>
      <c r="OJC16" s="431"/>
      <c r="OJD16" s="431"/>
      <c r="OJE16" s="431"/>
      <c r="OJF16" s="431"/>
      <c r="OJG16" s="431"/>
      <c r="OJH16" s="431"/>
      <c r="OJI16" s="431"/>
      <c r="OJJ16" s="431"/>
      <c r="OJK16" s="431"/>
      <c r="OJL16" s="431"/>
      <c r="OJM16" s="431"/>
      <c r="OJN16" s="431"/>
      <c r="OJO16" s="431"/>
      <c r="OJP16" s="431"/>
      <c r="OJQ16" s="431"/>
      <c r="OJR16" s="431"/>
      <c r="OJS16" s="431"/>
      <c r="OJT16" s="431"/>
      <c r="OJU16" s="431"/>
      <c r="OJV16" s="431"/>
      <c r="OJW16" s="431"/>
      <c r="OJX16" s="431"/>
      <c r="OJY16" s="431"/>
      <c r="OJZ16" s="431"/>
      <c r="OKA16" s="431"/>
      <c r="OKB16" s="431"/>
      <c r="OKC16" s="431"/>
      <c r="OKD16" s="431"/>
      <c r="OKE16" s="431"/>
      <c r="OKF16" s="431"/>
      <c r="OKG16" s="431"/>
      <c r="OKH16" s="431"/>
      <c r="OKI16" s="431"/>
      <c r="OKJ16" s="431"/>
      <c r="OKK16" s="431"/>
      <c r="OKL16" s="431"/>
      <c r="OKM16" s="431"/>
      <c r="OKN16" s="431"/>
      <c r="OKO16" s="431"/>
      <c r="OKP16" s="431"/>
      <c r="OKQ16" s="431"/>
      <c r="OKR16" s="431"/>
      <c r="OKS16" s="431"/>
      <c r="OKT16" s="431"/>
      <c r="OKU16" s="431"/>
      <c r="OKV16" s="431"/>
      <c r="OKW16" s="431"/>
      <c r="OKX16" s="431"/>
      <c r="OKY16" s="431"/>
      <c r="OKZ16" s="431"/>
      <c r="OLA16" s="431"/>
      <c r="OLB16" s="431"/>
      <c r="OLC16" s="431"/>
      <c r="OLD16" s="431"/>
      <c r="OLE16" s="431"/>
      <c r="OLF16" s="431"/>
      <c r="OLG16" s="431"/>
      <c r="OLH16" s="431"/>
      <c r="OLI16" s="431"/>
      <c r="OLJ16" s="431"/>
      <c r="OLK16" s="431"/>
      <c r="OLL16" s="431"/>
      <c r="OLM16" s="431"/>
      <c r="OLN16" s="431"/>
      <c r="OLO16" s="431"/>
      <c r="OLP16" s="431"/>
      <c r="OLQ16" s="431"/>
      <c r="OLR16" s="431"/>
      <c r="OLS16" s="431"/>
      <c r="OLT16" s="431"/>
      <c r="OLU16" s="431"/>
      <c r="OLV16" s="431"/>
      <c r="OLW16" s="431"/>
      <c r="OLX16" s="431"/>
      <c r="OLY16" s="431"/>
      <c r="OLZ16" s="431"/>
      <c r="OMA16" s="431"/>
      <c r="OMB16" s="431"/>
      <c r="OMC16" s="431"/>
      <c r="OMD16" s="431"/>
      <c r="OME16" s="431"/>
      <c r="OMF16" s="431"/>
      <c r="OMG16" s="431"/>
      <c r="OMH16" s="431"/>
      <c r="OMI16" s="431"/>
      <c r="OMJ16" s="431"/>
      <c r="OMK16" s="431"/>
      <c r="OML16" s="431"/>
      <c r="OMM16" s="431"/>
      <c r="OMN16" s="431"/>
      <c r="OMO16" s="431"/>
      <c r="OMP16" s="431"/>
      <c r="OMQ16" s="431"/>
      <c r="OMR16" s="431"/>
      <c r="OMS16" s="431"/>
      <c r="OMT16" s="431"/>
      <c r="OMU16" s="431"/>
      <c r="OMV16" s="431"/>
      <c r="OMW16" s="431"/>
      <c r="OMX16" s="431"/>
      <c r="OMY16" s="431"/>
      <c r="OMZ16" s="431"/>
      <c r="ONA16" s="431"/>
      <c r="ONB16" s="431"/>
      <c r="ONC16" s="431"/>
      <c r="OND16" s="431"/>
      <c r="ONE16" s="431"/>
      <c r="ONF16" s="431"/>
      <c r="ONG16" s="431"/>
      <c r="ONH16" s="431"/>
      <c r="ONI16" s="431"/>
      <c r="ONJ16" s="431"/>
      <c r="ONK16" s="431"/>
      <c r="ONL16" s="431"/>
      <c r="ONM16" s="431"/>
      <c r="ONN16" s="431"/>
      <c r="ONO16" s="431"/>
      <c r="ONP16" s="431"/>
      <c r="ONQ16" s="431"/>
      <c r="ONR16" s="431"/>
      <c r="ONS16" s="431"/>
      <c r="ONT16" s="431"/>
      <c r="ONU16" s="431"/>
      <c r="ONV16" s="431"/>
      <c r="ONW16" s="431"/>
      <c r="ONX16" s="431"/>
      <c r="ONY16" s="431"/>
      <c r="ONZ16" s="431"/>
      <c r="OOA16" s="431"/>
      <c r="OOB16" s="431"/>
      <c r="OOC16" s="431"/>
      <c r="OOD16" s="431"/>
      <c r="OOE16" s="431"/>
      <c r="OOF16" s="431"/>
      <c r="OOG16" s="431"/>
      <c r="OOH16" s="431"/>
      <c r="OOI16" s="431"/>
      <c r="OOJ16" s="431"/>
      <c r="OOK16" s="431"/>
      <c r="OOL16" s="431"/>
      <c r="OOM16" s="431"/>
      <c r="OON16" s="431"/>
      <c r="OOO16" s="431"/>
      <c r="OOP16" s="431"/>
      <c r="OOQ16" s="431"/>
      <c r="OOR16" s="431"/>
      <c r="OOS16" s="431"/>
      <c r="OOT16" s="431"/>
      <c r="OOU16" s="431"/>
      <c r="OOV16" s="431"/>
      <c r="OOW16" s="431"/>
      <c r="OOX16" s="431"/>
      <c r="OOY16" s="431"/>
      <c r="OOZ16" s="431"/>
      <c r="OPA16" s="431"/>
      <c r="OPB16" s="431"/>
      <c r="OPC16" s="431"/>
      <c r="OPD16" s="431"/>
      <c r="OPE16" s="431"/>
      <c r="OPF16" s="431"/>
      <c r="OPG16" s="431"/>
      <c r="OPH16" s="431"/>
      <c r="OPI16" s="431"/>
      <c r="OPJ16" s="431"/>
      <c r="OPK16" s="431"/>
      <c r="OPL16" s="431"/>
      <c r="OPM16" s="431"/>
      <c r="OPN16" s="431"/>
      <c r="OPO16" s="431"/>
      <c r="OPP16" s="431"/>
      <c r="OPQ16" s="431"/>
      <c r="OPR16" s="431"/>
      <c r="OPS16" s="431"/>
      <c r="OPT16" s="431"/>
      <c r="OPU16" s="431"/>
      <c r="OPV16" s="431"/>
      <c r="OPW16" s="431"/>
      <c r="OPX16" s="431"/>
      <c r="OPY16" s="431"/>
      <c r="OPZ16" s="431"/>
      <c r="OQA16" s="431"/>
      <c r="OQB16" s="431"/>
      <c r="OQC16" s="431"/>
      <c r="OQD16" s="431"/>
      <c r="OQE16" s="431"/>
      <c r="OQF16" s="431"/>
      <c r="OQG16" s="431"/>
      <c r="OQH16" s="431"/>
      <c r="OQI16" s="431"/>
      <c r="OQJ16" s="431"/>
      <c r="OQK16" s="431"/>
      <c r="OQL16" s="431"/>
      <c r="OQM16" s="431"/>
      <c r="OQN16" s="431"/>
      <c r="OQO16" s="431"/>
      <c r="OQP16" s="431"/>
      <c r="OQQ16" s="431"/>
      <c r="OQR16" s="431"/>
      <c r="OQS16" s="431"/>
      <c r="OQT16" s="431"/>
      <c r="OQU16" s="431"/>
      <c r="OQV16" s="431"/>
      <c r="OQW16" s="431"/>
      <c r="OQX16" s="431"/>
      <c r="OQY16" s="431"/>
      <c r="OQZ16" s="431"/>
      <c r="ORA16" s="431"/>
      <c r="ORB16" s="431"/>
      <c r="ORC16" s="431"/>
      <c r="ORD16" s="431"/>
      <c r="ORE16" s="431"/>
      <c r="ORF16" s="431"/>
      <c r="ORG16" s="431"/>
      <c r="ORH16" s="431"/>
      <c r="ORI16" s="431"/>
      <c r="ORJ16" s="431"/>
      <c r="ORK16" s="431"/>
      <c r="ORL16" s="431"/>
      <c r="ORM16" s="431"/>
      <c r="ORN16" s="431"/>
      <c r="ORO16" s="431"/>
      <c r="ORP16" s="431"/>
      <c r="ORQ16" s="431"/>
      <c r="ORR16" s="431"/>
      <c r="ORS16" s="431"/>
      <c r="ORT16" s="431"/>
      <c r="ORU16" s="431"/>
      <c r="ORV16" s="431"/>
      <c r="ORW16" s="431"/>
      <c r="ORX16" s="431"/>
      <c r="ORY16" s="431"/>
      <c r="ORZ16" s="431"/>
      <c r="OSA16" s="431"/>
      <c r="OSB16" s="431"/>
      <c r="OSC16" s="431"/>
      <c r="OSD16" s="431"/>
      <c r="OSE16" s="431"/>
      <c r="OSF16" s="431"/>
      <c r="OSG16" s="431"/>
      <c r="OSH16" s="431"/>
      <c r="OSI16" s="431"/>
      <c r="OSJ16" s="431"/>
      <c r="OSK16" s="431"/>
      <c r="OSL16" s="431"/>
      <c r="OSM16" s="431"/>
      <c r="OSN16" s="431"/>
      <c r="OSO16" s="431"/>
      <c r="OSP16" s="431"/>
      <c r="OSQ16" s="431"/>
      <c r="OSR16" s="431"/>
      <c r="OSS16" s="431"/>
      <c r="OST16" s="431"/>
      <c r="OSU16" s="431"/>
      <c r="OSV16" s="431"/>
      <c r="OSW16" s="431"/>
      <c r="OSX16" s="431"/>
      <c r="OSY16" s="431"/>
      <c r="OSZ16" s="431"/>
      <c r="OTA16" s="431"/>
      <c r="OTB16" s="431"/>
      <c r="OTC16" s="431"/>
      <c r="OTD16" s="431"/>
      <c r="OTE16" s="431"/>
      <c r="OTF16" s="431"/>
      <c r="OTG16" s="431"/>
      <c r="OTH16" s="431"/>
      <c r="OTI16" s="431"/>
      <c r="OTJ16" s="431"/>
      <c r="OTK16" s="431"/>
      <c r="OTL16" s="431"/>
      <c r="OTM16" s="431"/>
      <c r="OTN16" s="431"/>
      <c r="OTO16" s="431"/>
      <c r="OTP16" s="431"/>
      <c r="OTQ16" s="431"/>
      <c r="OTR16" s="431"/>
      <c r="OTS16" s="431"/>
      <c r="OTT16" s="431"/>
      <c r="OTU16" s="431"/>
      <c r="OTV16" s="431"/>
      <c r="OTW16" s="431"/>
      <c r="OTX16" s="431"/>
      <c r="OTY16" s="431"/>
      <c r="OTZ16" s="431"/>
      <c r="OUA16" s="431"/>
      <c r="OUB16" s="431"/>
      <c r="OUC16" s="431"/>
      <c r="OUD16" s="431"/>
      <c r="OUE16" s="431"/>
      <c r="OUF16" s="431"/>
      <c r="OUG16" s="431"/>
      <c r="OUH16" s="431"/>
      <c r="OUI16" s="431"/>
      <c r="OUJ16" s="431"/>
      <c r="OUK16" s="431"/>
      <c r="OUL16" s="431"/>
      <c r="OUM16" s="431"/>
      <c r="OUN16" s="431"/>
      <c r="OUO16" s="431"/>
      <c r="OUP16" s="431"/>
      <c r="OUQ16" s="431"/>
      <c r="OUR16" s="431"/>
      <c r="OUS16" s="431"/>
      <c r="OUT16" s="431"/>
      <c r="OUU16" s="431"/>
      <c r="OUV16" s="431"/>
      <c r="OUW16" s="431"/>
      <c r="OUX16" s="431"/>
      <c r="OUY16" s="431"/>
      <c r="OUZ16" s="431"/>
      <c r="OVA16" s="431"/>
      <c r="OVB16" s="431"/>
      <c r="OVC16" s="431"/>
      <c r="OVD16" s="431"/>
      <c r="OVE16" s="431"/>
      <c r="OVF16" s="431"/>
      <c r="OVG16" s="431"/>
      <c r="OVH16" s="431"/>
      <c r="OVI16" s="431"/>
      <c r="OVJ16" s="431"/>
      <c r="OVK16" s="431"/>
      <c r="OVL16" s="431"/>
      <c r="OVM16" s="431"/>
      <c r="OVN16" s="431"/>
      <c r="OVO16" s="431"/>
      <c r="OVP16" s="431"/>
      <c r="OVQ16" s="431"/>
      <c r="OVR16" s="431"/>
      <c r="OVS16" s="431"/>
      <c r="OVT16" s="431"/>
      <c r="OVU16" s="431"/>
      <c r="OVV16" s="431"/>
      <c r="OVW16" s="431"/>
      <c r="OVX16" s="431"/>
      <c r="OVY16" s="431"/>
      <c r="OVZ16" s="431"/>
      <c r="OWA16" s="431"/>
      <c r="OWB16" s="431"/>
      <c r="OWC16" s="431"/>
      <c r="OWD16" s="431"/>
      <c r="OWE16" s="431"/>
      <c r="OWF16" s="431"/>
      <c r="OWG16" s="431"/>
      <c r="OWH16" s="431"/>
      <c r="OWI16" s="431"/>
      <c r="OWJ16" s="431"/>
      <c r="OWK16" s="431"/>
      <c r="OWL16" s="431"/>
      <c r="OWM16" s="431"/>
      <c r="OWN16" s="431"/>
      <c r="OWO16" s="431"/>
      <c r="OWP16" s="431"/>
      <c r="OWQ16" s="431"/>
      <c r="OWR16" s="431"/>
      <c r="OWS16" s="431"/>
      <c r="OWT16" s="431"/>
      <c r="OWU16" s="431"/>
      <c r="OWV16" s="431"/>
      <c r="OWW16" s="431"/>
      <c r="OWX16" s="431"/>
      <c r="OWY16" s="431"/>
      <c r="OWZ16" s="431"/>
      <c r="OXA16" s="431"/>
      <c r="OXB16" s="431"/>
      <c r="OXC16" s="431"/>
      <c r="OXD16" s="431"/>
      <c r="OXE16" s="431"/>
      <c r="OXF16" s="431"/>
      <c r="OXG16" s="431"/>
      <c r="OXH16" s="431"/>
      <c r="OXI16" s="431"/>
      <c r="OXJ16" s="431"/>
      <c r="OXK16" s="431"/>
      <c r="OXL16" s="431"/>
      <c r="OXM16" s="431"/>
      <c r="OXN16" s="431"/>
      <c r="OXO16" s="431"/>
      <c r="OXP16" s="431"/>
      <c r="OXQ16" s="431"/>
      <c r="OXR16" s="431"/>
      <c r="OXS16" s="431"/>
      <c r="OXT16" s="431"/>
      <c r="OXU16" s="431"/>
      <c r="OXV16" s="431"/>
      <c r="OXW16" s="431"/>
      <c r="OXX16" s="431"/>
      <c r="OXY16" s="431"/>
      <c r="OXZ16" s="431"/>
      <c r="OYA16" s="431"/>
      <c r="OYB16" s="431"/>
      <c r="OYC16" s="431"/>
      <c r="OYD16" s="431"/>
      <c r="OYE16" s="431"/>
      <c r="OYF16" s="431"/>
      <c r="OYG16" s="431"/>
      <c r="OYH16" s="431"/>
      <c r="OYI16" s="431"/>
      <c r="OYJ16" s="431"/>
      <c r="OYK16" s="431"/>
      <c r="OYL16" s="431"/>
      <c r="OYM16" s="431"/>
      <c r="OYN16" s="431"/>
      <c r="OYO16" s="431"/>
      <c r="OYP16" s="431"/>
      <c r="OYQ16" s="431"/>
      <c r="OYR16" s="431"/>
      <c r="OYS16" s="431"/>
      <c r="OYT16" s="431"/>
      <c r="OYU16" s="431"/>
      <c r="OYV16" s="431"/>
      <c r="OYW16" s="431"/>
      <c r="OYX16" s="431"/>
      <c r="OYY16" s="431"/>
      <c r="OYZ16" s="431"/>
      <c r="OZA16" s="431"/>
      <c r="OZB16" s="431"/>
      <c r="OZC16" s="431"/>
      <c r="OZD16" s="431"/>
      <c r="OZE16" s="431"/>
      <c r="OZF16" s="431"/>
      <c r="OZG16" s="431"/>
      <c r="OZH16" s="431"/>
      <c r="OZI16" s="431"/>
      <c r="OZJ16" s="431"/>
      <c r="OZK16" s="431"/>
      <c r="OZL16" s="431"/>
      <c r="OZM16" s="431"/>
      <c r="OZN16" s="431"/>
      <c r="OZO16" s="431"/>
      <c r="OZP16" s="431"/>
      <c r="OZQ16" s="431"/>
      <c r="OZR16" s="431"/>
      <c r="OZS16" s="431"/>
      <c r="OZT16" s="431"/>
      <c r="OZU16" s="431"/>
      <c r="OZV16" s="431"/>
      <c r="OZW16" s="431"/>
      <c r="OZX16" s="431"/>
      <c r="OZY16" s="431"/>
      <c r="OZZ16" s="431"/>
      <c r="PAA16" s="431"/>
      <c r="PAB16" s="431"/>
      <c r="PAC16" s="431"/>
      <c r="PAD16" s="431"/>
      <c r="PAE16" s="431"/>
      <c r="PAF16" s="431"/>
      <c r="PAG16" s="431"/>
      <c r="PAH16" s="431"/>
      <c r="PAI16" s="431"/>
      <c r="PAJ16" s="431"/>
      <c r="PAK16" s="431"/>
      <c r="PAL16" s="431"/>
      <c r="PAM16" s="431"/>
      <c r="PAN16" s="431"/>
      <c r="PAO16" s="431"/>
      <c r="PAP16" s="431"/>
      <c r="PAQ16" s="431"/>
      <c r="PAR16" s="431"/>
      <c r="PAS16" s="431"/>
      <c r="PAT16" s="431"/>
      <c r="PAU16" s="431"/>
      <c r="PAV16" s="431"/>
      <c r="PAW16" s="431"/>
      <c r="PAX16" s="431"/>
      <c r="PAY16" s="431"/>
      <c r="PAZ16" s="431"/>
      <c r="PBA16" s="431"/>
      <c r="PBB16" s="431"/>
      <c r="PBC16" s="431"/>
      <c r="PBD16" s="431"/>
      <c r="PBE16" s="431"/>
      <c r="PBF16" s="431"/>
      <c r="PBG16" s="431"/>
      <c r="PBH16" s="431"/>
      <c r="PBI16" s="431"/>
      <c r="PBJ16" s="431"/>
      <c r="PBK16" s="431"/>
      <c r="PBL16" s="431"/>
      <c r="PBM16" s="431"/>
      <c r="PBN16" s="431"/>
      <c r="PBO16" s="431"/>
      <c r="PBP16" s="431"/>
      <c r="PBQ16" s="431"/>
      <c r="PBR16" s="431"/>
      <c r="PBS16" s="431"/>
      <c r="PBT16" s="431"/>
      <c r="PBU16" s="431"/>
      <c r="PBV16" s="431"/>
      <c r="PBW16" s="431"/>
      <c r="PBX16" s="431"/>
      <c r="PBY16" s="431"/>
      <c r="PBZ16" s="431"/>
      <c r="PCA16" s="431"/>
      <c r="PCB16" s="431"/>
      <c r="PCC16" s="431"/>
      <c r="PCD16" s="431"/>
      <c r="PCE16" s="431"/>
      <c r="PCF16" s="431"/>
      <c r="PCG16" s="431"/>
      <c r="PCH16" s="431"/>
      <c r="PCI16" s="431"/>
      <c r="PCJ16" s="431"/>
      <c r="PCK16" s="431"/>
      <c r="PCL16" s="431"/>
      <c r="PCM16" s="431"/>
      <c r="PCN16" s="431"/>
      <c r="PCO16" s="431"/>
      <c r="PCP16" s="431"/>
      <c r="PCQ16" s="431"/>
      <c r="PCR16" s="431"/>
      <c r="PCS16" s="431"/>
      <c r="PCT16" s="431"/>
      <c r="PCU16" s="431"/>
      <c r="PCV16" s="431"/>
      <c r="PCW16" s="431"/>
      <c r="PCX16" s="431"/>
      <c r="PCY16" s="431"/>
      <c r="PCZ16" s="431"/>
      <c r="PDA16" s="431"/>
      <c r="PDB16" s="431"/>
      <c r="PDC16" s="431"/>
      <c r="PDD16" s="431"/>
      <c r="PDE16" s="431"/>
      <c r="PDF16" s="431"/>
      <c r="PDG16" s="431"/>
      <c r="PDH16" s="431"/>
      <c r="PDI16" s="431"/>
      <c r="PDJ16" s="431"/>
      <c r="PDK16" s="431"/>
      <c r="PDL16" s="431"/>
      <c r="PDM16" s="431"/>
      <c r="PDN16" s="431"/>
      <c r="PDO16" s="431"/>
      <c r="PDP16" s="431"/>
      <c r="PDQ16" s="431"/>
      <c r="PDR16" s="431"/>
      <c r="PDS16" s="431"/>
      <c r="PDT16" s="431"/>
      <c r="PDU16" s="431"/>
      <c r="PDV16" s="431"/>
      <c r="PDW16" s="431"/>
      <c r="PDX16" s="431"/>
      <c r="PDY16" s="431"/>
      <c r="PDZ16" s="431"/>
      <c r="PEA16" s="431"/>
      <c r="PEB16" s="431"/>
      <c r="PEC16" s="431"/>
      <c r="PED16" s="431"/>
      <c r="PEE16" s="431"/>
      <c r="PEF16" s="431"/>
      <c r="PEG16" s="431"/>
      <c r="PEH16" s="431"/>
      <c r="PEI16" s="431"/>
      <c r="PEJ16" s="431"/>
      <c r="PEK16" s="431"/>
      <c r="PEL16" s="431"/>
      <c r="PEM16" s="431"/>
      <c r="PEN16" s="431"/>
      <c r="PEO16" s="431"/>
      <c r="PEP16" s="431"/>
      <c r="PEQ16" s="431"/>
      <c r="PER16" s="431"/>
      <c r="PES16" s="431"/>
      <c r="PET16" s="431"/>
      <c r="PEU16" s="431"/>
      <c r="PEV16" s="431"/>
      <c r="PEW16" s="431"/>
      <c r="PEX16" s="431"/>
      <c r="PEY16" s="431"/>
      <c r="PEZ16" s="431"/>
      <c r="PFA16" s="431"/>
      <c r="PFB16" s="431"/>
      <c r="PFC16" s="431"/>
      <c r="PFD16" s="431"/>
      <c r="PFE16" s="431"/>
      <c r="PFF16" s="431"/>
      <c r="PFG16" s="431"/>
      <c r="PFH16" s="431"/>
      <c r="PFI16" s="431"/>
      <c r="PFJ16" s="431"/>
      <c r="PFK16" s="431"/>
      <c r="PFL16" s="431"/>
      <c r="PFM16" s="431"/>
      <c r="PFN16" s="431"/>
      <c r="PFO16" s="431"/>
      <c r="PFP16" s="431"/>
      <c r="PFQ16" s="431"/>
      <c r="PFR16" s="431"/>
      <c r="PFS16" s="431"/>
      <c r="PFT16" s="431"/>
      <c r="PFU16" s="431"/>
      <c r="PFV16" s="431"/>
      <c r="PFW16" s="431"/>
      <c r="PFX16" s="431"/>
      <c r="PFY16" s="431"/>
      <c r="PFZ16" s="431"/>
      <c r="PGA16" s="431"/>
      <c r="PGB16" s="431"/>
      <c r="PGC16" s="431"/>
      <c r="PGD16" s="431"/>
      <c r="PGE16" s="431"/>
      <c r="PGF16" s="431"/>
      <c r="PGG16" s="431"/>
      <c r="PGH16" s="431"/>
      <c r="PGI16" s="431"/>
      <c r="PGJ16" s="431"/>
      <c r="PGK16" s="431"/>
      <c r="PGL16" s="431"/>
      <c r="PGM16" s="431"/>
      <c r="PGN16" s="431"/>
      <c r="PGO16" s="431"/>
      <c r="PGP16" s="431"/>
      <c r="PGQ16" s="431"/>
      <c r="PGR16" s="431"/>
      <c r="PGS16" s="431"/>
      <c r="PGT16" s="431"/>
      <c r="PGU16" s="431"/>
      <c r="PGV16" s="431"/>
      <c r="PGW16" s="431"/>
      <c r="PGX16" s="431"/>
      <c r="PGY16" s="431"/>
      <c r="PGZ16" s="431"/>
      <c r="PHA16" s="431"/>
      <c r="PHB16" s="431"/>
      <c r="PHC16" s="431"/>
      <c r="PHD16" s="431"/>
      <c r="PHE16" s="431"/>
      <c r="PHF16" s="431"/>
      <c r="PHG16" s="431"/>
      <c r="PHH16" s="431"/>
      <c r="PHI16" s="431"/>
      <c r="PHJ16" s="431"/>
      <c r="PHK16" s="431"/>
      <c r="PHL16" s="431"/>
      <c r="PHM16" s="431"/>
      <c r="PHN16" s="431"/>
      <c r="PHO16" s="431"/>
      <c r="PHP16" s="431"/>
      <c r="PHQ16" s="431"/>
      <c r="PHR16" s="431"/>
      <c r="PHS16" s="431"/>
      <c r="PHT16" s="431"/>
      <c r="PHU16" s="431"/>
      <c r="PHV16" s="431"/>
      <c r="PHW16" s="431"/>
      <c r="PHX16" s="431"/>
      <c r="PHY16" s="431"/>
      <c r="PHZ16" s="431"/>
      <c r="PIA16" s="431"/>
      <c r="PIB16" s="431"/>
      <c r="PIC16" s="431"/>
      <c r="PID16" s="431"/>
      <c r="PIE16" s="431"/>
      <c r="PIF16" s="431"/>
      <c r="PIG16" s="431"/>
      <c r="PIH16" s="431"/>
      <c r="PII16" s="431"/>
      <c r="PIJ16" s="431"/>
      <c r="PIK16" s="431"/>
      <c r="PIL16" s="431"/>
      <c r="PIM16" s="431"/>
      <c r="PIN16" s="431"/>
      <c r="PIO16" s="431"/>
      <c r="PIP16" s="431"/>
      <c r="PIQ16" s="431"/>
      <c r="PIR16" s="431"/>
      <c r="PIS16" s="431"/>
      <c r="PIT16" s="431"/>
      <c r="PIU16" s="431"/>
      <c r="PIV16" s="431"/>
      <c r="PIW16" s="431"/>
      <c r="PIX16" s="431"/>
      <c r="PIY16" s="431"/>
      <c r="PIZ16" s="431"/>
      <c r="PJA16" s="431"/>
      <c r="PJB16" s="431"/>
      <c r="PJC16" s="431"/>
      <c r="PJD16" s="431"/>
      <c r="PJE16" s="431"/>
      <c r="PJF16" s="431"/>
      <c r="PJG16" s="431"/>
      <c r="PJH16" s="431"/>
      <c r="PJI16" s="431"/>
      <c r="PJJ16" s="431"/>
      <c r="PJK16" s="431"/>
      <c r="PJL16" s="431"/>
      <c r="PJM16" s="431"/>
      <c r="PJN16" s="431"/>
      <c r="PJO16" s="431"/>
      <c r="PJP16" s="431"/>
      <c r="PJQ16" s="431"/>
      <c r="PJR16" s="431"/>
      <c r="PJS16" s="431"/>
      <c r="PJT16" s="431"/>
      <c r="PJU16" s="431"/>
      <c r="PJV16" s="431"/>
      <c r="PJW16" s="431"/>
      <c r="PJX16" s="431"/>
      <c r="PJY16" s="431"/>
      <c r="PJZ16" s="431"/>
      <c r="PKA16" s="431"/>
      <c r="PKB16" s="431"/>
      <c r="PKC16" s="431"/>
      <c r="PKD16" s="431"/>
      <c r="PKE16" s="431"/>
      <c r="PKF16" s="431"/>
      <c r="PKG16" s="431"/>
      <c r="PKH16" s="431"/>
      <c r="PKI16" s="431"/>
      <c r="PKJ16" s="431"/>
      <c r="PKK16" s="431"/>
      <c r="PKL16" s="431"/>
      <c r="PKM16" s="431"/>
      <c r="PKN16" s="431"/>
      <c r="PKO16" s="431"/>
      <c r="PKP16" s="431"/>
      <c r="PKQ16" s="431"/>
      <c r="PKR16" s="431"/>
      <c r="PKS16" s="431"/>
      <c r="PKT16" s="431"/>
      <c r="PKU16" s="431"/>
      <c r="PKV16" s="431"/>
      <c r="PKW16" s="431"/>
      <c r="PKX16" s="431"/>
      <c r="PKY16" s="431"/>
      <c r="PKZ16" s="431"/>
      <c r="PLA16" s="431"/>
      <c r="PLB16" s="431"/>
      <c r="PLC16" s="431"/>
      <c r="PLD16" s="431"/>
      <c r="PLE16" s="431"/>
      <c r="PLF16" s="431"/>
      <c r="PLG16" s="431"/>
      <c r="PLH16" s="431"/>
      <c r="PLI16" s="431"/>
      <c r="PLJ16" s="431"/>
      <c r="PLK16" s="431"/>
      <c r="PLL16" s="431"/>
      <c r="PLM16" s="431"/>
      <c r="PLN16" s="431"/>
      <c r="PLO16" s="431"/>
      <c r="PLP16" s="431"/>
      <c r="PLQ16" s="431"/>
      <c r="PLR16" s="431"/>
      <c r="PLS16" s="431"/>
      <c r="PLT16" s="431"/>
      <c r="PLU16" s="431"/>
      <c r="PLV16" s="431"/>
      <c r="PLW16" s="431"/>
      <c r="PLX16" s="431"/>
      <c r="PLY16" s="431"/>
      <c r="PLZ16" s="431"/>
      <c r="PMA16" s="431"/>
      <c r="PMB16" s="431"/>
      <c r="PMC16" s="431"/>
      <c r="PMD16" s="431"/>
      <c r="PME16" s="431"/>
      <c r="PMF16" s="431"/>
      <c r="PMG16" s="431"/>
      <c r="PMH16" s="431"/>
      <c r="PMI16" s="431"/>
      <c r="PMJ16" s="431"/>
      <c r="PMK16" s="431"/>
      <c r="PML16" s="431"/>
      <c r="PMM16" s="431"/>
      <c r="PMN16" s="431"/>
      <c r="PMO16" s="431"/>
      <c r="PMP16" s="431"/>
      <c r="PMQ16" s="431"/>
      <c r="PMR16" s="431"/>
      <c r="PMS16" s="431"/>
      <c r="PMT16" s="431"/>
      <c r="PMU16" s="431"/>
      <c r="PMV16" s="431"/>
      <c r="PMW16" s="431"/>
      <c r="PMX16" s="431"/>
      <c r="PMY16" s="431"/>
      <c r="PMZ16" s="431"/>
      <c r="PNA16" s="431"/>
      <c r="PNB16" s="431"/>
      <c r="PNC16" s="431"/>
      <c r="PND16" s="431"/>
      <c r="PNE16" s="431"/>
      <c r="PNF16" s="431"/>
      <c r="PNG16" s="431"/>
      <c r="PNH16" s="431"/>
      <c r="PNI16" s="431"/>
      <c r="PNJ16" s="431"/>
      <c r="PNK16" s="431"/>
      <c r="PNL16" s="431"/>
      <c r="PNM16" s="431"/>
      <c r="PNN16" s="431"/>
      <c r="PNO16" s="431"/>
      <c r="PNP16" s="431"/>
      <c r="PNQ16" s="431"/>
      <c r="PNR16" s="431"/>
      <c r="PNS16" s="431"/>
      <c r="PNT16" s="431"/>
      <c r="PNU16" s="431"/>
      <c r="PNV16" s="431"/>
      <c r="PNW16" s="431"/>
      <c r="PNX16" s="431"/>
      <c r="PNY16" s="431"/>
      <c r="PNZ16" s="431"/>
      <c r="POA16" s="431"/>
      <c r="POB16" s="431"/>
      <c r="POC16" s="431"/>
      <c r="POD16" s="431"/>
      <c r="POE16" s="431"/>
      <c r="POF16" s="431"/>
      <c r="POG16" s="431"/>
      <c r="POH16" s="431"/>
      <c r="POI16" s="431"/>
      <c r="POJ16" s="431"/>
      <c r="POK16" s="431"/>
      <c r="POL16" s="431"/>
      <c r="POM16" s="431"/>
      <c r="PON16" s="431"/>
      <c r="POO16" s="431"/>
      <c r="POP16" s="431"/>
      <c r="POQ16" s="431"/>
      <c r="POR16" s="431"/>
      <c r="POS16" s="431"/>
      <c r="POT16" s="431"/>
      <c r="POU16" s="431"/>
      <c r="POV16" s="431"/>
      <c r="POW16" s="431"/>
      <c r="POX16" s="431"/>
      <c r="POY16" s="431"/>
      <c r="POZ16" s="431"/>
      <c r="PPA16" s="431"/>
      <c r="PPB16" s="431"/>
      <c r="PPC16" s="431"/>
      <c r="PPD16" s="431"/>
      <c r="PPE16" s="431"/>
      <c r="PPF16" s="431"/>
      <c r="PPG16" s="431"/>
      <c r="PPH16" s="431"/>
      <c r="PPI16" s="431"/>
      <c r="PPJ16" s="431"/>
      <c r="PPK16" s="431"/>
      <c r="PPL16" s="431"/>
      <c r="PPM16" s="431"/>
      <c r="PPN16" s="431"/>
      <c r="PPO16" s="431"/>
      <c r="PPP16" s="431"/>
      <c r="PPQ16" s="431"/>
      <c r="PPR16" s="431"/>
      <c r="PPS16" s="431"/>
      <c r="PPT16" s="431"/>
      <c r="PPU16" s="431"/>
      <c r="PPV16" s="431"/>
      <c r="PPW16" s="431"/>
      <c r="PPX16" s="431"/>
      <c r="PPY16" s="431"/>
      <c r="PPZ16" s="431"/>
      <c r="PQA16" s="431"/>
      <c r="PQB16" s="431"/>
      <c r="PQC16" s="431"/>
      <c r="PQD16" s="431"/>
      <c r="PQE16" s="431"/>
      <c r="PQF16" s="431"/>
      <c r="PQG16" s="431"/>
      <c r="PQH16" s="431"/>
      <c r="PQI16" s="431"/>
      <c r="PQJ16" s="431"/>
      <c r="PQK16" s="431"/>
      <c r="PQL16" s="431"/>
      <c r="PQM16" s="431"/>
      <c r="PQN16" s="431"/>
      <c r="PQO16" s="431"/>
      <c r="PQP16" s="431"/>
      <c r="PQQ16" s="431"/>
      <c r="PQR16" s="431"/>
      <c r="PQS16" s="431"/>
      <c r="PQT16" s="431"/>
      <c r="PQU16" s="431"/>
      <c r="PQV16" s="431"/>
      <c r="PQW16" s="431"/>
      <c r="PQX16" s="431"/>
      <c r="PQY16" s="431"/>
      <c r="PQZ16" s="431"/>
      <c r="PRA16" s="431"/>
      <c r="PRB16" s="431"/>
      <c r="PRC16" s="431"/>
      <c r="PRD16" s="431"/>
      <c r="PRE16" s="431"/>
      <c r="PRF16" s="431"/>
      <c r="PRG16" s="431"/>
      <c r="PRH16" s="431"/>
      <c r="PRI16" s="431"/>
      <c r="PRJ16" s="431"/>
      <c r="PRK16" s="431"/>
      <c r="PRL16" s="431"/>
      <c r="PRM16" s="431"/>
      <c r="PRN16" s="431"/>
      <c r="PRO16" s="431"/>
      <c r="PRP16" s="431"/>
      <c r="PRQ16" s="431"/>
      <c r="PRR16" s="431"/>
      <c r="PRS16" s="431"/>
      <c r="PRT16" s="431"/>
      <c r="PRU16" s="431"/>
      <c r="PRV16" s="431"/>
      <c r="PRW16" s="431"/>
      <c r="PRX16" s="431"/>
      <c r="PRY16" s="431"/>
      <c r="PRZ16" s="431"/>
      <c r="PSA16" s="431"/>
      <c r="PSB16" s="431"/>
      <c r="PSC16" s="431"/>
      <c r="PSD16" s="431"/>
      <c r="PSE16" s="431"/>
      <c r="PSF16" s="431"/>
      <c r="PSG16" s="431"/>
      <c r="PSH16" s="431"/>
      <c r="PSI16" s="431"/>
      <c r="PSJ16" s="431"/>
      <c r="PSK16" s="431"/>
      <c r="PSL16" s="431"/>
      <c r="PSM16" s="431"/>
      <c r="PSN16" s="431"/>
      <c r="PSO16" s="431"/>
      <c r="PSP16" s="431"/>
      <c r="PSQ16" s="431"/>
      <c r="PSR16" s="431"/>
      <c r="PSS16" s="431"/>
      <c r="PST16" s="431"/>
      <c r="PSU16" s="431"/>
      <c r="PSV16" s="431"/>
      <c r="PSW16" s="431"/>
      <c r="PSX16" s="431"/>
      <c r="PSY16" s="431"/>
      <c r="PSZ16" s="431"/>
      <c r="PTA16" s="431"/>
      <c r="PTB16" s="431"/>
      <c r="PTC16" s="431"/>
      <c r="PTD16" s="431"/>
      <c r="PTE16" s="431"/>
      <c r="PTF16" s="431"/>
      <c r="PTG16" s="431"/>
      <c r="PTH16" s="431"/>
      <c r="PTI16" s="431"/>
      <c r="PTJ16" s="431"/>
      <c r="PTK16" s="431"/>
      <c r="PTL16" s="431"/>
      <c r="PTM16" s="431"/>
      <c r="PTN16" s="431"/>
      <c r="PTO16" s="431"/>
      <c r="PTP16" s="431"/>
      <c r="PTQ16" s="431"/>
      <c r="PTR16" s="431"/>
      <c r="PTS16" s="431"/>
      <c r="PTT16" s="431"/>
      <c r="PTU16" s="431"/>
      <c r="PTV16" s="431"/>
      <c r="PTW16" s="431"/>
      <c r="PTX16" s="431"/>
      <c r="PTY16" s="431"/>
      <c r="PTZ16" s="431"/>
      <c r="PUA16" s="431"/>
      <c r="PUB16" s="431"/>
      <c r="PUC16" s="431"/>
      <c r="PUD16" s="431"/>
      <c r="PUE16" s="431"/>
      <c r="PUF16" s="431"/>
      <c r="PUG16" s="431"/>
      <c r="PUH16" s="431"/>
      <c r="PUI16" s="431"/>
      <c r="PUJ16" s="431"/>
      <c r="PUK16" s="431"/>
      <c r="PUL16" s="431"/>
      <c r="PUM16" s="431"/>
      <c r="PUN16" s="431"/>
      <c r="PUO16" s="431"/>
      <c r="PUP16" s="431"/>
      <c r="PUQ16" s="431"/>
      <c r="PUR16" s="431"/>
      <c r="PUS16" s="431"/>
      <c r="PUT16" s="431"/>
      <c r="PUU16" s="431"/>
      <c r="PUV16" s="431"/>
      <c r="PUW16" s="431"/>
      <c r="PUX16" s="431"/>
      <c r="PUY16" s="431"/>
      <c r="PUZ16" s="431"/>
      <c r="PVA16" s="431"/>
      <c r="PVB16" s="431"/>
      <c r="PVC16" s="431"/>
      <c r="PVD16" s="431"/>
      <c r="PVE16" s="431"/>
      <c r="PVF16" s="431"/>
      <c r="PVG16" s="431"/>
      <c r="PVH16" s="431"/>
      <c r="PVI16" s="431"/>
      <c r="PVJ16" s="431"/>
      <c r="PVK16" s="431"/>
      <c r="PVL16" s="431"/>
      <c r="PVM16" s="431"/>
      <c r="PVN16" s="431"/>
      <c r="PVO16" s="431"/>
      <c r="PVP16" s="431"/>
      <c r="PVQ16" s="431"/>
      <c r="PVR16" s="431"/>
      <c r="PVS16" s="431"/>
      <c r="PVT16" s="431"/>
      <c r="PVU16" s="431"/>
      <c r="PVV16" s="431"/>
      <c r="PVW16" s="431"/>
      <c r="PVX16" s="431"/>
      <c r="PVY16" s="431"/>
      <c r="PVZ16" s="431"/>
      <c r="PWA16" s="431"/>
      <c r="PWB16" s="431"/>
      <c r="PWC16" s="431"/>
      <c r="PWD16" s="431"/>
      <c r="PWE16" s="431"/>
      <c r="PWF16" s="431"/>
      <c r="PWG16" s="431"/>
      <c r="PWH16" s="431"/>
      <c r="PWI16" s="431"/>
      <c r="PWJ16" s="431"/>
      <c r="PWK16" s="431"/>
      <c r="PWL16" s="431"/>
      <c r="PWM16" s="431"/>
      <c r="PWN16" s="431"/>
      <c r="PWO16" s="431"/>
      <c r="PWP16" s="431"/>
      <c r="PWQ16" s="431"/>
      <c r="PWR16" s="431"/>
      <c r="PWS16" s="431"/>
      <c r="PWT16" s="431"/>
      <c r="PWU16" s="431"/>
      <c r="PWV16" s="431"/>
      <c r="PWW16" s="431"/>
      <c r="PWX16" s="431"/>
      <c r="PWY16" s="431"/>
      <c r="PWZ16" s="431"/>
      <c r="PXA16" s="431"/>
      <c r="PXB16" s="431"/>
      <c r="PXC16" s="431"/>
      <c r="PXD16" s="431"/>
      <c r="PXE16" s="431"/>
      <c r="PXF16" s="431"/>
      <c r="PXG16" s="431"/>
      <c r="PXH16" s="431"/>
      <c r="PXI16" s="431"/>
      <c r="PXJ16" s="431"/>
      <c r="PXK16" s="431"/>
      <c r="PXL16" s="431"/>
      <c r="PXM16" s="431"/>
      <c r="PXN16" s="431"/>
      <c r="PXO16" s="431"/>
      <c r="PXP16" s="431"/>
      <c r="PXQ16" s="431"/>
      <c r="PXR16" s="431"/>
      <c r="PXS16" s="431"/>
      <c r="PXT16" s="431"/>
      <c r="PXU16" s="431"/>
      <c r="PXV16" s="431"/>
      <c r="PXW16" s="431"/>
      <c r="PXX16" s="431"/>
      <c r="PXY16" s="431"/>
      <c r="PXZ16" s="431"/>
      <c r="PYA16" s="431"/>
      <c r="PYB16" s="431"/>
      <c r="PYC16" s="431"/>
      <c r="PYD16" s="431"/>
      <c r="PYE16" s="431"/>
      <c r="PYF16" s="431"/>
      <c r="PYG16" s="431"/>
      <c r="PYH16" s="431"/>
      <c r="PYI16" s="431"/>
      <c r="PYJ16" s="431"/>
      <c r="PYK16" s="431"/>
      <c r="PYL16" s="431"/>
      <c r="PYM16" s="431"/>
      <c r="PYN16" s="431"/>
      <c r="PYO16" s="431"/>
      <c r="PYP16" s="431"/>
      <c r="PYQ16" s="431"/>
      <c r="PYR16" s="431"/>
      <c r="PYS16" s="431"/>
      <c r="PYT16" s="431"/>
      <c r="PYU16" s="431"/>
      <c r="PYV16" s="431"/>
      <c r="PYW16" s="431"/>
      <c r="PYX16" s="431"/>
      <c r="PYY16" s="431"/>
      <c r="PYZ16" s="431"/>
      <c r="PZA16" s="431"/>
      <c r="PZB16" s="431"/>
      <c r="PZC16" s="431"/>
      <c r="PZD16" s="431"/>
      <c r="PZE16" s="431"/>
      <c r="PZF16" s="431"/>
      <c r="PZG16" s="431"/>
      <c r="PZH16" s="431"/>
      <c r="PZI16" s="431"/>
      <c r="PZJ16" s="431"/>
      <c r="PZK16" s="431"/>
      <c r="PZL16" s="431"/>
      <c r="PZM16" s="431"/>
      <c r="PZN16" s="431"/>
      <c r="PZO16" s="431"/>
      <c r="PZP16" s="431"/>
      <c r="PZQ16" s="431"/>
      <c r="PZR16" s="431"/>
      <c r="PZS16" s="431"/>
      <c r="PZT16" s="431"/>
      <c r="PZU16" s="431"/>
      <c r="PZV16" s="431"/>
      <c r="PZW16" s="431"/>
      <c r="PZX16" s="431"/>
      <c r="PZY16" s="431"/>
      <c r="PZZ16" s="431"/>
      <c r="QAA16" s="431"/>
      <c r="QAB16" s="431"/>
      <c r="QAC16" s="431"/>
      <c r="QAD16" s="431"/>
      <c r="QAE16" s="431"/>
      <c r="QAF16" s="431"/>
      <c r="QAG16" s="431"/>
      <c r="QAH16" s="431"/>
      <c r="QAI16" s="431"/>
      <c r="QAJ16" s="431"/>
      <c r="QAK16" s="431"/>
      <c r="QAL16" s="431"/>
      <c r="QAM16" s="431"/>
      <c r="QAN16" s="431"/>
      <c r="QAO16" s="431"/>
      <c r="QAP16" s="431"/>
      <c r="QAQ16" s="431"/>
      <c r="QAR16" s="431"/>
      <c r="QAS16" s="431"/>
      <c r="QAT16" s="431"/>
      <c r="QAU16" s="431"/>
      <c r="QAV16" s="431"/>
      <c r="QAW16" s="431"/>
      <c r="QAX16" s="431"/>
      <c r="QAY16" s="431"/>
      <c r="QAZ16" s="431"/>
      <c r="QBA16" s="431"/>
      <c r="QBB16" s="431"/>
      <c r="QBC16" s="431"/>
      <c r="QBD16" s="431"/>
      <c r="QBE16" s="431"/>
      <c r="QBF16" s="431"/>
      <c r="QBG16" s="431"/>
      <c r="QBH16" s="431"/>
      <c r="QBI16" s="431"/>
      <c r="QBJ16" s="431"/>
      <c r="QBK16" s="431"/>
      <c r="QBL16" s="431"/>
      <c r="QBM16" s="431"/>
      <c r="QBN16" s="431"/>
      <c r="QBO16" s="431"/>
      <c r="QBP16" s="431"/>
      <c r="QBQ16" s="431"/>
      <c r="QBR16" s="431"/>
      <c r="QBS16" s="431"/>
      <c r="QBT16" s="431"/>
      <c r="QBU16" s="431"/>
      <c r="QBV16" s="431"/>
      <c r="QBW16" s="431"/>
      <c r="QBX16" s="431"/>
      <c r="QBY16" s="431"/>
      <c r="QBZ16" s="431"/>
      <c r="QCA16" s="431"/>
      <c r="QCB16" s="431"/>
      <c r="QCC16" s="431"/>
      <c r="QCD16" s="431"/>
      <c r="QCE16" s="431"/>
      <c r="QCF16" s="431"/>
      <c r="QCG16" s="431"/>
      <c r="QCH16" s="431"/>
      <c r="QCI16" s="431"/>
      <c r="QCJ16" s="431"/>
      <c r="QCK16" s="431"/>
      <c r="QCL16" s="431"/>
      <c r="QCM16" s="431"/>
      <c r="QCN16" s="431"/>
      <c r="QCO16" s="431"/>
      <c r="QCP16" s="431"/>
      <c r="QCQ16" s="431"/>
      <c r="QCR16" s="431"/>
      <c r="QCS16" s="431"/>
      <c r="QCT16" s="431"/>
      <c r="QCU16" s="431"/>
      <c r="QCV16" s="431"/>
      <c r="QCW16" s="431"/>
      <c r="QCX16" s="431"/>
      <c r="QCY16" s="431"/>
      <c r="QCZ16" s="431"/>
      <c r="QDA16" s="431"/>
      <c r="QDB16" s="431"/>
      <c r="QDC16" s="431"/>
      <c r="QDD16" s="431"/>
      <c r="QDE16" s="431"/>
      <c r="QDF16" s="431"/>
      <c r="QDG16" s="431"/>
      <c r="QDH16" s="431"/>
      <c r="QDI16" s="431"/>
      <c r="QDJ16" s="431"/>
      <c r="QDK16" s="431"/>
      <c r="QDL16" s="431"/>
      <c r="QDM16" s="431"/>
      <c r="QDN16" s="431"/>
      <c r="QDO16" s="431"/>
      <c r="QDP16" s="431"/>
      <c r="QDQ16" s="431"/>
      <c r="QDR16" s="431"/>
      <c r="QDS16" s="431"/>
      <c r="QDT16" s="431"/>
      <c r="QDU16" s="431"/>
      <c r="QDV16" s="431"/>
      <c r="QDW16" s="431"/>
      <c r="QDX16" s="431"/>
      <c r="QDY16" s="431"/>
      <c r="QDZ16" s="431"/>
      <c r="QEA16" s="431"/>
      <c r="QEB16" s="431"/>
      <c r="QEC16" s="431"/>
      <c r="QED16" s="431"/>
      <c r="QEE16" s="431"/>
      <c r="QEF16" s="431"/>
      <c r="QEG16" s="431"/>
      <c r="QEH16" s="431"/>
      <c r="QEI16" s="431"/>
      <c r="QEJ16" s="431"/>
      <c r="QEK16" s="431"/>
      <c r="QEL16" s="431"/>
      <c r="QEM16" s="431"/>
      <c r="QEN16" s="431"/>
      <c r="QEO16" s="431"/>
      <c r="QEP16" s="431"/>
      <c r="QEQ16" s="431"/>
      <c r="QER16" s="431"/>
      <c r="QES16" s="431"/>
      <c r="QET16" s="431"/>
      <c r="QEU16" s="431"/>
      <c r="QEV16" s="431"/>
      <c r="QEW16" s="431"/>
      <c r="QEX16" s="431"/>
      <c r="QEY16" s="431"/>
      <c r="QEZ16" s="431"/>
      <c r="QFA16" s="431"/>
      <c r="QFB16" s="431"/>
      <c r="QFC16" s="431"/>
      <c r="QFD16" s="431"/>
      <c r="QFE16" s="431"/>
      <c r="QFF16" s="431"/>
      <c r="QFG16" s="431"/>
      <c r="QFH16" s="431"/>
      <c r="QFI16" s="431"/>
      <c r="QFJ16" s="431"/>
      <c r="QFK16" s="431"/>
      <c r="QFL16" s="431"/>
      <c r="QFM16" s="431"/>
      <c r="QFN16" s="431"/>
      <c r="QFO16" s="431"/>
      <c r="QFP16" s="431"/>
      <c r="QFQ16" s="431"/>
      <c r="QFR16" s="431"/>
      <c r="QFS16" s="431"/>
      <c r="QFT16" s="431"/>
      <c r="QFU16" s="431"/>
      <c r="QFV16" s="431"/>
      <c r="QFW16" s="431"/>
      <c r="QFX16" s="431"/>
      <c r="QFY16" s="431"/>
      <c r="QFZ16" s="431"/>
      <c r="QGA16" s="431"/>
      <c r="QGB16" s="431"/>
      <c r="QGC16" s="431"/>
      <c r="QGD16" s="431"/>
      <c r="QGE16" s="431"/>
      <c r="QGF16" s="431"/>
      <c r="QGG16" s="431"/>
      <c r="QGH16" s="431"/>
      <c r="QGI16" s="431"/>
      <c r="QGJ16" s="431"/>
      <c r="QGK16" s="431"/>
      <c r="QGL16" s="431"/>
      <c r="QGM16" s="431"/>
      <c r="QGN16" s="431"/>
      <c r="QGO16" s="431"/>
      <c r="QGP16" s="431"/>
      <c r="QGQ16" s="431"/>
      <c r="QGR16" s="431"/>
      <c r="QGS16" s="431"/>
      <c r="QGT16" s="431"/>
      <c r="QGU16" s="431"/>
      <c r="QGV16" s="431"/>
      <c r="QGW16" s="431"/>
      <c r="QGX16" s="431"/>
      <c r="QGY16" s="431"/>
      <c r="QGZ16" s="431"/>
      <c r="QHA16" s="431"/>
      <c r="QHB16" s="431"/>
      <c r="QHC16" s="431"/>
      <c r="QHD16" s="431"/>
      <c r="QHE16" s="431"/>
      <c r="QHF16" s="431"/>
      <c r="QHG16" s="431"/>
      <c r="QHH16" s="431"/>
      <c r="QHI16" s="431"/>
      <c r="QHJ16" s="431"/>
      <c r="QHK16" s="431"/>
      <c r="QHL16" s="431"/>
      <c r="QHM16" s="431"/>
      <c r="QHN16" s="431"/>
      <c r="QHO16" s="431"/>
      <c r="QHP16" s="431"/>
      <c r="QHQ16" s="431"/>
      <c r="QHR16" s="431"/>
      <c r="QHS16" s="431"/>
      <c r="QHT16" s="431"/>
      <c r="QHU16" s="431"/>
      <c r="QHV16" s="431"/>
      <c r="QHW16" s="431"/>
      <c r="QHX16" s="431"/>
      <c r="QHY16" s="431"/>
      <c r="QHZ16" s="431"/>
      <c r="QIA16" s="431"/>
      <c r="QIB16" s="431"/>
      <c r="QIC16" s="431"/>
      <c r="QID16" s="431"/>
      <c r="QIE16" s="431"/>
      <c r="QIF16" s="431"/>
      <c r="QIG16" s="431"/>
      <c r="QIH16" s="431"/>
      <c r="QII16" s="431"/>
      <c r="QIJ16" s="431"/>
      <c r="QIK16" s="431"/>
      <c r="QIL16" s="431"/>
      <c r="QIM16" s="431"/>
      <c r="QIN16" s="431"/>
      <c r="QIO16" s="431"/>
      <c r="QIP16" s="431"/>
      <c r="QIQ16" s="431"/>
      <c r="QIR16" s="431"/>
      <c r="QIS16" s="431"/>
      <c r="QIT16" s="431"/>
      <c r="QIU16" s="431"/>
      <c r="QIV16" s="431"/>
      <c r="QIW16" s="431"/>
      <c r="QIX16" s="431"/>
      <c r="QIY16" s="431"/>
      <c r="QIZ16" s="431"/>
      <c r="QJA16" s="431"/>
      <c r="QJB16" s="431"/>
      <c r="QJC16" s="431"/>
      <c r="QJD16" s="431"/>
      <c r="QJE16" s="431"/>
      <c r="QJF16" s="431"/>
      <c r="QJG16" s="431"/>
      <c r="QJH16" s="431"/>
      <c r="QJI16" s="431"/>
      <c r="QJJ16" s="431"/>
      <c r="QJK16" s="431"/>
      <c r="QJL16" s="431"/>
      <c r="QJM16" s="431"/>
      <c r="QJN16" s="431"/>
      <c r="QJO16" s="431"/>
      <c r="QJP16" s="431"/>
      <c r="QJQ16" s="431"/>
      <c r="QJR16" s="431"/>
      <c r="QJS16" s="431"/>
      <c r="QJT16" s="431"/>
      <c r="QJU16" s="431"/>
      <c r="QJV16" s="431"/>
      <c r="QJW16" s="431"/>
      <c r="QJX16" s="431"/>
      <c r="QJY16" s="431"/>
      <c r="QJZ16" s="431"/>
      <c r="QKA16" s="431"/>
      <c r="QKB16" s="431"/>
      <c r="QKC16" s="431"/>
      <c r="QKD16" s="431"/>
      <c r="QKE16" s="431"/>
      <c r="QKF16" s="431"/>
      <c r="QKG16" s="431"/>
      <c r="QKH16" s="431"/>
      <c r="QKI16" s="431"/>
      <c r="QKJ16" s="431"/>
      <c r="QKK16" s="431"/>
      <c r="QKL16" s="431"/>
      <c r="QKM16" s="431"/>
      <c r="QKN16" s="431"/>
      <c r="QKO16" s="431"/>
      <c r="QKP16" s="431"/>
      <c r="QKQ16" s="431"/>
      <c r="QKR16" s="431"/>
      <c r="QKS16" s="431"/>
      <c r="QKT16" s="431"/>
      <c r="QKU16" s="431"/>
      <c r="QKV16" s="431"/>
      <c r="QKW16" s="431"/>
      <c r="QKX16" s="431"/>
      <c r="QKY16" s="431"/>
      <c r="QKZ16" s="431"/>
      <c r="QLA16" s="431"/>
      <c r="QLB16" s="431"/>
      <c r="QLC16" s="431"/>
      <c r="QLD16" s="431"/>
      <c r="QLE16" s="431"/>
      <c r="QLF16" s="431"/>
      <c r="QLG16" s="431"/>
      <c r="QLH16" s="431"/>
      <c r="QLI16" s="431"/>
      <c r="QLJ16" s="431"/>
      <c r="QLK16" s="431"/>
      <c r="QLL16" s="431"/>
      <c r="QLM16" s="431"/>
      <c r="QLN16" s="431"/>
      <c r="QLO16" s="431"/>
      <c r="QLP16" s="431"/>
      <c r="QLQ16" s="431"/>
      <c r="QLR16" s="431"/>
      <c r="QLS16" s="431"/>
      <c r="QLT16" s="431"/>
      <c r="QLU16" s="431"/>
      <c r="QLV16" s="431"/>
      <c r="QLW16" s="431"/>
      <c r="QLX16" s="431"/>
      <c r="QLY16" s="431"/>
      <c r="QLZ16" s="431"/>
      <c r="QMA16" s="431"/>
      <c r="QMB16" s="431"/>
      <c r="QMC16" s="431"/>
      <c r="QMD16" s="431"/>
      <c r="QME16" s="431"/>
      <c r="QMF16" s="431"/>
      <c r="QMG16" s="431"/>
      <c r="QMH16" s="431"/>
      <c r="QMI16" s="431"/>
      <c r="QMJ16" s="431"/>
      <c r="QMK16" s="431"/>
      <c r="QML16" s="431"/>
      <c r="QMM16" s="431"/>
      <c r="QMN16" s="431"/>
      <c r="QMO16" s="431"/>
      <c r="QMP16" s="431"/>
      <c r="QMQ16" s="431"/>
      <c r="QMR16" s="431"/>
      <c r="QMS16" s="431"/>
      <c r="QMT16" s="431"/>
      <c r="QMU16" s="431"/>
      <c r="QMV16" s="431"/>
      <c r="QMW16" s="431"/>
      <c r="QMX16" s="431"/>
      <c r="QMY16" s="431"/>
      <c r="QMZ16" s="431"/>
      <c r="QNA16" s="431"/>
      <c r="QNB16" s="431"/>
      <c r="QNC16" s="431"/>
      <c r="QND16" s="431"/>
      <c r="QNE16" s="431"/>
      <c r="QNF16" s="431"/>
      <c r="QNG16" s="431"/>
      <c r="QNH16" s="431"/>
      <c r="QNI16" s="431"/>
      <c r="QNJ16" s="431"/>
      <c r="QNK16" s="431"/>
      <c r="QNL16" s="431"/>
      <c r="QNM16" s="431"/>
      <c r="QNN16" s="431"/>
      <c r="QNO16" s="431"/>
      <c r="QNP16" s="431"/>
      <c r="QNQ16" s="431"/>
      <c r="QNR16" s="431"/>
      <c r="QNS16" s="431"/>
      <c r="QNT16" s="431"/>
      <c r="QNU16" s="431"/>
      <c r="QNV16" s="431"/>
      <c r="QNW16" s="431"/>
      <c r="QNX16" s="431"/>
      <c r="QNY16" s="431"/>
      <c r="QNZ16" s="431"/>
      <c r="QOA16" s="431"/>
      <c r="QOB16" s="431"/>
      <c r="QOC16" s="431"/>
      <c r="QOD16" s="431"/>
      <c r="QOE16" s="431"/>
      <c r="QOF16" s="431"/>
      <c r="QOG16" s="431"/>
      <c r="QOH16" s="431"/>
      <c r="QOI16" s="431"/>
      <c r="QOJ16" s="431"/>
      <c r="QOK16" s="431"/>
      <c r="QOL16" s="431"/>
      <c r="QOM16" s="431"/>
      <c r="QON16" s="431"/>
      <c r="QOO16" s="431"/>
      <c r="QOP16" s="431"/>
      <c r="QOQ16" s="431"/>
      <c r="QOR16" s="431"/>
      <c r="QOS16" s="431"/>
      <c r="QOT16" s="431"/>
      <c r="QOU16" s="431"/>
      <c r="QOV16" s="431"/>
      <c r="QOW16" s="431"/>
      <c r="QOX16" s="431"/>
      <c r="QOY16" s="431"/>
      <c r="QOZ16" s="431"/>
      <c r="QPA16" s="431"/>
      <c r="QPB16" s="431"/>
      <c r="QPC16" s="431"/>
      <c r="QPD16" s="431"/>
      <c r="QPE16" s="431"/>
      <c r="QPF16" s="431"/>
      <c r="QPG16" s="431"/>
      <c r="QPH16" s="431"/>
      <c r="QPI16" s="431"/>
      <c r="QPJ16" s="431"/>
      <c r="QPK16" s="431"/>
      <c r="QPL16" s="431"/>
      <c r="QPM16" s="431"/>
      <c r="QPN16" s="431"/>
      <c r="QPO16" s="431"/>
      <c r="QPP16" s="431"/>
      <c r="QPQ16" s="431"/>
      <c r="QPR16" s="431"/>
      <c r="QPS16" s="431"/>
      <c r="QPT16" s="431"/>
      <c r="QPU16" s="431"/>
      <c r="QPV16" s="431"/>
      <c r="QPW16" s="431"/>
      <c r="QPX16" s="431"/>
      <c r="QPY16" s="431"/>
      <c r="QPZ16" s="431"/>
      <c r="QQA16" s="431"/>
      <c r="QQB16" s="431"/>
      <c r="QQC16" s="431"/>
      <c r="QQD16" s="431"/>
      <c r="QQE16" s="431"/>
      <c r="QQF16" s="431"/>
      <c r="QQG16" s="431"/>
      <c r="QQH16" s="431"/>
      <c r="QQI16" s="431"/>
      <c r="QQJ16" s="431"/>
      <c r="QQK16" s="431"/>
      <c r="QQL16" s="431"/>
      <c r="QQM16" s="431"/>
      <c r="QQN16" s="431"/>
      <c r="QQO16" s="431"/>
      <c r="QQP16" s="431"/>
      <c r="QQQ16" s="431"/>
      <c r="QQR16" s="431"/>
      <c r="QQS16" s="431"/>
      <c r="QQT16" s="431"/>
      <c r="QQU16" s="431"/>
      <c r="QQV16" s="431"/>
      <c r="QQW16" s="431"/>
      <c r="QQX16" s="431"/>
      <c r="QQY16" s="431"/>
      <c r="QQZ16" s="431"/>
      <c r="QRA16" s="431"/>
      <c r="QRB16" s="431"/>
      <c r="QRC16" s="431"/>
      <c r="QRD16" s="431"/>
      <c r="QRE16" s="431"/>
      <c r="QRF16" s="431"/>
      <c r="QRG16" s="431"/>
      <c r="QRH16" s="431"/>
      <c r="QRI16" s="431"/>
      <c r="QRJ16" s="431"/>
      <c r="QRK16" s="431"/>
      <c r="QRL16" s="431"/>
      <c r="QRM16" s="431"/>
      <c r="QRN16" s="431"/>
      <c r="QRO16" s="431"/>
      <c r="QRP16" s="431"/>
      <c r="QRQ16" s="431"/>
      <c r="QRR16" s="431"/>
      <c r="QRS16" s="431"/>
      <c r="QRT16" s="431"/>
      <c r="QRU16" s="431"/>
      <c r="QRV16" s="431"/>
      <c r="QRW16" s="431"/>
      <c r="QRX16" s="431"/>
      <c r="QRY16" s="431"/>
      <c r="QRZ16" s="431"/>
      <c r="QSA16" s="431"/>
      <c r="QSB16" s="431"/>
      <c r="QSC16" s="431"/>
      <c r="QSD16" s="431"/>
      <c r="QSE16" s="431"/>
      <c r="QSF16" s="431"/>
      <c r="QSG16" s="431"/>
      <c r="QSH16" s="431"/>
      <c r="QSI16" s="431"/>
      <c r="QSJ16" s="431"/>
      <c r="QSK16" s="431"/>
      <c r="QSL16" s="431"/>
      <c r="QSM16" s="431"/>
      <c r="QSN16" s="431"/>
      <c r="QSO16" s="431"/>
      <c r="QSP16" s="431"/>
      <c r="QSQ16" s="431"/>
      <c r="QSR16" s="431"/>
      <c r="QSS16" s="431"/>
      <c r="QST16" s="431"/>
      <c r="QSU16" s="431"/>
      <c r="QSV16" s="431"/>
      <c r="QSW16" s="431"/>
      <c r="QSX16" s="431"/>
      <c r="QSY16" s="431"/>
      <c r="QSZ16" s="431"/>
      <c r="QTA16" s="431"/>
      <c r="QTB16" s="431"/>
      <c r="QTC16" s="431"/>
      <c r="QTD16" s="431"/>
      <c r="QTE16" s="431"/>
      <c r="QTF16" s="431"/>
      <c r="QTG16" s="431"/>
      <c r="QTH16" s="431"/>
      <c r="QTI16" s="431"/>
      <c r="QTJ16" s="431"/>
      <c r="QTK16" s="431"/>
      <c r="QTL16" s="431"/>
      <c r="QTM16" s="431"/>
      <c r="QTN16" s="431"/>
      <c r="QTO16" s="431"/>
      <c r="QTP16" s="431"/>
      <c r="QTQ16" s="431"/>
      <c r="QTR16" s="431"/>
      <c r="QTS16" s="431"/>
      <c r="QTT16" s="431"/>
      <c r="QTU16" s="431"/>
      <c r="QTV16" s="431"/>
      <c r="QTW16" s="431"/>
      <c r="QTX16" s="431"/>
      <c r="QTY16" s="431"/>
      <c r="QTZ16" s="431"/>
      <c r="QUA16" s="431"/>
      <c r="QUB16" s="431"/>
      <c r="QUC16" s="431"/>
      <c r="QUD16" s="431"/>
      <c r="QUE16" s="431"/>
      <c r="QUF16" s="431"/>
      <c r="QUG16" s="431"/>
      <c r="QUH16" s="431"/>
      <c r="QUI16" s="431"/>
      <c r="QUJ16" s="431"/>
      <c r="QUK16" s="431"/>
      <c r="QUL16" s="431"/>
      <c r="QUM16" s="431"/>
      <c r="QUN16" s="431"/>
      <c r="QUO16" s="431"/>
      <c r="QUP16" s="431"/>
      <c r="QUQ16" s="431"/>
      <c r="QUR16" s="431"/>
      <c r="QUS16" s="431"/>
      <c r="QUT16" s="431"/>
      <c r="QUU16" s="431"/>
      <c r="QUV16" s="431"/>
      <c r="QUW16" s="431"/>
      <c r="QUX16" s="431"/>
      <c r="QUY16" s="431"/>
      <c r="QUZ16" s="431"/>
      <c r="QVA16" s="431"/>
      <c r="QVB16" s="431"/>
      <c r="QVC16" s="431"/>
      <c r="QVD16" s="431"/>
      <c r="QVE16" s="431"/>
      <c r="QVF16" s="431"/>
      <c r="QVG16" s="431"/>
      <c r="QVH16" s="431"/>
      <c r="QVI16" s="431"/>
      <c r="QVJ16" s="431"/>
      <c r="QVK16" s="431"/>
      <c r="QVL16" s="431"/>
      <c r="QVM16" s="431"/>
      <c r="QVN16" s="431"/>
      <c r="QVO16" s="431"/>
      <c r="QVP16" s="431"/>
      <c r="QVQ16" s="431"/>
      <c r="QVR16" s="431"/>
      <c r="QVS16" s="431"/>
      <c r="QVT16" s="431"/>
      <c r="QVU16" s="431"/>
      <c r="QVV16" s="431"/>
      <c r="QVW16" s="431"/>
      <c r="QVX16" s="431"/>
      <c r="QVY16" s="431"/>
      <c r="QVZ16" s="431"/>
      <c r="QWA16" s="431"/>
      <c r="QWB16" s="431"/>
      <c r="QWC16" s="431"/>
      <c r="QWD16" s="431"/>
      <c r="QWE16" s="431"/>
      <c r="QWF16" s="431"/>
      <c r="QWG16" s="431"/>
      <c r="QWH16" s="431"/>
      <c r="QWI16" s="431"/>
      <c r="QWJ16" s="431"/>
      <c r="QWK16" s="431"/>
      <c r="QWL16" s="431"/>
      <c r="QWM16" s="431"/>
      <c r="QWN16" s="431"/>
      <c r="QWO16" s="431"/>
      <c r="QWP16" s="431"/>
      <c r="QWQ16" s="431"/>
      <c r="QWR16" s="431"/>
      <c r="QWS16" s="431"/>
      <c r="QWT16" s="431"/>
      <c r="QWU16" s="431"/>
      <c r="QWV16" s="431"/>
      <c r="QWW16" s="431"/>
      <c r="QWX16" s="431"/>
      <c r="QWY16" s="431"/>
      <c r="QWZ16" s="431"/>
      <c r="QXA16" s="431"/>
      <c r="QXB16" s="431"/>
      <c r="QXC16" s="431"/>
      <c r="QXD16" s="431"/>
      <c r="QXE16" s="431"/>
      <c r="QXF16" s="431"/>
      <c r="QXG16" s="431"/>
      <c r="QXH16" s="431"/>
      <c r="QXI16" s="431"/>
      <c r="QXJ16" s="431"/>
      <c r="QXK16" s="431"/>
      <c r="QXL16" s="431"/>
      <c r="QXM16" s="431"/>
      <c r="QXN16" s="431"/>
      <c r="QXO16" s="431"/>
      <c r="QXP16" s="431"/>
      <c r="QXQ16" s="431"/>
      <c r="QXR16" s="431"/>
      <c r="QXS16" s="431"/>
      <c r="QXT16" s="431"/>
      <c r="QXU16" s="431"/>
      <c r="QXV16" s="431"/>
      <c r="QXW16" s="431"/>
      <c r="QXX16" s="431"/>
      <c r="QXY16" s="431"/>
      <c r="QXZ16" s="431"/>
      <c r="QYA16" s="431"/>
      <c r="QYB16" s="431"/>
      <c r="QYC16" s="431"/>
      <c r="QYD16" s="431"/>
      <c r="QYE16" s="431"/>
      <c r="QYF16" s="431"/>
      <c r="QYG16" s="431"/>
      <c r="QYH16" s="431"/>
      <c r="QYI16" s="431"/>
      <c r="QYJ16" s="431"/>
      <c r="QYK16" s="431"/>
      <c r="QYL16" s="431"/>
      <c r="QYM16" s="431"/>
      <c r="QYN16" s="431"/>
      <c r="QYO16" s="431"/>
      <c r="QYP16" s="431"/>
      <c r="QYQ16" s="431"/>
      <c r="QYR16" s="431"/>
      <c r="QYS16" s="431"/>
      <c r="QYT16" s="431"/>
      <c r="QYU16" s="431"/>
      <c r="QYV16" s="431"/>
      <c r="QYW16" s="431"/>
      <c r="QYX16" s="431"/>
      <c r="QYY16" s="431"/>
      <c r="QYZ16" s="431"/>
      <c r="QZA16" s="431"/>
      <c r="QZB16" s="431"/>
      <c r="QZC16" s="431"/>
      <c r="QZD16" s="431"/>
      <c r="QZE16" s="431"/>
      <c r="QZF16" s="431"/>
      <c r="QZG16" s="431"/>
      <c r="QZH16" s="431"/>
      <c r="QZI16" s="431"/>
      <c r="QZJ16" s="431"/>
      <c r="QZK16" s="431"/>
      <c r="QZL16" s="431"/>
      <c r="QZM16" s="431"/>
      <c r="QZN16" s="431"/>
      <c r="QZO16" s="431"/>
      <c r="QZP16" s="431"/>
      <c r="QZQ16" s="431"/>
      <c r="QZR16" s="431"/>
      <c r="QZS16" s="431"/>
      <c r="QZT16" s="431"/>
      <c r="QZU16" s="431"/>
      <c r="QZV16" s="431"/>
      <c r="QZW16" s="431"/>
      <c r="QZX16" s="431"/>
      <c r="QZY16" s="431"/>
      <c r="QZZ16" s="431"/>
      <c r="RAA16" s="431"/>
      <c r="RAB16" s="431"/>
      <c r="RAC16" s="431"/>
      <c r="RAD16" s="431"/>
      <c r="RAE16" s="431"/>
      <c r="RAF16" s="431"/>
      <c r="RAG16" s="431"/>
      <c r="RAH16" s="431"/>
      <c r="RAI16" s="431"/>
      <c r="RAJ16" s="431"/>
      <c r="RAK16" s="431"/>
      <c r="RAL16" s="431"/>
      <c r="RAM16" s="431"/>
      <c r="RAN16" s="431"/>
      <c r="RAO16" s="431"/>
      <c r="RAP16" s="431"/>
      <c r="RAQ16" s="431"/>
      <c r="RAR16" s="431"/>
      <c r="RAS16" s="431"/>
      <c r="RAT16" s="431"/>
      <c r="RAU16" s="431"/>
      <c r="RAV16" s="431"/>
      <c r="RAW16" s="431"/>
      <c r="RAX16" s="431"/>
      <c r="RAY16" s="431"/>
      <c r="RAZ16" s="431"/>
      <c r="RBA16" s="431"/>
      <c r="RBB16" s="431"/>
      <c r="RBC16" s="431"/>
      <c r="RBD16" s="431"/>
      <c r="RBE16" s="431"/>
      <c r="RBF16" s="431"/>
      <c r="RBG16" s="431"/>
      <c r="RBH16" s="431"/>
      <c r="RBI16" s="431"/>
      <c r="RBJ16" s="431"/>
      <c r="RBK16" s="431"/>
      <c r="RBL16" s="431"/>
      <c r="RBM16" s="431"/>
      <c r="RBN16" s="431"/>
      <c r="RBO16" s="431"/>
      <c r="RBP16" s="431"/>
      <c r="RBQ16" s="431"/>
      <c r="RBR16" s="431"/>
      <c r="RBS16" s="431"/>
      <c r="RBT16" s="431"/>
      <c r="RBU16" s="431"/>
      <c r="RBV16" s="431"/>
      <c r="RBW16" s="431"/>
      <c r="RBX16" s="431"/>
      <c r="RBY16" s="431"/>
      <c r="RBZ16" s="431"/>
      <c r="RCA16" s="431"/>
      <c r="RCB16" s="431"/>
      <c r="RCC16" s="431"/>
      <c r="RCD16" s="431"/>
      <c r="RCE16" s="431"/>
      <c r="RCF16" s="431"/>
      <c r="RCG16" s="431"/>
      <c r="RCH16" s="431"/>
      <c r="RCI16" s="431"/>
      <c r="RCJ16" s="431"/>
      <c r="RCK16" s="431"/>
      <c r="RCL16" s="431"/>
      <c r="RCM16" s="431"/>
      <c r="RCN16" s="431"/>
      <c r="RCO16" s="431"/>
      <c r="RCP16" s="431"/>
      <c r="RCQ16" s="431"/>
      <c r="RCR16" s="431"/>
      <c r="RCS16" s="431"/>
      <c r="RCT16" s="431"/>
      <c r="RCU16" s="431"/>
      <c r="RCV16" s="431"/>
      <c r="RCW16" s="431"/>
      <c r="RCX16" s="431"/>
      <c r="RCY16" s="431"/>
      <c r="RCZ16" s="431"/>
      <c r="RDA16" s="431"/>
      <c r="RDB16" s="431"/>
      <c r="RDC16" s="431"/>
      <c r="RDD16" s="431"/>
      <c r="RDE16" s="431"/>
      <c r="RDF16" s="431"/>
      <c r="RDG16" s="431"/>
      <c r="RDH16" s="431"/>
      <c r="RDI16" s="431"/>
      <c r="RDJ16" s="431"/>
      <c r="RDK16" s="431"/>
      <c r="RDL16" s="431"/>
      <c r="RDM16" s="431"/>
      <c r="RDN16" s="431"/>
      <c r="RDO16" s="431"/>
      <c r="RDP16" s="431"/>
      <c r="RDQ16" s="431"/>
      <c r="RDR16" s="431"/>
      <c r="RDS16" s="431"/>
      <c r="RDT16" s="431"/>
      <c r="RDU16" s="431"/>
      <c r="RDV16" s="431"/>
      <c r="RDW16" s="431"/>
      <c r="RDX16" s="431"/>
      <c r="RDY16" s="431"/>
      <c r="RDZ16" s="431"/>
      <c r="REA16" s="431"/>
      <c r="REB16" s="431"/>
      <c r="REC16" s="431"/>
      <c r="RED16" s="431"/>
      <c r="REE16" s="431"/>
      <c r="REF16" s="431"/>
      <c r="REG16" s="431"/>
      <c r="REH16" s="431"/>
      <c r="REI16" s="431"/>
      <c r="REJ16" s="431"/>
      <c r="REK16" s="431"/>
      <c r="REL16" s="431"/>
      <c r="REM16" s="431"/>
      <c r="REN16" s="431"/>
      <c r="REO16" s="431"/>
      <c r="REP16" s="431"/>
      <c r="REQ16" s="431"/>
      <c r="RER16" s="431"/>
      <c r="RES16" s="431"/>
      <c r="RET16" s="431"/>
      <c r="REU16" s="431"/>
      <c r="REV16" s="431"/>
      <c r="REW16" s="431"/>
      <c r="REX16" s="431"/>
      <c r="REY16" s="431"/>
      <c r="REZ16" s="431"/>
      <c r="RFA16" s="431"/>
      <c r="RFB16" s="431"/>
      <c r="RFC16" s="431"/>
      <c r="RFD16" s="431"/>
      <c r="RFE16" s="431"/>
      <c r="RFF16" s="431"/>
      <c r="RFG16" s="431"/>
      <c r="RFH16" s="431"/>
      <c r="RFI16" s="431"/>
      <c r="RFJ16" s="431"/>
      <c r="RFK16" s="431"/>
      <c r="RFL16" s="431"/>
      <c r="RFM16" s="431"/>
      <c r="RFN16" s="431"/>
      <c r="RFO16" s="431"/>
      <c r="RFP16" s="431"/>
      <c r="RFQ16" s="431"/>
      <c r="RFR16" s="431"/>
      <c r="RFS16" s="431"/>
      <c r="RFT16" s="431"/>
      <c r="RFU16" s="431"/>
      <c r="RFV16" s="431"/>
      <c r="RFW16" s="431"/>
      <c r="RFX16" s="431"/>
      <c r="RFY16" s="431"/>
      <c r="RFZ16" s="431"/>
      <c r="RGA16" s="431"/>
      <c r="RGB16" s="431"/>
      <c r="RGC16" s="431"/>
      <c r="RGD16" s="431"/>
      <c r="RGE16" s="431"/>
      <c r="RGF16" s="431"/>
      <c r="RGG16" s="431"/>
      <c r="RGH16" s="431"/>
      <c r="RGI16" s="431"/>
      <c r="RGJ16" s="431"/>
      <c r="RGK16" s="431"/>
      <c r="RGL16" s="431"/>
      <c r="RGM16" s="431"/>
      <c r="RGN16" s="431"/>
      <c r="RGO16" s="431"/>
      <c r="RGP16" s="431"/>
      <c r="RGQ16" s="431"/>
      <c r="RGR16" s="431"/>
      <c r="RGS16" s="431"/>
      <c r="RGT16" s="431"/>
      <c r="RGU16" s="431"/>
      <c r="RGV16" s="431"/>
      <c r="RGW16" s="431"/>
      <c r="RGX16" s="431"/>
      <c r="RGY16" s="431"/>
      <c r="RGZ16" s="431"/>
      <c r="RHA16" s="431"/>
      <c r="RHB16" s="431"/>
      <c r="RHC16" s="431"/>
      <c r="RHD16" s="431"/>
      <c r="RHE16" s="431"/>
      <c r="RHF16" s="431"/>
      <c r="RHG16" s="431"/>
      <c r="RHH16" s="431"/>
      <c r="RHI16" s="431"/>
      <c r="RHJ16" s="431"/>
      <c r="RHK16" s="431"/>
      <c r="RHL16" s="431"/>
      <c r="RHM16" s="431"/>
      <c r="RHN16" s="431"/>
      <c r="RHO16" s="431"/>
      <c r="RHP16" s="431"/>
      <c r="RHQ16" s="431"/>
      <c r="RHR16" s="431"/>
      <c r="RHS16" s="431"/>
      <c r="RHT16" s="431"/>
      <c r="RHU16" s="431"/>
      <c r="RHV16" s="431"/>
      <c r="RHW16" s="431"/>
      <c r="RHX16" s="431"/>
      <c r="RHY16" s="431"/>
      <c r="RHZ16" s="431"/>
      <c r="RIA16" s="431"/>
      <c r="RIB16" s="431"/>
      <c r="RIC16" s="431"/>
      <c r="RID16" s="431"/>
      <c r="RIE16" s="431"/>
      <c r="RIF16" s="431"/>
      <c r="RIG16" s="431"/>
      <c r="RIH16" s="431"/>
      <c r="RII16" s="431"/>
      <c r="RIJ16" s="431"/>
      <c r="RIK16" s="431"/>
      <c r="RIL16" s="431"/>
      <c r="RIM16" s="431"/>
      <c r="RIN16" s="431"/>
      <c r="RIO16" s="431"/>
      <c r="RIP16" s="431"/>
      <c r="RIQ16" s="431"/>
      <c r="RIR16" s="431"/>
      <c r="RIS16" s="431"/>
      <c r="RIT16" s="431"/>
      <c r="RIU16" s="431"/>
      <c r="RIV16" s="431"/>
      <c r="RIW16" s="431"/>
      <c r="RIX16" s="431"/>
      <c r="RIY16" s="431"/>
      <c r="RIZ16" s="431"/>
      <c r="RJA16" s="431"/>
      <c r="RJB16" s="431"/>
      <c r="RJC16" s="431"/>
      <c r="RJD16" s="431"/>
      <c r="RJE16" s="431"/>
      <c r="RJF16" s="431"/>
      <c r="RJG16" s="431"/>
      <c r="RJH16" s="431"/>
      <c r="RJI16" s="431"/>
      <c r="RJJ16" s="431"/>
      <c r="RJK16" s="431"/>
      <c r="RJL16" s="431"/>
      <c r="RJM16" s="431"/>
      <c r="RJN16" s="431"/>
      <c r="RJO16" s="431"/>
      <c r="RJP16" s="431"/>
      <c r="RJQ16" s="431"/>
      <c r="RJR16" s="431"/>
      <c r="RJS16" s="431"/>
      <c r="RJT16" s="431"/>
      <c r="RJU16" s="431"/>
      <c r="RJV16" s="431"/>
      <c r="RJW16" s="431"/>
      <c r="RJX16" s="431"/>
      <c r="RJY16" s="431"/>
      <c r="RJZ16" s="431"/>
      <c r="RKA16" s="431"/>
      <c r="RKB16" s="431"/>
      <c r="RKC16" s="431"/>
      <c r="RKD16" s="431"/>
      <c r="RKE16" s="431"/>
      <c r="RKF16" s="431"/>
      <c r="RKG16" s="431"/>
      <c r="RKH16" s="431"/>
      <c r="RKI16" s="431"/>
      <c r="RKJ16" s="431"/>
      <c r="RKK16" s="431"/>
      <c r="RKL16" s="431"/>
      <c r="RKM16" s="431"/>
      <c r="RKN16" s="431"/>
      <c r="RKO16" s="431"/>
      <c r="RKP16" s="431"/>
      <c r="RKQ16" s="431"/>
      <c r="RKR16" s="431"/>
      <c r="RKS16" s="431"/>
      <c r="RKT16" s="431"/>
      <c r="RKU16" s="431"/>
      <c r="RKV16" s="431"/>
      <c r="RKW16" s="431"/>
      <c r="RKX16" s="431"/>
      <c r="RKY16" s="431"/>
      <c r="RKZ16" s="431"/>
      <c r="RLA16" s="431"/>
      <c r="RLB16" s="431"/>
      <c r="RLC16" s="431"/>
      <c r="RLD16" s="431"/>
      <c r="RLE16" s="431"/>
      <c r="RLF16" s="431"/>
      <c r="RLG16" s="431"/>
      <c r="RLH16" s="431"/>
      <c r="RLI16" s="431"/>
      <c r="RLJ16" s="431"/>
      <c r="RLK16" s="431"/>
      <c r="RLL16" s="431"/>
      <c r="RLM16" s="431"/>
      <c r="RLN16" s="431"/>
      <c r="RLO16" s="431"/>
      <c r="RLP16" s="431"/>
      <c r="RLQ16" s="431"/>
      <c r="RLR16" s="431"/>
      <c r="RLS16" s="431"/>
      <c r="RLT16" s="431"/>
      <c r="RLU16" s="431"/>
      <c r="RLV16" s="431"/>
      <c r="RLW16" s="431"/>
      <c r="RLX16" s="431"/>
      <c r="RLY16" s="431"/>
      <c r="RLZ16" s="431"/>
      <c r="RMA16" s="431"/>
      <c r="RMB16" s="431"/>
      <c r="RMC16" s="431"/>
      <c r="RMD16" s="431"/>
      <c r="RME16" s="431"/>
      <c r="RMF16" s="431"/>
      <c r="RMG16" s="431"/>
      <c r="RMH16" s="431"/>
      <c r="RMI16" s="431"/>
      <c r="RMJ16" s="431"/>
      <c r="RMK16" s="431"/>
      <c r="RML16" s="431"/>
      <c r="RMM16" s="431"/>
      <c r="RMN16" s="431"/>
      <c r="RMO16" s="431"/>
      <c r="RMP16" s="431"/>
      <c r="RMQ16" s="431"/>
      <c r="RMR16" s="431"/>
      <c r="RMS16" s="431"/>
      <c r="RMT16" s="431"/>
      <c r="RMU16" s="431"/>
      <c r="RMV16" s="431"/>
      <c r="RMW16" s="431"/>
      <c r="RMX16" s="431"/>
      <c r="RMY16" s="431"/>
      <c r="RMZ16" s="431"/>
      <c r="RNA16" s="431"/>
      <c r="RNB16" s="431"/>
      <c r="RNC16" s="431"/>
      <c r="RND16" s="431"/>
      <c r="RNE16" s="431"/>
      <c r="RNF16" s="431"/>
      <c r="RNG16" s="431"/>
      <c r="RNH16" s="431"/>
      <c r="RNI16" s="431"/>
      <c r="RNJ16" s="431"/>
      <c r="RNK16" s="431"/>
      <c r="RNL16" s="431"/>
      <c r="RNM16" s="431"/>
      <c r="RNN16" s="431"/>
      <c r="RNO16" s="431"/>
      <c r="RNP16" s="431"/>
      <c r="RNQ16" s="431"/>
      <c r="RNR16" s="431"/>
      <c r="RNS16" s="431"/>
      <c r="RNT16" s="431"/>
      <c r="RNU16" s="431"/>
      <c r="RNV16" s="431"/>
      <c r="RNW16" s="431"/>
      <c r="RNX16" s="431"/>
      <c r="RNY16" s="431"/>
      <c r="RNZ16" s="431"/>
      <c r="ROA16" s="431"/>
      <c r="ROB16" s="431"/>
      <c r="ROC16" s="431"/>
      <c r="ROD16" s="431"/>
      <c r="ROE16" s="431"/>
      <c r="ROF16" s="431"/>
      <c r="ROG16" s="431"/>
      <c r="ROH16" s="431"/>
      <c r="ROI16" s="431"/>
      <c r="ROJ16" s="431"/>
      <c r="ROK16" s="431"/>
      <c r="ROL16" s="431"/>
      <c r="ROM16" s="431"/>
      <c r="RON16" s="431"/>
      <c r="ROO16" s="431"/>
      <c r="ROP16" s="431"/>
      <c r="ROQ16" s="431"/>
      <c r="ROR16" s="431"/>
      <c r="ROS16" s="431"/>
      <c r="ROT16" s="431"/>
      <c r="ROU16" s="431"/>
      <c r="ROV16" s="431"/>
      <c r="ROW16" s="431"/>
      <c r="ROX16" s="431"/>
      <c r="ROY16" s="431"/>
      <c r="ROZ16" s="431"/>
      <c r="RPA16" s="431"/>
      <c r="RPB16" s="431"/>
      <c r="RPC16" s="431"/>
      <c r="RPD16" s="431"/>
      <c r="RPE16" s="431"/>
      <c r="RPF16" s="431"/>
      <c r="RPG16" s="431"/>
      <c r="RPH16" s="431"/>
      <c r="RPI16" s="431"/>
      <c r="RPJ16" s="431"/>
      <c r="RPK16" s="431"/>
      <c r="RPL16" s="431"/>
      <c r="RPM16" s="431"/>
      <c r="RPN16" s="431"/>
      <c r="RPO16" s="431"/>
      <c r="RPP16" s="431"/>
      <c r="RPQ16" s="431"/>
      <c r="RPR16" s="431"/>
      <c r="RPS16" s="431"/>
      <c r="RPT16" s="431"/>
      <c r="RPU16" s="431"/>
      <c r="RPV16" s="431"/>
      <c r="RPW16" s="431"/>
      <c r="RPX16" s="431"/>
      <c r="RPY16" s="431"/>
      <c r="RPZ16" s="431"/>
      <c r="RQA16" s="431"/>
      <c r="RQB16" s="431"/>
      <c r="RQC16" s="431"/>
      <c r="RQD16" s="431"/>
      <c r="RQE16" s="431"/>
      <c r="RQF16" s="431"/>
      <c r="RQG16" s="431"/>
      <c r="RQH16" s="431"/>
      <c r="RQI16" s="431"/>
      <c r="RQJ16" s="431"/>
      <c r="RQK16" s="431"/>
      <c r="RQL16" s="431"/>
      <c r="RQM16" s="431"/>
      <c r="RQN16" s="431"/>
      <c r="RQO16" s="431"/>
      <c r="RQP16" s="431"/>
      <c r="RQQ16" s="431"/>
      <c r="RQR16" s="431"/>
      <c r="RQS16" s="431"/>
      <c r="RQT16" s="431"/>
      <c r="RQU16" s="431"/>
      <c r="RQV16" s="431"/>
      <c r="RQW16" s="431"/>
      <c r="RQX16" s="431"/>
      <c r="RQY16" s="431"/>
      <c r="RQZ16" s="431"/>
      <c r="RRA16" s="431"/>
      <c r="RRB16" s="431"/>
      <c r="RRC16" s="431"/>
      <c r="RRD16" s="431"/>
      <c r="RRE16" s="431"/>
      <c r="RRF16" s="431"/>
      <c r="RRG16" s="431"/>
      <c r="RRH16" s="431"/>
      <c r="RRI16" s="431"/>
      <c r="RRJ16" s="431"/>
      <c r="RRK16" s="431"/>
      <c r="RRL16" s="431"/>
      <c r="RRM16" s="431"/>
      <c r="RRN16" s="431"/>
      <c r="RRO16" s="431"/>
      <c r="RRP16" s="431"/>
      <c r="RRQ16" s="431"/>
      <c r="RRR16" s="431"/>
      <c r="RRS16" s="431"/>
      <c r="RRT16" s="431"/>
      <c r="RRU16" s="431"/>
      <c r="RRV16" s="431"/>
      <c r="RRW16" s="431"/>
      <c r="RRX16" s="431"/>
      <c r="RRY16" s="431"/>
      <c r="RRZ16" s="431"/>
      <c r="RSA16" s="431"/>
      <c r="RSB16" s="431"/>
      <c r="RSC16" s="431"/>
      <c r="RSD16" s="431"/>
      <c r="RSE16" s="431"/>
      <c r="RSF16" s="431"/>
      <c r="RSG16" s="431"/>
      <c r="RSH16" s="431"/>
      <c r="RSI16" s="431"/>
      <c r="RSJ16" s="431"/>
      <c r="RSK16" s="431"/>
      <c r="RSL16" s="431"/>
      <c r="RSM16" s="431"/>
      <c r="RSN16" s="431"/>
      <c r="RSO16" s="431"/>
      <c r="RSP16" s="431"/>
      <c r="RSQ16" s="431"/>
      <c r="RSR16" s="431"/>
      <c r="RSS16" s="431"/>
      <c r="RST16" s="431"/>
      <c r="RSU16" s="431"/>
      <c r="RSV16" s="431"/>
      <c r="RSW16" s="431"/>
      <c r="RSX16" s="431"/>
      <c r="RSY16" s="431"/>
      <c r="RSZ16" s="431"/>
      <c r="RTA16" s="431"/>
      <c r="RTB16" s="431"/>
      <c r="RTC16" s="431"/>
      <c r="RTD16" s="431"/>
      <c r="RTE16" s="431"/>
      <c r="RTF16" s="431"/>
      <c r="RTG16" s="431"/>
      <c r="RTH16" s="431"/>
      <c r="RTI16" s="431"/>
      <c r="RTJ16" s="431"/>
      <c r="RTK16" s="431"/>
      <c r="RTL16" s="431"/>
      <c r="RTM16" s="431"/>
      <c r="RTN16" s="431"/>
      <c r="RTO16" s="431"/>
      <c r="RTP16" s="431"/>
      <c r="RTQ16" s="431"/>
      <c r="RTR16" s="431"/>
      <c r="RTS16" s="431"/>
      <c r="RTT16" s="431"/>
      <c r="RTU16" s="431"/>
      <c r="RTV16" s="431"/>
      <c r="RTW16" s="431"/>
      <c r="RTX16" s="431"/>
      <c r="RTY16" s="431"/>
      <c r="RTZ16" s="431"/>
      <c r="RUA16" s="431"/>
      <c r="RUB16" s="431"/>
      <c r="RUC16" s="431"/>
      <c r="RUD16" s="431"/>
      <c r="RUE16" s="431"/>
      <c r="RUF16" s="431"/>
      <c r="RUG16" s="431"/>
      <c r="RUH16" s="431"/>
      <c r="RUI16" s="431"/>
      <c r="RUJ16" s="431"/>
      <c r="RUK16" s="431"/>
      <c r="RUL16" s="431"/>
      <c r="RUM16" s="431"/>
      <c r="RUN16" s="431"/>
      <c r="RUO16" s="431"/>
      <c r="RUP16" s="431"/>
      <c r="RUQ16" s="431"/>
      <c r="RUR16" s="431"/>
      <c r="RUS16" s="431"/>
      <c r="RUT16" s="431"/>
      <c r="RUU16" s="431"/>
      <c r="RUV16" s="431"/>
      <c r="RUW16" s="431"/>
      <c r="RUX16" s="431"/>
      <c r="RUY16" s="431"/>
      <c r="RUZ16" s="431"/>
      <c r="RVA16" s="431"/>
      <c r="RVB16" s="431"/>
      <c r="RVC16" s="431"/>
      <c r="RVD16" s="431"/>
      <c r="RVE16" s="431"/>
      <c r="RVF16" s="431"/>
      <c r="RVG16" s="431"/>
      <c r="RVH16" s="431"/>
      <c r="RVI16" s="431"/>
      <c r="RVJ16" s="431"/>
      <c r="RVK16" s="431"/>
      <c r="RVL16" s="431"/>
      <c r="RVM16" s="431"/>
      <c r="RVN16" s="431"/>
      <c r="RVO16" s="431"/>
      <c r="RVP16" s="431"/>
      <c r="RVQ16" s="431"/>
      <c r="RVR16" s="431"/>
      <c r="RVS16" s="431"/>
      <c r="RVT16" s="431"/>
      <c r="RVU16" s="431"/>
      <c r="RVV16" s="431"/>
      <c r="RVW16" s="431"/>
      <c r="RVX16" s="431"/>
      <c r="RVY16" s="431"/>
      <c r="RVZ16" s="431"/>
      <c r="RWA16" s="431"/>
      <c r="RWB16" s="431"/>
      <c r="RWC16" s="431"/>
      <c r="RWD16" s="431"/>
      <c r="RWE16" s="431"/>
      <c r="RWF16" s="431"/>
      <c r="RWG16" s="431"/>
      <c r="RWH16" s="431"/>
      <c r="RWI16" s="431"/>
      <c r="RWJ16" s="431"/>
      <c r="RWK16" s="431"/>
      <c r="RWL16" s="431"/>
      <c r="RWM16" s="431"/>
      <c r="RWN16" s="431"/>
      <c r="RWO16" s="431"/>
      <c r="RWP16" s="431"/>
      <c r="RWQ16" s="431"/>
      <c r="RWR16" s="431"/>
      <c r="RWS16" s="431"/>
      <c r="RWT16" s="431"/>
      <c r="RWU16" s="431"/>
      <c r="RWV16" s="431"/>
      <c r="RWW16" s="431"/>
      <c r="RWX16" s="431"/>
      <c r="RWY16" s="431"/>
      <c r="RWZ16" s="431"/>
      <c r="RXA16" s="431"/>
      <c r="RXB16" s="431"/>
      <c r="RXC16" s="431"/>
      <c r="RXD16" s="431"/>
      <c r="RXE16" s="431"/>
      <c r="RXF16" s="431"/>
      <c r="RXG16" s="431"/>
      <c r="RXH16" s="431"/>
      <c r="RXI16" s="431"/>
      <c r="RXJ16" s="431"/>
      <c r="RXK16" s="431"/>
      <c r="RXL16" s="431"/>
      <c r="RXM16" s="431"/>
      <c r="RXN16" s="431"/>
      <c r="RXO16" s="431"/>
      <c r="RXP16" s="431"/>
      <c r="RXQ16" s="431"/>
      <c r="RXR16" s="431"/>
      <c r="RXS16" s="431"/>
      <c r="RXT16" s="431"/>
      <c r="RXU16" s="431"/>
      <c r="RXV16" s="431"/>
      <c r="RXW16" s="431"/>
      <c r="RXX16" s="431"/>
      <c r="RXY16" s="431"/>
      <c r="RXZ16" s="431"/>
      <c r="RYA16" s="431"/>
      <c r="RYB16" s="431"/>
      <c r="RYC16" s="431"/>
      <c r="RYD16" s="431"/>
      <c r="RYE16" s="431"/>
      <c r="RYF16" s="431"/>
      <c r="RYG16" s="431"/>
      <c r="RYH16" s="431"/>
      <c r="RYI16" s="431"/>
      <c r="RYJ16" s="431"/>
      <c r="RYK16" s="431"/>
      <c r="RYL16" s="431"/>
      <c r="RYM16" s="431"/>
      <c r="RYN16" s="431"/>
      <c r="RYO16" s="431"/>
      <c r="RYP16" s="431"/>
      <c r="RYQ16" s="431"/>
      <c r="RYR16" s="431"/>
      <c r="RYS16" s="431"/>
      <c r="RYT16" s="431"/>
      <c r="RYU16" s="431"/>
      <c r="RYV16" s="431"/>
      <c r="RYW16" s="431"/>
      <c r="RYX16" s="431"/>
      <c r="RYY16" s="431"/>
      <c r="RYZ16" s="431"/>
      <c r="RZA16" s="431"/>
      <c r="RZB16" s="431"/>
      <c r="RZC16" s="431"/>
      <c r="RZD16" s="431"/>
      <c r="RZE16" s="431"/>
      <c r="RZF16" s="431"/>
      <c r="RZG16" s="431"/>
      <c r="RZH16" s="431"/>
      <c r="RZI16" s="431"/>
      <c r="RZJ16" s="431"/>
      <c r="RZK16" s="431"/>
      <c r="RZL16" s="431"/>
      <c r="RZM16" s="431"/>
      <c r="RZN16" s="431"/>
      <c r="RZO16" s="431"/>
      <c r="RZP16" s="431"/>
      <c r="RZQ16" s="431"/>
      <c r="RZR16" s="431"/>
      <c r="RZS16" s="431"/>
      <c r="RZT16" s="431"/>
      <c r="RZU16" s="431"/>
      <c r="RZV16" s="431"/>
      <c r="RZW16" s="431"/>
      <c r="RZX16" s="431"/>
      <c r="RZY16" s="431"/>
      <c r="RZZ16" s="431"/>
      <c r="SAA16" s="431"/>
      <c r="SAB16" s="431"/>
      <c r="SAC16" s="431"/>
      <c r="SAD16" s="431"/>
      <c r="SAE16" s="431"/>
      <c r="SAF16" s="431"/>
      <c r="SAG16" s="431"/>
      <c r="SAH16" s="431"/>
      <c r="SAI16" s="431"/>
      <c r="SAJ16" s="431"/>
      <c r="SAK16" s="431"/>
      <c r="SAL16" s="431"/>
      <c r="SAM16" s="431"/>
      <c r="SAN16" s="431"/>
      <c r="SAO16" s="431"/>
      <c r="SAP16" s="431"/>
      <c r="SAQ16" s="431"/>
      <c r="SAR16" s="431"/>
      <c r="SAS16" s="431"/>
      <c r="SAT16" s="431"/>
      <c r="SAU16" s="431"/>
      <c r="SAV16" s="431"/>
      <c r="SAW16" s="431"/>
      <c r="SAX16" s="431"/>
      <c r="SAY16" s="431"/>
      <c r="SAZ16" s="431"/>
      <c r="SBA16" s="431"/>
      <c r="SBB16" s="431"/>
      <c r="SBC16" s="431"/>
      <c r="SBD16" s="431"/>
      <c r="SBE16" s="431"/>
      <c r="SBF16" s="431"/>
      <c r="SBG16" s="431"/>
      <c r="SBH16" s="431"/>
      <c r="SBI16" s="431"/>
      <c r="SBJ16" s="431"/>
      <c r="SBK16" s="431"/>
      <c r="SBL16" s="431"/>
      <c r="SBM16" s="431"/>
      <c r="SBN16" s="431"/>
      <c r="SBO16" s="431"/>
      <c r="SBP16" s="431"/>
      <c r="SBQ16" s="431"/>
      <c r="SBR16" s="431"/>
      <c r="SBS16" s="431"/>
      <c r="SBT16" s="431"/>
      <c r="SBU16" s="431"/>
      <c r="SBV16" s="431"/>
      <c r="SBW16" s="431"/>
      <c r="SBX16" s="431"/>
      <c r="SBY16" s="431"/>
      <c r="SBZ16" s="431"/>
      <c r="SCA16" s="431"/>
      <c r="SCB16" s="431"/>
      <c r="SCC16" s="431"/>
      <c r="SCD16" s="431"/>
      <c r="SCE16" s="431"/>
      <c r="SCF16" s="431"/>
      <c r="SCG16" s="431"/>
      <c r="SCH16" s="431"/>
      <c r="SCI16" s="431"/>
      <c r="SCJ16" s="431"/>
      <c r="SCK16" s="431"/>
      <c r="SCL16" s="431"/>
      <c r="SCM16" s="431"/>
      <c r="SCN16" s="431"/>
      <c r="SCO16" s="431"/>
      <c r="SCP16" s="431"/>
      <c r="SCQ16" s="431"/>
      <c r="SCR16" s="431"/>
      <c r="SCS16" s="431"/>
      <c r="SCT16" s="431"/>
      <c r="SCU16" s="431"/>
      <c r="SCV16" s="431"/>
      <c r="SCW16" s="431"/>
      <c r="SCX16" s="431"/>
      <c r="SCY16" s="431"/>
      <c r="SCZ16" s="431"/>
      <c r="SDA16" s="431"/>
      <c r="SDB16" s="431"/>
      <c r="SDC16" s="431"/>
      <c r="SDD16" s="431"/>
      <c r="SDE16" s="431"/>
      <c r="SDF16" s="431"/>
      <c r="SDG16" s="431"/>
      <c r="SDH16" s="431"/>
      <c r="SDI16" s="431"/>
      <c r="SDJ16" s="431"/>
      <c r="SDK16" s="431"/>
      <c r="SDL16" s="431"/>
      <c r="SDM16" s="431"/>
      <c r="SDN16" s="431"/>
      <c r="SDO16" s="431"/>
      <c r="SDP16" s="431"/>
      <c r="SDQ16" s="431"/>
      <c r="SDR16" s="431"/>
      <c r="SDS16" s="431"/>
      <c r="SDT16" s="431"/>
      <c r="SDU16" s="431"/>
      <c r="SDV16" s="431"/>
      <c r="SDW16" s="431"/>
      <c r="SDX16" s="431"/>
      <c r="SDY16" s="431"/>
      <c r="SDZ16" s="431"/>
      <c r="SEA16" s="431"/>
      <c r="SEB16" s="431"/>
      <c r="SEC16" s="431"/>
      <c r="SED16" s="431"/>
      <c r="SEE16" s="431"/>
      <c r="SEF16" s="431"/>
      <c r="SEG16" s="431"/>
      <c r="SEH16" s="431"/>
      <c r="SEI16" s="431"/>
      <c r="SEJ16" s="431"/>
      <c r="SEK16" s="431"/>
      <c r="SEL16" s="431"/>
      <c r="SEM16" s="431"/>
      <c r="SEN16" s="431"/>
      <c r="SEO16" s="431"/>
      <c r="SEP16" s="431"/>
      <c r="SEQ16" s="431"/>
      <c r="SER16" s="431"/>
      <c r="SES16" s="431"/>
      <c r="SET16" s="431"/>
      <c r="SEU16" s="431"/>
      <c r="SEV16" s="431"/>
      <c r="SEW16" s="431"/>
      <c r="SEX16" s="431"/>
      <c r="SEY16" s="431"/>
      <c r="SEZ16" s="431"/>
      <c r="SFA16" s="431"/>
      <c r="SFB16" s="431"/>
      <c r="SFC16" s="431"/>
      <c r="SFD16" s="431"/>
      <c r="SFE16" s="431"/>
      <c r="SFF16" s="431"/>
      <c r="SFG16" s="431"/>
      <c r="SFH16" s="431"/>
      <c r="SFI16" s="431"/>
      <c r="SFJ16" s="431"/>
      <c r="SFK16" s="431"/>
      <c r="SFL16" s="431"/>
      <c r="SFM16" s="431"/>
      <c r="SFN16" s="431"/>
      <c r="SFO16" s="431"/>
      <c r="SFP16" s="431"/>
      <c r="SFQ16" s="431"/>
      <c r="SFR16" s="431"/>
      <c r="SFS16" s="431"/>
      <c r="SFT16" s="431"/>
      <c r="SFU16" s="431"/>
      <c r="SFV16" s="431"/>
      <c r="SFW16" s="431"/>
      <c r="SFX16" s="431"/>
      <c r="SFY16" s="431"/>
      <c r="SFZ16" s="431"/>
      <c r="SGA16" s="431"/>
      <c r="SGB16" s="431"/>
      <c r="SGC16" s="431"/>
      <c r="SGD16" s="431"/>
      <c r="SGE16" s="431"/>
      <c r="SGF16" s="431"/>
      <c r="SGG16" s="431"/>
      <c r="SGH16" s="431"/>
      <c r="SGI16" s="431"/>
      <c r="SGJ16" s="431"/>
      <c r="SGK16" s="431"/>
      <c r="SGL16" s="431"/>
      <c r="SGM16" s="431"/>
      <c r="SGN16" s="431"/>
      <c r="SGO16" s="431"/>
      <c r="SGP16" s="431"/>
      <c r="SGQ16" s="431"/>
      <c r="SGR16" s="431"/>
      <c r="SGS16" s="431"/>
      <c r="SGT16" s="431"/>
      <c r="SGU16" s="431"/>
      <c r="SGV16" s="431"/>
      <c r="SGW16" s="431"/>
      <c r="SGX16" s="431"/>
      <c r="SGY16" s="431"/>
      <c r="SGZ16" s="431"/>
      <c r="SHA16" s="431"/>
      <c r="SHB16" s="431"/>
      <c r="SHC16" s="431"/>
      <c r="SHD16" s="431"/>
      <c r="SHE16" s="431"/>
      <c r="SHF16" s="431"/>
      <c r="SHG16" s="431"/>
      <c r="SHH16" s="431"/>
      <c r="SHI16" s="431"/>
      <c r="SHJ16" s="431"/>
      <c r="SHK16" s="431"/>
      <c r="SHL16" s="431"/>
      <c r="SHM16" s="431"/>
      <c r="SHN16" s="431"/>
      <c r="SHO16" s="431"/>
      <c r="SHP16" s="431"/>
      <c r="SHQ16" s="431"/>
      <c r="SHR16" s="431"/>
      <c r="SHS16" s="431"/>
      <c r="SHT16" s="431"/>
      <c r="SHU16" s="431"/>
      <c r="SHV16" s="431"/>
      <c r="SHW16" s="431"/>
      <c r="SHX16" s="431"/>
      <c r="SHY16" s="431"/>
      <c r="SHZ16" s="431"/>
      <c r="SIA16" s="431"/>
      <c r="SIB16" s="431"/>
      <c r="SIC16" s="431"/>
      <c r="SID16" s="431"/>
      <c r="SIE16" s="431"/>
      <c r="SIF16" s="431"/>
      <c r="SIG16" s="431"/>
      <c r="SIH16" s="431"/>
      <c r="SII16" s="431"/>
      <c r="SIJ16" s="431"/>
      <c r="SIK16" s="431"/>
      <c r="SIL16" s="431"/>
      <c r="SIM16" s="431"/>
      <c r="SIN16" s="431"/>
      <c r="SIO16" s="431"/>
      <c r="SIP16" s="431"/>
      <c r="SIQ16" s="431"/>
      <c r="SIR16" s="431"/>
      <c r="SIS16" s="431"/>
      <c r="SIT16" s="431"/>
      <c r="SIU16" s="431"/>
      <c r="SIV16" s="431"/>
      <c r="SIW16" s="431"/>
      <c r="SIX16" s="431"/>
      <c r="SIY16" s="431"/>
      <c r="SIZ16" s="431"/>
      <c r="SJA16" s="431"/>
      <c r="SJB16" s="431"/>
      <c r="SJC16" s="431"/>
      <c r="SJD16" s="431"/>
      <c r="SJE16" s="431"/>
      <c r="SJF16" s="431"/>
      <c r="SJG16" s="431"/>
      <c r="SJH16" s="431"/>
      <c r="SJI16" s="431"/>
      <c r="SJJ16" s="431"/>
      <c r="SJK16" s="431"/>
      <c r="SJL16" s="431"/>
      <c r="SJM16" s="431"/>
      <c r="SJN16" s="431"/>
      <c r="SJO16" s="431"/>
      <c r="SJP16" s="431"/>
      <c r="SJQ16" s="431"/>
      <c r="SJR16" s="431"/>
      <c r="SJS16" s="431"/>
      <c r="SJT16" s="431"/>
      <c r="SJU16" s="431"/>
      <c r="SJV16" s="431"/>
      <c r="SJW16" s="431"/>
      <c r="SJX16" s="431"/>
      <c r="SJY16" s="431"/>
      <c r="SJZ16" s="431"/>
      <c r="SKA16" s="431"/>
      <c r="SKB16" s="431"/>
      <c r="SKC16" s="431"/>
      <c r="SKD16" s="431"/>
      <c r="SKE16" s="431"/>
      <c r="SKF16" s="431"/>
      <c r="SKG16" s="431"/>
      <c r="SKH16" s="431"/>
      <c r="SKI16" s="431"/>
      <c r="SKJ16" s="431"/>
      <c r="SKK16" s="431"/>
      <c r="SKL16" s="431"/>
      <c r="SKM16" s="431"/>
      <c r="SKN16" s="431"/>
      <c r="SKO16" s="431"/>
      <c r="SKP16" s="431"/>
      <c r="SKQ16" s="431"/>
      <c r="SKR16" s="431"/>
      <c r="SKS16" s="431"/>
      <c r="SKT16" s="431"/>
      <c r="SKU16" s="431"/>
      <c r="SKV16" s="431"/>
      <c r="SKW16" s="431"/>
      <c r="SKX16" s="431"/>
      <c r="SKY16" s="431"/>
      <c r="SKZ16" s="431"/>
      <c r="SLA16" s="431"/>
      <c r="SLB16" s="431"/>
      <c r="SLC16" s="431"/>
      <c r="SLD16" s="431"/>
      <c r="SLE16" s="431"/>
      <c r="SLF16" s="431"/>
      <c r="SLG16" s="431"/>
      <c r="SLH16" s="431"/>
      <c r="SLI16" s="431"/>
      <c r="SLJ16" s="431"/>
      <c r="SLK16" s="431"/>
      <c r="SLL16" s="431"/>
      <c r="SLM16" s="431"/>
      <c r="SLN16" s="431"/>
      <c r="SLO16" s="431"/>
      <c r="SLP16" s="431"/>
      <c r="SLQ16" s="431"/>
      <c r="SLR16" s="431"/>
      <c r="SLS16" s="431"/>
      <c r="SLT16" s="431"/>
      <c r="SLU16" s="431"/>
      <c r="SLV16" s="431"/>
      <c r="SLW16" s="431"/>
      <c r="SLX16" s="431"/>
      <c r="SLY16" s="431"/>
      <c r="SLZ16" s="431"/>
      <c r="SMA16" s="431"/>
      <c r="SMB16" s="431"/>
      <c r="SMC16" s="431"/>
      <c r="SMD16" s="431"/>
      <c r="SME16" s="431"/>
      <c r="SMF16" s="431"/>
      <c r="SMG16" s="431"/>
      <c r="SMH16" s="431"/>
      <c r="SMI16" s="431"/>
      <c r="SMJ16" s="431"/>
      <c r="SMK16" s="431"/>
      <c r="SML16" s="431"/>
      <c r="SMM16" s="431"/>
      <c r="SMN16" s="431"/>
      <c r="SMO16" s="431"/>
      <c r="SMP16" s="431"/>
      <c r="SMQ16" s="431"/>
      <c r="SMR16" s="431"/>
      <c r="SMS16" s="431"/>
      <c r="SMT16" s="431"/>
      <c r="SMU16" s="431"/>
      <c r="SMV16" s="431"/>
      <c r="SMW16" s="431"/>
      <c r="SMX16" s="431"/>
      <c r="SMY16" s="431"/>
      <c r="SMZ16" s="431"/>
      <c r="SNA16" s="431"/>
      <c r="SNB16" s="431"/>
      <c r="SNC16" s="431"/>
      <c r="SND16" s="431"/>
      <c r="SNE16" s="431"/>
      <c r="SNF16" s="431"/>
      <c r="SNG16" s="431"/>
      <c r="SNH16" s="431"/>
      <c r="SNI16" s="431"/>
      <c r="SNJ16" s="431"/>
      <c r="SNK16" s="431"/>
      <c r="SNL16" s="431"/>
      <c r="SNM16" s="431"/>
      <c r="SNN16" s="431"/>
      <c r="SNO16" s="431"/>
      <c r="SNP16" s="431"/>
      <c r="SNQ16" s="431"/>
      <c r="SNR16" s="431"/>
      <c r="SNS16" s="431"/>
      <c r="SNT16" s="431"/>
      <c r="SNU16" s="431"/>
      <c r="SNV16" s="431"/>
      <c r="SNW16" s="431"/>
      <c r="SNX16" s="431"/>
      <c r="SNY16" s="431"/>
      <c r="SNZ16" s="431"/>
      <c r="SOA16" s="431"/>
      <c r="SOB16" s="431"/>
      <c r="SOC16" s="431"/>
      <c r="SOD16" s="431"/>
      <c r="SOE16" s="431"/>
      <c r="SOF16" s="431"/>
      <c r="SOG16" s="431"/>
      <c r="SOH16" s="431"/>
      <c r="SOI16" s="431"/>
      <c r="SOJ16" s="431"/>
      <c r="SOK16" s="431"/>
      <c r="SOL16" s="431"/>
      <c r="SOM16" s="431"/>
      <c r="SON16" s="431"/>
      <c r="SOO16" s="431"/>
      <c r="SOP16" s="431"/>
      <c r="SOQ16" s="431"/>
      <c r="SOR16" s="431"/>
      <c r="SOS16" s="431"/>
      <c r="SOT16" s="431"/>
      <c r="SOU16" s="431"/>
      <c r="SOV16" s="431"/>
      <c r="SOW16" s="431"/>
      <c r="SOX16" s="431"/>
      <c r="SOY16" s="431"/>
      <c r="SOZ16" s="431"/>
      <c r="SPA16" s="431"/>
      <c r="SPB16" s="431"/>
      <c r="SPC16" s="431"/>
      <c r="SPD16" s="431"/>
      <c r="SPE16" s="431"/>
      <c r="SPF16" s="431"/>
      <c r="SPG16" s="431"/>
      <c r="SPH16" s="431"/>
      <c r="SPI16" s="431"/>
      <c r="SPJ16" s="431"/>
      <c r="SPK16" s="431"/>
      <c r="SPL16" s="431"/>
      <c r="SPM16" s="431"/>
      <c r="SPN16" s="431"/>
      <c r="SPO16" s="431"/>
      <c r="SPP16" s="431"/>
      <c r="SPQ16" s="431"/>
      <c r="SPR16" s="431"/>
      <c r="SPS16" s="431"/>
      <c r="SPT16" s="431"/>
      <c r="SPU16" s="431"/>
      <c r="SPV16" s="431"/>
      <c r="SPW16" s="431"/>
      <c r="SPX16" s="431"/>
      <c r="SPY16" s="431"/>
      <c r="SPZ16" s="431"/>
      <c r="SQA16" s="431"/>
      <c r="SQB16" s="431"/>
      <c r="SQC16" s="431"/>
      <c r="SQD16" s="431"/>
      <c r="SQE16" s="431"/>
      <c r="SQF16" s="431"/>
      <c r="SQG16" s="431"/>
      <c r="SQH16" s="431"/>
      <c r="SQI16" s="431"/>
      <c r="SQJ16" s="431"/>
      <c r="SQK16" s="431"/>
      <c r="SQL16" s="431"/>
      <c r="SQM16" s="431"/>
      <c r="SQN16" s="431"/>
      <c r="SQO16" s="431"/>
      <c r="SQP16" s="431"/>
      <c r="SQQ16" s="431"/>
      <c r="SQR16" s="431"/>
      <c r="SQS16" s="431"/>
      <c r="SQT16" s="431"/>
      <c r="SQU16" s="431"/>
      <c r="SQV16" s="431"/>
      <c r="SQW16" s="431"/>
      <c r="SQX16" s="431"/>
      <c r="SQY16" s="431"/>
      <c r="SQZ16" s="431"/>
      <c r="SRA16" s="431"/>
      <c r="SRB16" s="431"/>
      <c r="SRC16" s="431"/>
      <c r="SRD16" s="431"/>
      <c r="SRE16" s="431"/>
      <c r="SRF16" s="431"/>
      <c r="SRG16" s="431"/>
      <c r="SRH16" s="431"/>
      <c r="SRI16" s="431"/>
      <c r="SRJ16" s="431"/>
      <c r="SRK16" s="431"/>
      <c r="SRL16" s="431"/>
      <c r="SRM16" s="431"/>
      <c r="SRN16" s="431"/>
      <c r="SRO16" s="431"/>
      <c r="SRP16" s="431"/>
      <c r="SRQ16" s="431"/>
      <c r="SRR16" s="431"/>
      <c r="SRS16" s="431"/>
      <c r="SRT16" s="431"/>
      <c r="SRU16" s="431"/>
      <c r="SRV16" s="431"/>
      <c r="SRW16" s="431"/>
      <c r="SRX16" s="431"/>
      <c r="SRY16" s="431"/>
      <c r="SRZ16" s="431"/>
      <c r="SSA16" s="431"/>
      <c r="SSB16" s="431"/>
      <c r="SSC16" s="431"/>
      <c r="SSD16" s="431"/>
      <c r="SSE16" s="431"/>
      <c r="SSF16" s="431"/>
      <c r="SSG16" s="431"/>
      <c r="SSH16" s="431"/>
      <c r="SSI16" s="431"/>
      <c r="SSJ16" s="431"/>
      <c r="SSK16" s="431"/>
      <c r="SSL16" s="431"/>
      <c r="SSM16" s="431"/>
      <c r="SSN16" s="431"/>
      <c r="SSO16" s="431"/>
      <c r="SSP16" s="431"/>
      <c r="SSQ16" s="431"/>
      <c r="SSR16" s="431"/>
      <c r="SSS16" s="431"/>
      <c r="SST16" s="431"/>
      <c r="SSU16" s="431"/>
      <c r="SSV16" s="431"/>
      <c r="SSW16" s="431"/>
      <c r="SSX16" s="431"/>
      <c r="SSY16" s="431"/>
      <c r="SSZ16" s="431"/>
      <c r="STA16" s="431"/>
      <c r="STB16" s="431"/>
      <c r="STC16" s="431"/>
      <c r="STD16" s="431"/>
      <c r="STE16" s="431"/>
      <c r="STF16" s="431"/>
      <c r="STG16" s="431"/>
      <c r="STH16" s="431"/>
      <c r="STI16" s="431"/>
      <c r="STJ16" s="431"/>
      <c r="STK16" s="431"/>
      <c r="STL16" s="431"/>
      <c r="STM16" s="431"/>
      <c r="STN16" s="431"/>
      <c r="STO16" s="431"/>
      <c r="STP16" s="431"/>
      <c r="STQ16" s="431"/>
      <c r="STR16" s="431"/>
      <c r="STS16" s="431"/>
      <c r="STT16" s="431"/>
      <c r="STU16" s="431"/>
      <c r="STV16" s="431"/>
      <c r="STW16" s="431"/>
      <c r="STX16" s="431"/>
      <c r="STY16" s="431"/>
      <c r="STZ16" s="431"/>
      <c r="SUA16" s="431"/>
      <c r="SUB16" s="431"/>
      <c r="SUC16" s="431"/>
      <c r="SUD16" s="431"/>
      <c r="SUE16" s="431"/>
      <c r="SUF16" s="431"/>
      <c r="SUG16" s="431"/>
      <c r="SUH16" s="431"/>
      <c r="SUI16" s="431"/>
      <c r="SUJ16" s="431"/>
      <c r="SUK16" s="431"/>
      <c r="SUL16" s="431"/>
      <c r="SUM16" s="431"/>
      <c r="SUN16" s="431"/>
      <c r="SUO16" s="431"/>
      <c r="SUP16" s="431"/>
      <c r="SUQ16" s="431"/>
      <c r="SUR16" s="431"/>
      <c r="SUS16" s="431"/>
      <c r="SUT16" s="431"/>
      <c r="SUU16" s="431"/>
      <c r="SUV16" s="431"/>
      <c r="SUW16" s="431"/>
      <c r="SUX16" s="431"/>
      <c r="SUY16" s="431"/>
      <c r="SUZ16" s="431"/>
      <c r="SVA16" s="431"/>
      <c r="SVB16" s="431"/>
      <c r="SVC16" s="431"/>
      <c r="SVD16" s="431"/>
      <c r="SVE16" s="431"/>
      <c r="SVF16" s="431"/>
      <c r="SVG16" s="431"/>
      <c r="SVH16" s="431"/>
      <c r="SVI16" s="431"/>
      <c r="SVJ16" s="431"/>
      <c r="SVK16" s="431"/>
      <c r="SVL16" s="431"/>
      <c r="SVM16" s="431"/>
      <c r="SVN16" s="431"/>
      <c r="SVO16" s="431"/>
      <c r="SVP16" s="431"/>
      <c r="SVQ16" s="431"/>
      <c r="SVR16" s="431"/>
      <c r="SVS16" s="431"/>
      <c r="SVT16" s="431"/>
      <c r="SVU16" s="431"/>
      <c r="SVV16" s="431"/>
      <c r="SVW16" s="431"/>
      <c r="SVX16" s="431"/>
      <c r="SVY16" s="431"/>
      <c r="SVZ16" s="431"/>
      <c r="SWA16" s="431"/>
      <c r="SWB16" s="431"/>
      <c r="SWC16" s="431"/>
      <c r="SWD16" s="431"/>
      <c r="SWE16" s="431"/>
      <c r="SWF16" s="431"/>
      <c r="SWG16" s="431"/>
      <c r="SWH16" s="431"/>
      <c r="SWI16" s="431"/>
      <c r="SWJ16" s="431"/>
      <c r="SWK16" s="431"/>
      <c r="SWL16" s="431"/>
      <c r="SWM16" s="431"/>
      <c r="SWN16" s="431"/>
      <c r="SWO16" s="431"/>
      <c r="SWP16" s="431"/>
      <c r="SWQ16" s="431"/>
      <c r="SWR16" s="431"/>
      <c r="SWS16" s="431"/>
      <c r="SWT16" s="431"/>
      <c r="SWU16" s="431"/>
      <c r="SWV16" s="431"/>
      <c r="SWW16" s="431"/>
      <c r="SWX16" s="431"/>
      <c r="SWY16" s="431"/>
      <c r="SWZ16" s="431"/>
      <c r="SXA16" s="431"/>
      <c r="SXB16" s="431"/>
      <c r="SXC16" s="431"/>
      <c r="SXD16" s="431"/>
      <c r="SXE16" s="431"/>
      <c r="SXF16" s="431"/>
      <c r="SXG16" s="431"/>
      <c r="SXH16" s="431"/>
      <c r="SXI16" s="431"/>
      <c r="SXJ16" s="431"/>
      <c r="SXK16" s="431"/>
      <c r="SXL16" s="431"/>
      <c r="SXM16" s="431"/>
      <c r="SXN16" s="431"/>
      <c r="SXO16" s="431"/>
      <c r="SXP16" s="431"/>
      <c r="SXQ16" s="431"/>
      <c r="SXR16" s="431"/>
      <c r="SXS16" s="431"/>
      <c r="SXT16" s="431"/>
      <c r="SXU16" s="431"/>
      <c r="SXV16" s="431"/>
      <c r="SXW16" s="431"/>
      <c r="SXX16" s="431"/>
      <c r="SXY16" s="431"/>
      <c r="SXZ16" s="431"/>
      <c r="SYA16" s="431"/>
      <c r="SYB16" s="431"/>
      <c r="SYC16" s="431"/>
      <c r="SYD16" s="431"/>
      <c r="SYE16" s="431"/>
      <c r="SYF16" s="431"/>
      <c r="SYG16" s="431"/>
      <c r="SYH16" s="431"/>
      <c r="SYI16" s="431"/>
      <c r="SYJ16" s="431"/>
      <c r="SYK16" s="431"/>
      <c r="SYL16" s="431"/>
      <c r="SYM16" s="431"/>
      <c r="SYN16" s="431"/>
      <c r="SYO16" s="431"/>
      <c r="SYP16" s="431"/>
      <c r="SYQ16" s="431"/>
      <c r="SYR16" s="431"/>
      <c r="SYS16" s="431"/>
      <c r="SYT16" s="431"/>
      <c r="SYU16" s="431"/>
      <c r="SYV16" s="431"/>
      <c r="SYW16" s="431"/>
      <c r="SYX16" s="431"/>
      <c r="SYY16" s="431"/>
      <c r="SYZ16" s="431"/>
      <c r="SZA16" s="431"/>
      <c r="SZB16" s="431"/>
      <c r="SZC16" s="431"/>
      <c r="SZD16" s="431"/>
      <c r="SZE16" s="431"/>
      <c r="SZF16" s="431"/>
      <c r="SZG16" s="431"/>
      <c r="SZH16" s="431"/>
      <c r="SZI16" s="431"/>
      <c r="SZJ16" s="431"/>
      <c r="SZK16" s="431"/>
      <c r="SZL16" s="431"/>
      <c r="SZM16" s="431"/>
      <c r="SZN16" s="431"/>
      <c r="SZO16" s="431"/>
      <c r="SZP16" s="431"/>
      <c r="SZQ16" s="431"/>
      <c r="SZR16" s="431"/>
      <c r="SZS16" s="431"/>
      <c r="SZT16" s="431"/>
      <c r="SZU16" s="431"/>
      <c r="SZV16" s="431"/>
      <c r="SZW16" s="431"/>
      <c r="SZX16" s="431"/>
      <c r="SZY16" s="431"/>
      <c r="SZZ16" s="431"/>
      <c r="TAA16" s="431"/>
      <c r="TAB16" s="431"/>
      <c r="TAC16" s="431"/>
      <c r="TAD16" s="431"/>
      <c r="TAE16" s="431"/>
      <c r="TAF16" s="431"/>
      <c r="TAG16" s="431"/>
      <c r="TAH16" s="431"/>
      <c r="TAI16" s="431"/>
      <c r="TAJ16" s="431"/>
      <c r="TAK16" s="431"/>
      <c r="TAL16" s="431"/>
      <c r="TAM16" s="431"/>
      <c r="TAN16" s="431"/>
      <c r="TAO16" s="431"/>
      <c r="TAP16" s="431"/>
      <c r="TAQ16" s="431"/>
      <c r="TAR16" s="431"/>
      <c r="TAS16" s="431"/>
      <c r="TAT16" s="431"/>
      <c r="TAU16" s="431"/>
      <c r="TAV16" s="431"/>
      <c r="TAW16" s="431"/>
      <c r="TAX16" s="431"/>
      <c r="TAY16" s="431"/>
      <c r="TAZ16" s="431"/>
      <c r="TBA16" s="431"/>
      <c r="TBB16" s="431"/>
      <c r="TBC16" s="431"/>
      <c r="TBD16" s="431"/>
      <c r="TBE16" s="431"/>
      <c r="TBF16" s="431"/>
      <c r="TBG16" s="431"/>
      <c r="TBH16" s="431"/>
      <c r="TBI16" s="431"/>
      <c r="TBJ16" s="431"/>
      <c r="TBK16" s="431"/>
      <c r="TBL16" s="431"/>
      <c r="TBM16" s="431"/>
      <c r="TBN16" s="431"/>
      <c r="TBO16" s="431"/>
      <c r="TBP16" s="431"/>
      <c r="TBQ16" s="431"/>
      <c r="TBR16" s="431"/>
      <c r="TBS16" s="431"/>
      <c r="TBT16" s="431"/>
      <c r="TBU16" s="431"/>
      <c r="TBV16" s="431"/>
      <c r="TBW16" s="431"/>
      <c r="TBX16" s="431"/>
      <c r="TBY16" s="431"/>
      <c r="TBZ16" s="431"/>
      <c r="TCA16" s="431"/>
      <c r="TCB16" s="431"/>
      <c r="TCC16" s="431"/>
      <c r="TCD16" s="431"/>
      <c r="TCE16" s="431"/>
      <c r="TCF16" s="431"/>
      <c r="TCG16" s="431"/>
      <c r="TCH16" s="431"/>
      <c r="TCI16" s="431"/>
      <c r="TCJ16" s="431"/>
      <c r="TCK16" s="431"/>
      <c r="TCL16" s="431"/>
      <c r="TCM16" s="431"/>
      <c r="TCN16" s="431"/>
      <c r="TCO16" s="431"/>
      <c r="TCP16" s="431"/>
      <c r="TCQ16" s="431"/>
      <c r="TCR16" s="431"/>
      <c r="TCS16" s="431"/>
      <c r="TCT16" s="431"/>
      <c r="TCU16" s="431"/>
      <c r="TCV16" s="431"/>
      <c r="TCW16" s="431"/>
      <c r="TCX16" s="431"/>
      <c r="TCY16" s="431"/>
      <c r="TCZ16" s="431"/>
      <c r="TDA16" s="431"/>
      <c r="TDB16" s="431"/>
      <c r="TDC16" s="431"/>
      <c r="TDD16" s="431"/>
      <c r="TDE16" s="431"/>
      <c r="TDF16" s="431"/>
      <c r="TDG16" s="431"/>
      <c r="TDH16" s="431"/>
      <c r="TDI16" s="431"/>
      <c r="TDJ16" s="431"/>
      <c r="TDK16" s="431"/>
      <c r="TDL16" s="431"/>
      <c r="TDM16" s="431"/>
      <c r="TDN16" s="431"/>
      <c r="TDO16" s="431"/>
      <c r="TDP16" s="431"/>
      <c r="TDQ16" s="431"/>
      <c r="TDR16" s="431"/>
      <c r="TDS16" s="431"/>
      <c r="TDT16" s="431"/>
      <c r="TDU16" s="431"/>
      <c r="TDV16" s="431"/>
      <c r="TDW16" s="431"/>
      <c r="TDX16" s="431"/>
      <c r="TDY16" s="431"/>
      <c r="TDZ16" s="431"/>
      <c r="TEA16" s="431"/>
      <c r="TEB16" s="431"/>
      <c r="TEC16" s="431"/>
      <c r="TED16" s="431"/>
      <c r="TEE16" s="431"/>
      <c r="TEF16" s="431"/>
      <c r="TEG16" s="431"/>
      <c r="TEH16" s="431"/>
      <c r="TEI16" s="431"/>
      <c r="TEJ16" s="431"/>
      <c r="TEK16" s="431"/>
      <c r="TEL16" s="431"/>
      <c r="TEM16" s="431"/>
      <c r="TEN16" s="431"/>
      <c r="TEO16" s="431"/>
      <c r="TEP16" s="431"/>
      <c r="TEQ16" s="431"/>
      <c r="TER16" s="431"/>
      <c r="TES16" s="431"/>
      <c r="TET16" s="431"/>
      <c r="TEU16" s="431"/>
      <c r="TEV16" s="431"/>
      <c r="TEW16" s="431"/>
      <c r="TEX16" s="431"/>
      <c r="TEY16" s="431"/>
      <c r="TEZ16" s="431"/>
      <c r="TFA16" s="431"/>
      <c r="TFB16" s="431"/>
      <c r="TFC16" s="431"/>
      <c r="TFD16" s="431"/>
      <c r="TFE16" s="431"/>
      <c r="TFF16" s="431"/>
      <c r="TFG16" s="431"/>
      <c r="TFH16" s="431"/>
      <c r="TFI16" s="431"/>
      <c r="TFJ16" s="431"/>
      <c r="TFK16" s="431"/>
      <c r="TFL16" s="431"/>
      <c r="TFM16" s="431"/>
      <c r="TFN16" s="431"/>
      <c r="TFO16" s="431"/>
      <c r="TFP16" s="431"/>
      <c r="TFQ16" s="431"/>
      <c r="TFR16" s="431"/>
      <c r="TFS16" s="431"/>
      <c r="TFT16" s="431"/>
      <c r="TFU16" s="431"/>
      <c r="TFV16" s="431"/>
      <c r="TFW16" s="431"/>
      <c r="TFX16" s="431"/>
      <c r="TFY16" s="431"/>
      <c r="TFZ16" s="431"/>
      <c r="TGA16" s="431"/>
      <c r="TGB16" s="431"/>
      <c r="TGC16" s="431"/>
      <c r="TGD16" s="431"/>
      <c r="TGE16" s="431"/>
      <c r="TGF16" s="431"/>
      <c r="TGG16" s="431"/>
      <c r="TGH16" s="431"/>
      <c r="TGI16" s="431"/>
      <c r="TGJ16" s="431"/>
      <c r="TGK16" s="431"/>
      <c r="TGL16" s="431"/>
      <c r="TGM16" s="431"/>
      <c r="TGN16" s="431"/>
      <c r="TGO16" s="431"/>
      <c r="TGP16" s="431"/>
      <c r="TGQ16" s="431"/>
      <c r="TGR16" s="431"/>
      <c r="TGS16" s="431"/>
      <c r="TGT16" s="431"/>
      <c r="TGU16" s="431"/>
      <c r="TGV16" s="431"/>
      <c r="TGW16" s="431"/>
      <c r="TGX16" s="431"/>
      <c r="TGY16" s="431"/>
      <c r="TGZ16" s="431"/>
      <c r="THA16" s="431"/>
      <c r="THB16" s="431"/>
      <c r="THC16" s="431"/>
      <c r="THD16" s="431"/>
      <c r="THE16" s="431"/>
      <c r="THF16" s="431"/>
      <c r="THG16" s="431"/>
      <c r="THH16" s="431"/>
      <c r="THI16" s="431"/>
      <c r="THJ16" s="431"/>
      <c r="THK16" s="431"/>
      <c r="THL16" s="431"/>
      <c r="THM16" s="431"/>
      <c r="THN16" s="431"/>
      <c r="THO16" s="431"/>
      <c r="THP16" s="431"/>
      <c r="THQ16" s="431"/>
      <c r="THR16" s="431"/>
      <c r="THS16" s="431"/>
      <c r="THT16" s="431"/>
      <c r="THU16" s="431"/>
      <c r="THV16" s="431"/>
      <c r="THW16" s="431"/>
      <c r="THX16" s="431"/>
      <c r="THY16" s="431"/>
      <c r="THZ16" s="431"/>
      <c r="TIA16" s="431"/>
      <c r="TIB16" s="431"/>
      <c r="TIC16" s="431"/>
      <c r="TID16" s="431"/>
      <c r="TIE16" s="431"/>
      <c r="TIF16" s="431"/>
      <c r="TIG16" s="431"/>
      <c r="TIH16" s="431"/>
      <c r="TII16" s="431"/>
      <c r="TIJ16" s="431"/>
      <c r="TIK16" s="431"/>
      <c r="TIL16" s="431"/>
      <c r="TIM16" s="431"/>
      <c r="TIN16" s="431"/>
      <c r="TIO16" s="431"/>
      <c r="TIP16" s="431"/>
      <c r="TIQ16" s="431"/>
      <c r="TIR16" s="431"/>
      <c r="TIS16" s="431"/>
      <c r="TIT16" s="431"/>
      <c r="TIU16" s="431"/>
      <c r="TIV16" s="431"/>
      <c r="TIW16" s="431"/>
      <c r="TIX16" s="431"/>
      <c r="TIY16" s="431"/>
      <c r="TIZ16" s="431"/>
      <c r="TJA16" s="431"/>
      <c r="TJB16" s="431"/>
      <c r="TJC16" s="431"/>
      <c r="TJD16" s="431"/>
      <c r="TJE16" s="431"/>
      <c r="TJF16" s="431"/>
      <c r="TJG16" s="431"/>
      <c r="TJH16" s="431"/>
      <c r="TJI16" s="431"/>
      <c r="TJJ16" s="431"/>
      <c r="TJK16" s="431"/>
      <c r="TJL16" s="431"/>
      <c r="TJM16" s="431"/>
      <c r="TJN16" s="431"/>
      <c r="TJO16" s="431"/>
      <c r="TJP16" s="431"/>
      <c r="TJQ16" s="431"/>
      <c r="TJR16" s="431"/>
      <c r="TJS16" s="431"/>
      <c r="TJT16" s="431"/>
      <c r="TJU16" s="431"/>
      <c r="TJV16" s="431"/>
      <c r="TJW16" s="431"/>
      <c r="TJX16" s="431"/>
      <c r="TJY16" s="431"/>
      <c r="TJZ16" s="431"/>
      <c r="TKA16" s="431"/>
      <c r="TKB16" s="431"/>
      <c r="TKC16" s="431"/>
      <c r="TKD16" s="431"/>
      <c r="TKE16" s="431"/>
      <c r="TKF16" s="431"/>
      <c r="TKG16" s="431"/>
      <c r="TKH16" s="431"/>
      <c r="TKI16" s="431"/>
      <c r="TKJ16" s="431"/>
      <c r="TKK16" s="431"/>
      <c r="TKL16" s="431"/>
      <c r="TKM16" s="431"/>
      <c r="TKN16" s="431"/>
      <c r="TKO16" s="431"/>
      <c r="TKP16" s="431"/>
      <c r="TKQ16" s="431"/>
      <c r="TKR16" s="431"/>
      <c r="TKS16" s="431"/>
      <c r="TKT16" s="431"/>
      <c r="TKU16" s="431"/>
      <c r="TKV16" s="431"/>
      <c r="TKW16" s="431"/>
      <c r="TKX16" s="431"/>
      <c r="TKY16" s="431"/>
      <c r="TKZ16" s="431"/>
      <c r="TLA16" s="431"/>
      <c r="TLB16" s="431"/>
      <c r="TLC16" s="431"/>
      <c r="TLD16" s="431"/>
      <c r="TLE16" s="431"/>
      <c r="TLF16" s="431"/>
      <c r="TLG16" s="431"/>
      <c r="TLH16" s="431"/>
      <c r="TLI16" s="431"/>
      <c r="TLJ16" s="431"/>
      <c r="TLK16" s="431"/>
      <c r="TLL16" s="431"/>
      <c r="TLM16" s="431"/>
      <c r="TLN16" s="431"/>
      <c r="TLO16" s="431"/>
      <c r="TLP16" s="431"/>
      <c r="TLQ16" s="431"/>
      <c r="TLR16" s="431"/>
      <c r="TLS16" s="431"/>
      <c r="TLT16" s="431"/>
      <c r="TLU16" s="431"/>
      <c r="TLV16" s="431"/>
      <c r="TLW16" s="431"/>
      <c r="TLX16" s="431"/>
      <c r="TLY16" s="431"/>
      <c r="TLZ16" s="431"/>
      <c r="TMA16" s="431"/>
      <c r="TMB16" s="431"/>
      <c r="TMC16" s="431"/>
      <c r="TMD16" s="431"/>
      <c r="TME16" s="431"/>
      <c r="TMF16" s="431"/>
      <c r="TMG16" s="431"/>
      <c r="TMH16" s="431"/>
      <c r="TMI16" s="431"/>
      <c r="TMJ16" s="431"/>
      <c r="TMK16" s="431"/>
      <c r="TML16" s="431"/>
      <c r="TMM16" s="431"/>
      <c r="TMN16" s="431"/>
      <c r="TMO16" s="431"/>
      <c r="TMP16" s="431"/>
      <c r="TMQ16" s="431"/>
      <c r="TMR16" s="431"/>
      <c r="TMS16" s="431"/>
      <c r="TMT16" s="431"/>
      <c r="TMU16" s="431"/>
      <c r="TMV16" s="431"/>
      <c r="TMW16" s="431"/>
      <c r="TMX16" s="431"/>
      <c r="TMY16" s="431"/>
      <c r="TMZ16" s="431"/>
      <c r="TNA16" s="431"/>
      <c r="TNB16" s="431"/>
      <c r="TNC16" s="431"/>
      <c r="TND16" s="431"/>
      <c r="TNE16" s="431"/>
      <c r="TNF16" s="431"/>
      <c r="TNG16" s="431"/>
      <c r="TNH16" s="431"/>
      <c r="TNI16" s="431"/>
      <c r="TNJ16" s="431"/>
      <c r="TNK16" s="431"/>
      <c r="TNL16" s="431"/>
      <c r="TNM16" s="431"/>
      <c r="TNN16" s="431"/>
      <c r="TNO16" s="431"/>
      <c r="TNP16" s="431"/>
      <c r="TNQ16" s="431"/>
      <c r="TNR16" s="431"/>
      <c r="TNS16" s="431"/>
      <c r="TNT16" s="431"/>
      <c r="TNU16" s="431"/>
      <c r="TNV16" s="431"/>
      <c r="TNW16" s="431"/>
      <c r="TNX16" s="431"/>
      <c r="TNY16" s="431"/>
      <c r="TNZ16" s="431"/>
      <c r="TOA16" s="431"/>
      <c r="TOB16" s="431"/>
      <c r="TOC16" s="431"/>
      <c r="TOD16" s="431"/>
      <c r="TOE16" s="431"/>
      <c r="TOF16" s="431"/>
      <c r="TOG16" s="431"/>
      <c r="TOH16" s="431"/>
      <c r="TOI16" s="431"/>
      <c r="TOJ16" s="431"/>
      <c r="TOK16" s="431"/>
      <c r="TOL16" s="431"/>
      <c r="TOM16" s="431"/>
      <c r="TON16" s="431"/>
      <c r="TOO16" s="431"/>
      <c r="TOP16" s="431"/>
      <c r="TOQ16" s="431"/>
      <c r="TOR16" s="431"/>
      <c r="TOS16" s="431"/>
      <c r="TOT16" s="431"/>
      <c r="TOU16" s="431"/>
      <c r="TOV16" s="431"/>
      <c r="TOW16" s="431"/>
      <c r="TOX16" s="431"/>
      <c r="TOY16" s="431"/>
      <c r="TOZ16" s="431"/>
      <c r="TPA16" s="431"/>
      <c r="TPB16" s="431"/>
      <c r="TPC16" s="431"/>
      <c r="TPD16" s="431"/>
      <c r="TPE16" s="431"/>
      <c r="TPF16" s="431"/>
      <c r="TPG16" s="431"/>
      <c r="TPH16" s="431"/>
      <c r="TPI16" s="431"/>
      <c r="TPJ16" s="431"/>
      <c r="TPK16" s="431"/>
      <c r="TPL16" s="431"/>
      <c r="TPM16" s="431"/>
      <c r="TPN16" s="431"/>
      <c r="TPO16" s="431"/>
      <c r="TPP16" s="431"/>
      <c r="TPQ16" s="431"/>
      <c r="TPR16" s="431"/>
      <c r="TPS16" s="431"/>
      <c r="TPT16" s="431"/>
      <c r="TPU16" s="431"/>
      <c r="TPV16" s="431"/>
      <c r="TPW16" s="431"/>
      <c r="TPX16" s="431"/>
      <c r="TPY16" s="431"/>
      <c r="TPZ16" s="431"/>
      <c r="TQA16" s="431"/>
      <c r="TQB16" s="431"/>
      <c r="TQC16" s="431"/>
      <c r="TQD16" s="431"/>
      <c r="TQE16" s="431"/>
      <c r="TQF16" s="431"/>
      <c r="TQG16" s="431"/>
      <c r="TQH16" s="431"/>
      <c r="TQI16" s="431"/>
      <c r="TQJ16" s="431"/>
      <c r="TQK16" s="431"/>
      <c r="TQL16" s="431"/>
      <c r="TQM16" s="431"/>
      <c r="TQN16" s="431"/>
      <c r="TQO16" s="431"/>
      <c r="TQP16" s="431"/>
      <c r="TQQ16" s="431"/>
      <c r="TQR16" s="431"/>
      <c r="TQS16" s="431"/>
      <c r="TQT16" s="431"/>
      <c r="TQU16" s="431"/>
      <c r="TQV16" s="431"/>
      <c r="TQW16" s="431"/>
      <c r="TQX16" s="431"/>
      <c r="TQY16" s="431"/>
      <c r="TQZ16" s="431"/>
      <c r="TRA16" s="431"/>
      <c r="TRB16" s="431"/>
      <c r="TRC16" s="431"/>
      <c r="TRD16" s="431"/>
      <c r="TRE16" s="431"/>
      <c r="TRF16" s="431"/>
      <c r="TRG16" s="431"/>
      <c r="TRH16" s="431"/>
      <c r="TRI16" s="431"/>
      <c r="TRJ16" s="431"/>
      <c r="TRK16" s="431"/>
      <c r="TRL16" s="431"/>
      <c r="TRM16" s="431"/>
      <c r="TRN16" s="431"/>
      <c r="TRO16" s="431"/>
      <c r="TRP16" s="431"/>
      <c r="TRQ16" s="431"/>
      <c r="TRR16" s="431"/>
      <c r="TRS16" s="431"/>
      <c r="TRT16" s="431"/>
      <c r="TRU16" s="431"/>
      <c r="TRV16" s="431"/>
      <c r="TRW16" s="431"/>
      <c r="TRX16" s="431"/>
      <c r="TRY16" s="431"/>
      <c r="TRZ16" s="431"/>
      <c r="TSA16" s="431"/>
      <c r="TSB16" s="431"/>
      <c r="TSC16" s="431"/>
      <c r="TSD16" s="431"/>
      <c r="TSE16" s="431"/>
      <c r="TSF16" s="431"/>
      <c r="TSG16" s="431"/>
      <c r="TSH16" s="431"/>
      <c r="TSI16" s="431"/>
      <c r="TSJ16" s="431"/>
      <c r="TSK16" s="431"/>
      <c r="TSL16" s="431"/>
      <c r="TSM16" s="431"/>
      <c r="TSN16" s="431"/>
      <c r="TSO16" s="431"/>
      <c r="TSP16" s="431"/>
      <c r="TSQ16" s="431"/>
      <c r="TSR16" s="431"/>
      <c r="TSS16" s="431"/>
      <c r="TST16" s="431"/>
      <c r="TSU16" s="431"/>
      <c r="TSV16" s="431"/>
      <c r="TSW16" s="431"/>
      <c r="TSX16" s="431"/>
      <c r="TSY16" s="431"/>
      <c r="TSZ16" s="431"/>
      <c r="TTA16" s="431"/>
      <c r="TTB16" s="431"/>
      <c r="TTC16" s="431"/>
      <c r="TTD16" s="431"/>
      <c r="TTE16" s="431"/>
      <c r="TTF16" s="431"/>
      <c r="TTG16" s="431"/>
      <c r="TTH16" s="431"/>
      <c r="TTI16" s="431"/>
      <c r="TTJ16" s="431"/>
      <c r="TTK16" s="431"/>
      <c r="TTL16" s="431"/>
      <c r="TTM16" s="431"/>
      <c r="TTN16" s="431"/>
      <c r="TTO16" s="431"/>
      <c r="TTP16" s="431"/>
      <c r="TTQ16" s="431"/>
      <c r="TTR16" s="431"/>
      <c r="TTS16" s="431"/>
      <c r="TTT16" s="431"/>
      <c r="TTU16" s="431"/>
      <c r="TTV16" s="431"/>
      <c r="TTW16" s="431"/>
      <c r="TTX16" s="431"/>
      <c r="TTY16" s="431"/>
      <c r="TTZ16" s="431"/>
      <c r="TUA16" s="431"/>
      <c r="TUB16" s="431"/>
      <c r="TUC16" s="431"/>
      <c r="TUD16" s="431"/>
      <c r="TUE16" s="431"/>
      <c r="TUF16" s="431"/>
      <c r="TUG16" s="431"/>
      <c r="TUH16" s="431"/>
      <c r="TUI16" s="431"/>
      <c r="TUJ16" s="431"/>
      <c r="TUK16" s="431"/>
      <c r="TUL16" s="431"/>
      <c r="TUM16" s="431"/>
      <c r="TUN16" s="431"/>
      <c r="TUO16" s="431"/>
      <c r="TUP16" s="431"/>
      <c r="TUQ16" s="431"/>
      <c r="TUR16" s="431"/>
      <c r="TUS16" s="431"/>
      <c r="TUT16" s="431"/>
      <c r="TUU16" s="431"/>
      <c r="TUV16" s="431"/>
      <c r="TUW16" s="431"/>
      <c r="TUX16" s="431"/>
      <c r="TUY16" s="431"/>
      <c r="TUZ16" s="431"/>
      <c r="TVA16" s="431"/>
      <c r="TVB16" s="431"/>
      <c r="TVC16" s="431"/>
      <c r="TVD16" s="431"/>
      <c r="TVE16" s="431"/>
      <c r="TVF16" s="431"/>
      <c r="TVG16" s="431"/>
      <c r="TVH16" s="431"/>
      <c r="TVI16" s="431"/>
      <c r="TVJ16" s="431"/>
      <c r="TVK16" s="431"/>
      <c r="TVL16" s="431"/>
      <c r="TVM16" s="431"/>
      <c r="TVN16" s="431"/>
      <c r="TVO16" s="431"/>
      <c r="TVP16" s="431"/>
      <c r="TVQ16" s="431"/>
      <c r="TVR16" s="431"/>
      <c r="TVS16" s="431"/>
      <c r="TVT16" s="431"/>
      <c r="TVU16" s="431"/>
      <c r="TVV16" s="431"/>
      <c r="TVW16" s="431"/>
      <c r="TVX16" s="431"/>
      <c r="TVY16" s="431"/>
      <c r="TVZ16" s="431"/>
      <c r="TWA16" s="431"/>
      <c r="TWB16" s="431"/>
      <c r="TWC16" s="431"/>
      <c r="TWD16" s="431"/>
      <c r="TWE16" s="431"/>
      <c r="TWF16" s="431"/>
      <c r="TWG16" s="431"/>
      <c r="TWH16" s="431"/>
      <c r="TWI16" s="431"/>
      <c r="TWJ16" s="431"/>
      <c r="TWK16" s="431"/>
      <c r="TWL16" s="431"/>
      <c r="TWM16" s="431"/>
      <c r="TWN16" s="431"/>
      <c r="TWO16" s="431"/>
      <c r="TWP16" s="431"/>
      <c r="TWQ16" s="431"/>
      <c r="TWR16" s="431"/>
      <c r="TWS16" s="431"/>
      <c r="TWT16" s="431"/>
      <c r="TWU16" s="431"/>
      <c r="TWV16" s="431"/>
      <c r="TWW16" s="431"/>
      <c r="TWX16" s="431"/>
      <c r="TWY16" s="431"/>
      <c r="TWZ16" s="431"/>
      <c r="TXA16" s="431"/>
      <c r="TXB16" s="431"/>
      <c r="TXC16" s="431"/>
      <c r="TXD16" s="431"/>
      <c r="TXE16" s="431"/>
      <c r="TXF16" s="431"/>
      <c r="TXG16" s="431"/>
      <c r="TXH16" s="431"/>
      <c r="TXI16" s="431"/>
      <c r="TXJ16" s="431"/>
      <c r="TXK16" s="431"/>
      <c r="TXL16" s="431"/>
      <c r="TXM16" s="431"/>
      <c r="TXN16" s="431"/>
      <c r="TXO16" s="431"/>
      <c r="TXP16" s="431"/>
      <c r="TXQ16" s="431"/>
      <c r="TXR16" s="431"/>
      <c r="TXS16" s="431"/>
      <c r="TXT16" s="431"/>
      <c r="TXU16" s="431"/>
      <c r="TXV16" s="431"/>
      <c r="TXW16" s="431"/>
      <c r="TXX16" s="431"/>
      <c r="TXY16" s="431"/>
      <c r="TXZ16" s="431"/>
      <c r="TYA16" s="431"/>
      <c r="TYB16" s="431"/>
      <c r="TYC16" s="431"/>
      <c r="TYD16" s="431"/>
      <c r="TYE16" s="431"/>
      <c r="TYF16" s="431"/>
      <c r="TYG16" s="431"/>
      <c r="TYH16" s="431"/>
      <c r="TYI16" s="431"/>
      <c r="TYJ16" s="431"/>
      <c r="TYK16" s="431"/>
      <c r="TYL16" s="431"/>
      <c r="TYM16" s="431"/>
      <c r="TYN16" s="431"/>
      <c r="TYO16" s="431"/>
      <c r="TYP16" s="431"/>
      <c r="TYQ16" s="431"/>
      <c r="TYR16" s="431"/>
      <c r="TYS16" s="431"/>
      <c r="TYT16" s="431"/>
      <c r="TYU16" s="431"/>
      <c r="TYV16" s="431"/>
      <c r="TYW16" s="431"/>
      <c r="TYX16" s="431"/>
      <c r="TYY16" s="431"/>
      <c r="TYZ16" s="431"/>
      <c r="TZA16" s="431"/>
      <c r="TZB16" s="431"/>
      <c r="TZC16" s="431"/>
      <c r="TZD16" s="431"/>
      <c r="TZE16" s="431"/>
      <c r="TZF16" s="431"/>
      <c r="TZG16" s="431"/>
      <c r="TZH16" s="431"/>
      <c r="TZI16" s="431"/>
      <c r="TZJ16" s="431"/>
      <c r="TZK16" s="431"/>
      <c r="TZL16" s="431"/>
      <c r="TZM16" s="431"/>
      <c r="TZN16" s="431"/>
      <c r="TZO16" s="431"/>
      <c r="TZP16" s="431"/>
      <c r="TZQ16" s="431"/>
      <c r="TZR16" s="431"/>
      <c r="TZS16" s="431"/>
      <c r="TZT16" s="431"/>
      <c r="TZU16" s="431"/>
      <c r="TZV16" s="431"/>
      <c r="TZW16" s="431"/>
      <c r="TZX16" s="431"/>
      <c r="TZY16" s="431"/>
      <c r="TZZ16" s="431"/>
      <c r="UAA16" s="431"/>
      <c r="UAB16" s="431"/>
      <c r="UAC16" s="431"/>
      <c r="UAD16" s="431"/>
      <c r="UAE16" s="431"/>
      <c r="UAF16" s="431"/>
      <c r="UAG16" s="431"/>
      <c r="UAH16" s="431"/>
      <c r="UAI16" s="431"/>
      <c r="UAJ16" s="431"/>
      <c r="UAK16" s="431"/>
      <c r="UAL16" s="431"/>
      <c r="UAM16" s="431"/>
      <c r="UAN16" s="431"/>
      <c r="UAO16" s="431"/>
      <c r="UAP16" s="431"/>
      <c r="UAQ16" s="431"/>
      <c r="UAR16" s="431"/>
      <c r="UAS16" s="431"/>
      <c r="UAT16" s="431"/>
      <c r="UAU16" s="431"/>
      <c r="UAV16" s="431"/>
      <c r="UAW16" s="431"/>
      <c r="UAX16" s="431"/>
      <c r="UAY16" s="431"/>
      <c r="UAZ16" s="431"/>
      <c r="UBA16" s="431"/>
      <c r="UBB16" s="431"/>
      <c r="UBC16" s="431"/>
      <c r="UBD16" s="431"/>
      <c r="UBE16" s="431"/>
      <c r="UBF16" s="431"/>
      <c r="UBG16" s="431"/>
      <c r="UBH16" s="431"/>
      <c r="UBI16" s="431"/>
      <c r="UBJ16" s="431"/>
      <c r="UBK16" s="431"/>
      <c r="UBL16" s="431"/>
      <c r="UBM16" s="431"/>
      <c r="UBN16" s="431"/>
      <c r="UBO16" s="431"/>
      <c r="UBP16" s="431"/>
      <c r="UBQ16" s="431"/>
      <c r="UBR16" s="431"/>
      <c r="UBS16" s="431"/>
      <c r="UBT16" s="431"/>
      <c r="UBU16" s="431"/>
      <c r="UBV16" s="431"/>
      <c r="UBW16" s="431"/>
      <c r="UBX16" s="431"/>
      <c r="UBY16" s="431"/>
      <c r="UBZ16" s="431"/>
      <c r="UCA16" s="431"/>
      <c r="UCB16" s="431"/>
      <c r="UCC16" s="431"/>
      <c r="UCD16" s="431"/>
      <c r="UCE16" s="431"/>
      <c r="UCF16" s="431"/>
      <c r="UCG16" s="431"/>
      <c r="UCH16" s="431"/>
      <c r="UCI16" s="431"/>
      <c r="UCJ16" s="431"/>
      <c r="UCK16" s="431"/>
      <c r="UCL16" s="431"/>
      <c r="UCM16" s="431"/>
      <c r="UCN16" s="431"/>
      <c r="UCO16" s="431"/>
      <c r="UCP16" s="431"/>
      <c r="UCQ16" s="431"/>
      <c r="UCR16" s="431"/>
      <c r="UCS16" s="431"/>
      <c r="UCT16" s="431"/>
      <c r="UCU16" s="431"/>
      <c r="UCV16" s="431"/>
      <c r="UCW16" s="431"/>
      <c r="UCX16" s="431"/>
      <c r="UCY16" s="431"/>
      <c r="UCZ16" s="431"/>
      <c r="UDA16" s="431"/>
      <c r="UDB16" s="431"/>
      <c r="UDC16" s="431"/>
      <c r="UDD16" s="431"/>
      <c r="UDE16" s="431"/>
      <c r="UDF16" s="431"/>
      <c r="UDG16" s="431"/>
      <c r="UDH16" s="431"/>
      <c r="UDI16" s="431"/>
      <c r="UDJ16" s="431"/>
      <c r="UDK16" s="431"/>
      <c r="UDL16" s="431"/>
      <c r="UDM16" s="431"/>
      <c r="UDN16" s="431"/>
      <c r="UDO16" s="431"/>
      <c r="UDP16" s="431"/>
      <c r="UDQ16" s="431"/>
      <c r="UDR16" s="431"/>
      <c r="UDS16" s="431"/>
      <c r="UDT16" s="431"/>
      <c r="UDU16" s="431"/>
      <c r="UDV16" s="431"/>
      <c r="UDW16" s="431"/>
      <c r="UDX16" s="431"/>
      <c r="UDY16" s="431"/>
      <c r="UDZ16" s="431"/>
      <c r="UEA16" s="431"/>
      <c r="UEB16" s="431"/>
      <c r="UEC16" s="431"/>
      <c r="UED16" s="431"/>
      <c r="UEE16" s="431"/>
      <c r="UEF16" s="431"/>
      <c r="UEG16" s="431"/>
      <c r="UEH16" s="431"/>
      <c r="UEI16" s="431"/>
      <c r="UEJ16" s="431"/>
      <c r="UEK16" s="431"/>
      <c r="UEL16" s="431"/>
      <c r="UEM16" s="431"/>
      <c r="UEN16" s="431"/>
      <c r="UEO16" s="431"/>
      <c r="UEP16" s="431"/>
      <c r="UEQ16" s="431"/>
      <c r="UER16" s="431"/>
      <c r="UES16" s="431"/>
      <c r="UET16" s="431"/>
      <c r="UEU16" s="431"/>
      <c r="UEV16" s="431"/>
      <c r="UEW16" s="431"/>
      <c r="UEX16" s="431"/>
      <c r="UEY16" s="431"/>
      <c r="UEZ16" s="431"/>
      <c r="UFA16" s="431"/>
      <c r="UFB16" s="431"/>
      <c r="UFC16" s="431"/>
      <c r="UFD16" s="431"/>
      <c r="UFE16" s="431"/>
      <c r="UFF16" s="431"/>
      <c r="UFG16" s="431"/>
      <c r="UFH16" s="431"/>
      <c r="UFI16" s="431"/>
      <c r="UFJ16" s="431"/>
      <c r="UFK16" s="431"/>
      <c r="UFL16" s="431"/>
      <c r="UFM16" s="431"/>
      <c r="UFN16" s="431"/>
      <c r="UFO16" s="431"/>
      <c r="UFP16" s="431"/>
      <c r="UFQ16" s="431"/>
      <c r="UFR16" s="431"/>
      <c r="UFS16" s="431"/>
      <c r="UFT16" s="431"/>
      <c r="UFU16" s="431"/>
      <c r="UFV16" s="431"/>
      <c r="UFW16" s="431"/>
      <c r="UFX16" s="431"/>
      <c r="UFY16" s="431"/>
      <c r="UFZ16" s="431"/>
      <c r="UGA16" s="431"/>
      <c r="UGB16" s="431"/>
      <c r="UGC16" s="431"/>
      <c r="UGD16" s="431"/>
      <c r="UGE16" s="431"/>
      <c r="UGF16" s="431"/>
      <c r="UGG16" s="431"/>
      <c r="UGH16" s="431"/>
      <c r="UGI16" s="431"/>
      <c r="UGJ16" s="431"/>
      <c r="UGK16" s="431"/>
      <c r="UGL16" s="431"/>
      <c r="UGM16" s="431"/>
      <c r="UGN16" s="431"/>
      <c r="UGO16" s="431"/>
      <c r="UGP16" s="431"/>
      <c r="UGQ16" s="431"/>
      <c r="UGR16" s="431"/>
      <c r="UGS16" s="431"/>
      <c r="UGT16" s="431"/>
      <c r="UGU16" s="431"/>
      <c r="UGV16" s="431"/>
      <c r="UGW16" s="431"/>
      <c r="UGX16" s="431"/>
      <c r="UGY16" s="431"/>
      <c r="UGZ16" s="431"/>
      <c r="UHA16" s="431"/>
      <c r="UHB16" s="431"/>
      <c r="UHC16" s="431"/>
      <c r="UHD16" s="431"/>
      <c r="UHE16" s="431"/>
      <c r="UHF16" s="431"/>
      <c r="UHG16" s="431"/>
      <c r="UHH16" s="431"/>
      <c r="UHI16" s="431"/>
      <c r="UHJ16" s="431"/>
      <c r="UHK16" s="431"/>
      <c r="UHL16" s="431"/>
      <c r="UHM16" s="431"/>
      <c r="UHN16" s="431"/>
      <c r="UHO16" s="431"/>
      <c r="UHP16" s="431"/>
      <c r="UHQ16" s="431"/>
      <c r="UHR16" s="431"/>
      <c r="UHS16" s="431"/>
      <c r="UHT16" s="431"/>
      <c r="UHU16" s="431"/>
      <c r="UHV16" s="431"/>
      <c r="UHW16" s="431"/>
      <c r="UHX16" s="431"/>
      <c r="UHY16" s="431"/>
      <c r="UHZ16" s="431"/>
      <c r="UIA16" s="431"/>
      <c r="UIB16" s="431"/>
      <c r="UIC16" s="431"/>
      <c r="UID16" s="431"/>
      <c r="UIE16" s="431"/>
      <c r="UIF16" s="431"/>
      <c r="UIG16" s="431"/>
      <c r="UIH16" s="431"/>
      <c r="UII16" s="431"/>
      <c r="UIJ16" s="431"/>
      <c r="UIK16" s="431"/>
      <c r="UIL16" s="431"/>
      <c r="UIM16" s="431"/>
      <c r="UIN16" s="431"/>
      <c r="UIO16" s="431"/>
      <c r="UIP16" s="431"/>
      <c r="UIQ16" s="431"/>
      <c r="UIR16" s="431"/>
      <c r="UIS16" s="431"/>
      <c r="UIT16" s="431"/>
      <c r="UIU16" s="431"/>
      <c r="UIV16" s="431"/>
      <c r="UIW16" s="431"/>
      <c r="UIX16" s="431"/>
      <c r="UIY16" s="431"/>
      <c r="UIZ16" s="431"/>
      <c r="UJA16" s="431"/>
      <c r="UJB16" s="431"/>
      <c r="UJC16" s="431"/>
      <c r="UJD16" s="431"/>
      <c r="UJE16" s="431"/>
      <c r="UJF16" s="431"/>
      <c r="UJG16" s="431"/>
      <c r="UJH16" s="431"/>
      <c r="UJI16" s="431"/>
      <c r="UJJ16" s="431"/>
      <c r="UJK16" s="431"/>
      <c r="UJL16" s="431"/>
      <c r="UJM16" s="431"/>
      <c r="UJN16" s="431"/>
      <c r="UJO16" s="431"/>
      <c r="UJP16" s="431"/>
      <c r="UJQ16" s="431"/>
      <c r="UJR16" s="431"/>
      <c r="UJS16" s="431"/>
      <c r="UJT16" s="431"/>
      <c r="UJU16" s="431"/>
      <c r="UJV16" s="431"/>
      <c r="UJW16" s="431"/>
      <c r="UJX16" s="431"/>
      <c r="UJY16" s="431"/>
      <c r="UJZ16" s="431"/>
      <c r="UKA16" s="431"/>
      <c r="UKB16" s="431"/>
      <c r="UKC16" s="431"/>
      <c r="UKD16" s="431"/>
      <c r="UKE16" s="431"/>
      <c r="UKF16" s="431"/>
      <c r="UKG16" s="431"/>
      <c r="UKH16" s="431"/>
      <c r="UKI16" s="431"/>
      <c r="UKJ16" s="431"/>
      <c r="UKK16" s="431"/>
      <c r="UKL16" s="431"/>
      <c r="UKM16" s="431"/>
      <c r="UKN16" s="431"/>
      <c r="UKO16" s="431"/>
      <c r="UKP16" s="431"/>
      <c r="UKQ16" s="431"/>
      <c r="UKR16" s="431"/>
      <c r="UKS16" s="431"/>
      <c r="UKT16" s="431"/>
      <c r="UKU16" s="431"/>
      <c r="UKV16" s="431"/>
      <c r="UKW16" s="431"/>
      <c r="UKX16" s="431"/>
      <c r="UKY16" s="431"/>
      <c r="UKZ16" s="431"/>
      <c r="ULA16" s="431"/>
      <c r="ULB16" s="431"/>
      <c r="ULC16" s="431"/>
      <c r="ULD16" s="431"/>
      <c r="ULE16" s="431"/>
      <c r="ULF16" s="431"/>
      <c r="ULG16" s="431"/>
      <c r="ULH16" s="431"/>
      <c r="ULI16" s="431"/>
      <c r="ULJ16" s="431"/>
      <c r="ULK16" s="431"/>
      <c r="ULL16" s="431"/>
      <c r="ULM16" s="431"/>
      <c r="ULN16" s="431"/>
      <c r="ULO16" s="431"/>
      <c r="ULP16" s="431"/>
      <c r="ULQ16" s="431"/>
      <c r="ULR16" s="431"/>
      <c r="ULS16" s="431"/>
      <c r="ULT16" s="431"/>
      <c r="ULU16" s="431"/>
      <c r="ULV16" s="431"/>
      <c r="ULW16" s="431"/>
      <c r="ULX16" s="431"/>
      <c r="ULY16" s="431"/>
      <c r="ULZ16" s="431"/>
      <c r="UMA16" s="431"/>
      <c r="UMB16" s="431"/>
      <c r="UMC16" s="431"/>
      <c r="UMD16" s="431"/>
      <c r="UME16" s="431"/>
      <c r="UMF16" s="431"/>
      <c r="UMG16" s="431"/>
      <c r="UMH16" s="431"/>
      <c r="UMI16" s="431"/>
      <c r="UMJ16" s="431"/>
      <c r="UMK16" s="431"/>
      <c r="UML16" s="431"/>
      <c r="UMM16" s="431"/>
      <c r="UMN16" s="431"/>
      <c r="UMO16" s="431"/>
      <c r="UMP16" s="431"/>
      <c r="UMQ16" s="431"/>
      <c r="UMR16" s="431"/>
      <c r="UMS16" s="431"/>
      <c r="UMT16" s="431"/>
      <c r="UMU16" s="431"/>
      <c r="UMV16" s="431"/>
      <c r="UMW16" s="431"/>
      <c r="UMX16" s="431"/>
      <c r="UMY16" s="431"/>
      <c r="UMZ16" s="431"/>
      <c r="UNA16" s="431"/>
      <c r="UNB16" s="431"/>
      <c r="UNC16" s="431"/>
      <c r="UND16" s="431"/>
      <c r="UNE16" s="431"/>
      <c r="UNF16" s="431"/>
      <c r="UNG16" s="431"/>
      <c r="UNH16" s="431"/>
      <c r="UNI16" s="431"/>
      <c r="UNJ16" s="431"/>
      <c r="UNK16" s="431"/>
      <c r="UNL16" s="431"/>
      <c r="UNM16" s="431"/>
      <c r="UNN16" s="431"/>
      <c r="UNO16" s="431"/>
      <c r="UNP16" s="431"/>
      <c r="UNQ16" s="431"/>
      <c r="UNR16" s="431"/>
      <c r="UNS16" s="431"/>
      <c r="UNT16" s="431"/>
      <c r="UNU16" s="431"/>
      <c r="UNV16" s="431"/>
      <c r="UNW16" s="431"/>
      <c r="UNX16" s="431"/>
      <c r="UNY16" s="431"/>
      <c r="UNZ16" s="431"/>
      <c r="UOA16" s="431"/>
      <c r="UOB16" s="431"/>
      <c r="UOC16" s="431"/>
      <c r="UOD16" s="431"/>
      <c r="UOE16" s="431"/>
      <c r="UOF16" s="431"/>
      <c r="UOG16" s="431"/>
      <c r="UOH16" s="431"/>
      <c r="UOI16" s="431"/>
      <c r="UOJ16" s="431"/>
      <c r="UOK16" s="431"/>
      <c r="UOL16" s="431"/>
      <c r="UOM16" s="431"/>
      <c r="UON16" s="431"/>
      <c r="UOO16" s="431"/>
      <c r="UOP16" s="431"/>
      <c r="UOQ16" s="431"/>
      <c r="UOR16" s="431"/>
      <c r="UOS16" s="431"/>
      <c r="UOT16" s="431"/>
      <c r="UOU16" s="431"/>
      <c r="UOV16" s="431"/>
      <c r="UOW16" s="431"/>
      <c r="UOX16" s="431"/>
      <c r="UOY16" s="431"/>
      <c r="UOZ16" s="431"/>
      <c r="UPA16" s="431"/>
      <c r="UPB16" s="431"/>
      <c r="UPC16" s="431"/>
      <c r="UPD16" s="431"/>
      <c r="UPE16" s="431"/>
      <c r="UPF16" s="431"/>
      <c r="UPG16" s="431"/>
      <c r="UPH16" s="431"/>
      <c r="UPI16" s="431"/>
      <c r="UPJ16" s="431"/>
      <c r="UPK16" s="431"/>
      <c r="UPL16" s="431"/>
      <c r="UPM16" s="431"/>
      <c r="UPN16" s="431"/>
      <c r="UPO16" s="431"/>
      <c r="UPP16" s="431"/>
      <c r="UPQ16" s="431"/>
      <c r="UPR16" s="431"/>
      <c r="UPS16" s="431"/>
      <c r="UPT16" s="431"/>
      <c r="UPU16" s="431"/>
      <c r="UPV16" s="431"/>
      <c r="UPW16" s="431"/>
      <c r="UPX16" s="431"/>
      <c r="UPY16" s="431"/>
      <c r="UPZ16" s="431"/>
      <c r="UQA16" s="431"/>
      <c r="UQB16" s="431"/>
      <c r="UQC16" s="431"/>
      <c r="UQD16" s="431"/>
      <c r="UQE16" s="431"/>
      <c r="UQF16" s="431"/>
      <c r="UQG16" s="431"/>
      <c r="UQH16" s="431"/>
      <c r="UQI16" s="431"/>
      <c r="UQJ16" s="431"/>
      <c r="UQK16" s="431"/>
      <c r="UQL16" s="431"/>
      <c r="UQM16" s="431"/>
      <c r="UQN16" s="431"/>
      <c r="UQO16" s="431"/>
      <c r="UQP16" s="431"/>
      <c r="UQQ16" s="431"/>
      <c r="UQR16" s="431"/>
      <c r="UQS16" s="431"/>
      <c r="UQT16" s="431"/>
      <c r="UQU16" s="431"/>
      <c r="UQV16" s="431"/>
      <c r="UQW16" s="431"/>
      <c r="UQX16" s="431"/>
      <c r="UQY16" s="431"/>
      <c r="UQZ16" s="431"/>
      <c r="URA16" s="431"/>
      <c r="URB16" s="431"/>
      <c r="URC16" s="431"/>
      <c r="URD16" s="431"/>
      <c r="URE16" s="431"/>
      <c r="URF16" s="431"/>
      <c r="URG16" s="431"/>
      <c r="URH16" s="431"/>
      <c r="URI16" s="431"/>
      <c r="URJ16" s="431"/>
      <c r="URK16" s="431"/>
      <c r="URL16" s="431"/>
      <c r="URM16" s="431"/>
      <c r="URN16" s="431"/>
      <c r="URO16" s="431"/>
      <c r="URP16" s="431"/>
      <c r="URQ16" s="431"/>
      <c r="URR16" s="431"/>
      <c r="URS16" s="431"/>
      <c r="URT16" s="431"/>
      <c r="URU16" s="431"/>
      <c r="URV16" s="431"/>
      <c r="URW16" s="431"/>
      <c r="URX16" s="431"/>
      <c r="URY16" s="431"/>
      <c r="URZ16" s="431"/>
      <c r="USA16" s="431"/>
      <c r="USB16" s="431"/>
      <c r="USC16" s="431"/>
      <c r="USD16" s="431"/>
      <c r="USE16" s="431"/>
      <c r="USF16" s="431"/>
      <c r="USG16" s="431"/>
      <c r="USH16" s="431"/>
      <c r="USI16" s="431"/>
      <c r="USJ16" s="431"/>
      <c r="USK16" s="431"/>
      <c r="USL16" s="431"/>
      <c r="USM16" s="431"/>
      <c r="USN16" s="431"/>
      <c r="USO16" s="431"/>
      <c r="USP16" s="431"/>
      <c r="USQ16" s="431"/>
      <c r="USR16" s="431"/>
      <c r="USS16" s="431"/>
      <c r="UST16" s="431"/>
      <c r="USU16" s="431"/>
      <c r="USV16" s="431"/>
      <c r="USW16" s="431"/>
      <c r="USX16" s="431"/>
      <c r="USY16" s="431"/>
      <c r="USZ16" s="431"/>
      <c r="UTA16" s="431"/>
      <c r="UTB16" s="431"/>
      <c r="UTC16" s="431"/>
      <c r="UTD16" s="431"/>
      <c r="UTE16" s="431"/>
      <c r="UTF16" s="431"/>
      <c r="UTG16" s="431"/>
      <c r="UTH16" s="431"/>
      <c r="UTI16" s="431"/>
      <c r="UTJ16" s="431"/>
      <c r="UTK16" s="431"/>
      <c r="UTL16" s="431"/>
      <c r="UTM16" s="431"/>
      <c r="UTN16" s="431"/>
      <c r="UTO16" s="431"/>
      <c r="UTP16" s="431"/>
      <c r="UTQ16" s="431"/>
      <c r="UTR16" s="431"/>
      <c r="UTS16" s="431"/>
      <c r="UTT16" s="431"/>
      <c r="UTU16" s="431"/>
      <c r="UTV16" s="431"/>
      <c r="UTW16" s="431"/>
      <c r="UTX16" s="431"/>
      <c r="UTY16" s="431"/>
      <c r="UTZ16" s="431"/>
      <c r="UUA16" s="431"/>
      <c r="UUB16" s="431"/>
      <c r="UUC16" s="431"/>
      <c r="UUD16" s="431"/>
      <c r="UUE16" s="431"/>
      <c r="UUF16" s="431"/>
      <c r="UUG16" s="431"/>
      <c r="UUH16" s="431"/>
      <c r="UUI16" s="431"/>
      <c r="UUJ16" s="431"/>
      <c r="UUK16" s="431"/>
      <c r="UUL16" s="431"/>
      <c r="UUM16" s="431"/>
      <c r="UUN16" s="431"/>
      <c r="UUO16" s="431"/>
      <c r="UUP16" s="431"/>
      <c r="UUQ16" s="431"/>
      <c r="UUR16" s="431"/>
      <c r="UUS16" s="431"/>
      <c r="UUT16" s="431"/>
      <c r="UUU16" s="431"/>
      <c r="UUV16" s="431"/>
      <c r="UUW16" s="431"/>
      <c r="UUX16" s="431"/>
      <c r="UUY16" s="431"/>
      <c r="UUZ16" s="431"/>
      <c r="UVA16" s="431"/>
      <c r="UVB16" s="431"/>
      <c r="UVC16" s="431"/>
      <c r="UVD16" s="431"/>
      <c r="UVE16" s="431"/>
      <c r="UVF16" s="431"/>
      <c r="UVG16" s="431"/>
      <c r="UVH16" s="431"/>
      <c r="UVI16" s="431"/>
      <c r="UVJ16" s="431"/>
      <c r="UVK16" s="431"/>
      <c r="UVL16" s="431"/>
      <c r="UVM16" s="431"/>
      <c r="UVN16" s="431"/>
      <c r="UVO16" s="431"/>
      <c r="UVP16" s="431"/>
      <c r="UVQ16" s="431"/>
      <c r="UVR16" s="431"/>
      <c r="UVS16" s="431"/>
      <c r="UVT16" s="431"/>
      <c r="UVU16" s="431"/>
      <c r="UVV16" s="431"/>
      <c r="UVW16" s="431"/>
      <c r="UVX16" s="431"/>
      <c r="UVY16" s="431"/>
      <c r="UVZ16" s="431"/>
      <c r="UWA16" s="431"/>
      <c r="UWB16" s="431"/>
      <c r="UWC16" s="431"/>
      <c r="UWD16" s="431"/>
      <c r="UWE16" s="431"/>
      <c r="UWF16" s="431"/>
      <c r="UWG16" s="431"/>
      <c r="UWH16" s="431"/>
      <c r="UWI16" s="431"/>
      <c r="UWJ16" s="431"/>
      <c r="UWK16" s="431"/>
      <c r="UWL16" s="431"/>
      <c r="UWM16" s="431"/>
      <c r="UWN16" s="431"/>
      <c r="UWO16" s="431"/>
      <c r="UWP16" s="431"/>
      <c r="UWQ16" s="431"/>
      <c r="UWR16" s="431"/>
      <c r="UWS16" s="431"/>
      <c r="UWT16" s="431"/>
      <c r="UWU16" s="431"/>
      <c r="UWV16" s="431"/>
      <c r="UWW16" s="431"/>
      <c r="UWX16" s="431"/>
      <c r="UWY16" s="431"/>
      <c r="UWZ16" s="431"/>
      <c r="UXA16" s="431"/>
      <c r="UXB16" s="431"/>
      <c r="UXC16" s="431"/>
      <c r="UXD16" s="431"/>
      <c r="UXE16" s="431"/>
      <c r="UXF16" s="431"/>
      <c r="UXG16" s="431"/>
      <c r="UXH16" s="431"/>
      <c r="UXI16" s="431"/>
      <c r="UXJ16" s="431"/>
      <c r="UXK16" s="431"/>
      <c r="UXL16" s="431"/>
      <c r="UXM16" s="431"/>
      <c r="UXN16" s="431"/>
      <c r="UXO16" s="431"/>
      <c r="UXP16" s="431"/>
      <c r="UXQ16" s="431"/>
      <c r="UXR16" s="431"/>
      <c r="UXS16" s="431"/>
      <c r="UXT16" s="431"/>
      <c r="UXU16" s="431"/>
      <c r="UXV16" s="431"/>
      <c r="UXW16" s="431"/>
      <c r="UXX16" s="431"/>
      <c r="UXY16" s="431"/>
      <c r="UXZ16" s="431"/>
      <c r="UYA16" s="431"/>
      <c r="UYB16" s="431"/>
      <c r="UYC16" s="431"/>
      <c r="UYD16" s="431"/>
      <c r="UYE16" s="431"/>
      <c r="UYF16" s="431"/>
      <c r="UYG16" s="431"/>
      <c r="UYH16" s="431"/>
      <c r="UYI16" s="431"/>
      <c r="UYJ16" s="431"/>
      <c r="UYK16" s="431"/>
      <c r="UYL16" s="431"/>
      <c r="UYM16" s="431"/>
      <c r="UYN16" s="431"/>
      <c r="UYO16" s="431"/>
      <c r="UYP16" s="431"/>
      <c r="UYQ16" s="431"/>
      <c r="UYR16" s="431"/>
      <c r="UYS16" s="431"/>
      <c r="UYT16" s="431"/>
      <c r="UYU16" s="431"/>
      <c r="UYV16" s="431"/>
      <c r="UYW16" s="431"/>
      <c r="UYX16" s="431"/>
      <c r="UYY16" s="431"/>
      <c r="UYZ16" s="431"/>
      <c r="UZA16" s="431"/>
      <c r="UZB16" s="431"/>
      <c r="UZC16" s="431"/>
      <c r="UZD16" s="431"/>
      <c r="UZE16" s="431"/>
      <c r="UZF16" s="431"/>
      <c r="UZG16" s="431"/>
      <c r="UZH16" s="431"/>
      <c r="UZI16" s="431"/>
      <c r="UZJ16" s="431"/>
      <c r="UZK16" s="431"/>
      <c r="UZL16" s="431"/>
      <c r="UZM16" s="431"/>
      <c r="UZN16" s="431"/>
      <c r="UZO16" s="431"/>
      <c r="UZP16" s="431"/>
      <c r="UZQ16" s="431"/>
      <c r="UZR16" s="431"/>
      <c r="UZS16" s="431"/>
      <c r="UZT16" s="431"/>
      <c r="UZU16" s="431"/>
      <c r="UZV16" s="431"/>
      <c r="UZW16" s="431"/>
      <c r="UZX16" s="431"/>
      <c r="UZY16" s="431"/>
      <c r="UZZ16" s="431"/>
      <c r="VAA16" s="431"/>
      <c r="VAB16" s="431"/>
      <c r="VAC16" s="431"/>
      <c r="VAD16" s="431"/>
      <c r="VAE16" s="431"/>
      <c r="VAF16" s="431"/>
      <c r="VAG16" s="431"/>
      <c r="VAH16" s="431"/>
      <c r="VAI16" s="431"/>
      <c r="VAJ16" s="431"/>
      <c r="VAK16" s="431"/>
      <c r="VAL16" s="431"/>
      <c r="VAM16" s="431"/>
      <c r="VAN16" s="431"/>
      <c r="VAO16" s="431"/>
      <c r="VAP16" s="431"/>
      <c r="VAQ16" s="431"/>
      <c r="VAR16" s="431"/>
      <c r="VAS16" s="431"/>
      <c r="VAT16" s="431"/>
      <c r="VAU16" s="431"/>
      <c r="VAV16" s="431"/>
      <c r="VAW16" s="431"/>
      <c r="VAX16" s="431"/>
      <c r="VAY16" s="431"/>
      <c r="VAZ16" s="431"/>
      <c r="VBA16" s="431"/>
      <c r="VBB16" s="431"/>
      <c r="VBC16" s="431"/>
      <c r="VBD16" s="431"/>
      <c r="VBE16" s="431"/>
      <c r="VBF16" s="431"/>
      <c r="VBG16" s="431"/>
      <c r="VBH16" s="431"/>
      <c r="VBI16" s="431"/>
      <c r="VBJ16" s="431"/>
      <c r="VBK16" s="431"/>
      <c r="VBL16" s="431"/>
      <c r="VBM16" s="431"/>
      <c r="VBN16" s="431"/>
      <c r="VBO16" s="431"/>
      <c r="VBP16" s="431"/>
      <c r="VBQ16" s="431"/>
      <c r="VBR16" s="431"/>
      <c r="VBS16" s="431"/>
      <c r="VBT16" s="431"/>
      <c r="VBU16" s="431"/>
      <c r="VBV16" s="431"/>
      <c r="VBW16" s="431"/>
      <c r="VBX16" s="431"/>
      <c r="VBY16" s="431"/>
      <c r="VBZ16" s="431"/>
      <c r="VCA16" s="431"/>
      <c r="VCB16" s="431"/>
      <c r="VCC16" s="431"/>
      <c r="VCD16" s="431"/>
      <c r="VCE16" s="431"/>
      <c r="VCF16" s="431"/>
      <c r="VCG16" s="431"/>
      <c r="VCH16" s="431"/>
      <c r="VCI16" s="431"/>
      <c r="VCJ16" s="431"/>
      <c r="VCK16" s="431"/>
      <c r="VCL16" s="431"/>
      <c r="VCM16" s="431"/>
      <c r="VCN16" s="431"/>
      <c r="VCO16" s="431"/>
      <c r="VCP16" s="431"/>
      <c r="VCQ16" s="431"/>
      <c r="VCR16" s="431"/>
      <c r="VCS16" s="431"/>
      <c r="VCT16" s="431"/>
      <c r="VCU16" s="431"/>
      <c r="VCV16" s="431"/>
      <c r="VCW16" s="431"/>
      <c r="VCX16" s="431"/>
      <c r="VCY16" s="431"/>
      <c r="VCZ16" s="431"/>
      <c r="VDA16" s="431"/>
      <c r="VDB16" s="431"/>
      <c r="VDC16" s="431"/>
      <c r="VDD16" s="431"/>
      <c r="VDE16" s="431"/>
      <c r="VDF16" s="431"/>
      <c r="VDG16" s="431"/>
      <c r="VDH16" s="431"/>
      <c r="VDI16" s="431"/>
      <c r="VDJ16" s="431"/>
      <c r="VDK16" s="431"/>
      <c r="VDL16" s="431"/>
      <c r="VDM16" s="431"/>
      <c r="VDN16" s="431"/>
      <c r="VDO16" s="431"/>
      <c r="VDP16" s="431"/>
      <c r="VDQ16" s="431"/>
      <c r="VDR16" s="431"/>
      <c r="VDS16" s="431"/>
      <c r="VDT16" s="431"/>
      <c r="VDU16" s="431"/>
      <c r="VDV16" s="431"/>
      <c r="VDW16" s="431"/>
      <c r="VDX16" s="431"/>
      <c r="VDY16" s="431"/>
      <c r="VDZ16" s="431"/>
      <c r="VEA16" s="431"/>
      <c r="VEB16" s="431"/>
      <c r="VEC16" s="431"/>
      <c r="VED16" s="431"/>
      <c r="VEE16" s="431"/>
      <c r="VEF16" s="431"/>
      <c r="VEG16" s="431"/>
      <c r="VEH16" s="431"/>
      <c r="VEI16" s="431"/>
      <c r="VEJ16" s="431"/>
      <c r="VEK16" s="431"/>
      <c r="VEL16" s="431"/>
      <c r="VEM16" s="431"/>
      <c r="VEN16" s="431"/>
      <c r="VEO16" s="431"/>
      <c r="VEP16" s="431"/>
      <c r="VEQ16" s="431"/>
      <c r="VER16" s="431"/>
      <c r="VES16" s="431"/>
      <c r="VET16" s="431"/>
      <c r="VEU16" s="431"/>
      <c r="VEV16" s="431"/>
      <c r="VEW16" s="431"/>
      <c r="VEX16" s="431"/>
      <c r="VEY16" s="431"/>
      <c r="VEZ16" s="431"/>
      <c r="VFA16" s="431"/>
      <c r="VFB16" s="431"/>
      <c r="VFC16" s="431"/>
      <c r="VFD16" s="431"/>
      <c r="VFE16" s="431"/>
      <c r="VFF16" s="431"/>
      <c r="VFG16" s="431"/>
      <c r="VFH16" s="431"/>
      <c r="VFI16" s="431"/>
      <c r="VFJ16" s="431"/>
      <c r="VFK16" s="431"/>
      <c r="VFL16" s="431"/>
      <c r="VFM16" s="431"/>
      <c r="VFN16" s="431"/>
      <c r="VFO16" s="431"/>
      <c r="VFP16" s="431"/>
      <c r="VFQ16" s="431"/>
      <c r="VFR16" s="431"/>
      <c r="VFS16" s="431"/>
      <c r="VFT16" s="431"/>
      <c r="VFU16" s="431"/>
      <c r="VFV16" s="431"/>
      <c r="VFW16" s="431"/>
      <c r="VFX16" s="431"/>
      <c r="VFY16" s="431"/>
      <c r="VFZ16" s="431"/>
      <c r="VGA16" s="431"/>
      <c r="VGB16" s="431"/>
      <c r="VGC16" s="431"/>
      <c r="VGD16" s="431"/>
      <c r="VGE16" s="431"/>
      <c r="VGF16" s="431"/>
      <c r="VGG16" s="431"/>
      <c r="VGH16" s="431"/>
      <c r="VGI16" s="431"/>
      <c r="VGJ16" s="431"/>
      <c r="VGK16" s="431"/>
      <c r="VGL16" s="431"/>
      <c r="VGM16" s="431"/>
      <c r="VGN16" s="431"/>
      <c r="VGO16" s="431"/>
      <c r="VGP16" s="431"/>
      <c r="VGQ16" s="431"/>
      <c r="VGR16" s="431"/>
      <c r="VGS16" s="431"/>
      <c r="VGT16" s="431"/>
      <c r="VGU16" s="431"/>
      <c r="VGV16" s="431"/>
      <c r="VGW16" s="431"/>
      <c r="VGX16" s="431"/>
      <c r="VGY16" s="431"/>
      <c r="VGZ16" s="431"/>
      <c r="VHA16" s="431"/>
      <c r="VHB16" s="431"/>
      <c r="VHC16" s="431"/>
      <c r="VHD16" s="431"/>
      <c r="VHE16" s="431"/>
      <c r="VHF16" s="431"/>
      <c r="VHG16" s="431"/>
      <c r="VHH16" s="431"/>
      <c r="VHI16" s="431"/>
      <c r="VHJ16" s="431"/>
      <c r="VHK16" s="431"/>
      <c r="VHL16" s="431"/>
      <c r="VHM16" s="431"/>
      <c r="VHN16" s="431"/>
      <c r="VHO16" s="431"/>
      <c r="VHP16" s="431"/>
      <c r="VHQ16" s="431"/>
      <c r="VHR16" s="431"/>
      <c r="VHS16" s="431"/>
      <c r="VHT16" s="431"/>
      <c r="VHU16" s="431"/>
      <c r="VHV16" s="431"/>
      <c r="VHW16" s="431"/>
      <c r="VHX16" s="431"/>
      <c r="VHY16" s="431"/>
      <c r="VHZ16" s="431"/>
      <c r="VIA16" s="431"/>
      <c r="VIB16" s="431"/>
      <c r="VIC16" s="431"/>
      <c r="VID16" s="431"/>
      <c r="VIE16" s="431"/>
      <c r="VIF16" s="431"/>
      <c r="VIG16" s="431"/>
      <c r="VIH16" s="431"/>
      <c r="VII16" s="431"/>
      <c r="VIJ16" s="431"/>
      <c r="VIK16" s="431"/>
      <c r="VIL16" s="431"/>
      <c r="VIM16" s="431"/>
      <c r="VIN16" s="431"/>
      <c r="VIO16" s="431"/>
      <c r="VIP16" s="431"/>
      <c r="VIQ16" s="431"/>
      <c r="VIR16" s="431"/>
      <c r="VIS16" s="431"/>
      <c r="VIT16" s="431"/>
      <c r="VIU16" s="431"/>
      <c r="VIV16" s="431"/>
      <c r="VIW16" s="431"/>
      <c r="VIX16" s="431"/>
      <c r="VIY16" s="431"/>
      <c r="VIZ16" s="431"/>
      <c r="VJA16" s="431"/>
      <c r="VJB16" s="431"/>
      <c r="VJC16" s="431"/>
      <c r="VJD16" s="431"/>
      <c r="VJE16" s="431"/>
      <c r="VJF16" s="431"/>
      <c r="VJG16" s="431"/>
      <c r="VJH16" s="431"/>
      <c r="VJI16" s="431"/>
      <c r="VJJ16" s="431"/>
      <c r="VJK16" s="431"/>
      <c r="VJL16" s="431"/>
      <c r="VJM16" s="431"/>
      <c r="VJN16" s="431"/>
      <c r="VJO16" s="431"/>
      <c r="VJP16" s="431"/>
      <c r="VJQ16" s="431"/>
      <c r="VJR16" s="431"/>
      <c r="VJS16" s="431"/>
      <c r="VJT16" s="431"/>
      <c r="VJU16" s="431"/>
      <c r="VJV16" s="431"/>
      <c r="VJW16" s="431"/>
      <c r="VJX16" s="431"/>
      <c r="VJY16" s="431"/>
      <c r="VJZ16" s="431"/>
      <c r="VKA16" s="431"/>
      <c r="VKB16" s="431"/>
      <c r="VKC16" s="431"/>
      <c r="VKD16" s="431"/>
      <c r="VKE16" s="431"/>
      <c r="VKF16" s="431"/>
      <c r="VKG16" s="431"/>
      <c r="VKH16" s="431"/>
      <c r="VKI16" s="431"/>
      <c r="VKJ16" s="431"/>
      <c r="VKK16" s="431"/>
      <c r="VKL16" s="431"/>
      <c r="VKM16" s="431"/>
      <c r="VKN16" s="431"/>
      <c r="VKO16" s="431"/>
      <c r="VKP16" s="431"/>
      <c r="VKQ16" s="431"/>
      <c r="VKR16" s="431"/>
      <c r="VKS16" s="431"/>
      <c r="VKT16" s="431"/>
      <c r="VKU16" s="431"/>
      <c r="VKV16" s="431"/>
      <c r="VKW16" s="431"/>
      <c r="VKX16" s="431"/>
      <c r="VKY16" s="431"/>
      <c r="VKZ16" s="431"/>
      <c r="VLA16" s="431"/>
      <c r="VLB16" s="431"/>
      <c r="VLC16" s="431"/>
      <c r="VLD16" s="431"/>
      <c r="VLE16" s="431"/>
      <c r="VLF16" s="431"/>
      <c r="VLG16" s="431"/>
      <c r="VLH16" s="431"/>
      <c r="VLI16" s="431"/>
      <c r="VLJ16" s="431"/>
      <c r="VLK16" s="431"/>
      <c r="VLL16" s="431"/>
      <c r="VLM16" s="431"/>
      <c r="VLN16" s="431"/>
      <c r="VLO16" s="431"/>
      <c r="VLP16" s="431"/>
      <c r="VLQ16" s="431"/>
      <c r="VLR16" s="431"/>
      <c r="VLS16" s="431"/>
      <c r="VLT16" s="431"/>
      <c r="VLU16" s="431"/>
      <c r="VLV16" s="431"/>
      <c r="VLW16" s="431"/>
      <c r="VLX16" s="431"/>
      <c r="VLY16" s="431"/>
      <c r="VLZ16" s="431"/>
      <c r="VMA16" s="431"/>
      <c r="VMB16" s="431"/>
      <c r="VMC16" s="431"/>
      <c r="VMD16" s="431"/>
      <c r="VME16" s="431"/>
      <c r="VMF16" s="431"/>
      <c r="VMG16" s="431"/>
      <c r="VMH16" s="431"/>
      <c r="VMI16" s="431"/>
      <c r="VMJ16" s="431"/>
      <c r="VMK16" s="431"/>
      <c r="VML16" s="431"/>
      <c r="VMM16" s="431"/>
      <c r="VMN16" s="431"/>
      <c r="VMO16" s="431"/>
      <c r="VMP16" s="431"/>
      <c r="VMQ16" s="431"/>
      <c r="VMR16" s="431"/>
      <c r="VMS16" s="431"/>
      <c r="VMT16" s="431"/>
      <c r="VMU16" s="431"/>
      <c r="VMV16" s="431"/>
      <c r="VMW16" s="431"/>
      <c r="VMX16" s="431"/>
      <c r="VMY16" s="431"/>
      <c r="VMZ16" s="431"/>
      <c r="VNA16" s="431"/>
      <c r="VNB16" s="431"/>
      <c r="VNC16" s="431"/>
      <c r="VND16" s="431"/>
      <c r="VNE16" s="431"/>
      <c r="VNF16" s="431"/>
      <c r="VNG16" s="431"/>
      <c r="VNH16" s="431"/>
      <c r="VNI16" s="431"/>
      <c r="VNJ16" s="431"/>
      <c r="VNK16" s="431"/>
      <c r="VNL16" s="431"/>
      <c r="VNM16" s="431"/>
      <c r="VNN16" s="431"/>
      <c r="VNO16" s="431"/>
      <c r="VNP16" s="431"/>
      <c r="VNQ16" s="431"/>
      <c r="VNR16" s="431"/>
      <c r="VNS16" s="431"/>
      <c r="VNT16" s="431"/>
      <c r="VNU16" s="431"/>
      <c r="VNV16" s="431"/>
      <c r="VNW16" s="431"/>
      <c r="VNX16" s="431"/>
      <c r="VNY16" s="431"/>
      <c r="VNZ16" s="431"/>
      <c r="VOA16" s="431"/>
      <c r="VOB16" s="431"/>
      <c r="VOC16" s="431"/>
      <c r="VOD16" s="431"/>
      <c r="VOE16" s="431"/>
      <c r="VOF16" s="431"/>
      <c r="VOG16" s="431"/>
      <c r="VOH16" s="431"/>
      <c r="VOI16" s="431"/>
      <c r="VOJ16" s="431"/>
      <c r="VOK16" s="431"/>
      <c r="VOL16" s="431"/>
      <c r="VOM16" s="431"/>
      <c r="VON16" s="431"/>
      <c r="VOO16" s="431"/>
      <c r="VOP16" s="431"/>
      <c r="VOQ16" s="431"/>
      <c r="VOR16" s="431"/>
      <c r="VOS16" s="431"/>
      <c r="VOT16" s="431"/>
      <c r="VOU16" s="431"/>
      <c r="VOV16" s="431"/>
      <c r="VOW16" s="431"/>
      <c r="VOX16" s="431"/>
      <c r="VOY16" s="431"/>
      <c r="VOZ16" s="431"/>
      <c r="VPA16" s="431"/>
      <c r="VPB16" s="431"/>
      <c r="VPC16" s="431"/>
      <c r="VPD16" s="431"/>
      <c r="VPE16" s="431"/>
      <c r="VPF16" s="431"/>
      <c r="VPG16" s="431"/>
      <c r="VPH16" s="431"/>
      <c r="VPI16" s="431"/>
      <c r="VPJ16" s="431"/>
      <c r="VPK16" s="431"/>
      <c r="VPL16" s="431"/>
      <c r="VPM16" s="431"/>
      <c r="VPN16" s="431"/>
      <c r="VPO16" s="431"/>
      <c r="VPP16" s="431"/>
      <c r="VPQ16" s="431"/>
      <c r="VPR16" s="431"/>
      <c r="VPS16" s="431"/>
      <c r="VPT16" s="431"/>
      <c r="VPU16" s="431"/>
      <c r="VPV16" s="431"/>
      <c r="VPW16" s="431"/>
      <c r="VPX16" s="431"/>
      <c r="VPY16" s="431"/>
      <c r="VPZ16" s="431"/>
      <c r="VQA16" s="431"/>
      <c r="VQB16" s="431"/>
      <c r="VQC16" s="431"/>
      <c r="VQD16" s="431"/>
      <c r="VQE16" s="431"/>
      <c r="VQF16" s="431"/>
      <c r="VQG16" s="431"/>
      <c r="VQH16" s="431"/>
      <c r="VQI16" s="431"/>
      <c r="VQJ16" s="431"/>
      <c r="VQK16" s="431"/>
      <c r="VQL16" s="431"/>
      <c r="VQM16" s="431"/>
      <c r="VQN16" s="431"/>
      <c r="VQO16" s="431"/>
      <c r="VQP16" s="431"/>
      <c r="VQQ16" s="431"/>
      <c r="VQR16" s="431"/>
      <c r="VQS16" s="431"/>
      <c r="VQT16" s="431"/>
      <c r="VQU16" s="431"/>
      <c r="VQV16" s="431"/>
      <c r="VQW16" s="431"/>
      <c r="VQX16" s="431"/>
      <c r="VQY16" s="431"/>
      <c r="VQZ16" s="431"/>
      <c r="VRA16" s="431"/>
      <c r="VRB16" s="431"/>
      <c r="VRC16" s="431"/>
      <c r="VRD16" s="431"/>
      <c r="VRE16" s="431"/>
      <c r="VRF16" s="431"/>
      <c r="VRG16" s="431"/>
      <c r="VRH16" s="431"/>
      <c r="VRI16" s="431"/>
      <c r="VRJ16" s="431"/>
      <c r="VRK16" s="431"/>
      <c r="VRL16" s="431"/>
      <c r="VRM16" s="431"/>
      <c r="VRN16" s="431"/>
      <c r="VRO16" s="431"/>
      <c r="VRP16" s="431"/>
      <c r="VRQ16" s="431"/>
      <c r="VRR16" s="431"/>
      <c r="VRS16" s="431"/>
      <c r="VRT16" s="431"/>
      <c r="VRU16" s="431"/>
      <c r="VRV16" s="431"/>
      <c r="VRW16" s="431"/>
      <c r="VRX16" s="431"/>
      <c r="VRY16" s="431"/>
      <c r="VRZ16" s="431"/>
      <c r="VSA16" s="431"/>
      <c r="VSB16" s="431"/>
      <c r="VSC16" s="431"/>
      <c r="VSD16" s="431"/>
      <c r="VSE16" s="431"/>
      <c r="VSF16" s="431"/>
      <c r="VSG16" s="431"/>
      <c r="VSH16" s="431"/>
      <c r="VSI16" s="431"/>
      <c r="VSJ16" s="431"/>
      <c r="VSK16" s="431"/>
      <c r="VSL16" s="431"/>
      <c r="VSM16" s="431"/>
      <c r="VSN16" s="431"/>
      <c r="VSO16" s="431"/>
      <c r="VSP16" s="431"/>
      <c r="VSQ16" s="431"/>
      <c r="VSR16" s="431"/>
      <c r="VSS16" s="431"/>
      <c r="VST16" s="431"/>
      <c r="VSU16" s="431"/>
      <c r="VSV16" s="431"/>
      <c r="VSW16" s="431"/>
      <c r="VSX16" s="431"/>
      <c r="VSY16" s="431"/>
      <c r="VSZ16" s="431"/>
      <c r="VTA16" s="431"/>
      <c r="VTB16" s="431"/>
      <c r="VTC16" s="431"/>
      <c r="VTD16" s="431"/>
      <c r="VTE16" s="431"/>
      <c r="VTF16" s="431"/>
      <c r="VTG16" s="431"/>
      <c r="VTH16" s="431"/>
      <c r="VTI16" s="431"/>
      <c r="VTJ16" s="431"/>
      <c r="VTK16" s="431"/>
      <c r="VTL16" s="431"/>
      <c r="VTM16" s="431"/>
      <c r="VTN16" s="431"/>
      <c r="VTO16" s="431"/>
      <c r="VTP16" s="431"/>
      <c r="VTQ16" s="431"/>
      <c r="VTR16" s="431"/>
      <c r="VTS16" s="431"/>
      <c r="VTT16" s="431"/>
      <c r="VTU16" s="431"/>
      <c r="VTV16" s="431"/>
      <c r="VTW16" s="431"/>
      <c r="VTX16" s="431"/>
      <c r="VTY16" s="431"/>
      <c r="VTZ16" s="431"/>
      <c r="VUA16" s="431"/>
      <c r="VUB16" s="431"/>
      <c r="VUC16" s="431"/>
      <c r="VUD16" s="431"/>
      <c r="VUE16" s="431"/>
      <c r="VUF16" s="431"/>
      <c r="VUG16" s="431"/>
      <c r="VUH16" s="431"/>
      <c r="VUI16" s="431"/>
      <c r="VUJ16" s="431"/>
      <c r="VUK16" s="431"/>
      <c r="VUL16" s="431"/>
      <c r="VUM16" s="431"/>
      <c r="VUN16" s="431"/>
      <c r="VUO16" s="431"/>
      <c r="VUP16" s="431"/>
      <c r="VUQ16" s="431"/>
      <c r="VUR16" s="431"/>
      <c r="VUS16" s="431"/>
      <c r="VUT16" s="431"/>
      <c r="VUU16" s="431"/>
      <c r="VUV16" s="431"/>
      <c r="VUW16" s="431"/>
      <c r="VUX16" s="431"/>
      <c r="VUY16" s="431"/>
      <c r="VUZ16" s="431"/>
      <c r="VVA16" s="431"/>
      <c r="VVB16" s="431"/>
      <c r="VVC16" s="431"/>
      <c r="VVD16" s="431"/>
      <c r="VVE16" s="431"/>
      <c r="VVF16" s="431"/>
      <c r="VVG16" s="431"/>
      <c r="VVH16" s="431"/>
      <c r="VVI16" s="431"/>
      <c r="VVJ16" s="431"/>
      <c r="VVK16" s="431"/>
      <c r="VVL16" s="431"/>
      <c r="VVM16" s="431"/>
      <c r="VVN16" s="431"/>
      <c r="VVO16" s="431"/>
      <c r="VVP16" s="431"/>
      <c r="VVQ16" s="431"/>
      <c r="VVR16" s="431"/>
      <c r="VVS16" s="431"/>
      <c r="VVT16" s="431"/>
      <c r="VVU16" s="431"/>
      <c r="VVV16" s="431"/>
      <c r="VVW16" s="431"/>
      <c r="VVX16" s="431"/>
      <c r="VVY16" s="431"/>
      <c r="VVZ16" s="431"/>
      <c r="VWA16" s="431"/>
      <c r="VWB16" s="431"/>
      <c r="VWC16" s="431"/>
      <c r="VWD16" s="431"/>
      <c r="VWE16" s="431"/>
      <c r="VWF16" s="431"/>
      <c r="VWG16" s="431"/>
      <c r="VWH16" s="431"/>
      <c r="VWI16" s="431"/>
      <c r="VWJ16" s="431"/>
      <c r="VWK16" s="431"/>
      <c r="VWL16" s="431"/>
      <c r="VWM16" s="431"/>
      <c r="VWN16" s="431"/>
      <c r="VWO16" s="431"/>
      <c r="VWP16" s="431"/>
      <c r="VWQ16" s="431"/>
      <c r="VWR16" s="431"/>
      <c r="VWS16" s="431"/>
      <c r="VWT16" s="431"/>
      <c r="VWU16" s="431"/>
      <c r="VWV16" s="431"/>
      <c r="VWW16" s="431"/>
      <c r="VWX16" s="431"/>
      <c r="VWY16" s="431"/>
      <c r="VWZ16" s="431"/>
      <c r="VXA16" s="431"/>
      <c r="VXB16" s="431"/>
      <c r="VXC16" s="431"/>
      <c r="VXD16" s="431"/>
      <c r="VXE16" s="431"/>
      <c r="VXF16" s="431"/>
      <c r="VXG16" s="431"/>
      <c r="VXH16" s="431"/>
      <c r="VXI16" s="431"/>
      <c r="VXJ16" s="431"/>
      <c r="VXK16" s="431"/>
      <c r="VXL16" s="431"/>
      <c r="VXM16" s="431"/>
      <c r="VXN16" s="431"/>
      <c r="VXO16" s="431"/>
      <c r="VXP16" s="431"/>
      <c r="VXQ16" s="431"/>
      <c r="VXR16" s="431"/>
      <c r="VXS16" s="431"/>
      <c r="VXT16" s="431"/>
      <c r="VXU16" s="431"/>
      <c r="VXV16" s="431"/>
      <c r="VXW16" s="431"/>
      <c r="VXX16" s="431"/>
      <c r="VXY16" s="431"/>
      <c r="VXZ16" s="431"/>
      <c r="VYA16" s="431"/>
      <c r="VYB16" s="431"/>
      <c r="VYC16" s="431"/>
      <c r="VYD16" s="431"/>
      <c r="VYE16" s="431"/>
      <c r="VYF16" s="431"/>
      <c r="VYG16" s="431"/>
      <c r="VYH16" s="431"/>
      <c r="VYI16" s="431"/>
      <c r="VYJ16" s="431"/>
      <c r="VYK16" s="431"/>
      <c r="VYL16" s="431"/>
      <c r="VYM16" s="431"/>
      <c r="VYN16" s="431"/>
      <c r="VYO16" s="431"/>
      <c r="VYP16" s="431"/>
      <c r="VYQ16" s="431"/>
      <c r="VYR16" s="431"/>
      <c r="VYS16" s="431"/>
      <c r="VYT16" s="431"/>
      <c r="VYU16" s="431"/>
      <c r="VYV16" s="431"/>
      <c r="VYW16" s="431"/>
      <c r="VYX16" s="431"/>
      <c r="VYY16" s="431"/>
      <c r="VYZ16" s="431"/>
      <c r="VZA16" s="431"/>
      <c r="VZB16" s="431"/>
      <c r="VZC16" s="431"/>
      <c r="VZD16" s="431"/>
      <c r="VZE16" s="431"/>
      <c r="VZF16" s="431"/>
      <c r="VZG16" s="431"/>
      <c r="VZH16" s="431"/>
      <c r="VZI16" s="431"/>
      <c r="VZJ16" s="431"/>
      <c r="VZK16" s="431"/>
      <c r="VZL16" s="431"/>
      <c r="VZM16" s="431"/>
      <c r="VZN16" s="431"/>
      <c r="VZO16" s="431"/>
      <c r="VZP16" s="431"/>
      <c r="VZQ16" s="431"/>
      <c r="VZR16" s="431"/>
      <c r="VZS16" s="431"/>
      <c r="VZT16" s="431"/>
      <c r="VZU16" s="431"/>
      <c r="VZV16" s="431"/>
      <c r="VZW16" s="431"/>
      <c r="VZX16" s="431"/>
      <c r="VZY16" s="431"/>
      <c r="VZZ16" s="431"/>
      <c r="WAA16" s="431"/>
      <c r="WAB16" s="431"/>
      <c r="WAC16" s="431"/>
      <c r="WAD16" s="431"/>
      <c r="WAE16" s="431"/>
      <c r="WAF16" s="431"/>
      <c r="WAG16" s="431"/>
      <c r="WAH16" s="431"/>
      <c r="WAI16" s="431"/>
      <c r="WAJ16" s="431"/>
      <c r="WAK16" s="431"/>
      <c r="WAL16" s="431"/>
      <c r="WAM16" s="431"/>
      <c r="WAN16" s="431"/>
      <c r="WAO16" s="431"/>
      <c r="WAP16" s="431"/>
      <c r="WAQ16" s="431"/>
      <c r="WAR16" s="431"/>
      <c r="WAS16" s="431"/>
      <c r="WAT16" s="431"/>
      <c r="WAU16" s="431"/>
      <c r="WAV16" s="431"/>
      <c r="WAW16" s="431"/>
      <c r="WAX16" s="431"/>
      <c r="WAY16" s="431"/>
      <c r="WAZ16" s="431"/>
      <c r="WBA16" s="431"/>
      <c r="WBB16" s="431"/>
      <c r="WBC16" s="431"/>
      <c r="WBD16" s="431"/>
      <c r="WBE16" s="431"/>
      <c r="WBF16" s="431"/>
      <c r="WBG16" s="431"/>
      <c r="WBH16" s="431"/>
      <c r="WBI16" s="431"/>
      <c r="WBJ16" s="431"/>
      <c r="WBK16" s="431"/>
      <c r="WBL16" s="431"/>
      <c r="WBM16" s="431"/>
      <c r="WBN16" s="431"/>
      <c r="WBO16" s="431"/>
      <c r="WBP16" s="431"/>
      <c r="WBQ16" s="431"/>
      <c r="WBR16" s="431"/>
      <c r="WBS16" s="431"/>
      <c r="WBT16" s="431"/>
      <c r="WBU16" s="431"/>
      <c r="WBV16" s="431"/>
      <c r="WBW16" s="431"/>
      <c r="WBX16" s="431"/>
      <c r="WBY16" s="431"/>
      <c r="WBZ16" s="431"/>
      <c r="WCA16" s="431"/>
      <c r="WCB16" s="431"/>
      <c r="WCC16" s="431"/>
      <c r="WCD16" s="431"/>
      <c r="WCE16" s="431"/>
      <c r="WCF16" s="431"/>
      <c r="WCG16" s="431"/>
      <c r="WCH16" s="431"/>
      <c r="WCI16" s="431"/>
      <c r="WCJ16" s="431"/>
      <c r="WCK16" s="431"/>
      <c r="WCL16" s="431"/>
      <c r="WCM16" s="431"/>
      <c r="WCN16" s="431"/>
      <c r="WCO16" s="431"/>
      <c r="WCP16" s="431"/>
      <c r="WCQ16" s="431"/>
      <c r="WCR16" s="431"/>
      <c r="WCS16" s="431"/>
      <c r="WCT16" s="431"/>
      <c r="WCU16" s="431"/>
      <c r="WCV16" s="431"/>
      <c r="WCW16" s="431"/>
      <c r="WCX16" s="431"/>
      <c r="WCY16" s="431"/>
      <c r="WCZ16" s="431"/>
      <c r="WDA16" s="431"/>
      <c r="WDB16" s="431"/>
      <c r="WDC16" s="431"/>
      <c r="WDD16" s="431"/>
      <c r="WDE16" s="431"/>
      <c r="WDF16" s="431"/>
      <c r="WDG16" s="431"/>
      <c r="WDH16" s="431"/>
      <c r="WDI16" s="431"/>
      <c r="WDJ16" s="431"/>
      <c r="WDK16" s="431"/>
      <c r="WDL16" s="431"/>
      <c r="WDM16" s="431"/>
      <c r="WDN16" s="431"/>
      <c r="WDO16" s="431"/>
      <c r="WDP16" s="431"/>
      <c r="WDQ16" s="431"/>
      <c r="WDR16" s="431"/>
      <c r="WDS16" s="431"/>
      <c r="WDT16" s="431"/>
      <c r="WDU16" s="431"/>
      <c r="WDV16" s="431"/>
      <c r="WDW16" s="431"/>
      <c r="WDX16" s="431"/>
      <c r="WDY16" s="431"/>
      <c r="WDZ16" s="431"/>
      <c r="WEA16" s="431"/>
      <c r="WEB16" s="431"/>
      <c r="WEC16" s="431"/>
      <c r="WED16" s="431"/>
      <c r="WEE16" s="431"/>
      <c r="WEF16" s="431"/>
      <c r="WEG16" s="431"/>
      <c r="WEH16" s="431"/>
      <c r="WEI16" s="431"/>
      <c r="WEJ16" s="431"/>
      <c r="WEK16" s="431"/>
      <c r="WEL16" s="431"/>
      <c r="WEM16" s="431"/>
      <c r="WEN16" s="431"/>
      <c r="WEO16" s="431"/>
      <c r="WEP16" s="431"/>
      <c r="WEQ16" s="431"/>
      <c r="WER16" s="431"/>
      <c r="WES16" s="431"/>
      <c r="WET16" s="431"/>
      <c r="WEU16" s="431"/>
      <c r="WEV16" s="431"/>
      <c r="WEW16" s="431"/>
      <c r="WEX16" s="431"/>
      <c r="WEY16" s="431"/>
      <c r="WEZ16" s="431"/>
      <c r="WFA16" s="431"/>
      <c r="WFB16" s="431"/>
      <c r="WFC16" s="431"/>
      <c r="WFD16" s="431"/>
      <c r="WFE16" s="431"/>
      <c r="WFF16" s="431"/>
      <c r="WFG16" s="431"/>
      <c r="WFH16" s="431"/>
      <c r="WFI16" s="431"/>
      <c r="WFJ16" s="431"/>
      <c r="WFK16" s="431"/>
      <c r="WFL16" s="431"/>
      <c r="WFM16" s="431"/>
      <c r="WFN16" s="431"/>
      <c r="WFO16" s="431"/>
      <c r="WFP16" s="431"/>
      <c r="WFQ16" s="431"/>
      <c r="WFR16" s="431"/>
      <c r="WFS16" s="431"/>
      <c r="WFT16" s="431"/>
      <c r="WFU16" s="431"/>
      <c r="WFV16" s="431"/>
      <c r="WFW16" s="431"/>
      <c r="WFX16" s="431"/>
      <c r="WFY16" s="431"/>
      <c r="WFZ16" s="431"/>
      <c r="WGA16" s="431"/>
      <c r="WGB16" s="431"/>
      <c r="WGC16" s="431"/>
      <c r="WGD16" s="431"/>
      <c r="WGE16" s="431"/>
      <c r="WGF16" s="431"/>
      <c r="WGG16" s="431"/>
      <c r="WGH16" s="431"/>
      <c r="WGI16" s="431"/>
      <c r="WGJ16" s="431"/>
      <c r="WGK16" s="431"/>
      <c r="WGL16" s="431"/>
      <c r="WGM16" s="431"/>
      <c r="WGN16" s="431"/>
      <c r="WGO16" s="431"/>
      <c r="WGP16" s="431"/>
      <c r="WGQ16" s="431"/>
      <c r="WGR16" s="431"/>
      <c r="WGS16" s="431"/>
      <c r="WGT16" s="431"/>
      <c r="WGU16" s="431"/>
      <c r="WGV16" s="431"/>
      <c r="WGW16" s="431"/>
      <c r="WGX16" s="431"/>
      <c r="WGY16" s="431"/>
      <c r="WGZ16" s="431"/>
      <c r="WHA16" s="431"/>
      <c r="WHB16" s="431"/>
      <c r="WHC16" s="431"/>
      <c r="WHD16" s="431"/>
      <c r="WHE16" s="431"/>
      <c r="WHF16" s="431"/>
      <c r="WHG16" s="431"/>
      <c r="WHH16" s="431"/>
      <c r="WHI16" s="431"/>
      <c r="WHJ16" s="431"/>
      <c r="WHK16" s="431"/>
      <c r="WHL16" s="431"/>
      <c r="WHM16" s="431"/>
      <c r="WHN16" s="431"/>
      <c r="WHO16" s="431"/>
      <c r="WHP16" s="431"/>
      <c r="WHQ16" s="431"/>
      <c r="WHR16" s="431"/>
      <c r="WHS16" s="431"/>
      <c r="WHT16" s="431"/>
      <c r="WHU16" s="431"/>
      <c r="WHV16" s="431"/>
      <c r="WHW16" s="431"/>
      <c r="WHX16" s="431"/>
      <c r="WHY16" s="431"/>
      <c r="WHZ16" s="431"/>
      <c r="WIA16" s="431"/>
      <c r="WIB16" s="431"/>
      <c r="WIC16" s="431"/>
      <c r="WID16" s="431"/>
      <c r="WIE16" s="431"/>
      <c r="WIF16" s="431"/>
      <c r="WIG16" s="431"/>
      <c r="WIH16" s="431"/>
      <c r="WII16" s="431"/>
      <c r="WIJ16" s="431"/>
      <c r="WIK16" s="431"/>
      <c r="WIL16" s="431"/>
      <c r="WIM16" s="431"/>
      <c r="WIN16" s="431"/>
      <c r="WIO16" s="431"/>
      <c r="WIP16" s="431"/>
      <c r="WIQ16" s="431"/>
      <c r="WIR16" s="431"/>
      <c r="WIS16" s="431"/>
      <c r="WIT16" s="431"/>
      <c r="WIU16" s="431"/>
      <c r="WIV16" s="431"/>
      <c r="WIW16" s="431"/>
      <c r="WIX16" s="431"/>
      <c r="WIY16" s="431"/>
      <c r="WIZ16" s="431"/>
      <c r="WJA16" s="431"/>
      <c r="WJB16" s="431"/>
      <c r="WJC16" s="431"/>
      <c r="WJD16" s="431"/>
      <c r="WJE16" s="431"/>
      <c r="WJF16" s="431"/>
      <c r="WJG16" s="431"/>
      <c r="WJH16" s="431"/>
      <c r="WJI16" s="431"/>
      <c r="WJJ16" s="431"/>
      <c r="WJK16" s="431"/>
      <c r="WJL16" s="431"/>
      <c r="WJM16" s="431"/>
      <c r="WJN16" s="431"/>
      <c r="WJO16" s="431"/>
      <c r="WJP16" s="431"/>
      <c r="WJQ16" s="431"/>
      <c r="WJR16" s="431"/>
      <c r="WJS16" s="431"/>
      <c r="WJT16" s="431"/>
      <c r="WJU16" s="431"/>
      <c r="WJV16" s="431"/>
      <c r="WJW16" s="431"/>
      <c r="WJX16" s="431"/>
      <c r="WJY16" s="431"/>
      <c r="WJZ16" s="431"/>
      <c r="WKA16" s="431"/>
      <c r="WKB16" s="431"/>
      <c r="WKC16" s="431"/>
      <c r="WKD16" s="431"/>
      <c r="WKE16" s="431"/>
      <c r="WKF16" s="431"/>
      <c r="WKG16" s="431"/>
      <c r="WKH16" s="431"/>
      <c r="WKI16" s="431"/>
      <c r="WKJ16" s="431"/>
      <c r="WKK16" s="431"/>
      <c r="WKL16" s="431"/>
      <c r="WKM16" s="431"/>
      <c r="WKN16" s="431"/>
      <c r="WKO16" s="431"/>
      <c r="WKP16" s="431"/>
      <c r="WKQ16" s="431"/>
      <c r="WKR16" s="431"/>
      <c r="WKS16" s="431"/>
      <c r="WKT16" s="431"/>
      <c r="WKU16" s="431"/>
      <c r="WKV16" s="431"/>
      <c r="WKW16" s="431"/>
      <c r="WKX16" s="431"/>
      <c r="WKY16" s="431"/>
      <c r="WKZ16" s="431"/>
      <c r="WLA16" s="431"/>
      <c r="WLB16" s="431"/>
      <c r="WLC16" s="431"/>
      <c r="WLD16" s="431"/>
      <c r="WLE16" s="431"/>
      <c r="WLF16" s="431"/>
      <c r="WLG16" s="431"/>
      <c r="WLH16" s="431"/>
      <c r="WLI16" s="431"/>
      <c r="WLJ16" s="431"/>
      <c r="WLK16" s="431"/>
      <c r="WLL16" s="431"/>
      <c r="WLM16" s="431"/>
      <c r="WLN16" s="431"/>
      <c r="WLO16" s="431"/>
      <c r="WLP16" s="431"/>
      <c r="WLQ16" s="431"/>
      <c r="WLR16" s="431"/>
      <c r="WLS16" s="431"/>
      <c r="WLT16" s="431"/>
      <c r="WLU16" s="431"/>
      <c r="WLV16" s="431"/>
      <c r="WLW16" s="431"/>
      <c r="WLX16" s="431"/>
      <c r="WLY16" s="431"/>
      <c r="WLZ16" s="431"/>
      <c r="WMA16" s="431"/>
      <c r="WMB16" s="431"/>
      <c r="WMC16" s="431"/>
      <c r="WMD16" s="431"/>
      <c r="WME16" s="431"/>
      <c r="WMF16" s="431"/>
      <c r="WMG16" s="431"/>
      <c r="WMH16" s="431"/>
      <c r="WMI16" s="431"/>
      <c r="WMJ16" s="431"/>
      <c r="WMK16" s="431"/>
      <c r="WML16" s="431"/>
      <c r="WMM16" s="431"/>
      <c r="WMN16" s="431"/>
      <c r="WMO16" s="431"/>
      <c r="WMP16" s="431"/>
      <c r="WMQ16" s="431"/>
      <c r="WMR16" s="431"/>
      <c r="WMS16" s="431"/>
      <c r="WMT16" s="431"/>
      <c r="WMU16" s="431"/>
      <c r="WMV16" s="431"/>
      <c r="WMW16" s="431"/>
      <c r="WMX16" s="431"/>
      <c r="WMY16" s="431"/>
      <c r="WMZ16" s="431"/>
      <c r="WNA16" s="431"/>
      <c r="WNB16" s="431"/>
      <c r="WNC16" s="431"/>
      <c r="WND16" s="431"/>
      <c r="WNE16" s="431"/>
      <c r="WNF16" s="431"/>
      <c r="WNG16" s="431"/>
      <c r="WNH16" s="431"/>
      <c r="WNI16" s="431"/>
      <c r="WNJ16" s="431"/>
      <c r="WNK16" s="431"/>
      <c r="WNL16" s="431"/>
      <c r="WNM16" s="431"/>
      <c r="WNN16" s="431"/>
      <c r="WNO16" s="431"/>
      <c r="WNP16" s="431"/>
      <c r="WNQ16" s="431"/>
      <c r="WNR16" s="431"/>
      <c r="WNS16" s="431"/>
      <c r="WNT16" s="431"/>
      <c r="WNU16" s="431"/>
      <c r="WNV16" s="431"/>
      <c r="WNW16" s="431"/>
      <c r="WNX16" s="431"/>
      <c r="WNY16" s="431"/>
      <c r="WNZ16" s="431"/>
      <c r="WOA16" s="431"/>
      <c r="WOB16" s="431"/>
      <c r="WOC16" s="431"/>
      <c r="WOD16" s="431"/>
      <c r="WOE16" s="431"/>
      <c r="WOF16" s="431"/>
      <c r="WOG16" s="431"/>
      <c r="WOH16" s="431"/>
      <c r="WOI16" s="431"/>
      <c r="WOJ16" s="431"/>
      <c r="WOK16" s="431"/>
      <c r="WOL16" s="431"/>
      <c r="WOM16" s="431"/>
      <c r="WON16" s="431"/>
      <c r="WOO16" s="431"/>
      <c r="WOP16" s="431"/>
      <c r="WOQ16" s="431"/>
      <c r="WOR16" s="431"/>
      <c r="WOS16" s="431"/>
      <c r="WOT16" s="431"/>
      <c r="WOU16" s="431"/>
      <c r="WOV16" s="431"/>
      <c r="WOW16" s="431"/>
      <c r="WOX16" s="431"/>
      <c r="WOY16" s="431"/>
      <c r="WOZ16" s="431"/>
      <c r="WPA16" s="431"/>
      <c r="WPB16" s="431"/>
      <c r="WPC16" s="431"/>
      <c r="WPD16" s="431"/>
      <c r="WPE16" s="431"/>
      <c r="WPF16" s="431"/>
      <c r="WPG16" s="431"/>
      <c r="WPH16" s="431"/>
      <c r="WPI16" s="431"/>
      <c r="WPJ16" s="431"/>
      <c r="WPK16" s="431"/>
      <c r="WPL16" s="431"/>
      <c r="WPM16" s="431"/>
      <c r="WPN16" s="431"/>
      <c r="WPO16" s="431"/>
      <c r="WPP16" s="431"/>
      <c r="WPQ16" s="431"/>
      <c r="WPR16" s="431"/>
      <c r="WPS16" s="431"/>
      <c r="WPT16" s="431"/>
      <c r="WPU16" s="431"/>
      <c r="WPV16" s="431"/>
      <c r="WPW16" s="431"/>
      <c r="WPX16" s="431"/>
      <c r="WPY16" s="431"/>
      <c r="WPZ16" s="431"/>
      <c r="WQA16" s="431"/>
      <c r="WQB16" s="431"/>
      <c r="WQC16" s="431"/>
      <c r="WQD16" s="431"/>
      <c r="WQE16" s="431"/>
      <c r="WQF16" s="431"/>
      <c r="WQG16" s="431"/>
      <c r="WQH16" s="431"/>
      <c r="WQI16" s="431"/>
      <c r="WQJ16" s="431"/>
      <c r="WQK16" s="431"/>
      <c r="WQL16" s="431"/>
      <c r="WQM16" s="431"/>
      <c r="WQN16" s="431"/>
      <c r="WQO16" s="431"/>
      <c r="WQP16" s="431"/>
      <c r="WQQ16" s="431"/>
      <c r="WQR16" s="431"/>
      <c r="WQS16" s="431"/>
      <c r="WQT16" s="431"/>
      <c r="WQU16" s="431"/>
      <c r="WQV16" s="431"/>
      <c r="WQW16" s="431"/>
      <c r="WQX16" s="431"/>
      <c r="WQY16" s="431"/>
      <c r="WQZ16" s="431"/>
      <c r="WRA16" s="431"/>
      <c r="WRB16" s="431"/>
      <c r="WRC16" s="431"/>
      <c r="WRD16" s="431"/>
      <c r="WRE16" s="431"/>
      <c r="WRF16" s="431"/>
      <c r="WRG16" s="431"/>
      <c r="WRH16" s="431"/>
      <c r="WRI16" s="431"/>
      <c r="WRJ16" s="431"/>
      <c r="WRK16" s="431"/>
      <c r="WRL16" s="431"/>
      <c r="WRM16" s="431"/>
      <c r="WRN16" s="431"/>
      <c r="WRO16" s="431"/>
      <c r="WRP16" s="431"/>
      <c r="WRQ16" s="431"/>
      <c r="WRR16" s="431"/>
      <c r="WRS16" s="431"/>
      <c r="WRT16" s="431"/>
      <c r="WRU16" s="431"/>
      <c r="WRV16" s="431"/>
      <c r="WRW16" s="431"/>
      <c r="WRX16" s="431"/>
      <c r="WRY16" s="431"/>
      <c r="WRZ16" s="431"/>
      <c r="WSA16" s="431"/>
      <c r="WSB16" s="431"/>
      <c r="WSC16" s="431"/>
      <c r="WSD16" s="431"/>
      <c r="WSE16" s="431"/>
      <c r="WSF16" s="431"/>
      <c r="WSG16" s="431"/>
      <c r="WSH16" s="431"/>
      <c r="WSI16" s="431"/>
      <c r="WSJ16" s="431"/>
      <c r="WSK16" s="431"/>
      <c r="WSL16" s="431"/>
      <c r="WSM16" s="431"/>
      <c r="WSN16" s="431"/>
      <c r="WSO16" s="431"/>
      <c r="WSP16" s="431"/>
      <c r="WSQ16" s="431"/>
      <c r="WSR16" s="431"/>
      <c r="WSS16" s="431"/>
      <c r="WST16" s="431"/>
      <c r="WSU16" s="431"/>
      <c r="WSV16" s="431"/>
      <c r="WSW16" s="431"/>
      <c r="WSX16" s="431"/>
      <c r="WSY16" s="431"/>
      <c r="WSZ16" s="431"/>
      <c r="WTA16" s="431"/>
      <c r="WTB16" s="431"/>
      <c r="WTC16" s="431"/>
      <c r="WTD16" s="431"/>
      <c r="WTE16" s="431"/>
      <c r="WTF16" s="431"/>
      <c r="WTG16" s="431"/>
      <c r="WTH16" s="431"/>
      <c r="WTI16" s="431"/>
      <c r="WTJ16" s="431"/>
      <c r="WTK16" s="431"/>
      <c r="WTL16" s="431"/>
      <c r="WTM16" s="431"/>
      <c r="WTN16" s="431"/>
      <c r="WTO16" s="431"/>
      <c r="WTP16" s="431"/>
      <c r="WTQ16" s="431"/>
      <c r="WTR16" s="431"/>
      <c r="WTS16" s="431"/>
      <c r="WTT16" s="431"/>
      <c r="WTU16" s="431"/>
      <c r="WTV16" s="431"/>
      <c r="WTW16" s="431"/>
      <c r="WTX16" s="431"/>
      <c r="WTY16" s="431"/>
      <c r="WTZ16" s="431"/>
      <c r="WUA16" s="431"/>
      <c r="WUB16" s="431"/>
      <c r="WUC16" s="431"/>
      <c r="WUD16" s="431"/>
      <c r="WUE16" s="431"/>
      <c r="WUF16" s="431"/>
      <c r="WUG16" s="431"/>
      <c r="WUH16" s="431"/>
      <c r="WUI16" s="431"/>
      <c r="WUJ16" s="431"/>
      <c r="WUK16" s="431"/>
      <c r="WUL16" s="431"/>
      <c r="WUM16" s="431"/>
      <c r="WUN16" s="431"/>
      <c r="WUO16" s="431"/>
      <c r="WUP16" s="431"/>
      <c r="WUQ16" s="431"/>
      <c r="WUR16" s="431"/>
      <c r="WUS16" s="431"/>
      <c r="WUT16" s="431"/>
      <c r="WUU16" s="431"/>
      <c r="WUV16" s="431"/>
      <c r="WUW16" s="431"/>
      <c r="WUX16" s="431"/>
      <c r="WUY16" s="431"/>
      <c r="WUZ16" s="431"/>
      <c r="WVA16" s="431"/>
      <c r="WVB16" s="431"/>
      <c r="WVC16" s="431"/>
      <c r="WVD16" s="431"/>
      <c r="WVE16" s="431"/>
      <c r="WVF16" s="431"/>
      <c r="WVG16" s="431"/>
      <c r="WVH16" s="431"/>
      <c r="WVI16" s="431"/>
      <c r="WVJ16" s="431"/>
      <c r="WVK16" s="431"/>
      <c r="WVL16" s="431"/>
      <c r="WVM16" s="431"/>
      <c r="WVN16" s="431"/>
      <c r="WVO16" s="431"/>
      <c r="WVP16" s="431"/>
      <c r="WVQ16" s="431"/>
      <c r="WVR16" s="431"/>
      <c r="WVS16" s="431"/>
      <c r="WVT16" s="431"/>
      <c r="WVU16" s="431"/>
      <c r="WVV16" s="431"/>
      <c r="WVW16" s="431"/>
      <c r="WVX16" s="431"/>
      <c r="WVY16" s="431"/>
      <c r="WVZ16" s="431"/>
      <c r="WWA16" s="431"/>
      <c r="WWB16" s="431"/>
      <c r="WWC16" s="431"/>
      <c r="WWD16" s="431"/>
      <c r="WWE16" s="431"/>
      <c r="WWF16" s="431"/>
      <c r="WWG16" s="431"/>
      <c r="WWH16" s="431"/>
      <c r="WWI16" s="431"/>
      <c r="WWJ16" s="431"/>
      <c r="WWK16" s="431"/>
      <c r="WWL16" s="431"/>
      <c r="WWM16" s="431"/>
      <c r="WWN16" s="431"/>
      <c r="WWO16" s="431"/>
      <c r="WWP16" s="431"/>
      <c r="WWQ16" s="431"/>
      <c r="WWR16" s="431"/>
      <c r="WWS16" s="431"/>
      <c r="WWT16" s="431"/>
      <c r="WWU16" s="431"/>
      <c r="WWV16" s="431"/>
      <c r="WWW16" s="431"/>
      <c r="WWX16" s="431"/>
      <c r="WWY16" s="431"/>
      <c r="WWZ16" s="431"/>
      <c r="WXA16" s="431"/>
      <c r="WXB16" s="431"/>
      <c r="WXC16" s="431"/>
      <c r="WXD16" s="431"/>
      <c r="WXE16" s="431"/>
      <c r="WXF16" s="431"/>
      <c r="WXG16" s="431"/>
      <c r="WXH16" s="431"/>
      <c r="WXI16" s="431"/>
      <c r="WXJ16" s="431"/>
      <c r="WXK16" s="431"/>
      <c r="WXL16" s="431"/>
      <c r="WXM16" s="431"/>
      <c r="WXN16" s="431"/>
      <c r="WXO16" s="431"/>
      <c r="WXP16" s="431"/>
      <c r="WXQ16" s="431"/>
      <c r="WXR16" s="431"/>
      <c r="WXS16" s="431"/>
      <c r="WXT16" s="431"/>
      <c r="WXU16" s="431"/>
      <c r="WXV16" s="431"/>
      <c r="WXW16" s="431"/>
      <c r="WXX16" s="431"/>
      <c r="WXY16" s="431"/>
      <c r="WXZ16" s="431"/>
      <c r="WYA16" s="431"/>
      <c r="WYB16" s="431"/>
      <c r="WYC16" s="431"/>
      <c r="WYD16" s="431"/>
      <c r="WYE16" s="431"/>
      <c r="WYF16" s="431"/>
      <c r="WYG16" s="431"/>
      <c r="WYH16" s="431"/>
      <c r="WYI16" s="431"/>
      <c r="WYJ16" s="431"/>
      <c r="WYK16" s="431"/>
      <c r="WYL16" s="431"/>
      <c r="WYM16" s="431"/>
      <c r="WYN16" s="431"/>
      <c r="WYO16" s="431"/>
      <c r="WYP16" s="431"/>
      <c r="WYQ16" s="431"/>
      <c r="WYR16" s="431"/>
      <c r="WYS16" s="431"/>
      <c r="WYT16" s="431"/>
      <c r="WYU16" s="431"/>
      <c r="WYV16" s="431"/>
      <c r="WYW16" s="431"/>
      <c r="WYX16" s="431"/>
      <c r="WYY16" s="431"/>
      <c r="WYZ16" s="431"/>
      <c r="WZA16" s="431"/>
      <c r="WZB16" s="431"/>
      <c r="WZC16" s="431"/>
      <c r="WZD16" s="431"/>
      <c r="WZE16" s="431"/>
      <c r="WZF16" s="431"/>
      <c r="WZG16" s="431"/>
      <c r="WZH16" s="431"/>
      <c r="WZI16" s="431"/>
      <c r="WZJ16" s="431"/>
      <c r="WZK16" s="431"/>
      <c r="WZL16" s="431"/>
      <c r="WZM16" s="431"/>
      <c r="WZN16" s="431"/>
      <c r="WZO16" s="431"/>
      <c r="WZP16" s="431"/>
      <c r="WZQ16" s="431"/>
      <c r="WZR16" s="431"/>
      <c r="WZS16" s="431"/>
      <c r="WZT16" s="431"/>
      <c r="WZU16" s="431"/>
      <c r="WZV16" s="431"/>
      <c r="WZW16" s="431"/>
      <c r="WZX16" s="431"/>
      <c r="WZY16" s="431"/>
      <c r="WZZ16" s="431"/>
      <c r="XAA16" s="431"/>
      <c r="XAB16" s="431"/>
      <c r="XAC16" s="431"/>
      <c r="XAD16" s="431"/>
      <c r="XAE16" s="431"/>
      <c r="XAF16" s="431"/>
      <c r="XAG16" s="431"/>
      <c r="XAH16" s="431"/>
      <c r="XAI16" s="431"/>
      <c r="XAJ16" s="431"/>
      <c r="XAK16" s="431"/>
      <c r="XAL16" s="431"/>
      <c r="XAM16" s="431"/>
      <c r="XAN16" s="431"/>
      <c r="XAO16" s="431"/>
      <c r="XAP16" s="431"/>
      <c r="XAQ16" s="431"/>
      <c r="XAR16" s="431"/>
      <c r="XAS16" s="431"/>
      <c r="XAT16" s="431"/>
      <c r="XAU16" s="431"/>
      <c r="XAV16" s="431"/>
      <c r="XAW16" s="431"/>
      <c r="XAX16" s="431"/>
      <c r="XAY16" s="431"/>
      <c r="XAZ16" s="431"/>
      <c r="XBA16" s="431"/>
      <c r="XBB16" s="431"/>
      <c r="XBC16" s="431"/>
      <c r="XBD16" s="431"/>
      <c r="XBE16" s="431"/>
      <c r="XBF16" s="431"/>
      <c r="XBG16" s="431"/>
      <c r="XBH16" s="431"/>
      <c r="XBI16" s="431"/>
      <c r="XBJ16" s="431"/>
      <c r="XBK16" s="431"/>
      <c r="XBL16" s="431"/>
      <c r="XBM16" s="431"/>
      <c r="XBN16" s="431"/>
      <c r="XBO16" s="431"/>
      <c r="XBP16" s="431"/>
      <c r="XBQ16" s="431"/>
      <c r="XBR16" s="431"/>
      <c r="XBS16" s="431"/>
      <c r="XBT16" s="431"/>
      <c r="XBU16" s="431"/>
      <c r="XBV16" s="431"/>
      <c r="XBW16" s="431"/>
      <c r="XBX16" s="431"/>
      <c r="XBY16" s="431"/>
      <c r="XBZ16" s="431"/>
      <c r="XCA16" s="431"/>
      <c r="XCB16" s="431"/>
      <c r="XCC16" s="431"/>
      <c r="XCD16" s="431"/>
      <c r="XCE16" s="431"/>
      <c r="XCF16" s="431"/>
      <c r="XCG16" s="431"/>
      <c r="XCH16" s="431"/>
      <c r="XCI16" s="431"/>
      <c r="XCJ16" s="431"/>
      <c r="XCK16" s="431"/>
      <c r="XCL16" s="431"/>
      <c r="XCM16" s="431"/>
      <c r="XCN16" s="431"/>
      <c r="XCO16" s="431"/>
      <c r="XCP16" s="431"/>
      <c r="XCQ16" s="431"/>
      <c r="XCR16" s="431"/>
      <c r="XCS16" s="431"/>
      <c r="XCT16" s="431"/>
      <c r="XCU16" s="431"/>
      <c r="XCV16" s="431"/>
      <c r="XCW16" s="431"/>
      <c r="XCX16" s="431"/>
      <c r="XCY16" s="431"/>
      <c r="XCZ16" s="431"/>
      <c r="XDA16" s="431"/>
      <c r="XDB16" s="431"/>
      <c r="XDC16" s="431"/>
      <c r="XDD16" s="431"/>
      <c r="XDE16" s="431"/>
      <c r="XDF16" s="431"/>
      <c r="XDG16" s="431"/>
      <c r="XDH16" s="431"/>
      <c r="XDI16" s="431"/>
      <c r="XDJ16" s="431"/>
      <c r="XDK16" s="431"/>
      <c r="XDL16" s="431"/>
      <c r="XDM16" s="431"/>
      <c r="XDN16" s="431"/>
      <c r="XDO16" s="431"/>
      <c r="XDP16" s="431"/>
      <c r="XDQ16" s="431"/>
      <c r="XDR16" s="431"/>
      <c r="XDS16" s="431"/>
      <c r="XDT16" s="431"/>
      <c r="XDU16" s="431"/>
      <c r="XDV16" s="431"/>
      <c r="XDW16" s="431"/>
      <c r="XDX16" s="431"/>
      <c r="XDY16" s="431"/>
      <c r="XDZ16" s="431"/>
      <c r="XEA16" s="431"/>
      <c r="XEB16" s="431"/>
      <c r="XEC16" s="431"/>
      <c r="XED16" s="431"/>
      <c r="XEE16" s="431"/>
      <c r="XEF16" s="431"/>
      <c r="XEG16" s="431"/>
      <c r="XEH16" s="431"/>
      <c r="XEI16" s="431"/>
      <c r="XEJ16" s="431"/>
      <c r="XEK16" s="431"/>
      <c r="XEL16" s="431"/>
      <c r="XEM16" s="431"/>
      <c r="XEN16" s="431"/>
      <c r="XEO16" s="431"/>
      <c r="XEP16" s="431"/>
      <c r="XEQ16" s="431"/>
    </row>
    <row r="17" spans="1:16371" s="433" customFormat="1" ht="12" thickBot="1">
      <c r="A17" s="509" t="s">
        <v>5434</v>
      </c>
      <c r="B17" s="510"/>
      <c r="C17" s="368" t="str">
        <f t="shared" ref="C17:AH17" si="9">IF(C16&lt;&gt;"Yes","",IF(C14&gt;0,"Yes","No"))</f>
        <v/>
      </c>
      <c r="D17" s="369" t="str">
        <f t="shared" si="9"/>
        <v/>
      </c>
      <c r="E17" s="369" t="str">
        <f t="shared" si="9"/>
        <v>Yes</v>
      </c>
      <c r="F17" s="369" t="str">
        <f t="shared" si="9"/>
        <v>Yes</v>
      </c>
      <c r="G17" s="369" t="str">
        <f t="shared" si="9"/>
        <v>No</v>
      </c>
      <c r="H17" s="369" t="str">
        <f t="shared" si="9"/>
        <v/>
      </c>
      <c r="I17" s="369" t="str">
        <f t="shared" si="9"/>
        <v/>
      </c>
      <c r="J17" s="369" t="str">
        <f t="shared" si="9"/>
        <v>Yes</v>
      </c>
      <c r="K17" s="369" t="str">
        <f t="shared" si="9"/>
        <v/>
      </c>
      <c r="L17" s="369" t="str">
        <f t="shared" si="9"/>
        <v/>
      </c>
      <c r="M17" s="369" t="str">
        <f t="shared" si="9"/>
        <v>Yes</v>
      </c>
      <c r="N17" s="369" t="str">
        <f t="shared" si="9"/>
        <v>No</v>
      </c>
      <c r="O17" s="369" t="str">
        <f t="shared" si="9"/>
        <v>Yes</v>
      </c>
      <c r="P17" s="369" t="str">
        <f t="shared" si="9"/>
        <v/>
      </c>
      <c r="Q17" s="369" t="str">
        <f t="shared" si="9"/>
        <v>Yes</v>
      </c>
      <c r="R17" s="369" t="str">
        <f t="shared" si="9"/>
        <v/>
      </c>
      <c r="S17" s="369" t="str">
        <f t="shared" si="9"/>
        <v/>
      </c>
      <c r="T17" s="369" t="str">
        <f t="shared" si="9"/>
        <v>No</v>
      </c>
      <c r="U17" s="369" t="str">
        <f t="shared" si="9"/>
        <v>Yes</v>
      </c>
      <c r="V17" s="369" t="str">
        <f t="shared" si="9"/>
        <v>Yes</v>
      </c>
      <c r="W17" s="369" t="str">
        <f t="shared" si="9"/>
        <v/>
      </c>
      <c r="X17" s="369" t="str">
        <f t="shared" si="9"/>
        <v>No</v>
      </c>
      <c r="Y17" s="370" t="str">
        <f t="shared" si="9"/>
        <v>Yes</v>
      </c>
      <c r="Z17" s="371" t="str">
        <f t="shared" si="9"/>
        <v>Yes</v>
      </c>
      <c r="AA17" s="369" t="str">
        <f t="shared" si="9"/>
        <v/>
      </c>
      <c r="AB17" s="369" t="str">
        <f t="shared" si="9"/>
        <v/>
      </c>
      <c r="AC17" s="369" t="str">
        <f t="shared" si="9"/>
        <v>Yes</v>
      </c>
      <c r="AD17" s="369" t="str">
        <f t="shared" si="9"/>
        <v>Yes</v>
      </c>
      <c r="AE17" s="369" t="str">
        <f t="shared" si="9"/>
        <v>Yes</v>
      </c>
      <c r="AF17" s="369" t="str">
        <f t="shared" si="9"/>
        <v/>
      </c>
      <c r="AG17" s="369" t="str">
        <f t="shared" si="9"/>
        <v/>
      </c>
      <c r="AH17" s="369" t="str">
        <f t="shared" si="9"/>
        <v/>
      </c>
      <c r="AI17" s="369" t="str">
        <f t="shared" ref="AI17:AP17" si="10">IF(AI16&lt;&gt;"Yes","",IF(AI14&gt;0,"Yes","No"))</f>
        <v/>
      </c>
      <c r="AJ17" s="369" t="str">
        <f t="shared" si="10"/>
        <v>Yes</v>
      </c>
      <c r="AK17" s="369" t="str">
        <f t="shared" si="10"/>
        <v/>
      </c>
      <c r="AL17" s="369" t="str">
        <f t="shared" si="10"/>
        <v/>
      </c>
      <c r="AM17" s="369" t="str">
        <f t="shared" si="10"/>
        <v/>
      </c>
      <c r="AN17" s="369" t="str">
        <f t="shared" si="10"/>
        <v>Yes</v>
      </c>
      <c r="AO17" s="369" t="str">
        <f t="shared" si="10"/>
        <v/>
      </c>
      <c r="AP17" s="369" t="str">
        <f t="shared" si="10"/>
        <v>Yes</v>
      </c>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431"/>
      <c r="DG17" s="431"/>
      <c r="DH17" s="431"/>
      <c r="DI17" s="431"/>
      <c r="DJ17" s="431"/>
      <c r="DK17" s="431"/>
      <c r="DL17" s="431"/>
      <c r="DM17" s="431"/>
      <c r="DN17" s="431"/>
      <c r="DO17" s="431"/>
      <c r="DP17" s="431"/>
      <c r="DQ17" s="431"/>
      <c r="DR17" s="431"/>
      <c r="DS17" s="431"/>
      <c r="DT17" s="431"/>
      <c r="DU17" s="431"/>
      <c r="DV17" s="431"/>
      <c r="DW17" s="431"/>
      <c r="DX17" s="431"/>
      <c r="DY17" s="431"/>
      <c r="DZ17" s="431"/>
      <c r="EA17" s="431"/>
      <c r="EB17" s="431"/>
      <c r="EC17" s="431"/>
      <c r="ED17" s="431"/>
      <c r="EE17" s="431"/>
      <c r="EF17" s="431"/>
      <c r="EG17" s="431"/>
      <c r="EH17" s="431"/>
      <c r="EI17" s="431"/>
      <c r="EJ17" s="431"/>
      <c r="EK17" s="431"/>
      <c r="EL17" s="431"/>
      <c r="EM17" s="431"/>
      <c r="EN17" s="431"/>
      <c r="EO17" s="431"/>
      <c r="EP17" s="431"/>
      <c r="EQ17" s="431"/>
      <c r="ER17" s="431"/>
      <c r="ES17" s="431"/>
      <c r="ET17" s="431"/>
      <c r="EU17" s="431"/>
      <c r="EV17" s="431"/>
      <c r="EW17" s="431"/>
      <c r="EX17" s="431"/>
      <c r="EY17" s="431"/>
      <c r="EZ17" s="431"/>
      <c r="FA17" s="431"/>
      <c r="FB17" s="431"/>
      <c r="FC17" s="431"/>
      <c r="FD17" s="431"/>
      <c r="FE17" s="431"/>
      <c r="FF17" s="431"/>
      <c r="FG17" s="431"/>
      <c r="FH17" s="431"/>
      <c r="FI17" s="431"/>
      <c r="FJ17" s="431"/>
      <c r="FK17" s="431"/>
      <c r="FL17" s="431"/>
      <c r="FM17" s="431"/>
      <c r="FN17" s="431"/>
      <c r="FO17" s="431"/>
      <c r="FP17" s="431"/>
      <c r="FQ17" s="431"/>
      <c r="FR17" s="431"/>
      <c r="FS17" s="431"/>
      <c r="FT17" s="431"/>
      <c r="FU17" s="431"/>
      <c r="FV17" s="431"/>
      <c r="FW17" s="431"/>
      <c r="FX17" s="431"/>
      <c r="FY17" s="431"/>
      <c r="FZ17" s="431"/>
      <c r="GA17" s="431"/>
      <c r="GB17" s="431"/>
      <c r="GC17" s="431"/>
      <c r="GD17" s="431"/>
      <c r="GE17" s="431"/>
      <c r="GF17" s="431"/>
      <c r="GG17" s="431"/>
      <c r="GH17" s="431"/>
      <c r="GI17" s="431"/>
      <c r="GJ17" s="431"/>
      <c r="GK17" s="431"/>
      <c r="GL17" s="431"/>
      <c r="GM17" s="431"/>
      <c r="GN17" s="431"/>
      <c r="GO17" s="431"/>
      <c r="GP17" s="431"/>
      <c r="GQ17" s="431"/>
      <c r="GR17" s="431"/>
      <c r="GS17" s="431"/>
      <c r="GT17" s="431"/>
      <c r="GU17" s="431"/>
      <c r="GV17" s="431"/>
      <c r="GW17" s="431"/>
      <c r="GX17" s="431"/>
      <c r="GY17" s="431"/>
      <c r="GZ17" s="431"/>
      <c r="HA17" s="431"/>
      <c r="HB17" s="431"/>
      <c r="HC17" s="431"/>
      <c r="HD17" s="431"/>
      <c r="HE17" s="431"/>
      <c r="HF17" s="431"/>
      <c r="HG17" s="431"/>
      <c r="HH17" s="431"/>
      <c r="HI17" s="431"/>
      <c r="HJ17" s="431"/>
      <c r="HK17" s="431"/>
      <c r="HL17" s="431"/>
      <c r="HM17" s="431"/>
      <c r="HN17" s="431"/>
      <c r="HO17" s="431"/>
      <c r="HP17" s="431"/>
      <c r="HQ17" s="431"/>
      <c r="HR17" s="431"/>
      <c r="HS17" s="431"/>
      <c r="HT17" s="431"/>
      <c r="HU17" s="431"/>
      <c r="HV17" s="431"/>
      <c r="HW17" s="431"/>
      <c r="HX17" s="431"/>
      <c r="HY17" s="431"/>
      <c r="HZ17" s="431"/>
      <c r="IA17" s="431"/>
      <c r="IB17" s="431"/>
      <c r="IC17" s="431"/>
      <c r="ID17" s="431"/>
      <c r="IE17" s="431"/>
      <c r="IF17" s="431"/>
      <c r="IG17" s="431"/>
      <c r="IH17" s="431"/>
      <c r="II17" s="431"/>
      <c r="IJ17" s="431"/>
      <c r="IK17" s="431"/>
      <c r="IL17" s="431"/>
      <c r="IM17" s="431"/>
      <c r="IN17" s="431"/>
      <c r="IO17" s="431"/>
      <c r="IP17" s="431"/>
      <c r="IQ17" s="431"/>
      <c r="IR17" s="431"/>
      <c r="IS17" s="431"/>
      <c r="IT17" s="431"/>
      <c r="IU17" s="431"/>
      <c r="IV17" s="431"/>
      <c r="IW17" s="431"/>
      <c r="IX17" s="431"/>
      <c r="IY17" s="431"/>
      <c r="IZ17" s="431"/>
      <c r="JA17" s="431"/>
      <c r="JB17" s="431"/>
      <c r="JC17" s="431"/>
      <c r="JD17" s="431"/>
      <c r="JE17" s="431"/>
      <c r="JF17" s="431"/>
      <c r="JG17" s="431"/>
      <c r="JH17" s="431"/>
      <c r="JI17" s="431"/>
      <c r="JJ17" s="431"/>
      <c r="JK17" s="431"/>
      <c r="JL17" s="431"/>
      <c r="JM17" s="431"/>
      <c r="JN17" s="431"/>
      <c r="JO17" s="431"/>
      <c r="JP17" s="431"/>
      <c r="JQ17" s="431"/>
      <c r="JR17" s="431"/>
      <c r="JS17" s="431"/>
      <c r="JT17" s="431"/>
      <c r="JU17" s="431"/>
      <c r="JV17" s="431"/>
      <c r="JW17" s="431"/>
      <c r="JX17" s="431"/>
      <c r="JY17" s="431"/>
      <c r="JZ17" s="431"/>
      <c r="KA17" s="431"/>
      <c r="KB17" s="431"/>
      <c r="KC17" s="431"/>
      <c r="KD17" s="431"/>
      <c r="KE17" s="431"/>
      <c r="KF17" s="431"/>
      <c r="KG17" s="431"/>
      <c r="KH17" s="431"/>
      <c r="KI17" s="431"/>
      <c r="KJ17" s="431"/>
      <c r="KK17" s="431"/>
      <c r="KL17" s="431"/>
      <c r="KM17" s="431"/>
      <c r="KN17" s="431"/>
      <c r="KO17" s="431"/>
      <c r="KP17" s="431"/>
      <c r="KQ17" s="431"/>
      <c r="KR17" s="431"/>
      <c r="KS17" s="431"/>
      <c r="KT17" s="431"/>
      <c r="KU17" s="431"/>
      <c r="KV17" s="431"/>
      <c r="KW17" s="431"/>
      <c r="KX17" s="431"/>
      <c r="KY17" s="431"/>
      <c r="KZ17" s="431"/>
      <c r="LA17" s="431"/>
      <c r="LB17" s="431"/>
      <c r="LC17" s="431"/>
      <c r="LD17" s="431"/>
      <c r="LE17" s="431"/>
      <c r="LF17" s="431"/>
      <c r="LG17" s="431"/>
      <c r="LH17" s="431"/>
      <c r="LI17" s="431"/>
      <c r="LJ17" s="431"/>
      <c r="LK17" s="431"/>
      <c r="LL17" s="431"/>
      <c r="LM17" s="431"/>
      <c r="LN17" s="431"/>
      <c r="LO17" s="431"/>
      <c r="LP17" s="431"/>
      <c r="LQ17" s="431"/>
      <c r="LR17" s="431"/>
      <c r="LS17" s="431"/>
      <c r="LT17" s="431"/>
      <c r="LU17" s="431"/>
      <c r="LV17" s="431"/>
      <c r="LW17" s="431"/>
      <c r="LX17" s="431"/>
      <c r="LY17" s="431"/>
      <c r="LZ17" s="431"/>
      <c r="MA17" s="431"/>
      <c r="MB17" s="431"/>
      <c r="MC17" s="431"/>
      <c r="MD17" s="431"/>
      <c r="ME17" s="431"/>
      <c r="MF17" s="431"/>
      <c r="MG17" s="431"/>
      <c r="MH17" s="431"/>
      <c r="MI17" s="431"/>
      <c r="MJ17" s="431"/>
      <c r="MK17" s="431"/>
      <c r="ML17" s="431"/>
      <c r="MM17" s="431"/>
      <c r="MN17" s="431"/>
      <c r="MO17" s="431"/>
      <c r="MP17" s="431"/>
      <c r="MQ17" s="431"/>
      <c r="MR17" s="431"/>
      <c r="MS17" s="431"/>
      <c r="MT17" s="431"/>
      <c r="MU17" s="431"/>
      <c r="MV17" s="431"/>
      <c r="MW17" s="431"/>
      <c r="MX17" s="431"/>
      <c r="MY17" s="431"/>
      <c r="MZ17" s="431"/>
      <c r="NA17" s="431"/>
      <c r="NB17" s="431"/>
      <c r="NC17" s="431"/>
      <c r="ND17" s="431"/>
      <c r="NE17" s="431"/>
      <c r="NF17" s="431"/>
      <c r="NG17" s="431"/>
      <c r="NH17" s="431"/>
      <c r="NI17" s="431"/>
      <c r="NJ17" s="431"/>
      <c r="NK17" s="431"/>
      <c r="NL17" s="431"/>
      <c r="NM17" s="431"/>
      <c r="NN17" s="431"/>
      <c r="NO17" s="431"/>
      <c r="NP17" s="431"/>
      <c r="NQ17" s="431"/>
      <c r="NR17" s="431"/>
      <c r="NS17" s="431"/>
      <c r="NT17" s="431"/>
      <c r="NU17" s="431"/>
      <c r="NV17" s="431"/>
      <c r="NW17" s="431"/>
      <c r="NX17" s="431"/>
      <c r="NY17" s="431"/>
      <c r="NZ17" s="431"/>
      <c r="OA17" s="431"/>
      <c r="OB17" s="431"/>
      <c r="OC17" s="431"/>
      <c r="OD17" s="431"/>
      <c r="OE17" s="431"/>
      <c r="OF17" s="431"/>
      <c r="OG17" s="431"/>
      <c r="OH17" s="431"/>
      <c r="OI17" s="431"/>
      <c r="OJ17" s="431"/>
      <c r="OK17" s="431"/>
      <c r="OL17" s="431"/>
      <c r="OM17" s="431"/>
      <c r="ON17" s="431"/>
      <c r="OO17" s="431"/>
      <c r="OP17" s="431"/>
      <c r="OQ17" s="431"/>
      <c r="OR17" s="431"/>
      <c r="OS17" s="431"/>
      <c r="OT17" s="431"/>
      <c r="OU17" s="431"/>
      <c r="OV17" s="431"/>
      <c r="OW17" s="431"/>
      <c r="OX17" s="431"/>
      <c r="OY17" s="431"/>
      <c r="OZ17" s="431"/>
      <c r="PA17" s="431"/>
      <c r="PB17" s="431"/>
      <c r="PC17" s="431"/>
      <c r="PD17" s="431"/>
      <c r="PE17" s="431"/>
      <c r="PF17" s="431"/>
      <c r="PG17" s="431"/>
      <c r="PH17" s="431"/>
      <c r="PI17" s="431"/>
      <c r="PJ17" s="431"/>
      <c r="PK17" s="431"/>
      <c r="PL17" s="431"/>
      <c r="PM17" s="431"/>
      <c r="PN17" s="431"/>
      <c r="PO17" s="431"/>
      <c r="PP17" s="431"/>
      <c r="PQ17" s="431"/>
      <c r="PR17" s="431"/>
      <c r="PS17" s="431"/>
      <c r="PT17" s="431"/>
      <c r="PU17" s="431"/>
      <c r="PV17" s="431"/>
      <c r="PW17" s="431"/>
      <c r="PX17" s="431"/>
      <c r="PY17" s="431"/>
      <c r="PZ17" s="431"/>
      <c r="QA17" s="431"/>
      <c r="QB17" s="431"/>
      <c r="QC17" s="431"/>
      <c r="QD17" s="431"/>
      <c r="QE17" s="431"/>
      <c r="QF17" s="431"/>
      <c r="QG17" s="431"/>
      <c r="QH17" s="431"/>
      <c r="QI17" s="431"/>
      <c r="QJ17" s="431"/>
      <c r="QK17" s="431"/>
      <c r="QL17" s="431"/>
      <c r="QM17" s="431"/>
      <c r="QN17" s="431"/>
      <c r="QO17" s="431"/>
      <c r="QP17" s="431"/>
      <c r="QQ17" s="431"/>
      <c r="QR17" s="431"/>
      <c r="QS17" s="431"/>
      <c r="QT17" s="431"/>
      <c r="QU17" s="431"/>
      <c r="QV17" s="431"/>
      <c r="QW17" s="431"/>
      <c r="QX17" s="431"/>
      <c r="QY17" s="431"/>
      <c r="QZ17" s="431"/>
      <c r="RA17" s="431"/>
      <c r="RB17" s="431"/>
      <c r="RC17" s="431"/>
      <c r="RD17" s="431"/>
      <c r="RE17" s="431"/>
      <c r="RF17" s="431"/>
      <c r="RG17" s="431"/>
      <c r="RH17" s="431"/>
      <c r="RI17" s="431"/>
      <c r="RJ17" s="431"/>
      <c r="RK17" s="431"/>
      <c r="RL17" s="431"/>
      <c r="RM17" s="431"/>
      <c r="RN17" s="431"/>
      <c r="RO17" s="431"/>
      <c r="RP17" s="431"/>
      <c r="RQ17" s="431"/>
      <c r="RR17" s="431"/>
      <c r="RS17" s="431"/>
      <c r="RT17" s="431"/>
      <c r="RU17" s="431"/>
      <c r="RV17" s="431"/>
      <c r="RW17" s="431"/>
      <c r="RX17" s="431"/>
      <c r="RY17" s="431"/>
      <c r="RZ17" s="431"/>
      <c r="SA17" s="431"/>
      <c r="SB17" s="431"/>
      <c r="SC17" s="431"/>
      <c r="SD17" s="431"/>
      <c r="SE17" s="431"/>
      <c r="SF17" s="431"/>
      <c r="SG17" s="431"/>
      <c r="SH17" s="431"/>
      <c r="SI17" s="431"/>
      <c r="SJ17" s="431"/>
      <c r="SK17" s="431"/>
      <c r="SL17" s="431"/>
      <c r="SM17" s="431"/>
      <c r="SN17" s="431"/>
      <c r="SO17" s="431"/>
      <c r="SP17" s="431"/>
      <c r="SQ17" s="431"/>
      <c r="SR17" s="431"/>
      <c r="SS17" s="431"/>
      <c r="ST17" s="431"/>
      <c r="SU17" s="431"/>
      <c r="SV17" s="431"/>
      <c r="SW17" s="431"/>
      <c r="SX17" s="431"/>
      <c r="SY17" s="431"/>
      <c r="SZ17" s="431"/>
      <c r="TA17" s="431"/>
      <c r="TB17" s="431"/>
      <c r="TC17" s="431"/>
      <c r="TD17" s="431"/>
      <c r="TE17" s="431"/>
      <c r="TF17" s="431"/>
      <c r="TG17" s="431"/>
      <c r="TH17" s="431"/>
      <c r="TI17" s="431"/>
      <c r="TJ17" s="431"/>
      <c r="TK17" s="431"/>
      <c r="TL17" s="431"/>
      <c r="TM17" s="431"/>
      <c r="TN17" s="431"/>
      <c r="TO17" s="431"/>
      <c r="TP17" s="431"/>
      <c r="TQ17" s="431"/>
      <c r="TR17" s="431"/>
      <c r="TS17" s="431"/>
      <c r="TT17" s="431"/>
      <c r="TU17" s="431"/>
      <c r="TV17" s="431"/>
      <c r="TW17" s="431"/>
      <c r="TX17" s="431"/>
      <c r="TY17" s="431"/>
      <c r="TZ17" s="431"/>
      <c r="UA17" s="431"/>
      <c r="UB17" s="431"/>
      <c r="UC17" s="431"/>
      <c r="UD17" s="431"/>
      <c r="UE17" s="431"/>
      <c r="UF17" s="431"/>
      <c r="UG17" s="431"/>
      <c r="UH17" s="431"/>
      <c r="UI17" s="431"/>
      <c r="UJ17" s="431"/>
      <c r="UK17" s="431"/>
      <c r="UL17" s="431"/>
      <c r="UM17" s="431"/>
      <c r="UN17" s="431"/>
      <c r="UO17" s="431"/>
      <c r="UP17" s="431"/>
      <c r="UQ17" s="431"/>
      <c r="UR17" s="431"/>
      <c r="US17" s="431"/>
      <c r="UT17" s="431"/>
      <c r="UU17" s="431"/>
      <c r="UV17" s="431"/>
      <c r="UW17" s="431"/>
      <c r="UX17" s="431"/>
      <c r="UY17" s="431"/>
      <c r="UZ17" s="431"/>
      <c r="VA17" s="431"/>
      <c r="VB17" s="431"/>
      <c r="VC17" s="431"/>
      <c r="VD17" s="431"/>
      <c r="VE17" s="431"/>
      <c r="VF17" s="431"/>
      <c r="VG17" s="431"/>
      <c r="VH17" s="431"/>
      <c r="VI17" s="431"/>
      <c r="VJ17" s="431"/>
      <c r="VK17" s="431"/>
      <c r="VL17" s="431"/>
      <c r="VM17" s="431"/>
      <c r="VN17" s="431"/>
      <c r="VO17" s="431"/>
      <c r="VP17" s="431"/>
      <c r="VQ17" s="431"/>
      <c r="VR17" s="431"/>
      <c r="VS17" s="431"/>
      <c r="VT17" s="431"/>
      <c r="VU17" s="431"/>
      <c r="VV17" s="431"/>
      <c r="VW17" s="431"/>
      <c r="VX17" s="431"/>
      <c r="VY17" s="431"/>
      <c r="VZ17" s="431"/>
      <c r="WA17" s="431"/>
      <c r="WB17" s="431"/>
      <c r="WC17" s="431"/>
      <c r="WD17" s="431"/>
      <c r="WE17" s="431"/>
      <c r="WF17" s="431"/>
      <c r="WG17" s="431"/>
      <c r="WH17" s="431"/>
      <c r="WI17" s="431"/>
      <c r="WJ17" s="431"/>
      <c r="WK17" s="431"/>
      <c r="WL17" s="431"/>
      <c r="WM17" s="431"/>
      <c r="WN17" s="431"/>
      <c r="WO17" s="431"/>
      <c r="WP17" s="431"/>
      <c r="WQ17" s="431"/>
      <c r="WR17" s="431"/>
      <c r="WS17" s="431"/>
      <c r="WT17" s="431"/>
      <c r="WU17" s="431"/>
      <c r="WV17" s="431"/>
      <c r="WW17" s="431"/>
      <c r="WX17" s="431"/>
      <c r="WY17" s="431"/>
      <c r="WZ17" s="431"/>
      <c r="XA17" s="431"/>
      <c r="XB17" s="431"/>
      <c r="XC17" s="431"/>
      <c r="XD17" s="431"/>
      <c r="XE17" s="431"/>
      <c r="XF17" s="431"/>
      <c r="XG17" s="431"/>
      <c r="XH17" s="431"/>
      <c r="XI17" s="431"/>
      <c r="XJ17" s="431"/>
      <c r="XK17" s="431"/>
      <c r="XL17" s="431"/>
      <c r="XM17" s="431"/>
      <c r="XN17" s="431"/>
      <c r="XO17" s="431"/>
      <c r="XP17" s="431"/>
      <c r="XQ17" s="431"/>
      <c r="XR17" s="431"/>
      <c r="XS17" s="431"/>
      <c r="XT17" s="431"/>
      <c r="XU17" s="431"/>
      <c r="XV17" s="431"/>
      <c r="XW17" s="431"/>
      <c r="XX17" s="431"/>
      <c r="XY17" s="431"/>
      <c r="XZ17" s="431"/>
      <c r="YA17" s="431"/>
      <c r="YB17" s="431"/>
      <c r="YC17" s="431"/>
      <c r="YD17" s="431"/>
      <c r="YE17" s="431"/>
      <c r="YF17" s="431"/>
      <c r="YG17" s="431"/>
      <c r="YH17" s="431"/>
      <c r="YI17" s="431"/>
      <c r="YJ17" s="431"/>
      <c r="YK17" s="431"/>
      <c r="YL17" s="431"/>
      <c r="YM17" s="431"/>
      <c r="YN17" s="431"/>
      <c r="YO17" s="431"/>
      <c r="YP17" s="431"/>
      <c r="YQ17" s="431"/>
      <c r="YR17" s="431"/>
      <c r="YS17" s="431"/>
      <c r="YT17" s="431"/>
      <c r="YU17" s="431"/>
      <c r="YV17" s="431"/>
      <c r="YW17" s="431"/>
      <c r="YX17" s="431"/>
      <c r="YY17" s="431"/>
      <c r="YZ17" s="431"/>
      <c r="ZA17" s="431"/>
      <c r="ZB17" s="431"/>
      <c r="ZC17" s="431"/>
      <c r="ZD17" s="431"/>
      <c r="ZE17" s="431"/>
      <c r="ZF17" s="431"/>
      <c r="ZG17" s="431"/>
      <c r="ZH17" s="431"/>
      <c r="ZI17" s="431"/>
      <c r="ZJ17" s="431"/>
      <c r="ZK17" s="431"/>
      <c r="ZL17" s="431"/>
      <c r="ZM17" s="431"/>
      <c r="ZN17" s="431"/>
      <c r="ZO17" s="431"/>
      <c r="ZP17" s="431"/>
      <c r="ZQ17" s="431"/>
      <c r="ZR17" s="431"/>
      <c r="ZS17" s="431"/>
      <c r="ZT17" s="431"/>
      <c r="ZU17" s="431"/>
      <c r="ZV17" s="431"/>
      <c r="ZW17" s="431"/>
      <c r="ZX17" s="431"/>
      <c r="ZY17" s="431"/>
      <c r="ZZ17" s="431"/>
      <c r="AAA17" s="431"/>
      <c r="AAB17" s="431"/>
      <c r="AAC17" s="431"/>
      <c r="AAD17" s="431"/>
      <c r="AAE17" s="431"/>
      <c r="AAF17" s="431"/>
      <c r="AAG17" s="431"/>
      <c r="AAH17" s="431"/>
      <c r="AAI17" s="431"/>
      <c r="AAJ17" s="431"/>
      <c r="AAK17" s="431"/>
      <c r="AAL17" s="431"/>
      <c r="AAM17" s="431"/>
      <c r="AAN17" s="431"/>
      <c r="AAO17" s="431"/>
      <c r="AAP17" s="431"/>
      <c r="AAQ17" s="431"/>
      <c r="AAR17" s="431"/>
      <c r="AAS17" s="431"/>
      <c r="AAT17" s="431"/>
      <c r="AAU17" s="431"/>
      <c r="AAV17" s="431"/>
      <c r="AAW17" s="431"/>
      <c r="AAX17" s="431"/>
      <c r="AAY17" s="431"/>
      <c r="AAZ17" s="431"/>
      <c r="ABA17" s="431"/>
      <c r="ABB17" s="431"/>
      <c r="ABC17" s="431"/>
      <c r="ABD17" s="431"/>
      <c r="ABE17" s="431"/>
      <c r="ABF17" s="431"/>
      <c r="ABG17" s="431"/>
      <c r="ABH17" s="431"/>
      <c r="ABI17" s="431"/>
      <c r="ABJ17" s="431"/>
      <c r="ABK17" s="431"/>
      <c r="ABL17" s="431"/>
      <c r="ABM17" s="431"/>
      <c r="ABN17" s="431"/>
      <c r="ABO17" s="431"/>
      <c r="ABP17" s="431"/>
      <c r="ABQ17" s="431"/>
      <c r="ABR17" s="431"/>
      <c r="ABS17" s="431"/>
      <c r="ABT17" s="431"/>
      <c r="ABU17" s="431"/>
      <c r="ABV17" s="431"/>
      <c r="ABW17" s="431"/>
      <c r="ABX17" s="431"/>
      <c r="ABY17" s="431"/>
      <c r="ABZ17" s="431"/>
      <c r="ACA17" s="431"/>
      <c r="ACB17" s="431"/>
      <c r="ACC17" s="431"/>
      <c r="ACD17" s="431"/>
      <c r="ACE17" s="431"/>
      <c r="ACF17" s="431"/>
      <c r="ACG17" s="431"/>
      <c r="ACH17" s="431"/>
      <c r="ACI17" s="431"/>
      <c r="ACJ17" s="431"/>
      <c r="ACK17" s="431"/>
      <c r="ACL17" s="431"/>
      <c r="ACM17" s="431"/>
      <c r="ACN17" s="431"/>
      <c r="ACO17" s="431"/>
      <c r="ACP17" s="431"/>
      <c r="ACQ17" s="431"/>
      <c r="ACR17" s="431"/>
      <c r="ACS17" s="431"/>
      <c r="ACT17" s="431"/>
      <c r="ACU17" s="431"/>
      <c r="ACV17" s="431"/>
      <c r="ACW17" s="431"/>
      <c r="ACX17" s="431"/>
      <c r="ACY17" s="431"/>
      <c r="ACZ17" s="431"/>
      <c r="ADA17" s="431"/>
      <c r="ADB17" s="431"/>
      <c r="ADC17" s="431"/>
      <c r="ADD17" s="431"/>
      <c r="ADE17" s="431"/>
      <c r="ADF17" s="431"/>
      <c r="ADG17" s="431"/>
      <c r="ADH17" s="431"/>
      <c r="ADI17" s="431"/>
      <c r="ADJ17" s="431"/>
      <c r="ADK17" s="431"/>
      <c r="ADL17" s="431"/>
      <c r="ADM17" s="431"/>
      <c r="ADN17" s="431"/>
      <c r="ADO17" s="431"/>
      <c r="ADP17" s="431"/>
      <c r="ADQ17" s="431"/>
      <c r="ADR17" s="431"/>
      <c r="ADS17" s="431"/>
      <c r="ADT17" s="431"/>
      <c r="ADU17" s="431"/>
      <c r="ADV17" s="431"/>
      <c r="ADW17" s="431"/>
      <c r="ADX17" s="431"/>
      <c r="ADY17" s="431"/>
      <c r="ADZ17" s="431"/>
      <c r="AEA17" s="431"/>
      <c r="AEB17" s="431"/>
      <c r="AEC17" s="431"/>
      <c r="AED17" s="431"/>
      <c r="AEE17" s="431"/>
      <c r="AEF17" s="431"/>
      <c r="AEG17" s="431"/>
      <c r="AEH17" s="431"/>
      <c r="AEI17" s="431"/>
      <c r="AEJ17" s="431"/>
      <c r="AEK17" s="431"/>
      <c r="AEL17" s="431"/>
      <c r="AEM17" s="431"/>
      <c r="AEN17" s="431"/>
      <c r="AEO17" s="431"/>
      <c r="AEP17" s="431"/>
      <c r="AEQ17" s="431"/>
      <c r="AER17" s="431"/>
      <c r="AES17" s="431"/>
      <c r="AET17" s="431"/>
      <c r="AEU17" s="431"/>
      <c r="AEV17" s="431"/>
      <c r="AEW17" s="431"/>
      <c r="AEX17" s="431"/>
      <c r="AEY17" s="431"/>
      <c r="AEZ17" s="431"/>
      <c r="AFA17" s="431"/>
      <c r="AFB17" s="431"/>
      <c r="AFC17" s="431"/>
      <c r="AFD17" s="431"/>
      <c r="AFE17" s="431"/>
      <c r="AFF17" s="431"/>
      <c r="AFG17" s="431"/>
      <c r="AFH17" s="431"/>
      <c r="AFI17" s="431"/>
      <c r="AFJ17" s="431"/>
      <c r="AFK17" s="431"/>
      <c r="AFL17" s="431"/>
      <c r="AFM17" s="431"/>
      <c r="AFN17" s="431"/>
      <c r="AFO17" s="431"/>
      <c r="AFP17" s="431"/>
      <c r="AFQ17" s="431"/>
      <c r="AFR17" s="431"/>
      <c r="AFS17" s="431"/>
      <c r="AFT17" s="431"/>
      <c r="AFU17" s="431"/>
      <c r="AFV17" s="431"/>
      <c r="AFW17" s="431"/>
      <c r="AFX17" s="431"/>
      <c r="AFY17" s="431"/>
      <c r="AFZ17" s="431"/>
      <c r="AGA17" s="431"/>
      <c r="AGB17" s="431"/>
      <c r="AGC17" s="431"/>
      <c r="AGD17" s="431"/>
      <c r="AGE17" s="431"/>
      <c r="AGF17" s="431"/>
      <c r="AGG17" s="431"/>
      <c r="AGH17" s="431"/>
      <c r="AGI17" s="431"/>
      <c r="AGJ17" s="431"/>
      <c r="AGK17" s="431"/>
      <c r="AGL17" s="431"/>
      <c r="AGM17" s="431"/>
      <c r="AGN17" s="431"/>
      <c r="AGO17" s="431"/>
      <c r="AGP17" s="431"/>
      <c r="AGQ17" s="431"/>
      <c r="AGR17" s="431"/>
      <c r="AGS17" s="431"/>
      <c r="AGT17" s="431"/>
      <c r="AGU17" s="431"/>
      <c r="AGV17" s="431"/>
      <c r="AGW17" s="431"/>
      <c r="AGX17" s="431"/>
      <c r="AGY17" s="431"/>
      <c r="AGZ17" s="431"/>
      <c r="AHA17" s="431"/>
      <c r="AHB17" s="431"/>
      <c r="AHC17" s="431"/>
      <c r="AHD17" s="431"/>
      <c r="AHE17" s="431"/>
      <c r="AHF17" s="431"/>
      <c r="AHG17" s="431"/>
      <c r="AHH17" s="431"/>
      <c r="AHI17" s="431"/>
      <c r="AHJ17" s="431"/>
      <c r="AHK17" s="431"/>
      <c r="AHL17" s="431"/>
      <c r="AHM17" s="431"/>
      <c r="AHN17" s="431"/>
      <c r="AHO17" s="431"/>
      <c r="AHP17" s="431"/>
      <c r="AHQ17" s="431"/>
      <c r="AHR17" s="431"/>
      <c r="AHS17" s="431"/>
      <c r="AHT17" s="431"/>
      <c r="AHU17" s="431"/>
      <c r="AHV17" s="431"/>
      <c r="AHW17" s="431"/>
      <c r="AHX17" s="431"/>
      <c r="AHY17" s="431"/>
      <c r="AHZ17" s="431"/>
      <c r="AIA17" s="431"/>
      <c r="AIB17" s="431"/>
      <c r="AIC17" s="431"/>
      <c r="AID17" s="431"/>
      <c r="AIE17" s="431"/>
      <c r="AIF17" s="431"/>
      <c r="AIG17" s="431"/>
      <c r="AIH17" s="431"/>
      <c r="AII17" s="431"/>
      <c r="AIJ17" s="431"/>
      <c r="AIK17" s="431"/>
      <c r="AIL17" s="431"/>
      <c r="AIM17" s="431"/>
      <c r="AIN17" s="431"/>
      <c r="AIO17" s="431"/>
      <c r="AIP17" s="431"/>
      <c r="AIQ17" s="431"/>
      <c r="AIR17" s="431"/>
      <c r="AIS17" s="431"/>
      <c r="AIT17" s="431"/>
      <c r="AIU17" s="431"/>
      <c r="AIV17" s="431"/>
      <c r="AIW17" s="431"/>
      <c r="AIX17" s="431"/>
      <c r="AIY17" s="431"/>
      <c r="AIZ17" s="431"/>
      <c r="AJA17" s="431"/>
      <c r="AJB17" s="431"/>
      <c r="AJC17" s="431"/>
      <c r="AJD17" s="431"/>
      <c r="AJE17" s="431"/>
      <c r="AJF17" s="431"/>
      <c r="AJG17" s="431"/>
      <c r="AJH17" s="431"/>
      <c r="AJI17" s="431"/>
      <c r="AJJ17" s="431"/>
      <c r="AJK17" s="431"/>
      <c r="AJL17" s="431"/>
      <c r="AJM17" s="431"/>
      <c r="AJN17" s="431"/>
      <c r="AJO17" s="431"/>
      <c r="AJP17" s="431"/>
      <c r="AJQ17" s="431"/>
      <c r="AJR17" s="431"/>
      <c r="AJS17" s="431"/>
      <c r="AJT17" s="431"/>
      <c r="AJU17" s="431"/>
      <c r="AJV17" s="431"/>
      <c r="AJW17" s="431"/>
      <c r="AJX17" s="431"/>
      <c r="AJY17" s="431"/>
      <c r="AJZ17" s="431"/>
      <c r="AKA17" s="431"/>
      <c r="AKB17" s="431"/>
      <c r="AKC17" s="431"/>
      <c r="AKD17" s="431"/>
      <c r="AKE17" s="431"/>
      <c r="AKF17" s="431"/>
      <c r="AKG17" s="431"/>
      <c r="AKH17" s="431"/>
      <c r="AKI17" s="431"/>
      <c r="AKJ17" s="431"/>
      <c r="AKK17" s="431"/>
      <c r="AKL17" s="431"/>
      <c r="AKM17" s="431"/>
      <c r="AKN17" s="431"/>
      <c r="AKO17" s="431"/>
      <c r="AKP17" s="431"/>
      <c r="AKQ17" s="431"/>
      <c r="AKR17" s="431"/>
      <c r="AKS17" s="431"/>
      <c r="AKT17" s="431"/>
      <c r="AKU17" s="431"/>
      <c r="AKV17" s="431"/>
      <c r="AKW17" s="431"/>
      <c r="AKX17" s="431"/>
      <c r="AKY17" s="431"/>
      <c r="AKZ17" s="431"/>
      <c r="ALA17" s="431"/>
      <c r="ALB17" s="431"/>
      <c r="ALC17" s="431"/>
      <c r="ALD17" s="431"/>
      <c r="ALE17" s="431"/>
      <c r="ALF17" s="431"/>
      <c r="ALG17" s="431"/>
      <c r="ALH17" s="431"/>
      <c r="ALI17" s="431"/>
      <c r="ALJ17" s="431"/>
      <c r="ALK17" s="431"/>
      <c r="ALL17" s="431"/>
      <c r="ALM17" s="431"/>
      <c r="ALN17" s="431"/>
      <c r="ALO17" s="431"/>
      <c r="ALP17" s="431"/>
      <c r="ALQ17" s="431"/>
      <c r="ALR17" s="431"/>
      <c r="ALS17" s="431"/>
      <c r="ALT17" s="431"/>
      <c r="ALU17" s="431"/>
      <c r="ALV17" s="431"/>
      <c r="ALW17" s="431"/>
      <c r="ALX17" s="431"/>
      <c r="ALY17" s="431"/>
      <c r="ALZ17" s="431"/>
      <c r="AMA17" s="431"/>
      <c r="AMB17" s="431"/>
      <c r="AMC17" s="431"/>
      <c r="AMD17" s="431"/>
      <c r="AME17" s="431"/>
      <c r="AMF17" s="431"/>
      <c r="AMG17" s="431"/>
      <c r="AMH17" s="431"/>
      <c r="AMI17" s="431"/>
      <c r="AMJ17" s="431"/>
      <c r="AMK17" s="431"/>
      <c r="AML17" s="431"/>
      <c r="AMM17" s="431"/>
      <c r="AMN17" s="431"/>
      <c r="AMO17" s="431"/>
      <c r="AMP17" s="431"/>
      <c r="AMQ17" s="431"/>
      <c r="AMR17" s="431"/>
      <c r="AMS17" s="431"/>
      <c r="AMT17" s="431"/>
      <c r="AMU17" s="431"/>
      <c r="AMV17" s="431"/>
      <c r="AMW17" s="431"/>
      <c r="AMX17" s="431"/>
      <c r="AMY17" s="431"/>
      <c r="AMZ17" s="431"/>
      <c r="ANA17" s="431"/>
      <c r="ANB17" s="431"/>
      <c r="ANC17" s="431"/>
      <c r="AND17" s="431"/>
      <c r="ANE17" s="431"/>
      <c r="ANF17" s="431"/>
      <c r="ANG17" s="431"/>
      <c r="ANH17" s="431"/>
      <c r="ANI17" s="431"/>
      <c r="ANJ17" s="431"/>
      <c r="ANK17" s="431"/>
      <c r="ANL17" s="431"/>
      <c r="ANM17" s="431"/>
      <c r="ANN17" s="431"/>
      <c r="ANO17" s="431"/>
      <c r="ANP17" s="431"/>
      <c r="ANQ17" s="431"/>
      <c r="ANR17" s="431"/>
      <c r="ANS17" s="431"/>
      <c r="ANT17" s="431"/>
      <c r="ANU17" s="431"/>
      <c r="ANV17" s="431"/>
      <c r="ANW17" s="431"/>
      <c r="ANX17" s="431"/>
      <c r="ANY17" s="431"/>
      <c r="ANZ17" s="431"/>
      <c r="AOA17" s="431"/>
      <c r="AOB17" s="431"/>
      <c r="AOC17" s="431"/>
      <c r="AOD17" s="431"/>
      <c r="AOE17" s="431"/>
      <c r="AOF17" s="431"/>
      <c r="AOG17" s="431"/>
      <c r="AOH17" s="431"/>
      <c r="AOI17" s="431"/>
      <c r="AOJ17" s="431"/>
      <c r="AOK17" s="431"/>
      <c r="AOL17" s="431"/>
      <c r="AOM17" s="431"/>
      <c r="AON17" s="431"/>
      <c r="AOO17" s="431"/>
      <c r="AOP17" s="431"/>
      <c r="AOQ17" s="431"/>
      <c r="AOR17" s="431"/>
      <c r="AOS17" s="431"/>
      <c r="AOT17" s="431"/>
      <c r="AOU17" s="431"/>
      <c r="AOV17" s="431"/>
      <c r="AOW17" s="431"/>
      <c r="AOX17" s="431"/>
      <c r="AOY17" s="431"/>
      <c r="AOZ17" s="431"/>
      <c r="APA17" s="431"/>
      <c r="APB17" s="431"/>
      <c r="APC17" s="431"/>
      <c r="APD17" s="431"/>
      <c r="APE17" s="431"/>
      <c r="APF17" s="431"/>
      <c r="APG17" s="431"/>
      <c r="APH17" s="431"/>
      <c r="API17" s="431"/>
      <c r="APJ17" s="431"/>
      <c r="APK17" s="431"/>
      <c r="APL17" s="431"/>
      <c r="APM17" s="431"/>
      <c r="APN17" s="431"/>
      <c r="APO17" s="431"/>
      <c r="APP17" s="431"/>
      <c r="APQ17" s="431"/>
      <c r="APR17" s="431"/>
      <c r="APS17" s="431"/>
      <c r="APT17" s="431"/>
      <c r="APU17" s="431"/>
      <c r="APV17" s="431"/>
      <c r="APW17" s="431"/>
      <c r="APX17" s="431"/>
      <c r="APY17" s="431"/>
      <c r="APZ17" s="431"/>
      <c r="AQA17" s="431"/>
      <c r="AQB17" s="431"/>
      <c r="AQC17" s="431"/>
      <c r="AQD17" s="431"/>
      <c r="AQE17" s="431"/>
      <c r="AQF17" s="431"/>
      <c r="AQG17" s="431"/>
      <c r="AQH17" s="431"/>
      <c r="AQI17" s="431"/>
      <c r="AQJ17" s="431"/>
      <c r="AQK17" s="431"/>
      <c r="AQL17" s="431"/>
      <c r="AQM17" s="431"/>
      <c r="AQN17" s="431"/>
      <c r="AQO17" s="431"/>
      <c r="AQP17" s="431"/>
      <c r="AQQ17" s="431"/>
      <c r="AQR17" s="431"/>
      <c r="AQS17" s="431"/>
      <c r="AQT17" s="431"/>
      <c r="AQU17" s="431"/>
      <c r="AQV17" s="431"/>
      <c r="AQW17" s="431"/>
      <c r="AQX17" s="431"/>
      <c r="AQY17" s="431"/>
      <c r="AQZ17" s="431"/>
      <c r="ARA17" s="431"/>
      <c r="ARB17" s="431"/>
      <c r="ARC17" s="431"/>
      <c r="ARD17" s="431"/>
      <c r="ARE17" s="431"/>
      <c r="ARF17" s="431"/>
      <c r="ARG17" s="431"/>
      <c r="ARH17" s="431"/>
      <c r="ARI17" s="431"/>
      <c r="ARJ17" s="431"/>
      <c r="ARK17" s="431"/>
      <c r="ARL17" s="431"/>
      <c r="ARM17" s="431"/>
      <c r="ARN17" s="431"/>
      <c r="ARO17" s="431"/>
      <c r="ARP17" s="431"/>
      <c r="ARQ17" s="431"/>
      <c r="ARR17" s="431"/>
      <c r="ARS17" s="431"/>
      <c r="ART17" s="431"/>
      <c r="ARU17" s="431"/>
      <c r="ARV17" s="431"/>
      <c r="ARW17" s="431"/>
      <c r="ARX17" s="431"/>
      <c r="ARY17" s="431"/>
      <c r="ARZ17" s="431"/>
      <c r="ASA17" s="431"/>
      <c r="ASB17" s="431"/>
      <c r="ASC17" s="431"/>
      <c r="ASD17" s="431"/>
      <c r="ASE17" s="431"/>
      <c r="ASF17" s="431"/>
      <c r="ASG17" s="431"/>
      <c r="ASH17" s="431"/>
      <c r="ASI17" s="431"/>
      <c r="ASJ17" s="431"/>
      <c r="ASK17" s="431"/>
      <c r="ASL17" s="431"/>
      <c r="ASM17" s="431"/>
      <c r="ASN17" s="431"/>
      <c r="ASO17" s="431"/>
      <c r="ASP17" s="431"/>
      <c r="ASQ17" s="431"/>
      <c r="ASR17" s="431"/>
      <c r="ASS17" s="431"/>
      <c r="AST17" s="431"/>
      <c r="ASU17" s="431"/>
      <c r="ASV17" s="431"/>
      <c r="ASW17" s="431"/>
      <c r="ASX17" s="431"/>
      <c r="ASY17" s="431"/>
      <c r="ASZ17" s="431"/>
      <c r="ATA17" s="431"/>
      <c r="ATB17" s="431"/>
      <c r="ATC17" s="431"/>
      <c r="ATD17" s="431"/>
      <c r="ATE17" s="431"/>
      <c r="ATF17" s="431"/>
      <c r="ATG17" s="431"/>
      <c r="ATH17" s="431"/>
      <c r="ATI17" s="431"/>
      <c r="ATJ17" s="431"/>
      <c r="ATK17" s="431"/>
      <c r="ATL17" s="431"/>
      <c r="ATM17" s="431"/>
      <c r="ATN17" s="431"/>
      <c r="ATO17" s="431"/>
      <c r="ATP17" s="431"/>
      <c r="ATQ17" s="431"/>
      <c r="ATR17" s="431"/>
      <c r="ATS17" s="431"/>
      <c r="ATT17" s="431"/>
      <c r="ATU17" s="431"/>
      <c r="ATV17" s="431"/>
      <c r="ATW17" s="431"/>
      <c r="ATX17" s="431"/>
      <c r="ATY17" s="431"/>
      <c r="ATZ17" s="431"/>
      <c r="AUA17" s="431"/>
      <c r="AUB17" s="431"/>
      <c r="AUC17" s="431"/>
      <c r="AUD17" s="431"/>
      <c r="AUE17" s="431"/>
      <c r="AUF17" s="431"/>
      <c r="AUG17" s="431"/>
      <c r="AUH17" s="431"/>
      <c r="AUI17" s="431"/>
      <c r="AUJ17" s="431"/>
      <c r="AUK17" s="431"/>
      <c r="AUL17" s="431"/>
      <c r="AUM17" s="431"/>
      <c r="AUN17" s="431"/>
      <c r="AUO17" s="431"/>
      <c r="AUP17" s="431"/>
      <c r="AUQ17" s="431"/>
      <c r="AUR17" s="431"/>
      <c r="AUS17" s="431"/>
      <c r="AUT17" s="431"/>
      <c r="AUU17" s="431"/>
      <c r="AUV17" s="431"/>
      <c r="AUW17" s="431"/>
      <c r="AUX17" s="431"/>
      <c r="AUY17" s="431"/>
      <c r="AUZ17" s="431"/>
      <c r="AVA17" s="431"/>
      <c r="AVB17" s="431"/>
      <c r="AVC17" s="431"/>
      <c r="AVD17" s="431"/>
      <c r="AVE17" s="431"/>
      <c r="AVF17" s="431"/>
      <c r="AVG17" s="431"/>
      <c r="AVH17" s="431"/>
      <c r="AVI17" s="431"/>
      <c r="AVJ17" s="431"/>
      <c r="AVK17" s="431"/>
      <c r="AVL17" s="431"/>
      <c r="AVM17" s="431"/>
      <c r="AVN17" s="431"/>
      <c r="AVO17" s="431"/>
      <c r="AVP17" s="431"/>
      <c r="AVQ17" s="431"/>
      <c r="AVR17" s="431"/>
      <c r="AVS17" s="431"/>
      <c r="AVT17" s="431"/>
      <c r="AVU17" s="431"/>
      <c r="AVV17" s="431"/>
      <c r="AVW17" s="431"/>
      <c r="AVX17" s="431"/>
      <c r="AVY17" s="431"/>
      <c r="AVZ17" s="431"/>
      <c r="AWA17" s="431"/>
      <c r="AWB17" s="431"/>
      <c r="AWC17" s="431"/>
      <c r="AWD17" s="431"/>
      <c r="AWE17" s="431"/>
      <c r="AWF17" s="431"/>
      <c r="AWG17" s="431"/>
      <c r="AWH17" s="431"/>
      <c r="AWI17" s="431"/>
      <c r="AWJ17" s="431"/>
      <c r="AWK17" s="431"/>
      <c r="AWL17" s="431"/>
      <c r="AWM17" s="431"/>
      <c r="AWN17" s="431"/>
      <c r="AWO17" s="431"/>
      <c r="AWP17" s="431"/>
      <c r="AWQ17" s="431"/>
      <c r="AWR17" s="431"/>
      <c r="AWS17" s="431"/>
      <c r="AWT17" s="431"/>
      <c r="AWU17" s="431"/>
      <c r="AWV17" s="431"/>
      <c r="AWW17" s="431"/>
      <c r="AWX17" s="431"/>
      <c r="AWY17" s="431"/>
      <c r="AWZ17" s="431"/>
      <c r="AXA17" s="431"/>
      <c r="AXB17" s="431"/>
      <c r="AXC17" s="431"/>
      <c r="AXD17" s="431"/>
      <c r="AXE17" s="431"/>
      <c r="AXF17" s="431"/>
      <c r="AXG17" s="431"/>
      <c r="AXH17" s="431"/>
      <c r="AXI17" s="431"/>
      <c r="AXJ17" s="431"/>
      <c r="AXK17" s="431"/>
      <c r="AXL17" s="431"/>
      <c r="AXM17" s="431"/>
      <c r="AXN17" s="431"/>
      <c r="AXO17" s="431"/>
      <c r="AXP17" s="431"/>
      <c r="AXQ17" s="431"/>
      <c r="AXR17" s="431"/>
      <c r="AXS17" s="431"/>
      <c r="AXT17" s="431"/>
      <c r="AXU17" s="431"/>
      <c r="AXV17" s="431"/>
      <c r="AXW17" s="431"/>
      <c r="AXX17" s="431"/>
      <c r="AXY17" s="431"/>
      <c r="AXZ17" s="431"/>
      <c r="AYA17" s="431"/>
      <c r="AYB17" s="431"/>
      <c r="AYC17" s="431"/>
      <c r="AYD17" s="431"/>
      <c r="AYE17" s="431"/>
      <c r="AYF17" s="431"/>
      <c r="AYG17" s="431"/>
      <c r="AYH17" s="431"/>
      <c r="AYI17" s="431"/>
      <c r="AYJ17" s="431"/>
      <c r="AYK17" s="431"/>
      <c r="AYL17" s="431"/>
      <c r="AYM17" s="431"/>
      <c r="AYN17" s="431"/>
      <c r="AYO17" s="431"/>
      <c r="AYP17" s="431"/>
      <c r="AYQ17" s="431"/>
      <c r="AYR17" s="431"/>
      <c r="AYS17" s="431"/>
      <c r="AYT17" s="431"/>
      <c r="AYU17" s="431"/>
      <c r="AYV17" s="431"/>
      <c r="AYW17" s="431"/>
      <c r="AYX17" s="431"/>
      <c r="AYY17" s="431"/>
      <c r="AYZ17" s="431"/>
      <c r="AZA17" s="431"/>
      <c r="AZB17" s="431"/>
      <c r="AZC17" s="431"/>
      <c r="AZD17" s="431"/>
      <c r="AZE17" s="431"/>
      <c r="AZF17" s="431"/>
      <c r="AZG17" s="431"/>
      <c r="AZH17" s="431"/>
      <c r="AZI17" s="431"/>
      <c r="AZJ17" s="431"/>
      <c r="AZK17" s="431"/>
      <c r="AZL17" s="431"/>
      <c r="AZM17" s="431"/>
      <c r="AZN17" s="431"/>
      <c r="AZO17" s="431"/>
      <c r="AZP17" s="431"/>
      <c r="AZQ17" s="431"/>
      <c r="AZR17" s="431"/>
      <c r="AZS17" s="431"/>
      <c r="AZT17" s="431"/>
      <c r="AZU17" s="431"/>
      <c r="AZV17" s="431"/>
      <c r="AZW17" s="431"/>
      <c r="AZX17" s="431"/>
      <c r="AZY17" s="431"/>
      <c r="AZZ17" s="431"/>
      <c r="BAA17" s="431"/>
      <c r="BAB17" s="431"/>
      <c r="BAC17" s="431"/>
      <c r="BAD17" s="431"/>
      <c r="BAE17" s="431"/>
      <c r="BAF17" s="431"/>
      <c r="BAG17" s="431"/>
      <c r="BAH17" s="431"/>
      <c r="BAI17" s="431"/>
      <c r="BAJ17" s="431"/>
      <c r="BAK17" s="431"/>
      <c r="BAL17" s="431"/>
      <c r="BAM17" s="431"/>
      <c r="BAN17" s="431"/>
      <c r="BAO17" s="431"/>
      <c r="BAP17" s="431"/>
      <c r="BAQ17" s="431"/>
      <c r="BAR17" s="431"/>
      <c r="BAS17" s="431"/>
      <c r="BAT17" s="431"/>
      <c r="BAU17" s="431"/>
      <c r="BAV17" s="431"/>
      <c r="BAW17" s="431"/>
      <c r="BAX17" s="431"/>
      <c r="BAY17" s="431"/>
      <c r="BAZ17" s="431"/>
      <c r="BBA17" s="431"/>
      <c r="BBB17" s="431"/>
      <c r="BBC17" s="431"/>
      <c r="BBD17" s="431"/>
      <c r="BBE17" s="431"/>
      <c r="BBF17" s="431"/>
      <c r="BBG17" s="431"/>
      <c r="BBH17" s="431"/>
      <c r="BBI17" s="431"/>
      <c r="BBJ17" s="431"/>
      <c r="BBK17" s="431"/>
      <c r="BBL17" s="431"/>
      <c r="BBM17" s="431"/>
      <c r="BBN17" s="431"/>
      <c r="BBO17" s="431"/>
      <c r="BBP17" s="431"/>
      <c r="BBQ17" s="431"/>
      <c r="BBR17" s="431"/>
      <c r="BBS17" s="431"/>
      <c r="BBT17" s="431"/>
      <c r="BBU17" s="431"/>
      <c r="BBV17" s="431"/>
      <c r="BBW17" s="431"/>
      <c r="BBX17" s="431"/>
      <c r="BBY17" s="431"/>
      <c r="BBZ17" s="431"/>
      <c r="BCA17" s="431"/>
      <c r="BCB17" s="431"/>
      <c r="BCC17" s="431"/>
      <c r="BCD17" s="431"/>
      <c r="BCE17" s="431"/>
      <c r="BCF17" s="431"/>
      <c r="BCG17" s="431"/>
      <c r="BCH17" s="431"/>
      <c r="BCI17" s="431"/>
      <c r="BCJ17" s="431"/>
      <c r="BCK17" s="431"/>
      <c r="BCL17" s="431"/>
      <c r="BCM17" s="431"/>
      <c r="BCN17" s="431"/>
      <c r="BCO17" s="431"/>
      <c r="BCP17" s="431"/>
      <c r="BCQ17" s="431"/>
      <c r="BCR17" s="431"/>
      <c r="BCS17" s="431"/>
      <c r="BCT17" s="431"/>
      <c r="BCU17" s="431"/>
      <c r="BCV17" s="431"/>
      <c r="BCW17" s="431"/>
      <c r="BCX17" s="431"/>
      <c r="BCY17" s="431"/>
      <c r="BCZ17" s="431"/>
      <c r="BDA17" s="431"/>
      <c r="BDB17" s="431"/>
      <c r="BDC17" s="431"/>
      <c r="BDD17" s="431"/>
      <c r="BDE17" s="431"/>
      <c r="BDF17" s="431"/>
      <c r="BDG17" s="431"/>
      <c r="BDH17" s="431"/>
      <c r="BDI17" s="431"/>
      <c r="BDJ17" s="431"/>
      <c r="BDK17" s="431"/>
      <c r="BDL17" s="431"/>
      <c r="BDM17" s="431"/>
      <c r="BDN17" s="431"/>
      <c r="BDO17" s="431"/>
      <c r="BDP17" s="431"/>
      <c r="BDQ17" s="431"/>
      <c r="BDR17" s="431"/>
      <c r="BDS17" s="431"/>
      <c r="BDT17" s="431"/>
      <c r="BDU17" s="431"/>
      <c r="BDV17" s="431"/>
      <c r="BDW17" s="431"/>
      <c r="BDX17" s="431"/>
      <c r="BDY17" s="431"/>
      <c r="BDZ17" s="431"/>
      <c r="BEA17" s="431"/>
      <c r="BEB17" s="431"/>
      <c r="BEC17" s="431"/>
      <c r="BED17" s="431"/>
      <c r="BEE17" s="431"/>
      <c r="BEF17" s="431"/>
      <c r="BEG17" s="431"/>
      <c r="BEH17" s="431"/>
      <c r="BEI17" s="431"/>
      <c r="BEJ17" s="431"/>
      <c r="BEK17" s="431"/>
      <c r="BEL17" s="431"/>
      <c r="BEM17" s="431"/>
      <c r="BEN17" s="431"/>
      <c r="BEO17" s="431"/>
      <c r="BEP17" s="431"/>
      <c r="BEQ17" s="431"/>
      <c r="BER17" s="431"/>
      <c r="BES17" s="431"/>
      <c r="BET17" s="431"/>
      <c r="BEU17" s="431"/>
      <c r="BEV17" s="431"/>
      <c r="BEW17" s="431"/>
      <c r="BEX17" s="431"/>
      <c r="BEY17" s="431"/>
      <c r="BEZ17" s="431"/>
      <c r="BFA17" s="431"/>
      <c r="BFB17" s="431"/>
      <c r="BFC17" s="431"/>
      <c r="BFD17" s="431"/>
      <c r="BFE17" s="431"/>
      <c r="BFF17" s="431"/>
      <c r="BFG17" s="431"/>
      <c r="BFH17" s="431"/>
      <c r="BFI17" s="431"/>
      <c r="BFJ17" s="431"/>
      <c r="BFK17" s="431"/>
      <c r="BFL17" s="431"/>
      <c r="BFM17" s="431"/>
      <c r="BFN17" s="431"/>
      <c r="BFO17" s="431"/>
      <c r="BFP17" s="431"/>
      <c r="BFQ17" s="431"/>
      <c r="BFR17" s="431"/>
      <c r="BFS17" s="431"/>
      <c r="BFT17" s="431"/>
      <c r="BFU17" s="431"/>
      <c r="BFV17" s="431"/>
      <c r="BFW17" s="431"/>
      <c r="BFX17" s="431"/>
      <c r="BFY17" s="431"/>
      <c r="BFZ17" s="431"/>
      <c r="BGA17" s="431"/>
      <c r="BGB17" s="431"/>
      <c r="BGC17" s="431"/>
      <c r="BGD17" s="431"/>
      <c r="BGE17" s="431"/>
      <c r="BGF17" s="431"/>
      <c r="BGG17" s="431"/>
      <c r="BGH17" s="431"/>
      <c r="BGI17" s="431"/>
      <c r="BGJ17" s="431"/>
      <c r="BGK17" s="431"/>
      <c r="BGL17" s="431"/>
      <c r="BGM17" s="431"/>
      <c r="BGN17" s="431"/>
      <c r="BGO17" s="431"/>
      <c r="BGP17" s="431"/>
      <c r="BGQ17" s="431"/>
      <c r="BGR17" s="431"/>
      <c r="BGS17" s="431"/>
      <c r="BGT17" s="431"/>
      <c r="BGU17" s="431"/>
      <c r="BGV17" s="431"/>
      <c r="BGW17" s="431"/>
      <c r="BGX17" s="431"/>
      <c r="BGY17" s="431"/>
      <c r="BGZ17" s="431"/>
      <c r="BHA17" s="431"/>
      <c r="BHB17" s="431"/>
      <c r="BHC17" s="431"/>
      <c r="BHD17" s="431"/>
      <c r="BHE17" s="431"/>
      <c r="BHF17" s="431"/>
      <c r="BHG17" s="431"/>
      <c r="BHH17" s="431"/>
      <c r="BHI17" s="431"/>
      <c r="BHJ17" s="431"/>
      <c r="BHK17" s="431"/>
      <c r="BHL17" s="431"/>
      <c r="BHM17" s="431"/>
      <c r="BHN17" s="431"/>
      <c r="BHO17" s="431"/>
      <c r="BHP17" s="431"/>
      <c r="BHQ17" s="431"/>
      <c r="BHR17" s="431"/>
      <c r="BHS17" s="431"/>
      <c r="BHT17" s="431"/>
      <c r="BHU17" s="431"/>
      <c r="BHV17" s="431"/>
      <c r="BHW17" s="431"/>
      <c r="BHX17" s="431"/>
      <c r="BHY17" s="431"/>
      <c r="BHZ17" s="431"/>
      <c r="BIA17" s="431"/>
      <c r="BIB17" s="431"/>
      <c r="BIC17" s="431"/>
      <c r="BID17" s="431"/>
      <c r="BIE17" s="431"/>
      <c r="BIF17" s="431"/>
      <c r="BIG17" s="431"/>
      <c r="BIH17" s="431"/>
      <c r="BII17" s="431"/>
      <c r="BIJ17" s="431"/>
      <c r="BIK17" s="431"/>
      <c r="BIL17" s="431"/>
      <c r="BIM17" s="431"/>
      <c r="BIN17" s="431"/>
      <c r="BIO17" s="431"/>
      <c r="BIP17" s="431"/>
      <c r="BIQ17" s="431"/>
      <c r="BIR17" s="431"/>
      <c r="BIS17" s="431"/>
      <c r="BIT17" s="431"/>
      <c r="BIU17" s="431"/>
      <c r="BIV17" s="431"/>
      <c r="BIW17" s="431"/>
      <c r="BIX17" s="431"/>
      <c r="BIY17" s="431"/>
      <c r="BIZ17" s="431"/>
      <c r="BJA17" s="431"/>
      <c r="BJB17" s="431"/>
      <c r="BJC17" s="431"/>
      <c r="BJD17" s="431"/>
      <c r="BJE17" s="431"/>
      <c r="BJF17" s="431"/>
      <c r="BJG17" s="431"/>
      <c r="BJH17" s="431"/>
      <c r="BJI17" s="431"/>
      <c r="BJJ17" s="431"/>
      <c r="BJK17" s="431"/>
      <c r="BJL17" s="431"/>
      <c r="BJM17" s="431"/>
      <c r="BJN17" s="431"/>
      <c r="BJO17" s="431"/>
      <c r="BJP17" s="431"/>
      <c r="BJQ17" s="431"/>
      <c r="BJR17" s="431"/>
      <c r="BJS17" s="431"/>
      <c r="BJT17" s="431"/>
      <c r="BJU17" s="431"/>
      <c r="BJV17" s="431"/>
      <c r="BJW17" s="431"/>
      <c r="BJX17" s="431"/>
      <c r="BJY17" s="431"/>
      <c r="BJZ17" s="431"/>
      <c r="BKA17" s="431"/>
      <c r="BKB17" s="431"/>
      <c r="BKC17" s="431"/>
      <c r="BKD17" s="431"/>
      <c r="BKE17" s="431"/>
      <c r="BKF17" s="431"/>
      <c r="BKG17" s="431"/>
      <c r="BKH17" s="431"/>
      <c r="BKI17" s="431"/>
      <c r="BKJ17" s="431"/>
      <c r="BKK17" s="431"/>
      <c r="BKL17" s="431"/>
      <c r="BKM17" s="431"/>
      <c r="BKN17" s="431"/>
      <c r="BKO17" s="431"/>
      <c r="BKP17" s="431"/>
      <c r="BKQ17" s="431"/>
      <c r="BKR17" s="431"/>
      <c r="BKS17" s="431"/>
      <c r="BKT17" s="431"/>
      <c r="BKU17" s="431"/>
      <c r="BKV17" s="431"/>
      <c r="BKW17" s="431"/>
      <c r="BKX17" s="431"/>
      <c r="BKY17" s="431"/>
      <c r="BKZ17" s="431"/>
      <c r="BLA17" s="431"/>
      <c r="BLB17" s="431"/>
      <c r="BLC17" s="431"/>
      <c r="BLD17" s="431"/>
      <c r="BLE17" s="431"/>
      <c r="BLF17" s="431"/>
      <c r="BLG17" s="431"/>
      <c r="BLH17" s="431"/>
      <c r="BLI17" s="431"/>
      <c r="BLJ17" s="431"/>
      <c r="BLK17" s="431"/>
      <c r="BLL17" s="431"/>
      <c r="BLM17" s="431"/>
      <c r="BLN17" s="431"/>
      <c r="BLO17" s="431"/>
      <c r="BLP17" s="431"/>
      <c r="BLQ17" s="431"/>
      <c r="BLR17" s="431"/>
      <c r="BLS17" s="431"/>
      <c r="BLT17" s="431"/>
      <c r="BLU17" s="431"/>
      <c r="BLV17" s="431"/>
      <c r="BLW17" s="431"/>
      <c r="BLX17" s="431"/>
      <c r="BLY17" s="431"/>
      <c r="BLZ17" s="431"/>
      <c r="BMA17" s="431"/>
      <c r="BMB17" s="431"/>
      <c r="BMC17" s="431"/>
      <c r="BMD17" s="431"/>
      <c r="BME17" s="431"/>
      <c r="BMF17" s="431"/>
      <c r="BMG17" s="431"/>
      <c r="BMH17" s="431"/>
      <c r="BMI17" s="431"/>
      <c r="BMJ17" s="431"/>
      <c r="BMK17" s="431"/>
      <c r="BML17" s="431"/>
      <c r="BMM17" s="431"/>
      <c r="BMN17" s="431"/>
      <c r="BMO17" s="431"/>
      <c r="BMP17" s="431"/>
      <c r="BMQ17" s="431"/>
      <c r="BMR17" s="431"/>
      <c r="BMS17" s="431"/>
      <c r="BMT17" s="431"/>
      <c r="BMU17" s="431"/>
      <c r="BMV17" s="431"/>
      <c r="BMW17" s="431"/>
      <c r="BMX17" s="431"/>
      <c r="BMY17" s="431"/>
      <c r="BMZ17" s="431"/>
      <c r="BNA17" s="431"/>
      <c r="BNB17" s="431"/>
      <c r="BNC17" s="431"/>
      <c r="BND17" s="431"/>
      <c r="BNE17" s="431"/>
      <c r="BNF17" s="431"/>
      <c r="BNG17" s="431"/>
      <c r="BNH17" s="431"/>
      <c r="BNI17" s="431"/>
      <c r="BNJ17" s="431"/>
      <c r="BNK17" s="431"/>
      <c r="BNL17" s="431"/>
      <c r="BNM17" s="431"/>
      <c r="BNN17" s="431"/>
      <c r="BNO17" s="431"/>
      <c r="BNP17" s="431"/>
      <c r="BNQ17" s="431"/>
      <c r="BNR17" s="431"/>
      <c r="BNS17" s="431"/>
      <c r="BNT17" s="431"/>
      <c r="BNU17" s="431"/>
      <c r="BNV17" s="431"/>
      <c r="BNW17" s="431"/>
      <c r="BNX17" s="431"/>
      <c r="BNY17" s="431"/>
      <c r="BNZ17" s="431"/>
      <c r="BOA17" s="431"/>
      <c r="BOB17" s="431"/>
      <c r="BOC17" s="431"/>
      <c r="BOD17" s="431"/>
      <c r="BOE17" s="431"/>
      <c r="BOF17" s="431"/>
      <c r="BOG17" s="431"/>
      <c r="BOH17" s="431"/>
      <c r="BOI17" s="431"/>
      <c r="BOJ17" s="431"/>
      <c r="BOK17" s="431"/>
      <c r="BOL17" s="431"/>
      <c r="BOM17" s="431"/>
      <c r="BON17" s="431"/>
      <c r="BOO17" s="431"/>
      <c r="BOP17" s="431"/>
      <c r="BOQ17" s="431"/>
      <c r="BOR17" s="431"/>
      <c r="BOS17" s="431"/>
      <c r="BOT17" s="431"/>
      <c r="BOU17" s="431"/>
      <c r="BOV17" s="431"/>
      <c r="BOW17" s="431"/>
      <c r="BOX17" s="431"/>
      <c r="BOY17" s="431"/>
      <c r="BOZ17" s="431"/>
      <c r="BPA17" s="431"/>
      <c r="BPB17" s="431"/>
      <c r="BPC17" s="431"/>
      <c r="BPD17" s="431"/>
      <c r="BPE17" s="431"/>
      <c r="BPF17" s="431"/>
      <c r="BPG17" s="431"/>
      <c r="BPH17" s="431"/>
      <c r="BPI17" s="431"/>
      <c r="BPJ17" s="431"/>
      <c r="BPK17" s="431"/>
      <c r="BPL17" s="431"/>
      <c r="BPM17" s="431"/>
      <c r="BPN17" s="431"/>
      <c r="BPO17" s="431"/>
      <c r="BPP17" s="431"/>
      <c r="BPQ17" s="431"/>
      <c r="BPR17" s="431"/>
      <c r="BPS17" s="431"/>
      <c r="BPT17" s="431"/>
      <c r="BPU17" s="431"/>
      <c r="BPV17" s="431"/>
      <c r="BPW17" s="431"/>
      <c r="BPX17" s="431"/>
      <c r="BPY17" s="431"/>
      <c r="BPZ17" s="431"/>
      <c r="BQA17" s="431"/>
      <c r="BQB17" s="431"/>
      <c r="BQC17" s="431"/>
      <c r="BQD17" s="431"/>
      <c r="BQE17" s="431"/>
      <c r="BQF17" s="431"/>
      <c r="BQG17" s="431"/>
      <c r="BQH17" s="431"/>
      <c r="BQI17" s="431"/>
      <c r="BQJ17" s="431"/>
      <c r="BQK17" s="431"/>
      <c r="BQL17" s="431"/>
      <c r="BQM17" s="431"/>
      <c r="BQN17" s="431"/>
      <c r="BQO17" s="431"/>
      <c r="BQP17" s="431"/>
      <c r="BQQ17" s="431"/>
      <c r="BQR17" s="431"/>
      <c r="BQS17" s="431"/>
      <c r="BQT17" s="431"/>
      <c r="BQU17" s="431"/>
      <c r="BQV17" s="431"/>
      <c r="BQW17" s="431"/>
      <c r="BQX17" s="431"/>
      <c r="BQY17" s="431"/>
      <c r="BQZ17" s="431"/>
      <c r="BRA17" s="431"/>
      <c r="BRB17" s="431"/>
      <c r="BRC17" s="431"/>
      <c r="BRD17" s="431"/>
      <c r="BRE17" s="431"/>
      <c r="BRF17" s="431"/>
      <c r="BRG17" s="431"/>
      <c r="BRH17" s="431"/>
      <c r="BRI17" s="431"/>
      <c r="BRJ17" s="431"/>
      <c r="BRK17" s="431"/>
      <c r="BRL17" s="431"/>
      <c r="BRM17" s="431"/>
      <c r="BRN17" s="431"/>
      <c r="BRO17" s="431"/>
      <c r="BRP17" s="431"/>
      <c r="BRQ17" s="431"/>
      <c r="BRR17" s="431"/>
      <c r="BRS17" s="431"/>
      <c r="BRT17" s="431"/>
      <c r="BRU17" s="431"/>
      <c r="BRV17" s="431"/>
      <c r="BRW17" s="431"/>
      <c r="BRX17" s="431"/>
      <c r="BRY17" s="431"/>
      <c r="BRZ17" s="431"/>
      <c r="BSA17" s="431"/>
      <c r="BSB17" s="431"/>
      <c r="BSC17" s="431"/>
      <c r="BSD17" s="431"/>
      <c r="BSE17" s="431"/>
      <c r="BSF17" s="431"/>
      <c r="BSG17" s="431"/>
      <c r="BSH17" s="431"/>
      <c r="BSI17" s="431"/>
      <c r="BSJ17" s="431"/>
      <c r="BSK17" s="431"/>
      <c r="BSL17" s="431"/>
      <c r="BSM17" s="431"/>
      <c r="BSN17" s="431"/>
      <c r="BSO17" s="431"/>
      <c r="BSP17" s="431"/>
      <c r="BSQ17" s="431"/>
      <c r="BSR17" s="431"/>
      <c r="BSS17" s="431"/>
      <c r="BST17" s="431"/>
      <c r="BSU17" s="431"/>
      <c r="BSV17" s="431"/>
      <c r="BSW17" s="431"/>
      <c r="BSX17" s="431"/>
      <c r="BSY17" s="431"/>
      <c r="BSZ17" s="431"/>
      <c r="BTA17" s="431"/>
      <c r="BTB17" s="431"/>
      <c r="BTC17" s="431"/>
      <c r="BTD17" s="431"/>
      <c r="BTE17" s="431"/>
      <c r="BTF17" s="431"/>
      <c r="BTG17" s="431"/>
      <c r="BTH17" s="431"/>
      <c r="BTI17" s="431"/>
      <c r="BTJ17" s="431"/>
      <c r="BTK17" s="431"/>
      <c r="BTL17" s="431"/>
      <c r="BTM17" s="431"/>
      <c r="BTN17" s="431"/>
      <c r="BTO17" s="431"/>
      <c r="BTP17" s="431"/>
      <c r="BTQ17" s="431"/>
      <c r="BTR17" s="431"/>
      <c r="BTS17" s="431"/>
      <c r="BTT17" s="431"/>
      <c r="BTU17" s="431"/>
      <c r="BTV17" s="431"/>
      <c r="BTW17" s="431"/>
      <c r="BTX17" s="431"/>
      <c r="BTY17" s="431"/>
      <c r="BTZ17" s="431"/>
      <c r="BUA17" s="431"/>
      <c r="BUB17" s="431"/>
      <c r="BUC17" s="431"/>
      <c r="BUD17" s="431"/>
      <c r="BUE17" s="431"/>
      <c r="BUF17" s="431"/>
      <c r="BUG17" s="431"/>
      <c r="BUH17" s="431"/>
      <c r="BUI17" s="431"/>
      <c r="BUJ17" s="431"/>
      <c r="BUK17" s="431"/>
      <c r="BUL17" s="431"/>
      <c r="BUM17" s="431"/>
      <c r="BUN17" s="431"/>
      <c r="BUO17" s="431"/>
      <c r="BUP17" s="431"/>
      <c r="BUQ17" s="431"/>
      <c r="BUR17" s="431"/>
      <c r="BUS17" s="431"/>
      <c r="BUT17" s="431"/>
      <c r="BUU17" s="431"/>
      <c r="BUV17" s="431"/>
      <c r="BUW17" s="431"/>
      <c r="BUX17" s="431"/>
      <c r="BUY17" s="431"/>
      <c r="BUZ17" s="431"/>
      <c r="BVA17" s="431"/>
      <c r="BVB17" s="431"/>
      <c r="BVC17" s="431"/>
      <c r="BVD17" s="431"/>
      <c r="BVE17" s="431"/>
      <c r="BVF17" s="431"/>
      <c r="BVG17" s="431"/>
      <c r="BVH17" s="431"/>
      <c r="BVI17" s="431"/>
      <c r="BVJ17" s="431"/>
      <c r="BVK17" s="431"/>
      <c r="BVL17" s="431"/>
      <c r="BVM17" s="431"/>
      <c r="BVN17" s="431"/>
      <c r="BVO17" s="431"/>
      <c r="BVP17" s="431"/>
      <c r="BVQ17" s="431"/>
      <c r="BVR17" s="431"/>
      <c r="BVS17" s="431"/>
      <c r="BVT17" s="431"/>
      <c r="BVU17" s="431"/>
      <c r="BVV17" s="431"/>
      <c r="BVW17" s="431"/>
      <c r="BVX17" s="431"/>
      <c r="BVY17" s="431"/>
      <c r="BVZ17" s="431"/>
      <c r="BWA17" s="431"/>
      <c r="BWB17" s="431"/>
      <c r="BWC17" s="431"/>
      <c r="BWD17" s="431"/>
      <c r="BWE17" s="431"/>
      <c r="BWF17" s="431"/>
      <c r="BWG17" s="431"/>
      <c r="BWH17" s="431"/>
      <c r="BWI17" s="431"/>
      <c r="BWJ17" s="431"/>
      <c r="BWK17" s="431"/>
      <c r="BWL17" s="431"/>
      <c r="BWM17" s="431"/>
      <c r="BWN17" s="431"/>
      <c r="BWO17" s="431"/>
      <c r="BWP17" s="431"/>
      <c r="BWQ17" s="431"/>
      <c r="BWR17" s="431"/>
      <c r="BWS17" s="431"/>
      <c r="BWT17" s="431"/>
      <c r="BWU17" s="431"/>
      <c r="BWV17" s="431"/>
      <c r="BWW17" s="431"/>
      <c r="BWX17" s="431"/>
      <c r="BWY17" s="431"/>
      <c r="BWZ17" s="431"/>
      <c r="BXA17" s="431"/>
      <c r="BXB17" s="431"/>
      <c r="BXC17" s="431"/>
      <c r="BXD17" s="431"/>
      <c r="BXE17" s="431"/>
      <c r="BXF17" s="431"/>
      <c r="BXG17" s="431"/>
      <c r="BXH17" s="431"/>
      <c r="BXI17" s="431"/>
      <c r="BXJ17" s="431"/>
      <c r="BXK17" s="431"/>
      <c r="BXL17" s="431"/>
      <c r="BXM17" s="431"/>
      <c r="BXN17" s="431"/>
      <c r="BXO17" s="431"/>
      <c r="BXP17" s="431"/>
      <c r="BXQ17" s="431"/>
      <c r="BXR17" s="431"/>
      <c r="BXS17" s="431"/>
      <c r="BXT17" s="431"/>
      <c r="BXU17" s="431"/>
      <c r="BXV17" s="431"/>
      <c r="BXW17" s="431"/>
      <c r="BXX17" s="431"/>
      <c r="BXY17" s="431"/>
      <c r="BXZ17" s="431"/>
      <c r="BYA17" s="431"/>
      <c r="BYB17" s="431"/>
      <c r="BYC17" s="431"/>
      <c r="BYD17" s="431"/>
      <c r="BYE17" s="431"/>
      <c r="BYF17" s="431"/>
      <c r="BYG17" s="431"/>
      <c r="BYH17" s="431"/>
      <c r="BYI17" s="431"/>
      <c r="BYJ17" s="431"/>
      <c r="BYK17" s="431"/>
      <c r="BYL17" s="431"/>
      <c r="BYM17" s="431"/>
      <c r="BYN17" s="431"/>
      <c r="BYO17" s="431"/>
      <c r="BYP17" s="431"/>
      <c r="BYQ17" s="431"/>
      <c r="BYR17" s="431"/>
      <c r="BYS17" s="431"/>
      <c r="BYT17" s="431"/>
      <c r="BYU17" s="431"/>
      <c r="BYV17" s="431"/>
      <c r="BYW17" s="431"/>
      <c r="BYX17" s="431"/>
      <c r="BYY17" s="431"/>
      <c r="BYZ17" s="431"/>
      <c r="BZA17" s="431"/>
      <c r="BZB17" s="431"/>
      <c r="BZC17" s="431"/>
      <c r="BZD17" s="431"/>
      <c r="BZE17" s="431"/>
      <c r="BZF17" s="431"/>
      <c r="BZG17" s="431"/>
      <c r="BZH17" s="431"/>
      <c r="BZI17" s="431"/>
      <c r="BZJ17" s="431"/>
      <c r="BZK17" s="431"/>
      <c r="BZL17" s="431"/>
      <c r="BZM17" s="431"/>
      <c r="BZN17" s="431"/>
      <c r="BZO17" s="431"/>
      <c r="BZP17" s="431"/>
      <c r="BZQ17" s="431"/>
      <c r="BZR17" s="431"/>
      <c r="BZS17" s="431"/>
      <c r="BZT17" s="431"/>
      <c r="BZU17" s="431"/>
      <c r="BZV17" s="431"/>
      <c r="BZW17" s="431"/>
      <c r="BZX17" s="431"/>
      <c r="BZY17" s="431"/>
      <c r="BZZ17" s="431"/>
      <c r="CAA17" s="431"/>
      <c r="CAB17" s="431"/>
      <c r="CAC17" s="431"/>
      <c r="CAD17" s="431"/>
      <c r="CAE17" s="431"/>
      <c r="CAF17" s="431"/>
      <c r="CAG17" s="431"/>
      <c r="CAH17" s="431"/>
      <c r="CAI17" s="431"/>
      <c r="CAJ17" s="431"/>
      <c r="CAK17" s="431"/>
      <c r="CAL17" s="431"/>
      <c r="CAM17" s="431"/>
      <c r="CAN17" s="431"/>
      <c r="CAO17" s="431"/>
      <c r="CAP17" s="431"/>
      <c r="CAQ17" s="431"/>
      <c r="CAR17" s="431"/>
      <c r="CAS17" s="431"/>
      <c r="CAT17" s="431"/>
      <c r="CAU17" s="431"/>
      <c r="CAV17" s="431"/>
      <c r="CAW17" s="431"/>
      <c r="CAX17" s="431"/>
      <c r="CAY17" s="431"/>
      <c r="CAZ17" s="431"/>
      <c r="CBA17" s="431"/>
      <c r="CBB17" s="431"/>
      <c r="CBC17" s="431"/>
      <c r="CBD17" s="431"/>
      <c r="CBE17" s="431"/>
      <c r="CBF17" s="431"/>
      <c r="CBG17" s="431"/>
      <c r="CBH17" s="431"/>
      <c r="CBI17" s="431"/>
      <c r="CBJ17" s="431"/>
      <c r="CBK17" s="431"/>
      <c r="CBL17" s="431"/>
      <c r="CBM17" s="431"/>
      <c r="CBN17" s="431"/>
      <c r="CBO17" s="431"/>
      <c r="CBP17" s="431"/>
      <c r="CBQ17" s="431"/>
      <c r="CBR17" s="431"/>
      <c r="CBS17" s="431"/>
      <c r="CBT17" s="431"/>
      <c r="CBU17" s="431"/>
      <c r="CBV17" s="431"/>
      <c r="CBW17" s="431"/>
      <c r="CBX17" s="431"/>
      <c r="CBY17" s="431"/>
      <c r="CBZ17" s="431"/>
      <c r="CCA17" s="431"/>
      <c r="CCB17" s="431"/>
      <c r="CCC17" s="431"/>
      <c r="CCD17" s="431"/>
      <c r="CCE17" s="431"/>
      <c r="CCF17" s="431"/>
      <c r="CCG17" s="431"/>
      <c r="CCH17" s="431"/>
      <c r="CCI17" s="431"/>
      <c r="CCJ17" s="431"/>
      <c r="CCK17" s="431"/>
      <c r="CCL17" s="431"/>
      <c r="CCM17" s="431"/>
      <c r="CCN17" s="431"/>
      <c r="CCO17" s="431"/>
      <c r="CCP17" s="431"/>
      <c r="CCQ17" s="431"/>
      <c r="CCR17" s="431"/>
      <c r="CCS17" s="431"/>
      <c r="CCT17" s="431"/>
      <c r="CCU17" s="431"/>
      <c r="CCV17" s="431"/>
      <c r="CCW17" s="431"/>
      <c r="CCX17" s="431"/>
      <c r="CCY17" s="431"/>
      <c r="CCZ17" s="431"/>
      <c r="CDA17" s="431"/>
      <c r="CDB17" s="431"/>
      <c r="CDC17" s="431"/>
      <c r="CDD17" s="431"/>
      <c r="CDE17" s="431"/>
      <c r="CDF17" s="431"/>
      <c r="CDG17" s="431"/>
      <c r="CDH17" s="431"/>
      <c r="CDI17" s="431"/>
      <c r="CDJ17" s="431"/>
      <c r="CDK17" s="431"/>
      <c r="CDL17" s="431"/>
      <c r="CDM17" s="431"/>
      <c r="CDN17" s="431"/>
      <c r="CDO17" s="431"/>
      <c r="CDP17" s="431"/>
      <c r="CDQ17" s="431"/>
      <c r="CDR17" s="431"/>
      <c r="CDS17" s="431"/>
      <c r="CDT17" s="431"/>
      <c r="CDU17" s="431"/>
      <c r="CDV17" s="431"/>
      <c r="CDW17" s="431"/>
      <c r="CDX17" s="431"/>
      <c r="CDY17" s="431"/>
      <c r="CDZ17" s="431"/>
      <c r="CEA17" s="431"/>
      <c r="CEB17" s="431"/>
      <c r="CEC17" s="431"/>
      <c r="CED17" s="431"/>
      <c r="CEE17" s="431"/>
      <c r="CEF17" s="431"/>
      <c r="CEG17" s="431"/>
      <c r="CEH17" s="431"/>
      <c r="CEI17" s="431"/>
      <c r="CEJ17" s="431"/>
      <c r="CEK17" s="431"/>
      <c r="CEL17" s="431"/>
      <c r="CEM17" s="431"/>
      <c r="CEN17" s="431"/>
      <c r="CEO17" s="431"/>
      <c r="CEP17" s="431"/>
      <c r="CEQ17" s="431"/>
      <c r="CER17" s="431"/>
      <c r="CES17" s="431"/>
      <c r="CET17" s="431"/>
      <c r="CEU17" s="431"/>
      <c r="CEV17" s="431"/>
      <c r="CEW17" s="431"/>
      <c r="CEX17" s="431"/>
      <c r="CEY17" s="431"/>
      <c r="CEZ17" s="431"/>
      <c r="CFA17" s="431"/>
      <c r="CFB17" s="431"/>
      <c r="CFC17" s="431"/>
      <c r="CFD17" s="431"/>
      <c r="CFE17" s="431"/>
      <c r="CFF17" s="431"/>
      <c r="CFG17" s="431"/>
      <c r="CFH17" s="431"/>
      <c r="CFI17" s="431"/>
      <c r="CFJ17" s="431"/>
      <c r="CFK17" s="431"/>
      <c r="CFL17" s="431"/>
      <c r="CFM17" s="431"/>
      <c r="CFN17" s="431"/>
      <c r="CFO17" s="431"/>
      <c r="CFP17" s="431"/>
      <c r="CFQ17" s="431"/>
      <c r="CFR17" s="431"/>
      <c r="CFS17" s="431"/>
      <c r="CFT17" s="431"/>
      <c r="CFU17" s="431"/>
      <c r="CFV17" s="431"/>
      <c r="CFW17" s="431"/>
      <c r="CFX17" s="431"/>
      <c r="CFY17" s="431"/>
      <c r="CFZ17" s="431"/>
      <c r="CGA17" s="431"/>
      <c r="CGB17" s="431"/>
      <c r="CGC17" s="431"/>
      <c r="CGD17" s="431"/>
      <c r="CGE17" s="431"/>
      <c r="CGF17" s="431"/>
      <c r="CGG17" s="431"/>
      <c r="CGH17" s="431"/>
      <c r="CGI17" s="431"/>
      <c r="CGJ17" s="431"/>
      <c r="CGK17" s="431"/>
      <c r="CGL17" s="431"/>
      <c r="CGM17" s="431"/>
      <c r="CGN17" s="431"/>
      <c r="CGO17" s="431"/>
      <c r="CGP17" s="431"/>
      <c r="CGQ17" s="431"/>
      <c r="CGR17" s="431"/>
      <c r="CGS17" s="431"/>
      <c r="CGT17" s="431"/>
      <c r="CGU17" s="431"/>
      <c r="CGV17" s="431"/>
      <c r="CGW17" s="431"/>
      <c r="CGX17" s="431"/>
      <c r="CGY17" s="431"/>
      <c r="CGZ17" s="431"/>
      <c r="CHA17" s="431"/>
      <c r="CHB17" s="431"/>
      <c r="CHC17" s="431"/>
      <c r="CHD17" s="431"/>
      <c r="CHE17" s="431"/>
      <c r="CHF17" s="431"/>
      <c r="CHG17" s="431"/>
      <c r="CHH17" s="431"/>
      <c r="CHI17" s="431"/>
      <c r="CHJ17" s="431"/>
      <c r="CHK17" s="431"/>
      <c r="CHL17" s="431"/>
      <c r="CHM17" s="431"/>
      <c r="CHN17" s="431"/>
      <c r="CHO17" s="431"/>
      <c r="CHP17" s="431"/>
      <c r="CHQ17" s="431"/>
      <c r="CHR17" s="431"/>
      <c r="CHS17" s="431"/>
      <c r="CHT17" s="431"/>
      <c r="CHU17" s="431"/>
      <c r="CHV17" s="431"/>
      <c r="CHW17" s="431"/>
      <c r="CHX17" s="431"/>
      <c r="CHY17" s="431"/>
      <c r="CHZ17" s="431"/>
      <c r="CIA17" s="431"/>
      <c r="CIB17" s="431"/>
      <c r="CIC17" s="431"/>
      <c r="CID17" s="431"/>
      <c r="CIE17" s="431"/>
      <c r="CIF17" s="431"/>
      <c r="CIG17" s="431"/>
      <c r="CIH17" s="431"/>
      <c r="CII17" s="431"/>
      <c r="CIJ17" s="431"/>
      <c r="CIK17" s="431"/>
      <c r="CIL17" s="431"/>
      <c r="CIM17" s="431"/>
      <c r="CIN17" s="431"/>
      <c r="CIO17" s="431"/>
      <c r="CIP17" s="431"/>
      <c r="CIQ17" s="431"/>
      <c r="CIR17" s="431"/>
      <c r="CIS17" s="431"/>
      <c r="CIT17" s="431"/>
      <c r="CIU17" s="431"/>
      <c r="CIV17" s="431"/>
      <c r="CIW17" s="431"/>
      <c r="CIX17" s="431"/>
      <c r="CIY17" s="431"/>
      <c r="CIZ17" s="431"/>
      <c r="CJA17" s="431"/>
      <c r="CJB17" s="431"/>
      <c r="CJC17" s="431"/>
      <c r="CJD17" s="431"/>
      <c r="CJE17" s="431"/>
      <c r="CJF17" s="431"/>
      <c r="CJG17" s="431"/>
      <c r="CJH17" s="431"/>
      <c r="CJI17" s="431"/>
      <c r="CJJ17" s="431"/>
      <c r="CJK17" s="431"/>
      <c r="CJL17" s="431"/>
      <c r="CJM17" s="431"/>
      <c r="CJN17" s="431"/>
      <c r="CJO17" s="431"/>
      <c r="CJP17" s="431"/>
      <c r="CJQ17" s="431"/>
      <c r="CJR17" s="431"/>
      <c r="CJS17" s="431"/>
      <c r="CJT17" s="431"/>
      <c r="CJU17" s="431"/>
      <c r="CJV17" s="431"/>
      <c r="CJW17" s="431"/>
      <c r="CJX17" s="431"/>
      <c r="CJY17" s="431"/>
      <c r="CJZ17" s="431"/>
      <c r="CKA17" s="431"/>
      <c r="CKB17" s="431"/>
      <c r="CKC17" s="431"/>
      <c r="CKD17" s="431"/>
      <c r="CKE17" s="431"/>
      <c r="CKF17" s="431"/>
      <c r="CKG17" s="431"/>
      <c r="CKH17" s="431"/>
      <c r="CKI17" s="431"/>
      <c r="CKJ17" s="431"/>
      <c r="CKK17" s="431"/>
      <c r="CKL17" s="431"/>
      <c r="CKM17" s="431"/>
      <c r="CKN17" s="431"/>
      <c r="CKO17" s="431"/>
      <c r="CKP17" s="431"/>
      <c r="CKQ17" s="431"/>
      <c r="CKR17" s="431"/>
      <c r="CKS17" s="431"/>
      <c r="CKT17" s="431"/>
      <c r="CKU17" s="431"/>
      <c r="CKV17" s="431"/>
      <c r="CKW17" s="431"/>
      <c r="CKX17" s="431"/>
      <c r="CKY17" s="431"/>
      <c r="CKZ17" s="431"/>
      <c r="CLA17" s="431"/>
      <c r="CLB17" s="431"/>
      <c r="CLC17" s="431"/>
      <c r="CLD17" s="431"/>
      <c r="CLE17" s="431"/>
      <c r="CLF17" s="431"/>
      <c r="CLG17" s="431"/>
      <c r="CLH17" s="431"/>
      <c r="CLI17" s="431"/>
      <c r="CLJ17" s="431"/>
      <c r="CLK17" s="431"/>
      <c r="CLL17" s="431"/>
      <c r="CLM17" s="431"/>
      <c r="CLN17" s="431"/>
      <c r="CLO17" s="431"/>
      <c r="CLP17" s="431"/>
      <c r="CLQ17" s="431"/>
      <c r="CLR17" s="431"/>
      <c r="CLS17" s="431"/>
      <c r="CLT17" s="431"/>
      <c r="CLU17" s="431"/>
      <c r="CLV17" s="431"/>
      <c r="CLW17" s="431"/>
      <c r="CLX17" s="431"/>
      <c r="CLY17" s="431"/>
      <c r="CLZ17" s="431"/>
      <c r="CMA17" s="431"/>
      <c r="CMB17" s="431"/>
      <c r="CMC17" s="431"/>
      <c r="CMD17" s="431"/>
      <c r="CME17" s="431"/>
      <c r="CMF17" s="431"/>
      <c r="CMG17" s="431"/>
      <c r="CMH17" s="431"/>
      <c r="CMI17" s="431"/>
      <c r="CMJ17" s="431"/>
      <c r="CMK17" s="431"/>
      <c r="CML17" s="431"/>
      <c r="CMM17" s="431"/>
      <c r="CMN17" s="431"/>
      <c r="CMO17" s="431"/>
      <c r="CMP17" s="431"/>
      <c r="CMQ17" s="431"/>
      <c r="CMR17" s="431"/>
      <c r="CMS17" s="431"/>
      <c r="CMT17" s="431"/>
      <c r="CMU17" s="431"/>
      <c r="CMV17" s="431"/>
      <c r="CMW17" s="431"/>
      <c r="CMX17" s="431"/>
      <c r="CMY17" s="431"/>
      <c r="CMZ17" s="431"/>
      <c r="CNA17" s="431"/>
      <c r="CNB17" s="431"/>
      <c r="CNC17" s="431"/>
      <c r="CND17" s="431"/>
      <c r="CNE17" s="431"/>
      <c r="CNF17" s="431"/>
      <c r="CNG17" s="431"/>
      <c r="CNH17" s="431"/>
      <c r="CNI17" s="431"/>
      <c r="CNJ17" s="431"/>
      <c r="CNK17" s="431"/>
      <c r="CNL17" s="431"/>
      <c r="CNM17" s="431"/>
      <c r="CNN17" s="431"/>
      <c r="CNO17" s="431"/>
      <c r="CNP17" s="431"/>
      <c r="CNQ17" s="431"/>
      <c r="CNR17" s="431"/>
      <c r="CNS17" s="431"/>
      <c r="CNT17" s="431"/>
      <c r="CNU17" s="431"/>
      <c r="CNV17" s="431"/>
      <c r="CNW17" s="431"/>
      <c r="CNX17" s="431"/>
      <c r="CNY17" s="431"/>
      <c r="CNZ17" s="431"/>
      <c r="COA17" s="431"/>
      <c r="COB17" s="431"/>
      <c r="COC17" s="431"/>
      <c r="COD17" s="431"/>
      <c r="COE17" s="431"/>
      <c r="COF17" s="431"/>
      <c r="COG17" s="431"/>
      <c r="COH17" s="431"/>
      <c r="COI17" s="431"/>
      <c r="COJ17" s="431"/>
      <c r="COK17" s="431"/>
      <c r="COL17" s="431"/>
      <c r="COM17" s="431"/>
      <c r="CON17" s="431"/>
      <c r="COO17" s="431"/>
      <c r="COP17" s="431"/>
      <c r="COQ17" s="431"/>
      <c r="COR17" s="431"/>
      <c r="COS17" s="431"/>
      <c r="COT17" s="431"/>
      <c r="COU17" s="431"/>
      <c r="COV17" s="431"/>
      <c r="COW17" s="431"/>
      <c r="COX17" s="431"/>
      <c r="COY17" s="431"/>
      <c r="COZ17" s="431"/>
      <c r="CPA17" s="431"/>
      <c r="CPB17" s="431"/>
      <c r="CPC17" s="431"/>
      <c r="CPD17" s="431"/>
      <c r="CPE17" s="431"/>
      <c r="CPF17" s="431"/>
      <c r="CPG17" s="431"/>
      <c r="CPH17" s="431"/>
      <c r="CPI17" s="431"/>
      <c r="CPJ17" s="431"/>
      <c r="CPK17" s="431"/>
      <c r="CPL17" s="431"/>
      <c r="CPM17" s="431"/>
      <c r="CPN17" s="431"/>
      <c r="CPO17" s="431"/>
      <c r="CPP17" s="431"/>
      <c r="CPQ17" s="431"/>
      <c r="CPR17" s="431"/>
      <c r="CPS17" s="431"/>
      <c r="CPT17" s="431"/>
      <c r="CPU17" s="431"/>
      <c r="CPV17" s="431"/>
      <c r="CPW17" s="431"/>
      <c r="CPX17" s="431"/>
      <c r="CPY17" s="431"/>
      <c r="CPZ17" s="431"/>
      <c r="CQA17" s="431"/>
      <c r="CQB17" s="431"/>
      <c r="CQC17" s="431"/>
      <c r="CQD17" s="431"/>
      <c r="CQE17" s="431"/>
      <c r="CQF17" s="431"/>
      <c r="CQG17" s="431"/>
      <c r="CQH17" s="431"/>
      <c r="CQI17" s="431"/>
      <c r="CQJ17" s="431"/>
      <c r="CQK17" s="431"/>
      <c r="CQL17" s="431"/>
      <c r="CQM17" s="431"/>
      <c r="CQN17" s="431"/>
      <c r="CQO17" s="431"/>
      <c r="CQP17" s="431"/>
      <c r="CQQ17" s="431"/>
      <c r="CQR17" s="431"/>
      <c r="CQS17" s="431"/>
      <c r="CQT17" s="431"/>
      <c r="CQU17" s="431"/>
      <c r="CQV17" s="431"/>
      <c r="CQW17" s="431"/>
      <c r="CQX17" s="431"/>
      <c r="CQY17" s="431"/>
      <c r="CQZ17" s="431"/>
      <c r="CRA17" s="431"/>
      <c r="CRB17" s="431"/>
      <c r="CRC17" s="431"/>
      <c r="CRD17" s="431"/>
      <c r="CRE17" s="431"/>
      <c r="CRF17" s="431"/>
      <c r="CRG17" s="431"/>
      <c r="CRH17" s="431"/>
      <c r="CRI17" s="431"/>
      <c r="CRJ17" s="431"/>
      <c r="CRK17" s="431"/>
      <c r="CRL17" s="431"/>
      <c r="CRM17" s="431"/>
      <c r="CRN17" s="431"/>
      <c r="CRO17" s="431"/>
      <c r="CRP17" s="431"/>
      <c r="CRQ17" s="431"/>
      <c r="CRR17" s="431"/>
      <c r="CRS17" s="431"/>
      <c r="CRT17" s="431"/>
      <c r="CRU17" s="431"/>
      <c r="CRV17" s="431"/>
      <c r="CRW17" s="431"/>
      <c r="CRX17" s="431"/>
      <c r="CRY17" s="431"/>
      <c r="CRZ17" s="431"/>
      <c r="CSA17" s="431"/>
      <c r="CSB17" s="431"/>
      <c r="CSC17" s="431"/>
      <c r="CSD17" s="431"/>
      <c r="CSE17" s="431"/>
      <c r="CSF17" s="431"/>
      <c r="CSG17" s="431"/>
      <c r="CSH17" s="431"/>
      <c r="CSI17" s="431"/>
      <c r="CSJ17" s="431"/>
      <c r="CSK17" s="431"/>
      <c r="CSL17" s="431"/>
      <c r="CSM17" s="431"/>
      <c r="CSN17" s="431"/>
      <c r="CSO17" s="431"/>
      <c r="CSP17" s="431"/>
      <c r="CSQ17" s="431"/>
      <c r="CSR17" s="431"/>
      <c r="CSS17" s="431"/>
      <c r="CST17" s="431"/>
      <c r="CSU17" s="431"/>
      <c r="CSV17" s="431"/>
      <c r="CSW17" s="431"/>
      <c r="CSX17" s="431"/>
      <c r="CSY17" s="431"/>
      <c r="CSZ17" s="431"/>
      <c r="CTA17" s="431"/>
      <c r="CTB17" s="431"/>
      <c r="CTC17" s="431"/>
      <c r="CTD17" s="431"/>
      <c r="CTE17" s="431"/>
      <c r="CTF17" s="431"/>
      <c r="CTG17" s="431"/>
      <c r="CTH17" s="431"/>
      <c r="CTI17" s="431"/>
      <c r="CTJ17" s="431"/>
      <c r="CTK17" s="431"/>
      <c r="CTL17" s="431"/>
      <c r="CTM17" s="431"/>
      <c r="CTN17" s="431"/>
      <c r="CTO17" s="431"/>
      <c r="CTP17" s="431"/>
      <c r="CTQ17" s="431"/>
      <c r="CTR17" s="431"/>
      <c r="CTS17" s="431"/>
      <c r="CTT17" s="431"/>
      <c r="CTU17" s="431"/>
      <c r="CTV17" s="431"/>
      <c r="CTW17" s="431"/>
      <c r="CTX17" s="431"/>
      <c r="CTY17" s="431"/>
      <c r="CTZ17" s="431"/>
      <c r="CUA17" s="431"/>
      <c r="CUB17" s="431"/>
      <c r="CUC17" s="431"/>
      <c r="CUD17" s="431"/>
      <c r="CUE17" s="431"/>
      <c r="CUF17" s="431"/>
      <c r="CUG17" s="431"/>
      <c r="CUH17" s="431"/>
      <c r="CUI17" s="431"/>
      <c r="CUJ17" s="431"/>
      <c r="CUK17" s="431"/>
      <c r="CUL17" s="431"/>
      <c r="CUM17" s="431"/>
      <c r="CUN17" s="431"/>
      <c r="CUO17" s="431"/>
      <c r="CUP17" s="431"/>
      <c r="CUQ17" s="431"/>
      <c r="CUR17" s="431"/>
      <c r="CUS17" s="431"/>
      <c r="CUT17" s="431"/>
      <c r="CUU17" s="431"/>
      <c r="CUV17" s="431"/>
      <c r="CUW17" s="431"/>
      <c r="CUX17" s="431"/>
      <c r="CUY17" s="431"/>
      <c r="CUZ17" s="431"/>
      <c r="CVA17" s="431"/>
      <c r="CVB17" s="431"/>
      <c r="CVC17" s="431"/>
      <c r="CVD17" s="431"/>
      <c r="CVE17" s="431"/>
      <c r="CVF17" s="431"/>
      <c r="CVG17" s="431"/>
      <c r="CVH17" s="431"/>
      <c r="CVI17" s="431"/>
      <c r="CVJ17" s="431"/>
      <c r="CVK17" s="431"/>
      <c r="CVL17" s="431"/>
      <c r="CVM17" s="431"/>
      <c r="CVN17" s="431"/>
      <c r="CVO17" s="431"/>
      <c r="CVP17" s="431"/>
      <c r="CVQ17" s="431"/>
      <c r="CVR17" s="431"/>
      <c r="CVS17" s="431"/>
      <c r="CVT17" s="431"/>
      <c r="CVU17" s="431"/>
      <c r="CVV17" s="431"/>
      <c r="CVW17" s="431"/>
      <c r="CVX17" s="431"/>
      <c r="CVY17" s="431"/>
      <c r="CVZ17" s="431"/>
      <c r="CWA17" s="431"/>
      <c r="CWB17" s="431"/>
      <c r="CWC17" s="431"/>
      <c r="CWD17" s="431"/>
      <c r="CWE17" s="431"/>
      <c r="CWF17" s="431"/>
      <c r="CWG17" s="431"/>
      <c r="CWH17" s="431"/>
      <c r="CWI17" s="431"/>
      <c r="CWJ17" s="431"/>
      <c r="CWK17" s="431"/>
      <c r="CWL17" s="431"/>
      <c r="CWM17" s="431"/>
      <c r="CWN17" s="431"/>
      <c r="CWO17" s="431"/>
      <c r="CWP17" s="431"/>
      <c r="CWQ17" s="431"/>
      <c r="CWR17" s="431"/>
      <c r="CWS17" s="431"/>
      <c r="CWT17" s="431"/>
      <c r="CWU17" s="431"/>
      <c r="CWV17" s="431"/>
      <c r="CWW17" s="431"/>
      <c r="CWX17" s="431"/>
      <c r="CWY17" s="431"/>
      <c r="CWZ17" s="431"/>
      <c r="CXA17" s="431"/>
      <c r="CXB17" s="431"/>
      <c r="CXC17" s="431"/>
      <c r="CXD17" s="431"/>
      <c r="CXE17" s="431"/>
      <c r="CXF17" s="431"/>
      <c r="CXG17" s="431"/>
      <c r="CXH17" s="431"/>
      <c r="CXI17" s="431"/>
      <c r="CXJ17" s="431"/>
      <c r="CXK17" s="431"/>
      <c r="CXL17" s="431"/>
      <c r="CXM17" s="431"/>
      <c r="CXN17" s="431"/>
      <c r="CXO17" s="431"/>
      <c r="CXP17" s="431"/>
      <c r="CXQ17" s="431"/>
      <c r="CXR17" s="431"/>
      <c r="CXS17" s="431"/>
      <c r="CXT17" s="431"/>
      <c r="CXU17" s="431"/>
      <c r="CXV17" s="431"/>
      <c r="CXW17" s="431"/>
      <c r="CXX17" s="431"/>
      <c r="CXY17" s="431"/>
      <c r="CXZ17" s="431"/>
      <c r="CYA17" s="431"/>
      <c r="CYB17" s="431"/>
      <c r="CYC17" s="431"/>
      <c r="CYD17" s="431"/>
      <c r="CYE17" s="431"/>
      <c r="CYF17" s="431"/>
      <c r="CYG17" s="431"/>
      <c r="CYH17" s="431"/>
      <c r="CYI17" s="431"/>
      <c r="CYJ17" s="431"/>
      <c r="CYK17" s="431"/>
      <c r="CYL17" s="431"/>
      <c r="CYM17" s="431"/>
      <c r="CYN17" s="431"/>
      <c r="CYO17" s="431"/>
      <c r="CYP17" s="431"/>
      <c r="CYQ17" s="431"/>
      <c r="CYR17" s="431"/>
      <c r="CYS17" s="431"/>
      <c r="CYT17" s="431"/>
      <c r="CYU17" s="431"/>
      <c r="CYV17" s="431"/>
      <c r="CYW17" s="431"/>
      <c r="CYX17" s="431"/>
      <c r="CYY17" s="431"/>
      <c r="CYZ17" s="431"/>
      <c r="CZA17" s="431"/>
      <c r="CZB17" s="431"/>
      <c r="CZC17" s="431"/>
      <c r="CZD17" s="431"/>
      <c r="CZE17" s="431"/>
      <c r="CZF17" s="431"/>
      <c r="CZG17" s="431"/>
      <c r="CZH17" s="431"/>
      <c r="CZI17" s="431"/>
      <c r="CZJ17" s="431"/>
      <c r="CZK17" s="431"/>
      <c r="CZL17" s="431"/>
      <c r="CZM17" s="431"/>
      <c r="CZN17" s="431"/>
      <c r="CZO17" s="431"/>
      <c r="CZP17" s="431"/>
      <c r="CZQ17" s="431"/>
      <c r="CZR17" s="431"/>
      <c r="CZS17" s="431"/>
      <c r="CZT17" s="431"/>
      <c r="CZU17" s="431"/>
      <c r="CZV17" s="431"/>
      <c r="CZW17" s="431"/>
      <c r="CZX17" s="431"/>
      <c r="CZY17" s="431"/>
      <c r="CZZ17" s="431"/>
      <c r="DAA17" s="431"/>
      <c r="DAB17" s="431"/>
      <c r="DAC17" s="431"/>
      <c r="DAD17" s="431"/>
      <c r="DAE17" s="431"/>
      <c r="DAF17" s="431"/>
      <c r="DAG17" s="431"/>
      <c r="DAH17" s="431"/>
      <c r="DAI17" s="431"/>
      <c r="DAJ17" s="431"/>
      <c r="DAK17" s="431"/>
      <c r="DAL17" s="431"/>
      <c r="DAM17" s="431"/>
      <c r="DAN17" s="431"/>
      <c r="DAO17" s="431"/>
      <c r="DAP17" s="431"/>
      <c r="DAQ17" s="431"/>
      <c r="DAR17" s="431"/>
      <c r="DAS17" s="431"/>
      <c r="DAT17" s="431"/>
      <c r="DAU17" s="431"/>
      <c r="DAV17" s="431"/>
      <c r="DAW17" s="431"/>
      <c r="DAX17" s="431"/>
      <c r="DAY17" s="431"/>
      <c r="DAZ17" s="431"/>
      <c r="DBA17" s="431"/>
      <c r="DBB17" s="431"/>
      <c r="DBC17" s="431"/>
      <c r="DBD17" s="431"/>
      <c r="DBE17" s="431"/>
      <c r="DBF17" s="431"/>
      <c r="DBG17" s="431"/>
      <c r="DBH17" s="431"/>
      <c r="DBI17" s="431"/>
      <c r="DBJ17" s="431"/>
      <c r="DBK17" s="431"/>
      <c r="DBL17" s="431"/>
      <c r="DBM17" s="431"/>
      <c r="DBN17" s="431"/>
      <c r="DBO17" s="431"/>
      <c r="DBP17" s="431"/>
      <c r="DBQ17" s="431"/>
      <c r="DBR17" s="431"/>
      <c r="DBS17" s="431"/>
      <c r="DBT17" s="431"/>
      <c r="DBU17" s="431"/>
      <c r="DBV17" s="431"/>
      <c r="DBW17" s="431"/>
      <c r="DBX17" s="431"/>
      <c r="DBY17" s="431"/>
      <c r="DBZ17" s="431"/>
      <c r="DCA17" s="431"/>
      <c r="DCB17" s="431"/>
      <c r="DCC17" s="431"/>
      <c r="DCD17" s="431"/>
      <c r="DCE17" s="431"/>
      <c r="DCF17" s="431"/>
      <c r="DCG17" s="431"/>
      <c r="DCH17" s="431"/>
      <c r="DCI17" s="431"/>
      <c r="DCJ17" s="431"/>
      <c r="DCK17" s="431"/>
      <c r="DCL17" s="431"/>
      <c r="DCM17" s="431"/>
      <c r="DCN17" s="431"/>
      <c r="DCO17" s="431"/>
      <c r="DCP17" s="431"/>
      <c r="DCQ17" s="431"/>
      <c r="DCR17" s="431"/>
      <c r="DCS17" s="431"/>
      <c r="DCT17" s="431"/>
      <c r="DCU17" s="431"/>
      <c r="DCV17" s="431"/>
      <c r="DCW17" s="431"/>
      <c r="DCX17" s="431"/>
      <c r="DCY17" s="431"/>
      <c r="DCZ17" s="431"/>
      <c r="DDA17" s="431"/>
      <c r="DDB17" s="431"/>
      <c r="DDC17" s="431"/>
      <c r="DDD17" s="431"/>
      <c r="DDE17" s="431"/>
      <c r="DDF17" s="431"/>
      <c r="DDG17" s="431"/>
      <c r="DDH17" s="431"/>
      <c r="DDI17" s="431"/>
      <c r="DDJ17" s="431"/>
      <c r="DDK17" s="431"/>
      <c r="DDL17" s="431"/>
      <c r="DDM17" s="431"/>
      <c r="DDN17" s="431"/>
      <c r="DDO17" s="431"/>
      <c r="DDP17" s="431"/>
      <c r="DDQ17" s="431"/>
      <c r="DDR17" s="431"/>
      <c r="DDS17" s="431"/>
      <c r="DDT17" s="431"/>
      <c r="DDU17" s="431"/>
      <c r="DDV17" s="431"/>
      <c r="DDW17" s="431"/>
      <c r="DDX17" s="431"/>
      <c r="DDY17" s="431"/>
      <c r="DDZ17" s="431"/>
      <c r="DEA17" s="431"/>
      <c r="DEB17" s="431"/>
      <c r="DEC17" s="431"/>
      <c r="DED17" s="431"/>
      <c r="DEE17" s="431"/>
      <c r="DEF17" s="431"/>
      <c r="DEG17" s="431"/>
      <c r="DEH17" s="431"/>
      <c r="DEI17" s="431"/>
      <c r="DEJ17" s="431"/>
      <c r="DEK17" s="431"/>
      <c r="DEL17" s="431"/>
      <c r="DEM17" s="431"/>
      <c r="DEN17" s="431"/>
      <c r="DEO17" s="431"/>
      <c r="DEP17" s="431"/>
      <c r="DEQ17" s="431"/>
      <c r="DER17" s="431"/>
      <c r="DES17" s="431"/>
      <c r="DET17" s="431"/>
      <c r="DEU17" s="431"/>
      <c r="DEV17" s="431"/>
      <c r="DEW17" s="431"/>
      <c r="DEX17" s="431"/>
      <c r="DEY17" s="431"/>
      <c r="DEZ17" s="431"/>
      <c r="DFA17" s="431"/>
      <c r="DFB17" s="431"/>
      <c r="DFC17" s="431"/>
      <c r="DFD17" s="431"/>
      <c r="DFE17" s="431"/>
      <c r="DFF17" s="431"/>
      <c r="DFG17" s="431"/>
      <c r="DFH17" s="431"/>
      <c r="DFI17" s="431"/>
      <c r="DFJ17" s="431"/>
      <c r="DFK17" s="431"/>
      <c r="DFL17" s="431"/>
      <c r="DFM17" s="431"/>
      <c r="DFN17" s="431"/>
      <c r="DFO17" s="431"/>
      <c r="DFP17" s="431"/>
      <c r="DFQ17" s="431"/>
      <c r="DFR17" s="431"/>
      <c r="DFS17" s="431"/>
      <c r="DFT17" s="431"/>
      <c r="DFU17" s="431"/>
      <c r="DFV17" s="431"/>
      <c r="DFW17" s="431"/>
      <c r="DFX17" s="431"/>
      <c r="DFY17" s="431"/>
      <c r="DFZ17" s="431"/>
      <c r="DGA17" s="431"/>
      <c r="DGB17" s="431"/>
      <c r="DGC17" s="431"/>
      <c r="DGD17" s="431"/>
      <c r="DGE17" s="431"/>
      <c r="DGF17" s="431"/>
      <c r="DGG17" s="431"/>
      <c r="DGH17" s="431"/>
      <c r="DGI17" s="431"/>
      <c r="DGJ17" s="431"/>
      <c r="DGK17" s="431"/>
      <c r="DGL17" s="431"/>
      <c r="DGM17" s="431"/>
      <c r="DGN17" s="431"/>
      <c r="DGO17" s="431"/>
      <c r="DGP17" s="431"/>
      <c r="DGQ17" s="431"/>
      <c r="DGR17" s="431"/>
      <c r="DGS17" s="431"/>
      <c r="DGT17" s="431"/>
      <c r="DGU17" s="431"/>
      <c r="DGV17" s="431"/>
      <c r="DGW17" s="431"/>
      <c r="DGX17" s="431"/>
      <c r="DGY17" s="431"/>
      <c r="DGZ17" s="431"/>
      <c r="DHA17" s="431"/>
      <c r="DHB17" s="431"/>
      <c r="DHC17" s="431"/>
      <c r="DHD17" s="431"/>
      <c r="DHE17" s="431"/>
      <c r="DHF17" s="431"/>
      <c r="DHG17" s="431"/>
      <c r="DHH17" s="431"/>
      <c r="DHI17" s="431"/>
      <c r="DHJ17" s="431"/>
      <c r="DHK17" s="431"/>
      <c r="DHL17" s="431"/>
      <c r="DHM17" s="431"/>
      <c r="DHN17" s="431"/>
      <c r="DHO17" s="431"/>
      <c r="DHP17" s="431"/>
      <c r="DHQ17" s="431"/>
      <c r="DHR17" s="431"/>
      <c r="DHS17" s="431"/>
      <c r="DHT17" s="431"/>
      <c r="DHU17" s="431"/>
      <c r="DHV17" s="431"/>
      <c r="DHW17" s="431"/>
      <c r="DHX17" s="431"/>
      <c r="DHY17" s="431"/>
      <c r="DHZ17" s="431"/>
      <c r="DIA17" s="431"/>
      <c r="DIB17" s="431"/>
      <c r="DIC17" s="431"/>
      <c r="DID17" s="431"/>
      <c r="DIE17" s="431"/>
      <c r="DIF17" s="431"/>
      <c r="DIG17" s="431"/>
      <c r="DIH17" s="431"/>
      <c r="DII17" s="431"/>
      <c r="DIJ17" s="431"/>
      <c r="DIK17" s="431"/>
      <c r="DIL17" s="431"/>
      <c r="DIM17" s="431"/>
      <c r="DIN17" s="431"/>
      <c r="DIO17" s="431"/>
      <c r="DIP17" s="431"/>
      <c r="DIQ17" s="431"/>
      <c r="DIR17" s="431"/>
      <c r="DIS17" s="431"/>
      <c r="DIT17" s="431"/>
      <c r="DIU17" s="431"/>
      <c r="DIV17" s="431"/>
      <c r="DIW17" s="431"/>
      <c r="DIX17" s="431"/>
      <c r="DIY17" s="431"/>
      <c r="DIZ17" s="431"/>
      <c r="DJA17" s="431"/>
      <c r="DJB17" s="431"/>
      <c r="DJC17" s="431"/>
      <c r="DJD17" s="431"/>
      <c r="DJE17" s="431"/>
      <c r="DJF17" s="431"/>
      <c r="DJG17" s="431"/>
      <c r="DJH17" s="431"/>
      <c r="DJI17" s="431"/>
      <c r="DJJ17" s="431"/>
      <c r="DJK17" s="431"/>
      <c r="DJL17" s="431"/>
      <c r="DJM17" s="431"/>
      <c r="DJN17" s="431"/>
      <c r="DJO17" s="431"/>
      <c r="DJP17" s="431"/>
      <c r="DJQ17" s="431"/>
      <c r="DJR17" s="431"/>
      <c r="DJS17" s="431"/>
      <c r="DJT17" s="431"/>
      <c r="DJU17" s="431"/>
      <c r="DJV17" s="431"/>
      <c r="DJW17" s="431"/>
      <c r="DJX17" s="431"/>
      <c r="DJY17" s="431"/>
      <c r="DJZ17" s="431"/>
      <c r="DKA17" s="431"/>
      <c r="DKB17" s="431"/>
      <c r="DKC17" s="431"/>
      <c r="DKD17" s="431"/>
      <c r="DKE17" s="431"/>
      <c r="DKF17" s="431"/>
      <c r="DKG17" s="431"/>
      <c r="DKH17" s="431"/>
      <c r="DKI17" s="431"/>
      <c r="DKJ17" s="431"/>
      <c r="DKK17" s="431"/>
      <c r="DKL17" s="431"/>
      <c r="DKM17" s="431"/>
      <c r="DKN17" s="431"/>
      <c r="DKO17" s="431"/>
      <c r="DKP17" s="431"/>
      <c r="DKQ17" s="431"/>
      <c r="DKR17" s="431"/>
      <c r="DKS17" s="431"/>
      <c r="DKT17" s="431"/>
      <c r="DKU17" s="431"/>
      <c r="DKV17" s="431"/>
      <c r="DKW17" s="431"/>
      <c r="DKX17" s="431"/>
      <c r="DKY17" s="431"/>
      <c r="DKZ17" s="431"/>
      <c r="DLA17" s="431"/>
      <c r="DLB17" s="431"/>
      <c r="DLC17" s="431"/>
      <c r="DLD17" s="431"/>
      <c r="DLE17" s="431"/>
      <c r="DLF17" s="431"/>
      <c r="DLG17" s="431"/>
      <c r="DLH17" s="431"/>
      <c r="DLI17" s="431"/>
      <c r="DLJ17" s="431"/>
      <c r="DLK17" s="431"/>
      <c r="DLL17" s="431"/>
      <c r="DLM17" s="431"/>
      <c r="DLN17" s="431"/>
      <c r="DLO17" s="431"/>
      <c r="DLP17" s="431"/>
      <c r="DLQ17" s="431"/>
      <c r="DLR17" s="431"/>
      <c r="DLS17" s="431"/>
      <c r="DLT17" s="431"/>
      <c r="DLU17" s="431"/>
      <c r="DLV17" s="431"/>
      <c r="DLW17" s="431"/>
      <c r="DLX17" s="431"/>
      <c r="DLY17" s="431"/>
      <c r="DLZ17" s="431"/>
      <c r="DMA17" s="431"/>
      <c r="DMB17" s="431"/>
      <c r="DMC17" s="431"/>
      <c r="DMD17" s="431"/>
      <c r="DME17" s="431"/>
      <c r="DMF17" s="431"/>
      <c r="DMG17" s="431"/>
      <c r="DMH17" s="431"/>
      <c r="DMI17" s="431"/>
      <c r="DMJ17" s="431"/>
      <c r="DMK17" s="431"/>
      <c r="DML17" s="431"/>
      <c r="DMM17" s="431"/>
      <c r="DMN17" s="431"/>
      <c r="DMO17" s="431"/>
      <c r="DMP17" s="431"/>
      <c r="DMQ17" s="431"/>
      <c r="DMR17" s="431"/>
      <c r="DMS17" s="431"/>
      <c r="DMT17" s="431"/>
      <c r="DMU17" s="431"/>
      <c r="DMV17" s="431"/>
      <c r="DMW17" s="431"/>
      <c r="DMX17" s="431"/>
      <c r="DMY17" s="431"/>
      <c r="DMZ17" s="431"/>
      <c r="DNA17" s="431"/>
      <c r="DNB17" s="431"/>
      <c r="DNC17" s="431"/>
      <c r="DND17" s="431"/>
      <c r="DNE17" s="431"/>
      <c r="DNF17" s="431"/>
      <c r="DNG17" s="431"/>
      <c r="DNH17" s="431"/>
      <c r="DNI17" s="431"/>
      <c r="DNJ17" s="431"/>
      <c r="DNK17" s="431"/>
      <c r="DNL17" s="431"/>
      <c r="DNM17" s="431"/>
      <c r="DNN17" s="431"/>
      <c r="DNO17" s="431"/>
      <c r="DNP17" s="431"/>
      <c r="DNQ17" s="431"/>
      <c r="DNR17" s="431"/>
      <c r="DNS17" s="431"/>
      <c r="DNT17" s="431"/>
      <c r="DNU17" s="431"/>
      <c r="DNV17" s="431"/>
      <c r="DNW17" s="431"/>
      <c r="DNX17" s="431"/>
      <c r="DNY17" s="431"/>
      <c r="DNZ17" s="431"/>
      <c r="DOA17" s="431"/>
      <c r="DOB17" s="431"/>
      <c r="DOC17" s="431"/>
      <c r="DOD17" s="431"/>
      <c r="DOE17" s="431"/>
      <c r="DOF17" s="431"/>
      <c r="DOG17" s="431"/>
      <c r="DOH17" s="431"/>
      <c r="DOI17" s="431"/>
      <c r="DOJ17" s="431"/>
      <c r="DOK17" s="431"/>
      <c r="DOL17" s="431"/>
      <c r="DOM17" s="431"/>
      <c r="DON17" s="431"/>
      <c r="DOO17" s="431"/>
      <c r="DOP17" s="431"/>
      <c r="DOQ17" s="431"/>
      <c r="DOR17" s="431"/>
      <c r="DOS17" s="431"/>
      <c r="DOT17" s="431"/>
      <c r="DOU17" s="431"/>
      <c r="DOV17" s="431"/>
      <c r="DOW17" s="431"/>
      <c r="DOX17" s="431"/>
      <c r="DOY17" s="431"/>
      <c r="DOZ17" s="431"/>
      <c r="DPA17" s="431"/>
      <c r="DPB17" s="431"/>
      <c r="DPC17" s="431"/>
      <c r="DPD17" s="431"/>
      <c r="DPE17" s="431"/>
      <c r="DPF17" s="431"/>
      <c r="DPG17" s="431"/>
      <c r="DPH17" s="431"/>
      <c r="DPI17" s="431"/>
      <c r="DPJ17" s="431"/>
      <c r="DPK17" s="431"/>
      <c r="DPL17" s="431"/>
      <c r="DPM17" s="431"/>
      <c r="DPN17" s="431"/>
      <c r="DPO17" s="431"/>
      <c r="DPP17" s="431"/>
      <c r="DPQ17" s="431"/>
      <c r="DPR17" s="431"/>
      <c r="DPS17" s="431"/>
      <c r="DPT17" s="431"/>
      <c r="DPU17" s="431"/>
      <c r="DPV17" s="431"/>
      <c r="DPW17" s="431"/>
      <c r="DPX17" s="431"/>
      <c r="DPY17" s="431"/>
      <c r="DPZ17" s="431"/>
      <c r="DQA17" s="431"/>
      <c r="DQB17" s="431"/>
      <c r="DQC17" s="431"/>
      <c r="DQD17" s="431"/>
      <c r="DQE17" s="431"/>
      <c r="DQF17" s="431"/>
      <c r="DQG17" s="431"/>
      <c r="DQH17" s="431"/>
      <c r="DQI17" s="431"/>
      <c r="DQJ17" s="431"/>
      <c r="DQK17" s="431"/>
      <c r="DQL17" s="431"/>
      <c r="DQM17" s="431"/>
      <c r="DQN17" s="431"/>
      <c r="DQO17" s="431"/>
      <c r="DQP17" s="431"/>
      <c r="DQQ17" s="431"/>
      <c r="DQR17" s="431"/>
      <c r="DQS17" s="431"/>
      <c r="DQT17" s="431"/>
      <c r="DQU17" s="431"/>
      <c r="DQV17" s="431"/>
      <c r="DQW17" s="431"/>
      <c r="DQX17" s="431"/>
      <c r="DQY17" s="431"/>
      <c r="DQZ17" s="431"/>
      <c r="DRA17" s="431"/>
      <c r="DRB17" s="431"/>
      <c r="DRC17" s="431"/>
      <c r="DRD17" s="431"/>
      <c r="DRE17" s="431"/>
      <c r="DRF17" s="431"/>
      <c r="DRG17" s="431"/>
      <c r="DRH17" s="431"/>
      <c r="DRI17" s="431"/>
      <c r="DRJ17" s="431"/>
      <c r="DRK17" s="431"/>
      <c r="DRL17" s="431"/>
      <c r="DRM17" s="431"/>
      <c r="DRN17" s="431"/>
      <c r="DRO17" s="431"/>
      <c r="DRP17" s="431"/>
      <c r="DRQ17" s="431"/>
      <c r="DRR17" s="431"/>
      <c r="DRS17" s="431"/>
      <c r="DRT17" s="431"/>
      <c r="DRU17" s="431"/>
      <c r="DRV17" s="431"/>
      <c r="DRW17" s="431"/>
      <c r="DRX17" s="431"/>
      <c r="DRY17" s="431"/>
      <c r="DRZ17" s="431"/>
      <c r="DSA17" s="431"/>
      <c r="DSB17" s="431"/>
      <c r="DSC17" s="431"/>
      <c r="DSD17" s="431"/>
      <c r="DSE17" s="431"/>
      <c r="DSF17" s="431"/>
      <c r="DSG17" s="431"/>
      <c r="DSH17" s="431"/>
      <c r="DSI17" s="431"/>
      <c r="DSJ17" s="431"/>
      <c r="DSK17" s="431"/>
      <c r="DSL17" s="431"/>
      <c r="DSM17" s="431"/>
      <c r="DSN17" s="431"/>
      <c r="DSO17" s="431"/>
      <c r="DSP17" s="431"/>
      <c r="DSQ17" s="431"/>
      <c r="DSR17" s="431"/>
      <c r="DSS17" s="431"/>
      <c r="DST17" s="431"/>
      <c r="DSU17" s="431"/>
      <c r="DSV17" s="431"/>
      <c r="DSW17" s="431"/>
      <c r="DSX17" s="431"/>
      <c r="DSY17" s="431"/>
      <c r="DSZ17" s="431"/>
      <c r="DTA17" s="431"/>
      <c r="DTB17" s="431"/>
      <c r="DTC17" s="431"/>
      <c r="DTD17" s="431"/>
      <c r="DTE17" s="431"/>
      <c r="DTF17" s="431"/>
      <c r="DTG17" s="431"/>
      <c r="DTH17" s="431"/>
      <c r="DTI17" s="431"/>
      <c r="DTJ17" s="431"/>
      <c r="DTK17" s="431"/>
      <c r="DTL17" s="431"/>
      <c r="DTM17" s="431"/>
      <c r="DTN17" s="431"/>
      <c r="DTO17" s="431"/>
      <c r="DTP17" s="431"/>
      <c r="DTQ17" s="431"/>
      <c r="DTR17" s="431"/>
      <c r="DTS17" s="431"/>
      <c r="DTT17" s="431"/>
      <c r="DTU17" s="431"/>
      <c r="DTV17" s="431"/>
      <c r="DTW17" s="431"/>
      <c r="DTX17" s="431"/>
      <c r="DTY17" s="431"/>
      <c r="DTZ17" s="431"/>
      <c r="DUA17" s="431"/>
      <c r="DUB17" s="431"/>
      <c r="DUC17" s="431"/>
      <c r="DUD17" s="431"/>
      <c r="DUE17" s="431"/>
      <c r="DUF17" s="431"/>
      <c r="DUG17" s="431"/>
      <c r="DUH17" s="431"/>
      <c r="DUI17" s="431"/>
      <c r="DUJ17" s="431"/>
      <c r="DUK17" s="431"/>
      <c r="DUL17" s="431"/>
      <c r="DUM17" s="431"/>
      <c r="DUN17" s="431"/>
      <c r="DUO17" s="431"/>
      <c r="DUP17" s="431"/>
      <c r="DUQ17" s="431"/>
      <c r="DUR17" s="431"/>
      <c r="DUS17" s="431"/>
      <c r="DUT17" s="431"/>
      <c r="DUU17" s="431"/>
      <c r="DUV17" s="431"/>
      <c r="DUW17" s="431"/>
      <c r="DUX17" s="431"/>
      <c r="DUY17" s="431"/>
      <c r="DUZ17" s="431"/>
      <c r="DVA17" s="431"/>
      <c r="DVB17" s="431"/>
      <c r="DVC17" s="431"/>
      <c r="DVD17" s="431"/>
      <c r="DVE17" s="431"/>
      <c r="DVF17" s="431"/>
      <c r="DVG17" s="431"/>
      <c r="DVH17" s="431"/>
      <c r="DVI17" s="431"/>
      <c r="DVJ17" s="431"/>
      <c r="DVK17" s="431"/>
      <c r="DVL17" s="431"/>
      <c r="DVM17" s="431"/>
      <c r="DVN17" s="431"/>
      <c r="DVO17" s="431"/>
      <c r="DVP17" s="431"/>
      <c r="DVQ17" s="431"/>
      <c r="DVR17" s="431"/>
      <c r="DVS17" s="431"/>
      <c r="DVT17" s="431"/>
      <c r="DVU17" s="431"/>
      <c r="DVV17" s="431"/>
      <c r="DVW17" s="431"/>
      <c r="DVX17" s="431"/>
      <c r="DVY17" s="431"/>
      <c r="DVZ17" s="431"/>
      <c r="DWA17" s="431"/>
      <c r="DWB17" s="431"/>
      <c r="DWC17" s="431"/>
      <c r="DWD17" s="431"/>
      <c r="DWE17" s="431"/>
      <c r="DWF17" s="431"/>
      <c r="DWG17" s="431"/>
      <c r="DWH17" s="431"/>
      <c r="DWI17" s="431"/>
      <c r="DWJ17" s="431"/>
      <c r="DWK17" s="431"/>
      <c r="DWL17" s="431"/>
      <c r="DWM17" s="431"/>
      <c r="DWN17" s="431"/>
      <c r="DWO17" s="431"/>
      <c r="DWP17" s="431"/>
      <c r="DWQ17" s="431"/>
      <c r="DWR17" s="431"/>
      <c r="DWS17" s="431"/>
      <c r="DWT17" s="431"/>
      <c r="DWU17" s="431"/>
      <c r="DWV17" s="431"/>
      <c r="DWW17" s="431"/>
      <c r="DWX17" s="431"/>
      <c r="DWY17" s="431"/>
      <c r="DWZ17" s="431"/>
      <c r="DXA17" s="431"/>
      <c r="DXB17" s="431"/>
      <c r="DXC17" s="431"/>
      <c r="DXD17" s="431"/>
      <c r="DXE17" s="431"/>
      <c r="DXF17" s="431"/>
      <c r="DXG17" s="431"/>
      <c r="DXH17" s="431"/>
      <c r="DXI17" s="431"/>
      <c r="DXJ17" s="431"/>
      <c r="DXK17" s="431"/>
      <c r="DXL17" s="431"/>
      <c r="DXM17" s="431"/>
      <c r="DXN17" s="431"/>
      <c r="DXO17" s="431"/>
      <c r="DXP17" s="431"/>
      <c r="DXQ17" s="431"/>
      <c r="DXR17" s="431"/>
      <c r="DXS17" s="431"/>
      <c r="DXT17" s="431"/>
      <c r="DXU17" s="431"/>
      <c r="DXV17" s="431"/>
      <c r="DXW17" s="431"/>
      <c r="DXX17" s="431"/>
      <c r="DXY17" s="431"/>
      <c r="DXZ17" s="431"/>
      <c r="DYA17" s="431"/>
      <c r="DYB17" s="431"/>
      <c r="DYC17" s="431"/>
      <c r="DYD17" s="431"/>
      <c r="DYE17" s="431"/>
      <c r="DYF17" s="431"/>
      <c r="DYG17" s="431"/>
      <c r="DYH17" s="431"/>
      <c r="DYI17" s="431"/>
      <c r="DYJ17" s="431"/>
      <c r="DYK17" s="431"/>
      <c r="DYL17" s="431"/>
      <c r="DYM17" s="431"/>
      <c r="DYN17" s="431"/>
      <c r="DYO17" s="431"/>
      <c r="DYP17" s="431"/>
      <c r="DYQ17" s="431"/>
      <c r="DYR17" s="431"/>
      <c r="DYS17" s="431"/>
      <c r="DYT17" s="431"/>
      <c r="DYU17" s="431"/>
      <c r="DYV17" s="431"/>
      <c r="DYW17" s="431"/>
      <c r="DYX17" s="431"/>
      <c r="DYY17" s="431"/>
      <c r="DYZ17" s="431"/>
      <c r="DZA17" s="431"/>
      <c r="DZB17" s="431"/>
      <c r="DZC17" s="431"/>
      <c r="DZD17" s="431"/>
      <c r="DZE17" s="431"/>
      <c r="DZF17" s="431"/>
      <c r="DZG17" s="431"/>
      <c r="DZH17" s="431"/>
      <c r="DZI17" s="431"/>
      <c r="DZJ17" s="431"/>
      <c r="DZK17" s="431"/>
      <c r="DZL17" s="431"/>
      <c r="DZM17" s="431"/>
      <c r="DZN17" s="431"/>
      <c r="DZO17" s="431"/>
      <c r="DZP17" s="431"/>
      <c r="DZQ17" s="431"/>
      <c r="DZR17" s="431"/>
      <c r="DZS17" s="431"/>
      <c r="DZT17" s="431"/>
      <c r="DZU17" s="431"/>
      <c r="DZV17" s="431"/>
      <c r="DZW17" s="431"/>
      <c r="DZX17" s="431"/>
      <c r="DZY17" s="431"/>
      <c r="DZZ17" s="431"/>
      <c r="EAA17" s="431"/>
      <c r="EAB17" s="431"/>
      <c r="EAC17" s="431"/>
      <c r="EAD17" s="431"/>
      <c r="EAE17" s="431"/>
      <c r="EAF17" s="431"/>
      <c r="EAG17" s="431"/>
      <c r="EAH17" s="431"/>
      <c r="EAI17" s="431"/>
      <c r="EAJ17" s="431"/>
      <c r="EAK17" s="431"/>
      <c r="EAL17" s="431"/>
      <c r="EAM17" s="431"/>
      <c r="EAN17" s="431"/>
      <c r="EAO17" s="431"/>
      <c r="EAP17" s="431"/>
      <c r="EAQ17" s="431"/>
      <c r="EAR17" s="431"/>
      <c r="EAS17" s="431"/>
      <c r="EAT17" s="431"/>
      <c r="EAU17" s="431"/>
      <c r="EAV17" s="431"/>
      <c r="EAW17" s="431"/>
      <c r="EAX17" s="431"/>
      <c r="EAY17" s="431"/>
      <c r="EAZ17" s="431"/>
      <c r="EBA17" s="431"/>
      <c r="EBB17" s="431"/>
      <c r="EBC17" s="431"/>
      <c r="EBD17" s="431"/>
      <c r="EBE17" s="431"/>
      <c r="EBF17" s="431"/>
      <c r="EBG17" s="431"/>
      <c r="EBH17" s="431"/>
      <c r="EBI17" s="431"/>
      <c r="EBJ17" s="431"/>
      <c r="EBK17" s="431"/>
      <c r="EBL17" s="431"/>
      <c r="EBM17" s="431"/>
      <c r="EBN17" s="431"/>
      <c r="EBO17" s="431"/>
      <c r="EBP17" s="431"/>
      <c r="EBQ17" s="431"/>
      <c r="EBR17" s="431"/>
      <c r="EBS17" s="431"/>
      <c r="EBT17" s="431"/>
      <c r="EBU17" s="431"/>
      <c r="EBV17" s="431"/>
      <c r="EBW17" s="431"/>
      <c r="EBX17" s="431"/>
      <c r="EBY17" s="431"/>
      <c r="EBZ17" s="431"/>
      <c r="ECA17" s="431"/>
      <c r="ECB17" s="431"/>
      <c r="ECC17" s="431"/>
      <c r="ECD17" s="431"/>
      <c r="ECE17" s="431"/>
      <c r="ECF17" s="431"/>
      <c r="ECG17" s="431"/>
      <c r="ECH17" s="431"/>
      <c r="ECI17" s="431"/>
      <c r="ECJ17" s="431"/>
      <c r="ECK17" s="431"/>
      <c r="ECL17" s="431"/>
      <c r="ECM17" s="431"/>
      <c r="ECN17" s="431"/>
      <c r="ECO17" s="431"/>
      <c r="ECP17" s="431"/>
      <c r="ECQ17" s="431"/>
      <c r="ECR17" s="431"/>
      <c r="ECS17" s="431"/>
      <c r="ECT17" s="431"/>
      <c r="ECU17" s="431"/>
      <c r="ECV17" s="431"/>
      <c r="ECW17" s="431"/>
      <c r="ECX17" s="431"/>
      <c r="ECY17" s="431"/>
      <c r="ECZ17" s="431"/>
      <c r="EDA17" s="431"/>
      <c r="EDB17" s="431"/>
      <c r="EDC17" s="431"/>
      <c r="EDD17" s="431"/>
      <c r="EDE17" s="431"/>
      <c r="EDF17" s="431"/>
      <c r="EDG17" s="431"/>
      <c r="EDH17" s="431"/>
      <c r="EDI17" s="431"/>
      <c r="EDJ17" s="431"/>
      <c r="EDK17" s="431"/>
      <c r="EDL17" s="431"/>
      <c r="EDM17" s="431"/>
      <c r="EDN17" s="431"/>
      <c r="EDO17" s="431"/>
      <c r="EDP17" s="431"/>
      <c r="EDQ17" s="431"/>
      <c r="EDR17" s="431"/>
      <c r="EDS17" s="431"/>
      <c r="EDT17" s="431"/>
      <c r="EDU17" s="431"/>
      <c r="EDV17" s="431"/>
      <c r="EDW17" s="431"/>
      <c r="EDX17" s="431"/>
      <c r="EDY17" s="431"/>
      <c r="EDZ17" s="431"/>
      <c r="EEA17" s="431"/>
      <c r="EEB17" s="431"/>
      <c r="EEC17" s="431"/>
      <c r="EED17" s="431"/>
      <c r="EEE17" s="431"/>
      <c r="EEF17" s="431"/>
      <c r="EEG17" s="431"/>
      <c r="EEH17" s="431"/>
      <c r="EEI17" s="431"/>
      <c r="EEJ17" s="431"/>
      <c r="EEK17" s="431"/>
      <c r="EEL17" s="431"/>
      <c r="EEM17" s="431"/>
      <c r="EEN17" s="431"/>
      <c r="EEO17" s="431"/>
      <c r="EEP17" s="431"/>
      <c r="EEQ17" s="431"/>
      <c r="EER17" s="431"/>
      <c r="EES17" s="431"/>
      <c r="EET17" s="431"/>
      <c r="EEU17" s="431"/>
      <c r="EEV17" s="431"/>
      <c r="EEW17" s="431"/>
      <c r="EEX17" s="431"/>
      <c r="EEY17" s="431"/>
      <c r="EEZ17" s="431"/>
      <c r="EFA17" s="431"/>
      <c r="EFB17" s="431"/>
      <c r="EFC17" s="431"/>
      <c r="EFD17" s="431"/>
      <c r="EFE17" s="431"/>
      <c r="EFF17" s="431"/>
      <c r="EFG17" s="431"/>
      <c r="EFH17" s="431"/>
      <c r="EFI17" s="431"/>
      <c r="EFJ17" s="431"/>
      <c r="EFK17" s="431"/>
      <c r="EFL17" s="431"/>
      <c r="EFM17" s="431"/>
      <c r="EFN17" s="431"/>
      <c r="EFO17" s="431"/>
      <c r="EFP17" s="431"/>
      <c r="EFQ17" s="431"/>
      <c r="EFR17" s="431"/>
      <c r="EFS17" s="431"/>
      <c r="EFT17" s="431"/>
      <c r="EFU17" s="431"/>
      <c r="EFV17" s="431"/>
      <c r="EFW17" s="431"/>
      <c r="EFX17" s="431"/>
      <c r="EFY17" s="431"/>
      <c r="EFZ17" s="431"/>
      <c r="EGA17" s="431"/>
      <c r="EGB17" s="431"/>
      <c r="EGC17" s="431"/>
      <c r="EGD17" s="431"/>
      <c r="EGE17" s="431"/>
      <c r="EGF17" s="431"/>
      <c r="EGG17" s="431"/>
      <c r="EGH17" s="431"/>
      <c r="EGI17" s="431"/>
      <c r="EGJ17" s="431"/>
      <c r="EGK17" s="431"/>
      <c r="EGL17" s="431"/>
      <c r="EGM17" s="431"/>
      <c r="EGN17" s="431"/>
      <c r="EGO17" s="431"/>
      <c r="EGP17" s="431"/>
      <c r="EGQ17" s="431"/>
      <c r="EGR17" s="431"/>
      <c r="EGS17" s="431"/>
      <c r="EGT17" s="431"/>
      <c r="EGU17" s="431"/>
      <c r="EGV17" s="431"/>
      <c r="EGW17" s="431"/>
      <c r="EGX17" s="431"/>
      <c r="EGY17" s="431"/>
      <c r="EGZ17" s="431"/>
      <c r="EHA17" s="431"/>
      <c r="EHB17" s="431"/>
      <c r="EHC17" s="431"/>
      <c r="EHD17" s="431"/>
      <c r="EHE17" s="431"/>
      <c r="EHF17" s="431"/>
      <c r="EHG17" s="431"/>
      <c r="EHH17" s="431"/>
      <c r="EHI17" s="431"/>
      <c r="EHJ17" s="431"/>
      <c r="EHK17" s="431"/>
      <c r="EHL17" s="431"/>
      <c r="EHM17" s="431"/>
      <c r="EHN17" s="431"/>
      <c r="EHO17" s="431"/>
      <c r="EHP17" s="431"/>
      <c r="EHQ17" s="431"/>
      <c r="EHR17" s="431"/>
      <c r="EHS17" s="431"/>
      <c r="EHT17" s="431"/>
      <c r="EHU17" s="431"/>
      <c r="EHV17" s="431"/>
      <c r="EHW17" s="431"/>
      <c r="EHX17" s="431"/>
      <c r="EHY17" s="431"/>
      <c r="EHZ17" s="431"/>
      <c r="EIA17" s="431"/>
      <c r="EIB17" s="431"/>
      <c r="EIC17" s="431"/>
      <c r="EID17" s="431"/>
      <c r="EIE17" s="431"/>
      <c r="EIF17" s="431"/>
      <c r="EIG17" s="431"/>
      <c r="EIH17" s="431"/>
      <c r="EII17" s="431"/>
      <c r="EIJ17" s="431"/>
      <c r="EIK17" s="431"/>
      <c r="EIL17" s="431"/>
      <c r="EIM17" s="431"/>
      <c r="EIN17" s="431"/>
      <c r="EIO17" s="431"/>
      <c r="EIP17" s="431"/>
      <c r="EIQ17" s="431"/>
      <c r="EIR17" s="431"/>
      <c r="EIS17" s="431"/>
      <c r="EIT17" s="431"/>
      <c r="EIU17" s="431"/>
      <c r="EIV17" s="431"/>
      <c r="EIW17" s="431"/>
      <c r="EIX17" s="431"/>
      <c r="EIY17" s="431"/>
      <c r="EIZ17" s="431"/>
      <c r="EJA17" s="431"/>
      <c r="EJB17" s="431"/>
      <c r="EJC17" s="431"/>
      <c r="EJD17" s="431"/>
      <c r="EJE17" s="431"/>
      <c r="EJF17" s="431"/>
      <c r="EJG17" s="431"/>
      <c r="EJH17" s="431"/>
      <c r="EJI17" s="431"/>
      <c r="EJJ17" s="431"/>
      <c r="EJK17" s="431"/>
      <c r="EJL17" s="431"/>
      <c r="EJM17" s="431"/>
      <c r="EJN17" s="431"/>
      <c r="EJO17" s="431"/>
      <c r="EJP17" s="431"/>
      <c r="EJQ17" s="431"/>
      <c r="EJR17" s="431"/>
      <c r="EJS17" s="431"/>
      <c r="EJT17" s="431"/>
      <c r="EJU17" s="431"/>
      <c r="EJV17" s="431"/>
      <c r="EJW17" s="431"/>
      <c r="EJX17" s="431"/>
      <c r="EJY17" s="431"/>
      <c r="EJZ17" s="431"/>
      <c r="EKA17" s="431"/>
      <c r="EKB17" s="431"/>
      <c r="EKC17" s="431"/>
      <c r="EKD17" s="431"/>
      <c r="EKE17" s="431"/>
      <c r="EKF17" s="431"/>
      <c r="EKG17" s="431"/>
      <c r="EKH17" s="431"/>
      <c r="EKI17" s="431"/>
      <c r="EKJ17" s="431"/>
      <c r="EKK17" s="431"/>
      <c r="EKL17" s="431"/>
      <c r="EKM17" s="431"/>
      <c r="EKN17" s="431"/>
      <c r="EKO17" s="431"/>
      <c r="EKP17" s="431"/>
      <c r="EKQ17" s="431"/>
      <c r="EKR17" s="431"/>
      <c r="EKS17" s="431"/>
      <c r="EKT17" s="431"/>
      <c r="EKU17" s="431"/>
      <c r="EKV17" s="431"/>
      <c r="EKW17" s="431"/>
      <c r="EKX17" s="431"/>
      <c r="EKY17" s="431"/>
      <c r="EKZ17" s="431"/>
      <c r="ELA17" s="431"/>
      <c r="ELB17" s="431"/>
      <c r="ELC17" s="431"/>
      <c r="ELD17" s="431"/>
      <c r="ELE17" s="431"/>
      <c r="ELF17" s="431"/>
      <c r="ELG17" s="431"/>
      <c r="ELH17" s="431"/>
      <c r="ELI17" s="431"/>
      <c r="ELJ17" s="431"/>
      <c r="ELK17" s="431"/>
      <c r="ELL17" s="431"/>
      <c r="ELM17" s="431"/>
      <c r="ELN17" s="431"/>
      <c r="ELO17" s="431"/>
      <c r="ELP17" s="431"/>
      <c r="ELQ17" s="431"/>
      <c r="ELR17" s="431"/>
      <c r="ELS17" s="431"/>
      <c r="ELT17" s="431"/>
      <c r="ELU17" s="431"/>
      <c r="ELV17" s="431"/>
      <c r="ELW17" s="431"/>
      <c r="ELX17" s="431"/>
      <c r="ELY17" s="431"/>
      <c r="ELZ17" s="431"/>
      <c r="EMA17" s="431"/>
      <c r="EMB17" s="431"/>
      <c r="EMC17" s="431"/>
      <c r="EMD17" s="431"/>
      <c r="EME17" s="431"/>
      <c r="EMF17" s="431"/>
      <c r="EMG17" s="431"/>
      <c r="EMH17" s="431"/>
      <c r="EMI17" s="431"/>
      <c r="EMJ17" s="431"/>
      <c r="EMK17" s="431"/>
      <c r="EML17" s="431"/>
      <c r="EMM17" s="431"/>
      <c r="EMN17" s="431"/>
      <c r="EMO17" s="431"/>
      <c r="EMP17" s="431"/>
      <c r="EMQ17" s="431"/>
      <c r="EMR17" s="431"/>
      <c r="EMS17" s="431"/>
      <c r="EMT17" s="431"/>
      <c r="EMU17" s="431"/>
      <c r="EMV17" s="431"/>
      <c r="EMW17" s="431"/>
      <c r="EMX17" s="431"/>
      <c r="EMY17" s="431"/>
      <c r="EMZ17" s="431"/>
      <c r="ENA17" s="431"/>
      <c r="ENB17" s="431"/>
      <c r="ENC17" s="431"/>
      <c r="END17" s="431"/>
      <c r="ENE17" s="431"/>
      <c r="ENF17" s="431"/>
      <c r="ENG17" s="431"/>
      <c r="ENH17" s="431"/>
      <c r="ENI17" s="431"/>
      <c r="ENJ17" s="431"/>
      <c r="ENK17" s="431"/>
      <c r="ENL17" s="431"/>
      <c r="ENM17" s="431"/>
      <c r="ENN17" s="431"/>
      <c r="ENO17" s="431"/>
      <c r="ENP17" s="431"/>
      <c r="ENQ17" s="431"/>
      <c r="ENR17" s="431"/>
      <c r="ENS17" s="431"/>
      <c r="ENT17" s="431"/>
      <c r="ENU17" s="431"/>
      <c r="ENV17" s="431"/>
      <c r="ENW17" s="431"/>
      <c r="ENX17" s="431"/>
      <c r="ENY17" s="431"/>
      <c r="ENZ17" s="431"/>
      <c r="EOA17" s="431"/>
      <c r="EOB17" s="431"/>
      <c r="EOC17" s="431"/>
      <c r="EOD17" s="431"/>
      <c r="EOE17" s="431"/>
      <c r="EOF17" s="431"/>
      <c r="EOG17" s="431"/>
      <c r="EOH17" s="431"/>
      <c r="EOI17" s="431"/>
      <c r="EOJ17" s="431"/>
      <c r="EOK17" s="431"/>
      <c r="EOL17" s="431"/>
      <c r="EOM17" s="431"/>
      <c r="EON17" s="431"/>
      <c r="EOO17" s="431"/>
      <c r="EOP17" s="431"/>
      <c r="EOQ17" s="431"/>
      <c r="EOR17" s="431"/>
      <c r="EOS17" s="431"/>
      <c r="EOT17" s="431"/>
      <c r="EOU17" s="431"/>
      <c r="EOV17" s="431"/>
      <c r="EOW17" s="431"/>
      <c r="EOX17" s="431"/>
      <c r="EOY17" s="431"/>
      <c r="EOZ17" s="431"/>
      <c r="EPA17" s="431"/>
      <c r="EPB17" s="431"/>
      <c r="EPC17" s="431"/>
      <c r="EPD17" s="431"/>
      <c r="EPE17" s="431"/>
      <c r="EPF17" s="431"/>
      <c r="EPG17" s="431"/>
      <c r="EPH17" s="431"/>
      <c r="EPI17" s="431"/>
      <c r="EPJ17" s="431"/>
      <c r="EPK17" s="431"/>
      <c r="EPL17" s="431"/>
      <c r="EPM17" s="431"/>
      <c r="EPN17" s="431"/>
      <c r="EPO17" s="431"/>
      <c r="EPP17" s="431"/>
      <c r="EPQ17" s="431"/>
      <c r="EPR17" s="431"/>
      <c r="EPS17" s="431"/>
      <c r="EPT17" s="431"/>
      <c r="EPU17" s="431"/>
      <c r="EPV17" s="431"/>
      <c r="EPW17" s="431"/>
      <c r="EPX17" s="431"/>
      <c r="EPY17" s="431"/>
      <c r="EPZ17" s="431"/>
      <c r="EQA17" s="431"/>
      <c r="EQB17" s="431"/>
      <c r="EQC17" s="431"/>
      <c r="EQD17" s="431"/>
      <c r="EQE17" s="431"/>
      <c r="EQF17" s="431"/>
      <c r="EQG17" s="431"/>
      <c r="EQH17" s="431"/>
      <c r="EQI17" s="431"/>
      <c r="EQJ17" s="431"/>
      <c r="EQK17" s="431"/>
      <c r="EQL17" s="431"/>
      <c r="EQM17" s="431"/>
      <c r="EQN17" s="431"/>
      <c r="EQO17" s="431"/>
      <c r="EQP17" s="431"/>
      <c r="EQQ17" s="431"/>
      <c r="EQR17" s="431"/>
      <c r="EQS17" s="431"/>
      <c r="EQT17" s="431"/>
      <c r="EQU17" s="431"/>
      <c r="EQV17" s="431"/>
      <c r="EQW17" s="431"/>
      <c r="EQX17" s="431"/>
      <c r="EQY17" s="431"/>
      <c r="EQZ17" s="431"/>
      <c r="ERA17" s="431"/>
      <c r="ERB17" s="431"/>
      <c r="ERC17" s="431"/>
      <c r="ERD17" s="431"/>
      <c r="ERE17" s="431"/>
      <c r="ERF17" s="431"/>
      <c r="ERG17" s="431"/>
      <c r="ERH17" s="431"/>
      <c r="ERI17" s="431"/>
      <c r="ERJ17" s="431"/>
      <c r="ERK17" s="431"/>
      <c r="ERL17" s="431"/>
      <c r="ERM17" s="431"/>
      <c r="ERN17" s="431"/>
      <c r="ERO17" s="431"/>
      <c r="ERP17" s="431"/>
      <c r="ERQ17" s="431"/>
      <c r="ERR17" s="431"/>
      <c r="ERS17" s="431"/>
      <c r="ERT17" s="431"/>
      <c r="ERU17" s="431"/>
      <c r="ERV17" s="431"/>
      <c r="ERW17" s="431"/>
      <c r="ERX17" s="431"/>
      <c r="ERY17" s="431"/>
      <c r="ERZ17" s="431"/>
      <c r="ESA17" s="431"/>
      <c r="ESB17" s="431"/>
      <c r="ESC17" s="431"/>
      <c r="ESD17" s="431"/>
      <c r="ESE17" s="431"/>
      <c r="ESF17" s="431"/>
      <c r="ESG17" s="431"/>
      <c r="ESH17" s="431"/>
      <c r="ESI17" s="431"/>
      <c r="ESJ17" s="431"/>
      <c r="ESK17" s="431"/>
      <c r="ESL17" s="431"/>
      <c r="ESM17" s="431"/>
      <c r="ESN17" s="431"/>
      <c r="ESO17" s="431"/>
      <c r="ESP17" s="431"/>
      <c r="ESQ17" s="431"/>
      <c r="ESR17" s="431"/>
      <c r="ESS17" s="431"/>
      <c r="EST17" s="431"/>
      <c r="ESU17" s="431"/>
      <c r="ESV17" s="431"/>
      <c r="ESW17" s="431"/>
      <c r="ESX17" s="431"/>
      <c r="ESY17" s="431"/>
      <c r="ESZ17" s="431"/>
      <c r="ETA17" s="431"/>
      <c r="ETB17" s="431"/>
      <c r="ETC17" s="431"/>
      <c r="ETD17" s="431"/>
      <c r="ETE17" s="431"/>
      <c r="ETF17" s="431"/>
      <c r="ETG17" s="431"/>
      <c r="ETH17" s="431"/>
      <c r="ETI17" s="431"/>
      <c r="ETJ17" s="431"/>
      <c r="ETK17" s="431"/>
      <c r="ETL17" s="431"/>
      <c r="ETM17" s="431"/>
      <c r="ETN17" s="431"/>
      <c r="ETO17" s="431"/>
      <c r="ETP17" s="431"/>
      <c r="ETQ17" s="431"/>
      <c r="ETR17" s="431"/>
      <c r="ETS17" s="431"/>
      <c r="ETT17" s="431"/>
      <c r="ETU17" s="431"/>
      <c r="ETV17" s="431"/>
      <c r="ETW17" s="431"/>
      <c r="ETX17" s="431"/>
      <c r="ETY17" s="431"/>
      <c r="ETZ17" s="431"/>
      <c r="EUA17" s="431"/>
      <c r="EUB17" s="431"/>
      <c r="EUC17" s="431"/>
      <c r="EUD17" s="431"/>
      <c r="EUE17" s="431"/>
      <c r="EUF17" s="431"/>
      <c r="EUG17" s="431"/>
      <c r="EUH17" s="431"/>
      <c r="EUI17" s="431"/>
      <c r="EUJ17" s="431"/>
      <c r="EUK17" s="431"/>
      <c r="EUL17" s="431"/>
      <c r="EUM17" s="431"/>
      <c r="EUN17" s="431"/>
      <c r="EUO17" s="431"/>
      <c r="EUP17" s="431"/>
      <c r="EUQ17" s="431"/>
      <c r="EUR17" s="431"/>
      <c r="EUS17" s="431"/>
      <c r="EUT17" s="431"/>
      <c r="EUU17" s="431"/>
      <c r="EUV17" s="431"/>
      <c r="EUW17" s="431"/>
      <c r="EUX17" s="431"/>
      <c r="EUY17" s="431"/>
      <c r="EUZ17" s="431"/>
      <c r="EVA17" s="431"/>
      <c r="EVB17" s="431"/>
      <c r="EVC17" s="431"/>
      <c r="EVD17" s="431"/>
      <c r="EVE17" s="431"/>
      <c r="EVF17" s="431"/>
      <c r="EVG17" s="431"/>
      <c r="EVH17" s="431"/>
      <c r="EVI17" s="431"/>
      <c r="EVJ17" s="431"/>
      <c r="EVK17" s="431"/>
      <c r="EVL17" s="431"/>
      <c r="EVM17" s="431"/>
      <c r="EVN17" s="431"/>
      <c r="EVO17" s="431"/>
      <c r="EVP17" s="431"/>
      <c r="EVQ17" s="431"/>
      <c r="EVR17" s="431"/>
      <c r="EVS17" s="431"/>
      <c r="EVT17" s="431"/>
      <c r="EVU17" s="431"/>
      <c r="EVV17" s="431"/>
      <c r="EVW17" s="431"/>
      <c r="EVX17" s="431"/>
      <c r="EVY17" s="431"/>
      <c r="EVZ17" s="431"/>
      <c r="EWA17" s="431"/>
      <c r="EWB17" s="431"/>
      <c r="EWC17" s="431"/>
      <c r="EWD17" s="431"/>
      <c r="EWE17" s="431"/>
      <c r="EWF17" s="431"/>
      <c r="EWG17" s="431"/>
      <c r="EWH17" s="431"/>
      <c r="EWI17" s="431"/>
      <c r="EWJ17" s="431"/>
      <c r="EWK17" s="431"/>
      <c r="EWL17" s="431"/>
      <c r="EWM17" s="431"/>
      <c r="EWN17" s="431"/>
      <c r="EWO17" s="431"/>
      <c r="EWP17" s="431"/>
      <c r="EWQ17" s="431"/>
      <c r="EWR17" s="431"/>
      <c r="EWS17" s="431"/>
      <c r="EWT17" s="431"/>
      <c r="EWU17" s="431"/>
      <c r="EWV17" s="431"/>
      <c r="EWW17" s="431"/>
      <c r="EWX17" s="431"/>
      <c r="EWY17" s="431"/>
      <c r="EWZ17" s="431"/>
      <c r="EXA17" s="431"/>
      <c r="EXB17" s="431"/>
      <c r="EXC17" s="431"/>
      <c r="EXD17" s="431"/>
      <c r="EXE17" s="431"/>
      <c r="EXF17" s="431"/>
      <c r="EXG17" s="431"/>
      <c r="EXH17" s="431"/>
      <c r="EXI17" s="431"/>
      <c r="EXJ17" s="431"/>
      <c r="EXK17" s="431"/>
      <c r="EXL17" s="431"/>
      <c r="EXM17" s="431"/>
      <c r="EXN17" s="431"/>
      <c r="EXO17" s="431"/>
      <c r="EXP17" s="431"/>
      <c r="EXQ17" s="431"/>
      <c r="EXR17" s="431"/>
      <c r="EXS17" s="431"/>
      <c r="EXT17" s="431"/>
      <c r="EXU17" s="431"/>
      <c r="EXV17" s="431"/>
      <c r="EXW17" s="431"/>
      <c r="EXX17" s="431"/>
      <c r="EXY17" s="431"/>
      <c r="EXZ17" s="431"/>
      <c r="EYA17" s="431"/>
      <c r="EYB17" s="431"/>
      <c r="EYC17" s="431"/>
      <c r="EYD17" s="431"/>
      <c r="EYE17" s="431"/>
      <c r="EYF17" s="431"/>
      <c r="EYG17" s="431"/>
      <c r="EYH17" s="431"/>
      <c r="EYI17" s="431"/>
      <c r="EYJ17" s="431"/>
      <c r="EYK17" s="431"/>
      <c r="EYL17" s="431"/>
      <c r="EYM17" s="431"/>
      <c r="EYN17" s="431"/>
      <c r="EYO17" s="431"/>
      <c r="EYP17" s="431"/>
      <c r="EYQ17" s="431"/>
      <c r="EYR17" s="431"/>
      <c r="EYS17" s="431"/>
      <c r="EYT17" s="431"/>
      <c r="EYU17" s="431"/>
      <c r="EYV17" s="431"/>
      <c r="EYW17" s="431"/>
      <c r="EYX17" s="431"/>
      <c r="EYY17" s="431"/>
      <c r="EYZ17" s="431"/>
      <c r="EZA17" s="431"/>
      <c r="EZB17" s="431"/>
      <c r="EZC17" s="431"/>
      <c r="EZD17" s="431"/>
      <c r="EZE17" s="431"/>
      <c r="EZF17" s="431"/>
      <c r="EZG17" s="431"/>
      <c r="EZH17" s="431"/>
      <c r="EZI17" s="431"/>
      <c r="EZJ17" s="431"/>
      <c r="EZK17" s="431"/>
      <c r="EZL17" s="431"/>
      <c r="EZM17" s="431"/>
      <c r="EZN17" s="431"/>
      <c r="EZO17" s="431"/>
      <c r="EZP17" s="431"/>
      <c r="EZQ17" s="431"/>
      <c r="EZR17" s="431"/>
      <c r="EZS17" s="431"/>
      <c r="EZT17" s="431"/>
      <c r="EZU17" s="431"/>
      <c r="EZV17" s="431"/>
      <c r="EZW17" s="431"/>
      <c r="EZX17" s="431"/>
      <c r="EZY17" s="431"/>
      <c r="EZZ17" s="431"/>
      <c r="FAA17" s="431"/>
      <c r="FAB17" s="431"/>
      <c r="FAC17" s="431"/>
      <c r="FAD17" s="431"/>
      <c r="FAE17" s="431"/>
      <c r="FAF17" s="431"/>
      <c r="FAG17" s="431"/>
      <c r="FAH17" s="431"/>
      <c r="FAI17" s="431"/>
      <c r="FAJ17" s="431"/>
      <c r="FAK17" s="431"/>
      <c r="FAL17" s="431"/>
      <c r="FAM17" s="431"/>
      <c r="FAN17" s="431"/>
      <c r="FAO17" s="431"/>
      <c r="FAP17" s="431"/>
      <c r="FAQ17" s="431"/>
      <c r="FAR17" s="431"/>
      <c r="FAS17" s="431"/>
      <c r="FAT17" s="431"/>
      <c r="FAU17" s="431"/>
      <c r="FAV17" s="431"/>
      <c r="FAW17" s="431"/>
      <c r="FAX17" s="431"/>
      <c r="FAY17" s="431"/>
      <c r="FAZ17" s="431"/>
      <c r="FBA17" s="431"/>
      <c r="FBB17" s="431"/>
      <c r="FBC17" s="431"/>
      <c r="FBD17" s="431"/>
      <c r="FBE17" s="431"/>
      <c r="FBF17" s="431"/>
      <c r="FBG17" s="431"/>
      <c r="FBH17" s="431"/>
      <c r="FBI17" s="431"/>
      <c r="FBJ17" s="431"/>
      <c r="FBK17" s="431"/>
      <c r="FBL17" s="431"/>
      <c r="FBM17" s="431"/>
      <c r="FBN17" s="431"/>
      <c r="FBO17" s="431"/>
      <c r="FBP17" s="431"/>
      <c r="FBQ17" s="431"/>
      <c r="FBR17" s="431"/>
      <c r="FBS17" s="431"/>
      <c r="FBT17" s="431"/>
      <c r="FBU17" s="431"/>
      <c r="FBV17" s="431"/>
      <c r="FBW17" s="431"/>
      <c r="FBX17" s="431"/>
      <c r="FBY17" s="431"/>
      <c r="FBZ17" s="431"/>
      <c r="FCA17" s="431"/>
      <c r="FCB17" s="431"/>
      <c r="FCC17" s="431"/>
      <c r="FCD17" s="431"/>
      <c r="FCE17" s="431"/>
      <c r="FCF17" s="431"/>
      <c r="FCG17" s="431"/>
      <c r="FCH17" s="431"/>
      <c r="FCI17" s="431"/>
      <c r="FCJ17" s="431"/>
      <c r="FCK17" s="431"/>
      <c r="FCL17" s="431"/>
      <c r="FCM17" s="431"/>
      <c r="FCN17" s="431"/>
      <c r="FCO17" s="431"/>
      <c r="FCP17" s="431"/>
      <c r="FCQ17" s="431"/>
      <c r="FCR17" s="431"/>
      <c r="FCS17" s="431"/>
      <c r="FCT17" s="431"/>
      <c r="FCU17" s="431"/>
      <c r="FCV17" s="431"/>
      <c r="FCW17" s="431"/>
      <c r="FCX17" s="431"/>
      <c r="FCY17" s="431"/>
      <c r="FCZ17" s="431"/>
      <c r="FDA17" s="431"/>
      <c r="FDB17" s="431"/>
      <c r="FDC17" s="431"/>
      <c r="FDD17" s="431"/>
      <c r="FDE17" s="431"/>
      <c r="FDF17" s="431"/>
      <c r="FDG17" s="431"/>
      <c r="FDH17" s="431"/>
      <c r="FDI17" s="431"/>
      <c r="FDJ17" s="431"/>
      <c r="FDK17" s="431"/>
      <c r="FDL17" s="431"/>
      <c r="FDM17" s="431"/>
      <c r="FDN17" s="431"/>
      <c r="FDO17" s="431"/>
      <c r="FDP17" s="431"/>
      <c r="FDQ17" s="431"/>
      <c r="FDR17" s="431"/>
      <c r="FDS17" s="431"/>
      <c r="FDT17" s="431"/>
      <c r="FDU17" s="431"/>
      <c r="FDV17" s="431"/>
      <c r="FDW17" s="431"/>
      <c r="FDX17" s="431"/>
      <c r="FDY17" s="431"/>
      <c r="FDZ17" s="431"/>
      <c r="FEA17" s="431"/>
      <c r="FEB17" s="431"/>
      <c r="FEC17" s="431"/>
      <c r="FED17" s="431"/>
      <c r="FEE17" s="431"/>
      <c r="FEF17" s="431"/>
      <c r="FEG17" s="431"/>
      <c r="FEH17" s="431"/>
      <c r="FEI17" s="431"/>
      <c r="FEJ17" s="431"/>
      <c r="FEK17" s="431"/>
      <c r="FEL17" s="431"/>
      <c r="FEM17" s="431"/>
      <c r="FEN17" s="431"/>
      <c r="FEO17" s="431"/>
      <c r="FEP17" s="431"/>
      <c r="FEQ17" s="431"/>
      <c r="FER17" s="431"/>
      <c r="FES17" s="431"/>
      <c r="FET17" s="431"/>
      <c r="FEU17" s="431"/>
      <c r="FEV17" s="431"/>
      <c r="FEW17" s="431"/>
      <c r="FEX17" s="431"/>
      <c r="FEY17" s="431"/>
      <c r="FEZ17" s="431"/>
      <c r="FFA17" s="431"/>
      <c r="FFB17" s="431"/>
      <c r="FFC17" s="431"/>
      <c r="FFD17" s="431"/>
      <c r="FFE17" s="431"/>
      <c r="FFF17" s="431"/>
      <c r="FFG17" s="431"/>
      <c r="FFH17" s="431"/>
      <c r="FFI17" s="431"/>
      <c r="FFJ17" s="431"/>
      <c r="FFK17" s="431"/>
      <c r="FFL17" s="431"/>
      <c r="FFM17" s="431"/>
      <c r="FFN17" s="431"/>
      <c r="FFO17" s="431"/>
      <c r="FFP17" s="431"/>
      <c r="FFQ17" s="431"/>
      <c r="FFR17" s="431"/>
      <c r="FFS17" s="431"/>
      <c r="FFT17" s="431"/>
      <c r="FFU17" s="431"/>
      <c r="FFV17" s="431"/>
      <c r="FFW17" s="431"/>
      <c r="FFX17" s="431"/>
      <c r="FFY17" s="431"/>
      <c r="FFZ17" s="431"/>
      <c r="FGA17" s="431"/>
      <c r="FGB17" s="431"/>
      <c r="FGC17" s="431"/>
      <c r="FGD17" s="431"/>
      <c r="FGE17" s="431"/>
      <c r="FGF17" s="431"/>
      <c r="FGG17" s="431"/>
      <c r="FGH17" s="431"/>
      <c r="FGI17" s="431"/>
      <c r="FGJ17" s="431"/>
      <c r="FGK17" s="431"/>
      <c r="FGL17" s="431"/>
      <c r="FGM17" s="431"/>
      <c r="FGN17" s="431"/>
      <c r="FGO17" s="431"/>
      <c r="FGP17" s="431"/>
      <c r="FGQ17" s="431"/>
      <c r="FGR17" s="431"/>
      <c r="FGS17" s="431"/>
      <c r="FGT17" s="431"/>
      <c r="FGU17" s="431"/>
      <c r="FGV17" s="431"/>
      <c r="FGW17" s="431"/>
      <c r="FGX17" s="431"/>
      <c r="FGY17" s="431"/>
      <c r="FGZ17" s="431"/>
      <c r="FHA17" s="431"/>
      <c r="FHB17" s="431"/>
      <c r="FHC17" s="431"/>
      <c r="FHD17" s="431"/>
      <c r="FHE17" s="431"/>
      <c r="FHF17" s="431"/>
      <c r="FHG17" s="431"/>
      <c r="FHH17" s="431"/>
      <c r="FHI17" s="431"/>
      <c r="FHJ17" s="431"/>
      <c r="FHK17" s="431"/>
      <c r="FHL17" s="431"/>
      <c r="FHM17" s="431"/>
      <c r="FHN17" s="431"/>
      <c r="FHO17" s="431"/>
      <c r="FHP17" s="431"/>
      <c r="FHQ17" s="431"/>
      <c r="FHR17" s="431"/>
      <c r="FHS17" s="431"/>
      <c r="FHT17" s="431"/>
      <c r="FHU17" s="431"/>
      <c r="FHV17" s="431"/>
      <c r="FHW17" s="431"/>
      <c r="FHX17" s="431"/>
      <c r="FHY17" s="431"/>
      <c r="FHZ17" s="431"/>
      <c r="FIA17" s="431"/>
      <c r="FIB17" s="431"/>
      <c r="FIC17" s="431"/>
      <c r="FID17" s="431"/>
      <c r="FIE17" s="431"/>
      <c r="FIF17" s="431"/>
      <c r="FIG17" s="431"/>
      <c r="FIH17" s="431"/>
      <c r="FII17" s="431"/>
      <c r="FIJ17" s="431"/>
      <c r="FIK17" s="431"/>
      <c r="FIL17" s="431"/>
      <c r="FIM17" s="431"/>
      <c r="FIN17" s="431"/>
      <c r="FIO17" s="431"/>
      <c r="FIP17" s="431"/>
      <c r="FIQ17" s="431"/>
      <c r="FIR17" s="431"/>
      <c r="FIS17" s="431"/>
      <c r="FIT17" s="431"/>
      <c r="FIU17" s="431"/>
      <c r="FIV17" s="431"/>
      <c r="FIW17" s="431"/>
      <c r="FIX17" s="431"/>
      <c r="FIY17" s="431"/>
      <c r="FIZ17" s="431"/>
      <c r="FJA17" s="431"/>
      <c r="FJB17" s="431"/>
      <c r="FJC17" s="431"/>
      <c r="FJD17" s="431"/>
      <c r="FJE17" s="431"/>
      <c r="FJF17" s="431"/>
      <c r="FJG17" s="431"/>
      <c r="FJH17" s="431"/>
      <c r="FJI17" s="431"/>
      <c r="FJJ17" s="431"/>
      <c r="FJK17" s="431"/>
      <c r="FJL17" s="431"/>
      <c r="FJM17" s="431"/>
      <c r="FJN17" s="431"/>
      <c r="FJO17" s="431"/>
      <c r="FJP17" s="431"/>
      <c r="FJQ17" s="431"/>
      <c r="FJR17" s="431"/>
      <c r="FJS17" s="431"/>
      <c r="FJT17" s="431"/>
      <c r="FJU17" s="431"/>
      <c r="FJV17" s="431"/>
      <c r="FJW17" s="431"/>
      <c r="FJX17" s="431"/>
      <c r="FJY17" s="431"/>
      <c r="FJZ17" s="431"/>
      <c r="FKA17" s="431"/>
      <c r="FKB17" s="431"/>
      <c r="FKC17" s="431"/>
      <c r="FKD17" s="431"/>
      <c r="FKE17" s="431"/>
      <c r="FKF17" s="431"/>
      <c r="FKG17" s="431"/>
      <c r="FKH17" s="431"/>
      <c r="FKI17" s="431"/>
      <c r="FKJ17" s="431"/>
      <c r="FKK17" s="431"/>
      <c r="FKL17" s="431"/>
      <c r="FKM17" s="431"/>
      <c r="FKN17" s="431"/>
      <c r="FKO17" s="431"/>
      <c r="FKP17" s="431"/>
      <c r="FKQ17" s="431"/>
      <c r="FKR17" s="431"/>
      <c r="FKS17" s="431"/>
      <c r="FKT17" s="431"/>
      <c r="FKU17" s="431"/>
      <c r="FKV17" s="431"/>
      <c r="FKW17" s="431"/>
      <c r="FKX17" s="431"/>
      <c r="FKY17" s="431"/>
      <c r="FKZ17" s="431"/>
      <c r="FLA17" s="431"/>
      <c r="FLB17" s="431"/>
      <c r="FLC17" s="431"/>
      <c r="FLD17" s="431"/>
      <c r="FLE17" s="431"/>
      <c r="FLF17" s="431"/>
      <c r="FLG17" s="431"/>
      <c r="FLH17" s="431"/>
      <c r="FLI17" s="431"/>
      <c r="FLJ17" s="431"/>
      <c r="FLK17" s="431"/>
      <c r="FLL17" s="431"/>
      <c r="FLM17" s="431"/>
      <c r="FLN17" s="431"/>
      <c r="FLO17" s="431"/>
      <c r="FLP17" s="431"/>
      <c r="FLQ17" s="431"/>
      <c r="FLR17" s="431"/>
      <c r="FLS17" s="431"/>
      <c r="FLT17" s="431"/>
      <c r="FLU17" s="431"/>
      <c r="FLV17" s="431"/>
      <c r="FLW17" s="431"/>
      <c r="FLX17" s="431"/>
      <c r="FLY17" s="431"/>
      <c r="FLZ17" s="431"/>
      <c r="FMA17" s="431"/>
      <c r="FMB17" s="431"/>
      <c r="FMC17" s="431"/>
      <c r="FMD17" s="431"/>
      <c r="FME17" s="431"/>
      <c r="FMF17" s="431"/>
      <c r="FMG17" s="431"/>
      <c r="FMH17" s="431"/>
      <c r="FMI17" s="431"/>
      <c r="FMJ17" s="431"/>
      <c r="FMK17" s="431"/>
      <c r="FML17" s="431"/>
      <c r="FMM17" s="431"/>
      <c r="FMN17" s="431"/>
      <c r="FMO17" s="431"/>
      <c r="FMP17" s="431"/>
      <c r="FMQ17" s="431"/>
      <c r="FMR17" s="431"/>
      <c r="FMS17" s="431"/>
      <c r="FMT17" s="431"/>
      <c r="FMU17" s="431"/>
      <c r="FMV17" s="431"/>
      <c r="FMW17" s="431"/>
      <c r="FMX17" s="431"/>
      <c r="FMY17" s="431"/>
      <c r="FMZ17" s="431"/>
      <c r="FNA17" s="431"/>
      <c r="FNB17" s="431"/>
      <c r="FNC17" s="431"/>
      <c r="FND17" s="431"/>
      <c r="FNE17" s="431"/>
      <c r="FNF17" s="431"/>
      <c r="FNG17" s="431"/>
      <c r="FNH17" s="431"/>
      <c r="FNI17" s="431"/>
      <c r="FNJ17" s="431"/>
      <c r="FNK17" s="431"/>
      <c r="FNL17" s="431"/>
      <c r="FNM17" s="431"/>
      <c r="FNN17" s="431"/>
      <c r="FNO17" s="431"/>
      <c r="FNP17" s="431"/>
      <c r="FNQ17" s="431"/>
      <c r="FNR17" s="431"/>
      <c r="FNS17" s="431"/>
      <c r="FNT17" s="431"/>
      <c r="FNU17" s="431"/>
      <c r="FNV17" s="431"/>
      <c r="FNW17" s="431"/>
      <c r="FNX17" s="431"/>
      <c r="FNY17" s="431"/>
      <c r="FNZ17" s="431"/>
      <c r="FOA17" s="431"/>
      <c r="FOB17" s="431"/>
      <c r="FOC17" s="431"/>
      <c r="FOD17" s="431"/>
      <c r="FOE17" s="431"/>
      <c r="FOF17" s="431"/>
      <c r="FOG17" s="431"/>
      <c r="FOH17" s="431"/>
      <c r="FOI17" s="431"/>
      <c r="FOJ17" s="431"/>
      <c r="FOK17" s="431"/>
      <c r="FOL17" s="431"/>
      <c r="FOM17" s="431"/>
      <c r="FON17" s="431"/>
      <c r="FOO17" s="431"/>
      <c r="FOP17" s="431"/>
      <c r="FOQ17" s="431"/>
      <c r="FOR17" s="431"/>
      <c r="FOS17" s="431"/>
      <c r="FOT17" s="431"/>
      <c r="FOU17" s="431"/>
      <c r="FOV17" s="431"/>
      <c r="FOW17" s="431"/>
      <c r="FOX17" s="431"/>
      <c r="FOY17" s="431"/>
      <c r="FOZ17" s="431"/>
      <c r="FPA17" s="431"/>
      <c r="FPB17" s="431"/>
      <c r="FPC17" s="431"/>
      <c r="FPD17" s="431"/>
      <c r="FPE17" s="431"/>
      <c r="FPF17" s="431"/>
      <c r="FPG17" s="431"/>
      <c r="FPH17" s="431"/>
      <c r="FPI17" s="431"/>
      <c r="FPJ17" s="431"/>
      <c r="FPK17" s="431"/>
      <c r="FPL17" s="431"/>
      <c r="FPM17" s="431"/>
      <c r="FPN17" s="431"/>
      <c r="FPO17" s="431"/>
      <c r="FPP17" s="431"/>
      <c r="FPQ17" s="431"/>
      <c r="FPR17" s="431"/>
      <c r="FPS17" s="431"/>
      <c r="FPT17" s="431"/>
      <c r="FPU17" s="431"/>
      <c r="FPV17" s="431"/>
      <c r="FPW17" s="431"/>
      <c r="FPX17" s="431"/>
      <c r="FPY17" s="431"/>
      <c r="FPZ17" s="431"/>
      <c r="FQA17" s="431"/>
      <c r="FQB17" s="431"/>
      <c r="FQC17" s="431"/>
      <c r="FQD17" s="431"/>
      <c r="FQE17" s="431"/>
      <c r="FQF17" s="431"/>
      <c r="FQG17" s="431"/>
      <c r="FQH17" s="431"/>
      <c r="FQI17" s="431"/>
      <c r="FQJ17" s="431"/>
      <c r="FQK17" s="431"/>
      <c r="FQL17" s="431"/>
      <c r="FQM17" s="431"/>
      <c r="FQN17" s="431"/>
      <c r="FQO17" s="431"/>
      <c r="FQP17" s="431"/>
      <c r="FQQ17" s="431"/>
      <c r="FQR17" s="431"/>
      <c r="FQS17" s="431"/>
      <c r="FQT17" s="431"/>
      <c r="FQU17" s="431"/>
      <c r="FQV17" s="431"/>
      <c r="FQW17" s="431"/>
      <c r="FQX17" s="431"/>
      <c r="FQY17" s="431"/>
      <c r="FQZ17" s="431"/>
      <c r="FRA17" s="431"/>
      <c r="FRB17" s="431"/>
      <c r="FRC17" s="431"/>
      <c r="FRD17" s="431"/>
      <c r="FRE17" s="431"/>
      <c r="FRF17" s="431"/>
      <c r="FRG17" s="431"/>
      <c r="FRH17" s="431"/>
      <c r="FRI17" s="431"/>
      <c r="FRJ17" s="431"/>
      <c r="FRK17" s="431"/>
      <c r="FRL17" s="431"/>
      <c r="FRM17" s="431"/>
      <c r="FRN17" s="431"/>
      <c r="FRO17" s="431"/>
      <c r="FRP17" s="431"/>
      <c r="FRQ17" s="431"/>
      <c r="FRR17" s="431"/>
      <c r="FRS17" s="431"/>
      <c r="FRT17" s="431"/>
      <c r="FRU17" s="431"/>
      <c r="FRV17" s="431"/>
      <c r="FRW17" s="431"/>
      <c r="FRX17" s="431"/>
      <c r="FRY17" s="431"/>
      <c r="FRZ17" s="431"/>
      <c r="FSA17" s="431"/>
      <c r="FSB17" s="431"/>
      <c r="FSC17" s="431"/>
      <c r="FSD17" s="431"/>
      <c r="FSE17" s="431"/>
      <c r="FSF17" s="431"/>
      <c r="FSG17" s="431"/>
      <c r="FSH17" s="431"/>
      <c r="FSI17" s="431"/>
      <c r="FSJ17" s="431"/>
      <c r="FSK17" s="431"/>
      <c r="FSL17" s="431"/>
      <c r="FSM17" s="431"/>
      <c r="FSN17" s="431"/>
      <c r="FSO17" s="431"/>
      <c r="FSP17" s="431"/>
      <c r="FSQ17" s="431"/>
      <c r="FSR17" s="431"/>
      <c r="FSS17" s="431"/>
      <c r="FST17" s="431"/>
      <c r="FSU17" s="431"/>
      <c r="FSV17" s="431"/>
      <c r="FSW17" s="431"/>
      <c r="FSX17" s="431"/>
      <c r="FSY17" s="431"/>
      <c r="FSZ17" s="431"/>
      <c r="FTA17" s="431"/>
      <c r="FTB17" s="431"/>
      <c r="FTC17" s="431"/>
      <c r="FTD17" s="431"/>
      <c r="FTE17" s="431"/>
      <c r="FTF17" s="431"/>
      <c r="FTG17" s="431"/>
      <c r="FTH17" s="431"/>
      <c r="FTI17" s="431"/>
      <c r="FTJ17" s="431"/>
      <c r="FTK17" s="431"/>
      <c r="FTL17" s="431"/>
      <c r="FTM17" s="431"/>
      <c r="FTN17" s="431"/>
      <c r="FTO17" s="431"/>
      <c r="FTP17" s="431"/>
      <c r="FTQ17" s="431"/>
      <c r="FTR17" s="431"/>
      <c r="FTS17" s="431"/>
      <c r="FTT17" s="431"/>
      <c r="FTU17" s="431"/>
      <c r="FTV17" s="431"/>
      <c r="FTW17" s="431"/>
      <c r="FTX17" s="431"/>
      <c r="FTY17" s="431"/>
      <c r="FTZ17" s="431"/>
      <c r="FUA17" s="431"/>
      <c r="FUB17" s="431"/>
      <c r="FUC17" s="431"/>
      <c r="FUD17" s="431"/>
      <c r="FUE17" s="431"/>
      <c r="FUF17" s="431"/>
      <c r="FUG17" s="431"/>
      <c r="FUH17" s="431"/>
      <c r="FUI17" s="431"/>
      <c r="FUJ17" s="431"/>
      <c r="FUK17" s="431"/>
      <c r="FUL17" s="431"/>
      <c r="FUM17" s="431"/>
      <c r="FUN17" s="431"/>
      <c r="FUO17" s="431"/>
      <c r="FUP17" s="431"/>
      <c r="FUQ17" s="431"/>
      <c r="FUR17" s="431"/>
      <c r="FUS17" s="431"/>
      <c r="FUT17" s="431"/>
      <c r="FUU17" s="431"/>
      <c r="FUV17" s="431"/>
      <c r="FUW17" s="431"/>
      <c r="FUX17" s="431"/>
      <c r="FUY17" s="431"/>
      <c r="FUZ17" s="431"/>
      <c r="FVA17" s="431"/>
      <c r="FVB17" s="431"/>
      <c r="FVC17" s="431"/>
      <c r="FVD17" s="431"/>
      <c r="FVE17" s="431"/>
      <c r="FVF17" s="431"/>
      <c r="FVG17" s="431"/>
      <c r="FVH17" s="431"/>
      <c r="FVI17" s="431"/>
      <c r="FVJ17" s="431"/>
      <c r="FVK17" s="431"/>
      <c r="FVL17" s="431"/>
      <c r="FVM17" s="431"/>
      <c r="FVN17" s="431"/>
      <c r="FVO17" s="431"/>
      <c r="FVP17" s="431"/>
      <c r="FVQ17" s="431"/>
      <c r="FVR17" s="431"/>
      <c r="FVS17" s="431"/>
      <c r="FVT17" s="431"/>
      <c r="FVU17" s="431"/>
      <c r="FVV17" s="431"/>
      <c r="FVW17" s="431"/>
      <c r="FVX17" s="431"/>
      <c r="FVY17" s="431"/>
      <c r="FVZ17" s="431"/>
      <c r="FWA17" s="431"/>
      <c r="FWB17" s="431"/>
      <c r="FWC17" s="431"/>
      <c r="FWD17" s="431"/>
      <c r="FWE17" s="431"/>
      <c r="FWF17" s="431"/>
      <c r="FWG17" s="431"/>
      <c r="FWH17" s="431"/>
      <c r="FWI17" s="431"/>
      <c r="FWJ17" s="431"/>
      <c r="FWK17" s="431"/>
      <c r="FWL17" s="431"/>
      <c r="FWM17" s="431"/>
      <c r="FWN17" s="431"/>
      <c r="FWO17" s="431"/>
      <c r="FWP17" s="431"/>
      <c r="FWQ17" s="431"/>
      <c r="FWR17" s="431"/>
      <c r="FWS17" s="431"/>
      <c r="FWT17" s="431"/>
      <c r="FWU17" s="431"/>
      <c r="FWV17" s="431"/>
      <c r="FWW17" s="431"/>
      <c r="FWX17" s="431"/>
      <c r="FWY17" s="431"/>
      <c r="FWZ17" s="431"/>
      <c r="FXA17" s="431"/>
      <c r="FXB17" s="431"/>
      <c r="FXC17" s="431"/>
      <c r="FXD17" s="431"/>
      <c r="FXE17" s="431"/>
      <c r="FXF17" s="431"/>
      <c r="FXG17" s="431"/>
      <c r="FXH17" s="431"/>
      <c r="FXI17" s="431"/>
      <c r="FXJ17" s="431"/>
      <c r="FXK17" s="431"/>
      <c r="FXL17" s="431"/>
      <c r="FXM17" s="431"/>
      <c r="FXN17" s="431"/>
      <c r="FXO17" s="431"/>
      <c r="FXP17" s="431"/>
      <c r="FXQ17" s="431"/>
      <c r="FXR17" s="431"/>
      <c r="FXS17" s="431"/>
      <c r="FXT17" s="431"/>
      <c r="FXU17" s="431"/>
      <c r="FXV17" s="431"/>
      <c r="FXW17" s="431"/>
      <c r="FXX17" s="431"/>
      <c r="FXY17" s="431"/>
      <c r="FXZ17" s="431"/>
      <c r="FYA17" s="431"/>
      <c r="FYB17" s="431"/>
      <c r="FYC17" s="431"/>
      <c r="FYD17" s="431"/>
      <c r="FYE17" s="431"/>
      <c r="FYF17" s="431"/>
      <c r="FYG17" s="431"/>
      <c r="FYH17" s="431"/>
      <c r="FYI17" s="431"/>
      <c r="FYJ17" s="431"/>
      <c r="FYK17" s="431"/>
      <c r="FYL17" s="431"/>
      <c r="FYM17" s="431"/>
      <c r="FYN17" s="431"/>
      <c r="FYO17" s="431"/>
      <c r="FYP17" s="431"/>
      <c r="FYQ17" s="431"/>
      <c r="FYR17" s="431"/>
      <c r="FYS17" s="431"/>
      <c r="FYT17" s="431"/>
      <c r="FYU17" s="431"/>
      <c r="FYV17" s="431"/>
      <c r="FYW17" s="431"/>
      <c r="FYX17" s="431"/>
      <c r="FYY17" s="431"/>
      <c r="FYZ17" s="431"/>
      <c r="FZA17" s="431"/>
      <c r="FZB17" s="431"/>
      <c r="FZC17" s="431"/>
      <c r="FZD17" s="431"/>
      <c r="FZE17" s="431"/>
      <c r="FZF17" s="431"/>
      <c r="FZG17" s="431"/>
      <c r="FZH17" s="431"/>
      <c r="FZI17" s="431"/>
      <c r="FZJ17" s="431"/>
      <c r="FZK17" s="431"/>
      <c r="FZL17" s="431"/>
      <c r="FZM17" s="431"/>
      <c r="FZN17" s="431"/>
      <c r="FZO17" s="431"/>
      <c r="FZP17" s="431"/>
      <c r="FZQ17" s="431"/>
      <c r="FZR17" s="431"/>
      <c r="FZS17" s="431"/>
      <c r="FZT17" s="431"/>
      <c r="FZU17" s="431"/>
      <c r="FZV17" s="431"/>
      <c r="FZW17" s="431"/>
      <c r="FZX17" s="431"/>
      <c r="FZY17" s="431"/>
      <c r="FZZ17" s="431"/>
      <c r="GAA17" s="431"/>
      <c r="GAB17" s="431"/>
      <c r="GAC17" s="431"/>
      <c r="GAD17" s="431"/>
      <c r="GAE17" s="431"/>
      <c r="GAF17" s="431"/>
      <c r="GAG17" s="431"/>
      <c r="GAH17" s="431"/>
      <c r="GAI17" s="431"/>
      <c r="GAJ17" s="431"/>
      <c r="GAK17" s="431"/>
      <c r="GAL17" s="431"/>
      <c r="GAM17" s="431"/>
      <c r="GAN17" s="431"/>
      <c r="GAO17" s="431"/>
      <c r="GAP17" s="431"/>
      <c r="GAQ17" s="431"/>
      <c r="GAR17" s="431"/>
      <c r="GAS17" s="431"/>
      <c r="GAT17" s="431"/>
      <c r="GAU17" s="431"/>
      <c r="GAV17" s="431"/>
      <c r="GAW17" s="431"/>
      <c r="GAX17" s="431"/>
      <c r="GAY17" s="431"/>
      <c r="GAZ17" s="431"/>
      <c r="GBA17" s="431"/>
      <c r="GBB17" s="431"/>
      <c r="GBC17" s="431"/>
      <c r="GBD17" s="431"/>
      <c r="GBE17" s="431"/>
      <c r="GBF17" s="431"/>
      <c r="GBG17" s="431"/>
      <c r="GBH17" s="431"/>
      <c r="GBI17" s="431"/>
      <c r="GBJ17" s="431"/>
      <c r="GBK17" s="431"/>
      <c r="GBL17" s="431"/>
      <c r="GBM17" s="431"/>
      <c r="GBN17" s="431"/>
      <c r="GBO17" s="431"/>
      <c r="GBP17" s="431"/>
      <c r="GBQ17" s="431"/>
      <c r="GBR17" s="431"/>
      <c r="GBS17" s="431"/>
      <c r="GBT17" s="431"/>
      <c r="GBU17" s="431"/>
      <c r="GBV17" s="431"/>
      <c r="GBW17" s="431"/>
      <c r="GBX17" s="431"/>
      <c r="GBY17" s="431"/>
      <c r="GBZ17" s="431"/>
      <c r="GCA17" s="431"/>
      <c r="GCB17" s="431"/>
      <c r="GCC17" s="431"/>
      <c r="GCD17" s="431"/>
      <c r="GCE17" s="431"/>
      <c r="GCF17" s="431"/>
      <c r="GCG17" s="431"/>
      <c r="GCH17" s="431"/>
      <c r="GCI17" s="431"/>
      <c r="GCJ17" s="431"/>
      <c r="GCK17" s="431"/>
      <c r="GCL17" s="431"/>
      <c r="GCM17" s="431"/>
      <c r="GCN17" s="431"/>
      <c r="GCO17" s="431"/>
      <c r="GCP17" s="431"/>
      <c r="GCQ17" s="431"/>
      <c r="GCR17" s="431"/>
      <c r="GCS17" s="431"/>
      <c r="GCT17" s="431"/>
      <c r="GCU17" s="431"/>
      <c r="GCV17" s="431"/>
      <c r="GCW17" s="431"/>
      <c r="GCX17" s="431"/>
      <c r="GCY17" s="431"/>
      <c r="GCZ17" s="431"/>
      <c r="GDA17" s="431"/>
      <c r="GDB17" s="431"/>
      <c r="GDC17" s="431"/>
      <c r="GDD17" s="431"/>
      <c r="GDE17" s="431"/>
      <c r="GDF17" s="431"/>
      <c r="GDG17" s="431"/>
      <c r="GDH17" s="431"/>
      <c r="GDI17" s="431"/>
      <c r="GDJ17" s="431"/>
      <c r="GDK17" s="431"/>
      <c r="GDL17" s="431"/>
      <c r="GDM17" s="431"/>
      <c r="GDN17" s="431"/>
      <c r="GDO17" s="431"/>
      <c r="GDP17" s="431"/>
      <c r="GDQ17" s="431"/>
      <c r="GDR17" s="431"/>
      <c r="GDS17" s="431"/>
      <c r="GDT17" s="431"/>
      <c r="GDU17" s="431"/>
      <c r="GDV17" s="431"/>
      <c r="GDW17" s="431"/>
      <c r="GDX17" s="431"/>
      <c r="GDY17" s="431"/>
      <c r="GDZ17" s="431"/>
      <c r="GEA17" s="431"/>
      <c r="GEB17" s="431"/>
      <c r="GEC17" s="431"/>
      <c r="GED17" s="431"/>
      <c r="GEE17" s="431"/>
      <c r="GEF17" s="431"/>
      <c r="GEG17" s="431"/>
      <c r="GEH17" s="431"/>
      <c r="GEI17" s="431"/>
      <c r="GEJ17" s="431"/>
      <c r="GEK17" s="431"/>
      <c r="GEL17" s="431"/>
      <c r="GEM17" s="431"/>
      <c r="GEN17" s="431"/>
      <c r="GEO17" s="431"/>
      <c r="GEP17" s="431"/>
      <c r="GEQ17" s="431"/>
      <c r="GER17" s="431"/>
      <c r="GES17" s="431"/>
      <c r="GET17" s="431"/>
      <c r="GEU17" s="431"/>
      <c r="GEV17" s="431"/>
      <c r="GEW17" s="431"/>
      <c r="GEX17" s="431"/>
      <c r="GEY17" s="431"/>
      <c r="GEZ17" s="431"/>
      <c r="GFA17" s="431"/>
      <c r="GFB17" s="431"/>
      <c r="GFC17" s="431"/>
      <c r="GFD17" s="431"/>
      <c r="GFE17" s="431"/>
      <c r="GFF17" s="431"/>
      <c r="GFG17" s="431"/>
      <c r="GFH17" s="431"/>
      <c r="GFI17" s="431"/>
      <c r="GFJ17" s="431"/>
      <c r="GFK17" s="431"/>
      <c r="GFL17" s="431"/>
      <c r="GFM17" s="431"/>
      <c r="GFN17" s="431"/>
      <c r="GFO17" s="431"/>
      <c r="GFP17" s="431"/>
      <c r="GFQ17" s="431"/>
      <c r="GFR17" s="431"/>
      <c r="GFS17" s="431"/>
      <c r="GFT17" s="431"/>
      <c r="GFU17" s="431"/>
      <c r="GFV17" s="431"/>
      <c r="GFW17" s="431"/>
      <c r="GFX17" s="431"/>
      <c r="GFY17" s="431"/>
      <c r="GFZ17" s="431"/>
      <c r="GGA17" s="431"/>
      <c r="GGB17" s="431"/>
      <c r="GGC17" s="431"/>
      <c r="GGD17" s="431"/>
      <c r="GGE17" s="431"/>
      <c r="GGF17" s="431"/>
      <c r="GGG17" s="431"/>
      <c r="GGH17" s="431"/>
      <c r="GGI17" s="431"/>
      <c r="GGJ17" s="431"/>
      <c r="GGK17" s="431"/>
      <c r="GGL17" s="431"/>
      <c r="GGM17" s="431"/>
      <c r="GGN17" s="431"/>
      <c r="GGO17" s="431"/>
      <c r="GGP17" s="431"/>
      <c r="GGQ17" s="431"/>
      <c r="GGR17" s="431"/>
      <c r="GGS17" s="431"/>
      <c r="GGT17" s="431"/>
      <c r="GGU17" s="431"/>
      <c r="GGV17" s="431"/>
      <c r="GGW17" s="431"/>
      <c r="GGX17" s="431"/>
      <c r="GGY17" s="431"/>
      <c r="GGZ17" s="431"/>
      <c r="GHA17" s="431"/>
      <c r="GHB17" s="431"/>
      <c r="GHC17" s="431"/>
      <c r="GHD17" s="431"/>
      <c r="GHE17" s="431"/>
      <c r="GHF17" s="431"/>
      <c r="GHG17" s="431"/>
      <c r="GHH17" s="431"/>
      <c r="GHI17" s="431"/>
      <c r="GHJ17" s="431"/>
      <c r="GHK17" s="431"/>
      <c r="GHL17" s="431"/>
      <c r="GHM17" s="431"/>
      <c r="GHN17" s="431"/>
      <c r="GHO17" s="431"/>
      <c r="GHP17" s="431"/>
      <c r="GHQ17" s="431"/>
      <c r="GHR17" s="431"/>
      <c r="GHS17" s="431"/>
      <c r="GHT17" s="431"/>
      <c r="GHU17" s="431"/>
      <c r="GHV17" s="431"/>
      <c r="GHW17" s="431"/>
      <c r="GHX17" s="431"/>
      <c r="GHY17" s="431"/>
      <c r="GHZ17" s="431"/>
      <c r="GIA17" s="431"/>
      <c r="GIB17" s="431"/>
      <c r="GIC17" s="431"/>
      <c r="GID17" s="431"/>
      <c r="GIE17" s="431"/>
      <c r="GIF17" s="431"/>
      <c r="GIG17" s="431"/>
      <c r="GIH17" s="431"/>
      <c r="GII17" s="431"/>
      <c r="GIJ17" s="431"/>
      <c r="GIK17" s="431"/>
      <c r="GIL17" s="431"/>
      <c r="GIM17" s="431"/>
      <c r="GIN17" s="431"/>
      <c r="GIO17" s="431"/>
      <c r="GIP17" s="431"/>
      <c r="GIQ17" s="431"/>
      <c r="GIR17" s="431"/>
      <c r="GIS17" s="431"/>
      <c r="GIT17" s="431"/>
      <c r="GIU17" s="431"/>
      <c r="GIV17" s="431"/>
      <c r="GIW17" s="431"/>
      <c r="GIX17" s="431"/>
      <c r="GIY17" s="431"/>
      <c r="GIZ17" s="431"/>
      <c r="GJA17" s="431"/>
      <c r="GJB17" s="431"/>
      <c r="GJC17" s="431"/>
      <c r="GJD17" s="431"/>
      <c r="GJE17" s="431"/>
      <c r="GJF17" s="431"/>
      <c r="GJG17" s="431"/>
      <c r="GJH17" s="431"/>
      <c r="GJI17" s="431"/>
      <c r="GJJ17" s="431"/>
      <c r="GJK17" s="431"/>
      <c r="GJL17" s="431"/>
      <c r="GJM17" s="431"/>
      <c r="GJN17" s="431"/>
      <c r="GJO17" s="431"/>
      <c r="GJP17" s="431"/>
      <c r="GJQ17" s="431"/>
      <c r="GJR17" s="431"/>
      <c r="GJS17" s="431"/>
      <c r="GJT17" s="431"/>
      <c r="GJU17" s="431"/>
      <c r="GJV17" s="431"/>
      <c r="GJW17" s="431"/>
      <c r="GJX17" s="431"/>
      <c r="GJY17" s="431"/>
      <c r="GJZ17" s="431"/>
      <c r="GKA17" s="431"/>
      <c r="GKB17" s="431"/>
      <c r="GKC17" s="431"/>
      <c r="GKD17" s="431"/>
      <c r="GKE17" s="431"/>
      <c r="GKF17" s="431"/>
      <c r="GKG17" s="431"/>
      <c r="GKH17" s="431"/>
      <c r="GKI17" s="431"/>
      <c r="GKJ17" s="431"/>
      <c r="GKK17" s="431"/>
      <c r="GKL17" s="431"/>
      <c r="GKM17" s="431"/>
      <c r="GKN17" s="431"/>
      <c r="GKO17" s="431"/>
      <c r="GKP17" s="431"/>
      <c r="GKQ17" s="431"/>
      <c r="GKR17" s="431"/>
      <c r="GKS17" s="431"/>
      <c r="GKT17" s="431"/>
      <c r="GKU17" s="431"/>
      <c r="GKV17" s="431"/>
      <c r="GKW17" s="431"/>
      <c r="GKX17" s="431"/>
      <c r="GKY17" s="431"/>
      <c r="GKZ17" s="431"/>
      <c r="GLA17" s="431"/>
      <c r="GLB17" s="431"/>
      <c r="GLC17" s="431"/>
      <c r="GLD17" s="431"/>
      <c r="GLE17" s="431"/>
      <c r="GLF17" s="431"/>
      <c r="GLG17" s="431"/>
      <c r="GLH17" s="431"/>
      <c r="GLI17" s="431"/>
      <c r="GLJ17" s="431"/>
      <c r="GLK17" s="431"/>
      <c r="GLL17" s="431"/>
      <c r="GLM17" s="431"/>
      <c r="GLN17" s="431"/>
      <c r="GLO17" s="431"/>
      <c r="GLP17" s="431"/>
      <c r="GLQ17" s="431"/>
      <c r="GLR17" s="431"/>
      <c r="GLS17" s="431"/>
      <c r="GLT17" s="431"/>
      <c r="GLU17" s="431"/>
      <c r="GLV17" s="431"/>
      <c r="GLW17" s="431"/>
      <c r="GLX17" s="431"/>
      <c r="GLY17" s="431"/>
      <c r="GLZ17" s="431"/>
      <c r="GMA17" s="431"/>
      <c r="GMB17" s="431"/>
      <c r="GMC17" s="431"/>
      <c r="GMD17" s="431"/>
      <c r="GME17" s="431"/>
      <c r="GMF17" s="431"/>
      <c r="GMG17" s="431"/>
      <c r="GMH17" s="431"/>
      <c r="GMI17" s="431"/>
      <c r="GMJ17" s="431"/>
      <c r="GMK17" s="431"/>
      <c r="GML17" s="431"/>
      <c r="GMM17" s="431"/>
      <c r="GMN17" s="431"/>
      <c r="GMO17" s="431"/>
      <c r="GMP17" s="431"/>
      <c r="GMQ17" s="431"/>
      <c r="GMR17" s="431"/>
      <c r="GMS17" s="431"/>
      <c r="GMT17" s="431"/>
      <c r="GMU17" s="431"/>
      <c r="GMV17" s="431"/>
      <c r="GMW17" s="431"/>
      <c r="GMX17" s="431"/>
      <c r="GMY17" s="431"/>
      <c r="GMZ17" s="431"/>
      <c r="GNA17" s="431"/>
      <c r="GNB17" s="431"/>
      <c r="GNC17" s="431"/>
      <c r="GND17" s="431"/>
      <c r="GNE17" s="431"/>
      <c r="GNF17" s="431"/>
      <c r="GNG17" s="431"/>
      <c r="GNH17" s="431"/>
      <c r="GNI17" s="431"/>
      <c r="GNJ17" s="431"/>
      <c r="GNK17" s="431"/>
      <c r="GNL17" s="431"/>
      <c r="GNM17" s="431"/>
      <c r="GNN17" s="431"/>
      <c r="GNO17" s="431"/>
      <c r="GNP17" s="431"/>
      <c r="GNQ17" s="431"/>
      <c r="GNR17" s="431"/>
      <c r="GNS17" s="431"/>
      <c r="GNT17" s="431"/>
      <c r="GNU17" s="431"/>
      <c r="GNV17" s="431"/>
      <c r="GNW17" s="431"/>
      <c r="GNX17" s="431"/>
      <c r="GNY17" s="431"/>
      <c r="GNZ17" s="431"/>
      <c r="GOA17" s="431"/>
      <c r="GOB17" s="431"/>
      <c r="GOC17" s="431"/>
      <c r="GOD17" s="431"/>
      <c r="GOE17" s="431"/>
      <c r="GOF17" s="431"/>
      <c r="GOG17" s="431"/>
      <c r="GOH17" s="431"/>
      <c r="GOI17" s="431"/>
      <c r="GOJ17" s="431"/>
      <c r="GOK17" s="431"/>
      <c r="GOL17" s="431"/>
      <c r="GOM17" s="431"/>
      <c r="GON17" s="431"/>
      <c r="GOO17" s="431"/>
      <c r="GOP17" s="431"/>
      <c r="GOQ17" s="431"/>
      <c r="GOR17" s="431"/>
      <c r="GOS17" s="431"/>
      <c r="GOT17" s="431"/>
      <c r="GOU17" s="431"/>
      <c r="GOV17" s="431"/>
      <c r="GOW17" s="431"/>
      <c r="GOX17" s="431"/>
      <c r="GOY17" s="431"/>
      <c r="GOZ17" s="431"/>
      <c r="GPA17" s="431"/>
      <c r="GPB17" s="431"/>
      <c r="GPC17" s="431"/>
      <c r="GPD17" s="431"/>
      <c r="GPE17" s="431"/>
      <c r="GPF17" s="431"/>
      <c r="GPG17" s="431"/>
      <c r="GPH17" s="431"/>
      <c r="GPI17" s="431"/>
      <c r="GPJ17" s="431"/>
      <c r="GPK17" s="431"/>
      <c r="GPL17" s="431"/>
      <c r="GPM17" s="431"/>
      <c r="GPN17" s="431"/>
      <c r="GPO17" s="431"/>
      <c r="GPP17" s="431"/>
      <c r="GPQ17" s="431"/>
      <c r="GPR17" s="431"/>
      <c r="GPS17" s="431"/>
      <c r="GPT17" s="431"/>
      <c r="GPU17" s="431"/>
      <c r="GPV17" s="431"/>
      <c r="GPW17" s="431"/>
      <c r="GPX17" s="431"/>
      <c r="GPY17" s="431"/>
      <c r="GPZ17" s="431"/>
      <c r="GQA17" s="431"/>
      <c r="GQB17" s="431"/>
      <c r="GQC17" s="431"/>
      <c r="GQD17" s="431"/>
      <c r="GQE17" s="431"/>
      <c r="GQF17" s="431"/>
      <c r="GQG17" s="431"/>
      <c r="GQH17" s="431"/>
      <c r="GQI17" s="431"/>
      <c r="GQJ17" s="431"/>
      <c r="GQK17" s="431"/>
      <c r="GQL17" s="431"/>
      <c r="GQM17" s="431"/>
      <c r="GQN17" s="431"/>
      <c r="GQO17" s="431"/>
      <c r="GQP17" s="431"/>
      <c r="GQQ17" s="431"/>
      <c r="GQR17" s="431"/>
      <c r="GQS17" s="431"/>
      <c r="GQT17" s="431"/>
      <c r="GQU17" s="431"/>
      <c r="GQV17" s="431"/>
      <c r="GQW17" s="431"/>
      <c r="GQX17" s="431"/>
      <c r="GQY17" s="431"/>
      <c r="GQZ17" s="431"/>
      <c r="GRA17" s="431"/>
      <c r="GRB17" s="431"/>
      <c r="GRC17" s="431"/>
      <c r="GRD17" s="431"/>
      <c r="GRE17" s="431"/>
      <c r="GRF17" s="431"/>
      <c r="GRG17" s="431"/>
      <c r="GRH17" s="431"/>
      <c r="GRI17" s="431"/>
      <c r="GRJ17" s="431"/>
      <c r="GRK17" s="431"/>
      <c r="GRL17" s="431"/>
      <c r="GRM17" s="431"/>
      <c r="GRN17" s="431"/>
      <c r="GRO17" s="431"/>
      <c r="GRP17" s="431"/>
      <c r="GRQ17" s="431"/>
      <c r="GRR17" s="431"/>
      <c r="GRS17" s="431"/>
      <c r="GRT17" s="431"/>
      <c r="GRU17" s="431"/>
      <c r="GRV17" s="431"/>
      <c r="GRW17" s="431"/>
      <c r="GRX17" s="431"/>
      <c r="GRY17" s="431"/>
      <c r="GRZ17" s="431"/>
      <c r="GSA17" s="431"/>
      <c r="GSB17" s="431"/>
      <c r="GSC17" s="431"/>
      <c r="GSD17" s="431"/>
      <c r="GSE17" s="431"/>
      <c r="GSF17" s="431"/>
      <c r="GSG17" s="431"/>
      <c r="GSH17" s="431"/>
      <c r="GSI17" s="431"/>
      <c r="GSJ17" s="431"/>
      <c r="GSK17" s="431"/>
      <c r="GSL17" s="431"/>
      <c r="GSM17" s="431"/>
      <c r="GSN17" s="431"/>
      <c r="GSO17" s="431"/>
      <c r="GSP17" s="431"/>
      <c r="GSQ17" s="431"/>
      <c r="GSR17" s="431"/>
      <c r="GSS17" s="431"/>
      <c r="GST17" s="431"/>
      <c r="GSU17" s="431"/>
      <c r="GSV17" s="431"/>
      <c r="GSW17" s="431"/>
      <c r="GSX17" s="431"/>
      <c r="GSY17" s="431"/>
      <c r="GSZ17" s="431"/>
      <c r="GTA17" s="431"/>
      <c r="GTB17" s="431"/>
      <c r="GTC17" s="431"/>
      <c r="GTD17" s="431"/>
      <c r="GTE17" s="431"/>
      <c r="GTF17" s="431"/>
      <c r="GTG17" s="431"/>
      <c r="GTH17" s="431"/>
      <c r="GTI17" s="431"/>
      <c r="GTJ17" s="431"/>
      <c r="GTK17" s="431"/>
      <c r="GTL17" s="431"/>
      <c r="GTM17" s="431"/>
      <c r="GTN17" s="431"/>
      <c r="GTO17" s="431"/>
      <c r="GTP17" s="431"/>
      <c r="GTQ17" s="431"/>
      <c r="GTR17" s="431"/>
      <c r="GTS17" s="431"/>
      <c r="GTT17" s="431"/>
      <c r="GTU17" s="431"/>
      <c r="GTV17" s="431"/>
      <c r="GTW17" s="431"/>
      <c r="GTX17" s="431"/>
      <c r="GTY17" s="431"/>
      <c r="GTZ17" s="431"/>
      <c r="GUA17" s="431"/>
      <c r="GUB17" s="431"/>
      <c r="GUC17" s="431"/>
      <c r="GUD17" s="431"/>
      <c r="GUE17" s="431"/>
      <c r="GUF17" s="431"/>
      <c r="GUG17" s="431"/>
      <c r="GUH17" s="431"/>
      <c r="GUI17" s="431"/>
      <c r="GUJ17" s="431"/>
      <c r="GUK17" s="431"/>
      <c r="GUL17" s="431"/>
      <c r="GUM17" s="431"/>
      <c r="GUN17" s="431"/>
      <c r="GUO17" s="431"/>
      <c r="GUP17" s="431"/>
      <c r="GUQ17" s="431"/>
      <c r="GUR17" s="431"/>
      <c r="GUS17" s="431"/>
      <c r="GUT17" s="431"/>
      <c r="GUU17" s="431"/>
      <c r="GUV17" s="431"/>
      <c r="GUW17" s="431"/>
      <c r="GUX17" s="431"/>
      <c r="GUY17" s="431"/>
      <c r="GUZ17" s="431"/>
      <c r="GVA17" s="431"/>
      <c r="GVB17" s="431"/>
      <c r="GVC17" s="431"/>
      <c r="GVD17" s="431"/>
      <c r="GVE17" s="431"/>
      <c r="GVF17" s="431"/>
      <c r="GVG17" s="431"/>
      <c r="GVH17" s="431"/>
      <c r="GVI17" s="431"/>
      <c r="GVJ17" s="431"/>
      <c r="GVK17" s="431"/>
      <c r="GVL17" s="431"/>
      <c r="GVM17" s="431"/>
      <c r="GVN17" s="431"/>
      <c r="GVO17" s="431"/>
      <c r="GVP17" s="431"/>
      <c r="GVQ17" s="431"/>
      <c r="GVR17" s="431"/>
      <c r="GVS17" s="431"/>
      <c r="GVT17" s="431"/>
      <c r="GVU17" s="431"/>
      <c r="GVV17" s="431"/>
      <c r="GVW17" s="431"/>
      <c r="GVX17" s="431"/>
      <c r="GVY17" s="431"/>
      <c r="GVZ17" s="431"/>
      <c r="GWA17" s="431"/>
      <c r="GWB17" s="431"/>
      <c r="GWC17" s="431"/>
      <c r="GWD17" s="431"/>
      <c r="GWE17" s="431"/>
      <c r="GWF17" s="431"/>
      <c r="GWG17" s="431"/>
      <c r="GWH17" s="431"/>
      <c r="GWI17" s="431"/>
      <c r="GWJ17" s="431"/>
      <c r="GWK17" s="431"/>
      <c r="GWL17" s="431"/>
      <c r="GWM17" s="431"/>
      <c r="GWN17" s="431"/>
      <c r="GWO17" s="431"/>
      <c r="GWP17" s="431"/>
      <c r="GWQ17" s="431"/>
      <c r="GWR17" s="431"/>
      <c r="GWS17" s="431"/>
      <c r="GWT17" s="431"/>
      <c r="GWU17" s="431"/>
      <c r="GWV17" s="431"/>
      <c r="GWW17" s="431"/>
      <c r="GWX17" s="431"/>
      <c r="GWY17" s="431"/>
      <c r="GWZ17" s="431"/>
      <c r="GXA17" s="431"/>
      <c r="GXB17" s="431"/>
      <c r="GXC17" s="431"/>
      <c r="GXD17" s="431"/>
      <c r="GXE17" s="431"/>
      <c r="GXF17" s="431"/>
      <c r="GXG17" s="431"/>
      <c r="GXH17" s="431"/>
      <c r="GXI17" s="431"/>
      <c r="GXJ17" s="431"/>
      <c r="GXK17" s="431"/>
      <c r="GXL17" s="431"/>
      <c r="GXM17" s="431"/>
      <c r="GXN17" s="431"/>
      <c r="GXO17" s="431"/>
      <c r="GXP17" s="431"/>
      <c r="GXQ17" s="431"/>
      <c r="GXR17" s="431"/>
      <c r="GXS17" s="431"/>
      <c r="GXT17" s="431"/>
      <c r="GXU17" s="431"/>
      <c r="GXV17" s="431"/>
      <c r="GXW17" s="431"/>
      <c r="GXX17" s="431"/>
      <c r="GXY17" s="431"/>
      <c r="GXZ17" s="431"/>
      <c r="GYA17" s="431"/>
      <c r="GYB17" s="431"/>
      <c r="GYC17" s="431"/>
      <c r="GYD17" s="431"/>
      <c r="GYE17" s="431"/>
      <c r="GYF17" s="431"/>
      <c r="GYG17" s="431"/>
      <c r="GYH17" s="431"/>
      <c r="GYI17" s="431"/>
      <c r="GYJ17" s="431"/>
      <c r="GYK17" s="431"/>
      <c r="GYL17" s="431"/>
      <c r="GYM17" s="431"/>
      <c r="GYN17" s="431"/>
      <c r="GYO17" s="431"/>
      <c r="GYP17" s="431"/>
      <c r="GYQ17" s="431"/>
      <c r="GYR17" s="431"/>
      <c r="GYS17" s="431"/>
      <c r="GYT17" s="431"/>
      <c r="GYU17" s="431"/>
      <c r="GYV17" s="431"/>
      <c r="GYW17" s="431"/>
      <c r="GYX17" s="431"/>
      <c r="GYY17" s="431"/>
      <c r="GYZ17" s="431"/>
      <c r="GZA17" s="431"/>
      <c r="GZB17" s="431"/>
      <c r="GZC17" s="431"/>
      <c r="GZD17" s="431"/>
      <c r="GZE17" s="431"/>
      <c r="GZF17" s="431"/>
      <c r="GZG17" s="431"/>
      <c r="GZH17" s="431"/>
      <c r="GZI17" s="431"/>
      <c r="GZJ17" s="431"/>
      <c r="GZK17" s="431"/>
      <c r="GZL17" s="431"/>
      <c r="GZM17" s="431"/>
      <c r="GZN17" s="431"/>
      <c r="GZO17" s="431"/>
      <c r="GZP17" s="431"/>
      <c r="GZQ17" s="431"/>
      <c r="GZR17" s="431"/>
      <c r="GZS17" s="431"/>
      <c r="GZT17" s="431"/>
      <c r="GZU17" s="431"/>
      <c r="GZV17" s="431"/>
      <c r="GZW17" s="431"/>
      <c r="GZX17" s="431"/>
      <c r="GZY17" s="431"/>
      <c r="GZZ17" s="431"/>
      <c r="HAA17" s="431"/>
      <c r="HAB17" s="431"/>
      <c r="HAC17" s="431"/>
      <c r="HAD17" s="431"/>
      <c r="HAE17" s="431"/>
      <c r="HAF17" s="431"/>
      <c r="HAG17" s="431"/>
      <c r="HAH17" s="431"/>
      <c r="HAI17" s="431"/>
      <c r="HAJ17" s="431"/>
      <c r="HAK17" s="431"/>
      <c r="HAL17" s="431"/>
      <c r="HAM17" s="431"/>
      <c r="HAN17" s="431"/>
      <c r="HAO17" s="431"/>
      <c r="HAP17" s="431"/>
      <c r="HAQ17" s="431"/>
      <c r="HAR17" s="431"/>
      <c r="HAS17" s="431"/>
      <c r="HAT17" s="431"/>
      <c r="HAU17" s="431"/>
      <c r="HAV17" s="431"/>
      <c r="HAW17" s="431"/>
      <c r="HAX17" s="431"/>
      <c r="HAY17" s="431"/>
      <c r="HAZ17" s="431"/>
      <c r="HBA17" s="431"/>
      <c r="HBB17" s="431"/>
      <c r="HBC17" s="431"/>
      <c r="HBD17" s="431"/>
      <c r="HBE17" s="431"/>
      <c r="HBF17" s="431"/>
      <c r="HBG17" s="431"/>
      <c r="HBH17" s="431"/>
      <c r="HBI17" s="431"/>
      <c r="HBJ17" s="431"/>
      <c r="HBK17" s="431"/>
      <c r="HBL17" s="431"/>
      <c r="HBM17" s="431"/>
      <c r="HBN17" s="431"/>
      <c r="HBO17" s="431"/>
      <c r="HBP17" s="431"/>
      <c r="HBQ17" s="431"/>
      <c r="HBR17" s="431"/>
      <c r="HBS17" s="431"/>
      <c r="HBT17" s="431"/>
      <c r="HBU17" s="431"/>
      <c r="HBV17" s="431"/>
      <c r="HBW17" s="431"/>
      <c r="HBX17" s="431"/>
      <c r="HBY17" s="431"/>
      <c r="HBZ17" s="431"/>
      <c r="HCA17" s="431"/>
      <c r="HCB17" s="431"/>
      <c r="HCC17" s="431"/>
      <c r="HCD17" s="431"/>
      <c r="HCE17" s="431"/>
      <c r="HCF17" s="431"/>
      <c r="HCG17" s="431"/>
      <c r="HCH17" s="431"/>
      <c r="HCI17" s="431"/>
      <c r="HCJ17" s="431"/>
      <c r="HCK17" s="431"/>
      <c r="HCL17" s="431"/>
      <c r="HCM17" s="431"/>
      <c r="HCN17" s="431"/>
      <c r="HCO17" s="431"/>
      <c r="HCP17" s="431"/>
      <c r="HCQ17" s="431"/>
      <c r="HCR17" s="431"/>
      <c r="HCS17" s="431"/>
      <c r="HCT17" s="431"/>
      <c r="HCU17" s="431"/>
      <c r="HCV17" s="431"/>
      <c r="HCW17" s="431"/>
      <c r="HCX17" s="431"/>
      <c r="HCY17" s="431"/>
      <c r="HCZ17" s="431"/>
      <c r="HDA17" s="431"/>
      <c r="HDB17" s="431"/>
      <c r="HDC17" s="431"/>
      <c r="HDD17" s="431"/>
      <c r="HDE17" s="431"/>
      <c r="HDF17" s="431"/>
      <c r="HDG17" s="431"/>
      <c r="HDH17" s="431"/>
      <c r="HDI17" s="431"/>
      <c r="HDJ17" s="431"/>
      <c r="HDK17" s="431"/>
      <c r="HDL17" s="431"/>
      <c r="HDM17" s="431"/>
      <c r="HDN17" s="431"/>
      <c r="HDO17" s="431"/>
      <c r="HDP17" s="431"/>
      <c r="HDQ17" s="431"/>
      <c r="HDR17" s="431"/>
      <c r="HDS17" s="431"/>
      <c r="HDT17" s="431"/>
      <c r="HDU17" s="431"/>
      <c r="HDV17" s="431"/>
      <c r="HDW17" s="431"/>
      <c r="HDX17" s="431"/>
      <c r="HDY17" s="431"/>
      <c r="HDZ17" s="431"/>
      <c r="HEA17" s="431"/>
      <c r="HEB17" s="431"/>
      <c r="HEC17" s="431"/>
      <c r="HED17" s="431"/>
      <c r="HEE17" s="431"/>
      <c r="HEF17" s="431"/>
      <c r="HEG17" s="431"/>
      <c r="HEH17" s="431"/>
      <c r="HEI17" s="431"/>
      <c r="HEJ17" s="431"/>
      <c r="HEK17" s="431"/>
      <c r="HEL17" s="431"/>
      <c r="HEM17" s="431"/>
      <c r="HEN17" s="431"/>
      <c r="HEO17" s="431"/>
      <c r="HEP17" s="431"/>
      <c r="HEQ17" s="431"/>
      <c r="HER17" s="431"/>
      <c r="HES17" s="431"/>
      <c r="HET17" s="431"/>
      <c r="HEU17" s="431"/>
      <c r="HEV17" s="431"/>
      <c r="HEW17" s="431"/>
      <c r="HEX17" s="431"/>
      <c r="HEY17" s="431"/>
      <c r="HEZ17" s="431"/>
      <c r="HFA17" s="431"/>
      <c r="HFB17" s="431"/>
      <c r="HFC17" s="431"/>
      <c r="HFD17" s="431"/>
      <c r="HFE17" s="431"/>
      <c r="HFF17" s="431"/>
      <c r="HFG17" s="431"/>
      <c r="HFH17" s="431"/>
      <c r="HFI17" s="431"/>
      <c r="HFJ17" s="431"/>
      <c r="HFK17" s="431"/>
      <c r="HFL17" s="431"/>
      <c r="HFM17" s="431"/>
      <c r="HFN17" s="431"/>
      <c r="HFO17" s="431"/>
      <c r="HFP17" s="431"/>
      <c r="HFQ17" s="431"/>
      <c r="HFR17" s="431"/>
      <c r="HFS17" s="431"/>
      <c r="HFT17" s="431"/>
      <c r="HFU17" s="431"/>
      <c r="HFV17" s="431"/>
      <c r="HFW17" s="431"/>
      <c r="HFX17" s="431"/>
      <c r="HFY17" s="431"/>
      <c r="HFZ17" s="431"/>
      <c r="HGA17" s="431"/>
      <c r="HGB17" s="431"/>
      <c r="HGC17" s="431"/>
      <c r="HGD17" s="431"/>
      <c r="HGE17" s="431"/>
      <c r="HGF17" s="431"/>
      <c r="HGG17" s="431"/>
      <c r="HGH17" s="431"/>
      <c r="HGI17" s="431"/>
      <c r="HGJ17" s="431"/>
      <c r="HGK17" s="431"/>
      <c r="HGL17" s="431"/>
      <c r="HGM17" s="431"/>
      <c r="HGN17" s="431"/>
      <c r="HGO17" s="431"/>
      <c r="HGP17" s="431"/>
      <c r="HGQ17" s="431"/>
      <c r="HGR17" s="431"/>
      <c r="HGS17" s="431"/>
      <c r="HGT17" s="431"/>
      <c r="HGU17" s="431"/>
      <c r="HGV17" s="431"/>
      <c r="HGW17" s="431"/>
      <c r="HGX17" s="431"/>
      <c r="HGY17" s="431"/>
      <c r="HGZ17" s="431"/>
      <c r="HHA17" s="431"/>
      <c r="HHB17" s="431"/>
      <c r="HHC17" s="431"/>
      <c r="HHD17" s="431"/>
      <c r="HHE17" s="431"/>
      <c r="HHF17" s="431"/>
      <c r="HHG17" s="431"/>
      <c r="HHH17" s="431"/>
      <c r="HHI17" s="431"/>
      <c r="HHJ17" s="431"/>
      <c r="HHK17" s="431"/>
      <c r="HHL17" s="431"/>
      <c r="HHM17" s="431"/>
      <c r="HHN17" s="431"/>
      <c r="HHO17" s="431"/>
      <c r="HHP17" s="431"/>
      <c r="HHQ17" s="431"/>
      <c r="HHR17" s="431"/>
      <c r="HHS17" s="431"/>
      <c r="HHT17" s="431"/>
      <c r="HHU17" s="431"/>
      <c r="HHV17" s="431"/>
      <c r="HHW17" s="431"/>
      <c r="HHX17" s="431"/>
      <c r="HHY17" s="431"/>
      <c r="HHZ17" s="431"/>
      <c r="HIA17" s="431"/>
      <c r="HIB17" s="431"/>
      <c r="HIC17" s="431"/>
      <c r="HID17" s="431"/>
      <c r="HIE17" s="431"/>
      <c r="HIF17" s="431"/>
      <c r="HIG17" s="431"/>
      <c r="HIH17" s="431"/>
      <c r="HII17" s="431"/>
      <c r="HIJ17" s="431"/>
      <c r="HIK17" s="431"/>
      <c r="HIL17" s="431"/>
      <c r="HIM17" s="431"/>
      <c r="HIN17" s="431"/>
      <c r="HIO17" s="431"/>
      <c r="HIP17" s="431"/>
      <c r="HIQ17" s="431"/>
      <c r="HIR17" s="431"/>
      <c r="HIS17" s="431"/>
      <c r="HIT17" s="431"/>
      <c r="HIU17" s="431"/>
      <c r="HIV17" s="431"/>
      <c r="HIW17" s="431"/>
      <c r="HIX17" s="431"/>
      <c r="HIY17" s="431"/>
      <c r="HIZ17" s="431"/>
      <c r="HJA17" s="431"/>
      <c r="HJB17" s="431"/>
      <c r="HJC17" s="431"/>
      <c r="HJD17" s="431"/>
      <c r="HJE17" s="431"/>
      <c r="HJF17" s="431"/>
      <c r="HJG17" s="431"/>
      <c r="HJH17" s="431"/>
      <c r="HJI17" s="431"/>
      <c r="HJJ17" s="431"/>
      <c r="HJK17" s="431"/>
      <c r="HJL17" s="431"/>
      <c r="HJM17" s="431"/>
      <c r="HJN17" s="431"/>
      <c r="HJO17" s="431"/>
      <c r="HJP17" s="431"/>
      <c r="HJQ17" s="431"/>
      <c r="HJR17" s="431"/>
      <c r="HJS17" s="431"/>
      <c r="HJT17" s="431"/>
      <c r="HJU17" s="431"/>
      <c r="HJV17" s="431"/>
      <c r="HJW17" s="431"/>
      <c r="HJX17" s="431"/>
      <c r="HJY17" s="431"/>
      <c r="HJZ17" s="431"/>
      <c r="HKA17" s="431"/>
      <c r="HKB17" s="431"/>
      <c r="HKC17" s="431"/>
      <c r="HKD17" s="431"/>
      <c r="HKE17" s="431"/>
      <c r="HKF17" s="431"/>
      <c r="HKG17" s="431"/>
      <c r="HKH17" s="431"/>
      <c r="HKI17" s="431"/>
      <c r="HKJ17" s="431"/>
      <c r="HKK17" s="431"/>
      <c r="HKL17" s="431"/>
      <c r="HKM17" s="431"/>
      <c r="HKN17" s="431"/>
      <c r="HKO17" s="431"/>
      <c r="HKP17" s="431"/>
      <c r="HKQ17" s="431"/>
      <c r="HKR17" s="431"/>
      <c r="HKS17" s="431"/>
      <c r="HKT17" s="431"/>
      <c r="HKU17" s="431"/>
      <c r="HKV17" s="431"/>
      <c r="HKW17" s="431"/>
      <c r="HKX17" s="431"/>
      <c r="HKY17" s="431"/>
      <c r="HKZ17" s="431"/>
      <c r="HLA17" s="431"/>
      <c r="HLB17" s="431"/>
      <c r="HLC17" s="431"/>
      <c r="HLD17" s="431"/>
      <c r="HLE17" s="431"/>
      <c r="HLF17" s="431"/>
      <c r="HLG17" s="431"/>
      <c r="HLH17" s="431"/>
      <c r="HLI17" s="431"/>
      <c r="HLJ17" s="431"/>
      <c r="HLK17" s="431"/>
      <c r="HLL17" s="431"/>
      <c r="HLM17" s="431"/>
      <c r="HLN17" s="431"/>
      <c r="HLO17" s="431"/>
      <c r="HLP17" s="431"/>
      <c r="HLQ17" s="431"/>
      <c r="HLR17" s="431"/>
      <c r="HLS17" s="431"/>
      <c r="HLT17" s="431"/>
      <c r="HLU17" s="431"/>
      <c r="HLV17" s="431"/>
      <c r="HLW17" s="431"/>
      <c r="HLX17" s="431"/>
      <c r="HLY17" s="431"/>
      <c r="HLZ17" s="431"/>
      <c r="HMA17" s="431"/>
      <c r="HMB17" s="431"/>
      <c r="HMC17" s="431"/>
      <c r="HMD17" s="431"/>
      <c r="HME17" s="431"/>
      <c r="HMF17" s="431"/>
      <c r="HMG17" s="431"/>
      <c r="HMH17" s="431"/>
      <c r="HMI17" s="431"/>
      <c r="HMJ17" s="431"/>
      <c r="HMK17" s="431"/>
      <c r="HML17" s="431"/>
      <c r="HMM17" s="431"/>
      <c r="HMN17" s="431"/>
      <c r="HMO17" s="431"/>
      <c r="HMP17" s="431"/>
      <c r="HMQ17" s="431"/>
      <c r="HMR17" s="431"/>
      <c r="HMS17" s="431"/>
      <c r="HMT17" s="431"/>
      <c r="HMU17" s="431"/>
      <c r="HMV17" s="431"/>
      <c r="HMW17" s="431"/>
      <c r="HMX17" s="431"/>
      <c r="HMY17" s="431"/>
      <c r="HMZ17" s="431"/>
      <c r="HNA17" s="431"/>
      <c r="HNB17" s="431"/>
      <c r="HNC17" s="431"/>
      <c r="HND17" s="431"/>
      <c r="HNE17" s="431"/>
      <c r="HNF17" s="431"/>
      <c r="HNG17" s="431"/>
      <c r="HNH17" s="431"/>
      <c r="HNI17" s="431"/>
      <c r="HNJ17" s="431"/>
      <c r="HNK17" s="431"/>
      <c r="HNL17" s="431"/>
      <c r="HNM17" s="431"/>
      <c r="HNN17" s="431"/>
      <c r="HNO17" s="431"/>
      <c r="HNP17" s="431"/>
      <c r="HNQ17" s="431"/>
      <c r="HNR17" s="431"/>
      <c r="HNS17" s="431"/>
      <c r="HNT17" s="431"/>
      <c r="HNU17" s="431"/>
      <c r="HNV17" s="431"/>
      <c r="HNW17" s="431"/>
      <c r="HNX17" s="431"/>
      <c r="HNY17" s="431"/>
      <c r="HNZ17" s="431"/>
      <c r="HOA17" s="431"/>
      <c r="HOB17" s="431"/>
      <c r="HOC17" s="431"/>
      <c r="HOD17" s="431"/>
      <c r="HOE17" s="431"/>
      <c r="HOF17" s="431"/>
      <c r="HOG17" s="431"/>
      <c r="HOH17" s="431"/>
      <c r="HOI17" s="431"/>
      <c r="HOJ17" s="431"/>
      <c r="HOK17" s="431"/>
      <c r="HOL17" s="431"/>
      <c r="HOM17" s="431"/>
      <c r="HON17" s="431"/>
      <c r="HOO17" s="431"/>
      <c r="HOP17" s="431"/>
      <c r="HOQ17" s="431"/>
      <c r="HOR17" s="431"/>
      <c r="HOS17" s="431"/>
      <c r="HOT17" s="431"/>
      <c r="HOU17" s="431"/>
      <c r="HOV17" s="431"/>
      <c r="HOW17" s="431"/>
      <c r="HOX17" s="431"/>
      <c r="HOY17" s="431"/>
      <c r="HOZ17" s="431"/>
      <c r="HPA17" s="431"/>
      <c r="HPB17" s="431"/>
      <c r="HPC17" s="431"/>
      <c r="HPD17" s="431"/>
      <c r="HPE17" s="431"/>
      <c r="HPF17" s="431"/>
      <c r="HPG17" s="431"/>
      <c r="HPH17" s="431"/>
      <c r="HPI17" s="431"/>
      <c r="HPJ17" s="431"/>
      <c r="HPK17" s="431"/>
      <c r="HPL17" s="431"/>
      <c r="HPM17" s="431"/>
      <c r="HPN17" s="431"/>
      <c r="HPO17" s="431"/>
      <c r="HPP17" s="431"/>
      <c r="HPQ17" s="431"/>
      <c r="HPR17" s="431"/>
      <c r="HPS17" s="431"/>
      <c r="HPT17" s="431"/>
      <c r="HPU17" s="431"/>
      <c r="HPV17" s="431"/>
      <c r="HPW17" s="431"/>
      <c r="HPX17" s="431"/>
      <c r="HPY17" s="431"/>
      <c r="HPZ17" s="431"/>
      <c r="HQA17" s="431"/>
      <c r="HQB17" s="431"/>
      <c r="HQC17" s="431"/>
      <c r="HQD17" s="431"/>
      <c r="HQE17" s="431"/>
      <c r="HQF17" s="431"/>
      <c r="HQG17" s="431"/>
      <c r="HQH17" s="431"/>
      <c r="HQI17" s="431"/>
      <c r="HQJ17" s="431"/>
      <c r="HQK17" s="431"/>
      <c r="HQL17" s="431"/>
      <c r="HQM17" s="431"/>
      <c r="HQN17" s="431"/>
      <c r="HQO17" s="431"/>
      <c r="HQP17" s="431"/>
      <c r="HQQ17" s="431"/>
      <c r="HQR17" s="431"/>
      <c r="HQS17" s="431"/>
      <c r="HQT17" s="431"/>
      <c r="HQU17" s="431"/>
      <c r="HQV17" s="431"/>
      <c r="HQW17" s="431"/>
      <c r="HQX17" s="431"/>
      <c r="HQY17" s="431"/>
      <c r="HQZ17" s="431"/>
      <c r="HRA17" s="431"/>
      <c r="HRB17" s="431"/>
      <c r="HRC17" s="431"/>
      <c r="HRD17" s="431"/>
      <c r="HRE17" s="431"/>
      <c r="HRF17" s="431"/>
      <c r="HRG17" s="431"/>
      <c r="HRH17" s="431"/>
      <c r="HRI17" s="431"/>
      <c r="HRJ17" s="431"/>
      <c r="HRK17" s="431"/>
      <c r="HRL17" s="431"/>
      <c r="HRM17" s="431"/>
      <c r="HRN17" s="431"/>
      <c r="HRO17" s="431"/>
      <c r="HRP17" s="431"/>
      <c r="HRQ17" s="431"/>
      <c r="HRR17" s="431"/>
      <c r="HRS17" s="431"/>
      <c r="HRT17" s="431"/>
      <c r="HRU17" s="431"/>
      <c r="HRV17" s="431"/>
      <c r="HRW17" s="431"/>
      <c r="HRX17" s="431"/>
      <c r="HRY17" s="431"/>
      <c r="HRZ17" s="431"/>
      <c r="HSA17" s="431"/>
      <c r="HSB17" s="431"/>
      <c r="HSC17" s="431"/>
      <c r="HSD17" s="431"/>
      <c r="HSE17" s="431"/>
      <c r="HSF17" s="431"/>
      <c r="HSG17" s="431"/>
      <c r="HSH17" s="431"/>
      <c r="HSI17" s="431"/>
      <c r="HSJ17" s="431"/>
      <c r="HSK17" s="431"/>
      <c r="HSL17" s="431"/>
      <c r="HSM17" s="431"/>
      <c r="HSN17" s="431"/>
      <c r="HSO17" s="431"/>
      <c r="HSP17" s="431"/>
      <c r="HSQ17" s="431"/>
      <c r="HSR17" s="431"/>
      <c r="HSS17" s="431"/>
      <c r="HST17" s="431"/>
      <c r="HSU17" s="431"/>
      <c r="HSV17" s="431"/>
      <c r="HSW17" s="431"/>
      <c r="HSX17" s="431"/>
      <c r="HSY17" s="431"/>
      <c r="HSZ17" s="431"/>
      <c r="HTA17" s="431"/>
      <c r="HTB17" s="431"/>
      <c r="HTC17" s="431"/>
      <c r="HTD17" s="431"/>
      <c r="HTE17" s="431"/>
      <c r="HTF17" s="431"/>
      <c r="HTG17" s="431"/>
      <c r="HTH17" s="431"/>
      <c r="HTI17" s="431"/>
      <c r="HTJ17" s="431"/>
      <c r="HTK17" s="431"/>
      <c r="HTL17" s="431"/>
      <c r="HTM17" s="431"/>
      <c r="HTN17" s="431"/>
      <c r="HTO17" s="431"/>
      <c r="HTP17" s="431"/>
      <c r="HTQ17" s="431"/>
      <c r="HTR17" s="431"/>
      <c r="HTS17" s="431"/>
      <c r="HTT17" s="431"/>
      <c r="HTU17" s="431"/>
      <c r="HTV17" s="431"/>
      <c r="HTW17" s="431"/>
      <c r="HTX17" s="431"/>
      <c r="HTY17" s="431"/>
      <c r="HTZ17" s="431"/>
      <c r="HUA17" s="431"/>
      <c r="HUB17" s="431"/>
      <c r="HUC17" s="431"/>
      <c r="HUD17" s="431"/>
      <c r="HUE17" s="431"/>
      <c r="HUF17" s="431"/>
      <c r="HUG17" s="431"/>
      <c r="HUH17" s="431"/>
      <c r="HUI17" s="431"/>
      <c r="HUJ17" s="431"/>
      <c r="HUK17" s="431"/>
      <c r="HUL17" s="431"/>
      <c r="HUM17" s="431"/>
      <c r="HUN17" s="431"/>
      <c r="HUO17" s="431"/>
      <c r="HUP17" s="431"/>
      <c r="HUQ17" s="431"/>
      <c r="HUR17" s="431"/>
      <c r="HUS17" s="431"/>
      <c r="HUT17" s="431"/>
      <c r="HUU17" s="431"/>
      <c r="HUV17" s="431"/>
      <c r="HUW17" s="431"/>
      <c r="HUX17" s="431"/>
      <c r="HUY17" s="431"/>
      <c r="HUZ17" s="431"/>
      <c r="HVA17" s="431"/>
      <c r="HVB17" s="431"/>
      <c r="HVC17" s="431"/>
      <c r="HVD17" s="431"/>
      <c r="HVE17" s="431"/>
      <c r="HVF17" s="431"/>
      <c r="HVG17" s="431"/>
      <c r="HVH17" s="431"/>
      <c r="HVI17" s="431"/>
      <c r="HVJ17" s="431"/>
      <c r="HVK17" s="431"/>
      <c r="HVL17" s="431"/>
      <c r="HVM17" s="431"/>
      <c r="HVN17" s="431"/>
      <c r="HVO17" s="431"/>
      <c r="HVP17" s="431"/>
      <c r="HVQ17" s="431"/>
      <c r="HVR17" s="431"/>
      <c r="HVS17" s="431"/>
      <c r="HVT17" s="431"/>
      <c r="HVU17" s="431"/>
      <c r="HVV17" s="431"/>
      <c r="HVW17" s="431"/>
      <c r="HVX17" s="431"/>
      <c r="HVY17" s="431"/>
      <c r="HVZ17" s="431"/>
      <c r="HWA17" s="431"/>
      <c r="HWB17" s="431"/>
      <c r="HWC17" s="431"/>
      <c r="HWD17" s="431"/>
      <c r="HWE17" s="431"/>
      <c r="HWF17" s="431"/>
      <c r="HWG17" s="431"/>
      <c r="HWH17" s="431"/>
      <c r="HWI17" s="431"/>
      <c r="HWJ17" s="431"/>
      <c r="HWK17" s="431"/>
      <c r="HWL17" s="431"/>
      <c r="HWM17" s="431"/>
      <c r="HWN17" s="431"/>
      <c r="HWO17" s="431"/>
      <c r="HWP17" s="431"/>
      <c r="HWQ17" s="431"/>
      <c r="HWR17" s="431"/>
      <c r="HWS17" s="431"/>
      <c r="HWT17" s="431"/>
      <c r="HWU17" s="431"/>
      <c r="HWV17" s="431"/>
      <c r="HWW17" s="431"/>
      <c r="HWX17" s="431"/>
      <c r="HWY17" s="431"/>
      <c r="HWZ17" s="431"/>
      <c r="HXA17" s="431"/>
      <c r="HXB17" s="431"/>
      <c r="HXC17" s="431"/>
      <c r="HXD17" s="431"/>
      <c r="HXE17" s="431"/>
      <c r="HXF17" s="431"/>
      <c r="HXG17" s="431"/>
      <c r="HXH17" s="431"/>
      <c r="HXI17" s="431"/>
      <c r="HXJ17" s="431"/>
      <c r="HXK17" s="431"/>
      <c r="HXL17" s="431"/>
      <c r="HXM17" s="431"/>
      <c r="HXN17" s="431"/>
      <c r="HXO17" s="431"/>
      <c r="HXP17" s="431"/>
      <c r="HXQ17" s="431"/>
      <c r="HXR17" s="431"/>
      <c r="HXS17" s="431"/>
      <c r="HXT17" s="431"/>
      <c r="HXU17" s="431"/>
      <c r="HXV17" s="431"/>
      <c r="HXW17" s="431"/>
      <c r="HXX17" s="431"/>
      <c r="HXY17" s="431"/>
      <c r="HXZ17" s="431"/>
      <c r="HYA17" s="431"/>
      <c r="HYB17" s="431"/>
      <c r="HYC17" s="431"/>
      <c r="HYD17" s="431"/>
      <c r="HYE17" s="431"/>
      <c r="HYF17" s="431"/>
      <c r="HYG17" s="431"/>
      <c r="HYH17" s="431"/>
      <c r="HYI17" s="431"/>
      <c r="HYJ17" s="431"/>
      <c r="HYK17" s="431"/>
      <c r="HYL17" s="431"/>
      <c r="HYM17" s="431"/>
      <c r="HYN17" s="431"/>
      <c r="HYO17" s="431"/>
      <c r="HYP17" s="431"/>
      <c r="HYQ17" s="431"/>
      <c r="HYR17" s="431"/>
      <c r="HYS17" s="431"/>
      <c r="HYT17" s="431"/>
      <c r="HYU17" s="431"/>
      <c r="HYV17" s="431"/>
      <c r="HYW17" s="431"/>
      <c r="HYX17" s="431"/>
      <c r="HYY17" s="431"/>
      <c r="HYZ17" s="431"/>
      <c r="HZA17" s="431"/>
      <c r="HZB17" s="431"/>
      <c r="HZC17" s="431"/>
      <c r="HZD17" s="431"/>
      <c r="HZE17" s="431"/>
      <c r="HZF17" s="431"/>
      <c r="HZG17" s="431"/>
      <c r="HZH17" s="431"/>
      <c r="HZI17" s="431"/>
      <c r="HZJ17" s="431"/>
      <c r="HZK17" s="431"/>
      <c r="HZL17" s="431"/>
      <c r="HZM17" s="431"/>
      <c r="HZN17" s="431"/>
      <c r="HZO17" s="431"/>
      <c r="HZP17" s="431"/>
      <c r="HZQ17" s="431"/>
      <c r="HZR17" s="431"/>
      <c r="HZS17" s="431"/>
      <c r="HZT17" s="431"/>
      <c r="HZU17" s="431"/>
      <c r="HZV17" s="431"/>
      <c r="HZW17" s="431"/>
      <c r="HZX17" s="431"/>
      <c r="HZY17" s="431"/>
      <c r="HZZ17" s="431"/>
      <c r="IAA17" s="431"/>
      <c r="IAB17" s="431"/>
      <c r="IAC17" s="431"/>
      <c r="IAD17" s="431"/>
      <c r="IAE17" s="431"/>
      <c r="IAF17" s="431"/>
      <c r="IAG17" s="431"/>
      <c r="IAH17" s="431"/>
      <c r="IAI17" s="431"/>
      <c r="IAJ17" s="431"/>
      <c r="IAK17" s="431"/>
      <c r="IAL17" s="431"/>
      <c r="IAM17" s="431"/>
      <c r="IAN17" s="431"/>
      <c r="IAO17" s="431"/>
      <c r="IAP17" s="431"/>
      <c r="IAQ17" s="431"/>
      <c r="IAR17" s="431"/>
      <c r="IAS17" s="431"/>
      <c r="IAT17" s="431"/>
      <c r="IAU17" s="431"/>
      <c r="IAV17" s="431"/>
      <c r="IAW17" s="431"/>
      <c r="IAX17" s="431"/>
      <c r="IAY17" s="431"/>
      <c r="IAZ17" s="431"/>
      <c r="IBA17" s="431"/>
      <c r="IBB17" s="431"/>
      <c r="IBC17" s="431"/>
      <c r="IBD17" s="431"/>
      <c r="IBE17" s="431"/>
      <c r="IBF17" s="431"/>
      <c r="IBG17" s="431"/>
      <c r="IBH17" s="431"/>
      <c r="IBI17" s="431"/>
      <c r="IBJ17" s="431"/>
      <c r="IBK17" s="431"/>
      <c r="IBL17" s="431"/>
      <c r="IBM17" s="431"/>
      <c r="IBN17" s="431"/>
      <c r="IBO17" s="431"/>
      <c r="IBP17" s="431"/>
      <c r="IBQ17" s="431"/>
      <c r="IBR17" s="431"/>
      <c r="IBS17" s="431"/>
      <c r="IBT17" s="431"/>
      <c r="IBU17" s="431"/>
      <c r="IBV17" s="431"/>
      <c r="IBW17" s="431"/>
      <c r="IBX17" s="431"/>
      <c r="IBY17" s="431"/>
      <c r="IBZ17" s="431"/>
      <c r="ICA17" s="431"/>
      <c r="ICB17" s="431"/>
      <c r="ICC17" s="431"/>
      <c r="ICD17" s="431"/>
      <c r="ICE17" s="431"/>
      <c r="ICF17" s="431"/>
      <c r="ICG17" s="431"/>
      <c r="ICH17" s="431"/>
      <c r="ICI17" s="431"/>
      <c r="ICJ17" s="431"/>
      <c r="ICK17" s="431"/>
      <c r="ICL17" s="431"/>
      <c r="ICM17" s="431"/>
      <c r="ICN17" s="431"/>
      <c r="ICO17" s="431"/>
      <c r="ICP17" s="431"/>
      <c r="ICQ17" s="431"/>
      <c r="ICR17" s="431"/>
      <c r="ICS17" s="431"/>
      <c r="ICT17" s="431"/>
      <c r="ICU17" s="431"/>
      <c r="ICV17" s="431"/>
      <c r="ICW17" s="431"/>
      <c r="ICX17" s="431"/>
      <c r="ICY17" s="431"/>
      <c r="ICZ17" s="431"/>
      <c r="IDA17" s="431"/>
      <c r="IDB17" s="431"/>
      <c r="IDC17" s="431"/>
      <c r="IDD17" s="431"/>
      <c r="IDE17" s="431"/>
      <c r="IDF17" s="431"/>
      <c r="IDG17" s="431"/>
      <c r="IDH17" s="431"/>
      <c r="IDI17" s="431"/>
      <c r="IDJ17" s="431"/>
      <c r="IDK17" s="431"/>
      <c r="IDL17" s="431"/>
      <c r="IDM17" s="431"/>
      <c r="IDN17" s="431"/>
      <c r="IDO17" s="431"/>
      <c r="IDP17" s="431"/>
      <c r="IDQ17" s="431"/>
      <c r="IDR17" s="431"/>
      <c r="IDS17" s="431"/>
      <c r="IDT17" s="431"/>
      <c r="IDU17" s="431"/>
      <c r="IDV17" s="431"/>
      <c r="IDW17" s="431"/>
      <c r="IDX17" s="431"/>
      <c r="IDY17" s="431"/>
      <c r="IDZ17" s="431"/>
      <c r="IEA17" s="431"/>
      <c r="IEB17" s="431"/>
      <c r="IEC17" s="431"/>
      <c r="IED17" s="431"/>
      <c r="IEE17" s="431"/>
      <c r="IEF17" s="431"/>
      <c r="IEG17" s="431"/>
      <c r="IEH17" s="431"/>
      <c r="IEI17" s="431"/>
      <c r="IEJ17" s="431"/>
      <c r="IEK17" s="431"/>
      <c r="IEL17" s="431"/>
      <c r="IEM17" s="431"/>
      <c r="IEN17" s="431"/>
      <c r="IEO17" s="431"/>
      <c r="IEP17" s="431"/>
      <c r="IEQ17" s="431"/>
      <c r="IER17" s="431"/>
      <c r="IES17" s="431"/>
      <c r="IET17" s="431"/>
      <c r="IEU17" s="431"/>
      <c r="IEV17" s="431"/>
      <c r="IEW17" s="431"/>
      <c r="IEX17" s="431"/>
      <c r="IEY17" s="431"/>
      <c r="IEZ17" s="431"/>
      <c r="IFA17" s="431"/>
      <c r="IFB17" s="431"/>
      <c r="IFC17" s="431"/>
      <c r="IFD17" s="431"/>
      <c r="IFE17" s="431"/>
      <c r="IFF17" s="431"/>
      <c r="IFG17" s="431"/>
      <c r="IFH17" s="431"/>
      <c r="IFI17" s="431"/>
      <c r="IFJ17" s="431"/>
      <c r="IFK17" s="431"/>
      <c r="IFL17" s="431"/>
      <c r="IFM17" s="431"/>
      <c r="IFN17" s="431"/>
      <c r="IFO17" s="431"/>
      <c r="IFP17" s="431"/>
      <c r="IFQ17" s="431"/>
      <c r="IFR17" s="431"/>
      <c r="IFS17" s="431"/>
      <c r="IFT17" s="431"/>
      <c r="IFU17" s="431"/>
      <c r="IFV17" s="431"/>
      <c r="IFW17" s="431"/>
      <c r="IFX17" s="431"/>
      <c r="IFY17" s="431"/>
      <c r="IFZ17" s="431"/>
      <c r="IGA17" s="431"/>
      <c r="IGB17" s="431"/>
      <c r="IGC17" s="431"/>
      <c r="IGD17" s="431"/>
      <c r="IGE17" s="431"/>
      <c r="IGF17" s="431"/>
      <c r="IGG17" s="431"/>
      <c r="IGH17" s="431"/>
      <c r="IGI17" s="431"/>
      <c r="IGJ17" s="431"/>
      <c r="IGK17" s="431"/>
      <c r="IGL17" s="431"/>
      <c r="IGM17" s="431"/>
      <c r="IGN17" s="431"/>
      <c r="IGO17" s="431"/>
      <c r="IGP17" s="431"/>
      <c r="IGQ17" s="431"/>
      <c r="IGR17" s="431"/>
      <c r="IGS17" s="431"/>
      <c r="IGT17" s="431"/>
      <c r="IGU17" s="431"/>
      <c r="IGV17" s="431"/>
      <c r="IGW17" s="431"/>
      <c r="IGX17" s="431"/>
      <c r="IGY17" s="431"/>
      <c r="IGZ17" s="431"/>
      <c r="IHA17" s="431"/>
      <c r="IHB17" s="431"/>
      <c r="IHC17" s="431"/>
      <c r="IHD17" s="431"/>
      <c r="IHE17" s="431"/>
      <c r="IHF17" s="431"/>
      <c r="IHG17" s="431"/>
      <c r="IHH17" s="431"/>
      <c r="IHI17" s="431"/>
      <c r="IHJ17" s="431"/>
      <c r="IHK17" s="431"/>
      <c r="IHL17" s="431"/>
      <c r="IHM17" s="431"/>
      <c r="IHN17" s="431"/>
      <c r="IHO17" s="431"/>
      <c r="IHP17" s="431"/>
      <c r="IHQ17" s="431"/>
      <c r="IHR17" s="431"/>
      <c r="IHS17" s="431"/>
      <c r="IHT17" s="431"/>
      <c r="IHU17" s="431"/>
      <c r="IHV17" s="431"/>
      <c r="IHW17" s="431"/>
      <c r="IHX17" s="431"/>
      <c r="IHY17" s="431"/>
      <c r="IHZ17" s="431"/>
      <c r="IIA17" s="431"/>
      <c r="IIB17" s="431"/>
      <c r="IIC17" s="431"/>
      <c r="IID17" s="431"/>
      <c r="IIE17" s="431"/>
      <c r="IIF17" s="431"/>
      <c r="IIG17" s="431"/>
      <c r="IIH17" s="431"/>
      <c r="III17" s="431"/>
      <c r="IIJ17" s="431"/>
      <c r="IIK17" s="431"/>
      <c r="IIL17" s="431"/>
      <c r="IIM17" s="431"/>
      <c r="IIN17" s="431"/>
      <c r="IIO17" s="431"/>
      <c r="IIP17" s="431"/>
      <c r="IIQ17" s="431"/>
      <c r="IIR17" s="431"/>
      <c r="IIS17" s="431"/>
      <c r="IIT17" s="431"/>
      <c r="IIU17" s="431"/>
      <c r="IIV17" s="431"/>
      <c r="IIW17" s="431"/>
      <c r="IIX17" s="431"/>
      <c r="IIY17" s="431"/>
      <c r="IIZ17" s="431"/>
      <c r="IJA17" s="431"/>
      <c r="IJB17" s="431"/>
      <c r="IJC17" s="431"/>
      <c r="IJD17" s="431"/>
      <c r="IJE17" s="431"/>
      <c r="IJF17" s="431"/>
      <c r="IJG17" s="431"/>
      <c r="IJH17" s="431"/>
      <c r="IJI17" s="431"/>
      <c r="IJJ17" s="431"/>
      <c r="IJK17" s="431"/>
      <c r="IJL17" s="431"/>
      <c r="IJM17" s="431"/>
      <c r="IJN17" s="431"/>
      <c r="IJO17" s="431"/>
      <c r="IJP17" s="431"/>
      <c r="IJQ17" s="431"/>
      <c r="IJR17" s="431"/>
      <c r="IJS17" s="431"/>
      <c r="IJT17" s="431"/>
      <c r="IJU17" s="431"/>
      <c r="IJV17" s="431"/>
      <c r="IJW17" s="431"/>
      <c r="IJX17" s="431"/>
      <c r="IJY17" s="431"/>
      <c r="IJZ17" s="431"/>
      <c r="IKA17" s="431"/>
      <c r="IKB17" s="431"/>
      <c r="IKC17" s="431"/>
      <c r="IKD17" s="431"/>
      <c r="IKE17" s="431"/>
      <c r="IKF17" s="431"/>
      <c r="IKG17" s="431"/>
      <c r="IKH17" s="431"/>
      <c r="IKI17" s="431"/>
      <c r="IKJ17" s="431"/>
      <c r="IKK17" s="431"/>
      <c r="IKL17" s="431"/>
      <c r="IKM17" s="431"/>
      <c r="IKN17" s="431"/>
      <c r="IKO17" s="431"/>
      <c r="IKP17" s="431"/>
      <c r="IKQ17" s="431"/>
      <c r="IKR17" s="431"/>
      <c r="IKS17" s="431"/>
      <c r="IKT17" s="431"/>
      <c r="IKU17" s="431"/>
      <c r="IKV17" s="431"/>
      <c r="IKW17" s="431"/>
      <c r="IKX17" s="431"/>
      <c r="IKY17" s="431"/>
      <c r="IKZ17" s="431"/>
      <c r="ILA17" s="431"/>
      <c r="ILB17" s="431"/>
      <c r="ILC17" s="431"/>
      <c r="ILD17" s="431"/>
      <c r="ILE17" s="431"/>
      <c r="ILF17" s="431"/>
      <c r="ILG17" s="431"/>
      <c r="ILH17" s="431"/>
      <c r="ILI17" s="431"/>
      <c r="ILJ17" s="431"/>
      <c r="ILK17" s="431"/>
      <c r="ILL17" s="431"/>
      <c r="ILM17" s="431"/>
      <c r="ILN17" s="431"/>
      <c r="ILO17" s="431"/>
      <c r="ILP17" s="431"/>
      <c r="ILQ17" s="431"/>
      <c r="ILR17" s="431"/>
      <c r="ILS17" s="431"/>
      <c r="ILT17" s="431"/>
      <c r="ILU17" s="431"/>
      <c r="ILV17" s="431"/>
      <c r="ILW17" s="431"/>
      <c r="ILX17" s="431"/>
      <c r="ILY17" s="431"/>
      <c r="ILZ17" s="431"/>
      <c r="IMA17" s="431"/>
      <c r="IMB17" s="431"/>
      <c r="IMC17" s="431"/>
      <c r="IMD17" s="431"/>
      <c r="IME17" s="431"/>
      <c r="IMF17" s="431"/>
      <c r="IMG17" s="431"/>
      <c r="IMH17" s="431"/>
      <c r="IMI17" s="431"/>
      <c r="IMJ17" s="431"/>
      <c r="IMK17" s="431"/>
      <c r="IML17" s="431"/>
      <c r="IMM17" s="431"/>
      <c r="IMN17" s="431"/>
      <c r="IMO17" s="431"/>
      <c r="IMP17" s="431"/>
      <c r="IMQ17" s="431"/>
      <c r="IMR17" s="431"/>
      <c r="IMS17" s="431"/>
      <c r="IMT17" s="431"/>
      <c r="IMU17" s="431"/>
      <c r="IMV17" s="431"/>
      <c r="IMW17" s="431"/>
      <c r="IMX17" s="431"/>
      <c r="IMY17" s="431"/>
      <c r="IMZ17" s="431"/>
      <c r="INA17" s="431"/>
      <c r="INB17" s="431"/>
      <c r="INC17" s="431"/>
      <c r="IND17" s="431"/>
      <c r="INE17" s="431"/>
      <c r="INF17" s="431"/>
      <c r="ING17" s="431"/>
      <c r="INH17" s="431"/>
      <c r="INI17" s="431"/>
      <c r="INJ17" s="431"/>
      <c r="INK17" s="431"/>
      <c r="INL17" s="431"/>
      <c r="INM17" s="431"/>
      <c r="INN17" s="431"/>
      <c r="INO17" s="431"/>
      <c r="INP17" s="431"/>
      <c r="INQ17" s="431"/>
      <c r="INR17" s="431"/>
      <c r="INS17" s="431"/>
      <c r="INT17" s="431"/>
      <c r="INU17" s="431"/>
      <c r="INV17" s="431"/>
      <c r="INW17" s="431"/>
      <c r="INX17" s="431"/>
      <c r="INY17" s="431"/>
      <c r="INZ17" s="431"/>
      <c r="IOA17" s="431"/>
      <c r="IOB17" s="431"/>
      <c r="IOC17" s="431"/>
      <c r="IOD17" s="431"/>
      <c r="IOE17" s="431"/>
      <c r="IOF17" s="431"/>
      <c r="IOG17" s="431"/>
      <c r="IOH17" s="431"/>
      <c r="IOI17" s="431"/>
      <c r="IOJ17" s="431"/>
      <c r="IOK17" s="431"/>
      <c r="IOL17" s="431"/>
      <c r="IOM17" s="431"/>
      <c r="ION17" s="431"/>
      <c r="IOO17" s="431"/>
      <c r="IOP17" s="431"/>
      <c r="IOQ17" s="431"/>
      <c r="IOR17" s="431"/>
      <c r="IOS17" s="431"/>
      <c r="IOT17" s="431"/>
      <c r="IOU17" s="431"/>
      <c r="IOV17" s="431"/>
      <c r="IOW17" s="431"/>
      <c r="IOX17" s="431"/>
      <c r="IOY17" s="431"/>
      <c r="IOZ17" s="431"/>
      <c r="IPA17" s="431"/>
      <c r="IPB17" s="431"/>
      <c r="IPC17" s="431"/>
      <c r="IPD17" s="431"/>
      <c r="IPE17" s="431"/>
      <c r="IPF17" s="431"/>
      <c r="IPG17" s="431"/>
      <c r="IPH17" s="431"/>
      <c r="IPI17" s="431"/>
      <c r="IPJ17" s="431"/>
      <c r="IPK17" s="431"/>
      <c r="IPL17" s="431"/>
      <c r="IPM17" s="431"/>
      <c r="IPN17" s="431"/>
      <c r="IPO17" s="431"/>
      <c r="IPP17" s="431"/>
      <c r="IPQ17" s="431"/>
      <c r="IPR17" s="431"/>
      <c r="IPS17" s="431"/>
      <c r="IPT17" s="431"/>
      <c r="IPU17" s="431"/>
      <c r="IPV17" s="431"/>
      <c r="IPW17" s="431"/>
      <c r="IPX17" s="431"/>
      <c r="IPY17" s="431"/>
      <c r="IPZ17" s="431"/>
      <c r="IQA17" s="431"/>
      <c r="IQB17" s="431"/>
      <c r="IQC17" s="431"/>
      <c r="IQD17" s="431"/>
      <c r="IQE17" s="431"/>
      <c r="IQF17" s="431"/>
      <c r="IQG17" s="431"/>
      <c r="IQH17" s="431"/>
      <c r="IQI17" s="431"/>
      <c r="IQJ17" s="431"/>
      <c r="IQK17" s="431"/>
      <c r="IQL17" s="431"/>
      <c r="IQM17" s="431"/>
      <c r="IQN17" s="431"/>
      <c r="IQO17" s="431"/>
      <c r="IQP17" s="431"/>
      <c r="IQQ17" s="431"/>
      <c r="IQR17" s="431"/>
      <c r="IQS17" s="431"/>
      <c r="IQT17" s="431"/>
      <c r="IQU17" s="431"/>
      <c r="IQV17" s="431"/>
      <c r="IQW17" s="431"/>
      <c r="IQX17" s="431"/>
      <c r="IQY17" s="431"/>
      <c r="IQZ17" s="431"/>
      <c r="IRA17" s="431"/>
      <c r="IRB17" s="431"/>
      <c r="IRC17" s="431"/>
      <c r="IRD17" s="431"/>
      <c r="IRE17" s="431"/>
      <c r="IRF17" s="431"/>
      <c r="IRG17" s="431"/>
      <c r="IRH17" s="431"/>
      <c r="IRI17" s="431"/>
      <c r="IRJ17" s="431"/>
      <c r="IRK17" s="431"/>
      <c r="IRL17" s="431"/>
      <c r="IRM17" s="431"/>
      <c r="IRN17" s="431"/>
      <c r="IRO17" s="431"/>
      <c r="IRP17" s="431"/>
      <c r="IRQ17" s="431"/>
      <c r="IRR17" s="431"/>
      <c r="IRS17" s="431"/>
      <c r="IRT17" s="431"/>
      <c r="IRU17" s="431"/>
      <c r="IRV17" s="431"/>
      <c r="IRW17" s="431"/>
      <c r="IRX17" s="431"/>
      <c r="IRY17" s="431"/>
      <c r="IRZ17" s="431"/>
      <c r="ISA17" s="431"/>
      <c r="ISB17" s="431"/>
      <c r="ISC17" s="431"/>
      <c r="ISD17" s="431"/>
      <c r="ISE17" s="431"/>
      <c r="ISF17" s="431"/>
      <c r="ISG17" s="431"/>
      <c r="ISH17" s="431"/>
      <c r="ISI17" s="431"/>
      <c r="ISJ17" s="431"/>
      <c r="ISK17" s="431"/>
      <c r="ISL17" s="431"/>
      <c r="ISM17" s="431"/>
      <c r="ISN17" s="431"/>
      <c r="ISO17" s="431"/>
      <c r="ISP17" s="431"/>
      <c r="ISQ17" s="431"/>
      <c r="ISR17" s="431"/>
      <c r="ISS17" s="431"/>
      <c r="IST17" s="431"/>
      <c r="ISU17" s="431"/>
      <c r="ISV17" s="431"/>
      <c r="ISW17" s="431"/>
      <c r="ISX17" s="431"/>
      <c r="ISY17" s="431"/>
      <c r="ISZ17" s="431"/>
      <c r="ITA17" s="431"/>
      <c r="ITB17" s="431"/>
      <c r="ITC17" s="431"/>
      <c r="ITD17" s="431"/>
      <c r="ITE17" s="431"/>
      <c r="ITF17" s="431"/>
      <c r="ITG17" s="431"/>
      <c r="ITH17" s="431"/>
      <c r="ITI17" s="431"/>
      <c r="ITJ17" s="431"/>
      <c r="ITK17" s="431"/>
      <c r="ITL17" s="431"/>
      <c r="ITM17" s="431"/>
      <c r="ITN17" s="431"/>
      <c r="ITO17" s="431"/>
      <c r="ITP17" s="431"/>
      <c r="ITQ17" s="431"/>
      <c r="ITR17" s="431"/>
      <c r="ITS17" s="431"/>
      <c r="ITT17" s="431"/>
      <c r="ITU17" s="431"/>
      <c r="ITV17" s="431"/>
      <c r="ITW17" s="431"/>
      <c r="ITX17" s="431"/>
      <c r="ITY17" s="431"/>
      <c r="ITZ17" s="431"/>
      <c r="IUA17" s="431"/>
      <c r="IUB17" s="431"/>
      <c r="IUC17" s="431"/>
      <c r="IUD17" s="431"/>
      <c r="IUE17" s="431"/>
      <c r="IUF17" s="431"/>
      <c r="IUG17" s="431"/>
      <c r="IUH17" s="431"/>
      <c r="IUI17" s="431"/>
      <c r="IUJ17" s="431"/>
      <c r="IUK17" s="431"/>
      <c r="IUL17" s="431"/>
      <c r="IUM17" s="431"/>
      <c r="IUN17" s="431"/>
      <c r="IUO17" s="431"/>
      <c r="IUP17" s="431"/>
      <c r="IUQ17" s="431"/>
      <c r="IUR17" s="431"/>
      <c r="IUS17" s="431"/>
      <c r="IUT17" s="431"/>
      <c r="IUU17" s="431"/>
      <c r="IUV17" s="431"/>
      <c r="IUW17" s="431"/>
      <c r="IUX17" s="431"/>
      <c r="IUY17" s="431"/>
      <c r="IUZ17" s="431"/>
      <c r="IVA17" s="431"/>
      <c r="IVB17" s="431"/>
      <c r="IVC17" s="431"/>
      <c r="IVD17" s="431"/>
      <c r="IVE17" s="431"/>
      <c r="IVF17" s="431"/>
      <c r="IVG17" s="431"/>
      <c r="IVH17" s="431"/>
      <c r="IVI17" s="431"/>
      <c r="IVJ17" s="431"/>
      <c r="IVK17" s="431"/>
      <c r="IVL17" s="431"/>
      <c r="IVM17" s="431"/>
      <c r="IVN17" s="431"/>
      <c r="IVO17" s="431"/>
      <c r="IVP17" s="431"/>
      <c r="IVQ17" s="431"/>
      <c r="IVR17" s="431"/>
      <c r="IVS17" s="431"/>
      <c r="IVT17" s="431"/>
      <c r="IVU17" s="431"/>
      <c r="IVV17" s="431"/>
      <c r="IVW17" s="431"/>
      <c r="IVX17" s="431"/>
      <c r="IVY17" s="431"/>
      <c r="IVZ17" s="431"/>
      <c r="IWA17" s="431"/>
      <c r="IWB17" s="431"/>
      <c r="IWC17" s="431"/>
      <c r="IWD17" s="431"/>
      <c r="IWE17" s="431"/>
      <c r="IWF17" s="431"/>
      <c r="IWG17" s="431"/>
      <c r="IWH17" s="431"/>
      <c r="IWI17" s="431"/>
      <c r="IWJ17" s="431"/>
      <c r="IWK17" s="431"/>
      <c r="IWL17" s="431"/>
      <c r="IWM17" s="431"/>
      <c r="IWN17" s="431"/>
      <c r="IWO17" s="431"/>
      <c r="IWP17" s="431"/>
      <c r="IWQ17" s="431"/>
      <c r="IWR17" s="431"/>
      <c r="IWS17" s="431"/>
      <c r="IWT17" s="431"/>
      <c r="IWU17" s="431"/>
      <c r="IWV17" s="431"/>
      <c r="IWW17" s="431"/>
      <c r="IWX17" s="431"/>
      <c r="IWY17" s="431"/>
      <c r="IWZ17" s="431"/>
      <c r="IXA17" s="431"/>
      <c r="IXB17" s="431"/>
      <c r="IXC17" s="431"/>
      <c r="IXD17" s="431"/>
      <c r="IXE17" s="431"/>
      <c r="IXF17" s="431"/>
      <c r="IXG17" s="431"/>
      <c r="IXH17" s="431"/>
      <c r="IXI17" s="431"/>
      <c r="IXJ17" s="431"/>
      <c r="IXK17" s="431"/>
      <c r="IXL17" s="431"/>
      <c r="IXM17" s="431"/>
      <c r="IXN17" s="431"/>
      <c r="IXO17" s="431"/>
      <c r="IXP17" s="431"/>
      <c r="IXQ17" s="431"/>
      <c r="IXR17" s="431"/>
      <c r="IXS17" s="431"/>
      <c r="IXT17" s="431"/>
      <c r="IXU17" s="431"/>
      <c r="IXV17" s="431"/>
      <c r="IXW17" s="431"/>
      <c r="IXX17" s="431"/>
      <c r="IXY17" s="431"/>
      <c r="IXZ17" s="431"/>
      <c r="IYA17" s="431"/>
      <c r="IYB17" s="431"/>
      <c r="IYC17" s="431"/>
      <c r="IYD17" s="431"/>
      <c r="IYE17" s="431"/>
      <c r="IYF17" s="431"/>
      <c r="IYG17" s="431"/>
      <c r="IYH17" s="431"/>
      <c r="IYI17" s="431"/>
      <c r="IYJ17" s="431"/>
      <c r="IYK17" s="431"/>
      <c r="IYL17" s="431"/>
      <c r="IYM17" s="431"/>
      <c r="IYN17" s="431"/>
      <c r="IYO17" s="431"/>
      <c r="IYP17" s="431"/>
      <c r="IYQ17" s="431"/>
      <c r="IYR17" s="431"/>
      <c r="IYS17" s="431"/>
      <c r="IYT17" s="431"/>
      <c r="IYU17" s="431"/>
      <c r="IYV17" s="431"/>
      <c r="IYW17" s="431"/>
      <c r="IYX17" s="431"/>
      <c r="IYY17" s="431"/>
      <c r="IYZ17" s="431"/>
      <c r="IZA17" s="431"/>
      <c r="IZB17" s="431"/>
      <c r="IZC17" s="431"/>
      <c r="IZD17" s="431"/>
      <c r="IZE17" s="431"/>
      <c r="IZF17" s="431"/>
      <c r="IZG17" s="431"/>
      <c r="IZH17" s="431"/>
      <c r="IZI17" s="431"/>
      <c r="IZJ17" s="431"/>
      <c r="IZK17" s="431"/>
      <c r="IZL17" s="431"/>
      <c r="IZM17" s="431"/>
      <c r="IZN17" s="431"/>
      <c r="IZO17" s="431"/>
      <c r="IZP17" s="431"/>
      <c r="IZQ17" s="431"/>
      <c r="IZR17" s="431"/>
      <c r="IZS17" s="431"/>
      <c r="IZT17" s="431"/>
      <c r="IZU17" s="431"/>
      <c r="IZV17" s="431"/>
      <c r="IZW17" s="431"/>
      <c r="IZX17" s="431"/>
      <c r="IZY17" s="431"/>
      <c r="IZZ17" s="431"/>
      <c r="JAA17" s="431"/>
      <c r="JAB17" s="431"/>
      <c r="JAC17" s="431"/>
      <c r="JAD17" s="431"/>
      <c r="JAE17" s="431"/>
      <c r="JAF17" s="431"/>
      <c r="JAG17" s="431"/>
      <c r="JAH17" s="431"/>
      <c r="JAI17" s="431"/>
      <c r="JAJ17" s="431"/>
      <c r="JAK17" s="431"/>
      <c r="JAL17" s="431"/>
      <c r="JAM17" s="431"/>
      <c r="JAN17" s="431"/>
      <c r="JAO17" s="431"/>
      <c r="JAP17" s="431"/>
      <c r="JAQ17" s="431"/>
      <c r="JAR17" s="431"/>
      <c r="JAS17" s="431"/>
      <c r="JAT17" s="431"/>
      <c r="JAU17" s="431"/>
      <c r="JAV17" s="431"/>
      <c r="JAW17" s="431"/>
      <c r="JAX17" s="431"/>
      <c r="JAY17" s="431"/>
      <c r="JAZ17" s="431"/>
      <c r="JBA17" s="431"/>
      <c r="JBB17" s="431"/>
      <c r="JBC17" s="431"/>
      <c r="JBD17" s="431"/>
      <c r="JBE17" s="431"/>
      <c r="JBF17" s="431"/>
      <c r="JBG17" s="431"/>
      <c r="JBH17" s="431"/>
      <c r="JBI17" s="431"/>
      <c r="JBJ17" s="431"/>
      <c r="JBK17" s="431"/>
      <c r="JBL17" s="431"/>
      <c r="JBM17" s="431"/>
      <c r="JBN17" s="431"/>
      <c r="JBO17" s="431"/>
      <c r="JBP17" s="431"/>
      <c r="JBQ17" s="431"/>
      <c r="JBR17" s="431"/>
      <c r="JBS17" s="431"/>
      <c r="JBT17" s="431"/>
      <c r="JBU17" s="431"/>
      <c r="JBV17" s="431"/>
      <c r="JBW17" s="431"/>
      <c r="JBX17" s="431"/>
      <c r="JBY17" s="431"/>
      <c r="JBZ17" s="431"/>
      <c r="JCA17" s="431"/>
      <c r="JCB17" s="431"/>
      <c r="JCC17" s="431"/>
      <c r="JCD17" s="431"/>
      <c r="JCE17" s="431"/>
      <c r="JCF17" s="431"/>
      <c r="JCG17" s="431"/>
      <c r="JCH17" s="431"/>
      <c r="JCI17" s="431"/>
      <c r="JCJ17" s="431"/>
      <c r="JCK17" s="431"/>
      <c r="JCL17" s="431"/>
      <c r="JCM17" s="431"/>
      <c r="JCN17" s="431"/>
      <c r="JCO17" s="431"/>
      <c r="JCP17" s="431"/>
      <c r="JCQ17" s="431"/>
      <c r="JCR17" s="431"/>
      <c r="JCS17" s="431"/>
      <c r="JCT17" s="431"/>
      <c r="JCU17" s="431"/>
      <c r="JCV17" s="431"/>
      <c r="JCW17" s="431"/>
      <c r="JCX17" s="431"/>
      <c r="JCY17" s="431"/>
      <c r="JCZ17" s="431"/>
      <c r="JDA17" s="431"/>
      <c r="JDB17" s="431"/>
      <c r="JDC17" s="431"/>
      <c r="JDD17" s="431"/>
      <c r="JDE17" s="431"/>
      <c r="JDF17" s="431"/>
      <c r="JDG17" s="431"/>
      <c r="JDH17" s="431"/>
      <c r="JDI17" s="431"/>
      <c r="JDJ17" s="431"/>
      <c r="JDK17" s="431"/>
      <c r="JDL17" s="431"/>
      <c r="JDM17" s="431"/>
      <c r="JDN17" s="431"/>
      <c r="JDO17" s="431"/>
      <c r="JDP17" s="431"/>
      <c r="JDQ17" s="431"/>
      <c r="JDR17" s="431"/>
      <c r="JDS17" s="431"/>
      <c r="JDT17" s="431"/>
      <c r="JDU17" s="431"/>
      <c r="JDV17" s="431"/>
      <c r="JDW17" s="431"/>
      <c r="JDX17" s="431"/>
      <c r="JDY17" s="431"/>
      <c r="JDZ17" s="431"/>
      <c r="JEA17" s="431"/>
      <c r="JEB17" s="431"/>
      <c r="JEC17" s="431"/>
      <c r="JED17" s="431"/>
      <c r="JEE17" s="431"/>
      <c r="JEF17" s="431"/>
      <c r="JEG17" s="431"/>
      <c r="JEH17" s="431"/>
      <c r="JEI17" s="431"/>
      <c r="JEJ17" s="431"/>
      <c r="JEK17" s="431"/>
      <c r="JEL17" s="431"/>
      <c r="JEM17" s="431"/>
      <c r="JEN17" s="431"/>
      <c r="JEO17" s="431"/>
      <c r="JEP17" s="431"/>
      <c r="JEQ17" s="431"/>
      <c r="JER17" s="431"/>
      <c r="JES17" s="431"/>
      <c r="JET17" s="431"/>
      <c r="JEU17" s="431"/>
      <c r="JEV17" s="431"/>
      <c r="JEW17" s="431"/>
      <c r="JEX17" s="431"/>
      <c r="JEY17" s="431"/>
      <c r="JEZ17" s="431"/>
      <c r="JFA17" s="431"/>
      <c r="JFB17" s="431"/>
      <c r="JFC17" s="431"/>
      <c r="JFD17" s="431"/>
      <c r="JFE17" s="431"/>
      <c r="JFF17" s="431"/>
      <c r="JFG17" s="431"/>
      <c r="JFH17" s="431"/>
      <c r="JFI17" s="431"/>
      <c r="JFJ17" s="431"/>
      <c r="JFK17" s="431"/>
      <c r="JFL17" s="431"/>
      <c r="JFM17" s="431"/>
      <c r="JFN17" s="431"/>
      <c r="JFO17" s="431"/>
      <c r="JFP17" s="431"/>
      <c r="JFQ17" s="431"/>
      <c r="JFR17" s="431"/>
      <c r="JFS17" s="431"/>
      <c r="JFT17" s="431"/>
      <c r="JFU17" s="431"/>
      <c r="JFV17" s="431"/>
      <c r="JFW17" s="431"/>
      <c r="JFX17" s="431"/>
      <c r="JFY17" s="431"/>
      <c r="JFZ17" s="431"/>
      <c r="JGA17" s="431"/>
      <c r="JGB17" s="431"/>
      <c r="JGC17" s="431"/>
      <c r="JGD17" s="431"/>
      <c r="JGE17" s="431"/>
      <c r="JGF17" s="431"/>
      <c r="JGG17" s="431"/>
      <c r="JGH17" s="431"/>
      <c r="JGI17" s="431"/>
      <c r="JGJ17" s="431"/>
      <c r="JGK17" s="431"/>
      <c r="JGL17" s="431"/>
      <c r="JGM17" s="431"/>
      <c r="JGN17" s="431"/>
      <c r="JGO17" s="431"/>
      <c r="JGP17" s="431"/>
      <c r="JGQ17" s="431"/>
      <c r="JGR17" s="431"/>
      <c r="JGS17" s="431"/>
      <c r="JGT17" s="431"/>
      <c r="JGU17" s="431"/>
      <c r="JGV17" s="431"/>
      <c r="JGW17" s="431"/>
      <c r="JGX17" s="431"/>
      <c r="JGY17" s="431"/>
      <c r="JGZ17" s="431"/>
      <c r="JHA17" s="431"/>
      <c r="JHB17" s="431"/>
      <c r="JHC17" s="431"/>
      <c r="JHD17" s="431"/>
      <c r="JHE17" s="431"/>
      <c r="JHF17" s="431"/>
      <c r="JHG17" s="431"/>
      <c r="JHH17" s="431"/>
      <c r="JHI17" s="431"/>
      <c r="JHJ17" s="431"/>
      <c r="JHK17" s="431"/>
      <c r="JHL17" s="431"/>
      <c r="JHM17" s="431"/>
      <c r="JHN17" s="431"/>
      <c r="JHO17" s="431"/>
      <c r="JHP17" s="431"/>
      <c r="JHQ17" s="431"/>
      <c r="JHR17" s="431"/>
      <c r="JHS17" s="431"/>
      <c r="JHT17" s="431"/>
      <c r="JHU17" s="431"/>
      <c r="JHV17" s="431"/>
      <c r="JHW17" s="431"/>
      <c r="JHX17" s="431"/>
      <c r="JHY17" s="431"/>
      <c r="JHZ17" s="431"/>
      <c r="JIA17" s="431"/>
      <c r="JIB17" s="431"/>
      <c r="JIC17" s="431"/>
      <c r="JID17" s="431"/>
      <c r="JIE17" s="431"/>
      <c r="JIF17" s="431"/>
      <c r="JIG17" s="431"/>
      <c r="JIH17" s="431"/>
      <c r="JII17" s="431"/>
      <c r="JIJ17" s="431"/>
      <c r="JIK17" s="431"/>
      <c r="JIL17" s="431"/>
      <c r="JIM17" s="431"/>
      <c r="JIN17" s="431"/>
      <c r="JIO17" s="431"/>
      <c r="JIP17" s="431"/>
      <c r="JIQ17" s="431"/>
      <c r="JIR17" s="431"/>
      <c r="JIS17" s="431"/>
      <c r="JIT17" s="431"/>
      <c r="JIU17" s="431"/>
      <c r="JIV17" s="431"/>
      <c r="JIW17" s="431"/>
      <c r="JIX17" s="431"/>
      <c r="JIY17" s="431"/>
      <c r="JIZ17" s="431"/>
      <c r="JJA17" s="431"/>
      <c r="JJB17" s="431"/>
      <c r="JJC17" s="431"/>
      <c r="JJD17" s="431"/>
      <c r="JJE17" s="431"/>
      <c r="JJF17" s="431"/>
      <c r="JJG17" s="431"/>
      <c r="JJH17" s="431"/>
      <c r="JJI17" s="431"/>
      <c r="JJJ17" s="431"/>
      <c r="JJK17" s="431"/>
      <c r="JJL17" s="431"/>
      <c r="JJM17" s="431"/>
      <c r="JJN17" s="431"/>
      <c r="JJO17" s="431"/>
      <c r="JJP17" s="431"/>
      <c r="JJQ17" s="431"/>
      <c r="JJR17" s="431"/>
      <c r="JJS17" s="431"/>
      <c r="JJT17" s="431"/>
      <c r="JJU17" s="431"/>
      <c r="JJV17" s="431"/>
      <c r="JJW17" s="431"/>
      <c r="JJX17" s="431"/>
      <c r="JJY17" s="431"/>
      <c r="JJZ17" s="431"/>
      <c r="JKA17" s="431"/>
      <c r="JKB17" s="431"/>
      <c r="JKC17" s="431"/>
      <c r="JKD17" s="431"/>
      <c r="JKE17" s="431"/>
      <c r="JKF17" s="431"/>
      <c r="JKG17" s="431"/>
      <c r="JKH17" s="431"/>
      <c r="JKI17" s="431"/>
      <c r="JKJ17" s="431"/>
      <c r="JKK17" s="431"/>
      <c r="JKL17" s="431"/>
      <c r="JKM17" s="431"/>
      <c r="JKN17" s="431"/>
      <c r="JKO17" s="431"/>
      <c r="JKP17" s="431"/>
      <c r="JKQ17" s="431"/>
      <c r="JKR17" s="431"/>
      <c r="JKS17" s="431"/>
      <c r="JKT17" s="431"/>
      <c r="JKU17" s="431"/>
      <c r="JKV17" s="431"/>
      <c r="JKW17" s="431"/>
      <c r="JKX17" s="431"/>
      <c r="JKY17" s="431"/>
      <c r="JKZ17" s="431"/>
      <c r="JLA17" s="431"/>
      <c r="JLB17" s="431"/>
      <c r="JLC17" s="431"/>
      <c r="JLD17" s="431"/>
      <c r="JLE17" s="431"/>
      <c r="JLF17" s="431"/>
      <c r="JLG17" s="431"/>
      <c r="JLH17" s="431"/>
      <c r="JLI17" s="431"/>
      <c r="JLJ17" s="431"/>
      <c r="JLK17" s="431"/>
      <c r="JLL17" s="431"/>
      <c r="JLM17" s="431"/>
      <c r="JLN17" s="431"/>
      <c r="JLO17" s="431"/>
      <c r="JLP17" s="431"/>
      <c r="JLQ17" s="431"/>
      <c r="JLR17" s="431"/>
      <c r="JLS17" s="431"/>
      <c r="JLT17" s="431"/>
      <c r="JLU17" s="431"/>
      <c r="JLV17" s="431"/>
      <c r="JLW17" s="431"/>
      <c r="JLX17" s="431"/>
      <c r="JLY17" s="431"/>
      <c r="JLZ17" s="431"/>
      <c r="JMA17" s="431"/>
      <c r="JMB17" s="431"/>
      <c r="JMC17" s="431"/>
      <c r="JMD17" s="431"/>
      <c r="JME17" s="431"/>
      <c r="JMF17" s="431"/>
      <c r="JMG17" s="431"/>
      <c r="JMH17" s="431"/>
      <c r="JMI17" s="431"/>
      <c r="JMJ17" s="431"/>
      <c r="JMK17" s="431"/>
      <c r="JML17" s="431"/>
      <c r="JMM17" s="431"/>
      <c r="JMN17" s="431"/>
      <c r="JMO17" s="431"/>
      <c r="JMP17" s="431"/>
      <c r="JMQ17" s="431"/>
      <c r="JMR17" s="431"/>
      <c r="JMS17" s="431"/>
      <c r="JMT17" s="431"/>
      <c r="JMU17" s="431"/>
      <c r="JMV17" s="431"/>
      <c r="JMW17" s="431"/>
      <c r="JMX17" s="431"/>
      <c r="JMY17" s="431"/>
      <c r="JMZ17" s="431"/>
      <c r="JNA17" s="431"/>
      <c r="JNB17" s="431"/>
      <c r="JNC17" s="431"/>
      <c r="JND17" s="431"/>
      <c r="JNE17" s="431"/>
      <c r="JNF17" s="431"/>
      <c r="JNG17" s="431"/>
      <c r="JNH17" s="431"/>
      <c r="JNI17" s="431"/>
      <c r="JNJ17" s="431"/>
      <c r="JNK17" s="431"/>
      <c r="JNL17" s="431"/>
      <c r="JNM17" s="431"/>
      <c r="JNN17" s="431"/>
      <c r="JNO17" s="431"/>
      <c r="JNP17" s="431"/>
      <c r="JNQ17" s="431"/>
      <c r="JNR17" s="431"/>
      <c r="JNS17" s="431"/>
      <c r="JNT17" s="431"/>
      <c r="JNU17" s="431"/>
      <c r="JNV17" s="431"/>
      <c r="JNW17" s="431"/>
      <c r="JNX17" s="431"/>
      <c r="JNY17" s="431"/>
      <c r="JNZ17" s="431"/>
      <c r="JOA17" s="431"/>
      <c r="JOB17" s="431"/>
      <c r="JOC17" s="431"/>
      <c r="JOD17" s="431"/>
      <c r="JOE17" s="431"/>
      <c r="JOF17" s="431"/>
      <c r="JOG17" s="431"/>
      <c r="JOH17" s="431"/>
      <c r="JOI17" s="431"/>
      <c r="JOJ17" s="431"/>
      <c r="JOK17" s="431"/>
      <c r="JOL17" s="431"/>
      <c r="JOM17" s="431"/>
      <c r="JON17" s="431"/>
      <c r="JOO17" s="431"/>
      <c r="JOP17" s="431"/>
      <c r="JOQ17" s="431"/>
      <c r="JOR17" s="431"/>
      <c r="JOS17" s="431"/>
      <c r="JOT17" s="431"/>
      <c r="JOU17" s="431"/>
      <c r="JOV17" s="431"/>
      <c r="JOW17" s="431"/>
      <c r="JOX17" s="431"/>
      <c r="JOY17" s="431"/>
      <c r="JOZ17" s="431"/>
      <c r="JPA17" s="431"/>
      <c r="JPB17" s="431"/>
      <c r="JPC17" s="431"/>
      <c r="JPD17" s="431"/>
      <c r="JPE17" s="431"/>
      <c r="JPF17" s="431"/>
      <c r="JPG17" s="431"/>
      <c r="JPH17" s="431"/>
      <c r="JPI17" s="431"/>
      <c r="JPJ17" s="431"/>
      <c r="JPK17" s="431"/>
      <c r="JPL17" s="431"/>
      <c r="JPM17" s="431"/>
      <c r="JPN17" s="431"/>
      <c r="JPO17" s="431"/>
      <c r="JPP17" s="431"/>
      <c r="JPQ17" s="431"/>
      <c r="JPR17" s="431"/>
      <c r="JPS17" s="431"/>
      <c r="JPT17" s="431"/>
      <c r="JPU17" s="431"/>
      <c r="JPV17" s="431"/>
      <c r="JPW17" s="431"/>
      <c r="JPX17" s="431"/>
      <c r="JPY17" s="431"/>
      <c r="JPZ17" s="431"/>
      <c r="JQA17" s="431"/>
      <c r="JQB17" s="431"/>
      <c r="JQC17" s="431"/>
      <c r="JQD17" s="431"/>
      <c r="JQE17" s="431"/>
      <c r="JQF17" s="431"/>
      <c r="JQG17" s="431"/>
      <c r="JQH17" s="431"/>
      <c r="JQI17" s="431"/>
      <c r="JQJ17" s="431"/>
      <c r="JQK17" s="431"/>
      <c r="JQL17" s="431"/>
      <c r="JQM17" s="431"/>
      <c r="JQN17" s="431"/>
      <c r="JQO17" s="431"/>
      <c r="JQP17" s="431"/>
      <c r="JQQ17" s="431"/>
      <c r="JQR17" s="431"/>
      <c r="JQS17" s="431"/>
      <c r="JQT17" s="431"/>
      <c r="JQU17" s="431"/>
      <c r="JQV17" s="431"/>
      <c r="JQW17" s="431"/>
      <c r="JQX17" s="431"/>
      <c r="JQY17" s="431"/>
      <c r="JQZ17" s="431"/>
      <c r="JRA17" s="431"/>
      <c r="JRB17" s="431"/>
      <c r="JRC17" s="431"/>
      <c r="JRD17" s="431"/>
      <c r="JRE17" s="431"/>
      <c r="JRF17" s="431"/>
      <c r="JRG17" s="431"/>
      <c r="JRH17" s="431"/>
      <c r="JRI17" s="431"/>
      <c r="JRJ17" s="431"/>
      <c r="JRK17" s="431"/>
      <c r="JRL17" s="431"/>
      <c r="JRM17" s="431"/>
      <c r="JRN17" s="431"/>
      <c r="JRO17" s="431"/>
      <c r="JRP17" s="431"/>
      <c r="JRQ17" s="431"/>
      <c r="JRR17" s="431"/>
      <c r="JRS17" s="431"/>
      <c r="JRT17" s="431"/>
      <c r="JRU17" s="431"/>
      <c r="JRV17" s="431"/>
      <c r="JRW17" s="431"/>
      <c r="JRX17" s="431"/>
      <c r="JRY17" s="431"/>
      <c r="JRZ17" s="431"/>
      <c r="JSA17" s="431"/>
      <c r="JSB17" s="431"/>
      <c r="JSC17" s="431"/>
      <c r="JSD17" s="431"/>
      <c r="JSE17" s="431"/>
      <c r="JSF17" s="431"/>
      <c r="JSG17" s="431"/>
      <c r="JSH17" s="431"/>
      <c r="JSI17" s="431"/>
      <c r="JSJ17" s="431"/>
      <c r="JSK17" s="431"/>
      <c r="JSL17" s="431"/>
      <c r="JSM17" s="431"/>
      <c r="JSN17" s="431"/>
      <c r="JSO17" s="431"/>
      <c r="JSP17" s="431"/>
      <c r="JSQ17" s="431"/>
      <c r="JSR17" s="431"/>
      <c r="JSS17" s="431"/>
      <c r="JST17" s="431"/>
      <c r="JSU17" s="431"/>
      <c r="JSV17" s="431"/>
      <c r="JSW17" s="431"/>
      <c r="JSX17" s="431"/>
      <c r="JSY17" s="431"/>
      <c r="JSZ17" s="431"/>
      <c r="JTA17" s="431"/>
      <c r="JTB17" s="431"/>
      <c r="JTC17" s="431"/>
      <c r="JTD17" s="431"/>
      <c r="JTE17" s="431"/>
      <c r="JTF17" s="431"/>
      <c r="JTG17" s="431"/>
      <c r="JTH17" s="431"/>
      <c r="JTI17" s="431"/>
      <c r="JTJ17" s="431"/>
      <c r="JTK17" s="431"/>
      <c r="JTL17" s="431"/>
      <c r="JTM17" s="431"/>
      <c r="JTN17" s="431"/>
      <c r="JTO17" s="431"/>
      <c r="JTP17" s="431"/>
      <c r="JTQ17" s="431"/>
      <c r="JTR17" s="431"/>
      <c r="JTS17" s="431"/>
      <c r="JTT17" s="431"/>
      <c r="JTU17" s="431"/>
      <c r="JTV17" s="431"/>
      <c r="JTW17" s="431"/>
      <c r="JTX17" s="431"/>
      <c r="JTY17" s="431"/>
      <c r="JTZ17" s="431"/>
      <c r="JUA17" s="431"/>
      <c r="JUB17" s="431"/>
      <c r="JUC17" s="431"/>
      <c r="JUD17" s="431"/>
      <c r="JUE17" s="431"/>
      <c r="JUF17" s="431"/>
      <c r="JUG17" s="431"/>
      <c r="JUH17" s="431"/>
      <c r="JUI17" s="431"/>
      <c r="JUJ17" s="431"/>
      <c r="JUK17" s="431"/>
      <c r="JUL17" s="431"/>
      <c r="JUM17" s="431"/>
      <c r="JUN17" s="431"/>
      <c r="JUO17" s="431"/>
      <c r="JUP17" s="431"/>
      <c r="JUQ17" s="431"/>
      <c r="JUR17" s="431"/>
      <c r="JUS17" s="431"/>
      <c r="JUT17" s="431"/>
      <c r="JUU17" s="431"/>
      <c r="JUV17" s="431"/>
      <c r="JUW17" s="431"/>
      <c r="JUX17" s="431"/>
      <c r="JUY17" s="431"/>
      <c r="JUZ17" s="431"/>
      <c r="JVA17" s="431"/>
      <c r="JVB17" s="431"/>
      <c r="JVC17" s="431"/>
      <c r="JVD17" s="431"/>
      <c r="JVE17" s="431"/>
      <c r="JVF17" s="431"/>
      <c r="JVG17" s="431"/>
      <c r="JVH17" s="431"/>
      <c r="JVI17" s="431"/>
      <c r="JVJ17" s="431"/>
      <c r="JVK17" s="431"/>
      <c r="JVL17" s="431"/>
      <c r="JVM17" s="431"/>
      <c r="JVN17" s="431"/>
      <c r="JVO17" s="431"/>
      <c r="JVP17" s="431"/>
      <c r="JVQ17" s="431"/>
      <c r="JVR17" s="431"/>
      <c r="JVS17" s="431"/>
      <c r="JVT17" s="431"/>
      <c r="JVU17" s="431"/>
      <c r="JVV17" s="431"/>
      <c r="JVW17" s="431"/>
      <c r="JVX17" s="431"/>
      <c r="JVY17" s="431"/>
      <c r="JVZ17" s="431"/>
      <c r="JWA17" s="431"/>
      <c r="JWB17" s="431"/>
      <c r="JWC17" s="431"/>
      <c r="JWD17" s="431"/>
      <c r="JWE17" s="431"/>
      <c r="JWF17" s="431"/>
      <c r="JWG17" s="431"/>
      <c r="JWH17" s="431"/>
      <c r="JWI17" s="431"/>
      <c r="JWJ17" s="431"/>
      <c r="JWK17" s="431"/>
      <c r="JWL17" s="431"/>
      <c r="JWM17" s="431"/>
      <c r="JWN17" s="431"/>
      <c r="JWO17" s="431"/>
      <c r="JWP17" s="431"/>
      <c r="JWQ17" s="431"/>
      <c r="JWR17" s="431"/>
      <c r="JWS17" s="431"/>
      <c r="JWT17" s="431"/>
      <c r="JWU17" s="431"/>
      <c r="JWV17" s="431"/>
      <c r="JWW17" s="431"/>
      <c r="JWX17" s="431"/>
      <c r="JWY17" s="431"/>
      <c r="JWZ17" s="431"/>
      <c r="JXA17" s="431"/>
      <c r="JXB17" s="431"/>
      <c r="JXC17" s="431"/>
      <c r="JXD17" s="431"/>
      <c r="JXE17" s="431"/>
      <c r="JXF17" s="431"/>
      <c r="JXG17" s="431"/>
      <c r="JXH17" s="431"/>
      <c r="JXI17" s="431"/>
      <c r="JXJ17" s="431"/>
      <c r="JXK17" s="431"/>
      <c r="JXL17" s="431"/>
      <c r="JXM17" s="431"/>
      <c r="JXN17" s="431"/>
      <c r="JXO17" s="431"/>
      <c r="JXP17" s="431"/>
      <c r="JXQ17" s="431"/>
      <c r="JXR17" s="431"/>
      <c r="JXS17" s="431"/>
      <c r="JXT17" s="431"/>
      <c r="JXU17" s="431"/>
      <c r="JXV17" s="431"/>
      <c r="JXW17" s="431"/>
      <c r="JXX17" s="431"/>
      <c r="JXY17" s="431"/>
      <c r="JXZ17" s="431"/>
      <c r="JYA17" s="431"/>
      <c r="JYB17" s="431"/>
      <c r="JYC17" s="431"/>
      <c r="JYD17" s="431"/>
      <c r="JYE17" s="431"/>
      <c r="JYF17" s="431"/>
      <c r="JYG17" s="431"/>
      <c r="JYH17" s="431"/>
      <c r="JYI17" s="431"/>
      <c r="JYJ17" s="431"/>
      <c r="JYK17" s="431"/>
      <c r="JYL17" s="431"/>
      <c r="JYM17" s="431"/>
      <c r="JYN17" s="431"/>
      <c r="JYO17" s="431"/>
      <c r="JYP17" s="431"/>
      <c r="JYQ17" s="431"/>
      <c r="JYR17" s="431"/>
      <c r="JYS17" s="431"/>
      <c r="JYT17" s="431"/>
      <c r="JYU17" s="431"/>
      <c r="JYV17" s="431"/>
      <c r="JYW17" s="431"/>
      <c r="JYX17" s="431"/>
      <c r="JYY17" s="431"/>
      <c r="JYZ17" s="431"/>
      <c r="JZA17" s="431"/>
      <c r="JZB17" s="431"/>
      <c r="JZC17" s="431"/>
      <c r="JZD17" s="431"/>
      <c r="JZE17" s="431"/>
      <c r="JZF17" s="431"/>
      <c r="JZG17" s="431"/>
      <c r="JZH17" s="431"/>
      <c r="JZI17" s="431"/>
      <c r="JZJ17" s="431"/>
      <c r="JZK17" s="431"/>
      <c r="JZL17" s="431"/>
      <c r="JZM17" s="431"/>
      <c r="JZN17" s="431"/>
      <c r="JZO17" s="431"/>
      <c r="JZP17" s="431"/>
      <c r="JZQ17" s="431"/>
      <c r="JZR17" s="431"/>
      <c r="JZS17" s="431"/>
      <c r="JZT17" s="431"/>
      <c r="JZU17" s="431"/>
      <c r="JZV17" s="431"/>
      <c r="JZW17" s="431"/>
      <c r="JZX17" s="431"/>
      <c r="JZY17" s="431"/>
      <c r="JZZ17" s="431"/>
      <c r="KAA17" s="431"/>
      <c r="KAB17" s="431"/>
      <c r="KAC17" s="431"/>
      <c r="KAD17" s="431"/>
      <c r="KAE17" s="431"/>
      <c r="KAF17" s="431"/>
      <c r="KAG17" s="431"/>
      <c r="KAH17" s="431"/>
      <c r="KAI17" s="431"/>
      <c r="KAJ17" s="431"/>
      <c r="KAK17" s="431"/>
      <c r="KAL17" s="431"/>
      <c r="KAM17" s="431"/>
      <c r="KAN17" s="431"/>
      <c r="KAO17" s="431"/>
      <c r="KAP17" s="431"/>
      <c r="KAQ17" s="431"/>
      <c r="KAR17" s="431"/>
      <c r="KAS17" s="431"/>
      <c r="KAT17" s="431"/>
      <c r="KAU17" s="431"/>
      <c r="KAV17" s="431"/>
      <c r="KAW17" s="431"/>
      <c r="KAX17" s="431"/>
      <c r="KAY17" s="431"/>
      <c r="KAZ17" s="431"/>
      <c r="KBA17" s="431"/>
      <c r="KBB17" s="431"/>
      <c r="KBC17" s="431"/>
      <c r="KBD17" s="431"/>
      <c r="KBE17" s="431"/>
      <c r="KBF17" s="431"/>
      <c r="KBG17" s="431"/>
      <c r="KBH17" s="431"/>
      <c r="KBI17" s="431"/>
      <c r="KBJ17" s="431"/>
      <c r="KBK17" s="431"/>
      <c r="KBL17" s="431"/>
      <c r="KBM17" s="431"/>
      <c r="KBN17" s="431"/>
      <c r="KBO17" s="431"/>
      <c r="KBP17" s="431"/>
      <c r="KBQ17" s="431"/>
      <c r="KBR17" s="431"/>
      <c r="KBS17" s="431"/>
      <c r="KBT17" s="431"/>
      <c r="KBU17" s="431"/>
      <c r="KBV17" s="431"/>
      <c r="KBW17" s="431"/>
      <c r="KBX17" s="431"/>
      <c r="KBY17" s="431"/>
      <c r="KBZ17" s="431"/>
      <c r="KCA17" s="431"/>
      <c r="KCB17" s="431"/>
      <c r="KCC17" s="431"/>
      <c r="KCD17" s="431"/>
      <c r="KCE17" s="431"/>
      <c r="KCF17" s="431"/>
      <c r="KCG17" s="431"/>
      <c r="KCH17" s="431"/>
      <c r="KCI17" s="431"/>
      <c r="KCJ17" s="431"/>
      <c r="KCK17" s="431"/>
      <c r="KCL17" s="431"/>
      <c r="KCM17" s="431"/>
      <c r="KCN17" s="431"/>
      <c r="KCO17" s="431"/>
      <c r="KCP17" s="431"/>
      <c r="KCQ17" s="431"/>
      <c r="KCR17" s="431"/>
      <c r="KCS17" s="431"/>
      <c r="KCT17" s="431"/>
      <c r="KCU17" s="431"/>
      <c r="KCV17" s="431"/>
      <c r="KCW17" s="431"/>
      <c r="KCX17" s="431"/>
      <c r="KCY17" s="431"/>
      <c r="KCZ17" s="431"/>
      <c r="KDA17" s="431"/>
      <c r="KDB17" s="431"/>
      <c r="KDC17" s="431"/>
      <c r="KDD17" s="431"/>
      <c r="KDE17" s="431"/>
      <c r="KDF17" s="431"/>
      <c r="KDG17" s="431"/>
      <c r="KDH17" s="431"/>
      <c r="KDI17" s="431"/>
      <c r="KDJ17" s="431"/>
      <c r="KDK17" s="431"/>
      <c r="KDL17" s="431"/>
      <c r="KDM17" s="431"/>
      <c r="KDN17" s="431"/>
      <c r="KDO17" s="431"/>
      <c r="KDP17" s="431"/>
      <c r="KDQ17" s="431"/>
      <c r="KDR17" s="431"/>
      <c r="KDS17" s="431"/>
      <c r="KDT17" s="431"/>
      <c r="KDU17" s="431"/>
      <c r="KDV17" s="431"/>
      <c r="KDW17" s="431"/>
      <c r="KDX17" s="431"/>
      <c r="KDY17" s="431"/>
      <c r="KDZ17" s="431"/>
      <c r="KEA17" s="431"/>
      <c r="KEB17" s="431"/>
      <c r="KEC17" s="431"/>
      <c r="KED17" s="431"/>
      <c r="KEE17" s="431"/>
      <c r="KEF17" s="431"/>
      <c r="KEG17" s="431"/>
      <c r="KEH17" s="431"/>
      <c r="KEI17" s="431"/>
      <c r="KEJ17" s="431"/>
      <c r="KEK17" s="431"/>
      <c r="KEL17" s="431"/>
      <c r="KEM17" s="431"/>
      <c r="KEN17" s="431"/>
      <c r="KEO17" s="431"/>
      <c r="KEP17" s="431"/>
      <c r="KEQ17" s="431"/>
      <c r="KER17" s="431"/>
      <c r="KES17" s="431"/>
      <c r="KET17" s="431"/>
      <c r="KEU17" s="431"/>
      <c r="KEV17" s="431"/>
      <c r="KEW17" s="431"/>
      <c r="KEX17" s="431"/>
      <c r="KEY17" s="431"/>
      <c r="KEZ17" s="431"/>
      <c r="KFA17" s="431"/>
      <c r="KFB17" s="431"/>
      <c r="KFC17" s="431"/>
      <c r="KFD17" s="431"/>
      <c r="KFE17" s="431"/>
      <c r="KFF17" s="431"/>
      <c r="KFG17" s="431"/>
      <c r="KFH17" s="431"/>
      <c r="KFI17" s="431"/>
      <c r="KFJ17" s="431"/>
      <c r="KFK17" s="431"/>
      <c r="KFL17" s="431"/>
      <c r="KFM17" s="431"/>
      <c r="KFN17" s="431"/>
      <c r="KFO17" s="431"/>
      <c r="KFP17" s="431"/>
      <c r="KFQ17" s="431"/>
      <c r="KFR17" s="431"/>
      <c r="KFS17" s="431"/>
      <c r="KFT17" s="431"/>
      <c r="KFU17" s="431"/>
      <c r="KFV17" s="431"/>
      <c r="KFW17" s="431"/>
      <c r="KFX17" s="431"/>
      <c r="KFY17" s="431"/>
      <c r="KFZ17" s="431"/>
      <c r="KGA17" s="431"/>
      <c r="KGB17" s="431"/>
      <c r="KGC17" s="431"/>
      <c r="KGD17" s="431"/>
      <c r="KGE17" s="431"/>
      <c r="KGF17" s="431"/>
      <c r="KGG17" s="431"/>
      <c r="KGH17" s="431"/>
      <c r="KGI17" s="431"/>
      <c r="KGJ17" s="431"/>
      <c r="KGK17" s="431"/>
      <c r="KGL17" s="431"/>
      <c r="KGM17" s="431"/>
      <c r="KGN17" s="431"/>
      <c r="KGO17" s="431"/>
      <c r="KGP17" s="431"/>
      <c r="KGQ17" s="431"/>
      <c r="KGR17" s="431"/>
      <c r="KGS17" s="431"/>
      <c r="KGT17" s="431"/>
      <c r="KGU17" s="431"/>
      <c r="KGV17" s="431"/>
      <c r="KGW17" s="431"/>
      <c r="KGX17" s="431"/>
      <c r="KGY17" s="431"/>
      <c r="KGZ17" s="431"/>
      <c r="KHA17" s="431"/>
      <c r="KHB17" s="431"/>
      <c r="KHC17" s="431"/>
      <c r="KHD17" s="431"/>
      <c r="KHE17" s="431"/>
      <c r="KHF17" s="431"/>
      <c r="KHG17" s="431"/>
      <c r="KHH17" s="431"/>
      <c r="KHI17" s="431"/>
      <c r="KHJ17" s="431"/>
      <c r="KHK17" s="431"/>
      <c r="KHL17" s="431"/>
      <c r="KHM17" s="431"/>
      <c r="KHN17" s="431"/>
      <c r="KHO17" s="431"/>
      <c r="KHP17" s="431"/>
      <c r="KHQ17" s="431"/>
      <c r="KHR17" s="431"/>
      <c r="KHS17" s="431"/>
      <c r="KHT17" s="431"/>
      <c r="KHU17" s="431"/>
      <c r="KHV17" s="431"/>
      <c r="KHW17" s="431"/>
      <c r="KHX17" s="431"/>
      <c r="KHY17" s="431"/>
      <c r="KHZ17" s="431"/>
      <c r="KIA17" s="431"/>
      <c r="KIB17" s="431"/>
      <c r="KIC17" s="431"/>
      <c r="KID17" s="431"/>
      <c r="KIE17" s="431"/>
      <c r="KIF17" s="431"/>
      <c r="KIG17" s="431"/>
      <c r="KIH17" s="431"/>
      <c r="KII17" s="431"/>
      <c r="KIJ17" s="431"/>
      <c r="KIK17" s="431"/>
      <c r="KIL17" s="431"/>
      <c r="KIM17" s="431"/>
      <c r="KIN17" s="431"/>
      <c r="KIO17" s="431"/>
      <c r="KIP17" s="431"/>
      <c r="KIQ17" s="431"/>
      <c r="KIR17" s="431"/>
      <c r="KIS17" s="431"/>
      <c r="KIT17" s="431"/>
      <c r="KIU17" s="431"/>
      <c r="KIV17" s="431"/>
      <c r="KIW17" s="431"/>
      <c r="KIX17" s="431"/>
      <c r="KIY17" s="431"/>
      <c r="KIZ17" s="431"/>
      <c r="KJA17" s="431"/>
      <c r="KJB17" s="431"/>
      <c r="KJC17" s="431"/>
      <c r="KJD17" s="431"/>
      <c r="KJE17" s="431"/>
      <c r="KJF17" s="431"/>
      <c r="KJG17" s="431"/>
      <c r="KJH17" s="431"/>
      <c r="KJI17" s="431"/>
      <c r="KJJ17" s="431"/>
      <c r="KJK17" s="431"/>
      <c r="KJL17" s="431"/>
      <c r="KJM17" s="431"/>
      <c r="KJN17" s="431"/>
      <c r="KJO17" s="431"/>
      <c r="KJP17" s="431"/>
      <c r="KJQ17" s="431"/>
      <c r="KJR17" s="431"/>
      <c r="KJS17" s="431"/>
      <c r="KJT17" s="431"/>
      <c r="KJU17" s="431"/>
      <c r="KJV17" s="431"/>
      <c r="KJW17" s="431"/>
      <c r="KJX17" s="431"/>
      <c r="KJY17" s="431"/>
      <c r="KJZ17" s="431"/>
      <c r="KKA17" s="431"/>
      <c r="KKB17" s="431"/>
      <c r="KKC17" s="431"/>
      <c r="KKD17" s="431"/>
      <c r="KKE17" s="431"/>
      <c r="KKF17" s="431"/>
      <c r="KKG17" s="431"/>
      <c r="KKH17" s="431"/>
      <c r="KKI17" s="431"/>
      <c r="KKJ17" s="431"/>
      <c r="KKK17" s="431"/>
      <c r="KKL17" s="431"/>
      <c r="KKM17" s="431"/>
      <c r="KKN17" s="431"/>
      <c r="KKO17" s="431"/>
      <c r="KKP17" s="431"/>
      <c r="KKQ17" s="431"/>
      <c r="KKR17" s="431"/>
      <c r="KKS17" s="431"/>
      <c r="KKT17" s="431"/>
      <c r="KKU17" s="431"/>
      <c r="KKV17" s="431"/>
      <c r="KKW17" s="431"/>
      <c r="KKX17" s="431"/>
      <c r="KKY17" s="431"/>
      <c r="KKZ17" s="431"/>
      <c r="KLA17" s="431"/>
      <c r="KLB17" s="431"/>
      <c r="KLC17" s="431"/>
      <c r="KLD17" s="431"/>
      <c r="KLE17" s="431"/>
      <c r="KLF17" s="431"/>
      <c r="KLG17" s="431"/>
      <c r="KLH17" s="431"/>
      <c r="KLI17" s="431"/>
      <c r="KLJ17" s="431"/>
      <c r="KLK17" s="431"/>
      <c r="KLL17" s="431"/>
      <c r="KLM17" s="431"/>
      <c r="KLN17" s="431"/>
      <c r="KLO17" s="431"/>
      <c r="KLP17" s="431"/>
      <c r="KLQ17" s="431"/>
      <c r="KLR17" s="431"/>
      <c r="KLS17" s="431"/>
      <c r="KLT17" s="431"/>
      <c r="KLU17" s="431"/>
      <c r="KLV17" s="431"/>
      <c r="KLW17" s="431"/>
      <c r="KLX17" s="431"/>
      <c r="KLY17" s="431"/>
      <c r="KLZ17" s="431"/>
      <c r="KMA17" s="431"/>
      <c r="KMB17" s="431"/>
      <c r="KMC17" s="431"/>
      <c r="KMD17" s="431"/>
      <c r="KME17" s="431"/>
      <c r="KMF17" s="431"/>
      <c r="KMG17" s="431"/>
      <c r="KMH17" s="431"/>
      <c r="KMI17" s="431"/>
      <c r="KMJ17" s="431"/>
      <c r="KMK17" s="431"/>
      <c r="KML17" s="431"/>
      <c r="KMM17" s="431"/>
      <c r="KMN17" s="431"/>
      <c r="KMO17" s="431"/>
      <c r="KMP17" s="431"/>
      <c r="KMQ17" s="431"/>
      <c r="KMR17" s="431"/>
      <c r="KMS17" s="431"/>
      <c r="KMT17" s="431"/>
      <c r="KMU17" s="431"/>
      <c r="KMV17" s="431"/>
      <c r="KMW17" s="431"/>
      <c r="KMX17" s="431"/>
      <c r="KMY17" s="431"/>
      <c r="KMZ17" s="431"/>
      <c r="KNA17" s="431"/>
      <c r="KNB17" s="431"/>
      <c r="KNC17" s="431"/>
      <c r="KND17" s="431"/>
      <c r="KNE17" s="431"/>
      <c r="KNF17" s="431"/>
      <c r="KNG17" s="431"/>
      <c r="KNH17" s="431"/>
      <c r="KNI17" s="431"/>
      <c r="KNJ17" s="431"/>
      <c r="KNK17" s="431"/>
      <c r="KNL17" s="431"/>
      <c r="KNM17" s="431"/>
      <c r="KNN17" s="431"/>
      <c r="KNO17" s="431"/>
      <c r="KNP17" s="431"/>
      <c r="KNQ17" s="431"/>
      <c r="KNR17" s="431"/>
      <c r="KNS17" s="431"/>
      <c r="KNT17" s="431"/>
      <c r="KNU17" s="431"/>
      <c r="KNV17" s="431"/>
      <c r="KNW17" s="431"/>
      <c r="KNX17" s="431"/>
      <c r="KNY17" s="431"/>
      <c r="KNZ17" s="431"/>
      <c r="KOA17" s="431"/>
      <c r="KOB17" s="431"/>
      <c r="KOC17" s="431"/>
      <c r="KOD17" s="431"/>
      <c r="KOE17" s="431"/>
      <c r="KOF17" s="431"/>
      <c r="KOG17" s="431"/>
      <c r="KOH17" s="431"/>
      <c r="KOI17" s="431"/>
      <c r="KOJ17" s="431"/>
      <c r="KOK17" s="431"/>
      <c r="KOL17" s="431"/>
      <c r="KOM17" s="431"/>
      <c r="KON17" s="431"/>
      <c r="KOO17" s="431"/>
      <c r="KOP17" s="431"/>
      <c r="KOQ17" s="431"/>
      <c r="KOR17" s="431"/>
      <c r="KOS17" s="431"/>
      <c r="KOT17" s="431"/>
      <c r="KOU17" s="431"/>
      <c r="KOV17" s="431"/>
      <c r="KOW17" s="431"/>
      <c r="KOX17" s="431"/>
      <c r="KOY17" s="431"/>
      <c r="KOZ17" s="431"/>
      <c r="KPA17" s="431"/>
      <c r="KPB17" s="431"/>
      <c r="KPC17" s="431"/>
      <c r="KPD17" s="431"/>
      <c r="KPE17" s="431"/>
      <c r="KPF17" s="431"/>
      <c r="KPG17" s="431"/>
      <c r="KPH17" s="431"/>
      <c r="KPI17" s="431"/>
      <c r="KPJ17" s="431"/>
      <c r="KPK17" s="431"/>
      <c r="KPL17" s="431"/>
      <c r="KPM17" s="431"/>
      <c r="KPN17" s="431"/>
      <c r="KPO17" s="431"/>
      <c r="KPP17" s="431"/>
      <c r="KPQ17" s="431"/>
      <c r="KPR17" s="431"/>
      <c r="KPS17" s="431"/>
      <c r="KPT17" s="431"/>
      <c r="KPU17" s="431"/>
      <c r="KPV17" s="431"/>
      <c r="KPW17" s="431"/>
      <c r="KPX17" s="431"/>
      <c r="KPY17" s="431"/>
      <c r="KPZ17" s="431"/>
      <c r="KQA17" s="431"/>
      <c r="KQB17" s="431"/>
      <c r="KQC17" s="431"/>
      <c r="KQD17" s="431"/>
      <c r="KQE17" s="431"/>
      <c r="KQF17" s="431"/>
      <c r="KQG17" s="431"/>
      <c r="KQH17" s="431"/>
      <c r="KQI17" s="431"/>
      <c r="KQJ17" s="431"/>
      <c r="KQK17" s="431"/>
      <c r="KQL17" s="431"/>
      <c r="KQM17" s="431"/>
      <c r="KQN17" s="431"/>
      <c r="KQO17" s="431"/>
      <c r="KQP17" s="431"/>
      <c r="KQQ17" s="431"/>
      <c r="KQR17" s="431"/>
      <c r="KQS17" s="431"/>
      <c r="KQT17" s="431"/>
      <c r="KQU17" s="431"/>
      <c r="KQV17" s="431"/>
      <c r="KQW17" s="431"/>
      <c r="KQX17" s="431"/>
      <c r="KQY17" s="431"/>
      <c r="KQZ17" s="431"/>
      <c r="KRA17" s="431"/>
      <c r="KRB17" s="431"/>
      <c r="KRC17" s="431"/>
      <c r="KRD17" s="431"/>
      <c r="KRE17" s="431"/>
      <c r="KRF17" s="431"/>
      <c r="KRG17" s="431"/>
      <c r="KRH17" s="431"/>
      <c r="KRI17" s="431"/>
      <c r="KRJ17" s="431"/>
      <c r="KRK17" s="431"/>
      <c r="KRL17" s="431"/>
      <c r="KRM17" s="431"/>
      <c r="KRN17" s="431"/>
      <c r="KRO17" s="431"/>
      <c r="KRP17" s="431"/>
      <c r="KRQ17" s="431"/>
      <c r="KRR17" s="431"/>
      <c r="KRS17" s="431"/>
      <c r="KRT17" s="431"/>
      <c r="KRU17" s="431"/>
      <c r="KRV17" s="431"/>
      <c r="KRW17" s="431"/>
      <c r="KRX17" s="431"/>
      <c r="KRY17" s="431"/>
      <c r="KRZ17" s="431"/>
      <c r="KSA17" s="431"/>
      <c r="KSB17" s="431"/>
      <c r="KSC17" s="431"/>
      <c r="KSD17" s="431"/>
      <c r="KSE17" s="431"/>
      <c r="KSF17" s="431"/>
      <c r="KSG17" s="431"/>
      <c r="KSH17" s="431"/>
      <c r="KSI17" s="431"/>
      <c r="KSJ17" s="431"/>
      <c r="KSK17" s="431"/>
      <c r="KSL17" s="431"/>
      <c r="KSM17" s="431"/>
      <c r="KSN17" s="431"/>
      <c r="KSO17" s="431"/>
      <c r="KSP17" s="431"/>
      <c r="KSQ17" s="431"/>
      <c r="KSR17" s="431"/>
      <c r="KSS17" s="431"/>
      <c r="KST17" s="431"/>
      <c r="KSU17" s="431"/>
      <c r="KSV17" s="431"/>
      <c r="KSW17" s="431"/>
      <c r="KSX17" s="431"/>
      <c r="KSY17" s="431"/>
      <c r="KSZ17" s="431"/>
      <c r="KTA17" s="431"/>
      <c r="KTB17" s="431"/>
      <c r="KTC17" s="431"/>
      <c r="KTD17" s="431"/>
      <c r="KTE17" s="431"/>
      <c r="KTF17" s="431"/>
      <c r="KTG17" s="431"/>
      <c r="KTH17" s="431"/>
      <c r="KTI17" s="431"/>
      <c r="KTJ17" s="431"/>
      <c r="KTK17" s="431"/>
      <c r="KTL17" s="431"/>
      <c r="KTM17" s="431"/>
      <c r="KTN17" s="431"/>
      <c r="KTO17" s="431"/>
      <c r="KTP17" s="431"/>
      <c r="KTQ17" s="431"/>
      <c r="KTR17" s="431"/>
      <c r="KTS17" s="431"/>
      <c r="KTT17" s="431"/>
      <c r="KTU17" s="431"/>
      <c r="KTV17" s="431"/>
      <c r="KTW17" s="431"/>
      <c r="KTX17" s="431"/>
      <c r="KTY17" s="431"/>
      <c r="KTZ17" s="431"/>
      <c r="KUA17" s="431"/>
      <c r="KUB17" s="431"/>
      <c r="KUC17" s="431"/>
      <c r="KUD17" s="431"/>
      <c r="KUE17" s="431"/>
      <c r="KUF17" s="431"/>
      <c r="KUG17" s="431"/>
      <c r="KUH17" s="431"/>
      <c r="KUI17" s="431"/>
      <c r="KUJ17" s="431"/>
      <c r="KUK17" s="431"/>
      <c r="KUL17" s="431"/>
      <c r="KUM17" s="431"/>
      <c r="KUN17" s="431"/>
      <c r="KUO17" s="431"/>
      <c r="KUP17" s="431"/>
      <c r="KUQ17" s="431"/>
      <c r="KUR17" s="431"/>
      <c r="KUS17" s="431"/>
      <c r="KUT17" s="431"/>
      <c r="KUU17" s="431"/>
      <c r="KUV17" s="431"/>
      <c r="KUW17" s="431"/>
      <c r="KUX17" s="431"/>
      <c r="KUY17" s="431"/>
      <c r="KUZ17" s="431"/>
      <c r="KVA17" s="431"/>
      <c r="KVB17" s="431"/>
      <c r="KVC17" s="431"/>
      <c r="KVD17" s="431"/>
      <c r="KVE17" s="431"/>
      <c r="KVF17" s="431"/>
      <c r="KVG17" s="431"/>
      <c r="KVH17" s="431"/>
      <c r="KVI17" s="431"/>
      <c r="KVJ17" s="431"/>
      <c r="KVK17" s="431"/>
      <c r="KVL17" s="431"/>
      <c r="KVM17" s="431"/>
      <c r="KVN17" s="431"/>
      <c r="KVO17" s="431"/>
      <c r="KVP17" s="431"/>
      <c r="KVQ17" s="431"/>
      <c r="KVR17" s="431"/>
      <c r="KVS17" s="431"/>
      <c r="KVT17" s="431"/>
      <c r="KVU17" s="431"/>
      <c r="KVV17" s="431"/>
      <c r="KVW17" s="431"/>
      <c r="KVX17" s="431"/>
      <c r="KVY17" s="431"/>
      <c r="KVZ17" s="431"/>
      <c r="KWA17" s="431"/>
      <c r="KWB17" s="431"/>
      <c r="KWC17" s="431"/>
      <c r="KWD17" s="431"/>
      <c r="KWE17" s="431"/>
      <c r="KWF17" s="431"/>
      <c r="KWG17" s="431"/>
      <c r="KWH17" s="431"/>
      <c r="KWI17" s="431"/>
      <c r="KWJ17" s="431"/>
      <c r="KWK17" s="431"/>
      <c r="KWL17" s="431"/>
      <c r="KWM17" s="431"/>
      <c r="KWN17" s="431"/>
      <c r="KWO17" s="431"/>
      <c r="KWP17" s="431"/>
      <c r="KWQ17" s="431"/>
      <c r="KWR17" s="431"/>
      <c r="KWS17" s="431"/>
      <c r="KWT17" s="431"/>
      <c r="KWU17" s="431"/>
      <c r="KWV17" s="431"/>
      <c r="KWW17" s="431"/>
      <c r="KWX17" s="431"/>
      <c r="KWY17" s="431"/>
      <c r="KWZ17" s="431"/>
      <c r="KXA17" s="431"/>
      <c r="KXB17" s="431"/>
      <c r="KXC17" s="431"/>
      <c r="KXD17" s="431"/>
      <c r="KXE17" s="431"/>
      <c r="KXF17" s="431"/>
      <c r="KXG17" s="431"/>
      <c r="KXH17" s="431"/>
      <c r="KXI17" s="431"/>
      <c r="KXJ17" s="431"/>
      <c r="KXK17" s="431"/>
      <c r="KXL17" s="431"/>
      <c r="KXM17" s="431"/>
      <c r="KXN17" s="431"/>
      <c r="KXO17" s="431"/>
      <c r="KXP17" s="431"/>
      <c r="KXQ17" s="431"/>
      <c r="KXR17" s="431"/>
      <c r="KXS17" s="431"/>
      <c r="KXT17" s="431"/>
      <c r="KXU17" s="431"/>
      <c r="KXV17" s="431"/>
      <c r="KXW17" s="431"/>
      <c r="KXX17" s="431"/>
      <c r="KXY17" s="431"/>
      <c r="KXZ17" s="431"/>
      <c r="KYA17" s="431"/>
      <c r="KYB17" s="431"/>
      <c r="KYC17" s="431"/>
      <c r="KYD17" s="431"/>
      <c r="KYE17" s="431"/>
      <c r="KYF17" s="431"/>
      <c r="KYG17" s="431"/>
      <c r="KYH17" s="431"/>
      <c r="KYI17" s="431"/>
      <c r="KYJ17" s="431"/>
      <c r="KYK17" s="431"/>
      <c r="KYL17" s="431"/>
      <c r="KYM17" s="431"/>
      <c r="KYN17" s="431"/>
      <c r="KYO17" s="431"/>
      <c r="KYP17" s="431"/>
      <c r="KYQ17" s="431"/>
      <c r="KYR17" s="431"/>
      <c r="KYS17" s="431"/>
      <c r="KYT17" s="431"/>
      <c r="KYU17" s="431"/>
      <c r="KYV17" s="431"/>
      <c r="KYW17" s="431"/>
      <c r="KYX17" s="431"/>
      <c r="KYY17" s="431"/>
      <c r="KYZ17" s="431"/>
      <c r="KZA17" s="431"/>
      <c r="KZB17" s="431"/>
      <c r="KZC17" s="431"/>
      <c r="KZD17" s="431"/>
      <c r="KZE17" s="431"/>
      <c r="KZF17" s="431"/>
      <c r="KZG17" s="431"/>
      <c r="KZH17" s="431"/>
      <c r="KZI17" s="431"/>
      <c r="KZJ17" s="431"/>
      <c r="KZK17" s="431"/>
      <c r="KZL17" s="431"/>
      <c r="KZM17" s="431"/>
      <c r="KZN17" s="431"/>
      <c r="KZO17" s="431"/>
      <c r="KZP17" s="431"/>
      <c r="KZQ17" s="431"/>
      <c r="KZR17" s="431"/>
      <c r="KZS17" s="431"/>
      <c r="KZT17" s="431"/>
      <c r="KZU17" s="431"/>
      <c r="KZV17" s="431"/>
      <c r="KZW17" s="431"/>
      <c r="KZX17" s="431"/>
      <c r="KZY17" s="431"/>
      <c r="KZZ17" s="431"/>
      <c r="LAA17" s="431"/>
      <c r="LAB17" s="431"/>
      <c r="LAC17" s="431"/>
      <c r="LAD17" s="431"/>
      <c r="LAE17" s="431"/>
      <c r="LAF17" s="431"/>
      <c r="LAG17" s="431"/>
      <c r="LAH17" s="431"/>
      <c r="LAI17" s="431"/>
      <c r="LAJ17" s="431"/>
      <c r="LAK17" s="431"/>
      <c r="LAL17" s="431"/>
      <c r="LAM17" s="431"/>
      <c r="LAN17" s="431"/>
      <c r="LAO17" s="431"/>
      <c r="LAP17" s="431"/>
      <c r="LAQ17" s="431"/>
      <c r="LAR17" s="431"/>
      <c r="LAS17" s="431"/>
      <c r="LAT17" s="431"/>
      <c r="LAU17" s="431"/>
      <c r="LAV17" s="431"/>
      <c r="LAW17" s="431"/>
      <c r="LAX17" s="431"/>
      <c r="LAY17" s="431"/>
      <c r="LAZ17" s="431"/>
      <c r="LBA17" s="431"/>
      <c r="LBB17" s="431"/>
      <c r="LBC17" s="431"/>
      <c r="LBD17" s="431"/>
      <c r="LBE17" s="431"/>
      <c r="LBF17" s="431"/>
      <c r="LBG17" s="431"/>
      <c r="LBH17" s="431"/>
      <c r="LBI17" s="431"/>
      <c r="LBJ17" s="431"/>
      <c r="LBK17" s="431"/>
      <c r="LBL17" s="431"/>
      <c r="LBM17" s="431"/>
      <c r="LBN17" s="431"/>
      <c r="LBO17" s="431"/>
      <c r="LBP17" s="431"/>
      <c r="LBQ17" s="431"/>
      <c r="LBR17" s="431"/>
      <c r="LBS17" s="431"/>
      <c r="LBT17" s="431"/>
      <c r="LBU17" s="431"/>
      <c r="LBV17" s="431"/>
      <c r="LBW17" s="431"/>
      <c r="LBX17" s="431"/>
      <c r="LBY17" s="431"/>
      <c r="LBZ17" s="431"/>
      <c r="LCA17" s="431"/>
      <c r="LCB17" s="431"/>
      <c r="LCC17" s="431"/>
      <c r="LCD17" s="431"/>
      <c r="LCE17" s="431"/>
      <c r="LCF17" s="431"/>
      <c r="LCG17" s="431"/>
      <c r="LCH17" s="431"/>
      <c r="LCI17" s="431"/>
      <c r="LCJ17" s="431"/>
      <c r="LCK17" s="431"/>
      <c r="LCL17" s="431"/>
      <c r="LCM17" s="431"/>
      <c r="LCN17" s="431"/>
      <c r="LCO17" s="431"/>
      <c r="LCP17" s="431"/>
      <c r="LCQ17" s="431"/>
      <c r="LCR17" s="431"/>
      <c r="LCS17" s="431"/>
      <c r="LCT17" s="431"/>
      <c r="LCU17" s="431"/>
      <c r="LCV17" s="431"/>
      <c r="LCW17" s="431"/>
      <c r="LCX17" s="431"/>
      <c r="LCY17" s="431"/>
      <c r="LCZ17" s="431"/>
      <c r="LDA17" s="431"/>
      <c r="LDB17" s="431"/>
      <c r="LDC17" s="431"/>
      <c r="LDD17" s="431"/>
      <c r="LDE17" s="431"/>
      <c r="LDF17" s="431"/>
      <c r="LDG17" s="431"/>
      <c r="LDH17" s="431"/>
      <c r="LDI17" s="431"/>
      <c r="LDJ17" s="431"/>
      <c r="LDK17" s="431"/>
      <c r="LDL17" s="431"/>
      <c r="LDM17" s="431"/>
      <c r="LDN17" s="431"/>
      <c r="LDO17" s="431"/>
      <c r="LDP17" s="431"/>
      <c r="LDQ17" s="431"/>
      <c r="LDR17" s="431"/>
      <c r="LDS17" s="431"/>
      <c r="LDT17" s="431"/>
      <c r="LDU17" s="431"/>
      <c r="LDV17" s="431"/>
      <c r="LDW17" s="431"/>
      <c r="LDX17" s="431"/>
      <c r="LDY17" s="431"/>
      <c r="LDZ17" s="431"/>
      <c r="LEA17" s="431"/>
      <c r="LEB17" s="431"/>
      <c r="LEC17" s="431"/>
      <c r="LED17" s="431"/>
      <c r="LEE17" s="431"/>
      <c r="LEF17" s="431"/>
      <c r="LEG17" s="431"/>
      <c r="LEH17" s="431"/>
      <c r="LEI17" s="431"/>
      <c r="LEJ17" s="431"/>
      <c r="LEK17" s="431"/>
      <c r="LEL17" s="431"/>
      <c r="LEM17" s="431"/>
      <c r="LEN17" s="431"/>
      <c r="LEO17" s="431"/>
      <c r="LEP17" s="431"/>
      <c r="LEQ17" s="431"/>
      <c r="LER17" s="431"/>
      <c r="LES17" s="431"/>
      <c r="LET17" s="431"/>
      <c r="LEU17" s="431"/>
      <c r="LEV17" s="431"/>
      <c r="LEW17" s="431"/>
      <c r="LEX17" s="431"/>
      <c r="LEY17" s="431"/>
      <c r="LEZ17" s="431"/>
      <c r="LFA17" s="431"/>
      <c r="LFB17" s="431"/>
      <c r="LFC17" s="431"/>
      <c r="LFD17" s="431"/>
      <c r="LFE17" s="431"/>
      <c r="LFF17" s="431"/>
      <c r="LFG17" s="431"/>
      <c r="LFH17" s="431"/>
      <c r="LFI17" s="431"/>
      <c r="LFJ17" s="431"/>
      <c r="LFK17" s="431"/>
      <c r="LFL17" s="431"/>
      <c r="LFM17" s="431"/>
      <c r="LFN17" s="431"/>
      <c r="LFO17" s="431"/>
      <c r="LFP17" s="431"/>
      <c r="LFQ17" s="431"/>
      <c r="LFR17" s="431"/>
      <c r="LFS17" s="431"/>
      <c r="LFT17" s="431"/>
      <c r="LFU17" s="431"/>
      <c r="LFV17" s="431"/>
      <c r="LFW17" s="431"/>
      <c r="LFX17" s="431"/>
      <c r="LFY17" s="431"/>
      <c r="LFZ17" s="431"/>
      <c r="LGA17" s="431"/>
      <c r="LGB17" s="431"/>
      <c r="LGC17" s="431"/>
      <c r="LGD17" s="431"/>
      <c r="LGE17" s="431"/>
      <c r="LGF17" s="431"/>
      <c r="LGG17" s="431"/>
      <c r="LGH17" s="431"/>
      <c r="LGI17" s="431"/>
      <c r="LGJ17" s="431"/>
      <c r="LGK17" s="431"/>
      <c r="LGL17" s="431"/>
      <c r="LGM17" s="431"/>
      <c r="LGN17" s="431"/>
      <c r="LGO17" s="431"/>
      <c r="LGP17" s="431"/>
      <c r="LGQ17" s="431"/>
      <c r="LGR17" s="431"/>
      <c r="LGS17" s="431"/>
      <c r="LGT17" s="431"/>
      <c r="LGU17" s="431"/>
      <c r="LGV17" s="431"/>
      <c r="LGW17" s="431"/>
      <c r="LGX17" s="431"/>
      <c r="LGY17" s="431"/>
      <c r="LGZ17" s="431"/>
      <c r="LHA17" s="431"/>
      <c r="LHB17" s="431"/>
      <c r="LHC17" s="431"/>
      <c r="LHD17" s="431"/>
      <c r="LHE17" s="431"/>
      <c r="LHF17" s="431"/>
      <c r="LHG17" s="431"/>
      <c r="LHH17" s="431"/>
      <c r="LHI17" s="431"/>
      <c r="LHJ17" s="431"/>
      <c r="LHK17" s="431"/>
      <c r="LHL17" s="431"/>
      <c r="LHM17" s="431"/>
      <c r="LHN17" s="431"/>
      <c r="LHO17" s="431"/>
      <c r="LHP17" s="431"/>
      <c r="LHQ17" s="431"/>
      <c r="LHR17" s="431"/>
      <c r="LHS17" s="431"/>
      <c r="LHT17" s="431"/>
      <c r="LHU17" s="431"/>
      <c r="LHV17" s="431"/>
      <c r="LHW17" s="431"/>
      <c r="LHX17" s="431"/>
      <c r="LHY17" s="431"/>
      <c r="LHZ17" s="431"/>
      <c r="LIA17" s="431"/>
      <c r="LIB17" s="431"/>
      <c r="LIC17" s="431"/>
      <c r="LID17" s="431"/>
      <c r="LIE17" s="431"/>
      <c r="LIF17" s="431"/>
      <c r="LIG17" s="431"/>
      <c r="LIH17" s="431"/>
      <c r="LII17" s="431"/>
      <c r="LIJ17" s="431"/>
      <c r="LIK17" s="431"/>
      <c r="LIL17" s="431"/>
      <c r="LIM17" s="431"/>
      <c r="LIN17" s="431"/>
      <c r="LIO17" s="431"/>
      <c r="LIP17" s="431"/>
      <c r="LIQ17" s="431"/>
      <c r="LIR17" s="431"/>
      <c r="LIS17" s="431"/>
      <c r="LIT17" s="431"/>
      <c r="LIU17" s="431"/>
      <c r="LIV17" s="431"/>
      <c r="LIW17" s="431"/>
      <c r="LIX17" s="431"/>
      <c r="LIY17" s="431"/>
      <c r="LIZ17" s="431"/>
      <c r="LJA17" s="431"/>
      <c r="LJB17" s="431"/>
      <c r="LJC17" s="431"/>
      <c r="LJD17" s="431"/>
      <c r="LJE17" s="431"/>
      <c r="LJF17" s="431"/>
      <c r="LJG17" s="431"/>
      <c r="LJH17" s="431"/>
      <c r="LJI17" s="431"/>
      <c r="LJJ17" s="431"/>
      <c r="LJK17" s="431"/>
      <c r="LJL17" s="431"/>
      <c r="LJM17" s="431"/>
      <c r="LJN17" s="431"/>
      <c r="LJO17" s="431"/>
      <c r="LJP17" s="431"/>
      <c r="LJQ17" s="431"/>
      <c r="LJR17" s="431"/>
      <c r="LJS17" s="431"/>
      <c r="LJT17" s="431"/>
      <c r="LJU17" s="431"/>
      <c r="LJV17" s="431"/>
      <c r="LJW17" s="431"/>
      <c r="LJX17" s="431"/>
      <c r="LJY17" s="431"/>
      <c r="LJZ17" s="431"/>
      <c r="LKA17" s="431"/>
      <c r="LKB17" s="431"/>
      <c r="LKC17" s="431"/>
      <c r="LKD17" s="431"/>
      <c r="LKE17" s="431"/>
      <c r="LKF17" s="431"/>
      <c r="LKG17" s="431"/>
      <c r="LKH17" s="431"/>
      <c r="LKI17" s="431"/>
      <c r="LKJ17" s="431"/>
      <c r="LKK17" s="431"/>
      <c r="LKL17" s="431"/>
      <c r="LKM17" s="431"/>
      <c r="LKN17" s="431"/>
      <c r="LKO17" s="431"/>
      <c r="LKP17" s="431"/>
      <c r="LKQ17" s="431"/>
      <c r="LKR17" s="431"/>
      <c r="LKS17" s="431"/>
      <c r="LKT17" s="431"/>
      <c r="LKU17" s="431"/>
      <c r="LKV17" s="431"/>
      <c r="LKW17" s="431"/>
      <c r="LKX17" s="431"/>
      <c r="LKY17" s="431"/>
      <c r="LKZ17" s="431"/>
      <c r="LLA17" s="431"/>
      <c r="LLB17" s="431"/>
      <c r="LLC17" s="431"/>
      <c r="LLD17" s="431"/>
      <c r="LLE17" s="431"/>
      <c r="LLF17" s="431"/>
      <c r="LLG17" s="431"/>
      <c r="LLH17" s="431"/>
      <c r="LLI17" s="431"/>
      <c r="LLJ17" s="431"/>
      <c r="LLK17" s="431"/>
      <c r="LLL17" s="431"/>
      <c r="LLM17" s="431"/>
      <c r="LLN17" s="431"/>
      <c r="LLO17" s="431"/>
      <c r="LLP17" s="431"/>
      <c r="LLQ17" s="431"/>
      <c r="LLR17" s="431"/>
      <c r="LLS17" s="431"/>
      <c r="LLT17" s="431"/>
      <c r="LLU17" s="431"/>
      <c r="LLV17" s="431"/>
      <c r="LLW17" s="431"/>
      <c r="LLX17" s="431"/>
      <c r="LLY17" s="431"/>
      <c r="LLZ17" s="431"/>
      <c r="LMA17" s="431"/>
      <c r="LMB17" s="431"/>
      <c r="LMC17" s="431"/>
      <c r="LMD17" s="431"/>
      <c r="LME17" s="431"/>
      <c r="LMF17" s="431"/>
      <c r="LMG17" s="431"/>
      <c r="LMH17" s="431"/>
      <c r="LMI17" s="431"/>
      <c r="LMJ17" s="431"/>
      <c r="LMK17" s="431"/>
      <c r="LML17" s="431"/>
      <c r="LMM17" s="431"/>
      <c r="LMN17" s="431"/>
      <c r="LMO17" s="431"/>
      <c r="LMP17" s="431"/>
      <c r="LMQ17" s="431"/>
      <c r="LMR17" s="431"/>
      <c r="LMS17" s="431"/>
      <c r="LMT17" s="431"/>
      <c r="LMU17" s="431"/>
      <c r="LMV17" s="431"/>
      <c r="LMW17" s="431"/>
      <c r="LMX17" s="431"/>
      <c r="LMY17" s="431"/>
      <c r="LMZ17" s="431"/>
      <c r="LNA17" s="431"/>
      <c r="LNB17" s="431"/>
      <c r="LNC17" s="431"/>
      <c r="LND17" s="431"/>
      <c r="LNE17" s="431"/>
      <c r="LNF17" s="431"/>
      <c r="LNG17" s="431"/>
      <c r="LNH17" s="431"/>
      <c r="LNI17" s="431"/>
      <c r="LNJ17" s="431"/>
      <c r="LNK17" s="431"/>
      <c r="LNL17" s="431"/>
      <c r="LNM17" s="431"/>
      <c r="LNN17" s="431"/>
      <c r="LNO17" s="431"/>
      <c r="LNP17" s="431"/>
      <c r="LNQ17" s="431"/>
      <c r="LNR17" s="431"/>
      <c r="LNS17" s="431"/>
      <c r="LNT17" s="431"/>
      <c r="LNU17" s="431"/>
      <c r="LNV17" s="431"/>
      <c r="LNW17" s="431"/>
      <c r="LNX17" s="431"/>
      <c r="LNY17" s="431"/>
      <c r="LNZ17" s="431"/>
      <c r="LOA17" s="431"/>
      <c r="LOB17" s="431"/>
      <c r="LOC17" s="431"/>
      <c r="LOD17" s="431"/>
      <c r="LOE17" s="431"/>
      <c r="LOF17" s="431"/>
      <c r="LOG17" s="431"/>
      <c r="LOH17" s="431"/>
      <c r="LOI17" s="431"/>
      <c r="LOJ17" s="431"/>
      <c r="LOK17" s="431"/>
      <c r="LOL17" s="431"/>
      <c r="LOM17" s="431"/>
      <c r="LON17" s="431"/>
      <c r="LOO17" s="431"/>
      <c r="LOP17" s="431"/>
      <c r="LOQ17" s="431"/>
      <c r="LOR17" s="431"/>
      <c r="LOS17" s="431"/>
      <c r="LOT17" s="431"/>
      <c r="LOU17" s="431"/>
      <c r="LOV17" s="431"/>
      <c r="LOW17" s="431"/>
      <c r="LOX17" s="431"/>
      <c r="LOY17" s="431"/>
      <c r="LOZ17" s="431"/>
      <c r="LPA17" s="431"/>
      <c r="LPB17" s="431"/>
      <c r="LPC17" s="431"/>
      <c r="LPD17" s="431"/>
      <c r="LPE17" s="431"/>
      <c r="LPF17" s="431"/>
      <c r="LPG17" s="431"/>
      <c r="LPH17" s="431"/>
      <c r="LPI17" s="431"/>
      <c r="LPJ17" s="431"/>
      <c r="LPK17" s="431"/>
      <c r="LPL17" s="431"/>
      <c r="LPM17" s="431"/>
      <c r="LPN17" s="431"/>
      <c r="LPO17" s="431"/>
      <c r="LPP17" s="431"/>
      <c r="LPQ17" s="431"/>
      <c r="LPR17" s="431"/>
      <c r="LPS17" s="431"/>
      <c r="LPT17" s="431"/>
      <c r="LPU17" s="431"/>
      <c r="LPV17" s="431"/>
      <c r="LPW17" s="431"/>
      <c r="LPX17" s="431"/>
      <c r="LPY17" s="431"/>
      <c r="LPZ17" s="431"/>
      <c r="LQA17" s="431"/>
      <c r="LQB17" s="431"/>
      <c r="LQC17" s="431"/>
      <c r="LQD17" s="431"/>
      <c r="LQE17" s="431"/>
      <c r="LQF17" s="431"/>
      <c r="LQG17" s="431"/>
      <c r="LQH17" s="431"/>
      <c r="LQI17" s="431"/>
      <c r="LQJ17" s="431"/>
      <c r="LQK17" s="431"/>
      <c r="LQL17" s="431"/>
      <c r="LQM17" s="431"/>
      <c r="LQN17" s="431"/>
      <c r="LQO17" s="431"/>
      <c r="LQP17" s="431"/>
      <c r="LQQ17" s="431"/>
      <c r="LQR17" s="431"/>
      <c r="LQS17" s="431"/>
      <c r="LQT17" s="431"/>
      <c r="LQU17" s="431"/>
      <c r="LQV17" s="431"/>
      <c r="LQW17" s="431"/>
      <c r="LQX17" s="431"/>
      <c r="LQY17" s="431"/>
      <c r="LQZ17" s="431"/>
      <c r="LRA17" s="431"/>
      <c r="LRB17" s="431"/>
      <c r="LRC17" s="431"/>
      <c r="LRD17" s="431"/>
      <c r="LRE17" s="431"/>
      <c r="LRF17" s="431"/>
      <c r="LRG17" s="431"/>
      <c r="LRH17" s="431"/>
      <c r="LRI17" s="431"/>
      <c r="LRJ17" s="431"/>
      <c r="LRK17" s="431"/>
      <c r="LRL17" s="431"/>
      <c r="LRM17" s="431"/>
      <c r="LRN17" s="431"/>
      <c r="LRO17" s="431"/>
      <c r="LRP17" s="431"/>
      <c r="LRQ17" s="431"/>
      <c r="LRR17" s="431"/>
      <c r="LRS17" s="431"/>
      <c r="LRT17" s="431"/>
      <c r="LRU17" s="431"/>
      <c r="LRV17" s="431"/>
      <c r="LRW17" s="431"/>
      <c r="LRX17" s="431"/>
      <c r="LRY17" s="431"/>
      <c r="LRZ17" s="431"/>
      <c r="LSA17" s="431"/>
      <c r="LSB17" s="431"/>
      <c r="LSC17" s="431"/>
      <c r="LSD17" s="431"/>
      <c r="LSE17" s="431"/>
      <c r="LSF17" s="431"/>
      <c r="LSG17" s="431"/>
      <c r="LSH17" s="431"/>
      <c r="LSI17" s="431"/>
      <c r="LSJ17" s="431"/>
      <c r="LSK17" s="431"/>
      <c r="LSL17" s="431"/>
      <c r="LSM17" s="431"/>
      <c r="LSN17" s="431"/>
      <c r="LSO17" s="431"/>
      <c r="LSP17" s="431"/>
      <c r="LSQ17" s="431"/>
      <c r="LSR17" s="431"/>
      <c r="LSS17" s="431"/>
      <c r="LST17" s="431"/>
      <c r="LSU17" s="431"/>
      <c r="LSV17" s="431"/>
      <c r="LSW17" s="431"/>
      <c r="LSX17" s="431"/>
      <c r="LSY17" s="431"/>
      <c r="LSZ17" s="431"/>
      <c r="LTA17" s="431"/>
      <c r="LTB17" s="431"/>
      <c r="LTC17" s="431"/>
      <c r="LTD17" s="431"/>
      <c r="LTE17" s="431"/>
      <c r="LTF17" s="431"/>
      <c r="LTG17" s="431"/>
      <c r="LTH17" s="431"/>
      <c r="LTI17" s="431"/>
      <c r="LTJ17" s="431"/>
      <c r="LTK17" s="431"/>
      <c r="LTL17" s="431"/>
      <c r="LTM17" s="431"/>
      <c r="LTN17" s="431"/>
      <c r="LTO17" s="431"/>
      <c r="LTP17" s="431"/>
      <c r="LTQ17" s="431"/>
      <c r="LTR17" s="431"/>
      <c r="LTS17" s="431"/>
      <c r="LTT17" s="431"/>
      <c r="LTU17" s="431"/>
      <c r="LTV17" s="431"/>
      <c r="LTW17" s="431"/>
      <c r="LTX17" s="431"/>
      <c r="LTY17" s="431"/>
      <c r="LTZ17" s="431"/>
      <c r="LUA17" s="431"/>
      <c r="LUB17" s="431"/>
      <c r="LUC17" s="431"/>
      <c r="LUD17" s="431"/>
      <c r="LUE17" s="431"/>
      <c r="LUF17" s="431"/>
      <c r="LUG17" s="431"/>
      <c r="LUH17" s="431"/>
      <c r="LUI17" s="431"/>
      <c r="LUJ17" s="431"/>
      <c r="LUK17" s="431"/>
      <c r="LUL17" s="431"/>
      <c r="LUM17" s="431"/>
      <c r="LUN17" s="431"/>
      <c r="LUO17" s="431"/>
      <c r="LUP17" s="431"/>
      <c r="LUQ17" s="431"/>
      <c r="LUR17" s="431"/>
      <c r="LUS17" s="431"/>
      <c r="LUT17" s="431"/>
      <c r="LUU17" s="431"/>
      <c r="LUV17" s="431"/>
      <c r="LUW17" s="431"/>
      <c r="LUX17" s="431"/>
      <c r="LUY17" s="431"/>
      <c r="LUZ17" s="431"/>
      <c r="LVA17" s="431"/>
      <c r="LVB17" s="431"/>
      <c r="LVC17" s="431"/>
      <c r="LVD17" s="431"/>
      <c r="LVE17" s="431"/>
      <c r="LVF17" s="431"/>
      <c r="LVG17" s="431"/>
      <c r="LVH17" s="431"/>
      <c r="LVI17" s="431"/>
      <c r="LVJ17" s="431"/>
      <c r="LVK17" s="431"/>
      <c r="LVL17" s="431"/>
      <c r="LVM17" s="431"/>
      <c r="LVN17" s="431"/>
      <c r="LVO17" s="431"/>
      <c r="LVP17" s="431"/>
      <c r="LVQ17" s="431"/>
      <c r="LVR17" s="431"/>
      <c r="LVS17" s="431"/>
      <c r="LVT17" s="431"/>
      <c r="LVU17" s="431"/>
      <c r="LVV17" s="431"/>
      <c r="LVW17" s="431"/>
      <c r="LVX17" s="431"/>
      <c r="LVY17" s="431"/>
      <c r="LVZ17" s="431"/>
      <c r="LWA17" s="431"/>
      <c r="LWB17" s="431"/>
      <c r="LWC17" s="431"/>
      <c r="LWD17" s="431"/>
      <c r="LWE17" s="431"/>
      <c r="LWF17" s="431"/>
      <c r="LWG17" s="431"/>
      <c r="LWH17" s="431"/>
      <c r="LWI17" s="431"/>
      <c r="LWJ17" s="431"/>
      <c r="LWK17" s="431"/>
      <c r="LWL17" s="431"/>
      <c r="LWM17" s="431"/>
      <c r="LWN17" s="431"/>
      <c r="LWO17" s="431"/>
      <c r="LWP17" s="431"/>
      <c r="LWQ17" s="431"/>
      <c r="LWR17" s="431"/>
      <c r="LWS17" s="431"/>
      <c r="LWT17" s="431"/>
      <c r="LWU17" s="431"/>
      <c r="LWV17" s="431"/>
      <c r="LWW17" s="431"/>
      <c r="LWX17" s="431"/>
      <c r="LWY17" s="431"/>
      <c r="LWZ17" s="431"/>
      <c r="LXA17" s="431"/>
      <c r="LXB17" s="431"/>
      <c r="LXC17" s="431"/>
      <c r="LXD17" s="431"/>
      <c r="LXE17" s="431"/>
      <c r="LXF17" s="431"/>
      <c r="LXG17" s="431"/>
      <c r="LXH17" s="431"/>
      <c r="LXI17" s="431"/>
      <c r="LXJ17" s="431"/>
      <c r="LXK17" s="431"/>
      <c r="LXL17" s="431"/>
      <c r="LXM17" s="431"/>
      <c r="LXN17" s="431"/>
      <c r="LXO17" s="431"/>
      <c r="LXP17" s="431"/>
      <c r="LXQ17" s="431"/>
      <c r="LXR17" s="431"/>
      <c r="LXS17" s="431"/>
      <c r="LXT17" s="431"/>
      <c r="LXU17" s="431"/>
      <c r="LXV17" s="431"/>
      <c r="LXW17" s="431"/>
      <c r="LXX17" s="431"/>
      <c r="LXY17" s="431"/>
      <c r="LXZ17" s="431"/>
      <c r="LYA17" s="431"/>
      <c r="LYB17" s="431"/>
      <c r="LYC17" s="431"/>
      <c r="LYD17" s="431"/>
      <c r="LYE17" s="431"/>
      <c r="LYF17" s="431"/>
      <c r="LYG17" s="431"/>
      <c r="LYH17" s="431"/>
      <c r="LYI17" s="431"/>
      <c r="LYJ17" s="431"/>
      <c r="LYK17" s="431"/>
      <c r="LYL17" s="431"/>
      <c r="LYM17" s="431"/>
      <c r="LYN17" s="431"/>
      <c r="LYO17" s="431"/>
      <c r="LYP17" s="431"/>
      <c r="LYQ17" s="431"/>
      <c r="LYR17" s="431"/>
      <c r="LYS17" s="431"/>
      <c r="LYT17" s="431"/>
      <c r="LYU17" s="431"/>
      <c r="LYV17" s="431"/>
      <c r="LYW17" s="431"/>
      <c r="LYX17" s="431"/>
      <c r="LYY17" s="431"/>
      <c r="LYZ17" s="431"/>
      <c r="LZA17" s="431"/>
      <c r="LZB17" s="431"/>
      <c r="LZC17" s="431"/>
      <c r="LZD17" s="431"/>
      <c r="LZE17" s="431"/>
      <c r="LZF17" s="431"/>
      <c r="LZG17" s="431"/>
      <c r="LZH17" s="431"/>
      <c r="LZI17" s="431"/>
      <c r="LZJ17" s="431"/>
      <c r="LZK17" s="431"/>
      <c r="LZL17" s="431"/>
      <c r="LZM17" s="431"/>
      <c r="LZN17" s="431"/>
      <c r="LZO17" s="431"/>
      <c r="LZP17" s="431"/>
      <c r="LZQ17" s="431"/>
      <c r="LZR17" s="431"/>
      <c r="LZS17" s="431"/>
      <c r="LZT17" s="431"/>
      <c r="LZU17" s="431"/>
      <c r="LZV17" s="431"/>
      <c r="LZW17" s="431"/>
      <c r="LZX17" s="431"/>
      <c r="LZY17" s="431"/>
      <c r="LZZ17" s="431"/>
      <c r="MAA17" s="431"/>
      <c r="MAB17" s="431"/>
      <c r="MAC17" s="431"/>
      <c r="MAD17" s="431"/>
      <c r="MAE17" s="431"/>
      <c r="MAF17" s="431"/>
      <c r="MAG17" s="431"/>
      <c r="MAH17" s="431"/>
      <c r="MAI17" s="431"/>
      <c r="MAJ17" s="431"/>
      <c r="MAK17" s="431"/>
      <c r="MAL17" s="431"/>
      <c r="MAM17" s="431"/>
      <c r="MAN17" s="431"/>
      <c r="MAO17" s="431"/>
      <c r="MAP17" s="431"/>
      <c r="MAQ17" s="431"/>
      <c r="MAR17" s="431"/>
      <c r="MAS17" s="431"/>
      <c r="MAT17" s="431"/>
      <c r="MAU17" s="431"/>
      <c r="MAV17" s="431"/>
      <c r="MAW17" s="431"/>
      <c r="MAX17" s="431"/>
      <c r="MAY17" s="431"/>
      <c r="MAZ17" s="431"/>
      <c r="MBA17" s="431"/>
      <c r="MBB17" s="431"/>
      <c r="MBC17" s="431"/>
      <c r="MBD17" s="431"/>
      <c r="MBE17" s="431"/>
      <c r="MBF17" s="431"/>
      <c r="MBG17" s="431"/>
      <c r="MBH17" s="431"/>
      <c r="MBI17" s="431"/>
      <c r="MBJ17" s="431"/>
      <c r="MBK17" s="431"/>
      <c r="MBL17" s="431"/>
      <c r="MBM17" s="431"/>
      <c r="MBN17" s="431"/>
      <c r="MBO17" s="431"/>
      <c r="MBP17" s="431"/>
      <c r="MBQ17" s="431"/>
      <c r="MBR17" s="431"/>
      <c r="MBS17" s="431"/>
      <c r="MBT17" s="431"/>
      <c r="MBU17" s="431"/>
      <c r="MBV17" s="431"/>
      <c r="MBW17" s="431"/>
      <c r="MBX17" s="431"/>
      <c r="MBY17" s="431"/>
      <c r="MBZ17" s="431"/>
      <c r="MCA17" s="431"/>
      <c r="MCB17" s="431"/>
      <c r="MCC17" s="431"/>
      <c r="MCD17" s="431"/>
      <c r="MCE17" s="431"/>
      <c r="MCF17" s="431"/>
      <c r="MCG17" s="431"/>
      <c r="MCH17" s="431"/>
      <c r="MCI17" s="431"/>
      <c r="MCJ17" s="431"/>
      <c r="MCK17" s="431"/>
      <c r="MCL17" s="431"/>
      <c r="MCM17" s="431"/>
      <c r="MCN17" s="431"/>
      <c r="MCO17" s="431"/>
      <c r="MCP17" s="431"/>
      <c r="MCQ17" s="431"/>
      <c r="MCR17" s="431"/>
      <c r="MCS17" s="431"/>
      <c r="MCT17" s="431"/>
      <c r="MCU17" s="431"/>
      <c r="MCV17" s="431"/>
      <c r="MCW17" s="431"/>
      <c r="MCX17" s="431"/>
      <c r="MCY17" s="431"/>
      <c r="MCZ17" s="431"/>
      <c r="MDA17" s="431"/>
      <c r="MDB17" s="431"/>
      <c r="MDC17" s="431"/>
      <c r="MDD17" s="431"/>
      <c r="MDE17" s="431"/>
      <c r="MDF17" s="431"/>
      <c r="MDG17" s="431"/>
      <c r="MDH17" s="431"/>
      <c r="MDI17" s="431"/>
      <c r="MDJ17" s="431"/>
      <c r="MDK17" s="431"/>
      <c r="MDL17" s="431"/>
      <c r="MDM17" s="431"/>
      <c r="MDN17" s="431"/>
      <c r="MDO17" s="431"/>
      <c r="MDP17" s="431"/>
      <c r="MDQ17" s="431"/>
      <c r="MDR17" s="431"/>
      <c r="MDS17" s="431"/>
      <c r="MDT17" s="431"/>
      <c r="MDU17" s="431"/>
      <c r="MDV17" s="431"/>
      <c r="MDW17" s="431"/>
      <c r="MDX17" s="431"/>
      <c r="MDY17" s="431"/>
      <c r="MDZ17" s="431"/>
      <c r="MEA17" s="431"/>
      <c r="MEB17" s="431"/>
      <c r="MEC17" s="431"/>
      <c r="MED17" s="431"/>
      <c r="MEE17" s="431"/>
      <c r="MEF17" s="431"/>
      <c r="MEG17" s="431"/>
      <c r="MEH17" s="431"/>
      <c r="MEI17" s="431"/>
      <c r="MEJ17" s="431"/>
      <c r="MEK17" s="431"/>
      <c r="MEL17" s="431"/>
      <c r="MEM17" s="431"/>
      <c r="MEN17" s="431"/>
      <c r="MEO17" s="431"/>
      <c r="MEP17" s="431"/>
      <c r="MEQ17" s="431"/>
      <c r="MER17" s="431"/>
      <c r="MES17" s="431"/>
      <c r="MET17" s="431"/>
      <c r="MEU17" s="431"/>
      <c r="MEV17" s="431"/>
      <c r="MEW17" s="431"/>
      <c r="MEX17" s="431"/>
      <c r="MEY17" s="431"/>
      <c r="MEZ17" s="431"/>
      <c r="MFA17" s="431"/>
      <c r="MFB17" s="431"/>
      <c r="MFC17" s="431"/>
      <c r="MFD17" s="431"/>
      <c r="MFE17" s="431"/>
      <c r="MFF17" s="431"/>
      <c r="MFG17" s="431"/>
      <c r="MFH17" s="431"/>
      <c r="MFI17" s="431"/>
      <c r="MFJ17" s="431"/>
      <c r="MFK17" s="431"/>
      <c r="MFL17" s="431"/>
      <c r="MFM17" s="431"/>
      <c r="MFN17" s="431"/>
      <c r="MFO17" s="431"/>
      <c r="MFP17" s="431"/>
      <c r="MFQ17" s="431"/>
      <c r="MFR17" s="431"/>
      <c r="MFS17" s="431"/>
      <c r="MFT17" s="431"/>
      <c r="MFU17" s="431"/>
      <c r="MFV17" s="431"/>
      <c r="MFW17" s="431"/>
      <c r="MFX17" s="431"/>
      <c r="MFY17" s="431"/>
      <c r="MFZ17" s="431"/>
      <c r="MGA17" s="431"/>
      <c r="MGB17" s="431"/>
      <c r="MGC17" s="431"/>
      <c r="MGD17" s="431"/>
      <c r="MGE17" s="431"/>
      <c r="MGF17" s="431"/>
      <c r="MGG17" s="431"/>
      <c r="MGH17" s="431"/>
      <c r="MGI17" s="431"/>
      <c r="MGJ17" s="431"/>
      <c r="MGK17" s="431"/>
      <c r="MGL17" s="431"/>
      <c r="MGM17" s="431"/>
      <c r="MGN17" s="431"/>
      <c r="MGO17" s="431"/>
      <c r="MGP17" s="431"/>
      <c r="MGQ17" s="431"/>
      <c r="MGR17" s="431"/>
      <c r="MGS17" s="431"/>
      <c r="MGT17" s="431"/>
      <c r="MGU17" s="431"/>
      <c r="MGV17" s="431"/>
      <c r="MGW17" s="431"/>
      <c r="MGX17" s="431"/>
      <c r="MGY17" s="431"/>
      <c r="MGZ17" s="431"/>
      <c r="MHA17" s="431"/>
      <c r="MHB17" s="431"/>
      <c r="MHC17" s="431"/>
      <c r="MHD17" s="431"/>
      <c r="MHE17" s="431"/>
      <c r="MHF17" s="431"/>
      <c r="MHG17" s="431"/>
      <c r="MHH17" s="431"/>
      <c r="MHI17" s="431"/>
      <c r="MHJ17" s="431"/>
      <c r="MHK17" s="431"/>
      <c r="MHL17" s="431"/>
      <c r="MHM17" s="431"/>
      <c r="MHN17" s="431"/>
      <c r="MHO17" s="431"/>
      <c r="MHP17" s="431"/>
      <c r="MHQ17" s="431"/>
      <c r="MHR17" s="431"/>
      <c r="MHS17" s="431"/>
      <c r="MHT17" s="431"/>
      <c r="MHU17" s="431"/>
      <c r="MHV17" s="431"/>
      <c r="MHW17" s="431"/>
      <c r="MHX17" s="431"/>
      <c r="MHY17" s="431"/>
      <c r="MHZ17" s="431"/>
      <c r="MIA17" s="431"/>
      <c r="MIB17" s="431"/>
      <c r="MIC17" s="431"/>
      <c r="MID17" s="431"/>
      <c r="MIE17" s="431"/>
      <c r="MIF17" s="431"/>
      <c r="MIG17" s="431"/>
      <c r="MIH17" s="431"/>
      <c r="MII17" s="431"/>
      <c r="MIJ17" s="431"/>
      <c r="MIK17" s="431"/>
      <c r="MIL17" s="431"/>
      <c r="MIM17" s="431"/>
      <c r="MIN17" s="431"/>
      <c r="MIO17" s="431"/>
      <c r="MIP17" s="431"/>
      <c r="MIQ17" s="431"/>
      <c r="MIR17" s="431"/>
      <c r="MIS17" s="431"/>
      <c r="MIT17" s="431"/>
      <c r="MIU17" s="431"/>
      <c r="MIV17" s="431"/>
      <c r="MIW17" s="431"/>
      <c r="MIX17" s="431"/>
      <c r="MIY17" s="431"/>
      <c r="MIZ17" s="431"/>
      <c r="MJA17" s="431"/>
      <c r="MJB17" s="431"/>
      <c r="MJC17" s="431"/>
      <c r="MJD17" s="431"/>
      <c r="MJE17" s="431"/>
      <c r="MJF17" s="431"/>
      <c r="MJG17" s="431"/>
      <c r="MJH17" s="431"/>
      <c r="MJI17" s="431"/>
      <c r="MJJ17" s="431"/>
      <c r="MJK17" s="431"/>
      <c r="MJL17" s="431"/>
      <c r="MJM17" s="431"/>
      <c r="MJN17" s="431"/>
      <c r="MJO17" s="431"/>
      <c r="MJP17" s="431"/>
      <c r="MJQ17" s="431"/>
      <c r="MJR17" s="431"/>
      <c r="MJS17" s="431"/>
      <c r="MJT17" s="431"/>
      <c r="MJU17" s="431"/>
      <c r="MJV17" s="431"/>
      <c r="MJW17" s="431"/>
      <c r="MJX17" s="431"/>
      <c r="MJY17" s="431"/>
      <c r="MJZ17" s="431"/>
      <c r="MKA17" s="431"/>
      <c r="MKB17" s="431"/>
      <c r="MKC17" s="431"/>
      <c r="MKD17" s="431"/>
      <c r="MKE17" s="431"/>
      <c r="MKF17" s="431"/>
      <c r="MKG17" s="431"/>
      <c r="MKH17" s="431"/>
      <c r="MKI17" s="431"/>
      <c r="MKJ17" s="431"/>
      <c r="MKK17" s="431"/>
      <c r="MKL17" s="431"/>
      <c r="MKM17" s="431"/>
      <c r="MKN17" s="431"/>
      <c r="MKO17" s="431"/>
      <c r="MKP17" s="431"/>
      <c r="MKQ17" s="431"/>
      <c r="MKR17" s="431"/>
      <c r="MKS17" s="431"/>
      <c r="MKT17" s="431"/>
      <c r="MKU17" s="431"/>
      <c r="MKV17" s="431"/>
      <c r="MKW17" s="431"/>
      <c r="MKX17" s="431"/>
      <c r="MKY17" s="431"/>
      <c r="MKZ17" s="431"/>
      <c r="MLA17" s="431"/>
      <c r="MLB17" s="431"/>
      <c r="MLC17" s="431"/>
      <c r="MLD17" s="431"/>
      <c r="MLE17" s="431"/>
      <c r="MLF17" s="431"/>
      <c r="MLG17" s="431"/>
      <c r="MLH17" s="431"/>
      <c r="MLI17" s="431"/>
      <c r="MLJ17" s="431"/>
      <c r="MLK17" s="431"/>
      <c r="MLL17" s="431"/>
      <c r="MLM17" s="431"/>
      <c r="MLN17" s="431"/>
      <c r="MLO17" s="431"/>
      <c r="MLP17" s="431"/>
      <c r="MLQ17" s="431"/>
      <c r="MLR17" s="431"/>
      <c r="MLS17" s="431"/>
      <c r="MLT17" s="431"/>
      <c r="MLU17" s="431"/>
      <c r="MLV17" s="431"/>
      <c r="MLW17" s="431"/>
      <c r="MLX17" s="431"/>
      <c r="MLY17" s="431"/>
      <c r="MLZ17" s="431"/>
      <c r="MMA17" s="431"/>
      <c r="MMB17" s="431"/>
      <c r="MMC17" s="431"/>
      <c r="MMD17" s="431"/>
      <c r="MME17" s="431"/>
      <c r="MMF17" s="431"/>
      <c r="MMG17" s="431"/>
      <c r="MMH17" s="431"/>
      <c r="MMI17" s="431"/>
      <c r="MMJ17" s="431"/>
      <c r="MMK17" s="431"/>
      <c r="MML17" s="431"/>
      <c r="MMM17" s="431"/>
      <c r="MMN17" s="431"/>
      <c r="MMO17" s="431"/>
      <c r="MMP17" s="431"/>
      <c r="MMQ17" s="431"/>
      <c r="MMR17" s="431"/>
      <c r="MMS17" s="431"/>
      <c r="MMT17" s="431"/>
      <c r="MMU17" s="431"/>
      <c r="MMV17" s="431"/>
      <c r="MMW17" s="431"/>
      <c r="MMX17" s="431"/>
      <c r="MMY17" s="431"/>
      <c r="MMZ17" s="431"/>
      <c r="MNA17" s="431"/>
      <c r="MNB17" s="431"/>
      <c r="MNC17" s="431"/>
      <c r="MND17" s="431"/>
      <c r="MNE17" s="431"/>
      <c r="MNF17" s="431"/>
      <c r="MNG17" s="431"/>
      <c r="MNH17" s="431"/>
      <c r="MNI17" s="431"/>
      <c r="MNJ17" s="431"/>
      <c r="MNK17" s="431"/>
      <c r="MNL17" s="431"/>
      <c r="MNM17" s="431"/>
      <c r="MNN17" s="431"/>
      <c r="MNO17" s="431"/>
      <c r="MNP17" s="431"/>
      <c r="MNQ17" s="431"/>
      <c r="MNR17" s="431"/>
      <c r="MNS17" s="431"/>
      <c r="MNT17" s="431"/>
      <c r="MNU17" s="431"/>
      <c r="MNV17" s="431"/>
      <c r="MNW17" s="431"/>
      <c r="MNX17" s="431"/>
      <c r="MNY17" s="431"/>
      <c r="MNZ17" s="431"/>
      <c r="MOA17" s="431"/>
      <c r="MOB17" s="431"/>
      <c r="MOC17" s="431"/>
      <c r="MOD17" s="431"/>
      <c r="MOE17" s="431"/>
      <c r="MOF17" s="431"/>
      <c r="MOG17" s="431"/>
      <c r="MOH17" s="431"/>
      <c r="MOI17" s="431"/>
      <c r="MOJ17" s="431"/>
      <c r="MOK17" s="431"/>
      <c r="MOL17" s="431"/>
      <c r="MOM17" s="431"/>
      <c r="MON17" s="431"/>
      <c r="MOO17" s="431"/>
      <c r="MOP17" s="431"/>
      <c r="MOQ17" s="431"/>
      <c r="MOR17" s="431"/>
      <c r="MOS17" s="431"/>
      <c r="MOT17" s="431"/>
      <c r="MOU17" s="431"/>
      <c r="MOV17" s="431"/>
      <c r="MOW17" s="431"/>
      <c r="MOX17" s="431"/>
      <c r="MOY17" s="431"/>
      <c r="MOZ17" s="431"/>
      <c r="MPA17" s="431"/>
      <c r="MPB17" s="431"/>
      <c r="MPC17" s="431"/>
      <c r="MPD17" s="431"/>
      <c r="MPE17" s="431"/>
      <c r="MPF17" s="431"/>
      <c r="MPG17" s="431"/>
      <c r="MPH17" s="431"/>
      <c r="MPI17" s="431"/>
      <c r="MPJ17" s="431"/>
      <c r="MPK17" s="431"/>
      <c r="MPL17" s="431"/>
      <c r="MPM17" s="431"/>
      <c r="MPN17" s="431"/>
      <c r="MPO17" s="431"/>
      <c r="MPP17" s="431"/>
      <c r="MPQ17" s="431"/>
      <c r="MPR17" s="431"/>
      <c r="MPS17" s="431"/>
      <c r="MPT17" s="431"/>
      <c r="MPU17" s="431"/>
      <c r="MPV17" s="431"/>
      <c r="MPW17" s="431"/>
      <c r="MPX17" s="431"/>
      <c r="MPY17" s="431"/>
      <c r="MPZ17" s="431"/>
      <c r="MQA17" s="431"/>
      <c r="MQB17" s="431"/>
      <c r="MQC17" s="431"/>
      <c r="MQD17" s="431"/>
      <c r="MQE17" s="431"/>
      <c r="MQF17" s="431"/>
      <c r="MQG17" s="431"/>
      <c r="MQH17" s="431"/>
      <c r="MQI17" s="431"/>
      <c r="MQJ17" s="431"/>
      <c r="MQK17" s="431"/>
      <c r="MQL17" s="431"/>
      <c r="MQM17" s="431"/>
      <c r="MQN17" s="431"/>
      <c r="MQO17" s="431"/>
      <c r="MQP17" s="431"/>
      <c r="MQQ17" s="431"/>
      <c r="MQR17" s="431"/>
      <c r="MQS17" s="431"/>
      <c r="MQT17" s="431"/>
      <c r="MQU17" s="431"/>
      <c r="MQV17" s="431"/>
      <c r="MQW17" s="431"/>
      <c r="MQX17" s="431"/>
      <c r="MQY17" s="431"/>
      <c r="MQZ17" s="431"/>
      <c r="MRA17" s="431"/>
      <c r="MRB17" s="431"/>
      <c r="MRC17" s="431"/>
      <c r="MRD17" s="431"/>
      <c r="MRE17" s="431"/>
      <c r="MRF17" s="431"/>
      <c r="MRG17" s="431"/>
      <c r="MRH17" s="431"/>
      <c r="MRI17" s="431"/>
      <c r="MRJ17" s="431"/>
      <c r="MRK17" s="431"/>
      <c r="MRL17" s="431"/>
      <c r="MRM17" s="431"/>
      <c r="MRN17" s="431"/>
      <c r="MRO17" s="431"/>
      <c r="MRP17" s="431"/>
      <c r="MRQ17" s="431"/>
      <c r="MRR17" s="431"/>
      <c r="MRS17" s="431"/>
      <c r="MRT17" s="431"/>
      <c r="MRU17" s="431"/>
      <c r="MRV17" s="431"/>
      <c r="MRW17" s="431"/>
      <c r="MRX17" s="431"/>
      <c r="MRY17" s="431"/>
      <c r="MRZ17" s="431"/>
      <c r="MSA17" s="431"/>
      <c r="MSB17" s="431"/>
      <c r="MSC17" s="431"/>
      <c r="MSD17" s="431"/>
      <c r="MSE17" s="431"/>
      <c r="MSF17" s="431"/>
      <c r="MSG17" s="431"/>
      <c r="MSH17" s="431"/>
      <c r="MSI17" s="431"/>
      <c r="MSJ17" s="431"/>
      <c r="MSK17" s="431"/>
      <c r="MSL17" s="431"/>
      <c r="MSM17" s="431"/>
      <c r="MSN17" s="431"/>
      <c r="MSO17" s="431"/>
      <c r="MSP17" s="431"/>
      <c r="MSQ17" s="431"/>
      <c r="MSR17" s="431"/>
      <c r="MSS17" s="431"/>
      <c r="MST17" s="431"/>
      <c r="MSU17" s="431"/>
      <c r="MSV17" s="431"/>
      <c r="MSW17" s="431"/>
      <c r="MSX17" s="431"/>
      <c r="MSY17" s="431"/>
      <c r="MSZ17" s="431"/>
      <c r="MTA17" s="431"/>
      <c r="MTB17" s="431"/>
      <c r="MTC17" s="431"/>
      <c r="MTD17" s="431"/>
      <c r="MTE17" s="431"/>
      <c r="MTF17" s="431"/>
      <c r="MTG17" s="431"/>
      <c r="MTH17" s="431"/>
      <c r="MTI17" s="431"/>
      <c r="MTJ17" s="431"/>
      <c r="MTK17" s="431"/>
      <c r="MTL17" s="431"/>
      <c r="MTM17" s="431"/>
      <c r="MTN17" s="431"/>
      <c r="MTO17" s="431"/>
      <c r="MTP17" s="431"/>
      <c r="MTQ17" s="431"/>
      <c r="MTR17" s="431"/>
      <c r="MTS17" s="431"/>
      <c r="MTT17" s="431"/>
      <c r="MTU17" s="431"/>
      <c r="MTV17" s="431"/>
      <c r="MTW17" s="431"/>
      <c r="MTX17" s="431"/>
      <c r="MTY17" s="431"/>
      <c r="MTZ17" s="431"/>
      <c r="MUA17" s="431"/>
      <c r="MUB17" s="431"/>
      <c r="MUC17" s="431"/>
      <c r="MUD17" s="431"/>
      <c r="MUE17" s="431"/>
      <c r="MUF17" s="431"/>
      <c r="MUG17" s="431"/>
      <c r="MUH17" s="431"/>
      <c r="MUI17" s="431"/>
      <c r="MUJ17" s="431"/>
      <c r="MUK17" s="431"/>
      <c r="MUL17" s="431"/>
      <c r="MUM17" s="431"/>
      <c r="MUN17" s="431"/>
      <c r="MUO17" s="431"/>
      <c r="MUP17" s="431"/>
      <c r="MUQ17" s="431"/>
      <c r="MUR17" s="431"/>
      <c r="MUS17" s="431"/>
      <c r="MUT17" s="431"/>
      <c r="MUU17" s="431"/>
      <c r="MUV17" s="431"/>
      <c r="MUW17" s="431"/>
      <c r="MUX17" s="431"/>
      <c r="MUY17" s="431"/>
      <c r="MUZ17" s="431"/>
      <c r="MVA17" s="431"/>
      <c r="MVB17" s="431"/>
      <c r="MVC17" s="431"/>
      <c r="MVD17" s="431"/>
      <c r="MVE17" s="431"/>
      <c r="MVF17" s="431"/>
      <c r="MVG17" s="431"/>
      <c r="MVH17" s="431"/>
      <c r="MVI17" s="431"/>
      <c r="MVJ17" s="431"/>
      <c r="MVK17" s="431"/>
      <c r="MVL17" s="431"/>
      <c r="MVM17" s="431"/>
      <c r="MVN17" s="431"/>
      <c r="MVO17" s="431"/>
      <c r="MVP17" s="431"/>
      <c r="MVQ17" s="431"/>
      <c r="MVR17" s="431"/>
      <c r="MVS17" s="431"/>
      <c r="MVT17" s="431"/>
      <c r="MVU17" s="431"/>
      <c r="MVV17" s="431"/>
      <c r="MVW17" s="431"/>
      <c r="MVX17" s="431"/>
      <c r="MVY17" s="431"/>
      <c r="MVZ17" s="431"/>
      <c r="MWA17" s="431"/>
      <c r="MWB17" s="431"/>
      <c r="MWC17" s="431"/>
      <c r="MWD17" s="431"/>
      <c r="MWE17" s="431"/>
      <c r="MWF17" s="431"/>
      <c r="MWG17" s="431"/>
      <c r="MWH17" s="431"/>
      <c r="MWI17" s="431"/>
      <c r="MWJ17" s="431"/>
      <c r="MWK17" s="431"/>
      <c r="MWL17" s="431"/>
      <c r="MWM17" s="431"/>
      <c r="MWN17" s="431"/>
      <c r="MWO17" s="431"/>
      <c r="MWP17" s="431"/>
      <c r="MWQ17" s="431"/>
      <c r="MWR17" s="431"/>
      <c r="MWS17" s="431"/>
      <c r="MWT17" s="431"/>
      <c r="MWU17" s="431"/>
      <c r="MWV17" s="431"/>
      <c r="MWW17" s="431"/>
      <c r="MWX17" s="431"/>
      <c r="MWY17" s="431"/>
      <c r="MWZ17" s="431"/>
      <c r="MXA17" s="431"/>
      <c r="MXB17" s="431"/>
      <c r="MXC17" s="431"/>
      <c r="MXD17" s="431"/>
      <c r="MXE17" s="431"/>
      <c r="MXF17" s="431"/>
      <c r="MXG17" s="431"/>
      <c r="MXH17" s="431"/>
      <c r="MXI17" s="431"/>
      <c r="MXJ17" s="431"/>
      <c r="MXK17" s="431"/>
      <c r="MXL17" s="431"/>
      <c r="MXM17" s="431"/>
      <c r="MXN17" s="431"/>
      <c r="MXO17" s="431"/>
      <c r="MXP17" s="431"/>
      <c r="MXQ17" s="431"/>
      <c r="MXR17" s="431"/>
      <c r="MXS17" s="431"/>
      <c r="MXT17" s="431"/>
      <c r="MXU17" s="431"/>
      <c r="MXV17" s="431"/>
      <c r="MXW17" s="431"/>
      <c r="MXX17" s="431"/>
      <c r="MXY17" s="431"/>
      <c r="MXZ17" s="431"/>
      <c r="MYA17" s="431"/>
      <c r="MYB17" s="431"/>
      <c r="MYC17" s="431"/>
      <c r="MYD17" s="431"/>
      <c r="MYE17" s="431"/>
      <c r="MYF17" s="431"/>
      <c r="MYG17" s="431"/>
      <c r="MYH17" s="431"/>
      <c r="MYI17" s="431"/>
      <c r="MYJ17" s="431"/>
      <c r="MYK17" s="431"/>
      <c r="MYL17" s="431"/>
      <c r="MYM17" s="431"/>
      <c r="MYN17" s="431"/>
      <c r="MYO17" s="431"/>
      <c r="MYP17" s="431"/>
      <c r="MYQ17" s="431"/>
      <c r="MYR17" s="431"/>
      <c r="MYS17" s="431"/>
      <c r="MYT17" s="431"/>
      <c r="MYU17" s="431"/>
      <c r="MYV17" s="431"/>
      <c r="MYW17" s="431"/>
      <c r="MYX17" s="431"/>
      <c r="MYY17" s="431"/>
      <c r="MYZ17" s="431"/>
      <c r="MZA17" s="431"/>
      <c r="MZB17" s="431"/>
      <c r="MZC17" s="431"/>
      <c r="MZD17" s="431"/>
      <c r="MZE17" s="431"/>
      <c r="MZF17" s="431"/>
      <c r="MZG17" s="431"/>
      <c r="MZH17" s="431"/>
      <c r="MZI17" s="431"/>
      <c r="MZJ17" s="431"/>
      <c r="MZK17" s="431"/>
      <c r="MZL17" s="431"/>
      <c r="MZM17" s="431"/>
      <c r="MZN17" s="431"/>
      <c r="MZO17" s="431"/>
      <c r="MZP17" s="431"/>
      <c r="MZQ17" s="431"/>
      <c r="MZR17" s="431"/>
      <c r="MZS17" s="431"/>
      <c r="MZT17" s="431"/>
      <c r="MZU17" s="431"/>
      <c r="MZV17" s="431"/>
      <c r="MZW17" s="431"/>
      <c r="MZX17" s="431"/>
      <c r="MZY17" s="431"/>
      <c r="MZZ17" s="431"/>
      <c r="NAA17" s="431"/>
      <c r="NAB17" s="431"/>
      <c r="NAC17" s="431"/>
      <c r="NAD17" s="431"/>
      <c r="NAE17" s="431"/>
      <c r="NAF17" s="431"/>
      <c r="NAG17" s="431"/>
      <c r="NAH17" s="431"/>
      <c r="NAI17" s="431"/>
      <c r="NAJ17" s="431"/>
      <c r="NAK17" s="431"/>
      <c r="NAL17" s="431"/>
      <c r="NAM17" s="431"/>
      <c r="NAN17" s="431"/>
      <c r="NAO17" s="431"/>
      <c r="NAP17" s="431"/>
      <c r="NAQ17" s="431"/>
      <c r="NAR17" s="431"/>
      <c r="NAS17" s="431"/>
      <c r="NAT17" s="431"/>
      <c r="NAU17" s="431"/>
      <c r="NAV17" s="431"/>
      <c r="NAW17" s="431"/>
      <c r="NAX17" s="431"/>
      <c r="NAY17" s="431"/>
      <c r="NAZ17" s="431"/>
      <c r="NBA17" s="431"/>
      <c r="NBB17" s="431"/>
      <c r="NBC17" s="431"/>
      <c r="NBD17" s="431"/>
      <c r="NBE17" s="431"/>
      <c r="NBF17" s="431"/>
      <c r="NBG17" s="431"/>
      <c r="NBH17" s="431"/>
      <c r="NBI17" s="431"/>
      <c r="NBJ17" s="431"/>
      <c r="NBK17" s="431"/>
      <c r="NBL17" s="431"/>
      <c r="NBM17" s="431"/>
      <c r="NBN17" s="431"/>
      <c r="NBO17" s="431"/>
      <c r="NBP17" s="431"/>
      <c r="NBQ17" s="431"/>
      <c r="NBR17" s="431"/>
      <c r="NBS17" s="431"/>
      <c r="NBT17" s="431"/>
      <c r="NBU17" s="431"/>
      <c r="NBV17" s="431"/>
      <c r="NBW17" s="431"/>
      <c r="NBX17" s="431"/>
      <c r="NBY17" s="431"/>
      <c r="NBZ17" s="431"/>
      <c r="NCA17" s="431"/>
      <c r="NCB17" s="431"/>
      <c r="NCC17" s="431"/>
      <c r="NCD17" s="431"/>
      <c r="NCE17" s="431"/>
      <c r="NCF17" s="431"/>
      <c r="NCG17" s="431"/>
      <c r="NCH17" s="431"/>
      <c r="NCI17" s="431"/>
      <c r="NCJ17" s="431"/>
      <c r="NCK17" s="431"/>
      <c r="NCL17" s="431"/>
      <c r="NCM17" s="431"/>
      <c r="NCN17" s="431"/>
      <c r="NCO17" s="431"/>
      <c r="NCP17" s="431"/>
      <c r="NCQ17" s="431"/>
      <c r="NCR17" s="431"/>
      <c r="NCS17" s="431"/>
      <c r="NCT17" s="431"/>
      <c r="NCU17" s="431"/>
      <c r="NCV17" s="431"/>
      <c r="NCW17" s="431"/>
      <c r="NCX17" s="431"/>
      <c r="NCY17" s="431"/>
      <c r="NCZ17" s="431"/>
      <c r="NDA17" s="431"/>
      <c r="NDB17" s="431"/>
      <c r="NDC17" s="431"/>
      <c r="NDD17" s="431"/>
      <c r="NDE17" s="431"/>
      <c r="NDF17" s="431"/>
      <c r="NDG17" s="431"/>
      <c r="NDH17" s="431"/>
      <c r="NDI17" s="431"/>
      <c r="NDJ17" s="431"/>
      <c r="NDK17" s="431"/>
      <c r="NDL17" s="431"/>
      <c r="NDM17" s="431"/>
      <c r="NDN17" s="431"/>
      <c r="NDO17" s="431"/>
      <c r="NDP17" s="431"/>
      <c r="NDQ17" s="431"/>
      <c r="NDR17" s="431"/>
      <c r="NDS17" s="431"/>
      <c r="NDT17" s="431"/>
      <c r="NDU17" s="431"/>
      <c r="NDV17" s="431"/>
      <c r="NDW17" s="431"/>
      <c r="NDX17" s="431"/>
      <c r="NDY17" s="431"/>
      <c r="NDZ17" s="431"/>
      <c r="NEA17" s="431"/>
      <c r="NEB17" s="431"/>
      <c r="NEC17" s="431"/>
      <c r="NED17" s="431"/>
      <c r="NEE17" s="431"/>
      <c r="NEF17" s="431"/>
      <c r="NEG17" s="431"/>
      <c r="NEH17" s="431"/>
      <c r="NEI17" s="431"/>
      <c r="NEJ17" s="431"/>
      <c r="NEK17" s="431"/>
      <c r="NEL17" s="431"/>
      <c r="NEM17" s="431"/>
      <c r="NEN17" s="431"/>
      <c r="NEO17" s="431"/>
      <c r="NEP17" s="431"/>
      <c r="NEQ17" s="431"/>
      <c r="NER17" s="431"/>
      <c r="NES17" s="431"/>
      <c r="NET17" s="431"/>
      <c r="NEU17" s="431"/>
      <c r="NEV17" s="431"/>
      <c r="NEW17" s="431"/>
      <c r="NEX17" s="431"/>
      <c r="NEY17" s="431"/>
      <c r="NEZ17" s="431"/>
      <c r="NFA17" s="431"/>
      <c r="NFB17" s="431"/>
      <c r="NFC17" s="431"/>
      <c r="NFD17" s="431"/>
      <c r="NFE17" s="431"/>
      <c r="NFF17" s="431"/>
      <c r="NFG17" s="431"/>
      <c r="NFH17" s="431"/>
      <c r="NFI17" s="431"/>
      <c r="NFJ17" s="431"/>
      <c r="NFK17" s="431"/>
      <c r="NFL17" s="431"/>
      <c r="NFM17" s="431"/>
      <c r="NFN17" s="431"/>
      <c r="NFO17" s="431"/>
      <c r="NFP17" s="431"/>
      <c r="NFQ17" s="431"/>
      <c r="NFR17" s="431"/>
      <c r="NFS17" s="431"/>
      <c r="NFT17" s="431"/>
      <c r="NFU17" s="431"/>
      <c r="NFV17" s="431"/>
      <c r="NFW17" s="431"/>
      <c r="NFX17" s="431"/>
      <c r="NFY17" s="431"/>
      <c r="NFZ17" s="431"/>
      <c r="NGA17" s="431"/>
      <c r="NGB17" s="431"/>
      <c r="NGC17" s="431"/>
      <c r="NGD17" s="431"/>
      <c r="NGE17" s="431"/>
      <c r="NGF17" s="431"/>
      <c r="NGG17" s="431"/>
      <c r="NGH17" s="431"/>
      <c r="NGI17" s="431"/>
      <c r="NGJ17" s="431"/>
      <c r="NGK17" s="431"/>
      <c r="NGL17" s="431"/>
      <c r="NGM17" s="431"/>
      <c r="NGN17" s="431"/>
      <c r="NGO17" s="431"/>
      <c r="NGP17" s="431"/>
      <c r="NGQ17" s="431"/>
      <c r="NGR17" s="431"/>
      <c r="NGS17" s="431"/>
      <c r="NGT17" s="431"/>
      <c r="NGU17" s="431"/>
      <c r="NGV17" s="431"/>
      <c r="NGW17" s="431"/>
      <c r="NGX17" s="431"/>
      <c r="NGY17" s="431"/>
      <c r="NGZ17" s="431"/>
      <c r="NHA17" s="431"/>
      <c r="NHB17" s="431"/>
      <c r="NHC17" s="431"/>
      <c r="NHD17" s="431"/>
      <c r="NHE17" s="431"/>
      <c r="NHF17" s="431"/>
      <c r="NHG17" s="431"/>
      <c r="NHH17" s="431"/>
      <c r="NHI17" s="431"/>
      <c r="NHJ17" s="431"/>
      <c r="NHK17" s="431"/>
      <c r="NHL17" s="431"/>
      <c r="NHM17" s="431"/>
      <c r="NHN17" s="431"/>
      <c r="NHO17" s="431"/>
      <c r="NHP17" s="431"/>
      <c r="NHQ17" s="431"/>
      <c r="NHR17" s="431"/>
      <c r="NHS17" s="431"/>
      <c r="NHT17" s="431"/>
      <c r="NHU17" s="431"/>
      <c r="NHV17" s="431"/>
      <c r="NHW17" s="431"/>
      <c r="NHX17" s="431"/>
      <c r="NHY17" s="431"/>
      <c r="NHZ17" s="431"/>
      <c r="NIA17" s="431"/>
      <c r="NIB17" s="431"/>
      <c r="NIC17" s="431"/>
      <c r="NID17" s="431"/>
      <c r="NIE17" s="431"/>
      <c r="NIF17" s="431"/>
      <c r="NIG17" s="431"/>
      <c r="NIH17" s="431"/>
      <c r="NII17" s="431"/>
      <c r="NIJ17" s="431"/>
      <c r="NIK17" s="431"/>
      <c r="NIL17" s="431"/>
      <c r="NIM17" s="431"/>
      <c r="NIN17" s="431"/>
      <c r="NIO17" s="431"/>
      <c r="NIP17" s="431"/>
      <c r="NIQ17" s="431"/>
      <c r="NIR17" s="431"/>
      <c r="NIS17" s="431"/>
      <c r="NIT17" s="431"/>
      <c r="NIU17" s="431"/>
      <c r="NIV17" s="431"/>
      <c r="NIW17" s="431"/>
      <c r="NIX17" s="431"/>
      <c r="NIY17" s="431"/>
      <c r="NIZ17" s="431"/>
      <c r="NJA17" s="431"/>
      <c r="NJB17" s="431"/>
      <c r="NJC17" s="431"/>
      <c r="NJD17" s="431"/>
      <c r="NJE17" s="431"/>
      <c r="NJF17" s="431"/>
      <c r="NJG17" s="431"/>
      <c r="NJH17" s="431"/>
      <c r="NJI17" s="431"/>
      <c r="NJJ17" s="431"/>
      <c r="NJK17" s="431"/>
      <c r="NJL17" s="431"/>
      <c r="NJM17" s="431"/>
      <c r="NJN17" s="431"/>
      <c r="NJO17" s="431"/>
      <c r="NJP17" s="431"/>
      <c r="NJQ17" s="431"/>
      <c r="NJR17" s="431"/>
      <c r="NJS17" s="431"/>
      <c r="NJT17" s="431"/>
      <c r="NJU17" s="431"/>
      <c r="NJV17" s="431"/>
      <c r="NJW17" s="431"/>
      <c r="NJX17" s="431"/>
      <c r="NJY17" s="431"/>
      <c r="NJZ17" s="431"/>
      <c r="NKA17" s="431"/>
      <c r="NKB17" s="431"/>
      <c r="NKC17" s="431"/>
      <c r="NKD17" s="431"/>
      <c r="NKE17" s="431"/>
      <c r="NKF17" s="431"/>
      <c r="NKG17" s="431"/>
      <c r="NKH17" s="431"/>
      <c r="NKI17" s="431"/>
      <c r="NKJ17" s="431"/>
      <c r="NKK17" s="431"/>
      <c r="NKL17" s="431"/>
      <c r="NKM17" s="431"/>
      <c r="NKN17" s="431"/>
      <c r="NKO17" s="431"/>
      <c r="NKP17" s="431"/>
      <c r="NKQ17" s="431"/>
      <c r="NKR17" s="431"/>
      <c r="NKS17" s="431"/>
      <c r="NKT17" s="431"/>
      <c r="NKU17" s="431"/>
      <c r="NKV17" s="431"/>
      <c r="NKW17" s="431"/>
      <c r="NKX17" s="431"/>
      <c r="NKY17" s="431"/>
      <c r="NKZ17" s="431"/>
      <c r="NLA17" s="431"/>
      <c r="NLB17" s="431"/>
      <c r="NLC17" s="431"/>
      <c r="NLD17" s="431"/>
      <c r="NLE17" s="431"/>
      <c r="NLF17" s="431"/>
      <c r="NLG17" s="431"/>
      <c r="NLH17" s="431"/>
      <c r="NLI17" s="431"/>
      <c r="NLJ17" s="431"/>
      <c r="NLK17" s="431"/>
      <c r="NLL17" s="431"/>
      <c r="NLM17" s="431"/>
      <c r="NLN17" s="431"/>
      <c r="NLO17" s="431"/>
      <c r="NLP17" s="431"/>
      <c r="NLQ17" s="431"/>
      <c r="NLR17" s="431"/>
      <c r="NLS17" s="431"/>
      <c r="NLT17" s="431"/>
      <c r="NLU17" s="431"/>
      <c r="NLV17" s="431"/>
      <c r="NLW17" s="431"/>
      <c r="NLX17" s="431"/>
      <c r="NLY17" s="431"/>
      <c r="NLZ17" s="431"/>
      <c r="NMA17" s="431"/>
      <c r="NMB17" s="431"/>
      <c r="NMC17" s="431"/>
      <c r="NMD17" s="431"/>
      <c r="NME17" s="431"/>
      <c r="NMF17" s="431"/>
      <c r="NMG17" s="431"/>
      <c r="NMH17" s="431"/>
      <c r="NMI17" s="431"/>
      <c r="NMJ17" s="431"/>
      <c r="NMK17" s="431"/>
      <c r="NML17" s="431"/>
      <c r="NMM17" s="431"/>
      <c r="NMN17" s="431"/>
      <c r="NMO17" s="431"/>
      <c r="NMP17" s="431"/>
      <c r="NMQ17" s="431"/>
      <c r="NMR17" s="431"/>
      <c r="NMS17" s="431"/>
      <c r="NMT17" s="431"/>
      <c r="NMU17" s="431"/>
      <c r="NMV17" s="431"/>
      <c r="NMW17" s="431"/>
      <c r="NMX17" s="431"/>
      <c r="NMY17" s="431"/>
      <c r="NMZ17" s="431"/>
      <c r="NNA17" s="431"/>
      <c r="NNB17" s="431"/>
      <c r="NNC17" s="431"/>
      <c r="NND17" s="431"/>
      <c r="NNE17" s="431"/>
      <c r="NNF17" s="431"/>
      <c r="NNG17" s="431"/>
      <c r="NNH17" s="431"/>
      <c r="NNI17" s="431"/>
      <c r="NNJ17" s="431"/>
      <c r="NNK17" s="431"/>
      <c r="NNL17" s="431"/>
      <c r="NNM17" s="431"/>
      <c r="NNN17" s="431"/>
      <c r="NNO17" s="431"/>
      <c r="NNP17" s="431"/>
      <c r="NNQ17" s="431"/>
      <c r="NNR17" s="431"/>
      <c r="NNS17" s="431"/>
      <c r="NNT17" s="431"/>
      <c r="NNU17" s="431"/>
      <c r="NNV17" s="431"/>
      <c r="NNW17" s="431"/>
      <c r="NNX17" s="431"/>
      <c r="NNY17" s="431"/>
      <c r="NNZ17" s="431"/>
      <c r="NOA17" s="431"/>
      <c r="NOB17" s="431"/>
      <c r="NOC17" s="431"/>
      <c r="NOD17" s="431"/>
      <c r="NOE17" s="431"/>
      <c r="NOF17" s="431"/>
      <c r="NOG17" s="431"/>
      <c r="NOH17" s="431"/>
      <c r="NOI17" s="431"/>
      <c r="NOJ17" s="431"/>
      <c r="NOK17" s="431"/>
      <c r="NOL17" s="431"/>
      <c r="NOM17" s="431"/>
      <c r="NON17" s="431"/>
      <c r="NOO17" s="431"/>
      <c r="NOP17" s="431"/>
      <c r="NOQ17" s="431"/>
      <c r="NOR17" s="431"/>
      <c r="NOS17" s="431"/>
      <c r="NOT17" s="431"/>
      <c r="NOU17" s="431"/>
      <c r="NOV17" s="431"/>
      <c r="NOW17" s="431"/>
      <c r="NOX17" s="431"/>
      <c r="NOY17" s="431"/>
      <c r="NOZ17" s="431"/>
      <c r="NPA17" s="431"/>
      <c r="NPB17" s="431"/>
      <c r="NPC17" s="431"/>
      <c r="NPD17" s="431"/>
      <c r="NPE17" s="431"/>
      <c r="NPF17" s="431"/>
      <c r="NPG17" s="431"/>
      <c r="NPH17" s="431"/>
      <c r="NPI17" s="431"/>
      <c r="NPJ17" s="431"/>
      <c r="NPK17" s="431"/>
      <c r="NPL17" s="431"/>
      <c r="NPM17" s="431"/>
      <c r="NPN17" s="431"/>
      <c r="NPO17" s="431"/>
      <c r="NPP17" s="431"/>
      <c r="NPQ17" s="431"/>
      <c r="NPR17" s="431"/>
      <c r="NPS17" s="431"/>
      <c r="NPT17" s="431"/>
      <c r="NPU17" s="431"/>
      <c r="NPV17" s="431"/>
      <c r="NPW17" s="431"/>
      <c r="NPX17" s="431"/>
      <c r="NPY17" s="431"/>
      <c r="NPZ17" s="431"/>
      <c r="NQA17" s="431"/>
      <c r="NQB17" s="431"/>
      <c r="NQC17" s="431"/>
      <c r="NQD17" s="431"/>
      <c r="NQE17" s="431"/>
      <c r="NQF17" s="431"/>
      <c r="NQG17" s="431"/>
      <c r="NQH17" s="431"/>
      <c r="NQI17" s="431"/>
      <c r="NQJ17" s="431"/>
      <c r="NQK17" s="431"/>
      <c r="NQL17" s="431"/>
      <c r="NQM17" s="431"/>
      <c r="NQN17" s="431"/>
      <c r="NQO17" s="431"/>
      <c r="NQP17" s="431"/>
      <c r="NQQ17" s="431"/>
      <c r="NQR17" s="431"/>
      <c r="NQS17" s="431"/>
      <c r="NQT17" s="431"/>
      <c r="NQU17" s="431"/>
      <c r="NQV17" s="431"/>
      <c r="NQW17" s="431"/>
      <c r="NQX17" s="431"/>
      <c r="NQY17" s="431"/>
      <c r="NQZ17" s="431"/>
      <c r="NRA17" s="431"/>
      <c r="NRB17" s="431"/>
      <c r="NRC17" s="431"/>
      <c r="NRD17" s="431"/>
      <c r="NRE17" s="431"/>
      <c r="NRF17" s="431"/>
      <c r="NRG17" s="431"/>
      <c r="NRH17" s="431"/>
      <c r="NRI17" s="431"/>
      <c r="NRJ17" s="431"/>
      <c r="NRK17" s="431"/>
      <c r="NRL17" s="431"/>
      <c r="NRM17" s="431"/>
      <c r="NRN17" s="431"/>
      <c r="NRO17" s="431"/>
      <c r="NRP17" s="431"/>
      <c r="NRQ17" s="431"/>
      <c r="NRR17" s="431"/>
      <c r="NRS17" s="431"/>
      <c r="NRT17" s="431"/>
      <c r="NRU17" s="431"/>
      <c r="NRV17" s="431"/>
      <c r="NRW17" s="431"/>
      <c r="NRX17" s="431"/>
      <c r="NRY17" s="431"/>
      <c r="NRZ17" s="431"/>
      <c r="NSA17" s="431"/>
      <c r="NSB17" s="431"/>
      <c r="NSC17" s="431"/>
      <c r="NSD17" s="431"/>
      <c r="NSE17" s="431"/>
      <c r="NSF17" s="431"/>
      <c r="NSG17" s="431"/>
      <c r="NSH17" s="431"/>
      <c r="NSI17" s="431"/>
      <c r="NSJ17" s="431"/>
      <c r="NSK17" s="431"/>
      <c r="NSL17" s="431"/>
      <c r="NSM17" s="431"/>
      <c r="NSN17" s="431"/>
      <c r="NSO17" s="431"/>
      <c r="NSP17" s="431"/>
      <c r="NSQ17" s="431"/>
      <c r="NSR17" s="431"/>
      <c r="NSS17" s="431"/>
      <c r="NST17" s="431"/>
      <c r="NSU17" s="431"/>
      <c r="NSV17" s="431"/>
      <c r="NSW17" s="431"/>
      <c r="NSX17" s="431"/>
      <c r="NSY17" s="431"/>
      <c r="NSZ17" s="431"/>
      <c r="NTA17" s="431"/>
      <c r="NTB17" s="431"/>
      <c r="NTC17" s="431"/>
      <c r="NTD17" s="431"/>
      <c r="NTE17" s="431"/>
      <c r="NTF17" s="431"/>
      <c r="NTG17" s="431"/>
      <c r="NTH17" s="431"/>
      <c r="NTI17" s="431"/>
      <c r="NTJ17" s="431"/>
      <c r="NTK17" s="431"/>
      <c r="NTL17" s="431"/>
      <c r="NTM17" s="431"/>
      <c r="NTN17" s="431"/>
      <c r="NTO17" s="431"/>
      <c r="NTP17" s="431"/>
      <c r="NTQ17" s="431"/>
      <c r="NTR17" s="431"/>
      <c r="NTS17" s="431"/>
      <c r="NTT17" s="431"/>
      <c r="NTU17" s="431"/>
      <c r="NTV17" s="431"/>
      <c r="NTW17" s="431"/>
      <c r="NTX17" s="431"/>
      <c r="NTY17" s="431"/>
      <c r="NTZ17" s="431"/>
      <c r="NUA17" s="431"/>
      <c r="NUB17" s="431"/>
      <c r="NUC17" s="431"/>
      <c r="NUD17" s="431"/>
      <c r="NUE17" s="431"/>
      <c r="NUF17" s="431"/>
      <c r="NUG17" s="431"/>
      <c r="NUH17" s="431"/>
      <c r="NUI17" s="431"/>
      <c r="NUJ17" s="431"/>
      <c r="NUK17" s="431"/>
      <c r="NUL17" s="431"/>
      <c r="NUM17" s="431"/>
      <c r="NUN17" s="431"/>
      <c r="NUO17" s="431"/>
      <c r="NUP17" s="431"/>
      <c r="NUQ17" s="431"/>
      <c r="NUR17" s="431"/>
      <c r="NUS17" s="431"/>
      <c r="NUT17" s="431"/>
      <c r="NUU17" s="431"/>
      <c r="NUV17" s="431"/>
      <c r="NUW17" s="431"/>
      <c r="NUX17" s="431"/>
      <c r="NUY17" s="431"/>
      <c r="NUZ17" s="431"/>
      <c r="NVA17" s="431"/>
      <c r="NVB17" s="431"/>
      <c r="NVC17" s="431"/>
      <c r="NVD17" s="431"/>
      <c r="NVE17" s="431"/>
      <c r="NVF17" s="431"/>
      <c r="NVG17" s="431"/>
      <c r="NVH17" s="431"/>
      <c r="NVI17" s="431"/>
      <c r="NVJ17" s="431"/>
      <c r="NVK17" s="431"/>
      <c r="NVL17" s="431"/>
      <c r="NVM17" s="431"/>
      <c r="NVN17" s="431"/>
      <c r="NVO17" s="431"/>
      <c r="NVP17" s="431"/>
      <c r="NVQ17" s="431"/>
      <c r="NVR17" s="431"/>
      <c r="NVS17" s="431"/>
      <c r="NVT17" s="431"/>
      <c r="NVU17" s="431"/>
      <c r="NVV17" s="431"/>
      <c r="NVW17" s="431"/>
      <c r="NVX17" s="431"/>
      <c r="NVY17" s="431"/>
      <c r="NVZ17" s="431"/>
      <c r="NWA17" s="431"/>
      <c r="NWB17" s="431"/>
      <c r="NWC17" s="431"/>
      <c r="NWD17" s="431"/>
      <c r="NWE17" s="431"/>
      <c r="NWF17" s="431"/>
      <c r="NWG17" s="431"/>
      <c r="NWH17" s="431"/>
      <c r="NWI17" s="431"/>
      <c r="NWJ17" s="431"/>
      <c r="NWK17" s="431"/>
      <c r="NWL17" s="431"/>
      <c r="NWM17" s="431"/>
      <c r="NWN17" s="431"/>
      <c r="NWO17" s="431"/>
      <c r="NWP17" s="431"/>
      <c r="NWQ17" s="431"/>
      <c r="NWR17" s="431"/>
      <c r="NWS17" s="431"/>
      <c r="NWT17" s="431"/>
      <c r="NWU17" s="431"/>
      <c r="NWV17" s="431"/>
      <c r="NWW17" s="431"/>
      <c r="NWX17" s="431"/>
      <c r="NWY17" s="431"/>
      <c r="NWZ17" s="431"/>
      <c r="NXA17" s="431"/>
      <c r="NXB17" s="431"/>
      <c r="NXC17" s="431"/>
      <c r="NXD17" s="431"/>
      <c r="NXE17" s="431"/>
      <c r="NXF17" s="431"/>
      <c r="NXG17" s="431"/>
      <c r="NXH17" s="431"/>
      <c r="NXI17" s="431"/>
      <c r="NXJ17" s="431"/>
      <c r="NXK17" s="431"/>
      <c r="NXL17" s="431"/>
      <c r="NXM17" s="431"/>
      <c r="NXN17" s="431"/>
      <c r="NXO17" s="431"/>
      <c r="NXP17" s="431"/>
      <c r="NXQ17" s="431"/>
      <c r="NXR17" s="431"/>
      <c r="NXS17" s="431"/>
      <c r="NXT17" s="431"/>
      <c r="NXU17" s="431"/>
      <c r="NXV17" s="431"/>
      <c r="NXW17" s="431"/>
      <c r="NXX17" s="431"/>
      <c r="NXY17" s="431"/>
      <c r="NXZ17" s="431"/>
      <c r="NYA17" s="431"/>
      <c r="NYB17" s="431"/>
      <c r="NYC17" s="431"/>
      <c r="NYD17" s="431"/>
      <c r="NYE17" s="431"/>
      <c r="NYF17" s="431"/>
      <c r="NYG17" s="431"/>
      <c r="NYH17" s="431"/>
      <c r="NYI17" s="431"/>
      <c r="NYJ17" s="431"/>
      <c r="NYK17" s="431"/>
      <c r="NYL17" s="431"/>
      <c r="NYM17" s="431"/>
      <c r="NYN17" s="431"/>
      <c r="NYO17" s="431"/>
      <c r="NYP17" s="431"/>
      <c r="NYQ17" s="431"/>
      <c r="NYR17" s="431"/>
      <c r="NYS17" s="431"/>
      <c r="NYT17" s="431"/>
      <c r="NYU17" s="431"/>
      <c r="NYV17" s="431"/>
      <c r="NYW17" s="431"/>
      <c r="NYX17" s="431"/>
      <c r="NYY17" s="431"/>
      <c r="NYZ17" s="431"/>
      <c r="NZA17" s="431"/>
      <c r="NZB17" s="431"/>
      <c r="NZC17" s="431"/>
      <c r="NZD17" s="431"/>
      <c r="NZE17" s="431"/>
      <c r="NZF17" s="431"/>
      <c r="NZG17" s="431"/>
      <c r="NZH17" s="431"/>
      <c r="NZI17" s="431"/>
      <c r="NZJ17" s="431"/>
      <c r="NZK17" s="431"/>
      <c r="NZL17" s="431"/>
      <c r="NZM17" s="431"/>
      <c r="NZN17" s="431"/>
      <c r="NZO17" s="431"/>
      <c r="NZP17" s="431"/>
      <c r="NZQ17" s="431"/>
      <c r="NZR17" s="431"/>
      <c r="NZS17" s="431"/>
      <c r="NZT17" s="431"/>
      <c r="NZU17" s="431"/>
      <c r="NZV17" s="431"/>
      <c r="NZW17" s="431"/>
      <c r="NZX17" s="431"/>
      <c r="NZY17" s="431"/>
      <c r="NZZ17" s="431"/>
      <c r="OAA17" s="431"/>
      <c r="OAB17" s="431"/>
      <c r="OAC17" s="431"/>
      <c r="OAD17" s="431"/>
      <c r="OAE17" s="431"/>
      <c r="OAF17" s="431"/>
      <c r="OAG17" s="431"/>
      <c r="OAH17" s="431"/>
      <c r="OAI17" s="431"/>
      <c r="OAJ17" s="431"/>
      <c r="OAK17" s="431"/>
      <c r="OAL17" s="431"/>
      <c r="OAM17" s="431"/>
      <c r="OAN17" s="431"/>
      <c r="OAO17" s="431"/>
      <c r="OAP17" s="431"/>
      <c r="OAQ17" s="431"/>
      <c r="OAR17" s="431"/>
      <c r="OAS17" s="431"/>
      <c r="OAT17" s="431"/>
      <c r="OAU17" s="431"/>
      <c r="OAV17" s="431"/>
      <c r="OAW17" s="431"/>
      <c r="OAX17" s="431"/>
      <c r="OAY17" s="431"/>
      <c r="OAZ17" s="431"/>
      <c r="OBA17" s="431"/>
      <c r="OBB17" s="431"/>
      <c r="OBC17" s="431"/>
      <c r="OBD17" s="431"/>
      <c r="OBE17" s="431"/>
      <c r="OBF17" s="431"/>
      <c r="OBG17" s="431"/>
      <c r="OBH17" s="431"/>
      <c r="OBI17" s="431"/>
      <c r="OBJ17" s="431"/>
      <c r="OBK17" s="431"/>
      <c r="OBL17" s="431"/>
      <c r="OBM17" s="431"/>
      <c r="OBN17" s="431"/>
      <c r="OBO17" s="431"/>
      <c r="OBP17" s="431"/>
      <c r="OBQ17" s="431"/>
      <c r="OBR17" s="431"/>
      <c r="OBS17" s="431"/>
      <c r="OBT17" s="431"/>
      <c r="OBU17" s="431"/>
      <c r="OBV17" s="431"/>
      <c r="OBW17" s="431"/>
      <c r="OBX17" s="431"/>
      <c r="OBY17" s="431"/>
      <c r="OBZ17" s="431"/>
      <c r="OCA17" s="431"/>
      <c r="OCB17" s="431"/>
      <c r="OCC17" s="431"/>
      <c r="OCD17" s="431"/>
      <c r="OCE17" s="431"/>
      <c r="OCF17" s="431"/>
      <c r="OCG17" s="431"/>
      <c r="OCH17" s="431"/>
      <c r="OCI17" s="431"/>
      <c r="OCJ17" s="431"/>
      <c r="OCK17" s="431"/>
      <c r="OCL17" s="431"/>
      <c r="OCM17" s="431"/>
      <c r="OCN17" s="431"/>
      <c r="OCO17" s="431"/>
      <c r="OCP17" s="431"/>
      <c r="OCQ17" s="431"/>
      <c r="OCR17" s="431"/>
      <c r="OCS17" s="431"/>
      <c r="OCT17" s="431"/>
      <c r="OCU17" s="431"/>
      <c r="OCV17" s="431"/>
      <c r="OCW17" s="431"/>
      <c r="OCX17" s="431"/>
      <c r="OCY17" s="431"/>
      <c r="OCZ17" s="431"/>
      <c r="ODA17" s="431"/>
      <c r="ODB17" s="431"/>
      <c r="ODC17" s="431"/>
      <c r="ODD17" s="431"/>
      <c r="ODE17" s="431"/>
      <c r="ODF17" s="431"/>
      <c r="ODG17" s="431"/>
      <c r="ODH17" s="431"/>
      <c r="ODI17" s="431"/>
      <c r="ODJ17" s="431"/>
      <c r="ODK17" s="431"/>
      <c r="ODL17" s="431"/>
      <c r="ODM17" s="431"/>
      <c r="ODN17" s="431"/>
      <c r="ODO17" s="431"/>
      <c r="ODP17" s="431"/>
      <c r="ODQ17" s="431"/>
      <c r="ODR17" s="431"/>
      <c r="ODS17" s="431"/>
      <c r="ODT17" s="431"/>
      <c r="ODU17" s="431"/>
      <c r="ODV17" s="431"/>
      <c r="ODW17" s="431"/>
      <c r="ODX17" s="431"/>
      <c r="ODY17" s="431"/>
      <c r="ODZ17" s="431"/>
      <c r="OEA17" s="431"/>
      <c r="OEB17" s="431"/>
      <c r="OEC17" s="431"/>
      <c r="OED17" s="431"/>
      <c r="OEE17" s="431"/>
      <c r="OEF17" s="431"/>
      <c r="OEG17" s="431"/>
      <c r="OEH17" s="431"/>
      <c r="OEI17" s="431"/>
      <c r="OEJ17" s="431"/>
      <c r="OEK17" s="431"/>
      <c r="OEL17" s="431"/>
      <c r="OEM17" s="431"/>
      <c r="OEN17" s="431"/>
      <c r="OEO17" s="431"/>
      <c r="OEP17" s="431"/>
      <c r="OEQ17" s="431"/>
      <c r="OER17" s="431"/>
      <c r="OES17" s="431"/>
      <c r="OET17" s="431"/>
      <c r="OEU17" s="431"/>
      <c r="OEV17" s="431"/>
      <c r="OEW17" s="431"/>
      <c r="OEX17" s="431"/>
      <c r="OEY17" s="431"/>
      <c r="OEZ17" s="431"/>
      <c r="OFA17" s="431"/>
      <c r="OFB17" s="431"/>
      <c r="OFC17" s="431"/>
      <c r="OFD17" s="431"/>
      <c r="OFE17" s="431"/>
      <c r="OFF17" s="431"/>
      <c r="OFG17" s="431"/>
      <c r="OFH17" s="431"/>
      <c r="OFI17" s="431"/>
      <c r="OFJ17" s="431"/>
      <c r="OFK17" s="431"/>
      <c r="OFL17" s="431"/>
      <c r="OFM17" s="431"/>
      <c r="OFN17" s="431"/>
      <c r="OFO17" s="431"/>
      <c r="OFP17" s="431"/>
      <c r="OFQ17" s="431"/>
      <c r="OFR17" s="431"/>
      <c r="OFS17" s="431"/>
      <c r="OFT17" s="431"/>
      <c r="OFU17" s="431"/>
      <c r="OFV17" s="431"/>
      <c r="OFW17" s="431"/>
      <c r="OFX17" s="431"/>
      <c r="OFY17" s="431"/>
      <c r="OFZ17" s="431"/>
      <c r="OGA17" s="431"/>
      <c r="OGB17" s="431"/>
      <c r="OGC17" s="431"/>
      <c r="OGD17" s="431"/>
      <c r="OGE17" s="431"/>
      <c r="OGF17" s="431"/>
      <c r="OGG17" s="431"/>
      <c r="OGH17" s="431"/>
      <c r="OGI17" s="431"/>
      <c r="OGJ17" s="431"/>
      <c r="OGK17" s="431"/>
      <c r="OGL17" s="431"/>
      <c r="OGM17" s="431"/>
      <c r="OGN17" s="431"/>
      <c r="OGO17" s="431"/>
      <c r="OGP17" s="431"/>
      <c r="OGQ17" s="431"/>
      <c r="OGR17" s="431"/>
      <c r="OGS17" s="431"/>
      <c r="OGT17" s="431"/>
      <c r="OGU17" s="431"/>
      <c r="OGV17" s="431"/>
      <c r="OGW17" s="431"/>
      <c r="OGX17" s="431"/>
      <c r="OGY17" s="431"/>
      <c r="OGZ17" s="431"/>
      <c r="OHA17" s="431"/>
      <c r="OHB17" s="431"/>
      <c r="OHC17" s="431"/>
      <c r="OHD17" s="431"/>
      <c r="OHE17" s="431"/>
      <c r="OHF17" s="431"/>
      <c r="OHG17" s="431"/>
      <c r="OHH17" s="431"/>
      <c r="OHI17" s="431"/>
      <c r="OHJ17" s="431"/>
      <c r="OHK17" s="431"/>
      <c r="OHL17" s="431"/>
      <c r="OHM17" s="431"/>
      <c r="OHN17" s="431"/>
      <c r="OHO17" s="431"/>
      <c r="OHP17" s="431"/>
      <c r="OHQ17" s="431"/>
      <c r="OHR17" s="431"/>
      <c r="OHS17" s="431"/>
      <c r="OHT17" s="431"/>
      <c r="OHU17" s="431"/>
      <c r="OHV17" s="431"/>
      <c r="OHW17" s="431"/>
      <c r="OHX17" s="431"/>
      <c r="OHY17" s="431"/>
      <c r="OHZ17" s="431"/>
      <c r="OIA17" s="431"/>
      <c r="OIB17" s="431"/>
      <c r="OIC17" s="431"/>
      <c r="OID17" s="431"/>
      <c r="OIE17" s="431"/>
      <c r="OIF17" s="431"/>
      <c r="OIG17" s="431"/>
      <c r="OIH17" s="431"/>
      <c r="OII17" s="431"/>
      <c r="OIJ17" s="431"/>
      <c r="OIK17" s="431"/>
      <c r="OIL17" s="431"/>
      <c r="OIM17" s="431"/>
      <c r="OIN17" s="431"/>
      <c r="OIO17" s="431"/>
      <c r="OIP17" s="431"/>
      <c r="OIQ17" s="431"/>
      <c r="OIR17" s="431"/>
      <c r="OIS17" s="431"/>
      <c r="OIT17" s="431"/>
      <c r="OIU17" s="431"/>
      <c r="OIV17" s="431"/>
      <c r="OIW17" s="431"/>
      <c r="OIX17" s="431"/>
      <c r="OIY17" s="431"/>
      <c r="OIZ17" s="431"/>
      <c r="OJA17" s="431"/>
      <c r="OJB17" s="431"/>
      <c r="OJC17" s="431"/>
      <c r="OJD17" s="431"/>
      <c r="OJE17" s="431"/>
      <c r="OJF17" s="431"/>
      <c r="OJG17" s="431"/>
      <c r="OJH17" s="431"/>
      <c r="OJI17" s="431"/>
      <c r="OJJ17" s="431"/>
      <c r="OJK17" s="431"/>
      <c r="OJL17" s="431"/>
      <c r="OJM17" s="431"/>
      <c r="OJN17" s="431"/>
      <c r="OJO17" s="431"/>
      <c r="OJP17" s="431"/>
      <c r="OJQ17" s="431"/>
      <c r="OJR17" s="431"/>
      <c r="OJS17" s="431"/>
      <c r="OJT17" s="431"/>
      <c r="OJU17" s="431"/>
      <c r="OJV17" s="431"/>
      <c r="OJW17" s="431"/>
      <c r="OJX17" s="431"/>
      <c r="OJY17" s="431"/>
      <c r="OJZ17" s="431"/>
      <c r="OKA17" s="431"/>
      <c r="OKB17" s="431"/>
      <c r="OKC17" s="431"/>
      <c r="OKD17" s="431"/>
      <c r="OKE17" s="431"/>
      <c r="OKF17" s="431"/>
      <c r="OKG17" s="431"/>
      <c r="OKH17" s="431"/>
      <c r="OKI17" s="431"/>
      <c r="OKJ17" s="431"/>
      <c r="OKK17" s="431"/>
      <c r="OKL17" s="431"/>
      <c r="OKM17" s="431"/>
      <c r="OKN17" s="431"/>
      <c r="OKO17" s="431"/>
      <c r="OKP17" s="431"/>
      <c r="OKQ17" s="431"/>
      <c r="OKR17" s="431"/>
      <c r="OKS17" s="431"/>
      <c r="OKT17" s="431"/>
      <c r="OKU17" s="431"/>
      <c r="OKV17" s="431"/>
      <c r="OKW17" s="431"/>
      <c r="OKX17" s="431"/>
      <c r="OKY17" s="431"/>
      <c r="OKZ17" s="431"/>
      <c r="OLA17" s="431"/>
      <c r="OLB17" s="431"/>
      <c r="OLC17" s="431"/>
      <c r="OLD17" s="431"/>
      <c r="OLE17" s="431"/>
      <c r="OLF17" s="431"/>
      <c r="OLG17" s="431"/>
      <c r="OLH17" s="431"/>
      <c r="OLI17" s="431"/>
      <c r="OLJ17" s="431"/>
      <c r="OLK17" s="431"/>
      <c r="OLL17" s="431"/>
      <c r="OLM17" s="431"/>
      <c r="OLN17" s="431"/>
      <c r="OLO17" s="431"/>
      <c r="OLP17" s="431"/>
      <c r="OLQ17" s="431"/>
      <c r="OLR17" s="431"/>
      <c r="OLS17" s="431"/>
      <c r="OLT17" s="431"/>
      <c r="OLU17" s="431"/>
      <c r="OLV17" s="431"/>
      <c r="OLW17" s="431"/>
      <c r="OLX17" s="431"/>
      <c r="OLY17" s="431"/>
      <c r="OLZ17" s="431"/>
      <c r="OMA17" s="431"/>
      <c r="OMB17" s="431"/>
      <c r="OMC17" s="431"/>
      <c r="OMD17" s="431"/>
      <c r="OME17" s="431"/>
      <c r="OMF17" s="431"/>
      <c r="OMG17" s="431"/>
      <c r="OMH17" s="431"/>
      <c r="OMI17" s="431"/>
      <c r="OMJ17" s="431"/>
      <c r="OMK17" s="431"/>
      <c r="OML17" s="431"/>
      <c r="OMM17" s="431"/>
      <c r="OMN17" s="431"/>
      <c r="OMO17" s="431"/>
      <c r="OMP17" s="431"/>
      <c r="OMQ17" s="431"/>
      <c r="OMR17" s="431"/>
      <c r="OMS17" s="431"/>
      <c r="OMT17" s="431"/>
      <c r="OMU17" s="431"/>
      <c r="OMV17" s="431"/>
      <c r="OMW17" s="431"/>
      <c r="OMX17" s="431"/>
      <c r="OMY17" s="431"/>
      <c r="OMZ17" s="431"/>
      <c r="ONA17" s="431"/>
      <c r="ONB17" s="431"/>
      <c r="ONC17" s="431"/>
      <c r="OND17" s="431"/>
      <c r="ONE17" s="431"/>
      <c r="ONF17" s="431"/>
      <c r="ONG17" s="431"/>
      <c r="ONH17" s="431"/>
      <c r="ONI17" s="431"/>
      <c r="ONJ17" s="431"/>
      <c r="ONK17" s="431"/>
      <c r="ONL17" s="431"/>
      <c r="ONM17" s="431"/>
      <c r="ONN17" s="431"/>
      <c r="ONO17" s="431"/>
      <c r="ONP17" s="431"/>
      <c r="ONQ17" s="431"/>
      <c r="ONR17" s="431"/>
      <c r="ONS17" s="431"/>
      <c r="ONT17" s="431"/>
      <c r="ONU17" s="431"/>
      <c r="ONV17" s="431"/>
      <c r="ONW17" s="431"/>
      <c r="ONX17" s="431"/>
      <c r="ONY17" s="431"/>
      <c r="ONZ17" s="431"/>
      <c r="OOA17" s="431"/>
      <c r="OOB17" s="431"/>
      <c r="OOC17" s="431"/>
      <c r="OOD17" s="431"/>
      <c r="OOE17" s="431"/>
      <c r="OOF17" s="431"/>
      <c r="OOG17" s="431"/>
      <c r="OOH17" s="431"/>
      <c r="OOI17" s="431"/>
      <c r="OOJ17" s="431"/>
      <c r="OOK17" s="431"/>
      <c r="OOL17" s="431"/>
      <c r="OOM17" s="431"/>
      <c r="OON17" s="431"/>
      <c r="OOO17" s="431"/>
      <c r="OOP17" s="431"/>
      <c r="OOQ17" s="431"/>
      <c r="OOR17" s="431"/>
      <c r="OOS17" s="431"/>
      <c r="OOT17" s="431"/>
      <c r="OOU17" s="431"/>
      <c r="OOV17" s="431"/>
      <c r="OOW17" s="431"/>
      <c r="OOX17" s="431"/>
      <c r="OOY17" s="431"/>
      <c r="OOZ17" s="431"/>
      <c r="OPA17" s="431"/>
      <c r="OPB17" s="431"/>
      <c r="OPC17" s="431"/>
      <c r="OPD17" s="431"/>
      <c r="OPE17" s="431"/>
      <c r="OPF17" s="431"/>
      <c r="OPG17" s="431"/>
      <c r="OPH17" s="431"/>
      <c r="OPI17" s="431"/>
      <c r="OPJ17" s="431"/>
      <c r="OPK17" s="431"/>
      <c r="OPL17" s="431"/>
      <c r="OPM17" s="431"/>
      <c r="OPN17" s="431"/>
      <c r="OPO17" s="431"/>
      <c r="OPP17" s="431"/>
      <c r="OPQ17" s="431"/>
      <c r="OPR17" s="431"/>
      <c r="OPS17" s="431"/>
      <c r="OPT17" s="431"/>
      <c r="OPU17" s="431"/>
      <c r="OPV17" s="431"/>
      <c r="OPW17" s="431"/>
      <c r="OPX17" s="431"/>
      <c r="OPY17" s="431"/>
      <c r="OPZ17" s="431"/>
      <c r="OQA17" s="431"/>
      <c r="OQB17" s="431"/>
      <c r="OQC17" s="431"/>
      <c r="OQD17" s="431"/>
      <c r="OQE17" s="431"/>
      <c r="OQF17" s="431"/>
      <c r="OQG17" s="431"/>
      <c r="OQH17" s="431"/>
      <c r="OQI17" s="431"/>
      <c r="OQJ17" s="431"/>
      <c r="OQK17" s="431"/>
      <c r="OQL17" s="431"/>
      <c r="OQM17" s="431"/>
      <c r="OQN17" s="431"/>
      <c r="OQO17" s="431"/>
      <c r="OQP17" s="431"/>
      <c r="OQQ17" s="431"/>
      <c r="OQR17" s="431"/>
      <c r="OQS17" s="431"/>
      <c r="OQT17" s="431"/>
      <c r="OQU17" s="431"/>
      <c r="OQV17" s="431"/>
      <c r="OQW17" s="431"/>
      <c r="OQX17" s="431"/>
      <c r="OQY17" s="431"/>
      <c r="OQZ17" s="431"/>
      <c r="ORA17" s="431"/>
      <c r="ORB17" s="431"/>
      <c r="ORC17" s="431"/>
      <c r="ORD17" s="431"/>
      <c r="ORE17" s="431"/>
      <c r="ORF17" s="431"/>
      <c r="ORG17" s="431"/>
      <c r="ORH17" s="431"/>
      <c r="ORI17" s="431"/>
      <c r="ORJ17" s="431"/>
      <c r="ORK17" s="431"/>
      <c r="ORL17" s="431"/>
      <c r="ORM17" s="431"/>
      <c r="ORN17" s="431"/>
      <c r="ORO17" s="431"/>
      <c r="ORP17" s="431"/>
      <c r="ORQ17" s="431"/>
      <c r="ORR17" s="431"/>
      <c r="ORS17" s="431"/>
      <c r="ORT17" s="431"/>
      <c r="ORU17" s="431"/>
      <c r="ORV17" s="431"/>
      <c r="ORW17" s="431"/>
      <c r="ORX17" s="431"/>
      <c r="ORY17" s="431"/>
      <c r="ORZ17" s="431"/>
      <c r="OSA17" s="431"/>
      <c r="OSB17" s="431"/>
      <c r="OSC17" s="431"/>
      <c r="OSD17" s="431"/>
      <c r="OSE17" s="431"/>
      <c r="OSF17" s="431"/>
      <c r="OSG17" s="431"/>
      <c r="OSH17" s="431"/>
      <c r="OSI17" s="431"/>
      <c r="OSJ17" s="431"/>
      <c r="OSK17" s="431"/>
      <c r="OSL17" s="431"/>
      <c r="OSM17" s="431"/>
      <c r="OSN17" s="431"/>
      <c r="OSO17" s="431"/>
      <c r="OSP17" s="431"/>
      <c r="OSQ17" s="431"/>
      <c r="OSR17" s="431"/>
      <c r="OSS17" s="431"/>
      <c r="OST17" s="431"/>
      <c r="OSU17" s="431"/>
      <c r="OSV17" s="431"/>
      <c r="OSW17" s="431"/>
      <c r="OSX17" s="431"/>
      <c r="OSY17" s="431"/>
      <c r="OSZ17" s="431"/>
      <c r="OTA17" s="431"/>
      <c r="OTB17" s="431"/>
      <c r="OTC17" s="431"/>
      <c r="OTD17" s="431"/>
      <c r="OTE17" s="431"/>
      <c r="OTF17" s="431"/>
      <c r="OTG17" s="431"/>
      <c r="OTH17" s="431"/>
      <c r="OTI17" s="431"/>
      <c r="OTJ17" s="431"/>
      <c r="OTK17" s="431"/>
      <c r="OTL17" s="431"/>
      <c r="OTM17" s="431"/>
      <c r="OTN17" s="431"/>
      <c r="OTO17" s="431"/>
      <c r="OTP17" s="431"/>
      <c r="OTQ17" s="431"/>
      <c r="OTR17" s="431"/>
      <c r="OTS17" s="431"/>
      <c r="OTT17" s="431"/>
      <c r="OTU17" s="431"/>
      <c r="OTV17" s="431"/>
      <c r="OTW17" s="431"/>
      <c r="OTX17" s="431"/>
      <c r="OTY17" s="431"/>
      <c r="OTZ17" s="431"/>
      <c r="OUA17" s="431"/>
      <c r="OUB17" s="431"/>
      <c r="OUC17" s="431"/>
      <c r="OUD17" s="431"/>
      <c r="OUE17" s="431"/>
      <c r="OUF17" s="431"/>
      <c r="OUG17" s="431"/>
      <c r="OUH17" s="431"/>
      <c r="OUI17" s="431"/>
      <c r="OUJ17" s="431"/>
      <c r="OUK17" s="431"/>
      <c r="OUL17" s="431"/>
      <c r="OUM17" s="431"/>
      <c r="OUN17" s="431"/>
      <c r="OUO17" s="431"/>
      <c r="OUP17" s="431"/>
      <c r="OUQ17" s="431"/>
      <c r="OUR17" s="431"/>
      <c r="OUS17" s="431"/>
      <c r="OUT17" s="431"/>
      <c r="OUU17" s="431"/>
      <c r="OUV17" s="431"/>
      <c r="OUW17" s="431"/>
      <c r="OUX17" s="431"/>
      <c r="OUY17" s="431"/>
      <c r="OUZ17" s="431"/>
      <c r="OVA17" s="431"/>
      <c r="OVB17" s="431"/>
      <c r="OVC17" s="431"/>
      <c r="OVD17" s="431"/>
      <c r="OVE17" s="431"/>
      <c r="OVF17" s="431"/>
      <c r="OVG17" s="431"/>
      <c r="OVH17" s="431"/>
      <c r="OVI17" s="431"/>
      <c r="OVJ17" s="431"/>
      <c r="OVK17" s="431"/>
      <c r="OVL17" s="431"/>
      <c r="OVM17" s="431"/>
      <c r="OVN17" s="431"/>
      <c r="OVO17" s="431"/>
      <c r="OVP17" s="431"/>
      <c r="OVQ17" s="431"/>
      <c r="OVR17" s="431"/>
      <c r="OVS17" s="431"/>
      <c r="OVT17" s="431"/>
      <c r="OVU17" s="431"/>
      <c r="OVV17" s="431"/>
      <c r="OVW17" s="431"/>
      <c r="OVX17" s="431"/>
      <c r="OVY17" s="431"/>
      <c r="OVZ17" s="431"/>
      <c r="OWA17" s="431"/>
      <c r="OWB17" s="431"/>
      <c r="OWC17" s="431"/>
      <c r="OWD17" s="431"/>
      <c r="OWE17" s="431"/>
      <c r="OWF17" s="431"/>
      <c r="OWG17" s="431"/>
      <c r="OWH17" s="431"/>
      <c r="OWI17" s="431"/>
      <c r="OWJ17" s="431"/>
      <c r="OWK17" s="431"/>
      <c r="OWL17" s="431"/>
      <c r="OWM17" s="431"/>
      <c r="OWN17" s="431"/>
      <c r="OWO17" s="431"/>
      <c r="OWP17" s="431"/>
      <c r="OWQ17" s="431"/>
      <c r="OWR17" s="431"/>
      <c r="OWS17" s="431"/>
      <c r="OWT17" s="431"/>
      <c r="OWU17" s="431"/>
      <c r="OWV17" s="431"/>
      <c r="OWW17" s="431"/>
      <c r="OWX17" s="431"/>
      <c r="OWY17" s="431"/>
      <c r="OWZ17" s="431"/>
      <c r="OXA17" s="431"/>
      <c r="OXB17" s="431"/>
      <c r="OXC17" s="431"/>
      <c r="OXD17" s="431"/>
      <c r="OXE17" s="431"/>
      <c r="OXF17" s="431"/>
      <c r="OXG17" s="431"/>
      <c r="OXH17" s="431"/>
      <c r="OXI17" s="431"/>
      <c r="OXJ17" s="431"/>
      <c r="OXK17" s="431"/>
      <c r="OXL17" s="431"/>
      <c r="OXM17" s="431"/>
      <c r="OXN17" s="431"/>
      <c r="OXO17" s="431"/>
      <c r="OXP17" s="431"/>
      <c r="OXQ17" s="431"/>
      <c r="OXR17" s="431"/>
      <c r="OXS17" s="431"/>
      <c r="OXT17" s="431"/>
      <c r="OXU17" s="431"/>
      <c r="OXV17" s="431"/>
      <c r="OXW17" s="431"/>
      <c r="OXX17" s="431"/>
      <c r="OXY17" s="431"/>
      <c r="OXZ17" s="431"/>
      <c r="OYA17" s="431"/>
      <c r="OYB17" s="431"/>
      <c r="OYC17" s="431"/>
      <c r="OYD17" s="431"/>
      <c r="OYE17" s="431"/>
      <c r="OYF17" s="431"/>
      <c r="OYG17" s="431"/>
      <c r="OYH17" s="431"/>
      <c r="OYI17" s="431"/>
      <c r="OYJ17" s="431"/>
      <c r="OYK17" s="431"/>
      <c r="OYL17" s="431"/>
      <c r="OYM17" s="431"/>
      <c r="OYN17" s="431"/>
      <c r="OYO17" s="431"/>
      <c r="OYP17" s="431"/>
      <c r="OYQ17" s="431"/>
      <c r="OYR17" s="431"/>
      <c r="OYS17" s="431"/>
      <c r="OYT17" s="431"/>
      <c r="OYU17" s="431"/>
      <c r="OYV17" s="431"/>
      <c r="OYW17" s="431"/>
      <c r="OYX17" s="431"/>
      <c r="OYY17" s="431"/>
      <c r="OYZ17" s="431"/>
      <c r="OZA17" s="431"/>
      <c r="OZB17" s="431"/>
      <c r="OZC17" s="431"/>
      <c r="OZD17" s="431"/>
      <c r="OZE17" s="431"/>
      <c r="OZF17" s="431"/>
      <c r="OZG17" s="431"/>
      <c r="OZH17" s="431"/>
      <c r="OZI17" s="431"/>
      <c r="OZJ17" s="431"/>
      <c r="OZK17" s="431"/>
      <c r="OZL17" s="431"/>
      <c r="OZM17" s="431"/>
      <c r="OZN17" s="431"/>
      <c r="OZO17" s="431"/>
      <c r="OZP17" s="431"/>
      <c r="OZQ17" s="431"/>
      <c r="OZR17" s="431"/>
      <c r="OZS17" s="431"/>
      <c r="OZT17" s="431"/>
      <c r="OZU17" s="431"/>
      <c r="OZV17" s="431"/>
      <c r="OZW17" s="431"/>
      <c r="OZX17" s="431"/>
      <c r="OZY17" s="431"/>
      <c r="OZZ17" s="431"/>
      <c r="PAA17" s="431"/>
      <c r="PAB17" s="431"/>
      <c r="PAC17" s="431"/>
      <c r="PAD17" s="431"/>
      <c r="PAE17" s="431"/>
      <c r="PAF17" s="431"/>
      <c r="PAG17" s="431"/>
      <c r="PAH17" s="431"/>
      <c r="PAI17" s="431"/>
      <c r="PAJ17" s="431"/>
      <c r="PAK17" s="431"/>
      <c r="PAL17" s="431"/>
      <c r="PAM17" s="431"/>
      <c r="PAN17" s="431"/>
      <c r="PAO17" s="431"/>
      <c r="PAP17" s="431"/>
      <c r="PAQ17" s="431"/>
      <c r="PAR17" s="431"/>
      <c r="PAS17" s="431"/>
      <c r="PAT17" s="431"/>
      <c r="PAU17" s="431"/>
      <c r="PAV17" s="431"/>
      <c r="PAW17" s="431"/>
      <c r="PAX17" s="431"/>
      <c r="PAY17" s="431"/>
      <c r="PAZ17" s="431"/>
      <c r="PBA17" s="431"/>
      <c r="PBB17" s="431"/>
      <c r="PBC17" s="431"/>
      <c r="PBD17" s="431"/>
      <c r="PBE17" s="431"/>
      <c r="PBF17" s="431"/>
      <c r="PBG17" s="431"/>
      <c r="PBH17" s="431"/>
      <c r="PBI17" s="431"/>
      <c r="PBJ17" s="431"/>
      <c r="PBK17" s="431"/>
      <c r="PBL17" s="431"/>
      <c r="PBM17" s="431"/>
      <c r="PBN17" s="431"/>
      <c r="PBO17" s="431"/>
      <c r="PBP17" s="431"/>
      <c r="PBQ17" s="431"/>
      <c r="PBR17" s="431"/>
      <c r="PBS17" s="431"/>
      <c r="PBT17" s="431"/>
      <c r="PBU17" s="431"/>
      <c r="PBV17" s="431"/>
      <c r="PBW17" s="431"/>
      <c r="PBX17" s="431"/>
      <c r="PBY17" s="431"/>
      <c r="PBZ17" s="431"/>
      <c r="PCA17" s="431"/>
      <c r="PCB17" s="431"/>
      <c r="PCC17" s="431"/>
      <c r="PCD17" s="431"/>
      <c r="PCE17" s="431"/>
      <c r="PCF17" s="431"/>
      <c r="PCG17" s="431"/>
      <c r="PCH17" s="431"/>
      <c r="PCI17" s="431"/>
      <c r="PCJ17" s="431"/>
      <c r="PCK17" s="431"/>
      <c r="PCL17" s="431"/>
      <c r="PCM17" s="431"/>
      <c r="PCN17" s="431"/>
      <c r="PCO17" s="431"/>
      <c r="PCP17" s="431"/>
      <c r="PCQ17" s="431"/>
      <c r="PCR17" s="431"/>
      <c r="PCS17" s="431"/>
      <c r="PCT17" s="431"/>
      <c r="PCU17" s="431"/>
      <c r="PCV17" s="431"/>
      <c r="PCW17" s="431"/>
      <c r="PCX17" s="431"/>
      <c r="PCY17" s="431"/>
      <c r="PCZ17" s="431"/>
      <c r="PDA17" s="431"/>
      <c r="PDB17" s="431"/>
      <c r="PDC17" s="431"/>
      <c r="PDD17" s="431"/>
      <c r="PDE17" s="431"/>
      <c r="PDF17" s="431"/>
      <c r="PDG17" s="431"/>
      <c r="PDH17" s="431"/>
      <c r="PDI17" s="431"/>
      <c r="PDJ17" s="431"/>
      <c r="PDK17" s="431"/>
      <c r="PDL17" s="431"/>
      <c r="PDM17" s="431"/>
      <c r="PDN17" s="431"/>
      <c r="PDO17" s="431"/>
      <c r="PDP17" s="431"/>
      <c r="PDQ17" s="431"/>
      <c r="PDR17" s="431"/>
      <c r="PDS17" s="431"/>
      <c r="PDT17" s="431"/>
      <c r="PDU17" s="431"/>
      <c r="PDV17" s="431"/>
      <c r="PDW17" s="431"/>
      <c r="PDX17" s="431"/>
      <c r="PDY17" s="431"/>
      <c r="PDZ17" s="431"/>
      <c r="PEA17" s="431"/>
      <c r="PEB17" s="431"/>
      <c r="PEC17" s="431"/>
      <c r="PED17" s="431"/>
      <c r="PEE17" s="431"/>
      <c r="PEF17" s="431"/>
      <c r="PEG17" s="431"/>
      <c r="PEH17" s="431"/>
      <c r="PEI17" s="431"/>
      <c r="PEJ17" s="431"/>
      <c r="PEK17" s="431"/>
      <c r="PEL17" s="431"/>
      <c r="PEM17" s="431"/>
      <c r="PEN17" s="431"/>
      <c r="PEO17" s="431"/>
      <c r="PEP17" s="431"/>
      <c r="PEQ17" s="431"/>
      <c r="PER17" s="431"/>
      <c r="PES17" s="431"/>
      <c r="PET17" s="431"/>
      <c r="PEU17" s="431"/>
      <c r="PEV17" s="431"/>
      <c r="PEW17" s="431"/>
      <c r="PEX17" s="431"/>
      <c r="PEY17" s="431"/>
      <c r="PEZ17" s="431"/>
      <c r="PFA17" s="431"/>
      <c r="PFB17" s="431"/>
      <c r="PFC17" s="431"/>
      <c r="PFD17" s="431"/>
      <c r="PFE17" s="431"/>
      <c r="PFF17" s="431"/>
      <c r="PFG17" s="431"/>
      <c r="PFH17" s="431"/>
      <c r="PFI17" s="431"/>
      <c r="PFJ17" s="431"/>
      <c r="PFK17" s="431"/>
      <c r="PFL17" s="431"/>
      <c r="PFM17" s="431"/>
      <c r="PFN17" s="431"/>
      <c r="PFO17" s="431"/>
      <c r="PFP17" s="431"/>
      <c r="PFQ17" s="431"/>
      <c r="PFR17" s="431"/>
      <c r="PFS17" s="431"/>
      <c r="PFT17" s="431"/>
      <c r="PFU17" s="431"/>
      <c r="PFV17" s="431"/>
      <c r="PFW17" s="431"/>
      <c r="PFX17" s="431"/>
      <c r="PFY17" s="431"/>
      <c r="PFZ17" s="431"/>
      <c r="PGA17" s="431"/>
      <c r="PGB17" s="431"/>
      <c r="PGC17" s="431"/>
      <c r="PGD17" s="431"/>
      <c r="PGE17" s="431"/>
      <c r="PGF17" s="431"/>
      <c r="PGG17" s="431"/>
      <c r="PGH17" s="431"/>
      <c r="PGI17" s="431"/>
      <c r="PGJ17" s="431"/>
      <c r="PGK17" s="431"/>
      <c r="PGL17" s="431"/>
      <c r="PGM17" s="431"/>
      <c r="PGN17" s="431"/>
      <c r="PGO17" s="431"/>
      <c r="PGP17" s="431"/>
      <c r="PGQ17" s="431"/>
      <c r="PGR17" s="431"/>
      <c r="PGS17" s="431"/>
      <c r="PGT17" s="431"/>
      <c r="PGU17" s="431"/>
      <c r="PGV17" s="431"/>
      <c r="PGW17" s="431"/>
      <c r="PGX17" s="431"/>
      <c r="PGY17" s="431"/>
      <c r="PGZ17" s="431"/>
      <c r="PHA17" s="431"/>
      <c r="PHB17" s="431"/>
      <c r="PHC17" s="431"/>
      <c r="PHD17" s="431"/>
      <c r="PHE17" s="431"/>
      <c r="PHF17" s="431"/>
      <c r="PHG17" s="431"/>
      <c r="PHH17" s="431"/>
      <c r="PHI17" s="431"/>
      <c r="PHJ17" s="431"/>
      <c r="PHK17" s="431"/>
      <c r="PHL17" s="431"/>
      <c r="PHM17" s="431"/>
      <c r="PHN17" s="431"/>
      <c r="PHO17" s="431"/>
      <c r="PHP17" s="431"/>
      <c r="PHQ17" s="431"/>
      <c r="PHR17" s="431"/>
      <c r="PHS17" s="431"/>
      <c r="PHT17" s="431"/>
      <c r="PHU17" s="431"/>
      <c r="PHV17" s="431"/>
      <c r="PHW17" s="431"/>
      <c r="PHX17" s="431"/>
      <c r="PHY17" s="431"/>
      <c r="PHZ17" s="431"/>
      <c r="PIA17" s="431"/>
      <c r="PIB17" s="431"/>
      <c r="PIC17" s="431"/>
      <c r="PID17" s="431"/>
      <c r="PIE17" s="431"/>
      <c r="PIF17" s="431"/>
      <c r="PIG17" s="431"/>
      <c r="PIH17" s="431"/>
      <c r="PII17" s="431"/>
      <c r="PIJ17" s="431"/>
      <c r="PIK17" s="431"/>
      <c r="PIL17" s="431"/>
      <c r="PIM17" s="431"/>
      <c r="PIN17" s="431"/>
      <c r="PIO17" s="431"/>
      <c r="PIP17" s="431"/>
      <c r="PIQ17" s="431"/>
      <c r="PIR17" s="431"/>
      <c r="PIS17" s="431"/>
      <c r="PIT17" s="431"/>
      <c r="PIU17" s="431"/>
      <c r="PIV17" s="431"/>
      <c r="PIW17" s="431"/>
      <c r="PIX17" s="431"/>
      <c r="PIY17" s="431"/>
      <c r="PIZ17" s="431"/>
      <c r="PJA17" s="431"/>
      <c r="PJB17" s="431"/>
      <c r="PJC17" s="431"/>
      <c r="PJD17" s="431"/>
      <c r="PJE17" s="431"/>
      <c r="PJF17" s="431"/>
      <c r="PJG17" s="431"/>
      <c r="PJH17" s="431"/>
      <c r="PJI17" s="431"/>
      <c r="PJJ17" s="431"/>
      <c r="PJK17" s="431"/>
      <c r="PJL17" s="431"/>
      <c r="PJM17" s="431"/>
      <c r="PJN17" s="431"/>
      <c r="PJO17" s="431"/>
      <c r="PJP17" s="431"/>
      <c r="PJQ17" s="431"/>
      <c r="PJR17" s="431"/>
      <c r="PJS17" s="431"/>
      <c r="PJT17" s="431"/>
      <c r="PJU17" s="431"/>
      <c r="PJV17" s="431"/>
      <c r="PJW17" s="431"/>
      <c r="PJX17" s="431"/>
      <c r="PJY17" s="431"/>
      <c r="PJZ17" s="431"/>
      <c r="PKA17" s="431"/>
      <c r="PKB17" s="431"/>
      <c r="PKC17" s="431"/>
      <c r="PKD17" s="431"/>
      <c r="PKE17" s="431"/>
      <c r="PKF17" s="431"/>
      <c r="PKG17" s="431"/>
      <c r="PKH17" s="431"/>
      <c r="PKI17" s="431"/>
      <c r="PKJ17" s="431"/>
      <c r="PKK17" s="431"/>
      <c r="PKL17" s="431"/>
      <c r="PKM17" s="431"/>
      <c r="PKN17" s="431"/>
      <c r="PKO17" s="431"/>
      <c r="PKP17" s="431"/>
      <c r="PKQ17" s="431"/>
      <c r="PKR17" s="431"/>
      <c r="PKS17" s="431"/>
      <c r="PKT17" s="431"/>
      <c r="PKU17" s="431"/>
      <c r="PKV17" s="431"/>
      <c r="PKW17" s="431"/>
      <c r="PKX17" s="431"/>
      <c r="PKY17" s="431"/>
      <c r="PKZ17" s="431"/>
      <c r="PLA17" s="431"/>
      <c r="PLB17" s="431"/>
      <c r="PLC17" s="431"/>
      <c r="PLD17" s="431"/>
      <c r="PLE17" s="431"/>
      <c r="PLF17" s="431"/>
      <c r="PLG17" s="431"/>
      <c r="PLH17" s="431"/>
      <c r="PLI17" s="431"/>
      <c r="PLJ17" s="431"/>
      <c r="PLK17" s="431"/>
      <c r="PLL17" s="431"/>
      <c r="PLM17" s="431"/>
      <c r="PLN17" s="431"/>
      <c r="PLO17" s="431"/>
      <c r="PLP17" s="431"/>
      <c r="PLQ17" s="431"/>
      <c r="PLR17" s="431"/>
      <c r="PLS17" s="431"/>
      <c r="PLT17" s="431"/>
      <c r="PLU17" s="431"/>
      <c r="PLV17" s="431"/>
      <c r="PLW17" s="431"/>
      <c r="PLX17" s="431"/>
      <c r="PLY17" s="431"/>
      <c r="PLZ17" s="431"/>
      <c r="PMA17" s="431"/>
      <c r="PMB17" s="431"/>
      <c r="PMC17" s="431"/>
      <c r="PMD17" s="431"/>
      <c r="PME17" s="431"/>
      <c r="PMF17" s="431"/>
      <c r="PMG17" s="431"/>
      <c r="PMH17" s="431"/>
      <c r="PMI17" s="431"/>
      <c r="PMJ17" s="431"/>
      <c r="PMK17" s="431"/>
      <c r="PML17" s="431"/>
      <c r="PMM17" s="431"/>
      <c r="PMN17" s="431"/>
      <c r="PMO17" s="431"/>
      <c r="PMP17" s="431"/>
      <c r="PMQ17" s="431"/>
      <c r="PMR17" s="431"/>
      <c r="PMS17" s="431"/>
      <c r="PMT17" s="431"/>
      <c r="PMU17" s="431"/>
      <c r="PMV17" s="431"/>
      <c r="PMW17" s="431"/>
      <c r="PMX17" s="431"/>
      <c r="PMY17" s="431"/>
      <c r="PMZ17" s="431"/>
      <c r="PNA17" s="431"/>
      <c r="PNB17" s="431"/>
      <c r="PNC17" s="431"/>
      <c r="PND17" s="431"/>
      <c r="PNE17" s="431"/>
      <c r="PNF17" s="431"/>
      <c r="PNG17" s="431"/>
      <c r="PNH17" s="431"/>
      <c r="PNI17" s="431"/>
      <c r="PNJ17" s="431"/>
      <c r="PNK17" s="431"/>
      <c r="PNL17" s="431"/>
      <c r="PNM17" s="431"/>
      <c r="PNN17" s="431"/>
      <c r="PNO17" s="431"/>
      <c r="PNP17" s="431"/>
      <c r="PNQ17" s="431"/>
      <c r="PNR17" s="431"/>
      <c r="PNS17" s="431"/>
      <c r="PNT17" s="431"/>
      <c r="PNU17" s="431"/>
      <c r="PNV17" s="431"/>
      <c r="PNW17" s="431"/>
      <c r="PNX17" s="431"/>
      <c r="PNY17" s="431"/>
      <c r="PNZ17" s="431"/>
      <c r="POA17" s="431"/>
      <c r="POB17" s="431"/>
      <c r="POC17" s="431"/>
      <c r="POD17" s="431"/>
      <c r="POE17" s="431"/>
      <c r="POF17" s="431"/>
      <c r="POG17" s="431"/>
      <c r="POH17" s="431"/>
      <c r="POI17" s="431"/>
      <c r="POJ17" s="431"/>
      <c r="POK17" s="431"/>
      <c r="POL17" s="431"/>
      <c r="POM17" s="431"/>
      <c r="PON17" s="431"/>
      <c r="POO17" s="431"/>
      <c r="POP17" s="431"/>
      <c r="POQ17" s="431"/>
      <c r="POR17" s="431"/>
      <c r="POS17" s="431"/>
      <c r="POT17" s="431"/>
      <c r="POU17" s="431"/>
      <c r="POV17" s="431"/>
      <c r="POW17" s="431"/>
      <c r="POX17" s="431"/>
      <c r="POY17" s="431"/>
      <c r="POZ17" s="431"/>
      <c r="PPA17" s="431"/>
      <c r="PPB17" s="431"/>
      <c r="PPC17" s="431"/>
      <c r="PPD17" s="431"/>
      <c r="PPE17" s="431"/>
      <c r="PPF17" s="431"/>
      <c r="PPG17" s="431"/>
      <c r="PPH17" s="431"/>
      <c r="PPI17" s="431"/>
      <c r="PPJ17" s="431"/>
      <c r="PPK17" s="431"/>
      <c r="PPL17" s="431"/>
      <c r="PPM17" s="431"/>
      <c r="PPN17" s="431"/>
      <c r="PPO17" s="431"/>
      <c r="PPP17" s="431"/>
      <c r="PPQ17" s="431"/>
      <c r="PPR17" s="431"/>
      <c r="PPS17" s="431"/>
      <c r="PPT17" s="431"/>
      <c r="PPU17" s="431"/>
      <c r="PPV17" s="431"/>
      <c r="PPW17" s="431"/>
      <c r="PPX17" s="431"/>
      <c r="PPY17" s="431"/>
      <c r="PPZ17" s="431"/>
      <c r="PQA17" s="431"/>
      <c r="PQB17" s="431"/>
      <c r="PQC17" s="431"/>
      <c r="PQD17" s="431"/>
      <c r="PQE17" s="431"/>
      <c r="PQF17" s="431"/>
      <c r="PQG17" s="431"/>
      <c r="PQH17" s="431"/>
      <c r="PQI17" s="431"/>
      <c r="PQJ17" s="431"/>
      <c r="PQK17" s="431"/>
      <c r="PQL17" s="431"/>
      <c r="PQM17" s="431"/>
      <c r="PQN17" s="431"/>
      <c r="PQO17" s="431"/>
      <c r="PQP17" s="431"/>
      <c r="PQQ17" s="431"/>
      <c r="PQR17" s="431"/>
      <c r="PQS17" s="431"/>
      <c r="PQT17" s="431"/>
      <c r="PQU17" s="431"/>
      <c r="PQV17" s="431"/>
      <c r="PQW17" s="431"/>
      <c r="PQX17" s="431"/>
      <c r="PQY17" s="431"/>
      <c r="PQZ17" s="431"/>
      <c r="PRA17" s="431"/>
      <c r="PRB17" s="431"/>
      <c r="PRC17" s="431"/>
      <c r="PRD17" s="431"/>
      <c r="PRE17" s="431"/>
      <c r="PRF17" s="431"/>
      <c r="PRG17" s="431"/>
      <c r="PRH17" s="431"/>
      <c r="PRI17" s="431"/>
      <c r="PRJ17" s="431"/>
      <c r="PRK17" s="431"/>
      <c r="PRL17" s="431"/>
      <c r="PRM17" s="431"/>
      <c r="PRN17" s="431"/>
      <c r="PRO17" s="431"/>
      <c r="PRP17" s="431"/>
      <c r="PRQ17" s="431"/>
      <c r="PRR17" s="431"/>
      <c r="PRS17" s="431"/>
      <c r="PRT17" s="431"/>
      <c r="PRU17" s="431"/>
      <c r="PRV17" s="431"/>
      <c r="PRW17" s="431"/>
      <c r="PRX17" s="431"/>
      <c r="PRY17" s="431"/>
      <c r="PRZ17" s="431"/>
      <c r="PSA17" s="431"/>
      <c r="PSB17" s="431"/>
      <c r="PSC17" s="431"/>
      <c r="PSD17" s="431"/>
      <c r="PSE17" s="431"/>
      <c r="PSF17" s="431"/>
      <c r="PSG17" s="431"/>
      <c r="PSH17" s="431"/>
      <c r="PSI17" s="431"/>
      <c r="PSJ17" s="431"/>
      <c r="PSK17" s="431"/>
      <c r="PSL17" s="431"/>
      <c r="PSM17" s="431"/>
      <c r="PSN17" s="431"/>
      <c r="PSO17" s="431"/>
      <c r="PSP17" s="431"/>
      <c r="PSQ17" s="431"/>
      <c r="PSR17" s="431"/>
      <c r="PSS17" s="431"/>
      <c r="PST17" s="431"/>
      <c r="PSU17" s="431"/>
      <c r="PSV17" s="431"/>
      <c r="PSW17" s="431"/>
      <c r="PSX17" s="431"/>
      <c r="PSY17" s="431"/>
      <c r="PSZ17" s="431"/>
      <c r="PTA17" s="431"/>
      <c r="PTB17" s="431"/>
      <c r="PTC17" s="431"/>
      <c r="PTD17" s="431"/>
      <c r="PTE17" s="431"/>
      <c r="PTF17" s="431"/>
      <c r="PTG17" s="431"/>
      <c r="PTH17" s="431"/>
      <c r="PTI17" s="431"/>
      <c r="PTJ17" s="431"/>
      <c r="PTK17" s="431"/>
      <c r="PTL17" s="431"/>
      <c r="PTM17" s="431"/>
      <c r="PTN17" s="431"/>
      <c r="PTO17" s="431"/>
      <c r="PTP17" s="431"/>
      <c r="PTQ17" s="431"/>
      <c r="PTR17" s="431"/>
      <c r="PTS17" s="431"/>
      <c r="PTT17" s="431"/>
      <c r="PTU17" s="431"/>
      <c r="PTV17" s="431"/>
      <c r="PTW17" s="431"/>
      <c r="PTX17" s="431"/>
      <c r="PTY17" s="431"/>
      <c r="PTZ17" s="431"/>
      <c r="PUA17" s="431"/>
      <c r="PUB17" s="431"/>
      <c r="PUC17" s="431"/>
      <c r="PUD17" s="431"/>
      <c r="PUE17" s="431"/>
      <c r="PUF17" s="431"/>
      <c r="PUG17" s="431"/>
      <c r="PUH17" s="431"/>
      <c r="PUI17" s="431"/>
      <c r="PUJ17" s="431"/>
      <c r="PUK17" s="431"/>
      <c r="PUL17" s="431"/>
      <c r="PUM17" s="431"/>
      <c r="PUN17" s="431"/>
      <c r="PUO17" s="431"/>
      <c r="PUP17" s="431"/>
      <c r="PUQ17" s="431"/>
      <c r="PUR17" s="431"/>
      <c r="PUS17" s="431"/>
      <c r="PUT17" s="431"/>
      <c r="PUU17" s="431"/>
      <c r="PUV17" s="431"/>
      <c r="PUW17" s="431"/>
      <c r="PUX17" s="431"/>
      <c r="PUY17" s="431"/>
      <c r="PUZ17" s="431"/>
      <c r="PVA17" s="431"/>
      <c r="PVB17" s="431"/>
      <c r="PVC17" s="431"/>
      <c r="PVD17" s="431"/>
      <c r="PVE17" s="431"/>
      <c r="PVF17" s="431"/>
      <c r="PVG17" s="431"/>
      <c r="PVH17" s="431"/>
      <c r="PVI17" s="431"/>
      <c r="PVJ17" s="431"/>
      <c r="PVK17" s="431"/>
      <c r="PVL17" s="431"/>
      <c r="PVM17" s="431"/>
      <c r="PVN17" s="431"/>
      <c r="PVO17" s="431"/>
      <c r="PVP17" s="431"/>
      <c r="PVQ17" s="431"/>
      <c r="PVR17" s="431"/>
      <c r="PVS17" s="431"/>
      <c r="PVT17" s="431"/>
      <c r="PVU17" s="431"/>
      <c r="PVV17" s="431"/>
      <c r="PVW17" s="431"/>
      <c r="PVX17" s="431"/>
      <c r="PVY17" s="431"/>
      <c r="PVZ17" s="431"/>
      <c r="PWA17" s="431"/>
      <c r="PWB17" s="431"/>
      <c r="PWC17" s="431"/>
      <c r="PWD17" s="431"/>
      <c r="PWE17" s="431"/>
      <c r="PWF17" s="431"/>
      <c r="PWG17" s="431"/>
      <c r="PWH17" s="431"/>
      <c r="PWI17" s="431"/>
      <c r="PWJ17" s="431"/>
      <c r="PWK17" s="431"/>
      <c r="PWL17" s="431"/>
      <c r="PWM17" s="431"/>
      <c r="PWN17" s="431"/>
      <c r="PWO17" s="431"/>
      <c r="PWP17" s="431"/>
      <c r="PWQ17" s="431"/>
      <c r="PWR17" s="431"/>
      <c r="PWS17" s="431"/>
      <c r="PWT17" s="431"/>
      <c r="PWU17" s="431"/>
      <c r="PWV17" s="431"/>
      <c r="PWW17" s="431"/>
      <c r="PWX17" s="431"/>
      <c r="PWY17" s="431"/>
      <c r="PWZ17" s="431"/>
      <c r="PXA17" s="431"/>
      <c r="PXB17" s="431"/>
      <c r="PXC17" s="431"/>
      <c r="PXD17" s="431"/>
      <c r="PXE17" s="431"/>
      <c r="PXF17" s="431"/>
      <c r="PXG17" s="431"/>
      <c r="PXH17" s="431"/>
      <c r="PXI17" s="431"/>
      <c r="PXJ17" s="431"/>
      <c r="PXK17" s="431"/>
      <c r="PXL17" s="431"/>
      <c r="PXM17" s="431"/>
      <c r="PXN17" s="431"/>
      <c r="PXO17" s="431"/>
      <c r="PXP17" s="431"/>
      <c r="PXQ17" s="431"/>
      <c r="PXR17" s="431"/>
      <c r="PXS17" s="431"/>
      <c r="PXT17" s="431"/>
      <c r="PXU17" s="431"/>
      <c r="PXV17" s="431"/>
      <c r="PXW17" s="431"/>
      <c r="PXX17" s="431"/>
      <c r="PXY17" s="431"/>
      <c r="PXZ17" s="431"/>
      <c r="PYA17" s="431"/>
      <c r="PYB17" s="431"/>
      <c r="PYC17" s="431"/>
      <c r="PYD17" s="431"/>
      <c r="PYE17" s="431"/>
      <c r="PYF17" s="431"/>
      <c r="PYG17" s="431"/>
      <c r="PYH17" s="431"/>
      <c r="PYI17" s="431"/>
      <c r="PYJ17" s="431"/>
      <c r="PYK17" s="431"/>
      <c r="PYL17" s="431"/>
      <c r="PYM17" s="431"/>
      <c r="PYN17" s="431"/>
      <c r="PYO17" s="431"/>
      <c r="PYP17" s="431"/>
      <c r="PYQ17" s="431"/>
      <c r="PYR17" s="431"/>
      <c r="PYS17" s="431"/>
      <c r="PYT17" s="431"/>
      <c r="PYU17" s="431"/>
      <c r="PYV17" s="431"/>
      <c r="PYW17" s="431"/>
      <c r="PYX17" s="431"/>
      <c r="PYY17" s="431"/>
      <c r="PYZ17" s="431"/>
      <c r="PZA17" s="431"/>
      <c r="PZB17" s="431"/>
      <c r="PZC17" s="431"/>
      <c r="PZD17" s="431"/>
      <c r="PZE17" s="431"/>
      <c r="PZF17" s="431"/>
      <c r="PZG17" s="431"/>
      <c r="PZH17" s="431"/>
      <c r="PZI17" s="431"/>
      <c r="PZJ17" s="431"/>
      <c r="PZK17" s="431"/>
      <c r="PZL17" s="431"/>
      <c r="PZM17" s="431"/>
      <c r="PZN17" s="431"/>
      <c r="PZO17" s="431"/>
      <c r="PZP17" s="431"/>
      <c r="PZQ17" s="431"/>
      <c r="PZR17" s="431"/>
      <c r="PZS17" s="431"/>
      <c r="PZT17" s="431"/>
      <c r="PZU17" s="431"/>
      <c r="PZV17" s="431"/>
      <c r="PZW17" s="431"/>
      <c r="PZX17" s="431"/>
      <c r="PZY17" s="431"/>
      <c r="PZZ17" s="431"/>
      <c r="QAA17" s="431"/>
      <c r="QAB17" s="431"/>
      <c r="QAC17" s="431"/>
      <c r="QAD17" s="431"/>
      <c r="QAE17" s="431"/>
      <c r="QAF17" s="431"/>
      <c r="QAG17" s="431"/>
      <c r="QAH17" s="431"/>
      <c r="QAI17" s="431"/>
      <c r="QAJ17" s="431"/>
      <c r="QAK17" s="431"/>
      <c r="QAL17" s="431"/>
      <c r="QAM17" s="431"/>
      <c r="QAN17" s="431"/>
      <c r="QAO17" s="431"/>
      <c r="QAP17" s="431"/>
      <c r="QAQ17" s="431"/>
      <c r="QAR17" s="431"/>
      <c r="QAS17" s="431"/>
      <c r="QAT17" s="431"/>
      <c r="QAU17" s="431"/>
      <c r="QAV17" s="431"/>
      <c r="QAW17" s="431"/>
      <c r="QAX17" s="431"/>
      <c r="QAY17" s="431"/>
      <c r="QAZ17" s="431"/>
      <c r="QBA17" s="431"/>
      <c r="QBB17" s="431"/>
      <c r="QBC17" s="431"/>
      <c r="QBD17" s="431"/>
      <c r="QBE17" s="431"/>
      <c r="QBF17" s="431"/>
      <c r="QBG17" s="431"/>
      <c r="QBH17" s="431"/>
      <c r="QBI17" s="431"/>
      <c r="QBJ17" s="431"/>
      <c r="QBK17" s="431"/>
      <c r="QBL17" s="431"/>
      <c r="QBM17" s="431"/>
      <c r="QBN17" s="431"/>
      <c r="QBO17" s="431"/>
      <c r="QBP17" s="431"/>
      <c r="QBQ17" s="431"/>
      <c r="QBR17" s="431"/>
      <c r="QBS17" s="431"/>
      <c r="QBT17" s="431"/>
      <c r="QBU17" s="431"/>
      <c r="QBV17" s="431"/>
      <c r="QBW17" s="431"/>
      <c r="QBX17" s="431"/>
      <c r="QBY17" s="431"/>
      <c r="QBZ17" s="431"/>
      <c r="QCA17" s="431"/>
      <c r="QCB17" s="431"/>
      <c r="QCC17" s="431"/>
      <c r="QCD17" s="431"/>
      <c r="QCE17" s="431"/>
      <c r="QCF17" s="431"/>
      <c r="QCG17" s="431"/>
      <c r="QCH17" s="431"/>
      <c r="QCI17" s="431"/>
      <c r="QCJ17" s="431"/>
      <c r="QCK17" s="431"/>
      <c r="QCL17" s="431"/>
      <c r="QCM17" s="431"/>
      <c r="QCN17" s="431"/>
      <c r="QCO17" s="431"/>
      <c r="QCP17" s="431"/>
      <c r="QCQ17" s="431"/>
      <c r="QCR17" s="431"/>
      <c r="QCS17" s="431"/>
      <c r="QCT17" s="431"/>
      <c r="QCU17" s="431"/>
      <c r="QCV17" s="431"/>
      <c r="QCW17" s="431"/>
      <c r="QCX17" s="431"/>
      <c r="QCY17" s="431"/>
      <c r="QCZ17" s="431"/>
      <c r="QDA17" s="431"/>
      <c r="QDB17" s="431"/>
      <c r="QDC17" s="431"/>
      <c r="QDD17" s="431"/>
      <c r="QDE17" s="431"/>
      <c r="QDF17" s="431"/>
      <c r="QDG17" s="431"/>
      <c r="QDH17" s="431"/>
      <c r="QDI17" s="431"/>
      <c r="QDJ17" s="431"/>
      <c r="QDK17" s="431"/>
      <c r="QDL17" s="431"/>
      <c r="QDM17" s="431"/>
      <c r="QDN17" s="431"/>
      <c r="QDO17" s="431"/>
      <c r="QDP17" s="431"/>
      <c r="QDQ17" s="431"/>
      <c r="QDR17" s="431"/>
      <c r="QDS17" s="431"/>
      <c r="QDT17" s="431"/>
      <c r="QDU17" s="431"/>
      <c r="QDV17" s="431"/>
      <c r="QDW17" s="431"/>
      <c r="QDX17" s="431"/>
      <c r="QDY17" s="431"/>
      <c r="QDZ17" s="431"/>
      <c r="QEA17" s="431"/>
      <c r="QEB17" s="431"/>
      <c r="QEC17" s="431"/>
      <c r="QED17" s="431"/>
      <c r="QEE17" s="431"/>
      <c r="QEF17" s="431"/>
      <c r="QEG17" s="431"/>
      <c r="QEH17" s="431"/>
      <c r="QEI17" s="431"/>
      <c r="QEJ17" s="431"/>
      <c r="QEK17" s="431"/>
      <c r="QEL17" s="431"/>
      <c r="QEM17" s="431"/>
      <c r="QEN17" s="431"/>
      <c r="QEO17" s="431"/>
      <c r="QEP17" s="431"/>
      <c r="QEQ17" s="431"/>
      <c r="QER17" s="431"/>
      <c r="QES17" s="431"/>
      <c r="QET17" s="431"/>
      <c r="QEU17" s="431"/>
      <c r="QEV17" s="431"/>
      <c r="QEW17" s="431"/>
      <c r="QEX17" s="431"/>
      <c r="QEY17" s="431"/>
      <c r="QEZ17" s="431"/>
      <c r="QFA17" s="431"/>
      <c r="QFB17" s="431"/>
      <c r="QFC17" s="431"/>
      <c r="QFD17" s="431"/>
      <c r="QFE17" s="431"/>
      <c r="QFF17" s="431"/>
      <c r="QFG17" s="431"/>
      <c r="QFH17" s="431"/>
      <c r="QFI17" s="431"/>
      <c r="QFJ17" s="431"/>
      <c r="QFK17" s="431"/>
      <c r="QFL17" s="431"/>
      <c r="QFM17" s="431"/>
      <c r="QFN17" s="431"/>
      <c r="QFO17" s="431"/>
      <c r="QFP17" s="431"/>
      <c r="QFQ17" s="431"/>
      <c r="QFR17" s="431"/>
      <c r="QFS17" s="431"/>
      <c r="QFT17" s="431"/>
      <c r="QFU17" s="431"/>
      <c r="QFV17" s="431"/>
      <c r="QFW17" s="431"/>
      <c r="QFX17" s="431"/>
      <c r="QFY17" s="431"/>
      <c r="QFZ17" s="431"/>
      <c r="QGA17" s="431"/>
      <c r="QGB17" s="431"/>
      <c r="QGC17" s="431"/>
      <c r="QGD17" s="431"/>
      <c r="QGE17" s="431"/>
      <c r="QGF17" s="431"/>
      <c r="QGG17" s="431"/>
      <c r="QGH17" s="431"/>
      <c r="QGI17" s="431"/>
      <c r="QGJ17" s="431"/>
      <c r="QGK17" s="431"/>
      <c r="QGL17" s="431"/>
      <c r="QGM17" s="431"/>
      <c r="QGN17" s="431"/>
      <c r="QGO17" s="431"/>
      <c r="QGP17" s="431"/>
      <c r="QGQ17" s="431"/>
      <c r="QGR17" s="431"/>
      <c r="QGS17" s="431"/>
      <c r="QGT17" s="431"/>
      <c r="QGU17" s="431"/>
      <c r="QGV17" s="431"/>
      <c r="QGW17" s="431"/>
      <c r="QGX17" s="431"/>
      <c r="QGY17" s="431"/>
      <c r="QGZ17" s="431"/>
      <c r="QHA17" s="431"/>
      <c r="QHB17" s="431"/>
      <c r="QHC17" s="431"/>
      <c r="QHD17" s="431"/>
      <c r="QHE17" s="431"/>
      <c r="QHF17" s="431"/>
      <c r="QHG17" s="431"/>
      <c r="QHH17" s="431"/>
      <c r="QHI17" s="431"/>
      <c r="QHJ17" s="431"/>
      <c r="QHK17" s="431"/>
      <c r="QHL17" s="431"/>
      <c r="QHM17" s="431"/>
      <c r="QHN17" s="431"/>
      <c r="QHO17" s="431"/>
      <c r="QHP17" s="431"/>
      <c r="QHQ17" s="431"/>
      <c r="QHR17" s="431"/>
      <c r="QHS17" s="431"/>
      <c r="QHT17" s="431"/>
      <c r="QHU17" s="431"/>
      <c r="QHV17" s="431"/>
      <c r="QHW17" s="431"/>
      <c r="QHX17" s="431"/>
      <c r="QHY17" s="431"/>
      <c r="QHZ17" s="431"/>
      <c r="QIA17" s="431"/>
      <c r="QIB17" s="431"/>
      <c r="QIC17" s="431"/>
      <c r="QID17" s="431"/>
      <c r="QIE17" s="431"/>
      <c r="QIF17" s="431"/>
      <c r="QIG17" s="431"/>
      <c r="QIH17" s="431"/>
      <c r="QII17" s="431"/>
      <c r="QIJ17" s="431"/>
      <c r="QIK17" s="431"/>
      <c r="QIL17" s="431"/>
      <c r="QIM17" s="431"/>
      <c r="QIN17" s="431"/>
      <c r="QIO17" s="431"/>
      <c r="QIP17" s="431"/>
      <c r="QIQ17" s="431"/>
      <c r="QIR17" s="431"/>
      <c r="QIS17" s="431"/>
      <c r="QIT17" s="431"/>
      <c r="QIU17" s="431"/>
      <c r="QIV17" s="431"/>
      <c r="QIW17" s="431"/>
      <c r="QIX17" s="431"/>
      <c r="QIY17" s="431"/>
      <c r="QIZ17" s="431"/>
      <c r="QJA17" s="431"/>
      <c r="QJB17" s="431"/>
      <c r="QJC17" s="431"/>
      <c r="QJD17" s="431"/>
      <c r="QJE17" s="431"/>
      <c r="QJF17" s="431"/>
      <c r="QJG17" s="431"/>
      <c r="QJH17" s="431"/>
      <c r="QJI17" s="431"/>
      <c r="QJJ17" s="431"/>
      <c r="QJK17" s="431"/>
      <c r="QJL17" s="431"/>
      <c r="QJM17" s="431"/>
      <c r="QJN17" s="431"/>
      <c r="QJO17" s="431"/>
      <c r="QJP17" s="431"/>
      <c r="QJQ17" s="431"/>
      <c r="QJR17" s="431"/>
      <c r="QJS17" s="431"/>
      <c r="QJT17" s="431"/>
      <c r="QJU17" s="431"/>
      <c r="QJV17" s="431"/>
      <c r="QJW17" s="431"/>
      <c r="QJX17" s="431"/>
      <c r="QJY17" s="431"/>
      <c r="QJZ17" s="431"/>
      <c r="QKA17" s="431"/>
      <c r="QKB17" s="431"/>
      <c r="QKC17" s="431"/>
      <c r="QKD17" s="431"/>
      <c r="QKE17" s="431"/>
      <c r="QKF17" s="431"/>
      <c r="QKG17" s="431"/>
      <c r="QKH17" s="431"/>
      <c r="QKI17" s="431"/>
      <c r="QKJ17" s="431"/>
      <c r="QKK17" s="431"/>
      <c r="QKL17" s="431"/>
      <c r="QKM17" s="431"/>
      <c r="QKN17" s="431"/>
      <c r="QKO17" s="431"/>
      <c r="QKP17" s="431"/>
      <c r="QKQ17" s="431"/>
      <c r="QKR17" s="431"/>
      <c r="QKS17" s="431"/>
      <c r="QKT17" s="431"/>
      <c r="QKU17" s="431"/>
      <c r="QKV17" s="431"/>
      <c r="QKW17" s="431"/>
      <c r="QKX17" s="431"/>
      <c r="QKY17" s="431"/>
      <c r="QKZ17" s="431"/>
      <c r="QLA17" s="431"/>
      <c r="QLB17" s="431"/>
      <c r="QLC17" s="431"/>
      <c r="QLD17" s="431"/>
      <c r="QLE17" s="431"/>
      <c r="QLF17" s="431"/>
      <c r="QLG17" s="431"/>
      <c r="QLH17" s="431"/>
      <c r="QLI17" s="431"/>
      <c r="QLJ17" s="431"/>
      <c r="QLK17" s="431"/>
      <c r="QLL17" s="431"/>
      <c r="QLM17" s="431"/>
      <c r="QLN17" s="431"/>
      <c r="QLO17" s="431"/>
      <c r="QLP17" s="431"/>
      <c r="QLQ17" s="431"/>
      <c r="QLR17" s="431"/>
      <c r="QLS17" s="431"/>
      <c r="QLT17" s="431"/>
      <c r="QLU17" s="431"/>
      <c r="QLV17" s="431"/>
      <c r="QLW17" s="431"/>
      <c r="QLX17" s="431"/>
      <c r="QLY17" s="431"/>
      <c r="QLZ17" s="431"/>
      <c r="QMA17" s="431"/>
      <c r="QMB17" s="431"/>
      <c r="QMC17" s="431"/>
      <c r="QMD17" s="431"/>
      <c r="QME17" s="431"/>
      <c r="QMF17" s="431"/>
      <c r="QMG17" s="431"/>
      <c r="QMH17" s="431"/>
      <c r="QMI17" s="431"/>
      <c r="QMJ17" s="431"/>
      <c r="QMK17" s="431"/>
      <c r="QML17" s="431"/>
      <c r="QMM17" s="431"/>
      <c r="QMN17" s="431"/>
      <c r="QMO17" s="431"/>
      <c r="QMP17" s="431"/>
      <c r="QMQ17" s="431"/>
      <c r="QMR17" s="431"/>
      <c r="QMS17" s="431"/>
      <c r="QMT17" s="431"/>
      <c r="QMU17" s="431"/>
      <c r="QMV17" s="431"/>
      <c r="QMW17" s="431"/>
      <c r="QMX17" s="431"/>
      <c r="QMY17" s="431"/>
      <c r="QMZ17" s="431"/>
      <c r="QNA17" s="431"/>
      <c r="QNB17" s="431"/>
      <c r="QNC17" s="431"/>
      <c r="QND17" s="431"/>
      <c r="QNE17" s="431"/>
      <c r="QNF17" s="431"/>
      <c r="QNG17" s="431"/>
      <c r="QNH17" s="431"/>
      <c r="QNI17" s="431"/>
      <c r="QNJ17" s="431"/>
      <c r="QNK17" s="431"/>
      <c r="QNL17" s="431"/>
      <c r="QNM17" s="431"/>
      <c r="QNN17" s="431"/>
      <c r="QNO17" s="431"/>
      <c r="QNP17" s="431"/>
      <c r="QNQ17" s="431"/>
      <c r="QNR17" s="431"/>
      <c r="QNS17" s="431"/>
      <c r="QNT17" s="431"/>
      <c r="QNU17" s="431"/>
      <c r="QNV17" s="431"/>
      <c r="QNW17" s="431"/>
      <c r="QNX17" s="431"/>
      <c r="QNY17" s="431"/>
      <c r="QNZ17" s="431"/>
      <c r="QOA17" s="431"/>
      <c r="QOB17" s="431"/>
      <c r="QOC17" s="431"/>
      <c r="QOD17" s="431"/>
      <c r="QOE17" s="431"/>
      <c r="QOF17" s="431"/>
      <c r="QOG17" s="431"/>
      <c r="QOH17" s="431"/>
      <c r="QOI17" s="431"/>
      <c r="QOJ17" s="431"/>
      <c r="QOK17" s="431"/>
      <c r="QOL17" s="431"/>
      <c r="QOM17" s="431"/>
      <c r="QON17" s="431"/>
      <c r="QOO17" s="431"/>
      <c r="QOP17" s="431"/>
      <c r="QOQ17" s="431"/>
      <c r="QOR17" s="431"/>
      <c r="QOS17" s="431"/>
      <c r="QOT17" s="431"/>
      <c r="QOU17" s="431"/>
      <c r="QOV17" s="431"/>
      <c r="QOW17" s="431"/>
      <c r="QOX17" s="431"/>
      <c r="QOY17" s="431"/>
      <c r="QOZ17" s="431"/>
      <c r="QPA17" s="431"/>
      <c r="QPB17" s="431"/>
      <c r="QPC17" s="431"/>
      <c r="QPD17" s="431"/>
      <c r="QPE17" s="431"/>
      <c r="QPF17" s="431"/>
      <c r="QPG17" s="431"/>
      <c r="QPH17" s="431"/>
      <c r="QPI17" s="431"/>
      <c r="QPJ17" s="431"/>
      <c r="QPK17" s="431"/>
      <c r="QPL17" s="431"/>
      <c r="QPM17" s="431"/>
      <c r="QPN17" s="431"/>
      <c r="QPO17" s="431"/>
      <c r="QPP17" s="431"/>
      <c r="QPQ17" s="431"/>
      <c r="QPR17" s="431"/>
      <c r="QPS17" s="431"/>
      <c r="QPT17" s="431"/>
      <c r="QPU17" s="431"/>
      <c r="QPV17" s="431"/>
      <c r="QPW17" s="431"/>
      <c r="QPX17" s="431"/>
      <c r="QPY17" s="431"/>
      <c r="QPZ17" s="431"/>
      <c r="QQA17" s="431"/>
      <c r="QQB17" s="431"/>
      <c r="QQC17" s="431"/>
      <c r="QQD17" s="431"/>
      <c r="QQE17" s="431"/>
      <c r="QQF17" s="431"/>
      <c r="QQG17" s="431"/>
      <c r="QQH17" s="431"/>
      <c r="QQI17" s="431"/>
      <c r="QQJ17" s="431"/>
      <c r="QQK17" s="431"/>
      <c r="QQL17" s="431"/>
      <c r="QQM17" s="431"/>
      <c r="QQN17" s="431"/>
      <c r="QQO17" s="431"/>
      <c r="QQP17" s="431"/>
      <c r="QQQ17" s="431"/>
      <c r="QQR17" s="431"/>
      <c r="QQS17" s="431"/>
      <c r="QQT17" s="431"/>
      <c r="QQU17" s="431"/>
      <c r="QQV17" s="431"/>
      <c r="QQW17" s="431"/>
      <c r="QQX17" s="431"/>
      <c r="QQY17" s="431"/>
      <c r="QQZ17" s="431"/>
      <c r="QRA17" s="431"/>
      <c r="QRB17" s="431"/>
      <c r="QRC17" s="431"/>
      <c r="QRD17" s="431"/>
      <c r="QRE17" s="431"/>
      <c r="QRF17" s="431"/>
      <c r="QRG17" s="431"/>
      <c r="QRH17" s="431"/>
      <c r="QRI17" s="431"/>
      <c r="QRJ17" s="431"/>
      <c r="QRK17" s="431"/>
      <c r="QRL17" s="431"/>
      <c r="QRM17" s="431"/>
      <c r="QRN17" s="431"/>
      <c r="QRO17" s="431"/>
      <c r="QRP17" s="431"/>
      <c r="QRQ17" s="431"/>
      <c r="QRR17" s="431"/>
      <c r="QRS17" s="431"/>
      <c r="QRT17" s="431"/>
      <c r="QRU17" s="431"/>
      <c r="QRV17" s="431"/>
      <c r="QRW17" s="431"/>
      <c r="QRX17" s="431"/>
      <c r="QRY17" s="431"/>
      <c r="QRZ17" s="431"/>
      <c r="QSA17" s="431"/>
      <c r="QSB17" s="431"/>
      <c r="QSC17" s="431"/>
      <c r="QSD17" s="431"/>
      <c r="QSE17" s="431"/>
      <c r="QSF17" s="431"/>
      <c r="QSG17" s="431"/>
      <c r="QSH17" s="431"/>
      <c r="QSI17" s="431"/>
      <c r="QSJ17" s="431"/>
      <c r="QSK17" s="431"/>
      <c r="QSL17" s="431"/>
      <c r="QSM17" s="431"/>
      <c r="QSN17" s="431"/>
      <c r="QSO17" s="431"/>
      <c r="QSP17" s="431"/>
      <c r="QSQ17" s="431"/>
      <c r="QSR17" s="431"/>
      <c r="QSS17" s="431"/>
      <c r="QST17" s="431"/>
      <c r="QSU17" s="431"/>
      <c r="QSV17" s="431"/>
      <c r="QSW17" s="431"/>
      <c r="QSX17" s="431"/>
      <c r="QSY17" s="431"/>
      <c r="QSZ17" s="431"/>
      <c r="QTA17" s="431"/>
      <c r="QTB17" s="431"/>
      <c r="QTC17" s="431"/>
      <c r="QTD17" s="431"/>
      <c r="QTE17" s="431"/>
      <c r="QTF17" s="431"/>
      <c r="QTG17" s="431"/>
      <c r="QTH17" s="431"/>
      <c r="QTI17" s="431"/>
      <c r="QTJ17" s="431"/>
      <c r="QTK17" s="431"/>
      <c r="QTL17" s="431"/>
      <c r="QTM17" s="431"/>
      <c r="QTN17" s="431"/>
      <c r="QTO17" s="431"/>
      <c r="QTP17" s="431"/>
      <c r="QTQ17" s="431"/>
      <c r="QTR17" s="431"/>
      <c r="QTS17" s="431"/>
      <c r="QTT17" s="431"/>
      <c r="QTU17" s="431"/>
      <c r="QTV17" s="431"/>
      <c r="QTW17" s="431"/>
      <c r="QTX17" s="431"/>
      <c r="QTY17" s="431"/>
      <c r="QTZ17" s="431"/>
      <c r="QUA17" s="431"/>
      <c r="QUB17" s="431"/>
      <c r="QUC17" s="431"/>
      <c r="QUD17" s="431"/>
      <c r="QUE17" s="431"/>
      <c r="QUF17" s="431"/>
      <c r="QUG17" s="431"/>
      <c r="QUH17" s="431"/>
      <c r="QUI17" s="431"/>
      <c r="QUJ17" s="431"/>
      <c r="QUK17" s="431"/>
      <c r="QUL17" s="431"/>
      <c r="QUM17" s="431"/>
      <c r="QUN17" s="431"/>
      <c r="QUO17" s="431"/>
      <c r="QUP17" s="431"/>
      <c r="QUQ17" s="431"/>
      <c r="QUR17" s="431"/>
      <c r="QUS17" s="431"/>
      <c r="QUT17" s="431"/>
      <c r="QUU17" s="431"/>
      <c r="QUV17" s="431"/>
      <c r="QUW17" s="431"/>
      <c r="QUX17" s="431"/>
      <c r="QUY17" s="431"/>
      <c r="QUZ17" s="431"/>
      <c r="QVA17" s="431"/>
      <c r="QVB17" s="431"/>
      <c r="QVC17" s="431"/>
      <c r="QVD17" s="431"/>
      <c r="QVE17" s="431"/>
      <c r="QVF17" s="431"/>
      <c r="QVG17" s="431"/>
      <c r="QVH17" s="431"/>
      <c r="QVI17" s="431"/>
      <c r="QVJ17" s="431"/>
      <c r="QVK17" s="431"/>
      <c r="QVL17" s="431"/>
      <c r="QVM17" s="431"/>
      <c r="QVN17" s="431"/>
      <c r="QVO17" s="431"/>
      <c r="QVP17" s="431"/>
      <c r="QVQ17" s="431"/>
      <c r="QVR17" s="431"/>
      <c r="QVS17" s="431"/>
      <c r="QVT17" s="431"/>
      <c r="QVU17" s="431"/>
      <c r="QVV17" s="431"/>
      <c r="QVW17" s="431"/>
      <c r="QVX17" s="431"/>
      <c r="QVY17" s="431"/>
      <c r="QVZ17" s="431"/>
      <c r="QWA17" s="431"/>
      <c r="QWB17" s="431"/>
      <c r="QWC17" s="431"/>
      <c r="QWD17" s="431"/>
      <c r="QWE17" s="431"/>
      <c r="QWF17" s="431"/>
      <c r="QWG17" s="431"/>
      <c r="QWH17" s="431"/>
      <c r="QWI17" s="431"/>
      <c r="QWJ17" s="431"/>
      <c r="QWK17" s="431"/>
      <c r="QWL17" s="431"/>
      <c r="QWM17" s="431"/>
      <c r="QWN17" s="431"/>
      <c r="QWO17" s="431"/>
      <c r="QWP17" s="431"/>
      <c r="QWQ17" s="431"/>
      <c r="QWR17" s="431"/>
      <c r="QWS17" s="431"/>
      <c r="QWT17" s="431"/>
      <c r="QWU17" s="431"/>
      <c r="QWV17" s="431"/>
      <c r="QWW17" s="431"/>
      <c r="QWX17" s="431"/>
      <c r="QWY17" s="431"/>
      <c r="QWZ17" s="431"/>
      <c r="QXA17" s="431"/>
      <c r="QXB17" s="431"/>
      <c r="QXC17" s="431"/>
      <c r="QXD17" s="431"/>
      <c r="QXE17" s="431"/>
      <c r="QXF17" s="431"/>
      <c r="QXG17" s="431"/>
      <c r="QXH17" s="431"/>
      <c r="QXI17" s="431"/>
      <c r="QXJ17" s="431"/>
      <c r="QXK17" s="431"/>
      <c r="QXL17" s="431"/>
      <c r="QXM17" s="431"/>
      <c r="QXN17" s="431"/>
      <c r="QXO17" s="431"/>
      <c r="QXP17" s="431"/>
      <c r="QXQ17" s="431"/>
      <c r="QXR17" s="431"/>
      <c r="QXS17" s="431"/>
      <c r="QXT17" s="431"/>
      <c r="QXU17" s="431"/>
      <c r="QXV17" s="431"/>
      <c r="QXW17" s="431"/>
      <c r="QXX17" s="431"/>
      <c r="QXY17" s="431"/>
      <c r="QXZ17" s="431"/>
      <c r="QYA17" s="431"/>
      <c r="QYB17" s="431"/>
      <c r="QYC17" s="431"/>
      <c r="QYD17" s="431"/>
      <c r="QYE17" s="431"/>
      <c r="QYF17" s="431"/>
      <c r="QYG17" s="431"/>
      <c r="QYH17" s="431"/>
      <c r="QYI17" s="431"/>
      <c r="QYJ17" s="431"/>
      <c r="QYK17" s="431"/>
      <c r="QYL17" s="431"/>
      <c r="QYM17" s="431"/>
      <c r="QYN17" s="431"/>
      <c r="QYO17" s="431"/>
      <c r="QYP17" s="431"/>
      <c r="QYQ17" s="431"/>
      <c r="QYR17" s="431"/>
      <c r="QYS17" s="431"/>
      <c r="QYT17" s="431"/>
      <c r="QYU17" s="431"/>
      <c r="QYV17" s="431"/>
      <c r="QYW17" s="431"/>
      <c r="QYX17" s="431"/>
      <c r="QYY17" s="431"/>
      <c r="QYZ17" s="431"/>
      <c r="QZA17" s="431"/>
      <c r="QZB17" s="431"/>
      <c r="QZC17" s="431"/>
      <c r="QZD17" s="431"/>
      <c r="QZE17" s="431"/>
      <c r="QZF17" s="431"/>
      <c r="QZG17" s="431"/>
      <c r="QZH17" s="431"/>
      <c r="QZI17" s="431"/>
      <c r="QZJ17" s="431"/>
      <c r="QZK17" s="431"/>
      <c r="QZL17" s="431"/>
      <c r="QZM17" s="431"/>
      <c r="QZN17" s="431"/>
      <c r="QZO17" s="431"/>
      <c r="QZP17" s="431"/>
      <c r="QZQ17" s="431"/>
      <c r="QZR17" s="431"/>
      <c r="QZS17" s="431"/>
      <c r="QZT17" s="431"/>
      <c r="QZU17" s="431"/>
      <c r="QZV17" s="431"/>
      <c r="QZW17" s="431"/>
      <c r="QZX17" s="431"/>
      <c r="QZY17" s="431"/>
      <c r="QZZ17" s="431"/>
      <c r="RAA17" s="431"/>
      <c r="RAB17" s="431"/>
      <c r="RAC17" s="431"/>
      <c r="RAD17" s="431"/>
      <c r="RAE17" s="431"/>
      <c r="RAF17" s="431"/>
      <c r="RAG17" s="431"/>
      <c r="RAH17" s="431"/>
      <c r="RAI17" s="431"/>
      <c r="RAJ17" s="431"/>
      <c r="RAK17" s="431"/>
      <c r="RAL17" s="431"/>
      <c r="RAM17" s="431"/>
      <c r="RAN17" s="431"/>
      <c r="RAO17" s="431"/>
      <c r="RAP17" s="431"/>
      <c r="RAQ17" s="431"/>
      <c r="RAR17" s="431"/>
      <c r="RAS17" s="431"/>
      <c r="RAT17" s="431"/>
      <c r="RAU17" s="431"/>
      <c r="RAV17" s="431"/>
      <c r="RAW17" s="431"/>
      <c r="RAX17" s="431"/>
      <c r="RAY17" s="431"/>
      <c r="RAZ17" s="431"/>
      <c r="RBA17" s="431"/>
      <c r="RBB17" s="431"/>
      <c r="RBC17" s="431"/>
      <c r="RBD17" s="431"/>
      <c r="RBE17" s="431"/>
      <c r="RBF17" s="431"/>
      <c r="RBG17" s="431"/>
      <c r="RBH17" s="431"/>
      <c r="RBI17" s="431"/>
      <c r="RBJ17" s="431"/>
      <c r="RBK17" s="431"/>
      <c r="RBL17" s="431"/>
      <c r="RBM17" s="431"/>
      <c r="RBN17" s="431"/>
      <c r="RBO17" s="431"/>
      <c r="RBP17" s="431"/>
      <c r="RBQ17" s="431"/>
      <c r="RBR17" s="431"/>
      <c r="RBS17" s="431"/>
      <c r="RBT17" s="431"/>
      <c r="RBU17" s="431"/>
      <c r="RBV17" s="431"/>
      <c r="RBW17" s="431"/>
      <c r="RBX17" s="431"/>
      <c r="RBY17" s="431"/>
      <c r="RBZ17" s="431"/>
      <c r="RCA17" s="431"/>
      <c r="RCB17" s="431"/>
      <c r="RCC17" s="431"/>
      <c r="RCD17" s="431"/>
      <c r="RCE17" s="431"/>
      <c r="RCF17" s="431"/>
      <c r="RCG17" s="431"/>
      <c r="RCH17" s="431"/>
      <c r="RCI17" s="431"/>
      <c r="RCJ17" s="431"/>
      <c r="RCK17" s="431"/>
      <c r="RCL17" s="431"/>
      <c r="RCM17" s="431"/>
      <c r="RCN17" s="431"/>
      <c r="RCO17" s="431"/>
      <c r="RCP17" s="431"/>
      <c r="RCQ17" s="431"/>
      <c r="RCR17" s="431"/>
      <c r="RCS17" s="431"/>
      <c r="RCT17" s="431"/>
      <c r="RCU17" s="431"/>
      <c r="RCV17" s="431"/>
      <c r="RCW17" s="431"/>
      <c r="RCX17" s="431"/>
      <c r="RCY17" s="431"/>
      <c r="RCZ17" s="431"/>
      <c r="RDA17" s="431"/>
      <c r="RDB17" s="431"/>
      <c r="RDC17" s="431"/>
      <c r="RDD17" s="431"/>
      <c r="RDE17" s="431"/>
      <c r="RDF17" s="431"/>
      <c r="RDG17" s="431"/>
      <c r="RDH17" s="431"/>
      <c r="RDI17" s="431"/>
      <c r="RDJ17" s="431"/>
      <c r="RDK17" s="431"/>
      <c r="RDL17" s="431"/>
      <c r="RDM17" s="431"/>
      <c r="RDN17" s="431"/>
      <c r="RDO17" s="431"/>
      <c r="RDP17" s="431"/>
      <c r="RDQ17" s="431"/>
      <c r="RDR17" s="431"/>
      <c r="RDS17" s="431"/>
      <c r="RDT17" s="431"/>
      <c r="RDU17" s="431"/>
      <c r="RDV17" s="431"/>
      <c r="RDW17" s="431"/>
      <c r="RDX17" s="431"/>
      <c r="RDY17" s="431"/>
      <c r="RDZ17" s="431"/>
      <c r="REA17" s="431"/>
      <c r="REB17" s="431"/>
      <c r="REC17" s="431"/>
      <c r="RED17" s="431"/>
      <c r="REE17" s="431"/>
      <c r="REF17" s="431"/>
      <c r="REG17" s="431"/>
      <c r="REH17" s="431"/>
      <c r="REI17" s="431"/>
      <c r="REJ17" s="431"/>
      <c r="REK17" s="431"/>
      <c r="REL17" s="431"/>
      <c r="REM17" s="431"/>
      <c r="REN17" s="431"/>
      <c r="REO17" s="431"/>
      <c r="REP17" s="431"/>
      <c r="REQ17" s="431"/>
      <c r="RER17" s="431"/>
      <c r="RES17" s="431"/>
      <c r="RET17" s="431"/>
      <c r="REU17" s="431"/>
      <c r="REV17" s="431"/>
      <c r="REW17" s="431"/>
      <c r="REX17" s="431"/>
      <c r="REY17" s="431"/>
      <c r="REZ17" s="431"/>
      <c r="RFA17" s="431"/>
      <c r="RFB17" s="431"/>
      <c r="RFC17" s="431"/>
      <c r="RFD17" s="431"/>
      <c r="RFE17" s="431"/>
      <c r="RFF17" s="431"/>
      <c r="RFG17" s="431"/>
      <c r="RFH17" s="431"/>
      <c r="RFI17" s="431"/>
      <c r="RFJ17" s="431"/>
      <c r="RFK17" s="431"/>
      <c r="RFL17" s="431"/>
      <c r="RFM17" s="431"/>
      <c r="RFN17" s="431"/>
      <c r="RFO17" s="431"/>
      <c r="RFP17" s="431"/>
      <c r="RFQ17" s="431"/>
      <c r="RFR17" s="431"/>
      <c r="RFS17" s="431"/>
      <c r="RFT17" s="431"/>
      <c r="RFU17" s="431"/>
      <c r="RFV17" s="431"/>
      <c r="RFW17" s="431"/>
      <c r="RFX17" s="431"/>
      <c r="RFY17" s="431"/>
      <c r="RFZ17" s="431"/>
      <c r="RGA17" s="431"/>
      <c r="RGB17" s="431"/>
      <c r="RGC17" s="431"/>
      <c r="RGD17" s="431"/>
      <c r="RGE17" s="431"/>
      <c r="RGF17" s="431"/>
      <c r="RGG17" s="431"/>
      <c r="RGH17" s="431"/>
      <c r="RGI17" s="431"/>
      <c r="RGJ17" s="431"/>
      <c r="RGK17" s="431"/>
      <c r="RGL17" s="431"/>
      <c r="RGM17" s="431"/>
      <c r="RGN17" s="431"/>
      <c r="RGO17" s="431"/>
      <c r="RGP17" s="431"/>
      <c r="RGQ17" s="431"/>
      <c r="RGR17" s="431"/>
      <c r="RGS17" s="431"/>
      <c r="RGT17" s="431"/>
      <c r="RGU17" s="431"/>
      <c r="RGV17" s="431"/>
      <c r="RGW17" s="431"/>
      <c r="RGX17" s="431"/>
      <c r="RGY17" s="431"/>
      <c r="RGZ17" s="431"/>
      <c r="RHA17" s="431"/>
      <c r="RHB17" s="431"/>
      <c r="RHC17" s="431"/>
      <c r="RHD17" s="431"/>
      <c r="RHE17" s="431"/>
      <c r="RHF17" s="431"/>
      <c r="RHG17" s="431"/>
      <c r="RHH17" s="431"/>
      <c r="RHI17" s="431"/>
      <c r="RHJ17" s="431"/>
      <c r="RHK17" s="431"/>
      <c r="RHL17" s="431"/>
      <c r="RHM17" s="431"/>
      <c r="RHN17" s="431"/>
      <c r="RHO17" s="431"/>
      <c r="RHP17" s="431"/>
      <c r="RHQ17" s="431"/>
      <c r="RHR17" s="431"/>
      <c r="RHS17" s="431"/>
      <c r="RHT17" s="431"/>
      <c r="RHU17" s="431"/>
      <c r="RHV17" s="431"/>
      <c r="RHW17" s="431"/>
      <c r="RHX17" s="431"/>
      <c r="RHY17" s="431"/>
      <c r="RHZ17" s="431"/>
      <c r="RIA17" s="431"/>
      <c r="RIB17" s="431"/>
      <c r="RIC17" s="431"/>
      <c r="RID17" s="431"/>
      <c r="RIE17" s="431"/>
      <c r="RIF17" s="431"/>
      <c r="RIG17" s="431"/>
      <c r="RIH17" s="431"/>
      <c r="RII17" s="431"/>
      <c r="RIJ17" s="431"/>
      <c r="RIK17" s="431"/>
      <c r="RIL17" s="431"/>
      <c r="RIM17" s="431"/>
      <c r="RIN17" s="431"/>
      <c r="RIO17" s="431"/>
      <c r="RIP17" s="431"/>
      <c r="RIQ17" s="431"/>
      <c r="RIR17" s="431"/>
      <c r="RIS17" s="431"/>
      <c r="RIT17" s="431"/>
      <c r="RIU17" s="431"/>
      <c r="RIV17" s="431"/>
      <c r="RIW17" s="431"/>
      <c r="RIX17" s="431"/>
      <c r="RIY17" s="431"/>
      <c r="RIZ17" s="431"/>
      <c r="RJA17" s="431"/>
      <c r="RJB17" s="431"/>
      <c r="RJC17" s="431"/>
      <c r="RJD17" s="431"/>
      <c r="RJE17" s="431"/>
      <c r="RJF17" s="431"/>
      <c r="RJG17" s="431"/>
      <c r="RJH17" s="431"/>
      <c r="RJI17" s="431"/>
      <c r="RJJ17" s="431"/>
      <c r="RJK17" s="431"/>
      <c r="RJL17" s="431"/>
      <c r="RJM17" s="431"/>
      <c r="RJN17" s="431"/>
      <c r="RJO17" s="431"/>
      <c r="RJP17" s="431"/>
      <c r="RJQ17" s="431"/>
      <c r="RJR17" s="431"/>
      <c r="RJS17" s="431"/>
      <c r="RJT17" s="431"/>
      <c r="RJU17" s="431"/>
      <c r="RJV17" s="431"/>
      <c r="RJW17" s="431"/>
      <c r="RJX17" s="431"/>
      <c r="RJY17" s="431"/>
      <c r="RJZ17" s="431"/>
      <c r="RKA17" s="431"/>
      <c r="RKB17" s="431"/>
      <c r="RKC17" s="431"/>
      <c r="RKD17" s="431"/>
      <c r="RKE17" s="431"/>
      <c r="RKF17" s="431"/>
      <c r="RKG17" s="431"/>
      <c r="RKH17" s="431"/>
      <c r="RKI17" s="431"/>
      <c r="RKJ17" s="431"/>
      <c r="RKK17" s="431"/>
      <c r="RKL17" s="431"/>
      <c r="RKM17" s="431"/>
      <c r="RKN17" s="431"/>
      <c r="RKO17" s="431"/>
      <c r="RKP17" s="431"/>
      <c r="RKQ17" s="431"/>
      <c r="RKR17" s="431"/>
      <c r="RKS17" s="431"/>
      <c r="RKT17" s="431"/>
      <c r="RKU17" s="431"/>
      <c r="RKV17" s="431"/>
      <c r="RKW17" s="431"/>
      <c r="RKX17" s="431"/>
      <c r="RKY17" s="431"/>
      <c r="RKZ17" s="431"/>
      <c r="RLA17" s="431"/>
      <c r="RLB17" s="431"/>
      <c r="RLC17" s="431"/>
      <c r="RLD17" s="431"/>
      <c r="RLE17" s="431"/>
      <c r="RLF17" s="431"/>
      <c r="RLG17" s="431"/>
      <c r="RLH17" s="431"/>
      <c r="RLI17" s="431"/>
      <c r="RLJ17" s="431"/>
      <c r="RLK17" s="431"/>
      <c r="RLL17" s="431"/>
      <c r="RLM17" s="431"/>
      <c r="RLN17" s="431"/>
      <c r="RLO17" s="431"/>
      <c r="RLP17" s="431"/>
      <c r="RLQ17" s="431"/>
      <c r="RLR17" s="431"/>
      <c r="RLS17" s="431"/>
      <c r="RLT17" s="431"/>
      <c r="RLU17" s="431"/>
      <c r="RLV17" s="431"/>
      <c r="RLW17" s="431"/>
      <c r="RLX17" s="431"/>
      <c r="RLY17" s="431"/>
      <c r="RLZ17" s="431"/>
      <c r="RMA17" s="431"/>
      <c r="RMB17" s="431"/>
      <c r="RMC17" s="431"/>
      <c r="RMD17" s="431"/>
      <c r="RME17" s="431"/>
      <c r="RMF17" s="431"/>
      <c r="RMG17" s="431"/>
      <c r="RMH17" s="431"/>
      <c r="RMI17" s="431"/>
      <c r="RMJ17" s="431"/>
      <c r="RMK17" s="431"/>
      <c r="RML17" s="431"/>
      <c r="RMM17" s="431"/>
      <c r="RMN17" s="431"/>
      <c r="RMO17" s="431"/>
      <c r="RMP17" s="431"/>
      <c r="RMQ17" s="431"/>
      <c r="RMR17" s="431"/>
      <c r="RMS17" s="431"/>
      <c r="RMT17" s="431"/>
      <c r="RMU17" s="431"/>
      <c r="RMV17" s="431"/>
      <c r="RMW17" s="431"/>
      <c r="RMX17" s="431"/>
      <c r="RMY17" s="431"/>
      <c r="RMZ17" s="431"/>
      <c r="RNA17" s="431"/>
      <c r="RNB17" s="431"/>
      <c r="RNC17" s="431"/>
      <c r="RND17" s="431"/>
      <c r="RNE17" s="431"/>
      <c r="RNF17" s="431"/>
      <c r="RNG17" s="431"/>
      <c r="RNH17" s="431"/>
      <c r="RNI17" s="431"/>
      <c r="RNJ17" s="431"/>
      <c r="RNK17" s="431"/>
      <c r="RNL17" s="431"/>
      <c r="RNM17" s="431"/>
      <c r="RNN17" s="431"/>
      <c r="RNO17" s="431"/>
      <c r="RNP17" s="431"/>
      <c r="RNQ17" s="431"/>
      <c r="RNR17" s="431"/>
      <c r="RNS17" s="431"/>
      <c r="RNT17" s="431"/>
      <c r="RNU17" s="431"/>
      <c r="RNV17" s="431"/>
      <c r="RNW17" s="431"/>
      <c r="RNX17" s="431"/>
      <c r="RNY17" s="431"/>
      <c r="RNZ17" s="431"/>
      <c r="ROA17" s="431"/>
      <c r="ROB17" s="431"/>
      <c r="ROC17" s="431"/>
      <c r="ROD17" s="431"/>
      <c r="ROE17" s="431"/>
      <c r="ROF17" s="431"/>
      <c r="ROG17" s="431"/>
      <c r="ROH17" s="431"/>
      <c r="ROI17" s="431"/>
      <c r="ROJ17" s="431"/>
      <c r="ROK17" s="431"/>
      <c r="ROL17" s="431"/>
      <c r="ROM17" s="431"/>
      <c r="RON17" s="431"/>
      <c r="ROO17" s="431"/>
      <c r="ROP17" s="431"/>
      <c r="ROQ17" s="431"/>
      <c r="ROR17" s="431"/>
      <c r="ROS17" s="431"/>
      <c r="ROT17" s="431"/>
      <c r="ROU17" s="431"/>
      <c r="ROV17" s="431"/>
      <c r="ROW17" s="431"/>
      <c r="ROX17" s="431"/>
      <c r="ROY17" s="431"/>
      <c r="ROZ17" s="431"/>
      <c r="RPA17" s="431"/>
      <c r="RPB17" s="431"/>
      <c r="RPC17" s="431"/>
      <c r="RPD17" s="431"/>
      <c r="RPE17" s="431"/>
      <c r="RPF17" s="431"/>
      <c r="RPG17" s="431"/>
      <c r="RPH17" s="431"/>
      <c r="RPI17" s="431"/>
      <c r="RPJ17" s="431"/>
      <c r="RPK17" s="431"/>
      <c r="RPL17" s="431"/>
      <c r="RPM17" s="431"/>
      <c r="RPN17" s="431"/>
      <c r="RPO17" s="431"/>
      <c r="RPP17" s="431"/>
      <c r="RPQ17" s="431"/>
      <c r="RPR17" s="431"/>
      <c r="RPS17" s="431"/>
      <c r="RPT17" s="431"/>
      <c r="RPU17" s="431"/>
      <c r="RPV17" s="431"/>
      <c r="RPW17" s="431"/>
      <c r="RPX17" s="431"/>
      <c r="RPY17" s="431"/>
      <c r="RPZ17" s="431"/>
      <c r="RQA17" s="431"/>
      <c r="RQB17" s="431"/>
      <c r="RQC17" s="431"/>
      <c r="RQD17" s="431"/>
      <c r="RQE17" s="431"/>
      <c r="RQF17" s="431"/>
      <c r="RQG17" s="431"/>
      <c r="RQH17" s="431"/>
      <c r="RQI17" s="431"/>
      <c r="RQJ17" s="431"/>
      <c r="RQK17" s="431"/>
      <c r="RQL17" s="431"/>
      <c r="RQM17" s="431"/>
      <c r="RQN17" s="431"/>
      <c r="RQO17" s="431"/>
      <c r="RQP17" s="431"/>
      <c r="RQQ17" s="431"/>
      <c r="RQR17" s="431"/>
      <c r="RQS17" s="431"/>
      <c r="RQT17" s="431"/>
      <c r="RQU17" s="431"/>
      <c r="RQV17" s="431"/>
      <c r="RQW17" s="431"/>
      <c r="RQX17" s="431"/>
      <c r="RQY17" s="431"/>
      <c r="RQZ17" s="431"/>
      <c r="RRA17" s="431"/>
      <c r="RRB17" s="431"/>
      <c r="RRC17" s="431"/>
      <c r="RRD17" s="431"/>
      <c r="RRE17" s="431"/>
      <c r="RRF17" s="431"/>
      <c r="RRG17" s="431"/>
      <c r="RRH17" s="431"/>
      <c r="RRI17" s="431"/>
      <c r="RRJ17" s="431"/>
      <c r="RRK17" s="431"/>
      <c r="RRL17" s="431"/>
      <c r="RRM17" s="431"/>
      <c r="RRN17" s="431"/>
      <c r="RRO17" s="431"/>
      <c r="RRP17" s="431"/>
      <c r="RRQ17" s="431"/>
      <c r="RRR17" s="431"/>
      <c r="RRS17" s="431"/>
      <c r="RRT17" s="431"/>
      <c r="RRU17" s="431"/>
      <c r="RRV17" s="431"/>
      <c r="RRW17" s="431"/>
      <c r="RRX17" s="431"/>
      <c r="RRY17" s="431"/>
      <c r="RRZ17" s="431"/>
      <c r="RSA17" s="431"/>
      <c r="RSB17" s="431"/>
      <c r="RSC17" s="431"/>
      <c r="RSD17" s="431"/>
      <c r="RSE17" s="431"/>
      <c r="RSF17" s="431"/>
      <c r="RSG17" s="431"/>
      <c r="RSH17" s="431"/>
      <c r="RSI17" s="431"/>
      <c r="RSJ17" s="431"/>
      <c r="RSK17" s="431"/>
      <c r="RSL17" s="431"/>
      <c r="RSM17" s="431"/>
      <c r="RSN17" s="431"/>
      <c r="RSO17" s="431"/>
      <c r="RSP17" s="431"/>
      <c r="RSQ17" s="431"/>
      <c r="RSR17" s="431"/>
      <c r="RSS17" s="431"/>
      <c r="RST17" s="431"/>
      <c r="RSU17" s="431"/>
      <c r="RSV17" s="431"/>
      <c r="RSW17" s="431"/>
      <c r="RSX17" s="431"/>
      <c r="RSY17" s="431"/>
      <c r="RSZ17" s="431"/>
      <c r="RTA17" s="431"/>
      <c r="RTB17" s="431"/>
      <c r="RTC17" s="431"/>
      <c r="RTD17" s="431"/>
      <c r="RTE17" s="431"/>
      <c r="RTF17" s="431"/>
      <c r="RTG17" s="431"/>
      <c r="RTH17" s="431"/>
      <c r="RTI17" s="431"/>
      <c r="RTJ17" s="431"/>
      <c r="RTK17" s="431"/>
      <c r="RTL17" s="431"/>
      <c r="RTM17" s="431"/>
      <c r="RTN17" s="431"/>
      <c r="RTO17" s="431"/>
      <c r="RTP17" s="431"/>
      <c r="RTQ17" s="431"/>
      <c r="RTR17" s="431"/>
      <c r="RTS17" s="431"/>
      <c r="RTT17" s="431"/>
      <c r="RTU17" s="431"/>
      <c r="RTV17" s="431"/>
      <c r="RTW17" s="431"/>
      <c r="RTX17" s="431"/>
      <c r="RTY17" s="431"/>
      <c r="RTZ17" s="431"/>
      <c r="RUA17" s="431"/>
      <c r="RUB17" s="431"/>
      <c r="RUC17" s="431"/>
      <c r="RUD17" s="431"/>
      <c r="RUE17" s="431"/>
      <c r="RUF17" s="431"/>
      <c r="RUG17" s="431"/>
      <c r="RUH17" s="431"/>
      <c r="RUI17" s="431"/>
      <c r="RUJ17" s="431"/>
      <c r="RUK17" s="431"/>
      <c r="RUL17" s="431"/>
      <c r="RUM17" s="431"/>
      <c r="RUN17" s="431"/>
      <c r="RUO17" s="431"/>
      <c r="RUP17" s="431"/>
      <c r="RUQ17" s="431"/>
      <c r="RUR17" s="431"/>
      <c r="RUS17" s="431"/>
      <c r="RUT17" s="431"/>
      <c r="RUU17" s="431"/>
      <c r="RUV17" s="431"/>
      <c r="RUW17" s="431"/>
      <c r="RUX17" s="431"/>
      <c r="RUY17" s="431"/>
      <c r="RUZ17" s="431"/>
      <c r="RVA17" s="431"/>
      <c r="RVB17" s="431"/>
      <c r="RVC17" s="431"/>
      <c r="RVD17" s="431"/>
      <c r="RVE17" s="431"/>
      <c r="RVF17" s="431"/>
      <c r="RVG17" s="431"/>
      <c r="RVH17" s="431"/>
      <c r="RVI17" s="431"/>
      <c r="RVJ17" s="431"/>
      <c r="RVK17" s="431"/>
      <c r="RVL17" s="431"/>
      <c r="RVM17" s="431"/>
      <c r="RVN17" s="431"/>
      <c r="RVO17" s="431"/>
      <c r="RVP17" s="431"/>
      <c r="RVQ17" s="431"/>
      <c r="RVR17" s="431"/>
      <c r="RVS17" s="431"/>
      <c r="RVT17" s="431"/>
      <c r="RVU17" s="431"/>
      <c r="RVV17" s="431"/>
      <c r="RVW17" s="431"/>
      <c r="RVX17" s="431"/>
      <c r="RVY17" s="431"/>
      <c r="RVZ17" s="431"/>
      <c r="RWA17" s="431"/>
      <c r="RWB17" s="431"/>
      <c r="RWC17" s="431"/>
      <c r="RWD17" s="431"/>
      <c r="RWE17" s="431"/>
      <c r="RWF17" s="431"/>
      <c r="RWG17" s="431"/>
      <c r="RWH17" s="431"/>
      <c r="RWI17" s="431"/>
      <c r="RWJ17" s="431"/>
      <c r="RWK17" s="431"/>
      <c r="RWL17" s="431"/>
      <c r="RWM17" s="431"/>
      <c r="RWN17" s="431"/>
      <c r="RWO17" s="431"/>
      <c r="RWP17" s="431"/>
      <c r="RWQ17" s="431"/>
      <c r="RWR17" s="431"/>
      <c r="RWS17" s="431"/>
      <c r="RWT17" s="431"/>
      <c r="RWU17" s="431"/>
      <c r="RWV17" s="431"/>
      <c r="RWW17" s="431"/>
      <c r="RWX17" s="431"/>
      <c r="RWY17" s="431"/>
      <c r="RWZ17" s="431"/>
      <c r="RXA17" s="431"/>
      <c r="RXB17" s="431"/>
      <c r="RXC17" s="431"/>
      <c r="RXD17" s="431"/>
      <c r="RXE17" s="431"/>
      <c r="RXF17" s="431"/>
      <c r="RXG17" s="431"/>
      <c r="RXH17" s="431"/>
      <c r="RXI17" s="431"/>
      <c r="RXJ17" s="431"/>
      <c r="RXK17" s="431"/>
      <c r="RXL17" s="431"/>
      <c r="RXM17" s="431"/>
      <c r="RXN17" s="431"/>
      <c r="RXO17" s="431"/>
      <c r="RXP17" s="431"/>
      <c r="RXQ17" s="431"/>
      <c r="RXR17" s="431"/>
      <c r="RXS17" s="431"/>
      <c r="RXT17" s="431"/>
      <c r="RXU17" s="431"/>
      <c r="RXV17" s="431"/>
      <c r="RXW17" s="431"/>
      <c r="RXX17" s="431"/>
      <c r="RXY17" s="431"/>
      <c r="RXZ17" s="431"/>
      <c r="RYA17" s="431"/>
      <c r="RYB17" s="431"/>
      <c r="RYC17" s="431"/>
      <c r="RYD17" s="431"/>
      <c r="RYE17" s="431"/>
      <c r="RYF17" s="431"/>
      <c r="RYG17" s="431"/>
      <c r="RYH17" s="431"/>
      <c r="RYI17" s="431"/>
      <c r="RYJ17" s="431"/>
      <c r="RYK17" s="431"/>
      <c r="RYL17" s="431"/>
      <c r="RYM17" s="431"/>
      <c r="RYN17" s="431"/>
      <c r="RYO17" s="431"/>
      <c r="RYP17" s="431"/>
      <c r="RYQ17" s="431"/>
      <c r="RYR17" s="431"/>
      <c r="RYS17" s="431"/>
      <c r="RYT17" s="431"/>
      <c r="RYU17" s="431"/>
      <c r="RYV17" s="431"/>
      <c r="RYW17" s="431"/>
      <c r="RYX17" s="431"/>
      <c r="RYY17" s="431"/>
      <c r="RYZ17" s="431"/>
      <c r="RZA17" s="431"/>
      <c r="RZB17" s="431"/>
      <c r="RZC17" s="431"/>
      <c r="RZD17" s="431"/>
      <c r="RZE17" s="431"/>
      <c r="RZF17" s="431"/>
      <c r="RZG17" s="431"/>
      <c r="RZH17" s="431"/>
      <c r="RZI17" s="431"/>
      <c r="RZJ17" s="431"/>
      <c r="RZK17" s="431"/>
      <c r="RZL17" s="431"/>
      <c r="RZM17" s="431"/>
      <c r="RZN17" s="431"/>
      <c r="RZO17" s="431"/>
      <c r="RZP17" s="431"/>
      <c r="RZQ17" s="431"/>
      <c r="RZR17" s="431"/>
      <c r="RZS17" s="431"/>
      <c r="RZT17" s="431"/>
      <c r="RZU17" s="431"/>
      <c r="RZV17" s="431"/>
      <c r="RZW17" s="431"/>
      <c r="RZX17" s="431"/>
      <c r="RZY17" s="431"/>
      <c r="RZZ17" s="431"/>
      <c r="SAA17" s="431"/>
      <c r="SAB17" s="431"/>
      <c r="SAC17" s="431"/>
      <c r="SAD17" s="431"/>
      <c r="SAE17" s="431"/>
      <c r="SAF17" s="431"/>
      <c r="SAG17" s="431"/>
      <c r="SAH17" s="431"/>
      <c r="SAI17" s="431"/>
      <c r="SAJ17" s="431"/>
      <c r="SAK17" s="431"/>
      <c r="SAL17" s="431"/>
      <c r="SAM17" s="431"/>
      <c r="SAN17" s="431"/>
      <c r="SAO17" s="431"/>
      <c r="SAP17" s="431"/>
      <c r="SAQ17" s="431"/>
      <c r="SAR17" s="431"/>
      <c r="SAS17" s="431"/>
      <c r="SAT17" s="431"/>
      <c r="SAU17" s="431"/>
      <c r="SAV17" s="431"/>
      <c r="SAW17" s="431"/>
      <c r="SAX17" s="431"/>
      <c r="SAY17" s="431"/>
      <c r="SAZ17" s="431"/>
      <c r="SBA17" s="431"/>
      <c r="SBB17" s="431"/>
      <c r="SBC17" s="431"/>
      <c r="SBD17" s="431"/>
      <c r="SBE17" s="431"/>
      <c r="SBF17" s="431"/>
      <c r="SBG17" s="431"/>
      <c r="SBH17" s="431"/>
      <c r="SBI17" s="431"/>
      <c r="SBJ17" s="431"/>
      <c r="SBK17" s="431"/>
      <c r="SBL17" s="431"/>
      <c r="SBM17" s="431"/>
      <c r="SBN17" s="431"/>
      <c r="SBO17" s="431"/>
      <c r="SBP17" s="431"/>
      <c r="SBQ17" s="431"/>
      <c r="SBR17" s="431"/>
      <c r="SBS17" s="431"/>
      <c r="SBT17" s="431"/>
      <c r="SBU17" s="431"/>
      <c r="SBV17" s="431"/>
      <c r="SBW17" s="431"/>
      <c r="SBX17" s="431"/>
      <c r="SBY17" s="431"/>
      <c r="SBZ17" s="431"/>
      <c r="SCA17" s="431"/>
      <c r="SCB17" s="431"/>
      <c r="SCC17" s="431"/>
      <c r="SCD17" s="431"/>
      <c r="SCE17" s="431"/>
      <c r="SCF17" s="431"/>
      <c r="SCG17" s="431"/>
      <c r="SCH17" s="431"/>
      <c r="SCI17" s="431"/>
      <c r="SCJ17" s="431"/>
      <c r="SCK17" s="431"/>
      <c r="SCL17" s="431"/>
      <c r="SCM17" s="431"/>
      <c r="SCN17" s="431"/>
      <c r="SCO17" s="431"/>
      <c r="SCP17" s="431"/>
      <c r="SCQ17" s="431"/>
      <c r="SCR17" s="431"/>
      <c r="SCS17" s="431"/>
      <c r="SCT17" s="431"/>
      <c r="SCU17" s="431"/>
      <c r="SCV17" s="431"/>
      <c r="SCW17" s="431"/>
      <c r="SCX17" s="431"/>
      <c r="SCY17" s="431"/>
      <c r="SCZ17" s="431"/>
      <c r="SDA17" s="431"/>
      <c r="SDB17" s="431"/>
      <c r="SDC17" s="431"/>
      <c r="SDD17" s="431"/>
      <c r="SDE17" s="431"/>
      <c r="SDF17" s="431"/>
      <c r="SDG17" s="431"/>
      <c r="SDH17" s="431"/>
      <c r="SDI17" s="431"/>
      <c r="SDJ17" s="431"/>
      <c r="SDK17" s="431"/>
      <c r="SDL17" s="431"/>
      <c r="SDM17" s="431"/>
      <c r="SDN17" s="431"/>
      <c r="SDO17" s="431"/>
      <c r="SDP17" s="431"/>
      <c r="SDQ17" s="431"/>
      <c r="SDR17" s="431"/>
      <c r="SDS17" s="431"/>
      <c r="SDT17" s="431"/>
      <c r="SDU17" s="431"/>
      <c r="SDV17" s="431"/>
      <c r="SDW17" s="431"/>
      <c r="SDX17" s="431"/>
      <c r="SDY17" s="431"/>
      <c r="SDZ17" s="431"/>
      <c r="SEA17" s="431"/>
      <c r="SEB17" s="431"/>
      <c r="SEC17" s="431"/>
      <c r="SED17" s="431"/>
      <c r="SEE17" s="431"/>
      <c r="SEF17" s="431"/>
      <c r="SEG17" s="431"/>
      <c r="SEH17" s="431"/>
      <c r="SEI17" s="431"/>
      <c r="SEJ17" s="431"/>
      <c r="SEK17" s="431"/>
      <c r="SEL17" s="431"/>
      <c r="SEM17" s="431"/>
      <c r="SEN17" s="431"/>
      <c r="SEO17" s="431"/>
      <c r="SEP17" s="431"/>
      <c r="SEQ17" s="431"/>
      <c r="SER17" s="431"/>
      <c r="SES17" s="431"/>
      <c r="SET17" s="431"/>
      <c r="SEU17" s="431"/>
      <c r="SEV17" s="431"/>
      <c r="SEW17" s="431"/>
      <c r="SEX17" s="431"/>
      <c r="SEY17" s="431"/>
      <c r="SEZ17" s="431"/>
      <c r="SFA17" s="431"/>
      <c r="SFB17" s="431"/>
      <c r="SFC17" s="431"/>
      <c r="SFD17" s="431"/>
      <c r="SFE17" s="431"/>
      <c r="SFF17" s="431"/>
      <c r="SFG17" s="431"/>
      <c r="SFH17" s="431"/>
      <c r="SFI17" s="431"/>
      <c r="SFJ17" s="431"/>
      <c r="SFK17" s="431"/>
      <c r="SFL17" s="431"/>
      <c r="SFM17" s="431"/>
      <c r="SFN17" s="431"/>
      <c r="SFO17" s="431"/>
      <c r="SFP17" s="431"/>
      <c r="SFQ17" s="431"/>
      <c r="SFR17" s="431"/>
      <c r="SFS17" s="431"/>
      <c r="SFT17" s="431"/>
      <c r="SFU17" s="431"/>
      <c r="SFV17" s="431"/>
      <c r="SFW17" s="431"/>
      <c r="SFX17" s="431"/>
      <c r="SFY17" s="431"/>
      <c r="SFZ17" s="431"/>
      <c r="SGA17" s="431"/>
      <c r="SGB17" s="431"/>
      <c r="SGC17" s="431"/>
      <c r="SGD17" s="431"/>
      <c r="SGE17" s="431"/>
      <c r="SGF17" s="431"/>
      <c r="SGG17" s="431"/>
      <c r="SGH17" s="431"/>
      <c r="SGI17" s="431"/>
      <c r="SGJ17" s="431"/>
      <c r="SGK17" s="431"/>
      <c r="SGL17" s="431"/>
      <c r="SGM17" s="431"/>
      <c r="SGN17" s="431"/>
      <c r="SGO17" s="431"/>
      <c r="SGP17" s="431"/>
      <c r="SGQ17" s="431"/>
      <c r="SGR17" s="431"/>
      <c r="SGS17" s="431"/>
      <c r="SGT17" s="431"/>
      <c r="SGU17" s="431"/>
      <c r="SGV17" s="431"/>
      <c r="SGW17" s="431"/>
      <c r="SGX17" s="431"/>
      <c r="SGY17" s="431"/>
      <c r="SGZ17" s="431"/>
      <c r="SHA17" s="431"/>
      <c r="SHB17" s="431"/>
      <c r="SHC17" s="431"/>
      <c r="SHD17" s="431"/>
      <c r="SHE17" s="431"/>
      <c r="SHF17" s="431"/>
      <c r="SHG17" s="431"/>
      <c r="SHH17" s="431"/>
      <c r="SHI17" s="431"/>
      <c r="SHJ17" s="431"/>
      <c r="SHK17" s="431"/>
      <c r="SHL17" s="431"/>
      <c r="SHM17" s="431"/>
      <c r="SHN17" s="431"/>
      <c r="SHO17" s="431"/>
      <c r="SHP17" s="431"/>
      <c r="SHQ17" s="431"/>
      <c r="SHR17" s="431"/>
      <c r="SHS17" s="431"/>
      <c r="SHT17" s="431"/>
      <c r="SHU17" s="431"/>
      <c r="SHV17" s="431"/>
      <c r="SHW17" s="431"/>
      <c r="SHX17" s="431"/>
      <c r="SHY17" s="431"/>
      <c r="SHZ17" s="431"/>
      <c r="SIA17" s="431"/>
      <c r="SIB17" s="431"/>
      <c r="SIC17" s="431"/>
      <c r="SID17" s="431"/>
      <c r="SIE17" s="431"/>
      <c r="SIF17" s="431"/>
      <c r="SIG17" s="431"/>
      <c r="SIH17" s="431"/>
      <c r="SII17" s="431"/>
      <c r="SIJ17" s="431"/>
      <c r="SIK17" s="431"/>
      <c r="SIL17" s="431"/>
      <c r="SIM17" s="431"/>
      <c r="SIN17" s="431"/>
      <c r="SIO17" s="431"/>
      <c r="SIP17" s="431"/>
      <c r="SIQ17" s="431"/>
      <c r="SIR17" s="431"/>
      <c r="SIS17" s="431"/>
      <c r="SIT17" s="431"/>
      <c r="SIU17" s="431"/>
      <c r="SIV17" s="431"/>
      <c r="SIW17" s="431"/>
      <c r="SIX17" s="431"/>
      <c r="SIY17" s="431"/>
      <c r="SIZ17" s="431"/>
      <c r="SJA17" s="431"/>
      <c r="SJB17" s="431"/>
      <c r="SJC17" s="431"/>
      <c r="SJD17" s="431"/>
      <c r="SJE17" s="431"/>
      <c r="SJF17" s="431"/>
      <c r="SJG17" s="431"/>
      <c r="SJH17" s="431"/>
      <c r="SJI17" s="431"/>
      <c r="SJJ17" s="431"/>
      <c r="SJK17" s="431"/>
      <c r="SJL17" s="431"/>
      <c r="SJM17" s="431"/>
      <c r="SJN17" s="431"/>
      <c r="SJO17" s="431"/>
      <c r="SJP17" s="431"/>
      <c r="SJQ17" s="431"/>
      <c r="SJR17" s="431"/>
      <c r="SJS17" s="431"/>
      <c r="SJT17" s="431"/>
      <c r="SJU17" s="431"/>
      <c r="SJV17" s="431"/>
      <c r="SJW17" s="431"/>
      <c r="SJX17" s="431"/>
      <c r="SJY17" s="431"/>
      <c r="SJZ17" s="431"/>
      <c r="SKA17" s="431"/>
      <c r="SKB17" s="431"/>
      <c r="SKC17" s="431"/>
      <c r="SKD17" s="431"/>
      <c r="SKE17" s="431"/>
      <c r="SKF17" s="431"/>
      <c r="SKG17" s="431"/>
      <c r="SKH17" s="431"/>
      <c r="SKI17" s="431"/>
      <c r="SKJ17" s="431"/>
      <c r="SKK17" s="431"/>
      <c r="SKL17" s="431"/>
      <c r="SKM17" s="431"/>
      <c r="SKN17" s="431"/>
      <c r="SKO17" s="431"/>
      <c r="SKP17" s="431"/>
      <c r="SKQ17" s="431"/>
      <c r="SKR17" s="431"/>
      <c r="SKS17" s="431"/>
      <c r="SKT17" s="431"/>
      <c r="SKU17" s="431"/>
      <c r="SKV17" s="431"/>
      <c r="SKW17" s="431"/>
      <c r="SKX17" s="431"/>
      <c r="SKY17" s="431"/>
      <c r="SKZ17" s="431"/>
      <c r="SLA17" s="431"/>
      <c r="SLB17" s="431"/>
      <c r="SLC17" s="431"/>
      <c r="SLD17" s="431"/>
      <c r="SLE17" s="431"/>
      <c r="SLF17" s="431"/>
      <c r="SLG17" s="431"/>
      <c r="SLH17" s="431"/>
      <c r="SLI17" s="431"/>
      <c r="SLJ17" s="431"/>
      <c r="SLK17" s="431"/>
      <c r="SLL17" s="431"/>
      <c r="SLM17" s="431"/>
      <c r="SLN17" s="431"/>
      <c r="SLO17" s="431"/>
      <c r="SLP17" s="431"/>
      <c r="SLQ17" s="431"/>
      <c r="SLR17" s="431"/>
      <c r="SLS17" s="431"/>
      <c r="SLT17" s="431"/>
      <c r="SLU17" s="431"/>
      <c r="SLV17" s="431"/>
      <c r="SLW17" s="431"/>
      <c r="SLX17" s="431"/>
      <c r="SLY17" s="431"/>
      <c r="SLZ17" s="431"/>
      <c r="SMA17" s="431"/>
      <c r="SMB17" s="431"/>
      <c r="SMC17" s="431"/>
      <c r="SMD17" s="431"/>
      <c r="SME17" s="431"/>
      <c r="SMF17" s="431"/>
      <c r="SMG17" s="431"/>
      <c r="SMH17" s="431"/>
      <c r="SMI17" s="431"/>
      <c r="SMJ17" s="431"/>
      <c r="SMK17" s="431"/>
      <c r="SML17" s="431"/>
      <c r="SMM17" s="431"/>
      <c r="SMN17" s="431"/>
      <c r="SMO17" s="431"/>
      <c r="SMP17" s="431"/>
      <c r="SMQ17" s="431"/>
      <c r="SMR17" s="431"/>
      <c r="SMS17" s="431"/>
      <c r="SMT17" s="431"/>
      <c r="SMU17" s="431"/>
      <c r="SMV17" s="431"/>
      <c r="SMW17" s="431"/>
      <c r="SMX17" s="431"/>
      <c r="SMY17" s="431"/>
      <c r="SMZ17" s="431"/>
      <c r="SNA17" s="431"/>
      <c r="SNB17" s="431"/>
      <c r="SNC17" s="431"/>
      <c r="SND17" s="431"/>
      <c r="SNE17" s="431"/>
      <c r="SNF17" s="431"/>
      <c r="SNG17" s="431"/>
      <c r="SNH17" s="431"/>
      <c r="SNI17" s="431"/>
      <c r="SNJ17" s="431"/>
      <c r="SNK17" s="431"/>
      <c r="SNL17" s="431"/>
      <c r="SNM17" s="431"/>
      <c r="SNN17" s="431"/>
      <c r="SNO17" s="431"/>
      <c r="SNP17" s="431"/>
      <c r="SNQ17" s="431"/>
      <c r="SNR17" s="431"/>
      <c r="SNS17" s="431"/>
      <c r="SNT17" s="431"/>
      <c r="SNU17" s="431"/>
      <c r="SNV17" s="431"/>
      <c r="SNW17" s="431"/>
      <c r="SNX17" s="431"/>
      <c r="SNY17" s="431"/>
      <c r="SNZ17" s="431"/>
      <c r="SOA17" s="431"/>
      <c r="SOB17" s="431"/>
      <c r="SOC17" s="431"/>
      <c r="SOD17" s="431"/>
      <c r="SOE17" s="431"/>
      <c r="SOF17" s="431"/>
      <c r="SOG17" s="431"/>
      <c r="SOH17" s="431"/>
      <c r="SOI17" s="431"/>
      <c r="SOJ17" s="431"/>
      <c r="SOK17" s="431"/>
      <c r="SOL17" s="431"/>
      <c r="SOM17" s="431"/>
      <c r="SON17" s="431"/>
      <c r="SOO17" s="431"/>
      <c r="SOP17" s="431"/>
      <c r="SOQ17" s="431"/>
      <c r="SOR17" s="431"/>
      <c r="SOS17" s="431"/>
      <c r="SOT17" s="431"/>
      <c r="SOU17" s="431"/>
      <c r="SOV17" s="431"/>
      <c r="SOW17" s="431"/>
      <c r="SOX17" s="431"/>
      <c r="SOY17" s="431"/>
      <c r="SOZ17" s="431"/>
      <c r="SPA17" s="431"/>
      <c r="SPB17" s="431"/>
      <c r="SPC17" s="431"/>
      <c r="SPD17" s="431"/>
      <c r="SPE17" s="431"/>
      <c r="SPF17" s="431"/>
      <c r="SPG17" s="431"/>
      <c r="SPH17" s="431"/>
      <c r="SPI17" s="431"/>
      <c r="SPJ17" s="431"/>
      <c r="SPK17" s="431"/>
      <c r="SPL17" s="431"/>
      <c r="SPM17" s="431"/>
      <c r="SPN17" s="431"/>
      <c r="SPO17" s="431"/>
      <c r="SPP17" s="431"/>
      <c r="SPQ17" s="431"/>
      <c r="SPR17" s="431"/>
      <c r="SPS17" s="431"/>
      <c r="SPT17" s="431"/>
      <c r="SPU17" s="431"/>
      <c r="SPV17" s="431"/>
      <c r="SPW17" s="431"/>
      <c r="SPX17" s="431"/>
      <c r="SPY17" s="431"/>
      <c r="SPZ17" s="431"/>
      <c r="SQA17" s="431"/>
      <c r="SQB17" s="431"/>
      <c r="SQC17" s="431"/>
      <c r="SQD17" s="431"/>
      <c r="SQE17" s="431"/>
      <c r="SQF17" s="431"/>
      <c r="SQG17" s="431"/>
      <c r="SQH17" s="431"/>
      <c r="SQI17" s="431"/>
      <c r="SQJ17" s="431"/>
      <c r="SQK17" s="431"/>
      <c r="SQL17" s="431"/>
      <c r="SQM17" s="431"/>
      <c r="SQN17" s="431"/>
      <c r="SQO17" s="431"/>
      <c r="SQP17" s="431"/>
      <c r="SQQ17" s="431"/>
      <c r="SQR17" s="431"/>
      <c r="SQS17" s="431"/>
      <c r="SQT17" s="431"/>
      <c r="SQU17" s="431"/>
      <c r="SQV17" s="431"/>
      <c r="SQW17" s="431"/>
      <c r="SQX17" s="431"/>
      <c r="SQY17" s="431"/>
      <c r="SQZ17" s="431"/>
      <c r="SRA17" s="431"/>
      <c r="SRB17" s="431"/>
      <c r="SRC17" s="431"/>
      <c r="SRD17" s="431"/>
      <c r="SRE17" s="431"/>
      <c r="SRF17" s="431"/>
      <c r="SRG17" s="431"/>
      <c r="SRH17" s="431"/>
      <c r="SRI17" s="431"/>
      <c r="SRJ17" s="431"/>
      <c r="SRK17" s="431"/>
      <c r="SRL17" s="431"/>
      <c r="SRM17" s="431"/>
      <c r="SRN17" s="431"/>
      <c r="SRO17" s="431"/>
      <c r="SRP17" s="431"/>
      <c r="SRQ17" s="431"/>
      <c r="SRR17" s="431"/>
      <c r="SRS17" s="431"/>
      <c r="SRT17" s="431"/>
      <c r="SRU17" s="431"/>
      <c r="SRV17" s="431"/>
      <c r="SRW17" s="431"/>
      <c r="SRX17" s="431"/>
      <c r="SRY17" s="431"/>
      <c r="SRZ17" s="431"/>
      <c r="SSA17" s="431"/>
      <c r="SSB17" s="431"/>
      <c r="SSC17" s="431"/>
      <c r="SSD17" s="431"/>
      <c r="SSE17" s="431"/>
      <c r="SSF17" s="431"/>
      <c r="SSG17" s="431"/>
      <c r="SSH17" s="431"/>
      <c r="SSI17" s="431"/>
      <c r="SSJ17" s="431"/>
      <c r="SSK17" s="431"/>
      <c r="SSL17" s="431"/>
      <c r="SSM17" s="431"/>
      <c r="SSN17" s="431"/>
      <c r="SSO17" s="431"/>
      <c r="SSP17" s="431"/>
      <c r="SSQ17" s="431"/>
      <c r="SSR17" s="431"/>
      <c r="SSS17" s="431"/>
      <c r="SST17" s="431"/>
      <c r="SSU17" s="431"/>
      <c r="SSV17" s="431"/>
      <c r="SSW17" s="431"/>
      <c r="SSX17" s="431"/>
      <c r="SSY17" s="431"/>
      <c r="SSZ17" s="431"/>
      <c r="STA17" s="431"/>
      <c r="STB17" s="431"/>
      <c r="STC17" s="431"/>
      <c r="STD17" s="431"/>
      <c r="STE17" s="431"/>
      <c r="STF17" s="431"/>
      <c r="STG17" s="431"/>
      <c r="STH17" s="431"/>
      <c r="STI17" s="431"/>
      <c r="STJ17" s="431"/>
      <c r="STK17" s="431"/>
      <c r="STL17" s="431"/>
      <c r="STM17" s="431"/>
      <c r="STN17" s="431"/>
      <c r="STO17" s="431"/>
      <c r="STP17" s="431"/>
      <c r="STQ17" s="431"/>
      <c r="STR17" s="431"/>
      <c r="STS17" s="431"/>
      <c r="STT17" s="431"/>
      <c r="STU17" s="431"/>
      <c r="STV17" s="431"/>
      <c r="STW17" s="431"/>
      <c r="STX17" s="431"/>
      <c r="STY17" s="431"/>
      <c r="STZ17" s="431"/>
      <c r="SUA17" s="431"/>
      <c r="SUB17" s="431"/>
      <c r="SUC17" s="431"/>
      <c r="SUD17" s="431"/>
      <c r="SUE17" s="431"/>
      <c r="SUF17" s="431"/>
      <c r="SUG17" s="431"/>
      <c r="SUH17" s="431"/>
      <c r="SUI17" s="431"/>
      <c r="SUJ17" s="431"/>
      <c r="SUK17" s="431"/>
      <c r="SUL17" s="431"/>
      <c r="SUM17" s="431"/>
      <c r="SUN17" s="431"/>
      <c r="SUO17" s="431"/>
      <c r="SUP17" s="431"/>
      <c r="SUQ17" s="431"/>
      <c r="SUR17" s="431"/>
      <c r="SUS17" s="431"/>
      <c r="SUT17" s="431"/>
      <c r="SUU17" s="431"/>
      <c r="SUV17" s="431"/>
      <c r="SUW17" s="431"/>
      <c r="SUX17" s="431"/>
      <c r="SUY17" s="431"/>
      <c r="SUZ17" s="431"/>
      <c r="SVA17" s="431"/>
      <c r="SVB17" s="431"/>
      <c r="SVC17" s="431"/>
      <c r="SVD17" s="431"/>
      <c r="SVE17" s="431"/>
      <c r="SVF17" s="431"/>
      <c r="SVG17" s="431"/>
      <c r="SVH17" s="431"/>
      <c r="SVI17" s="431"/>
      <c r="SVJ17" s="431"/>
      <c r="SVK17" s="431"/>
      <c r="SVL17" s="431"/>
      <c r="SVM17" s="431"/>
      <c r="SVN17" s="431"/>
      <c r="SVO17" s="431"/>
      <c r="SVP17" s="431"/>
      <c r="SVQ17" s="431"/>
      <c r="SVR17" s="431"/>
      <c r="SVS17" s="431"/>
      <c r="SVT17" s="431"/>
      <c r="SVU17" s="431"/>
      <c r="SVV17" s="431"/>
      <c r="SVW17" s="431"/>
      <c r="SVX17" s="431"/>
      <c r="SVY17" s="431"/>
      <c r="SVZ17" s="431"/>
      <c r="SWA17" s="431"/>
      <c r="SWB17" s="431"/>
      <c r="SWC17" s="431"/>
      <c r="SWD17" s="431"/>
      <c r="SWE17" s="431"/>
      <c r="SWF17" s="431"/>
      <c r="SWG17" s="431"/>
      <c r="SWH17" s="431"/>
      <c r="SWI17" s="431"/>
      <c r="SWJ17" s="431"/>
      <c r="SWK17" s="431"/>
      <c r="SWL17" s="431"/>
      <c r="SWM17" s="431"/>
      <c r="SWN17" s="431"/>
      <c r="SWO17" s="431"/>
      <c r="SWP17" s="431"/>
      <c r="SWQ17" s="431"/>
      <c r="SWR17" s="431"/>
      <c r="SWS17" s="431"/>
      <c r="SWT17" s="431"/>
      <c r="SWU17" s="431"/>
      <c r="SWV17" s="431"/>
      <c r="SWW17" s="431"/>
      <c r="SWX17" s="431"/>
      <c r="SWY17" s="431"/>
      <c r="SWZ17" s="431"/>
      <c r="SXA17" s="431"/>
      <c r="SXB17" s="431"/>
      <c r="SXC17" s="431"/>
      <c r="SXD17" s="431"/>
      <c r="SXE17" s="431"/>
      <c r="SXF17" s="431"/>
      <c r="SXG17" s="431"/>
      <c r="SXH17" s="431"/>
      <c r="SXI17" s="431"/>
      <c r="SXJ17" s="431"/>
      <c r="SXK17" s="431"/>
      <c r="SXL17" s="431"/>
      <c r="SXM17" s="431"/>
      <c r="SXN17" s="431"/>
      <c r="SXO17" s="431"/>
      <c r="SXP17" s="431"/>
      <c r="SXQ17" s="431"/>
      <c r="SXR17" s="431"/>
      <c r="SXS17" s="431"/>
      <c r="SXT17" s="431"/>
      <c r="SXU17" s="431"/>
      <c r="SXV17" s="431"/>
      <c r="SXW17" s="431"/>
      <c r="SXX17" s="431"/>
      <c r="SXY17" s="431"/>
      <c r="SXZ17" s="431"/>
      <c r="SYA17" s="431"/>
      <c r="SYB17" s="431"/>
      <c r="SYC17" s="431"/>
      <c r="SYD17" s="431"/>
      <c r="SYE17" s="431"/>
      <c r="SYF17" s="431"/>
      <c r="SYG17" s="431"/>
      <c r="SYH17" s="431"/>
      <c r="SYI17" s="431"/>
      <c r="SYJ17" s="431"/>
      <c r="SYK17" s="431"/>
      <c r="SYL17" s="431"/>
      <c r="SYM17" s="431"/>
      <c r="SYN17" s="431"/>
      <c r="SYO17" s="431"/>
      <c r="SYP17" s="431"/>
      <c r="SYQ17" s="431"/>
      <c r="SYR17" s="431"/>
      <c r="SYS17" s="431"/>
      <c r="SYT17" s="431"/>
      <c r="SYU17" s="431"/>
      <c r="SYV17" s="431"/>
      <c r="SYW17" s="431"/>
      <c r="SYX17" s="431"/>
      <c r="SYY17" s="431"/>
      <c r="SYZ17" s="431"/>
      <c r="SZA17" s="431"/>
      <c r="SZB17" s="431"/>
      <c r="SZC17" s="431"/>
      <c r="SZD17" s="431"/>
      <c r="SZE17" s="431"/>
      <c r="SZF17" s="431"/>
      <c r="SZG17" s="431"/>
      <c r="SZH17" s="431"/>
      <c r="SZI17" s="431"/>
      <c r="SZJ17" s="431"/>
      <c r="SZK17" s="431"/>
      <c r="SZL17" s="431"/>
      <c r="SZM17" s="431"/>
      <c r="SZN17" s="431"/>
      <c r="SZO17" s="431"/>
      <c r="SZP17" s="431"/>
      <c r="SZQ17" s="431"/>
      <c r="SZR17" s="431"/>
      <c r="SZS17" s="431"/>
      <c r="SZT17" s="431"/>
      <c r="SZU17" s="431"/>
      <c r="SZV17" s="431"/>
      <c r="SZW17" s="431"/>
      <c r="SZX17" s="431"/>
      <c r="SZY17" s="431"/>
      <c r="SZZ17" s="431"/>
      <c r="TAA17" s="431"/>
      <c r="TAB17" s="431"/>
      <c r="TAC17" s="431"/>
      <c r="TAD17" s="431"/>
      <c r="TAE17" s="431"/>
      <c r="TAF17" s="431"/>
      <c r="TAG17" s="431"/>
      <c r="TAH17" s="431"/>
      <c r="TAI17" s="431"/>
      <c r="TAJ17" s="431"/>
      <c r="TAK17" s="431"/>
      <c r="TAL17" s="431"/>
      <c r="TAM17" s="431"/>
      <c r="TAN17" s="431"/>
      <c r="TAO17" s="431"/>
      <c r="TAP17" s="431"/>
      <c r="TAQ17" s="431"/>
      <c r="TAR17" s="431"/>
      <c r="TAS17" s="431"/>
      <c r="TAT17" s="431"/>
      <c r="TAU17" s="431"/>
      <c r="TAV17" s="431"/>
      <c r="TAW17" s="431"/>
      <c r="TAX17" s="431"/>
      <c r="TAY17" s="431"/>
      <c r="TAZ17" s="431"/>
      <c r="TBA17" s="431"/>
      <c r="TBB17" s="431"/>
      <c r="TBC17" s="431"/>
      <c r="TBD17" s="431"/>
      <c r="TBE17" s="431"/>
      <c r="TBF17" s="431"/>
      <c r="TBG17" s="431"/>
      <c r="TBH17" s="431"/>
      <c r="TBI17" s="431"/>
      <c r="TBJ17" s="431"/>
      <c r="TBK17" s="431"/>
      <c r="TBL17" s="431"/>
      <c r="TBM17" s="431"/>
      <c r="TBN17" s="431"/>
      <c r="TBO17" s="431"/>
      <c r="TBP17" s="431"/>
      <c r="TBQ17" s="431"/>
      <c r="TBR17" s="431"/>
      <c r="TBS17" s="431"/>
      <c r="TBT17" s="431"/>
      <c r="TBU17" s="431"/>
      <c r="TBV17" s="431"/>
      <c r="TBW17" s="431"/>
      <c r="TBX17" s="431"/>
      <c r="TBY17" s="431"/>
      <c r="TBZ17" s="431"/>
      <c r="TCA17" s="431"/>
      <c r="TCB17" s="431"/>
      <c r="TCC17" s="431"/>
      <c r="TCD17" s="431"/>
      <c r="TCE17" s="431"/>
      <c r="TCF17" s="431"/>
      <c r="TCG17" s="431"/>
      <c r="TCH17" s="431"/>
      <c r="TCI17" s="431"/>
      <c r="TCJ17" s="431"/>
      <c r="TCK17" s="431"/>
      <c r="TCL17" s="431"/>
      <c r="TCM17" s="431"/>
      <c r="TCN17" s="431"/>
      <c r="TCO17" s="431"/>
      <c r="TCP17" s="431"/>
      <c r="TCQ17" s="431"/>
      <c r="TCR17" s="431"/>
      <c r="TCS17" s="431"/>
      <c r="TCT17" s="431"/>
      <c r="TCU17" s="431"/>
      <c r="TCV17" s="431"/>
      <c r="TCW17" s="431"/>
      <c r="TCX17" s="431"/>
      <c r="TCY17" s="431"/>
      <c r="TCZ17" s="431"/>
      <c r="TDA17" s="431"/>
      <c r="TDB17" s="431"/>
      <c r="TDC17" s="431"/>
      <c r="TDD17" s="431"/>
      <c r="TDE17" s="431"/>
      <c r="TDF17" s="431"/>
      <c r="TDG17" s="431"/>
      <c r="TDH17" s="431"/>
      <c r="TDI17" s="431"/>
      <c r="TDJ17" s="431"/>
      <c r="TDK17" s="431"/>
      <c r="TDL17" s="431"/>
      <c r="TDM17" s="431"/>
      <c r="TDN17" s="431"/>
      <c r="TDO17" s="431"/>
      <c r="TDP17" s="431"/>
      <c r="TDQ17" s="431"/>
      <c r="TDR17" s="431"/>
      <c r="TDS17" s="431"/>
      <c r="TDT17" s="431"/>
      <c r="TDU17" s="431"/>
      <c r="TDV17" s="431"/>
      <c r="TDW17" s="431"/>
      <c r="TDX17" s="431"/>
      <c r="TDY17" s="431"/>
      <c r="TDZ17" s="431"/>
      <c r="TEA17" s="431"/>
      <c r="TEB17" s="431"/>
      <c r="TEC17" s="431"/>
      <c r="TED17" s="431"/>
      <c r="TEE17" s="431"/>
      <c r="TEF17" s="431"/>
      <c r="TEG17" s="431"/>
      <c r="TEH17" s="431"/>
      <c r="TEI17" s="431"/>
      <c r="TEJ17" s="431"/>
      <c r="TEK17" s="431"/>
      <c r="TEL17" s="431"/>
      <c r="TEM17" s="431"/>
      <c r="TEN17" s="431"/>
      <c r="TEO17" s="431"/>
      <c r="TEP17" s="431"/>
      <c r="TEQ17" s="431"/>
      <c r="TER17" s="431"/>
      <c r="TES17" s="431"/>
      <c r="TET17" s="431"/>
      <c r="TEU17" s="431"/>
      <c r="TEV17" s="431"/>
      <c r="TEW17" s="431"/>
      <c r="TEX17" s="431"/>
      <c r="TEY17" s="431"/>
      <c r="TEZ17" s="431"/>
      <c r="TFA17" s="431"/>
      <c r="TFB17" s="431"/>
      <c r="TFC17" s="431"/>
      <c r="TFD17" s="431"/>
      <c r="TFE17" s="431"/>
      <c r="TFF17" s="431"/>
      <c r="TFG17" s="431"/>
      <c r="TFH17" s="431"/>
      <c r="TFI17" s="431"/>
      <c r="TFJ17" s="431"/>
      <c r="TFK17" s="431"/>
      <c r="TFL17" s="431"/>
      <c r="TFM17" s="431"/>
      <c r="TFN17" s="431"/>
      <c r="TFO17" s="431"/>
      <c r="TFP17" s="431"/>
      <c r="TFQ17" s="431"/>
      <c r="TFR17" s="431"/>
      <c r="TFS17" s="431"/>
      <c r="TFT17" s="431"/>
      <c r="TFU17" s="431"/>
      <c r="TFV17" s="431"/>
      <c r="TFW17" s="431"/>
      <c r="TFX17" s="431"/>
      <c r="TFY17" s="431"/>
      <c r="TFZ17" s="431"/>
      <c r="TGA17" s="431"/>
      <c r="TGB17" s="431"/>
      <c r="TGC17" s="431"/>
      <c r="TGD17" s="431"/>
      <c r="TGE17" s="431"/>
      <c r="TGF17" s="431"/>
      <c r="TGG17" s="431"/>
      <c r="TGH17" s="431"/>
      <c r="TGI17" s="431"/>
      <c r="TGJ17" s="431"/>
      <c r="TGK17" s="431"/>
      <c r="TGL17" s="431"/>
      <c r="TGM17" s="431"/>
      <c r="TGN17" s="431"/>
      <c r="TGO17" s="431"/>
      <c r="TGP17" s="431"/>
      <c r="TGQ17" s="431"/>
      <c r="TGR17" s="431"/>
      <c r="TGS17" s="431"/>
      <c r="TGT17" s="431"/>
      <c r="TGU17" s="431"/>
      <c r="TGV17" s="431"/>
      <c r="TGW17" s="431"/>
      <c r="TGX17" s="431"/>
      <c r="TGY17" s="431"/>
      <c r="TGZ17" s="431"/>
      <c r="THA17" s="431"/>
      <c r="THB17" s="431"/>
      <c r="THC17" s="431"/>
      <c r="THD17" s="431"/>
      <c r="THE17" s="431"/>
      <c r="THF17" s="431"/>
      <c r="THG17" s="431"/>
      <c r="THH17" s="431"/>
      <c r="THI17" s="431"/>
      <c r="THJ17" s="431"/>
      <c r="THK17" s="431"/>
      <c r="THL17" s="431"/>
      <c r="THM17" s="431"/>
      <c r="THN17" s="431"/>
      <c r="THO17" s="431"/>
      <c r="THP17" s="431"/>
      <c r="THQ17" s="431"/>
      <c r="THR17" s="431"/>
      <c r="THS17" s="431"/>
      <c r="THT17" s="431"/>
      <c r="THU17" s="431"/>
      <c r="THV17" s="431"/>
      <c r="THW17" s="431"/>
      <c r="THX17" s="431"/>
      <c r="THY17" s="431"/>
      <c r="THZ17" s="431"/>
      <c r="TIA17" s="431"/>
      <c r="TIB17" s="431"/>
      <c r="TIC17" s="431"/>
      <c r="TID17" s="431"/>
      <c r="TIE17" s="431"/>
      <c r="TIF17" s="431"/>
      <c r="TIG17" s="431"/>
      <c r="TIH17" s="431"/>
      <c r="TII17" s="431"/>
      <c r="TIJ17" s="431"/>
      <c r="TIK17" s="431"/>
      <c r="TIL17" s="431"/>
      <c r="TIM17" s="431"/>
      <c r="TIN17" s="431"/>
      <c r="TIO17" s="431"/>
      <c r="TIP17" s="431"/>
      <c r="TIQ17" s="431"/>
      <c r="TIR17" s="431"/>
      <c r="TIS17" s="431"/>
      <c r="TIT17" s="431"/>
      <c r="TIU17" s="431"/>
      <c r="TIV17" s="431"/>
      <c r="TIW17" s="431"/>
      <c r="TIX17" s="431"/>
      <c r="TIY17" s="431"/>
      <c r="TIZ17" s="431"/>
      <c r="TJA17" s="431"/>
      <c r="TJB17" s="431"/>
      <c r="TJC17" s="431"/>
      <c r="TJD17" s="431"/>
      <c r="TJE17" s="431"/>
      <c r="TJF17" s="431"/>
      <c r="TJG17" s="431"/>
      <c r="TJH17" s="431"/>
      <c r="TJI17" s="431"/>
      <c r="TJJ17" s="431"/>
      <c r="TJK17" s="431"/>
      <c r="TJL17" s="431"/>
      <c r="TJM17" s="431"/>
      <c r="TJN17" s="431"/>
      <c r="TJO17" s="431"/>
      <c r="TJP17" s="431"/>
      <c r="TJQ17" s="431"/>
      <c r="TJR17" s="431"/>
      <c r="TJS17" s="431"/>
      <c r="TJT17" s="431"/>
      <c r="TJU17" s="431"/>
      <c r="TJV17" s="431"/>
      <c r="TJW17" s="431"/>
      <c r="TJX17" s="431"/>
      <c r="TJY17" s="431"/>
      <c r="TJZ17" s="431"/>
      <c r="TKA17" s="431"/>
      <c r="TKB17" s="431"/>
      <c r="TKC17" s="431"/>
      <c r="TKD17" s="431"/>
      <c r="TKE17" s="431"/>
      <c r="TKF17" s="431"/>
      <c r="TKG17" s="431"/>
      <c r="TKH17" s="431"/>
      <c r="TKI17" s="431"/>
      <c r="TKJ17" s="431"/>
      <c r="TKK17" s="431"/>
      <c r="TKL17" s="431"/>
      <c r="TKM17" s="431"/>
      <c r="TKN17" s="431"/>
      <c r="TKO17" s="431"/>
      <c r="TKP17" s="431"/>
      <c r="TKQ17" s="431"/>
      <c r="TKR17" s="431"/>
      <c r="TKS17" s="431"/>
      <c r="TKT17" s="431"/>
      <c r="TKU17" s="431"/>
      <c r="TKV17" s="431"/>
      <c r="TKW17" s="431"/>
      <c r="TKX17" s="431"/>
      <c r="TKY17" s="431"/>
      <c r="TKZ17" s="431"/>
      <c r="TLA17" s="431"/>
      <c r="TLB17" s="431"/>
      <c r="TLC17" s="431"/>
      <c r="TLD17" s="431"/>
      <c r="TLE17" s="431"/>
      <c r="TLF17" s="431"/>
      <c r="TLG17" s="431"/>
      <c r="TLH17" s="431"/>
      <c r="TLI17" s="431"/>
      <c r="TLJ17" s="431"/>
      <c r="TLK17" s="431"/>
      <c r="TLL17" s="431"/>
      <c r="TLM17" s="431"/>
      <c r="TLN17" s="431"/>
      <c r="TLO17" s="431"/>
      <c r="TLP17" s="431"/>
      <c r="TLQ17" s="431"/>
      <c r="TLR17" s="431"/>
      <c r="TLS17" s="431"/>
      <c r="TLT17" s="431"/>
      <c r="TLU17" s="431"/>
      <c r="TLV17" s="431"/>
      <c r="TLW17" s="431"/>
      <c r="TLX17" s="431"/>
      <c r="TLY17" s="431"/>
      <c r="TLZ17" s="431"/>
      <c r="TMA17" s="431"/>
      <c r="TMB17" s="431"/>
      <c r="TMC17" s="431"/>
      <c r="TMD17" s="431"/>
      <c r="TME17" s="431"/>
      <c r="TMF17" s="431"/>
      <c r="TMG17" s="431"/>
      <c r="TMH17" s="431"/>
      <c r="TMI17" s="431"/>
      <c r="TMJ17" s="431"/>
      <c r="TMK17" s="431"/>
      <c r="TML17" s="431"/>
      <c r="TMM17" s="431"/>
      <c r="TMN17" s="431"/>
      <c r="TMO17" s="431"/>
      <c r="TMP17" s="431"/>
      <c r="TMQ17" s="431"/>
      <c r="TMR17" s="431"/>
      <c r="TMS17" s="431"/>
      <c r="TMT17" s="431"/>
      <c r="TMU17" s="431"/>
      <c r="TMV17" s="431"/>
      <c r="TMW17" s="431"/>
      <c r="TMX17" s="431"/>
      <c r="TMY17" s="431"/>
      <c r="TMZ17" s="431"/>
      <c r="TNA17" s="431"/>
      <c r="TNB17" s="431"/>
      <c r="TNC17" s="431"/>
      <c r="TND17" s="431"/>
      <c r="TNE17" s="431"/>
      <c r="TNF17" s="431"/>
      <c r="TNG17" s="431"/>
      <c r="TNH17" s="431"/>
      <c r="TNI17" s="431"/>
      <c r="TNJ17" s="431"/>
      <c r="TNK17" s="431"/>
      <c r="TNL17" s="431"/>
      <c r="TNM17" s="431"/>
      <c r="TNN17" s="431"/>
      <c r="TNO17" s="431"/>
      <c r="TNP17" s="431"/>
      <c r="TNQ17" s="431"/>
      <c r="TNR17" s="431"/>
      <c r="TNS17" s="431"/>
      <c r="TNT17" s="431"/>
      <c r="TNU17" s="431"/>
      <c r="TNV17" s="431"/>
      <c r="TNW17" s="431"/>
      <c r="TNX17" s="431"/>
      <c r="TNY17" s="431"/>
      <c r="TNZ17" s="431"/>
      <c r="TOA17" s="431"/>
      <c r="TOB17" s="431"/>
      <c r="TOC17" s="431"/>
      <c r="TOD17" s="431"/>
      <c r="TOE17" s="431"/>
      <c r="TOF17" s="431"/>
      <c r="TOG17" s="431"/>
      <c r="TOH17" s="431"/>
      <c r="TOI17" s="431"/>
      <c r="TOJ17" s="431"/>
      <c r="TOK17" s="431"/>
      <c r="TOL17" s="431"/>
      <c r="TOM17" s="431"/>
      <c r="TON17" s="431"/>
      <c r="TOO17" s="431"/>
      <c r="TOP17" s="431"/>
      <c r="TOQ17" s="431"/>
      <c r="TOR17" s="431"/>
      <c r="TOS17" s="431"/>
      <c r="TOT17" s="431"/>
      <c r="TOU17" s="431"/>
      <c r="TOV17" s="431"/>
      <c r="TOW17" s="431"/>
      <c r="TOX17" s="431"/>
      <c r="TOY17" s="431"/>
      <c r="TOZ17" s="431"/>
      <c r="TPA17" s="431"/>
      <c r="TPB17" s="431"/>
      <c r="TPC17" s="431"/>
      <c r="TPD17" s="431"/>
      <c r="TPE17" s="431"/>
      <c r="TPF17" s="431"/>
      <c r="TPG17" s="431"/>
      <c r="TPH17" s="431"/>
      <c r="TPI17" s="431"/>
      <c r="TPJ17" s="431"/>
      <c r="TPK17" s="431"/>
      <c r="TPL17" s="431"/>
      <c r="TPM17" s="431"/>
      <c r="TPN17" s="431"/>
      <c r="TPO17" s="431"/>
      <c r="TPP17" s="431"/>
      <c r="TPQ17" s="431"/>
      <c r="TPR17" s="431"/>
      <c r="TPS17" s="431"/>
      <c r="TPT17" s="431"/>
      <c r="TPU17" s="431"/>
      <c r="TPV17" s="431"/>
      <c r="TPW17" s="431"/>
      <c r="TPX17" s="431"/>
      <c r="TPY17" s="431"/>
      <c r="TPZ17" s="431"/>
      <c r="TQA17" s="431"/>
      <c r="TQB17" s="431"/>
      <c r="TQC17" s="431"/>
      <c r="TQD17" s="431"/>
      <c r="TQE17" s="431"/>
      <c r="TQF17" s="431"/>
      <c r="TQG17" s="431"/>
      <c r="TQH17" s="431"/>
      <c r="TQI17" s="431"/>
      <c r="TQJ17" s="431"/>
      <c r="TQK17" s="431"/>
      <c r="TQL17" s="431"/>
      <c r="TQM17" s="431"/>
      <c r="TQN17" s="431"/>
      <c r="TQO17" s="431"/>
      <c r="TQP17" s="431"/>
      <c r="TQQ17" s="431"/>
      <c r="TQR17" s="431"/>
      <c r="TQS17" s="431"/>
      <c r="TQT17" s="431"/>
      <c r="TQU17" s="431"/>
      <c r="TQV17" s="431"/>
      <c r="TQW17" s="431"/>
      <c r="TQX17" s="431"/>
      <c r="TQY17" s="431"/>
      <c r="TQZ17" s="431"/>
      <c r="TRA17" s="431"/>
      <c r="TRB17" s="431"/>
      <c r="TRC17" s="431"/>
      <c r="TRD17" s="431"/>
      <c r="TRE17" s="431"/>
      <c r="TRF17" s="431"/>
      <c r="TRG17" s="431"/>
      <c r="TRH17" s="431"/>
      <c r="TRI17" s="431"/>
      <c r="TRJ17" s="431"/>
      <c r="TRK17" s="431"/>
      <c r="TRL17" s="431"/>
      <c r="TRM17" s="431"/>
      <c r="TRN17" s="431"/>
      <c r="TRO17" s="431"/>
      <c r="TRP17" s="431"/>
      <c r="TRQ17" s="431"/>
      <c r="TRR17" s="431"/>
      <c r="TRS17" s="431"/>
      <c r="TRT17" s="431"/>
      <c r="TRU17" s="431"/>
      <c r="TRV17" s="431"/>
      <c r="TRW17" s="431"/>
      <c r="TRX17" s="431"/>
      <c r="TRY17" s="431"/>
      <c r="TRZ17" s="431"/>
      <c r="TSA17" s="431"/>
      <c r="TSB17" s="431"/>
      <c r="TSC17" s="431"/>
      <c r="TSD17" s="431"/>
      <c r="TSE17" s="431"/>
      <c r="TSF17" s="431"/>
      <c r="TSG17" s="431"/>
      <c r="TSH17" s="431"/>
      <c r="TSI17" s="431"/>
      <c r="TSJ17" s="431"/>
      <c r="TSK17" s="431"/>
      <c r="TSL17" s="431"/>
      <c r="TSM17" s="431"/>
      <c r="TSN17" s="431"/>
      <c r="TSO17" s="431"/>
      <c r="TSP17" s="431"/>
      <c r="TSQ17" s="431"/>
      <c r="TSR17" s="431"/>
      <c r="TSS17" s="431"/>
      <c r="TST17" s="431"/>
      <c r="TSU17" s="431"/>
      <c r="TSV17" s="431"/>
      <c r="TSW17" s="431"/>
      <c r="TSX17" s="431"/>
      <c r="TSY17" s="431"/>
      <c r="TSZ17" s="431"/>
      <c r="TTA17" s="431"/>
      <c r="TTB17" s="431"/>
      <c r="TTC17" s="431"/>
      <c r="TTD17" s="431"/>
      <c r="TTE17" s="431"/>
      <c r="TTF17" s="431"/>
      <c r="TTG17" s="431"/>
      <c r="TTH17" s="431"/>
      <c r="TTI17" s="431"/>
      <c r="TTJ17" s="431"/>
      <c r="TTK17" s="431"/>
      <c r="TTL17" s="431"/>
      <c r="TTM17" s="431"/>
      <c r="TTN17" s="431"/>
      <c r="TTO17" s="431"/>
      <c r="TTP17" s="431"/>
      <c r="TTQ17" s="431"/>
      <c r="TTR17" s="431"/>
      <c r="TTS17" s="431"/>
      <c r="TTT17" s="431"/>
      <c r="TTU17" s="431"/>
      <c r="TTV17" s="431"/>
      <c r="TTW17" s="431"/>
      <c r="TTX17" s="431"/>
      <c r="TTY17" s="431"/>
      <c r="TTZ17" s="431"/>
      <c r="TUA17" s="431"/>
      <c r="TUB17" s="431"/>
      <c r="TUC17" s="431"/>
      <c r="TUD17" s="431"/>
      <c r="TUE17" s="431"/>
      <c r="TUF17" s="431"/>
      <c r="TUG17" s="431"/>
      <c r="TUH17" s="431"/>
      <c r="TUI17" s="431"/>
      <c r="TUJ17" s="431"/>
      <c r="TUK17" s="431"/>
      <c r="TUL17" s="431"/>
      <c r="TUM17" s="431"/>
      <c r="TUN17" s="431"/>
      <c r="TUO17" s="431"/>
      <c r="TUP17" s="431"/>
      <c r="TUQ17" s="431"/>
      <c r="TUR17" s="431"/>
      <c r="TUS17" s="431"/>
      <c r="TUT17" s="431"/>
      <c r="TUU17" s="431"/>
      <c r="TUV17" s="431"/>
      <c r="TUW17" s="431"/>
      <c r="TUX17" s="431"/>
      <c r="TUY17" s="431"/>
      <c r="TUZ17" s="431"/>
      <c r="TVA17" s="431"/>
      <c r="TVB17" s="431"/>
      <c r="TVC17" s="431"/>
      <c r="TVD17" s="431"/>
      <c r="TVE17" s="431"/>
      <c r="TVF17" s="431"/>
      <c r="TVG17" s="431"/>
      <c r="TVH17" s="431"/>
      <c r="TVI17" s="431"/>
      <c r="TVJ17" s="431"/>
      <c r="TVK17" s="431"/>
      <c r="TVL17" s="431"/>
      <c r="TVM17" s="431"/>
      <c r="TVN17" s="431"/>
      <c r="TVO17" s="431"/>
      <c r="TVP17" s="431"/>
      <c r="TVQ17" s="431"/>
      <c r="TVR17" s="431"/>
      <c r="TVS17" s="431"/>
      <c r="TVT17" s="431"/>
      <c r="TVU17" s="431"/>
      <c r="TVV17" s="431"/>
      <c r="TVW17" s="431"/>
      <c r="TVX17" s="431"/>
      <c r="TVY17" s="431"/>
      <c r="TVZ17" s="431"/>
      <c r="TWA17" s="431"/>
      <c r="TWB17" s="431"/>
      <c r="TWC17" s="431"/>
      <c r="TWD17" s="431"/>
      <c r="TWE17" s="431"/>
      <c r="TWF17" s="431"/>
      <c r="TWG17" s="431"/>
      <c r="TWH17" s="431"/>
      <c r="TWI17" s="431"/>
      <c r="TWJ17" s="431"/>
      <c r="TWK17" s="431"/>
      <c r="TWL17" s="431"/>
      <c r="TWM17" s="431"/>
      <c r="TWN17" s="431"/>
      <c r="TWO17" s="431"/>
      <c r="TWP17" s="431"/>
      <c r="TWQ17" s="431"/>
      <c r="TWR17" s="431"/>
      <c r="TWS17" s="431"/>
      <c r="TWT17" s="431"/>
      <c r="TWU17" s="431"/>
      <c r="TWV17" s="431"/>
      <c r="TWW17" s="431"/>
      <c r="TWX17" s="431"/>
      <c r="TWY17" s="431"/>
      <c r="TWZ17" s="431"/>
      <c r="TXA17" s="431"/>
      <c r="TXB17" s="431"/>
      <c r="TXC17" s="431"/>
      <c r="TXD17" s="431"/>
      <c r="TXE17" s="431"/>
      <c r="TXF17" s="431"/>
      <c r="TXG17" s="431"/>
      <c r="TXH17" s="431"/>
      <c r="TXI17" s="431"/>
      <c r="TXJ17" s="431"/>
      <c r="TXK17" s="431"/>
      <c r="TXL17" s="431"/>
      <c r="TXM17" s="431"/>
      <c r="TXN17" s="431"/>
      <c r="TXO17" s="431"/>
      <c r="TXP17" s="431"/>
      <c r="TXQ17" s="431"/>
      <c r="TXR17" s="431"/>
      <c r="TXS17" s="431"/>
      <c r="TXT17" s="431"/>
      <c r="TXU17" s="431"/>
      <c r="TXV17" s="431"/>
      <c r="TXW17" s="431"/>
      <c r="TXX17" s="431"/>
      <c r="TXY17" s="431"/>
      <c r="TXZ17" s="431"/>
      <c r="TYA17" s="431"/>
      <c r="TYB17" s="431"/>
      <c r="TYC17" s="431"/>
      <c r="TYD17" s="431"/>
      <c r="TYE17" s="431"/>
      <c r="TYF17" s="431"/>
      <c r="TYG17" s="431"/>
      <c r="TYH17" s="431"/>
      <c r="TYI17" s="431"/>
      <c r="TYJ17" s="431"/>
      <c r="TYK17" s="431"/>
      <c r="TYL17" s="431"/>
      <c r="TYM17" s="431"/>
      <c r="TYN17" s="431"/>
      <c r="TYO17" s="431"/>
      <c r="TYP17" s="431"/>
      <c r="TYQ17" s="431"/>
      <c r="TYR17" s="431"/>
      <c r="TYS17" s="431"/>
      <c r="TYT17" s="431"/>
      <c r="TYU17" s="431"/>
      <c r="TYV17" s="431"/>
      <c r="TYW17" s="431"/>
      <c r="TYX17" s="431"/>
      <c r="TYY17" s="431"/>
      <c r="TYZ17" s="431"/>
      <c r="TZA17" s="431"/>
      <c r="TZB17" s="431"/>
      <c r="TZC17" s="431"/>
      <c r="TZD17" s="431"/>
      <c r="TZE17" s="431"/>
      <c r="TZF17" s="431"/>
      <c r="TZG17" s="431"/>
      <c r="TZH17" s="431"/>
      <c r="TZI17" s="431"/>
      <c r="TZJ17" s="431"/>
      <c r="TZK17" s="431"/>
      <c r="TZL17" s="431"/>
      <c r="TZM17" s="431"/>
      <c r="TZN17" s="431"/>
      <c r="TZO17" s="431"/>
      <c r="TZP17" s="431"/>
      <c r="TZQ17" s="431"/>
      <c r="TZR17" s="431"/>
      <c r="TZS17" s="431"/>
      <c r="TZT17" s="431"/>
      <c r="TZU17" s="431"/>
      <c r="TZV17" s="431"/>
      <c r="TZW17" s="431"/>
      <c r="TZX17" s="431"/>
      <c r="TZY17" s="431"/>
      <c r="TZZ17" s="431"/>
      <c r="UAA17" s="431"/>
      <c r="UAB17" s="431"/>
      <c r="UAC17" s="431"/>
      <c r="UAD17" s="431"/>
      <c r="UAE17" s="431"/>
      <c r="UAF17" s="431"/>
      <c r="UAG17" s="431"/>
      <c r="UAH17" s="431"/>
      <c r="UAI17" s="431"/>
      <c r="UAJ17" s="431"/>
      <c r="UAK17" s="431"/>
      <c r="UAL17" s="431"/>
      <c r="UAM17" s="431"/>
      <c r="UAN17" s="431"/>
      <c r="UAO17" s="431"/>
      <c r="UAP17" s="431"/>
      <c r="UAQ17" s="431"/>
      <c r="UAR17" s="431"/>
      <c r="UAS17" s="431"/>
      <c r="UAT17" s="431"/>
      <c r="UAU17" s="431"/>
      <c r="UAV17" s="431"/>
      <c r="UAW17" s="431"/>
      <c r="UAX17" s="431"/>
      <c r="UAY17" s="431"/>
      <c r="UAZ17" s="431"/>
      <c r="UBA17" s="431"/>
      <c r="UBB17" s="431"/>
      <c r="UBC17" s="431"/>
      <c r="UBD17" s="431"/>
      <c r="UBE17" s="431"/>
      <c r="UBF17" s="431"/>
      <c r="UBG17" s="431"/>
      <c r="UBH17" s="431"/>
      <c r="UBI17" s="431"/>
      <c r="UBJ17" s="431"/>
      <c r="UBK17" s="431"/>
      <c r="UBL17" s="431"/>
      <c r="UBM17" s="431"/>
      <c r="UBN17" s="431"/>
      <c r="UBO17" s="431"/>
      <c r="UBP17" s="431"/>
      <c r="UBQ17" s="431"/>
      <c r="UBR17" s="431"/>
      <c r="UBS17" s="431"/>
      <c r="UBT17" s="431"/>
      <c r="UBU17" s="431"/>
      <c r="UBV17" s="431"/>
      <c r="UBW17" s="431"/>
      <c r="UBX17" s="431"/>
      <c r="UBY17" s="431"/>
      <c r="UBZ17" s="431"/>
      <c r="UCA17" s="431"/>
      <c r="UCB17" s="431"/>
      <c r="UCC17" s="431"/>
      <c r="UCD17" s="431"/>
      <c r="UCE17" s="431"/>
      <c r="UCF17" s="431"/>
      <c r="UCG17" s="431"/>
      <c r="UCH17" s="431"/>
      <c r="UCI17" s="431"/>
      <c r="UCJ17" s="431"/>
      <c r="UCK17" s="431"/>
      <c r="UCL17" s="431"/>
      <c r="UCM17" s="431"/>
      <c r="UCN17" s="431"/>
      <c r="UCO17" s="431"/>
      <c r="UCP17" s="431"/>
      <c r="UCQ17" s="431"/>
      <c r="UCR17" s="431"/>
      <c r="UCS17" s="431"/>
      <c r="UCT17" s="431"/>
      <c r="UCU17" s="431"/>
      <c r="UCV17" s="431"/>
      <c r="UCW17" s="431"/>
      <c r="UCX17" s="431"/>
      <c r="UCY17" s="431"/>
      <c r="UCZ17" s="431"/>
      <c r="UDA17" s="431"/>
      <c r="UDB17" s="431"/>
      <c r="UDC17" s="431"/>
      <c r="UDD17" s="431"/>
      <c r="UDE17" s="431"/>
      <c r="UDF17" s="431"/>
      <c r="UDG17" s="431"/>
      <c r="UDH17" s="431"/>
      <c r="UDI17" s="431"/>
      <c r="UDJ17" s="431"/>
      <c r="UDK17" s="431"/>
      <c r="UDL17" s="431"/>
      <c r="UDM17" s="431"/>
      <c r="UDN17" s="431"/>
      <c r="UDO17" s="431"/>
      <c r="UDP17" s="431"/>
      <c r="UDQ17" s="431"/>
      <c r="UDR17" s="431"/>
      <c r="UDS17" s="431"/>
      <c r="UDT17" s="431"/>
      <c r="UDU17" s="431"/>
      <c r="UDV17" s="431"/>
      <c r="UDW17" s="431"/>
      <c r="UDX17" s="431"/>
      <c r="UDY17" s="431"/>
      <c r="UDZ17" s="431"/>
      <c r="UEA17" s="431"/>
      <c r="UEB17" s="431"/>
      <c r="UEC17" s="431"/>
      <c r="UED17" s="431"/>
      <c r="UEE17" s="431"/>
      <c r="UEF17" s="431"/>
      <c r="UEG17" s="431"/>
      <c r="UEH17" s="431"/>
      <c r="UEI17" s="431"/>
      <c r="UEJ17" s="431"/>
      <c r="UEK17" s="431"/>
      <c r="UEL17" s="431"/>
      <c r="UEM17" s="431"/>
      <c r="UEN17" s="431"/>
      <c r="UEO17" s="431"/>
      <c r="UEP17" s="431"/>
      <c r="UEQ17" s="431"/>
      <c r="UER17" s="431"/>
      <c r="UES17" s="431"/>
      <c r="UET17" s="431"/>
      <c r="UEU17" s="431"/>
      <c r="UEV17" s="431"/>
      <c r="UEW17" s="431"/>
      <c r="UEX17" s="431"/>
      <c r="UEY17" s="431"/>
      <c r="UEZ17" s="431"/>
      <c r="UFA17" s="431"/>
      <c r="UFB17" s="431"/>
      <c r="UFC17" s="431"/>
      <c r="UFD17" s="431"/>
      <c r="UFE17" s="431"/>
      <c r="UFF17" s="431"/>
      <c r="UFG17" s="431"/>
      <c r="UFH17" s="431"/>
      <c r="UFI17" s="431"/>
      <c r="UFJ17" s="431"/>
      <c r="UFK17" s="431"/>
      <c r="UFL17" s="431"/>
      <c r="UFM17" s="431"/>
      <c r="UFN17" s="431"/>
      <c r="UFO17" s="431"/>
      <c r="UFP17" s="431"/>
      <c r="UFQ17" s="431"/>
      <c r="UFR17" s="431"/>
      <c r="UFS17" s="431"/>
      <c r="UFT17" s="431"/>
      <c r="UFU17" s="431"/>
      <c r="UFV17" s="431"/>
      <c r="UFW17" s="431"/>
      <c r="UFX17" s="431"/>
      <c r="UFY17" s="431"/>
      <c r="UFZ17" s="431"/>
      <c r="UGA17" s="431"/>
      <c r="UGB17" s="431"/>
      <c r="UGC17" s="431"/>
      <c r="UGD17" s="431"/>
      <c r="UGE17" s="431"/>
      <c r="UGF17" s="431"/>
      <c r="UGG17" s="431"/>
      <c r="UGH17" s="431"/>
      <c r="UGI17" s="431"/>
      <c r="UGJ17" s="431"/>
      <c r="UGK17" s="431"/>
      <c r="UGL17" s="431"/>
      <c r="UGM17" s="431"/>
      <c r="UGN17" s="431"/>
      <c r="UGO17" s="431"/>
      <c r="UGP17" s="431"/>
      <c r="UGQ17" s="431"/>
      <c r="UGR17" s="431"/>
      <c r="UGS17" s="431"/>
      <c r="UGT17" s="431"/>
      <c r="UGU17" s="431"/>
      <c r="UGV17" s="431"/>
      <c r="UGW17" s="431"/>
      <c r="UGX17" s="431"/>
      <c r="UGY17" s="431"/>
      <c r="UGZ17" s="431"/>
      <c r="UHA17" s="431"/>
      <c r="UHB17" s="431"/>
      <c r="UHC17" s="431"/>
      <c r="UHD17" s="431"/>
      <c r="UHE17" s="431"/>
      <c r="UHF17" s="431"/>
      <c r="UHG17" s="431"/>
      <c r="UHH17" s="431"/>
      <c r="UHI17" s="431"/>
      <c r="UHJ17" s="431"/>
      <c r="UHK17" s="431"/>
      <c r="UHL17" s="431"/>
      <c r="UHM17" s="431"/>
      <c r="UHN17" s="431"/>
      <c r="UHO17" s="431"/>
      <c r="UHP17" s="431"/>
      <c r="UHQ17" s="431"/>
      <c r="UHR17" s="431"/>
      <c r="UHS17" s="431"/>
      <c r="UHT17" s="431"/>
      <c r="UHU17" s="431"/>
      <c r="UHV17" s="431"/>
      <c r="UHW17" s="431"/>
      <c r="UHX17" s="431"/>
      <c r="UHY17" s="431"/>
      <c r="UHZ17" s="431"/>
      <c r="UIA17" s="431"/>
      <c r="UIB17" s="431"/>
      <c r="UIC17" s="431"/>
      <c r="UID17" s="431"/>
      <c r="UIE17" s="431"/>
      <c r="UIF17" s="431"/>
      <c r="UIG17" s="431"/>
      <c r="UIH17" s="431"/>
      <c r="UII17" s="431"/>
      <c r="UIJ17" s="431"/>
      <c r="UIK17" s="431"/>
      <c r="UIL17" s="431"/>
      <c r="UIM17" s="431"/>
      <c r="UIN17" s="431"/>
      <c r="UIO17" s="431"/>
      <c r="UIP17" s="431"/>
      <c r="UIQ17" s="431"/>
      <c r="UIR17" s="431"/>
      <c r="UIS17" s="431"/>
      <c r="UIT17" s="431"/>
      <c r="UIU17" s="431"/>
      <c r="UIV17" s="431"/>
      <c r="UIW17" s="431"/>
      <c r="UIX17" s="431"/>
      <c r="UIY17" s="431"/>
      <c r="UIZ17" s="431"/>
      <c r="UJA17" s="431"/>
      <c r="UJB17" s="431"/>
      <c r="UJC17" s="431"/>
      <c r="UJD17" s="431"/>
      <c r="UJE17" s="431"/>
      <c r="UJF17" s="431"/>
      <c r="UJG17" s="431"/>
      <c r="UJH17" s="431"/>
      <c r="UJI17" s="431"/>
      <c r="UJJ17" s="431"/>
      <c r="UJK17" s="431"/>
      <c r="UJL17" s="431"/>
      <c r="UJM17" s="431"/>
      <c r="UJN17" s="431"/>
      <c r="UJO17" s="431"/>
      <c r="UJP17" s="431"/>
      <c r="UJQ17" s="431"/>
      <c r="UJR17" s="431"/>
      <c r="UJS17" s="431"/>
      <c r="UJT17" s="431"/>
      <c r="UJU17" s="431"/>
      <c r="UJV17" s="431"/>
      <c r="UJW17" s="431"/>
      <c r="UJX17" s="431"/>
      <c r="UJY17" s="431"/>
      <c r="UJZ17" s="431"/>
      <c r="UKA17" s="431"/>
      <c r="UKB17" s="431"/>
      <c r="UKC17" s="431"/>
      <c r="UKD17" s="431"/>
      <c r="UKE17" s="431"/>
      <c r="UKF17" s="431"/>
      <c r="UKG17" s="431"/>
      <c r="UKH17" s="431"/>
      <c r="UKI17" s="431"/>
      <c r="UKJ17" s="431"/>
      <c r="UKK17" s="431"/>
      <c r="UKL17" s="431"/>
      <c r="UKM17" s="431"/>
      <c r="UKN17" s="431"/>
      <c r="UKO17" s="431"/>
      <c r="UKP17" s="431"/>
      <c r="UKQ17" s="431"/>
      <c r="UKR17" s="431"/>
      <c r="UKS17" s="431"/>
      <c r="UKT17" s="431"/>
      <c r="UKU17" s="431"/>
      <c r="UKV17" s="431"/>
      <c r="UKW17" s="431"/>
      <c r="UKX17" s="431"/>
      <c r="UKY17" s="431"/>
      <c r="UKZ17" s="431"/>
      <c r="ULA17" s="431"/>
      <c r="ULB17" s="431"/>
      <c r="ULC17" s="431"/>
      <c r="ULD17" s="431"/>
      <c r="ULE17" s="431"/>
      <c r="ULF17" s="431"/>
      <c r="ULG17" s="431"/>
      <c r="ULH17" s="431"/>
      <c r="ULI17" s="431"/>
      <c r="ULJ17" s="431"/>
      <c r="ULK17" s="431"/>
      <c r="ULL17" s="431"/>
      <c r="ULM17" s="431"/>
      <c r="ULN17" s="431"/>
      <c r="ULO17" s="431"/>
      <c r="ULP17" s="431"/>
      <c r="ULQ17" s="431"/>
      <c r="ULR17" s="431"/>
      <c r="ULS17" s="431"/>
      <c r="ULT17" s="431"/>
      <c r="ULU17" s="431"/>
      <c r="ULV17" s="431"/>
      <c r="ULW17" s="431"/>
      <c r="ULX17" s="431"/>
      <c r="ULY17" s="431"/>
      <c r="ULZ17" s="431"/>
      <c r="UMA17" s="431"/>
      <c r="UMB17" s="431"/>
      <c r="UMC17" s="431"/>
      <c r="UMD17" s="431"/>
      <c r="UME17" s="431"/>
      <c r="UMF17" s="431"/>
      <c r="UMG17" s="431"/>
      <c r="UMH17" s="431"/>
      <c r="UMI17" s="431"/>
      <c r="UMJ17" s="431"/>
      <c r="UMK17" s="431"/>
      <c r="UML17" s="431"/>
      <c r="UMM17" s="431"/>
      <c r="UMN17" s="431"/>
      <c r="UMO17" s="431"/>
      <c r="UMP17" s="431"/>
      <c r="UMQ17" s="431"/>
      <c r="UMR17" s="431"/>
      <c r="UMS17" s="431"/>
      <c r="UMT17" s="431"/>
      <c r="UMU17" s="431"/>
      <c r="UMV17" s="431"/>
      <c r="UMW17" s="431"/>
      <c r="UMX17" s="431"/>
      <c r="UMY17" s="431"/>
      <c r="UMZ17" s="431"/>
      <c r="UNA17" s="431"/>
      <c r="UNB17" s="431"/>
      <c r="UNC17" s="431"/>
      <c r="UND17" s="431"/>
      <c r="UNE17" s="431"/>
      <c r="UNF17" s="431"/>
      <c r="UNG17" s="431"/>
      <c r="UNH17" s="431"/>
      <c r="UNI17" s="431"/>
      <c r="UNJ17" s="431"/>
      <c r="UNK17" s="431"/>
      <c r="UNL17" s="431"/>
      <c r="UNM17" s="431"/>
      <c r="UNN17" s="431"/>
      <c r="UNO17" s="431"/>
      <c r="UNP17" s="431"/>
      <c r="UNQ17" s="431"/>
      <c r="UNR17" s="431"/>
      <c r="UNS17" s="431"/>
      <c r="UNT17" s="431"/>
      <c r="UNU17" s="431"/>
      <c r="UNV17" s="431"/>
      <c r="UNW17" s="431"/>
      <c r="UNX17" s="431"/>
      <c r="UNY17" s="431"/>
      <c r="UNZ17" s="431"/>
      <c r="UOA17" s="431"/>
      <c r="UOB17" s="431"/>
      <c r="UOC17" s="431"/>
      <c r="UOD17" s="431"/>
      <c r="UOE17" s="431"/>
      <c r="UOF17" s="431"/>
      <c r="UOG17" s="431"/>
      <c r="UOH17" s="431"/>
      <c r="UOI17" s="431"/>
      <c r="UOJ17" s="431"/>
      <c r="UOK17" s="431"/>
      <c r="UOL17" s="431"/>
      <c r="UOM17" s="431"/>
      <c r="UON17" s="431"/>
      <c r="UOO17" s="431"/>
      <c r="UOP17" s="431"/>
      <c r="UOQ17" s="431"/>
      <c r="UOR17" s="431"/>
      <c r="UOS17" s="431"/>
      <c r="UOT17" s="431"/>
      <c r="UOU17" s="431"/>
      <c r="UOV17" s="431"/>
      <c r="UOW17" s="431"/>
      <c r="UOX17" s="431"/>
      <c r="UOY17" s="431"/>
      <c r="UOZ17" s="431"/>
      <c r="UPA17" s="431"/>
      <c r="UPB17" s="431"/>
      <c r="UPC17" s="431"/>
      <c r="UPD17" s="431"/>
      <c r="UPE17" s="431"/>
      <c r="UPF17" s="431"/>
      <c r="UPG17" s="431"/>
      <c r="UPH17" s="431"/>
      <c r="UPI17" s="431"/>
      <c r="UPJ17" s="431"/>
      <c r="UPK17" s="431"/>
      <c r="UPL17" s="431"/>
      <c r="UPM17" s="431"/>
      <c r="UPN17" s="431"/>
      <c r="UPO17" s="431"/>
      <c r="UPP17" s="431"/>
      <c r="UPQ17" s="431"/>
      <c r="UPR17" s="431"/>
      <c r="UPS17" s="431"/>
      <c r="UPT17" s="431"/>
      <c r="UPU17" s="431"/>
      <c r="UPV17" s="431"/>
      <c r="UPW17" s="431"/>
      <c r="UPX17" s="431"/>
      <c r="UPY17" s="431"/>
      <c r="UPZ17" s="431"/>
      <c r="UQA17" s="431"/>
      <c r="UQB17" s="431"/>
      <c r="UQC17" s="431"/>
      <c r="UQD17" s="431"/>
      <c r="UQE17" s="431"/>
      <c r="UQF17" s="431"/>
      <c r="UQG17" s="431"/>
      <c r="UQH17" s="431"/>
      <c r="UQI17" s="431"/>
      <c r="UQJ17" s="431"/>
      <c r="UQK17" s="431"/>
      <c r="UQL17" s="431"/>
      <c r="UQM17" s="431"/>
      <c r="UQN17" s="431"/>
      <c r="UQO17" s="431"/>
      <c r="UQP17" s="431"/>
      <c r="UQQ17" s="431"/>
      <c r="UQR17" s="431"/>
      <c r="UQS17" s="431"/>
      <c r="UQT17" s="431"/>
      <c r="UQU17" s="431"/>
      <c r="UQV17" s="431"/>
      <c r="UQW17" s="431"/>
      <c r="UQX17" s="431"/>
      <c r="UQY17" s="431"/>
      <c r="UQZ17" s="431"/>
      <c r="URA17" s="431"/>
      <c r="URB17" s="431"/>
      <c r="URC17" s="431"/>
      <c r="URD17" s="431"/>
      <c r="URE17" s="431"/>
      <c r="URF17" s="431"/>
      <c r="URG17" s="431"/>
      <c r="URH17" s="431"/>
      <c r="URI17" s="431"/>
      <c r="URJ17" s="431"/>
      <c r="URK17" s="431"/>
      <c r="URL17" s="431"/>
      <c r="URM17" s="431"/>
      <c r="URN17" s="431"/>
      <c r="URO17" s="431"/>
      <c r="URP17" s="431"/>
      <c r="URQ17" s="431"/>
      <c r="URR17" s="431"/>
      <c r="URS17" s="431"/>
      <c r="URT17" s="431"/>
      <c r="URU17" s="431"/>
      <c r="URV17" s="431"/>
      <c r="URW17" s="431"/>
      <c r="URX17" s="431"/>
      <c r="URY17" s="431"/>
      <c r="URZ17" s="431"/>
      <c r="USA17" s="431"/>
      <c r="USB17" s="431"/>
      <c r="USC17" s="431"/>
      <c r="USD17" s="431"/>
      <c r="USE17" s="431"/>
      <c r="USF17" s="431"/>
      <c r="USG17" s="431"/>
      <c r="USH17" s="431"/>
      <c r="USI17" s="431"/>
      <c r="USJ17" s="431"/>
      <c r="USK17" s="431"/>
      <c r="USL17" s="431"/>
      <c r="USM17" s="431"/>
      <c r="USN17" s="431"/>
      <c r="USO17" s="431"/>
      <c r="USP17" s="431"/>
      <c r="USQ17" s="431"/>
      <c r="USR17" s="431"/>
      <c r="USS17" s="431"/>
      <c r="UST17" s="431"/>
      <c r="USU17" s="431"/>
      <c r="USV17" s="431"/>
      <c r="USW17" s="431"/>
      <c r="USX17" s="431"/>
      <c r="USY17" s="431"/>
      <c r="USZ17" s="431"/>
      <c r="UTA17" s="431"/>
      <c r="UTB17" s="431"/>
      <c r="UTC17" s="431"/>
      <c r="UTD17" s="431"/>
      <c r="UTE17" s="431"/>
      <c r="UTF17" s="431"/>
      <c r="UTG17" s="431"/>
      <c r="UTH17" s="431"/>
      <c r="UTI17" s="431"/>
      <c r="UTJ17" s="431"/>
      <c r="UTK17" s="431"/>
      <c r="UTL17" s="431"/>
      <c r="UTM17" s="431"/>
      <c r="UTN17" s="431"/>
      <c r="UTO17" s="431"/>
      <c r="UTP17" s="431"/>
      <c r="UTQ17" s="431"/>
      <c r="UTR17" s="431"/>
      <c r="UTS17" s="431"/>
      <c r="UTT17" s="431"/>
      <c r="UTU17" s="431"/>
      <c r="UTV17" s="431"/>
      <c r="UTW17" s="431"/>
      <c r="UTX17" s="431"/>
      <c r="UTY17" s="431"/>
      <c r="UTZ17" s="431"/>
      <c r="UUA17" s="431"/>
      <c r="UUB17" s="431"/>
      <c r="UUC17" s="431"/>
      <c r="UUD17" s="431"/>
      <c r="UUE17" s="431"/>
      <c r="UUF17" s="431"/>
      <c r="UUG17" s="431"/>
      <c r="UUH17" s="431"/>
      <c r="UUI17" s="431"/>
      <c r="UUJ17" s="431"/>
      <c r="UUK17" s="431"/>
      <c r="UUL17" s="431"/>
      <c r="UUM17" s="431"/>
      <c r="UUN17" s="431"/>
      <c r="UUO17" s="431"/>
      <c r="UUP17" s="431"/>
      <c r="UUQ17" s="431"/>
      <c r="UUR17" s="431"/>
      <c r="UUS17" s="431"/>
      <c r="UUT17" s="431"/>
      <c r="UUU17" s="431"/>
      <c r="UUV17" s="431"/>
      <c r="UUW17" s="431"/>
      <c r="UUX17" s="431"/>
      <c r="UUY17" s="431"/>
      <c r="UUZ17" s="431"/>
      <c r="UVA17" s="431"/>
      <c r="UVB17" s="431"/>
      <c r="UVC17" s="431"/>
      <c r="UVD17" s="431"/>
      <c r="UVE17" s="431"/>
      <c r="UVF17" s="431"/>
      <c r="UVG17" s="431"/>
      <c r="UVH17" s="431"/>
      <c r="UVI17" s="431"/>
      <c r="UVJ17" s="431"/>
      <c r="UVK17" s="431"/>
      <c r="UVL17" s="431"/>
      <c r="UVM17" s="431"/>
      <c r="UVN17" s="431"/>
      <c r="UVO17" s="431"/>
      <c r="UVP17" s="431"/>
      <c r="UVQ17" s="431"/>
      <c r="UVR17" s="431"/>
      <c r="UVS17" s="431"/>
      <c r="UVT17" s="431"/>
      <c r="UVU17" s="431"/>
      <c r="UVV17" s="431"/>
      <c r="UVW17" s="431"/>
      <c r="UVX17" s="431"/>
      <c r="UVY17" s="431"/>
      <c r="UVZ17" s="431"/>
      <c r="UWA17" s="431"/>
      <c r="UWB17" s="431"/>
      <c r="UWC17" s="431"/>
      <c r="UWD17" s="431"/>
      <c r="UWE17" s="431"/>
      <c r="UWF17" s="431"/>
      <c r="UWG17" s="431"/>
      <c r="UWH17" s="431"/>
      <c r="UWI17" s="431"/>
      <c r="UWJ17" s="431"/>
      <c r="UWK17" s="431"/>
      <c r="UWL17" s="431"/>
      <c r="UWM17" s="431"/>
      <c r="UWN17" s="431"/>
      <c r="UWO17" s="431"/>
      <c r="UWP17" s="431"/>
      <c r="UWQ17" s="431"/>
      <c r="UWR17" s="431"/>
      <c r="UWS17" s="431"/>
      <c r="UWT17" s="431"/>
      <c r="UWU17" s="431"/>
      <c r="UWV17" s="431"/>
      <c r="UWW17" s="431"/>
      <c r="UWX17" s="431"/>
      <c r="UWY17" s="431"/>
      <c r="UWZ17" s="431"/>
      <c r="UXA17" s="431"/>
      <c r="UXB17" s="431"/>
      <c r="UXC17" s="431"/>
      <c r="UXD17" s="431"/>
      <c r="UXE17" s="431"/>
      <c r="UXF17" s="431"/>
      <c r="UXG17" s="431"/>
      <c r="UXH17" s="431"/>
      <c r="UXI17" s="431"/>
      <c r="UXJ17" s="431"/>
      <c r="UXK17" s="431"/>
      <c r="UXL17" s="431"/>
      <c r="UXM17" s="431"/>
      <c r="UXN17" s="431"/>
      <c r="UXO17" s="431"/>
      <c r="UXP17" s="431"/>
      <c r="UXQ17" s="431"/>
      <c r="UXR17" s="431"/>
      <c r="UXS17" s="431"/>
      <c r="UXT17" s="431"/>
      <c r="UXU17" s="431"/>
      <c r="UXV17" s="431"/>
      <c r="UXW17" s="431"/>
      <c r="UXX17" s="431"/>
      <c r="UXY17" s="431"/>
      <c r="UXZ17" s="431"/>
      <c r="UYA17" s="431"/>
      <c r="UYB17" s="431"/>
      <c r="UYC17" s="431"/>
      <c r="UYD17" s="431"/>
      <c r="UYE17" s="431"/>
      <c r="UYF17" s="431"/>
      <c r="UYG17" s="431"/>
      <c r="UYH17" s="431"/>
      <c r="UYI17" s="431"/>
      <c r="UYJ17" s="431"/>
      <c r="UYK17" s="431"/>
      <c r="UYL17" s="431"/>
      <c r="UYM17" s="431"/>
      <c r="UYN17" s="431"/>
      <c r="UYO17" s="431"/>
      <c r="UYP17" s="431"/>
      <c r="UYQ17" s="431"/>
      <c r="UYR17" s="431"/>
      <c r="UYS17" s="431"/>
      <c r="UYT17" s="431"/>
      <c r="UYU17" s="431"/>
      <c r="UYV17" s="431"/>
      <c r="UYW17" s="431"/>
      <c r="UYX17" s="431"/>
      <c r="UYY17" s="431"/>
      <c r="UYZ17" s="431"/>
      <c r="UZA17" s="431"/>
      <c r="UZB17" s="431"/>
      <c r="UZC17" s="431"/>
      <c r="UZD17" s="431"/>
      <c r="UZE17" s="431"/>
      <c r="UZF17" s="431"/>
      <c r="UZG17" s="431"/>
      <c r="UZH17" s="431"/>
      <c r="UZI17" s="431"/>
      <c r="UZJ17" s="431"/>
      <c r="UZK17" s="431"/>
      <c r="UZL17" s="431"/>
      <c r="UZM17" s="431"/>
      <c r="UZN17" s="431"/>
      <c r="UZO17" s="431"/>
      <c r="UZP17" s="431"/>
      <c r="UZQ17" s="431"/>
      <c r="UZR17" s="431"/>
      <c r="UZS17" s="431"/>
      <c r="UZT17" s="431"/>
      <c r="UZU17" s="431"/>
      <c r="UZV17" s="431"/>
      <c r="UZW17" s="431"/>
      <c r="UZX17" s="431"/>
      <c r="UZY17" s="431"/>
      <c r="UZZ17" s="431"/>
      <c r="VAA17" s="431"/>
      <c r="VAB17" s="431"/>
      <c r="VAC17" s="431"/>
      <c r="VAD17" s="431"/>
      <c r="VAE17" s="431"/>
      <c r="VAF17" s="431"/>
      <c r="VAG17" s="431"/>
      <c r="VAH17" s="431"/>
      <c r="VAI17" s="431"/>
      <c r="VAJ17" s="431"/>
      <c r="VAK17" s="431"/>
      <c r="VAL17" s="431"/>
      <c r="VAM17" s="431"/>
      <c r="VAN17" s="431"/>
      <c r="VAO17" s="431"/>
      <c r="VAP17" s="431"/>
      <c r="VAQ17" s="431"/>
      <c r="VAR17" s="431"/>
      <c r="VAS17" s="431"/>
      <c r="VAT17" s="431"/>
      <c r="VAU17" s="431"/>
      <c r="VAV17" s="431"/>
      <c r="VAW17" s="431"/>
      <c r="VAX17" s="431"/>
      <c r="VAY17" s="431"/>
      <c r="VAZ17" s="431"/>
      <c r="VBA17" s="431"/>
      <c r="VBB17" s="431"/>
      <c r="VBC17" s="431"/>
      <c r="VBD17" s="431"/>
      <c r="VBE17" s="431"/>
      <c r="VBF17" s="431"/>
      <c r="VBG17" s="431"/>
      <c r="VBH17" s="431"/>
      <c r="VBI17" s="431"/>
      <c r="VBJ17" s="431"/>
      <c r="VBK17" s="431"/>
      <c r="VBL17" s="431"/>
      <c r="VBM17" s="431"/>
      <c r="VBN17" s="431"/>
      <c r="VBO17" s="431"/>
      <c r="VBP17" s="431"/>
      <c r="VBQ17" s="431"/>
      <c r="VBR17" s="431"/>
      <c r="VBS17" s="431"/>
      <c r="VBT17" s="431"/>
      <c r="VBU17" s="431"/>
      <c r="VBV17" s="431"/>
      <c r="VBW17" s="431"/>
      <c r="VBX17" s="431"/>
      <c r="VBY17" s="431"/>
      <c r="VBZ17" s="431"/>
      <c r="VCA17" s="431"/>
      <c r="VCB17" s="431"/>
      <c r="VCC17" s="431"/>
      <c r="VCD17" s="431"/>
      <c r="VCE17" s="431"/>
      <c r="VCF17" s="431"/>
      <c r="VCG17" s="431"/>
      <c r="VCH17" s="431"/>
      <c r="VCI17" s="431"/>
      <c r="VCJ17" s="431"/>
      <c r="VCK17" s="431"/>
      <c r="VCL17" s="431"/>
      <c r="VCM17" s="431"/>
      <c r="VCN17" s="431"/>
      <c r="VCO17" s="431"/>
      <c r="VCP17" s="431"/>
      <c r="VCQ17" s="431"/>
      <c r="VCR17" s="431"/>
      <c r="VCS17" s="431"/>
      <c r="VCT17" s="431"/>
      <c r="VCU17" s="431"/>
      <c r="VCV17" s="431"/>
      <c r="VCW17" s="431"/>
      <c r="VCX17" s="431"/>
      <c r="VCY17" s="431"/>
      <c r="VCZ17" s="431"/>
      <c r="VDA17" s="431"/>
      <c r="VDB17" s="431"/>
      <c r="VDC17" s="431"/>
      <c r="VDD17" s="431"/>
      <c r="VDE17" s="431"/>
      <c r="VDF17" s="431"/>
      <c r="VDG17" s="431"/>
      <c r="VDH17" s="431"/>
      <c r="VDI17" s="431"/>
      <c r="VDJ17" s="431"/>
      <c r="VDK17" s="431"/>
      <c r="VDL17" s="431"/>
      <c r="VDM17" s="431"/>
      <c r="VDN17" s="431"/>
      <c r="VDO17" s="431"/>
      <c r="VDP17" s="431"/>
      <c r="VDQ17" s="431"/>
      <c r="VDR17" s="431"/>
      <c r="VDS17" s="431"/>
      <c r="VDT17" s="431"/>
      <c r="VDU17" s="431"/>
      <c r="VDV17" s="431"/>
      <c r="VDW17" s="431"/>
      <c r="VDX17" s="431"/>
      <c r="VDY17" s="431"/>
      <c r="VDZ17" s="431"/>
      <c r="VEA17" s="431"/>
      <c r="VEB17" s="431"/>
      <c r="VEC17" s="431"/>
      <c r="VED17" s="431"/>
      <c r="VEE17" s="431"/>
      <c r="VEF17" s="431"/>
      <c r="VEG17" s="431"/>
      <c r="VEH17" s="431"/>
      <c r="VEI17" s="431"/>
      <c r="VEJ17" s="431"/>
      <c r="VEK17" s="431"/>
      <c r="VEL17" s="431"/>
      <c r="VEM17" s="431"/>
      <c r="VEN17" s="431"/>
      <c r="VEO17" s="431"/>
      <c r="VEP17" s="431"/>
      <c r="VEQ17" s="431"/>
      <c r="VER17" s="431"/>
      <c r="VES17" s="431"/>
      <c r="VET17" s="431"/>
      <c r="VEU17" s="431"/>
      <c r="VEV17" s="431"/>
      <c r="VEW17" s="431"/>
      <c r="VEX17" s="431"/>
      <c r="VEY17" s="431"/>
      <c r="VEZ17" s="431"/>
      <c r="VFA17" s="431"/>
      <c r="VFB17" s="431"/>
      <c r="VFC17" s="431"/>
      <c r="VFD17" s="431"/>
      <c r="VFE17" s="431"/>
      <c r="VFF17" s="431"/>
      <c r="VFG17" s="431"/>
      <c r="VFH17" s="431"/>
      <c r="VFI17" s="431"/>
      <c r="VFJ17" s="431"/>
      <c r="VFK17" s="431"/>
      <c r="VFL17" s="431"/>
      <c r="VFM17" s="431"/>
      <c r="VFN17" s="431"/>
      <c r="VFO17" s="431"/>
      <c r="VFP17" s="431"/>
      <c r="VFQ17" s="431"/>
      <c r="VFR17" s="431"/>
      <c r="VFS17" s="431"/>
      <c r="VFT17" s="431"/>
      <c r="VFU17" s="431"/>
      <c r="VFV17" s="431"/>
      <c r="VFW17" s="431"/>
      <c r="VFX17" s="431"/>
      <c r="VFY17" s="431"/>
      <c r="VFZ17" s="431"/>
      <c r="VGA17" s="431"/>
      <c r="VGB17" s="431"/>
      <c r="VGC17" s="431"/>
      <c r="VGD17" s="431"/>
      <c r="VGE17" s="431"/>
      <c r="VGF17" s="431"/>
      <c r="VGG17" s="431"/>
      <c r="VGH17" s="431"/>
      <c r="VGI17" s="431"/>
      <c r="VGJ17" s="431"/>
      <c r="VGK17" s="431"/>
      <c r="VGL17" s="431"/>
      <c r="VGM17" s="431"/>
      <c r="VGN17" s="431"/>
      <c r="VGO17" s="431"/>
      <c r="VGP17" s="431"/>
      <c r="VGQ17" s="431"/>
      <c r="VGR17" s="431"/>
      <c r="VGS17" s="431"/>
      <c r="VGT17" s="431"/>
      <c r="VGU17" s="431"/>
      <c r="VGV17" s="431"/>
      <c r="VGW17" s="431"/>
      <c r="VGX17" s="431"/>
      <c r="VGY17" s="431"/>
      <c r="VGZ17" s="431"/>
      <c r="VHA17" s="431"/>
      <c r="VHB17" s="431"/>
      <c r="VHC17" s="431"/>
      <c r="VHD17" s="431"/>
      <c r="VHE17" s="431"/>
      <c r="VHF17" s="431"/>
      <c r="VHG17" s="431"/>
      <c r="VHH17" s="431"/>
      <c r="VHI17" s="431"/>
      <c r="VHJ17" s="431"/>
      <c r="VHK17" s="431"/>
      <c r="VHL17" s="431"/>
      <c r="VHM17" s="431"/>
      <c r="VHN17" s="431"/>
      <c r="VHO17" s="431"/>
      <c r="VHP17" s="431"/>
      <c r="VHQ17" s="431"/>
      <c r="VHR17" s="431"/>
      <c r="VHS17" s="431"/>
      <c r="VHT17" s="431"/>
      <c r="VHU17" s="431"/>
      <c r="VHV17" s="431"/>
      <c r="VHW17" s="431"/>
      <c r="VHX17" s="431"/>
      <c r="VHY17" s="431"/>
      <c r="VHZ17" s="431"/>
      <c r="VIA17" s="431"/>
      <c r="VIB17" s="431"/>
      <c r="VIC17" s="431"/>
      <c r="VID17" s="431"/>
      <c r="VIE17" s="431"/>
      <c r="VIF17" s="431"/>
      <c r="VIG17" s="431"/>
      <c r="VIH17" s="431"/>
      <c r="VII17" s="431"/>
      <c r="VIJ17" s="431"/>
      <c r="VIK17" s="431"/>
      <c r="VIL17" s="431"/>
      <c r="VIM17" s="431"/>
      <c r="VIN17" s="431"/>
      <c r="VIO17" s="431"/>
      <c r="VIP17" s="431"/>
      <c r="VIQ17" s="431"/>
      <c r="VIR17" s="431"/>
      <c r="VIS17" s="431"/>
      <c r="VIT17" s="431"/>
      <c r="VIU17" s="431"/>
      <c r="VIV17" s="431"/>
      <c r="VIW17" s="431"/>
      <c r="VIX17" s="431"/>
      <c r="VIY17" s="431"/>
      <c r="VIZ17" s="431"/>
      <c r="VJA17" s="431"/>
      <c r="VJB17" s="431"/>
      <c r="VJC17" s="431"/>
      <c r="VJD17" s="431"/>
      <c r="VJE17" s="431"/>
      <c r="VJF17" s="431"/>
      <c r="VJG17" s="431"/>
      <c r="VJH17" s="431"/>
      <c r="VJI17" s="431"/>
      <c r="VJJ17" s="431"/>
      <c r="VJK17" s="431"/>
      <c r="VJL17" s="431"/>
      <c r="VJM17" s="431"/>
      <c r="VJN17" s="431"/>
      <c r="VJO17" s="431"/>
      <c r="VJP17" s="431"/>
      <c r="VJQ17" s="431"/>
      <c r="VJR17" s="431"/>
      <c r="VJS17" s="431"/>
      <c r="VJT17" s="431"/>
      <c r="VJU17" s="431"/>
      <c r="VJV17" s="431"/>
      <c r="VJW17" s="431"/>
      <c r="VJX17" s="431"/>
      <c r="VJY17" s="431"/>
      <c r="VJZ17" s="431"/>
      <c r="VKA17" s="431"/>
      <c r="VKB17" s="431"/>
      <c r="VKC17" s="431"/>
      <c r="VKD17" s="431"/>
      <c r="VKE17" s="431"/>
      <c r="VKF17" s="431"/>
      <c r="VKG17" s="431"/>
      <c r="VKH17" s="431"/>
      <c r="VKI17" s="431"/>
      <c r="VKJ17" s="431"/>
      <c r="VKK17" s="431"/>
      <c r="VKL17" s="431"/>
      <c r="VKM17" s="431"/>
      <c r="VKN17" s="431"/>
      <c r="VKO17" s="431"/>
      <c r="VKP17" s="431"/>
      <c r="VKQ17" s="431"/>
      <c r="VKR17" s="431"/>
      <c r="VKS17" s="431"/>
      <c r="VKT17" s="431"/>
      <c r="VKU17" s="431"/>
      <c r="VKV17" s="431"/>
      <c r="VKW17" s="431"/>
      <c r="VKX17" s="431"/>
      <c r="VKY17" s="431"/>
      <c r="VKZ17" s="431"/>
      <c r="VLA17" s="431"/>
      <c r="VLB17" s="431"/>
      <c r="VLC17" s="431"/>
      <c r="VLD17" s="431"/>
      <c r="VLE17" s="431"/>
      <c r="VLF17" s="431"/>
      <c r="VLG17" s="431"/>
      <c r="VLH17" s="431"/>
      <c r="VLI17" s="431"/>
      <c r="VLJ17" s="431"/>
      <c r="VLK17" s="431"/>
      <c r="VLL17" s="431"/>
      <c r="VLM17" s="431"/>
      <c r="VLN17" s="431"/>
      <c r="VLO17" s="431"/>
      <c r="VLP17" s="431"/>
      <c r="VLQ17" s="431"/>
      <c r="VLR17" s="431"/>
      <c r="VLS17" s="431"/>
      <c r="VLT17" s="431"/>
      <c r="VLU17" s="431"/>
      <c r="VLV17" s="431"/>
      <c r="VLW17" s="431"/>
      <c r="VLX17" s="431"/>
      <c r="VLY17" s="431"/>
      <c r="VLZ17" s="431"/>
      <c r="VMA17" s="431"/>
      <c r="VMB17" s="431"/>
      <c r="VMC17" s="431"/>
      <c r="VMD17" s="431"/>
      <c r="VME17" s="431"/>
      <c r="VMF17" s="431"/>
      <c r="VMG17" s="431"/>
      <c r="VMH17" s="431"/>
      <c r="VMI17" s="431"/>
      <c r="VMJ17" s="431"/>
      <c r="VMK17" s="431"/>
      <c r="VML17" s="431"/>
      <c r="VMM17" s="431"/>
      <c r="VMN17" s="431"/>
      <c r="VMO17" s="431"/>
      <c r="VMP17" s="431"/>
      <c r="VMQ17" s="431"/>
      <c r="VMR17" s="431"/>
      <c r="VMS17" s="431"/>
      <c r="VMT17" s="431"/>
      <c r="VMU17" s="431"/>
      <c r="VMV17" s="431"/>
      <c r="VMW17" s="431"/>
      <c r="VMX17" s="431"/>
      <c r="VMY17" s="431"/>
      <c r="VMZ17" s="431"/>
      <c r="VNA17" s="431"/>
      <c r="VNB17" s="431"/>
      <c r="VNC17" s="431"/>
      <c r="VND17" s="431"/>
      <c r="VNE17" s="431"/>
      <c r="VNF17" s="431"/>
      <c r="VNG17" s="431"/>
      <c r="VNH17" s="431"/>
      <c r="VNI17" s="431"/>
      <c r="VNJ17" s="431"/>
      <c r="VNK17" s="431"/>
      <c r="VNL17" s="431"/>
      <c r="VNM17" s="431"/>
      <c r="VNN17" s="431"/>
      <c r="VNO17" s="431"/>
      <c r="VNP17" s="431"/>
      <c r="VNQ17" s="431"/>
      <c r="VNR17" s="431"/>
      <c r="VNS17" s="431"/>
      <c r="VNT17" s="431"/>
      <c r="VNU17" s="431"/>
      <c r="VNV17" s="431"/>
      <c r="VNW17" s="431"/>
      <c r="VNX17" s="431"/>
      <c r="VNY17" s="431"/>
      <c r="VNZ17" s="431"/>
      <c r="VOA17" s="431"/>
      <c r="VOB17" s="431"/>
      <c r="VOC17" s="431"/>
      <c r="VOD17" s="431"/>
      <c r="VOE17" s="431"/>
      <c r="VOF17" s="431"/>
      <c r="VOG17" s="431"/>
      <c r="VOH17" s="431"/>
      <c r="VOI17" s="431"/>
      <c r="VOJ17" s="431"/>
      <c r="VOK17" s="431"/>
      <c r="VOL17" s="431"/>
      <c r="VOM17" s="431"/>
      <c r="VON17" s="431"/>
      <c r="VOO17" s="431"/>
      <c r="VOP17" s="431"/>
      <c r="VOQ17" s="431"/>
      <c r="VOR17" s="431"/>
      <c r="VOS17" s="431"/>
      <c r="VOT17" s="431"/>
      <c r="VOU17" s="431"/>
      <c r="VOV17" s="431"/>
      <c r="VOW17" s="431"/>
      <c r="VOX17" s="431"/>
      <c r="VOY17" s="431"/>
      <c r="VOZ17" s="431"/>
      <c r="VPA17" s="431"/>
      <c r="VPB17" s="431"/>
      <c r="VPC17" s="431"/>
      <c r="VPD17" s="431"/>
      <c r="VPE17" s="431"/>
      <c r="VPF17" s="431"/>
      <c r="VPG17" s="431"/>
      <c r="VPH17" s="431"/>
      <c r="VPI17" s="431"/>
      <c r="VPJ17" s="431"/>
      <c r="VPK17" s="431"/>
      <c r="VPL17" s="431"/>
      <c r="VPM17" s="431"/>
      <c r="VPN17" s="431"/>
      <c r="VPO17" s="431"/>
      <c r="VPP17" s="431"/>
      <c r="VPQ17" s="431"/>
      <c r="VPR17" s="431"/>
      <c r="VPS17" s="431"/>
      <c r="VPT17" s="431"/>
      <c r="VPU17" s="431"/>
      <c r="VPV17" s="431"/>
      <c r="VPW17" s="431"/>
      <c r="VPX17" s="431"/>
      <c r="VPY17" s="431"/>
      <c r="VPZ17" s="431"/>
      <c r="VQA17" s="431"/>
      <c r="VQB17" s="431"/>
      <c r="VQC17" s="431"/>
      <c r="VQD17" s="431"/>
      <c r="VQE17" s="431"/>
      <c r="VQF17" s="431"/>
      <c r="VQG17" s="431"/>
      <c r="VQH17" s="431"/>
      <c r="VQI17" s="431"/>
      <c r="VQJ17" s="431"/>
      <c r="VQK17" s="431"/>
      <c r="VQL17" s="431"/>
      <c r="VQM17" s="431"/>
      <c r="VQN17" s="431"/>
      <c r="VQO17" s="431"/>
      <c r="VQP17" s="431"/>
      <c r="VQQ17" s="431"/>
      <c r="VQR17" s="431"/>
      <c r="VQS17" s="431"/>
      <c r="VQT17" s="431"/>
      <c r="VQU17" s="431"/>
      <c r="VQV17" s="431"/>
      <c r="VQW17" s="431"/>
      <c r="VQX17" s="431"/>
      <c r="VQY17" s="431"/>
      <c r="VQZ17" s="431"/>
      <c r="VRA17" s="431"/>
      <c r="VRB17" s="431"/>
      <c r="VRC17" s="431"/>
      <c r="VRD17" s="431"/>
      <c r="VRE17" s="431"/>
      <c r="VRF17" s="431"/>
      <c r="VRG17" s="431"/>
      <c r="VRH17" s="431"/>
      <c r="VRI17" s="431"/>
      <c r="VRJ17" s="431"/>
      <c r="VRK17" s="431"/>
      <c r="VRL17" s="431"/>
      <c r="VRM17" s="431"/>
      <c r="VRN17" s="431"/>
      <c r="VRO17" s="431"/>
      <c r="VRP17" s="431"/>
      <c r="VRQ17" s="431"/>
      <c r="VRR17" s="431"/>
      <c r="VRS17" s="431"/>
      <c r="VRT17" s="431"/>
      <c r="VRU17" s="431"/>
      <c r="VRV17" s="431"/>
      <c r="VRW17" s="431"/>
      <c r="VRX17" s="431"/>
      <c r="VRY17" s="431"/>
      <c r="VRZ17" s="431"/>
      <c r="VSA17" s="431"/>
      <c r="VSB17" s="431"/>
      <c r="VSC17" s="431"/>
      <c r="VSD17" s="431"/>
      <c r="VSE17" s="431"/>
      <c r="VSF17" s="431"/>
      <c r="VSG17" s="431"/>
      <c r="VSH17" s="431"/>
      <c r="VSI17" s="431"/>
      <c r="VSJ17" s="431"/>
      <c r="VSK17" s="431"/>
      <c r="VSL17" s="431"/>
      <c r="VSM17" s="431"/>
      <c r="VSN17" s="431"/>
      <c r="VSO17" s="431"/>
      <c r="VSP17" s="431"/>
      <c r="VSQ17" s="431"/>
      <c r="VSR17" s="431"/>
      <c r="VSS17" s="431"/>
      <c r="VST17" s="431"/>
      <c r="VSU17" s="431"/>
      <c r="VSV17" s="431"/>
      <c r="VSW17" s="431"/>
      <c r="VSX17" s="431"/>
      <c r="VSY17" s="431"/>
      <c r="VSZ17" s="431"/>
      <c r="VTA17" s="431"/>
      <c r="VTB17" s="431"/>
      <c r="VTC17" s="431"/>
      <c r="VTD17" s="431"/>
      <c r="VTE17" s="431"/>
      <c r="VTF17" s="431"/>
      <c r="VTG17" s="431"/>
      <c r="VTH17" s="431"/>
      <c r="VTI17" s="431"/>
      <c r="VTJ17" s="431"/>
      <c r="VTK17" s="431"/>
      <c r="VTL17" s="431"/>
      <c r="VTM17" s="431"/>
      <c r="VTN17" s="431"/>
      <c r="VTO17" s="431"/>
      <c r="VTP17" s="431"/>
      <c r="VTQ17" s="431"/>
      <c r="VTR17" s="431"/>
      <c r="VTS17" s="431"/>
      <c r="VTT17" s="431"/>
      <c r="VTU17" s="431"/>
      <c r="VTV17" s="431"/>
      <c r="VTW17" s="431"/>
      <c r="VTX17" s="431"/>
      <c r="VTY17" s="431"/>
      <c r="VTZ17" s="431"/>
      <c r="VUA17" s="431"/>
      <c r="VUB17" s="431"/>
      <c r="VUC17" s="431"/>
      <c r="VUD17" s="431"/>
      <c r="VUE17" s="431"/>
      <c r="VUF17" s="431"/>
      <c r="VUG17" s="431"/>
      <c r="VUH17" s="431"/>
      <c r="VUI17" s="431"/>
      <c r="VUJ17" s="431"/>
      <c r="VUK17" s="431"/>
      <c r="VUL17" s="431"/>
      <c r="VUM17" s="431"/>
      <c r="VUN17" s="431"/>
      <c r="VUO17" s="431"/>
      <c r="VUP17" s="431"/>
      <c r="VUQ17" s="431"/>
      <c r="VUR17" s="431"/>
      <c r="VUS17" s="431"/>
      <c r="VUT17" s="431"/>
      <c r="VUU17" s="431"/>
      <c r="VUV17" s="431"/>
      <c r="VUW17" s="431"/>
      <c r="VUX17" s="431"/>
      <c r="VUY17" s="431"/>
      <c r="VUZ17" s="431"/>
      <c r="VVA17" s="431"/>
      <c r="VVB17" s="431"/>
      <c r="VVC17" s="431"/>
      <c r="VVD17" s="431"/>
      <c r="VVE17" s="431"/>
      <c r="VVF17" s="431"/>
      <c r="VVG17" s="431"/>
      <c r="VVH17" s="431"/>
      <c r="VVI17" s="431"/>
      <c r="VVJ17" s="431"/>
      <c r="VVK17" s="431"/>
      <c r="VVL17" s="431"/>
      <c r="VVM17" s="431"/>
      <c r="VVN17" s="431"/>
      <c r="VVO17" s="431"/>
      <c r="VVP17" s="431"/>
      <c r="VVQ17" s="431"/>
      <c r="VVR17" s="431"/>
      <c r="VVS17" s="431"/>
      <c r="VVT17" s="431"/>
      <c r="VVU17" s="431"/>
      <c r="VVV17" s="431"/>
      <c r="VVW17" s="431"/>
      <c r="VVX17" s="431"/>
      <c r="VVY17" s="431"/>
      <c r="VVZ17" s="431"/>
      <c r="VWA17" s="431"/>
      <c r="VWB17" s="431"/>
      <c r="VWC17" s="431"/>
      <c r="VWD17" s="431"/>
      <c r="VWE17" s="431"/>
      <c r="VWF17" s="431"/>
      <c r="VWG17" s="431"/>
      <c r="VWH17" s="431"/>
      <c r="VWI17" s="431"/>
      <c r="VWJ17" s="431"/>
      <c r="VWK17" s="431"/>
      <c r="VWL17" s="431"/>
      <c r="VWM17" s="431"/>
      <c r="VWN17" s="431"/>
      <c r="VWO17" s="431"/>
      <c r="VWP17" s="431"/>
      <c r="VWQ17" s="431"/>
      <c r="VWR17" s="431"/>
      <c r="VWS17" s="431"/>
      <c r="VWT17" s="431"/>
      <c r="VWU17" s="431"/>
      <c r="VWV17" s="431"/>
      <c r="VWW17" s="431"/>
      <c r="VWX17" s="431"/>
      <c r="VWY17" s="431"/>
      <c r="VWZ17" s="431"/>
      <c r="VXA17" s="431"/>
      <c r="VXB17" s="431"/>
      <c r="VXC17" s="431"/>
      <c r="VXD17" s="431"/>
      <c r="VXE17" s="431"/>
      <c r="VXF17" s="431"/>
      <c r="VXG17" s="431"/>
      <c r="VXH17" s="431"/>
      <c r="VXI17" s="431"/>
      <c r="VXJ17" s="431"/>
      <c r="VXK17" s="431"/>
      <c r="VXL17" s="431"/>
      <c r="VXM17" s="431"/>
      <c r="VXN17" s="431"/>
      <c r="VXO17" s="431"/>
      <c r="VXP17" s="431"/>
      <c r="VXQ17" s="431"/>
      <c r="VXR17" s="431"/>
      <c r="VXS17" s="431"/>
      <c r="VXT17" s="431"/>
      <c r="VXU17" s="431"/>
      <c r="VXV17" s="431"/>
      <c r="VXW17" s="431"/>
      <c r="VXX17" s="431"/>
      <c r="VXY17" s="431"/>
      <c r="VXZ17" s="431"/>
      <c r="VYA17" s="431"/>
      <c r="VYB17" s="431"/>
      <c r="VYC17" s="431"/>
      <c r="VYD17" s="431"/>
      <c r="VYE17" s="431"/>
      <c r="VYF17" s="431"/>
      <c r="VYG17" s="431"/>
      <c r="VYH17" s="431"/>
      <c r="VYI17" s="431"/>
      <c r="VYJ17" s="431"/>
      <c r="VYK17" s="431"/>
      <c r="VYL17" s="431"/>
      <c r="VYM17" s="431"/>
      <c r="VYN17" s="431"/>
      <c r="VYO17" s="431"/>
      <c r="VYP17" s="431"/>
      <c r="VYQ17" s="431"/>
      <c r="VYR17" s="431"/>
      <c r="VYS17" s="431"/>
      <c r="VYT17" s="431"/>
      <c r="VYU17" s="431"/>
      <c r="VYV17" s="431"/>
      <c r="VYW17" s="431"/>
      <c r="VYX17" s="431"/>
      <c r="VYY17" s="431"/>
      <c r="VYZ17" s="431"/>
      <c r="VZA17" s="431"/>
      <c r="VZB17" s="431"/>
      <c r="VZC17" s="431"/>
      <c r="VZD17" s="431"/>
      <c r="VZE17" s="431"/>
      <c r="VZF17" s="431"/>
      <c r="VZG17" s="431"/>
      <c r="VZH17" s="431"/>
      <c r="VZI17" s="431"/>
      <c r="VZJ17" s="431"/>
      <c r="VZK17" s="431"/>
      <c r="VZL17" s="431"/>
      <c r="VZM17" s="431"/>
      <c r="VZN17" s="431"/>
      <c r="VZO17" s="431"/>
      <c r="VZP17" s="431"/>
      <c r="VZQ17" s="431"/>
      <c r="VZR17" s="431"/>
      <c r="VZS17" s="431"/>
      <c r="VZT17" s="431"/>
      <c r="VZU17" s="431"/>
      <c r="VZV17" s="431"/>
      <c r="VZW17" s="431"/>
      <c r="VZX17" s="431"/>
      <c r="VZY17" s="431"/>
      <c r="VZZ17" s="431"/>
      <c r="WAA17" s="431"/>
      <c r="WAB17" s="431"/>
      <c r="WAC17" s="431"/>
      <c r="WAD17" s="431"/>
      <c r="WAE17" s="431"/>
      <c r="WAF17" s="431"/>
      <c r="WAG17" s="431"/>
      <c r="WAH17" s="431"/>
      <c r="WAI17" s="431"/>
      <c r="WAJ17" s="431"/>
      <c r="WAK17" s="431"/>
      <c r="WAL17" s="431"/>
      <c r="WAM17" s="431"/>
      <c r="WAN17" s="431"/>
      <c r="WAO17" s="431"/>
      <c r="WAP17" s="431"/>
      <c r="WAQ17" s="431"/>
      <c r="WAR17" s="431"/>
      <c r="WAS17" s="431"/>
      <c r="WAT17" s="431"/>
      <c r="WAU17" s="431"/>
      <c r="WAV17" s="431"/>
      <c r="WAW17" s="431"/>
      <c r="WAX17" s="431"/>
      <c r="WAY17" s="431"/>
      <c r="WAZ17" s="431"/>
      <c r="WBA17" s="431"/>
      <c r="WBB17" s="431"/>
      <c r="WBC17" s="431"/>
      <c r="WBD17" s="431"/>
      <c r="WBE17" s="431"/>
      <c r="WBF17" s="431"/>
      <c r="WBG17" s="431"/>
      <c r="WBH17" s="431"/>
      <c r="WBI17" s="431"/>
      <c r="WBJ17" s="431"/>
      <c r="WBK17" s="431"/>
      <c r="WBL17" s="431"/>
      <c r="WBM17" s="431"/>
      <c r="WBN17" s="431"/>
      <c r="WBO17" s="431"/>
      <c r="WBP17" s="431"/>
      <c r="WBQ17" s="431"/>
      <c r="WBR17" s="431"/>
      <c r="WBS17" s="431"/>
      <c r="WBT17" s="431"/>
      <c r="WBU17" s="431"/>
      <c r="WBV17" s="431"/>
      <c r="WBW17" s="431"/>
      <c r="WBX17" s="431"/>
      <c r="WBY17" s="431"/>
      <c r="WBZ17" s="431"/>
      <c r="WCA17" s="431"/>
      <c r="WCB17" s="431"/>
      <c r="WCC17" s="431"/>
      <c r="WCD17" s="431"/>
      <c r="WCE17" s="431"/>
      <c r="WCF17" s="431"/>
      <c r="WCG17" s="431"/>
      <c r="WCH17" s="431"/>
      <c r="WCI17" s="431"/>
      <c r="WCJ17" s="431"/>
      <c r="WCK17" s="431"/>
      <c r="WCL17" s="431"/>
      <c r="WCM17" s="431"/>
      <c r="WCN17" s="431"/>
      <c r="WCO17" s="431"/>
      <c r="WCP17" s="431"/>
      <c r="WCQ17" s="431"/>
      <c r="WCR17" s="431"/>
      <c r="WCS17" s="431"/>
      <c r="WCT17" s="431"/>
      <c r="WCU17" s="431"/>
      <c r="WCV17" s="431"/>
      <c r="WCW17" s="431"/>
      <c r="WCX17" s="431"/>
      <c r="WCY17" s="431"/>
      <c r="WCZ17" s="431"/>
      <c r="WDA17" s="431"/>
      <c r="WDB17" s="431"/>
      <c r="WDC17" s="431"/>
      <c r="WDD17" s="431"/>
      <c r="WDE17" s="431"/>
      <c r="WDF17" s="431"/>
      <c r="WDG17" s="431"/>
      <c r="WDH17" s="431"/>
      <c r="WDI17" s="431"/>
      <c r="WDJ17" s="431"/>
      <c r="WDK17" s="431"/>
      <c r="WDL17" s="431"/>
      <c r="WDM17" s="431"/>
      <c r="WDN17" s="431"/>
      <c r="WDO17" s="431"/>
      <c r="WDP17" s="431"/>
      <c r="WDQ17" s="431"/>
      <c r="WDR17" s="431"/>
      <c r="WDS17" s="431"/>
      <c r="WDT17" s="431"/>
      <c r="WDU17" s="431"/>
      <c r="WDV17" s="431"/>
      <c r="WDW17" s="431"/>
      <c r="WDX17" s="431"/>
      <c r="WDY17" s="431"/>
      <c r="WDZ17" s="431"/>
      <c r="WEA17" s="431"/>
      <c r="WEB17" s="431"/>
      <c r="WEC17" s="431"/>
      <c r="WED17" s="431"/>
      <c r="WEE17" s="431"/>
      <c r="WEF17" s="431"/>
      <c r="WEG17" s="431"/>
      <c r="WEH17" s="431"/>
      <c r="WEI17" s="431"/>
      <c r="WEJ17" s="431"/>
      <c r="WEK17" s="431"/>
      <c r="WEL17" s="431"/>
      <c r="WEM17" s="431"/>
      <c r="WEN17" s="431"/>
      <c r="WEO17" s="431"/>
      <c r="WEP17" s="431"/>
      <c r="WEQ17" s="431"/>
      <c r="WER17" s="431"/>
      <c r="WES17" s="431"/>
      <c r="WET17" s="431"/>
      <c r="WEU17" s="431"/>
      <c r="WEV17" s="431"/>
      <c r="WEW17" s="431"/>
      <c r="WEX17" s="431"/>
      <c r="WEY17" s="431"/>
      <c r="WEZ17" s="431"/>
      <c r="WFA17" s="431"/>
      <c r="WFB17" s="431"/>
      <c r="WFC17" s="431"/>
      <c r="WFD17" s="431"/>
      <c r="WFE17" s="431"/>
      <c r="WFF17" s="431"/>
      <c r="WFG17" s="431"/>
      <c r="WFH17" s="431"/>
      <c r="WFI17" s="431"/>
      <c r="WFJ17" s="431"/>
      <c r="WFK17" s="431"/>
      <c r="WFL17" s="431"/>
      <c r="WFM17" s="431"/>
      <c r="WFN17" s="431"/>
      <c r="WFO17" s="431"/>
      <c r="WFP17" s="431"/>
      <c r="WFQ17" s="431"/>
      <c r="WFR17" s="431"/>
      <c r="WFS17" s="431"/>
      <c r="WFT17" s="431"/>
      <c r="WFU17" s="431"/>
      <c r="WFV17" s="431"/>
      <c r="WFW17" s="431"/>
      <c r="WFX17" s="431"/>
      <c r="WFY17" s="431"/>
      <c r="WFZ17" s="431"/>
      <c r="WGA17" s="431"/>
      <c r="WGB17" s="431"/>
      <c r="WGC17" s="431"/>
      <c r="WGD17" s="431"/>
      <c r="WGE17" s="431"/>
      <c r="WGF17" s="431"/>
      <c r="WGG17" s="431"/>
      <c r="WGH17" s="431"/>
      <c r="WGI17" s="431"/>
      <c r="WGJ17" s="431"/>
      <c r="WGK17" s="431"/>
      <c r="WGL17" s="431"/>
      <c r="WGM17" s="431"/>
      <c r="WGN17" s="431"/>
      <c r="WGO17" s="431"/>
      <c r="WGP17" s="431"/>
      <c r="WGQ17" s="431"/>
      <c r="WGR17" s="431"/>
      <c r="WGS17" s="431"/>
      <c r="WGT17" s="431"/>
      <c r="WGU17" s="431"/>
      <c r="WGV17" s="431"/>
      <c r="WGW17" s="431"/>
      <c r="WGX17" s="431"/>
      <c r="WGY17" s="431"/>
      <c r="WGZ17" s="431"/>
      <c r="WHA17" s="431"/>
      <c r="WHB17" s="431"/>
      <c r="WHC17" s="431"/>
      <c r="WHD17" s="431"/>
      <c r="WHE17" s="431"/>
      <c r="WHF17" s="431"/>
      <c r="WHG17" s="431"/>
      <c r="WHH17" s="431"/>
      <c r="WHI17" s="431"/>
      <c r="WHJ17" s="431"/>
      <c r="WHK17" s="431"/>
      <c r="WHL17" s="431"/>
      <c r="WHM17" s="431"/>
      <c r="WHN17" s="431"/>
      <c r="WHO17" s="431"/>
      <c r="WHP17" s="431"/>
      <c r="WHQ17" s="431"/>
      <c r="WHR17" s="431"/>
      <c r="WHS17" s="431"/>
      <c r="WHT17" s="431"/>
      <c r="WHU17" s="431"/>
      <c r="WHV17" s="431"/>
      <c r="WHW17" s="431"/>
      <c r="WHX17" s="431"/>
      <c r="WHY17" s="431"/>
      <c r="WHZ17" s="431"/>
      <c r="WIA17" s="431"/>
      <c r="WIB17" s="431"/>
      <c r="WIC17" s="431"/>
      <c r="WID17" s="431"/>
      <c r="WIE17" s="431"/>
      <c r="WIF17" s="431"/>
      <c r="WIG17" s="431"/>
      <c r="WIH17" s="431"/>
      <c r="WII17" s="431"/>
      <c r="WIJ17" s="431"/>
      <c r="WIK17" s="431"/>
      <c r="WIL17" s="431"/>
      <c r="WIM17" s="431"/>
      <c r="WIN17" s="431"/>
      <c r="WIO17" s="431"/>
      <c r="WIP17" s="431"/>
      <c r="WIQ17" s="431"/>
      <c r="WIR17" s="431"/>
      <c r="WIS17" s="431"/>
      <c r="WIT17" s="431"/>
      <c r="WIU17" s="431"/>
      <c r="WIV17" s="431"/>
      <c r="WIW17" s="431"/>
      <c r="WIX17" s="431"/>
      <c r="WIY17" s="431"/>
      <c r="WIZ17" s="431"/>
      <c r="WJA17" s="431"/>
      <c r="WJB17" s="431"/>
      <c r="WJC17" s="431"/>
      <c r="WJD17" s="431"/>
      <c r="WJE17" s="431"/>
      <c r="WJF17" s="431"/>
      <c r="WJG17" s="431"/>
      <c r="WJH17" s="431"/>
      <c r="WJI17" s="431"/>
      <c r="WJJ17" s="431"/>
      <c r="WJK17" s="431"/>
      <c r="WJL17" s="431"/>
      <c r="WJM17" s="431"/>
      <c r="WJN17" s="431"/>
      <c r="WJO17" s="431"/>
      <c r="WJP17" s="431"/>
      <c r="WJQ17" s="431"/>
      <c r="WJR17" s="431"/>
      <c r="WJS17" s="431"/>
      <c r="WJT17" s="431"/>
      <c r="WJU17" s="431"/>
      <c r="WJV17" s="431"/>
      <c r="WJW17" s="431"/>
      <c r="WJX17" s="431"/>
      <c r="WJY17" s="431"/>
      <c r="WJZ17" s="431"/>
      <c r="WKA17" s="431"/>
      <c r="WKB17" s="431"/>
      <c r="WKC17" s="431"/>
      <c r="WKD17" s="431"/>
      <c r="WKE17" s="431"/>
      <c r="WKF17" s="431"/>
      <c r="WKG17" s="431"/>
      <c r="WKH17" s="431"/>
      <c r="WKI17" s="431"/>
      <c r="WKJ17" s="431"/>
      <c r="WKK17" s="431"/>
      <c r="WKL17" s="431"/>
      <c r="WKM17" s="431"/>
      <c r="WKN17" s="431"/>
      <c r="WKO17" s="431"/>
      <c r="WKP17" s="431"/>
      <c r="WKQ17" s="431"/>
      <c r="WKR17" s="431"/>
      <c r="WKS17" s="431"/>
      <c r="WKT17" s="431"/>
      <c r="WKU17" s="431"/>
      <c r="WKV17" s="431"/>
      <c r="WKW17" s="431"/>
      <c r="WKX17" s="431"/>
      <c r="WKY17" s="431"/>
      <c r="WKZ17" s="431"/>
      <c r="WLA17" s="431"/>
      <c r="WLB17" s="431"/>
      <c r="WLC17" s="431"/>
      <c r="WLD17" s="431"/>
      <c r="WLE17" s="431"/>
      <c r="WLF17" s="431"/>
      <c r="WLG17" s="431"/>
      <c r="WLH17" s="431"/>
      <c r="WLI17" s="431"/>
      <c r="WLJ17" s="431"/>
      <c r="WLK17" s="431"/>
      <c r="WLL17" s="431"/>
      <c r="WLM17" s="431"/>
      <c r="WLN17" s="431"/>
      <c r="WLO17" s="431"/>
      <c r="WLP17" s="431"/>
      <c r="WLQ17" s="431"/>
      <c r="WLR17" s="431"/>
      <c r="WLS17" s="431"/>
      <c r="WLT17" s="431"/>
      <c r="WLU17" s="431"/>
      <c r="WLV17" s="431"/>
      <c r="WLW17" s="431"/>
      <c r="WLX17" s="431"/>
      <c r="WLY17" s="431"/>
      <c r="WLZ17" s="431"/>
      <c r="WMA17" s="431"/>
      <c r="WMB17" s="431"/>
      <c r="WMC17" s="431"/>
      <c r="WMD17" s="431"/>
      <c r="WME17" s="431"/>
      <c r="WMF17" s="431"/>
      <c r="WMG17" s="431"/>
      <c r="WMH17" s="431"/>
      <c r="WMI17" s="431"/>
      <c r="WMJ17" s="431"/>
      <c r="WMK17" s="431"/>
      <c r="WML17" s="431"/>
      <c r="WMM17" s="431"/>
      <c r="WMN17" s="431"/>
      <c r="WMO17" s="431"/>
      <c r="WMP17" s="431"/>
      <c r="WMQ17" s="431"/>
      <c r="WMR17" s="431"/>
      <c r="WMS17" s="431"/>
      <c r="WMT17" s="431"/>
      <c r="WMU17" s="431"/>
      <c r="WMV17" s="431"/>
      <c r="WMW17" s="431"/>
      <c r="WMX17" s="431"/>
      <c r="WMY17" s="431"/>
      <c r="WMZ17" s="431"/>
      <c r="WNA17" s="431"/>
      <c r="WNB17" s="431"/>
      <c r="WNC17" s="431"/>
      <c r="WND17" s="431"/>
      <c r="WNE17" s="431"/>
      <c r="WNF17" s="431"/>
      <c r="WNG17" s="431"/>
      <c r="WNH17" s="431"/>
      <c r="WNI17" s="431"/>
      <c r="WNJ17" s="431"/>
      <c r="WNK17" s="431"/>
      <c r="WNL17" s="431"/>
      <c r="WNM17" s="431"/>
      <c r="WNN17" s="431"/>
      <c r="WNO17" s="431"/>
      <c r="WNP17" s="431"/>
      <c r="WNQ17" s="431"/>
      <c r="WNR17" s="431"/>
      <c r="WNS17" s="431"/>
      <c r="WNT17" s="431"/>
      <c r="WNU17" s="431"/>
      <c r="WNV17" s="431"/>
      <c r="WNW17" s="431"/>
      <c r="WNX17" s="431"/>
      <c r="WNY17" s="431"/>
      <c r="WNZ17" s="431"/>
      <c r="WOA17" s="431"/>
      <c r="WOB17" s="431"/>
      <c r="WOC17" s="431"/>
      <c r="WOD17" s="431"/>
      <c r="WOE17" s="431"/>
      <c r="WOF17" s="431"/>
      <c r="WOG17" s="431"/>
      <c r="WOH17" s="431"/>
      <c r="WOI17" s="431"/>
      <c r="WOJ17" s="431"/>
      <c r="WOK17" s="431"/>
      <c r="WOL17" s="431"/>
      <c r="WOM17" s="431"/>
      <c r="WON17" s="431"/>
      <c r="WOO17" s="431"/>
      <c r="WOP17" s="431"/>
      <c r="WOQ17" s="431"/>
      <c r="WOR17" s="431"/>
      <c r="WOS17" s="431"/>
      <c r="WOT17" s="431"/>
      <c r="WOU17" s="431"/>
      <c r="WOV17" s="431"/>
      <c r="WOW17" s="431"/>
      <c r="WOX17" s="431"/>
      <c r="WOY17" s="431"/>
      <c r="WOZ17" s="431"/>
      <c r="WPA17" s="431"/>
      <c r="WPB17" s="431"/>
      <c r="WPC17" s="431"/>
      <c r="WPD17" s="431"/>
      <c r="WPE17" s="431"/>
      <c r="WPF17" s="431"/>
      <c r="WPG17" s="431"/>
      <c r="WPH17" s="431"/>
      <c r="WPI17" s="431"/>
      <c r="WPJ17" s="431"/>
      <c r="WPK17" s="431"/>
      <c r="WPL17" s="431"/>
      <c r="WPM17" s="431"/>
      <c r="WPN17" s="431"/>
      <c r="WPO17" s="431"/>
      <c r="WPP17" s="431"/>
      <c r="WPQ17" s="431"/>
      <c r="WPR17" s="431"/>
      <c r="WPS17" s="431"/>
      <c r="WPT17" s="431"/>
      <c r="WPU17" s="431"/>
      <c r="WPV17" s="431"/>
      <c r="WPW17" s="431"/>
      <c r="WPX17" s="431"/>
      <c r="WPY17" s="431"/>
      <c r="WPZ17" s="431"/>
      <c r="WQA17" s="431"/>
      <c r="WQB17" s="431"/>
      <c r="WQC17" s="431"/>
      <c r="WQD17" s="431"/>
      <c r="WQE17" s="431"/>
      <c r="WQF17" s="431"/>
      <c r="WQG17" s="431"/>
      <c r="WQH17" s="431"/>
      <c r="WQI17" s="431"/>
      <c r="WQJ17" s="431"/>
      <c r="WQK17" s="431"/>
      <c r="WQL17" s="431"/>
      <c r="WQM17" s="431"/>
      <c r="WQN17" s="431"/>
      <c r="WQO17" s="431"/>
      <c r="WQP17" s="431"/>
      <c r="WQQ17" s="431"/>
      <c r="WQR17" s="431"/>
      <c r="WQS17" s="431"/>
      <c r="WQT17" s="431"/>
      <c r="WQU17" s="431"/>
      <c r="WQV17" s="431"/>
      <c r="WQW17" s="431"/>
      <c r="WQX17" s="431"/>
      <c r="WQY17" s="431"/>
      <c r="WQZ17" s="431"/>
      <c r="WRA17" s="431"/>
      <c r="WRB17" s="431"/>
      <c r="WRC17" s="431"/>
      <c r="WRD17" s="431"/>
      <c r="WRE17" s="431"/>
      <c r="WRF17" s="431"/>
      <c r="WRG17" s="431"/>
      <c r="WRH17" s="431"/>
      <c r="WRI17" s="431"/>
      <c r="WRJ17" s="431"/>
      <c r="WRK17" s="431"/>
      <c r="WRL17" s="431"/>
      <c r="WRM17" s="431"/>
      <c r="WRN17" s="431"/>
      <c r="WRO17" s="431"/>
      <c r="WRP17" s="431"/>
      <c r="WRQ17" s="431"/>
      <c r="WRR17" s="431"/>
      <c r="WRS17" s="431"/>
      <c r="WRT17" s="431"/>
      <c r="WRU17" s="431"/>
      <c r="WRV17" s="431"/>
      <c r="WRW17" s="431"/>
      <c r="WRX17" s="431"/>
      <c r="WRY17" s="431"/>
      <c r="WRZ17" s="431"/>
      <c r="WSA17" s="431"/>
      <c r="WSB17" s="431"/>
      <c r="WSC17" s="431"/>
      <c r="WSD17" s="431"/>
      <c r="WSE17" s="431"/>
      <c r="WSF17" s="431"/>
      <c r="WSG17" s="431"/>
      <c r="WSH17" s="431"/>
      <c r="WSI17" s="431"/>
      <c r="WSJ17" s="431"/>
      <c r="WSK17" s="431"/>
      <c r="WSL17" s="431"/>
      <c r="WSM17" s="431"/>
      <c r="WSN17" s="431"/>
      <c r="WSO17" s="431"/>
      <c r="WSP17" s="431"/>
      <c r="WSQ17" s="431"/>
      <c r="WSR17" s="431"/>
      <c r="WSS17" s="431"/>
      <c r="WST17" s="431"/>
      <c r="WSU17" s="431"/>
      <c r="WSV17" s="431"/>
      <c r="WSW17" s="431"/>
      <c r="WSX17" s="431"/>
      <c r="WSY17" s="431"/>
      <c r="WSZ17" s="431"/>
      <c r="WTA17" s="431"/>
      <c r="WTB17" s="431"/>
      <c r="WTC17" s="431"/>
      <c r="WTD17" s="431"/>
      <c r="WTE17" s="431"/>
      <c r="WTF17" s="431"/>
      <c r="WTG17" s="431"/>
      <c r="WTH17" s="431"/>
      <c r="WTI17" s="431"/>
      <c r="WTJ17" s="431"/>
      <c r="WTK17" s="431"/>
      <c r="WTL17" s="431"/>
      <c r="WTM17" s="431"/>
      <c r="WTN17" s="431"/>
      <c r="WTO17" s="431"/>
      <c r="WTP17" s="431"/>
      <c r="WTQ17" s="431"/>
      <c r="WTR17" s="431"/>
      <c r="WTS17" s="431"/>
      <c r="WTT17" s="431"/>
      <c r="WTU17" s="431"/>
      <c r="WTV17" s="431"/>
      <c r="WTW17" s="431"/>
      <c r="WTX17" s="431"/>
      <c r="WTY17" s="431"/>
      <c r="WTZ17" s="431"/>
      <c r="WUA17" s="431"/>
      <c r="WUB17" s="431"/>
      <c r="WUC17" s="431"/>
      <c r="WUD17" s="431"/>
      <c r="WUE17" s="431"/>
      <c r="WUF17" s="431"/>
      <c r="WUG17" s="431"/>
      <c r="WUH17" s="431"/>
      <c r="WUI17" s="431"/>
      <c r="WUJ17" s="431"/>
      <c r="WUK17" s="431"/>
      <c r="WUL17" s="431"/>
      <c r="WUM17" s="431"/>
      <c r="WUN17" s="431"/>
      <c r="WUO17" s="431"/>
      <c r="WUP17" s="431"/>
      <c r="WUQ17" s="431"/>
      <c r="WUR17" s="431"/>
      <c r="WUS17" s="431"/>
      <c r="WUT17" s="431"/>
      <c r="WUU17" s="431"/>
      <c r="WUV17" s="431"/>
      <c r="WUW17" s="431"/>
      <c r="WUX17" s="431"/>
      <c r="WUY17" s="431"/>
      <c r="WUZ17" s="431"/>
      <c r="WVA17" s="431"/>
      <c r="WVB17" s="431"/>
      <c r="WVC17" s="431"/>
      <c r="WVD17" s="431"/>
      <c r="WVE17" s="431"/>
      <c r="WVF17" s="431"/>
      <c r="WVG17" s="431"/>
      <c r="WVH17" s="431"/>
      <c r="WVI17" s="431"/>
      <c r="WVJ17" s="431"/>
      <c r="WVK17" s="431"/>
      <c r="WVL17" s="431"/>
      <c r="WVM17" s="431"/>
      <c r="WVN17" s="431"/>
      <c r="WVO17" s="431"/>
      <c r="WVP17" s="431"/>
      <c r="WVQ17" s="431"/>
      <c r="WVR17" s="431"/>
      <c r="WVS17" s="431"/>
      <c r="WVT17" s="431"/>
      <c r="WVU17" s="431"/>
      <c r="WVV17" s="431"/>
      <c r="WVW17" s="431"/>
      <c r="WVX17" s="431"/>
      <c r="WVY17" s="431"/>
      <c r="WVZ17" s="431"/>
      <c r="WWA17" s="431"/>
      <c r="WWB17" s="431"/>
      <c r="WWC17" s="431"/>
      <c r="WWD17" s="431"/>
      <c r="WWE17" s="431"/>
      <c r="WWF17" s="431"/>
      <c r="WWG17" s="431"/>
      <c r="WWH17" s="431"/>
      <c r="WWI17" s="431"/>
      <c r="WWJ17" s="431"/>
      <c r="WWK17" s="431"/>
      <c r="WWL17" s="431"/>
      <c r="WWM17" s="431"/>
      <c r="WWN17" s="431"/>
      <c r="WWO17" s="431"/>
      <c r="WWP17" s="431"/>
      <c r="WWQ17" s="431"/>
      <c r="WWR17" s="431"/>
      <c r="WWS17" s="431"/>
      <c r="WWT17" s="431"/>
      <c r="WWU17" s="431"/>
      <c r="WWV17" s="431"/>
      <c r="WWW17" s="431"/>
      <c r="WWX17" s="431"/>
      <c r="WWY17" s="431"/>
      <c r="WWZ17" s="431"/>
      <c r="WXA17" s="431"/>
      <c r="WXB17" s="431"/>
      <c r="WXC17" s="431"/>
      <c r="WXD17" s="431"/>
      <c r="WXE17" s="431"/>
      <c r="WXF17" s="431"/>
      <c r="WXG17" s="431"/>
      <c r="WXH17" s="431"/>
      <c r="WXI17" s="431"/>
      <c r="WXJ17" s="431"/>
      <c r="WXK17" s="431"/>
      <c r="WXL17" s="431"/>
      <c r="WXM17" s="431"/>
      <c r="WXN17" s="431"/>
      <c r="WXO17" s="431"/>
      <c r="WXP17" s="431"/>
      <c r="WXQ17" s="431"/>
      <c r="WXR17" s="431"/>
      <c r="WXS17" s="431"/>
      <c r="WXT17" s="431"/>
      <c r="WXU17" s="431"/>
      <c r="WXV17" s="431"/>
      <c r="WXW17" s="431"/>
      <c r="WXX17" s="431"/>
      <c r="WXY17" s="431"/>
      <c r="WXZ17" s="431"/>
      <c r="WYA17" s="431"/>
      <c r="WYB17" s="431"/>
      <c r="WYC17" s="431"/>
      <c r="WYD17" s="431"/>
      <c r="WYE17" s="431"/>
      <c r="WYF17" s="431"/>
      <c r="WYG17" s="431"/>
      <c r="WYH17" s="431"/>
      <c r="WYI17" s="431"/>
      <c r="WYJ17" s="431"/>
      <c r="WYK17" s="431"/>
      <c r="WYL17" s="431"/>
      <c r="WYM17" s="431"/>
      <c r="WYN17" s="431"/>
      <c r="WYO17" s="431"/>
      <c r="WYP17" s="431"/>
      <c r="WYQ17" s="431"/>
      <c r="WYR17" s="431"/>
      <c r="WYS17" s="431"/>
      <c r="WYT17" s="431"/>
      <c r="WYU17" s="431"/>
      <c r="WYV17" s="431"/>
      <c r="WYW17" s="431"/>
      <c r="WYX17" s="431"/>
      <c r="WYY17" s="431"/>
      <c r="WYZ17" s="431"/>
      <c r="WZA17" s="431"/>
      <c r="WZB17" s="431"/>
      <c r="WZC17" s="431"/>
      <c r="WZD17" s="431"/>
      <c r="WZE17" s="431"/>
      <c r="WZF17" s="431"/>
      <c r="WZG17" s="431"/>
      <c r="WZH17" s="431"/>
      <c r="WZI17" s="431"/>
      <c r="WZJ17" s="431"/>
      <c r="WZK17" s="431"/>
      <c r="WZL17" s="431"/>
      <c r="WZM17" s="431"/>
      <c r="WZN17" s="431"/>
      <c r="WZO17" s="431"/>
      <c r="WZP17" s="431"/>
      <c r="WZQ17" s="431"/>
      <c r="WZR17" s="431"/>
      <c r="WZS17" s="431"/>
      <c r="WZT17" s="431"/>
      <c r="WZU17" s="431"/>
      <c r="WZV17" s="431"/>
      <c r="WZW17" s="431"/>
      <c r="WZX17" s="431"/>
      <c r="WZY17" s="431"/>
      <c r="WZZ17" s="431"/>
      <c r="XAA17" s="431"/>
      <c r="XAB17" s="431"/>
      <c r="XAC17" s="431"/>
      <c r="XAD17" s="431"/>
      <c r="XAE17" s="431"/>
      <c r="XAF17" s="431"/>
      <c r="XAG17" s="431"/>
      <c r="XAH17" s="431"/>
      <c r="XAI17" s="431"/>
      <c r="XAJ17" s="431"/>
      <c r="XAK17" s="431"/>
      <c r="XAL17" s="431"/>
      <c r="XAM17" s="431"/>
      <c r="XAN17" s="431"/>
      <c r="XAO17" s="431"/>
      <c r="XAP17" s="431"/>
      <c r="XAQ17" s="431"/>
      <c r="XAR17" s="431"/>
      <c r="XAS17" s="431"/>
      <c r="XAT17" s="431"/>
      <c r="XAU17" s="431"/>
      <c r="XAV17" s="431"/>
      <c r="XAW17" s="431"/>
      <c r="XAX17" s="431"/>
      <c r="XAY17" s="431"/>
      <c r="XAZ17" s="431"/>
      <c r="XBA17" s="431"/>
      <c r="XBB17" s="431"/>
      <c r="XBC17" s="431"/>
      <c r="XBD17" s="431"/>
      <c r="XBE17" s="431"/>
      <c r="XBF17" s="431"/>
      <c r="XBG17" s="431"/>
      <c r="XBH17" s="431"/>
      <c r="XBI17" s="431"/>
      <c r="XBJ17" s="431"/>
      <c r="XBK17" s="431"/>
      <c r="XBL17" s="431"/>
      <c r="XBM17" s="431"/>
      <c r="XBN17" s="431"/>
      <c r="XBO17" s="431"/>
      <c r="XBP17" s="431"/>
      <c r="XBQ17" s="431"/>
      <c r="XBR17" s="431"/>
      <c r="XBS17" s="431"/>
      <c r="XBT17" s="431"/>
      <c r="XBU17" s="431"/>
      <c r="XBV17" s="431"/>
      <c r="XBW17" s="431"/>
      <c r="XBX17" s="431"/>
      <c r="XBY17" s="431"/>
      <c r="XBZ17" s="431"/>
      <c r="XCA17" s="431"/>
      <c r="XCB17" s="431"/>
      <c r="XCC17" s="431"/>
      <c r="XCD17" s="431"/>
      <c r="XCE17" s="431"/>
      <c r="XCF17" s="431"/>
      <c r="XCG17" s="431"/>
      <c r="XCH17" s="431"/>
      <c r="XCI17" s="431"/>
      <c r="XCJ17" s="431"/>
      <c r="XCK17" s="431"/>
      <c r="XCL17" s="431"/>
      <c r="XCM17" s="431"/>
      <c r="XCN17" s="431"/>
      <c r="XCO17" s="431"/>
      <c r="XCP17" s="431"/>
      <c r="XCQ17" s="431"/>
      <c r="XCR17" s="431"/>
      <c r="XCS17" s="431"/>
      <c r="XCT17" s="431"/>
      <c r="XCU17" s="431"/>
      <c r="XCV17" s="431"/>
      <c r="XCW17" s="431"/>
      <c r="XCX17" s="431"/>
      <c r="XCY17" s="431"/>
      <c r="XCZ17" s="431"/>
      <c r="XDA17" s="431"/>
      <c r="XDB17" s="431"/>
      <c r="XDC17" s="431"/>
      <c r="XDD17" s="431"/>
      <c r="XDE17" s="431"/>
      <c r="XDF17" s="431"/>
      <c r="XDG17" s="431"/>
      <c r="XDH17" s="431"/>
      <c r="XDI17" s="431"/>
      <c r="XDJ17" s="431"/>
      <c r="XDK17" s="431"/>
      <c r="XDL17" s="431"/>
      <c r="XDM17" s="431"/>
      <c r="XDN17" s="431"/>
      <c r="XDO17" s="431"/>
      <c r="XDP17" s="431"/>
      <c r="XDQ17" s="431"/>
      <c r="XDR17" s="431"/>
      <c r="XDS17" s="431"/>
      <c r="XDT17" s="431"/>
      <c r="XDU17" s="431"/>
      <c r="XDV17" s="431"/>
      <c r="XDW17" s="431"/>
      <c r="XDX17" s="431"/>
      <c r="XDY17" s="431"/>
      <c r="XDZ17" s="431"/>
      <c r="XEA17" s="431"/>
      <c r="XEB17" s="431"/>
      <c r="XEC17" s="431"/>
      <c r="XED17" s="431"/>
      <c r="XEE17" s="431"/>
      <c r="XEF17" s="431"/>
      <c r="XEG17" s="431"/>
      <c r="XEH17" s="431"/>
      <c r="XEI17" s="431"/>
      <c r="XEJ17" s="431"/>
      <c r="XEK17" s="431"/>
      <c r="XEL17" s="431"/>
      <c r="XEM17" s="431"/>
      <c r="XEN17" s="431"/>
      <c r="XEO17" s="431"/>
      <c r="XEP17" s="431"/>
      <c r="XEQ17" s="431"/>
    </row>
    <row r="18" spans="1:16371" s="463" customFormat="1" ht="6.75" customHeight="1" thickBot="1">
      <c r="A18" s="505"/>
      <c r="B18" s="506"/>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c r="CR18" s="462"/>
      <c r="CS18" s="462"/>
      <c r="CT18" s="462"/>
      <c r="CU18" s="462"/>
      <c r="CV18" s="462"/>
      <c r="CW18" s="462"/>
      <c r="CX18" s="462"/>
      <c r="CY18" s="462"/>
      <c r="CZ18" s="462"/>
      <c r="DA18" s="462"/>
      <c r="DB18" s="462"/>
      <c r="DC18" s="462"/>
      <c r="DD18" s="462"/>
      <c r="DE18" s="462"/>
      <c r="DF18" s="462"/>
      <c r="DG18" s="462"/>
      <c r="DH18" s="462"/>
      <c r="DI18" s="462"/>
      <c r="DJ18" s="462"/>
      <c r="DK18" s="462"/>
      <c r="DL18" s="462"/>
      <c r="DM18" s="462"/>
      <c r="DN18" s="462"/>
      <c r="DO18" s="462"/>
      <c r="DP18" s="462"/>
      <c r="DQ18" s="462"/>
      <c r="DR18" s="462"/>
      <c r="DS18" s="462"/>
      <c r="DT18" s="462"/>
      <c r="DU18" s="462"/>
      <c r="DV18" s="462"/>
      <c r="DW18" s="462"/>
      <c r="DX18" s="462"/>
      <c r="DY18" s="462"/>
      <c r="DZ18" s="462"/>
      <c r="EA18" s="462"/>
      <c r="EB18" s="462"/>
      <c r="EC18" s="462"/>
      <c r="ED18" s="462"/>
      <c r="EE18" s="462"/>
      <c r="EF18" s="462"/>
      <c r="EG18" s="462"/>
      <c r="EH18" s="462"/>
      <c r="EI18" s="462"/>
      <c r="EJ18" s="462"/>
      <c r="EK18" s="462"/>
      <c r="EL18" s="462"/>
      <c r="EM18" s="462"/>
      <c r="EN18" s="462"/>
      <c r="EO18" s="462"/>
      <c r="EP18" s="462"/>
      <c r="EQ18" s="462"/>
      <c r="ER18" s="462"/>
      <c r="ES18" s="462"/>
      <c r="ET18" s="462"/>
      <c r="EU18" s="462"/>
      <c r="EV18" s="462"/>
      <c r="EW18" s="462"/>
      <c r="EX18" s="462"/>
      <c r="EY18" s="462"/>
      <c r="EZ18" s="462"/>
      <c r="FA18" s="462"/>
      <c r="FB18" s="462"/>
      <c r="FC18" s="462"/>
      <c r="FD18" s="462"/>
      <c r="FE18" s="462"/>
      <c r="FF18" s="462"/>
      <c r="FG18" s="462"/>
      <c r="FH18" s="462"/>
      <c r="FI18" s="462"/>
      <c r="FJ18" s="462"/>
      <c r="FK18" s="462"/>
      <c r="FL18" s="462"/>
      <c r="FM18" s="462"/>
      <c r="FN18" s="462"/>
      <c r="FO18" s="462"/>
      <c r="FP18" s="462"/>
      <c r="FQ18" s="462"/>
      <c r="FR18" s="462"/>
      <c r="FS18" s="462"/>
      <c r="FT18" s="462"/>
      <c r="FU18" s="462"/>
      <c r="FV18" s="462"/>
      <c r="FW18" s="462"/>
      <c r="FX18" s="462"/>
      <c r="FY18" s="462"/>
      <c r="FZ18" s="462"/>
      <c r="GA18" s="462"/>
      <c r="GB18" s="462"/>
      <c r="GC18" s="462"/>
      <c r="GD18" s="462"/>
      <c r="GE18" s="462"/>
      <c r="GF18" s="462"/>
      <c r="GG18" s="462"/>
      <c r="GH18" s="462"/>
      <c r="GI18" s="462"/>
      <c r="GJ18" s="462"/>
      <c r="GK18" s="462"/>
      <c r="GL18" s="462"/>
      <c r="GM18" s="462"/>
      <c r="GN18" s="462"/>
      <c r="GO18" s="462"/>
      <c r="GP18" s="462"/>
      <c r="GQ18" s="462"/>
      <c r="GR18" s="462"/>
      <c r="GS18" s="462"/>
      <c r="GT18" s="462"/>
      <c r="GU18" s="462"/>
      <c r="GV18" s="462"/>
      <c r="GW18" s="462"/>
      <c r="GX18" s="462"/>
      <c r="GY18" s="462"/>
      <c r="GZ18" s="462"/>
      <c r="HA18" s="462"/>
      <c r="HB18" s="462"/>
      <c r="HC18" s="462"/>
      <c r="HD18" s="462"/>
      <c r="HE18" s="462"/>
      <c r="HF18" s="462"/>
      <c r="HG18" s="462"/>
      <c r="HH18" s="462"/>
      <c r="HI18" s="462"/>
      <c r="HJ18" s="462"/>
      <c r="HK18" s="462"/>
      <c r="HL18" s="462"/>
      <c r="HM18" s="462"/>
      <c r="HN18" s="462"/>
      <c r="HO18" s="462"/>
      <c r="HP18" s="462"/>
      <c r="HQ18" s="462"/>
      <c r="HR18" s="462"/>
      <c r="HS18" s="462"/>
      <c r="HT18" s="462"/>
      <c r="HU18" s="462"/>
      <c r="HV18" s="462"/>
      <c r="HW18" s="462"/>
      <c r="HX18" s="462"/>
      <c r="HY18" s="462"/>
      <c r="HZ18" s="462"/>
      <c r="IA18" s="462"/>
      <c r="IB18" s="462"/>
      <c r="IC18" s="462"/>
      <c r="ID18" s="462"/>
      <c r="IE18" s="462"/>
      <c r="IF18" s="462"/>
      <c r="IG18" s="462"/>
      <c r="IH18" s="462"/>
      <c r="II18" s="462"/>
      <c r="IJ18" s="462"/>
      <c r="IK18" s="462"/>
      <c r="IL18" s="462"/>
      <c r="IM18" s="462"/>
      <c r="IN18" s="462"/>
      <c r="IO18" s="462"/>
      <c r="IP18" s="462"/>
      <c r="IQ18" s="462"/>
      <c r="IR18" s="462"/>
      <c r="IS18" s="462"/>
      <c r="IT18" s="462"/>
      <c r="IU18" s="462"/>
      <c r="IV18" s="462"/>
      <c r="IW18" s="462"/>
      <c r="IX18" s="462"/>
      <c r="IY18" s="462"/>
      <c r="IZ18" s="462"/>
      <c r="JA18" s="462"/>
      <c r="JB18" s="462"/>
      <c r="JC18" s="462"/>
      <c r="JD18" s="462"/>
      <c r="JE18" s="462"/>
      <c r="JF18" s="462"/>
      <c r="JG18" s="462"/>
      <c r="JH18" s="462"/>
      <c r="JI18" s="462"/>
      <c r="JJ18" s="462"/>
      <c r="JK18" s="462"/>
      <c r="JL18" s="462"/>
      <c r="JM18" s="462"/>
      <c r="JN18" s="462"/>
      <c r="JO18" s="462"/>
      <c r="JP18" s="462"/>
      <c r="JQ18" s="462"/>
      <c r="JR18" s="462"/>
      <c r="JS18" s="462"/>
      <c r="JT18" s="462"/>
      <c r="JU18" s="462"/>
      <c r="JV18" s="462"/>
      <c r="JW18" s="462"/>
      <c r="JX18" s="462"/>
      <c r="JY18" s="462"/>
      <c r="JZ18" s="462"/>
      <c r="KA18" s="462"/>
      <c r="KB18" s="462"/>
      <c r="KC18" s="462"/>
      <c r="KD18" s="462"/>
      <c r="KE18" s="462"/>
      <c r="KF18" s="462"/>
      <c r="KG18" s="462"/>
      <c r="KH18" s="462"/>
      <c r="KI18" s="462"/>
      <c r="KJ18" s="462"/>
      <c r="KK18" s="462"/>
      <c r="KL18" s="462"/>
      <c r="KM18" s="462"/>
      <c r="KN18" s="462"/>
      <c r="KO18" s="462"/>
      <c r="KP18" s="462"/>
      <c r="KQ18" s="462"/>
      <c r="KR18" s="462"/>
      <c r="KS18" s="462"/>
      <c r="KT18" s="462"/>
      <c r="KU18" s="462"/>
      <c r="KV18" s="462"/>
      <c r="KW18" s="462"/>
      <c r="KX18" s="462"/>
      <c r="KY18" s="462"/>
      <c r="KZ18" s="462"/>
      <c r="LA18" s="462"/>
      <c r="LB18" s="462"/>
      <c r="LC18" s="462"/>
      <c r="LD18" s="462"/>
      <c r="LE18" s="462"/>
      <c r="LF18" s="462"/>
      <c r="LG18" s="462"/>
      <c r="LH18" s="462"/>
      <c r="LI18" s="462"/>
      <c r="LJ18" s="462"/>
      <c r="LK18" s="462"/>
      <c r="LL18" s="462"/>
      <c r="LM18" s="462"/>
      <c r="LN18" s="462"/>
      <c r="LO18" s="462"/>
      <c r="LP18" s="462"/>
      <c r="LQ18" s="462"/>
      <c r="LR18" s="462"/>
      <c r="LS18" s="462"/>
      <c r="LT18" s="462"/>
      <c r="LU18" s="462"/>
      <c r="LV18" s="462"/>
      <c r="LW18" s="462"/>
      <c r="LX18" s="462"/>
      <c r="LY18" s="462"/>
      <c r="LZ18" s="462"/>
      <c r="MA18" s="462"/>
      <c r="MB18" s="462"/>
      <c r="MC18" s="462"/>
      <c r="MD18" s="462"/>
      <c r="ME18" s="462"/>
      <c r="MF18" s="462"/>
      <c r="MG18" s="462"/>
      <c r="MH18" s="462"/>
      <c r="MI18" s="462"/>
      <c r="MJ18" s="462"/>
      <c r="MK18" s="462"/>
      <c r="ML18" s="462"/>
      <c r="MM18" s="462"/>
      <c r="MN18" s="462"/>
      <c r="MO18" s="462"/>
      <c r="MP18" s="462"/>
      <c r="MQ18" s="462"/>
      <c r="MR18" s="462"/>
      <c r="MS18" s="462"/>
      <c r="MT18" s="462"/>
      <c r="MU18" s="462"/>
      <c r="MV18" s="462"/>
      <c r="MW18" s="462"/>
      <c r="MX18" s="462"/>
      <c r="MY18" s="462"/>
      <c r="MZ18" s="462"/>
      <c r="NA18" s="462"/>
      <c r="NB18" s="462"/>
      <c r="NC18" s="462"/>
      <c r="ND18" s="462"/>
      <c r="NE18" s="462"/>
      <c r="NF18" s="462"/>
      <c r="NG18" s="462"/>
      <c r="NH18" s="462"/>
      <c r="NI18" s="462"/>
      <c r="NJ18" s="462"/>
      <c r="NK18" s="462"/>
      <c r="NL18" s="462"/>
      <c r="NM18" s="462"/>
      <c r="NN18" s="462"/>
      <c r="NO18" s="462"/>
      <c r="NP18" s="462"/>
      <c r="NQ18" s="462"/>
      <c r="NR18" s="462"/>
      <c r="NS18" s="462"/>
      <c r="NT18" s="462"/>
      <c r="NU18" s="462"/>
      <c r="NV18" s="462"/>
      <c r="NW18" s="462"/>
      <c r="NX18" s="462"/>
      <c r="NY18" s="462"/>
      <c r="NZ18" s="462"/>
      <c r="OA18" s="462"/>
      <c r="OB18" s="462"/>
      <c r="OC18" s="462"/>
      <c r="OD18" s="462"/>
      <c r="OE18" s="462"/>
      <c r="OF18" s="462"/>
      <c r="OG18" s="462"/>
      <c r="OH18" s="462"/>
      <c r="OI18" s="462"/>
      <c r="OJ18" s="462"/>
      <c r="OK18" s="462"/>
      <c r="OL18" s="462"/>
      <c r="OM18" s="462"/>
      <c r="ON18" s="462"/>
      <c r="OO18" s="462"/>
      <c r="OP18" s="462"/>
      <c r="OQ18" s="462"/>
      <c r="OR18" s="462"/>
      <c r="OS18" s="462"/>
      <c r="OT18" s="462"/>
      <c r="OU18" s="462"/>
      <c r="OV18" s="462"/>
      <c r="OW18" s="462"/>
      <c r="OX18" s="462"/>
      <c r="OY18" s="462"/>
      <c r="OZ18" s="462"/>
      <c r="PA18" s="462"/>
      <c r="PB18" s="462"/>
      <c r="PC18" s="462"/>
      <c r="PD18" s="462"/>
      <c r="PE18" s="462"/>
      <c r="PF18" s="462"/>
      <c r="PG18" s="462"/>
      <c r="PH18" s="462"/>
      <c r="PI18" s="462"/>
      <c r="PJ18" s="462"/>
      <c r="PK18" s="462"/>
      <c r="PL18" s="462"/>
      <c r="PM18" s="462"/>
      <c r="PN18" s="462"/>
      <c r="PO18" s="462"/>
      <c r="PP18" s="462"/>
      <c r="PQ18" s="462"/>
      <c r="PR18" s="462"/>
      <c r="PS18" s="462"/>
      <c r="PT18" s="462"/>
      <c r="PU18" s="462"/>
      <c r="PV18" s="462"/>
      <c r="PW18" s="462"/>
      <c r="PX18" s="462"/>
      <c r="PY18" s="462"/>
      <c r="PZ18" s="462"/>
      <c r="QA18" s="462"/>
      <c r="QB18" s="462"/>
      <c r="QC18" s="462"/>
      <c r="QD18" s="462"/>
      <c r="QE18" s="462"/>
      <c r="QF18" s="462"/>
      <c r="QG18" s="462"/>
      <c r="QH18" s="462"/>
      <c r="QI18" s="462"/>
      <c r="QJ18" s="462"/>
      <c r="QK18" s="462"/>
      <c r="QL18" s="462"/>
      <c r="QM18" s="462"/>
      <c r="QN18" s="462"/>
      <c r="QO18" s="462"/>
      <c r="QP18" s="462"/>
      <c r="QQ18" s="462"/>
      <c r="QR18" s="462"/>
      <c r="QS18" s="462"/>
      <c r="QT18" s="462"/>
      <c r="QU18" s="462"/>
      <c r="QV18" s="462"/>
      <c r="QW18" s="462"/>
      <c r="QX18" s="462"/>
      <c r="QY18" s="462"/>
      <c r="QZ18" s="462"/>
      <c r="RA18" s="462"/>
      <c r="RB18" s="462"/>
      <c r="RC18" s="462"/>
      <c r="RD18" s="462"/>
      <c r="RE18" s="462"/>
      <c r="RF18" s="462"/>
      <c r="RG18" s="462"/>
      <c r="RH18" s="462"/>
      <c r="RI18" s="462"/>
      <c r="RJ18" s="462"/>
      <c r="RK18" s="462"/>
      <c r="RL18" s="462"/>
      <c r="RM18" s="462"/>
      <c r="RN18" s="462"/>
      <c r="RO18" s="462"/>
      <c r="RP18" s="462"/>
      <c r="RQ18" s="462"/>
      <c r="RR18" s="462"/>
      <c r="RS18" s="462"/>
      <c r="RT18" s="462"/>
      <c r="RU18" s="462"/>
      <c r="RV18" s="462"/>
      <c r="RW18" s="462"/>
      <c r="RX18" s="462"/>
      <c r="RY18" s="462"/>
      <c r="RZ18" s="462"/>
      <c r="SA18" s="462"/>
      <c r="SB18" s="462"/>
      <c r="SC18" s="462"/>
      <c r="SD18" s="462"/>
      <c r="SE18" s="462"/>
      <c r="SF18" s="462"/>
      <c r="SG18" s="462"/>
      <c r="SH18" s="462"/>
      <c r="SI18" s="462"/>
      <c r="SJ18" s="462"/>
      <c r="SK18" s="462"/>
      <c r="SL18" s="462"/>
      <c r="SM18" s="462"/>
      <c r="SN18" s="462"/>
      <c r="SO18" s="462"/>
      <c r="SP18" s="462"/>
      <c r="SQ18" s="462"/>
      <c r="SR18" s="462"/>
      <c r="SS18" s="462"/>
      <c r="ST18" s="462"/>
      <c r="SU18" s="462"/>
      <c r="SV18" s="462"/>
      <c r="SW18" s="462"/>
      <c r="SX18" s="462"/>
      <c r="SY18" s="462"/>
      <c r="SZ18" s="462"/>
      <c r="TA18" s="462"/>
      <c r="TB18" s="462"/>
      <c r="TC18" s="462"/>
      <c r="TD18" s="462"/>
      <c r="TE18" s="462"/>
      <c r="TF18" s="462"/>
      <c r="TG18" s="462"/>
      <c r="TH18" s="462"/>
      <c r="TI18" s="462"/>
      <c r="TJ18" s="462"/>
      <c r="TK18" s="462"/>
      <c r="TL18" s="462"/>
      <c r="TM18" s="462"/>
      <c r="TN18" s="462"/>
      <c r="TO18" s="462"/>
      <c r="TP18" s="462"/>
      <c r="TQ18" s="462"/>
      <c r="TR18" s="462"/>
      <c r="TS18" s="462"/>
      <c r="TT18" s="462"/>
      <c r="TU18" s="462"/>
      <c r="TV18" s="462"/>
      <c r="TW18" s="462"/>
      <c r="TX18" s="462"/>
      <c r="TY18" s="462"/>
      <c r="TZ18" s="462"/>
      <c r="UA18" s="462"/>
      <c r="UB18" s="462"/>
      <c r="UC18" s="462"/>
      <c r="UD18" s="462"/>
      <c r="UE18" s="462"/>
      <c r="UF18" s="462"/>
      <c r="UG18" s="462"/>
      <c r="UH18" s="462"/>
      <c r="UI18" s="462"/>
      <c r="UJ18" s="462"/>
      <c r="UK18" s="462"/>
      <c r="UL18" s="462"/>
      <c r="UM18" s="462"/>
      <c r="UN18" s="462"/>
      <c r="UO18" s="462"/>
      <c r="UP18" s="462"/>
      <c r="UQ18" s="462"/>
      <c r="UR18" s="462"/>
      <c r="US18" s="462"/>
      <c r="UT18" s="462"/>
      <c r="UU18" s="462"/>
      <c r="UV18" s="462"/>
      <c r="UW18" s="462"/>
      <c r="UX18" s="462"/>
      <c r="UY18" s="462"/>
      <c r="UZ18" s="462"/>
      <c r="VA18" s="462"/>
      <c r="VB18" s="462"/>
      <c r="VC18" s="462"/>
      <c r="VD18" s="462"/>
      <c r="VE18" s="462"/>
      <c r="VF18" s="462"/>
      <c r="VG18" s="462"/>
      <c r="VH18" s="462"/>
      <c r="VI18" s="462"/>
      <c r="VJ18" s="462"/>
      <c r="VK18" s="462"/>
      <c r="VL18" s="462"/>
      <c r="VM18" s="462"/>
      <c r="VN18" s="462"/>
      <c r="VO18" s="462"/>
      <c r="VP18" s="462"/>
      <c r="VQ18" s="462"/>
      <c r="VR18" s="462"/>
      <c r="VS18" s="462"/>
      <c r="VT18" s="462"/>
      <c r="VU18" s="462"/>
      <c r="VV18" s="462"/>
      <c r="VW18" s="462"/>
      <c r="VX18" s="462"/>
      <c r="VY18" s="462"/>
      <c r="VZ18" s="462"/>
      <c r="WA18" s="462"/>
      <c r="WB18" s="462"/>
      <c r="WC18" s="462"/>
      <c r="WD18" s="462"/>
      <c r="WE18" s="462"/>
      <c r="WF18" s="462"/>
      <c r="WG18" s="462"/>
      <c r="WH18" s="462"/>
      <c r="WI18" s="462"/>
      <c r="WJ18" s="462"/>
      <c r="WK18" s="462"/>
      <c r="WL18" s="462"/>
      <c r="WM18" s="462"/>
      <c r="WN18" s="462"/>
      <c r="WO18" s="462"/>
      <c r="WP18" s="462"/>
      <c r="WQ18" s="462"/>
      <c r="WR18" s="462"/>
      <c r="WS18" s="462"/>
      <c r="WT18" s="462"/>
      <c r="WU18" s="462"/>
      <c r="WV18" s="462"/>
      <c r="WW18" s="462"/>
      <c r="WX18" s="462"/>
      <c r="WY18" s="462"/>
      <c r="WZ18" s="462"/>
      <c r="XA18" s="462"/>
      <c r="XB18" s="462"/>
      <c r="XC18" s="462"/>
      <c r="XD18" s="462"/>
      <c r="XE18" s="462"/>
      <c r="XF18" s="462"/>
      <c r="XG18" s="462"/>
      <c r="XH18" s="462"/>
      <c r="XI18" s="462"/>
      <c r="XJ18" s="462"/>
      <c r="XK18" s="462"/>
      <c r="XL18" s="462"/>
      <c r="XM18" s="462"/>
      <c r="XN18" s="462"/>
      <c r="XO18" s="462"/>
      <c r="XP18" s="462"/>
      <c r="XQ18" s="462"/>
      <c r="XR18" s="462"/>
      <c r="XS18" s="462"/>
      <c r="XT18" s="462"/>
      <c r="XU18" s="462"/>
      <c r="XV18" s="462"/>
      <c r="XW18" s="462"/>
      <c r="XX18" s="462"/>
      <c r="XY18" s="462"/>
      <c r="XZ18" s="462"/>
      <c r="YA18" s="462"/>
      <c r="YB18" s="462"/>
      <c r="YC18" s="462"/>
      <c r="YD18" s="462"/>
      <c r="YE18" s="462"/>
      <c r="YF18" s="462"/>
      <c r="YG18" s="462"/>
      <c r="YH18" s="462"/>
      <c r="YI18" s="462"/>
      <c r="YJ18" s="462"/>
      <c r="YK18" s="462"/>
      <c r="YL18" s="462"/>
      <c r="YM18" s="462"/>
      <c r="YN18" s="462"/>
      <c r="YO18" s="462"/>
      <c r="YP18" s="462"/>
      <c r="YQ18" s="462"/>
      <c r="YR18" s="462"/>
      <c r="YS18" s="462"/>
      <c r="YT18" s="462"/>
      <c r="YU18" s="462"/>
      <c r="YV18" s="462"/>
      <c r="YW18" s="462"/>
      <c r="YX18" s="462"/>
      <c r="YY18" s="462"/>
      <c r="YZ18" s="462"/>
      <c r="ZA18" s="462"/>
      <c r="ZB18" s="462"/>
      <c r="ZC18" s="462"/>
      <c r="ZD18" s="462"/>
      <c r="ZE18" s="462"/>
      <c r="ZF18" s="462"/>
      <c r="ZG18" s="462"/>
      <c r="ZH18" s="462"/>
      <c r="ZI18" s="462"/>
      <c r="ZJ18" s="462"/>
      <c r="ZK18" s="462"/>
      <c r="ZL18" s="462"/>
      <c r="ZM18" s="462"/>
      <c r="ZN18" s="462"/>
      <c r="ZO18" s="462"/>
      <c r="ZP18" s="462"/>
      <c r="ZQ18" s="462"/>
      <c r="ZR18" s="462"/>
      <c r="ZS18" s="462"/>
      <c r="ZT18" s="462"/>
      <c r="ZU18" s="462"/>
      <c r="ZV18" s="462"/>
      <c r="ZW18" s="462"/>
      <c r="ZX18" s="462"/>
      <c r="ZY18" s="462"/>
      <c r="ZZ18" s="462"/>
      <c r="AAA18" s="462"/>
      <c r="AAB18" s="462"/>
      <c r="AAC18" s="462"/>
      <c r="AAD18" s="462"/>
      <c r="AAE18" s="462"/>
      <c r="AAF18" s="462"/>
      <c r="AAG18" s="462"/>
      <c r="AAH18" s="462"/>
      <c r="AAI18" s="462"/>
      <c r="AAJ18" s="462"/>
      <c r="AAK18" s="462"/>
      <c r="AAL18" s="462"/>
      <c r="AAM18" s="462"/>
      <c r="AAN18" s="462"/>
      <c r="AAO18" s="462"/>
      <c r="AAP18" s="462"/>
      <c r="AAQ18" s="462"/>
      <c r="AAR18" s="462"/>
      <c r="AAS18" s="462"/>
      <c r="AAT18" s="462"/>
      <c r="AAU18" s="462"/>
      <c r="AAV18" s="462"/>
      <c r="AAW18" s="462"/>
      <c r="AAX18" s="462"/>
      <c r="AAY18" s="462"/>
      <c r="AAZ18" s="462"/>
      <c r="ABA18" s="462"/>
      <c r="ABB18" s="462"/>
      <c r="ABC18" s="462"/>
      <c r="ABD18" s="462"/>
      <c r="ABE18" s="462"/>
      <c r="ABF18" s="462"/>
      <c r="ABG18" s="462"/>
      <c r="ABH18" s="462"/>
      <c r="ABI18" s="462"/>
      <c r="ABJ18" s="462"/>
      <c r="ABK18" s="462"/>
      <c r="ABL18" s="462"/>
      <c r="ABM18" s="462"/>
      <c r="ABN18" s="462"/>
      <c r="ABO18" s="462"/>
      <c r="ABP18" s="462"/>
      <c r="ABQ18" s="462"/>
      <c r="ABR18" s="462"/>
      <c r="ABS18" s="462"/>
      <c r="ABT18" s="462"/>
      <c r="ABU18" s="462"/>
      <c r="ABV18" s="462"/>
      <c r="ABW18" s="462"/>
      <c r="ABX18" s="462"/>
      <c r="ABY18" s="462"/>
      <c r="ABZ18" s="462"/>
      <c r="ACA18" s="462"/>
      <c r="ACB18" s="462"/>
      <c r="ACC18" s="462"/>
      <c r="ACD18" s="462"/>
      <c r="ACE18" s="462"/>
      <c r="ACF18" s="462"/>
      <c r="ACG18" s="462"/>
      <c r="ACH18" s="462"/>
      <c r="ACI18" s="462"/>
      <c r="ACJ18" s="462"/>
      <c r="ACK18" s="462"/>
      <c r="ACL18" s="462"/>
      <c r="ACM18" s="462"/>
      <c r="ACN18" s="462"/>
      <c r="ACO18" s="462"/>
      <c r="ACP18" s="462"/>
      <c r="ACQ18" s="462"/>
      <c r="ACR18" s="462"/>
      <c r="ACS18" s="462"/>
      <c r="ACT18" s="462"/>
      <c r="ACU18" s="462"/>
      <c r="ACV18" s="462"/>
      <c r="ACW18" s="462"/>
      <c r="ACX18" s="462"/>
      <c r="ACY18" s="462"/>
      <c r="ACZ18" s="462"/>
      <c r="ADA18" s="462"/>
      <c r="ADB18" s="462"/>
      <c r="ADC18" s="462"/>
      <c r="ADD18" s="462"/>
      <c r="ADE18" s="462"/>
      <c r="ADF18" s="462"/>
      <c r="ADG18" s="462"/>
      <c r="ADH18" s="462"/>
      <c r="ADI18" s="462"/>
      <c r="ADJ18" s="462"/>
      <c r="ADK18" s="462"/>
      <c r="ADL18" s="462"/>
      <c r="ADM18" s="462"/>
      <c r="ADN18" s="462"/>
      <c r="ADO18" s="462"/>
      <c r="ADP18" s="462"/>
      <c r="ADQ18" s="462"/>
      <c r="ADR18" s="462"/>
      <c r="ADS18" s="462"/>
      <c r="ADT18" s="462"/>
      <c r="ADU18" s="462"/>
      <c r="ADV18" s="462"/>
      <c r="ADW18" s="462"/>
      <c r="ADX18" s="462"/>
      <c r="ADY18" s="462"/>
      <c r="ADZ18" s="462"/>
      <c r="AEA18" s="462"/>
      <c r="AEB18" s="462"/>
      <c r="AEC18" s="462"/>
      <c r="AED18" s="462"/>
      <c r="AEE18" s="462"/>
      <c r="AEF18" s="462"/>
      <c r="AEG18" s="462"/>
      <c r="AEH18" s="462"/>
      <c r="AEI18" s="462"/>
      <c r="AEJ18" s="462"/>
      <c r="AEK18" s="462"/>
      <c r="AEL18" s="462"/>
      <c r="AEM18" s="462"/>
      <c r="AEN18" s="462"/>
      <c r="AEO18" s="462"/>
      <c r="AEP18" s="462"/>
      <c r="AEQ18" s="462"/>
      <c r="AER18" s="462"/>
      <c r="AES18" s="462"/>
      <c r="AET18" s="462"/>
      <c r="AEU18" s="462"/>
      <c r="AEV18" s="462"/>
      <c r="AEW18" s="462"/>
      <c r="AEX18" s="462"/>
      <c r="AEY18" s="462"/>
      <c r="AEZ18" s="462"/>
      <c r="AFA18" s="462"/>
      <c r="AFB18" s="462"/>
      <c r="AFC18" s="462"/>
      <c r="AFD18" s="462"/>
      <c r="AFE18" s="462"/>
      <c r="AFF18" s="462"/>
      <c r="AFG18" s="462"/>
      <c r="AFH18" s="462"/>
      <c r="AFI18" s="462"/>
      <c r="AFJ18" s="462"/>
      <c r="AFK18" s="462"/>
      <c r="AFL18" s="462"/>
      <c r="AFM18" s="462"/>
      <c r="AFN18" s="462"/>
      <c r="AFO18" s="462"/>
      <c r="AFP18" s="462"/>
      <c r="AFQ18" s="462"/>
      <c r="AFR18" s="462"/>
      <c r="AFS18" s="462"/>
      <c r="AFT18" s="462"/>
      <c r="AFU18" s="462"/>
      <c r="AFV18" s="462"/>
      <c r="AFW18" s="462"/>
      <c r="AFX18" s="462"/>
      <c r="AFY18" s="462"/>
      <c r="AFZ18" s="462"/>
      <c r="AGA18" s="462"/>
      <c r="AGB18" s="462"/>
      <c r="AGC18" s="462"/>
      <c r="AGD18" s="462"/>
      <c r="AGE18" s="462"/>
      <c r="AGF18" s="462"/>
      <c r="AGG18" s="462"/>
      <c r="AGH18" s="462"/>
      <c r="AGI18" s="462"/>
      <c r="AGJ18" s="462"/>
      <c r="AGK18" s="462"/>
      <c r="AGL18" s="462"/>
      <c r="AGM18" s="462"/>
      <c r="AGN18" s="462"/>
      <c r="AGO18" s="462"/>
      <c r="AGP18" s="462"/>
      <c r="AGQ18" s="462"/>
      <c r="AGR18" s="462"/>
      <c r="AGS18" s="462"/>
      <c r="AGT18" s="462"/>
      <c r="AGU18" s="462"/>
      <c r="AGV18" s="462"/>
      <c r="AGW18" s="462"/>
      <c r="AGX18" s="462"/>
      <c r="AGY18" s="462"/>
      <c r="AGZ18" s="462"/>
      <c r="AHA18" s="462"/>
      <c r="AHB18" s="462"/>
      <c r="AHC18" s="462"/>
      <c r="AHD18" s="462"/>
      <c r="AHE18" s="462"/>
      <c r="AHF18" s="462"/>
      <c r="AHG18" s="462"/>
      <c r="AHH18" s="462"/>
      <c r="AHI18" s="462"/>
      <c r="AHJ18" s="462"/>
      <c r="AHK18" s="462"/>
      <c r="AHL18" s="462"/>
      <c r="AHM18" s="462"/>
      <c r="AHN18" s="462"/>
      <c r="AHO18" s="462"/>
      <c r="AHP18" s="462"/>
      <c r="AHQ18" s="462"/>
      <c r="AHR18" s="462"/>
      <c r="AHS18" s="462"/>
      <c r="AHT18" s="462"/>
      <c r="AHU18" s="462"/>
      <c r="AHV18" s="462"/>
      <c r="AHW18" s="462"/>
      <c r="AHX18" s="462"/>
      <c r="AHY18" s="462"/>
      <c r="AHZ18" s="462"/>
      <c r="AIA18" s="462"/>
      <c r="AIB18" s="462"/>
      <c r="AIC18" s="462"/>
      <c r="AID18" s="462"/>
      <c r="AIE18" s="462"/>
      <c r="AIF18" s="462"/>
      <c r="AIG18" s="462"/>
      <c r="AIH18" s="462"/>
      <c r="AII18" s="462"/>
      <c r="AIJ18" s="462"/>
      <c r="AIK18" s="462"/>
      <c r="AIL18" s="462"/>
      <c r="AIM18" s="462"/>
      <c r="AIN18" s="462"/>
      <c r="AIO18" s="462"/>
      <c r="AIP18" s="462"/>
      <c r="AIQ18" s="462"/>
      <c r="AIR18" s="462"/>
      <c r="AIS18" s="462"/>
      <c r="AIT18" s="462"/>
      <c r="AIU18" s="462"/>
      <c r="AIV18" s="462"/>
      <c r="AIW18" s="462"/>
      <c r="AIX18" s="462"/>
      <c r="AIY18" s="462"/>
      <c r="AIZ18" s="462"/>
      <c r="AJA18" s="462"/>
      <c r="AJB18" s="462"/>
      <c r="AJC18" s="462"/>
      <c r="AJD18" s="462"/>
      <c r="AJE18" s="462"/>
      <c r="AJF18" s="462"/>
      <c r="AJG18" s="462"/>
      <c r="AJH18" s="462"/>
      <c r="AJI18" s="462"/>
      <c r="AJJ18" s="462"/>
      <c r="AJK18" s="462"/>
      <c r="AJL18" s="462"/>
      <c r="AJM18" s="462"/>
      <c r="AJN18" s="462"/>
      <c r="AJO18" s="462"/>
      <c r="AJP18" s="462"/>
      <c r="AJQ18" s="462"/>
      <c r="AJR18" s="462"/>
      <c r="AJS18" s="462"/>
      <c r="AJT18" s="462"/>
      <c r="AJU18" s="462"/>
      <c r="AJV18" s="462"/>
      <c r="AJW18" s="462"/>
      <c r="AJX18" s="462"/>
      <c r="AJY18" s="462"/>
      <c r="AJZ18" s="462"/>
      <c r="AKA18" s="462"/>
      <c r="AKB18" s="462"/>
      <c r="AKC18" s="462"/>
      <c r="AKD18" s="462"/>
      <c r="AKE18" s="462"/>
      <c r="AKF18" s="462"/>
      <c r="AKG18" s="462"/>
      <c r="AKH18" s="462"/>
      <c r="AKI18" s="462"/>
      <c r="AKJ18" s="462"/>
      <c r="AKK18" s="462"/>
      <c r="AKL18" s="462"/>
      <c r="AKM18" s="462"/>
      <c r="AKN18" s="462"/>
      <c r="AKO18" s="462"/>
      <c r="AKP18" s="462"/>
      <c r="AKQ18" s="462"/>
      <c r="AKR18" s="462"/>
      <c r="AKS18" s="462"/>
      <c r="AKT18" s="462"/>
      <c r="AKU18" s="462"/>
      <c r="AKV18" s="462"/>
      <c r="AKW18" s="462"/>
      <c r="AKX18" s="462"/>
      <c r="AKY18" s="462"/>
      <c r="AKZ18" s="462"/>
      <c r="ALA18" s="462"/>
      <c r="ALB18" s="462"/>
      <c r="ALC18" s="462"/>
      <c r="ALD18" s="462"/>
      <c r="ALE18" s="462"/>
      <c r="ALF18" s="462"/>
      <c r="ALG18" s="462"/>
      <c r="ALH18" s="462"/>
      <c r="ALI18" s="462"/>
      <c r="ALJ18" s="462"/>
      <c r="ALK18" s="462"/>
      <c r="ALL18" s="462"/>
      <c r="ALM18" s="462"/>
      <c r="ALN18" s="462"/>
      <c r="ALO18" s="462"/>
      <c r="ALP18" s="462"/>
      <c r="ALQ18" s="462"/>
      <c r="ALR18" s="462"/>
      <c r="ALS18" s="462"/>
      <c r="ALT18" s="462"/>
      <c r="ALU18" s="462"/>
      <c r="ALV18" s="462"/>
      <c r="ALW18" s="462"/>
      <c r="ALX18" s="462"/>
      <c r="ALY18" s="462"/>
      <c r="ALZ18" s="462"/>
      <c r="AMA18" s="462"/>
      <c r="AMB18" s="462"/>
      <c r="AMC18" s="462"/>
      <c r="AMD18" s="462"/>
      <c r="AME18" s="462"/>
      <c r="AMF18" s="462"/>
      <c r="AMG18" s="462"/>
      <c r="AMH18" s="462"/>
      <c r="AMI18" s="462"/>
      <c r="AMJ18" s="462"/>
      <c r="AMK18" s="462"/>
      <c r="AML18" s="462"/>
      <c r="AMM18" s="462"/>
      <c r="AMN18" s="462"/>
      <c r="AMO18" s="462"/>
      <c r="AMP18" s="462"/>
      <c r="AMQ18" s="462"/>
      <c r="AMR18" s="462"/>
      <c r="AMS18" s="462"/>
      <c r="AMT18" s="462"/>
      <c r="AMU18" s="462"/>
      <c r="AMV18" s="462"/>
      <c r="AMW18" s="462"/>
      <c r="AMX18" s="462"/>
      <c r="AMY18" s="462"/>
      <c r="AMZ18" s="462"/>
      <c r="ANA18" s="462"/>
      <c r="ANB18" s="462"/>
      <c r="ANC18" s="462"/>
      <c r="AND18" s="462"/>
      <c r="ANE18" s="462"/>
      <c r="ANF18" s="462"/>
      <c r="ANG18" s="462"/>
      <c r="ANH18" s="462"/>
      <c r="ANI18" s="462"/>
      <c r="ANJ18" s="462"/>
      <c r="ANK18" s="462"/>
      <c r="ANL18" s="462"/>
      <c r="ANM18" s="462"/>
      <c r="ANN18" s="462"/>
      <c r="ANO18" s="462"/>
      <c r="ANP18" s="462"/>
      <c r="ANQ18" s="462"/>
      <c r="ANR18" s="462"/>
      <c r="ANS18" s="462"/>
      <c r="ANT18" s="462"/>
      <c r="ANU18" s="462"/>
      <c r="ANV18" s="462"/>
      <c r="ANW18" s="462"/>
      <c r="ANX18" s="462"/>
      <c r="ANY18" s="462"/>
      <c r="ANZ18" s="462"/>
      <c r="AOA18" s="462"/>
      <c r="AOB18" s="462"/>
      <c r="AOC18" s="462"/>
      <c r="AOD18" s="462"/>
      <c r="AOE18" s="462"/>
      <c r="AOF18" s="462"/>
      <c r="AOG18" s="462"/>
      <c r="AOH18" s="462"/>
      <c r="AOI18" s="462"/>
      <c r="AOJ18" s="462"/>
      <c r="AOK18" s="462"/>
      <c r="AOL18" s="462"/>
      <c r="AOM18" s="462"/>
      <c r="AON18" s="462"/>
      <c r="AOO18" s="462"/>
      <c r="AOP18" s="462"/>
      <c r="AOQ18" s="462"/>
      <c r="AOR18" s="462"/>
      <c r="AOS18" s="462"/>
      <c r="AOT18" s="462"/>
      <c r="AOU18" s="462"/>
      <c r="AOV18" s="462"/>
      <c r="AOW18" s="462"/>
      <c r="AOX18" s="462"/>
      <c r="AOY18" s="462"/>
      <c r="AOZ18" s="462"/>
      <c r="APA18" s="462"/>
      <c r="APB18" s="462"/>
      <c r="APC18" s="462"/>
      <c r="APD18" s="462"/>
      <c r="APE18" s="462"/>
      <c r="APF18" s="462"/>
      <c r="APG18" s="462"/>
      <c r="APH18" s="462"/>
      <c r="API18" s="462"/>
      <c r="APJ18" s="462"/>
      <c r="APK18" s="462"/>
      <c r="APL18" s="462"/>
      <c r="APM18" s="462"/>
      <c r="APN18" s="462"/>
      <c r="APO18" s="462"/>
      <c r="APP18" s="462"/>
      <c r="APQ18" s="462"/>
      <c r="APR18" s="462"/>
      <c r="APS18" s="462"/>
      <c r="APT18" s="462"/>
      <c r="APU18" s="462"/>
      <c r="APV18" s="462"/>
      <c r="APW18" s="462"/>
      <c r="APX18" s="462"/>
      <c r="APY18" s="462"/>
      <c r="APZ18" s="462"/>
      <c r="AQA18" s="462"/>
      <c r="AQB18" s="462"/>
      <c r="AQC18" s="462"/>
      <c r="AQD18" s="462"/>
      <c r="AQE18" s="462"/>
      <c r="AQF18" s="462"/>
      <c r="AQG18" s="462"/>
      <c r="AQH18" s="462"/>
      <c r="AQI18" s="462"/>
      <c r="AQJ18" s="462"/>
      <c r="AQK18" s="462"/>
      <c r="AQL18" s="462"/>
      <c r="AQM18" s="462"/>
      <c r="AQN18" s="462"/>
      <c r="AQO18" s="462"/>
      <c r="AQP18" s="462"/>
      <c r="AQQ18" s="462"/>
      <c r="AQR18" s="462"/>
      <c r="AQS18" s="462"/>
      <c r="AQT18" s="462"/>
      <c r="AQU18" s="462"/>
      <c r="AQV18" s="462"/>
      <c r="AQW18" s="462"/>
      <c r="AQX18" s="462"/>
      <c r="AQY18" s="462"/>
      <c r="AQZ18" s="462"/>
      <c r="ARA18" s="462"/>
      <c r="ARB18" s="462"/>
      <c r="ARC18" s="462"/>
      <c r="ARD18" s="462"/>
      <c r="ARE18" s="462"/>
      <c r="ARF18" s="462"/>
      <c r="ARG18" s="462"/>
      <c r="ARH18" s="462"/>
      <c r="ARI18" s="462"/>
      <c r="ARJ18" s="462"/>
      <c r="ARK18" s="462"/>
      <c r="ARL18" s="462"/>
      <c r="ARM18" s="462"/>
      <c r="ARN18" s="462"/>
      <c r="ARO18" s="462"/>
      <c r="ARP18" s="462"/>
      <c r="ARQ18" s="462"/>
      <c r="ARR18" s="462"/>
      <c r="ARS18" s="462"/>
      <c r="ART18" s="462"/>
      <c r="ARU18" s="462"/>
      <c r="ARV18" s="462"/>
      <c r="ARW18" s="462"/>
      <c r="ARX18" s="462"/>
      <c r="ARY18" s="462"/>
      <c r="ARZ18" s="462"/>
      <c r="ASA18" s="462"/>
      <c r="ASB18" s="462"/>
      <c r="ASC18" s="462"/>
      <c r="ASD18" s="462"/>
      <c r="ASE18" s="462"/>
      <c r="ASF18" s="462"/>
      <c r="ASG18" s="462"/>
      <c r="ASH18" s="462"/>
      <c r="ASI18" s="462"/>
      <c r="ASJ18" s="462"/>
      <c r="ASK18" s="462"/>
      <c r="ASL18" s="462"/>
      <c r="ASM18" s="462"/>
      <c r="ASN18" s="462"/>
      <c r="ASO18" s="462"/>
      <c r="ASP18" s="462"/>
      <c r="ASQ18" s="462"/>
      <c r="ASR18" s="462"/>
      <c r="ASS18" s="462"/>
      <c r="AST18" s="462"/>
      <c r="ASU18" s="462"/>
      <c r="ASV18" s="462"/>
      <c r="ASW18" s="462"/>
      <c r="ASX18" s="462"/>
      <c r="ASY18" s="462"/>
      <c r="ASZ18" s="462"/>
      <c r="ATA18" s="462"/>
      <c r="ATB18" s="462"/>
      <c r="ATC18" s="462"/>
      <c r="ATD18" s="462"/>
      <c r="ATE18" s="462"/>
      <c r="ATF18" s="462"/>
      <c r="ATG18" s="462"/>
      <c r="ATH18" s="462"/>
      <c r="ATI18" s="462"/>
      <c r="ATJ18" s="462"/>
      <c r="ATK18" s="462"/>
      <c r="ATL18" s="462"/>
      <c r="ATM18" s="462"/>
      <c r="ATN18" s="462"/>
      <c r="ATO18" s="462"/>
      <c r="ATP18" s="462"/>
      <c r="ATQ18" s="462"/>
      <c r="ATR18" s="462"/>
      <c r="ATS18" s="462"/>
      <c r="ATT18" s="462"/>
      <c r="ATU18" s="462"/>
      <c r="ATV18" s="462"/>
      <c r="ATW18" s="462"/>
      <c r="ATX18" s="462"/>
      <c r="ATY18" s="462"/>
      <c r="ATZ18" s="462"/>
      <c r="AUA18" s="462"/>
      <c r="AUB18" s="462"/>
      <c r="AUC18" s="462"/>
      <c r="AUD18" s="462"/>
      <c r="AUE18" s="462"/>
      <c r="AUF18" s="462"/>
      <c r="AUG18" s="462"/>
      <c r="AUH18" s="462"/>
      <c r="AUI18" s="462"/>
      <c r="AUJ18" s="462"/>
      <c r="AUK18" s="462"/>
      <c r="AUL18" s="462"/>
      <c r="AUM18" s="462"/>
      <c r="AUN18" s="462"/>
      <c r="AUO18" s="462"/>
      <c r="AUP18" s="462"/>
      <c r="AUQ18" s="462"/>
      <c r="AUR18" s="462"/>
      <c r="AUS18" s="462"/>
      <c r="AUT18" s="462"/>
      <c r="AUU18" s="462"/>
      <c r="AUV18" s="462"/>
      <c r="AUW18" s="462"/>
      <c r="AUX18" s="462"/>
      <c r="AUY18" s="462"/>
      <c r="AUZ18" s="462"/>
      <c r="AVA18" s="462"/>
      <c r="AVB18" s="462"/>
      <c r="AVC18" s="462"/>
      <c r="AVD18" s="462"/>
      <c r="AVE18" s="462"/>
      <c r="AVF18" s="462"/>
      <c r="AVG18" s="462"/>
      <c r="AVH18" s="462"/>
      <c r="AVI18" s="462"/>
      <c r="AVJ18" s="462"/>
      <c r="AVK18" s="462"/>
      <c r="AVL18" s="462"/>
      <c r="AVM18" s="462"/>
      <c r="AVN18" s="462"/>
      <c r="AVO18" s="462"/>
      <c r="AVP18" s="462"/>
      <c r="AVQ18" s="462"/>
      <c r="AVR18" s="462"/>
      <c r="AVS18" s="462"/>
      <c r="AVT18" s="462"/>
      <c r="AVU18" s="462"/>
      <c r="AVV18" s="462"/>
      <c r="AVW18" s="462"/>
      <c r="AVX18" s="462"/>
      <c r="AVY18" s="462"/>
      <c r="AVZ18" s="462"/>
      <c r="AWA18" s="462"/>
      <c r="AWB18" s="462"/>
      <c r="AWC18" s="462"/>
      <c r="AWD18" s="462"/>
      <c r="AWE18" s="462"/>
      <c r="AWF18" s="462"/>
      <c r="AWG18" s="462"/>
      <c r="AWH18" s="462"/>
      <c r="AWI18" s="462"/>
      <c r="AWJ18" s="462"/>
      <c r="AWK18" s="462"/>
      <c r="AWL18" s="462"/>
      <c r="AWM18" s="462"/>
      <c r="AWN18" s="462"/>
      <c r="AWO18" s="462"/>
      <c r="AWP18" s="462"/>
      <c r="AWQ18" s="462"/>
      <c r="AWR18" s="462"/>
      <c r="AWS18" s="462"/>
      <c r="AWT18" s="462"/>
      <c r="AWU18" s="462"/>
      <c r="AWV18" s="462"/>
      <c r="AWW18" s="462"/>
      <c r="AWX18" s="462"/>
      <c r="AWY18" s="462"/>
      <c r="AWZ18" s="462"/>
      <c r="AXA18" s="462"/>
      <c r="AXB18" s="462"/>
      <c r="AXC18" s="462"/>
      <c r="AXD18" s="462"/>
      <c r="AXE18" s="462"/>
      <c r="AXF18" s="462"/>
      <c r="AXG18" s="462"/>
      <c r="AXH18" s="462"/>
      <c r="AXI18" s="462"/>
      <c r="AXJ18" s="462"/>
      <c r="AXK18" s="462"/>
      <c r="AXL18" s="462"/>
      <c r="AXM18" s="462"/>
      <c r="AXN18" s="462"/>
      <c r="AXO18" s="462"/>
      <c r="AXP18" s="462"/>
      <c r="AXQ18" s="462"/>
      <c r="AXR18" s="462"/>
      <c r="AXS18" s="462"/>
      <c r="AXT18" s="462"/>
      <c r="AXU18" s="462"/>
      <c r="AXV18" s="462"/>
      <c r="AXW18" s="462"/>
      <c r="AXX18" s="462"/>
      <c r="AXY18" s="462"/>
      <c r="AXZ18" s="462"/>
      <c r="AYA18" s="462"/>
      <c r="AYB18" s="462"/>
      <c r="AYC18" s="462"/>
      <c r="AYD18" s="462"/>
      <c r="AYE18" s="462"/>
      <c r="AYF18" s="462"/>
      <c r="AYG18" s="462"/>
      <c r="AYH18" s="462"/>
      <c r="AYI18" s="462"/>
      <c r="AYJ18" s="462"/>
      <c r="AYK18" s="462"/>
      <c r="AYL18" s="462"/>
      <c r="AYM18" s="462"/>
      <c r="AYN18" s="462"/>
      <c r="AYO18" s="462"/>
      <c r="AYP18" s="462"/>
      <c r="AYQ18" s="462"/>
      <c r="AYR18" s="462"/>
      <c r="AYS18" s="462"/>
      <c r="AYT18" s="462"/>
      <c r="AYU18" s="462"/>
      <c r="AYV18" s="462"/>
      <c r="AYW18" s="462"/>
      <c r="AYX18" s="462"/>
      <c r="AYY18" s="462"/>
      <c r="AYZ18" s="462"/>
      <c r="AZA18" s="462"/>
      <c r="AZB18" s="462"/>
      <c r="AZC18" s="462"/>
      <c r="AZD18" s="462"/>
      <c r="AZE18" s="462"/>
      <c r="AZF18" s="462"/>
      <c r="AZG18" s="462"/>
      <c r="AZH18" s="462"/>
      <c r="AZI18" s="462"/>
      <c r="AZJ18" s="462"/>
      <c r="AZK18" s="462"/>
      <c r="AZL18" s="462"/>
      <c r="AZM18" s="462"/>
      <c r="AZN18" s="462"/>
      <c r="AZO18" s="462"/>
      <c r="AZP18" s="462"/>
      <c r="AZQ18" s="462"/>
      <c r="AZR18" s="462"/>
      <c r="AZS18" s="462"/>
      <c r="AZT18" s="462"/>
      <c r="AZU18" s="462"/>
      <c r="AZV18" s="462"/>
      <c r="AZW18" s="462"/>
      <c r="AZX18" s="462"/>
      <c r="AZY18" s="462"/>
      <c r="AZZ18" s="462"/>
      <c r="BAA18" s="462"/>
      <c r="BAB18" s="462"/>
      <c r="BAC18" s="462"/>
      <c r="BAD18" s="462"/>
      <c r="BAE18" s="462"/>
      <c r="BAF18" s="462"/>
      <c r="BAG18" s="462"/>
      <c r="BAH18" s="462"/>
      <c r="BAI18" s="462"/>
      <c r="BAJ18" s="462"/>
      <c r="BAK18" s="462"/>
      <c r="BAL18" s="462"/>
      <c r="BAM18" s="462"/>
      <c r="BAN18" s="462"/>
      <c r="BAO18" s="462"/>
      <c r="BAP18" s="462"/>
      <c r="BAQ18" s="462"/>
      <c r="BAR18" s="462"/>
      <c r="BAS18" s="462"/>
      <c r="BAT18" s="462"/>
      <c r="BAU18" s="462"/>
      <c r="BAV18" s="462"/>
      <c r="BAW18" s="462"/>
      <c r="BAX18" s="462"/>
      <c r="BAY18" s="462"/>
      <c r="BAZ18" s="462"/>
      <c r="BBA18" s="462"/>
      <c r="BBB18" s="462"/>
      <c r="BBC18" s="462"/>
      <c r="BBD18" s="462"/>
      <c r="BBE18" s="462"/>
      <c r="BBF18" s="462"/>
      <c r="BBG18" s="462"/>
      <c r="BBH18" s="462"/>
      <c r="BBI18" s="462"/>
      <c r="BBJ18" s="462"/>
      <c r="BBK18" s="462"/>
      <c r="BBL18" s="462"/>
      <c r="BBM18" s="462"/>
      <c r="BBN18" s="462"/>
      <c r="BBO18" s="462"/>
      <c r="BBP18" s="462"/>
      <c r="BBQ18" s="462"/>
      <c r="BBR18" s="462"/>
      <c r="BBS18" s="462"/>
      <c r="BBT18" s="462"/>
      <c r="BBU18" s="462"/>
      <c r="BBV18" s="462"/>
      <c r="BBW18" s="462"/>
      <c r="BBX18" s="462"/>
      <c r="BBY18" s="462"/>
      <c r="BBZ18" s="462"/>
      <c r="BCA18" s="462"/>
      <c r="BCB18" s="462"/>
      <c r="BCC18" s="462"/>
      <c r="BCD18" s="462"/>
      <c r="BCE18" s="462"/>
      <c r="BCF18" s="462"/>
      <c r="BCG18" s="462"/>
      <c r="BCH18" s="462"/>
      <c r="BCI18" s="462"/>
      <c r="BCJ18" s="462"/>
      <c r="BCK18" s="462"/>
      <c r="BCL18" s="462"/>
      <c r="BCM18" s="462"/>
      <c r="BCN18" s="462"/>
      <c r="BCO18" s="462"/>
      <c r="BCP18" s="462"/>
      <c r="BCQ18" s="462"/>
      <c r="BCR18" s="462"/>
      <c r="BCS18" s="462"/>
      <c r="BCT18" s="462"/>
      <c r="BCU18" s="462"/>
      <c r="BCV18" s="462"/>
      <c r="BCW18" s="462"/>
      <c r="BCX18" s="462"/>
      <c r="BCY18" s="462"/>
      <c r="BCZ18" s="462"/>
      <c r="BDA18" s="462"/>
      <c r="BDB18" s="462"/>
      <c r="BDC18" s="462"/>
      <c r="BDD18" s="462"/>
      <c r="BDE18" s="462"/>
      <c r="BDF18" s="462"/>
      <c r="BDG18" s="462"/>
      <c r="BDH18" s="462"/>
      <c r="BDI18" s="462"/>
      <c r="BDJ18" s="462"/>
      <c r="BDK18" s="462"/>
      <c r="BDL18" s="462"/>
      <c r="BDM18" s="462"/>
      <c r="BDN18" s="462"/>
      <c r="BDO18" s="462"/>
      <c r="BDP18" s="462"/>
      <c r="BDQ18" s="462"/>
      <c r="BDR18" s="462"/>
      <c r="BDS18" s="462"/>
      <c r="BDT18" s="462"/>
      <c r="BDU18" s="462"/>
      <c r="BDV18" s="462"/>
      <c r="BDW18" s="462"/>
      <c r="BDX18" s="462"/>
      <c r="BDY18" s="462"/>
      <c r="BDZ18" s="462"/>
      <c r="BEA18" s="462"/>
      <c r="BEB18" s="462"/>
      <c r="BEC18" s="462"/>
      <c r="BED18" s="462"/>
      <c r="BEE18" s="462"/>
      <c r="BEF18" s="462"/>
      <c r="BEG18" s="462"/>
      <c r="BEH18" s="462"/>
      <c r="BEI18" s="462"/>
      <c r="BEJ18" s="462"/>
      <c r="BEK18" s="462"/>
      <c r="BEL18" s="462"/>
      <c r="BEM18" s="462"/>
      <c r="BEN18" s="462"/>
      <c r="BEO18" s="462"/>
      <c r="BEP18" s="462"/>
      <c r="BEQ18" s="462"/>
      <c r="BER18" s="462"/>
      <c r="BES18" s="462"/>
      <c r="BET18" s="462"/>
      <c r="BEU18" s="462"/>
      <c r="BEV18" s="462"/>
      <c r="BEW18" s="462"/>
      <c r="BEX18" s="462"/>
      <c r="BEY18" s="462"/>
      <c r="BEZ18" s="462"/>
      <c r="BFA18" s="462"/>
      <c r="BFB18" s="462"/>
      <c r="BFC18" s="462"/>
      <c r="BFD18" s="462"/>
      <c r="BFE18" s="462"/>
      <c r="BFF18" s="462"/>
      <c r="BFG18" s="462"/>
      <c r="BFH18" s="462"/>
      <c r="BFI18" s="462"/>
      <c r="BFJ18" s="462"/>
      <c r="BFK18" s="462"/>
      <c r="BFL18" s="462"/>
      <c r="BFM18" s="462"/>
      <c r="BFN18" s="462"/>
      <c r="BFO18" s="462"/>
      <c r="BFP18" s="462"/>
      <c r="BFQ18" s="462"/>
      <c r="BFR18" s="462"/>
      <c r="BFS18" s="462"/>
      <c r="BFT18" s="462"/>
      <c r="BFU18" s="462"/>
      <c r="BFV18" s="462"/>
      <c r="BFW18" s="462"/>
      <c r="BFX18" s="462"/>
      <c r="BFY18" s="462"/>
      <c r="BFZ18" s="462"/>
      <c r="BGA18" s="462"/>
      <c r="BGB18" s="462"/>
      <c r="BGC18" s="462"/>
      <c r="BGD18" s="462"/>
      <c r="BGE18" s="462"/>
      <c r="BGF18" s="462"/>
      <c r="BGG18" s="462"/>
      <c r="BGH18" s="462"/>
      <c r="BGI18" s="462"/>
      <c r="BGJ18" s="462"/>
      <c r="BGK18" s="462"/>
      <c r="BGL18" s="462"/>
      <c r="BGM18" s="462"/>
      <c r="BGN18" s="462"/>
      <c r="BGO18" s="462"/>
      <c r="BGP18" s="462"/>
      <c r="BGQ18" s="462"/>
      <c r="BGR18" s="462"/>
      <c r="BGS18" s="462"/>
      <c r="BGT18" s="462"/>
      <c r="BGU18" s="462"/>
      <c r="BGV18" s="462"/>
      <c r="BGW18" s="462"/>
      <c r="BGX18" s="462"/>
      <c r="BGY18" s="462"/>
      <c r="BGZ18" s="462"/>
      <c r="BHA18" s="462"/>
      <c r="BHB18" s="462"/>
      <c r="BHC18" s="462"/>
      <c r="BHD18" s="462"/>
      <c r="BHE18" s="462"/>
      <c r="BHF18" s="462"/>
      <c r="BHG18" s="462"/>
      <c r="BHH18" s="462"/>
      <c r="BHI18" s="462"/>
      <c r="BHJ18" s="462"/>
      <c r="BHK18" s="462"/>
      <c r="BHL18" s="462"/>
      <c r="BHM18" s="462"/>
      <c r="BHN18" s="462"/>
      <c r="BHO18" s="462"/>
      <c r="BHP18" s="462"/>
      <c r="BHQ18" s="462"/>
      <c r="BHR18" s="462"/>
      <c r="BHS18" s="462"/>
      <c r="BHT18" s="462"/>
      <c r="BHU18" s="462"/>
      <c r="BHV18" s="462"/>
      <c r="BHW18" s="462"/>
      <c r="BHX18" s="462"/>
      <c r="BHY18" s="462"/>
      <c r="BHZ18" s="462"/>
      <c r="BIA18" s="462"/>
      <c r="BIB18" s="462"/>
      <c r="BIC18" s="462"/>
      <c r="BID18" s="462"/>
      <c r="BIE18" s="462"/>
      <c r="BIF18" s="462"/>
      <c r="BIG18" s="462"/>
      <c r="BIH18" s="462"/>
      <c r="BII18" s="462"/>
      <c r="BIJ18" s="462"/>
      <c r="BIK18" s="462"/>
      <c r="BIL18" s="462"/>
      <c r="BIM18" s="462"/>
      <c r="BIN18" s="462"/>
      <c r="BIO18" s="462"/>
      <c r="BIP18" s="462"/>
      <c r="BIQ18" s="462"/>
      <c r="BIR18" s="462"/>
      <c r="BIS18" s="462"/>
      <c r="BIT18" s="462"/>
      <c r="BIU18" s="462"/>
      <c r="BIV18" s="462"/>
      <c r="BIW18" s="462"/>
      <c r="BIX18" s="462"/>
      <c r="BIY18" s="462"/>
      <c r="BIZ18" s="462"/>
      <c r="BJA18" s="462"/>
      <c r="BJB18" s="462"/>
      <c r="BJC18" s="462"/>
      <c r="BJD18" s="462"/>
      <c r="BJE18" s="462"/>
      <c r="BJF18" s="462"/>
      <c r="BJG18" s="462"/>
      <c r="BJH18" s="462"/>
      <c r="BJI18" s="462"/>
      <c r="BJJ18" s="462"/>
      <c r="BJK18" s="462"/>
      <c r="BJL18" s="462"/>
      <c r="BJM18" s="462"/>
      <c r="BJN18" s="462"/>
      <c r="BJO18" s="462"/>
      <c r="BJP18" s="462"/>
      <c r="BJQ18" s="462"/>
      <c r="BJR18" s="462"/>
      <c r="BJS18" s="462"/>
      <c r="BJT18" s="462"/>
      <c r="BJU18" s="462"/>
      <c r="BJV18" s="462"/>
      <c r="BJW18" s="462"/>
      <c r="BJX18" s="462"/>
      <c r="BJY18" s="462"/>
      <c r="BJZ18" s="462"/>
      <c r="BKA18" s="462"/>
      <c r="BKB18" s="462"/>
      <c r="BKC18" s="462"/>
      <c r="BKD18" s="462"/>
      <c r="BKE18" s="462"/>
      <c r="BKF18" s="462"/>
      <c r="BKG18" s="462"/>
      <c r="BKH18" s="462"/>
      <c r="BKI18" s="462"/>
      <c r="BKJ18" s="462"/>
      <c r="BKK18" s="462"/>
      <c r="BKL18" s="462"/>
      <c r="BKM18" s="462"/>
      <c r="BKN18" s="462"/>
      <c r="BKO18" s="462"/>
      <c r="BKP18" s="462"/>
      <c r="BKQ18" s="462"/>
      <c r="BKR18" s="462"/>
      <c r="BKS18" s="462"/>
      <c r="BKT18" s="462"/>
      <c r="BKU18" s="462"/>
      <c r="BKV18" s="462"/>
      <c r="BKW18" s="462"/>
      <c r="BKX18" s="462"/>
      <c r="BKY18" s="462"/>
      <c r="BKZ18" s="462"/>
      <c r="BLA18" s="462"/>
      <c r="BLB18" s="462"/>
      <c r="BLC18" s="462"/>
      <c r="BLD18" s="462"/>
      <c r="BLE18" s="462"/>
      <c r="BLF18" s="462"/>
      <c r="BLG18" s="462"/>
      <c r="BLH18" s="462"/>
      <c r="BLI18" s="462"/>
      <c r="BLJ18" s="462"/>
      <c r="BLK18" s="462"/>
      <c r="BLL18" s="462"/>
      <c r="BLM18" s="462"/>
      <c r="BLN18" s="462"/>
      <c r="BLO18" s="462"/>
      <c r="BLP18" s="462"/>
      <c r="BLQ18" s="462"/>
      <c r="BLR18" s="462"/>
      <c r="BLS18" s="462"/>
      <c r="BLT18" s="462"/>
      <c r="BLU18" s="462"/>
      <c r="BLV18" s="462"/>
      <c r="BLW18" s="462"/>
      <c r="BLX18" s="462"/>
      <c r="BLY18" s="462"/>
      <c r="BLZ18" s="462"/>
      <c r="BMA18" s="462"/>
      <c r="BMB18" s="462"/>
      <c r="BMC18" s="462"/>
      <c r="BMD18" s="462"/>
      <c r="BME18" s="462"/>
      <c r="BMF18" s="462"/>
      <c r="BMG18" s="462"/>
      <c r="BMH18" s="462"/>
      <c r="BMI18" s="462"/>
      <c r="BMJ18" s="462"/>
      <c r="BMK18" s="462"/>
      <c r="BML18" s="462"/>
      <c r="BMM18" s="462"/>
      <c r="BMN18" s="462"/>
      <c r="BMO18" s="462"/>
      <c r="BMP18" s="462"/>
      <c r="BMQ18" s="462"/>
      <c r="BMR18" s="462"/>
      <c r="BMS18" s="462"/>
      <c r="BMT18" s="462"/>
      <c r="BMU18" s="462"/>
      <c r="BMV18" s="462"/>
      <c r="BMW18" s="462"/>
      <c r="BMX18" s="462"/>
      <c r="BMY18" s="462"/>
      <c r="BMZ18" s="462"/>
      <c r="BNA18" s="462"/>
      <c r="BNB18" s="462"/>
      <c r="BNC18" s="462"/>
      <c r="BND18" s="462"/>
      <c r="BNE18" s="462"/>
      <c r="BNF18" s="462"/>
      <c r="BNG18" s="462"/>
      <c r="BNH18" s="462"/>
      <c r="BNI18" s="462"/>
      <c r="BNJ18" s="462"/>
      <c r="BNK18" s="462"/>
      <c r="BNL18" s="462"/>
      <c r="BNM18" s="462"/>
      <c r="BNN18" s="462"/>
      <c r="BNO18" s="462"/>
      <c r="BNP18" s="462"/>
      <c r="BNQ18" s="462"/>
      <c r="BNR18" s="462"/>
      <c r="BNS18" s="462"/>
      <c r="BNT18" s="462"/>
      <c r="BNU18" s="462"/>
      <c r="BNV18" s="462"/>
      <c r="BNW18" s="462"/>
      <c r="BNX18" s="462"/>
      <c r="BNY18" s="462"/>
      <c r="BNZ18" s="462"/>
      <c r="BOA18" s="462"/>
      <c r="BOB18" s="462"/>
      <c r="BOC18" s="462"/>
      <c r="BOD18" s="462"/>
      <c r="BOE18" s="462"/>
      <c r="BOF18" s="462"/>
      <c r="BOG18" s="462"/>
      <c r="BOH18" s="462"/>
      <c r="BOI18" s="462"/>
      <c r="BOJ18" s="462"/>
      <c r="BOK18" s="462"/>
      <c r="BOL18" s="462"/>
      <c r="BOM18" s="462"/>
      <c r="BON18" s="462"/>
      <c r="BOO18" s="462"/>
      <c r="BOP18" s="462"/>
      <c r="BOQ18" s="462"/>
      <c r="BOR18" s="462"/>
      <c r="BOS18" s="462"/>
      <c r="BOT18" s="462"/>
      <c r="BOU18" s="462"/>
      <c r="BOV18" s="462"/>
      <c r="BOW18" s="462"/>
      <c r="BOX18" s="462"/>
      <c r="BOY18" s="462"/>
      <c r="BOZ18" s="462"/>
      <c r="BPA18" s="462"/>
      <c r="BPB18" s="462"/>
      <c r="BPC18" s="462"/>
      <c r="BPD18" s="462"/>
      <c r="BPE18" s="462"/>
      <c r="BPF18" s="462"/>
      <c r="BPG18" s="462"/>
      <c r="BPH18" s="462"/>
      <c r="BPI18" s="462"/>
      <c r="BPJ18" s="462"/>
      <c r="BPK18" s="462"/>
      <c r="BPL18" s="462"/>
      <c r="BPM18" s="462"/>
      <c r="BPN18" s="462"/>
      <c r="BPO18" s="462"/>
      <c r="BPP18" s="462"/>
      <c r="BPQ18" s="462"/>
      <c r="BPR18" s="462"/>
      <c r="BPS18" s="462"/>
      <c r="BPT18" s="462"/>
      <c r="BPU18" s="462"/>
      <c r="BPV18" s="462"/>
      <c r="BPW18" s="462"/>
      <c r="BPX18" s="462"/>
      <c r="BPY18" s="462"/>
      <c r="BPZ18" s="462"/>
      <c r="BQA18" s="462"/>
      <c r="BQB18" s="462"/>
      <c r="BQC18" s="462"/>
      <c r="BQD18" s="462"/>
      <c r="BQE18" s="462"/>
      <c r="BQF18" s="462"/>
      <c r="BQG18" s="462"/>
      <c r="BQH18" s="462"/>
      <c r="BQI18" s="462"/>
      <c r="BQJ18" s="462"/>
      <c r="BQK18" s="462"/>
      <c r="BQL18" s="462"/>
      <c r="BQM18" s="462"/>
      <c r="BQN18" s="462"/>
      <c r="BQO18" s="462"/>
      <c r="BQP18" s="462"/>
      <c r="BQQ18" s="462"/>
      <c r="BQR18" s="462"/>
      <c r="BQS18" s="462"/>
      <c r="BQT18" s="462"/>
      <c r="BQU18" s="462"/>
      <c r="BQV18" s="462"/>
      <c r="BQW18" s="462"/>
      <c r="BQX18" s="462"/>
      <c r="BQY18" s="462"/>
      <c r="BQZ18" s="462"/>
      <c r="BRA18" s="462"/>
      <c r="BRB18" s="462"/>
      <c r="BRC18" s="462"/>
      <c r="BRD18" s="462"/>
      <c r="BRE18" s="462"/>
      <c r="BRF18" s="462"/>
      <c r="BRG18" s="462"/>
      <c r="BRH18" s="462"/>
      <c r="BRI18" s="462"/>
      <c r="BRJ18" s="462"/>
      <c r="BRK18" s="462"/>
      <c r="BRL18" s="462"/>
      <c r="BRM18" s="462"/>
      <c r="BRN18" s="462"/>
      <c r="BRO18" s="462"/>
      <c r="BRP18" s="462"/>
      <c r="BRQ18" s="462"/>
      <c r="BRR18" s="462"/>
      <c r="BRS18" s="462"/>
      <c r="BRT18" s="462"/>
      <c r="BRU18" s="462"/>
      <c r="BRV18" s="462"/>
      <c r="BRW18" s="462"/>
      <c r="BRX18" s="462"/>
      <c r="BRY18" s="462"/>
      <c r="BRZ18" s="462"/>
      <c r="BSA18" s="462"/>
      <c r="BSB18" s="462"/>
      <c r="BSC18" s="462"/>
      <c r="BSD18" s="462"/>
      <c r="BSE18" s="462"/>
      <c r="BSF18" s="462"/>
      <c r="BSG18" s="462"/>
      <c r="BSH18" s="462"/>
      <c r="BSI18" s="462"/>
      <c r="BSJ18" s="462"/>
      <c r="BSK18" s="462"/>
      <c r="BSL18" s="462"/>
      <c r="BSM18" s="462"/>
      <c r="BSN18" s="462"/>
      <c r="BSO18" s="462"/>
      <c r="BSP18" s="462"/>
      <c r="BSQ18" s="462"/>
      <c r="BSR18" s="462"/>
      <c r="BSS18" s="462"/>
      <c r="BST18" s="462"/>
      <c r="BSU18" s="462"/>
      <c r="BSV18" s="462"/>
      <c r="BSW18" s="462"/>
      <c r="BSX18" s="462"/>
      <c r="BSY18" s="462"/>
      <c r="BSZ18" s="462"/>
      <c r="BTA18" s="462"/>
      <c r="BTB18" s="462"/>
      <c r="BTC18" s="462"/>
      <c r="BTD18" s="462"/>
      <c r="BTE18" s="462"/>
      <c r="BTF18" s="462"/>
      <c r="BTG18" s="462"/>
      <c r="BTH18" s="462"/>
      <c r="BTI18" s="462"/>
      <c r="BTJ18" s="462"/>
      <c r="BTK18" s="462"/>
      <c r="BTL18" s="462"/>
      <c r="BTM18" s="462"/>
      <c r="BTN18" s="462"/>
      <c r="BTO18" s="462"/>
      <c r="BTP18" s="462"/>
      <c r="BTQ18" s="462"/>
      <c r="BTR18" s="462"/>
      <c r="BTS18" s="462"/>
      <c r="BTT18" s="462"/>
      <c r="BTU18" s="462"/>
      <c r="BTV18" s="462"/>
      <c r="BTW18" s="462"/>
      <c r="BTX18" s="462"/>
      <c r="BTY18" s="462"/>
      <c r="BTZ18" s="462"/>
      <c r="BUA18" s="462"/>
      <c r="BUB18" s="462"/>
      <c r="BUC18" s="462"/>
      <c r="BUD18" s="462"/>
      <c r="BUE18" s="462"/>
      <c r="BUF18" s="462"/>
      <c r="BUG18" s="462"/>
      <c r="BUH18" s="462"/>
      <c r="BUI18" s="462"/>
      <c r="BUJ18" s="462"/>
      <c r="BUK18" s="462"/>
      <c r="BUL18" s="462"/>
      <c r="BUM18" s="462"/>
      <c r="BUN18" s="462"/>
      <c r="BUO18" s="462"/>
      <c r="BUP18" s="462"/>
      <c r="BUQ18" s="462"/>
      <c r="BUR18" s="462"/>
      <c r="BUS18" s="462"/>
      <c r="BUT18" s="462"/>
      <c r="BUU18" s="462"/>
      <c r="BUV18" s="462"/>
      <c r="BUW18" s="462"/>
      <c r="BUX18" s="462"/>
      <c r="BUY18" s="462"/>
      <c r="BUZ18" s="462"/>
      <c r="BVA18" s="462"/>
      <c r="BVB18" s="462"/>
      <c r="BVC18" s="462"/>
      <c r="BVD18" s="462"/>
      <c r="BVE18" s="462"/>
      <c r="BVF18" s="462"/>
      <c r="BVG18" s="462"/>
      <c r="BVH18" s="462"/>
      <c r="BVI18" s="462"/>
      <c r="BVJ18" s="462"/>
      <c r="BVK18" s="462"/>
      <c r="BVL18" s="462"/>
      <c r="BVM18" s="462"/>
      <c r="BVN18" s="462"/>
      <c r="BVO18" s="462"/>
      <c r="BVP18" s="462"/>
      <c r="BVQ18" s="462"/>
      <c r="BVR18" s="462"/>
      <c r="BVS18" s="462"/>
      <c r="BVT18" s="462"/>
      <c r="BVU18" s="462"/>
      <c r="BVV18" s="462"/>
      <c r="BVW18" s="462"/>
      <c r="BVX18" s="462"/>
      <c r="BVY18" s="462"/>
      <c r="BVZ18" s="462"/>
      <c r="BWA18" s="462"/>
      <c r="BWB18" s="462"/>
      <c r="BWC18" s="462"/>
      <c r="BWD18" s="462"/>
      <c r="BWE18" s="462"/>
      <c r="BWF18" s="462"/>
      <c r="BWG18" s="462"/>
      <c r="BWH18" s="462"/>
      <c r="BWI18" s="462"/>
      <c r="BWJ18" s="462"/>
      <c r="BWK18" s="462"/>
      <c r="BWL18" s="462"/>
      <c r="BWM18" s="462"/>
      <c r="BWN18" s="462"/>
      <c r="BWO18" s="462"/>
      <c r="BWP18" s="462"/>
      <c r="BWQ18" s="462"/>
      <c r="BWR18" s="462"/>
      <c r="BWS18" s="462"/>
      <c r="BWT18" s="462"/>
      <c r="BWU18" s="462"/>
      <c r="BWV18" s="462"/>
      <c r="BWW18" s="462"/>
      <c r="BWX18" s="462"/>
      <c r="BWY18" s="462"/>
      <c r="BWZ18" s="462"/>
      <c r="BXA18" s="462"/>
      <c r="BXB18" s="462"/>
      <c r="BXC18" s="462"/>
      <c r="BXD18" s="462"/>
      <c r="BXE18" s="462"/>
      <c r="BXF18" s="462"/>
      <c r="BXG18" s="462"/>
      <c r="BXH18" s="462"/>
      <c r="BXI18" s="462"/>
      <c r="BXJ18" s="462"/>
      <c r="BXK18" s="462"/>
      <c r="BXL18" s="462"/>
      <c r="BXM18" s="462"/>
      <c r="BXN18" s="462"/>
      <c r="BXO18" s="462"/>
      <c r="BXP18" s="462"/>
      <c r="BXQ18" s="462"/>
      <c r="BXR18" s="462"/>
      <c r="BXS18" s="462"/>
      <c r="BXT18" s="462"/>
      <c r="BXU18" s="462"/>
      <c r="BXV18" s="462"/>
      <c r="BXW18" s="462"/>
      <c r="BXX18" s="462"/>
      <c r="BXY18" s="462"/>
      <c r="BXZ18" s="462"/>
      <c r="BYA18" s="462"/>
      <c r="BYB18" s="462"/>
      <c r="BYC18" s="462"/>
      <c r="BYD18" s="462"/>
      <c r="BYE18" s="462"/>
      <c r="BYF18" s="462"/>
      <c r="BYG18" s="462"/>
      <c r="BYH18" s="462"/>
      <c r="BYI18" s="462"/>
      <c r="BYJ18" s="462"/>
      <c r="BYK18" s="462"/>
      <c r="BYL18" s="462"/>
      <c r="BYM18" s="462"/>
      <c r="BYN18" s="462"/>
      <c r="BYO18" s="462"/>
      <c r="BYP18" s="462"/>
      <c r="BYQ18" s="462"/>
      <c r="BYR18" s="462"/>
      <c r="BYS18" s="462"/>
      <c r="BYT18" s="462"/>
      <c r="BYU18" s="462"/>
      <c r="BYV18" s="462"/>
      <c r="BYW18" s="462"/>
      <c r="BYX18" s="462"/>
      <c r="BYY18" s="462"/>
      <c r="BYZ18" s="462"/>
      <c r="BZA18" s="462"/>
      <c r="BZB18" s="462"/>
      <c r="BZC18" s="462"/>
      <c r="BZD18" s="462"/>
      <c r="BZE18" s="462"/>
      <c r="BZF18" s="462"/>
      <c r="BZG18" s="462"/>
      <c r="BZH18" s="462"/>
      <c r="BZI18" s="462"/>
      <c r="BZJ18" s="462"/>
      <c r="BZK18" s="462"/>
      <c r="BZL18" s="462"/>
      <c r="BZM18" s="462"/>
      <c r="BZN18" s="462"/>
      <c r="BZO18" s="462"/>
      <c r="BZP18" s="462"/>
      <c r="BZQ18" s="462"/>
      <c r="BZR18" s="462"/>
      <c r="BZS18" s="462"/>
      <c r="BZT18" s="462"/>
      <c r="BZU18" s="462"/>
      <c r="BZV18" s="462"/>
      <c r="BZW18" s="462"/>
      <c r="BZX18" s="462"/>
      <c r="BZY18" s="462"/>
      <c r="BZZ18" s="462"/>
      <c r="CAA18" s="462"/>
      <c r="CAB18" s="462"/>
      <c r="CAC18" s="462"/>
      <c r="CAD18" s="462"/>
      <c r="CAE18" s="462"/>
      <c r="CAF18" s="462"/>
      <c r="CAG18" s="462"/>
      <c r="CAH18" s="462"/>
      <c r="CAI18" s="462"/>
      <c r="CAJ18" s="462"/>
      <c r="CAK18" s="462"/>
      <c r="CAL18" s="462"/>
      <c r="CAM18" s="462"/>
      <c r="CAN18" s="462"/>
      <c r="CAO18" s="462"/>
      <c r="CAP18" s="462"/>
      <c r="CAQ18" s="462"/>
      <c r="CAR18" s="462"/>
      <c r="CAS18" s="462"/>
      <c r="CAT18" s="462"/>
      <c r="CAU18" s="462"/>
      <c r="CAV18" s="462"/>
      <c r="CAW18" s="462"/>
      <c r="CAX18" s="462"/>
      <c r="CAY18" s="462"/>
      <c r="CAZ18" s="462"/>
      <c r="CBA18" s="462"/>
      <c r="CBB18" s="462"/>
      <c r="CBC18" s="462"/>
      <c r="CBD18" s="462"/>
      <c r="CBE18" s="462"/>
      <c r="CBF18" s="462"/>
      <c r="CBG18" s="462"/>
      <c r="CBH18" s="462"/>
      <c r="CBI18" s="462"/>
      <c r="CBJ18" s="462"/>
      <c r="CBK18" s="462"/>
      <c r="CBL18" s="462"/>
      <c r="CBM18" s="462"/>
      <c r="CBN18" s="462"/>
      <c r="CBO18" s="462"/>
      <c r="CBP18" s="462"/>
      <c r="CBQ18" s="462"/>
      <c r="CBR18" s="462"/>
      <c r="CBS18" s="462"/>
      <c r="CBT18" s="462"/>
      <c r="CBU18" s="462"/>
      <c r="CBV18" s="462"/>
      <c r="CBW18" s="462"/>
      <c r="CBX18" s="462"/>
      <c r="CBY18" s="462"/>
      <c r="CBZ18" s="462"/>
      <c r="CCA18" s="462"/>
      <c r="CCB18" s="462"/>
      <c r="CCC18" s="462"/>
      <c r="CCD18" s="462"/>
      <c r="CCE18" s="462"/>
      <c r="CCF18" s="462"/>
      <c r="CCG18" s="462"/>
      <c r="CCH18" s="462"/>
      <c r="CCI18" s="462"/>
      <c r="CCJ18" s="462"/>
      <c r="CCK18" s="462"/>
      <c r="CCL18" s="462"/>
      <c r="CCM18" s="462"/>
      <c r="CCN18" s="462"/>
      <c r="CCO18" s="462"/>
      <c r="CCP18" s="462"/>
      <c r="CCQ18" s="462"/>
      <c r="CCR18" s="462"/>
      <c r="CCS18" s="462"/>
      <c r="CCT18" s="462"/>
      <c r="CCU18" s="462"/>
      <c r="CCV18" s="462"/>
      <c r="CCW18" s="462"/>
      <c r="CCX18" s="462"/>
      <c r="CCY18" s="462"/>
      <c r="CCZ18" s="462"/>
      <c r="CDA18" s="462"/>
      <c r="CDB18" s="462"/>
      <c r="CDC18" s="462"/>
      <c r="CDD18" s="462"/>
      <c r="CDE18" s="462"/>
      <c r="CDF18" s="462"/>
      <c r="CDG18" s="462"/>
      <c r="CDH18" s="462"/>
      <c r="CDI18" s="462"/>
      <c r="CDJ18" s="462"/>
      <c r="CDK18" s="462"/>
      <c r="CDL18" s="462"/>
      <c r="CDM18" s="462"/>
      <c r="CDN18" s="462"/>
      <c r="CDO18" s="462"/>
      <c r="CDP18" s="462"/>
      <c r="CDQ18" s="462"/>
      <c r="CDR18" s="462"/>
      <c r="CDS18" s="462"/>
      <c r="CDT18" s="462"/>
      <c r="CDU18" s="462"/>
      <c r="CDV18" s="462"/>
      <c r="CDW18" s="462"/>
      <c r="CDX18" s="462"/>
      <c r="CDY18" s="462"/>
      <c r="CDZ18" s="462"/>
      <c r="CEA18" s="462"/>
      <c r="CEB18" s="462"/>
      <c r="CEC18" s="462"/>
      <c r="CED18" s="462"/>
      <c r="CEE18" s="462"/>
      <c r="CEF18" s="462"/>
      <c r="CEG18" s="462"/>
      <c r="CEH18" s="462"/>
      <c r="CEI18" s="462"/>
      <c r="CEJ18" s="462"/>
      <c r="CEK18" s="462"/>
      <c r="CEL18" s="462"/>
      <c r="CEM18" s="462"/>
      <c r="CEN18" s="462"/>
      <c r="CEO18" s="462"/>
      <c r="CEP18" s="462"/>
      <c r="CEQ18" s="462"/>
      <c r="CER18" s="462"/>
      <c r="CES18" s="462"/>
      <c r="CET18" s="462"/>
      <c r="CEU18" s="462"/>
      <c r="CEV18" s="462"/>
      <c r="CEW18" s="462"/>
      <c r="CEX18" s="462"/>
      <c r="CEY18" s="462"/>
      <c r="CEZ18" s="462"/>
      <c r="CFA18" s="462"/>
      <c r="CFB18" s="462"/>
      <c r="CFC18" s="462"/>
      <c r="CFD18" s="462"/>
      <c r="CFE18" s="462"/>
      <c r="CFF18" s="462"/>
      <c r="CFG18" s="462"/>
      <c r="CFH18" s="462"/>
      <c r="CFI18" s="462"/>
      <c r="CFJ18" s="462"/>
      <c r="CFK18" s="462"/>
      <c r="CFL18" s="462"/>
      <c r="CFM18" s="462"/>
      <c r="CFN18" s="462"/>
      <c r="CFO18" s="462"/>
      <c r="CFP18" s="462"/>
      <c r="CFQ18" s="462"/>
      <c r="CFR18" s="462"/>
      <c r="CFS18" s="462"/>
      <c r="CFT18" s="462"/>
      <c r="CFU18" s="462"/>
      <c r="CFV18" s="462"/>
      <c r="CFW18" s="462"/>
      <c r="CFX18" s="462"/>
      <c r="CFY18" s="462"/>
      <c r="CFZ18" s="462"/>
      <c r="CGA18" s="462"/>
      <c r="CGB18" s="462"/>
      <c r="CGC18" s="462"/>
      <c r="CGD18" s="462"/>
      <c r="CGE18" s="462"/>
      <c r="CGF18" s="462"/>
      <c r="CGG18" s="462"/>
      <c r="CGH18" s="462"/>
      <c r="CGI18" s="462"/>
      <c r="CGJ18" s="462"/>
      <c r="CGK18" s="462"/>
      <c r="CGL18" s="462"/>
      <c r="CGM18" s="462"/>
      <c r="CGN18" s="462"/>
      <c r="CGO18" s="462"/>
      <c r="CGP18" s="462"/>
      <c r="CGQ18" s="462"/>
      <c r="CGR18" s="462"/>
      <c r="CGS18" s="462"/>
      <c r="CGT18" s="462"/>
      <c r="CGU18" s="462"/>
      <c r="CGV18" s="462"/>
      <c r="CGW18" s="462"/>
      <c r="CGX18" s="462"/>
      <c r="CGY18" s="462"/>
      <c r="CGZ18" s="462"/>
      <c r="CHA18" s="462"/>
      <c r="CHB18" s="462"/>
      <c r="CHC18" s="462"/>
      <c r="CHD18" s="462"/>
      <c r="CHE18" s="462"/>
      <c r="CHF18" s="462"/>
      <c r="CHG18" s="462"/>
      <c r="CHH18" s="462"/>
      <c r="CHI18" s="462"/>
      <c r="CHJ18" s="462"/>
      <c r="CHK18" s="462"/>
      <c r="CHL18" s="462"/>
      <c r="CHM18" s="462"/>
      <c r="CHN18" s="462"/>
      <c r="CHO18" s="462"/>
      <c r="CHP18" s="462"/>
      <c r="CHQ18" s="462"/>
      <c r="CHR18" s="462"/>
      <c r="CHS18" s="462"/>
      <c r="CHT18" s="462"/>
      <c r="CHU18" s="462"/>
      <c r="CHV18" s="462"/>
      <c r="CHW18" s="462"/>
      <c r="CHX18" s="462"/>
      <c r="CHY18" s="462"/>
      <c r="CHZ18" s="462"/>
      <c r="CIA18" s="462"/>
      <c r="CIB18" s="462"/>
      <c r="CIC18" s="462"/>
      <c r="CID18" s="462"/>
      <c r="CIE18" s="462"/>
      <c r="CIF18" s="462"/>
      <c r="CIG18" s="462"/>
      <c r="CIH18" s="462"/>
      <c r="CII18" s="462"/>
      <c r="CIJ18" s="462"/>
      <c r="CIK18" s="462"/>
      <c r="CIL18" s="462"/>
      <c r="CIM18" s="462"/>
      <c r="CIN18" s="462"/>
      <c r="CIO18" s="462"/>
      <c r="CIP18" s="462"/>
      <c r="CIQ18" s="462"/>
      <c r="CIR18" s="462"/>
      <c r="CIS18" s="462"/>
      <c r="CIT18" s="462"/>
      <c r="CIU18" s="462"/>
      <c r="CIV18" s="462"/>
      <c r="CIW18" s="462"/>
      <c r="CIX18" s="462"/>
      <c r="CIY18" s="462"/>
      <c r="CIZ18" s="462"/>
      <c r="CJA18" s="462"/>
      <c r="CJB18" s="462"/>
      <c r="CJC18" s="462"/>
      <c r="CJD18" s="462"/>
      <c r="CJE18" s="462"/>
      <c r="CJF18" s="462"/>
      <c r="CJG18" s="462"/>
      <c r="CJH18" s="462"/>
      <c r="CJI18" s="462"/>
      <c r="CJJ18" s="462"/>
      <c r="CJK18" s="462"/>
      <c r="CJL18" s="462"/>
      <c r="CJM18" s="462"/>
      <c r="CJN18" s="462"/>
      <c r="CJO18" s="462"/>
      <c r="CJP18" s="462"/>
      <c r="CJQ18" s="462"/>
      <c r="CJR18" s="462"/>
      <c r="CJS18" s="462"/>
      <c r="CJT18" s="462"/>
      <c r="CJU18" s="462"/>
      <c r="CJV18" s="462"/>
      <c r="CJW18" s="462"/>
      <c r="CJX18" s="462"/>
      <c r="CJY18" s="462"/>
      <c r="CJZ18" s="462"/>
      <c r="CKA18" s="462"/>
      <c r="CKB18" s="462"/>
      <c r="CKC18" s="462"/>
      <c r="CKD18" s="462"/>
      <c r="CKE18" s="462"/>
      <c r="CKF18" s="462"/>
      <c r="CKG18" s="462"/>
      <c r="CKH18" s="462"/>
      <c r="CKI18" s="462"/>
      <c r="CKJ18" s="462"/>
      <c r="CKK18" s="462"/>
      <c r="CKL18" s="462"/>
      <c r="CKM18" s="462"/>
      <c r="CKN18" s="462"/>
      <c r="CKO18" s="462"/>
      <c r="CKP18" s="462"/>
      <c r="CKQ18" s="462"/>
      <c r="CKR18" s="462"/>
      <c r="CKS18" s="462"/>
      <c r="CKT18" s="462"/>
      <c r="CKU18" s="462"/>
      <c r="CKV18" s="462"/>
      <c r="CKW18" s="462"/>
      <c r="CKX18" s="462"/>
      <c r="CKY18" s="462"/>
      <c r="CKZ18" s="462"/>
      <c r="CLA18" s="462"/>
      <c r="CLB18" s="462"/>
      <c r="CLC18" s="462"/>
      <c r="CLD18" s="462"/>
      <c r="CLE18" s="462"/>
      <c r="CLF18" s="462"/>
      <c r="CLG18" s="462"/>
      <c r="CLH18" s="462"/>
      <c r="CLI18" s="462"/>
      <c r="CLJ18" s="462"/>
      <c r="CLK18" s="462"/>
      <c r="CLL18" s="462"/>
      <c r="CLM18" s="462"/>
      <c r="CLN18" s="462"/>
      <c r="CLO18" s="462"/>
      <c r="CLP18" s="462"/>
      <c r="CLQ18" s="462"/>
      <c r="CLR18" s="462"/>
      <c r="CLS18" s="462"/>
      <c r="CLT18" s="462"/>
      <c r="CLU18" s="462"/>
      <c r="CLV18" s="462"/>
      <c r="CLW18" s="462"/>
      <c r="CLX18" s="462"/>
      <c r="CLY18" s="462"/>
      <c r="CLZ18" s="462"/>
      <c r="CMA18" s="462"/>
      <c r="CMB18" s="462"/>
      <c r="CMC18" s="462"/>
      <c r="CMD18" s="462"/>
      <c r="CME18" s="462"/>
      <c r="CMF18" s="462"/>
      <c r="CMG18" s="462"/>
      <c r="CMH18" s="462"/>
      <c r="CMI18" s="462"/>
      <c r="CMJ18" s="462"/>
      <c r="CMK18" s="462"/>
      <c r="CML18" s="462"/>
      <c r="CMM18" s="462"/>
      <c r="CMN18" s="462"/>
      <c r="CMO18" s="462"/>
      <c r="CMP18" s="462"/>
      <c r="CMQ18" s="462"/>
      <c r="CMR18" s="462"/>
      <c r="CMS18" s="462"/>
      <c r="CMT18" s="462"/>
      <c r="CMU18" s="462"/>
      <c r="CMV18" s="462"/>
      <c r="CMW18" s="462"/>
      <c r="CMX18" s="462"/>
      <c r="CMY18" s="462"/>
      <c r="CMZ18" s="462"/>
      <c r="CNA18" s="462"/>
      <c r="CNB18" s="462"/>
      <c r="CNC18" s="462"/>
      <c r="CND18" s="462"/>
      <c r="CNE18" s="462"/>
      <c r="CNF18" s="462"/>
      <c r="CNG18" s="462"/>
      <c r="CNH18" s="462"/>
      <c r="CNI18" s="462"/>
      <c r="CNJ18" s="462"/>
      <c r="CNK18" s="462"/>
      <c r="CNL18" s="462"/>
      <c r="CNM18" s="462"/>
      <c r="CNN18" s="462"/>
      <c r="CNO18" s="462"/>
      <c r="CNP18" s="462"/>
      <c r="CNQ18" s="462"/>
      <c r="CNR18" s="462"/>
      <c r="CNS18" s="462"/>
      <c r="CNT18" s="462"/>
      <c r="CNU18" s="462"/>
      <c r="CNV18" s="462"/>
      <c r="CNW18" s="462"/>
      <c r="CNX18" s="462"/>
      <c r="CNY18" s="462"/>
      <c r="CNZ18" s="462"/>
      <c r="COA18" s="462"/>
      <c r="COB18" s="462"/>
      <c r="COC18" s="462"/>
      <c r="COD18" s="462"/>
      <c r="COE18" s="462"/>
      <c r="COF18" s="462"/>
      <c r="COG18" s="462"/>
      <c r="COH18" s="462"/>
      <c r="COI18" s="462"/>
      <c r="COJ18" s="462"/>
      <c r="COK18" s="462"/>
      <c r="COL18" s="462"/>
      <c r="COM18" s="462"/>
      <c r="CON18" s="462"/>
      <c r="COO18" s="462"/>
      <c r="COP18" s="462"/>
      <c r="COQ18" s="462"/>
      <c r="COR18" s="462"/>
      <c r="COS18" s="462"/>
      <c r="COT18" s="462"/>
      <c r="COU18" s="462"/>
      <c r="COV18" s="462"/>
      <c r="COW18" s="462"/>
      <c r="COX18" s="462"/>
      <c r="COY18" s="462"/>
      <c r="COZ18" s="462"/>
      <c r="CPA18" s="462"/>
      <c r="CPB18" s="462"/>
      <c r="CPC18" s="462"/>
      <c r="CPD18" s="462"/>
      <c r="CPE18" s="462"/>
      <c r="CPF18" s="462"/>
      <c r="CPG18" s="462"/>
      <c r="CPH18" s="462"/>
      <c r="CPI18" s="462"/>
      <c r="CPJ18" s="462"/>
      <c r="CPK18" s="462"/>
      <c r="CPL18" s="462"/>
      <c r="CPM18" s="462"/>
      <c r="CPN18" s="462"/>
      <c r="CPO18" s="462"/>
      <c r="CPP18" s="462"/>
      <c r="CPQ18" s="462"/>
      <c r="CPR18" s="462"/>
      <c r="CPS18" s="462"/>
      <c r="CPT18" s="462"/>
      <c r="CPU18" s="462"/>
      <c r="CPV18" s="462"/>
      <c r="CPW18" s="462"/>
      <c r="CPX18" s="462"/>
      <c r="CPY18" s="462"/>
      <c r="CPZ18" s="462"/>
      <c r="CQA18" s="462"/>
      <c r="CQB18" s="462"/>
      <c r="CQC18" s="462"/>
      <c r="CQD18" s="462"/>
      <c r="CQE18" s="462"/>
      <c r="CQF18" s="462"/>
      <c r="CQG18" s="462"/>
      <c r="CQH18" s="462"/>
      <c r="CQI18" s="462"/>
      <c r="CQJ18" s="462"/>
      <c r="CQK18" s="462"/>
      <c r="CQL18" s="462"/>
      <c r="CQM18" s="462"/>
      <c r="CQN18" s="462"/>
      <c r="CQO18" s="462"/>
      <c r="CQP18" s="462"/>
      <c r="CQQ18" s="462"/>
      <c r="CQR18" s="462"/>
      <c r="CQS18" s="462"/>
      <c r="CQT18" s="462"/>
      <c r="CQU18" s="462"/>
      <c r="CQV18" s="462"/>
      <c r="CQW18" s="462"/>
      <c r="CQX18" s="462"/>
      <c r="CQY18" s="462"/>
      <c r="CQZ18" s="462"/>
      <c r="CRA18" s="462"/>
      <c r="CRB18" s="462"/>
      <c r="CRC18" s="462"/>
      <c r="CRD18" s="462"/>
      <c r="CRE18" s="462"/>
      <c r="CRF18" s="462"/>
      <c r="CRG18" s="462"/>
      <c r="CRH18" s="462"/>
      <c r="CRI18" s="462"/>
      <c r="CRJ18" s="462"/>
      <c r="CRK18" s="462"/>
      <c r="CRL18" s="462"/>
      <c r="CRM18" s="462"/>
      <c r="CRN18" s="462"/>
      <c r="CRO18" s="462"/>
      <c r="CRP18" s="462"/>
      <c r="CRQ18" s="462"/>
      <c r="CRR18" s="462"/>
      <c r="CRS18" s="462"/>
      <c r="CRT18" s="462"/>
      <c r="CRU18" s="462"/>
      <c r="CRV18" s="462"/>
      <c r="CRW18" s="462"/>
      <c r="CRX18" s="462"/>
      <c r="CRY18" s="462"/>
      <c r="CRZ18" s="462"/>
      <c r="CSA18" s="462"/>
      <c r="CSB18" s="462"/>
      <c r="CSC18" s="462"/>
      <c r="CSD18" s="462"/>
      <c r="CSE18" s="462"/>
      <c r="CSF18" s="462"/>
      <c r="CSG18" s="462"/>
      <c r="CSH18" s="462"/>
      <c r="CSI18" s="462"/>
      <c r="CSJ18" s="462"/>
      <c r="CSK18" s="462"/>
      <c r="CSL18" s="462"/>
      <c r="CSM18" s="462"/>
      <c r="CSN18" s="462"/>
      <c r="CSO18" s="462"/>
      <c r="CSP18" s="462"/>
      <c r="CSQ18" s="462"/>
      <c r="CSR18" s="462"/>
      <c r="CSS18" s="462"/>
      <c r="CST18" s="462"/>
      <c r="CSU18" s="462"/>
      <c r="CSV18" s="462"/>
      <c r="CSW18" s="462"/>
      <c r="CSX18" s="462"/>
      <c r="CSY18" s="462"/>
      <c r="CSZ18" s="462"/>
      <c r="CTA18" s="462"/>
      <c r="CTB18" s="462"/>
      <c r="CTC18" s="462"/>
      <c r="CTD18" s="462"/>
      <c r="CTE18" s="462"/>
      <c r="CTF18" s="462"/>
      <c r="CTG18" s="462"/>
      <c r="CTH18" s="462"/>
      <c r="CTI18" s="462"/>
      <c r="CTJ18" s="462"/>
      <c r="CTK18" s="462"/>
      <c r="CTL18" s="462"/>
      <c r="CTM18" s="462"/>
      <c r="CTN18" s="462"/>
      <c r="CTO18" s="462"/>
      <c r="CTP18" s="462"/>
      <c r="CTQ18" s="462"/>
      <c r="CTR18" s="462"/>
      <c r="CTS18" s="462"/>
      <c r="CTT18" s="462"/>
      <c r="CTU18" s="462"/>
      <c r="CTV18" s="462"/>
      <c r="CTW18" s="462"/>
      <c r="CTX18" s="462"/>
      <c r="CTY18" s="462"/>
      <c r="CTZ18" s="462"/>
      <c r="CUA18" s="462"/>
      <c r="CUB18" s="462"/>
      <c r="CUC18" s="462"/>
      <c r="CUD18" s="462"/>
      <c r="CUE18" s="462"/>
      <c r="CUF18" s="462"/>
      <c r="CUG18" s="462"/>
      <c r="CUH18" s="462"/>
      <c r="CUI18" s="462"/>
      <c r="CUJ18" s="462"/>
      <c r="CUK18" s="462"/>
      <c r="CUL18" s="462"/>
      <c r="CUM18" s="462"/>
      <c r="CUN18" s="462"/>
      <c r="CUO18" s="462"/>
      <c r="CUP18" s="462"/>
      <c r="CUQ18" s="462"/>
      <c r="CUR18" s="462"/>
      <c r="CUS18" s="462"/>
      <c r="CUT18" s="462"/>
      <c r="CUU18" s="462"/>
      <c r="CUV18" s="462"/>
      <c r="CUW18" s="462"/>
      <c r="CUX18" s="462"/>
      <c r="CUY18" s="462"/>
      <c r="CUZ18" s="462"/>
      <c r="CVA18" s="462"/>
      <c r="CVB18" s="462"/>
      <c r="CVC18" s="462"/>
      <c r="CVD18" s="462"/>
      <c r="CVE18" s="462"/>
      <c r="CVF18" s="462"/>
      <c r="CVG18" s="462"/>
      <c r="CVH18" s="462"/>
      <c r="CVI18" s="462"/>
      <c r="CVJ18" s="462"/>
      <c r="CVK18" s="462"/>
      <c r="CVL18" s="462"/>
      <c r="CVM18" s="462"/>
      <c r="CVN18" s="462"/>
      <c r="CVO18" s="462"/>
      <c r="CVP18" s="462"/>
      <c r="CVQ18" s="462"/>
      <c r="CVR18" s="462"/>
      <c r="CVS18" s="462"/>
      <c r="CVT18" s="462"/>
      <c r="CVU18" s="462"/>
      <c r="CVV18" s="462"/>
      <c r="CVW18" s="462"/>
      <c r="CVX18" s="462"/>
      <c r="CVY18" s="462"/>
      <c r="CVZ18" s="462"/>
      <c r="CWA18" s="462"/>
      <c r="CWB18" s="462"/>
      <c r="CWC18" s="462"/>
      <c r="CWD18" s="462"/>
      <c r="CWE18" s="462"/>
      <c r="CWF18" s="462"/>
      <c r="CWG18" s="462"/>
      <c r="CWH18" s="462"/>
      <c r="CWI18" s="462"/>
      <c r="CWJ18" s="462"/>
      <c r="CWK18" s="462"/>
      <c r="CWL18" s="462"/>
      <c r="CWM18" s="462"/>
      <c r="CWN18" s="462"/>
      <c r="CWO18" s="462"/>
      <c r="CWP18" s="462"/>
      <c r="CWQ18" s="462"/>
      <c r="CWR18" s="462"/>
      <c r="CWS18" s="462"/>
      <c r="CWT18" s="462"/>
      <c r="CWU18" s="462"/>
      <c r="CWV18" s="462"/>
      <c r="CWW18" s="462"/>
      <c r="CWX18" s="462"/>
      <c r="CWY18" s="462"/>
      <c r="CWZ18" s="462"/>
      <c r="CXA18" s="462"/>
      <c r="CXB18" s="462"/>
      <c r="CXC18" s="462"/>
      <c r="CXD18" s="462"/>
      <c r="CXE18" s="462"/>
      <c r="CXF18" s="462"/>
      <c r="CXG18" s="462"/>
      <c r="CXH18" s="462"/>
      <c r="CXI18" s="462"/>
      <c r="CXJ18" s="462"/>
      <c r="CXK18" s="462"/>
      <c r="CXL18" s="462"/>
      <c r="CXM18" s="462"/>
      <c r="CXN18" s="462"/>
      <c r="CXO18" s="462"/>
      <c r="CXP18" s="462"/>
      <c r="CXQ18" s="462"/>
      <c r="CXR18" s="462"/>
      <c r="CXS18" s="462"/>
      <c r="CXT18" s="462"/>
      <c r="CXU18" s="462"/>
      <c r="CXV18" s="462"/>
      <c r="CXW18" s="462"/>
      <c r="CXX18" s="462"/>
      <c r="CXY18" s="462"/>
      <c r="CXZ18" s="462"/>
      <c r="CYA18" s="462"/>
      <c r="CYB18" s="462"/>
      <c r="CYC18" s="462"/>
      <c r="CYD18" s="462"/>
      <c r="CYE18" s="462"/>
      <c r="CYF18" s="462"/>
      <c r="CYG18" s="462"/>
      <c r="CYH18" s="462"/>
      <c r="CYI18" s="462"/>
      <c r="CYJ18" s="462"/>
      <c r="CYK18" s="462"/>
      <c r="CYL18" s="462"/>
      <c r="CYM18" s="462"/>
      <c r="CYN18" s="462"/>
      <c r="CYO18" s="462"/>
      <c r="CYP18" s="462"/>
      <c r="CYQ18" s="462"/>
      <c r="CYR18" s="462"/>
      <c r="CYS18" s="462"/>
      <c r="CYT18" s="462"/>
      <c r="CYU18" s="462"/>
      <c r="CYV18" s="462"/>
      <c r="CYW18" s="462"/>
      <c r="CYX18" s="462"/>
      <c r="CYY18" s="462"/>
      <c r="CYZ18" s="462"/>
      <c r="CZA18" s="462"/>
      <c r="CZB18" s="462"/>
      <c r="CZC18" s="462"/>
      <c r="CZD18" s="462"/>
      <c r="CZE18" s="462"/>
      <c r="CZF18" s="462"/>
      <c r="CZG18" s="462"/>
      <c r="CZH18" s="462"/>
      <c r="CZI18" s="462"/>
      <c r="CZJ18" s="462"/>
      <c r="CZK18" s="462"/>
      <c r="CZL18" s="462"/>
      <c r="CZM18" s="462"/>
      <c r="CZN18" s="462"/>
      <c r="CZO18" s="462"/>
      <c r="CZP18" s="462"/>
      <c r="CZQ18" s="462"/>
      <c r="CZR18" s="462"/>
      <c r="CZS18" s="462"/>
      <c r="CZT18" s="462"/>
      <c r="CZU18" s="462"/>
      <c r="CZV18" s="462"/>
      <c r="CZW18" s="462"/>
      <c r="CZX18" s="462"/>
      <c r="CZY18" s="462"/>
      <c r="CZZ18" s="462"/>
      <c r="DAA18" s="462"/>
      <c r="DAB18" s="462"/>
      <c r="DAC18" s="462"/>
      <c r="DAD18" s="462"/>
      <c r="DAE18" s="462"/>
      <c r="DAF18" s="462"/>
      <c r="DAG18" s="462"/>
      <c r="DAH18" s="462"/>
      <c r="DAI18" s="462"/>
      <c r="DAJ18" s="462"/>
      <c r="DAK18" s="462"/>
      <c r="DAL18" s="462"/>
      <c r="DAM18" s="462"/>
      <c r="DAN18" s="462"/>
      <c r="DAO18" s="462"/>
      <c r="DAP18" s="462"/>
      <c r="DAQ18" s="462"/>
      <c r="DAR18" s="462"/>
      <c r="DAS18" s="462"/>
      <c r="DAT18" s="462"/>
      <c r="DAU18" s="462"/>
      <c r="DAV18" s="462"/>
      <c r="DAW18" s="462"/>
      <c r="DAX18" s="462"/>
      <c r="DAY18" s="462"/>
      <c r="DAZ18" s="462"/>
      <c r="DBA18" s="462"/>
      <c r="DBB18" s="462"/>
      <c r="DBC18" s="462"/>
      <c r="DBD18" s="462"/>
      <c r="DBE18" s="462"/>
      <c r="DBF18" s="462"/>
      <c r="DBG18" s="462"/>
      <c r="DBH18" s="462"/>
      <c r="DBI18" s="462"/>
      <c r="DBJ18" s="462"/>
      <c r="DBK18" s="462"/>
      <c r="DBL18" s="462"/>
      <c r="DBM18" s="462"/>
      <c r="DBN18" s="462"/>
      <c r="DBO18" s="462"/>
      <c r="DBP18" s="462"/>
      <c r="DBQ18" s="462"/>
      <c r="DBR18" s="462"/>
      <c r="DBS18" s="462"/>
      <c r="DBT18" s="462"/>
      <c r="DBU18" s="462"/>
      <c r="DBV18" s="462"/>
      <c r="DBW18" s="462"/>
      <c r="DBX18" s="462"/>
      <c r="DBY18" s="462"/>
      <c r="DBZ18" s="462"/>
      <c r="DCA18" s="462"/>
      <c r="DCB18" s="462"/>
      <c r="DCC18" s="462"/>
      <c r="DCD18" s="462"/>
      <c r="DCE18" s="462"/>
      <c r="DCF18" s="462"/>
      <c r="DCG18" s="462"/>
      <c r="DCH18" s="462"/>
      <c r="DCI18" s="462"/>
      <c r="DCJ18" s="462"/>
      <c r="DCK18" s="462"/>
      <c r="DCL18" s="462"/>
      <c r="DCM18" s="462"/>
      <c r="DCN18" s="462"/>
      <c r="DCO18" s="462"/>
      <c r="DCP18" s="462"/>
      <c r="DCQ18" s="462"/>
      <c r="DCR18" s="462"/>
      <c r="DCS18" s="462"/>
      <c r="DCT18" s="462"/>
      <c r="DCU18" s="462"/>
      <c r="DCV18" s="462"/>
      <c r="DCW18" s="462"/>
      <c r="DCX18" s="462"/>
      <c r="DCY18" s="462"/>
      <c r="DCZ18" s="462"/>
      <c r="DDA18" s="462"/>
      <c r="DDB18" s="462"/>
      <c r="DDC18" s="462"/>
      <c r="DDD18" s="462"/>
      <c r="DDE18" s="462"/>
      <c r="DDF18" s="462"/>
      <c r="DDG18" s="462"/>
      <c r="DDH18" s="462"/>
      <c r="DDI18" s="462"/>
      <c r="DDJ18" s="462"/>
      <c r="DDK18" s="462"/>
      <c r="DDL18" s="462"/>
      <c r="DDM18" s="462"/>
      <c r="DDN18" s="462"/>
      <c r="DDO18" s="462"/>
      <c r="DDP18" s="462"/>
      <c r="DDQ18" s="462"/>
      <c r="DDR18" s="462"/>
      <c r="DDS18" s="462"/>
      <c r="DDT18" s="462"/>
      <c r="DDU18" s="462"/>
      <c r="DDV18" s="462"/>
      <c r="DDW18" s="462"/>
      <c r="DDX18" s="462"/>
      <c r="DDY18" s="462"/>
      <c r="DDZ18" s="462"/>
      <c r="DEA18" s="462"/>
      <c r="DEB18" s="462"/>
      <c r="DEC18" s="462"/>
      <c r="DED18" s="462"/>
      <c r="DEE18" s="462"/>
      <c r="DEF18" s="462"/>
      <c r="DEG18" s="462"/>
      <c r="DEH18" s="462"/>
      <c r="DEI18" s="462"/>
      <c r="DEJ18" s="462"/>
      <c r="DEK18" s="462"/>
      <c r="DEL18" s="462"/>
      <c r="DEM18" s="462"/>
      <c r="DEN18" s="462"/>
      <c r="DEO18" s="462"/>
      <c r="DEP18" s="462"/>
      <c r="DEQ18" s="462"/>
      <c r="DER18" s="462"/>
      <c r="DES18" s="462"/>
      <c r="DET18" s="462"/>
      <c r="DEU18" s="462"/>
      <c r="DEV18" s="462"/>
      <c r="DEW18" s="462"/>
      <c r="DEX18" s="462"/>
      <c r="DEY18" s="462"/>
      <c r="DEZ18" s="462"/>
      <c r="DFA18" s="462"/>
      <c r="DFB18" s="462"/>
      <c r="DFC18" s="462"/>
      <c r="DFD18" s="462"/>
      <c r="DFE18" s="462"/>
      <c r="DFF18" s="462"/>
      <c r="DFG18" s="462"/>
      <c r="DFH18" s="462"/>
      <c r="DFI18" s="462"/>
      <c r="DFJ18" s="462"/>
      <c r="DFK18" s="462"/>
      <c r="DFL18" s="462"/>
      <c r="DFM18" s="462"/>
      <c r="DFN18" s="462"/>
      <c r="DFO18" s="462"/>
      <c r="DFP18" s="462"/>
      <c r="DFQ18" s="462"/>
      <c r="DFR18" s="462"/>
      <c r="DFS18" s="462"/>
      <c r="DFT18" s="462"/>
      <c r="DFU18" s="462"/>
      <c r="DFV18" s="462"/>
      <c r="DFW18" s="462"/>
      <c r="DFX18" s="462"/>
      <c r="DFY18" s="462"/>
      <c r="DFZ18" s="462"/>
      <c r="DGA18" s="462"/>
      <c r="DGB18" s="462"/>
      <c r="DGC18" s="462"/>
      <c r="DGD18" s="462"/>
      <c r="DGE18" s="462"/>
      <c r="DGF18" s="462"/>
      <c r="DGG18" s="462"/>
      <c r="DGH18" s="462"/>
      <c r="DGI18" s="462"/>
      <c r="DGJ18" s="462"/>
      <c r="DGK18" s="462"/>
      <c r="DGL18" s="462"/>
      <c r="DGM18" s="462"/>
      <c r="DGN18" s="462"/>
      <c r="DGO18" s="462"/>
      <c r="DGP18" s="462"/>
      <c r="DGQ18" s="462"/>
      <c r="DGR18" s="462"/>
      <c r="DGS18" s="462"/>
      <c r="DGT18" s="462"/>
      <c r="DGU18" s="462"/>
      <c r="DGV18" s="462"/>
      <c r="DGW18" s="462"/>
      <c r="DGX18" s="462"/>
      <c r="DGY18" s="462"/>
      <c r="DGZ18" s="462"/>
      <c r="DHA18" s="462"/>
      <c r="DHB18" s="462"/>
      <c r="DHC18" s="462"/>
      <c r="DHD18" s="462"/>
      <c r="DHE18" s="462"/>
      <c r="DHF18" s="462"/>
      <c r="DHG18" s="462"/>
      <c r="DHH18" s="462"/>
      <c r="DHI18" s="462"/>
      <c r="DHJ18" s="462"/>
      <c r="DHK18" s="462"/>
      <c r="DHL18" s="462"/>
      <c r="DHM18" s="462"/>
      <c r="DHN18" s="462"/>
      <c r="DHO18" s="462"/>
      <c r="DHP18" s="462"/>
      <c r="DHQ18" s="462"/>
      <c r="DHR18" s="462"/>
      <c r="DHS18" s="462"/>
      <c r="DHT18" s="462"/>
      <c r="DHU18" s="462"/>
      <c r="DHV18" s="462"/>
      <c r="DHW18" s="462"/>
      <c r="DHX18" s="462"/>
      <c r="DHY18" s="462"/>
      <c r="DHZ18" s="462"/>
      <c r="DIA18" s="462"/>
      <c r="DIB18" s="462"/>
      <c r="DIC18" s="462"/>
      <c r="DID18" s="462"/>
      <c r="DIE18" s="462"/>
      <c r="DIF18" s="462"/>
      <c r="DIG18" s="462"/>
      <c r="DIH18" s="462"/>
      <c r="DII18" s="462"/>
      <c r="DIJ18" s="462"/>
      <c r="DIK18" s="462"/>
      <c r="DIL18" s="462"/>
      <c r="DIM18" s="462"/>
      <c r="DIN18" s="462"/>
      <c r="DIO18" s="462"/>
      <c r="DIP18" s="462"/>
      <c r="DIQ18" s="462"/>
      <c r="DIR18" s="462"/>
      <c r="DIS18" s="462"/>
      <c r="DIT18" s="462"/>
      <c r="DIU18" s="462"/>
      <c r="DIV18" s="462"/>
      <c r="DIW18" s="462"/>
      <c r="DIX18" s="462"/>
      <c r="DIY18" s="462"/>
      <c r="DIZ18" s="462"/>
      <c r="DJA18" s="462"/>
      <c r="DJB18" s="462"/>
      <c r="DJC18" s="462"/>
      <c r="DJD18" s="462"/>
      <c r="DJE18" s="462"/>
      <c r="DJF18" s="462"/>
      <c r="DJG18" s="462"/>
      <c r="DJH18" s="462"/>
      <c r="DJI18" s="462"/>
      <c r="DJJ18" s="462"/>
      <c r="DJK18" s="462"/>
      <c r="DJL18" s="462"/>
      <c r="DJM18" s="462"/>
      <c r="DJN18" s="462"/>
      <c r="DJO18" s="462"/>
      <c r="DJP18" s="462"/>
      <c r="DJQ18" s="462"/>
      <c r="DJR18" s="462"/>
      <c r="DJS18" s="462"/>
      <c r="DJT18" s="462"/>
      <c r="DJU18" s="462"/>
      <c r="DJV18" s="462"/>
      <c r="DJW18" s="462"/>
      <c r="DJX18" s="462"/>
      <c r="DJY18" s="462"/>
      <c r="DJZ18" s="462"/>
      <c r="DKA18" s="462"/>
      <c r="DKB18" s="462"/>
      <c r="DKC18" s="462"/>
      <c r="DKD18" s="462"/>
      <c r="DKE18" s="462"/>
      <c r="DKF18" s="462"/>
      <c r="DKG18" s="462"/>
      <c r="DKH18" s="462"/>
      <c r="DKI18" s="462"/>
      <c r="DKJ18" s="462"/>
      <c r="DKK18" s="462"/>
      <c r="DKL18" s="462"/>
      <c r="DKM18" s="462"/>
      <c r="DKN18" s="462"/>
      <c r="DKO18" s="462"/>
      <c r="DKP18" s="462"/>
      <c r="DKQ18" s="462"/>
      <c r="DKR18" s="462"/>
      <c r="DKS18" s="462"/>
      <c r="DKT18" s="462"/>
      <c r="DKU18" s="462"/>
      <c r="DKV18" s="462"/>
      <c r="DKW18" s="462"/>
      <c r="DKX18" s="462"/>
      <c r="DKY18" s="462"/>
      <c r="DKZ18" s="462"/>
      <c r="DLA18" s="462"/>
      <c r="DLB18" s="462"/>
      <c r="DLC18" s="462"/>
      <c r="DLD18" s="462"/>
      <c r="DLE18" s="462"/>
      <c r="DLF18" s="462"/>
      <c r="DLG18" s="462"/>
      <c r="DLH18" s="462"/>
      <c r="DLI18" s="462"/>
      <c r="DLJ18" s="462"/>
      <c r="DLK18" s="462"/>
      <c r="DLL18" s="462"/>
      <c r="DLM18" s="462"/>
      <c r="DLN18" s="462"/>
      <c r="DLO18" s="462"/>
      <c r="DLP18" s="462"/>
      <c r="DLQ18" s="462"/>
      <c r="DLR18" s="462"/>
      <c r="DLS18" s="462"/>
      <c r="DLT18" s="462"/>
      <c r="DLU18" s="462"/>
      <c r="DLV18" s="462"/>
      <c r="DLW18" s="462"/>
      <c r="DLX18" s="462"/>
      <c r="DLY18" s="462"/>
      <c r="DLZ18" s="462"/>
      <c r="DMA18" s="462"/>
      <c r="DMB18" s="462"/>
      <c r="DMC18" s="462"/>
      <c r="DMD18" s="462"/>
      <c r="DME18" s="462"/>
      <c r="DMF18" s="462"/>
      <c r="DMG18" s="462"/>
      <c r="DMH18" s="462"/>
      <c r="DMI18" s="462"/>
      <c r="DMJ18" s="462"/>
      <c r="DMK18" s="462"/>
      <c r="DML18" s="462"/>
      <c r="DMM18" s="462"/>
      <c r="DMN18" s="462"/>
      <c r="DMO18" s="462"/>
      <c r="DMP18" s="462"/>
      <c r="DMQ18" s="462"/>
      <c r="DMR18" s="462"/>
      <c r="DMS18" s="462"/>
      <c r="DMT18" s="462"/>
      <c r="DMU18" s="462"/>
      <c r="DMV18" s="462"/>
      <c r="DMW18" s="462"/>
      <c r="DMX18" s="462"/>
      <c r="DMY18" s="462"/>
      <c r="DMZ18" s="462"/>
      <c r="DNA18" s="462"/>
      <c r="DNB18" s="462"/>
      <c r="DNC18" s="462"/>
      <c r="DND18" s="462"/>
      <c r="DNE18" s="462"/>
      <c r="DNF18" s="462"/>
      <c r="DNG18" s="462"/>
      <c r="DNH18" s="462"/>
      <c r="DNI18" s="462"/>
      <c r="DNJ18" s="462"/>
      <c r="DNK18" s="462"/>
      <c r="DNL18" s="462"/>
      <c r="DNM18" s="462"/>
      <c r="DNN18" s="462"/>
      <c r="DNO18" s="462"/>
      <c r="DNP18" s="462"/>
      <c r="DNQ18" s="462"/>
      <c r="DNR18" s="462"/>
      <c r="DNS18" s="462"/>
      <c r="DNT18" s="462"/>
      <c r="DNU18" s="462"/>
      <c r="DNV18" s="462"/>
      <c r="DNW18" s="462"/>
      <c r="DNX18" s="462"/>
      <c r="DNY18" s="462"/>
      <c r="DNZ18" s="462"/>
      <c r="DOA18" s="462"/>
      <c r="DOB18" s="462"/>
      <c r="DOC18" s="462"/>
      <c r="DOD18" s="462"/>
      <c r="DOE18" s="462"/>
      <c r="DOF18" s="462"/>
      <c r="DOG18" s="462"/>
      <c r="DOH18" s="462"/>
      <c r="DOI18" s="462"/>
      <c r="DOJ18" s="462"/>
      <c r="DOK18" s="462"/>
      <c r="DOL18" s="462"/>
      <c r="DOM18" s="462"/>
      <c r="DON18" s="462"/>
      <c r="DOO18" s="462"/>
      <c r="DOP18" s="462"/>
      <c r="DOQ18" s="462"/>
      <c r="DOR18" s="462"/>
      <c r="DOS18" s="462"/>
      <c r="DOT18" s="462"/>
      <c r="DOU18" s="462"/>
      <c r="DOV18" s="462"/>
      <c r="DOW18" s="462"/>
      <c r="DOX18" s="462"/>
      <c r="DOY18" s="462"/>
      <c r="DOZ18" s="462"/>
      <c r="DPA18" s="462"/>
      <c r="DPB18" s="462"/>
      <c r="DPC18" s="462"/>
      <c r="DPD18" s="462"/>
      <c r="DPE18" s="462"/>
      <c r="DPF18" s="462"/>
      <c r="DPG18" s="462"/>
      <c r="DPH18" s="462"/>
      <c r="DPI18" s="462"/>
      <c r="DPJ18" s="462"/>
      <c r="DPK18" s="462"/>
      <c r="DPL18" s="462"/>
      <c r="DPM18" s="462"/>
      <c r="DPN18" s="462"/>
      <c r="DPO18" s="462"/>
      <c r="DPP18" s="462"/>
      <c r="DPQ18" s="462"/>
      <c r="DPR18" s="462"/>
      <c r="DPS18" s="462"/>
      <c r="DPT18" s="462"/>
      <c r="DPU18" s="462"/>
      <c r="DPV18" s="462"/>
      <c r="DPW18" s="462"/>
      <c r="DPX18" s="462"/>
      <c r="DPY18" s="462"/>
      <c r="DPZ18" s="462"/>
      <c r="DQA18" s="462"/>
      <c r="DQB18" s="462"/>
      <c r="DQC18" s="462"/>
      <c r="DQD18" s="462"/>
      <c r="DQE18" s="462"/>
      <c r="DQF18" s="462"/>
      <c r="DQG18" s="462"/>
      <c r="DQH18" s="462"/>
      <c r="DQI18" s="462"/>
      <c r="DQJ18" s="462"/>
      <c r="DQK18" s="462"/>
      <c r="DQL18" s="462"/>
      <c r="DQM18" s="462"/>
      <c r="DQN18" s="462"/>
      <c r="DQO18" s="462"/>
      <c r="DQP18" s="462"/>
      <c r="DQQ18" s="462"/>
      <c r="DQR18" s="462"/>
      <c r="DQS18" s="462"/>
      <c r="DQT18" s="462"/>
      <c r="DQU18" s="462"/>
      <c r="DQV18" s="462"/>
      <c r="DQW18" s="462"/>
      <c r="DQX18" s="462"/>
      <c r="DQY18" s="462"/>
      <c r="DQZ18" s="462"/>
      <c r="DRA18" s="462"/>
      <c r="DRB18" s="462"/>
      <c r="DRC18" s="462"/>
      <c r="DRD18" s="462"/>
      <c r="DRE18" s="462"/>
      <c r="DRF18" s="462"/>
      <c r="DRG18" s="462"/>
      <c r="DRH18" s="462"/>
      <c r="DRI18" s="462"/>
      <c r="DRJ18" s="462"/>
      <c r="DRK18" s="462"/>
      <c r="DRL18" s="462"/>
      <c r="DRM18" s="462"/>
      <c r="DRN18" s="462"/>
      <c r="DRO18" s="462"/>
      <c r="DRP18" s="462"/>
      <c r="DRQ18" s="462"/>
      <c r="DRR18" s="462"/>
      <c r="DRS18" s="462"/>
      <c r="DRT18" s="462"/>
      <c r="DRU18" s="462"/>
      <c r="DRV18" s="462"/>
      <c r="DRW18" s="462"/>
      <c r="DRX18" s="462"/>
      <c r="DRY18" s="462"/>
      <c r="DRZ18" s="462"/>
      <c r="DSA18" s="462"/>
      <c r="DSB18" s="462"/>
      <c r="DSC18" s="462"/>
      <c r="DSD18" s="462"/>
      <c r="DSE18" s="462"/>
      <c r="DSF18" s="462"/>
      <c r="DSG18" s="462"/>
      <c r="DSH18" s="462"/>
      <c r="DSI18" s="462"/>
      <c r="DSJ18" s="462"/>
      <c r="DSK18" s="462"/>
      <c r="DSL18" s="462"/>
      <c r="DSM18" s="462"/>
      <c r="DSN18" s="462"/>
      <c r="DSO18" s="462"/>
      <c r="DSP18" s="462"/>
      <c r="DSQ18" s="462"/>
      <c r="DSR18" s="462"/>
      <c r="DSS18" s="462"/>
      <c r="DST18" s="462"/>
      <c r="DSU18" s="462"/>
      <c r="DSV18" s="462"/>
      <c r="DSW18" s="462"/>
      <c r="DSX18" s="462"/>
      <c r="DSY18" s="462"/>
      <c r="DSZ18" s="462"/>
      <c r="DTA18" s="462"/>
      <c r="DTB18" s="462"/>
      <c r="DTC18" s="462"/>
      <c r="DTD18" s="462"/>
      <c r="DTE18" s="462"/>
      <c r="DTF18" s="462"/>
      <c r="DTG18" s="462"/>
      <c r="DTH18" s="462"/>
      <c r="DTI18" s="462"/>
      <c r="DTJ18" s="462"/>
      <c r="DTK18" s="462"/>
      <c r="DTL18" s="462"/>
      <c r="DTM18" s="462"/>
      <c r="DTN18" s="462"/>
      <c r="DTO18" s="462"/>
      <c r="DTP18" s="462"/>
      <c r="DTQ18" s="462"/>
      <c r="DTR18" s="462"/>
      <c r="DTS18" s="462"/>
      <c r="DTT18" s="462"/>
      <c r="DTU18" s="462"/>
      <c r="DTV18" s="462"/>
      <c r="DTW18" s="462"/>
      <c r="DTX18" s="462"/>
      <c r="DTY18" s="462"/>
      <c r="DTZ18" s="462"/>
      <c r="DUA18" s="462"/>
      <c r="DUB18" s="462"/>
      <c r="DUC18" s="462"/>
      <c r="DUD18" s="462"/>
      <c r="DUE18" s="462"/>
      <c r="DUF18" s="462"/>
      <c r="DUG18" s="462"/>
      <c r="DUH18" s="462"/>
      <c r="DUI18" s="462"/>
      <c r="DUJ18" s="462"/>
      <c r="DUK18" s="462"/>
      <c r="DUL18" s="462"/>
      <c r="DUM18" s="462"/>
      <c r="DUN18" s="462"/>
      <c r="DUO18" s="462"/>
      <c r="DUP18" s="462"/>
      <c r="DUQ18" s="462"/>
      <c r="DUR18" s="462"/>
      <c r="DUS18" s="462"/>
      <c r="DUT18" s="462"/>
      <c r="DUU18" s="462"/>
      <c r="DUV18" s="462"/>
      <c r="DUW18" s="462"/>
      <c r="DUX18" s="462"/>
      <c r="DUY18" s="462"/>
      <c r="DUZ18" s="462"/>
      <c r="DVA18" s="462"/>
      <c r="DVB18" s="462"/>
      <c r="DVC18" s="462"/>
      <c r="DVD18" s="462"/>
      <c r="DVE18" s="462"/>
      <c r="DVF18" s="462"/>
      <c r="DVG18" s="462"/>
      <c r="DVH18" s="462"/>
      <c r="DVI18" s="462"/>
      <c r="DVJ18" s="462"/>
      <c r="DVK18" s="462"/>
      <c r="DVL18" s="462"/>
      <c r="DVM18" s="462"/>
      <c r="DVN18" s="462"/>
      <c r="DVO18" s="462"/>
      <c r="DVP18" s="462"/>
      <c r="DVQ18" s="462"/>
      <c r="DVR18" s="462"/>
      <c r="DVS18" s="462"/>
      <c r="DVT18" s="462"/>
      <c r="DVU18" s="462"/>
      <c r="DVV18" s="462"/>
      <c r="DVW18" s="462"/>
      <c r="DVX18" s="462"/>
      <c r="DVY18" s="462"/>
      <c r="DVZ18" s="462"/>
      <c r="DWA18" s="462"/>
      <c r="DWB18" s="462"/>
      <c r="DWC18" s="462"/>
      <c r="DWD18" s="462"/>
      <c r="DWE18" s="462"/>
      <c r="DWF18" s="462"/>
      <c r="DWG18" s="462"/>
      <c r="DWH18" s="462"/>
      <c r="DWI18" s="462"/>
      <c r="DWJ18" s="462"/>
      <c r="DWK18" s="462"/>
      <c r="DWL18" s="462"/>
      <c r="DWM18" s="462"/>
      <c r="DWN18" s="462"/>
      <c r="DWO18" s="462"/>
      <c r="DWP18" s="462"/>
      <c r="DWQ18" s="462"/>
      <c r="DWR18" s="462"/>
      <c r="DWS18" s="462"/>
      <c r="DWT18" s="462"/>
      <c r="DWU18" s="462"/>
      <c r="DWV18" s="462"/>
      <c r="DWW18" s="462"/>
      <c r="DWX18" s="462"/>
      <c r="DWY18" s="462"/>
      <c r="DWZ18" s="462"/>
      <c r="DXA18" s="462"/>
      <c r="DXB18" s="462"/>
      <c r="DXC18" s="462"/>
      <c r="DXD18" s="462"/>
      <c r="DXE18" s="462"/>
      <c r="DXF18" s="462"/>
      <c r="DXG18" s="462"/>
      <c r="DXH18" s="462"/>
      <c r="DXI18" s="462"/>
      <c r="DXJ18" s="462"/>
      <c r="DXK18" s="462"/>
      <c r="DXL18" s="462"/>
      <c r="DXM18" s="462"/>
      <c r="DXN18" s="462"/>
      <c r="DXO18" s="462"/>
      <c r="DXP18" s="462"/>
      <c r="DXQ18" s="462"/>
      <c r="DXR18" s="462"/>
      <c r="DXS18" s="462"/>
      <c r="DXT18" s="462"/>
      <c r="DXU18" s="462"/>
      <c r="DXV18" s="462"/>
      <c r="DXW18" s="462"/>
      <c r="DXX18" s="462"/>
      <c r="DXY18" s="462"/>
      <c r="DXZ18" s="462"/>
      <c r="DYA18" s="462"/>
      <c r="DYB18" s="462"/>
      <c r="DYC18" s="462"/>
      <c r="DYD18" s="462"/>
      <c r="DYE18" s="462"/>
      <c r="DYF18" s="462"/>
      <c r="DYG18" s="462"/>
      <c r="DYH18" s="462"/>
      <c r="DYI18" s="462"/>
      <c r="DYJ18" s="462"/>
      <c r="DYK18" s="462"/>
      <c r="DYL18" s="462"/>
      <c r="DYM18" s="462"/>
      <c r="DYN18" s="462"/>
      <c r="DYO18" s="462"/>
      <c r="DYP18" s="462"/>
      <c r="DYQ18" s="462"/>
      <c r="DYR18" s="462"/>
      <c r="DYS18" s="462"/>
      <c r="DYT18" s="462"/>
      <c r="DYU18" s="462"/>
      <c r="DYV18" s="462"/>
      <c r="DYW18" s="462"/>
      <c r="DYX18" s="462"/>
      <c r="DYY18" s="462"/>
      <c r="DYZ18" s="462"/>
      <c r="DZA18" s="462"/>
      <c r="DZB18" s="462"/>
      <c r="DZC18" s="462"/>
      <c r="DZD18" s="462"/>
      <c r="DZE18" s="462"/>
      <c r="DZF18" s="462"/>
      <c r="DZG18" s="462"/>
      <c r="DZH18" s="462"/>
      <c r="DZI18" s="462"/>
      <c r="DZJ18" s="462"/>
      <c r="DZK18" s="462"/>
      <c r="DZL18" s="462"/>
      <c r="DZM18" s="462"/>
      <c r="DZN18" s="462"/>
      <c r="DZO18" s="462"/>
      <c r="DZP18" s="462"/>
      <c r="DZQ18" s="462"/>
      <c r="DZR18" s="462"/>
      <c r="DZS18" s="462"/>
      <c r="DZT18" s="462"/>
      <c r="DZU18" s="462"/>
      <c r="DZV18" s="462"/>
      <c r="DZW18" s="462"/>
      <c r="DZX18" s="462"/>
      <c r="DZY18" s="462"/>
      <c r="DZZ18" s="462"/>
      <c r="EAA18" s="462"/>
      <c r="EAB18" s="462"/>
      <c r="EAC18" s="462"/>
      <c r="EAD18" s="462"/>
      <c r="EAE18" s="462"/>
      <c r="EAF18" s="462"/>
      <c r="EAG18" s="462"/>
      <c r="EAH18" s="462"/>
      <c r="EAI18" s="462"/>
      <c r="EAJ18" s="462"/>
      <c r="EAK18" s="462"/>
      <c r="EAL18" s="462"/>
      <c r="EAM18" s="462"/>
      <c r="EAN18" s="462"/>
      <c r="EAO18" s="462"/>
      <c r="EAP18" s="462"/>
      <c r="EAQ18" s="462"/>
      <c r="EAR18" s="462"/>
      <c r="EAS18" s="462"/>
      <c r="EAT18" s="462"/>
      <c r="EAU18" s="462"/>
      <c r="EAV18" s="462"/>
      <c r="EAW18" s="462"/>
      <c r="EAX18" s="462"/>
      <c r="EAY18" s="462"/>
      <c r="EAZ18" s="462"/>
      <c r="EBA18" s="462"/>
      <c r="EBB18" s="462"/>
      <c r="EBC18" s="462"/>
      <c r="EBD18" s="462"/>
      <c r="EBE18" s="462"/>
      <c r="EBF18" s="462"/>
      <c r="EBG18" s="462"/>
      <c r="EBH18" s="462"/>
      <c r="EBI18" s="462"/>
      <c r="EBJ18" s="462"/>
      <c r="EBK18" s="462"/>
      <c r="EBL18" s="462"/>
      <c r="EBM18" s="462"/>
      <c r="EBN18" s="462"/>
      <c r="EBO18" s="462"/>
      <c r="EBP18" s="462"/>
      <c r="EBQ18" s="462"/>
      <c r="EBR18" s="462"/>
      <c r="EBS18" s="462"/>
      <c r="EBT18" s="462"/>
      <c r="EBU18" s="462"/>
      <c r="EBV18" s="462"/>
      <c r="EBW18" s="462"/>
      <c r="EBX18" s="462"/>
      <c r="EBY18" s="462"/>
      <c r="EBZ18" s="462"/>
      <c r="ECA18" s="462"/>
      <c r="ECB18" s="462"/>
      <c r="ECC18" s="462"/>
      <c r="ECD18" s="462"/>
      <c r="ECE18" s="462"/>
      <c r="ECF18" s="462"/>
      <c r="ECG18" s="462"/>
      <c r="ECH18" s="462"/>
      <c r="ECI18" s="462"/>
      <c r="ECJ18" s="462"/>
      <c r="ECK18" s="462"/>
      <c r="ECL18" s="462"/>
      <c r="ECM18" s="462"/>
      <c r="ECN18" s="462"/>
      <c r="ECO18" s="462"/>
      <c r="ECP18" s="462"/>
      <c r="ECQ18" s="462"/>
      <c r="ECR18" s="462"/>
      <c r="ECS18" s="462"/>
      <c r="ECT18" s="462"/>
      <c r="ECU18" s="462"/>
      <c r="ECV18" s="462"/>
      <c r="ECW18" s="462"/>
      <c r="ECX18" s="462"/>
      <c r="ECY18" s="462"/>
      <c r="ECZ18" s="462"/>
      <c r="EDA18" s="462"/>
      <c r="EDB18" s="462"/>
      <c r="EDC18" s="462"/>
      <c r="EDD18" s="462"/>
      <c r="EDE18" s="462"/>
      <c r="EDF18" s="462"/>
      <c r="EDG18" s="462"/>
      <c r="EDH18" s="462"/>
      <c r="EDI18" s="462"/>
      <c r="EDJ18" s="462"/>
      <c r="EDK18" s="462"/>
      <c r="EDL18" s="462"/>
      <c r="EDM18" s="462"/>
      <c r="EDN18" s="462"/>
      <c r="EDO18" s="462"/>
      <c r="EDP18" s="462"/>
      <c r="EDQ18" s="462"/>
      <c r="EDR18" s="462"/>
      <c r="EDS18" s="462"/>
      <c r="EDT18" s="462"/>
      <c r="EDU18" s="462"/>
      <c r="EDV18" s="462"/>
      <c r="EDW18" s="462"/>
      <c r="EDX18" s="462"/>
      <c r="EDY18" s="462"/>
      <c r="EDZ18" s="462"/>
      <c r="EEA18" s="462"/>
      <c r="EEB18" s="462"/>
      <c r="EEC18" s="462"/>
      <c r="EED18" s="462"/>
      <c r="EEE18" s="462"/>
      <c r="EEF18" s="462"/>
      <c r="EEG18" s="462"/>
      <c r="EEH18" s="462"/>
      <c r="EEI18" s="462"/>
      <c r="EEJ18" s="462"/>
      <c r="EEK18" s="462"/>
      <c r="EEL18" s="462"/>
      <c r="EEM18" s="462"/>
      <c r="EEN18" s="462"/>
      <c r="EEO18" s="462"/>
      <c r="EEP18" s="462"/>
      <c r="EEQ18" s="462"/>
      <c r="EER18" s="462"/>
      <c r="EES18" s="462"/>
      <c r="EET18" s="462"/>
      <c r="EEU18" s="462"/>
      <c r="EEV18" s="462"/>
      <c r="EEW18" s="462"/>
      <c r="EEX18" s="462"/>
      <c r="EEY18" s="462"/>
      <c r="EEZ18" s="462"/>
      <c r="EFA18" s="462"/>
      <c r="EFB18" s="462"/>
      <c r="EFC18" s="462"/>
      <c r="EFD18" s="462"/>
      <c r="EFE18" s="462"/>
      <c r="EFF18" s="462"/>
      <c r="EFG18" s="462"/>
      <c r="EFH18" s="462"/>
      <c r="EFI18" s="462"/>
      <c r="EFJ18" s="462"/>
      <c r="EFK18" s="462"/>
      <c r="EFL18" s="462"/>
      <c r="EFM18" s="462"/>
      <c r="EFN18" s="462"/>
      <c r="EFO18" s="462"/>
      <c r="EFP18" s="462"/>
      <c r="EFQ18" s="462"/>
      <c r="EFR18" s="462"/>
      <c r="EFS18" s="462"/>
      <c r="EFT18" s="462"/>
      <c r="EFU18" s="462"/>
      <c r="EFV18" s="462"/>
      <c r="EFW18" s="462"/>
      <c r="EFX18" s="462"/>
      <c r="EFY18" s="462"/>
      <c r="EFZ18" s="462"/>
      <c r="EGA18" s="462"/>
      <c r="EGB18" s="462"/>
      <c r="EGC18" s="462"/>
      <c r="EGD18" s="462"/>
      <c r="EGE18" s="462"/>
      <c r="EGF18" s="462"/>
      <c r="EGG18" s="462"/>
      <c r="EGH18" s="462"/>
      <c r="EGI18" s="462"/>
      <c r="EGJ18" s="462"/>
      <c r="EGK18" s="462"/>
      <c r="EGL18" s="462"/>
      <c r="EGM18" s="462"/>
      <c r="EGN18" s="462"/>
      <c r="EGO18" s="462"/>
      <c r="EGP18" s="462"/>
      <c r="EGQ18" s="462"/>
      <c r="EGR18" s="462"/>
      <c r="EGS18" s="462"/>
      <c r="EGT18" s="462"/>
      <c r="EGU18" s="462"/>
      <c r="EGV18" s="462"/>
      <c r="EGW18" s="462"/>
      <c r="EGX18" s="462"/>
      <c r="EGY18" s="462"/>
      <c r="EGZ18" s="462"/>
      <c r="EHA18" s="462"/>
      <c r="EHB18" s="462"/>
      <c r="EHC18" s="462"/>
      <c r="EHD18" s="462"/>
      <c r="EHE18" s="462"/>
      <c r="EHF18" s="462"/>
      <c r="EHG18" s="462"/>
      <c r="EHH18" s="462"/>
      <c r="EHI18" s="462"/>
      <c r="EHJ18" s="462"/>
      <c r="EHK18" s="462"/>
      <c r="EHL18" s="462"/>
      <c r="EHM18" s="462"/>
      <c r="EHN18" s="462"/>
      <c r="EHO18" s="462"/>
      <c r="EHP18" s="462"/>
      <c r="EHQ18" s="462"/>
      <c r="EHR18" s="462"/>
      <c r="EHS18" s="462"/>
      <c r="EHT18" s="462"/>
      <c r="EHU18" s="462"/>
      <c r="EHV18" s="462"/>
      <c r="EHW18" s="462"/>
      <c r="EHX18" s="462"/>
      <c r="EHY18" s="462"/>
      <c r="EHZ18" s="462"/>
      <c r="EIA18" s="462"/>
      <c r="EIB18" s="462"/>
      <c r="EIC18" s="462"/>
      <c r="EID18" s="462"/>
      <c r="EIE18" s="462"/>
      <c r="EIF18" s="462"/>
      <c r="EIG18" s="462"/>
      <c r="EIH18" s="462"/>
      <c r="EII18" s="462"/>
      <c r="EIJ18" s="462"/>
      <c r="EIK18" s="462"/>
      <c r="EIL18" s="462"/>
      <c r="EIM18" s="462"/>
      <c r="EIN18" s="462"/>
      <c r="EIO18" s="462"/>
      <c r="EIP18" s="462"/>
      <c r="EIQ18" s="462"/>
      <c r="EIR18" s="462"/>
      <c r="EIS18" s="462"/>
      <c r="EIT18" s="462"/>
      <c r="EIU18" s="462"/>
      <c r="EIV18" s="462"/>
      <c r="EIW18" s="462"/>
      <c r="EIX18" s="462"/>
      <c r="EIY18" s="462"/>
      <c r="EIZ18" s="462"/>
      <c r="EJA18" s="462"/>
      <c r="EJB18" s="462"/>
      <c r="EJC18" s="462"/>
      <c r="EJD18" s="462"/>
      <c r="EJE18" s="462"/>
      <c r="EJF18" s="462"/>
      <c r="EJG18" s="462"/>
      <c r="EJH18" s="462"/>
      <c r="EJI18" s="462"/>
      <c r="EJJ18" s="462"/>
      <c r="EJK18" s="462"/>
      <c r="EJL18" s="462"/>
      <c r="EJM18" s="462"/>
      <c r="EJN18" s="462"/>
      <c r="EJO18" s="462"/>
      <c r="EJP18" s="462"/>
      <c r="EJQ18" s="462"/>
      <c r="EJR18" s="462"/>
      <c r="EJS18" s="462"/>
      <c r="EJT18" s="462"/>
      <c r="EJU18" s="462"/>
      <c r="EJV18" s="462"/>
      <c r="EJW18" s="462"/>
      <c r="EJX18" s="462"/>
      <c r="EJY18" s="462"/>
      <c r="EJZ18" s="462"/>
      <c r="EKA18" s="462"/>
      <c r="EKB18" s="462"/>
      <c r="EKC18" s="462"/>
      <c r="EKD18" s="462"/>
      <c r="EKE18" s="462"/>
      <c r="EKF18" s="462"/>
      <c r="EKG18" s="462"/>
      <c r="EKH18" s="462"/>
      <c r="EKI18" s="462"/>
      <c r="EKJ18" s="462"/>
      <c r="EKK18" s="462"/>
      <c r="EKL18" s="462"/>
      <c r="EKM18" s="462"/>
      <c r="EKN18" s="462"/>
      <c r="EKO18" s="462"/>
      <c r="EKP18" s="462"/>
      <c r="EKQ18" s="462"/>
      <c r="EKR18" s="462"/>
      <c r="EKS18" s="462"/>
      <c r="EKT18" s="462"/>
      <c r="EKU18" s="462"/>
      <c r="EKV18" s="462"/>
      <c r="EKW18" s="462"/>
      <c r="EKX18" s="462"/>
      <c r="EKY18" s="462"/>
      <c r="EKZ18" s="462"/>
      <c r="ELA18" s="462"/>
      <c r="ELB18" s="462"/>
      <c r="ELC18" s="462"/>
      <c r="ELD18" s="462"/>
      <c r="ELE18" s="462"/>
      <c r="ELF18" s="462"/>
      <c r="ELG18" s="462"/>
      <c r="ELH18" s="462"/>
      <c r="ELI18" s="462"/>
      <c r="ELJ18" s="462"/>
      <c r="ELK18" s="462"/>
      <c r="ELL18" s="462"/>
      <c r="ELM18" s="462"/>
      <c r="ELN18" s="462"/>
      <c r="ELO18" s="462"/>
      <c r="ELP18" s="462"/>
      <c r="ELQ18" s="462"/>
      <c r="ELR18" s="462"/>
      <c r="ELS18" s="462"/>
      <c r="ELT18" s="462"/>
      <c r="ELU18" s="462"/>
      <c r="ELV18" s="462"/>
      <c r="ELW18" s="462"/>
      <c r="ELX18" s="462"/>
      <c r="ELY18" s="462"/>
      <c r="ELZ18" s="462"/>
      <c r="EMA18" s="462"/>
      <c r="EMB18" s="462"/>
      <c r="EMC18" s="462"/>
      <c r="EMD18" s="462"/>
      <c r="EME18" s="462"/>
      <c r="EMF18" s="462"/>
      <c r="EMG18" s="462"/>
      <c r="EMH18" s="462"/>
      <c r="EMI18" s="462"/>
      <c r="EMJ18" s="462"/>
      <c r="EMK18" s="462"/>
      <c r="EML18" s="462"/>
      <c r="EMM18" s="462"/>
      <c r="EMN18" s="462"/>
      <c r="EMO18" s="462"/>
      <c r="EMP18" s="462"/>
      <c r="EMQ18" s="462"/>
      <c r="EMR18" s="462"/>
      <c r="EMS18" s="462"/>
      <c r="EMT18" s="462"/>
      <c r="EMU18" s="462"/>
      <c r="EMV18" s="462"/>
      <c r="EMW18" s="462"/>
      <c r="EMX18" s="462"/>
      <c r="EMY18" s="462"/>
      <c r="EMZ18" s="462"/>
      <c r="ENA18" s="462"/>
      <c r="ENB18" s="462"/>
      <c r="ENC18" s="462"/>
      <c r="END18" s="462"/>
      <c r="ENE18" s="462"/>
      <c r="ENF18" s="462"/>
      <c r="ENG18" s="462"/>
      <c r="ENH18" s="462"/>
      <c r="ENI18" s="462"/>
      <c r="ENJ18" s="462"/>
      <c r="ENK18" s="462"/>
      <c r="ENL18" s="462"/>
      <c r="ENM18" s="462"/>
      <c r="ENN18" s="462"/>
      <c r="ENO18" s="462"/>
      <c r="ENP18" s="462"/>
      <c r="ENQ18" s="462"/>
      <c r="ENR18" s="462"/>
      <c r="ENS18" s="462"/>
      <c r="ENT18" s="462"/>
      <c r="ENU18" s="462"/>
      <c r="ENV18" s="462"/>
      <c r="ENW18" s="462"/>
      <c r="ENX18" s="462"/>
      <c r="ENY18" s="462"/>
      <c r="ENZ18" s="462"/>
      <c r="EOA18" s="462"/>
      <c r="EOB18" s="462"/>
      <c r="EOC18" s="462"/>
      <c r="EOD18" s="462"/>
      <c r="EOE18" s="462"/>
      <c r="EOF18" s="462"/>
      <c r="EOG18" s="462"/>
      <c r="EOH18" s="462"/>
      <c r="EOI18" s="462"/>
      <c r="EOJ18" s="462"/>
      <c r="EOK18" s="462"/>
      <c r="EOL18" s="462"/>
      <c r="EOM18" s="462"/>
      <c r="EON18" s="462"/>
      <c r="EOO18" s="462"/>
      <c r="EOP18" s="462"/>
      <c r="EOQ18" s="462"/>
      <c r="EOR18" s="462"/>
      <c r="EOS18" s="462"/>
      <c r="EOT18" s="462"/>
      <c r="EOU18" s="462"/>
      <c r="EOV18" s="462"/>
      <c r="EOW18" s="462"/>
      <c r="EOX18" s="462"/>
      <c r="EOY18" s="462"/>
      <c r="EOZ18" s="462"/>
      <c r="EPA18" s="462"/>
      <c r="EPB18" s="462"/>
      <c r="EPC18" s="462"/>
      <c r="EPD18" s="462"/>
      <c r="EPE18" s="462"/>
      <c r="EPF18" s="462"/>
      <c r="EPG18" s="462"/>
      <c r="EPH18" s="462"/>
      <c r="EPI18" s="462"/>
      <c r="EPJ18" s="462"/>
      <c r="EPK18" s="462"/>
      <c r="EPL18" s="462"/>
      <c r="EPM18" s="462"/>
      <c r="EPN18" s="462"/>
      <c r="EPO18" s="462"/>
      <c r="EPP18" s="462"/>
      <c r="EPQ18" s="462"/>
      <c r="EPR18" s="462"/>
      <c r="EPS18" s="462"/>
      <c r="EPT18" s="462"/>
      <c r="EPU18" s="462"/>
      <c r="EPV18" s="462"/>
      <c r="EPW18" s="462"/>
      <c r="EPX18" s="462"/>
      <c r="EPY18" s="462"/>
      <c r="EPZ18" s="462"/>
      <c r="EQA18" s="462"/>
      <c r="EQB18" s="462"/>
      <c r="EQC18" s="462"/>
      <c r="EQD18" s="462"/>
      <c r="EQE18" s="462"/>
      <c r="EQF18" s="462"/>
      <c r="EQG18" s="462"/>
      <c r="EQH18" s="462"/>
      <c r="EQI18" s="462"/>
      <c r="EQJ18" s="462"/>
      <c r="EQK18" s="462"/>
      <c r="EQL18" s="462"/>
      <c r="EQM18" s="462"/>
      <c r="EQN18" s="462"/>
      <c r="EQO18" s="462"/>
      <c r="EQP18" s="462"/>
      <c r="EQQ18" s="462"/>
      <c r="EQR18" s="462"/>
      <c r="EQS18" s="462"/>
      <c r="EQT18" s="462"/>
      <c r="EQU18" s="462"/>
      <c r="EQV18" s="462"/>
      <c r="EQW18" s="462"/>
      <c r="EQX18" s="462"/>
      <c r="EQY18" s="462"/>
      <c r="EQZ18" s="462"/>
      <c r="ERA18" s="462"/>
      <c r="ERB18" s="462"/>
      <c r="ERC18" s="462"/>
      <c r="ERD18" s="462"/>
      <c r="ERE18" s="462"/>
      <c r="ERF18" s="462"/>
      <c r="ERG18" s="462"/>
      <c r="ERH18" s="462"/>
      <c r="ERI18" s="462"/>
      <c r="ERJ18" s="462"/>
      <c r="ERK18" s="462"/>
      <c r="ERL18" s="462"/>
      <c r="ERM18" s="462"/>
      <c r="ERN18" s="462"/>
      <c r="ERO18" s="462"/>
      <c r="ERP18" s="462"/>
      <c r="ERQ18" s="462"/>
      <c r="ERR18" s="462"/>
      <c r="ERS18" s="462"/>
      <c r="ERT18" s="462"/>
      <c r="ERU18" s="462"/>
      <c r="ERV18" s="462"/>
      <c r="ERW18" s="462"/>
      <c r="ERX18" s="462"/>
      <c r="ERY18" s="462"/>
      <c r="ERZ18" s="462"/>
      <c r="ESA18" s="462"/>
      <c r="ESB18" s="462"/>
      <c r="ESC18" s="462"/>
      <c r="ESD18" s="462"/>
      <c r="ESE18" s="462"/>
      <c r="ESF18" s="462"/>
      <c r="ESG18" s="462"/>
      <c r="ESH18" s="462"/>
      <c r="ESI18" s="462"/>
      <c r="ESJ18" s="462"/>
      <c r="ESK18" s="462"/>
      <c r="ESL18" s="462"/>
      <c r="ESM18" s="462"/>
      <c r="ESN18" s="462"/>
      <c r="ESO18" s="462"/>
      <c r="ESP18" s="462"/>
      <c r="ESQ18" s="462"/>
      <c r="ESR18" s="462"/>
      <c r="ESS18" s="462"/>
      <c r="EST18" s="462"/>
      <c r="ESU18" s="462"/>
      <c r="ESV18" s="462"/>
      <c r="ESW18" s="462"/>
      <c r="ESX18" s="462"/>
      <c r="ESY18" s="462"/>
      <c r="ESZ18" s="462"/>
      <c r="ETA18" s="462"/>
      <c r="ETB18" s="462"/>
      <c r="ETC18" s="462"/>
      <c r="ETD18" s="462"/>
      <c r="ETE18" s="462"/>
      <c r="ETF18" s="462"/>
      <c r="ETG18" s="462"/>
      <c r="ETH18" s="462"/>
      <c r="ETI18" s="462"/>
      <c r="ETJ18" s="462"/>
      <c r="ETK18" s="462"/>
      <c r="ETL18" s="462"/>
      <c r="ETM18" s="462"/>
      <c r="ETN18" s="462"/>
      <c r="ETO18" s="462"/>
      <c r="ETP18" s="462"/>
      <c r="ETQ18" s="462"/>
      <c r="ETR18" s="462"/>
      <c r="ETS18" s="462"/>
      <c r="ETT18" s="462"/>
      <c r="ETU18" s="462"/>
      <c r="ETV18" s="462"/>
      <c r="ETW18" s="462"/>
      <c r="ETX18" s="462"/>
      <c r="ETY18" s="462"/>
      <c r="ETZ18" s="462"/>
      <c r="EUA18" s="462"/>
      <c r="EUB18" s="462"/>
      <c r="EUC18" s="462"/>
      <c r="EUD18" s="462"/>
      <c r="EUE18" s="462"/>
      <c r="EUF18" s="462"/>
      <c r="EUG18" s="462"/>
      <c r="EUH18" s="462"/>
      <c r="EUI18" s="462"/>
      <c r="EUJ18" s="462"/>
      <c r="EUK18" s="462"/>
      <c r="EUL18" s="462"/>
      <c r="EUM18" s="462"/>
      <c r="EUN18" s="462"/>
      <c r="EUO18" s="462"/>
      <c r="EUP18" s="462"/>
      <c r="EUQ18" s="462"/>
      <c r="EUR18" s="462"/>
      <c r="EUS18" s="462"/>
      <c r="EUT18" s="462"/>
      <c r="EUU18" s="462"/>
      <c r="EUV18" s="462"/>
      <c r="EUW18" s="462"/>
      <c r="EUX18" s="462"/>
      <c r="EUY18" s="462"/>
      <c r="EUZ18" s="462"/>
      <c r="EVA18" s="462"/>
      <c r="EVB18" s="462"/>
      <c r="EVC18" s="462"/>
      <c r="EVD18" s="462"/>
      <c r="EVE18" s="462"/>
      <c r="EVF18" s="462"/>
      <c r="EVG18" s="462"/>
      <c r="EVH18" s="462"/>
      <c r="EVI18" s="462"/>
      <c r="EVJ18" s="462"/>
      <c r="EVK18" s="462"/>
      <c r="EVL18" s="462"/>
      <c r="EVM18" s="462"/>
      <c r="EVN18" s="462"/>
      <c r="EVO18" s="462"/>
      <c r="EVP18" s="462"/>
      <c r="EVQ18" s="462"/>
      <c r="EVR18" s="462"/>
      <c r="EVS18" s="462"/>
      <c r="EVT18" s="462"/>
      <c r="EVU18" s="462"/>
      <c r="EVV18" s="462"/>
      <c r="EVW18" s="462"/>
      <c r="EVX18" s="462"/>
      <c r="EVY18" s="462"/>
      <c r="EVZ18" s="462"/>
      <c r="EWA18" s="462"/>
      <c r="EWB18" s="462"/>
      <c r="EWC18" s="462"/>
      <c r="EWD18" s="462"/>
      <c r="EWE18" s="462"/>
      <c r="EWF18" s="462"/>
      <c r="EWG18" s="462"/>
      <c r="EWH18" s="462"/>
      <c r="EWI18" s="462"/>
      <c r="EWJ18" s="462"/>
      <c r="EWK18" s="462"/>
      <c r="EWL18" s="462"/>
      <c r="EWM18" s="462"/>
      <c r="EWN18" s="462"/>
      <c r="EWO18" s="462"/>
      <c r="EWP18" s="462"/>
      <c r="EWQ18" s="462"/>
      <c r="EWR18" s="462"/>
      <c r="EWS18" s="462"/>
      <c r="EWT18" s="462"/>
      <c r="EWU18" s="462"/>
      <c r="EWV18" s="462"/>
      <c r="EWW18" s="462"/>
      <c r="EWX18" s="462"/>
      <c r="EWY18" s="462"/>
      <c r="EWZ18" s="462"/>
      <c r="EXA18" s="462"/>
      <c r="EXB18" s="462"/>
      <c r="EXC18" s="462"/>
      <c r="EXD18" s="462"/>
      <c r="EXE18" s="462"/>
      <c r="EXF18" s="462"/>
      <c r="EXG18" s="462"/>
      <c r="EXH18" s="462"/>
      <c r="EXI18" s="462"/>
      <c r="EXJ18" s="462"/>
      <c r="EXK18" s="462"/>
      <c r="EXL18" s="462"/>
      <c r="EXM18" s="462"/>
      <c r="EXN18" s="462"/>
      <c r="EXO18" s="462"/>
      <c r="EXP18" s="462"/>
      <c r="EXQ18" s="462"/>
      <c r="EXR18" s="462"/>
      <c r="EXS18" s="462"/>
      <c r="EXT18" s="462"/>
      <c r="EXU18" s="462"/>
      <c r="EXV18" s="462"/>
      <c r="EXW18" s="462"/>
      <c r="EXX18" s="462"/>
      <c r="EXY18" s="462"/>
      <c r="EXZ18" s="462"/>
      <c r="EYA18" s="462"/>
      <c r="EYB18" s="462"/>
      <c r="EYC18" s="462"/>
      <c r="EYD18" s="462"/>
      <c r="EYE18" s="462"/>
      <c r="EYF18" s="462"/>
      <c r="EYG18" s="462"/>
      <c r="EYH18" s="462"/>
      <c r="EYI18" s="462"/>
      <c r="EYJ18" s="462"/>
      <c r="EYK18" s="462"/>
      <c r="EYL18" s="462"/>
      <c r="EYM18" s="462"/>
      <c r="EYN18" s="462"/>
      <c r="EYO18" s="462"/>
      <c r="EYP18" s="462"/>
      <c r="EYQ18" s="462"/>
      <c r="EYR18" s="462"/>
      <c r="EYS18" s="462"/>
      <c r="EYT18" s="462"/>
      <c r="EYU18" s="462"/>
      <c r="EYV18" s="462"/>
      <c r="EYW18" s="462"/>
      <c r="EYX18" s="462"/>
      <c r="EYY18" s="462"/>
      <c r="EYZ18" s="462"/>
      <c r="EZA18" s="462"/>
      <c r="EZB18" s="462"/>
      <c r="EZC18" s="462"/>
      <c r="EZD18" s="462"/>
      <c r="EZE18" s="462"/>
      <c r="EZF18" s="462"/>
      <c r="EZG18" s="462"/>
      <c r="EZH18" s="462"/>
      <c r="EZI18" s="462"/>
      <c r="EZJ18" s="462"/>
      <c r="EZK18" s="462"/>
      <c r="EZL18" s="462"/>
      <c r="EZM18" s="462"/>
      <c r="EZN18" s="462"/>
      <c r="EZO18" s="462"/>
      <c r="EZP18" s="462"/>
      <c r="EZQ18" s="462"/>
      <c r="EZR18" s="462"/>
      <c r="EZS18" s="462"/>
      <c r="EZT18" s="462"/>
      <c r="EZU18" s="462"/>
      <c r="EZV18" s="462"/>
      <c r="EZW18" s="462"/>
      <c r="EZX18" s="462"/>
      <c r="EZY18" s="462"/>
      <c r="EZZ18" s="462"/>
      <c r="FAA18" s="462"/>
      <c r="FAB18" s="462"/>
      <c r="FAC18" s="462"/>
      <c r="FAD18" s="462"/>
      <c r="FAE18" s="462"/>
      <c r="FAF18" s="462"/>
      <c r="FAG18" s="462"/>
      <c r="FAH18" s="462"/>
      <c r="FAI18" s="462"/>
      <c r="FAJ18" s="462"/>
      <c r="FAK18" s="462"/>
      <c r="FAL18" s="462"/>
      <c r="FAM18" s="462"/>
      <c r="FAN18" s="462"/>
      <c r="FAO18" s="462"/>
      <c r="FAP18" s="462"/>
      <c r="FAQ18" s="462"/>
      <c r="FAR18" s="462"/>
      <c r="FAS18" s="462"/>
      <c r="FAT18" s="462"/>
      <c r="FAU18" s="462"/>
      <c r="FAV18" s="462"/>
      <c r="FAW18" s="462"/>
      <c r="FAX18" s="462"/>
      <c r="FAY18" s="462"/>
      <c r="FAZ18" s="462"/>
      <c r="FBA18" s="462"/>
      <c r="FBB18" s="462"/>
      <c r="FBC18" s="462"/>
      <c r="FBD18" s="462"/>
      <c r="FBE18" s="462"/>
      <c r="FBF18" s="462"/>
      <c r="FBG18" s="462"/>
      <c r="FBH18" s="462"/>
      <c r="FBI18" s="462"/>
      <c r="FBJ18" s="462"/>
      <c r="FBK18" s="462"/>
      <c r="FBL18" s="462"/>
      <c r="FBM18" s="462"/>
      <c r="FBN18" s="462"/>
      <c r="FBO18" s="462"/>
      <c r="FBP18" s="462"/>
      <c r="FBQ18" s="462"/>
      <c r="FBR18" s="462"/>
      <c r="FBS18" s="462"/>
      <c r="FBT18" s="462"/>
      <c r="FBU18" s="462"/>
      <c r="FBV18" s="462"/>
      <c r="FBW18" s="462"/>
      <c r="FBX18" s="462"/>
      <c r="FBY18" s="462"/>
      <c r="FBZ18" s="462"/>
      <c r="FCA18" s="462"/>
      <c r="FCB18" s="462"/>
      <c r="FCC18" s="462"/>
      <c r="FCD18" s="462"/>
      <c r="FCE18" s="462"/>
      <c r="FCF18" s="462"/>
      <c r="FCG18" s="462"/>
      <c r="FCH18" s="462"/>
      <c r="FCI18" s="462"/>
      <c r="FCJ18" s="462"/>
      <c r="FCK18" s="462"/>
      <c r="FCL18" s="462"/>
      <c r="FCM18" s="462"/>
      <c r="FCN18" s="462"/>
      <c r="FCO18" s="462"/>
      <c r="FCP18" s="462"/>
      <c r="FCQ18" s="462"/>
      <c r="FCR18" s="462"/>
      <c r="FCS18" s="462"/>
      <c r="FCT18" s="462"/>
      <c r="FCU18" s="462"/>
      <c r="FCV18" s="462"/>
      <c r="FCW18" s="462"/>
      <c r="FCX18" s="462"/>
      <c r="FCY18" s="462"/>
      <c r="FCZ18" s="462"/>
      <c r="FDA18" s="462"/>
      <c r="FDB18" s="462"/>
      <c r="FDC18" s="462"/>
      <c r="FDD18" s="462"/>
      <c r="FDE18" s="462"/>
      <c r="FDF18" s="462"/>
      <c r="FDG18" s="462"/>
      <c r="FDH18" s="462"/>
      <c r="FDI18" s="462"/>
      <c r="FDJ18" s="462"/>
      <c r="FDK18" s="462"/>
      <c r="FDL18" s="462"/>
      <c r="FDM18" s="462"/>
      <c r="FDN18" s="462"/>
      <c r="FDO18" s="462"/>
      <c r="FDP18" s="462"/>
      <c r="FDQ18" s="462"/>
      <c r="FDR18" s="462"/>
      <c r="FDS18" s="462"/>
      <c r="FDT18" s="462"/>
      <c r="FDU18" s="462"/>
      <c r="FDV18" s="462"/>
      <c r="FDW18" s="462"/>
      <c r="FDX18" s="462"/>
      <c r="FDY18" s="462"/>
      <c r="FDZ18" s="462"/>
      <c r="FEA18" s="462"/>
      <c r="FEB18" s="462"/>
      <c r="FEC18" s="462"/>
      <c r="FED18" s="462"/>
      <c r="FEE18" s="462"/>
      <c r="FEF18" s="462"/>
      <c r="FEG18" s="462"/>
      <c r="FEH18" s="462"/>
      <c r="FEI18" s="462"/>
      <c r="FEJ18" s="462"/>
      <c r="FEK18" s="462"/>
      <c r="FEL18" s="462"/>
      <c r="FEM18" s="462"/>
      <c r="FEN18" s="462"/>
      <c r="FEO18" s="462"/>
      <c r="FEP18" s="462"/>
      <c r="FEQ18" s="462"/>
      <c r="FER18" s="462"/>
      <c r="FES18" s="462"/>
      <c r="FET18" s="462"/>
      <c r="FEU18" s="462"/>
      <c r="FEV18" s="462"/>
      <c r="FEW18" s="462"/>
      <c r="FEX18" s="462"/>
      <c r="FEY18" s="462"/>
      <c r="FEZ18" s="462"/>
      <c r="FFA18" s="462"/>
      <c r="FFB18" s="462"/>
      <c r="FFC18" s="462"/>
      <c r="FFD18" s="462"/>
      <c r="FFE18" s="462"/>
      <c r="FFF18" s="462"/>
      <c r="FFG18" s="462"/>
      <c r="FFH18" s="462"/>
      <c r="FFI18" s="462"/>
      <c r="FFJ18" s="462"/>
      <c r="FFK18" s="462"/>
      <c r="FFL18" s="462"/>
      <c r="FFM18" s="462"/>
      <c r="FFN18" s="462"/>
      <c r="FFO18" s="462"/>
      <c r="FFP18" s="462"/>
      <c r="FFQ18" s="462"/>
      <c r="FFR18" s="462"/>
      <c r="FFS18" s="462"/>
      <c r="FFT18" s="462"/>
      <c r="FFU18" s="462"/>
      <c r="FFV18" s="462"/>
      <c r="FFW18" s="462"/>
      <c r="FFX18" s="462"/>
      <c r="FFY18" s="462"/>
      <c r="FFZ18" s="462"/>
      <c r="FGA18" s="462"/>
      <c r="FGB18" s="462"/>
      <c r="FGC18" s="462"/>
      <c r="FGD18" s="462"/>
      <c r="FGE18" s="462"/>
      <c r="FGF18" s="462"/>
      <c r="FGG18" s="462"/>
      <c r="FGH18" s="462"/>
      <c r="FGI18" s="462"/>
      <c r="FGJ18" s="462"/>
      <c r="FGK18" s="462"/>
      <c r="FGL18" s="462"/>
      <c r="FGM18" s="462"/>
      <c r="FGN18" s="462"/>
      <c r="FGO18" s="462"/>
      <c r="FGP18" s="462"/>
      <c r="FGQ18" s="462"/>
      <c r="FGR18" s="462"/>
      <c r="FGS18" s="462"/>
      <c r="FGT18" s="462"/>
      <c r="FGU18" s="462"/>
      <c r="FGV18" s="462"/>
      <c r="FGW18" s="462"/>
      <c r="FGX18" s="462"/>
      <c r="FGY18" s="462"/>
      <c r="FGZ18" s="462"/>
      <c r="FHA18" s="462"/>
      <c r="FHB18" s="462"/>
      <c r="FHC18" s="462"/>
      <c r="FHD18" s="462"/>
      <c r="FHE18" s="462"/>
      <c r="FHF18" s="462"/>
      <c r="FHG18" s="462"/>
      <c r="FHH18" s="462"/>
      <c r="FHI18" s="462"/>
      <c r="FHJ18" s="462"/>
      <c r="FHK18" s="462"/>
      <c r="FHL18" s="462"/>
      <c r="FHM18" s="462"/>
      <c r="FHN18" s="462"/>
      <c r="FHO18" s="462"/>
      <c r="FHP18" s="462"/>
      <c r="FHQ18" s="462"/>
      <c r="FHR18" s="462"/>
      <c r="FHS18" s="462"/>
      <c r="FHT18" s="462"/>
      <c r="FHU18" s="462"/>
      <c r="FHV18" s="462"/>
      <c r="FHW18" s="462"/>
      <c r="FHX18" s="462"/>
      <c r="FHY18" s="462"/>
      <c r="FHZ18" s="462"/>
      <c r="FIA18" s="462"/>
      <c r="FIB18" s="462"/>
      <c r="FIC18" s="462"/>
      <c r="FID18" s="462"/>
      <c r="FIE18" s="462"/>
      <c r="FIF18" s="462"/>
      <c r="FIG18" s="462"/>
      <c r="FIH18" s="462"/>
      <c r="FII18" s="462"/>
      <c r="FIJ18" s="462"/>
      <c r="FIK18" s="462"/>
      <c r="FIL18" s="462"/>
      <c r="FIM18" s="462"/>
      <c r="FIN18" s="462"/>
      <c r="FIO18" s="462"/>
      <c r="FIP18" s="462"/>
      <c r="FIQ18" s="462"/>
      <c r="FIR18" s="462"/>
      <c r="FIS18" s="462"/>
      <c r="FIT18" s="462"/>
      <c r="FIU18" s="462"/>
      <c r="FIV18" s="462"/>
      <c r="FIW18" s="462"/>
      <c r="FIX18" s="462"/>
      <c r="FIY18" s="462"/>
      <c r="FIZ18" s="462"/>
      <c r="FJA18" s="462"/>
      <c r="FJB18" s="462"/>
      <c r="FJC18" s="462"/>
      <c r="FJD18" s="462"/>
      <c r="FJE18" s="462"/>
      <c r="FJF18" s="462"/>
      <c r="FJG18" s="462"/>
      <c r="FJH18" s="462"/>
      <c r="FJI18" s="462"/>
      <c r="FJJ18" s="462"/>
      <c r="FJK18" s="462"/>
      <c r="FJL18" s="462"/>
      <c r="FJM18" s="462"/>
      <c r="FJN18" s="462"/>
      <c r="FJO18" s="462"/>
      <c r="FJP18" s="462"/>
      <c r="FJQ18" s="462"/>
      <c r="FJR18" s="462"/>
      <c r="FJS18" s="462"/>
      <c r="FJT18" s="462"/>
      <c r="FJU18" s="462"/>
      <c r="FJV18" s="462"/>
      <c r="FJW18" s="462"/>
      <c r="FJX18" s="462"/>
      <c r="FJY18" s="462"/>
      <c r="FJZ18" s="462"/>
      <c r="FKA18" s="462"/>
      <c r="FKB18" s="462"/>
      <c r="FKC18" s="462"/>
      <c r="FKD18" s="462"/>
      <c r="FKE18" s="462"/>
      <c r="FKF18" s="462"/>
      <c r="FKG18" s="462"/>
      <c r="FKH18" s="462"/>
      <c r="FKI18" s="462"/>
      <c r="FKJ18" s="462"/>
      <c r="FKK18" s="462"/>
      <c r="FKL18" s="462"/>
      <c r="FKM18" s="462"/>
      <c r="FKN18" s="462"/>
      <c r="FKO18" s="462"/>
      <c r="FKP18" s="462"/>
      <c r="FKQ18" s="462"/>
      <c r="FKR18" s="462"/>
      <c r="FKS18" s="462"/>
      <c r="FKT18" s="462"/>
      <c r="FKU18" s="462"/>
      <c r="FKV18" s="462"/>
      <c r="FKW18" s="462"/>
      <c r="FKX18" s="462"/>
      <c r="FKY18" s="462"/>
      <c r="FKZ18" s="462"/>
      <c r="FLA18" s="462"/>
      <c r="FLB18" s="462"/>
      <c r="FLC18" s="462"/>
      <c r="FLD18" s="462"/>
      <c r="FLE18" s="462"/>
      <c r="FLF18" s="462"/>
      <c r="FLG18" s="462"/>
      <c r="FLH18" s="462"/>
      <c r="FLI18" s="462"/>
      <c r="FLJ18" s="462"/>
      <c r="FLK18" s="462"/>
      <c r="FLL18" s="462"/>
      <c r="FLM18" s="462"/>
      <c r="FLN18" s="462"/>
      <c r="FLO18" s="462"/>
      <c r="FLP18" s="462"/>
      <c r="FLQ18" s="462"/>
      <c r="FLR18" s="462"/>
      <c r="FLS18" s="462"/>
      <c r="FLT18" s="462"/>
      <c r="FLU18" s="462"/>
      <c r="FLV18" s="462"/>
      <c r="FLW18" s="462"/>
      <c r="FLX18" s="462"/>
      <c r="FLY18" s="462"/>
      <c r="FLZ18" s="462"/>
      <c r="FMA18" s="462"/>
      <c r="FMB18" s="462"/>
      <c r="FMC18" s="462"/>
      <c r="FMD18" s="462"/>
      <c r="FME18" s="462"/>
      <c r="FMF18" s="462"/>
      <c r="FMG18" s="462"/>
      <c r="FMH18" s="462"/>
      <c r="FMI18" s="462"/>
      <c r="FMJ18" s="462"/>
      <c r="FMK18" s="462"/>
      <c r="FML18" s="462"/>
      <c r="FMM18" s="462"/>
      <c r="FMN18" s="462"/>
      <c r="FMO18" s="462"/>
      <c r="FMP18" s="462"/>
      <c r="FMQ18" s="462"/>
      <c r="FMR18" s="462"/>
      <c r="FMS18" s="462"/>
      <c r="FMT18" s="462"/>
      <c r="FMU18" s="462"/>
      <c r="FMV18" s="462"/>
      <c r="FMW18" s="462"/>
      <c r="FMX18" s="462"/>
      <c r="FMY18" s="462"/>
      <c r="FMZ18" s="462"/>
      <c r="FNA18" s="462"/>
      <c r="FNB18" s="462"/>
      <c r="FNC18" s="462"/>
      <c r="FND18" s="462"/>
      <c r="FNE18" s="462"/>
      <c r="FNF18" s="462"/>
      <c r="FNG18" s="462"/>
      <c r="FNH18" s="462"/>
      <c r="FNI18" s="462"/>
      <c r="FNJ18" s="462"/>
      <c r="FNK18" s="462"/>
      <c r="FNL18" s="462"/>
      <c r="FNM18" s="462"/>
      <c r="FNN18" s="462"/>
      <c r="FNO18" s="462"/>
      <c r="FNP18" s="462"/>
      <c r="FNQ18" s="462"/>
      <c r="FNR18" s="462"/>
      <c r="FNS18" s="462"/>
      <c r="FNT18" s="462"/>
      <c r="FNU18" s="462"/>
      <c r="FNV18" s="462"/>
      <c r="FNW18" s="462"/>
      <c r="FNX18" s="462"/>
      <c r="FNY18" s="462"/>
      <c r="FNZ18" s="462"/>
      <c r="FOA18" s="462"/>
      <c r="FOB18" s="462"/>
      <c r="FOC18" s="462"/>
      <c r="FOD18" s="462"/>
      <c r="FOE18" s="462"/>
      <c r="FOF18" s="462"/>
      <c r="FOG18" s="462"/>
      <c r="FOH18" s="462"/>
      <c r="FOI18" s="462"/>
      <c r="FOJ18" s="462"/>
      <c r="FOK18" s="462"/>
      <c r="FOL18" s="462"/>
      <c r="FOM18" s="462"/>
      <c r="FON18" s="462"/>
      <c r="FOO18" s="462"/>
      <c r="FOP18" s="462"/>
      <c r="FOQ18" s="462"/>
      <c r="FOR18" s="462"/>
      <c r="FOS18" s="462"/>
      <c r="FOT18" s="462"/>
      <c r="FOU18" s="462"/>
      <c r="FOV18" s="462"/>
      <c r="FOW18" s="462"/>
      <c r="FOX18" s="462"/>
      <c r="FOY18" s="462"/>
      <c r="FOZ18" s="462"/>
      <c r="FPA18" s="462"/>
      <c r="FPB18" s="462"/>
      <c r="FPC18" s="462"/>
      <c r="FPD18" s="462"/>
      <c r="FPE18" s="462"/>
      <c r="FPF18" s="462"/>
      <c r="FPG18" s="462"/>
      <c r="FPH18" s="462"/>
      <c r="FPI18" s="462"/>
      <c r="FPJ18" s="462"/>
      <c r="FPK18" s="462"/>
      <c r="FPL18" s="462"/>
      <c r="FPM18" s="462"/>
      <c r="FPN18" s="462"/>
      <c r="FPO18" s="462"/>
      <c r="FPP18" s="462"/>
      <c r="FPQ18" s="462"/>
      <c r="FPR18" s="462"/>
      <c r="FPS18" s="462"/>
      <c r="FPT18" s="462"/>
      <c r="FPU18" s="462"/>
      <c r="FPV18" s="462"/>
      <c r="FPW18" s="462"/>
      <c r="FPX18" s="462"/>
      <c r="FPY18" s="462"/>
      <c r="FPZ18" s="462"/>
      <c r="FQA18" s="462"/>
      <c r="FQB18" s="462"/>
      <c r="FQC18" s="462"/>
      <c r="FQD18" s="462"/>
      <c r="FQE18" s="462"/>
      <c r="FQF18" s="462"/>
      <c r="FQG18" s="462"/>
      <c r="FQH18" s="462"/>
      <c r="FQI18" s="462"/>
      <c r="FQJ18" s="462"/>
      <c r="FQK18" s="462"/>
      <c r="FQL18" s="462"/>
      <c r="FQM18" s="462"/>
      <c r="FQN18" s="462"/>
      <c r="FQO18" s="462"/>
      <c r="FQP18" s="462"/>
      <c r="FQQ18" s="462"/>
      <c r="FQR18" s="462"/>
      <c r="FQS18" s="462"/>
      <c r="FQT18" s="462"/>
      <c r="FQU18" s="462"/>
      <c r="FQV18" s="462"/>
      <c r="FQW18" s="462"/>
      <c r="FQX18" s="462"/>
      <c r="FQY18" s="462"/>
      <c r="FQZ18" s="462"/>
      <c r="FRA18" s="462"/>
      <c r="FRB18" s="462"/>
      <c r="FRC18" s="462"/>
      <c r="FRD18" s="462"/>
      <c r="FRE18" s="462"/>
      <c r="FRF18" s="462"/>
      <c r="FRG18" s="462"/>
      <c r="FRH18" s="462"/>
      <c r="FRI18" s="462"/>
      <c r="FRJ18" s="462"/>
      <c r="FRK18" s="462"/>
      <c r="FRL18" s="462"/>
      <c r="FRM18" s="462"/>
      <c r="FRN18" s="462"/>
      <c r="FRO18" s="462"/>
      <c r="FRP18" s="462"/>
      <c r="FRQ18" s="462"/>
      <c r="FRR18" s="462"/>
      <c r="FRS18" s="462"/>
      <c r="FRT18" s="462"/>
      <c r="FRU18" s="462"/>
      <c r="FRV18" s="462"/>
      <c r="FRW18" s="462"/>
      <c r="FRX18" s="462"/>
      <c r="FRY18" s="462"/>
      <c r="FRZ18" s="462"/>
      <c r="FSA18" s="462"/>
      <c r="FSB18" s="462"/>
      <c r="FSC18" s="462"/>
      <c r="FSD18" s="462"/>
      <c r="FSE18" s="462"/>
      <c r="FSF18" s="462"/>
      <c r="FSG18" s="462"/>
      <c r="FSH18" s="462"/>
      <c r="FSI18" s="462"/>
      <c r="FSJ18" s="462"/>
      <c r="FSK18" s="462"/>
      <c r="FSL18" s="462"/>
      <c r="FSM18" s="462"/>
      <c r="FSN18" s="462"/>
      <c r="FSO18" s="462"/>
      <c r="FSP18" s="462"/>
      <c r="FSQ18" s="462"/>
      <c r="FSR18" s="462"/>
      <c r="FSS18" s="462"/>
      <c r="FST18" s="462"/>
      <c r="FSU18" s="462"/>
      <c r="FSV18" s="462"/>
      <c r="FSW18" s="462"/>
      <c r="FSX18" s="462"/>
      <c r="FSY18" s="462"/>
      <c r="FSZ18" s="462"/>
      <c r="FTA18" s="462"/>
      <c r="FTB18" s="462"/>
      <c r="FTC18" s="462"/>
      <c r="FTD18" s="462"/>
      <c r="FTE18" s="462"/>
      <c r="FTF18" s="462"/>
      <c r="FTG18" s="462"/>
      <c r="FTH18" s="462"/>
      <c r="FTI18" s="462"/>
      <c r="FTJ18" s="462"/>
      <c r="FTK18" s="462"/>
      <c r="FTL18" s="462"/>
      <c r="FTM18" s="462"/>
      <c r="FTN18" s="462"/>
      <c r="FTO18" s="462"/>
      <c r="FTP18" s="462"/>
      <c r="FTQ18" s="462"/>
      <c r="FTR18" s="462"/>
      <c r="FTS18" s="462"/>
      <c r="FTT18" s="462"/>
      <c r="FTU18" s="462"/>
      <c r="FTV18" s="462"/>
      <c r="FTW18" s="462"/>
      <c r="FTX18" s="462"/>
      <c r="FTY18" s="462"/>
      <c r="FTZ18" s="462"/>
      <c r="FUA18" s="462"/>
      <c r="FUB18" s="462"/>
      <c r="FUC18" s="462"/>
      <c r="FUD18" s="462"/>
      <c r="FUE18" s="462"/>
      <c r="FUF18" s="462"/>
      <c r="FUG18" s="462"/>
      <c r="FUH18" s="462"/>
      <c r="FUI18" s="462"/>
      <c r="FUJ18" s="462"/>
      <c r="FUK18" s="462"/>
      <c r="FUL18" s="462"/>
      <c r="FUM18" s="462"/>
      <c r="FUN18" s="462"/>
      <c r="FUO18" s="462"/>
      <c r="FUP18" s="462"/>
      <c r="FUQ18" s="462"/>
      <c r="FUR18" s="462"/>
      <c r="FUS18" s="462"/>
      <c r="FUT18" s="462"/>
      <c r="FUU18" s="462"/>
      <c r="FUV18" s="462"/>
      <c r="FUW18" s="462"/>
      <c r="FUX18" s="462"/>
      <c r="FUY18" s="462"/>
      <c r="FUZ18" s="462"/>
      <c r="FVA18" s="462"/>
      <c r="FVB18" s="462"/>
      <c r="FVC18" s="462"/>
      <c r="FVD18" s="462"/>
      <c r="FVE18" s="462"/>
      <c r="FVF18" s="462"/>
      <c r="FVG18" s="462"/>
      <c r="FVH18" s="462"/>
      <c r="FVI18" s="462"/>
      <c r="FVJ18" s="462"/>
      <c r="FVK18" s="462"/>
      <c r="FVL18" s="462"/>
      <c r="FVM18" s="462"/>
      <c r="FVN18" s="462"/>
      <c r="FVO18" s="462"/>
      <c r="FVP18" s="462"/>
      <c r="FVQ18" s="462"/>
      <c r="FVR18" s="462"/>
      <c r="FVS18" s="462"/>
      <c r="FVT18" s="462"/>
      <c r="FVU18" s="462"/>
      <c r="FVV18" s="462"/>
      <c r="FVW18" s="462"/>
      <c r="FVX18" s="462"/>
      <c r="FVY18" s="462"/>
      <c r="FVZ18" s="462"/>
      <c r="FWA18" s="462"/>
      <c r="FWB18" s="462"/>
      <c r="FWC18" s="462"/>
      <c r="FWD18" s="462"/>
      <c r="FWE18" s="462"/>
      <c r="FWF18" s="462"/>
      <c r="FWG18" s="462"/>
      <c r="FWH18" s="462"/>
      <c r="FWI18" s="462"/>
      <c r="FWJ18" s="462"/>
      <c r="FWK18" s="462"/>
      <c r="FWL18" s="462"/>
      <c r="FWM18" s="462"/>
      <c r="FWN18" s="462"/>
      <c r="FWO18" s="462"/>
      <c r="FWP18" s="462"/>
      <c r="FWQ18" s="462"/>
      <c r="FWR18" s="462"/>
      <c r="FWS18" s="462"/>
      <c r="FWT18" s="462"/>
      <c r="FWU18" s="462"/>
      <c r="FWV18" s="462"/>
      <c r="FWW18" s="462"/>
      <c r="FWX18" s="462"/>
      <c r="FWY18" s="462"/>
      <c r="FWZ18" s="462"/>
      <c r="FXA18" s="462"/>
      <c r="FXB18" s="462"/>
      <c r="FXC18" s="462"/>
      <c r="FXD18" s="462"/>
      <c r="FXE18" s="462"/>
      <c r="FXF18" s="462"/>
      <c r="FXG18" s="462"/>
      <c r="FXH18" s="462"/>
      <c r="FXI18" s="462"/>
      <c r="FXJ18" s="462"/>
      <c r="FXK18" s="462"/>
      <c r="FXL18" s="462"/>
      <c r="FXM18" s="462"/>
      <c r="FXN18" s="462"/>
      <c r="FXO18" s="462"/>
      <c r="FXP18" s="462"/>
      <c r="FXQ18" s="462"/>
      <c r="FXR18" s="462"/>
      <c r="FXS18" s="462"/>
      <c r="FXT18" s="462"/>
      <c r="FXU18" s="462"/>
      <c r="FXV18" s="462"/>
      <c r="FXW18" s="462"/>
      <c r="FXX18" s="462"/>
      <c r="FXY18" s="462"/>
      <c r="FXZ18" s="462"/>
      <c r="FYA18" s="462"/>
      <c r="FYB18" s="462"/>
      <c r="FYC18" s="462"/>
      <c r="FYD18" s="462"/>
      <c r="FYE18" s="462"/>
      <c r="FYF18" s="462"/>
      <c r="FYG18" s="462"/>
      <c r="FYH18" s="462"/>
      <c r="FYI18" s="462"/>
      <c r="FYJ18" s="462"/>
      <c r="FYK18" s="462"/>
      <c r="FYL18" s="462"/>
      <c r="FYM18" s="462"/>
      <c r="FYN18" s="462"/>
      <c r="FYO18" s="462"/>
      <c r="FYP18" s="462"/>
      <c r="FYQ18" s="462"/>
      <c r="FYR18" s="462"/>
      <c r="FYS18" s="462"/>
      <c r="FYT18" s="462"/>
      <c r="FYU18" s="462"/>
      <c r="FYV18" s="462"/>
      <c r="FYW18" s="462"/>
      <c r="FYX18" s="462"/>
      <c r="FYY18" s="462"/>
      <c r="FYZ18" s="462"/>
      <c r="FZA18" s="462"/>
      <c r="FZB18" s="462"/>
      <c r="FZC18" s="462"/>
      <c r="FZD18" s="462"/>
      <c r="FZE18" s="462"/>
      <c r="FZF18" s="462"/>
      <c r="FZG18" s="462"/>
      <c r="FZH18" s="462"/>
      <c r="FZI18" s="462"/>
      <c r="FZJ18" s="462"/>
      <c r="FZK18" s="462"/>
      <c r="FZL18" s="462"/>
      <c r="FZM18" s="462"/>
      <c r="FZN18" s="462"/>
      <c r="FZO18" s="462"/>
      <c r="FZP18" s="462"/>
      <c r="FZQ18" s="462"/>
      <c r="FZR18" s="462"/>
      <c r="FZS18" s="462"/>
      <c r="FZT18" s="462"/>
      <c r="FZU18" s="462"/>
      <c r="FZV18" s="462"/>
      <c r="FZW18" s="462"/>
      <c r="FZX18" s="462"/>
      <c r="FZY18" s="462"/>
      <c r="FZZ18" s="462"/>
      <c r="GAA18" s="462"/>
      <c r="GAB18" s="462"/>
      <c r="GAC18" s="462"/>
      <c r="GAD18" s="462"/>
      <c r="GAE18" s="462"/>
      <c r="GAF18" s="462"/>
      <c r="GAG18" s="462"/>
      <c r="GAH18" s="462"/>
      <c r="GAI18" s="462"/>
      <c r="GAJ18" s="462"/>
      <c r="GAK18" s="462"/>
      <c r="GAL18" s="462"/>
      <c r="GAM18" s="462"/>
      <c r="GAN18" s="462"/>
      <c r="GAO18" s="462"/>
      <c r="GAP18" s="462"/>
      <c r="GAQ18" s="462"/>
      <c r="GAR18" s="462"/>
      <c r="GAS18" s="462"/>
      <c r="GAT18" s="462"/>
      <c r="GAU18" s="462"/>
      <c r="GAV18" s="462"/>
      <c r="GAW18" s="462"/>
      <c r="GAX18" s="462"/>
      <c r="GAY18" s="462"/>
      <c r="GAZ18" s="462"/>
      <c r="GBA18" s="462"/>
      <c r="GBB18" s="462"/>
      <c r="GBC18" s="462"/>
      <c r="GBD18" s="462"/>
      <c r="GBE18" s="462"/>
      <c r="GBF18" s="462"/>
      <c r="GBG18" s="462"/>
      <c r="GBH18" s="462"/>
      <c r="GBI18" s="462"/>
      <c r="GBJ18" s="462"/>
      <c r="GBK18" s="462"/>
      <c r="GBL18" s="462"/>
      <c r="GBM18" s="462"/>
      <c r="GBN18" s="462"/>
      <c r="GBO18" s="462"/>
      <c r="GBP18" s="462"/>
      <c r="GBQ18" s="462"/>
      <c r="GBR18" s="462"/>
      <c r="GBS18" s="462"/>
      <c r="GBT18" s="462"/>
      <c r="GBU18" s="462"/>
      <c r="GBV18" s="462"/>
      <c r="GBW18" s="462"/>
      <c r="GBX18" s="462"/>
      <c r="GBY18" s="462"/>
      <c r="GBZ18" s="462"/>
      <c r="GCA18" s="462"/>
      <c r="GCB18" s="462"/>
      <c r="GCC18" s="462"/>
      <c r="GCD18" s="462"/>
      <c r="GCE18" s="462"/>
      <c r="GCF18" s="462"/>
      <c r="GCG18" s="462"/>
      <c r="GCH18" s="462"/>
      <c r="GCI18" s="462"/>
      <c r="GCJ18" s="462"/>
      <c r="GCK18" s="462"/>
      <c r="GCL18" s="462"/>
      <c r="GCM18" s="462"/>
      <c r="GCN18" s="462"/>
      <c r="GCO18" s="462"/>
      <c r="GCP18" s="462"/>
      <c r="GCQ18" s="462"/>
      <c r="GCR18" s="462"/>
      <c r="GCS18" s="462"/>
      <c r="GCT18" s="462"/>
      <c r="GCU18" s="462"/>
      <c r="GCV18" s="462"/>
      <c r="GCW18" s="462"/>
      <c r="GCX18" s="462"/>
      <c r="GCY18" s="462"/>
      <c r="GCZ18" s="462"/>
      <c r="GDA18" s="462"/>
      <c r="GDB18" s="462"/>
      <c r="GDC18" s="462"/>
      <c r="GDD18" s="462"/>
      <c r="GDE18" s="462"/>
      <c r="GDF18" s="462"/>
      <c r="GDG18" s="462"/>
      <c r="GDH18" s="462"/>
      <c r="GDI18" s="462"/>
      <c r="GDJ18" s="462"/>
      <c r="GDK18" s="462"/>
      <c r="GDL18" s="462"/>
      <c r="GDM18" s="462"/>
      <c r="GDN18" s="462"/>
      <c r="GDO18" s="462"/>
      <c r="GDP18" s="462"/>
      <c r="GDQ18" s="462"/>
      <c r="GDR18" s="462"/>
      <c r="GDS18" s="462"/>
      <c r="GDT18" s="462"/>
      <c r="GDU18" s="462"/>
      <c r="GDV18" s="462"/>
      <c r="GDW18" s="462"/>
      <c r="GDX18" s="462"/>
      <c r="GDY18" s="462"/>
      <c r="GDZ18" s="462"/>
      <c r="GEA18" s="462"/>
      <c r="GEB18" s="462"/>
      <c r="GEC18" s="462"/>
      <c r="GED18" s="462"/>
      <c r="GEE18" s="462"/>
      <c r="GEF18" s="462"/>
      <c r="GEG18" s="462"/>
      <c r="GEH18" s="462"/>
      <c r="GEI18" s="462"/>
      <c r="GEJ18" s="462"/>
      <c r="GEK18" s="462"/>
      <c r="GEL18" s="462"/>
      <c r="GEM18" s="462"/>
      <c r="GEN18" s="462"/>
      <c r="GEO18" s="462"/>
      <c r="GEP18" s="462"/>
      <c r="GEQ18" s="462"/>
      <c r="GER18" s="462"/>
      <c r="GES18" s="462"/>
      <c r="GET18" s="462"/>
      <c r="GEU18" s="462"/>
      <c r="GEV18" s="462"/>
      <c r="GEW18" s="462"/>
      <c r="GEX18" s="462"/>
      <c r="GEY18" s="462"/>
      <c r="GEZ18" s="462"/>
      <c r="GFA18" s="462"/>
      <c r="GFB18" s="462"/>
      <c r="GFC18" s="462"/>
      <c r="GFD18" s="462"/>
      <c r="GFE18" s="462"/>
      <c r="GFF18" s="462"/>
      <c r="GFG18" s="462"/>
      <c r="GFH18" s="462"/>
      <c r="GFI18" s="462"/>
      <c r="GFJ18" s="462"/>
      <c r="GFK18" s="462"/>
      <c r="GFL18" s="462"/>
      <c r="GFM18" s="462"/>
      <c r="GFN18" s="462"/>
      <c r="GFO18" s="462"/>
      <c r="GFP18" s="462"/>
      <c r="GFQ18" s="462"/>
      <c r="GFR18" s="462"/>
      <c r="GFS18" s="462"/>
      <c r="GFT18" s="462"/>
      <c r="GFU18" s="462"/>
      <c r="GFV18" s="462"/>
      <c r="GFW18" s="462"/>
      <c r="GFX18" s="462"/>
      <c r="GFY18" s="462"/>
      <c r="GFZ18" s="462"/>
      <c r="GGA18" s="462"/>
      <c r="GGB18" s="462"/>
      <c r="GGC18" s="462"/>
      <c r="GGD18" s="462"/>
      <c r="GGE18" s="462"/>
      <c r="GGF18" s="462"/>
      <c r="GGG18" s="462"/>
      <c r="GGH18" s="462"/>
      <c r="GGI18" s="462"/>
      <c r="GGJ18" s="462"/>
      <c r="GGK18" s="462"/>
      <c r="GGL18" s="462"/>
      <c r="GGM18" s="462"/>
      <c r="GGN18" s="462"/>
      <c r="GGO18" s="462"/>
      <c r="GGP18" s="462"/>
      <c r="GGQ18" s="462"/>
      <c r="GGR18" s="462"/>
      <c r="GGS18" s="462"/>
      <c r="GGT18" s="462"/>
      <c r="GGU18" s="462"/>
      <c r="GGV18" s="462"/>
      <c r="GGW18" s="462"/>
      <c r="GGX18" s="462"/>
      <c r="GGY18" s="462"/>
      <c r="GGZ18" s="462"/>
      <c r="GHA18" s="462"/>
      <c r="GHB18" s="462"/>
      <c r="GHC18" s="462"/>
      <c r="GHD18" s="462"/>
      <c r="GHE18" s="462"/>
      <c r="GHF18" s="462"/>
      <c r="GHG18" s="462"/>
      <c r="GHH18" s="462"/>
      <c r="GHI18" s="462"/>
      <c r="GHJ18" s="462"/>
      <c r="GHK18" s="462"/>
      <c r="GHL18" s="462"/>
      <c r="GHM18" s="462"/>
      <c r="GHN18" s="462"/>
      <c r="GHO18" s="462"/>
      <c r="GHP18" s="462"/>
      <c r="GHQ18" s="462"/>
      <c r="GHR18" s="462"/>
      <c r="GHS18" s="462"/>
      <c r="GHT18" s="462"/>
      <c r="GHU18" s="462"/>
      <c r="GHV18" s="462"/>
      <c r="GHW18" s="462"/>
      <c r="GHX18" s="462"/>
      <c r="GHY18" s="462"/>
      <c r="GHZ18" s="462"/>
      <c r="GIA18" s="462"/>
      <c r="GIB18" s="462"/>
      <c r="GIC18" s="462"/>
      <c r="GID18" s="462"/>
      <c r="GIE18" s="462"/>
      <c r="GIF18" s="462"/>
      <c r="GIG18" s="462"/>
      <c r="GIH18" s="462"/>
      <c r="GII18" s="462"/>
      <c r="GIJ18" s="462"/>
      <c r="GIK18" s="462"/>
      <c r="GIL18" s="462"/>
      <c r="GIM18" s="462"/>
      <c r="GIN18" s="462"/>
      <c r="GIO18" s="462"/>
      <c r="GIP18" s="462"/>
      <c r="GIQ18" s="462"/>
      <c r="GIR18" s="462"/>
      <c r="GIS18" s="462"/>
      <c r="GIT18" s="462"/>
      <c r="GIU18" s="462"/>
      <c r="GIV18" s="462"/>
      <c r="GIW18" s="462"/>
      <c r="GIX18" s="462"/>
      <c r="GIY18" s="462"/>
      <c r="GIZ18" s="462"/>
      <c r="GJA18" s="462"/>
      <c r="GJB18" s="462"/>
      <c r="GJC18" s="462"/>
      <c r="GJD18" s="462"/>
      <c r="GJE18" s="462"/>
      <c r="GJF18" s="462"/>
      <c r="GJG18" s="462"/>
      <c r="GJH18" s="462"/>
      <c r="GJI18" s="462"/>
      <c r="GJJ18" s="462"/>
      <c r="GJK18" s="462"/>
      <c r="GJL18" s="462"/>
      <c r="GJM18" s="462"/>
      <c r="GJN18" s="462"/>
      <c r="GJO18" s="462"/>
      <c r="GJP18" s="462"/>
      <c r="GJQ18" s="462"/>
      <c r="GJR18" s="462"/>
      <c r="GJS18" s="462"/>
      <c r="GJT18" s="462"/>
      <c r="GJU18" s="462"/>
      <c r="GJV18" s="462"/>
      <c r="GJW18" s="462"/>
      <c r="GJX18" s="462"/>
      <c r="GJY18" s="462"/>
      <c r="GJZ18" s="462"/>
      <c r="GKA18" s="462"/>
      <c r="GKB18" s="462"/>
      <c r="GKC18" s="462"/>
      <c r="GKD18" s="462"/>
      <c r="GKE18" s="462"/>
      <c r="GKF18" s="462"/>
      <c r="GKG18" s="462"/>
      <c r="GKH18" s="462"/>
      <c r="GKI18" s="462"/>
      <c r="GKJ18" s="462"/>
      <c r="GKK18" s="462"/>
      <c r="GKL18" s="462"/>
      <c r="GKM18" s="462"/>
      <c r="GKN18" s="462"/>
      <c r="GKO18" s="462"/>
      <c r="GKP18" s="462"/>
      <c r="GKQ18" s="462"/>
      <c r="GKR18" s="462"/>
      <c r="GKS18" s="462"/>
      <c r="GKT18" s="462"/>
      <c r="GKU18" s="462"/>
      <c r="GKV18" s="462"/>
      <c r="GKW18" s="462"/>
      <c r="GKX18" s="462"/>
      <c r="GKY18" s="462"/>
      <c r="GKZ18" s="462"/>
      <c r="GLA18" s="462"/>
      <c r="GLB18" s="462"/>
      <c r="GLC18" s="462"/>
      <c r="GLD18" s="462"/>
      <c r="GLE18" s="462"/>
      <c r="GLF18" s="462"/>
      <c r="GLG18" s="462"/>
      <c r="GLH18" s="462"/>
      <c r="GLI18" s="462"/>
      <c r="GLJ18" s="462"/>
      <c r="GLK18" s="462"/>
      <c r="GLL18" s="462"/>
      <c r="GLM18" s="462"/>
      <c r="GLN18" s="462"/>
      <c r="GLO18" s="462"/>
      <c r="GLP18" s="462"/>
      <c r="GLQ18" s="462"/>
      <c r="GLR18" s="462"/>
      <c r="GLS18" s="462"/>
      <c r="GLT18" s="462"/>
      <c r="GLU18" s="462"/>
      <c r="GLV18" s="462"/>
      <c r="GLW18" s="462"/>
      <c r="GLX18" s="462"/>
      <c r="GLY18" s="462"/>
      <c r="GLZ18" s="462"/>
      <c r="GMA18" s="462"/>
      <c r="GMB18" s="462"/>
      <c r="GMC18" s="462"/>
      <c r="GMD18" s="462"/>
      <c r="GME18" s="462"/>
      <c r="GMF18" s="462"/>
      <c r="GMG18" s="462"/>
      <c r="GMH18" s="462"/>
      <c r="GMI18" s="462"/>
      <c r="GMJ18" s="462"/>
      <c r="GMK18" s="462"/>
      <c r="GML18" s="462"/>
      <c r="GMM18" s="462"/>
      <c r="GMN18" s="462"/>
      <c r="GMO18" s="462"/>
      <c r="GMP18" s="462"/>
      <c r="GMQ18" s="462"/>
      <c r="GMR18" s="462"/>
      <c r="GMS18" s="462"/>
      <c r="GMT18" s="462"/>
      <c r="GMU18" s="462"/>
      <c r="GMV18" s="462"/>
      <c r="GMW18" s="462"/>
      <c r="GMX18" s="462"/>
      <c r="GMY18" s="462"/>
      <c r="GMZ18" s="462"/>
      <c r="GNA18" s="462"/>
      <c r="GNB18" s="462"/>
      <c r="GNC18" s="462"/>
      <c r="GND18" s="462"/>
      <c r="GNE18" s="462"/>
      <c r="GNF18" s="462"/>
      <c r="GNG18" s="462"/>
      <c r="GNH18" s="462"/>
      <c r="GNI18" s="462"/>
      <c r="GNJ18" s="462"/>
      <c r="GNK18" s="462"/>
      <c r="GNL18" s="462"/>
      <c r="GNM18" s="462"/>
      <c r="GNN18" s="462"/>
      <c r="GNO18" s="462"/>
      <c r="GNP18" s="462"/>
      <c r="GNQ18" s="462"/>
      <c r="GNR18" s="462"/>
      <c r="GNS18" s="462"/>
      <c r="GNT18" s="462"/>
      <c r="GNU18" s="462"/>
      <c r="GNV18" s="462"/>
      <c r="GNW18" s="462"/>
      <c r="GNX18" s="462"/>
      <c r="GNY18" s="462"/>
      <c r="GNZ18" s="462"/>
      <c r="GOA18" s="462"/>
      <c r="GOB18" s="462"/>
      <c r="GOC18" s="462"/>
      <c r="GOD18" s="462"/>
      <c r="GOE18" s="462"/>
      <c r="GOF18" s="462"/>
      <c r="GOG18" s="462"/>
      <c r="GOH18" s="462"/>
      <c r="GOI18" s="462"/>
      <c r="GOJ18" s="462"/>
      <c r="GOK18" s="462"/>
      <c r="GOL18" s="462"/>
      <c r="GOM18" s="462"/>
      <c r="GON18" s="462"/>
      <c r="GOO18" s="462"/>
      <c r="GOP18" s="462"/>
      <c r="GOQ18" s="462"/>
      <c r="GOR18" s="462"/>
      <c r="GOS18" s="462"/>
      <c r="GOT18" s="462"/>
      <c r="GOU18" s="462"/>
      <c r="GOV18" s="462"/>
      <c r="GOW18" s="462"/>
      <c r="GOX18" s="462"/>
      <c r="GOY18" s="462"/>
      <c r="GOZ18" s="462"/>
      <c r="GPA18" s="462"/>
      <c r="GPB18" s="462"/>
      <c r="GPC18" s="462"/>
      <c r="GPD18" s="462"/>
      <c r="GPE18" s="462"/>
      <c r="GPF18" s="462"/>
      <c r="GPG18" s="462"/>
      <c r="GPH18" s="462"/>
      <c r="GPI18" s="462"/>
      <c r="GPJ18" s="462"/>
      <c r="GPK18" s="462"/>
      <c r="GPL18" s="462"/>
      <c r="GPM18" s="462"/>
      <c r="GPN18" s="462"/>
      <c r="GPO18" s="462"/>
      <c r="GPP18" s="462"/>
      <c r="GPQ18" s="462"/>
      <c r="GPR18" s="462"/>
      <c r="GPS18" s="462"/>
      <c r="GPT18" s="462"/>
      <c r="GPU18" s="462"/>
      <c r="GPV18" s="462"/>
      <c r="GPW18" s="462"/>
      <c r="GPX18" s="462"/>
      <c r="GPY18" s="462"/>
      <c r="GPZ18" s="462"/>
      <c r="GQA18" s="462"/>
      <c r="GQB18" s="462"/>
      <c r="GQC18" s="462"/>
      <c r="GQD18" s="462"/>
      <c r="GQE18" s="462"/>
      <c r="GQF18" s="462"/>
      <c r="GQG18" s="462"/>
      <c r="GQH18" s="462"/>
      <c r="GQI18" s="462"/>
      <c r="GQJ18" s="462"/>
      <c r="GQK18" s="462"/>
      <c r="GQL18" s="462"/>
      <c r="GQM18" s="462"/>
      <c r="GQN18" s="462"/>
      <c r="GQO18" s="462"/>
      <c r="GQP18" s="462"/>
      <c r="GQQ18" s="462"/>
      <c r="GQR18" s="462"/>
      <c r="GQS18" s="462"/>
      <c r="GQT18" s="462"/>
      <c r="GQU18" s="462"/>
      <c r="GQV18" s="462"/>
      <c r="GQW18" s="462"/>
      <c r="GQX18" s="462"/>
      <c r="GQY18" s="462"/>
      <c r="GQZ18" s="462"/>
      <c r="GRA18" s="462"/>
      <c r="GRB18" s="462"/>
      <c r="GRC18" s="462"/>
      <c r="GRD18" s="462"/>
      <c r="GRE18" s="462"/>
      <c r="GRF18" s="462"/>
      <c r="GRG18" s="462"/>
      <c r="GRH18" s="462"/>
      <c r="GRI18" s="462"/>
      <c r="GRJ18" s="462"/>
      <c r="GRK18" s="462"/>
      <c r="GRL18" s="462"/>
      <c r="GRM18" s="462"/>
      <c r="GRN18" s="462"/>
      <c r="GRO18" s="462"/>
      <c r="GRP18" s="462"/>
      <c r="GRQ18" s="462"/>
      <c r="GRR18" s="462"/>
      <c r="GRS18" s="462"/>
      <c r="GRT18" s="462"/>
      <c r="GRU18" s="462"/>
      <c r="GRV18" s="462"/>
      <c r="GRW18" s="462"/>
      <c r="GRX18" s="462"/>
      <c r="GRY18" s="462"/>
      <c r="GRZ18" s="462"/>
      <c r="GSA18" s="462"/>
      <c r="GSB18" s="462"/>
      <c r="GSC18" s="462"/>
      <c r="GSD18" s="462"/>
      <c r="GSE18" s="462"/>
      <c r="GSF18" s="462"/>
      <c r="GSG18" s="462"/>
      <c r="GSH18" s="462"/>
      <c r="GSI18" s="462"/>
      <c r="GSJ18" s="462"/>
      <c r="GSK18" s="462"/>
      <c r="GSL18" s="462"/>
      <c r="GSM18" s="462"/>
      <c r="GSN18" s="462"/>
      <c r="GSO18" s="462"/>
      <c r="GSP18" s="462"/>
      <c r="GSQ18" s="462"/>
      <c r="GSR18" s="462"/>
      <c r="GSS18" s="462"/>
      <c r="GST18" s="462"/>
      <c r="GSU18" s="462"/>
      <c r="GSV18" s="462"/>
      <c r="GSW18" s="462"/>
      <c r="GSX18" s="462"/>
      <c r="GSY18" s="462"/>
      <c r="GSZ18" s="462"/>
      <c r="GTA18" s="462"/>
      <c r="GTB18" s="462"/>
      <c r="GTC18" s="462"/>
      <c r="GTD18" s="462"/>
      <c r="GTE18" s="462"/>
      <c r="GTF18" s="462"/>
      <c r="GTG18" s="462"/>
      <c r="GTH18" s="462"/>
      <c r="GTI18" s="462"/>
      <c r="GTJ18" s="462"/>
      <c r="GTK18" s="462"/>
      <c r="GTL18" s="462"/>
      <c r="GTM18" s="462"/>
      <c r="GTN18" s="462"/>
      <c r="GTO18" s="462"/>
      <c r="GTP18" s="462"/>
      <c r="GTQ18" s="462"/>
      <c r="GTR18" s="462"/>
      <c r="GTS18" s="462"/>
      <c r="GTT18" s="462"/>
      <c r="GTU18" s="462"/>
      <c r="GTV18" s="462"/>
      <c r="GTW18" s="462"/>
      <c r="GTX18" s="462"/>
      <c r="GTY18" s="462"/>
      <c r="GTZ18" s="462"/>
      <c r="GUA18" s="462"/>
      <c r="GUB18" s="462"/>
      <c r="GUC18" s="462"/>
      <c r="GUD18" s="462"/>
      <c r="GUE18" s="462"/>
      <c r="GUF18" s="462"/>
      <c r="GUG18" s="462"/>
      <c r="GUH18" s="462"/>
      <c r="GUI18" s="462"/>
      <c r="GUJ18" s="462"/>
      <c r="GUK18" s="462"/>
      <c r="GUL18" s="462"/>
      <c r="GUM18" s="462"/>
      <c r="GUN18" s="462"/>
      <c r="GUO18" s="462"/>
      <c r="GUP18" s="462"/>
      <c r="GUQ18" s="462"/>
      <c r="GUR18" s="462"/>
      <c r="GUS18" s="462"/>
      <c r="GUT18" s="462"/>
      <c r="GUU18" s="462"/>
      <c r="GUV18" s="462"/>
      <c r="GUW18" s="462"/>
      <c r="GUX18" s="462"/>
      <c r="GUY18" s="462"/>
      <c r="GUZ18" s="462"/>
      <c r="GVA18" s="462"/>
      <c r="GVB18" s="462"/>
      <c r="GVC18" s="462"/>
      <c r="GVD18" s="462"/>
      <c r="GVE18" s="462"/>
      <c r="GVF18" s="462"/>
      <c r="GVG18" s="462"/>
      <c r="GVH18" s="462"/>
      <c r="GVI18" s="462"/>
      <c r="GVJ18" s="462"/>
      <c r="GVK18" s="462"/>
      <c r="GVL18" s="462"/>
      <c r="GVM18" s="462"/>
      <c r="GVN18" s="462"/>
      <c r="GVO18" s="462"/>
      <c r="GVP18" s="462"/>
      <c r="GVQ18" s="462"/>
      <c r="GVR18" s="462"/>
      <c r="GVS18" s="462"/>
      <c r="GVT18" s="462"/>
      <c r="GVU18" s="462"/>
      <c r="GVV18" s="462"/>
      <c r="GVW18" s="462"/>
      <c r="GVX18" s="462"/>
      <c r="GVY18" s="462"/>
      <c r="GVZ18" s="462"/>
      <c r="GWA18" s="462"/>
      <c r="GWB18" s="462"/>
      <c r="GWC18" s="462"/>
      <c r="GWD18" s="462"/>
      <c r="GWE18" s="462"/>
      <c r="GWF18" s="462"/>
      <c r="GWG18" s="462"/>
      <c r="GWH18" s="462"/>
      <c r="GWI18" s="462"/>
      <c r="GWJ18" s="462"/>
      <c r="GWK18" s="462"/>
      <c r="GWL18" s="462"/>
      <c r="GWM18" s="462"/>
      <c r="GWN18" s="462"/>
      <c r="GWO18" s="462"/>
      <c r="GWP18" s="462"/>
      <c r="GWQ18" s="462"/>
      <c r="GWR18" s="462"/>
      <c r="GWS18" s="462"/>
      <c r="GWT18" s="462"/>
      <c r="GWU18" s="462"/>
      <c r="GWV18" s="462"/>
      <c r="GWW18" s="462"/>
      <c r="GWX18" s="462"/>
      <c r="GWY18" s="462"/>
      <c r="GWZ18" s="462"/>
      <c r="GXA18" s="462"/>
      <c r="GXB18" s="462"/>
      <c r="GXC18" s="462"/>
      <c r="GXD18" s="462"/>
      <c r="GXE18" s="462"/>
      <c r="GXF18" s="462"/>
      <c r="GXG18" s="462"/>
      <c r="GXH18" s="462"/>
      <c r="GXI18" s="462"/>
      <c r="GXJ18" s="462"/>
      <c r="GXK18" s="462"/>
      <c r="GXL18" s="462"/>
      <c r="GXM18" s="462"/>
      <c r="GXN18" s="462"/>
      <c r="GXO18" s="462"/>
      <c r="GXP18" s="462"/>
      <c r="GXQ18" s="462"/>
      <c r="GXR18" s="462"/>
      <c r="GXS18" s="462"/>
      <c r="GXT18" s="462"/>
      <c r="GXU18" s="462"/>
      <c r="GXV18" s="462"/>
      <c r="GXW18" s="462"/>
      <c r="GXX18" s="462"/>
      <c r="GXY18" s="462"/>
      <c r="GXZ18" s="462"/>
      <c r="GYA18" s="462"/>
      <c r="GYB18" s="462"/>
      <c r="GYC18" s="462"/>
      <c r="GYD18" s="462"/>
      <c r="GYE18" s="462"/>
      <c r="GYF18" s="462"/>
      <c r="GYG18" s="462"/>
      <c r="GYH18" s="462"/>
      <c r="GYI18" s="462"/>
      <c r="GYJ18" s="462"/>
      <c r="GYK18" s="462"/>
      <c r="GYL18" s="462"/>
      <c r="GYM18" s="462"/>
      <c r="GYN18" s="462"/>
      <c r="GYO18" s="462"/>
      <c r="GYP18" s="462"/>
      <c r="GYQ18" s="462"/>
      <c r="GYR18" s="462"/>
      <c r="GYS18" s="462"/>
      <c r="GYT18" s="462"/>
      <c r="GYU18" s="462"/>
      <c r="GYV18" s="462"/>
      <c r="GYW18" s="462"/>
      <c r="GYX18" s="462"/>
      <c r="GYY18" s="462"/>
      <c r="GYZ18" s="462"/>
      <c r="GZA18" s="462"/>
      <c r="GZB18" s="462"/>
      <c r="GZC18" s="462"/>
      <c r="GZD18" s="462"/>
      <c r="GZE18" s="462"/>
      <c r="GZF18" s="462"/>
      <c r="GZG18" s="462"/>
      <c r="GZH18" s="462"/>
      <c r="GZI18" s="462"/>
      <c r="GZJ18" s="462"/>
      <c r="GZK18" s="462"/>
      <c r="GZL18" s="462"/>
      <c r="GZM18" s="462"/>
      <c r="GZN18" s="462"/>
      <c r="GZO18" s="462"/>
      <c r="GZP18" s="462"/>
      <c r="GZQ18" s="462"/>
      <c r="GZR18" s="462"/>
      <c r="GZS18" s="462"/>
      <c r="GZT18" s="462"/>
      <c r="GZU18" s="462"/>
      <c r="GZV18" s="462"/>
      <c r="GZW18" s="462"/>
      <c r="GZX18" s="462"/>
      <c r="GZY18" s="462"/>
      <c r="GZZ18" s="462"/>
      <c r="HAA18" s="462"/>
      <c r="HAB18" s="462"/>
      <c r="HAC18" s="462"/>
      <c r="HAD18" s="462"/>
      <c r="HAE18" s="462"/>
      <c r="HAF18" s="462"/>
      <c r="HAG18" s="462"/>
      <c r="HAH18" s="462"/>
      <c r="HAI18" s="462"/>
      <c r="HAJ18" s="462"/>
      <c r="HAK18" s="462"/>
      <c r="HAL18" s="462"/>
      <c r="HAM18" s="462"/>
      <c r="HAN18" s="462"/>
      <c r="HAO18" s="462"/>
      <c r="HAP18" s="462"/>
      <c r="HAQ18" s="462"/>
      <c r="HAR18" s="462"/>
      <c r="HAS18" s="462"/>
      <c r="HAT18" s="462"/>
      <c r="HAU18" s="462"/>
      <c r="HAV18" s="462"/>
      <c r="HAW18" s="462"/>
      <c r="HAX18" s="462"/>
      <c r="HAY18" s="462"/>
      <c r="HAZ18" s="462"/>
      <c r="HBA18" s="462"/>
      <c r="HBB18" s="462"/>
      <c r="HBC18" s="462"/>
      <c r="HBD18" s="462"/>
      <c r="HBE18" s="462"/>
      <c r="HBF18" s="462"/>
      <c r="HBG18" s="462"/>
      <c r="HBH18" s="462"/>
      <c r="HBI18" s="462"/>
      <c r="HBJ18" s="462"/>
      <c r="HBK18" s="462"/>
      <c r="HBL18" s="462"/>
      <c r="HBM18" s="462"/>
      <c r="HBN18" s="462"/>
      <c r="HBO18" s="462"/>
      <c r="HBP18" s="462"/>
      <c r="HBQ18" s="462"/>
      <c r="HBR18" s="462"/>
      <c r="HBS18" s="462"/>
      <c r="HBT18" s="462"/>
      <c r="HBU18" s="462"/>
      <c r="HBV18" s="462"/>
      <c r="HBW18" s="462"/>
      <c r="HBX18" s="462"/>
      <c r="HBY18" s="462"/>
      <c r="HBZ18" s="462"/>
      <c r="HCA18" s="462"/>
      <c r="HCB18" s="462"/>
      <c r="HCC18" s="462"/>
      <c r="HCD18" s="462"/>
      <c r="HCE18" s="462"/>
      <c r="HCF18" s="462"/>
      <c r="HCG18" s="462"/>
      <c r="HCH18" s="462"/>
      <c r="HCI18" s="462"/>
      <c r="HCJ18" s="462"/>
      <c r="HCK18" s="462"/>
      <c r="HCL18" s="462"/>
      <c r="HCM18" s="462"/>
      <c r="HCN18" s="462"/>
      <c r="HCO18" s="462"/>
      <c r="HCP18" s="462"/>
      <c r="HCQ18" s="462"/>
      <c r="HCR18" s="462"/>
      <c r="HCS18" s="462"/>
      <c r="HCT18" s="462"/>
      <c r="HCU18" s="462"/>
      <c r="HCV18" s="462"/>
      <c r="HCW18" s="462"/>
      <c r="HCX18" s="462"/>
      <c r="HCY18" s="462"/>
      <c r="HCZ18" s="462"/>
      <c r="HDA18" s="462"/>
      <c r="HDB18" s="462"/>
      <c r="HDC18" s="462"/>
      <c r="HDD18" s="462"/>
      <c r="HDE18" s="462"/>
      <c r="HDF18" s="462"/>
      <c r="HDG18" s="462"/>
      <c r="HDH18" s="462"/>
      <c r="HDI18" s="462"/>
      <c r="HDJ18" s="462"/>
      <c r="HDK18" s="462"/>
      <c r="HDL18" s="462"/>
      <c r="HDM18" s="462"/>
      <c r="HDN18" s="462"/>
      <c r="HDO18" s="462"/>
      <c r="HDP18" s="462"/>
      <c r="HDQ18" s="462"/>
      <c r="HDR18" s="462"/>
      <c r="HDS18" s="462"/>
      <c r="HDT18" s="462"/>
      <c r="HDU18" s="462"/>
      <c r="HDV18" s="462"/>
      <c r="HDW18" s="462"/>
      <c r="HDX18" s="462"/>
      <c r="HDY18" s="462"/>
      <c r="HDZ18" s="462"/>
      <c r="HEA18" s="462"/>
      <c r="HEB18" s="462"/>
      <c r="HEC18" s="462"/>
      <c r="HED18" s="462"/>
      <c r="HEE18" s="462"/>
      <c r="HEF18" s="462"/>
      <c r="HEG18" s="462"/>
      <c r="HEH18" s="462"/>
      <c r="HEI18" s="462"/>
      <c r="HEJ18" s="462"/>
      <c r="HEK18" s="462"/>
      <c r="HEL18" s="462"/>
      <c r="HEM18" s="462"/>
      <c r="HEN18" s="462"/>
      <c r="HEO18" s="462"/>
      <c r="HEP18" s="462"/>
      <c r="HEQ18" s="462"/>
      <c r="HER18" s="462"/>
      <c r="HES18" s="462"/>
      <c r="HET18" s="462"/>
      <c r="HEU18" s="462"/>
      <c r="HEV18" s="462"/>
      <c r="HEW18" s="462"/>
      <c r="HEX18" s="462"/>
      <c r="HEY18" s="462"/>
      <c r="HEZ18" s="462"/>
      <c r="HFA18" s="462"/>
      <c r="HFB18" s="462"/>
      <c r="HFC18" s="462"/>
      <c r="HFD18" s="462"/>
      <c r="HFE18" s="462"/>
      <c r="HFF18" s="462"/>
      <c r="HFG18" s="462"/>
      <c r="HFH18" s="462"/>
      <c r="HFI18" s="462"/>
      <c r="HFJ18" s="462"/>
      <c r="HFK18" s="462"/>
      <c r="HFL18" s="462"/>
      <c r="HFM18" s="462"/>
      <c r="HFN18" s="462"/>
      <c r="HFO18" s="462"/>
      <c r="HFP18" s="462"/>
      <c r="HFQ18" s="462"/>
      <c r="HFR18" s="462"/>
      <c r="HFS18" s="462"/>
      <c r="HFT18" s="462"/>
      <c r="HFU18" s="462"/>
      <c r="HFV18" s="462"/>
      <c r="HFW18" s="462"/>
      <c r="HFX18" s="462"/>
      <c r="HFY18" s="462"/>
      <c r="HFZ18" s="462"/>
      <c r="HGA18" s="462"/>
      <c r="HGB18" s="462"/>
      <c r="HGC18" s="462"/>
      <c r="HGD18" s="462"/>
      <c r="HGE18" s="462"/>
      <c r="HGF18" s="462"/>
      <c r="HGG18" s="462"/>
      <c r="HGH18" s="462"/>
      <c r="HGI18" s="462"/>
      <c r="HGJ18" s="462"/>
      <c r="HGK18" s="462"/>
      <c r="HGL18" s="462"/>
      <c r="HGM18" s="462"/>
      <c r="HGN18" s="462"/>
      <c r="HGO18" s="462"/>
      <c r="HGP18" s="462"/>
      <c r="HGQ18" s="462"/>
      <c r="HGR18" s="462"/>
      <c r="HGS18" s="462"/>
      <c r="HGT18" s="462"/>
      <c r="HGU18" s="462"/>
      <c r="HGV18" s="462"/>
      <c r="HGW18" s="462"/>
      <c r="HGX18" s="462"/>
      <c r="HGY18" s="462"/>
      <c r="HGZ18" s="462"/>
      <c r="HHA18" s="462"/>
      <c r="HHB18" s="462"/>
      <c r="HHC18" s="462"/>
      <c r="HHD18" s="462"/>
      <c r="HHE18" s="462"/>
      <c r="HHF18" s="462"/>
      <c r="HHG18" s="462"/>
      <c r="HHH18" s="462"/>
      <c r="HHI18" s="462"/>
      <c r="HHJ18" s="462"/>
      <c r="HHK18" s="462"/>
      <c r="HHL18" s="462"/>
      <c r="HHM18" s="462"/>
      <c r="HHN18" s="462"/>
      <c r="HHO18" s="462"/>
      <c r="HHP18" s="462"/>
      <c r="HHQ18" s="462"/>
      <c r="HHR18" s="462"/>
      <c r="HHS18" s="462"/>
      <c r="HHT18" s="462"/>
      <c r="HHU18" s="462"/>
      <c r="HHV18" s="462"/>
      <c r="HHW18" s="462"/>
      <c r="HHX18" s="462"/>
      <c r="HHY18" s="462"/>
      <c r="HHZ18" s="462"/>
      <c r="HIA18" s="462"/>
      <c r="HIB18" s="462"/>
      <c r="HIC18" s="462"/>
      <c r="HID18" s="462"/>
      <c r="HIE18" s="462"/>
      <c r="HIF18" s="462"/>
      <c r="HIG18" s="462"/>
      <c r="HIH18" s="462"/>
      <c r="HII18" s="462"/>
      <c r="HIJ18" s="462"/>
      <c r="HIK18" s="462"/>
      <c r="HIL18" s="462"/>
      <c r="HIM18" s="462"/>
      <c r="HIN18" s="462"/>
      <c r="HIO18" s="462"/>
      <c r="HIP18" s="462"/>
      <c r="HIQ18" s="462"/>
      <c r="HIR18" s="462"/>
      <c r="HIS18" s="462"/>
      <c r="HIT18" s="462"/>
      <c r="HIU18" s="462"/>
      <c r="HIV18" s="462"/>
      <c r="HIW18" s="462"/>
      <c r="HIX18" s="462"/>
      <c r="HIY18" s="462"/>
      <c r="HIZ18" s="462"/>
      <c r="HJA18" s="462"/>
      <c r="HJB18" s="462"/>
      <c r="HJC18" s="462"/>
      <c r="HJD18" s="462"/>
      <c r="HJE18" s="462"/>
      <c r="HJF18" s="462"/>
      <c r="HJG18" s="462"/>
      <c r="HJH18" s="462"/>
      <c r="HJI18" s="462"/>
      <c r="HJJ18" s="462"/>
      <c r="HJK18" s="462"/>
      <c r="HJL18" s="462"/>
      <c r="HJM18" s="462"/>
      <c r="HJN18" s="462"/>
      <c r="HJO18" s="462"/>
      <c r="HJP18" s="462"/>
      <c r="HJQ18" s="462"/>
      <c r="HJR18" s="462"/>
      <c r="HJS18" s="462"/>
      <c r="HJT18" s="462"/>
      <c r="HJU18" s="462"/>
      <c r="HJV18" s="462"/>
      <c r="HJW18" s="462"/>
      <c r="HJX18" s="462"/>
      <c r="HJY18" s="462"/>
      <c r="HJZ18" s="462"/>
      <c r="HKA18" s="462"/>
      <c r="HKB18" s="462"/>
      <c r="HKC18" s="462"/>
      <c r="HKD18" s="462"/>
      <c r="HKE18" s="462"/>
      <c r="HKF18" s="462"/>
      <c r="HKG18" s="462"/>
      <c r="HKH18" s="462"/>
      <c r="HKI18" s="462"/>
      <c r="HKJ18" s="462"/>
      <c r="HKK18" s="462"/>
      <c r="HKL18" s="462"/>
      <c r="HKM18" s="462"/>
      <c r="HKN18" s="462"/>
      <c r="HKO18" s="462"/>
      <c r="HKP18" s="462"/>
      <c r="HKQ18" s="462"/>
      <c r="HKR18" s="462"/>
      <c r="HKS18" s="462"/>
      <c r="HKT18" s="462"/>
      <c r="HKU18" s="462"/>
      <c r="HKV18" s="462"/>
      <c r="HKW18" s="462"/>
      <c r="HKX18" s="462"/>
      <c r="HKY18" s="462"/>
      <c r="HKZ18" s="462"/>
      <c r="HLA18" s="462"/>
      <c r="HLB18" s="462"/>
      <c r="HLC18" s="462"/>
      <c r="HLD18" s="462"/>
      <c r="HLE18" s="462"/>
      <c r="HLF18" s="462"/>
      <c r="HLG18" s="462"/>
      <c r="HLH18" s="462"/>
      <c r="HLI18" s="462"/>
      <c r="HLJ18" s="462"/>
      <c r="HLK18" s="462"/>
      <c r="HLL18" s="462"/>
      <c r="HLM18" s="462"/>
      <c r="HLN18" s="462"/>
      <c r="HLO18" s="462"/>
      <c r="HLP18" s="462"/>
      <c r="HLQ18" s="462"/>
      <c r="HLR18" s="462"/>
      <c r="HLS18" s="462"/>
      <c r="HLT18" s="462"/>
      <c r="HLU18" s="462"/>
      <c r="HLV18" s="462"/>
      <c r="HLW18" s="462"/>
      <c r="HLX18" s="462"/>
      <c r="HLY18" s="462"/>
      <c r="HLZ18" s="462"/>
      <c r="HMA18" s="462"/>
      <c r="HMB18" s="462"/>
      <c r="HMC18" s="462"/>
      <c r="HMD18" s="462"/>
      <c r="HME18" s="462"/>
      <c r="HMF18" s="462"/>
      <c r="HMG18" s="462"/>
      <c r="HMH18" s="462"/>
      <c r="HMI18" s="462"/>
      <c r="HMJ18" s="462"/>
      <c r="HMK18" s="462"/>
      <c r="HML18" s="462"/>
      <c r="HMM18" s="462"/>
      <c r="HMN18" s="462"/>
      <c r="HMO18" s="462"/>
      <c r="HMP18" s="462"/>
      <c r="HMQ18" s="462"/>
      <c r="HMR18" s="462"/>
      <c r="HMS18" s="462"/>
      <c r="HMT18" s="462"/>
      <c r="HMU18" s="462"/>
      <c r="HMV18" s="462"/>
      <c r="HMW18" s="462"/>
      <c r="HMX18" s="462"/>
      <c r="HMY18" s="462"/>
      <c r="HMZ18" s="462"/>
      <c r="HNA18" s="462"/>
      <c r="HNB18" s="462"/>
      <c r="HNC18" s="462"/>
      <c r="HND18" s="462"/>
      <c r="HNE18" s="462"/>
      <c r="HNF18" s="462"/>
      <c r="HNG18" s="462"/>
      <c r="HNH18" s="462"/>
      <c r="HNI18" s="462"/>
      <c r="HNJ18" s="462"/>
      <c r="HNK18" s="462"/>
      <c r="HNL18" s="462"/>
      <c r="HNM18" s="462"/>
      <c r="HNN18" s="462"/>
      <c r="HNO18" s="462"/>
      <c r="HNP18" s="462"/>
      <c r="HNQ18" s="462"/>
      <c r="HNR18" s="462"/>
      <c r="HNS18" s="462"/>
      <c r="HNT18" s="462"/>
      <c r="HNU18" s="462"/>
      <c r="HNV18" s="462"/>
      <c r="HNW18" s="462"/>
      <c r="HNX18" s="462"/>
      <c r="HNY18" s="462"/>
      <c r="HNZ18" s="462"/>
      <c r="HOA18" s="462"/>
      <c r="HOB18" s="462"/>
      <c r="HOC18" s="462"/>
      <c r="HOD18" s="462"/>
      <c r="HOE18" s="462"/>
      <c r="HOF18" s="462"/>
      <c r="HOG18" s="462"/>
      <c r="HOH18" s="462"/>
      <c r="HOI18" s="462"/>
      <c r="HOJ18" s="462"/>
      <c r="HOK18" s="462"/>
      <c r="HOL18" s="462"/>
      <c r="HOM18" s="462"/>
      <c r="HON18" s="462"/>
      <c r="HOO18" s="462"/>
      <c r="HOP18" s="462"/>
      <c r="HOQ18" s="462"/>
      <c r="HOR18" s="462"/>
      <c r="HOS18" s="462"/>
      <c r="HOT18" s="462"/>
      <c r="HOU18" s="462"/>
      <c r="HOV18" s="462"/>
      <c r="HOW18" s="462"/>
      <c r="HOX18" s="462"/>
      <c r="HOY18" s="462"/>
      <c r="HOZ18" s="462"/>
      <c r="HPA18" s="462"/>
      <c r="HPB18" s="462"/>
      <c r="HPC18" s="462"/>
      <c r="HPD18" s="462"/>
      <c r="HPE18" s="462"/>
      <c r="HPF18" s="462"/>
      <c r="HPG18" s="462"/>
      <c r="HPH18" s="462"/>
      <c r="HPI18" s="462"/>
      <c r="HPJ18" s="462"/>
      <c r="HPK18" s="462"/>
      <c r="HPL18" s="462"/>
      <c r="HPM18" s="462"/>
      <c r="HPN18" s="462"/>
      <c r="HPO18" s="462"/>
      <c r="HPP18" s="462"/>
      <c r="HPQ18" s="462"/>
      <c r="HPR18" s="462"/>
      <c r="HPS18" s="462"/>
      <c r="HPT18" s="462"/>
      <c r="HPU18" s="462"/>
      <c r="HPV18" s="462"/>
      <c r="HPW18" s="462"/>
      <c r="HPX18" s="462"/>
      <c r="HPY18" s="462"/>
      <c r="HPZ18" s="462"/>
      <c r="HQA18" s="462"/>
      <c r="HQB18" s="462"/>
      <c r="HQC18" s="462"/>
      <c r="HQD18" s="462"/>
      <c r="HQE18" s="462"/>
      <c r="HQF18" s="462"/>
      <c r="HQG18" s="462"/>
      <c r="HQH18" s="462"/>
      <c r="HQI18" s="462"/>
      <c r="HQJ18" s="462"/>
      <c r="HQK18" s="462"/>
      <c r="HQL18" s="462"/>
      <c r="HQM18" s="462"/>
      <c r="HQN18" s="462"/>
      <c r="HQO18" s="462"/>
      <c r="HQP18" s="462"/>
      <c r="HQQ18" s="462"/>
      <c r="HQR18" s="462"/>
      <c r="HQS18" s="462"/>
      <c r="HQT18" s="462"/>
      <c r="HQU18" s="462"/>
      <c r="HQV18" s="462"/>
      <c r="HQW18" s="462"/>
      <c r="HQX18" s="462"/>
      <c r="HQY18" s="462"/>
      <c r="HQZ18" s="462"/>
      <c r="HRA18" s="462"/>
      <c r="HRB18" s="462"/>
      <c r="HRC18" s="462"/>
      <c r="HRD18" s="462"/>
      <c r="HRE18" s="462"/>
      <c r="HRF18" s="462"/>
      <c r="HRG18" s="462"/>
      <c r="HRH18" s="462"/>
      <c r="HRI18" s="462"/>
      <c r="HRJ18" s="462"/>
      <c r="HRK18" s="462"/>
      <c r="HRL18" s="462"/>
      <c r="HRM18" s="462"/>
      <c r="HRN18" s="462"/>
      <c r="HRO18" s="462"/>
      <c r="HRP18" s="462"/>
      <c r="HRQ18" s="462"/>
      <c r="HRR18" s="462"/>
      <c r="HRS18" s="462"/>
      <c r="HRT18" s="462"/>
      <c r="HRU18" s="462"/>
      <c r="HRV18" s="462"/>
      <c r="HRW18" s="462"/>
      <c r="HRX18" s="462"/>
      <c r="HRY18" s="462"/>
      <c r="HRZ18" s="462"/>
      <c r="HSA18" s="462"/>
      <c r="HSB18" s="462"/>
      <c r="HSC18" s="462"/>
      <c r="HSD18" s="462"/>
      <c r="HSE18" s="462"/>
      <c r="HSF18" s="462"/>
      <c r="HSG18" s="462"/>
      <c r="HSH18" s="462"/>
      <c r="HSI18" s="462"/>
      <c r="HSJ18" s="462"/>
      <c r="HSK18" s="462"/>
      <c r="HSL18" s="462"/>
      <c r="HSM18" s="462"/>
      <c r="HSN18" s="462"/>
      <c r="HSO18" s="462"/>
      <c r="HSP18" s="462"/>
      <c r="HSQ18" s="462"/>
      <c r="HSR18" s="462"/>
      <c r="HSS18" s="462"/>
      <c r="HST18" s="462"/>
      <c r="HSU18" s="462"/>
      <c r="HSV18" s="462"/>
      <c r="HSW18" s="462"/>
      <c r="HSX18" s="462"/>
      <c r="HSY18" s="462"/>
      <c r="HSZ18" s="462"/>
      <c r="HTA18" s="462"/>
      <c r="HTB18" s="462"/>
      <c r="HTC18" s="462"/>
      <c r="HTD18" s="462"/>
      <c r="HTE18" s="462"/>
      <c r="HTF18" s="462"/>
      <c r="HTG18" s="462"/>
      <c r="HTH18" s="462"/>
      <c r="HTI18" s="462"/>
      <c r="HTJ18" s="462"/>
      <c r="HTK18" s="462"/>
      <c r="HTL18" s="462"/>
      <c r="HTM18" s="462"/>
      <c r="HTN18" s="462"/>
      <c r="HTO18" s="462"/>
      <c r="HTP18" s="462"/>
      <c r="HTQ18" s="462"/>
      <c r="HTR18" s="462"/>
      <c r="HTS18" s="462"/>
      <c r="HTT18" s="462"/>
      <c r="HTU18" s="462"/>
      <c r="HTV18" s="462"/>
      <c r="HTW18" s="462"/>
      <c r="HTX18" s="462"/>
      <c r="HTY18" s="462"/>
      <c r="HTZ18" s="462"/>
      <c r="HUA18" s="462"/>
      <c r="HUB18" s="462"/>
      <c r="HUC18" s="462"/>
      <c r="HUD18" s="462"/>
      <c r="HUE18" s="462"/>
      <c r="HUF18" s="462"/>
      <c r="HUG18" s="462"/>
      <c r="HUH18" s="462"/>
      <c r="HUI18" s="462"/>
      <c r="HUJ18" s="462"/>
      <c r="HUK18" s="462"/>
      <c r="HUL18" s="462"/>
      <c r="HUM18" s="462"/>
      <c r="HUN18" s="462"/>
      <c r="HUO18" s="462"/>
      <c r="HUP18" s="462"/>
      <c r="HUQ18" s="462"/>
      <c r="HUR18" s="462"/>
      <c r="HUS18" s="462"/>
      <c r="HUT18" s="462"/>
      <c r="HUU18" s="462"/>
      <c r="HUV18" s="462"/>
      <c r="HUW18" s="462"/>
      <c r="HUX18" s="462"/>
      <c r="HUY18" s="462"/>
      <c r="HUZ18" s="462"/>
      <c r="HVA18" s="462"/>
      <c r="HVB18" s="462"/>
      <c r="HVC18" s="462"/>
      <c r="HVD18" s="462"/>
      <c r="HVE18" s="462"/>
      <c r="HVF18" s="462"/>
      <c r="HVG18" s="462"/>
      <c r="HVH18" s="462"/>
      <c r="HVI18" s="462"/>
      <c r="HVJ18" s="462"/>
      <c r="HVK18" s="462"/>
      <c r="HVL18" s="462"/>
      <c r="HVM18" s="462"/>
      <c r="HVN18" s="462"/>
      <c r="HVO18" s="462"/>
      <c r="HVP18" s="462"/>
      <c r="HVQ18" s="462"/>
      <c r="HVR18" s="462"/>
      <c r="HVS18" s="462"/>
      <c r="HVT18" s="462"/>
      <c r="HVU18" s="462"/>
      <c r="HVV18" s="462"/>
      <c r="HVW18" s="462"/>
      <c r="HVX18" s="462"/>
      <c r="HVY18" s="462"/>
      <c r="HVZ18" s="462"/>
      <c r="HWA18" s="462"/>
      <c r="HWB18" s="462"/>
      <c r="HWC18" s="462"/>
      <c r="HWD18" s="462"/>
      <c r="HWE18" s="462"/>
      <c r="HWF18" s="462"/>
      <c r="HWG18" s="462"/>
      <c r="HWH18" s="462"/>
      <c r="HWI18" s="462"/>
      <c r="HWJ18" s="462"/>
      <c r="HWK18" s="462"/>
      <c r="HWL18" s="462"/>
      <c r="HWM18" s="462"/>
      <c r="HWN18" s="462"/>
      <c r="HWO18" s="462"/>
      <c r="HWP18" s="462"/>
      <c r="HWQ18" s="462"/>
      <c r="HWR18" s="462"/>
      <c r="HWS18" s="462"/>
      <c r="HWT18" s="462"/>
      <c r="HWU18" s="462"/>
      <c r="HWV18" s="462"/>
      <c r="HWW18" s="462"/>
      <c r="HWX18" s="462"/>
      <c r="HWY18" s="462"/>
      <c r="HWZ18" s="462"/>
      <c r="HXA18" s="462"/>
      <c r="HXB18" s="462"/>
      <c r="HXC18" s="462"/>
      <c r="HXD18" s="462"/>
      <c r="HXE18" s="462"/>
      <c r="HXF18" s="462"/>
      <c r="HXG18" s="462"/>
      <c r="HXH18" s="462"/>
      <c r="HXI18" s="462"/>
      <c r="HXJ18" s="462"/>
      <c r="HXK18" s="462"/>
      <c r="HXL18" s="462"/>
      <c r="HXM18" s="462"/>
      <c r="HXN18" s="462"/>
      <c r="HXO18" s="462"/>
      <c r="HXP18" s="462"/>
      <c r="HXQ18" s="462"/>
      <c r="HXR18" s="462"/>
      <c r="HXS18" s="462"/>
      <c r="HXT18" s="462"/>
      <c r="HXU18" s="462"/>
      <c r="HXV18" s="462"/>
      <c r="HXW18" s="462"/>
      <c r="HXX18" s="462"/>
      <c r="HXY18" s="462"/>
      <c r="HXZ18" s="462"/>
      <c r="HYA18" s="462"/>
      <c r="HYB18" s="462"/>
      <c r="HYC18" s="462"/>
      <c r="HYD18" s="462"/>
      <c r="HYE18" s="462"/>
      <c r="HYF18" s="462"/>
      <c r="HYG18" s="462"/>
      <c r="HYH18" s="462"/>
      <c r="HYI18" s="462"/>
      <c r="HYJ18" s="462"/>
      <c r="HYK18" s="462"/>
      <c r="HYL18" s="462"/>
      <c r="HYM18" s="462"/>
      <c r="HYN18" s="462"/>
      <c r="HYO18" s="462"/>
      <c r="HYP18" s="462"/>
      <c r="HYQ18" s="462"/>
      <c r="HYR18" s="462"/>
      <c r="HYS18" s="462"/>
      <c r="HYT18" s="462"/>
      <c r="HYU18" s="462"/>
      <c r="HYV18" s="462"/>
      <c r="HYW18" s="462"/>
      <c r="HYX18" s="462"/>
      <c r="HYY18" s="462"/>
      <c r="HYZ18" s="462"/>
      <c r="HZA18" s="462"/>
      <c r="HZB18" s="462"/>
      <c r="HZC18" s="462"/>
      <c r="HZD18" s="462"/>
      <c r="HZE18" s="462"/>
      <c r="HZF18" s="462"/>
      <c r="HZG18" s="462"/>
      <c r="HZH18" s="462"/>
      <c r="HZI18" s="462"/>
      <c r="HZJ18" s="462"/>
      <c r="HZK18" s="462"/>
      <c r="HZL18" s="462"/>
      <c r="HZM18" s="462"/>
      <c r="HZN18" s="462"/>
      <c r="HZO18" s="462"/>
      <c r="HZP18" s="462"/>
      <c r="HZQ18" s="462"/>
      <c r="HZR18" s="462"/>
      <c r="HZS18" s="462"/>
      <c r="HZT18" s="462"/>
      <c r="HZU18" s="462"/>
      <c r="HZV18" s="462"/>
      <c r="HZW18" s="462"/>
      <c r="HZX18" s="462"/>
      <c r="HZY18" s="462"/>
      <c r="HZZ18" s="462"/>
      <c r="IAA18" s="462"/>
      <c r="IAB18" s="462"/>
      <c r="IAC18" s="462"/>
      <c r="IAD18" s="462"/>
      <c r="IAE18" s="462"/>
      <c r="IAF18" s="462"/>
      <c r="IAG18" s="462"/>
      <c r="IAH18" s="462"/>
      <c r="IAI18" s="462"/>
      <c r="IAJ18" s="462"/>
      <c r="IAK18" s="462"/>
      <c r="IAL18" s="462"/>
      <c r="IAM18" s="462"/>
      <c r="IAN18" s="462"/>
      <c r="IAO18" s="462"/>
      <c r="IAP18" s="462"/>
      <c r="IAQ18" s="462"/>
      <c r="IAR18" s="462"/>
      <c r="IAS18" s="462"/>
      <c r="IAT18" s="462"/>
      <c r="IAU18" s="462"/>
      <c r="IAV18" s="462"/>
      <c r="IAW18" s="462"/>
      <c r="IAX18" s="462"/>
      <c r="IAY18" s="462"/>
      <c r="IAZ18" s="462"/>
      <c r="IBA18" s="462"/>
      <c r="IBB18" s="462"/>
      <c r="IBC18" s="462"/>
      <c r="IBD18" s="462"/>
      <c r="IBE18" s="462"/>
      <c r="IBF18" s="462"/>
      <c r="IBG18" s="462"/>
      <c r="IBH18" s="462"/>
      <c r="IBI18" s="462"/>
      <c r="IBJ18" s="462"/>
      <c r="IBK18" s="462"/>
      <c r="IBL18" s="462"/>
      <c r="IBM18" s="462"/>
      <c r="IBN18" s="462"/>
      <c r="IBO18" s="462"/>
      <c r="IBP18" s="462"/>
      <c r="IBQ18" s="462"/>
      <c r="IBR18" s="462"/>
      <c r="IBS18" s="462"/>
      <c r="IBT18" s="462"/>
      <c r="IBU18" s="462"/>
      <c r="IBV18" s="462"/>
      <c r="IBW18" s="462"/>
      <c r="IBX18" s="462"/>
      <c r="IBY18" s="462"/>
      <c r="IBZ18" s="462"/>
      <c r="ICA18" s="462"/>
      <c r="ICB18" s="462"/>
      <c r="ICC18" s="462"/>
      <c r="ICD18" s="462"/>
      <c r="ICE18" s="462"/>
      <c r="ICF18" s="462"/>
      <c r="ICG18" s="462"/>
      <c r="ICH18" s="462"/>
      <c r="ICI18" s="462"/>
      <c r="ICJ18" s="462"/>
      <c r="ICK18" s="462"/>
      <c r="ICL18" s="462"/>
      <c r="ICM18" s="462"/>
      <c r="ICN18" s="462"/>
      <c r="ICO18" s="462"/>
      <c r="ICP18" s="462"/>
      <c r="ICQ18" s="462"/>
      <c r="ICR18" s="462"/>
      <c r="ICS18" s="462"/>
      <c r="ICT18" s="462"/>
      <c r="ICU18" s="462"/>
      <c r="ICV18" s="462"/>
      <c r="ICW18" s="462"/>
      <c r="ICX18" s="462"/>
      <c r="ICY18" s="462"/>
      <c r="ICZ18" s="462"/>
      <c r="IDA18" s="462"/>
      <c r="IDB18" s="462"/>
      <c r="IDC18" s="462"/>
      <c r="IDD18" s="462"/>
      <c r="IDE18" s="462"/>
      <c r="IDF18" s="462"/>
      <c r="IDG18" s="462"/>
      <c r="IDH18" s="462"/>
      <c r="IDI18" s="462"/>
      <c r="IDJ18" s="462"/>
      <c r="IDK18" s="462"/>
      <c r="IDL18" s="462"/>
      <c r="IDM18" s="462"/>
      <c r="IDN18" s="462"/>
      <c r="IDO18" s="462"/>
      <c r="IDP18" s="462"/>
      <c r="IDQ18" s="462"/>
      <c r="IDR18" s="462"/>
      <c r="IDS18" s="462"/>
      <c r="IDT18" s="462"/>
      <c r="IDU18" s="462"/>
      <c r="IDV18" s="462"/>
      <c r="IDW18" s="462"/>
      <c r="IDX18" s="462"/>
      <c r="IDY18" s="462"/>
      <c r="IDZ18" s="462"/>
      <c r="IEA18" s="462"/>
      <c r="IEB18" s="462"/>
      <c r="IEC18" s="462"/>
      <c r="IED18" s="462"/>
      <c r="IEE18" s="462"/>
      <c r="IEF18" s="462"/>
      <c r="IEG18" s="462"/>
      <c r="IEH18" s="462"/>
      <c r="IEI18" s="462"/>
      <c r="IEJ18" s="462"/>
      <c r="IEK18" s="462"/>
      <c r="IEL18" s="462"/>
      <c r="IEM18" s="462"/>
      <c r="IEN18" s="462"/>
      <c r="IEO18" s="462"/>
      <c r="IEP18" s="462"/>
      <c r="IEQ18" s="462"/>
      <c r="IER18" s="462"/>
      <c r="IES18" s="462"/>
      <c r="IET18" s="462"/>
      <c r="IEU18" s="462"/>
      <c r="IEV18" s="462"/>
      <c r="IEW18" s="462"/>
      <c r="IEX18" s="462"/>
      <c r="IEY18" s="462"/>
      <c r="IEZ18" s="462"/>
      <c r="IFA18" s="462"/>
      <c r="IFB18" s="462"/>
      <c r="IFC18" s="462"/>
      <c r="IFD18" s="462"/>
      <c r="IFE18" s="462"/>
      <c r="IFF18" s="462"/>
      <c r="IFG18" s="462"/>
      <c r="IFH18" s="462"/>
      <c r="IFI18" s="462"/>
      <c r="IFJ18" s="462"/>
      <c r="IFK18" s="462"/>
      <c r="IFL18" s="462"/>
      <c r="IFM18" s="462"/>
      <c r="IFN18" s="462"/>
      <c r="IFO18" s="462"/>
      <c r="IFP18" s="462"/>
      <c r="IFQ18" s="462"/>
      <c r="IFR18" s="462"/>
      <c r="IFS18" s="462"/>
      <c r="IFT18" s="462"/>
      <c r="IFU18" s="462"/>
      <c r="IFV18" s="462"/>
      <c r="IFW18" s="462"/>
      <c r="IFX18" s="462"/>
      <c r="IFY18" s="462"/>
      <c r="IFZ18" s="462"/>
      <c r="IGA18" s="462"/>
      <c r="IGB18" s="462"/>
      <c r="IGC18" s="462"/>
      <c r="IGD18" s="462"/>
      <c r="IGE18" s="462"/>
      <c r="IGF18" s="462"/>
      <c r="IGG18" s="462"/>
      <c r="IGH18" s="462"/>
      <c r="IGI18" s="462"/>
      <c r="IGJ18" s="462"/>
      <c r="IGK18" s="462"/>
      <c r="IGL18" s="462"/>
      <c r="IGM18" s="462"/>
      <c r="IGN18" s="462"/>
      <c r="IGO18" s="462"/>
      <c r="IGP18" s="462"/>
      <c r="IGQ18" s="462"/>
      <c r="IGR18" s="462"/>
      <c r="IGS18" s="462"/>
      <c r="IGT18" s="462"/>
      <c r="IGU18" s="462"/>
      <c r="IGV18" s="462"/>
      <c r="IGW18" s="462"/>
      <c r="IGX18" s="462"/>
      <c r="IGY18" s="462"/>
      <c r="IGZ18" s="462"/>
      <c r="IHA18" s="462"/>
      <c r="IHB18" s="462"/>
      <c r="IHC18" s="462"/>
      <c r="IHD18" s="462"/>
      <c r="IHE18" s="462"/>
      <c r="IHF18" s="462"/>
      <c r="IHG18" s="462"/>
      <c r="IHH18" s="462"/>
      <c r="IHI18" s="462"/>
      <c r="IHJ18" s="462"/>
      <c r="IHK18" s="462"/>
      <c r="IHL18" s="462"/>
      <c r="IHM18" s="462"/>
      <c r="IHN18" s="462"/>
      <c r="IHO18" s="462"/>
      <c r="IHP18" s="462"/>
      <c r="IHQ18" s="462"/>
      <c r="IHR18" s="462"/>
      <c r="IHS18" s="462"/>
      <c r="IHT18" s="462"/>
      <c r="IHU18" s="462"/>
      <c r="IHV18" s="462"/>
      <c r="IHW18" s="462"/>
      <c r="IHX18" s="462"/>
      <c r="IHY18" s="462"/>
      <c r="IHZ18" s="462"/>
      <c r="IIA18" s="462"/>
      <c r="IIB18" s="462"/>
      <c r="IIC18" s="462"/>
      <c r="IID18" s="462"/>
      <c r="IIE18" s="462"/>
      <c r="IIF18" s="462"/>
      <c r="IIG18" s="462"/>
      <c r="IIH18" s="462"/>
      <c r="III18" s="462"/>
      <c r="IIJ18" s="462"/>
      <c r="IIK18" s="462"/>
      <c r="IIL18" s="462"/>
      <c r="IIM18" s="462"/>
      <c r="IIN18" s="462"/>
      <c r="IIO18" s="462"/>
      <c r="IIP18" s="462"/>
      <c r="IIQ18" s="462"/>
      <c r="IIR18" s="462"/>
      <c r="IIS18" s="462"/>
      <c r="IIT18" s="462"/>
      <c r="IIU18" s="462"/>
      <c r="IIV18" s="462"/>
      <c r="IIW18" s="462"/>
      <c r="IIX18" s="462"/>
      <c r="IIY18" s="462"/>
      <c r="IIZ18" s="462"/>
      <c r="IJA18" s="462"/>
      <c r="IJB18" s="462"/>
      <c r="IJC18" s="462"/>
      <c r="IJD18" s="462"/>
      <c r="IJE18" s="462"/>
      <c r="IJF18" s="462"/>
      <c r="IJG18" s="462"/>
      <c r="IJH18" s="462"/>
      <c r="IJI18" s="462"/>
      <c r="IJJ18" s="462"/>
      <c r="IJK18" s="462"/>
      <c r="IJL18" s="462"/>
      <c r="IJM18" s="462"/>
      <c r="IJN18" s="462"/>
      <c r="IJO18" s="462"/>
      <c r="IJP18" s="462"/>
      <c r="IJQ18" s="462"/>
      <c r="IJR18" s="462"/>
      <c r="IJS18" s="462"/>
      <c r="IJT18" s="462"/>
      <c r="IJU18" s="462"/>
      <c r="IJV18" s="462"/>
      <c r="IJW18" s="462"/>
      <c r="IJX18" s="462"/>
      <c r="IJY18" s="462"/>
      <c r="IJZ18" s="462"/>
      <c r="IKA18" s="462"/>
      <c r="IKB18" s="462"/>
      <c r="IKC18" s="462"/>
      <c r="IKD18" s="462"/>
      <c r="IKE18" s="462"/>
      <c r="IKF18" s="462"/>
      <c r="IKG18" s="462"/>
      <c r="IKH18" s="462"/>
      <c r="IKI18" s="462"/>
      <c r="IKJ18" s="462"/>
      <c r="IKK18" s="462"/>
      <c r="IKL18" s="462"/>
      <c r="IKM18" s="462"/>
      <c r="IKN18" s="462"/>
      <c r="IKO18" s="462"/>
      <c r="IKP18" s="462"/>
      <c r="IKQ18" s="462"/>
      <c r="IKR18" s="462"/>
      <c r="IKS18" s="462"/>
      <c r="IKT18" s="462"/>
      <c r="IKU18" s="462"/>
      <c r="IKV18" s="462"/>
      <c r="IKW18" s="462"/>
      <c r="IKX18" s="462"/>
      <c r="IKY18" s="462"/>
      <c r="IKZ18" s="462"/>
      <c r="ILA18" s="462"/>
      <c r="ILB18" s="462"/>
      <c r="ILC18" s="462"/>
      <c r="ILD18" s="462"/>
      <c r="ILE18" s="462"/>
      <c r="ILF18" s="462"/>
      <c r="ILG18" s="462"/>
      <c r="ILH18" s="462"/>
      <c r="ILI18" s="462"/>
      <c r="ILJ18" s="462"/>
      <c r="ILK18" s="462"/>
      <c r="ILL18" s="462"/>
      <c r="ILM18" s="462"/>
      <c r="ILN18" s="462"/>
      <c r="ILO18" s="462"/>
      <c r="ILP18" s="462"/>
      <c r="ILQ18" s="462"/>
      <c r="ILR18" s="462"/>
      <c r="ILS18" s="462"/>
      <c r="ILT18" s="462"/>
      <c r="ILU18" s="462"/>
      <c r="ILV18" s="462"/>
      <c r="ILW18" s="462"/>
      <c r="ILX18" s="462"/>
      <c r="ILY18" s="462"/>
      <c r="ILZ18" s="462"/>
      <c r="IMA18" s="462"/>
      <c r="IMB18" s="462"/>
      <c r="IMC18" s="462"/>
      <c r="IMD18" s="462"/>
      <c r="IME18" s="462"/>
      <c r="IMF18" s="462"/>
      <c r="IMG18" s="462"/>
      <c r="IMH18" s="462"/>
      <c r="IMI18" s="462"/>
      <c r="IMJ18" s="462"/>
      <c r="IMK18" s="462"/>
      <c r="IML18" s="462"/>
      <c r="IMM18" s="462"/>
      <c r="IMN18" s="462"/>
      <c r="IMO18" s="462"/>
      <c r="IMP18" s="462"/>
      <c r="IMQ18" s="462"/>
      <c r="IMR18" s="462"/>
      <c r="IMS18" s="462"/>
      <c r="IMT18" s="462"/>
      <c r="IMU18" s="462"/>
      <c r="IMV18" s="462"/>
      <c r="IMW18" s="462"/>
      <c r="IMX18" s="462"/>
      <c r="IMY18" s="462"/>
      <c r="IMZ18" s="462"/>
      <c r="INA18" s="462"/>
      <c r="INB18" s="462"/>
      <c r="INC18" s="462"/>
      <c r="IND18" s="462"/>
      <c r="INE18" s="462"/>
      <c r="INF18" s="462"/>
      <c r="ING18" s="462"/>
      <c r="INH18" s="462"/>
      <c r="INI18" s="462"/>
      <c r="INJ18" s="462"/>
      <c r="INK18" s="462"/>
      <c r="INL18" s="462"/>
      <c r="INM18" s="462"/>
      <c r="INN18" s="462"/>
      <c r="INO18" s="462"/>
      <c r="INP18" s="462"/>
      <c r="INQ18" s="462"/>
      <c r="INR18" s="462"/>
      <c r="INS18" s="462"/>
      <c r="INT18" s="462"/>
      <c r="INU18" s="462"/>
      <c r="INV18" s="462"/>
      <c r="INW18" s="462"/>
      <c r="INX18" s="462"/>
      <c r="INY18" s="462"/>
      <c r="INZ18" s="462"/>
      <c r="IOA18" s="462"/>
      <c r="IOB18" s="462"/>
      <c r="IOC18" s="462"/>
      <c r="IOD18" s="462"/>
      <c r="IOE18" s="462"/>
      <c r="IOF18" s="462"/>
      <c r="IOG18" s="462"/>
      <c r="IOH18" s="462"/>
      <c r="IOI18" s="462"/>
      <c r="IOJ18" s="462"/>
      <c r="IOK18" s="462"/>
      <c r="IOL18" s="462"/>
      <c r="IOM18" s="462"/>
      <c r="ION18" s="462"/>
      <c r="IOO18" s="462"/>
      <c r="IOP18" s="462"/>
      <c r="IOQ18" s="462"/>
      <c r="IOR18" s="462"/>
      <c r="IOS18" s="462"/>
      <c r="IOT18" s="462"/>
      <c r="IOU18" s="462"/>
      <c r="IOV18" s="462"/>
      <c r="IOW18" s="462"/>
      <c r="IOX18" s="462"/>
      <c r="IOY18" s="462"/>
      <c r="IOZ18" s="462"/>
      <c r="IPA18" s="462"/>
      <c r="IPB18" s="462"/>
      <c r="IPC18" s="462"/>
      <c r="IPD18" s="462"/>
      <c r="IPE18" s="462"/>
      <c r="IPF18" s="462"/>
      <c r="IPG18" s="462"/>
      <c r="IPH18" s="462"/>
      <c r="IPI18" s="462"/>
      <c r="IPJ18" s="462"/>
      <c r="IPK18" s="462"/>
      <c r="IPL18" s="462"/>
      <c r="IPM18" s="462"/>
      <c r="IPN18" s="462"/>
      <c r="IPO18" s="462"/>
      <c r="IPP18" s="462"/>
      <c r="IPQ18" s="462"/>
      <c r="IPR18" s="462"/>
      <c r="IPS18" s="462"/>
      <c r="IPT18" s="462"/>
      <c r="IPU18" s="462"/>
      <c r="IPV18" s="462"/>
      <c r="IPW18" s="462"/>
      <c r="IPX18" s="462"/>
      <c r="IPY18" s="462"/>
      <c r="IPZ18" s="462"/>
      <c r="IQA18" s="462"/>
      <c r="IQB18" s="462"/>
      <c r="IQC18" s="462"/>
      <c r="IQD18" s="462"/>
      <c r="IQE18" s="462"/>
      <c r="IQF18" s="462"/>
      <c r="IQG18" s="462"/>
      <c r="IQH18" s="462"/>
      <c r="IQI18" s="462"/>
      <c r="IQJ18" s="462"/>
      <c r="IQK18" s="462"/>
      <c r="IQL18" s="462"/>
      <c r="IQM18" s="462"/>
      <c r="IQN18" s="462"/>
      <c r="IQO18" s="462"/>
      <c r="IQP18" s="462"/>
      <c r="IQQ18" s="462"/>
      <c r="IQR18" s="462"/>
      <c r="IQS18" s="462"/>
      <c r="IQT18" s="462"/>
      <c r="IQU18" s="462"/>
      <c r="IQV18" s="462"/>
      <c r="IQW18" s="462"/>
      <c r="IQX18" s="462"/>
      <c r="IQY18" s="462"/>
      <c r="IQZ18" s="462"/>
      <c r="IRA18" s="462"/>
      <c r="IRB18" s="462"/>
      <c r="IRC18" s="462"/>
      <c r="IRD18" s="462"/>
      <c r="IRE18" s="462"/>
      <c r="IRF18" s="462"/>
      <c r="IRG18" s="462"/>
      <c r="IRH18" s="462"/>
      <c r="IRI18" s="462"/>
      <c r="IRJ18" s="462"/>
      <c r="IRK18" s="462"/>
      <c r="IRL18" s="462"/>
      <c r="IRM18" s="462"/>
      <c r="IRN18" s="462"/>
      <c r="IRO18" s="462"/>
      <c r="IRP18" s="462"/>
      <c r="IRQ18" s="462"/>
      <c r="IRR18" s="462"/>
      <c r="IRS18" s="462"/>
      <c r="IRT18" s="462"/>
      <c r="IRU18" s="462"/>
      <c r="IRV18" s="462"/>
      <c r="IRW18" s="462"/>
      <c r="IRX18" s="462"/>
      <c r="IRY18" s="462"/>
      <c r="IRZ18" s="462"/>
      <c r="ISA18" s="462"/>
      <c r="ISB18" s="462"/>
      <c r="ISC18" s="462"/>
      <c r="ISD18" s="462"/>
      <c r="ISE18" s="462"/>
      <c r="ISF18" s="462"/>
      <c r="ISG18" s="462"/>
      <c r="ISH18" s="462"/>
      <c r="ISI18" s="462"/>
      <c r="ISJ18" s="462"/>
      <c r="ISK18" s="462"/>
      <c r="ISL18" s="462"/>
      <c r="ISM18" s="462"/>
      <c r="ISN18" s="462"/>
      <c r="ISO18" s="462"/>
      <c r="ISP18" s="462"/>
      <c r="ISQ18" s="462"/>
      <c r="ISR18" s="462"/>
      <c r="ISS18" s="462"/>
      <c r="IST18" s="462"/>
      <c r="ISU18" s="462"/>
      <c r="ISV18" s="462"/>
      <c r="ISW18" s="462"/>
      <c r="ISX18" s="462"/>
      <c r="ISY18" s="462"/>
      <c r="ISZ18" s="462"/>
      <c r="ITA18" s="462"/>
      <c r="ITB18" s="462"/>
      <c r="ITC18" s="462"/>
      <c r="ITD18" s="462"/>
      <c r="ITE18" s="462"/>
      <c r="ITF18" s="462"/>
      <c r="ITG18" s="462"/>
      <c r="ITH18" s="462"/>
      <c r="ITI18" s="462"/>
      <c r="ITJ18" s="462"/>
      <c r="ITK18" s="462"/>
      <c r="ITL18" s="462"/>
      <c r="ITM18" s="462"/>
      <c r="ITN18" s="462"/>
      <c r="ITO18" s="462"/>
      <c r="ITP18" s="462"/>
      <c r="ITQ18" s="462"/>
      <c r="ITR18" s="462"/>
      <c r="ITS18" s="462"/>
      <c r="ITT18" s="462"/>
      <c r="ITU18" s="462"/>
      <c r="ITV18" s="462"/>
      <c r="ITW18" s="462"/>
      <c r="ITX18" s="462"/>
      <c r="ITY18" s="462"/>
      <c r="ITZ18" s="462"/>
      <c r="IUA18" s="462"/>
      <c r="IUB18" s="462"/>
      <c r="IUC18" s="462"/>
      <c r="IUD18" s="462"/>
      <c r="IUE18" s="462"/>
      <c r="IUF18" s="462"/>
      <c r="IUG18" s="462"/>
      <c r="IUH18" s="462"/>
      <c r="IUI18" s="462"/>
      <c r="IUJ18" s="462"/>
      <c r="IUK18" s="462"/>
      <c r="IUL18" s="462"/>
      <c r="IUM18" s="462"/>
      <c r="IUN18" s="462"/>
      <c r="IUO18" s="462"/>
      <c r="IUP18" s="462"/>
      <c r="IUQ18" s="462"/>
      <c r="IUR18" s="462"/>
      <c r="IUS18" s="462"/>
      <c r="IUT18" s="462"/>
      <c r="IUU18" s="462"/>
      <c r="IUV18" s="462"/>
      <c r="IUW18" s="462"/>
      <c r="IUX18" s="462"/>
      <c r="IUY18" s="462"/>
      <c r="IUZ18" s="462"/>
      <c r="IVA18" s="462"/>
      <c r="IVB18" s="462"/>
      <c r="IVC18" s="462"/>
      <c r="IVD18" s="462"/>
      <c r="IVE18" s="462"/>
      <c r="IVF18" s="462"/>
      <c r="IVG18" s="462"/>
      <c r="IVH18" s="462"/>
      <c r="IVI18" s="462"/>
      <c r="IVJ18" s="462"/>
      <c r="IVK18" s="462"/>
      <c r="IVL18" s="462"/>
      <c r="IVM18" s="462"/>
      <c r="IVN18" s="462"/>
      <c r="IVO18" s="462"/>
      <c r="IVP18" s="462"/>
      <c r="IVQ18" s="462"/>
      <c r="IVR18" s="462"/>
      <c r="IVS18" s="462"/>
      <c r="IVT18" s="462"/>
      <c r="IVU18" s="462"/>
      <c r="IVV18" s="462"/>
      <c r="IVW18" s="462"/>
      <c r="IVX18" s="462"/>
      <c r="IVY18" s="462"/>
      <c r="IVZ18" s="462"/>
      <c r="IWA18" s="462"/>
      <c r="IWB18" s="462"/>
      <c r="IWC18" s="462"/>
      <c r="IWD18" s="462"/>
      <c r="IWE18" s="462"/>
      <c r="IWF18" s="462"/>
      <c r="IWG18" s="462"/>
      <c r="IWH18" s="462"/>
      <c r="IWI18" s="462"/>
      <c r="IWJ18" s="462"/>
      <c r="IWK18" s="462"/>
      <c r="IWL18" s="462"/>
      <c r="IWM18" s="462"/>
      <c r="IWN18" s="462"/>
      <c r="IWO18" s="462"/>
      <c r="IWP18" s="462"/>
      <c r="IWQ18" s="462"/>
      <c r="IWR18" s="462"/>
      <c r="IWS18" s="462"/>
      <c r="IWT18" s="462"/>
      <c r="IWU18" s="462"/>
      <c r="IWV18" s="462"/>
      <c r="IWW18" s="462"/>
      <c r="IWX18" s="462"/>
      <c r="IWY18" s="462"/>
      <c r="IWZ18" s="462"/>
      <c r="IXA18" s="462"/>
      <c r="IXB18" s="462"/>
      <c r="IXC18" s="462"/>
      <c r="IXD18" s="462"/>
      <c r="IXE18" s="462"/>
      <c r="IXF18" s="462"/>
      <c r="IXG18" s="462"/>
      <c r="IXH18" s="462"/>
      <c r="IXI18" s="462"/>
      <c r="IXJ18" s="462"/>
      <c r="IXK18" s="462"/>
      <c r="IXL18" s="462"/>
      <c r="IXM18" s="462"/>
      <c r="IXN18" s="462"/>
      <c r="IXO18" s="462"/>
      <c r="IXP18" s="462"/>
      <c r="IXQ18" s="462"/>
      <c r="IXR18" s="462"/>
      <c r="IXS18" s="462"/>
      <c r="IXT18" s="462"/>
      <c r="IXU18" s="462"/>
      <c r="IXV18" s="462"/>
      <c r="IXW18" s="462"/>
      <c r="IXX18" s="462"/>
      <c r="IXY18" s="462"/>
      <c r="IXZ18" s="462"/>
      <c r="IYA18" s="462"/>
      <c r="IYB18" s="462"/>
      <c r="IYC18" s="462"/>
      <c r="IYD18" s="462"/>
      <c r="IYE18" s="462"/>
      <c r="IYF18" s="462"/>
      <c r="IYG18" s="462"/>
      <c r="IYH18" s="462"/>
      <c r="IYI18" s="462"/>
      <c r="IYJ18" s="462"/>
      <c r="IYK18" s="462"/>
      <c r="IYL18" s="462"/>
      <c r="IYM18" s="462"/>
      <c r="IYN18" s="462"/>
      <c r="IYO18" s="462"/>
      <c r="IYP18" s="462"/>
      <c r="IYQ18" s="462"/>
      <c r="IYR18" s="462"/>
      <c r="IYS18" s="462"/>
      <c r="IYT18" s="462"/>
      <c r="IYU18" s="462"/>
      <c r="IYV18" s="462"/>
      <c r="IYW18" s="462"/>
      <c r="IYX18" s="462"/>
      <c r="IYY18" s="462"/>
      <c r="IYZ18" s="462"/>
      <c r="IZA18" s="462"/>
      <c r="IZB18" s="462"/>
      <c r="IZC18" s="462"/>
      <c r="IZD18" s="462"/>
      <c r="IZE18" s="462"/>
      <c r="IZF18" s="462"/>
      <c r="IZG18" s="462"/>
      <c r="IZH18" s="462"/>
      <c r="IZI18" s="462"/>
      <c r="IZJ18" s="462"/>
      <c r="IZK18" s="462"/>
      <c r="IZL18" s="462"/>
      <c r="IZM18" s="462"/>
      <c r="IZN18" s="462"/>
      <c r="IZO18" s="462"/>
      <c r="IZP18" s="462"/>
      <c r="IZQ18" s="462"/>
      <c r="IZR18" s="462"/>
      <c r="IZS18" s="462"/>
      <c r="IZT18" s="462"/>
      <c r="IZU18" s="462"/>
      <c r="IZV18" s="462"/>
      <c r="IZW18" s="462"/>
      <c r="IZX18" s="462"/>
      <c r="IZY18" s="462"/>
      <c r="IZZ18" s="462"/>
      <c r="JAA18" s="462"/>
      <c r="JAB18" s="462"/>
      <c r="JAC18" s="462"/>
      <c r="JAD18" s="462"/>
      <c r="JAE18" s="462"/>
      <c r="JAF18" s="462"/>
      <c r="JAG18" s="462"/>
      <c r="JAH18" s="462"/>
      <c r="JAI18" s="462"/>
      <c r="JAJ18" s="462"/>
      <c r="JAK18" s="462"/>
      <c r="JAL18" s="462"/>
      <c r="JAM18" s="462"/>
      <c r="JAN18" s="462"/>
      <c r="JAO18" s="462"/>
      <c r="JAP18" s="462"/>
      <c r="JAQ18" s="462"/>
      <c r="JAR18" s="462"/>
      <c r="JAS18" s="462"/>
      <c r="JAT18" s="462"/>
      <c r="JAU18" s="462"/>
      <c r="JAV18" s="462"/>
      <c r="JAW18" s="462"/>
      <c r="JAX18" s="462"/>
      <c r="JAY18" s="462"/>
      <c r="JAZ18" s="462"/>
      <c r="JBA18" s="462"/>
      <c r="JBB18" s="462"/>
      <c r="JBC18" s="462"/>
      <c r="JBD18" s="462"/>
      <c r="JBE18" s="462"/>
      <c r="JBF18" s="462"/>
      <c r="JBG18" s="462"/>
      <c r="JBH18" s="462"/>
      <c r="JBI18" s="462"/>
      <c r="JBJ18" s="462"/>
      <c r="JBK18" s="462"/>
      <c r="JBL18" s="462"/>
      <c r="JBM18" s="462"/>
      <c r="JBN18" s="462"/>
      <c r="JBO18" s="462"/>
      <c r="JBP18" s="462"/>
      <c r="JBQ18" s="462"/>
      <c r="JBR18" s="462"/>
      <c r="JBS18" s="462"/>
      <c r="JBT18" s="462"/>
      <c r="JBU18" s="462"/>
      <c r="JBV18" s="462"/>
      <c r="JBW18" s="462"/>
      <c r="JBX18" s="462"/>
      <c r="JBY18" s="462"/>
      <c r="JBZ18" s="462"/>
      <c r="JCA18" s="462"/>
      <c r="JCB18" s="462"/>
      <c r="JCC18" s="462"/>
      <c r="JCD18" s="462"/>
      <c r="JCE18" s="462"/>
      <c r="JCF18" s="462"/>
      <c r="JCG18" s="462"/>
      <c r="JCH18" s="462"/>
      <c r="JCI18" s="462"/>
      <c r="JCJ18" s="462"/>
      <c r="JCK18" s="462"/>
      <c r="JCL18" s="462"/>
      <c r="JCM18" s="462"/>
      <c r="JCN18" s="462"/>
      <c r="JCO18" s="462"/>
      <c r="JCP18" s="462"/>
      <c r="JCQ18" s="462"/>
      <c r="JCR18" s="462"/>
      <c r="JCS18" s="462"/>
      <c r="JCT18" s="462"/>
      <c r="JCU18" s="462"/>
      <c r="JCV18" s="462"/>
      <c r="JCW18" s="462"/>
      <c r="JCX18" s="462"/>
      <c r="JCY18" s="462"/>
      <c r="JCZ18" s="462"/>
      <c r="JDA18" s="462"/>
      <c r="JDB18" s="462"/>
      <c r="JDC18" s="462"/>
      <c r="JDD18" s="462"/>
      <c r="JDE18" s="462"/>
      <c r="JDF18" s="462"/>
      <c r="JDG18" s="462"/>
      <c r="JDH18" s="462"/>
      <c r="JDI18" s="462"/>
      <c r="JDJ18" s="462"/>
      <c r="JDK18" s="462"/>
      <c r="JDL18" s="462"/>
      <c r="JDM18" s="462"/>
      <c r="JDN18" s="462"/>
      <c r="JDO18" s="462"/>
      <c r="JDP18" s="462"/>
      <c r="JDQ18" s="462"/>
      <c r="JDR18" s="462"/>
      <c r="JDS18" s="462"/>
      <c r="JDT18" s="462"/>
      <c r="JDU18" s="462"/>
      <c r="JDV18" s="462"/>
      <c r="JDW18" s="462"/>
      <c r="JDX18" s="462"/>
      <c r="JDY18" s="462"/>
      <c r="JDZ18" s="462"/>
      <c r="JEA18" s="462"/>
      <c r="JEB18" s="462"/>
      <c r="JEC18" s="462"/>
      <c r="JED18" s="462"/>
      <c r="JEE18" s="462"/>
      <c r="JEF18" s="462"/>
      <c r="JEG18" s="462"/>
      <c r="JEH18" s="462"/>
      <c r="JEI18" s="462"/>
      <c r="JEJ18" s="462"/>
      <c r="JEK18" s="462"/>
      <c r="JEL18" s="462"/>
      <c r="JEM18" s="462"/>
      <c r="JEN18" s="462"/>
      <c r="JEO18" s="462"/>
      <c r="JEP18" s="462"/>
      <c r="JEQ18" s="462"/>
      <c r="JER18" s="462"/>
      <c r="JES18" s="462"/>
      <c r="JET18" s="462"/>
      <c r="JEU18" s="462"/>
      <c r="JEV18" s="462"/>
      <c r="JEW18" s="462"/>
      <c r="JEX18" s="462"/>
      <c r="JEY18" s="462"/>
      <c r="JEZ18" s="462"/>
      <c r="JFA18" s="462"/>
      <c r="JFB18" s="462"/>
      <c r="JFC18" s="462"/>
      <c r="JFD18" s="462"/>
      <c r="JFE18" s="462"/>
      <c r="JFF18" s="462"/>
      <c r="JFG18" s="462"/>
      <c r="JFH18" s="462"/>
      <c r="JFI18" s="462"/>
      <c r="JFJ18" s="462"/>
      <c r="JFK18" s="462"/>
      <c r="JFL18" s="462"/>
      <c r="JFM18" s="462"/>
      <c r="JFN18" s="462"/>
      <c r="JFO18" s="462"/>
      <c r="JFP18" s="462"/>
      <c r="JFQ18" s="462"/>
      <c r="JFR18" s="462"/>
      <c r="JFS18" s="462"/>
      <c r="JFT18" s="462"/>
      <c r="JFU18" s="462"/>
      <c r="JFV18" s="462"/>
      <c r="JFW18" s="462"/>
      <c r="JFX18" s="462"/>
      <c r="JFY18" s="462"/>
      <c r="JFZ18" s="462"/>
      <c r="JGA18" s="462"/>
      <c r="JGB18" s="462"/>
      <c r="JGC18" s="462"/>
      <c r="JGD18" s="462"/>
      <c r="JGE18" s="462"/>
      <c r="JGF18" s="462"/>
      <c r="JGG18" s="462"/>
      <c r="JGH18" s="462"/>
      <c r="JGI18" s="462"/>
      <c r="JGJ18" s="462"/>
      <c r="JGK18" s="462"/>
      <c r="JGL18" s="462"/>
      <c r="JGM18" s="462"/>
      <c r="JGN18" s="462"/>
      <c r="JGO18" s="462"/>
      <c r="JGP18" s="462"/>
      <c r="JGQ18" s="462"/>
      <c r="JGR18" s="462"/>
      <c r="JGS18" s="462"/>
      <c r="JGT18" s="462"/>
      <c r="JGU18" s="462"/>
      <c r="JGV18" s="462"/>
      <c r="JGW18" s="462"/>
      <c r="JGX18" s="462"/>
      <c r="JGY18" s="462"/>
      <c r="JGZ18" s="462"/>
      <c r="JHA18" s="462"/>
      <c r="JHB18" s="462"/>
      <c r="JHC18" s="462"/>
      <c r="JHD18" s="462"/>
      <c r="JHE18" s="462"/>
      <c r="JHF18" s="462"/>
      <c r="JHG18" s="462"/>
      <c r="JHH18" s="462"/>
      <c r="JHI18" s="462"/>
      <c r="JHJ18" s="462"/>
      <c r="JHK18" s="462"/>
      <c r="JHL18" s="462"/>
      <c r="JHM18" s="462"/>
      <c r="JHN18" s="462"/>
      <c r="JHO18" s="462"/>
      <c r="JHP18" s="462"/>
      <c r="JHQ18" s="462"/>
      <c r="JHR18" s="462"/>
      <c r="JHS18" s="462"/>
      <c r="JHT18" s="462"/>
      <c r="JHU18" s="462"/>
      <c r="JHV18" s="462"/>
      <c r="JHW18" s="462"/>
      <c r="JHX18" s="462"/>
      <c r="JHY18" s="462"/>
      <c r="JHZ18" s="462"/>
      <c r="JIA18" s="462"/>
      <c r="JIB18" s="462"/>
      <c r="JIC18" s="462"/>
      <c r="JID18" s="462"/>
      <c r="JIE18" s="462"/>
      <c r="JIF18" s="462"/>
      <c r="JIG18" s="462"/>
      <c r="JIH18" s="462"/>
      <c r="JII18" s="462"/>
      <c r="JIJ18" s="462"/>
      <c r="JIK18" s="462"/>
      <c r="JIL18" s="462"/>
      <c r="JIM18" s="462"/>
      <c r="JIN18" s="462"/>
      <c r="JIO18" s="462"/>
      <c r="JIP18" s="462"/>
      <c r="JIQ18" s="462"/>
      <c r="JIR18" s="462"/>
      <c r="JIS18" s="462"/>
      <c r="JIT18" s="462"/>
      <c r="JIU18" s="462"/>
      <c r="JIV18" s="462"/>
      <c r="JIW18" s="462"/>
      <c r="JIX18" s="462"/>
      <c r="JIY18" s="462"/>
      <c r="JIZ18" s="462"/>
      <c r="JJA18" s="462"/>
      <c r="JJB18" s="462"/>
      <c r="JJC18" s="462"/>
      <c r="JJD18" s="462"/>
      <c r="JJE18" s="462"/>
      <c r="JJF18" s="462"/>
      <c r="JJG18" s="462"/>
      <c r="JJH18" s="462"/>
      <c r="JJI18" s="462"/>
      <c r="JJJ18" s="462"/>
      <c r="JJK18" s="462"/>
      <c r="JJL18" s="462"/>
      <c r="JJM18" s="462"/>
      <c r="JJN18" s="462"/>
      <c r="JJO18" s="462"/>
      <c r="JJP18" s="462"/>
      <c r="JJQ18" s="462"/>
      <c r="JJR18" s="462"/>
      <c r="JJS18" s="462"/>
      <c r="JJT18" s="462"/>
      <c r="JJU18" s="462"/>
      <c r="JJV18" s="462"/>
      <c r="JJW18" s="462"/>
      <c r="JJX18" s="462"/>
      <c r="JJY18" s="462"/>
      <c r="JJZ18" s="462"/>
      <c r="JKA18" s="462"/>
      <c r="JKB18" s="462"/>
      <c r="JKC18" s="462"/>
      <c r="JKD18" s="462"/>
      <c r="JKE18" s="462"/>
      <c r="JKF18" s="462"/>
      <c r="JKG18" s="462"/>
      <c r="JKH18" s="462"/>
      <c r="JKI18" s="462"/>
      <c r="JKJ18" s="462"/>
      <c r="JKK18" s="462"/>
      <c r="JKL18" s="462"/>
      <c r="JKM18" s="462"/>
      <c r="JKN18" s="462"/>
      <c r="JKO18" s="462"/>
      <c r="JKP18" s="462"/>
      <c r="JKQ18" s="462"/>
      <c r="JKR18" s="462"/>
      <c r="JKS18" s="462"/>
      <c r="JKT18" s="462"/>
      <c r="JKU18" s="462"/>
      <c r="JKV18" s="462"/>
      <c r="JKW18" s="462"/>
      <c r="JKX18" s="462"/>
      <c r="JKY18" s="462"/>
      <c r="JKZ18" s="462"/>
      <c r="JLA18" s="462"/>
      <c r="JLB18" s="462"/>
      <c r="JLC18" s="462"/>
      <c r="JLD18" s="462"/>
      <c r="JLE18" s="462"/>
      <c r="JLF18" s="462"/>
      <c r="JLG18" s="462"/>
      <c r="JLH18" s="462"/>
      <c r="JLI18" s="462"/>
      <c r="JLJ18" s="462"/>
      <c r="JLK18" s="462"/>
      <c r="JLL18" s="462"/>
      <c r="JLM18" s="462"/>
      <c r="JLN18" s="462"/>
      <c r="JLO18" s="462"/>
      <c r="JLP18" s="462"/>
      <c r="JLQ18" s="462"/>
      <c r="JLR18" s="462"/>
      <c r="JLS18" s="462"/>
      <c r="JLT18" s="462"/>
      <c r="JLU18" s="462"/>
      <c r="JLV18" s="462"/>
      <c r="JLW18" s="462"/>
      <c r="JLX18" s="462"/>
      <c r="JLY18" s="462"/>
      <c r="JLZ18" s="462"/>
      <c r="JMA18" s="462"/>
      <c r="JMB18" s="462"/>
      <c r="JMC18" s="462"/>
      <c r="JMD18" s="462"/>
      <c r="JME18" s="462"/>
      <c r="JMF18" s="462"/>
      <c r="JMG18" s="462"/>
      <c r="JMH18" s="462"/>
      <c r="JMI18" s="462"/>
      <c r="JMJ18" s="462"/>
      <c r="JMK18" s="462"/>
      <c r="JML18" s="462"/>
      <c r="JMM18" s="462"/>
      <c r="JMN18" s="462"/>
      <c r="JMO18" s="462"/>
      <c r="JMP18" s="462"/>
      <c r="JMQ18" s="462"/>
      <c r="JMR18" s="462"/>
      <c r="JMS18" s="462"/>
      <c r="JMT18" s="462"/>
      <c r="JMU18" s="462"/>
      <c r="JMV18" s="462"/>
      <c r="JMW18" s="462"/>
      <c r="JMX18" s="462"/>
      <c r="JMY18" s="462"/>
      <c r="JMZ18" s="462"/>
      <c r="JNA18" s="462"/>
      <c r="JNB18" s="462"/>
      <c r="JNC18" s="462"/>
      <c r="JND18" s="462"/>
      <c r="JNE18" s="462"/>
      <c r="JNF18" s="462"/>
      <c r="JNG18" s="462"/>
      <c r="JNH18" s="462"/>
      <c r="JNI18" s="462"/>
      <c r="JNJ18" s="462"/>
      <c r="JNK18" s="462"/>
      <c r="JNL18" s="462"/>
      <c r="JNM18" s="462"/>
      <c r="JNN18" s="462"/>
      <c r="JNO18" s="462"/>
      <c r="JNP18" s="462"/>
      <c r="JNQ18" s="462"/>
      <c r="JNR18" s="462"/>
      <c r="JNS18" s="462"/>
      <c r="JNT18" s="462"/>
      <c r="JNU18" s="462"/>
      <c r="JNV18" s="462"/>
      <c r="JNW18" s="462"/>
      <c r="JNX18" s="462"/>
      <c r="JNY18" s="462"/>
      <c r="JNZ18" s="462"/>
      <c r="JOA18" s="462"/>
      <c r="JOB18" s="462"/>
      <c r="JOC18" s="462"/>
      <c r="JOD18" s="462"/>
      <c r="JOE18" s="462"/>
      <c r="JOF18" s="462"/>
      <c r="JOG18" s="462"/>
      <c r="JOH18" s="462"/>
      <c r="JOI18" s="462"/>
      <c r="JOJ18" s="462"/>
      <c r="JOK18" s="462"/>
      <c r="JOL18" s="462"/>
      <c r="JOM18" s="462"/>
      <c r="JON18" s="462"/>
      <c r="JOO18" s="462"/>
      <c r="JOP18" s="462"/>
      <c r="JOQ18" s="462"/>
      <c r="JOR18" s="462"/>
      <c r="JOS18" s="462"/>
      <c r="JOT18" s="462"/>
      <c r="JOU18" s="462"/>
      <c r="JOV18" s="462"/>
      <c r="JOW18" s="462"/>
      <c r="JOX18" s="462"/>
      <c r="JOY18" s="462"/>
      <c r="JOZ18" s="462"/>
      <c r="JPA18" s="462"/>
      <c r="JPB18" s="462"/>
      <c r="JPC18" s="462"/>
      <c r="JPD18" s="462"/>
      <c r="JPE18" s="462"/>
      <c r="JPF18" s="462"/>
      <c r="JPG18" s="462"/>
      <c r="JPH18" s="462"/>
      <c r="JPI18" s="462"/>
      <c r="JPJ18" s="462"/>
      <c r="JPK18" s="462"/>
      <c r="JPL18" s="462"/>
      <c r="JPM18" s="462"/>
      <c r="JPN18" s="462"/>
      <c r="JPO18" s="462"/>
      <c r="JPP18" s="462"/>
      <c r="JPQ18" s="462"/>
      <c r="JPR18" s="462"/>
      <c r="JPS18" s="462"/>
      <c r="JPT18" s="462"/>
      <c r="JPU18" s="462"/>
      <c r="JPV18" s="462"/>
      <c r="JPW18" s="462"/>
      <c r="JPX18" s="462"/>
      <c r="JPY18" s="462"/>
      <c r="JPZ18" s="462"/>
      <c r="JQA18" s="462"/>
      <c r="JQB18" s="462"/>
      <c r="JQC18" s="462"/>
      <c r="JQD18" s="462"/>
      <c r="JQE18" s="462"/>
      <c r="JQF18" s="462"/>
      <c r="JQG18" s="462"/>
      <c r="JQH18" s="462"/>
      <c r="JQI18" s="462"/>
      <c r="JQJ18" s="462"/>
      <c r="JQK18" s="462"/>
      <c r="JQL18" s="462"/>
      <c r="JQM18" s="462"/>
      <c r="JQN18" s="462"/>
      <c r="JQO18" s="462"/>
      <c r="JQP18" s="462"/>
      <c r="JQQ18" s="462"/>
      <c r="JQR18" s="462"/>
      <c r="JQS18" s="462"/>
      <c r="JQT18" s="462"/>
      <c r="JQU18" s="462"/>
      <c r="JQV18" s="462"/>
      <c r="JQW18" s="462"/>
      <c r="JQX18" s="462"/>
      <c r="JQY18" s="462"/>
      <c r="JQZ18" s="462"/>
      <c r="JRA18" s="462"/>
      <c r="JRB18" s="462"/>
      <c r="JRC18" s="462"/>
      <c r="JRD18" s="462"/>
      <c r="JRE18" s="462"/>
      <c r="JRF18" s="462"/>
      <c r="JRG18" s="462"/>
      <c r="JRH18" s="462"/>
      <c r="JRI18" s="462"/>
      <c r="JRJ18" s="462"/>
      <c r="JRK18" s="462"/>
      <c r="JRL18" s="462"/>
      <c r="JRM18" s="462"/>
      <c r="JRN18" s="462"/>
      <c r="JRO18" s="462"/>
      <c r="JRP18" s="462"/>
      <c r="JRQ18" s="462"/>
      <c r="JRR18" s="462"/>
      <c r="JRS18" s="462"/>
      <c r="JRT18" s="462"/>
      <c r="JRU18" s="462"/>
      <c r="JRV18" s="462"/>
      <c r="JRW18" s="462"/>
      <c r="JRX18" s="462"/>
      <c r="JRY18" s="462"/>
      <c r="JRZ18" s="462"/>
      <c r="JSA18" s="462"/>
      <c r="JSB18" s="462"/>
      <c r="JSC18" s="462"/>
      <c r="JSD18" s="462"/>
      <c r="JSE18" s="462"/>
      <c r="JSF18" s="462"/>
      <c r="JSG18" s="462"/>
      <c r="JSH18" s="462"/>
      <c r="JSI18" s="462"/>
      <c r="JSJ18" s="462"/>
      <c r="JSK18" s="462"/>
      <c r="JSL18" s="462"/>
      <c r="JSM18" s="462"/>
      <c r="JSN18" s="462"/>
      <c r="JSO18" s="462"/>
      <c r="JSP18" s="462"/>
      <c r="JSQ18" s="462"/>
      <c r="JSR18" s="462"/>
      <c r="JSS18" s="462"/>
      <c r="JST18" s="462"/>
      <c r="JSU18" s="462"/>
      <c r="JSV18" s="462"/>
      <c r="JSW18" s="462"/>
      <c r="JSX18" s="462"/>
      <c r="JSY18" s="462"/>
      <c r="JSZ18" s="462"/>
      <c r="JTA18" s="462"/>
      <c r="JTB18" s="462"/>
      <c r="JTC18" s="462"/>
      <c r="JTD18" s="462"/>
      <c r="JTE18" s="462"/>
      <c r="JTF18" s="462"/>
      <c r="JTG18" s="462"/>
      <c r="JTH18" s="462"/>
      <c r="JTI18" s="462"/>
      <c r="JTJ18" s="462"/>
      <c r="JTK18" s="462"/>
      <c r="JTL18" s="462"/>
      <c r="JTM18" s="462"/>
      <c r="JTN18" s="462"/>
      <c r="JTO18" s="462"/>
      <c r="JTP18" s="462"/>
      <c r="JTQ18" s="462"/>
      <c r="JTR18" s="462"/>
      <c r="JTS18" s="462"/>
      <c r="JTT18" s="462"/>
      <c r="JTU18" s="462"/>
      <c r="JTV18" s="462"/>
      <c r="JTW18" s="462"/>
      <c r="JTX18" s="462"/>
      <c r="JTY18" s="462"/>
      <c r="JTZ18" s="462"/>
      <c r="JUA18" s="462"/>
      <c r="JUB18" s="462"/>
      <c r="JUC18" s="462"/>
      <c r="JUD18" s="462"/>
      <c r="JUE18" s="462"/>
      <c r="JUF18" s="462"/>
      <c r="JUG18" s="462"/>
      <c r="JUH18" s="462"/>
      <c r="JUI18" s="462"/>
      <c r="JUJ18" s="462"/>
      <c r="JUK18" s="462"/>
      <c r="JUL18" s="462"/>
      <c r="JUM18" s="462"/>
      <c r="JUN18" s="462"/>
      <c r="JUO18" s="462"/>
      <c r="JUP18" s="462"/>
      <c r="JUQ18" s="462"/>
      <c r="JUR18" s="462"/>
      <c r="JUS18" s="462"/>
      <c r="JUT18" s="462"/>
      <c r="JUU18" s="462"/>
      <c r="JUV18" s="462"/>
      <c r="JUW18" s="462"/>
      <c r="JUX18" s="462"/>
      <c r="JUY18" s="462"/>
      <c r="JUZ18" s="462"/>
      <c r="JVA18" s="462"/>
      <c r="JVB18" s="462"/>
      <c r="JVC18" s="462"/>
      <c r="JVD18" s="462"/>
      <c r="JVE18" s="462"/>
      <c r="JVF18" s="462"/>
      <c r="JVG18" s="462"/>
      <c r="JVH18" s="462"/>
      <c r="JVI18" s="462"/>
      <c r="JVJ18" s="462"/>
      <c r="JVK18" s="462"/>
      <c r="JVL18" s="462"/>
      <c r="JVM18" s="462"/>
      <c r="JVN18" s="462"/>
      <c r="JVO18" s="462"/>
      <c r="JVP18" s="462"/>
      <c r="JVQ18" s="462"/>
      <c r="JVR18" s="462"/>
      <c r="JVS18" s="462"/>
      <c r="JVT18" s="462"/>
      <c r="JVU18" s="462"/>
      <c r="JVV18" s="462"/>
      <c r="JVW18" s="462"/>
      <c r="JVX18" s="462"/>
      <c r="JVY18" s="462"/>
      <c r="JVZ18" s="462"/>
      <c r="JWA18" s="462"/>
      <c r="JWB18" s="462"/>
      <c r="JWC18" s="462"/>
      <c r="JWD18" s="462"/>
      <c r="JWE18" s="462"/>
      <c r="JWF18" s="462"/>
      <c r="JWG18" s="462"/>
      <c r="JWH18" s="462"/>
      <c r="JWI18" s="462"/>
      <c r="JWJ18" s="462"/>
      <c r="JWK18" s="462"/>
      <c r="JWL18" s="462"/>
      <c r="JWM18" s="462"/>
      <c r="JWN18" s="462"/>
      <c r="JWO18" s="462"/>
      <c r="JWP18" s="462"/>
      <c r="JWQ18" s="462"/>
      <c r="JWR18" s="462"/>
      <c r="JWS18" s="462"/>
      <c r="JWT18" s="462"/>
      <c r="JWU18" s="462"/>
      <c r="JWV18" s="462"/>
      <c r="JWW18" s="462"/>
      <c r="JWX18" s="462"/>
      <c r="JWY18" s="462"/>
      <c r="JWZ18" s="462"/>
      <c r="JXA18" s="462"/>
      <c r="JXB18" s="462"/>
      <c r="JXC18" s="462"/>
      <c r="JXD18" s="462"/>
      <c r="JXE18" s="462"/>
      <c r="JXF18" s="462"/>
      <c r="JXG18" s="462"/>
      <c r="JXH18" s="462"/>
      <c r="JXI18" s="462"/>
      <c r="JXJ18" s="462"/>
      <c r="JXK18" s="462"/>
      <c r="JXL18" s="462"/>
      <c r="JXM18" s="462"/>
      <c r="JXN18" s="462"/>
      <c r="JXO18" s="462"/>
      <c r="JXP18" s="462"/>
      <c r="JXQ18" s="462"/>
      <c r="JXR18" s="462"/>
      <c r="JXS18" s="462"/>
      <c r="JXT18" s="462"/>
      <c r="JXU18" s="462"/>
      <c r="JXV18" s="462"/>
      <c r="JXW18" s="462"/>
      <c r="JXX18" s="462"/>
      <c r="JXY18" s="462"/>
      <c r="JXZ18" s="462"/>
      <c r="JYA18" s="462"/>
      <c r="JYB18" s="462"/>
      <c r="JYC18" s="462"/>
      <c r="JYD18" s="462"/>
      <c r="JYE18" s="462"/>
      <c r="JYF18" s="462"/>
      <c r="JYG18" s="462"/>
      <c r="JYH18" s="462"/>
      <c r="JYI18" s="462"/>
      <c r="JYJ18" s="462"/>
      <c r="JYK18" s="462"/>
      <c r="JYL18" s="462"/>
      <c r="JYM18" s="462"/>
      <c r="JYN18" s="462"/>
      <c r="JYO18" s="462"/>
      <c r="JYP18" s="462"/>
      <c r="JYQ18" s="462"/>
      <c r="JYR18" s="462"/>
      <c r="JYS18" s="462"/>
      <c r="JYT18" s="462"/>
      <c r="JYU18" s="462"/>
      <c r="JYV18" s="462"/>
      <c r="JYW18" s="462"/>
      <c r="JYX18" s="462"/>
      <c r="JYY18" s="462"/>
      <c r="JYZ18" s="462"/>
      <c r="JZA18" s="462"/>
      <c r="JZB18" s="462"/>
      <c r="JZC18" s="462"/>
      <c r="JZD18" s="462"/>
      <c r="JZE18" s="462"/>
      <c r="JZF18" s="462"/>
      <c r="JZG18" s="462"/>
      <c r="JZH18" s="462"/>
      <c r="JZI18" s="462"/>
      <c r="JZJ18" s="462"/>
      <c r="JZK18" s="462"/>
      <c r="JZL18" s="462"/>
      <c r="JZM18" s="462"/>
      <c r="JZN18" s="462"/>
      <c r="JZO18" s="462"/>
      <c r="JZP18" s="462"/>
      <c r="JZQ18" s="462"/>
      <c r="JZR18" s="462"/>
      <c r="JZS18" s="462"/>
      <c r="JZT18" s="462"/>
      <c r="JZU18" s="462"/>
      <c r="JZV18" s="462"/>
      <c r="JZW18" s="462"/>
      <c r="JZX18" s="462"/>
      <c r="JZY18" s="462"/>
      <c r="JZZ18" s="462"/>
      <c r="KAA18" s="462"/>
      <c r="KAB18" s="462"/>
      <c r="KAC18" s="462"/>
      <c r="KAD18" s="462"/>
      <c r="KAE18" s="462"/>
      <c r="KAF18" s="462"/>
      <c r="KAG18" s="462"/>
      <c r="KAH18" s="462"/>
      <c r="KAI18" s="462"/>
      <c r="KAJ18" s="462"/>
      <c r="KAK18" s="462"/>
      <c r="KAL18" s="462"/>
      <c r="KAM18" s="462"/>
      <c r="KAN18" s="462"/>
      <c r="KAO18" s="462"/>
      <c r="KAP18" s="462"/>
      <c r="KAQ18" s="462"/>
      <c r="KAR18" s="462"/>
      <c r="KAS18" s="462"/>
      <c r="KAT18" s="462"/>
      <c r="KAU18" s="462"/>
      <c r="KAV18" s="462"/>
      <c r="KAW18" s="462"/>
      <c r="KAX18" s="462"/>
      <c r="KAY18" s="462"/>
      <c r="KAZ18" s="462"/>
      <c r="KBA18" s="462"/>
      <c r="KBB18" s="462"/>
      <c r="KBC18" s="462"/>
      <c r="KBD18" s="462"/>
      <c r="KBE18" s="462"/>
      <c r="KBF18" s="462"/>
      <c r="KBG18" s="462"/>
      <c r="KBH18" s="462"/>
      <c r="KBI18" s="462"/>
      <c r="KBJ18" s="462"/>
      <c r="KBK18" s="462"/>
      <c r="KBL18" s="462"/>
      <c r="KBM18" s="462"/>
      <c r="KBN18" s="462"/>
      <c r="KBO18" s="462"/>
      <c r="KBP18" s="462"/>
      <c r="KBQ18" s="462"/>
      <c r="KBR18" s="462"/>
      <c r="KBS18" s="462"/>
      <c r="KBT18" s="462"/>
      <c r="KBU18" s="462"/>
      <c r="KBV18" s="462"/>
      <c r="KBW18" s="462"/>
      <c r="KBX18" s="462"/>
      <c r="KBY18" s="462"/>
      <c r="KBZ18" s="462"/>
      <c r="KCA18" s="462"/>
      <c r="KCB18" s="462"/>
      <c r="KCC18" s="462"/>
      <c r="KCD18" s="462"/>
      <c r="KCE18" s="462"/>
      <c r="KCF18" s="462"/>
      <c r="KCG18" s="462"/>
      <c r="KCH18" s="462"/>
      <c r="KCI18" s="462"/>
      <c r="KCJ18" s="462"/>
      <c r="KCK18" s="462"/>
      <c r="KCL18" s="462"/>
      <c r="KCM18" s="462"/>
      <c r="KCN18" s="462"/>
      <c r="KCO18" s="462"/>
      <c r="KCP18" s="462"/>
      <c r="KCQ18" s="462"/>
      <c r="KCR18" s="462"/>
      <c r="KCS18" s="462"/>
      <c r="KCT18" s="462"/>
      <c r="KCU18" s="462"/>
      <c r="KCV18" s="462"/>
      <c r="KCW18" s="462"/>
      <c r="KCX18" s="462"/>
      <c r="KCY18" s="462"/>
      <c r="KCZ18" s="462"/>
      <c r="KDA18" s="462"/>
      <c r="KDB18" s="462"/>
      <c r="KDC18" s="462"/>
      <c r="KDD18" s="462"/>
      <c r="KDE18" s="462"/>
      <c r="KDF18" s="462"/>
      <c r="KDG18" s="462"/>
      <c r="KDH18" s="462"/>
      <c r="KDI18" s="462"/>
      <c r="KDJ18" s="462"/>
      <c r="KDK18" s="462"/>
      <c r="KDL18" s="462"/>
      <c r="KDM18" s="462"/>
      <c r="KDN18" s="462"/>
      <c r="KDO18" s="462"/>
      <c r="KDP18" s="462"/>
      <c r="KDQ18" s="462"/>
      <c r="KDR18" s="462"/>
      <c r="KDS18" s="462"/>
      <c r="KDT18" s="462"/>
      <c r="KDU18" s="462"/>
      <c r="KDV18" s="462"/>
      <c r="KDW18" s="462"/>
      <c r="KDX18" s="462"/>
      <c r="KDY18" s="462"/>
      <c r="KDZ18" s="462"/>
      <c r="KEA18" s="462"/>
      <c r="KEB18" s="462"/>
      <c r="KEC18" s="462"/>
      <c r="KED18" s="462"/>
      <c r="KEE18" s="462"/>
      <c r="KEF18" s="462"/>
      <c r="KEG18" s="462"/>
      <c r="KEH18" s="462"/>
      <c r="KEI18" s="462"/>
      <c r="KEJ18" s="462"/>
      <c r="KEK18" s="462"/>
      <c r="KEL18" s="462"/>
      <c r="KEM18" s="462"/>
      <c r="KEN18" s="462"/>
      <c r="KEO18" s="462"/>
      <c r="KEP18" s="462"/>
      <c r="KEQ18" s="462"/>
      <c r="KER18" s="462"/>
      <c r="KES18" s="462"/>
      <c r="KET18" s="462"/>
      <c r="KEU18" s="462"/>
      <c r="KEV18" s="462"/>
      <c r="KEW18" s="462"/>
      <c r="KEX18" s="462"/>
      <c r="KEY18" s="462"/>
      <c r="KEZ18" s="462"/>
      <c r="KFA18" s="462"/>
      <c r="KFB18" s="462"/>
      <c r="KFC18" s="462"/>
      <c r="KFD18" s="462"/>
      <c r="KFE18" s="462"/>
      <c r="KFF18" s="462"/>
      <c r="KFG18" s="462"/>
      <c r="KFH18" s="462"/>
      <c r="KFI18" s="462"/>
      <c r="KFJ18" s="462"/>
      <c r="KFK18" s="462"/>
      <c r="KFL18" s="462"/>
      <c r="KFM18" s="462"/>
      <c r="KFN18" s="462"/>
      <c r="KFO18" s="462"/>
      <c r="KFP18" s="462"/>
      <c r="KFQ18" s="462"/>
      <c r="KFR18" s="462"/>
      <c r="KFS18" s="462"/>
      <c r="KFT18" s="462"/>
      <c r="KFU18" s="462"/>
      <c r="KFV18" s="462"/>
      <c r="KFW18" s="462"/>
      <c r="KFX18" s="462"/>
      <c r="KFY18" s="462"/>
      <c r="KFZ18" s="462"/>
      <c r="KGA18" s="462"/>
      <c r="KGB18" s="462"/>
      <c r="KGC18" s="462"/>
      <c r="KGD18" s="462"/>
      <c r="KGE18" s="462"/>
      <c r="KGF18" s="462"/>
      <c r="KGG18" s="462"/>
      <c r="KGH18" s="462"/>
      <c r="KGI18" s="462"/>
      <c r="KGJ18" s="462"/>
      <c r="KGK18" s="462"/>
      <c r="KGL18" s="462"/>
      <c r="KGM18" s="462"/>
      <c r="KGN18" s="462"/>
      <c r="KGO18" s="462"/>
      <c r="KGP18" s="462"/>
      <c r="KGQ18" s="462"/>
      <c r="KGR18" s="462"/>
      <c r="KGS18" s="462"/>
      <c r="KGT18" s="462"/>
      <c r="KGU18" s="462"/>
      <c r="KGV18" s="462"/>
      <c r="KGW18" s="462"/>
      <c r="KGX18" s="462"/>
      <c r="KGY18" s="462"/>
      <c r="KGZ18" s="462"/>
      <c r="KHA18" s="462"/>
      <c r="KHB18" s="462"/>
      <c r="KHC18" s="462"/>
      <c r="KHD18" s="462"/>
      <c r="KHE18" s="462"/>
      <c r="KHF18" s="462"/>
      <c r="KHG18" s="462"/>
      <c r="KHH18" s="462"/>
      <c r="KHI18" s="462"/>
      <c r="KHJ18" s="462"/>
      <c r="KHK18" s="462"/>
      <c r="KHL18" s="462"/>
      <c r="KHM18" s="462"/>
      <c r="KHN18" s="462"/>
      <c r="KHO18" s="462"/>
      <c r="KHP18" s="462"/>
      <c r="KHQ18" s="462"/>
      <c r="KHR18" s="462"/>
      <c r="KHS18" s="462"/>
      <c r="KHT18" s="462"/>
      <c r="KHU18" s="462"/>
      <c r="KHV18" s="462"/>
      <c r="KHW18" s="462"/>
      <c r="KHX18" s="462"/>
      <c r="KHY18" s="462"/>
      <c r="KHZ18" s="462"/>
      <c r="KIA18" s="462"/>
      <c r="KIB18" s="462"/>
      <c r="KIC18" s="462"/>
      <c r="KID18" s="462"/>
      <c r="KIE18" s="462"/>
      <c r="KIF18" s="462"/>
      <c r="KIG18" s="462"/>
      <c r="KIH18" s="462"/>
      <c r="KII18" s="462"/>
      <c r="KIJ18" s="462"/>
      <c r="KIK18" s="462"/>
      <c r="KIL18" s="462"/>
      <c r="KIM18" s="462"/>
      <c r="KIN18" s="462"/>
      <c r="KIO18" s="462"/>
      <c r="KIP18" s="462"/>
      <c r="KIQ18" s="462"/>
      <c r="KIR18" s="462"/>
      <c r="KIS18" s="462"/>
      <c r="KIT18" s="462"/>
      <c r="KIU18" s="462"/>
      <c r="KIV18" s="462"/>
      <c r="KIW18" s="462"/>
      <c r="KIX18" s="462"/>
      <c r="KIY18" s="462"/>
      <c r="KIZ18" s="462"/>
      <c r="KJA18" s="462"/>
      <c r="KJB18" s="462"/>
      <c r="KJC18" s="462"/>
      <c r="KJD18" s="462"/>
      <c r="KJE18" s="462"/>
      <c r="KJF18" s="462"/>
      <c r="KJG18" s="462"/>
      <c r="KJH18" s="462"/>
      <c r="KJI18" s="462"/>
      <c r="KJJ18" s="462"/>
      <c r="KJK18" s="462"/>
      <c r="KJL18" s="462"/>
      <c r="KJM18" s="462"/>
      <c r="KJN18" s="462"/>
      <c r="KJO18" s="462"/>
      <c r="KJP18" s="462"/>
      <c r="KJQ18" s="462"/>
      <c r="KJR18" s="462"/>
      <c r="KJS18" s="462"/>
      <c r="KJT18" s="462"/>
      <c r="KJU18" s="462"/>
      <c r="KJV18" s="462"/>
      <c r="KJW18" s="462"/>
      <c r="KJX18" s="462"/>
      <c r="KJY18" s="462"/>
      <c r="KJZ18" s="462"/>
      <c r="KKA18" s="462"/>
      <c r="KKB18" s="462"/>
      <c r="KKC18" s="462"/>
      <c r="KKD18" s="462"/>
      <c r="KKE18" s="462"/>
      <c r="KKF18" s="462"/>
      <c r="KKG18" s="462"/>
      <c r="KKH18" s="462"/>
      <c r="KKI18" s="462"/>
      <c r="KKJ18" s="462"/>
      <c r="KKK18" s="462"/>
      <c r="KKL18" s="462"/>
      <c r="KKM18" s="462"/>
      <c r="KKN18" s="462"/>
      <c r="KKO18" s="462"/>
      <c r="KKP18" s="462"/>
      <c r="KKQ18" s="462"/>
      <c r="KKR18" s="462"/>
      <c r="KKS18" s="462"/>
      <c r="KKT18" s="462"/>
      <c r="KKU18" s="462"/>
      <c r="KKV18" s="462"/>
      <c r="KKW18" s="462"/>
      <c r="KKX18" s="462"/>
      <c r="KKY18" s="462"/>
      <c r="KKZ18" s="462"/>
      <c r="KLA18" s="462"/>
      <c r="KLB18" s="462"/>
      <c r="KLC18" s="462"/>
      <c r="KLD18" s="462"/>
      <c r="KLE18" s="462"/>
      <c r="KLF18" s="462"/>
      <c r="KLG18" s="462"/>
      <c r="KLH18" s="462"/>
      <c r="KLI18" s="462"/>
      <c r="KLJ18" s="462"/>
      <c r="KLK18" s="462"/>
      <c r="KLL18" s="462"/>
      <c r="KLM18" s="462"/>
      <c r="KLN18" s="462"/>
      <c r="KLO18" s="462"/>
      <c r="KLP18" s="462"/>
      <c r="KLQ18" s="462"/>
      <c r="KLR18" s="462"/>
      <c r="KLS18" s="462"/>
      <c r="KLT18" s="462"/>
      <c r="KLU18" s="462"/>
      <c r="KLV18" s="462"/>
      <c r="KLW18" s="462"/>
      <c r="KLX18" s="462"/>
      <c r="KLY18" s="462"/>
      <c r="KLZ18" s="462"/>
      <c r="KMA18" s="462"/>
      <c r="KMB18" s="462"/>
      <c r="KMC18" s="462"/>
      <c r="KMD18" s="462"/>
      <c r="KME18" s="462"/>
      <c r="KMF18" s="462"/>
      <c r="KMG18" s="462"/>
      <c r="KMH18" s="462"/>
      <c r="KMI18" s="462"/>
      <c r="KMJ18" s="462"/>
      <c r="KMK18" s="462"/>
      <c r="KML18" s="462"/>
      <c r="KMM18" s="462"/>
      <c r="KMN18" s="462"/>
      <c r="KMO18" s="462"/>
      <c r="KMP18" s="462"/>
      <c r="KMQ18" s="462"/>
      <c r="KMR18" s="462"/>
      <c r="KMS18" s="462"/>
      <c r="KMT18" s="462"/>
      <c r="KMU18" s="462"/>
      <c r="KMV18" s="462"/>
      <c r="KMW18" s="462"/>
      <c r="KMX18" s="462"/>
      <c r="KMY18" s="462"/>
      <c r="KMZ18" s="462"/>
      <c r="KNA18" s="462"/>
      <c r="KNB18" s="462"/>
      <c r="KNC18" s="462"/>
      <c r="KND18" s="462"/>
      <c r="KNE18" s="462"/>
      <c r="KNF18" s="462"/>
      <c r="KNG18" s="462"/>
      <c r="KNH18" s="462"/>
      <c r="KNI18" s="462"/>
      <c r="KNJ18" s="462"/>
      <c r="KNK18" s="462"/>
      <c r="KNL18" s="462"/>
      <c r="KNM18" s="462"/>
      <c r="KNN18" s="462"/>
      <c r="KNO18" s="462"/>
      <c r="KNP18" s="462"/>
      <c r="KNQ18" s="462"/>
      <c r="KNR18" s="462"/>
      <c r="KNS18" s="462"/>
      <c r="KNT18" s="462"/>
      <c r="KNU18" s="462"/>
      <c r="KNV18" s="462"/>
      <c r="KNW18" s="462"/>
      <c r="KNX18" s="462"/>
      <c r="KNY18" s="462"/>
      <c r="KNZ18" s="462"/>
      <c r="KOA18" s="462"/>
      <c r="KOB18" s="462"/>
      <c r="KOC18" s="462"/>
      <c r="KOD18" s="462"/>
      <c r="KOE18" s="462"/>
      <c r="KOF18" s="462"/>
      <c r="KOG18" s="462"/>
      <c r="KOH18" s="462"/>
      <c r="KOI18" s="462"/>
      <c r="KOJ18" s="462"/>
      <c r="KOK18" s="462"/>
      <c r="KOL18" s="462"/>
      <c r="KOM18" s="462"/>
      <c r="KON18" s="462"/>
      <c r="KOO18" s="462"/>
      <c r="KOP18" s="462"/>
      <c r="KOQ18" s="462"/>
      <c r="KOR18" s="462"/>
      <c r="KOS18" s="462"/>
      <c r="KOT18" s="462"/>
      <c r="KOU18" s="462"/>
      <c r="KOV18" s="462"/>
      <c r="KOW18" s="462"/>
      <c r="KOX18" s="462"/>
      <c r="KOY18" s="462"/>
      <c r="KOZ18" s="462"/>
      <c r="KPA18" s="462"/>
      <c r="KPB18" s="462"/>
      <c r="KPC18" s="462"/>
      <c r="KPD18" s="462"/>
      <c r="KPE18" s="462"/>
      <c r="KPF18" s="462"/>
      <c r="KPG18" s="462"/>
      <c r="KPH18" s="462"/>
      <c r="KPI18" s="462"/>
      <c r="KPJ18" s="462"/>
      <c r="KPK18" s="462"/>
      <c r="KPL18" s="462"/>
      <c r="KPM18" s="462"/>
      <c r="KPN18" s="462"/>
      <c r="KPO18" s="462"/>
      <c r="KPP18" s="462"/>
      <c r="KPQ18" s="462"/>
      <c r="KPR18" s="462"/>
      <c r="KPS18" s="462"/>
      <c r="KPT18" s="462"/>
      <c r="KPU18" s="462"/>
      <c r="KPV18" s="462"/>
      <c r="KPW18" s="462"/>
      <c r="KPX18" s="462"/>
      <c r="KPY18" s="462"/>
      <c r="KPZ18" s="462"/>
      <c r="KQA18" s="462"/>
      <c r="KQB18" s="462"/>
      <c r="KQC18" s="462"/>
      <c r="KQD18" s="462"/>
      <c r="KQE18" s="462"/>
      <c r="KQF18" s="462"/>
      <c r="KQG18" s="462"/>
      <c r="KQH18" s="462"/>
      <c r="KQI18" s="462"/>
      <c r="KQJ18" s="462"/>
      <c r="KQK18" s="462"/>
      <c r="KQL18" s="462"/>
      <c r="KQM18" s="462"/>
      <c r="KQN18" s="462"/>
      <c r="KQO18" s="462"/>
      <c r="KQP18" s="462"/>
      <c r="KQQ18" s="462"/>
      <c r="KQR18" s="462"/>
      <c r="KQS18" s="462"/>
      <c r="KQT18" s="462"/>
      <c r="KQU18" s="462"/>
      <c r="KQV18" s="462"/>
      <c r="KQW18" s="462"/>
      <c r="KQX18" s="462"/>
      <c r="KQY18" s="462"/>
      <c r="KQZ18" s="462"/>
      <c r="KRA18" s="462"/>
      <c r="KRB18" s="462"/>
      <c r="KRC18" s="462"/>
      <c r="KRD18" s="462"/>
      <c r="KRE18" s="462"/>
      <c r="KRF18" s="462"/>
      <c r="KRG18" s="462"/>
      <c r="KRH18" s="462"/>
      <c r="KRI18" s="462"/>
      <c r="KRJ18" s="462"/>
      <c r="KRK18" s="462"/>
      <c r="KRL18" s="462"/>
      <c r="KRM18" s="462"/>
      <c r="KRN18" s="462"/>
      <c r="KRO18" s="462"/>
      <c r="KRP18" s="462"/>
      <c r="KRQ18" s="462"/>
      <c r="KRR18" s="462"/>
      <c r="KRS18" s="462"/>
      <c r="KRT18" s="462"/>
      <c r="KRU18" s="462"/>
      <c r="KRV18" s="462"/>
      <c r="KRW18" s="462"/>
      <c r="KRX18" s="462"/>
      <c r="KRY18" s="462"/>
      <c r="KRZ18" s="462"/>
      <c r="KSA18" s="462"/>
      <c r="KSB18" s="462"/>
      <c r="KSC18" s="462"/>
      <c r="KSD18" s="462"/>
      <c r="KSE18" s="462"/>
      <c r="KSF18" s="462"/>
      <c r="KSG18" s="462"/>
      <c r="KSH18" s="462"/>
      <c r="KSI18" s="462"/>
      <c r="KSJ18" s="462"/>
      <c r="KSK18" s="462"/>
      <c r="KSL18" s="462"/>
      <c r="KSM18" s="462"/>
      <c r="KSN18" s="462"/>
      <c r="KSO18" s="462"/>
      <c r="KSP18" s="462"/>
      <c r="KSQ18" s="462"/>
      <c r="KSR18" s="462"/>
      <c r="KSS18" s="462"/>
      <c r="KST18" s="462"/>
      <c r="KSU18" s="462"/>
      <c r="KSV18" s="462"/>
      <c r="KSW18" s="462"/>
      <c r="KSX18" s="462"/>
      <c r="KSY18" s="462"/>
      <c r="KSZ18" s="462"/>
      <c r="KTA18" s="462"/>
      <c r="KTB18" s="462"/>
      <c r="KTC18" s="462"/>
      <c r="KTD18" s="462"/>
      <c r="KTE18" s="462"/>
      <c r="KTF18" s="462"/>
      <c r="KTG18" s="462"/>
      <c r="KTH18" s="462"/>
      <c r="KTI18" s="462"/>
      <c r="KTJ18" s="462"/>
      <c r="KTK18" s="462"/>
      <c r="KTL18" s="462"/>
      <c r="KTM18" s="462"/>
      <c r="KTN18" s="462"/>
      <c r="KTO18" s="462"/>
      <c r="KTP18" s="462"/>
      <c r="KTQ18" s="462"/>
      <c r="KTR18" s="462"/>
      <c r="KTS18" s="462"/>
      <c r="KTT18" s="462"/>
      <c r="KTU18" s="462"/>
      <c r="KTV18" s="462"/>
      <c r="KTW18" s="462"/>
      <c r="KTX18" s="462"/>
      <c r="KTY18" s="462"/>
      <c r="KTZ18" s="462"/>
      <c r="KUA18" s="462"/>
      <c r="KUB18" s="462"/>
      <c r="KUC18" s="462"/>
      <c r="KUD18" s="462"/>
      <c r="KUE18" s="462"/>
      <c r="KUF18" s="462"/>
      <c r="KUG18" s="462"/>
      <c r="KUH18" s="462"/>
      <c r="KUI18" s="462"/>
      <c r="KUJ18" s="462"/>
      <c r="KUK18" s="462"/>
      <c r="KUL18" s="462"/>
      <c r="KUM18" s="462"/>
      <c r="KUN18" s="462"/>
      <c r="KUO18" s="462"/>
      <c r="KUP18" s="462"/>
      <c r="KUQ18" s="462"/>
      <c r="KUR18" s="462"/>
      <c r="KUS18" s="462"/>
      <c r="KUT18" s="462"/>
      <c r="KUU18" s="462"/>
      <c r="KUV18" s="462"/>
      <c r="KUW18" s="462"/>
      <c r="KUX18" s="462"/>
      <c r="KUY18" s="462"/>
      <c r="KUZ18" s="462"/>
      <c r="KVA18" s="462"/>
      <c r="KVB18" s="462"/>
      <c r="KVC18" s="462"/>
      <c r="KVD18" s="462"/>
      <c r="KVE18" s="462"/>
      <c r="KVF18" s="462"/>
      <c r="KVG18" s="462"/>
      <c r="KVH18" s="462"/>
      <c r="KVI18" s="462"/>
      <c r="KVJ18" s="462"/>
      <c r="KVK18" s="462"/>
      <c r="KVL18" s="462"/>
      <c r="KVM18" s="462"/>
      <c r="KVN18" s="462"/>
      <c r="KVO18" s="462"/>
      <c r="KVP18" s="462"/>
      <c r="KVQ18" s="462"/>
      <c r="KVR18" s="462"/>
      <c r="KVS18" s="462"/>
      <c r="KVT18" s="462"/>
      <c r="KVU18" s="462"/>
      <c r="KVV18" s="462"/>
      <c r="KVW18" s="462"/>
      <c r="KVX18" s="462"/>
      <c r="KVY18" s="462"/>
      <c r="KVZ18" s="462"/>
      <c r="KWA18" s="462"/>
      <c r="KWB18" s="462"/>
      <c r="KWC18" s="462"/>
      <c r="KWD18" s="462"/>
      <c r="KWE18" s="462"/>
      <c r="KWF18" s="462"/>
      <c r="KWG18" s="462"/>
      <c r="KWH18" s="462"/>
      <c r="KWI18" s="462"/>
      <c r="KWJ18" s="462"/>
      <c r="KWK18" s="462"/>
      <c r="KWL18" s="462"/>
      <c r="KWM18" s="462"/>
      <c r="KWN18" s="462"/>
      <c r="KWO18" s="462"/>
      <c r="KWP18" s="462"/>
      <c r="KWQ18" s="462"/>
      <c r="KWR18" s="462"/>
      <c r="KWS18" s="462"/>
      <c r="KWT18" s="462"/>
      <c r="KWU18" s="462"/>
      <c r="KWV18" s="462"/>
      <c r="KWW18" s="462"/>
      <c r="KWX18" s="462"/>
      <c r="KWY18" s="462"/>
      <c r="KWZ18" s="462"/>
      <c r="KXA18" s="462"/>
      <c r="KXB18" s="462"/>
      <c r="KXC18" s="462"/>
      <c r="KXD18" s="462"/>
      <c r="KXE18" s="462"/>
      <c r="KXF18" s="462"/>
      <c r="KXG18" s="462"/>
      <c r="KXH18" s="462"/>
      <c r="KXI18" s="462"/>
      <c r="KXJ18" s="462"/>
      <c r="KXK18" s="462"/>
      <c r="KXL18" s="462"/>
      <c r="KXM18" s="462"/>
      <c r="KXN18" s="462"/>
      <c r="KXO18" s="462"/>
      <c r="KXP18" s="462"/>
      <c r="KXQ18" s="462"/>
      <c r="KXR18" s="462"/>
      <c r="KXS18" s="462"/>
      <c r="KXT18" s="462"/>
      <c r="KXU18" s="462"/>
      <c r="KXV18" s="462"/>
      <c r="KXW18" s="462"/>
      <c r="KXX18" s="462"/>
      <c r="KXY18" s="462"/>
      <c r="KXZ18" s="462"/>
      <c r="KYA18" s="462"/>
      <c r="KYB18" s="462"/>
      <c r="KYC18" s="462"/>
      <c r="KYD18" s="462"/>
      <c r="KYE18" s="462"/>
      <c r="KYF18" s="462"/>
      <c r="KYG18" s="462"/>
      <c r="KYH18" s="462"/>
      <c r="KYI18" s="462"/>
      <c r="KYJ18" s="462"/>
      <c r="KYK18" s="462"/>
      <c r="KYL18" s="462"/>
      <c r="KYM18" s="462"/>
      <c r="KYN18" s="462"/>
      <c r="KYO18" s="462"/>
      <c r="KYP18" s="462"/>
      <c r="KYQ18" s="462"/>
      <c r="KYR18" s="462"/>
      <c r="KYS18" s="462"/>
      <c r="KYT18" s="462"/>
      <c r="KYU18" s="462"/>
      <c r="KYV18" s="462"/>
      <c r="KYW18" s="462"/>
      <c r="KYX18" s="462"/>
      <c r="KYY18" s="462"/>
      <c r="KYZ18" s="462"/>
      <c r="KZA18" s="462"/>
      <c r="KZB18" s="462"/>
      <c r="KZC18" s="462"/>
      <c r="KZD18" s="462"/>
      <c r="KZE18" s="462"/>
      <c r="KZF18" s="462"/>
      <c r="KZG18" s="462"/>
      <c r="KZH18" s="462"/>
      <c r="KZI18" s="462"/>
      <c r="KZJ18" s="462"/>
      <c r="KZK18" s="462"/>
      <c r="KZL18" s="462"/>
      <c r="KZM18" s="462"/>
      <c r="KZN18" s="462"/>
      <c r="KZO18" s="462"/>
      <c r="KZP18" s="462"/>
      <c r="KZQ18" s="462"/>
      <c r="KZR18" s="462"/>
      <c r="KZS18" s="462"/>
      <c r="KZT18" s="462"/>
      <c r="KZU18" s="462"/>
      <c r="KZV18" s="462"/>
      <c r="KZW18" s="462"/>
      <c r="KZX18" s="462"/>
      <c r="KZY18" s="462"/>
      <c r="KZZ18" s="462"/>
      <c r="LAA18" s="462"/>
      <c r="LAB18" s="462"/>
      <c r="LAC18" s="462"/>
      <c r="LAD18" s="462"/>
      <c r="LAE18" s="462"/>
      <c r="LAF18" s="462"/>
      <c r="LAG18" s="462"/>
      <c r="LAH18" s="462"/>
      <c r="LAI18" s="462"/>
      <c r="LAJ18" s="462"/>
      <c r="LAK18" s="462"/>
      <c r="LAL18" s="462"/>
      <c r="LAM18" s="462"/>
      <c r="LAN18" s="462"/>
      <c r="LAO18" s="462"/>
      <c r="LAP18" s="462"/>
      <c r="LAQ18" s="462"/>
      <c r="LAR18" s="462"/>
      <c r="LAS18" s="462"/>
      <c r="LAT18" s="462"/>
      <c r="LAU18" s="462"/>
      <c r="LAV18" s="462"/>
      <c r="LAW18" s="462"/>
      <c r="LAX18" s="462"/>
      <c r="LAY18" s="462"/>
      <c r="LAZ18" s="462"/>
      <c r="LBA18" s="462"/>
      <c r="LBB18" s="462"/>
      <c r="LBC18" s="462"/>
      <c r="LBD18" s="462"/>
      <c r="LBE18" s="462"/>
      <c r="LBF18" s="462"/>
      <c r="LBG18" s="462"/>
      <c r="LBH18" s="462"/>
      <c r="LBI18" s="462"/>
      <c r="LBJ18" s="462"/>
      <c r="LBK18" s="462"/>
      <c r="LBL18" s="462"/>
      <c r="LBM18" s="462"/>
      <c r="LBN18" s="462"/>
      <c r="LBO18" s="462"/>
      <c r="LBP18" s="462"/>
      <c r="LBQ18" s="462"/>
      <c r="LBR18" s="462"/>
      <c r="LBS18" s="462"/>
      <c r="LBT18" s="462"/>
      <c r="LBU18" s="462"/>
      <c r="LBV18" s="462"/>
      <c r="LBW18" s="462"/>
      <c r="LBX18" s="462"/>
      <c r="LBY18" s="462"/>
      <c r="LBZ18" s="462"/>
      <c r="LCA18" s="462"/>
      <c r="LCB18" s="462"/>
      <c r="LCC18" s="462"/>
      <c r="LCD18" s="462"/>
      <c r="LCE18" s="462"/>
      <c r="LCF18" s="462"/>
      <c r="LCG18" s="462"/>
      <c r="LCH18" s="462"/>
      <c r="LCI18" s="462"/>
      <c r="LCJ18" s="462"/>
      <c r="LCK18" s="462"/>
      <c r="LCL18" s="462"/>
      <c r="LCM18" s="462"/>
      <c r="LCN18" s="462"/>
      <c r="LCO18" s="462"/>
      <c r="LCP18" s="462"/>
      <c r="LCQ18" s="462"/>
      <c r="LCR18" s="462"/>
      <c r="LCS18" s="462"/>
      <c r="LCT18" s="462"/>
      <c r="LCU18" s="462"/>
      <c r="LCV18" s="462"/>
      <c r="LCW18" s="462"/>
      <c r="LCX18" s="462"/>
      <c r="LCY18" s="462"/>
      <c r="LCZ18" s="462"/>
      <c r="LDA18" s="462"/>
      <c r="LDB18" s="462"/>
      <c r="LDC18" s="462"/>
      <c r="LDD18" s="462"/>
      <c r="LDE18" s="462"/>
      <c r="LDF18" s="462"/>
      <c r="LDG18" s="462"/>
      <c r="LDH18" s="462"/>
      <c r="LDI18" s="462"/>
      <c r="LDJ18" s="462"/>
      <c r="LDK18" s="462"/>
      <c r="LDL18" s="462"/>
      <c r="LDM18" s="462"/>
      <c r="LDN18" s="462"/>
      <c r="LDO18" s="462"/>
      <c r="LDP18" s="462"/>
      <c r="LDQ18" s="462"/>
      <c r="LDR18" s="462"/>
      <c r="LDS18" s="462"/>
      <c r="LDT18" s="462"/>
      <c r="LDU18" s="462"/>
      <c r="LDV18" s="462"/>
      <c r="LDW18" s="462"/>
      <c r="LDX18" s="462"/>
      <c r="LDY18" s="462"/>
      <c r="LDZ18" s="462"/>
      <c r="LEA18" s="462"/>
      <c r="LEB18" s="462"/>
      <c r="LEC18" s="462"/>
      <c r="LED18" s="462"/>
      <c r="LEE18" s="462"/>
      <c r="LEF18" s="462"/>
      <c r="LEG18" s="462"/>
      <c r="LEH18" s="462"/>
      <c r="LEI18" s="462"/>
      <c r="LEJ18" s="462"/>
      <c r="LEK18" s="462"/>
      <c r="LEL18" s="462"/>
      <c r="LEM18" s="462"/>
      <c r="LEN18" s="462"/>
      <c r="LEO18" s="462"/>
      <c r="LEP18" s="462"/>
      <c r="LEQ18" s="462"/>
      <c r="LER18" s="462"/>
      <c r="LES18" s="462"/>
      <c r="LET18" s="462"/>
      <c r="LEU18" s="462"/>
      <c r="LEV18" s="462"/>
      <c r="LEW18" s="462"/>
      <c r="LEX18" s="462"/>
      <c r="LEY18" s="462"/>
      <c r="LEZ18" s="462"/>
      <c r="LFA18" s="462"/>
      <c r="LFB18" s="462"/>
      <c r="LFC18" s="462"/>
      <c r="LFD18" s="462"/>
      <c r="LFE18" s="462"/>
      <c r="LFF18" s="462"/>
      <c r="LFG18" s="462"/>
      <c r="LFH18" s="462"/>
      <c r="LFI18" s="462"/>
      <c r="LFJ18" s="462"/>
      <c r="LFK18" s="462"/>
      <c r="LFL18" s="462"/>
      <c r="LFM18" s="462"/>
      <c r="LFN18" s="462"/>
      <c r="LFO18" s="462"/>
      <c r="LFP18" s="462"/>
      <c r="LFQ18" s="462"/>
      <c r="LFR18" s="462"/>
      <c r="LFS18" s="462"/>
      <c r="LFT18" s="462"/>
      <c r="LFU18" s="462"/>
      <c r="LFV18" s="462"/>
      <c r="LFW18" s="462"/>
      <c r="LFX18" s="462"/>
      <c r="LFY18" s="462"/>
      <c r="LFZ18" s="462"/>
      <c r="LGA18" s="462"/>
      <c r="LGB18" s="462"/>
      <c r="LGC18" s="462"/>
      <c r="LGD18" s="462"/>
      <c r="LGE18" s="462"/>
      <c r="LGF18" s="462"/>
      <c r="LGG18" s="462"/>
      <c r="LGH18" s="462"/>
      <c r="LGI18" s="462"/>
      <c r="LGJ18" s="462"/>
      <c r="LGK18" s="462"/>
      <c r="LGL18" s="462"/>
      <c r="LGM18" s="462"/>
      <c r="LGN18" s="462"/>
      <c r="LGO18" s="462"/>
      <c r="LGP18" s="462"/>
      <c r="LGQ18" s="462"/>
      <c r="LGR18" s="462"/>
      <c r="LGS18" s="462"/>
      <c r="LGT18" s="462"/>
      <c r="LGU18" s="462"/>
      <c r="LGV18" s="462"/>
      <c r="LGW18" s="462"/>
      <c r="LGX18" s="462"/>
      <c r="LGY18" s="462"/>
      <c r="LGZ18" s="462"/>
      <c r="LHA18" s="462"/>
      <c r="LHB18" s="462"/>
      <c r="LHC18" s="462"/>
      <c r="LHD18" s="462"/>
      <c r="LHE18" s="462"/>
      <c r="LHF18" s="462"/>
      <c r="LHG18" s="462"/>
      <c r="LHH18" s="462"/>
      <c r="LHI18" s="462"/>
      <c r="LHJ18" s="462"/>
      <c r="LHK18" s="462"/>
      <c r="LHL18" s="462"/>
      <c r="LHM18" s="462"/>
      <c r="LHN18" s="462"/>
      <c r="LHO18" s="462"/>
      <c r="LHP18" s="462"/>
      <c r="LHQ18" s="462"/>
      <c r="LHR18" s="462"/>
      <c r="LHS18" s="462"/>
      <c r="LHT18" s="462"/>
      <c r="LHU18" s="462"/>
      <c r="LHV18" s="462"/>
      <c r="LHW18" s="462"/>
      <c r="LHX18" s="462"/>
      <c r="LHY18" s="462"/>
      <c r="LHZ18" s="462"/>
      <c r="LIA18" s="462"/>
      <c r="LIB18" s="462"/>
      <c r="LIC18" s="462"/>
      <c r="LID18" s="462"/>
      <c r="LIE18" s="462"/>
      <c r="LIF18" s="462"/>
      <c r="LIG18" s="462"/>
      <c r="LIH18" s="462"/>
      <c r="LII18" s="462"/>
      <c r="LIJ18" s="462"/>
      <c r="LIK18" s="462"/>
      <c r="LIL18" s="462"/>
      <c r="LIM18" s="462"/>
      <c r="LIN18" s="462"/>
      <c r="LIO18" s="462"/>
      <c r="LIP18" s="462"/>
      <c r="LIQ18" s="462"/>
      <c r="LIR18" s="462"/>
      <c r="LIS18" s="462"/>
      <c r="LIT18" s="462"/>
      <c r="LIU18" s="462"/>
      <c r="LIV18" s="462"/>
      <c r="LIW18" s="462"/>
      <c r="LIX18" s="462"/>
      <c r="LIY18" s="462"/>
      <c r="LIZ18" s="462"/>
      <c r="LJA18" s="462"/>
      <c r="LJB18" s="462"/>
      <c r="LJC18" s="462"/>
      <c r="LJD18" s="462"/>
      <c r="LJE18" s="462"/>
      <c r="LJF18" s="462"/>
      <c r="LJG18" s="462"/>
      <c r="LJH18" s="462"/>
      <c r="LJI18" s="462"/>
      <c r="LJJ18" s="462"/>
      <c r="LJK18" s="462"/>
      <c r="LJL18" s="462"/>
      <c r="LJM18" s="462"/>
      <c r="LJN18" s="462"/>
      <c r="LJO18" s="462"/>
      <c r="LJP18" s="462"/>
      <c r="LJQ18" s="462"/>
      <c r="LJR18" s="462"/>
      <c r="LJS18" s="462"/>
      <c r="LJT18" s="462"/>
      <c r="LJU18" s="462"/>
      <c r="LJV18" s="462"/>
      <c r="LJW18" s="462"/>
      <c r="LJX18" s="462"/>
      <c r="LJY18" s="462"/>
      <c r="LJZ18" s="462"/>
      <c r="LKA18" s="462"/>
      <c r="LKB18" s="462"/>
      <c r="LKC18" s="462"/>
      <c r="LKD18" s="462"/>
      <c r="LKE18" s="462"/>
      <c r="LKF18" s="462"/>
      <c r="LKG18" s="462"/>
      <c r="LKH18" s="462"/>
      <c r="LKI18" s="462"/>
      <c r="LKJ18" s="462"/>
      <c r="LKK18" s="462"/>
      <c r="LKL18" s="462"/>
      <c r="LKM18" s="462"/>
      <c r="LKN18" s="462"/>
      <c r="LKO18" s="462"/>
      <c r="LKP18" s="462"/>
      <c r="LKQ18" s="462"/>
      <c r="LKR18" s="462"/>
      <c r="LKS18" s="462"/>
      <c r="LKT18" s="462"/>
      <c r="LKU18" s="462"/>
      <c r="LKV18" s="462"/>
      <c r="LKW18" s="462"/>
      <c r="LKX18" s="462"/>
      <c r="LKY18" s="462"/>
      <c r="LKZ18" s="462"/>
      <c r="LLA18" s="462"/>
      <c r="LLB18" s="462"/>
      <c r="LLC18" s="462"/>
      <c r="LLD18" s="462"/>
      <c r="LLE18" s="462"/>
      <c r="LLF18" s="462"/>
      <c r="LLG18" s="462"/>
      <c r="LLH18" s="462"/>
      <c r="LLI18" s="462"/>
      <c r="LLJ18" s="462"/>
      <c r="LLK18" s="462"/>
      <c r="LLL18" s="462"/>
      <c r="LLM18" s="462"/>
      <c r="LLN18" s="462"/>
      <c r="LLO18" s="462"/>
      <c r="LLP18" s="462"/>
      <c r="LLQ18" s="462"/>
      <c r="LLR18" s="462"/>
      <c r="LLS18" s="462"/>
      <c r="LLT18" s="462"/>
      <c r="LLU18" s="462"/>
      <c r="LLV18" s="462"/>
      <c r="LLW18" s="462"/>
      <c r="LLX18" s="462"/>
      <c r="LLY18" s="462"/>
      <c r="LLZ18" s="462"/>
      <c r="LMA18" s="462"/>
      <c r="LMB18" s="462"/>
      <c r="LMC18" s="462"/>
      <c r="LMD18" s="462"/>
      <c r="LME18" s="462"/>
      <c r="LMF18" s="462"/>
      <c r="LMG18" s="462"/>
      <c r="LMH18" s="462"/>
      <c r="LMI18" s="462"/>
      <c r="LMJ18" s="462"/>
      <c r="LMK18" s="462"/>
      <c r="LML18" s="462"/>
      <c r="LMM18" s="462"/>
      <c r="LMN18" s="462"/>
      <c r="LMO18" s="462"/>
      <c r="LMP18" s="462"/>
      <c r="LMQ18" s="462"/>
      <c r="LMR18" s="462"/>
      <c r="LMS18" s="462"/>
      <c r="LMT18" s="462"/>
      <c r="LMU18" s="462"/>
      <c r="LMV18" s="462"/>
      <c r="LMW18" s="462"/>
      <c r="LMX18" s="462"/>
      <c r="LMY18" s="462"/>
      <c r="LMZ18" s="462"/>
      <c r="LNA18" s="462"/>
      <c r="LNB18" s="462"/>
      <c r="LNC18" s="462"/>
      <c r="LND18" s="462"/>
      <c r="LNE18" s="462"/>
      <c r="LNF18" s="462"/>
      <c r="LNG18" s="462"/>
      <c r="LNH18" s="462"/>
      <c r="LNI18" s="462"/>
      <c r="LNJ18" s="462"/>
      <c r="LNK18" s="462"/>
      <c r="LNL18" s="462"/>
      <c r="LNM18" s="462"/>
      <c r="LNN18" s="462"/>
      <c r="LNO18" s="462"/>
      <c r="LNP18" s="462"/>
      <c r="LNQ18" s="462"/>
      <c r="LNR18" s="462"/>
      <c r="LNS18" s="462"/>
      <c r="LNT18" s="462"/>
      <c r="LNU18" s="462"/>
      <c r="LNV18" s="462"/>
      <c r="LNW18" s="462"/>
      <c r="LNX18" s="462"/>
      <c r="LNY18" s="462"/>
      <c r="LNZ18" s="462"/>
      <c r="LOA18" s="462"/>
      <c r="LOB18" s="462"/>
      <c r="LOC18" s="462"/>
      <c r="LOD18" s="462"/>
      <c r="LOE18" s="462"/>
      <c r="LOF18" s="462"/>
      <c r="LOG18" s="462"/>
      <c r="LOH18" s="462"/>
      <c r="LOI18" s="462"/>
      <c r="LOJ18" s="462"/>
      <c r="LOK18" s="462"/>
      <c r="LOL18" s="462"/>
      <c r="LOM18" s="462"/>
      <c r="LON18" s="462"/>
      <c r="LOO18" s="462"/>
      <c r="LOP18" s="462"/>
      <c r="LOQ18" s="462"/>
      <c r="LOR18" s="462"/>
      <c r="LOS18" s="462"/>
      <c r="LOT18" s="462"/>
      <c r="LOU18" s="462"/>
      <c r="LOV18" s="462"/>
      <c r="LOW18" s="462"/>
      <c r="LOX18" s="462"/>
      <c r="LOY18" s="462"/>
      <c r="LOZ18" s="462"/>
      <c r="LPA18" s="462"/>
      <c r="LPB18" s="462"/>
      <c r="LPC18" s="462"/>
      <c r="LPD18" s="462"/>
      <c r="LPE18" s="462"/>
      <c r="LPF18" s="462"/>
      <c r="LPG18" s="462"/>
      <c r="LPH18" s="462"/>
      <c r="LPI18" s="462"/>
      <c r="LPJ18" s="462"/>
      <c r="LPK18" s="462"/>
      <c r="LPL18" s="462"/>
      <c r="LPM18" s="462"/>
      <c r="LPN18" s="462"/>
      <c r="LPO18" s="462"/>
      <c r="LPP18" s="462"/>
      <c r="LPQ18" s="462"/>
      <c r="LPR18" s="462"/>
      <c r="LPS18" s="462"/>
      <c r="LPT18" s="462"/>
      <c r="LPU18" s="462"/>
      <c r="LPV18" s="462"/>
      <c r="LPW18" s="462"/>
      <c r="LPX18" s="462"/>
      <c r="LPY18" s="462"/>
      <c r="LPZ18" s="462"/>
      <c r="LQA18" s="462"/>
      <c r="LQB18" s="462"/>
      <c r="LQC18" s="462"/>
      <c r="LQD18" s="462"/>
      <c r="LQE18" s="462"/>
      <c r="LQF18" s="462"/>
      <c r="LQG18" s="462"/>
      <c r="LQH18" s="462"/>
      <c r="LQI18" s="462"/>
      <c r="LQJ18" s="462"/>
      <c r="LQK18" s="462"/>
      <c r="LQL18" s="462"/>
      <c r="LQM18" s="462"/>
      <c r="LQN18" s="462"/>
      <c r="LQO18" s="462"/>
      <c r="LQP18" s="462"/>
      <c r="LQQ18" s="462"/>
      <c r="LQR18" s="462"/>
      <c r="LQS18" s="462"/>
      <c r="LQT18" s="462"/>
      <c r="LQU18" s="462"/>
      <c r="LQV18" s="462"/>
      <c r="LQW18" s="462"/>
      <c r="LQX18" s="462"/>
      <c r="LQY18" s="462"/>
      <c r="LQZ18" s="462"/>
      <c r="LRA18" s="462"/>
      <c r="LRB18" s="462"/>
      <c r="LRC18" s="462"/>
      <c r="LRD18" s="462"/>
      <c r="LRE18" s="462"/>
      <c r="LRF18" s="462"/>
      <c r="LRG18" s="462"/>
      <c r="LRH18" s="462"/>
      <c r="LRI18" s="462"/>
      <c r="LRJ18" s="462"/>
      <c r="LRK18" s="462"/>
      <c r="LRL18" s="462"/>
      <c r="LRM18" s="462"/>
      <c r="LRN18" s="462"/>
      <c r="LRO18" s="462"/>
      <c r="LRP18" s="462"/>
      <c r="LRQ18" s="462"/>
      <c r="LRR18" s="462"/>
      <c r="LRS18" s="462"/>
      <c r="LRT18" s="462"/>
      <c r="LRU18" s="462"/>
      <c r="LRV18" s="462"/>
      <c r="LRW18" s="462"/>
      <c r="LRX18" s="462"/>
      <c r="LRY18" s="462"/>
      <c r="LRZ18" s="462"/>
      <c r="LSA18" s="462"/>
      <c r="LSB18" s="462"/>
      <c r="LSC18" s="462"/>
      <c r="LSD18" s="462"/>
      <c r="LSE18" s="462"/>
      <c r="LSF18" s="462"/>
      <c r="LSG18" s="462"/>
      <c r="LSH18" s="462"/>
      <c r="LSI18" s="462"/>
      <c r="LSJ18" s="462"/>
      <c r="LSK18" s="462"/>
      <c r="LSL18" s="462"/>
      <c r="LSM18" s="462"/>
      <c r="LSN18" s="462"/>
      <c r="LSO18" s="462"/>
      <c r="LSP18" s="462"/>
      <c r="LSQ18" s="462"/>
      <c r="LSR18" s="462"/>
      <c r="LSS18" s="462"/>
      <c r="LST18" s="462"/>
      <c r="LSU18" s="462"/>
      <c r="LSV18" s="462"/>
      <c r="LSW18" s="462"/>
      <c r="LSX18" s="462"/>
      <c r="LSY18" s="462"/>
      <c r="LSZ18" s="462"/>
      <c r="LTA18" s="462"/>
      <c r="LTB18" s="462"/>
      <c r="LTC18" s="462"/>
      <c r="LTD18" s="462"/>
      <c r="LTE18" s="462"/>
      <c r="LTF18" s="462"/>
      <c r="LTG18" s="462"/>
      <c r="LTH18" s="462"/>
      <c r="LTI18" s="462"/>
      <c r="LTJ18" s="462"/>
      <c r="LTK18" s="462"/>
      <c r="LTL18" s="462"/>
      <c r="LTM18" s="462"/>
      <c r="LTN18" s="462"/>
      <c r="LTO18" s="462"/>
      <c r="LTP18" s="462"/>
      <c r="LTQ18" s="462"/>
      <c r="LTR18" s="462"/>
      <c r="LTS18" s="462"/>
      <c r="LTT18" s="462"/>
      <c r="LTU18" s="462"/>
      <c r="LTV18" s="462"/>
      <c r="LTW18" s="462"/>
      <c r="LTX18" s="462"/>
      <c r="LTY18" s="462"/>
      <c r="LTZ18" s="462"/>
      <c r="LUA18" s="462"/>
      <c r="LUB18" s="462"/>
      <c r="LUC18" s="462"/>
      <c r="LUD18" s="462"/>
      <c r="LUE18" s="462"/>
      <c r="LUF18" s="462"/>
      <c r="LUG18" s="462"/>
      <c r="LUH18" s="462"/>
      <c r="LUI18" s="462"/>
      <c r="LUJ18" s="462"/>
      <c r="LUK18" s="462"/>
      <c r="LUL18" s="462"/>
      <c r="LUM18" s="462"/>
      <c r="LUN18" s="462"/>
      <c r="LUO18" s="462"/>
      <c r="LUP18" s="462"/>
      <c r="LUQ18" s="462"/>
      <c r="LUR18" s="462"/>
      <c r="LUS18" s="462"/>
      <c r="LUT18" s="462"/>
      <c r="LUU18" s="462"/>
      <c r="LUV18" s="462"/>
      <c r="LUW18" s="462"/>
      <c r="LUX18" s="462"/>
      <c r="LUY18" s="462"/>
      <c r="LUZ18" s="462"/>
      <c r="LVA18" s="462"/>
      <c r="LVB18" s="462"/>
      <c r="LVC18" s="462"/>
      <c r="LVD18" s="462"/>
      <c r="LVE18" s="462"/>
      <c r="LVF18" s="462"/>
      <c r="LVG18" s="462"/>
      <c r="LVH18" s="462"/>
      <c r="LVI18" s="462"/>
      <c r="LVJ18" s="462"/>
      <c r="LVK18" s="462"/>
      <c r="LVL18" s="462"/>
      <c r="LVM18" s="462"/>
      <c r="LVN18" s="462"/>
      <c r="LVO18" s="462"/>
      <c r="LVP18" s="462"/>
      <c r="LVQ18" s="462"/>
      <c r="LVR18" s="462"/>
      <c r="LVS18" s="462"/>
      <c r="LVT18" s="462"/>
      <c r="LVU18" s="462"/>
      <c r="LVV18" s="462"/>
      <c r="LVW18" s="462"/>
      <c r="LVX18" s="462"/>
      <c r="LVY18" s="462"/>
      <c r="LVZ18" s="462"/>
      <c r="LWA18" s="462"/>
      <c r="LWB18" s="462"/>
      <c r="LWC18" s="462"/>
      <c r="LWD18" s="462"/>
      <c r="LWE18" s="462"/>
      <c r="LWF18" s="462"/>
      <c r="LWG18" s="462"/>
      <c r="LWH18" s="462"/>
      <c r="LWI18" s="462"/>
      <c r="LWJ18" s="462"/>
      <c r="LWK18" s="462"/>
      <c r="LWL18" s="462"/>
      <c r="LWM18" s="462"/>
      <c r="LWN18" s="462"/>
      <c r="LWO18" s="462"/>
      <c r="LWP18" s="462"/>
      <c r="LWQ18" s="462"/>
      <c r="LWR18" s="462"/>
      <c r="LWS18" s="462"/>
      <c r="LWT18" s="462"/>
      <c r="LWU18" s="462"/>
      <c r="LWV18" s="462"/>
      <c r="LWW18" s="462"/>
      <c r="LWX18" s="462"/>
      <c r="LWY18" s="462"/>
      <c r="LWZ18" s="462"/>
      <c r="LXA18" s="462"/>
      <c r="LXB18" s="462"/>
      <c r="LXC18" s="462"/>
      <c r="LXD18" s="462"/>
      <c r="LXE18" s="462"/>
      <c r="LXF18" s="462"/>
      <c r="LXG18" s="462"/>
      <c r="LXH18" s="462"/>
      <c r="LXI18" s="462"/>
      <c r="LXJ18" s="462"/>
      <c r="LXK18" s="462"/>
      <c r="LXL18" s="462"/>
      <c r="LXM18" s="462"/>
      <c r="LXN18" s="462"/>
      <c r="LXO18" s="462"/>
      <c r="LXP18" s="462"/>
      <c r="LXQ18" s="462"/>
      <c r="LXR18" s="462"/>
      <c r="LXS18" s="462"/>
      <c r="LXT18" s="462"/>
      <c r="LXU18" s="462"/>
      <c r="LXV18" s="462"/>
      <c r="LXW18" s="462"/>
      <c r="LXX18" s="462"/>
      <c r="LXY18" s="462"/>
      <c r="LXZ18" s="462"/>
      <c r="LYA18" s="462"/>
      <c r="LYB18" s="462"/>
      <c r="LYC18" s="462"/>
      <c r="LYD18" s="462"/>
      <c r="LYE18" s="462"/>
      <c r="LYF18" s="462"/>
      <c r="LYG18" s="462"/>
      <c r="LYH18" s="462"/>
      <c r="LYI18" s="462"/>
      <c r="LYJ18" s="462"/>
      <c r="LYK18" s="462"/>
      <c r="LYL18" s="462"/>
      <c r="LYM18" s="462"/>
      <c r="LYN18" s="462"/>
      <c r="LYO18" s="462"/>
      <c r="LYP18" s="462"/>
      <c r="LYQ18" s="462"/>
      <c r="LYR18" s="462"/>
      <c r="LYS18" s="462"/>
      <c r="LYT18" s="462"/>
      <c r="LYU18" s="462"/>
      <c r="LYV18" s="462"/>
      <c r="LYW18" s="462"/>
      <c r="LYX18" s="462"/>
      <c r="LYY18" s="462"/>
      <c r="LYZ18" s="462"/>
      <c r="LZA18" s="462"/>
      <c r="LZB18" s="462"/>
      <c r="LZC18" s="462"/>
      <c r="LZD18" s="462"/>
      <c r="LZE18" s="462"/>
      <c r="LZF18" s="462"/>
      <c r="LZG18" s="462"/>
      <c r="LZH18" s="462"/>
      <c r="LZI18" s="462"/>
      <c r="LZJ18" s="462"/>
      <c r="LZK18" s="462"/>
      <c r="LZL18" s="462"/>
      <c r="LZM18" s="462"/>
      <c r="LZN18" s="462"/>
      <c r="LZO18" s="462"/>
      <c r="LZP18" s="462"/>
      <c r="LZQ18" s="462"/>
      <c r="LZR18" s="462"/>
      <c r="LZS18" s="462"/>
      <c r="LZT18" s="462"/>
      <c r="LZU18" s="462"/>
      <c r="LZV18" s="462"/>
      <c r="LZW18" s="462"/>
      <c r="LZX18" s="462"/>
      <c r="LZY18" s="462"/>
      <c r="LZZ18" s="462"/>
      <c r="MAA18" s="462"/>
      <c r="MAB18" s="462"/>
      <c r="MAC18" s="462"/>
      <c r="MAD18" s="462"/>
      <c r="MAE18" s="462"/>
      <c r="MAF18" s="462"/>
      <c r="MAG18" s="462"/>
      <c r="MAH18" s="462"/>
      <c r="MAI18" s="462"/>
      <c r="MAJ18" s="462"/>
      <c r="MAK18" s="462"/>
      <c r="MAL18" s="462"/>
      <c r="MAM18" s="462"/>
      <c r="MAN18" s="462"/>
      <c r="MAO18" s="462"/>
      <c r="MAP18" s="462"/>
      <c r="MAQ18" s="462"/>
      <c r="MAR18" s="462"/>
      <c r="MAS18" s="462"/>
      <c r="MAT18" s="462"/>
      <c r="MAU18" s="462"/>
      <c r="MAV18" s="462"/>
      <c r="MAW18" s="462"/>
      <c r="MAX18" s="462"/>
      <c r="MAY18" s="462"/>
      <c r="MAZ18" s="462"/>
      <c r="MBA18" s="462"/>
      <c r="MBB18" s="462"/>
      <c r="MBC18" s="462"/>
      <c r="MBD18" s="462"/>
      <c r="MBE18" s="462"/>
      <c r="MBF18" s="462"/>
      <c r="MBG18" s="462"/>
      <c r="MBH18" s="462"/>
      <c r="MBI18" s="462"/>
      <c r="MBJ18" s="462"/>
      <c r="MBK18" s="462"/>
      <c r="MBL18" s="462"/>
      <c r="MBM18" s="462"/>
      <c r="MBN18" s="462"/>
      <c r="MBO18" s="462"/>
      <c r="MBP18" s="462"/>
      <c r="MBQ18" s="462"/>
      <c r="MBR18" s="462"/>
      <c r="MBS18" s="462"/>
      <c r="MBT18" s="462"/>
      <c r="MBU18" s="462"/>
      <c r="MBV18" s="462"/>
      <c r="MBW18" s="462"/>
      <c r="MBX18" s="462"/>
      <c r="MBY18" s="462"/>
      <c r="MBZ18" s="462"/>
      <c r="MCA18" s="462"/>
      <c r="MCB18" s="462"/>
      <c r="MCC18" s="462"/>
      <c r="MCD18" s="462"/>
      <c r="MCE18" s="462"/>
      <c r="MCF18" s="462"/>
      <c r="MCG18" s="462"/>
      <c r="MCH18" s="462"/>
      <c r="MCI18" s="462"/>
      <c r="MCJ18" s="462"/>
      <c r="MCK18" s="462"/>
      <c r="MCL18" s="462"/>
      <c r="MCM18" s="462"/>
      <c r="MCN18" s="462"/>
      <c r="MCO18" s="462"/>
      <c r="MCP18" s="462"/>
      <c r="MCQ18" s="462"/>
      <c r="MCR18" s="462"/>
      <c r="MCS18" s="462"/>
      <c r="MCT18" s="462"/>
      <c r="MCU18" s="462"/>
      <c r="MCV18" s="462"/>
      <c r="MCW18" s="462"/>
      <c r="MCX18" s="462"/>
      <c r="MCY18" s="462"/>
      <c r="MCZ18" s="462"/>
      <c r="MDA18" s="462"/>
      <c r="MDB18" s="462"/>
      <c r="MDC18" s="462"/>
      <c r="MDD18" s="462"/>
      <c r="MDE18" s="462"/>
      <c r="MDF18" s="462"/>
      <c r="MDG18" s="462"/>
      <c r="MDH18" s="462"/>
      <c r="MDI18" s="462"/>
      <c r="MDJ18" s="462"/>
      <c r="MDK18" s="462"/>
      <c r="MDL18" s="462"/>
      <c r="MDM18" s="462"/>
      <c r="MDN18" s="462"/>
      <c r="MDO18" s="462"/>
      <c r="MDP18" s="462"/>
      <c r="MDQ18" s="462"/>
      <c r="MDR18" s="462"/>
      <c r="MDS18" s="462"/>
      <c r="MDT18" s="462"/>
      <c r="MDU18" s="462"/>
      <c r="MDV18" s="462"/>
      <c r="MDW18" s="462"/>
      <c r="MDX18" s="462"/>
      <c r="MDY18" s="462"/>
      <c r="MDZ18" s="462"/>
      <c r="MEA18" s="462"/>
      <c r="MEB18" s="462"/>
      <c r="MEC18" s="462"/>
      <c r="MED18" s="462"/>
      <c r="MEE18" s="462"/>
      <c r="MEF18" s="462"/>
      <c r="MEG18" s="462"/>
      <c r="MEH18" s="462"/>
      <c r="MEI18" s="462"/>
      <c r="MEJ18" s="462"/>
      <c r="MEK18" s="462"/>
      <c r="MEL18" s="462"/>
      <c r="MEM18" s="462"/>
      <c r="MEN18" s="462"/>
      <c r="MEO18" s="462"/>
      <c r="MEP18" s="462"/>
      <c r="MEQ18" s="462"/>
      <c r="MER18" s="462"/>
      <c r="MES18" s="462"/>
      <c r="MET18" s="462"/>
      <c r="MEU18" s="462"/>
      <c r="MEV18" s="462"/>
      <c r="MEW18" s="462"/>
      <c r="MEX18" s="462"/>
      <c r="MEY18" s="462"/>
      <c r="MEZ18" s="462"/>
      <c r="MFA18" s="462"/>
      <c r="MFB18" s="462"/>
      <c r="MFC18" s="462"/>
      <c r="MFD18" s="462"/>
      <c r="MFE18" s="462"/>
      <c r="MFF18" s="462"/>
      <c r="MFG18" s="462"/>
      <c r="MFH18" s="462"/>
      <c r="MFI18" s="462"/>
      <c r="MFJ18" s="462"/>
      <c r="MFK18" s="462"/>
      <c r="MFL18" s="462"/>
      <c r="MFM18" s="462"/>
      <c r="MFN18" s="462"/>
      <c r="MFO18" s="462"/>
      <c r="MFP18" s="462"/>
      <c r="MFQ18" s="462"/>
      <c r="MFR18" s="462"/>
      <c r="MFS18" s="462"/>
      <c r="MFT18" s="462"/>
      <c r="MFU18" s="462"/>
      <c r="MFV18" s="462"/>
      <c r="MFW18" s="462"/>
      <c r="MFX18" s="462"/>
      <c r="MFY18" s="462"/>
      <c r="MFZ18" s="462"/>
      <c r="MGA18" s="462"/>
      <c r="MGB18" s="462"/>
      <c r="MGC18" s="462"/>
      <c r="MGD18" s="462"/>
      <c r="MGE18" s="462"/>
      <c r="MGF18" s="462"/>
      <c r="MGG18" s="462"/>
      <c r="MGH18" s="462"/>
      <c r="MGI18" s="462"/>
      <c r="MGJ18" s="462"/>
      <c r="MGK18" s="462"/>
      <c r="MGL18" s="462"/>
      <c r="MGM18" s="462"/>
      <c r="MGN18" s="462"/>
      <c r="MGO18" s="462"/>
      <c r="MGP18" s="462"/>
      <c r="MGQ18" s="462"/>
      <c r="MGR18" s="462"/>
      <c r="MGS18" s="462"/>
      <c r="MGT18" s="462"/>
      <c r="MGU18" s="462"/>
      <c r="MGV18" s="462"/>
      <c r="MGW18" s="462"/>
      <c r="MGX18" s="462"/>
      <c r="MGY18" s="462"/>
      <c r="MGZ18" s="462"/>
      <c r="MHA18" s="462"/>
      <c r="MHB18" s="462"/>
      <c r="MHC18" s="462"/>
      <c r="MHD18" s="462"/>
      <c r="MHE18" s="462"/>
      <c r="MHF18" s="462"/>
      <c r="MHG18" s="462"/>
      <c r="MHH18" s="462"/>
      <c r="MHI18" s="462"/>
      <c r="MHJ18" s="462"/>
      <c r="MHK18" s="462"/>
      <c r="MHL18" s="462"/>
      <c r="MHM18" s="462"/>
      <c r="MHN18" s="462"/>
      <c r="MHO18" s="462"/>
      <c r="MHP18" s="462"/>
      <c r="MHQ18" s="462"/>
      <c r="MHR18" s="462"/>
      <c r="MHS18" s="462"/>
      <c r="MHT18" s="462"/>
      <c r="MHU18" s="462"/>
      <c r="MHV18" s="462"/>
      <c r="MHW18" s="462"/>
      <c r="MHX18" s="462"/>
      <c r="MHY18" s="462"/>
      <c r="MHZ18" s="462"/>
      <c r="MIA18" s="462"/>
      <c r="MIB18" s="462"/>
      <c r="MIC18" s="462"/>
      <c r="MID18" s="462"/>
      <c r="MIE18" s="462"/>
      <c r="MIF18" s="462"/>
      <c r="MIG18" s="462"/>
      <c r="MIH18" s="462"/>
      <c r="MII18" s="462"/>
      <c r="MIJ18" s="462"/>
      <c r="MIK18" s="462"/>
      <c r="MIL18" s="462"/>
      <c r="MIM18" s="462"/>
      <c r="MIN18" s="462"/>
      <c r="MIO18" s="462"/>
      <c r="MIP18" s="462"/>
      <c r="MIQ18" s="462"/>
      <c r="MIR18" s="462"/>
      <c r="MIS18" s="462"/>
      <c r="MIT18" s="462"/>
      <c r="MIU18" s="462"/>
      <c r="MIV18" s="462"/>
      <c r="MIW18" s="462"/>
      <c r="MIX18" s="462"/>
      <c r="MIY18" s="462"/>
      <c r="MIZ18" s="462"/>
      <c r="MJA18" s="462"/>
      <c r="MJB18" s="462"/>
      <c r="MJC18" s="462"/>
      <c r="MJD18" s="462"/>
      <c r="MJE18" s="462"/>
      <c r="MJF18" s="462"/>
      <c r="MJG18" s="462"/>
      <c r="MJH18" s="462"/>
      <c r="MJI18" s="462"/>
      <c r="MJJ18" s="462"/>
      <c r="MJK18" s="462"/>
      <c r="MJL18" s="462"/>
      <c r="MJM18" s="462"/>
      <c r="MJN18" s="462"/>
      <c r="MJO18" s="462"/>
      <c r="MJP18" s="462"/>
      <c r="MJQ18" s="462"/>
      <c r="MJR18" s="462"/>
      <c r="MJS18" s="462"/>
      <c r="MJT18" s="462"/>
      <c r="MJU18" s="462"/>
      <c r="MJV18" s="462"/>
      <c r="MJW18" s="462"/>
      <c r="MJX18" s="462"/>
      <c r="MJY18" s="462"/>
      <c r="MJZ18" s="462"/>
      <c r="MKA18" s="462"/>
      <c r="MKB18" s="462"/>
      <c r="MKC18" s="462"/>
      <c r="MKD18" s="462"/>
      <c r="MKE18" s="462"/>
      <c r="MKF18" s="462"/>
      <c r="MKG18" s="462"/>
      <c r="MKH18" s="462"/>
      <c r="MKI18" s="462"/>
      <c r="MKJ18" s="462"/>
      <c r="MKK18" s="462"/>
      <c r="MKL18" s="462"/>
      <c r="MKM18" s="462"/>
      <c r="MKN18" s="462"/>
      <c r="MKO18" s="462"/>
      <c r="MKP18" s="462"/>
      <c r="MKQ18" s="462"/>
      <c r="MKR18" s="462"/>
      <c r="MKS18" s="462"/>
      <c r="MKT18" s="462"/>
      <c r="MKU18" s="462"/>
      <c r="MKV18" s="462"/>
      <c r="MKW18" s="462"/>
      <c r="MKX18" s="462"/>
      <c r="MKY18" s="462"/>
      <c r="MKZ18" s="462"/>
      <c r="MLA18" s="462"/>
      <c r="MLB18" s="462"/>
      <c r="MLC18" s="462"/>
      <c r="MLD18" s="462"/>
      <c r="MLE18" s="462"/>
      <c r="MLF18" s="462"/>
      <c r="MLG18" s="462"/>
      <c r="MLH18" s="462"/>
      <c r="MLI18" s="462"/>
      <c r="MLJ18" s="462"/>
      <c r="MLK18" s="462"/>
      <c r="MLL18" s="462"/>
      <c r="MLM18" s="462"/>
      <c r="MLN18" s="462"/>
      <c r="MLO18" s="462"/>
      <c r="MLP18" s="462"/>
      <c r="MLQ18" s="462"/>
      <c r="MLR18" s="462"/>
      <c r="MLS18" s="462"/>
      <c r="MLT18" s="462"/>
      <c r="MLU18" s="462"/>
      <c r="MLV18" s="462"/>
      <c r="MLW18" s="462"/>
      <c r="MLX18" s="462"/>
      <c r="MLY18" s="462"/>
      <c r="MLZ18" s="462"/>
      <c r="MMA18" s="462"/>
      <c r="MMB18" s="462"/>
      <c r="MMC18" s="462"/>
      <c r="MMD18" s="462"/>
      <c r="MME18" s="462"/>
      <c r="MMF18" s="462"/>
      <c r="MMG18" s="462"/>
      <c r="MMH18" s="462"/>
      <c r="MMI18" s="462"/>
      <c r="MMJ18" s="462"/>
      <c r="MMK18" s="462"/>
      <c r="MML18" s="462"/>
      <c r="MMM18" s="462"/>
      <c r="MMN18" s="462"/>
      <c r="MMO18" s="462"/>
      <c r="MMP18" s="462"/>
      <c r="MMQ18" s="462"/>
      <c r="MMR18" s="462"/>
      <c r="MMS18" s="462"/>
      <c r="MMT18" s="462"/>
      <c r="MMU18" s="462"/>
      <c r="MMV18" s="462"/>
      <c r="MMW18" s="462"/>
      <c r="MMX18" s="462"/>
      <c r="MMY18" s="462"/>
      <c r="MMZ18" s="462"/>
      <c r="MNA18" s="462"/>
      <c r="MNB18" s="462"/>
      <c r="MNC18" s="462"/>
      <c r="MND18" s="462"/>
      <c r="MNE18" s="462"/>
      <c r="MNF18" s="462"/>
      <c r="MNG18" s="462"/>
      <c r="MNH18" s="462"/>
      <c r="MNI18" s="462"/>
      <c r="MNJ18" s="462"/>
      <c r="MNK18" s="462"/>
      <c r="MNL18" s="462"/>
      <c r="MNM18" s="462"/>
      <c r="MNN18" s="462"/>
      <c r="MNO18" s="462"/>
      <c r="MNP18" s="462"/>
      <c r="MNQ18" s="462"/>
      <c r="MNR18" s="462"/>
      <c r="MNS18" s="462"/>
      <c r="MNT18" s="462"/>
      <c r="MNU18" s="462"/>
      <c r="MNV18" s="462"/>
      <c r="MNW18" s="462"/>
      <c r="MNX18" s="462"/>
      <c r="MNY18" s="462"/>
      <c r="MNZ18" s="462"/>
      <c r="MOA18" s="462"/>
      <c r="MOB18" s="462"/>
      <c r="MOC18" s="462"/>
      <c r="MOD18" s="462"/>
      <c r="MOE18" s="462"/>
      <c r="MOF18" s="462"/>
      <c r="MOG18" s="462"/>
      <c r="MOH18" s="462"/>
      <c r="MOI18" s="462"/>
      <c r="MOJ18" s="462"/>
      <c r="MOK18" s="462"/>
      <c r="MOL18" s="462"/>
      <c r="MOM18" s="462"/>
      <c r="MON18" s="462"/>
      <c r="MOO18" s="462"/>
      <c r="MOP18" s="462"/>
      <c r="MOQ18" s="462"/>
      <c r="MOR18" s="462"/>
      <c r="MOS18" s="462"/>
      <c r="MOT18" s="462"/>
      <c r="MOU18" s="462"/>
      <c r="MOV18" s="462"/>
      <c r="MOW18" s="462"/>
      <c r="MOX18" s="462"/>
      <c r="MOY18" s="462"/>
      <c r="MOZ18" s="462"/>
      <c r="MPA18" s="462"/>
      <c r="MPB18" s="462"/>
      <c r="MPC18" s="462"/>
      <c r="MPD18" s="462"/>
      <c r="MPE18" s="462"/>
      <c r="MPF18" s="462"/>
      <c r="MPG18" s="462"/>
      <c r="MPH18" s="462"/>
      <c r="MPI18" s="462"/>
      <c r="MPJ18" s="462"/>
      <c r="MPK18" s="462"/>
      <c r="MPL18" s="462"/>
      <c r="MPM18" s="462"/>
      <c r="MPN18" s="462"/>
      <c r="MPO18" s="462"/>
      <c r="MPP18" s="462"/>
      <c r="MPQ18" s="462"/>
      <c r="MPR18" s="462"/>
      <c r="MPS18" s="462"/>
      <c r="MPT18" s="462"/>
      <c r="MPU18" s="462"/>
      <c r="MPV18" s="462"/>
      <c r="MPW18" s="462"/>
      <c r="MPX18" s="462"/>
      <c r="MPY18" s="462"/>
      <c r="MPZ18" s="462"/>
      <c r="MQA18" s="462"/>
      <c r="MQB18" s="462"/>
      <c r="MQC18" s="462"/>
      <c r="MQD18" s="462"/>
      <c r="MQE18" s="462"/>
      <c r="MQF18" s="462"/>
      <c r="MQG18" s="462"/>
      <c r="MQH18" s="462"/>
      <c r="MQI18" s="462"/>
      <c r="MQJ18" s="462"/>
      <c r="MQK18" s="462"/>
      <c r="MQL18" s="462"/>
      <c r="MQM18" s="462"/>
      <c r="MQN18" s="462"/>
      <c r="MQO18" s="462"/>
      <c r="MQP18" s="462"/>
      <c r="MQQ18" s="462"/>
      <c r="MQR18" s="462"/>
      <c r="MQS18" s="462"/>
      <c r="MQT18" s="462"/>
      <c r="MQU18" s="462"/>
      <c r="MQV18" s="462"/>
      <c r="MQW18" s="462"/>
      <c r="MQX18" s="462"/>
      <c r="MQY18" s="462"/>
      <c r="MQZ18" s="462"/>
      <c r="MRA18" s="462"/>
      <c r="MRB18" s="462"/>
      <c r="MRC18" s="462"/>
      <c r="MRD18" s="462"/>
      <c r="MRE18" s="462"/>
      <c r="MRF18" s="462"/>
      <c r="MRG18" s="462"/>
      <c r="MRH18" s="462"/>
      <c r="MRI18" s="462"/>
      <c r="MRJ18" s="462"/>
      <c r="MRK18" s="462"/>
      <c r="MRL18" s="462"/>
      <c r="MRM18" s="462"/>
      <c r="MRN18" s="462"/>
      <c r="MRO18" s="462"/>
      <c r="MRP18" s="462"/>
      <c r="MRQ18" s="462"/>
      <c r="MRR18" s="462"/>
      <c r="MRS18" s="462"/>
      <c r="MRT18" s="462"/>
      <c r="MRU18" s="462"/>
      <c r="MRV18" s="462"/>
      <c r="MRW18" s="462"/>
      <c r="MRX18" s="462"/>
      <c r="MRY18" s="462"/>
      <c r="MRZ18" s="462"/>
      <c r="MSA18" s="462"/>
      <c r="MSB18" s="462"/>
      <c r="MSC18" s="462"/>
      <c r="MSD18" s="462"/>
      <c r="MSE18" s="462"/>
      <c r="MSF18" s="462"/>
      <c r="MSG18" s="462"/>
      <c r="MSH18" s="462"/>
      <c r="MSI18" s="462"/>
      <c r="MSJ18" s="462"/>
      <c r="MSK18" s="462"/>
      <c r="MSL18" s="462"/>
      <c r="MSM18" s="462"/>
      <c r="MSN18" s="462"/>
      <c r="MSO18" s="462"/>
      <c r="MSP18" s="462"/>
      <c r="MSQ18" s="462"/>
      <c r="MSR18" s="462"/>
      <c r="MSS18" s="462"/>
      <c r="MST18" s="462"/>
      <c r="MSU18" s="462"/>
      <c r="MSV18" s="462"/>
      <c r="MSW18" s="462"/>
      <c r="MSX18" s="462"/>
      <c r="MSY18" s="462"/>
      <c r="MSZ18" s="462"/>
      <c r="MTA18" s="462"/>
      <c r="MTB18" s="462"/>
      <c r="MTC18" s="462"/>
      <c r="MTD18" s="462"/>
      <c r="MTE18" s="462"/>
      <c r="MTF18" s="462"/>
      <c r="MTG18" s="462"/>
      <c r="MTH18" s="462"/>
      <c r="MTI18" s="462"/>
      <c r="MTJ18" s="462"/>
      <c r="MTK18" s="462"/>
      <c r="MTL18" s="462"/>
      <c r="MTM18" s="462"/>
      <c r="MTN18" s="462"/>
      <c r="MTO18" s="462"/>
      <c r="MTP18" s="462"/>
      <c r="MTQ18" s="462"/>
      <c r="MTR18" s="462"/>
      <c r="MTS18" s="462"/>
      <c r="MTT18" s="462"/>
      <c r="MTU18" s="462"/>
      <c r="MTV18" s="462"/>
      <c r="MTW18" s="462"/>
      <c r="MTX18" s="462"/>
      <c r="MTY18" s="462"/>
      <c r="MTZ18" s="462"/>
      <c r="MUA18" s="462"/>
      <c r="MUB18" s="462"/>
      <c r="MUC18" s="462"/>
      <c r="MUD18" s="462"/>
      <c r="MUE18" s="462"/>
      <c r="MUF18" s="462"/>
      <c r="MUG18" s="462"/>
      <c r="MUH18" s="462"/>
      <c r="MUI18" s="462"/>
      <c r="MUJ18" s="462"/>
      <c r="MUK18" s="462"/>
      <c r="MUL18" s="462"/>
      <c r="MUM18" s="462"/>
      <c r="MUN18" s="462"/>
      <c r="MUO18" s="462"/>
      <c r="MUP18" s="462"/>
      <c r="MUQ18" s="462"/>
      <c r="MUR18" s="462"/>
      <c r="MUS18" s="462"/>
      <c r="MUT18" s="462"/>
      <c r="MUU18" s="462"/>
      <c r="MUV18" s="462"/>
      <c r="MUW18" s="462"/>
      <c r="MUX18" s="462"/>
      <c r="MUY18" s="462"/>
      <c r="MUZ18" s="462"/>
      <c r="MVA18" s="462"/>
      <c r="MVB18" s="462"/>
      <c r="MVC18" s="462"/>
      <c r="MVD18" s="462"/>
      <c r="MVE18" s="462"/>
      <c r="MVF18" s="462"/>
      <c r="MVG18" s="462"/>
      <c r="MVH18" s="462"/>
      <c r="MVI18" s="462"/>
      <c r="MVJ18" s="462"/>
      <c r="MVK18" s="462"/>
      <c r="MVL18" s="462"/>
      <c r="MVM18" s="462"/>
      <c r="MVN18" s="462"/>
      <c r="MVO18" s="462"/>
      <c r="MVP18" s="462"/>
      <c r="MVQ18" s="462"/>
      <c r="MVR18" s="462"/>
      <c r="MVS18" s="462"/>
      <c r="MVT18" s="462"/>
      <c r="MVU18" s="462"/>
      <c r="MVV18" s="462"/>
      <c r="MVW18" s="462"/>
      <c r="MVX18" s="462"/>
      <c r="MVY18" s="462"/>
      <c r="MVZ18" s="462"/>
      <c r="MWA18" s="462"/>
      <c r="MWB18" s="462"/>
      <c r="MWC18" s="462"/>
      <c r="MWD18" s="462"/>
      <c r="MWE18" s="462"/>
      <c r="MWF18" s="462"/>
      <c r="MWG18" s="462"/>
      <c r="MWH18" s="462"/>
      <c r="MWI18" s="462"/>
      <c r="MWJ18" s="462"/>
      <c r="MWK18" s="462"/>
      <c r="MWL18" s="462"/>
      <c r="MWM18" s="462"/>
      <c r="MWN18" s="462"/>
      <c r="MWO18" s="462"/>
      <c r="MWP18" s="462"/>
      <c r="MWQ18" s="462"/>
      <c r="MWR18" s="462"/>
      <c r="MWS18" s="462"/>
      <c r="MWT18" s="462"/>
      <c r="MWU18" s="462"/>
      <c r="MWV18" s="462"/>
      <c r="MWW18" s="462"/>
      <c r="MWX18" s="462"/>
      <c r="MWY18" s="462"/>
      <c r="MWZ18" s="462"/>
      <c r="MXA18" s="462"/>
      <c r="MXB18" s="462"/>
      <c r="MXC18" s="462"/>
      <c r="MXD18" s="462"/>
      <c r="MXE18" s="462"/>
      <c r="MXF18" s="462"/>
      <c r="MXG18" s="462"/>
      <c r="MXH18" s="462"/>
      <c r="MXI18" s="462"/>
      <c r="MXJ18" s="462"/>
      <c r="MXK18" s="462"/>
      <c r="MXL18" s="462"/>
      <c r="MXM18" s="462"/>
      <c r="MXN18" s="462"/>
      <c r="MXO18" s="462"/>
      <c r="MXP18" s="462"/>
      <c r="MXQ18" s="462"/>
      <c r="MXR18" s="462"/>
      <c r="MXS18" s="462"/>
      <c r="MXT18" s="462"/>
      <c r="MXU18" s="462"/>
      <c r="MXV18" s="462"/>
      <c r="MXW18" s="462"/>
      <c r="MXX18" s="462"/>
      <c r="MXY18" s="462"/>
      <c r="MXZ18" s="462"/>
      <c r="MYA18" s="462"/>
      <c r="MYB18" s="462"/>
      <c r="MYC18" s="462"/>
      <c r="MYD18" s="462"/>
      <c r="MYE18" s="462"/>
      <c r="MYF18" s="462"/>
      <c r="MYG18" s="462"/>
      <c r="MYH18" s="462"/>
      <c r="MYI18" s="462"/>
      <c r="MYJ18" s="462"/>
      <c r="MYK18" s="462"/>
      <c r="MYL18" s="462"/>
      <c r="MYM18" s="462"/>
      <c r="MYN18" s="462"/>
      <c r="MYO18" s="462"/>
      <c r="MYP18" s="462"/>
      <c r="MYQ18" s="462"/>
      <c r="MYR18" s="462"/>
      <c r="MYS18" s="462"/>
      <c r="MYT18" s="462"/>
      <c r="MYU18" s="462"/>
      <c r="MYV18" s="462"/>
      <c r="MYW18" s="462"/>
      <c r="MYX18" s="462"/>
      <c r="MYY18" s="462"/>
      <c r="MYZ18" s="462"/>
      <c r="MZA18" s="462"/>
      <c r="MZB18" s="462"/>
      <c r="MZC18" s="462"/>
      <c r="MZD18" s="462"/>
      <c r="MZE18" s="462"/>
      <c r="MZF18" s="462"/>
      <c r="MZG18" s="462"/>
      <c r="MZH18" s="462"/>
      <c r="MZI18" s="462"/>
      <c r="MZJ18" s="462"/>
      <c r="MZK18" s="462"/>
      <c r="MZL18" s="462"/>
      <c r="MZM18" s="462"/>
      <c r="MZN18" s="462"/>
      <c r="MZO18" s="462"/>
      <c r="MZP18" s="462"/>
      <c r="MZQ18" s="462"/>
      <c r="MZR18" s="462"/>
      <c r="MZS18" s="462"/>
      <c r="MZT18" s="462"/>
      <c r="MZU18" s="462"/>
      <c r="MZV18" s="462"/>
      <c r="MZW18" s="462"/>
      <c r="MZX18" s="462"/>
      <c r="MZY18" s="462"/>
      <c r="MZZ18" s="462"/>
      <c r="NAA18" s="462"/>
      <c r="NAB18" s="462"/>
      <c r="NAC18" s="462"/>
      <c r="NAD18" s="462"/>
      <c r="NAE18" s="462"/>
      <c r="NAF18" s="462"/>
      <c r="NAG18" s="462"/>
      <c r="NAH18" s="462"/>
      <c r="NAI18" s="462"/>
      <c r="NAJ18" s="462"/>
      <c r="NAK18" s="462"/>
      <c r="NAL18" s="462"/>
      <c r="NAM18" s="462"/>
      <c r="NAN18" s="462"/>
      <c r="NAO18" s="462"/>
      <c r="NAP18" s="462"/>
      <c r="NAQ18" s="462"/>
      <c r="NAR18" s="462"/>
      <c r="NAS18" s="462"/>
      <c r="NAT18" s="462"/>
      <c r="NAU18" s="462"/>
      <c r="NAV18" s="462"/>
      <c r="NAW18" s="462"/>
      <c r="NAX18" s="462"/>
      <c r="NAY18" s="462"/>
      <c r="NAZ18" s="462"/>
      <c r="NBA18" s="462"/>
      <c r="NBB18" s="462"/>
      <c r="NBC18" s="462"/>
      <c r="NBD18" s="462"/>
      <c r="NBE18" s="462"/>
      <c r="NBF18" s="462"/>
      <c r="NBG18" s="462"/>
      <c r="NBH18" s="462"/>
      <c r="NBI18" s="462"/>
      <c r="NBJ18" s="462"/>
      <c r="NBK18" s="462"/>
      <c r="NBL18" s="462"/>
      <c r="NBM18" s="462"/>
      <c r="NBN18" s="462"/>
      <c r="NBO18" s="462"/>
      <c r="NBP18" s="462"/>
      <c r="NBQ18" s="462"/>
      <c r="NBR18" s="462"/>
      <c r="NBS18" s="462"/>
      <c r="NBT18" s="462"/>
      <c r="NBU18" s="462"/>
      <c r="NBV18" s="462"/>
      <c r="NBW18" s="462"/>
      <c r="NBX18" s="462"/>
      <c r="NBY18" s="462"/>
      <c r="NBZ18" s="462"/>
      <c r="NCA18" s="462"/>
      <c r="NCB18" s="462"/>
      <c r="NCC18" s="462"/>
      <c r="NCD18" s="462"/>
      <c r="NCE18" s="462"/>
      <c r="NCF18" s="462"/>
      <c r="NCG18" s="462"/>
      <c r="NCH18" s="462"/>
      <c r="NCI18" s="462"/>
      <c r="NCJ18" s="462"/>
      <c r="NCK18" s="462"/>
      <c r="NCL18" s="462"/>
      <c r="NCM18" s="462"/>
      <c r="NCN18" s="462"/>
      <c r="NCO18" s="462"/>
      <c r="NCP18" s="462"/>
      <c r="NCQ18" s="462"/>
      <c r="NCR18" s="462"/>
      <c r="NCS18" s="462"/>
      <c r="NCT18" s="462"/>
      <c r="NCU18" s="462"/>
      <c r="NCV18" s="462"/>
      <c r="NCW18" s="462"/>
      <c r="NCX18" s="462"/>
      <c r="NCY18" s="462"/>
      <c r="NCZ18" s="462"/>
      <c r="NDA18" s="462"/>
      <c r="NDB18" s="462"/>
      <c r="NDC18" s="462"/>
      <c r="NDD18" s="462"/>
      <c r="NDE18" s="462"/>
      <c r="NDF18" s="462"/>
      <c r="NDG18" s="462"/>
      <c r="NDH18" s="462"/>
      <c r="NDI18" s="462"/>
      <c r="NDJ18" s="462"/>
      <c r="NDK18" s="462"/>
      <c r="NDL18" s="462"/>
      <c r="NDM18" s="462"/>
      <c r="NDN18" s="462"/>
      <c r="NDO18" s="462"/>
      <c r="NDP18" s="462"/>
      <c r="NDQ18" s="462"/>
      <c r="NDR18" s="462"/>
      <c r="NDS18" s="462"/>
      <c r="NDT18" s="462"/>
      <c r="NDU18" s="462"/>
      <c r="NDV18" s="462"/>
      <c r="NDW18" s="462"/>
      <c r="NDX18" s="462"/>
      <c r="NDY18" s="462"/>
      <c r="NDZ18" s="462"/>
      <c r="NEA18" s="462"/>
      <c r="NEB18" s="462"/>
      <c r="NEC18" s="462"/>
      <c r="NED18" s="462"/>
      <c r="NEE18" s="462"/>
      <c r="NEF18" s="462"/>
      <c r="NEG18" s="462"/>
      <c r="NEH18" s="462"/>
      <c r="NEI18" s="462"/>
      <c r="NEJ18" s="462"/>
      <c r="NEK18" s="462"/>
      <c r="NEL18" s="462"/>
      <c r="NEM18" s="462"/>
      <c r="NEN18" s="462"/>
      <c r="NEO18" s="462"/>
      <c r="NEP18" s="462"/>
      <c r="NEQ18" s="462"/>
      <c r="NER18" s="462"/>
      <c r="NES18" s="462"/>
      <c r="NET18" s="462"/>
      <c r="NEU18" s="462"/>
      <c r="NEV18" s="462"/>
      <c r="NEW18" s="462"/>
      <c r="NEX18" s="462"/>
      <c r="NEY18" s="462"/>
      <c r="NEZ18" s="462"/>
      <c r="NFA18" s="462"/>
      <c r="NFB18" s="462"/>
      <c r="NFC18" s="462"/>
      <c r="NFD18" s="462"/>
      <c r="NFE18" s="462"/>
      <c r="NFF18" s="462"/>
      <c r="NFG18" s="462"/>
      <c r="NFH18" s="462"/>
      <c r="NFI18" s="462"/>
      <c r="NFJ18" s="462"/>
      <c r="NFK18" s="462"/>
      <c r="NFL18" s="462"/>
      <c r="NFM18" s="462"/>
      <c r="NFN18" s="462"/>
      <c r="NFO18" s="462"/>
      <c r="NFP18" s="462"/>
      <c r="NFQ18" s="462"/>
      <c r="NFR18" s="462"/>
      <c r="NFS18" s="462"/>
      <c r="NFT18" s="462"/>
      <c r="NFU18" s="462"/>
      <c r="NFV18" s="462"/>
      <c r="NFW18" s="462"/>
      <c r="NFX18" s="462"/>
      <c r="NFY18" s="462"/>
      <c r="NFZ18" s="462"/>
      <c r="NGA18" s="462"/>
      <c r="NGB18" s="462"/>
      <c r="NGC18" s="462"/>
      <c r="NGD18" s="462"/>
      <c r="NGE18" s="462"/>
      <c r="NGF18" s="462"/>
      <c r="NGG18" s="462"/>
      <c r="NGH18" s="462"/>
      <c r="NGI18" s="462"/>
      <c r="NGJ18" s="462"/>
      <c r="NGK18" s="462"/>
      <c r="NGL18" s="462"/>
      <c r="NGM18" s="462"/>
      <c r="NGN18" s="462"/>
      <c r="NGO18" s="462"/>
      <c r="NGP18" s="462"/>
      <c r="NGQ18" s="462"/>
      <c r="NGR18" s="462"/>
      <c r="NGS18" s="462"/>
      <c r="NGT18" s="462"/>
      <c r="NGU18" s="462"/>
      <c r="NGV18" s="462"/>
      <c r="NGW18" s="462"/>
      <c r="NGX18" s="462"/>
      <c r="NGY18" s="462"/>
      <c r="NGZ18" s="462"/>
      <c r="NHA18" s="462"/>
      <c r="NHB18" s="462"/>
      <c r="NHC18" s="462"/>
      <c r="NHD18" s="462"/>
      <c r="NHE18" s="462"/>
      <c r="NHF18" s="462"/>
      <c r="NHG18" s="462"/>
      <c r="NHH18" s="462"/>
      <c r="NHI18" s="462"/>
      <c r="NHJ18" s="462"/>
      <c r="NHK18" s="462"/>
      <c r="NHL18" s="462"/>
      <c r="NHM18" s="462"/>
      <c r="NHN18" s="462"/>
      <c r="NHO18" s="462"/>
      <c r="NHP18" s="462"/>
      <c r="NHQ18" s="462"/>
      <c r="NHR18" s="462"/>
      <c r="NHS18" s="462"/>
      <c r="NHT18" s="462"/>
      <c r="NHU18" s="462"/>
      <c r="NHV18" s="462"/>
      <c r="NHW18" s="462"/>
      <c r="NHX18" s="462"/>
      <c r="NHY18" s="462"/>
      <c r="NHZ18" s="462"/>
      <c r="NIA18" s="462"/>
      <c r="NIB18" s="462"/>
      <c r="NIC18" s="462"/>
      <c r="NID18" s="462"/>
      <c r="NIE18" s="462"/>
      <c r="NIF18" s="462"/>
      <c r="NIG18" s="462"/>
      <c r="NIH18" s="462"/>
      <c r="NII18" s="462"/>
      <c r="NIJ18" s="462"/>
      <c r="NIK18" s="462"/>
      <c r="NIL18" s="462"/>
      <c r="NIM18" s="462"/>
      <c r="NIN18" s="462"/>
      <c r="NIO18" s="462"/>
      <c r="NIP18" s="462"/>
      <c r="NIQ18" s="462"/>
      <c r="NIR18" s="462"/>
      <c r="NIS18" s="462"/>
      <c r="NIT18" s="462"/>
      <c r="NIU18" s="462"/>
      <c r="NIV18" s="462"/>
      <c r="NIW18" s="462"/>
      <c r="NIX18" s="462"/>
      <c r="NIY18" s="462"/>
      <c r="NIZ18" s="462"/>
      <c r="NJA18" s="462"/>
      <c r="NJB18" s="462"/>
      <c r="NJC18" s="462"/>
      <c r="NJD18" s="462"/>
      <c r="NJE18" s="462"/>
      <c r="NJF18" s="462"/>
      <c r="NJG18" s="462"/>
      <c r="NJH18" s="462"/>
      <c r="NJI18" s="462"/>
      <c r="NJJ18" s="462"/>
      <c r="NJK18" s="462"/>
      <c r="NJL18" s="462"/>
      <c r="NJM18" s="462"/>
      <c r="NJN18" s="462"/>
      <c r="NJO18" s="462"/>
      <c r="NJP18" s="462"/>
      <c r="NJQ18" s="462"/>
      <c r="NJR18" s="462"/>
      <c r="NJS18" s="462"/>
      <c r="NJT18" s="462"/>
      <c r="NJU18" s="462"/>
      <c r="NJV18" s="462"/>
      <c r="NJW18" s="462"/>
      <c r="NJX18" s="462"/>
      <c r="NJY18" s="462"/>
      <c r="NJZ18" s="462"/>
      <c r="NKA18" s="462"/>
      <c r="NKB18" s="462"/>
      <c r="NKC18" s="462"/>
      <c r="NKD18" s="462"/>
      <c r="NKE18" s="462"/>
      <c r="NKF18" s="462"/>
      <c r="NKG18" s="462"/>
      <c r="NKH18" s="462"/>
      <c r="NKI18" s="462"/>
      <c r="NKJ18" s="462"/>
      <c r="NKK18" s="462"/>
      <c r="NKL18" s="462"/>
      <c r="NKM18" s="462"/>
      <c r="NKN18" s="462"/>
      <c r="NKO18" s="462"/>
      <c r="NKP18" s="462"/>
      <c r="NKQ18" s="462"/>
      <c r="NKR18" s="462"/>
      <c r="NKS18" s="462"/>
      <c r="NKT18" s="462"/>
      <c r="NKU18" s="462"/>
      <c r="NKV18" s="462"/>
      <c r="NKW18" s="462"/>
      <c r="NKX18" s="462"/>
      <c r="NKY18" s="462"/>
      <c r="NKZ18" s="462"/>
      <c r="NLA18" s="462"/>
      <c r="NLB18" s="462"/>
      <c r="NLC18" s="462"/>
      <c r="NLD18" s="462"/>
      <c r="NLE18" s="462"/>
      <c r="NLF18" s="462"/>
      <c r="NLG18" s="462"/>
      <c r="NLH18" s="462"/>
      <c r="NLI18" s="462"/>
      <c r="NLJ18" s="462"/>
      <c r="NLK18" s="462"/>
      <c r="NLL18" s="462"/>
      <c r="NLM18" s="462"/>
      <c r="NLN18" s="462"/>
      <c r="NLO18" s="462"/>
      <c r="NLP18" s="462"/>
      <c r="NLQ18" s="462"/>
      <c r="NLR18" s="462"/>
      <c r="NLS18" s="462"/>
      <c r="NLT18" s="462"/>
      <c r="NLU18" s="462"/>
      <c r="NLV18" s="462"/>
      <c r="NLW18" s="462"/>
      <c r="NLX18" s="462"/>
      <c r="NLY18" s="462"/>
      <c r="NLZ18" s="462"/>
      <c r="NMA18" s="462"/>
      <c r="NMB18" s="462"/>
      <c r="NMC18" s="462"/>
      <c r="NMD18" s="462"/>
      <c r="NME18" s="462"/>
      <c r="NMF18" s="462"/>
      <c r="NMG18" s="462"/>
      <c r="NMH18" s="462"/>
      <c r="NMI18" s="462"/>
      <c r="NMJ18" s="462"/>
      <c r="NMK18" s="462"/>
      <c r="NML18" s="462"/>
      <c r="NMM18" s="462"/>
      <c r="NMN18" s="462"/>
      <c r="NMO18" s="462"/>
      <c r="NMP18" s="462"/>
      <c r="NMQ18" s="462"/>
      <c r="NMR18" s="462"/>
      <c r="NMS18" s="462"/>
      <c r="NMT18" s="462"/>
      <c r="NMU18" s="462"/>
      <c r="NMV18" s="462"/>
      <c r="NMW18" s="462"/>
      <c r="NMX18" s="462"/>
      <c r="NMY18" s="462"/>
      <c r="NMZ18" s="462"/>
      <c r="NNA18" s="462"/>
      <c r="NNB18" s="462"/>
      <c r="NNC18" s="462"/>
      <c r="NND18" s="462"/>
      <c r="NNE18" s="462"/>
      <c r="NNF18" s="462"/>
      <c r="NNG18" s="462"/>
      <c r="NNH18" s="462"/>
      <c r="NNI18" s="462"/>
      <c r="NNJ18" s="462"/>
      <c r="NNK18" s="462"/>
      <c r="NNL18" s="462"/>
      <c r="NNM18" s="462"/>
      <c r="NNN18" s="462"/>
      <c r="NNO18" s="462"/>
      <c r="NNP18" s="462"/>
      <c r="NNQ18" s="462"/>
      <c r="NNR18" s="462"/>
      <c r="NNS18" s="462"/>
      <c r="NNT18" s="462"/>
      <c r="NNU18" s="462"/>
      <c r="NNV18" s="462"/>
      <c r="NNW18" s="462"/>
      <c r="NNX18" s="462"/>
      <c r="NNY18" s="462"/>
      <c r="NNZ18" s="462"/>
      <c r="NOA18" s="462"/>
      <c r="NOB18" s="462"/>
      <c r="NOC18" s="462"/>
      <c r="NOD18" s="462"/>
      <c r="NOE18" s="462"/>
      <c r="NOF18" s="462"/>
      <c r="NOG18" s="462"/>
      <c r="NOH18" s="462"/>
      <c r="NOI18" s="462"/>
      <c r="NOJ18" s="462"/>
      <c r="NOK18" s="462"/>
      <c r="NOL18" s="462"/>
      <c r="NOM18" s="462"/>
      <c r="NON18" s="462"/>
      <c r="NOO18" s="462"/>
      <c r="NOP18" s="462"/>
      <c r="NOQ18" s="462"/>
      <c r="NOR18" s="462"/>
      <c r="NOS18" s="462"/>
      <c r="NOT18" s="462"/>
      <c r="NOU18" s="462"/>
      <c r="NOV18" s="462"/>
      <c r="NOW18" s="462"/>
      <c r="NOX18" s="462"/>
      <c r="NOY18" s="462"/>
      <c r="NOZ18" s="462"/>
      <c r="NPA18" s="462"/>
      <c r="NPB18" s="462"/>
      <c r="NPC18" s="462"/>
      <c r="NPD18" s="462"/>
      <c r="NPE18" s="462"/>
      <c r="NPF18" s="462"/>
      <c r="NPG18" s="462"/>
      <c r="NPH18" s="462"/>
      <c r="NPI18" s="462"/>
      <c r="NPJ18" s="462"/>
      <c r="NPK18" s="462"/>
      <c r="NPL18" s="462"/>
      <c r="NPM18" s="462"/>
      <c r="NPN18" s="462"/>
      <c r="NPO18" s="462"/>
      <c r="NPP18" s="462"/>
      <c r="NPQ18" s="462"/>
      <c r="NPR18" s="462"/>
      <c r="NPS18" s="462"/>
      <c r="NPT18" s="462"/>
      <c r="NPU18" s="462"/>
      <c r="NPV18" s="462"/>
      <c r="NPW18" s="462"/>
      <c r="NPX18" s="462"/>
      <c r="NPY18" s="462"/>
      <c r="NPZ18" s="462"/>
      <c r="NQA18" s="462"/>
      <c r="NQB18" s="462"/>
      <c r="NQC18" s="462"/>
      <c r="NQD18" s="462"/>
      <c r="NQE18" s="462"/>
      <c r="NQF18" s="462"/>
      <c r="NQG18" s="462"/>
      <c r="NQH18" s="462"/>
      <c r="NQI18" s="462"/>
      <c r="NQJ18" s="462"/>
      <c r="NQK18" s="462"/>
      <c r="NQL18" s="462"/>
      <c r="NQM18" s="462"/>
      <c r="NQN18" s="462"/>
      <c r="NQO18" s="462"/>
      <c r="NQP18" s="462"/>
      <c r="NQQ18" s="462"/>
      <c r="NQR18" s="462"/>
      <c r="NQS18" s="462"/>
      <c r="NQT18" s="462"/>
      <c r="NQU18" s="462"/>
      <c r="NQV18" s="462"/>
      <c r="NQW18" s="462"/>
      <c r="NQX18" s="462"/>
      <c r="NQY18" s="462"/>
      <c r="NQZ18" s="462"/>
      <c r="NRA18" s="462"/>
      <c r="NRB18" s="462"/>
      <c r="NRC18" s="462"/>
      <c r="NRD18" s="462"/>
      <c r="NRE18" s="462"/>
      <c r="NRF18" s="462"/>
      <c r="NRG18" s="462"/>
      <c r="NRH18" s="462"/>
      <c r="NRI18" s="462"/>
      <c r="NRJ18" s="462"/>
      <c r="NRK18" s="462"/>
      <c r="NRL18" s="462"/>
      <c r="NRM18" s="462"/>
      <c r="NRN18" s="462"/>
      <c r="NRO18" s="462"/>
      <c r="NRP18" s="462"/>
      <c r="NRQ18" s="462"/>
      <c r="NRR18" s="462"/>
      <c r="NRS18" s="462"/>
      <c r="NRT18" s="462"/>
      <c r="NRU18" s="462"/>
      <c r="NRV18" s="462"/>
      <c r="NRW18" s="462"/>
      <c r="NRX18" s="462"/>
      <c r="NRY18" s="462"/>
      <c r="NRZ18" s="462"/>
      <c r="NSA18" s="462"/>
      <c r="NSB18" s="462"/>
      <c r="NSC18" s="462"/>
      <c r="NSD18" s="462"/>
      <c r="NSE18" s="462"/>
      <c r="NSF18" s="462"/>
      <c r="NSG18" s="462"/>
      <c r="NSH18" s="462"/>
      <c r="NSI18" s="462"/>
      <c r="NSJ18" s="462"/>
      <c r="NSK18" s="462"/>
      <c r="NSL18" s="462"/>
      <c r="NSM18" s="462"/>
      <c r="NSN18" s="462"/>
      <c r="NSO18" s="462"/>
      <c r="NSP18" s="462"/>
      <c r="NSQ18" s="462"/>
      <c r="NSR18" s="462"/>
      <c r="NSS18" s="462"/>
      <c r="NST18" s="462"/>
      <c r="NSU18" s="462"/>
      <c r="NSV18" s="462"/>
      <c r="NSW18" s="462"/>
      <c r="NSX18" s="462"/>
      <c r="NSY18" s="462"/>
      <c r="NSZ18" s="462"/>
      <c r="NTA18" s="462"/>
      <c r="NTB18" s="462"/>
      <c r="NTC18" s="462"/>
      <c r="NTD18" s="462"/>
      <c r="NTE18" s="462"/>
      <c r="NTF18" s="462"/>
      <c r="NTG18" s="462"/>
      <c r="NTH18" s="462"/>
      <c r="NTI18" s="462"/>
      <c r="NTJ18" s="462"/>
      <c r="NTK18" s="462"/>
      <c r="NTL18" s="462"/>
      <c r="NTM18" s="462"/>
      <c r="NTN18" s="462"/>
      <c r="NTO18" s="462"/>
      <c r="NTP18" s="462"/>
      <c r="NTQ18" s="462"/>
      <c r="NTR18" s="462"/>
      <c r="NTS18" s="462"/>
      <c r="NTT18" s="462"/>
      <c r="NTU18" s="462"/>
      <c r="NTV18" s="462"/>
      <c r="NTW18" s="462"/>
      <c r="NTX18" s="462"/>
      <c r="NTY18" s="462"/>
      <c r="NTZ18" s="462"/>
      <c r="NUA18" s="462"/>
      <c r="NUB18" s="462"/>
      <c r="NUC18" s="462"/>
      <c r="NUD18" s="462"/>
      <c r="NUE18" s="462"/>
      <c r="NUF18" s="462"/>
      <c r="NUG18" s="462"/>
      <c r="NUH18" s="462"/>
      <c r="NUI18" s="462"/>
      <c r="NUJ18" s="462"/>
      <c r="NUK18" s="462"/>
      <c r="NUL18" s="462"/>
      <c r="NUM18" s="462"/>
      <c r="NUN18" s="462"/>
      <c r="NUO18" s="462"/>
      <c r="NUP18" s="462"/>
      <c r="NUQ18" s="462"/>
      <c r="NUR18" s="462"/>
      <c r="NUS18" s="462"/>
      <c r="NUT18" s="462"/>
      <c r="NUU18" s="462"/>
      <c r="NUV18" s="462"/>
      <c r="NUW18" s="462"/>
      <c r="NUX18" s="462"/>
      <c r="NUY18" s="462"/>
      <c r="NUZ18" s="462"/>
      <c r="NVA18" s="462"/>
      <c r="NVB18" s="462"/>
      <c r="NVC18" s="462"/>
      <c r="NVD18" s="462"/>
      <c r="NVE18" s="462"/>
      <c r="NVF18" s="462"/>
      <c r="NVG18" s="462"/>
      <c r="NVH18" s="462"/>
      <c r="NVI18" s="462"/>
      <c r="NVJ18" s="462"/>
      <c r="NVK18" s="462"/>
      <c r="NVL18" s="462"/>
      <c r="NVM18" s="462"/>
      <c r="NVN18" s="462"/>
      <c r="NVO18" s="462"/>
      <c r="NVP18" s="462"/>
      <c r="NVQ18" s="462"/>
      <c r="NVR18" s="462"/>
      <c r="NVS18" s="462"/>
      <c r="NVT18" s="462"/>
      <c r="NVU18" s="462"/>
      <c r="NVV18" s="462"/>
      <c r="NVW18" s="462"/>
      <c r="NVX18" s="462"/>
      <c r="NVY18" s="462"/>
      <c r="NVZ18" s="462"/>
      <c r="NWA18" s="462"/>
      <c r="NWB18" s="462"/>
      <c r="NWC18" s="462"/>
      <c r="NWD18" s="462"/>
      <c r="NWE18" s="462"/>
      <c r="NWF18" s="462"/>
      <c r="NWG18" s="462"/>
      <c r="NWH18" s="462"/>
      <c r="NWI18" s="462"/>
      <c r="NWJ18" s="462"/>
      <c r="NWK18" s="462"/>
      <c r="NWL18" s="462"/>
      <c r="NWM18" s="462"/>
      <c r="NWN18" s="462"/>
      <c r="NWO18" s="462"/>
      <c r="NWP18" s="462"/>
      <c r="NWQ18" s="462"/>
      <c r="NWR18" s="462"/>
      <c r="NWS18" s="462"/>
      <c r="NWT18" s="462"/>
      <c r="NWU18" s="462"/>
      <c r="NWV18" s="462"/>
      <c r="NWW18" s="462"/>
      <c r="NWX18" s="462"/>
      <c r="NWY18" s="462"/>
      <c r="NWZ18" s="462"/>
      <c r="NXA18" s="462"/>
      <c r="NXB18" s="462"/>
      <c r="NXC18" s="462"/>
      <c r="NXD18" s="462"/>
      <c r="NXE18" s="462"/>
      <c r="NXF18" s="462"/>
      <c r="NXG18" s="462"/>
      <c r="NXH18" s="462"/>
      <c r="NXI18" s="462"/>
      <c r="NXJ18" s="462"/>
      <c r="NXK18" s="462"/>
      <c r="NXL18" s="462"/>
      <c r="NXM18" s="462"/>
      <c r="NXN18" s="462"/>
      <c r="NXO18" s="462"/>
      <c r="NXP18" s="462"/>
      <c r="NXQ18" s="462"/>
      <c r="NXR18" s="462"/>
      <c r="NXS18" s="462"/>
      <c r="NXT18" s="462"/>
      <c r="NXU18" s="462"/>
      <c r="NXV18" s="462"/>
      <c r="NXW18" s="462"/>
      <c r="NXX18" s="462"/>
      <c r="NXY18" s="462"/>
      <c r="NXZ18" s="462"/>
      <c r="NYA18" s="462"/>
      <c r="NYB18" s="462"/>
      <c r="NYC18" s="462"/>
      <c r="NYD18" s="462"/>
      <c r="NYE18" s="462"/>
      <c r="NYF18" s="462"/>
      <c r="NYG18" s="462"/>
      <c r="NYH18" s="462"/>
      <c r="NYI18" s="462"/>
      <c r="NYJ18" s="462"/>
      <c r="NYK18" s="462"/>
      <c r="NYL18" s="462"/>
      <c r="NYM18" s="462"/>
      <c r="NYN18" s="462"/>
      <c r="NYO18" s="462"/>
      <c r="NYP18" s="462"/>
      <c r="NYQ18" s="462"/>
      <c r="NYR18" s="462"/>
      <c r="NYS18" s="462"/>
      <c r="NYT18" s="462"/>
      <c r="NYU18" s="462"/>
      <c r="NYV18" s="462"/>
      <c r="NYW18" s="462"/>
      <c r="NYX18" s="462"/>
      <c r="NYY18" s="462"/>
      <c r="NYZ18" s="462"/>
      <c r="NZA18" s="462"/>
      <c r="NZB18" s="462"/>
      <c r="NZC18" s="462"/>
      <c r="NZD18" s="462"/>
      <c r="NZE18" s="462"/>
      <c r="NZF18" s="462"/>
      <c r="NZG18" s="462"/>
      <c r="NZH18" s="462"/>
      <c r="NZI18" s="462"/>
      <c r="NZJ18" s="462"/>
      <c r="NZK18" s="462"/>
      <c r="NZL18" s="462"/>
      <c r="NZM18" s="462"/>
      <c r="NZN18" s="462"/>
      <c r="NZO18" s="462"/>
      <c r="NZP18" s="462"/>
      <c r="NZQ18" s="462"/>
      <c r="NZR18" s="462"/>
      <c r="NZS18" s="462"/>
      <c r="NZT18" s="462"/>
      <c r="NZU18" s="462"/>
      <c r="NZV18" s="462"/>
      <c r="NZW18" s="462"/>
      <c r="NZX18" s="462"/>
      <c r="NZY18" s="462"/>
      <c r="NZZ18" s="462"/>
      <c r="OAA18" s="462"/>
      <c r="OAB18" s="462"/>
      <c r="OAC18" s="462"/>
      <c r="OAD18" s="462"/>
      <c r="OAE18" s="462"/>
      <c r="OAF18" s="462"/>
      <c r="OAG18" s="462"/>
      <c r="OAH18" s="462"/>
      <c r="OAI18" s="462"/>
      <c r="OAJ18" s="462"/>
      <c r="OAK18" s="462"/>
      <c r="OAL18" s="462"/>
      <c r="OAM18" s="462"/>
      <c r="OAN18" s="462"/>
      <c r="OAO18" s="462"/>
      <c r="OAP18" s="462"/>
      <c r="OAQ18" s="462"/>
      <c r="OAR18" s="462"/>
      <c r="OAS18" s="462"/>
      <c r="OAT18" s="462"/>
      <c r="OAU18" s="462"/>
      <c r="OAV18" s="462"/>
      <c r="OAW18" s="462"/>
      <c r="OAX18" s="462"/>
      <c r="OAY18" s="462"/>
      <c r="OAZ18" s="462"/>
      <c r="OBA18" s="462"/>
      <c r="OBB18" s="462"/>
      <c r="OBC18" s="462"/>
      <c r="OBD18" s="462"/>
      <c r="OBE18" s="462"/>
      <c r="OBF18" s="462"/>
      <c r="OBG18" s="462"/>
      <c r="OBH18" s="462"/>
      <c r="OBI18" s="462"/>
      <c r="OBJ18" s="462"/>
      <c r="OBK18" s="462"/>
      <c r="OBL18" s="462"/>
      <c r="OBM18" s="462"/>
      <c r="OBN18" s="462"/>
      <c r="OBO18" s="462"/>
      <c r="OBP18" s="462"/>
      <c r="OBQ18" s="462"/>
      <c r="OBR18" s="462"/>
      <c r="OBS18" s="462"/>
      <c r="OBT18" s="462"/>
      <c r="OBU18" s="462"/>
      <c r="OBV18" s="462"/>
      <c r="OBW18" s="462"/>
      <c r="OBX18" s="462"/>
      <c r="OBY18" s="462"/>
      <c r="OBZ18" s="462"/>
      <c r="OCA18" s="462"/>
      <c r="OCB18" s="462"/>
      <c r="OCC18" s="462"/>
      <c r="OCD18" s="462"/>
      <c r="OCE18" s="462"/>
      <c r="OCF18" s="462"/>
      <c r="OCG18" s="462"/>
      <c r="OCH18" s="462"/>
      <c r="OCI18" s="462"/>
      <c r="OCJ18" s="462"/>
      <c r="OCK18" s="462"/>
      <c r="OCL18" s="462"/>
      <c r="OCM18" s="462"/>
      <c r="OCN18" s="462"/>
      <c r="OCO18" s="462"/>
      <c r="OCP18" s="462"/>
      <c r="OCQ18" s="462"/>
      <c r="OCR18" s="462"/>
      <c r="OCS18" s="462"/>
      <c r="OCT18" s="462"/>
      <c r="OCU18" s="462"/>
      <c r="OCV18" s="462"/>
      <c r="OCW18" s="462"/>
      <c r="OCX18" s="462"/>
      <c r="OCY18" s="462"/>
      <c r="OCZ18" s="462"/>
      <c r="ODA18" s="462"/>
      <c r="ODB18" s="462"/>
      <c r="ODC18" s="462"/>
      <c r="ODD18" s="462"/>
      <c r="ODE18" s="462"/>
      <c r="ODF18" s="462"/>
      <c r="ODG18" s="462"/>
      <c r="ODH18" s="462"/>
      <c r="ODI18" s="462"/>
      <c r="ODJ18" s="462"/>
      <c r="ODK18" s="462"/>
      <c r="ODL18" s="462"/>
      <c r="ODM18" s="462"/>
      <c r="ODN18" s="462"/>
      <c r="ODO18" s="462"/>
      <c r="ODP18" s="462"/>
      <c r="ODQ18" s="462"/>
      <c r="ODR18" s="462"/>
      <c r="ODS18" s="462"/>
      <c r="ODT18" s="462"/>
      <c r="ODU18" s="462"/>
      <c r="ODV18" s="462"/>
      <c r="ODW18" s="462"/>
      <c r="ODX18" s="462"/>
      <c r="ODY18" s="462"/>
      <c r="ODZ18" s="462"/>
      <c r="OEA18" s="462"/>
      <c r="OEB18" s="462"/>
      <c r="OEC18" s="462"/>
      <c r="OED18" s="462"/>
      <c r="OEE18" s="462"/>
      <c r="OEF18" s="462"/>
      <c r="OEG18" s="462"/>
      <c r="OEH18" s="462"/>
      <c r="OEI18" s="462"/>
      <c r="OEJ18" s="462"/>
      <c r="OEK18" s="462"/>
      <c r="OEL18" s="462"/>
      <c r="OEM18" s="462"/>
      <c r="OEN18" s="462"/>
      <c r="OEO18" s="462"/>
      <c r="OEP18" s="462"/>
      <c r="OEQ18" s="462"/>
      <c r="OER18" s="462"/>
      <c r="OES18" s="462"/>
      <c r="OET18" s="462"/>
      <c r="OEU18" s="462"/>
      <c r="OEV18" s="462"/>
      <c r="OEW18" s="462"/>
      <c r="OEX18" s="462"/>
      <c r="OEY18" s="462"/>
      <c r="OEZ18" s="462"/>
      <c r="OFA18" s="462"/>
      <c r="OFB18" s="462"/>
      <c r="OFC18" s="462"/>
      <c r="OFD18" s="462"/>
      <c r="OFE18" s="462"/>
      <c r="OFF18" s="462"/>
      <c r="OFG18" s="462"/>
      <c r="OFH18" s="462"/>
      <c r="OFI18" s="462"/>
      <c r="OFJ18" s="462"/>
      <c r="OFK18" s="462"/>
      <c r="OFL18" s="462"/>
      <c r="OFM18" s="462"/>
      <c r="OFN18" s="462"/>
      <c r="OFO18" s="462"/>
      <c r="OFP18" s="462"/>
      <c r="OFQ18" s="462"/>
      <c r="OFR18" s="462"/>
      <c r="OFS18" s="462"/>
      <c r="OFT18" s="462"/>
      <c r="OFU18" s="462"/>
      <c r="OFV18" s="462"/>
      <c r="OFW18" s="462"/>
      <c r="OFX18" s="462"/>
      <c r="OFY18" s="462"/>
      <c r="OFZ18" s="462"/>
      <c r="OGA18" s="462"/>
      <c r="OGB18" s="462"/>
      <c r="OGC18" s="462"/>
      <c r="OGD18" s="462"/>
      <c r="OGE18" s="462"/>
      <c r="OGF18" s="462"/>
      <c r="OGG18" s="462"/>
      <c r="OGH18" s="462"/>
      <c r="OGI18" s="462"/>
      <c r="OGJ18" s="462"/>
      <c r="OGK18" s="462"/>
      <c r="OGL18" s="462"/>
      <c r="OGM18" s="462"/>
      <c r="OGN18" s="462"/>
      <c r="OGO18" s="462"/>
      <c r="OGP18" s="462"/>
      <c r="OGQ18" s="462"/>
      <c r="OGR18" s="462"/>
      <c r="OGS18" s="462"/>
      <c r="OGT18" s="462"/>
      <c r="OGU18" s="462"/>
      <c r="OGV18" s="462"/>
      <c r="OGW18" s="462"/>
      <c r="OGX18" s="462"/>
      <c r="OGY18" s="462"/>
      <c r="OGZ18" s="462"/>
      <c r="OHA18" s="462"/>
      <c r="OHB18" s="462"/>
      <c r="OHC18" s="462"/>
      <c r="OHD18" s="462"/>
      <c r="OHE18" s="462"/>
      <c r="OHF18" s="462"/>
      <c r="OHG18" s="462"/>
      <c r="OHH18" s="462"/>
      <c r="OHI18" s="462"/>
      <c r="OHJ18" s="462"/>
      <c r="OHK18" s="462"/>
      <c r="OHL18" s="462"/>
      <c r="OHM18" s="462"/>
      <c r="OHN18" s="462"/>
      <c r="OHO18" s="462"/>
      <c r="OHP18" s="462"/>
      <c r="OHQ18" s="462"/>
      <c r="OHR18" s="462"/>
      <c r="OHS18" s="462"/>
      <c r="OHT18" s="462"/>
      <c r="OHU18" s="462"/>
      <c r="OHV18" s="462"/>
      <c r="OHW18" s="462"/>
      <c r="OHX18" s="462"/>
      <c r="OHY18" s="462"/>
      <c r="OHZ18" s="462"/>
      <c r="OIA18" s="462"/>
      <c r="OIB18" s="462"/>
      <c r="OIC18" s="462"/>
      <c r="OID18" s="462"/>
      <c r="OIE18" s="462"/>
      <c r="OIF18" s="462"/>
      <c r="OIG18" s="462"/>
      <c r="OIH18" s="462"/>
      <c r="OII18" s="462"/>
      <c r="OIJ18" s="462"/>
      <c r="OIK18" s="462"/>
      <c r="OIL18" s="462"/>
      <c r="OIM18" s="462"/>
      <c r="OIN18" s="462"/>
      <c r="OIO18" s="462"/>
      <c r="OIP18" s="462"/>
      <c r="OIQ18" s="462"/>
      <c r="OIR18" s="462"/>
      <c r="OIS18" s="462"/>
      <c r="OIT18" s="462"/>
      <c r="OIU18" s="462"/>
      <c r="OIV18" s="462"/>
      <c r="OIW18" s="462"/>
      <c r="OIX18" s="462"/>
      <c r="OIY18" s="462"/>
      <c r="OIZ18" s="462"/>
      <c r="OJA18" s="462"/>
      <c r="OJB18" s="462"/>
      <c r="OJC18" s="462"/>
      <c r="OJD18" s="462"/>
      <c r="OJE18" s="462"/>
      <c r="OJF18" s="462"/>
      <c r="OJG18" s="462"/>
      <c r="OJH18" s="462"/>
      <c r="OJI18" s="462"/>
      <c r="OJJ18" s="462"/>
      <c r="OJK18" s="462"/>
      <c r="OJL18" s="462"/>
      <c r="OJM18" s="462"/>
      <c r="OJN18" s="462"/>
      <c r="OJO18" s="462"/>
      <c r="OJP18" s="462"/>
      <c r="OJQ18" s="462"/>
      <c r="OJR18" s="462"/>
      <c r="OJS18" s="462"/>
      <c r="OJT18" s="462"/>
      <c r="OJU18" s="462"/>
      <c r="OJV18" s="462"/>
      <c r="OJW18" s="462"/>
      <c r="OJX18" s="462"/>
      <c r="OJY18" s="462"/>
      <c r="OJZ18" s="462"/>
      <c r="OKA18" s="462"/>
      <c r="OKB18" s="462"/>
      <c r="OKC18" s="462"/>
      <c r="OKD18" s="462"/>
      <c r="OKE18" s="462"/>
      <c r="OKF18" s="462"/>
      <c r="OKG18" s="462"/>
      <c r="OKH18" s="462"/>
      <c r="OKI18" s="462"/>
      <c r="OKJ18" s="462"/>
      <c r="OKK18" s="462"/>
      <c r="OKL18" s="462"/>
      <c r="OKM18" s="462"/>
      <c r="OKN18" s="462"/>
      <c r="OKO18" s="462"/>
      <c r="OKP18" s="462"/>
      <c r="OKQ18" s="462"/>
      <c r="OKR18" s="462"/>
      <c r="OKS18" s="462"/>
      <c r="OKT18" s="462"/>
      <c r="OKU18" s="462"/>
      <c r="OKV18" s="462"/>
      <c r="OKW18" s="462"/>
      <c r="OKX18" s="462"/>
      <c r="OKY18" s="462"/>
      <c r="OKZ18" s="462"/>
      <c r="OLA18" s="462"/>
      <c r="OLB18" s="462"/>
      <c r="OLC18" s="462"/>
      <c r="OLD18" s="462"/>
      <c r="OLE18" s="462"/>
      <c r="OLF18" s="462"/>
      <c r="OLG18" s="462"/>
      <c r="OLH18" s="462"/>
      <c r="OLI18" s="462"/>
      <c r="OLJ18" s="462"/>
      <c r="OLK18" s="462"/>
      <c r="OLL18" s="462"/>
      <c r="OLM18" s="462"/>
      <c r="OLN18" s="462"/>
      <c r="OLO18" s="462"/>
      <c r="OLP18" s="462"/>
      <c r="OLQ18" s="462"/>
      <c r="OLR18" s="462"/>
      <c r="OLS18" s="462"/>
      <c r="OLT18" s="462"/>
      <c r="OLU18" s="462"/>
      <c r="OLV18" s="462"/>
      <c r="OLW18" s="462"/>
      <c r="OLX18" s="462"/>
      <c r="OLY18" s="462"/>
      <c r="OLZ18" s="462"/>
      <c r="OMA18" s="462"/>
      <c r="OMB18" s="462"/>
      <c r="OMC18" s="462"/>
      <c r="OMD18" s="462"/>
      <c r="OME18" s="462"/>
      <c r="OMF18" s="462"/>
      <c r="OMG18" s="462"/>
      <c r="OMH18" s="462"/>
      <c r="OMI18" s="462"/>
      <c r="OMJ18" s="462"/>
      <c r="OMK18" s="462"/>
      <c r="OML18" s="462"/>
      <c r="OMM18" s="462"/>
      <c r="OMN18" s="462"/>
      <c r="OMO18" s="462"/>
      <c r="OMP18" s="462"/>
      <c r="OMQ18" s="462"/>
      <c r="OMR18" s="462"/>
      <c r="OMS18" s="462"/>
      <c r="OMT18" s="462"/>
      <c r="OMU18" s="462"/>
      <c r="OMV18" s="462"/>
      <c r="OMW18" s="462"/>
      <c r="OMX18" s="462"/>
      <c r="OMY18" s="462"/>
      <c r="OMZ18" s="462"/>
      <c r="ONA18" s="462"/>
      <c r="ONB18" s="462"/>
      <c r="ONC18" s="462"/>
      <c r="OND18" s="462"/>
      <c r="ONE18" s="462"/>
      <c r="ONF18" s="462"/>
      <c r="ONG18" s="462"/>
      <c r="ONH18" s="462"/>
      <c r="ONI18" s="462"/>
      <c r="ONJ18" s="462"/>
      <c r="ONK18" s="462"/>
      <c r="ONL18" s="462"/>
      <c r="ONM18" s="462"/>
      <c r="ONN18" s="462"/>
      <c r="ONO18" s="462"/>
      <c r="ONP18" s="462"/>
      <c r="ONQ18" s="462"/>
      <c r="ONR18" s="462"/>
      <c r="ONS18" s="462"/>
      <c r="ONT18" s="462"/>
      <c r="ONU18" s="462"/>
      <c r="ONV18" s="462"/>
      <c r="ONW18" s="462"/>
      <c r="ONX18" s="462"/>
      <c r="ONY18" s="462"/>
      <c r="ONZ18" s="462"/>
      <c r="OOA18" s="462"/>
      <c r="OOB18" s="462"/>
      <c r="OOC18" s="462"/>
      <c r="OOD18" s="462"/>
      <c r="OOE18" s="462"/>
      <c r="OOF18" s="462"/>
      <c r="OOG18" s="462"/>
      <c r="OOH18" s="462"/>
      <c r="OOI18" s="462"/>
      <c r="OOJ18" s="462"/>
      <c r="OOK18" s="462"/>
      <c r="OOL18" s="462"/>
      <c r="OOM18" s="462"/>
      <c r="OON18" s="462"/>
      <c r="OOO18" s="462"/>
      <c r="OOP18" s="462"/>
      <c r="OOQ18" s="462"/>
      <c r="OOR18" s="462"/>
      <c r="OOS18" s="462"/>
      <c r="OOT18" s="462"/>
      <c r="OOU18" s="462"/>
      <c r="OOV18" s="462"/>
      <c r="OOW18" s="462"/>
      <c r="OOX18" s="462"/>
      <c r="OOY18" s="462"/>
      <c r="OOZ18" s="462"/>
      <c r="OPA18" s="462"/>
      <c r="OPB18" s="462"/>
      <c r="OPC18" s="462"/>
      <c r="OPD18" s="462"/>
      <c r="OPE18" s="462"/>
      <c r="OPF18" s="462"/>
      <c r="OPG18" s="462"/>
      <c r="OPH18" s="462"/>
      <c r="OPI18" s="462"/>
      <c r="OPJ18" s="462"/>
      <c r="OPK18" s="462"/>
      <c r="OPL18" s="462"/>
      <c r="OPM18" s="462"/>
      <c r="OPN18" s="462"/>
      <c r="OPO18" s="462"/>
      <c r="OPP18" s="462"/>
      <c r="OPQ18" s="462"/>
      <c r="OPR18" s="462"/>
      <c r="OPS18" s="462"/>
      <c r="OPT18" s="462"/>
      <c r="OPU18" s="462"/>
      <c r="OPV18" s="462"/>
      <c r="OPW18" s="462"/>
      <c r="OPX18" s="462"/>
      <c r="OPY18" s="462"/>
      <c r="OPZ18" s="462"/>
      <c r="OQA18" s="462"/>
      <c r="OQB18" s="462"/>
      <c r="OQC18" s="462"/>
      <c r="OQD18" s="462"/>
      <c r="OQE18" s="462"/>
      <c r="OQF18" s="462"/>
      <c r="OQG18" s="462"/>
      <c r="OQH18" s="462"/>
      <c r="OQI18" s="462"/>
      <c r="OQJ18" s="462"/>
      <c r="OQK18" s="462"/>
      <c r="OQL18" s="462"/>
      <c r="OQM18" s="462"/>
      <c r="OQN18" s="462"/>
      <c r="OQO18" s="462"/>
      <c r="OQP18" s="462"/>
      <c r="OQQ18" s="462"/>
      <c r="OQR18" s="462"/>
      <c r="OQS18" s="462"/>
      <c r="OQT18" s="462"/>
      <c r="OQU18" s="462"/>
      <c r="OQV18" s="462"/>
      <c r="OQW18" s="462"/>
      <c r="OQX18" s="462"/>
      <c r="OQY18" s="462"/>
      <c r="OQZ18" s="462"/>
      <c r="ORA18" s="462"/>
      <c r="ORB18" s="462"/>
      <c r="ORC18" s="462"/>
      <c r="ORD18" s="462"/>
      <c r="ORE18" s="462"/>
      <c r="ORF18" s="462"/>
      <c r="ORG18" s="462"/>
      <c r="ORH18" s="462"/>
      <c r="ORI18" s="462"/>
      <c r="ORJ18" s="462"/>
      <c r="ORK18" s="462"/>
      <c r="ORL18" s="462"/>
      <c r="ORM18" s="462"/>
      <c r="ORN18" s="462"/>
      <c r="ORO18" s="462"/>
      <c r="ORP18" s="462"/>
      <c r="ORQ18" s="462"/>
      <c r="ORR18" s="462"/>
      <c r="ORS18" s="462"/>
      <c r="ORT18" s="462"/>
      <c r="ORU18" s="462"/>
      <c r="ORV18" s="462"/>
      <c r="ORW18" s="462"/>
      <c r="ORX18" s="462"/>
      <c r="ORY18" s="462"/>
      <c r="ORZ18" s="462"/>
      <c r="OSA18" s="462"/>
      <c r="OSB18" s="462"/>
      <c r="OSC18" s="462"/>
      <c r="OSD18" s="462"/>
      <c r="OSE18" s="462"/>
      <c r="OSF18" s="462"/>
      <c r="OSG18" s="462"/>
      <c r="OSH18" s="462"/>
      <c r="OSI18" s="462"/>
      <c r="OSJ18" s="462"/>
      <c r="OSK18" s="462"/>
      <c r="OSL18" s="462"/>
      <c r="OSM18" s="462"/>
      <c r="OSN18" s="462"/>
      <c r="OSO18" s="462"/>
      <c r="OSP18" s="462"/>
      <c r="OSQ18" s="462"/>
      <c r="OSR18" s="462"/>
      <c r="OSS18" s="462"/>
      <c r="OST18" s="462"/>
      <c r="OSU18" s="462"/>
      <c r="OSV18" s="462"/>
      <c r="OSW18" s="462"/>
      <c r="OSX18" s="462"/>
      <c r="OSY18" s="462"/>
      <c r="OSZ18" s="462"/>
      <c r="OTA18" s="462"/>
      <c r="OTB18" s="462"/>
      <c r="OTC18" s="462"/>
      <c r="OTD18" s="462"/>
      <c r="OTE18" s="462"/>
      <c r="OTF18" s="462"/>
      <c r="OTG18" s="462"/>
      <c r="OTH18" s="462"/>
      <c r="OTI18" s="462"/>
      <c r="OTJ18" s="462"/>
      <c r="OTK18" s="462"/>
      <c r="OTL18" s="462"/>
      <c r="OTM18" s="462"/>
      <c r="OTN18" s="462"/>
      <c r="OTO18" s="462"/>
      <c r="OTP18" s="462"/>
      <c r="OTQ18" s="462"/>
      <c r="OTR18" s="462"/>
      <c r="OTS18" s="462"/>
      <c r="OTT18" s="462"/>
      <c r="OTU18" s="462"/>
      <c r="OTV18" s="462"/>
      <c r="OTW18" s="462"/>
      <c r="OTX18" s="462"/>
      <c r="OTY18" s="462"/>
      <c r="OTZ18" s="462"/>
      <c r="OUA18" s="462"/>
      <c r="OUB18" s="462"/>
      <c r="OUC18" s="462"/>
      <c r="OUD18" s="462"/>
      <c r="OUE18" s="462"/>
      <c r="OUF18" s="462"/>
      <c r="OUG18" s="462"/>
      <c r="OUH18" s="462"/>
      <c r="OUI18" s="462"/>
      <c r="OUJ18" s="462"/>
      <c r="OUK18" s="462"/>
      <c r="OUL18" s="462"/>
      <c r="OUM18" s="462"/>
      <c r="OUN18" s="462"/>
      <c r="OUO18" s="462"/>
      <c r="OUP18" s="462"/>
      <c r="OUQ18" s="462"/>
      <c r="OUR18" s="462"/>
      <c r="OUS18" s="462"/>
      <c r="OUT18" s="462"/>
      <c r="OUU18" s="462"/>
      <c r="OUV18" s="462"/>
      <c r="OUW18" s="462"/>
      <c r="OUX18" s="462"/>
      <c r="OUY18" s="462"/>
      <c r="OUZ18" s="462"/>
      <c r="OVA18" s="462"/>
      <c r="OVB18" s="462"/>
      <c r="OVC18" s="462"/>
      <c r="OVD18" s="462"/>
      <c r="OVE18" s="462"/>
      <c r="OVF18" s="462"/>
      <c r="OVG18" s="462"/>
      <c r="OVH18" s="462"/>
      <c r="OVI18" s="462"/>
      <c r="OVJ18" s="462"/>
      <c r="OVK18" s="462"/>
      <c r="OVL18" s="462"/>
      <c r="OVM18" s="462"/>
      <c r="OVN18" s="462"/>
      <c r="OVO18" s="462"/>
      <c r="OVP18" s="462"/>
      <c r="OVQ18" s="462"/>
      <c r="OVR18" s="462"/>
      <c r="OVS18" s="462"/>
      <c r="OVT18" s="462"/>
      <c r="OVU18" s="462"/>
      <c r="OVV18" s="462"/>
      <c r="OVW18" s="462"/>
      <c r="OVX18" s="462"/>
      <c r="OVY18" s="462"/>
      <c r="OVZ18" s="462"/>
      <c r="OWA18" s="462"/>
      <c r="OWB18" s="462"/>
      <c r="OWC18" s="462"/>
      <c r="OWD18" s="462"/>
      <c r="OWE18" s="462"/>
      <c r="OWF18" s="462"/>
      <c r="OWG18" s="462"/>
      <c r="OWH18" s="462"/>
      <c r="OWI18" s="462"/>
      <c r="OWJ18" s="462"/>
      <c r="OWK18" s="462"/>
      <c r="OWL18" s="462"/>
      <c r="OWM18" s="462"/>
      <c r="OWN18" s="462"/>
      <c r="OWO18" s="462"/>
      <c r="OWP18" s="462"/>
      <c r="OWQ18" s="462"/>
      <c r="OWR18" s="462"/>
      <c r="OWS18" s="462"/>
      <c r="OWT18" s="462"/>
      <c r="OWU18" s="462"/>
      <c r="OWV18" s="462"/>
      <c r="OWW18" s="462"/>
      <c r="OWX18" s="462"/>
      <c r="OWY18" s="462"/>
      <c r="OWZ18" s="462"/>
      <c r="OXA18" s="462"/>
      <c r="OXB18" s="462"/>
      <c r="OXC18" s="462"/>
      <c r="OXD18" s="462"/>
      <c r="OXE18" s="462"/>
      <c r="OXF18" s="462"/>
      <c r="OXG18" s="462"/>
      <c r="OXH18" s="462"/>
      <c r="OXI18" s="462"/>
      <c r="OXJ18" s="462"/>
      <c r="OXK18" s="462"/>
      <c r="OXL18" s="462"/>
      <c r="OXM18" s="462"/>
      <c r="OXN18" s="462"/>
      <c r="OXO18" s="462"/>
      <c r="OXP18" s="462"/>
      <c r="OXQ18" s="462"/>
      <c r="OXR18" s="462"/>
      <c r="OXS18" s="462"/>
      <c r="OXT18" s="462"/>
      <c r="OXU18" s="462"/>
      <c r="OXV18" s="462"/>
      <c r="OXW18" s="462"/>
      <c r="OXX18" s="462"/>
      <c r="OXY18" s="462"/>
      <c r="OXZ18" s="462"/>
      <c r="OYA18" s="462"/>
      <c r="OYB18" s="462"/>
      <c r="OYC18" s="462"/>
      <c r="OYD18" s="462"/>
      <c r="OYE18" s="462"/>
      <c r="OYF18" s="462"/>
      <c r="OYG18" s="462"/>
      <c r="OYH18" s="462"/>
      <c r="OYI18" s="462"/>
      <c r="OYJ18" s="462"/>
      <c r="OYK18" s="462"/>
      <c r="OYL18" s="462"/>
      <c r="OYM18" s="462"/>
      <c r="OYN18" s="462"/>
      <c r="OYO18" s="462"/>
      <c r="OYP18" s="462"/>
      <c r="OYQ18" s="462"/>
      <c r="OYR18" s="462"/>
      <c r="OYS18" s="462"/>
      <c r="OYT18" s="462"/>
      <c r="OYU18" s="462"/>
      <c r="OYV18" s="462"/>
      <c r="OYW18" s="462"/>
      <c r="OYX18" s="462"/>
      <c r="OYY18" s="462"/>
      <c r="OYZ18" s="462"/>
      <c r="OZA18" s="462"/>
      <c r="OZB18" s="462"/>
      <c r="OZC18" s="462"/>
      <c r="OZD18" s="462"/>
      <c r="OZE18" s="462"/>
      <c r="OZF18" s="462"/>
      <c r="OZG18" s="462"/>
      <c r="OZH18" s="462"/>
      <c r="OZI18" s="462"/>
      <c r="OZJ18" s="462"/>
      <c r="OZK18" s="462"/>
      <c r="OZL18" s="462"/>
      <c r="OZM18" s="462"/>
      <c r="OZN18" s="462"/>
      <c r="OZO18" s="462"/>
      <c r="OZP18" s="462"/>
      <c r="OZQ18" s="462"/>
      <c r="OZR18" s="462"/>
      <c r="OZS18" s="462"/>
      <c r="OZT18" s="462"/>
      <c r="OZU18" s="462"/>
      <c r="OZV18" s="462"/>
      <c r="OZW18" s="462"/>
      <c r="OZX18" s="462"/>
      <c r="OZY18" s="462"/>
      <c r="OZZ18" s="462"/>
      <c r="PAA18" s="462"/>
      <c r="PAB18" s="462"/>
      <c r="PAC18" s="462"/>
      <c r="PAD18" s="462"/>
      <c r="PAE18" s="462"/>
      <c r="PAF18" s="462"/>
      <c r="PAG18" s="462"/>
      <c r="PAH18" s="462"/>
      <c r="PAI18" s="462"/>
      <c r="PAJ18" s="462"/>
      <c r="PAK18" s="462"/>
      <c r="PAL18" s="462"/>
      <c r="PAM18" s="462"/>
      <c r="PAN18" s="462"/>
      <c r="PAO18" s="462"/>
      <c r="PAP18" s="462"/>
      <c r="PAQ18" s="462"/>
      <c r="PAR18" s="462"/>
      <c r="PAS18" s="462"/>
      <c r="PAT18" s="462"/>
      <c r="PAU18" s="462"/>
      <c r="PAV18" s="462"/>
      <c r="PAW18" s="462"/>
      <c r="PAX18" s="462"/>
      <c r="PAY18" s="462"/>
      <c r="PAZ18" s="462"/>
      <c r="PBA18" s="462"/>
      <c r="PBB18" s="462"/>
      <c r="PBC18" s="462"/>
      <c r="PBD18" s="462"/>
      <c r="PBE18" s="462"/>
      <c r="PBF18" s="462"/>
      <c r="PBG18" s="462"/>
      <c r="PBH18" s="462"/>
      <c r="PBI18" s="462"/>
      <c r="PBJ18" s="462"/>
      <c r="PBK18" s="462"/>
      <c r="PBL18" s="462"/>
      <c r="PBM18" s="462"/>
      <c r="PBN18" s="462"/>
      <c r="PBO18" s="462"/>
      <c r="PBP18" s="462"/>
      <c r="PBQ18" s="462"/>
      <c r="PBR18" s="462"/>
      <c r="PBS18" s="462"/>
      <c r="PBT18" s="462"/>
      <c r="PBU18" s="462"/>
      <c r="PBV18" s="462"/>
      <c r="PBW18" s="462"/>
      <c r="PBX18" s="462"/>
      <c r="PBY18" s="462"/>
      <c r="PBZ18" s="462"/>
      <c r="PCA18" s="462"/>
      <c r="PCB18" s="462"/>
      <c r="PCC18" s="462"/>
      <c r="PCD18" s="462"/>
      <c r="PCE18" s="462"/>
      <c r="PCF18" s="462"/>
      <c r="PCG18" s="462"/>
      <c r="PCH18" s="462"/>
      <c r="PCI18" s="462"/>
      <c r="PCJ18" s="462"/>
      <c r="PCK18" s="462"/>
      <c r="PCL18" s="462"/>
      <c r="PCM18" s="462"/>
      <c r="PCN18" s="462"/>
      <c r="PCO18" s="462"/>
      <c r="PCP18" s="462"/>
      <c r="PCQ18" s="462"/>
      <c r="PCR18" s="462"/>
      <c r="PCS18" s="462"/>
      <c r="PCT18" s="462"/>
      <c r="PCU18" s="462"/>
      <c r="PCV18" s="462"/>
      <c r="PCW18" s="462"/>
      <c r="PCX18" s="462"/>
      <c r="PCY18" s="462"/>
      <c r="PCZ18" s="462"/>
      <c r="PDA18" s="462"/>
      <c r="PDB18" s="462"/>
      <c r="PDC18" s="462"/>
      <c r="PDD18" s="462"/>
      <c r="PDE18" s="462"/>
      <c r="PDF18" s="462"/>
      <c r="PDG18" s="462"/>
      <c r="PDH18" s="462"/>
      <c r="PDI18" s="462"/>
      <c r="PDJ18" s="462"/>
      <c r="PDK18" s="462"/>
      <c r="PDL18" s="462"/>
      <c r="PDM18" s="462"/>
      <c r="PDN18" s="462"/>
      <c r="PDO18" s="462"/>
      <c r="PDP18" s="462"/>
      <c r="PDQ18" s="462"/>
      <c r="PDR18" s="462"/>
      <c r="PDS18" s="462"/>
      <c r="PDT18" s="462"/>
      <c r="PDU18" s="462"/>
      <c r="PDV18" s="462"/>
      <c r="PDW18" s="462"/>
      <c r="PDX18" s="462"/>
      <c r="PDY18" s="462"/>
      <c r="PDZ18" s="462"/>
      <c r="PEA18" s="462"/>
      <c r="PEB18" s="462"/>
      <c r="PEC18" s="462"/>
      <c r="PED18" s="462"/>
      <c r="PEE18" s="462"/>
      <c r="PEF18" s="462"/>
      <c r="PEG18" s="462"/>
      <c r="PEH18" s="462"/>
      <c r="PEI18" s="462"/>
      <c r="PEJ18" s="462"/>
      <c r="PEK18" s="462"/>
      <c r="PEL18" s="462"/>
      <c r="PEM18" s="462"/>
      <c r="PEN18" s="462"/>
      <c r="PEO18" s="462"/>
      <c r="PEP18" s="462"/>
      <c r="PEQ18" s="462"/>
      <c r="PER18" s="462"/>
      <c r="PES18" s="462"/>
      <c r="PET18" s="462"/>
      <c r="PEU18" s="462"/>
      <c r="PEV18" s="462"/>
      <c r="PEW18" s="462"/>
      <c r="PEX18" s="462"/>
      <c r="PEY18" s="462"/>
      <c r="PEZ18" s="462"/>
      <c r="PFA18" s="462"/>
      <c r="PFB18" s="462"/>
      <c r="PFC18" s="462"/>
      <c r="PFD18" s="462"/>
      <c r="PFE18" s="462"/>
      <c r="PFF18" s="462"/>
      <c r="PFG18" s="462"/>
      <c r="PFH18" s="462"/>
      <c r="PFI18" s="462"/>
      <c r="PFJ18" s="462"/>
      <c r="PFK18" s="462"/>
      <c r="PFL18" s="462"/>
      <c r="PFM18" s="462"/>
      <c r="PFN18" s="462"/>
      <c r="PFO18" s="462"/>
      <c r="PFP18" s="462"/>
      <c r="PFQ18" s="462"/>
      <c r="PFR18" s="462"/>
      <c r="PFS18" s="462"/>
      <c r="PFT18" s="462"/>
      <c r="PFU18" s="462"/>
      <c r="PFV18" s="462"/>
      <c r="PFW18" s="462"/>
      <c r="PFX18" s="462"/>
      <c r="PFY18" s="462"/>
      <c r="PFZ18" s="462"/>
      <c r="PGA18" s="462"/>
      <c r="PGB18" s="462"/>
      <c r="PGC18" s="462"/>
      <c r="PGD18" s="462"/>
      <c r="PGE18" s="462"/>
      <c r="PGF18" s="462"/>
      <c r="PGG18" s="462"/>
      <c r="PGH18" s="462"/>
      <c r="PGI18" s="462"/>
      <c r="PGJ18" s="462"/>
      <c r="PGK18" s="462"/>
      <c r="PGL18" s="462"/>
      <c r="PGM18" s="462"/>
      <c r="PGN18" s="462"/>
      <c r="PGO18" s="462"/>
      <c r="PGP18" s="462"/>
      <c r="PGQ18" s="462"/>
      <c r="PGR18" s="462"/>
      <c r="PGS18" s="462"/>
      <c r="PGT18" s="462"/>
      <c r="PGU18" s="462"/>
      <c r="PGV18" s="462"/>
      <c r="PGW18" s="462"/>
      <c r="PGX18" s="462"/>
      <c r="PGY18" s="462"/>
      <c r="PGZ18" s="462"/>
      <c r="PHA18" s="462"/>
      <c r="PHB18" s="462"/>
      <c r="PHC18" s="462"/>
      <c r="PHD18" s="462"/>
      <c r="PHE18" s="462"/>
      <c r="PHF18" s="462"/>
      <c r="PHG18" s="462"/>
      <c r="PHH18" s="462"/>
      <c r="PHI18" s="462"/>
      <c r="PHJ18" s="462"/>
      <c r="PHK18" s="462"/>
      <c r="PHL18" s="462"/>
      <c r="PHM18" s="462"/>
      <c r="PHN18" s="462"/>
      <c r="PHO18" s="462"/>
      <c r="PHP18" s="462"/>
      <c r="PHQ18" s="462"/>
      <c r="PHR18" s="462"/>
      <c r="PHS18" s="462"/>
      <c r="PHT18" s="462"/>
      <c r="PHU18" s="462"/>
      <c r="PHV18" s="462"/>
      <c r="PHW18" s="462"/>
      <c r="PHX18" s="462"/>
      <c r="PHY18" s="462"/>
      <c r="PHZ18" s="462"/>
      <c r="PIA18" s="462"/>
      <c r="PIB18" s="462"/>
      <c r="PIC18" s="462"/>
      <c r="PID18" s="462"/>
      <c r="PIE18" s="462"/>
      <c r="PIF18" s="462"/>
      <c r="PIG18" s="462"/>
      <c r="PIH18" s="462"/>
      <c r="PII18" s="462"/>
      <c r="PIJ18" s="462"/>
      <c r="PIK18" s="462"/>
      <c r="PIL18" s="462"/>
      <c r="PIM18" s="462"/>
      <c r="PIN18" s="462"/>
      <c r="PIO18" s="462"/>
      <c r="PIP18" s="462"/>
      <c r="PIQ18" s="462"/>
      <c r="PIR18" s="462"/>
      <c r="PIS18" s="462"/>
      <c r="PIT18" s="462"/>
      <c r="PIU18" s="462"/>
      <c r="PIV18" s="462"/>
      <c r="PIW18" s="462"/>
      <c r="PIX18" s="462"/>
      <c r="PIY18" s="462"/>
      <c r="PIZ18" s="462"/>
      <c r="PJA18" s="462"/>
      <c r="PJB18" s="462"/>
      <c r="PJC18" s="462"/>
      <c r="PJD18" s="462"/>
      <c r="PJE18" s="462"/>
      <c r="PJF18" s="462"/>
      <c r="PJG18" s="462"/>
      <c r="PJH18" s="462"/>
      <c r="PJI18" s="462"/>
      <c r="PJJ18" s="462"/>
      <c r="PJK18" s="462"/>
      <c r="PJL18" s="462"/>
      <c r="PJM18" s="462"/>
      <c r="PJN18" s="462"/>
      <c r="PJO18" s="462"/>
      <c r="PJP18" s="462"/>
      <c r="PJQ18" s="462"/>
      <c r="PJR18" s="462"/>
      <c r="PJS18" s="462"/>
      <c r="PJT18" s="462"/>
      <c r="PJU18" s="462"/>
      <c r="PJV18" s="462"/>
      <c r="PJW18" s="462"/>
      <c r="PJX18" s="462"/>
      <c r="PJY18" s="462"/>
      <c r="PJZ18" s="462"/>
      <c r="PKA18" s="462"/>
      <c r="PKB18" s="462"/>
      <c r="PKC18" s="462"/>
      <c r="PKD18" s="462"/>
      <c r="PKE18" s="462"/>
      <c r="PKF18" s="462"/>
      <c r="PKG18" s="462"/>
      <c r="PKH18" s="462"/>
      <c r="PKI18" s="462"/>
      <c r="PKJ18" s="462"/>
      <c r="PKK18" s="462"/>
      <c r="PKL18" s="462"/>
      <c r="PKM18" s="462"/>
      <c r="PKN18" s="462"/>
      <c r="PKO18" s="462"/>
      <c r="PKP18" s="462"/>
      <c r="PKQ18" s="462"/>
      <c r="PKR18" s="462"/>
      <c r="PKS18" s="462"/>
      <c r="PKT18" s="462"/>
      <c r="PKU18" s="462"/>
      <c r="PKV18" s="462"/>
      <c r="PKW18" s="462"/>
      <c r="PKX18" s="462"/>
      <c r="PKY18" s="462"/>
      <c r="PKZ18" s="462"/>
      <c r="PLA18" s="462"/>
      <c r="PLB18" s="462"/>
      <c r="PLC18" s="462"/>
      <c r="PLD18" s="462"/>
      <c r="PLE18" s="462"/>
      <c r="PLF18" s="462"/>
      <c r="PLG18" s="462"/>
      <c r="PLH18" s="462"/>
      <c r="PLI18" s="462"/>
      <c r="PLJ18" s="462"/>
      <c r="PLK18" s="462"/>
      <c r="PLL18" s="462"/>
      <c r="PLM18" s="462"/>
      <c r="PLN18" s="462"/>
      <c r="PLO18" s="462"/>
      <c r="PLP18" s="462"/>
      <c r="PLQ18" s="462"/>
      <c r="PLR18" s="462"/>
      <c r="PLS18" s="462"/>
      <c r="PLT18" s="462"/>
      <c r="PLU18" s="462"/>
      <c r="PLV18" s="462"/>
      <c r="PLW18" s="462"/>
      <c r="PLX18" s="462"/>
      <c r="PLY18" s="462"/>
      <c r="PLZ18" s="462"/>
      <c r="PMA18" s="462"/>
      <c r="PMB18" s="462"/>
      <c r="PMC18" s="462"/>
      <c r="PMD18" s="462"/>
      <c r="PME18" s="462"/>
      <c r="PMF18" s="462"/>
      <c r="PMG18" s="462"/>
      <c r="PMH18" s="462"/>
      <c r="PMI18" s="462"/>
      <c r="PMJ18" s="462"/>
      <c r="PMK18" s="462"/>
      <c r="PML18" s="462"/>
      <c r="PMM18" s="462"/>
      <c r="PMN18" s="462"/>
      <c r="PMO18" s="462"/>
      <c r="PMP18" s="462"/>
      <c r="PMQ18" s="462"/>
      <c r="PMR18" s="462"/>
      <c r="PMS18" s="462"/>
      <c r="PMT18" s="462"/>
      <c r="PMU18" s="462"/>
      <c r="PMV18" s="462"/>
      <c r="PMW18" s="462"/>
      <c r="PMX18" s="462"/>
      <c r="PMY18" s="462"/>
      <c r="PMZ18" s="462"/>
      <c r="PNA18" s="462"/>
      <c r="PNB18" s="462"/>
      <c r="PNC18" s="462"/>
      <c r="PND18" s="462"/>
      <c r="PNE18" s="462"/>
      <c r="PNF18" s="462"/>
      <c r="PNG18" s="462"/>
      <c r="PNH18" s="462"/>
      <c r="PNI18" s="462"/>
      <c r="PNJ18" s="462"/>
      <c r="PNK18" s="462"/>
      <c r="PNL18" s="462"/>
      <c r="PNM18" s="462"/>
      <c r="PNN18" s="462"/>
      <c r="PNO18" s="462"/>
      <c r="PNP18" s="462"/>
      <c r="PNQ18" s="462"/>
      <c r="PNR18" s="462"/>
      <c r="PNS18" s="462"/>
      <c r="PNT18" s="462"/>
      <c r="PNU18" s="462"/>
      <c r="PNV18" s="462"/>
      <c r="PNW18" s="462"/>
      <c r="PNX18" s="462"/>
      <c r="PNY18" s="462"/>
      <c r="PNZ18" s="462"/>
      <c r="POA18" s="462"/>
      <c r="POB18" s="462"/>
      <c r="POC18" s="462"/>
      <c r="POD18" s="462"/>
      <c r="POE18" s="462"/>
      <c r="POF18" s="462"/>
      <c r="POG18" s="462"/>
      <c r="POH18" s="462"/>
      <c r="POI18" s="462"/>
      <c r="POJ18" s="462"/>
      <c r="POK18" s="462"/>
      <c r="POL18" s="462"/>
      <c r="POM18" s="462"/>
      <c r="PON18" s="462"/>
      <c r="POO18" s="462"/>
      <c r="POP18" s="462"/>
      <c r="POQ18" s="462"/>
      <c r="POR18" s="462"/>
      <c r="POS18" s="462"/>
      <c r="POT18" s="462"/>
      <c r="POU18" s="462"/>
      <c r="POV18" s="462"/>
      <c r="POW18" s="462"/>
      <c r="POX18" s="462"/>
      <c r="POY18" s="462"/>
      <c r="POZ18" s="462"/>
      <c r="PPA18" s="462"/>
      <c r="PPB18" s="462"/>
      <c r="PPC18" s="462"/>
      <c r="PPD18" s="462"/>
      <c r="PPE18" s="462"/>
      <c r="PPF18" s="462"/>
      <c r="PPG18" s="462"/>
      <c r="PPH18" s="462"/>
      <c r="PPI18" s="462"/>
      <c r="PPJ18" s="462"/>
      <c r="PPK18" s="462"/>
      <c r="PPL18" s="462"/>
      <c r="PPM18" s="462"/>
      <c r="PPN18" s="462"/>
      <c r="PPO18" s="462"/>
      <c r="PPP18" s="462"/>
      <c r="PPQ18" s="462"/>
      <c r="PPR18" s="462"/>
      <c r="PPS18" s="462"/>
      <c r="PPT18" s="462"/>
      <c r="PPU18" s="462"/>
      <c r="PPV18" s="462"/>
      <c r="PPW18" s="462"/>
      <c r="PPX18" s="462"/>
      <c r="PPY18" s="462"/>
      <c r="PPZ18" s="462"/>
      <c r="PQA18" s="462"/>
      <c r="PQB18" s="462"/>
      <c r="PQC18" s="462"/>
      <c r="PQD18" s="462"/>
      <c r="PQE18" s="462"/>
      <c r="PQF18" s="462"/>
      <c r="PQG18" s="462"/>
      <c r="PQH18" s="462"/>
      <c r="PQI18" s="462"/>
      <c r="PQJ18" s="462"/>
      <c r="PQK18" s="462"/>
      <c r="PQL18" s="462"/>
      <c r="PQM18" s="462"/>
      <c r="PQN18" s="462"/>
      <c r="PQO18" s="462"/>
      <c r="PQP18" s="462"/>
      <c r="PQQ18" s="462"/>
      <c r="PQR18" s="462"/>
      <c r="PQS18" s="462"/>
      <c r="PQT18" s="462"/>
      <c r="PQU18" s="462"/>
      <c r="PQV18" s="462"/>
      <c r="PQW18" s="462"/>
      <c r="PQX18" s="462"/>
      <c r="PQY18" s="462"/>
      <c r="PQZ18" s="462"/>
      <c r="PRA18" s="462"/>
      <c r="PRB18" s="462"/>
      <c r="PRC18" s="462"/>
      <c r="PRD18" s="462"/>
      <c r="PRE18" s="462"/>
      <c r="PRF18" s="462"/>
      <c r="PRG18" s="462"/>
      <c r="PRH18" s="462"/>
      <c r="PRI18" s="462"/>
      <c r="PRJ18" s="462"/>
      <c r="PRK18" s="462"/>
      <c r="PRL18" s="462"/>
      <c r="PRM18" s="462"/>
      <c r="PRN18" s="462"/>
      <c r="PRO18" s="462"/>
      <c r="PRP18" s="462"/>
      <c r="PRQ18" s="462"/>
      <c r="PRR18" s="462"/>
      <c r="PRS18" s="462"/>
      <c r="PRT18" s="462"/>
      <c r="PRU18" s="462"/>
      <c r="PRV18" s="462"/>
      <c r="PRW18" s="462"/>
      <c r="PRX18" s="462"/>
      <c r="PRY18" s="462"/>
      <c r="PRZ18" s="462"/>
      <c r="PSA18" s="462"/>
      <c r="PSB18" s="462"/>
      <c r="PSC18" s="462"/>
      <c r="PSD18" s="462"/>
      <c r="PSE18" s="462"/>
      <c r="PSF18" s="462"/>
      <c r="PSG18" s="462"/>
      <c r="PSH18" s="462"/>
      <c r="PSI18" s="462"/>
      <c r="PSJ18" s="462"/>
      <c r="PSK18" s="462"/>
      <c r="PSL18" s="462"/>
      <c r="PSM18" s="462"/>
      <c r="PSN18" s="462"/>
      <c r="PSO18" s="462"/>
      <c r="PSP18" s="462"/>
      <c r="PSQ18" s="462"/>
      <c r="PSR18" s="462"/>
      <c r="PSS18" s="462"/>
      <c r="PST18" s="462"/>
      <c r="PSU18" s="462"/>
      <c r="PSV18" s="462"/>
      <c r="PSW18" s="462"/>
      <c r="PSX18" s="462"/>
      <c r="PSY18" s="462"/>
      <c r="PSZ18" s="462"/>
      <c r="PTA18" s="462"/>
      <c r="PTB18" s="462"/>
      <c r="PTC18" s="462"/>
      <c r="PTD18" s="462"/>
      <c r="PTE18" s="462"/>
      <c r="PTF18" s="462"/>
      <c r="PTG18" s="462"/>
      <c r="PTH18" s="462"/>
      <c r="PTI18" s="462"/>
      <c r="PTJ18" s="462"/>
      <c r="PTK18" s="462"/>
      <c r="PTL18" s="462"/>
      <c r="PTM18" s="462"/>
      <c r="PTN18" s="462"/>
      <c r="PTO18" s="462"/>
      <c r="PTP18" s="462"/>
      <c r="PTQ18" s="462"/>
      <c r="PTR18" s="462"/>
      <c r="PTS18" s="462"/>
      <c r="PTT18" s="462"/>
      <c r="PTU18" s="462"/>
      <c r="PTV18" s="462"/>
      <c r="PTW18" s="462"/>
      <c r="PTX18" s="462"/>
      <c r="PTY18" s="462"/>
      <c r="PTZ18" s="462"/>
      <c r="PUA18" s="462"/>
      <c r="PUB18" s="462"/>
      <c r="PUC18" s="462"/>
      <c r="PUD18" s="462"/>
      <c r="PUE18" s="462"/>
      <c r="PUF18" s="462"/>
      <c r="PUG18" s="462"/>
      <c r="PUH18" s="462"/>
      <c r="PUI18" s="462"/>
      <c r="PUJ18" s="462"/>
      <c r="PUK18" s="462"/>
      <c r="PUL18" s="462"/>
      <c r="PUM18" s="462"/>
      <c r="PUN18" s="462"/>
      <c r="PUO18" s="462"/>
      <c r="PUP18" s="462"/>
      <c r="PUQ18" s="462"/>
      <c r="PUR18" s="462"/>
      <c r="PUS18" s="462"/>
      <c r="PUT18" s="462"/>
      <c r="PUU18" s="462"/>
      <c r="PUV18" s="462"/>
      <c r="PUW18" s="462"/>
      <c r="PUX18" s="462"/>
      <c r="PUY18" s="462"/>
      <c r="PUZ18" s="462"/>
      <c r="PVA18" s="462"/>
      <c r="PVB18" s="462"/>
      <c r="PVC18" s="462"/>
      <c r="PVD18" s="462"/>
      <c r="PVE18" s="462"/>
      <c r="PVF18" s="462"/>
      <c r="PVG18" s="462"/>
      <c r="PVH18" s="462"/>
      <c r="PVI18" s="462"/>
      <c r="PVJ18" s="462"/>
      <c r="PVK18" s="462"/>
      <c r="PVL18" s="462"/>
      <c r="PVM18" s="462"/>
      <c r="PVN18" s="462"/>
      <c r="PVO18" s="462"/>
      <c r="PVP18" s="462"/>
      <c r="PVQ18" s="462"/>
      <c r="PVR18" s="462"/>
      <c r="PVS18" s="462"/>
      <c r="PVT18" s="462"/>
      <c r="PVU18" s="462"/>
      <c r="PVV18" s="462"/>
      <c r="PVW18" s="462"/>
      <c r="PVX18" s="462"/>
      <c r="PVY18" s="462"/>
      <c r="PVZ18" s="462"/>
      <c r="PWA18" s="462"/>
      <c r="PWB18" s="462"/>
      <c r="PWC18" s="462"/>
      <c r="PWD18" s="462"/>
      <c r="PWE18" s="462"/>
      <c r="PWF18" s="462"/>
      <c r="PWG18" s="462"/>
      <c r="PWH18" s="462"/>
      <c r="PWI18" s="462"/>
      <c r="PWJ18" s="462"/>
      <c r="PWK18" s="462"/>
      <c r="PWL18" s="462"/>
      <c r="PWM18" s="462"/>
      <c r="PWN18" s="462"/>
      <c r="PWO18" s="462"/>
      <c r="PWP18" s="462"/>
      <c r="PWQ18" s="462"/>
      <c r="PWR18" s="462"/>
      <c r="PWS18" s="462"/>
      <c r="PWT18" s="462"/>
      <c r="PWU18" s="462"/>
      <c r="PWV18" s="462"/>
      <c r="PWW18" s="462"/>
      <c r="PWX18" s="462"/>
      <c r="PWY18" s="462"/>
      <c r="PWZ18" s="462"/>
      <c r="PXA18" s="462"/>
      <c r="PXB18" s="462"/>
      <c r="PXC18" s="462"/>
      <c r="PXD18" s="462"/>
      <c r="PXE18" s="462"/>
      <c r="PXF18" s="462"/>
      <c r="PXG18" s="462"/>
      <c r="PXH18" s="462"/>
      <c r="PXI18" s="462"/>
      <c r="PXJ18" s="462"/>
      <c r="PXK18" s="462"/>
      <c r="PXL18" s="462"/>
      <c r="PXM18" s="462"/>
      <c r="PXN18" s="462"/>
      <c r="PXO18" s="462"/>
      <c r="PXP18" s="462"/>
      <c r="PXQ18" s="462"/>
      <c r="PXR18" s="462"/>
      <c r="PXS18" s="462"/>
      <c r="PXT18" s="462"/>
      <c r="PXU18" s="462"/>
      <c r="PXV18" s="462"/>
      <c r="PXW18" s="462"/>
      <c r="PXX18" s="462"/>
      <c r="PXY18" s="462"/>
      <c r="PXZ18" s="462"/>
      <c r="PYA18" s="462"/>
      <c r="PYB18" s="462"/>
      <c r="PYC18" s="462"/>
      <c r="PYD18" s="462"/>
      <c r="PYE18" s="462"/>
      <c r="PYF18" s="462"/>
      <c r="PYG18" s="462"/>
      <c r="PYH18" s="462"/>
      <c r="PYI18" s="462"/>
      <c r="PYJ18" s="462"/>
      <c r="PYK18" s="462"/>
      <c r="PYL18" s="462"/>
      <c r="PYM18" s="462"/>
      <c r="PYN18" s="462"/>
      <c r="PYO18" s="462"/>
      <c r="PYP18" s="462"/>
      <c r="PYQ18" s="462"/>
      <c r="PYR18" s="462"/>
      <c r="PYS18" s="462"/>
      <c r="PYT18" s="462"/>
      <c r="PYU18" s="462"/>
      <c r="PYV18" s="462"/>
      <c r="PYW18" s="462"/>
      <c r="PYX18" s="462"/>
      <c r="PYY18" s="462"/>
      <c r="PYZ18" s="462"/>
      <c r="PZA18" s="462"/>
      <c r="PZB18" s="462"/>
      <c r="PZC18" s="462"/>
      <c r="PZD18" s="462"/>
      <c r="PZE18" s="462"/>
      <c r="PZF18" s="462"/>
      <c r="PZG18" s="462"/>
      <c r="PZH18" s="462"/>
      <c r="PZI18" s="462"/>
      <c r="PZJ18" s="462"/>
      <c r="PZK18" s="462"/>
      <c r="PZL18" s="462"/>
      <c r="PZM18" s="462"/>
      <c r="PZN18" s="462"/>
      <c r="PZO18" s="462"/>
      <c r="PZP18" s="462"/>
      <c r="PZQ18" s="462"/>
      <c r="PZR18" s="462"/>
      <c r="PZS18" s="462"/>
      <c r="PZT18" s="462"/>
      <c r="PZU18" s="462"/>
      <c r="PZV18" s="462"/>
      <c r="PZW18" s="462"/>
      <c r="PZX18" s="462"/>
      <c r="PZY18" s="462"/>
      <c r="PZZ18" s="462"/>
      <c r="QAA18" s="462"/>
      <c r="QAB18" s="462"/>
      <c r="QAC18" s="462"/>
      <c r="QAD18" s="462"/>
      <c r="QAE18" s="462"/>
      <c r="QAF18" s="462"/>
      <c r="QAG18" s="462"/>
      <c r="QAH18" s="462"/>
      <c r="QAI18" s="462"/>
      <c r="QAJ18" s="462"/>
      <c r="QAK18" s="462"/>
      <c r="QAL18" s="462"/>
      <c r="QAM18" s="462"/>
      <c r="QAN18" s="462"/>
      <c r="QAO18" s="462"/>
      <c r="QAP18" s="462"/>
      <c r="QAQ18" s="462"/>
      <c r="QAR18" s="462"/>
      <c r="QAS18" s="462"/>
      <c r="QAT18" s="462"/>
      <c r="QAU18" s="462"/>
      <c r="QAV18" s="462"/>
      <c r="QAW18" s="462"/>
      <c r="QAX18" s="462"/>
      <c r="QAY18" s="462"/>
      <c r="QAZ18" s="462"/>
      <c r="QBA18" s="462"/>
      <c r="QBB18" s="462"/>
      <c r="QBC18" s="462"/>
      <c r="QBD18" s="462"/>
      <c r="QBE18" s="462"/>
      <c r="QBF18" s="462"/>
      <c r="QBG18" s="462"/>
      <c r="QBH18" s="462"/>
      <c r="QBI18" s="462"/>
      <c r="QBJ18" s="462"/>
      <c r="QBK18" s="462"/>
      <c r="QBL18" s="462"/>
      <c r="QBM18" s="462"/>
      <c r="QBN18" s="462"/>
      <c r="QBO18" s="462"/>
      <c r="QBP18" s="462"/>
      <c r="QBQ18" s="462"/>
      <c r="QBR18" s="462"/>
      <c r="QBS18" s="462"/>
      <c r="QBT18" s="462"/>
      <c r="QBU18" s="462"/>
      <c r="QBV18" s="462"/>
      <c r="QBW18" s="462"/>
      <c r="QBX18" s="462"/>
      <c r="QBY18" s="462"/>
      <c r="QBZ18" s="462"/>
      <c r="QCA18" s="462"/>
      <c r="QCB18" s="462"/>
      <c r="QCC18" s="462"/>
      <c r="QCD18" s="462"/>
      <c r="QCE18" s="462"/>
      <c r="QCF18" s="462"/>
      <c r="QCG18" s="462"/>
      <c r="QCH18" s="462"/>
      <c r="QCI18" s="462"/>
      <c r="QCJ18" s="462"/>
      <c r="QCK18" s="462"/>
      <c r="QCL18" s="462"/>
      <c r="QCM18" s="462"/>
      <c r="QCN18" s="462"/>
      <c r="QCO18" s="462"/>
      <c r="QCP18" s="462"/>
      <c r="QCQ18" s="462"/>
      <c r="QCR18" s="462"/>
      <c r="QCS18" s="462"/>
      <c r="QCT18" s="462"/>
      <c r="QCU18" s="462"/>
      <c r="QCV18" s="462"/>
      <c r="QCW18" s="462"/>
      <c r="QCX18" s="462"/>
      <c r="QCY18" s="462"/>
      <c r="QCZ18" s="462"/>
      <c r="QDA18" s="462"/>
      <c r="QDB18" s="462"/>
      <c r="QDC18" s="462"/>
      <c r="QDD18" s="462"/>
      <c r="QDE18" s="462"/>
      <c r="QDF18" s="462"/>
      <c r="QDG18" s="462"/>
      <c r="QDH18" s="462"/>
      <c r="QDI18" s="462"/>
      <c r="QDJ18" s="462"/>
      <c r="QDK18" s="462"/>
      <c r="QDL18" s="462"/>
      <c r="QDM18" s="462"/>
      <c r="QDN18" s="462"/>
      <c r="QDO18" s="462"/>
      <c r="QDP18" s="462"/>
      <c r="QDQ18" s="462"/>
      <c r="QDR18" s="462"/>
      <c r="QDS18" s="462"/>
      <c r="QDT18" s="462"/>
      <c r="QDU18" s="462"/>
      <c r="QDV18" s="462"/>
      <c r="QDW18" s="462"/>
      <c r="QDX18" s="462"/>
      <c r="QDY18" s="462"/>
      <c r="QDZ18" s="462"/>
      <c r="QEA18" s="462"/>
      <c r="QEB18" s="462"/>
      <c r="QEC18" s="462"/>
      <c r="QED18" s="462"/>
      <c r="QEE18" s="462"/>
      <c r="QEF18" s="462"/>
      <c r="QEG18" s="462"/>
      <c r="QEH18" s="462"/>
      <c r="QEI18" s="462"/>
      <c r="QEJ18" s="462"/>
      <c r="QEK18" s="462"/>
      <c r="QEL18" s="462"/>
      <c r="QEM18" s="462"/>
      <c r="QEN18" s="462"/>
      <c r="QEO18" s="462"/>
      <c r="QEP18" s="462"/>
      <c r="QEQ18" s="462"/>
      <c r="QER18" s="462"/>
      <c r="QES18" s="462"/>
      <c r="QET18" s="462"/>
      <c r="QEU18" s="462"/>
      <c r="QEV18" s="462"/>
      <c r="QEW18" s="462"/>
      <c r="QEX18" s="462"/>
      <c r="QEY18" s="462"/>
      <c r="QEZ18" s="462"/>
      <c r="QFA18" s="462"/>
      <c r="QFB18" s="462"/>
      <c r="QFC18" s="462"/>
      <c r="QFD18" s="462"/>
      <c r="QFE18" s="462"/>
      <c r="QFF18" s="462"/>
      <c r="QFG18" s="462"/>
      <c r="QFH18" s="462"/>
      <c r="QFI18" s="462"/>
      <c r="QFJ18" s="462"/>
      <c r="QFK18" s="462"/>
      <c r="QFL18" s="462"/>
      <c r="QFM18" s="462"/>
      <c r="QFN18" s="462"/>
      <c r="QFO18" s="462"/>
      <c r="QFP18" s="462"/>
      <c r="QFQ18" s="462"/>
      <c r="QFR18" s="462"/>
      <c r="QFS18" s="462"/>
      <c r="QFT18" s="462"/>
      <c r="QFU18" s="462"/>
      <c r="QFV18" s="462"/>
      <c r="QFW18" s="462"/>
      <c r="QFX18" s="462"/>
      <c r="QFY18" s="462"/>
      <c r="QFZ18" s="462"/>
      <c r="QGA18" s="462"/>
      <c r="QGB18" s="462"/>
      <c r="QGC18" s="462"/>
      <c r="QGD18" s="462"/>
      <c r="QGE18" s="462"/>
      <c r="QGF18" s="462"/>
      <c r="QGG18" s="462"/>
      <c r="QGH18" s="462"/>
      <c r="QGI18" s="462"/>
      <c r="QGJ18" s="462"/>
      <c r="QGK18" s="462"/>
      <c r="QGL18" s="462"/>
      <c r="QGM18" s="462"/>
      <c r="QGN18" s="462"/>
      <c r="QGO18" s="462"/>
      <c r="QGP18" s="462"/>
      <c r="QGQ18" s="462"/>
      <c r="QGR18" s="462"/>
      <c r="QGS18" s="462"/>
      <c r="QGT18" s="462"/>
      <c r="QGU18" s="462"/>
      <c r="QGV18" s="462"/>
      <c r="QGW18" s="462"/>
      <c r="QGX18" s="462"/>
      <c r="QGY18" s="462"/>
      <c r="QGZ18" s="462"/>
      <c r="QHA18" s="462"/>
      <c r="QHB18" s="462"/>
      <c r="QHC18" s="462"/>
      <c r="QHD18" s="462"/>
      <c r="QHE18" s="462"/>
      <c r="QHF18" s="462"/>
      <c r="QHG18" s="462"/>
      <c r="QHH18" s="462"/>
      <c r="QHI18" s="462"/>
      <c r="QHJ18" s="462"/>
      <c r="QHK18" s="462"/>
      <c r="QHL18" s="462"/>
      <c r="QHM18" s="462"/>
      <c r="QHN18" s="462"/>
      <c r="QHO18" s="462"/>
      <c r="QHP18" s="462"/>
      <c r="QHQ18" s="462"/>
      <c r="QHR18" s="462"/>
      <c r="QHS18" s="462"/>
      <c r="QHT18" s="462"/>
      <c r="QHU18" s="462"/>
      <c r="QHV18" s="462"/>
      <c r="QHW18" s="462"/>
      <c r="QHX18" s="462"/>
      <c r="QHY18" s="462"/>
      <c r="QHZ18" s="462"/>
      <c r="QIA18" s="462"/>
      <c r="QIB18" s="462"/>
      <c r="QIC18" s="462"/>
      <c r="QID18" s="462"/>
      <c r="QIE18" s="462"/>
      <c r="QIF18" s="462"/>
      <c r="QIG18" s="462"/>
      <c r="QIH18" s="462"/>
      <c r="QII18" s="462"/>
      <c r="QIJ18" s="462"/>
      <c r="QIK18" s="462"/>
      <c r="QIL18" s="462"/>
      <c r="QIM18" s="462"/>
      <c r="QIN18" s="462"/>
      <c r="QIO18" s="462"/>
      <c r="QIP18" s="462"/>
      <c r="QIQ18" s="462"/>
      <c r="QIR18" s="462"/>
      <c r="QIS18" s="462"/>
      <c r="QIT18" s="462"/>
      <c r="QIU18" s="462"/>
      <c r="QIV18" s="462"/>
      <c r="QIW18" s="462"/>
      <c r="QIX18" s="462"/>
      <c r="QIY18" s="462"/>
      <c r="QIZ18" s="462"/>
      <c r="QJA18" s="462"/>
      <c r="QJB18" s="462"/>
      <c r="QJC18" s="462"/>
      <c r="QJD18" s="462"/>
      <c r="QJE18" s="462"/>
      <c r="QJF18" s="462"/>
      <c r="QJG18" s="462"/>
      <c r="QJH18" s="462"/>
      <c r="QJI18" s="462"/>
      <c r="QJJ18" s="462"/>
      <c r="QJK18" s="462"/>
      <c r="QJL18" s="462"/>
      <c r="QJM18" s="462"/>
      <c r="QJN18" s="462"/>
      <c r="QJO18" s="462"/>
      <c r="QJP18" s="462"/>
      <c r="QJQ18" s="462"/>
      <c r="QJR18" s="462"/>
      <c r="QJS18" s="462"/>
      <c r="QJT18" s="462"/>
      <c r="QJU18" s="462"/>
      <c r="QJV18" s="462"/>
      <c r="QJW18" s="462"/>
      <c r="QJX18" s="462"/>
      <c r="QJY18" s="462"/>
      <c r="QJZ18" s="462"/>
      <c r="QKA18" s="462"/>
      <c r="QKB18" s="462"/>
      <c r="QKC18" s="462"/>
      <c r="QKD18" s="462"/>
      <c r="QKE18" s="462"/>
      <c r="QKF18" s="462"/>
      <c r="QKG18" s="462"/>
      <c r="QKH18" s="462"/>
      <c r="QKI18" s="462"/>
      <c r="QKJ18" s="462"/>
      <c r="QKK18" s="462"/>
      <c r="QKL18" s="462"/>
      <c r="QKM18" s="462"/>
      <c r="QKN18" s="462"/>
      <c r="QKO18" s="462"/>
      <c r="QKP18" s="462"/>
      <c r="QKQ18" s="462"/>
      <c r="QKR18" s="462"/>
      <c r="QKS18" s="462"/>
      <c r="QKT18" s="462"/>
      <c r="QKU18" s="462"/>
      <c r="QKV18" s="462"/>
      <c r="QKW18" s="462"/>
      <c r="QKX18" s="462"/>
      <c r="QKY18" s="462"/>
      <c r="QKZ18" s="462"/>
      <c r="QLA18" s="462"/>
      <c r="QLB18" s="462"/>
      <c r="QLC18" s="462"/>
      <c r="QLD18" s="462"/>
      <c r="QLE18" s="462"/>
      <c r="QLF18" s="462"/>
      <c r="QLG18" s="462"/>
      <c r="QLH18" s="462"/>
      <c r="QLI18" s="462"/>
      <c r="QLJ18" s="462"/>
      <c r="QLK18" s="462"/>
      <c r="QLL18" s="462"/>
      <c r="QLM18" s="462"/>
      <c r="QLN18" s="462"/>
      <c r="QLO18" s="462"/>
      <c r="QLP18" s="462"/>
      <c r="QLQ18" s="462"/>
      <c r="QLR18" s="462"/>
      <c r="QLS18" s="462"/>
      <c r="QLT18" s="462"/>
      <c r="QLU18" s="462"/>
      <c r="QLV18" s="462"/>
      <c r="QLW18" s="462"/>
      <c r="QLX18" s="462"/>
      <c r="QLY18" s="462"/>
      <c r="QLZ18" s="462"/>
      <c r="QMA18" s="462"/>
      <c r="QMB18" s="462"/>
      <c r="QMC18" s="462"/>
      <c r="QMD18" s="462"/>
      <c r="QME18" s="462"/>
      <c r="QMF18" s="462"/>
      <c r="QMG18" s="462"/>
      <c r="QMH18" s="462"/>
      <c r="QMI18" s="462"/>
      <c r="QMJ18" s="462"/>
      <c r="QMK18" s="462"/>
      <c r="QML18" s="462"/>
      <c r="QMM18" s="462"/>
      <c r="QMN18" s="462"/>
      <c r="QMO18" s="462"/>
      <c r="QMP18" s="462"/>
      <c r="QMQ18" s="462"/>
      <c r="QMR18" s="462"/>
      <c r="QMS18" s="462"/>
      <c r="QMT18" s="462"/>
      <c r="QMU18" s="462"/>
      <c r="QMV18" s="462"/>
      <c r="QMW18" s="462"/>
      <c r="QMX18" s="462"/>
      <c r="QMY18" s="462"/>
      <c r="QMZ18" s="462"/>
      <c r="QNA18" s="462"/>
      <c r="QNB18" s="462"/>
      <c r="QNC18" s="462"/>
      <c r="QND18" s="462"/>
      <c r="QNE18" s="462"/>
      <c r="QNF18" s="462"/>
      <c r="QNG18" s="462"/>
      <c r="QNH18" s="462"/>
      <c r="QNI18" s="462"/>
      <c r="QNJ18" s="462"/>
      <c r="QNK18" s="462"/>
      <c r="QNL18" s="462"/>
      <c r="QNM18" s="462"/>
      <c r="QNN18" s="462"/>
      <c r="QNO18" s="462"/>
      <c r="QNP18" s="462"/>
      <c r="QNQ18" s="462"/>
      <c r="QNR18" s="462"/>
      <c r="QNS18" s="462"/>
      <c r="QNT18" s="462"/>
      <c r="QNU18" s="462"/>
      <c r="QNV18" s="462"/>
      <c r="QNW18" s="462"/>
      <c r="QNX18" s="462"/>
      <c r="QNY18" s="462"/>
      <c r="QNZ18" s="462"/>
      <c r="QOA18" s="462"/>
      <c r="QOB18" s="462"/>
      <c r="QOC18" s="462"/>
      <c r="QOD18" s="462"/>
      <c r="QOE18" s="462"/>
      <c r="QOF18" s="462"/>
      <c r="QOG18" s="462"/>
      <c r="QOH18" s="462"/>
      <c r="QOI18" s="462"/>
      <c r="QOJ18" s="462"/>
      <c r="QOK18" s="462"/>
      <c r="QOL18" s="462"/>
      <c r="QOM18" s="462"/>
      <c r="QON18" s="462"/>
      <c r="QOO18" s="462"/>
      <c r="QOP18" s="462"/>
      <c r="QOQ18" s="462"/>
      <c r="QOR18" s="462"/>
      <c r="QOS18" s="462"/>
      <c r="QOT18" s="462"/>
      <c r="QOU18" s="462"/>
      <c r="QOV18" s="462"/>
      <c r="QOW18" s="462"/>
      <c r="QOX18" s="462"/>
      <c r="QOY18" s="462"/>
      <c r="QOZ18" s="462"/>
      <c r="QPA18" s="462"/>
      <c r="QPB18" s="462"/>
      <c r="QPC18" s="462"/>
      <c r="QPD18" s="462"/>
      <c r="QPE18" s="462"/>
      <c r="QPF18" s="462"/>
      <c r="QPG18" s="462"/>
      <c r="QPH18" s="462"/>
      <c r="QPI18" s="462"/>
      <c r="QPJ18" s="462"/>
      <c r="QPK18" s="462"/>
      <c r="QPL18" s="462"/>
      <c r="QPM18" s="462"/>
      <c r="QPN18" s="462"/>
      <c r="QPO18" s="462"/>
      <c r="QPP18" s="462"/>
      <c r="QPQ18" s="462"/>
      <c r="QPR18" s="462"/>
      <c r="QPS18" s="462"/>
      <c r="QPT18" s="462"/>
      <c r="QPU18" s="462"/>
      <c r="QPV18" s="462"/>
      <c r="QPW18" s="462"/>
      <c r="QPX18" s="462"/>
      <c r="QPY18" s="462"/>
      <c r="QPZ18" s="462"/>
      <c r="QQA18" s="462"/>
      <c r="QQB18" s="462"/>
      <c r="QQC18" s="462"/>
      <c r="QQD18" s="462"/>
      <c r="QQE18" s="462"/>
      <c r="QQF18" s="462"/>
      <c r="QQG18" s="462"/>
      <c r="QQH18" s="462"/>
      <c r="QQI18" s="462"/>
      <c r="QQJ18" s="462"/>
      <c r="QQK18" s="462"/>
      <c r="QQL18" s="462"/>
      <c r="QQM18" s="462"/>
      <c r="QQN18" s="462"/>
      <c r="QQO18" s="462"/>
      <c r="QQP18" s="462"/>
      <c r="QQQ18" s="462"/>
      <c r="QQR18" s="462"/>
      <c r="QQS18" s="462"/>
      <c r="QQT18" s="462"/>
      <c r="QQU18" s="462"/>
      <c r="QQV18" s="462"/>
      <c r="QQW18" s="462"/>
      <c r="QQX18" s="462"/>
      <c r="QQY18" s="462"/>
      <c r="QQZ18" s="462"/>
      <c r="QRA18" s="462"/>
      <c r="QRB18" s="462"/>
      <c r="QRC18" s="462"/>
      <c r="QRD18" s="462"/>
      <c r="QRE18" s="462"/>
      <c r="QRF18" s="462"/>
      <c r="QRG18" s="462"/>
      <c r="QRH18" s="462"/>
      <c r="QRI18" s="462"/>
      <c r="QRJ18" s="462"/>
      <c r="QRK18" s="462"/>
      <c r="QRL18" s="462"/>
      <c r="QRM18" s="462"/>
      <c r="QRN18" s="462"/>
      <c r="QRO18" s="462"/>
      <c r="QRP18" s="462"/>
      <c r="QRQ18" s="462"/>
      <c r="QRR18" s="462"/>
      <c r="QRS18" s="462"/>
      <c r="QRT18" s="462"/>
      <c r="QRU18" s="462"/>
      <c r="QRV18" s="462"/>
      <c r="QRW18" s="462"/>
      <c r="QRX18" s="462"/>
      <c r="QRY18" s="462"/>
      <c r="QRZ18" s="462"/>
      <c r="QSA18" s="462"/>
      <c r="QSB18" s="462"/>
      <c r="QSC18" s="462"/>
      <c r="QSD18" s="462"/>
      <c r="QSE18" s="462"/>
      <c r="QSF18" s="462"/>
      <c r="QSG18" s="462"/>
      <c r="QSH18" s="462"/>
      <c r="QSI18" s="462"/>
      <c r="QSJ18" s="462"/>
      <c r="QSK18" s="462"/>
      <c r="QSL18" s="462"/>
      <c r="QSM18" s="462"/>
      <c r="QSN18" s="462"/>
      <c r="QSO18" s="462"/>
      <c r="QSP18" s="462"/>
      <c r="QSQ18" s="462"/>
      <c r="QSR18" s="462"/>
      <c r="QSS18" s="462"/>
      <c r="QST18" s="462"/>
      <c r="QSU18" s="462"/>
      <c r="QSV18" s="462"/>
      <c r="QSW18" s="462"/>
      <c r="QSX18" s="462"/>
      <c r="QSY18" s="462"/>
      <c r="QSZ18" s="462"/>
      <c r="QTA18" s="462"/>
      <c r="QTB18" s="462"/>
      <c r="QTC18" s="462"/>
      <c r="QTD18" s="462"/>
      <c r="QTE18" s="462"/>
      <c r="QTF18" s="462"/>
      <c r="QTG18" s="462"/>
      <c r="QTH18" s="462"/>
      <c r="QTI18" s="462"/>
      <c r="QTJ18" s="462"/>
      <c r="QTK18" s="462"/>
      <c r="QTL18" s="462"/>
      <c r="QTM18" s="462"/>
      <c r="QTN18" s="462"/>
      <c r="QTO18" s="462"/>
      <c r="QTP18" s="462"/>
      <c r="QTQ18" s="462"/>
      <c r="QTR18" s="462"/>
      <c r="QTS18" s="462"/>
      <c r="QTT18" s="462"/>
      <c r="QTU18" s="462"/>
      <c r="QTV18" s="462"/>
      <c r="QTW18" s="462"/>
      <c r="QTX18" s="462"/>
      <c r="QTY18" s="462"/>
      <c r="QTZ18" s="462"/>
      <c r="QUA18" s="462"/>
      <c r="QUB18" s="462"/>
      <c r="QUC18" s="462"/>
      <c r="QUD18" s="462"/>
      <c r="QUE18" s="462"/>
      <c r="QUF18" s="462"/>
      <c r="QUG18" s="462"/>
      <c r="QUH18" s="462"/>
      <c r="QUI18" s="462"/>
      <c r="QUJ18" s="462"/>
      <c r="QUK18" s="462"/>
      <c r="QUL18" s="462"/>
      <c r="QUM18" s="462"/>
      <c r="QUN18" s="462"/>
      <c r="QUO18" s="462"/>
      <c r="QUP18" s="462"/>
      <c r="QUQ18" s="462"/>
      <c r="QUR18" s="462"/>
      <c r="QUS18" s="462"/>
      <c r="QUT18" s="462"/>
      <c r="QUU18" s="462"/>
      <c r="QUV18" s="462"/>
      <c r="QUW18" s="462"/>
      <c r="QUX18" s="462"/>
      <c r="QUY18" s="462"/>
      <c r="QUZ18" s="462"/>
      <c r="QVA18" s="462"/>
      <c r="QVB18" s="462"/>
      <c r="QVC18" s="462"/>
      <c r="QVD18" s="462"/>
      <c r="QVE18" s="462"/>
      <c r="QVF18" s="462"/>
      <c r="QVG18" s="462"/>
      <c r="QVH18" s="462"/>
      <c r="QVI18" s="462"/>
      <c r="QVJ18" s="462"/>
      <c r="QVK18" s="462"/>
      <c r="QVL18" s="462"/>
      <c r="QVM18" s="462"/>
      <c r="QVN18" s="462"/>
      <c r="QVO18" s="462"/>
      <c r="QVP18" s="462"/>
      <c r="QVQ18" s="462"/>
      <c r="QVR18" s="462"/>
      <c r="QVS18" s="462"/>
      <c r="QVT18" s="462"/>
      <c r="QVU18" s="462"/>
      <c r="QVV18" s="462"/>
      <c r="QVW18" s="462"/>
      <c r="QVX18" s="462"/>
      <c r="QVY18" s="462"/>
      <c r="QVZ18" s="462"/>
      <c r="QWA18" s="462"/>
      <c r="QWB18" s="462"/>
      <c r="QWC18" s="462"/>
      <c r="QWD18" s="462"/>
      <c r="QWE18" s="462"/>
      <c r="QWF18" s="462"/>
      <c r="QWG18" s="462"/>
      <c r="QWH18" s="462"/>
      <c r="QWI18" s="462"/>
      <c r="QWJ18" s="462"/>
      <c r="QWK18" s="462"/>
      <c r="QWL18" s="462"/>
      <c r="QWM18" s="462"/>
      <c r="QWN18" s="462"/>
      <c r="QWO18" s="462"/>
      <c r="QWP18" s="462"/>
      <c r="QWQ18" s="462"/>
      <c r="QWR18" s="462"/>
      <c r="QWS18" s="462"/>
      <c r="QWT18" s="462"/>
      <c r="QWU18" s="462"/>
      <c r="QWV18" s="462"/>
      <c r="QWW18" s="462"/>
      <c r="QWX18" s="462"/>
      <c r="QWY18" s="462"/>
      <c r="QWZ18" s="462"/>
      <c r="QXA18" s="462"/>
      <c r="QXB18" s="462"/>
      <c r="QXC18" s="462"/>
      <c r="QXD18" s="462"/>
      <c r="QXE18" s="462"/>
      <c r="QXF18" s="462"/>
      <c r="QXG18" s="462"/>
      <c r="QXH18" s="462"/>
      <c r="QXI18" s="462"/>
      <c r="QXJ18" s="462"/>
      <c r="QXK18" s="462"/>
      <c r="QXL18" s="462"/>
      <c r="QXM18" s="462"/>
      <c r="QXN18" s="462"/>
      <c r="QXO18" s="462"/>
      <c r="QXP18" s="462"/>
      <c r="QXQ18" s="462"/>
      <c r="QXR18" s="462"/>
      <c r="QXS18" s="462"/>
      <c r="QXT18" s="462"/>
      <c r="QXU18" s="462"/>
      <c r="QXV18" s="462"/>
      <c r="QXW18" s="462"/>
      <c r="QXX18" s="462"/>
      <c r="QXY18" s="462"/>
      <c r="QXZ18" s="462"/>
      <c r="QYA18" s="462"/>
      <c r="QYB18" s="462"/>
      <c r="QYC18" s="462"/>
      <c r="QYD18" s="462"/>
      <c r="QYE18" s="462"/>
      <c r="QYF18" s="462"/>
      <c r="QYG18" s="462"/>
      <c r="QYH18" s="462"/>
      <c r="QYI18" s="462"/>
      <c r="QYJ18" s="462"/>
      <c r="QYK18" s="462"/>
      <c r="QYL18" s="462"/>
      <c r="QYM18" s="462"/>
      <c r="QYN18" s="462"/>
      <c r="QYO18" s="462"/>
      <c r="QYP18" s="462"/>
      <c r="QYQ18" s="462"/>
      <c r="QYR18" s="462"/>
      <c r="QYS18" s="462"/>
      <c r="QYT18" s="462"/>
      <c r="QYU18" s="462"/>
      <c r="QYV18" s="462"/>
      <c r="QYW18" s="462"/>
      <c r="QYX18" s="462"/>
      <c r="QYY18" s="462"/>
      <c r="QYZ18" s="462"/>
      <c r="QZA18" s="462"/>
      <c r="QZB18" s="462"/>
      <c r="QZC18" s="462"/>
      <c r="QZD18" s="462"/>
      <c r="QZE18" s="462"/>
      <c r="QZF18" s="462"/>
      <c r="QZG18" s="462"/>
      <c r="QZH18" s="462"/>
      <c r="QZI18" s="462"/>
      <c r="QZJ18" s="462"/>
      <c r="QZK18" s="462"/>
      <c r="QZL18" s="462"/>
      <c r="QZM18" s="462"/>
      <c r="QZN18" s="462"/>
      <c r="QZO18" s="462"/>
      <c r="QZP18" s="462"/>
      <c r="QZQ18" s="462"/>
      <c r="QZR18" s="462"/>
      <c r="QZS18" s="462"/>
      <c r="QZT18" s="462"/>
      <c r="QZU18" s="462"/>
      <c r="QZV18" s="462"/>
      <c r="QZW18" s="462"/>
      <c r="QZX18" s="462"/>
      <c r="QZY18" s="462"/>
      <c r="QZZ18" s="462"/>
      <c r="RAA18" s="462"/>
      <c r="RAB18" s="462"/>
      <c r="RAC18" s="462"/>
      <c r="RAD18" s="462"/>
      <c r="RAE18" s="462"/>
      <c r="RAF18" s="462"/>
      <c r="RAG18" s="462"/>
      <c r="RAH18" s="462"/>
      <c r="RAI18" s="462"/>
      <c r="RAJ18" s="462"/>
      <c r="RAK18" s="462"/>
      <c r="RAL18" s="462"/>
      <c r="RAM18" s="462"/>
      <c r="RAN18" s="462"/>
      <c r="RAO18" s="462"/>
      <c r="RAP18" s="462"/>
      <c r="RAQ18" s="462"/>
      <c r="RAR18" s="462"/>
      <c r="RAS18" s="462"/>
      <c r="RAT18" s="462"/>
      <c r="RAU18" s="462"/>
      <c r="RAV18" s="462"/>
      <c r="RAW18" s="462"/>
      <c r="RAX18" s="462"/>
      <c r="RAY18" s="462"/>
      <c r="RAZ18" s="462"/>
      <c r="RBA18" s="462"/>
      <c r="RBB18" s="462"/>
      <c r="RBC18" s="462"/>
      <c r="RBD18" s="462"/>
      <c r="RBE18" s="462"/>
      <c r="RBF18" s="462"/>
      <c r="RBG18" s="462"/>
      <c r="RBH18" s="462"/>
      <c r="RBI18" s="462"/>
      <c r="RBJ18" s="462"/>
      <c r="RBK18" s="462"/>
      <c r="RBL18" s="462"/>
      <c r="RBM18" s="462"/>
      <c r="RBN18" s="462"/>
      <c r="RBO18" s="462"/>
      <c r="RBP18" s="462"/>
      <c r="RBQ18" s="462"/>
      <c r="RBR18" s="462"/>
      <c r="RBS18" s="462"/>
      <c r="RBT18" s="462"/>
      <c r="RBU18" s="462"/>
      <c r="RBV18" s="462"/>
      <c r="RBW18" s="462"/>
      <c r="RBX18" s="462"/>
      <c r="RBY18" s="462"/>
      <c r="RBZ18" s="462"/>
      <c r="RCA18" s="462"/>
      <c r="RCB18" s="462"/>
      <c r="RCC18" s="462"/>
      <c r="RCD18" s="462"/>
      <c r="RCE18" s="462"/>
      <c r="RCF18" s="462"/>
      <c r="RCG18" s="462"/>
      <c r="RCH18" s="462"/>
      <c r="RCI18" s="462"/>
      <c r="RCJ18" s="462"/>
      <c r="RCK18" s="462"/>
      <c r="RCL18" s="462"/>
      <c r="RCM18" s="462"/>
      <c r="RCN18" s="462"/>
      <c r="RCO18" s="462"/>
      <c r="RCP18" s="462"/>
      <c r="RCQ18" s="462"/>
      <c r="RCR18" s="462"/>
      <c r="RCS18" s="462"/>
      <c r="RCT18" s="462"/>
      <c r="RCU18" s="462"/>
      <c r="RCV18" s="462"/>
      <c r="RCW18" s="462"/>
      <c r="RCX18" s="462"/>
      <c r="RCY18" s="462"/>
      <c r="RCZ18" s="462"/>
      <c r="RDA18" s="462"/>
      <c r="RDB18" s="462"/>
      <c r="RDC18" s="462"/>
      <c r="RDD18" s="462"/>
      <c r="RDE18" s="462"/>
      <c r="RDF18" s="462"/>
      <c r="RDG18" s="462"/>
      <c r="RDH18" s="462"/>
      <c r="RDI18" s="462"/>
      <c r="RDJ18" s="462"/>
      <c r="RDK18" s="462"/>
      <c r="RDL18" s="462"/>
      <c r="RDM18" s="462"/>
      <c r="RDN18" s="462"/>
      <c r="RDO18" s="462"/>
      <c r="RDP18" s="462"/>
      <c r="RDQ18" s="462"/>
      <c r="RDR18" s="462"/>
      <c r="RDS18" s="462"/>
      <c r="RDT18" s="462"/>
      <c r="RDU18" s="462"/>
      <c r="RDV18" s="462"/>
      <c r="RDW18" s="462"/>
      <c r="RDX18" s="462"/>
      <c r="RDY18" s="462"/>
      <c r="RDZ18" s="462"/>
      <c r="REA18" s="462"/>
      <c r="REB18" s="462"/>
      <c r="REC18" s="462"/>
      <c r="RED18" s="462"/>
      <c r="REE18" s="462"/>
      <c r="REF18" s="462"/>
      <c r="REG18" s="462"/>
      <c r="REH18" s="462"/>
      <c r="REI18" s="462"/>
      <c r="REJ18" s="462"/>
      <c r="REK18" s="462"/>
      <c r="REL18" s="462"/>
      <c r="REM18" s="462"/>
      <c r="REN18" s="462"/>
      <c r="REO18" s="462"/>
      <c r="REP18" s="462"/>
      <c r="REQ18" s="462"/>
      <c r="RER18" s="462"/>
      <c r="RES18" s="462"/>
      <c r="RET18" s="462"/>
      <c r="REU18" s="462"/>
      <c r="REV18" s="462"/>
      <c r="REW18" s="462"/>
      <c r="REX18" s="462"/>
      <c r="REY18" s="462"/>
      <c r="REZ18" s="462"/>
      <c r="RFA18" s="462"/>
      <c r="RFB18" s="462"/>
      <c r="RFC18" s="462"/>
      <c r="RFD18" s="462"/>
      <c r="RFE18" s="462"/>
      <c r="RFF18" s="462"/>
      <c r="RFG18" s="462"/>
      <c r="RFH18" s="462"/>
      <c r="RFI18" s="462"/>
      <c r="RFJ18" s="462"/>
      <c r="RFK18" s="462"/>
      <c r="RFL18" s="462"/>
      <c r="RFM18" s="462"/>
      <c r="RFN18" s="462"/>
      <c r="RFO18" s="462"/>
      <c r="RFP18" s="462"/>
      <c r="RFQ18" s="462"/>
      <c r="RFR18" s="462"/>
      <c r="RFS18" s="462"/>
      <c r="RFT18" s="462"/>
      <c r="RFU18" s="462"/>
      <c r="RFV18" s="462"/>
      <c r="RFW18" s="462"/>
      <c r="RFX18" s="462"/>
      <c r="RFY18" s="462"/>
      <c r="RFZ18" s="462"/>
      <c r="RGA18" s="462"/>
      <c r="RGB18" s="462"/>
      <c r="RGC18" s="462"/>
      <c r="RGD18" s="462"/>
      <c r="RGE18" s="462"/>
      <c r="RGF18" s="462"/>
      <c r="RGG18" s="462"/>
      <c r="RGH18" s="462"/>
      <c r="RGI18" s="462"/>
      <c r="RGJ18" s="462"/>
      <c r="RGK18" s="462"/>
      <c r="RGL18" s="462"/>
      <c r="RGM18" s="462"/>
      <c r="RGN18" s="462"/>
      <c r="RGO18" s="462"/>
      <c r="RGP18" s="462"/>
      <c r="RGQ18" s="462"/>
      <c r="RGR18" s="462"/>
      <c r="RGS18" s="462"/>
      <c r="RGT18" s="462"/>
      <c r="RGU18" s="462"/>
      <c r="RGV18" s="462"/>
      <c r="RGW18" s="462"/>
      <c r="RGX18" s="462"/>
      <c r="RGY18" s="462"/>
      <c r="RGZ18" s="462"/>
      <c r="RHA18" s="462"/>
      <c r="RHB18" s="462"/>
      <c r="RHC18" s="462"/>
      <c r="RHD18" s="462"/>
      <c r="RHE18" s="462"/>
      <c r="RHF18" s="462"/>
      <c r="RHG18" s="462"/>
      <c r="RHH18" s="462"/>
      <c r="RHI18" s="462"/>
      <c r="RHJ18" s="462"/>
      <c r="RHK18" s="462"/>
      <c r="RHL18" s="462"/>
      <c r="RHM18" s="462"/>
      <c r="RHN18" s="462"/>
      <c r="RHO18" s="462"/>
      <c r="RHP18" s="462"/>
      <c r="RHQ18" s="462"/>
      <c r="RHR18" s="462"/>
      <c r="RHS18" s="462"/>
      <c r="RHT18" s="462"/>
      <c r="RHU18" s="462"/>
      <c r="RHV18" s="462"/>
      <c r="RHW18" s="462"/>
      <c r="RHX18" s="462"/>
      <c r="RHY18" s="462"/>
      <c r="RHZ18" s="462"/>
      <c r="RIA18" s="462"/>
      <c r="RIB18" s="462"/>
      <c r="RIC18" s="462"/>
      <c r="RID18" s="462"/>
      <c r="RIE18" s="462"/>
      <c r="RIF18" s="462"/>
      <c r="RIG18" s="462"/>
      <c r="RIH18" s="462"/>
      <c r="RII18" s="462"/>
      <c r="RIJ18" s="462"/>
      <c r="RIK18" s="462"/>
      <c r="RIL18" s="462"/>
      <c r="RIM18" s="462"/>
      <c r="RIN18" s="462"/>
      <c r="RIO18" s="462"/>
      <c r="RIP18" s="462"/>
      <c r="RIQ18" s="462"/>
      <c r="RIR18" s="462"/>
      <c r="RIS18" s="462"/>
      <c r="RIT18" s="462"/>
      <c r="RIU18" s="462"/>
      <c r="RIV18" s="462"/>
      <c r="RIW18" s="462"/>
      <c r="RIX18" s="462"/>
      <c r="RIY18" s="462"/>
      <c r="RIZ18" s="462"/>
      <c r="RJA18" s="462"/>
      <c r="RJB18" s="462"/>
      <c r="RJC18" s="462"/>
      <c r="RJD18" s="462"/>
      <c r="RJE18" s="462"/>
      <c r="RJF18" s="462"/>
      <c r="RJG18" s="462"/>
      <c r="RJH18" s="462"/>
      <c r="RJI18" s="462"/>
      <c r="RJJ18" s="462"/>
      <c r="RJK18" s="462"/>
      <c r="RJL18" s="462"/>
      <c r="RJM18" s="462"/>
      <c r="RJN18" s="462"/>
      <c r="RJO18" s="462"/>
      <c r="RJP18" s="462"/>
      <c r="RJQ18" s="462"/>
      <c r="RJR18" s="462"/>
      <c r="RJS18" s="462"/>
      <c r="RJT18" s="462"/>
      <c r="RJU18" s="462"/>
      <c r="RJV18" s="462"/>
      <c r="RJW18" s="462"/>
      <c r="RJX18" s="462"/>
      <c r="RJY18" s="462"/>
      <c r="RJZ18" s="462"/>
      <c r="RKA18" s="462"/>
      <c r="RKB18" s="462"/>
      <c r="RKC18" s="462"/>
      <c r="RKD18" s="462"/>
      <c r="RKE18" s="462"/>
      <c r="RKF18" s="462"/>
      <c r="RKG18" s="462"/>
      <c r="RKH18" s="462"/>
      <c r="RKI18" s="462"/>
      <c r="RKJ18" s="462"/>
      <c r="RKK18" s="462"/>
      <c r="RKL18" s="462"/>
      <c r="RKM18" s="462"/>
      <c r="RKN18" s="462"/>
      <c r="RKO18" s="462"/>
      <c r="RKP18" s="462"/>
      <c r="RKQ18" s="462"/>
      <c r="RKR18" s="462"/>
      <c r="RKS18" s="462"/>
      <c r="RKT18" s="462"/>
      <c r="RKU18" s="462"/>
      <c r="RKV18" s="462"/>
      <c r="RKW18" s="462"/>
      <c r="RKX18" s="462"/>
      <c r="RKY18" s="462"/>
      <c r="RKZ18" s="462"/>
      <c r="RLA18" s="462"/>
      <c r="RLB18" s="462"/>
      <c r="RLC18" s="462"/>
      <c r="RLD18" s="462"/>
      <c r="RLE18" s="462"/>
      <c r="RLF18" s="462"/>
      <c r="RLG18" s="462"/>
      <c r="RLH18" s="462"/>
      <c r="RLI18" s="462"/>
      <c r="RLJ18" s="462"/>
      <c r="RLK18" s="462"/>
      <c r="RLL18" s="462"/>
      <c r="RLM18" s="462"/>
      <c r="RLN18" s="462"/>
      <c r="RLO18" s="462"/>
      <c r="RLP18" s="462"/>
      <c r="RLQ18" s="462"/>
      <c r="RLR18" s="462"/>
      <c r="RLS18" s="462"/>
      <c r="RLT18" s="462"/>
      <c r="RLU18" s="462"/>
      <c r="RLV18" s="462"/>
      <c r="RLW18" s="462"/>
      <c r="RLX18" s="462"/>
      <c r="RLY18" s="462"/>
      <c r="RLZ18" s="462"/>
      <c r="RMA18" s="462"/>
      <c r="RMB18" s="462"/>
      <c r="RMC18" s="462"/>
      <c r="RMD18" s="462"/>
      <c r="RME18" s="462"/>
      <c r="RMF18" s="462"/>
      <c r="RMG18" s="462"/>
      <c r="RMH18" s="462"/>
      <c r="RMI18" s="462"/>
      <c r="RMJ18" s="462"/>
      <c r="RMK18" s="462"/>
      <c r="RML18" s="462"/>
      <c r="RMM18" s="462"/>
      <c r="RMN18" s="462"/>
      <c r="RMO18" s="462"/>
      <c r="RMP18" s="462"/>
      <c r="RMQ18" s="462"/>
      <c r="RMR18" s="462"/>
      <c r="RMS18" s="462"/>
      <c r="RMT18" s="462"/>
      <c r="RMU18" s="462"/>
      <c r="RMV18" s="462"/>
      <c r="RMW18" s="462"/>
      <c r="RMX18" s="462"/>
      <c r="RMY18" s="462"/>
      <c r="RMZ18" s="462"/>
      <c r="RNA18" s="462"/>
      <c r="RNB18" s="462"/>
      <c r="RNC18" s="462"/>
      <c r="RND18" s="462"/>
      <c r="RNE18" s="462"/>
      <c r="RNF18" s="462"/>
      <c r="RNG18" s="462"/>
      <c r="RNH18" s="462"/>
      <c r="RNI18" s="462"/>
      <c r="RNJ18" s="462"/>
      <c r="RNK18" s="462"/>
      <c r="RNL18" s="462"/>
      <c r="RNM18" s="462"/>
      <c r="RNN18" s="462"/>
      <c r="RNO18" s="462"/>
      <c r="RNP18" s="462"/>
      <c r="RNQ18" s="462"/>
      <c r="RNR18" s="462"/>
      <c r="RNS18" s="462"/>
      <c r="RNT18" s="462"/>
      <c r="RNU18" s="462"/>
      <c r="RNV18" s="462"/>
      <c r="RNW18" s="462"/>
      <c r="RNX18" s="462"/>
      <c r="RNY18" s="462"/>
      <c r="RNZ18" s="462"/>
      <c r="ROA18" s="462"/>
      <c r="ROB18" s="462"/>
      <c r="ROC18" s="462"/>
      <c r="ROD18" s="462"/>
      <c r="ROE18" s="462"/>
      <c r="ROF18" s="462"/>
      <c r="ROG18" s="462"/>
      <c r="ROH18" s="462"/>
      <c r="ROI18" s="462"/>
      <c r="ROJ18" s="462"/>
      <c r="ROK18" s="462"/>
      <c r="ROL18" s="462"/>
      <c r="ROM18" s="462"/>
      <c r="RON18" s="462"/>
      <c r="ROO18" s="462"/>
      <c r="ROP18" s="462"/>
      <c r="ROQ18" s="462"/>
      <c r="ROR18" s="462"/>
      <c r="ROS18" s="462"/>
      <c r="ROT18" s="462"/>
      <c r="ROU18" s="462"/>
      <c r="ROV18" s="462"/>
      <c r="ROW18" s="462"/>
      <c r="ROX18" s="462"/>
      <c r="ROY18" s="462"/>
      <c r="ROZ18" s="462"/>
      <c r="RPA18" s="462"/>
      <c r="RPB18" s="462"/>
      <c r="RPC18" s="462"/>
      <c r="RPD18" s="462"/>
      <c r="RPE18" s="462"/>
      <c r="RPF18" s="462"/>
      <c r="RPG18" s="462"/>
      <c r="RPH18" s="462"/>
      <c r="RPI18" s="462"/>
      <c r="RPJ18" s="462"/>
      <c r="RPK18" s="462"/>
      <c r="RPL18" s="462"/>
      <c r="RPM18" s="462"/>
      <c r="RPN18" s="462"/>
      <c r="RPO18" s="462"/>
      <c r="RPP18" s="462"/>
      <c r="RPQ18" s="462"/>
      <c r="RPR18" s="462"/>
      <c r="RPS18" s="462"/>
      <c r="RPT18" s="462"/>
      <c r="RPU18" s="462"/>
      <c r="RPV18" s="462"/>
      <c r="RPW18" s="462"/>
      <c r="RPX18" s="462"/>
      <c r="RPY18" s="462"/>
      <c r="RPZ18" s="462"/>
      <c r="RQA18" s="462"/>
      <c r="RQB18" s="462"/>
      <c r="RQC18" s="462"/>
      <c r="RQD18" s="462"/>
      <c r="RQE18" s="462"/>
      <c r="RQF18" s="462"/>
      <c r="RQG18" s="462"/>
      <c r="RQH18" s="462"/>
      <c r="RQI18" s="462"/>
      <c r="RQJ18" s="462"/>
      <c r="RQK18" s="462"/>
      <c r="RQL18" s="462"/>
      <c r="RQM18" s="462"/>
      <c r="RQN18" s="462"/>
      <c r="RQO18" s="462"/>
      <c r="RQP18" s="462"/>
      <c r="RQQ18" s="462"/>
      <c r="RQR18" s="462"/>
      <c r="RQS18" s="462"/>
      <c r="RQT18" s="462"/>
      <c r="RQU18" s="462"/>
      <c r="RQV18" s="462"/>
      <c r="RQW18" s="462"/>
      <c r="RQX18" s="462"/>
      <c r="RQY18" s="462"/>
      <c r="RQZ18" s="462"/>
      <c r="RRA18" s="462"/>
      <c r="RRB18" s="462"/>
      <c r="RRC18" s="462"/>
      <c r="RRD18" s="462"/>
      <c r="RRE18" s="462"/>
      <c r="RRF18" s="462"/>
      <c r="RRG18" s="462"/>
      <c r="RRH18" s="462"/>
      <c r="RRI18" s="462"/>
      <c r="RRJ18" s="462"/>
      <c r="RRK18" s="462"/>
      <c r="RRL18" s="462"/>
      <c r="RRM18" s="462"/>
      <c r="RRN18" s="462"/>
      <c r="RRO18" s="462"/>
      <c r="RRP18" s="462"/>
      <c r="RRQ18" s="462"/>
      <c r="RRR18" s="462"/>
      <c r="RRS18" s="462"/>
      <c r="RRT18" s="462"/>
      <c r="RRU18" s="462"/>
      <c r="RRV18" s="462"/>
      <c r="RRW18" s="462"/>
      <c r="RRX18" s="462"/>
      <c r="RRY18" s="462"/>
      <c r="RRZ18" s="462"/>
      <c r="RSA18" s="462"/>
      <c r="RSB18" s="462"/>
      <c r="RSC18" s="462"/>
      <c r="RSD18" s="462"/>
      <c r="RSE18" s="462"/>
      <c r="RSF18" s="462"/>
      <c r="RSG18" s="462"/>
      <c r="RSH18" s="462"/>
      <c r="RSI18" s="462"/>
      <c r="RSJ18" s="462"/>
      <c r="RSK18" s="462"/>
      <c r="RSL18" s="462"/>
      <c r="RSM18" s="462"/>
      <c r="RSN18" s="462"/>
      <c r="RSO18" s="462"/>
      <c r="RSP18" s="462"/>
      <c r="RSQ18" s="462"/>
      <c r="RSR18" s="462"/>
      <c r="RSS18" s="462"/>
      <c r="RST18" s="462"/>
      <c r="RSU18" s="462"/>
      <c r="RSV18" s="462"/>
      <c r="RSW18" s="462"/>
      <c r="RSX18" s="462"/>
      <c r="RSY18" s="462"/>
      <c r="RSZ18" s="462"/>
      <c r="RTA18" s="462"/>
      <c r="RTB18" s="462"/>
      <c r="RTC18" s="462"/>
      <c r="RTD18" s="462"/>
      <c r="RTE18" s="462"/>
      <c r="RTF18" s="462"/>
      <c r="RTG18" s="462"/>
      <c r="RTH18" s="462"/>
      <c r="RTI18" s="462"/>
      <c r="RTJ18" s="462"/>
      <c r="RTK18" s="462"/>
      <c r="RTL18" s="462"/>
      <c r="RTM18" s="462"/>
      <c r="RTN18" s="462"/>
      <c r="RTO18" s="462"/>
      <c r="RTP18" s="462"/>
      <c r="RTQ18" s="462"/>
      <c r="RTR18" s="462"/>
      <c r="RTS18" s="462"/>
      <c r="RTT18" s="462"/>
      <c r="RTU18" s="462"/>
      <c r="RTV18" s="462"/>
      <c r="RTW18" s="462"/>
      <c r="RTX18" s="462"/>
      <c r="RTY18" s="462"/>
      <c r="RTZ18" s="462"/>
      <c r="RUA18" s="462"/>
      <c r="RUB18" s="462"/>
      <c r="RUC18" s="462"/>
      <c r="RUD18" s="462"/>
      <c r="RUE18" s="462"/>
      <c r="RUF18" s="462"/>
      <c r="RUG18" s="462"/>
      <c r="RUH18" s="462"/>
      <c r="RUI18" s="462"/>
      <c r="RUJ18" s="462"/>
      <c r="RUK18" s="462"/>
      <c r="RUL18" s="462"/>
      <c r="RUM18" s="462"/>
      <c r="RUN18" s="462"/>
      <c r="RUO18" s="462"/>
      <c r="RUP18" s="462"/>
      <c r="RUQ18" s="462"/>
      <c r="RUR18" s="462"/>
      <c r="RUS18" s="462"/>
      <c r="RUT18" s="462"/>
      <c r="RUU18" s="462"/>
      <c r="RUV18" s="462"/>
      <c r="RUW18" s="462"/>
      <c r="RUX18" s="462"/>
      <c r="RUY18" s="462"/>
      <c r="RUZ18" s="462"/>
      <c r="RVA18" s="462"/>
      <c r="RVB18" s="462"/>
      <c r="RVC18" s="462"/>
      <c r="RVD18" s="462"/>
      <c r="RVE18" s="462"/>
      <c r="RVF18" s="462"/>
      <c r="RVG18" s="462"/>
      <c r="RVH18" s="462"/>
      <c r="RVI18" s="462"/>
      <c r="RVJ18" s="462"/>
      <c r="RVK18" s="462"/>
      <c r="RVL18" s="462"/>
      <c r="RVM18" s="462"/>
      <c r="RVN18" s="462"/>
      <c r="RVO18" s="462"/>
      <c r="RVP18" s="462"/>
      <c r="RVQ18" s="462"/>
      <c r="RVR18" s="462"/>
      <c r="RVS18" s="462"/>
      <c r="RVT18" s="462"/>
      <c r="RVU18" s="462"/>
      <c r="RVV18" s="462"/>
      <c r="RVW18" s="462"/>
      <c r="RVX18" s="462"/>
      <c r="RVY18" s="462"/>
      <c r="RVZ18" s="462"/>
      <c r="RWA18" s="462"/>
      <c r="RWB18" s="462"/>
      <c r="RWC18" s="462"/>
      <c r="RWD18" s="462"/>
      <c r="RWE18" s="462"/>
      <c r="RWF18" s="462"/>
      <c r="RWG18" s="462"/>
      <c r="RWH18" s="462"/>
      <c r="RWI18" s="462"/>
      <c r="RWJ18" s="462"/>
      <c r="RWK18" s="462"/>
      <c r="RWL18" s="462"/>
      <c r="RWM18" s="462"/>
      <c r="RWN18" s="462"/>
      <c r="RWO18" s="462"/>
      <c r="RWP18" s="462"/>
      <c r="RWQ18" s="462"/>
      <c r="RWR18" s="462"/>
      <c r="RWS18" s="462"/>
      <c r="RWT18" s="462"/>
      <c r="RWU18" s="462"/>
      <c r="RWV18" s="462"/>
      <c r="RWW18" s="462"/>
      <c r="RWX18" s="462"/>
      <c r="RWY18" s="462"/>
      <c r="RWZ18" s="462"/>
      <c r="RXA18" s="462"/>
      <c r="RXB18" s="462"/>
      <c r="RXC18" s="462"/>
      <c r="RXD18" s="462"/>
      <c r="RXE18" s="462"/>
      <c r="RXF18" s="462"/>
      <c r="RXG18" s="462"/>
      <c r="RXH18" s="462"/>
      <c r="RXI18" s="462"/>
      <c r="RXJ18" s="462"/>
      <c r="RXK18" s="462"/>
      <c r="RXL18" s="462"/>
      <c r="RXM18" s="462"/>
      <c r="RXN18" s="462"/>
      <c r="RXO18" s="462"/>
      <c r="RXP18" s="462"/>
      <c r="RXQ18" s="462"/>
      <c r="RXR18" s="462"/>
      <c r="RXS18" s="462"/>
      <c r="RXT18" s="462"/>
      <c r="RXU18" s="462"/>
      <c r="RXV18" s="462"/>
      <c r="RXW18" s="462"/>
      <c r="RXX18" s="462"/>
      <c r="RXY18" s="462"/>
      <c r="RXZ18" s="462"/>
      <c r="RYA18" s="462"/>
      <c r="RYB18" s="462"/>
      <c r="RYC18" s="462"/>
      <c r="RYD18" s="462"/>
      <c r="RYE18" s="462"/>
      <c r="RYF18" s="462"/>
      <c r="RYG18" s="462"/>
      <c r="RYH18" s="462"/>
      <c r="RYI18" s="462"/>
      <c r="RYJ18" s="462"/>
      <c r="RYK18" s="462"/>
      <c r="RYL18" s="462"/>
      <c r="RYM18" s="462"/>
      <c r="RYN18" s="462"/>
      <c r="RYO18" s="462"/>
      <c r="RYP18" s="462"/>
      <c r="RYQ18" s="462"/>
      <c r="RYR18" s="462"/>
      <c r="RYS18" s="462"/>
      <c r="RYT18" s="462"/>
      <c r="RYU18" s="462"/>
      <c r="RYV18" s="462"/>
      <c r="RYW18" s="462"/>
      <c r="RYX18" s="462"/>
      <c r="RYY18" s="462"/>
      <c r="RYZ18" s="462"/>
      <c r="RZA18" s="462"/>
      <c r="RZB18" s="462"/>
      <c r="RZC18" s="462"/>
      <c r="RZD18" s="462"/>
      <c r="RZE18" s="462"/>
      <c r="RZF18" s="462"/>
      <c r="RZG18" s="462"/>
      <c r="RZH18" s="462"/>
      <c r="RZI18" s="462"/>
      <c r="RZJ18" s="462"/>
      <c r="RZK18" s="462"/>
      <c r="RZL18" s="462"/>
      <c r="RZM18" s="462"/>
      <c r="RZN18" s="462"/>
      <c r="RZO18" s="462"/>
      <c r="RZP18" s="462"/>
      <c r="RZQ18" s="462"/>
      <c r="RZR18" s="462"/>
      <c r="RZS18" s="462"/>
      <c r="RZT18" s="462"/>
      <c r="RZU18" s="462"/>
      <c r="RZV18" s="462"/>
      <c r="RZW18" s="462"/>
      <c r="RZX18" s="462"/>
      <c r="RZY18" s="462"/>
      <c r="RZZ18" s="462"/>
      <c r="SAA18" s="462"/>
      <c r="SAB18" s="462"/>
      <c r="SAC18" s="462"/>
      <c r="SAD18" s="462"/>
      <c r="SAE18" s="462"/>
      <c r="SAF18" s="462"/>
      <c r="SAG18" s="462"/>
      <c r="SAH18" s="462"/>
      <c r="SAI18" s="462"/>
      <c r="SAJ18" s="462"/>
      <c r="SAK18" s="462"/>
      <c r="SAL18" s="462"/>
      <c r="SAM18" s="462"/>
      <c r="SAN18" s="462"/>
      <c r="SAO18" s="462"/>
      <c r="SAP18" s="462"/>
      <c r="SAQ18" s="462"/>
      <c r="SAR18" s="462"/>
      <c r="SAS18" s="462"/>
      <c r="SAT18" s="462"/>
      <c r="SAU18" s="462"/>
      <c r="SAV18" s="462"/>
      <c r="SAW18" s="462"/>
      <c r="SAX18" s="462"/>
      <c r="SAY18" s="462"/>
      <c r="SAZ18" s="462"/>
      <c r="SBA18" s="462"/>
      <c r="SBB18" s="462"/>
      <c r="SBC18" s="462"/>
      <c r="SBD18" s="462"/>
      <c r="SBE18" s="462"/>
      <c r="SBF18" s="462"/>
      <c r="SBG18" s="462"/>
      <c r="SBH18" s="462"/>
      <c r="SBI18" s="462"/>
      <c r="SBJ18" s="462"/>
      <c r="SBK18" s="462"/>
      <c r="SBL18" s="462"/>
      <c r="SBM18" s="462"/>
      <c r="SBN18" s="462"/>
      <c r="SBO18" s="462"/>
      <c r="SBP18" s="462"/>
      <c r="SBQ18" s="462"/>
      <c r="SBR18" s="462"/>
      <c r="SBS18" s="462"/>
      <c r="SBT18" s="462"/>
      <c r="SBU18" s="462"/>
      <c r="SBV18" s="462"/>
      <c r="SBW18" s="462"/>
      <c r="SBX18" s="462"/>
      <c r="SBY18" s="462"/>
      <c r="SBZ18" s="462"/>
      <c r="SCA18" s="462"/>
      <c r="SCB18" s="462"/>
      <c r="SCC18" s="462"/>
      <c r="SCD18" s="462"/>
      <c r="SCE18" s="462"/>
      <c r="SCF18" s="462"/>
      <c r="SCG18" s="462"/>
      <c r="SCH18" s="462"/>
      <c r="SCI18" s="462"/>
      <c r="SCJ18" s="462"/>
      <c r="SCK18" s="462"/>
      <c r="SCL18" s="462"/>
      <c r="SCM18" s="462"/>
      <c r="SCN18" s="462"/>
      <c r="SCO18" s="462"/>
      <c r="SCP18" s="462"/>
      <c r="SCQ18" s="462"/>
      <c r="SCR18" s="462"/>
      <c r="SCS18" s="462"/>
      <c r="SCT18" s="462"/>
      <c r="SCU18" s="462"/>
      <c r="SCV18" s="462"/>
      <c r="SCW18" s="462"/>
      <c r="SCX18" s="462"/>
      <c r="SCY18" s="462"/>
      <c r="SCZ18" s="462"/>
      <c r="SDA18" s="462"/>
      <c r="SDB18" s="462"/>
      <c r="SDC18" s="462"/>
      <c r="SDD18" s="462"/>
      <c r="SDE18" s="462"/>
      <c r="SDF18" s="462"/>
      <c r="SDG18" s="462"/>
      <c r="SDH18" s="462"/>
      <c r="SDI18" s="462"/>
      <c r="SDJ18" s="462"/>
      <c r="SDK18" s="462"/>
      <c r="SDL18" s="462"/>
      <c r="SDM18" s="462"/>
      <c r="SDN18" s="462"/>
      <c r="SDO18" s="462"/>
      <c r="SDP18" s="462"/>
      <c r="SDQ18" s="462"/>
      <c r="SDR18" s="462"/>
      <c r="SDS18" s="462"/>
      <c r="SDT18" s="462"/>
      <c r="SDU18" s="462"/>
      <c r="SDV18" s="462"/>
      <c r="SDW18" s="462"/>
      <c r="SDX18" s="462"/>
      <c r="SDY18" s="462"/>
      <c r="SDZ18" s="462"/>
      <c r="SEA18" s="462"/>
      <c r="SEB18" s="462"/>
      <c r="SEC18" s="462"/>
      <c r="SED18" s="462"/>
      <c r="SEE18" s="462"/>
      <c r="SEF18" s="462"/>
      <c r="SEG18" s="462"/>
      <c r="SEH18" s="462"/>
      <c r="SEI18" s="462"/>
      <c r="SEJ18" s="462"/>
      <c r="SEK18" s="462"/>
      <c r="SEL18" s="462"/>
      <c r="SEM18" s="462"/>
      <c r="SEN18" s="462"/>
      <c r="SEO18" s="462"/>
      <c r="SEP18" s="462"/>
      <c r="SEQ18" s="462"/>
      <c r="SER18" s="462"/>
      <c r="SES18" s="462"/>
      <c r="SET18" s="462"/>
      <c r="SEU18" s="462"/>
      <c r="SEV18" s="462"/>
      <c r="SEW18" s="462"/>
      <c r="SEX18" s="462"/>
      <c r="SEY18" s="462"/>
      <c r="SEZ18" s="462"/>
      <c r="SFA18" s="462"/>
      <c r="SFB18" s="462"/>
      <c r="SFC18" s="462"/>
      <c r="SFD18" s="462"/>
      <c r="SFE18" s="462"/>
      <c r="SFF18" s="462"/>
      <c r="SFG18" s="462"/>
      <c r="SFH18" s="462"/>
      <c r="SFI18" s="462"/>
      <c r="SFJ18" s="462"/>
      <c r="SFK18" s="462"/>
      <c r="SFL18" s="462"/>
      <c r="SFM18" s="462"/>
      <c r="SFN18" s="462"/>
      <c r="SFO18" s="462"/>
      <c r="SFP18" s="462"/>
      <c r="SFQ18" s="462"/>
      <c r="SFR18" s="462"/>
      <c r="SFS18" s="462"/>
      <c r="SFT18" s="462"/>
      <c r="SFU18" s="462"/>
      <c r="SFV18" s="462"/>
      <c r="SFW18" s="462"/>
      <c r="SFX18" s="462"/>
      <c r="SFY18" s="462"/>
      <c r="SFZ18" s="462"/>
      <c r="SGA18" s="462"/>
      <c r="SGB18" s="462"/>
      <c r="SGC18" s="462"/>
      <c r="SGD18" s="462"/>
      <c r="SGE18" s="462"/>
      <c r="SGF18" s="462"/>
      <c r="SGG18" s="462"/>
      <c r="SGH18" s="462"/>
      <c r="SGI18" s="462"/>
      <c r="SGJ18" s="462"/>
      <c r="SGK18" s="462"/>
      <c r="SGL18" s="462"/>
      <c r="SGM18" s="462"/>
      <c r="SGN18" s="462"/>
      <c r="SGO18" s="462"/>
      <c r="SGP18" s="462"/>
      <c r="SGQ18" s="462"/>
      <c r="SGR18" s="462"/>
      <c r="SGS18" s="462"/>
      <c r="SGT18" s="462"/>
      <c r="SGU18" s="462"/>
      <c r="SGV18" s="462"/>
      <c r="SGW18" s="462"/>
      <c r="SGX18" s="462"/>
      <c r="SGY18" s="462"/>
      <c r="SGZ18" s="462"/>
      <c r="SHA18" s="462"/>
      <c r="SHB18" s="462"/>
      <c r="SHC18" s="462"/>
      <c r="SHD18" s="462"/>
      <c r="SHE18" s="462"/>
      <c r="SHF18" s="462"/>
      <c r="SHG18" s="462"/>
      <c r="SHH18" s="462"/>
      <c r="SHI18" s="462"/>
      <c r="SHJ18" s="462"/>
      <c r="SHK18" s="462"/>
      <c r="SHL18" s="462"/>
      <c r="SHM18" s="462"/>
      <c r="SHN18" s="462"/>
      <c r="SHO18" s="462"/>
      <c r="SHP18" s="462"/>
      <c r="SHQ18" s="462"/>
      <c r="SHR18" s="462"/>
      <c r="SHS18" s="462"/>
      <c r="SHT18" s="462"/>
      <c r="SHU18" s="462"/>
      <c r="SHV18" s="462"/>
      <c r="SHW18" s="462"/>
      <c r="SHX18" s="462"/>
      <c r="SHY18" s="462"/>
      <c r="SHZ18" s="462"/>
      <c r="SIA18" s="462"/>
      <c r="SIB18" s="462"/>
      <c r="SIC18" s="462"/>
      <c r="SID18" s="462"/>
      <c r="SIE18" s="462"/>
      <c r="SIF18" s="462"/>
      <c r="SIG18" s="462"/>
      <c r="SIH18" s="462"/>
      <c r="SII18" s="462"/>
      <c r="SIJ18" s="462"/>
      <c r="SIK18" s="462"/>
      <c r="SIL18" s="462"/>
      <c r="SIM18" s="462"/>
      <c r="SIN18" s="462"/>
      <c r="SIO18" s="462"/>
      <c r="SIP18" s="462"/>
      <c r="SIQ18" s="462"/>
      <c r="SIR18" s="462"/>
      <c r="SIS18" s="462"/>
      <c r="SIT18" s="462"/>
      <c r="SIU18" s="462"/>
      <c r="SIV18" s="462"/>
      <c r="SIW18" s="462"/>
      <c r="SIX18" s="462"/>
      <c r="SIY18" s="462"/>
      <c r="SIZ18" s="462"/>
      <c r="SJA18" s="462"/>
      <c r="SJB18" s="462"/>
      <c r="SJC18" s="462"/>
      <c r="SJD18" s="462"/>
      <c r="SJE18" s="462"/>
      <c r="SJF18" s="462"/>
      <c r="SJG18" s="462"/>
      <c r="SJH18" s="462"/>
      <c r="SJI18" s="462"/>
      <c r="SJJ18" s="462"/>
      <c r="SJK18" s="462"/>
      <c r="SJL18" s="462"/>
      <c r="SJM18" s="462"/>
      <c r="SJN18" s="462"/>
      <c r="SJO18" s="462"/>
      <c r="SJP18" s="462"/>
      <c r="SJQ18" s="462"/>
      <c r="SJR18" s="462"/>
      <c r="SJS18" s="462"/>
      <c r="SJT18" s="462"/>
      <c r="SJU18" s="462"/>
      <c r="SJV18" s="462"/>
      <c r="SJW18" s="462"/>
      <c r="SJX18" s="462"/>
      <c r="SJY18" s="462"/>
      <c r="SJZ18" s="462"/>
      <c r="SKA18" s="462"/>
      <c r="SKB18" s="462"/>
      <c r="SKC18" s="462"/>
      <c r="SKD18" s="462"/>
      <c r="SKE18" s="462"/>
      <c r="SKF18" s="462"/>
      <c r="SKG18" s="462"/>
      <c r="SKH18" s="462"/>
      <c r="SKI18" s="462"/>
      <c r="SKJ18" s="462"/>
      <c r="SKK18" s="462"/>
      <c r="SKL18" s="462"/>
      <c r="SKM18" s="462"/>
      <c r="SKN18" s="462"/>
      <c r="SKO18" s="462"/>
      <c r="SKP18" s="462"/>
      <c r="SKQ18" s="462"/>
      <c r="SKR18" s="462"/>
      <c r="SKS18" s="462"/>
      <c r="SKT18" s="462"/>
      <c r="SKU18" s="462"/>
      <c r="SKV18" s="462"/>
      <c r="SKW18" s="462"/>
      <c r="SKX18" s="462"/>
      <c r="SKY18" s="462"/>
      <c r="SKZ18" s="462"/>
      <c r="SLA18" s="462"/>
      <c r="SLB18" s="462"/>
      <c r="SLC18" s="462"/>
      <c r="SLD18" s="462"/>
      <c r="SLE18" s="462"/>
      <c r="SLF18" s="462"/>
      <c r="SLG18" s="462"/>
      <c r="SLH18" s="462"/>
      <c r="SLI18" s="462"/>
      <c r="SLJ18" s="462"/>
      <c r="SLK18" s="462"/>
      <c r="SLL18" s="462"/>
      <c r="SLM18" s="462"/>
      <c r="SLN18" s="462"/>
      <c r="SLO18" s="462"/>
      <c r="SLP18" s="462"/>
      <c r="SLQ18" s="462"/>
      <c r="SLR18" s="462"/>
      <c r="SLS18" s="462"/>
      <c r="SLT18" s="462"/>
      <c r="SLU18" s="462"/>
      <c r="SLV18" s="462"/>
      <c r="SLW18" s="462"/>
      <c r="SLX18" s="462"/>
      <c r="SLY18" s="462"/>
      <c r="SLZ18" s="462"/>
      <c r="SMA18" s="462"/>
      <c r="SMB18" s="462"/>
      <c r="SMC18" s="462"/>
      <c r="SMD18" s="462"/>
      <c r="SME18" s="462"/>
      <c r="SMF18" s="462"/>
      <c r="SMG18" s="462"/>
      <c r="SMH18" s="462"/>
      <c r="SMI18" s="462"/>
      <c r="SMJ18" s="462"/>
      <c r="SMK18" s="462"/>
      <c r="SML18" s="462"/>
      <c r="SMM18" s="462"/>
      <c r="SMN18" s="462"/>
      <c r="SMO18" s="462"/>
      <c r="SMP18" s="462"/>
      <c r="SMQ18" s="462"/>
      <c r="SMR18" s="462"/>
      <c r="SMS18" s="462"/>
      <c r="SMT18" s="462"/>
      <c r="SMU18" s="462"/>
      <c r="SMV18" s="462"/>
      <c r="SMW18" s="462"/>
      <c r="SMX18" s="462"/>
      <c r="SMY18" s="462"/>
      <c r="SMZ18" s="462"/>
      <c r="SNA18" s="462"/>
      <c r="SNB18" s="462"/>
      <c r="SNC18" s="462"/>
      <c r="SND18" s="462"/>
      <c r="SNE18" s="462"/>
      <c r="SNF18" s="462"/>
      <c r="SNG18" s="462"/>
      <c r="SNH18" s="462"/>
      <c r="SNI18" s="462"/>
      <c r="SNJ18" s="462"/>
      <c r="SNK18" s="462"/>
      <c r="SNL18" s="462"/>
      <c r="SNM18" s="462"/>
      <c r="SNN18" s="462"/>
      <c r="SNO18" s="462"/>
      <c r="SNP18" s="462"/>
      <c r="SNQ18" s="462"/>
      <c r="SNR18" s="462"/>
      <c r="SNS18" s="462"/>
      <c r="SNT18" s="462"/>
      <c r="SNU18" s="462"/>
      <c r="SNV18" s="462"/>
      <c r="SNW18" s="462"/>
      <c r="SNX18" s="462"/>
      <c r="SNY18" s="462"/>
      <c r="SNZ18" s="462"/>
      <c r="SOA18" s="462"/>
      <c r="SOB18" s="462"/>
      <c r="SOC18" s="462"/>
      <c r="SOD18" s="462"/>
      <c r="SOE18" s="462"/>
      <c r="SOF18" s="462"/>
      <c r="SOG18" s="462"/>
      <c r="SOH18" s="462"/>
      <c r="SOI18" s="462"/>
      <c r="SOJ18" s="462"/>
      <c r="SOK18" s="462"/>
      <c r="SOL18" s="462"/>
      <c r="SOM18" s="462"/>
      <c r="SON18" s="462"/>
      <c r="SOO18" s="462"/>
      <c r="SOP18" s="462"/>
      <c r="SOQ18" s="462"/>
      <c r="SOR18" s="462"/>
      <c r="SOS18" s="462"/>
      <c r="SOT18" s="462"/>
      <c r="SOU18" s="462"/>
      <c r="SOV18" s="462"/>
      <c r="SOW18" s="462"/>
      <c r="SOX18" s="462"/>
      <c r="SOY18" s="462"/>
      <c r="SOZ18" s="462"/>
      <c r="SPA18" s="462"/>
      <c r="SPB18" s="462"/>
      <c r="SPC18" s="462"/>
      <c r="SPD18" s="462"/>
      <c r="SPE18" s="462"/>
      <c r="SPF18" s="462"/>
      <c r="SPG18" s="462"/>
      <c r="SPH18" s="462"/>
      <c r="SPI18" s="462"/>
      <c r="SPJ18" s="462"/>
      <c r="SPK18" s="462"/>
      <c r="SPL18" s="462"/>
      <c r="SPM18" s="462"/>
      <c r="SPN18" s="462"/>
      <c r="SPO18" s="462"/>
      <c r="SPP18" s="462"/>
      <c r="SPQ18" s="462"/>
      <c r="SPR18" s="462"/>
      <c r="SPS18" s="462"/>
      <c r="SPT18" s="462"/>
      <c r="SPU18" s="462"/>
      <c r="SPV18" s="462"/>
      <c r="SPW18" s="462"/>
      <c r="SPX18" s="462"/>
      <c r="SPY18" s="462"/>
      <c r="SPZ18" s="462"/>
      <c r="SQA18" s="462"/>
      <c r="SQB18" s="462"/>
      <c r="SQC18" s="462"/>
      <c r="SQD18" s="462"/>
      <c r="SQE18" s="462"/>
      <c r="SQF18" s="462"/>
      <c r="SQG18" s="462"/>
      <c r="SQH18" s="462"/>
      <c r="SQI18" s="462"/>
      <c r="SQJ18" s="462"/>
      <c r="SQK18" s="462"/>
      <c r="SQL18" s="462"/>
      <c r="SQM18" s="462"/>
      <c r="SQN18" s="462"/>
      <c r="SQO18" s="462"/>
      <c r="SQP18" s="462"/>
      <c r="SQQ18" s="462"/>
      <c r="SQR18" s="462"/>
      <c r="SQS18" s="462"/>
      <c r="SQT18" s="462"/>
      <c r="SQU18" s="462"/>
      <c r="SQV18" s="462"/>
      <c r="SQW18" s="462"/>
      <c r="SQX18" s="462"/>
      <c r="SQY18" s="462"/>
      <c r="SQZ18" s="462"/>
      <c r="SRA18" s="462"/>
      <c r="SRB18" s="462"/>
      <c r="SRC18" s="462"/>
      <c r="SRD18" s="462"/>
      <c r="SRE18" s="462"/>
      <c r="SRF18" s="462"/>
      <c r="SRG18" s="462"/>
      <c r="SRH18" s="462"/>
      <c r="SRI18" s="462"/>
      <c r="SRJ18" s="462"/>
      <c r="SRK18" s="462"/>
      <c r="SRL18" s="462"/>
      <c r="SRM18" s="462"/>
      <c r="SRN18" s="462"/>
      <c r="SRO18" s="462"/>
      <c r="SRP18" s="462"/>
      <c r="SRQ18" s="462"/>
      <c r="SRR18" s="462"/>
      <c r="SRS18" s="462"/>
      <c r="SRT18" s="462"/>
      <c r="SRU18" s="462"/>
      <c r="SRV18" s="462"/>
      <c r="SRW18" s="462"/>
      <c r="SRX18" s="462"/>
      <c r="SRY18" s="462"/>
      <c r="SRZ18" s="462"/>
      <c r="SSA18" s="462"/>
      <c r="SSB18" s="462"/>
      <c r="SSC18" s="462"/>
      <c r="SSD18" s="462"/>
      <c r="SSE18" s="462"/>
      <c r="SSF18" s="462"/>
      <c r="SSG18" s="462"/>
      <c r="SSH18" s="462"/>
      <c r="SSI18" s="462"/>
      <c r="SSJ18" s="462"/>
      <c r="SSK18" s="462"/>
      <c r="SSL18" s="462"/>
      <c r="SSM18" s="462"/>
      <c r="SSN18" s="462"/>
      <c r="SSO18" s="462"/>
      <c r="SSP18" s="462"/>
      <c r="SSQ18" s="462"/>
      <c r="SSR18" s="462"/>
      <c r="SSS18" s="462"/>
      <c r="SST18" s="462"/>
      <c r="SSU18" s="462"/>
      <c r="SSV18" s="462"/>
      <c r="SSW18" s="462"/>
      <c r="SSX18" s="462"/>
      <c r="SSY18" s="462"/>
      <c r="SSZ18" s="462"/>
      <c r="STA18" s="462"/>
      <c r="STB18" s="462"/>
      <c r="STC18" s="462"/>
      <c r="STD18" s="462"/>
      <c r="STE18" s="462"/>
      <c r="STF18" s="462"/>
      <c r="STG18" s="462"/>
      <c r="STH18" s="462"/>
      <c r="STI18" s="462"/>
      <c r="STJ18" s="462"/>
      <c r="STK18" s="462"/>
      <c r="STL18" s="462"/>
      <c r="STM18" s="462"/>
      <c r="STN18" s="462"/>
      <c r="STO18" s="462"/>
      <c r="STP18" s="462"/>
      <c r="STQ18" s="462"/>
      <c r="STR18" s="462"/>
      <c r="STS18" s="462"/>
      <c r="STT18" s="462"/>
      <c r="STU18" s="462"/>
      <c r="STV18" s="462"/>
      <c r="STW18" s="462"/>
      <c r="STX18" s="462"/>
      <c r="STY18" s="462"/>
      <c r="STZ18" s="462"/>
      <c r="SUA18" s="462"/>
      <c r="SUB18" s="462"/>
      <c r="SUC18" s="462"/>
      <c r="SUD18" s="462"/>
      <c r="SUE18" s="462"/>
      <c r="SUF18" s="462"/>
      <c r="SUG18" s="462"/>
      <c r="SUH18" s="462"/>
      <c r="SUI18" s="462"/>
      <c r="SUJ18" s="462"/>
      <c r="SUK18" s="462"/>
      <c r="SUL18" s="462"/>
      <c r="SUM18" s="462"/>
      <c r="SUN18" s="462"/>
      <c r="SUO18" s="462"/>
      <c r="SUP18" s="462"/>
      <c r="SUQ18" s="462"/>
      <c r="SUR18" s="462"/>
      <c r="SUS18" s="462"/>
      <c r="SUT18" s="462"/>
      <c r="SUU18" s="462"/>
      <c r="SUV18" s="462"/>
      <c r="SUW18" s="462"/>
      <c r="SUX18" s="462"/>
      <c r="SUY18" s="462"/>
      <c r="SUZ18" s="462"/>
      <c r="SVA18" s="462"/>
      <c r="SVB18" s="462"/>
      <c r="SVC18" s="462"/>
      <c r="SVD18" s="462"/>
      <c r="SVE18" s="462"/>
      <c r="SVF18" s="462"/>
      <c r="SVG18" s="462"/>
      <c r="SVH18" s="462"/>
      <c r="SVI18" s="462"/>
      <c r="SVJ18" s="462"/>
      <c r="SVK18" s="462"/>
      <c r="SVL18" s="462"/>
      <c r="SVM18" s="462"/>
      <c r="SVN18" s="462"/>
      <c r="SVO18" s="462"/>
      <c r="SVP18" s="462"/>
      <c r="SVQ18" s="462"/>
      <c r="SVR18" s="462"/>
      <c r="SVS18" s="462"/>
      <c r="SVT18" s="462"/>
      <c r="SVU18" s="462"/>
      <c r="SVV18" s="462"/>
      <c r="SVW18" s="462"/>
      <c r="SVX18" s="462"/>
      <c r="SVY18" s="462"/>
      <c r="SVZ18" s="462"/>
      <c r="SWA18" s="462"/>
      <c r="SWB18" s="462"/>
      <c r="SWC18" s="462"/>
      <c r="SWD18" s="462"/>
      <c r="SWE18" s="462"/>
      <c r="SWF18" s="462"/>
      <c r="SWG18" s="462"/>
      <c r="SWH18" s="462"/>
      <c r="SWI18" s="462"/>
      <c r="SWJ18" s="462"/>
      <c r="SWK18" s="462"/>
      <c r="SWL18" s="462"/>
      <c r="SWM18" s="462"/>
      <c r="SWN18" s="462"/>
      <c r="SWO18" s="462"/>
      <c r="SWP18" s="462"/>
      <c r="SWQ18" s="462"/>
      <c r="SWR18" s="462"/>
      <c r="SWS18" s="462"/>
      <c r="SWT18" s="462"/>
      <c r="SWU18" s="462"/>
      <c r="SWV18" s="462"/>
      <c r="SWW18" s="462"/>
      <c r="SWX18" s="462"/>
      <c r="SWY18" s="462"/>
      <c r="SWZ18" s="462"/>
      <c r="SXA18" s="462"/>
      <c r="SXB18" s="462"/>
      <c r="SXC18" s="462"/>
      <c r="SXD18" s="462"/>
      <c r="SXE18" s="462"/>
      <c r="SXF18" s="462"/>
      <c r="SXG18" s="462"/>
      <c r="SXH18" s="462"/>
      <c r="SXI18" s="462"/>
      <c r="SXJ18" s="462"/>
      <c r="SXK18" s="462"/>
      <c r="SXL18" s="462"/>
      <c r="SXM18" s="462"/>
      <c r="SXN18" s="462"/>
      <c r="SXO18" s="462"/>
      <c r="SXP18" s="462"/>
      <c r="SXQ18" s="462"/>
      <c r="SXR18" s="462"/>
      <c r="SXS18" s="462"/>
      <c r="SXT18" s="462"/>
      <c r="SXU18" s="462"/>
      <c r="SXV18" s="462"/>
      <c r="SXW18" s="462"/>
      <c r="SXX18" s="462"/>
      <c r="SXY18" s="462"/>
      <c r="SXZ18" s="462"/>
      <c r="SYA18" s="462"/>
      <c r="SYB18" s="462"/>
      <c r="SYC18" s="462"/>
      <c r="SYD18" s="462"/>
      <c r="SYE18" s="462"/>
      <c r="SYF18" s="462"/>
      <c r="SYG18" s="462"/>
      <c r="SYH18" s="462"/>
      <c r="SYI18" s="462"/>
      <c r="SYJ18" s="462"/>
      <c r="SYK18" s="462"/>
      <c r="SYL18" s="462"/>
      <c r="SYM18" s="462"/>
      <c r="SYN18" s="462"/>
      <c r="SYO18" s="462"/>
      <c r="SYP18" s="462"/>
      <c r="SYQ18" s="462"/>
      <c r="SYR18" s="462"/>
      <c r="SYS18" s="462"/>
      <c r="SYT18" s="462"/>
      <c r="SYU18" s="462"/>
      <c r="SYV18" s="462"/>
      <c r="SYW18" s="462"/>
      <c r="SYX18" s="462"/>
      <c r="SYY18" s="462"/>
      <c r="SYZ18" s="462"/>
      <c r="SZA18" s="462"/>
      <c r="SZB18" s="462"/>
      <c r="SZC18" s="462"/>
      <c r="SZD18" s="462"/>
      <c r="SZE18" s="462"/>
      <c r="SZF18" s="462"/>
      <c r="SZG18" s="462"/>
      <c r="SZH18" s="462"/>
      <c r="SZI18" s="462"/>
      <c r="SZJ18" s="462"/>
      <c r="SZK18" s="462"/>
      <c r="SZL18" s="462"/>
      <c r="SZM18" s="462"/>
      <c r="SZN18" s="462"/>
      <c r="SZO18" s="462"/>
      <c r="SZP18" s="462"/>
      <c r="SZQ18" s="462"/>
      <c r="SZR18" s="462"/>
      <c r="SZS18" s="462"/>
      <c r="SZT18" s="462"/>
      <c r="SZU18" s="462"/>
      <c r="SZV18" s="462"/>
      <c r="SZW18" s="462"/>
      <c r="SZX18" s="462"/>
      <c r="SZY18" s="462"/>
      <c r="SZZ18" s="462"/>
      <c r="TAA18" s="462"/>
      <c r="TAB18" s="462"/>
      <c r="TAC18" s="462"/>
      <c r="TAD18" s="462"/>
      <c r="TAE18" s="462"/>
      <c r="TAF18" s="462"/>
      <c r="TAG18" s="462"/>
      <c r="TAH18" s="462"/>
      <c r="TAI18" s="462"/>
      <c r="TAJ18" s="462"/>
      <c r="TAK18" s="462"/>
      <c r="TAL18" s="462"/>
      <c r="TAM18" s="462"/>
      <c r="TAN18" s="462"/>
      <c r="TAO18" s="462"/>
      <c r="TAP18" s="462"/>
      <c r="TAQ18" s="462"/>
      <c r="TAR18" s="462"/>
      <c r="TAS18" s="462"/>
      <c r="TAT18" s="462"/>
      <c r="TAU18" s="462"/>
      <c r="TAV18" s="462"/>
      <c r="TAW18" s="462"/>
      <c r="TAX18" s="462"/>
      <c r="TAY18" s="462"/>
      <c r="TAZ18" s="462"/>
      <c r="TBA18" s="462"/>
      <c r="TBB18" s="462"/>
      <c r="TBC18" s="462"/>
      <c r="TBD18" s="462"/>
      <c r="TBE18" s="462"/>
      <c r="TBF18" s="462"/>
      <c r="TBG18" s="462"/>
      <c r="TBH18" s="462"/>
      <c r="TBI18" s="462"/>
      <c r="TBJ18" s="462"/>
      <c r="TBK18" s="462"/>
      <c r="TBL18" s="462"/>
      <c r="TBM18" s="462"/>
      <c r="TBN18" s="462"/>
      <c r="TBO18" s="462"/>
      <c r="TBP18" s="462"/>
      <c r="TBQ18" s="462"/>
      <c r="TBR18" s="462"/>
      <c r="TBS18" s="462"/>
      <c r="TBT18" s="462"/>
      <c r="TBU18" s="462"/>
      <c r="TBV18" s="462"/>
      <c r="TBW18" s="462"/>
      <c r="TBX18" s="462"/>
      <c r="TBY18" s="462"/>
      <c r="TBZ18" s="462"/>
      <c r="TCA18" s="462"/>
      <c r="TCB18" s="462"/>
      <c r="TCC18" s="462"/>
      <c r="TCD18" s="462"/>
      <c r="TCE18" s="462"/>
      <c r="TCF18" s="462"/>
      <c r="TCG18" s="462"/>
      <c r="TCH18" s="462"/>
      <c r="TCI18" s="462"/>
      <c r="TCJ18" s="462"/>
      <c r="TCK18" s="462"/>
      <c r="TCL18" s="462"/>
      <c r="TCM18" s="462"/>
      <c r="TCN18" s="462"/>
      <c r="TCO18" s="462"/>
      <c r="TCP18" s="462"/>
      <c r="TCQ18" s="462"/>
      <c r="TCR18" s="462"/>
      <c r="TCS18" s="462"/>
      <c r="TCT18" s="462"/>
      <c r="TCU18" s="462"/>
      <c r="TCV18" s="462"/>
      <c r="TCW18" s="462"/>
      <c r="TCX18" s="462"/>
      <c r="TCY18" s="462"/>
      <c r="TCZ18" s="462"/>
      <c r="TDA18" s="462"/>
      <c r="TDB18" s="462"/>
      <c r="TDC18" s="462"/>
      <c r="TDD18" s="462"/>
      <c r="TDE18" s="462"/>
      <c r="TDF18" s="462"/>
      <c r="TDG18" s="462"/>
      <c r="TDH18" s="462"/>
      <c r="TDI18" s="462"/>
      <c r="TDJ18" s="462"/>
      <c r="TDK18" s="462"/>
      <c r="TDL18" s="462"/>
      <c r="TDM18" s="462"/>
      <c r="TDN18" s="462"/>
      <c r="TDO18" s="462"/>
      <c r="TDP18" s="462"/>
      <c r="TDQ18" s="462"/>
      <c r="TDR18" s="462"/>
      <c r="TDS18" s="462"/>
      <c r="TDT18" s="462"/>
      <c r="TDU18" s="462"/>
      <c r="TDV18" s="462"/>
      <c r="TDW18" s="462"/>
      <c r="TDX18" s="462"/>
      <c r="TDY18" s="462"/>
      <c r="TDZ18" s="462"/>
      <c r="TEA18" s="462"/>
      <c r="TEB18" s="462"/>
      <c r="TEC18" s="462"/>
      <c r="TED18" s="462"/>
      <c r="TEE18" s="462"/>
      <c r="TEF18" s="462"/>
      <c r="TEG18" s="462"/>
      <c r="TEH18" s="462"/>
      <c r="TEI18" s="462"/>
      <c r="TEJ18" s="462"/>
      <c r="TEK18" s="462"/>
      <c r="TEL18" s="462"/>
      <c r="TEM18" s="462"/>
      <c r="TEN18" s="462"/>
      <c r="TEO18" s="462"/>
      <c r="TEP18" s="462"/>
      <c r="TEQ18" s="462"/>
      <c r="TER18" s="462"/>
      <c r="TES18" s="462"/>
      <c r="TET18" s="462"/>
      <c r="TEU18" s="462"/>
      <c r="TEV18" s="462"/>
      <c r="TEW18" s="462"/>
      <c r="TEX18" s="462"/>
      <c r="TEY18" s="462"/>
      <c r="TEZ18" s="462"/>
      <c r="TFA18" s="462"/>
      <c r="TFB18" s="462"/>
      <c r="TFC18" s="462"/>
      <c r="TFD18" s="462"/>
      <c r="TFE18" s="462"/>
      <c r="TFF18" s="462"/>
      <c r="TFG18" s="462"/>
      <c r="TFH18" s="462"/>
      <c r="TFI18" s="462"/>
      <c r="TFJ18" s="462"/>
      <c r="TFK18" s="462"/>
      <c r="TFL18" s="462"/>
      <c r="TFM18" s="462"/>
      <c r="TFN18" s="462"/>
      <c r="TFO18" s="462"/>
      <c r="TFP18" s="462"/>
      <c r="TFQ18" s="462"/>
      <c r="TFR18" s="462"/>
      <c r="TFS18" s="462"/>
      <c r="TFT18" s="462"/>
      <c r="TFU18" s="462"/>
      <c r="TFV18" s="462"/>
      <c r="TFW18" s="462"/>
      <c r="TFX18" s="462"/>
      <c r="TFY18" s="462"/>
      <c r="TFZ18" s="462"/>
      <c r="TGA18" s="462"/>
      <c r="TGB18" s="462"/>
      <c r="TGC18" s="462"/>
      <c r="TGD18" s="462"/>
      <c r="TGE18" s="462"/>
      <c r="TGF18" s="462"/>
      <c r="TGG18" s="462"/>
      <c r="TGH18" s="462"/>
      <c r="TGI18" s="462"/>
      <c r="TGJ18" s="462"/>
      <c r="TGK18" s="462"/>
      <c r="TGL18" s="462"/>
      <c r="TGM18" s="462"/>
      <c r="TGN18" s="462"/>
      <c r="TGO18" s="462"/>
      <c r="TGP18" s="462"/>
      <c r="TGQ18" s="462"/>
      <c r="TGR18" s="462"/>
      <c r="TGS18" s="462"/>
      <c r="TGT18" s="462"/>
      <c r="TGU18" s="462"/>
      <c r="TGV18" s="462"/>
      <c r="TGW18" s="462"/>
      <c r="TGX18" s="462"/>
      <c r="TGY18" s="462"/>
      <c r="TGZ18" s="462"/>
      <c r="THA18" s="462"/>
      <c r="THB18" s="462"/>
      <c r="THC18" s="462"/>
      <c r="THD18" s="462"/>
      <c r="THE18" s="462"/>
      <c r="THF18" s="462"/>
      <c r="THG18" s="462"/>
      <c r="THH18" s="462"/>
      <c r="THI18" s="462"/>
      <c r="THJ18" s="462"/>
      <c r="THK18" s="462"/>
      <c r="THL18" s="462"/>
      <c r="THM18" s="462"/>
      <c r="THN18" s="462"/>
      <c r="THO18" s="462"/>
      <c r="THP18" s="462"/>
      <c r="THQ18" s="462"/>
      <c r="THR18" s="462"/>
      <c r="THS18" s="462"/>
      <c r="THT18" s="462"/>
      <c r="THU18" s="462"/>
      <c r="THV18" s="462"/>
      <c r="THW18" s="462"/>
      <c r="THX18" s="462"/>
      <c r="THY18" s="462"/>
      <c r="THZ18" s="462"/>
      <c r="TIA18" s="462"/>
      <c r="TIB18" s="462"/>
      <c r="TIC18" s="462"/>
      <c r="TID18" s="462"/>
      <c r="TIE18" s="462"/>
      <c r="TIF18" s="462"/>
      <c r="TIG18" s="462"/>
      <c r="TIH18" s="462"/>
      <c r="TII18" s="462"/>
      <c r="TIJ18" s="462"/>
      <c r="TIK18" s="462"/>
      <c r="TIL18" s="462"/>
      <c r="TIM18" s="462"/>
      <c r="TIN18" s="462"/>
      <c r="TIO18" s="462"/>
      <c r="TIP18" s="462"/>
      <c r="TIQ18" s="462"/>
      <c r="TIR18" s="462"/>
      <c r="TIS18" s="462"/>
      <c r="TIT18" s="462"/>
      <c r="TIU18" s="462"/>
      <c r="TIV18" s="462"/>
      <c r="TIW18" s="462"/>
      <c r="TIX18" s="462"/>
      <c r="TIY18" s="462"/>
      <c r="TIZ18" s="462"/>
      <c r="TJA18" s="462"/>
      <c r="TJB18" s="462"/>
      <c r="TJC18" s="462"/>
      <c r="TJD18" s="462"/>
      <c r="TJE18" s="462"/>
      <c r="TJF18" s="462"/>
      <c r="TJG18" s="462"/>
      <c r="TJH18" s="462"/>
      <c r="TJI18" s="462"/>
      <c r="TJJ18" s="462"/>
      <c r="TJK18" s="462"/>
      <c r="TJL18" s="462"/>
      <c r="TJM18" s="462"/>
      <c r="TJN18" s="462"/>
      <c r="TJO18" s="462"/>
      <c r="TJP18" s="462"/>
      <c r="TJQ18" s="462"/>
      <c r="TJR18" s="462"/>
      <c r="TJS18" s="462"/>
      <c r="TJT18" s="462"/>
      <c r="TJU18" s="462"/>
      <c r="TJV18" s="462"/>
      <c r="TJW18" s="462"/>
      <c r="TJX18" s="462"/>
      <c r="TJY18" s="462"/>
      <c r="TJZ18" s="462"/>
      <c r="TKA18" s="462"/>
      <c r="TKB18" s="462"/>
      <c r="TKC18" s="462"/>
      <c r="TKD18" s="462"/>
      <c r="TKE18" s="462"/>
      <c r="TKF18" s="462"/>
      <c r="TKG18" s="462"/>
      <c r="TKH18" s="462"/>
      <c r="TKI18" s="462"/>
      <c r="TKJ18" s="462"/>
      <c r="TKK18" s="462"/>
      <c r="TKL18" s="462"/>
      <c r="TKM18" s="462"/>
      <c r="TKN18" s="462"/>
      <c r="TKO18" s="462"/>
      <c r="TKP18" s="462"/>
      <c r="TKQ18" s="462"/>
      <c r="TKR18" s="462"/>
      <c r="TKS18" s="462"/>
      <c r="TKT18" s="462"/>
      <c r="TKU18" s="462"/>
      <c r="TKV18" s="462"/>
      <c r="TKW18" s="462"/>
      <c r="TKX18" s="462"/>
      <c r="TKY18" s="462"/>
      <c r="TKZ18" s="462"/>
      <c r="TLA18" s="462"/>
      <c r="TLB18" s="462"/>
      <c r="TLC18" s="462"/>
      <c r="TLD18" s="462"/>
      <c r="TLE18" s="462"/>
      <c r="TLF18" s="462"/>
      <c r="TLG18" s="462"/>
      <c r="TLH18" s="462"/>
      <c r="TLI18" s="462"/>
      <c r="TLJ18" s="462"/>
      <c r="TLK18" s="462"/>
      <c r="TLL18" s="462"/>
      <c r="TLM18" s="462"/>
      <c r="TLN18" s="462"/>
      <c r="TLO18" s="462"/>
      <c r="TLP18" s="462"/>
      <c r="TLQ18" s="462"/>
      <c r="TLR18" s="462"/>
      <c r="TLS18" s="462"/>
      <c r="TLT18" s="462"/>
      <c r="TLU18" s="462"/>
      <c r="TLV18" s="462"/>
      <c r="TLW18" s="462"/>
      <c r="TLX18" s="462"/>
      <c r="TLY18" s="462"/>
      <c r="TLZ18" s="462"/>
      <c r="TMA18" s="462"/>
      <c r="TMB18" s="462"/>
      <c r="TMC18" s="462"/>
      <c r="TMD18" s="462"/>
      <c r="TME18" s="462"/>
      <c r="TMF18" s="462"/>
      <c r="TMG18" s="462"/>
      <c r="TMH18" s="462"/>
      <c r="TMI18" s="462"/>
      <c r="TMJ18" s="462"/>
      <c r="TMK18" s="462"/>
      <c r="TML18" s="462"/>
      <c r="TMM18" s="462"/>
      <c r="TMN18" s="462"/>
      <c r="TMO18" s="462"/>
      <c r="TMP18" s="462"/>
      <c r="TMQ18" s="462"/>
      <c r="TMR18" s="462"/>
      <c r="TMS18" s="462"/>
      <c r="TMT18" s="462"/>
      <c r="TMU18" s="462"/>
      <c r="TMV18" s="462"/>
      <c r="TMW18" s="462"/>
      <c r="TMX18" s="462"/>
      <c r="TMY18" s="462"/>
      <c r="TMZ18" s="462"/>
      <c r="TNA18" s="462"/>
      <c r="TNB18" s="462"/>
      <c r="TNC18" s="462"/>
      <c r="TND18" s="462"/>
      <c r="TNE18" s="462"/>
      <c r="TNF18" s="462"/>
      <c r="TNG18" s="462"/>
      <c r="TNH18" s="462"/>
      <c r="TNI18" s="462"/>
      <c r="TNJ18" s="462"/>
      <c r="TNK18" s="462"/>
      <c r="TNL18" s="462"/>
      <c r="TNM18" s="462"/>
      <c r="TNN18" s="462"/>
      <c r="TNO18" s="462"/>
      <c r="TNP18" s="462"/>
      <c r="TNQ18" s="462"/>
      <c r="TNR18" s="462"/>
      <c r="TNS18" s="462"/>
      <c r="TNT18" s="462"/>
      <c r="TNU18" s="462"/>
      <c r="TNV18" s="462"/>
      <c r="TNW18" s="462"/>
      <c r="TNX18" s="462"/>
      <c r="TNY18" s="462"/>
      <c r="TNZ18" s="462"/>
      <c r="TOA18" s="462"/>
      <c r="TOB18" s="462"/>
      <c r="TOC18" s="462"/>
      <c r="TOD18" s="462"/>
      <c r="TOE18" s="462"/>
      <c r="TOF18" s="462"/>
      <c r="TOG18" s="462"/>
      <c r="TOH18" s="462"/>
      <c r="TOI18" s="462"/>
      <c r="TOJ18" s="462"/>
      <c r="TOK18" s="462"/>
      <c r="TOL18" s="462"/>
      <c r="TOM18" s="462"/>
      <c r="TON18" s="462"/>
      <c r="TOO18" s="462"/>
      <c r="TOP18" s="462"/>
      <c r="TOQ18" s="462"/>
      <c r="TOR18" s="462"/>
      <c r="TOS18" s="462"/>
      <c r="TOT18" s="462"/>
      <c r="TOU18" s="462"/>
      <c r="TOV18" s="462"/>
      <c r="TOW18" s="462"/>
      <c r="TOX18" s="462"/>
      <c r="TOY18" s="462"/>
      <c r="TOZ18" s="462"/>
      <c r="TPA18" s="462"/>
      <c r="TPB18" s="462"/>
      <c r="TPC18" s="462"/>
      <c r="TPD18" s="462"/>
      <c r="TPE18" s="462"/>
      <c r="TPF18" s="462"/>
      <c r="TPG18" s="462"/>
      <c r="TPH18" s="462"/>
      <c r="TPI18" s="462"/>
      <c r="TPJ18" s="462"/>
      <c r="TPK18" s="462"/>
      <c r="TPL18" s="462"/>
      <c r="TPM18" s="462"/>
      <c r="TPN18" s="462"/>
      <c r="TPO18" s="462"/>
      <c r="TPP18" s="462"/>
      <c r="TPQ18" s="462"/>
      <c r="TPR18" s="462"/>
      <c r="TPS18" s="462"/>
      <c r="TPT18" s="462"/>
      <c r="TPU18" s="462"/>
      <c r="TPV18" s="462"/>
      <c r="TPW18" s="462"/>
      <c r="TPX18" s="462"/>
      <c r="TPY18" s="462"/>
      <c r="TPZ18" s="462"/>
      <c r="TQA18" s="462"/>
      <c r="TQB18" s="462"/>
      <c r="TQC18" s="462"/>
      <c r="TQD18" s="462"/>
      <c r="TQE18" s="462"/>
      <c r="TQF18" s="462"/>
      <c r="TQG18" s="462"/>
      <c r="TQH18" s="462"/>
      <c r="TQI18" s="462"/>
      <c r="TQJ18" s="462"/>
      <c r="TQK18" s="462"/>
      <c r="TQL18" s="462"/>
      <c r="TQM18" s="462"/>
      <c r="TQN18" s="462"/>
      <c r="TQO18" s="462"/>
      <c r="TQP18" s="462"/>
      <c r="TQQ18" s="462"/>
      <c r="TQR18" s="462"/>
      <c r="TQS18" s="462"/>
      <c r="TQT18" s="462"/>
      <c r="TQU18" s="462"/>
      <c r="TQV18" s="462"/>
      <c r="TQW18" s="462"/>
      <c r="TQX18" s="462"/>
      <c r="TQY18" s="462"/>
      <c r="TQZ18" s="462"/>
      <c r="TRA18" s="462"/>
      <c r="TRB18" s="462"/>
      <c r="TRC18" s="462"/>
      <c r="TRD18" s="462"/>
      <c r="TRE18" s="462"/>
      <c r="TRF18" s="462"/>
      <c r="TRG18" s="462"/>
      <c r="TRH18" s="462"/>
      <c r="TRI18" s="462"/>
      <c r="TRJ18" s="462"/>
      <c r="TRK18" s="462"/>
      <c r="TRL18" s="462"/>
      <c r="TRM18" s="462"/>
      <c r="TRN18" s="462"/>
      <c r="TRO18" s="462"/>
      <c r="TRP18" s="462"/>
      <c r="TRQ18" s="462"/>
      <c r="TRR18" s="462"/>
      <c r="TRS18" s="462"/>
      <c r="TRT18" s="462"/>
      <c r="TRU18" s="462"/>
      <c r="TRV18" s="462"/>
      <c r="TRW18" s="462"/>
      <c r="TRX18" s="462"/>
      <c r="TRY18" s="462"/>
      <c r="TRZ18" s="462"/>
      <c r="TSA18" s="462"/>
      <c r="TSB18" s="462"/>
      <c r="TSC18" s="462"/>
      <c r="TSD18" s="462"/>
      <c r="TSE18" s="462"/>
      <c r="TSF18" s="462"/>
      <c r="TSG18" s="462"/>
      <c r="TSH18" s="462"/>
      <c r="TSI18" s="462"/>
      <c r="TSJ18" s="462"/>
      <c r="TSK18" s="462"/>
      <c r="TSL18" s="462"/>
      <c r="TSM18" s="462"/>
      <c r="TSN18" s="462"/>
      <c r="TSO18" s="462"/>
      <c r="TSP18" s="462"/>
      <c r="TSQ18" s="462"/>
      <c r="TSR18" s="462"/>
      <c r="TSS18" s="462"/>
      <c r="TST18" s="462"/>
      <c r="TSU18" s="462"/>
      <c r="TSV18" s="462"/>
      <c r="TSW18" s="462"/>
      <c r="TSX18" s="462"/>
      <c r="TSY18" s="462"/>
      <c r="TSZ18" s="462"/>
      <c r="TTA18" s="462"/>
      <c r="TTB18" s="462"/>
      <c r="TTC18" s="462"/>
      <c r="TTD18" s="462"/>
      <c r="TTE18" s="462"/>
      <c r="TTF18" s="462"/>
      <c r="TTG18" s="462"/>
      <c r="TTH18" s="462"/>
      <c r="TTI18" s="462"/>
      <c r="TTJ18" s="462"/>
      <c r="TTK18" s="462"/>
      <c r="TTL18" s="462"/>
      <c r="TTM18" s="462"/>
      <c r="TTN18" s="462"/>
      <c r="TTO18" s="462"/>
      <c r="TTP18" s="462"/>
      <c r="TTQ18" s="462"/>
      <c r="TTR18" s="462"/>
      <c r="TTS18" s="462"/>
      <c r="TTT18" s="462"/>
      <c r="TTU18" s="462"/>
      <c r="TTV18" s="462"/>
      <c r="TTW18" s="462"/>
      <c r="TTX18" s="462"/>
      <c r="TTY18" s="462"/>
      <c r="TTZ18" s="462"/>
      <c r="TUA18" s="462"/>
      <c r="TUB18" s="462"/>
      <c r="TUC18" s="462"/>
      <c r="TUD18" s="462"/>
      <c r="TUE18" s="462"/>
      <c r="TUF18" s="462"/>
      <c r="TUG18" s="462"/>
      <c r="TUH18" s="462"/>
      <c r="TUI18" s="462"/>
      <c r="TUJ18" s="462"/>
      <c r="TUK18" s="462"/>
      <c r="TUL18" s="462"/>
      <c r="TUM18" s="462"/>
      <c r="TUN18" s="462"/>
      <c r="TUO18" s="462"/>
      <c r="TUP18" s="462"/>
      <c r="TUQ18" s="462"/>
      <c r="TUR18" s="462"/>
      <c r="TUS18" s="462"/>
      <c r="TUT18" s="462"/>
      <c r="TUU18" s="462"/>
      <c r="TUV18" s="462"/>
      <c r="TUW18" s="462"/>
      <c r="TUX18" s="462"/>
      <c r="TUY18" s="462"/>
      <c r="TUZ18" s="462"/>
      <c r="TVA18" s="462"/>
      <c r="TVB18" s="462"/>
      <c r="TVC18" s="462"/>
      <c r="TVD18" s="462"/>
      <c r="TVE18" s="462"/>
      <c r="TVF18" s="462"/>
      <c r="TVG18" s="462"/>
      <c r="TVH18" s="462"/>
      <c r="TVI18" s="462"/>
      <c r="TVJ18" s="462"/>
      <c r="TVK18" s="462"/>
      <c r="TVL18" s="462"/>
      <c r="TVM18" s="462"/>
      <c r="TVN18" s="462"/>
      <c r="TVO18" s="462"/>
      <c r="TVP18" s="462"/>
      <c r="TVQ18" s="462"/>
      <c r="TVR18" s="462"/>
      <c r="TVS18" s="462"/>
      <c r="TVT18" s="462"/>
      <c r="TVU18" s="462"/>
      <c r="TVV18" s="462"/>
      <c r="TVW18" s="462"/>
      <c r="TVX18" s="462"/>
      <c r="TVY18" s="462"/>
      <c r="TVZ18" s="462"/>
      <c r="TWA18" s="462"/>
      <c r="TWB18" s="462"/>
      <c r="TWC18" s="462"/>
      <c r="TWD18" s="462"/>
      <c r="TWE18" s="462"/>
      <c r="TWF18" s="462"/>
      <c r="TWG18" s="462"/>
      <c r="TWH18" s="462"/>
      <c r="TWI18" s="462"/>
      <c r="TWJ18" s="462"/>
      <c r="TWK18" s="462"/>
      <c r="TWL18" s="462"/>
      <c r="TWM18" s="462"/>
      <c r="TWN18" s="462"/>
      <c r="TWO18" s="462"/>
      <c r="TWP18" s="462"/>
      <c r="TWQ18" s="462"/>
      <c r="TWR18" s="462"/>
      <c r="TWS18" s="462"/>
      <c r="TWT18" s="462"/>
      <c r="TWU18" s="462"/>
      <c r="TWV18" s="462"/>
      <c r="TWW18" s="462"/>
      <c r="TWX18" s="462"/>
      <c r="TWY18" s="462"/>
      <c r="TWZ18" s="462"/>
      <c r="TXA18" s="462"/>
      <c r="TXB18" s="462"/>
      <c r="TXC18" s="462"/>
      <c r="TXD18" s="462"/>
      <c r="TXE18" s="462"/>
      <c r="TXF18" s="462"/>
      <c r="TXG18" s="462"/>
      <c r="TXH18" s="462"/>
      <c r="TXI18" s="462"/>
      <c r="TXJ18" s="462"/>
      <c r="TXK18" s="462"/>
      <c r="TXL18" s="462"/>
      <c r="TXM18" s="462"/>
      <c r="TXN18" s="462"/>
      <c r="TXO18" s="462"/>
      <c r="TXP18" s="462"/>
      <c r="TXQ18" s="462"/>
      <c r="TXR18" s="462"/>
      <c r="TXS18" s="462"/>
      <c r="TXT18" s="462"/>
      <c r="TXU18" s="462"/>
      <c r="TXV18" s="462"/>
      <c r="TXW18" s="462"/>
      <c r="TXX18" s="462"/>
      <c r="TXY18" s="462"/>
      <c r="TXZ18" s="462"/>
      <c r="TYA18" s="462"/>
      <c r="TYB18" s="462"/>
      <c r="TYC18" s="462"/>
      <c r="TYD18" s="462"/>
      <c r="TYE18" s="462"/>
      <c r="TYF18" s="462"/>
      <c r="TYG18" s="462"/>
      <c r="TYH18" s="462"/>
      <c r="TYI18" s="462"/>
      <c r="TYJ18" s="462"/>
      <c r="TYK18" s="462"/>
      <c r="TYL18" s="462"/>
      <c r="TYM18" s="462"/>
      <c r="TYN18" s="462"/>
      <c r="TYO18" s="462"/>
      <c r="TYP18" s="462"/>
      <c r="TYQ18" s="462"/>
      <c r="TYR18" s="462"/>
      <c r="TYS18" s="462"/>
      <c r="TYT18" s="462"/>
      <c r="TYU18" s="462"/>
      <c r="TYV18" s="462"/>
      <c r="TYW18" s="462"/>
      <c r="TYX18" s="462"/>
      <c r="TYY18" s="462"/>
      <c r="TYZ18" s="462"/>
      <c r="TZA18" s="462"/>
      <c r="TZB18" s="462"/>
      <c r="TZC18" s="462"/>
      <c r="TZD18" s="462"/>
      <c r="TZE18" s="462"/>
      <c r="TZF18" s="462"/>
      <c r="TZG18" s="462"/>
      <c r="TZH18" s="462"/>
      <c r="TZI18" s="462"/>
      <c r="TZJ18" s="462"/>
      <c r="TZK18" s="462"/>
      <c r="TZL18" s="462"/>
      <c r="TZM18" s="462"/>
      <c r="TZN18" s="462"/>
      <c r="TZO18" s="462"/>
      <c r="TZP18" s="462"/>
      <c r="TZQ18" s="462"/>
      <c r="TZR18" s="462"/>
      <c r="TZS18" s="462"/>
      <c r="TZT18" s="462"/>
      <c r="TZU18" s="462"/>
      <c r="TZV18" s="462"/>
      <c r="TZW18" s="462"/>
      <c r="TZX18" s="462"/>
      <c r="TZY18" s="462"/>
      <c r="TZZ18" s="462"/>
      <c r="UAA18" s="462"/>
      <c r="UAB18" s="462"/>
      <c r="UAC18" s="462"/>
      <c r="UAD18" s="462"/>
      <c r="UAE18" s="462"/>
      <c r="UAF18" s="462"/>
      <c r="UAG18" s="462"/>
      <c r="UAH18" s="462"/>
      <c r="UAI18" s="462"/>
      <c r="UAJ18" s="462"/>
      <c r="UAK18" s="462"/>
      <c r="UAL18" s="462"/>
      <c r="UAM18" s="462"/>
      <c r="UAN18" s="462"/>
      <c r="UAO18" s="462"/>
      <c r="UAP18" s="462"/>
      <c r="UAQ18" s="462"/>
      <c r="UAR18" s="462"/>
      <c r="UAS18" s="462"/>
      <c r="UAT18" s="462"/>
      <c r="UAU18" s="462"/>
      <c r="UAV18" s="462"/>
      <c r="UAW18" s="462"/>
      <c r="UAX18" s="462"/>
      <c r="UAY18" s="462"/>
      <c r="UAZ18" s="462"/>
      <c r="UBA18" s="462"/>
      <c r="UBB18" s="462"/>
      <c r="UBC18" s="462"/>
      <c r="UBD18" s="462"/>
      <c r="UBE18" s="462"/>
      <c r="UBF18" s="462"/>
      <c r="UBG18" s="462"/>
      <c r="UBH18" s="462"/>
      <c r="UBI18" s="462"/>
      <c r="UBJ18" s="462"/>
      <c r="UBK18" s="462"/>
      <c r="UBL18" s="462"/>
      <c r="UBM18" s="462"/>
      <c r="UBN18" s="462"/>
      <c r="UBO18" s="462"/>
      <c r="UBP18" s="462"/>
      <c r="UBQ18" s="462"/>
      <c r="UBR18" s="462"/>
      <c r="UBS18" s="462"/>
      <c r="UBT18" s="462"/>
      <c r="UBU18" s="462"/>
      <c r="UBV18" s="462"/>
      <c r="UBW18" s="462"/>
      <c r="UBX18" s="462"/>
      <c r="UBY18" s="462"/>
      <c r="UBZ18" s="462"/>
      <c r="UCA18" s="462"/>
      <c r="UCB18" s="462"/>
      <c r="UCC18" s="462"/>
      <c r="UCD18" s="462"/>
      <c r="UCE18" s="462"/>
      <c r="UCF18" s="462"/>
      <c r="UCG18" s="462"/>
      <c r="UCH18" s="462"/>
      <c r="UCI18" s="462"/>
      <c r="UCJ18" s="462"/>
      <c r="UCK18" s="462"/>
      <c r="UCL18" s="462"/>
      <c r="UCM18" s="462"/>
      <c r="UCN18" s="462"/>
      <c r="UCO18" s="462"/>
      <c r="UCP18" s="462"/>
      <c r="UCQ18" s="462"/>
      <c r="UCR18" s="462"/>
      <c r="UCS18" s="462"/>
      <c r="UCT18" s="462"/>
      <c r="UCU18" s="462"/>
      <c r="UCV18" s="462"/>
      <c r="UCW18" s="462"/>
      <c r="UCX18" s="462"/>
      <c r="UCY18" s="462"/>
      <c r="UCZ18" s="462"/>
      <c r="UDA18" s="462"/>
      <c r="UDB18" s="462"/>
      <c r="UDC18" s="462"/>
      <c r="UDD18" s="462"/>
      <c r="UDE18" s="462"/>
      <c r="UDF18" s="462"/>
      <c r="UDG18" s="462"/>
      <c r="UDH18" s="462"/>
      <c r="UDI18" s="462"/>
      <c r="UDJ18" s="462"/>
      <c r="UDK18" s="462"/>
      <c r="UDL18" s="462"/>
      <c r="UDM18" s="462"/>
      <c r="UDN18" s="462"/>
      <c r="UDO18" s="462"/>
      <c r="UDP18" s="462"/>
      <c r="UDQ18" s="462"/>
      <c r="UDR18" s="462"/>
      <c r="UDS18" s="462"/>
      <c r="UDT18" s="462"/>
      <c r="UDU18" s="462"/>
      <c r="UDV18" s="462"/>
      <c r="UDW18" s="462"/>
      <c r="UDX18" s="462"/>
      <c r="UDY18" s="462"/>
      <c r="UDZ18" s="462"/>
      <c r="UEA18" s="462"/>
      <c r="UEB18" s="462"/>
      <c r="UEC18" s="462"/>
      <c r="UED18" s="462"/>
      <c r="UEE18" s="462"/>
      <c r="UEF18" s="462"/>
      <c r="UEG18" s="462"/>
      <c r="UEH18" s="462"/>
      <c r="UEI18" s="462"/>
      <c r="UEJ18" s="462"/>
      <c r="UEK18" s="462"/>
      <c r="UEL18" s="462"/>
      <c r="UEM18" s="462"/>
      <c r="UEN18" s="462"/>
      <c r="UEO18" s="462"/>
      <c r="UEP18" s="462"/>
      <c r="UEQ18" s="462"/>
      <c r="UER18" s="462"/>
      <c r="UES18" s="462"/>
      <c r="UET18" s="462"/>
      <c r="UEU18" s="462"/>
      <c r="UEV18" s="462"/>
      <c r="UEW18" s="462"/>
      <c r="UEX18" s="462"/>
      <c r="UEY18" s="462"/>
      <c r="UEZ18" s="462"/>
      <c r="UFA18" s="462"/>
      <c r="UFB18" s="462"/>
      <c r="UFC18" s="462"/>
      <c r="UFD18" s="462"/>
      <c r="UFE18" s="462"/>
      <c r="UFF18" s="462"/>
      <c r="UFG18" s="462"/>
      <c r="UFH18" s="462"/>
      <c r="UFI18" s="462"/>
      <c r="UFJ18" s="462"/>
      <c r="UFK18" s="462"/>
      <c r="UFL18" s="462"/>
      <c r="UFM18" s="462"/>
      <c r="UFN18" s="462"/>
      <c r="UFO18" s="462"/>
      <c r="UFP18" s="462"/>
      <c r="UFQ18" s="462"/>
      <c r="UFR18" s="462"/>
      <c r="UFS18" s="462"/>
      <c r="UFT18" s="462"/>
      <c r="UFU18" s="462"/>
      <c r="UFV18" s="462"/>
      <c r="UFW18" s="462"/>
      <c r="UFX18" s="462"/>
      <c r="UFY18" s="462"/>
      <c r="UFZ18" s="462"/>
      <c r="UGA18" s="462"/>
      <c r="UGB18" s="462"/>
      <c r="UGC18" s="462"/>
      <c r="UGD18" s="462"/>
      <c r="UGE18" s="462"/>
      <c r="UGF18" s="462"/>
      <c r="UGG18" s="462"/>
      <c r="UGH18" s="462"/>
      <c r="UGI18" s="462"/>
      <c r="UGJ18" s="462"/>
      <c r="UGK18" s="462"/>
      <c r="UGL18" s="462"/>
      <c r="UGM18" s="462"/>
      <c r="UGN18" s="462"/>
      <c r="UGO18" s="462"/>
      <c r="UGP18" s="462"/>
      <c r="UGQ18" s="462"/>
      <c r="UGR18" s="462"/>
      <c r="UGS18" s="462"/>
      <c r="UGT18" s="462"/>
      <c r="UGU18" s="462"/>
      <c r="UGV18" s="462"/>
      <c r="UGW18" s="462"/>
      <c r="UGX18" s="462"/>
      <c r="UGY18" s="462"/>
      <c r="UGZ18" s="462"/>
      <c r="UHA18" s="462"/>
      <c r="UHB18" s="462"/>
      <c r="UHC18" s="462"/>
      <c r="UHD18" s="462"/>
      <c r="UHE18" s="462"/>
      <c r="UHF18" s="462"/>
      <c r="UHG18" s="462"/>
      <c r="UHH18" s="462"/>
      <c r="UHI18" s="462"/>
      <c r="UHJ18" s="462"/>
      <c r="UHK18" s="462"/>
      <c r="UHL18" s="462"/>
      <c r="UHM18" s="462"/>
      <c r="UHN18" s="462"/>
      <c r="UHO18" s="462"/>
      <c r="UHP18" s="462"/>
      <c r="UHQ18" s="462"/>
      <c r="UHR18" s="462"/>
      <c r="UHS18" s="462"/>
      <c r="UHT18" s="462"/>
      <c r="UHU18" s="462"/>
      <c r="UHV18" s="462"/>
      <c r="UHW18" s="462"/>
      <c r="UHX18" s="462"/>
      <c r="UHY18" s="462"/>
      <c r="UHZ18" s="462"/>
      <c r="UIA18" s="462"/>
      <c r="UIB18" s="462"/>
      <c r="UIC18" s="462"/>
      <c r="UID18" s="462"/>
      <c r="UIE18" s="462"/>
      <c r="UIF18" s="462"/>
      <c r="UIG18" s="462"/>
      <c r="UIH18" s="462"/>
      <c r="UII18" s="462"/>
      <c r="UIJ18" s="462"/>
      <c r="UIK18" s="462"/>
      <c r="UIL18" s="462"/>
      <c r="UIM18" s="462"/>
      <c r="UIN18" s="462"/>
      <c r="UIO18" s="462"/>
      <c r="UIP18" s="462"/>
      <c r="UIQ18" s="462"/>
      <c r="UIR18" s="462"/>
      <c r="UIS18" s="462"/>
      <c r="UIT18" s="462"/>
      <c r="UIU18" s="462"/>
      <c r="UIV18" s="462"/>
      <c r="UIW18" s="462"/>
      <c r="UIX18" s="462"/>
      <c r="UIY18" s="462"/>
      <c r="UIZ18" s="462"/>
      <c r="UJA18" s="462"/>
      <c r="UJB18" s="462"/>
      <c r="UJC18" s="462"/>
      <c r="UJD18" s="462"/>
      <c r="UJE18" s="462"/>
      <c r="UJF18" s="462"/>
      <c r="UJG18" s="462"/>
      <c r="UJH18" s="462"/>
      <c r="UJI18" s="462"/>
      <c r="UJJ18" s="462"/>
      <c r="UJK18" s="462"/>
      <c r="UJL18" s="462"/>
      <c r="UJM18" s="462"/>
      <c r="UJN18" s="462"/>
      <c r="UJO18" s="462"/>
      <c r="UJP18" s="462"/>
      <c r="UJQ18" s="462"/>
      <c r="UJR18" s="462"/>
      <c r="UJS18" s="462"/>
      <c r="UJT18" s="462"/>
      <c r="UJU18" s="462"/>
      <c r="UJV18" s="462"/>
      <c r="UJW18" s="462"/>
      <c r="UJX18" s="462"/>
      <c r="UJY18" s="462"/>
      <c r="UJZ18" s="462"/>
      <c r="UKA18" s="462"/>
      <c r="UKB18" s="462"/>
      <c r="UKC18" s="462"/>
      <c r="UKD18" s="462"/>
      <c r="UKE18" s="462"/>
      <c r="UKF18" s="462"/>
      <c r="UKG18" s="462"/>
      <c r="UKH18" s="462"/>
      <c r="UKI18" s="462"/>
      <c r="UKJ18" s="462"/>
      <c r="UKK18" s="462"/>
      <c r="UKL18" s="462"/>
      <c r="UKM18" s="462"/>
      <c r="UKN18" s="462"/>
      <c r="UKO18" s="462"/>
      <c r="UKP18" s="462"/>
      <c r="UKQ18" s="462"/>
      <c r="UKR18" s="462"/>
      <c r="UKS18" s="462"/>
      <c r="UKT18" s="462"/>
      <c r="UKU18" s="462"/>
      <c r="UKV18" s="462"/>
      <c r="UKW18" s="462"/>
      <c r="UKX18" s="462"/>
      <c r="UKY18" s="462"/>
      <c r="UKZ18" s="462"/>
      <c r="ULA18" s="462"/>
      <c r="ULB18" s="462"/>
      <c r="ULC18" s="462"/>
      <c r="ULD18" s="462"/>
      <c r="ULE18" s="462"/>
      <c r="ULF18" s="462"/>
      <c r="ULG18" s="462"/>
      <c r="ULH18" s="462"/>
      <c r="ULI18" s="462"/>
      <c r="ULJ18" s="462"/>
      <c r="ULK18" s="462"/>
      <c r="ULL18" s="462"/>
      <c r="ULM18" s="462"/>
      <c r="ULN18" s="462"/>
      <c r="ULO18" s="462"/>
      <c r="ULP18" s="462"/>
      <c r="ULQ18" s="462"/>
      <c r="ULR18" s="462"/>
      <c r="ULS18" s="462"/>
      <c r="ULT18" s="462"/>
      <c r="ULU18" s="462"/>
      <c r="ULV18" s="462"/>
      <c r="ULW18" s="462"/>
      <c r="ULX18" s="462"/>
      <c r="ULY18" s="462"/>
      <c r="ULZ18" s="462"/>
      <c r="UMA18" s="462"/>
      <c r="UMB18" s="462"/>
      <c r="UMC18" s="462"/>
      <c r="UMD18" s="462"/>
      <c r="UME18" s="462"/>
      <c r="UMF18" s="462"/>
      <c r="UMG18" s="462"/>
      <c r="UMH18" s="462"/>
      <c r="UMI18" s="462"/>
      <c r="UMJ18" s="462"/>
      <c r="UMK18" s="462"/>
      <c r="UML18" s="462"/>
      <c r="UMM18" s="462"/>
      <c r="UMN18" s="462"/>
      <c r="UMO18" s="462"/>
      <c r="UMP18" s="462"/>
      <c r="UMQ18" s="462"/>
      <c r="UMR18" s="462"/>
      <c r="UMS18" s="462"/>
      <c r="UMT18" s="462"/>
      <c r="UMU18" s="462"/>
      <c r="UMV18" s="462"/>
      <c r="UMW18" s="462"/>
      <c r="UMX18" s="462"/>
      <c r="UMY18" s="462"/>
      <c r="UMZ18" s="462"/>
      <c r="UNA18" s="462"/>
      <c r="UNB18" s="462"/>
      <c r="UNC18" s="462"/>
      <c r="UND18" s="462"/>
      <c r="UNE18" s="462"/>
      <c r="UNF18" s="462"/>
      <c r="UNG18" s="462"/>
      <c r="UNH18" s="462"/>
      <c r="UNI18" s="462"/>
      <c r="UNJ18" s="462"/>
      <c r="UNK18" s="462"/>
      <c r="UNL18" s="462"/>
      <c r="UNM18" s="462"/>
      <c r="UNN18" s="462"/>
      <c r="UNO18" s="462"/>
      <c r="UNP18" s="462"/>
      <c r="UNQ18" s="462"/>
      <c r="UNR18" s="462"/>
      <c r="UNS18" s="462"/>
      <c r="UNT18" s="462"/>
      <c r="UNU18" s="462"/>
      <c r="UNV18" s="462"/>
      <c r="UNW18" s="462"/>
      <c r="UNX18" s="462"/>
      <c r="UNY18" s="462"/>
      <c r="UNZ18" s="462"/>
      <c r="UOA18" s="462"/>
      <c r="UOB18" s="462"/>
      <c r="UOC18" s="462"/>
      <c r="UOD18" s="462"/>
      <c r="UOE18" s="462"/>
      <c r="UOF18" s="462"/>
      <c r="UOG18" s="462"/>
      <c r="UOH18" s="462"/>
      <c r="UOI18" s="462"/>
      <c r="UOJ18" s="462"/>
      <c r="UOK18" s="462"/>
      <c r="UOL18" s="462"/>
      <c r="UOM18" s="462"/>
      <c r="UON18" s="462"/>
      <c r="UOO18" s="462"/>
      <c r="UOP18" s="462"/>
      <c r="UOQ18" s="462"/>
      <c r="UOR18" s="462"/>
      <c r="UOS18" s="462"/>
      <c r="UOT18" s="462"/>
      <c r="UOU18" s="462"/>
      <c r="UOV18" s="462"/>
      <c r="UOW18" s="462"/>
      <c r="UOX18" s="462"/>
      <c r="UOY18" s="462"/>
      <c r="UOZ18" s="462"/>
      <c r="UPA18" s="462"/>
      <c r="UPB18" s="462"/>
      <c r="UPC18" s="462"/>
      <c r="UPD18" s="462"/>
      <c r="UPE18" s="462"/>
      <c r="UPF18" s="462"/>
      <c r="UPG18" s="462"/>
      <c r="UPH18" s="462"/>
      <c r="UPI18" s="462"/>
      <c r="UPJ18" s="462"/>
      <c r="UPK18" s="462"/>
      <c r="UPL18" s="462"/>
      <c r="UPM18" s="462"/>
      <c r="UPN18" s="462"/>
      <c r="UPO18" s="462"/>
      <c r="UPP18" s="462"/>
      <c r="UPQ18" s="462"/>
      <c r="UPR18" s="462"/>
      <c r="UPS18" s="462"/>
      <c r="UPT18" s="462"/>
      <c r="UPU18" s="462"/>
      <c r="UPV18" s="462"/>
      <c r="UPW18" s="462"/>
      <c r="UPX18" s="462"/>
      <c r="UPY18" s="462"/>
      <c r="UPZ18" s="462"/>
      <c r="UQA18" s="462"/>
      <c r="UQB18" s="462"/>
      <c r="UQC18" s="462"/>
      <c r="UQD18" s="462"/>
      <c r="UQE18" s="462"/>
      <c r="UQF18" s="462"/>
      <c r="UQG18" s="462"/>
      <c r="UQH18" s="462"/>
      <c r="UQI18" s="462"/>
      <c r="UQJ18" s="462"/>
      <c r="UQK18" s="462"/>
      <c r="UQL18" s="462"/>
      <c r="UQM18" s="462"/>
      <c r="UQN18" s="462"/>
      <c r="UQO18" s="462"/>
      <c r="UQP18" s="462"/>
      <c r="UQQ18" s="462"/>
      <c r="UQR18" s="462"/>
      <c r="UQS18" s="462"/>
      <c r="UQT18" s="462"/>
      <c r="UQU18" s="462"/>
      <c r="UQV18" s="462"/>
      <c r="UQW18" s="462"/>
      <c r="UQX18" s="462"/>
      <c r="UQY18" s="462"/>
      <c r="UQZ18" s="462"/>
      <c r="URA18" s="462"/>
      <c r="URB18" s="462"/>
      <c r="URC18" s="462"/>
      <c r="URD18" s="462"/>
      <c r="URE18" s="462"/>
      <c r="URF18" s="462"/>
      <c r="URG18" s="462"/>
      <c r="URH18" s="462"/>
      <c r="URI18" s="462"/>
      <c r="URJ18" s="462"/>
      <c r="URK18" s="462"/>
      <c r="URL18" s="462"/>
      <c r="URM18" s="462"/>
      <c r="URN18" s="462"/>
      <c r="URO18" s="462"/>
      <c r="URP18" s="462"/>
      <c r="URQ18" s="462"/>
      <c r="URR18" s="462"/>
      <c r="URS18" s="462"/>
      <c r="URT18" s="462"/>
      <c r="URU18" s="462"/>
      <c r="URV18" s="462"/>
      <c r="URW18" s="462"/>
      <c r="URX18" s="462"/>
      <c r="URY18" s="462"/>
      <c r="URZ18" s="462"/>
      <c r="USA18" s="462"/>
      <c r="USB18" s="462"/>
      <c r="USC18" s="462"/>
      <c r="USD18" s="462"/>
      <c r="USE18" s="462"/>
      <c r="USF18" s="462"/>
      <c r="USG18" s="462"/>
      <c r="USH18" s="462"/>
      <c r="USI18" s="462"/>
      <c r="USJ18" s="462"/>
      <c r="USK18" s="462"/>
      <c r="USL18" s="462"/>
      <c r="USM18" s="462"/>
      <c r="USN18" s="462"/>
      <c r="USO18" s="462"/>
      <c r="USP18" s="462"/>
      <c r="USQ18" s="462"/>
      <c r="USR18" s="462"/>
      <c r="USS18" s="462"/>
      <c r="UST18" s="462"/>
      <c r="USU18" s="462"/>
      <c r="USV18" s="462"/>
      <c r="USW18" s="462"/>
      <c r="USX18" s="462"/>
      <c r="USY18" s="462"/>
      <c r="USZ18" s="462"/>
      <c r="UTA18" s="462"/>
      <c r="UTB18" s="462"/>
      <c r="UTC18" s="462"/>
      <c r="UTD18" s="462"/>
      <c r="UTE18" s="462"/>
      <c r="UTF18" s="462"/>
      <c r="UTG18" s="462"/>
      <c r="UTH18" s="462"/>
      <c r="UTI18" s="462"/>
      <c r="UTJ18" s="462"/>
      <c r="UTK18" s="462"/>
      <c r="UTL18" s="462"/>
      <c r="UTM18" s="462"/>
      <c r="UTN18" s="462"/>
      <c r="UTO18" s="462"/>
      <c r="UTP18" s="462"/>
      <c r="UTQ18" s="462"/>
      <c r="UTR18" s="462"/>
      <c r="UTS18" s="462"/>
      <c r="UTT18" s="462"/>
      <c r="UTU18" s="462"/>
      <c r="UTV18" s="462"/>
      <c r="UTW18" s="462"/>
      <c r="UTX18" s="462"/>
      <c r="UTY18" s="462"/>
      <c r="UTZ18" s="462"/>
      <c r="UUA18" s="462"/>
      <c r="UUB18" s="462"/>
      <c r="UUC18" s="462"/>
      <c r="UUD18" s="462"/>
      <c r="UUE18" s="462"/>
      <c r="UUF18" s="462"/>
      <c r="UUG18" s="462"/>
      <c r="UUH18" s="462"/>
      <c r="UUI18" s="462"/>
      <c r="UUJ18" s="462"/>
      <c r="UUK18" s="462"/>
      <c r="UUL18" s="462"/>
      <c r="UUM18" s="462"/>
      <c r="UUN18" s="462"/>
      <c r="UUO18" s="462"/>
      <c r="UUP18" s="462"/>
      <c r="UUQ18" s="462"/>
      <c r="UUR18" s="462"/>
      <c r="UUS18" s="462"/>
      <c r="UUT18" s="462"/>
      <c r="UUU18" s="462"/>
      <c r="UUV18" s="462"/>
      <c r="UUW18" s="462"/>
      <c r="UUX18" s="462"/>
      <c r="UUY18" s="462"/>
      <c r="UUZ18" s="462"/>
      <c r="UVA18" s="462"/>
      <c r="UVB18" s="462"/>
      <c r="UVC18" s="462"/>
      <c r="UVD18" s="462"/>
      <c r="UVE18" s="462"/>
      <c r="UVF18" s="462"/>
      <c r="UVG18" s="462"/>
      <c r="UVH18" s="462"/>
      <c r="UVI18" s="462"/>
      <c r="UVJ18" s="462"/>
      <c r="UVK18" s="462"/>
      <c r="UVL18" s="462"/>
      <c r="UVM18" s="462"/>
      <c r="UVN18" s="462"/>
      <c r="UVO18" s="462"/>
      <c r="UVP18" s="462"/>
      <c r="UVQ18" s="462"/>
      <c r="UVR18" s="462"/>
      <c r="UVS18" s="462"/>
      <c r="UVT18" s="462"/>
      <c r="UVU18" s="462"/>
      <c r="UVV18" s="462"/>
      <c r="UVW18" s="462"/>
      <c r="UVX18" s="462"/>
      <c r="UVY18" s="462"/>
      <c r="UVZ18" s="462"/>
      <c r="UWA18" s="462"/>
      <c r="UWB18" s="462"/>
      <c r="UWC18" s="462"/>
      <c r="UWD18" s="462"/>
      <c r="UWE18" s="462"/>
      <c r="UWF18" s="462"/>
      <c r="UWG18" s="462"/>
      <c r="UWH18" s="462"/>
      <c r="UWI18" s="462"/>
      <c r="UWJ18" s="462"/>
      <c r="UWK18" s="462"/>
      <c r="UWL18" s="462"/>
      <c r="UWM18" s="462"/>
      <c r="UWN18" s="462"/>
      <c r="UWO18" s="462"/>
      <c r="UWP18" s="462"/>
      <c r="UWQ18" s="462"/>
      <c r="UWR18" s="462"/>
      <c r="UWS18" s="462"/>
      <c r="UWT18" s="462"/>
      <c r="UWU18" s="462"/>
      <c r="UWV18" s="462"/>
      <c r="UWW18" s="462"/>
      <c r="UWX18" s="462"/>
      <c r="UWY18" s="462"/>
      <c r="UWZ18" s="462"/>
      <c r="UXA18" s="462"/>
      <c r="UXB18" s="462"/>
      <c r="UXC18" s="462"/>
      <c r="UXD18" s="462"/>
      <c r="UXE18" s="462"/>
      <c r="UXF18" s="462"/>
      <c r="UXG18" s="462"/>
      <c r="UXH18" s="462"/>
      <c r="UXI18" s="462"/>
      <c r="UXJ18" s="462"/>
      <c r="UXK18" s="462"/>
      <c r="UXL18" s="462"/>
      <c r="UXM18" s="462"/>
      <c r="UXN18" s="462"/>
      <c r="UXO18" s="462"/>
      <c r="UXP18" s="462"/>
      <c r="UXQ18" s="462"/>
      <c r="UXR18" s="462"/>
      <c r="UXS18" s="462"/>
      <c r="UXT18" s="462"/>
      <c r="UXU18" s="462"/>
      <c r="UXV18" s="462"/>
      <c r="UXW18" s="462"/>
      <c r="UXX18" s="462"/>
      <c r="UXY18" s="462"/>
      <c r="UXZ18" s="462"/>
      <c r="UYA18" s="462"/>
      <c r="UYB18" s="462"/>
      <c r="UYC18" s="462"/>
      <c r="UYD18" s="462"/>
      <c r="UYE18" s="462"/>
      <c r="UYF18" s="462"/>
      <c r="UYG18" s="462"/>
      <c r="UYH18" s="462"/>
      <c r="UYI18" s="462"/>
      <c r="UYJ18" s="462"/>
      <c r="UYK18" s="462"/>
      <c r="UYL18" s="462"/>
      <c r="UYM18" s="462"/>
      <c r="UYN18" s="462"/>
      <c r="UYO18" s="462"/>
      <c r="UYP18" s="462"/>
      <c r="UYQ18" s="462"/>
      <c r="UYR18" s="462"/>
      <c r="UYS18" s="462"/>
      <c r="UYT18" s="462"/>
      <c r="UYU18" s="462"/>
      <c r="UYV18" s="462"/>
      <c r="UYW18" s="462"/>
      <c r="UYX18" s="462"/>
      <c r="UYY18" s="462"/>
      <c r="UYZ18" s="462"/>
      <c r="UZA18" s="462"/>
      <c r="UZB18" s="462"/>
      <c r="UZC18" s="462"/>
      <c r="UZD18" s="462"/>
      <c r="UZE18" s="462"/>
      <c r="UZF18" s="462"/>
      <c r="UZG18" s="462"/>
      <c r="UZH18" s="462"/>
      <c r="UZI18" s="462"/>
      <c r="UZJ18" s="462"/>
      <c r="UZK18" s="462"/>
      <c r="UZL18" s="462"/>
      <c r="UZM18" s="462"/>
      <c r="UZN18" s="462"/>
      <c r="UZO18" s="462"/>
      <c r="UZP18" s="462"/>
      <c r="UZQ18" s="462"/>
      <c r="UZR18" s="462"/>
      <c r="UZS18" s="462"/>
      <c r="UZT18" s="462"/>
      <c r="UZU18" s="462"/>
      <c r="UZV18" s="462"/>
      <c r="UZW18" s="462"/>
      <c r="UZX18" s="462"/>
      <c r="UZY18" s="462"/>
      <c r="UZZ18" s="462"/>
      <c r="VAA18" s="462"/>
      <c r="VAB18" s="462"/>
      <c r="VAC18" s="462"/>
      <c r="VAD18" s="462"/>
      <c r="VAE18" s="462"/>
      <c r="VAF18" s="462"/>
      <c r="VAG18" s="462"/>
      <c r="VAH18" s="462"/>
      <c r="VAI18" s="462"/>
      <c r="VAJ18" s="462"/>
      <c r="VAK18" s="462"/>
      <c r="VAL18" s="462"/>
      <c r="VAM18" s="462"/>
      <c r="VAN18" s="462"/>
      <c r="VAO18" s="462"/>
      <c r="VAP18" s="462"/>
      <c r="VAQ18" s="462"/>
      <c r="VAR18" s="462"/>
      <c r="VAS18" s="462"/>
      <c r="VAT18" s="462"/>
      <c r="VAU18" s="462"/>
      <c r="VAV18" s="462"/>
      <c r="VAW18" s="462"/>
      <c r="VAX18" s="462"/>
      <c r="VAY18" s="462"/>
      <c r="VAZ18" s="462"/>
      <c r="VBA18" s="462"/>
      <c r="VBB18" s="462"/>
      <c r="VBC18" s="462"/>
      <c r="VBD18" s="462"/>
      <c r="VBE18" s="462"/>
      <c r="VBF18" s="462"/>
      <c r="VBG18" s="462"/>
      <c r="VBH18" s="462"/>
      <c r="VBI18" s="462"/>
      <c r="VBJ18" s="462"/>
      <c r="VBK18" s="462"/>
      <c r="VBL18" s="462"/>
      <c r="VBM18" s="462"/>
      <c r="VBN18" s="462"/>
      <c r="VBO18" s="462"/>
      <c r="VBP18" s="462"/>
      <c r="VBQ18" s="462"/>
      <c r="VBR18" s="462"/>
      <c r="VBS18" s="462"/>
      <c r="VBT18" s="462"/>
      <c r="VBU18" s="462"/>
      <c r="VBV18" s="462"/>
      <c r="VBW18" s="462"/>
      <c r="VBX18" s="462"/>
      <c r="VBY18" s="462"/>
      <c r="VBZ18" s="462"/>
      <c r="VCA18" s="462"/>
      <c r="VCB18" s="462"/>
      <c r="VCC18" s="462"/>
      <c r="VCD18" s="462"/>
      <c r="VCE18" s="462"/>
      <c r="VCF18" s="462"/>
      <c r="VCG18" s="462"/>
      <c r="VCH18" s="462"/>
      <c r="VCI18" s="462"/>
      <c r="VCJ18" s="462"/>
      <c r="VCK18" s="462"/>
      <c r="VCL18" s="462"/>
      <c r="VCM18" s="462"/>
      <c r="VCN18" s="462"/>
      <c r="VCO18" s="462"/>
      <c r="VCP18" s="462"/>
      <c r="VCQ18" s="462"/>
      <c r="VCR18" s="462"/>
      <c r="VCS18" s="462"/>
      <c r="VCT18" s="462"/>
      <c r="VCU18" s="462"/>
      <c r="VCV18" s="462"/>
      <c r="VCW18" s="462"/>
      <c r="VCX18" s="462"/>
      <c r="VCY18" s="462"/>
      <c r="VCZ18" s="462"/>
      <c r="VDA18" s="462"/>
      <c r="VDB18" s="462"/>
      <c r="VDC18" s="462"/>
      <c r="VDD18" s="462"/>
      <c r="VDE18" s="462"/>
      <c r="VDF18" s="462"/>
      <c r="VDG18" s="462"/>
      <c r="VDH18" s="462"/>
      <c r="VDI18" s="462"/>
      <c r="VDJ18" s="462"/>
      <c r="VDK18" s="462"/>
      <c r="VDL18" s="462"/>
      <c r="VDM18" s="462"/>
      <c r="VDN18" s="462"/>
      <c r="VDO18" s="462"/>
      <c r="VDP18" s="462"/>
      <c r="VDQ18" s="462"/>
      <c r="VDR18" s="462"/>
      <c r="VDS18" s="462"/>
      <c r="VDT18" s="462"/>
      <c r="VDU18" s="462"/>
      <c r="VDV18" s="462"/>
      <c r="VDW18" s="462"/>
      <c r="VDX18" s="462"/>
      <c r="VDY18" s="462"/>
      <c r="VDZ18" s="462"/>
      <c r="VEA18" s="462"/>
      <c r="VEB18" s="462"/>
      <c r="VEC18" s="462"/>
      <c r="VED18" s="462"/>
      <c r="VEE18" s="462"/>
      <c r="VEF18" s="462"/>
      <c r="VEG18" s="462"/>
      <c r="VEH18" s="462"/>
      <c r="VEI18" s="462"/>
      <c r="VEJ18" s="462"/>
      <c r="VEK18" s="462"/>
      <c r="VEL18" s="462"/>
      <c r="VEM18" s="462"/>
      <c r="VEN18" s="462"/>
      <c r="VEO18" s="462"/>
      <c r="VEP18" s="462"/>
      <c r="VEQ18" s="462"/>
      <c r="VER18" s="462"/>
      <c r="VES18" s="462"/>
      <c r="VET18" s="462"/>
      <c r="VEU18" s="462"/>
      <c r="VEV18" s="462"/>
      <c r="VEW18" s="462"/>
      <c r="VEX18" s="462"/>
      <c r="VEY18" s="462"/>
      <c r="VEZ18" s="462"/>
      <c r="VFA18" s="462"/>
      <c r="VFB18" s="462"/>
      <c r="VFC18" s="462"/>
      <c r="VFD18" s="462"/>
      <c r="VFE18" s="462"/>
      <c r="VFF18" s="462"/>
      <c r="VFG18" s="462"/>
      <c r="VFH18" s="462"/>
      <c r="VFI18" s="462"/>
      <c r="VFJ18" s="462"/>
      <c r="VFK18" s="462"/>
      <c r="VFL18" s="462"/>
      <c r="VFM18" s="462"/>
      <c r="VFN18" s="462"/>
      <c r="VFO18" s="462"/>
      <c r="VFP18" s="462"/>
      <c r="VFQ18" s="462"/>
      <c r="VFR18" s="462"/>
      <c r="VFS18" s="462"/>
      <c r="VFT18" s="462"/>
      <c r="VFU18" s="462"/>
      <c r="VFV18" s="462"/>
      <c r="VFW18" s="462"/>
      <c r="VFX18" s="462"/>
      <c r="VFY18" s="462"/>
      <c r="VFZ18" s="462"/>
      <c r="VGA18" s="462"/>
      <c r="VGB18" s="462"/>
      <c r="VGC18" s="462"/>
      <c r="VGD18" s="462"/>
      <c r="VGE18" s="462"/>
      <c r="VGF18" s="462"/>
      <c r="VGG18" s="462"/>
      <c r="VGH18" s="462"/>
      <c r="VGI18" s="462"/>
      <c r="VGJ18" s="462"/>
      <c r="VGK18" s="462"/>
      <c r="VGL18" s="462"/>
      <c r="VGM18" s="462"/>
      <c r="VGN18" s="462"/>
      <c r="VGO18" s="462"/>
      <c r="VGP18" s="462"/>
      <c r="VGQ18" s="462"/>
      <c r="VGR18" s="462"/>
      <c r="VGS18" s="462"/>
      <c r="VGT18" s="462"/>
      <c r="VGU18" s="462"/>
      <c r="VGV18" s="462"/>
      <c r="VGW18" s="462"/>
      <c r="VGX18" s="462"/>
      <c r="VGY18" s="462"/>
      <c r="VGZ18" s="462"/>
      <c r="VHA18" s="462"/>
      <c r="VHB18" s="462"/>
      <c r="VHC18" s="462"/>
      <c r="VHD18" s="462"/>
      <c r="VHE18" s="462"/>
      <c r="VHF18" s="462"/>
      <c r="VHG18" s="462"/>
      <c r="VHH18" s="462"/>
      <c r="VHI18" s="462"/>
      <c r="VHJ18" s="462"/>
      <c r="VHK18" s="462"/>
      <c r="VHL18" s="462"/>
      <c r="VHM18" s="462"/>
      <c r="VHN18" s="462"/>
      <c r="VHO18" s="462"/>
      <c r="VHP18" s="462"/>
      <c r="VHQ18" s="462"/>
      <c r="VHR18" s="462"/>
      <c r="VHS18" s="462"/>
      <c r="VHT18" s="462"/>
      <c r="VHU18" s="462"/>
      <c r="VHV18" s="462"/>
      <c r="VHW18" s="462"/>
      <c r="VHX18" s="462"/>
      <c r="VHY18" s="462"/>
      <c r="VHZ18" s="462"/>
      <c r="VIA18" s="462"/>
      <c r="VIB18" s="462"/>
      <c r="VIC18" s="462"/>
      <c r="VID18" s="462"/>
      <c r="VIE18" s="462"/>
      <c r="VIF18" s="462"/>
      <c r="VIG18" s="462"/>
      <c r="VIH18" s="462"/>
      <c r="VII18" s="462"/>
      <c r="VIJ18" s="462"/>
      <c r="VIK18" s="462"/>
      <c r="VIL18" s="462"/>
      <c r="VIM18" s="462"/>
      <c r="VIN18" s="462"/>
      <c r="VIO18" s="462"/>
      <c r="VIP18" s="462"/>
      <c r="VIQ18" s="462"/>
      <c r="VIR18" s="462"/>
      <c r="VIS18" s="462"/>
      <c r="VIT18" s="462"/>
      <c r="VIU18" s="462"/>
      <c r="VIV18" s="462"/>
      <c r="VIW18" s="462"/>
      <c r="VIX18" s="462"/>
      <c r="VIY18" s="462"/>
      <c r="VIZ18" s="462"/>
      <c r="VJA18" s="462"/>
      <c r="VJB18" s="462"/>
      <c r="VJC18" s="462"/>
      <c r="VJD18" s="462"/>
      <c r="VJE18" s="462"/>
      <c r="VJF18" s="462"/>
      <c r="VJG18" s="462"/>
      <c r="VJH18" s="462"/>
      <c r="VJI18" s="462"/>
      <c r="VJJ18" s="462"/>
      <c r="VJK18" s="462"/>
      <c r="VJL18" s="462"/>
      <c r="VJM18" s="462"/>
      <c r="VJN18" s="462"/>
      <c r="VJO18" s="462"/>
      <c r="VJP18" s="462"/>
      <c r="VJQ18" s="462"/>
      <c r="VJR18" s="462"/>
      <c r="VJS18" s="462"/>
      <c r="VJT18" s="462"/>
      <c r="VJU18" s="462"/>
      <c r="VJV18" s="462"/>
      <c r="VJW18" s="462"/>
      <c r="VJX18" s="462"/>
      <c r="VJY18" s="462"/>
      <c r="VJZ18" s="462"/>
      <c r="VKA18" s="462"/>
      <c r="VKB18" s="462"/>
      <c r="VKC18" s="462"/>
      <c r="VKD18" s="462"/>
      <c r="VKE18" s="462"/>
      <c r="VKF18" s="462"/>
      <c r="VKG18" s="462"/>
      <c r="VKH18" s="462"/>
      <c r="VKI18" s="462"/>
      <c r="VKJ18" s="462"/>
      <c r="VKK18" s="462"/>
      <c r="VKL18" s="462"/>
      <c r="VKM18" s="462"/>
      <c r="VKN18" s="462"/>
      <c r="VKO18" s="462"/>
      <c r="VKP18" s="462"/>
      <c r="VKQ18" s="462"/>
      <c r="VKR18" s="462"/>
      <c r="VKS18" s="462"/>
      <c r="VKT18" s="462"/>
      <c r="VKU18" s="462"/>
      <c r="VKV18" s="462"/>
      <c r="VKW18" s="462"/>
      <c r="VKX18" s="462"/>
      <c r="VKY18" s="462"/>
      <c r="VKZ18" s="462"/>
      <c r="VLA18" s="462"/>
      <c r="VLB18" s="462"/>
      <c r="VLC18" s="462"/>
      <c r="VLD18" s="462"/>
      <c r="VLE18" s="462"/>
      <c r="VLF18" s="462"/>
      <c r="VLG18" s="462"/>
      <c r="VLH18" s="462"/>
      <c r="VLI18" s="462"/>
      <c r="VLJ18" s="462"/>
      <c r="VLK18" s="462"/>
      <c r="VLL18" s="462"/>
      <c r="VLM18" s="462"/>
      <c r="VLN18" s="462"/>
      <c r="VLO18" s="462"/>
      <c r="VLP18" s="462"/>
      <c r="VLQ18" s="462"/>
      <c r="VLR18" s="462"/>
      <c r="VLS18" s="462"/>
      <c r="VLT18" s="462"/>
      <c r="VLU18" s="462"/>
      <c r="VLV18" s="462"/>
      <c r="VLW18" s="462"/>
      <c r="VLX18" s="462"/>
      <c r="VLY18" s="462"/>
      <c r="VLZ18" s="462"/>
      <c r="VMA18" s="462"/>
      <c r="VMB18" s="462"/>
      <c r="VMC18" s="462"/>
      <c r="VMD18" s="462"/>
      <c r="VME18" s="462"/>
      <c r="VMF18" s="462"/>
      <c r="VMG18" s="462"/>
      <c r="VMH18" s="462"/>
      <c r="VMI18" s="462"/>
      <c r="VMJ18" s="462"/>
      <c r="VMK18" s="462"/>
      <c r="VML18" s="462"/>
      <c r="VMM18" s="462"/>
      <c r="VMN18" s="462"/>
      <c r="VMO18" s="462"/>
      <c r="VMP18" s="462"/>
      <c r="VMQ18" s="462"/>
      <c r="VMR18" s="462"/>
      <c r="VMS18" s="462"/>
      <c r="VMT18" s="462"/>
      <c r="VMU18" s="462"/>
      <c r="VMV18" s="462"/>
      <c r="VMW18" s="462"/>
      <c r="VMX18" s="462"/>
      <c r="VMY18" s="462"/>
      <c r="VMZ18" s="462"/>
      <c r="VNA18" s="462"/>
      <c r="VNB18" s="462"/>
      <c r="VNC18" s="462"/>
      <c r="VND18" s="462"/>
      <c r="VNE18" s="462"/>
      <c r="VNF18" s="462"/>
      <c r="VNG18" s="462"/>
      <c r="VNH18" s="462"/>
      <c r="VNI18" s="462"/>
      <c r="VNJ18" s="462"/>
      <c r="VNK18" s="462"/>
      <c r="VNL18" s="462"/>
      <c r="VNM18" s="462"/>
      <c r="VNN18" s="462"/>
      <c r="VNO18" s="462"/>
      <c r="VNP18" s="462"/>
      <c r="VNQ18" s="462"/>
      <c r="VNR18" s="462"/>
      <c r="VNS18" s="462"/>
      <c r="VNT18" s="462"/>
      <c r="VNU18" s="462"/>
      <c r="VNV18" s="462"/>
      <c r="VNW18" s="462"/>
      <c r="VNX18" s="462"/>
      <c r="VNY18" s="462"/>
      <c r="VNZ18" s="462"/>
      <c r="VOA18" s="462"/>
      <c r="VOB18" s="462"/>
      <c r="VOC18" s="462"/>
      <c r="VOD18" s="462"/>
      <c r="VOE18" s="462"/>
      <c r="VOF18" s="462"/>
      <c r="VOG18" s="462"/>
      <c r="VOH18" s="462"/>
      <c r="VOI18" s="462"/>
      <c r="VOJ18" s="462"/>
      <c r="VOK18" s="462"/>
      <c r="VOL18" s="462"/>
      <c r="VOM18" s="462"/>
      <c r="VON18" s="462"/>
      <c r="VOO18" s="462"/>
      <c r="VOP18" s="462"/>
      <c r="VOQ18" s="462"/>
      <c r="VOR18" s="462"/>
      <c r="VOS18" s="462"/>
      <c r="VOT18" s="462"/>
      <c r="VOU18" s="462"/>
      <c r="VOV18" s="462"/>
      <c r="VOW18" s="462"/>
      <c r="VOX18" s="462"/>
      <c r="VOY18" s="462"/>
      <c r="VOZ18" s="462"/>
      <c r="VPA18" s="462"/>
      <c r="VPB18" s="462"/>
      <c r="VPC18" s="462"/>
      <c r="VPD18" s="462"/>
      <c r="VPE18" s="462"/>
      <c r="VPF18" s="462"/>
      <c r="VPG18" s="462"/>
      <c r="VPH18" s="462"/>
      <c r="VPI18" s="462"/>
      <c r="VPJ18" s="462"/>
      <c r="VPK18" s="462"/>
      <c r="VPL18" s="462"/>
      <c r="VPM18" s="462"/>
      <c r="VPN18" s="462"/>
      <c r="VPO18" s="462"/>
      <c r="VPP18" s="462"/>
      <c r="VPQ18" s="462"/>
      <c r="VPR18" s="462"/>
      <c r="VPS18" s="462"/>
      <c r="VPT18" s="462"/>
      <c r="VPU18" s="462"/>
      <c r="VPV18" s="462"/>
      <c r="VPW18" s="462"/>
      <c r="VPX18" s="462"/>
      <c r="VPY18" s="462"/>
      <c r="VPZ18" s="462"/>
      <c r="VQA18" s="462"/>
      <c r="VQB18" s="462"/>
      <c r="VQC18" s="462"/>
      <c r="VQD18" s="462"/>
      <c r="VQE18" s="462"/>
      <c r="VQF18" s="462"/>
      <c r="VQG18" s="462"/>
      <c r="VQH18" s="462"/>
      <c r="VQI18" s="462"/>
      <c r="VQJ18" s="462"/>
      <c r="VQK18" s="462"/>
      <c r="VQL18" s="462"/>
      <c r="VQM18" s="462"/>
      <c r="VQN18" s="462"/>
      <c r="VQO18" s="462"/>
      <c r="VQP18" s="462"/>
      <c r="VQQ18" s="462"/>
      <c r="VQR18" s="462"/>
      <c r="VQS18" s="462"/>
      <c r="VQT18" s="462"/>
      <c r="VQU18" s="462"/>
      <c r="VQV18" s="462"/>
      <c r="VQW18" s="462"/>
      <c r="VQX18" s="462"/>
      <c r="VQY18" s="462"/>
      <c r="VQZ18" s="462"/>
      <c r="VRA18" s="462"/>
      <c r="VRB18" s="462"/>
      <c r="VRC18" s="462"/>
      <c r="VRD18" s="462"/>
      <c r="VRE18" s="462"/>
      <c r="VRF18" s="462"/>
      <c r="VRG18" s="462"/>
      <c r="VRH18" s="462"/>
      <c r="VRI18" s="462"/>
      <c r="VRJ18" s="462"/>
      <c r="VRK18" s="462"/>
      <c r="VRL18" s="462"/>
      <c r="VRM18" s="462"/>
      <c r="VRN18" s="462"/>
      <c r="VRO18" s="462"/>
      <c r="VRP18" s="462"/>
      <c r="VRQ18" s="462"/>
      <c r="VRR18" s="462"/>
      <c r="VRS18" s="462"/>
      <c r="VRT18" s="462"/>
      <c r="VRU18" s="462"/>
      <c r="VRV18" s="462"/>
      <c r="VRW18" s="462"/>
      <c r="VRX18" s="462"/>
      <c r="VRY18" s="462"/>
      <c r="VRZ18" s="462"/>
      <c r="VSA18" s="462"/>
      <c r="VSB18" s="462"/>
      <c r="VSC18" s="462"/>
      <c r="VSD18" s="462"/>
      <c r="VSE18" s="462"/>
      <c r="VSF18" s="462"/>
      <c r="VSG18" s="462"/>
      <c r="VSH18" s="462"/>
      <c r="VSI18" s="462"/>
      <c r="VSJ18" s="462"/>
      <c r="VSK18" s="462"/>
      <c r="VSL18" s="462"/>
      <c r="VSM18" s="462"/>
      <c r="VSN18" s="462"/>
      <c r="VSO18" s="462"/>
      <c r="VSP18" s="462"/>
      <c r="VSQ18" s="462"/>
      <c r="VSR18" s="462"/>
      <c r="VSS18" s="462"/>
      <c r="VST18" s="462"/>
      <c r="VSU18" s="462"/>
      <c r="VSV18" s="462"/>
      <c r="VSW18" s="462"/>
      <c r="VSX18" s="462"/>
      <c r="VSY18" s="462"/>
      <c r="VSZ18" s="462"/>
      <c r="VTA18" s="462"/>
      <c r="VTB18" s="462"/>
      <c r="VTC18" s="462"/>
      <c r="VTD18" s="462"/>
      <c r="VTE18" s="462"/>
      <c r="VTF18" s="462"/>
      <c r="VTG18" s="462"/>
      <c r="VTH18" s="462"/>
      <c r="VTI18" s="462"/>
      <c r="VTJ18" s="462"/>
      <c r="VTK18" s="462"/>
      <c r="VTL18" s="462"/>
      <c r="VTM18" s="462"/>
      <c r="VTN18" s="462"/>
      <c r="VTO18" s="462"/>
      <c r="VTP18" s="462"/>
      <c r="VTQ18" s="462"/>
      <c r="VTR18" s="462"/>
      <c r="VTS18" s="462"/>
      <c r="VTT18" s="462"/>
      <c r="VTU18" s="462"/>
      <c r="VTV18" s="462"/>
      <c r="VTW18" s="462"/>
      <c r="VTX18" s="462"/>
      <c r="VTY18" s="462"/>
      <c r="VTZ18" s="462"/>
      <c r="VUA18" s="462"/>
      <c r="VUB18" s="462"/>
      <c r="VUC18" s="462"/>
      <c r="VUD18" s="462"/>
      <c r="VUE18" s="462"/>
      <c r="VUF18" s="462"/>
      <c r="VUG18" s="462"/>
      <c r="VUH18" s="462"/>
      <c r="VUI18" s="462"/>
      <c r="VUJ18" s="462"/>
      <c r="VUK18" s="462"/>
      <c r="VUL18" s="462"/>
      <c r="VUM18" s="462"/>
      <c r="VUN18" s="462"/>
      <c r="VUO18" s="462"/>
      <c r="VUP18" s="462"/>
      <c r="VUQ18" s="462"/>
      <c r="VUR18" s="462"/>
      <c r="VUS18" s="462"/>
      <c r="VUT18" s="462"/>
      <c r="VUU18" s="462"/>
      <c r="VUV18" s="462"/>
      <c r="VUW18" s="462"/>
      <c r="VUX18" s="462"/>
      <c r="VUY18" s="462"/>
      <c r="VUZ18" s="462"/>
      <c r="VVA18" s="462"/>
      <c r="VVB18" s="462"/>
      <c r="VVC18" s="462"/>
      <c r="VVD18" s="462"/>
      <c r="VVE18" s="462"/>
      <c r="VVF18" s="462"/>
      <c r="VVG18" s="462"/>
      <c r="VVH18" s="462"/>
      <c r="VVI18" s="462"/>
      <c r="VVJ18" s="462"/>
      <c r="VVK18" s="462"/>
      <c r="VVL18" s="462"/>
      <c r="VVM18" s="462"/>
      <c r="VVN18" s="462"/>
      <c r="VVO18" s="462"/>
      <c r="VVP18" s="462"/>
      <c r="VVQ18" s="462"/>
      <c r="VVR18" s="462"/>
      <c r="VVS18" s="462"/>
      <c r="VVT18" s="462"/>
      <c r="VVU18" s="462"/>
      <c r="VVV18" s="462"/>
      <c r="VVW18" s="462"/>
      <c r="VVX18" s="462"/>
      <c r="VVY18" s="462"/>
      <c r="VVZ18" s="462"/>
      <c r="VWA18" s="462"/>
      <c r="VWB18" s="462"/>
      <c r="VWC18" s="462"/>
      <c r="VWD18" s="462"/>
      <c r="VWE18" s="462"/>
      <c r="VWF18" s="462"/>
      <c r="VWG18" s="462"/>
      <c r="VWH18" s="462"/>
      <c r="VWI18" s="462"/>
      <c r="VWJ18" s="462"/>
      <c r="VWK18" s="462"/>
      <c r="VWL18" s="462"/>
      <c r="VWM18" s="462"/>
      <c r="VWN18" s="462"/>
      <c r="VWO18" s="462"/>
      <c r="VWP18" s="462"/>
      <c r="VWQ18" s="462"/>
      <c r="VWR18" s="462"/>
      <c r="VWS18" s="462"/>
      <c r="VWT18" s="462"/>
      <c r="VWU18" s="462"/>
      <c r="VWV18" s="462"/>
      <c r="VWW18" s="462"/>
      <c r="VWX18" s="462"/>
      <c r="VWY18" s="462"/>
      <c r="VWZ18" s="462"/>
      <c r="VXA18" s="462"/>
      <c r="VXB18" s="462"/>
      <c r="VXC18" s="462"/>
      <c r="VXD18" s="462"/>
      <c r="VXE18" s="462"/>
      <c r="VXF18" s="462"/>
      <c r="VXG18" s="462"/>
      <c r="VXH18" s="462"/>
      <c r="VXI18" s="462"/>
      <c r="VXJ18" s="462"/>
      <c r="VXK18" s="462"/>
      <c r="VXL18" s="462"/>
      <c r="VXM18" s="462"/>
      <c r="VXN18" s="462"/>
      <c r="VXO18" s="462"/>
      <c r="VXP18" s="462"/>
      <c r="VXQ18" s="462"/>
      <c r="VXR18" s="462"/>
      <c r="VXS18" s="462"/>
      <c r="VXT18" s="462"/>
      <c r="VXU18" s="462"/>
      <c r="VXV18" s="462"/>
      <c r="VXW18" s="462"/>
      <c r="VXX18" s="462"/>
      <c r="VXY18" s="462"/>
      <c r="VXZ18" s="462"/>
      <c r="VYA18" s="462"/>
      <c r="VYB18" s="462"/>
      <c r="VYC18" s="462"/>
      <c r="VYD18" s="462"/>
      <c r="VYE18" s="462"/>
      <c r="VYF18" s="462"/>
      <c r="VYG18" s="462"/>
      <c r="VYH18" s="462"/>
      <c r="VYI18" s="462"/>
      <c r="VYJ18" s="462"/>
      <c r="VYK18" s="462"/>
      <c r="VYL18" s="462"/>
      <c r="VYM18" s="462"/>
      <c r="VYN18" s="462"/>
      <c r="VYO18" s="462"/>
      <c r="VYP18" s="462"/>
      <c r="VYQ18" s="462"/>
      <c r="VYR18" s="462"/>
      <c r="VYS18" s="462"/>
      <c r="VYT18" s="462"/>
      <c r="VYU18" s="462"/>
      <c r="VYV18" s="462"/>
      <c r="VYW18" s="462"/>
      <c r="VYX18" s="462"/>
      <c r="VYY18" s="462"/>
      <c r="VYZ18" s="462"/>
      <c r="VZA18" s="462"/>
      <c r="VZB18" s="462"/>
      <c r="VZC18" s="462"/>
      <c r="VZD18" s="462"/>
      <c r="VZE18" s="462"/>
      <c r="VZF18" s="462"/>
      <c r="VZG18" s="462"/>
      <c r="VZH18" s="462"/>
      <c r="VZI18" s="462"/>
      <c r="VZJ18" s="462"/>
      <c r="VZK18" s="462"/>
      <c r="VZL18" s="462"/>
      <c r="VZM18" s="462"/>
      <c r="VZN18" s="462"/>
      <c r="VZO18" s="462"/>
      <c r="VZP18" s="462"/>
      <c r="VZQ18" s="462"/>
      <c r="VZR18" s="462"/>
      <c r="VZS18" s="462"/>
      <c r="VZT18" s="462"/>
      <c r="VZU18" s="462"/>
      <c r="VZV18" s="462"/>
      <c r="VZW18" s="462"/>
      <c r="VZX18" s="462"/>
      <c r="VZY18" s="462"/>
      <c r="VZZ18" s="462"/>
      <c r="WAA18" s="462"/>
      <c r="WAB18" s="462"/>
      <c r="WAC18" s="462"/>
      <c r="WAD18" s="462"/>
      <c r="WAE18" s="462"/>
      <c r="WAF18" s="462"/>
      <c r="WAG18" s="462"/>
      <c r="WAH18" s="462"/>
      <c r="WAI18" s="462"/>
      <c r="WAJ18" s="462"/>
      <c r="WAK18" s="462"/>
      <c r="WAL18" s="462"/>
      <c r="WAM18" s="462"/>
      <c r="WAN18" s="462"/>
      <c r="WAO18" s="462"/>
      <c r="WAP18" s="462"/>
      <c r="WAQ18" s="462"/>
      <c r="WAR18" s="462"/>
      <c r="WAS18" s="462"/>
      <c r="WAT18" s="462"/>
      <c r="WAU18" s="462"/>
      <c r="WAV18" s="462"/>
      <c r="WAW18" s="462"/>
      <c r="WAX18" s="462"/>
      <c r="WAY18" s="462"/>
      <c r="WAZ18" s="462"/>
      <c r="WBA18" s="462"/>
      <c r="WBB18" s="462"/>
      <c r="WBC18" s="462"/>
      <c r="WBD18" s="462"/>
      <c r="WBE18" s="462"/>
      <c r="WBF18" s="462"/>
      <c r="WBG18" s="462"/>
      <c r="WBH18" s="462"/>
      <c r="WBI18" s="462"/>
      <c r="WBJ18" s="462"/>
      <c r="WBK18" s="462"/>
      <c r="WBL18" s="462"/>
      <c r="WBM18" s="462"/>
      <c r="WBN18" s="462"/>
      <c r="WBO18" s="462"/>
      <c r="WBP18" s="462"/>
      <c r="WBQ18" s="462"/>
      <c r="WBR18" s="462"/>
      <c r="WBS18" s="462"/>
      <c r="WBT18" s="462"/>
      <c r="WBU18" s="462"/>
      <c r="WBV18" s="462"/>
      <c r="WBW18" s="462"/>
      <c r="WBX18" s="462"/>
      <c r="WBY18" s="462"/>
      <c r="WBZ18" s="462"/>
      <c r="WCA18" s="462"/>
      <c r="WCB18" s="462"/>
      <c r="WCC18" s="462"/>
      <c r="WCD18" s="462"/>
      <c r="WCE18" s="462"/>
      <c r="WCF18" s="462"/>
      <c r="WCG18" s="462"/>
      <c r="WCH18" s="462"/>
      <c r="WCI18" s="462"/>
      <c r="WCJ18" s="462"/>
      <c r="WCK18" s="462"/>
      <c r="WCL18" s="462"/>
      <c r="WCM18" s="462"/>
      <c r="WCN18" s="462"/>
      <c r="WCO18" s="462"/>
      <c r="WCP18" s="462"/>
      <c r="WCQ18" s="462"/>
      <c r="WCR18" s="462"/>
      <c r="WCS18" s="462"/>
      <c r="WCT18" s="462"/>
      <c r="WCU18" s="462"/>
      <c r="WCV18" s="462"/>
      <c r="WCW18" s="462"/>
      <c r="WCX18" s="462"/>
      <c r="WCY18" s="462"/>
      <c r="WCZ18" s="462"/>
      <c r="WDA18" s="462"/>
      <c r="WDB18" s="462"/>
      <c r="WDC18" s="462"/>
      <c r="WDD18" s="462"/>
      <c r="WDE18" s="462"/>
      <c r="WDF18" s="462"/>
      <c r="WDG18" s="462"/>
      <c r="WDH18" s="462"/>
      <c r="WDI18" s="462"/>
      <c r="WDJ18" s="462"/>
      <c r="WDK18" s="462"/>
      <c r="WDL18" s="462"/>
      <c r="WDM18" s="462"/>
      <c r="WDN18" s="462"/>
      <c r="WDO18" s="462"/>
      <c r="WDP18" s="462"/>
      <c r="WDQ18" s="462"/>
      <c r="WDR18" s="462"/>
      <c r="WDS18" s="462"/>
      <c r="WDT18" s="462"/>
      <c r="WDU18" s="462"/>
      <c r="WDV18" s="462"/>
      <c r="WDW18" s="462"/>
      <c r="WDX18" s="462"/>
      <c r="WDY18" s="462"/>
      <c r="WDZ18" s="462"/>
      <c r="WEA18" s="462"/>
      <c r="WEB18" s="462"/>
      <c r="WEC18" s="462"/>
      <c r="WED18" s="462"/>
      <c r="WEE18" s="462"/>
      <c r="WEF18" s="462"/>
      <c r="WEG18" s="462"/>
      <c r="WEH18" s="462"/>
      <c r="WEI18" s="462"/>
      <c r="WEJ18" s="462"/>
      <c r="WEK18" s="462"/>
      <c r="WEL18" s="462"/>
      <c r="WEM18" s="462"/>
      <c r="WEN18" s="462"/>
      <c r="WEO18" s="462"/>
      <c r="WEP18" s="462"/>
      <c r="WEQ18" s="462"/>
      <c r="WER18" s="462"/>
      <c r="WES18" s="462"/>
      <c r="WET18" s="462"/>
      <c r="WEU18" s="462"/>
      <c r="WEV18" s="462"/>
      <c r="WEW18" s="462"/>
      <c r="WEX18" s="462"/>
      <c r="WEY18" s="462"/>
      <c r="WEZ18" s="462"/>
      <c r="WFA18" s="462"/>
      <c r="WFB18" s="462"/>
      <c r="WFC18" s="462"/>
      <c r="WFD18" s="462"/>
      <c r="WFE18" s="462"/>
      <c r="WFF18" s="462"/>
      <c r="WFG18" s="462"/>
      <c r="WFH18" s="462"/>
      <c r="WFI18" s="462"/>
      <c r="WFJ18" s="462"/>
      <c r="WFK18" s="462"/>
      <c r="WFL18" s="462"/>
      <c r="WFM18" s="462"/>
      <c r="WFN18" s="462"/>
      <c r="WFO18" s="462"/>
      <c r="WFP18" s="462"/>
      <c r="WFQ18" s="462"/>
      <c r="WFR18" s="462"/>
      <c r="WFS18" s="462"/>
      <c r="WFT18" s="462"/>
      <c r="WFU18" s="462"/>
      <c r="WFV18" s="462"/>
      <c r="WFW18" s="462"/>
      <c r="WFX18" s="462"/>
      <c r="WFY18" s="462"/>
      <c r="WFZ18" s="462"/>
      <c r="WGA18" s="462"/>
      <c r="WGB18" s="462"/>
      <c r="WGC18" s="462"/>
      <c r="WGD18" s="462"/>
      <c r="WGE18" s="462"/>
      <c r="WGF18" s="462"/>
      <c r="WGG18" s="462"/>
      <c r="WGH18" s="462"/>
      <c r="WGI18" s="462"/>
      <c r="WGJ18" s="462"/>
      <c r="WGK18" s="462"/>
      <c r="WGL18" s="462"/>
      <c r="WGM18" s="462"/>
      <c r="WGN18" s="462"/>
      <c r="WGO18" s="462"/>
      <c r="WGP18" s="462"/>
      <c r="WGQ18" s="462"/>
      <c r="WGR18" s="462"/>
      <c r="WGS18" s="462"/>
      <c r="WGT18" s="462"/>
      <c r="WGU18" s="462"/>
      <c r="WGV18" s="462"/>
      <c r="WGW18" s="462"/>
      <c r="WGX18" s="462"/>
      <c r="WGY18" s="462"/>
      <c r="WGZ18" s="462"/>
      <c r="WHA18" s="462"/>
      <c r="WHB18" s="462"/>
      <c r="WHC18" s="462"/>
      <c r="WHD18" s="462"/>
      <c r="WHE18" s="462"/>
      <c r="WHF18" s="462"/>
      <c r="WHG18" s="462"/>
      <c r="WHH18" s="462"/>
      <c r="WHI18" s="462"/>
      <c r="WHJ18" s="462"/>
      <c r="WHK18" s="462"/>
      <c r="WHL18" s="462"/>
      <c r="WHM18" s="462"/>
      <c r="WHN18" s="462"/>
      <c r="WHO18" s="462"/>
      <c r="WHP18" s="462"/>
      <c r="WHQ18" s="462"/>
      <c r="WHR18" s="462"/>
      <c r="WHS18" s="462"/>
      <c r="WHT18" s="462"/>
      <c r="WHU18" s="462"/>
      <c r="WHV18" s="462"/>
      <c r="WHW18" s="462"/>
      <c r="WHX18" s="462"/>
      <c r="WHY18" s="462"/>
      <c r="WHZ18" s="462"/>
      <c r="WIA18" s="462"/>
      <c r="WIB18" s="462"/>
      <c r="WIC18" s="462"/>
      <c r="WID18" s="462"/>
      <c r="WIE18" s="462"/>
      <c r="WIF18" s="462"/>
      <c r="WIG18" s="462"/>
      <c r="WIH18" s="462"/>
      <c r="WII18" s="462"/>
      <c r="WIJ18" s="462"/>
      <c r="WIK18" s="462"/>
      <c r="WIL18" s="462"/>
      <c r="WIM18" s="462"/>
      <c r="WIN18" s="462"/>
      <c r="WIO18" s="462"/>
      <c r="WIP18" s="462"/>
      <c r="WIQ18" s="462"/>
      <c r="WIR18" s="462"/>
      <c r="WIS18" s="462"/>
      <c r="WIT18" s="462"/>
      <c r="WIU18" s="462"/>
      <c r="WIV18" s="462"/>
      <c r="WIW18" s="462"/>
      <c r="WIX18" s="462"/>
      <c r="WIY18" s="462"/>
      <c r="WIZ18" s="462"/>
      <c r="WJA18" s="462"/>
      <c r="WJB18" s="462"/>
      <c r="WJC18" s="462"/>
      <c r="WJD18" s="462"/>
      <c r="WJE18" s="462"/>
      <c r="WJF18" s="462"/>
      <c r="WJG18" s="462"/>
      <c r="WJH18" s="462"/>
      <c r="WJI18" s="462"/>
      <c r="WJJ18" s="462"/>
      <c r="WJK18" s="462"/>
      <c r="WJL18" s="462"/>
      <c r="WJM18" s="462"/>
      <c r="WJN18" s="462"/>
      <c r="WJO18" s="462"/>
      <c r="WJP18" s="462"/>
      <c r="WJQ18" s="462"/>
      <c r="WJR18" s="462"/>
      <c r="WJS18" s="462"/>
      <c r="WJT18" s="462"/>
      <c r="WJU18" s="462"/>
      <c r="WJV18" s="462"/>
      <c r="WJW18" s="462"/>
      <c r="WJX18" s="462"/>
      <c r="WJY18" s="462"/>
      <c r="WJZ18" s="462"/>
      <c r="WKA18" s="462"/>
      <c r="WKB18" s="462"/>
      <c r="WKC18" s="462"/>
      <c r="WKD18" s="462"/>
      <c r="WKE18" s="462"/>
      <c r="WKF18" s="462"/>
      <c r="WKG18" s="462"/>
      <c r="WKH18" s="462"/>
      <c r="WKI18" s="462"/>
      <c r="WKJ18" s="462"/>
      <c r="WKK18" s="462"/>
      <c r="WKL18" s="462"/>
      <c r="WKM18" s="462"/>
      <c r="WKN18" s="462"/>
      <c r="WKO18" s="462"/>
      <c r="WKP18" s="462"/>
      <c r="WKQ18" s="462"/>
      <c r="WKR18" s="462"/>
      <c r="WKS18" s="462"/>
      <c r="WKT18" s="462"/>
      <c r="WKU18" s="462"/>
      <c r="WKV18" s="462"/>
      <c r="WKW18" s="462"/>
      <c r="WKX18" s="462"/>
      <c r="WKY18" s="462"/>
      <c r="WKZ18" s="462"/>
      <c r="WLA18" s="462"/>
      <c r="WLB18" s="462"/>
      <c r="WLC18" s="462"/>
      <c r="WLD18" s="462"/>
      <c r="WLE18" s="462"/>
      <c r="WLF18" s="462"/>
      <c r="WLG18" s="462"/>
      <c r="WLH18" s="462"/>
      <c r="WLI18" s="462"/>
      <c r="WLJ18" s="462"/>
      <c r="WLK18" s="462"/>
      <c r="WLL18" s="462"/>
      <c r="WLM18" s="462"/>
      <c r="WLN18" s="462"/>
      <c r="WLO18" s="462"/>
      <c r="WLP18" s="462"/>
      <c r="WLQ18" s="462"/>
      <c r="WLR18" s="462"/>
      <c r="WLS18" s="462"/>
      <c r="WLT18" s="462"/>
      <c r="WLU18" s="462"/>
      <c r="WLV18" s="462"/>
      <c r="WLW18" s="462"/>
      <c r="WLX18" s="462"/>
      <c r="WLY18" s="462"/>
      <c r="WLZ18" s="462"/>
      <c r="WMA18" s="462"/>
      <c r="WMB18" s="462"/>
      <c r="WMC18" s="462"/>
      <c r="WMD18" s="462"/>
      <c r="WME18" s="462"/>
      <c r="WMF18" s="462"/>
      <c r="WMG18" s="462"/>
      <c r="WMH18" s="462"/>
      <c r="WMI18" s="462"/>
      <c r="WMJ18" s="462"/>
      <c r="WMK18" s="462"/>
      <c r="WML18" s="462"/>
      <c r="WMM18" s="462"/>
      <c r="WMN18" s="462"/>
      <c r="WMO18" s="462"/>
      <c r="WMP18" s="462"/>
      <c r="WMQ18" s="462"/>
      <c r="WMR18" s="462"/>
      <c r="WMS18" s="462"/>
      <c r="WMT18" s="462"/>
      <c r="WMU18" s="462"/>
      <c r="WMV18" s="462"/>
      <c r="WMW18" s="462"/>
      <c r="WMX18" s="462"/>
      <c r="WMY18" s="462"/>
      <c r="WMZ18" s="462"/>
      <c r="WNA18" s="462"/>
      <c r="WNB18" s="462"/>
      <c r="WNC18" s="462"/>
      <c r="WND18" s="462"/>
      <c r="WNE18" s="462"/>
      <c r="WNF18" s="462"/>
      <c r="WNG18" s="462"/>
      <c r="WNH18" s="462"/>
      <c r="WNI18" s="462"/>
      <c r="WNJ18" s="462"/>
      <c r="WNK18" s="462"/>
      <c r="WNL18" s="462"/>
      <c r="WNM18" s="462"/>
      <c r="WNN18" s="462"/>
      <c r="WNO18" s="462"/>
      <c r="WNP18" s="462"/>
      <c r="WNQ18" s="462"/>
      <c r="WNR18" s="462"/>
      <c r="WNS18" s="462"/>
      <c r="WNT18" s="462"/>
      <c r="WNU18" s="462"/>
      <c r="WNV18" s="462"/>
      <c r="WNW18" s="462"/>
      <c r="WNX18" s="462"/>
      <c r="WNY18" s="462"/>
      <c r="WNZ18" s="462"/>
      <c r="WOA18" s="462"/>
      <c r="WOB18" s="462"/>
      <c r="WOC18" s="462"/>
      <c r="WOD18" s="462"/>
      <c r="WOE18" s="462"/>
      <c r="WOF18" s="462"/>
      <c r="WOG18" s="462"/>
      <c r="WOH18" s="462"/>
      <c r="WOI18" s="462"/>
      <c r="WOJ18" s="462"/>
      <c r="WOK18" s="462"/>
      <c r="WOL18" s="462"/>
      <c r="WOM18" s="462"/>
      <c r="WON18" s="462"/>
      <c r="WOO18" s="462"/>
      <c r="WOP18" s="462"/>
      <c r="WOQ18" s="462"/>
      <c r="WOR18" s="462"/>
      <c r="WOS18" s="462"/>
      <c r="WOT18" s="462"/>
      <c r="WOU18" s="462"/>
      <c r="WOV18" s="462"/>
      <c r="WOW18" s="462"/>
      <c r="WOX18" s="462"/>
      <c r="WOY18" s="462"/>
      <c r="WOZ18" s="462"/>
      <c r="WPA18" s="462"/>
      <c r="WPB18" s="462"/>
      <c r="WPC18" s="462"/>
      <c r="WPD18" s="462"/>
      <c r="WPE18" s="462"/>
      <c r="WPF18" s="462"/>
      <c r="WPG18" s="462"/>
      <c r="WPH18" s="462"/>
      <c r="WPI18" s="462"/>
      <c r="WPJ18" s="462"/>
      <c r="WPK18" s="462"/>
      <c r="WPL18" s="462"/>
      <c r="WPM18" s="462"/>
      <c r="WPN18" s="462"/>
      <c r="WPO18" s="462"/>
      <c r="WPP18" s="462"/>
      <c r="WPQ18" s="462"/>
      <c r="WPR18" s="462"/>
      <c r="WPS18" s="462"/>
      <c r="WPT18" s="462"/>
      <c r="WPU18" s="462"/>
      <c r="WPV18" s="462"/>
      <c r="WPW18" s="462"/>
      <c r="WPX18" s="462"/>
      <c r="WPY18" s="462"/>
      <c r="WPZ18" s="462"/>
      <c r="WQA18" s="462"/>
      <c r="WQB18" s="462"/>
      <c r="WQC18" s="462"/>
      <c r="WQD18" s="462"/>
      <c r="WQE18" s="462"/>
      <c r="WQF18" s="462"/>
      <c r="WQG18" s="462"/>
      <c r="WQH18" s="462"/>
      <c r="WQI18" s="462"/>
      <c r="WQJ18" s="462"/>
      <c r="WQK18" s="462"/>
      <c r="WQL18" s="462"/>
      <c r="WQM18" s="462"/>
      <c r="WQN18" s="462"/>
      <c r="WQO18" s="462"/>
      <c r="WQP18" s="462"/>
      <c r="WQQ18" s="462"/>
      <c r="WQR18" s="462"/>
      <c r="WQS18" s="462"/>
      <c r="WQT18" s="462"/>
      <c r="WQU18" s="462"/>
      <c r="WQV18" s="462"/>
      <c r="WQW18" s="462"/>
      <c r="WQX18" s="462"/>
      <c r="WQY18" s="462"/>
      <c r="WQZ18" s="462"/>
      <c r="WRA18" s="462"/>
      <c r="WRB18" s="462"/>
      <c r="WRC18" s="462"/>
      <c r="WRD18" s="462"/>
      <c r="WRE18" s="462"/>
      <c r="WRF18" s="462"/>
      <c r="WRG18" s="462"/>
      <c r="WRH18" s="462"/>
      <c r="WRI18" s="462"/>
      <c r="WRJ18" s="462"/>
      <c r="WRK18" s="462"/>
      <c r="WRL18" s="462"/>
      <c r="WRM18" s="462"/>
      <c r="WRN18" s="462"/>
      <c r="WRO18" s="462"/>
      <c r="WRP18" s="462"/>
      <c r="WRQ18" s="462"/>
      <c r="WRR18" s="462"/>
      <c r="WRS18" s="462"/>
      <c r="WRT18" s="462"/>
      <c r="WRU18" s="462"/>
      <c r="WRV18" s="462"/>
      <c r="WRW18" s="462"/>
      <c r="WRX18" s="462"/>
      <c r="WRY18" s="462"/>
      <c r="WRZ18" s="462"/>
      <c r="WSA18" s="462"/>
      <c r="WSB18" s="462"/>
      <c r="WSC18" s="462"/>
      <c r="WSD18" s="462"/>
      <c r="WSE18" s="462"/>
      <c r="WSF18" s="462"/>
      <c r="WSG18" s="462"/>
      <c r="WSH18" s="462"/>
      <c r="WSI18" s="462"/>
      <c r="WSJ18" s="462"/>
      <c r="WSK18" s="462"/>
      <c r="WSL18" s="462"/>
      <c r="WSM18" s="462"/>
      <c r="WSN18" s="462"/>
      <c r="WSO18" s="462"/>
      <c r="WSP18" s="462"/>
      <c r="WSQ18" s="462"/>
      <c r="WSR18" s="462"/>
      <c r="WSS18" s="462"/>
      <c r="WST18" s="462"/>
      <c r="WSU18" s="462"/>
      <c r="WSV18" s="462"/>
      <c r="WSW18" s="462"/>
      <c r="WSX18" s="462"/>
      <c r="WSY18" s="462"/>
      <c r="WSZ18" s="462"/>
      <c r="WTA18" s="462"/>
      <c r="WTB18" s="462"/>
      <c r="WTC18" s="462"/>
      <c r="WTD18" s="462"/>
      <c r="WTE18" s="462"/>
      <c r="WTF18" s="462"/>
      <c r="WTG18" s="462"/>
      <c r="WTH18" s="462"/>
      <c r="WTI18" s="462"/>
      <c r="WTJ18" s="462"/>
      <c r="WTK18" s="462"/>
      <c r="WTL18" s="462"/>
      <c r="WTM18" s="462"/>
      <c r="WTN18" s="462"/>
      <c r="WTO18" s="462"/>
      <c r="WTP18" s="462"/>
      <c r="WTQ18" s="462"/>
      <c r="WTR18" s="462"/>
      <c r="WTS18" s="462"/>
      <c r="WTT18" s="462"/>
      <c r="WTU18" s="462"/>
      <c r="WTV18" s="462"/>
      <c r="WTW18" s="462"/>
      <c r="WTX18" s="462"/>
      <c r="WTY18" s="462"/>
      <c r="WTZ18" s="462"/>
      <c r="WUA18" s="462"/>
      <c r="WUB18" s="462"/>
      <c r="WUC18" s="462"/>
      <c r="WUD18" s="462"/>
      <c r="WUE18" s="462"/>
      <c r="WUF18" s="462"/>
      <c r="WUG18" s="462"/>
      <c r="WUH18" s="462"/>
      <c r="WUI18" s="462"/>
      <c r="WUJ18" s="462"/>
      <c r="WUK18" s="462"/>
      <c r="WUL18" s="462"/>
      <c r="WUM18" s="462"/>
      <c r="WUN18" s="462"/>
      <c r="WUO18" s="462"/>
      <c r="WUP18" s="462"/>
      <c r="WUQ18" s="462"/>
      <c r="WUR18" s="462"/>
      <c r="WUS18" s="462"/>
      <c r="WUT18" s="462"/>
      <c r="WUU18" s="462"/>
      <c r="WUV18" s="462"/>
      <c r="WUW18" s="462"/>
      <c r="WUX18" s="462"/>
      <c r="WUY18" s="462"/>
      <c r="WUZ18" s="462"/>
      <c r="WVA18" s="462"/>
      <c r="WVB18" s="462"/>
      <c r="WVC18" s="462"/>
      <c r="WVD18" s="462"/>
      <c r="WVE18" s="462"/>
      <c r="WVF18" s="462"/>
      <c r="WVG18" s="462"/>
      <c r="WVH18" s="462"/>
      <c r="WVI18" s="462"/>
      <c r="WVJ18" s="462"/>
      <c r="WVK18" s="462"/>
      <c r="WVL18" s="462"/>
      <c r="WVM18" s="462"/>
      <c r="WVN18" s="462"/>
      <c r="WVO18" s="462"/>
      <c r="WVP18" s="462"/>
      <c r="WVQ18" s="462"/>
      <c r="WVR18" s="462"/>
      <c r="WVS18" s="462"/>
      <c r="WVT18" s="462"/>
      <c r="WVU18" s="462"/>
      <c r="WVV18" s="462"/>
      <c r="WVW18" s="462"/>
      <c r="WVX18" s="462"/>
      <c r="WVY18" s="462"/>
      <c r="WVZ18" s="462"/>
      <c r="WWA18" s="462"/>
      <c r="WWB18" s="462"/>
      <c r="WWC18" s="462"/>
      <c r="WWD18" s="462"/>
      <c r="WWE18" s="462"/>
      <c r="WWF18" s="462"/>
      <c r="WWG18" s="462"/>
      <c r="WWH18" s="462"/>
      <c r="WWI18" s="462"/>
      <c r="WWJ18" s="462"/>
      <c r="WWK18" s="462"/>
      <c r="WWL18" s="462"/>
      <c r="WWM18" s="462"/>
      <c r="WWN18" s="462"/>
      <c r="WWO18" s="462"/>
      <c r="WWP18" s="462"/>
      <c r="WWQ18" s="462"/>
      <c r="WWR18" s="462"/>
      <c r="WWS18" s="462"/>
      <c r="WWT18" s="462"/>
      <c r="WWU18" s="462"/>
      <c r="WWV18" s="462"/>
      <c r="WWW18" s="462"/>
      <c r="WWX18" s="462"/>
      <c r="WWY18" s="462"/>
      <c r="WWZ18" s="462"/>
      <c r="WXA18" s="462"/>
      <c r="WXB18" s="462"/>
      <c r="WXC18" s="462"/>
      <c r="WXD18" s="462"/>
      <c r="WXE18" s="462"/>
      <c r="WXF18" s="462"/>
      <c r="WXG18" s="462"/>
      <c r="WXH18" s="462"/>
      <c r="WXI18" s="462"/>
      <c r="WXJ18" s="462"/>
      <c r="WXK18" s="462"/>
      <c r="WXL18" s="462"/>
      <c r="WXM18" s="462"/>
      <c r="WXN18" s="462"/>
      <c r="WXO18" s="462"/>
      <c r="WXP18" s="462"/>
      <c r="WXQ18" s="462"/>
      <c r="WXR18" s="462"/>
      <c r="WXS18" s="462"/>
      <c r="WXT18" s="462"/>
      <c r="WXU18" s="462"/>
      <c r="WXV18" s="462"/>
      <c r="WXW18" s="462"/>
      <c r="WXX18" s="462"/>
      <c r="WXY18" s="462"/>
      <c r="WXZ18" s="462"/>
      <c r="WYA18" s="462"/>
      <c r="WYB18" s="462"/>
      <c r="WYC18" s="462"/>
      <c r="WYD18" s="462"/>
      <c r="WYE18" s="462"/>
      <c r="WYF18" s="462"/>
      <c r="WYG18" s="462"/>
      <c r="WYH18" s="462"/>
      <c r="WYI18" s="462"/>
      <c r="WYJ18" s="462"/>
      <c r="WYK18" s="462"/>
      <c r="WYL18" s="462"/>
      <c r="WYM18" s="462"/>
      <c r="WYN18" s="462"/>
      <c r="WYO18" s="462"/>
      <c r="WYP18" s="462"/>
      <c r="WYQ18" s="462"/>
      <c r="WYR18" s="462"/>
      <c r="WYS18" s="462"/>
      <c r="WYT18" s="462"/>
      <c r="WYU18" s="462"/>
      <c r="WYV18" s="462"/>
      <c r="WYW18" s="462"/>
      <c r="WYX18" s="462"/>
      <c r="WYY18" s="462"/>
      <c r="WYZ18" s="462"/>
      <c r="WZA18" s="462"/>
      <c r="WZB18" s="462"/>
      <c r="WZC18" s="462"/>
      <c r="WZD18" s="462"/>
      <c r="WZE18" s="462"/>
      <c r="WZF18" s="462"/>
      <c r="WZG18" s="462"/>
      <c r="WZH18" s="462"/>
      <c r="WZI18" s="462"/>
      <c r="WZJ18" s="462"/>
      <c r="WZK18" s="462"/>
      <c r="WZL18" s="462"/>
      <c r="WZM18" s="462"/>
      <c r="WZN18" s="462"/>
      <c r="WZO18" s="462"/>
      <c r="WZP18" s="462"/>
      <c r="WZQ18" s="462"/>
      <c r="WZR18" s="462"/>
      <c r="WZS18" s="462"/>
      <c r="WZT18" s="462"/>
      <c r="WZU18" s="462"/>
      <c r="WZV18" s="462"/>
      <c r="WZW18" s="462"/>
      <c r="WZX18" s="462"/>
      <c r="WZY18" s="462"/>
      <c r="WZZ18" s="462"/>
      <c r="XAA18" s="462"/>
      <c r="XAB18" s="462"/>
      <c r="XAC18" s="462"/>
      <c r="XAD18" s="462"/>
      <c r="XAE18" s="462"/>
      <c r="XAF18" s="462"/>
      <c r="XAG18" s="462"/>
      <c r="XAH18" s="462"/>
      <c r="XAI18" s="462"/>
      <c r="XAJ18" s="462"/>
      <c r="XAK18" s="462"/>
      <c r="XAL18" s="462"/>
      <c r="XAM18" s="462"/>
      <c r="XAN18" s="462"/>
      <c r="XAO18" s="462"/>
      <c r="XAP18" s="462"/>
      <c r="XAQ18" s="462"/>
      <c r="XAR18" s="462"/>
      <c r="XAS18" s="462"/>
      <c r="XAT18" s="462"/>
      <c r="XAU18" s="462"/>
      <c r="XAV18" s="462"/>
      <c r="XAW18" s="462"/>
      <c r="XAX18" s="462"/>
      <c r="XAY18" s="462"/>
      <c r="XAZ18" s="462"/>
      <c r="XBA18" s="462"/>
      <c r="XBB18" s="462"/>
      <c r="XBC18" s="462"/>
      <c r="XBD18" s="462"/>
      <c r="XBE18" s="462"/>
      <c r="XBF18" s="462"/>
      <c r="XBG18" s="462"/>
      <c r="XBH18" s="462"/>
      <c r="XBI18" s="462"/>
      <c r="XBJ18" s="462"/>
      <c r="XBK18" s="462"/>
      <c r="XBL18" s="462"/>
      <c r="XBM18" s="462"/>
      <c r="XBN18" s="462"/>
      <c r="XBO18" s="462"/>
      <c r="XBP18" s="462"/>
      <c r="XBQ18" s="462"/>
      <c r="XBR18" s="462"/>
      <c r="XBS18" s="462"/>
      <c r="XBT18" s="462"/>
      <c r="XBU18" s="462"/>
      <c r="XBV18" s="462"/>
      <c r="XBW18" s="462"/>
      <c r="XBX18" s="462"/>
      <c r="XBY18" s="462"/>
      <c r="XBZ18" s="462"/>
      <c r="XCA18" s="462"/>
      <c r="XCB18" s="462"/>
      <c r="XCC18" s="462"/>
      <c r="XCD18" s="462"/>
      <c r="XCE18" s="462"/>
      <c r="XCF18" s="462"/>
      <c r="XCG18" s="462"/>
      <c r="XCH18" s="462"/>
      <c r="XCI18" s="462"/>
      <c r="XCJ18" s="462"/>
      <c r="XCK18" s="462"/>
      <c r="XCL18" s="462"/>
      <c r="XCM18" s="462"/>
      <c r="XCN18" s="462"/>
      <c r="XCO18" s="462"/>
      <c r="XCP18" s="462"/>
      <c r="XCQ18" s="462"/>
      <c r="XCR18" s="462"/>
      <c r="XCS18" s="462"/>
      <c r="XCT18" s="462"/>
      <c r="XCU18" s="462"/>
      <c r="XCV18" s="462"/>
      <c r="XCW18" s="462"/>
      <c r="XCX18" s="462"/>
      <c r="XCY18" s="462"/>
      <c r="XCZ18" s="462"/>
      <c r="XDA18" s="462"/>
      <c r="XDB18" s="462"/>
      <c r="XDC18" s="462"/>
      <c r="XDD18" s="462"/>
      <c r="XDE18" s="462"/>
      <c r="XDF18" s="462"/>
      <c r="XDG18" s="462"/>
      <c r="XDH18" s="462"/>
      <c r="XDI18" s="462"/>
      <c r="XDJ18" s="462"/>
      <c r="XDK18" s="462"/>
      <c r="XDL18" s="462"/>
      <c r="XDM18" s="462"/>
      <c r="XDN18" s="462"/>
      <c r="XDO18" s="462"/>
      <c r="XDP18" s="462"/>
      <c r="XDQ18" s="462"/>
      <c r="XDR18" s="462"/>
      <c r="XDS18" s="462"/>
      <c r="XDT18" s="462"/>
      <c r="XDU18" s="462"/>
      <c r="XDV18" s="462"/>
      <c r="XDW18" s="462"/>
      <c r="XDX18" s="462"/>
      <c r="XDY18" s="462"/>
      <c r="XDZ18" s="462"/>
      <c r="XEA18" s="462"/>
      <c r="XEB18" s="462"/>
      <c r="XEC18" s="462"/>
      <c r="XED18" s="462"/>
      <c r="XEE18" s="462"/>
      <c r="XEF18" s="462"/>
      <c r="XEG18" s="462"/>
      <c r="XEH18" s="462"/>
      <c r="XEI18" s="462"/>
      <c r="XEJ18" s="462"/>
      <c r="XEK18" s="462"/>
      <c r="XEL18" s="462"/>
      <c r="XEM18" s="462"/>
      <c r="XEN18" s="462"/>
      <c r="XEO18" s="462"/>
      <c r="XEP18" s="462"/>
      <c r="XEQ18" s="462"/>
    </row>
    <row r="19" spans="1:16371" s="435" customFormat="1" ht="12" thickBot="1">
      <c r="A19" s="511" t="s">
        <v>5462</v>
      </c>
      <c r="B19" s="512"/>
      <c r="C19" s="434" t="str">
        <f>IFERROR(IF(AND(INDEX('QoL DATA'!$C$3:$AP$3,1,C$2)="skewed data",INDEX('QoL DATA'!$C$7:$AP$7,1,C$2)="Y"),"Yes","No"),"-")</f>
        <v>No</v>
      </c>
      <c r="D19" s="434" t="str">
        <f>IFERROR(IF(AND(INDEX('QoL DATA'!$C$3:$AP$3,1,D$2)="skewed data",INDEX('QoL DATA'!$C$7:$AP$7,1,D$2)="Y"),"Yes","No"),"-")</f>
        <v>No</v>
      </c>
      <c r="E19" s="434" t="str">
        <f>IFERROR(IF(AND(INDEX('QoL DATA'!$C$3:$AP$3,1,E$2)="skewed data",INDEX('QoL DATA'!$C$7:$AP$7,1,E$2)="Y"),"Yes","No"),"-")</f>
        <v>Yes</v>
      </c>
      <c r="F19" s="434" t="str">
        <f>IFERROR(IF(AND(INDEX('QoL DATA'!$C$3:$AP$3,1,F$2)="skewed data",INDEX('QoL DATA'!$C$7:$AP$7,1,F$2)="Y"),"Yes","No"),"-")</f>
        <v>Yes</v>
      </c>
      <c r="G19" s="434" t="str">
        <f>IFERROR(IF(AND(INDEX('QoL DATA'!$C$3:$AP$3,1,G$2)="skewed data",INDEX('QoL DATA'!$C$7:$AP$7,1,G$2)="Y"),"Yes","No"),"-")</f>
        <v>No</v>
      </c>
      <c r="H19" s="434" t="str">
        <f>IFERROR(IF(AND(INDEX('QoL DATA'!$C$3:$AP$3,1,H$2)="skewed data",INDEX('QoL DATA'!$C$7:$AP$7,1,H$2)="Y"),"Yes","No"),"-")</f>
        <v>No</v>
      </c>
      <c r="I19" s="434" t="str">
        <f>IFERROR(IF(AND(INDEX('QoL DATA'!$C$3:$AP$3,1,I$2)="skewed data",INDEX('QoL DATA'!$C$7:$AP$7,1,I$2)="Y"),"Yes","No"),"-")</f>
        <v>No</v>
      </c>
      <c r="J19" s="434" t="str">
        <f>IFERROR(IF(AND(INDEX('QoL DATA'!$C$3:$AP$3,1,J$2)="skewed data",INDEX('QoL DATA'!$C$7:$AP$7,1,J$2)="Y"),"Yes","No"),"-")</f>
        <v>Yes</v>
      </c>
      <c r="K19" s="434" t="str">
        <f>IFERROR(IF(AND(INDEX('QoL DATA'!$C$3:$AP$3,1,K$2)="skewed data",INDEX('QoL DATA'!$C$7:$AP$7,1,K$2)="Y"),"Yes","No"),"-")</f>
        <v>No</v>
      </c>
      <c r="L19" s="434" t="str">
        <f>IFERROR(IF(AND(INDEX('QoL DATA'!$C$3:$AP$3,1,L$2)="skewed data",INDEX('QoL DATA'!$C$7:$AP$7,1,L$2)="Y"),"Yes","No"),"-")</f>
        <v>No</v>
      </c>
      <c r="M19" s="434" t="str">
        <f>IFERROR(IF(AND(INDEX('QoL DATA'!$C$3:$AP$3,1,M$2)="skewed data",INDEX('QoL DATA'!$C$7:$AP$7,1,M$2)="Y"),"Yes","No"),"-")</f>
        <v>Yes</v>
      </c>
      <c r="N19" s="434" t="str">
        <f>IFERROR(IF(AND(INDEX('QoL DATA'!$C$3:$AP$3,1,N$2)="skewed data",INDEX('QoL DATA'!$C$7:$AP$7,1,N$2)="Y"),"Yes","No"),"-")</f>
        <v>No</v>
      </c>
      <c r="O19" s="434" t="str">
        <f>IFERROR(IF(AND(INDEX('QoL DATA'!$C$3:$AP$3,1,O$2)="skewed data",INDEX('QoL DATA'!$C$7:$AP$7,1,O$2)="Y"),"Yes","No"),"-")</f>
        <v>Yes</v>
      </c>
      <c r="P19" s="434" t="str">
        <f>IFERROR(IF(AND(INDEX('QoL DATA'!$C$3:$AP$3,1,P$2)="skewed data",INDEX('QoL DATA'!$C$7:$AP$7,1,P$2)="Y"),"Yes","No"),"-")</f>
        <v>No</v>
      </c>
      <c r="Q19" s="434" t="str">
        <f>IFERROR(IF(AND(INDEX('QoL DATA'!$C$3:$AP$3,1,Q$2)="skewed data",INDEX('QoL DATA'!$C$7:$AP$7,1,Q$2)="Y"),"Yes","No"),"-")</f>
        <v>Yes</v>
      </c>
      <c r="R19" s="434" t="str">
        <f>IFERROR(IF(AND(INDEX('QoL DATA'!$C$3:$AP$3,1,R$2)="skewed data",INDEX('QoL DATA'!$C$7:$AP$7,1,R$2)="Y"),"Yes","No"),"-")</f>
        <v>No</v>
      </c>
      <c r="S19" s="434" t="str">
        <f>IFERROR(IF(AND(INDEX('QoL DATA'!$C$3:$AP$3,1,S$2)="skewed data",INDEX('QoL DATA'!$C$7:$AP$7,1,S$2)="Y"),"Yes","No"),"-")</f>
        <v>No</v>
      </c>
      <c r="T19" s="434" t="str">
        <f>IFERROR(IF(AND(INDEX('QoL DATA'!$C$3:$AP$3,1,T$2)="skewed data",INDEX('QoL DATA'!$C$7:$AP$7,1,T$2)="Y"),"Yes","No"),"-")</f>
        <v>No</v>
      </c>
      <c r="U19" s="434" t="str">
        <f>IFERROR(IF(AND(INDEX('QoL DATA'!$C$3:$AP$3,1,U$2)="skewed data",INDEX('QoL DATA'!$C$7:$AP$7,1,U$2)="Y"),"Yes","No"),"-")</f>
        <v>Yes</v>
      </c>
      <c r="V19" s="434" t="str">
        <f>IFERROR(IF(AND(INDEX('QoL DATA'!$C$3:$AP$3,1,V$2)="skewed data",INDEX('QoL DATA'!$C$7:$AP$7,1,V$2)="Y"),"Yes","No"),"-")</f>
        <v>Yes</v>
      </c>
      <c r="W19" s="434" t="str">
        <f>IFERROR(IF(AND(INDEX('QoL DATA'!$C$3:$AP$3,1,W$2)="skewed data",INDEX('QoL DATA'!$C$7:$AP$7,1,W$2)="Y"),"Yes","No"),"-")</f>
        <v>No</v>
      </c>
      <c r="X19" s="434" t="str">
        <f>IFERROR(IF(AND(INDEX('QoL DATA'!$C$3:$AP$3,1,X$2)="skewed data",INDEX('QoL DATA'!$C$7:$AP$7,1,X$2)="Y"),"Yes","No"),"-")</f>
        <v>No</v>
      </c>
      <c r="Y19" s="434" t="str">
        <f>IFERROR(IF(AND(INDEX('QoL DATA'!$C$3:$AP$3,1,Y$2)="skewed data",INDEX('QoL DATA'!$C$7:$AP$7,1,Y$2)="Y"),"Yes","No"),"-")</f>
        <v>Yes</v>
      </c>
      <c r="Z19" s="434" t="str">
        <f>IFERROR(IF(AND(INDEX('QoL DATA'!$C$3:$AP$3,1,Z$2)="skewed data",INDEX('QoL DATA'!$C$7:$AP$7,1,Z$2)="Y"),"Yes","No"),"-")</f>
        <v>Yes</v>
      </c>
      <c r="AA19" s="434" t="str">
        <f>IFERROR(IF(AND(INDEX('QoL DATA'!$C$3:$AP$3,1,AA$2)="skewed data",INDEX('QoL DATA'!$C$7:$AP$7,1,AA$2)="Y"),"Yes","No"),"-")</f>
        <v>No</v>
      </c>
      <c r="AB19" s="434" t="str">
        <f>IFERROR(IF(AND(INDEX('QoL DATA'!$C$3:$AP$3,1,AB$2)="skewed data",INDEX('QoL DATA'!$C$7:$AP$7,1,AB$2)="Y"),"Yes","No"),"-")</f>
        <v>No</v>
      </c>
      <c r="AC19" s="434" t="str">
        <f>IFERROR(IF(AND(INDEX('QoL DATA'!$C$3:$AP$3,1,AC$2)="skewed data",INDEX('QoL DATA'!$C$7:$AP$7,1,AC$2)="Y"),"Yes","No"),"-")</f>
        <v>Yes</v>
      </c>
      <c r="AD19" s="434" t="str">
        <f>IFERROR(IF(AND(INDEX('QoL DATA'!$C$3:$AP$3,1,AD$2)="skewed data",INDEX('QoL DATA'!$C$7:$AP$7,1,AD$2)="Y"),"Yes","No"),"-")</f>
        <v>Yes</v>
      </c>
      <c r="AE19" s="434" t="str">
        <f>IFERROR(IF(AND(INDEX('QoL DATA'!$C$3:$AP$3,1,AE$2)="skewed data",INDEX('QoL DATA'!$C$7:$AP$7,1,AE$2)="Y"),"Yes","No"),"-")</f>
        <v>Yes</v>
      </c>
      <c r="AF19" s="434" t="str">
        <f>IFERROR(IF(AND(INDEX('QoL DATA'!$C$3:$AP$3,1,AF$2)="skewed data",INDEX('QoL DATA'!$C$7:$AP$7,1,AF$2)="Y"),"Yes","No"),"-")</f>
        <v>No</v>
      </c>
      <c r="AG19" s="434" t="str">
        <f>IFERROR(IF(AND(INDEX('QoL DATA'!$C$3:$AP$3,1,AG$2)="skewed data",INDEX('QoL DATA'!$C$7:$AP$7,1,AG$2)="Y"),"Yes","No"),"-")</f>
        <v>No</v>
      </c>
      <c r="AH19" s="434" t="str">
        <f>IFERROR(IF(AND(INDEX('QoL DATA'!$C$3:$AP$3,1,AH$2)="skewed data",INDEX('QoL DATA'!$C$7:$AP$7,1,AH$2)="Y"),"Yes","No"),"-")</f>
        <v>No</v>
      </c>
      <c r="AI19" s="434" t="str">
        <f>IFERROR(IF(AND(INDEX('QoL DATA'!$C$3:$AP$3,1,AI$2)="skewed data",INDEX('QoL DATA'!$C$7:$AP$7,1,AI$2)="Y"),"Yes","No"),"-")</f>
        <v>No</v>
      </c>
      <c r="AJ19" s="434" t="str">
        <f>IFERROR(IF(AND(INDEX('QoL DATA'!$C$3:$AP$3,1,AJ$2)="skewed data",INDEX('QoL DATA'!$C$7:$AP$7,1,AJ$2)="Y"),"Yes","No"),"-")</f>
        <v>Yes</v>
      </c>
      <c r="AK19" s="434" t="str">
        <f>IFERROR(IF(AND(INDEX('QoL DATA'!$C$3:$AP$3,1,AK$2)="skewed data",INDEX('QoL DATA'!$C$7:$AP$7,1,AK$2)="Y"),"Yes","No"),"-")</f>
        <v>No</v>
      </c>
      <c r="AL19" s="434" t="str">
        <f>IFERROR(IF(AND(INDEX('QoL DATA'!$C$3:$AP$3,1,AL$2)="skewed data",INDEX('QoL DATA'!$C$7:$AP$7,1,AL$2)="Y"),"Yes","No"),"-")</f>
        <v>No</v>
      </c>
      <c r="AM19" s="434" t="str">
        <f>IFERROR(IF(AND(INDEX('QoL DATA'!$C$3:$AP$3,1,AM$2)="skewed data",INDEX('QoL DATA'!$C$7:$AP$7,1,AM$2)="Y"),"Yes","No"),"-")</f>
        <v>No</v>
      </c>
      <c r="AN19" s="434" t="str">
        <f>IFERROR(IF(AND(INDEX('QoL DATA'!$C$3:$AP$3,1,AN$2)="skewed data",INDEX('QoL DATA'!$C$7:$AP$7,1,AN$2)="Y"),"Yes","No"),"-")</f>
        <v>Yes</v>
      </c>
      <c r="AO19" s="434" t="str">
        <f>IFERROR(IF(AND(INDEX('QoL DATA'!$C$3:$AP$3,1,AO$2)="skewed data",INDEX('QoL DATA'!$C$7:$AP$7,1,AO$2)="Y"),"Yes","No"),"-")</f>
        <v>No</v>
      </c>
      <c r="AP19" s="434" t="str">
        <f>IFERROR(IF(AND(INDEX('QoL DATA'!$C$3:$AP$3,1,AP$2)="skewed data",INDEX('QoL DATA'!$C$7:$AP$7,1,AP$2)="Y"),"Yes","No"),"-")</f>
        <v>Yes</v>
      </c>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c r="BU19" s="431"/>
      <c r="BV19" s="431"/>
      <c r="BW19" s="431"/>
      <c r="BX19" s="431"/>
      <c r="BY19" s="431"/>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c r="CX19" s="431"/>
      <c r="CY19" s="431"/>
      <c r="CZ19" s="431"/>
      <c r="DA19" s="431"/>
      <c r="DB19" s="431"/>
      <c r="DC19" s="431"/>
      <c r="DD19" s="431"/>
      <c r="DE19" s="431"/>
      <c r="DF19" s="431"/>
      <c r="DG19" s="431"/>
      <c r="DH19" s="431"/>
      <c r="DI19" s="431"/>
      <c r="DJ19" s="431"/>
      <c r="DK19" s="431"/>
      <c r="DL19" s="431"/>
      <c r="DM19" s="431"/>
      <c r="DN19" s="431"/>
      <c r="DO19" s="431"/>
      <c r="DP19" s="431"/>
      <c r="DQ19" s="431"/>
      <c r="DR19" s="431"/>
      <c r="DS19" s="431"/>
      <c r="DT19" s="431"/>
      <c r="DU19" s="431"/>
      <c r="DV19" s="431"/>
      <c r="DW19" s="431"/>
      <c r="DX19" s="431"/>
      <c r="DY19" s="431"/>
      <c r="DZ19" s="431"/>
      <c r="EA19" s="431"/>
      <c r="EB19" s="431"/>
      <c r="EC19" s="431"/>
      <c r="ED19" s="431"/>
      <c r="EE19" s="431"/>
      <c r="EF19" s="431"/>
      <c r="EG19" s="431"/>
      <c r="EH19" s="431"/>
      <c r="EI19" s="431"/>
      <c r="EJ19" s="431"/>
      <c r="EK19" s="431"/>
      <c r="EL19" s="431"/>
      <c r="EM19" s="431"/>
      <c r="EN19" s="431"/>
      <c r="EO19" s="431"/>
      <c r="EP19" s="431"/>
      <c r="EQ19" s="431"/>
      <c r="ER19" s="431"/>
      <c r="ES19" s="431"/>
      <c r="ET19" s="431"/>
      <c r="EU19" s="431"/>
      <c r="EV19" s="431"/>
      <c r="EW19" s="431"/>
      <c r="EX19" s="431"/>
      <c r="EY19" s="431"/>
      <c r="EZ19" s="431"/>
      <c r="FA19" s="431"/>
      <c r="FB19" s="431"/>
      <c r="FC19" s="431"/>
      <c r="FD19" s="431"/>
      <c r="FE19" s="431"/>
      <c r="FF19" s="431"/>
      <c r="FG19" s="431"/>
      <c r="FH19" s="431"/>
      <c r="FI19" s="431"/>
      <c r="FJ19" s="431"/>
      <c r="FK19" s="431"/>
      <c r="FL19" s="431"/>
      <c r="FM19" s="431"/>
      <c r="FN19" s="431"/>
      <c r="FO19" s="431"/>
      <c r="FP19" s="431"/>
      <c r="FQ19" s="431"/>
      <c r="FR19" s="431"/>
      <c r="FS19" s="431"/>
      <c r="FT19" s="431"/>
      <c r="FU19" s="431"/>
      <c r="FV19" s="431"/>
      <c r="FW19" s="431"/>
      <c r="FX19" s="431"/>
      <c r="FY19" s="431"/>
      <c r="FZ19" s="431"/>
      <c r="GA19" s="431"/>
      <c r="GB19" s="431"/>
      <c r="GC19" s="431"/>
      <c r="GD19" s="431"/>
      <c r="GE19" s="431"/>
      <c r="GF19" s="431"/>
      <c r="GG19" s="431"/>
      <c r="GH19" s="431"/>
      <c r="GI19" s="431"/>
      <c r="GJ19" s="431"/>
      <c r="GK19" s="431"/>
      <c r="GL19" s="431"/>
      <c r="GM19" s="431"/>
      <c r="GN19" s="431"/>
      <c r="GO19" s="431"/>
      <c r="GP19" s="431"/>
      <c r="GQ19" s="431"/>
      <c r="GR19" s="431"/>
      <c r="GS19" s="431"/>
      <c r="GT19" s="431"/>
      <c r="GU19" s="431"/>
      <c r="GV19" s="431"/>
      <c r="GW19" s="431"/>
      <c r="GX19" s="431"/>
      <c r="GY19" s="431"/>
      <c r="GZ19" s="431"/>
      <c r="HA19" s="431"/>
      <c r="HB19" s="431"/>
      <c r="HC19" s="431"/>
      <c r="HD19" s="431"/>
      <c r="HE19" s="431"/>
      <c r="HF19" s="431"/>
      <c r="HG19" s="431"/>
      <c r="HH19" s="431"/>
      <c r="HI19" s="431"/>
      <c r="HJ19" s="431"/>
      <c r="HK19" s="431"/>
      <c r="HL19" s="431"/>
      <c r="HM19" s="431"/>
      <c r="HN19" s="431"/>
      <c r="HO19" s="431"/>
      <c r="HP19" s="431"/>
      <c r="HQ19" s="431"/>
      <c r="HR19" s="431"/>
      <c r="HS19" s="431"/>
      <c r="HT19" s="431"/>
      <c r="HU19" s="431"/>
      <c r="HV19" s="431"/>
      <c r="HW19" s="431"/>
      <c r="HX19" s="431"/>
      <c r="HY19" s="431"/>
      <c r="HZ19" s="431"/>
      <c r="IA19" s="431"/>
      <c r="IB19" s="431"/>
      <c r="IC19" s="431"/>
      <c r="ID19" s="431"/>
      <c r="IE19" s="431"/>
      <c r="IF19" s="431"/>
      <c r="IG19" s="431"/>
      <c r="IH19" s="431"/>
      <c r="II19" s="431"/>
      <c r="IJ19" s="431"/>
      <c r="IK19" s="431"/>
      <c r="IL19" s="431"/>
      <c r="IM19" s="431"/>
      <c r="IN19" s="431"/>
      <c r="IO19" s="431"/>
      <c r="IP19" s="431"/>
      <c r="IQ19" s="431"/>
      <c r="IR19" s="431"/>
      <c r="IS19" s="431"/>
      <c r="IT19" s="431"/>
      <c r="IU19" s="431"/>
      <c r="IV19" s="431"/>
      <c r="IW19" s="431"/>
      <c r="IX19" s="431"/>
      <c r="IY19" s="431"/>
      <c r="IZ19" s="431"/>
      <c r="JA19" s="431"/>
      <c r="JB19" s="431"/>
      <c r="JC19" s="431"/>
      <c r="JD19" s="431"/>
      <c r="JE19" s="431"/>
      <c r="JF19" s="431"/>
      <c r="JG19" s="431"/>
      <c r="JH19" s="431"/>
      <c r="JI19" s="431"/>
      <c r="JJ19" s="431"/>
      <c r="JK19" s="431"/>
      <c r="JL19" s="431"/>
      <c r="JM19" s="431"/>
      <c r="JN19" s="431"/>
      <c r="JO19" s="431"/>
      <c r="JP19" s="431"/>
      <c r="JQ19" s="431"/>
      <c r="JR19" s="431"/>
      <c r="JS19" s="431"/>
      <c r="JT19" s="431"/>
      <c r="JU19" s="431"/>
      <c r="JV19" s="431"/>
      <c r="JW19" s="431"/>
      <c r="JX19" s="431"/>
      <c r="JY19" s="431"/>
      <c r="JZ19" s="431"/>
      <c r="KA19" s="431"/>
      <c r="KB19" s="431"/>
      <c r="KC19" s="431"/>
      <c r="KD19" s="431"/>
      <c r="KE19" s="431"/>
      <c r="KF19" s="431"/>
      <c r="KG19" s="431"/>
      <c r="KH19" s="431"/>
      <c r="KI19" s="431"/>
      <c r="KJ19" s="431"/>
      <c r="KK19" s="431"/>
      <c r="KL19" s="431"/>
      <c r="KM19" s="431"/>
      <c r="KN19" s="431"/>
      <c r="KO19" s="431"/>
      <c r="KP19" s="431"/>
      <c r="KQ19" s="431"/>
      <c r="KR19" s="431"/>
      <c r="KS19" s="431"/>
      <c r="KT19" s="431"/>
      <c r="KU19" s="431"/>
      <c r="KV19" s="431"/>
      <c r="KW19" s="431"/>
      <c r="KX19" s="431"/>
      <c r="KY19" s="431"/>
      <c r="KZ19" s="431"/>
      <c r="LA19" s="431"/>
      <c r="LB19" s="431"/>
      <c r="LC19" s="431"/>
      <c r="LD19" s="431"/>
      <c r="LE19" s="431"/>
      <c r="LF19" s="431"/>
      <c r="LG19" s="431"/>
      <c r="LH19" s="431"/>
      <c r="LI19" s="431"/>
      <c r="LJ19" s="431"/>
      <c r="LK19" s="431"/>
      <c r="LL19" s="431"/>
      <c r="LM19" s="431"/>
      <c r="LN19" s="431"/>
      <c r="LO19" s="431"/>
      <c r="LP19" s="431"/>
      <c r="LQ19" s="431"/>
      <c r="LR19" s="431"/>
      <c r="LS19" s="431"/>
      <c r="LT19" s="431"/>
      <c r="LU19" s="431"/>
      <c r="LV19" s="431"/>
      <c r="LW19" s="431"/>
      <c r="LX19" s="431"/>
      <c r="LY19" s="431"/>
      <c r="LZ19" s="431"/>
      <c r="MA19" s="431"/>
      <c r="MB19" s="431"/>
      <c r="MC19" s="431"/>
      <c r="MD19" s="431"/>
      <c r="ME19" s="431"/>
      <c r="MF19" s="431"/>
      <c r="MG19" s="431"/>
      <c r="MH19" s="431"/>
      <c r="MI19" s="431"/>
      <c r="MJ19" s="431"/>
      <c r="MK19" s="431"/>
      <c r="ML19" s="431"/>
      <c r="MM19" s="431"/>
      <c r="MN19" s="431"/>
      <c r="MO19" s="431"/>
      <c r="MP19" s="431"/>
      <c r="MQ19" s="431"/>
      <c r="MR19" s="431"/>
      <c r="MS19" s="431"/>
      <c r="MT19" s="431"/>
      <c r="MU19" s="431"/>
      <c r="MV19" s="431"/>
      <c r="MW19" s="431"/>
      <c r="MX19" s="431"/>
      <c r="MY19" s="431"/>
      <c r="MZ19" s="431"/>
      <c r="NA19" s="431"/>
      <c r="NB19" s="431"/>
      <c r="NC19" s="431"/>
      <c r="ND19" s="431"/>
      <c r="NE19" s="431"/>
      <c r="NF19" s="431"/>
      <c r="NG19" s="431"/>
      <c r="NH19" s="431"/>
      <c r="NI19" s="431"/>
      <c r="NJ19" s="431"/>
      <c r="NK19" s="431"/>
      <c r="NL19" s="431"/>
      <c r="NM19" s="431"/>
      <c r="NN19" s="431"/>
      <c r="NO19" s="431"/>
      <c r="NP19" s="431"/>
      <c r="NQ19" s="431"/>
      <c r="NR19" s="431"/>
      <c r="NS19" s="431"/>
      <c r="NT19" s="431"/>
      <c r="NU19" s="431"/>
      <c r="NV19" s="431"/>
      <c r="NW19" s="431"/>
      <c r="NX19" s="431"/>
      <c r="NY19" s="431"/>
      <c r="NZ19" s="431"/>
      <c r="OA19" s="431"/>
      <c r="OB19" s="431"/>
      <c r="OC19" s="431"/>
      <c r="OD19" s="431"/>
      <c r="OE19" s="431"/>
      <c r="OF19" s="431"/>
      <c r="OG19" s="431"/>
      <c r="OH19" s="431"/>
      <c r="OI19" s="431"/>
      <c r="OJ19" s="431"/>
      <c r="OK19" s="431"/>
      <c r="OL19" s="431"/>
      <c r="OM19" s="431"/>
      <c r="ON19" s="431"/>
      <c r="OO19" s="431"/>
      <c r="OP19" s="431"/>
      <c r="OQ19" s="431"/>
      <c r="OR19" s="431"/>
      <c r="OS19" s="431"/>
      <c r="OT19" s="431"/>
      <c r="OU19" s="431"/>
      <c r="OV19" s="431"/>
      <c r="OW19" s="431"/>
      <c r="OX19" s="431"/>
      <c r="OY19" s="431"/>
      <c r="OZ19" s="431"/>
      <c r="PA19" s="431"/>
      <c r="PB19" s="431"/>
      <c r="PC19" s="431"/>
      <c r="PD19" s="431"/>
      <c r="PE19" s="431"/>
      <c r="PF19" s="431"/>
      <c r="PG19" s="431"/>
      <c r="PH19" s="431"/>
      <c r="PI19" s="431"/>
      <c r="PJ19" s="431"/>
      <c r="PK19" s="431"/>
      <c r="PL19" s="431"/>
      <c r="PM19" s="431"/>
      <c r="PN19" s="431"/>
      <c r="PO19" s="431"/>
      <c r="PP19" s="431"/>
      <c r="PQ19" s="431"/>
      <c r="PR19" s="431"/>
      <c r="PS19" s="431"/>
      <c r="PT19" s="431"/>
      <c r="PU19" s="431"/>
      <c r="PV19" s="431"/>
      <c r="PW19" s="431"/>
      <c r="PX19" s="431"/>
      <c r="PY19" s="431"/>
      <c r="PZ19" s="431"/>
      <c r="QA19" s="431"/>
      <c r="QB19" s="431"/>
      <c r="QC19" s="431"/>
      <c r="QD19" s="431"/>
      <c r="QE19" s="431"/>
      <c r="QF19" s="431"/>
      <c r="QG19" s="431"/>
      <c r="QH19" s="431"/>
      <c r="QI19" s="431"/>
      <c r="QJ19" s="431"/>
      <c r="QK19" s="431"/>
      <c r="QL19" s="431"/>
      <c r="QM19" s="431"/>
      <c r="QN19" s="431"/>
      <c r="QO19" s="431"/>
      <c r="QP19" s="431"/>
      <c r="QQ19" s="431"/>
      <c r="QR19" s="431"/>
      <c r="QS19" s="431"/>
      <c r="QT19" s="431"/>
      <c r="QU19" s="431"/>
      <c r="QV19" s="431"/>
      <c r="QW19" s="431"/>
      <c r="QX19" s="431"/>
      <c r="QY19" s="431"/>
      <c r="QZ19" s="431"/>
      <c r="RA19" s="431"/>
      <c r="RB19" s="431"/>
      <c r="RC19" s="431"/>
      <c r="RD19" s="431"/>
      <c r="RE19" s="431"/>
      <c r="RF19" s="431"/>
      <c r="RG19" s="431"/>
      <c r="RH19" s="431"/>
      <c r="RI19" s="431"/>
      <c r="RJ19" s="431"/>
      <c r="RK19" s="431"/>
      <c r="RL19" s="431"/>
      <c r="RM19" s="431"/>
      <c r="RN19" s="431"/>
      <c r="RO19" s="431"/>
      <c r="RP19" s="431"/>
      <c r="RQ19" s="431"/>
      <c r="RR19" s="431"/>
      <c r="RS19" s="431"/>
      <c r="RT19" s="431"/>
      <c r="RU19" s="431"/>
      <c r="RV19" s="431"/>
      <c r="RW19" s="431"/>
      <c r="RX19" s="431"/>
      <c r="RY19" s="431"/>
      <c r="RZ19" s="431"/>
      <c r="SA19" s="431"/>
      <c r="SB19" s="431"/>
      <c r="SC19" s="431"/>
      <c r="SD19" s="431"/>
      <c r="SE19" s="431"/>
      <c r="SF19" s="431"/>
      <c r="SG19" s="431"/>
      <c r="SH19" s="431"/>
      <c r="SI19" s="431"/>
      <c r="SJ19" s="431"/>
      <c r="SK19" s="431"/>
      <c r="SL19" s="431"/>
      <c r="SM19" s="431"/>
      <c r="SN19" s="431"/>
      <c r="SO19" s="431"/>
      <c r="SP19" s="431"/>
      <c r="SQ19" s="431"/>
      <c r="SR19" s="431"/>
      <c r="SS19" s="431"/>
      <c r="ST19" s="431"/>
      <c r="SU19" s="431"/>
      <c r="SV19" s="431"/>
      <c r="SW19" s="431"/>
      <c r="SX19" s="431"/>
      <c r="SY19" s="431"/>
      <c r="SZ19" s="431"/>
      <c r="TA19" s="431"/>
      <c r="TB19" s="431"/>
      <c r="TC19" s="431"/>
      <c r="TD19" s="431"/>
      <c r="TE19" s="431"/>
      <c r="TF19" s="431"/>
      <c r="TG19" s="431"/>
      <c r="TH19" s="431"/>
      <c r="TI19" s="431"/>
      <c r="TJ19" s="431"/>
      <c r="TK19" s="431"/>
      <c r="TL19" s="431"/>
      <c r="TM19" s="431"/>
      <c r="TN19" s="431"/>
      <c r="TO19" s="431"/>
      <c r="TP19" s="431"/>
      <c r="TQ19" s="431"/>
      <c r="TR19" s="431"/>
      <c r="TS19" s="431"/>
      <c r="TT19" s="431"/>
      <c r="TU19" s="431"/>
      <c r="TV19" s="431"/>
      <c r="TW19" s="431"/>
      <c r="TX19" s="431"/>
      <c r="TY19" s="431"/>
      <c r="TZ19" s="431"/>
      <c r="UA19" s="431"/>
      <c r="UB19" s="431"/>
      <c r="UC19" s="431"/>
      <c r="UD19" s="431"/>
      <c r="UE19" s="431"/>
      <c r="UF19" s="431"/>
      <c r="UG19" s="431"/>
      <c r="UH19" s="431"/>
      <c r="UI19" s="431"/>
      <c r="UJ19" s="431"/>
      <c r="UK19" s="431"/>
      <c r="UL19" s="431"/>
      <c r="UM19" s="431"/>
      <c r="UN19" s="431"/>
      <c r="UO19" s="431"/>
      <c r="UP19" s="431"/>
      <c r="UQ19" s="431"/>
      <c r="UR19" s="431"/>
      <c r="US19" s="431"/>
      <c r="UT19" s="431"/>
      <c r="UU19" s="431"/>
      <c r="UV19" s="431"/>
      <c r="UW19" s="431"/>
      <c r="UX19" s="431"/>
      <c r="UY19" s="431"/>
      <c r="UZ19" s="431"/>
      <c r="VA19" s="431"/>
      <c r="VB19" s="431"/>
      <c r="VC19" s="431"/>
      <c r="VD19" s="431"/>
      <c r="VE19" s="431"/>
      <c r="VF19" s="431"/>
      <c r="VG19" s="431"/>
      <c r="VH19" s="431"/>
      <c r="VI19" s="431"/>
      <c r="VJ19" s="431"/>
      <c r="VK19" s="431"/>
      <c r="VL19" s="431"/>
      <c r="VM19" s="431"/>
      <c r="VN19" s="431"/>
      <c r="VO19" s="431"/>
      <c r="VP19" s="431"/>
      <c r="VQ19" s="431"/>
      <c r="VR19" s="431"/>
      <c r="VS19" s="431"/>
      <c r="VT19" s="431"/>
      <c r="VU19" s="431"/>
      <c r="VV19" s="431"/>
      <c r="VW19" s="431"/>
      <c r="VX19" s="431"/>
      <c r="VY19" s="431"/>
      <c r="VZ19" s="431"/>
      <c r="WA19" s="431"/>
      <c r="WB19" s="431"/>
      <c r="WC19" s="431"/>
      <c r="WD19" s="431"/>
      <c r="WE19" s="431"/>
      <c r="WF19" s="431"/>
      <c r="WG19" s="431"/>
      <c r="WH19" s="431"/>
      <c r="WI19" s="431"/>
      <c r="WJ19" s="431"/>
      <c r="WK19" s="431"/>
      <c r="WL19" s="431"/>
      <c r="WM19" s="431"/>
      <c r="WN19" s="431"/>
      <c r="WO19" s="431"/>
      <c r="WP19" s="431"/>
      <c r="WQ19" s="431"/>
      <c r="WR19" s="431"/>
      <c r="WS19" s="431"/>
      <c r="WT19" s="431"/>
      <c r="WU19" s="431"/>
      <c r="WV19" s="431"/>
      <c r="WW19" s="431"/>
      <c r="WX19" s="431"/>
      <c r="WY19" s="431"/>
      <c r="WZ19" s="431"/>
      <c r="XA19" s="431"/>
      <c r="XB19" s="431"/>
      <c r="XC19" s="431"/>
      <c r="XD19" s="431"/>
      <c r="XE19" s="431"/>
      <c r="XF19" s="431"/>
      <c r="XG19" s="431"/>
      <c r="XH19" s="431"/>
      <c r="XI19" s="431"/>
      <c r="XJ19" s="431"/>
      <c r="XK19" s="431"/>
      <c r="XL19" s="431"/>
      <c r="XM19" s="431"/>
      <c r="XN19" s="431"/>
      <c r="XO19" s="431"/>
      <c r="XP19" s="431"/>
      <c r="XQ19" s="431"/>
      <c r="XR19" s="431"/>
      <c r="XS19" s="431"/>
      <c r="XT19" s="431"/>
      <c r="XU19" s="431"/>
      <c r="XV19" s="431"/>
      <c r="XW19" s="431"/>
      <c r="XX19" s="431"/>
      <c r="XY19" s="431"/>
      <c r="XZ19" s="431"/>
      <c r="YA19" s="431"/>
      <c r="YB19" s="431"/>
      <c r="YC19" s="431"/>
      <c r="YD19" s="431"/>
      <c r="YE19" s="431"/>
      <c r="YF19" s="431"/>
      <c r="YG19" s="431"/>
      <c r="YH19" s="431"/>
      <c r="YI19" s="431"/>
      <c r="YJ19" s="431"/>
      <c r="YK19" s="431"/>
      <c r="YL19" s="431"/>
      <c r="YM19" s="431"/>
      <c r="YN19" s="431"/>
      <c r="YO19" s="431"/>
      <c r="YP19" s="431"/>
      <c r="YQ19" s="431"/>
      <c r="YR19" s="431"/>
      <c r="YS19" s="431"/>
      <c r="YT19" s="431"/>
      <c r="YU19" s="431"/>
      <c r="YV19" s="431"/>
      <c r="YW19" s="431"/>
      <c r="YX19" s="431"/>
      <c r="YY19" s="431"/>
      <c r="YZ19" s="431"/>
      <c r="ZA19" s="431"/>
      <c r="ZB19" s="431"/>
      <c r="ZC19" s="431"/>
      <c r="ZD19" s="431"/>
      <c r="ZE19" s="431"/>
      <c r="ZF19" s="431"/>
      <c r="ZG19" s="431"/>
      <c r="ZH19" s="431"/>
      <c r="ZI19" s="431"/>
      <c r="ZJ19" s="431"/>
      <c r="ZK19" s="431"/>
      <c r="ZL19" s="431"/>
      <c r="ZM19" s="431"/>
      <c r="ZN19" s="431"/>
      <c r="ZO19" s="431"/>
      <c r="ZP19" s="431"/>
      <c r="ZQ19" s="431"/>
      <c r="ZR19" s="431"/>
      <c r="ZS19" s="431"/>
      <c r="ZT19" s="431"/>
      <c r="ZU19" s="431"/>
      <c r="ZV19" s="431"/>
      <c r="ZW19" s="431"/>
      <c r="ZX19" s="431"/>
      <c r="ZY19" s="431"/>
      <c r="ZZ19" s="431"/>
      <c r="AAA19" s="431"/>
      <c r="AAB19" s="431"/>
      <c r="AAC19" s="431"/>
      <c r="AAD19" s="431"/>
      <c r="AAE19" s="431"/>
      <c r="AAF19" s="431"/>
      <c r="AAG19" s="431"/>
      <c r="AAH19" s="431"/>
      <c r="AAI19" s="431"/>
      <c r="AAJ19" s="431"/>
      <c r="AAK19" s="431"/>
      <c r="AAL19" s="431"/>
      <c r="AAM19" s="431"/>
      <c r="AAN19" s="431"/>
      <c r="AAO19" s="431"/>
      <c r="AAP19" s="431"/>
      <c r="AAQ19" s="431"/>
      <c r="AAR19" s="431"/>
      <c r="AAS19" s="431"/>
      <c r="AAT19" s="431"/>
      <c r="AAU19" s="431"/>
      <c r="AAV19" s="431"/>
      <c r="AAW19" s="431"/>
      <c r="AAX19" s="431"/>
      <c r="AAY19" s="431"/>
      <c r="AAZ19" s="431"/>
      <c r="ABA19" s="431"/>
      <c r="ABB19" s="431"/>
      <c r="ABC19" s="431"/>
      <c r="ABD19" s="431"/>
      <c r="ABE19" s="431"/>
      <c r="ABF19" s="431"/>
      <c r="ABG19" s="431"/>
      <c r="ABH19" s="431"/>
      <c r="ABI19" s="431"/>
      <c r="ABJ19" s="431"/>
      <c r="ABK19" s="431"/>
      <c r="ABL19" s="431"/>
      <c r="ABM19" s="431"/>
      <c r="ABN19" s="431"/>
      <c r="ABO19" s="431"/>
      <c r="ABP19" s="431"/>
      <c r="ABQ19" s="431"/>
      <c r="ABR19" s="431"/>
      <c r="ABS19" s="431"/>
      <c r="ABT19" s="431"/>
      <c r="ABU19" s="431"/>
      <c r="ABV19" s="431"/>
      <c r="ABW19" s="431"/>
      <c r="ABX19" s="431"/>
      <c r="ABY19" s="431"/>
      <c r="ABZ19" s="431"/>
      <c r="ACA19" s="431"/>
      <c r="ACB19" s="431"/>
      <c r="ACC19" s="431"/>
      <c r="ACD19" s="431"/>
      <c r="ACE19" s="431"/>
      <c r="ACF19" s="431"/>
      <c r="ACG19" s="431"/>
      <c r="ACH19" s="431"/>
      <c r="ACI19" s="431"/>
      <c r="ACJ19" s="431"/>
      <c r="ACK19" s="431"/>
      <c r="ACL19" s="431"/>
      <c r="ACM19" s="431"/>
      <c r="ACN19" s="431"/>
      <c r="ACO19" s="431"/>
      <c r="ACP19" s="431"/>
      <c r="ACQ19" s="431"/>
      <c r="ACR19" s="431"/>
      <c r="ACS19" s="431"/>
      <c r="ACT19" s="431"/>
      <c r="ACU19" s="431"/>
      <c r="ACV19" s="431"/>
      <c r="ACW19" s="431"/>
      <c r="ACX19" s="431"/>
      <c r="ACY19" s="431"/>
      <c r="ACZ19" s="431"/>
      <c r="ADA19" s="431"/>
      <c r="ADB19" s="431"/>
      <c r="ADC19" s="431"/>
      <c r="ADD19" s="431"/>
      <c r="ADE19" s="431"/>
      <c r="ADF19" s="431"/>
      <c r="ADG19" s="431"/>
      <c r="ADH19" s="431"/>
      <c r="ADI19" s="431"/>
      <c r="ADJ19" s="431"/>
      <c r="ADK19" s="431"/>
      <c r="ADL19" s="431"/>
      <c r="ADM19" s="431"/>
      <c r="ADN19" s="431"/>
      <c r="ADO19" s="431"/>
      <c r="ADP19" s="431"/>
      <c r="ADQ19" s="431"/>
      <c r="ADR19" s="431"/>
      <c r="ADS19" s="431"/>
      <c r="ADT19" s="431"/>
      <c r="ADU19" s="431"/>
      <c r="ADV19" s="431"/>
      <c r="ADW19" s="431"/>
      <c r="ADX19" s="431"/>
      <c r="ADY19" s="431"/>
      <c r="ADZ19" s="431"/>
      <c r="AEA19" s="431"/>
      <c r="AEB19" s="431"/>
      <c r="AEC19" s="431"/>
      <c r="AED19" s="431"/>
      <c r="AEE19" s="431"/>
      <c r="AEF19" s="431"/>
      <c r="AEG19" s="431"/>
      <c r="AEH19" s="431"/>
      <c r="AEI19" s="431"/>
      <c r="AEJ19" s="431"/>
      <c r="AEK19" s="431"/>
      <c r="AEL19" s="431"/>
      <c r="AEM19" s="431"/>
      <c r="AEN19" s="431"/>
      <c r="AEO19" s="431"/>
      <c r="AEP19" s="431"/>
      <c r="AEQ19" s="431"/>
      <c r="AER19" s="431"/>
      <c r="AES19" s="431"/>
      <c r="AET19" s="431"/>
      <c r="AEU19" s="431"/>
      <c r="AEV19" s="431"/>
      <c r="AEW19" s="431"/>
      <c r="AEX19" s="431"/>
      <c r="AEY19" s="431"/>
      <c r="AEZ19" s="431"/>
      <c r="AFA19" s="431"/>
      <c r="AFB19" s="431"/>
      <c r="AFC19" s="431"/>
      <c r="AFD19" s="431"/>
      <c r="AFE19" s="431"/>
      <c r="AFF19" s="431"/>
      <c r="AFG19" s="431"/>
      <c r="AFH19" s="431"/>
      <c r="AFI19" s="431"/>
      <c r="AFJ19" s="431"/>
      <c r="AFK19" s="431"/>
      <c r="AFL19" s="431"/>
      <c r="AFM19" s="431"/>
      <c r="AFN19" s="431"/>
      <c r="AFO19" s="431"/>
      <c r="AFP19" s="431"/>
      <c r="AFQ19" s="431"/>
      <c r="AFR19" s="431"/>
      <c r="AFS19" s="431"/>
      <c r="AFT19" s="431"/>
      <c r="AFU19" s="431"/>
      <c r="AFV19" s="431"/>
      <c r="AFW19" s="431"/>
      <c r="AFX19" s="431"/>
      <c r="AFY19" s="431"/>
      <c r="AFZ19" s="431"/>
      <c r="AGA19" s="431"/>
      <c r="AGB19" s="431"/>
      <c r="AGC19" s="431"/>
      <c r="AGD19" s="431"/>
      <c r="AGE19" s="431"/>
      <c r="AGF19" s="431"/>
      <c r="AGG19" s="431"/>
      <c r="AGH19" s="431"/>
      <c r="AGI19" s="431"/>
      <c r="AGJ19" s="431"/>
      <c r="AGK19" s="431"/>
      <c r="AGL19" s="431"/>
      <c r="AGM19" s="431"/>
      <c r="AGN19" s="431"/>
      <c r="AGO19" s="431"/>
      <c r="AGP19" s="431"/>
      <c r="AGQ19" s="431"/>
      <c r="AGR19" s="431"/>
      <c r="AGS19" s="431"/>
      <c r="AGT19" s="431"/>
      <c r="AGU19" s="431"/>
      <c r="AGV19" s="431"/>
      <c r="AGW19" s="431"/>
      <c r="AGX19" s="431"/>
      <c r="AGY19" s="431"/>
      <c r="AGZ19" s="431"/>
      <c r="AHA19" s="431"/>
      <c r="AHB19" s="431"/>
      <c r="AHC19" s="431"/>
      <c r="AHD19" s="431"/>
      <c r="AHE19" s="431"/>
      <c r="AHF19" s="431"/>
      <c r="AHG19" s="431"/>
      <c r="AHH19" s="431"/>
      <c r="AHI19" s="431"/>
      <c r="AHJ19" s="431"/>
      <c r="AHK19" s="431"/>
      <c r="AHL19" s="431"/>
      <c r="AHM19" s="431"/>
      <c r="AHN19" s="431"/>
      <c r="AHO19" s="431"/>
      <c r="AHP19" s="431"/>
      <c r="AHQ19" s="431"/>
      <c r="AHR19" s="431"/>
      <c r="AHS19" s="431"/>
      <c r="AHT19" s="431"/>
      <c r="AHU19" s="431"/>
      <c r="AHV19" s="431"/>
      <c r="AHW19" s="431"/>
      <c r="AHX19" s="431"/>
      <c r="AHY19" s="431"/>
      <c r="AHZ19" s="431"/>
      <c r="AIA19" s="431"/>
      <c r="AIB19" s="431"/>
      <c r="AIC19" s="431"/>
      <c r="AID19" s="431"/>
      <c r="AIE19" s="431"/>
      <c r="AIF19" s="431"/>
      <c r="AIG19" s="431"/>
      <c r="AIH19" s="431"/>
      <c r="AII19" s="431"/>
      <c r="AIJ19" s="431"/>
      <c r="AIK19" s="431"/>
      <c r="AIL19" s="431"/>
      <c r="AIM19" s="431"/>
      <c r="AIN19" s="431"/>
      <c r="AIO19" s="431"/>
      <c r="AIP19" s="431"/>
      <c r="AIQ19" s="431"/>
      <c r="AIR19" s="431"/>
      <c r="AIS19" s="431"/>
      <c r="AIT19" s="431"/>
      <c r="AIU19" s="431"/>
      <c r="AIV19" s="431"/>
      <c r="AIW19" s="431"/>
      <c r="AIX19" s="431"/>
      <c r="AIY19" s="431"/>
      <c r="AIZ19" s="431"/>
      <c r="AJA19" s="431"/>
      <c r="AJB19" s="431"/>
      <c r="AJC19" s="431"/>
      <c r="AJD19" s="431"/>
      <c r="AJE19" s="431"/>
      <c r="AJF19" s="431"/>
      <c r="AJG19" s="431"/>
      <c r="AJH19" s="431"/>
      <c r="AJI19" s="431"/>
      <c r="AJJ19" s="431"/>
      <c r="AJK19" s="431"/>
      <c r="AJL19" s="431"/>
      <c r="AJM19" s="431"/>
      <c r="AJN19" s="431"/>
      <c r="AJO19" s="431"/>
      <c r="AJP19" s="431"/>
      <c r="AJQ19" s="431"/>
      <c r="AJR19" s="431"/>
      <c r="AJS19" s="431"/>
      <c r="AJT19" s="431"/>
      <c r="AJU19" s="431"/>
      <c r="AJV19" s="431"/>
      <c r="AJW19" s="431"/>
      <c r="AJX19" s="431"/>
      <c r="AJY19" s="431"/>
      <c r="AJZ19" s="431"/>
      <c r="AKA19" s="431"/>
      <c r="AKB19" s="431"/>
      <c r="AKC19" s="431"/>
      <c r="AKD19" s="431"/>
      <c r="AKE19" s="431"/>
      <c r="AKF19" s="431"/>
      <c r="AKG19" s="431"/>
      <c r="AKH19" s="431"/>
      <c r="AKI19" s="431"/>
      <c r="AKJ19" s="431"/>
      <c r="AKK19" s="431"/>
      <c r="AKL19" s="431"/>
      <c r="AKM19" s="431"/>
      <c r="AKN19" s="431"/>
      <c r="AKO19" s="431"/>
      <c r="AKP19" s="431"/>
      <c r="AKQ19" s="431"/>
      <c r="AKR19" s="431"/>
      <c r="AKS19" s="431"/>
      <c r="AKT19" s="431"/>
      <c r="AKU19" s="431"/>
      <c r="AKV19" s="431"/>
      <c r="AKW19" s="431"/>
      <c r="AKX19" s="431"/>
      <c r="AKY19" s="431"/>
      <c r="AKZ19" s="431"/>
      <c r="ALA19" s="431"/>
      <c r="ALB19" s="431"/>
      <c r="ALC19" s="431"/>
      <c r="ALD19" s="431"/>
      <c r="ALE19" s="431"/>
      <c r="ALF19" s="431"/>
      <c r="ALG19" s="431"/>
      <c r="ALH19" s="431"/>
      <c r="ALI19" s="431"/>
      <c r="ALJ19" s="431"/>
      <c r="ALK19" s="431"/>
      <c r="ALL19" s="431"/>
      <c r="ALM19" s="431"/>
      <c r="ALN19" s="431"/>
      <c r="ALO19" s="431"/>
      <c r="ALP19" s="431"/>
      <c r="ALQ19" s="431"/>
      <c r="ALR19" s="431"/>
      <c r="ALS19" s="431"/>
      <c r="ALT19" s="431"/>
      <c r="ALU19" s="431"/>
      <c r="ALV19" s="431"/>
      <c r="ALW19" s="431"/>
      <c r="ALX19" s="431"/>
      <c r="ALY19" s="431"/>
      <c r="ALZ19" s="431"/>
      <c r="AMA19" s="431"/>
      <c r="AMB19" s="431"/>
      <c r="AMC19" s="431"/>
      <c r="AMD19" s="431"/>
      <c r="AME19" s="431"/>
      <c r="AMF19" s="431"/>
      <c r="AMG19" s="431"/>
      <c r="AMH19" s="431"/>
      <c r="AMI19" s="431"/>
      <c r="AMJ19" s="431"/>
      <c r="AMK19" s="431"/>
      <c r="AML19" s="431"/>
      <c r="AMM19" s="431"/>
      <c r="AMN19" s="431"/>
      <c r="AMO19" s="431"/>
      <c r="AMP19" s="431"/>
      <c r="AMQ19" s="431"/>
      <c r="AMR19" s="431"/>
      <c r="AMS19" s="431"/>
      <c r="AMT19" s="431"/>
      <c r="AMU19" s="431"/>
      <c r="AMV19" s="431"/>
      <c r="AMW19" s="431"/>
      <c r="AMX19" s="431"/>
      <c r="AMY19" s="431"/>
      <c r="AMZ19" s="431"/>
      <c r="ANA19" s="431"/>
      <c r="ANB19" s="431"/>
      <c r="ANC19" s="431"/>
      <c r="AND19" s="431"/>
      <c r="ANE19" s="431"/>
      <c r="ANF19" s="431"/>
      <c r="ANG19" s="431"/>
      <c r="ANH19" s="431"/>
      <c r="ANI19" s="431"/>
      <c r="ANJ19" s="431"/>
      <c r="ANK19" s="431"/>
      <c r="ANL19" s="431"/>
      <c r="ANM19" s="431"/>
      <c r="ANN19" s="431"/>
      <c r="ANO19" s="431"/>
      <c r="ANP19" s="431"/>
      <c r="ANQ19" s="431"/>
      <c r="ANR19" s="431"/>
      <c r="ANS19" s="431"/>
      <c r="ANT19" s="431"/>
      <c r="ANU19" s="431"/>
      <c r="ANV19" s="431"/>
      <c r="ANW19" s="431"/>
      <c r="ANX19" s="431"/>
      <c r="ANY19" s="431"/>
      <c r="ANZ19" s="431"/>
      <c r="AOA19" s="431"/>
      <c r="AOB19" s="431"/>
      <c r="AOC19" s="431"/>
      <c r="AOD19" s="431"/>
      <c r="AOE19" s="431"/>
      <c r="AOF19" s="431"/>
      <c r="AOG19" s="431"/>
      <c r="AOH19" s="431"/>
      <c r="AOI19" s="431"/>
      <c r="AOJ19" s="431"/>
      <c r="AOK19" s="431"/>
      <c r="AOL19" s="431"/>
      <c r="AOM19" s="431"/>
      <c r="AON19" s="431"/>
      <c r="AOO19" s="431"/>
      <c r="AOP19" s="431"/>
      <c r="AOQ19" s="431"/>
      <c r="AOR19" s="431"/>
      <c r="AOS19" s="431"/>
      <c r="AOT19" s="431"/>
      <c r="AOU19" s="431"/>
      <c r="AOV19" s="431"/>
      <c r="AOW19" s="431"/>
      <c r="AOX19" s="431"/>
      <c r="AOY19" s="431"/>
      <c r="AOZ19" s="431"/>
      <c r="APA19" s="431"/>
      <c r="APB19" s="431"/>
      <c r="APC19" s="431"/>
      <c r="APD19" s="431"/>
      <c r="APE19" s="431"/>
      <c r="APF19" s="431"/>
      <c r="APG19" s="431"/>
      <c r="APH19" s="431"/>
      <c r="API19" s="431"/>
      <c r="APJ19" s="431"/>
      <c r="APK19" s="431"/>
      <c r="APL19" s="431"/>
      <c r="APM19" s="431"/>
      <c r="APN19" s="431"/>
      <c r="APO19" s="431"/>
      <c r="APP19" s="431"/>
      <c r="APQ19" s="431"/>
      <c r="APR19" s="431"/>
      <c r="APS19" s="431"/>
      <c r="APT19" s="431"/>
      <c r="APU19" s="431"/>
      <c r="APV19" s="431"/>
      <c r="APW19" s="431"/>
      <c r="APX19" s="431"/>
      <c r="APY19" s="431"/>
      <c r="APZ19" s="431"/>
      <c r="AQA19" s="431"/>
      <c r="AQB19" s="431"/>
      <c r="AQC19" s="431"/>
      <c r="AQD19" s="431"/>
      <c r="AQE19" s="431"/>
      <c r="AQF19" s="431"/>
      <c r="AQG19" s="431"/>
      <c r="AQH19" s="431"/>
      <c r="AQI19" s="431"/>
      <c r="AQJ19" s="431"/>
      <c r="AQK19" s="431"/>
      <c r="AQL19" s="431"/>
      <c r="AQM19" s="431"/>
      <c r="AQN19" s="431"/>
      <c r="AQO19" s="431"/>
      <c r="AQP19" s="431"/>
      <c r="AQQ19" s="431"/>
      <c r="AQR19" s="431"/>
      <c r="AQS19" s="431"/>
      <c r="AQT19" s="431"/>
      <c r="AQU19" s="431"/>
      <c r="AQV19" s="431"/>
      <c r="AQW19" s="431"/>
      <c r="AQX19" s="431"/>
      <c r="AQY19" s="431"/>
      <c r="AQZ19" s="431"/>
      <c r="ARA19" s="431"/>
      <c r="ARB19" s="431"/>
      <c r="ARC19" s="431"/>
      <c r="ARD19" s="431"/>
      <c r="ARE19" s="431"/>
      <c r="ARF19" s="431"/>
      <c r="ARG19" s="431"/>
      <c r="ARH19" s="431"/>
      <c r="ARI19" s="431"/>
      <c r="ARJ19" s="431"/>
      <c r="ARK19" s="431"/>
      <c r="ARL19" s="431"/>
      <c r="ARM19" s="431"/>
      <c r="ARN19" s="431"/>
      <c r="ARO19" s="431"/>
      <c r="ARP19" s="431"/>
      <c r="ARQ19" s="431"/>
      <c r="ARR19" s="431"/>
      <c r="ARS19" s="431"/>
      <c r="ART19" s="431"/>
      <c r="ARU19" s="431"/>
      <c r="ARV19" s="431"/>
      <c r="ARW19" s="431"/>
      <c r="ARX19" s="431"/>
      <c r="ARY19" s="431"/>
      <c r="ARZ19" s="431"/>
      <c r="ASA19" s="431"/>
      <c r="ASB19" s="431"/>
      <c r="ASC19" s="431"/>
      <c r="ASD19" s="431"/>
      <c r="ASE19" s="431"/>
      <c r="ASF19" s="431"/>
      <c r="ASG19" s="431"/>
      <c r="ASH19" s="431"/>
      <c r="ASI19" s="431"/>
      <c r="ASJ19" s="431"/>
      <c r="ASK19" s="431"/>
      <c r="ASL19" s="431"/>
      <c r="ASM19" s="431"/>
      <c r="ASN19" s="431"/>
      <c r="ASO19" s="431"/>
      <c r="ASP19" s="431"/>
      <c r="ASQ19" s="431"/>
      <c r="ASR19" s="431"/>
      <c r="ASS19" s="431"/>
      <c r="AST19" s="431"/>
      <c r="ASU19" s="431"/>
      <c r="ASV19" s="431"/>
      <c r="ASW19" s="431"/>
      <c r="ASX19" s="431"/>
      <c r="ASY19" s="431"/>
      <c r="ASZ19" s="431"/>
      <c r="ATA19" s="431"/>
      <c r="ATB19" s="431"/>
      <c r="ATC19" s="431"/>
      <c r="ATD19" s="431"/>
      <c r="ATE19" s="431"/>
      <c r="ATF19" s="431"/>
      <c r="ATG19" s="431"/>
      <c r="ATH19" s="431"/>
      <c r="ATI19" s="431"/>
      <c r="ATJ19" s="431"/>
      <c r="ATK19" s="431"/>
      <c r="ATL19" s="431"/>
      <c r="ATM19" s="431"/>
      <c r="ATN19" s="431"/>
      <c r="ATO19" s="431"/>
      <c r="ATP19" s="431"/>
      <c r="ATQ19" s="431"/>
      <c r="ATR19" s="431"/>
      <c r="ATS19" s="431"/>
      <c r="ATT19" s="431"/>
      <c r="ATU19" s="431"/>
      <c r="ATV19" s="431"/>
      <c r="ATW19" s="431"/>
      <c r="ATX19" s="431"/>
      <c r="ATY19" s="431"/>
      <c r="ATZ19" s="431"/>
      <c r="AUA19" s="431"/>
      <c r="AUB19" s="431"/>
      <c r="AUC19" s="431"/>
      <c r="AUD19" s="431"/>
      <c r="AUE19" s="431"/>
      <c r="AUF19" s="431"/>
      <c r="AUG19" s="431"/>
      <c r="AUH19" s="431"/>
      <c r="AUI19" s="431"/>
      <c r="AUJ19" s="431"/>
      <c r="AUK19" s="431"/>
      <c r="AUL19" s="431"/>
      <c r="AUM19" s="431"/>
      <c r="AUN19" s="431"/>
      <c r="AUO19" s="431"/>
      <c r="AUP19" s="431"/>
      <c r="AUQ19" s="431"/>
      <c r="AUR19" s="431"/>
      <c r="AUS19" s="431"/>
      <c r="AUT19" s="431"/>
      <c r="AUU19" s="431"/>
      <c r="AUV19" s="431"/>
      <c r="AUW19" s="431"/>
      <c r="AUX19" s="431"/>
      <c r="AUY19" s="431"/>
      <c r="AUZ19" s="431"/>
      <c r="AVA19" s="431"/>
      <c r="AVB19" s="431"/>
      <c r="AVC19" s="431"/>
      <c r="AVD19" s="431"/>
      <c r="AVE19" s="431"/>
      <c r="AVF19" s="431"/>
      <c r="AVG19" s="431"/>
      <c r="AVH19" s="431"/>
      <c r="AVI19" s="431"/>
      <c r="AVJ19" s="431"/>
      <c r="AVK19" s="431"/>
      <c r="AVL19" s="431"/>
      <c r="AVM19" s="431"/>
      <c r="AVN19" s="431"/>
      <c r="AVO19" s="431"/>
      <c r="AVP19" s="431"/>
      <c r="AVQ19" s="431"/>
      <c r="AVR19" s="431"/>
      <c r="AVS19" s="431"/>
      <c r="AVT19" s="431"/>
      <c r="AVU19" s="431"/>
      <c r="AVV19" s="431"/>
      <c r="AVW19" s="431"/>
      <c r="AVX19" s="431"/>
      <c r="AVY19" s="431"/>
      <c r="AVZ19" s="431"/>
      <c r="AWA19" s="431"/>
      <c r="AWB19" s="431"/>
      <c r="AWC19" s="431"/>
      <c r="AWD19" s="431"/>
      <c r="AWE19" s="431"/>
      <c r="AWF19" s="431"/>
      <c r="AWG19" s="431"/>
      <c r="AWH19" s="431"/>
      <c r="AWI19" s="431"/>
      <c r="AWJ19" s="431"/>
      <c r="AWK19" s="431"/>
      <c r="AWL19" s="431"/>
      <c r="AWM19" s="431"/>
      <c r="AWN19" s="431"/>
      <c r="AWO19" s="431"/>
      <c r="AWP19" s="431"/>
      <c r="AWQ19" s="431"/>
      <c r="AWR19" s="431"/>
      <c r="AWS19" s="431"/>
      <c r="AWT19" s="431"/>
      <c r="AWU19" s="431"/>
      <c r="AWV19" s="431"/>
      <c r="AWW19" s="431"/>
      <c r="AWX19" s="431"/>
      <c r="AWY19" s="431"/>
      <c r="AWZ19" s="431"/>
      <c r="AXA19" s="431"/>
      <c r="AXB19" s="431"/>
      <c r="AXC19" s="431"/>
      <c r="AXD19" s="431"/>
      <c r="AXE19" s="431"/>
      <c r="AXF19" s="431"/>
      <c r="AXG19" s="431"/>
      <c r="AXH19" s="431"/>
      <c r="AXI19" s="431"/>
      <c r="AXJ19" s="431"/>
      <c r="AXK19" s="431"/>
      <c r="AXL19" s="431"/>
      <c r="AXM19" s="431"/>
      <c r="AXN19" s="431"/>
      <c r="AXO19" s="431"/>
      <c r="AXP19" s="431"/>
      <c r="AXQ19" s="431"/>
      <c r="AXR19" s="431"/>
      <c r="AXS19" s="431"/>
      <c r="AXT19" s="431"/>
      <c r="AXU19" s="431"/>
      <c r="AXV19" s="431"/>
      <c r="AXW19" s="431"/>
      <c r="AXX19" s="431"/>
      <c r="AXY19" s="431"/>
      <c r="AXZ19" s="431"/>
      <c r="AYA19" s="431"/>
      <c r="AYB19" s="431"/>
      <c r="AYC19" s="431"/>
      <c r="AYD19" s="431"/>
      <c r="AYE19" s="431"/>
      <c r="AYF19" s="431"/>
      <c r="AYG19" s="431"/>
      <c r="AYH19" s="431"/>
      <c r="AYI19" s="431"/>
      <c r="AYJ19" s="431"/>
      <c r="AYK19" s="431"/>
      <c r="AYL19" s="431"/>
      <c r="AYM19" s="431"/>
      <c r="AYN19" s="431"/>
      <c r="AYO19" s="431"/>
      <c r="AYP19" s="431"/>
      <c r="AYQ19" s="431"/>
      <c r="AYR19" s="431"/>
      <c r="AYS19" s="431"/>
      <c r="AYT19" s="431"/>
      <c r="AYU19" s="431"/>
      <c r="AYV19" s="431"/>
      <c r="AYW19" s="431"/>
      <c r="AYX19" s="431"/>
      <c r="AYY19" s="431"/>
      <c r="AYZ19" s="431"/>
      <c r="AZA19" s="431"/>
      <c r="AZB19" s="431"/>
      <c r="AZC19" s="431"/>
      <c r="AZD19" s="431"/>
      <c r="AZE19" s="431"/>
      <c r="AZF19" s="431"/>
      <c r="AZG19" s="431"/>
      <c r="AZH19" s="431"/>
      <c r="AZI19" s="431"/>
      <c r="AZJ19" s="431"/>
      <c r="AZK19" s="431"/>
      <c r="AZL19" s="431"/>
      <c r="AZM19" s="431"/>
      <c r="AZN19" s="431"/>
      <c r="AZO19" s="431"/>
      <c r="AZP19" s="431"/>
      <c r="AZQ19" s="431"/>
      <c r="AZR19" s="431"/>
      <c r="AZS19" s="431"/>
      <c r="AZT19" s="431"/>
      <c r="AZU19" s="431"/>
      <c r="AZV19" s="431"/>
      <c r="AZW19" s="431"/>
      <c r="AZX19" s="431"/>
      <c r="AZY19" s="431"/>
      <c r="AZZ19" s="431"/>
      <c r="BAA19" s="431"/>
      <c r="BAB19" s="431"/>
      <c r="BAC19" s="431"/>
      <c r="BAD19" s="431"/>
      <c r="BAE19" s="431"/>
      <c r="BAF19" s="431"/>
      <c r="BAG19" s="431"/>
      <c r="BAH19" s="431"/>
      <c r="BAI19" s="431"/>
      <c r="BAJ19" s="431"/>
      <c r="BAK19" s="431"/>
      <c r="BAL19" s="431"/>
      <c r="BAM19" s="431"/>
      <c r="BAN19" s="431"/>
      <c r="BAO19" s="431"/>
      <c r="BAP19" s="431"/>
      <c r="BAQ19" s="431"/>
      <c r="BAR19" s="431"/>
      <c r="BAS19" s="431"/>
      <c r="BAT19" s="431"/>
      <c r="BAU19" s="431"/>
      <c r="BAV19" s="431"/>
      <c r="BAW19" s="431"/>
      <c r="BAX19" s="431"/>
      <c r="BAY19" s="431"/>
      <c r="BAZ19" s="431"/>
      <c r="BBA19" s="431"/>
      <c r="BBB19" s="431"/>
      <c r="BBC19" s="431"/>
      <c r="BBD19" s="431"/>
      <c r="BBE19" s="431"/>
      <c r="BBF19" s="431"/>
      <c r="BBG19" s="431"/>
      <c r="BBH19" s="431"/>
      <c r="BBI19" s="431"/>
      <c r="BBJ19" s="431"/>
      <c r="BBK19" s="431"/>
      <c r="BBL19" s="431"/>
      <c r="BBM19" s="431"/>
      <c r="BBN19" s="431"/>
      <c r="BBO19" s="431"/>
      <c r="BBP19" s="431"/>
      <c r="BBQ19" s="431"/>
      <c r="BBR19" s="431"/>
      <c r="BBS19" s="431"/>
      <c r="BBT19" s="431"/>
      <c r="BBU19" s="431"/>
      <c r="BBV19" s="431"/>
      <c r="BBW19" s="431"/>
      <c r="BBX19" s="431"/>
      <c r="BBY19" s="431"/>
      <c r="BBZ19" s="431"/>
      <c r="BCA19" s="431"/>
      <c r="BCB19" s="431"/>
      <c r="BCC19" s="431"/>
      <c r="BCD19" s="431"/>
      <c r="BCE19" s="431"/>
      <c r="BCF19" s="431"/>
      <c r="BCG19" s="431"/>
      <c r="BCH19" s="431"/>
      <c r="BCI19" s="431"/>
      <c r="BCJ19" s="431"/>
      <c r="BCK19" s="431"/>
      <c r="BCL19" s="431"/>
      <c r="BCM19" s="431"/>
      <c r="BCN19" s="431"/>
      <c r="BCO19" s="431"/>
      <c r="BCP19" s="431"/>
      <c r="BCQ19" s="431"/>
      <c r="BCR19" s="431"/>
      <c r="BCS19" s="431"/>
      <c r="BCT19" s="431"/>
      <c r="BCU19" s="431"/>
      <c r="BCV19" s="431"/>
      <c r="BCW19" s="431"/>
      <c r="BCX19" s="431"/>
      <c r="BCY19" s="431"/>
      <c r="BCZ19" s="431"/>
      <c r="BDA19" s="431"/>
      <c r="BDB19" s="431"/>
      <c r="BDC19" s="431"/>
      <c r="BDD19" s="431"/>
      <c r="BDE19" s="431"/>
      <c r="BDF19" s="431"/>
      <c r="BDG19" s="431"/>
      <c r="BDH19" s="431"/>
      <c r="BDI19" s="431"/>
      <c r="BDJ19" s="431"/>
      <c r="BDK19" s="431"/>
      <c r="BDL19" s="431"/>
      <c r="BDM19" s="431"/>
      <c r="BDN19" s="431"/>
      <c r="BDO19" s="431"/>
      <c r="BDP19" s="431"/>
      <c r="BDQ19" s="431"/>
      <c r="BDR19" s="431"/>
      <c r="BDS19" s="431"/>
      <c r="BDT19" s="431"/>
      <c r="BDU19" s="431"/>
      <c r="BDV19" s="431"/>
      <c r="BDW19" s="431"/>
      <c r="BDX19" s="431"/>
      <c r="BDY19" s="431"/>
      <c r="BDZ19" s="431"/>
      <c r="BEA19" s="431"/>
      <c r="BEB19" s="431"/>
      <c r="BEC19" s="431"/>
      <c r="BED19" s="431"/>
      <c r="BEE19" s="431"/>
      <c r="BEF19" s="431"/>
      <c r="BEG19" s="431"/>
      <c r="BEH19" s="431"/>
      <c r="BEI19" s="431"/>
      <c r="BEJ19" s="431"/>
      <c r="BEK19" s="431"/>
      <c r="BEL19" s="431"/>
      <c r="BEM19" s="431"/>
      <c r="BEN19" s="431"/>
      <c r="BEO19" s="431"/>
      <c r="BEP19" s="431"/>
      <c r="BEQ19" s="431"/>
      <c r="BER19" s="431"/>
      <c r="BES19" s="431"/>
      <c r="BET19" s="431"/>
      <c r="BEU19" s="431"/>
      <c r="BEV19" s="431"/>
      <c r="BEW19" s="431"/>
      <c r="BEX19" s="431"/>
      <c r="BEY19" s="431"/>
      <c r="BEZ19" s="431"/>
      <c r="BFA19" s="431"/>
      <c r="BFB19" s="431"/>
      <c r="BFC19" s="431"/>
      <c r="BFD19" s="431"/>
      <c r="BFE19" s="431"/>
      <c r="BFF19" s="431"/>
      <c r="BFG19" s="431"/>
      <c r="BFH19" s="431"/>
      <c r="BFI19" s="431"/>
      <c r="BFJ19" s="431"/>
      <c r="BFK19" s="431"/>
      <c r="BFL19" s="431"/>
      <c r="BFM19" s="431"/>
      <c r="BFN19" s="431"/>
      <c r="BFO19" s="431"/>
      <c r="BFP19" s="431"/>
      <c r="BFQ19" s="431"/>
      <c r="BFR19" s="431"/>
      <c r="BFS19" s="431"/>
      <c r="BFT19" s="431"/>
      <c r="BFU19" s="431"/>
      <c r="BFV19" s="431"/>
      <c r="BFW19" s="431"/>
      <c r="BFX19" s="431"/>
      <c r="BFY19" s="431"/>
      <c r="BFZ19" s="431"/>
      <c r="BGA19" s="431"/>
      <c r="BGB19" s="431"/>
      <c r="BGC19" s="431"/>
      <c r="BGD19" s="431"/>
      <c r="BGE19" s="431"/>
      <c r="BGF19" s="431"/>
      <c r="BGG19" s="431"/>
      <c r="BGH19" s="431"/>
      <c r="BGI19" s="431"/>
      <c r="BGJ19" s="431"/>
      <c r="BGK19" s="431"/>
      <c r="BGL19" s="431"/>
      <c r="BGM19" s="431"/>
      <c r="BGN19" s="431"/>
      <c r="BGO19" s="431"/>
      <c r="BGP19" s="431"/>
      <c r="BGQ19" s="431"/>
      <c r="BGR19" s="431"/>
      <c r="BGS19" s="431"/>
      <c r="BGT19" s="431"/>
      <c r="BGU19" s="431"/>
      <c r="BGV19" s="431"/>
      <c r="BGW19" s="431"/>
      <c r="BGX19" s="431"/>
      <c r="BGY19" s="431"/>
      <c r="BGZ19" s="431"/>
      <c r="BHA19" s="431"/>
      <c r="BHB19" s="431"/>
      <c r="BHC19" s="431"/>
      <c r="BHD19" s="431"/>
      <c r="BHE19" s="431"/>
      <c r="BHF19" s="431"/>
      <c r="BHG19" s="431"/>
      <c r="BHH19" s="431"/>
      <c r="BHI19" s="431"/>
      <c r="BHJ19" s="431"/>
      <c r="BHK19" s="431"/>
      <c r="BHL19" s="431"/>
      <c r="BHM19" s="431"/>
      <c r="BHN19" s="431"/>
      <c r="BHO19" s="431"/>
      <c r="BHP19" s="431"/>
      <c r="BHQ19" s="431"/>
      <c r="BHR19" s="431"/>
      <c r="BHS19" s="431"/>
      <c r="BHT19" s="431"/>
      <c r="BHU19" s="431"/>
      <c r="BHV19" s="431"/>
      <c r="BHW19" s="431"/>
      <c r="BHX19" s="431"/>
      <c r="BHY19" s="431"/>
      <c r="BHZ19" s="431"/>
      <c r="BIA19" s="431"/>
      <c r="BIB19" s="431"/>
      <c r="BIC19" s="431"/>
      <c r="BID19" s="431"/>
      <c r="BIE19" s="431"/>
      <c r="BIF19" s="431"/>
      <c r="BIG19" s="431"/>
      <c r="BIH19" s="431"/>
      <c r="BII19" s="431"/>
      <c r="BIJ19" s="431"/>
      <c r="BIK19" s="431"/>
      <c r="BIL19" s="431"/>
      <c r="BIM19" s="431"/>
      <c r="BIN19" s="431"/>
      <c r="BIO19" s="431"/>
      <c r="BIP19" s="431"/>
      <c r="BIQ19" s="431"/>
      <c r="BIR19" s="431"/>
      <c r="BIS19" s="431"/>
      <c r="BIT19" s="431"/>
      <c r="BIU19" s="431"/>
      <c r="BIV19" s="431"/>
      <c r="BIW19" s="431"/>
      <c r="BIX19" s="431"/>
      <c r="BIY19" s="431"/>
      <c r="BIZ19" s="431"/>
      <c r="BJA19" s="431"/>
      <c r="BJB19" s="431"/>
      <c r="BJC19" s="431"/>
      <c r="BJD19" s="431"/>
      <c r="BJE19" s="431"/>
      <c r="BJF19" s="431"/>
      <c r="BJG19" s="431"/>
      <c r="BJH19" s="431"/>
      <c r="BJI19" s="431"/>
      <c r="BJJ19" s="431"/>
      <c r="BJK19" s="431"/>
      <c r="BJL19" s="431"/>
      <c r="BJM19" s="431"/>
      <c r="BJN19" s="431"/>
      <c r="BJO19" s="431"/>
      <c r="BJP19" s="431"/>
      <c r="BJQ19" s="431"/>
      <c r="BJR19" s="431"/>
      <c r="BJS19" s="431"/>
      <c r="BJT19" s="431"/>
      <c r="BJU19" s="431"/>
      <c r="BJV19" s="431"/>
      <c r="BJW19" s="431"/>
      <c r="BJX19" s="431"/>
      <c r="BJY19" s="431"/>
      <c r="BJZ19" s="431"/>
      <c r="BKA19" s="431"/>
      <c r="BKB19" s="431"/>
      <c r="BKC19" s="431"/>
      <c r="BKD19" s="431"/>
      <c r="BKE19" s="431"/>
      <c r="BKF19" s="431"/>
      <c r="BKG19" s="431"/>
      <c r="BKH19" s="431"/>
      <c r="BKI19" s="431"/>
      <c r="BKJ19" s="431"/>
      <c r="BKK19" s="431"/>
      <c r="BKL19" s="431"/>
      <c r="BKM19" s="431"/>
      <c r="BKN19" s="431"/>
      <c r="BKO19" s="431"/>
      <c r="BKP19" s="431"/>
      <c r="BKQ19" s="431"/>
      <c r="BKR19" s="431"/>
      <c r="BKS19" s="431"/>
      <c r="BKT19" s="431"/>
      <c r="BKU19" s="431"/>
      <c r="BKV19" s="431"/>
      <c r="BKW19" s="431"/>
      <c r="BKX19" s="431"/>
      <c r="BKY19" s="431"/>
      <c r="BKZ19" s="431"/>
      <c r="BLA19" s="431"/>
      <c r="BLB19" s="431"/>
      <c r="BLC19" s="431"/>
      <c r="BLD19" s="431"/>
      <c r="BLE19" s="431"/>
      <c r="BLF19" s="431"/>
      <c r="BLG19" s="431"/>
      <c r="BLH19" s="431"/>
      <c r="BLI19" s="431"/>
      <c r="BLJ19" s="431"/>
      <c r="BLK19" s="431"/>
      <c r="BLL19" s="431"/>
      <c r="BLM19" s="431"/>
      <c r="BLN19" s="431"/>
      <c r="BLO19" s="431"/>
      <c r="BLP19" s="431"/>
      <c r="BLQ19" s="431"/>
      <c r="BLR19" s="431"/>
      <c r="BLS19" s="431"/>
      <c r="BLT19" s="431"/>
      <c r="BLU19" s="431"/>
      <c r="BLV19" s="431"/>
      <c r="BLW19" s="431"/>
      <c r="BLX19" s="431"/>
      <c r="BLY19" s="431"/>
      <c r="BLZ19" s="431"/>
      <c r="BMA19" s="431"/>
      <c r="BMB19" s="431"/>
      <c r="BMC19" s="431"/>
      <c r="BMD19" s="431"/>
      <c r="BME19" s="431"/>
      <c r="BMF19" s="431"/>
      <c r="BMG19" s="431"/>
      <c r="BMH19" s="431"/>
      <c r="BMI19" s="431"/>
      <c r="BMJ19" s="431"/>
      <c r="BMK19" s="431"/>
      <c r="BML19" s="431"/>
      <c r="BMM19" s="431"/>
      <c r="BMN19" s="431"/>
      <c r="BMO19" s="431"/>
      <c r="BMP19" s="431"/>
      <c r="BMQ19" s="431"/>
      <c r="BMR19" s="431"/>
      <c r="BMS19" s="431"/>
      <c r="BMT19" s="431"/>
      <c r="BMU19" s="431"/>
      <c r="BMV19" s="431"/>
      <c r="BMW19" s="431"/>
      <c r="BMX19" s="431"/>
      <c r="BMY19" s="431"/>
      <c r="BMZ19" s="431"/>
      <c r="BNA19" s="431"/>
      <c r="BNB19" s="431"/>
      <c r="BNC19" s="431"/>
      <c r="BND19" s="431"/>
      <c r="BNE19" s="431"/>
      <c r="BNF19" s="431"/>
      <c r="BNG19" s="431"/>
      <c r="BNH19" s="431"/>
      <c r="BNI19" s="431"/>
      <c r="BNJ19" s="431"/>
      <c r="BNK19" s="431"/>
      <c r="BNL19" s="431"/>
      <c r="BNM19" s="431"/>
      <c r="BNN19" s="431"/>
      <c r="BNO19" s="431"/>
      <c r="BNP19" s="431"/>
      <c r="BNQ19" s="431"/>
      <c r="BNR19" s="431"/>
      <c r="BNS19" s="431"/>
      <c r="BNT19" s="431"/>
      <c r="BNU19" s="431"/>
      <c r="BNV19" s="431"/>
      <c r="BNW19" s="431"/>
      <c r="BNX19" s="431"/>
      <c r="BNY19" s="431"/>
      <c r="BNZ19" s="431"/>
      <c r="BOA19" s="431"/>
      <c r="BOB19" s="431"/>
      <c r="BOC19" s="431"/>
      <c r="BOD19" s="431"/>
      <c r="BOE19" s="431"/>
      <c r="BOF19" s="431"/>
      <c r="BOG19" s="431"/>
      <c r="BOH19" s="431"/>
      <c r="BOI19" s="431"/>
      <c r="BOJ19" s="431"/>
      <c r="BOK19" s="431"/>
      <c r="BOL19" s="431"/>
      <c r="BOM19" s="431"/>
      <c r="BON19" s="431"/>
      <c r="BOO19" s="431"/>
      <c r="BOP19" s="431"/>
      <c r="BOQ19" s="431"/>
      <c r="BOR19" s="431"/>
      <c r="BOS19" s="431"/>
      <c r="BOT19" s="431"/>
      <c r="BOU19" s="431"/>
      <c r="BOV19" s="431"/>
      <c r="BOW19" s="431"/>
      <c r="BOX19" s="431"/>
      <c r="BOY19" s="431"/>
      <c r="BOZ19" s="431"/>
      <c r="BPA19" s="431"/>
      <c r="BPB19" s="431"/>
      <c r="BPC19" s="431"/>
      <c r="BPD19" s="431"/>
      <c r="BPE19" s="431"/>
      <c r="BPF19" s="431"/>
      <c r="BPG19" s="431"/>
      <c r="BPH19" s="431"/>
      <c r="BPI19" s="431"/>
      <c r="BPJ19" s="431"/>
      <c r="BPK19" s="431"/>
      <c r="BPL19" s="431"/>
      <c r="BPM19" s="431"/>
      <c r="BPN19" s="431"/>
      <c r="BPO19" s="431"/>
      <c r="BPP19" s="431"/>
      <c r="BPQ19" s="431"/>
      <c r="BPR19" s="431"/>
      <c r="BPS19" s="431"/>
      <c r="BPT19" s="431"/>
      <c r="BPU19" s="431"/>
      <c r="BPV19" s="431"/>
      <c r="BPW19" s="431"/>
      <c r="BPX19" s="431"/>
      <c r="BPY19" s="431"/>
      <c r="BPZ19" s="431"/>
      <c r="BQA19" s="431"/>
      <c r="BQB19" s="431"/>
      <c r="BQC19" s="431"/>
      <c r="BQD19" s="431"/>
      <c r="BQE19" s="431"/>
      <c r="BQF19" s="431"/>
      <c r="BQG19" s="431"/>
      <c r="BQH19" s="431"/>
      <c r="BQI19" s="431"/>
      <c r="BQJ19" s="431"/>
      <c r="BQK19" s="431"/>
      <c r="BQL19" s="431"/>
      <c r="BQM19" s="431"/>
      <c r="BQN19" s="431"/>
      <c r="BQO19" s="431"/>
      <c r="BQP19" s="431"/>
      <c r="BQQ19" s="431"/>
      <c r="BQR19" s="431"/>
      <c r="BQS19" s="431"/>
      <c r="BQT19" s="431"/>
      <c r="BQU19" s="431"/>
      <c r="BQV19" s="431"/>
      <c r="BQW19" s="431"/>
      <c r="BQX19" s="431"/>
      <c r="BQY19" s="431"/>
      <c r="BQZ19" s="431"/>
      <c r="BRA19" s="431"/>
      <c r="BRB19" s="431"/>
      <c r="BRC19" s="431"/>
      <c r="BRD19" s="431"/>
      <c r="BRE19" s="431"/>
      <c r="BRF19" s="431"/>
      <c r="BRG19" s="431"/>
      <c r="BRH19" s="431"/>
      <c r="BRI19" s="431"/>
      <c r="BRJ19" s="431"/>
      <c r="BRK19" s="431"/>
      <c r="BRL19" s="431"/>
      <c r="BRM19" s="431"/>
      <c r="BRN19" s="431"/>
      <c r="BRO19" s="431"/>
      <c r="BRP19" s="431"/>
      <c r="BRQ19" s="431"/>
      <c r="BRR19" s="431"/>
      <c r="BRS19" s="431"/>
      <c r="BRT19" s="431"/>
      <c r="BRU19" s="431"/>
      <c r="BRV19" s="431"/>
      <c r="BRW19" s="431"/>
      <c r="BRX19" s="431"/>
      <c r="BRY19" s="431"/>
      <c r="BRZ19" s="431"/>
      <c r="BSA19" s="431"/>
      <c r="BSB19" s="431"/>
      <c r="BSC19" s="431"/>
      <c r="BSD19" s="431"/>
      <c r="BSE19" s="431"/>
      <c r="BSF19" s="431"/>
      <c r="BSG19" s="431"/>
      <c r="BSH19" s="431"/>
      <c r="BSI19" s="431"/>
      <c r="BSJ19" s="431"/>
      <c r="BSK19" s="431"/>
      <c r="BSL19" s="431"/>
      <c r="BSM19" s="431"/>
      <c r="BSN19" s="431"/>
      <c r="BSO19" s="431"/>
      <c r="BSP19" s="431"/>
      <c r="BSQ19" s="431"/>
      <c r="BSR19" s="431"/>
      <c r="BSS19" s="431"/>
      <c r="BST19" s="431"/>
      <c r="BSU19" s="431"/>
      <c r="BSV19" s="431"/>
      <c r="BSW19" s="431"/>
      <c r="BSX19" s="431"/>
      <c r="BSY19" s="431"/>
      <c r="BSZ19" s="431"/>
      <c r="BTA19" s="431"/>
      <c r="BTB19" s="431"/>
      <c r="BTC19" s="431"/>
      <c r="BTD19" s="431"/>
      <c r="BTE19" s="431"/>
      <c r="BTF19" s="431"/>
      <c r="BTG19" s="431"/>
      <c r="BTH19" s="431"/>
      <c r="BTI19" s="431"/>
      <c r="BTJ19" s="431"/>
      <c r="BTK19" s="431"/>
      <c r="BTL19" s="431"/>
      <c r="BTM19" s="431"/>
      <c r="BTN19" s="431"/>
      <c r="BTO19" s="431"/>
      <c r="BTP19" s="431"/>
      <c r="BTQ19" s="431"/>
      <c r="BTR19" s="431"/>
      <c r="BTS19" s="431"/>
      <c r="BTT19" s="431"/>
      <c r="BTU19" s="431"/>
      <c r="BTV19" s="431"/>
      <c r="BTW19" s="431"/>
      <c r="BTX19" s="431"/>
      <c r="BTY19" s="431"/>
      <c r="BTZ19" s="431"/>
      <c r="BUA19" s="431"/>
      <c r="BUB19" s="431"/>
      <c r="BUC19" s="431"/>
      <c r="BUD19" s="431"/>
      <c r="BUE19" s="431"/>
      <c r="BUF19" s="431"/>
      <c r="BUG19" s="431"/>
      <c r="BUH19" s="431"/>
      <c r="BUI19" s="431"/>
      <c r="BUJ19" s="431"/>
      <c r="BUK19" s="431"/>
      <c r="BUL19" s="431"/>
      <c r="BUM19" s="431"/>
      <c r="BUN19" s="431"/>
      <c r="BUO19" s="431"/>
      <c r="BUP19" s="431"/>
      <c r="BUQ19" s="431"/>
      <c r="BUR19" s="431"/>
      <c r="BUS19" s="431"/>
      <c r="BUT19" s="431"/>
      <c r="BUU19" s="431"/>
      <c r="BUV19" s="431"/>
      <c r="BUW19" s="431"/>
      <c r="BUX19" s="431"/>
      <c r="BUY19" s="431"/>
      <c r="BUZ19" s="431"/>
      <c r="BVA19" s="431"/>
      <c r="BVB19" s="431"/>
      <c r="BVC19" s="431"/>
      <c r="BVD19" s="431"/>
      <c r="BVE19" s="431"/>
      <c r="BVF19" s="431"/>
      <c r="BVG19" s="431"/>
      <c r="BVH19" s="431"/>
      <c r="BVI19" s="431"/>
      <c r="BVJ19" s="431"/>
      <c r="BVK19" s="431"/>
      <c r="BVL19" s="431"/>
      <c r="BVM19" s="431"/>
      <c r="BVN19" s="431"/>
      <c r="BVO19" s="431"/>
      <c r="BVP19" s="431"/>
      <c r="BVQ19" s="431"/>
      <c r="BVR19" s="431"/>
      <c r="BVS19" s="431"/>
      <c r="BVT19" s="431"/>
      <c r="BVU19" s="431"/>
      <c r="BVV19" s="431"/>
      <c r="BVW19" s="431"/>
      <c r="BVX19" s="431"/>
      <c r="BVY19" s="431"/>
      <c r="BVZ19" s="431"/>
      <c r="BWA19" s="431"/>
      <c r="BWB19" s="431"/>
      <c r="BWC19" s="431"/>
      <c r="BWD19" s="431"/>
      <c r="BWE19" s="431"/>
      <c r="BWF19" s="431"/>
      <c r="BWG19" s="431"/>
      <c r="BWH19" s="431"/>
      <c r="BWI19" s="431"/>
      <c r="BWJ19" s="431"/>
      <c r="BWK19" s="431"/>
      <c r="BWL19" s="431"/>
      <c r="BWM19" s="431"/>
      <c r="BWN19" s="431"/>
      <c r="BWO19" s="431"/>
      <c r="BWP19" s="431"/>
      <c r="BWQ19" s="431"/>
      <c r="BWR19" s="431"/>
      <c r="BWS19" s="431"/>
      <c r="BWT19" s="431"/>
      <c r="BWU19" s="431"/>
      <c r="BWV19" s="431"/>
      <c r="BWW19" s="431"/>
      <c r="BWX19" s="431"/>
      <c r="BWY19" s="431"/>
      <c r="BWZ19" s="431"/>
      <c r="BXA19" s="431"/>
      <c r="BXB19" s="431"/>
      <c r="BXC19" s="431"/>
      <c r="BXD19" s="431"/>
      <c r="BXE19" s="431"/>
      <c r="BXF19" s="431"/>
      <c r="BXG19" s="431"/>
      <c r="BXH19" s="431"/>
      <c r="BXI19" s="431"/>
      <c r="BXJ19" s="431"/>
      <c r="BXK19" s="431"/>
      <c r="BXL19" s="431"/>
      <c r="BXM19" s="431"/>
      <c r="BXN19" s="431"/>
      <c r="BXO19" s="431"/>
      <c r="BXP19" s="431"/>
      <c r="BXQ19" s="431"/>
      <c r="BXR19" s="431"/>
      <c r="BXS19" s="431"/>
      <c r="BXT19" s="431"/>
      <c r="BXU19" s="431"/>
      <c r="BXV19" s="431"/>
      <c r="BXW19" s="431"/>
      <c r="BXX19" s="431"/>
      <c r="BXY19" s="431"/>
      <c r="BXZ19" s="431"/>
      <c r="BYA19" s="431"/>
      <c r="BYB19" s="431"/>
      <c r="BYC19" s="431"/>
      <c r="BYD19" s="431"/>
      <c r="BYE19" s="431"/>
      <c r="BYF19" s="431"/>
      <c r="BYG19" s="431"/>
      <c r="BYH19" s="431"/>
      <c r="BYI19" s="431"/>
      <c r="BYJ19" s="431"/>
      <c r="BYK19" s="431"/>
      <c r="BYL19" s="431"/>
      <c r="BYM19" s="431"/>
      <c r="BYN19" s="431"/>
      <c r="BYO19" s="431"/>
      <c r="BYP19" s="431"/>
      <c r="BYQ19" s="431"/>
      <c r="BYR19" s="431"/>
      <c r="BYS19" s="431"/>
      <c r="BYT19" s="431"/>
      <c r="BYU19" s="431"/>
      <c r="BYV19" s="431"/>
      <c r="BYW19" s="431"/>
      <c r="BYX19" s="431"/>
      <c r="BYY19" s="431"/>
      <c r="BYZ19" s="431"/>
      <c r="BZA19" s="431"/>
      <c r="BZB19" s="431"/>
      <c r="BZC19" s="431"/>
      <c r="BZD19" s="431"/>
      <c r="BZE19" s="431"/>
      <c r="BZF19" s="431"/>
      <c r="BZG19" s="431"/>
      <c r="BZH19" s="431"/>
      <c r="BZI19" s="431"/>
      <c r="BZJ19" s="431"/>
      <c r="BZK19" s="431"/>
      <c r="BZL19" s="431"/>
      <c r="BZM19" s="431"/>
      <c r="BZN19" s="431"/>
      <c r="BZO19" s="431"/>
      <c r="BZP19" s="431"/>
      <c r="BZQ19" s="431"/>
      <c r="BZR19" s="431"/>
      <c r="BZS19" s="431"/>
      <c r="BZT19" s="431"/>
      <c r="BZU19" s="431"/>
      <c r="BZV19" s="431"/>
      <c r="BZW19" s="431"/>
      <c r="BZX19" s="431"/>
      <c r="BZY19" s="431"/>
      <c r="BZZ19" s="431"/>
      <c r="CAA19" s="431"/>
      <c r="CAB19" s="431"/>
      <c r="CAC19" s="431"/>
      <c r="CAD19" s="431"/>
      <c r="CAE19" s="431"/>
      <c r="CAF19" s="431"/>
      <c r="CAG19" s="431"/>
      <c r="CAH19" s="431"/>
      <c r="CAI19" s="431"/>
      <c r="CAJ19" s="431"/>
      <c r="CAK19" s="431"/>
      <c r="CAL19" s="431"/>
      <c r="CAM19" s="431"/>
      <c r="CAN19" s="431"/>
      <c r="CAO19" s="431"/>
      <c r="CAP19" s="431"/>
      <c r="CAQ19" s="431"/>
      <c r="CAR19" s="431"/>
      <c r="CAS19" s="431"/>
      <c r="CAT19" s="431"/>
      <c r="CAU19" s="431"/>
      <c r="CAV19" s="431"/>
      <c r="CAW19" s="431"/>
      <c r="CAX19" s="431"/>
      <c r="CAY19" s="431"/>
      <c r="CAZ19" s="431"/>
      <c r="CBA19" s="431"/>
      <c r="CBB19" s="431"/>
      <c r="CBC19" s="431"/>
      <c r="CBD19" s="431"/>
      <c r="CBE19" s="431"/>
      <c r="CBF19" s="431"/>
      <c r="CBG19" s="431"/>
      <c r="CBH19" s="431"/>
      <c r="CBI19" s="431"/>
      <c r="CBJ19" s="431"/>
      <c r="CBK19" s="431"/>
      <c r="CBL19" s="431"/>
      <c r="CBM19" s="431"/>
      <c r="CBN19" s="431"/>
      <c r="CBO19" s="431"/>
      <c r="CBP19" s="431"/>
      <c r="CBQ19" s="431"/>
      <c r="CBR19" s="431"/>
      <c r="CBS19" s="431"/>
      <c r="CBT19" s="431"/>
      <c r="CBU19" s="431"/>
      <c r="CBV19" s="431"/>
      <c r="CBW19" s="431"/>
      <c r="CBX19" s="431"/>
      <c r="CBY19" s="431"/>
      <c r="CBZ19" s="431"/>
      <c r="CCA19" s="431"/>
      <c r="CCB19" s="431"/>
      <c r="CCC19" s="431"/>
      <c r="CCD19" s="431"/>
      <c r="CCE19" s="431"/>
      <c r="CCF19" s="431"/>
      <c r="CCG19" s="431"/>
      <c r="CCH19" s="431"/>
      <c r="CCI19" s="431"/>
      <c r="CCJ19" s="431"/>
      <c r="CCK19" s="431"/>
      <c r="CCL19" s="431"/>
      <c r="CCM19" s="431"/>
      <c r="CCN19" s="431"/>
      <c r="CCO19" s="431"/>
      <c r="CCP19" s="431"/>
      <c r="CCQ19" s="431"/>
      <c r="CCR19" s="431"/>
      <c r="CCS19" s="431"/>
      <c r="CCT19" s="431"/>
      <c r="CCU19" s="431"/>
      <c r="CCV19" s="431"/>
      <c r="CCW19" s="431"/>
      <c r="CCX19" s="431"/>
      <c r="CCY19" s="431"/>
      <c r="CCZ19" s="431"/>
      <c r="CDA19" s="431"/>
      <c r="CDB19" s="431"/>
      <c r="CDC19" s="431"/>
      <c r="CDD19" s="431"/>
      <c r="CDE19" s="431"/>
      <c r="CDF19" s="431"/>
      <c r="CDG19" s="431"/>
      <c r="CDH19" s="431"/>
      <c r="CDI19" s="431"/>
      <c r="CDJ19" s="431"/>
      <c r="CDK19" s="431"/>
      <c r="CDL19" s="431"/>
      <c r="CDM19" s="431"/>
      <c r="CDN19" s="431"/>
      <c r="CDO19" s="431"/>
      <c r="CDP19" s="431"/>
      <c r="CDQ19" s="431"/>
      <c r="CDR19" s="431"/>
      <c r="CDS19" s="431"/>
      <c r="CDT19" s="431"/>
      <c r="CDU19" s="431"/>
      <c r="CDV19" s="431"/>
      <c r="CDW19" s="431"/>
      <c r="CDX19" s="431"/>
      <c r="CDY19" s="431"/>
      <c r="CDZ19" s="431"/>
      <c r="CEA19" s="431"/>
      <c r="CEB19" s="431"/>
      <c r="CEC19" s="431"/>
      <c r="CED19" s="431"/>
      <c r="CEE19" s="431"/>
      <c r="CEF19" s="431"/>
      <c r="CEG19" s="431"/>
      <c r="CEH19" s="431"/>
      <c r="CEI19" s="431"/>
      <c r="CEJ19" s="431"/>
      <c r="CEK19" s="431"/>
      <c r="CEL19" s="431"/>
      <c r="CEM19" s="431"/>
      <c r="CEN19" s="431"/>
      <c r="CEO19" s="431"/>
      <c r="CEP19" s="431"/>
      <c r="CEQ19" s="431"/>
      <c r="CER19" s="431"/>
      <c r="CES19" s="431"/>
      <c r="CET19" s="431"/>
      <c r="CEU19" s="431"/>
      <c r="CEV19" s="431"/>
      <c r="CEW19" s="431"/>
      <c r="CEX19" s="431"/>
      <c r="CEY19" s="431"/>
      <c r="CEZ19" s="431"/>
      <c r="CFA19" s="431"/>
      <c r="CFB19" s="431"/>
      <c r="CFC19" s="431"/>
      <c r="CFD19" s="431"/>
      <c r="CFE19" s="431"/>
      <c r="CFF19" s="431"/>
      <c r="CFG19" s="431"/>
      <c r="CFH19" s="431"/>
      <c r="CFI19" s="431"/>
      <c r="CFJ19" s="431"/>
      <c r="CFK19" s="431"/>
      <c r="CFL19" s="431"/>
      <c r="CFM19" s="431"/>
      <c r="CFN19" s="431"/>
      <c r="CFO19" s="431"/>
      <c r="CFP19" s="431"/>
      <c r="CFQ19" s="431"/>
      <c r="CFR19" s="431"/>
      <c r="CFS19" s="431"/>
      <c r="CFT19" s="431"/>
      <c r="CFU19" s="431"/>
      <c r="CFV19" s="431"/>
      <c r="CFW19" s="431"/>
      <c r="CFX19" s="431"/>
      <c r="CFY19" s="431"/>
      <c r="CFZ19" s="431"/>
      <c r="CGA19" s="431"/>
      <c r="CGB19" s="431"/>
      <c r="CGC19" s="431"/>
      <c r="CGD19" s="431"/>
      <c r="CGE19" s="431"/>
      <c r="CGF19" s="431"/>
      <c r="CGG19" s="431"/>
      <c r="CGH19" s="431"/>
      <c r="CGI19" s="431"/>
      <c r="CGJ19" s="431"/>
      <c r="CGK19" s="431"/>
      <c r="CGL19" s="431"/>
      <c r="CGM19" s="431"/>
      <c r="CGN19" s="431"/>
      <c r="CGO19" s="431"/>
      <c r="CGP19" s="431"/>
      <c r="CGQ19" s="431"/>
      <c r="CGR19" s="431"/>
      <c r="CGS19" s="431"/>
      <c r="CGT19" s="431"/>
      <c r="CGU19" s="431"/>
      <c r="CGV19" s="431"/>
      <c r="CGW19" s="431"/>
      <c r="CGX19" s="431"/>
      <c r="CGY19" s="431"/>
      <c r="CGZ19" s="431"/>
      <c r="CHA19" s="431"/>
      <c r="CHB19" s="431"/>
      <c r="CHC19" s="431"/>
      <c r="CHD19" s="431"/>
      <c r="CHE19" s="431"/>
      <c r="CHF19" s="431"/>
      <c r="CHG19" s="431"/>
      <c r="CHH19" s="431"/>
      <c r="CHI19" s="431"/>
      <c r="CHJ19" s="431"/>
      <c r="CHK19" s="431"/>
      <c r="CHL19" s="431"/>
      <c r="CHM19" s="431"/>
      <c r="CHN19" s="431"/>
      <c r="CHO19" s="431"/>
      <c r="CHP19" s="431"/>
      <c r="CHQ19" s="431"/>
      <c r="CHR19" s="431"/>
      <c r="CHS19" s="431"/>
      <c r="CHT19" s="431"/>
      <c r="CHU19" s="431"/>
      <c r="CHV19" s="431"/>
      <c r="CHW19" s="431"/>
      <c r="CHX19" s="431"/>
      <c r="CHY19" s="431"/>
      <c r="CHZ19" s="431"/>
      <c r="CIA19" s="431"/>
      <c r="CIB19" s="431"/>
      <c r="CIC19" s="431"/>
      <c r="CID19" s="431"/>
      <c r="CIE19" s="431"/>
      <c r="CIF19" s="431"/>
      <c r="CIG19" s="431"/>
      <c r="CIH19" s="431"/>
      <c r="CII19" s="431"/>
      <c r="CIJ19" s="431"/>
      <c r="CIK19" s="431"/>
      <c r="CIL19" s="431"/>
      <c r="CIM19" s="431"/>
      <c r="CIN19" s="431"/>
      <c r="CIO19" s="431"/>
      <c r="CIP19" s="431"/>
      <c r="CIQ19" s="431"/>
      <c r="CIR19" s="431"/>
      <c r="CIS19" s="431"/>
      <c r="CIT19" s="431"/>
      <c r="CIU19" s="431"/>
      <c r="CIV19" s="431"/>
      <c r="CIW19" s="431"/>
      <c r="CIX19" s="431"/>
      <c r="CIY19" s="431"/>
      <c r="CIZ19" s="431"/>
      <c r="CJA19" s="431"/>
      <c r="CJB19" s="431"/>
      <c r="CJC19" s="431"/>
      <c r="CJD19" s="431"/>
      <c r="CJE19" s="431"/>
      <c r="CJF19" s="431"/>
      <c r="CJG19" s="431"/>
      <c r="CJH19" s="431"/>
      <c r="CJI19" s="431"/>
      <c r="CJJ19" s="431"/>
      <c r="CJK19" s="431"/>
      <c r="CJL19" s="431"/>
      <c r="CJM19" s="431"/>
      <c r="CJN19" s="431"/>
      <c r="CJO19" s="431"/>
      <c r="CJP19" s="431"/>
      <c r="CJQ19" s="431"/>
      <c r="CJR19" s="431"/>
      <c r="CJS19" s="431"/>
      <c r="CJT19" s="431"/>
      <c r="CJU19" s="431"/>
      <c r="CJV19" s="431"/>
      <c r="CJW19" s="431"/>
      <c r="CJX19" s="431"/>
      <c r="CJY19" s="431"/>
      <c r="CJZ19" s="431"/>
      <c r="CKA19" s="431"/>
      <c r="CKB19" s="431"/>
      <c r="CKC19" s="431"/>
      <c r="CKD19" s="431"/>
      <c r="CKE19" s="431"/>
      <c r="CKF19" s="431"/>
      <c r="CKG19" s="431"/>
      <c r="CKH19" s="431"/>
      <c r="CKI19" s="431"/>
      <c r="CKJ19" s="431"/>
      <c r="CKK19" s="431"/>
      <c r="CKL19" s="431"/>
      <c r="CKM19" s="431"/>
      <c r="CKN19" s="431"/>
      <c r="CKO19" s="431"/>
      <c r="CKP19" s="431"/>
      <c r="CKQ19" s="431"/>
      <c r="CKR19" s="431"/>
      <c r="CKS19" s="431"/>
      <c r="CKT19" s="431"/>
      <c r="CKU19" s="431"/>
      <c r="CKV19" s="431"/>
      <c r="CKW19" s="431"/>
      <c r="CKX19" s="431"/>
      <c r="CKY19" s="431"/>
      <c r="CKZ19" s="431"/>
      <c r="CLA19" s="431"/>
      <c r="CLB19" s="431"/>
      <c r="CLC19" s="431"/>
      <c r="CLD19" s="431"/>
      <c r="CLE19" s="431"/>
      <c r="CLF19" s="431"/>
      <c r="CLG19" s="431"/>
      <c r="CLH19" s="431"/>
      <c r="CLI19" s="431"/>
      <c r="CLJ19" s="431"/>
      <c r="CLK19" s="431"/>
      <c r="CLL19" s="431"/>
      <c r="CLM19" s="431"/>
      <c r="CLN19" s="431"/>
      <c r="CLO19" s="431"/>
      <c r="CLP19" s="431"/>
      <c r="CLQ19" s="431"/>
      <c r="CLR19" s="431"/>
      <c r="CLS19" s="431"/>
      <c r="CLT19" s="431"/>
      <c r="CLU19" s="431"/>
      <c r="CLV19" s="431"/>
      <c r="CLW19" s="431"/>
      <c r="CLX19" s="431"/>
      <c r="CLY19" s="431"/>
      <c r="CLZ19" s="431"/>
      <c r="CMA19" s="431"/>
      <c r="CMB19" s="431"/>
      <c r="CMC19" s="431"/>
      <c r="CMD19" s="431"/>
      <c r="CME19" s="431"/>
      <c r="CMF19" s="431"/>
      <c r="CMG19" s="431"/>
      <c r="CMH19" s="431"/>
      <c r="CMI19" s="431"/>
      <c r="CMJ19" s="431"/>
      <c r="CMK19" s="431"/>
      <c r="CML19" s="431"/>
      <c r="CMM19" s="431"/>
      <c r="CMN19" s="431"/>
      <c r="CMO19" s="431"/>
      <c r="CMP19" s="431"/>
      <c r="CMQ19" s="431"/>
      <c r="CMR19" s="431"/>
      <c r="CMS19" s="431"/>
      <c r="CMT19" s="431"/>
      <c r="CMU19" s="431"/>
      <c r="CMV19" s="431"/>
      <c r="CMW19" s="431"/>
      <c r="CMX19" s="431"/>
      <c r="CMY19" s="431"/>
      <c r="CMZ19" s="431"/>
      <c r="CNA19" s="431"/>
      <c r="CNB19" s="431"/>
      <c r="CNC19" s="431"/>
      <c r="CND19" s="431"/>
      <c r="CNE19" s="431"/>
      <c r="CNF19" s="431"/>
      <c r="CNG19" s="431"/>
      <c r="CNH19" s="431"/>
      <c r="CNI19" s="431"/>
      <c r="CNJ19" s="431"/>
      <c r="CNK19" s="431"/>
      <c r="CNL19" s="431"/>
      <c r="CNM19" s="431"/>
      <c r="CNN19" s="431"/>
      <c r="CNO19" s="431"/>
      <c r="CNP19" s="431"/>
      <c r="CNQ19" s="431"/>
      <c r="CNR19" s="431"/>
      <c r="CNS19" s="431"/>
      <c r="CNT19" s="431"/>
      <c r="CNU19" s="431"/>
      <c r="CNV19" s="431"/>
      <c r="CNW19" s="431"/>
      <c r="CNX19" s="431"/>
      <c r="CNY19" s="431"/>
      <c r="CNZ19" s="431"/>
      <c r="COA19" s="431"/>
      <c r="COB19" s="431"/>
      <c r="COC19" s="431"/>
      <c r="COD19" s="431"/>
      <c r="COE19" s="431"/>
      <c r="COF19" s="431"/>
      <c r="COG19" s="431"/>
      <c r="COH19" s="431"/>
      <c r="COI19" s="431"/>
      <c r="COJ19" s="431"/>
      <c r="COK19" s="431"/>
      <c r="COL19" s="431"/>
      <c r="COM19" s="431"/>
      <c r="CON19" s="431"/>
      <c r="COO19" s="431"/>
      <c r="COP19" s="431"/>
      <c r="COQ19" s="431"/>
      <c r="COR19" s="431"/>
      <c r="COS19" s="431"/>
      <c r="COT19" s="431"/>
      <c r="COU19" s="431"/>
      <c r="COV19" s="431"/>
      <c r="COW19" s="431"/>
      <c r="COX19" s="431"/>
      <c r="COY19" s="431"/>
      <c r="COZ19" s="431"/>
      <c r="CPA19" s="431"/>
      <c r="CPB19" s="431"/>
      <c r="CPC19" s="431"/>
      <c r="CPD19" s="431"/>
      <c r="CPE19" s="431"/>
      <c r="CPF19" s="431"/>
      <c r="CPG19" s="431"/>
      <c r="CPH19" s="431"/>
      <c r="CPI19" s="431"/>
      <c r="CPJ19" s="431"/>
      <c r="CPK19" s="431"/>
      <c r="CPL19" s="431"/>
      <c r="CPM19" s="431"/>
      <c r="CPN19" s="431"/>
      <c r="CPO19" s="431"/>
      <c r="CPP19" s="431"/>
      <c r="CPQ19" s="431"/>
      <c r="CPR19" s="431"/>
      <c r="CPS19" s="431"/>
      <c r="CPT19" s="431"/>
      <c r="CPU19" s="431"/>
      <c r="CPV19" s="431"/>
      <c r="CPW19" s="431"/>
      <c r="CPX19" s="431"/>
      <c r="CPY19" s="431"/>
      <c r="CPZ19" s="431"/>
      <c r="CQA19" s="431"/>
      <c r="CQB19" s="431"/>
      <c r="CQC19" s="431"/>
      <c r="CQD19" s="431"/>
      <c r="CQE19" s="431"/>
      <c r="CQF19" s="431"/>
      <c r="CQG19" s="431"/>
      <c r="CQH19" s="431"/>
      <c r="CQI19" s="431"/>
      <c r="CQJ19" s="431"/>
      <c r="CQK19" s="431"/>
      <c r="CQL19" s="431"/>
      <c r="CQM19" s="431"/>
      <c r="CQN19" s="431"/>
      <c r="CQO19" s="431"/>
      <c r="CQP19" s="431"/>
      <c r="CQQ19" s="431"/>
      <c r="CQR19" s="431"/>
      <c r="CQS19" s="431"/>
      <c r="CQT19" s="431"/>
      <c r="CQU19" s="431"/>
      <c r="CQV19" s="431"/>
      <c r="CQW19" s="431"/>
      <c r="CQX19" s="431"/>
      <c r="CQY19" s="431"/>
      <c r="CQZ19" s="431"/>
      <c r="CRA19" s="431"/>
      <c r="CRB19" s="431"/>
      <c r="CRC19" s="431"/>
      <c r="CRD19" s="431"/>
      <c r="CRE19" s="431"/>
      <c r="CRF19" s="431"/>
      <c r="CRG19" s="431"/>
      <c r="CRH19" s="431"/>
      <c r="CRI19" s="431"/>
      <c r="CRJ19" s="431"/>
      <c r="CRK19" s="431"/>
      <c r="CRL19" s="431"/>
      <c r="CRM19" s="431"/>
      <c r="CRN19" s="431"/>
      <c r="CRO19" s="431"/>
      <c r="CRP19" s="431"/>
      <c r="CRQ19" s="431"/>
      <c r="CRR19" s="431"/>
      <c r="CRS19" s="431"/>
      <c r="CRT19" s="431"/>
      <c r="CRU19" s="431"/>
      <c r="CRV19" s="431"/>
      <c r="CRW19" s="431"/>
      <c r="CRX19" s="431"/>
      <c r="CRY19" s="431"/>
      <c r="CRZ19" s="431"/>
      <c r="CSA19" s="431"/>
      <c r="CSB19" s="431"/>
      <c r="CSC19" s="431"/>
      <c r="CSD19" s="431"/>
      <c r="CSE19" s="431"/>
      <c r="CSF19" s="431"/>
      <c r="CSG19" s="431"/>
      <c r="CSH19" s="431"/>
      <c r="CSI19" s="431"/>
      <c r="CSJ19" s="431"/>
      <c r="CSK19" s="431"/>
      <c r="CSL19" s="431"/>
      <c r="CSM19" s="431"/>
      <c r="CSN19" s="431"/>
      <c r="CSO19" s="431"/>
      <c r="CSP19" s="431"/>
      <c r="CSQ19" s="431"/>
      <c r="CSR19" s="431"/>
      <c r="CSS19" s="431"/>
      <c r="CST19" s="431"/>
      <c r="CSU19" s="431"/>
      <c r="CSV19" s="431"/>
      <c r="CSW19" s="431"/>
      <c r="CSX19" s="431"/>
      <c r="CSY19" s="431"/>
      <c r="CSZ19" s="431"/>
      <c r="CTA19" s="431"/>
      <c r="CTB19" s="431"/>
      <c r="CTC19" s="431"/>
      <c r="CTD19" s="431"/>
      <c r="CTE19" s="431"/>
      <c r="CTF19" s="431"/>
      <c r="CTG19" s="431"/>
      <c r="CTH19" s="431"/>
      <c r="CTI19" s="431"/>
      <c r="CTJ19" s="431"/>
      <c r="CTK19" s="431"/>
      <c r="CTL19" s="431"/>
      <c r="CTM19" s="431"/>
      <c r="CTN19" s="431"/>
      <c r="CTO19" s="431"/>
      <c r="CTP19" s="431"/>
      <c r="CTQ19" s="431"/>
      <c r="CTR19" s="431"/>
      <c r="CTS19" s="431"/>
      <c r="CTT19" s="431"/>
      <c r="CTU19" s="431"/>
      <c r="CTV19" s="431"/>
      <c r="CTW19" s="431"/>
      <c r="CTX19" s="431"/>
      <c r="CTY19" s="431"/>
      <c r="CTZ19" s="431"/>
      <c r="CUA19" s="431"/>
      <c r="CUB19" s="431"/>
      <c r="CUC19" s="431"/>
      <c r="CUD19" s="431"/>
      <c r="CUE19" s="431"/>
      <c r="CUF19" s="431"/>
      <c r="CUG19" s="431"/>
      <c r="CUH19" s="431"/>
      <c r="CUI19" s="431"/>
      <c r="CUJ19" s="431"/>
      <c r="CUK19" s="431"/>
      <c r="CUL19" s="431"/>
      <c r="CUM19" s="431"/>
      <c r="CUN19" s="431"/>
      <c r="CUO19" s="431"/>
      <c r="CUP19" s="431"/>
      <c r="CUQ19" s="431"/>
      <c r="CUR19" s="431"/>
      <c r="CUS19" s="431"/>
      <c r="CUT19" s="431"/>
      <c r="CUU19" s="431"/>
      <c r="CUV19" s="431"/>
      <c r="CUW19" s="431"/>
      <c r="CUX19" s="431"/>
      <c r="CUY19" s="431"/>
      <c r="CUZ19" s="431"/>
      <c r="CVA19" s="431"/>
      <c r="CVB19" s="431"/>
      <c r="CVC19" s="431"/>
      <c r="CVD19" s="431"/>
      <c r="CVE19" s="431"/>
      <c r="CVF19" s="431"/>
      <c r="CVG19" s="431"/>
      <c r="CVH19" s="431"/>
      <c r="CVI19" s="431"/>
      <c r="CVJ19" s="431"/>
      <c r="CVK19" s="431"/>
      <c r="CVL19" s="431"/>
      <c r="CVM19" s="431"/>
      <c r="CVN19" s="431"/>
      <c r="CVO19" s="431"/>
      <c r="CVP19" s="431"/>
      <c r="CVQ19" s="431"/>
      <c r="CVR19" s="431"/>
      <c r="CVS19" s="431"/>
      <c r="CVT19" s="431"/>
      <c r="CVU19" s="431"/>
      <c r="CVV19" s="431"/>
      <c r="CVW19" s="431"/>
      <c r="CVX19" s="431"/>
      <c r="CVY19" s="431"/>
      <c r="CVZ19" s="431"/>
      <c r="CWA19" s="431"/>
      <c r="CWB19" s="431"/>
      <c r="CWC19" s="431"/>
      <c r="CWD19" s="431"/>
      <c r="CWE19" s="431"/>
      <c r="CWF19" s="431"/>
      <c r="CWG19" s="431"/>
      <c r="CWH19" s="431"/>
      <c r="CWI19" s="431"/>
      <c r="CWJ19" s="431"/>
      <c r="CWK19" s="431"/>
      <c r="CWL19" s="431"/>
      <c r="CWM19" s="431"/>
      <c r="CWN19" s="431"/>
      <c r="CWO19" s="431"/>
      <c r="CWP19" s="431"/>
      <c r="CWQ19" s="431"/>
      <c r="CWR19" s="431"/>
      <c r="CWS19" s="431"/>
      <c r="CWT19" s="431"/>
      <c r="CWU19" s="431"/>
      <c r="CWV19" s="431"/>
      <c r="CWW19" s="431"/>
      <c r="CWX19" s="431"/>
      <c r="CWY19" s="431"/>
      <c r="CWZ19" s="431"/>
      <c r="CXA19" s="431"/>
      <c r="CXB19" s="431"/>
      <c r="CXC19" s="431"/>
      <c r="CXD19" s="431"/>
      <c r="CXE19" s="431"/>
      <c r="CXF19" s="431"/>
      <c r="CXG19" s="431"/>
      <c r="CXH19" s="431"/>
      <c r="CXI19" s="431"/>
      <c r="CXJ19" s="431"/>
      <c r="CXK19" s="431"/>
      <c r="CXL19" s="431"/>
      <c r="CXM19" s="431"/>
      <c r="CXN19" s="431"/>
      <c r="CXO19" s="431"/>
      <c r="CXP19" s="431"/>
      <c r="CXQ19" s="431"/>
      <c r="CXR19" s="431"/>
      <c r="CXS19" s="431"/>
      <c r="CXT19" s="431"/>
      <c r="CXU19" s="431"/>
      <c r="CXV19" s="431"/>
      <c r="CXW19" s="431"/>
      <c r="CXX19" s="431"/>
      <c r="CXY19" s="431"/>
      <c r="CXZ19" s="431"/>
      <c r="CYA19" s="431"/>
      <c r="CYB19" s="431"/>
      <c r="CYC19" s="431"/>
      <c r="CYD19" s="431"/>
      <c r="CYE19" s="431"/>
      <c r="CYF19" s="431"/>
      <c r="CYG19" s="431"/>
      <c r="CYH19" s="431"/>
      <c r="CYI19" s="431"/>
      <c r="CYJ19" s="431"/>
      <c r="CYK19" s="431"/>
      <c r="CYL19" s="431"/>
      <c r="CYM19" s="431"/>
      <c r="CYN19" s="431"/>
      <c r="CYO19" s="431"/>
      <c r="CYP19" s="431"/>
      <c r="CYQ19" s="431"/>
      <c r="CYR19" s="431"/>
      <c r="CYS19" s="431"/>
      <c r="CYT19" s="431"/>
      <c r="CYU19" s="431"/>
      <c r="CYV19" s="431"/>
      <c r="CYW19" s="431"/>
      <c r="CYX19" s="431"/>
      <c r="CYY19" s="431"/>
      <c r="CYZ19" s="431"/>
      <c r="CZA19" s="431"/>
      <c r="CZB19" s="431"/>
      <c r="CZC19" s="431"/>
      <c r="CZD19" s="431"/>
      <c r="CZE19" s="431"/>
      <c r="CZF19" s="431"/>
      <c r="CZG19" s="431"/>
      <c r="CZH19" s="431"/>
      <c r="CZI19" s="431"/>
      <c r="CZJ19" s="431"/>
      <c r="CZK19" s="431"/>
      <c r="CZL19" s="431"/>
      <c r="CZM19" s="431"/>
      <c r="CZN19" s="431"/>
      <c r="CZO19" s="431"/>
      <c r="CZP19" s="431"/>
      <c r="CZQ19" s="431"/>
      <c r="CZR19" s="431"/>
      <c r="CZS19" s="431"/>
      <c r="CZT19" s="431"/>
      <c r="CZU19" s="431"/>
      <c r="CZV19" s="431"/>
      <c r="CZW19" s="431"/>
      <c r="CZX19" s="431"/>
      <c r="CZY19" s="431"/>
      <c r="CZZ19" s="431"/>
      <c r="DAA19" s="431"/>
      <c r="DAB19" s="431"/>
      <c r="DAC19" s="431"/>
      <c r="DAD19" s="431"/>
      <c r="DAE19" s="431"/>
      <c r="DAF19" s="431"/>
      <c r="DAG19" s="431"/>
      <c r="DAH19" s="431"/>
      <c r="DAI19" s="431"/>
      <c r="DAJ19" s="431"/>
      <c r="DAK19" s="431"/>
      <c r="DAL19" s="431"/>
      <c r="DAM19" s="431"/>
      <c r="DAN19" s="431"/>
      <c r="DAO19" s="431"/>
      <c r="DAP19" s="431"/>
      <c r="DAQ19" s="431"/>
      <c r="DAR19" s="431"/>
      <c r="DAS19" s="431"/>
      <c r="DAT19" s="431"/>
      <c r="DAU19" s="431"/>
      <c r="DAV19" s="431"/>
      <c r="DAW19" s="431"/>
      <c r="DAX19" s="431"/>
      <c r="DAY19" s="431"/>
      <c r="DAZ19" s="431"/>
      <c r="DBA19" s="431"/>
      <c r="DBB19" s="431"/>
      <c r="DBC19" s="431"/>
      <c r="DBD19" s="431"/>
      <c r="DBE19" s="431"/>
      <c r="DBF19" s="431"/>
      <c r="DBG19" s="431"/>
      <c r="DBH19" s="431"/>
      <c r="DBI19" s="431"/>
      <c r="DBJ19" s="431"/>
      <c r="DBK19" s="431"/>
      <c r="DBL19" s="431"/>
      <c r="DBM19" s="431"/>
      <c r="DBN19" s="431"/>
      <c r="DBO19" s="431"/>
      <c r="DBP19" s="431"/>
      <c r="DBQ19" s="431"/>
      <c r="DBR19" s="431"/>
      <c r="DBS19" s="431"/>
      <c r="DBT19" s="431"/>
      <c r="DBU19" s="431"/>
      <c r="DBV19" s="431"/>
      <c r="DBW19" s="431"/>
      <c r="DBX19" s="431"/>
      <c r="DBY19" s="431"/>
      <c r="DBZ19" s="431"/>
      <c r="DCA19" s="431"/>
      <c r="DCB19" s="431"/>
      <c r="DCC19" s="431"/>
      <c r="DCD19" s="431"/>
      <c r="DCE19" s="431"/>
      <c r="DCF19" s="431"/>
      <c r="DCG19" s="431"/>
      <c r="DCH19" s="431"/>
      <c r="DCI19" s="431"/>
      <c r="DCJ19" s="431"/>
      <c r="DCK19" s="431"/>
      <c r="DCL19" s="431"/>
      <c r="DCM19" s="431"/>
      <c r="DCN19" s="431"/>
      <c r="DCO19" s="431"/>
      <c r="DCP19" s="431"/>
      <c r="DCQ19" s="431"/>
      <c r="DCR19" s="431"/>
      <c r="DCS19" s="431"/>
      <c r="DCT19" s="431"/>
      <c r="DCU19" s="431"/>
      <c r="DCV19" s="431"/>
      <c r="DCW19" s="431"/>
      <c r="DCX19" s="431"/>
      <c r="DCY19" s="431"/>
      <c r="DCZ19" s="431"/>
      <c r="DDA19" s="431"/>
      <c r="DDB19" s="431"/>
      <c r="DDC19" s="431"/>
      <c r="DDD19" s="431"/>
      <c r="DDE19" s="431"/>
      <c r="DDF19" s="431"/>
      <c r="DDG19" s="431"/>
      <c r="DDH19" s="431"/>
      <c r="DDI19" s="431"/>
      <c r="DDJ19" s="431"/>
      <c r="DDK19" s="431"/>
      <c r="DDL19" s="431"/>
      <c r="DDM19" s="431"/>
      <c r="DDN19" s="431"/>
      <c r="DDO19" s="431"/>
      <c r="DDP19" s="431"/>
      <c r="DDQ19" s="431"/>
      <c r="DDR19" s="431"/>
      <c r="DDS19" s="431"/>
      <c r="DDT19" s="431"/>
      <c r="DDU19" s="431"/>
      <c r="DDV19" s="431"/>
      <c r="DDW19" s="431"/>
      <c r="DDX19" s="431"/>
      <c r="DDY19" s="431"/>
      <c r="DDZ19" s="431"/>
      <c r="DEA19" s="431"/>
      <c r="DEB19" s="431"/>
      <c r="DEC19" s="431"/>
      <c r="DED19" s="431"/>
      <c r="DEE19" s="431"/>
      <c r="DEF19" s="431"/>
      <c r="DEG19" s="431"/>
      <c r="DEH19" s="431"/>
      <c r="DEI19" s="431"/>
      <c r="DEJ19" s="431"/>
      <c r="DEK19" s="431"/>
      <c r="DEL19" s="431"/>
      <c r="DEM19" s="431"/>
      <c r="DEN19" s="431"/>
      <c r="DEO19" s="431"/>
      <c r="DEP19" s="431"/>
      <c r="DEQ19" s="431"/>
      <c r="DER19" s="431"/>
      <c r="DES19" s="431"/>
      <c r="DET19" s="431"/>
      <c r="DEU19" s="431"/>
      <c r="DEV19" s="431"/>
      <c r="DEW19" s="431"/>
      <c r="DEX19" s="431"/>
      <c r="DEY19" s="431"/>
      <c r="DEZ19" s="431"/>
      <c r="DFA19" s="431"/>
      <c r="DFB19" s="431"/>
      <c r="DFC19" s="431"/>
      <c r="DFD19" s="431"/>
      <c r="DFE19" s="431"/>
      <c r="DFF19" s="431"/>
      <c r="DFG19" s="431"/>
      <c r="DFH19" s="431"/>
      <c r="DFI19" s="431"/>
      <c r="DFJ19" s="431"/>
      <c r="DFK19" s="431"/>
      <c r="DFL19" s="431"/>
      <c r="DFM19" s="431"/>
      <c r="DFN19" s="431"/>
      <c r="DFO19" s="431"/>
      <c r="DFP19" s="431"/>
      <c r="DFQ19" s="431"/>
      <c r="DFR19" s="431"/>
      <c r="DFS19" s="431"/>
      <c r="DFT19" s="431"/>
      <c r="DFU19" s="431"/>
      <c r="DFV19" s="431"/>
      <c r="DFW19" s="431"/>
      <c r="DFX19" s="431"/>
      <c r="DFY19" s="431"/>
      <c r="DFZ19" s="431"/>
      <c r="DGA19" s="431"/>
      <c r="DGB19" s="431"/>
      <c r="DGC19" s="431"/>
      <c r="DGD19" s="431"/>
      <c r="DGE19" s="431"/>
      <c r="DGF19" s="431"/>
      <c r="DGG19" s="431"/>
      <c r="DGH19" s="431"/>
      <c r="DGI19" s="431"/>
      <c r="DGJ19" s="431"/>
      <c r="DGK19" s="431"/>
      <c r="DGL19" s="431"/>
      <c r="DGM19" s="431"/>
      <c r="DGN19" s="431"/>
      <c r="DGO19" s="431"/>
      <c r="DGP19" s="431"/>
      <c r="DGQ19" s="431"/>
      <c r="DGR19" s="431"/>
      <c r="DGS19" s="431"/>
      <c r="DGT19" s="431"/>
      <c r="DGU19" s="431"/>
      <c r="DGV19" s="431"/>
      <c r="DGW19" s="431"/>
      <c r="DGX19" s="431"/>
      <c r="DGY19" s="431"/>
      <c r="DGZ19" s="431"/>
      <c r="DHA19" s="431"/>
      <c r="DHB19" s="431"/>
      <c r="DHC19" s="431"/>
      <c r="DHD19" s="431"/>
      <c r="DHE19" s="431"/>
      <c r="DHF19" s="431"/>
      <c r="DHG19" s="431"/>
      <c r="DHH19" s="431"/>
      <c r="DHI19" s="431"/>
      <c r="DHJ19" s="431"/>
      <c r="DHK19" s="431"/>
      <c r="DHL19" s="431"/>
      <c r="DHM19" s="431"/>
      <c r="DHN19" s="431"/>
      <c r="DHO19" s="431"/>
      <c r="DHP19" s="431"/>
      <c r="DHQ19" s="431"/>
      <c r="DHR19" s="431"/>
      <c r="DHS19" s="431"/>
      <c r="DHT19" s="431"/>
      <c r="DHU19" s="431"/>
      <c r="DHV19" s="431"/>
      <c r="DHW19" s="431"/>
      <c r="DHX19" s="431"/>
      <c r="DHY19" s="431"/>
      <c r="DHZ19" s="431"/>
      <c r="DIA19" s="431"/>
      <c r="DIB19" s="431"/>
      <c r="DIC19" s="431"/>
      <c r="DID19" s="431"/>
      <c r="DIE19" s="431"/>
      <c r="DIF19" s="431"/>
      <c r="DIG19" s="431"/>
      <c r="DIH19" s="431"/>
      <c r="DII19" s="431"/>
      <c r="DIJ19" s="431"/>
      <c r="DIK19" s="431"/>
      <c r="DIL19" s="431"/>
      <c r="DIM19" s="431"/>
      <c r="DIN19" s="431"/>
      <c r="DIO19" s="431"/>
      <c r="DIP19" s="431"/>
      <c r="DIQ19" s="431"/>
      <c r="DIR19" s="431"/>
      <c r="DIS19" s="431"/>
      <c r="DIT19" s="431"/>
      <c r="DIU19" s="431"/>
      <c r="DIV19" s="431"/>
      <c r="DIW19" s="431"/>
      <c r="DIX19" s="431"/>
      <c r="DIY19" s="431"/>
      <c r="DIZ19" s="431"/>
      <c r="DJA19" s="431"/>
      <c r="DJB19" s="431"/>
      <c r="DJC19" s="431"/>
      <c r="DJD19" s="431"/>
      <c r="DJE19" s="431"/>
      <c r="DJF19" s="431"/>
      <c r="DJG19" s="431"/>
      <c r="DJH19" s="431"/>
      <c r="DJI19" s="431"/>
      <c r="DJJ19" s="431"/>
      <c r="DJK19" s="431"/>
      <c r="DJL19" s="431"/>
      <c r="DJM19" s="431"/>
      <c r="DJN19" s="431"/>
      <c r="DJO19" s="431"/>
      <c r="DJP19" s="431"/>
      <c r="DJQ19" s="431"/>
      <c r="DJR19" s="431"/>
      <c r="DJS19" s="431"/>
      <c r="DJT19" s="431"/>
      <c r="DJU19" s="431"/>
      <c r="DJV19" s="431"/>
      <c r="DJW19" s="431"/>
      <c r="DJX19" s="431"/>
      <c r="DJY19" s="431"/>
      <c r="DJZ19" s="431"/>
      <c r="DKA19" s="431"/>
      <c r="DKB19" s="431"/>
      <c r="DKC19" s="431"/>
      <c r="DKD19" s="431"/>
      <c r="DKE19" s="431"/>
      <c r="DKF19" s="431"/>
      <c r="DKG19" s="431"/>
      <c r="DKH19" s="431"/>
      <c r="DKI19" s="431"/>
      <c r="DKJ19" s="431"/>
      <c r="DKK19" s="431"/>
      <c r="DKL19" s="431"/>
      <c r="DKM19" s="431"/>
      <c r="DKN19" s="431"/>
      <c r="DKO19" s="431"/>
      <c r="DKP19" s="431"/>
      <c r="DKQ19" s="431"/>
      <c r="DKR19" s="431"/>
      <c r="DKS19" s="431"/>
      <c r="DKT19" s="431"/>
      <c r="DKU19" s="431"/>
      <c r="DKV19" s="431"/>
      <c r="DKW19" s="431"/>
      <c r="DKX19" s="431"/>
      <c r="DKY19" s="431"/>
      <c r="DKZ19" s="431"/>
      <c r="DLA19" s="431"/>
      <c r="DLB19" s="431"/>
      <c r="DLC19" s="431"/>
      <c r="DLD19" s="431"/>
      <c r="DLE19" s="431"/>
      <c r="DLF19" s="431"/>
      <c r="DLG19" s="431"/>
      <c r="DLH19" s="431"/>
      <c r="DLI19" s="431"/>
      <c r="DLJ19" s="431"/>
      <c r="DLK19" s="431"/>
      <c r="DLL19" s="431"/>
      <c r="DLM19" s="431"/>
      <c r="DLN19" s="431"/>
      <c r="DLO19" s="431"/>
      <c r="DLP19" s="431"/>
      <c r="DLQ19" s="431"/>
      <c r="DLR19" s="431"/>
      <c r="DLS19" s="431"/>
      <c r="DLT19" s="431"/>
      <c r="DLU19" s="431"/>
      <c r="DLV19" s="431"/>
      <c r="DLW19" s="431"/>
      <c r="DLX19" s="431"/>
      <c r="DLY19" s="431"/>
      <c r="DLZ19" s="431"/>
      <c r="DMA19" s="431"/>
      <c r="DMB19" s="431"/>
      <c r="DMC19" s="431"/>
      <c r="DMD19" s="431"/>
      <c r="DME19" s="431"/>
      <c r="DMF19" s="431"/>
      <c r="DMG19" s="431"/>
      <c r="DMH19" s="431"/>
      <c r="DMI19" s="431"/>
      <c r="DMJ19" s="431"/>
      <c r="DMK19" s="431"/>
      <c r="DML19" s="431"/>
      <c r="DMM19" s="431"/>
      <c r="DMN19" s="431"/>
      <c r="DMO19" s="431"/>
      <c r="DMP19" s="431"/>
      <c r="DMQ19" s="431"/>
      <c r="DMR19" s="431"/>
      <c r="DMS19" s="431"/>
      <c r="DMT19" s="431"/>
      <c r="DMU19" s="431"/>
      <c r="DMV19" s="431"/>
      <c r="DMW19" s="431"/>
      <c r="DMX19" s="431"/>
      <c r="DMY19" s="431"/>
      <c r="DMZ19" s="431"/>
      <c r="DNA19" s="431"/>
      <c r="DNB19" s="431"/>
      <c r="DNC19" s="431"/>
      <c r="DND19" s="431"/>
      <c r="DNE19" s="431"/>
      <c r="DNF19" s="431"/>
      <c r="DNG19" s="431"/>
      <c r="DNH19" s="431"/>
      <c r="DNI19" s="431"/>
      <c r="DNJ19" s="431"/>
      <c r="DNK19" s="431"/>
      <c r="DNL19" s="431"/>
      <c r="DNM19" s="431"/>
      <c r="DNN19" s="431"/>
      <c r="DNO19" s="431"/>
      <c r="DNP19" s="431"/>
      <c r="DNQ19" s="431"/>
      <c r="DNR19" s="431"/>
      <c r="DNS19" s="431"/>
      <c r="DNT19" s="431"/>
      <c r="DNU19" s="431"/>
      <c r="DNV19" s="431"/>
      <c r="DNW19" s="431"/>
      <c r="DNX19" s="431"/>
      <c r="DNY19" s="431"/>
      <c r="DNZ19" s="431"/>
      <c r="DOA19" s="431"/>
      <c r="DOB19" s="431"/>
      <c r="DOC19" s="431"/>
      <c r="DOD19" s="431"/>
      <c r="DOE19" s="431"/>
      <c r="DOF19" s="431"/>
      <c r="DOG19" s="431"/>
      <c r="DOH19" s="431"/>
      <c r="DOI19" s="431"/>
      <c r="DOJ19" s="431"/>
      <c r="DOK19" s="431"/>
      <c r="DOL19" s="431"/>
      <c r="DOM19" s="431"/>
      <c r="DON19" s="431"/>
      <c r="DOO19" s="431"/>
      <c r="DOP19" s="431"/>
      <c r="DOQ19" s="431"/>
      <c r="DOR19" s="431"/>
      <c r="DOS19" s="431"/>
      <c r="DOT19" s="431"/>
      <c r="DOU19" s="431"/>
      <c r="DOV19" s="431"/>
      <c r="DOW19" s="431"/>
      <c r="DOX19" s="431"/>
      <c r="DOY19" s="431"/>
      <c r="DOZ19" s="431"/>
      <c r="DPA19" s="431"/>
      <c r="DPB19" s="431"/>
      <c r="DPC19" s="431"/>
      <c r="DPD19" s="431"/>
      <c r="DPE19" s="431"/>
      <c r="DPF19" s="431"/>
      <c r="DPG19" s="431"/>
      <c r="DPH19" s="431"/>
      <c r="DPI19" s="431"/>
      <c r="DPJ19" s="431"/>
      <c r="DPK19" s="431"/>
      <c r="DPL19" s="431"/>
      <c r="DPM19" s="431"/>
      <c r="DPN19" s="431"/>
      <c r="DPO19" s="431"/>
      <c r="DPP19" s="431"/>
      <c r="DPQ19" s="431"/>
      <c r="DPR19" s="431"/>
      <c r="DPS19" s="431"/>
      <c r="DPT19" s="431"/>
      <c r="DPU19" s="431"/>
      <c r="DPV19" s="431"/>
      <c r="DPW19" s="431"/>
      <c r="DPX19" s="431"/>
      <c r="DPY19" s="431"/>
      <c r="DPZ19" s="431"/>
      <c r="DQA19" s="431"/>
      <c r="DQB19" s="431"/>
      <c r="DQC19" s="431"/>
      <c r="DQD19" s="431"/>
      <c r="DQE19" s="431"/>
      <c r="DQF19" s="431"/>
      <c r="DQG19" s="431"/>
      <c r="DQH19" s="431"/>
      <c r="DQI19" s="431"/>
      <c r="DQJ19" s="431"/>
      <c r="DQK19" s="431"/>
      <c r="DQL19" s="431"/>
      <c r="DQM19" s="431"/>
      <c r="DQN19" s="431"/>
      <c r="DQO19" s="431"/>
      <c r="DQP19" s="431"/>
      <c r="DQQ19" s="431"/>
      <c r="DQR19" s="431"/>
      <c r="DQS19" s="431"/>
      <c r="DQT19" s="431"/>
      <c r="DQU19" s="431"/>
      <c r="DQV19" s="431"/>
      <c r="DQW19" s="431"/>
      <c r="DQX19" s="431"/>
      <c r="DQY19" s="431"/>
      <c r="DQZ19" s="431"/>
      <c r="DRA19" s="431"/>
      <c r="DRB19" s="431"/>
      <c r="DRC19" s="431"/>
      <c r="DRD19" s="431"/>
      <c r="DRE19" s="431"/>
      <c r="DRF19" s="431"/>
      <c r="DRG19" s="431"/>
      <c r="DRH19" s="431"/>
      <c r="DRI19" s="431"/>
      <c r="DRJ19" s="431"/>
      <c r="DRK19" s="431"/>
      <c r="DRL19" s="431"/>
      <c r="DRM19" s="431"/>
      <c r="DRN19" s="431"/>
      <c r="DRO19" s="431"/>
      <c r="DRP19" s="431"/>
      <c r="DRQ19" s="431"/>
      <c r="DRR19" s="431"/>
      <c r="DRS19" s="431"/>
      <c r="DRT19" s="431"/>
      <c r="DRU19" s="431"/>
      <c r="DRV19" s="431"/>
      <c r="DRW19" s="431"/>
      <c r="DRX19" s="431"/>
      <c r="DRY19" s="431"/>
      <c r="DRZ19" s="431"/>
      <c r="DSA19" s="431"/>
      <c r="DSB19" s="431"/>
      <c r="DSC19" s="431"/>
      <c r="DSD19" s="431"/>
      <c r="DSE19" s="431"/>
      <c r="DSF19" s="431"/>
      <c r="DSG19" s="431"/>
      <c r="DSH19" s="431"/>
      <c r="DSI19" s="431"/>
      <c r="DSJ19" s="431"/>
      <c r="DSK19" s="431"/>
      <c r="DSL19" s="431"/>
      <c r="DSM19" s="431"/>
      <c r="DSN19" s="431"/>
      <c r="DSO19" s="431"/>
      <c r="DSP19" s="431"/>
      <c r="DSQ19" s="431"/>
      <c r="DSR19" s="431"/>
      <c r="DSS19" s="431"/>
      <c r="DST19" s="431"/>
      <c r="DSU19" s="431"/>
      <c r="DSV19" s="431"/>
      <c r="DSW19" s="431"/>
      <c r="DSX19" s="431"/>
      <c r="DSY19" s="431"/>
      <c r="DSZ19" s="431"/>
      <c r="DTA19" s="431"/>
      <c r="DTB19" s="431"/>
      <c r="DTC19" s="431"/>
      <c r="DTD19" s="431"/>
      <c r="DTE19" s="431"/>
      <c r="DTF19" s="431"/>
      <c r="DTG19" s="431"/>
      <c r="DTH19" s="431"/>
      <c r="DTI19" s="431"/>
      <c r="DTJ19" s="431"/>
      <c r="DTK19" s="431"/>
      <c r="DTL19" s="431"/>
      <c r="DTM19" s="431"/>
      <c r="DTN19" s="431"/>
      <c r="DTO19" s="431"/>
      <c r="DTP19" s="431"/>
      <c r="DTQ19" s="431"/>
      <c r="DTR19" s="431"/>
      <c r="DTS19" s="431"/>
      <c r="DTT19" s="431"/>
      <c r="DTU19" s="431"/>
      <c r="DTV19" s="431"/>
      <c r="DTW19" s="431"/>
      <c r="DTX19" s="431"/>
      <c r="DTY19" s="431"/>
      <c r="DTZ19" s="431"/>
      <c r="DUA19" s="431"/>
      <c r="DUB19" s="431"/>
      <c r="DUC19" s="431"/>
      <c r="DUD19" s="431"/>
      <c r="DUE19" s="431"/>
      <c r="DUF19" s="431"/>
      <c r="DUG19" s="431"/>
      <c r="DUH19" s="431"/>
      <c r="DUI19" s="431"/>
      <c r="DUJ19" s="431"/>
      <c r="DUK19" s="431"/>
      <c r="DUL19" s="431"/>
      <c r="DUM19" s="431"/>
      <c r="DUN19" s="431"/>
      <c r="DUO19" s="431"/>
      <c r="DUP19" s="431"/>
      <c r="DUQ19" s="431"/>
      <c r="DUR19" s="431"/>
      <c r="DUS19" s="431"/>
      <c r="DUT19" s="431"/>
      <c r="DUU19" s="431"/>
      <c r="DUV19" s="431"/>
      <c r="DUW19" s="431"/>
      <c r="DUX19" s="431"/>
      <c r="DUY19" s="431"/>
      <c r="DUZ19" s="431"/>
      <c r="DVA19" s="431"/>
      <c r="DVB19" s="431"/>
      <c r="DVC19" s="431"/>
      <c r="DVD19" s="431"/>
      <c r="DVE19" s="431"/>
      <c r="DVF19" s="431"/>
      <c r="DVG19" s="431"/>
      <c r="DVH19" s="431"/>
      <c r="DVI19" s="431"/>
      <c r="DVJ19" s="431"/>
      <c r="DVK19" s="431"/>
      <c r="DVL19" s="431"/>
      <c r="DVM19" s="431"/>
      <c r="DVN19" s="431"/>
      <c r="DVO19" s="431"/>
      <c r="DVP19" s="431"/>
      <c r="DVQ19" s="431"/>
      <c r="DVR19" s="431"/>
      <c r="DVS19" s="431"/>
      <c r="DVT19" s="431"/>
      <c r="DVU19" s="431"/>
      <c r="DVV19" s="431"/>
      <c r="DVW19" s="431"/>
      <c r="DVX19" s="431"/>
      <c r="DVY19" s="431"/>
      <c r="DVZ19" s="431"/>
      <c r="DWA19" s="431"/>
      <c r="DWB19" s="431"/>
      <c r="DWC19" s="431"/>
      <c r="DWD19" s="431"/>
      <c r="DWE19" s="431"/>
      <c r="DWF19" s="431"/>
      <c r="DWG19" s="431"/>
      <c r="DWH19" s="431"/>
      <c r="DWI19" s="431"/>
      <c r="DWJ19" s="431"/>
      <c r="DWK19" s="431"/>
      <c r="DWL19" s="431"/>
      <c r="DWM19" s="431"/>
      <c r="DWN19" s="431"/>
      <c r="DWO19" s="431"/>
      <c r="DWP19" s="431"/>
      <c r="DWQ19" s="431"/>
      <c r="DWR19" s="431"/>
      <c r="DWS19" s="431"/>
      <c r="DWT19" s="431"/>
      <c r="DWU19" s="431"/>
      <c r="DWV19" s="431"/>
      <c r="DWW19" s="431"/>
      <c r="DWX19" s="431"/>
      <c r="DWY19" s="431"/>
      <c r="DWZ19" s="431"/>
      <c r="DXA19" s="431"/>
      <c r="DXB19" s="431"/>
      <c r="DXC19" s="431"/>
      <c r="DXD19" s="431"/>
      <c r="DXE19" s="431"/>
      <c r="DXF19" s="431"/>
      <c r="DXG19" s="431"/>
      <c r="DXH19" s="431"/>
      <c r="DXI19" s="431"/>
      <c r="DXJ19" s="431"/>
      <c r="DXK19" s="431"/>
      <c r="DXL19" s="431"/>
      <c r="DXM19" s="431"/>
      <c r="DXN19" s="431"/>
      <c r="DXO19" s="431"/>
      <c r="DXP19" s="431"/>
      <c r="DXQ19" s="431"/>
      <c r="DXR19" s="431"/>
      <c r="DXS19" s="431"/>
      <c r="DXT19" s="431"/>
      <c r="DXU19" s="431"/>
      <c r="DXV19" s="431"/>
      <c r="DXW19" s="431"/>
      <c r="DXX19" s="431"/>
      <c r="DXY19" s="431"/>
      <c r="DXZ19" s="431"/>
      <c r="DYA19" s="431"/>
      <c r="DYB19" s="431"/>
      <c r="DYC19" s="431"/>
      <c r="DYD19" s="431"/>
      <c r="DYE19" s="431"/>
      <c r="DYF19" s="431"/>
      <c r="DYG19" s="431"/>
      <c r="DYH19" s="431"/>
      <c r="DYI19" s="431"/>
      <c r="DYJ19" s="431"/>
      <c r="DYK19" s="431"/>
      <c r="DYL19" s="431"/>
      <c r="DYM19" s="431"/>
      <c r="DYN19" s="431"/>
      <c r="DYO19" s="431"/>
      <c r="DYP19" s="431"/>
      <c r="DYQ19" s="431"/>
      <c r="DYR19" s="431"/>
      <c r="DYS19" s="431"/>
      <c r="DYT19" s="431"/>
      <c r="DYU19" s="431"/>
      <c r="DYV19" s="431"/>
      <c r="DYW19" s="431"/>
      <c r="DYX19" s="431"/>
      <c r="DYY19" s="431"/>
      <c r="DYZ19" s="431"/>
      <c r="DZA19" s="431"/>
      <c r="DZB19" s="431"/>
      <c r="DZC19" s="431"/>
      <c r="DZD19" s="431"/>
      <c r="DZE19" s="431"/>
      <c r="DZF19" s="431"/>
      <c r="DZG19" s="431"/>
      <c r="DZH19" s="431"/>
      <c r="DZI19" s="431"/>
      <c r="DZJ19" s="431"/>
      <c r="DZK19" s="431"/>
      <c r="DZL19" s="431"/>
      <c r="DZM19" s="431"/>
      <c r="DZN19" s="431"/>
      <c r="DZO19" s="431"/>
      <c r="DZP19" s="431"/>
      <c r="DZQ19" s="431"/>
      <c r="DZR19" s="431"/>
      <c r="DZS19" s="431"/>
      <c r="DZT19" s="431"/>
      <c r="DZU19" s="431"/>
      <c r="DZV19" s="431"/>
      <c r="DZW19" s="431"/>
      <c r="DZX19" s="431"/>
      <c r="DZY19" s="431"/>
      <c r="DZZ19" s="431"/>
      <c r="EAA19" s="431"/>
      <c r="EAB19" s="431"/>
      <c r="EAC19" s="431"/>
      <c r="EAD19" s="431"/>
      <c r="EAE19" s="431"/>
      <c r="EAF19" s="431"/>
      <c r="EAG19" s="431"/>
      <c r="EAH19" s="431"/>
      <c r="EAI19" s="431"/>
      <c r="EAJ19" s="431"/>
      <c r="EAK19" s="431"/>
      <c r="EAL19" s="431"/>
      <c r="EAM19" s="431"/>
      <c r="EAN19" s="431"/>
      <c r="EAO19" s="431"/>
      <c r="EAP19" s="431"/>
      <c r="EAQ19" s="431"/>
      <c r="EAR19" s="431"/>
      <c r="EAS19" s="431"/>
      <c r="EAT19" s="431"/>
      <c r="EAU19" s="431"/>
      <c r="EAV19" s="431"/>
      <c r="EAW19" s="431"/>
      <c r="EAX19" s="431"/>
      <c r="EAY19" s="431"/>
      <c r="EAZ19" s="431"/>
      <c r="EBA19" s="431"/>
      <c r="EBB19" s="431"/>
      <c r="EBC19" s="431"/>
      <c r="EBD19" s="431"/>
      <c r="EBE19" s="431"/>
      <c r="EBF19" s="431"/>
      <c r="EBG19" s="431"/>
      <c r="EBH19" s="431"/>
      <c r="EBI19" s="431"/>
      <c r="EBJ19" s="431"/>
      <c r="EBK19" s="431"/>
      <c r="EBL19" s="431"/>
      <c r="EBM19" s="431"/>
      <c r="EBN19" s="431"/>
      <c r="EBO19" s="431"/>
      <c r="EBP19" s="431"/>
      <c r="EBQ19" s="431"/>
      <c r="EBR19" s="431"/>
      <c r="EBS19" s="431"/>
      <c r="EBT19" s="431"/>
      <c r="EBU19" s="431"/>
      <c r="EBV19" s="431"/>
      <c r="EBW19" s="431"/>
      <c r="EBX19" s="431"/>
      <c r="EBY19" s="431"/>
      <c r="EBZ19" s="431"/>
      <c r="ECA19" s="431"/>
      <c r="ECB19" s="431"/>
      <c r="ECC19" s="431"/>
      <c r="ECD19" s="431"/>
      <c r="ECE19" s="431"/>
      <c r="ECF19" s="431"/>
      <c r="ECG19" s="431"/>
      <c r="ECH19" s="431"/>
      <c r="ECI19" s="431"/>
      <c r="ECJ19" s="431"/>
      <c r="ECK19" s="431"/>
      <c r="ECL19" s="431"/>
      <c r="ECM19" s="431"/>
      <c r="ECN19" s="431"/>
      <c r="ECO19" s="431"/>
      <c r="ECP19" s="431"/>
      <c r="ECQ19" s="431"/>
      <c r="ECR19" s="431"/>
      <c r="ECS19" s="431"/>
      <c r="ECT19" s="431"/>
      <c r="ECU19" s="431"/>
      <c r="ECV19" s="431"/>
      <c r="ECW19" s="431"/>
      <c r="ECX19" s="431"/>
      <c r="ECY19" s="431"/>
      <c r="ECZ19" s="431"/>
      <c r="EDA19" s="431"/>
      <c r="EDB19" s="431"/>
      <c r="EDC19" s="431"/>
      <c r="EDD19" s="431"/>
      <c r="EDE19" s="431"/>
      <c r="EDF19" s="431"/>
      <c r="EDG19" s="431"/>
      <c r="EDH19" s="431"/>
      <c r="EDI19" s="431"/>
      <c r="EDJ19" s="431"/>
      <c r="EDK19" s="431"/>
      <c r="EDL19" s="431"/>
      <c r="EDM19" s="431"/>
      <c r="EDN19" s="431"/>
      <c r="EDO19" s="431"/>
      <c r="EDP19" s="431"/>
      <c r="EDQ19" s="431"/>
      <c r="EDR19" s="431"/>
      <c r="EDS19" s="431"/>
      <c r="EDT19" s="431"/>
      <c r="EDU19" s="431"/>
      <c r="EDV19" s="431"/>
      <c r="EDW19" s="431"/>
      <c r="EDX19" s="431"/>
      <c r="EDY19" s="431"/>
      <c r="EDZ19" s="431"/>
      <c r="EEA19" s="431"/>
      <c r="EEB19" s="431"/>
      <c r="EEC19" s="431"/>
      <c r="EED19" s="431"/>
      <c r="EEE19" s="431"/>
      <c r="EEF19" s="431"/>
      <c r="EEG19" s="431"/>
      <c r="EEH19" s="431"/>
      <c r="EEI19" s="431"/>
      <c r="EEJ19" s="431"/>
      <c r="EEK19" s="431"/>
      <c r="EEL19" s="431"/>
      <c r="EEM19" s="431"/>
      <c r="EEN19" s="431"/>
      <c r="EEO19" s="431"/>
      <c r="EEP19" s="431"/>
      <c r="EEQ19" s="431"/>
      <c r="EER19" s="431"/>
      <c r="EES19" s="431"/>
      <c r="EET19" s="431"/>
      <c r="EEU19" s="431"/>
      <c r="EEV19" s="431"/>
      <c r="EEW19" s="431"/>
      <c r="EEX19" s="431"/>
      <c r="EEY19" s="431"/>
      <c r="EEZ19" s="431"/>
      <c r="EFA19" s="431"/>
      <c r="EFB19" s="431"/>
      <c r="EFC19" s="431"/>
      <c r="EFD19" s="431"/>
      <c r="EFE19" s="431"/>
      <c r="EFF19" s="431"/>
      <c r="EFG19" s="431"/>
      <c r="EFH19" s="431"/>
      <c r="EFI19" s="431"/>
      <c r="EFJ19" s="431"/>
      <c r="EFK19" s="431"/>
      <c r="EFL19" s="431"/>
      <c r="EFM19" s="431"/>
      <c r="EFN19" s="431"/>
      <c r="EFO19" s="431"/>
      <c r="EFP19" s="431"/>
      <c r="EFQ19" s="431"/>
      <c r="EFR19" s="431"/>
      <c r="EFS19" s="431"/>
      <c r="EFT19" s="431"/>
      <c r="EFU19" s="431"/>
      <c r="EFV19" s="431"/>
      <c r="EFW19" s="431"/>
      <c r="EFX19" s="431"/>
      <c r="EFY19" s="431"/>
      <c r="EFZ19" s="431"/>
      <c r="EGA19" s="431"/>
      <c r="EGB19" s="431"/>
      <c r="EGC19" s="431"/>
      <c r="EGD19" s="431"/>
      <c r="EGE19" s="431"/>
      <c r="EGF19" s="431"/>
      <c r="EGG19" s="431"/>
      <c r="EGH19" s="431"/>
      <c r="EGI19" s="431"/>
      <c r="EGJ19" s="431"/>
      <c r="EGK19" s="431"/>
      <c r="EGL19" s="431"/>
      <c r="EGM19" s="431"/>
      <c r="EGN19" s="431"/>
      <c r="EGO19" s="431"/>
      <c r="EGP19" s="431"/>
      <c r="EGQ19" s="431"/>
      <c r="EGR19" s="431"/>
      <c r="EGS19" s="431"/>
      <c r="EGT19" s="431"/>
      <c r="EGU19" s="431"/>
      <c r="EGV19" s="431"/>
      <c r="EGW19" s="431"/>
      <c r="EGX19" s="431"/>
      <c r="EGY19" s="431"/>
      <c r="EGZ19" s="431"/>
      <c r="EHA19" s="431"/>
      <c r="EHB19" s="431"/>
      <c r="EHC19" s="431"/>
      <c r="EHD19" s="431"/>
      <c r="EHE19" s="431"/>
      <c r="EHF19" s="431"/>
      <c r="EHG19" s="431"/>
      <c r="EHH19" s="431"/>
      <c r="EHI19" s="431"/>
      <c r="EHJ19" s="431"/>
      <c r="EHK19" s="431"/>
      <c r="EHL19" s="431"/>
      <c r="EHM19" s="431"/>
      <c r="EHN19" s="431"/>
      <c r="EHO19" s="431"/>
      <c r="EHP19" s="431"/>
      <c r="EHQ19" s="431"/>
      <c r="EHR19" s="431"/>
      <c r="EHS19" s="431"/>
      <c r="EHT19" s="431"/>
      <c r="EHU19" s="431"/>
      <c r="EHV19" s="431"/>
      <c r="EHW19" s="431"/>
      <c r="EHX19" s="431"/>
      <c r="EHY19" s="431"/>
      <c r="EHZ19" s="431"/>
      <c r="EIA19" s="431"/>
      <c r="EIB19" s="431"/>
      <c r="EIC19" s="431"/>
      <c r="EID19" s="431"/>
      <c r="EIE19" s="431"/>
      <c r="EIF19" s="431"/>
      <c r="EIG19" s="431"/>
      <c r="EIH19" s="431"/>
      <c r="EII19" s="431"/>
      <c r="EIJ19" s="431"/>
      <c r="EIK19" s="431"/>
      <c r="EIL19" s="431"/>
      <c r="EIM19" s="431"/>
      <c r="EIN19" s="431"/>
      <c r="EIO19" s="431"/>
      <c r="EIP19" s="431"/>
      <c r="EIQ19" s="431"/>
      <c r="EIR19" s="431"/>
      <c r="EIS19" s="431"/>
      <c r="EIT19" s="431"/>
      <c r="EIU19" s="431"/>
      <c r="EIV19" s="431"/>
      <c r="EIW19" s="431"/>
      <c r="EIX19" s="431"/>
      <c r="EIY19" s="431"/>
      <c r="EIZ19" s="431"/>
      <c r="EJA19" s="431"/>
      <c r="EJB19" s="431"/>
      <c r="EJC19" s="431"/>
      <c r="EJD19" s="431"/>
      <c r="EJE19" s="431"/>
      <c r="EJF19" s="431"/>
      <c r="EJG19" s="431"/>
      <c r="EJH19" s="431"/>
      <c r="EJI19" s="431"/>
      <c r="EJJ19" s="431"/>
      <c r="EJK19" s="431"/>
      <c r="EJL19" s="431"/>
      <c r="EJM19" s="431"/>
      <c r="EJN19" s="431"/>
      <c r="EJO19" s="431"/>
      <c r="EJP19" s="431"/>
      <c r="EJQ19" s="431"/>
      <c r="EJR19" s="431"/>
      <c r="EJS19" s="431"/>
      <c r="EJT19" s="431"/>
      <c r="EJU19" s="431"/>
      <c r="EJV19" s="431"/>
      <c r="EJW19" s="431"/>
      <c r="EJX19" s="431"/>
      <c r="EJY19" s="431"/>
      <c r="EJZ19" s="431"/>
      <c r="EKA19" s="431"/>
      <c r="EKB19" s="431"/>
      <c r="EKC19" s="431"/>
      <c r="EKD19" s="431"/>
      <c r="EKE19" s="431"/>
      <c r="EKF19" s="431"/>
      <c r="EKG19" s="431"/>
      <c r="EKH19" s="431"/>
      <c r="EKI19" s="431"/>
      <c r="EKJ19" s="431"/>
      <c r="EKK19" s="431"/>
      <c r="EKL19" s="431"/>
      <c r="EKM19" s="431"/>
      <c r="EKN19" s="431"/>
      <c r="EKO19" s="431"/>
      <c r="EKP19" s="431"/>
      <c r="EKQ19" s="431"/>
      <c r="EKR19" s="431"/>
      <c r="EKS19" s="431"/>
      <c r="EKT19" s="431"/>
      <c r="EKU19" s="431"/>
      <c r="EKV19" s="431"/>
      <c r="EKW19" s="431"/>
      <c r="EKX19" s="431"/>
      <c r="EKY19" s="431"/>
      <c r="EKZ19" s="431"/>
      <c r="ELA19" s="431"/>
      <c r="ELB19" s="431"/>
      <c r="ELC19" s="431"/>
      <c r="ELD19" s="431"/>
      <c r="ELE19" s="431"/>
      <c r="ELF19" s="431"/>
      <c r="ELG19" s="431"/>
      <c r="ELH19" s="431"/>
      <c r="ELI19" s="431"/>
      <c r="ELJ19" s="431"/>
      <c r="ELK19" s="431"/>
      <c r="ELL19" s="431"/>
      <c r="ELM19" s="431"/>
      <c r="ELN19" s="431"/>
      <c r="ELO19" s="431"/>
      <c r="ELP19" s="431"/>
      <c r="ELQ19" s="431"/>
      <c r="ELR19" s="431"/>
      <c r="ELS19" s="431"/>
      <c r="ELT19" s="431"/>
      <c r="ELU19" s="431"/>
      <c r="ELV19" s="431"/>
      <c r="ELW19" s="431"/>
      <c r="ELX19" s="431"/>
      <c r="ELY19" s="431"/>
      <c r="ELZ19" s="431"/>
      <c r="EMA19" s="431"/>
      <c r="EMB19" s="431"/>
      <c r="EMC19" s="431"/>
      <c r="EMD19" s="431"/>
      <c r="EME19" s="431"/>
      <c r="EMF19" s="431"/>
      <c r="EMG19" s="431"/>
      <c r="EMH19" s="431"/>
      <c r="EMI19" s="431"/>
      <c r="EMJ19" s="431"/>
      <c r="EMK19" s="431"/>
      <c r="EML19" s="431"/>
      <c r="EMM19" s="431"/>
      <c r="EMN19" s="431"/>
      <c r="EMO19" s="431"/>
      <c r="EMP19" s="431"/>
      <c r="EMQ19" s="431"/>
      <c r="EMR19" s="431"/>
      <c r="EMS19" s="431"/>
      <c r="EMT19" s="431"/>
      <c r="EMU19" s="431"/>
      <c r="EMV19" s="431"/>
      <c r="EMW19" s="431"/>
      <c r="EMX19" s="431"/>
      <c r="EMY19" s="431"/>
      <c r="EMZ19" s="431"/>
      <c r="ENA19" s="431"/>
      <c r="ENB19" s="431"/>
      <c r="ENC19" s="431"/>
      <c r="END19" s="431"/>
      <c r="ENE19" s="431"/>
      <c r="ENF19" s="431"/>
      <c r="ENG19" s="431"/>
      <c r="ENH19" s="431"/>
      <c r="ENI19" s="431"/>
      <c r="ENJ19" s="431"/>
      <c r="ENK19" s="431"/>
      <c r="ENL19" s="431"/>
      <c r="ENM19" s="431"/>
      <c r="ENN19" s="431"/>
      <c r="ENO19" s="431"/>
      <c r="ENP19" s="431"/>
      <c r="ENQ19" s="431"/>
      <c r="ENR19" s="431"/>
      <c r="ENS19" s="431"/>
      <c r="ENT19" s="431"/>
      <c r="ENU19" s="431"/>
      <c r="ENV19" s="431"/>
      <c r="ENW19" s="431"/>
      <c r="ENX19" s="431"/>
      <c r="ENY19" s="431"/>
      <c r="ENZ19" s="431"/>
      <c r="EOA19" s="431"/>
      <c r="EOB19" s="431"/>
      <c r="EOC19" s="431"/>
      <c r="EOD19" s="431"/>
      <c r="EOE19" s="431"/>
      <c r="EOF19" s="431"/>
      <c r="EOG19" s="431"/>
      <c r="EOH19" s="431"/>
      <c r="EOI19" s="431"/>
      <c r="EOJ19" s="431"/>
      <c r="EOK19" s="431"/>
      <c r="EOL19" s="431"/>
      <c r="EOM19" s="431"/>
      <c r="EON19" s="431"/>
      <c r="EOO19" s="431"/>
      <c r="EOP19" s="431"/>
      <c r="EOQ19" s="431"/>
      <c r="EOR19" s="431"/>
      <c r="EOS19" s="431"/>
      <c r="EOT19" s="431"/>
      <c r="EOU19" s="431"/>
      <c r="EOV19" s="431"/>
      <c r="EOW19" s="431"/>
      <c r="EOX19" s="431"/>
      <c r="EOY19" s="431"/>
      <c r="EOZ19" s="431"/>
      <c r="EPA19" s="431"/>
      <c r="EPB19" s="431"/>
      <c r="EPC19" s="431"/>
      <c r="EPD19" s="431"/>
      <c r="EPE19" s="431"/>
      <c r="EPF19" s="431"/>
      <c r="EPG19" s="431"/>
      <c r="EPH19" s="431"/>
      <c r="EPI19" s="431"/>
      <c r="EPJ19" s="431"/>
      <c r="EPK19" s="431"/>
      <c r="EPL19" s="431"/>
      <c r="EPM19" s="431"/>
      <c r="EPN19" s="431"/>
      <c r="EPO19" s="431"/>
      <c r="EPP19" s="431"/>
      <c r="EPQ19" s="431"/>
      <c r="EPR19" s="431"/>
      <c r="EPS19" s="431"/>
      <c r="EPT19" s="431"/>
      <c r="EPU19" s="431"/>
      <c r="EPV19" s="431"/>
      <c r="EPW19" s="431"/>
      <c r="EPX19" s="431"/>
      <c r="EPY19" s="431"/>
      <c r="EPZ19" s="431"/>
      <c r="EQA19" s="431"/>
      <c r="EQB19" s="431"/>
      <c r="EQC19" s="431"/>
      <c r="EQD19" s="431"/>
      <c r="EQE19" s="431"/>
      <c r="EQF19" s="431"/>
      <c r="EQG19" s="431"/>
      <c r="EQH19" s="431"/>
      <c r="EQI19" s="431"/>
      <c r="EQJ19" s="431"/>
      <c r="EQK19" s="431"/>
      <c r="EQL19" s="431"/>
      <c r="EQM19" s="431"/>
      <c r="EQN19" s="431"/>
      <c r="EQO19" s="431"/>
      <c r="EQP19" s="431"/>
      <c r="EQQ19" s="431"/>
      <c r="EQR19" s="431"/>
      <c r="EQS19" s="431"/>
      <c r="EQT19" s="431"/>
      <c r="EQU19" s="431"/>
      <c r="EQV19" s="431"/>
      <c r="EQW19" s="431"/>
      <c r="EQX19" s="431"/>
      <c r="EQY19" s="431"/>
      <c r="EQZ19" s="431"/>
      <c r="ERA19" s="431"/>
      <c r="ERB19" s="431"/>
      <c r="ERC19" s="431"/>
      <c r="ERD19" s="431"/>
      <c r="ERE19" s="431"/>
      <c r="ERF19" s="431"/>
      <c r="ERG19" s="431"/>
      <c r="ERH19" s="431"/>
      <c r="ERI19" s="431"/>
      <c r="ERJ19" s="431"/>
      <c r="ERK19" s="431"/>
      <c r="ERL19" s="431"/>
      <c r="ERM19" s="431"/>
      <c r="ERN19" s="431"/>
      <c r="ERO19" s="431"/>
      <c r="ERP19" s="431"/>
      <c r="ERQ19" s="431"/>
      <c r="ERR19" s="431"/>
      <c r="ERS19" s="431"/>
      <c r="ERT19" s="431"/>
      <c r="ERU19" s="431"/>
      <c r="ERV19" s="431"/>
      <c r="ERW19" s="431"/>
      <c r="ERX19" s="431"/>
      <c r="ERY19" s="431"/>
      <c r="ERZ19" s="431"/>
      <c r="ESA19" s="431"/>
      <c r="ESB19" s="431"/>
      <c r="ESC19" s="431"/>
      <c r="ESD19" s="431"/>
      <c r="ESE19" s="431"/>
      <c r="ESF19" s="431"/>
      <c r="ESG19" s="431"/>
      <c r="ESH19" s="431"/>
      <c r="ESI19" s="431"/>
      <c r="ESJ19" s="431"/>
      <c r="ESK19" s="431"/>
      <c r="ESL19" s="431"/>
      <c r="ESM19" s="431"/>
      <c r="ESN19" s="431"/>
      <c r="ESO19" s="431"/>
      <c r="ESP19" s="431"/>
      <c r="ESQ19" s="431"/>
      <c r="ESR19" s="431"/>
      <c r="ESS19" s="431"/>
      <c r="EST19" s="431"/>
      <c r="ESU19" s="431"/>
      <c r="ESV19" s="431"/>
      <c r="ESW19" s="431"/>
      <c r="ESX19" s="431"/>
      <c r="ESY19" s="431"/>
      <c r="ESZ19" s="431"/>
      <c r="ETA19" s="431"/>
      <c r="ETB19" s="431"/>
      <c r="ETC19" s="431"/>
      <c r="ETD19" s="431"/>
      <c r="ETE19" s="431"/>
      <c r="ETF19" s="431"/>
      <c r="ETG19" s="431"/>
      <c r="ETH19" s="431"/>
      <c r="ETI19" s="431"/>
      <c r="ETJ19" s="431"/>
      <c r="ETK19" s="431"/>
      <c r="ETL19" s="431"/>
      <c r="ETM19" s="431"/>
      <c r="ETN19" s="431"/>
      <c r="ETO19" s="431"/>
      <c r="ETP19" s="431"/>
      <c r="ETQ19" s="431"/>
      <c r="ETR19" s="431"/>
      <c r="ETS19" s="431"/>
      <c r="ETT19" s="431"/>
      <c r="ETU19" s="431"/>
      <c r="ETV19" s="431"/>
      <c r="ETW19" s="431"/>
      <c r="ETX19" s="431"/>
      <c r="ETY19" s="431"/>
      <c r="ETZ19" s="431"/>
      <c r="EUA19" s="431"/>
      <c r="EUB19" s="431"/>
      <c r="EUC19" s="431"/>
      <c r="EUD19" s="431"/>
      <c r="EUE19" s="431"/>
      <c r="EUF19" s="431"/>
      <c r="EUG19" s="431"/>
      <c r="EUH19" s="431"/>
      <c r="EUI19" s="431"/>
      <c r="EUJ19" s="431"/>
      <c r="EUK19" s="431"/>
      <c r="EUL19" s="431"/>
      <c r="EUM19" s="431"/>
      <c r="EUN19" s="431"/>
      <c r="EUO19" s="431"/>
      <c r="EUP19" s="431"/>
      <c r="EUQ19" s="431"/>
      <c r="EUR19" s="431"/>
      <c r="EUS19" s="431"/>
      <c r="EUT19" s="431"/>
      <c r="EUU19" s="431"/>
      <c r="EUV19" s="431"/>
      <c r="EUW19" s="431"/>
      <c r="EUX19" s="431"/>
      <c r="EUY19" s="431"/>
      <c r="EUZ19" s="431"/>
      <c r="EVA19" s="431"/>
      <c r="EVB19" s="431"/>
      <c r="EVC19" s="431"/>
      <c r="EVD19" s="431"/>
      <c r="EVE19" s="431"/>
      <c r="EVF19" s="431"/>
      <c r="EVG19" s="431"/>
      <c r="EVH19" s="431"/>
      <c r="EVI19" s="431"/>
      <c r="EVJ19" s="431"/>
      <c r="EVK19" s="431"/>
      <c r="EVL19" s="431"/>
      <c r="EVM19" s="431"/>
      <c r="EVN19" s="431"/>
      <c r="EVO19" s="431"/>
      <c r="EVP19" s="431"/>
      <c r="EVQ19" s="431"/>
      <c r="EVR19" s="431"/>
      <c r="EVS19" s="431"/>
      <c r="EVT19" s="431"/>
      <c r="EVU19" s="431"/>
      <c r="EVV19" s="431"/>
      <c r="EVW19" s="431"/>
      <c r="EVX19" s="431"/>
      <c r="EVY19" s="431"/>
      <c r="EVZ19" s="431"/>
      <c r="EWA19" s="431"/>
      <c r="EWB19" s="431"/>
      <c r="EWC19" s="431"/>
      <c r="EWD19" s="431"/>
      <c r="EWE19" s="431"/>
      <c r="EWF19" s="431"/>
      <c r="EWG19" s="431"/>
      <c r="EWH19" s="431"/>
      <c r="EWI19" s="431"/>
      <c r="EWJ19" s="431"/>
      <c r="EWK19" s="431"/>
      <c r="EWL19" s="431"/>
      <c r="EWM19" s="431"/>
      <c r="EWN19" s="431"/>
      <c r="EWO19" s="431"/>
      <c r="EWP19" s="431"/>
      <c r="EWQ19" s="431"/>
      <c r="EWR19" s="431"/>
      <c r="EWS19" s="431"/>
      <c r="EWT19" s="431"/>
      <c r="EWU19" s="431"/>
      <c r="EWV19" s="431"/>
      <c r="EWW19" s="431"/>
      <c r="EWX19" s="431"/>
      <c r="EWY19" s="431"/>
      <c r="EWZ19" s="431"/>
      <c r="EXA19" s="431"/>
      <c r="EXB19" s="431"/>
      <c r="EXC19" s="431"/>
      <c r="EXD19" s="431"/>
      <c r="EXE19" s="431"/>
      <c r="EXF19" s="431"/>
      <c r="EXG19" s="431"/>
      <c r="EXH19" s="431"/>
      <c r="EXI19" s="431"/>
      <c r="EXJ19" s="431"/>
      <c r="EXK19" s="431"/>
      <c r="EXL19" s="431"/>
      <c r="EXM19" s="431"/>
      <c r="EXN19" s="431"/>
      <c r="EXO19" s="431"/>
      <c r="EXP19" s="431"/>
      <c r="EXQ19" s="431"/>
      <c r="EXR19" s="431"/>
      <c r="EXS19" s="431"/>
      <c r="EXT19" s="431"/>
      <c r="EXU19" s="431"/>
      <c r="EXV19" s="431"/>
      <c r="EXW19" s="431"/>
      <c r="EXX19" s="431"/>
      <c r="EXY19" s="431"/>
      <c r="EXZ19" s="431"/>
      <c r="EYA19" s="431"/>
      <c r="EYB19" s="431"/>
      <c r="EYC19" s="431"/>
      <c r="EYD19" s="431"/>
      <c r="EYE19" s="431"/>
      <c r="EYF19" s="431"/>
      <c r="EYG19" s="431"/>
      <c r="EYH19" s="431"/>
      <c r="EYI19" s="431"/>
      <c r="EYJ19" s="431"/>
      <c r="EYK19" s="431"/>
      <c r="EYL19" s="431"/>
      <c r="EYM19" s="431"/>
      <c r="EYN19" s="431"/>
      <c r="EYO19" s="431"/>
      <c r="EYP19" s="431"/>
      <c r="EYQ19" s="431"/>
      <c r="EYR19" s="431"/>
      <c r="EYS19" s="431"/>
      <c r="EYT19" s="431"/>
      <c r="EYU19" s="431"/>
      <c r="EYV19" s="431"/>
      <c r="EYW19" s="431"/>
      <c r="EYX19" s="431"/>
      <c r="EYY19" s="431"/>
      <c r="EYZ19" s="431"/>
      <c r="EZA19" s="431"/>
      <c r="EZB19" s="431"/>
      <c r="EZC19" s="431"/>
      <c r="EZD19" s="431"/>
      <c r="EZE19" s="431"/>
      <c r="EZF19" s="431"/>
      <c r="EZG19" s="431"/>
      <c r="EZH19" s="431"/>
      <c r="EZI19" s="431"/>
      <c r="EZJ19" s="431"/>
      <c r="EZK19" s="431"/>
      <c r="EZL19" s="431"/>
      <c r="EZM19" s="431"/>
      <c r="EZN19" s="431"/>
      <c r="EZO19" s="431"/>
      <c r="EZP19" s="431"/>
      <c r="EZQ19" s="431"/>
      <c r="EZR19" s="431"/>
      <c r="EZS19" s="431"/>
      <c r="EZT19" s="431"/>
      <c r="EZU19" s="431"/>
      <c r="EZV19" s="431"/>
      <c r="EZW19" s="431"/>
      <c r="EZX19" s="431"/>
      <c r="EZY19" s="431"/>
      <c r="EZZ19" s="431"/>
      <c r="FAA19" s="431"/>
      <c r="FAB19" s="431"/>
      <c r="FAC19" s="431"/>
      <c r="FAD19" s="431"/>
      <c r="FAE19" s="431"/>
      <c r="FAF19" s="431"/>
      <c r="FAG19" s="431"/>
      <c r="FAH19" s="431"/>
      <c r="FAI19" s="431"/>
      <c r="FAJ19" s="431"/>
      <c r="FAK19" s="431"/>
      <c r="FAL19" s="431"/>
      <c r="FAM19" s="431"/>
      <c r="FAN19" s="431"/>
      <c r="FAO19" s="431"/>
      <c r="FAP19" s="431"/>
      <c r="FAQ19" s="431"/>
      <c r="FAR19" s="431"/>
      <c r="FAS19" s="431"/>
      <c r="FAT19" s="431"/>
      <c r="FAU19" s="431"/>
      <c r="FAV19" s="431"/>
      <c r="FAW19" s="431"/>
      <c r="FAX19" s="431"/>
      <c r="FAY19" s="431"/>
      <c r="FAZ19" s="431"/>
      <c r="FBA19" s="431"/>
      <c r="FBB19" s="431"/>
      <c r="FBC19" s="431"/>
      <c r="FBD19" s="431"/>
      <c r="FBE19" s="431"/>
      <c r="FBF19" s="431"/>
      <c r="FBG19" s="431"/>
      <c r="FBH19" s="431"/>
      <c r="FBI19" s="431"/>
      <c r="FBJ19" s="431"/>
      <c r="FBK19" s="431"/>
      <c r="FBL19" s="431"/>
      <c r="FBM19" s="431"/>
      <c r="FBN19" s="431"/>
      <c r="FBO19" s="431"/>
      <c r="FBP19" s="431"/>
      <c r="FBQ19" s="431"/>
      <c r="FBR19" s="431"/>
      <c r="FBS19" s="431"/>
      <c r="FBT19" s="431"/>
      <c r="FBU19" s="431"/>
      <c r="FBV19" s="431"/>
      <c r="FBW19" s="431"/>
      <c r="FBX19" s="431"/>
      <c r="FBY19" s="431"/>
      <c r="FBZ19" s="431"/>
      <c r="FCA19" s="431"/>
      <c r="FCB19" s="431"/>
      <c r="FCC19" s="431"/>
      <c r="FCD19" s="431"/>
      <c r="FCE19" s="431"/>
      <c r="FCF19" s="431"/>
      <c r="FCG19" s="431"/>
      <c r="FCH19" s="431"/>
      <c r="FCI19" s="431"/>
      <c r="FCJ19" s="431"/>
      <c r="FCK19" s="431"/>
      <c r="FCL19" s="431"/>
      <c r="FCM19" s="431"/>
      <c r="FCN19" s="431"/>
      <c r="FCO19" s="431"/>
      <c r="FCP19" s="431"/>
      <c r="FCQ19" s="431"/>
      <c r="FCR19" s="431"/>
      <c r="FCS19" s="431"/>
      <c r="FCT19" s="431"/>
      <c r="FCU19" s="431"/>
      <c r="FCV19" s="431"/>
      <c r="FCW19" s="431"/>
      <c r="FCX19" s="431"/>
      <c r="FCY19" s="431"/>
      <c r="FCZ19" s="431"/>
      <c r="FDA19" s="431"/>
      <c r="FDB19" s="431"/>
      <c r="FDC19" s="431"/>
      <c r="FDD19" s="431"/>
      <c r="FDE19" s="431"/>
      <c r="FDF19" s="431"/>
      <c r="FDG19" s="431"/>
      <c r="FDH19" s="431"/>
      <c r="FDI19" s="431"/>
      <c r="FDJ19" s="431"/>
      <c r="FDK19" s="431"/>
      <c r="FDL19" s="431"/>
      <c r="FDM19" s="431"/>
      <c r="FDN19" s="431"/>
      <c r="FDO19" s="431"/>
      <c r="FDP19" s="431"/>
      <c r="FDQ19" s="431"/>
      <c r="FDR19" s="431"/>
      <c r="FDS19" s="431"/>
      <c r="FDT19" s="431"/>
      <c r="FDU19" s="431"/>
      <c r="FDV19" s="431"/>
      <c r="FDW19" s="431"/>
      <c r="FDX19" s="431"/>
      <c r="FDY19" s="431"/>
      <c r="FDZ19" s="431"/>
      <c r="FEA19" s="431"/>
      <c r="FEB19" s="431"/>
      <c r="FEC19" s="431"/>
      <c r="FED19" s="431"/>
      <c r="FEE19" s="431"/>
      <c r="FEF19" s="431"/>
      <c r="FEG19" s="431"/>
      <c r="FEH19" s="431"/>
      <c r="FEI19" s="431"/>
      <c r="FEJ19" s="431"/>
      <c r="FEK19" s="431"/>
      <c r="FEL19" s="431"/>
      <c r="FEM19" s="431"/>
      <c r="FEN19" s="431"/>
      <c r="FEO19" s="431"/>
      <c r="FEP19" s="431"/>
      <c r="FEQ19" s="431"/>
      <c r="FER19" s="431"/>
      <c r="FES19" s="431"/>
      <c r="FET19" s="431"/>
      <c r="FEU19" s="431"/>
      <c r="FEV19" s="431"/>
      <c r="FEW19" s="431"/>
      <c r="FEX19" s="431"/>
      <c r="FEY19" s="431"/>
      <c r="FEZ19" s="431"/>
      <c r="FFA19" s="431"/>
      <c r="FFB19" s="431"/>
      <c r="FFC19" s="431"/>
      <c r="FFD19" s="431"/>
      <c r="FFE19" s="431"/>
      <c r="FFF19" s="431"/>
      <c r="FFG19" s="431"/>
      <c r="FFH19" s="431"/>
      <c r="FFI19" s="431"/>
      <c r="FFJ19" s="431"/>
      <c r="FFK19" s="431"/>
      <c r="FFL19" s="431"/>
      <c r="FFM19" s="431"/>
      <c r="FFN19" s="431"/>
      <c r="FFO19" s="431"/>
      <c r="FFP19" s="431"/>
      <c r="FFQ19" s="431"/>
      <c r="FFR19" s="431"/>
      <c r="FFS19" s="431"/>
      <c r="FFT19" s="431"/>
      <c r="FFU19" s="431"/>
      <c r="FFV19" s="431"/>
      <c r="FFW19" s="431"/>
      <c r="FFX19" s="431"/>
      <c r="FFY19" s="431"/>
      <c r="FFZ19" s="431"/>
      <c r="FGA19" s="431"/>
      <c r="FGB19" s="431"/>
      <c r="FGC19" s="431"/>
      <c r="FGD19" s="431"/>
      <c r="FGE19" s="431"/>
      <c r="FGF19" s="431"/>
      <c r="FGG19" s="431"/>
      <c r="FGH19" s="431"/>
      <c r="FGI19" s="431"/>
      <c r="FGJ19" s="431"/>
      <c r="FGK19" s="431"/>
      <c r="FGL19" s="431"/>
      <c r="FGM19" s="431"/>
      <c r="FGN19" s="431"/>
      <c r="FGO19" s="431"/>
      <c r="FGP19" s="431"/>
      <c r="FGQ19" s="431"/>
      <c r="FGR19" s="431"/>
      <c r="FGS19" s="431"/>
      <c r="FGT19" s="431"/>
      <c r="FGU19" s="431"/>
      <c r="FGV19" s="431"/>
      <c r="FGW19" s="431"/>
      <c r="FGX19" s="431"/>
      <c r="FGY19" s="431"/>
      <c r="FGZ19" s="431"/>
      <c r="FHA19" s="431"/>
      <c r="FHB19" s="431"/>
      <c r="FHC19" s="431"/>
      <c r="FHD19" s="431"/>
      <c r="FHE19" s="431"/>
      <c r="FHF19" s="431"/>
      <c r="FHG19" s="431"/>
      <c r="FHH19" s="431"/>
      <c r="FHI19" s="431"/>
      <c r="FHJ19" s="431"/>
      <c r="FHK19" s="431"/>
      <c r="FHL19" s="431"/>
      <c r="FHM19" s="431"/>
      <c r="FHN19" s="431"/>
      <c r="FHO19" s="431"/>
      <c r="FHP19" s="431"/>
      <c r="FHQ19" s="431"/>
      <c r="FHR19" s="431"/>
      <c r="FHS19" s="431"/>
      <c r="FHT19" s="431"/>
      <c r="FHU19" s="431"/>
      <c r="FHV19" s="431"/>
      <c r="FHW19" s="431"/>
      <c r="FHX19" s="431"/>
      <c r="FHY19" s="431"/>
      <c r="FHZ19" s="431"/>
      <c r="FIA19" s="431"/>
      <c r="FIB19" s="431"/>
      <c r="FIC19" s="431"/>
      <c r="FID19" s="431"/>
      <c r="FIE19" s="431"/>
      <c r="FIF19" s="431"/>
      <c r="FIG19" s="431"/>
      <c r="FIH19" s="431"/>
      <c r="FII19" s="431"/>
      <c r="FIJ19" s="431"/>
      <c r="FIK19" s="431"/>
      <c r="FIL19" s="431"/>
      <c r="FIM19" s="431"/>
      <c r="FIN19" s="431"/>
      <c r="FIO19" s="431"/>
      <c r="FIP19" s="431"/>
      <c r="FIQ19" s="431"/>
      <c r="FIR19" s="431"/>
      <c r="FIS19" s="431"/>
      <c r="FIT19" s="431"/>
      <c r="FIU19" s="431"/>
      <c r="FIV19" s="431"/>
      <c r="FIW19" s="431"/>
      <c r="FIX19" s="431"/>
      <c r="FIY19" s="431"/>
      <c r="FIZ19" s="431"/>
      <c r="FJA19" s="431"/>
      <c r="FJB19" s="431"/>
      <c r="FJC19" s="431"/>
      <c r="FJD19" s="431"/>
      <c r="FJE19" s="431"/>
      <c r="FJF19" s="431"/>
      <c r="FJG19" s="431"/>
      <c r="FJH19" s="431"/>
      <c r="FJI19" s="431"/>
      <c r="FJJ19" s="431"/>
      <c r="FJK19" s="431"/>
      <c r="FJL19" s="431"/>
      <c r="FJM19" s="431"/>
      <c r="FJN19" s="431"/>
      <c r="FJO19" s="431"/>
      <c r="FJP19" s="431"/>
      <c r="FJQ19" s="431"/>
      <c r="FJR19" s="431"/>
      <c r="FJS19" s="431"/>
      <c r="FJT19" s="431"/>
      <c r="FJU19" s="431"/>
      <c r="FJV19" s="431"/>
      <c r="FJW19" s="431"/>
      <c r="FJX19" s="431"/>
      <c r="FJY19" s="431"/>
      <c r="FJZ19" s="431"/>
      <c r="FKA19" s="431"/>
      <c r="FKB19" s="431"/>
      <c r="FKC19" s="431"/>
      <c r="FKD19" s="431"/>
      <c r="FKE19" s="431"/>
      <c r="FKF19" s="431"/>
      <c r="FKG19" s="431"/>
      <c r="FKH19" s="431"/>
      <c r="FKI19" s="431"/>
      <c r="FKJ19" s="431"/>
      <c r="FKK19" s="431"/>
      <c r="FKL19" s="431"/>
      <c r="FKM19" s="431"/>
      <c r="FKN19" s="431"/>
      <c r="FKO19" s="431"/>
      <c r="FKP19" s="431"/>
      <c r="FKQ19" s="431"/>
      <c r="FKR19" s="431"/>
      <c r="FKS19" s="431"/>
      <c r="FKT19" s="431"/>
      <c r="FKU19" s="431"/>
      <c r="FKV19" s="431"/>
      <c r="FKW19" s="431"/>
      <c r="FKX19" s="431"/>
      <c r="FKY19" s="431"/>
      <c r="FKZ19" s="431"/>
      <c r="FLA19" s="431"/>
      <c r="FLB19" s="431"/>
      <c r="FLC19" s="431"/>
      <c r="FLD19" s="431"/>
      <c r="FLE19" s="431"/>
      <c r="FLF19" s="431"/>
      <c r="FLG19" s="431"/>
      <c r="FLH19" s="431"/>
      <c r="FLI19" s="431"/>
      <c r="FLJ19" s="431"/>
      <c r="FLK19" s="431"/>
      <c r="FLL19" s="431"/>
      <c r="FLM19" s="431"/>
      <c r="FLN19" s="431"/>
      <c r="FLO19" s="431"/>
      <c r="FLP19" s="431"/>
      <c r="FLQ19" s="431"/>
      <c r="FLR19" s="431"/>
      <c r="FLS19" s="431"/>
      <c r="FLT19" s="431"/>
      <c r="FLU19" s="431"/>
      <c r="FLV19" s="431"/>
      <c r="FLW19" s="431"/>
      <c r="FLX19" s="431"/>
      <c r="FLY19" s="431"/>
      <c r="FLZ19" s="431"/>
      <c r="FMA19" s="431"/>
      <c r="FMB19" s="431"/>
      <c r="FMC19" s="431"/>
      <c r="FMD19" s="431"/>
      <c r="FME19" s="431"/>
      <c r="FMF19" s="431"/>
      <c r="FMG19" s="431"/>
      <c r="FMH19" s="431"/>
      <c r="FMI19" s="431"/>
      <c r="FMJ19" s="431"/>
      <c r="FMK19" s="431"/>
      <c r="FML19" s="431"/>
      <c r="FMM19" s="431"/>
      <c r="FMN19" s="431"/>
      <c r="FMO19" s="431"/>
      <c r="FMP19" s="431"/>
      <c r="FMQ19" s="431"/>
      <c r="FMR19" s="431"/>
      <c r="FMS19" s="431"/>
      <c r="FMT19" s="431"/>
      <c r="FMU19" s="431"/>
      <c r="FMV19" s="431"/>
      <c r="FMW19" s="431"/>
      <c r="FMX19" s="431"/>
      <c r="FMY19" s="431"/>
      <c r="FMZ19" s="431"/>
      <c r="FNA19" s="431"/>
      <c r="FNB19" s="431"/>
      <c r="FNC19" s="431"/>
      <c r="FND19" s="431"/>
      <c r="FNE19" s="431"/>
      <c r="FNF19" s="431"/>
      <c r="FNG19" s="431"/>
      <c r="FNH19" s="431"/>
      <c r="FNI19" s="431"/>
      <c r="FNJ19" s="431"/>
      <c r="FNK19" s="431"/>
      <c r="FNL19" s="431"/>
      <c r="FNM19" s="431"/>
      <c r="FNN19" s="431"/>
      <c r="FNO19" s="431"/>
      <c r="FNP19" s="431"/>
      <c r="FNQ19" s="431"/>
      <c r="FNR19" s="431"/>
      <c r="FNS19" s="431"/>
      <c r="FNT19" s="431"/>
      <c r="FNU19" s="431"/>
      <c r="FNV19" s="431"/>
      <c r="FNW19" s="431"/>
      <c r="FNX19" s="431"/>
      <c r="FNY19" s="431"/>
      <c r="FNZ19" s="431"/>
      <c r="FOA19" s="431"/>
      <c r="FOB19" s="431"/>
      <c r="FOC19" s="431"/>
      <c r="FOD19" s="431"/>
      <c r="FOE19" s="431"/>
      <c r="FOF19" s="431"/>
      <c r="FOG19" s="431"/>
      <c r="FOH19" s="431"/>
      <c r="FOI19" s="431"/>
      <c r="FOJ19" s="431"/>
      <c r="FOK19" s="431"/>
      <c r="FOL19" s="431"/>
      <c r="FOM19" s="431"/>
      <c r="FON19" s="431"/>
      <c r="FOO19" s="431"/>
      <c r="FOP19" s="431"/>
      <c r="FOQ19" s="431"/>
      <c r="FOR19" s="431"/>
      <c r="FOS19" s="431"/>
      <c r="FOT19" s="431"/>
      <c r="FOU19" s="431"/>
      <c r="FOV19" s="431"/>
      <c r="FOW19" s="431"/>
      <c r="FOX19" s="431"/>
      <c r="FOY19" s="431"/>
      <c r="FOZ19" s="431"/>
      <c r="FPA19" s="431"/>
      <c r="FPB19" s="431"/>
      <c r="FPC19" s="431"/>
      <c r="FPD19" s="431"/>
      <c r="FPE19" s="431"/>
      <c r="FPF19" s="431"/>
      <c r="FPG19" s="431"/>
      <c r="FPH19" s="431"/>
      <c r="FPI19" s="431"/>
      <c r="FPJ19" s="431"/>
      <c r="FPK19" s="431"/>
      <c r="FPL19" s="431"/>
      <c r="FPM19" s="431"/>
      <c r="FPN19" s="431"/>
      <c r="FPO19" s="431"/>
      <c r="FPP19" s="431"/>
      <c r="FPQ19" s="431"/>
      <c r="FPR19" s="431"/>
      <c r="FPS19" s="431"/>
      <c r="FPT19" s="431"/>
      <c r="FPU19" s="431"/>
      <c r="FPV19" s="431"/>
      <c r="FPW19" s="431"/>
      <c r="FPX19" s="431"/>
      <c r="FPY19" s="431"/>
      <c r="FPZ19" s="431"/>
      <c r="FQA19" s="431"/>
      <c r="FQB19" s="431"/>
      <c r="FQC19" s="431"/>
      <c r="FQD19" s="431"/>
      <c r="FQE19" s="431"/>
      <c r="FQF19" s="431"/>
      <c r="FQG19" s="431"/>
      <c r="FQH19" s="431"/>
      <c r="FQI19" s="431"/>
      <c r="FQJ19" s="431"/>
      <c r="FQK19" s="431"/>
      <c r="FQL19" s="431"/>
      <c r="FQM19" s="431"/>
      <c r="FQN19" s="431"/>
      <c r="FQO19" s="431"/>
      <c r="FQP19" s="431"/>
      <c r="FQQ19" s="431"/>
      <c r="FQR19" s="431"/>
      <c r="FQS19" s="431"/>
      <c r="FQT19" s="431"/>
      <c r="FQU19" s="431"/>
      <c r="FQV19" s="431"/>
      <c r="FQW19" s="431"/>
      <c r="FQX19" s="431"/>
      <c r="FQY19" s="431"/>
      <c r="FQZ19" s="431"/>
      <c r="FRA19" s="431"/>
      <c r="FRB19" s="431"/>
      <c r="FRC19" s="431"/>
      <c r="FRD19" s="431"/>
      <c r="FRE19" s="431"/>
      <c r="FRF19" s="431"/>
      <c r="FRG19" s="431"/>
      <c r="FRH19" s="431"/>
      <c r="FRI19" s="431"/>
      <c r="FRJ19" s="431"/>
      <c r="FRK19" s="431"/>
      <c r="FRL19" s="431"/>
      <c r="FRM19" s="431"/>
      <c r="FRN19" s="431"/>
      <c r="FRO19" s="431"/>
      <c r="FRP19" s="431"/>
      <c r="FRQ19" s="431"/>
      <c r="FRR19" s="431"/>
      <c r="FRS19" s="431"/>
      <c r="FRT19" s="431"/>
      <c r="FRU19" s="431"/>
      <c r="FRV19" s="431"/>
      <c r="FRW19" s="431"/>
      <c r="FRX19" s="431"/>
      <c r="FRY19" s="431"/>
      <c r="FRZ19" s="431"/>
      <c r="FSA19" s="431"/>
      <c r="FSB19" s="431"/>
      <c r="FSC19" s="431"/>
      <c r="FSD19" s="431"/>
      <c r="FSE19" s="431"/>
      <c r="FSF19" s="431"/>
      <c r="FSG19" s="431"/>
      <c r="FSH19" s="431"/>
      <c r="FSI19" s="431"/>
      <c r="FSJ19" s="431"/>
      <c r="FSK19" s="431"/>
      <c r="FSL19" s="431"/>
      <c r="FSM19" s="431"/>
      <c r="FSN19" s="431"/>
      <c r="FSO19" s="431"/>
      <c r="FSP19" s="431"/>
      <c r="FSQ19" s="431"/>
      <c r="FSR19" s="431"/>
      <c r="FSS19" s="431"/>
      <c r="FST19" s="431"/>
      <c r="FSU19" s="431"/>
      <c r="FSV19" s="431"/>
      <c r="FSW19" s="431"/>
      <c r="FSX19" s="431"/>
      <c r="FSY19" s="431"/>
      <c r="FSZ19" s="431"/>
      <c r="FTA19" s="431"/>
      <c r="FTB19" s="431"/>
      <c r="FTC19" s="431"/>
      <c r="FTD19" s="431"/>
      <c r="FTE19" s="431"/>
      <c r="FTF19" s="431"/>
      <c r="FTG19" s="431"/>
      <c r="FTH19" s="431"/>
      <c r="FTI19" s="431"/>
      <c r="FTJ19" s="431"/>
      <c r="FTK19" s="431"/>
      <c r="FTL19" s="431"/>
      <c r="FTM19" s="431"/>
      <c r="FTN19" s="431"/>
      <c r="FTO19" s="431"/>
      <c r="FTP19" s="431"/>
      <c r="FTQ19" s="431"/>
      <c r="FTR19" s="431"/>
      <c r="FTS19" s="431"/>
      <c r="FTT19" s="431"/>
      <c r="FTU19" s="431"/>
      <c r="FTV19" s="431"/>
      <c r="FTW19" s="431"/>
      <c r="FTX19" s="431"/>
      <c r="FTY19" s="431"/>
      <c r="FTZ19" s="431"/>
      <c r="FUA19" s="431"/>
      <c r="FUB19" s="431"/>
      <c r="FUC19" s="431"/>
      <c r="FUD19" s="431"/>
      <c r="FUE19" s="431"/>
      <c r="FUF19" s="431"/>
      <c r="FUG19" s="431"/>
      <c r="FUH19" s="431"/>
      <c r="FUI19" s="431"/>
      <c r="FUJ19" s="431"/>
      <c r="FUK19" s="431"/>
      <c r="FUL19" s="431"/>
      <c r="FUM19" s="431"/>
      <c r="FUN19" s="431"/>
      <c r="FUO19" s="431"/>
      <c r="FUP19" s="431"/>
      <c r="FUQ19" s="431"/>
      <c r="FUR19" s="431"/>
      <c r="FUS19" s="431"/>
      <c r="FUT19" s="431"/>
      <c r="FUU19" s="431"/>
      <c r="FUV19" s="431"/>
      <c r="FUW19" s="431"/>
      <c r="FUX19" s="431"/>
      <c r="FUY19" s="431"/>
      <c r="FUZ19" s="431"/>
      <c r="FVA19" s="431"/>
      <c r="FVB19" s="431"/>
      <c r="FVC19" s="431"/>
      <c r="FVD19" s="431"/>
      <c r="FVE19" s="431"/>
      <c r="FVF19" s="431"/>
      <c r="FVG19" s="431"/>
      <c r="FVH19" s="431"/>
      <c r="FVI19" s="431"/>
      <c r="FVJ19" s="431"/>
      <c r="FVK19" s="431"/>
      <c r="FVL19" s="431"/>
      <c r="FVM19" s="431"/>
      <c r="FVN19" s="431"/>
      <c r="FVO19" s="431"/>
      <c r="FVP19" s="431"/>
      <c r="FVQ19" s="431"/>
      <c r="FVR19" s="431"/>
      <c r="FVS19" s="431"/>
      <c r="FVT19" s="431"/>
      <c r="FVU19" s="431"/>
      <c r="FVV19" s="431"/>
      <c r="FVW19" s="431"/>
      <c r="FVX19" s="431"/>
      <c r="FVY19" s="431"/>
      <c r="FVZ19" s="431"/>
      <c r="FWA19" s="431"/>
      <c r="FWB19" s="431"/>
      <c r="FWC19" s="431"/>
      <c r="FWD19" s="431"/>
      <c r="FWE19" s="431"/>
      <c r="FWF19" s="431"/>
      <c r="FWG19" s="431"/>
      <c r="FWH19" s="431"/>
      <c r="FWI19" s="431"/>
      <c r="FWJ19" s="431"/>
      <c r="FWK19" s="431"/>
      <c r="FWL19" s="431"/>
      <c r="FWM19" s="431"/>
      <c r="FWN19" s="431"/>
      <c r="FWO19" s="431"/>
      <c r="FWP19" s="431"/>
      <c r="FWQ19" s="431"/>
      <c r="FWR19" s="431"/>
      <c r="FWS19" s="431"/>
      <c r="FWT19" s="431"/>
      <c r="FWU19" s="431"/>
      <c r="FWV19" s="431"/>
      <c r="FWW19" s="431"/>
      <c r="FWX19" s="431"/>
      <c r="FWY19" s="431"/>
      <c r="FWZ19" s="431"/>
      <c r="FXA19" s="431"/>
      <c r="FXB19" s="431"/>
      <c r="FXC19" s="431"/>
      <c r="FXD19" s="431"/>
      <c r="FXE19" s="431"/>
      <c r="FXF19" s="431"/>
      <c r="FXG19" s="431"/>
      <c r="FXH19" s="431"/>
      <c r="FXI19" s="431"/>
      <c r="FXJ19" s="431"/>
      <c r="FXK19" s="431"/>
      <c r="FXL19" s="431"/>
      <c r="FXM19" s="431"/>
      <c r="FXN19" s="431"/>
      <c r="FXO19" s="431"/>
      <c r="FXP19" s="431"/>
      <c r="FXQ19" s="431"/>
      <c r="FXR19" s="431"/>
      <c r="FXS19" s="431"/>
      <c r="FXT19" s="431"/>
      <c r="FXU19" s="431"/>
      <c r="FXV19" s="431"/>
      <c r="FXW19" s="431"/>
      <c r="FXX19" s="431"/>
      <c r="FXY19" s="431"/>
      <c r="FXZ19" s="431"/>
      <c r="FYA19" s="431"/>
      <c r="FYB19" s="431"/>
      <c r="FYC19" s="431"/>
      <c r="FYD19" s="431"/>
      <c r="FYE19" s="431"/>
      <c r="FYF19" s="431"/>
      <c r="FYG19" s="431"/>
      <c r="FYH19" s="431"/>
      <c r="FYI19" s="431"/>
      <c r="FYJ19" s="431"/>
      <c r="FYK19" s="431"/>
      <c r="FYL19" s="431"/>
      <c r="FYM19" s="431"/>
      <c r="FYN19" s="431"/>
      <c r="FYO19" s="431"/>
      <c r="FYP19" s="431"/>
      <c r="FYQ19" s="431"/>
      <c r="FYR19" s="431"/>
      <c r="FYS19" s="431"/>
      <c r="FYT19" s="431"/>
      <c r="FYU19" s="431"/>
      <c r="FYV19" s="431"/>
      <c r="FYW19" s="431"/>
      <c r="FYX19" s="431"/>
      <c r="FYY19" s="431"/>
      <c r="FYZ19" s="431"/>
      <c r="FZA19" s="431"/>
      <c r="FZB19" s="431"/>
      <c r="FZC19" s="431"/>
      <c r="FZD19" s="431"/>
      <c r="FZE19" s="431"/>
      <c r="FZF19" s="431"/>
      <c r="FZG19" s="431"/>
      <c r="FZH19" s="431"/>
      <c r="FZI19" s="431"/>
      <c r="FZJ19" s="431"/>
      <c r="FZK19" s="431"/>
      <c r="FZL19" s="431"/>
      <c r="FZM19" s="431"/>
      <c r="FZN19" s="431"/>
      <c r="FZO19" s="431"/>
      <c r="FZP19" s="431"/>
      <c r="FZQ19" s="431"/>
      <c r="FZR19" s="431"/>
      <c r="FZS19" s="431"/>
      <c r="FZT19" s="431"/>
      <c r="FZU19" s="431"/>
      <c r="FZV19" s="431"/>
      <c r="FZW19" s="431"/>
      <c r="FZX19" s="431"/>
      <c r="FZY19" s="431"/>
      <c r="FZZ19" s="431"/>
      <c r="GAA19" s="431"/>
      <c r="GAB19" s="431"/>
      <c r="GAC19" s="431"/>
      <c r="GAD19" s="431"/>
      <c r="GAE19" s="431"/>
      <c r="GAF19" s="431"/>
      <c r="GAG19" s="431"/>
      <c r="GAH19" s="431"/>
      <c r="GAI19" s="431"/>
      <c r="GAJ19" s="431"/>
      <c r="GAK19" s="431"/>
      <c r="GAL19" s="431"/>
      <c r="GAM19" s="431"/>
      <c r="GAN19" s="431"/>
      <c r="GAO19" s="431"/>
      <c r="GAP19" s="431"/>
      <c r="GAQ19" s="431"/>
      <c r="GAR19" s="431"/>
      <c r="GAS19" s="431"/>
      <c r="GAT19" s="431"/>
      <c r="GAU19" s="431"/>
      <c r="GAV19" s="431"/>
      <c r="GAW19" s="431"/>
      <c r="GAX19" s="431"/>
      <c r="GAY19" s="431"/>
      <c r="GAZ19" s="431"/>
      <c r="GBA19" s="431"/>
      <c r="GBB19" s="431"/>
      <c r="GBC19" s="431"/>
      <c r="GBD19" s="431"/>
      <c r="GBE19" s="431"/>
      <c r="GBF19" s="431"/>
      <c r="GBG19" s="431"/>
      <c r="GBH19" s="431"/>
      <c r="GBI19" s="431"/>
      <c r="GBJ19" s="431"/>
      <c r="GBK19" s="431"/>
      <c r="GBL19" s="431"/>
      <c r="GBM19" s="431"/>
      <c r="GBN19" s="431"/>
      <c r="GBO19" s="431"/>
      <c r="GBP19" s="431"/>
      <c r="GBQ19" s="431"/>
      <c r="GBR19" s="431"/>
      <c r="GBS19" s="431"/>
      <c r="GBT19" s="431"/>
      <c r="GBU19" s="431"/>
      <c r="GBV19" s="431"/>
      <c r="GBW19" s="431"/>
      <c r="GBX19" s="431"/>
      <c r="GBY19" s="431"/>
      <c r="GBZ19" s="431"/>
      <c r="GCA19" s="431"/>
      <c r="GCB19" s="431"/>
      <c r="GCC19" s="431"/>
      <c r="GCD19" s="431"/>
      <c r="GCE19" s="431"/>
      <c r="GCF19" s="431"/>
      <c r="GCG19" s="431"/>
      <c r="GCH19" s="431"/>
      <c r="GCI19" s="431"/>
      <c r="GCJ19" s="431"/>
      <c r="GCK19" s="431"/>
      <c r="GCL19" s="431"/>
      <c r="GCM19" s="431"/>
      <c r="GCN19" s="431"/>
      <c r="GCO19" s="431"/>
      <c r="GCP19" s="431"/>
      <c r="GCQ19" s="431"/>
      <c r="GCR19" s="431"/>
      <c r="GCS19" s="431"/>
      <c r="GCT19" s="431"/>
      <c r="GCU19" s="431"/>
      <c r="GCV19" s="431"/>
      <c r="GCW19" s="431"/>
      <c r="GCX19" s="431"/>
      <c r="GCY19" s="431"/>
      <c r="GCZ19" s="431"/>
      <c r="GDA19" s="431"/>
      <c r="GDB19" s="431"/>
      <c r="GDC19" s="431"/>
      <c r="GDD19" s="431"/>
      <c r="GDE19" s="431"/>
      <c r="GDF19" s="431"/>
      <c r="GDG19" s="431"/>
      <c r="GDH19" s="431"/>
      <c r="GDI19" s="431"/>
      <c r="GDJ19" s="431"/>
      <c r="GDK19" s="431"/>
      <c r="GDL19" s="431"/>
      <c r="GDM19" s="431"/>
      <c r="GDN19" s="431"/>
      <c r="GDO19" s="431"/>
      <c r="GDP19" s="431"/>
      <c r="GDQ19" s="431"/>
      <c r="GDR19" s="431"/>
      <c r="GDS19" s="431"/>
      <c r="GDT19" s="431"/>
      <c r="GDU19" s="431"/>
      <c r="GDV19" s="431"/>
      <c r="GDW19" s="431"/>
      <c r="GDX19" s="431"/>
      <c r="GDY19" s="431"/>
      <c r="GDZ19" s="431"/>
      <c r="GEA19" s="431"/>
      <c r="GEB19" s="431"/>
      <c r="GEC19" s="431"/>
      <c r="GED19" s="431"/>
      <c r="GEE19" s="431"/>
      <c r="GEF19" s="431"/>
      <c r="GEG19" s="431"/>
      <c r="GEH19" s="431"/>
      <c r="GEI19" s="431"/>
      <c r="GEJ19" s="431"/>
      <c r="GEK19" s="431"/>
      <c r="GEL19" s="431"/>
      <c r="GEM19" s="431"/>
      <c r="GEN19" s="431"/>
      <c r="GEO19" s="431"/>
      <c r="GEP19" s="431"/>
      <c r="GEQ19" s="431"/>
      <c r="GER19" s="431"/>
      <c r="GES19" s="431"/>
      <c r="GET19" s="431"/>
      <c r="GEU19" s="431"/>
      <c r="GEV19" s="431"/>
      <c r="GEW19" s="431"/>
      <c r="GEX19" s="431"/>
      <c r="GEY19" s="431"/>
      <c r="GEZ19" s="431"/>
      <c r="GFA19" s="431"/>
      <c r="GFB19" s="431"/>
      <c r="GFC19" s="431"/>
      <c r="GFD19" s="431"/>
      <c r="GFE19" s="431"/>
      <c r="GFF19" s="431"/>
      <c r="GFG19" s="431"/>
      <c r="GFH19" s="431"/>
      <c r="GFI19" s="431"/>
      <c r="GFJ19" s="431"/>
      <c r="GFK19" s="431"/>
      <c r="GFL19" s="431"/>
      <c r="GFM19" s="431"/>
      <c r="GFN19" s="431"/>
      <c r="GFO19" s="431"/>
      <c r="GFP19" s="431"/>
      <c r="GFQ19" s="431"/>
      <c r="GFR19" s="431"/>
      <c r="GFS19" s="431"/>
      <c r="GFT19" s="431"/>
      <c r="GFU19" s="431"/>
      <c r="GFV19" s="431"/>
      <c r="GFW19" s="431"/>
      <c r="GFX19" s="431"/>
      <c r="GFY19" s="431"/>
      <c r="GFZ19" s="431"/>
      <c r="GGA19" s="431"/>
      <c r="GGB19" s="431"/>
      <c r="GGC19" s="431"/>
      <c r="GGD19" s="431"/>
      <c r="GGE19" s="431"/>
      <c r="GGF19" s="431"/>
      <c r="GGG19" s="431"/>
      <c r="GGH19" s="431"/>
      <c r="GGI19" s="431"/>
      <c r="GGJ19" s="431"/>
      <c r="GGK19" s="431"/>
      <c r="GGL19" s="431"/>
      <c r="GGM19" s="431"/>
      <c r="GGN19" s="431"/>
      <c r="GGO19" s="431"/>
      <c r="GGP19" s="431"/>
      <c r="GGQ19" s="431"/>
      <c r="GGR19" s="431"/>
      <c r="GGS19" s="431"/>
      <c r="GGT19" s="431"/>
      <c r="GGU19" s="431"/>
      <c r="GGV19" s="431"/>
      <c r="GGW19" s="431"/>
      <c r="GGX19" s="431"/>
      <c r="GGY19" s="431"/>
      <c r="GGZ19" s="431"/>
      <c r="GHA19" s="431"/>
      <c r="GHB19" s="431"/>
      <c r="GHC19" s="431"/>
      <c r="GHD19" s="431"/>
      <c r="GHE19" s="431"/>
      <c r="GHF19" s="431"/>
      <c r="GHG19" s="431"/>
      <c r="GHH19" s="431"/>
      <c r="GHI19" s="431"/>
      <c r="GHJ19" s="431"/>
      <c r="GHK19" s="431"/>
      <c r="GHL19" s="431"/>
      <c r="GHM19" s="431"/>
      <c r="GHN19" s="431"/>
      <c r="GHO19" s="431"/>
      <c r="GHP19" s="431"/>
      <c r="GHQ19" s="431"/>
      <c r="GHR19" s="431"/>
      <c r="GHS19" s="431"/>
      <c r="GHT19" s="431"/>
      <c r="GHU19" s="431"/>
      <c r="GHV19" s="431"/>
      <c r="GHW19" s="431"/>
      <c r="GHX19" s="431"/>
      <c r="GHY19" s="431"/>
      <c r="GHZ19" s="431"/>
      <c r="GIA19" s="431"/>
      <c r="GIB19" s="431"/>
      <c r="GIC19" s="431"/>
      <c r="GID19" s="431"/>
      <c r="GIE19" s="431"/>
      <c r="GIF19" s="431"/>
      <c r="GIG19" s="431"/>
      <c r="GIH19" s="431"/>
      <c r="GII19" s="431"/>
      <c r="GIJ19" s="431"/>
      <c r="GIK19" s="431"/>
      <c r="GIL19" s="431"/>
      <c r="GIM19" s="431"/>
      <c r="GIN19" s="431"/>
      <c r="GIO19" s="431"/>
      <c r="GIP19" s="431"/>
      <c r="GIQ19" s="431"/>
      <c r="GIR19" s="431"/>
      <c r="GIS19" s="431"/>
      <c r="GIT19" s="431"/>
      <c r="GIU19" s="431"/>
      <c r="GIV19" s="431"/>
      <c r="GIW19" s="431"/>
      <c r="GIX19" s="431"/>
      <c r="GIY19" s="431"/>
      <c r="GIZ19" s="431"/>
      <c r="GJA19" s="431"/>
      <c r="GJB19" s="431"/>
      <c r="GJC19" s="431"/>
      <c r="GJD19" s="431"/>
      <c r="GJE19" s="431"/>
      <c r="GJF19" s="431"/>
      <c r="GJG19" s="431"/>
      <c r="GJH19" s="431"/>
      <c r="GJI19" s="431"/>
      <c r="GJJ19" s="431"/>
      <c r="GJK19" s="431"/>
      <c r="GJL19" s="431"/>
      <c r="GJM19" s="431"/>
      <c r="GJN19" s="431"/>
      <c r="GJO19" s="431"/>
      <c r="GJP19" s="431"/>
      <c r="GJQ19" s="431"/>
      <c r="GJR19" s="431"/>
      <c r="GJS19" s="431"/>
      <c r="GJT19" s="431"/>
      <c r="GJU19" s="431"/>
      <c r="GJV19" s="431"/>
      <c r="GJW19" s="431"/>
      <c r="GJX19" s="431"/>
      <c r="GJY19" s="431"/>
      <c r="GJZ19" s="431"/>
      <c r="GKA19" s="431"/>
      <c r="GKB19" s="431"/>
      <c r="GKC19" s="431"/>
      <c r="GKD19" s="431"/>
      <c r="GKE19" s="431"/>
      <c r="GKF19" s="431"/>
      <c r="GKG19" s="431"/>
      <c r="GKH19" s="431"/>
      <c r="GKI19" s="431"/>
      <c r="GKJ19" s="431"/>
      <c r="GKK19" s="431"/>
      <c r="GKL19" s="431"/>
      <c r="GKM19" s="431"/>
      <c r="GKN19" s="431"/>
      <c r="GKO19" s="431"/>
      <c r="GKP19" s="431"/>
      <c r="GKQ19" s="431"/>
      <c r="GKR19" s="431"/>
      <c r="GKS19" s="431"/>
      <c r="GKT19" s="431"/>
      <c r="GKU19" s="431"/>
      <c r="GKV19" s="431"/>
      <c r="GKW19" s="431"/>
      <c r="GKX19" s="431"/>
      <c r="GKY19" s="431"/>
      <c r="GKZ19" s="431"/>
      <c r="GLA19" s="431"/>
      <c r="GLB19" s="431"/>
      <c r="GLC19" s="431"/>
      <c r="GLD19" s="431"/>
      <c r="GLE19" s="431"/>
      <c r="GLF19" s="431"/>
      <c r="GLG19" s="431"/>
      <c r="GLH19" s="431"/>
      <c r="GLI19" s="431"/>
      <c r="GLJ19" s="431"/>
      <c r="GLK19" s="431"/>
      <c r="GLL19" s="431"/>
      <c r="GLM19" s="431"/>
      <c r="GLN19" s="431"/>
      <c r="GLO19" s="431"/>
      <c r="GLP19" s="431"/>
      <c r="GLQ19" s="431"/>
      <c r="GLR19" s="431"/>
      <c r="GLS19" s="431"/>
      <c r="GLT19" s="431"/>
      <c r="GLU19" s="431"/>
      <c r="GLV19" s="431"/>
      <c r="GLW19" s="431"/>
      <c r="GLX19" s="431"/>
      <c r="GLY19" s="431"/>
      <c r="GLZ19" s="431"/>
      <c r="GMA19" s="431"/>
      <c r="GMB19" s="431"/>
      <c r="GMC19" s="431"/>
      <c r="GMD19" s="431"/>
      <c r="GME19" s="431"/>
      <c r="GMF19" s="431"/>
      <c r="GMG19" s="431"/>
      <c r="GMH19" s="431"/>
      <c r="GMI19" s="431"/>
      <c r="GMJ19" s="431"/>
      <c r="GMK19" s="431"/>
      <c r="GML19" s="431"/>
      <c r="GMM19" s="431"/>
      <c r="GMN19" s="431"/>
      <c r="GMO19" s="431"/>
      <c r="GMP19" s="431"/>
      <c r="GMQ19" s="431"/>
      <c r="GMR19" s="431"/>
      <c r="GMS19" s="431"/>
      <c r="GMT19" s="431"/>
      <c r="GMU19" s="431"/>
      <c r="GMV19" s="431"/>
      <c r="GMW19" s="431"/>
      <c r="GMX19" s="431"/>
      <c r="GMY19" s="431"/>
      <c r="GMZ19" s="431"/>
      <c r="GNA19" s="431"/>
      <c r="GNB19" s="431"/>
      <c r="GNC19" s="431"/>
      <c r="GND19" s="431"/>
      <c r="GNE19" s="431"/>
      <c r="GNF19" s="431"/>
      <c r="GNG19" s="431"/>
      <c r="GNH19" s="431"/>
      <c r="GNI19" s="431"/>
      <c r="GNJ19" s="431"/>
      <c r="GNK19" s="431"/>
      <c r="GNL19" s="431"/>
      <c r="GNM19" s="431"/>
      <c r="GNN19" s="431"/>
      <c r="GNO19" s="431"/>
      <c r="GNP19" s="431"/>
      <c r="GNQ19" s="431"/>
      <c r="GNR19" s="431"/>
      <c r="GNS19" s="431"/>
      <c r="GNT19" s="431"/>
      <c r="GNU19" s="431"/>
      <c r="GNV19" s="431"/>
      <c r="GNW19" s="431"/>
      <c r="GNX19" s="431"/>
      <c r="GNY19" s="431"/>
      <c r="GNZ19" s="431"/>
      <c r="GOA19" s="431"/>
      <c r="GOB19" s="431"/>
      <c r="GOC19" s="431"/>
      <c r="GOD19" s="431"/>
      <c r="GOE19" s="431"/>
      <c r="GOF19" s="431"/>
      <c r="GOG19" s="431"/>
      <c r="GOH19" s="431"/>
      <c r="GOI19" s="431"/>
      <c r="GOJ19" s="431"/>
      <c r="GOK19" s="431"/>
      <c r="GOL19" s="431"/>
      <c r="GOM19" s="431"/>
      <c r="GON19" s="431"/>
      <c r="GOO19" s="431"/>
      <c r="GOP19" s="431"/>
      <c r="GOQ19" s="431"/>
      <c r="GOR19" s="431"/>
      <c r="GOS19" s="431"/>
      <c r="GOT19" s="431"/>
      <c r="GOU19" s="431"/>
      <c r="GOV19" s="431"/>
      <c r="GOW19" s="431"/>
      <c r="GOX19" s="431"/>
      <c r="GOY19" s="431"/>
      <c r="GOZ19" s="431"/>
      <c r="GPA19" s="431"/>
      <c r="GPB19" s="431"/>
      <c r="GPC19" s="431"/>
      <c r="GPD19" s="431"/>
      <c r="GPE19" s="431"/>
      <c r="GPF19" s="431"/>
      <c r="GPG19" s="431"/>
      <c r="GPH19" s="431"/>
      <c r="GPI19" s="431"/>
      <c r="GPJ19" s="431"/>
      <c r="GPK19" s="431"/>
      <c r="GPL19" s="431"/>
      <c r="GPM19" s="431"/>
      <c r="GPN19" s="431"/>
      <c r="GPO19" s="431"/>
      <c r="GPP19" s="431"/>
      <c r="GPQ19" s="431"/>
      <c r="GPR19" s="431"/>
      <c r="GPS19" s="431"/>
      <c r="GPT19" s="431"/>
      <c r="GPU19" s="431"/>
      <c r="GPV19" s="431"/>
      <c r="GPW19" s="431"/>
      <c r="GPX19" s="431"/>
      <c r="GPY19" s="431"/>
      <c r="GPZ19" s="431"/>
      <c r="GQA19" s="431"/>
      <c r="GQB19" s="431"/>
      <c r="GQC19" s="431"/>
      <c r="GQD19" s="431"/>
      <c r="GQE19" s="431"/>
      <c r="GQF19" s="431"/>
      <c r="GQG19" s="431"/>
      <c r="GQH19" s="431"/>
      <c r="GQI19" s="431"/>
      <c r="GQJ19" s="431"/>
      <c r="GQK19" s="431"/>
      <c r="GQL19" s="431"/>
      <c r="GQM19" s="431"/>
      <c r="GQN19" s="431"/>
      <c r="GQO19" s="431"/>
      <c r="GQP19" s="431"/>
      <c r="GQQ19" s="431"/>
      <c r="GQR19" s="431"/>
      <c r="GQS19" s="431"/>
      <c r="GQT19" s="431"/>
      <c r="GQU19" s="431"/>
      <c r="GQV19" s="431"/>
      <c r="GQW19" s="431"/>
      <c r="GQX19" s="431"/>
      <c r="GQY19" s="431"/>
      <c r="GQZ19" s="431"/>
      <c r="GRA19" s="431"/>
      <c r="GRB19" s="431"/>
      <c r="GRC19" s="431"/>
      <c r="GRD19" s="431"/>
      <c r="GRE19" s="431"/>
      <c r="GRF19" s="431"/>
      <c r="GRG19" s="431"/>
      <c r="GRH19" s="431"/>
      <c r="GRI19" s="431"/>
      <c r="GRJ19" s="431"/>
      <c r="GRK19" s="431"/>
      <c r="GRL19" s="431"/>
      <c r="GRM19" s="431"/>
      <c r="GRN19" s="431"/>
      <c r="GRO19" s="431"/>
      <c r="GRP19" s="431"/>
      <c r="GRQ19" s="431"/>
      <c r="GRR19" s="431"/>
      <c r="GRS19" s="431"/>
      <c r="GRT19" s="431"/>
      <c r="GRU19" s="431"/>
      <c r="GRV19" s="431"/>
      <c r="GRW19" s="431"/>
      <c r="GRX19" s="431"/>
      <c r="GRY19" s="431"/>
      <c r="GRZ19" s="431"/>
      <c r="GSA19" s="431"/>
      <c r="GSB19" s="431"/>
      <c r="GSC19" s="431"/>
      <c r="GSD19" s="431"/>
      <c r="GSE19" s="431"/>
      <c r="GSF19" s="431"/>
      <c r="GSG19" s="431"/>
      <c r="GSH19" s="431"/>
      <c r="GSI19" s="431"/>
      <c r="GSJ19" s="431"/>
      <c r="GSK19" s="431"/>
      <c r="GSL19" s="431"/>
      <c r="GSM19" s="431"/>
      <c r="GSN19" s="431"/>
      <c r="GSO19" s="431"/>
      <c r="GSP19" s="431"/>
      <c r="GSQ19" s="431"/>
      <c r="GSR19" s="431"/>
      <c r="GSS19" s="431"/>
      <c r="GST19" s="431"/>
      <c r="GSU19" s="431"/>
      <c r="GSV19" s="431"/>
      <c r="GSW19" s="431"/>
      <c r="GSX19" s="431"/>
      <c r="GSY19" s="431"/>
      <c r="GSZ19" s="431"/>
      <c r="GTA19" s="431"/>
      <c r="GTB19" s="431"/>
      <c r="GTC19" s="431"/>
      <c r="GTD19" s="431"/>
      <c r="GTE19" s="431"/>
      <c r="GTF19" s="431"/>
      <c r="GTG19" s="431"/>
      <c r="GTH19" s="431"/>
      <c r="GTI19" s="431"/>
      <c r="GTJ19" s="431"/>
      <c r="GTK19" s="431"/>
      <c r="GTL19" s="431"/>
      <c r="GTM19" s="431"/>
      <c r="GTN19" s="431"/>
      <c r="GTO19" s="431"/>
      <c r="GTP19" s="431"/>
      <c r="GTQ19" s="431"/>
      <c r="GTR19" s="431"/>
      <c r="GTS19" s="431"/>
      <c r="GTT19" s="431"/>
      <c r="GTU19" s="431"/>
      <c r="GTV19" s="431"/>
      <c r="GTW19" s="431"/>
      <c r="GTX19" s="431"/>
      <c r="GTY19" s="431"/>
      <c r="GTZ19" s="431"/>
      <c r="GUA19" s="431"/>
      <c r="GUB19" s="431"/>
      <c r="GUC19" s="431"/>
      <c r="GUD19" s="431"/>
      <c r="GUE19" s="431"/>
      <c r="GUF19" s="431"/>
      <c r="GUG19" s="431"/>
      <c r="GUH19" s="431"/>
      <c r="GUI19" s="431"/>
      <c r="GUJ19" s="431"/>
      <c r="GUK19" s="431"/>
      <c r="GUL19" s="431"/>
      <c r="GUM19" s="431"/>
      <c r="GUN19" s="431"/>
      <c r="GUO19" s="431"/>
      <c r="GUP19" s="431"/>
      <c r="GUQ19" s="431"/>
      <c r="GUR19" s="431"/>
      <c r="GUS19" s="431"/>
      <c r="GUT19" s="431"/>
      <c r="GUU19" s="431"/>
      <c r="GUV19" s="431"/>
      <c r="GUW19" s="431"/>
      <c r="GUX19" s="431"/>
      <c r="GUY19" s="431"/>
      <c r="GUZ19" s="431"/>
      <c r="GVA19" s="431"/>
      <c r="GVB19" s="431"/>
      <c r="GVC19" s="431"/>
      <c r="GVD19" s="431"/>
      <c r="GVE19" s="431"/>
      <c r="GVF19" s="431"/>
      <c r="GVG19" s="431"/>
      <c r="GVH19" s="431"/>
      <c r="GVI19" s="431"/>
      <c r="GVJ19" s="431"/>
      <c r="GVK19" s="431"/>
      <c r="GVL19" s="431"/>
      <c r="GVM19" s="431"/>
      <c r="GVN19" s="431"/>
      <c r="GVO19" s="431"/>
      <c r="GVP19" s="431"/>
      <c r="GVQ19" s="431"/>
      <c r="GVR19" s="431"/>
      <c r="GVS19" s="431"/>
      <c r="GVT19" s="431"/>
      <c r="GVU19" s="431"/>
      <c r="GVV19" s="431"/>
      <c r="GVW19" s="431"/>
      <c r="GVX19" s="431"/>
      <c r="GVY19" s="431"/>
      <c r="GVZ19" s="431"/>
      <c r="GWA19" s="431"/>
      <c r="GWB19" s="431"/>
      <c r="GWC19" s="431"/>
      <c r="GWD19" s="431"/>
      <c r="GWE19" s="431"/>
      <c r="GWF19" s="431"/>
      <c r="GWG19" s="431"/>
      <c r="GWH19" s="431"/>
      <c r="GWI19" s="431"/>
      <c r="GWJ19" s="431"/>
      <c r="GWK19" s="431"/>
      <c r="GWL19" s="431"/>
      <c r="GWM19" s="431"/>
      <c r="GWN19" s="431"/>
      <c r="GWO19" s="431"/>
      <c r="GWP19" s="431"/>
      <c r="GWQ19" s="431"/>
      <c r="GWR19" s="431"/>
      <c r="GWS19" s="431"/>
      <c r="GWT19" s="431"/>
      <c r="GWU19" s="431"/>
      <c r="GWV19" s="431"/>
      <c r="GWW19" s="431"/>
      <c r="GWX19" s="431"/>
      <c r="GWY19" s="431"/>
      <c r="GWZ19" s="431"/>
      <c r="GXA19" s="431"/>
      <c r="GXB19" s="431"/>
      <c r="GXC19" s="431"/>
      <c r="GXD19" s="431"/>
      <c r="GXE19" s="431"/>
      <c r="GXF19" s="431"/>
      <c r="GXG19" s="431"/>
      <c r="GXH19" s="431"/>
      <c r="GXI19" s="431"/>
      <c r="GXJ19" s="431"/>
      <c r="GXK19" s="431"/>
      <c r="GXL19" s="431"/>
      <c r="GXM19" s="431"/>
      <c r="GXN19" s="431"/>
      <c r="GXO19" s="431"/>
      <c r="GXP19" s="431"/>
      <c r="GXQ19" s="431"/>
      <c r="GXR19" s="431"/>
      <c r="GXS19" s="431"/>
      <c r="GXT19" s="431"/>
      <c r="GXU19" s="431"/>
      <c r="GXV19" s="431"/>
      <c r="GXW19" s="431"/>
      <c r="GXX19" s="431"/>
      <c r="GXY19" s="431"/>
      <c r="GXZ19" s="431"/>
      <c r="GYA19" s="431"/>
      <c r="GYB19" s="431"/>
      <c r="GYC19" s="431"/>
      <c r="GYD19" s="431"/>
      <c r="GYE19" s="431"/>
      <c r="GYF19" s="431"/>
      <c r="GYG19" s="431"/>
      <c r="GYH19" s="431"/>
      <c r="GYI19" s="431"/>
      <c r="GYJ19" s="431"/>
      <c r="GYK19" s="431"/>
      <c r="GYL19" s="431"/>
      <c r="GYM19" s="431"/>
      <c r="GYN19" s="431"/>
      <c r="GYO19" s="431"/>
      <c r="GYP19" s="431"/>
      <c r="GYQ19" s="431"/>
      <c r="GYR19" s="431"/>
      <c r="GYS19" s="431"/>
      <c r="GYT19" s="431"/>
      <c r="GYU19" s="431"/>
      <c r="GYV19" s="431"/>
      <c r="GYW19" s="431"/>
      <c r="GYX19" s="431"/>
      <c r="GYY19" s="431"/>
      <c r="GYZ19" s="431"/>
      <c r="GZA19" s="431"/>
      <c r="GZB19" s="431"/>
      <c r="GZC19" s="431"/>
      <c r="GZD19" s="431"/>
      <c r="GZE19" s="431"/>
      <c r="GZF19" s="431"/>
      <c r="GZG19" s="431"/>
      <c r="GZH19" s="431"/>
      <c r="GZI19" s="431"/>
      <c r="GZJ19" s="431"/>
      <c r="GZK19" s="431"/>
      <c r="GZL19" s="431"/>
      <c r="GZM19" s="431"/>
      <c r="GZN19" s="431"/>
      <c r="GZO19" s="431"/>
      <c r="GZP19" s="431"/>
      <c r="GZQ19" s="431"/>
      <c r="GZR19" s="431"/>
      <c r="GZS19" s="431"/>
      <c r="GZT19" s="431"/>
      <c r="GZU19" s="431"/>
      <c r="GZV19" s="431"/>
      <c r="GZW19" s="431"/>
      <c r="GZX19" s="431"/>
      <c r="GZY19" s="431"/>
      <c r="GZZ19" s="431"/>
      <c r="HAA19" s="431"/>
      <c r="HAB19" s="431"/>
      <c r="HAC19" s="431"/>
      <c r="HAD19" s="431"/>
      <c r="HAE19" s="431"/>
      <c r="HAF19" s="431"/>
      <c r="HAG19" s="431"/>
      <c r="HAH19" s="431"/>
      <c r="HAI19" s="431"/>
      <c r="HAJ19" s="431"/>
      <c r="HAK19" s="431"/>
      <c r="HAL19" s="431"/>
      <c r="HAM19" s="431"/>
      <c r="HAN19" s="431"/>
      <c r="HAO19" s="431"/>
      <c r="HAP19" s="431"/>
      <c r="HAQ19" s="431"/>
      <c r="HAR19" s="431"/>
      <c r="HAS19" s="431"/>
      <c r="HAT19" s="431"/>
      <c r="HAU19" s="431"/>
      <c r="HAV19" s="431"/>
      <c r="HAW19" s="431"/>
      <c r="HAX19" s="431"/>
      <c r="HAY19" s="431"/>
      <c r="HAZ19" s="431"/>
      <c r="HBA19" s="431"/>
      <c r="HBB19" s="431"/>
      <c r="HBC19" s="431"/>
      <c r="HBD19" s="431"/>
      <c r="HBE19" s="431"/>
      <c r="HBF19" s="431"/>
      <c r="HBG19" s="431"/>
      <c r="HBH19" s="431"/>
      <c r="HBI19" s="431"/>
      <c r="HBJ19" s="431"/>
      <c r="HBK19" s="431"/>
      <c r="HBL19" s="431"/>
      <c r="HBM19" s="431"/>
      <c r="HBN19" s="431"/>
      <c r="HBO19" s="431"/>
      <c r="HBP19" s="431"/>
      <c r="HBQ19" s="431"/>
      <c r="HBR19" s="431"/>
      <c r="HBS19" s="431"/>
      <c r="HBT19" s="431"/>
      <c r="HBU19" s="431"/>
      <c r="HBV19" s="431"/>
      <c r="HBW19" s="431"/>
      <c r="HBX19" s="431"/>
      <c r="HBY19" s="431"/>
      <c r="HBZ19" s="431"/>
      <c r="HCA19" s="431"/>
      <c r="HCB19" s="431"/>
      <c r="HCC19" s="431"/>
      <c r="HCD19" s="431"/>
      <c r="HCE19" s="431"/>
      <c r="HCF19" s="431"/>
      <c r="HCG19" s="431"/>
      <c r="HCH19" s="431"/>
      <c r="HCI19" s="431"/>
      <c r="HCJ19" s="431"/>
      <c r="HCK19" s="431"/>
      <c r="HCL19" s="431"/>
      <c r="HCM19" s="431"/>
      <c r="HCN19" s="431"/>
      <c r="HCO19" s="431"/>
      <c r="HCP19" s="431"/>
      <c r="HCQ19" s="431"/>
      <c r="HCR19" s="431"/>
      <c r="HCS19" s="431"/>
      <c r="HCT19" s="431"/>
      <c r="HCU19" s="431"/>
      <c r="HCV19" s="431"/>
      <c r="HCW19" s="431"/>
      <c r="HCX19" s="431"/>
      <c r="HCY19" s="431"/>
      <c r="HCZ19" s="431"/>
      <c r="HDA19" s="431"/>
      <c r="HDB19" s="431"/>
      <c r="HDC19" s="431"/>
      <c r="HDD19" s="431"/>
      <c r="HDE19" s="431"/>
      <c r="HDF19" s="431"/>
      <c r="HDG19" s="431"/>
      <c r="HDH19" s="431"/>
      <c r="HDI19" s="431"/>
      <c r="HDJ19" s="431"/>
      <c r="HDK19" s="431"/>
      <c r="HDL19" s="431"/>
      <c r="HDM19" s="431"/>
      <c r="HDN19" s="431"/>
      <c r="HDO19" s="431"/>
      <c r="HDP19" s="431"/>
      <c r="HDQ19" s="431"/>
      <c r="HDR19" s="431"/>
      <c r="HDS19" s="431"/>
      <c r="HDT19" s="431"/>
      <c r="HDU19" s="431"/>
      <c r="HDV19" s="431"/>
      <c r="HDW19" s="431"/>
      <c r="HDX19" s="431"/>
      <c r="HDY19" s="431"/>
      <c r="HDZ19" s="431"/>
      <c r="HEA19" s="431"/>
      <c r="HEB19" s="431"/>
      <c r="HEC19" s="431"/>
      <c r="HED19" s="431"/>
      <c r="HEE19" s="431"/>
      <c r="HEF19" s="431"/>
      <c r="HEG19" s="431"/>
      <c r="HEH19" s="431"/>
      <c r="HEI19" s="431"/>
      <c r="HEJ19" s="431"/>
      <c r="HEK19" s="431"/>
      <c r="HEL19" s="431"/>
      <c r="HEM19" s="431"/>
      <c r="HEN19" s="431"/>
      <c r="HEO19" s="431"/>
      <c r="HEP19" s="431"/>
      <c r="HEQ19" s="431"/>
      <c r="HER19" s="431"/>
      <c r="HES19" s="431"/>
      <c r="HET19" s="431"/>
      <c r="HEU19" s="431"/>
      <c r="HEV19" s="431"/>
      <c r="HEW19" s="431"/>
      <c r="HEX19" s="431"/>
      <c r="HEY19" s="431"/>
      <c r="HEZ19" s="431"/>
      <c r="HFA19" s="431"/>
      <c r="HFB19" s="431"/>
      <c r="HFC19" s="431"/>
      <c r="HFD19" s="431"/>
      <c r="HFE19" s="431"/>
      <c r="HFF19" s="431"/>
      <c r="HFG19" s="431"/>
      <c r="HFH19" s="431"/>
      <c r="HFI19" s="431"/>
      <c r="HFJ19" s="431"/>
      <c r="HFK19" s="431"/>
      <c r="HFL19" s="431"/>
      <c r="HFM19" s="431"/>
      <c r="HFN19" s="431"/>
      <c r="HFO19" s="431"/>
      <c r="HFP19" s="431"/>
      <c r="HFQ19" s="431"/>
      <c r="HFR19" s="431"/>
      <c r="HFS19" s="431"/>
      <c r="HFT19" s="431"/>
      <c r="HFU19" s="431"/>
      <c r="HFV19" s="431"/>
      <c r="HFW19" s="431"/>
      <c r="HFX19" s="431"/>
      <c r="HFY19" s="431"/>
      <c r="HFZ19" s="431"/>
      <c r="HGA19" s="431"/>
      <c r="HGB19" s="431"/>
      <c r="HGC19" s="431"/>
      <c r="HGD19" s="431"/>
      <c r="HGE19" s="431"/>
      <c r="HGF19" s="431"/>
      <c r="HGG19" s="431"/>
      <c r="HGH19" s="431"/>
      <c r="HGI19" s="431"/>
      <c r="HGJ19" s="431"/>
      <c r="HGK19" s="431"/>
      <c r="HGL19" s="431"/>
      <c r="HGM19" s="431"/>
      <c r="HGN19" s="431"/>
      <c r="HGO19" s="431"/>
      <c r="HGP19" s="431"/>
      <c r="HGQ19" s="431"/>
      <c r="HGR19" s="431"/>
      <c r="HGS19" s="431"/>
      <c r="HGT19" s="431"/>
      <c r="HGU19" s="431"/>
      <c r="HGV19" s="431"/>
      <c r="HGW19" s="431"/>
      <c r="HGX19" s="431"/>
      <c r="HGY19" s="431"/>
      <c r="HGZ19" s="431"/>
      <c r="HHA19" s="431"/>
      <c r="HHB19" s="431"/>
      <c r="HHC19" s="431"/>
      <c r="HHD19" s="431"/>
      <c r="HHE19" s="431"/>
      <c r="HHF19" s="431"/>
      <c r="HHG19" s="431"/>
      <c r="HHH19" s="431"/>
      <c r="HHI19" s="431"/>
      <c r="HHJ19" s="431"/>
      <c r="HHK19" s="431"/>
      <c r="HHL19" s="431"/>
      <c r="HHM19" s="431"/>
      <c r="HHN19" s="431"/>
      <c r="HHO19" s="431"/>
      <c r="HHP19" s="431"/>
      <c r="HHQ19" s="431"/>
      <c r="HHR19" s="431"/>
      <c r="HHS19" s="431"/>
      <c r="HHT19" s="431"/>
      <c r="HHU19" s="431"/>
      <c r="HHV19" s="431"/>
      <c r="HHW19" s="431"/>
      <c r="HHX19" s="431"/>
      <c r="HHY19" s="431"/>
      <c r="HHZ19" s="431"/>
      <c r="HIA19" s="431"/>
      <c r="HIB19" s="431"/>
      <c r="HIC19" s="431"/>
      <c r="HID19" s="431"/>
      <c r="HIE19" s="431"/>
      <c r="HIF19" s="431"/>
      <c r="HIG19" s="431"/>
      <c r="HIH19" s="431"/>
      <c r="HII19" s="431"/>
      <c r="HIJ19" s="431"/>
      <c r="HIK19" s="431"/>
      <c r="HIL19" s="431"/>
      <c r="HIM19" s="431"/>
      <c r="HIN19" s="431"/>
      <c r="HIO19" s="431"/>
      <c r="HIP19" s="431"/>
      <c r="HIQ19" s="431"/>
      <c r="HIR19" s="431"/>
      <c r="HIS19" s="431"/>
      <c r="HIT19" s="431"/>
      <c r="HIU19" s="431"/>
      <c r="HIV19" s="431"/>
      <c r="HIW19" s="431"/>
      <c r="HIX19" s="431"/>
      <c r="HIY19" s="431"/>
      <c r="HIZ19" s="431"/>
      <c r="HJA19" s="431"/>
      <c r="HJB19" s="431"/>
      <c r="HJC19" s="431"/>
      <c r="HJD19" s="431"/>
      <c r="HJE19" s="431"/>
      <c r="HJF19" s="431"/>
      <c r="HJG19" s="431"/>
      <c r="HJH19" s="431"/>
      <c r="HJI19" s="431"/>
      <c r="HJJ19" s="431"/>
      <c r="HJK19" s="431"/>
      <c r="HJL19" s="431"/>
      <c r="HJM19" s="431"/>
      <c r="HJN19" s="431"/>
      <c r="HJO19" s="431"/>
      <c r="HJP19" s="431"/>
      <c r="HJQ19" s="431"/>
      <c r="HJR19" s="431"/>
      <c r="HJS19" s="431"/>
      <c r="HJT19" s="431"/>
      <c r="HJU19" s="431"/>
      <c r="HJV19" s="431"/>
      <c r="HJW19" s="431"/>
      <c r="HJX19" s="431"/>
      <c r="HJY19" s="431"/>
      <c r="HJZ19" s="431"/>
      <c r="HKA19" s="431"/>
      <c r="HKB19" s="431"/>
      <c r="HKC19" s="431"/>
      <c r="HKD19" s="431"/>
      <c r="HKE19" s="431"/>
      <c r="HKF19" s="431"/>
      <c r="HKG19" s="431"/>
      <c r="HKH19" s="431"/>
      <c r="HKI19" s="431"/>
      <c r="HKJ19" s="431"/>
      <c r="HKK19" s="431"/>
      <c r="HKL19" s="431"/>
      <c r="HKM19" s="431"/>
      <c r="HKN19" s="431"/>
      <c r="HKO19" s="431"/>
      <c r="HKP19" s="431"/>
      <c r="HKQ19" s="431"/>
      <c r="HKR19" s="431"/>
      <c r="HKS19" s="431"/>
      <c r="HKT19" s="431"/>
      <c r="HKU19" s="431"/>
      <c r="HKV19" s="431"/>
      <c r="HKW19" s="431"/>
      <c r="HKX19" s="431"/>
      <c r="HKY19" s="431"/>
      <c r="HKZ19" s="431"/>
      <c r="HLA19" s="431"/>
      <c r="HLB19" s="431"/>
      <c r="HLC19" s="431"/>
      <c r="HLD19" s="431"/>
      <c r="HLE19" s="431"/>
      <c r="HLF19" s="431"/>
      <c r="HLG19" s="431"/>
      <c r="HLH19" s="431"/>
      <c r="HLI19" s="431"/>
      <c r="HLJ19" s="431"/>
      <c r="HLK19" s="431"/>
      <c r="HLL19" s="431"/>
      <c r="HLM19" s="431"/>
      <c r="HLN19" s="431"/>
      <c r="HLO19" s="431"/>
      <c r="HLP19" s="431"/>
      <c r="HLQ19" s="431"/>
      <c r="HLR19" s="431"/>
      <c r="HLS19" s="431"/>
      <c r="HLT19" s="431"/>
      <c r="HLU19" s="431"/>
      <c r="HLV19" s="431"/>
      <c r="HLW19" s="431"/>
      <c r="HLX19" s="431"/>
      <c r="HLY19" s="431"/>
      <c r="HLZ19" s="431"/>
      <c r="HMA19" s="431"/>
      <c r="HMB19" s="431"/>
      <c r="HMC19" s="431"/>
      <c r="HMD19" s="431"/>
      <c r="HME19" s="431"/>
      <c r="HMF19" s="431"/>
      <c r="HMG19" s="431"/>
      <c r="HMH19" s="431"/>
      <c r="HMI19" s="431"/>
      <c r="HMJ19" s="431"/>
      <c r="HMK19" s="431"/>
      <c r="HML19" s="431"/>
      <c r="HMM19" s="431"/>
      <c r="HMN19" s="431"/>
      <c r="HMO19" s="431"/>
      <c r="HMP19" s="431"/>
      <c r="HMQ19" s="431"/>
      <c r="HMR19" s="431"/>
      <c r="HMS19" s="431"/>
      <c r="HMT19" s="431"/>
      <c r="HMU19" s="431"/>
      <c r="HMV19" s="431"/>
      <c r="HMW19" s="431"/>
      <c r="HMX19" s="431"/>
      <c r="HMY19" s="431"/>
      <c r="HMZ19" s="431"/>
      <c r="HNA19" s="431"/>
      <c r="HNB19" s="431"/>
      <c r="HNC19" s="431"/>
      <c r="HND19" s="431"/>
      <c r="HNE19" s="431"/>
      <c r="HNF19" s="431"/>
      <c r="HNG19" s="431"/>
      <c r="HNH19" s="431"/>
      <c r="HNI19" s="431"/>
      <c r="HNJ19" s="431"/>
      <c r="HNK19" s="431"/>
      <c r="HNL19" s="431"/>
      <c r="HNM19" s="431"/>
      <c r="HNN19" s="431"/>
      <c r="HNO19" s="431"/>
      <c r="HNP19" s="431"/>
      <c r="HNQ19" s="431"/>
      <c r="HNR19" s="431"/>
      <c r="HNS19" s="431"/>
      <c r="HNT19" s="431"/>
      <c r="HNU19" s="431"/>
      <c r="HNV19" s="431"/>
      <c r="HNW19" s="431"/>
      <c r="HNX19" s="431"/>
      <c r="HNY19" s="431"/>
      <c r="HNZ19" s="431"/>
      <c r="HOA19" s="431"/>
      <c r="HOB19" s="431"/>
      <c r="HOC19" s="431"/>
      <c r="HOD19" s="431"/>
      <c r="HOE19" s="431"/>
      <c r="HOF19" s="431"/>
      <c r="HOG19" s="431"/>
      <c r="HOH19" s="431"/>
      <c r="HOI19" s="431"/>
      <c r="HOJ19" s="431"/>
      <c r="HOK19" s="431"/>
      <c r="HOL19" s="431"/>
      <c r="HOM19" s="431"/>
      <c r="HON19" s="431"/>
      <c r="HOO19" s="431"/>
      <c r="HOP19" s="431"/>
      <c r="HOQ19" s="431"/>
      <c r="HOR19" s="431"/>
      <c r="HOS19" s="431"/>
      <c r="HOT19" s="431"/>
      <c r="HOU19" s="431"/>
      <c r="HOV19" s="431"/>
      <c r="HOW19" s="431"/>
      <c r="HOX19" s="431"/>
      <c r="HOY19" s="431"/>
      <c r="HOZ19" s="431"/>
      <c r="HPA19" s="431"/>
      <c r="HPB19" s="431"/>
      <c r="HPC19" s="431"/>
      <c r="HPD19" s="431"/>
      <c r="HPE19" s="431"/>
      <c r="HPF19" s="431"/>
      <c r="HPG19" s="431"/>
      <c r="HPH19" s="431"/>
      <c r="HPI19" s="431"/>
      <c r="HPJ19" s="431"/>
      <c r="HPK19" s="431"/>
      <c r="HPL19" s="431"/>
      <c r="HPM19" s="431"/>
      <c r="HPN19" s="431"/>
      <c r="HPO19" s="431"/>
      <c r="HPP19" s="431"/>
      <c r="HPQ19" s="431"/>
      <c r="HPR19" s="431"/>
      <c r="HPS19" s="431"/>
      <c r="HPT19" s="431"/>
      <c r="HPU19" s="431"/>
      <c r="HPV19" s="431"/>
      <c r="HPW19" s="431"/>
      <c r="HPX19" s="431"/>
      <c r="HPY19" s="431"/>
      <c r="HPZ19" s="431"/>
      <c r="HQA19" s="431"/>
      <c r="HQB19" s="431"/>
      <c r="HQC19" s="431"/>
      <c r="HQD19" s="431"/>
      <c r="HQE19" s="431"/>
      <c r="HQF19" s="431"/>
      <c r="HQG19" s="431"/>
      <c r="HQH19" s="431"/>
      <c r="HQI19" s="431"/>
      <c r="HQJ19" s="431"/>
      <c r="HQK19" s="431"/>
      <c r="HQL19" s="431"/>
      <c r="HQM19" s="431"/>
      <c r="HQN19" s="431"/>
      <c r="HQO19" s="431"/>
      <c r="HQP19" s="431"/>
      <c r="HQQ19" s="431"/>
      <c r="HQR19" s="431"/>
      <c r="HQS19" s="431"/>
      <c r="HQT19" s="431"/>
      <c r="HQU19" s="431"/>
      <c r="HQV19" s="431"/>
      <c r="HQW19" s="431"/>
      <c r="HQX19" s="431"/>
      <c r="HQY19" s="431"/>
      <c r="HQZ19" s="431"/>
      <c r="HRA19" s="431"/>
      <c r="HRB19" s="431"/>
      <c r="HRC19" s="431"/>
      <c r="HRD19" s="431"/>
      <c r="HRE19" s="431"/>
      <c r="HRF19" s="431"/>
      <c r="HRG19" s="431"/>
      <c r="HRH19" s="431"/>
      <c r="HRI19" s="431"/>
      <c r="HRJ19" s="431"/>
      <c r="HRK19" s="431"/>
      <c r="HRL19" s="431"/>
      <c r="HRM19" s="431"/>
      <c r="HRN19" s="431"/>
      <c r="HRO19" s="431"/>
      <c r="HRP19" s="431"/>
      <c r="HRQ19" s="431"/>
      <c r="HRR19" s="431"/>
      <c r="HRS19" s="431"/>
      <c r="HRT19" s="431"/>
      <c r="HRU19" s="431"/>
      <c r="HRV19" s="431"/>
      <c r="HRW19" s="431"/>
      <c r="HRX19" s="431"/>
      <c r="HRY19" s="431"/>
      <c r="HRZ19" s="431"/>
      <c r="HSA19" s="431"/>
      <c r="HSB19" s="431"/>
      <c r="HSC19" s="431"/>
      <c r="HSD19" s="431"/>
      <c r="HSE19" s="431"/>
      <c r="HSF19" s="431"/>
      <c r="HSG19" s="431"/>
      <c r="HSH19" s="431"/>
      <c r="HSI19" s="431"/>
      <c r="HSJ19" s="431"/>
      <c r="HSK19" s="431"/>
      <c r="HSL19" s="431"/>
      <c r="HSM19" s="431"/>
      <c r="HSN19" s="431"/>
      <c r="HSO19" s="431"/>
      <c r="HSP19" s="431"/>
      <c r="HSQ19" s="431"/>
      <c r="HSR19" s="431"/>
      <c r="HSS19" s="431"/>
      <c r="HST19" s="431"/>
      <c r="HSU19" s="431"/>
      <c r="HSV19" s="431"/>
      <c r="HSW19" s="431"/>
      <c r="HSX19" s="431"/>
      <c r="HSY19" s="431"/>
      <c r="HSZ19" s="431"/>
      <c r="HTA19" s="431"/>
      <c r="HTB19" s="431"/>
      <c r="HTC19" s="431"/>
      <c r="HTD19" s="431"/>
      <c r="HTE19" s="431"/>
      <c r="HTF19" s="431"/>
      <c r="HTG19" s="431"/>
      <c r="HTH19" s="431"/>
      <c r="HTI19" s="431"/>
      <c r="HTJ19" s="431"/>
      <c r="HTK19" s="431"/>
      <c r="HTL19" s="431"/>
      <c r="HTM19" s="431"/>
      <c r="HTN19" s="431"/>
      <c r="HTO19" s="431"/>
      <c r="HTP19" s="431"/>
      <c r="HTQ19" s="431"/>
      <c r="HTR19" s="431"/>
      <c r="HTS19" s="431"/>
      <c r="HTT19" s="431"/>
      <c r="HTU19" s="431"/>
      <c r="HTV19" s="431"/>
      <c r="HTW19" s="431"/>
      <c r="HTX19" s="431"/>
      <c r="HTY19" s="431"/>
      <c r="HTZ19" s="431"/>
      <c r="HUA19" s="431"/>
      <c r="HUB19" s="431"/>
      <c r="HUC19" s="431"/>
      <c r="HUD19" s="431"/>
      <c r="HUE19" s="431"/>
      <c r="HUF19" s="431"/>
      <c r="HUG19" s="431"/>
      <c r="HUH19" s="431"/>
      <c r="HUI19" s="431"/>
      <c r="HUJ19" s="431"/>
      <c r="HUK19" s="431"/>
      <c r="HUL19" s="431"/>
      <c r="HUM19" s="431"/>
      <c r="HUN19" s="431"/>
      <c r="HUO19" s="431"/>
      <c r="HUP19" s="431"/>
      <c r="HUQ19" s="431"/>
      <c r="HUR19" s="431"/>
      <c r="HUS19" s="431"/>
      <c r="HUT19" s="431"/>
      <c r="HUU19" s="431"/>
      <c r="HUV19" s="431"/>
      <c r="HUW19" s="431"/>
      <c r="HUX19" s="431"/>
      <c r="HUY19" s="431"/>
      <c r="HUZ19" s="431"/>
      <c r="HVA19" s="431"/>
      <c r="HVB19" s="431"/>
      <c r="HVC19" s="431"/>
      <c r="HVD19" s="431"/>
      <c r="HVE19" s="431"/>
      <c r="HVF19" s="431"/>
      <c r="HVG19" s="431"/>
      <c r="HVH19" s="431"/>
      <c r="HVI19" s="431"/>
      <c r="HVJ19" s="431"/>
      <c r="HVK19" s="431"/>
      <c r="HVL19" s="431"/>
      <c r="HVM19" s="431"/>
      <c r="HVN19" s="431"/>
      <c r="HVO19" s="431"/>
      <c r="HVP19" s="431"/>
      <c r="HVQ19" s="431"/>
      <c r="HVR19" s="431"/>
      <c r="HVS19" s="431"/>
      <c r="HVT19" s="431"/>
      <c r="HVU19" s="431"/>
      <c r="HVV19" s="431"/>
      <c r="HVW19" s="431"/>
      <c r="HVX19" s="431"/>
      <c r="HVY19" s="431"/>
      <c r="HVZ19" s="431"/>
      <c r="HWA19" s="431"/>
      <c r="HWB19" s="431"/>
      <c r="HWC19" s="431"/>
      <c r="HWD19" s="431"/>
      <c r="HWE19" s="431"/>
      <c r="HWF19" s="431"/>
      <c r="HWG19" s="431"/>
      <c r="HWH19" s="431"/>
      <c r="HWI19" s="431"/>
      <c r="HWJ19" s="431"/>
      <c r="HWK19" s="431"/>
      <c r="HWL19" s="431"/>
      <c r="HWM19" s="431"/>
      <c r="HWN19" s="431"/>
      <c r="HWO19" s="431"/>
      <c r="HWP19" s="431"/>
      <c r="HWQ19" s="431"/>
      <c r="HWR19" s="431"/>
      <c r="HWS19" s="431"/>
      <c r="HWT19" s="431"/>
      <c r="HWU19" s="431"/>
      <c r="HWV19" s="431"/>
      <c r="HWW19" s="431"/>
      <c r="HWX19" s="431"/>
      <c r="HWY19" s="431"/>
      <c r="HWZ19" s="431"/>
      <c r="HXA19" s="431"/>
      <c r="HXB19" s="431"/>
      <c r="HXC19" s="431"/>
      <c r="HXD19" s="431"/>
      <c r="HXE19" s="431"/>
      <c r="HXF19" s="431"/>
      <c r="HXG19" s="431"/>
      <c r="HXH19" s="431"/>
      <c r="HXI19" s="431"/>
      <c r="HXJ19" s="431"/>
      <c r="HXK19" s="431"/>
      <c r="HXL19" s="431"/>
      <c r="HXM19" s="431"/>
      <c r="HXN19" s="431"/>
      <c r="HXO19" s="431"/>
      <c r="HXP19" s="431"/>
      <c r="HXQ19" s="431"/>
      <c r="HXR19" s="431"/>
      <c r="HXS19" s="431"/>
      <c r="HXT19" s="431"/>
      <c r="HXU19" s="431"/>
      <c r="HXV19" s="431"/>
      <c r="HXW19" s="431"/>
      <c r="HXX19" s="431"/>
      <c r="HXY19" s="431"/>
      <c r="HXZ19" s="431"/>
      <c r="HYA19" s="431"/>
      <c r="HYB19" s="431"/>
      <c r="HYC19" s="431"/>
      <c r="HYD19" s="431"/>
      <c r="HYE19" s="431"/>
      <c r="HYF19" s="431"/>
      <c r="HYG19" s="431"/>
      <c r="HYH19" s="431"/>
      <c r="HYI19" s="431"/>
      <c r="HYJ19" s="431"/>
      <c r="HYK19" s="431"/>
      <c r="HYL19" s="431"/>
      <c r="HYM19" s="431"/>
      <c r="HYN19" s="431"/>
      <c r="HYO19" s="431"/>
      <c r="HYP19" s="431"/>
      <c r="HYQ19" s="431"/>
      <c r="HYR19" s="431"/>
      <c r="HYS19" s="431"/>
      <c r="HYT19" s="431"/>
      <c r="HYU19" s="431"/>
      <c r="HYV19" s="431"/>
      <c r="HYW19" s="431"/>
      <c r="HYX19" s="431"/>
      <c r="HYY19" s="431"/>
      <c r="HYZ19" s="431"/>
      <c r="HZA19" s="431"/>
      <c r="HZB19" s="431"/>
      <c r="HZC19" s="431"/>
      <c r="HZD19" s="431"/>
      <c r="HZE19" s="431"/>
      <c r="HZF19" s="431"/>
      <c r="HZG19" s="431"/>
      <c r="HZH19" s="431"/>
      <c r="HZI19" s="431"/>
      <c r="HZJ19" s="431"/>
      <c r="HZK19" s="431"/>
      <c r="HZL19" s="431"/>
      <c r="HZM19" s="431"/>
      <c r="HZN19" s="431"/>
      <c r="HZO19" s="431"/>
      <c r="HZP19" s="431"/>
      <c r="HZQ19" s="431"/>
      <c r="HZR19" s="431"/>
      <c r="HZS19" s="431"/>
      <c r="HZT19" s="431"/>
      <c r="HZU19" s="431"/>
      <c r="HZV19" s="431"/>
      <c r="HZW19" s="431"/>
      <c r="HZX19" s="431"/>
      <c r="HZY19" s="431"/>
      <c r="HZZ19" s="431"/>
      <c r="IAA19" s="431"/>
      <c r="IAB19" s="431"/>
      <c r="IAC19" s="431"/>
      <c r="IAD19" s="431"/>
      <c r="IAE19" s="431"/>
      <c r="IAF19" s="431"/>
      <c r="IAG19" s="431"/>
      <c r="IAH19" s="431"/>
      <c r="IAI19" s="431"/>
      <c r="IAJ19" s="431"/>
      <c r="IAK19" s="431"/>
      <c r="IAL19" s="431"/>
      <c r="IAM19" s="431"/>
      <c r="IAN19" s="431"/>
      <c r="IAO19" s="431"/>
      <c r="IAP19" s="431"/>
      <c r="IAQ19" s="431"/>
      <c r="IAR19" s="431"/>
      <c r="IAS19" s="431"/>
      <c r="IAT19" s="431"/>
      <c r="IAU19" s="431"/>
      <c r="IAV19" s="431"/>
      <c r="IAW19" s="431"/>
      <c r="IAX19" s="431"/>
      <c r="IAY19" s="431"/>
      <c r="IAZ19" s="431"/>
      <c r="IBA19" s="431"/>
      <c r="IBB19" s="431"/>
      <c r="IBC19" s="431"/>
      <c r="IBD19" s="431"/>
      <c r="IBE19" s="431"/>
      <c r="IBF19" s="431"/>
      <c r="IBG19" s="431"/>
      <c r="IBH19" s="431"/>
      <c r="IBI19" s="431"/>
      <c r="IBJ19" s="431"/>
      <c r="IBK19" s="431"/>
      <c r="IBL19" s="431"/>
      <c r="IBM19" s="431"/>
      <c r="IBN19" s="431"/>
      <c r="IBO19" s="431"/>
      <c r="IBP19" s="431"/>
      <c r="IBQ19" s="431"/>
      <c r="IBR19" s="431"/>
      <c r="IBS19" s="431"/>
      <c r="IBT19" s="431"/>
      <c r="IBU19" s="431"/>
      <c r="IBV19" s="431"/>
      <c r="IBW19" s="431"/>
      <c r="IBX19" s="431"/>
      <c r="IBY19" s="431"/>
      <c r="IBZ19" s="431"/>
      <c r="ICA19" s="431"/>
      <c r="ICB19" s="431"/>
      <c r="ICC19" s="431"/>
      <c r="ICD19" s="431"/>
      <c r="ICE19" s="431"/>
      <c r="ICF19" s="431"/>
      <c r="ICG19" s="431"/>
      <c r="ICH19" s="431"/>
      <c r="ICI19" s="431"/>
      <c r="ICJ19" s="431"/>
      <c r="ICK19" s="431"/>
      <c r="ICL19" s="431"/>
      <c r="ICM19" s="431"/>
      <c r="ICN19" s="431"/>
      <c r="ICO19" s="431"/>
      <c r="ICP19" s="431"/>
      <c r="ICQ19" s="431"/>
      <c r="ICR19" s="431"/>
      <c r="ICS19" s="431"/>
      <c r="ICT19" s="431"/>
      <c r="ICU19" s="431"/>
      <c r="ICV19" s="431"/>
      <c r="ICW19" s="431"/>
      <c r="ICX19" s="431"/>
      <c r="ICY19" s="431"/>
      <c r="ICZ19" s="431"/>
      <c r="IDA19" s="431"/>
      <c r="IDB19" s="431"/>
      <c r="IDC19" s="431"/>
      <c r="IDD19" s="431"/>
      <c r="IDE19" s="431"/>
      <c r="IDF19" s="431"/>
      <c r="IDG19" s="431"/>
      <c r="IDH19" s="431"/>
      <c r="IDI19" s="431"/>
      <c r="IDJ19" s="431"/>
      <c r="IDK19" s="431"/>
      <c r="IDL19" s="431"/>
      <c r="IDM19" s="431"/>
      <c r="IDN19" s="431"/>
      <c r="IDO19" s="431"/>
      <c r="IDP19" s="431"/>
      <c r="IDQ19" s="431"/>
      <c r="IDR19" s="431"/>
      <c r="IDS19" s="431"/>
      <c r="IDT19" s="431"/>
      <c r="IDU19" s="431"/>
      <c r="IDV19" s="431"/>
      <c r="IDW19" s="431"/>
      <c r="IDX19" s="431"/>
      <c r="IDY19" s="431"/>
      <c r="IDZ19" s="431"/>
      <c r="IEA19" s="431"/>
      <c r="IEB19" s="431"/>
      <c r="IEC19" s="431"/>
      <c r="IED19" s="431"/>
      <c r="IEE19" s="431"/>
      <c r="IEF19" s="431"/>
      <c r="IEG19" s="431"/>
      <c r="IEH19" s="431"/>
      <c r="IEI19" s="431"/>
      <c r="IEJ19" s="431"/>
      <c r="IEK19" s="431"/>
      <c r="IEL19" s="431"/>
      <c r="IEM19" s="431"/>
      <c r="IEN19" s="431"/>
      <c r="IEO19" s="431"/>
      <c r="IEP19" s="431"/>
      <c r="IEQ19" s="431"/>
      <c r="IER19" s="431"/>
      <c r="IES19" s="431"/>
      <c r="IET19" s="431"/>
      <c r="IEU19" s="431"/>
      <c r="IEV19" s="431"/>
      <c r="IEW19" s="431"/>
      <c r="IEX19" s="431"/>
      <c r="IEY19" s="431"/>
      <c r="IEZ19" s="431"/>
      <c r="IFA19" s="431"/>
      <c r="IFB19" s="431"/>
      <c r="IFC19" s="431"/>
      <c r="IFD19" s="431"/>
      <c r="IFE19" s="431"/>
      <c r="IFF19" s="431"/>
      <c r="IFG19" s="431"/>
      <c r="IFH19" s="431"/>
      <c r="IFI19" s="431"/>
      <c r="IFJ19" s="431"/>
      <c r="IFK19" s="431"/>
      <c r="IFL19" s="431"/>
      <c r="IFM19" s="431"/>
      <c r="IFN19" s="431"/>
      <c r="IFO19" s="431"/>
      <c r="IFP19" s="431"/>
      <c r="IFQ19" s="431"/>
      <c r="IFR19" s="431"/>
      <c r="IFS19" s="431"/>
      <c r="IFT19" s="431"/>
      <c r="IFU19" s="431"/>
      <c r="IFV19" s="431"/>
      <c r="IFW19" s="431"/>
      <c r="IFX19" s="431"/>
      <c r="IFY19" s="431"/>
      <c r="IFZ19" s="431"/>
      <c r="IGA19" s="431"/>
      <c r="IGB19" s="431"/>
      <c r="IGC19" s="431"/>
      <c r="IGD19" s="431"/>
      <c r="IGE19" s="431"/>
      <c r="IGF19" s="431"/>
      <c r="IGG19" s="431"/>
      <c r="IGH19" s="431"/>
      <c r="IGI19" s="431"/>
      <c r="IGJ19" s="431"/>
      <c r="IGK19" s="431"/>
      <c r="IGL19" s="431"/>
      <c r="IGM19" s="431"/>
      <c r="IGN19" s="431"/>
      <c r="IGO19" s="431"/>
      <c r="IGP19" s="431"/>
      <c r="IGQ19" s="431"/>
      <c r="IGR19" s="431"/>
      <c r="IGS19" s="431"/>
      <c r="IGT19" s="431"/>
      <c r="IGU19" s="431"/>
      <c r="IGV19" s="431"/>
      <c r="IGW19" s="431"/>
      <c r="IGX19" s="431"/>
      <c r="IGY19" s="431"/>
      <c r="IGZ19" s="431"/>
      <c r="IHA19" s="431"/>
      <c r="IHB19" s="431"/>
      <c r="IHC19" s="431"/>
      <c r="IHD19" s="431"/>
      <c r="IHE19" s="431"/>
      <c r="IHF19" s="431"/>
      <c r="IHG19" s="431"/>
      <c r="IHH19" s="431"/>
      <c r="IHI19" s="431"/>
      <c r="IHJ19" s="431"/>
      <c r="IHK19" s="431"/>
      <c r="IHL19" s="431"/>
      <c r="IHM19" s="431"/>
      <c r="IHN19" s="431"/>
      <c r="IHO19" s="431"/>
      <c r="IHP19" s="431"/>
      <c r="IHQ19" s="431"/>
      <c r="IHR19" s="431"/>
      <c r="IHS19" s="431"/>
      <c r="IHT19" s="431"/>
      <c r="IHU19" s="431"/>
      <c r="IHV19" s="431"/>
      <c r="IHW19" s="431"/>
      <c r="IHX19" s="431"/>
      <c r="IHY19" s="431"/>
      <c r="IHZ19" s="431"/>
      <c r="IIA19" s="431"/>
      <c r="IIB19" s="431"/>
      <c r="IIC19" s="431"/>
      <c r="IID19" s="431"/>
      <c r="IIE19" s="431"/>
      <c r="IIF19" s="431"/>
      <c r="IIG19" s="431"/>
      <c r="IIH19" s="431"/>
      <c r="III19" s="431"/>
      <c r="IIJ19" s="431"/>
      <c r="IIK19" s="431"/>
      <c r="IIL19" s="431"/>
      <c r="IIM19" s="431"/>
      <c r="IIN19" s="431"/>
      <c r="IIO19" s="431"/>
      <c r="IIP19" s="431"/>
      <c r="IIQ19" s="431"/>
      <c r="IIR19" s="431"/>
      <c r="IIS19" s="431"/>
      <c r="IIT19" s="431"/>
      <c r="IIU19" s="431"/>
      <c r="IIV19" s="431"/>
      <c r="IIW19" s="431"/>
      <c r="IIX19" s="431"/>
      <c r="IIY19" s="431"/>
      <c r="IIZ19" s="431"/>
      <c r="IJA19" s="431"/>
      <c r="IJB19" s="431"/>
      <c r="IJC19" s="431"/>
      <c r="IJD19" s="431"/>
      <c r="IJE19" s="431"/>
      <c r="IJF19" s="431"/>
      <c r="IJG19" s="431"/>
      <c r="IJH19" s="431"/>
      <c r="IJI19" s="431"/>
      <c r="IJJ19" s="431"/>
      <c r="IJK19" s="431"/>
      <c r="IJL19" s="431"/>
      <c r="IJM19" s="431"/>
      <c r="IJN19" s="431"/>
      <c r="IJO19" s="431"/>
      <c r="IJP19" s="431"/>
      <c r="IJQ19" s="431"/>
      <c r="IJR19" s="431"/>
      <c r="IJS19" s="431"/>
      <c r="IJT19" s="431"/>
      <c r="IJU19" s="431"/>
      <c r="IJV19" s="431"/>
      <c r="IJW19" s="431"/>
      <c r="IJX19" s="431"/>
      <c r="IJY19" s="431"/>
      <c r="IJZ19" s="431"/>
      <c r="IKA19" s="431"/>
      <c r="IKB19" s="431"/>
      <c r="IKC19" s="431"/>
      <c r="IKD19" s="431"/>
      <c r="IKE19" s="431"/>
      <c r="IKF19" s="431"/>
      <c r="IKG19" s="431"/>
      <c r="IKH19" s="431"/>
      <c r="IKI19" s="431"/>
      <c r="IKJ19" s="431"/>
      <c r="IKK19" s="431"/>
      <c r="IKL19" s="431"/>
      <c r="IKM19" s="431"/>
      <c r="IKN19" s="431"/>
      <c r="IKO19" s="431"/>
      <c r="IKP19" s="431"/>
      <c r="IKQ19" s="431"/>
      <c r="IKR19" s="431"/>
      <c r="IKS19" s="431"/>
      <c r="IKT19" s="431"/>
      <c r="IKU19" s="431"/>
      <c r="IKV19" s="431"/>
      <c r="IKW19" s="431"/>
      <c r="IKX19" s="431"/>
      <c r="IKY19" s="431"/>
      <c r="IKZ19" s="431"/>
      <c r="ILA19" s="431"/>
      <c r="ILB19" s="431"/>
      <c r="ILC19" s="431"/>
      <c r="ILD19" s="431"/>
      <c r="ILE19" s="431"/>
      <c r="ILF19" s="431"/>
      <c r="ILG19" s="431"/>
      <c r="ILH19" s="431"/>
      <c r="ILI19" s="431"/>
      <c r="ILJ19" s="431"/>
      <c r="ILK19" s="431"/>
      <c r="ILL19" s="431"/>
      <c r="ILM19" s="431"/>
      <c r="ILN19" s="431"/>
      <c r="ILO19" s="431"/>
      <c r="ILP19" s="431"/>
      <c r="ILQ19" s="431"/>
      <c r="ILR19" s="431"/>
      <c r="ILS19" s="431"/>
      <c r="ILT19" s="431"/>
      <c r="ILU19" s="431"/>
      <c r="ILV19" s="431"/>
      <c r="ILW19" s="431"/>
      <c r="ILX19" s="431"/>
      <c r="ILY19" s="431"/>
      <c r="ILZ19" s="431"/>
      <c r="IMA19" s="431"/>
      <c r="IMB19" s="431"/>
      <c r="IMC19" s="431"/>
      <c r="IMD19" s="431"/>
      <c r="IME19" s="431"/>
      <c r="IMF19" s="431"/>
      <c r="IMG19" s="431"/>
      <c r="IMH19" s="431"/>
      <c r="IMI19" s="431"/>
      <c r="IMJ19" s="431"/>
      <c r="IMK19" s="431"/>
      <c r="IML19" s="431"/>
      <c r="IMM19" s="431"/>
      <c r="IMN19" s="431"/>
      <c r="IMO19" s="431"/>
      <c r="IMP19" s="431"/>
      <c r="IMQ19" s="431"/>
      <c r="IMR19" s="431"/>
      <c r="IMS19" s="431"/>
      <c r="IMT19" s="431"/>
      <c r="IMU19" s="431"/>
      <c r="IMV19" s="431"/>
      <c r="IMW19" s="431"/>
      <c r="IMX19" s="431"/>
      <c r="IMY19" s="431"/>
      <c r="IMZ19" s="431"/>
      <c r="INA19" s="431"/>
      <c r="INB19" s="431"/>
      <c r="INC19" s="431"/>
      <c r="IND19" s="431"/>
      <c r="INE19" s="431"/>
      <c r="INF19" s="431"/>
      <c r="ING19" s="431"/>
      <c r="INH19" s="431"/>
      <c r="INI19" s="431"/>
      <c r="INJ19" s="431"/>
      <c r="INK19" s="431"/>
      <c r="INL19" s="431"/>
      <c r="INM19" s="431"/>
      <c r="INN19" s="431"/>
      <c r="INO19" s="431"/>
      <c r="INP19" s="431"/>
      <c r="INQ19" s="431"/>
      <c r="INR19" s="431"/>
      <c r="INS19" s="431"/>
      <c r="INT19" s="431"/>
      <c r="INU19" s="431"/>
      <c r="INV19" s="431"/>
      <c r="INW19" s="431"/>
      <c r="INX19" s="431"/>
      <c r="INY19" s="431"/>
      <c r="INZ19" s="431"/>
      <c r="IOA19" s="431"/>
      <c r="IOB19" s="431"/>
      <c r="IOC19" s="431"/>
      <c r="IOD19" s="431"/>
      <c r="IOE19" s="431"/>
      <c r="IOF19" s="431"/>
      <c r="IOG19" s="431"/>
      <c r="IOH19" s="431"/>
      <c r="IOI19" s="431"/>
      <c r="IOJ19" s="431"/>
      <c r="IOK19" s="431"/>
      <c r="IOL19" s="431"/>
      <c r="IOM19" s="431"/>
      <c r="ION19" s="431"/>
      <c r="IOO19" s="431"/>
      <c r="IOP19" s="431"/>
      <c r="IOQ19" s="431"/>
      <c r="IOR19" s="431"/>
      <c r="IOS19" s="431"/>
      <c r="IOT19" s="431"/>
      <c r="IOU19" s="431"/>
      <c r="IOV19" s="431"/>
      <c r="IOW19" s="431"/>
      <c r="IOX19" s="431"/>
      <c r="IOY19" s="431"/>
      <c r="IOZ19" s="431"/>
      <c r="IPA19" s="431"/>
      <c r="IPB19" s="431"/>
      <c r="IPC19" s="431"/>
      <c r="IPD19" s="431"/>
      <c r="IPE19" s="431"/>
      <c r="IPF19" s="431"/>
      <c r="IPG19" s="431"/>
      <c r="IPH19" s="431"/>
      <c r="IPI19" s="431"/>
      <c r="IPJ19" s="431"/>
      <c r="IPK19" s="431"/>
      <c r="IPL19" s="431"/>
      <c r="IPM19" s="431"/>
      <c r="IPN19" s="431"/>
      <c r="IPO19" s="431"/>
      <c r="IPP19" s="431"/>
      <c r="IPQ19" s="431"/>
      <c r="IPR19" s="431"/>
      <c r="IPS19" s="431"/>
      <c r="IPT19" s="431"/>
      <c r="IPU19" s="431"/>
      <c r="IPV19" s="431"/>
      <c r="IPW19" s="431"/>
      <c r="IPX19" s="431"/>
      <c r="IPY19" s="431"/>
      <c r="IPZ19" s="431"/>
      <c r="IQA19" s="431"/>
      <c r="IQB19" s="431"/>
      <c r="IQC19" s="431"/>
      <c r="IQD19" s="431"/>
      <c r="IQE19" s="431"/>
      <c r="IQF19" s="431"/>
      <c r="IQG19" s="431"/>
      <c r="IQH19" s="431"/>
      <c r="IQI19" s="431"/>
      <c r="IQJ19" s="431"/>
      <c r="IQK19" s="431"/>
      <c r="IQL19" s="431"/>
      <c r="IQM19" s="431"/>
      <c r="IQN19" s="431"/>
      <c r="IQO19" s="431"/>
      <c r="IQP19" s="431"/>
      <c r="IQQ19" s="431"/>
      <c r="IQR19" s="431"/>
      <c r="IQS19" s="431"/>
      <c r="IQT19" s="431"/>
      <c r="IQU19" s="431"/>
      <c r="IQV19" s="431"/>
      <c r="IQW19" s="431"/>
      <c r="IQX19" s="431"/>
      <c r="IQY19" s="431"/>
      <c r="IQZ19" s="431"/>
      <c r="IRA19" s="431"/>
      <c r="IRB19" s="431"/>
      <c r="IRC19" s="431"/>
      <c r="IRD19" s="431"/>
      <c r="IRE19" s="431"/>
      <c r="IRF19" s="431"/>
      <c r="IRG19" s="431"/>
      <c r="IRH19" s="431"/>
      <c r="IRI19" s="431"/>
      <c r="IRJ19" s="431"/>
      <c r="IRK19" s="431"/>
      <c r="IRL19" s="431"/>
      <c r="IRM19" s="431"/>
      <c r="IRN19" s="431"/>
      <c r="IRO19" s="431"/>
      <c r="IRP19" s="431"/>
      <c r="IRQ19" s="431"/>
      <c r="IRR19" s="431"/>
      <c r="IRS19" s="431"/>
      <c r="IRT19" s="431"/>
      <c r="IRU19" s="431"/>
      <c r="IRV19" s="431"/>
      <c r="IRW19" s="431"/>
      <c r="IRX19" s="431"/>
      <c r="IRY19" s="431"/>
      <c r="IRZ19" s="431"/>
      <c r="ISA19" s="431"/>
      <c r="ISB19" s="431"/>
      <c r="ISC19" s="431"/>
      <c r="ISD19" s="431"/>
      <c r="ISE19" s="431"/>
      <c r="ISF19" s="431"/>
      <c r="ISG19" s="431"/>
      <c r="ISH19" s="431"/>
      <c r="ISI19" s="431"/>
      <c r="ISJ19" s="431"/>
      <c r="ISK19" s="431"/>
      <c r="ISL19" s="431"/>
      <c r="ISM19" s="431"/>
      <c r="ISN19" s="431"/>
      <c r="ISO19" s="431"/>
      <c r="ISP19" s="431"/>
      <c r="ISQ19" s="431"/>
      <c r="ISR19" s="431"/>
      <c r="ISS19" s="431"/>
      <c r="IST19" s="431"/>
      <c r="ISU19" s="431"/>
      <c r="ISV19" s="431"/>
      <c r="ISW19" s="431"/>
      <c r="ISX19" s="431"/>
      <c r="ISY19" s="431"/>
      <c r="ISZ19" s="431"/>
      <c r="ITA19" s="431"/>
      <c r="ITB19" s="431"/>
      <c r="ITC19" s="431"/>
      <c r="ITD19" s="431"/>
      <c r="ITE19" s="431"/>
      <c r="ITF19" s="431"/>
      <c r="ITG19" s="431"/>
      <c r="ITH19" s="431"/>
      <c r="ITI19" s="431"/>
      <c r="ITJ19" s="431"/>
      <c r="ITK19" s="431"/>
      <c r="ITL19" s="431"/>
      <c r="ITM19" s="431"/>
      <c r="ITN19" s="431"/>
      <c r="ITO19" s="431"/>
      <c r="ITP19" s="431"/>
      <c r="ITQ19" s="431"/>
      <c r="ITR19" s="431"/>
      <c r="ITS19" s="431"/>
      <c r="ITT19" s="431"/>
      <c r="ITU19" s="431"/>
      <c r="ITV19" s="431"/>
      <c r="ITW19" s="431"/>
      <c r="ITX19" s="431"/>
      <c r="ITY19" s="431"/>
      <c r="ITZ19" s="431"/>
      <c r="IUA19" s="431"/>
      <c r="IUB19" s="431"/>
      <c r="IUC19" s="431"/>
      <c r="IUD19" s="431"/>
      <c r="IUE19" s="431"/>
      <c r="IUF19" s="431"/>
      <c r="IUG19" s="431"/>
      <c r="IUH19" s="431"/>
      <c r="IUI19" s="431"/>
      <c r="IUJ19" s="431"/>
      <c r="IUK19" s="431"/>
      <c r="IUL19" s="431"/>
      <c r="IUM19" s="431"/>
      <c r="IUN19" s="431"/>
      <c r="IUO19" s="431"/>
      <c r="IUP19" s="431"/>
      <c r="IUQ19" s="431"/>
      <c r="IUR19" s="431"/>
      <c r="IUS19" s="431"/>
      <c r="IUT19" s="431"/>
      <c r="IUU19" s="431"/>
      <c r="IUV19" s="431"/>
      <c r="IUW19" s="431"/>
      <c r="IUX19" s="431"/>
      <c r="IUY19" s="431"/>
      <c r="IUZ19" s="431"/>
      <c r="IVA19" s="431"/>
      <c r="IVB19" s="431"/>
      <c r="IVC19" s="431"/>
      <c r="IVD19" s="431"/>
      <c r="IVE19" s="431"/>
      <c r="IVF19" s="431"/>
      <c r="IVG19" s="431"/>
      <c r="IVH19" s="431"/>
      <c r="IVI19" s="431"/>
      <c r="IVJ19" s="431"/>
      <c r="IVK19" s="431"/>
      <c r="IVL19" s="431"/>
      <c r="IVM19" s="431"/>
      <c r="IVN19" s="431"/>
      <c r="IVO19" s="431"/>
      <c r="IVP19" s="431"/>
      <c r="IVQ19" s="431"/>
      <c r="IVR19" s="431"/>
      <c r="IVS19" s="431"/>
      <c r="IVT19" s="431"/>
      <c r="IVU19" s="431"/>
      <c r="IVV19" s="431"/>
      <c r="IVW19" s="431"/>
      <c r="IVX19" s="431"/>
      <c r="IVY19" s="431"/>
      <c r="IVZ19" s="431"/>
      <c r="IWA19" s="431"/>
      <c r="IWB19" s="431"/>
      <c r="IWC19" s="431"/>
      <c r="IWD19" s="431"/>
      <c r="IWE19" s="431"/>
      <c r="IWF19" s="431"/>
      <c r="IWG19" s="431"/>
      <c r="IWH19" s="431"/>
      <c r="IWI19" s="431"/>
      <c r="IWJ19" s="431"/>
      <c r="IWK19" s="431"/>
      <c r="IWL19" s="431"/>
      <c r="IWM19" s="431"/>
      <c r="IWN19" s="431"/>
      <c r="IWO19" s="431"/>
      <c r="IWP19" s="431"/>
      <c r="IWQ19" s="431"/>
      <c r="IWR19" s="431"/>
      <c r="IWS19" s="431"/>
      <c r="IWT19" s="431"/>
      <c r="IWU19" s="431"/>
      <c r="IWV19" s="431"/>
      <c r="IWW19" s="431"/>
      <c r="IWX19" s="431"/>
      <c r="IWY19" s="431"/>
      <c r="IWZ19" s="431"/>
      <c r="IXA19" s="431"/>
      <c r="IXB19" s="431"/>
      <c r="IXC19" s="431"/>
      <c r="IXD19" s="431"/>
      <c r="IXE19" s="431"/>
      <c r="IXF19" s="431"/>
      <c r="IXG19" s="431"/>
      <c r="IXH19" s="431"/>
      <c r="IXI19" s="431"/>
      <c r="IXJ19" s="431"/>
      <c r="IXK19" s="431"/>
      <c r="IXL19" s="431"/>
      <c r="IXM19" s="431"/>
      <c r="IXN19" s="431"/>
      <c r="IXO19" s="431"/>
      <c r="IXP19" s="431"/>
      <c r="IXQ19" s="431"/>
      <c r="IXR19" s="431"/>
      <c r="IXS19" s="431"/>
      <c r="IXT19" s="431"/>
      <c r="IXU19" s="431"/>
      <c r="IXV19" s="431"/>
      <c r="IXW19" s="431"/>
      <c r="IXX19" s="431"/>
      <c r="IXY19" s="431"/>
      <c r="IXZ19" s="431"/>
      <c r="IYA19" s="431"/>
      <c r="IYB19" s="431"/>
      <c r="IYC19" s="431"/>
      <c r="IYD19" s="431"/>
      <c r="IYE19" s="431"/>
      <c r="IYF19" s="431"/>
      <c r="IYG19" s="431"/>
      <c r="IYH19" s="431"/>
      <c r="IYI19" s="431"/>
      <c r="IYJ19" s="431"/>
      <c r="IYK19" s="431"/>
      <c r="IYL19" s="431"/>
      <c r="IYM19" s="431"/>
      <c r="IYN19" s="431"/>
      <c r="IYO19" s="431"/>
      <c r="IYP19" s="431"/>
      <c r="IYQ19" s="431"/>
      <c r="IYR19" s="431"/>
      <c r="IYS19" s="431"/>
      <c r="IYT19" s="431"/>
      <c r="IYU19" s="431"/>
      <c r="IYV19" s="431"/>
      <c r="IYW19" s="431"/>
      <c r="IYX19" s="431"/>
      <c r="IYY19" s="431"/>
      <c r="IYZ19" s="431"/>
      <c r="IZA19" s="431"/>
      <c r="IZB19" s="431"/>
      <c r="IZC19" s="431"/>
      <c r="IZD19" s="431"/>
      <c r="IZE19" s="431"/>
      <c r="IZF19" s="431"/>
      <c r="IZG19" s="431"/>
      <c r="IZH19" s="431"/>
      <c r="IZI19" s="431"/>
      <c r="IZJ19" s="431"/>
      <c r="IZK19" s="431"/>
      <c r="IZL19" s="431"/>
      <c r="IZM19" s="431"/>
      <c r="IZN19" s="431"/>
      <c r="IZO19" s="431"/>
      <c r="IZP19" s="431"/>
      <c r="IZQ19" s="431"/>
      <c r="IZR19" s="431"/>
      <c r="IZS19" s="431"/>
      <c r="IZT19" s="431"/>
      <c r="IZU19" s="431"/>
      <c r="IZV19" s="431"/>
      <c r="IZW19" s="431"/>
      <c r="IZX19" s="431"/>
      <c r="IZY19" s="431"/>
      <c r="IZZ19" s="431"/>
      <c r="JAA19" s="431"/>
      <c r="JAB19" s="431"/>
      <c r="JAC19" s="431"/>
      <c r="JAD19" s="431"/>
      <c r="JAE19" s="431"/>
      <c r="JAF19" s="431"/>
      <c r="JAG19" s="431"/>
      <c r="JAH19" s="431"/>
      <c r="JAI19" s="431"/>
      <c r="JAJ19" s="431"/>
      <c r="JAK19" s="431"/>
      <c r="JAL19" s="431"/>
      <c r="JAM19" s="431"/>
      <c r="JAN19" s="431"/>
      <c r="JAO19" s="431"/>
      <c r="JAP19" s="431"/>
      <c r="JAQ19" s="431"/>
      <c r="JAR19" s="431"/>
      <c r="JAS19" s="431"/>
      <c r="JAT19" s="431"/>
      <c r="JAU19" s="431"/>
      <c r="JAV19" s="431"/>
      <c r="JAW19" s="431"/>
      <c r="JAX19" s="431"/>
      <c r="JAY19" s="431"/>
      <c r="JAZ19" s="431"/>
      <c r="JBA19" s="431"/>
      <c r="JBB19" s="431"/>
      <c r="JBC19" s="431"/>
      <c r="JBD19" s="431"/>
      <c r="JBE19" s="431"/>
      <c r="JBF19" s="431"/>
      <c r="JBG19" s="431"/>
      <c r="JBH19" s="431"/>
      <c r="JBI19" s="431"/>
      <c r="JBJ19" s="431"/>
      <c r="JBK19" s="431"/>
      <c r="JBL19" s="431"/>
      <c r="JBM19" s="431"/>
      <c r="JBN19" s="431"/>
      <c r="JBO19" s="431"/>
      <c r="JBP19" s="431"/>
      <c r="JBQ19" s="431"/>
      <c r="JBR19" s="431"/>
      <c r="JBS19" s="431"/>
      <c r="JBT19" s="431"/>
      <c r="JBU19" s="431"/>
      <c r="JBV19" s="431"/>
      <c r="JBW19" s="431"/>
      <c r="JBX19" s="431"/>
      <c r="JBY19" s="431"/>
      <c r="JBZ19" s="431"/>
      <c r="JCA19" s="431"/>
      <c r="JCB19" s="431"/>
      <c r="JCC19" s="431"/>
      <c r="JCD19" s="431"/>
      <c r="JCE19" s="431"/>
      <c r="JCF19" s="431"/>
      <c r="JCG19" s="431"/>
      <c r="JCH19" s="431"/>
      <c r="JCI19" s="431"/>
      <c r="JCJ19" s="431"/>
      <c r="JCK19" s="431"/>
      <c r="JCL19" s="431"/>
      <c r="JCM19" s="431"/>
      <c r="JCN19" s="431"/>
      <c r="JCO19" s="431"/>
      <c r="JCP19" s="431"/>
      <c r="JCQ19" s="431"/>
      <c r="JCR19" s="431"/>
      <c r="JCS19" s="431"/>
      <c r="JCT19" s="431"/>
      <c r="JCU19" s="431"/>
      <c r="JCV19" s="431"/>
      <c r="JCW19" s="431"/>
      <c r="JCX19" s="431"/>
      <c r="JCY19" s="431"/>
      <c r="JCZ19" s="431"/>
      <c r="JDA19" s="431"/>
      <c r="JDB19" s="431"/>
      <c r="JDC19" s="431"/>
      <c r="JDD19" s="431"/>
      <c r="JDE19" s="431"/>
      <c r="JDF19" s="431"/>
      <c r="JDG19" s="431"/>
      <c r="JDH19" s="431"/>
      <c r="JDI19" s="431"/>
      <c r="JDJ19" s="431"/>
      <c r="JDK19" s="431"/>
      <c r="JDL19" s="431"/>
      <c r="JDM19" s="431"/>
      <c r="JDN19" s="431"/>
      <c r="JDO19" s="431"/>
      <c r="JDP19" s="431"/>
      <c r="JDQ19" s="431"/>
      <c r="JDR19" s="431"/>
      <c r="JDS19" s="431"/>
      <c r="JDT19" s="431"/>
      <c r="JDU19" s="431"/>
      <c r="JDV19" s="431"/>
      <c r="JDW19" s="431"/>
      <c r="JDX19" s="431"/>
      <c r="JDY19" s="431"/>
      <c r="JDZ19" s="431"/>
      <c r="JEA19" s="431"/>
      <c r="JEB19" s="431"/>
      <c r="JEC19" s="431"/>
      <c r="JED19" s="431"/>
      <c r="JEE19" s="431"/>
      <c r="JEF19" s="431"/>
      <c r="JEG19" s="431"/>
      <c r="JEH19" s="431"/>
      <c r="JEI19" s="431"/>
      <c r="JEJ19" s="431"/>
      <c r="JEK19" s="431"/>
      <c r="JEL19" s="431"/>
      <c r="JEM19" s="431"/>
      <c r="JEN19" s="431"/>
      <c r="JEO19" s="431"/>
      <c r="JEP19" s="431"/>
      <c r="JEQ19" s="431"/>
      <c r="JER19" s="431"/>
      <c r="JES19" s="431"/>
      <c r="JET19" s="431"/>
      <c r="JEU19" s="431"/>
      <c r="JEV19" s="431"/>
      <c r="JEW19" s="431"/>
      <c r="JEX19" s="431"/>
      <c r="JEY19" s="431"/>
      <c r="JEZ19" s="431"/>
      <c r="JFA19" s="431"/>
      <c r="JFB19" s="431"/>
      <c r="JFC19" s="431"/>
      <c r="JFD19" s="431"/>
      <c r="JFE19" s="431"/>
      <c r="JFF19" s="431"/>
      <c r="JFG19" s="431"/>
      <c r="JFH19" s="431"/>
      <c r="JFI19" s="431"/>
      <c r="JFJ19" s="431"/>
      <c r="JFK19" s="431"/>
      <c r="JFL19" s="431"/>
      <c r="JFM19" s="431"/>
      <c r="JFN19" s="431"/>
      <c r="JFO19" s="431"/>
      <c r="JFP19" s="431"/>
      <c r="JFQ19" s="431"/>
      <c r="JFR19" s="431"/>
      <c r="JFS19" s="431"/>
      <c r="JFT19" s="431"/>
      <c r="JFU19" s="431"/>
      <c r="JFV19" s="431"/>
      <c r="JFW19" s="431"/>
      <c r="JFX19" s="431"/>
      <c r="JFY19" s="431"/>
      <c r="JFZ19" s="431"/>
      <c r="JGA19" s="431"/>
      <c r="JGB19" s="431"/>
      <c r="JGC19" s="431"/>
      <c r="JGD19" s="431"/>
      <c r="JGE19" s="431"/>
      <c r="JGF19" s="431"/>
      <c r="JGG19" s="431"/>
      <c r="JGH19" s="431"/>
      <c r="JGI19" s="431"/>
      <c r="JGJ19" s="431"/>
      <c r="JGK19" s="431"/>
      <c r="JGL19" s="431"/>
      <c r="JGM19" s="431"/>
      <c r="JGN19" s="431"/>
      <c r="JGO19" s="431"/>
      <c r="JGP19" s="431"/>
      <c r="JGQ19" s="431"/>
      <c r="JGR19" s="431"/>
      <c r="JGS19" s="431"/>
      <c r="JGT19" s="431"/>
      <c r="JGU19" s="431"/>
      <c r="JGV19" s="431"/>
      <c r="JGW19" s="431"/>
      <c r="JGX19" s="431"/>
      <c r="JGY19" s="431"/>
      <c r="JGZ19" s="431"/>
      <c r="JHA19" s="431"/>
      <c r="JHB19" s="431"/>
      <c r="JHC19" s="431"/>
      <c r="JHD19" s="431"/>
      <c r="JHE19" s="431"/>
      <c r="JHF19" s="431"/>
      <c r="JHG19" s="431"/>
      <c r="JHH19" s="431"/>
      <c r="JHI19" s="431"/>
      <c r="JHJ19" s="431"/>
      <c r="JHK19" s="431"/>
      <c r="JHL19" s="431"/>
      <c r="JHM19" s="431"/>
      <c r="JHN19" s="431"/>
      <c r="JHO19" s="431"/>
      <c r="JHP19" s="431"/>
      <c r="JHQ19" s="431"/>
      <c r="JHR19" s="431"/>
      <c r="JHS19" s="431"/>
      <c r="JHT19" s="431"/>
      <c r="JHU19" s="431"/>
      <c r="JHV19" s="431"/>
      <c r="JHW19" s="431"/>
      <c r="JHX19" s="431"/>
      <c r="JHY19" s="431"/>
      <c r="JHZ19" s="431"/>
      <c r="JIA19" s="431"/>
      <c r="JIB19" s="431"/>
      <c r="JIC19" s="431"/>
      <c r="JID19" s="431"/>
      <c r="JIE19" s="431"/>
      <c r="JIF19" s="431"/>
      <c r="JIG19" s="431"/>
      <c r="JIH19" s="431"/>
      <c r="JII19" s="431"/>
      <c r="JIJ19" s="431"/>
      <c r="JIK19" s="431"/>
      <c r="JIL19" s="431"/>
      <c r="JIM19" s="431"/>
      <c r="JIN19" s="431"/>
      <c r="JIO19" s="431"/>
      <c r="JIP19" s="431"/>
      <c r="JIQ19" s="431"/>
      <c r="JIR19" s="431"/>
      <c r="JIS19" s="431"/>
      <c r="JIT19" s="431"/>
      <c r="JIU19" s="431"/>
      <c r="JIV19" s="431"/>
      <c r="JIW19" s="431"/>
      <c r="JIX19" s="431"/>
      <c r="JIY19" s="431"/>
      <c r="JIZ19" s="431"/>
      <c r="JJA19" s="431"/>
      <c r="JJB19" s="431"/>
      <c r="JJC19" s="431"/>
      <c r="JJD19" s="431"/>
      <c r="JJE19" s="431"/>
      <c r="JJF19" s="431"/>
      <c r="JJG19" s="431"/>
      <c r="JJH19" s="431"/>
      <c r="JJI19" s="431"/>
      <c r="JJJ19" s="431"/>
      <c r="JJK19" s="431"/>
      <c r="JJL19" s="431"/>
      <c r="JJM19" s="431"/>
      <c r="JJN19" s="431"/>
      <c r="JJO19" s="431"/>
      <c r="JJP19" s="431"/>
      <c r="JJQ19" s="431"/>
      <c r="JJR19" s="431"/>
      <c r="JJS19" s="431"/>
      <c r="JJT19" s="431"/>
      <c r="JJU19" s="431"/>
      <c r="JJV19" s="431"/>
      <c r="JJW19" s="431"/>
      <c r="JJX19" s="431"/>
      <c r="JJY19" s="431"/>
      <c r="JJZ19" s="431"/>
      <c r="JKA19" s="431"/>
      <c r="JKB19" s="431"/>
      <c r="JKC19" s="431"/>
      <c r="JKD19" s="431"/>
      <c r="JKE19" s="431"/>
      <c r="JKF19" s="431"/>
      <c r="JKG19" s="431"/>
      <c r="JKH19" s="431"/>
      <c r="JKI19" s="431"/>
      <c r="JKJ19" s="431"/>
      <c r="JKK19" s="431"/>
      <c r="JKL19" s="431"/>
      <c r="JKM19" s="431"/>
      <c r="JKN19" s="431"/>
      <c r="JKO19" s="431"/>
      <c r="JKP19" s="431"/>
      <c r="JKQ19" s="431"/>
      <c r="JKR19" s="431"/>
      <c r="JKS19" s="431"/>
      <c r="JKT19" s="431"/>
      <c r="JKU19" s="431"/>
      <c r="JKV19" s="431"/>
      <c r="JKW19" s="431"/>
      <c r="JKX19" s="431"/>
      <c r="JKY19" s="431"/>
      <c r="JKZ19" s="431"/>
      <c r="JLA19" s="431"/>
      <c r="JLB19" s="431"/>
      <c r="JLC19" s="431"/>
      <c r="JLD19" s="431"/>
      <c r="JLE19" s="431"/>
      <c r="JLF19" s="431"/>
      <c r="JLG19" s="431"/>
      <c r="JLH19" s="431"/>
      <c r="JLI19" s="431"/>
      <c r="JLJ19" s="431"/>
      <c r="JLK19" s="431"/>
      <c r="JLL19" s="431"/>
      <c r="JLM19" s="431"/>
      <c r="JLN19" s="431"/>
      <c r="JLO19" s="431"/>
      <c r="JLP19" s="431"/>
      <c r="JLQ19" s="431"/>
      <c r="JLR19" s="431"/>
      <c r="JLS19" s="431"/>
      <c r="JLT19" s="431"/>
      <c r="JLU19" s="431"/>
      <c r="JLV19" s="431"/>
      <c r="JLW19" s="431"/>
      <c r="JLX19" s="431"/>
      <c r="JLY19" s="431"/>
      <c r="JLZ19" s="431"/>
      <c r="JMA19" s="431"/>
      <c r="JMB19" s="431"/>
      <c r="JMC19" s="431"/>
      <c r="JMD19" s="431"/>
      <c r="JME19" s="431"/>
      <c r="JMF19" s="431"/>
      <c r="JMG19" s="431"/>
      <c r="JMH19" s="431"/>
      <c r="JMI19" s="431"/>
      <c r="JMJ19" s="431"/>
      <c r="JMK19" s="431"/>
      <c r="JML19" s="431"/>
      <c r="JMM19" s="431"/>
      <c r="JMN19" s="431"/>
      <c r="JMO19" s="431"/>
      <c r="JMP19" s="431"/>
      <c r="JMQ19" s="431"/>
      <c r="JMR19" s="431"/>
      <c r="JMS19" s="431"/>
      <c r="JMT19" s="431"/>
      <c r="JMU19" s="431"/>
      <c r="JMV19" s="431"/>
      <c r="JMW19" s="431"/>
      <c r="JMX19" s="431"/>
      <c r="JMY19" s="431"/>
      <c r="JMZ19" s="431"/>
      <c r="JNA19" s="431"/>
      <c r="JNB19" s="431"/>
      <c r="JNC19" s="431"/>
      <c r="JND19" s="431"/>
      <c r="JNE19" s="431"/>
      <c r="JNF19" s="431"/>
      <c r="JNG19" s="431"/>
      <c r="JNH19" s="431"/>
      <c r="JNI19" s="431"/>
      <c r="JNJ19" s="431"/>
      <c r="JNK19" s="431"/>
      <c r="JNL19" s="431"/>
      <c r="JNM19" s="431"/>
      <c r="JNN19" s="431"/>
      <c r="JNO19" s="431"/>
      <c r="JNP19" s="431"/>
      <c r="JNQ19" s="431"/>
      <c r="JNR19" s="431"/>
      <c r="JNS19" s="431"/>
      <c r="JNT19" s="431"/>
      <c r="JNU19" s="431"/>
      <c r="JNV19" s="431"/>
      <c r="JNW19" s="431"/>
      <c r="JNX19" s="431"/>
      <c r="JNY19" s="431"/>
      <c r="JNZ19" s="431"/>
      <c r="JOA19" s="431"/>
      <c r="JOB19" s="431"/>
      <c r="JOC19" s="431"/>
      <c r="JOD19" s="431"/>
      <c r="JOE19" s="431"/>
      <c r="JOF19" s="431"/>
      <c r="JOG19" s="431"/>
      <c r="JOH19" s="431"/>
      <c r="JOI19" s="431"/>
      <c r="JOJ19" s="431"/>
      <c r="JOK19" s="431"/>
      <c r="JOL19" s="431"/>
      <c r="JOM19" s="431"/>
      <c r="JON19" s="431"/>
      <c r="JOO19" s="431"/>
      <c r="JOP19" s="431"/>
      <c r="JOQ19" s="431"/>
      <c r="JOR19" s="431"/>
      <c r="JOS19" s="431"/>
      <c r="JOT19" s="431"/>
      <c r="JOU19" s="431"/>
      <c r="JOV19" s="431"/>
      <c r="JOW19" s="431"/>
      <c r="JOX19" s="431"/>
      <c r="JOY19" s="431"/>
      <c r="JOZ19" s="431"/>
      <c r="JPA19" s="431"/>
      <c r="JPB19" s="431"/>
      <c r="JPC19" s="431"/>
      <c r="JPD19" s="431"/>
      <c r="JPE19" s="431"/>
      <c r="JPF19" s="431"/>
      <c r="JPG19" s="431"/>
      <c r="JPH19" s="431"/>
      <c r="JPI19" s="431"/>
      <c r="JPJ19" s="431"/>
      <c r="JPK19" s="431"/>
      <c r="JPL19" s="431"/>
      <c r="JPM19" s="431"/>
      <c r="JPN19" s="431"/>
      <c r="JPO19" s="431"/>
      <c r="JPP19" s="431"/>
      <c r="JPQ19" s="431"/>
      <c r="JPR19" s="431"/>
      <c r="JPS19" s="431"/>
      <c r="JPT19" s="431"/>
      <c r="JPU19" s="431"/>
      <c r="JPV19" s="431"/>
      <c r="JPW19" s="431"/>
      <c r="JPX19" s="431"/>
      <c r="JPY19" s="431"/>
      <c r="JPZ19" s="431"/>
      <c r="JQA19" s="431"/>
      <c r="JQB19" s="431"/>
      <c r="JQC19" s="431"/>
      <c r="JQD19" s="431"/>
      <c r="JQE19" s="431"/>
      <c r="JQF19" s="431"/>
      <c r="JQG19" s="431"/>
      <c r="JQH19" s="431"/>
      <c r="JQI19" s="431"/>
      <c r="JQJ19" s="431"/>
      <c r="JQK19" s="431"/>
      <c r="JQL19" s="431"/>
      <c r="JQM19" s="431"/>
      <c r="JQN19" s="431"/>
      <c r="JQO19" s="431"/>
      <c r="JQP19" s="431"/>
      <c r="JQQ19" s="431"/>
      <c r="JQR19" s="431"/>
      <c r="JQS19" s="431"/>
      <c r="JQT19" s="431"/>
      <c r="JQU19" s="431"/>
      <c r="JQV19" s="431"/>
      <c r="JQW19" s="431"/>
      <c r="JQX19" s="431"/>
      <c r="JQY19" s="431"/>
      <c r="JQZ19" s="431"/>
      <c r="JRA19" s="431"/>
      <c r="JRB19" s="431"/>
      <c r="JRC19" s="431"/>
      <c r="JRD19" s="431"/>
      <c r="JRE19" s="431"/>
      <c r="JRF19" s="431"/>
      <c r="JRG19" s="431"/>
      <c r="JRH19" s="431"/>
      <c r="JRI19" s="431"/>
      <c r="JRJ19" s="431"/>
      <c r="JRK19" s="431"/>
      <c r="JRL19" s="431"/>
      <c r="JRM19" s="431"/>
      <c r="JRN19" s="431"/>
      <c r="JRO19" s="431"/>
      <c r="JRP19" s="431"/>
      <c r="JRQ19" s="431"/>
      <c r="JRR19" s="431"/>
      <c r="JRS19" s="431"/>
      <c r="JRT19" s="431"/>
      <c r="JRU19" s="431"/>
      <c r="JRV19" s="431"/>
      <c r="JRW19" s="431"/>
      <c r="JRX19" s="431"/>
      <c r="JRY19" s="431"/>
      <c r="JRZ19" s="431"/>
      <c r="JSA19" s="431"/>
      <c r="JSB19" s="431"/>
      <c r="JSC19" s="431"/>
      <c r="JSD19" s="431"/>
      <c r="JSE19" s="431"/>
      <c r="JSF19" s="431"/>
      <c r="JSG19" s="431"/>
      <c r="JSH19" s="431"/>
      <c r="JSI19" s="431"/>
      <c r="JSJ19" s="431"/>
      <c r="JSK19" s="431"/>
      <c r="JSL19" s="431"/>
      <c r="JSM19" s="431"/>
      <c r="JSN19" s="431"/>
      <c r="JSO19" s="431"/>
      <c r="JSP19" s="431"/>
      <c r="JSQ19" s="431"/>
      <c r="JSR19" s="431"/>
      <c r="JSS19" s="431"/>
      <c r="JST19" s="431"/>
      <c r="JSU19" s="431"/>
      <c r="JSV19" s="431"/>
      <c r="JSW19" s="431"/>
      <c r="JSX19" s="431"/>
      <c r="JSY19" s="431"/>
      <c r="JSZ19" s="431"/>
      <c r="JTA19" s="431"/>
      <c r="JTB19" s="431"/>
      <c r="JTC19" s="431"/>
      <c r="JTD19" s="431"/>
      <c r="JTE19" s="431"/>
      <c r="JTF19" s="431"/>
      <c r="JTG19" s="431"/>
      <c r="JTH19" s="431"/>
      <c r="JTI19" s="431"/>
      <c r="JTJ19" s="431"/>
      <c r="JTK19" s="431"/>
      <c r="JTL19" s="431"/>
      <c r="JTM19" s="431"/>
      <c r="JTN19" s="431"/>
      <c r="JTO19" s="431"/>
      <c r="JTP19" s="431"/>
      <c r="JTQ19" s="431"/>
      <c r="JTR19" s="431"/>
      <c r="JTS19" s="431"/>
      <c r="JTT19" s="431"/>
      <c r="JTU19" s="431"/>
      <c r="JTV19" s="431"/>
      <c r="JTW19" s="431"/>
      <c r="JTX19" s="431"/>
      <c r="JTY19" s="431"/>
      <c r="JTZ19" s="431"/>
      <c r="JUA19" s="431"/>
      <c r="JUB19" s="431"/>
      <c r="JUC19" s="431"/>
      <c r="JUD19" s="431"/>
      <c r="JUE19" s="431"/>
      <c r="JUF19" s="431"/>
      <c r="JUG19" s="431"/>
      <c r="JUH19" s="431"/>
      <c r="JUI19" s="431"/>
      <c r="JUJ19" s="431"/>
      <c r="JUK19" s="431"/>
      <c r="JUL19" s="431"/>
      <c r="JUM19" s="431"/>
      <c r="JUN19" s="431"/>
      <c r="JUO19" s="431"/>
      <c r="JUP19" s="431"/>
      <c r="JUQ19" s="431"/>
      <c r="JUR19" s="431"/>
      <c r="JUS19" s="431"/>
      <c r="JUT19" s="431"/>
      <c r="JUU19" s="431"/>
      <c r="JUV19" s="431"/>
      <c r="JUW19" s="431"/>
      <c r="JUX19" s="431"/>
      <c r="JUY19" s="431"/>
      <c r="JUZ19" s="431"/>
      <c r="JVA19" s="431"/>
      <c r="JVB19" s="431"/>
      <c r="JVC19" s="431"/>
      <c r="JVD19" s="431"/>
      <c r="JVE19" s="431"/>
      <c r="JVF19" s="431"/>
      <c r="JVG19" s="431"/>
      <c r="JVH19" s="431"/>
      <c r="JVI19" s="431"/>
      <c r="JVJ19" s="431"/>
      <c r="JVK19" s="431"/>
      <c r="JVL19" s="431"/>
      <c r="JVM19" s="431"/>
      <c r="JVN19" s="431"/>
      <c r="JVO19" s="431"/>
      <c r="JVP19" s="431"/>
      <c r="JVQ19" s="431"/>
      <c r="JVR19" s="431"/>
      <c r="JVS19" s="431"/>
      <c r="JVT19" s="431"/>
      <c r="JVU19" s="431"/>
      <c r="JVV19" s="431"/>
      <c r="JVW19" s="431"/>
      <c r="JVX19" s="431"/>
      <c r="JVY19" s="431"/>
      <c r="JVZ19" s="431"/>
      <c r="JWA19" s="431"/>
      <c r="JWB19" s="431"/>
      <c r="JWC19" s="431"/>
      <c r="JWD19" s="431"/>
      <c r="JWE19" s="431"/>
      <c r="JWF19" s="431"/>
      <c r="JWG19" s="431"/>
      <c r="JWH19" s="431"/>
      <c r="JWI19" s="431"/>
      <c r="JWJ19" s="431"/>
      <c r="JWK19" s="431"/>
      <c r="JWL19" s="431"/>
      <c r="JWM19" s="431"/>
      <c r="JWN19" s="431"/>
      <c r="JWO19" s="431"/>
      <c r="JWP19" s="431"/>
      <c r="JWQ19" s="431"/>
      <c r="JWR19" s="431"/>
      <c r="JWS19" s="431"/>
      <c r="JWT19" s="431"/>
      <c r="JWU19" s="431"/>
      <c r="JWV19" s="431"/>
      <c r="JWW19" s="431"/>
      <c r="JWX19" s="431"/>
      <c r="JWY19" s="431"/>
      <c r="JWZ19" s="431"/>
      <c r="JXA19" s="431"/>
      <c r="JXB19" s="431"/>
      <c r="JXC19" s="431"/>
      <c r="JXD19" s="431"/>
      <c r="JXE19" s="431"/>
      <c r="JXF19" s="431"/>
      <c r="JXG19" s="431"/>
      <c r="JXH19" s="431"/>
      <c r="JXI19" s="431"/>
      <c r="JXJ19" s="431"/>
      <c r="JXK19" s="431"/>
      <c r="JXL19" s="431"/>
      <c r="JXM19" s="431"/>
      <c r="JXN19" s="431"/>
      <c r="JXO19" s="431"/>
      <c r="JXP19" s="431"/>
      <c r="JXQ19" s="431"/>
      <c r="JXR19" s="431"/>
      <c r="JXS19" s="431"/>
      <c r="JXT19" s="431"/>
      <c r="JXU19" s="431"/>
      <c r="JXV19" s="431"/>
      <c r="JXW19" s="431"/>
      <c r="JXX19" s="431"/>
      <c r="JXY19" s="431"/>
      <c r="JXZ19" s="431"/>
      <c r="JYA19" s="431"/>
      <c r="JYB19" s="431"/>
      <c r="JYC19" s="431"/>
      <c r="JYD19" s="431"/>
      <c r="JYE19" s="431"/>
      <c r="JYF19" s="431"/>
      <c r="JYG19" s="431"/>
      <c r="JYH19" s="431"/>
      <c r="JYI19" s="431"/>
      <c r="JYJ19" s="431"/>
      <c r="JYK19" s="431"/>
      <c r="JYL19" s="431"/>
      <c r="JYM19" s="431"/>
      <c r="JYN19" s="431"/>
      <c r="JYO19" s="431"/>
      <c r="JYP19" s="431"/>
      <c r="JYQ19" s="431"/>
      <c r="JYR19" s="431"/>
      <c r="JYS19" s="431"/>
      <c r="JYT19" s="431"/>
      <c r="JYU19" s="431"/>
      <c r="JYV19" s="431"/>
      <c r="JYW19" s="431"/>
      <c r="JYX19" s="431"/>
      <c r="JYY19" s="431"/>
      <c r="JYZ19" s="431"/>
      <c r="JZA19" s="431"/>
      <c r="JZB19" s="431"/>
      <c r="JZC19" s="431"/>
      <c r="JZD19" s="431"/>
      <c r="JZE19" s="431"/>
      <c r="JZF19" s="431"/>
      <c r="JZG19" s="431"/>
      <c r="JZH19" s="431"/>
      <c r="JZI19" s="431"/>
      <c r="JZJ19" s="431"/>
      <c r="JZK19" s="431"/>
      <c r="JZL19" s="431"/>
      <c r="JZM19" s="431"/>
      <c r="JZN19" s="431"/>
      <c r="JZO19" s="431"/>
      <c r="JZP19" s="431"/>
      <c r="JZQ19" s="431"/>
      <c r="JZR19" s="431"/>
      <c r="JZS19" s="431"/>
      <c r="JZT19" s="431"/>
      <c r="JZU19" s="431"/>
      <c r="JZV19" s="431"/>
      <c r="JZW19" s="431"/>
      <c r="JZX19" s="431"/>
      <c r="JZY19" s="431"/>
      <c r="JZZ19" s="431"/>
      <c r="KAA19" s="431"/>
      <c r="KAB19" s="431"/>
      <c r="KAC19" s="431"/>
      <c r="KAD19" s="431"/>
      <c r="KAE19" s="431"/>
      <c r="KAF19" s="431"/>
      <c r="KAG19" s="431"/>
      <c r="KAH19" s="431"/>
      <c r="KAI19" s="431"/>
      <c r="KAJ19" s="431"/>
      <c r="KAK19" s="431"/>
      <c r="KAL19" s="431"/>
      <c r="KAM19" s="431"/>
      <c r="KAN19" s="431"/>
      <c r="KAO19" s="431"/>
      <c r="KAP19" s="431"/>
      <c r="KAQ19" s="431"/>
      <c r="KAR19" s="431"/>
      <c r="KAS19" s="431"/>
      <c r="KAT19" s="431"/>
      <c r="KAU19" s="431"/>
      <c r="KAV19" s="431"/>
      <c r="KAW19" s="431"/>
      <c r="KAX19" s="431"/>
      <c r="KAY19" s="431"/>
      <c r="KAZ19" s="431"/>
      <c r="KBA19" s="431"/>
      <c r="KBB19" s="431"/>
      <c r="KBC19" s="431"/>
      <c r="KBD19" s="431"/>
      <c r="KBE19" s="431"/>
      <c r="KBF19" s="431"/>
      <c r="KBG19" s="431"/>
      <c r="KBH19" s="431"/>
      <c r="KBI19" s="431"/>
      <c r="KBJ19" s="431"/>
      <c r="KBK19" s="431"/>
      <c r="KBL19" s="431"/>
      <c r="KBM19" s="431"/>
      <c r="KBN19" s="431"/>
      <c r="KBO19" s="431"/>
      <c r="KBP19" s="431"/>
      <c r="KBQ19" s="431"/>
      <c r="KBR19" s="431"/>
      <c r="KBS19" s="431"/>
      <c r="KBT19" s="431"/>
      <c r="KBU19" s="431"/>
      <c r="KBV19" s="431"/>
      <c r="KBW19" s="431"/>
      <c r="KBX19" s="431"/>
      <c r="KBY19" s="431"/>
      <c r="KBZ19" s="431"/>
      <c r="KCA19" s="431"/>
      <c r="KCB19" s="431"/>
      <c r="KCC19" s="431"/>
      <c r="KCD19" s="431"/>
      <c r="KCE19" s="431"/>
      <c r="KCF19" s="431"/>
      <c r="KCG19" s="431"/>
      <c r="KCH19" s="431"/>
      <c r="KCI19" s="431"/>
      <c r="KCJ19" s="431"/>
      <c r="KCK19" s="431"/>
      <c r="KCL19" s="431"/>
      <c r="KCM19" s="431"/>
      <c r="KCN19" s="431"/>
      <c r="KCO19" s="431"/>
      <c r="KCP19" s="431"/>
      <c r="KCQ19" s="431"/>
      <c r="KCR19" s="431"/>
      <c r="KCS19" s="431"/>
      <c r="KCT19" s="431"/>
      <c r="KCU19" s="431"/>
      <c r="KCV19" s="431"/>
      <c r="KCW19" s="431"/>
      <c r="KCX19" s="431"/>
      <c r="KCY19" s="431"/>
      <c r="KCZ19" s="431"/>
      <c r="KDA19" s="431"/>
      <c r="KDB19" s="431"/>
      <c r="KDC19" s="431"/>
      <c r="KDD19" s="431"/>
      <c r="KDE19" s="431"/>
      <c r="KDF19" s="431"/>
      <c r="KDG19" s="431"/>
      <c r="KDH19" s="431"/>
      <c r="KDI19" s="431"/>
      <c r="KDJ19" s="431"/>
      <c r="KDK19" s="431"/>
      <c r="KDL19" s="431"/>
      <c r="KDM19" s="431"/>
      <c r="KDN19" s="431"/>
      <c r="KDO19" s="431"/>
      <c r="KDP19" s="431"/>
      <c r="KDQ19" s="431"/>
      <c r="KDR19" s="431"/>
      <c r="KDS19" s="431"/>
      <c r="KDT19" s="431"/>
      <c r="KDU19" s="431"/>
      <c r="KDV19" s="431"/>
      <c r="KDW19" s="431"/>
      <c r="KDX19" s="431"/>
      <c r="KDY19" s="431"/>
      <c r="KDZ19" s="431"/>
      <c r="KEA19" s="431"/>
      <c r="KEB19" s="431"/>
      <c r="KEC19" s="431"/>
      <c r="KED19" s="431"/>
      <c r="KEE19" s="431"/>
      <c r="KEF19" s="431"/>
      <c r="KEG19" s="431"/>
      <c r="KEH19" s="431"/>
      <c r="KEI19" s="431"/>
      <c r="KEJ19" s="431"/>
      <c r="KEK19" s="431"/>
      <c r="KEL19" s="431"/>
      <c r="KEM19" s="431"/>
      <c r="KEN19" s="431"/>
      <c r="KEO19" s="431"/>
      <c r="KEP19" s="431"/>
      <c r="KEQ19" s="431"/>
      <c r="KER19" s="431"/>
      <c r="KES19" s="431"/>
      <c r="KET19" s="431"/>
      <c r="KEU19" s="431"/>
      <c r="KEV19" s="431"/>
      <c r="KEW19" s="431"/>
      <c r="KEX19" s="431"/>
      <c r="KEY19" s="431"/>
      <c r="KEZ19" s="431"/>
      <c r="KFA19" s="431"/>
      <c r="KFB19" s="431"/>
      <c r="KFC19" s="431"/>
      <c r="KFD19" s="431"/>
      <c r="KFE19" s="431"/>
      <c r="KFF19" s="431"/>
      <c r="KFG19" s="431"/>
      <c r="KFH19" s="431"/>
      <c r="KFI19" s="431"/>
      <c r="KFJ19" s="431"/>
      <c r="KFK19" s="431"/>
      <c r="KFL19" s="431"/>
      <c r="KFM19" s="431"/>
      <c r="KFN19" s="431"/>
      <c r="KFO19" s="431"/>
      <c r="KFP19" s="431"/>
      <c r="KFQ19" s="431"/>
      <c r="KFR19" s="431"/>
      <c r="KFS19" s="431"/>
      <c r="KFT19" s="431"/>
      <c r="KFU19" s="431"/>
      <c r="KFV19" s="431"/>
      <c r="KFW19" s="431"/>
      <c r="KFX19" s="431"/>
      <c r="KFY19" s="431"/>
      <c r="KFZ19" s="431"/>
      <c r="KGA19" s="431"/>
      <c r="KGB19" s="431"/>
      <c r="KGC19" s="431"/>
      <c r="KGD19" s="431"/>
      <c r="KGE19" s="431"/>
      <c r="KGF19" s="431"/>
      <c r="KGG19" s="431"/>
      <c r="KGH19" s="431"/>
      <c r="KGI19" s="431"/>
      <c r="KGJ19" s="431"/>
      <c r="KGK19" s="431"/>
      <c r="KGL19" s="431"/>
      <c r="KGM19" s="431"/>
      <c r="KGN19" s="431"/>
      <c r="KGO19" s="431"/>
      <c r="KGP19" s="431"/>
      <c r="KGQ19" s="431"/>
      <c r="KGR19" s="431"/>
      <c r="KGS19" s="431"/>
      <c r="KGT19" s="431"/>
      <c r="KGU19" s="431"/>
      <c r="KGV19" s="431"/>
      <c r="KGW19" s="431"/>
      <c r="KGX19" s="431"/>
      <c r="KGY19" s="431"/>
      <c r="KGZ19" s="431"/>
      <c r="KHA19" s="431"/>
      <c r="KHB19" s="431"/>
      <c r="KHC19" s="431"/>
      <c r="KHD19" s="431"/>
      <c r="KHE19" s="431"/>
      <c r="KHF19" s="431"/>
      <c r="KHG19" s="431"/>
      <c r="KHH19" s="431"/>
      <c r="KHI19" s="431"/>
      <c r="KHJ19" s="431"/>
      <c r="KHK19" s="431"/>
      <c r="KHL19" s="431"/>
      <c r="KHM19" s="431"/>
      <c r="KHN19" s="431"/>
      <c r="KHO19" s="431"/>
      <c r="KHP19" s="431"/>
      <c r="KHQ19" s="431"/>
      <c r="KHR19" s="431"/>
      <c r="KHS19" s="431"/>
      <c r="KHT19" s="431"/>
      <c r="KHU19" s="431"/>
      <c r="KHV19" s="431"/>
      <c r="KHW19" s="431"/>
      <c r="KHX19" s="431"/>
      <c r="KHY19" s="431"/>
      <c r="KHZ19" s="431"/>
      <c r="KIA19" s="431"/>
      <c r="KIB19" s="431"/>
      <c r="KIC19" s="431"/>
      <c r="KID19" s="431"/>
      <c r="KIE19" s="431"/>
      <c r="KIF19" s="431"/>
      <c r="KIG19" s="431"/>
      <c r="KIH19" s="431"/>
      <c r="KII19" s="431"/>
      <c r="KIJ19" s="431"/>
      <c r="KIK19" s="431"/>
      <c r="KIL19" s="431"/>
      <c r="KIM19" s="431"/>
      <c r="KIN19" s="431"/>
      <c r="KIO19" s="431"/>
      <c r="KIP19" s="431"/>
      <c r="KIQ19" s="431"/>
      <c r="KIR19" s="431"/>
      <c r="KIS19" s="431"/>
      <c r="KIT19" s="431"/>
      <c r="KIU19" s="431"/>
      <c r="KIV19" s="431"/>
      <c r="KIW19" s="431"/>
      <c r="KIX19" s="431"/>
      <c r="KIY19" s="431"/>
      <c r="KIZ19" s="431"/>
      <c r="KJA19" s="431"/>
      <c r="KJB19" s="431"/>
      <c r="KJC19" s="431"/>
      <c r="KJD19" s="431"/>
      <c r="KJE19" s="431"/>
      <c r="KJF19" s="431"/>
      <c r="KJG19" s="431"/>
      <c r="KJH19" s="431"/>
      <c r="KJI19" s="431"/>
      <c r="KJJ19" s="431"/>
      <c r="KJK19" s="431"/>
      <c r="KJL19" s="431"/>
      <c r="KJM19" s="431"/>
      <c r="KJN19" s="431"/>
      <c r="KJO19" s="431"/>
      <c r="KJP19" s="431"/>
      <c r="KJQ19" s="431"/>
      <c r="KJR19" s="431"/>
      <c r="KJS19" s="431"/>
      <c r="KJT19" s="431"/>
      <c r="KJU19" s="431"/>
      <c r="KJV19" s="431"/>
      <c r="KJW19" s="431"/>
      <c r="KJX19" s="431"/>
      <c r="KJY19" s="431"/>
      <c r="KJZ19" s="431"/>
      <c r="KKA19" s="431"/>
      <c r="KKB19" s="431"/>
      <c r="KKC19" s="431"/>
      <c r="KKD19" s="431"/>
      <c r="KKE19" s="431"/>
      <c r="KKF19" s="431"/>
      <c r="KKG19" s="431"/>
      <c r="KKH19" s="431"/>
      <c r="KKI19" s="431"/>
      <c r="KKJ19" s="431"/>
      <c r="KKK19" s="431"/>
      <c r="KKL19" s="431"/>
      <c r="KKM19" s="431"/>
      <c r="KKN19" s="431"/>
      <c r="KKO19" s="431"/>
      <c r="KKP19" s="431"/>
      <c r="KKQ19" s="431"/>
      <c r="KKR19" s="431"/>
      <c r="KKS19" s="431"/>
      <c r="KKT19" s="431"/>
      <c r="KKU19" s="431"/>
      <c r="KKV19" s="431"/>
      <c r="KKW19" s="431"/>
      <c r="KKX19" s="431"/>
      <c r="KKY19" s="431"/>
      <c r="KKZ19" s="431"/>
      <c r="KLA19" s="431"/>
      <c r="KLB19" s="431"/>
      <c r="KLC19" s="431"/>
      <c r="KLD19" s="431"/>
      <c r="KLE19" s="431"/>
      <c r="KLF19" s="431"/>
      <c r="KLG19" s="431"/>
      <c r="KLH19" s="431"/>
      <c r="KLI19" s="431"/>
      <c r="KLJ19" s="431"/>
      <c r="KLK19" s="431"/>
      <c r="KLL19" s="431"/>
      <c r="KLM19" s="431"/>
      <c r="KLN19" s="431"/>
      <c r="KLO19" s="431"/>
      <c r="KLP19" s="431"/>
      <c r="KLQ19" s="431"/>
      <c r="KLR19" s="431"/>
      <c r="KLS19" s="431"/>
      <c r="KLT19" s="431"/>
      <c r="KLU19" s="431"/>
      <c r="KLV19" s="431"/>
      <c r="KLW19" s="431"/>
      <c r="KLX19" s="431"/>
      <c r="KLY19" s="431"/>
      <c r="KLZ19" s="431"/>
      <c r="KMA19" s="431"/>
      <c r="KMB19" s="431"/>
      <c r="KMC19" s="431"/>
      <c r="KMD19" s="431"/>
      <c r="KME19" s="431"/>
      <c r="KMF19" s="431"/>
      <c r="KMG19" s="431"/>
      <c r="KMH19" s="431"/>
      <c r="KMI19" s="431"/>
      <c r="KMJ19" s="431"/>
      <c r="KMK19" s="431"/>
      <c r="KML19" s="431"/>
      <c r="KMM19" s="431"/>
      <c r="KMN19" s="431"/>
      <c r="KMO19" s="431"/>
      <c r="KMP19" s="431"/>
      <c r="KMQ19" s="431"/>
      <c r="KMR19" s="431"/>
      <c r="KMS19" s="431"/>
      <c r="KMT19" s="431"/>
      <c r="KMU19" s="431"/>
      <c r="KMV19" s="431"/>
      <c r="KMW19" s="431"/>
      <c r="KMX19" s="431"/>
      <c r="KMY19" s="431"/>
      <c r="KMZ19" s="431"/>
      <c r="KNA19" s="431"/>
      <c r="KNB19" s="431"/>
      <c r="KNC19" s="431"/>
      <c r="KND19" s="431"/>
      <c r="KNE19" s="431"/>
      <c r="KNF19" s="431"/>
      <c r="KNG19" s="431"/>
      <c r="KNH19" s="431"/>
      <c r="KNI19" s="431"/>
      <c r="KNJ19" s="431"/>
      <c r="KNK19" s="431"/>
      <c r="KNL19" s="431"/>
      <c r="KNM19" s="431"/>
      <c r="KNN19" s="431"/>
      <c r="KNO19" s="431"/>
      <c r="KNP19" s="431"/>
      <c r="KNQ19" s="431"/>
      <c r="KNR19" s="431"/>
      <c r="KNS19" s="431"/>
      <c r="KNT19" s="431"/>
      <c r="KNU19" s="431"/>
      <c r="KNV19" s="431"/>
      <c r="KNW19" s="431"/>
      <c r="KNX19" s="431"/>
      <c r="KNY19" s="431"/>
      <c r="KNZ19" s="431"/>
      <c r="KOA19" s="431"/>
      <c r="KOB19" s="431"/>
      <c r="KOC19" s="431"/>
      <c r="KOD19" s="431"/>
      <c r="KOE19" s="431"/>
      <c r="KOF19" s="431"/>
      <c r="KOG19" s="431"/>
      <c r="KOH19" s="431"/>
      <c r="KOI19" s="431"/>
      <c r="KOJ19" s="431"/>
      <c r="KOK19" s="431"/>
      <c r="KOL19" s="431"/>
      <c r="KOM19" s="431"/>
      <c r="KON19" s="431"/>
      <c r="KOO19" s="431"/>
      <c r="KOP19" s="431"/>
      <c r="KOQ19" s="431"/>
      <c r="KOR19" s="431"/>
      <c r="KOS19" s="431"/>
      <c r="KOT19" s="431"/>
      <c r="KOU19" s="431"/>
      <c r="KOV19" s="431"/>
      <c r="KOW19" s="431"/>
      <c r="KOX19" s="431"/>
      <c r="KOY19" s="431"/>
      <c r="KOZ19" s="431"/>
      <c r="KPA19" s="431"/>
      <c r="KPB19" s="431"/>
      <c r="KPC19" s="431"/>
      <c r="KPD19" s="431"/>
      <c r="KPE19" s="431"/>
      <c r="KPF19" s="431"/>
      <c r="KPG19" s="431"/>
      <c r="KPH19" s="431"/>
      <c r="KPI19" s="431"/>
      <c r="KPJ19" s="431"/>
      <c r="KPK19" s="431"/>
      <c r="KPL19" s="431"/>
      <c r="KPM19" s="431"/>
      <c r="KPN19" s="431"/>
      <c r="KPO19" s="431"/>
      <c r="KPP19" s="431"/>
      <c r="KPQ19" s="431"/>
      <c r="KPR19" s="431"/>
      <c r="KPS19" s="431"/>
      <c r="KPT19" s="431"/>
      <c r="KPU19" s="431"/>
      <c r="KPV19" s="431"/>
      <c r="KPW19" s="431"/>
      <c r="KPX19" s="431"/>
      <c r="KPY19" s="431"/>
      <c r="KPZ19" s="431"/>
      <c r="KQA19" s="431"/>
      <c r="KQB19" s="431"/>
      <c r="KQC19" s="431"/>
      <c r="KQD19" s="431"/>
      <c r="KQE19" s="431"/>
      <c r="KQF19" s="431"/>
      <c r="KQG19" s="431"/>
      <c r="KQH19" s="431"/>
      <c r="KQI19" s="431"/>
      <c r="KQJ19" s="431"/>
      <c r="KQK19" s="431"/>
      <c r="KQL19" s="431"/>
      <c r="KQM19" s="431"/>
      <c r="KQN19" s="431"/>
      <c r="KQO19" s="431"/>
      <c r="KQP19" s="431"/>
      <c r="KQQ19" s="431"/>
      <c r="KQR19" s="431"/>
      <c r="KQS19" s="431"/>
      <c r="KQT19" s="431"/>
      <c r="KQU19" s="431"/>
      <c r="KQV19" s="431"/>
      <c r="KQW19" s="431"/>
      <c r="KQX19" s="431"/>
      <c r="KQY19" s="431"/>
      <c r="KQZ19" s="431"/>
      <c r="KRA19" s="431"/>
      <c r="KRB19" s="431"/>
      <c r="KRC19" s="431"/>
      <c r="KRD19" s="431"/>
      <c r="KRE19" s="431"/>
      <c r="KRF19" s="431"/>
      <c r="KRG19" s="431"/>
      <c r="KRH19" s="431"/>
      <c r="KRI19" s="431"/>
      <c r="KRJ19" s="431"/>
      <c r="KRK19" s="431"/>
      <c r="KRL19" s="431"/>
      <c r="KRM19" s="431"/>
      <c r="KRN19" s="431"/>
      <c r="KRO19" s="431"/>
      <c r="KRP19" s="431"/>
      <c r="KRQ19" s="431"/>
      <c r="KRR19" s="431"/>
      <c r="KRS19" s="431"/>
      <c r="KRT19" s="431"/>
      <c r="KRU19" s="431"/>
      <c r="KRV19" s="431"/>
      <c r="KRW19" s="431"/>
      <c r="KRX19" s="431"/>
      <c r="KRY19" s="431"/>
      <c r="KRZ19" s="431"/>
      <c r="KSA19" s="431"/>
      <c r="KSB19" s="431"/>
      <c r="KSC19" s="431"/>
      <c r="KSD19" s="431"/>
      <c r="KSE19" s="431"/>
      <c r="KSF19" s="431"/>
      <c r="KSG19" s="431"/>
      <c r="KSH19" s="431"/>
      <c r="KSI19" s="431"/>
      <c r="KSJ19" s="431"/>
      <c r="KSK19" s="431"/>
      <c r="KSL19" s="431"/>
      <c r="KSM19" s="431"/>
      <c r="KSN19" s="431"/>
      <c r="KSO19" s="431"/>
      <c r="KSP19" s="431"/>
      <c r="KSQ19" s="431"/>
      <c r="KSR19" s="431"/>
      <c r="KSS19" s="431"/>
      <c r="KST19" s="431"/>
      <c r="KSU19" s="431"/>
      <c r="KSV19" s="431"/>
      <c r="KSW19" s="431"/>
      <c r="KSX19" s="431"/>
      <c r="KSY19" s="431"/>
      <c r="KSZ19" s="431"/>
      <c r="KTA19" s="431"/>
      <c r="KTB19" s="431"/>
      <c r="KTC19" s="431"/>
      <c r="KTD19" s="431"/>
      <c r="KTE19" s="431"/>
      <c r="KTF19" s="431"/>
      <c r="KTG19" s="431"/>
      <c r="KTH19" s="431"/>
      <c r="KTI19" s="431"/>
      <c r="KTJ19" s="431"/>
      <c r="KTK19" s="431"/>
      <c r="KTL19" s="431"/>
      <c r="KTM19" s="431"/>
      <c r="KTN19" s="431"/>
      <c r="KTO19" s="431"/>
      <c r="KTP19" s="431"/>
      <c r="KTQ19" s="431"/>
      <c r="KTR19" s="431"/>
      <c r="KTS19" s="431"/>
      <c r="KTT19" s="431"/>
      <c r="KTU19" s="431"/>
      <c r="KTV19" s="431"/>
      <c r="KTW19" s="431"/>
      <c r="KTX19" s="431"/>
      <c r="KTY19" s="431"/>
      <c r="KTZ19" s="431"/>
      <c r="KUA19" s="431"/>
      <c r="KUB19" s="431"/>
      <c r="KUC19" s="431"/>
      <c r="KUD19" s="431"/>
      <c r="KUE19" s="431"/>
      <c r="KUF19" s="431"/>
      <c r="KUG19" s="431"/>
      <c r="KUH19" s="431"/>
      <c r="KUI19" s="431"/>
      <c r="KUJ19" s="431"/>
      <c r="KUK19" s="431"/>
      <c r="KUL19" s="431"/>
      <c r="KUM19" s="431"/>
      <c r="KUN19" s="431"/>
      <c r="KUO19" s="431"/>
      <c r="KUP19" s="431"/>
      <c r="KUQ19" s="431"/>
      <c r="KUR19" s="431"/>
      <c r="KUS19" s="431"/>
      <c r="KUT19" s="431"/>
      <c r="KUU19" s="431"/>
      <c r="KUV19" s="431"/>
      <c r="KUW19" s="431"/>
      <c r="KUX19" s="431"/>
      <c r="KUY19" s="431"/>
      <c r="KUZ19" s="431"/>
      <c r="KVA19" s="431"/>
      <c r="KVB19" s="431"/>
      <c r="KVC19" s="431"/>
      <c r="KVD19" s="431"/>
      <c r="KVE19" s="431"/>
      <c r="KVF19" s="431"/>
      <c r="KVG19" s="431"/>
      <c r="KVH19" s="431"/>
      <c r="KVI19" s="431"/>
      <c r="KVJ19" s="431"/>
      <c r="KVK19" s="431"/>
      <c r="KVL19" s="431"/>
      <c r="KVM19" s="431"/>
      <c r="KVN19" s="431"/>
      <c r="KVO19" s="431"/>
      <c r="KVP19" s="431"/>
      <c r="KVQ19" s="431"/>
      <c r="KVR19" s="431"/>
      <c r="KVS19" s="431"/>
      <c r="KVT19" s="431"/>
      <c r="KVU19" s="431"/>
      <c r="KVV19" s="431"/>
      <c r="KVW19" s="431"/>
      <c r="KVX19" s="431"/>
      <c r="KVY19" s="431"/>
      <c r="KVZ19" s="431"/>
      <c r="KWA19" s="431"/>
      <c r="KWB19" s="431"/>
      <c r="KWC19" s="431"/>
      <c r="KWD19" s="431"/>
      <c r="KWE19" s="431"/>
      <c r="KWF19" s="431"/>
      <c r="KWG19" s="431"/>
      <c r="KWH19" s="431"/>
      <c r="KWI19" s="431"/>
      <c r="KWJ19" s="431"/>
      <c r="KWK19" s="431"/>
      <c r="KWL19" s="431"/>
      <c r="KWM19" s="431"/>
      <c r="KWN19" s="431"/>
      <c r="KWO19" s="431"/>
      <c r="KWP19" s="431"/>
      <c r="KWQ19" s="431"/>
      <c r="KWR19" s="431"/>
      <c r="KWS19" s="431"/>
      <c r="KWT19" s="431"/>
      <c r="KWU19" s="431"/>
      <c r="KWV19" s="431"/>
      <c r="KWW19" s="431"/>
      <c r="KWX19" s="431"/>
      <c r="KWY19" s="431"/>
      <c r="KWZ19" s="431"/>
      <c r="KXA19" s="431"/>
      <c r="KXB19" s="431"/>
      <c r="KXC19" s="431"/>
      <c r="KXD19" s="431"/>
      <c r="KXE19" s="431"/>
      <c r="KXF19" s="431"/>
      <c r="KXG19" s="431"/>
      <c r="KXH19" s="431"/>
      <c r="KXI19" s="431"/>
      <c r="KXJ19" s="431"/>
      <c r="KXK19" s="431"/>
      <c r="KXL19" s="431"/>
      <c r="KXM19" s="431"/>
      <c r="KXN19" s="431"/>
      <c r="KXO19" s="431"/>
      <c r="KXP19" s="431"/>
      <c r="KXQ19" s="431"/>
      <c r="KXR19" s="431"/>
      <c r="KXS19" s="431"/>
      <c r="KXT19" s="431"/>
      <c r="KXU19" s="431"/>
      <c r="KXV19" s="431"/>
      <c r="KXW19" s="431"/>
      <c r="KXX19" s="431"/>
      <c r="KXY19" s="431"/>
      <c r="KXZ19" s="431"/>
      <c r="KYA19" s="431"/>
      <c r="KYB19" s="431"/>
      <c r="KYC19" s="431"/>
      <c r="KYD19" s="431"/>
      <c r="KYE19" s="431"/>
      <c r="KYF19" s="431"/>
      <c r="KYG19" s="431"/>
      <c r="KYH19" s="431"/>
      <c r="KYI19" s="431"/>
      <c r="KYJ19" s="431"/>
      <c r="KYK19" s="431"/>
      <c r="KYL19" s="431"/>
      <c r="KYM19" s="431"/>
      <c r="KYN19" s="431"/>
      <c r="KYO19" s="431"/>
      <c r="KYP19" s="431"/>
      <c r="KYQ19" s="431"/>
      <c r="KYR19" s="431"/>
      <c r="KYS19" s="431"/>
      <c r="KYT19" s="431"/>
      <c r="KYU19" s="431"/>
      <c r="KYV19" s="431"/>
      <c r="KYW19" s="431"/>
      <c r="KYX19" s="431"/>
      <c r="KYY19" s="431"/>
      <c r="KYZ19" s="431"/>
      <c r="KZA19" s="431"/>
      <c r="KZB19" s="431"/>
      <c r="KZC19" s="431"/>
      <c r="KZD19" s="431"/>
      <c r="KZE19" s="431"/>
      <c r="KZF19" s="431"/>
      <c r="KZG19" s="431"/>
      <c r="KZH19" s="431"/>
      <c r="KZI19" s="431"/>
      <c r="KZJ19" s="431"/>
      <c r="KZK19" s="431"/>
      <c r="KZL19" s="431"/>
      <c r="KZM19" s="431"/>
      <c r="KZN19" s="431"/>
      <c r="KZO19" s="431"/>
      <c r="KZP19" s="431"/>
      <c r="KZQ19" s="431"/>
      <c r="KZR19" s="431"/>
      <c r="KZS19" s="431"/>
      <c r="KZT19" s="431"/>
      <c r="KZU19" s="431"/>
      <c r="KZV19" s="431"/>
      <c r="KZW19" s="431"/>
      <c r="KZX19" s="431"/>
      <c r="KZY19" s="431"/>
      <c r="KZZ19" s="431"/>
      <c r="LAA19" s="431"/>
      <c r="LAB19" s="431"/>
      <c r="LAC19" s="431"/>
      <c r="LAD19" s="431"/>
      <c r="LAE19" s="431"/>
      <c r="LAF19" s="431"/>
      <c r="LAG19" s="431"/>
      <c r="LAH19" s="431"/>
      <c r="LAI19" s="431"/>
      <c r="LAJ19" s="431"/>
      <c r="LAK19" s="431"/>
      <c r="LAL19" s="431"/>
      <c r="LAM19" s="431"/>
      <c r="LAN19" s="431"/>
      <c r="LAO19" s="431"/>
      <c r="LAP19" s="431"/>
      <c r="LAQ19" s="431"/>
      <c r="LAR19" s="431"/>
      <c r="LAS19" s="431"/>
      <c r="LAT19" s="431"/>
      <c r="LAU19" s="431"/>
      <c r="LAV19" s="431"/>
      <c r="LAW19" s="431"/>
      <c r="LAX19" s="431"/>
      <c r="LAY19" s="431"/>
      <c r="LAZ19" s="431"/>
      <c r="LBA19" s="431"/>
      <c r="LBB19" s="431"/>
      <c r="LBC19" s="431"/>
      <c r="LBD19" s="431"/>
      <c r="LBE19" s="431"/>
      <c r="LBF19" s="431"/>
      <c r="LBG19" s="431"/>
      <c r="LBH19" s="431"/>
      <c r="LBI19" s="431"/>
      <c r="LBJ19" s="431"/>
      <c r="LBK19" s="431"/>
      <c r="LBL19" s="431"/>
      <c r="LBM19" s="431"/>
      <c r="LBN19" s="431"/>
      <c r="LBO19" s="431"/>
      <c r="LBP19" s="431"/>
      <c r="LBQ19" s="431"/>
      <c r="LBR19" s="431"/>
      <c r="LBS19" s="431"/>
      <c r="LBT19" s="431"/>
      <c r="LBU19" s="431"/>
      <c r="LBV19" s="431"/>
      <c r="LBW19" s="431"/>
      <c r="LBX19" s="431"/>
      <c r="LBY19" s="431"/>
      <c r="LBZ19" s="431"/>
      <c r="LCA19" s="431"/>
      <c r="LCB19" s="431"/>
      <c r="LCC19" s="431"/>
      <c r="LCD19" s="431"/>
      <c r="LCE19" s="431"/>
      <c r="LCF19" s="431"/>
      <c r="LCG19" s="431"/>
      <c r="LCH19" s="431"/>
      <c r="LCI19" s="431"/>
      <c r="LCJ19" s="431"/>
      <c r="LCK19" s="431"/>
      <c r="LCL19" s="431"/>
      <c r="LCM19" s="431"/>
      <c r="LCN19" s="431"/>
      <c r="LCO19" s="431"/>
      <c r="LCP19" s="431"/>
      <c r="LCQ19" s="431"/>
      <c r="LCR19" s="431"/>
      <c r="LCS19" s="431"/>
      <c r="LCT19" s="431"/>
      <c r="LCU19" s="431"/>
      <c r="LCV19" s="431"/>
      <c r="LCW19" s="431"/>
      <c r="LCX19" s="431"/>
      <c r="LCY19" s="431"/>
      <c r="LCZ19" s="431"/>
      <c r="LDA19" s="431"/>
      <c r="LDB19" s="431"/>
      <c r="LDC19" s="431"/>
      <c r="LDD19" s="431"/>
      <c r="LDE19" s="431"/>
      <c r="LDF19" s="431"/>
      <c r="LDG19" s="431"/>
      <c r="LDH19" s="431"/>
      <c r="LDI19" s="431"/>
      <c r="LDJ19" s="431"/>
      <c r="LDK19" s="431"/>
      <c r="LDL19" s="431"/>
      <c r="LDM19" s="431"/>
      <c r="LDN19" s="431"/>
      <c r="LDO19" s="431"/>
      <c r="LDP19" s="431"/>
      <c r="LDQ19" s="431"/>
      <c r="LDR19" s="431"/>
      <c r="LDS19" s="431"/>
      <c r="LDT19" s="431"/>
      <c r="LDU19" s="431"/>
      <c r="LDV19" s="431"/>
      <c r="LDW19" s="431"/>
      <c r="LDX19" s="431"/>
      <c r="LDY19" s="431"/>
      <c r="LDZ19" s="431"/>
      <c r="LEA19" s="431"/>
      <c r="LEB19" s="431"/>
      <c r="LEC19" s="431"/>
      <c r="LED19" s="431"/>
      <c r="LEE19" s="431"/>
      <c r="LEF19" s="431"/>
      <c r="LEG19" s="431"/>
      <c r="LEH19" s="431"/>
      <c r="LEI19" s="431"/>
      <c r="LEJ19" s="431"/>
      <c r="LEK19" s="431"/>
      <c r="LEL19" s="431"/>
      <c r="LEM19" s="431"/>
      <c r="LEN19" s="431"/>
      <c r="LEO19" s="431"/>
      <c r="LEP19" s="431"/>
      <c r="LEQ19" s="431"/>
      <c r="LER19" s="431"/>
      <c r="LES19" s="431"/>
      <c r="LET19" s="431"/>
      <c r="LEU19" s="431"/>
      <c r="LEV19" s="431"/>
      <c r="LEW19" s="431"/>
      <c r="LEX19" s="431"/>
      <c r="LEY19" s="431"/>
      <c r="LEZ19" s="431"/>
      <c r="LFA19" s="431"/>
      <c r="LFB19" s="431"/>
      <c r="LFC19" s="431"/>
      <c r="LFD19" s="431"/>
      <c r="LFE19" s="431"/>
      <c r="LFF19" s="431"/>
      <c r="LFG19" s="431"/>
      <c r="LFH19" s="431"/>
      <c r="LFI19" s="431"/>
      <c r="LFJ19" s="431"/>
      <c r="LFK19" s="431"/>
      <c r="LFL19" s="431"/>
      <c r="LFM19" s="431"/>
      <c r="LFN19" s="431"/>
      <c r="LFO19" s="431"/>
      <c r="LFP19" s="431"/>
      <c r="LFQ19" s="431"/>
      <c r="LFR19" s="431"/>
      <c r="LFS19" s="431"/>
      <c r="LFT19" s="431"/>
      <c r="LFU19" s="431"/>
      <c r="LFV19" s="431"/>
      <c r="LFW19" s="431"/>
      <c r="LFX19" s="431"/>
      <c r="LFY19" s="431"/>
      <c r="LFZ19" s="431"/>
      <c r="LGA19" s="431"/>
      <c r="LGB19" s="431"/>
      <c r="LGC19" s="431"/>
      <c r="LGD19" s="431"/>
      <c r="LGE19" s="431"/>
      <c r="LGF19" s="431"/>
      <c r="LGG19" s="431"/>
      <c r="LGH19" s="431"/>
      <c r="LGI19" s="431"/>
      <c r="LGJ19" s="431"/>
      <c r="LGK19" s="431"/>
      <c r="LGL19" s="431"/>
      <c r="LGM19" s="431"/>
      <c r="LGN19" s="431"/>
      <c r="LGO19" s="431"/>
      <c r="LGP19" s="431"/>
      <c r="LGQ19" s="431"/>
      <c r="LGR19" s="431"/>
      <c r="LGS19" s="431"/>
      <c r="LGT19" s="431"/>
      <c r="LGU19" s="431"/>
      <c r="LGV19" s="431"/>
      <c r="LGW19" s="431"/>
      <c r="LGX19" s="431"/>
      <c r="LGY19" s="431"/>
      <c r="LGZ19" s="431"/>
      <c r="LHA19" s="431"/>
      <c r="LHB19" s="431"/>
      <c r="LHC19" s="431"/>
      <c r="LHD19" s="431"/>
      <c r="LHE19" s="431"/>
      <c r="LHF19" s="431"/>
      <c r="LHG19" s="431"/>
      <c r="LHH19" s="431"/>
      <c r="LHI19" s="431"/>
      <c r="LHJ19" s="431"/>
      <c r="LHK19" s="431"/>
      <c r="LHL19" s="431"/>
      <c r="LHM19" s="431"/>
      <c r="LHN19" s="431"/>
      <c r="LHO19" s="431"/>
      <c r="LHP19" s="431"/>
      <c r="LHQ19" s="431"/>
      <c r="LHR19" s="431"/>
      <c r="LHS19" s="431"/>
      <c r="LHT19" s="431"/>
      <c r="LHU19" s="431"/>
      <c r="LHV19" s="431"/>
      <c r="LHW19" s="431"/>
      <c r="LHX19" s="431"/>
      <c r="LHY19" s="431"/>
      <c r="LHZ19" s="431"/>
      <c r="LIA19" s="431"/>
      <c r="LIB19" s="431"/>
      <c r="LIC19" s="431"/>
      <c r="LID19" s="431"/>
      <c r="LIE19" s="431"/>
      <c r="LIF19" s="431"/>
      <c r="LIG19" s="431"/>
      <c r="LIH19" s="431"/>
      <c r="LII19" s="431"/>
      <c r="LIJ19" s="431"/>
      <c r="LIK19" s="431"/>
      <c r="LIL19" s="431"/>
      <c r="LIM19" s="431"/>
      <c r="LIN19" s="431"/>
      <c r="LIO19" s="431"/>
      <c r="LIP19" s="431"/>
      <c r="LIQ19" s="431"/>
      <c r="LIR19" s="431"/>
      <c r="LIS19" s="431"/>
      <c r="LIT19" s="431"/>
      <c r="LIU19" s="431"/>
      <c r="LIV19" s="431"/>
      <c r="LIW19" s="431"/>
      <c r="LIX19" s="431"/>
      <c r="LIY19" s="431"/>
      <c r="LIZ19" s="431"/>
      <c r="LJA19" s="431"/>
      <c r="LJB19" s="431"/>
      <c r="LJC19" s="431"/>
      <c r="LJD19" s="431"/>
      <c r="LJE19" s="431"/>
      <c r="LJF19" s="431"/>
      <c r="LJG19" s="431"/>
      <c r="LJH19" s="431"/>
      <c r="LJI19" s="431"/>
      <c r="LJJ19" s="431"/>
      <c r="LJK19" s="431"/>
      <c r="LJL19" s="431"/>
      <c r="LJM19" s="431"/>
      <c r="LJN19" s="431"/>
      <c r="LJO19" s="431"/>
      <c r="LJP19" s="431"/>
      <c r="LJQ19" s="431"/>
      <c r="LJR19" s="431"/>
      <c r="LJS19" s="431"/>
      <c r="LJT19" s="431"/>
      <c r="LJU19" s="431"/>
      <c r="LJV19" s="431"/>
      <c r="LJW19" s="431"/>
      <c r="LJX19" s="431"/>
      <c r="LJY19" s="431"/>
      <c r="LJZ19" s="431"/>
      <c r="LKA19" s="431"/>
      <c r="LKB19" s="431"/>
      <c r="LKC19" s="431"/>
      <c r="LKD19" s="431"/>
      <c r="LKE19" s="431"/>
      <c r="LKF19" s="431"/>
      <c r="LKG19" s="431"/>
      <c r="LKH19" s="431"/>
      <c r="LKI19" s="431"/>
      <c r="LKJ19" s="431"/>
      <c r="LKK19" s="431"/>
      <c r="LKL19" s="431"/>
      <c r="LKM19" s="431"/>
      <c r="LKN19" s="431"/>
      <c r="LKO19" s="431"/>
      <c r="LKP19" s="431"/>
      <c r="LKQ19" s="431"/>
      <c r="LKR19" s="431"/>
      <c r="LKS19" s="431"/>
      <c r="LKT19" s="431"/>
      <c r="LKU19" s="431"/>
      <c r="LKV19" s="431"/>
      <c r="LKW19" s="431"/>
      <c r="LKX19" s="431"/>
      <c r="LKY19" s="431"/>
      <c r="LKZ19" s="431"/>
      <c r="LLA19" s="431"/>
      <c r="LLB19" s="431"/>
      <c r="LLC19" s="431"/>
      <c r="LLD19" s="431"/>
      <c r="LLE19" s="431"/>
      <c r="LLF19" s="431"/>
      <c r="LLG19" s="431"/>
      <c r="LLH19" s="431"/>
      <c r="LLI19" s="431"/>
      <c r="LLJ19" s="431"/>
      <c r="LLK19" s="431"/>
      <c r="LLL19" s="431"/>
      <c r="LLM19" s="431"/>
      <c r="LLN19" s="431"/>
      <c r="LLO19" s="431"/>
      <c r="LLP19" s="431"/>
      <c r="LLQ19" s="431"/>
      <c r="LLR19" s="431"/>
      <c r="LLS19" s="431"/>
      <c r="LLT19" s="431"/>
      <c r="LLU19" s="431"/>
      <c r="LLV19" s="431"/>
      <c r="LLW19" s="431"/>
      <c r="LLX19" s="431"/>
      <c r="LLY19" s="431"/>
      <c r="LLZ19" s="431"/>
      <c r="LMA19" s="431"/>
      <c r="LMB19" s="431"/>
      <c r="LMC19" s="431"/>
      <c r="LMD19" s="431"/>
      <c r="LME19" s="431"/>
      <c r="LMF19" s="431"/>
      <c r="LMG19" s="431"/>
      <c r="LMH19" s="431"/>
      <c r="LMI19" s="431"/>
      <c r="LMJ19" s="431"/>
      <c r="LMK19" s="431"/>
      <c r="LML19" s="431"/>
      <c r="LMM19" s="431"/>
      <c r="LMN19" s="431"/>
      <c r="LMO19" s="431"/>
      <c r="LMP19" s="431"/>
      <c r="LMQ19" s="431"/>
      <c r="LMR19" s="431"/>
      <c r="LMS19" s="431"/>
      <c r="LMT19" s="431"/>
      <c r="LMU19" s="431"/>
      <c r="LMV19" s="431"/>
      <c r="LMW19" s="431"/>
      <c r="LMX19" s="431"/>
      <c r="LMY19" s="431"/>
      <c r="LMZ19" s="431"/>
      <c r="LNA19" s="431"/>
      <c r="LNB19" s="431"/>
      <c r="LNC19" s="431"/>
      <c r="LND19" s="431"/>
      <c r="LNE19" s="431"/>
      <c r="LNF19" s="431"/>
      <c r="LNG19" s="431"/>
      <c r="LNH19" s="431"/>
      <c r="LNI19" s="431"/>
      <c r="LNJ19" s="431"/>
      <c r="LNK19" s="431"/>
      <c r="LNL19" s="431"/>
      <c r="LNM19" s="431"/>
      <c r="LNN19" s="431"/>
      <c r="LNO19" s="431"/>
      <c r="LNP19" s="431"/>
      <c r="LNQ19" s="431"/>
      <c r="LNR19" s="431"/>
      <c r="LNS19" s="431"/>
      <c r="LNT19" s="431"/>
      <c r="LNU19" s="431"/>
      <c r="LNV19" s="431"/>
      <c r="LNW19" s="431"/>
      <c r="LNX19" s="431"/>
      <c r="LNY19" s="431"/>
      <c r="LNZ19" s="431"/>
      <c r="LOA19" s="431"/>
      <c r="LOB19" s="431"/>
      <c r="LOC19" s="431"/>
      <c r="LOD19" s="431"/>
      <c r="LOE19" s="431"/>
      <c r="LOF19" s="431"/>
      <c r="LOG19" s="431"/>
      <c r="LOH19" s="431"/>
      <c r="LOI19" s="431"/>
      <c r="LOJ19" s="431"/>
      <c r="LOK19" s="431"/>
      <c r="LOL19" s="431"/>
      <c r="LOM19" s="431"/>
      <c r="LON19" s="431"/>
      <c r="LOO19" s="431"/>
      <c r="LOP19" s="431"/>
      <c r="LOQ19" s="431"/>
      <c r="LOR19" s="431"/>
      <c r="LOS19" s="431"/>
      <c r="LOT19" s="431"/>
      <c r="LOU19" s="431"/>
      <c r="LOV19" s="431"/>
      <c r="LOW19" s="431"/>
      <c r="LOX19" s="431"/>
      <c r="LOY19" s="431"/>
      <c r="LOZ19" s="431"/>
      <c r="LPA19" s="431"/>
      <c r="LPB19" s="431"/>
      <c r="LPC19" s="431"/>
      <c r="LPD19" s="431"/>
      <c r="LPE19" s="431"/>
      <c r="LPF19" s="431"/>
      <c r="LPG19" s="431"/>
      <c r="LPH19" s="431"/>
      <c r="LPI19" s="431"/>
      <c r="LPJ19" s="431"/>
      <c r="LPK19" s="431"/>
      <c r="LPL19" s="431"/>
      <c r="LPM19" s="431"/>
      <c r="LPN19" s="431"/>
      <c r="LPO19" s="431"/>
      <c r="LPP19" s="431"/>
      <c r="LPQ19" s="431"/>
      <c r="LPR19" s="431"/>
      <c r="LPS19" s="431"/>
      <c r="LPT19" s="431"/>
      <c r="LPU19" s="431"/>
      <c r="LPV19" s="431"/>
      <c r="LPW19" s="431"/>
      <c r="LPX19" s="431"/>
      <c r="LPY19" s="431"/>
      <c r="LPZ19" s="431"/>
      <c r="LQA19" s="431"/>
      <c r="LQB19" s="431"/>
      <c r="LQC19" s="431"/>
      <c r="LQD19" s="431"/>
      <c r="LQE19" s="431"/>
      <c r="LQF19" s="431"/>
      <c r="LQG19" s="431"/>
      <c r="LQH19" s="431"/>
      <c r="LQI19" s="431"/>
      <c r="LQJ19" s="431"/>
      <c r="LQK19" s="431"/>
      <c r="LQL19" s="431"/>
      <c r="LQM19" s="431"/>
      <c r="LQN19" s="431"/>
      <c r="LQO19" s="431"/>
      <c r="LQP19" s="431"/>
      <c r="LQQ19" s="431"/>
      <c r="LQR19" s="431"/>
      <c r="LQS19" s="431"/>
      <c r="LQT19" s="431"/>
      <c r="LQU19" s="431"/>
      <c r="LQV19" s="431"/>
      <c r="LQW19" s="431"/>
      <c r="LQX19" s="431"/>
      <c r="LQY19" s="431"/>
      <c r="LQZ19" s="431"/>
      <c r="LRA19" s="431"/>
      <c r="LRB19" s="431"/>
      <c r="LRC19" s="431"/>
      <c r="LRD19" s="431"/>
      <c r="LRE19" s="431"/>
      <c r="LRF19" s="431"/>
      <c r="LRG19" s="431"/>
      <c r="LRH19" s="431"/>
      <c r="LRI19" s="431"/>
      <c r="LRJ19" s="431"/>
      <c r="LRK19" s="431"/>
      <c r="LRL19" s="431"/>
      <c r="LRM19" s="431"/>
      <c r="LRN19" s="431"/>
      <c r="LRO19" s="431"/>
      <c r="LRP19" s="431"/>
      <c r="LRQ19" s="431"/>
      <c r="LRR19" s="431"/>
      <c r="LRS19" s="431"/>
      <c r="LRT19" s="431"/>
      <c r="LRU19" s="431"/>
      <c r="LRV19" s="431"/>
      <c r="LRW19" s="431"/>
      <c r="LRX19" s="431"/>
      <c r="LRY19" s="431"/>
      <c r="LRZ19" s="431"/>
      <c r="LSA19" s="431"/>
      <c r="LSB19" s="431"/>
      <c r="LSC19" s="431"/>
      <c r="LSD19" s="431"/>
      <c r="LSE19" s="431"/>
      <c r="LSF19" s="431"/>
      <c r="LSG19" s="431"/>
      <c r="LSH19" s="431"/>
      <c r="LSI19" s="431"/>
      <c r="LSJ19" s="431"/>
      <c r="LSK19" s="431"/>
      <c r="LSL19" s="431"/>
      <c r="LSM19" s="431"/>
      <c r="LSN19" s="431"/>
      <c r="LSO19" s="431"/>
      <c r="LSP19" s="431"/>
      <c r="LSQ19" s="431"/>
      <c r="LSR19" s="431"/>
      <c r="LSS19" s="431"/>
      <c r="LST19" s="431"/>
      <c r="LSU19" s="431"/>
      <c r="LSV19" s="431"/>
      <c r="LSW19" s="431"/>
      <c r="LSX19" s="431"/>
      <c r="LSY19" s="431"/>
      <c r="LSZ19" s="431"/>
      <c r="LTA19" s="431"/>
      <c r="LTB19" s="431"/>
      <c r="LTC19" s="431"/>
      <c r="LTD19" s="431"/>
      <c r="LTE19" s="431"/>
      <c r="LTF19" s="431"/>
      <c r="LTG19" s="431"/>
      <c r="LTH19" s="431"/>
      <c r="LTI19" s="431"/>
      <c r="LTJ19" s="431"/>
      <c r="LTK19" s="431"/>
      <c r="LTL19" s="431"/>
      <c r="LTM19" s="431"/>
      <c r="LTN19" s="431"/>
      <c r="LTO19" s="431"/>
      <c r="LTP19" s="431"/>
      <c r="LTQ19" s="431"/>
      <c r="LTR19" s="431"/>
      <c r="LTS19" s="431"/>
      <c r="LTT19" s="431"/>
      <c r="LTU19" s="431"/>
      <c r="LTV19" s="431"/>
      <c r="LTW19" s="431"/>
      <c r="LTX19" s="431"/>
      <c r="LTY19" s="431"/>
      <c r="LTZ19" s="431"/>
      <c r="LUA19" s="431"/>
      <c r="LUB19" s="431"/>
      <c r="LUC19" s="431"/>
      <c r="LUD19" s="431"/>
      <c r="LUE19" s="431"/>
      <c r="LUF19" s="431"/>
      <c r="LUG19" s="431"/>
      <c r="LUH19" s="431"/>
      <c r="LUI19" s="431"/>
      <c r="LUJ19" s="431"/>
      <c r="LUK19" s="431"/>
      <c r="LUL19" s="431"/>
      <c r="LUM19" s="431"/>
      <c r="LUN19" s="431"/>
      <c r="LUO19" s="431"/>
      <c r="LUP19" s="431"/>
      <c r="LUQ19" s="431"/>
      <c r="LUR19" s="431"/>
      <c r="LUS19" s="431"/>
      <c r="LUT19" s="431"/>
      <c r="LUU19" s="431"/>
      <c r="LUV19" s="431"/>
      <c r="LUW19" s="431"/>
      <c r="LUX19" s="431"/>
      <c r="LUY19" s="431"/>
      <c r="LUZ19" s="431"/>
      <c r="LVA19" s="431"/>
      <c r="LVB19" s="431"/>
      <c r="LVC19" s="431"/>
      <c r="LVD19" s="431"/>
      <c r="LVE19" s="431"/>
      <c r="LVF19" s="431"/>
      <c r="LVG19" s="431"/>
      <c r="LVH19" s="431"/>
      <c r="LVI19" s="431"/>
      <c r="LVJ19" s="431"/>
      <c r="LVK19" s="431"/>
      <c r="LVL19" s="431"/>
      <c r="LVM19" s="431"/>
      <c r="LVN19" s="431"/>
      <c r="LVO19" s="431"/>
      <c r="LVP19" s="431"/>
      <c r="LVQ19" s="431"/>
      <c r="LVR19" s="431"/>
      <c r="LVS19" s="431"/>
      <c r="LVT19" s="431"/>
      <c r="LVU19" s="431"/>
      <c r="LVV19" s="431"/>
      <c r="LVW19" s="431"/>
      <c r="LVX19" s="431"/>
      <c r="LVY19" s="431"/>
      <c r="LVZ19" s="431"/>
      <c r="LWA19" s="431"/>
      <c r="LWB19" s="431"/>
      <c r="LWC19" s="431"/>
      <c r="LWD19" s="431"/>
      <c r="LWE19" s="431"/>
      <c r="LWF19" s="431"/>
      <c r="LWG19" s="431"/>
      <c r="LWH19" s="431"/>
      <c r="LWI19" s="431"/>
      <c r="LWJ19" s="431"/>
      <c r="LWK19" s="431"/>
      <c r="LWL19" s="431"/>
      <c r="LWM19" s="431"/>
      <c r="LWN19" s="431"/>
      <c r="LWO19" s="431"/>
      <c r="LWP19" s="431"/>
      <c r="LWQ19" s="431"/>
      <c r="LWR19" s="431"/>
      <c r="LWS19" s="431"/>
      <c r="LWT19" s="431"/>
      <c r="LWU19" s="431"/>
      <c r="LWV19" s="431"/>
      <c r="LWW19" s="431"/>
      <c r="LWX19" s="431"/>
      <c r="LWY19" s="431"/>
      <c r="LWZ19" s="431"/>
      <c r="LXA19" s="431"/>
      <c r="LXB19" s="431"/>
      <c r="LXC19" s="431"/>
      <c r="LXD19" s="431"/>
      <c r="LXE19" s="431"/>
      <c r="LXF19" s="431"/>
      <c r="LXG19" s="431"/>
      <c r="LXH19" s="431"/>
      <c r="LXI19" s="431"/>
      <c r="LXJ19" s="431"/>
      <c r="LXK19" s="431"/>
      <c r="LXL19" s="431"/>
      <c r="LXM19" s="431"/>
      <c r="LXN19" s="431"/>
      <c r="LXO19" s="431"/>
      <c r="LXP19" s="431"/>
      <c r="LXQ19" s="431"/>
      <c r="LXR19" s="431"/>
      <c r="LXS19" s="431"/>
      <c r="LXT19" s="431"/>
      <c r="LXU19" s="431"/>
      <c r="LXV19" s="431"/>
      <c r="LXW19" s="431"/>
      <c r="LXX19" s="431"/>
      <c r="LXY19" s="431"/>
      <c r="LXZ19" s="431"/>
      <c r="LYA19" s="431"/>
      <c r="LYB19" s="431"/>
      <c r="LYC19" s="431"/>
      <c r="LYD19" s="431"/>
      <c r="LYE19" s="431"/>
      <c r="LYF19" s="431"/>
      <c r="LYG19" s="431"/>
      <c r="LYH19" s="431"/>
      <c r="LYI19" s="431"/>
      <c r="LYJ19" s="431"/>
      <c r="LYK19" s="431"/>
      <c r="LYL19" s="431"/>
      <c r="LYM19" s="431"/>
      <c r="LYN19" s="431"/>
      <c r="LYO19" s="431"/>
      <c r="LYP19" s="431"/>
      <c r="LYQ19" s="431"/>
      <c r="LYR19" s="431"/>
      <c r="LYS19" s="431"/>
      <c r="LYT19" s="431"/>
      <c r="LYU19" s="431"/>
      <c r="LYV19" s="431"/>
      <c r="LYW19" s="431"/>
      <c r="LYX19" s="431"/>
      <c r="LYY19" s="431"/>
      <c r="LYZ19" s="431"/>
      <c r="LZA19" s="431"/>
      <c r="LZB19" s="431"/>
      <c r="LZC19" s="431"/>
      <c r="LZD19" s="431"/>
      <c r="LZE19" s="431"/>
      <c r="LZF19" s="431"/>
      <c r="LZG19" s="431"/>
      <c r="LZH19" s="431"/>
      <c r="LZI19" s="431"/>
      <c r="LZJ19" s="431"/>
      <c r="LZK19" s="431"/>
      <c r="LZL19" s="431"/>
      <c r="LZM19" s="431"/>
      <c r="LZN19" s="431"/>
      <c r="LZO19" s="431"/>
      <c r="LZP19" s="431"/>
      <c r="LZQ19" s="431"/>
      <c r="LZR19" s="431"/>
      <c r="LZS19" s="431"/>
      <c r="LZT19" s="431"/>
      <c r="LZU19" s="431"/>
      <c r="LZV19" s="431"/>
      <c r="LZW19" s="431"/>
      <c r="LZX19" s="431"/>
      <c r="LZY19" s="431"/>
      <c r="LZZ19" s="431"/>
      <c r="MAA19" s="431"/>
      <c r="MAB19" s="431"/>
      <c r="MAC19" s="431"/>
      <c r="MAD19" s="431"/>
      <c r="MAE19" s="431"/>
      <c r="MAF19" s="431"/>
      <c r="MAG19" s="431"/>
      <c r="MAH19" s="431"/>
      <c r="MAI19" s="431"/>
      <c r="MAJ19" s="431"/>
      <c r="MAK19" s="431"/>
      <c r="MAL19" s="431"/>
      <c r="MAM19" s="431"/>
      <c r="MAN19" s="431"/>
      <c r="MAO19" s="431"/>
      <c r="MAP19" s="431"/>
      <c r="MAQ19" s="431"/>
      <c r="MAR19" s="431"/>
      <c r="MAS19" s="431"/>
      <c r="MAT19" s="431"/>
      <c r="MAU19" s="431"/>
      <c r="MAV19" s="431"/>
      <c r="MAW19" s="431"/>
      <c r="MAX19" s="431"/>
      <c r="MAY19" s="431"/>
      <c r="MAZ19" s="431"/>
      <c r="MBA19" s="431"/>
      <c r="MBB19" s="431"/>
      <c r="MBC19" s="431"/>
      <c r="MBD19" s="431"/>
      <c r="MBE19" s="431"/>
      <c r="MBF19" s="431"/>
      <c r="MBG19" s="431"/>
      <c r="MBH19" s="431"/>
      <c r="MBI19" s="431"/>
      <c r="MBJ19" s="431"/>
      <c r="MBK19" s="431"/>
      <c r="MBL19" s="431"/>
      <c r="MBM19" s="431"/>
      <c r="MBN19" s="431"/>
      <c r="MBO19" s="431"/>
      <c r="MBP19" s="431"/>
      <c r="MBQ19" s="431"/>
      <c r="MBR19" s="431"/>
      <c r="MBS19" s="431"/>
      <c r="MBT19" s="431"/>
      <c r="MBU19" s="431"/>
      <c r="MBV19" s="431"/>
      <c r="MBW19" s="431"/>
      <c r="MBX19" s="431"/>
      <c r="MBY19" s="431"/>
      <c r="MBZ19" s="431"/>
      <c r="MCA19" s="431"/>
      <c r="MCB19" s="431"/>
      <c r="MCC19" s="431"/>
      <c r="MCD19" s="431"/>
      <c r="MCE19" s="431"/>
      <c r="MCF19" s="431"/>
      <c r="MCG19" s="431"/>
      <c r="MCH19" s="431"/>
      <c r="MCI19" s="431"/>
      <c r="MCJ19" s="431"/>
      <c r="MCK19" s="431"/>
      <c r="MCL19" s="431"/>
      <c r="MCM19" s="431"/>
      <c r="MCN19" s="431"/>
      <c r="MCO19" s="431"/>
      <c r="MCP19" s="431"/>
      <c r="MCQ19" s="431"/>
      <c r="MCR19" s="431"/>
      <c r="MCS19" s="431"/>
      <c r="MCT19" s="431"/>
      <c r="MCU19" s="431"/>
      <c r="MCV19" s="431"/>
      <c r="MCW19" s="431"/>
      <c r="MCX19" s="431"/>
      <c r="MCY19" s="431"/>
      <c r="MCZ19" s="431"/>
      <c r="MDA19" s="431"/>
      <c r="MDB19" s="431"/>
      <c r="MDC19" s="431"/>
      <c r="MDD19" s="431"/>
      <c r="MDE19" s="431"/>
      <c r="MDF19" s="431"/>
      <c r="MDG19" s="431"/>
      <c r="MDH19" s="431"/>
      <c r="MDI19" s="431"/>
      <c r="MDJ19" s="431"/>
      <c r="MDK19" s="431"/>
      <c r="MDL19" s="431"/>
      <c r="MDM19" s="431"/>
      <c r="MDN19" s="431"/>
      <c r="MDO19" s="431"/>
      <c r="MDP19" s="431"/>
      <c r="MDQ19" s="431"/>
      <c r="MDR19" s="431"/>
      <c r="MDS19" s="431"/>
      <c r="MDT19" s="431"/>
      <c r="MDU19" s="431"/>
      <c r="MDV19" s="431"/>
      <c r="MDW19" s="431"/>
      <c r="MDX19" s="431"/>
      <c r="MDY19" s="431"/>
      <c r="MDZ19" s="431"/>
      <c r="MEA19" s="431"/>
      <c r="MEB19" s="431"/>
      <c r="MEC19" s="431"/>
      <c r="MED19" s="431"/>
      <c r="MEE19" s="431"/>
      <c r="MEF19" s="431"/>
      <c r="MEG19" s="431"/>
      <c r="MEH19" s="431"/>
      <c r="MEI19" s="431"/>
      <c r="MEJ19" s="431"/>
      <c r="MEK19" s="431"/>
      <c r="MEL19" s="431"/>
      <c r="MEM19" s="431"/>
      <c r="MEN19" s="431"/>
      <c r="MEO19" s="431"/>
      <c r="MEP19" s="431"/>
      <c r="MEQ19" s="431"/>
      <c r="MER19" s="431"/>
      <c r="MES19" s="431"/>
      <c r="MET19" s="431"/>
      <c r="MEU19" s="431"/>
      <c r="MEV19" s="431"/>
      <c r="MEW19" s="431"/>
      <c r="MEX19" s="431"/>
      <c r="MEY19" s="431"/>
      <c r="MEZ19" s="431"/>
      <c r="MFA19" s="431"/>
      <c r="MFB19" s="431"/>
      <c r="MFC19" s="431"/>
      <c r="MFD19" s="431"/>
      <c r="MFE19" s="431"/>
      <c r="MFF19" s="431"/>
      <c r="MFG19" s="431"/>
      <c r="MFH19" s="431"/>
      <c r="MFI19" s="431"/>
      <c r="MFJ19" s="431"/>
      <c r="MFK19" s="431"/>
      <c r="MFL19" s="431"/>
      <c r="MFM19" s="431"/>
      <c r="MFN19" s="431"/>
      <c r="MFO19" s="431"/>
      <c r="MFP19" s="431"/>
      <c r="MFQ19" s="431"/>
      <c r="MFR19" s="431"/>
      <c r="MFS19" s="431"/>
      <c r="MFT19" s="431"/>
      <c r="MFU19" s="431"/>
      <c r="MFV19" s="431"/>
      <c r="MFW19" s="431"/>
      <c r="MFX19" s="431"/>
      <c r="MFY19" s="431"/>
      <c r="MFZ19" s="431"/>
      <c r="MGA19" s="431"/>
      <c r="MGB19" s="431"/>
      <c r="MGC19" s="431"/>
      <c r="MGD19" s="431"/>
      <c r="MGE19" s="431"/>
      <c r="MGF19" s="431"/>
      <c r="MGG19" s="431"/>
      <c r="MGH19" s="431"/>
      <c r="MGI19" s="431"/>
      <c r="MGJ19" s="431"/>
      <c r="MGK19" s="431"/>
      <c r="MGL19" s="431"/>
      <c r="MGM19" s="431"/>
      <c r="MGN19" s="431"/>
      <c r="MGO19" s="431"/>
      <c r="MGP19" s="431"/>
      <c r="MGQ19" s="431"/>
      <c r="MGR19" s="431"/>
      <c r="MGS19" s="431"/>
      <c r="MGT19" s="431"/>
      <c r="MGU19" s="431"/>
      <c r="MGV19" s="431"/>
      <c r="MGW19" s="431"/>
      <c r="MGX19" s="431"/>
      <c r="MGY19" s="431"/>
      <c r="MGZ19" s="431"/>
      <c r="MHA19" s="431"/>
      <c r="MHB19" s="431"/>
      <c r="MHC19" s="431"/>
      <c r="MHD19" s="431"/>
      <c r="MHE19" s="431"/>
      <c r="MHF19" s="431"/>
      <c r="MHG19" s="431"/>
      <c r="MHH19" s="431"/>
      <c r="MHI19" s="431"/>
      <c r="MHJ19" s="431"/>
      <c r="MHK19" s="431"/>
      <c r="MHL19" s="431"/>
      <c r="MHM19" s="431"/>
      <c r="MHN19" s="431"/>
      <c r="MHO19" s="431"/>
      <c r="MHP19" s="431"/>
      <c r="MHQ19" s="431"/>
      <c r="MHR19" s="431"/>
      <c r="MHS19" s="431"/>
      <c r="MHT19" s="431"/>
      <c r="MHU19" s="431"/>
      <c r="MHV19" s="431"/>
      <c r="MHW19" s="431"/>
      <c r="MHX19" s="431"/>
      <c r="MHY19" s="431"/>
      <c r="MHZ19" s="431"/>
      <c r="MIA19" s="431"/>
      <c r="MIB19" s="431"/>
      <c r="MIC19" s="431"/>
      <c r="MID19" s="431"/>
      <c r="MIE19" s="431"/>
      <c r="MIF19" s="431"/>
      <c r="MIG19" s="431"/>
      <c r="MIH19" s="431"/>
      <c r="MII19" s="431"/>
      <c r="MIJ19" s="431"/>
      <c r="MIK19" s="431"/>
      <c r="MIL19" s="431"/>
      <c r="MIM19" s="431"/>
      <c r="MIN19" s="431"/>
      <c r="MIO19" s="431"/>
      <c r="MIP19" s="431"/>
      <c r="MIQ19" s="431"/>
      <c r="MIR19" s="431"/>
      <c r="MIS19" s="431"/>
      <c r="MIT19" s="431"/>
      <c r="MIU19" s="431"/>
      <c r="MIV19" s="431"/>
      <c r="MIW19" s="431"/>
      <c r="MIX19" s="431"/>
      <c r="MIY19" s="431"/>
      <c r="MIZ19" s="431"/>
      <c r="MJA19" s="431"/>
      <c r="MJB19" s="431"/>
      <c r="MJC19" s="431"/>
      <c r="MJD19" s="431"/>
      <c r="MJE19" s="431"/>
      <c r="MJF19" s="431"/>
      <c r="MJG19" s="431"/>
      <c r="MJH19" s="431"/>
      <c r="MJI19" s="431"/>
      <c r="MJJ19" s="431"/>
      <c r="MJK19" s="431"/>
      <c r="MJL19" s="431"/>
      <c r="MJM19" s="431"/>
      <c r="MJN19" s="431"/>
      <c r="MJO19" s="431"/>
      <c r="MJP19" s="431"/>
      <c r="MJQ19" s="431"/>
      <c r="MJR19" s="431"/>
      <c r="MJS19" s="431"/>
      <c r="MJT19" s="431"/>
      <c r="MJU19" s="431"/>
      <c r="MJV19" s="431"/>
      <c r="MJW19" s="431"/>
      <c r="MJX19" s="431"/>
      <c r="MJY19" s="431"/>
      <c r="MJZ19" s="431"/>
      <c r="MKA19" s="431"/>
      <c r="MKB19" s="431"/>
      <c r="MKC19" s="431"/>
      <c r="MKD19" s="431"/>
      <c r="MKE19" s="431"/>
      <c r="MKF19" s="431"/>
      <c r="MKG19" s="431"/>
      <c r="MKH19" s="431"/>
      <c r="MKI19" s="431"/>
      <c r="MKJ19" s="431"/>
      <c r="MKK19" s="431"/>
      <c r="MKL19" s="431"/>
      <c r="MKM19" s="431"/>
      <c r="MKN19" s="431"/>
      <c r="MKO19" s="431"/>
      <c r="MKP19" s="431"/>
      <c r="MKQ19" s="431"/>
      <c r="MKR19" s="431"/>
      <c r="MKS19" s="431"/>
      <c r="MKT19" s="431"/>
      <c r="MKU19" s="431"/>
      <c r="MKV19" s="431"/>
      <c r="MKW19" s="431"/>
      <c r="MKX19" s="431"/>
      <c r="MKY19" s="431"/>
      <c r="MKZ19" s="431"/>
      <c r="MLA19" s="431"/>
      <c r="MLB19" s="431"/>
      <c r="MLC19" s="431"/>
      <c r="MLD19" s="431"/>
      <c r="MLE19" s="431"/>
      <c r="MLF19" s="431"/>
      <c r="MLG19" s="431"/>
      <c r="MLH19" s="431"/>
      <c r="MLI19" s="431"/>
      <c r="MLJ19" s="431"/>
      <c r="MLK19" s="431"/>
      <c r="MLL19" s="431"/>
      <c r="MLM19" s="431"/>
      <c r="MLN19" s="431"/>
      <c r="MLO19" s="431"/>
      <c r="MLP19" s="431"/>
      <c r="MLQ19" s="431"/>
      <c r="MLR19" s="431"/>
      <c r="MLS19" s="431"/>
      <c r="MLT19" s="431"/>
      <c r="MLU19" s="431"/>
      <c r="MLV19" s="431"/>
      <c r="MLW19" s="431"/>
      <c r="MLX19" s="431"/>
      <c r="MLY19" s="431"/>
      <c r="MLZ19" s="431"/>
      <c r="MMA19" s="431"/>
      <c r="MMB19" s="431"/>
      <c r="MMC19" s="431"/>
      <c r="MMD19" s="431"/>
      <c r="MME19" s="431"/>
      <c r="MMF19" s="431"/>
      <c r="MMG19" s="431"/>
      <c r="MMH19" s="431"/>
      <c r="MMI19" s="431"/>
      <c r="MMJ19" s="431"/>
      <c r="MMK19" s="431"/>
      <c r="MML19" s="431"/>
      <c r="MMM19" s="431"/>
      <c r="MMN19" s="431"/>
      <c r="MMO19" s="431"/>
      <c r="MMP19" s="431"/>
      <c r="MMQ19" s="431"/>
      <c r="MMR19" s="431"/>
      <c r="MMS19" s="431"/>
      <c r="MMT19" s="431"/>
      <c r="MMU19" s="431"/>
      <c r="MMV19" s="431"/>
      <c r="MMW19" s="431"/>
      <c r="MMX19" s="431"/>
      <c r="MMY19" s="431"/>
      <c r="MMZ19" s="431"/>
      <c r="MNA19" s="431"/>
      <c r="MNB19" s="431"/>
      <c r="MNC19" s="431"/>
      <c r="MND19" s="431"/>
      <c r="MNE19" s="431"/>
      <c r="MNF19" s="431"/>
      <c r="MNG19" s="431"/>
      <c r="MNH19" s="431"/>
      <c r="MNI19" s="431"/>
      <c r="MNJ19" s="431"/>
      <c r="MNK19" s="431"/>
      <c r="MNL19" s="431"/>
      <c r="MNM19" s="431"/>
      <c r="MNN19" s="431"/>
      <c r="MNO19" s="431"/>
      <c r="MNP19" s="431"/>
      <c r="MNQ19" s="431"/>
      <c r="MNR19" s="431"/>
      <c r="MNS19" s="431"/>
      <c r="MNT19" s="431"/>
      <c r="MNU19" s="431"/>
      <c r="MNV19" s="431"/>
      <c r="MNW19" s="431"/>
      <c r="MNX19" s="431"/>
      <c r="MNY19" s="431"/>
      <c r="MNZ19" s="431"/>
      <c r="MOA19" s="431"/>
      <c r="MOB19" s="431"/>
      <c r="MOC19" s="431"/>
      <c r="MOD19" s="431"/>
      <c r="MOE19" s="431"/>
      <c r="MOF19" s="431"/>
      <c r="MOG19" s="431"/>
      <c r="MOH19" s="431"/>
      <c r="MOI19" s="431"/>
      <c r="MOJ19" s="431"/>
      <c r="MOK19" s="431"/>
      <c r="MOL19" s="431"/>
      <c r="MOM19" s="431"/>
      <c r="MON19" s="431"/>
      <c r="MOO19" s="431"/>
      <c r="MOP19" s="431"/>
      <c r="MOQ19" s="431"/>
      <c r="MOR19" s="431"/>
      <c r="MOS19" s="431"/>
      <c r="MOT19" s="431"/>
      <c r="MOU19" s="431"/>
      <c r="MOV19" s="431"/>
      <c r="MOW19" s="431"/>
      <c r="MOX19" s="431"/>
      <c r="MOY19" s="431"/>
      <c r="MOZ19" s="431"/>
      <c r="MPA19" s="431"/>
      <c r="MPB19" s="431"/>
      <c r="MPC19" s="431"/>
      <c r="MPD19" s="431"/>
      <c r="MPE19" s="431"/>
      <c r="MPF19" s="431"/>
      <c r="MPG19" s="431"/>
      <c r="MPH19" s="431"/>
      <c r="MPI19" s="431"/>
      <c r="MPJ19" s="431"/>
      <c r="MPK19" s="431"/>
      <c r="MPL19" s="431"/>
      <c r="MPM19" s="431"/>
      <c r="MPN19" s="431"/>
      <c r="MPO19" s="431"/>
      <c r="MPP19" s="431"/>
      <c r="MPQ19" s="431"/>
      <c r="MPR19" s="431"/>
      <c r="MPS19" s="431"/>
      <c r="MPT19" s="431"/>
      <c r="MPU19" s="431"/>
      <c r="MPV19" s="431"/>
      <c r="MPW19" s="431"/>
      <c r="MPX19" s="431"/>
      <c r="MPY19" s="431"/>
      <c r="MPZ19" s="431"/>
      <c r="MQA19" s="431"/>
      <c r="MQB19" s="431"/>
      <c r="MQC19" s="431"/>
      <c r="MQD19" s="431"/>
      <c r="MQE19" s="431"/>
      <c r="MQF19" s="431"/>
      <c r="MQG19" s="431"/>
      <c r="MQH19" s="431"/>
      <c r="MQI19" s="431"/>
      <c r="MQJ19" s="431"/>
      <c r="MQK19" s="431"/>
      <c r="MQL19" s="431"/>
      <c r="MQM19" s="431"/>
      <c r="MQN19" s="431"/>
      <c r="MQO19" s="431"/>
      <c r="MQP19" s="431"/>
      <c r="MQQ19" s="431"/>
      <c r="MQR19" s="431"/>
      <c r="MQS19" s="431"/>
      <c r="MQT19" s="431"/>
      <c r="MQU19" s="431"/>
      <c r="MQV19" s="431"/>
      <c r="MQW19" s="431"/>
      <c r="MQX19" s="431"/>
      <c r="MQY19" s="431"/>
      <c r="MQZ19" s="431"/>
      <c r="MRA19" s="431"/>
      <c r="MRB19" s="431"/>
      <c r="MRC19" s="431"/>
      <c r="MRD19" s="431"/>
      <c r="MRE19" s="431"/>
      <c r="MRF19" s="431"/>
      <c r="MRG19" s="431"/>
      <c r="MRH19" s="431"/>
      <c r="MRI19" s="431"/>
      <c r="MRJ19" s="431"/>
      <c r="MRK19" s="431"/>
      <c r="MRL19" s="431"/>
      <c r="MRM19" s="431"/>
      <c r="MRN19" s="431"/>
      <c r="MRO19" s="431"/>
      <c r="MRP19" s="431"/>
      <c r="MRQ19" s="431"/>
      <c r="MRR19" s="431"/>
      <c r="MRS19" s="431"/>
      <c r="MRT19" s="431"/>
      <c r="MRU19" s="431"/>
      <c r="MRV19" s="431"/>
      <c r="MRW19" s="431"/>
      <c r="MRX19" s="431"/>
      <c r="MRY19" s="431"/>
      <c r="MRZ19" s="431"/>
      <c r="MSA19" s="431"/>
      <c r="MSB19" s="431"/>
      <c r="MSC19" s="431"/>
      <c r="MSD19" s="431"/>
      <c r="MSE19" s="431"/>
      <c r="MSF19" s="431"/>
      <c r="MSG19" s="431"/>
      <c r="MSH19" s="431"/>
      <c r="MSI19" s="431"/>
      <c r="MSJ19" s="431"/>
      <c r="MSK19" s="431"/>
      <c r="MSL19" s="431"/>
      <c r="MSM19" s="431"/>
      <c r="MSN19" s="431"/>
      <c r="MSO19" s="431"/>
      <c r="MSP19" s="431"/>
      <c r="MSQ19" s="431"/>
      <c r="MSR19" s="431"/>
      <c r="MSS19" s="431"/>
      <c r="MST19" s="431"/>
      <c r="MSU19" s="431"/>
      <c r="MSV19" s="431"/>
      <c r="MSW19" s="431"/>
      <c r="MSX19" s="431"/>
      <c r="MSY19" s="431"/>
      <c r="MSZ19" s="431"/>
      <c r="MTA19" s="431"/>
      <c r="MTB19" s="431"/>
      <c r="MTC19" s="431"/>
      <c r="MTD19" s="431"/>
      <c r="MTE19" s="431"/>
      <c r="MTF19" s="431"/>
      <c r="MTG19" s="431"/>
      <c r="MTH19" s="431"/>
      <c r="MTI19" s="431"/>
      <c r="MTJ19" s="431"/>
      <c r="MTK19" s="431"/>
      <c r="MTL19" s="431"/>
      <c r="MTM19" s="431"/>
      <c r="MTN19" s="431"/>
      <c r="MTO19" s="431"/>
      <c r="MTP19" s="431"/>
      <c r="MTQ19" s="431"/>
      <c r="MTR19" s="431"/>
      <c r="MTS19" s="431"/>
      <c r="MTT19" s="431"/>
      <c r="MTU19" s="431"/>
      <c r="MTV19" s="431"/>
      <c r="MTW19" s="431"/>
      <c r="MTX19" s="431"/>
      <c r="MTY19" s="431"/>
      <c r="MTZ19" s="431"/>
      <c r="MUA19" s="431"/>
      <c r="MUB19" s="431"/>
      <c r="MUC19" s="431"/>
      <c r="MUD19" s="431"/>
      <c r="MUE19" s="431"/>
      <c r="MUF19" s="431"/>
      <c r="MUG19" s="431"/>
      <c r="MUH19" s="431"/>
      <c r="MUI19" s="431"/>
      <c r="MUJ19" s="431"/>
      <c r="MUK19" s="431"/>
      <c r="MUL19" s="431"/>
      <c r="MUM19" s="431"/>
      <c r="MUN19" s="431"/>
      <c r="MUO19" s="431"/>
      <c r="MUP19" s="431"/>
      <c r="MUQ19" s="431"/>
      <c r="MUR19" s="431"/>
      <c r="MUS19" s="431"/>
      <c r="MUT19" s="431"/>
      <c r="MUU19" s="431"/>
      <c r="MUV19" s="431"/>
      <c r="MUW19" s="431"/>
      <c r="MUX19" s="431"/>
      <c r="MUY19" s="431"/>
      <c r="MUZ19" s="431"/>
      <c r="MVA19" s="431"/>
      <c r="MVB19" s="431"/>
      <c r="MVC19" s="431"/>
      <c r="MVD19" s="431"/>
      <c r="MVE19" s="431"/>
      <c r="MVF19" s="431"/>
      <c r="MVG19" s="431"/>
      <c r="MVH19" s="431"/>
      <c r="MVI19" s="431"/>
      <c r="MVJ19" s="431"/>
      <c r="MVK19" s="431"/>
      <c r="MVL19" s="431"/>
      <c r="MVM19" s="431"/>
      <c r="MVN19" s="431"/>
      <c r="MVO19" s="431"/>
      <c r="MVP19" s="431"/>
      <c r="MVQ19" s="431"/>
      <c r="MVR19" s="431"/>
      <c r="MVS19" s="431"/>
      <c r="MVT19" s="431"/>
      <c r="MVU19" s="431"/>
      <c r="MVV19" s="431"/>
      <c r="MVW19" s="431"/>
      <c r="MVX19" s="431"/>
      <c r="MVY19" s="431"/>
      <c r="MVZ19" s="431"/>
      <c r="MWA19" s="431"/>
      <c r="MWB19" s="431"/>
      <c r="MWC19" s="431"/>
      <c r="MWD19" s="431"/>
      <c r="MWE19" s="431"/>
      <c r="MWF19" s="431"/>
      <c r="MWG19" s="431"/>
      <c r="MWH19" s="431"/>
      <c r="MWI19" s="431"/>
      <c r="MWJ19" s="431"/>
      <c r="MWK19" s="431"/>
      <c r="MWL19" s="431"/>
      <c r="MWM19" s="431"/>
      <c r="MWN19" s="431"/>
      <c r="MWO19" s="431"/>
      <c r="MWP19" s="431"/>
      <c r="MWQ19" s="431"/>
      <c r="MWR19" s="431"/>
      <c r="MWS19" s="431"/>
      <c r="MWT19" s="431"/>
      <c r="MWU19" s="431"/>
      <c r="MWV19" s="431"/>
      <c r="MWW19" s="431"/>
      <c r="MWX19" s="431"/>
      <c r="MWY19" s="431"/>
      <c r="MWZ19" s="431"/>
      <c r="MXA19" s="431"/>
      <c r="MXB19" s="431"/>
      <c r="MXC19" s="431"/>
      <c r="MXD19" s="431"/>
      <c r="MXE19" s="431"/>
      <c r="MXF19" s="431"/>
      <c r="MXG19" s="431"/>
      <c r="MXH19" s="431"/>
      <c r="MXI19" s="431"/>
      <c r="MXJ19" s="431"/>
      <c r="MXK19" s="431"/>
      <c r="MXL19" s="431"/>
      <c r="MXM19" s="431"/>
      <c r="MXN19" s="431"/>
      <c r="MXO19" s="431"/>
      <c r="MXP19" s="431"/>
      <c r="MXQ19" s="431"/>
      <c r="MXR19" s="431"/>
      <c r="MXS19" s="431"/>
      <c r="MXT19" s="431"/>
      <c r="MXU19" s="431"/>
      <c r="MXV19" s="431"/>
      <c r="MXW19" s="431"/>
      <c r="MXX19" s="431"/>
      <c r="MXY19" s="431"/>
      <c r="MXZ19" s="431"/>
      <c r="MYA19" s="431"/>
      <c r="MYB19" s="431"/>
      <c r="MYC19" s="431"/>
      <c r="MYD19" s="431"/>
      <c r="MYE19" s="431"/>
      <c r="MYF19" s="431"/>
      <c r="MYG19" s="431"/>
      <c r="MYH19" s="431"/>
      <c r="MYI19" s="431"/>
      <c r="MYJ19" s="431"/>
      <c r="MYK19" s="431"/>
      <c r="MYL19" s="431"/>
      <c r="MYM19" s="431"/>
      <c r="MYN19" s="431"/>
      <c r="MYO19" s="431"/>
      <c r="MYP19" s="431"/>
      <c r="MYQ19" s="431"/>
      <c r="MYR19" s="431"/>
      <c r="MYS19" s="431"/>
      <c r="MYT19" s="431"/>
      <c r="MYU19" s="431"/>
      <c r="MYV19" s="431"/>
      <c r="MYW19" s="431"/>
      <c r="MYX19" s="431"/>
      <c r="MYY19" s="431"/>
      <c r="MYZ19" s="431"/>
      <c r="MZA19" s="431"/>
      <c r="MZB19" s="431"/>
      <c r="MZC19" s="431"/>
      <c r="MZD19" s="431"/>
      <c r="MZE19" s="431"/>
      <c r="MZF19" s="431"/>
      <c r="MZG19" s="431"/>
      <c r="MZH19" s="431"/>
      <c r="MZI19" s="431"/>
      <c r="MZJ19" s="431"/>
      <c r="MZK19" s="431"/>
      <c r="MZL19" s="431"/>
      <c r="MZM19" s="431"/>
      <c r="MZN19" s="431"/>
      <c r="MZO19" s="431"/>
      <c r="MZP19" s="431"/>
      <c r="MZQ19" s="431"/>
      <c r="MZR19" s="431"/>
      <c r="MZS19" s="431"/>
      <c r="MZT19" s="431"/>
      <c r="MZU19" s="431"/>
      <c r="MZV19" s="431"/>
      <c r="MZW19" s="431"/>
      <c r="MZX19" s="431"/>
      <c r="MZY19" s="431"/>
      <c r="MZZ19" s="431"/>
      <c r="NAA19" s="431"/>
      <c r="NAB19" s="431"/>
      <c r="NAC19" s="431"/>
      <c r="NAD19" s="431"/>
      <c r="NAE19" s="431"/>
      <c r="NAF19" s="431"/>
      <c r="NAG19" s="431"/>
      <c r="NAH19" s="431"/>
      <c r="NAI19" s="431"/>
      <c r="NAJ19" s="431"/>
      <c r="NAK19" s="431"/>
      <c r="NAL19" s="431"/>
      <c r="NAM19" s="431"/>
      <c r="NAN19" s="431"/>
      <c r="NAO19" s="431"/>
      <c r="NAP19" s="431"/>
      <c r="NAQ19" s="431"/>
      <c r="NAR19" s="431"/>
      <c r="NAS19" s="431"/>
      <c r="NAT19" s="431"/>
      <c r="NAU19" s="431"/>
      <c r="NAV19" s="431"/>
      <c r="NAW19" s="431"/>
      <c r="NAX19" s="431"/>
      <c r="NAY19" s="431"/>
      <c r="NAZ19" s="431"/>
      <c r="NBA19" s="431"/>
      <c r="NBB19" s="431"/>
      <c r="NBC19" s="431"/>
      <c r="NBD19" s="431"/>
      <c r="NBE19" s="431"/>
      <c r="NBF19" s="431"/>
      <c r="NBG19" s="431"/>
      <c r="NBH19" s="431"/>
      <c r="NBI19" s="431"/>
      <c r="NBJ19" s="431"/>
      <c r="NBK19" s="431"/>
      <c r="NBL19" s="431"/>
      <c r="NBM19" s="431"/>
      <c r="NBN19" s="431"/>
      <c r="NBO19" s="431"/>
      <c r="NBP19" s="431"/>
      <c r="NBQ19" s="431"/>
      <c r="NBR19" s="431"/>
      <c r="NBS19" s="431"/>
      <c r="NBT19" s="431"/>
      <c r="NBU19" s="431"/>
      <c r="NBV19" s="431"/>
      <c r="NBW19" s="431"/>
      <c r="NBX19" s="431"/>
      <c r="NBY19" s="431"/>
      <c r="NBZ19" s="431"/>
      <c r="NCA19" s="431"/>
      <c r="NCB19" s="431"/>
      <c r="NCC19" s="431"/>
      <c r="NCD19" s="431"/>
      <c r="NCE19" s="431"/>
      <c r="NCF19" s="431"/>
      <c r="NCG19" s="431"/>
      <c r="NCH19" s="431"/>
      <c r="NCI19" s="431"/>
      <c r="NCJ19" s="431"/>
      <c r="NCK19" s="431"/>
      <c r="NCL19" s="431"/>
      <c r="NCM19" s="431"/>
      <c r="NCN19" s="431"/>
      <c r="NCO19" s="431"/>
      <c r="NCP19" s="431"/>
      <c r="NCQ19" s="431"/>
      <c r="NCR19" s="431"/>
      <c r="NCS19" s="431"/>
      <c r="NCT19" s="431"/>
      <c r="NCU19" s="431"/>
      <c r="NCV19" s="431"/>
      <c r="NCW19" s="431"/>
      <c r="NCX19" s="431"/>
      <c r="NCY19" s="431"/>
      <c r="NCZ19" s="431"/>
      <c r="NDA19" s="431"/>
      <c r="NDB19" s="431"/>
      <c r="NDC19" s="431"/>
      <c r="NDD19" s="431"/>
      <c r="NDE19" s="431"/>
      <c r="NDF19" s="431"/>
      <c r="NDG19" s="431"/>
      <c r="NDH19" s="431"/>
      <c r="NDI19" s="431"/>
      <c r="NDJ19" s="431"/>
      <c r="NDK19" s="431"/>
      <c r="NDL19" s="431"/>
      <c r="NDM19" s="431"/>
      <c r="NDN19" s="431"/>
      <c r="NDO19" s="431"/>
      <c r="NDP19" s="431"/>
      <c r="NDQ19" s="431"/>
      <c r="NDR19" s="431"/>
      <c r="NDS19" s="431"/>
      <c r="NDT19" s="431"/>
      <c r="NDU19" s="431"/>
      <c r="NDV19" s="431"/>
      <c r="NDW19" s="431"/>
      <c r="NDX19" s="431"/>
      <c r="NDY19" s="431"/>
      <c r="NDZ19" s="431"/>
      <c r="NEA19" s="431"/>
      <c r="NEB19" s="431"/>
      <c r="NEC19" s="431"/>
      <c r="NED19" s="431"/>
      <c r="NEE19" s="431"/>
      <c r="NEF19" s="431"/>
      <c r="NEG19" s="431"/>
      <c r="NEH19" s="431"/>
      <c r="NEI19" s="431"/>
      <c r="NEJ19" s="431"/>
      <c r="NEK19" s="431"/>
      <c r="NEL19" s="431"/>
      <c r="NEM19" s="431"/>
      <c r="NEN19" s="431"/>
      <c r="NEO19" s="431"/>
      <c r="NEP19" s="431"/>
      <c r="NEQ19" s="431"/>
      <c r="NER19" s="431"/>
      <c r="NES19" s="431"/>
      <c r="NET19" s="431"/>
      <c r="NEU19" s="431"/>
      <c r="NEV19" s="431"/>
      <c r="NEW19" s="431"/>
      <c r="NEX19" s="431"/>
      <c r="NEY19" s="431"/>
      <c r="NEZ19" s="431"/>
      <c r="NFA19" s="431"/>
      <c r="NFB19" s="431"/>
      <c r="NFC19" s="431"/>
      <c r="NFD19" s="431"/>
      <c r="NFE19" s="431"/>
      <c r="NFF19" s="431"/>
      <c r="NFG19" s="431"/>
      <c r="NFH19" s="431"/>
      <c r="NFI19" s="431"/>
      <c r="NFJ19" s="431"/>
      <c r="NFK19" s="431"/>
      <c r="NFL19" s="431"/>
      <c r="NFM19" s="431"/>
      <c r="NFN19" s="431"/>
      <c r="NFO19" s="431"/>
      <c r="NFP19" s="431"/>
      <c r="NFQ19" s="431"/>
      <c r="NFR19" s="431"/>
      <c r="NFS19" s="431"/>
      <c r="NFT19" s="431"/>
      <c r="NFU19" s="431"/>
      <c r="NFV19" s="431"/>
      <c r="NFW19" s="431"/>
      <c r="NFX19" s="431"/>
      <c r="NFY19" s="431"/>
      <c r="NFZ19" s="431"/>
      <c r="NGA19" s="431"/>
      <c r="NGB19" s="431"/>
      <c r="NGC19" s="431"/>
      <c r="NGD19" s="431"/>
      <c r="NGE19" s="431"/>
      <c r="NGF19" s="431"/>
      <c r="NGG19" s="431"/>
      <c r="NGH19" s="431"/>
      <c r="NGI19" s="431"/>
      <c r="NGJ19" s="431"/>
      <c r="NGK19" s="431"/>
      <c r="NGL19" s="431"/>
      <c r="NGM19" s="431"/>
      <c r="NGN19" s="431"/>
      <c r="NGO19" s="431"/>
      <c r="NGP19" s="431"/>
      <c r="NGQ19" s="431"/>
      <c r="NGR19" s="431"/>
      <c r="NGS19" s="431"/>
      <c r="NGT19" s="431"/>
      <c r="NGU19" s="431"/>
      <c r="NGV19" s="431"/>
      <c r="NGW19" s="431"/>
      <c r="NGX19" s="431"/>
      <c r="NGY19" s="431"/>
      <c r="NGZ19" s="431"/>
      <c r="NHA19" s="431"/>
      <c r="NHB19" s="431"/>
      <c r="NHC19" s="431"/>
      <c r="NHD19" s="431"/>
      <c r="NHE19" s="431"/>
      <c r="NHF19" s="431"/>
      <c r="NHG19" s="431"/>
      <c r="NHH19" s="431"/>
      <c r="NHI19" s="431"/>
      <c r="NHJ19" s="431"/>
      <c r="NHK19" s="431"/>
      <c r="NHL19" s="431"/>
      <c r="NHM19" s="431"/>
      <c r="NHN19" s="431"/>
      <c r="NHO19" s="431"/>
      <c r="NHP19" s="431"/>
      <c r="NHQ19" s="431"/>
      <c r="NHR19" s="431"/>
      <c r="NHS19" s="431"/>
      <c r="NHT19" s="431"/>
      <c r="NHU19" s="431"/>
      <c r="NHV19" s="431"/>
      <c r="NHW19" s="431"/>
      <c r="NHX19" s="431"/>
      <c r="NHY19" s="431"/>
      <c r="NHZ19" s="431"/>
      <c r="NIA19" s="431"/>
      <c r="NIB19" s="431"/>
      <c r="NIC19" s="431"/>
      <c r="NID19" s="431"/>
      <c r="NIE19" s="431"/>
      <c r="NIF19" s="431"/>
      <c r="NIG19" s="431"/>
      <c r="NIH19" s="431"/>
      <c r="NII19" s="431"/>
      <c r="NIJ19" s="431"/>
      <c r="NIK19" s="431"/>
      <c r="NIL19" s="431"/>
      <c r="NIM19" s="431"/>
      <c r="NIN19" s="431"/>
      <c r="NIO19" s="431"/>
      <c r="NIP19" s="431"/>
      <c r="NIQ19" s="431"/>
      <c r="NIR19" s="431"/>
      <c r="NIS19" s="431"/>
      <c r="NIT19" s="431"/>
      <c r="NIU19" s="431"/>
      <c r="NIV19" s="431"/>
      <c r="NIW19" s="431"/>
      <c r="NIX19" s="431"/>
      <c r="NIY19" s="431"/>
      <c r="NIZ19" s="431"/>
      <c r="NJA19" s="431"/>
      <c r="NJB19" s="431"/>
      <c r="NJC19" s="431"/>
      <c r="NJD19" s="431"/>
      <c r="NJE19" s="431"/>
      <c r="NJF19" s="431"/>
      <c r="NJG19" s="431"/>
      <c r="NJH19" s="431"/>
      <c r="NJI19" s="431"/>
      <c r="NJJ19" s="431"/>
      <c r="NJK19" s="431"/>
      <c r="NJL19" s="431"/>
      <c r="NJM19" s="431"/>
      <c r="NJN19" s="431"/>
      <c r="NJO19" s="431"/>
      <c r="NJP19" s="431"/>
      <c r="NJQ19" s="431"/>
      <c r="NJR19" s="431"/>
      <c r="NJS19" s="431"/>
      <c r="NJT19" s="431"/>
      <c r="NJU19" s="431"/>
      <c r="NJV19" s="431"/>
      <c r="NJW19" s="431"/>
      <c r="NJX19" s="431"/>
      <c r="NJY19" s="431"/>
      <c r="NJZ19" s="431"/>
      <c r="NKA19" s="431"/>
      <c r="NKB19" s="431"/>
      <c r="NKC19" s="431"/>
      <c r="NKD19" s="431"/>
      <c r="NKE19" s="431"/>
      <c r="NKF19" s="431"/>
      <c r="NKG19" s="431"/>
      <c r="NKH19" s="431"/>
      <c r="NKI19" s="431"/>
      <c r="NKJ19" s="431"/>
      <c r="NKK19" s="431"/>
      <c r="NKL19" s="431"/>
      <c r="NKM19" s="431"/>
      <c r="NKN19" s="431"/>
      <c r="NKO19" s="431"/>
      <c r="NKP19" s="431"/>
      <c r="NKQ19" s="431"/>
      <c r="NKR19" s="431"/>
      <c r="NKS19" s="431"/>
      <c r="NKT19" s="431"/>
      <c r="NKU19" s="431"/>
      <c r="NKV19" s="431"/>
      <c r="NKW19" s="431"/>
      <c r="NKX19" s="431"/>
      <c r="NKY19" s="431"/>
      <c r="NKZ19" s="431"/>
      <c r="NLA19" s="431"/>
      <c r="NLB19" s="431"/>
      <c r="NLC19" s="431"/>
      <c r="NLD19" s="431"/>
      <c r="NLE19" s="431"/>
      <c r="NLF19" s="431"/>
      <c r="NLG19" s="431"/>
      <c r="NLH19" s="431"/>
      <c r="NLI19" s="431"/>
      <c r="NLJ19" s="431"/>
      <c r="NLK19" s="431"/>
      <c r="NLL19" s="431"/>
      <c r="NLM19" s="431"/>
      <c r="NLN19" s="431"/>
      <c r="NLO19" s="431"/>
      <c r="NLP19" s="431"/>
      <c r="NLQ19" s="431"/>
      <c r="NLR19" s="431"/>
      <c r="NLS19" s="431"/>
      <c r="NLT19" s="431"/>
      <c r="NLU19" s="431"/>
      <c r="NLV19" s="431"/>
      <c r="NLW19" s="431"/>
      <c r="NLX19" s="431"/>
      <c r="NLY19" s="431"/>
      <c r="NLZ19" s="431"/>
      <c r="NMA19" s="431"/>
      <c r="NMB19" s="431"/>
      <c r="NMC19" s="431"/>
      <c r="NMD19" s="431"/>
      <c r="NME19" s="431"/>
      <c r="NMF19" s="431"/>
      <c r="NMG19" s="431"/>
      <c r="NMH19" s="431"/>
      <c r="NMI19" s="431"/>
      <c r="NMJ19" s="431"/>
      <c r="NMK19" s="431"/>
      <c r="NML19" s="431"/>
      <c r="NMM19" s="431"/>
      <c r="NMN19" s="431"/>
      <c r="NMO19" s="431"/>
      <c r="NMP19" s="431"/>
      <c r="NMQ19" s="431"/>
      <c r="NMR19" s="431"/>
      <c r="NMS19" s="431"/>
      <c r="NMT19" s="431"/>
      <c r="NMU19" s="431"/>
      <c r="NMV19" s="431"/>
      <c r="NMW19" s="431"/>
      <c r="NMX19" s="431"/>
      <c r="NMY19" s="431"/>
      <c r="NMZ19" s="431"/>
      <c r="NNA19" s="431"/>
      <c r="NNB19" s="431"/>
      <c r="NNC19" s="431"/>
      <c r="NND19" s="431"/>
      <c r="NNE19" s="431"/>
      <c r="NNF19" s="431"/>
      <c r="NNG19" s="431"/>
      <c r="NNH19" s="431"/>
      <c r="NNI19" s="431"/>
      <c r="NNJ19" s="431"/>
      <c r="NNK19" s="431"/>
      <c r="NNL19" s="431"/>
      <c r="NNM19" s="431"/>
      <c r="NNN19" s="431"/>
      <c r="NNO19" s="431"/>
      <c r="NNP19" s="431"/>
      <c r="NNQ19" s="431"/>
      <c r="NNR19" s="431"/>
      <c r="NNS19" s="431"/>
      <c r="NNT19" s="431"/>
      <c r="NNU19" s="431"/>
      <c r="NNV19" s="431"/>
      <c r="NNW19" s="431"/>
      <c r="NNX19" s="431"/>
      <c r="NNY19" s="431"/>
      <c r="NNZ19" s="431"/>
      <c r="NOA19" s="431"/>
      <c r="NOB19" s="431"/>
      <c r="NOC19" s="431"/>
      <c r="NOD19" s="431"/>
      <c r="NOE19" s="431"/>
      <c r="NOF19" s="431"/>
      <c r="NOG19" s="431"/>
      <c r="NOH19" s="431"/>
      <c r="NOI19" s="431"/>
      <c r="NOJ19" s="431"/>
      <c r="NOK19" s="431"/>
      <c r="NOL19" s="431"/>
      <c r="NOM19" s="431"/>
      <c r="NON19" s="431"/>
      <c r="NOO19" s="431"/>
      <c r="NOP19" s="431"/>
      <c r="NOQ19" s="431"/>
      <c r="NOR19" s="431"/>
      <c r="NOS19" s="431"/>
      <c r="NOT19" s="431"/>
      <c r="NOU19" s="431"/>
      <c r="NOV19" s="431"/>
      <c r="NOW19" s="431"/>
      <c r="NOX19" s="431"/>
      <c r="NOY19" s="431"/>
      <c r="NOZ19" s="431"/>
      <c r="NPA19" s="431"/>
      <c r="NPB19" s="431"/>
      <c r="NPC19" s="431"/>
      <c r="NPD19" s="431"/>
      <c r="NPE19" s="431"/>
      <c r="NPF19" s="431"/>
      <c r="NPG19" s="431"/>
      <c r="NPH19" s="431"/>
      <c r="NPI19" s="431"/>
      <c r="NPJ19" s="431"/>
      <c r="NPK19" s="431"/>
      <c r="NPL19" s="431"/>
      <c r="NPM19" s="431"/>
      <c r="NPN19" s="431"/>
      <c r="NPO19" s="431"/>
      <c r="NPP19" s="431"/>
      <c r="NPQ19" s="431"/>
      <c r="NPR19" s="431"/>
      <c r="NPS19" s="431"/>
      <c r="NPT19" s="431"/>
      <c r="NPU19" s="431"/>
      <c r="NPV19" s="431"/>
      <c r="NPW19" s="431"/>
      <c r="NPX19" s="431"/>
      <c r="NPY19" s="431"/>
      <c r="NPZ19" s="431"/>
      <c r="NQA19" s="431"/>
      <c r="NQB19" s="431"/>
      <c r="NQC19" s="431"/>
      <c r="NQD19" s="431"/>
      <c r="NQE19" s="431"/>
      <c r="NQF19" s="431"/>
      <c r="NQG19" s="431"/>
      <c r="NQH19" s="431"/>
      <c r="NQI19" s="431"/>
      <c r="NQJ19" s="431"/>
      <c r="NQK19" s="431"/>
      <c r="NQL19" s="431"/>
      <c r="NQM19" s="431"/>
      <c r="NQN19" s="431"/>
      <c r="NQO19" s="431"/>
      <c r="NQP19" s="431"/>
      <c r="NQQ19" s="431"/>
      <c r="NQR19" s="431"/>
      <c r="NQS19" s="431"/>
      <c r="NQT19" s="431"/>
      <c r="NQU19" s="431"/>
      <c r="NQV19" s="431"/>
      <c r="NQW19" s="431"/>
      <c r="NQX19" s="431"/>
      <c r="NQY19" s="431"/>
      <c r="NQZ19" s="431"/>
      <c r="NRA19" s="431"/>
      <c r="NRB19" s="431"/>
      <c r="NRC19" s="431"/>
      <c r="NRD19" s="431"/>
      <c r="NRE19" s="431"/>
      <c r="NRF19" s="431"/>
      <c r="NRG19" s="431"/>
      <c r="NRH19" s="431"/>
      <c r="NRI19" s="431"/>
      <c r="NRJ19" s="431"/>
      <c r="NRK19" s="431"/>
      <c r="NRL19" s="431"/>
      <c r="NRM19" s="431"/>
      <c r="NRN19" s="431"/>
      <c r="NRO19" s="431"/>
      <c r="NRP19" s="431"/>
      <c r="NRQ19" s="431"/>
      <c r="NRR19" s="431"/>
      <c r="NRS19" s="431"/>
      <c r="NRT19" s="431"/>
      <c r="NRU19" s="431"/>
      <c r="NRV19" s="431"/>
      <c r="NRW19" s="431"/>
      <c r="NRX19" s="431"/>
      <c r="NRY19" s="431"/>
      <c r="NRZ19" s="431"/>
      <c r="NSA19" s="431"/>
      <c r="NSB19" s="431"/>
      <c r="NSC19" s="431"/>
      <c r="NSD19" s="431"/>
      <c r="NSE19" s="431"/>
      <c r="NSF19" s="431"/>
      <c r="NSG19" s="431"/>
      <c r="NSH19" s="431"/>
      <c r="NSI19" s="431"/>
      <c r="NSJ19" s="431"/>
      <c r="NSK19" s="431"/>
      <c r="NSL19" s="431"/>
      <c r="NSM19" s="431"/>
      <c r="NSN19" s="431"/>
      <c r="NSO19" s="431"/>
      <c r="NSP19" s="431"/>
      <c r="NSQ19" s="431"/>
      <c r="NSR19" s="431"/>
      <c r="NSS19" s="431"/>
      <c r="NST19" s="431"/>
      <c r="NSU19" s="431"/>
      <c r="NSV19" s="431"/>
      <c r="NSW19" s="431"/>
      <c r="NSX19" s="431"/>
      <c r="NSY19" s="431"/>
      <c r="NSZ19" s="431"/>
      <c r="NTA19" s="431"/>
      <c r="NTB19" s="431"/>
      <c r="NTC19" s="431"/>
      <c r="NTD19" s="431"/>
      <c r="NTE19" s="431"/>
      <c r="NTF19" s="431"/>
      <c r="NTG19" s="431"/>
      <c r="NTH19" s="431"/>
      <c r="NTI19" s="431"/>
      <c r="NTJ19" s="431"/>
      <c r="NTK19" s="431"/>
      <c r="NTL19" s="431"/>
      <c r="NTM19" s="431"/>
      <c r="NTN19" s="431"/>
      <c r="NTO19" s="431"/>
      <c r="NTP19" s="431"/>
      <c r="NTQ19" s="431"/>
      <c r="NTR19" s="431"/>
      <c r="NTS19" s="431"/>
      <c r="NTT19" s="431"/>
      <c r="NTU19" s="431"/>
      <c r="NTV19" s="431"/>
      <c r="NTW19" s="431"/>
      <c r="NTX19" s="431"/>
      <c r="NTY19" s="431"/>
      <c r="NTZ19" s="431"/>
      <c r="NUA19" s="431"/>
      <c r="NUB19" s="431"/>
      <c r="NUC19" s="431"/>
      <c r="NUD19" s="431"/>
      <c r="NUE19" s="431"/>
      <c r="NUF19" s="431"/>
      <c r="NUG19" s="431"/>
      <c r="NUH19" s="431"/>
      <c r="NUI19" s="431"/>
      <c r="NUJ19" s="431"/>
      <c r="NUK19" s="431"/>
      <c r="NUL19" s="431"/>
      <c r="NUM19" s="431"/>
      <c r="NUN19" s="431"/>
      <c r="NUO19" s="431"/>
      <c r="NUP19" s="431"/>
      <c r="NUQ19" s="431"/>
      <c r="NUR19" s="431"/>
      <c r="NUS19" s="431"/>
      <c r="NUT19" s="431"/>
      <c r="NUU19" s="431"/>
      <c r="NUV19" s="431"/>
      <c r="NUW19" s="431"/>
      <c r="NUX19" s="431"/>
      <c r="NUY19" s="431"/>
      <c r="NUZ19" s="431"/>
      <c r="NVA19" s="431"/>
      <c r="NVB19" s="431"/>
      <c r="NVC19" s="431"/>
      <c r="NVD19" s="431"/>
      <c r="NVE19" s="431"/>
      <c r="NVF19" s="431"/>
      <c r="NVG19" s="431"/>
      <c r="NVH19" s="431"/>
      <c r="NVI19" s="431"/>
      <c r="NVJ19" s="431"/>
      <c r="NVK19" s="431"/>
      <c r="NVL19" s="431"/>
      <c r="NVM19" s="431"/>
      <c r="NVN19" s="431"/>
      <c r="NVO19" s="431"/>
      <c r="NVP19" s="431"/>
      <c r="NVQ19" s="431"/>
      <c r="NVR19" s="431"/>
      <c r="NVS19" s="431"/>
      <c r="NVT19" s="431"/>
      <c r="NVU19" s="431"/>
      <c r="NVV19" s="431"/>
      <c r="NVW19" s="431"/>
      <c r="NVX19" s="431"/>
      <c r="NVY19" s="431"/>
      <c r="NVZ19" s="431"/>
      <c r="NWA19" s="431"/>
      <c r="NWB19" s="431"/>
      <c r="NWC19" s="431"/>
      <c r="NWD19" s="431"/>
      <c r="NWE19" s="431"/>
      <c r="NWF19" s="431"/>
      <c r="NWG19" s="431"/>
      <c r="NWH19" s="431"/>
      <c r="NWI19" s="431"/>
      <c r="NWJ19" s="431"/>
      <c r="NWK19" s="431"/>
      <c r="NWL19" s="431"/>
      <c r="NWM19" s="431"/>
      <c r="NWN19" s="431"/>
      <c r="NWO19" s="431"/>
      <c r="NWP19" s="431"/>
      <c r="NWQ19" s="431"/>
      <c r="NWR19" s="431"/>
      <c r="NWS19" s="431"/>
      <c r="NWT19" s="431"/>
      <c r="NWU19" s="431"/>
      <c r="NWV19" s="431"/>
      <c r="NWW19" s="431"/>
      <c r="NWX19" s="431"/>
      <c r="NWY19" s="431"/>
      <c r="NWZ19" s="431"/>
      <c r="NXA19" s="431"/>
      <c r="NXB19" s="431"/>
      <c r="NXC19" s="431"/>
      <c r="NXD19" s="431"/>
      <c r="NXE19" s="431"/>
      <c r="NXF19" s="431"/>
      <c r="NXG19" s="431"/>
      <c r="NXH19" s="431"/>
      <c r="NXI19" s="431"/>
      <c r="NXJ19" s="431"/>
      <c r="NXK19" s="431"/>
      <c r="NXL19" s="431"/>
      <c r="NXM19" s="431"/>
      <c r="NXN19" s="431"/>
      <c r="NXO19" s="431"/>
      <c r="NXP19" s="431"/>
      <c r="NXQ19" s="431"/>
      <c r="NXR19" s="431"/>
      <c r="NXS19" s="431"/>
      <c r="NXT19" s="431"/>
      <c r="NXU19" s="431"/>
      <c r="NXV19" s="431"/>
      <c r="NXW19" s="431"/>
      <c r="NXX19" s="431"/>
      <c r="NXY19" s="431"/>
      <c r="NXZ19" s="431"/>
      <c r="NYA19" s="431"/>
      <c r="NYB19" s="431"/>
      <c r="NYC19" s="431"/>
      <c r="NYD19" s="431"/>
      <c r="NYE19" s="431"/>
      <c r="NYF19" s="431"/>
      <c r="NYG19" s="431"/>
      <c r="NYH19" s="431"/>
      <c r="NYI19" s="431"/>
      <c r="NYJ19" s="431"/>
      <c r="NYK19" s="431"/>
      <c r="NYL19" s="431"/>
      <c r="NYM19" s="431"/>
      <c r="NYN19" s="431"/>
      <c r="NYO19" s="431"/>
      <c r="NYP19" s="431"/>
      <c r="NYQ19" s="431"/>
      <c r="NYR19" s="431"/>
      <c r="NYS19" s="431"/>
      <c r="NYT19" s="431"/>
      <c r="NYU19" s="431"/>
      <c r="NYV19" s="431"/>
      <c r="NYW19" s="431"/>
      <c r="NYX19" s="431"/>
      <c r="NYY19" s="431"/>
      <c r="NYZ19" s="431"/>
      <c r="NZA19" s="431"/>
      <c r="NZB19" s="431"/>
      <c r="NZC19" s="431"/>
      <c r="NZD19" s="431"/>
      <c r="NZE19" s="431"/>
      <c r="NZF19" s="431"/>
      <c r="NZG19" s="431"/>
      <c r="NZH19" s="431"/>
      <c r="NZI19" s="431"/>
      <c r="NZJ19" s="431"/>
      <c r="NZK19" s="431"/>
      <c r="NZL19" s="431"/>
      <c r="NZM19" s="431"/>
      <c r="NZN19" s="431"/>
      <c r="NZO19" s="431"/>
      <c r="NZP19" s="431"/>
      <c r="NZQ19" s="431"/>
      <c r="NZR19" s="431"/>
      <c r="NZS19" s="431"/>
      <c r="NZT19" s="431"/>
      <c r="NZU19" s="431"/>
      <c r="NZV19" s="431"/>
      <c r="NZW19" s="431"/>
      <c r="NZX19" s="431"/>
      <c r="NZY19" s="431"/>
      <c r="NZZ19" s="431"/>
      <c r="OAA19" s="431"/>
      <c r="OAB19" s="431"/>
      <c r="OAC19" s="431"/>
      <c r="OAD19" s="431"/>
      <c r="OAE19" s="431"/>
      <c r="OAF19" s="431"/>
      <c r="OAG19" s="431"/>
      <c r="OAH19" s="431"/>
      <c r="OAI19" s="431"/>
      <c r="OAJ19" s="431"/>
      <c r="OAK19" s="431"/>
      <c r="OAL19" s="431"/>
      <c r="OAM19" s="431"/>
      <c r="OAN19" s="431"/>
      <c r="OAO19" s="431"/>
      <c r="OAP19" s="431"/>
      <c r="OAQ19" s="431"/>
      <c r="OAR19" s="431"/>
      <c r="OAS19" s="431"/>
      <c r="OAT19" s="431"/>
      <c r="OAU19" s="431"/>
      <c r="OAV19" s="431"/>
      <c r="OAW19" s="431"/>
      <c r="OAX19" s="431"/>
      <c r="OAY19" s="431"/>
      <c r="OAZ19" s="431"/>
      <c r="OBA19" s="431"/>
      <c r="OBB19" s="431"/>
      <c r="OBC19" s="431"/>
      <c r="OBD19" s="431"/>
      <c r="OBE19" s="431"/>
      <c r="OBF19" s="431"/>
      <c r="OBG19" s="431"/>
      <c r="OBH19" s="431"/>
      <c r="OBI19" s="431"/>
      <c r="OBJ19" s="431"/>
      <c r="OBK19" s="431"/>
      <c r="OBL19" s="431"/>
      <c r="OBM19" s="431"/>
      <c r="OBN19" s="431"/>
      <c r="OBO19" s="431"/>
      <c r="OBP19" s="431"/>
      <c r="OBQ19" s="431"/>
      <c r="OBR19" s="431"/>
      <c r="OBS19" s="431"/>
      <c r="OBT19" s="431"/>
      <c r="OBU19" s="431"/>
      <c r="OBV19" s="431"/>
      <c r="OBW19" s="431"/>
      <c r="OBX19" s="431"/>
      <c r="OBY19" s="431"/>
      <c r="OBZ19" s="431"/>
      <c r="OCA19" s="431"/>
      <c r="OCB19" s="431"/>
      <c r="OCC19" s="431"/>
      <c r="OCD19" s="431"/>
      <c r="OCE19" s="431"/>
      <c r="OCF19" s="431"/>
      <c r="OCG19" s="431"/>
      <c r="OCH19" s="431"/>
      <c r="OCI19" s="431"/>
      <c r="OCJ19" s="431"/>
      <c r="OCK19" s="431"/>
      <c r="OCL19" s="431"/>
      <c r="OCM19" s="431"/>
      <c r="OCN19" s="431"/>
      <c r="OCO19" s="431"/>
      <c r="OCP19" s="431"/>
      <c r="OCQ19" s="431"/>
      <c r="OCR19" s="431"/>
      <c r="OCS19" s="431"/>
      <c r="OCT19" s="431"/>
      <c r="OCU19" s="431"/>
      <c r="OCV19" s="431"/>
      <c r="OCW19" s="431"/>
      <c r="OCX19" s="431"/>
      <c r="OCY19" s="431"/>
      <c r="OCZ19" s="431"/>
      <c r="ODA19" s="431"/>
      <c r="ODB19" s="431"/>
      <c r="ODC19" s="431"/>
      <c r="ODD19" s="431"/>
      <c r="ODE19" s="431"/>
      <c r="ODF19" s="431"/>
      <c r="ODG19" s="431"/>
      <c r="ODH19" s="431"/>
      <c r="ODI19" s="431"/>
      <c r="ODJ19" s="431"/>
      <c r="ODK19" s="431"/>
      <c r="ODL19" s="431"/>
      <c r="ODM19" s="431"/>
      <c r="ODN19" s="431"/>
      <c r="ODO19" s="431"/>
      <c r="ODP19" s="431"/>
      <c r="ODQ19" s="431"/>
      <c r="ODR19" s="431"/>
      <c r="ODS19" s="431"/>
      <c r="ODT19" s="431"/>
      <c r="ODU19" s="431"/>
      <c r="ODV19" s="431"/>
      <c r="ODW19" s="431"/>
      <c r="ODX19" s="431"/>
      <c r="ODY19" s="431"/>
      <c r="ODZ19" s="431"/>
      <c r="OEA19" s="431"/>
      <c r="OEB19" s="431"/>
      <c r="OEC19" s="431"/>
      <c r="OED19" s="431"/>
      <c r="OEE19" s="431"/>
      <c r="OEF19" s="431"/>
      <c r="OEG19" s="431"/>
      <c r="OEH19" s="431"/>
      <c r="OEI19" s="431"/>
      <c r="OEJ19" s="431"/>
      <c r="OEK19" s="431"/>
      <c r="OEL19" s="431"/>
      <c r="OEM19" s="431"/>
      <c r="OEN19" s="431"/>
      <c r="OEO19" s="431"/>
      <c r="OEP19" s="431"/>
      <c r="OEQ19" s="431"/>
      <c r="OER19" s="431"/>
      <c r="OES19" s="431"/>
      <c r="OET19" s="431"/>
      <c r="OEU19" s="431"/>
      <c r="OEV19" s="431"/>
      <c r="OEW19" s="431"/>
      <c r="OEX19" s="431"/>
      <c r="OEY19" s="431"/>
      <c r="OEZ19" s="431"/>
      <c r="OFA19" s="431"/>
      <c r="OFB19" s="431"/>
      <c r="OFC19" s="431"/>
      <c r="OFD19" s="431"/>
      <c r="OFE19" s="431"/>
      <c r="OFF19" s="431"/>
      <c r="OFG19" s="431"/>
      <c r="OFH19" s="431"/>
      <c r="OFI19" s="431"/>
      <c r="OFJ19" s="431"/>
      <c r="OFK19" s="431"/>
      <c r="OFL19" s="431"/>
      <c r="OFM19" s="431"/>
      <c r="OFN19" s="431"/>
      <c r="OFO19" s="431"/>
      <c r="OFP19" s="431"/>
      <c r="OFQ19" s="431"/>
      <c r="OFR19" s="431"/>
      <c r="OFS19" s="431"/>
      <c r="OFT19" s="431"/>
      <c r="OFU19" s="431"/>
      <c r="OFV19" s="431"/>
      <c r="OFW19" s="431"/>
      <c r="OFX19" s="431"/>
      <c r="OFY19" s="431"/>
      <c r="OFZ19" s="431"/>
      <c r="OGA19" s="431"/>
      <c r="OGB19" s="431"/>
      <c r="OGC19" s="431"/>
      <c r="OGD19" s="431"/>
      <c r="OGE19" s="431"/>
      <c r="OGF19" s="431"/>
      <c r="OGG19" s="431"/>
      <c r="OGH19" s="431"/>
      <c r="OGI19" s="431"/>
      <c r="OGJ19" s="431"/>
      <c r="OGK19" s="431"/>
      <c r="OGL19" s="431"/>
      <c r="OGM19" s="431"/>
      <c r="OGN19" s="431"/>
      <c r="OGO19" s="431"/>
      <c r="OGP19" s="431"/>
      <c r="OGQ19" s="431"/>
      <c r="OGR19" s="431"/>
      <c r="OGS19" s="431"/>
      <c r="OGT19" s="431"/>
      <c r="OGU19" s="431"/>
      <c r="OGV19" s="431"/>
      <c r="OGW19" s="431"/>
      <c r="OGX19" s="431"/>
      <c r="OGY19" s="431"/>
      <c r="OGZ19" s="431"/>
      <c r="OHA19" s="431"/>
      <c r="OHB19" s="431"/>
      <c r="OHC19" s="431"/>
      <c r="OHD19" s="431"/>
      <c r="OHE19" s="431"/>
      <c r="OHF19" s="431"/>
      <c r="OHG19" s="431"/>
      <c r="OHH19" s="431"/>
      <c r="OHI19" s="431"/>
      <c r="OHJ19" s="431"/>
      <c r="OHK19" s="431"/>
      <c r="OHL19" s="431"/>
      <c r="OHM19" s="431"/>
      <c r="OHN19" s="431"/>
      <c r="OHO19" s="431"/>
      <c r="OHP19" s="431"/>
      <c r="OHQ19" s="431"/>
      <c r="OHR19" s="431"/>
      <c r="OHS19" s="431"/>
      <c r="OHT19" s="431"/>
      <c r="OHU19" s="431"/>
      <c r="OHV19" s="431"/>
      <c r="OHW19" s="431"/>
      <c r="OHX19" s="431"/>
      <c r="OHY19" s="431"/>
      <c r="OHZ19" s="431"/>
      <c r="OIA19" s="431"/>
      <c r="OIB19" s="431"/>
      <c r="OIC19" s="431"/>
      <c r="OID19" s="431"/>
      <c r="OIE19" s="431"/>
      <c r="OIF19" s="431"/>
      <c r="OIG19" s="431"/>
      <c r="OIH19" s="431"/>
      <c r="OII19" s="431"/>
      <c r="OIJ19" s="431"/>
      <c r="OIK19" s="431"/>
      <c r="OIL19" s="431"/>
      <c r="OIM19" s="431"/>
      <c r="OIN19" s="431"/>
      <c r="OIO19" s="431"/>
      <c r="OIP19" s="431"/>
      <c r="OIQ19" s="431"/>
      <c r="OIR19" s="431"/>
      <c r="OIS19" s="431"/>
      <c r="OIT19" s="431"/>
      <c r="OIU19" s="431"/>
      <c r="OIV19" s="431"/>
      <c r="OIW19" s="431"/>
      <c r="OIX19" s="431"/>
      <c r="OIY19" s="431"/>
      <c r="OIZ19" s="431"/>
      <c r="OJA19" s="431"/>
      <c r="OJB19" s="431"/>
      <c r="OJC19" s="431"/>
      <c r="OJD19" s="431"/>
      <c r="OJE19" s="431"/>
      <c r="OJF19" s="431"/>
      <c r="OJG19" s="431"/>
      <c r="OJH19" s="431"/>
      <c r="OJI19" s="431"/>
      <c r="OJJ19" s="431"/>
      <c r="OJK19" s="431"/>
      <c r="OJL19" s="431"/>
      <c r="OJM19" s="431"/>
      <c r="OJN19" s="431"/>
      <c r="OJO19" s="431"/>
      <c r="OJP19" s="431"/>
      <c r="OJQ19" s="431"/>
      <c r="OJR19" s="431"/>
      <c r="OJS19" s="431"/>
      <c r="OJT19" s="431"/>
      <c r="OJU19" s="431"/>
      <c r="OJV19" s="431"/>
      <c r="OJW19" s="431"/>
      <c r="OJX19" s="431"/>
      <c r="OJY19" s="431"/>
      <c r="OJZ19" s="431"/>
      <c r="OKA19" s="431"/>
      <c r="OKB19" s="431"/>
      <c r="OKC19" s="431"/>
      <c r="OKD19" s="431"/>
      <c r="OKE19" s="431"/>
      <c r="OKF19" s="431"/>
      <c r="OKG19" s="431"/>
      <c r="OKH19" s="431"/>
      <c r="OKI19" s="431"/>
      <c r="OKJ19" s="431"/>
      <c r="OKK19" s="431"/>
      <c r="OKL19" s="431"/>
      <c r="OKM19" s="431"/>
      <c r="OKN19" s="431"/>
      <c r="OKO19" s="431"/>
      <c r="OKP19" s="431"/>
      <c r="OKQ19" s="431"/>
      <c r="OKR19" s="431"/>
      <c r="OKS19" s="431"/>
      <c r="OKT19" s="431"/>
      <c r="OKU19" s="431"/>
      <c r="OKV19" s="431"/>
      <c r="OKW19" s="431"/>
      <c r="OKX19" s="431"/>
      <c r="OKY19" s="431"/>
      <c r="OKZ19" s="431"/>
      <c r="OLA19" s="431"/>
      <c r="OLB19" s="431"/>
      <c r="OLC19" s="431"/>
      <c r="OLD19" s="431"/>
      <c r="OLE19" s="431"/>
      <c r="OLF19" s="431"/>
      <c r="OLG19" s="431"/>
      <c r="OLH19" s="431"/>
      <c r="OLI19" s="431"/>
      <c r="OLJ19" s="431"/>
      <c r="OLK19" s="431"/>
      <c r="OLL19" s="431"/>
      <c r="OLM19" s="431"/>
      <c r="OLN19" s="431"/>
      <c r="OLO19" s="431"/>
      <c r="OLP19" s="431"/>
      <c r="OLQ19" s="431"/>
      <c r="OLR19" s="431"/>
      <c r="OLS19" s="431"/>
      <c r="OLT19" s="431"/>
      <c r="OLU19" s="431"/>
      <c r="OLV19" s="431"/>
      <c r="OLW19" s="431"/>
      <c r="OLX19" s="431"/>
      <c r="OLY19" s="431"/>
      <c r="OLZ19" s="431"/>
      <c r="OMA19" s="431"/>
      <c r="OMB19" s="431"/>
      <c r="OMC19" s="431"/>
      <c r="OMD19" s="431"/>
      <c r="OME19" s="431"/>
      <c r="OMF19" s="431"/>
      <c r="OMG19" s="431"/>
      <c r="OMH19" s="431"/>
      <c r="OMI19" s="431"/>
      <c r="OMJ19" s="431"/>
      <c r="OMK19" s="431"/>
      <c r="OML19" s="431"/>
      <c r="OMM19" s="431"/>
      <c r="OMN19" s="431"/>
      <c r="OMO19" s="431"/>
      <c r="OMP19" s="431"/>
      <c r="OMQ19" s="431"/>
      <c r="OMR19" s="431"/>
      <c r="OMS19" s="431"/>
      <c r="OMT19" s="431"/>
      <c r="OMU19" s="431"/>
      <c r="OMV19" s="431"/>
      <c r="OMW19" s="431"/>
      <c r="OMX19" s="431"/>
      <c r="OMY19" s="431"/>
      <c r="OMZ19" s="431"/>
      <c r="ONA19" s="431"/>
      <c r="ONB19" s="431"/>
      <c r="ONC19" s="431"/>
      <c r="OND19" s="431"/>
      <c r="ONE19" s="431"/>
      <c r="ONF19" s="431"/>
      <c r="ONG19" s="431"/>
      <c r="ONH19" s="431"/>
      <c r="ONI19" s="431"/>
      <c r="ONJ19" s="431"/>
      <c r="ONK19" s="431"/>
      <c r="ONL19" s="431"/>
      <c r="ONM19" s="431"/>
      <c r="ONN19" s="431"/>
      <c r="ONO19" s="431"/>
      <c r="ONP19" s="431"/>
      <c r="ONQ19" s="431"/>
      <c r="ONR19" s="431"/>
      <c r="ONS19" s="431"/>
      <c r="ONT19" s="431"/>
      <c r="ONU19" s="431"/>
      <c r="ONV19" s="431"/>
      <c r="ONW19" s="431"/>
      <c r="ONX19" s="431"/>
      <c r="ONY19" s="431"/>
      <c r="ONZ19" s="431"/>
      <c r="OOA19" s="431"/>
      <c r="OOB19" s="431"/>
      <c r="OOC19" s="431"/>
      <c r="OOD19" s="431"/>
      <c r="OOE19" s="431"/>
      <c r="OOF19" s="431"/>
      <c r="OOG19" s="431"/>
      <c r="OOH19" s="431"/>
      <c r="OOI19" s="431"/>
      <c r="OOJ19" s="431"/>
      <c r="OOK19" s="431"/>
      <c r="OOL19" s="431"/>
      <c r="OOM19" s="431"/>
      <c r="OON19" s="431"/>
      <c r="OOO19" s="431"/>
      <c r="OOP19" s="431"/>
      <c r="OOQ19" s="431"/>
      <c r="OOR19" s="431"/>
      <c r="OOS19" s="431"/>
      <c r="OOT19" s="431"/>
      <c r="OOU19" s="431"/>
      <c r="OOV19" s="431"/>
      <c r="OOW19" s="431"/>
      <c r="OOX19" s="431"/>
      <c r="OOY19" s="431"/>
      <c r="OOZ19" s="431"/>
      <c r="OPA19" s="431"/>
      <c r="OPB19" s="431"/>
      <c r="OPC19" s="431"/>
      <c r="OPD19" s="431"/>
      <c r="OPE19" s="431"/>
      <c r="OPF19" s="431"/>
      <c r="OPG19" s="431"/>
      <c r="OPH19" s="431"/>
      <c r="OPI19" s="431"/>
      <c r="OPJ19" s="431"/>
      <c r="OPK19" s="431"/>
      <c r="OPL19" s="431"/>
      <c r="OPM19" s="431"/>
      <c r="OPN19" s="431"/>
      <c r="OPO19" s="431"/>
      <c r="OPP19" s="431"/>
      <c r="OPQ19" s="431"/>
      <c r="OPR19" s="431"/>
      <c r="OPS19" s="431"/>
      <c r="OPT19" s="431"/>
      <c r="OPU19" s="431"/>
      <c r="OPV19" s="431"/>
      <c r="OPW19" s="431"/>
      <c r="OPX19" s="431"/>
      <c r="OPY19" s="431"/>
      <c r="OPZ19" s="431"/>
      <c r="OQA19" s="431"/>
      <c r="OQB19" s="431"/>
      <c r="OQC19" s="431"/>
      <c r="OQD19" s="431"/>
      <c r="OQE19" s="431"/>
      <c r="OQF19" s="431"/>
      <c r="OQG19" s="431"/>
      <c r="OQH19" s="431"/>
      <c r="OQI19" s="431"/>
      <c r="OQJ19" s="431"/>
      <c r="OQK19" s="431"/>
      <c r="OQL19" s="431"/>
      <c r="OQM19" s="431"/>
      <c r="OQN19" s="431"/>
      <c r="OQO19" s="431"/>
      <c r="OQP19" s="431"/>
      <c r="OQQ19" s="431"/>
      <c r="OQR19" s="431"/>
      <c r="OQS19" s="431"/>
      <c r="OQT19" s="431"/>
      <c r="OQU19" s="431"/>
      <c r="OQV19" s="431"/>
      <c r="OQW19" s="431"/>
      <c r="OQX19" s="431"/>
      <c r="OQY19" s="431"/>
      <c r="OQZ19" s="431"/>
      <c r="ORA19" s="431"/>
      <c r="ORB19" s="431"/>
      <c r="ORC19" s="431"/>
      <c r="ORD19" s="431"/>
      <c r="ORE19" s="431"/>
      <c r="ORF19" s="431"/>
      <c r="ORG19" s="431"/>
      <c r="ORH19" s="431"/>
      <c r="ORI19" s="431"/>
      <c r="ORJ19" s="431"/>
      <c r="ORK19" s="431"/>
      <c r="ORL19" s="431"/>
      <c r="ORM19" s="431"/>
      <c r="ORN19" s="431"/>
      <c r="ORO19" s="431"/>
      <c r="ORP19" s="431"/>
      <c r="ORQ19" s="431"/>
      <c r="ORR19" s="431"/>
      <c r="ORS19" s="431"/>
      <c r="ORT19" s="431"/>
      <c r="ORU19" s="431"/>
      <c r="ORV19" s="431"/>
      <c r="ORW19" s="431"/>
      <c r="ORX19" s="431"/>
      <c r="ORY19" s="431"/>
      <c r="ORZ19" s="431"/>
      <c r="OSA19" s="431"/>
      <c r="OSB19" s="431"/>
      <c r="OSC19" s="431"/>
      <c r="OSD19" s="431"/>
      <c r="OSE19" s="431"/>
      <c r="OSF19" s="431"/>
      <c r="OSG19" s="431"/>
      <c r="OSH19" s="431"/>
      <c r="OSI19" s="431"/>
      <c r="OSJ19" s="431"/>
      <c r="OSK19" s="431"/>
      <c r="OSL19" s="431"/>
      <c r="OSM19" s="431"/>
      <c r="OSN19" s="431"/>
      <c r="OSO19" s="431"/>
      <c r="OSP19" s="431"/>
      <c r="OSQ19" s="431"/>
      <c r="OSR19" s="431"/>
      <c r="OSS19" s="431"/>
      <c r="OST19" s="431"/>
      <c r="OSU19" s="431"/>
      <c r="OSV19" s="431"/>
      <c r="OSW19" s="431"/>
      <c r="OSX19" s="431"/>
      <c r="OSY19" s="431"/>
      <c r="OSZ19" s="431"/>
      <c r="OTA19" s="431"/>
      <c r="OTB19" s="431"/>
      <c r="OTC19" s="431"/>
      <c r="OTD19" s="431"/>
      <c r="OTE19" s="431"/>
      <c r="OTF19" s="431"/>
      <c r="OTG19" s="431"/>
      <c r="OTH19" s="431"/>
      <c r="OTI19" s="431"/>
      <c r="OTJ19" s="431"/>
      <c r="OTK19" s="431"/>
      <c r="OTL19" s="431"/>
      <c r="OTM19" s="431"/>
      <c r="OTN19" s="431"/>
      <c r="OTO19" s="431"/>
      <c r="OTP19" s="431"/>
      <c r="OTQ19" s="431"/>
      <c r="OTR19" s="431"/>
      <c r="OTS19" s="431"/>
      <c r="OTT19" s="431"/>
      <c r="OTU19" s="431"/>
      <c r="OTV19" s="431"/>
      <c r="OTW19" s="431"/>
      <c r="OTX19" s="431"/>
      <c r="OTY19" s="431"/>
      <c r="OTZ19" s="431"/>
      <c r="OUA19" s="431"/>
      <c r="OUB19" s="431"/>
      <c r="OUC19" s="431"/>
      <c r="OUD19" s="431"/>
      <c r="OUE19" s="431"/>
      <c r="OUF19" s="431"/>
      <c r="OUG19" s="431"/>
      <c r="OUH19" s="431"/>
      <c r="OUI19" s="431"/>
      <c r="OUJ19" s="431"/>
      <c r="OUK19" s="431"/>
      <c r="OUL19" s="431"/>
      <c r="OUM19" s="431"/>
      <c r="OUN19" s="431"/>
      <c r="OUO19" s="431"/>
      <c r="OUP19" s="431"/>
      <c r="OUQ19" s="431"/>
      <c r="OUR19" s="431"/>
      <c r="OUS19" s="431"/>
      <c r="OUT19" s="431"/>
      <c r="OUU19" s="431"/>
      <c r="OUV19" s="431"/>
      <c r="OUW19" s="431"/>
      <c r="OUX19" s="431"/>
      <c r="OUY19" s="431"/>
      <c r="OUZ19" s="431"/>
      <c r="OVA19" s="431"/>
      <c r="OVB19" s="431"/>
      <c r="OVC19" s="431"/>
      <c r="OVD19" s="431"/>
      <c r="OVE19" s="431"/>
      <c r="OVF19" s="431"/>
      <c r="OVG19" s="431"/>
      <c r="OVH19" s="431"/>
      <c r="OVI19" s="431"/>
      <c r="OVJ19" s="431"/>
      <c r="OVK19" s="431"/>
      <c r="OVL19" s="431"/>
      <c r="OVM19" s="431"/>
      <c r="OVN19" s="431"/>
      <c r="OVO19" s="431"/>
      <c r="OVP19" s="431"/>
      <c r="OVQ19" s="431"/>
      <c r="OVR19" s="431"/>
      <c r="OVS19" s="431"/>
      <c r="OVT19" s="431"/>
      <c r="OVU19" s="431"/>
      <c r="OVV19" s="431"/>
      <c r="OVW19" s="431"/>
      <c r="OVX19" s="431"/>
      <c r="OVY19" s="431"/>
      <c r="OVZ19" s="431"/>
      <c r="OWA19" s="431"/>
      <c r="OWB19" s="431"/>
      <c r="OWC19" s="431"/>
      <c r="OWD19" s="431"/>
      <c r="OWE19" s="431"/>
      <c r="OWF19" s="431"/>
      <c r="OWG19" s="431"/>
      <c r="OWH19" s="431"/>
      <c r="OWI19" s="431"/>
      <c r="OWJ19" s="431"/>
      <c r="OWK19" s="431"/>
      <c r="OWL19" s="431"/>
      <c r="OWM19" s="431"/>
      <c r="OWN19" s="431"/>
      <c r="OWO19" s="431"/>
      <c r="OWP19" s="431"/>
      <c r="OWQ19" s="431"/>
      <c r="OWR19" s="431"/>
      <c r="OWS19" s="431"/>
      <c r="OWT19" s="431"/>
      <c r="OWU19" s="431"/>
      <c r="OWV19" s="431"/>
      <c r="OWW19" s="431"/>
      <c r="OWX19" s="431"/>
      <c r="OWY19" s="431"/>
      <c r="OWZ19" s="431"/>
      <c r="OXA19" s="431"/>
      <c r="OXB19" s="431"/>
      <c r="OXC19" s="431"/>
      <c r="OXD19" s="431"/>
      <c r="OXE19" s="431"/>
      <c r="OXF19" s="431"/>
      <c r="OXG19" s="431"/>
      <c r="OXH19" s="431"/>
      <c r="OXI19" s="431"/>
      <c r="OXJ19" s="431"/>
      <c r="OXK19" s="431"/>
      <c r="OXL19" s="431"/>
      <c r="OXM19" s="431"/>
      <c r="OXN19" s="431"/>
      <c r="OXO19" s="431"/>
      <c r="OXP19" s="431"/>
      <c r="OXQ19" s="431"/>
      <c r="OXR19" s="431"/>
      <c r="OXS19" s="431"/>
      <c r="OXT19" s="431"/>
      <c r="OXU19" s="431"/>
      <c r="OXV19" s="431"/>
      <c r="OXW19" s="431"/>
      <c r="OXX19" s="431"/>
      <c r="OXY19" s="431"/>
      <c r="OXZ19" s="431"/>
      <c r="OYA19" s="431"/>
      <c r="OYB19" s="431"/>
      <c r="OYC19" s="431"/>
      <c r="OYD19" s="431"/>
      <c r="OYE19" s="431"/>
      <c r="OYF19" s="431"/>
      <c r="OYG19" s="431"/>
      <c r="OYH19" s="431"/>
      <c r="OYI19" s="431"/>
      <c r="OYJ19" s="431"/>
      <c r="OYK19" s="431"/>
      <c r="OYL19" s="431"/>
      <c r="OYM19" s="431"/>
      <c r="OYN19" s="431"/>
      <c r="OYO19" s="431"/>
      <c r="OYP19" s="431"/>
      <c r="OYQ19" s="431"/>
      <c r="OYR19" s="431"/>
      <c r="OYS19" s="431"/>
      <c r="OYT19" s="431"/>
      <c r="OYU19" s="431"/>
      <c r="OYV19" s="431"/>
      <c r="OYW19" s="431"/>
      <c r="OYX19" s="431"/>
      <c r="OYY19" s="431"/>
      <c r="OYZ19" s="431"/>
      <c r="OZA19" s="431"/>
      <c r="OZB19" s="431"/>
      <c r="OZC19" s="431"/>
      <c r="OZD19" s="431"/>
      <c r="OZE19" s="431"/>
      <c r="OZF19" s="431"/>
      <c r="OZG19" s="431"/>
      <c r="OZH19" s="431"/>
      <c r="OZI19" s="431"/>
      <c r="OZJ19" s="431"/>
      <c r="OZK19" s="431"/>
      <c r="OZL19" s="431"/>
      <c r="OZM19" s="431"/>
      <c r="OZN19" s="431"/>
      <c r="OZO19" s="431"/>
      <c r="OZP19" s="431"/>
      <c r="OZQ19" s="431"/>
      <c r="OZR19" s="431"/>
      <c r="OZS19" s="431"/>
      <c r="OZT19" s="431"/>
      <c r="OZU19" s="431"/>
      <c r="OZV19" s="431"/>
      <c r="OZW19" s="431"/>
      <c r="OZX19" s="431"/>
      <c r="OZY19" s="431"/>
      <c r="OZZ19" s="431"/>
      <c r="PAA19" s="431"/>
      <c r="PAB19" s="431"/>
      <c r="PAC19" s="431"/>
      <c r="PAD19" s="431"/>
      <c r="PAE19" s="431"/>
      <c r="PAF19" s="431"/>
      <c r="PAG19" s="431"/>
      <c r="PAH19" s="431"/>
      <c r="PAI19" s="431"/>
      <c r="PAJ19" s="431"/>
      <c r="PAK19" s="431"/>
      <c r="PAL19" s="431"/>
      <c r="PAM19" s="431"/>
      <c r="PAN19" s="431"/>
      <c r="PAO19" s="431"/>
      <c r="PAP19" s="431"/>
      <c r="PAQ19" s="431"/>
      <c r="PAR19" s="431"/>
      <c r="PAS19" s="431"/>
      <c r="PAT19" s="431"/>
      <c r="PAU19" s="431"/>
      <c r="PAV19" s="431"/>
      <c r="PAW19" s="431"/>
      <c r="PAX19" s="431"/>
      <c r="PAY19" s="431"/>
      <c r="PAZ19" s="431"/>
      <c r="PBA19" s="431"/>
      <c r="PBB19" s="431"/>
      <c r="PBC19" s="431"/>
      <c r="PBD19" s="431"/>
      <c r="PBE19" s="431"/>
      <c r="PBF19" s="431"/>
      <c r="PBG19" s="431"/>
      <c r="PBH19" s="431"/>
      <c r="PBI19" s="431"/>
      <c r="PBJ19" s="431"/>
      <c r="PBK19" s="431"/>
      <c r="PBL19" s="431"/>
      <c r="PBM19" s="431"/>
      <c r="PBN19" s="431"/>
      <c r="PBO19" s="431"/>
      <c r="PBP19" s="431"/>
      <c r="PBQ19" s="431"/>
      <c r="PBR19" s="431"/>
      <c r="PBS19" s="431"/>
      <c r="PBT19" s="431"/>
      <c r="PBU19" s="431"/>
      <c r="PBV19" s="431"/>
      <c r="PBW19" s="431"/>
      <c r="PBX19" s="431"/>
      <c r="PBY19" s="431"/>
      <c r="PBZ19" s="431"/>
      <c r="PCA19" s="431"/>
      <c r="PCB19" s="431"/>
      <c r="PCC19" s="431"/>
      <c r="PCD19" s="431"/>
      <c r="PCE19" s="431"/>
      <c r="PCF19" s="431"/>
      <c r="PCG19" s="431"/>
      <c r="PCH19" s="431"/>
      <c r="PCI19" s="431"/>
      <c r="PCJ19" s="431"/>
      <c r="PCK19" s="431"/>
      <c r="PCL19" s="431"/>
      <c r="PCM19" s="431"/>
      <c r="PCN19" s="431"/>
      <c r="PCO19" s="431"/>
      <c r="PCP19" s="431"/>
      <c r="PCQ19" s="431"/>
      <c r="PCR19" s="431"/>
      <c r="PCS19" s="431"/>
      <c r="PCT19" s="431"/>
      <c r="PCU19" s="431"/>
      <c r="PCV19" s="431"/>
      <c r="PCW19" s="431"/>
      <c r="PCX19" s="431"/>
      <c r="PCY19" s="431"/>
      <c r="PCZ19" s="431"/>
      <c r="PDA19" s="431"/>
      <c r="PDB19" s="431"/>
      <c r="PDC19" s="431"/>
      <c r="PDD19" s="431"/>
      <c r="PDE19" s="431"/>
      <c r="PDF19" s="431"/>
      <c r="PDG19" s="431"/>
      <c r="PDH19" s="431"/>
      <c r="PDI19" s="431"/>
      <c r="PDJ19" s="431"/>
      <c r="PDK19" s="431"/>
      <c r="PDL19" s="431"/>
      <c r="PDM19" s="431"/>
      <c r="PDN19" s="431"/>
      <c r="PDO19" s="431"/>
      <c r="PDP19" s="431"/>
      <c r="PDQ19" s="431"/>
      <c r="PDR19" s="431"/>
      <c r="PDS19" s="431"/>
      <c r="PDT19" s="431"/>
      <c r="PDU19" s="431"/>
      <c r="PDV19" s="431"/>
      <c r="PDW19" s="431"/>
      <c r="PDX19" s="431"/>
      <c r="PDY19" s="431"/>
      <c r="PDZ19" s="431"/>
      <c r="PEA19" s="431"/>
      <c r="PEB19" s="431"/>
      <c r="PEC19" s="431"/>
      <c r="PED19" s="431"/>
      <c r="PEE19" s="431"/>
      <c r="PEF19" s="431"/>
      <c r="PEG19" s="431"/>
      <c r="PEH19" s="431"/>
      <c r="PEI19" s="431"/>
      <c r="PEJ19" s="431"/>
      <c r="PEK19" s="431"/>
      <c r="PEL19" s="431"/>
      <c r="PEM19" s="431"/>
      <c r="PEN19" s="431"/>
      <c r="PEO19" s="431"/>
      <c r="PEP19" s="431"/>
      <c r="PEQ19" s="431"/>
      <c r="PER19" s="431"/>
      <c r="PES19" s="431"/>
      <c r="PET19" s="431"/>
      <c r="PEU19" s="431"/>
      <c r="PEV19" s="431"/>
      <c r="PEW19" s="431"/>
      <c r="PEX19" s="431"/>
      <c r="PEY19" s="431"/>
      <c r="PEZ19" s="431"/>
      <c r="PFA19" s="431"/>
      <c r="PFB19" s="431"/>
      <c r="PFC19" s="431"/>
      <c r="PFD19" s="431"/>
      <c r="PFE19" s="431"/>
      <c r="PFF19" s="431"/>
      <c r="PFG19" s="431"/>
      <c r="PFH19" s="431"/>
      <c r="PFI19" s="431"/>
      <c r="PFJ19" s="431"/>
      <c r="PFK19" s="431"/>
      <c r="PFL19" s="431"/>
      <c r="PFM19" s="431"/>
      <c r="PFN19" s="431"/>
      <c r="PFO19" s="431"/>
      <c r="PFP19" s="431"/>
      <c r="PFQ19" s="431"/>
      <c r="PFR19" s="431"/>
      <c r="PFS19" s="431"/>
      <c r="PFT19" s="431"/>
      <c r="PFU19" s="431"/>
      <c r="PFV19" s="431"/>
      <c r="PFW19" s="431"/>
      <c r="PFX19" s="431"/>
      <c r="PFY19" s="431"/>
      <c r="PFZ19" s="431"/>
      <c r="PGA19" s="431"/>
      <c r="PGB19" s="431"/>
      <c r="PGC19" s="431"/>
      <c r="PGD19" s="431"/>
      <c r="PGE19" s="431"/>
      <c r="PGF19" s="431"/>
      <c r="PGG19" s="431"/>
      <c r="PGH19" s="431"/>
      <c r="PGI19" s="431"/>
      <c r="PGJ19" s="431"/>
      <c r="PGK19" s="431"/>
      <c r="PGL19" s="431"/>
      <c r="PGM19" s="431"/>
      <c r="PGN19" s="431"/>
      <c r="PGO19" s="431"/>
      <c r="PGP19" s="431"/>
      <c r="PGQ19" s="431"/>
      <c r="PGR19" s="431"/>
      <c r="PGS19" s="431"/>
      <c r="PGT19" s="431"/>
      <c r="PGU19" s="431"/>
      <c r="PGV19" s="431"/>
      <c r="PGW19" s="431"/>
      <c r="PGX19" s="431"/>
      <c r="PGY19" s="431"/>
      <c r="PGZ19" s="431"/>
      <c r="PHA19" s="431"/>
      <c r="PHB19" s="431"/>
      <c r="PHC19" s="431"/>
      <c r="PHD19" s="431"/>
      <c r="PHE19" s="431"/>
      <c r="PHF19" s="431"/>
      <c r="PHG19" s="431"/>
      <c r="PHH19" s="431"/>
      <c r="PHI19" s="431"/>
      <c r="PHJ19" s="431"/>
      <c r="PHK19" s="431"/>
      <c r="PHL19" s="431"/>
      <c r="PHM19" s="431"/>
      <c r="PHN19" s="431"/>
      <c r="PHO19" s="431"/>
      <c r="PHP19" s="431"/>
      <c r="PHQ19" s="431"/>
      <c r="PHR19" s="431"/>
      <c r="PHS19" s="431"/>
      <c r="PHT19" s="431"/>
      <c r="PHU19" s="431"/>
      <c r="PHV19" s="431"/>
      <c r="PHW19" s="431"/>
      <c r="PHX19" s="431"/>
      <c r="PHY19" s="431"/>
      <c r="PHZ19" s="431"/>
      <c r="PIA19" s="431"/>
      <c r="PIB19" s="431"/>
      <c r="PIC19" s="431"/>
      <c r="PID19" s="431"/>
      <c r="PIE19" s="431"/>
      <c r="PIF19" s="431"/>
      <c r="PIG19" s="431"/>
      <c r="PIH19" s="431"/>
      <c r="PII19" s="431"/>
      <c r="PIJ19" s="431"/>
      <c r="PIK19" s="431"/>
      <c r="PIL19" s="431"/>
      <c r="PIM19" s="431"/>
      <c r="PIN19" s="431"/>
      <c r="PIO19" s="431"/>
      <c r="PIP19" s="431"/>
      <c r="PIQ19" s="431"/>
      <c r="PIR19" s="431"/>
      <c r="PIS19" s="431"/>
      <c r="PIT19" s="431"/>
      <c r="PIU19" s="431"/>
      <c r="PIV19" s="431"/>
      <c r="PIW19" s="431"/>
      <c r="PIX19" s="431"/>
      <c r="PIY19" s="431"/>
      <c r="PIZ19" s="431"/>
      <c r="PJA19" s="431"/>
      <c r="PJB19" s="431"/>
      <c r="PJC19" s="431"/>
      <c r="PJD19" s="431"/>
      <c r="PJE19" s="431"/>
      <c r="PJF19" s="431"/>
      <c r="PJG19" s="431"/>
      <c r="PJH19" s="431"/>
      <c r="PJI19" s="431"/>
      <c r="PJJ19" s="431"/>
      <c r="PJK19" s="431"/>
      <c r="PJL19" s="431"/>
      <c r="PJM19" s="431"/>
      <c r="PJN19" s="431"/>
      <c r="PJO19" s="431"/>
      <c r="PJP19" s="431"/>
      <c r="PJQ19" s="431"/>
      <c r="PJR19" s="431"/>
      <c r="PJS19" s="431"/>
      <c r="PJT19" s="431"/>
      <c r="PJU19" s="431"/>
      <c r="PJV19" s="431"/>
      <c r="PJW19" s="431"/>
      <c r="PJX19" s="431"/>
      <c r="PJY19" s="431"/>
      <c r="PJZ19" s="431"/>
      <c r="PKA19" s="431"/>
      <c r="PKB19" s="431"/>
      <c r="PKC19" s="431"/>
      <c r="PKD19" s="431"/>
      <c r="PKE19" s="431"/>
      <c r="PKF19" s="431"/>
      <c r="PKG19" s="431"/>
      <c r="PKH19" s="431"/>
      <c r="PKI19" s="431"/>
      <c r="PKJ19" s="431"/>
      <c r="PKK19" s="431"/>
      <c r="PKL19" s="431"/>
      <c r="PKM19" s="431"/>
      <c r="PKN19" s="431"/>
      <c r="PKO19" s="431"/>
      <c r="PKP19" s="431"/>
      <c r="PKQ19" s="431"/>
      <c r="PKR19" s="431"/>
      <c r="PKS19" s="431"/>
      <c r="PKT19" s="431"/>
      <c r="PKU19" s="431"/>
      <c r="PKV19" s="431"/>
      <c r="PKW19" s="431"/>
      <c r="PKX19" s="431"/>
      <c r="PKY19" s="431"/>
      <c r="PKZ19" s="431"/>
      <c r="PLA19" s="431"/>
      <c r="PLB19" s="431"/>
      <c r="PLC19" s="431"/>
      <c r="PLD19" s="431"/>
      <c r="PLE19" s="431"/>
      <c r="PLF19" s="431"/>
      <c r="PLG19" s="431"/>
      <c r="PLH19" s="431"/>
      <c r="PLI19" s="431"/>
      <c r="PLJ19" s="431"/>
      <c r="PLK19" s="431"/>
      <c r="PLL19" s="431"/>
      <c r="PLM19" s="431"/>
      <c r="PLN19" s="431"/>
      <c r="PLO19" s="431"/>
      <c r="PLP19" s="431"/>
      <c r="PLQ19" s="431"/>
      <c r="PLR19" s="431"/>
      <c r="PLS19" s="431"/>
      <c r="PLT19" s="431"/>
      <c r="PLU19" s="431"/>
      <c r="PLV19" s="431"/>
      <c r="PLW19" s="431"/>
      <c r="PLX19" s="431"/>
      <c r="PLY19" s="431"/>
      <c r="PLZ19" s="431"/>
      <c r="PMA19" s="431"/>
      <c r="PMB19" s="431"/>
      <c r="PMC19" s="431"/>
      <c r="PMD19" s="431"/>
      <c r="PME19" s="431"/>
      <c r="PMF19" s="431"/>
      <c r="PMG19" s="431"/>
      <c r="PMH19" s="431"/>
      <c r="PMI19" s="431"/>
      <c r="PMJ19" s="431"/>
      <c r="PMK19" s="431"/>
      <c r="PML19" s="431"/>
      <c r="PMM19" s="431"/>
      <c r="PMN19" s="431"/>
      <c r="PMO19" s="431"/>
      <c r="PMP19" s="431"/>
      <c r="PMQ19" s="431"/>
      <c r="PMR19" s="431"/>
      <c r="PMS19" s="431"/>
      <c r="PMT19" s="431"/>
      <c r="PMU19" s="431"/>
      <c r="PMV19" s="431"/>
      <c r="PMW19" s="431"/>
      <c r="PMX19" s="431"/>
      <c r="PMY19" s="431"/>
      <c r="PMZ19" s="431"/>
      <c r="PNA19" s="431"/>
      <c r="PNB19" s="431"/>
      <c r="PNC19" s="431"/>
      <c r="PND19" s="431"/>
      <c r="PNE19" s="431"/>
      <c r="PNF19" s="431"/>
      <c r="PNG19" s="431"/>
      <c r="PNH19" s="431"/>
      <c r="PNI19" s="431"/>
      <c r="PNJ19" s="431"/>
      <c r="PNK19" s="431"/>
      <c r="PNL19" s="431"/>
      <c r="PNM19" s="431"/>
      <c r="PNN19" s="431"/>
      <c r="PNO19" s="431"/>
      <c r="PNP19" s="431"/>
      <c r="PNQ19" s="431"/>
      <c r="PNR19" s="431"/>
      <c r="PNS19" s="431"/>
      <c r="PNT19" s="431"/>
      <c r="PNU19" s="431"/>
      <c r="PNV19" s="431"/>
      <c r="PNW19" s="431"/>
      <c r="PNX19" s="431"/>
      <c r="PNY19" s="431"/>
      <c r="PNZ19" s="431"/>
      <c r="POA19" s="431"/>
      <c r="POB19" s="431"/>
      <c r="POC19" s="431"/>
      <c r="POD19" s="431"/>
      <c r="POE19" s="431"/>
      <c r="POF19" s="431"/>
      <c r="POG19" s="431"/>
      <c r="POH19" s="431"/>
      <c r="POI19" s="431"/>
      <c r="POJ19" s="431"/>
      <c r="POK19" s="431"/>
      <c r="POL19" s="431"/>
      <c r="POM19" s="431"/>
      <c r="PON19" s="431"/>
      <c r="POO19" s="431"/>
      <c r="POP19" s="431"/>
      <c r="POQ19" s="431"/>
      <c r="POR19" s="431"/>
      <c r="POS19" s="431"/>
      <c r="POT19" s="431"/>
      <c r="POU19" s="431"/>
      <c r="POV19" s="431"/>
      <c r="POW19" s="431"/>
      <c r="POX19" s="431"/>
      <c r="POY19" s="431"/>
      <c r="POZ19" s="431"/>
      <c r="PPA19" s="431"/>
      <c r="PPB19" s="431"/>
      <c r="PPC19" s="431"/>
      <c r="PPD19" s="431"/>
      <c r="PPE19" s="431"/>
      <c r="PPF19" s="431"/>
      <c r="PPG19" s="431"/>
      <c r="PPH19" s="431"/>
      <c r="PPI19" s="431"/>
      <c r="PPJ19" s="431"/>
      <c r="PPK19" s="431"/>
      <c r="PPL19" s="431"/>
      <c r="PPM19" s="431"/>
      <c r="PPN19" s="431"/>
      <c r="PPO19" s="431"/>
      <c r="PPP19" s="431"/>
      <c r="PPQ19" s="431"/>
      <c r="PPR19" s="431"/>
      <c r="PPS19" s="431"/>
      <c r="PPT19" s="431"/>
      <c r="PPU19" s="431"/>
      <c r="PPV19" s="431"/>
      <c r="PPW19" s="431"/>
      <c r="PPX19" s="431"/>
      <c r="PPY19" s="431"/>
      <c r="PPZ19" s="431"/>
      <c r="PQA19" s="431"/>
      <c r="PQB19" s="431"/>
      <c r="PQC19" s="431"/>
      <c r="PQD19" s="431"/>
      <c r="PQE19" s="431"/>
      <c r="PQF19" s="431"/>
      <c r="PQG19" s="431"/>
      <c r="PQH19" s="431"/>
      <c r="PQI19" s="431"/>
      <c r="PQJ19" s="431"/>
      <c r="PQK19" s="431"/>
      <c r="PQL19" s="431"/>
      <c r="PQM19" s="431"/>
      <c r="PQN19" s="431"/>
      <c r="PQO19" s="431"/>
      <c r="PQP19" s="431"/>
      <c r="PQQ19" s="431"/>
      <c r="PQR19" s="431"/>
      <c r="PQS19" s="431"/>
      <c r="PQT19" s="431"/>
      <c r="PQU19" s="431"/>
      <c r="PQV19" s="431"/>
      <c r="PQW19" s="431"/>
      <c r="PQX19" s="431"/>
      <c r="PQY19" s="431"/>
      <c r="PQZ19" s="431"/>
      <c r="PRA19" s="431"/>
      <c r="PRB19" s="431"/>
      <c r="PRC19" s="431"/>
      <c r="PRD19" s="431"/>
      <c r="PRE19" s="431"/>
      <c r="PRF19" s="431"/>
      <c r="PRG19" s="431"/>
      <c r="PRH19" s="431"/>
      <c r="PRI19" s="431"/>
      <c r="PRJ19" s="431"/>
      <c r="PRK19" s="431"/>
      <c r="PRL19" s="431"/>
      <c r="PRM19" s="431"/>
      <c r="PRN19" s="431"/>
      <c r="PRO19" s="431"/>
      <c r="PRP19" s="431"/>
      <c r="PRQ19" s="431"/>
      <c r="PRR19" s="431"/>
      <c r="PRS19" s="431"/>
      <c r="PRT19" s="431"/>
      <c r="PRU19" s="431"/>
      <c r="PRV19" s="431"/>
      <c r="PRW19" s="431"/>
      <c r="PRX19" s="431"/>
      <c r="PRY19" s="431"/>
      <c r="PRZ19" s="431"/>
      <c r="PSA19" s="431"/>
      <c r="PSB19" s="431"/>
      <c r="PSC19" s="431"/>
      <c r="PSD19" s="431"/>
      <c r="PSE19" s="431"/>
      <c r="PSF19" s="431"/>
      <c r="PSG19" s="431"/>
      <c r="PSH19" s="431"/>
      <c r="PSI19" s="431"/>
      <c r="PSJ19" s="431"/>
      <c r="PSK19" s="431"/>
      <c r="PSL19" s="431"/>
      <c r="PSM19" s="431"/>
      <c r="PSN19" s="431"/>
      <c r="PSO19" s="431"/>
      <c r="PSP19" s="431"/>
      <c r="PSQ19" s="431"/>
      <c r="PSR19" s="431"/>
      <c r="PSS19" s="431"/>
      <c r="PST19" s="431"/>
      <c r="PSU19" s="431"/>
      <c r="PSV19" s="431"/>
      <c r="PSW19" s="431"/>
      <c r="PSX19" s="431"/>
      <c r="PSY19" s="431"/>
      <c r="PSZ19" s="431"/>
      <c r="PTA19" s="431"/>
      <c r="PTB19" s="431"/>
      <c r="PTC19" s="431"/>
      <c r="PTD19" s="431"/>
      <c r="PTE19" s="431"/>
      <c r="PTF19" s="431"/>
      <c r="PTG19" s="431"/>
      <c r="PTH19" s="431"/>
      <c r="PTI19" s="431"/>
      <c r="PTJ19" s="431"/>
      <c r="PTK19" s="431"/>
      <c r="PTL19" s="431"/>
      <c r="PTM19" s="431"/>
      <c r="PTN19" s="431"/>
      <c r="PTO19" s="431"/>
      <c r="PTP19" s="431"/>
      <c r="PTQ19" s="431"/>
      <c r="PTR19" s="431"/>
      <c r="PTS19" s="431"/>
      <c r="PTT19" s="431"/>
      <c r="PTU19" s="431"/>
      <c r="PTV19" s="431"/>
      <c r="PTW19" s="431"/>
      <c r="PTX19" s="431"/>
      <c r="PTY19" s="431"/>
      <c r="PTZ19" s="431"/>
      <c r="PUA19" s="431"/>
      <c r="PUB19" s="431"/>
      <c r="PUC19" s="431"/>
      <c r="PUD19" s="431"/>
      <c r="PUE19" s="431"/>
      <c r="PUF19" s="431"/>
      <c r="PUG19" s="431"/>
      <c r="PUH19" s="431"/>
      <c r="PUI19" s="431"/>
      <c r="PUJ19" s="431"/>
      <c r="PUK19" s="431"/>
      <c r="PUL19" s="431"/>
      <c r="PUM19" s="431"/>
      <c r="PUN19" s="431"/>
      <c r="PUO19" s="431"/>
      <c r="PUP19" s="431"/>
      <c r="PUQ19" s="431"/>
      <c r="PUR19" s="431"/>
      <c r="PUS19" s="431"/>
      <c r="PUT19" s="431"/>
      <c r="PUU19" s="431"/>
      <c r="PUV19" s="431"/>
      <c r="PUW19" s="431"/>
      <c r="PUX19" s="431"/>
      <c r="PUY19" s="431"/>
      <c r="PUZ19" s="431"/>
      <c r="PVA19" s="431"/>
      <c r="PVB19" s="431"/>
      <c r="PVC19" s="431"/>
      <c r="PVD19" s="431"/>
      <c r="PVE19" s="431"/>
      <c r="PVF19" s="431"/>
      <c r="PVG19" s="431"/>
      <c r="PVH19" s="431"/>
      <c r="PVI19" s="431"/>
      <c r="PVJ19" s="431"/>
      <c r="PVK19" s="431"/>
      <c r="PVL19" s="431"/>
      <c r="PVM19" s="431"/>
      <c r="PVN19" s="431"/>
      <c r="PVO19" s="431"/>
      <c r="PVP19" s="431"/>
      <c r="PVQ19" s="431"/>
      <c r="PVR19" s="431"/>
      <c r="PVS19" s="431"/>
      <c r="PVT19" s="431"/>
      <c r="PVU19" s="431"/>
      <c r="PVV19" s="431"/>
      <c r="PVW19" s="431"/>
      <c r="PVX19" s="431"/>
      <c r="PVY19" s="431"/>
      <c r="PVZ19" s="431"/>
      <c r="PWA19" s="431"/>
      <c r="PWB19" s="431"/>
      <c r="PWC19" s="431"/>
      <c r="PWD19" s="431"/>
      <c r="PWE19" s="431"/>
      <c r="PWF19" s="431"/>
      <c r="PWG19" s="431"/>
      <c r="PWH19" s="431"/>
      <c r="PWI19" s="431"/>
      <c r="PWJ19" s="431"/>
      <c r="PWK19" s="431"/>
      <c r="PWL19" s="431"/>
      <c r="PWM19" s="431"/>
      <c r="PWN19" s="431"/>
      <c r="PWO19" s="431"/>
      <c r="PWP19" s="431"/>
      <c r="PWQ19" s="431"/>
      <c r="PWR19" s="431"/>
      <c r="PWS19" s="431"/>
      <c r="PWT19" s="431"/>
      <c r="PWU19" s="431"/>
      <c r="PWV19" s="431"/>
      <c r="PWW19" s="431"/>
      <c r="PWX19" s="431"/>
      <c r="PWY19" s="431"/>
      <c r="PWZ19" s="431"/>
      <c r="PXA19" s="431"/>
      <c r="PXB19" s="431"/>
      <c r="PXC19" s="431"/>
      <c r="PXD19" s="431"/>
      <c r="PXE19" s="431"/>
      <c r="PXF19" s="431"/>
      <c r="PXG19" s="431"/>
      <c r="PXH19" s="431"/>
      <c r="PXI19" s="431"/>
      <c r="PXJ19" s="431"/>
      <c r="PXK19" s="431"/>
      <c r="PXL19" s="431"/>
      <c r="PXM19" s="431"/>
      <c r="PXN19" s="431"/>
      <c r="PXO19" s="431"/>
      <c r="PXP19" s="431"/>
      <c r="PXQ19" s="431"/>
      <c r="PXR19" s="431"/>
      <c r="PXS19" s="431"/>
      <c r="PXT19" s="431"/>
      <c r="PXU19" s="431"/>
      <c r="PXV19" s="431"/>
      <c r="PXW19" s="431"/>
      <c r="PXX19" s="431"/>
      <c r="PXY19" s="431"/>
      <c r="PXZ19" s="431"/>
      <c r="PYA19" s="431"/>
      <c r="PYB19" s="431"/>
      <c r="PYC19" s="431"/>
      <c r="PYD19" s="431"/>
      <c r="PYE19" s="431"/>
      <c r="PYF19" s="431"/>
      <c r="PYG19" s="431"/>
      <c r="PYH19" s="431"/>
      <c r="PYI19" s="431"/>
      <c r="PYJ19" s="431"/>
      <c r="PYK19" s="431"/>
      <c r="PYL19" s="431"/>
      <c r="PYM19" s="431"/>
      <c r="PYN19" s="431"/>
      <c r="PYO19" s="431"/>
      <c r="PYP19" s="431"/>
      <c r="PYQ19" s="431"/>
      <c r="PYR19" s="431"/>
      <c r="PYS19" s="431"/>
      <c r="PYT19" s="431"/>
      <c r="PYU19" s="431"/>
      <c r="PYV19" s="431"/>
      <c r="PYW19" s="431"/>
      <c r="PYX19" s="431"/>
      <c r="PYY19" s="431"/>
      <c r="PYZ19" s="431"/>
      <c r="PZA19" s="431"/>
      <c r="PZB19" s="431"/>
      <c r="PZC19" s="431"/>
      <c r="PZD19" s="431"/>
      <c r="PZE19" s="431"/>
      <c r="PZF19" s="431"/>
      <c r="PZG19" s="431"/>
      <c r="PZH19" s="431"/>
      <c r="PZI19" s="431"/>
      <c r="PZJ19" s="431"/>
      <c r="PZK19" s="431"/>
      <c r="PZL19" s="431"/>
      <c r="PZM19" s="431"/>
      <c r="PZN19" s="431"/>
      <c r="PZO19" s="431"/>
      <c r="PZP19" s="431"/>
      <c r="PZQ19" s="431"/>
      <c r="PZR19" s="431"/>
      <c r="PZS19" s="431"/>
      <c r="PZT19" s="431"/>
      <c r="PZU19" s="431"/>
      <c r="PZV19" s="431"/>
      <c r="PZW19" s="431"/>
      <c r="PZX19" s="431"/>
      <c r="PZY19" s="431"/>
      <c r="PZZ19" s="431"/>
      <c r="QAA19" s="431"/>
      <c r="QAB19" s="431"/>
      <c r="QAC19" s="431"/>
      <c r="QAD19" s="431"/>
      <c r="QAE19" s="431"/>
      <c r="QAF19" s="431"/>
      <c r="QAG19" s="431"/>
      <c r="QAH19" s="431"/>
      <c r="QAI19" s="431"/>
      <c r="QAJ19" s="431"/>
      <c r="QAK19" s="431"/>
      <c r="QAL19" s="431"/>
      <c r="QAM19" s="431"/>
      <c r="QAN19" s="431"/>
      <c r="QAO19" s="431"/>
      <c r="QAP19" s="431"/>
      <c r="QAQ19" s="431"/>
      <c r="QAR19" s="431"/>
      <c r="QAS19" s="431"/>
      <c r="QAT19" s="431"/>
      <c r="QAU19" s="431"/>
      <c r="QAV19" s="431"/>
      <c r="QAW19" s="431"/>
      <c r="QAX19" s="431"/>
      <c r="QAY19" s="431"/>
      <c r="QAZ19" s="431"/>
      <c r="QBA19" s="431"/>
      <c r="QBB19" s="431"/>
      <c r="QBC19" s="431"/>
      <c r="QBD19" s="431"/>
      <c r="QBE19" s="431"/>
      <c r="QBF19" s="431"/>
      <c r="QBG19" s="431"/>
      <c r="QBH19" s="431"/>
      <c r="QBI19" s="431"/>
      <c r="QBJ19" s="431"/>
      <c r="QBK19" s="431"/>
      <c r="QBL19" s="431"/>
      <c r="QBM19" s="431"/>
      <c r="QBN19" s="431"/>
      <c r="QBO19" s="431"/>
      <c r="QBP19" s="431"/>
      <c r="QBQ19" s="431"/>
      <c r="QBR19" s="431"/>
      <c r="QBS19" s="431"/>
      <c r="QBT19" s="431"/>
      <c r="QBU19" s="431"/>
      <c r="QBV19" s="431"/>
      <c r="QBW19" s="431"/>
      <c r="QBX19" s="431"/>
      <c r="QBY19" s="431"/>
      <c r="QBZ19" s="431"/>
      <c r="QCA19" s="431"/>
      <c r="QCB19" s="431"/>
      <c r="QCC19" s="431"/>
      <c r="QCD19" s="431"/>
      <c r="QCE19" s="431"/>
      <c r="QCF19" s="431"/>
      <c r="QCG19" s="431"/>
      <c r="QCH19" s="431"/>
      <c r="QCI19" s="431"/>
      <c r="QCJ19" s="431"/>
      <c r="QCK19" s="431"/>
      <c r="QCL19" s="431"/>
      <c r="QCM19" s="431"/>
      <c r="QCN19" s="431"/>
      <c r="QCO19" s="431"/>
      <c r="QCP19" s="431"/>
      <c r="QCQ19" s="431"/>
      <c r="QCR19" s="431"/>
      <c r="QCS19" s="431"/>
      <c r="QCT19" s="431"/>
      <c r="QCU19" s="431"/>
      <c r="QCV19" s="431"/>
      <c r="QCW19" s="431"/>
      <c r="QCX19" s="431"/>
      <c r="QCY19" s="431"/>
      <c r="QCZ19" s="431"/>
      <c r="QDA19" s="431"/>
      <c r="QDB19" s="431"/>
      <c r="QDC19" s="431"/>
      <c r="QDD19" s="431"/>
      <c r="QDE19" s="431"/>
      <c r="QDF19" s="431"/>
      <c r="QDG19" s="431"/>
      <c r="QDH19" s="431"/>
      <c r="QDI19" s="431"/>
      <c r="QDJ19" s="431"/>
      <c r="QDK19" s="431"/>
      <c r="QDL19" s="431"/>
      <c r="QDM19" s="431"/>
      <c r="QDN19" s="431"/>
      <c r="QDO19" s="431"/>
      <c r="QDP19" s="431"/>
      <c r="QDQ19" s="431"/>
      <c r="QDR19" s="431"/>
      <c r="QDS19" s="431"/>
      <c r="QDT19" s="431"/>
      <c r="QDU19" s="431"/>
      <c r="QDV19" s="431"/>
      <c r="QDW19" s="431"/>
      <c r="QDX19" s="431"/>
      <c r="QDY19" s="431"/>
      <c r="QDZ19" s="431"/>
      <c r="QEA19" s="431"/>
      <c r="QEB19" s="431"/>
      <c r="QEC19" s="431"/>
      <c r="QED19" s="431"/>
      <c r="QEE19" s="431"/>
      <c r="QEF19" s="431"/>
      <c r="QEG19" s="431"/>
      <c r="QEH19" s="431"/>
      <c r="QEI19" s="431"/>
      <c r="QEJ19" s="431"/>
      <c r="QEK19" s="431"/>
      <c r="QEL19" s="431"/>
      <c r="QEM19" s="431"/>
      <c r="QEN19" s="431"/>
      <c r="QEO19" s="431"/>
      <c r="QEP19" s="431"/>
      <c r="QEQ19" s="431"/>
      <c r="QER19" s="431"/>
      <c r="QES19" s="431"/>
      <c r="QET19" s="431"/>
      <c r="QEU19" s="431"/>
      <c r="QEV19" s="431"/>
      <c r="QEW19" s="431"/>
      <c r="QEX19" s="431"/>
      <c r="QEY19" s="431"/>
      <c r="QEZ19" s="431"/>
      <c r="QFA19" s="431"/>
      <c r="QFB19" s="431"/>
      <c r="QFC19" s="431"/>
      <c r="QFD19" s="431"/>
      <c r="QFE19" s="431"/>
      <c r="QFF19" s="431"/>
      <c r="QFG19" s="431"/>
      <c r="QFH19" s="431"/>
      <c r="QFI19" s="431"/>
      <c r="QFJ19" s="431"/>
      <c r="QFK19" s="431"/>
      <c r="QFL19" s="431"/>
      <c r="QFM19" s="431"/>
      <c r="QFN19" s="431"/>
      <c r="QFO19" s="431"/>
      <c r="QFP19" s="431"/>
      <c r="QFQ19" s="431"/>
      <c r="QFR19" s="431"/>
      <c r="QFS19" s="431"/>
      <c r="QFT19" s="431"/>
      <c r="QFU19" s="431"/>
      <c r="QFV19" s="431"/>
      <c r="QFW19" s="431"/>
      <c r="QFX19" s="431"/>
      <c r="QFY19" s="431"/>
      <c r="QFZ19" s="431"/>
      <c r="QGA19" s="431"/>
      <c r="QGB19" s="431"/>
      <c r="QGC19" s="431"/>
      <c r="QGD19" s="431"/>
      <c r="QGE19" s="431"/>
      <c r="QGF19" s="431"/>
      <c r="QGG19" s="431"/>
      <c r="QGH19" s="431"/>
      <c r="QGI19" s="431"/>
      <c r="QGJ19" s="431"/>
      <c r="QGK19" s="431"/>
      <c r="QGL19" s="431"/>
      <c r="QGM19" s="431"/>
      <c r="QGN19" s="431"/>
      <c r="QGO19" s="431"/>
      <c r="QGP19" s="431"/>
      <c r="QGQ19" s="431"/>
      <c r="QGR19" s="431"/>
      <c r="QGS19" s="431"/>
      <c r="QGT19" s="431"/>
      <c r="QGU19" s="431"/>
      <c r="QGV19" s="431"/>
      <c r="QGW19" s="431"/>
      <c r="QGX19" s="431"/>
      <c r="QGY19" s="431"/>
      <c r="QGZ19" s="431"/>
      <c r="QHA19" s="431"/>
      <c r="QHB19" s="431"/>
      <c r="QHC19" s="431"/>
      <c r="QHD19" s="431"/>
      <c r="QHE19" s="431"/>
      <c r="QHF19" s="431"/>
      <c r="QHG19" s="431"/>
      <c r="QHH19" s="431"/>
      <c r="QHI19" s="431"/>
      <c r="QHJ19" s="431"/>
      <c r="QHK19" s="431"/>
      <c r="QHL19" s="431"/>
      <c r="QHM19" s="431"/>
      <c r="QHN19" s="431"/>
      <c r="QHO19" s="431"/>
      <c r="QHP19" s="431"/>
      <c r="QHQ19" s="431"/>
      <c r="QHR19" s="431"/>
      <c r="QHS19" s="431"/>
      <c r="QHT19" s="431"/>
      <c r="QHU19" s="431"/>
      <c r="QHV19" s="431"/>
      <c r="QHW19" s="431"/>
      <c r="QHX19" s="431"/>
      <c r="QHY19" s="431"/>
      <c r="QHZ19" s="431"/>
      <c r="QIA19" s="431"/>
      <c r="QIB19" s="431"/>
      <c r="QIC19" s="431"/>
      <c r="QID19" s="431"/>
      <c r="QIE19" s="431"/>
      <c r="QIF19" s="431"/>
      <c r="QIG19" s="431"/>
      <c r="QIH19" s="431"/>
      <c r="QII19" s="431"/>
      <c r="QIJ19" s="431"/>
      <c r="QIK19" s="431"/>
      <c r="QIL19" s="431"/>
      <c r="QIM19" s="431"/>
      <c r="QIN19" s="431"/>
      <c r="QIO19" s="431"/>
      <c r="QIP19" s="431"/>
      <c r="QIQ19" s="431"/>
      <c r="QIR19" s="431"/>
      <c r="QIS19" s="431"/>
      <c r="QIT19" s="431"/>
      <c r="QIU19" s="431"/>
      <c r="QIV19" s="431"/>
      <c r="QIW19" s="431"/>
      <c r="QIX19" s="431"/>
      <c r="QIY19" s="431"/>
      <c r="QIZ19" s="431"/>
      <c r="QJA19" s="431"/>
      <c r="QJB19" s="431"/>
      <c r="QJC19" s="431"/>
      <c r="QJD19" s="431"/>
      <c r="QJE19" s="431"/>
      <c r="QJF19" s="431"/>
      <c r="QJG19" s="431"/>
      <c r="QJH19" s="431"/>
      <c r="QJI19" s="431"/>
      <c r="QJJ19" s="431"/>
      <c r="QJK19" s="431"/>
      <c r="QJL19" s="431"/>
      <c r="QJM19" s="431"/>
      <c r="QJN19" s="431"/>
      <c r="QJO19" s="431"/>
      <c r="QJP19" s="431"/>
      <c r="QJQ19" s="431"/>
      <c r="QJR19" s="431"/>
      <c r="QJS19" s="431"/>
      <c r="QJT19" s="431"/>
      <c r="QJU19" s="431"/>
      <c r="QJV19" s="431"/>
      <c r="QJW19" s="431"/>
      <c r="QJX19" s="431"/>
      <c r="QJY19" s="431"/>
      <c r="QJZ19" s="431"/>
      <c r="QKA19" s="431"/>
      <c r="QKB19" s="431"/>
      <c r="QKC19" s="431"/>
      <c r="QKD19" s="431"/>
      <c r="QKE19" s="431"/>
      <c r="QKF19" s="431"/>
      <c r="QKG19" s="431"/>
      <c r="QKH19" s="431"/>
      <c r="QKI19" s="431"/>
      <c r="QKJ19" s="431"/>
      <c r="QKK19" s="431"/>
      <c r="QKL19" s="431"/>
      <c r="QKM19" s="431"/>
      <c r="QKN19" s="431"/>
      <c r="QKO19" s="431"/>
      <c r="QKP19" s="431"/>
      <c r="QKQ19" s="431"/>
      <c r="QKR19" s="431"/>
      <c r="QKS19" s="431"/>
      <c r="QKT19" s="431"/>
      <c r="QKU19" s="431"/>
      <c r="QKV19" s="431"/>
      <c r="QKW19" s="431"/>
      <c r="QKX19" s="431"/>
      <c r="QKY19" s="431"/>
      <c r="QKZ19" s="431"/>
      <c r="QLA19" s="431"/>
      <c r="QLB19" s="431"/>
      <c r="QLC19" s="431"/>
      <c r="QLD19" s="431"/>
      <c r="QLE19" s="431"/>
      <c r="QLF19" s="431"/>
      <c r="QLG19" s="431"/>
      <c r="QLH19" s="431"/>
      <c r="QLI19" s="431"/>
      <c r="QLJ19" s="431"/>
      <c r="QLK19" s="431"/>
      <c r="QLL19" s="431"/>
      <c r="QLM19" s="431"/>
      <c r="QLN19" s="431"/>
      <c r="QLO19" s="431"/>
      <c r="QLP19" s="431"/>
      <c r="QLQ19" s="431"/>
      <c r="QLR19" s="431"/>
      <c r="QLS19" s="431"/>
      <c r="QLT19" s="431"/>
      <c r="QLU19" s="431"/>
      <c r="QLV19" s="431"/>
      <c r="QLW19" s="431"/>
      <c r="QLX19" s="431"/>
      <c r="QLY19" s="431"/>
      <c r="QLZ19" s="431"/>
      <c r="QMA19" s="431"/>
      <c r="QMB19" s="431"/>
      <c r="QMC19" s="431"/>
      <c r="QMD19" s="431"/>
      <c r="QME19" s="431"/>
      <c r="QMF19" s="431"/>
      <c r="QMG19" s="431"/>
      <c r="QMH19" s="431"/>
      <c r="QMI19" s="431"/>
      <c r="QMJ19" s="431"/>
      <c r="QMK19" s="431"/>
      <c r="QML19" s="431"/>
      <c r="QMM19" s="431"/>
      <c r="QMN19" s="431"/>
      <c r="QMO19" s="431"/>
      <c r="QMP19" s="431"/>
      <c r="QMQ19" s="431"/>
      <c r="QMR19" s="431"/>
      <c r="QMS19" s="431"/>
      <c r="QMT19" s="431"/>
      <c r="QMU19" s="431"/>
      <c r="QMV19" s="431"/>
      <c r="QMW19" s="431"/>
      <c r="QMX19" s="431"/>
      <c r="QMY19" s="431"/>
      <c r="QMZ19" s="431"/>
      <c r="QNA19" s="431"/>
      <c r="QNB19" s="431"/>
      <c r="QNC19" s="431"/>
      <c r="QND19" s="431"/>
      <c r="QNE19" s="431"/>
      <c r="QNF19" s="431"/>
      <c r="QNG19" s="431"/>
      <c r="QNH19" s="431"/>
      <c r="QNI19" s="431"/>
      <c r="QNJ19" s="431"/>
      <c r="QNK19" s="431"/>
      <c r="QNL19" s="431"/>
      <c r="QNM19" s="431"/>
      <c r="QNN19" s="431"/>
      <c r="QNO19" s="431"/>
      <c r="QNP19" s="431"/>
      <c r="QNQ19" s="431"/>
      <c r="QNR19" s="431"/>
      <c r="QNS19" s="431"/>
      <c r="QNT19" s="431"/>
      <c r="QNU19" s="431"/>
      <c r="QNV19" s="431"/>
      <c r="QNW19" s="431"/>
      <c r="QNX19" s="431"/>
      <c r="QNY19" s="431"/>
      <c r="QNZ19" s="431"/>
      <c r="QOA19" s="431"/>
      <c r="QOB19" s="431"/>
      <c r="QOC19" s="431"/>
      <c r="QOD19" s="431"/>
      <c r="QOE19" s="431"/>
      <c r="QOF19" s="431"/>
      <c r="QOG19" s="431"/>
      <c r="QOH19" s="431"/>
      <c r="QOI19" s="431"/>
      <c r="QOJ19" s="431"/>
      <c r="QOK19" s="431"/>
      <c r="QOL19" s="431"/>
      <c r="QOM19" s="431"/>
      <c r="QON19" s="431"/>
      <c r="QOO19" s="431"/>
      <c r="QOP19" s="431"/>
      <c r="QOQ19" s="431"/>
      <c r="QOR19" s="431"/>
      <c r="QOS19" s="431"/>
      <c r="QOT19" s="431"/>
      <c r="QOU19" s="431"/>
      <c r="QOV19" s="431"/>
      <c r="QOW19" s="431"/>
      <c r="QOX19" s="431"/>
      <c r="QOY19" s="431"/>
      <c r="QOZ19" s="431"/>
      <c r="QPA19" s="431"/>
      <c r="QPB19" s="431"/>
      <c r="QPC19" s="431"/>
      <c r="QPD19" s="431"/>
      <c r="QPE19" s="431"/>
      <c r="QPF19" s="431"/>
      <c r="QPG19" s="431"/>
      <c r="QPH19" s="431"/>
      <c r="QPI19" s="431"/>
      <c r="QPJ19" s="431"/>
      <c r="QPK19" s="431"/>
      <c r="QPL19" s="431"/>
      <c r="QPM19" s="431"/>
      <c r="QPN19" s="431"/>
      <c r="QPO19" s="431"/>
      <c r="QPP19" s="431"/>
      <c r="QPQ19" s="431"/>
      <c r="QPR19" s="431"/>
      <c r="QPS19" s="431"/>
      <c r="QPT19" s="431"/>
      <c r="QPU19" s="431"/>
      <c r="QPV19" s="431"/>
      <c r="QPW19" s="431"/>
      <c r="QPX19" s="431"/>
      <c r="QPY19" s="431"/>
      <c r="QPZ19" s="431"/>
      <c r="QQA19" s="431"/>
      <c r="QQB19" s="431"/>
      <c r="QQC19" s="431"/>
      <c r="QQD19" s="431"/>
      <c r="QQE19" s="431"/>
      <c r="QQF19" s="431"/>
      <c r="QQG19" s="431"/>
      <c r="QQH19" s="431"/>
      <c r="QQI19" s="431"/>
      <c r="QQJ19" s="431"/>
      <c r="QQK19" s="431"/>
      <c r="QQL19" s="431"/>
      <c r="QQM19" s="431"/>
      <c r="QQN19" s="431"/>
      <c r="QQO19" s="431"/>
      <c r="QQP19" s="431"/>
      <c r="QQQ19" s="431"/>
      <c r="QQR19" s="431"/>
      <c r="QQS19" s="431"/>
      <c r="QQT19" s="431"/>
      <c r="QQU19" s="431"/>
      <c r="QQV19" s="431"/>
      <c r="QQW19" s="431"/>
      <c r="QQX19" s="431"/>
      <c r="QQY19" s="431"/>
      <c r="QQZ19" s="431"/>
      <c r="QRA19" s="431"/>
      <c r="QRB19" s="431"/>
      <c r="QRC19" s="431"/>
      <c r="QRD19" s="431"/>
      <c r="QRE19" s="431"/>
      <c r="QRF19" s="431"/>
      <c r="QRG19" s="431"/>
      <c r="QRH19" s="431"/>
      <c r="QRI19" s="431"/>
      <c r="QRJ19" s="431"/>
      <c r="QRK19" s="431"/>
      <c r="QRL19" s="431"/>
      <c r="QRM19" s="431"/>
      <c r="QRN19" s="431"/>
      <c r="QRO19" s="431"/>
      <c r="QRP19" s="431"/>
      <c r="QRQ19" s="431"/>
      <c r="QRR19" s="431"/>
      <c r="QRS19" s="431"/>
      <c r="QRT19" s="431"/>
      <c r="QRU19" s="431"/>
      <c r="QRV19" s="431"/>
      <c r="QRW19" s="431"/>
      <c r="QRX19" s="431"/>
      <c r="QRY19" s="431"/>
      <c r="QRZ19" s="431"/>
      <c r="QSA19" s="431"/>
      <c r="QSB19" s="431"/>
      <c r="QSC19" s="431"/>
      <c r="QSD19" s="431"/>
      <c r="QSE19" s="431"/>
      <c r="QSF19" s="431"/>
      <c r="QSG19" s="431"/>
      <c r="QSH19" s="431"/>
      <c r="QSI19" s="431"/>
      <c r="QSJ19" s="431"/>
      <c r="QSK19" s="431"/>
      <c r="QSL19" s="431"/>
      <c r="QSM19" s="431"/>
      <c r="QSN19" s="431"/>
      <c r="QSO19" s="431"/>
      <c r="QSP19" s="431"/>
      <c r="QSQ19" s="431"/>
      <c r="QSR19" s="431"/>
      <c r="QSS19" s="431"/>
      <c r="QST19" s="431"/>
      <c r="QSU19" s="431"/>
      <c r="QSV19" s="431"/>
      <c r="QSW19" s="431"/>
      <c r="QSX19" s="431"/>
      <c r="QSY19" s="431"/>
      <c r="QSZ19" s="431"/>
      <c r="QTA19" s="431"/>
      <c r="QTB19" s="431"/>
      <c r="QTC19" s="431"/>
      <c r="QTD19" s="431"/>
      <c r="QTE19" s="431"/>
      <c r="QTF19" s="431"/>
      <c r="QTG19" s="431"/>
      <c r="QTH19" s="431"/>
      <c r="QTI19" s="431"/>
      <c r="QTJ19" s="431"/>
      <c r="QTK19" s="431"/>
      <c r="QTL19" s="431"/>
      <c r="QTM19" s="431"/>
      <c r="QTN19" s="431"/>
      <c r="QTO19" s="431"/>
      <c r="QTP19" s="431"/>
      <c r="QTQ19" s="431"/>
      <c r="QTR19" s="431"/>
      <c r="QTS19" s="431"/>
      <c r="QTT19" s="431"/>
      <c r="QTU19" s="431"/>
      <c r="QTV19" s="431"/>
      <c r="QTW19" s="431"/>
      <c r="QTX19" s="431"/>
      <c r="QTY19" s="431"/>
      <c r="QTZ19" s="431"/>
      <c r="QUA19" s="431"/>
      <c r="QUB19" s="431"/>
      <c r="QUC19" s="431"/>
      <c r="QUD19" s="431"/>
      <c r="QUE19" s="431"/>
      <c r="QUF19" s="431"/>
      <c r="QUG19" s="431"/>
      <c r="QUH19" s="431"/>
      <c r="QUI19" s="431"/>
      <c r="QUJ19" s="431"/>
      <c r="QUK19" s="431"/>
      <c r="QUL19" s="431"/>
      <c r="QUM19" s="431"/>
      <c r="QUN19" s="431"/>
      <c r="QUO19" s="431"/>
      <c r="QUP19" s="431"/>
      <c r="QUQ19" s="431"/>
      <c r="QUR19" s="431"/>
      <c r="QUS19" s="431"/>
      <c r="QUT19" s="431"/>
      <c r="QUU19" s="431"/>
      <c r="QUV19" s="431"/>
      <c r="QUW19" s="431"/>
      <c r="QUX19" s="431"/>
      <c r="QUY19" s="431"/>
      <c r="QUZ19" s="431"/>
      <c r="QVA19" s="431"/>
      <c r="QVB19" s="431"/>
      <c r="QVC19" s="431"/>
      <c r="QVD19" s="431"/>
      <c r="QVE19" s="431"/>
      <c r="QVF19" s="431"/>
      <c r="QVG19" s="431"/>
      <c r="QVH19" s="431"/>
      <c r="QVI19" s="431"/>
      <c r="QVJ19" s="431"/>
      <c r="QVK19" s="431"/>
      <c r="QVL19" s="431"/>
      <c r="QVM19" s="431"/>
      <c r="QVN19" s="431"/>
      <c r="QVO19" s="431"/>
      <c r="QVP19" s="431"/>
      <c r="QVQ19" s="431"/>
      <c r="QVR19" s="431"/>
      <c r="QVS19" s="431"/>
      <c r="QVT19" s="431"/>
      <c r="QVU19" s="431"/>
      <c r="QVV19" s="431"/>
      <c r="QVW19" s="431"/>
      <c r="QVX19" s="431"/>
      <c r="QVY19" s="431"/>
      <c r="QVZ19" s="431"/>
      <c r="QWA19" s="431"/>
      <c r="QWB19" s="431"/>
      <c r="QWC19" s="431"/>
      <c r="QWD19" s="431"/>
      <c r="QWE19" s="431"/>
      <c r="QWF19" s="431"/>
      <c r="QWG19" s="431"/>
      <c r="QWH19" s="431"/>
      <c r="QWI19" s="431"/>
      <c r="QWJ19" s="431"/>
      <c r="QWK19" s="431"/>
      <c r="QWL19" s="431"/>
      <c r="QWM19" s="431"/>
      <c r="QWN19" s="431"/>
      <c r="QWO19" s="431"/>
      <c r="QWP19" s="431"/>
      <c r="QWQ19" s="431"/>
      <c r="QWR19" s="431"/>
      <c r="QWS19" s="431"/>
      <c r="QWT19" s="431"/>
      <c r="QWU19" s="431"/>
      <c r="QWV19" s="431"/>
      <c r="QWW19" s="431"/>
      <c r="QWX19" s="431"/>
      <c r="QWY19" s="431"/>
      <c r="QWZ19" s="431"/>
      <c r="QXA19" s="431"/>
      <c r="QXB19" s="431"/>
      <c r="QXC19" s="431"/>
      <c r="QXD19" s="431"/>
      <c r="QXE19" s="431"/>
      <c r="QXF19" s="431"/>
      <c r="QXG19" s="431"/>
      <c r="QXH19" s="431"/>
      <c r="QXI19" s="431"/>
      <c r="QXJ19" s="431"/>
      <c r="QXK19" s="431"/>
      <c r="QXL19" s="431"/>
      <c r="QXM19" s="431"/>
      <c r="QXN19" s="431"/>
      <c r="QXO19" s="431"/>
      <c r="QXP19" s="431"/>
      <c r="QXQ19" s="431"/>
      <c r="QXR19" s="431"/>
      <c r="QXS19" s="431"/>
      <c r="QXT19" s="431"/>
      <c r="QXU19" s="431"/>
      <c r="QXV19" s="431"/>
      <c r="QXW19" s="431"/>
      <c r="QXX19" s="431"/>
      <c r="QXY19" s="431"/>
      <c r="QXZ19" s="431"/>
      <c r="QYA19" s="431"/>
      <c r="QYB19" s="431"/>
      <c r="QYC19" s="431"/>
      <c r="QYD19" s="431"/>
      <c r="QYE19" s="431"/>
      <c r="QYF19" s="431"/>
      <c r="QYG19" s="431"/>
      <c r="QYH19" s="431"/>
      <c r="QYI19" s="431"/>
      <c r="QYJ19" s="431"/>
      <c r="QYK19" s="431"/>
      <c r="QYL19" s="431"/>
      <c r="QYM19" s="431"/>
      <c r="QYN19" s="431"/>
      <c r="QYO19" s="431"/>
      <c r="QYP19" s="431"/>
      <c r="QYQ19" s="431"/>
      <c r="QYR19" s="431"/>
      <c r="QYS19" s="431"/>
      <c r="QYT19" s="431"/>
      <c r="QYU19" s="431"/>
      <c r="QYV19" s="431"/>
      <c r="QYW19" s="431"/>
      <c r="QYX19" s="431"/>
      <c r="QYY19" s="431"/>
      <c r="QYZ19" s="431"/>
      <c r="QZA19" s="431"/>
      <c r="QZB19" s="431"/>
      <c r="QZC19" s="431"/>
      <c r="QZD19" s="431"/>
      <c r="QZE19" s="431"/>
      <c r="QZF19" s="431"/>
      <c r="QZG19" s="431"/>
      <c r="QZH19" s="431"/>
      <c r="QZI19" s="431"/>
      <c r="QZJ19" s="431"/>
      <c r="QZK19" s="431"/>
      <c r="QZL19" s="431"/>
      <c r="QZM19" s="431"/>
      <c r="QZN19" s="431"/>
      <c r="QZO19" s="431"/>
      <c r="QZP19" s="431"/>
      <c r="QZQ19" s="431"/>
      <c r="QZR19" s="431"/>
      <c r="QZS19" s="431"/>
      <c r="QZT19" s="431"/>
      <c r="QZU19" s="431"/>
      <c r="QZV19" s="431"/>
      <c r="QZW19" s="431"/>
      <c r="QZX19" s="431"/>
      <c r="QZY19" s="431"/>
      <c r="QZZ19" s="431"/>
      <c r="RAA19" s="431"/>
      <c r="RAB19" s="431"/>
      <c r="RAC19" s="431"/>
      <c r="RAD19" s="431"/>
      <c r="RAE19" s="431"/>
      <c r="RAF19" s="431"/>
      <c r="RAG19" s="431"/>
      <c r="RAH19" s="431"/>
      <c r="RAI19" s="431"/>
      <c r="RAJ19" s="431"/>
      <c r="RAK19" s="431"/>
      <c r="RAL19" s="431"/>
      <c r="RAM19" s="431"/>
      <c r="RAN19" s="431"/>
      <c r="RAO19" s="431"/>
      <c r="RAP19" s="431"/>
      <c r="RAQ19" s="431"/>
      <c r="RAR19" s="431"/>
      <c r="RAS19" s="431"/>
      <c r="RAT19" s="431"/>
      <c r="RAU19" s="431"/>
      <c r="RAV19" s="431"/>
      <c r="RAW19" s="431"/>
      <c r="RAX19" s="431"/>
      <c r="RAY19" s="431"/>
      <c r="RAZ19" s="431"/>
      <c r="RBA19" s="431"/>
      <c r="RBB19" s="431"/>
      <c r="RBC19" s="431"/>
      <c r="RBD19" s="431"/>
      <c r="RBE19" s="431"/>
      <c r="RBF19" s="431"/>
      <c r="RBG19" s="431"/>
      <c r="RBH19" s="431"/>
      <c r="RBI19" s="431"/>
      <c r="RBJ19" s="431"/>
      <c r="RBK19" s="431"/>
      <c r="RBL19" s="431"/>
      <c r="RBM19" s="431"/>
      <c r="RBN19" s="431"/>
      <c r="RBO19" s="431"/>
      <c r="RBP19" s="431"/>
      <c r="RBQ19" s="431"/>
      <c r="RBR19" s="431"/>
      <c r="RBS19" s="431"/>
      <c r="RBT19" s="431"/>
      <c r="RBU19" s="431"/>
      <c r="RBV19" s="431"/>
      <c r="RBW19" s="431"/>
      <c r="RBX19" s="431"/>
      <c r="RBY19" s="431"/>
      <c r="RBZ19" s="431"/>
      <c r="RCA19" s="431"/>
      <c r="RCB19" s="431"/>
      <c r="RCC19" s="431"/>
      <c r="RCD19" s="431"/>
      <c r="RCE19" s="431"/>
      <c r="RCF19" s="431"/>
      <c r="RCG19" s="431"/>
      <c r="RCH19" s="431"/>
      <c r="RCI19" s="431"/>
      <c r="RCJ19" s="431"/>
      <c r="RCK19" s="431"/>
      <c r="RCL19" s="431"/>
      <c r="RCM19" s="431"/>
      <c r="RCN19" s="431"/>
      <c r="RCO19" s="431"/>
      <c r="RCP19" s="431"/>
      <c r="RCQ19" s="431"/>
      <c r="RCR19" s="431"/>
      <c r="RCS19" s="431"/>
      <c r="RCT19" s="431"/>
      <c r="RCU19" s="431"/>
      <c r="RCV19" s="431"/>
      <c r="RCW19" s="431"/>
      <c r="RCX19" s="431"/>
      <c r="RCY19" s="431"/>
      <c r="RCZ19" s="431"/>
      <c r="RDA19" s="431"/>
      <c r="RDB19" s="431"/>
      <c r="RDC19" s="431"/>
      <c r="RDD19" s="431"/>
      <c r="RDE19" s="431"/>
      <c r="RDF19" s="431"/>
      <c r="RDG19" s="431"/>
      <c r="RDH19" s="431"/>
      <c r="RDI19" s="431"/>
      <c r="RDJ19" s="431"/>
      <c r="RDK19" s="431"/>
      <c r="RDL19" s="431"/>
      <c r="RDM19" s="431"/>
      <c r="RDN19" s="431"/>
      <c r="RDO19" s="431"/>
      <c r="RDP19" s="431"/>
      <c r="RDQ19" s="431"/>
      <c r="RDR19" s="431"/>
      <c r="RDS19" s="431"/>
      <c r="RDT19" s="431"/>
      <c r="RDU19" s="431"/>
      <c r="RDV19" s="431"/>
      <c r="RDW19" s="431"/>
      <c r="RDX19" s="431"/>
      <c r="RDY19" s="431"/>
      <c r="RDZ19" s="431"/>
      <c r="REA19" s="431"/>
      <c r="REB19" s="431"/>
      <c r="REC19" s="431"/>
      <c r="RED19" s="431"/>
      <c r="REE19" s="431"/>
      <c r="REF19" s="431"/>
      <c r="REG19" s="431"/>
      <c r="REH19" s="431"/>
      <c r="REI19" s="431"/>
      <c r="REJ19" s="431"/>
      <c r="REK19" s="431"/>
      <c r="REL19" s="431"/>
      <c r="REM19" s="431"/>
      <c r="REN19" s="431"/>
      <c r="REO19" s="431"/>
      <c r="REP19" s="431"/>
      <c r="REQ19" s="431"/>
      <c r="RER19" s="431"/>
      <c r="RES19" s="431"/>
      <c r="RET19" s="431"/>
      <c r="REU19" s="431"/>
      <c r="REV19" s="431"/>
      <c r="REW19" s="431"/>
      <c r="REX19" s="431"/>
      <c r="REY19" s="431"/>
      <c r="REZ19" s="431"/>
      <c r="RFA19" s="431"/>
      <c r="RFB19" s="431"/>
      <c r="RFC19" s="431"/>
      <c r="RFD19" s="431"/>
      <c r="RFE19" s="431"/>
      <c r="RFF19" s="431"/>
      <c r="RFG19" s="431"/>
      <c r="RFH19" s="431"/>
      <c r="RFI19" s="431"/>
      <c r="RFJ19" s="431"/>
      <c r="RFK19" s="431"/>
      <c r="RFL19" s="431"/>
      <c r="RFM19" s="431"/>
      <c r="RFN19" s="431"/>
      <c r="RFO19" s="431"/>
      <c r="RFP19" s="431"/>
      <c r="RFQ19" s="431"/>
      <c r="RFR19" s="431"/>
      <c r="RFS19" s="431"/>
      <c r="RFT19" s="431"/>
      <c r="RFU19" s="431"/>
      <c r="RFV19" s="431"/>
      <c r="RFW19" s="431"/>
      <c r="RFX19" s="431"/>
      <c r="RFY19" s="431"/>
      <c r="RFZ19" s="431"/>
      <c r="RGA19" s="431"/>
      <c r="RGB19" s="431"/>
      <c r="RGC19" s="431"/>
      <c r="RGD19" s="431"/>
      <c r="RGE19" s="431"/>
      <c r="RGF19" s="431"/>
      <c r="RGG19" s="431"/>
      <c r="RGH19" s="431"/>
      <c r="RGI19" s="431"/>
      <c r="RGJ19" s="431"/>
      <c r="RGK19" s="431"/>
      <c r="RGL19" s="431"/>
      <c r="RGM19" s="431"/>
      <c r="RGN19" s="431"/>
      <c r="RGO19" s="431"/>
      <c r="RGP19" s="431"/>
      <c r="RGQ19" s="431"/>
      <c r="RGR19" s="431"/>
      <c r="RGS19" s="431"/>
      <c r="RGT19" s="431"/>
      <c r="RGU19" s="431"/>
      <c r="RGV19" s="431"/>
      <c r="RGW19" s="431"/>
      <c r="RGX19" s="431"/>
      <c r="RGY19" s="431"/>
      <c r="RGZ19" s="431"/>
      <c r="RHA19" s="431"/>
      <c r="RHB19" s="431"/>
      <c r="RHC19" s="431"/>
      <c r="RHD19" s="431"/>
      <c r="RHE19" s="431"/>
      <c r="RHF19" s="431"/>
      <c r="RHG19" s="431"/>
      <c r="RHH19" s="431"/>
      <c r="RHI19" s="431"/>
      <c r="RHJ19" s="431"/>
      <c r="RHK19" s="431"/>
      <c r="RHL19" s="431"/>
      <c r="RHM19" s="431"/>
      <c r="RHN19" s="431"/>
      <c r="RHO19" s="431"/>
      <c r="RHP19" s="431"/>
      <c r="RHQ19" s="431"/>
      <c r="RHR19" s="431"/>
      <c r="RHS19" s="431"/>
      <c r="RHT19" s="431"/>
      <c r="RHU19" s="431"/>
      <c r="RHV19" s="431"/>
      <c r="RHW19" s="431"/>
      <c r="RHX19" s="431"/>
      <c r="RHY19" s="431"/>
      <c r="RHZ19" s="431"/>
      <c r="RIA19" s="431"/>
      <c r="RIB19" s="431"/>
      <c r="RIC19" s="431"/>
      <c r="RID19" s="431"/>
      <c r="RIE19" s="431"/>
      <c r="RIF19" s="431"/>
      <c r="RIG19" s="431"/>
      <c r="RIH19" s="431"/>
      <c r="RII19" s="431"/>
      <c r="RIJ19" s="431"/>
      <c r="RIK19" s="431"/>
      <c r="RIL19" s="431"/>
      <c r="RIM19" s="431"/>
      <c r="RIN19" s="431"/>
      <c r="RIO19" s="431"/>
      <c r="RIP19" s="431"/>
      <c r="RIQ19" s="431"/>
      <c r="RIR19" s="431"/>
      <c r="RIS19" s="431"/>
      <c r="RIT19" s="431"/>
      <c r="RIU19" s="431"/>
      <c r="RIV19" s="431"/>
      <c r="RIW19" s="431"/>
      <c r="RIX19" s="431"/>
      <c r="RIY19" s="431"/>
      <c r="RIZ19" s="431"/>
      <c r="RJA19" s="431"/>
      <c r="RJB19" s="431"/>
      <c r="RJC19" s="431"/>
      <c r="RJD19" s="431"/>
      <c r="RJE19" s="431"/>
      <c r="RJF19" s="431"/>
      <c r="RJG19" s="431"/>
      <c r="RJH19" s="431"/>
      <c r="RJI19" s="431"/>
      <c r="RJJ19" s="431"/>
      <c r="RJK19" s="431"/>
      <c r="RJL19" s="431"/>
      <c r="RJM19" s="431"/>
      <c r="RJN19" s="431"/>
      <c r="RJO19" s="431"/>
      <c r="RJP19" s="431"/>
      <c r="RJQ19" s="431"/>
      <c r="RJR19" s="431"/>
      <c r="RJS19" s="431"/>
      <c r="RJT19" s="431"/>
      <c r="RJU19" s="431"/>
      <c r="RJV19" s="431"/>
      <c r="RJW19" s="431"/>
      <c r="RJX19" s="431"/>
      <c r="RJY19" s="431"/>
      <c r="RJZ19" s="431"/>
      <c r="RKA19" s="431"/>
      <c r="RKB19" s="431"/>
      <c r="RKC19" s="431"/>
      <c r="RKD19" s="431"/>
      <c r="RKE19" s="431"/>
      <c r="RKF19" s="431"/>
      <c r="RKG19" s="431"/>
      <c r="RKH19" s="431"/>
      <c r="RKI19" s="431"/>
      <c r="RKJ19" s="431"/>
      <c r="RKK19" s="431"/>
      <c r="RKL19" s="431"/>
      <c r="RKM19" s="431"/>
      <c r="RKN19" s="431"/>
      <c r="RKO19" s="431"/>
      <c r="RKP19" s="431"/>
      <c r="RKQ19" s="431"/>
      <c r="RKR19" s="431"/>
      <c r="RKS19" s="431"/>
      <c r="RKT19" s="431"/>
      <c r="RKU19" s="431"/>
      <c r="RKV19" s="431"/>
      <c r="RKW19" s="431"/>
      <c r="RKX19" s="431"/>
      <c r="RKY19" s="431"/>
      <c r="RKZ19" s="431"/>
      <c r="RLA19" s="431"/>
      <c r="RLB19" s="431"/>
      <c r="RLC19" s="431"/>
      <c r="RLD19" s="431"/>
      <c r="RLE19" s="431"/>
      <c r="RLF19" s="431"/>
      <c r="RLG19" s="431"/>
      <c r="RLH19" s="431"/>
      <c r="RLI19" s="431"/>
      <c r="RLJ19" s="431"/>
      <c r="RLK19" s="431"/>
      <c r="RLL19" s="431"/>
      <c r="RLM19" s="431"/>
      <c r="RLN19" s="431"/>
      <c r="RLO19" s="431"/>
      <c r="RLP19" s="431"/>
      <c r="RLQ19" s="431"/>
      <c r="RLR19" s="431"/>
      <c r="RLS19" s="431"/>
      <c r="RLT19" s="431"/>
      <c r="RLU19" s="431"/>
      <c r="RLV19" s="431"/>
      <c r="RLW19" s="431"/>
      <c r="RLX19" s="431"/>
      <c r="RLY19" s="431"/>
      <c r="RLZ19" s="431"/>
      <c r="RMA19" s="431"/>
      <c r="RMB19" s="431"/>
      <c r="RMC19" s="431"/>
      <c r="RMD19" s="431"/>
      <c r="RME19" s="431"/>
      <c r="RMF19" s="431"/>
      <c r="RMG19" s="431"/>
      <c r="RMH19" s="431"/>
      <c r="RMI19" s="431"/>
      <c r="RMJ19" s="431"/>
      <c r="RMK19" s="431"/>
      <c r="RML19" s="431"/>
      <c r="RMM19" s="431"/>
      <c r="RMN19" s="431"/>
      <c r="RMO19" s="431"/>
      <c r="RMP19" s="431"/>
      <c r="RMQ19" s="431"/>
      <c r="RMR19" s="431"/>
      <c r="RMS19" s="431"/>
      <c r="RMT19" s="431"/>
      <c r="RMU19" s="431"/>
      <c r="RMV19" s="431"/>
      <c r="RMW19" s="431"/>
      <c r="RMX19" s="431"/>
      <c r="RMY19" s="431"/>
      <c r="RMZ19" s="431"/>
      <c r="RNA19" s="431"/>
      <c r="RNB19" s="431"/>
      <c r="RNC19" s="431"/>
      <c r="RND19" s="431"/>
      <c r="RNE19" s="431"/>
      <c r="RNF19" s="431"/>
      <c r="RNG19" s="431"/>
      <c r="RNH19" s="431"/>
      <c r="RNI19" s="431"/>
      <c r="RNJ19" s="431"/>
      <c r="RNK19" s="431"/>
      <c r="RNL19" s="431"/>
      <c r="RNM19" s="431"/>
      <c r="RNN19" s="431"/>
      <c r="RNO19" s="431"/>
      <c r="RNP19" s="431"/>
      <c r="RNQ19" s="431"/>
      <c r="RNR19" s="431"/>
      <c r="RNS19" s="431"/>
      <c r="RNT19" s="431"/>
      <c r="RNU19" s="431"/>
      <c r="RNV19" s="431"/>
      <c r="RNW19" s="431"/>
      <c r="RNX19" s="431"/>
      <c r="RNY19" s="431"/>
      <c r="RNZ19" s="431"/>
      <c r="ROA19" s="431"/>
      <c r="ROB19" s="431"/>
      <c r="ROC19" s="431"/>
      <c r="ROD19" s="431"/>
      <c r="ROE19" s="431"/>
      <c r="ROF19" s="431"/>
      <c r="ROG19" s="431"/>
      <c r="ROH19" s="431"/>
      <c r="ROI19" s="431"/>
      <c r="ROJ19" s="431"/>
      <c r="ROK19" s="431"/>
      <c r="ROL19" s="431"/>
      <c r="ROM19" s="431"/>
      <c r="RON19" s="431"/>
      <c r="ROO19" s="431"/>
      <c r="ROP19" s="431"/>
      <c r="ROQ19" s="431"/>
      <c r="ROR19" s="431"/>
      <c r="ROS19" s="431"/>
      <c r="ROT19" s="431"/>
      <c r="ROU19" s="431"/>
      <c r="ROV19" s="431"/>
      <c r="ROW19" s="431"/>
      <c r="ROX19" s="431"/>
      <c r="ROY19" s="431"/>
      <c r="ROZ19" s="431"/>
      <c r="RPA19" s="431"/>
      <c r="RPB19" s="431"/>
      <c r="RPC19" s="431"/>
      <c r="RPD19" s="431"/>
      <c r="RPE19" s="431"/>
      <c r="RPF19" s="431"/>
      <c r="RPG19" s="431"/>
      <c r="RPH19" s="431"/>
      <c r="RPI19" s="431"/>
      <c r="RPJ19" s="431"/>
      <c r="RPK19" s="431"/>
      <c r="RPL19" s="431"/>
      <c r="RPM19" s="431"/>
      <c r="RPN19" s="431"/>
      <c r="RPO19" s="431"/>
      <c r="RPP19" s="431"/>
      <c r="RPQ19" s="431"/>
      <c r="RPR19" s="431"/>
      <c r="RPS19" s="431"/>
      <c r="RPT19" s="431"/>
      <c r="RPU19" s="431"/>
      <c r="RPV19" s="431"/>
      <c r="RPW19" s="431"/>
      <c r="RPX19" s="431"/>
      <c r="RPY19" s="431"/>
      <c r="RPZ19" s="431"/>
      <c r="RQA19" s="431"/>
      <c r="RQB19" s="431"/>
      <c r="RQC19" s="431"/>
      <c r="RQD19" s="431"/>
      <c r="RQE19" s="431"/>
      <c r="RQF19" s="431"/>
      <c r="RQG19" s="431"/>
      <c r="RQH19" s="431"/>
      <c r="RQI19" s="431"/>
      <c r="RQJ19" s="431"/>
      <c r="RQK19" s="431"/>
      <c r="RQL19" s="431"/>
      <c r="RQM19" s="431"/>
      <c r="RQN19" s="431"/>
      <c r="RQO19" s="431"/>
      <c r="RQP19" s="431"/>
      <c r="RQQ19" s="431"/>
      <c r="RQR19" s="431"/>
      <c r="RQS19" s="431"/>
      <c r="RQT19" s="431"/>
      <c r="RQU19" s="431"/>
      <c r="RQV19" s="431"/>
      <c r="RQW19" s="431"/>
      <c r="RQX19" s="431"/>
      <c r="RQY19" s="431"/>
      <c r="RQZ19" s="431"/>
      <c r="RRA19" s="431"/>
      <c r="RRB19" s="431"/>
      <c r="RRC19" s="431"/>
      <c r="RRD19" s="431"/>
      <c r="RRE19" s="431"/>
      <c r="RRF19" s="431"/>
      <c r="RRG19" s="431"/>
      <c r="RRH19" s="431"/>
      <c r="RRI19" s="431"/>
      <c r="RRJ19" s="431"/>
      <c r="RRK19" s="431"/>
      <c r="RRL19" s="431"/>
      <c r="RRM19" s="431"/>
      <c r="RRN19" s="431"/>
      <c r="RRO19" s="431"/>
      <c r="RRP19" s="431"/>
      <c r="RRQ19" s="431"/>
      <c r="RRR19" s="431"/>
      <c r="RRS19" s="431"/>
      <c r="RRT19" s="431"/>
      <c r="RRU19" s="431"/>
      <c r="RRV19" s="431"/>
      <c r="RRW19" s="431"/>
      <c r="RRX19" s="431"/>
      <c r="RRY19" s="431"/>
      <c r="RRZ19" s="431"/>
      <c r="RSA19" s="431"/>
      <c r="RSB19" s="431"/>
      <c r="RSC19" s="431"/>
      <c r="RSD19" s="431"/>
      <c r="RSE19" s="431"/>
      <c r="RSF19" s="431"/>
      <c r="RSG19" s="431"/>
      <c r="RSH19" s="431"/>
      <c r="RSI19" s="431"/>
      <c r="RSJ19" s="431"/>
      <c r="RSK19" s="431"/>
      <c r="RSL19" s="431"/>
      <c r="RSM19" s="431"/>
      <c r="RSN19" s="431"/>
      <c r="RSO19" s="431"/>
      <c r="RSP19" s="431"/>
      <c r="RSQ19" s="431"/>
      <c r="RSR19" s="431"/>
      <c r="RSS19" s="431"/>
      <c r="RST19" s="431"/>
      <c r="RSU19" s="431"/>
      <c r="RSV19" s="431"/>
      <c r="RSW19" s="431"/>
      <c r="RSX19" s="431"/>
      <c r="RSY19" s="431"/>
      <c r="RSZ19" s="431"/>
      <c r="RTA19" s="431"/>
      <c r="RTB19" s="431"/>
      <c r="RTC19" s="431"/>
      <c r="RTD19" s="431"/>
      <c r="RTE19" s="431"/>
      <c r="RTF19" s="431"/>
      <c r="RTG19" s="431"/>
      <c r="RTH19" s="431"/>
      <c r="RTI19" s="431"/>
      <c r="RTJ19" s="431"/>
      <c r="RTK19" s="431"/>
      <c r="RTL19" s="431"/>
      <c r="RTM19" s="431"/>
      <c r="RTN19" s="431"/>
      <c r="RTO19" s="431"/>
      <c r="RTP19" s="431"/>
      <c r="RTQ19" s="431"/>
      <c r="RTR19" s="431"/>
      <c r="RTS19" s="431"/>
      <c r="RTT19" s="431"/>
      <c r="RTU19" s="431"/>
      <c r="RTV19" s="431"/>
      <c r="RTW19" s="431"/>
      <c r="RTX19" s="431"/>
      <c r="RTY19" s="431"/>
      <c r="RTZ19" s="431"/>
      <c r="RUA19" s="431"/>
      <c r="RUB19" s="431"/>
      <c r="RUC19" s="431"/>
      <c r="RUD19" s="431"/>
      <c r="RUE19" s="431"/>
      <c r="RUF19" s="431"/>
      <c r="RUG19" s="431"/>
      <c r="RUH19" s="431"/>
      <c r="RUI19" s="431"/>
      <c r="RUJ19" s="431"/>
      <c r="RUK19" s="431"/>
      <c r="RUL19" s="431"/>
      <c r="RUM19" s="431"/>
      <c r="RUN19" s="431"/>
      <c r="RUO19" s="431"/>
      <c r="RUP19" s="431"/>
      <c r="RUQ19" s="431"/>
      <c r="RUR19" s="431"/>
      <c r="RUS19" s="431"/>
      <c r="RUT19" s="431"/>
      <c r="RUU19" s="431"/>
      <c r="RUV19" s="431"/>
      <c r="RUW19" s="431"/>
      <c r="RUX19" s="431"/>
      <c r="RUY19" s="431"/>
      <c r="RUZ19" s="431"/>
      <c r="RVA19" s="431"/>
      <c r="RVB19" s="431"/>
      <c r="RVC19" s="431"/>
      <c r="RVD19" s="431"/>
      <c r="RVE19" s="431"/>
      <c r="RVF19" s="431"/>
      <c r="RVG19" s="431"/>
      <c r="RVH19" s="431"/>
      <c r="RVI19" s="431"/>
      <c r="RVJ19" s="431"/>
      <c r="RVK19" s="431"/>
      <c r="RVL19" s="431"/>
      <c r="RVM19" s="431"/>
      <c r="RVN19" s="431"/>
      <c r="RVO19" s="431"/>
      <c r="RVP19" s="431"/>
      <c r="RVQ19" s="431"/>
      <c r="RVR19" s="431"/>
      <c r="RVS19" s="431"/>
      <c r="RVT19" s="431"/>
      <c r="RVU19" s="431"/>
      <c r="RVV19" s="431"/>
      <c r="RVW19" s="431"/>
      <c r="RVX19" s="431"/>
      <c r="RVY19" s="431"/>
      <c r="RVZ19" s="431"/>
      <c r="RWA19" s="431"/>
      <c r="RWB19" s="431"/>
      <c r="RWC19" s="431"/>
      <c r="RWD19" s="431"/>
      <c r="RWE19" s="431"/>
      <c r="RWF19" s="431"/>
      <c r="RWG19" s="431"/>
      <c r="RWH19" s="431"/>
      <c r="RWI19" s="431"/>
      <c r="RWJ19" s="431"/>
      <c r="RWK19" s="431"/>
      <c r="RWL19" s="431"/>
      <c r="RWM19" s="431"/>
      <c r="RWN19" s="431"/>
      <c r="RWO19" s="431"/>
      <c r="RWP19" s="431"/>
      <c r="RWQ19" s="431"/>
      <c r="RWR19" s="431"/>
      <c r="RWS19" s="431"/>
      <c r="RWT19" s="431"/>
      <c r="RWU19" s="431"/>
      <c r="RWV19" s="431"/>
      <c r="RWW19" s="431"/>
      <c r="RWX19" s="431"/>
      <c r="RWY19" s="431"/>
      <c r="RWZ19" s="431"/>
      <c r="RXA19" s="431"/>
      <c r="RXB19" s="431"/>
      <c r="RXC19" s="431"/>
      <c r="RXD19" s="431"/>
      <c r="RXE19" s="431"/>
      <c r="RXF19" s="431"/>
      <c r="RXG19" s="431"/>
      <c r="RXH19" s="431"/>
      <c r="RXI19" s="431"/>
      <c r="RXJ19" s="431"/>
      <c r="RXK19" s="431"/>
      <c r="RXL19" s="431"/>
      <c r="RXM19" s="431"/>
      <c r="RXN19" s="431"/>
      <c r="RXO19" s="431"/>
      <c r="RXP19" s="431"/>
      <c r="RXQ19" s="431"/>
      <c r="RXR19" s="431"/>
      <c r="RXS19" s="431"/>
      <c r="RXT19" s="431"/>
      <c r="RXU19" s="431"/>
      <c r="RXV19" s="431"/>
      <c r="RXW19" s="431"/>
      <c r="RXX19" s="431"/>
      <c r="RXY19" s="431"/>
      <c r="RXZ19" s="431"/>
      <c r="RYA19" s="431"/>
      <c r="RYB19" s="431"/>
      <c r="RYC19" s="431"/>
      <c r="RYD19" s="431"/>
      <c r="RYE19" s="431"/>
      <c r="RYF19" s="431"/>
      <c r="RYG19" s="431"/>
      <c r="RYH19" s="431"/>
      <c r="RYI19" s="431"/>
      <c r="RYJ19" s="431"/>
      <c r="RYK19" s="431"/>
      <c r="RYL19" s="431"/>
      <c r="RYM19" s="431"/>
      <c r="RYN19" s="431"/>
      <c r="RYO19" s="431"/>
      <c r="RYP19" s="431"/>
      <c r="RYQ19" s="431"/>
      <c r="RYR19" s="431"/>
      <c r="RYS19" s="431"/>
      <c r="RYT19" s="431"/>
      <c r="RYU19" s="431"/>
      <c r="RYV19" s="431"/>
      <c r="RYW19" s="431"/>
      <c r="RYX19" s="431"/>
      <c r="RYY19" s="431"/>
      <c r="RYZ19" s="431"/>
      <c r="RZA19" s="431"/>
      <c r="RZB19" s="431"/>
      <c r="RZC19" s="431"/>
      <c r="RZD19" s="431"/>
      <c r="RZE19" s="431"/>
      <c r="RZF19" s="431"/>
      <c r="RZG19" s="431"/>
      <c r="RZH19" s="431"/>
      <c r="RZI19" s="431"/>
      <c r="RZJ19" s="431"/>
      <c r="RZK19" s="431"/>
      <c r="RZL19" s="431"/>
      <c r="RZM19" s="431"/>
      <c r="RZN19" s="431"/>
      <c r="RZO19" s="431"/>
      <c r="RZP19" s="431"/>
      <c r="RZQ19" s="431"/>
      <c r="RZR19" s="431"/>
      <c r="RZS19" s="431"/>
      <c r="RZT19" s="431"/>
      <c r="RZU19" s="431"/>
      <c r="RZV19" s="431"/>
      <c r="RZW19" s="431"/>
      <c r="RZX19" s="431"/>
      <c r="RZY19" s="431"/>
      <c r="RZZ19" s="431"/>
      <c r="SAA19" s="431"/>
      <c r="SAB19" s="431"/>
      <c r="SAC19" s="431"/>
      <c r="SAD19" s="431"/>
      <c r="SAE19" s="431"/>
      <c r="SAF19" s="431"/>
      <c r="SAG19" s="431"/>
      <c r="SAH19" s="431"/>
      <c r="SAI19" s="431"/>
      <c r="SAJ19" s="431"/>
      <c r="SAK19" s="431"/>
      <c r="SAL19" s="431"/>
      <c r="SAM19" s="431"/>
      <c r="SAN19" s="431"/>
      <c r="SAO19" s="431"/>
      <c r="SAP19" s="431"/>
      <c r="SAQ19" s="431"/>
      <c r="SAR19" s="431"/>
      <c r="SAS19" s="431"/>
      <c r="SAT19" s="431"/>
      <c r="SAU19" s="431"/>
      <c r="SAV19" s="431"/>
      <c r="SAW19" s="431"/>
      <c r="SAX19" s="431"/>
      <c r="SAY19" s="431"/>
      <c r="SAZ19" s="431"/>
      <c r="SBA19" s="431"/>
      <c r="SBB19" s="431"/>
      <c r="SBC19" s="431"/>
      <c r="SBD19" s="431"/>
      <c r="SBE19" s="431"/>
      <c r="SBF19" s="431"/>
      <c r="SBG19" s="431"/>
      <c r="SBH19" s="431"/>
      <c r="SBI19" s="431"/>
      <c r="SBJ19" s="431"/>
      <c r="SBK19" s="431"/>
      <c r="SBL19" s="431"/>
      <c r="SBM19" s="431"/>
      <c r="SBN19" s="431"/>
      <c r="SBO19" s="431"/>
      <c r="SBP19" s="431"/>
      <c r="SBQ19" s="431"/>
      <c r="SBR19" s="431"/>
      <c r="SBS19" s="431"/>
      <c r="SBT19" s="431"/>
      <c r="SBU19" s="431"/>
      <c r="SBV19" s="431"/>
      <c r="SBW19" s="431"/>
      <c r="SBX19" s="431"/>
      <c r="SBY19" s="431"/>
      <c r="SBZ19" s="431"/>
      <c r="SCA19" s="431"/>
      <c r="SCB19" s="431"/>
      <c r="SCC19" s="431"/>
      <c r="SCD19" s="431"/>
      <c r="SCE19" s="431"/>
      <c r="SCF19" s="431"/>
      <c r="SCG19" s="431"/>
      <c r="SCH19" s="431"/>
      <c r="SCI19" s="431"/>
      <c r="SCJ19" s="431"/>
      <c r="SCK19" s="431"/>
      <c r="SCL19" s="431"/>
      <c r="SCM19" s="431"/>
      <c r="SCN19" s="431"/>
      <c r="SCO19" s="431"/>
      <c r="SCP19" s="431"/>
      <c r="SCQ19" s="431"/>
      <c r="SCR19" s="431"/>
      <c r="SCS19" s="431"/>
      <c r="SCT19" s="431"/>
      <c r="SCU19" s="431"/>
      <c r="SCV19" s="431"/>
      <c r="SCW19" s="431"/>
      <c r="SCX19" s="431"/>
      <c r="SCY19" s="431"/>
      <c r="SCZ19" s="431"/>
      <c r="SDA19" s="431"/>
      <c r="SDB19" s="431"/>
      <c r="SDC19" s="431"/>
      <c r="SDD19" s="431"/>
      <c r="SDE19" s="431"/>
      <c r="SDF19" s="431"/>
      <c r="SDG19" s="431"/>
      <c r="SDH19" s="431"/>
      <c r="SDI19" s="431"/>
      <c r="SDJ19" s="431"/>
      <c r="SDK19" s="431"/>
      <c r="SDL19" s="431"/>
      <c r="SDM19" s="431"/>
      <c r="SDN19" s="431"/>
      <c r="SDO19" s="431"/>
      <c r="SDP19" s="431"/>
      <c r="SDQ19" s="431"/>
      <c r="SDR19" s="431"/>
      <c r="SDS19" s="431"/>
      <c r="SDT19" s="431"/>
      <c r="SDU19" s="431"/>
      <c r="SDV19" s="431"/>
      <c r="SDW19" s="431"/>
      <c r="SDX19" s="431"/>
      <c r="SDY19" s="431"/>
      <c r="SDZ19" s="431"/>
      <c r="SEA19" s="431"/>
      <c r="SEB19" s="431"/>
      <c r="SEC19" s="431"/>
      <c r="SED19" s="431"/>
      <c r="SEE19" s="431"/>
      <c r="SEF19" s="431"/>
      <c r="SEG19" s="431"/>
      <c r="SEH19" s="431"/>
      <c r="SEI19" s="431"/>
      <c r="SEJ19" s="431"/>
      <c r="SEK19" s="431"/>
      <c r="SEL19" s="431"/>
      <c r="SEM19" s="431"/>
      <c r="SEN19" s="431"/>
      <c r="SEO19" s="431"/>
      <c r="SEP19" s="431"/>
      <c r="SEQ19" s="431"/>
      <c r="SER19" s="431"/>
      <c r="SES19" s="431"/>
      <c r="SET19" s="431"/>
      <c r="SEU19" s="431"/>
      <c r="SEV19" s="431"/>
      <c r="SEW19" s="431"/>
      <c r="SEX19" s="431"/>
      <c r="SEY19" s="431"/>
      <c r="SEZ19" s="431"/>
      <c r="SFA19" s="431"/>
      <c r="SFB19" s="431"/>
      <c r="SFC19" s="431"/>
      <c r="SFD19" s="431"/>
      <c r="SFE19" s="431"/>
      <c r="SFF19" s="431"/>
      <c r="SFG19" s="431"/>
      <c r="SFH19" s="431"/>
      <c r="SFI19" s="431"/>
      <c r="SFJ19" s="431"/>
      <c r="SFK19" s="431"/>
      <c r="SFL19" s="431"/>
      <c r="SFM19" s="431"/>
      <c r="SFN19" s="431"/>
      <c r="SFO19" s="431"/>
      <c r="SFP19" s="431"/>
      <c r="SFQ19" s="431"/>
      <c r="SFR19" s="431"/>
      <c r="SFS19" s="431"/>
      <c r="SFT19" s="431"/>
      <c r="SFU19" s="431"/>
      <c r="SFV19" s="431"/>
      <c r="SFW19" s="431"/>
      <c r="SFX19" s="431"/>
      <c r="SFY19" s="431"/>
      <c r="SFZ19" s="431"/>
      <c r="SGA19" s="431"/>
      <c r="SGB19" s="431"/>
      <c r="SGC19" s="431"/>
      <c r="SGD19" s="431"/>
      <c r="SGE19" s="431"/>
      <c r="SGF19" s="431"/>
      <c r="SGG19" s="431"/>
      <c r="SGH19" s="431"/>
      <c r="SGI19" s="431"/>
      <c r="SGJ19" s="431"/>
      <c r="SGK19" s="431"/>
      <c r="SGL19" s="431"/>
      <c r="SGM19" s="431"/>
      <c r="SGN19" s="431"/>
      <c r="SGO19" s="431"/>
      <c r="SGP19" s="431"/>
      <c r="SGQ19" s="431"/>
      <c r="SGR19" s="431"/>
      <c r="SGS19" s="431"/>
      <c r="SGT19" s="431"/>
      <c r="SGU19" s="431"/>
      <c r="SGV19" s="431"/>
      <c r="SGW19" s="431"/>
      <c r="SGX19" s="431"/>
      <c r="SGY19" s="431"/>
      <c r="SGZ19" s="431"/>
      <c r="SHA19" s="431"/>
      <c r="SHB19" s="431"/>
      <c r="SHC19" s="431"/>
      <c r="SHD19" s="431"/>
      <c r="SHE19" s="431"/>
      <c r="SHF19" s="431"/>
      <c r="SHG19" s="431"/>
      <c r="SHH19" s="431"/>
      <c r="SHI19" s="431"/>
      <c r="SHJ19" s="431"/>
      <c r="SHK19" s="431"/>
      <c r="SHL19" s="431"/>
      <c r="SHM19" s="431"/>
      <c r="SHN19" s="431"/>
      <c r="SHO19" s="431"/>
      <c r="SHP19" s="431"/>
      <c r="SHQ19" s="431"/>
      <c r="SHR19" s="431"/>
      <c r="SHS19" s="431"/>
      <c r="SHT19" s="431"/>
      <c r="SHU19" s="431"/>
      <c r="SHV19" s="431"/>
      <c r="SHW19" s="431"/>
      <c r="SHX19" s="431"/>
      <c r="SHY19" s="431"/>
      <c r="SHZ19" s="431"/>
      <c r="SIA19" s="431"/>
      <c r="SIB19" s="431"/>
      <c r="SIC19" s="431"/>
      <c r="SID19" s="431"/>
      <c r="SIE19" s="431"/>
      <c r="SIF19" s="431"/>
      <c r="SIG19" s="431"/>
      <c r="SIH19" s="431"/>
      <c r="SII19" s="431"/>
      <c r="SIJ19" s="431"/>
      <c r="SIK19" s="431"/>
      <c r="SIL19" s="431"/>
      <c r="SIM19" s="431"/>
      <c r="SIN19" s="431"/>
      <c r="SIO19" s="431"/>
      <c r="SIP19" s="431"/>
      <c r="SIQ19" s="431"/>
      <c r="SIR19" s="431"/>
      <c r="SIS19" s="431"/>
      <c r="SIT19" s="431"/>
      <c r="SIU19" s="431"/>
      <c r="SIV19" s="431"/>
      <c r="SIW19" s="431"/>
      <c r="SIX19" s="431"/>
      <c r="SIY19" s="431"/>
      <c r="SIZ19" s="431"/>
      <c r="SJA19" s="431"/>
      <c r="SJB19" s="431"/>
      <c r="SJC19" s="431"/>
      <c r="SJD19" s="431"/>
      <c r="SJE19" s="431"/>
      <c r="SJF19" s="431"/>
      <c r="SJG19" s="431"/>
      <c r="SJH19" s="431"/>
      <c r="SJI19" s="431"/>
      <c r="SJJ19" s="431"/>
      <c r="SJK19" s="431"/>
      <c r="SJL19" s="431"/>
      <c r="SJM19" s="431"/>
      <c r="SJN19" s="431"/>
      <c r="SJO19" s="431"/>
      <c r="SJP19" s="431"/>
      <c r="SJQ19" s="431"/>
      <c r="SJR19" s="431"/>
      <c r="SJS19" s="431"/>
      <c r="SJT19" s="431"/>
      <c r="SJU19" s="431"/>
      <c r="SJV19" s="431"/>
      <c r="SJW19" s="431"/>
      <c r="SJX19" s="431"/>
      <c r="SJY19" s="431"/>
      <c r="SJZ19" s="431"/>
      <c r="SKA19" s="431"/>
      <c r="SKB19" s="431"/>
      <c r="SKC19" s="431"/>
      <c r="SKD19" s="431"/>
      <c r="SKE19" s="431"/>
      <c r="SKF19" s="431"/>
      <c r="SKG19" s="431"/>
      <c r="SKH19" s="431"/>
      <c r="SKI19" s="431"/>
      <c r="SKJ19" s="431"/>
      <c r="SKK19" s="431"/>
      <c r="SKL19" s="431"/>
      <c r="SKM19" s="431"/>
      <c r="SKN19" s="431"/>
      <c r="SKO19" s="431"/>
      <c r="SKP19" s="431"/>
      <c r="SKQ19" s="431"/>
      <c r="SKR19" s="431"/>
      <c r="SKS19" s="431"/>
      <c r="SKT19" s="431"/>
      <c r="SKU19" s="431"/>
      <c r="SKV19" s="431"/>
      <c r="SKW19" s="431"/>
      <c r="SKX19" s="431"/>
      <c r="SKY19" s="431"/>
      <c r="SKZ19" s="431"/>
      <c r="SLA19" s="431"/>
      <c r="SLB19" s="431"/>
      <c r="SLC19" s="431"/>
      <c r="SLD19" s="431"/>
      <c r="SLE19" s="431"/>
      <c r="SLF19" s="431"/>
      <c r="SLG19" s="431"/>
      <c r="SLH19" s="431"/>
      <c r="SLI19" s="431"/>
      <c r="SLJ19" s="431"/>
      <c r="SLK19" s="431"/>
      <c r="SLL19" s="431"/>
      <c r="SLM19" s="431"/>
      <c r="SLN19" s="431"/>
      <c r="SLO19" s="431"/>
      <c r="SLP19" s="431"/>
      <c r="SLQ19" s="431"/>
      <c r="SLR19" s="431"/>
      <c r="SLS19" s="431"/>
      <c r="SLT19" s="431"/>
      <c r="SLU19" s="431"/>
      <c r="SLV19" s="431"/>
      <c r="SLW19" s="431"/>
      <c r="SLX19" s="431"/>
      <c r="SLY19" s="431"/>
      <c r="SLZ19" s="431"/>
      <c r="SMA19" s="431"/>
      <c r="SMB19" s="431"/>
      <c r="SMC19" s="431"/>
      <c r="SMD19" s="431"/>
      <c r="SME19" s="431"/>
      <c r="SMF19" s="431"/>
      <c r="SMG19" s="431"/>
      <c r="SMH19" s="431"/>
      <c r="SMI19" s="431"/>
      <c r="SMJ19" s="431"/>
      <c r="SMK19" s="431"/>
      <c r="SML19" s="431"/>
      <c r="SMM19" s="431"/>
      <c r="SMN19" s="431"/>
      <c r="SMO19" s="431"/>
      <c r="SMP19" s="431"/>
      <c r="SMQ19" s="431"/>
      <c r="SMR19" s="431"/>
      <c r="SMS19" s="431"/>
      <c r="SMT19" s="431"/>
      <c r="SMU19" s="431"/>
      <c r="SMV19" s="431"/>
      <c r="SMW19" s="431"/>
      <c r="SMX19" s="431"/>
      <c r="SMY19" s="431"/>
      <c r="SMZ19" s="431"/>
      <c r="SNA19" s="431"/>
      <c r="SNB19" s="431"/>
      <c r="SNC19" s="431"/>
      <c r="SND19" s="431"/>
      <c r="SNE19" s="431"/>
      <c r="SNF19" s="431"/>
      <c r="SNG19" s="431"/>
      <c r="SNH19" s="431"/>
      <c r="SNI19" s="431"/>
      <c r="SNJ19" s="431"/>
      <c r="SNK19" s="431"/>
      <c r="SNL19" s="431"/>
      <c r="SNM19" s="431"/>
      <c r="SNN19" s="431"/>
      <c r="SNO19" s="431"/>
      <c r="SNP19" s="431"/>
      <c r="SNQ19" s="431"/>
      <c r="SNR19" s="431"/>
      <c r="SNS19" s="431"/>
      <c r="SNT19" s="431"/>
      <c r="SNU19" s="431"/>
      <c r="SNV19" s="431"/>
      <c r="SNW19" s="431"/>
      <c r="SNX19" s="431"/>
      <c r="SNY19" s="431"/>
      <c r="SNZ19" s="431"/>
      <c r="SOA19" s="431"/>
      <c r="SOB19" s="431"/>
      <c r="SOC19" s="431"/>
      <c r="SOD19" s="431"/>
      <c r="SOE19" s="431"/>
      <c r="SOF19" s="431"/>
      <c r="SOG19" s="431"/>
      <c r="SOH19" s="431"/>
      <c r="SOI19" s="431"/>
      <c r="SOJ19" s="431"/>
      <c r="SOK19" s="431"/>
      <c r="SOL19" s="431"/>
      <c r="SOM19" s="431"/>
      <c r="SON19" s="431"/>
      <c r="SOO19" s="431"/>
      <c r="SOP19" s="431"/>
      <c r="SOQ19" s="431"/>
      <c r="SOR19" s="431"/>
      <c r="SOS19" s="431"/>
      <c r="SOT19" s="431"/>
      <c r="SOU19" s="431"/>
      <c r="SOV19" s="431"/>
      <c r="SOW19" s="431"/>
      <c r="SOX19" s="431"/>
      <c r="SOY19" s="431"/>
      <c r="SOZ19" s="431"/>
      <c r="SPA19" s="431"/>
      <c r="SPB19" s="431"/>
      <c r="SPC19" s="431"/>
      <c r="SPD19" s="431"/>
      <c r="SPE19" s="431"/>
      <c r="SPF19" s="431"/>
      <c r="SPG19" s="431"/>
      <c r="SPH19" s="431"/>
      <c r="SPI19" s="431"/>
      <c r="SPJ19" s="431"/>
      <c r="SPK19" s="431"/>
      <c r="SPL19" s="431"/>
      <c r="SPM19" s="431"/>
      <c r="SPN19" s="431"/>
      <c r="SPO19" s="431"/>
      <c r="SPP19" s="431"/>
      <c r="SPQ19" s="431"/>
      <c r="SPR19" s="431"/>
      <c r="SPS19" s="431"/>
      <c r="SPT19" s="431"/>
      <c r="SPU19" s="431"/>
      <c r="SPV19" s="431"/>
      <c r="SPW19" s="431"/>
      <c r="SPX19" s="431"/>
      <c r="SPY19" s="431"/>
      <c r="SPZ19" s="431"/>
      <c r="SQA19" s="431"/>
      <c r="SQB19" s="431"/>
      <c r="SQC19" s="431"/>
      <c r="SQD19" s="431"/>
      <c r="SQE19" s="431"/>
      <c r="SQF19" s="431"/>
      <c r="SQG19" s="431"/>
      <c r="SQH19" s="431"/>
      <c r="SQI19" s="431"/>
      <c r="SQJ19" s="431"/>
      <c r="SQK19" s="431"/>
      <c r="SQL19" s="431"/>
      <c r="SQM19" s="431"/>
      <c r="SQN19" s="431"/>
      <c r="SQO19" s="431"/>
      <c r="SQP19" s="431"/>
      <c r="SQQ19" s="431"/>
      <c r="SQR19" s="431"/>
      <c r="SQS19" s="431"/>
      <c r="SQT19" s="431"/>
      <c r="SQU19" s="431"/>
      <c r="SQV19" s="431"/>
      <c r="SQW19" s="431"/>
      <c r="SQX19" s="431"/>
      <c r="SQY19" s="431"/>
      <c r="SQZ19" s="431"/>
      <c r="SRA19" s="431"/>
      <c r="SRB19" s="431"/>
      <c r="SRC19" s="431"/>
      <c r="SRD19" s="431"/>
      <c r="SRE19" s="431"/>
      <c r="SRF19" s="431"/>
      <c r="SRG19" s="431"/>
      <c r="SRH19" s="431"/>
      <c r="SRI19" s="431"/>
      <c r="SRJ19" s="431"/>
      <c r="SRK19" s="431"/>
      <c r="SRL19" s="431"/>
      <c r="SRM19" s="431"/>
      <c r="SRN19" s="431"/>
      <c r="SRO19" s="431"/>
      <c r="SRP19" s="431"/>
      <c r="SRQ19" s="431"/>
      <c r="SRR19" s="431"/>
      <c r="SRS19" s="431"/>
      <c r="SRT19" s="431"/>
      <c r="SRU19" s="431"/>
      <c r="SRV19" s="431"/>
      <c r="SRW19" s="431"/>
      <c r="SRX19" s="431"/>
      <c r="SRY19" s="431"/>
      <c r="SRZ19" s="431"/>
      <c r="SSA19" s="431"/>
      <c r="SSB19" s="431"/>
      <c r="SSC19" s="431"/>
      <c r="SSD19" s="431"/>
      <c r="SSE19" s="431"/>
      <c r="SSF19" s="431"/>
      <c r="SSG19" s="431"/>
      <c r="SSH19" s="431"/>
      <c r="SSI19" s="431"/>
      <c r="SSJ19" s="431"/>
      <c r="SSK19" s="431"/>
      <c r="SSL19" s="431"/>
      <c r="SSM19" s="431"/>
      <c r="SSN19" s="431"/>
      <c r="SSO19" s="431"/>
      <c r="SSP19" s="431"/>
      <c r="SSQ19" s="431"/>
      <c r="SSR19" s="431"/>
      <c r="SSS19" s="431"/>
      <c r="SST19" s="431"/>
      <c r="SSU19" s="431"/>
      <c r="SSV19" s="431"/>
      <c r="SSW19" s="431"/>
      <c r="SSX19" s="431"/>
      <c r="SSY19" s="431"/>
      <c r="SSZ19" s="431"/>
      <c r="STA19" s="431"/>
      <c r="STB19" s="431"/>
      <c r="STC19" s="431"/>
      <c r="STD19" s="431"/>
      <c r="STE19" s="431"/>
      <c r="STF19" s="431"/>
      <c r="STG19" s="431"/>
      <c r="STH19" s="431"/>
      <c r="STI19" s="431"/>
      <c r="STJ19" s="431"/>
      <c r="STK19" s="431"/>
      <c r="STL19" s="431"/>
      <c r="STM19" s="431"/>
      <c r="STN19" s="431"/>
      <c r="STO19" s="431"/>
      <c r="STP19" s="431"/>
      <c r="STQ19" s="431"/>
      <c r="STR19" s="431"/>
      <c r="STS19" s="431"/>
      <c r="STT19" s="431"/>
      <c r="STU19" s="431"/>
      <c r="STV19" s="431"/>
      <c r="STW19" s="431"/>
      <c r="STX19" s="431"/>
      <c r="STY19" s="431"/>
      <c r="STZ19" s="431"/>
      <c r="SUA19" s="431"/>
      <c r="SUB19" s="431"/>
      <c r="SUC19" s="431"/>
      <c r="SUD19" s="431"/>
      <c r="SUE19" s="431"/>
      <c r="SUF19" s="431"/>
      <c r="SUG19" s="431"/>
      <c r="SUH19" s="431"/>
      <c r="SUI19" s="431"/>
      <c r="SUJ19" s="431"/>
      <c r="SUK19" s="431"/>
      <c r="SUL19" s="431"/>
      <c r="SUM19" s="431"/>
      <c r="SUN19" s="431"/>
      <c r="SUO19" s="431"/>
      <c r="SUP19" s="431"/>
      <c r="SUQ19" s="431"/>
      <c r="SUR19" s="431"/>
      <c r="SUS19" s="431"/>
      <c r="SUT19" s="431"/>
      <c r="SUU19" s="431"/>
      <c r="SUV19" s="431"/>
      <c r="SUW19" s="431"/>
      <c r="SUX19" s="431"/>
      <c r="SUY19" s="431"/>
      <c r="SUZ19" s="431"/>
      <c r="SVA19" s="431"/>
      <c r="SVB19" s="431"/>
      <c r="SVC19" s="431"/>
      <c r="SVD19" s="431"/>
      <c r="SVE19" s="431"/>
      <c r="SVF19" s="431"/>
      <c r="SVG19" s="431"/>
      <c r="SVH19" s="431"/>
      <c r="SVI19" s="431"/>
      <c r="SVJ19" s="431"/>
      <c r="SVK19" s="431"/>
      <c r="SVL19" s="431"/>
      <c r="SVM19" s="431"/>
      <c r="SVN19" s="431"/>
      <c r="SVO19" s="431"/>
      <c r="SVP19" s="431"/>
      <c r="SVQ19" s="431"/>
      <c r="SVR19" s="431"/>
      <c r="SVS19" s="431"/>
      <c r="SVT19" s="431"/>
      <c r="SVU19" s="431"/>
      <c r="SVV19" s="431"/>
      <c r="SVW19" s="431"/>
      <c r="SVX19" s="431"/>
      <c r="SVY19" s="431"/>
      <c r="SVZ19" s="431"/>
      <c r="SWA19" s="431"/>
      <c r="SWB19" s="431"/>
      <c r="SWC19" s="431"/>
      <c r="SWD19" s="431"/>
      <c r="SWE19" s="431"/>
      <c r="SWF19" s="431"/>
      <c r="SWG19" s="431"/>
      <c r="SWH19" s="431"/>
      <c r="SWI19" s="431"/>
      <c r="SWJ19" s="431"/>
      <c r="SWK19" s="431"/>
      <c r="SWL19" s="431"/>
      <c r="SWM19" s="431"/>
      <c r="SWN19" s="431"/>
      <c r="SWO19" s="431"/>
      <c r="SWP19" s="431"/>
      <c r="SWQ19" s="431"/>
      <c r="SWR19" s="431"/>
      <c r="SWS19" s="431"/>
      <c r="SWT19" s="431"/>
      <c r="SWU19" s="431"/>
      <c r="SWV19" s="431"/>
      <c r="SWW19" s="431"/>
      <c r="SWX19" s="431"/>
      <c r="SWY19" s="431"/>
      <c r="SWZ19" s="431"/>
      <c r="SXA19" s="431"/>
      <c r="SXB19" s="431"/>
      <c r="SXC19" s="431"/>
      <c r="SXD19" s="431"/>
      <c r="SXE19" s="431"/>
      <c r="SXF19" s="431"/>
      <c r="SXG19" s="431"/>
      <c r="SXH19" s="431"/>
      <c r="SXI19" s="431"/>
      <c r="SXJ19" s="431"/>
      <c r="SXK19" s="431"/>
      <c r="SXL19" s="431"/>
      <c r="SXM19" s="431"/>
      <c r="SXN19" s="431"/>
      <c r="SXO19" s="431"/>
      <c r="SXP19" s="431"/>
      <c r="SXQ19" s="431"/>
      <c r="SXR19" s="431"/>
      <c r="SXS19" s="431"/>
      <c r="SXT19" s="431"/>
      <c r="SXU19" s="431"/>
      <c r="SXV19" s="431"/>
      <c r="SXW19" s="431"/>
      <c r="SXX19" s="431"/>
      <c r="SXY19" s="431"/>
      <c r="SXZ19" s="431"/>
      <c r="SYA19" s="431"/>
      <c r="SYB19" s="431"/>
      <c r="SYC19" s="431"/>
      <c r="SYD19" s="431"/>
      <c r="SYE19" s="431"/>
      <c r="SYF19" s="431"/>
      <c r="SYG19" s="431"/>
      <c r="SYH19" s="431"/>
      <c r="SYI19" s="431"/>
      <c r="SYJ19" s="431"/>
      <c r="SYK19" s="431"/>
      <c r="SYL19" s="431"/>
      <c r="SYM19" s="431"/>
      <c r="SYN19" s="431"/>
      <c r="SYO19" s="431"/>
      <c r="SYP19" s="431"/>
      <c r="SYQ19" s="431"/>
      <c r="SYR19" s="431"/>
      <c r="SYS19" s="431"/>
      <c r="SYT19" s="431"/>
      <c r="SYU19" s="431"/>
      <c r="SYV19" s="431"/>
      <c r="SYW19" s="431"/>
      <c r="SYX19" s="431"/>
      <c r="SYY19" s="431"/>
      <c r="SYZ19" s="431"/>
      <c r="SZA19" s="431"/>
      <c r="SZB19" s="431"/>
      <c r="SZC19" s="431"/>
      <c r="SZD19" s="431"/>
      <c r="SZE19" s="431"/>
      <c r="SZF19" s="431"/>
      <c r="SZG19" s="431"/>
      <c r="SZH19" s="431"/>
      <c r="SZI19" s="431"/>
      <c r="SZJ19" s="431"/>
      <c r="SZK19" s="431"/>
      <c r="SZL19" s="431"/>
      <c r="SZM19" s="431"/>
      <c r="SZN19" s="431"/>
      <c r="SZO19" s="431"/>
      <c r="SZP19" s="431"/>
      <c r="SZQ19" s="431"/>
      <c r="SZR19" s="431"/>
      <c r="SZS19" s="431"/>
      <c r="SZT19" s="431"/>
      <c r="SZU19" s="431"/>
      <c r="SZV19" s="431"/>
      <c r="SZW19" s="431"/>
      <c r="SZX19" s="431"/>
      <c r="SZY19" s="431"/>
      <c r="SZZ19" s="431"/>
      <c r="TAA19" s="431"/>
      <c r="TAB19" s="431"/>
      <c r="TAC19" s="431"/>
      <c r="TAD19" s="431"/>
      <c r="TAE19" s="431"/>
      <c r="TAF19" s="431"/>
      <c r="TAG19" s="431"/>
      <c r="TAH19" s="431"/>
      <c r="TAI19" s="431"/>
      <c r="TAJ19" s="431"/>
      <c r="TAK19" s="431"/>
      <c r="TAL19" s="431"/>
      <c r="TAM19" s="431"/>
      <c r="TAN19" s="431"/>
      <c r="TAO19" s="431"/>
      <c r="TAP19" s="431"/>
      <c r="TAQ19" s="431"/>
      <c r="TAR19" s="431"/>
      <c r="TAS19" s="431"/>
      <c r="TAT19" s="431"/>
      <c r="TAU19" s="431"/>
      <c r="TAV19" s="431"/>
      <c r="TAW19" s="431"/>
      <c r="TAX19" s="431"/>
      <c r="TAY19" s="431"/>
      <c r="TAZ19" s="431"/>
      <c r="TBA19" s="431"/>
      <c r="TBB19" s="431"/>
      <c r="TBC19" s="431"/>
      <c r="TBD19" s="431"/>
      <c r="TBE19" s="431"/>
      <c r="TBF19" s="431"/>
      <c r="TBG19" s="431"/>
      <c r="TBH19" s="431"/>
      <c r="TBI19" s="431"/>
      <c r="TBJ19" s="431"/>
      <c r="TBK19" s="431"/>
      <c r="TBL19" s="431"/>
      <c r="TBM19" s="431"/>
      <c r="TBN19" s="431"/>
      <c r="TBO19" s="431"/>
      <c r="TBP19" s="431"/>
      <c r="TBQ19" s="431"/>
      <c r="TBR19" s="431"/>
      <c r="TBS19" s="431"/>
      <c r="TBT19" s="431"/>
      <c r="TBU19" s="431"/>
      <c r="TBV19" s="431"/>
      <c r="TBW19" s="431"/>
      <c r="TBX19" s="431"/>
      <c r="TBY19" s="431"/>
      <c r="TBZ19" s="431"/>
      <c r="TCA19" s="431"/>
      <c r="TCB19" s="431"/>
      <c r="TCC19" s="431"/>
      <c r="TCD19" s="431"/>
      <c r="TCE19" s="431"/>
      <c r="TCF19" s="431"/>
      <c r="TCG19" s="431"/>
      <c r="TCH19" s="431"/>
      <c r="TCI19" s="431"/>
      <c r="TCJ19" s="431"/>
      <c r="TCK19" s="431"/>
      <c r="TCL19" s="431"/>
      <c r="TCM19" s="431"/>
      <c r="TCN19" s="431"/>
      <c r="TCO19" s="431"/>
      <c r="TCP19" s="431"/>
      <c r="TCQ19" s="431"/>
      <c r="TCR19" s="431"/>
      <c r="TCS19" s="431"/>
      <c r="TCT19" s="431"/>
      <c r="TCU19" s="431"/>
      <c r="TCV19" s="431"/>
      <c r="TCW19" s="431"/>
      <c r="TCX19" s="431"/>
      <c r="TCY19" s="431"/>
      <c r="TCZ19" s="431"/>
      <c r="TDA19" s="431"/>
      <c r="TDB19" s="431"/>
      <c r="TDC19" s="431"/>
      <c r="TDD19" s="431"/>
      <c r="TDE19" s="431"/>
      <c r="TDF19" s="431"/>
      <c r="TDG19" s="431"/>
      <c r="TDH19" s="431"/>
      <c r="TDI19" s="431"/>
      <c r="TDJ19" s="431"/>
      <c r="TDK19" s="431"/>
      <c r="TDL19" s="431"/>
      <c r="TDM19" s="431"/>
      <c r="TDN19" s="431"/>
      <c r="TDO19" s="431"/>
      <c r="TDP19" s="431"/>
      <c r="TDQ19" s="431"/>
      <c r="TDR19" s="431"/>
      <c r="TDS19" s="431"/>
      <c r="TDT19" s="431"/>
      <c r="TDU19" s="431"/>
      <c r="TDV19" s="431"/>
      <c r="TDW19" s="431"/>
      <c r="TDX19" s="431"/>
      <c r="TDY19" s="431"/>
      <c r="TDZ19" s="431"/>
      <c r="TEA19" s="431"/>
      <c r="TEB19" s="431"/>
      <c r="TEC19" s="431"/>
      <c r="TED19" s="431"/>
      <c r="TEE19" s="431"/>
      <c r="TEF19" s="431"/>
      <c r="TEG19" s="431"/>
      <c r="TEH19" s="431"/>
      <c r="TEI19" s="431"/>
      <c r="TEJ19" s="431"/>
      <c r="TEK19" s="431"/>
      <c r="TEL19" s="431"/>
      <c r="TEM19" s="431"/>
      <c r="TEN19" s="431"/>
      <c r="TEO19" s="431"/>
      <c r="TEP19" s="431"/>
      <c r="TEQ19" s="431"/>
      <c r="TER19" s="431"/>
      <c r="TES19" s="431"/>
      <c r="TET19" s="431"/>
      <c r="TEU19" s="431"/>
      <c r="TEV19" s="431"/>
      <c r="TEW19" s="431"/>
      <c r="TEX19" s="431"/>
      <c r="TEY19" s="431"/>
      <c r="TEZ19" s="431"/>
      <c r="TFA19" s="431"/>
      <c r="TFB19" s="431"/>
      <c r="TFC19" s="431"/>
      <c r="TFD19" s="431"/>
      <c r="TFE19" s="431"/>
      <c r="TFF19" s="431"/>
      <c r="TFG19" s="431"/>
      <c r="TFH19" s="431"/>
      <c r="TFI19" s="431"/>
      <c r="TFJ19" s="431"/>
      <c r="TFK19" s="431"/>
      <c r="TFL19" s="431"/>
      <c r="TFM19" s="431"/>
      <c r="TFN19" s="431"/>
      <c r="TFO19" s="431"/>
      <c r="TFP19" s="431"/>
      <c r="TFQ19" s="431"/>
      <c r="TFR19" s="431"/>
      <c r="TFS19" s="431"/>
      <c r="TFT19" s="431"/>
      <c r="TFU19" s="431"/>
      <c r="TFV19" s="431"/>
      <c r="TFW19" s="431"/>
      <c r="TFX19" s="431"/>
      <c r="TFY19" s="431"/>
      <c r="TFZ19" s="431"/>
      <c r="TGA19" s="431"/>
      <c r="TGB19" s="431"/>
      <c r="TGC19" s="431"/>
      <c r="TGD19" s="431"/>
      <c r="TGE19" s="431"/>
      <c r="TGF19" s="431"/>
      <c r="TGG19" s="431"/>
      <c r="TGH19" s="431"/>
      <c r="TGI19" s="431"/>
      <c r="TGJ19" s="431"/>
      <c r="TGK19" s="431"/>
      <c r="TGL19" s="431"/>
      <c r="TGM19" s="431"/>
      <c r="TGN19" s="431"/>
      <c r="TGO19" s="431"/>
      <c r="TGP19" s="431"/>
      <c r="TGQ19" s="431"/>
      <c r="TGR19" s="431"/>
      <c r="TGS19" s="431"/>
      <c r="TGT19" s="431"/>
      <c r="TGU19" s="431"/>
      <c r="TGV19" s="431"/>
      <c r="TGW19" s="431"/>
      <c r="TGX19" s="431"/>
      <c r="TGY19" s="431"/>
      <c r="TGZ19" s="431"/>
      <c r="THA19" s="431"/>
      <c r="THB19" s="431"/>
      <c r="THC19" s="431"/>
      <c r="THD19" s="431"/>
      <c r="THE19" s="431"/>
      <c r="THF19" s="431"/>
      <c r="THG19" s="431"/>
      <c r="THH19" s="431"/>
      <c r="THI19" s="431"/>
      <c r="THJ19" s="431"/>
      <c r="THK19" s="431"/>
      <c r="THL19" s="431"/>
      <c r="THM19" s="431"/>
      <c r="THN19" s="431"/>
      <c r="THO19" s="431"/>
      <c r="THP19" s="431"/>
      <c r="THQ19" s="431"/>
      <c r="THR19" s="431"/>
      <c r="THS19" s="431"/>
      <c r="THT19" s="431"/>
      <c r="THU19" s="431"/>
      <c r="THV19" s="431"/>
      <c r="THW19" s="431"/>
      <c r="THX19" s="431"/>
      <c r="THY19" s="431"/>
      <c r="THZ19" s="431"/>
      <c r="TIA19" s="431"/>
      <c r="TIB19" s="431"/>
      <c r="TIC19" s="431"/>
      <c r="TID19" s="431"/>
      <c r="TIE19" s="431"/>
      <c r="TIF19" s="431"/>
      <c r="TIG19" s="431"/>
      <c r="TIH19" s="431"/>
      <c r="TII19" s="431"/>
      <c r="TIJ19" s="431"/>
      <c r="TIK19" s="431"/>
      <c r="TIL19" s="431"/>
      <c r="TIM19" s="431"/>
      <c r="TIN19" s="431"/>
      <c r="TIO19" s="431"/>
      <c r="TIP19" s="431"/>
      <c r="TIQ19" s="431"/>
      <c r="TIR19" s="431"/>
      <c r="TIS19" s="431"/>
      <c r="TIT19" s="431"/>
      <c r="TIU19" s="431"/>
      <c r="TIV19" s="431"/>
      <c r="TIW19" s="431"/>
      <c r="TIX19" s="431"/>
      <c r="TIY19" s="431"/>
      <c r="TIZ19" s="431"/>
      <c r="TJA19" s="431"/>
      <c r="TJB19" s="431"/>
      <c r="TJC19" s="431"/>
      <c r="TJD19" s="431"/>
      <c r="TJE19" s="431"/>
      <c r="TJF19" s="431"/>
      <c r="TJG19" s="431"/>
      <c r="TJH19" s="431"/>
      <c r="TJI19" s="431"/>
      <c r="TJJ19" s="431"/>
      <c r="TJK19" s="431"/>
      <c r="TJL19" s="431"/>
      <c r="TJM19" s="431"/>
      <c r="TJN19" s="431"/>
      <c r="TJO19" s="431"/>
      <c r="TJP19" s="431"/>
      <c r="TJQ19" s="431"/>
      <c r="TJR19" s="431"/>
      <c r="TJS19" s="431"/>
      <c r="TJT19" s="431"/>
      <c r="TJU19" s="431"/>
      <c r="TJV19" s="431"/>
      <c r="TJW19" s="431"/>
      <c r="TJX19" s="431"/>
      <c r="TJY19" s="431"/>
      <c r="TJZ19" s="431"/>
      <c r="TKA19" s="431"/>
      <c r="TKB19" s="431"/>
      <c r="TKC19" s="431"/>
      <c r="TKD19" s="431"/>
      <c r="TKE19" s="431"/>
      <c r="TKF19" s="431"/>
      <c r="TKG19" s="431"/>
      <c r="TKH19" s="431"/>
      <c r="TKI19" s="431"/>
      <c r="TKJ19" s="431"/>
      <c r="TKK19" s="431"/>
      <c r="TKL19" s="431"/>
      <c r="TKM19" s="431"/>
      <c r="TKN19" s="431"/>
      <c r="TKO19" s="431"/>
      <c r="TKP19" s="431"/>
      <c r="TKQ19" s="431"/>
      <c r="TKR19" s="431"/>
      <c r="TKS19" s="431"/>
      <c r="TKT19" s="431"/>
      <c r="TKU19" s="431"/>
      <c r="TKV19" s="431"/>
      <c r="TKW19" s="431"/>
      <c r="TKX19" s="431"/>
      <c r="TKY19" s="431"/>
      <c r="TKZ19" s="431"/>
      <c r="TLA19" s="431"/>
      <c r="TLB19" s="431"/>
      <c r="TLC19" s="431"/>
      <c r="TLD19" s="431"/>
      <c r="TLE19" s="431"/>
      <c r="TLF19" s="431"/>
      <c r="TLG19" s="431"/>
      <c r="TLH19" s="431"/>
      <c r="TLI19" s="431"/>
      <c r="TLJ19" s="431"/>
      <c r="TLK19" s="431"/>
      <c r="TLL19" s="431"/>
      <c r="TLM19" s="431"/>
      <c r="TLN19" s="431"/>
      <c r="TLO19" s="431"/>
      <c r="TLP19" s="431"/>
      <c r="TLQ19" s="431"/>
      <c r="TLR19" s="431"/>
      <c r="TLS19" s="431"/>
      <c r="TLT19" s="431"/>
      <c r="TLU19" s="431"/>
      <c r="TLV19" s="431"/>
      <c r="TLW19" s="431"/>
      <c r="TLX19" s="431"/>
      <c r="TLY19" s="431"/>
      <c r="TLZ19" s="431"/>
      <c r="TMA19" s="431"/>
      <c r="TMB19" s="431"/>
      <c r="TMC19" s="431"/>
      <c r="TMD19" s="431"/>
      <c r="TME19" s="431"/>
      <c r="TMF19" s="431"/>
      <c r="TMG19" s="431"/>
      <c r="TMH19" s="431"/>
      <c r="TMI19" s="431"/>
      <c r="TMJ19" s="431"/>
      <c r="TMK19" s="431"/>
      <c r="TML19" s="431"/>
      <c r="TMM19" s="431"/>
      <c r="TMN19" s="431"/>
      <c r="TMO19" s="431"/>
      <c r="TMP19" s="431"/>
      <c r="TMQ19" s="431"/>
      <c r="TMR19" s="431"/>
      <c r="TMS19" s="431"/>
      <c r="TMT19" s="431"/>
      <c r="TMU19" s="431"/>
      <c r="TMV19" s="431"/>
      <c r="TMW19" s="431"/>
      <c r="TMX19" s="431"/>
      <c r="TMY19" s="431"/>
      <c r="TMZ19" s="431"/>
      <c r="TNA19" s="431"/>
      <c r="TNB19" s="431"/>
      <c r="TNC19" s="431"/>
      <c r="TND19" s="431"/>
      <c r="TNE19" s="431"/>
      <c r="TNF19" s="431"/>
      <c r="TNG19" s="431"/>
      <c r="TNH19" s="431"/>
      <c r="TNI19" s="431"/>
      <c r="TNJ19" s="431"/>
      <c r="TNK19" s="431"/>
      <c r="TNL19" s="431"/>
      <c r="TNM19" s="431"/>
      <c r="TNN19" s="431"/>
      <c r="TNO19" s="431"/>
      <c r="TNP19" s="431"/>
      <c r="TNQ19" s="431"/>
      <c r="TNR19" s="431"/>
      <c r="TNS19" s="431"/>
      <c r="TNT19" s="431"/>
      <c r="TNU19" s="431"/>
      <c r="TNV19" s="431"/>
      <c r="TNW19" s="431"/>
      <c r="TNX19" s="431"/>
      <c r="TNY19" s="431"/>
      <c r="TNZ19" s="431"/>
      <c r="TOA19" s="431"/>
      <c r="TOB19" s="431"/>
      <c r="TOC19" s="431"/>
      <c r="TOD19" s="431"/>
      <c r="TOE19" s="431"/>
      <c r="TOF19" s="431"/>
      <c r="TOG19" s="431"/>
      <c r="TOH19" s="431"/>
      <c r="TOI19" s="431"/>
      <c r="TOJ19" s="431"/>
      <c r="TOK19" s="431"/>
      <c r="TOL19" s="431"/>
      <c r="TOM19" s="431"/>
      <c r="TON19" s="431"/>
      <c r="TOO19" s="431"/>
      <c r="TOP19" s="431"/>
      <c r="TOQ19" s="431"/>
      <c r="TOR19" s="431"/>
      <c r="TOS19" s="431"/>
      <c r="TOT19" s="431"/>
      <c r="TOU19" s="431"/>
      <c r="TOV19" s="431"/>
      <c r="TOW19" s="431"/>
      <c r="TOX19" s="431"/>
      <c r="TOY19" s="431"/>
      <c r="TOZ19" s="431"/>
      <c r="TPA19" s="431"/>
      <c r="TPB19" s="431"/>
      <c r="TPC19" s="431"/>
      <c r="TPD19" s="431"/>
      <c r="TPE19" s="431"/>
      <c r="TPF19" s="431"/>
      <c r="TPG19" s="431"/>
      <c r="TPH19" s="431"/>
      <c r="TPI19" s="431"/>
      <c r="TPJ19" s="431"/>
      <c r="TPK19" s="431"/>
      <c r="TPL19" s="431"/>
      <c r="TPM19" s="431"/>
      <c r="TPN19" s="431"/>
      <c r="TPO19" s="431"/>
      <c r="TPP19" s="431"/>
      <c r="TPQ19" s="431"/>
      <c r="TPR19" s="431"/>
      <c r="TPS19" s="431"/>
      <c r="TPT19" s="431"/>
      <c r="TPU19" s="431"/>
      <c r="TPV19" s="431"/>
      <c r="TPW19" s="431"/>
      <c r="TPX19" s="431"/>
      <c r="TPY19" s="431"/>
      <c r="TPZ19" s="431"/>
      <c r="TQA19" s="431"/>
      <c r="TQB19" s="431"/>
      <c r="TQC19" s="431"/>
      <c r="TQD19" s="431"/>
      <c r="TQE19" s="431"/>
      <c r="TQF19" s="431"/>
      <c r="TQG19" s="431"/>
      <c r="TQH19" s="431"/>
      <c r="TQI19" s="431"/>
      <c r="TQJ19" s="431"/>
      <c r="TQK19" s="431"/>
      <c r="TQL19" s="431"/>
      <c r="TQM19" s="431"/>
      <c r="TQN19" s="431"/>
      <c r="TQO19" s="431"/>
      <c r="TQP19" s="431"/>
      <c r="TQQ19" s="431"/>
      <c r="TQR19" s="431"/>
      <c r="TQS19" s="431"/>
      <c r="TQT19" s="431"/>
      <c r="TQU19" s="431"/>
      <c r="TQV19" s="431"/>
      <c r="TQW19" s="431"/>
      <c r="TQX19" s="431"/>
      <c r="TQY19" s="431"/>
      <c r="TQZ19" s="431"/>
      <c r="TRA19" s="431"/>
      <c r="TRB19" s="431"/>
      <c r="TRC19" s="431"/>
      <c r="TRD19" s="431"/>
      <c r="TRE19" s="431"/>
      <c r="TRF19" s="431"/>
      <c r="TRG19" s="431"/>
      <c r="TRH19" s="431"/>
      <c r="TRI19" s="431"/>
      <c r="TRJ19" s="431"/>
      <c r="TRK19" s="431"/>
      <c r="TRL19" s="431"/>
      <c r="TRM19" s="431"/>
      <c r="TRN19" s="431"/>
      <c r="TRO19" s="431"/>
      <c r="TRP19" s="431"/>
      <c r="TRQ19" s="431"/>
      <c r="TRR19" s="431"/>
      <c r="TRS19" s="431"/>
      <c r="TRT19" s="431"/>
      <c r="TRU19" s="431"/>
      <c r="TRV19" s="431"/>
      <c r="TRW19" s="431"/>
      <c r="TRX19" s="431"/>
      <c r="TRY19" s="431"/>
      <c r="TRZ19" s="431"/>
      <c r="TSA19" s="431"/>
      <c r="TSB19" s="431"/>
      <c r="TSC19" s="431"/>
      <c r="TSD19" s="431"/>
      <c r="TSE19" s="431"/>
      <c r="TSF19" s="431"/>
      <c r="TSG19" s="431"/>
      <c r="TSH19" s="431"/>
      <c r="TSI19" s="431"/>
      <c r="TSJ19" s="431"/>
      <c r="TSK19" s="431"/>
      <c r="TSL19" s="431"/>
      <c r="TSM19" s="431"/>
      <c r="TSN19" s="431"/>
      <c r="TSO19" s="431"/>
      <c r="TSP19" s="431"/>
      <c r="TSQ19" s="431"/>
      <c r="TSR19" s="431"/>
      <c r="TSS19" s="431"/>
      <c r="TST19" s="431"/>
      <c r="TSU19" s="431"/>
      <c r="TSV19" s="431"/>
      <c r="TSW19" s="431"/>
      <c r="TSX19" s="431"/>
      <c r="TSY19" s="431"/>
      <c r="TSZ19" s="431"/>
      <c r="TTA19" s="431"/>
      <c r="TTB19" s="431"/>
      <c r="TTC19" s="431"/>
      <c r="TTD19" s="431"/>
      <c r="TTE19" s="431"/>
      <c r="TTF19" s="431"/>
      <c r="TTG19" s="431"/>
      <c r="TTH19" s="431"/>
      <c r="TTI19" s="431"/>
      <c r="TTJ19" s="431"/>
      <c r="TTK19" s="431"/>
      <c r="TTL19" s="431"/>
      <c r="TTM19" s="431"/>
      <c r="TTN19" s="431"/>
      <c r="TTO19" s="431"/>
      <c r="TTP19" s="431"/>
      <c r="TTQ19" s="431"/>
      <c r="TTR19" s="431"/>
      <c r="TTS19" s="431"/>
      <c r="TTT19" s="431"/>
      <c r="TTU19" s="431"/>
      <c r="TTV19" s="431"/>
      <c r="TTW19" s="431"/>
      <c r="TTX19" s="431"/>
      <c r="TTY19" s="431"/>
      <c r="TTZ19" s="431"/>
      <c r="TUA19" s="431"/>
      <c r="TUB19" s="431"/>
      <c r="TUC19" s="431"/>
      <c r="TUD19" s="431"/>
      <c r="TUE19" s="431"/>
      <c r="TUF19" s="431"/>
      <c r="TUG19" s="431"/>
      <c r="TUH19" s="431"/>
      <c r="TUI19" s="431"/>
      <c r="TUJ19" s="431"/>
      <c r="TUK19" s="431"/>
      <c r="TUL19" s="431"/>
      <c r="TUM19" s="431"/>
      <c r="TUN19" s="431"/>
      <c r="TUO19" s="431"/>
      <c r="TUP19" s="431"/>
      <c r="TUQ19" s="431"/>
      <c r="TUR19" s="431"/>
      <c r="TUS19" s="431"/>
      <c r="TUT19" s="431"/>
      <c r="TUU19" s="431"/>
      <c r="TUV19" s="431"/>
      <c r="TUW19" s="431"/>
      <c r="TUX19" s="431"/>
      <c r="TUY19" s="431"/>
      <c r="TUZ19" s="431"/>
      <c r="TVA19" s="431"/>
      <c r="TVB19" s="431"/>
      <c r="TVC19" s="431"/>
      <c r="TVD19" s="431"/>
      <c r="TVE19" s="431"/>
      <c r="TVF19" s="431"/>
      <c r="TVG19" s="431"/>
      <c r="TVH19" s="431"/>
      <c r="TVI19" s="431"/>
      <c r="TVJ19" s="431"/>
      <c r="TVK19" s="431"/>
      <c r="TVL19" s="431"/>
      <c r="TVM19" s="431"/>
      <c r="TVN19" s="431"/>
      <c r="TVO19" s="431"/>
      <c r="TVP19" s="431"/>
      <c r="TVQ19" s="431"/>
      <c r="TVR19" s="431"/>
      <c r="TVS19" s="431"/>
      <c r="TVT19" s="431"/>
      <c r="TVU19" s="431"/>
      <c r="TVV19" s="431"/>
      <c r="TVW19" s="431"/>
      <c r="TVX19" s="431"/>
      <c r="TVY19" s="431"/>
      <c r="TVZ19" s="431"/>
      <c r="TWA19" s="431"/>
      <c r="TWB19" s="431"/>
      <c r="TWC19" s="431"/>
      <c r="TWD19" s="431"/>
      <c r="TWE19" s="431"/>
      <c r="TWF19" s="431"/>
      <c r="TWG19" s="431"/>
      <c r="TWH19" s="431"/>
      <c r="TWI19" s="431"/>
      <c r="TWJ19" s="431"/>
      <c r="TWK19" s="431"/>
      <c r="TWL19" s="431"/>
      <c r="TWM19" s="431"/>
      <c r="TWN19" s="431"/>
      <c r="TWO19" s="431"/>
      <c r="TWP19" s="431"/>
      <c r="TWQ19" s="431"/>
      <c r="TWR19" s="431"/>
      <c r="TWS19" s="431"/>
      <c r="TWT19" s="431"/>
      <c r="TWU19" s="431"/>
      <c r="TWV19" s="431"/>
      <c r="TWW19" s="431"/>
      <c r="TWX19" s="431"/>
      <c r="TWY19" s="431"/>
      <c r="TWZ19" s="431"/>
      <c r="TXA19" s="431"/>
      <c r="TXB19" s="431"/>
      <c r="TXC19" s="431"/>
      <c r="TXD19" s="431"/>
      <c r="TXE19" s="431"/>
      <c r="TXF19" s="431"/>
      <c r="TXG19" s="431"/>
      <c r="TXH19" s="431"/>
      <c r="TXI19" s="431"/>
      <c r="TXJ19" s="431"/>
      <c r="TXK19" s="431"/>
      <c r="TXL19" s="431"/>
      <c r="TXM19" s="431"/>
      <c r="TXN19" s="431"/>
      <c r="TXO19" s="431"/>
      <c r="TXP19" s="431"/>
      <c r="TXQ19" s="431"/>
      <c r="TXR19" s="431"/>
      <c r="TXS19" s="431"/>
      <c r="TXT19" s="431"/>
      <c r="TXU19" s="431"/>
      <c r="TXV19" s="431"/>
      <c r="TXW19" s="431"/>
      <c r="TXX19" s="431"/>
      <c r="TXY19" s="431"/>
      <c r="TXZ19" s="431"/>
      <c r="TYA19" s="431"/>
      <c r="TYB19" s="431"/>
      <c r="TYC19" s="431"/>
      <c r="TYD19" s="431"/>
      <c r="TYE19" s="431"/>
      <c r="TYF19" s="431"/>
      <c r="TYG19" s="431"/>
      <c r="TYH19" s="431"/>
      <c r="TYI19" s="431"/>
      <c r="TYJ19" s="431"/>
      <c r="TYK19" s="431"/>
      <c r="TYL19" s="431"/>
      <c r="TYM19" s="431"/>
      <c r="TYN19" s="431"/>
      <c r="TYO19" s="431"/>
      <c r="TYP19" s="431"/>
      <c r="TYQ19" s="431"/>
      <c r="TYR19" s="431"/>
      <c r="TYS19" s="431"/>
      <c r="TYT19" s="431"/>
      <c r="TYU19" s="431"/>
      <c r="TYV19" s="431"/>
      <c r="TYW19" s="431"/>
      <c r="TYX19" s="431"/>
      <c r="TYY19" s="431"/>
      <c r="TYZ19" s="431"/>
      <c r="TZA19" s="431"/>
      <c r="TZB19" s="431"/>
      <c r="TZC19" s="431"/>
      <c r="TZD19" s="431"/>
      <c r="TZE19" s="431"/>
      <c r="TZF19" s="431"/>
      <c r="TZG19" s="431"/>
      <c r="TZH19" s="431"/>
      <c r="TZI19" s="431"/>
      <c r="TZJ19" s="431"/>
      <c r="TZK19" s="431"/>
      <c r="TZL19" s="431"/>
      <c r="TZM19" s="431"/>
      <c r="TZN19" s="431"/>
      <c r="TZO19" s="431"/>
      <c r="TZP19" s="431"/>
      <c r="TZQ19" s="431"/>
      <c r="TZR19" s="431"/>
      <c r="TZS19" s="431"/>
      <c r="TZT19" s="431"/>
      <c r="TZU19" s="431"/>
      <c r="TZV19" s="431"/>
      <c r="TZW19" s="431"/>
      <c r="TZX19" s="431"/>
      <c r="TZY19" s="431"/>
      <c r="TZZ19" s="431"/>
      <c r="UAA19" s="431"/>
      <c r="UAB19" s="431"/>
      <c r="UAC19" s="431"/>
      <c r="UAD19" s="431"/>
      <c r="UAE19" s="431"/>
      <c r="UAF19" s="431"/>
      <c r="UAG19" s="431"/>
      <c r="UAH19" s="431"/>
      <c r="UAI19" s="431"/>
      <c r="UAJ19" s="431"/>
      <c r="UAK19" s="431"/>
      <c r="UAL19" s="431"/>
      <c r="UAM19" s="431"/>
      <c r="UAN19" s="431"/>
      <c r="UAO19" s="431"/>
      <c r="UAP19" s="431"/>
      <c r="UAQ19" s="431"/>
      <c r="UAR19" s="431"/>
      <c r="UAS19" s="431"/>
      <c r="UAT19" s="431"/>
      <c r="UAU19" s="431"/>
      <c r="UAV19" s="431"/>
      <c r="UAW19" s="431"/>
      <c r="UAX19" s="431"/>
      <c r="UAY19" s="431"/>
      <c r="UAZ19" s="431"/>
      <c r="UBA19" s="431"/>
      <c r="UBB19" s="431"/>
      <c r="UBC19" s="431"/>
      <c r="UBD19" s="431"/>
      <c r="UBE19" s="431"/>
      <c r="UBF19" s="431"/>
      <c r="UBG19" s="431"/>
      <c r="UBH19" s="431"/>
      <c r="UBI19" s="431"/>
      <c r="UBJ19" s="431"/>
      <c r="UBK19" s="431"/>
      <c r="UBL19" s="431"/>
      <c r="UBM19" s="431"/>
      <c r="UBN19" s="431"/>
      <c r="UBO19" s="431"/>
      <c r="UBP19" s="431"/>
      <c r="UBQ19" s="431"/>
      <c r="UBR19" s="431"/>
      <c r="UBS19" s="431"/>
      <c r="UBT19" s="431"/>
      <c r="UBU19" s="431"/>
      <c r="UBV19" s="431"/>
      <c r="UBW19" s="431"/>
      <c r="UBX19" s="431"/>
      <c r="UBY19" s="431"/>
      <c r="UBZ19" s="431"/>
      <c r="UCA19" s="431"/>
      <c r="UCB19" s="431"/>
      <c r="UCC19" s="431"/>
      <c r="UCD19" s="431"/>
      <c r="UCE19" s="431"/>
      <c r="UCF19" s="431"/>
      <c r="UCG19" s="431"/>
      <c r="UCH19" s="431"/>
      <c r="UCI19" s="431"/>
      <c r="UCJ19" s="431"/>
      <c r="UCK19" s="431"/>
      <c r="UCL19" s="431"/>
      <c r="UCM19" s="431"/>
      <c r="UCN19" s="431"/>
      <c r="UCO19" s="431"/>
      <c r="UCP19" s="431"/>
      <c r="UCQ19" s="431"/>
      <c r="UCR19" s="431"/>
      <c r="UCS19" s="431"/>
      <c r="UCT19" s="431"/>
      <c r="UCU19" s="431"/>
      <c r="UCV19" s="431"/>
      <c r="UCW19" s="431"/>
      <c r="UCX19" s="431"/>
      <c r="UCY19" s="431"/>
      <c r="UCZ19" s="431"/>
      <c r="UDA19" s="431"/>
      <c r="UDB19" s="431"/>
      <c r="UDC19" s="431"/>
      <c r="UDD19" s="431"/>
      <c r="UDE19" s="431"/>
      <c r="UDF19" s="431"/>
      <c r="UDG19" s="431"/>
      <c r="UDH19" s="431"/>
      <c r="UDI19" s="431"/>
      <c r="UDJ19" s="431"/>
      <c r="UDK19" s="431"/>
      <c r="UDL19" s="431"/>
      <c r="UDM19" s="431"/>
      <c r="UDN19" s="431"/>
      <c r="UDO19" s="431"/>
      <c r="UDP19" s="431"/>
      <c r="UDQ19" s="431"/>
      <c r="UDR19" s="431"/>
      <c r="UDS19" s="431"/>
      <c r="UDT19" s="431"/>
      <c r="UDU19" s="431"/>
      <c r="UDV19" s="431"/>
      <c r="UDW19" s="431"/>
      <c r="UDX19" s="431"/>
      <c r="UDY19" s="431"/>
      <c r="UDZ19" s="431"/>
      <c r="UEA19" s="431"/>
      <c r="UEB19" s="431"/>
      <c r="UEC19" s="431"/>
      <c r="UED19" s="431"/>
      <c r="UEE19" s="431"/>
      <c r="UEF19" s="431"/>
      <c r="UEG19" s="431"/>
      <c r="UEH19" s="431"/>
      <c r="UEI19" s="431"/>
      <c r="UEJ19" s="431"/>
      <c r="UEK19" s="431"/>
      <c r="UEL19" s="431"/>
      <c r="UEM19" s="431"/>
      <c r="UEN19" s="431"/>
      <c r="UEO19" s="431"/>
      <c r="UEP19" s="431"/>
      <c r="UEQ19" s="431"/>
      <c r="UER19" s="431"/>
      <c r="UES19" s="431"/>
      <c r="UET19" s="431"/>
      <c r="UEU19" s="431"/>
      <c r="UEV19" s="431"/>
      <c r="UEW19" s="431"/>
      <c r="UEX19" s="431"/>
      <c r="UEY19" s="431"/>
      <c r="UEZ19" s="431"/>
      <c r="UFA19" s="431"/>
      <c r="UFB19" s="431"/>
      <c r="UFC19" s="431"/>
      <c r="UFD19" s="431"/>
      <c r="UFE19" s="431"/>
      <c r="UFF19" s="431"/>
      <c r="UFG19" s="431"/>
      <c r="UFH19" s="431"/>
      <c r="UFI19" s="431"/>
      <c r="UFJ19" s="431"/>
      <c r="UFK19" s="431"/>
      <c r="UFL19" s="431"/>
      <c r="UFM19" s="431"/>
      <c r="UFN19" s="431"/>
      <c r="UFO19" s="431"/>
      <c r="UFP19" s="431"/>
      <c r="UFQ19" s="431"/>
      <c r="UFR19" s="431"/>
      <c r="UFS19" s="431"/>
      <c r="UFT19" s="431"/>
      <c r="UFU19" s="431"/>
      <c r="UFV19" s="431"/>
      <c r="UFW19" s="431"/>
      <c r="UFX19" s="431"/>
      <c r="UFY19" s="431"/>
      <c r="UFZ19" s="431"/>
      <c r="UGA19" s="431"/>
      <c r="UGB19" s="431"/>
      <c r="UGC19" s="431"/>
      <c r="UGD19" s="431"/>
      <c r="UGE19" s="431"/>
      <c r="UGF19" s="431"/>
      <c r="UGG19" s="431"/>
      <c r="UGH19" s="431"/>
      <c r="UGI19" s="431"/>
      <c r="UGJ19" s="431"/>
      <c r="UGK19" s="431"/>
      <c r="UGL19" s="431"/>
      <c r="UGM19" s="431"/>
      <c r="UGN19" s="431"/>
      <c r="UGO19" s="431"/>
      <c r="UGP19" s="431"/>
      <c r="UGQ19" s="431"/>
      <c r="UGR19" s="431"/>
      <c r="UGS19" s="431"/>
      <c r="UGT19" s="431"/>
      <c r="UGU19" s="431"/>
      <c r="UGV19" s="431"/>
      <c r="UGW19" s="431"/>
      <c r="UGX19" s="431"/>
      <c r="UGY19" s="431"/>
      <c r="UGZ19" s="431"/>
      <c r="UHA19" s="431"/>
      <c r="UHB19" s="431"/>
      <c r="UHC19" s="431"/>
      <c r="UHD19" s="431"/>
      <c r="UHE19" s="431"/>
      <c r="UHF19" s="431"/>
      <c r="UHG19" s="431"/>
      <c r="UHH19" s="431"/>
      <c r="UHI19" s="431"/>
      <c r="UHJ19" s="431"/>
      <c r="UHK19" s="431"/>
      <c r="UHL19" s="431"/>
      <c r="UHM19" s="431"/>
      <c r="UHN19" s="431"/>
      <c r="UHO19" s="431"/>
      <c r="UHP19" s="431"/>
      <c r="UHQ19" s="431"/>
      <c r="UHR19" s="431"/>
      <c r="UHS19" s="431"/>
      <c r="UHT19" s="431"/>
      <c r="UHU19" s="431"/>
      <c r="UHV19" s="431"/>
      <c r="UHW19" s="431"/>
      <c r="UHX19" s="431"/>
      <c r="UHY19" s="431"/>
      <c r="UHZ19" s="431"/>
      <c r="UIA19" s="431"/>
      <c r="UIB19" s="431"/>
      <c r="UIC19" s="431"/>
      <c r="UID19" s="431"/>
      <c r="UIE19" s="431"/>
      <c r="UIF19" s="431"/>
      <c r="UIG19" s="431"/>
      <c r="UIH19" s="431"/>
      <c r="UII19" s="431"/>
      <c r="UIJ19" s="431"/>
      <c r="UIK19" s="431"/>
      <c r="UIL19" s="431"/>
      <c r="UIM19" s="431"/>
      <c r="UIN19" s="431"/>
      <c r="UIO19" s="431"/>
      <c r="UIP19" s="431"/>
      <c r="UIQ19" s="431"/>
      <c r="UIR19" s="431"/>
      <c r="UIS19" s="431"/>
      <c r="UIT19" s="431"/>
      <c r="UIU19" s="431"/>
      <c r="UIV19" s="431"/>
      <c r="UIW19" s="431"/>
      <c r="UIX19" s="431"/>
      <c r="UIY19" s="431"/>
      <c r="UIZ19" s="431"/>
      <c r="UJA19" s="431"/>
      <c r="UJB19" s="431"/>
      <c r="UJC19" s="431"/>
      <c r="UJD19" s="431"/>
      <c r="UJE19" s="431"/>
      <c r="UJF19" s="431"/>
      <c r="UJG19" s="431"/>
      <c r="UJH19" s="431"/>
      <c r="UJI19" s="431"/>
      <c r="UJJ19" s="431"/>
      <c r="UJK19" s="431"/>
      <c r="UJL19" s="431"/>
      <c r="UJM19" s="431"/>
      <c r="UJN19" s="431"/>
      <c r="UJO19" s="431"/>
      <c r="UJP19" s="431"/>
      <c r="UJQ19" s="431"/>
      <c r="UJR19" s="431"/>
      <c r="UJS19" s="431"/>
      <c r="UJT19" s="431"/>
      <c r="UJU19" s="431"/>
      <c r="UJV19" s="431"/>
      <c r="UJW19" s="431"/>
      <c r="UJX19" s="431"/>
      <c r="UJY19" s="431"/>
      <c r="UJZ19" s="431"/>
      <c r="UKA19" s="431"/>
      <c r="UKB19" s="431"/>
      <c r="UKC19" s="431"/>
      <c r="UKD19" s="431"/>
      <c r="UKE19" s="431"/>
      <c r="UKF19" s="431"/>
      <c r="UKG19" s="431"/>
      <c r="UKH19" s="431"/>
      <c r="UKI19" s="431"/>
      <c r="UKJ19" s="431"/>
      <c r="UKK19" s="431"/>
      <c r="UKL19" s="431"/>
      <c r="UKM19" s="431"/>
      <c r="UKN19" s="431"/>
      <c r="UKO19" s="431"/>
      <c r="UKP19" s="431"/>
      <c r="UKQ19" s="431"/>
      <c r="UKR19" s="431"/>
      <c r="UKS19" s="431"/>
      <c r="UKT19" s="431"/>
      <c r="UKU19" s="431"/>
      <c r="UKV19" s="431"/>
      <c r="UKW19" s="431"/>
      <c r="UKX19" s="431"/>
      <c r="UKY19" s="431"/>
      <c r="UKZ19" s="431"/>
      <c r="ULA19" s="431"/>
      <c r="ULB19" s="431"/>
      <c r="ULC19" s="431"/>
      <c r="ULD19" s="431"/>
      <c r="ULE19" s="431"/>
      <c r="ULF19" s="431"/>
      <c r="ULG19" s="431"/>
      <c r="ULH19" s="431"/>
      <c r="ULI19" s="431"/>
      <c r="ULJ19" s="431"/>
      <c r="ULK19" s="431"/>
      <c r="ULL19" s="431"/>
      <c r="ULM19" s="431"/>
      <c r="ULN19" s="431"/>
      <c r="ULO19" s="431"/>
      <c r="ULP19" s="431"/>
      <c r="ULQ19" s="431"/>
      <c r="ULR19" s="431"/>
      <c r="ULS19" s="431"/>
      <c r="ULT19" s="431"/>
      <c r="ULU19" s="431"/>
      <c r="ULV19" s="431"/>
      <c r="ULW19" s="431"/>
      <c r="ULX19" s="431"/>
      <c r="ULY19" s="431"/>
      <c r="ULZ19" s="431"/>
      <c r="UMA19" s="431"/>
      <c r="UMB19" s="431"/>
      <c r="UMC19" s="431"/>
      <c r="UMD19" s="431"/>
      <c r="UME19" s="431"/>
      <c r="UMF19" s="431"/>
      <c r="UMG19" s="431"/>
      <c r="UMH19" s="431"/>
      <c r="UMI19" s="431"/>
      <c r="UMJ19" s="431"/>
      <c r="UMK19" s="431"/>
      <c r="UML19" s="431"/>
      <c r="UMM19" s="431"/>
      <c r="UMN19" s="431"/>
      <c r="UMO19" s="431"/>
      <c r="UMP19" s="431"/>
      <c r="UMQ19" s="431"/>
      <c r="UMR19" s="431"/>
      <c r="UMS19" s="431"/>
      <c r="UMT19" s="431"/>
      <c r="UMU19" s="431"/>
      <c r="UMV19" s="431"/>
      <c r="UMW19" s="431"/>
      <c r="UMX19" s="431"/>
      <c r="UMY19" s="431"/>
      <c r="UMZ19" s="431"/>
      <c r="UNA19" s="431"/>
      <c r="UNB19" s="431"/>
      <c r="UNC19" s="431"/>
      <c r="UND19" s="431"/>
      <c r="UNE19" s="431"/>
      <c r="UNF19" s="431"/>
      <c r="UNG19" s="431"/>
      <c r="UNH19" s="431"/>
      <c r="UNI19" s="431"/>
      <c r="UNJ19" s="431"/>
      <c r="UNK19" s="431"/>
      <c r="UNL19" s="431"/>
      <c r="UNM19" s="431"/>
      <c r="UNN19" s="431"/>
      <c r="UNO19" s="431"/>
      <c r="UNP19" s="431"/>
      <c r="UNQ19" s="431"/>
      <c r="UNR19" s="431"/>
      <c r="UNS19" s="431"/>
      <c r="UNT19" s="431"/>
      <c r="UNU19" s="431"/>
      <c r="UNV19" s="431"/>
      <c r="UNW19" s="431"/>
      <c r="UNX19" s="431"/>
      <c r="UNY19" s="431"/>
      <c r="UNZ19" s="431"/>
      <c r="UOA19" s="431"/>
      <c r="UOB19" s="431"/>
      <c r="UOC19" s="431"/>
      <c r="UOD19" s="431"/>
      <c r="UOE19" s="431"/>
      <c r="UOF19" s="431"/>
      <c r="UOG19" s="431"/>
      <c r="UOH19" s="431"/>
      <c r="UOI19" s="431"/>
      <c r="UOJ19" s="431"/>
      <c r="UOK19" s="431"/>
      <c r="UOL19" s="431"/>
      <c r="UOM19" s="431"/>
      <c r="UON19" s="431"/>
      <c r="UOO19" s="431"/>
      <c r="UOP19" s="431"/>
      <c r="UOQ19" s="431"/>
      <c r="UOR19" s="431"/>
      <c r="UOS19" s="431"/>
      <c r="UOT19" s="431"/>
      <c r="UOU19" s="431"/>
      <c r="UOV19" s="431"/>
      <c r="UOW19" s="431"/>
      <c r="UOX19" s="431"/>
      <c r="UOY19" s="431"/>
      <c r="UOZ19" s="431"/>
      <c r="UPA19" s="431"/>
      <c r="UPB19" s="431"/>
      <c r="UPC19" s="431"/>
      <c r="UPD19" s="431"/>
      <c r="UPE19" s="431"/>
      <c r="UPF19" s="431"/>
      <c r="UPG19" s="431"/>
      <c r="UPH19" s="431"/>
      <c r="UPI19" s="431"/>
      <c r="UPJ19" s="431"/>
      <c r="UPK19" s="431"/>
      <c r="UPL19" s="431"/>
      <c r="UPM19" s="431"/>
      <c r="UPN19" s="431"/>
      <c r="UPO19" s="431"/>
      <c r="UPP19" s="431"/>
      <c r="UPQ19" s="431"/>
      <c r="UPR19" s="431"/>
      <c r="UPS19" s="431"/>
      <c r="UPT19" s="431"/>
      <c r="UPU19" s="431"/>
      <c r="UPV19" s="431"/>
      <c r="UPW19" s="431"/>
      <c r="UPX19" s="431"/>
      <c r="UPY19" s="431"/>
      <c r="UPZ19" s="431"/>
      <c r="UQA19" s="431"/>
      <c r="UQB19" s="431"/>
      <c r="UQC19" s="431"/>
      <c r="UQD19" s="431"/>
      <c r="UQE19" s="431"/>
      <c r="UQF19" s="431"/>
      <c r="UQG19" s="431"/>
      <c r="UQH19" s="431"/>
      <c r="UQI19" s="431"/>
      <c r="UQJ19" s="431"/>
      <c r="UQK19" s="431"/>
      <c r="UQL19" s="431"/>
      <c r="UQM19" s="431"/>
      <c r="UQN19" s="431"/>
      <c r="UQO19" s="431"/>
      <c r="UQP19" s="431"/>
      <c r="UQQ19" s="431"/>
      <c r="UQR19" s="431"/>
      <c r="UQS19" s="431"/>
      <c r="UQT19" s="431"/>
      <c r="UQU19" s="431"/>
      <c r="UQV19" s="431"/>
      <c r="UQW19" s="431"/>
      <c r="UQX19" s="431"/>
      <c r="UQY19" s="431"/>
      <c r="UQZ19" s="431"/>
      <c r="URA19" s="431"/>
      <c r="URB19" s="431"/>
      <c r="URC19" s="431"/>
      <c r="URD19" s="431"/>
      <c r="URE19" s="431"/>
      <c r="URF19" s="431"/>
      <c r="URG19" s="431"/>
      <c r="URH19" s="431"/>
      <c r="URI19" s="431"/>
      <c r="URJ19" s="431"/>
      <c r="URK19" s="431"/>
      <c r="URL19" s="431"/>
      <c r="URM19" s="431"/>
      <c r="URN19" s="431"/>
      <c r="URO19" s="431"/>
      <c r="URP19" s="431"/>
      <c r="URQ19" s="431"/>
      <c r="URR19" s="431"/>
      <c r="URS19" s="431"/>
      <c r="URT19" s="431"/>
      <c r="URU19" s="431"/>
      <c r="URV19" s="431"/>
      <c r="URW19" s="431"/>
      <c r="URX19" s="431"/>
      <c r="URY19" s="431"/>
      <c r="URZ19" s="431"/>
      <c r="USA19" s="431"/>
      <c r="USB19" s="431"/>
      <c r="USC19" s="431"/>
      <c r="USD19" s="431"/>
      <c r="USE19" s="431"/>
      <c r="USF19" s="431"/>
      <c r="USG19" s="431"/>
      <c r="USH19" s="431"/>
      <c r="USI19" s="431"/>
      <c r="USJ19" s="431"/>
      <c r="USK19" s="431"/>
      <c r="USL19" s="431"/>
      <c r="USM19" s="431"/>
      <c r="USN19" s="431"/>
      <c r="USO19" s="431"/>
      <c r="USP19" s="431"/>
      <c r="USQ19" s="431"/>
      <c r="USR19" s="431"/>
      <c r="USS19" s="431"/>
      <c r="UST19" s="431"/>
      <c r="USU19" s="431"/>
      <c r="USV19" s="431"/>
      <c r="USW19" s="431"/>
      <c r="USX19" s="431"/>
      <c r="USY19" s="431"/>
      <c r="USZ19" s="431"/>
      <c r="UTA19" s="431"/>
      <c r="UTB19" s="431"/>
      <c r="UTC19" s="431"/>
      <c r="UTD19" s="431"/>
      <c r="UTE19" s="431"/>
      <c r="UTF19" s="431"/>
      <c r="UTG19" s="431"/>
      <c r="UTH19" s="431"/>
      <c r="UTI19" s="431"/>
      <c r="UTJ19" s="431"/>
      <c r="UTK19" s="431"/>
      <c r="UTL19" s="431"/>
      <c r="UTM19" s="431"/>
      <c r="UTN19" s="431"/>
      <c r="UTO19" s="431"/>
      <c r="UTP19" s="431"/>
      <c r="UTQ19" s="431"/>
      <c r="UTR19" s="431"/>
      <c r="UTS19" s="431"/>
      <c r="UTT19" s="431"/>
      <c r="UTU19" s="431"/>
      <c r="UTV19" s="431"/>
      <c r="UTW19" s="431"/>
      <c r="UTX19" s="431"/>
      <c r="UTY19" s="431"/>
      <c r="UTZ19" s="431"/>
      <c r="UUA19" s="431"/>
      <c r="UUB19" s="431"/>
      <c r="UUC19" s="431"/>
      <c r="UUD19" s="431"/>
      <c r="UUE19" s="431"/>
      <c r="UUF19" s="431"/>
      <c r="UUG19" s="431"/>
      <c r="UUH19" s="431"/>
      <c r="UUI19" s="431"/>
      <c r="UUJ19" s="431"/>
      <c r="UUK19" s="431"/>
      <c r="UUL19" s="431"/>
      <c r="UUM19" s="431"/>
      <c r="UUN19" s="431"/>
      <c r="UUO19" s="431"/>
      <c r="UUP19" s="431"/>
      <c r="UUQ19" s="431"/>
      <c r="UUR19" s="431"/>
      <c r="UUS19" s="431"/>
      <c r="UUT19" s="431"/>
      <c r="UUU19" s="431"/>
      <c r="UUV19" s="431"/>
      <c r="UUW19" s="431"/>
      <c r="UUX19" s="431"/>
      <c r="UUY19" s="431"/>
      <c r="UUZ19" s="431"/>
      <c r="UVA19" s="431"/>
      <c r="UVB19" s="431"/>
      <c r="UVC19" s="431"/>
      <c r="UVD19" s="431"/>
      <c r="UVE19" s="431"/>
      <c r="UVF19" s="431"/>
      <c r="UVG19" s="431"/>
      <c r="UVH19" s="431"/>
      <c r="UVI19" s="431"/>
      <c r="UVJ19" s="431"/>
      <c r="UVK19" s="431"/>
      <c r="UVL19" s="431"/>
      <c r="UVM19" s="431"/>
      <c r="UVN19" s="431"/>
      <c r="UVO19" s="431"/>
      <c r="UVP19" s="431"/>
      <c r="UVQ19" s="431"/>
      <c r="UVR19" s="431"/>
      <c r="UVS19" s="431"/>
      <c r="UVT19" s="431"/>
      <c r="UVU19" s="431"/>
      <c r="UVV19" s="431"/>
      <c r="UVW19" s="431"/>
      <c r="UVX19" s="431"/>
      <c r="UVY19" s="431"/>
      <c r="UVZ19" s="431"/>
      <c r="UWA19" s="431"/>
      <c r="UWB19" s="431"/>
      <c r="UWC19" s="431"/>
      <c r="UWD19" s="431"/>
      <c r="UWE19" s="431"/>
      <c r="UWF19" s="431"/>
      <c r="UWG19" s="431"/>
      <c r="UWH19" s="431"/>
      <c r="UWI19" s="431"/>
      <c r="UWJ19" s="431"/>
      <c r="UWK19" s="431"/>
      <c r="UWL19" s="431"/>
      <c r="UWM19" s="431"/>
      <c r="UWN19" s="431"/>
      <c r="UWO19" s="431"/>
      <c r="UWP19" s="431"/>
      <c r="UWQ19" s="431"/>
      <c r="UWR19" s="431"/>
      <c r="UWS19" s="431"/>
      <c r="UWT19" s="431"/>
      <c r="UWU19" s="431"/>
      <c r="UWV19" s="431"/>
      <c r="UWW19" s="431"/>
      <c r="UWX19" s="431"/>
      <c r="UWY19" s="431"/>
      <c r="UWZ19" s="431"/>
      <c r="UXA19" s="431"/>
      <c r="UXB19" s="431"/>
      <c r="UXC19" s="431"/>
      <c r="UXD19" s="431"/>
      <c r="UXE19" s="431"/>
      <c r="UXF19" s="431"/>
      <c r="UXG19" s="431"/>
      <c r="UXH19" s="431"/>
      <c r="UXI19" s="431"/>
      <c r="UXJ19" s="431"/>
      <c r="UXK19" s="431"/>
      <c r="UXL19" s="431"/>
      <c r="UXM19" s="431"/>
      <c r="UXN19" s="431"/>
      <c r="UXO19" s="431"/>
      <c r="UXP19" s="431"/>
      <c r="UXQ19" s="431"/>
      <c r="UXR19" s="431"/>
      <c r="UXS19" s="431"/>
      <c r="UXT19" s="431"/>
      <c r="UXU19" s="431"/>
      <c r="UXV19" s="431"/>
      <c r="UXW19" s="431"/>
      <c r="UXX19" s="431"/>
      <c r="UXY19" s="431"/>
      <c r="UXZ19" s="431"/>
      <c r="UYA19" s="431"/>
      <c r="UYB19" s="431"/>
      <c r="UYC19" s="431"/>
      <c r="UYD19" s="431"/>
      <c r="UYE19" s="431"/>
      <c r="UYF19" s="431"/>
      <c r="UYG19" s="431"/>
      <c r="UYH19" s="431"/>
      <c r="UYI19" s="431"/>
      <c r="UYJ19" s="431"/>
      <c r="UYK19" s="431"/>
      <c r="UYL19" s="431"/>
      <c r="UYM19" s="431"/>
      <c r="UYN19" s="431"/>
      <c r="UYO19" s="431"/>
      <c r="UYP19" s="431"/>
      <c r="UYQ19" s="431"/>
      <c r="UYR19" s="431"/>
      <c r="UYS19" s="431"/>
      <c r="UYT19" s="431"/>
      <c r="UYU19" s="431"/>
      <c r="UYV19" s="431"/>
      <c r="UYW19" s="431"/>
      <c r="UYX19" s="431"/>
      <c r="UYY19" s="431"/>
      <c r="UYZ19" s="431"/>
      <c r="UZA19" s="431"/>
      <c r="UZB19" s="431"/>
      <c r="UZC19" s="431"/>
      <c r="UZD19" s="431"/>
      <c r="UZE19" s="431"/>
      <c r="UZF19" s="431"/>
      <c r="UZG19" s="431"/>
      <c r="UZH19" s="431"/>
      <c r="UZI19" s="431"/>
      <c r="UZJ19" s="431"/>
      <c r="UZK19" s="431"/>
      <c r="UZL19" s="431"/>
      <c r="UZM19" s="431"/>
      <c r="UZN19" s="431"/>
      <c r="UZO19" s="431"/>
      <c r="UZP19" s="431"/>
      <c r="UZQ19" s="431"/>
      <c r="UZR19" s="431"/>
      <c r="UZS19" s="431"/>
      <c r="UZT19" s="431"/>
      <c r="UZU19" s="431"/>
      <c r="UZV19" s="431"/>
      <c r="UZW19" s="431"/>
      <c r="UZX19" s="431"/>
      <c r="UZY19" s="431"/>
      <c r="UZZ19" s="431"/>
      <c r="VAA19" s="431"/>
      <c r="VAB19" s="431"/>
      <c r="VAC19" s="431"/>
      <c r="VAD19" s="431"/>
      <c r="VAE19" s="431"/>
      <c r="VAF19" s="431"/>
      <c r="VAG19" s="431"/>
      <c r="VAH19" s="431"/>
      <c r="VAI19" s="431"/>
      <c r="VAJ19" s="431"/>
      <c r="VAK19" s="431"/>
      <c r="VAL19" s="431"/>
      <c r="VAM19" s="431"/>
      <c r="VAN19" s="431"/>
      <c r="VAO19" s="431"/>
      <c r="VAP19" s="431"/>
      <c r="VAQ19" s="431"/>
      <c r="VAR19" s="431"/>
      <c r="VAS19" s="431"/>
      <c r="VAT19" s="431"/>
      <c r="VAU19" s="431"/>
      <c r="VAV19" s="431"/>
      <c r="VAW19" s="431"/>
      <c r="VAX19" s="431"/>
      <c r="VAY19" s="431"/>
      <c r="VAZ19" s="431"/>
      <c r="VBA19" s="431"/>
      <c r="VBB19" s="431"/>
      <c r="VBC19" s="431"/>
      <c r="VBD19" s="431"/>
      <c r="VBE19" s="431"/>
      <c r="VBF19" s="431"/>
      <c r="VBG19" s="431"/>
      <c r="VBH19" s="431"/>
      <c r="VBI19" s="431"/>
      <c r="VBJ19" s="431"/>
      <c r="VBK19" s="431"/>
      <c r="VBL19" s="431"/>
      <c r="VBM19" s="431"/>
      <c r="VBN19" s="431"/>
      <c r="VBO19" s="431"/>
      <c r="VBP19" s="431"/>
      <c r="VBQ19" s="431"/>
      <c r="VBR19" s="431"/>
      <c r="VBS19" s="431"/>
      <c r="VBT19" s="431"/>
      <c r="VBU19" s="431"/>
      <c r="VBV19" s="431"/>
      <c r="VBW19" s="431"/>
      <c r="VBX19" s="431"/>
      <c r="VBY19" s="431"/>
      <c r="VBZ19" s="431"/>
      <c r="VCA19" s="431"/>
      <c r="VCB19" s="431"/>
      <c r="VCC19" s="431"/>
      <c r="VCD19" s="431"/>
      <c r="VCE19" s="431"/>
      <c r="VCF19" s="431"/>
      <c r="VCG19" s="431"/>
      <c r="VCH19" s="431"/>
      <c r="VCI19" s="431"/>
      <c r="VCJ19" s="431"/>
      <c r="VCK19" s="431"/>
      <c r="VCL19" s="431"/>
      <c r="VCM19" s="431"/>
      <c r="VCN19" s="431"/>
      <c r="VCO19" s="431"/>
      <c r="VCP19" s="431"/>
      <c r="VCQ19" s="431"/>
      <c r="VCR19" s="431"/>
      <c r="VCS19" s="431"/>
      <c r="VCT19" s="431"/>
      <c r="VCU19" s="431"/>
      <c r="VCV19" s="431"/>
      <c r="VCW19" s="431"/>
      <c r="VCX19" s="431"/>
      <c r="VCY19" s="431"/>
      <c r="VCZ19" s="431"/>
      <c r="VDA19" s="431"/>
      <c r="VDB19" s="431"/>
      <c r="VDC19" s="431"/>
      <c r="VDD19" s="431"/>
      <c r="VDE19" s="431"/>
      <c r="VDF19" s="431"/>
      <c r="VDG19" s="431"/>
      <c r="VDH19" s="431"/>
      <c r="VDI19" s="431"/>
      <c r="VDJ19" s="431"/>
      <c r="VDK19" s="431"/>
      <c r="VDL19" s="431"/>
      <c r="VDM19" s="431"/>
      <c r="VDN19" s="431"/>
      <c r="VDO19" s="431"/>
      <c r="VDP19" s="431"/>
      <c r="VDQ19" s="431"/>
      <c r="VDR19" s="431"/>
      <c r="VDS19" s="431"/>
      <c r="VDT19" s="431"/>
      <c r="VDU19" s="431"/>
      <c r="VDV19" s="431"/>
      <c r="VDW19" s="431"/>
      <c r="VDX19" s="431"/>
      <c r="VDY19" s="431"/>
      <c r="VDZ19" s="431"/>
      <c r="VEA19" s="431"/>
      <c r="VEB19" s="431"/>
      <c r="VEC19" s="431"/>
      <c r="VED19" s="431"/>
      <c r="VEE19" s="431"/>
      <c r="VEF19" s="431"/>
      <c r="VEG19" s="431"/>
      <c r="VEH19" s="431"/>
      <c r="VEI19" s="431"/>
      <c r="VEJ19" s="431"/>
      <c r="VEK19" s="431"/>
      <c r="VEL19" s="431"/>
      <c r="VEM19" s="431"/>
      <c r="VEN19" s="431"/>
      <c r="VEO19" s="431"/>
      <c r="VEP19" s="431"/>
      <c r="VEQ19" s="431"/>
      <c r="VER19" s="431"/>
      <c r="VES19" s="431"/>
      <c r="VET19" s="431"/>
      <c r="VEU19" s="431"/>
      <c r="VEV19" s="431"/>
      <c r="VEW19" s="431"/>
      <c r="VEX19" s="431"/>
      <c r="VEY19" s="431"/>
      <c r="VEZ19" s="431"/>
      <c r="VFA19" s="431"/>
      <c r="VFB19" s="431"/>
      <c r="VFC19" s="431"/>
      <c r="VFD19" s="431"/>
      <c r="VFE19" s="431"/>
      <c r="VFF19" s="431"/>
      <c r="VFG19" s="431"/>
      <c r="VFH19" s="431"/>
      <c r="VFI19" s="431"/>
      <c r="VFJ19" s="431"/>
      <c r="VFK19" s="431"/>
      <c r="VFL19" s="431"/>
      <c r="VFM19" s="431"/>
      <c r="VFN19" s="431"/>
      <c r="VFO19" s="431"/>
      <c r="VFP19" s="431"/>
      <c r="VFQ19" s="431"/>
      <c r="VFR19" s="431"/>
      <c r="VFS19" s="431"/>
      <c r="VFT19" s="431"/>
      <c r="VFU19" s="431"/>
      <c r="VFV19" s="431"/>
      <c r="VFW19" s="431"/>
      <c r="VFX19" s="431"/>
      <c r="VFY19" s="431"/>
      <c r="VFZ19" s="431"/>
      <c r="VGA19" s="431"/>
      <c r="VGB19" s="431"/>
      <c r="VGC19" s="431"/>
      <c r="VGD19" s="431"/>
      <c r="VGE19" s="431"/>
      <c r="VGF19" s="431"/>
      <c r="VGG19" s="431"/>
      <c r="VGH19" s="431"/>
      <c r="VGI19" s="431"/>
      <c r="VGJ19" s="431"/>
      <c r="VGK19" s="431"/>
      <c r="VGL19" s="431"/>
      <c r="VGM19" s="431"/>
      <c r="VGN19" s="431"/>
      <c r="VGO19" s="431"/>
      <c r="VGP19" s="431"/>
      <c r="VGQ19" s="431"/>
      <c r="VGR19" s="431"/>
      <c r="VGS19" s="431"/>
      <c r="VGT19" s="431"/>
      <c r="VGU19" s="431"/>
      <c r="VGV19" s="431"/>
      <c r="VGW19" s="431"/>
      <c r="VGX19" s="431"/>
      <c r="VGY19" s="431"/>
      <c r="VGZ19" s="431"/>
      <c r="VHA19" s="431"/>
      <c r="VHB19" s="431"/>
      <c r="VHC19" s="431"/>
      <c r="VHD19" s="431"/>
      <c r="VHE19" s="431"/>
      <c r="VHF19" s="431"/>
      <c r="VHG19" s="431"/>
      <c r="VHH19" s="431"/>
      <c r="VHI19" s="431"/>
      <c r="VHJ19" s="431"/>
      <c r="VHK19" s="431"/>
      <c r="VHL19" s="431"/>
      <c r="VHM19" s="431"/>
      <c r="VHN19" s="431"/>
      <c r="VHO19" s="431"/>
      <c r="VHP19" s="431"/>
      <c r="VHQ19" s="431"/>
      <c r="VHR19" s="431"/>
      <c r="VHS19" s="431"/>
      <c r="VHT19" s="431"/>
      <c r="VHU19" s="431"/>
      <c r="VHV19" s="431"/>
      <c r="VHW19" s="431"/>
      <c r="VHX19" s="431"/>
      <c r="VHY19" s="431"/>
      <c r="VHZ19" s="431"/>
      <c r="VIA19" s="431"/>
      <c r="VIB19" s="431"/>
      <c r="VIC19" s="431"/>
      <c r="VID19" s="431"/>
      <c r="VIE19" s="431"/>
      <c r="VIF19" s="431"/>
      <c r="VIG19" s="431"/>
      <c r="VIH19" s="431"/>
      <c r="VII19" s="431"/>
      <c r="VIJ19" s="431"/>
      <c r="VIK19" s="431"/>
      <c r="VIL19" s="431"/>
      <c r="VIM19" s="431"/>
      <c r="VIN19" s="431"/>
      <c r="VIO19" s="431"/>
      <c r="VIP19" s="431"/>
      <c r="VIQ19" s="431"/>
      <c r="VIR19" s="431"/>
      <c r="VIS19" s="431"/>
      <c r="VIT19" s="431"/>
      <c r="VIU19" s="431"/>
      <c r="VIV19" s="431"/>
      <c r="VIW19" s="431"/>
      <c r="VIX19" s="431"/>
      <c r="VIY19" s="431"/>
      <c r="VIZ19" s="431"/>
      <c r="VJA19" s="431"/>
      <c r="VJB19" s="431"/>
      <c r="VJC19" s="431"/>
      <c r="VJD19" s="431"/>
      <c r="VJE19" s="431"/>
      <c r="VJF19" s="431"/>
      <c r="VJG19" s="431"/>
      <c r="VJH19" s="431"/>
      <c r="VJI19" s="431"/>
      <c r="VJJ19" s="431"/>
      <c r="VJK19" s="431"/>
      <c r="VJL19" s="431"/>
      <c r="VJM19" s="431"/>
      <c r="VJN19" s="431"/>
      <c r="VJO19" s="431"/>
      <c r="VJP19" s="431"/>
      <c r="VJQ19" s="431"/>
      <c r="VJR19" s="431"/>
      <c r="VJS19" s="431"/>
      <c r="VJT19" s="431"/>
      <c r="VJU19" s="431"/>
      <c r="VJV19" s="431"/>
      <c r="VJW19" s="431"/>
      <c r="VJX19" s="431"/>
      <c r="VJY19" s="431"/>
      <c r="VJZ19" s="431"/>
      <c r="VKA19" s="431"/>
      <c r="VKB19" s="431"/>
      <c r="VKC19" s="431"/>
      <c r="VKD19" s="431"/>
      <c r="VKE19" s="431"/>
      <c r="VKF19" s="431"/>
      <c r="VKG19" s="431"/>
      <c r="VKH19" s="431"/>
      <c r="VKI19" s="431"/>
      <c r="VKJ19" s="431"/>
      <c r="VKK19" s="431"/>
      <c r="VKL19" s="431"/>
      <c r="VKM19" s="431"/>
      <c r="VKN19" s="431"/>
      <c r="VKO19" s="431"/>
      <c r="VKP19" s="431"/>
      <c r="VKQ19" s="431"/>
      <c r="VKR19" s="431"/>
      <c r="VKS19" s="431"/>
      <c r="VKT19" s="431"/>
      <c r="VKU19" s="431"/>
      <c r="VKV19" s="431"/>
      <c r="VKW19" s="431"/>
      <c r="VKX19" s="431"/>
      <c r="VKY19" s="431"/>
      <c r="VKZ19" s="431"/>
      <c r="VLA19" s="431"/>
      <c r="VLB19" s="431"/>
      <c r="VLC19" s="431"/>
      <c r="VLD19" s="431"/>
      <c r="VLE19" s="431"/>
      <c r="VLF19" s="431"/>
      <c r="VLG19" s="431"/>
      <c r="VLH19" s="431"/>
      <c r="VLI19" s="431"/>
      <c r="VLJ19" s="431"/>
      <c r="VLK19" s="431"/>
      <c r="VLL19" s="431"/>
      <c r="VLM19" s="431"/>
      <c r="VLN19" s="431"/>
      <c r="VLO19" s="431"/>
      <c r="VLP19" s="431"/>
      <c r="VLQ19" s="431"/>
      <c r="VLR19" s="431"/>
      <c r="VLS19" s="431"/>
      <c r="VLT19" s="431"/>
      <c r="VLU19" s="431"/>
      <c r="VLV19" s="431"/>
      <c r="VLW19" s="431"/>
      <c r="VLX19" s="431"/>
      <c r="VLY19" s="431"/>
      <c r="VLZ19" s="431"/>
      <c r="VMA19" s="431"/>
      <c r="VMB19" s="431"/>
      <c r="VMC19" s="431"/>
      <c r="VMD19" s="431"/>
      <c r="VME19" s="431"/>
      <c r="VMF19" s="431"/>
      <c r="VMG19" s="431"/>
      <c r="VMH19" s="431"/>
      <c r="VMI19" s="431"/>
      <c r="VMJ19" s="431"/>
      <c r="VMK19" s="431"/>
      <c r="VML19" s="431"/>
      <c r="VMM19" s="431"/>
      <c r="VMN19" s="431"/>
      <c r="VMO19" s="431"/>
      <c r="VMP19" s="431"/>
      <c r="VMQ19" s="431"/>
      <c r="VMR19" s="431"/>
      <c r="VMS19" s="431"/>
      <c r="VMT19" s="431"/>
      <c r="VMU19" s="431"/>
      <c r="VMV19" s="431"/>
      <c r="VMW19" s="431"/>
      <c r="VMX19" s="431"/>
      <c r="VMY19" s="431"/>
      <c r="VMZ19" s="431"/>
      <c r="VNA19" s="431"/>
      <c r="VNB19" s="431"/>
      <c r="VNC19" s="431"/>
      <c r="VND19" s="431"/>
      <c r="VNE19" s="431"/>
      <c r="VNF19" s="431"/>
      <c r="VNG19" s="431"/>
      <c r="VNH19" s="431"/>
      <c r="VNI19" s="431"/>
      <c r="VNJ19" s="431"/>
      <c r="VNK19" s="431"/>
      <c r="VNL19" s="431"/>
      <c r="VNM19" s="431"/>
      <c r="VNN19" s="431"/>
      <c r="VNO19" s="431"/>
      <c r="VNP19" s="431"/>
      <c r="VNQ19" s="431"/>
      <c r="VNR19" s="431"/>
      <c r="VNS19" s="431"/>
      <c r="VNT19" s="431"/>
      <c r="VNU19" s="431"/>
      <c r="VNV19" s="431"/>
      <c r="VNW19" s="431"/>
      <c r="VNX19" s="431"/>
      <c r="VNY19" s="431"/>
      <c r="VNZ19" s="431"/>
      <c r="VOA19" s="431"/>
      <c r="VOB19" s="431"/>
      <c r="VOC19" s="431"/>
      <c r="VOD19" s="431"/>
      <c r="VOE19" s="431"/>
      <c r="VOF19" s="431"/>
      <c r="VOG19" s="431"/>
      <c r="VOH19" s="431"/>
      <c r="VOI19" s="431"/>
      <c r="VOJ19" s="431"/>
      <c r="VOK19" s="431"/>
      <c r="VOL19" s="431"/>
      <c r="VOM19" s="431"/>
      <c r="VON19" s="431"/>
      <c r="VOO19" s="431"/>
      <c r="VOP19" s="431"/>
      <c r="VOQ19" s="431"/>
      <c r="VOR19" s="431"/>
      <c r="VOS19" s="431"/>
      <c r="VOT19" s="431"/>
      <c r="VOU19" s="431"/>
      <c r="VOV19" s="431"/>
      <c r="VOW19" s="431"/>
      <c r="VOX19" s="431"/>
      <c r="VOY19" s="431"/>
      <c r="VOZ19" s="431"/>
      <c r="VPA19" s="431"/>
      <c r="VPB19" s="431"/>
      <c r="VPC19" s="431"/>
      <c r="VPD19" s="431"/>
      <c r="VPE19" s="431"/>
      <c r="VPF19" s="431"/>
      <c r="VPG19" s="431"/>
      <c r="VPH19" s="431"/>
      <c r="VPI19" s="431"/>
      <c r="VPJ19" s="431"/>
      <c r="VPK19" s="431"/>
      <c r="VPL19" s="431"/>
      <c r="VPM19" s="431"/>
      <c r="VPN19" s="431"/>
      <c r="VPO19" s="431"/>
      <c r="VPP19" s="431"/>
      <c r="VPQ19" s="431"/>
      <c r="VPR19" s="431"/>
      <c r="VPS19" s="431"/>
      <c r="VPT19" s="431"/>
      <c r="VPU19" s="431"/>
      <c r="VPV19" s="431"/>
      <c r="VPW19" s="431"/>
      <c r="VPX19" s="431"/>
      <c r="VPY19" s="431"/>
      <c r="VPZ19" s="431"/>
      <c r="VQA19" s="431"/>
      <c r="VQB19" s="431"/>
      <c r="VQC19" s="431"/>
      <c r="VQD19" s="431"/>
      <c r="VQE19" s="431"/>
      <c r="VQF19" s="431"/>
      <c r="VQG19" s="431"/>
      <c r="VQH19" s="431"/>
      <c r="VQI19" s="431"/>
      <c r="VQJ19" s="431"/>
      <c r="VQK19" s="431"/>
      <c r="VQL19" s="431"/>
      <c r="VQM19" s="431"/>
      <c r="VQN19" s="431"/>
      <c r="VQO19" s="431"/>
      <c r="VQP19" s="431"/>
      <c r="VQQ19" s="431"/>
      <c r="VQR19" s="431"/>
      <c r="VQS19" s="431"/>
      <c r="VQT19" s="431"/>
      <c r="VQU19" s="431"/>
      <c r="VQV19" s="431"/>
      <c r="VQW19" s="431"/>
      <c r="VQX19" s="431"/>
      <c r="VQY19" s="431"/>
      <c r="VQZ19" s="431"/>
      <c r="VRA19" s="431"/>
      <c r="VRB19" s="431"/>
      <c r="VRC19" s="431"/>
      <c r="VRD19" s="431"/>
      <c r="VRE19" s="431"/>
      <c r="VRF19" s="431"/>
      <c r="VRG19" s="431"/>
      <c r="VRH19" s="431"/>
      <c r="VRI19" s="431"/>
      <c r="VRJ19" s="431"/>
      <c r="VRK19" s="431"/>
      <c r="VRL19" s="431"/>
      <c r="VRM19" s="431"/>
      <c r="VRN19" s="431"/>
      <c r="VRO19" s="431"/>
      <c r="VRP19" s="431"/>
      <c r="VRQ19" s="431"/>
      <c r="VRR19" s="431"/>
      <c r="VRS19" s="431"/>
      <c r="VRT19" s="431"/>
      <c r="VRU19" s="431"/>
      <c r="VRV19" s="431"/>
      <c r="VRW19" s="431"/>
      <c r="VRX19" s="431"/>
      <c r="VRY19" s="431"/>
      <c r="VRZ19" s="431"/>
      <c r="VSA19" s="431"/>
      <c r="VSB19" s="431"/>
      <c r="VSC19" s="431"/>
      <c r="VSD19" s="431"/>
      <c r="VSE19" s="431"/>
      <c r="VSF19" s="431"/>
      <c r="VSG19" s="431"/>
      <c r="VSH19" s="431"/>
      <c r="VSI19" s="431"/>
      <c r="VSJ19" s="431"/>
      <c r="VSK19" s="431"/>
      <c r="VSL19" s="431"/>
      <c r="VSM19" s="431"/>
      <c r="VSN19" s="431"/>
      <c r="VSO19" s="431"/>
      <c r="VSP19" s="431"/>
      <c r="VSQ19" s="431"/>
      <c r="VSR19" s="431"/>
      <c r="VSS19" s="431"/>
      <c r="VST19" s="431"/>
      <c r="VSU19" s="431"/>
      <c r="VSV19" s="431"/>
      <c r="VSW19" s="431"/>
      <c r="VSX19" s="431"/>
      <c r="VSY19" s="431"/>
      <c r="VSZ19" s="431"/>
      <c r="VTA19" s="431"/>
      <c r="VTB19" s="431"/>
      <c r="VTC19" s="431"/>
      <c r="VTD19" s="431"/>
      <c r="VTE19" s="431"/>
      <c r="VTF19" s="431"/>
      <c r="VTG19" s="431"/>
      <c r="VTH19" s="431"/>
      <c r="VTI19" s="431"/>
      <c r="VTJ19" s="431"/>
      <c r="VTK19" s="431"/>
      <c r="VTL19" s="431"/>
      <c r="VTM19" s="431"/>
      <c r="VTN19" s="431"/>
      <c r="VTO19" s="431"/>
      <c r="VTP19" s="431"/>
      <c r="VTQ19" s="431"/>
      <c r="VTR19" s="431"/>
      <c r="VTS19" s="431"/>
      <c r="VTT19" s="431"/>
      <c r="VTU19" s="431"/>
      <c r="VTV19" s="431"/>
      <c r="VTW19" s="431"/>
      <c r="VTX19" s="431"/>
      <c r="VTY19" s="431"/>
      <c r="VTZ19" s="431"/>
      <c r="VUA19" s="431"/>
      <c r="VUB19" s="431"/>
      <c r="VUC19" s="431"/>
      <c r="VUD19" s="431"/>
      <c r="VUE19" s="431"/>
      <c r="VUF19" s="431"/>
      <c r="VUG19" s="431"/>
      <c r="VUH19" s="431"/>
      <c r="VUI19" s="431"/>
      <c r="VUJ19" s="431"/>
      <c r="VUK19" s="431"/>
      <c r="VUL19" s="431"/>
      <c r="VUM19" s="431"/>
      <c r="VUN19" s="431"/>
      <c r="VUO19" s="431"/>
      <c r="VUP19" s="431"/>
      <c r="VUQ19" s="431"/>
      <c r="VUR19" s="431"/>
      <c r="VUS19" s="431"/>
      <c r="VUT19" s="431"/>
      <c r="VUU19" s="431"/>
      <c r="VUV19" s="431"/>
      <c r="VUW19" s="431"/>
      <c r="VUX19" s="431"/>
      <c r="VUY19" s="431"/>
      <c r="VUZ19" s="431"/>
      <c r="VVA19" s="431"/>
      <c r="VVB19" s="431"/>
      <c r="VVC19" s="431"/>
      <c r="VVD19" s="431"/>
      <c r="VVE19" s="431"/>
      <c r="VVF19" s="431"/>
      <c r="VVG19" s="431"/>
      <c r="VVH19" s="431"/>
      <c r="VVI19" s="431"/>
      <c r="VVJ19" s="431"/>
      <c r="VVK19" s="431"/>
      <c r="VVL19" s="431"/>
      <c r="VVM19" s="431"/>
      <c r="VVN19" s="431"/>
      <c r="VVO19" s="431"/>
      <c r="VVP19" s="431"/>
      <c r="VVQ19" s="431"/>
      <c r="VVR19" s="431"/>
      <c r="VVS19" s="431"/>
      <c r="VVT19" s="431"/>
      <c r="VVU19" s="431"/>
      <c r="VVV19" s="431"/>
      <c r="VVW19" s="431"/>
      <c r="VVX19" s="431"/>
      <c r="VVY19" s="431"/>
      <c r="VVZ19" s="431"/>
      <c r="VWA19" s="431"/>
      <c r="VWB19" s="431"/>
      <c r="VWC19" s="431"/>
      <c r="VWD19" s="431"/>
      <c r="VWE19" s="431"/>
      <c r="VWF19" s="431"/>
      <c r="VWG19" s="431"/>
      <c r="VWH19" s="431"/>
      <c r="VWI19" s="431"/>
      <c r="VWJ19" s="431"/>
      <c r="VWK19" s="431"/>
      <c r="VWL19" s="431"/>
      <c r="VWM19" s="431"/>
      <c r="VWN19" s="431"/>
      <c r="VWO19" s="431"/>
      <c r="VWP19" s="431"/>
      <c r="VWQ19" s="431"/>
      <c r="VWR19" s="431"/>
      <c r="VWS19" s="431"/>
      <c r="VWT19" s="431"/>
      <c r="VWU19" s="431"/>
      <c r="VWV19" s="431"/>
      <c r="VWW19" s="431"/>
      <c r="VWX19" s="431"/>
      <c r="VWY19" s="431"/>
      <c r="VWZ19" s="431"/>
      <c r="VXA19" s="431"/>
      <c r="VXB19" s="431"/>
      <c r="VXC19" s="431"/>
      <c r="VXD19" s="431"/>
      <c r="VXE19" s="431"/>
      <c r="VXF19" s="431"/>
      <c r="VXG19" s="431"/>
      <c r="VXH19" s="431"/>
      <c r="VXI19" s="431"/>
      <c r="VXJ19" s="431"/>
      <c r="VXK19" s="431"/>
      <c r="VXL19" s="431"/>
      <c r="VXM19" s="431"/>
      <c r="VXN19" s="431"/>
      <c r="VXO19" s="431"/>
      <c r="VXP19" s="431"/>
      <c r="VXQ19" s="431"/>
      <c r="VXR19" s="431"/>
      <c r="VXS19" s="431"/>
      <c r="VXT19" s="431"/>
      <c r="VXU19" s="431"/>
      <c r="VXV19" s="431"/>
      <c r="VXW19" s="431"/>
      <c r="VXX19" s="431"/>
      <c r="VXY19" s="431"/>
      <c r="VXZ19" s="431"/>
      <c r="VYA19" s="431"/>
      <c r="VYB19" s="431"/>
      <c r="VYC19" s="431"/>
      <c r="VYD19" s="431"/>
      <c r="VYE19" s="431"/>
      <c r="VYF19" s="431"/>
      <c r="VYG19" s="431"/>
      <c r="VYH19" s="431"/>
      <c r="VYI19" s="431"/>
      <c r="VYJ19" s="431"/>
      <c r="VYK19" s="431"/>
      <c r="VYL19" s="431"/>
      <c r="VYM19" s="431"/>
      <c r="VYN19" s="431"/>
      <c r="VYO19" s="431"/>
      <c r="VYP19" s="431"/>
      <c r="VYQ19" s="431"/>
      <c r="VYR19" s="431"/>
      <c r="VYS19" s="431"/>
      <c r="VYT19" s="431"/>
      <c r="VYU19" s="431"/>
      <c r="VYV19" s="431"/>
      <c r="VYW19" s="431"/>
      <c r="VYX19" s="431"/>
      <c r="VYY19" s="431"/>
      <c r="VYZ19" s="431"/>
      <c r="VZA19" s="431"/>
      <c r="VZB19" s="431"/>
      <c r="VZC19" s="431"/>
      <c r="VZD19" s="431"/>
      <c r="VZE19" s="431"/>
      <c r="VZF19" s="431"/>
      <c r="VZG19" s="431"/>
      <c r="VZH19" s="431"/>
      <c r="VZI19" s="431"/>
      <c r="VZJ19" s="431"/>
      <c r="VZK19" s="431"/>
      <c r="VZL19" s="431"/>
      <c r="VZM19" s="431"/>
      <c r="VZN19" s="431"/>
      <c r="VZO19" s="431"/>
      <c r="VZP19" s="431"/>
      <c r="VZQ19" s="431"/>
      <c r="VZR19" s="431"/>
      <c r="VZS19" s="431"/>
      <c r="VZT19" s="431"/>
      <c r="VZU19" s="431"/>
      <c r="VZV19" s="431"/>
      <c r="VZW19" s="431"/>
      <c r="VZX19" s="431"/>
      <c r="VZY19" s="431"/>
      <c r="VZZ19" s="431"/>
      <c r="WAA19" s="431"/>
      <c r="WAB19" s="431"/>
      <c r="WAC19" s="431"/>
      <c r="WAD19" s="431"/>
      <c r="WAE19" s="431"/>
      <c r="WAF19" s="431"/>
      <c r="WAG19" s="431"/>
      <c r="WAH19" s="431"/>
      <c r="WAI19" s="431"/>
      <c r="WAJ19" s="431"/>
      <c r="WAK19" s="431"/>
      <c r="WAL19" s="431"/>
      <c r="WAM19" s="431"/>
      <c r="WAN19" s="431"/>
      <c r="WAO19" s="431"/>
      <c r="WAP19" s="431"/>
      <c r="WAQ19" s="431"/>
      <c r="WAR19" s="431"/>
      <c r="WAS19" s="431"/>
      <c r="WAT19" s="431"/>
      <c r="WAU19" s="431"/>
      <c r="WAV19" s="431"/>
      <c r="WAW19" s="431"/>
      <c r="WAX19" s="431"/>
      <c r="WAY19" s="431"/>
      <c r="WAZ19" s="431"/>
      <c r="WBA19" s="431"/>
      <c r="WBB19" s="431"/>
      <c r="WBC19" s="431"/>
      <c r="WBD19" s="431"/>
      <c r="WBE19" s="431"/>
      <c r="WBF19" s="431"/>
      <c r="WBG19" s="431"/>
      <c r="WBH19" s="431"/>
      <c r="WBI19" s="431"/>
      <c r="WBJ19" s="431"/>
      <c r="WBK19" s="431"/>
      <c r="WBL19" s="431"/>
      <c r="WBM19" s="431"/>
      <c r="WBN19" s="431"/>
      <c r="WBO19" s="431"/>
      <c r="WBP19" s="431"/>
      <c r="WBQ19" s="431"/>
      <c r="WBR19" s="431"/>
      <c r="WBS19" s="431"/>
      <c r="WBT19" s="431"/>
      <c r="WBU19" s="431"/>
      <c r="WBV19" s="431"/>
      <c r="WBW19" s="431"/>
      <c r="WBX19" s="431"/>
      <c r="WBY19" s="431"/>
      <c r="WBZ19" s="431"/>
      <c r="WCA19" s="431"/>
      <c r="WCB19" s="431"/>
      <c r="WCC19" s="431"/>
      <c r="WCD19" s="431"/>
      <c r="WCE19" s="431"/>
      <c r="WCF19" s="431"/>
      <c r="WCG19" s="431"/>
      <c r="WCH19" s="431"/>
      <c r="WCI19" s="431"/>
      <c r="WCJ19" s="431"/>
      <c r="WCK19" s="431"/>
      <c r="WCL19" s="431"/>
      <c r="WCM19" s="431"/>
      <c r="WCN19" s="431"/>
      <c r="WCO19" s="431"/>
      <c r="WCP19" s="431"/>
      <c r="WCQ19" s="431"/>
      <c r="WCR19" s="431"/>
      <c r="WCS19" s="431"/>
      <c r="WCT19" s="431"/>
      <c r="WCU19" s="431"/>
      <c r="WCV19" s="431"/>
      <c r="WCW19" s="431"/>
      <c r="WCX19" s="431"/>
      <c r="WCY19" s="431"/>
      <c r="WCZ19" s="431"/>
      <c r="WDA19" s="431"/>
      <c r="WDB19" s="431"/>
      <c r="WDC19" s="431"/>
      <c r="WDD19" s="431"/>
      <c r="WDE19" s="431"/>
      <c r="WDF19" s="431"/>
      <c r="WDG19" s="431"/>
      <c r="WDH19" s="431"/>
      <c r="WDI19" s="431"/>
      <c r="WDJ19" s="431"/>
      <c r="WDK19" s="431"/>
      <c r="WDL19" s="431"/>
      <c r="WDM19" s="431"/>
      <c r="WDN19" s="431"/>
      <c r="WDO19" s="431"/>
      <c r="WDP19" s="431"/>
      <c r="WDQ19" s="431"/>
      <c r="WDR19" s="431"/>
      <c r="WDS19" s="431"/>
      <c r="WDT19" s="431"/>
      <c r="WDU19" s="431"/>
      <c r="WDV19" s="431"/>
      <c r="WDW19" s="431"/>
      <c r="WDX19" s="431"/>
      <c r="WDY19" s="431"/>
      <c r="WDZ19" s="431"/>
      <c r="WEA19" s="431"/>
      <c r="WEB19" s="431"/>
      <c r="WEC19" s="431"/>
      <c r="WED19" s="431"/>
      <c r="WEE19" s="431"/>
      <c r="WEF19" s="431"/>
      <c r="WEG19" s="431"/>
      <c r="WEH19" s="431"/>
      <c r="WEI19" s="431"/>
      <c r="WEJ19" s="431"/>
      <c r="WEK19" s="431"/>
      <c r="WEL19" s="431"/>
      <c r="WEM19" s="431"/>
      <c r="WEN19" s="431"/>
      <c r="WEO19" s="431"/>
      <c r="WEP19" s="431"/>
      <c r="WEQ19" s="431"/>
      <c r="WER19" s="431"/>
      <c r="WES19" s="431"/>
      <c r="WET19" s="431"/>
      <c r="WEU19" s="431"/>
      <c r="WEV19" s="431"/>
      <c r="WEW19" s="431"/>
      <c r="WEX19" s="431"/>
      <c r="WEY19" s="431"/>
      <c r="WEZ19" s="431"/>
      <c r="WFA19" s="431"/>
      <c r="WFB19" s="431"/>
      <c r="WFC19" s="431"/>
      <c r="WFD19" s="431"/>
      <c r="WFE19" s="431"/>
      <c r="WFF19" s="431"/>
      <c r="WFG19" s="431"/>
      <c r="WFH19" s="431"/>
      <c r="WFI19" s="431"/>
      <c r="WFJ19" s="431"/>
      <c r="WFK19" s="431"/>
      <c r="WFL19" s="431"/>
      <c r="WFM19" s="431"/>
      <c r="WFN19" s="431"/>
      <c r="WFO19" s="431"/>
      <c r="WFP19" s="431"/>
      <c r="WFQ19" s="431"/>
      <c r="WFR19" s="431"/>
      <c r="WFS19" s="431"/>
      <c r="WFT19" s="431"/>
      <c r="WFU19" s="431"/>
      <c r="WFV19" s="431"/>
      <c r="WFW19" s="431"/>
      <c r="WFX19" s="431"/>
      <c r="WFY19" s="431"/>
      <c r="WFZ19" s="431"/>
      <c r="WGA19" s="431"/>
      <c r="WGB19" s="431"/>
      <c r="WGC19" s="431"/>
      <c r="WGD19" s="431"/>
      <c r="WGE19" s="431"/>
      <c r="WGF19" s="431"/>
      <c r="WGG19" s="431"/>
      <c r="WGH19" s="431"/>
      <c r="WGI19" s="431"/>
      <c r="WGJ19" s="431"/>
      <c r="WGK19" s="431"/>
      <c r="WGL19" s="431"/>
      <c r="WGM19" s="431"/>
      <c r="WGN19" s="431"/>
      <c r="WGO19" s="431"/>
      <c r="WGP19" s="431"/>
      <c r="WGQ19" s="431"/>
      <c r="WGR19" s="431"/>
      <c r="WGS19" s="431"/>
      <c r="WGT19" s="431"/>
      <c r="WGU19" s="431"/>
      <c r="WGV19" s="431"/>
      <c r="WGW19" s="431"/>
      <c r="WGX19" s="431"/>
      <c r="WGY19" s="431"/>
      <c r="WGZ19" s="431"/>
      <c r="WHA19" s="431"/>
      <c r="WHB19" s="431"/>
      <c r="WHC19" s="431"/>
      <c r="WHD19" s="431"/>
      <c r="WHE19" s="431"/>
      <c r="WHF19" s="431"/>
      <c r="WHG19" s="431"/>
      <c r="WHH19" s="431"/>
      <c r="WHI19" s="431"/>
      <c r="WHJ19" s="431"/>
      <c r="WHK19" s="431"/>
      <c r="WHL19" s="431"/>
      <c r="WHM19" s="431"/>
      <c r="WHN19" s="431"/>
      <c r="WHO19" s="431"/>
      <c r="WHP19" s="431"/>
      <c r="WHQ19" s="431"/>
      <c r="WHR19" s="431"/>
      <c r="WHS19" s="431"/>
      <c r="WHT19" s="431"/>
      <c r="WHU19" s="431"/>
      <c r="WHV19" s="431"/>
      <c r="WHW19" s="431"/>
      <c r="WHX19" s="431"/>
      <c r="WHY19" s="431"/>
      <c r="WHZ19" s="431"/>
      <c r="WIA19" s="431"/>
      <c r="WIB19" s="431"/>
      <c r="WIC19" s="431"/>
      <c r="WID19" s="431"/>
      <c r="WIE19" s="431"/>
      <c r="WIF19" s="431"/>
      <c r="WIG19" s="431"/>
      <c r="WIH19" s="431"/>
      <c r="WII19" s="431"/>
      <c r="WIJ19" s="431"/>
      <c r="WIK19" s="431"/>
      <c r="WIL19" s="431"/>
      <c r="WIM19" s="431"/>
      <c r="WIN19" s="431"/>
      <c r="WIO19" s="431"/>
      <c r="WIP19" s="431"/>
      <c r="WIQ19" s="431"/>
      <c r="WIR19" s="431"/>
      <c r="WIS19" s="431"/>
      <c r="WIT19" s="431"/>
      <c r="WIU19" s="431"/>
      <c r="WIV19" s="431"/>
      <c r="WIW19" s="431"/>
      <c r="WIX19" s="431"/>
      <c r="WIY19" s="431"/>
      <c r="WIZ19" s="431"/>
      <c r="WJA19" s="431"/>
      <c r="WJB19" s="431"/>
      <c r="WJC19" s="431"/>
      <c r="WJD19" s="431"/>
      <c r="WJE19" s="431"/>
      <c r="WJF19" s="431"/>
      <c r="WJG19" s="431"/>
      <c r="WJH19" s="431"/>
      <c r="WJI19" s="431"/>
      <c r="WJJ19" s="431"/>
      <c r="WJK19" s="431"/>
      <c r="WJL19" s="431"/>
      <c r="WJM19" s="431"/>
      <c r="WJN19" s="431"/>
      <c r="WJO19" s="431"/>
      <c r="WJP19" s="431"/>
      <c r="WJQ19" s="431"/>
      <c r="WJR19" s="431"/>
      <c r="WJS19" s="431"/>
      <c r="WJT19" s="431"/>
      <c r="WJU19" s="431"/>
      <c r="WJV19" s="431"/>
      <c r="WJW19" s="431"/>
      <c r="WJX19" s="431"/>
      <c r="WJY19" s="431"/>
      <c r="WJZ19" s="431"/>
      <c r="WKA19" s="431"/>
      <c r="WKB19" s="431"/>
      <c r="WKC19" s="431"/>
      <c r="WKD19" s="431"/>
      <c r="WKE19" s="431"/>
      <c r="WKF19" s="431"/>
      <c r="WKG19" s="431"/>
      <c r="WKH19" s="431"/>
      <c r="WKI19" s="431"/>
      <c r="WKJ19" s="431"/>
      <c r="WKK19" s="431"/>
      <c r="WKL19" s="431"/>
      <c r="WKM19" s="431"/>
      <c r="WKN19" s="431"/>
      <c r="WKO19" s="431"/>
      <c r="WKP19" s="431"/>
      <c r="WKQ19" s="431"/>
      <c r="WKR19" s="431"/>
      <c r="WKS19" s="431"/>
      <c r="WKT19" s="431"/>
      <c r="WKU19" s="431"/>
      <c r="WKV19" s="431"/>
      <c r="WKW19" s="431"/>
      <c r="WKX19" s="431"/>
      <c r="WKY19" s="431"/>
      <c r="WKZ19" s="431"/>
      <c r="WLA19" s="431"/>
      <c r="WLB19" s="431"/>
      <c r="WLC19" s="431"/>
      <c r="WLD19" s="431"/>
      <c r="WLE19" s="431"/>
      <c r="WLF19" s="431"/>
      <c r="WLG19" s="431"/>
      <c r="WLH19" s="431"/>
      <c r="WLI19" s="431"/>
      <c r="WLJ19" s="431"/>
      <c r="WLK19" s="431"/>
      <c r="WLL19" s="431"/>
      <c r="WLM19" s="431"/>
      <c r="WLN19" s="431"/>
      <c r="WLO19" s="431"/>
      <c r="WLP19" s="431"/>
      <c r="WLQ19" s="431"/>
      <c r="WLR19" s="431"/>
      <c r="WLS19" s="431"/>
      <c r="WLT19" s="431"/>
      <c r="WLU19" s="431"/>
      <c r="WLV19" s="431"/>
      <c r="WLW19" s="431"/>
      <c r="WLX19" s="431"/>
      <c r="WLY19" s="431"/>
      <c r="WLZ19" s="431"/>
      <c r="WMA19" s="431"/>
      <c r="WMB19" s="431"/>
      <c r="WMC19" s="431"/>
      <c r="WMD19" s="431"/>
      <c r="WME19" s="431"/>
      <c r="WMF19" s="431"/>
      <c r="WMG19" s="431"/>
      <c r="WMH19" s="431"/>
      <c r="WMI19" s="431"/>
      <c r="WMJ19" s="431"/>
      <c r="WMK19" s="431"/>
      <c r="WML19" s="431"/>
      <c r="WMM19" s="431"/>
      <c r="WMN19" s="431"/>
      <c r="WMO19" s="431"/>
      <c r="WMP19" s="431"/>
      <c r="WMQ19" s="431"/>
      <c r="WMR19" s="431"/>
      <c r="WMS19" s="431"/>
      <c r="WMT19" s="431"/>
      <c r="WMU19" s="431"/>
      <c r="WMV19" s="431"/>
      <c r="WMW19" s="431"/>
      <c r="WMX19" s="431"/>
      <c r="WMY19" s="431"/>
      <c r="WMZ19" s="431"/>
      <c r="WNA19" s="431"/>
      <c r="WNB19" s="431"/>
      <c r="WNC19" s="431"/>
      <c r="WND19" s="431"/>
      <c r="WNE19" s="431"/>
      <c r="WNF19" s="431"/>
      <c r="WNG19" s="431"/>
      <c r="WNH19" s="431"/>
      <c r="WNI19" s="431"/>
      <c r="WNJ19" s="431"/>
      <c r="WNK19" s="431"/>
      <c r="WNL19" s="431"/>
      <c r="WNM19" s="431"/>
      <c r="WNN19" s="431"/>
      <c r="WNO19" s="431"/>
      <c r="WNP19" s="431"/>
      <c r="WNQ19" s="431"/>
      <c r="WNR19" s="431"/>
      <c r="WNS19" s="431"/>
      <c r="WNT19" s="431"/>
      <c r="WNU19" s="431"/>
      <c r="WNV19" s="431"/>
      <c r="WNW19" s="431"/>
      <c r="WNX19" s="431"/>
      <c r="WNY19" s="431"/>
      <c r="WNZ19" s="431"/>
      <c r="WOA19" s="431"/>
      <c r="WOB19" s="431"/>
      <c r="WOC19" s="431"/>
      <c r="WOD19" s="431"/>
      <c r="WOE19" s="431"/>
      <c r="WOF19" s="431"/>
      <c r="WOG19" s="431"/>
      <c r="WOH19" s="431"/>
      <c r="WOI19" s="431"/>
      <c r="WOJ19" s="431"/>
      <c r="WOK19" s="431"/>
      <c r="WOL19" s="431"/>
      <c r="WOM19" s="431"/>
      <c r="WON19" s="431"/>
      <c r="WOO19" s="431"/>
      <c r="WOP19" s="431"/>
      <c r="WOQ19" s="431"/>
      <c r="WOR19" s="431"/>
      <c r="WOS19" s="431"/>
      <c r="WOT19" s="431"/>
      <c r="WOU19" s="431"/>
      <c r="WOV19" s="431"/>
      <c r="WOW19" s="431"/>
      <c r="WOX19" s="431"/>
      <c r="WOY19" s="431"/>
      <c r="WOZ19" s="431"/>
      <c r="WPA19" s="431"/>
      <c r="WPB19" s="431"/>
      <c r="WPC19" s="431"/>
      <c r="WPD19" s="431"/>
      <c r="WPE19" s="431"/>
      <c r="WPF19" s="431"/>
      <c r="WPG19" s="431"/>
      <c r="WPH19" s="431"/>
      <c r="WPI19" s="431"/>
      <c r="WPJ19" s="431"/>
      <c r="WPK19" s="431"/>
      <c r="WPL19" s="431"/>
      <c r="WPM19" s="431"/>
      <c r="WPN19" s="431"/>
      <c r="WPO19" s="431"/>
      <c r="WPP19" s="431"/>
      <c r="WPQ19" s="431"/>
      <c r="WPR19" s="431"/>
      <c r="WPS19" s="431"/>
      <c r="WPT19" s="431"/>
      <c r="WPU19" s="431"/>
      <c r="WPV19" s="431"/>
      <c r="WPW19" s="431"/>
      <c r="WPX19" s="431"/>
      <c r="WPY19" s="431"/>
      <c r="WPZ19" s="431"/>
      <c r="WQA19" s="431"/>
      <c r="WQB19" s="431"/>
      <c r="WQC19" s="431"/>
      <c r="WQD19" s="431"/>
      <c r="WQE19" s="431"/>
      <c r="WQF19" s="431"/>
      <c r="WQG19" s="431"/>
      <c r="WQH19" s="431"/>
      <c r="WQI19" s="431"/>
      <c r="WQJ19" s="431"/>
      <c r="WQK19" s="431"/>
      <c r="WQL19" s="431"/>
      <c r="WQM19" s="431"/>
      <c r="WQN19" s="431"/>
      <c r="WQO19" s="431"/>
      <c r="WQP19" s="431"/>
      <c r="WQQ19" s="431"/>
      <c r="WQR19" s="431"/>
      <c r="WQS19" s="431"/>
      <c r="WQT19" s="431"/>
      <c r="WQU19" s="431"/>
      <c r="WQV19" s="431"/>
      <c r="WQW19" s="431"/>
      <c r="WQX19" s="431"/>
      <c r="WQY19" s="431"/>
      <c r="WQZ19" s="431"/>
      <c r="WRA19" s="431"/>
      <c r="WRB19" s="431"/>
      <c r="WRC19" s="431"/>
      <c r="WRD19" s="431"/>
      <c r="WRE19" s="431"/>
      <c r="WRF19" s="431"/>
      <c r="WRG19" s="431"/>
      <c r="WRH19" s="431"/>
      <c r="WRI19" s="431"/>
      <c r="WRJ19" s="431"/>
      <c r="WRK19" s="431"/>
      <c r="WRL19" s="431"/>
      <c r="WRM19" s="431"/>
      <c r="WRN19" s="431"/>
      <c r="WRO19" s="431"/>
      <c r="WRP19" s="431"/>
      <c r="WRQ19" s="431"/>
      <c r="WRR19" s="431"/>
      <c r="WRS19" s="431"/>
      <c r="WRT19" s="431"/>
      <c r="WRU19" s="431"/>
      <c r="WRV19" s="431"/>
      <c r="WRW19" s="431"/>
      <c r="WRX19" s="431"/>
      <c r="WRY19" s="431"/>
      <c r="WRZ19" s="431"/>
      <c r="WSA19" s="431"/>
      <c r="WSB19" s="431"/>
      <c r="WSC19" s="431"/>
      <c r="WSD19" s="431"/>
      <c r="WSE19" s="431"/>
      <c r="WSF19" s="431"/>
      <c r="WSG19" s="431"/>
      <c r="WSH19" s="431"/>
      <c r="WSI19" s="431"/>
      <c r="WSJ19" s="431"/>
      <c r="WSK19" s="431"/>
      <c r="WSL19" s="431"/>
      <c r="WSM19" s="431"/>
      <c r="WSN19" s="431"/>
      <c r="WSO19" s="431"/>
      <c r="WSP19" s="431"/>
      <c r="WSQ19" s="431"/>
      <c r="WSR19" s="431"/>
      <c r="WSS19" s="431"/>
      <c r="WST19" s="431"/>
      <c r="WSU19" s="431"/>
      <c r="WSV19" s="431"/>
      <c r="WSW19" s="431"/>
      <c r="WSX19" s="431"/>
      <c r="WSY19" s="431"/>
      <c r="WSZ19" s="431"/>
      <c r="WTA19" s="431"/>
      <c r="WTB19" s="431"/>
      <c r="WTC19" s="431"/>
      <c r="WTD19" s="431"/>
      <c r="WTE19" s="431"/>
      <c r="WTF19" s="431"/>
      <c r="WTG19" s="431"/>
      <c r="WTH19" s="431"/>
      <c r="WTI19" s="431"/>
      <c r="WTJ19" s="431"/>
      <c r="WTK19" s="431"/>
      <c r="WTL19" s="431"/>
      <c r="WTM19" s="431"/>
      <c r="WTN19" s="431"/>
      <c r="WTO19" s="431"/>
      <c r="WTP19" s="431"/>
      <c r="WTQ19" s="431"/>
      <c r="WTR19" s="431"/>
      <c r="WTS19" s="431"/>
      <c r="WTT19" s="431"/>
      <c r="WTU19" s="431"/>
      <c r="WTV19" s="431"/>
      <c r="WTW19" s="431"/>
      <c r="WTX19" s="431"/>
      <c r="WTY19" s="431"/>
      <c r="WTZ19" s="431"/>
      <c r="WUA19" s="431"/>
      <c r="WUB19" s="431"/>
      <c r="WUC19" s="431"/>
      <c r="WUD19" s="431"/>
      <c r="WUE19" s="431"/>
      <c r="WUF19" s="431"/>
      <c r="WUG19" s="431"/>
      <c r="WUH19" s="431"/>
      <c r="WUI19" s="431"/>
      <c r="WUJ19" s="431"/>
      <c r="WUK19" s="431"/>
      <c r="WUL19" s="431"/>
      <c r="WUM19" s="431"/>
      <c r="WUN19" s="431"/>
      <c r="WUO19" s="431"/>
      <c r="WUP19" s="431"/>
      <c r="WUQ19" s="431"/>
      <c r="WUR19" s="431"/>
      <c r="WUS19" s="431"/>
      <c r="WUT19" s="431"/>
      <c r="WUU19" s="431"/>
      <c r="WUV19" s="431"/>
      <c r="WUW19" s="431"/>
      <c r="WUX19" s="431"/>
      <c r="WUY19" s="431"/>
      <c r="WUZ19" s="431"/>
      <c r="WVA19" s="431"/>
      <c r="WVB19" s="431"/>
      <c r="WVC19" s="431"/>
      <c r="WVD19" s="431"/>
      <c r="WVE19" s="431"/>
      <c r="WVF19" s="431"/>
      <c r="WVG19" s="431"/>
      <c r="WVH19" s="431"/>
      <c r="WVI19" s="431"/>
      <c r="WVJ19" s="431"/>
      <c r="WVK19" s="431"/>
      <c r="WVL19" s="431"/>
      <c r="WVM19" s="431"/>
      <c r="WVN19" s="431"/>
      <c r="WVO19" s="431"/>
      <c r="WVP19" s="431"/>
      <c r="WVQ19" s="431"/>
      <c r="WVR19" s="431"/>
      <c r="WVS19" s="431"/>
      <c r="WVT19" s="431"/>
      <c r="WVU19" s="431"/>
      <c r="WVV19" s="431"/>
      <c r="WVW19" s="431"/>
      <c r="WVX19" s="431"/>
      <c r="WVY19" s="431"/>
      <c r="WVZ19" s="431"/>
      <c r="WWA19" s="431"/>
      <c r="WWB19" s="431"/>
      <c r="WWC19" s="431"/>
      <c r="WWD19" s="431"/>
      <c r="WWE19" s="431"/>
      <c r="WWF19" s="431"/>
      <c r="WWG19" s="431"/>
      <c r="WWH19" s="431"/>
      <c r="WWI19" s="431"/>
      <c r="WWJ19" s="431"/>
      <c r="WWK19" s="431"/>
      <c r="WWL19" s="431"/>
      <c r="WWM19" s="431"/>
      <c r="WWN19" s="431"/>
      <c r="WWO19" s="431"/>
      <c r="WWP19" s="431"/>
      <c r="WWQ19" s="431"/>
      <c r="WWR19" s="431"/>
      <c r="WWS19" s="431"/>
      <c r="WWT19" s="431"/>
      <c r="WWU19" s="431"/>
      <c r="WWV19" s="431"/>
      <c r="WWW19" s="431"/>
      <c r="WWX19" s="431"/>
      <c r="WWY19" s="431"/>
      <c r="WWZ19" s="431"/>
      <c r="WXA19" s="431"/>
      <c r="WXB19" s="431"/>
      <c r="WXC19" s="431"/>
      <c r="WXD19" s="431"/>
      <c r="WXE19" s="431"/>
      <c r="WXF19" s="431"/>
      <c r="WXG19" s="431"/>
      <c r="WXH19" s="431"/>
      <c r="WXI19" s="431"/>
      <c r="WXJ19" s="431"/>
      <c r="WXK19" s="431"/>
      <c r="WXL19" s="431"/>
      <c r="WXM19" s="431"/>
      <c r="WXN19" s="431"/>
      <c r="WXO19" s="431"/>
      <c r="WXP19" s="431"/>
      <c r="WXQ19" s="431"/>
      <c r="WXR19" s="431"/>
      <c r="WXS19" s="431"/>
      <c r="WXT19" s="431"/>
      <c r="WXU19" s="431"/>
      <c r="WXV19" s="431"/>
      <c r="WXW19" s="431"/>
      <c r="WXX19" s="431"/>
      <c r="WXY19" s="431"/>
      <c r="WXZ19" s="431"/>
      <c r="WYA19" s="431"/>
      <c r="WYB19" s="431"/>
      <c r="WYC19" s="431"/>
      <c r="WYD19" s="431"/>
      <c r="WYE19" s="431"/>
      <c r="WYF19" s="431"/>
      <c r="WYG19" s="431"/>
      <c r="WYH19" s="431"/>
      <c r="WYI19" s="431"/>
      <c r="WYJ19" s="431"/>
      <c r="WYK19" s="431"/>
      <c r="WYL19" s="431"/>
      <c r="WYM19" s="431"/>
      <c r="WYN19" s="431"/>
      <c r="WYO19" s="431"/>
      <c r="WYP19" s="431"/>
      <c r="WYQ19" s="431"/>
      <c r="WYR19" s="431"/>
      <c r="WYS19" s="431"/>
      <c r="WYT19" s="431"/>
      <c r="WYU19" s="431"/>
      <c r="WYV19" s="431"/>
      <c r="WYW19" s="431"/>
      <c r="WYX19" s="431"/>
      <c r="WYY19" s="431"/>
      <c r="WYZ19" s="431"/>
      <c r="WZA19" s="431"/>
      <c r="WZB19" s="431"/>
      <c r="WZC19" s="431"/>
      <c r="WZD19" s="431"/>
      <c r="WZE19" s="431"/>
      <c r="WZF19" s="431"/>
      <c r="WZG19" s="431"/>
      <c r="WZH19" s="431"/>
      <c r="WZI19" s="431"/>
      <c r="WZJ19" s="431"/>
      <c r="WZK19" s="431"/>
      <c r="WZL19" s="431"/>
      <c r="WZM19" s="431"/>
      <c r="WZN19" s="431"/>
      <c r="WZO19" s="431"/>
      <c r="WZP19" s="431"/>
      <c r="WZQ19" s="431"/>
      <c r="WZR19" s="431"/>
      <c r="WZS19" s="431"/>
      <c r="WZT19" s="431"/>
      <c r="WZU19" s="431"/>
      <c r="WZV19" s="431"/>
      <c r="WZW19" s="431"/>
      <c r="WZX19" s="431"/>
      <c r="WZY19" s="431"/>
      <c r="WZZ19" s="431"/>
      <c r="XAA19" s="431"/>
      <c r="XAB19" s="431"/>
      <c r="XAC19" s="431"/>
      <c r="XAD19" s="431"/>
      <c r="XAE19" s="431"/>
      <c r="XAF19" s="431"/>
      <c r="XAG19" s="431"/>
      <c r="XAH19" s="431"/>
      <c r="XAI19" s="431"/>
      <c r="XAJ19" s="431"/>
      <c r="XAK19" s="431"/>
      <c r="XAL19" s="431"/>
      <c r="XAM19" s="431"/>
      <c r="XAN19" s="431"/>
      <c r="XAO19" s="431"/>
      <c r="XAP19" s="431"/>
      <c r="XAQ19" s="431"/>
      <c r="XAR19" s="431"/>
      <c r="XAS19" s="431"/>
      <c r="XAT19" s="431"/>
      <c r="XAU19" s="431"/>
      <c r="XAV19" s="431"/>
      <c r="XAW19" s="431"/>
      <c r="XAX19" s="431"/>
      <c r="XAY19" s="431"/>
      <c r="XAZ19" s="431"/>
      <c r="XBA19" s="431"/>
      <c r="XBB19" s="431"/>
      <c r="XBC19" s="431"/>
      <c r="XBD19" s="431"/>
      <c r="XBE19" s="431"/>
      <c r="XBF19" s="431"/>
      <c r="XBG19" s="431"/>
      <c r="XBH19" s="431"/>
      <c r="XBI19" s="431"/>
      <c r="XBJ19" s="431"/>
      <c r="XBK19" s="431"/>
      <c r="XBL19" s="431"/>
      <c r="XBM19" s="431"/>
      <c r="XBN19" s="431"/>
      <c r="XBO19" s="431"/>
      <c r="XBP19" s="431"/>
      <c r="XBQ19" s="431"/>
      <c r="XBR19" s="431"/>
      <c r="XBS19" s="431"/>
      <c r="XBT19" s="431"/>
      <c r="XBU19" s="431"/>
      <c r="XBV19" s="431"/>
      <c r="XBW19" s="431"/>
      <c r="XBX19" s="431"/>
      <c r="XBY19" s="431"/>
      <c r="XBZ19" s="431"/>
      <c r="XCA19" s="431"/>
      <c r="XCB19" s="431"/>
      <c r="XCC19" s="431"/>
      <c r="XCD19" s="431"/>
      <c r="XCE19" s="431"/>
      <c r="XCF19" s="431"/>
      <c r="XCG19" s="431"/>
      <c r="XCH19" s="431"/>
      <c r="XCI19" s="431"/>
      <c r="XCJ19" s="431"/>
      <c r="XCK19" s="431"/>
      <c r="XCL19" s="431"/>
      <c r="XCM19" s="431"/>
      <c r="XCN19" s="431"/>
      <c r="XCO19" s="431"/>
      <c r="XCP19" s="431"/>
      <c r="XCQ19" s="431"/>
      <c r="XCR19" s="431"/>
      <c r="XCS19" s="431"/>
      <c r="XCT19" s="431"/>
      <c r="XCU19" s="431"/>
      <c r="XCV19" s="431"/>
      <c r="XCW19" s="431"/>
      <c r="XCX19" s="431"/>
      <c r="XCY19" s="431"/>
      <c r="XCZ19" s="431"/>
      <c r="XDA19" s="431"/>
      <c r="XDB19" s="431"/>
      <c r="XDC19" s="431"/>
      <c r="XDD19" s="431"/>
      <c r="XDE19" s="431"/>
      <c r="XDF19" s="431"/>
      <c r="XDG19" s="431"/>
      <c r="XDH19" s="431"/>
      <c r="XDI19" s="431"/>
      <c r="XDJ19" s="431"/>
      <c r="XDK19" s="431"/>
      <c r="XDL19" s="431"/>
      <c r="XDM19" s="431"/>
      <c r="XDN19" s="431"/>
      <c r="XDO19" s="431"/>
      <c r="XDP19" s="431"/>
      <c r="XDQ19" s="431"/>
      <c r="XDR19" s="431"/>
      <c r="XDS19" s="431"/>
      <c r="XDT19" s="431"/>
      <c r="XDU19" s="431"/>
      <c r="XDV19" s="431"/>
      <c r="XDW19" s="431"/>
      <c r="XDX19" s="431"/>
      <c r="XDY19" s="431"/>
      <c r="XDZ19" s="431"/>
      <c r="XEA19" s="431"/>
      <c r="XEB19" s="431"/>
      <c r="XEC19" s="431"/>
      <c r="XED19" s="431"/>
      <c r="XEE19" s="431"/>
      <c r="XEF19" s="431"/>
      <c r="XEG19" s="431"/>
      <c r="XEH19" s="431"/>
      <c r="XEI19" s="431"/>
      <c r="XEJ19" s="431"/>
      <c r="XEK19" s="431"/>
      <c r="XEL19" s="431"/>
      <c r="XEM19" s="431"/>
      <c r="XEN19" s="431"/>
      <c r="XEO19" s="431"/>
      <c r="XEP19" s="431"/>
      <c r="XEQ19" s="431"/>
    </row>
    <row r="20" spans="1:16371" s="463" customFormat="1" ht="6.75" customHeight="1">
      <c r="A20" s="505"/>
      <c r="B20" s="506"/>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462"/>
      <c r="DY20" s="462"/>
      <c r="DZ20" s="462"/>
      <c r="EA20" s="462"/>
      <c r="EB20" s="462"/>
      <c r="EC20" s="462"/>
      <c r="ED20" s="462"/>
      <c r="EE20" s="462"/>
      <c r="EF20" s="462"/>
      <c r="EG20" s="462"/>
      <c r="EH20" s="462"/>
      <c r="EI20" s="462"/>
      <c r="EJ20" s="462"/>
      <c r="EK20" s="462"/>
      <c r="EL20" s="462"/>
      <c r="EM20" s="462"/>
      <c r="EN20" s="462"/>
      <c r="EO20" s="462"/>
      <c r="EP20" s="462"/>
      <c r="EQ20" s="462"/>
      <c r="ER20" s="462"/>
      <c r="ES20" s="462"/>
      <c r="ET20" s="462"/>
      <c r="EU20" s="462"/>
      <c r="EV20" s="462"/>
      <c r="EW20" s="462"/>
      <c r="EX20" s="462"/>
      <c r="EY20" s="462"/>
      <c r="EZ20" s="462"/>
      <c r="FA20" s="462"/>
      <c r="FB20" s="462"/>
      <c r="FC20" s="462"/>
      <c r="FD20" s="462"/>
      <c r="FE20" s="462"/>
      <c r="FF20" s="462"/>
      <c r="FG20" s="462"/>
      <c r="FH20" s="462"/>
      <c r="FI20" s="462"/>
      <c r="FJ20" s="462"/>
      <c r="FK20" s="462"/>
      <c r="FL20" s="462"/>
      <c r="FM20" s="462"/>
      <c r="FN20" s="462"/>
      <c r="FO20" s="462"/>
      <c r="FP20" s="462"/>
      <c r="FQ20" s="462"/>
      <c r="FR20" s="462"/>
      <c r="FS20" s="462"/>
      <c r="FT20" s="462"/>
      <c r="FU20" s="462"/>
      <c r="FV20" s="462"/>
      <c r="FW20" s="462"/>
      <c r="FX20" s="462"/>
      <c r="FY20" s="462"/>
      <c r="FZ20" s="462"/>
      <c r="GA20" s="462"/>
      <c r="GB20" s="462"/>
      <c r="GC20" s="462"/>
      <c r="GD20" s="462"/>
      <c r="GE20" s="462"/>
      <c r="GF20" s="462"/>
      <c r="GG20" s="462"/>
      <c r="GH20" s="462"/>
      <c r="GI20" s="462"/>
      <c r="GJ20" s="462"/>
      <c r="GK20" s="462"/>
      <c r="GL20" s="462"/>
      <c r="GM20" s="462"/>
      <c r="GN20" s="462"/>
      <c r="GO20" s="462"/>
      <c r="GP20" s="462"/>
      <c r="GQ20" s="462"/>
      <c r="GR20" s="462"/>
      <c r="GS20" s="462"/>
      <c r="GT20" s="462"/>
      <c r="GU20" s="462"/>
      <c r="GV20" s="462"/>
      <c r="GW20" s="462"/>
      <c r="GX20" s="462"/>
      <c r="GY20" s="462"/>
      <c r="GZ20" s="462"/>
      <c r="HA20" s="462"/>
      <c r="HB20" s="462"/>
      <c r="HC20" s="462"/>
      <c r="HD20" s="462"/>
      <c r="HE20" s="462"/>
      <c r="HF20" s="462"/>
      <c r="HG20" s="462"/>
      <c r="HH20" s="462"/>
      <c r="HI20" s="462"/>
      <c r="HJ20" s="462"/>
      <c r="HK20" s="462"/>
      <c r="HL20" s="462"/>
      <c r="HM20" s="462"/>
      <c r="HN20" s="462"/>
      <c r="HO20" s="462"/>
      <c r="HP20" s="462"/>
      <c r="HQ20" s="462"/>
      <c r="HR20" s="462"/>
      <c r="HS20" s="462"/>
      <c r="HT20" s="462"/>
      <c r="HU20" s="462"/>
      <c r="HV20" s="462"/>
      <c r="HW20" s="462"/>
      <c r="HX20" s="462"/>
      <c r="HY20" s="462"/>
      <c r="HZ20" s="462"/>
      <c r="IA20" s="462"/>
      <c r="IB20" s="462"/>
      <c r="IC20" s="462"/>
      <c r="ID20" s="462"/>
      <c r="IE20" s="462"/>
      <c r="IF20" s="462"/>
      <c r="IG20" s="462"/>
      <c r="IH20" s="462"/>
      <c r="II20" s="462"/>
      <c r="IJ20" s="462"/>
      <c r="IK20" s="462"/>
      <c r="IL20" s="462"/>
      <c r="IM20" s="462"/>
      <c r="IN20" s="462"/>
      <c r="IO20" s="462"/>
      <c r="IP20" s="462"/>
      <c r="IQ20" s="462"/>
      <c r="IR20" s="462"/>
      <c r="IS20" s="462"/>
      <c r="IT20" s="462"/>
      <c r="IU20" s="462"/>
      <c r="IV20" s="462"/>
      <c r="IW20" s="462"/>
      <c r="IX20" s="462"/>
      <c r="IY20" s="462"/>
      <c r="IZ20" s="462"/>
      <c r="JA20" s="462"/>
      <c r="JB20" s="462"/>
      <c r="JC20" s="462"/>
      <c r="JD20" s="462"/>
      <c r="JE20" s="462"/>
      <c r="JF20" s="462"/>
      <c r="JG20" s="462"/>
      <c r="JH20" s="462"/>
      <c r="JI20" s="462"/>
      <c r="JJ20" s="462"/>
      <c r="JK20" s="462"/>
      <c r="JL20" s="462"/>
      <c r="JM20" s="462"/>
      <c r="JN20" s="462"/>
      <c r="JO20" s="462"/>
      <c r="JP20" s="462"/>
      <c r="JQ20" s="462"/>
      <c r="JR20" s="462"/>
      <c r="JS20" s="462"/>
      <c r="JT20" s="462"/>
      <c r="JU20" s="462"/>
      <c r="JV20" s="462"/>
      <c r="JW20" s="462"/>
      <c r="JX20" s="462"/>
      <c r="JY20" s="462"/>
      <c r="JZ20" s="462"/>
      <c r="KA20" s="462"/>
      <c r="KB20" s="462"/>
      <c r="KC20" s="462"/>
      <c r="KD20" s="462"/>
      <c r="KE20" s="462"/>
      <c r="KF20" s="462"/>
      <c r="KG20" s="462"/>
      <c r="KH20" s="462"/>
      <c r="KI20" s="462"/>
      <c r="KJ20" s="462"/>
      <c r="KK20" s="462"/>
      <c r="KL20" s="462"/>
      <c r="KM20" s="462"/>
      <c r="KN20" s="462"/>
      <c r="KO20" s="462"/>
      <c r="KP20" s="462"/>
      <c r="KQ20" s="462"/>
      <c r="KR20" s="462"/>
      <c r="KS20" s="462"/>
      <c r="KT20" s="462"/>
      <c r="KU20" s="462"/>
      <c r="KV20" s="462"/>
      <c r="KW20" s="462"/>
      <c r="KX20" s="462"/>
      <c r="KY20" s="462"/>
      <c r="KZ20" s="462"/>
      <c r="LA20" s="462"/>
      <c r="LB20" s="462"/>
      <c r="LC20" s="462"/>
      <c r="LD20" s="462"/>
      <c r="LE20" s="462"/>
      <c r="LF20" s="462"/>
      <c r="LG20" s="462"/>
      <c r="LH20" s="462"/>
      <c r="LI20" s="462"/>
      <c r="LJ20" s="462"/>
      <c r="LK20" s="462"/>
      <c r="LL20" s="462"/>
      <c r="LM20" s="462"/>
      <c r="LN20" s="462"/>
      <c r="LO20" s="462"/>
      <c r="LP20" s="462"/>
      <c r="LQ20" s="462"/>
      <c r="LR20" s="462"/>
      <c r="LS20" s="462"/>
      <c r="LT20" s="462"/>
      <c r="LU20" s="462"/>
      <c r="LV20" s="462"/>
      <c r="LW20" s="462"/>
      <c r="LX20" s="462"/>
      <c r="LY20" s="462"/>
      <c r="LZ20" s="462"/>
      <c r="MA20" s="462"/>
      <c r="MB20" s="462"/>
      <c r="MC20" s="462"/>
      <c r="MD20" s="462"/>
      <c r="ME20" s="462"/>
      <c r="MF20" s="462"/>
      <c r="MG20" s="462"/>
      <c r="MH20" s="462"/>
      <c r="MI20" s="462"/>
      <c r="MJ20" s="462"/>
      <c r="MK20" s="462"/>
      <c r="ML20" s="462"/>
      <c r="MM20" s="462"/>
      <c r="MN20" s="462"/>
      <c r="MO20" s="462"/>
      <c r="MP20" s="462"/>
      <c r="MQ20" s="462"/>
      <c r="MR20" s="462"/>
      <c r="MS20" s="462"/>
      <c r="MT20" s="462"/>
      <c r="MU20" s="462"/>
      <c r="MV20" s="462"/>
      <c r="MW20" s="462"/>
      <c r="MX20" s="462"/>
      <c r="MY20" s="462"/>
      <c r="MZ20" s="462"/>
      <c r="NA20" s="462"/>
      <c r="NB20" s="462"/>
      <c r="NC20" s="462"/>
      <c r="ND20" s="462"/>
      <c r="NE20" s="462"/>
      <c r="NF20" s="462"/>
      <c r="NG20" s="462"/>
      <c r="NH20" s="462"/>
      <c r="NI20" s="462"/>
      <c r="NJ20" s="462"/>
      <c r="NK20" s="462"/>
      <c r="NL20" s="462"/>
      <c r="NM20" s="462"/>
      <c r="NN20" s="462"/>
      <c r="NO20" s="462"/>
      <c r="NP20" s="462"/>
      <c r="NQ20" s="462"/>
      <c r="NR20" s="462"/>
      <c r="NS20" s="462"/>
      <c r="NT20" s="462"/>
      <c r="NU20" s="462"/>
      <c r="NV20" s="462"/>
      <c r="NW20" s="462"/>
      <c r="NX20" s="462"/>
      <c r="NY20" s="462"/>
      <c r="NZ20" s="462"/>
      <c r="OA20" s="462"/>
      <c r="OB20" s="462"/>
      <c r="OC20" s="462"/>
      <c r="OD20" s="462"/>
      <c r="OE20" s="462"/>
      <c r="OF20" s="462"/>
      <c r="OG20" s="462"/>
      <c r="OH20" s="462"/>
      <c r="OI20" s="462"/>
      <c r="OJ20" s="462"/>
      <c r="OK20" s="462"/>
      <c r="OL20" s="462"/>
      <c r="OM20" s="462"/>
      <c r="ON20" s="462"/>
      <c r="OO20" s="462"/>
      <c r="OP20" s="462"/>
      <c r="OQ20" s="462"/>
      <c r="OR20" s="462"/>
      <c r="OS20" s="462"/>
      <c r="OT20" s="462"/>
      <c r="OU20" s="462"/>
      <c r="OV20" s="462"/>
      <c r="OW20" s="462"/>
      <c r="OX20" s="462"/>
      <c r="OY20" s="462"/>
      <c r="OZ20" s="462"/>
      <c r="PA20" s="462"/>
      <c r="PB20" s="462"/>
      <c r="PC20" s="462"/>
      <c r="PD20" s="462"/>
      <c r="PE20" s="462"/>
      <c r="PF20" s="462"/>
      <c r="PG20" s="462"/>
      <c r="PH20" s="462"/>
      <c r="PI20" s="462"/>
      <c r="PJ20" s="462"/>
      <c r="PK20" s="462"/>
      <c r="PL20" s="462"/>
      <c r="PM20" s="462"/>
      <c r="PN20" s="462"/>
      <c r="PO20" s="462"/>
      <c r="PP20" s="462"/>
      <c r="PQ20" s="462"/>
      <c r="PR20" s="462"/>
      <c r="PS20" s="462"/>
      <c r="PT20" s="462"/>
      <c r="PU20" s="462"/>
      <c r="PV20" s="462"/>
      <c r="PW20" s="462"/>
      <c r="PX20" s="462"/>
      <c r="PY20" s="462"/>
      <c r="PZ20" s="462"/>
      <c r="QA20" s="462"/>
      <c r="QB20" s="462"/>
      <c r="QC20" s="462"/>
      <c r="QD20" s="462"/>
      <c r="QE20" s="462"/>
      <c r="QF20" s="462"/>
      <c r="QG20" s="462"/>
      <c r="QH20" s="462"/>
      <c r="QI20" s="462"/>
      <c r="QJ20" s="462"/>
      <c r="QK20" s="462"/>
      <c r="QL20" s="462"/>
      <c r="QM20" s="462"/>
      <c r="QN20" s="462"/>
      <c r="QO20" s="462"/>
      <c r="QP20" s="462"/>
      <c r="QQ20" s="462"/>
      <c r="QR20" s="462"/>
      <c r="QS20" s="462"/>
      <c r="QT20" s="462"/>
      <c r="QU20" s="462"/>
      <c r="QV20" s="462"/>
      <c r="QW20" s="462"/>
      <c r="QX20" s="462"/>
      <c r="QY20" s="462"/>
      <c r="QZ20" s="462"/>
      <c r="RA20" s="462"/>
      <c r="RB20" s="462"/>
      <c r="RC20" s="462"/>
      <c r="RD20" s="462"/>
      <c r="RE20" s="462"/>
      <c r="RF20" s="462"/>
      <c r="RG20" s="462"/>
      <c r="RH20" s="462"/>
      <c r="RI20" s="462"/>
      <c r="RJ20" s="462"/>
      <c r="RK20" s="462"/>
      <c r="RL20" s="462"/>
      <c r="RM20" s="462"/>
      <c r="RN20" s="462"/>
      <c r="RO20" s="462"/>
      <c r="RP20" s="462"/>
      <c r="RQ20" s="462"/>
      <c r="RR20" s="462"/>
      <c r="RS20" s="462"/>
      <c r="RT20" s="462"/>
      <c r="RU20" s="462"/>
      <c r="RV20" s="462"/>
      <c r="RW20" s="462"/>
      <c r="RX20" s="462"/>
      <c r="RY20" s="462"/>
      <c r="RZ20" s="462"/>
      <c r="SA20" s="462"/>
      <c r="SB20" s="462"/>
      <c r="SC20" s="462"/>
      <c r="SD20" s="462"/>
      <c r="SE20" s="462"/>
      <c r="SF20" s="462"/>
      <c r="SG20" s="462"/>
      <c r="SH20" s="462"/>
      <c r="SI20" s="462"/>
      <c r="SJ20" s="462"/>
      <c r="SK20" s="462"/>
      <c r="SL20" s="462"/>
      <c r="SM20" s="462"/>
      <c r="SN20" s="462"/>
      <c r="SO20" s="462"/>
      <c r="SP20" s="462"/>
      <c r="SQ20" s="462"/>
      <c r="SR20" s="462"/>
      <c r="SS20" s="462"/>
      <c r="ST20" s="462"/>
      <c r="SU20" s="462"/>
      <c r="SV20" s="462"/>
      <c r="SW20" s="462"/>
      <c r="SX20" s="462"/>
      <c r="SY20" s="462"/>
      <c r="SZ20" s="462"/>
      <c r="TA20" s="462"/>
      <c r="TB20" s="462"/>
      <c r="TC20" s="462"/>
      <c r="TD20" s="462"/>
      <c r="TE20" s="462"/>
      <c r="TF20" s="462"/>
      <c r="TG20" s="462"/>
      <c r="TH20" s="462"/>
      <c r="TI20" s="462"/>
      <c r="TJ20" s="462"/>
      <c r="TK20" s="462"/>
      <c r="TL20" s="462"/>
      <c r="TM20" s="462"/>
      <c r="TN20" s="462"/>
      <c r="TO20" s="462"/>
      <c r="TP20" s="462"/>
      <c r="TQ20" s="462"/>
      <c r="TR20" s="462"/>
      <c r="TS20" s="462"/>
      <c r="TT20" s="462"/>
      <c r="TU20" s="462"/>
      <c r="TV20" s="462"/>
      <c r="TW20" s="462"/>
      <c r="TX20" s="462"/>
      <c r="TY20" s="462"/>
      <c r="TZ20" s="462"/>
      <c r="UA20" s="462"/>
      <c r="UB20" s="462"/>
      <c r="UC20" s="462"/>
      <c r="UD20" s="462"/>
      <c r="UE20" s="462"/>
      <c r="UF20" s="462"/>
      <c r="UG20" s="462"/>
      <c r="UH20" s="462"/>
      <c r="UI20" s="462"/>
      <c r="UJ20" s="462"/>
      <c r="UK20" s="462"/>
      <c r="UL20" s="462"/>
      <c r="UM20" s="462"/>
      <c r="UN20" s="462"/>
      <c r="UO20" s="462"/>
      <c r="UP20" s="462"/>
      <c r="UQ20" s="462"/>
      <c r="UR20" s="462"/>
      <c r="US20" s="462"/>
      <c r="UT20" s="462"/>
      <c r="UU20" s="462"/>
      <c r="UV20" s="462"/>
      <c r="UW20" s="462"/>
      <c r="UX20" s="462"/>
      <c r="UY20" s="462"/>
      <c r="UZ20" s="462"/>
      <c r="VA20" s="462"/>
      <c r="VB20" s="462"/>
      <c r="VC20" s="462"/>
      <c r="VD20" s="462"/>
      <c r="VE20" s="462"/>
      <c r="VF20" s="462"/>
      <c r="VG20" s="462"/>
      <c r="VH20" s="462"/>
      <c r="VI20" s="462"/>
      <c r="VJ20" s="462"/>
      <c r="VK20" s="462"/>
      <c r="VL20" s="462"/>
      <c r="VM20" s="462"/>
      <c r="VN20" s="462"/>
      <c r="VO20" s="462"/>
      <c r="VP20" s="462"/>
      <c r="VQ20" s="462"/>
      <c r="VR20" s="462"/>
      <c r="VS20" s="462"/>
      <c r="VT20" s="462"/>
      <c r="VU20" s="462"/>
      <c r="VV20" s="462"/>
      <c r="VW20" s="462"/>
      <c r="VX20" s="462"/>
      <c r="VY20" s="462"/>
      <c r="VZ20" s="462"/>
      <c r="WA20" s="462"/>
      <c r="WB20" s="462"/>
      <c r="WC20" s="462"/>
      <c r="WD20" s="462"/>
      <c r="WE20" s="462"/>
      <c r="WF20" s="462"/>
      <c r="WG20" s="462"/>
      <c r="WH20" s="462"/>
      <c r="WI20" s="462"/>
      <c r="WJ20" s="462"/>
      <c r="WK20" s="462"/>
      <c r="WL20" s="462"/>
      <c r="WM20" s="462"/>
      <c r="WN20" s="462"/>
      <c r="WO20" s="462"/>
      <c r="WP20" s="462"/>
      <c r="WQ20" s="462"/>
      <c r="WR20" s="462"/>
      <c r="WS20" s="462"/>
      <c r="WT20" s="462"/>
      <c r="WU20" s="462"/>
      <c r="WV20" s="462"/>
      <c r="WW20" s="462"/>
      <c r="WX20" s="462"/>
      <c r="WY20" s="462"/>
      <c r="WZ20" s="462"/>
      <c r="XA20" s="462"/>
      <c r="XB20" s="462"/>
      <c r="XC20" s="462"/>
      <c r="XD20" s="462"/>
      <c r="XE20" s="462"/>
      <c r="XF20" s="462"/>
      <c r="XG20" s="462"/>
      <c r="XH20" s="462"/>
      <c r="XI20" s="462"/>
      <c r="XJ20" s="462"/>
      <c r="XK20" s="462"/>
      <c r="XL20" s="462"/>
      <c r="XM20" s="462"/>
      <c r="XN20" s="462"/>
      <c r="XO20" s="462"/>
      <c r="XP20" s="462"/>
      <c r="XQ20" s="462"/>
      <c r="XR20" s="462"/>
      <c r="XS20" s="462"/>
      <c r="XT20" s="462"/>
      <c r="XU20" s="462"/>
      <c r="XV20" s="462"/>
      <c r="XW20" s="462"/>
      <c r="XX20" s="462"/>
      <c r="XY20" s="462"/>
      <c r="XZ20" s="462"/>
      <c r="YA20" s="462"/>
      <c r="YB20" s="462"/>
      <c r="YC20" s="462"/>
      <c r="YD20" s="462"/>
      <c r="YE20" s="462"/>
      <c r="YF20" s="462"/>
      <c r="YG20" s="462"/>
      <c r="YH20" s="462"/>
      <c r="YI20" s="462"/>
      <c r="YJ20" s="462"/>
      <c r="YK20" s="462"/>
      <c r="YL20" s="462"/>
      <c r="YM20" s="462"/>
      <c r="YN20" s="462"/>
      <c r="YO20" s="462"/>
      <c r="YP20" s="462"/>
      <c r="YQ20" s="462"/>
      <c r="YR20" s="462"/>
      <c r="YS20" s="462"/>
      <c r="YT20" s="462"/>
      <c r="YU20" s="462"/>
      <c r="YV20" s="462"/>
      <c r="YW20" s="462"/>
      <c r="YX20" s="462"/>
      <c r="YY20" s="462"/>
      <c r="YZ20" s="462"/>
      <c r="ZA20" s="462"/>
      <c r="ZB20" s="462"/>
      <c r="ZC20" s="462"/>
      <c r="ZD20" s="462"/>
      <c r="ZE20" s="462"/>
      <c r="ZF20" s="462"/>
      <c r="ZG20" s="462"/>
      <c r="ZH20" s="462"/>
      <c r="ZI20" s="462"/>
      <c r="ZJ20" s="462"/>
      <c r="ZK20" s="462"/>
      <c r="ZL20" s="462"/>
      <c r="ZM20" s="462"/>
      <c r="ZN20" s="462"/>
      <c r="ZO20" s="462"/>
      <c r="ZP20" s="462"/>
      <c r="ZQ20" s="462"/>
      <c r="ZR20" s="462"/>
      <c r="ZS20" s="462"/>
      <c r="ZT20" s="462"/>
      <c r="ZU20" s="462"/>
      <c r="ZV20" s="462"/>
      <c r="ZW20" s="462"/>
      <c r="ZX20" s="462"/>
      <c r="ZY20" s="462"/>
      <c r="ZZ20" s="462"/>
      <c r="AAA20" s="462"/>
      <c r="AAB20" s="462"/>
      <c r="AAC20" s="462"/>
      <c r="AAD20" s="462"/>
      <c r="AAE20" s="462"/>
      <c r="AAF20" s="462"/>
      <c r="AAG20" s="462"/>
      <c r="AAH20" s="462"/>
      <c r="AAI20" s="462"/>
      <c r="AAJ20" s="462"/>
      <c r="AAK20" s="462"/>
      <c r="AAL20" s="462"/>
      <c r="AAM20" s="462"/>
      <c r="AAN20" s="462"/>
      <c r="AAO20" s="462"/>
      <c r="AAP20" s="462"/>
      <c r="AAQ20" s="462"/>
      <c r="AAR20" s="462"/>
      <c r="AAS20" s="462"/>
      <c r="AAT20" s="462"/>
      <c r="AAU20" s="462"/>
      <c r="AAV20" s="462"/>
      <c r="AAW20" s="462"/>
      <c r="AAX20" s="462"/>
      <c r="AAY20" s="462"/>
      <c r="AAZ20" s="462"/>
      <c r="ABA20" s="462"/>
      <c r="ABB20" s="462"/>
      <c r="ABC20" s="462"/>
      <c r="ABD20" s="462"/>
      <c r="ABE20" s="462"/>
      <c r="ABF20" s="462"/>
      <c r="ABG20" s="462"/>
      <c r="ABH20" s="462"/>
      <c r="ABI20" s="462"/>
      <c r="ABJ20" s="462"/>
      <c r="ABK20" s="462"/>
      <c r="ABL20" s="462"/>
      <c r="ABM20" s="462"/>
      <c r="ABN20" s="462"/>
      <c r="ABO20" s="462"/>
      <c r="ABP20" s="462"/>
      <c r="ABQ20" s="462"/>
      <c r="ABR20" s="462"/>
      <c r="ABS20" s="462"/>
      <c r="ABT20" s="462"/>
      <c r="ABU20" s="462"/>
      <c r="ABV20" s="462"/>
      <c r="ABW20" s="462"/>
      <c r="ABX20" s="462"/>
      <c r="ABY20" s="462"/>
      <c r="ABZ20" s="462"/>
      <c r="ACA20" s="462"/>
      <c r="ACB20" s="462"/>
      <c r="ACC20" s="462"/>
      <c r="ACD20" s="462"/>
      <c r="ACE20" s="462"/>
      <c r="ACF20" s="462"/>
      <c r="ACG20" s="462"/>
      <c r="ACH20" s="462"/>
      <c r="ACI20" s="462"/>
      <c r="ACJ20" s="462"/>
      <c r="ACK20" s="462"/>
      <c r="ACL20" s="462"/>
      <c r="ACM20" s="462"/>
      <c r="ACN20" s="462"/>
      <c r="ACO20" s="462"/>
      <c r="ACP20" s="462"/>
      <c r="ACQ20" s="462"/>
      <c r="ACR20" s="462"/>
      <c r="ACS20" s="462"/>
      <c r="ACT20" s="462"/>
      <c r="ACU20" s="462"/>
      <c r="ACV20" s="462"/>
      <c r="ACW20" s="462"/>
      <c r="ACX20" s="462"/>
      <c r="ACY20" s="462"/>
      <c r="ACZ20" s="462"/>
      <c r="ADA20" s="462"/>
      <c r="ADB20" s="462"/>
      <c r="ADC20" s="462"/>
      <c r="ADD20" s="462"/>
      <c r="ADE20" s="462"/>
      <c r="ADF20" s="462"/>
      <c r="ADG20" s="462"/>
      <c r="ADH20" s="462"/>
      <c r="ADI20" s="462"/>
      <c r="ADJ20" s="462"/>
      <c r="ADK20" s="462"/>
      <c r="ADL20" s="462"/>
      <c r="ADM20" s="462"/>
      <c r="ADN20" s="462"/>
      <c r="ADO20" s="462"/>
      <c r="ADP20" s="462"/>
      <c r="ADQ20" s="462"/>
      <c r="ADR20" s="462"/>
      <c r="ADS20" s="462"/>
      <c r="ADT20" s="462"/>
      <c r="ADU20" s="462"/>
      <c r="ADV20" s="462"/>
      <c r="ADW20" s="462"/>
      <c r="ADX20" s="462"/>
      <c r="ADY20" s="462"/>
      <c r="ADZ20" s="462"/>
      <c r="AEA20" s="462"/>
      <c r="AEB20" s="462"/>
      <c r="AEC20" s="462"/>
      <c r="AED20" s="462"/>
      <c r="AEE20" s="462"/>
      <c r="AEF20" s="462"/>
      <c r="AEG20" s="462"/>
      <c r="AEH20" s="462"/>
      <c r="AEI20" s="462"/>
      <c r="AEJ20" s="462"/>
      <c r="AEK20" s="462"/>
      <c r="AEL20" s="462"/>
      <c r="AEM20" s="462"/>
      <c r="AEN20" s="462"/>
      <c r="AEO20" s="462"/>
      <c r="AEP20" s="462"/>
      <c r="AEQ20" s="462"/>
      <c r="AER20" s="462"/>
      <c r="AES20" s="462"/>
      <c r="AET20" s="462"/>
      <c r="AEU20" s="462"/>
      <c r="AEV20" s="462"/>
      <c r="AEW20" s="462"/>
      <c r="AEX20" s="462"/>
      <c r="AEY20" s="462"/>
      <c r="AEZ20" s="462"/>
      <c r="AFA20" s="462"/>
      <c r="AFB20" s="462"/>
      <c r="AFC20" s="462"/>
      <c r="AFD20" s="462"/>
      <c r="AFE20" s="462"/>
      <c r="AFF20" s="462"/>
      <c r="AFG20" s="462"/>
      <c r="AFH20" s="462"/>
      <c r="AFI20" s="462"/>
      <c r="AFJ20" s="462"/>
      <c r="AFK20" s="462"/>
      <c r="AFL20" s="462"/>
      <c r="AFM20" s="462"/>
      <c r="AFN20" s="462"/>
      <c r="AFO20" s="462"/>
      <c r="AFP20" s="462"/>
      <c r="AFQ20" s="462"/>
      <c r="AFR20" s="462"/>
      <c r="AFS20" s="462"/>
      <c r="AFT20" s="462"/>
      <c r="AFU20" s="462"/>
      <c r="AFV20" s="462"/>
      <c r="AFW20" s="462"/>
      <c r="AFX20" s="462"/>
      <c r="AFY20" s="462"/>
      <c r="AFZ20" s="462"/>
      <c r="AGA20" s="462"/>
      <c r="AGB20" s="462"/>
      <c r="AGC20" s="462"/>
      <c r="AGD20" s="462"/>
      <c r="AGE20" s="462"/>
      <c r="AGF20" s="462"/>
      <c r="AGG20" s="462"/>
      <c r="AGH20" s="462"/>
      <c r="AGI20" s="462"/>
      <c r="AGJ20" s="462"/>
      <c r="AGK20" s="462"/>
      <c r="AGL20" s="462"/>
      <c r="AGM20" s="462"/>
      <c r="AGN20" s="462"/>
      <c r="AGO20" s="462"/>
      <c r="AGP20" s="462"/>
      <c r="AGQ20" s="462"/>
      <c r="AGR20" s="462"/>
      <c r="AGS20" s="462"/>
      <c r="AGT20" s="462"/>
      <c r="AGU20" s="462"/>
      <c r="AGV20" s="462"/>
      <c r="AGW20" s="462"/>
      <c r="AGX20" s="462"/>
      <c r="AGY20" s="462"/>
      <c r="AGZ20" s="462"/>
      <c r="AHA20" s="462"/>
      <c r="AHB20" s="462"/>
      <c r="AHC20" s="462"/>
      <c r="AHD20" s="462"/>
      <c r="AHE20" s="462"/>
      <c r="AHF20" s="462"/>
      <c r="AHG20" s="462"/>
      <c r="AHH20" s="462"/>
      <c r="AHI20" s="462"/>
      <c r="AHJ20" s="462"/>
      <c r="AHK20" s="462"/>
      <c r="AHL20" s="462"/>
      <c r="AHM20" s="462"/>
      <c r="AHN20" s="462"/>
      <c r="AHO20" s="462"/>
      <c r="AHP20" s="462"/>
      <c r="AHQ20" s="462"/>
      <c r="AHR20" s="462"/>
      <c r="AHS20" s="462"/>
      <c r="AHT20" s="462"/>
      <c r="AHU20" s="462"/>
      <c r="AHV20" s="462"/>
      <c r="AHW20" s="462"/>
      <c r="AHX20" s="462"/>
      <c r="AHY20" s="462"/>
      <c r="AHZ20" s="462"/>
      <c r="AIA20" s="462"/>
      <c r="AIB20" s="462"/>
      <c r="AIC20" s="462"/>
      <c r="AID20" s="462"/>
      <c r="AIE20" s="462"/>
      <c r="AIF20" s="462"/>
      <c r="AIG20" s="462"/>
      <c r="AIH20" s="462"/>
      <c r="AII20" s="462"/>
      <c r="AIJ20" s="462"/>
      <c r="AIK20" s="462"/>
      <c r="AIL20" s="462"/>
      <c r="AIM20" s="462"/>
      <c r="AIN20" s="462"/>
      <c r="AIO20" s="462"/>
      <c r="AIP20" s="462"/>
      <c r="AIQ20" s="462"/>
      <c r="AIR20" s="462"/>
      <c r="AIS20" s="462"/>
      <c r="AIT20" s="462"/>
      <c r="AIU20" s="462"/>
      <c r="AIV20" s="462"/>
      <c r="AIW20" s="462"/>
      <c r="AIX20" s="462"/>
      <c r="AIY20" s="462"/>
      <c r="AIZ20" s="462"/>
      <c r="AJA20" s="462"/>
      <c r="AJB20" s="462"/>
      <c r="AJC20" s="462"/>
      <c r="AJD20" s="462"/>
      <c r="AJE20" s="462"/>
      <c r="AJF20" s="462"/>
      <c r="AJG20" s="462"/>
      <c r="AJH20" s="462"/>
      <c r="AJI20" s="462"/>
      <c r="AJJ20" s="462"/>
      <c r="AJK20" s="462"/>
      <c r="AJL20" s="462"/>
      <c r="AJM20" s="462"/>
      <c r="AJN20" s="462"/>
      <c r="AJO20" s="462"/>
      <c r="AJP20" s="462"/>
      <c r="AJQ20" s="462"/>
      <c r="AJR20" s="462"/>
      <c r="AJS20" s="462"/>
      <c r="AJT20" s="462"/>
      <c r="AJU20" s="462"/>
      <c r="AJV20" s="462"/>
      <c r="AJW20" s="462"/>
      <c r="AJX20" s="462"/>
      <c r="AJY20" s="462"/>
      <c r="AJZ20" s="462"/>
      <c r="AKA20" s="462"/>
      <c r="AKB20" s="462"/>
      <c r="AKC20" s="462"/>
      <c r="AKD20" s="462"/>
      <c r="AKE20" s="462"/>
      <c r="AKF20" s="462"/>
      <c r="AKG20" s="462"/>
      <c r="AKH20" s="462"/>
      <c r="AKI20" s="462"/>
      <c r="AKJ20" s="462"/>
      <c r="AKK20" s="462"/>
      <c r="AKL20" s="462"/>
      <c r="AKM20" s="462"/>
      <c r="AKN20" s="462"/>
      <c r="AKO20" s="462"/>
      <c r="AKP20" s="462"/>
      <c r="AKQ20" s="462"/>
      <c r="AKR20" s="462"/>
      <c r="AKS20" s="462"/>
      <c r="AKT20" s="462"/>
      <c r="AKU20" s="462"/>
      <c r="AKV20" s="462"/>
      <c r="AKW20" s="462"/>
      <c r="AKX20" s="462"/>
      <c r="AKY20" s="462"/>
      <c r="AKZ20" s="462"/>
      <c r="ALA20" s="462"/>
      <c r="ALB20" s="462"/>
      <c r="ALC20" s="462"/>
      <c r="ALD20" s="462"/>
      <c r="ALE20" s="462"/>
      <c r="ALF20" s="462"/>
      <c r="ALG20" s="462"/>
      <c r="ALH20" s="462"/>
      <c r="ALI20" s="462"/>
      <c r="ALJ20" s="462"/>
      <c r="ALK20" s="462"/>
      <c r="ALL20" s="462"/>
      <c r="ALM20" s="462"/>
      <c r="ALN20" s="462"/>
      <c r="ALO20" s="462"/>
      <c r="ALP20" s="462"/>
      <c r="ALQ20" s="462"/>
      <c r="ALR20" s="462"/>
      <c r="ALS20" s="462"/>
      <c r="ALT20" s="462"/>
      <c r="ALU20" s="462"/>
      <c r="ALV20" s="462"/>
      <c r="ALW20" s="462"/>
      <c r="ALX20" s="462"/>
      <c r="ALY20" s="462"/>
      <c r="ALZ20" s="462"/>
      <c r="AMA20" s="462"/>
      <c r="AMB20" s="462"/>
      <c r="AMC20" s="462"/>
      <c r="AMD20" s="462"/>
      <c r="AME20" s="462"/>
      <c r="AMF20" s="462"/>
      <c r="AMG20" s="462"/>
      <c r="AMH20" s="462"/>
      <c r="AMI20" s="462"/>
      <c r="AMJ20" s="462"/>
      <c r="AMK20" s="462"/>
      <c r="AML20" s="462"/>
      <c r="AMM20" s="462"/>
      <c r="AMN20" s="462"/>
      <c r="AMO20" s="462"/>
      <c r="AMP20" s="462"/>
      <c r="AMQ20" s="462"/>
      <c r="AMR20" s="462"/>
      <c r="AMS20" s="462"/>
      <c r="AMT20" s="462"/>
      <c r="AMU20" s="462"/>
      <c r="AMV20" s="462"/>
      <c r="AMW20" s="462"/>
      <c r="AMX20" s="462"/>
      <c r="AMY20" s="462"/>
      <c r="AMZ20" s="462"/>
      <c r="ANA20" s="462"/>
      <c r="ANB20" s="462"/>
      <c r="ANC20" s="462"/>
      <c r="AND20" s="462"/>
      <c r="ANE20" s="462"/>
      <c r="ANF20" s="462"/>
      <c r="ANG20" s="462"/>
      <c r="ANH20" s="462"/>
      <c r="ANI20" s="462"/>
      <c r="ANJ20" s="462"/>
      <c r="ANK20" s="462"/>
      <c r="ANL20" s="462"/>
      <c r="ANM20" s="462"/>
      <c r="ANN20" s="462"/>
      <c r="ANO20" s="462"/>
      <c r="ANP20" s="462"/>
      <c r="ANQ20" s="462"/>
      <c r="ANR20" s="462"/>
      <c r="ANS20" s="462"/>
      <c r="ANT20" s="462"/>
      <c r="ANU20" s="462"/>
      <c r="ANV20" s="462"/>
      <c r="ANW20" s="462"/>
      <c r="ANX20" s="462"/>
      <c r="ANY20" s="462"/>
      <c r="ANZ20" s="462"/>
      <c r="AOA20" s="462"/>
      <c r="AOB20" s="462"/>
      <c r="AOC20" s="462"/>
      <c r="AOD20" s="462"/>
      <c r="AOE20" s="462"/>
      <c r="AOF20" s="462"/>
      <c r="AOG20" s="462"/>
      <c r="AOH20" s="462"/>
      <c r="AOI20" s="462"/>
      <c r="AOJ20" s="462"/>
      <c r="AOK20" s="462"/>
      <c r="AOL20" s="462"/>
      <c r="AOM20" s="462"/>
      <c r="AON20" s="462"/>
      <c r="AOO20" s="462"/>
      <c r="AOP20" s="462"/>
      <c r="AOQ20" s="462"/>
      <c r="AOR20" s="462"/>
      <c r="AOS20" s="462"/>
      <c r="AOT20" s="462"/>
      <c r="AOU20" s="462"/>
      <c r="AOV20" s="462"/>
      <c r="AOW20" s="462"/>
      <c r="AOX20" s="462"/>
      <c r="AOY20" s="462"/>
      <c r="AOZ20" s="462"/>
      <c r="APA20" s="462"/>
      <c r="APB20" s="462"/>
      <c r="APC20" s="462"/>
      <c r="APD20" s="462"/>
      <c r="APE20" s="462"/>
      <c r="APF20" s="462"/>
      <c r="APG20" s="462"/>
      <c r="APH20" s="462"/>
      <c r="API20" s="462"/>
      <c r="APJ20" s="462"/>
      <c r="APK20" s="462"/>
      <c r="APL20" s="462"/>
      <c r="APM20" s="462"/>
      <c r="APN20" s="462"/>
      <c r="APO20" s="462"/>
      <c r="APP20" s="462"/>
      <c r="APQ20" s="462"/>
      <c r="APR20" s="462"/>
      <c r="APS20" s="462"/>
      <c r="APT20" s="462"/>
      <c r="APU20" s="462"/>
      <c r="APV20" s="462"/>
      <c r="APW20" s="462"/>
      <c r="APX20" s="462"/>
      <c r="APY20" s="462"/>
      <c r="APZ20" s="462"/>
      <c r="AQA20" s="462"/>
      <c r="AQB20" s="462"/>
      <c r="AQC20" s="462"/>
      <c r="AQD20" s="462"/>
      <c r="AQE20" s="462"/>
      <c r="AQF20" s="462"/>
      <c r="AQG20" s="462"/>
      <c r="AQH20" s="462"/>
      <c r="AQI20" s="462"/>
      <c r="AQJ20" s="462"/>
      <c r="AQK20" s="462"/>
      <c r="AQL20" s="462"/>
      <c r="AQM20" s="462"/>
      <c r="AQN20" s="462"/>
      <c r="AQO20" s="462"/>
      <c r="AQP20" s="462"/>
      <c r="AQQ20" s="462"/>
      <c r="AQR20" s="462"/>
      <c r="AQS20" s="462"/>
      <c r="AQT20" s="462"/>
      <c r="AQU20" s="462"/>
      <c r="AQV20" s="462"/>
      <c r="AQW20" s="462"/>
      <c r="AQX20" s="462"/>
      <c r="AQY20" s="462"/>
      <c r="AQZ20" s="462"/>
      <c r="ARA20" s="462"/>
      <c r="ARB20" s="462"/>
      <c r="ARC20" s="462"/>
      <c r="ARD20" s="462"/>
      <c r="ARE20" s="462"/>
      <c r="ARF20" s="462"/>
      <c r="ARG20" s="462"/>
      <c r="ARH20" s="462"/>
      <c r="ARI20" s="462"/>
      <c r="ARJ20" s="462"/>
      <c r="ARK20" s="462"/>
      <c r="ARL20" s="462"/>
      <c r="ARM20" s="462"/>
      <c r="ARN20" s="462"/>
      <c r="ARO20" s="462"/>
      <c r="ARP20" s="462"/>
      <c r="ARQ20" s="462"/>
      <c r="ARR20" s="462"/>
      <c r="ARS20" s="462"/>
      <c r="ART20" s="462"/>
      <c r="ARU20" s="462"/>
      <c r="ARV20" s="462"/>
      <c r="ARW20" s="462"/>
      <c r="ARX20" s="462"/>
      <c r="ARY20" s="462"/>
      <c r="ARZ20" s="462"/>
      <c r="ASA20" s="462"/>
      <c r="ASB20" s="462"/>
      <c r="ASC20" s="462"/>
      <c r="ASD20" s="462"/>
      <c r="ASE20" s="462"/>
      <c r="ASF20" s="462"/>
      <c r="ASG20" s="462"/>
      <c r="ASH20" s="462"/>
      <c r="ASI20" s="462"/>
      <c r="ASJ20" s="462"/>
      <c r="ASK20" s="462"/>
      <c r="ASL20" s="462"/>
      <c r="ASM20" s="462"/>
      <c r="ASN20" s="462"/>
      <c r="ASO20" s="462"/>
      <c r="ASP20" s="462"/>
      <c r="ASQ20" s="462"/>
      <c r="ASR20" s="462"/>
      <c r="ASS20" s="462"/>
      <c r="AST20" s="462"/>
      <c r="ASU20" s="462"/>
      <c r="ASV20" s="462"/>
      <c r="ASW20" s="462"/>
      <c r="ASX20" s="462"/>
      <c r="ASY20" s="462"/>
      <c r="ASZ20" s="462"/>
      <c r="ATA20" s="462"/>
      <c r="ATB20" s="462"/>
      <c r="ATC20" s="462"/>
      <c r="ATD20" s="462"/>
      <c r="ATE20" s="462"/>
      <c r="ATF20" s="462"/>
      <c r="ATG20" s="462"/>
      <c r="ATH20" s="462"/>
      <c r="ATI20" s="462"/>
      <c r="ATJ20" s="462"/>
      <c r="ATK20" s="462"/>
      <c r="ATL20" s="462"/>
      <c r="ATM20" s="462"/>
      <c r="ATN20" s="462"/>
      <c r="ATO20" s="462"/>
      <c r="ATP20" s="462"/>
      <c r="ATQ20" s="462"/>
      <c r="ATR20" s="462"/>
      <c r="ATS20" s="462"/>
      <c r="ATT20" s="462"/>
      <c r="ATU20" s="462"/>
      <c r="ATV20" s="462"/>
      <c r="ATW20" s="462"/>
      <c r="ATX20" s="462"/>
      <c r="ATY20" s="462"/>
      <c r="ATZ20" s="462"/>
      <c r="AUA20" s="462"/>
      <c r="AUB20" s="462"/>
      <c r="AUC20" s="462"/>
      <c r="AUD20" s="462"/>
      <c r="AUE20" s="462"/>
      <c r="AUF20" s="462"/>
      <c r="AUG20" s="462"/>
      <c r="AUH20" s="462"/>
      <c r="AUI20" s="462"/>
      <c r="AUJ20" s="462"/>
      <c r="AUK20" s="462"/>
      <c r="AUL20" s="462"/>
      <c r="AUM20" s="462"/>
      <c r="AUN20" s="462"/>
      <c r="AUO20" s="462"/>
      <c r="AUP20" s="462"/>
      <c r="AUQ20" s="462"/>
      <c r="AUR20" s="462"/>
      <c r="AUS20" s="462"/>
      <c r="AUT20" s="462"/>
      <c r="AUU20" s="462"/>
      <c r="AUV20" s="462"/>
      <c r="AUW20" s="462"/>
      <c r="AUX20" s="462"/>
      <c r="AUY20" s="462"/>
      <c r="AUZ20" s="462"/>
      <c r="AVA20" s="462"/>
      <c r="AVB20" s="462"/>
      <c r="AVC20" s="462"/>
      <c r="AVD20" s="462"/>
      <c r="AVE20" s="462"/>
      <c r="AVF20" s="462"/>
      <c r="AVG20" s="462"/>
      <c r="AVH20" s="462"/>
      <c r="AVI20" s="462"/>
      <c r="AVJ20" s="462"/>
      <c r="AVK20" s="462"/>
      <c r="AVL20" s="462"/>
      <c r="AVM20" s="462"/>
      <c r="AVN20" s="462"/>
      <c r="AVO20" s="462"/>
      <c r="AVP20" s="462"/>
      <c r="AVQ20" s="462"/>
      <c r="AVR20" s="462"/>
      <c r="AVS20" s="462"/>
      <c r="AVT20" s="462"/>
      <c r="AVU20" s="462"/>
      <c r="AVV20" s="462"/>
      <c r="AVW20" s="462"/>
      <c r="AVX20" s="462"/>
      <c r="AVY20" s="462"/>
      <c r="AVZ20" s="462"/>
      <c r="AWA20" s="462"/>
      <c r="AWB20" s="462"/>
      <c r="AWC20" s="462"/>
      <c r="AWD20" s="462"/>
      <c r="AWE20" s="462"/>
      <c r="AWF20" s="462"/>
      <c r="AWG20" s="462"/>
      <c r="AWH20" s="462"/>
      <c r="AWI20" s="462"/>
      <c r="AWJ20" s="462"/>
      <c r="AWK20" s="462"/>
      <c r="AWL20" s="462"/>
      <c r="AWM20" s="462"/>
      <c r="AWN20" s="462"/>
      <c r="AWO20" s="462"/>
      <c r="AWP20" s="462"/>
      <c r="AWQ20" s="462"/>
      <c r="AWR20" s="462"/>
      <c r="AWS20" s="462"/>
      <c r="AWT20" s="462"/>
      <c r="AWU20" s="462"/>
      <c r="AWV20" s="462"/>
      <c r="AWW20" s="462"/>
      <c r="AWX20" s="462"/>
      <c r="AWY20" s="462"/>
      <c r="AWZ20" s="462"/>
      <c r="AXA20" s="462"/>
      <c r="AXB20" s="462"/>
      <c r="AXC20" s="462"/>
      <c r="AXD20" s="462"/>
      <c r="AXE20" s="462"/>
      <c r="AXF20" s="462"/>
      <c r="AXG20" s="462"/>
      <c r="AXH20" s="462"/>
      <c r="AXI20" s="462"/>
      <c r="AXJ20" s="462"/>
      <c r="AXK20" s="462"/>
      <c r="AXL20" s="462"/>
      <c r="AXM20" s="462"/>
      <c r="AXN20" s="462"/>
      <c r="AXO20" s="462"/>
      <c r="AXP20" s="462"/>
      <c r="AXQ20" s="462"/>
      <c r="AXR20" s="462"/>
      <c r="AXS20" s="462"/>
      <c r="AXT20" s="462"/>
      <c r="AXU20" s="462"/>
      <c r="AXV20" s="462"/>
      <c r="AXW20" s="462"/>
      <c r="AXX20" s="462"/>
      <c r="AXY20" s="462"/>
      <c r="AXZ20" s="462"/>
      <c r="AYA20" s="462"/>
      <c r="AYB20" s="462"/>
      <c r="AYC20" s="462"/>
      <c r="AYD20" s="462"/>
      <c r="AYE20" s="462"/>
      <c r="AYF20" s="462"/>
      <c r="AYG20" s="462"/>
      <c r="AYH20" s="462"/>
      <c r="AYI20" s="462"/>
      <c r="AYJ20" s="462"/>
      <c r="AYK20" s="462"/>
      <c r="AYL20" s="462"/>
      <c r="AYM20" s="462"/>
      <c r="AYN20" s="462"/>
      <c r="AYO20" s="462"/>
      <c r="AYP20" s="462"/>
      <c r="AYQ20" s="462"/>
      <c r="AYR20" s="462"/>
      <c r="AYS20" s="462"/>
      <c r="AYT20" s="462"/>
      <c r="AYU20" s="462"/>
      <c r="AYV20" s="462"/>
      <c r="AYW20" s="462"/>
      <c r="AYX20" s="462"/>
      <c r="AYY20" s="462"/>
      <c r="AYZ20" s="462"/>
      <c r="AZA20" s="462"/>
      <c r="AZB20" s="462"/>
      <c r="AZC20" s="462"/>
      <c r="AZD20" s="462"/>
      <c r="AZE20" s="462"/>
      <c r="AZF20" s="462"/>
      <c r="AZG20" s="462"/>
      <c r="AZH20" s="462"/>
      <c r="AZI20" s="462"/>
      <c r="AZJ20" s="462"/>
      <c r="AZK20" s="462"/>
      <c r="AZL20" s="462"/>
      <c r="AZM20" s="462"/>
      <c r="AZN20" s="462"/>
      <c r="AZO20" s="462"/>
      <c r="AZP20" s="462"/>
      <c r="AZQ20" s="462"/>
      <c r="AZR20" s="462"/>
      <c r="AZS20" s="462"/>
      <c r="AZT20" s="462"/>
      <c r="AZU20" s="462"/>
      <c r="AZV20" s="462"/>
      <c r="AZW20" s="462"/>
      <c r="AZX20" s="462"/>
      <c r="AZY20" s="462"/>
      <c r="AZZ20" s="462"/>
      <c r="BAA20" s="462"/>
      <c r="BAB20" s="462"/>
      <c r="BAC20" s="462"/>
      <c r="BAD20" s="462"/>
      <c r="BAE20" s="462"/>
      <c r="BAF20" s="462"/>
      <c r="BAG20" s="462"/>
      <c r="BAH20" s="462"/>
      <c r="BAI20" s="462"/>
      <c r="BAJ20" s="462"/>
      <c r="BAK20" s="462"/>
      <c r="BAL20" s="462"/>
      <c r="BAM20" s="462"/>
      <c r="BAN20" s="462"/>
      <c r="BAO20" s="462"/>
      <c r="BAP20" s="462"/>
      <c r="BAQ20" s="462"/>
      <c r="BAR20" s="462"/>
      <c r="BAS20" s="462"/>
      <c r="BAT20" s="462"/>
      <c r="BAU20" s="462"/>
      <c r="BAV20" s="462"/>
      <c r="BAW20" s="462"/>
      <c r="BAX20" s="462"/>
      <c r="BAY20" s="462"/>
      <c r="BAZ20" s="462"/>
      <c r="BBA20" s="462"/>
      <c r="BBB20" s="462"/>
      <c r="BBC20" s="462"/>
      <c r="BBD20" s="462"/>
      <c r="BBE20" s="462"/>
      <c r="BBF20" s="462"/>
      <c r="BBG20" s="462"/>
      <c r="BBH20" s="462"/>
      <c r="BBI20" s="462"/>
      <c r="BBJ20" s="462"/>
      <c r="BBK20" s="462"/>
      <c r="BBL20" s="462"/>
      <c r="BBM20" s="462"/>
      <c r="BBN20" s="462"/>
      <c r="BBO20" s="462"/>
      <c r="BBP20" s="462"/>
      <c r="BBQ20" s="462"/>
      <c r="BBR20" s="462"/>
      <c r="BBS20" s="462"/>
      <c r="BBT20" s="462"/>
      <c r="BBU20" s="462"/>
      <c r="BBV20" s="462"/>
      <c r="BBW20" s="462"/>
      <c r="BBX20" s="462"/>
      <c r="BBY20" s="462"/>
      <c r="BBZ20" s="462"/>
      <c r="BCA20" s="462"/>
      <c r="BCB20" s="462"/>
      <c r="BCC20" s="462"/>
      <c r="BCD20" s="462"/>
      <c r="BCE20" s="462"/>
      <c r="BCF20" s="462"/>
      <c r="BCG20" s="462"/>
      <c r="BCH20" s="462"/>
      <c r="BCI20" s="462"/>
      <c r="BCJ20" s="462"/>
      <c r="BCK20" s="462"/>
      <c r="BCL20" s="462"/>
      <c r="BCM20" s="462"/>
      <c r="BCN20" s="462"/>
      <c r="BCO20" s="462"/>
      <c r="BCP20" s="462"/>
      <c r="BCQ20" s="462"/>
      <c r="BCR20" s="462"/>
      <c r="BCS20" s="462"/>
      <c r="BCT20" s="462"/>
      <c r="BCU20" s="462"/>
      <c r="BCV20" s="462"/>
      <c r="BCW20" s="462"/>
      <c r="BCX20" s="462"/>
      <c r="BCY20" s="462"/>
      <c r="BCZ20" s="462"/>
      <c r="BDA20" s="462"/>
      <c r="BDB20" s="462"/>
      <c r="BDC20" s="462"/>
      <c r="BDD20" s="462"/>
      <c r="BDE20" s="462"/>
      <c r="BDF20" s="462"/>
      <c r="BDG20" s="462"/>
      <c r="BDH20" s="462"/>
      <c r="BDI20" s="462"/>
      <c r="BDJ20" s="462"/>
      <c r="BDK20" s="462"/>
      <c r="BDL20" s="462"/>
      <c r="BDM20" s="462"/>
      <c r="BDN20" s="462"/>
      <c r="BDO20" s="462"/>
      <c r="BDP20" s="462"/>
      <c r="BDQ20" s="462"/>
      <c r="BDR20" s="462"/>
      <c r="BDS20" s="462"/>
      <c r="BDT20" s="462"/>
      <c r="BDU20" s="462"/>
      <c r="BDV20" s="462"/>
      <c r="BDW20" s="462"/>
      <c r="BDX20" s="462"/>
      <c r="BDY20" s="462"/>
      <c r="BDZ20" s="462"/>
      <c r="BEA20" s="462"/>
      <c r="BEB20" s="462"/>
      <c r="BEC20" s="462"/>
      <c r="BED20" s="462"/>
      <c r="BEE20" s="462"/>
      <c r="BEF20" s="462"/>
      <c r="BEG20" s="462"/>
      <c r="BEH20" s="462"/>
      <c r="BEI20" s="462"/>
      <c r="BEJ20" s="462"/>
      <c r="BEK20" s="462"/>
      <c r="BEL20" s="462"/>
      <c r="BEM20" s="462"/>
      <c r="BEN20" s="462"/>
      <c r="BEO20" s="462"/>
      <c r="BEP20" s="462"/>
      <c r="BEQ20" s="462"/>
      <c r="BER20" s="462"/>
      <c r="BES20" s="462"/>
      <c r="BET20" s="462"/>
      <c r="BEU20" s="462"/>
      <c r="BEV20" s="462"/>
      <c r="BEW20" s="462"/>
      <c r="BEX20" s="462"/>
      <c r="BEY20" s="462"/>
      <c r="BEZ20" s="462"/>
      <c r="BFA20" s="462"/>
      <c r="BFB20" s="462"/>
      <c r="BFC20" s="462"/>
      <c r="BFD20" s="462"/>
      <c r="BFE20" s="462"/>
      <c r="BFF20" s="462"/>
      <c r="BFG20" s="462"/>
      <c r="BFH20" s="462"/>
      <c r="BFI20" s="462"/>
      <c r="BFJ20" s="462"/>
      <c r="BFK20" s="462"/>
      <c r="BFL20" s="462"/>
      <c r="BFM20" s="462"/>
      <c r="BFN20" s="462"/>
      <c r="BFO20" s="462"/>
      <c r="BFP20" s="462"/>
      <c r="BFQ20" s="462"/>
      <c r="BFR20" s="462"/>
      <c r="BFS20" s="462"/>
      <c r="BFT20" s="462"/>
      <c r="BFU20" s="462"/>
      <c r="BFV20" s="462"/>
      <c r="BFW20" s="462"/>
      <c r="BFX20" s="462"/>
      <c r="BFY20" s="462"/>
      <c r="BFZ20" s="462"/>
      <c r="BGA20" s="462"/>
      <c r="BGB20" s="462"/>
      <c r="BGC20" s="462"/>
      <c r="BGD20" s="462"/>
      <c r="BGE20" s="462"/>
      <c r="BGF20" s="462"/>
      <c r="BGG20" s="462"/>
      <c r="BGH20" s="462"/>
      <c r="BGI20" s="462"/>
      <c r="BGJ20" s="462"/>
      <c r="BGK20" s="462"/>
      <c r="BGL20" s="462"/>
      <c r="BGM20" s="462"/>
      <c r="BGN20" s="462"/>
      <c r="BGO20" s="462"/>
      <c r="BGP20" s="462"/>
      <c r="BGQ20" s="462"/>
      <c r="BGR20" s="462"/>
      <c r="BGS20" s="462"/>
      <c r="BGT20" s="462"/>
      <c r="BGU20" s="462"/>
      <c r="BGV20" s="462"/>
      <c r="BGW20" s="462"/>
      <c r="BGX20" s="462"/>
      <c r="BGY20" s="462"/>
      <c r="BGZ20" s="462"/>
      <c r="BHA20" s="462"/>
      <c r="BHB20" s="462"/>
      <c r="BHC20" s="462"/>
      <c r="BHD20" s="462"/>
      <c r="BHE20" s="462"/>
      <c r="BHF20" s="462"/>
      <c r="BHG20" s="462"/>
      <c r="BHH20" s="462"/>
      <c r="BHI20" s="462"/>
      <c r="BHJ20" s="462"/>
      <c r="BHK20" s="462"/>
      <c r="BHL20" s="462"/>
      <c r="BHM20" s="462"/>
      <c r="BHN20" s="462"/>
      <c r="BHO20" s="462"/>
      <c r="BHP20" s="462"/>
      <c r="BHQ20" s="462"/>
      <c r="BHR20" s="462"/>
      <c r="BHS20" s="462"/>
      <c r="BHT20" s="462"/>
      <c r="BHU20" s="462"/>
      <c r="BHV20" s="462"/>
      <c r="BHW20" s="462"/>
      <c r="BHX20" s="462"/>
      <c r="BHY20" s="462"/>
      <c r="BHZ20" s="462"/>
      <c r="BIA20" s="462"/>
      <c r="BIB20" s="462"/>
      <c r="BIC20" s="462"/>
      <c r="BID20" s="462"/>
      <c r="BIE20" s="462"/>
      <c r="BIF20" s="462"/>
      <c r="BIG20" s="462"/>
      <c r="BIH20" s="462"/>
      <c r="BII20" s="462"/>
      <c r="BIJ20" s="462"/>
      <c r="BIK20" s="462"/>
      <c r="BIL20" s="462"/>
      <c r="BIM20" s="462"/>
      <c r="BIN20" s="462"/>
      <c r="BIO20" s="462"/>
      <c r="BIP20" s="462"/>
      <c r="BIQ20" s="462"/>
      <c r="BIR20" s="462"/>
      <c r="BIS20" s="462"/>
      <c r="BIT20" s="462"/>
      <c r="BIU20" s="462"/>
      <c r="BIV20" s="462"/>
      <c r="BIW20" s="462"/>
      <c r="BIX20" s="462"/>
      <c r="BIY20" s="462"/>
      <c r="BIZ20" s="462"/>
      <c r="BJA20" s="462"/>
      <c r="BJB20" s="462"/>
      <c r="BJC20" s="462"/>
      <c r="BJD20" s="462"/>
      <c r="BJE20" s="462"/>
      <c r="BJF20" s="462"/>
      <c r="BJG20" s="462"/>
      <c r="BJH20" s="462"/>
      <c r="BJI20" s="462"/>
      <c r="BJJ20" s="462"/>
      <c r="BJK20" s="462"/>
      <c r="BJL20" s="462"/>
      <c r="BJM20" s="462"/>
      <c r="BJN20" s="462"/>
      <c r="BJO20" s="462"/>
      <c r="BJP20" s="462"/>
      <c r="BJQ20" s="462"/>
      <c r="BJR20" s="462"/>
      <c r="BJS20" s="462"/>
      <c r="BJT20" s="462"/>
      <c r="BJU20" s="462"/>
      <c r="BJV20" s="462"/>
      <c r="BJW20" s="462"/>
      <c r="BJX20" s="462"/>
      <c r="BJY20" s="462"/>
      <c r="BJZ20" s="462"/>
      <c r="BKA20" s="462"/>
      <c r="BKB20" s="462"/>
      <c r="BKC20" s="462"/>
      <c r="BKD20" s="462"/>
      <c r="BKE20" s="462"/>
      <c r="BKF20" s="462"/>
      <c r="BKG20" s="462"/>
      <c r="BKH20" s="462"/>
      <c r="BKI20" s="462"/>
      <c r="BKJ20" s="462"/>
      <c r="BKK20" s="462"/>
      <c r="BKL20" s="462"/>
      <c r="BKM20" s="462"/>
      <c r="BKN20" s="462"/>
      <c r="BKO20" s="462"/>
      <c r="BKP20" s="462"/>
      <c r="BKQ20" s="462"/>
      <c r="BKR20" s="462"/>
      <c r="BKS20" s="462"/>
      <c r="BKT20" s="462"/>
      <c r="BKU20" s="462"/>
      <c r="BKV20" s="462"/>
      <c r="BKW20" s="462"/>
      <c r="BKX20" s="462"/>
      <c r="BKY20" s="462"/>
      <c r="BKZ20" s="462"/>
      <c r="BLA20" s="462"/>
      <c r="BLB20" s="462"/>
      <c r="BLC20" s="462"/>
      <c r="BLD20" s="462"/>
      <c r="BLE20" s="462"/>
      <c r="BLF20" s="462"/>
      <c r="BLG20" s="462"/>
      <c r="BLH20" s="462"/>
      <c r="BLI20" s="462"/>
      <c r="BLJ20" s="462"/>
      <c r="BLK20" s="462"/>
      <c r="BLL20" s="462"/>
      <c r="BLM20" s="462"/>
      <c r="BLN20" s="462"/>
      <c r="BLO20" s="462"/>
      <c r="BLP20" s="462"/>
      <c r="BLQ20" s="462"/>
      <c r="BLR20" s="462"/>
      <c r="BLS20" s="462"/>
      <c r="BLT20" s="462"/>
      <c r="BLU20" s="462"/>
      <c r="BLV20" s="462"/>
      <c r="BLW20" s="462"/>
      <c r="BLX20" s="462"/>
      <c r="BLY20" s="462"/>
      <c r="BLZ20" s="462"/>
      <c r="BMA20" s="462"/>
      <c r="BMB20" s="462"/>
      <c r="BMC20" s="462"/>
      <c r="BMD20" s="462"/>
      <c r="BME20" s="462"/>
      <c r="BMF20" s="462"/>
      <c r="BMG20" s="462"/>
      <c r="BMH20" s="462"/>
      <c r="BMI20" s="462"/>
      <c r="BMJ20" s="462"/>
      <c r="BMK20" s="462"/>
      <c r="BML20" s="462"/>
      <c r="BMM20" s="462"/>
      <c r="BMN20" s="462"/>
      <c r="BMO20" s="462"/>
      <c r="BMP20" s="462"/>
      <c r="BMQ20" s="462"/>
      <c r="BMR20" s="462"/>
      <c r="BMS20" s="462"/>
      <c r="BMT20" s="462"/>
      <c r="BMU20" s="462"/>
      <c r="BMV20" s="462"/>
      <c r="BMW20" s="462"/>
      <c r="BMX20" s="462"/>
      <c r="BMY20" s="462"/>
      <c r="BMZ20" s="462"/>
      <c r="BNA20" s="462"/>
      <c r="BNB20" s="462"/>
      <c r="BNC20" s="462"/>
      <c r="BND20" s="462"/>
      <c r="BNE20" s="462"/>
      <c r="BNF20" s="462"/>
      <c r="BNG20" s="462"/>
      <c r="BNH20" s="462"/>
      <c r="BNI20" s="462"/>
      <c r="BNJ20" s="462"/>
      <c r="BNK20" s="462"/>
      <c r="BNL20" s="462"/>
      <c r="BNM20" s="462"/>
      <c r="BNN20" s="462"/>
      <c r="BNO20" s="462"/>
      <c r="BNP20" s="462"/>
      <c r="BNQ20" s="462"/>
      <c r="BNR20" s="462"/>
      <c r="BNS20" s="462"/>
      <c r="BNT20" s="462"/>
      <c r="BNU20" s="462"/>
      <c r="BNV20" s="462"/>
      <c r="BNW20" s="462"/>
      <c r="BNX20" s="462"/>
      <c r="BNY20" s="462"/>
      <c r="BNZ20" s="462"/>
      <c r="BOA20" s="462"/>
      <c r="BOB20" s="462"/>
      <c r="BOC20" s="462"/>
      <c r="BOD20" s="462"/>
      <c r="BOE20" s="462"/>
      <c r="BOF20" s="462"/>
      <c r="BOG20" s="462"/>
      <c r="BOH20" s="462"/>
      <c r="BOI20" s="462"/>
      <c r="BOJ20" s="462"/>
      <c r="BOK20" s="462"/>
      <c r="BOL20" s="462"/>
      <c r="BOM20" s="462"/>
      <c r="BON20" s="462"/>
      <c r="BOO20" s="462"/>
      <c r="BOP20" s="462"/>
      <c r="BOQ20" s="462"/>
      <c r="BOR20" s="462"/>
      <c r="BOS20" s="462"/>
      <c r="BOT20" s="462"/>
      <c r="BOU20" s="462"/>
      <c r="BOV20" s="462"/>
      <c r="BOW20" s="462"/>
      <c r="BOX20" s="462"/>
      <c r="BOY20" s="462"/>
      <c r="BOZ20" s="462"/>
      <c r="BPA20" s="462"/>
      <c r="BPB20" s="462"/>
      <c r="BPC20" s="462"/>
      <c r="BPD20" s="462"/>
      <c r="BPE20" s="462"/>
      <c r="BPF20" s="462"/>
      <c r="BPG20" s="462"/>
      <c r="BPH20" s="462"/>
      <c r="BPI20" s="462"/>
      <c r="BPJ20" s="462"/>
      <c r="BPK20" s="462"/>
      <c r="BPL20" s="462"/>
      <c r="BPM20" s="462"/>
      <c r="BPN20" s="462"/>
      <c r="BPO20" s="462"/>
      <c r="BPP20" s="462"/>
      <c r="BPQ20" s="462"/>
      <c r="BPR20" s="462"/>
      <c r="BPS20" s="462"/>
      <c r="BPT20" s="462"/>
      <c r="BPU20" s="462"/>
      <c r="BPV20" s="462"/>
      <c r="BPW20" s="462"/>
      <c r="BPX20" s="462"/>
      <c r="BPY20" s="462"/>
      <c r="BPZ20" s="462"/>
      <c r="BQA20" s="462"/>
      <c r="BQB20" s="462"/>
      <c r="BQC20" s="462"/>
      <c r="BQD20" s="462"/>
      <c r="BQE20" s="462"/>
      <c r="BQF20" s="462"/>
      <c r="BQG20" s="462"/>
      <c r="BQH20" s="462"/>
      <c r="BQI20" s="462"/>
      <c r="BQJ20" s="462"/>
      <c r="BQK20" s="462"/>
      <c r="BQL20" s="462"/>
      <c r="BQM20" s="462"/>
      <c r="BQN20" s="462"/>
      <c r="BQO20" s="462"/>
      <c r="BQP20" s="462"/>
      <c r="BQQ20" s="462"/>
      <c r="BQR20" s="462"/>
      <c r="BQS20" s="462"/>
      <c r="BQT20" s="462"/>
      <c r="BQU20" s="462"/>
      <c r="BQV20" s="462"/>
      <c r="BQW20" s="462"/>
      <c r="BQX20" s="462"/>
      <c r="BQY20" s="462"/>
      <c r="BQZ20" s="462"/>
      <c r="BRA20" s="462"/>
      <c r="BRB20" s="462"/>
      <c r="BRC20" s="462"/>
      <c r="BRD20" s="462"/>
      <c r="BRE20" s="462"/>
      <c r="BRF20" s="462"/>
      <c r="BRG20" s="462"/>
      <c r="BRH20" s="462"/>
      <c r="BRI20" s="462"/>
      <c r="BRJ20" s="462"/>
      <c r="BRK20" s="462"/>
      <c r="BRL20" s="462"/>
      <c r="BRM20" s="462"/>
      <c r="BRN20" s="462"/>
      <c r="BRO20" s="462"/>
      <c r="BRP20" s="462"/>
      <c r="BRQ20" s="462"/>
      <c r="BRR20" s="462"/>
      <c r="BRS20" s="462"/>
      <c r="BRT20" s="462"/>
      <c r="BRU20" s="462"/>
      <c r="BRV20" s="462"/>
      <c r="BRW20" s="462"/>
      <c r="BRX20" s="462"/>
      <c r="BRY20" s="462"/>
      <c r="BRZ20" s="462"/>
      <c r="BSA20" s="462"/>
      <c r="BSB20" s="462"/>
      <c r="BSC20" s="462"/>
      <c r="BSD20" s="462"/>
      <c r="BSE20" s="462"/>
      <c r="BSF20" s="462"/>
      <c r="BSG20" s="462"/>
      <c r="BSH20" s="462"/>
      <c r="BSI20" s="462"/>
      <c r="BSJ20" s="462"/>
      <c r="BSK20" s="462"/>
      <c r="BSL20" s="462"/>
      <c r="BSM20" s="462"/>
      <c r="BSN20" s="462"/>
      <c r="BSO20" s="462"/>
      <c r="BSP20" s="462"/>
      <c r="BSQ20" s="462"/>
      <c r="BSR20" s="462"/>
      <c r="BSS20" s="462"/>
      <c r="BST20" s="462"/>
      <c r="BSU20" s="462"/>
      <c r="BSV20" s="462"/>
      <c r="BSW20" s="462"/>
      <c r="BSX20" s="462"/>
      <c r="BSY20" s="462"/>
      <c r="BSZ20" s="462"/>
      <c r="BTA20" s="462"/>
      <c r="BTB20" s="462"/>
      <c r="BTC20" s="462"/>
      <c r="BTD20" s="462"/>
      <c r="BTE20" s="462"/>
      <c r="BTF20" s="462"/>
      <c r="BTG20" s="462"/>
      <c r="BTH20" s="462"/>
      <c r="BTI20" s="462"/>
      <c r="BTJ20" s="462"/>
      <c r="BTK20" s="462"/>
      <c r="BTL20" s="462"/>
      <c r="BTM20" s="462"/>
      <c r="BTN20" s="462"/>
      <c r="BTO20" s="462"/>
      <c r="BTP20" s="462"/>
      <c r="BTQ20" s="462"/>
      <c r="BTR20" s="462"/>
      <c r="BTS20" s="462"/>
      <c r="BTT20" s="462"/>
      <c r="BTU20" s="462"/>
      <c r="BTV20" s="462"/>
      <c r="BTW20" s="462"/>
      <c r="BTX20" s="462"/>
      <c r="BTY20" s="462"/>
      <c r="BTZ20" s="462"/>
      <c r="BUA20" s="462"/>
      <c r="BUB20" s="462"/>
      <c r="BUC20" s="462"/>
      <c r="BUD20" s="462"/>
      <c r="BUE20" s="462"/>
      <c r="BUF20" s="462"/>
      <c r="BUG20" s="462"/>
      <c r="BUH20" s="462"/>
      <c r="BUI20" s="462"/>
      <c r="BUJ20" s="462"/>
      <c r="BUK20" s="462"/>
      <c r="BUL20" s="462"/>
      <c r="BUM20" s="462"/>
      <c r="BUN20" s="462"/>
      <c r="BUO20" s="462"/>
      <c r="BUP20" s="462"/>
      <c r="BUQ20" s="462"/>
      <c r="BUR20" s="462"/>
      <c r="BUS20" s="462"/>
      <c r="BUT20" s="462"/>
      <c r="BUU20" s="462"/>
      <c r="BUV20" s="462"/>
      <c r="BUW20" s="462"/>
      <c r="BUX20" s="462"/>
      <c r="BUY20" s="462"/>
      <c r="BUZ20" s="462"/>
      <c r="BVA20" s="462"/>
      <c r="BVB20" s="462"/>
      <c r="BVC20" s="462"/>
      <c r="BVD20" s="462"/>
      <c r="BVE20" s="462"/>
      <c r="BVF20" s="462"/>
      <c r="BVG20" s="462"/>
      <c r="BVH20" s="462"/>
      <c r="BVI20" s="462"/>
      <c r="BVJ20" s="462"/>
      <c r="BVK20" s="462"/>
      <c r="BVL20" s="462"/>
      <c r="BVM20" s="462"/>
      <c r="BVN20" s="462"/>
      <c r="BVO20" s="462"/>
      <c r="BVP20" s="462"/>
      <c r="BVQ20" s="462"/>
      <c r="BVR20" s="462"/>
      <c r="BVS20" s="462"/>
      <c r="BVT20" s="462"/>
      <c r="BVU20" s="462"/>
      <c r="BVV20" s="462"/>
      <c r="BVW20" s="462"/>
      <c r="BVX20" s="462"/>
      <c r="BVY20" s="462"/>
      <c r="BVZ20" s="462"/>
      <c r="BWA20" s="462"/>
      <c r="BWB20" s="462"/>
      <c r="BWC20" s="462"/>
      <c r="BWD20" s="462"/>
      <c r="BWE20" s="462"/>
      <c r="BWF20" s="462"/>
      <c r="BWG20" s="462"/>
      <c r="BWH20" s="462"/>
      <c r="BWI20" s="462"/>
      <c r="BWJ20" s="462"/>
      <c r="BWK20" s="462"/>
      <c r="BWL20" s="462"/>
      <c r="BWM20" s="462"/>
      <c r="BWN20" s="462"/>
      <c r="BWO20" s="462"/>
      <c r="BWP20" s="462"/>
      <c r="BWQ20" s="462"/>
      <c r="BWR20" s="462"/>
      <c r="BWS20" s="462"/>
      <c r="BWT20" s="462"/>
      <c r="BWU20" s="462"/>
      <c r="BWV20" s="462"/>
      <c r="BWW20" s="462"/>
      <c r="BWX20" s="462"/>
      <c r="BWY20" s="462"/>
      <c r="BWZ20" s="462"/>
      <c r="BXA20" s="462"/>
      <c r="BXB20" s="462"/>
      <c r="BXC20" s="462"/>
      <c r="BXD20" s="462"/>
      <c r="BXE20" s="462"/>
      <c r="BXF20" s="462"/>
      <c r="BXG20" s="462"/>
      <c r="BXH20" s="462"/>
      <c r="BXI20" s="462"/>
      <c r="BXJ20" s="462"/>
      <c r="BXK20" s="462"/>
      <c r="BXL20" s="462"/>
      <c r="BXM20" s="462"/>
      <c r="BXN20" s="462"/>
      <c r="BXO20" s="462"/>
      <c r="BXP20" s="462"/>
      <c r="BXQ20" s="462"/>
      <c r="BXR20" s="462"/>
      <c r="BXS20" s="462"/>
      <c r="BXT20" s="462"/>
      <c r="BXU20" s="462"/>
      <c r="BXV20" s="462"/>
      <c r="BXW20" s="462"/>
      <c r="BXX20" s="462"/>
      <c r="BXY20" s="462"/>
      <c r="BXZ20" s="462"/>
      <c r="BYA20" s="462"/>
      <c r="BYB20" s="462"/>
      <c r="BYC20" s="462"/>
      <c r="BYD20" s="462"/>
      <c r="BYE20" s="462"/>
      <c r="BYF20" s="462"/>
      <c r="BYG20" s="462"/>
      <c r="BYH20" s="462"/>
      <c r="BYI20" s="462"/>
      <c r="BYJ20" s="462"/>
      <c r="BYK20" s="462"/>
      <c r="BYL20" s="462"/>
      <c r="BYM20" s="462"/>
      <c r="BYN20" s="462"/>
      <c r="BYO20" s="462"/>
      <c r="BYP20" s="462"/>
      <c r="BYQ20" s="462"/>
      <c r="BYR20" s="462"/>
      <c r="BYS20" s="462"/>
      <c r="BYT20" s="462"/>
      <c r="BYU20" s="462"/>
      <c r="BYV20" s="462"/>
      <c r="BYW20" s="462"/>
      <c r="BYX20" s="462"/>
      <c r="BYY20" s="462"/>
      <c r="BYZ20" s="462"/>
      <c r="BZA20" s="462"/>
      <c r="BZB20" s="462"/>
      <c r="BZC20" s="462"/>
      <c r="BZD20" s="462"/>
      <c r="BZE20" s="462"/>
      <c r="BZF20" s="462"/>
      <c r="BZG20" s="462"/>
      <c r="BZH20" s="462"/>
      <c r="BZI20" s="462"/>
      <c r="BZJ20" s="462"/>
      <c r="BZK20" s="462"/>
      <c r="BZL20" s="462"/>
      <c r="BZM20" s="462"/>
      <c r="BZN20" s="462"/>
      <c r="BZO20" s="462"/>
      <c r="BZP20" s="462"/>
      <c r="BZQ20" s="462"/>
      <c r="BZR20" s="462"/>
      <c r="BZS20" s="462"/>
      <c r="BZT20" s="462"/>
      <c r="BZU20" s="462"/>
      <c r="BZV20" s="462"/>
      <c r="BZW20" s="462"/>
      <c r="BZX20" s="462"/>
      <c r="BZY20" s="462"/>
      <c r="BZZ20" s="462"/>
      <c r="CAA20" s="462"/>
      <c r="CAB20" s="462"/>
      <c r="CAC20" s="462"/>
      <c r="CAD20" s="462"/>
      <c r="CAE20" s="462"/>
      <c r="CAF20" s="462"/>
      <c r="CAG20" s="462"/>
      <c r="CAH20" s="462"/>
      <c r="CAI20" s="462"/>
      <c r="CAJ20" s="462"/>
      <c r="CAK20" s="462"/>
      <c r="CAL20" s="462"/>
      <c r="CAM20" s="462"/>
      <c r="CAN20" s="462"/>
      <c r="CAO20" s="462"/>
      <c r="CAP20" s="462"/>
      <c r="CAQ20" s="462"/>
      <c r="CAR20" s="462"/>
      <c r="CAS20" s="462"/>
      <c r="CAT20" s="462"/>
      <c r="CAU20" s="462"/>
      <c r="CAV20" s="462"/>
      <c r="CAW20" s="462"/>
      <c r="CAX20" s="462"/>
      <c r="CAY20" s="462"/>
      <c r="CAZ20" s="462"/>
      <c r="CBA20" s="462"/>
      <c r="CBB20" s="462"/>
      <c r="CBC20" s="462"/>
      <c r="CBD20" s="462"/>
      <c r="CBE20" s="462"/>
      <c r="CBF20" s="462"/>
      <c r="CBG20" s="462"/>
      <c r="CBH20" s="462"/>
      <c r="CBI20" s="462"/>
      <c r="CBJ20" s="462"/>
      <c r="CBK20" s="462"/>
      <c r="CBL20" s="462"/>
      <c r="CBM20" s="462"/>
      <c r="CBN20" s="462"/>
      <c r="CBO20" s="462"/>
      <c r="CBP20" s="462"/>
      <c r="CBQ20" s="462"/>
      <c r="CBR20" s="462"/>
      <c r="CBS20" s="462"/>
      <c r="CBT20" s="462"/>
      <c r="CBU20" s="462"/>
      <c r="CBV20" s="462"/>
      <c r="CBW20" s="462"/>
      <c r="CBX20" s="462"/>
      <c r="CBY20" s="462"/>
      <c r="CBZ20" s="462"/>
      <c r="CCA20" s="462"/>
      <c r="CCB20" s="462"/>
      <c r="CCC20" s="462"/>
      <c r="CCD20" s="462"/>
      <c r="CCE20" s="462"/>
      <c r="CCF20" s="462"/>
      <c r="CCG20" s="462"/>
      <c r="CCH20" s="462"/>
      <c r="CCI20" s="462"/>
      <c r="CCJ20" s="462"/>
      <c r="CCK20" s="462"/>
      <c r="CCL20" s="462"/>
      <c r="CCM20" s="462"/>
      <c r="CCN20" s="462"/>
      <c r="CCO20" s="462"/>
      <c r="CCP20" s="462"/>
      <c r="CCQ20" s="462"/>
      <c r="CCR20" s="462"/>
      <c r="CCS20" s="462"/>
      <c r="CCT20" s="462"/>
      <c r="CCU20" s="462"/>
      <c r="CCV20" s="462"/>
      <c r="CCW20" s="462"/>
      <c r="CCX20" s="462"/>
      <c r="CCY20" s="462"/>
      <c r="CCZ20" s="462"/>
      <c r="CDA20" s="462"/>
      <c r="CDB20" s="462"/>
      <c r="CDC20" s="462"/>
      <c r="CDD20" s="462"/>
      <c r="CDE20" s="462"/>
      <c r="CDF20" s="462"/>
      <c r="CDG20" s="462"/>
      <c r="CDH20" s="462"/>
      <c r="CDI20" s="462"/>
      <c r="CDJ20" s="462"/>
      <c r="CDK20" s="462"/>
      <c r="CDL20" s="462"/>
      <c r="CDM20" s="462"/>
      <c r="CDN20" s="462"/>
      <c r="CDO20" s="462"/>
      <c r="CDP20" s="462"/>
      <c r="CDQ20" s="462"/>
      <c r="CDR20" s="462"/>
      <c r="CDS20" s="462"/>
      <c r="CDT20" s="462"/>
      <c r="CDU20" s="462"/>
      <c r="CDV20" s="462"/>
      <c r="CDW20" s="462"/>
      <c r="CDX20" s="462"/>
      <c r="CDY20" s="462"/>
      <c r="CDZ20" s="462"/>
      <c r="CEA20" s="462"/>
      <c r="CEB20" s="462"/>
      <c r="CEC20" s="462"/>
      <c r="CED20" s="462"/>
      <c r="CEE20" s="462"/>
      <c r="CEF20" s="462"/>
      <c r="CEG20" s="462"/>
      <c r="CEH20" s="462"/>
      <c r="CEI20" s="462"/>
      <c r="CEJ20" s="462"/>
      <c r="CEK20" s="462"/>
      <c r="CEL20" s="462"/>
      <c r="CEM20" s="462"/>
      <c r="CEN20" s="462"/>
      <c r="CEO20" s="462"/>
      <c r="CEP20" s="462"/>
      <c r="CEQ20" s="462"/>
      <c r="CER20" s="462"/>
      <c r="CES20" s="462"/>
      <c r="CET20" s="462"/>
      <c r="CEU20" s="462"/>
      <c r="CEV20" s="462"/>
      <c r="CEW20" s="462"/>
      <c r="CEX20" s="462"/>
      <c r="CEY20" s="462"/>
      <c r="CEZ20" s="462"/>
      <c r="CFA20" s="462"/>
      <c r="CFB20" s="462"/>
      <c r="CFC20" s="462"/>
      <c r="CFD20" s="462"/>
      <c r="CFE20" s="462"/>
      <c r="CFF20" s="462"/>
      <c r="CFG20" s="462"/>
      <c r="CFH20" s="462"/>
      <c r="CFI20" s="462"/>
      <c r="CFJ20" s="462"/>
      <c r="CFK20" s="462"/>
      <c r="CFL20" s="462"/>
      <c r="CFM20" s="462"/>
      <c r="CFN20" s="462"/>
      <c r="CFO20" s="462"/>
      <c r="CFP20" s="462"/>
      <c r="CFQ20" s="462"/>
      <c r="CFR20" s="462"/>
      <c r="CFS20" s="462"/>
      <c r="CFT20" s="462"/>
      <c r="CFU20" s="462"/>
      <c r="CFV20" s="462"/>
      <c r="CFW20" s="462"/>
      <c r="CFX20" s="462"/>
      <c r="CFY20" s="462"/>
      <c r="CFZ20" s="462"/>
      <c r="CGA20" s="462"/>
      <c r="CGB20" s="462"/>
      <c r="CGC20" s="462"/>
      <c r="CGD20" s="462"/>
      <c r="CGE20" s="462"/>
      <c r="CGF20" s="462"/>
      <c r="CGG20" s="462"/>
      <c r="CGH20" s="462"/>
      <c r="CGI20" s="462"/>
      <c r="CGJ20" s="462"/>
      <c r="CGK20" s="462"/>
      <c r="CGL20" s="462"/>
      <c r="CGM20" s="462"/>
      <c r="CGN20" s="462"/>
      <c r="CGO20" s="462"/>
      <c r="CGP20" s="462"/>
      <c r="CGQ20" s="462"/>
      <c r="CGR20" s="462"/>
      <c r="CGS20" s="462"/>
      <c r="CGT20" s="462"/>
      <c r="CGU20" s="462"/>
      <c r="CGV20" s="462"/>
      <c r="CGW20" s="462"/>
      <c r="CGX20" s="462"/>
      <c r="CGY20" s="462"/>
      <c r="CGZ20" s="462"/>
      <c r="CHA20" s="462"/>
      <c r="CHB20" s="462"/>
      <c r="CHC20" s="462"/>
      <c r="CHD20" s="462"/>
      <c r="CHE20" s="462"/>
      <c r="CHF20" s="462"/>
      <c r="CHG20" s="462"/>
      <c r="CHH20" s="462"/>
      <c r="CHI20" s="462"/>
      <c r="CHJ20" s="462"/>
      <c r="CHK20" s="462"/>
      <c r="CHL20" s="462"/>
      <c r="CHM20" s="462"/>
      <c r="CHN20" s="462"/>
      <c r="CHO20" s="462"/>
      <c r="CHP20" s="462"/>
      <c r="CHQ20" s="462"/>
      <c r="CHR20" s="462"/>
      <c r="CHS20" s="462"/>
      <c r="CHT20" s="462"/>
      <c r="CHU20" s="462"/>
      <c r="CHV20" s="462"/>
      <c r="CHW20" s="462"/>
      <c r="CHX20" s="462"/>
      <c r="CHY20" s="462"/>
      <c r="CHZ20" s="462"/>
      <c r="CIA20" s="462"/>
      <c r="CIB20" s="462"/>
      <c r="CIC20" s="462"/>
      <c r="CID20" s="462"/>
      <c r="CIE20" s="462"/>
      <c r="CIF20" s="462"/>
      <c r="CIG20" s="462"/>
      <c r="CIH20" s="462"/>
      <c r="CII20" s="462"/>
      <c r="CIJ20" s="462"/>
      <c r="CIK20" s="462"/>
      <c r="CIL20" s="462"/>
      <c r="CIM20" s="462"/>
      <c r="CIN20" s="462"/>
      <c r="CIO20" s="462"/>
      <c r="CIP20" s="462"/>
      <c r="CIQ20" s="462"/>
      <c r="CIR20" s="462"/>
      <c r="CIS20" s="462"/>
      <c r="CIT20" s="462"/>
      <c r="CIU20" s="462"/>
      <c r="CIV20" s="462"/>
      <c r="CIW20" s="462"/>
      <c r="CIX20" s="462"/>
      <c r="CIY20" s="462"/>
      <c r="CIZ20" s="462"/>
      <c r="CJA20" s="462"/>
      <c r="CJB20" s="462"/>
      <c r="CJC20" s="462"/>
      <c r="CJD20" s="462"/>
      <c r="CJE20" s="462"/>
      <c r="CJF20" s="462"/>
      <c r="CJG20" s="462"/>
      <c r="CJH20" s="462"/>
      <c r="CJI20" s="462"/>
      <c r="CJJ20" s="462"/>
      <c r="CJK20" s="462"/>
      <c r="CJL20" s="462"/>
      <c r="CJM20" s="462"/>
      <c r="CJN20" s="462"/>
      <c r="CJO20" s="462"/>
      <c r="CJP20" s="462"/>
      <c r="CJQ20" s="462"/>
      <c r="CJR20" s="462"/>
      <c r="CJS20" s="462"/>
      <c r="CJT20" s="462"/>
      <c r="CJU20" s="462"/>
      <c r="CJV20" s="462"/>
      <c r="CJW20" s="462"/>
      <c r="CJX20" s="462"/>
      <c r="CJY20" s="462"/>
      <c r="CJZ20" s="462"/>
      <c r="CKA20" s="462"/>
      <c r="CKB20" s="462"/>
      <c r="CKC20" s="462"/>
      <c r="CKD20" s="462"/>
      <c r="CKE20" s="462"/>
      <c r="CKF20" s="462"/>
      <c r="CKG20" s="462"/>
      <c r="CKH20" s="462"/>
      <c r="CKI20" s="462"/>
      <c r="CKJ20" s="462"/>
      <c r="CKK20" s="462"/>
      <c r="CKL20" s="462"/>
      <c r="CKM20" s="462"/>
      <c r="CKN20" s="462"/>
      <c r="CKO20" s="462"/>
      <c r="CKP20" s="462"/>
      <c r="CKQ20" s="462"/>
      <c r="CKR20" s="462"/>
      <c r="CKS20" s="462"/>
      <c r="CKT20" s="462"/>
      <c r="CKU20" s="462"/>
      <c r="CKV20" s="462"/>
      <c r="CKW20" s="462"/>
      <c r="CKX20" s="462"/>
      <c r="CKY20" s="462"/>
      <c r="CKZ20" s="462"/>
      <c r="CLA20" s="462"/>
      <c r="CLB20" s="462"/>
      <c r="CLC20" s="462"/>
      <c r="CLD20" s="462"/>
      <c r="CLE20" s="462"/>
      <c r="CLF20" s="462"/>
      <c r="CLG20" s="462"/>
      <c r="CLH20" s="462"/>
      <c r="CLI20" s="462"/>
      <c r="CLJ20" s="462"/>
      <c r="CLK20" s="462"/>
      <c r="CLL20" s="462"/>
      <c r="CLM20" s="462"/>
      <c r="CLN20" s="462"/>
      <c r="CLO20" s="462"/>
      <c r="CLP20" s="462"/>
      <c r="CLQ20" s="462"/>
      <c r="CLR20" s="462"/>
      <c r="CLS20" s="462"/>
      <c r="CLT20" s="462"/>
      <c r="CLU20" s="462"/>
      <c r="CLV20" s="462"/>
      <c r="CLW20" s="462"/>
      <c r="CLX20" s="462"/>
      <c r="CLY20" s="462"/>
      <c r="CLZ20" s="462"/>
      <c r="CMA20" s="462"/>
      <c r="CMB20" s="462"/>
      <c r="CMC20" s="462"/>
      <c r="CMD20" s="462"/>
      <c r="CME20" s="462"/>
      <c r="CMF20" s="462"/>
      <c r="CMG20" s="462"/>
      <c r="CMH20" s="462"/>
      <c r="CMI20" s="462"/>
      <c r="CMJ20" s="462"/>
      <c r="CMK20" s="462"/>
      <c r="CML20" s="462"/>
      <c r="CMM20" s="462"/>
      <c r="CMN20" s="462"/>
      <c r="CMO20" s="462"/>
      <c r="CMP20" s="462"/>
      <c r="CMQ20" s="462"/>
      <c r="CMR20" s="462"/>
      <c r="CMS20" s="462"/>
      <c r="CMT20" s="462"/>
      <c r="CMU20" s="462"/>
      <c r="CMV20" s="462"/>
      <c r="CMW20" s="462"/>
      <c r="CMX20" s="462"/>
      <c r="CMY20" s="462"/>
      <c r="CMZ20" s="462"/>
      <c r="CNA20" s="462"/>
      <c r="CNB20" s="462"/>
      <c r="CNC20" s="462"/>
      <c r="CND20" s="462"/>
      <c r="CNE20" s="462"/>
      <c r="CNF20" s="462"/>
      <c r="CNG20" s="462"/>
      <c r="CNH20" s="462"/>
      <c r="CNI20" s="462"/>
      <c r="CNJ20" s="462"/>
      <c r="CNK20" s="462"/>
      <c r="CNL20" s="462"/>
      <c r="CNM20" s="462"/>
      <c r="CNN20" s="462"/>
      <c r="CNO20" s="462"/>
      <c r="CNP20" s="462"/>
      <c r="CNQ20" s="462"/>
      <c r="CNR20" s="462"/>
      <c r="CNS20" s="462"/>
      <c r="CNT20" s="462"/>
      <c r="CNU20" s="462"/>
      <c r="CNV20" s="462"/>
      <c r="CNW20" s="462"/>
      <c r="CNX20" s="462"/>
      <c r="CNY20" s="462"/>
      <c r="CNZ20" s="462"/>
      <c r="COA20" s="462"/>
      <c r="COB20" s="462"/>
      <c r="COC20" s="462"/>
      <c r="COD20" s="462"/>
      <c r="COE20" s="462"/>
      <c r="COF20" s="462"/>
      <c r="COG20" s="462"/>
      <c r="COH20" s="462"/>
      <c r="COI20" s="462"/>
      <c r="COJ20" s="462"/>
      <c r="COK20" s="462"/>
      <c r="COL20" s="462"/>
      <c r="COM20" s="462"/>
      <c r="CON20" s="462"/>
      <c r="COO20" s="462"/>
      <c r="COP20" s="462"/>
      <c r="COQ20" s="462"/>
      <c r="COR20" s="462"/>
      <c r="COS20" s="462"/>
      <c r="COT20" s="462"/>
      <c r="COU20" s="462"/>
      <c r="COV20" s="462"/>
      <c r="COW20" s="462"/>
      <c r="COX20" s="462"/>
      <c r="COY20" s="462"/>
      <c r="COZ20" s="462"/>
      <c r="CPA20" s="462"/>
      <c r="CPB20" s="462"/>
      <c r="CPC20" s="462"/>
      <c r="CPD20" s="462"/>
      <c r="CPE20" s="462"/>
      <c r="CPF20" s="462"/>
      <c r="CPG20" s="462"/>
      <c r="CPH20" s="462"/>
      <c r="CPI20" s="462"/>
      <c r="CPJ20" s="462"/>
      <c r="CPK20" s="462"/>
      <c r="CPL20" s="462"/>
      <c r="CPM20" s="462"/>
      <c r="CPN20" s="462"/>
      <c r="CPO20" s="462"/>
      <c r="CPP20" s="462"/>
      <c r="CPQ20" s="462"/>
      <c r="CPR20" s="462"/>
      <c r="CPS20" s="462"/>
      <c r="CPT20" s="462"/>
      <c r="CPU20" s="462"/>
      <c r="CPV20" s="462"/>
      <c r="CPW20" s="462"/>
      <c r="CPX20" s="462"/>
      <c r="CPY20" s="462"/>
      <c r="CPZ20" s="462"/>
      <c r="CQA20" s="462"/>
      <c r="CQB20" s="462"/>
      <c r="CQC20" s="462"/>
      <c r="CQD20" s="462"/>
      <c r="CQE20" s="462"/>
      <c r="CQF20" s="462"/>
      <c r="CQG20" s="462"/>
      <c r="CQH20" s="462"/>
      <c r="CQI20" s="462"/>
      <c r="CQJ20" s="462"/>
      <c r="CQK20" s="462"/>
      <c r="CQL20" s="462"/>
      <c r="CQM20" s="462"/>
      <c r="CQN20" s="462"/>
      <c r="CQO20" s="462"/>
      <c r="CQP20" s="462"/>
      <c r="CQQ20" s="462"/>
      <c r="CQR20" s="462"/>
      <c r="CQS20" s="462"/>
      <c r="CQT20" s="462"/>
      <c r="CQU20" s="462"/>
      <c r="CQV20" s="462"/>
      <c r="CQW20" s="462"/>
      <c r="CQX20" s="462"/>
      <c r="CQY20" s="462"/>
      <c r="CQZ20" s="462"/>
      <c r="CRA20" s="462"/>
      <c r="CRB20" s="462"/>
      <c r="CRC20" s="462"/>
      <c r="CRD20" s="462"/>
      <c r="CRE20" s="462"/>
      <c r="CRF20" s="462"/>
      <c r="CRG20" s="462"/>
      <c r="CRH20" s="462"/>
      <c r="CRI20" s="462"/>
      <c r="CRJ20" s="462"/>
      <c r="CRK20" s="462"/>
      <c r="CRL20" s="462"/>
      <c r="CRM20" s="462"/>
      <c r="CRN20" s="462"/>
      <c r="CRO20" s="462"/>
      <c r="CRP20" s="462"/>
      <c r="CRQ20" s="462"/>
      <c r="CRR20" s="462"/>
      <c r="CRS20" s="462"/>
      <c r="CRT20" s="462"/>
      <c r="CRU20" s="462"/>
      <c r="CRV20" s="462"/>
      <c r="CRW20" s="462"/>
      <c r="CRX20" s="462"/>
      <c r="CRY20" s="462"/>
      <c r="CRZ20" s="462"/>
      <c r="CSA20" s="462"/>
      <c r="CSB20" s="462"/>
      <c r="CSC20" s="462"/>
      <c r="CSD20" s="462"/>
      <c r="CSE20" s="462"/>
      <c r="CSF20" s="462"/>
      <c r="CSG20" s="462"/>
      <c r="CSH20" s="462"/>
      <c r="CSI20" s="462"/>
      <c r="CSJ20" s="462"/>
      <c r="CSK20" s="462"/>
      <c r="CSL20" s="462"/>
      <c r="CSM20" s="462"/>
      <c r="CSN20" s="462"/>
      <c r="CSO20" s="462"/>
      <c r="CSP20" s="462"/>
      <c r="CSQ20" s="462"/>
      <c r="CSR20" s="462"/>
      <c r="CSS20" s="462"/>
      <c r="CST20" s="462"/>
      <c r="CSU20" s="462"/>
      <c r="CSV20" s="462"/>
      <c r="CSW20" s="462"/>
      <c r="CSX20" s="462"/>
      <c r="CSY20" s="462"/>
      <c r="CSZ20" s="462"/>
      <c r="CTA20" s="462"/>
      <c r="CTB20" s="462"/>
      <c r="CTC20" s="462"/>
      <c r="CTD20" s="462"/>
      <c r="CTE20" s="462"/>
      <c r="CTF20" s="462"/>
      <c r="CTG20" s="462"/>
      <c r="CTH20" s="462"/>
      <c r="CTI20" s="462"/>
      <c r="CTJ20" s="462"/>
      <c r="CTK20" s="462"/>
      <c r="CTL20" s="462"/>
      <c r="CTM20" s="462"/>
      <c r="CTN20" s="462"/>
      <c r="CTO20" s="462"/>
      <c r="CTP20" s="462"/>
      <c r="CTQ20" s="462"/>
      <c r="CTR20" s="462"/>
      <c r="CTS20" s="462"/>
      <c r="CTT20" s="462"/>
      <c r="CTU20" s="462"/>
      <c r="CTV20" s="462"/>
      <c r="CTW20" s="462"/>
      <c r="CTX20" s="462"/>
      <c r="CTY20" s="462"/>
      <c r="CTZ20" s="462"/>
      <c r="CUA20" s="462"/>
      <c r="CUB20" s="462"/>
      <c r="CUC20" s="462"/>
      <c r="CUD20" s="462"/>
      <c r="CUE20" s="462"/>
      <c r="CUF20" s="462"/>
      <c r="CUG20" s="462"/>
      <c r="CUH20" s="462"/>
      <c r="CUI20" s="462"/>
      <c r="CUJ20" s="462"/>
      <c r="CUK20" s="462"/>
      <c r="CUL20" s="462"/>
      <c r="CUM20" s="462"/>
      <c r="CUN20" s="462"/>
      <c r="CUO20" s="462"/>
      <c r="CUP20" s="462"/>
      <c r="CUQ20" s="462"/>
      <c r="CUR20" s="462"/>
      <c r="CUS20" s="462"/>
      <c r="CUT20" s="462"/>
      <c r="CUU20" s="462"/>
      <c r="CUV20" s="462"/>
      <c r="CUW20" s="462"/>
      <c r="CUX20" s="462"/>
      <c r="CUY20" s="462"/>
      <c r="CUZ20" s="462"/>
      <c r="CVA20" s="462"/>
      <c r="CVB20" s="462"/>
      <c r="CVC20" s="462"/>
      <c r="CVD20" s="462"/>
      <c r="CVE20" s="462"/>
      <c r="CVF20" s="462"/>
      <c r="CVG20" s="462"/>
      <c r="CVH20" s="462"/>
      <c r="CVI20" s="462"/>
      <c r="CVJ20" s="462"/>
      <c r="CVK20" s="462"/>
      <c r="CVL20" s="462"/>
      <c r="CVM20" s="462"/>
      <c r="CVN20" s="462"/>
      <c r="CVO20" s="462"/>
      <c r="CVP20" s="462"/>
      <c r="CVQ20" s="462"/>
      <c r="CVR20" s="462"/>
      <c r="CVS20" s="462"/>
      <c r="CVT20" s="462"/>
      <c r="CVU20" s="462"/>
      <c r="CVV20" s="462"/>
      <c r="CVW20" s="462"/>
      <c r="CVX20" s="462"/>
      <c r="CVY20" s="462"/>
      <c r="CVZ20" s="462"/>
      <c r="CWA20" s="462"/>
      <c r="CWB20" s="462"/>
      <c r="CWC20" s="462"/>
      <c r="CWD20" s="462"/>
      <c r="CWE20" s="462"/>
      <c r="CWF20" s="462"/>
      <c r="CWG20" s="462"/>
      <c r="CWH20" s="462"/>
      <c r="CWI20" s="462"/>
      <c r="CWJ20" s="462"/>
      <c r="CWK20" s="462"/>
      <c r="CWL20" s="462"/>
      <c r="CWM20" s="462"/>
      <c r="CWN20" s="462"/>
      <c r="CWO20" s="462"/>
      <c r="CWP20" s="462"/>
      <c r="CWQ20" s="462"/>
      <c r="CWR20" s="462"/>
      <c r="CWS20" s="462"/>
      <c r="CWT20" s="462"/>
      <c r="CWU20" s="462"/>
      <c r="CWV20" s="462"/>
      <c r="CWW20" s="462"/>
      <c r="CWX20" s="462"/>
      <c r="CWY20" s="462"/>
      <c r="CWZ20" s="462"/>
      <c r="CXA20" s="462"/>
      <c r="CXB20" s="462"/>
      <c r="CXC20" s="462"/>
      <c r="CXD20" s="462"/>
      <c r="CXE20" s="462"/>
      <c r="CXF20" s="462"/>
      <c r="CXG20" s="462"/>
      <c r="CXH20" s="462"/>
      <c r="CXI20" s="462"/>
      <c r="CXJ20" s="462"/>
      <c r="CXK20" s="462"/>
      <c r="CXL20" s="462"/>
      <c r="CXM20" s="462"/>
      <c r="CXN20" s="462"/>
      <c r="CXO20" s="462"/>
      <c r="CXP20" s="462"/>
      <c r="CXQ20" s="462"/>
      <c r="CXR20" s="462"/>
      <c r="CXS20" s="462"/>
      <c r="CXT20" s="462"/>
      <c r="CXU20" s="462"/>
      <c r="CXV20" s="462"/>
      <c r="CXW20" s="462"/>
      <c r="CXX20" s="462"/>
      <c r="CXY20" s="462"/>
      <c r="CXZ20" s="462"/>
      <c r="CYA20" s="462"/>
      <c r="CYB20" s="462"/>
      <c r="CYC20" s="462"/>
      <c r="CYD20" s="462"/>
      <c r="CYE20" s="462"/>
      <c r="CYF20" s="462"/>
      <c r="CYG20" s="462"/>
      <c r="CYH20" s="462"/>
      <c r="CYI20" s="462"/>
      <c r="CYJ20" s="462"/>
      <c r="CYK20" s="462"/>
      <c r="CYL20" s="462"/>
      <c r="CYM20" s="462"/>
      <c r="CYN20" s="462"/>
      <c r="CYO20" s="462"/>
      <c r="CYP20" s="462"/>
      <c r="CYQ20" s="462"/>
      <c r="CYR20" s="462"/>
      <c r="CYS20" s="462"/>
      <c r="CYT20" s="462"/>
      <c r="CYU20" s="462"/>
      <c r="CYV20" s="462"/>
      <c r="CYW20" s="462"/>
      <c r="CYX20" s="462"/>
      <c r="CYY20" s="462"/>
      <c r="CYZ20" s="462"/>
      <c r="CZA20" s="462"/>
      <c r="CZB20" s="462"/>
      <c r="CZC20" s="462"/>
      <c r="CZD20" s="462"/>
      <c r="CZE20" s="462"/>
      <c r="CZF20" s="462"/>
      <c r="CZG20" s="462"/>
      <c r="CZH20" s="462"/>
      <c r="CZI20" s="462"/>
      <c r="CZJ20" s="462"/>
      <c r="CZK20" s="462"/>
      <c r="CZL20" s="462"/>
      <c r="CZM20" s="462"/>
      <c r="CZN20" s="462"/>
      <c r="CZO20" s="462"/>
      <c r="CZP20" s="462"/>
      <c r="CZQ20" s="462"/>
      <c r="CZR20" s="462"/>
      <c r="CZS20" s="462"/>
      <c r="CZT20" s="462"/>
      <c r="CZU20" s="462"/>
      <c r="CZV20" s="462"/>
      <c r="CZW20" s="462"/>
      <c r="CZX20" s="462"/>
      <c r="CZY20" s="462"/>
      <c r="CZZ20" s="462"/>
      <c r="DAA20" s="462"/>
      <c r="DAB20" s="462"/>
      <c r="DAC20" s="462"/>
      <c r="DAD20" s="462"/>
      <c r="DAE20" s="462"/>
      <c r="DAF20" s="462"/>
      <c r="DAG20" s="462"/>
      <c r="DAH20" s="462"/>
      <c r="DAI20" s="462"/>
      <c r="DAJ20" s="462"/>
      <c r="DAK20" s="462"/>
      <c r="DAL20" s="462"/>
      <c r="DAM20" s="462"/>
      <c r="DAN20" s="462"/>
      <c r="DAO20" s="462"/>
      <c r="DAP20" s="462"/>
      <c r="DAQ20" s="462"/>
      <c r="DAR20" s="462"/>
      <c r="DAS20" s="462"/>
      <c r="DAT20" s="462"/>
      <c r="DAU20" s="462"/>
      <c r="DAV20" s="462"/>
      <c r="DAW20" s="462"/>
      <c r="DAX20" s="462"/>
      <c r="DAY20" s="462"/>
      <c r="DAZ20" s="462"/>
      <c r="DBA20" s="462"/>
      <c r="DBB20" s="462"/>
      <c r="DBC20" s="462"/>
      <c r="DBD20" s="462"/>
      <c r="DBE20" s="462"/>
      <c r="DBF20" s="462"/>
      <c r="DBG20" s="462"/>
      <c r="DBH20" s="462"/>
      <c r="DBI20" s="462"/>
      <c r="DBJ20" s="462"/>
      <c r="DBK20" s="462"/>
      <c r="DBL20" s="462"/>
      <c r="DBM20" s="462"/>
      <c r="DBN20" s="462"/>
      <c r="DBO20" s="462"/>
      <c r="DBP20" s="462"/>
      <c r="DBQ20" s="462"/>
      <c r="DBR20" s="462"/>
      <c r="DBS20" s="462"/>
      <c r="DBT20" s="462"/>
      <c r="DBU20" s="462"/>
      <c r="DBV20" s="462"/>
      <c r="DBW20" s="462"/>
      <c r="DBX20" s="462"/>
      <c r="DBY20" s="462"/>
      <c r="DBZ20" s="462"/>
      <c r="DCA20" s="462"/>
      <c r="DCB20" s="462"/>
      <c r="DCC20" s="462"/>
      <c r="DCD20" s="462"/>
      <c r="DCE20" s="462"/>
      <c r="DCF20" s="462"/>
      <c r="DCG20" s="462"/>
      <c r="DCH20" s="462"/>
      <c r="DCI20" s="462"/>
      <c r="DCJ20" s="462"/>
      <c r="DCK20" s="462"/>
      <c r="DCL20" s="462"/>
      <c r="DCM20" s="462"/>
      <c r="DCN20" s="462"/>
      <c r="DCO20" s="462"/>
      <c r="DCP20" s="462"/>
      <c r="DCQ20" s="462"/>
      <c r="DCR20" s="462"/>
      <c r="DCS20" s="462"/>
      <c r="DCT20" s="462"/>
      <c r="DCU20" s="462"/>
      <c r="DCV20" s="462"/>
      <c r="DCW20" s="462"/>
      <c r="DCX20" s="462"/>
      <c r="DCY20" s="462"/>
      <c r="DCZ20" s="462"/>
      <c r="DDA20" s="462"/>
      <c r="DDB20" s="462"/>
      <c r="DDC20" s="462"/>
      <c r="DDD20" s="462"/>
      <c r="DDE20" s="462"/>
      <c r="DDF20" s="462"/>
      <c r="DDG20" s="462"/>
      <c r="DDH20" s="462"/>
      <c r="DDI20" s="462"/>
      <c r="DDJ20" s="462"/>
      <c r="DDK20" s="462"/>
      <c r="DDL20" s="462"/>
      <c r="DDM20" s="462"/>
      <c r="DDN20" s="462"/>
      <c r="DDO20" s="462"/>
      <c r="DDP20" s="462"/>
      <c r="DDQ20" s="462"/>
      <c r="DDR20" s="462"/>
      <c r="DDS20" s="462"/>
      <c r="DDT20" s="462"/>
      <c r="DDU20" s="462"/>
      <c r="DDV20" s="462"/>
      <c r="DDW20" s="462"/>
      <c r="DDX20" s="462"/>
      <c r="DDY20" s="462"/>
      <c r="DDZ20" s="462"/>
      <c r="DEA20" s="462"/>
      <c r="DEB20" s="462"/>
      <c r="DEC20" s="462"/>
      <c r="DED20" s="462"/>
      <c r="DEE20" s="462"/>
      <c r="DEF20" s="462"/>
      <c r="DEG20" s="462"/>
      <c r="DEH20" s="462"/>
      <c r="DEI20" s="462"/>
      <c r="DEJ20" s="462"/>
      <c r="DEK20" s="462"/>
      <c r="DEL20" s="462"/>
      <c r="DEM20" s="462"/>
      <c r="DEN20" s="462"/>
      <c r="DEO20" s="462"/>
      <c r="DEP20" s="462"/>
      <c r="DEQ20" s="462"/>
      <c r="DER20" s="462"/>
      <c r="DES20" s="462"/>
      <c r="DET20" s="462"/>
      <c r="DEU20" s="462"/>
      <c r="DEV20" s="462"/>
      <c r="DEW20" s="462"/>
      <c r="DEX20" s="462"/>
      <c r="DEY20" s="462"/>
      <c r="DEZ20" s="462"/>
      <c r="DFA20" s="462"/>
      <c r="DFB20" s="462"/>
      <c r="DFC20" s="462"/>
      <c r="DFD20" s="462"/>
      <c r="DFE20" s="462"/>
      <c r="DFF20" s="462"/>
      <c r="DFG20" s="462"/>
      <c r="DFH20" s="462"/>
      <c r="DFI20" s="462"/>
      <c r="DFJ20" s="462"/>
      <c r="DFK20" s="462"/>
      <c r="DFL20" s="462"/>
      <c r="DFM20" s="462"/>
      <c r="DFN20" s="462"/>
      <c r="DFO20" s="462"/>
      <c r="DFP20" s="462"/>
      <c r="DFQ20" s="462"/>
      <c r="DFR20" s="462"/>
      <c r="DFS20" s="462"/>
      <c r="DFT20" s="462"/>
      <c r="DFU20" s="462"/>
      <c r="DFV20" s="462"/>
      <c r="DFW20" s="462"/>
      <c r="DFX20" s="462"/>
      <c r="DFY20" s="462"/>
      <c r="DFZ20" s="462"/>
      <c r="DGA20" s="462"/>
      <c r="DGB20" s="462"/>
      <c r="DGC20" s="462"/>
      <c r="DGD20" s="462"/>
      <c r="DGE20" s="462"/>
      <c r="DGF20" s="462"/>
      <c r="DGG20" s="462"/>
      <c r="DGH20" s="462"/>
      <c r="DGI20" s="462"/>
      <c r="DGJ20" s="462"/>
      <c r="DGK20" s="462"/>
      <c r="DGL20" s="462"/>
      <c r="DGM20" s="462"/>
      <c r="DGN20" s="462"/>
      <c r="DGO20" s="462"/>
      <c r="DGP20" s="462"/>
      <c r="DGQ20" s="462"/>
      <c r="DGR20" s="462"/>
      <c r="DGS20" s="462"/>
      <c r="DGT20" s="462"/>
      <c r="DGU20" s="462"/>
      <c r="DGV20" s="462"/>
      <c r="DGW20" s="462"/>
      <c r="DGX20" s="462"/>
      <c r="DGY20" s="462"/>
      <c r="DGZ20" s="462"/>
      <c r="DHA20" s="462"/>
      <c r="DHB20" s="462"/>
      <c r="DHC20" s="462"/>
      <c r="DHD20" s="462"/>
      <c r="DHE20" s="462"/>
      <c r="DHF20" s="462"/>
      <c r="DHG20" s="462"/>
      <c r="DHH20" s="462"/>
      <c r="DHI20" s="462"/>
      <c r="DHJ20" s="462"/>
      <c r="DHK20" s="462"/>
      <c r="DHL20" s="462"/>
      <c r="DHM20" s="462"/>
      <c r="DHN20" s="462"/>
      <c r="DHO20" s="462"/>
      <c r="DHP20" s="462"/>
      <c r="DHQ20" s="462"/>
      <c r="DHR20" s="462"/>
      <c r="DHS20" s="462"/>
      <c r="DHT20" s="462"/>
      <c r="DHU20" s="462"/>
      <c r="DHV20" s="462"/>
      <c r="DHW20" s="462"/>
      <c r="DHX20" s="462"/>
      <c r="DHY20" s="462"/>
      <c r="DHZ20" s="462"/>
      <c r="DIA20" s="462"/>
      <c r="DIB20" s="462"/>
      <c r="DIC20" s="462"/>
      <c r="DID20" s="462"/>
      <c r="DIE20" s="462"/>
      <c r="DIF20" s="462"/>
      <c r="DIG20" s="462"/>
      <c r="DIH20" s="462"/>
      <c r="DII20" s="462"/>
      <c r="DIJ20" s="462"/>
      <c r="DIK20" s="462"/>
      <c r="DIL20" s="462"/>
      <c r="DIM20" s="462"/>
      <c r="DIN20" s="462"/>
      <c r="DIO20" s="462"/>
      <c r="DIP20" s="462"/>
      <c r="DIQ20" s="462"/>
      <c r="DIR20" s="462"/>
      <c r="DIS20" s="462"/>
      <c r="DIT20" s="462"/>
      <c r="DIU20" s="462"/>
      <c r="DIV20" s="462"/>
      <c r="DIW20" s="462"/>
      <c r="DIX20" s="462"/>
      <c r="DIY20" s="462"/>
      <c r="DIZ20" s="462"/>
      <c r="DJA20" s="462"/>
      <c r="DJB20" s="462"/>
      <c r="DJC20" s="462"/>
      <c r="DJD20" s="462"/>
      <c r="DJE20" s="462"/>
      <c r="DJF20" s="462"/>
      <c r="DJG20" s="462"/>
      <c r="DJH20" s="462"/>
      <c r="DJI20" s="462"/>
      <c r="DJJ20" s="462"/>
      <c r="DJK20" s="462"/>
      <c r="DJL20" s="462"/>
      <c r="DJM20" s="462"/>
      <c r="DJN20" s="462"/>
      <c r="DJO20" s="462"/>
      <c r="DJP20" s="462"/>
      <c r="DJQ20" s="462"/>
      <c r="DJR20" s="462"/>
      <c r="DJS20" s="462"/>
      <c r="DJT20" s="462"/>
      <c r="DJU20" s="462"/>
      <c r="DJV20" s="462"/>
      <c r="DJW20" s="462"/>
      <c r="DJX20" s="462"/>
      <c r="DJY20" s="462"/>
      <c r="DJZ20" s="462"/>
      <c r="DKA20" s="462"/>
      <c r="DKB20" s="462"/>
      <c r="DKC20" s="462"/>
      <c r="DKD20" s="462"/>
      <c r="DKE20" s="462"/>
      <c r="DKF20" s="462"/>
      <c r="DKG20" s="462"/>
      <c r="DKH20" s="462"/>
      <c r="DKI20" s="462"/>
      <c r="DKJ20" s="462"/>
      <c r="DKK20" s="462"/>
      <c r="DKL20" s="462"/>
      <c r="DKM20" s="462"/>
      <c r="DKN20" s="462"/>
      <c r="DKO20" s="462"/>
      <c r="DKP20" s="462"/>
      <c r="DKQ20" s="462"/>
      <c r="DKR20" s="462"/>
      <c r="DKS20" s="462"/>
      <c r="DKT20" s="462"/>
      <c r="DKU20" s="462"/>
      <c r="DKV20" s="462"/>
      <c r="DKW20" s="462"/>
      <c r="DKX20" s="462"/>
      <c r="DKY20" s="462"/>
      <c r="DKZ20" s="462"/>
      <c r="DLA20" s="462"/>
      <c r="DLB20" s="462"/>
      <c r="DLC20" s="462"/>
      <c r="DLD20" s="462"/>
      <c r="DLE20" s="462"/>
      <c r="DLF20" s="462"/>
      <c r="DLG20" s="462"/>
      <c r="DLH20" s="462"/>
      <c r="DLI20" s="462"/>
      <c r="DLJ20" s="462"/>
      <c r="DLK20" s="462"/>
      <c r="DLL20" s="462"/>
      <c r="DLM20" s="462"/>
      <c r="DLN20" s="462"/>
      <c r="DLO20" s="462"/>
      <c r="DLP20" s="462"/>
      <c r="DLQ20" s="462"/>
      <c r="DLR20" s="462"/>
      <c r="DLS20" s="462"/>
      <c r="DLT20" s="462"/>
      <c r="DLU20" s="462"/>
      <c r="DLV20" s="462"/>
      <c r="DLW20" s="462"/>
      <c r="DLX20" s="462"/>
      <c r="DLY20" s="462"/>
      <c r="DLZ20" s="462"/>
      <c r="DMA20" s="462"/>
      <c r="DMB20" s="462"/>
      <c r="DMC20" s="462"/>
      <c r="DMD20" s="462"/>
      <c r="DME20" s="462"/>
      <c r="DMF20" s="462"/>
      <c r="DMG20" s="462"/>
      <c r="DMH20" s="462"/>
      <c r="DMI20" s="462"/>
      <c r="DMJ20" s="462"/>
      <c r="DMK20" s="462"/>
      <c r="DML20" s="462"/>
      <c r="DMM20" s="462"/>
      <c r="DMN20" s="462"/>
      <c r="DMO20" s="462"/>
      <c r="DMP20" s="462"/>
      <c r="DMQ20" s="462"/>
      <c r="DMR20" s="462"/>
      <c r="DMS20" s="462"/>
      <c r="DMT20" s="462"/>
      <c r="DMU20" s="462"/>
      <c r="DMV20" s="462"/>
      <c r="DMW20" s="462"/>
      <c r="DMX20" s="462"/>
      <c r="DMY20" s="462"/>
      <c r="DMZ20" s="462"/>
      <c r="DNA20" s="462"/>
      <c r="DNB20" s="462"/>
      <c r="DNC20" s="462"/>
      <c r="DND20" s="462"/>
      <c r="DNE20" s="462"/>
      <c r="DNF20" s="462"/>
      <c r="DNG20" s="462"/>
      <c r="DNH20" s="462"/>
      <c r="DNI20" s="462"/>
      <c r="DNJ20" s="462"/>
      <c r="DNK20" s="462"/>
      <c r="DNL20" s="462"/>
      <c r="DNM20" s="462"/>
      <c r="DNN20" s="462"/>
      <c r="DNO20" s="462"/>
      <c r="DNP20" s="462"/>
      <c r="DNQ20" s="462"/>
      <c r="DNR20" s="462"/>
      <c r="DNS20" s="462"/>
      <c r="DNT20" s="462"/>
      <c r="DNU20" s="462"/>
      <c r="DNV20" s="462"/>
      <c r="DNW20" s="462"/>
      <c r="DNX20" s="462"/>
      <c r="DNY20" s="462"/>
      <c r="DNZ20" s="462"/>
      <c r="DOA20" s="462"/>
      <c r="DOB20" s="462"/>
      <c r="DOC20" s="462"/>
      <c r="DOD20" s="462"/>
      <c r="DOE20" s="462"/>
      <c r="DOF20" s="462"/>
      <c r="DOG20" s="462"/>
      <c r="DOH20" s="462"/>
      <c r="DOI20" s="462"/>
      <c r="DOJ20" s="462"/>
      <c r="DOK20" s="462"/>
      <c r="DOL20" s="462"/>
      <c r="DOM20" s="462"/>
      <c r="DON20" s="462"/>
      <c r="DOO20" s="462"/>
      <c r="DOP20" s="462"/>
      <c r="DOQ20" s="462"/>
      <c r="DOR20" s="462"/>
      <c r="DOS20" s="462"/>
      <c r="DOT20" s="462"/>
      <c r="DOU20" s="462"/>
      <c r="DOV20" s="462"/>
      <c r="DOW20" s="462"/>
      <c r="DOX20" s="462"/>
      <c r="DOY20" s="462"/>
      <c r="DOZ20" s="462"/>
      <c r="DPA20" s="462"/>
      <c r="DPB20" s="462"/>
      <c r="DPC20" s="462"/>
      <c r="DPD20" s="462"/>
      <c r="DPE20" s="462"/>
      <c r="DPF20" s="462"/>
      <c r="DPG20" s="462"/>
      <c r="DPH20" s="462"/>
      <c r="DPI20" s="462"/>
      <c r="DPJ20" s="462"/>
      <c r="DPK20" s="462"/>
      <c r="DPL20" s="462"/>
      <c r="DPM20" s="462"/>
      <c r="DPN20" s="462"/>
      <c r="DPO20" s="462"/>
      <c r="DPP20" s="462"/>
      <c r="DPQ20" s="462"/>
      <c r="DPR20" s="462"/>
      <c r="DPS20" s="462"/>
      <c r="DPT20" s="462"/>
      <c r="DPU20" s="462"/>
      <c r="DPV20" s="462"/>
      <c r="DPW20" s="462"/>
      <c r="DPX20" s="462"/>
      <c r="DPY20" s="462"/>
      <c r="DPZ20" s="462"/>
      <c r="DQA20" s="462"/>
      <c r="DQB20" s="462"/>
      <c r="DQC20" s="462"/>
      <c r="DQD20" s="462"/>
      <c r="DQE20" s="462"/>
      <c r="DQF20" s="462"/>
      <c r="DQG20" s="462"/>
      <c r="DQH20" s="462"/>
      <c r="DQI20" s="462"/>
      <c r="DQJ20" s="462"/>
      <c r="DQK20" s="462"/>
      <c r="DQL20" s="462"/>
      <c r="DQM20" s="462"/>
      <c r="DQN20" s="462"/>
      <c r="DQO20" s="462"/>
      <c r="DQP20" s="462"/>
      <c r="DQQ20" s="462"/>
      <c r="DQR20" s="462"/>
      <c r="DQS20" s="462"/>
      <c r="DQT20" s="462"/>
      <c r="DQU20" s="462"/>
      <c r="DQV20" s="462"/>
      <c r="DQW20" s="462"/>
      <c r="DQX20" s="462"/>
      <c r="DQY20" s="462"/>
      <c r="DQZ20" s="462"/>
      <c r="DRA20" s="462"/>
      <c r="DRB20" s="462"/>
      <c r="DRC20" s="462"/>
      <c r="DRD20" s="462"/>
      <c r="DRE20" s="462"/>
      <c r="DRF20" s="462"/>
      <c r="DRG20" s="462"/>
      <c r="DRH20" s="462"/>
      <c r="DRI20" s="462"/>
      <c r="DRJ20" s="462"/>
      <c r="DRK20" s="462"/>
      <c r="DRL20" s="462"/>
      <c r="DRM20" s="462"/>
      <c r="DRN20" s="462"/>
      <c r="DRO20" s="462"/>
      <c r="DRP20" s="462"/>
      <c r="DRQ20" s="462"/>
      <c r="DRR20" s="462"/>
      <c r="DRS20" s="462"/>
      <c r="DRT20" s="462"/>
      <c r="DRU20" s="462"/>
      <c r="DRV20" s="462"/>
      <c r="DRW20" s="462"/>
      <c r="DRX20" s="462"/>
      <c r="DRY20" s="462"/>
      <c r="DRZ20" s="462"/>
      <c r="DSA20" s="462"/>
      <c r="DSB20" s="462"/>
      <c r="DSC20" s="462"/>
      <c r="DSD20" s="462"/>
      <c r="DSE20" s="462"/>
      <c r="DSF20" s="462"/>
      <c r="DSG20" s="462"/>
      <c r="DSH20" s="462"/>
      <c r="DSI20" s="462"/>
      <c r="DSJ20" s="462"/>
      <c r="DSK20" s="462"/>
      <c r="DSL20" s="462"/>
      <c r="DSM20" s="462"/>
      <c r="DSN20" s="462"/>
      <c r="DSO20" s="462"/>
      <c r="DSP20" s="462"/>
      <c r="DSQ20" s="462"/>
      <c r="DSR20" s="462"/>
      <c r="DSS20" s="462"/>
      <c r="DST20" s="462"/>
      <c r="DSU20" s="462"/>
      <c r="DSV20" s="462"/>
      <c r="DSW20" s="462"/>
      <c r="DSX20" s="462"/>
      <c r="DSY20" s="462"/>
      <c r="DSZ20" s="462"/>
      <c r="DTA20" s="462"/>
      <c r="DTB20" s="462"/>
      <c r="DTC20" s="462"/>
      <c r="DTD20" s="462"/>
      <c r="DTE20" s="462"/>
      <c r="DTF20" s="462"/>
      <c r="DTG20" s="462"/>
      <c r="DTH20" s="462"/>
      <c r="DTI20" s="462"/>
      <c r="DTJ20" s="462"/>
      <c r="DTK20" s="462"/>
      <c r="DTL20" s="462"/>
      <c r="DTM20" s="462"/>
      <c r="DTN20" s="462"/>
      <c r="DTO20" s="462"/>
      <c r="DTP20" s="462"/>
      <c r="DTQ20" s="462"/>
      <c r="DTR20" s="462"/>
      <c r="DTS20" s="462"/>
      <c r="DTT20" s="462"/>
      <c r="DTU20" s="462"/>
      <c r="DTV20" s="462"/>
      <c r="DTW20" s="462"/>
      <c r="DTX20" s="462"/>
      <c r="DTY20" s="462"/>
      <c r="DTZ20" s="462"/>
      <c r="DUA20" s="462"/>
      <c r="DUB20" s="462"/>
      <c r="DUC20" s="462"/>
      <c r="DUD20" s="462"/>
      <c r="DUE20" s="462"/>
      <c r="DUF20" s="462"/>
      <c r="DUG20" s="462"/>
      <c r="DUH20" s="462"/>
      <c r="DUI20" s="462"/>
      <c r="DUJ20" s="462"/>
      <c r="DUK20" s="462"/>
      <c r="DUL20" s="462"/>
      <c r="DUM20" s="462"/>
      <c r="DUN20" s="462"/>
      <c r="DUO20" s="462"/>
      <c r="DUP20" s="462"/>
      <c r="DUQ20" s="462"/>
      <c r="DUR20" s="462"/>
      <c r="DUS20" s="462"/>
      <c r="DUT20" s="462"/>
      <c r="DUU20" s="462"/>
      <c r="DUV20" s="462"/>
      <c r="DUW20" s="462"/>
      <c r="DUX20" s="462"/>
      <c r="DUY20" s="462"/>
      <c r="DUZ20" s="462"/>
      <c r="DVA20" s="462"/>
      <c r="DVB20" s="462"/>
      <c r="DVC20" s="462"/>
      <c r="DVD20" s="462"/>
      <c r="DVE20" s="462"/>
      <c r="DVF20" s="462"/>
      <c r="DVG20" s="462"/>
      <c r="DVH20" s="462"/>
      <c r="DVI20" s="462"/>
      <c r="DVJ20" s="462"/>
      <c r="DVK20" s="462"/>
      <c r="DVL20" s="462"/>
      <c r="DVM20" s="462"/>
      <c r="DVN20" s="462"/>
      <c r="DVO20" s="462"/>
      <c r="DVP20" s="462"/>
      <c r="DVQ20" s="462"/>
      <c r="DVR20" s="462"/>
      <c r="DVS20" s="462"/>
      <c r="DVT20" s="462"/>
      <c r="DVU20" s="462"/>
      <c r="DVV20" s="462"/>
      <c r="DVW20" s="462"/>
      <c r="DVX20" s="462"/>
      <c r="DVY20" s="462"/>
      <c r="DVZ20" s="462"/>
      <c r="DWA20" s="462"/>
      <c r="DWB20" s="462"/>
      <c r="DWC20" s="462"/>
      <c r="DWD20" s="462"/>
      <c r="DWE20" s="462"/>
      <c r="DWF20" s="462"/>
      <c r="DWG20" s="462"/>
      <c r="DWH20" s="462"/>
      <c r="DWI20" s="462"/>
      <c r="DWJ20" s="462"/>
      <c r="DWK20" s="462"/>
      <c r="DWL20" s="462"/>
      <c r="DWM20" s="462"/>
      <c r="DWN20" s="462"/>
      <c r="DWO20" s="462"/>
      <c r="DWP20" s="462"/>
      <c r="DWQ20" s="462"/>
      <c r="DWR20" s="462"/>
      <c r="DWS20" s="462"/>
      <c r="DWT20" s="462"/>
      <c r="DWU20" s="462"/>
      <c r="DWV20" s="462"/>
      <c r="DWW20" s="462"/>
      <c r="DWX20" s="462"/>
      <c r="DWY20" s="462"/>
      <c r="DWZ20" s="462"/>
      <c r="DXA20" s="462"/>
      <c r="DXB20" s="462"/>
      <c r="DXC20" s="462"/>
      <c r="DXD20" s="462"/>
      <c r="DXE20" s="462"/>
      <c r="DXF20" s="462"/>
      <c r="DXG20" s="462"/>
      <c r="DXH20" s="462"/>
      <c r="DXI20" s="462"/>
      <c r="DXJ20" s="462"/>
      <c r="DXK20" s="462"/>
      <c r="DXL20" s="462"/>
      <c r="DXM20" s="462"/>
      <c r="DXN20" s="462"/>
      <c r="DXO20" s="462"/>
      <c r="DXP20" s="462"/>
      <c r="DXQ20" s="462"/>
      <c r="DXR20" s="462"/>
      <c r="DXS20" s="462"/>
      <c r="DXT20" s="462"/>
      <c r="DXU20" s="462"/>
      <c r="DXV20" s="462"/>
      <c r="DXW20" s="462"/>
      <c r="DXX20" s="462"/>
      <c r="DXY20" s="462"/>
      <c r="DXZ20" s="462"/>
      <c r="DYA20" s="462"/>
      <c r="DYB20" s="462"/>
      <c r="DYC20" s="462"/>
      <c r="DYD20" s="462"/>
      <c r="DYE20" s="462"/>
      <c r="DYF20" s="462"/>
      <c r="DYG20" s="462"/>
      <c r="DYH20" s="462"/>
      <c r="DYI20" s="462"/>
      <c r="DYJ20" s="462"/>
      <c r="DYK20" s="462"/>
      <c r="DYL20" s="462"/>
      <c r="DYM20" s="462"/>
      <c r="DYN20" s="462"/>
      <c r="DYO20" s="462"/>
      <c r="DYP20" s="462"/>
      <c r="DYQ20" s="462"/>
      <c r="DYR20" s="462"/>
      <c r="DYS20" s="462"/>
      <c r="DYT20" s="462"/>
      <c r="DYU20" s="462"/>
      <c r="DYV20" s="462"/>
      <c r="DYW20" s="462"/>
      <c r="DYX20" s="462"/>
      <c r="DYY20" s="462"/>
      <c r="DYZ20" s="462"/>
      <c r="DZA20" s="462"/>
      <c r="DZB20" s="462"/>
      <c r="DZC20" s="462"/>
      <c r="DZD20" s="462"/>
      <c r="DZE20" s="462"/>
      <c r="DZF20" s="462"/>
      <c r="DZG20" s="462"/>
      <c r="DZH20" s="462"/>
      <c r="DZI20" s="462"/>
      <c r="DZJ20" s="462"/>
      <c r="DZK20" s="462"/>
      <c r="DZL20" s="462"/>
      <c r="DZM20" s="462"/>
      <c r="DZN20" s="462"/>
      <c r="DZO20" s="462"/>
      <c r="DZP20" s="462"/>
      <c r="DZQ20" s="462"/>
      <c r="DZR20" s="462"/>
      <c r="DZS20" s="462"/>
      <c r="DZT20" s="462"/>
      <c r="DZU20" s="462"/>
      <c r="DZV20" s="462"/>
      <c r="DZW20" s="462"/>
      <c r="DZX20" s="462"/>
      <c r="DZY20" s="462"/>
      <c r="DZZ20" s="462"/>
      <c r="EAA20" s="462"/>
      <c r="EAB20" s="462"/>
      <c r="EAC20" s="462"/>
      <c r="EAD20" s="462"/>
      <c r="EAE20" s="462"/>
      <c r="EAF20" s="462"/>
      <c r="EAG20" s="462"/>
      <c r="EAH20" s="462"/>
      <c r="EAI20" s="462"/>
      <c r="EAJ20" s="462"/>
      <c r="EAK20" s="462"/>
      <c r="EAL20" s="462"/>
      <c r="EAM20" s="462"/>
      <c r="EAN20" s="462"/>
      <c r="EAO20" s="462"/>
      <c r="EAP20" s="462"/>
      <c r="EAQ20" s="462"/>
      <c r="EAR20" s="462"/>
      <c r="EAS20" s="462"/>
      <c r="EAT20" s="462"/>
      <c r="EAU20" s="462"/>
      <c r="EAV20" s="462"/>
      <c r="EAW20" s="462"/>
      <c r="EAX20" s="462"/>
      <c r="EAY20" s="462"/>
      <c r="EAZ20" s="462"/>
      <c r="EBA20" s="462"/>
      <c r="EBB20" s="462"/>
      <c r="EBC20" s="462"/>
      <c r="EBD20" s="462"/>
      <c r="EBE20" s="462"/>
      <c r="EBF20" s="462"/>
      <c r="EBG20" s="462"/>
      <c r="EBH20" s="462"/>
      <c r="EBI20" s="462"/>
      <c r="EBJ20" s="462"/>
      <c r="EBK20" s="462"/>
      <c r="EBL20" s="462"/>
      <c r="EBM20" s="462"/>
      <c r="EBN20" s="462"/>
      <c r="EBO20" s="462"/>
      <c r="EBP20" s="462"/>
      <c r="EBQ20" s="462"/>
      <c r="EBR20" s="462"/>
      <c r="EBS20" s="462"/>
      <c r="EBT20" s="462"/>
      <c r="EBU20" s="462"/>
      <c r="EBV20" s="462"/>
      <c r="EBW20" s="462"/>
      <c r="EBX20" s="462"/>
      <c r="EBY20" s="462"/>
      <c r="EBZ20" s="462"/>
      <c r="ECA20" s="462"/>
      <c r="ECB20" s="462"/>
      <c r="ECC20" s="462"/>
      <c r="ECD20" s="462"/>
      <c r="ECE20" s="462"/>
      <c r="ECF20" s="462"/>
      <c r="ECG20" s="462"/>
      <c r="ECH20" s="462"/>
      <c r="ECI20" s="462"/>
      <c r="ECJ20" s="462"/>
      <c r="ECK20" s="462"/>
      <c r="ECL20" s="462"/>
      <c r="ECM20" s="462"/>
      <c r="ECN20" s="462"/>
      <c r="ECO20" s="462"/>
      <c r="ECP20" s="462"/>
      <c r="ECQ20" s="462"/>
      <c r="ECR20" s="462"/>
      <c r="ECS20" s="462"/>
      <c r="ECT20" s="462"/>
      <c r="ECU20" s="462"/>
      <c r="ECV20" s="462"/>
      <c r="ECW20" s="462"/>
      <c r="ECX20" s="462"/>
      <c r="ECY20" s="462"/>
      <c r="ECZ20" s="462"/>
      <c r="EDA20" s="462"/>
      <c r="EDB20" s="462"/>
      <c r="EDC20" s="462"/>
      <c r="EDD20" s="462"/>
      <c r="EDE20" s="462"/>
      <c r="EDF20" s="462"/>
      <c r="EDG20" s="462"/>
      <c r="EDH20" s="462"/>
      <c r="EDI20" s="462"/>
      <c r="EDJ20" s="462"/>
      <c r="EDK20" s="462"/>
      <c r="EDL20" s="462"/>
      <c r="EDM20" s="462"/>
      <c r="EDN20" s="462"/>
      <c r="EDO20" s="462"/>
      <c r="EDP20" s="462"/>
      <c r="EDQ20" s="462"/>
      <c r="EDR20" s="462"/>
      <c r="EDS20" s="462"/>
      <c r="EDT20" s="462"/>
      <c r="EDU20" s="462"/>
      <c r="EDV20" s="462"/>
      <c r="EDW20" s="462"/>
      <c r="EDX20" s="462"/>
      <c r="EDY20" s="462"/>
      <c r="EDZ20" s="462"/>
      <c r="EEA20" s="462"/>
      <c r="EEB20" s="462"/>
      <c r="EEC20" s="462"/>
      <c r="EED20" s="462"/>
      <c r="EEE20" s="462"/>
      <c r="EEF20" s="462"/>
      <c r="EEG20" s="462"/>
      <c r="EEH20" s="462"/>
      <c r="EEI20" s="462"/>
      <c r="EEJ20" s="462"/>
      <c r="EEK20" s="462"/>
      <c r="EEL20" s="462"/>
      <c r="EEM20" s="462"/>
      <c r="EEN20" s="462"/>
      <c r="EEO20" s="462"/>
      <c r="EEP20" s="462"/>
      <c r="EEQ20" s="462"/>
      <c r="EER20" s="462"/>
      <c r="EES20" s="462"/>
      <c r="EET20" s="462"/>
      <c r="EEU20" s="462"/>
      <c r="EEV20" s="462"/>
      <c r="EEW20" s="462"/>
      <c r="EEX20" s="462"/>
      <c r="EEY20" s="462"/>
      <c r="EEZ20" s="462"/>
      <c r="EFA20" s="462"/>
      <c r="EFB20" s="462"/>
      <c r="EFC20" s="462"/>
      <c r="EFD20" s="462"/>
      <c r="EFE20" s="462"/>
      <c r="EFF20" s="462"/>
      <c r="EFG20" s="462"/>
      <c r="EFH20" s="462"/>
      <c r="EFI20" s="462"/>
      <c r="EFJ20" s="462"/>
      <c r="EFK20" s="462"/>
      <c r="EFL20" s="462"/>
      <c r="EFM20" s="462"/>
      <c r="EFN20" s="462"/>
      <c r="EFO20" s="462"/>
      <c r="EFP20" s="462"/>
      <c r="EFQ20" s="462"/>
      <c r="EFR20" s="462"/>
      <c r="EFS20" s="462"/>
      <c r="EFT20" s="462"/>
      <c r="EFU20" s="462"/>
      <c r="EFV20" s="462"/>
      <c r="EFW20" s="462"/>
      <c r="EFX20" s="462"/>
      <c r="EFY20" s="462"/>
      <c r="EFZ20" s="462"/>
      <c r="EGA20" s="462"/>
      <c r="EGB20" s="462"/>
      <c r="EGC20" s="462"/>
      <c r="EGD20" s="462"/>
      <c r="EGE20" s="462"/>
      <c r="EGF20" s="462"/>
      <c r="EGG20" s="462"/>
      <c r="EGH20" s="462"/>
      <c r="EGI20" s="462"/>
      <c r="EGJ20" s="462"/>
      <c r="EGK20" s="462"/>
      <c r="EGL20" s="462"/>
      <c r="EGM20" s="462"/>
      <c r="EGN20" s="462"/>
      <c r="EGO20" s="462"/>
      <c r="EGP20" s="462"/>
      <c r="EGQ20" s="462"/>
      <c r="EGR20" s="462"/>
      <c r="EGS20" s="462"/>
      <c r="EGT20" s="462"/>
      <c r="EGU20" s="462"/>
      <c r="EGV20" s="462"/>
      <c r="EGW20" s="462"/>
      <c r="EGX20" s="462"/>
      <c r="EGY20" s="462"/>
      <c r="EGZ20" s="462"/>
      <c r="EHA20" s="462"/>
      <c r="EHB20" s="462"/>
      <c r="EHC20" s="462"/>
      <c r="EHD20" s="462"/>
      <c r="EHE20" s="462"/>
      <c r="EHF20" s="462"/>
      <c r="EHG20" s="462"/>
      <c r="EHH20" s="462"/>
      <c r="EHI20" s="462"/>
      <c r="EHJ20" s="462"/>
      <c r="EHK20" s="462"/>
      <c r="EHL20" s="462"/>
      <c r="EHM20" s="462"/>
      <c r="EHN20" s="462"/>
      <c r="EHO20" s="462"/>
      <c r="EHP20" s="462"/>
      <c r="EHQ20" s="462"/>
      <c r="EHR20" s="462"/>
      <c r="EHS20" s="462"/>
      <c r="EHT20" s="462"/>
      <c r="EHU20" s="462"/>
      <c r="EHV20" s="462"/>
      <c r="EHW20" s="462"/>
      <c r="EHX20" s="462"/>
      <c r="EHY20" s="462"/>
      <c r="EHZ20" s="462"/>
      <c r="EIA20" s="462"/>
      <c r="EIB20" s="462"/>
      <c r="EIC20" s="462"/>
      <c r="EID20" s="462"/>
      <c r="EIE20" s="462"/>
      <c r="EIF20" s="462"/>
      <c r="EIG20" s="462"/>
      <c r="EIH20" s="462"/>
      <c r="EII20" s="462"/>
      <c r="EIJ20" s="462"/>
      <c r="EIK20" s="462"/>
      <c r="EIL20" s="462"/>
      <c r="EIM20" s="462"/>
      <c r="EIN20" s="462"/>
      <c r="EIO20" s="462"/>
      <c r="EIP20" s="462"/>
      <c r="EIQ20" s="462"/>
      <c r="EIR20" s="462"/>
      <c r="EIS20" s="462"/>
      <c r="EIT20" s="462"/>
      <c r="EIU20" s="462"/>
      <c r="EIV20" s="462"/>
      <c r="EIW20" s="462"/>
      <c r="EIX20" s="462"/>
      <c r="EIY20" s="462"/>
      <c r="EIZ20" s="462"/>
      <c r="EJA20" s="462"/>
      <c r="EJB20" s="462"/>
      <c r="EJC20" s="462"/>
      <c r="EJD20" s="462"/>
      <c r="EJE20" s="462"/>
      <c r="EJF20" s="462"/>
      <c r="EJG20" s="462"/>
      <c r="EJH20" s="462"/>
      <c r="EJI20" s="462"/>
      <c r="EJJ20" s="462"/>
      <c r="EJK20" s="462"/>
      <c r="EJL20" s="462"/>
      <c r="EJM20" s="462"/>
      <c r="EJN20" s="462"/>
      <c r="EJO20" s="462"/>
      <c r="EJP20" s="462"/>
      <c r="EJQ20" s="462"/>
      <c r="EJR20" s="462"/>
      <c r="EJS20" s="462"/>
      <c r="EJT20" s="462"/>
      <c r="EJU20" s="462"/>
      <c r="EJV20" s="462"/>
      <c r="EJW20" s="462"/>
      <c r="EJX20" s="462"/>
      <c r="EJY20" s="462"/>
      <c r="EJZ20" s="462"/>
      <c r="EKA20" s="462"/>
      <c r="EKB20" s="462"/>
      <c r="EKC20" s="462"/>
      <c r="EKD20" s="462"/>
      <c r="EKE20" s="462"/>
      <c r="EKF20" s="462"/>
      <c r="EKG20" s="462"/>
      <c r="EKH20" s="462"/>
      <c r="EKI20" s="462"/>
      <c r="EKJ20" s="462"/>
      <c r="EKK20" s="462"/>
      <c r="EKL20" s="462"/>
      <c r="EKM20" s="462"/>
      <c r="EKN20" s="462"/>
      <c r="EKO20" s="462"/>
      <c r="EKP20" s="462"/>
      <c r="EKQ20" s="462"/>
      <c r="EKR20" s="462"/>
      <c r="EKS20" s="462"/>
      <c r="EKT20" s="462"/>
      <c r="EKU20" s="462"/>
      <c r="EKV20" s="462"/>
      <c r="EKW20" s="462"/>
      <c r="EKX20" s="462"/>
      <c r="EKY20" s="462"/>
      <c r="EKZ20" s="462"/>
      <c r="ELA20" s="462"/>
      <c r="ELB20" s="462"/>
      <c r="ELC20" s="462"/>
      <c r="ELD20" s="462"/>
      <c r="ELE20" s="462"/>
      <c r="ELF20" s="462"/>
      <c r="ELG20" s="462"/>
      <c r="ELH20" s="462"/>
      <c r="ELI20" s="462"/>
      <c r="ELJ20" s="462"/>
      <c r="ELK20" s="462"/>
      <c r="ELL20" s="462"/>
      <c r="ELM20" s="462"/>
      <c r="ELN20" s="462"/>
      <c r="ELO20" s="462"/>
      <c r="ELP20" s="462"/>
      <c r="ELQ20" s="462"/>
      <c r="ELR20" s="462"/>
      <c r="ELS20" s="462"/>
      <c r="ELT20" s="462"/>
      <c r="ELU20" s="462"/>
      <c r="ELV20" s="462"/>
      <c r="ELW20" s="462"/>
      <c r="ELX20" s="462"/>
      <c r="ELY20" s="462"/>
      <c r="ELZ20" s="462"/>
      <c r="EMA20" s="462"/>
      <c r="EMB20" s="462"/>
      <c r="EMC20" s="462"/>
      <c r="EMD20" s="462"/>
      <c r="EME20" s="462"/>
      <c r="EMF20" s="462"/>
      <c r="EMG20" s="462"/>
      <c r="EMH20" s="462"/>
      <c r="EMI20" s="462"/>
      <c r="EMJ20" s="462"/>
      <c r="EMK20" s="462"/>
      <c r="EML20" s="462"/>
      <c r="EMM20" s="462"/>
      <c r="EMN20" s="462"/>
      <c r="EMO20" s="462"/>
      <c r="EMP20" s="462"/>
      <c r="EMQ20" s="462"/>
      <c r="EMR20" s="462"/>
      <c r="EMS20" s="462"/>
      <c r="EMT20" s="462"/>
      <c r="EMU20" s="462"/>
      <c r="EMV20" s="462"/>
      <c r="EMW20" s="462"/>
      <c r="EMX20" s="462"/>
      <c r="EMY20" s="462"/>
      <c r="EMZ20" s="462"/>
      <c r="ENA20" s="462"/>
      <c r="ENB20" s="462"/>
      <c r="ENC20" s="462"/>
      <c r="END20" s="462"/>
      <c r="ENE20" s="462"/>
      <c r="ENF20" s="462"/>
      <c r="ENG20" s="462"/>
      <c r="ENH20" s="462"/>
      <c r="ENI20" s="462"/>
      <c r="ENJ20" s="462"/>
      <c r="ENK20" s="462"/>
      <c r="ENL20" s="462"/>
      <c r="ENM20" s="462"/>
      <c r="ENN20" s="462"/>
      <c r="ENO20" s="462"/>
      <c r="ENP20" s="462"/>
      <c r="ENQ20" s="462"/>
      <c r="ENR20" s="462"/>
      <c r="ENS20" s="462"/>
      <c r="ENT20" s="462"/>
      <c r="ENU20" s="462"/>
      <c r="ENV20" s="462"/>
      <c r="ENW20" s="462"/>
      <c r="ENX20" s="462"/>
      <c r="ENY20" s="462"/>
      <c r="ENZ20" s="462"/>
      <c r="EOA20" s="462"/>
      <c r="EOB20" s="462"/>
      <c r="EOC20" s="462"/>
      <c r="EOD20" s="462"/>
      <c r="EOE20" s="462"/>
      <c r="EOF20" s="462"/>
      <c r="EOG20" s="462"/>
      <c r="EOH20" s="462"/>
      <c r="EOI20" s="462"/>
      <c r="EOJ20" s="462"/>
      <c r="EOK20" s="462"/>
      <c r="EOL20" s="462"/>
      <c r="EOM20" s="462"/>
      <c r="EON20" s="462"/>
      <c r="EOO20" s="462"/>
      <c r="EOP20" s="462"/>
      <c r="EOQ20" s="462"/>
      <c r="EOR20" s="462"/>
      <c r="EOS20" s="462"/>
      <c r="EOT20" s="462"/>
      <c r="EOU20" s="462"/>
      <c r="EOV20" s="462"/>
      <c r="EOW20" s="462"/>
      <c r="EOX20" s="462"/>
      <c r="EOY20" s="462"/>
      <c r="EOZ20" s="462"/>
      <c r="EPA20" s="462"/>
      <c r="EPB20" s="462"/>
      <c r="EPC20" s="462"/>
      <c r="EPD20" s="462"/>
      <c r="EPE20" s="462"/>
      <c r="EPF20" s="462"/>
      <c r="EPG20" s="462"/>
      <c r="EPH20" s="462"/>
      <c r="EPI20" s="462"/>
      <c r="EPJ20" s="462"/>
      <c r="EPK20" s="462"/>
      <c r="EPL20" s="462"/>
      <c r="EPM20" s="462"/>
      <c r="EPN20" s="462"/>
      <c r="EPO20" s="462"/>
      <c r="EPP20" s="462"/>
      <c r="EPQ20" s="462"/>
      <c r="EPR20" s="462"/>
      <c r="EPS20" s="462"/>
      <c r="EPT20" s="462"/>
      <c r="EPU20" s="462"/>
      <c r="EPV20" s="462"/>
      <c r="EPW20" s="462"/>
      <c r="EPX20" s="462"/>
      <c r="EPY20" s="462"/>
      <c r="EPZ20" s="462"/>
      <c r="EQA20" s="462"/>
      <c r="EQB20" s="462"/>
      <c r="EQC20" s="462"/>
      <c r="EQD20" s="462"/>
      <c r="EQE20" s="462"/>
      <c r="EQF20" s="462"/>
      <c r="EQG20" s="462"/>
      <c r="EQH20" s="462"/>
      <c r="EQI20" s="462"/>
      <c r="EQJ20" s="462"/>
      <c r="EQK20" s="462"/>
      <c r="EQL20" s="462"/>
      <c r="EQM20" s="462"/>
      <c r="EQN20" s="462"/>
      <c r="EQO20" s="462"/>
      <c r="EQP20" s="462"/>
      <c r="EQQ20" s="462"/>
      <c r="EQR20" s="462"/>
      <c r="EQS20" s="462"/>
      <c r="EQT20" s="462"/>
      <c r="EQU20" s="462"/>
      <c r="EQV20" s="462"/>
      <c r="EQW20" s="462"/>
      <c r="EQX20" s="462"/>
      <c r="EQY20" s="462"/>
      <c r="EQZ20" s="462"/>
      <c r="ERA20" s="462"/>
      <c r="ERB20" s="462"/>
      <c r="ERC20" s="462"/>
      <c r="ERD20" s="462"/>
      <c r="ERE20" s="462"/>
      <c r="ERF20" s="462"/>
      <c r="ERG20" s="462"/>
      <c r="ERH20" s="462"/>
      <c r="ERI20" s="462"/>
      <c r="ERJ20" s="462"/>
      <c r="ERK20" s="462"/>
      <c r="ERL20" s="462"/>
      <c r="ERM20" s="462"/>
      <c r="ERN20" s="462"/>
      <c r="ERO20" s="462"/>
      <c r="ERP20" s="462"/>
      <c r="ERQ20" s="462"/>
      <c r="ERR20" s="462"/>
      <c r="ERS20" s="462"/>
      <c r="ERT20" s="462"/>
      <c r="ERU20" s="462"/>
      <c r="ERV20" s="462"/>
      <c r="ERW20" s="462"/>
      <c r="ERX20" s="462"/>
      <c r="ERY20" s="462"/>
      <c r="ERZ20" s="462"/>
      <c r="ESA20" s="462"/>
      <c r="ESB20" s="462"/>
      <c r="ESC20" s="462"/>
      <c r="ESD20" s="462"/>
      <c r="ESE20" s="462"/>
      <c r="ESF20" s="462"/>
      <c r="ESG20" s="462"/>
      <c r="ESH20" s="462"/>
      <c r="ESI20" s="462"/>
      <c r="ESJ20" s="462"/>
      <c r="ESK20" s="462"/>
      <c r="ESL20" s="462"/>
      <c r="ESM20" s="462"/>
      <c r="ESN20" s="462"/>
      <c r="ESO20" s="462"/>
      <c r="ESP20" s="462"/>
      <c r="ESQ20" s="462"/>
      <c r="ESR20" s="462"/>
      <c r="ESS20" s="462"/>
      <c r="EST20" s="462"/>
      <c r="ESU20" s="462"/>
      <c r="ESV20" s="462"/>
      <c r="ESW20" s="462"/>
      <c r="ESX20" s="462"/>
      <c r="ESY20" s="462"/>
      <c r="ESZ20" s="462"/>
      <c r="ETA20" s="462"/>
      <c r="ETB20" s="462"/>
      <c r="ETC20" s="462"/>
      <c r="ETD20" s="462"/>
      <c r="ETE20" s="462"/>
      <c r="ETF20" s="462"/>
      <c r="ETG20" s="462"/>
      <c r="ETH20" s="462"/>
      <c r="ETI20" s="462"/>
      <c r="ETJ20" s="462"/>
      <c r="ETK20" s="462"/>
      <c r="ETL20" s="462"/>
      <c r="ETM20" s="462"/>
      <c r="ETN20" s="462"/>
      <c r="ETO20" s="462"/>
      <c r="ETP20" s="462"/>
      <c r="ETQ20" s="462"/>
      <c r="ETR20" s="462"/>
      <c r="ETS20" s="462"/>
      <c r="ETT20" s="462"/>
      <c r="ETU20" s="462"/>
      <c r="ETV20" s="462"/>
      <c r="ETW20" s="462"/>
      <c r="ETX20" s="462"/>
      <c r="ETY20" s="462"/>
      <c r="ETZ20" s="462"/>
      <c r="EUA20" s="462"/>
      <c r="EUB20" s="462"/>
      <c r="EUC20" s="462"/>
      <c r="EUD20" s="462"/>
      <c r="EUE20" s="462"/>
      <c r="EUF20" s="462"/>
      <c r="EUG20" s="462"/>
      <c r="EUH20" s="462"/>
      <c r="EUI20" s="462"/>
      <c r="EUJ20" s="462"/>
      <c r="EUK20" s="462"/>
      <c r="EUL20" s="462"/>
      <c r="EUM20" s="462"/>
      <c r="EUN20" s="462"/>
      <c r="EUO20" s="462"/>
      <c r="EUP20" s="462"/>
      <c r="EUQ20" s="462"/>
      <c r="EUR20" s="462"/>
      <c r="EUS20" s="462"/>
      <c r="EUT20" s="462"/>
      <c r="EUU20" s="462"/>
      <c r="EUV20" s="462"/>
      <c r="EUW20" s="462"/>
      <c r="EUX20" s="462"/>
      <c r="EUY20" s="462"/>
      <c r="EUZ20" s="462"/>
      <c r="EVA20" s="462"/>
      <c r="EVB20" s="462"/>
      <c r="EVC20" s="462"/>
      <c r="EVD20" s="462"/>
      <c r="EVE20" s="462"/>
      <c r="EVF20" s="462"/>
      <c r="EVG20" s="462"/>
      <c r="EVH20" s="462"/>
      <c r="EVI20" s="462"/>
      <c r="EVJ20" s="462"/>
      <c r="EVK20" s="462"/>
      <c r="EVL20" s="462"/>
      <c r="EVM20" s="462"/>
      <c r="EVN20" s="462"/>
      <c r="EVO20" s="462"/>
      <c r="EVP20" s="462"/>
      <c r="EVQ20" s="462"/>
      <c r="EVR20" s="462"/>
      <c r="EVS20" s="462"/>
      <c r="EVT20" s="462"/>
      <c r="EVU20" s="462"/>
      <c r="EVV20" s="462"/>
      <c r="EVW20" s="462"/>
      <c r="EVX20" s="462"/>
      <c r="EVY20" s="462"/>
      <c r="EVZ20" s="462"/>
      <c r="EWA20" s="462"/>
      <c r="EWB20" s="462"/>
      <c r="EWC20" s="462"/>
      <c r="EWD20" s="462"/>
      <c r="EWE20" s="462"/>
      <c r="EWF20" s="462"/>
      <c r="EWG20" s="462"/>
      <c r="EWH20" s="462"/>
      <c r="EWI20" s="462"/>
      <c r="EWJ20" s="462"/>
      <c r="EWK20" s="462"/>
      <c r="EWL20" s="462"/>
      <c r="EWM20" s="462"/>
      <c r="EWN20" s="462"/>
      <c r="EWO20" s="462"/>
      <c r="EWP20" s="462"/>
      <c r="EWQ20" s="462"/>
      <c r="EWR20" s="462"/>
      <c r="EWS20" s="462"/>
      <c r="EWT20" s="462"/>
      <c r="EWU20" s="462"/>
      <c r="EWV20" s="462"/>
      <c r="EWW20" s="462"/>
      <c r="EWX20" s="462"/>
      <c r="EWY20" s="462"/>
      <c r="EWZ20" s="462"/>
      <c r="EXA20" s="462"/>
      <c r="EXB20" s="462"/>
      <c r="EXC20" s="462"/>
      <c r="EXD20" s="462"/>
      <c r="EXE20" s="462"/>
      <c r="EXF20" s="462"/>
      <c r="EXG20" s="462"/>
      <c r="EXH20" s="462"/>
      <c r="EXI20" s="462"/>
      <c r="EXJ20" s="462"/>
      <c r="EXK20" s="462"/>
      <c r="EXL20" s="462"/>
      <c r="EXM20" s="462"/>
      <c r="EXN20" s="462"/>
      <c r="EXO20" s="462"/>
      <c r="EXP20" s="462"/>
      <c r="EXQ20" s="462"/>
      <c r="EXR20" s="462"/>
      <c r="EXS20" s="462"/>
      <c r="EXT20" s="462"/>
      <c r="EXU20" s="462"/>
      <c r="EXV20" s="462"/>
      <c r="EXW20" s="462"/>
      <c r="EXX20" s="462"/>
      <c r="EXY20" s="462"/>
      <c r="EXZ20" s="462"/>
      <c r="EYA20" s="462"/>
      <c r="EYB20" s="462"/>
      <c r="EYC20" s="462"/>
      <c r="EYD20" s="462"/>
      <c r="EYE20" s="462"/>
      <c r="EYF20" s="462"/>
      <c r="EYG20" s="462"/>
      <c r="EYH20" s="462"/>
      <c r="EYI20" s="462"/>
      <c r="EYJ20" s="462"/>
      <c r="EYK20" s="462"/>
      <c r="EYL20" s="462"/>
      <c r="EYM20" s="462"/>
      <c r="EYN20" s="462"/>
      <c r="EYO20" s="462"/>
      <c r="EYP20" s="462"/>
      <c r="EYQ20" s="462"/>
      <c r="EYR20" s="462"/>
      <c r="EYS20" s="462"/>
      <c r="EYT20" s="462"/>
      <c r="EYU20" s="462"/>
      <c r="EYV20" s="462"/>
      <c r="EYW20" s="462"/>
      <c r="EYX20" s="462"/>
      <c r="EYY20" s="462"/>
      <c r="EYZ20" s="462"/>
      <c r="EZA20" s="462"/>
      <c r="EZB20" s="462"/>
      <c r="EZC20" s="462"/>
      <c r="EZD20" s="462"/>
      <c r="EZE20" s="462"/>
      <c r="EZF20" s="462"/>
      <c r="EZG20" s="462"/>
      <c r="EZH20" s="462"/>
      <c r="EZI20" s="462"/>
      <c r="EZJ20" s="462"/>
      <c r="EZK20" s="462"/>
      <c r="EZL20" s="462"/>
      <c r="EZM20" s="462"/>
      <c r="EZN20" s="462"/>
      <c r="EZO20" s="462"/>
      <c r="EZP20" s="462"/>
      <c r="EZQ20" s="462"/>
      <c r="EZR20" s="462"/>
      <c r="EZS20" s="462"/>
      <c r="EZT20" s="462"/>
      <c r="EZU20" s="462"/>
      <c r="EZV20" s="462"/>
      <c r="EZW20" s="462"/>
      <c r="EZX20" s="462"/>
      <c r="EZY20" s="462"/>
      <c r="EZZ20" s="462"/>
      <c r="FAA20" s="462"/>
      <c r="FAB20" s="462"/>
      <c r="FAC20" s="462"/>
      <c r="FAD20" s="462"/>
      <c r="FAE20" s="462"/>
      <c r="FAF20" s="462"/>
      <c r="FAG20" s="462"/>
      <c r="FAH20" s="462"/>
      <c r="FAI20" s="462"/>
      <c r="FAJ20" s="462"/>
      <c r="FAK20" s="462"/>
      <c r="FAL20" s="462"/>
      <c r="FAM20" s="462"/>
      <c r="FAN20" s="462"/>
      <c r="FAO20" s="462"/>
      <c r="FAP20" s="462"/>
      <c r="FAQ20" s="462"/>
      <c r="FAR20" s="462"/>
      <c r="FAS20" s="462"/>
      <c r="FAT20" s="462"/>
      <c r="FAU20" s="462"/>
      <c r="FAV20" s="462"/>
      <c r="FAW20" s="462"/>
      <c r="FAX20" s="462"/>
      <c r="FAY20" s="462"/>
      <c r="FAZ20" s="462"/>
      <c r="FBA20" s="462"/>
      <c r="FBB20" s="462"/>
      <c r="FBC20" s="462"/>
      <c r="FBD20" s="462"/>
      <c r="FBE20" s="462"/>
      <c r="FBF20" s="462"/>
      <c r="FBG20" s="462"/>
      <c r="FBH20" s="462"/>
      <c r="FBI20" s="462"/>
      <c r="FBJ20" s="462"/>
      <c r="FBK20" s="462"/>
      <c r="FBL20" s="462"/>
      <c r="FBM20" s="462"/>
      <c r="FBN20" s="462"/>
      <c r="FBO20" s="462"/>
      <c r="FBP20" s="462"/>
      <c r="FBQ20" s="462"/>
      <c r="FBR20" s="462"/>
      <c r="FBS20" s="462"/>
      <c r="FBT20" s="462"/>
      <c r="FBU20" s="462"/>
      <c r="FBV20" s="462"/>
      <c r="FBW20" s="462"/>
      <c r="FBX20" s="462"/>
      <c r="FBY20" s="462"/>
      <c r="FBZ20" s="462"/>
      <c r="FCA20" s="462"/>
      <c r="FCB20" s="462"/>
      <c r="FCC20" s="462"/>
      <c r="FCD20" s="462"/>
      <c r="FCE20" s="462"/>
      <c r="FCF20" s="462"/>
      <c r="FCG20" s="462"/>
      <c r="FCH20" s="462"/>
      <c r="FCI20" s="462"/>
      <c r="FCJ20" s="462"/>
      <c r="FCK20" s="462"/>
      <c r="FCL20" s="462"/>
      <c r="FCM20" s="462"/>
      <c r="FCN20" s="462"/>
      <c r="FCO20" s="462"/>
      <c r="FCP20" s="462"/>
      <c r="FCQ20" s="462"/>
      <c r="FCR20" s="462"/>
      <c r="FCS20" s="462"/>
      <c r="FCT20" s="462"/>
      <c r="FCU20" s="462"/>
      <c r="FCV20" s="462"/>
      <c r="FCW20" s="462"/>
      <c r="FCX20" s="462"/>
      <c r="FCY20" s="462"/>
      <c r="FCZ20" s="462"/>
      <c r="FDA20" s="462"/>
      <c r="FDB20" s="462"/>
      <c r="FDC20" s="462"/>
      <c r="FDD20" s="462"/>
      <c r="FDE20" s="462"/>
      <c r="FDF20" s="462"/>
      <c r="FDG20" s="462"/>
      <c r="FDH20" s="462"/>
      <c r="FDI20" s="462"/>
      <c r="FDJ20" s="462"/>
      <c r="FDK20" s="462"/>
      <c r="FDL20" s="462"/>
      <c r="FDM20" s="462"/>
      <c r="FDN20" s="462"/>
      <c r="FDO20" s="462"/>
      <c r="FDP20" s="462"/>
      <c r="FDQ20" s="462"/>
      <c r="FDR20" s="462"/>
      <c r="FDS20" s="462"/>
      <c r="FDT20" s="462"/>
      <c r="FDU20" s="462"/>
      <c r="FDV20" s="462"/>
      <c r="FDW20" s="462"/>
      <c r="FDX20" s="462"/>
      <c r="FDY20" s="462"/>
      <c r="FDZ20" s="462"/>
      <c r="FEA20" s="462"/>
      <c r="FEB20" s="462"/>
      <c r="FEC20" s="462"/>
      <c r="FED20" s="462"/>
      <c r="FEE20" s="462"/>
      <c r="FEF20" s="462"/>
      <c r="FEG20" s="462"/>
      <c r="FEH20" s="462"/>
      <c r="FEI20" s="462"/>
      <c r="FEJ20" s="462"/>
      <c r="FEK20" s="462"/>
      <c r="FEL20" s="462"/>
      <c r="FEM20" s="462"/>
      <c r="FEN20" s="462"/>
      <c r="FEO20" s="462"/>
      <c r="FEP20" s="462"/>
      <c r="FEQ20" s="462"/>
      <c r="FER20" s="462"/>
      <c r="FES20" s="462"/>
      <c r="FET20" s="462"/>
      <c r="FEU20" s="462"/>
      <c r="FEV20" s="462"/>
      <c r="FEW20" s="462"/>
      <c r="FEX20" s="462"/>
      <c r="FEY20" s="462"/>
      <c r="FEZ20" s="462"/>
      <c r="FFA20" s="462"/>
      <c r="FFB20" s="462"/>
      <c r="FFC20" s="462"/>
      <c r="FFD20" s="462"/>
      <c r="FFE20" s="462"/>
      <c r="FFF20" s="462"/>
      <c r="FFG20" s="462"/>
      <c r="FFH20" s="462"/>
      <c r="FFI20" s="462"/>
      <c r="FFJ20" s="462"/>
      <c r="FFK20" s="462"/>
      <c r="FFL20" s="462"/>
      <c r="FFM20" s="462"/>
      <c r="FFN20" s="462"/>
      <c r="FFO20" s="462"/>
      <c r="FFP20" s="462"/>
      <c r="FFQ20" s="462"/>
      <c r="FFR20" s="462"/>
      <c r="FFS20" s="462"/>
      <c r="FFT20" s="462"/>
      <c r="FFU20" s="462"/>
      <c r="FFV20" s="462"/>
      <c r="FFW20" s="462"/>
      <c r="FFX20" s="462"/>
      <c r="FFY20" s="462"/>
      <c r="FFZ20" s="462"/>
      <c r="FGA20" s="462"/>
      <c r="FGB20" s="462"/>
      <c r="FGC20" s="462"/>
      <c r="FGD20" s="462"/>
      <c r="FGE20" s="462"/>
      <c r="FGF20" s="462"/>
      <c r="FGG20" s="462"/>
      <c r="FGH20" s="462"/>
      <c r="FGI20" s="462"/>
      <c r="FGJ20" s="462"/>
      <c r="FGK20" s="462"/>
      <c r="FGL20" s="462"/>
      <c r="FGM20" s="462"/>
      <c r="FGN20" s="462"/>
      <c r="FGO20" s="462"/>
      <c r="FGP20" s="462"/>
      <c r="FGQ20" s="462"/>
      <c r="FGR20" s="462"/>
      <c r="FGS20" s="462"/>
      <c r="FGT20" s="462"/>
      <c r="FGU20" s="462"/>
      <c r="FGV20" s="462"/>
      <c r="FGW20" s="462"/>
      <c r="FGX20" s="462"/>
      <c r="FGY20" s="462"/>
      <c r="FGZ20" s="462"/>
      <c r="FHA20" s="462"/>
      <c r="FHB20" s="462"/>
      <c r="FHC20" s="462"/>
      <c r="FHD20" s="462"/>
      <c r="FHE20" s="462"/>
      <c r="FHF20" s="462"/>
      <c r="FHG20" s="462"/>
      <c r="FHH20" s="462"/>
      <c r="FHI20" s="462"/>
      <c r="FHJ20" s="462"/>
      <c r="FHK20" s="462"/>
      <c r="FHL20" s="462"/>
      <c r="FHM20" s="462"/>
      <c r="FHN20" s="462"/>
      <c r="FHO20" s="462"/>
      <c r="FHP20" s="462"/>
      <c r="FHQ20" s="462"/>
      <c r="FHR20" s="462"/>
      <c r="FHS20" s="462"/>
      <c r="FHT20" s="462"/>
      <c r="FHU20" s="462"/>
      <c r="FHV20" s="462"/>
      <c r="FHW20" s="462"/>
      <c r="FHX20" s="462"/>
      <c r="FHY20" s="462"/>
      <c r="FHZ20" s="462"/>
      <c r="FIA20" s="462"/>
      <c r="FIB20" s="462"/>
      <c r="FIC20" s="462"/>
      <c r="FID20" s="462"/>
      <c r="FIE20" s="462"/>
      <c r="FIF20" s="462"/>
      <c r="FIG20" s="462"/>
      <c r="FIH20" s="462"/>
      <c r="FII20" s="462"/>
      <c r="FIJ20" s="462"/>
      <c r="FIK20" s="462"/>
      <c r="FIL20" s="462"/>
      <c r="FIM20" s="462"/>
      <c r="FIN20" s="462"/>
      <c r="FIO20" s="462"/>
      <c r="FIP20" s="462"/>
      <c r="FIQ20" s="462"/>
      <c r="FIR20" s="462"/>
      <c r="FIS20" s="462"/>
      <c r="FIT20" s="462"/>
      <c r="FIU20" s="462"/>
      <c r="FIV20" s="462"/>
      <c r="FIW20" s="462"/>
      <c r="FIX20" s="462"/>
      <c r="FIY20" s="462"/>
      <c r="FIZ20" s="462"/>
      <c r="FJA20" s="462"/>
      <c r="FJB20" s="462"/>
      <c r="FJC20" s="462"/>
      <c r="FJD20" s="462"/>
      <c r="FJE20" s="462"/>
      <c r="FJF20" s="462"/>
      <c r="FJG20" s="462"/>
      <c r="FJH20" s="462"/>
      <c r="FJI20" s="462"/>
      <c r="FJJ20" s="462"/>
      <c r="FJK20" s="462"/>
      <c r="FJL20" s="462"/>
      <c r="FJM20" s="462"/>
      <c r="FJN20" s="462"/>
      <c r="FJO20" s="462"/>
      <c r="FJP20" s="462"/>
      <c r="FJQ20" s="462"/>
      <c r="FJR20" s="462"/>
      <c r="FJS20" s="462"/>
      <c r="FJT20" s="462"/>
      <c r="FJU20" s="462"/>
      <c r="FJV20" s="462"/>
      <c r="FJW20" s="462"/>
      <c r="FJX20" s="462"/>
      <c r="FJY20" s="462"/>
      <c r="FJZ20" s="462"/>
      <c r="FKA20" s="462"/>
      <c r="FKB20" s="462"/>
      <c r="FKC20" s="462"/>
      <c r="FKD20" s="462"/>
      <c r="FKE20" s="462"/>
      <c r="FKF20" s="462"/>
      <c r="FKG20" s="462"/>
      <c r="FKH20" s="462"/>
      <c r="FKI20" s="462"/>
      <c r="FKJ20" s="462"/>
      <c r="FKK20" s="462"/>
      <c r="FKL20" s="462"/>
      <c r="FKM20" s="462"/>
      <c r="FKN20" s="462"/>
      <c r="FKO20" s="462"/>
      <c r="FKP20" s="462"/>
      <c r="FKQ20" s="462"/>
      <c r="FKR20" s="462"/>
      <c r="FKS20" s="462"/>
      <c r="FKT20" s="462"/>
      <c r="FKU20" s="462"/>
      <c r="FKV20" s="462"/>
      <c r="FKW20" s="462"/>
      <c r="FKX20" s="462"/>
      <c r="FKY20" s="462"/>
      <c r="FKZ20" s="462"/>
      <c r="FLA20" s="462"/>
      <c r="FLB20" s="462"/>
      <c r="FLC20" s="462"/>
      <c r="FLD20" s="462"/>
      <c r="FLE20" s="462"/>
      <c r="FLF20" s="462"/>
      <c r="FLG20" s="462"/>
      <c r="FLH20" s="462"/>
      <c r="FLI20" s="462"/>
      <c r="FLJ20" s="462"/>
      <c r="FLK20" s="462"/>
      <c r="FLL20" s="462"/>
      <c r="FLM20" s="462"/>
      <c r="FLN20" s="462"/>
      <c r="FLO20" s="462"/>
      <c r="FLP20" s="462"/>
      <c r="FLQ20" s="462"/>
      <c r="FLR20" s="462"/>
      <c r="FLS20" s="462"/>
      <c r="FLT20" s="462"/>
      <c r="FLU20" s="462"/>
      <c r="FLV20" s="462"/>
      <c r="FLW20" s="462"/>
      <c r="FLX20" s="462"/>
      <c r="FLY20" s="462"/>
      <c r="FLZ20" s="462"/>
      <c r="FMA20" s="462"/>
      <c r="FMB20" s="462"/>
      <c r="FMC20" s="462"/>
      <c r="FMD20" s="462"/>
      <c r="FME20" s="462"/>
      <c r="FMF20" s="462"/>
      <c r="FMG20" s="462"/>
      <c r="FMH20" s="462"/>
      <c r="FMI20" s="462"/>
      <c r="FMJ20" s="462"/>
      <c r="FMK20" s="462"/>
      <c r="FML20" s="462"/>
      <c r="FMM20" s="462"/>
      <c r="FMN20" s="462"/>
      <c r="FMO20" s="462"/>
      <c r="FMP20" s="462"/>
      <c r="FMQ20" s="462"/>
      <c r="FMR20" s="462"/>
      <c r="FMS20" s="462"/>
      <c r="FMT20" s="462"/>
      <c r="FMU20" s="462"/>
      <c r="FMV20" s="462"/>
      <c r="FMW20" s="462"/>
      <c r="FMX20" s="462"/>
      <c r="FMY20" s="462"/>
      <c r="FMZ20" s="462"/>
      <c r="FNA20" s="462"/>
      <c r="FNB20" s="462"/>
      <c r="FNC20" s="462"/>
      <c r="FND20" s="462"/>
      <c r="FNE20" s="462"/>
      <c r="FNF20" s="462"/>
      <c r="FNG20" s="462"/>
      <c r="FNH20" s="462"/>
      <c r="FNI20" s="462"/>
      <c r="FNJ20" s="462"/>
      <c r="FNK20" s="462"/>
      <c r="FNL20" s="462"/>
      <c r="FNM20" s="462"/>
      <c r="FNN20" s="462"/>
      <c r="FNO20" s="462"/>
      <c r="FNP20" s="462"/>
      <c r="FNQ20" s="462"/>
      <c r="FNR20" s="462"/>
      <c r="FNS20" s="462"/>
      <c r="FNT20" s="462"/>
      <c r="FNU20" s="462"/>
      <c r="FNV20" s="462"/>
      <c r="FNW20" s="462"/>
      <c r="FNX20" s="462"/>
      <c r="FNY20" s="462"/>
      <c r="FNZ20" s="462"/>
      <c r="FOA20" s="462"/>
      <c r="FOB20" s="462"/>
      <c r="FOC20" s="462"/>
      <c r="FOD20" s="462"/>
      <c r="FOE20" s="462"/>
      <c r="FOF20" s="462"/>
      <c r="FOG20" s="462"/>
      <c r="FOH20" s="462"/>
      <c r="FOI20" s="462"/>
      <c r="FOJ20" s="462"/>
      <c r="FOK20" s="462"/>
      <c r="FOL20" s="462"/>
      <c r="FOM20" s="462"/>
      <c r="FON20" s="462"/>
      <c r="FOO20" s="462"/>
      <c r="FOP20" s="462"/>
      <c r="FOQ20" s="462"/>
      <c r="FOR20" s="462"/>
      <c r="FOS20" s="462"/>
      <c r="FOT20" s="462"/>
      <c r="FOU20" s="462"/>
      <c r="FOV20" s="462"/>
      <c r="FOW20" s="462"/>
      <c r="FOX20" s="462"/>
      <c r="FOY20" s="462"/>
      <c r="FOZ20" s="462"/>
      <c r="FPA20" s="462"/>
      <c r="FPB20" s="462"/>
      <c r="FPC20" s="462"/>
      <c r="FPD20" s="462"/>
      <c r="FPE20" s="462"/>
      <c r="FPF20" s="462"/>
      <c r="FPG20" s="462"/>
      <c r="FPH20" s="462"/>
      <c r="FPI20" s="462"/>
      <c r="FPJ20" s="462"/>
      <c r="FPK20" s="462"/>
      <c r="FPL20" s="462"/>
      <c r="FPM20" s="462"/>
      <c r="FPN20" s="462"/>
      <c r="FPO20" s="462"/>
      <c r="FPP20" s="462"/>
      <c r="FPQ20" s="462"/>
      <c r="FPR20" s="462"/>
      <c r="FPS20" s="462"/>
      <c r="FPT20" s="462"/>
      <c r="FPU20" s="462"/>
      <c r="FPV20" s="462"/>
      <c r="FPW20" s="462"/>
      <c r="FPX20" s="462"/>
      <c r="FPY20" s="462"/>
      <c r="FPZ20" s="462"/>
      <c r="FQA20" s="462"/>
      <c r="FQB20" s="462"/>
      <c r="FQC20" s="462"/>
      <c r="FQD20" s="462"/>
      <c r="FQE20" s="462"/>
      <c r="FQF20" s="462"/>
      <c r="FQG20" s="462"/>
      <c r="FQH20" s="462"/>
      <c r="FQI20" s="462"/>
      <c r="FQJ20" s="462"/>
      <c r="FQK20" s="462"/>
      <c r="FQL20" s="462"/>
      <c r="FQM20" s="462"/>
      <c r="FQN20" s="462"/>
      <c r="FQO20" s="462"/>
      <c r="FQP20" s="462"/>
      <c r="FQQ20" s="462"/>
      <c r="FQR20" s="462"/>
      <c r="FQS20" s="462"/>
      <c r="FQT20" s="462"/>
      <c r="FQU20" s="462"/>
      <c r="FQV20" s="462"/>
      <c r="FQW20" s="462"/>
      <c r="FQX20" s="462"/>
      <c r="FQY20" s="462"/>
      <c r="FQZ20" s="462"/>
      <c r="FRA20" s="462"/>
      <c r="FRB20" s="462"/>
      <c r="FRC20" s="462"/>
      <c r="FRD20" s="462"/>
      <c r="FRE20" s="462"/>
      <c r="FRF20" s="462"/>
      <c r="FRG20" s="462"/>
      <c r="FRH20" s="462"/>
      <c r="FRI20" s="462"/>
      <c r="FRJ20" s="462"/>
      <c r="FRK20" s="462"/>
      <c r="FRL20" s="462"/>
      <c r="FRM20" s="462"/>
      <c r="FRN20" s="462"/>
      <c r="FRO20" s="462"/>
      <c r="FRP20" s="462"/>
      <c r="FRQ20" s="462"/>
      <c r="FRR20" s="462"/>
      <c r="FRS20" s="462"/>
      <c r="FRT20" s="462"/>
      <c r="FRU20" s="462"/>
      <c r="FRV20" s="462"/>
      <c r="FRW20" s="462"/>
      <c r="FRX20" s="462"/>
      <c r="FRY20" s="462"/>
      <c r="FRZ20" s="462"/>
      <c r="FSA20" s="462"/>
      <c r="FSB20" s="462"/>
      <c r="FSC20" s="462"/>
      <c r="FSD20" s="462"/>
      <c r="FSE20" s="462"/>
      <c r="FSF20" s="462"/>
      <c r="FSG20" s="462"/>
      <c r="FSH20" s="462"/>
      <c r="FSI20" s="462"/>
      <c r="FSJ20" s="462"/>
      <c r="FSK20" s="462"/>
      <c r="FSL20" s="462"/>
      <c r="FSM20" s="462"/>
      <c r="FSN20" s="462"/>
      <c r="FSO20" s="462"/>
      <c r="FSP20" s="462"/>
      <c r="FSQ20" s="462"/>
      <c r="FSR20" s="462"/>
      <c r="FSS20" s="462"/>
      <c r="FST20" s="462"/>
      <c r="FSU20" s="462"/>
      <c r="FSV20" s="462"/>
      <c r="FSW20" s="462"/>
      <c r="FSX20" s="462"/>
      <c r="FSY20" s="462"/>
      <c r="FSZ20" s="462"/>
      <c r="FTA20" s="462"/>
      <c r="FTB20" s="462"/>
      <c r="FTC20" s="462"/>
      <c r="FTD20" s="462"/>
      <c r="FTE20" s="462"/>
      <c r="FTF20" s="462"/>
      <c r="FTG20" s="462"/>
      <c r="FTH20" s="462"/>
      <c r="FTI20" s="462"/>
      <c r="FTJ20" s="462"/>
      <c r="FTK20" s="462"/>
      <c r="FTL20" s="462"/>
      <c r="FTM20" s="462"/>
      <c r="FTN20" s="462"/>
      <c r="FTO20" s="462"/>
      <c r="FTP20" s="462"/>
      <c r="FTQ20" s="462"/>
      <c r="FTR20" s="462"/>
      <c r="FTS20" s="462"/>
      <c r="FTT20" s="462"/>
      <c r="FTU20" s="462"/>
      <c r="FTV20" s="462"/>
      <c r="FTW20" s="462"/>
      <c r="FTX20" s="462"/>
      <c r="FTY20" s="462"/>
      <c r="FTZ20" s="462"/>
      <c r="FUA20" s="462"/>
      <c r="FUB20" s="462"/>
      <c r="FUC20" s="462"/>
      <c r="FUD20" s="462"/>
      <c r="FUE20" s="462"/>
      <c r="FUF20" s="462"/>
      <c r="FUG20" s="462"/>
      <c r="FUH20" s="462"/>
      <c r="FUI20" s="462"/>
      <c r="FUJ20" s="462"/>
      <c r="FUK20" s="462"/>
      <c r="FUL20" s="462"/>
      <c r="FUM20" s="462"/>
      <c r="FUN20" s="462"/>
      <c r="FUO20" s="462"/>
      <c r="FUP20" s="462"/>
      <c r="FUQ20" s="462"/>
      <c r="FUR20" s="462"/>
      <c r="FUS20" s="462"/>
      <c r="FUT20" s="462"/>
      <c r="FUU20" s="462"/>
      <c r="FUV20" s="462"/>
      <c r="FUW20" s="462"/>
      <c r="FUX20" s="462"/>
      <c r="FUY20" s="462"/>
      <c r="FUZ20" s="462"/>
      <c r="FVA20" s="462"/>
      <c r="FVB20" s="462"/>
      <c r="FVC20" s="462"/>
      <c r="FVD20" s="462"/>
      <c r="FVE20" s="462"/>
      <c r="FVF20" s="462"/>
      <c r="FVG20" s="462"/>
      <c r="FVH20" s="462"/>
      <c r="FVI20" s="462"/>
      <c r="FVJ20" s="462"/>
      <c r="FVK20" s="462"/>
      <c r="FVL20" s="462"/>
      <c r="FVM20" s="462"/>
      <c r="FVN20" s="462"/>
      <c r="FVO20" s="462"/>
      <c r="FVP20" s="462"/>
      <c r="FVQ20" s="462"/>
      <c r="FVR20" s="462"/>
      <c r="FVS20" s="462"/>
      <c r="FVT20" s="462"/>
      <c r="FVU20" s="462"/>
      <c r="FVV20" s="462"/>
      <c r="FVW20" s="462"/>
      <c r="FVX20" s="462"/>
      <c r="FVY20" s="462"/>
      <c r="FVZ20" s="462"/>
      <c r="FWA20" s="462"/>
      <c r="FWB20" s="462"/>
      <c r="FWC20" s="462"/>
      <c r="FWD20" s="462"/>
      <c r="FWE20" s="462"/>
      <c r="FWF20" s="462"/>
      <c r="FWG20" s="462"/>
      <c r="FWH20" s="462"/>
      <c r="FWI20" s="462"/>
      <c r="FWJ20" s="462"/>
      <c r="FWK20" s="462"/>
      <c r="FWL20" s="462"/>
      <c r="FWM20" s="462"/>
      <c r="FWN20" s="462"/>
      <c r="FWO20" s="462"/>
      <c r="FWP20" s="462"/>
      <c r="FWQ20" s="462"/>
      <c r="FWR20" s="462"/>
      <c r="FWS20" s="462"/>
      <c r="FWT20" s="462"/>
      <c r="FWU20" s="462"/>
      <c r="FWV20" s="462"/>
      <c r="FWW20" s="462"/>
      <c r="FWX20" s="462"/>
      <c r="FWY20" s="462"/>
      <c r="FWZ20" s="462"/>
      <c r="FXA20" s="462"/>
      <c r="FXB20" s="462"/>
      <c r="FXC20" s="462"/>
      <c r="FXD20" s="462"/>
      <c r="FXE20" s="462"/>
      <c r="FXF20" s="462"/>
      <c r="FXG20" s="462"/>
      <c r="FXH20" s="462"/>
      <c r="FXI20" s="462"/>
      <c r="FXJ20" s="462"/>
      <c r="FXK20" s="462"/>
      <c r="FXL20" s="462"/>
      <c r="FXM20" s="462"/>
      <c r="FXN20" s="462"/>
      <c r="FXO20" s="462"/>
      <c r="FXP20" s="462"/>
      <c r="FXQ20" s="462"/>
      <c r="FXR20" s="462"/>
      <c r="FXS20" s="462"/>
      <c r="FXT20" s="462"/>
      <c r="FXU20" s="462"/>
      <c r="FXV20" s="462"/>
      <c r="FXW20" s="462"/>
      <c r="FXX20" s="462"/>
      <c r="FXY20" s="462"/>
      <c r="FXZ20" s="462"/>
      <c r="FYA20" s="462"/>
      <c r="FYB20" s="462"/>
      <c r="FYC20" s="462"/>
      <c r="FYD20" s="462"/>
      <c r="FYE20" s="462"/>
      <c r="FYF20" s="462"/>
      <c r="FYG20" s="462"/>
      <c r="FYH20" s="462"/>
      <c r="FYI20" s="462"/>
      <c r="FYJ20" s="462"/>
      <c r="FYK20" s="462"/>
      <c r="FYL20" s="462"/>
      <c r="FYM20" s="462"/>
      <c r="FYN20" s="462"/>
      <c r="FYO20" s="462"/>
      <c r="FYP20" s="462"/>
      <c r="FYQ20" s="462"/>
      <c r="FYR20" s="462"/>
      <c r="FYS20" s="462"/>
      <c r="FYT20" s="462"/>
      <c r="FYU20" s="462"/>
      <c r="FYV20" s="462"/>
      <c r="FYW20" s="462"/>
      <c r="FYX20" s="462"/>
      <c r="FYY20" s="462"/>
      <c r="FYZ20" s="462"/>
      <c r="FZA20" s="462"/>
      <c r="FZB20" s="462"/>
      <c r="FZC20" s="462"/>
      <c r="FZD20" s="462"/>
      <c r="FZE20" s="462"/>
      <c r="FZF20" s="462"/>
      <c r="FZG20" s="462"/>
      <c r="FZH20" s="462"/>
      <c r="FZI20" s="462"/>
      <c r="FZJ20" s="462"/>
      <c r="FZK20" s="462"/>
      <c r="FZL20" s="462"/>
      <c r="FZM20" s="462"/>
      <c r="FZN20" s="462"/>
      <c r="FZO20" s="462"/>
      <c r="FZP20" s="462"/>
      <c r="FZQ20" s="462"/>
      <c r="FZR20" s="462"/>
      <c r="FZS20" s="462"/>
      <c r="FZT20" s="462"/>
      <c r="FZU20" s="462"/>
      <c r="FZV20" s="462"/>
      <c r="FZW20" s="462"/>
      <c r="FZX20" s="462"/>
      <c r="FZY20" s="462"/>
      <c r="FZZ20" s="462"/>
      <c r="GAA20" s="462"/>
      <c r="GAB20" s="462"/>
      <c r="GAC20" s="462"/>
      <c r="GAD20" s="462"/>
      <c r="GAE20" s="462"/>
      <c r="GAF20" s="462"/>
      <c r="GAG20" s="462"/>
      <c r="GAH20" s="462"/>
      <c r="GAI20" s="462"/>
      <c r="GAJ20" s="462"/>
      <c r="GAK20" s="462"/>
      <c r="GAL20" s="462"/>
      <c r="GAM20" s="462"/>
      <c r="GAN20" s="462"/>
      <c r="GAO20" s="462"/>
      <c r="GAP20" s="462"/>
      <c r="GAQ20" s="462"/>
      <c r="GAR20" s="462"/>
      <c r="GAS20" s="462"/>
      <c r="GAT20" s="462"/>
      <c r="GAU20" s="462"/>
      <c r="GAV20" s="462"/>
      <c r="GAW20" s="462"/>
      <c r="GAX20" s="462"/>
      <c r="GAY20" s="462"/>
      <c r="GAZ20" s="462"/>
      <c r="GBA20" s="462"/>
      <c r="GBB20" s="462"/>
      <c r="GBC20" s="462"/>
      <c r="GBD20" s="462"/>
      <c r="GBE20" s="462"/>
      <c r="GBF20" s="462"/>
      <c r="GBG20" s="462"/>
      <c r="GBH20" s="462"/>
      <c r="GBI20" s="462"/>
      <c r="GBJ20" s="462"/>
      <c r="GBK20" s="462"/>
      <c r="GBL20" s="462"/>
      <c r="GBM20" s="462"/>
      <c r="GBN20" s="462"/>
      <c r="GBO20" s="462"/>
      <c r="GBP20" s="462"/>
      <c r="GBQ20" s="462"/>
      <c r="GBR20" s="462"/>
      <c r="GBS20" s="462"/>
      <c r="GBT20" s="462"/>
      <c r="GBU20" s="462"/>
      <c r="GBV20" s="462"/>
      <c r="GBW20" s="462"/>
      <c r="GBX20" s="462"/>
      <c r="GBY20" s="462"/>
      <c r="GBZ20" s="462"/>
      <c r="GCA20" s="462"/>
      <c r="GCB20" s="462"/>
      <c r="GCC20" s="462"/>
      <c r="GCD20" s="462"/>
      <c r="GCE20" s="462"/>
      <c r="GCF20" s="462"/>
      <c r="GCG20" s="462"/>
      <c r="GCH20" s="462"/>
      <c r="GCI20" s="462"/>
      <c r="GCJ20" s="462"/>
      <c r="GCK20" s="462"/>
      <c r="GCL20" s="462"/>
      <c r="GCM20" s="462"/>
      <c r="GCN20" s="462"/>
      <c r="GCO20" s="462"/>
      <c r="GCP20" s="462"/>
      <c r="GCQ20" s="462"/>
      <c r="GCR20" s="462"/>
      <c r="GCS20" s="462"/>
      <c r="GCT20" s="462"/>
      <c r="GCU20" s="462"/>
      <c r="GCV20" s="462"/>
      <c r="GCW20" s="462"/>
      <c r="GCX20" s="462"/>
      <c r="GCY20" s="462"/>
      <c r="GCZ20" s="462"/>
      <c r="GDA20" s="462"/>
      <c r="GDB20" s="462"/>
      <c r="GDC20" s="462"/>
      <c r="GDD20" s="462"/>
      <c r="GDE20" s="462"/>
      <c r="GDF20" s="462"/>
      <c r="GDG20" s="462"/>
      <c r="GDH20" s="462"/>
      <c r="GDI20" s="462"/>
      <c r="GDJ20" s="462"/>
      <c r="GDK20" s="462"/>
      <c r="GDL20" s="462"/>
      <c r="GDM20" s="462"/>
      <c r="GDN20" s="462"/>
      <c r="GDO20" s="462"/>
      <c r="GDP20" s="462"/>
      <c r="GDQ20" s="462"/>
      <c r="GDR20" s="462"/>
      <c r="GDS20" s="462"/>
      <c r="GDT20" s="462"/>
      <c r="GDU20" s="462"/>
      <c r="GDV20" s="462"/>
      <c r="GDW20" s="462"/>
      <c r="GDX20" s="462"/>
      <c r="GDY20" s="462"/>
      <c r="GDZ20" s="462"/>
      <c r="GEA20" s="462"/>
      <c r="GEB20" s="462"/>
      <c r="GEC20" s="462"/>
      <c r="GED20" s="462"/>
      <c r="GEE20" s="462"/>
      <c r="GEF20" s="462"/>
      <c r="GEG20" s="462"/>
      <c r="GEH20" s="462"/>
      <c r="GEI20" s="462"/>
      <c r="GEJ20" s="462"/>
      <c r="GEK20" s="462"/>
      <c r="GEL20" s="462"/>
      <c r="GEM20" s="462"/>
      <c r="GEN20" s="462"/>
      <c r="GEO20" s="462"/>
      <c r="GEP20" s="462"/>
      <c r="GEQ20" s="462"/>
      <c r="GER20" s="462"/>
      <c r="GES20" s="462"/>
      <c r="GET20" s="462"/>
      <c r="GEU20" s="462"/>
      <c r="GEV20" s="462"/>
      <c r="GEW20" s="462"/>
      <c r="GEX20" s="462"/>
      <c r="GEY20" s="462"/>
      <c r="GEZ20" s="462"/>
      <c r="GFA20" s="462"/>
      <c r="GFB20" s="462"/>
      <c r="GFC20" s="462"/>
      <c r="GFD20" s="462"/>
      <c r="GFE20" s="462"/>
      <c r="GFF20" s="462"/>
      <c r="GFG20" s="462"/>
      <c r="GFH20" s="462"/>
      <c r="GFI20" s="462"/>
      <c r="GFJ20" s="462"/>
      <c r="GFK20" s="462"/>
      <c r="GFL20" s="462"/>
      <c r="GFM20" s="462"/>
      <c r="GFN20" s="462"/>
      <c r="GFO20" s="462"/>
      <c r="GFP20" s="462"/>
      <c r="GFQ20" s="462"/>
      <c r="GFR20" s="462"/>
      <c r="GFS20" s="462"/>
      <c r="GFT20" s="462"/>
      <c r="GFU20" s="462"/>
      <c r="GFV20" s="462"/>
      <c r="GFW20" s="462"/>
      <c r="GFX20" s="462"/>
      <c r="GFY20" s="462"/>
      <c r="GFZ20" s="462"/>
      <c r="GGA20" s="462"/>
      <c r="GGB20" s="462"/>
      <c r="GGC20" s="462"/>
      <c r="GGD20" s="462"/>
      <c r="GGE20" s="462"/>
      <c r="GGF20" s="462"/>
      <c r="GGG20" s="462"/>
      <c r="GGH20" s="462"/>
      <c r="GGI20" s="462"/>
      <c r="GGJ20" s="462"/>
      <c r="GGK20" s="462"/>
      <c r="GGL20" s="462"/>
      <c r="GGM20" s="462"/>
      <c r="GGN20" s="462"/>
      <c r="GGO20" s="462"/>
      <c r="GGP20" s="462"/>
      <c r="GGQ20" s="462"/>
      <c r="GGR20" s="462"/>
      <c r="GGS20" s="462"/>
      <c r="GGT20" s="462"/>
      <c r="GGU20" s="462"/>
      <c r="GGV20" s="462"/>
      <c r="GGW20" s="462"/>
      <c r="GGX20" s="462"/>
      <c r="GGY20" s="462"/>
      <c r="GGZ20" s="462"/>
      <c r="GHA20" s="462"/>
      <c r="GHB20" s="462"/>
      <c r="GHC20" s="462"/>
      <c r="GHD20" s="462"/>
      <c r="GHE20" s="462"/>
      <c r="GHF20" s="462"/>
      <c r="GHG20" s="462"/>
      <c r="GHH20" s="462"/>
      <c r="GHI20" s="462"/>
      <c r="GHJ20" s="462"/>
      <c r="GHK20" s="462"/>
      <c r="GHL20" s="462"/>
      <c r="GHM20" s="462"/>
      <c r="GHN20" s="462"/>
      <c r="GHO20" s="462"/>
      <c r="GHP20" s="462"/>
      <c r="GHQ20" s="462"/>
      <c r="GHR20" s="462"/>
      <c r="GHS20" s="462"/>
      <c r="GHT20" s="462"/>
      <c r="GHU20" s="462"/>
      <c r="GHV20" s="462"/>
      <c r="GHW20" s="462"/>
      <c r="GHX20" s="462"/>
      <c r="GHY20" s="462"/>
      <c r="GHZ20" s="462"/>
      <c r="GIA20" s="462"/>
      <c r="GIB20" s="462"/>
      <c r="GIC20" s="462"/>
      <c r="GID20" s="462"/>
      <c r="GIE20" s="462"/>
      <c r="GIF20" s="462"/>
      <c r="GIG20" s="462"/>
      <c r="GIH20" s="462"/>
      <c r="GII20" s="462"/>
      <c r="GIJ20" s="462"/>
      <c r="GIK20" s="462"/>
      <c r="GIL20" s="462"/>
      <c r="GIM20" s="462"/>
      <c r="GIN20" s="462"/>
      <c r="GIO20" s="462"/>
      <c r="GIP20" s="462"/>
      <c r="GIQ20" s="462"/>
      <c r="GIR20" s="462"/>
      <c r="GIS20" s="462"/>
      <c r="GIT20" s="462"/>
      <c r="GIU20" s="462"/>
      <c r="GIV20" s="462"/>
      <c r="GIW20" s="462"/>
      <c r="GIX20" s="462"/>
      <c r="GIY20" s="462"/>
      <c r="GIZ20" s="462"/>
      <c r="GJA20" s="462"/>
      <c r="GJB20" s="462"/>
      <c r="GJC20" s="462"/>
      <c r="GJD20" s="462"/>
      <c r="GJE20" s="462"/>
      <c r="GJF20" s="462"/>
      <c r="GJG20" s="462"/>
      <c r="GJH20" s="462"/>
      <c r="GJI20" s="462"/>
      <c r="GJJ20" s="462"/>
      <c r="GJK20" s="462"/>
      <c r="GJL20" s="462"/>
      <c r="GJM20" s="462"/>
      <c r="GJN20" s="462"/>
      <c r="GJO20" s="462"/>
      <c r="GJP20" s="462"/>
      <c r="GJQ20" s="462"/>
      <c r="GJR20" s="462"/>
      <c r="GJS20" s="462"/>
      <c r="GJT20" s="462"/>
      <c r="GJU20" s="462"/>
      <c r="GJV20" s="462"/>
      <c r="GJW20" s="462"/>
      <c r="GJX20" s="462"/>
      <c r="GJY20" s="462"/>
      <c r="GJZ20" s="462"/>
      <c r="GKA20" s="462"/>
      <c r="GKB20" s="462"/>
      <c r="GKC20" s="462"/>
      <c r="GKD20" s="462"/>
      <c r="GKE20" s="462"/>
      <c r="GKF20" s="462"/>
      <c r="GKG20" s="462"/>
      <c r="GKH20" s="462"/>
      <c r="GKI20" s="462"/>
      <c r="GKJ20" s="462"/>
      <c r="GKK20" s="462"/>
      <c r="GKL20" s="462"/>
      <c r="GKM20" s="462"/>
      <c r="GKN20" s="462"/>
      <c r="GKO20" s="462"/>
      <c r="GKP20" s="462"/>
      <c r="GKQ20" s="462"/>
      <c r="GKR20" s="462"/>
      <c r="GKS20" s="462"/>
      <c r="GKT20" s="462"/>
      <c r="GKU20" s="462"/>
      <c r="GKV20" s="462"/>
      <c r="GKW20" s="462"/>
      <c r="GKX20" s="462"/>
      <c r="GKY20" s="462"/>
      <c r="GKZ20" s="462"/>
      <c r="GLA20" s="462"/>
      <c r="GLB20" s="462"/>
      <c r="GLC20" s="462"/>
      <c r="GLD20" s="462"/>
      <c r="GLE20" s="462"/>
      <c r="GLF20" s="462"/>
      <c r="GLG20" s="462"/>
      <c r="GLH20" s="462"/>
      <c r="GLI20" s="462"/>
      <c r="GLJ20" s="462"/>
      <c r="GLK20" s="462"/>
      <c r="GLL20" s="462"/>
      <c r="GLM20" s="462"/>
      <c r="GLN20" s="462"/>
      <c r="GLO20" s="462"/>
      <c r="GLP20" s="462"/>
      <c r="GLQ20" s="462"/>
      <c r="GLR20" s="462"/>
      <c r="GLS20" s="462"/>
      <c r="GLT20" s="462"/>
      <c r="GLU20" s="462"/>
      <c r="GLV20" s="462"/>
      <c r="GLW20" s="462"/>
      <c r="GLX20" s="462"/>
      <c r="GLY20" s="462"/>
      <c r="GLZ20" s="462"/>
      <c r="GMA20" s="462"/>
      <c r="GMB20" s="462"/>
      <c r="GMC20" s="462"/>
      <c r="GMD20" s="462"/>
      <c r="GME20" s="462"/>
      <c r="GMF20" s="462"/>
      <c r="GMG20" s="462"/>
      <c r="GMH20" s="462"/>
      <c r="GMI20" s="462"/>
      <c r="GMJ20" s="462"/>
      <c r="GMK20" s="462"/>
      <c r="GML20" s="462"/>
      <c r="GMM20" s="462"/>
      <c r="GMN20" s="462"/>
      <c r="GMO20" s="462"/>
      <c r="GMP20" s="462"/>
      <c r="GMQ20" s="462"/>
      <c r="GMR20" s="462"/>
      <c r="GMS20" s="462"/>
      <c r="GMT20" s="462"/>
      <c r="GMU20" s="462"/>
      <c r="GMV20" s="462"/>
      <c r="GMW20" s="462"/>
      <c r="GMX20" s="462"/>
      <c r="GMY20" s="462"/>
      <c r="GMZ20" s="462"/>
      <c r="GNA20" s="462"/>
      <c r="GNB20" s="462"/>
      <c r="GNC20" s="462"/>
      <c r="GND20" s="462"/>
      <c r="GNE20" s="462"/>
      <c r="GNF20" s="462"/>
      <c r="GNG20" s="462"/>
      <c r="GNH20" s="462"/>
      <c r="GNI20" s="462"/>
      <c r="GNJ20" s="462"/>
      <c r="GNK20" s="462"/>
      <c r="GNL20" s="462"/>
      <c r="GNM20" s="462"/>
      <c r="GNN20" s="462"/>
      <c r="GNO20" s="462"/>
      <c r="GNP20" s="462"/>
      <c r="GNQ20" s="462"/>
      <c r="GNR20" s="462"/>
      <c r="GNS20" s="462"/>
      <c r="GNT20" s="462"/>
      <c r="GNU20" s="462"/>
      <c r="GNV20" s="462"/>
      <c r="GNW20" s="462"/>
      <c r="GNX20" s="462"/>
      <c r="GNY20" s="462"/>
      <c r="GNZ20" s="462"/>
      <c r="GOA20" s="462"/>
      <c r="GOB20" s="462"/>
      <c r="GOC20" s="462"/>
      <c r="GOD20" s="462"/>
      <c r="GOE20" s="462"/>
      <c r="GOF20" s="462"/>
      <c r="GOG20" s="462"/>
      <c r="GOH20" s="462"/>
      <c r="GOI20" s="462"/>
      <c r="GOJ20" s="462"/>
      <c r="GOK20" s="462"/>
      <c r="GOL20" s="462"/>
      <c r="GOM20" s="462"/>
      <c r="GON20" s="462"/>
      <c r="GOO20" s="462"/>
      <c r="GOP20" s="462"/>
      <c r="GOQ20" s="462"/>
      <c r="GOR20" s="462"/>
      <c r="GOS20" s="462"/>
      <c r="GOT20" s="462"/>
      <c r="GOU20" s="462"/>
      <c r="GOV20" s="462"/>
      <c r="GOW20" s="462"/>
      <c r="GOX20" s="462"/>
      <c r="GOY20" s="462"/>
      <c r="GOZ20" s="462"/>
      <c r="GPA20" s="462"/>
      <c r="GPB20" s="462"/>
      <c r="GPC20" s="462"/>
      <c r="GPD20" s="462"/>
      <c r="GPE20" s="462"/>
      <c r="GPF20" s="462"/>
      <c r="GPG20" s="462"/>
      <c r="GPH20" s="462"/>
      <c r="GPI20" s="462"/>
      <c r="GPJ20" s="462"/>
      <c r="GPK20" s="462"/>
      <c r="GPL20" s="462"/>
      <c r="GPM20" s="462"/>
      <c r="GPN20" s="462"/>
      <c r="GPO20" s="462"/>
      <c r="GPP20" s="462"/>
      <c r="GPQ20" s="462"/>
      <c r="GPR20" s="462"/>
      <c r="GPS20" s="462"/>
      <c r="GPT20" s="462"/>
      <c r="GPU20" s="462"/>
      <c r="GPV20" s="462"/>
      <c r="GPW20" s="462"/>
      <c r="GPX20" s="462"/>
      <c r="GPY20" s="462"/>
      <c r="GPZ20" s="462"/>
      <c r="GQA20" s="462"/>
      <c r="GQB20" s="462"/>
      <c r="GQC20" s="462"/>
      <c r="GQD20" s="462"/>
      <c r="GQE20" s="462"/>
      <c r="GQF20" s="462"/>
      <c r="GQG20" s="462"/>
      <c r="GQH20" s="462"/>
      <c r="GQI20" s="462"/>
      <c r="GQJ20" s="462"/>
      <c r="GQK20" s="462"/>
      <c r="GQL20" s="462"/>
      <c r="GQM20" s="462"/>
      <c r="GQN20" s="462"/>
      <c r="GQO20" s="462"/>
      <c r="GQP20" s="462"/>
      <c r="GQQ20" s="462"/>
      <c r="GQR20" s="462"/>
      <c r="GQS20" s="462"/>
      <c r="GQT20" s="462"/>
      <c r="GQU20" s="462"/>
      <c r="GQV20" s="462"/>
      <c r="GQW20" s="462"/>
      <c r="GQX20" s="462"/>
      <c r="GQY20" s="462"/>
      <c r="GQZ20" s="462"/>
      <c r="GRA20" s="462"/>
      <c r="GRB20" s="462"/>
      <c r="GRC20" s="462"/>
      <c r="GRD20" s="462"/>
      <c r="GRE20" s="462"/>
      <c r="GRF20" s="462"/>
      <c r="GRG20" s="462"/>
      <c r="GRH20" s="462"/>
      <c r="GRI20" s="462"/>
      <c r="GRJ20" s="462"/>
      <c r="GRK20" s="462"/>
      <c r="GRL20" s="462"/>
      <c r="GRM20" s="462"/>
      <c r="GRN20" s="462"/>
      <c r="GRO20" s="462"/>
      <c r="GRP20" s="462"/>
      <c r="GRQ20" s="462"/>
      <c r="GRR20" s="462"/>
      <c r="GRS20" s="462"/>
      <c r="GRT20" s="462"/>
      <c r="GRU20" s="462"/>
      <c r="GRV20" s="462"/>
      <c r="GRW20" s="462"/>
      <c r="GRX20" s="462"/>
      <c r="GRY20" s="462"/>
      <c r="GRZ20" s="462"/>
      <c r="GSA20" s="462"/>
      <c r="GSB20" s="462"/>
      <c r="GSC20" s="462"/>
      <c r="GSD20" s="462"/>
      <c r="GSE20" s="462"/>
      <c r="GSF20" s="462"/>
      <c r="GSG20" s="462"/>
      <c r="GSH20" s="462"/>
      <c r="GSI20" s="462"/>
      <c r="GSJ20" s="462"/>
      <c r="GSK20" s="462"/>
      <c r="GSL20" s="462"/>
      <c r="GSM20" s="462"/>
      <c r="GSN20" s="462"/>
      <c r="GSO20" s="462"/>
      <c r="GSP20" s="462"/>
      <c r="GSQ20" s="462"/>
      <c r="GSR20" s="462"/>
      <c r="GSS20" s="462"/>
      <c r="GST20" s="462"/>
      <c r="GSU20" s="462"/>
      <c r="GSV20" s="462"/>
      <c r="GSW20" s="462"/>
      <c r="GSX20" s="462"/>
      <c r="GSY20" s="462"/>
      <c r="GSZ20" s="462"/>
      <c r="GTA20" s="462"/>
      <c r="GTB20" s="462"/>
      <c r="GTC20" s="462"/>
      <c r="GTD20" s="462"/>
      <c r="GTE20" s="462"/>
      <c r="GTF20" s="462"/>
      <c r="GTG20" s="462"/>
      <c r="GTH20" s="462"/>
      <c r="GTI20" s="462"/>
      <c r="GTJ20" s="462"/>
      <c r="GTK20" s="462"/>
      <c r="GTL20" s="462"/>
      <c r="GTM20" s="462"/>
      <c r="GTN20" s="462"/>
      <c r="GTO20" s="462"/>
      <c r="GTP20" s="462"/>
      <c r="GTQ20" s="462"/>
      <c r="GTR20" s="462"/>
      <c r="GTS20" s="462"/>
      <c r="GTT20" s="462"/>
      <c r="GTU20" s="462"/>
      <c r="GTV20" s="462"/>
      <c r="GTW20" s="462"/>
      <c r="GTX20" s="462"/>
      <c r="GTY20" s="462"/>
      <c r="GTZ20" s="462"/>
      <c r="GUA20" s="462"/>
      <c r="GUB20" s="462"/>
      <c r="GUC20" s="462"/>
      <c r="GUD20" s="462"/>
      <c r="GUE20" s="462"/>
      <c r="GUF20" s="462"/>
      <c r="GUG20" s="462"/>
      <c r="GUH20" s="462"/>
      <c r="GUI20" s="462"/>
      <c r="GUJ20" s="462"/>
      <c r="GUK20" s="462"/>
      <c r="GUL20" s="462"/>
      <c r="GUM20" s="462"/>
      <c r="GUN20" s="462"/>
      <c r="GUO20" s="462"/>
      <c r="GUP20" s="462"/>
      <c r="GUQ20" s="462"/>
      <c r="GUR20" s="462"/>
      <c r="GUS20" s="462"/>
      <c r="GUT20" s="462"/>
      <c r="GUU20" s="462"/>
      <c r="GUV20" s="462"/>
      <c r="GUW20" s="462"/>
      <c r="GUX20" s="462"/>
      <c r="GUY20" s="462"/>
      <c r="GUZ20" s="462"/>
      <c r="GVA20" s="462"/>
      <c r="GVB20" s="462"/>
      <c r="GVC20" s="462"/>
      <c r="GVD20" s="462"/>
      <c r="GVE20" s="462"/>
      <c r="GVF20" s="462"/>
      <c r="GVG20" s="462"/>
      <c r="GVH20" s="462"/>
      <c r="GVI20" s="462"/>
      <c r="GVJ20" s="462"/>
      <c r="GVK20" s="462"/>
      <c r="GVL20" s="462"/>
      <c r="GVM20" s="462"/>
      <c r="GVN20" s="462"/>
      <c r="GVO20" s="462"/>
      <c r="GVP20" s="462"/>
      <c r="GVQ20" s="462"/>
      <c r="GVR20" s="462"/>
      <c r="GVS20" s="462"/>
      <c r="GVT20" s="462"/>
      <c r="GVU20" s="462"/>
      <c r="GVV20" s="462"/>
      <c r="GVW20" s="462"/>
      <c r="GVX20" s="462"/>
      <c r="GVY20" s="462"/>
      <c r="GVZ20" s="462"/>
      <c r="GWA20" s="462"/>
      <c r="GWB20" s="462"/>
      <c r="GWC20" s="462"/>
      <c r="GWD20" s="462"/>
      <c r="GWE20" s="462"/>
      <c r="GWF20" s="462"/>
      <c r="GWG20" s="462"/>
      <c r="GWH20" s="462"/>
      <c r="GWI20" s="462"/>
      <c r="GWJ20" s="462"/>
      <c r="GWK20" s="462"/>
      <c r="GWL20" s="462"/>
      <c r="GWM20" s="462"/>
      <c r="GWN20" s="462"/>
      <c r="GWO20" s="462"/>
      <c r="GWP20" s="462"/>
      <c r="GWQ20" s="462"/>
      <c r="GWR20" s="462"/>
      <c r="GWS20" s="462"/>
      <c r="GWT20" s="462"/>
      <c r="GWU20" s="462"/>
      <c r="GWV20" s="462"/>
      <c r="GWW20" s="462"/>
      <c r="GWX20" s="462"/>
      <c r="GWY20" s="462"/>
      <c r="GWZ20" s="462"/>
      <c r="GXA20" s="462"/>
      <c r="GXB20" s="462"/>
      <c r="GXC20" s="462"/>
      <c r="GXD20" s="462"/>
      <c r="GXE20" s="462"/>
      <c r="GXF20" s="462"/>
      <c r="GXG20" s="462"/>
      <c r="GXH20" s="462"/>
      <c r="GXI20" s="462"/>
      <c r="GXJ20" s="462"/>
      <c r="GXK20" s="462"/>
      <c r="GXL20" s="462"/>
      <c r="GXM20" s="462"/>
      <c r="GXN20" s="462"/>
      <c r="GXO20" s="462"/>
      <c r="GXP20" s="462"/>
      <c r="GXQ20" s="462"/>
      <c r="GXR20" s="462"/>
      <c r="GXS20" s="462"/>
      <c r="GXT20" s="462"/>
      <c r="GXU20" s="462"/>
      <c r="GXV20" s="462"/>
      <c r="GXW20" s="462"/>
      <c r="GXX20" s="462"/>
      <c r="GXY20" s="462"/>
      <c r="GXZ20" s="462"/>
      <c r="GYA20" s="462"/>
      <c r="GYB20" s="462"/>
      <c r="GYC20" s="462"/>
      <c r="GYD20" s="462"/>
      <c r="GYE20" s="462"/>
      <c r="GYF20" s="462"/>
      <c r="GYG20" s="462"/>
      <c r="GYH20" s="462"/>
      <c r="GYI20" s="462"/>
      <c r="GYJ20" s="462"/>
      <c r="GYK20" s="462"/>
      <c r="GYL20" s="462"/>
      <c r="GYM20" s="462"/>
      <c r="GYN20" s="462"/>
      <c r="GYO20" s="462"/>
      <c r="GYP20" s="462"/>
      <c r="GYQ20" s="462"/>
      <c r="GYR20" s="462"/>
      <c r="GYS20" s="462"/>
      <c r="GYT20" s="462"/>
      <c r="GYU20" s="462"/>
      <c r="GYV20" s="462"/>
      <c r="GYW20" s="462"/>
      <c r="GYX20" s="462"/>
      <c r="GYY20" s="462"/>
      <c r="GYZ20" s="462"/>
      <c r="GZA20" s="462"/>
      <c r="GZB20" s="462"/>
      <c r="GZC20" s="462"/>
      <c r="GZD20" s="462"/>
      <c r="GZE20" s="462"/>
      <c r="GZF20" s="462"/>
      <c r="GZG20" s="462"/>
      <c r="GZH20" s="462"/>
      <c r="GZI20" s="462"/>
      <c r="GZJ20" s="462"/>
      <c r="GZK20" s="462"/>
      <c r="GZL20" s="462"/>
      <c r="GZM20" s="462"/>
      <c r="GZN20" s="462"/>
      <c r="GZO20" s="462"/>
      <c r="GZP20" s="462"/>
      <c r="GZQ20" s="462"/>
      <c r="GZR20" s="462"/>
      <c r="GZS20" s="462"/>
      <c r="GZT20" s="462"/>
      <c r="GZU20" s="462"/>
      <c r="GZV20" s="462"/>
      <c r="GZW20" s="462"/>
      <c r="GZX20" s="462"/>
      <c r="GZY20" s="462"/>
      <c r="GZZ20" s="462"/>
      <c r="HAA20" s="462"/>
      <c r="HAB20" s="462"/>
      <c r="HAC20" s="462"/>
      <c r="HAD20" s="462"/>
      <c r="HAE20" s="462"/>
      <c r="HAF20" s="462"/>
      <c r="HAG20" s="462"/>
      <c r="HAH20" s="462"/>
      <c r="HAI20" s="462"/>
      <c r="HAJ20" s="462"/>
      <c r="HAK20" s="462"/>
      <c r="HAL20" s="462"/>
      <c r="HAM20" s="462"/>
      <c r="HAN20" s="462"/>
      <c r="HAO20" s="462"/>
      <c r="HAP20" s="462"/>
      <c r="HAQ20" s="462"/>
      <c r="HAR20" s="462"/>
      <c r="HAS20" s="462"/>
      <c r="HAT20" s="462"/>
      <c r="HAU20" s="462"/>
      <c r="HAV20" s="462"/>
      <c r="HAW20" s="462"/>
      <c r="HAX20" s="462"/>
      <c r="HAY20" s="462"/>
      <c r="HAZ20" s="462"/>
      <c r="HBA20" s="462"/>
      <c r="HBB20" s="462"/>
      <c r="HBC20" s="462"/>
      <c r="HBD20" s="462"/>
      <c r="HBE20" s="462"/>
      <c r="HBF20" s="462"/>
      <c r="HBG20" s="462"/>
      <c r="HBH20" s="462"/>
      <c r="HBI20" s="462"/>
      <c r="HBJ20" s="462"/>
      <c r="HBK20" s="462"/>
      <c r="HBL20" s="462"/>
      <c r="HBM20" s="462"/>
      <c r="HBN20" s="462"/>
      <c r="HBO20" s="462"/>
      <c r="HBP20" s="462"/>
      <c r="HBQ20" s="462"/>
      <c r="HBR20" s="462"/>
      <c r="HBS20" s="462"/>
      <c r="HBT20" s="462"/>
      <c r="HBU20" s="462"/>
      <c r="HBV20" s="462"/>
      <c r="HBW20" s="462"/>
      <c r="HBX20" s="462"/>
      <c r="HBY20" s="462"/>
      <c r="HBZ20" s="462"/>
      <c r="HCA20" s="462"/>
      <c r="HCB20" s="462"/>
      <c r="HCC20" s="462"/>
      <c r="HCD20" s="462"/>
      <c r="HCE20" s="462"/>
      <c r="HCF20" s="462"/>
      <c r="HCG20" s="462"/>
      <c r="HCH20" s="462"/>
      <c r="HCI20" s="462"/>
      <c r="HCJ20" s="462"/>
      <c r="HCK20" s="462"/>
      <c r="HCL20" s="462"/>
      <c r="HCM20" s="462"/>
      <c r="HCN20" s="462"/>
      <c r="HCO20" s="462"/>
      <c r="HCP20" s="462"/>
      <c r="HCQ20" s="462"/>
      <c r="HCR20" s="462"/>
      <c r="HCS20" s="462"/>
      <c r="HCT20" s="462"/>
      <c r="HCU20" s="462"/>
      <c r="HCV20" s="462"/>
      <c r="HCW20" s="462"/>
      <c r="HCX20" s="462"/>
      <c r="HCY20" s="462"/>
      <c r="HCZ20" s="462"/>
      <c r="HDA20" s="462"/>
      <c r="HDB20" s="462"/>
      <c r="HDC20" s="462"/>
      <c r="HDD20" s="462"/>
      <c r="HDE20" s="462"/>
      <c r="HDF20" s="462"/>
      <c r="HDG20" s="462"/>
      <c r="HDH20" s="462"/>
      <c r="HDI20" s="462"/>
      <c r="HDJ20" s="462"/>
      <c r="HDK20" s="462"/>
      <c r="HDL20" s="462"/>
      <c r="HDM20" s="462"/>
      <c r="HDN20" s="462"/>
      <c r="HDO20" s="462"/>
      <c r="HDP20" s="462"/>
      <c r="HDQ20" s="462"/>
      <c r="HDR20" s="462"/>
      <c r="HDS20" s="462"/>
      <c r="HDT20" s="462"/>
      <c r="HDU20" s="462"/>
      <c r="HDV20" s="462"/>
      <c r="HDW20" s="462"/>
      <c r="HDX20" s="462"/>
      <c r="HDY20" s="462"/>
      <c r="HDZ20" s="462"/>
      <c r="HEA20" s="462"/>
      <c r="HEB20" s="462"/>
      <c r="HEC20" s="462"/>
      <c r="HED20" s="462"/>
      <c r="HEE20" s="462"/>
      <c r="HEF20" s="462"/>
      <c r="HEG20" s="462"/>
      <c r="HEH20" s="462"/>
      <c r="HEI20" s="462"/>
      <c r="HEJ20" s="462"/>
      <c r="HEK20" s="462"/>
      <c r="HEL20" s="462"/>
      <c r="HEM20" s="462"/>
      <c r="HEN20" s="462"/>
      <c r="HEO20" s="462"/>
      <c r="HEP20" s="462"/>
      <c r="HEQ20" s="462"/>
      <c r="HER20" s="462"/>
      <c r="HES20" s="462"/>
      <c r="HET20" s="462"/>
      <c r="HEU20" s="462"/>
      <c r="HEV20" s="462"/>
      <c r="HEW20" s="462"/>
      <c r="HEX20" s="462"/>
      <c r="HEY20" s="462"/>
      <c r="HEZ20" s="462"/>
      <c r="HFA20" s="462"/>
      <c r="HFB20" s="462"/>
      <c r="HFC20" s="462"/>
      <c r="HFD20" s="462"/>
      <c r="HFE20" s="462"/>
      <c r="HFF20" s="462"/>
      <c r="HFG20" s="462"/>
      <c r="HFH20" s="462"/>
      <c r="HFI20" s="462"/>
      <c r="HFJ20" s="462"/>
      <c r="HFK20" s="462"/>
      <c r="HFL20" s="462"/>
      <c r="HFM20" s="462"/>
      <c r="HFN20" s="462"/>
      <c r="HFO20" s="462"/>
      <c r="HFP20" s="462"/>
      <c r="HFQ20" s="462"/>
      <c r="HFR20" s="462"/>
      <c r="HFS20" s="462"/>
      <c r="HFT20" s="462"/>
      <c r="HFU20" s="462"/>
      <c r="HFV20" s="462"/>
      <c r="HFW20" s="462"/>
      <c r="HFX20" s="462"/>
      <c r="HFY20" s="462"/>
      <c r="HFZ20" s="462"/>
      <c r="HGA20" s="462"/>
      <c r="HGB20" s="462"/>
      <c r="HGC20" s="462"/>
      <c r="HGD20" s="462"/>
      <c r="HGE20" s="462"/>
      <c r="HGF20" s="462"/>
      <c r="HGG20" s="462"/>
      <c r="HGH20" s="462"/>
      <c r="HGI20" s="462"/>
      <c r="HGJ20" s="462"/>
      <c r="HGK20" s="462"/>
      <c r="HGL20" s="462"/>
      <c r="HGM20" s="462"/>
      <c r="HGN20" s="462"/>
      <c r="HGO20" s="462"/>
      <c r="HGP20" s="462"/>
      <c r="HGQ20" s="462"/>
      <c r="HGR20" s="462"/>
      <c r="HGS20" s="462"/>
      <c r="HGT20" s="462"/>
      <c r="HGU20" s="462"/>
      <c r="HGV20" s="462"/>
      <c r="HGW20" s="462"/>
      <c r="HGX20" s="462"/>
      <c r="HGY20" s="462"/>
      <c r="HGZ20" s="462"/>
      <c r="HHA20" s="462"/>
      <c r="HHB20" s="462"/>
      <c r="HHC20" s="462"/>
      <c r="HHD20" s="462"/>
      <c r="HHE20" s="462"/>
      <c r="HHF20" s="462"/>
      <c r="HHG20" s="462"/>
      <c r="HHH20" s="462"/>
      <c r="HHI20" s="462"/>
      <c r="HHJ20" s="462"/>
      <c r="HHK20" s="462"/>
      <c r="HHL20" s="462"/>
      <c r="HHM20" s="462"/>
      <c r="HHN20" s="462"/>
      <c r="HHO20" s="462"/>
      <c r="HHP20" s="462"/>
      <c r="HHQ20" s="462"/>
      <c r="HHR20" s="462"/>
      <c r="HHS20" s="462"/>
      <c r="HHT20" s="462"/>
      <c r="HHU20" s="462"/>
      <c r="HHV20" s="462"/>
      <c r="HHW20" s="462"/>
      <c r="HHX20" s="462"/>
      <c r="HHY20" s="462"/>
      <c r="HHZ20" s="462"/>
      <c r="HIA20" s="462"/>
      <c r="HIB20" s="462"/>
      <c r="HIC20" s="462"/>
      <c r="HID20" s="462"/>
      <c r="HIE20" s="462"/>
      <c r="HIF20" s="462"/>
      <c r="HIG20" s="462"/>
      <c r="HIH20" s="462"/>
      <c r="HII20" s="462"/>
      <c r="HIJ20" s="462"/>
      <c r="HIK20" s="462"/>
      <c r="HIL20" s="462"/>
      <c r="HIM20" s="462"/>
      <c r="HIN20" s="462"/>
      <c r="HIO20" s="462"/>
      <c r="HIP20" s="462"/>
      <c r="HIQ20" s="462"/>
      <c r="HIR20" s="462"/>
      <c r="HIS20" s="462"/>
      <c r="HIT20" s="462"/>
      <c r="HIU20" s="462"/>
      <c r="HIV20" s="462"/>
      <c r="HIW20" s="462"/>
      <c r="HIX20" s="462"/>
      <c r="HIY20" s="462"/>
      <c r="HIZ20" s="462"/>
      <c r="HJA20" s="462"/>
      <c r="HJB20" s="462"/>
      <c r="HJC20" s="462"/>
      <c r="HJD20" s="462"/>
      <c r="HJE20" s="462"/>
      <c r="HJF20" s="462"/>
      <c r="HJG20" s="462"/>
      <c r="HJH20" s="462"/>
      <c r="HJI20" s="462"/>
      <c r="HJJ20" s="462"/>
      <c r="HJK20" s="462"/>
      <c r="HJL20" s="462"/>
      <c r="HJM20" s="462"/>
      <c r="HJN20" s="462"/>
      <c r="HJO20" s="462"/>
      <c r="HJP20" s="462"/>
      <c r="HJQ20" s="462"/>
      <c r="HJR20" s="462"/>
      <c r="HJS20" s="462"/>
      <c r="HJT20" s="462"/>
      <c r="HJU20" s="462"/>
      <c r="HJV20" s="462"/>
      <c r="HJW20" s="462"/>
      <c r="HJX20" s="462"/>
      <c r="HJY20" s="462"/>
      <c r="HJZ20" s="462"/>
      <c r="HKA20" s="462"/>
      <c r="HKB20" s="462"/>
      <c r="HKC20" s="462"/>
      <c r="HKD20" s="462"/>
      <c r="HKE20" s="462"/>
      <c r="HKF20" s="462"/>
      <c r="HKG20" s="462"/>
      <c r="HKH20" s="462"/>
      <c r="HKI20" s="462"/>
      <c r="HKJ20" s="462"/>
      <c r="HKK20" s="462"/>
      <c r="HKL20" s="462"/>
      <c r="HKM20" s="462"/>
      <c r="HKN20" s="462"/>
      <c r="HKO20" s="462"/>
      <c r="HKP20" s="462"/>
      <c r="HKQ20" s="462"/>
      <c r="HKR20" s="462"/>
      <c r="HKS20" s="462"/>
      <c r="HKT20" s="462"/>
      <c r="HKU20" s="462"/>
      <c r="HKV20" s="462"/>
      <c r="HKW20" s="462"/>
      <c r="HKX20" s="462"/>
      <c r="HKY20" s="462"/>
      <c r="HKZ20" s="462"/>
      <c r="HLA20" s="462"/>
      <c r="HLB20" s="462"/>
      <c r="HLC20" s="462"/>
      <c r="HLD20" s="462"/>
      <c r="HLE20" s="462"/>
      <c r="HLF20" s="462"/>
      <c r="HLG20" s="462"/>
      <c r="HLH20" s="462"/>
      <c r="HLI20" s="462"/>
      <c r="HLJ20" s="462"/>
      <c r="HLK20" s="462"/>
      <c r="HLL20" s="462"/>
      <c r="HLM20" s="462"/>
      <c r="HLN20" s="462"/>
      <c r="HLO20" s="462"/>
      <c r="HLP20" s="462"/>
      <c r="HLQ20" s="462"/>
      <c r="HLR20" s="462"/>
      <c r="HLS20" s="462"/>
      <c r="HLT20" s="462"/>
      <c r="HLU20" s="462"/>
      <c r="HLV20" s="462"/>
      <c r="HLW20" s="462"/>
      <c r="HLX20" s="462"/>
      <c r="HLY20" s="462"/>
      <c r="HLZ20" s="462"/>
      <c r="HMA20" s="462"/>
      <c r="HMB20" s="462"/>
      <c r="HMC20" s="462"/>
      <c r="HMD20" s="462"/>
      <c r="HME20" s="462"/>
      <c r="HMF20" s="462"/>
      <c r="HMG20" s="462"/>
      <c r="HMH20" s="462"/>
      <c r="HMI20" s="462"/>
      <c r="HMJ20" s="462"/>
      <c r="HMK20" s="462"/>
      <c r="HML20" s="462"/>
      <c r="HMM20" s="462"/>
      <c r="HMN20" s="462"/>
      <c r="HMO20" s="462"/>
      <c r="HMP20" s="462"/>
      <c r="HMQ20" s="462"/>
      <c r="HMR20" s="462"/>
      <c r="HMS20" s="462"/>
      <c r="HMT20" s="462"/>
      <c r="HMU20" s="462"/>
      <c r="HMV20" s="462"/>
      <c r="HMW20" s="462"/>
      <c r="HMX20" s="462"/>
      <c r="HMY20" s="462"/>
      <c r="HMZ20" s="462"/>
      <c r="HNA20" s="462"/>
      <c r="HNB20" s="462"/>
      <c r="HNC20" s="462"/>
      <c r="HND20" s="462"/>
      <c r="HNE20" s="462"/>
      <c r="HNF20" s="462"/>
      <c r="HNG20" s="462"/>
      <c r="HNH20" s="462"/>
      <c r="HNI20" s="462"/>
      <c r="HNJ20" s="462"/>
      <c r="HNK20" s="462"/>
      <c r="HNL20" s="462"/>
      <c r="HNM20" s="462"/>
      <c r="HNN20" s="462"/>
      <c r="HNO20" s="462"/>
      <c r="HNP20" s="462"/>
      <c r="HNQ20" s="462"/>
      <c r="HNR20" s="462"/>
      <c r="HNS20" s="462"/>
      <c r="HNT20" s="462"/>
      <c r="HNU20" s="462"/>
      <c r="HNV20" s="462"/>
      <c r="HNW20" s="462"/>
      <c r="HNX20" s="462"/>
      <c r="HNY20" s="462"/>
      <c r="HNZ20" s="462"/>
      <c r="HOA20" s="462"/>
      <c r="HOB20" s="462"/>
      <c r="HOC20" s="462"/>
      <c r="HOD20" s="462"/>
      <c r="HOE20" s="462"/>
      <c r="HOF20" s="462"/>
      <c r="HOG20" s="462"/>
      <c r="HOH20" s="462"/>
      <c r="HOI20" s="462"/>
      <c r="HOJ20" s="462"/>
      <c r="HOK20" s="462"/>
      <c r="HOL20" s="462"/>
      <c r="HOM20" s="462"/>
      <c r="HON20" s="462"/>
      <c r="HOO20" s="462"/>
      <c r="HOP20" s="462"/>
      <c r="HOQ20" s="462"/>
      <c r="HOR20" s="462"/>
      <c r="HOS20" s="462"/>
      <c r="HOT20" s="462"/>
      <c r="HOU20" s="462"/>
      <c r="HOV20" s="462"/>
      <c r="HOW20" s="462"/>
      <c r="HOX20" s="462"/>
      <c r="HOY20" s="462"/>
      <c r="HOZ20" s="462"/>
      <c r="HPA20" s="462"/>
      <c r="HPB20" s="462"/>
      <c r="HPC20" s="462"/>
      <c r="HPD20" s="462"/>
      <c r="HPE20" s="462"/>
      <c r="HPF20" s="462"/>
      <c r="HPG20" s="462"/>
      <c r="HPH20" s="462"/>
      <c r="HPI20" s="462"/>
      <c r="HPJ20" s="462"/>
      <c r="HPK20" s="462"/>
      <c r="HPL20" s="462"/>
      <c r="HPM20" s="462"/>
      <c r="HPN20" s="462"/>
      <c r="HPO20" s="462"/>
      <c r="HPP20" s="462"/>
      <c r="HPQ20" s="462"/>
      <c r="HPR20" s="462"/>
      <c r="HPS20" s="462"/>
      <c r="HPT20" s="462"/>
      <c r="HPU20" s="462"/>
      <c r="HPV20" s="462"/>
      <c r="HPW20" s="462"/>
      <c r="HPX20" s="462"/>
      <c r="HPY20" s="462"/>
      <c r="HPZ20" s="462"/>
      <c r="HQA20" s="462"/>
      <c r="HQB20" s="462"/>
      <c r="HQC20" s="462"/>
      <c r="HQD20" s="462"/>
      <c r="HQE20" s="462"/>
      <c r="HQF20" s="462"/>
      <c r="HQG20" s="462"/>
      <c r="HQH20" s="462"/>
      <c r="HQI20" s="462"/>
      <c r="HQJ20" s="462"/>
      <c r="HQK20" s="462"/>
      <c r="HQL20" s="462"/>
      <c r="HQM20" s="462"/>
      <c r="HQN20" s="462"/>
      <c r="HQO20" s="462"/>
      <c r="HQP20" s="462"/>
      <c r="HQQ20" s="462"/>
      <c r="HQR20" s="462"/>
      <c r="HQS20" s="462"/>
      <c r="HQT20" s="462"/>
      <c r="HQU20" s="462"/>
      <c r="HQV20" s="462"/>
      <c r="HQW20" s="462"/>
      <c r="HQX20" s="462"/>
      <c r="HQY20" s="462"/>
      <c r="HQZ20" s="462"/>
      <c r="HRA20" s="462"/>
      <c r="HRB20" s="462"/>
      <c r="HRC20" s="462"/>
      <c r="HRD20" s="462"/>
      <c r="HRE20" s="462"/>
      <c r="HRF20" s="462"/>
      <c r="HRG20" s="462"/>
      <c r="HRH20" s="462"/>
      <c r="HRI20" s="462"/>
      <c r="HRJ20" s="462"/>
      <c r="HRK20" s="462"/>
      <c r="HRL20" s="462"/>
      <c r="HRM20" s="462"/>
      <c r="HRN20" s="462"/>
      <c r="HRO20" s="462"/>
      <c r="HRP20" s="462"/>
      <c r="HRQ20" s="462"/>
      <c r="HRR20" s="462"/>
      <c r="HRS20" s="462"/>
      <c r="HRT20" s="462"/>
      <c r="HRU20" s="462"/>
      <c r="HRV20" s="462"/>
      <c r="HRW20" s="462"/>
      <c r="HRX20" s="462"/>
      <c r="HRY20" s="462"/>
      <c r="HRZ20" s="462"/>
      <c r="HSA20" s="462"/>
      <c r="HSB20" s="462"/>
      <c r="HSC20" s="462"/>
      <c r="HSD20" s="462"/>
      <c r="HSE20" s="462"/>
      <c r="HSF20" s="462"/>
      <c r="HSG20" s="462"/>
      <c r="HSH20" s="462"/>
      <c r="HSI20" s="462"/>
      <c r="HSJ20" s="462"/>
      <c r="HSK20" s="462"/>
      <c r="HSL20" s="462"/>
      <c r="HSM20" s="462"/>
      <c r="HSN20" s="462"/>
      <c r="HSO20" s="462"/>
      <c r="HSP20" s="462"/>
      <c r="HSQ20" s="462"/>
      <c r="HSR20" s="462"/>
      <c r="HSS20" s="462"/>
      <c r="HST20" s="462"/>
      <c r="HSU20" s="462"/>
      <c r="HSV20" s="462"/>
      <c r="HSW20" s="462"/>
      <c r="HSX20" s="462"/>
      <c r="HSY20" s="462"/>
      <c r="HSZ20" s="462"/>
      <c r="HTA20" s="462"/>
      <c r="HTB20" s="462"/>
      <c r="HTC20" s="462"/>
      <c r="HTD20" s="462"/>
      <c r="HTE20" s="462"/>
      <c r="HTF20" s="462"/>
      <c r="HTG20" s="462"/>
      <c r="HTH20" s="462"/>
      <c r="HTI20" s="462"/>
      <c r="HTJ20" s="462"/>
      <c r="HTK20" s="462"/>
      <c r="HTL20" s="462"/>
      <c r="HTM20" s="462"/>
      <c r="HTN20" s="462"/>
      <c r="HTO20" s="462"/>
      <c r="HTP20" s="462"/>
      <c r="HTQ20" s="462"/>
      <c r="HTR20" s="462"/>
      <c r="HTS20" s="462"/>
      <c r="HTT20" s="462"/>
      <c r="HTU20" s="462"/>
      <c r="HTV20" s="462"/>
      <c r="HTW20" s="462"/>
      <c r="HTX20" s="462"/>
      <c r="HTY20" s="462"/>
      <c r="HTZ20" s="462"/>
      <c r="HUA20" s="462"/>
      <c r="HUB20" s="462"/>
      <c r="HUC20" s="462"/>
      <c r="HUD20" s="462"/>
      <c r="HUE20" s="462"/>
      <c r="HUF20" s="462"/>
      <c r="HUG20" s="462"/>
      <c r="HUH20" s="462"/>
      <c r="HUI20" s="462"/>
      <c r="HUJ20" s="462"/>
      <c r="HUK20" s="462"/>
      <c r="HUL20" s="462"/>
      <c r="HUM20" s="462"/>
      <c r="HUN20" s="462"/>
      <c r="HUO20" s="462"/>
      <c r="HUP20" s="462"/>
      <c r="HUQ20" s="462"/>
      <c r="HUR20" s="462"/>
      <c r="HUS20" s="462"/>
      <c r="HUT20" s="462"/>
      <c r="HUU20" s="462"/>
      <c r="HUV20" s="462"/>
      <c r="HUW20" s="462"/>
      <c r="HUX20" s="462"/>
      <c r="HUY20" s="462"/>
      <c r="HUZ20" s="462"/>
      <c r="HVA20" s="462"/>
      <c r="HVB20" s="462"/>
      <c r="HVC20" s="462"/>
      <c r="HVD20" s="462"/>
      <c r="HVE20" s="462"/>
      <c r="HVF20" s="462"/>
      <c r="HVG20" s="462"/>
      <c r="HVH20" s="462"/>
      <c r="HVI20" s="462"/>
      <c r="HVJ20" s="462"/>
      <c r="HVK20" s="462"/>
      <c r="HVL20" s="462"/>
      <c r="HVM20" s="462"/>
      <c r="HVN20" s="462"/>
      <c r="HVO20" s="462"/>
      <c r="HVP20" s="462"/>
      <c r="HVQ20" s="462"/>
      <c r="HVR20" s="462"/>
      <c r="HVS20" s="462"/>
      <c r="HVT20" s="462"/>
      <c r="HVU20" s="462"/>
      <c r="HVV20" s="462"/>
      <c r="HVW20" s="462"/>
      <c r="HVX20" s="462"/>
      <c r="HVY20" s="462"/>
      <c r="HVZ20" s="462"/>
      <c r="HWA20" s="462"/>
      <c r="HWB20" s="462"/>
      <c r="HWC20" s="462"/>
      <c r="HWD20" s="462"/>
      <c r="HWE20" s="462"/>
      <c r="HWF20" s="462"/>
      <c r="HWG20" s="462"/>
      <c r="HWH20" s="462"/>
      <c r="HWI20" s="462"/>
      <c r="HWJ20" s="462"/>
      <c r="HWK20" s="462"/>
      <c r="HWL20" s="462"/>
      <c r="HWM20" s="462"/>
      <c r="HWN20" s="462"/>
      <c r="HWO20" s="462"/>
      <c r="HWP20" s="462"/>
      <c r="HWQ20" s="462"/>
      <c r="HWR20" s="462"/>
      <c r="HWS20" s="462"/>
      <c r="HWT20" s="462"/>
      <c r="HWU20" s="462"/>
      <c r="HWV20" s="462"/>
      <c r="HWW20" s="462"/>
      <c r="HWX20" s="462"/>
      <c r="HWY20" s="462"/>
      <c r="HWZ20" s="462"/>
      <c r="HXA20" s="462"/>
      <c r="HXB20" s="462"/>
      <c r="HXC20" s="462"/>
      <c r="HXD20" s="462"/>
      <c r="HXE20" s="462"/>
      <c r="HXF20" s="462"/>
      <c r="HXG20" s="462"/>
      <c r="HXH20" s="462"/>
      <c r="HXI20" s="462"/>
      <c r="HXJ20" s="462"/>
      <c r="HXK20" s="462"/>
      <c r="HXL20" s="462"/>
      <c r="HXM20" s="462"/>
      <c r="HXN20" s="462"/>
      <c r="HXO20" s="462"/>
      <c r="HXP20" s="462"/>
      <c r="HXQ20" s="462"/>
      <c r="HXR20" s="462"/>
      <c r="HXS20" s="462"/>
      <c r="HXT20" s="462"/>
      <c r="HXU20" s="462"/>
      <c r="HXV20" s="462"/>
      <c r="HXW20" s="462"/>
      <c r="HXX20" s="462"/>
      <c r="HXY20" s="462"/>
      <c r="HXZ20" s="462"/>
      <c r="HYA20" s="462"/>
      <c r="HYB20" s="462"/>
      <c r="HYC20" s="462"/>
      <c r="HYD20" s="462"/>
      <c r="HYE20" s="462"/>
      <c r="HYF20" s="462"/>
      <c r="HYG20" s="462"/>
      <c r="HYH20" s="462"/>
      <c r="HYI20" s="462"/>
      <c r="HYJ20" s="462"/>
      <c r="HYK20" s="462"/>
      <c r="HYL20" s="462"/>
      <c r="HYM20" s="462"/>
      <c r="HYN20" s="462"/>
      <c r="HYO20" s="462"/>
      <c r="HYP20" s="462"/>
      <c r="HYQ20" s="462"/>
      <c r="HYR20" s="462"/>
      <c r="HYS20" s="462"/>
      <c r="HYT20" s="462"/>
      <c r="HYU20" s="462"/>
      <c r="HYV20" s="462"/>
      <c r="HYW20" s="462"/>
      <c r="HYX20" s="462"/>
      <c r="HYY20" s="462"/>
      <c r="HYZ20" s="462"/>
      <c r="HZA20" s="462"/>
      <c r="HZB20" s="462"/>
      <c r="HZC20" s="462"/>
      <c r="HZD20" s="462"/>
      <c r="HZE20" s="462"/>
      <c r="HZF20" s="462"/>
      <c r="HZG20" s="462"/>
      <c r="HZH20" s="462"/>
      <c r="HZI20" s="462"/>
      <c r="HZJ20" s="462"/>
      <c r="HZK20" s="462"/>
      <c r="HZL20" s="462"/>
      <c r="HZM20" s="462"/>
      <c r="HZN20" s="462"/>
      <c r="HZO20" s="462"/>
      <c r="HZP20" s="462"/>
      <c r="HZQ20" s="462"/>
      <c r="HZR20" s="462"/>
      <c r="HZS20" s="462"/>
      <c r="HZT20" s="462"/>
      <c r="HZU20" s="462"/>
      <c r="HZV20" s="462"/>
      <c r="HZW20" s="462"/>
      <c r="HZX20" s="462"/>
      <c r="HZY20" s="462"/>
      <c r="HZZ20" s="462"/>
      <c r="IAA20" s="462"/>
      <c r="IAB20" s="462"/>
      <c r="IAC20" s="462"/>
      <c r="IAD20" s="462"/>
      <c r="IAE20" s="462"/>
      <c r="IAF20" s="462"/>
      <c r="IAG20" s="462"/>
      <c r="IAH20" s="462"/>
      <c r="IAI20" s="462"/>
      <c r="IAJ20" s="462"/>
      <c r="IAK20" s="462"/>
      <c r="IAL20" s="462"/>
      <c r="IAM20" s="462"/>
      <c r="IAN20" s="462"/>
      <c r="IAO20" s="462"/>
      <c r="IAP20" s="462"/>
      <c r="IAQ20" s="462"/>
      <c r="IAR20" s="462"/>
      <c r="IAS20" s="462"/>
      <c r="IAT20" s="462"/>
      <c r="IAU20" s="462"/>
      <c r="IAV20" s="462"/>
      <c r="IAW20" s="462"/>
      <c r="IAX20" s="462"/>
      <c r="IAY20" s="462"/>
      <c r="IAZ20" s="462"/>
      <c r="IBA20" s="462"/>
      <c r="IBB20" s="462"/>
      <c r="IBC20" s="462"/>
      <c r="IBD20" s="462"/>
      <c r="IBE20" s="462"/>
      <c r="IBF20" s="462"/>
      <c r="IBG20" s="462"/>
      <c r="IBH20" s="462"/>
      <c r="IBI20" s="462"/>
      <c r="IBJ20" s="462"/>
      <c r="IBK20" s="462"/>
      <c r="IBL20" s="462"/>
      <c r="IBM20" s="462"/>
      <c r="IBN20" s="462"/>
      <c r="IBO20" s="462"/>
      <c r="IBP20" s="462"/>
      <c r="IBQ20" s="462"/>
      <c r="IBR20" s="462"/>
      <c r="IBS20" s="462"/>
      <c r="IBT20" s="462"/>
      <c r="IBU20" s="462"/>
      <c r="IBV20" s="462"/>
      <c r="IBW20" s="462"/>
      <c r="IBX20" s="462"/>
      <c r="IBY20" s="462"/>
      <c r="IBZ20" s="462"/>
      <c r="ICA20" s="462"/>
      <c r="ICB20" s="462"/>
      <c r="ICC20" s="462"/>
      <c r="ICD20" s="462"/>
      <c r="ICE20" s="462"/>
      <c r="ICF20" s="462"/>
      <c r="ICG20" s="462"/>
      <c r="ICH20" s="462"/>
      <c r="ICI20" s="462"/>
      <c r="ICJ20" s="462"/>
      <c r="ICK20" s="462"/>
      <c r="ICL20" s="462"/>
      <c r="ICM20" s="462"/>
      <c r="ICN20" s="462"/>
      <c r="ICO20" s="462"/>
      <c r="ICP20" s="462"/>
      <c r="ICQ20" s="462"/>
      <c r="ICR20" s="462"/>
      <c r="ICS20" s="462"/>
      <c r="ICT20" s="462"/>
      <c r="ICU20" s="462"/>
      <c r="ICV20" s="462"/>
      <c r="ICW20" s="462"/>
      <c r="ICX20" s="462"/>
      <c r="ICY20" s="462"/>
      <c r="ICZ20" s="462"/>
      <c r="IDA20" s="462"/>
      <c r="IDB20" s="462"/>
      <c r="IDC20" s="462"/>
      <c r="IDD20" s="462"/>
      <c r="IDE20" s="462"/>
      <c r="IDF20" s="462"/>
      <c r="IDG20" s="462"/>
      <c r="IDH20" s="462"/>
      <c r="IDI20" s="462"/>
      <c r="IDJ20" s="462"/>
      <c r="IDK20" s="462"/>
      <c r="IDL20" s="462"/>
      <c r="IDM20" s="462"/>
      <c r="IDN20" s="462"/>
      <c r="IDO20" s="462"/>
      <c r="IDP20" s="462"/>
      <c r="IDQ20" s="462"/>
      <c r="IDR20" s="462"/>
      <c r="IDS20" s="462"/>
      <c r="IDT20" s="462"/>
      <c r="IDU20" s="462"/>
      <c r="IDV20" s="462"/>
      <c r="IDW20" s="462"/>
      <c r="IDX20" s="462"/>
      <c r="IDY20" s="462"/>
      <c r="IDZ20" s="462"/>
      <c r="IEA20" s="462"/>
      <c r="IEB20" s="462"/>
      <c r="IEC20" s="462"/>
      <c r="IED20" s="462"/>
      <c r="IEE20" s="462"/>
      <c r="IEF20" s="462"/>
      <c r="IEG20" s="462"/>
      <c r="IEH20" s="462"/>
      <c r="IEI20" s="462"/>
      <c r="IEJ20" s="462"/>
      <c r="IEK20" s="462"/>
      <c r="IEL20" s="462"/>
      <c r="IEM20" s="462"/>
      <c r="IEN20" s="462"/>
      <c r="IEO20" s="462"/>
      <c r="IEP20" s="462"/>
      <c r="IEQ20" s="462"/>
      <c r="IER20" s="462"/>
      <c r="IES20" s="462"/>
      <c r="IET20" s="462"/>
      <c r="IEU20" s="462"/>
      <c r="IEV20" s="462"/>
      <c r="IEW20" s="462"/>
      <c r="IEX20" s="462"/>
      <c r="IEY20" s="462"/>
      <c r="IEZ20" s="462"/>
      <c r="IFA20" s="462"/>
      <c r="IFB20" s="462"/>
      <c r="IFC20" s="462"/>
      <c r="IFD20" s="462"/>
      <c r="IFE20" s="462"/>
      <c r="IFF20" s="462"/>
      <c r="IFG20" s="462"/>
      <c r="IFH20" s="462"/>
      <c r="IFI20" s="462"/>
      <c r="IFJ20" s="462"/>
      <c r="IFK20" s="462"/>
      <c r="IFL20" s="462"/>
      <c r="IFM20" s="462"/>
      <c r="IFN20" s="462"/>
      <c r="IFO20" s="462"/>
      <c r="IFP20" s="462"/>
      <c r="IFQ20" s="462"/>
      <c r="IFR20" s="462"/>
      <c r="IFS20" s="462"/>
      <c r="IFT20" s="462"/>
      <c r="IFU20" s="462"/>
      <c r="IFV20" s="462"/>
      <c r="IFW20" s="462"/>
      <c r="IFX20" s="462"/>
      <c r="IFY20" s="462"/>
      <c r="IFZ20" s="462"/>
      <c r="IGA20" s="462"/>
      <c r="IGB20" s="462"/>
      <c r="IGC20" s="462"/>
      <c r="IGD20" s="462"/>
      <c r="IGE20" s="462"/>
      <c r="IGF20" s="462"/>
      <c r="IGG20" s="462"/>
      <c r="IGH20" s="462"/>
      <c r="IGI20" s="462"/>
      <c r="IGJ20" s="462"/>
      <c r="IGK20" s="462"/>
      <c r="IGL20" s="462"/>
      <c r="IGM20" s="462"/>
      <c r="IGN20" s="462"/>
      <c r="IGO20" s="462"/>
      <c r="IGP20" s="462"/>
      <c r="IGQ20" s="462"/>
      <c r="IGR20" s="462"/>
      <c r="IGS20" s="462"/>
      <c r="IGT20" s="462"/>
      <c r="IGU20" s="462"/>
      <c r="IGV20" s="462"/>
      <c r="IGW20" s="462"/>
      <c r="IGX20" s="462"/>
      <c r="IGY20" s="462"/>
      <c r="IGZ20" s="462"/>
      <c r="IHA20" s="462"/>
      <c r="IHB20" s="462"/>
      <c r="IHC20" s="462"/>
      <c r="IHD20" s="462"/>
      <c r="IHE20" s="462"/>
      <c r="IHF20" s="462"/>
      <c r="IHG20" s="462"/>
      <c r="IHH20" s="462"/>
      <c r="IHI20" s="462"/>
      <c r="IHJ20" s="462"/>
      <c r="IHK20" s="462"/>
      <c r="IHL20" s="462"/>
      <c r="IHM20" s="462"/>
      <c r="IHN20" s="462"/>
      <c r="IHO20" s="462"/>
      <c r="IHP20" s="462"/>
      <c r="IHQ20" s="462"/>
      <c r="IHR20" s="462"/>
      <c r="IHS20" s="462"/>
      <c r="IHT20" s="462"/>
      <c r="IHU20" s="462"/>
      <c r="IHV20" s="462"/>
      <c r="IHW20" s="462"/>
      <c r="IHX20" s="462"/>
      <c r="IHY20" s="462"/>
      <c r="IHZ20" s="462"/>
      <c r="IIA20" s="462"/>
      <c r="IIB20" s="462"/>
      <c r="IIC20" s="462"/>
      <c r="IID20" s="462"/>
      <c r="IIE20" s="462"/>
      <c r="IIF20" s="462"/>
      <c r="IIG20" s="462"/>
      <c r="IIH20" s="462"/>
      <c r="III20" s="462"/>
      <c r="IIJ20" s="462"/>
      <c r="IIK20" s="462"/>
      <c r="IIL20" s="462"/>
      <c r="IIM20" s="462"/>
      <c r="IIN20" s="462"/>
      <c r="IIO20" s="462"/>
      <c r="IIP20" s="462"/>
      <c r="IIQ20" s="462"/>
      <c r="IIR20" s="462"/>
      <c r="IIS20" s="462"/>
      <c r="IIT20" s="462"/>
      <c r="IIU20" s="462"/>
      <c r="IIV20" s="462"/>
      <c r="IIW20" s="462"/>
      <c r="IIX20" s="462"/>
      <c r="IIY20" s="462"/>
      <c r="IIZ20" s="462"/>
      <c r="IJA20" s="462"/>
      <c r="IJB20" s="462"/>
      <c r="IJC20" s="462"/>
      <c r="IJD20" s="462"/>
      <c r="IJE20" s="462"/>
      <c r="IJF20" s="462"/>
      <c r="IJG20" s="462"/>
      <c r="IJH20" s="462"/>
      <c r="IJI20" s="462"/>
      <c r="IJJ20" s="462"/>
      <c r="IJK20" s="462"/>
      <c r="IJL20" s="462"/>
      <c r="IJM20" s="462"/>
      <c r="IJN20" s="462"/>
      <c r="IJO20" s="462"/>
      <c r="IJP20" s="462"/>
      <c r="IJQ20" s="462"/>
      <c r="IJR20" s="462"/>
      <c r="IJS20" s="462"/>
      <c r="IJT20" s="462"/>
      <c r="IJU20" s="462"/>
      <c r="IJV20" s="462"/>
      <c r="IJW20" s="462"/>
      <c r="IJX20" s="462"/>
      <c r="IJY20" s="462"/>
      <c r="IJZ20" s="462"/>
      <c r="IKA20" s="462"/>
      <c r="IKB20" s="462"/>
      <c r="IKC20" s="462"/>
      <c r="IKD20" s="462"/>
      <c r="IKE20" s="462"/>
      <c r="IKF20" s="462"/>
      <c r="IKG20" s="462"/>
      <c r="IKH20" s="462"/>
      <c r="IKI20" s="462"/>
      <c r="IKJ20" s="462"/>
      <c r="IKK20" s="462"/>
      <c r="IKL20" s="462"/>
      <c r="IKM20" s="462"/>
      <c r="IKN20" s="462"/>
      <c r="IKO20" s="462"/>
      <c r="IKP20" s="462"/>
      <c r="IKQ20" s="462"/>
      <c r="IKR20" s="462"/>
      <c r="IKS20" s="462"/>
      <c r="IKT20" s="462"/>
      <c r="IKU20" s="462"/>
      <c r="IKV20" s="462"/>
      <c r="IKW20" s="462"/>
      <c r="IKX20" s="462"/>
      <c r="IKY20" s="462"/>
      <c r="IKZ20" s="462"/>
      <c r="ILA20" s="462"/>
      <c r="ILB20" s="462"/>
      <c r="ILC20" s="462"/>
      <c r="ILD20" s="462"/>
      <c r="ILE20" s="462"/>
      <c r="ILF20" s="462"/>
      <c r="ILG20" s="462"/>
      <c r="ILH20" s="462"/>
      <c r="ILI20" s="462"/>
      <c r="ILJ20" s="462"/>
      <c r="ILK20" s="462"/>
      <c r="ILL20" s="462"/>
      <c r="ILM20" s="462"/>
      <c r="ILN20" s="462"/>
      <c r="ILO20" s="462"/>
      <c r="ILP20" s="462"/>
      <c r="ILQ20" s="462"/>
      <c r="ILR20" s="462"/>
      <c r="ILS20" s="462"/>
      <c r="ILT20" s="462"/>
      <c r="ILU20" s="462"/>
      <c r="ILV20" s="462"/>
      <c r="ILW20" s="462"/>
      <c r="ILX20" s="462"/>
      <c r="ILY20" s="462"/>
      <c r="ILZ20" s="462"/>
      <c r="IMA20" s="462"/>
      <c r="IMB20" s="462"/>
      <c r="IMC20" s="462"/>
      <c r="IMD20" s="462"/>
      <c r="IME20" s="462"/>
      <c r="IMF20" s="462"/>
      <c r="IMG20" s="462"/>
      <c r="IMH20" s="462"/>
      <c r="IMI20" s="462"/>
      <c r="IMJ20" s="462"/>
      <c r="IMK20" s="462"/>
      <c r="IML20" s="462"/>
      <c r="IMM20" s="462"/>
      <c r="IMN20" s="462"/>
      <c r="IMO20" s="462"/>
      <c r="IMP20" s="462"/>
      <c r="IMQ20" s="462"/>
      <c r="IMR20" s="462"/>
      <c r="IMS20" s="462"/>
      <c r="IMT20" s="462"/>
      <c r="IMU20" s="462"/>
      <c r="IMV20" s="462"/>
      <c r="IMW20" s="462"/>
      <c r="IMX20" s="462"/>
      <c r="IMY20" s="462"/>
      <c r="IMZ20" s="462"/>
      <c r="INA20" s="462"/>
      <c r="INB20" s="462"/>
      <c r="INC20" s="462"/>
      <c r="IND20" s="462"/>
      <c r="INE20" s="462"/>
      <c r="INF20" s="462"/>
      <c r="ING20" s="462"/>
      <c r="INH20" s="462"/>
      <c r="INI20" s="462"/>
      <c r="INJ20" s="462"/>
      <c r="INK20" s="462"/>
      <c r="INL20" s="462"/>
      <c r="INM20" s="462"/>
      <c r="INN20" s="462"/>
      <c r="INO20" s="462"/>
      <c r="INP20" s="462"/>
      <c r="INQ20" s="462"/>
      <c r="INR20" s="462"/>
      <c r="INS20" s="462"/>
      <c r="INT20" s="462"/>
      <c r="INU20" s="462"/>
      <c r="INV20" s="462"/>
      <c r="INW20" s="462"/>
      <c r="INX20" s="462"/>
      <c r="INY20" s="462"/>
      <c r="INZ20" s="462"/>
      <c r="IOA20" s="462"/>
      <c r="IOB20" s="462"/>
      <c r="IOC20" s="462"/>
      <c r="IOD20" s="462"/>
      <c r="IOE20" s="462"/>
      <c r="IOF20" s="462"/>
      <c r="IOG20" s="462"/>
      <c r="IOH20" s="462"/>
      <c r="IOI20" s="462"/>
      <c r="IOJ20" s="462"/>
      <c r="IOK20" s="462"/>
      <c r="IOL20" s="462"/>
      <c r="IOM20" s="462"/>
      <c r="ION20" s="462"/>
      <c r="IOO20" s="462"/>
      <c r="IOP20" s="462"/>
      <c r="IOQ20" s="462"/>
      <c r="IOR20" s="462"/>
      <c r="IOS20" s="462"/>
      <c r="IOT20" s="462"/>
      <c r="IOU20" s="462"/>
      <c r="IOV20" s="462"/>
      <c r="IOW20" s="462"/>
      <c r="IOX20" s="462"/>
      <c r="IOY20" s="462"/>
      <c r="IOZ20" s="462"/>
      <c r="IPA20" s="462"/>
      <c r="IPB20" s="462"/>
      <c r="IPC20" s="462"/>
      <c r="IPD20" s="462"/>
      <c r="IPE20" s="462"/>
      <c r="IPF20" s="462"/>
      <c r="IPG20" s="462"/>
      <c r="IPH20" s="462"/>
      <c r="IPI20" s="462"/>
      <c r="IPJ20" s="462"/>
      <c r="IPK20" s="462"/>
      <c r="IPL20" s="462"/>
      <c r="IPM20" s="462"/>
      <c r="IPN20" s="462"/>
      <c r="IPO20" s="462"/>
      <c r="IPP20" s="462"/>
      <c r="IPQ20" s="462"/>
      <c r="IPR20" s="462"/>
      <c r="IPS20" s="462"/>
      <c r="IPT20" s="462"/>
      <c r="IPU20" s="462"/>
      <c r="IPV20" s="462"/>
      <c r="IPW20" s="462"/>
      <c r="IPX20" s="462"/>
      <c r="IPY20" s="462"/>
      <c r="IPZ20" s="462"/>
      <c r="IQA20" s="462"/>
      <c r="IQB20" s="462"/>
      <c r="IQC20" s="462"/>
      <c r="IQD20" s="462"/>
      <c r="IQE20" s="462"/>
      <c r="IQF20" s="462"/>
      <c r="IQG20" s="462"/>
      <c r="IQH20" s="462"/>
      <c r="IQI20" s="462"/>
      <c r="IQJ20" s="462"/>
      <c r="IQK20" s="462"/>
      <c r="IQL20" s="462"/>
      <c r="IQM20" s="462"/>
      <c r="IQN20" s="462"/>
      <c r="IQO20" s="462"/>
      <c r="IQP20" s="462"/>
      <c r="IQQ20" s="462"/>
      <c r="IQR20" s="462"/>
      <c r="IQS20" s="462"/>
      <c r="IQT20" s="462"/>
      <c r="IQU20" s="462"/>
      <c r="IQV20" s="462"/>
      <c r="IQW20" s="462"/>
      <c r="IQX20" s="462"/>
      <c r="IQY20" s="462"/>
      <c r="IQZ20" s="462"/>
      <c r="IRA20" s="462"/>
      <c r="IRB20" s="462"/>
      <c r="IRC20" s="462"/>
      <c r="IRD20" s="462"/>
      <c r="IRE20" s="462"/>
      <c r="IRF20" s="462"/>
      <c r="IRG20" s="462"/>
      <c r="IRH20" s="462"/>
      <c r="IRI20" s="462"/>
      <c r="IRJ20" s="462"/>
      <c r="IRK20" s="462"/>
      <c r="IRL20" s="462"/>
      <c r="IRM20" s="462"/>
      <c r="IRN20" s="462"/>
      <c r="IRO20" s="462"/>
      <c r="IRP20" s="462"/>
      <c r="IRQ20" s="462"/>
      <c r="IRR20" s="462"/>
      <c r="IRS20" s="462"/>
      <c r="IRT20" s="462"/>
      <c r="IRU20" s="462"/>
      <c r="IRV20" s="462"/>
      <c r="IRW20" s="462"/>
      <c r="IRX20" s="462"/>
      <c r="IRY20" s="462"/>
      <c r="IRZ20" s="462"/>
      <c r="ISA20" s="462"/>
      <c r="ISB20" s="462"/>
      <c r="ISC20" s="462"/>
      <c r="ISD20" s="462"/>
      <c r="ISE20" s="462"/>
      <c r="ISF20" s="462"/>
      <c r="ISG20" s="462"/>
      <c r="ISH20" s="462"/>
      <c r="ISI20" s="462"/>
      <c r="ISJ20" s="462"/>
      <c r="ISK20" s="462"/>
      <c r="ISL20" s="462"/>
      <c r="ISM20" s="462"/>
      <c r="ISN20" s="462"/>
      <c r="ISO20" s="462"/>
      <c r="ISP20" s="462"/>
      <c r="ISQ20" s="462"/>
      <c r="ISR20" s="462"/>
      <c r="ISS20" s="462"/>
      <c r="IST20" s="462"/>
      <c r="ISU20" s="462"/>
      <c r="ISV20" s="462"/>
      <c r="ISW20" s="462"/>
      <c r="ISX20" s="462"/>
      <c r="ISY20" s="462"/>
      <c r="ISZ20" s="462"/>
      <c r="ITA20" s="462"/>
      <c r="ITB20" s="462"/>
      <c r="ITC20" s="462"/>
      <c r="ITD20" s="462"/>
      <c r="ITE20" s="462"/>
      <c r="ITF20" s="462"/>
      <c r="ITG20" s="462"/>
      <c r="ITH20" s="462"/>
      <c r="ITI20" s="462"/>
      <c r="ITJ20" s="462"/>
      <c r="ITK20" s="462"/>
      <c r="ITL20" s="462"/>
      <c r="ITM20" s="462"/>
      <c r="ITN20" s="462"/>
      <c r="ITO20" s="462"/>
      <c r="ITP20" s="462"/>
      <c r="ITQ20" s="462"/>
      <c r="ITR20" s="462"/>
      <c r="ITS20" s="462"/>
      <c r="ITT20" s="462"/>
      <c r="ITU20" s="462"/>
      <c r="ITV20" s="462"/>
      <c r="ITW20" s="462"/>
      <c r="ITX20" s="462"/>
      <c r="ITY20" s="462"/>
      <c r="ITZ20" s="462"/>
      <c r="IUA20" s="462"/>
      <c r="IUB20" s="462"/>
      <c r="IUC20" s="462"/>
      <c r="IUD20" s="462"/>
      <c r="IUE20" s="462"/>
      <c r="IUF20" s="462"/>
      <c r="IUG20" s="462"/>
      <c r="IUH20" s="462"/>
      <c r="IUI20" s="462"/>
      <c r="IUJ20" s="462"/>
      <c r="IUK20" s="462"/>
      <c r="IUL20" s="462"/>
      <c r="IUM20" s="462"/>
      <c r="IUN20" s="462"/>
      <c r="IUO20" s="462"/>
      <c r="IUP20" s="462"/>
      <c r="IUQ20" s="462"/>
      <c r="IUR20" s="462"/>
      <c r="IUS20" s="462"/>
      <c r="IUT20" s="462"/>
      <c r="IUU20" s="462"/>
      <c r="IUV20" s="462"/>
      <c r="IUW20" s="462"/>
      <c r="IUX20" s="462"/>
      <c r="IUY20" s="462"/>
      <c r="IUZ20" s="462"/>
      <c r="IVA20" s="462"/>
      <c r="IVB20" s="462"/>
      <c r="IVC20" s="462"/>
      <c r="IVD20" s="462"/>
      <c r="IVE20" s="462"/>
      <c r="IVF20" s="462"/>
      <c r="IVG20" s="462"/>
      <c r="IVH20" s="462"/>
      <c r="IVI20" s="462"/>
      <c r="IVJ20" s="462"/>
      <c r="IVK20" s="462"/>
      <c r="IVL20" s="462"/>
      <c r="IVM20" s="462"/>
      <c r="IVN20" s="462"/>
      <c r="IVO20" s="462"/>
      <c r="IVP20" s="462"/>
      <c r="IVQ20" s="462"/>
      <c r="IVR20" s="462"/>
      <c r="IVS20" s="462"/>
      <c r="IVT20" s="462"/>
      <c r="IVU20" s="462"/>
      <c r="IVV20" s="462"/>
      <c r="IVW20" s="462"/>
      <c r="IVX20" s="462"/>
      <c r="IVY20" s="462"/>
      <c r="IVZ20" s="462"/>
      <c r="IWA20" s="462"/>
      <c r="IWB20" s="462"/>
      <c r="IWC20" s="462"/>
      <c r="IWD20" s="462"/>
      <c r="IWE20" s="462"/>
      <c r="IWF20" s="462"/>
      <c r="IWG20" s="462"/>
      <c r="IWH20" s="462"/>
      <c r="IWI20" s="462"/>
      <c r="IWJ20" s="462"/>
      <c r="IWK20" s="462"/>
      <c r="IWL20" s="462"/>
      <c r="IWM20" s="462"/>
      <c r="IWN20" s="462"/>
      <c r="IWO20" s="462"/>
      <c r="IWP20" s="462"/>
      <c r="IWQ20" s="462"/>
      <c r="IWR20" s="462"/>
      <c r="IWS20" s="462"/>
      <c r="IWT20" s="462"/>
      <c r="IWU20" s="462"/>
      <c r="IWV20" s="462"/>
      <c r="IWW20" s="462"/>
      <c r="IWX20" s="462"/>
      <c r="IWY20" s="462"/>
      <c r="IWZ20" s="462"/>
      <c r="IXA20" s="462"/>
      <c r="IXB20" s="462"/>
      <c r="IXC20" s="462"/>
      <c r="IXD20" s="462"/>
      <c r="IXE20" s="462"/>
      <c r="IXF20" s="462"/>
      <c r="IXG20" s="462"/>
      <c r="IXH20" s="462"/>
      <c r="IXI20" s="462"/>
      <c r="IXJ20" s="462"/>
      <c r="IXK20" s="462"/>
      <c r="IXL20" s="462"/>
      <c r="IXM20" s="462"/>
      <c r="IXN20" s="462"/>
      <c r="IXO20" s="462"/>
      <c r="IXP20" s="462"/>
      <c r="IXQ20" s="462"/>
      <c r="IXR20" s="462"/>
      <c r="IXS20" s="462"/>
      <c r="IXT20" s="462"/>
      <c r="IXU20" s="462"/>
      <c r="IXV20" s="462"/>
      <c r="IXW20" s="462"/>
      <c r="IXX20" s="462"/>
      <c r="IXY20" s="462"/>
      <c r="IXZ20" s="462"/>
      <c r="IYA20" s="462"/>
      <c r="IYB20" s="462"/>
      <c r="IYC20" s="462"/>
      <c r="IYD20" s="462"/>
      <c r="IYE20" s="462"/>
      <c r="IYF20" s="462"/>
      <c r="IYG20" s="462"/>
      <c r="IYH20" s="462"/>
      <c r="IYI20" s="462"/>
      <c r="IYJ20" s="462"/>
      <c r="IYK20" s="462"/>
      <c r="IYL20" s="462"/>
      <c r="IYM20" s="462"/>
      <c r="IYN20" s="462"/>
      <c r="IYO20" s="462"/>
      <c r="IYP20" s="462"/>
      <c r="IYQ20" s="462"/>
      <c r="IYR20" s="462"/>
      <c r="IYS20" s="462"/>
      <c r="IYT20" s="462"/>
      <c r="IYU20" s="462"/>
      <c r="IYV20" s="462"/>
      <c r="IYW20" s="462"/>
      <c r="IYX20" s="462"/>
      <c r="IYY20" s="462"/>
      <c r="IYZ20" s="462"/>
      <c r="IZA20" s="462"/>
      <c r="IZB20" s="462"/>
      <c r="IZC20" s="462"/>
      <c r="IZD20" s="462"/>
      <c r="IZE20" s="462"/>
      <c r="IZF20" s="462"/>
      <c r="IZG20" s="462"/>
      <c r="IZH20" s="462"/>
      <c r="IZI20" s="462"/>
      <c r="IZJ20" s="462"/>
      <c r="IZK20" s="462"/>
      <c r="IZL20" s="462"/>
      <c r="IZM20" s="462"/>
      <c r="IZN20" s="462"/>
      <c r="IZO20" s="462"/>
      <c r="IZP20" s="462"/>
      <c r="IZQ20" s="462"/>
      <c r="IZR20" s="462"/>
      <c r="IZS20" s="462"/>
      <c r="IZT20" s="462"/>
      <c r="IZU20" s="462"/>
      <c r="IZV20" s="462"/>
      <c r="IZW20" s="462"/>
      <c r="IZX20" s="462"/>
      <c r="IZY20" s="462"/>
      <c r="IZZ20" s="462"/>
      <c r="JAA20" s="462"/>
      <c r="JAB20" s="462"/>
      <c r="JAC20" s="462"/>
      <c r="JAD20" s="462"/>
      <c r="JAE20" s="462"/>
      <c r="JAF20" s="462"/>
      <c r="JAG20" s="462"/>
      <c r="JAH20" s="462"/>
      <c r="JAI20" s="462"/>
      <c r="JAJ20" s="462"/>
      <c r="JAK20" s="462"/>
      <c r="JAL20" s="462"/>
      <c r="JAM20" s="462"/>
      <c r="JAN20" s="462"/>
      <c r="JAO20" s="462"/>
      <c r="JAP20" s="462"/>
      <c r="JAQ20" s="462"/>
      <c r="JAR20" s="462"/>
      <c r="JAS20" s="462"/>
      <c r="JAT20" s="462"/>
      <c r="JAU20" s="462"/>
      <c r="JAV20" s="462"/>
      <c r="JAW20" s="462"/>
      <c r="JAX20" s="462"/>
      <c r="JAY20" s="462"/>
      <c r="JAZ20" s="462"/>
      <c r="JBA20" s="462"/>
      <c r="JBB20" s="462"/>
      <c r="JBC20" s="462"/>
      <c r="JBD20" s="462"/>
      <c r="JBE20" s="462"/>
      <c r="JBF20" s="462"/>
      <c r="JBG20" s="462"/>
      <c r="JBH20" s="462"/>
      <c r="JBI20" s="462"/>
      <c r="JBJ20" s="462"/>
      <c r="JBK20" s="462"/>
      <c r="JBL20" s="462"/>
      <c r="JBM20" s="462"/>
      <c r="JBN20" s="462"/>
      <c r="JBO20" s="462"/>
      <c r="JBP20" s="462"/>
      <c r="JBQ20" s="462"/>
      <c r="JBR20" s="462"/>
      <c r="JBS20" s="462"/>
      <c r="JBT20" s="462"/>
      <c r="JBU20" s="462"/>
      <c r="JBV20" s="462"/>
      <c r="JBW20" s="462"/>
      <c r="JBX20" s="462"/>
      <c r="JBY20" s="462"/>
      <c r="JBZ20" s="462"/>
      <c r="JCA20" s="462"/>
      <c r="JCB20" s="462"/>
      <c r="JCC20" s="462"/>
      <c r="JCD20" s="462"/>
      <c r="JCE20" s="462"/>
      <c r="JCF20" s="462"/>
      <c r="JCG20" s="462"/>
      <c r="JCH20" s="462"/>
      <c r="JCI20" s="462"/>
      <c r="JCJ20" s="462"/>
      <c r="JCK20" s="462"/>
      <c r="JCL20" s="462"/>
      <c r="JCM20" s="462"/>
      <c r="JCN20" s="462"/>
      <c r="JCO20" s="462"/>
      <c r="JCP20" s="462"/>
      <c r="JCQ20" s="462"/>
      <c r="JCR20" s="462"/>
      <c r="JCS20" s="462"/>
      <c r="JCT20" s="462"/>
      <c r="JCU20" s="462"/>
      <c r="JCV20" s="462"/>
      <c r="JCW20" s="462"/>
      <c r="JCX20" s="462"/>
      <c r="JCY20" s="462"/>
      <c r="JCZ20" s="462"/>
      <c r="JDA20" s="462"/>
      <c r="JDB20" s="462"/>
      <c r="JDC20" s="462"/>
      <c r="JDD20" s="462"/>
      <c r="JDE20" s="462"/>
      <c r="JDF20" s="462"/>
      <c r="JDG20" s="462"/>
      <c r="JDH20" s="462"/>
      <c r="JDI20" s="462"/>
      <c r="JDJ20" s="462"/>
      <c r="JDK20" s="462"/>
      <c r="JDL20" s="462"/>
      <c r="JDM20" s="462"/>
      <c r="JDN20" s="462"/>
      <c r="JDO20" s="462"/>
      <c r="JDP20" s="462"/>
      <c r="JDQ20" s="462"/>
      <c r="JDR20" s="462"/>
      <c r="JDS20" s="462"/>
      <c r="JDT20" s="462"/>
      <c r="JDU20" s="462"/>
      <c r="JDV20" s="462"/>
      <c r="JDW20" s="462"/>
      <c r="JDX20" s="462"/>
      <c r="JDY20" s="462"/>
      <c r="JDZ20" s="462"/>
      <c r="JEA20" s="462"/>
      <c r="JEB20" s="462"/>
      <c r="JEC20" s="462"/>
      <c r="JED20" s="462"/>
      <c r="JEE20" s="462"/>
      <c r="JEF20" s="462"/>
      <c r="JEG20" s="462"/>
      <c r="JEH20" s="462"/>
      <c r="JEI20" s="462"/>
      <c r="JEJ20" s="462"/>
      <c r="JEK20" s="462"/>
      <c r="JEL20" s="462"/>
      <c r="JEM20" s="462"/>
      <c r="JEN20" s="462"/>
      <c r="JEO20" s="462"/>
      <c r="JEP20" s="462"/>
      <c r="JEQ20" s="462"/>
      <c r="JER20" s="462"/>
      <c r="JES20" s="462"/>
      <c r="JET20" s="462"/>
      <c r="JEU20" s="462"/>
      <c r="JEV20" s="462"/>
      <c r="JEW20" s="462"/>
      <c r="JEX20" s="462"/>
      <c r="JEY20" s="462"/>
      <c r="JEZ20" s="462"/>
      <c r="JFA20" s="462"/>
      <c r="JFB20" s="462"/>
      <c r="JFC20" s="462"/>
      <c r="JFD20" s="462"/>
      <c r="JFE20" s="462"/>
      <c r="JFF20" s="462"/>
      <c r="JFG20" s="462"/>
      <c r="JFH20" s="462"/>
      <c r="JFI20" s="462"/>
      <c r="JFJ20" s="462"/>
      <c r="JFK20" s="462"/>
      <c r="JFL20" s="462"/>
      <c r="JFM20" s="462"/>
      <c r="JFN20" s="462"/>
      <c r="JFO20" s="462"/>
      <c r="JFP20" s="462"/>
      <c r="JFQ20" s="462"/>
      <c r="JFR20" s="462"/>
      <c r="JFS20" s="462"/>
      <c r="JFT20" s="462"/>
      <c r="JFU20" s="462"/>
      <c r="JFV20" s="462"/>
      <c r="JFW20" s="462"/>
      <c r="JFX20" s="462"/>
      <c r="JFY20" s="462"/>
      <c r="JFZ20" s="462"/>
      <c r="JGA20" s="462"/>
      <c r="JGB20" s="462"/>
      <c r="JGC20" s="462"/>
      <c r="JGD20" s="462"/>
      <c r="JGE20" s="462"/>
      <c r="JGF20" s="462"/>
      <c r="JGG20" s="462"/>
      <c r="JGH20" s="462"/>
      <c r="JGI20" s="462"/>
      <c r="JGJ20" s="462"/>
      <c r="JGK20" s="462"/>
      <c r="JGL20" s="462"/>
      <c r="JGM20" s="462"/>
      <c r="JGN20" s="462"/>
      <c r="JGO20" s="462"/>
      <c r="JGP20" s="462"/>
      <c r="JGQ20" s="462"/>
      <c r="JGR20" s="462"/>
      <c r="JGS20" s="462"/>
      <c r="JGT20" s="462"/>
      <c r="JGU20" s="462"/>
      <c r="JGV20" s="462"/>
      <c r="JGW20" s="462"/>
      <c r="JGX20" s="462"/>
      <c r="JGY20" s="462"/>
      <c r="JGZ20" s="462"/>
      <c r="JHA20" s="462"/>
      <c r="JHB20" s="462"/>
      <c r="JHC20" s="462"/>
      <c r="JHD20" s="462"/>
      <c r="JHE20" s="462"/>
      <c r="JHF20" s="462"/>
      <c r="JHG20" s="462"/>
      <c r="JHH20" s="462"/>
      <c r="JHI20" s="462"/>
      <c r="JHJ20" s="462"/>
      <c r="JHK20" s="462"/>
      <c r="JHL20" s="462"/>
      <c r="JHM20" s="462"/>
      <c r="JHN20" s="462"/>
      <c r="JHO20" s="462"/>
      <c r="JHP20" s="462"/>
      <c r="JHQ20" s="462"/>
      <c r="JHR20" s="462"/>
      <c r="JHS20" s="462"/>
      <c r="JHT20" s="462"/>
      <c r="JHU20" s="462"/>
      <c r="JHV20" s="462"/>
      <c r="JHW20" s="462"/>
      <c r="JHX20" s="462"/>
      <c r="JHY20" s="462"/>
      <c r="JHZ20" s="462"/>
      <c r="JIA20" s="462"/>
      <c r="JIB20" s="462"/>
      <c r="JIC20" s="462"/>
      <c r="JID20" s="462"/>
      <c r="JIE20" s="462"/>
      <c r="JIF20" s="462"/>
      <c r="JIG20" s="462"/>
      <c r="JIH20" s="462"/>
      <c r="JII20" s="462"/>
      <c r="JIJ20" s="462"/>
      <c r="JIK20" s="462"/>
      <c r="JIL20" s="462"/>
      <c r="JIM20" s="462"/>
      <c r="JIN20" s="462"/>
      <c r="JIO20" s="462"/>
      <c r="JIP20" s="462"/>
      <c r="JIQ20" s="462"/>
      <c r="JIR20" s="462"/>
      <c r="JIS20" s="462"/>
      <c r="JIT20" s="462"/>
      <c r="JIU20" s="462"/>
      <c r="JIV20" s="462"/>
      <c r="JIW20" s="462"/>
      <c r="JIX20" s="462"/>
      <c r="JIY20" s="462"/>
      <c r="JIZ20" s="462"/>
      <c r="JJA20" s="462"/>
      <c r="JJB20" s="462"/>
      <c r="JJC20" s="462"/>
      <c r="JJD20" s="462"/>
      <c r="JJE20" s="462"/>
      <c r="JJF20" s="462"/>
      <c r="JJG20" s="462"/>
      <c r="JJH20" s="462"/>
      <c r="JJI20" s="462"/>
      <c r="JJJ20" s="462"/>
      <c r="JJK20" s="462"/>
      <c r="JJL20" s="462"/>
      <c r="JJM20" s="462"/>
      <c r="JJN20" s="462"/>
      <c r="JJO20" s="462"/>
      <c r="JJP20" s="462"/>
      <c r="JJQ20" s="462"/>
      <c r="JJR20" s="462"/>
      <c r="JJS20" s="462"/>
      <c r="JJT20" s="462"/>
      <c r="JJU20" s="462"/>
      <c r="JJV20" s="462"/>
      <c r="JJW20" s="462"/>
      <c r="JJX20" s="462"/>
      <c r="JJY20" s="462"/>
      <c r="JJZ20" s="462"/>
      <c r="JKA20" s="462"/>
      <c r="JKB20" s="462"/>
      <c r="JKC20" s="462"/>
      <c r="JKD20" s="462"/>
      <c r="JKE20" s="462"/>
      <c r="JKF20" s="462"/>
      <c r="JKG20" s="462"/>
      <c r="JKH20" s="462"/>
      <c r="JKI20" s="462"/>
      <c r="JKJ20" s="462"/>
      <c r="JKK20" s="462"/>
      <c r="JKL20" s="462"/>
      <c r="JKM20" s="462"/>
      <c r="JKN20" s="462"/>
      <c r="JKO20" s="462"/>
      <c r="JKP20" s="462"/>
      <c r="JKQ20" s="462"/>
      <c r="JKR20" s="462"/>
      <c r="JKS20" s="462"/>
      <c r="JKT20" s="462"/>
      <c r="JKU20" s="462"/>
      <c r="JKV20" s="462"/>
      <c r="JKW20" s="462"/>
      <c r="JKX20" s="462"/>
      <c r="JKY20" s="462"/>
      <c r="JKZ20" s="462"/>
      <c r="JLA20" s="462"/>
      <c r="JLB20" s="462"/>
      <c r="JLC20" s="462"/>
      <c r="JLD20" s="462"/>
      <c r="JLE20" s="462"/>
      <c r="JLF20" s="462"/>
      <c r="JLG20" s="462"/>
      <c r="JLH20" s="462"/>
      <c r="JLI20" s="462"/>
      <c r="JLJ20" s="462"/>
      <c r="JLK20" s="462"/>
      <c r="JLL20" s="462"/>
      <c r="JLM20" s="462"/>
      <c r="JLN20" s="462"/>
      <c r="JLO20" s="462"/>
      <c r="JLP20" s="462"/>
      <c r="JLQ20" s="462"/>
      <c r="JLR20" s="462"/>
      <c r="JLS20" s="462"/>
      <c r="JLT20" s="462"/>
      <c r="JLU20" s="462"/>
      <c r="JLV20" s="462"/>
      <c r="JLW20" s="462"/>
      <c r="JLX20" s="462"/>
      <c r="JLY20" s="462"/>
      <c r="JLZ20" s="462"/>
      <c r="JMA20" s="462"/>
      <c r="JMB20" s="462"/>
      <c r="JMC20" s="462"/>
      <c r="JMD20" s="462"/>
      <c r="JME20" s="462"/>
      <c r="JMF20" s="462"/>
      <c r="JMG20" s="462"/>
      <c r="JMH20" s="462"/>
      <c r="JMI20" s="462"/>
      <c r="JMJ20" s="462"/>
      <c r="JMK20" s="462"/>
      <c r="JML20" s="462"/>
      <c r="JMM20" s="462"/>
      <c r="JMN20" s="462"/>
      <c r="JMO20" s="462"/>
      <c r="JMP20" s="462"/>
      <c r="JMQ20" s="462"/>
      <c r="JMR20" s="462"/>
      <c r="JMS20" s="462"/>
      <c r="JMT20" s="462"/>
      <c r="JMU20" s="462"/>
      <c r="JMV20" s="462"/>
      <c r="JMW20" s="462"/>
      <c r="JMX20" s="462"/>
      <c r="JMY20" s="462"/>
      <c r="JMZ20" s="462"/>
      <c r="JNA20" s="462"/>
      <c r="JNB20" s="462"/>
      <c r="JNC20" s="462"/>
      <c r="JND20" s="462"/>
      <c r="JNE20" s="462"/>
      <c r="JNF20" s="462"/>
      <c r="JNG20" s="462"/>
      <c r="JNH20" s="462"/>
      <c r="JNI20" s="462"/>
      <c r="JNJ20" s="462"/>
      <c r="JNK20" s="462"/>
      <c r="JNL20" s="462"/>
      <c r="JNM20" s="462"/>
      <c r="JNN20" s="462"/>
      <c r="JNO20" s="462"/>
      <c r="JNP20" s="462"/>
      <c r="JNQ20" s="462"/>
      <c r="JNR20" s="462"/>
      <c r="JNS20" s="462"/>
      <c r="JNT20" s="462"/>
      <c r="JNU20" s="462"/>
      <c r="JNV20" s="462"/>
      <c r="JNW20" s="462"/>
      <c r="JNX20" s="462"/>
      <c r="JNY20" s="462"/>
      <c r="JNZ20" s="462"/>
      <c r="JOA20" s="462"/>
      <c r="JOB20" s="462"/>
      <c r="JOC20" s="462"/>
      <c r="JOD20" s="462"/>
      <c r="JOE20" s="462"/>
      <c r="JOF20" s="462"/>
      <c r="JOG20" s="462"/>
      <c r="JOH20" s="462"/>
      <c r="JOI20" s="462"/>
      <c r="JOJ20" s="462"/>
      <c r="JOK20" s="462"/>
      <c r="JOL20" s="462"/>
      <c r="JOM20" s="462"/>
      <c r="JON20" s="462"/>
      <c r="JOO20" s="462"/>
      <c r="JOP20" s="462"/>
      <c r="JOQ20" s="462"/>
      <c r="JOR20" s="462"/>
      <c r="JOS20" s="462"/>
      <c r="JOT20" s="462"/>
      <c r="JOU20" s="462"/>
      <c r="JOV20" s="462"/>
      <c r="JOW20" s="462"/>
      <c r="JOX20" s="462"/>
      <c r="JOY20" s="462"/>
      <c r="JOZ20" s="462"/>
      <c r="JPA20" s="462"/>
      <c r="JPB20" s="462"/>
      <c r="JPC20" s="462"/>
      <c r="JPD20" s="462"/>
      <c r="JPE20" s="462"/>
      <c r="JPF20" s="462"/>
      <c r="JPG20" s="462"/>
      <c r="JPH20" s="462"/>
      <c r="JPI20" s="462"/>
      <c r="JPJ20" s="462"/>
      <c r="JPK20" s="462"/>
      <c r="JPL20" s="462"/>
      <c r="JPM20" s="462"/>
      <c r="JPN20" s="462"/>
      <c r="JPO20" s="462"/>
      <c r="JPP20" s="462"/>
      <c r="JPQ20" s="462"/>
      <c r="JPR20" s="462"/>
      <c r="JPS20" s="462"/>
      <c r="JPT20" s="462"/>
      <c r="JPU20" s="462"/>
      <c r="JPV20" s="462"/>
      <c r="JPW20" s="462"/>
      <c r="JPX20" s="462"/>
      <c r="JPY20" s="462"/>
      <c r="JPZ20" s="462"/>
      <c r="JQA20" s="462"/>
      <c r="JQB20" s="462"/>
      <c r="JQC20" s="462"/>
      <c r="JQD20" s="462"/>
      <c r="JQE20" s="462"/>
      <c r="JQF20" s="462"/>
      <c r="JQG20" s="462"/>
      <c r="JQH20" s="462"/>
      <c r="JQI20" s="462"/>
      <c r="JQJ20" s="462"/>
      <c r="JQK20" s="462"/>
      <c r="JQL20" s="462"/>
      <c r="JQM20" s="462"/>
      <c r="JQN20" s="462"/>
      <c r="JQO20" s="462"/>
      <c r="JQP20" s="462"/>
      <c r="JQQ20" s="462"/>
      <c r="JQR20" s="462"/>
      <c r="JQS20" s="462"/>
      <c r="JQT20" s="462"/>
      <c r="JQU20" s="462"/>
      <c r="JQV20" s="462"/>
      <c r="JQW20" s="462"/>
      <c r="JQX20" s="462"/>
      <c r="JQY20" s="462"/>
      <c r="JQZ20" s="462"/>
      <c r="JRA20" s="462"/>
      <c r="JRB20" s="462"/>
      <c r="JRC20" s="462"/>
      <c r="JRD20" s="462"/>
      <c r="JRE20" s="462"/>
      <c r="JRF20" s="462"/>
      <c r="JRG20" s="462"/>
      <c r="JRH20" s="462"/>
      <c r="JRI20" s="462"/>
      <c r="JRJ20" s="462"/>
      <c r="JRK20" s="462"/>
      <c r="JRL20" s="462"/>
      <c r="JRM20" s="462"/>
      <c r="JRN20" s="462"/>
      <c r="JRO20" s="462"/>
      <c r="JRP20" s="462"/>
      <c r="JRQ20" s="462"/>
      <c r="JRR20" s="462"/>
      <c r="JRS20" s="462"/>
      <c r="JRT20" s="462"/>
      <c r="JRU20" s="462"/>
      <c r="JRV20" s="462"/>
      <c r="JRW20" s="462"/>
      <c r="JRX20" s="462"/>
      <c r="JRY20" s="462"/>
      <c r="JRZ20" s="462"/>
      <c r="JSA20" s="462"/>
      <c r="JSB20" s="462"/>
      <c r="JSC20" s="462"/>
      <c r="JSD20" s="462"/>
      <c r="JSE20" s="462"/>
      <c r="JSF20" s="462"/>
      <c r="JSG20" s="462"/>
      <c r="JSH20" s="462"/>
      <c r="JSI20" s="462"/>
      <c r="JSJ20" s="462"/>
      <c r="JSK20" s="462"/>
      <c r="JSL20" s="462"/>
      <c r="JSM20" s="462"/>
      <c r="JSN20" s="462"/>
      <c r="JSO20" s="462"/>
      <c r="JSP20" s="462"/>
      <c r="JSQ20" s="462"/>
      <c r="JSR20" s="462"/>
      <c r="JSS20" s="462"/>
      <c r="JST20" s="462"/>
      <c r="JSU20" s="462"/>
      <c r="JSV20" s="462"/>
      <c r="JSW20" s="462"/>
      <c r="JSX20" s="462"/>
      <c r="JSY20" s="462"/>
      <c r="JSZ20" s="462"/>
      <c r="JTA20" s="462"/>
      <c r="JTB20" s="462"/>
      <c r="JTC20" s="462"/>
      <c r="JTD20" s="462"/>
      <c r="JTE20" s="462"/>
      <c r="JTF20" s="462"/>
      <c r="JTG20" s="462"/>
      <c r="JTH20" s="462"/>
      <c r="JTI20" s="462"/>
      <c r="JTJ20" s="462"/>
      <c r="JTK20" s="462"/>
      <c r="JTL20" s="462"/>
      <c r="JTM20" s="462"/>
      <c r="JTN20" s="462"/>
      <c r="JTO20" s="462"/>
      <c r="JTP20" s="462"/>
      <c r="JTQ20" s="462"/>
      <c r="JTR20" s="462"/>
      <c r="JTS20" s="462"/>
      <c r="JTT20" s="462"/>
      <c r="JTU20" s="462"/>
      <c r="JTV20" s="462"/>
      <c r="JTW20" s="462"/>
      <c r="JTX20" s="462"/>
      <c r="JTY20" s="462"/>
      <c r="JTZ20" s="462"/>
      <c r="JUA20" s="462"/>
      <c r="JUB20" s="462"/>
      <c r="JUC20" s="462"/>
      <c r="JUD20" s="462"/>
      <c r="JUE20" s="462"/>
      <c r="JUF20" s="462"/>
      <c r="JUG20" s="462"/>
      <c r="JUH20" s="462"/>
      <c r="JUI20" s="462"/>
      <c r="JUJ20" s="462"/>
      <c r="JUK20" s="462"/>
      <c r="JUL20" s="462"/>
      <c r="JUM20" s="462"/>
      <c r="JUN20" s="462"/>
      <c r="JUO20" s="462"/>
      <c r="JUP20" s="462"/>
      <c r="JUQ20" s="462"/>
      <c r="JUR20" s="462"/>
      <c r="JUS20" s="462"/>
      <c r="JUT20" s="462"/>
      <c r="JUU20" s="462"/>
      <c r="JUV20" s="462"/>
      <c r="JUW20" s="462"/>
      <c r="JUX20" s="462"/>
      <c r="JUY20" s="462"/>
      <c r="JUZ20" s="462"/>
      <c r="JVA20" s="462"/>
      <c r="JVB20" s="462"/>
      <c r="JVC20" s="462"/>
      <c r="JVD20" s="462"/>
      <c r="JVE20" s="462"/>
      <c r="JVF20" s="462"/>
      <c r="JVG20" s="462"/>
      <c r="JVH20" s="462"/>
      <c r="JVI20" s="462"/>
      <c r="JVJ20" s="462"/>
      <c r="JVK20" s="462"/>
      <c r="JVL20" s="462"/>
      <c r="JVM20" s="462"/>
      <c r="JVN20" s="462"/>
      <c r="JVO20" s="462"/>
      <c r="JVP20" s="462"/>
      <c r="JVQ20" s="462"/>
      <c r="JVR20" s="462"/>
      <c r="JVS20" s="462"/>
      <c r="JVT20" s="462"/>
      <c r="JVU20" s="462"/>
      <c r="JVV20" s="462"/>
      <c r="JVW20" s="462"/>
      <c r="JVX20" s="462"/>
      <c r="JVY20" s="462"/>
      <c r="JVZ20" s="462"/>
      <c r="JWA20" s="462"/>
      <c r="JWB20" s="462"/>
      <c r="JWC20" s="462"/>
      <c r="JWD20" s="462"/>
      <c r="JWE20" s="462"/>
      <c r="JWF20" s="462"/>
      <c r="JWG20" s="462"/>
      <c r="JWH20" s="462"/>
      <c r="JWI20" s="462"/>
      <c r="JWJ20" s="462"/>
      <c r="JWK20" s="462"/>
      <c r="JWL20" s="462"/>
      <c r="JWM20" s="462"/>
      <c r="JWN20" s="462"/>
      <c r="JWO20" s="462"/>
      <c r="JWP20" s="462"/>
      <c r="JWQ20" s="462"/>
      <c r="JWR20" s="462"/>
      <c r="JWS20" s="462"/>
      <c r="JWT20" s="462"/>
      <c r="JWU20" s="462"/>
      <c r="JWV20" s="462"/>
      <c r="JWW20" s="462"/>
      <c r="JWX20" s="462"/>
      <c r="JWY20" s="462"/>
      <c r="JWZ20" s="462"/>
      <c r="JXA20" s="462"/>
      <c r="JXB20" s="462"/>
      <c r="JXC20" s="462"/>
      <c r="JXD20" s="462"/>
      <c r="JXE20" s="462"/>
      <c r="JXF20" s="462"/>
      <c r="JXG20" s="462"/>
      <c r="JXH20" s="462"/>
      <c r="JXI20" s="462"/>
      <c r="JXJ20" s="462"/>
      <c r="JXK20" s="462"/>
      <c r="JXL20" s="462"/>
      <c r="JXM20" s="462"/>
      <c r="JXN20" s="462"/>
      <c r="JXO20" s="462"/>
      <c r="JXP20" s="462"/>
      <c r="JXQ20" s="462"/>
      <c r="JXR20" s="462"/>
      <c r="JXS20" s="462"/>
      <c r="JXT20" s="462"/>
      <c r="JXU20" s="462"/>
      <c r="JXV20" s="462"/>
      <c r="JXW20" s="462"/>
      <c r="JXX20" s="462"/>
      <c r="JXY20" s="462"/>
      <c r="JXZ20" s="462"/>
      <c r="JYA20" s="462"/>
      <c r="JYB20" s="462"/>
      <c r="JYC20" s="462"/>
      <c r="JYD20" s="462"/>
      <c r="JYE20" s="462"/>
      <c r="JYF20" s="462"/>
      <c r="JYG20" s="462"/>
      <c r="JYH20" s="462"/>
      <c r="JYI20" s="462"/>
      <c r="JYJ20" s="462"/>
      <c r="JYK20" s="462"/>
      <c r="JYL20" s="462"/>
      <c r="JYM20" s="462"/>
      <c r="JYN20" s="462"/>
      <c r="JYO20" s="462"/>
      <c r="JYP20" s="462"/>
      <c r="JYQ20" s="462"/>
      <c r="JYR20" s="462"/>
      <c r="JYS20" s="462"/>
      <c r="JYT20" s="462"/>
      <c r="JYU20" s="462"/>
      <c r="JYV20" s="462"/>
      <c r="JYW20" s="462"/>
      <c r="JYX20" s="462"/>
      <c r="JYY20" s="462"/>
      <c r="JYZ20" s="462"/>
      <c r="JZA20" s="462"/>
      <c r="JZB20" s="462"/>
      <c r="JZC20" s="462"/>
      <c r="JZD20" s="462"/>
      <c r="JZE20" s="462"/>
      <c r="JZF20" s="462"/>
      <c r="JZG20" s="462"/>
      <c r="JZH20" s="462"/>
      <c r="JZI20" s="462"/>
      <c r="JZJ20" s="462"/>
      <c r="JZK20" s="462"/>
      <c r="JZL20" s="462"/>
      <c r="JZM20" s="462"/>
      <c r="JZN20" s="462"/>
      <c r="JZO20" s="462"/>
      <c r="JZP20" s="462"/>
      <c r="JZQ20" s="462"/>
      <c r="JZR20" s="462"/>
      <c r="JZS20" s="462"/>
      <c r="JZT20" s="462"/>
      <c r="JZU20" s="462"/>
      <c r="JZV20" s="462"/>
      <c r="JZW20" s="462"/>
      <c r="JZX20" s="462"/>
      <c r="JZY20" s="462"/>
      <c r="JZZ20" s="462"/>
      <c r="KAA20" s="462"/>
      <c r="KAB20" s="462"/>
      <c r="KAC20" s="462"/>
      <c r="KAD20" s="462"/>
      <c r="KAE20" s="462"/>
      <c r="KAF20" s="462"/>
      <c r="KAG20" s="462"/>
      <c r="KAH20" s="462"/>
      <c r="KAI20" s="462"/>
      <c r="KAJ20" s="462"/>
      <c r="KAK20" s="462"/>
      <c r="KAL20" s="462"/>
      <c r="KAM20" s="462"/>
      <c r="KAN20" s="462"/>
      <c r="KAO20" s="462"/>
      <c r="KAP20" s="462"/>
      <c r="KAQ20" s="462"/>
      <c r="KAR20" s="462"/>
      <c r="KAS20" s="462"/>
      <c r="KAT20" s="462"/>
      <c r="KAU20" s="462"/>
      <c r="KAV20" s="462"/>
      <c r="KAW20" s="462"/>
      <c r="KAX20" s="462"/>
      <c r="KAY20" s="462"/>
      <c r="KAZ20" s="462"/>
      <c r="KBA20" s="462"/>
      <c r="KBB20" s="462"/>
      <c r="KBC20" s="462"/>
      <c r="KBD20" s="462"/>
      <c r="KBE20" s="462"/>
      <c r="KBF20" s="462"/>
      <c r="KBG20" s="462"/>
      <c r="KBH20" s="462"/>
      <c r="KBI20" s="462"/>
      <c r="KBJ20" s="462"/>
      <c r="KBK20" s="462"/>
      <c r="KBL20" s="462"/>
      <c r="KBM20" s="462"/>
      <c r="KBN20" s="462"/>
      <c r="KBO20" s="462"/>
      <c r="KBP20" s="462"/>
      <c r="KBQ20" s="462"/>
      <c r="KBR20" s="462"/>
      <c r="KBS20" s="462"/>
      <c r="KBT20" s="462"/>
      <c r="KBU20" s="462"/>
      <c r="KBV20" s="462"/>
      <c r="KBW20" s="462"/>
      <c r="KBX20" s="462"/>
      <c r="KBY20" s="462"/>
      <c r="KBZ20" s="462"/>
      <c r="KCA20" s="462"/>
      <c r="KCB20" s="462"/>
      <c r="KCC20" s="462"/>
      <c r="KCD20" s="462"/>
      <c r="KCE20" s="462"/>
      <c r="KCF20" s="462"/>
      <c r="KCG20" s="462"/>
      <c r="KCH20" s="462"/>
      <c r="KCI20" s="462"/>
      <c r="KCJ20" s="462"/>
      <c r="KCK20" s="462"/>
      <c r="KCL20" s="462"/>
      <c r="KCM20" s="462"/>
      <c r="KCN20" s="462"/>
      <c r="KCO20" s="462"/>
      <c r="KCP20" s="462"/>
      <c r="KCQ20" s="462"/>
      <c r="KCR20" s="462"/>
      <c r="KCS20" s="462"/>
      <c r="KCT20" s="462"/>
      <c r="KCU20" s="462"/>
      <c r="KCV20" s="462"/>
      <c r="KCW20" s="462"/>
      <c r="KCX20" s="462"/>
      <c r="KCY20" s="462"/>
      <c r="KCZ20" s="462"/>
      <c r="KDA20" s="462"/>
      <c r="KDB20" s="462"/>
      <c r="KDC20" s="462"/>
      <c r="KDD20" s="462"/>
      <c r="KDE20" s="462"/>
      <c r="KDF20" s="462"/>
      <c r="KDG20" s="462"/>
      <c r="KDH20" s="462"/>
      <c r="KDI20" s="462"/>
      <c r="KDJ20" s="462"/>
      <c r="KDK20" s="462"/>
      <c r="KDL20" s="462"/>
      <c r="KDM20" s="462"/>
      <c r="KDN20" s="462"/>
      <c r="KDO20" s="462"/>
      <c r="KDP20" s="462"/>
      <c r="KDQ20" s="462"/>
      <c r="KDR20" s="462"/>
      <c r="KDS20" s="462"/>
      <c r="KDT20" s="462"/>
      <c r="KDU20" s="462"/>
      <c r="KDV20" s="462"/>
      <c r="KDW20" s="462"/>
      <c r="KDX20" s="462"/>
      <c r="KDY20" s="462"/>
      <c r="KDZ20" s="462"/>
      <c r="KEA20" s="462"/>
      <c r="KEB20" s="462"/>
      <c r="KEC20" s="462"/>
      <c r="KED20" s="462"/>
      <c r="KEE20" s="462"/>
      <c r="KEF20" s="462"/>
      <c r="KEG20" s="462"/>
      <c r="KEH20" s="462"/>
      <c r="KEI20" s="462"/>
      <c r="KEJ20" s="462"/>
      <c r="KEK20" s="462"/>
      <c r="KEL20" s="462"/>
      <c r="KEM20" s="462"/>
      <c r="KEN20" s="462"/>
      <c r="KEO20" s="462"/>
      <c r="KEP20" s="462"/>
      <c r="KEQ20" s="462"/>
      <c r="KER20" s="462"/>
      <c r="KES20" s="462"/>
      <c r="KET20" s="462"/>
      <c r="KEU20" s="462"/>
      <c r="KEV20" s="462"/>
      <c r="KEW20" s="462"/>
      <c r="KEX20" s="462"/>
      <c r="KEY20" s="462"/>
      <c r="KEZ20" s="462"/>
      <c r="KFA20" s="462"/>
      <c r="KFB20" s="462"/>
      <c r="KFC20" s="462"/>
      <c r="KFD20" s="462"/>
      <c r="KFE20" s="462"/>
      <c r="KFF20" s="462"/>
      <c r="KFG20" s="462"/>
      <c r="KFH20" s="462"/>
      <c r="KFI20" s="462"/>
      <c r="KFJ20" s="462"/>
      <c r="KFK20" s="462"/>
      <c r="KFL20" s="462"/>
      <c r="KFM20" s="462"/>
      <c r="KFN20" s="462"/>
      <c r="KFO20" s="462"/>
      <c r="KFP20" s="462"/>
      <c r="KFQ20" s="462"/>
      <c r="KFR20" s="462"/>
      <c r="KFS20" s="462"/>
      <c r="KFT20" s="462"/>
      <c r="KFU20" s="462"/>
      <c r="KFV20" s="462"/>
      <c r="KFW20" s="462"/>
      <c r="KFX20" s="462"/>
      <c r="KFY20" s="462"/>
      <c r="KFZ20" s="462"/>
      <c r="KGA20" s="462"/>
      <c r="KGB20" s="462"/>
      <c r="KGC20" s="462"/>
      <c r="KGD20" s="462"/>
      <c r="KGE20" s="462"/>
      <c r="KGF20" s="462"/>
      <c r="KGG20" s="462"/>
      <c r="KGH20" s="462"/>
      <c r="KGI20" s="462"/>
      <c r="KGJ20" s="462"/>
      <c r="KGK20" s="462"/>
      <c r="KGL20" s="462"/>
      <c r="KGM20" s="462"/>
      <c r="KGN20" s="462"/>
      <c r="KGO20" s="462"/>
      <c r="KGP20" s="462"/>
      <c r="KGQ20" s="462"/>
      <c r="KGR20" s="462"/>
      <c r="KGS20" s="462"/>
      <c r="KGT20" s="462"/>
      <c r="KGU20" s="462"/>
      <c r="KGV20" s="462"/>
      <c r="KGW20" s="462"/>
      <c r="KGX20" s="462"/>
      <c r="KGY20" s="462"/>
      <c r="KGZ20" s="462"/>
      <c r="KHA20" s="462"/>
      <c r="KHB20" s="462"/>
      <c r="KHC20" s="462"/>
      <c r="KHD20" s="462"/>
      <c r="KHE20" s="462"/>
      <c r="KHF20" s="462"/>
      <c r="KHG20" s="462"/>
      <c r="KHH20" s="462"/>
      <c r="KHI20" s="462"/>
      <c r="KHJ20" s="462"/>
      <c r="KHK20" s="462"/>
      <c r="KHL20" s="462"/>
      <c r="KHM20" s="462"/>
      <c r="KHN20" s="462"/>
      <c r="KHO20" s="462"/>
      <c r="KHP20" s="462"/>
      <c r="KHQ20" s="462"/>
      <c r="KHR20" s="462"/>
      <c r="KHS20" s="462"/>
      <c r="KHT20" s="462"/>
      <c r="KHU20" s="462"/>
      <c r="KHV20" s="462"/>
      <c r="KHW20" s="462"/>
      <c r="KHX20" s="462"/>
      <c r="KHY20" s="462"/>
      <c r="KHZ20" s="462"/>
      <c r="KIA20" s="462"/>
      <c r="KIB20" s="462"/>
      <c r="KIC20" s="462"/>
      <c r="KID20" s="462"/>
      <c r="KIE20" s="462"/>
      <c r="KIF20" s="462"/>
      <c r="KIG20" s="462"/>
      <c r="KIH20" s="462"/>
      <c r="KII20" s="462"/>
      <c r="KIJ20" s="462"/>
      <c r="KIK20" s="462"/>
      <c r="KIL20" s="462"/>
      <c r="KIM20" s="462"/>
      <c r="KIN20" s="462"/>
      <c r="KIO20" s="462"/>
      <c r="KIP20" s="462"/>
      <c r="KIQ20" s="462"/>
      <c r="KIR20" s="462"/>
      <c r="KIS20" s="462"/>
      <c r="KIT20" s="462"/>
      <c r="KIU20" s="462"/>
      <c r="KIV20" s="462"/>
      <c r="KIW20" s="462"/>
      <c r="KIX20" s="462"/>
      <c r="KIY20" s="462"/>
      <c r="KIZ20" s="462"/>
      <c r="KJA20" s="462"/>
      <c r="KJB20" s="462"/>
      <c r="KJC20" s="462"/>
      <c r="KJD20" s="462"/>
      <c r="KJE20" s="462"/>
      <c r="KJF20" s="462"/>
      <c r="KJG20" s="462"/>
      <c r="KJH20" s="462"/>
      <c r="KJI20" s="462"/>
      <c r="KJJ20" s="462"/>
      <c r="KJK20" s="462"/>
      <c r="KJL20" s="462"/>
      <c r="KJM20" s="462"/>
      <c r="KJN20" s="462"/>
      <c r="KJO20" s="462"/>
      <c r="KJP20" s="462"/>
      <c r="KJQ20" s="462"/>
      <c r="KJR20" s="462"/>
      <c r="KJS20" s="462"/>
      <c r="KJT20" s="462"/>
      <c r="KJU20" s="462"/>
      <c r="KJV20" s="462"/>
      <c r="KJW20" s="462"/>
      <c r="KJX20" s="462"/>
      <c r="KJY20" s="462"/>
      <c r="KJZ20" s="462"/>
      <c r="KKA20" s="462"/>
      <c r="KKB20" s="462"/>
      <c r="KKC20" s="462"/>
      <c r="KKD20" s="462"/>
      <c r="KKE20" s="462"/>
      <c r="KKF20" s="462"/>
      <c r="KKG20" s="462"/>
      <c r="KKH20" s="462"/>
      <c r="KKI20" s="462"/>
      <c r="KKJ20" s="462"/>
      <c r="KKK20" s="462"/>
      <c r="KKL20" s="462"/>
      <c r="KKM20" s="462"/>
      <c r="KKN20" s="462"/>
      <c r="KKO20" s="462"/>
      <c r="KKP20" s="462"/>
      <c r="KKQ20" s="462"/>
      <c r="KKR20" s="462"/>
      <c r="KKS20" s="462"/>
      <c r="KKT20" s="462"/>
      <c r="KKU20" s="462"/>
      <c r="KKV20" s="462"/>
      <c r="KKW20" s="462"/>
      <c r="KKX20" s="462"/>
      <c r="KKY20" s="462"/>
      <c r="KKZ20" s="462"/>
      <c r="KLA20" s="462"/>
      <c r="KLB20" s="462"/>
      <c r="KLC20" s="462"/>
      <c r="KLD20" s="462"/>
      <c r="KLE20" s="462"/>
      <c r="KLF20" s="462"/>
      <c r="KLG20" s="462"/>
      <c r="KLH20" s="462"/>
      <c r="KLI20" s="462"/>
      <c r="KLJ20" s="462"/>
      <c r="KLK20" s="462"/>
      <c r="KLL20" s="462"/>
      <c r="KLM20" s="462"/>
      <c r="KLN20" s="462"/>
      <c r="KLO20" s="462"/>
      <c r="KLP20" s="462"/>
      <c r="KLQ20" s="462"/>
      <c r="KLR20" s="462"/>
      <c r="KLS20" s="462"/>
      <c r="KLT20" s="462"/>
      <c r="KLU20" s="462"/>
      <c r="KLV20" s="462"/>
      <c r="KLW20" s="462"/>
      <c r="KLX20" s="462"/>
      <c r="KLY20" s="462"/>
      <c r="KLZ20" s="462"/>
      <c r="KMA20" s="462"/>
      <c r="KMB20" s="462"/>
      <c r="KMC20" s="462"/>
      <c r="KMD20" s="462"/>
      <c r="KME20" s="462"/>
      <c r="KMF20" s="462"/>
      <c r="KMG20" s="462"/>
      <c r="KMH20" s="462"/>
      <c r="KMI20" s="462"/>
      <c r="KMJ20" s="462"/>
      <c r="KMK20" s="462"/>
      <c r="KML20" s="462"/>
      <c r="KMM20" s="462"/>
      <c r="KMN20" s="462"/>
      <c r="KMO20" s="462"/>
      <c r="KMP20" s="462"/>
      <c r="KMQ20" s="462"/>
      <c r="KMR20" s="462"/>
      <c r="KMS20" s="462"/>
      <c r="KMT20" s="462"/>
      <c r="KMU20" s="462"/>
      <c r="KMV20" s="462"/>
      <c r="KMW20" s="462"/>
      <c r="KMX20" s="462"/>
      <c r="KMY20" s="462"/>
      <c r="KMZ20" s="462"/>
      <c r="KNA20" s="462"/>
      <c r="KNB20" s="462"/>
      <c r="KNC20" s="462"/>
      <c r="KND20" s="462"/>
      <c r="KNE20" s="462"/>
      <c r="KNF20" s="462"/>
      <c r="KNG20" s="462"/>
      <c r="KNH20" s="462"/>
      <c r="KNI20" s="462"/>
      <c r="KNJ20" s="462"/>
      <c r="KNK20" s="462"/>
      <c r="KNL20" s="462"/>
      <c r="KNM20" s="462"/>
      <c r="KNN20" s="462"/>
      <c r="KNO20" s="462"/>
      <c r="KNP20" s="462"/>
      <c r="KNQ20" s="462"/>
      <c r="KNR20" s="462"/>
      <c r="KNS20" s="462"/>
      <c r="KNT20" s="462"/>
      <c r="KNU20" s="462"/>
      <c r="KNV20" s="462"/>
      <c r="KNW20" s="462"/>
      <c r="KNX20" s="462"/>
      <c r="KNY20" s="462"/>
      <c r="KNZ20" s="462"/>
      <c r="KOA20" s="462"/>
      <c r="KOB20" s="462"/>
      <c r="KOC20" s="462"/>
      <c r="KOD20" s="462"/>
      <c r="KOE20" s="462"/>
      <c r="KOF20" s="462"/>
      <c r="KOG20" s="462"/>
      <c r="KOH20" s="462"/>
      <c r="KOI20" s="462"/>
      <c r="KOJ20" s="462"/>
      <c r="KOK20" s="462"/>
      <c r="KOL20" s="462"/>
      <c r="KOM20" s="462"/>
      <c r="KON20" s="462"/>
      <c r="KOO20" s="462"/>
      <c r="KOP20" s="462"/>
      <c r="KOQ20" s="462"/>
      <c r="KOR20" s="462"/>
      <c r="KOS20" s="462"/>
      <c r="KOT20" s="462"/>
      <c r="KOU20" s="462"/>
      <c r="KOV20" s="462"/>
      <c r="KOW20" s="462"/>
      <c r="KOX20" s="462"/>
      <c r="KOY20" s="462"/>
      <c r="KOZ20" s="462"/>
      <c r="KPA20" s="462"/>
      <c r="KPB20" s="462"/>
      <c r="KPC20" s="462"/>
      <c r="KPD20" s="462"/>
      <c r="KPE20" s="462"/>
      <c r="KPF20" s="462"/>
      <c r="KPG20" s="462"/>
      <c r="KPH20" s="462"/>
      <c r="KPI20" s="462"/>
      <c r="KPJ20" s="462"/>
      <c r="KPK20" s="462"/>
      <c r="KPL20" s="462"/>
      <c r="KPM20" s="462"/>
      <c r="KPN20" s="462"/>
      <c r="KPO20" s="462"/>
      <c r="KPP20" s="462"/>
      <c r="KPQ20" s="462"/>
      <c r="KPR20" s="462"/>
      <c r="KPS20" s="462"/>
      <c r="KPT20" s="462"/>
      <c r="KPU20" s="462"/>
      <c r="KPV20" s="462"/>
      <c r="KPW20" s="462"/>
      <c r="KPX20" s="462"/>
      <c r="KPY20" s="462"/>
      <c r="KPZ20" s="462"/>
      <c r="KQA20" s="462"/>
      <c r="KQB20" s="462"/>
      <c r="KQC20" s="462"/>
      <c r="KQD20" s="462"/>
      <c r="KQE20" s="462"/>
      <c r="KQF20" s="462"/>
      <c r="KQG20" s="462"/>
      <c r="KQH20" s="462"/>
      <c r="KQI20" s="462"/>
      <c r="KQJ20" s="462"/>
      <c r="KQK20" s="462"/>
      <c r="KQL20" s="462"/>
      <c r="KQM20" s="462"/>
      <c r="KQN20" s="462"/>
      <c r="KQO20" s="462"/>
      <c r="KQP20" s="462"/>
      <c r="KQQ20" s="462"/>
      <c r="KQR20" s="462"/>
      <c r="KQS20" s="462"/>
      <c r="KQT20" s="462"/>
      <c r="KQU20" s="462"/>
      <c r="KQV20" s="462"/>
      <c r="KQW20" s="462"/>
      <c r="KQX20" s="462"/>
      <c r="KQY20" s="462"/>
      <c r="KQZ20" s="462"/>
      <c r="KRA20" s="462"/>
      <c r="KRB20" s="462"/>
      <c r="KRC20" s="462"/>
      <c r="KRD20" s="462"/>
      <c r="KRE20" s="462"/>
      <c r="KRF20" s="462"/>
      <c r="KRG20" s="462"/>
      <c r="KRH20" s="462"/>
      <c r="KRI20" s="462"/>
      <c r="KRJ20" s="462"/>
      <c r="KRK20" s="462"/>
      <c r="KRL20" s="462"/>
      <c r="KRM20" s="462"/>
      <c r="KRN20" s="462"/>
      <c r="KRO20" s="462"/>
      <c r="KRP20" s="462"/>
      <c r="KRQ20" s="462"/>
      <c r="KRR20" s="462"/>
      <c r="KRS20" s="462"/>
      <c r="KRT20" s="462"/>
      <c r="KRU20" s="462"/>
      <c r="KRV20" s="462"/>
      <c r="KRW20" s="462"/>
      <c r="KRX20" s="462"/>
      <c r="KRY20" s="462"/>
      <c r="KRZ20" s="462"/>
      <c r="KSA20" s="462"/>
      <c r="KSB20" s="462"/>
      <c r="KSC20" s="462"/>
      <c r="KSD20" s="462"/>
      <c r="KSE20" s="462"/>
      <c r="KSF20" s="462"/>
      <c r="KSG20" s="462"/>
      <c r="KSH20" s="462"/>
      <c r="KSI20" s="462"/>
      <c r="KSJ20" s="462"/>
      <c r="KSK20" s="462"/>
      <c r="KSL20" s="462"/>
      <c r="KSM20" s="462"/>
      <c r="KSN20" s="462"/>
      <c r="KSO20" s="462"/>
      <c r="KSP20" s="462"/>
      <c r="KSQ20" s="462"/>
      <c r="KSR20" s="462"/>
      <c r="KSS20" s="462"/>
      <c r="KST20" s="462"/>
      <c r="KSU20" s="462"/>
      <c r="KSV20" s="462"/>
      <c r="KSW20" s="462"/>
      <c r="KSX20" s="462"/>
      <c r="KSY20" s="462"/>
      <c r="KSZ20" s="462"/>
      <c r="KTA20" s="462"/>
      <c r="KTB20" s="462"/>
      <c r="KTC20" s="462"/>
      <c r="KTD20" s="462"/>
      <c r="KTE20" s="462"/>
      <c r="KTF20" s="462"/>
      <c r="KTG20" s="462"/>
      <c r="KTH20" s="462"/>
      <c r="KTI20" s="462"/>
      <c r="KTJ20" s="462"/>
      <c r="KTK20" s="462"/>
      <c r="KTL20" s="462"/>
      <c r="KTM20" s="462"/>
      <c r="KTN20" s="462"/>
      <c r="KTO20" s="462"/>
      <c r="KTP20" s="462"/>
      <c r="KTQ20" s="462"/>
      <c r="KTR20" s="462"/>
      <c r="KTS20" s="462"/>
      <c r="KTT20" s="462"/>
      <c r="KTU20" s="462"/>
      <c r="KTV20" s="462"/>
      <c r="KTW20" s="462"/>
      <c r="KTX20" s="462"/>
      <c r="KTY20" s="462"/>
      <c r="KTZ20" s="462"/>
      <c r="KUA20" s="462"/>
      <c r="KUB20" s="462"/>
      <c r="KUC20" s="462"/>
      <c r="KUD20" s="462"/>
      <c r="KUE20" s="462"/>
      <c r="KUF20" s="462"/>
      <c r="KUG20" s="462"/>
      <c r="KUH20" s="462"/>
      <c r="KUI20" s="462"/>
      <c r="KUJ20" s="462"/>
      <c r="KUK20" s="462"/>
      <c r="KUL20" s="462"/>
      <c r="KUM20" s="462"/>
      <c r="KUN20" s="462"/>
      <c r="KUO20" s="462"/>
      <c r="KUP20" s="462"/>
      <c r="KUQ20" s="462"/>
      <c r="KUR20" s="462"/>
      <c r="KUS20" s="462"/>
      <c r="KUT20" s="462"/>
      <c r="KUU20" s="462"/>
      <c r="KUV20" s="462"/>
      <c r="KUW20" s="462"/>
      <c r="KUX20" s="462"/>
      <c r="KUY20" s="462"/>
      <c r="KUZ20" s="462"/>
      <c r="KVA20" s="462"/>
      <c r="KVB20" s="462"/>
      <c r="KVC20" s="462"/>
      <c r="KVD20" s="462"/>
      <c r="KVE20" s="462"/>
      <c r="KVF20" s="462"/>
      <c r="KVG20" s="462"/>
      <c r="KVH20" s="462"/>
      <c r="KVI20" s="462"/>
      <c r="KVJ20" s="462"/>
      <c r="KVK20" s="462"/>
      <c r="KVL20" s="462"/>
      <c r="KVM20" s="462"/>
      <c r="KVN20" s="462"/>
      <c r="KVO20" s="462"/>
      <c r="KVP20" s="462"/>
      <c r="KVQ20" s="462"/>
      <c r="KVR20" s="462"/>
      <c r="KVS20" s="462"/>
      <c r="KVT20" s="462"/>
      <c r="KVU20" s="462"/>
      <c r="KVV20" s="462"/>
      <c r="KVW20" s="462"/>
      <c r="KVX20" s="462"/>
      <c r="KVY20" s="462"/>
      <c r="KVZ20" s="462"/>
      <c r="KWA20" s="462"/>
      <c r="KWB20" s="462"/>
      <c r="KWC20" s="462"/>
      <c r="KWD20" s="462"/>
      <c r="KWE20" s="462"/>
      <c r="KWF20" s="462"/>
      <c r="KWG20" s="462"/>
      <c r="KWH20" s="462"/>
      <c r="KWI20" s="462"/>
      <c r="KWJ20" s="462"/>
      <c r="KWK20" s="462"/>
      <c r="KWL20" s="462"/>
      <c r="KWM20" s="462"/>
      <c r="KWN20" s="462"/>
      <c r="KWO20" s="462"/>
      <c r="KWP20" s="462"/>
      <c r="KWQ20" s="462"/>
      <c r="KWR20" s="462"/>
      <c r="KWS20" s="462"/>
      <c r="KWT20" s="462"/>
      <c r="KWU20" s="462"/>
      <c r="KWV20" s="462"/>
      <c r="KWW20" s="462"/>
      <c r="KWX20" s="462"/>
      <c r="KWY20" s="462"/>
      <c r="KWZ20" s="462"/>
      <c r="KXA20" s="462"/>
      <c r="KXB20" s="462"/>
      <c r="KXC20" s="462"/>
      <c r="KXD20" s="462"/>
      <c r="KXE20" s="462"/>
      <c r="KXF20" s="462"/>
      <c r="KXG20" s="462"/>
      <c r="KXH20" s="462"/>
      <c r="KXI20" s="462"/>
      <c r="KXJ20" s="462"/>
      <c r="KXK20" s="462"/>
      <c r="KXL20" s="462"/>
      <c r="KXM20" s="462"/>
      <c r="KXN20" s="462"/>
      <c r="KXO20" s="462"/>
      <c r="KXP20" s="462"/>
      <c r="KXQ20" s="462"/>
      <c r="KXR20" s="462"/>
      <c r="KXS20" s="462"/>
      <c r="KXT20" s="462"/>
      <c r="KXU20" s="462"/>
      <c r="KXV20" s="462"/>
      <c r="KXW20" s="462"/>
      <c r="KXX20" s="462"/>
      <c r="KXY20" s="462"/>
      <c r="KXZ20" s="462"/>
      <c r="KYA20" s="462"/>
      <c r="KYB20" s="462"/>
      <c r="KYC20" s="462"/>
      <c r="KYD20" s="462"/>
      <c r="KYE20" s="462"/>
      <c r="KYF20" s="462"/>
      <c r="KYG20" s="462"/>
      <c r="KYH20" s="462"/>
      <c r="KYI20" s="462"/>
      <c r="KYJ20" s="462"/>
      <c r="KYK20" s="462"/>
      <c r="KYL20" s="462"/>
      <c r="KYM20" s="462"/>
      <c r="KYN20" s="462"/>
      <c r="KYO20" s="462"/>
      <c r="KYP20" s="462"/>
      <c r="KYQ20" s="462"/>
      <c r="KYR20" s="462"/>
      <c r="KYS20" s="462"/>
      <c r="KYT20" s="462"/>
      <c r="KYU20" s="462"/>
      <c r="KYV20" s="462"/>
      <c r="KYW20" s="462"/>
      <c r="KYX20" s="462"/>
      <c r="KYY20" s="462"/>
      <c r="KYZ20" s="462"/>
      <c r="KZA20" s="462"/>
      <c r="KZB20" s="462"/>
      <c r="KZC20" s="462"/>
      <c r="KZD20" s="462"/>
      <c r="KZE20" s="462"/>
      <c r="KZF20" s="462"/>
      <c r="KZG20" s="462"/>
      <c r="KZH20" s="462"/>
      <c r="KZI20" s="462"/>
      <c r="KZJ20" s="462"/>
      <c r="KZK20" s="462"/>
      <c r="KZL20" s="462"/>
      <c r="KZM20" s="462"/>
      <c r="KZN20" s="462"/>
      <c r="KZO20" s="462"/>
      <c r="KZP20" s="462"/>
      <c r="KZQ20" s="462"/>
      <c r="KZR20" s="462"/>
      <c r="KZS20" s="462"/>
      <c r="KZT20" s="462"/>
      <c r="KZU20" s="462"/>
      <c r="KZV20" s="462"/>
      <c r="KZW20" s="462"/>
      <c r="KZX20" s="462"/>
      <c r="KZY20" s="462"/>
      <c r="KZZ20" s="462"/>
      <c r="LAA20" s="462"/>
      <c r="LAB20" s="462"/>
      <c r="LAC20" s="462"/>
      <c r="LAD20" s="462"/>
      <c r="LAE20" s="462"/>
      <c r="LAF20" s="462"/>
      <c r="LAG20" s="462"/>
      <c r="LAH20" s="462"/>
      <c r="LAI20" s="462"/>
      <c r="LAJ20" s="462"/>
      <c r="LAK20" s="462"/>
      <c r="LAL20" s="462"/>
      <c r="LAM20" s="462"/>
      <c r="LAN20" s="462"/>
      <c r="LAO20" s="462"/>
      <c r="LAP20" s="462"/>
      <c r="LAQ20" s="462"/>
      <c r="LAR20" s="462"/>
      <c r="LAS20" s="462"/>
      <c r="LAT20" s="462"/>
      <c r="LAU20" s="462"/>
      <c r="LAV20" s="462"/>
      <c r="LAW20" s="462"/>
      <c r="LAX20" s="462"/>
      <c r="LAY20" s="462"/>
      <c r="LAZ20" s="462"/>
      <c r="LBA20" s="462"/>
      <c r="LBB20" s="462"/>
      <c r="LBC20" s="462"/>
      <c r="LBD20" s="462"/>
      <c r="LBE20" s="462"/>
      <c r="LBF20" s="462"/>
      <c r="LBG20" s="462"/>
      <c r="LBH20" s="462"/>
      <c r="LBI20" s="462"/>
      <c r="LBJ20" s="462"/>
      <c r="LBK20" s="462"/>
      <c r="LBL20" s="462"/>
      <c r="LBM20" s="462"/>
      <c r="LBN20" s="462"/>
      <c r="LBO20" s="462"/>
      <c r="LBP20" s="462"/>
      <c r="LBQ20" s="462"/>
      <c r="LBR20" s="462"/>
      <c r="LBS20" s="462"/>
      <c r="LBT20" s="462"/>
      <c r="LBU20" s="462"/>
      <c r="LBV20" s="462"/>
      <c r="LBW20" s="462"/>
      <c r="LBX20" s="462"/>
      <c r="LBY20" s="462"/>
      <c r="LBZ20" s="462"/>
      <c r="LCA20" s="462"/>
      <c r="LCB20" s="462"/>
      <c r="LCC20" s="462"/>
      <c r="LCD20" s="462"/>
      <c r="LCE20" s="462"/>
      <c r="LCF20" s="462"/>
      <c r="LCG20" s="462"/>
      <c r="LCH20" s="462"/>
      <c r="LCI20" s="462"/>
      <c r="LCJ20" s="462"/>
      <c r="LCK20" s="462"/>
      <c r="LCL20" s="462"/>
      <c r="LCM20" s="462"/>
      <c r="LCN20" s="462"/>
      <c r="LCO20" s="462"/>
      <c r="LCP20" s="462"/>
      <c r="LCQ20" s="462"/>
      <c r="LCR20" s="462"/>
      <c r="LCS20" s="462"/>
      <c r="LCT20" s="462"/>
      <c r="LCU20" s="462"/>
      <c r="LCV20" s="462"/>
      <c r="LCW20" s="462"/>
      <c r="LCX20" s="462"/>
      <c r="LCY20" s="462"/>
      <c r="LCZ20" s="462"/>
      <c r="LDA20" s="462"/>
      <c r="LDB20" s="462"/>
      <c r="LDC20" s="462"/>
      <c r="LDD20" s="462"/>
      <c r="LDE20" s="462"/>
      <c r="LDF20" s="462"/>
      <c r="LDG20" s="462"/>
      <c r="LDH20" s="462"/>
      <c r="LDI20" s="462"/>
      <c r="LDJ20" s="462"/>
      <c r="LDK20" s="462"/>
      <c r="LDL20" s="462"/>
      <c r="LDM20" s="462"/>
      <c r="LDN20" s="462"/>
      <c r="LDO20" s="462"/>
      <c r="LDP20" s="462"/>
      <c r="LDQ20" s="462"/>
      <c r="LDR20" s="462"/>
      <c r="LDS20" s="462"/>
      <c r="LDT20" s="462"/>
      <c r="LDU20" s="462"/>
      <c r="LDV20" s="462"/>
      <c r="LDW20" s="462"/>
      <c r="LDX20" s="462"/>
      <c r="LDY20" s="462"/>
      <c r="LDZ20" s="462"/>
      <c r="LEA20" s="462"/>
      <c r="LEB20" s="462"/>
      <c r="LEC20" s="462"/>
      <c r="LED20" s="462"/>
      <c r="LEE20" s="462"/>
      <c r="LEF20" s="462"/>
      <c r="LEG20" s="462"/>
      <c r="LEH20" s="462"/>
      <c r="LEI20" s="462"/>
      <c r="LEJ20" s="462"/>
      <c r="LEK20" s="462"/>
      <c r="LEL20" s="462"/>
      <c r="LEM20" s="462"/>
      <c r="LEN20" s="462"/>
      <c r="LEO20" s="462"/>
      <c r="LEP20" s="462"/>
      <c r="LEQ20" s="462"/>
      <c r="LER20" s="462"/>
      <c r="LES20" s="462"/>
      <c r="LET20" s="462"/>
      <c r="LEU20" s="462"/>
      <c r="LEV20" s="462"/>
      <c r="LEW20" s="462"/>
      <c r="LEX20" s="462"/>
      <c r="LEY20" s="462"/>
      <c r="LEZ20" s="462"/>
      <c r="LFA20" s="462"/>
      <c r="LFB20" s="462"/>
      <c r="LFC20" s="462"/>
      <c r="LFD20" s="462"/>
      <c r="LFE20" s="462"/>
      <c r="LFF20" s="462"/>
      <c r="LFG20" s="462"/>
      <c r="LFH20" s="462"/>
      <c r="LFI20" s="462"/>
      <c r="LFJ20" s="462"/>
      <c r="LFK20" s="462"/>
      <c r="LFL20" s="462"/>
      <c r="LFM20" s="462"/>
      <c r="LFN20" s="462"/>
      <c r="LFO20" s="462"/>
      <c r="LFP20" s="462"/>
      <c r="LFQ20" s="462"/>
      <c r="LFR20" s="462"/>
      <c r="LFS20" s="462"/>
      <c r="LFT20" s="462"/>
      <c r="LFU20" s="462"/>
      <c r="LFV20" s="462"/>
      <c r="LFW20" s="462"/>
      <c r="LFX20" s="462"/>
      <c r="LFY20" s="462"/>
      <c r="LFZ20" s="462"/>
      <c r="LGA20" s="462"/>
      <c r="LGB20" s="462"/>
      <c r="LGC20" s="462"/>
      <c r="LGD20" s="462"/>
      <c r="LGE20" s="462"/>
      <c r="LGF20" s="462"/>
      <c r="LGG20" s="462"/>
      <c r="LGH20" s="462"/>
      <c r="LGI20" s="462"/>
      <c r="LGJ20" s="462"/>
      <c r="LGK20" s="462"/>
      <c r="LGL20" s="462"/>
      <c r="LGM20" s="462"/>
      <c r="LGN20" s="462"/>
      <c r="LGO20" s="462"/>
      <c r="LGP20" s="462"/>
      <c r="LGQ20" s="462"/>
      <c r="LGR20" s="462"/>
      <c r="LGS20" s="462"/>
      <c r="LGT20" s="462"/>
      <c r="LGU20" s="462"/>
      <c r="LGV20" s="462"/>
      <c r="LGW20" s="462"/>
      <c r="LGX20" s="462"/>
      <c r="LGY20" s="462"/>
      <c r="LGZ20" s="462"/>
      <c r="LHA20" s="462"/>
      <c r="LHB20" s="462"/>
      <c r="LHC20" s="462"/>
      <c r="LHD20" s="462"/>
      <c r="LHE20" s="462"/>
      <c r="LHF20" s="462"/>
      <c r="LHG20" s="462"/>
      <c r="LHH20" s="462"/>
      <c r="LHI20" s="462"/>
      <c r="LHJ20" s="462"/>
      <c r="LHK20" s="462"/>
      <c r="LHL20" s="462"/>
      <c r="LHM20" s="462"/>
      <c r="LHN20" s="462"/>
      <c r="LHO20" s="462"/>
      <c r="LHP20" s="462"/>
      <c r="LHQ20" s="462"/>
      <c r="LHR20" s="462"/>
      <c r="LHS20" s="462"/>
      <c r="LHT20" s="462"/>
      <c r="LHU20" s="462"/>
      <c r="LHV20" s="462"/>
      <c r="LHW20" s="462"/>
      <c r="LHX20" s="462"/>
      <c r="LHY20" s="462"/>
      <c r="LHZ20" s="462"/>
      <c r="LIA20" s="462"/>
      <c r="LIB20" s="462"/>
      <c r="LIC20" s="462"/>
      <c r="LID20" s="462"/>
      <c r="LIE20" s="462"/>
      <c r="LIF20" s="462"/>
      <c r="LIG20" s="462"/>
      <c r="LIH20" s="462"/>
      <c r="LII20" s="462"/>
      <c r="LIJ20" s="462"/>
      <c r="LIK20" s="462"/>
      <c r="LIL20" s="462"/>
      <c r="LIM20" s="462"/>
      <c r="LIN20" s="462"/>
      <c r="LIO20" s="462"/>
      <c r="LIP20" s="462"/>
      <c r="LIQ20" s="462"/>
      <c r="LIR20" s="462"/>
      <c r="LIS20" s="462"/>
      <c r="LIT20" s="462"/>
      <c r="LIU20" s="462"/>
      <c r="LIV20" s="462"/>
      <c r="LIW20" s="462"/>
      <c r="LIX20" s="462"/>
      <c r="LIY20" s="462"/>
      <c r="LIZ20" s="462"/>
      <c r="LJA20" s="462"/>
      <c r="LJB20" s="462"/>
      <c r="LJC20" s="462"/>
      <c r="LJD20" s="462"/>
      <c r="LJE20" s="462"/>
      <c r="LJF20" s="462"/>
      <c r="LJG20" s="462"/>
      <c r="LJH20" s="462"/>
      <c r="LJI20" s="462"/>
      <c r="LJJ20" s="462"/>
      <c r="LJK20" s="462"/>
      <c r="LJL20" s="462"/>
      <c r="LJM20" s="462"/>
      <c r="LJN20" s="462"/>
      <c r="LJO20" s="462"/>
      <c r="LJP20" s="462"/>
      <c r="LJQ20" s="462"/>
      <c r="LJR20" s="462"/>
      <c r="LJS20" s="462"/>
      <c r="LJT20" s="462"/>
      <c r="LJU20" s="462"/>
      <c r="LJV20" s="462"/>
      <c r="LJW20" s="462"/>
      <c r="LJX20" s="462"/>
      <c r="LJY20" s="462"/>
      <c r="LJZ20" s="462"/>
      <c r="LKA20" s="462"/>
      <c r="LKB20" s="462"/>
      <c r="LKC20" s="462"/>
      <c r="LKD20" s="462"/>
      <c r="LKE20" s="462"/>
      <c r="LKF20" s="462"/>
      <c r="LKG20" s="462"/>
      <c r="LKH20" s="462"/>
      <c r="LKI20" s="462"/>
      <c r="LKJ20" s="462"/>
      <c r="LKK20" s="462"/>
      <c r="LKL20" s="462"/>
      <c r="LKM20" s="462"/>
      <c r="LKN20" s="462"/>
      <c r="LKO20" s="462"/>
      <c r="LKP20" s="462"/>
      <c r="LKQ20" s="462"/>
      <c r="LKR20" s="462"/>
      <c r="LKS20" s="462"/>
      <c r="LKT20" s="462"/>
      <c r="LKU20" s="462"/>
      <c r="LKV20" s="462"/>
      <c r="LKW20" s="462"/>
      <c r="LKX20" s="462"/>
      <c r="LKY20" s="462"/>
      <c r="LKZ20" s="462"/>
      <c r="LLA20" s="462"/>
      <c r="LLB20" s="462"/>
      <c r="LLC20" s="462"/>
      <c r="LLD20" s="462"/>
      <c r="LLE20" s="462"/>
      <c r="LLF20" s="462"/>
      <c r="LLG20" s="462"/>
      <c r="LLH20" s="462"/>
      <c r="LLI20" s="462"/>
      <c r="LLJ20" s="462"/>
      <c r="LLK20" s="462"/>
      <c r="LLL20" s="462"/>
      <c r="LLM20" s="462"/>
      <c r="LLN20" s="462"/>
      <c r="LLO20" s="462"/>
      <c r="LLP20" s="462"/>
      <c r="LLQ20" s="462"/>
      <c r="LLR20" s="462"/>
      <c r="LLS20" s="462"/>
      <c r="LLT20" s="462"/>
      <c r="LLU20" s="462"/>
      <c r="LLV20" s="462"/>
      <c r="LLW20" s="462"/>
      <c r="LLX20" s="462"/>
      <c r="LLY20" s="462"/>
      <c r="LLZ20" s="462"/>
      <c r="LMA20" s="462"/>
      <c r="LMB20" s="462"/>
      <c r="LMC20" s="462"/>
      <c r="LMD20" s="462"/>
      <c r="LME20" s="462"/>
      <c r="LMF20" s="462"/>
      <c r="LMG20" s="462"/>
      <c r="LMH20" s="462"/>
      <c r="LMI20" s="462"/>
      <c r="LMJ20" s="462"/>
      <c r="LMK20" s="462"/>
      <c r="LML20" s="462"/>
      <c r="LMM20" s="462"/>
      <c r="LMN20" s="462"/>
      <c r="LMO20" s="462"/>
      <c r="LMP20" s="462"/>
      <c r="LMQ20" s="462"/>
      <c r="LMR20" s="462"/>
      <c r="LMS20" s="462"/>
      <c r="LMT20" s="462"/>
      <c r="LMU20" s="462"/>
      <c r="LMV20" s="462"/>
      <c r="LMW20" s="462"/>
      <c r="LMX20" s="462"/>
      <c r="LMY20" s="462"/>
      <c r="LMZ20" s="462"/>
      <c r="LNA20" s="462"/>
      <c r="LNB20" s="462"/>
      <c r="LNC20" s="462"/>
      <c r="LND20" s="462"/>
      <c r="LNE20" s="462"/>
      <c r="LNF20" s="462"/>
      <c r="LNG20" s="462"/>
      <c r="LNH20" s="462"/>
      <c r="LNI20" s="462"/>
      <c r="LNJ20" s="462"/>
      <c r="LNK20" s="462"/>
      <c r="LNL20" s="462"/>
      <c r="LNM20" s="462"/>
      <c r="LNN20" s="462"/>
      <c r="LNO20" s="462"/>
      <c r="LNP20" s="462"/>
      <c r="LNQ20" s="462"/>
      <c r="LNR20" s="462"/>
      <c r="LNS20" s="462"/>
      <c r="LNT20" s="462"/>
      <c r="LNU20" s="462"/>
      <c r="LNV20" s="462"/>
      <c r="LNW20" s="462"/>
      <c r="LNX20" s="462"/>
      <c r="LNY20" s="462"/>
      <c r="LNZ20" s="462"/>
      <c r="LOA20" s="462"/>
      <c r="LOB20" s="462"/>
      <c r="LOC20" s="462"/>
      <c r="LOD20" s="462"/>
      <c r="LOE20" s="462"/>
      <c r="LOF20" s="462"/>
      <c r="LOG20" s="462"/>
      <c r="LOH20" s="462"/>
      <c r="LOI20" s="462"/>
      <c r="LOJ20" s="462"/>
      <c r="LOK20" s="462"/>
      <c r="LOL20" s="462"/>
      <c r="LOM20" s="462"/>
      <c r="LON20" s="462"/>
      <c r="LOO20" s="462"/>
      <c r="LOP20" s="462"/>
      <c r="LOQ20" s="462"/>
      <c r="LOR20" s="462"/>
      <c r="LOS20" s="462"/>
      <c r="LOT20" s="462"/>
      <c r="LOU20" s="462"/>
      <c r="LOV20" s="462"/>
      <c r="LOW20" s="462"/>
      <c r="LOX20" s="462"/>
      <c r="LOY20" s="462"/>
      <c r="LOZ20" s="462"/>
      <c r="LPA20" s="462"/>
      <c r="LPB20" s="462"/>
      <c r="LPC20" s="462"/>
      <c r="LPD20" s="462"/>
      <c r="LPE20" s="462"/>
      <c r="LPF20" s="462"/>
      <c r="LPG20" s="462"/>
      <c r="LPH20" s="462"/>
      <c r="LPI20" s="462"/>
      <c r="LPJ20" s="462"/>
      <c r="LPK20" s="462"/>
      <c r="LPL20" s="462"/>
      <c r="LPM20" s="462"/>
      <c r="LPN20" s="462"/>
      <c r="LPO20" s="462"/>
      <c r="LPP20" s="462"/>
      <c r="LPQ20" s="462"/>
      <c r="LPR20" s="462"/>
      <c r="LPS20" s="462"/>
      <c r="LPT20" s="462"/>
      <c r="LPU20" s="462"/>
      <c r="LPV20" s="462"/>
      <c r="LPW20" s="462"/>
      <c r="LPX20" s="462"/>
      <c r="LPY20" s="462"/>
      <c r="LPZ20" s="462"/>
      <c r="LQA20" s="462"/>
      <c r="LQB20" s="462"/>
      <c r="LQC20" s="462"/>
      <c r="LQD20" s="462"/>
      <c r="LQE20" s="462"/>
      <c r="LQF20" s="462"/>
      <c r="LQG20" s="462"/>
      <c r="LQH20" s="462"/>
      <c r="LQI20" s="462"/>
      <c r="LQJ20" s="462"/>
      <c r="LQK20" s="462"/>
      <c r="LQL20" s="462"/>
      <c r="LQM20" s="462"/>
      <c r="LQN20" s="462"/>
      <c r="LQO20" s="462"/>
      <c r="LQP20" s="462"/>
      <c r="LQQ20" s="462"/>
      <c r="LQR20" s="462"/>
      <c r="LQS20" s="462"/>
      <c r="LQT20" s="462"/>
      <c r="LQU20" s="462"/>
      <c r="LQV20" s="462"/>
      <c r="LQW20" s="462"/>
      <c r="LQX20" s="462"/>
      <c r="LQY20" s="462"/>
      <c r="LQZ20" s="462"/>
      <c r="LRA20" s="462"/>
      <c r="LRB20" s="462"/>
      <c r="LRC20" s="462"/>
      <c r="LRD20" s="462"/>
      <c r="LRE20" s="462"/>
      <c r="LRF20" s="462"/>
      <c r="LRG20" s="462"/>
      <c r="LRH20" s="462"/>
      <c r="LRI20" s="462"/>
      <c r="LRJ20" s="462"/>
      <c r="LRK20" s="462"/>
      <c r="LRL20" s="462"/>
      <c r="LRM20" s="462"/>
      <c r="LRN20" s="462"/>
      <c r="LRO20" s="462"/>
      <c r="LRP20" s="462"/>
      <c r="LRQ20" s="462"/>
      <c r="LRR20" s="462"/>
      <c r="LRS20" s="462"/>
      <c r="LRT20" s="462"/>
      <c r="LRU20" s="462"/>
      <c r="LRV20" s="462"/>
      <c r="LRW20" s="462"/>
      <c r="LRX20" s="462"/>
      <c r="LRY20" s="462"/>
      <c r="LRZ20" s="462"/>
      <c r="LSA20" s="462"/>
      <c r="LSB20" s="462"/>
      <c r="LSC20" s="462"/>
      <c r="LSD20" s="462"/>
      <c r="LSE20" s="462"/>
      <c r="LSF20" s="462"/>
      <c r="LSG20" s="462"/>
      <c r="LSH20" s="462"/>
      <c r="LSI20" s="462"/>
      <c r="LSJ20" s="462"/>
      <c r="LSK20" s="462"/>
      <c r="LSL20" s="462"/>
      <c r="LSM20" s="462"/>
      <c r="LSN20" s="462"/>
      <c r="LSO20" s="462"/>
      <c r="LSP20" s="462"/>
      <c r="LSQ20" s="462"/>
      <c r="LSR20" s="462"/>
      <c r="LSS20" s="462"/>
      <c r="LST20" s="462"/>
      <c r="LSU20" s="462"/>
      <c r="LSV20" s="462"/>
      <c r="LSW20" s="462"/>
      <c r="LSX20" s="462"/>
      <c r="LSY20" s="462"/>
      <c r="LSZ20" s="462"/>
      <c r="LTA20" s="462"/>
      <c r="LTB20" s="462"/>
      <c r="LTC20" s="462"/>
      <c r="LTD20" s="462"/>
      <c r="LTE20" s="462"/>
      <c r="LTF20" s="462"/>
      <c r="LTG20" s="462"/>
      <c r="LTH20" s="462"/>
      <c r="LTI20" s="462"/>
      <c r="LTJ20" s="462"/>
      <c r="LTK20" s="462"/>
      <c r="LTL20" s="462"/>
      <c r="LTM20" s="462"/>
      <c r="LTN20" s="462"/>
      <c r="LTO20" s="462"/>
      <c r="LTP20" s="462"/>
      <c r="LTQ20" s="462"/>
      <c r="LTR20" s="462"/>
      <c r="LTS20" s="462"/>
      <c r="LTT20" s="462"/>
      <c r="LTU20" s="462"/>
      <c r="LTV20" s="462"/>
      <c r="LTW20" s="462"/>
      <c r="LTX20" s="462"/>
      <c r="LTY20" s="462"/>
      <c r="LTZ20" s="462"/>
      <c r="LUA20" s="462"/>
      <c r="LUB20" s="462"/>
      <c r="LUC20" s="462"/>
      <c r="LUD20" s="462"/>
      <c r="LUE20" s="462"/>
      <c r="LUF20" s="462"/>
      <c r="LUG20" s="462"/>
      <c r="LUH20" s="462"/>
      <c r="LUI20" s="462"/>
      <c r="LUJ20" s="462"/>
      <c r="LUK20" s="462"/>
      <c r="LUL20" s="462"/>
      <c r="LUM20" s="462"/>
      <c r="LUN20" s="462"/>
      <c r="LUO20" s="462"/>
      <c r="LUP20" s="462"/>
      <c r="LUQ20" s="462"/>
      <c r="LUR20" s="462"/>
      <c r="LUS20" s="462"/>
      <c r="LUT20" s="462"/>
      <c r="LUU20" s="462"/>
      <c r="LUV20" s="462"/>
      <c r="LUW20" s="462"/>
      <c r="LUX20" s="462"/>
      <c r="LUY20" s="462"/>
      <c r="LUZ20" s="462"/>
      <c r="LVA20" s="462"/>
      <c r="LVB20" s="462"/>
      <c r="LVC20" s="462"/>
      <c r="LVD20" s="462"/>
      <c r="LVE20" s="462"/>
      <c r="LVF20" s="462"/>
      <c r="LVG20" s="462"/>
      <c r="LVH20" s="462"/>
      <c r="LVI20" s="462"/>
      <c r="LVJ20" s="462"/>
      <c r="LVK20" s="462"/>
      <c r="LVL20" s="462"/>
      <c r="LVM20" s="462"/>
      <c r="LVN20" s="462"/>
      <c r="LVO20" s="462"/>
      <c r="LVP20" s="462"/>
      <c r="LVQ20" s="462"/>
      <c r="LVR20" s="462"/>
      <c r="LVS20" s="462"/>
      <c r="LVT20" s="462"/>
      <c r="LVU20" s="462"/>
      <c r="LVV20" s="462"/>
      <c r="LVW20" s="462"/>
      <c r="LVX20" s="462"/>
      <c r="LVY20" s="462"/>
      <c r="LVZ20" s="462"/>
      <c r="LWA20" s="462"/>
      <c r="LWB20" s="462"/>
      <c r="LWC20" s="462"/>
      <c r="LWD20" s="462"/>
      <c r="LWE20" s="462"/>
      <c r="LWF20" s="462"/>
      <c r="LWG20" s="462"/>
      <c r="LWH20" s="462"/>
      <c r="LWI20" s="462"/>
      <c r="LWJ20" s="462"/>
      <c r="LWK20" s="462"/>
      <c r="LWL20" s="462"/>
      <c r="LWM20" s="462"/>
      <c r="LWN20" s="462"/>
      <c r="LWO20" s="462"/>
      <c r="LWP20" s="462"/>
      <c r="LWQ20" s="462"/>
      <c r="LWR20" s="462"/>
      <c r="LWS20" s="462"/>
      <c r="LWT20" s="462"/>
      <c r="LWU20" s="462"/>
      <c r="LWV20" s="462"/>
      <c r="LWW20" s="462"/>
      <c r="LWX20" s="462"/>
      <c r="LWY20" s="462"/>
      <c r="LWZ20" s="462"/>
      <c r="LXA20" s="462"/>
      <c r="LXB20" s="462"/>
      <c r="LXC20" s="462"/>
      <c r="LXD20" s="462"/>
      <c r="LXE20" s="462"/>
      <c r="LXF20" s="462"/>
      <c r="LXG20" s="462"/>
      <c r="LXH20" s="462"/>
      <c r="LXI20" s="462"/>
      <c r="LXJ20" s="462"/>
      <c r="LXK20" s="462"/>
      <c r="LXL20" s="462"/>
      <c r="LXM20" s="462"/>
      <c r="LXN20" s="462"/>
      <c r="LXO20" s="462"/>
      <c r="LXP20" s="462"/>
      <c r="LXQ20" s="462"/>
      <c r="LXR20" s="462"/>
      <c r="LXS20" s="462"/>
      <c r="LXT20" s="462"/>
      <c r="LXU20" s="462"/>
      <c r="LXV20" s="462"/>
      <c r="LXW20" s="462"/>
      <c r="LXX20" s="462"/>
      <c r="LXY20" s="462"/>
      <c r="LXZ20" s="462"/>
      <c r="LYA20" s="462"/>
      <c r="LYB20" s="462"/>
      <c r="LYC20" s="462"/>
      <c r="LYD20" s="462"/>
      <c r="LYE20" s="462"/>
      <c r="LYF20" s="462"/>
      <c r="LYG20" s="462"/>
      <c r="LYH20" s="462"/>
      <c r="LYI20" s="462"/>
      <c r="LYJ20" s="462"/>
      <c r="LYK20" s="462"/>
      <c r="LYL20" s="462"/>
      <c r="LYM20" s="462"/>
      <c r="LYN20" s="462"/>
      <c r="LYO20" s="462"/>
      <c r="LYP20" s="462"/>
      <c r="LYQ20" s="462"/>
      <c r="LYR20" s="462"/>
      <c r="LYS20" s="462"/>
      <c r="LYT20" s="462"/>
      <c r="LYU20" s="462"/>
      <c r="LYV20" s="462"/>
      <c r="LYW20" s="462"/>
      <c r="LYX20" s="462"/>
      <c r="LYY20" s="462"/>
      <c r="LYZ20" s="462"/>
      <c r="LZA20" s="462"/>
      <c r="LZB20" s="462"/>
      <c r="LZC20" s="462"/>
      <c r="LZD20" s="462"/>
      <c r="LZE20" s="462"/>
      <c r="LZF20" s="462"/>
      <c r="LZG20" s="462"/>
      <c r="LZH20" s="462"/>
      <c r="LZI20" s="462"/>
      <c r="LZJ20" s="462"/>
      <c r="LZK20" s="462"/>
      <c r="LZL20" s="462"/>
      <c r="LZM20" s="462"/>
      <c r="LZN20" s="462"/>
      <c r="LZO20" s="462"/>
      <c r="LZP20" s="462"/>
      <c r="LZQ20" s="462"/>
      <c r="LZR20" s="462"/>
      <c r="LZS20" s="462"/>
      <c r="LZT20" s="462"/>
      <c r="LZU20" s="462"/>
      <c r="LZV20" s="462"/>
      <c r="LZW20" s="462"/>
      <c r="LZX20" s="462"/>
      <c r="LZY20" s="462"/>
      <c r="LZZ20" s="462"/>
      <c r="MAA20" s="462"/>
      <c r="MAB20" s="462"/>
      <c r="MAC20" s="462"/>
      <c r="MAD20" s="462"/>
      <c r="MAE20" s="462"/>
      <c r="MAF20" s="462"/>
      <c r="MAG20" s="462"/>
      <c r="MAH20" s="462"/>
      <c r="MAI20" s="462"/>
      <c r="MAJ20" s="462"/>
      <c r="MAK20" s="462"/>
      <c r="MAL20" s="462"/>
      <c r="MAM20" s="462"/>
      <c r="MAN20" s="462"/>
      <c r="MAO20" s="462"/>
      <c r="MAP20" s="462"/>
      <c r="MAQ20" s="462"/>
      <c r="MAR20" s="462"/>
      <c r="MAS20" s="462"/>
      <c r="MAT20" s="462"/>
      <c r="MAU20" s="462"/>
      <c r="MAV20" s="462"/>
      <c r="MAW20" s="462"/>
      <c r="MAX20" s="462"/>
      <c r="MAY20" s="462"/>
      <c r="MAZ20" s="462"/>
      <c r="MBA20" s="462"/>
      <c r="MBB20" s="462"/>
      <c r="MBC20" s="462"/>
      <c r="MBD20" s="462"/>
      <c r="MBE20" s="462"/>
      <c r="MBF20" s="462"/>
      <c r="MBG20" s="462"/>
      <c r="MBH20" s="462"/>
      <c r="MBI20" s="462"/>
      <c r="MBJ20" s="462"/>
      <c r="MBK20" s="462"/>
      <c r="MBL20" s="462"/>
      <c r="MBM20" s="462"/>
      <c r="MBN20" s="462"/>
      <c r="MBO20" s="462"/>
      <c r="MBP20" s="462"/>
      <c r="MBQ20" s="462"/>
      <c r="MBR20" s="462"/>
      <c r="MBS20" s="462"/>
      <c r="MBT20" s="462"/>
      <c r="MBU20" s="462"/>
      <c r="MBV20" s="462"/>
      <c r="MBW20" s="462"/>
      <c r="MBX20" s="462"/>
      <c r="MBY20" s="462"/>
      <c r="MBZ20" s="462"/>
      <c r="MCA20" s="462"/>
      <c r="MCB20" s="462"/>
      <c r="MCC20" s="462"/>
      <c r="MCD20" s="462"/>
      <c r="MCE20" s="462"/>
      <c r="MCF20" s="462"/>
      <c r="MCG20" s="462"/>
      <c r="MCH20" s="462"/>
      <c r="MCI20" s="462"/>
      <c r="MCJ20" s="462"/>
      <c r="MCK20" s="462"/>
      <c r="MCL20" s="462"/>
      <c r="MCM20" s="462"/>
      <c r="MCN20" s="462"/>
      <c r="MCO20" s="462"/>
      <c r="MCP20" s="462"/>
      <c r="MCQ20" s="462"/>
      <c r="MCR20" s="462"/>
      <c r="MCS20" s="462"/>
      <c r="MCT20" s="462"/>
      <c r="MCU20" s="462"/>
      <c r="MCV20" s="462"/>
      <c r="MCW20" s="462"/>
      <c r="MCX20" s="462"/>
      <c r="MCY20" s="462"/>
      <c r="MCZ20" s="462"/>
      <c r="MDA20" s="462"/>
      <c r="MDB20" s="462"/>
      <c r="MDC20" s="462"/>
      <c r="MDD20" s="462"/>
      <c r="MDE20" s="462"/>
      <c r="MDF20" s="462"/>
      <c r="MDG20" s="462"/>
      <c r="MDH20" s="462"/>
      <c r="MDI20" s="462"/>
      <c r="MDJ20" s="462"/>
      <c r="MDK20" s="462"/>
      <c r="MDL20" s="462"/>
      <c r="MDM20" s="462"/>
      <c r="MDN20" s="462"/>
      <c r="MDO20" s="462"/>
      <c r="MDP20" s="462"/>
      <c r="MDQ20" s="462"/>
      <c r="MDR20" s="462"/>
      <c r="MDS20" s="462"/>
      <c r="MDT20" s="462"/>
      <c r="MDU20" s="462"/>
      <c r="MDV20" s="462"/>
      <c r="MDW20" s="462"/>
      <c r="MDX20" s="462"/>
      <c r="MDY20" s="462"/>
      <c r="MDZ20" s="462"/>
      <c r="MEA20" s="462"/>
      <c r="MEB20" s="462"/>
      <c r="MEC20" s="462"/>
      <c r="MED20" s="462"/>
      <c r="MEE20" s="462"/>
      <c r="MEF20" s="462"/>
      <c r="MEG20" s="462"/>
      <c r="MEH20" s="462"/>
      <c r="MEI20" s="462"/>
      <c r="MEJ20" s="462"/>
      <c r="MEK20" s="462"/>
      <c r="MEL20" s="462"/>
      <c r="MEM20" s="462"/>
      <c r="MEN20" s="462"/>
      <c r="MEO20" s="462"/>
      <c r="MEP20" s="462"/>
      <c r="MEQ20" s="462"/>
      <c r="MER20" s="462"/>
      <c r="MES20" s="462"/>
      <c r="MET20" s="462"/>
      <c r="MEU20" s="462"/>
      <c r="MEV20" s="462"/>
      <c r="MEW20" s="462"/>
      <c r="MEX20" s="462"/>
      <c r="MEY20" s="462"/>
      <c r="MEZ20" s="462"/>
      <c r="MFA20" s="462"/>
      <c r="MFB20" s="462"/>
      <c r="MFC20" s="462"/>
      <c r="MFD20" s="462"/>
      <c r="MFE20" s="462"/>
      <c r="MFF20" s="462"/>
      <c r="MFG20" s="462"/>
      <c r="MFH20" s="462"/>
      <c r="MFI20" s="462"/>
      <c r="MFJ20" s="462"/>
      <c r="MFK20" s="462"/>
      <c r="MFL20" s="462"/>
      <c r="MFM20" s="462"/>
      <c r="MFN20" s="462"/>
      <c r="MFO20" s="462"/>
      <c r="MFP20" s="462"/>
      <c r="MFQ20" s="462"/>
      <c r="MFR20" s="462"/>
      <c r="MFS20" s="462"/>
      <c r="MFT20" s="462"/>
      <c r="MFU20" s="462"/>
      <c r="MFV20" s="462"/>
      <c r="MFW20" s="462"/>
      <c r="MFX20" s="462"/>
      <c r="MFY20" s="462"/>
      <c r="MFZ20" s="462"/>
      <c r="MGA20" s="462"/>
      <c r="MGB20" s="462"/>
      <c r="MGC20" s="462"/>
      <c r="MGD20" s="462"/>
      <c r="MGE20" s="462"/>
      <c r="MGF20" s="462"/>
      <c r="MGG20" s="462"/>
      <c r="MGH20" s="462"/>
      <c r="MGI20" s="462"/>
      <c r="MGJ20" s="462"/>
      <c r="MGK20" s="462"/>
      <c r="MGL20" s="462"/>
      <c r="MGM20" s="462"/>
      <c r="MGN20" s="462"/>
      <c r="MGO20" s="462"/>
      <c r="MGP20" s="462"/>
      <c r="MGQ20" s="462"/>
      <c r="MGR20" s="462"/>
      <c r="MGS20" s="462"/>
      <c r="MGT20" s="462"/>
      <c r="MGU20" s="462"/>
      <c r="MGV20" s="462"/>
      <c r="MGW20" s="462"/>
      <c r="MGX20" s="462"/>
      <c r="MGY20" s="462"/>
      <c r="MGZ20" s="462"/>
      <c r="MHA20" s="462"/>
      <c r="MHB20" s="462"/>
      <c r="MHC20" s="462"/>
      <c r="MHD20" s="462"/>
      <c r="MHE20" s="462"/>
      <c r="MHF20" s="462"/>
      <c r="MHG20" s="462"/>
      <c r="MHH20" s="462"/>
      <c r="MHI20" s="462"/>
      <c r="MHJ20" s="462"/>
      <c r="MHK20" s="462"/>
      <c r="MHL20" s="462"/>
      <c r="MHM20" s="462"/>
      <c r="MHN20" s="462"/>
      <c r="MHO20" s="462"/>
      <c r="MHP20" s="462"/>
      <c r="MHQ20" s="462"/>
      <c r="MHR20" s="462"/>
      <c r="MHS20" s="462"/>
      <c r="MHT20" s="462"/>
      <c r="MHU20" s="462"/>
      <c r="MHV20" s="462"/>
      <c r="MHW20" s="462"/>
      <c r="MHX20" s="462"/>
      <c r="MHY20" s="462"/>
      <c r="MHZ20" s="462"/>
      <c r="MIA20" s="462"/>
      <c r="MIB20" s="462"/>
      <c r="MIC20" s="462"/>
      <c r="MID20" s="462"/>
      <c r="MIE20" s="462"/>
      <c r="MIF20" s="462"/>
      <c r="MIG20" s="462"/>
      <c r="MIH20" s="462"/>
      <c r="MII20" s="462"/>
      <c r="MIJ20" s="462"/>
      <c r="MIK20" s="462"/>
      <c r="MIL20" s="462"/>
      <c r="MIM20" s="462"/>
      <c r="MIN20" s="462"/>
      <c r="MIO20" s="462"/>
      <c r="MIP20" s="462"/>
      <c r="MIQ20" s="462"/>
      <c r="MIR20" s="462"/>
      <c r="MIS20" s="462"/>
      <c r="MIT20" s="462"/>
      <c r="MIU20" s="462"/>
      <c r="MIV20" s="462"/>
      <c r="MIW20" s="462"/>
      <c r="MIX20" s="462"/>
      <c r="MIY20" s="462"/>
      <c r="MIZ20" s="462"/>
      <c r="MJA20" s="462"/>
      <c r="MJB20" s="462"/>
      <c r="MJC20" s="462"/>
      <c r="MJD20" s="462"/>
      <c r="MJE20" s="462"/>
      <c r="MJF20" s="462"/>
      <c r="MJG20" s="462"/>
      <c r="MJH20" s="462"/>
      <c r="MJI20" s="462"/>
      <c r="MJJ20" s="462"/>
      <c r="MJK20" s="462"/>
      <c r="MJL20" s="462"/>
      <c r="MJM20" s="462"/>
      <c r="MJN20" s="462"/>
      <c r="MJO20" s="462"/>
      <c r="MJP20" s="462"/>
      <c r="MJQ20" s="462"/>
      <c r="MJR20" s="462"/>
      <c r="MJS20" s="462"/>
      <c r="MJT20" s="462"/>
      <c r="MJU20" s="462"/>
      <c r="MJV20" s="462"/>
      <c r="MJW20" s="462"/>
      <c r="MJX20" s="462"/>
      <c r="MJY20" s="462"/>
      <c r="MJZ20" s="462"/>
      <c r="MKA20" s="462"/>
      <c r="MKB20" s="462"/>
      <c r="MKC20" s="462"/>
      <c r="MKD20" s="462"/>
      <c r="MKE20" s="462"/>
      <c r="MKF20" s="462"/>
      <c r="MKG20" s="462"/>
      <c r="MKH20" s="462"/>
      <c r="MKI20" s="462"/>
      <c r="MKJ20" s="462"/>
      <c r="MKK20" s="462"/>
      <c r="MKL20" s="462"/>
      <c r="MKM20" s="462"/>
      <c r="MKN20" s="462"/>
      <c r="MKO20" s="462"/>
      <c r="MKP20" s="462"/>
      <c r="MKQ20" s="462"/>
      <c r="MKR20" s="462"/>
      <c r="MKS20" s="462"/>
      <c r="MKT20" s="462"/>
      <c r="MKU20" s="462"/>
      <c r="MKV20" s="462"/>
      <c r="MKW20" s="462"/>
      <c r="MKX20" s="462"/>
      <c r="MKY20" s="462"/>
      <c r="MKZ20" s="462"/>
      <c r="MLA20" s="462"/>
      <c r="MLB20" s="462"/>
      <c r="MLC20" s="462"/>
      <c r="MLD20" s="462"/>
      <c r="MLE20" s="462"/>
      <c r="MLF20" s="462"/>
      <c r="MLG20" s="462"/>
      <c r="MLH20" s="462"/>
      <c r="MLI20" s="462"/>
      <c r="MLJ20" s="462"/>
      <c r="MLK20" s="462"/>
      <c r="MLL20" s="462"/>
      <c r="MLM20" s="462"/>
      <c r="MLN20" s="462"/>
      <c r="MLO20" s="462"/>
      <c r="MLP20" s="462"/>
      <c r="MLQ20" s="462"/>
      <c r="MLR20" s="462"/>
      <c r="MLS20" s="462"/>
      <c r="MLT20" s="462"/>
      <c r="MLU20" s="462"/>
      <c r="MLV20" s="462"/>
      <c r="MLW20" s="462"/>
      <c r="MLX20" s="462"/>
      <c r="MLY20" s="462"/>
      <c r="MLZ20" s="462"/>
      <c r="MMA20" s="462"/>
      <c r="MMB20" s="462"/>
      <c r="MMC20" s="462"/>
      <c r="MMD20" s="462"/>
      <c r="MME20" s="462"/>
      <c r="MMF20" s="462"/>
      <c r="MMG20" s="462"/>
      <c r="MMH20" s="462"/>
      <c r="MMI20" s="462"/>
      <c r="MMJ20" s="462"/>
      <c r="MMK20" s="462"/>
      <c r="MML20" s="462"/>
      <c r="MMM20" s="462"/>
      <c r="MMN20" s="462"/>
      <c r="MMO20" s="462"/>
      <c r="MMP20" s="462"/>
      <c r="MMQ20" s="462"/>
      <c r="MMR20" s="462"/>
      <c r="MMS20" s="462"/>
      <c r="MMT20" s="462"/>
      <c r="MMU20" s="462"/>
      <c r="MMV20" s="462"/>
      <c r="MMW20" s="462"/>
      <c r="MMX20" s="462"/>
      <c r="MMY20" s="462"/>
      <c r="MMZ20" s="462"/>
      <c r="MNA20" s="462"/>
      <c r="MNB20" s="462"/>
      <c r="MNC20" s="462"/>
      <c r="MND20" s="462"/>
      <c r="MNE20" s="462"/>
      <c r="MNF20" s="462"/>
      <c r="MNG20" s="462"/>
      <c r="MNH20" s="462"/>
      <c r="MNI20" s="462"/>
      <c r="MNJ20" s="462"/>
      <c r="MNK20" s="462"/>
      <c r="MNL20" s="462"/>
      <c r="MNM20" s="462"/>
      <c r="MNN20" s="462"/>
      <c r="MNO20" s="462"/>
      <c r="MNP20" s="462"/>
      <c r="MNQ20" s="462"/>
      <c r="MNR20" s="462"/>
      <c r="MNS20" s="462"/>
      <c r="MNT20" s="462"/>
      <c r="MNU20" s="462"/>
      <c r="MNV20" s="462"/>
      <c r="MNW20" s="462"/>
      <c r="MNX20" s="462"/>
      <c r="MNY20" s="462"/>
      <c r="MNZ20" s="462"/>
      <c r="MOA20" s="462"/>
      <c r="MOB20" s="462"/>
      <c r="MOC20" s="462"/>
      <c r="MOD20" s="462"/>
      <c r="MOE20" s="462"/>
      <c r="MOF20" s="462"/>
      <c r="MOG20" s="462"/>
      <c r="MOH20" s="462"/>
      <c r="MOI20" s="462"/>
      <c r="MOJ20" s="462"/>
      <c r="MOK20" s="462"/>
      <c r="MOL20" s="462"/>
      <c r="MOM20" s="462"/>
      <c r="MON20" s="462"/>
      <c r="MOO20" s="462"/>
      <c r="MOP20" s="462"/>
      <c r="MOQ20" s="462"/>
      <c r="MOR20" s="462"/>
      <c r="MOS20" s="462"/>
      <c r="MOT20" s="462"/>
      <c r="MOU20" s="462"/>
      <c r="MOV20" s="462"/>
      <c r="MOW20" s="462"/>
      <c r="MOX20" s="462"/>
      <c r="MOY20" s="462"/>
      <c r="MOZ20" s="462"/>
      <c r="MPA20" s="462"/>
      <c r="MPB20" s="462"/>
      <c r="MPC20" s="462"/>
      <c r="MPD20" s="462"/>
      <c r="MPE20" s="462"/>
      <c r="MPF20" s="462"/>
      <c r="MPG20" s="462"/>
      <c r="MPH20" s="462"/>
      <c r="MPI20" s="462"/>
      <c r="MPJ20" s="462"/>
      <c r="MPK20" s="462"/>
      <c r="MPL20" s="462"/>
      <c r="MPM20" s="462"/>
      <c r="MPN20" s="462"/>
      <c r="MPO20" s="462"/>
      <c r="MPP20" s="462"/>
      <c r="MPQ20" s="462"/>
      <c r="MPR20" s="462"/>
      <c r="MPS20" s="462"/>
      <c r="MPT20" s="462"/>
      <c r="MPU20" s="462"/>
      <c r="MPV20" s="462"/>
      <c r="MPW20" s="462"/>
      <c r="MPX20" s="462"/>
      <c r="MPY20" s="462"/>
      <c r="MPZ20" s="462"/>
      <c r="MQA20" s="462"/>
      <c r="MQB20" s="462"/>
      <c r="MQC20" s="462"/>
      <c r="MQD20" s="462"/>
      <c r="MQE20" s="462"/>
      <c r="MQF20" s="462"/>
      <c r="MQG20" s="462"/>
      <c r="MQH20" s="462"/>
      <c r="MQI20" s="462"/>
      <c r="MQJ20" s="462"/>
      <c r="MQK20" s="462"/>
      <c r="MQL20" s="462"/>
      <c r="MQM20" s="462"/>
      <c r="MQN20" s="462"/>
      <c r="MQO20" s="462"/>
      <c r="MQP20" s="462"/>
      <c r="MQQ20" s="462"/>
      <c r="MQR20" s="462"/>
      <c r="MQS20" s="462"/>
      <c r="MQT20" s="462"/>
      <c r="MQU20" s="462"/>
      <c r="MQV20" s="462"/>
      <c r="MQW20" s="462"/>
      <c r="MQX20" s="462"/>
      <c r="MQY20" s="462"/>
      <c r="MQZ20" s="462"/>
      <c r="MRA20" s="462"/>
      <c r="MRB20" s="462"/>
      <c r="MRC20" s="462"/>
      <c r="MRD20" s="462"/>
      <c r="MRE20" s="462"/>
      <c r="MRF20" s="462"/>
      <c r="MRG20" s="462"/>
      <c r="MRH20" s="462"/>
      <c r="MRI20" s="462"/>
      <c r="MRJ20" s="462"/>
      <c r="MRK20" s="462"/>
      <c r="MRL20" s="462"/>
      <c r="MRM20" s="462"/>
      <c r="MRN20" s="462"/>
      <c r="MRO20" s="462"/>
      <c r="MRP20" s="462"/>
      <c r="MRQ20" s="462"/>
      <c r="MRR20" s="462"/>
      <c r="MRS20" s="462"/>
      <c r="MRT20" s="462"/>
      <c r="MRU20" s="462"/>
      <c r="MRV20" s="462"/>
      <c r="MRW20" s="462"/>
      <c r="MRX20" s="462"/>
      <c r="MRY20" s="462"/>
      <c r="MRZ20" s="462"/>
      <c r="MSA20" s="462"/>
      <c r="MSB20" s="462"/>
      <c r="MSC20" s="462"/>
      <c r="MSD20" s="462"/>
      <c r="MSE20" s="462"/>
      <c r="MSF20" s="462"/>
      <c r="MSG20" s="462"/>
      <c r="MSH20" s="462"/>
      <c r="MSI20" s="462"/>
      <c r="MSJ20" s="462"/>
      <c r="MSK20" s="462"/>
      <c r="MSL20" s="462"/>
      <c r="MSM20" s="462"/>
      <c r="MSN20" s="462"/>
      <c r="MSO20" s="462"/>
      <c r="MSP20" s="462"/>
      <c r="MSQ20" s="462"/>
      <c r="MSR20" s="462"/>
      <c r="MSS20" s="462"/>
      <c r="MST20" s="462"/>
      <c r="MSU20" s="462"/>
      <c r="MSV20" s="462"/>
      <c r="MSW20" s="462"/>
      <c r="MSX20" s="462"/>
      <c r="MSY20" s="462"/>
      <c r="MSZ20" s="462"/>
      <c r="MTA20" s="462"/>
      <c r="MTB20" s="462"/>
      <c r="MTC20" s="462"/>
      <c r="MTD20" s="462"/>
      <c r="MTE20" s="462"/>
      <c r="MTF20" s="462"/>
      <c r="MTG20" s="462"/>
      <c r="MTH20" s="462"/>
      <c r="MTI20" s="462"/>
      <c r="MTJ20" s="462"/>
      <c r="MTK20" s="462"/>
      <c r="MTL20" s="462"/>
      <c r="MTM20" s="462"/>
      <c r="MTN20" s="462"/>
      <c r="MTO20" s="462"/>
      <c r="MTP20" s="462"/>
      <c r="MTQ20" s="462"/>
      <c r="MTR20" s="462"/>
      <c r="MTS20" s="462"/>
      <c r="MTT20" s="462"/>
      <c r="MTU20" s="462"/>
      <c r="MTV20" s="462"/>
      <c r="MTW20" s="462"/>
      <c r="MTX20" s="462"/>
      <c r="MTY20" s="462"/>
      <c r="MTZ20" s="462"/>
      <c r="MUA20" s="462"/>
      <c r="MUB20" s="462"/>
      <c r="MUC20" s="462"/>
      <c r="MUD20" s="462"/>
      <c r="MUE20" s="462"/>
      <c r="MUF20" s="462"/>
      <c r="MUG20" s="462"/>
      <c r="MUH20" s="462"/>
      <c r="MUI20" s="462"/>
      <c r="MUJ20" s="462"/>
      <c r="MUK20" s="462"/>
      <c r="MUL20" s="462"/>
      <c r="MUM20" s="462"/>
      <c r="MUN20" s="462"/>
      <c r="MUO20" s="462"/>
      <c r="MUP20" s="462"/>
      <c r="MUQ20" s="462"/>
      <c r="MUR20" s="462"/>
      <c r="MUS20" s="462"/>
      <c r="MUT20" s="462"/>
      <c r="MUU20" s="462"/>
      <c r="MUV20" s="462"/>
      <c r="MUW20" s="462"/>
      <c r="MUX20" s="462"/>
      <c r="MUY20" s="462"/>
      <c r="MUZ20" s="462"/>
      <c r="MVA20" s="462"/>
      <c r="MVB20" s="462"/>
      <c r="MVC20" s="462"/>
      <c r="MVD20" s="462"/>
      <c r="MVE20" s="462"/>
      <c r="MVF20" s="462"/>
      <c r="MVG20" s="462"/>
      <c r="MVH20" s="462"/>
      <c r="MVI20" s="462"/>
      <c r="MVJ20" s="462"/>
      <c r="MVK20" s="462"/>
      <c r="MVL20" s="462"/>
      <c r="MVM20" s="462"/>
      <c r="MVN20" s="462"/>
      <c r="MVO20" s="462"/>
      <c r="MVP20" s="462"/>
      <c r="MVQ20" s="462"/>
      <c r="MVR20" s="462"/>
      <c r="MVS20" s="462"/>
      <c r="MVT20" s="462"/>
      <c r="MVU20" s="462"/>
      <c r="MVV20" s="462"/>
      <c r="MVW20" s="462"/>
      <c r="MVX20" s="462"/>
      <c r="MVY20" s="462"/>
      <c r="MVZ20" s="462"/>
      <c r="MWA20" s="462"/>
      <c r="MWB20" s="462"/>
      <c r="MWC20" s="462"/>
      <c r="MWD20" s="462"/>
      <c r="MWE20" s="462"/>
      <c r="MWF20" s="462"/>
      <c r="MWG20" s="462"/>
      <c r="MWH20" s="462"/>
      <c r="MWI20" s="462"/>
      <c r="MWJ20" s="462"/>
      <c r="MWK20" s="462"/>
      <c r="MWL20" s="462"/>
      <c r="MWM20" s="462"/>
      <c r="MWN20" s="462"/>
      <c r="MWO20" s="462"/>
      <c r="MWP20" s="462"/>
      <c r="MWQ20" s="462"/>
      <c r="MWR20" s="462"/>
      <c r="MWS20" s="462"/>
      <c r="MWT20" s="462"/>
      <c r="MWU20" s="462"/>
      <c r="MWV20" s="462"/>
      <c r="MWW20" s="462"/>
      <c r="MWX20" s="462"/>
      <c r="MWY20" s="462"/>
      <c r="MWZ20" s="462"/>
      <c r="MXA20" s="462"/>
      <c r="MXB20" s="462"/>
      <c r="MXC20" s="462"/>
      <c r="MXD20" s="462"/>
      <c r="MXE20" s="462"/>
      <c r="MXF20" s="462"/>
      <c r="MXG20" s="462"/>
      <c r="MXH20" s="462"/>
      <c r="MXI20" s="462"/>
      <c r="MXJ20" s="462"/>
      <c r="MXK20" s="462"/>
      <c r="MXL20" s="462"/>
      <c r="MXM20" s="462"/>
      <c r="MXN20" s="462"/>
      <c r="MXO20" s="462"/>
      <c r="MXP20" s="462"/>
      <c r="MXQ20" s="462"/>
      <c r="MXR20" s="462"/>
      <c r="MXS20" s="462"/>
      <c r="MXT20" s="462"/>
      <c r="MXU20" s="462"/>
      <c r="MXV20" s="462"/>
      <c r="MXW20" s="462"/>
      <c r="MXX20" s="462"/>
      <c r="MXY20" s="462"/>
      <c r="MXZ20" s="462"/>
      <c r="MYA20" s="462"/>
      <c r="MYB20" s="462"/>
      <c r="MYC20" s="462"/>
      <c r="MYD20" s="462"/>
      <c r="MYE20" s="462"/>
      <c r="MYF20" s="462"/>
      <c r="MYG20" s="462"/>
      <c r="MYH20" s="462"/>
      <c r="MYI20" s="462"/>
      <c r="MYJ20" s="462"/>
      <c r="MYK20" s="462"/>
      <c r="MYL20" s="462"/>
      <c r="MYM20" s="462"/>
      <c r="MYN20" s="462"/>
      <c r="MYO20" s="462"/>
      <c r="MYP20" s="462"/>
      <c r="MYQ20" s="462"/>
      <c r="MYR20" s="462"/>
      <c r="MYS20" s="462"/>
      <c r="MYT20" s="462"/>
      <c r="MYU20" s="462"/>
      <c r="MYV20" s="462"/>
      <c r="MYW20" s="462"/>
      <c r="MYX20" s="462"/>
      <c r="MYY20" s="462"/>
      <c r="MYZ20" s="462"/>
      <c r="MZA20" s="462"/>
      <c r="MZB20" s="462"/>
      <c r="MZC20" s="462"/>
      <c r="MZD20" s="462"/>
      <c r="MZE20" s="462"/>
      <c r="MZF20" s="462"/>
      <c r="MZG20" s="462"/>
      <c r="MZH20" s="462"/>
      <c r="MZI20" s="462"/>
      <c r="MZJ20" s="462"/>
      <c r="MZK20" s="462"/>
      <c r="MZL20" s="462"/>
      <c r="MZM20" s="462"/>
      <c r="MZN20" s="462"/>
      <c r="MZO20" s="462"/>
      <c r="MZP20" s="462"/>
      <c r="MZQ20" s="462"/>
      <c r="MZR20" s="462"/>
      <c r="MZS20" s="462"/>
      <c r="MZT20" s="462"/>
      <c r="MZU20" s="462"/>
      <c r="MZV20" s="462"/>
      <c r="MZW20" s="462"/>
      <c r="MZX20" s="462"/>
      <c r="MZY20" s="462"/>
      <c r="MZZ20" s="462"/>
      <c r="NAA20" s="462"/>
      <c r="NAB20" s="462"/>
      <c r="NAC20" s="462"/>
      <c r="NAD20" s="462"/>
      <c r="NAE20" s="462"/>
      <c r="NAF20" s="462"/>
      <c r="NAG20" s="462"/>
      <c r="NAH20" s="462"/>
      <c r="NAI20" s="462"/>
      <c r="NAJ20" s="462"/>
      <c r="NAK20" s="462"/>
      <c r="NAL20" s="462"/>
      <c r="NAM20" s="462"/>
      <c r="NAN20" s="462"/>
      <c r="NAO20" s="462"/>
      <c r="NAP20" s="462"/>
      <c r="NAQ20" s="462"/>
      <c r="NAR20" s="462"/>
      <c r="NAS20" s="462"/>
      <c r="NAT20" s="462"/>
      <c r="NAU20" s="462"/>
      <c r="NAV20" s="462"/>
      <c r="NAW20" s="462"/>
      <c r="NAX20" s="462"/>
      <c r="NAY20" s="462"/>
      <c r="NAZ20" s="462"/>
      <c r="NBA20" s="462"/>
      <c r="NBB20" s="462"/>
      <c r="NBC20" s="462"/>
      <c r="NBD20" s="462"/>
      <c r="NBE20" s="462"/>
      <c r="NBF20" s="462"/>
      <c r="NBG20" s="462"/>
      <c r="NBH20" s="462"/>
      <c r="NBI20" s="462"/>
      <c r="NBJ20" s="462"/>
      <c r="NBK20" s="462"/>
      <c r="NBL20" s="462"/>
      <c r="NBM20" s="462"/>
      <c r="NBN20" s="462"/>
      <c r="NBO20" s="462"/>
      <c r="NBP20" s="462"/>
      <c r="NBQ20" s="462"/>
      <c r="NBR20" s="462"/>
      <c r="NBS20" s="462"/>
      <c r="NBT20" s="462"/>
      <c r="NBU20" s="462"/>
      <c r="NBV20" s="462"/>
      <c r="NBW20" s="462"/>
      <c r="NBX20" s="462"/>
      <c r="NBY20" s="462"/>
      <c r="NBZ20" s="462"/>
      <c r="NCA20" s="462"/>
      <c r="NCB20" s="462"/>
      <c r="NCC20" s="462"/>
      <c r="NCD20" s="462"/>
      <c r="NCE20" s="462"/>
      <c r="NCF20" s="462"/>
      <c r="NCG20" s="462"/>
      <c r="NCH20" s="462"/>
      <c r="NCI20" s="462"/>
      <c r="NCJ20" s="462"/>
      <c r="NCK20" s="462"/>
      <c r="NCL20" s="462"/>
      <c r="NCM20" s="462"/>
      <c r="NCN20" s="462"/>
      <c r="NCO20" s="462"/>
      <c r="NCP20" s="462"/>
      <c r="NCQ20" s="462"/>
      <c r="NCR20" s="462"/>
      <c r="NCS20" s="462"/>
      <c r="NCT20" s="462"/>
      <c r="NCU20" s="462"/>
      <c r="NCV20" s="462"/>
      <c r="NCW20" s="462"/>
      <c r="NCX20" s="462"/>
      <c r="NCY20" s="462"/>
      <c r="NCZ20" s="462"/>
      <c r="NDA20" s="462"/>
      <c r="NDB20" s="462"/>
      <c r="NDC20" s="462"/>
      <c r="NDD20" s="462"/>
      <c r="NDE20" s="462"/>
      <c r="NDF20" s="462"/>
      <c r="NDG20" s="462"/>
      <c r="NDH20" s="462"/>
      <c r="NDI20" s="462"/>
      <c r="NDJ20" s="462"/>
      <c r="NDK20" s="462"/>
      <c r="NDL20" s="462"/>
      <c r="NDM20" s="462"/>
      <c r="NDN20" s="462"/>
      <c r="NDO20" s="462"/>
      <c r="NDP20" s="462"/>
      <c r="NDQ20" s="462"/>
      <c r="NDR20" s="462"/>
      <c r="NDS20" s="462"/>
      <c r="NDT20" s="462"/>
      <c r="NDU20" s="462"/>
      <c r="NDV20" s="462"/>
      <c r="NDW20" s="462"/>
      <c r="NDX20" s="462"/>
      <c r="NDY20" s="462"/>
      <c r="NDZ20" s="462"/>
      <c r="NEA20" s="462"/>
      <c r="NEB20" s="462"/>
      <c r="NEC20" s="462"/>
      <c r="NED20" s="462"/>
      <c r="NEE20" s="462"/>
      <c r="NEF20" s="462"/>
      <c r="NEG20" s="462"/>
      <c r="NEH20" s="462"/>
      <c r="NEI20" s="462"/>
      <c r="NEJ20" s="462"/>
      <c r="NEK20" s="462"/>
      <c r="NEL20" s="462"/>
      <c r="NEM20" s="462"/>
      <c r="NEN20" s="462"/>
      <c r="NEO20" s="462"/>
      <c r="NEP20" s="462"/>
      <c r="NEQ20" s="462"/>
      <c r="NER20" s="462"/>
      <c r="NES20" s="462"/>
      <c r="NET20" s="462"/>
      <c r="NEU20" s="462"/>
      <c r="NEV20" s="462"/>
      <c r="NEW20" s="462"/>
      <c r="NEX20" s="462"/>
      <c r="NEY20" s="462"/>
      <c r="NEZ20" s="462"/>
      <c r="NFA20" s="462"/>
      <c r="NFB20" s="462"/>
      <c r="NFC20" s="462"/>
      <c r="NFD20" s="462"/>
      <c r="NFE20" s="462"/>
      <c r="NFF20" s="462"/>
      <c r="NFG20" s="462"/>
      <c r="NFH20" s="462"/>
      <c r="NFI20" s="462"/>
      <c r="NFJ20" s="462"/>
      <c r="NFK20" s="462"/>
      <c r="NFL20" s="462"/>
      <c r="NFM20" s="462"/>
      <c r="NFN20" s="462"/>
      <c r="NFO20" s="462"/>
      <c r="NFP20" s="462"/>
      <c r="NFQ20" s="462"/>
      <c r="NFR20" s="462"/>
      <c r="NFS20" s="462"/>
      <c r="NFT20" s="462"/>
      <c r="NFU20" s="462"/>
      <c r="NFV20" s="462"/>
      <c r="NFW20" s="462"/>
      <c r="NFX20" s="462"/>
      <c r="NFY20" s="462"/>
      <c r="NFZ20" s="462"/>
      <c r="NGA20" s="462"/>
      <c r="NGB20" s="462"/>
      <c r="NGC20" s="462"/>
      <c r="NGD20" s="462"/>
      <c r="NGE20" s="462"/>
      <c r="NGF20" s="462"/>
      <c r="NGG20" s="462"/>
      <c r="NGH20" s="462"/>
      <c r="NGI20" s="462"/>
      <c r="NGJ20" s="462"/>
      <c r="NGK20" s="462"/>
      <c r="NGL20" s="462"/>
      <c r="NGM20" s="462"/>
      <c r="NGN20" s="462"/>
      <c r="NGO20" s="462"/>
      <c r="NGP20" s="462"/>
      <c r="NGQ20" s="462"/>
      <c r="NGR20" s="462"/>
      <c r="NGS20" s="462"/>
      <c r="NGT20" s="462"/>
      <c r="NGU20" s="462"/>
      <c r="NGV20" s="462"/>
      <c r="NGW20" s="462"/>
      <c r="NGX20" s="462"/>
      <c r="NGY20" s="462"/>
      <c r="NGZ20" s="462"/>
      <c r="NHA20" s="462"/>
      <c r="NHB20" s="462"/>
      <c r="NHC20" s="462"/>
      <c r="NHD20" s="462"/>
      <c r="NHE20" s="462"/>
      <c r="NHF20" s="462"/>
      <c r="NHG20" s="462"/>
      <c r="NHH20" s="462"/>
      <c r="NHI20" s="462"/>
      <c r="NHJ20" s="462"/>
      <c r="NHK20" s="462"/>
      <c r="NHL20" s="462"/>
      <c r="NHM20" s="462"/>
      <c r="NHN20" s="462"/>
      <c r="NHO20" s="462"/>
      <c r="NHP20" s="462"/>
      <c r="NHQ20" s="462"/>
      <c r="NHR20" s="462"/>
      <c r="NHS20" s="462"/>
      <c r="NHT20" s="462"/>
      <c r="NHU20" s="462"/>
      <c r="NHV20" s="462"/>
      <c r="NHW20" s="462"/>
      <c r="NHX20" s="462"/>
      <c r="NHY20" s="462"/>
      <c r="NHZ20" s="462"/>
      <c r="NIA20" s="462"/>
      <c r="NIB20" s="462"/>
      <c r="NIC20" s="462"/>
      <c r="NID20" s="462"/>
      <c r="NIE20" s="462"/>
      <c r="NIF20" s="462"/>
      <c r="NIG20" s="462"/>
      <c r="NIH20" s="462"/>
      <c r="NII20" s="462"/>
      <c r="NIJ20" s="462"/>
      <c r="NIK20" s="462"/>
      <c r="NIL20" s="462"/>
      <c r="NIM20" s="462"/>
      <c r="NIN20" s="462"/>
      <c r="NIO20" s="462"/>
      <c r="NIP20" s="462"/>
      <c r="NIQ20" s="462"/>
      <c r="NIR20" s="462"/>
      <c r="NIS20" s="462"/>
      <c r="NIT20" s="462"/>
      <c r="NIU20" s="462"/>
      <c r="NIV20" s="462"/>
      <c r="NIW20" s="462"/>
      <c r="NIX20" s="462"/>
      <c r="NIY20" s="462"/>
      <c r="NIZ20" s="462"/>
      <c r="NJA20" s="462"/>
      <c r="NJB20" s="462"/>
      <c r="NJC20" s="462"/>
      <c r="NJD20" s="462"/>
      <c r="NJE20" s="462"/>
      <c r="NJF20" s="462"/>
      <c r="NJG20" s="462"/>
      <c r="NJH20" s="462"/>
      <c r="NJI20" s="462"/>
      <c r="NJJ20" s="462"/>
      <c r="NJK20" s="462"/>
      <c r="NJL20" s="462"/>
      <c r="NJM20" s="462"/>
      <c r="NJN20" s="462"/>
      <c r="NJO20" s="462"/>
      <c r="NJP20" s="462"/>
      <c r="NJQ20" s="462"/>
      <c r="NJR20" s="462"/>
      <c r="NJS20" s="462"/>
      <c r="NJT20" s="462"/>
      <c r="NJU20" s="462"/>
      <c r="NJV20" s="462"/>
      <c r="NJW20" s="462"/>
      <c r="NJX20" s="462"/>
      <c r="NJY20" s="462"/>
      <c r="NJZ20" s="462"/>
      <c r="NKA20" s="462"/>
      <c r="NKB20" s="462"/>
      <c r="NKC20" s="462"/>
      <c r="NKD20" s="462"/>
      <c r="NKE20" s="462"/>
      <c r="NKF20" s="462"/>
      <c r="NKG20" s="462"/>
      <c r="NKH20" s="462"/>
      <c r="NKI20" s="462"/>
      <c r="NKJ20" s="462"/>
      <c r="NKK20" s="462"/>
      <c r="NKL20" s="462"/>
      <c r="NKM20" s="462"/>
      <c r="NKN20" s="462"/>
      <c r="NKO20" s="462"/>
      <c r="NKP20" s="462"/>
      <c r="NKQ20" s="462"/>
      <c r="NKR20" s="462"/>
      <c r="NKS20" s="462"/>
      <c r="NKT20" s="462"/>
      <c r="NKU20" s="462"/>
      <c r="NKV20" s="462"/>
      <c r="NKW20" s="462"/>
      <c r="NKX20" s="462"/>
      <c r="NKY20" s="462"/>
      <c r="NKZ20" s="462"/>
      <c r="NLA20" s="462"/>
      <c r="NLB20" s="462"/>
      <c r="NLC20" s="462"/>
      <c r="NLD20" s="462"/>
      <c r="NLE20" s="462"/>
      <c r="NLF20" s="462"/>
      <c r="NLG20" s="462"/>
      <c r="NLH20" s="462"/>
      <c r="NLI20" s="462"/>
      <c r="NLJ20" s="462"/>
      <c r="NLK20" s="462"/>
      <c r="NLL20" s="462"/>
      <c r="NLM20" s="462"/>
      <c r="NLN20" s="462"/>
      <c r="NLO20" s="462"/>
      <c r="NLP20" s="462"/>
      <c r="NLQ20" s="462"/>
      <c r="NLR20" s="462"/>
      <c r="NLS20" s="462"/>
      <c r="NLT20" s="462"/>
      <c r="NLU20" s="462"/>
      <c r="NLV20" s="462"/>
      <c r="NLW20" s="462"/>
      <c r="NLX20" s="462"/>
      <c r="NLY20" s="462"/>
      <c r="NLZ20" s="462"/>
      <c r="NMA20" s="462"/>
      <c r="NMB20" s="462"/>
      <c r="NMC20" s="462"/>
      <c r="NMD20" s="462"/>
      <c r="NME20" s="462"/>
      <c r="NMF20" s="462"/>
      <c r="NMG20" s="462"/>
      <c r="NMH20" s="462"/>
      <c r="NMI20" s="462"/>
      <c r="NMJ20" s="462"/>
      <c r="NMK20" s="462"/>
      <c r="NML20" s="462"/>
      <c r="NMM20" s="462"/>
      <c r="NMN20" s="462"/>
      <c r="NMO20" s="462"/>
      <c r="NMP20" s="462"/>
      <c r="NMQ20" s="462"/>
      <c r="NMR20" s="462"/>
      <c r="NMS20" s="462"/>
      <c r="NMT20" s="462"/>
      <c r="NMU20" s="462"/>
      <c r="NMV20" s="462"/>
      <c r="NMW20" s="462"/>
      <c r="NMX20" s="462"/>
      <c r="NMY20" s="462"/>
      <c r="NMZ20" s="462"/>
      <c r="NNA20" s="462"/>
      <c r="NNB20" s="462"/>
      <c r="NNC20" s="462"/>
      <c r="NND20" s="462"/>
      <c r="NNE20" s="462"/>
      <c r="NNF20" s="462"/>
      <c r="NNG20" s="462"/>
      <c r="NNH20" s="462"/>
      <c r="NNI20" s="462"/>
      <c r="NNJ20" s="462"/>
      <c r="NNK20" s="462"/>
      <c r="NNL20" s="462"/>
      <c r="NNM20" s="462"/>
      <c r="NNN20" s="462"/>
      <c r="NNO20" s="462"/>
      <c r="NNP20" s="462"/>
      <c r="NNQ20" s="462"/>
      <c r="NNR20" s="462"/>
      <c r="NNS20" s="462"/>
      <c r="NNT20" s="462"/>
      <c r="NNU20" s="462"/>
      <c r="NNV20" s="462"/>
      <c r="NNW20" s="462"/>
      <c r="NNX20" s="462"/>
      <c r="NNY20" s="462"/>
      <c r="NNZ20" s="462"/>
      <c r="NOA20" s="462"/>
      <c r="NOB20" s="462"/>
      <c r="NOC20" s="462"/>
      <c r="NOD20" s="462"/>
      <c r="NOE20" s="462"/>
      <c r="NOF20" s="462"/>
      <c r="NOG20" s="462"/>
      <c r="NOH20" s="462"/>
      <c r="NOI20" s="462"/>
      <c r="NOJ20" s="462"/>
      <c r="NOK20" s="462"/>
      <c r="NOL20" s="462"/>
      <c r="NOM20" s="462"/>
      <c r="NON20" s="462"/>
      <c r="NOO20" s="462"/>
      <c r="NOP20" s="462"/>
      <c r="NOQ20" s="462"/>
      <c r="NOR20" s="462"/>
      <c r="NOS20" s="462"/>
      <c r="NOT20" s="462"/>
      <c r="NOU20" s="462"/>
      <c r="NOV20" s="462"/>
      <c r="NOW20" s="462"/>
      <c r="NOX20" s="462"/>
      <c r="NOY20" s="462"/>
      <c r="NOZ20" s="462"/>
      <c r="NPA20" s="462"/>
      <c r="NPB20" s="462"/>
      <c r="NPC20" s="462"/>
      <c r="NPD20" s="462"/>
      <c r="NPE20" s="462"/>
      <c r="NPF20" s="462"/>
      <c r="NPG20" s="462"/>
      <c r="NPH20" s="462"/>
      <c r="NPI20" s="462"/>
      <c r="NPJ20" s="462"/>
      <c r="NPK20" s="462"/>
      <c r="NPL20" s="462"/>
      <c r="NPM20" s="462"/>
      <c r="NPN20" s="462"/>
      <c r="NPO20" s="462"/>
      <c r="NPP20" s="462"/>
      <c r="NPQ20" s="462"/>
      <c r="NPR20" s="462"/>
      <c r="NPS20" s="462"/>
      <c r="NPT20" s="462"/>
      <c r="NPU20" s="462"/>
      <c r="NPV20" s="462"/>
      <c r="NPW20" s="462"/>
      <c r="NPX20" s="462"/>
      <c r="NPY20" s="462"/>
      <c r="NPZ20" s="462"/>
      <c r="NQA20" s="462"/>
      <c r="NQB20" s="462"/>
      <c r="NQC20" s="462"/>
      <c r="NQD20" s="462"/>
      <c r="NQE20" s="462"/>
      <c r="NQF20" s="462"/>
      <c r="NQG20" s="462"/>
      <c r="NQH20" s="462"/>
      <c r="NQI20" s="462"/>
      <c r="NQJ20" s="462"/>
      <c r="NQK20" s="462"/>
      <c r="NQL20" s="462"/>
      <c r="NQM20" s="462"/>
      <c r="NQN20" s="462"/>
      <c r="NQO20" s="462"/>
      <c r="NQP20" s="462"/>
      <c r="NQQ20" s="462"/>
      <c r="NQR20" s="462"/>
      <c r="NQS20" s="462"/>
      <c r="NQT20" s="462"/>
      <c r="NQU20" s="462"/>
      <c r="NQV20" s="462"/>
      <c r="NQW20" s="462"/>
      <c r="NQX20" s="462"/>
      <c r="NQY20" s="462"/>
      <c r="NQZ20" s="462"/>
      <c r="NRA20" s="462"/>
      <c r="NRB20" s="462"/>
      <c r="NRC20" s="462"/>
      <c r="NRD20" s="462"/>
      <c r="NRE20" s="462"/>
      <c r="NRF20" s="462"/>
      <c r="NRG20" s="462"/>
      <c r="NRH20" s="462"/>
      <c r="NRI20" s="462"/>
      <c r="NRJ20" s="462"/>
      <c r="NRK20" s="462"/>
      <c r="NRL20" s="462"/>
      <c r="NRM20" s="462"/>
      <c r="NRN20" s="462"/>
      <c r="NRO20" s="462"/>
      <c r="NRP20" s="462"/>
      <c r="NRQ20" s="462"/>
      <c r="NRR20" s="462"/>
      <c r="NRS20" s="462"/>
      <c r="NRT20" s="462"/>
      <c r="NRU20" s="462"/>
      <c r="NRV20" s="462"/>
      <c r="NRW20" s="462"/>
      <c r="NRX20" s="462"/>
      <c r="NRY20" s="462"/>
      <c r="NRZ20" s="462"/>
      <c r="NSA20" s="462"/>
      <c r="NSB20" s="462"/>
      <c r="NSC20" s="462"/>
      <c r="NSD20" s="462"/>
      <c r="NSE20" s="462"/>
      <c r="NSF20" s="462"/>
      <c r="NSG20" s="462"/>
      <c r="NSH20" s="462"/>
      <c r="NSI20" s="462"/>
      <c r="NSJ20" s="462"/>
      <c r="NSK20" s="462"/>
      <c r="NSL20" s="462"/>
      <c r="NSM20" s="462"/>
      <c r="NSN20" s="462"/>
      <c r="NSO20" s="462"/>
      <c r="NSP20" s="462"/>
      <c r="NSQ20" s="462"/>
      <c r="NSR20" s="462"/>
      <c r="NSS20" s="462"/>
      <c r="NST20" s="462"/>
      <c r="NSU20" s="462"/>
      <c r="NSV20" s="462"/>
      <c r="NSW20" s="462"/>
      <c r="NSX20" s="462"/>
      <c r="NSY20" s="462"/>
      <c r="NSZ20" s="462"/>
      <c r="NTA20" s="462"/>
      <c r="NTB20" s="462"/>
      <c r="NTC20" s="462"/>
      <c r="NTD20" s="462"/>
      <c r="NTE20" s="462"/>
      <c r="NTF20" s="462"/>
      <c r="NTG20" s="462"/>
      <c r="NTH20" s="462"/>
      <c r="NTI20" s="462"/>
      <c r="NTJ20" s="462"/>
      <c r="NTK20" s="462"/>
      <c r="NTL20" s="462"/>
      <c r="NTM20" s="462"/>
      <c r="NTN20" s="462"/>
      <c r="NTO20" s="462"/>
      <c r="NTP20" s="462"/>
      <c r="NTQ20" s="462"/>
      <c r="NTR20" s="462"/>
      <c r="NTS20" s="462"/>
      <c r="NTT20" s="462"/>
      <c r="NTU20" s="462"/>
      <c r="NTV20" s="462"/>
      <c r="NTW20" s="462"/>
      <c r="NTX20" s="462"/>
      <c r="NTY20" s="462"/>
      <c r="NTZ20" s="462"/>
      <c r="NUA20" s="462"/>
      <c r="NUB20" s="462"/>
      <c r="NUC20" s="462"/>
      <c r="NUD20" s="462"/>
      <c r="NUE20" s="462"/>
      <c r="NUF20" s="462"/>
      <c r="NUG20" s="462"/>
      <c r="NUH20" s="462"/>
      <c r="NUI20" s="462"/>
      <c r="NUJ20" s="462"/>
      <c r="NUK20" s="462"/>
      <c r="NUL20" s="462"/>
      <c r="NUM20" s="462"/>
      <c r="NUN20" s="462"/>
      <c r="NUO20" s="462"/>
      <c r="NUP20" s="462"/>
      <c r="NUQ20" s="462"/>
      <c r="NUR20" s="462"/>
      <c r="NUS20" s="462"/>
      <c r="NUT20" s="462"/>
      <c r="NUU20" s="462"/>
      <c r="NUV20" s="462"/>
      <c r="NUW20" s="462"/>
      <c r="NUX20" s="462"/>
      <c r="NUY20" s="462"/>
      <c r="NUZ20" s="462"/>
      <c r="NVA20" s="462"/>
      <c r="NVB20" s="462"/>
      <c r="NVC20" s="462"/>
      <c r="NVD20" s="462"/>
      <c r="NVE20" s="462"/>
      <c r="NVF20" s="462"/>
      <c r="NVG20" s="462"/>
      <c r="NVH20" s="462"/>
      <c r="NVI20" s="462"/>
      <c r="NVJ20" s="462"/>
      <c r="NVK20" s="462"/>
      <c r="NVL20" s="462"/>
      <c r="NVM20" s="462"/>
      <c r="NVN20" s="462"/>
      <c r="NVO20" s="462"/>
      <c r="NVP20" s="462"/>
      <c r="NVQ20" s="462"/>
      <c r="NVR20" s="462"/>
      <c r="NVS20" s="462"/>
      <c r="NVT20" s="462"/>
      <c r="NVU20" s="462"/>
      <c r="NVV20" s="462"/>
      <c r="NVW20" s="462"/>
      <c r="NVX20" s="462"/>
      <c r="NVY20" s="462"/>
      <c r="NVZ20" s="462"/>
      <c r="NWA20" s="462"/>
      <c r="NWB20" s="462"/>
      <c r="NWC20" s="462"/>
      <c r="NWD20" s="462"/>
      <c r="NWE20" s="462"/>
      <c r="NWF20" s="462"/>
      <c r="NWG20" s="462"/>
      <c r="NWH20" s="462"/>
      <c r="NWI20" s="462"/>
      <c r="NWJ20" s="462"/>
      <c r="NWK20" s="462"/>
      <c r="NWL20" s="462"/>
      <c r="NWM20" s="462"/>
      <c r="NWN20" s="462"/>
      <c r="NWO20" s="462"/>
      <c r="NWP20" s="462"/>
      <c r="NWQ20" s="462"/>
      <c r="NWR20" s="462"/>
      <c r="NWS20" s="462"/>
      <c r="NWT20" s="462"/>
      <c r="NWU20" s="462"/>
      <c r="NWV20" s="462"/>
      <c r="NWW20" s="462"/>
      <c r="NWX20" s="462"/>
      <c r="NWY20" s="462"/>
      <c r="NWZ20" s="462"/>
      <c r="NXA20" s="462"/>
      <c r="NXB20" s="462"/>
      <c r="NXC20" s="462"/>
      <c r="NXD20" s="462"/>
      <c r="NXE20" s="462"/>
      <c r="NXF20" s="462"/>
      <c r="NXG20" s="462"/>
      <c r="NXH20" s="462"/>
      <c r="NXI20" s="462"/>
      <c r="NXJ20" s="462"/>
      <c r="NXK20" s="462"/>
      <c r="NXL20" s="462"/>
      <c r="NXM20" s="462"/>
      <c r="NXN20" s="462"/>
      <c r="NXO20" s="462"/>
      <c r="NXP20" s="462"/>
      <c r="NXQ20" s="462"/>
      <c r="NXR20" s="462"/>
      <c r="NXS20" s="462"/>
      <c r="NXT20" s="462"/>
      <c r="NXU20" s="462"/>
      <c r="NXV20" s="462"/>
      <c r="NXW20" s="462"/>
      <c r="NXX20" s="462"/>
      <c r="NXY20" s="462"/>
      <c r="NXZ20" s="462"/>
      <c r="NYA20" s="462"/>
      <c r="NYB20" s="462"/>
      <c r="NYC20" s="462"/>
      <c r="NYD20" s="462"/>
      <c r="NYE20" s="462"/>
      <c r="NYF20" s="462"/>
      <c r="NYG20" s="462"/>
      <c r="NYH20" s="462"/>
      <c r="NYI20" s="462"/>
      <c r="NYJ20" s="462"/>
      <c r="NYK20" s="462"/>
      <c r="NYL20" s="462"/>
      <c r="NYM20" s="462"/>
      <c r="NYN20" s="462"/>
      <c r="NYO20" s="462"/>
      <c r="NYP20" s="462"/>
      <c r="NYQ20" s="462"/>
      <c r="NYR20" s="462"/>
      <c r="NYS20" s="462"/>
      <c r="NYT20" s="462"/>
      <c r="NYU20" s="462"/>
      <c r="NYV20" s="462"/>
      <c r="NYW20" s="462"/>
      <c r="NYX20" s="462"/>
      <c r="NYY20" s="462"/>
      <c r="NYZ20" s="462"/>
      <c r="NZA20" s="462"/>
      <c r="NZB20" s="462"/>
      <c r="NZC20" s="462"/>
      <c r="NZD20" s="462"/>
      <c r="NZE20" s="462"/>
      <c r="NZF20" s="462"/>
      <c r="NZG20" s="462"/>
      <c r="NZH20" s="462"/>
      <c r="NZI20" s="462"/>
      <c r="NZJ20" s="462"/>
      <c r="NZK20" s="462"/>
      <c r="NZL20" s="462"/>
      <c r="NZM20" s="462"/>
      <c r="NZN20" s="462"/>
      <c r="NZO20" s="462"/>
      <c r="NZP20" s="462"/>
      <c r="NZQ20" s="462"/>
      <c r="NZR20" s="462"/>
      <c r="NZS20" s="462"/>
      <c r="NZT20" s="462"/>
      <c r="NZU20" s="462"/>
      <c r="NZV20" s="462"/>
      <c r="NZW20" s="462"/>
      <c r="NZX20" s="462"/>
      <c r="NZY20" s="462"/>
      <c r="NZZ20" s="462"/>
      <c r="OAA20" s="462"/>
      <c r="OAB20" s="462"/>
      <c r="OAC20" s="462"/>
      <c r="OAD20" s="462"/>
      <c r="OAE20" s="462"/>
      <c r="OAF20" s="462"/>
      <c r="OAG20" s="462"/>
      <c r="OAH20" s="462"/>
      <c r="OAI20" s="462"/>
      <c r="OAJ20" s="462"/>
      <c r="OAK20" s="462"/>
      <c r="OAL20" s="462"/>
      <c r="OAM20" s="462"/>
      <c r="OAN20" s="462"/>
      <c r="OAO20" s="462"/>
      <c r="OAP20" s="462"/>
      <c r="OAQ20" s="462"/>
      <c r="OAR20" s="462"/>
      <c r="OAS20" s="462"/>
      <c r="OAT20" s="462"/>
      <c r="OAU20" s="462"/>
      <c r="OAV20" s="462"/>
      <c r="OAW20" s="462"/>
      <c r="OAX20" s="462"/>
      <c r="OAY20" s="462"/>
      <c r="OAZ20" s="462"/>
      <c r="OBA20" s="462"/>
      <c r="OBB20" s="462"/>
      <c r="OBC20" s="462"/>
      <c r="OBD20" s="462"/>
      <c r="OBE20" s="462"/>
      <c r="OBF20" s="462"/>
      <c r="OBG20" s="462"/>
      <c r="OBH20" s="462"/>
      <c r="OBI20" s="462"/>
      <c r="OBJ20" s="462"/>
      <c r="OBK20" s="462"/>
      <c r="OBL20" s="462"/>
      <c r="OBM20" s="462"/>
      <c r="OBN20" s="462"/>
      <c r="OBO20" s="462"/>
      <c r="OBP20" s="462"/>
      <c r="OBQ20" s="462"/>
      <c r="OBR20" s="462"/>
      <c r="OBS20" s="462"/>
      <c r="OBT20" s="462"/>
      <c r="OBU20" s="462"/>
      <c r="OBV20" s="462"/>
      <c r="OBW20" s="462"/>
      <c r="OBX20" s="462"/>
      <c r="OBY20" s="462"/>
      <c r="OBZ20" s="462"/>
      <c r="OCA20" s="462"/>
      <c r="OCB20" s="462"/>
      <c r="OCC20" s="462"/>
      <c r="OCD20" s="462"/>
      <c r="OCE20" s="462"/>
      <c r="OCF20" s="462"/>
      <c r="OCG20" s="462"/>
      <c r="OCH20" s="462"/>
      <c r="OCI20" s="462"/>
      <c r="OCJ20" s="462"/>
      <c r="OCK20" s="462"/>
      <c r="OCL20" s="462"/>
      <c r="OCM20" s="462"/>
      <c r="OCN20" s="462"/>
      <c r="OCO20" s="462"/>
      <c r="OCP20" s="462"/>
      <c r="OCQ20" s="462"/>
      <c r="OCR20" s="462"/>
      <c r="OCS20" s="462"/>
      <c r="OCT20" s="462"/>
      <c r="OCU20" s="462"/>
      <c r="OCV20" s="462"/>
      <c r="OCW20" s="462"/>
      <c r="OCX20" s="462"/>
      <c r="OCY20" s="462"/>
      <c r="OCZ20" s="462"/>
      <c r="ODA20" s="462"/>
      <c r="ODB20" s="462"/>
      <c r="ODC20" s="462"/>
      <c r="ODD20" s="462"/>
      <c r="ODE20" s="462"/>
      <c r="ODF20" s="462"/>
      <c r="ODG20" s="462"/>
      <c r="ODH20" s="462"/>
      <c r="ODI20" s="462"/>
      <c r="ODJ20" s="462"/>
      <c r="ODK20" s="462"/>
      <c r="ODL20" s="462"/>
      <c r="ODM20" s="462"/>
      <c r="ODN20" s="462"/>
      <c r="ODO20" s="462"/>
      <c r="ODP20" s="462"/>
      <c r="ODQ20" s="462"/>
      <c r="ODR20" s="462"/>
      <c r="ODS20" s="462"/>
      <c r="ODT20" s="462"/>
      <c r="ODU20" s="462"/>
      <c r="ODV20" s="462"/>
      <c r="ODW20" s="462"/>
      <c r="ODX20" s="462"/>
      <c r="ODY20" s="462"/>
      <c r="ODZ20" s="462"/>
      <c r="OEA20" s="462"/>
      <c r="OEB20" s="462"/>
      <c r="OEC20" s="462"/>
      <c r="OED20" s="462"/>
      <c r="OEE20" s="462"/>
      <c r="OEF20" s="462"/>
      <c r="OEG20" s="462"/>
      <c r="OEH20" s="462"/>
      <c r="OEI20" s="462"/>
      <c r="OEJ20" s="462"/>
      <c r="OEK20" s="462"/>
      <c r="OEL20" s="462"/>
      <c r="OEM20" s="462"/>
      <c r="OEN20" s="462"/>
      <c r="OEO20" s="462"/>
      <c r="OEP20" s="462"/>
      <c r="OEQ20" s="462"/>
      <c r="OER20" s="462"/>
      <c r="OES20" s="462"/>
      <c r="OET20" s="462"/>
      <c r="OEU20" s="462"/>
      <c r="OEV20" s="462"/>
      <c r="OEW20" s="462"/>
      <c r="OEX20" s="462"/>
      <c r="OEY20" s="462"/>
      <c r="OEZ20" s="462"/>
      <c r="OFA20" s="462"/>
      <c r="OFB20" s="462"/>
      <c r="OFC20" s="462"/>
      <c r="OFD20" s="462"/>
      <c r="OFE20" s="462"/>
      <c r="OFF20" s="462"/>
      <c r="OFG20" s="462"/>
      <c r="OFH20" s="462"/>
      <c r="OFI20" s="462"/>
      <c r="OFJ20" s="462"/>
      <c r="OFK20" s="462"/>
      <c r="OFL20" s="462"/>
      <c r="OFM20" s="462"/>
      <c r="OFN20" s="462"/>
      <c r="OFO20" s="462"/>
      <c r="OFP20" s="462"/>
      <c r="OFQ20" s="462"/>
      <c r="OFR20" s="462"/>
      <c r="OFS20" s="462"/>
      <c r="OFT20" s="462"/>
      <c r="OFU20" s="462"/>
      <c r="OFV20" s="462"/>
      <c r="OFW20" s="462"/>
      <c r="OFX20" s="462"/>
      <c r="OFY20" s="462"/>
      <c r="OFZ20" s="462"/>
      <c r="OGA20" s="462"/>
      <c r="OGB20" s="462"/>
      <c r="OGC20" s="462"/>
      <c r="OGD20" s="462"/>
      <c r="OGE20" s="462"/>
      <c r="OGF20" s="462"/>
      <c r="OGG20" s="462"/>
      <c r="OGH20" s="462"/>
      <c r="OGI20" s="462"/>
      <c r="OGJ20" s="462"/>
      <c r="OGK20" s="462"/>
      <c r="OGL20" s="462"/>
      <c r="OGM20" s="462"/>
      <c r="OGN20" s="462"/>
      <c r="OGO20" s="462"/>
      <c r="OGP20" s="462"/>
      <c r="OGQ20" s="462"/>
      <c r="OGR20" s="462"/>
      <c r="OGS20" s="462"/>
      <c r="OGT20" s="462"/>
      <c r="OGU20" s="462"/>
      <c r="OGV20" s="462"/>
      <c r="OGW20" s="462"/>
      <c r="OGX20" s="462"/>
      <c r="OGY20" s="462"/>
      <c r="OGZ20" s="462"/>
      <c r="OHA20" s="462"/>
      <c r="OHB20" s="462"/>
      <c r="OHC20" s="462"/>
      <c r="OHD20" s="462"/>
      <c r="OHE20" s="462"/>
      <c r="OHF20" s="462"/>
      <c r="OHG20" s="462"/>
      <c r="OHH20" s="462"/>
      <c r="OHI20" s="462"/>
      <c r="OHJ20" s="462"/>
      <c r="OHK20" s="462"/>
      <c r="OHL20" s="462"/>
      <c r="OHM20" s="462"/>
      <c r="OHN20" s="462"/>
      <c r="OHO20" s="462"/>
      <c r="OHP20" s="462"/>
      <c r="OHQ20" s="462"/>
      <c r="OHR20" s="462"/>
      <c r="OHS20" s="462"/>
      <c r="OHT20" s="462"/>
      <c r="OHU20" s="462"/>
      <c r="OHV20" s="462"/>
      <c r="OHW20" s="462"/>
      <c r="OHX20" s="462"/>
      <c r="OHY20" s="462"/>
      <c r="OHZ20" s="462"/>
      <c r="OIA20" s="462"/>
      <c r="OIB20" s="462"/>
      <c r="OIC20" s="462"/>
      <c r="OID20" s="462"/>
      <c r="OIE20" s="462"/>
      <c r="OIF20" s="462"/>
      <c r="OIG20" s="462"/>
      <c r="OIH20" s="462"/>
      <c r="OII20" s="462"/>
      <c r="OIJ20" s="462"/>
      <c r="OIK20" s="462"/>
      <c r="OIL20" s="462"/>
      <c r="OIM20" s="462"/>
      <c r="OIN20" s="462"/>
      <c r="OIO20" s="462"/>
      <c r="OIP20" s="462"/>
      <c r="OIQ20" s="462"/>
      <c r="OIR20" s="462"/>
      <c r="OIS20" s="462"/>
      <c r="OIT20" s="462"/>
      <c r="OIU20" s="462"/>
      <c r="OIV20" s="462"/>
      <c r="OIW20" s="462"/>
      <c r="OIX20" s="462"/>
      <c r="OIY20" s="462"/>
      <c r="OIZ20" s="462"/>
      <c r="OJA20" s="462"/>
      <c r="OJB20" s="462"/>
      <c r="OJC20" s="462"/>
      <c r="OJD20" s="462"/>
      <c r="OJE20" s="462"/>
      <c r="OJF20" s="462"/>
      <c r="OJG20" s="462"/>
      <c r="OJH20" s="462"/>
      <c r="OJI20" s="462"/>
      <c r="OJJ20" s="462"/>
      <c r="OJK20" s="462"/>
      <c r="OJL20" s="462"/>
      <c r="OJM20" s="462"/>
      <c r="OJN20" s="462"/>
      <c r="OJO20" s="462"/>
      <c r="OJP20" s="462"/>
      <c r="OJQ20" s="462"/>
      <c r="OJR20" s="462"/>
      <c r="OJS20" s="462"/>
      <c r="OJT20" s="462"/>
      <c r="OJU20" s="462"/>
      <c r="OJV20" s="462"/>
      <c r="OJW20" s="462"/>
      <c r="OJX20" s="462"/>
      <c r="OJY20" s="462"/>
      <c r="OJZ20" s="462"/>
      <c r="OKA20" s="462"/>
      <c r="OKB20" s="462"/>
      <c r="OKC20" s="462"/>
      <c r="OKD20" s="462"/>
      <c r="OKE20" s="462"/>
      <c r="OKF20" s="462"/>
      <c r="OKG20" s="462"/>
      <c r="OKH20" s="462"/>
      <c r="OKI20" s="462"/>
      <c r="OKJ20" s="462"/>
      <c r="OKK20" s="462"/>
      <c r="OKL20" s="462"/>
      <c r="OKM20" s="462"/>
      <c r="OKN20" s="462"/>
      <c r="OKO20" s="462"/>
      <c r="OKP20" s="462"/>
      <c r="OKQ20" s="462"/>
      <c r="OKR20" s="462"/>
      <c r="OKS20" s="462"/>
      <c r="OKT20" s="462"/>
      <c r="OKU20" s="462"/>
      <c r="OKV20" s="462"/>
      <c r="OKW20" s="462"/>
      <c r="OKX20" s="462"/>
      <c r="OKY20" s="462"/>
      <c r="OKZ20" s="462"/>
      <c r="OLA20" s="462"/>
      <c r="OLB20" s="462"/>
      <c r="OLC20" s="462"/>
      <c r="OLD20" s="462"/>
      <c r="OLE20" s="462"/>
      <c r="OLF20" s="462"/>
      <c r="OLG20" s="462"/>
      <c r="OLH20" s="462"/>
      <c r="OLI20" s="462"/>
      <c r="OLJ20" s="462"/>
      <c r="OLK20" s="462"/>
      <c r="OLL20" s="462"/>
      <c r="OLM20" s="462"/>
      <c r="OLN20" s="462"/>
      <c r="OLO20" s="462"/>
      <c r="OLP20" s="462"/>
      <c r="OLQ20" s="462"/>
      <c r="OLR20" s="462"/>
      <c r="OLS20" s="462"/>
      <c r="OLT20" s="462"/>
      <c r="OLU20" s="462"/>
      <c r="OLV20" s="462"/>
      <c r="OLW20" s="462"/>
      <c r="OLX20" s="462"/>
      <c r="OLY20" s="462"/>
      <c r="OLZ20" s="462"/>
      <c r="OMA20" s="462"/>
      <c r="OMB20" s="462"/>
      <c r="OMC20" s="462"/>
      <c r="OMD20" s="462"/>
      <c r="OME20" s="462"/>
      <c r="OMF20" s="462"/>
      <c r="OMG20" s="462"/>
      <c r="OMH20" s="462"/>
      <c r="OMI20" s="462"/>
      <c r="OMJ20" s="462"/>
      <c r="OMK20" s="462"/>
      <c r="OML20" s="462"/>
      <c r="OMM20" s="462"/>
      <c r="OMN20" s="462"/>
      <c r="OMO20" s="462"/>
      <c r="OMP20" s="462"/>
      <c r="OMQ20" s="462"/>
      <c r="OMR20" s="462"/>
      <c r="OMS20" s="462"/>
      <c r="OMT20" s="462"/>
      <c r="OMU20" s="462"/>
      <c r="OMV20" s="462"/>
      <c r="OMW20" s="462"/>
      <c r="OMX20" s="462"/>
      <c r="OMY20" s="462"/>
      <c r="OMZ20" s="462"/>
      <c r="ONA20" s="462"/>
      <c r="ONB20" s="462"/>
      <c r="ONC20" s="462"/>
      <c r="OND20" s="462"/>
      <c r="ONE20" s="462"/>
      <c r="ONF20" s="462"/>
      <c r="ONG20" s="462"/>
      <c r="ONH20" s="462"/>
      <c r="ONI20" s="462"/>
      <c r="ONJ20" s="462"/>
      <c r="ONK20" s="462"/>
      <c r="ONL20" s="462"/>
      <c r="ONM20" s="462"/>
      <c r="ONN20" s="462"/>
      <c r="ONO20" s="462"/>
      <c r="ONP20" s="462"/>
      <c r="ONQ20" s="462"/>
      <c r="ONR20" s="462"/>
      <c r="ONS20" s="462"/>
      <c r="ONT20" s="462"/>
      <c r="ONU20" s="462"/>
      <c r="ONV20" s="462"/>
      <c r="ONW20" s="462"/>
      <c r="ONX20" s="462"/>
      <c r="ONY20" s="462"/>
      <c r="ONZ20" s="462"/>
      <c r="OOA20" s="462"/>
      <c r="OOB20" s="462"/>
      <c r="OOC20" s="462"/>
      <c r="OOD20" s="462"/>
      <c r="OOE20" s="462"/>
      <c r="OOF20" s="462"/>
      <c r="OOG20" s="462"/>
      <c r="OOH20" s="462"/>
      <c r="OOI20" s="462"/>
      <c r="OOJ20" s="462"/>
      <c r="OOK20" s="462"/>
      <c r="OOL20" s="462"/>
      <c r="OOM20" s="462"/>
      <c r="OON20" s="462"/>
      <c r="OOO20" s="462"/>
      <c r="OOP20" s="462"/>
      <c r="OOQ20" s="462"/>
      <c r="OOR20" s="462"/>
      <c r="OOS20" s="462"/>
      <c r="OOT20" s="462"/>
      <c r="OOU20" s="462"/>
      <c r="OOV20" s="462"/>
      <c r="OOW20" s="462"/>
      <c r="OOX20" s="462"/>
      <c r="OOY20" s="462"/>
      <c r="OOZ20" s="462"/>
      <c r="OPA20" s="462"/>
      <c r="OPB20" s="462"/>
      <c r="OPC20" s="462"/>
      <c r="OPD20" s="462"/>
      <c r="OPE20" s="462"/>
      <c r="OPF20" s="462"/>
      <c r="OPG20" s="462"/>
      <c r="OPH20" s="462"/>
      <c r="OPI20" s="462"/>
      <c r="OPJ20" s="462"/>
      <c r="OPK20" s="462"/>
      <c r="OPL20" s="462"/>
      <c r="OPM20" s="462"/>
      <c r="OPN20" s="462"/>
      <c r="OPO20" s="462"/>
      <c r="OPP20" s="462"/>
      <c r="OPQ20" s="462"/>
      <c r="OPR20" s="462"/>
      <c r="OPS20" s="462"/>
      <c r="OPT20" s="462"/>
      <c r="OPU20" s="462"/>
      <c r="OPV20" s="462"/>
      <c r="OPW20" s="462"/>
      <c r="OPX20" s="462"/>
      <c r="OPY20" s="462"/>
      <c r="OPZ20" s="462"/>
      <c r="OQA20" s="462"/>
      <c r="OQB20" s="462"/>
      <c r="OQC20" s="462"/>
      <c r="OQD20" s="462"/>
      <c r="OQE20" s="462"/>
      <c r="OQF20" s="462"/>
      <c r="OQG20" s="462"/>
      <c r="OQH20" s="462"/>
      <c r="OQI20" s="462"/>
      <c r="OQJ20" s="462"/>
      <c r="OQK20" s="462"/>
      <c r="OQL20" s="462"/>
      <c r="OQM20" s="462"/>
      <c r="OQN20" s="462"/>
      <c r="OQO20" s="462"/>
      <c r="OQP20" s="462"/>
      <c r="OQQ20" s="462"/>
      <c r="OQR20" s="462"/>
      <c r="OQS20" s="462"/>
      <c r="OQT20" s="462"/>
      <c r="OQU20" s="462"/>
      <c r="OQV20" s="462"/>
      <c r="OQW20" s="462"/>
      <c r="OQX20" s="462"/>
      <c r="OQY20" s="462"/>
      <c r="OQZ20" s="462"/>
      <c r="ORA20" s="462"/>
      <c r="ORB20" s="462"/>
      <c r="ORC20" s="462"/>
      <c r="ORD20" s="462"/>
      <c r="ORE20" s="462"/>
      <c r="ORF20" s="462"/>
      <c r="ORG20" s="462"/>
      <c r="ORH20" s="462"/>
      <c r="ORI20" s="462"/>
      <c r="ORJ20" s="462"/>
      <c r="ORK20" s="462"/>
      <c r="ORL20" s="462"/>
      <c r="ORM20" s="462"/>
      <c r="ORN20" s="462"/>
      <c r="ORO20" s="462"/>
      <c r="ORP20" s="462"/>
      <c r="ORQ20" s="462"/>
      <c r="ORR20" s="462"/>
      <c r="ORS20" s="462"/>
      <c r="ORT20" s="462"/>
      <c r="ORU20" s="462"/>
      <c r="ORV20" s="462"/>
      <c r="ORW20" s="462"/>
      <c r="ORX20" s="462"/>
      <c r="ORY20" s="462"/>
      <c r="ORZ20" s="462"/>
      <c r="OSA20" s="462"/>
      <c r="OSB20" s="462"/>
      <c r="OSC20" s="462"/>
      <c r="OSD20" s="462"/>
      <c r="OSE20" s="462"/>
      <c r="OSF20" s="462"/>
      <c r="OSG20" s="462"/>
      <c r="OSH20" s="462"/>
      <c r="OSI20" s="462"/>
      <c r="OSJ20" s="462"/>
      <c r="OSK20" s="462"/>
      <c r="OSL20" s="462"/>
      <c r="OSM20" s="462"/>
      <c r="OSN20" s="462"/>
      <c r="OSO20" s="462"/>
      <c r="OSP20" s="462"/>
      <c r="OSQ20" s="462"/>
      <c r="OSR20" s="462"/>
      <c r="OSS20" s="462"/>
      <c r="OST20" s="462"/>
      <c r="OSU20" s="462"/>
      <c r="OSV20" s="462"/>
      <c r="OSW20" s="462"/>
      <c r="OSX20" s="462"/>
      <c r="OSY20" s="462"/>
      <c r="OSZ20" s="462"/>
      <c r="OTA20" s="462"/>
      <c r="OTB20" s="462"/>
      <c r="OTC20" s="462"/>
      <c r="OTD20" s="462"/>
      <c r="OTE20" s="462"/>
      <c r="OTF20" s="462"/>
      <c r="OTG20" s="462"/>
      <c r="OTH20" s="462"/>
      <c r="OTI20" s="462"/>
      <c r="OTJ20" s="462"/>
      <c r="OTK20" s="462"/>
      <c r="OTL20" s="462"/>
      <c r="OTM20" s="462"/>
      <c r="OTN20" s="462"/>
      <c r="OTO20" s="462"/>
      <c r="OTP20" s="462"/>
      <c r="OTQ20" s="462"/>
      <c r="OTR20" s="462"/>
      <c r="OTS20" s="462"/>
      <c r="OTT20" s="462"/>
      <c r="OTU20" s="462"/>
      <c r="OTV20" s="462"/>
      <c r="OTW20" s="462"/>
      <c r="OTX20" s="462"/>
      <c r="OTY20" s="462"/>
      <c r="OTZ20" s="462"/>
      <c r="OUA20" s="462"/>
      <c r="OUB20" s="462"/>
      <c r="OUC20" s="462"/>
      <c r="OUD20" s="462"/>
      <c r="OUE20" s="462"/>
      <c r="OUF20" s="462"/>
      <c r="OUG20" s="462"/>
      <c r="OUH20" s="462"/>
      <c r="OUI20" s="462"/>
      <c r="OUJ20" s="462"/>
      <c r="OUK20" s="462"/>
      <c r="OUL20" s="462"/>
      <c r="OUM20" s="462"/>
      <c r="OUN20" s="462"/>
      <c r="OUO20" s="462"/>
      <c r="OUP20" s="462"/>
      <c r="OUQ20" s="462"/>
      <c r="OUR20" s="462"/>
      <c r="OUS20" s="462"/>
      <c r="OUT20" s="462"/>
      <c r="OUU20" s="462"/>
      <c r="OUV20" s="462"/>
      <c r="OUW20" s="462"/>
      <c r="OUX20" s="462"/>
      <c r="OUY20" s="462"/>
      <c r="OUZ20" s="462"/>
      <c r="OVA20" s="462"/>
      <c r="OVB20" s="462"/>
      <c r="OVC20" s="462"/>
      <c r="OVD20" s="462"/>
      <c r="OVE20" s="462"/>
      <c r="OVF20" s="462"/>
      <c r="OVG20" s="462"/>
      <c r="OVH20" s="462"/>
      <c r="OVI20" s="462"/>
      <c r="OVJ20" s="462"/>
      <c r="OVK20" s="462"/>
      <c r="OVL20" s="462"/>
      <c r="OVM20" s="462"/>
      <c r="OVN20" s="462"/>
      <c r="OVO20" s="462"/>
      <c r="OVP20" s="462"/>
      <c r="OVQ20" s="462"/>
      <c r="OVR20" s="462"/>
      <c r="OVS20" s="462"/>
      <c r="OVT20" s="462"/>
      <c r="OVU20" s="462"/>
      <c r="OVV20" s="462"/>
      <c r="OVW20" s="462"/>
      <c r="OVX20" s="462"/>
      <c r="OVY20" s="462"/>
      <c r="OVZ20" s="462"/>
      <c r="OWA20" s="462"/>
      <c r="OWB20" s="462"/>
      <c r="OWC20" s="462"/>
      <c r="OWD20" s="462"/>
      <c r="OWE20" s="462"/>
      <c r="OWF20" s="462"/>
      <c r="OWG20" s="462"/>
      <c r="OWH20" s="462"/>
      <c r="OWI20" s="462"/>
      <c r="OWJ20" s="462"/>
      <c r="OWK20" s="462"/>
      <c r="OWL20" s="462"/>
      <c r="OWM20" s="462"/>
      <c r="OWN20" s="462"/>
      <c r="OWO20" s="462"/>
      <c r="OWP20" s="462"/>
      <c r="OWQ20" s="462"/>
      <c r="OWR20" s="462"/>
      <c r="OWS20" s="462"/>
      <c r="OWT20" s="462"/>
      <c r="OWU20" s="462"/>
      <c r="OWV20" s="462"/>
      <c r="OWW20" s="462"/>
      <c r="OWX20" s="462"/>
      <c r="OWY20" s="462"/>
      <c r="OWZ20" s="462"/>
      <c r="OXA20" s="462"/>
      <c r="OXB20" s="462"/>
      <c r="OXC20" s="462"/>
      <c r="OXD20" s="462"/>
      <c r="OXE20" s="462"/>
      <c r="OXF20" s="462"/>
      <c r="OXG20" s="462"/>
      <c r="OXH20" s="462"/>
      <c r="OXI20" s="462"/>
      <c r="OXJ20" s="462"/>
      <c r="OXK20" s="462"/>
      <c r="OXL20" s="462"/>
      <c r="OXM20" s="462"/>
      <c r="OXN20" s="462"/>
      <c r="OXO20" s="462"/>
      <c r="OXP20" s="462"/>
      <c r="OXQ20" s="462"/>
      <c r="OXR20" s="462"/>
      <c r="OXS20" s="462"/>
      <c r="OXT20" s="462"/>
      <c r="OXU20" s="462"/>
      <c r="OXV20" s="462"/>
      <c r="OXW20" s="462"/>
      <c r="OXX20" s="462"/>
      <c r="OXY20" s="462"/>
      <c r="OXZ20" s="462"/>
      <c r="OYA20" s="462"/>
      <c r="OYB20" s="462"/>
      <c r="OYC20" s="462"/>
      <c r="OYD20" s="462"/>
      <c r="OYE20" s="462"/>
      <c r="OYF20" s="462"/>
      <c r="OYG20" s="462"/>
      <c r="OYH20" s="462"/>
      <c r="OYI20" s="462"/>
      <c r="OYJ20" s="462"/>
      <c r="OYK20" s="462"/>
      <c r="OYL20" s="462"/>
      <c r="OYM20" s="462"/>
      <c r="OYN20" s="462"/>
      <c r="OYO20" s="462"/>
      <c r="OYP20" s="462"/>
      <c r="OYQ20" s="462"/>
      <c r="OYR20" s="462"/>
      <c r="OYS20" s="462"/>
      <c r="OYT20" s="462"/>
      <c r="OYU20" s="462"/>
      <c r="OYV20" s="462"/>
      <c r="OYW20" s="462"/>
      <c r="OYX20" s="462"/>
      <c r="OYY20" s="462"/>
      <c r="OYZ20" s="462"/>
      <c r="OZA20" s="462"/>
      <c r="OZB20" s="462"/>
      <c r="OZC20" s="462"/>
      <c r="OZD20" s="462"/>
      <c r="OZE20" s="462"/>
      <c r="OZF20" s="462"/>
      <c r="OZG20" s="462"/>
      <c r="OZH20" s="462"/>
      <c r="OZI20" s="462"/>
      <c r="OZJ20" s="462"/>
      <c r="OZK20" s="462"/>
      <c r="OZL20" s="462"/>
      <c r="OZM20" s="462"/>
      <c r="OZN20" s="462"/>
      <c r="OZO20" s="462"/>
      <c r="OZP20" s="462"/>
      <c r="OZQ20" s="462"/>
      <c r="OZR20" s="462"/>
      <c r="OZS20" s="462"/>
      <c r="OZT20" s="462"/>
      <c r="OZU20" s="462"/>
      <c r="OZV20" s="462"/>
      <c r="OZW20" s="462"/>
      <c r="OZX20" s="462"/>
      <c r="OZY20" s="462"/>
      <c r="OZZ20" s="462"/>
      <c r="PAA20" s="462"/>
      <c r="PAB20" s="462"/>
      <c r="PAC20" s="462"/>
      <c r="PAD20" s="462"/>
      <c r="PAE20" s="462"/>
      <c r="PAF20" s="462"/>
      <c r="PAG20" s="462"/>
      <c r="PAH20" s="462"/>
      <c r="PAI20" s="462"/>
      <c r="PAJ20" s="462"/>
      <c r="PAK20" s="462"/>
      <c r="PAL20" s="462"/>
      <c r="PAM20" s="462"/>
      <c r="PAN20" s="462"/>
      <c r="PAO20" s="462"/>
      <c r="PAP20" s="462"/>
      <c r="PAQ20" s="462"/>
      <c r="PAR20" s="462"/>
      <c r="PAS20" s="462"/>
      <c r="PAT20" s="462"/>
      <c r="PAU20" s="462"/>
      <c r="PAV20" s="462"/>
      <c r="PAW20" s="462"/>
      <c r="PAX20" s="462"/>
      <c r="PAY20" s="462"/>
      <c r="PAZ20" s="462"/>
      <c r="PBA20" s="462"/>
      <c r="PBB20" s="462"/>
      <c r="PBC20" s="462"/>
      <c r="PBD20" s="462"/>
      <c r="PBE20" s="462"/>
      <c r="PBF20" s="462"/>
      <c r="PBG20" s="462"/>
      <c r="PBH20" s="462"/>
      <c r="PBI20" s="462"/>
      <c r="PBJ20" s="462"/>
      <c r="PBK20" s="462"/>
      <c r="PBL20" s="462"/>
      <c r="PBM20" s="462"/>
      <c r="PBN20" s="462"/>
      <c r="PBO20" s="462"/>
      <c r="PBP20" s="462"/>
      <c r="PBQ20" s="462"/>
      <c r="PBR20" s="462"/>
      <c r="PBS20" s="462"/>
      <c r="PBT20" s="462"/>
      <c r="PBU20" s="462"/>
      <c r="PBV20" s="462"/>
      <c r="PBW20" s="462"/>
      <c r="PBX20" s="462"/>
      <c r="PBY20" s="462"/>
      <c r="PBZ20" s="462"/>
      <c r="PCA20" s="462"/>
      <c r="PCB20" s="462"/>
      <c r="PCC20" s="462"/>
      <c r="PCD20" s="462"/>
      <c r="PCE20" s="462"/>
      <c r="PCF20" s="462"/>
      <c r="PCG20" s="462"/>
      <c r="PCH20" s="462"/>
      <c r="PCI20" s="462"/>
      <c r="PCJ20" s="462"/>
      <c r="PCK20" s="462"/>
      <c r="PCL20" s="462"/>
      <c r="PCM20" s="462"/>
      <c r="PCN20" s="462"/>
      <c r="PCO20" s="462"/>
      <c r="PCP20" s="462"/>
      <c r="PCQ20" s="462"/>
      <c r="PCR20" s="462"/>
      <c r="PCS20" s="462"/>
      <c r="PCT20" s="462"/>
      <c r="PCU20" s="462"/>
      <c r="PCV20" s="462"/>
      <c r="PCW20" s="462"/>
      <c r="PCX20" s="462"/>
      <c r="PCY20" s="462"/>
      <c r="PCZ20" s="462"/>
      <c r="PDA20" s="462"/>
      <c r="PDB20" s="462"/>
      <c r="PDC20" s="462"/>
      <c r="PDD20" s="462"/>
      <c r="PDE20" s="462"/>
      <c r="PDF20" s="462"/>
      <c r="PDG20" s="462"/>
      <c r="PDH20" s="462"/>
      <c r="PDI20" s="462"/>
      <c r="PDJ20" s="462"/>
      <c r="PDK20" s="462"/>
      <c r="PDL20" s="462"/>
      <c r="PDM20" s="462"/>
      <c r="PDN20" s="462"/>
      <c r="PDO20" s="462"/>
      <c r="PDP20" s="462"/>
      <c r="PDQ20" s="462"/>
      <c r="PDR20" s="462"/>
      <c r="PDS20" s="462"/>
      <c r="PDT20" s="462"/>
      <c r="PDU20" s="462"/>
      <c r="PDV20" s="462"/>
      <c r="PDW20" s="462"/>
      <c r="PDX20" s="462"/>
      <c r="PDY20" s="462"/>
      <c r="PDZ20" s="462"/>
      <c r="PEA20" s="462"/>
      <c r="PEB20" s="462"/>
      <c r="PEC20" s="462"/>
      <c r="PED20" s="462"/>
      <c r="PEE20" s="462"/>
      <c r="PEF20" s="462"/>
      <c r="PEG20" s="462"/>
      <c r="PEH20" s="462"/>
      <c r="PEI20" s="462"/>
      <c r="PEJ20" s="462"/>
      <c r="PEK20" s="462"/>
      <c r="PEL20" s="462"/>
      <c r="PEM20" s="462"/>
      <c r="PEN20" s="462"/>
      <c r="PEO20" s="462"/>
      <c r="PEP20" s="462"/>
      <c r="PEQ20" s="462"/>
      <c r="PER20" s="462"/>
      <c r="PES20" s="462"/>
      <c r="PET20" s="462"/>
      <c r="PEU20" s="462"/>
      <c r="PEV20" s="462"/>
      <c r="PEW20" s="462"/>
      <c r="PEX20" s="462"/>
      <c r="PEY20" s="462"/>
      <c r="PEZ20" s="462"/>
      <c r="PFA20" s="462"/>
      <c r="PFB20" s="462"/>
      <c r="PFC20" s="462"/>
      <c r="PFD20" s="462"/>
      <c r="PFE20" s="462"/>
      <c r="PFF20" s="462"/>
      <c r="PFG20" s="462"/>
      <c r="PFH20" s="462"/>
      <c r="PFI20" s="462"/>
      <c r="PFJ20" s="462"/>
      <c r="PFK20" s="462"/>
      <c r="PFL20" s="462"/>
      <c r="PFM20" s="462"/>
      <c r="PFN20" s="462"/>
      <c r="PFO20" s="462"/>
      <c r="PFP20" s="462"/>
      <c r="PFQ20" s="462"/>
      <c r="PFR20" s="462"/>
      <c r="PFS20" s="462"/>
      <c r="PFT20" s="462"/>
      <c r="PFU20" s="462"/>
      <c r="PFV20" s="462"/>
      <c r="PFW20" s="462"/>
      <c r="PFX20" s="462"/>
      <c r="PFY20" s="462"/>
      <c r="PFZ20" s="462"/>
      <c r="PGA20" s="462"/>
      <c r="PGB20" s="462"/>
      <c r="PGC20" s="462"/>
      <c r="PGD20" s="462"/>
      <c r="PGE20" s="462"/>
      <c r="PGF20" s="462"/>
      <c r="PGG20" s="462"/>
      <c r="PGH20" s="462"/>
      <c r="PGI20" s="462"/>
      <c r="PGJ20" s="462"/>
      <c r="PGK20" s="462"/>
      <c r="PGL20" s="462"/>
      <c r="PGM20" s="462"/>
      <c r="PGN20" s="462"/>
      <c r="PGO20" s="462"/>
      <c r="PGP20" s="462"/>
      <c r="PGQ20" s="462"/>
      <c r="PGR20" s="462"/>
      <c r="PGS20" s="462"/>
      <c r="PGT20" s="462"/>
      <c r="PGU20" s="462"/>
      <c r="PGV20" s="462"/>
      <c r="PGW20" s="462"/>
      <c r="PGX20" s="462"/>
      <c r="PGY20" s="462"/>
      <c r="PGZ20" s="462"/>
      <c r="PHA20" s="462"/>
      <c r="PHB20" s="462"/>
      <c r="PHC20" s="462"/>
      <c r="PHD20" s="462"/>
      <c r="PHE20" s="462"/>
      <c r="PHF20" s="462"/>
      <c r="PHG20" s="462"/>
      <c r="PHH20" s="462"/>
      <c r="PHI20" s="462"/>
      <c r="PHJ20" s="462"/>
      <c r="PHK20" s="462"/>
      <c r="PHL20" s="462"/>
      <c r="PHM20" s="462"/>
      <c r="PHN20" s="462"/>
      <c r="PHO20" s="462"/>
      <c r="PHP20" s="462"/>
      <c r="PHQ20" s="462"/>
      <c r="PHR20" s="462"/>
      <c r="PHS20" s="462"/>
      <c r="PHT20" s="462"/>
      <c r="PHU20" s="462"/>
      <c r="PHV20" s="462"/>
      <c r="PHW20" s="462"/>
      <c r="PHX20" s="462"/>
      <c r="PHY20" s="462"/>
      <c r="PHZ20" s="462"/>
      <c r="PIA20" s="462"/>
      <c r="PIB20" s="462"/>
      <c r="PIC20" s="462"/>
      <c r="PID20" s="462"/>
      <c r="PIE20" s="462"/>
      <c r="PIF20" s="462"/>
      <c r="PIG20" s="462"/>
      <c r="PIH20" s="462"/>
      <c r="PII20" s="462"/>
      <c r="PIJ20" s="462"/>
      <c r="PIK20" s="462"/>
      <c r="PIL20" s="462"/>
      <c r="PIM20" s="462"/>
      <c r="PIN20" s="462"/>
      <c r="PIO20" s="462"/>
      <c r="PIP20" s="462"/>
      <c r="PIQ20" s="462"/>
      <c r="PIR20" s="462"/>
      <c r="PIS20" s="462"/>
      <c r="PIT20" s="462"/>
      <c r="PIU20" s="462"/>
      <c r="PIV20" s="462"/>
      <c r="PIW20" s="462"/>
      <c r="PIX20" s="462"/>
      <c r="PIY20" s="462"/>
      <c r="PIZ20" s="462"/>
      <c r="PJA20" s="462"/>
      <c r="PJB20" s="462"/>
      <c r="PJC20" s="462"/>
      <c r="PJD20" s="462"/>
      <c r="PJE20" s="462"/>
      <c r="PJF20" s="462"/>
      <c r="PJG20" s="462"/>
      <c r="PJH20" s="462"/>
      <c r="PJI20" s="462"/>
      <c r="PJJ20" s="462"/>
      <c r="PJK20" s="462"/>
      <c r="PJL20" s="462"/>
      <c r="PJM20" s="462"/>
      <c r="PJN20" s="462"/>
      <c r="PJO20" s="462"/>
      <c r="PJP20" s="462"/>
      <c r="PJQ20" s="462"/>
      <c r="PJR20" s="462"/>
      <c r="PJS20" s="462"/>
      <c r="PJT20" s="462"/>
      <c r="PJU20" s="462"/>
      <c r="PJV20" s="462"/>
      <c r="PJW20" s="462"/>
      <c r="PJX20" s="462"/>
      <c r="PJY20" s="462"/>
      <c r="PJZ20" s="462"/>
      <c r="PKA20" s="462"/>
      <c r="PKB20" s="462"/>
      <c r="PKC20" s="462"/>
      <c r="PKD20" s="462"/>
      <c r="PKE20" s="462"/>
      <c r="PKF20" s="462"/>
      <c r="PKG20" s="462"/>
      <c r="PKH20" s="462"/>
      <c r="PKI20" s="462"/>
      <c r="PKJ20" s="462"/>
      <c r="PKK20" s="462"/>
      <c r="PKL20" s="462"/>
      <c r="PKM20" s="462"/>
      <c r="PKN20" s="462"/>
      <c r="PKO20" s="462"/>
      <c r="PKP20" s="462"/>
      <c r="PKQ20" s="462"/>
      <c r="PKR20" s="462"/>
      <c r="PKS20" s="462"/>
      <c r="PKT20" s="462"/>
      <c r="PKU20" s="462"/>
      <c r="PKV20" s="462"/>
      <c r="PKW20" s="462"/>
      <c r="PKX20" s="462"/>
      <c r="PKY20" s="462"/>
      <c r="PKZ20" s="462"/>
      <c r="PLA20" s="462"/>
      <c r="PLB20" s="462"/>
      <c r="PLC20" s="462"/>
      <c r="PLD20" s="462"/>
      <c r="PLE20" s="462"/>
      <c r="PLF20" s="462"/>
      <c r="PLG20" s="462"/>
      <c r="PLH20" s="462"/>
      <c r="PLI20" s="462"/>
      <c r="PLJ20" s="462"/>
      <c r="PLK20" s="462"/>
      <c r="PLL20" s="462"/>
      <c r="PLM20" s="462"/>
      <c r="PLN20" s="462"/>
      <c r="PLO20" s="462"/>
      <c r="PLP20" s="462"/>
      <c r="PLQ20" s="462"/>
      <c r="PLR20" s="462"/>
      <c r="PLS20" s="462"/>
      <c r="PLT20" s="462"/>
      <c r="PLU20" s="462"/>
      <c r="PLV20" s="462"/>
      <c r="PLW20" s="462"/>
      <c r="PLX20" s="462"/>
      <c r="PLY20" s="462"/>
      <c r="PLZ20" s="462"/>
      <c r="PMA20" s="462"/>
      <c r="PMB20" s="462"/>
      <c r="PMC20" s="462"/>
      <c r="PMD20" s="462"/>
      <c r="PME20" s="462"/>
      <c r="PMF20" s="462"/>
      <c r="PMG20" s="462"/>
      <c r="PMH20" s="462"/>
      <c r="PMI20" s="462"/>
      <c r="PMJ20" s="462"/>
      <c r="PMK20" s="462"/>
      <c r="PML20" s="462"/>
      <c r="PMM20" s="462"/>
      <c r="PMN20" s="462"/>
      <c r="PMO20" s="462"/>
      <c r="PMP20" s="462"/>
      <c r="PMQ20" s="462"/>
      <c r="PMR20" s="462"/>
      <c r="PMS20" s="462"/>
      <c r="PMT20" s="462"/>
      <c r="PMU20" s="462"/>
      <c r="PMV20" s="462"/>
      <c r="PMW20" s="462"/>
      <c r="PMX20" s="462"/>
      <c r="PMY20" s="462"/>
      <c r="PMZ20" s="462"/>
      <c r="PNA20" s="462"/>
      <c r="PNB20" s="462"/>
      <c r="PNC20" s="462"/>
      <c r="PND20" s="462"/>
      <c r="PNE20" s="462"/>
      <c r="PNF20" s="462"/>
      <c r="PNG20" s="462"/>
      <c r="PNH20" s="462"/>
      <c r="PNI20" s="462"/>
      <c r="PNJ20" s="462"/>
      <c r="PNK20" s="462"/>
      <c r="PNL20" s="462"/>
      <c r="PNM20" s="462"/>
      <c r="PNN20" s="462"/>
      <c r="PNO20" s="462"/>
      <c r="PNP20" s="462"/>
      <c r="PNQ20" s="462"/>
      <c r="PNR20" s="462"/>
      <c r="PNS20" s="462"/>
      <c r="PNT20" s="462"/>
      <c r="PNU20" s="462"/>
      <c r="PNV20" s="462"/>
      <c r="PNW20" s="462"/>
      <c r="PNX20" s="462"/>
      <c r="PNY20" s="462"/>
      <c r="PNZ20" s="462"/>
      <c r="POA20" s="462"/>
      <c r="POB20" s="462"/>
      <c r="POC20" s="462"/>
      <c r="POD20" s="462"/>
      <c r="POE20" s="462"/>
      <c r="POF20" s="462"/>
      <c r="POG20" s="462"/>
      <c r="POH20" s="462"/>
      <c r="POI20" s="462"/>
      <c r="POJ20" s="462"/>
      <c r="POK20" s="462"/>
      <c r="POL20" s="462"/>
      <c r="POM20" s="462"/>
      <c r="PON20" s="462"/>
      <c r="POO20" s="462"/>
      <c r="POP20" s="462"/>
      <c r="POQ20" s="462"/>
      <c r="POR20" s="462"/>
      <c r="POS20" s="462"/>
      <c r="POT20" s="462"/>
      <c r="POU20" s="462"/>
      <c r="POV20" s="462"/>
      <c r="POW20" s="462"/>
      <c r="POX20" s="462"/>
      <c r="POY20" s="462"/>
      <c r="POZ20" s="462"/>
      <c r="PPA20" s="462"/>
      <c r="PPB20" s="462"/>
      <c r="PPC20" s="462"/>
      <c r="PPD20" s="462"/>
      <c r="PPE20" s="462"/>
      <c r="PPF20" s="462"/>
      <c r="PPG20" s="462"/>
      <c r="PPH20" s="462"/>
      <c r="PPI20" s="462"/>
      <c r="PPJ20" s="462"/>
      <c r="PPK20" s="462"/>
      <c r="PPL20" s="462"/>
      <c r="PPM20" s="462"/>
      <c r="PPN20" s="462"/>
      <c r="PPO20" s="462"/>
      <c r="PPP20" s="462"/>
      <c r="PPQ20" s="462"/>
      <c r="PPR20" s="462"/>
      <c r="PPS20" s="462"/>
      <c r="PPT20" s="462"/>
      <c r="PPU20" s="462"/>
      <c r="PPV20" s="462"/>
      <c r="PPW20" s="462"/>
      <c r="PPX20" s="462"/>
      <c r="PPY20" s="462"/>
      <c r="PPZ20" s="462"/>
      <c r="PQA20" s="462"/>
      <c r="PQB20" s="462"/>
      <c r="PQC20" s="462"/>
      <c r="PQD20" s="462"/>
      <c r="PQE20" s="462"/>
      <c r="PQF20" s="462"/>
      <c r="PQG20" s="462"/>
      <c r="PQH20" s="462"/>
      <c r="PQI20" s="462"/>
      <c r="PQJ20" s="462"/>
      <c r="PQK20" s="462"/>
      <c r="PQL20" s="462"/>
      <c r="PQM20" s="462"/>
      <c r="PQN20" s="462"/>
      <c r="PQO20" s="462"/>
      <c r="PQP20" s="462"/>
      <c r="PQQ20" s="462"/>
      <c r="PQR20" s="462"/>
      <c r="PQS20" s="462"/>
      <c r="PQT20" s="462"/>
      <c r="PQU20" s="462"/>
      <c r="PQV20" s="462"/>
      <c r="PQW20" s="462"/>
      <c r="PQX20" s="462"/>
      <c r="PQY20" s="462"/>
      <c r="PQZ20" s="462"/>
      <c r="PRA20" s="462"/>
      <c r="PRB20" s="462"/>
      <c r="PRC20" s="462"/>
      <c r="PRD20" s="462"/>
      <c r="PRE20" s="462"/>
      <c r="PRF20" s="462"/>
      <c r="PRG20" s="462"/>
      <c r="PRH20" s="462"/>
      <c r="PRI20" s="462"/>
      <c r="PRJ20" s="462"/>
      <c r="PRK20" s="462"/>
      <c r="PRL20" s="462"/>
      <c r="PRM20" s="462"/>
      <c r="PRN20" s="462"/>
      <c r="PRO20" s="462"/>
      <c r="PRP20" s="462"/>
      <c r="PRQ20" s="462"/>
      <c r="PRR20" s="462"/>
      <c r="PRS20" s="462"/>
      <c r="PRT20" s="462"/>
      <c r="PRU20" s="462"/>
      <c r="PRV20" s="462"/>
      <c r="PRW20" s="462"/>
      <c r="PRX20" s="462"/>
      <c r="PRY20" s="462"/>
      <c r="PRZ20" s="462"/>
      <c r="PSA20" s="462"/>
      <c r="PSB20" s="462"/>
      <c r="PSC20" s="462"/>
      <c r="PSD20" s="462"/>
      <c r="PSE20" s="462"/>
      <c r="PSF20" s="462"/>
      <c r="PSG20" s="462"/>
      <c r="PSH20" s="462"/>
      <c r="PSI20" s="462"/>
      <c r="PSJ20" s="462"/>
      <c r="PSK20" s="462"/>
      <c r="PSL20" s="462"/>
      <c r="PSM20" s="462"/>
      <c r="PSN20" s="462"/>
      <c r="PSO20" s="462"/>
      <c r="PSP20" s="462"/>
      <c r="PSQ20" s="462"/>
      <c r="PSR20" s="462"/>
      <c r="PSS20" s="462"/>
      <c r="PST20" s="462"/>
      <c r="PSU20" s="462"/>
      <c r="PSV20" s="462"/>
      <c r="PSW20" s="462"/>
      <c r="PSX20" s="462"/>
      <c r="PSY20" s="462"/>
      <c r="PSZ20" s="462"/>
      <c r="PTA20" s="462"/>
      <c r="PTB20" s="462"/>
      <c r="PTC20" s="462"/>
      <c r="PTD20" s="462"/>
      <c r="PTE20" s="462"/>
      <c r="PTF20" s="462"/>
      <c r="PTG20" s="462"/>
      <c r="PTH20" s="462"/>
      <c r="PTI20" s="462"/>
      <c r="PTJ20" s="462"/>
      <c r="PTK20" s="462"/>
      <c r="PTL20" s="462"/>
      <c r="PTM20" s="462"/>
      <c r="PTN20" s="462"/>
      <c r="PTO20" s="462"/>
      <c r="PTP20" s="462"/>
      <c r="PTQ20" s="462"/>
      <c r="PTR20" s="462"/>
      <c r="PTS20" s="462"/>
      <c r="PTT20" s="462"/>
      <c r="PTU20" s="462"/>
      <c r="PTV20" s="462"/>
      <c r="PTW20" s="462"/>
      <c r="PTX20" s="462"/>
      <c r="PTY20" s="462"/>
      <c r="PTZ20" s="462"/>
      <c r="PUA20" s="462"/>
      <c r="PUB20" s="462"/>
      <c r="PUC20" s="462"/>
      <c r="PUD20" s="462"/>
      <c r="PUE20" s="462"/>
      <c r="PUF20" s="462"/>
      <c r="PUG20" s="462"/>
      <c r="PUH20" s="462"/>
      <c r="PUI20" s="462"/>
      <c r="PUJ20" s="462"/>
      <c r="PUK20" s="462"/>
      <c r="PUL20" s="462"/>
      <c r="PUM20" s="462"/>
      <c r="PUN20" s="462"/>
      <c r="PUO20" s="462"/>
      <c r="PUP20" s="462"/>
      <c r="PUQ20" s="462"/>
      <c r="PUR20" s="462"/>
      <c r="PUS20" s="462"/>
      <c r="PUT20" s="462"/>
      <c r="PUU20" s="462"/>
      <c r="PUV20" s="462"/>
      <c r="PUW20" s="462"/>
      <c r="PUX20" s="462"/>
      <c r="PUY20" s="462"/>
      <c r="PUZ20" s="462"/>
      <c r="PVA20" s="462"/>
      <c r="PVB20" s="462"/>
      <c r="PVC20" s="462"/>
      <c r="PVD20" s="462"/>
      <c r="PVE20" s="462"/>
      <c r="PVF20" s="462"/>
      <c r="PVG20" s="462"/>
      <c r="PVH20" s="462"/>
      <c r="PVI20" s="462"/>
      <c r="PVJ20" s="462"/>
      <c r="PVK20" s="462"/>
      <c r="PVL20" s="462"/>
      <c r="PVM20" s="462"/>
      <c r="PVN20" s="462"/>
      <c r="PVO20" s="462"/>
      <c r="PVP20" s="462"/>
      <c r="PVQ20" s="462"/>
      <c r="PVR20" s="462"/>
      <c r="PVS20" s="462"/>
      <c r="PVT20" s="462"/>
      <c r="PVU20" s="462"/>
      <c r="PVV20" s="462"/>
      <c r="PVW20" s="462"/>
      <c r="PVX20" s="462"/>
      <c r="PVY20" s="462"/>
      <c r="PVZ20" s="462"/>
      <c r="PWA20" s="462"/>
      <c r="PWB20" s="462"/>
      <c r="PWC20" s="462"/>
      <c r="PWD20" s="462"/>
      <c r="PWE20" s="462"/>
      <c r="PWF20" s="462"/>
      <c r="PWG20" s="462"/>
      <c r="PWH20" s="462"/>
      <c r="PWI20" s="462"/>
      <c r="PWJ20" s="462"/>
      <c r="PWK20" s="462"/>
      <c r="PWL20" s="462"/>
      <c r="PWM20" s="462"/>
      <c r="PWN20" s="462"/>
      <c r="PWO20" s="462"/>
      <c r="PWP20" s="462"/>
      <c r="PWQ20" s="462"/>
      <c r="PWR20" s="462"/>
      <c r="PWS20" s="462"/>
      <c r="PWT20" s="462"/>
      <c r="PWU20" s="462"/>
      <c r="PWV20" s="462"/>
      <c r="PWW20" s="462"/>
      <c r="PWX20" s="462"/>
      <c r="PWY20" s="462"/>
      <c r="PWZ20" s="462"/>
      <c r="PXA20" s="462"/>
      <c r="PXB20" s="462"/>
      <c r="PXC20" s="462"/>
      <c r="PXD20" s="462"/>
      <c r="PXE20" s="462"/>
      <c r="PXF20" s="462"/>
      <c r="PXG20" s="462"/>
      <c r="PXH20" s="462"/>
      <c r="PXI20" s="462"/>
      <c r="PXJ20" s="462"/>
      <c r="PXK20" s="462"/>
      <c r="PXL20" s="462"/>
      <c r="PXM20" s="462"/>
      <c r="PXN20" s="462"/>
      <c r="PXO20" s="462"/>
      <c r="PXP20" s="462"/>
      <c r="PXQ20" s="462"/>
      <c r="PXR20" s="462"/>
      <c r="PXS20" s="462"/>
      <c r="PXT20" s="462"/>
      <c r="PXU20" s="462"/>
      <c r="PXV20" s="462"/>
      <c r="PXW20" s="462"/>
      <c r="PXX20" s="462"/>
      <c r="PXY20" s="462"/>
      <c r="PXZ20" s="462"/>
      <c r="PYA20" s="462"/>
      <c r="PYB20" s="462"/>
      <c r="PYC20" s="462"/>
      <c r="PYD20" s="462"/>
      <c r="PYE20" s="462"/>
      <c r="PYF20" s="462"/>
      <c r="PYG20" s="462"/>
      <c r="PYH20" s="462"/>
      <c r="PYI20" s="462"/>
      <c r="PYJ20" s="462"/>
      <c r="PYK20" s="462"/>
      <c r="PYL20" s="462"/>
      <c r="PYM20" s="462"/>
      <c r="PYN20" s="462"/>
      <c r="PYO20" s="462"/>
      <c r="PYP20" s="462"/>
      <c r="PYQ20" s="462"/>
      <c r="PYR20" s="462"/>
      <c r="PYS20" s="462"/>
      <c r="PYT20" s="462"/>
      <c r="PYU20" s="462"/>
      <c r="PYV20" s="462"/>
      <c r="PYW20" s="462"/>
      <c r="PYX20" s="462"/>
      <c r="PYY20" s="462"/>
      <c r="PYZ20" s="462"/>
      <c r="PZA20" s="462"/>
      <c r="PZB20" s="462"/>
      <c r="PZC20" s="462"/>
      <c r="PZD20" s="462"/>
      <c r="PZE20" s="462"/>
      <c r="PZF20" s="462"/>
      <c r="PZG20" s="462"/>
      <c r="PZH20" s="462"/>
      <c r="PZI20" s="462"/>
      <c r="PZJ20" s="462"/>
      <c r="PZK20" s="462"/>
      <c r="PZL20" s="462"/>
      <c r="PZM20" s="462"/>
      <c r="PZN20" s="462"/>
      <c r="PZO20" s="462"/>
      <c r="PZP20" s="462"/>
      <c r="PZQ20" s="462"/>
      <c r="PZR20" s="462"/>
      <c r="PZS20" s="462"/>
      <c r="PZT20" s="462"/>
      <c r="PZU20" s="462"/>
      <c r="PZV20" s="462"/>
      <c r="PZW20" s="462"/>
      <c r="PZX20" s="462"/>
      <c r="PZY20" s="462"/>
      <c r="PZZ20" s="462"/>
      <c r="QAA20" s="462"/>
      <c r="QAB20" s="462"/>
      <c r="QAC20" s="462"/>
      <c r="QAD20" s="462"/>
      <c r="QAE20" s="462"/>
      <c r="QAF20" s="462"/>
      <c r="QAG20" s="462"/>
      <c r="QAH20" s="462"/>
      <c r="QAI20" s="462"/>
      <c r="QAJ20" s="462"/>
      <c r="QAK20" s="462"/>
      <c r="QAL20" s="462"/>
      <c r="QAM20" s="462"/>
      <c r="QAN20" s="462"/>
      <c r="QAO20" s="462"/>
      <c r="QAP20" s="462"/>
      <c r="QAQ20" s="462"/>
      <c r="QAR20" s="462"/>
      <c r="QAS20" s="462"/>
      <c r="QAT20" s="462"/>
      <c r="QAU20" s="462"/>
      <c r="QAV20" s="462"/>
      <c r="QAW20" s="462"/>
      <c r="QAX20" s="462"/>
      <c r="QAY20" s="462"/>
      <c r="QAZ20" s="462"/>
      <c r="QBA20" s="462"/>
      <c r="QBB20" s="462"/>
      <c r="QBC20" s="462"/>
      <c r="QBD20" s="462"/>
      <c r="QBE20" s="462"/>
      <c r="QBF20" s="462"/>
      <c r="QBG20" s="462"/>
      <c r="QBH20" s="462"/>
      <c r="QBI20" s="462"/>
      <c r="QBJ20" s="462"/>
      <c r="QBK20" s="462"/>
      <c r="QBL20" s="462"/>
      <c r="QBM20" s="462"/>
      <c r="QBN20" s="462"/>
      <c r="QBO20" s="462"/>
      <c r="QBP20" s="462"/>
      <c r="QBQ20" s="462"/>
      <c r="QBR20" s="462"/>
      <c r="QBS20" s="462"/>
      <c r="QBT20" s="462"/>
      <c r="QBU20" s="462"/>
      <c r="QBV20" s="462"/>
      <c r="QBW20" s="462"/>
      <c r="QBX20" s="462"/>
      <c r="QBY20" s="462"/>
      <c r="QBZ20" s="462"/>
      <c r="QCA20" s="462"/>
      <c r="QCB20" s="462"/>
      <c r="QCC20" s="462"/>
      <c r="QCD20" s="462"/>
      <c r="QCE20" s="462"/>
      <c r="QCF20" s="462"/>
      <c r="QCG20" s="462"/>
      <c r="QCH20" s="462"/>
      <c r="QCI20" s="462"/>
      <c r="QCJ20" s="462"/>
      <c r="QCK20" s="462"/>
      <c r="QCL20" s="462"/>
      <c r="QCM20" s="462"/>
      <c r="QCN20" s="462"/>
      <c r="QCO20" s="462"/>
      <c r="QCP20" s="462"/>
      <c r="QCQ20" s="462"/>
      <c r="QCR20" s="462"/>
      <c r="QCS20" s="462"/>
      <c r="QCT20" s="462"/>
      <c r="QCU20" s="462"/>
      <c r="QCV20" s="462"/>
      <c r="QCW20" s="462"/>
      <c r="QCX20" s="462"/>
      <c r="QCY20" s="462"/>
      <c r="QCZ20" s="462"/>
      <c r="QDA20" s="462"/>
      <c r="QDB20" s="462"/>
      <c r="QDC20" s="462"/>
      <c r="QDD20" s="462"/>
      <c r="QDE20" s="462"/>
      <c r="QDF20" s="462"/>
      <c r="QDG20" s="462"/>
      <c r="QDH20" s="462"/>
      <c r="QDI20" s="462"/>
      <c r="QDJ20" s="462"/>
      <c r="QDK20" s="462"/>
      <c r="QDL20" s="462"/>
      <c r="QDM20" s="462"/>
      <c r="QDN20" s="462"/>
      <c r="QDO20" s="462"/>
      <c r="QDP20" s="462"/>
      <c r="QDQ20" s="462"/>
      <c r="QDR20" s="462"/>
      <c r="QDS20" s="462"/>
      <c r="QDT20" s="462"/>
      <c r="QDU20" s="462"/>
      <c r="QDV20" s="462"/>
      <c r="QDW20" s="462"/>
      <c r="QDX20" s="462"/>
      <c r="QDY20" s="462"/>
      <c r="QDZ20" s="462"/>
      <c r="QEA20" s="462"/>
      <c r="QEB20" s="462"/>
      <c r="QEC20" s="462"/>
      <c r="QED20" s="462"/>
      <c r="QEE20" s="462"/>
      <c r="QEF20" s="462"/>
      <c r="QEG20" s="462"/>
      <c r="QEH20" s="462"/>
      <c r="QEI20" s="462"/>
      <c r="QEJ20" s="462"/>
      <c r="QEK20" s="462"/>
      <c r="QEL20" s="462"/>
      <c r="QEM20" s="462"/>
      <c r="QEN20" s="462"/>
      <c r="QEO20" s="462"/>
      <c r="QEP20" s="462"/>
      <c r="QEQ20" s="462"/>
      <c r="QER20" s="462"/>
      <c r="QES20" s="462"/>
      <c r="QET20" s="462"/>
      <c r="QEU20" s="462"/>
      <c r="QEV20" s="462"/>
      <c r="QEW20" s="462"/>
      <c r="QEX20" s="462"/>
      <c r="QEY20" s="462"/>
      <c r="QEZ20" s="462"/>
      <c r="QFA20" s="462"/>
      <c r="QFB20" s="462"/>
      <c r="QFC20" s="462"/>
      <c r="QFD20" s="462"/>
      <c r="QFE20" s="462"/>
      <c r="QFF20" s="462"/>
      <c r="QFG20" s="462"/>
      <c r="QFH20" s="462"/>
      <c r="QFI20" s="462"/>
      <c r="QFJ20" s="462"/>
      <c r="QFK20" s="462"/>
      <c r="QFL20" s="462"/>
      <c r="QFM20" s="462"/>
      <c r="QFN20" s="462"/>
      <c r="QFO20" s="462"/>
      <c r="QFP20" s="462"/>
      <c r="QFQ20" s="462"/>
      <c r="QFR20" s="462"/>
      <c r="QFS20" s="462"/>
      <c r="QFT20" s="462"/>
      <c r="QFU20" s="462"/>
      <c r="QFV20" s="462"/>
      <c r="QFW20" s="462"/>
      <c r="QFX20" s="462"/>
      <c r="QFY20" s="462"/>
      <c r="QFZ20" s="462"/>
      <c r="QGA20" s="462"/>
      <c r="QGB20" s="462"/>
      <c r="QGC20" s="462"/>
      <c r="QGD20" s="462"/>
      <c r="QGE20" s="462"/>
      <c r="QGF20" s="462"/>
      <c r="QGG20" s="462"/>
      <c r="QGH20" s="462"/>
      <c r="QGI20" s="462"/>
      <c r="QGJ20" s="462"/>
      <c r="QGK20" s="462"/>
      <c r="QGL20" s="462"/>
      <c r="QGM20" s="462"/>
      <c r="QGN20" s="462"/>
      <c r="QGO20" s="462"/>
      <c r="QGP20" s="462"/>
      <c r="QGQ20" s="462"/>
      <c r="QGR20" s="462"/>
      <c r="QGS20" s="462"/>
      <c r="QGT20" s="462"/>
      <c r="QGU20" s="462"/>
      <c r="QGV20" s="462"/>
      <c r="QGW20" s="462"/>
      <c r="QGX20" s="462"/>
      <c r="QGY20" s="462"/>
      <c r="QGZ20" s="462"/>
      <c r="QHA20" s="462"/>
      <c r="QHB20" s="462"/>
      <c r="QHC20" s="462"/>
      <c r="QHD20" s="462"/>
      <c r="QHE20" s="462"/>
      <c r="QHF20" s="462"/>
      <c r="QHG20" s="462"/>
      <c r="QHH20" s="462"/>
      <c r="QHI20" s="462"/>
      <c r="QHJ20" s="462"/>
      <c r="QHK20" s="462"/>
      <c r="QHL20" s="462"/>
      <c r="QHM20" s="462"/>
      <c r="QHN20" s="462"/>
      <c r="QHO20" s="462"/>
      <c r="QHP20" s="462"/>
      <c r="QHQ20" s="462"/>
      <c r="QHR20" s="462"/>
      <c r="QHS20" s="462"/>
      <c r="QHT20" s="462"/>
      <c r="QHU20" s="462"/>
      <c r="QHV20" s="462"/>
      <c r="QHW20" s="462"/>
      <c r="QHX20" s="462"/>
      <c r="QHY20" s="462"/>
      <c r="QHZ20" s="462"/>
      <c r="QIA20" s="462"/>
      <c r="QIB20" s="462"/>
      <c r="QIC20" s="462"/>
      <c r="QID20" s="462"/>
      <c r="QIE20" s="462"/>
      <c r="QIF20" s="462"/>
      <c r="QIG20" s="462"/>
      <c r="QIH20" s="462"/>
      <c r="QII20" s="462"/>
      <c r="QIJ20" s="462"/>
      <c r="QIK20" s="462"/>
      <c r="QIL20" s="462"/>
      <c r="QIM20" s="462"/>
      <c r="QIN20" s="462"/>
      <c r="QIO20" s="462"/>
      <c r="QIP20" s="462"/>
      <c r="QIQ20" s="462"/>
      <c r="QIR20" s="462"/>
      <c r="QIS20" s="462"/>
      <c r="QIT20" s="462"/>
      <c r="QIU20" s="462"/>
      <c r="QIV20" s="462"/>
      <c r="QIW20" s="462"/>
      <c r="QIX20" s="462"/>
      <c r="QIY20" s="462"/>
      <c r="QIZ20" s="462"/>
      <c r="QJA20" s="462"/>
      <c r="QJB20" s="462"/>
      <c r="QJC20" s="462"/>
      <c r="QJD20" s="462"/>
      <c r="QJE20" s="462"/>
      <c r="QJF20" s="462"/>
      <c r="QJG20" s="462"/>
      <c r="QJH20" s="462"/>
      <c r="QJI20" s="462"/>
      <c r="QJJ20" s="462"/>
      <c r="QJK20" s="462"/>
      <c r="QJL20" s="462"/>
      <c r="QJM20" s="462"/>
      <c r="QJN20" s="462"/>
      <c r="QJO20" s="462"/>
      <c r="QJP20" s="462"/>
      <c r="QJQ20" s="462"/>
      <c r="QJR20" s="462"/>
      <c r="QJS20" s="462"/>
      <c r="QJT20" s="462"/>
      <c r="QJU20" s="462"/>
      <c r="QJV20" s="462"/>
      <c r="QJW20" s="462"/>
      <c r="QJX20" s="462"/>
      <c r="QJY20" s="462"/>
      <c r="QJZ20" s="462"/>
      <c r="QKA20" s="462"/>
      <c r="QKB20" s="462"/>
      <c r="QKC20" s="462"/>
      <c r="QKD20" s="462"/>
      <c r="QKE20" s="462"/>
      <c r="QKF20" s="462"/>
      <c r="QKG20" s="462"/>
      <c r="QKH20" s="462"/>
      <c r="QKI20" s="462"/>
      <c r="QKJ20" s="462"/>
      <c r="QKK20" s="462"/>
      <c r="QKL20" s="462"/>
      <c r="QKM20" s="462"/>
      <c r="QKN20" s="462"/>
      <c r="QKO20" s="462"/>
      <c r="QKP20" s="462"/>
      <c r="QKQ20" s="462"/>
      <c r="QKR20" s="462"/>
      <c r="QKS20" s="462"/>
      <c r="QKT20" s="462"/>
      <c r="QKU20" s="462"/>
      <c r="QKV20" s="462"/>
      <c r="QKW20" s="462"/>
      <c r="QKX20" s="462"/>
      <c r="QKY20" s="462"/>
      <c r="QKZ20" s="462"/>
      <c r="QLA20" s="462"/>
      <c r="QLB20" s="462"/>
      <c r="QLC20" s="462"/>
      <c r="QLD20" s="462"/>
      <c r="QLE20" s="462"/>
      <c r="QLF20" s="462"/>
      <c r="QLG20" s="462"/>
      <c r="QLH20" s="462"/>
      <c r="QLI20" s="462"/>
      <c r="QLJ20" s="462"/>
      <c r="QLK20" s="462"/>
      <c r="QLL20" s="462"/>
      <c r="QLM20" s="462"/>
      <c r="QLN20" s="462"/>
      <c r="QLO20" s="462"/>
      <c r="QLP20" s="462"/>
      <c r="QLQ20" s="462"/>
      <c r="QLR20" s="462"/>
      <c r="QLS20" s="462"/>
      <c r="QLT20" s="462"/>
      <c r="QLU20" s="462"/>
      <c r="QLV20" s="462"/>
      <c r="QLW20" s="462"/>
      <c r="QLX20" s="462"/>
      <c r="QLY20" s="462"/>
      <c r="QLZ20" s="462"/>
      <c r="QMA20" s="462"/>
      <c r="QMB20" s="462"/>
      <c r="QMC20" s="462"/>
      <c r="QMD20" s="462"/>
      <c r="QME20" s="462"/>
      <c r="QMF20" s="462"/>
      <c r="QMG20" s="462"/>
      <c r="QMH20" s="462"/>
      <c r="QMI20" s="462"/>
      <c r="QMJ20" s="462"/>
      <c r="QMK20" s="462"/>
      <c r="QML20" s="462"/>
      <c r="QMM20" s="462"/>
      <c r="QMN20" s="462"/>
      <c r="QMO20" s="462"/>
      <c r="QMP20" s="462"/>
      <c r="QMQ20" s="462"/>
      <c r="QMR20" s="462"/>
      <c r="QMS20" s="462"/>
      <c r="QMT20" s="462"/>
      <c r="QMU20" s="462"/>
      <c r="QMV20" s="462"/>
      <c r="QMW20" s="462"/>
      <c r="QMX20" s="462"/>
      <c r="QMY20" s="462"/>
      <c r="QMZ20" s="462"/>
      <c r="QNA20" s="462"/>
      <c r="QNB20" s="462"/>
      <c r="QNC20" s="462"/>
      <c r="QND20" s="462"/>
      <c r="QNE20" s="462"/>
      <c r="QNF20" s="462"/>
      <c r="QNG20" s="462"/>
      <c r="QNH20" s="462"/>
      <c r="QNI20" s="462"/>
      <c r="QNJ20" s="462"/>
      <c r="QNK20" s="462"/>
      <c r="QNL20" s="462"/>
      <c r="QNM20" s="462"/>
      <c r="QNN20" s="462"/>
      <c r="QNO20" s="462"/>
      <c r="QNP20" s="462"/>
      <c r="QNQ20" s="462"/>
      <c r="QNR20" s="462"/>
      <c r="QNS20" s="462"/>
      <c r="QNT20" s="462"/>
      <c r="QNU20" s="462"/>
      <c r="QNV20" s="462"/>
      <c r="QNW20" s="462"/>
      <c r="QNX20" s="462"/>
      <c r="QNY20" s="462"/>
      <c r="QNZ20" s="462"/>
      <c r="QOA20" s="462"/>
      <c r="QOB20" s="462"/>
      <c r="QOC20" s="462"/>
      <c r="QOD20" s="462"/>
      <c r="QOE20" s="462"/>
      <c r="QOF20" s="462"/>
      <c r="QOG20" s="462"/>
      <c r="QOH20" s="462"/>
      <c r="QOI20" s="462"/>
      <c r="QOJ20" s="462"/>
      <c r="QOK20" s="462"/>
      <c r="QOL20" s="462"/>
      <c r="QOM20" s="462"/>
      <c r="QON20" s="462"/>
      <c r="QOO20" s="462"/>
      <c r="QOP20" s="462"/>
      <c r="QOQ20" s="462"/>
      <c r="QOR20" s="462"/>
      <c r="QOS20" s="462"/>
      <c r="QOT20" s="462"/>
      <c r="QOU20" s="462"/>
      <c r="QOV20" s="462"/>
      <c r="QOW20" s="462"/>
      <c r="QOX20" s="462"/>
      <c r="QOY20" s="462"/>
      <c r="QOZ20" s="462"/>
      <c r="QPA20" s="462"/>
      <c r="QPB20" s="462"/>
      <c r="QPC20" s="462"/>
      <c r="QPD20" s="462"/>
      <c r="QPE20" s="462"/>
      <c r="QPF20" s="462"/>
      <c r="QPG20" s="462"/>
      <c r="QPH20" s="462"/>
      <c r="QPI20" s="462"/>
      <c r="QPJ20" s="462"/>
      <c r="QPK20" s="462"/>
      <c r="QPL20" s="462"/>
      <c r="QPM20" s="462"/>
      <c r="QPN20" s="462"/>
      <c r="QPO20" s="462"/>
      <c r="QPP20" s="462"/>
      <c r="QPQ20" s="462"/>
      <c r="QPR20" s="462"/>
      <c r="QPS20" s="462"/>
      <c r="QPT20" s="462"/>
      <c r="QPU20" s="462"/>
      <c r="QPV20" s="462"/>
      <c r="QPW20" s="462"/>
      <c r="QPX20" s="462"/>
      <c r="QPY20" s="462"/>
      <c r="QPZ20" s="462"/>
      <c r="QQA20" s="462"/>
      <c r="QQB20" s="462"/>
      <c r="QQC20" s="462"/>
      <c r="QQD20" s="462"/>
      <c r="QQE20" s="462"/>
      <c r="QQF20" s="462"/>
      <c r="QQG20" s="462"/>
      <c r="QQH20" s="462"/>
      <c r="QQI20" s="462"/>
      <c r="QQJ20" s="462"/>
      <c r="QQK20" s="462"/>
      <c r="QQL20" s="462"/>
      <c r="QQM20" s="462"/>
      <c r="QQN20" s="462"/>
      <c r="QQO20" s="462"/>
      <c r="QQP20" s="462"/>
      <c r="QQQ20" s="462"/>
      <c r="QQR20" s="462"/>
      <c r="QQS20" s="462"/>
      <c r="QQT20" s="462"/>
      <c r="QQU20" s="462"/>
      <c r="QQV20" s="462"/>
      <c r="QQW20" s="462"/>
      <c r="QQX20" s="462"/>
      <c r="QQY20" s="462"/>
      <c r="QQZ20" s="462"/>
      <c r="QRA20" s="462"/>
      <c r="QRB20" s="462"/>
      <c r="QRC20" s="462"/>
      <c r="QRD20" s="462"/>
      <c r="QRE20" s="462"/>
      <c r="QRF20" s="462"/>
      <c r="QRG20" s="462"/>
      <c r="QRH20" s="462"/>
      <c r="QRI20" s="462"/>
      <c r="QRJ20" s="462"/>
      <c r="QRK20" s="462"/>
      <c r="QRL20" s="462"/>
      <c r="QRM20" s="462"/>
      <c r="QRN20" s="462"/>
      <c r="QRO20" s="462"/>
      <c r="QRP20" s="462"/>
      <c r="QRQ20" s="462"/>
      <c r="QRR20" s="462"/>
      <c r="QRS20" s="462"/>
      <c r="QRT20" s="462"/>
      <c r="QRU20" s="462"/>
      <c r="QRV20" s="462"/>
      <c r="QRW20" s="462"/>
      <c r="QRX20" s="462"/>
      <c r="QRY20" s="462"/>
      <c r="QRZ20" s="462"/>
      <c r="QSA20" s="462"/>
      <c r="QSB20" s="462"/>
      <c r="QSC20" s="462"/>
      <c r="QSD20" s="462"/>
      <c r="QSE20" s="462"/>
      <c r="QSF20" s="462"/>
      <c r="QSG20" s="462"/>
      <c r="QSH20" s="462"/>
      <c r="QSI20" s="462"/>
      <c r="QSJ20" s="462"/>
      <c r="QSK20" s="462"/>
      <c r="QSL20" s="462"/>
      <c r="QSM20" s="462"/>
      <c r="QSN20" s="462"/>
      <c r="QSO20" s="462"/>
      <c r="QSP20" s="462"/>
      <c r="QSQ20" s="462"/>
      <c r="QSR20" s="462"/>
      <c r="QSS20" s="462"/>
      <c r="QST20" s="462"/>
      <c r="QSU20" s="462"/>
      <c r="QSV20" s="462"/>
      <c r="QSW20" s="462"/>
      <c r="QSX20" s="462"/>
      <c r="QSY20" s="462"/>
      <c r="QSZ20" s="462"/>
      <c r="QTA20" s="462"/>
      <c r="QTB20" s="462"/>
      <c r="QTC20" s="462"/>
      <c r="QTD20" s="462"/>
      <c r="QTE20" s="462"/>
      <c r="QTF20" s="462"/>
      <c r="QTG20" s="462"/>
      <c r="QTH20" s="462"/>
      <c r="QTI20" s="462"/>
      <c r="QTJ20" s="462"/>
      <c r="QTK20" s="462"/>
      <c r="QTL20" s="462"/>
      <c r="QTM20" s="462"/>
      <c r="QTN20" s="462"/>
      <c r="QTO20" s="462"/>
      <c r="QTP20" s="462"/>
      <c r="QTQ20" s="462"/>
      <c r="QTR20" s="462"/>
      <c r="QTS20" s="462"/>
      <c r="QTT20" s="462"/>
      <c r="QTU20" s="462"/>
      <c r="QTV20" s="462"/>
      <c r="QTW20" s="462"/>
      <c r="QTX20" s="462"/>
      <c r="QTY20" s="462"/>
      <c r="QTZ20" s="462"/>
      <c r="QUA20" s="462"/>
      <c r="QUB20" s="462"/>
      <c r="QUC20" s="462"/>
      <c r="QUD20" s="462"/>
      <c r="QUE20" s="462"/>
      <c r="QUF20" s="462"/>
      <c r="QUG20" s="462"/>
      <c r="QUH20" s="462"/>
      <c r="QUI20" s="462"/>
      <c r="QUJ20" s="462"/>
      <c r="QUK20" s="462"/>
      <c r="QUL20" s="462"/>
      <c r="QUM20" s="462"/>
      <c r="QUN20" s="462"/>
      <c r="QUO20" s="462"/>
      <c r="QUP20" s="462"/>
      <c r="QUQ20" s="462"/>
      <c r="QUR20" s="462"/>
      <c r="QUS20" s="462"/>
      <c r="QUT20" s="462"/>
      <c r="QUU20" s="462"/>
      <c r="QUV20" s="462"/>
      <c r="QUW20" s="462"/>
      <c r="QUX20" s="462"/>
      <c r="QUY20" s="462"/>
      <c r="QUZ20" s="462"/>
      <c r="QVA20" s="462"/>
      <c r="QVB20" s="462"/>
      <c r="QVC20" s="462"/>
      <c r="QVD20" s="462"/>
      <c r="QVE20" s="462"/>
      <c r="QVF20" s="462"/>
      <c r="QVG20" s="462"/>
      <c r="QVH20" s="462"/>
      <c r="QVI20" s="462"/>
      <c r="QVJ20" s="462"/>
      <c r="QVK20" s="462"/>
      <c r="QVL20" s="462"/>
      <c r="QVM20" s="462"/>
      <c r="QVN20" s="462"/>
      <c r="QVO20" s="462"/>
      <c r="QVP20" s="462"/>
      <c r="QVQ20" s="462"/>
      <c r="QVR20" s="462"/>
      <c r="QVS20" s="462"/>
      <c r="QVT20" s="462"/>
      <c r="QVU20" s="462"/>
      <c r="QVV20" s="462"/>
      <c r="QVW20" s="462"/>
      <c r="QVX20" s="462"/>
      <c r="QVY20" s="462"/>
      <c r="QVZ20" s="462"/>
      <c r="QWA20" s="462"/>
      <c r="QWB20" s="462"/>
      <c r="QWC20" s="462"/>
      <c r="QWD20" s="462"/>
      <c r="QWE20" s="462"/>
      <c r="QWF20" s="462"/>
      <c r="QWG20" s="462"/>
      <c r="QWH20" s="462"/>
      <c r="QWI20" s="462"/>
      <c r="QWJ20" s="462"/>
      <c r="QWK20" s="462"/>
      <c r="QWL20" s="462"/>
      <c r="QWM20" s="462"/>
      <c r="QWN20" s="462"/>
      <c r="QWO20" s="462"/>
      <c r="QWP20" s="462"/>
      <c r="QWQ20" s="462"/>
      <c r="QWR20" s="462"/>
      <c r="QWS20" s="462"/>
      <c r="QWT20" s="462"/>
      <c r="QWU20" s="462"/>
      <c r="QWV20" s="462"/>
      <c r="QWW20" s="462"/>
      <c r="QWX20" s="462"/>
      <c r="QWY20" s="462"/>
      <c r="QWZ20" s="462"/>
      <c r="QXA20" s="462"/>
      <c r="QXB20" s="462"/>
      <c r="QXC20" s="462"/>
      <c r="QXD20" s="462"/>
      <c r="QXE20" s="462"/>
      <c r="QXF20" s="462"/>
      <c r="QXG20" s="462"/>
      <c r="QXH20" s="462"/>
      <c r="QXI20" s="462"/>
      <c r="QXJ20" s="462"/>
      <c r="QXK20" s="462"/>
      <c r="QXL20" s="462"/>
      <c r="QXM20" s="462"/>
      <c r="QXN20" s="462"/>
      <c r="QXO20" s="462"/>
      <c r="QXP20" s="462"/>
      <c r="QXQ20" s="462"/>
      <c r="QXR20" s="462"/>
      <c r="QXS20" s="462"/>
      <c r="QXT20" s="462"/>
      <c r="QXU20" s="462"/>
      <c r="QXV20" s="462"/>
      <c r="QXW20" s="462"/>
      <c r="QXX20" s="462"/>
      <c r="QXY20" s="462"/>
      <c r="QXZ20" s="462"/>
      <c r="QYA20" s="462"/>
      <c r="QYB20" s="462"/>
      <c r="QYC20" s="462"/>
      <c r="QYD20" s="462"/>
      <c r="QYE20" s="462"/>
      <c r="QYF20" s="462"/>
      <c r="QYG20" s="462"/>
      <c r="QYH20" s="462"/>
      <c r="QYI20" s="462"/>
      <c r="QYJ20" s="462"/>
      <c r="QYK20" s="462"/>
      <c r="QYL20" s="462"/>
      <c r="QYM20" s="462"/>
      <c r="QYN20" s="462"/>
      <c r="QYO20" s="462"/>
      <c r="QYP20" s="462"/>
      <c r="QYQ20" s="462"/>
      <c r="QYR20" s="462"/>
      <c r="QYS20" s="462"/>
      <c r="QYT20" s="462"/>
      <c r="QYU20" s="462"/>
      <c r="QYV20" s="462"/>
      <c r="QYW20" s="462"/>
      <c r="QYX20" s="462"/>
      <c r="QYY20" s="462"/>
      <c r="QYZ20" s="462"/>
      <c r="QZA20" s="462"/>
      <c r="QZB20" s="462"/>
      <c r="QZC20" s="462"/>
      <c r="QZD20" s="462"/>
      <c r="QZE20" s="462"/>
      <c r="QZF20" s="462"/>
      <c r="QZG20" s="462"/>
      <c r="QZH20" s="462"/>
      <c r="QZI20" s="462"/>
      <c r="QZJ20" s="462"/>
      <c r="QZK20" s="462"/>
      <c r="QZL20" s="462"/>
      <c r="QZM20" s="462"/>
      <c r="QZN20" s="462"/>
      <c r="QZO20" s="462"/>
      <c r="QZP20" s="462"/>
      <c r="QZQ20" s="462"/>
      <c r="QZR20" s="462"/>
      <c r="QZS20" s="462"/>
      <c r="QZT20" s="462"/>
      <c r="QZU20" s="462"/>
      <c r="QZV20" s="462"/>
      <c r="QZW20" s="462"/>
      <c r="QZX20" s="462"/>
      <c r="QZY20" s="462"/>
      <c r="QZZ20" s="462"/>
      <c r="RAA20" s="462"/>
      <c r="RAB20" s="462"/>
      <c r="RAC20" s="462"/>
      <c r="RAD20" s="462"/>
      <c r="RAE20" s="462"/>
      <c r="RAF20" s="462"/>
      <c r="RAG20" s="462"/>
      <c r="RAH20" s="462"/>
      <c r="RAI20" s="462"/>
      <c r="RAJ20" s="462"/>
      <c r="RAK20" s="462"/>
      <c r="RAL20" s="462"/>
      <c r="RAM20" s="462"/>
      <c r="RAN20" s="462"/>
      <c r="RAO20" s="462"/>
      <c r="RAP20" s="462"/>
      <c r="RAQ20" s="462"/>
      <c r="RAR20" s="462"/>
      <c r="RAS20" s="462"/>
      <c r="RAT20" s="462"/>
      <c r="RAU20" s="462"/>
      <c r="RAV20" s="462"/>
      <c r="RAW20" s="462"/>
      <c r="RAX20" s="462"/>
      <c r="RAY20" s="462"/>
      <c r="RAZ20" s="462"/>
      <c r="RBA20" s="462"/>
      <c r="RBB20" s="462"/>
      <c r="RBC20" s="462"/>
      <c r="RBD20" s="462"/>
      <c r="RBE20" s="462"/>
      <c r="RBF20" s="462"/>
      <c r="RBG20" s="462"/>
      <c r="RBH20" s="462"/>
      <c r="RBI20" s="462"/>
      <c r="RBJ20" s="462"/>
      <c r="RBK20" s="462"/>
      <c r="RBL20" s="462"/>
      <c r="RBM20" s="462"/>
      <c r="RBN20" s="462"/>
      <c r="RBO20" s="462"/>
      <c r="RBP20" s="462"/>
      <c r="RBQ20" s="462"/>
      <c r="RBR20" s="462"/>
      <c r="RBS20" s="462"/>
      <c r="RBT20" s="462"/>
      <c r="RBU20" s="462"/>
      <c r="RBV20" s="462"/>
      <c r="RBW20" s="462"/>
      <c r="RBX20" s="462"/>
      <c r="RBY20" s="462"/>
      <c r="RBZ20" s="462"/>
      <c r="RCA20" s="462"/>
      <c r="RCB20" s="462"/>
      <c r="RCC20" s="462"/>
      <c r="RCD20" s="462"/>
      <c r="RCE20" s="462"/>
      <c r="RCF20" s="462"/>
      <c r="RCG20" s="462"/>
      <c r="RCH20" s="462"/>
      <c r="RCI20" s="462"/>
      <c r="RCJ20" s="462"/>
      <c r="RCK20" s="462"/>
      <c r="RCL20" s="462"/>
      <c r="RCM20" s="462"/>
      <c r="RCN20" s="462"/>
      <c r="RCO20" s="462"/>
      <c r="RCP20" s="462"/>
      <c r="RCQ20" s="462"/>
      <c r="RCR20" s="462"/>
      <c r="RCS20" s="462"/>
      <c r="RCT20" s="462"/>
      <c r="RCU20" s="462"/>
      <c r="RCV20" s="462"/>
      <c r="RCW20" s="462"/>
      <c r="RCX20" s="462"/>
      <c r="RCY20" s="462"/>
      <c r="RCZ20" s="462"/>
      <c r="RDA20" s="462"/>
      <c r="RDB20" s="462"/>
      <c r="RDC20" s="462"/>
      <c r="RDD20" s="462"/>
      <c r="RDE20" s="462"/>
      <c r="RDF20" s="462"/>
      <c r="RDG20" s="462"/>
      <c r="RDH20" s="462"/>
      <c r="RDI20" s="462"/>
      <c r="RDJ20" s="462"/>
      <c r="RDK20" s="462"/>
      <c r="RDL20" s="462"/>
      <c r="RDM20" s="462"/>
      <c r="RDN20" s="462"/>
      <c r="RDO20" s="462"/>
      <c r="RDP20" s="462"/>
      <c r="RDQ20" s="462"/>
      <c r="RDR20" s="462"/>
      <c r="RDS20" s="462"/>
      <c r="RDT20" s="462"/>
      <c r="RDU20" s="462"/>
      <c r="RDV20" s="462"/>
      <c r="RDW20" s="462"/>
      <c r="RDX20" s="462"/>
      <c r="RDY20" s="462"/>
      <c r="RDZ20" s="462"/>
      <c r="REA20" s="462"/>
      <c r="REB20" s="462"/>
      <c r="REC20" s="462"/>
      <c r="RED20" s="462"/>
      <c r="REE20" s="462"/>
      <c r="REF20" s="462"/>
      <c r="REG20" s="462"/>
      <c r="REH20" s="462"/>
      <c r="REI20" s="462"/>
      <c r="REJ20" s="462"/>
      <c r="REK20" s="462"/>
      <c r="REL20" s="462"/>
      <c r="REM20" s="462"/>
      <c r="REN20" s="462"/>
      <c r="REO20" s="462"/>
      <c r="REP20" s="462"/>
      <c r="REQ20" s="462"/>
      <c r="RER20" s="462"/>
      <c r="RES20" s="462"/>
      <c r="RET20" s="462"/>
      <c r="REU20" s="462"/>
      <c r="REV20" s="462"/>
      <c r="REW20" s="462"/>
      <c r="REX20" s="462"/>
      <c r="REY20" s="462"/>
      <c r="REZ20" s="462"/>
      <c r="RFA20" s="462"/>
      <c r="RFB20" s="462"/>
      <c r="RFC20" s="462"/>
      <c r="RFD20" s="462"/>
      <c r="RFE20" s="462"/>
      <c r="RFF20" s="462"/>
      <c r="RFG20" s="462"/>
      <c r="RFH20" s="462"/>
      <c r="RFI20" s="462"/>
      <c r="RFJ20" s="462"/>
      <c r="RFK20" s="462"/>
      <c r="RFL20" s="462"/>
      <c r="RFM20" s="462"/>
      <c r="RFN20" s="462"/>
      <c r="RFO20" s="462"/>
      <c r="RFP20" s="462"/>
      <c r="RFQ20" s="462"/>
      <c r="RFR20" s="462"/>
      <c r="RFS20" s="462"/>
      <c r="RFT20" s="462"/>
      <c r="RFU20" s="462"/>
      <c r="RFV20" s="462"/>
      <c r="RFW20" s="462"/>
      <c r="RFX20" s="462"/>
      <c r="RFY20" s="462"/>
      <c r="RFZ20" s="462"/>
      <c r="RGA20" s="462"/>
      <c r="RGB20" s="462"/>
      <c r="RGC20" s="462"/>
      <c r="RGD20" s="462"/>
      <c r="RGE20" s="462"/>
      <c r="RGF20" s="462"/>
      <c r="RGG20" s="462"/>
      <c r="RGH20" s="462"/>
      <c r="RGI20" s="462"/>
      <c r="RGJ20" s="462"/>
      <c r="RGK20" s="462"/>
      <c r="RGL20" s="462"/>
      <c r="RGM20" s="462"/>
      <c r="RGN20" s="462"/>
      <c r="RGO20" s="462"/>
      <c r="RGP20" s="462"/>
      <c r="RGQ20" s="462"/>
      <c r="RGR20" s="462"/>
      <c r="RGS20" s="462"/>
      <c r="RGT20" s="462"/>
      <c r="RGU20" s="462"/>
      <c r="RGV20" s="462"/>
      <c r="RGW20" s="462"/>
      <c r="RGX20" s="462"/>
      <c r="RGY20" s="462"/>
      <c r="RGZ20" s="462"/>
      <c r="RHA20" s="462"/>
      <c r="RHB20" s="462"/>
      <c r="RHC20" s="462"/>
      <c r="RHD20" s="462"/>
      <c r="RHE20" s="462"/>
      <c r="RHF20" s="462"/>
      <c r="RHG20" s="462"/>
      <c r="RHH20" s="462"/>
      <c r="RHI20" s="462"/>
      <c r="RHJ20" s="462"/>
      <c r="RHK20" s="462"/>
      <c r="RHL20" s="462"/>
      <c r="RHM20" s="462"/>
      <c r="RHN20" s="462"/>
      <c r="RHO20" s="462"/>
      <c r="RHP20" s="462"/>
      <c r="RHQ20" s="462"/>
      <c r="RHR20" s="462"/>
      <c r="RHS20" s="462"/>
      <c r="RHT20" s="462"/>
      <c r="RHU20" s="462"/>
      <c r="RHV20" s="462"/>
      <c r="RHW20" s="462"/>
      <c r="RHX20" s="462"/>
      <c r="RHY20" s="462"/>
      <c r="RHZ20" s="462"/>
      <c r="RIA20" s="462"/>
      <c r="RIB20" s="462"/>
      <c r="RIC20" s="462"/>
      <c r="RID20" s="462"/>
      <c r="RIE20" s="462"/>
      <c r="RIF20" s="462"/>
      <c r="RIG20" s="462"/>
      <c r="RIH20" s="462"/>
      <c r="RII20" s="462"/>
      <c r="RIJ20" s="462"/>
      <c r="RIK20" s="462"/>
      <c r="RIL20" s="462"/>
      <c r="RIM20" s="462"/>
      <c r="RIN20" s="462"/>
      <c r="RIO20" s="462"/>
      <c r="RIP20" s="462"/>
      <c r="RIQ20" s="462"/>
      <c r="RIR20" s="462"/>
      <c r="RIS20" s="462"/>
      <c r="RIT20" s="462"/>
      <c r="RIU20" s="462"/>
      <c r="RIV20" s="462"/>
      <c r="RIW20" s="462"/>
      <c r="RIX20" s="462"/>
      <c r="RIY20" s="462"/>
      <c r="RIZ20" s="462"/>
      <c r="RJA20" s="462"/>
      <c r="RJB20" s="462"/>
      <c r="RJC20" s="462"/>
      <c r="RJD20" s="462"/>
      <c r="RJE20" s="462"/>
      <c r="RJF20" s="462"/>
      <c r="RJG20" s="462"/>
      <c r="RJH20" s="462"/>
      <c r="RJI20" s="462"/>
      <c r="RJJ20" s="462"/>
      <c r="RJK20" s="462"/>
      <c r="RJL20" s="462"/>
      <c r="RJM20" s="462"/>
      <c r="RJN20" s="462"/>
      <c r="RJO20" s="462"/>
      <c r="RJP20" s="462"/>
      <c r="RJQ20" s="462"/>
      <c r="RJR20" s="462"/>
      <c r="RJS20" s="462"/>
      <c r="RJT20" s="462"/>
      <c r="RJU20" s="462"/>
      <c r="RJV20" s="462"/>
      <c r="RJW20" s="462"/>
      <c r="RJX20" s="462"/>
      <c r="RJY20" s="462"/>
      <c r="RJZ20" s="462"/>
      <c r="RKA20" s="462"/>
      <c r="RKB20" s="462"/>
      <c r="RKC20" s="462"/>
      <c r="RKD20" s="462"/>
      <c r="RKE20" s="462"/>
      <c r="RKF20" s="462"/>
      <c r="RKG20" s="462"/>
      <c r="RKH20" s="462"/>
      <c r="RKI20" s="462"/>
      <c r="RKJ20" s="462"/>
      <c r="RKK20" s="462"/>
      <c r="RKL20" s="462"/>
      <c r="RKM20" s="462"/>
      <c r="RKN20" s="462"/>
      <c r="RKO20" s="462"/>
      <c r="RKP20" s="462"/>
      <c r="RKQ20" s="462"/>
      <c r="RKR20" s="462"/>
      <c r="RKS20" s="462"/>
      <c r="RKT20" s="462"/>
      <c r="RKU20" s="462"/>
      <c r="RKV20" s="462"/>
      <c r="RKW20" s="462"/>
      <c r="RKX20" s="462"/>
      <c r="RKY20" s="462"/>
      <c r="RKZ20" s="462"/>
      <c r="RLA20" s="462"/>
      <c r="RLB20" s="462"/>
      <c r="RLC20" s="462"/>
      <c r="RLD20" s="462"/>
      <c r="RLE20" s="462"/>
      <c r="RLF20" s="462"/>
      <c r="RLG20" s="462"/>
      <c r="RLH20" s="462"/>
      <c r="RLI20" s="462"/>
      <c r="RLJ20" s="462"/>
      <c r="RLK20" s="462"/>
      <c r="RLL20" s="462"/>
      <c r="RLM20" s="462"/>
      <c r="RLN20" s="462"/>
      <c r="RLO20" s="462"/>
      <c r="RLP20" s="462"/>
      <c r="RLQ20" s="462"/>
      <c r="RLR20" s="462"/>
      <c r="RLS20" s="462"/>
      <c r="RLT20" s="462"/>
      <c r="RLU20" s="462"/>
      <c r="RLV20" s="462"/>
      <c r="RLW20" s="462"/>
      <c r="RLX20" s="462"/>
      <c r="RLY20" s="462"/>
      <c r="RLZ20" s="462"/>
      <c r="RMA20" s="462"/>
      <c r="RMB20" s="462"/>
      <c r="RMC20" s="462"/>
      <c r="RMD20" s="462"/>
      <c r="RME20" s="462"/>
      <c r="RMF20" s="462"/>
      <c r="RMG20" s="462"/>
      <c r="RMH20" s="462"/>
      <c r="RMI20" s="462"/>
      <c r="RMJ20" s="462"/>
      <c r="RMK20" s="462"/>
      <c r="RML20" s="462"/>
      <c r="RMM20" s="462"/>
      <c r="RMN20" s="462"/>
      <c r="RMO20" s="462"/>
      <c r="RMP20" s="462"/>
      <c r="RMQ20" s="462"/>
      <c r="RMR20" s="462"/>
      <c r="RMS20" s="462"/>
      <c r="RMT20" s="462"/>
      <c r="RMU20" s="462"/>
      <c r="RMV20" s="462"/>
      <c r="RMW20" s="462"/>
      <c r="RMX20" s="462"/>
      <c r="RMY20" s="462"/>
      <c r="RMZ20" s="462"/>
      <c r="RNA20" s="462"/>
      <c r="RNB20" s="462"/>
      <c r="RNC20" s="462"/>
      <c r="RND20" s="462"/>
      <c r="RNE20" s="462"/>
      <c r="RNF20" s="462"/>
      <c r="RNG20" s="462"/>
      <c r="RNH20" s="462"/>
      <c r="RNI20" s="462"/>
      <c r="RNJ20" s="462"/>
      <c r="RNK20" s="462"/>
      <c r="RNL20" s="462"/>
      <c r="RNM20" s="462"/>
      <c r="RNN20" s="462"/>
      <c r="RNO20" s="462"/>
      <c r="RNP20" s="462"/>
      <c r="RNQ20" s="462"/>
      <c r="RNR20" s="462"/>
      <c r="RNS20" s="462"/>
      <c r="RNT20" s="462"/>
      <c r="RNU20" s="462"/>
      <c r="RNV20" s="462"/>
      <c r="RNW20" s="462"/>
      <c r="RNX20" s="462"/>
      <c r="RNY20" s="462"/>
      <c r="RNZ20" s="462"/>
      <c r="ROA20" s="462"/>
      <c r="ROB20" s="462"/>
      <c r="ROC20" s="462"/>
      <c r="ROD20" s="462"/>
      <c r="ROE20" s="462"/>
      <c r="ROF20" s="462"/>
      <c r="ROG20" s="462"/>
      <c r="ROH20" s="462"/>
      <c r="ROI20" s="462"/>
      <c r="ROJ20" s="462"/>
      <c r="ROK20" s="462"/>
      <c r="ROL20" s="462"/>
      <c r="ROM20" s="462"/>
      <c r="RON20" s="462"/>
      <c r="ROO20" s="462"/>
      <c r="ROP20" s="462"/>
      <c r="ROQ20" s="462"/>
      <c r="ROR20" s="462"/>
      <c r="ROS20" s="462"/>
      <c r="ROT20" s="462"/>
      <c r="ROU20" s="462"/>
      <c r="ROV20" s="462"/>
      <c r="ROW20" s="462"/>
      <c r="ROX20" s="462"/>
      <c r="ROY20" s="462"/>
      <c r="ROZ20" s="462"/>
      <c r="RPA20" s="462"/>
      <c r="RPB20" s="462"/>
      <c r="RPC20" s="462"/>
      <c r="RPD20" s="462"/>
      <c r="RPE20" s="462"/>
      <c r="RPF20" s="462"/>
      <c r="RPG20" s="462"/>
      <c r="RPH20" s="462"/>
      <c r="RPI20" s="462"/>
      <c r="RPJ20" s="462"/>
      <c r="RPK20" s="462"/>
      <c r="RPL20" s="462"/>
      <c r="RPM20" s="462"/>
      <c r="RPN20" s="462"/>
      <c r="RPO20" s="462"/>
      <c r="RPP20" s="462"/>
      <c r="RPQ20" s="462"/>
      <c r="RPR20" s="462"/>
      <c r="RPS20" s="462"/>
      <c r="RPT20" s="462"/>
      <c r="RPU20" s="462"/>
      <c r="RPV20" s="462"/>
      <c r="RPW20" s="462"/>
      <c r="RPX20" s="462"/>
      <c r="RPY20" s="462"/>
      <c r="RPZ20" s="462"/>
      <c r="RQA20" s="462"/>
      <c r="RQB20" s="462"/>
      <c r="RQC20" s="462"/>
      <c r="RQD20" s="462"/>
      <c r="RQE20" s="462"/>
      <c r="RQF20" s="462"/>
      <c r="RQG20" s="462"/>
      <c r="RQH20" s="462"/>
      <c r="RQI20" s="462"/>
      <c r="RQJ20" s="462"/>
      <c r="RQK20" s="462"/>
      <c r="RQL20" s="462"/>
      <c r="RQM20" s="462"/>
      <c r="RQN20" s="462"/>
      <c r="RQO20" s="462"/>
      <c r="RQP20" s="462"/>
      <c r="RQQ20" s="462"/>
      <c r="RQR20" s="462"/>
      <c r="RQS20" s="462"/>
      <c r="RQT20" s="462"/>
      <c r="RQU20" s="462"/>
      <c r="RQV20" s="462"/>
      <c r="RQW20" s="462"/>
      <c r="RQX20" s="462"/>
      <c r="RQY20" s="462"/>
      <c r="RQZ20" s="462"/>
      <c r="RRA20" s="462"/>
      <c r="RRB20" s="462"/>
      <c r="RRC20" s="462"/>
      <c r="RRD20" s="462"/>
      <c r="RRE20" s="462"/>
      <c r="RRF20" s="462"/>
      <c r="RRG20" s="462"/>
      <c r="RRH20" s="462"/>
      <c r="RRI20" s="462"/>
      <c r="RRJ20" s="462"/>
      <c r="RRK20" s="462"/>
      <c r="RRL20" s="462"/>
      <c r="RRM20" s="462"/>
      <c r="RRN20" s="462"/>
      <c r="RRO20" s="462"/>
      <c r="RRP20" s="462"/>
      <c r="RRQ20" s="462"/>
      <c r="RRR20" s="462"/>
      <c r="RRS20" s="462"/>
      <c r="RRT20" s="462"/>
      <c r="RRU20" s="462"/>
      <c r="RRV20" s="462"/>
      <c r="RRW20" s="462"/>
      <c r="RRX20" s="462"/>
      <c r="RRY20" s="462"/>
      <c r="RRZ20" s="462"/>
      <c r="RSA20" s="462"/>
      <c r="RSB20" s="462"/>
      <c r="RSC20" s="462"/>
      <c r="RSD20" s="462"/>
      <c r="RSE20" s="462"/>
      <c r="RSF20" s="462"/>
      <c r="RSG20" s="462"/>
      <c r="RSH20" s="462"/>
      <c r="RSI20" s="462"/>
      <c r="RSJ20" s="462"/>
      <c r="RSK20" s="462"/>
      <c r="RSL20" s="462"/>
      <c r="RSM20" s="462"/>
      <c r="RSN20" s="462"/>
      <c r="RSO20" s="462"/>
      <c r="RSP20" s="462"/>
      <c r="RSQ20" s="462"/>
      <c r="RSR20" s="462"/>
      <c r="RSS20" s="462"/>
      <c r="RST20" s="462"/>
      <c r="RSU20" s="462"/>
      <c r="RSV20" s="462"/>
      <c r="RSW20" s="462"/>
      <c r="RSX20" s="462"/>
      <c r="RSY20" s="462"/>
      <c r="RSZ20" s="462"/>
      <c r="RTA20" s="462"/>
      <c r="RTB20" s="462"/>
      <c r="RTC20" s="462"/>
      <c r="RTD20" s="462"/>
      <c r="RTE20" s="462"/>
      <c r="RTF20" s="462"/>
      <c r="RTG20" s="462"/>
      <c r="RTH20" s="462"/>
      <c r="RTI20" s="462"/>
      <c r="RTJ20" s="462"/>
      <c r="RTK20" s="462"/>
      <c r="RTL20" s="462"/>
      <c r="RTM20" s="462"/>
      <c r="RTN20" s="462"/>
      <c r="RTO20" s="462"/>
      <c r="RTP20" s="462"/>
      <c r="RTQ20" s="462"/>
      <c r="RTR20" s="462"/>
      <c r="RTS20" s="462"/>
      <c r="RTT20" s="462"/>
      <c r="RTU20" s="462"/>
      <c r="RTV20" s="462"/>
      <c r="RTW20" s="462"/>
      <c r="RTX20" s="462"/>
      <c r="RTY20" s="462"/>
      <c r="RTZ20" s="462"/>
      <c r="RUA20" s="462"/>
      <c r="RUB20" s="462"/>
      <c r="RUC20" s="462"/>
      <c r="RUD20" s="462"/>
      <c r="RUE20" s="462"/>
      <c r="RUF20" s="462"/>
      <c r="RUG20" s="462"/>
      <c r="RUH20" s="462"/>
      <c r="RUI20" s="462"/>
      <c r="RUJ20" s="462"/>
      <c r="RUK20" s="462"/>
      <c r="RUL20" s="462"/>
      <c r="RUM20" s="462"/>
      <c r="RUN20" s="462"/>
      <c r="RUO20" s="462"/>
      <c r="RUP20" s="462"/>
      <c r="RUQ20" s="462"/>
      <c r="RUR20" s="462"/>
      <c r="RUS20" s="462"/>
      <c r="RUT20" s="462"/>
      <c r="RUU20" s="462"/>
      <c r="RUV20" s="462"/>
      <c r="RUW20" s="462"/>
      <c r="RUX20" s="462"/>
      <c r="RUY20" s="462"/>
      <c r="RUZ20" s="462"/>
      <c r="RVA20" s="462"/>
      <c r="RVB20" s="462"/>
      <c r="RVC20" s="462"/>
      <c r="RVD20" s="462"/>
      <c r="RVE20" s="462"/>
      <c r="RVF20" s="462"/>
      <c r="RVG20" s="462"/>
      <c r="RVH20" s="462"/>
      <c r="RVI20" s="462"/>
      <c r="RVJ20" s="462"/>
      <c r="RVK20" s="462"/>
      <c r="RVL20" s="462"/>
      <c r="RVM20" s="462"/>
      <c r="RVN20" s="462"/>
      <c r="RVO20" s="462"/>
      <c r="RVP20" s="462"/>
      <c r="RVQ20" s="462"/>
      <c r="RVR20" s="462"/>
      <c r="RVS20" s="462"/>
      <c r="RVT20" s="462"/>
      <c r="RVU20" s="462"/>
      <c r="RVV20" s="462"/>
      <c r="RVW20" s="462"/>
      <c r="RVX20" s="462"/>
      <c r="RVY20" s="462"/>
      <c r="RVZ20" s="462"/>
      <c r="RWA20" s="462"/>
      <c r="RWB20" s="462"/>
      <c r="RWC20" s="462"/>
      <c r="RWD20" s="462"/>
      <c r="RWE20" s="462"/>
      <c r="RWF20" s="462"/>
      <c r="RWG20" s="462"/>
      <c r="RWH20" s="462"/>
      <c r="RWI20" s="462"/>
      <c r="RWJ20" s="462"/>
      <c r="RWK20" s="462"/>
      <c r="RWL20" s="462"/>
      <c r="RWM20" s="462"/>
      <c r="RWN20" s="462"/>
      <c r="RWO20" s="462"/>
      <c r="RWP20" s="462"/>
      <c r="RWQ20" s="462"/>
      <c r="RWR20" s="462"/>
      <c r="RWS20" s="462"/>
      <c r="RWT20" s="462"/>
      <c r="RWU20" s="462"/>
      <c r="RWV20" s="462"/>
      <c r="RWW20" s="462"/>
      <c r="RWX20" s="462"/>
      <c r="RWY20" s="462"/>
      <c r="RWZ20" s="462"/>
      <c r="RXA20" s="462"/>
      <c r="RXB20" s="462"/>
      <c r="RXC20" s="462"/>
      <c r="RXD20" s="462"/>
      <c r="RXE20" s="462"/>
      <c r="RXF20" s="462"/>
      <c r="RXG20" s="462"/>
      <c r="RXH20" s="462"/>
      <c r="RXI20" s="462"/>
      <c r="RXJ20" s="462"/>
      <c r="RXK20" s="462"/>
      <c r="RXL20" s="462"/>
      <c r="RXM20" s="462"/>
      <c r="RXN20" s="462"/>
      <c r="RXO20" s="462"/>
      <c r="RXP20" s="462"/>
      <c r="RXQ20" s="462"/>
      <c r="RXR20" s="462"/>
      <c r="RXS20" s="462"/>
      <c r="RXT20" s="462"/>
      <c r="RXU20" s="462"/>
      <c r="RXV20" s="462"/>
      <c r="RXW20" s="462"/>
      <c r="RXX20" s="462"/>
      <c r="RXY20" s="462"/>
      <c r="RXZ20" s="462"/>
      <c r="RYA20" s="462"/>
      <c r="RYB20" s="462"/>
      <c r="RYC20" s="462"/>
      <c r="RYD20" s="462"/>
      <c r="RYE20" s="462"/>
      <c r="RYF20" s="462"/>
      <c r="RYG20" s="462"/>
      <c r="RYH20" s="462"/>
      <c r="RYI20" s="462"/>
      <c r="RYJ20" s="462"/>
      <c r="RYK20" s="462"/>
      <c r="RYL20" s="462"/>
      <c r="RYM20" s="462"/>
      <c r="RYN20" s="462"/>
      <c r="RYO20" s="462"/>
      <c r="RYP20" s="462"/>
      <c r="RYQ20" s="462"/>
      <c r="RYR20" s="462"/>
      <c r="RYS20" s="462"/>
      <c r="RYT20" s="462"/>
      <c r="RYU20" s="462"/>
      <c r="RYV20" s="462"/>
      <c r="RYW20" s="462"/>
      <c r="RYX20" s="462"/>
      <c r="RYY20" s="462"/>
      <c r="RYZ20" s="462"/>
      <c r="RZA20" s="462"/>
      <c r="RZB20" s="462"/>
      <c r="RZC20" s="462"/>
      <c r="RZD20" s="462"/>
      <c r="RZE20" s="462"/>
      <c r="RZF20" s="462"/>
      <c r="RZG20" s="462"/>
      <c r="RZH20" s="462"/>
      <c r="RZI20" s="462"/>
      <c r="RZJ20" s="462"/>
      <c r="RZK20" s="462"/>
      <c r="RZL20" s="462"/>
      <c r="RZM20" s="462"/>
      <c r="RZN20" s="462"/>
      <c r="RZO20" s="462"/>
      <c r="RZP20" s="462"/>
      <c r="RZQ20" s="462"/>
      <c r="RZR20" s="462"/>
      <c r="RZS20" s="462"/>
      <c r="RZT20" s="462"/>
      <c r="RZU20" s="462"/>
      <c r="RZV20" s="462"/>
      <c r="RZW20" s="462"/>
      <c r="RZX20" s="462"/>
      <c r="RZY20" s="462"/>
      <c r="RZZ20" s="462"/>
      <c r="SAA20" s="462"/>
      <c r="SAB20" s="462"/>
      <c r="SAC20" s="462"/>
      <c r="SAD20" s="462"/>
      <c r="SAE20" s="462"/>
      <c r="SAF20" s="462"/>
      <c r="SAG20" s="462"/>
      <c r="SAH20" s="462"/>
      <c r="SAI20" s="462"/>
      <c r="SAJ20" s="462"/>
      <c r="SAK20" s="462"/>
      <c r="SAL20" s="462"/>
      <c r="SAM20" s="462"/>
      <c r="SAN20" s="462"/>
      <c r="SAO20" s="462"/>
      <c r="SAP20" s="462"/>
      <c r="SAQ20" s="462"/>
      <c r="SAR20" s="462"/>
      <c r="SAS20" s="462"/>
      <c r="SAT20" s="462"/>
      <c r="SAU20" s="462"/>
      <c r="SAV20" s="462"/>
      <c r="SAW20" s="462"/>
      <c r="SAX20" s="462"/>
      <c r="SAY20" s="462"/>
      <c r="SAZ20" s="462"/>
      <c r="SBA20" s="462"/>
      <c r="SBB20" s="462"/>
      <c r="SBC20" s="462"/>
      <c r="SBD20" s="462"/>
      <c r="SBE20" s="462"/>
      <c r="SBF20" s="462"/>
      <c r="SBG20" s="462"/>
      <c r="SBH20" s="462"/>
      <c r="SBI20" s="462"/>
      <c r="SBJ20" s="462"/>
      <c r="SBK20" s="462"/>
      <c r="SBL20" s="462"/>
      <c r="SBM20" s="462"/>
      <c r="SBN20" s="462"/>
      <c r="SBO20" s="462"/>
      <c r="SBP20" s="462"/>
      <c r="SBQ20" s="462"/>
      <c r="SBR20" s="462"/>
      <c r="SBS20" s="462"/>
      <c r="SBT20" s="462"/>
      <c r="SBU20" s="462"/>
      <c r="SBV20" s="462"/>
      <c r="SBW20" s="462"/>
      <c r="SBX20" s="462"/>
      <c r="SBY20" s="462"/>
      <c r="SBZ20" s="462"/>
      <c r="SCA20" s="462"/>
      <c r="SCB20" s="462"/>
      <c r="SCC20" s="462"/>
      <c r="SCD20" s="462"/>
      <c r="SCE20" s="462"/>
      <c r="SCF20" s="462"/>
      <c r="SCG20" s="462"/>
      <c r="SCH20" s="462"/>
      <c r="SCI20" s="462"/>
      <c r="SCJ20" s="462"/>
      <c r="SCK20" s="462"/>
      <c r="SCL20" s="462"/>
      <c r="SCM20" s="462"/>
      <c r="SCN20" s="462"/>
      <c r="SCO20" s="462"/>
      <c r="SCP20" s="462"/>
      <c r="SCQ20" s="462"/>
      <c r="SCR20" s="462"/>
      <c r="SCS20" s="462"/>
      <c r="SCT20" s="462"/>
      <c r="SCU20" s="462"/>
      <c r="SCV20" s="462"/>
      <c r="SCW20" s="462"/>
      <c r="SCX20" s="462"/>
      <c r="SCY20" s="462"/>
      <c r="SCZ20" s="462"/>
      <c r="SDA20" s="462"/>
      <c r="SDB20" s="462"/>
      <c r="SDC20" s="462"/>
      <c r="SDD20" s="462"/>
      <c r="SDE20" s="462"/>
      <c r="SDF20" s="462"/>
      <c r="SDG20" s="462"/>
      <c r="SDH20" s="462"/>
      <c r="SDI20" s="462"/>
      <c r="SDJ20" s="462"/>
      <c r="SDK20" s="462"/>
      <c r="SDL20" s="462"/>
      <c r="SDM20" s="462"/>
      <c r="SDN20" s="462"/>
      <c r="SDO20" s="462"/>
      <c r="SDP20" s="462"/>
      <c r="SDQ20" s="462"/>
      <c r="SDR20" s="462"/>
      <c r="SDS20" s="462"/>
      <c r="SDT20" s="462"/>
      <c r="SDU20" s="462"/>
      <c r="SDV20" s="462"/>
      <c r="SDW20" s="462"/>
      <c r="SDX20" s="462"/>
      <c r="SDY20" s="462"/>
      <c r="SDZ20" s="462"/>
      <c r="SEA20" s="462"/>
      <c r="SEB20" s="462"/>
      <c r="SEC20" s="462"/>
      <c r="SED20" s="462"/>
      <c r="SEE20" s="462"/>
      <c r="SEF20" s="462"/>
      <c r="SEG20" s="462"/>
      <c r="SEH20" s="462"/>
      <c r="SEI20" s="462"/>
      <c r="SEJ20" s="462"/>
      <c r="SEK20" s="462"/>
      <c r="SEL20" s="462"/>
      <c r="SEM20" s="462"/>
      <c r="SEN20" s="462"/>
      <c r="SEO20" s="462"/>
      <c r="SEP20" s="462"/>
      <c r="SEQ20" s="462"/>
      <c r="SER20" s="462"/>
      <c r="SES20" s="462"/>
      <c r="SET20" s="462"/>
      <c r="SEU20" s="462"/>
      <c r="SEV20" s="462"/>
      <c r="SEW20" s="462"/>
      <c r="SEX20" s="462"/>
      <c r="SEY20" s="462"/>
      <c r="SEZ20" s="462"/>
      <c r="SFA20" s="462"/>
      <c r="SFB20" s="462"/>
      <c r="SFC20" s="462"/>
      <c r="SFD20" s="462"/>
      <c r="SFE20" s="462"/>
      <c r="SFF20" s="462"/>
      <c r="SFG20" s="462"/>
      <c r="SFH20" s="462"/>
      <c r="SFI20" s="462"/>
      <c r="SFJ20" s="462"/>
      <c r="SFK20" s="462"/>
      <c r="SFL20" s="462"/>
      <c r="SFM20" s="462"/>
      <c r="SFN20" s="462"/>
      <c r="SFO20" s="462"/>
      <c r="SFP20" s="462"/>
      <c r="SFQ20" s="462"/>
      <c r="SFR20" s="462"/>
      <c r="SFS20" s="462"/>
      <c r="SFT20" s="462"/>
      <c r="SFU20" s="462"/>
      <c r="SFV20" s="462"/>
      <c r="SFW20" s="462"/>
      <c r="SFX20" s="462"/>
      <c r="SFY20" s="462"/>
      <c r="SFZ20" s="462"/>
      <c r="SGA20" s="462"/>
      <c r="SGB20" s="462"/>
      <c r="SGC20" s="462"/>
      <c r="SGD20" s="462"/>
      <c r="SGE20" s="462"/>
      <c r="SGF20" s="462"/>
      <c r="SGG20" s="462"/>
      <c r="SGH20" s="462"/>
      <c r="SGI20" s="462"/>
      <c r="SGJ20" s="462"/>
      <c r="SGK20" s="462"/>
      <c r="SGL20" s="462"/>
      <c r="SGM20" s="462"/>
      <c r="SGN20" s="462"/>
      <c r="SGO20" s="462"/>
      <c r="SGP20" s="462"/>
      <c r="SGQ20" s="462"/>
      <c r="SGR20" s="462"/>
      <c r="SGS20" s="462"/>
      <c r="SGT20" s="462"/>
      <c r="SGU20" s="462"/>
      <c r="SGV20" s="462"/>
      <c r="SGW20" s="462"/>
      <c r="SGX20" s="462"/>
      <c r="SGY20" s="462"/>
      <c r="SGZ20" s="462"/>
      <c r="SHA20" s="462"/>
      <c r="SHB20" s="462"/>
      <c r="SHC20" s="462"/>
      <c r="SHD20" s="462"/>
      <c r="SHE20" s="462"/>
      <c r="SHF20" s="462"/>
      <c r="SHG20" s="462"/>
      <c r="SHH20" s="462"/>
      <c r="SHI20" s="462"/>
      <c r="SHJ20" s="462"/>
      <c r="SHK20" s="462"/>
      <c r="SHL20" s="462"/>
      <c r="SHM20" s="462"/>
      <c r="SHN20" s="462"/>
      <c r="SHO20" s="462"/>
      <c r="SHP20" s="462"/>
      <c r="SHQ20" s="462"/>
      <c r="SHR20" s="462"/>
      <c r="SHS20" s="462"/>
      <c r="SHT20" s="462"/>
      <c r="SHU20" s="462"/>
      <c r="SHV20" s="462"/>
      <c r="SHW20" s="462"/>
      <c r="SHX20" s="462"/>
      <c r="SHY20" s="462"/>
      <c r="SHZ20" s="462"/>
      <c r="SIA20" s="462"/>
      <c r="SIB20" s="462"/>
      <c r="SIC20" s="462"/>
      <c r="SID20" s="462"/>
      <c r="SIE20" s="462"/>
      <c r="SIF20" s="462"/>
      <c r="SIG20" s="462"/>
      <c r="SIH20" s="462"/>
      <c r="SII20" s="462"/>
      <c r="SIJ20" s="462"/>
      <c r="SIK20" s="462"/>
      <c r="SIL20" s="462"/>
      <c r="SIM20" s="462"/>
      <c r="SIN20" s="462"/>
      <c r="SIO20" s="462"/>
      <c r="SIP20" s="462"/>
      <c r="SIQ20" s="462"/>
      <c r="SIR20" s="462"/>
      <c r="SIS20" s="462"/>
      <c r="SIT20" s="462"/>
      <c r="SIU20" s="462"/>
      <c r="SIV20" s="462"/>
      <c r="SIW20" s="462"/>
      <c r="SIX20" s="462"/>
      <c r="SIY20" s="462"/>
      <c r="SIZ20" s="462"/>
      <c r="SJA20" s="462"/>
      <c r="SJB20" s="462"/>
      <c r="SJC20" s="462"/>
      <c r="SJD20" s="462"/>
      <c r="SJE20" s="462"/>
      <c r="SJF20" s="462"/>
      <c r="SJG20" s="462"/>
      <c r="SJH20" s="462"/>
      <c r="SJI20" s="462"/>
      <c r="SJJ20" s="462"/>
      <c r="SJK20" s="462"/>
      <c r="SJL20" s="462"/>
      <c r="SJM20" s="462"/>
      <c r="SJN20" s="462"/>
      <c r="SJO20" s="462"/>
      <c r="SJP20" s="462"/>
      <c r="SJQ20" s="462"/>
      <c r="SJR20" s="462"/>
      <c r="SJS20" s="462"/>
      <c r="SJT20" s="462"/>
      <c r="SJU20" s="462"/>
      <c r="SJV20" s="462"/>
      <c r="SJW20" s="462"/>
      <c r="SJX20" s="462"/>
      <c r="SJY20" s="462"/>
      <c r="SJZ20" s="462"/>
      <c r="SKA20" s="462"/>
      <c r="SKB20" s="462"/>
      <c r="SKC20" s="462"/>
      <c r="SKD20" s="462"/>
      <c r="SKE20" s="462"/>
      <c r="SKF20" s="462"/>
      <c r="SKG20" s="462"/>
      <c r="SKH20" s="462"/>
      <c r="SKI20" s="462"/>
      <c r="SKJ20" s="462"/>
      <c r="SKK20" s="462"/>
      <c r="SKL20" s="462"/>
      <c r="SKM20" s="462"/>
      <c r="SKN20" s="462"/>
      <c r="SKO20" s="462"/>
      <c r="SKP20" s="462"/>
      <c r="SKQ20" s="462"/>
      <c r="SKR20" s="462"/>
      <c r="SKS20" s="462"/>
      <c r="SKT20" s="462"/>
      <c r="SKU20" s="462"/>
      <c r="SKV20" s="462"/>
      <c r="SKW20" s="462"/>
      <c r="SKX20" s="462"/>
      <c r="SKY20" s="462"/>
      <c r="SKZ20" s="462"/>
      <c r="SLA20" s="462"/>
      <c r="SLB20" s="462"/>
      <c r="SLC20" s="462"/>
      <c r="SLD20" s="462"/>
      <c r="SLE20" s="462"/>
      <c r="SLF20" s="462"/>
      <c r="SLG20" s="462"/>
      <c r="SLH20" s="462"/>
      <c r="SLI20" s="462"/>
      <c r="SLJ20" s="462"/>
      <c r="SLK20" s="462"/>
      <c r="SLL20" s="462"/>
      <c r="SLM20" s="462"/>
      <c r="SLN20" s="462"/>
      <c r="SLO20" s="462"/>
      <c r="SLP20" s="462"/>
      <c r="SLQ20" s="462"/>
      <c r="SLR20" s="462"/>
      <c r="SLS20" s="462"/>
      <c r="SLT20" s="462"/>
      <c r="SLU20" s="462"/>
      <c r="SLV20" s="462"/>
      <c r="SLW20" s="462"/>
      <c r="SLX20" s="462"/>
      <c r="SLY20" s="462"/>
      <c r="SLZ20" s="462"/>
      <c r="SMA20" s="462"/>
      <c r="SMB20" s="462"/>
      <c r="SMC20" s="462"/>
      <c r="SMD20" s="462"/>
      <c r="SME20" s="462"/>
      <c r="SMF20" s="462"/>
      <c r="SMG20" s="462"/>
      <c r="SMH20" s="462"/>
      <c r="SMI20" s="462"/>
      <c r="SMJ20" s="462"/>
      <c r="SMK20" s="462"/>
      <c r="SML20" s="462"/>
      <c r="SMM20" s="462"/>
      <c r="SMN20" s="462"/>
      <c r="SMO20" s="462"/>
      <c r="SMP20" s="462"/>
      <c r="SMQ20" s="462"/>
      <c r="SMR20" s="462"/>
      <c r="SMS20" s="462"/>
      <c r="SMT20" s="462"/>
      <c r="SMU20" s="462"/>
      <c r="SMV20" s="462"/>
      <c r="SMW20" s="462"/>
      <c r="SMX20" s="462"/>
      <c r="SMY20" s="462"/>
      <c r="SMZ20" s="462"/>
      <c r="SNA20" s="462"/>
      <c r="SNB20" s="462"/>
      <c r="SNC20" s="462"/>
      <c r="SND20" s="462"/>
      <c r="SNE20" s="462"/>
      <c r="SNF20" s="462"/>
      <c r="SNG20" s="462"/>
      <c r="SNH20" s="462"/>
      <c r="SNI20" s="462"/>
      <c r="SNJ20" s="462"/>
      <c r="SNK20" s="462"/>
      <c r="SNL20" s="462"/>
      <c r="SNM20" s="462"/>
      <c r="SNN20" s="462"/>
      <c r="SNO20" s="462"/>
      <c r="SNP20" s="462"/>
      <c r="SNQ20" s="462"/>
      <c r="SNR20" s="462"/>
      <c r="SNS20" s="462"/>
      <c r="SNT20" s="462"/>
      <c r="SNU20" s="462"/>
      <c r="SNV20" s="462"/>
      <c r="SNW20" s="462"/>
      <c r="SNX20" s="462"/>
      <c r="SNY20" s="462"/>
      <c r="SNZ20" s="462"/>
      <c r="SOA20" s="462"/>
      <c r="SOB20" s="462"/>
      <c r="SOC20" s="462"/>
      <c r="SOD20" s="462"/>
      <c r="SOE20" s="462"/>
      <c r="SOF20" s="462"/>
      <c r="SOG20" s="462"/>
      <c r="SOH20" s="462"/>
      <c r="SOI20" s="462"/>
      <c r="SOJ20" s="462"/>
      <c r="SOK20" s="462"/>
      <c r="SOL20" s="462"/>
      <c r="SOM20" s="462"/>
      <c r="SON20" s="462"/>
      <c r="SOO20" s="462"/>
      <c r="SOP20" s="462"/>
      <c r="SOQ20" s="462"/>
      <c r="SOR20" s="462"/>
      <c r="SOS20" s="462"/>
      <c r="SOT20" s="462"/>
      <c r="SOU20" s="462"/>
      <c r="SOV20" s="462"/>
      <c r="SOW20" s="462"/>
      <c r="SOX20" s="462"/>
      <c r="SOY20" s="462"/>
      <c r="SOZ20" s="462"/>
      <c r="SPA20" s="462"/>
      <c r="SPB20" s="462"/>
      <c r="SPC20" s="462"/>
      <c r="SPD20" s="462"/>
      <c r="SPE20" s="462"/>
      <c r="SPF20" s="462"/>
      <c r="SPG20" s="462"/>
      <c r="SPH20" s="462"/>
      <c r="SPI20" s="462"/>
      <c r="SPJ20" s="462"/>
      <c r="SPK20" s="462"/>
      <c r="SPL20" s="462"/>
      <c r="SPM20" s="462"/>
      <c r="SPN20" s="462"/>
      <c r="SPO20" s="462"/>
      <c r="SPP20" s="462"/>
      <c r="SPQ20" s="462"/>
      <c r="SPR20" s="462"/>
      <c r="SPS20" s="462"/>
      <c r="SPT20" s="462"/>
      <c r="SPU20" s="462"/>
      <c r="SPV20" s="462"/>
      <c r="SPW20" s="462"/>
      <c r="SPX20" s="462"/>
      <c r="SPY20" s="462"/>
      <c r="SPZ20" s="462"/>
      <c r="SQA20" s="462"/>
      <c r="SQB20" s="462"/>
      <c r="SQC20" s="462"/>
      <c r="SQD20" s="462"/>
      <c r="SQE20" s="462"/>
      <c r="SQF20" s="462"/>
      <c r="SQG20" s="462"/>
      <c r="SQH20" s="462"/>
      <c r="SQI20" s="462"/>
      <c r="SQJ20" s="462"/>
      <c r="SQK20" s="462"/>
      <c r="SQL20" s="462"/>
      <c r="SQM20" s="462"/>
      <c r="SQN20" s="462"/>
      <c r="SQO20" s="462"/>
      <c r="SQP20" s="462"/>
      <c r="SQQ20" s="462"/>
      <c r="SQR20" s="462"/>
      <c r="SQS20" s="462"/>
      <c r="SQT20" s="462"/>
      <c r="SQU20" s="462"/>
      <c r="SQV20" s="462"/>
      <c r="SQW20" s="462"/>
      <c r="SQX20" s="462"/>
      <c r="SQY20" s="462"/>
      <c r="SQZ20" s="462"/>
      <c r="SRA20" s="462"/>
      <c r="SRB20" s="462"/>
      <c r="SRC20" s="462"/>
      <c r="SRD20" s="462"/>
      <c r="SRE20" s="462"/>
      <c r="SRF20" s="462"/>
      <c r="SRG20" s="462"/>
      <c r="SRH20" s="462"/>
      <c r="SRI20" s="462"/>
      <c r="SRJ20" s="462"/>
      <c r="SRK20" s="462"/>
      <c r="SRL20" s="462"/>
      <c r="SRM20" s="462"/>
      <c r="SRN20" s="462"/>
      <c r="SRO20" s="462"/>
      <c r="SRP20" s="462"/>
      <c r="SRQ20" s="462"/>
      <c r="SRR20" s="462"/>
      <c r="SRS20" s="462"/>
      <c r="SRT20" s="462"/>
      <c r="SRU20" s="462"/>
      <c r="SRV20" s="462"/>
      <c r="SRW20" s="462"/>
      <c r="SRX20" s="462"/>
      <c r="SRY20" s="462"/>
      <c r="SRZ20" s="462"/>
      <c r="SSA20" s="462"/>
      <c r="SSB20" s="462"/>
      <c r="SSC20" s="462"/>
      <c r="SSD20" s="462"/>
      <c r="SSE20" s="462"/>
      <c r="SSF20" s="462"/>
      <c r="SSG20" s="462"/>
      <c r="SSH20" s="462"/>
      <c r="SSI20" s="462"/>
      <c r="SSJ20" s="462"/>
      <c r="SSK20" s="462"/>
      <c r="SSL20" s="462"/>
      <c r="SSM20" s="462"/>
      <c r="SSN20" s="462"/>
      <c r="SSO20" s="462"/>
      <c r="SSP20" s="462"/>
      <c r="SSQ20" s="462"/>
      <c r="SSR20" s="462"/>
      <c r="SSS20" s="462"/>
      <c r="SST20" s="462"/>
      <c r="SSU20" s="462"/>
      <c r="SSV20" s="462"/>
      <c r="SSW20" s="462"/>
      <c r="SSX20" s="462"/>
      <c r="SSY20" s="462"/>
      <c r="SSZ20" s="462"/>
      <c r="STA20" s="462"/>
      <c r="STB20" s="462"/>
      <c r="STC20" s="462"/>
      <c r="STD20" s="462"/>
      <c r="STE20" s="462"/>
      <c r="STF20" s="462"/>
      <c r="STG20" s="462"/>
      <c r="STH20" s="462"/>
      <c r="STI20" s="462"/>
      <c r="STJ20" s="462"/>
      <c r="STK20" s="462"/>
      <c r="STL20" s="462"/>
      <c r="STM20" s="462"/>
      <c r="STN20" s="462"/>
      <c r="STO20" s="462"/>
      <c r="STP20" s="462"/>
      <c r="STQ20" s="462"/>
      <c r="STR20" s="462"/>
      <c r="STS20" s="462"/>
      <c r="STT20" s="462"/>
      <c r="STU20" s="462"/>
      <c r="STV20" s="462"/>
      <c r="STW20" s="462"/>
      <c r="STX20" s="462"/>
      <c r="STY20" s="462"/>
      <c r="STZ20" s="462"/>
      <c r="SUA20" s="462"/>
      <c r="SUB20" s="462"/>
      <c r="SUC20" s="462"/>
      <c r="SUD20" s="462"/>
      <c r="SUE20" s="462"/>
      <c r="SUF20" s="462"/>
      <c r="SUG20" s="462"/>
      <c r="SUH20" s="462"/>
      <c r="SUI20" s="462"/>
      <c r="SUJ20" s="462"/>
      <c r="SUK20" s="462"/>
      <c r="SUL20" s="462"/>
      <c r="SUM20" s="462"/>
      <c r="SUN20" s="462"/>
      <c r="SUO20" s="462"/>
      <c r="SUP20" s="462"/>
      <c r="SUQ20" s="462"/>
      <c r="SUR20" s="462"/>
      <c r="SUS20" s="462"/>
      <c r="SUT20" s="462"/>
      <c r="SUU20" s="462"/>
      <c r="SUV20" s="462"/>
      <c r="SUW20" s="462"/>
      <c r="SUX20" s="462"/>
      <c r="SUY20" s="462"/>
      <c r="SUZ20" s="462"/>
      <c r="SVA20" s="462"/>
      <c r="SVB20" s="462"/>
      <c r="SVC20" s="462"/>
      <c r="SVD20" s="462"/>
      <c r="SVE20" s="462"/>
      <c r="SVF20" s="462"/>
      <c r="SVG20" s="462"/>
      <c r="SVH20" s="462"/>
      <c r="SVI20" s="462"/>
      <c r="SVJ20" s="462"/>
      <c r="SVK20" s="462"/>
      <c r="SVL20" s="462"/>
      <c r="SVM20" s="462"/>
      <c r="SVN20" s="462"/>
      <c r="SVO20" s="462"/>
      <c r="SVP20" s="462"/>
      <c r="SVQ20" s="462"/>
      <c r="SVR20" s="462"/>
      <c r="SVS20" s="462"/>
      <c r="SVT20" s="462"/>
      <c r="SVU20" s="462"/>
      <c r="SVV20" s="462"/>
      <c r="SVW20" s="462"/>
      <c r="SVX20" s="462"/>
      <c r="SVY20" s="462"/>
      <c r="SVZ20" s="462"/>
      <c r="SWA20" s="462"/>
      <c r="SWB20" s="462"/>
      <c r="SWC20" s="462"/>
      <c r="SWD20" s="462"/>
      <c r="SWE20" s="462"/>
      <c r="SWF20" s="462"/>
      <c r="SWG20" s="462"/>
      <c r="SWH20" s="462"/>
      <c r="SWI20" s="462"/>
      <c r="SWJ20" s="462"/>
      <c r="SWK20" s="462"/>
      <c r="SWL20" s="462"/>
      <c r="SWM20" s="462"/>
      <c r="SWN20" s="462"/>
      <c r="SWO20" s="462"/>
      <c r="SWP20" s="462"/>
      <c r="SWQ20" s="462"/>
      <c r="SWR20" s="462"/>
      <c r="SWS20" s="462"/>
      <c r="SWT20" s="462"/>
      <c r="SWU20" s="462"/>
      <c r="SWV20" s="462"/>
      <c r="SWW20" s="462"/>
      <c r="SWX20" s="462"/>
      <c r="SWY20" s="462"/>
      <c r="SWZ20" s="462"/>
      <c r="SXA20" s="462"/>
      <c r="SXB20" s="462"/>
      <c r="SXC20" s="462"/>
      <c r="SXD20" s="462"/>
      <c r="SXE20" s="462"/>
      <c r="SXF20" s="462"/>
      <c r="SXG20" s="462"/>
      <c r="SXH20" s="462"/>
      <c r="SXI20" s="462"/>
      <c r="SXJ20" s="462"/>
      <c r="SXK20" s="462"/>
      <c r="SXL20" s="462"/>
      <c r="SXM20" s="462"/>
      <c r="SXN20" s="462"/>
      <c r="SXO20" s="462"/>
      <c r="SXP20" s="462"/>
      <c r="SXQ20" s="462"/>
      <c r="SXR20" s="462"/>
      <c r="SXS20" s="462"/>
      <c r="SXT20" s="462"/>
      <c r="SXU20" s="462"/>
      <c r="SXV20" s="462"/>
      <c r="SXW20" s="462"/>
      <c r="SXX20" s="462"/>
      <c r="SXY20" s="462"/>
      <c r="SXZ20" s="462"/>
      <c r="SYA20" s="462"/>
      <c r="SYB20" s="462"/>
      <c r="SYC20" s="462"/>
      <c r="SYD20" s="462"/>
      <c r="SYE20" s="462"/>
      <c r="SYF20" s="462"/>
      <c r="SYG20" s="462"/>
      <c r="SYH20" s="462"/>
      <c r="SYI20" s="462"/>
      <c r="SYJ20" s="462"/>
      <c r="SYK20" s="462"/>
      <c r="SYL20" s="462"/>
      <c r="SYM20" s="462"/>
      <c r="SYN20" s="462"/>
      <c r="SYO20" s="462"/>
      <c r="SYP20" s="462"/>
      <c r="SYQ20" s="462"/>
      <c r="SYR20" s="462"/>
      <c r="SYS20" s="462"/>
      <c r="SYT20" s="462"/>
      <c r="SYU20" s="462"/>
      <c r="SYV20" s="462"/>
      <c r="SYW20" s="462"/>
      <c r="SYX20" s="462"/>
      <c r="SYY20" s="462"/>
      <c r="SYZ20" s="462"/>
      <c r="SZA20" s="462"/>
      <c r="SZB20" s="462"/>
      <c r="SZC20" s="462"/>
      <c r="SZD20" s="462"/>
      <c r="SZE20" s="462"/>
      <c r="SZF20" s="462"/>
      <c r="SZG20" s="462"/>
      <c r="SZH20" s="462"/>
      <c r="SZI20" s="462"/>
      <c r="SZJ20" s="462"/>
      <c r="SZK20" s="462"/>
      <c r="SZL20" s="462"/>
      <c r="SZM20" s="462"/>
      <c r="SZN20" s="462"/>
      <c r="SZO20" s="462"/>
      <c r="SZP20" s="462"/>
      <c r="SZQ20" s="462"/>
      <c r="SZR20" s="462"/>
      <c r="SZS20" s="462"/>
      <c r="SZT20" s="462"/>
      <c r="SZU20" s="462"/>
      <c r="SZV20" s="462"/>
      <c r="SZW20" s="462"/>
      <c r="SZX20" s="462"/>
      <c r="SZY20" s="462"/>
      <c r="SZZ20" s="462"/>
      <c r="TAA20" s="462"/>
      <c r="TAB20" s="462"/>
      <c r="TAC20" s="462"/>
      <c r="TAD20" s="462"/>
      <c r="TAE20" s="462"/>
      <c r="TAF20" s="462"/>
      <c r="TAG20" s="462"/>
      <c r="TAH20" s="462"/>
      <c r="TAI20" s="462"/>
      <c r="TAJ20" s="462"/>
      <c r="TAK20" s="462"/>
      <c r="TAL20" s="462"/>
      <c r="TAM20" s="462"/>
      <c r="TAN20" s="462"/>
      <c r="TAO20" s="462"/>
      <c r="TAP20" s="462"/>
      <c r="TAQ20" s="462"/>
      <c r="TAR20" s="462"/>
      <c r="TAS20" s="462"/>
      <c r="TAT20" s="462"/>
      <c r="TAU20" s="462"/>
      <c r="TAV20" s="462"/>
      <c r="TAW20" s="462"/>
      <c r="TAX20" s="462"/>
      <c r="TAY20" s="462"/>
      <c r="TAZ20" s="462"/>
      <c r="TBA20" s="462"/>
      <c r="TBB20" s="462"/>
      <c r="TBC20" s="462"/>
      <c r="TBD20" s="462"/>
      <c r="TBE20" s="462"/>
      <c r="TBF20" s="462"/>
      <c r="TBG20" s="462"/>
      <c r="TBH20" s="462"/>
      <c r="TBI20" s="462"/>
      <c r="TBJ20" s="462"/>
      <c r="TBK20" s="462"/>
      <c r="TBL20" s="462"/>
      <c r="TBM20" s="462"/>
      <c r="TBN20" s="462"/>
      <c r="TBO20" s="462"/>
      <c r="TBP20" s="462"/>
      <c r="TBQ20" s="462"/>
      <c r="TBR20" s="462"/>
      <c r="TBS20" s="462"/>
      <c r="TBT20" s="462"/>
      <c r="TBU20" s="462"/>
      <c r="TBV20" s="462"/>
      <c r="TBW20" s="462"/>
      <c r="TBX20" s="462"/>
      <c r="TBY20" s="462"/>
      <c r="TBZ20" s="462"/>
      <c r="TCA20" s="462"/>
      <c r="TCB20" s="462"/>
      <c r="TCC20" s="462"/>
      <c r="TCD20" s="462"/>
      <c r="TCE20" s="462"/>
      <c r="TCF20" s="462"/>
      <c r="TCG20" s="462"/>
      <c r="TCH20" s="462"/>
      <c r="TCI20" s="462"/>
      <c r="TCJ20" s="462"/>
      <c r="TCK20" s="462"/>
      <c r="TCL20" s="462"/>
      <c r="TCM20" s="462"/>
      <c r="TCN20" s="462"/>
      <c r="TCO20" s="462"/>
      <c r="TCP20" s="462"/>
      <c r="TCQ20" s="462"/>
      <c r="TCR20" s="462"/>
      <c r="TCS20" s="462"/>
      <c r="TCT20" s="462"/>
      <c r="TCU20" s="462"/>
      <c r="TCV20" s="462"/>
      <c r="TCW20" s="462"/>
      <c r="TCX20" s="462"/>
      <c r="TCY20" s="462"/>
      <c r="TCZ20" s="462"/>
      <c r="TDA20" s="462"/>
      <c r="TDB20" s="462"/>
      <c r="TDC20" s="462"/>
      <c r="TDD20" s="462"/>
      <c r="TDE20" s="462"/>
      <c r="TDF20" s="462"/>
      <c r="TDG20" s="462"/>
      <c r="TDH20" s="462"/>
      <c r="TDI20" s="462"/>
      <c r="TDJ20" s="462"/>
      <c r="TDK20" s="462"/>
      <c r="TDL20" s="462"/>
      <c r="TDM20" s="462"/>
      <c r="TDN20" s="462"/>
      <c r="TDO20" s="462"/>
      <c r="TDP20" s="462"/>
      <c r="TDQ20" s="462"/>
      <c r="TDR20" s="462"/>
      <c r="TDS20" s="462"/>
      <c r="TDT20" s="462"/>
      <c r="TDU20" s="462"/>
      <c r="TDV20" s="462"/>
      <c r="TDW20" s="462"/>
      <c r="TDX20" s="462"/>
      <c r="TDY20" s="462"/>
      <c r="TDZ20" s="462"/>
      <c r="TEA20" s="462"/>
      <c r="TEB20" s="462"/>
      <c r="TEC20" s="462"/>
      <c r="TED20" s="462"/>
      <c r="TEE20" s="462"/>
      <c r="TEF20" s="462"/>
      <c r="TEG20" s="462"/>
      <c r="TEH20" s="462"/>
      <c r="TEI20" s="462"/>
      <c r="TEJ20" s="462"/>
      <c r="TEK20" s="462"/>
      <c r="TEL20" s="462"/>
      <c r="TEM20" s="462"/>
      <c r="TEN20" s="462"/>
      <c r="TEO20" s="462"/>
      <c r="TEP20" s="462"/>
      <c r="TEQ20" s="462"/>
      <c r="TER20" s="462"/>
      <c r="TES20" s="462"/>
      <c r="TET20" s="462"/>
      <c r="TEU20" s="462"/>
      <c r="TEV20" s="462"/>
      <c r="TEW20" s="462"/>
      <c r="TEX20" s="462"/>
      <c r="TEY20" s="462"/>
      <c r="TEZ20" s="462"/>
      <c r="TFA20" s="462"/>
      <c r="TFB20" s="462"/>
      <c r="TFC20" s="462"/>
      <c r="TFD20" s="462"/>
      <c r="TFE20" s="462"/>
      <c r="TFF20" s="462"/>
      <c r="TFG20" s="462"/>
      <c r="TFH20" s="462"/>
      <c r="TFI20" s="462"/>
      <c r="TFJ20" s="462"/>
      <c r="TFK20" s="462"/>
      <c r="TFL20" s="462"/>
      <c r="TFM20" s="462"/>
      <c r="TFN20" s="462"/>
      <c r="TFO20" s="462"/>
      <c r="TFP20" s="462"/>
      <c r="TFQ20" s="462"/>
      <c r="TFR20" s="462"/>
      <c r="TFS20" s="462"/>
      <c r="TFT20" s="462"/>
      <c r="TFU20" s="462"/>
      <c r="TFV20" s="462"/>
      <c r="TFW20" s="462"/>
      <c r="TFX20" s="462"/>
      <c r="TFY20" s="462"/>
      <c r="TFZ20" s="462"/>
      <c r="TGA20" s="462"/>
      <c r="TGB20" s="462"/>
      <c r="TGC20" s="462"/>
      <c r="TGD20" s="462"/>
      <c r="TGE20" s="462"/>
      <c r="TGF20" s="462"/>
      <c r="TGG20" s="462"/>
      <c r="TGH20" s="462"/>
      <c r="TGI20" s="462"/>
      <c r="TGJ20" s="462"/>
      <c r="TGK20" s="462"/>
      <c r="TGL20" s="462"/>
      <c r="TGM20" s="462"/>
      <c r="TGN20" s="462"/>
      <c r="TGO20" s="462"/>
      <c r="TGP20" s="462"/>
      <c r="TGQ20" s="462"/>
      <c r="TGR20" s="462"/>
      <c r="TGS20" s="462"/>
      <c r="TGT20" s="462"/>
      <c r="TGU20" s="462"/>
      <c r="TGV20" s="462"/>
      <c r="TGW20" s="462"/>
      <c r="TGX20" s="462"/>
      <c r="TGY20" s="462"/>
      <c r="TGZ20" s="462"/>
      <c r="THA20" s="462"/>
      <c r="THB20" s="462"/>
      <c r="THC20" s="462"/>
      <c r="THD20" s="462"/>
      <c r="THE20" s="462"/>
      <c r="THF20" s="462"/>
      <c r="THG20" s="462"/>
      <c r="THH20" s="462"/>
      <c r="THI20" s="462"/>
      <c r="THJ20" s="462"/>
      <c r="THK20" s="462"/>
      <c r="THL20" s="462"/>
      <c r="THM20" s="462"/>
      <c r="THN20" s="462"/>
      <c r="THO20" s="462"/>
      <c r="THP20" s="462"/>
      <c r="THQ20" s="462"/>
      <c r="THR20" s="462"/>
      <c r="THS20" s="462"/>
      <c r="THT20" s="462"/>
      <c r="THU20" s="462"/>
      <c r="THV20" s="462"/>
      <c r="THW20" s="462"/>
      <c r="THX20" s="462"/>
      <c r="THY20" s="462"/>
      <c r="THZ20" s="462"/>
      <c r="TIA20" s="462"/>
      <c r="TIB20" s="462"/>
      <c r="TIC20" s="462"/>
      <c r="TID20" s="462"/>
      <c r="TIE20" s="462"/>
      <c r="TIF20" s="462"/>
      <c r="TIG20" s="462"/>
      <c r="TIH20" s="462"/>
      <c r="TII20" s="462"/>
      <c r="TIJ20" s="462"/>
      <c r="TIK20" s="462"/>
      <c r="TIL20" s="462"/>
      <c r="TIM20" s="462"/>
      <c r="TIN20" s="462"/>
      <c r="TIO20" s="462"/>
      <c r="TIP20" s="462"/>
      <c r="TIQ20" s="462"/>
      <c r="TIR20" s="462"/>
      <c r="TIS20" s="462"/>
      <c r="TIT20" s="462"/>
      <c r="TIU20" s="462"/>
      <c r="TIV20" s="462"/>
      <c r="TIW20" s="462"/>
      <c r="TIX20" s="462"/>
      <c r="TIY20" s="462"/>
      <c r="TIZ20" s="462"/>
      <c r="TJA20" s="462"/>
      <c r="TJB20" s="462"/>
      <c r="TJC20" s="462"/>
      <c r="TJD20" s="462"/>
      <c r="TJE20" s="462"/>
      <c r="TJF20" s="462"/>
      <c r="TJG20" s="462"/>
      <c r="TJH20" s="462"/>
      <c r="TJI20" s="462"/>
      <c r="TJJ20" s="462"/>
      <c r="TJK20" s="462"/>
      <c r="TJL20" s="462"/>
      <c r="TJM20" s="462"/>
      <c r="TJN20" s="462"/>
      <c r="TJO20" s="462"/>
      <c r="TJP20" s="462"/>
      <c r="TJQ20" s="462"/>
      <c r="TJR20" s="462"/>
      <c r="TJS20" s="462"/>
      <c r="TJT20" s="462"/>
      <c r="TJU20" s="462"/>
      <c r="TJV20" s="462"/>
      <c r="TJW20" s="462"/>
      <c r="TJX20" s="462"/>
      <c r="TJY20" s="462"/>
      <c r="TJZ20" s="462"/>
      <c r="TKA20" s="462"/>
      <c r="TKB20" s="462"/>
      <c r="TKC20" s="462"/>
      <c r="TKD20" s="462"/>
      <c r="TKE20" s="462"/>
      <c r="TKF20" s="462"/>
      <c r="TKG20" s="462"/>
      <c r="TKH20" s="462"/>
      <c r="TKI20" s="462"/>
      <c r="TKJ20" s="462"/>
      <c r="TKK20" s="462"/>
      <c r="TKL20" s="462"/>
      <c r="TKM20" s="462"/>
      <c r="TKN20" s="462"/>
      <c r="TKO20" s="462"/>
      <c r="TKP20" s="462"/>
      <c r="TKQ20" s="462"/>
      <c r="TKR20" s="462"/>
      <c r="TKS20" s="462"/>
      <c r="TKT20" s="462"/>
      <c r="TKU20" s="462"/>
      <c r="TKV20" s="462"/>
      <c r="TKW20" s="462"/>
      <c r="TKX20" s="462"/>
      <c r="TKY20" s="462"/>
      <c r="TKZ20" s="462"/>
      <c r="TLA20" s="462"/>
      <c r="TLB20" s="462"/>
      <c r="TLC20" s="462"/>
      <c r="TLD20" s="462"/>
      <c r="TLE20" s="462"/>
      <c r="TLF20" s="462"/>
      <c r="TLG20" s="462"/>
      <c r="TLH20" s="462"/>
      <c r="TLI20" s="462"/>
      <c r="TLJ20" s="462"/>
      <c r="TLK20" s="462"/>
      <c r="TLL20" s="462"/>
      <c r="TLM20" s="462"/>
      <c r="TLN20" s="462"/>
      <c r="TLO20" s="462"/>
      <c r="TLP20" s="462"/>
      <c r="TLQ20" s="462"/>
      <c r="TLR20" s="462"/>
      <c r="TLS20" s="462"/>
      <c r="TLT20" s="462"/>
      <c r="TLU20" s="462"/>
      <c r="TLV20" s="462"/>
      <c r="TLW20" s="462"/>
      <c r="TLX20" s="462"/>
      <c r="TLY20" s="462"/>
      <c r="TLZ20" s="462"/>
      <c r="TMA20" s="462"/>
      <c r="TMB20" s="462"/>
      <c r="TMC20" s="462"/>
      <c r="TMD20" s="462"/>
      <c r="TME20" s="462"/>
      <c r="TMF20" s="462"/>
      <c r="TMG20" s="462"/>
      <c r="TMH20" s="462"/>
      <c r="TMI20" s="462"/>
      <c r="TMJ20" s="462"/>
      <c r="TMK20" s="462"/>
      <c r="TML20" s="462"/>
      <c r="TMM20" s="462"/>
      <c r="TMN20" s="462"/>
      <c r="TMO20" s="462"/>
      <c r="TMP20" s="462"/>
      <c r="TMQ20" s="462"/>
      <c r="TMR20" s="462"/>
      <c r="TMS20" s="462"/>
      <c r="TMT20" s="462"/>
      <c r="TMU20" s="462"/>
      <c r="TMV20" s="462"/>
      <c r="TMW20" s="462"/>
      <c r="TMX20" s="462"/>
      <c r="TMY20" s="462"/>
      <c r="TMZ20" s="462"/>
      <c r="TNA20" s="462"/>
      <c r="TNB20" s="462"/>
      <c r="TNC20" s="462"/>
      <c r="TND20" s="462"/>
      <c r="TNE20" s="462"/>
      <c r="TNF20" s="462"/>
      <c r="TNG20" s="462"/>
      <c r="TNH20" s="462"/>
      <c r="TNI20" s="462"/>
      <c r="TNJ20" s="462"/>
      <c r="TNK20" s="462"/>
      <c r="TNL20" s="462"/>
      <c r="TNM20" s="462"/>
      <c r="TNN20" s="462"/>
      <c r="TNO20" s="462"/>
      <c r="TNP20" s="462"/>
      <c r="TNQ20" s="462"/>
      <c r="TNR20" s="462"/>
      <c r="TNS20" s="462"/>
      <c r="TNT20" s="462"/>
      <c r="TNU20" s="462"/>
      <c r="TNV20" s="462"/>
      <c r="TNW20" s="462"/>
      <c r="TNX20" s="462"/>
      <c r="TNY20" s="462"/>
      <c r="TNZ20" s="462"/>
      <c r="TOA20" s="462"/>
      <c r="TOB20" s="462"/>
      <c r="TOC20" s="462"/>
      <c r="TOD20" s="462"/>
      <c r="TOE20" s="462"/>
      <c r="TOF20" s="462"/>
      <c r="TOG20" s="462"/>
      <c r="TOH20" s="462"/>
      <c r="TOI20" s="462"/>
      <c r="TOJ20" s="462"/>
      <c r="TOK20" s="462"/>
      <c r="TOL20" s="462"/>
      <c r="TOM20" s="462"/>
      <c r="TON20" s="462"/>
      <c r="TOO20" s="462"/>
      <c r="TOP20" s="462"/>
      <c r="TOQ20" s="462"/>
      <c r="TOR20" s="462"/>
      <c r="TOS20" s="462"/>
      <c r="TOT20" s="462"/>
      <c r="TOU20" s="462"/>
      <c r="TOV20" s="462"/>
      <c r="TOW20" s="462"/>
      <c r="TOX20" s="462"/>
      <c r="TOY20" s="462"/>
      <c r="TOZ20" s="462"/>
      <c r="TPA20" s="462"/>
      <c r="TPB20" s="462"/>
      <c r="TPC20" s="462"/>
      <c r="TPD20" s="462"/>
      <c r="TPE20" s="462"/>
      <c r="TPF20" s="462"/>
      <c r="TPG20" s="462"/>
      <c r="TPH20" s="462"/>
      <c r="TPI20" s="462"/>
      <c r="TPJ20" s="462"/>
      <c r="TPK20" s="462"/>
      <c r="TPL20" s="462"/>
      <c r="TPM20" s="462"/>
      <c r="TPN20" s="462"/>
      <c r="TPO20" s="462"/>
      <c r="TPP20" s="462"/>
      <c r="TPQ20" s="462"/>
      <c r="TPR20" s="462"/>
      <c r="TPS20" s="462"/>
      <c r="TPT20" s="462"/>
      <c r="TPU20" s="462"/>
      <c r="TPV20" s="462"/>
      <c r="TPW20" s="462"/>
      <c r="TPX20" s="462"/>
      <c r="TPY20" s="462"/>
      <c r="TPZ20" s="462"/>
      <c r="TQA20" s="462"/>
      <c r="TQB20" s="462"/>
      <c r="TQC20" s="462"/>
      <c r="TQD20" s="462"/>
      <c r="TQE20" s="462"/>
      <c r="TQF20" s="462"/>
      <c r="TQG20" s="462"/>
      <c r="TQH20" s="462"/>
      <c r="TQI20" s="462"/>
      <c r="TQJ20" s="462"/>
      <c r="TQK20" s="462"/>
      <c r="TQL20" s="462"/>
      <c r="TQM20" s="462"/>
      <c r="TQN20" s="462"/>
      <c r="TQO20" s="462"/>
      <c r="TQP20" s="462"/>
      <c r="TQQ20" s="462"/>
      <c r="TQR20" s="462"/>
      <c r="TQS20" s="462"/>
      <c r="TQT20" s="462"/>
      <c r="TQU20" s="462"/>
      <c r="TQV20" s="462"/>
      <c r="TQW20" s="462"/>
      <c r="TQX20" s="462"/>
      <c r="TQY20" s="462"/>
      <c r="TQZ20" s="462"/>
      <c r="TRA20" s="462"/>
      <c r="TRB20" s="462"/>
      <c r="TRC20" s="462"/>
      <c r="TRD20" s="462"/>
      <c r="TRE20" s="462"/>
      <c r="TRF20" s="462"/>
      <c r="TRG20" s="462"/>
      <c r="TRH20" s="462"/>
      <c r="TRI20" s="462"/>
      <c r="TRJ20" s="462"/>
      <c r="TRK20" s="462"/>
      <c r="TRL20" s="462"/>
      <c r="TRM20" s="462"/>
      <c r="TRN20" s="462"/>
      <c r="TRO20" s="462"/>
      <c r="TRP20" s="462"/>
      <c r="TRQ20" s="462"/>
      <c r="TRR20" s="462"/>
      <c r="TRS20" s="462"/>
      <c r="TRT20" s="462"/>
      <c r="TRU20" s="462"/>
      <c r="TRV20" s="462"/>
      <c r="TRW20" s="462"/>
      <c r="TRX20" s="462"/>
      <c r="TRY20" s="462"/>
      <c r="TRZ20" s="462"/>
      <c r="TSA20" s="462"/>
      <c r="TSB20" s="462"/>
      <c r="TSC20" s="462"/>
      <c r="TSD20" s="462"/>
      <c r="TSE20" s="462"/>
      <c r="TSF20" s="462"/>
      <c r="TSG20" s="462"/>
      <c r="TSH20" s="462"/>
      <c r="TSI20" s="462"/>
      <c r="TSJ20" s="462"/>
      <c r="TSK20" s="462"/>
      <c r="TSL20" s="462"/>
      <c r="TSM20" s="462"/>
      <c r="TSN20" s="462"/>
      <c r="TSO20" s="462"/>
      <c r="TSP20" s="462"/>
      <c r="TSQ20" s="462"/>
      <c r="TSR20" s="462"/>
      <c r="TSS20" s="462"/>
      <c r="TST20" s="462"/>
      <c r="TSU20" s="462"/>
      <c r="TSV20" s="462"/>
      <c r="TSW20" s="462"/>
      <c r="TSX20" s="462"/>
      <c r="TSY20" s="462"/>
      <c r="TSZ20" s="462"/>
      <c r="TTA20" s="462"/>
      <c r="TTB20" s="462"/>
      <c r="TTC20" s="462"/>
      <c r="TTD20" s="462"/>
      <c r="TTE20" s="462"/>
      <c r="TTF20" s="462"/>
      <c r="TTG20" s="462"/>
      <c r="TTH20" s="462"/>
      <c r="TTI20" s="462"/>
      <c r="TTJ20" s="462"/>
      <c r="TTK20" s="462"/>
      <c r="TTL20" s="462"/>
      <c r="TTM20" s="462"/>
      <c r="TTN20" s="462"/>
      <c r="TTO20" s="462"/>
      <c r="TTP20" s="462"/>
      <c r="TTQ20" s="462"/>
      <c r="TTR20" s="462"/>
      <c r="TTS20" s="462"/>
      <c r="TTT20" s="462"/>
      <c r="TTU20" s="462"/>
      <c r="TTV20" s="462"/>
      <c r="TTW20" s="462"/>
      <c r="TTX20" s="462"/>
      <c r="TTY20" s="462"/>
      <c r="TTZ20" s="462"/>
      <c r="TUA20" s="462"/>
      <c r="TUB20" s="462"/>
      <c r="TUC20" s="462"/>
      <c r="TUD20" s="462"/>
      <c r="TUE20" s="462"/>
      <c r="TUF20" s="462"/>
      <c r="TUG20" s="462"/>
      <c r="TUH20" s="462"/>
      <c r="TUI20" s="462"/>
      <c r="TUJ20" s="462"/>
      <c r="TUK20" s="462"/>
      <c r="TUL20" s="462"/>
      <c r="TUM20" s="462"/>
      <c r="TUN20" s="462"/>
      <c r="TUO20" s="462"/>
      <c r="TUP20" s="462"/>
      <c r="TUQ20" s="462"/>
      <c r="TUR20" s="462"/>
      <c r="TUS20" s="462"/>
      <c r="TUT20" s="462"/>
      <c r="TUU20" s="462"/>
      <c r="TUV20" s="462"/>
      <c r="TUW20" s="462"/>
      <c r="TUX20" s="462"/>
      <c r="TUY20" s="462"/>
      <c r="TUZ20" s="462"/>
      <c r="TVA20" s="462"/>
      <c r="TVB20" s="462"/>
      <c r="TVC20" s="462"/>
      <c r="TVD20" s="462"/>
      <c r="TVE20" s="462"/>
      <c r="TVF20" s="462"/>
      <c r="TVG20" s="462"/>
      <c r="TVH20" s="462"/>
      <c r="TVI20" s="462"/>
      <c r="TVJ20" s="462"/>
      <c r="TVK20" s="462"/>
      <c r="TVL20" s="462"/>
      <c r="TVM20" s="462"/>
      <c r="TVN20" s="462"/>
      <c r="TVO20" s="462"/>
      <c r="TVP20" s="462"/>
      <c r="TVQ20" s="462"/>
      <c r="TVR20" s="462"/>
      <c r="TVS20" s="462"/>
      <c r="TVT20" s="462"/>
      <c r="TVU20" s="462"/>
      <c r="TVV20" s="462"/>
      <c r="TVW20" s="462"/>
      <c r="TVX20" s="462"/>
      <c r="TVY20" s="462"/>
      <c r="TVZ20" s="462"/>
      <c r="TWA20" s="462"/>
      <c r="TWB20" s="462"/>
      <c r="TWC20" s="462"/>
      <c r="TWD20" s="462"/>
      <c r="TWE20" s="462"/>
      <c r="TWF20" s="462"/>
      <c r="TWG20" s="462"/>
      <c r="TWH20" s="462"/>
      <c r="TWI20" s="462"/>
      <c r="TWJ20" s="462"/>
      <c r="TWK20" s="462"/>
      <c r="TWL20" s="462"/>
      <c r="TWM20" s="462"/>
      <c r="TWN20" s="462"/>
      <c r="TWO20" s="462"/>
      <c r="TWP20" s="462"/>
      <c r="TWQ20" s="462"/>
      <c r="TWR20" s="462"/>
      <c r="TWS20" s="462"/>
      <c r="TWT20" s="462"/>
      <c r="TWU20" s="462"/>
      <c r="TWV20" s="462"/>
      <c r="TWW20" s="462"/>
      <c r="TWX20" s="462"/>
      <c r="TWY20" s="462"/>
      <c r="TWZ20" s="462"/>
      <c r="TXA20" s="462"/>
      <c r="TXB20" s="462"/>
      <c r="TXC20" s="462"/>
      <c r="TXD20" s="462"/>
      <c r="TXE20" s="462"/>
      <c r="TXF20" s="462"/>
      <c r="TXG20" s="462"/>
      <c r="TXH20" s="462"/>
      <c r="TXI20" s="462"/>
      <c r="TXJ20" s="462"/>
      <c r="TXK20" s="462"/>
      <c r="TXL20" s="462"/>
      <c r="TXM20" s="462"/>
      <c r="TXN20" s="462"/>
      <c r="TXO20" s="462"/>
      <c r="TXP20" s="462"/>
      <c r="TXQ20" s="462"/>
      <c r="TXR20" s="462"/>
      <c r="TXS20" s="462"/>
      <c r="TXT20" s="462"/>
      <c r="TXU20" s="462"/>
      <c r="TXV20" s="462"/>
      <c r="TXW20" s="462"/>
      <c r="TXX20" s="462"/>
      <c r="TXY20" s="462"/>
      <c r="TXZ20" s="462"/>
      <c r="TYA20" s="462"/>
      <c r="TYB20" s="462"/>
      <c r="TYC20" s="462"/>
      <c r="TYD20" s="462"/>
      <c r="TYE20" s="462"/>
      <c r="TYF20" s="462"/>
      <c r="TYG20" s="462"/>
      <c r="TYH20" s="462"/>
      <c r="TYI20" s="462"/>
      <c r="TYJ20" s="462"/>
      <c r="TYK20" s="462"/>
      <c r="TYL20" s="462"/>
      <c r="TYM20" s="462"/>
      <c r="TYN20" s="462"/>
      <c r="TYO20" s="462"/>
      <c r="TYP20" s="462"/>
      <c r="TYQ20" s="462"/>
      <c r="TYR20" s="462"/>
      <c r="TYS20" s="462"/>
      <c r="TYT20" s="462"/>
      <c r="TYU20" s="462"/>
      <c r="TYV20" s="462"/>
      <c r="TYW20" s="462"/>
      <c r="TYX20" s="462"/>
      <c r="TYY20" s="462"/>
      <c r="TYZ20" s="462"/>
      <c r="TZA20" s="462"/>
      <c r="TZB20" s="462"/>
      <c r="TZC20" s="462"/>
      <c r="TZD20" s="462"/>
      <c r="TZE20" s="462"/>
      <c r="TZF20" s="462"/>
      <c r="TZG20" s="462"/>
      <c r="TZH20" s="462"/>
      <c r="TZI20" s="462"/>
      <c r="TZJ20" s="462"/>
      <c r="TZK20" s="462"/>
      <c r="TZL20" s="462"/>
      <c r="TZM20" s="462"/>
      <c r="TZN20" s="462"/>
      <c r="TZO20" s="462"/>
      <c r="TZP20" s="462"/>
      <c r="TZQ20" s="462"/>
      <c r="TZR20" s="462"/>
      <c r="TZS20" s="462"/>
      <c r="TZT20" s="462"/>
      <c r="TZU20" s="462"/>
      <c r="TZV20" s="462"/>
      <c r="TZW20" s="462"/>
      <c r="TZX20" s="462"/>
      <c r="TZY20" s="462"/>
      <c r="TZZ20" s="462"/>
      <c r="UAA20" s="462"/>
      <c r="UAB20" s="462"/>
      <c r="UAC20" s="462"/>
      <c r="UAD20" s="462"/>
      <c r="UAE20" s="462"/>
      <c r="UAF20" s="462"/>
      <c r="UAG20" s="462"/>
      <c r="UAH20" s="462"/>
      <c r="UAI20" s="462"/>
      <c r="UAJ20" s="462"/>
      <c r="UAK20" s="462"/>
      <c r="UAL20" s="462"/>
      <c r="UAM20" s="462"/>
      <c r="UAN20" s="462"/>
      <c r="UAO20" s="462"/>
      <c r="UAP20" s="462"/>
      <c r="UAQ20" s="462"/>
      <c r="UAR20" s="462"/>
      <c r="UAS20" s="462"/>
      <c r="UAT20" s="462"/>
      <c r="UAU20" s="462"/>
      <c r="UAV20" s="462"/>
      <c r="UAW20" s="462"/>
      <c r="UAX20" s="462"/>
      <c r="UAY20" s="462"/>
      <c r="UAZ20" s="462"/>
      <c r="UBA20" s="462"/>
      <c r="UBB20" s="462"/>
      <c r="UBC20" s="462"/>
      <c r="UBD20" s="462"/>
      <c r="UBE20" s="462"/>
      <c r="UBF20" s="462"/>
      <c r="UBG20" s="462"/>
      <c r="UBH20" s="462"/>
      <c r="UBI20" s="462"/>
      <c r="UBJ20" s="462"/>
      <c r="UBK20" s="462"/>
      <c r="UBL20" s="462"/>
      <c r="UBM20" s="462"/>
      <c r="UBN20" s="462"/>
      <c r="UBO20" s="462"/>
      <c r="UBP20" s="462"/>
      <c r="UBQ20" s="462"/>
      <c r="UBR20" s="462"/>
      <c r="UBS20" s="462"/>
      <c r="UBT20" s="462"/>
      <c r="UBU20" s="462"/>
      <c r="UBV20" s="462"/>
      <c r="UBW20" s="462"/>
      <c r="UBX20" s="462"/>
      <c r="UBY20" s="462"/>
      <c r="UBZ20" s="462"/>
      <c r="UCA20" s="462"/>
      <c r="UCB20" s="462"/>
      <c r="UCC20" s="462"/>
      <c r="UCD20" s="462"/>
      <c r="UCE20" s="462"/>
      <c r="UCF20" s="462"/>
      <c r="UCG20" s="462"/>
      <c r="UCH20" s="462"/>
      <c r="UCI20" s="462"/>
      <c r="UCJ20" s="462"/>
      <c r="UCK20" s="462"/>
      <c r="UCL20" s="462"/>
      <c r="UCM20" s="462"/>
      <c r="UCN20" s="462"/>
      <c r="UCO20" s="462"/>
      <c r="UCP20" s="462"/>
      <c r="UCQ20" s="462"/>
      <c r="UCR20" s="462"/>
      <c r="UCS20" s="462"/>
      <c r="UCT20" s="462"/>
      <c r="UCU20" s="462"/>
      <c r="UCV20" s="462"/>
      <c r="UCW20" s="462"/>
      <c r="UCX20" s="462"/>
      <c r="UCY20" s="462"/>
      <c r="UCZ20" s="462"/>
      <c r="UDA20" s="462"/>
      <c r="UDB20" s="462"/>
      <c r="UDC20" s="462"/>
      <c r="UDD20" s="462"/>
      <c r="UDE20" s="462"/>
      <c r="UDF20" s="462"/>
      <c r="UDG20" s="462"/>
      <c r="UDH20" s="462"/>
      <c r="UDI20" s="462"/>
      <c r="UDJ20" s="462"/>
      <c r="UDK20" s="462"/>
      <c r="UDL20" s="462"/>
      <c r="UDM20" s="462"/>
      <c r="UDN20" s="462"/>
      <c r="UDO20" s="462"/>
      <c r="UDP20" s="462"/>
      <c r="UDQ20" s="462"/>
      <c r="UDR20" s="462"/>
      <c r="UDS20" s="462"/>
      <c r="UDT20" s="462"/>
      <c r="UDU20" s="462"/>
      <c r="UDV20" s="462"/>
      <c r="UDW20" s="462"/>
      <c r="UDX20" s="462"/>
      <c r="UDY20" s="462"/>
      <c r="UDZ20" s="462"/>
      <c r="UEA20" s="462"/>
      <c r="UEB20" s="462"/>
      <c r="UEC20" s="462"/>
      <c r="UED20" s="462"/>
      <c r="UEE20" s="462"/>
      <c r="UEF20" s="462"/>
      <c r="UEG20" s="462"/>
      <c r="UEH20" s="462"/>
      <c r="UEI20" s="462"/>
      <c r="UEJ20" s="462"/>
      <c r="UEK20" s="462"/>
      <c r="UEL20" s="462"/>
      <c r="UEM20" s="462"/>
      <c r="UEN20" s="462"/>
      <c r="UEO20" s="462"/>
      <c r="UEP20" s="462"/>
      <c r="UEQ20" s="462"/>
      <c r="UER20" s="462"/>
      <c r="UES20" s="462"/>
      <c r="UET20" s="462"/>
      <c r="UEU20" s="462"/>
      <c r="UEV20" s="462"/>
      <c r="UEW20" s="462"/>
      <c r="UEX20" s="462"/>
      <c r="UEY20" s="462"/>
      <c r="UEZ20" s="462"/>
      <c r="UFA20" s="462"/>
      <c r="UFB20" s="462"/>
      <c r="UFC20" s="462"/>
      <c r="UFD20" s="462"/>
      <c r="UFE20" s="462"/>
      <c r="UFF20" s="462"/>
      <c r="UFG20" s="462"/>
      <c r="UFH20" s="462"/>
      <c r="UFI20" s="462"/>
      <c r="UFJ20" s="462"/>
      <c r="UFK20" s="462"/>
      <c r="UFL20" s="462"/>
      <c r="UFM20" s="462"/>
      <c r="UFN20" s="462"/>
      <c r="UFO20" s="462"/>
      <c r="UFP20" s="462"/>
      <c r="UFQ20" s="462"/>
      <c r="UFR20" s="462"/>
      <c r="UFS20" s="462"/>
      <c r="UFT20" s="462"/>
      <c r="UFU20" s="462"/>
      <c r="UFV20" s="462"/>
      <c r="UFW20" s="462"/>
      <c r="UFX20" s="462"/>
      <c r="UFY20" s="462"/>
      <c r="UFZ20" s="462"/>
      <c r="UGA20" s="462"/>
      <c r="UGB20" s="462"/>
      <c r="UGC20" s="462"/>
      <c r="UGD20" s="462"/>
      <c r="UGE20" s="462"/>
      <c r="UGF20" s="462"/>
      <c r="UGG20" s="462"/>
      <c r="UGH20" s="462"/>
      <c r="UGI20" s="462"/>
      <c r="UGJ20" s="462"/>
      <c r="UGK20" s="462"/>
      <c r="UGL20" s="462"/>
      <c r="UGM20" s="462"/>
      <c r="UGN20" s="462"/>
      <c r="UGO20" s="462"/>
      <c r="UGP20" s="462"/>
      <c r="UGQ20" s="462"/>
      <c r="UGR20" s="462"/>
      <c r="UGS20" s="462"/>
      <c r="UGT20" s="462"/>
      <c r="UGU20" s="462"/>
      <c r="UGV20" s="462"/>
      <c r="UGW20" s="462"/>
      <c r="UGX20" s="462"/>
      <c r="UGY20" s="462"/>
      <c r="UGZ20" s="462"/>
      <c r="UHA20" s="462"/>
      <c r="UHB20" s="462"/>
      <c r="UHC20" s="462"/>
      <c r="UHD20" s="462"/>
      <c r="UHE20" s="462"/>
      <c r="UHF20" s="462"/>
      <c r="UHG20" s="462"/>
      <c r="UHH20" s="462"/>
      <c r="UHI20" s="462"/>
      <c r="UHJ20" s="462"/>
      <c r="UHK20" s="462"/>
      <c r="UHL20" s="462"/>
      <c r="UHM20" s="462"/>
      <c r="UHN20" s="462"/>
      <c r="UHO20" s="462"/>
      <c r="UHP20" s="462"/>
      <c r="UHQ20" s="462"/>
      <c r="UHR20" s="462"/>
      <c r="UHS20" s="462"/>
      <c r="UHT20" s="462"/>
      <c r="UHU20" s="462"/>
      <c r="UHV20" s="462"/>
      <c r="UHW20" s="462"/>
      <c r="UHX20" s="462"/>
      <c r="UHY20" s="462"/>
      <c r="UHZ20" s="462"/>
      <c r="UIA20" s="462"/>
      <c r="UIB20" s="462"/>
      <c r="UIC20" s="462"/>
      <c r="UID20" s="462"/>
      <c r="UIE20" s="462"/>
      <c r="UIF20" s="462"/>
      <c r="UIG20" s="462"/>
      <c r="UIH20" s="462"/>
      <c r="UII20" s="462"/>
      <c r="UIJ20" s="462"/>
      <c r="UIK20" s="462"/>
      <c r="UIL20" s="462"/>
      <c r="UIM20" s="462"/>
      <c r="UIN20" s="462"/>
      <c r="UIO20" s="462"/>
      <c r="UIP20" s="462"/>
      <c r="UIQ20" s="462"/>
      <c r="UIR20" s="462"/>
      <c r="UIS20" s="462"/>
      <c r="UIT20" s="462"/>
      <c r="UIU20" s="462"/>
      <c r="UIV20" s="462"/>
      <c r="UIW20" s="462"/>
      <c r="UIX20" s="462"/>
      <c r="UIY20" s="462"/>
      <c r="UIZ20" s="462"/>
      <c r="UJA20" s="462"/>
      <c r="UJB20" s="462"/>
      <c r="UJC20" s="462"/>
      <c r="UJD20" s="462"/>
      <c r="UJE20" s="462"/>
      <c r="UJF20" s="462"/>
      <c r="UJG20" s="462"/>
      <c r="UJH20" s="462"/>
      <c r="UJI20" s="462"/>
      <c r="UJJ20" s="462"/>
      <c r="UJK20" s="462"/>
      <c r="UJL20" s="462"/>
      <c r="UJM20" s="462"/>
      <c r="UJN20" s="462"/>
      <c r="UJO20" s="462"/>
      <c r="UJP20" s="462"/>
      <c r="UJQ20" s="462"/>
      <c r="UJR20" s="462"/>
      <c r="UJS20" s="462"/>
      <c r="UJT20" s="462"/>
      <c r="UJU20" s="462"/>
      <c r="UJV20" s="462"/>
      <c r="UJW20" s="462"/>
      <c r="UJX20" s="462"/>
      <c r="UJY20" s="462"/>
      <c r="UJZ20" s="462"/>
      <c r="UKA20" s="462"/>
      <c r="UKB20" s="462"/>
      <c r="UKC20" s="462"/>
      <c r="UKD20" s="462"/>
      <c r="UKE20" s="462"/>
      <c r="UKF20" s="462"/>
      <c r="UKG20" s="462"/>
      <c r="UKH20" s="462"/>
      <c r="UKI20" s="462"/>
      <c r="UKJ20" s="462"/>
      <c r="UKK20" s="462"/>
      <c r="UKL20" s="462"/>
      <c r="UKM20" s="462"/>
      <c r="UKN20" s="462"/>
      <c r="UKO20" s="462"/>
      <c r="UKP20" s="462"/>
      <c r="UKQ20" s="462"/>
      <c r="UKR20" s="462"/>
      <c r="UKS20" s="462"/>
      <c r="UKT20" s="462"/>
      <c r="UKU20" s="462"/>
      <c r="UKV20" s="462"/>
      <c r="UKW20" s="462"/>
      <c r="UKX20" s="462"/>
      <c r="UKY20" s="462"/>
      <c r="UKZ20" s="462"/>
      <c r="ULA20" s="462"/>
      <c r="ULB20" s="462"/>
      <c r="ULC20" s="462"/>
      <c r="ULD20" s="462"/>
      <c r="ULE20" s="462"/>
      <c r="ULF20" s="462"/>
      <c r="ULG20" s="462"/>
      <c r="ULH20" s="462"/>
      <c r="ULI20" s="462"/>
      <c r="ULJ20" s="462"/>
      <c r="ULK20" s="462"/>
      <c r="ULL20" s="462"/>
      <c r="ULM20" s="462"/>
      <c r="ULN20" s="462"/>
      <c r="ULO20" s="462"/>
      <c r="ULP20" s="462"/>
      <c r="ULQ20" s="462"/>
      <c r="ULR20" s="462"/>
      <c r="ULS20" s="462"/>
      <c r="ULT20" s="462"/>
      <c r="ULU20" s="462"/>
      <c r="ULV20" s="462"/>
      <c r="ULW20" s="462"/>
      <c r="ULX20" s="462"/>
      <c r="ULY20" s="462"/>
      <c r="ULZ20" s="462"/>
      <c r="UMA20" s="462"/>
      <c r="UMB20" s="462"/>
      <c r="UMC20" s="462"/>
      <c r="UMD20" s="462"/>
      <c r="UME20" s="462"/>
      <c r="UMF20" s="462"/>
      <c r="UMG20" s="462"/>
      <c r="UMH20" s="462"/>
      <c r="UMI20" s="462"/>
      <c r="UMJ20" s="462"/>
      <c r="UMK20" s="462"/>
      <c r="UML20" s="462"/>
      <c r="UMM20" s="462"/>
      <c r="UMN20" s="462"/>
      <c r="UMO20" s="462"/>
      <c r="UMP20" s="462"/>
      <c r="UMQ20" s="462"/>
      <c r="UMR20" s="462"/>
      <c r="UMS20" s="462"/>
      <c r="UMT20" s="462"/>
      <c r="UMU20" s="462"/>
      <c r="UMV20" s="462"/>
      <c r="UMW20" s="462"/>
      <c r="UMX20" s="462"/>
      <c r="UMY20" s="462"/>
      <c r="UMZ20" s="462"/>
      <c r="UNA20" s="462"/>
      <c r="UNB20" s="462"/>
      <c r="UNC20" s="462"/>
      <c r="UND20" s="462"/>
      <c r="UNE20" s="462"/>
      <c r="UNF20" s="462"/>
      <c r="UNG20" s="462"/>
      <c r="UNH20" s="462"/>
      <c r="UNI20" s="462"/>
      <c r="UNJ20" s="462"/>
      <c r="UNK20" s="462"/>
      <c r="UNL20" s="462"/>
      <c r="UNM20" s="462"/>
      <c r="UNN20" s="462"/>
      <c r="UNO20" s="462"/>
      <c r="UNP20" s="462"/>
      <c r="UNQ20" s="462"/>
      <c r="UNR20" s="462"/>
      <c r="UNS20" s="462"/>
      <c r="UNT20" s="462"/>
      <c r="UNU20" s="462"/>
      <c r="UNV20" s="462"/>
      <c r="UNW20" s="462"/>
      <c r="UNX20" s="462"/>
      <c r="UNY20" s="462"/>
      <c r="UNZ20" s="462"/>
      <c r="UOA20" s="462"/>
      <c r="UOB20" s="462"/>
      <c r="UOC20" s="462"/>
      <c r="UOD20" s="462"/>
      <c r="UOE20" s="462"/>
      <c r="UOF20" s="462"/>
      <c r="UOG20" s="462"/>
      <c r="UOH20" s="462"/>
      <c r="UOI20" s="462"/>
      <c r="UOJ20" s="462"/>
      <c r="UOK20" s="462"/>
      <c r="UOL20" s="462"/>
      <c r="UOM20" s="462"/>
      <c r="UON20" s="462"/>
      <c r="UOO20" s="462"/>
      <c r="UOP20" s="462"/>
      <c r="UOQ20" s="462"/>
      <c r="UOR20" s="462"/>
      <c r="UOS20" s="462"/>
      <c r="UOT20" s="462"/>
      <c r="UOU20" s="462"/>
      <c r="UOV20" s="462"/>
      <c r="UOW20" s="462"/>
      <c r="UOX20" s="462"/>
      <c r="UOY20" s="462"/>
      <c r="UOZ20" s="462"/>
      <c r="UPA20" s="462"/>
      <c r="UPB20" s="462"/>
      <c r="UPC20" s="462"/>
      <c r="UPD20" s="462"/>
      <c r="UPE20" s="462"/>
      <c r="UPF20" s="462"/>
      <c r="UPG20" s="462"/>
      <c r="UPH20" s="462"/>
      <c r="UPI20" s="462"/>
      <c r="UPJ20" s="462"/>
      <c r="UPK20" s="462"/>
      <c r="UPL20" s="462"/>
      <c r="UPM20" s="462"/>
      <c r="UPN20" s="462"/>
      <c r="UPO20" s="462"/>
      <c r="UPP20" s="462"/>
      <c r="UPQ20" s="462"/>
      <c r="UPR20" s="462"/>
      <c r="UPS20" s="462"/>
      <c r="UPT20" s="462"/>
      <c r="UPU20" s="462"/>
      <c r="UPV20" s="462"/>
      <c r="UPW20" s="462"/>
      <c r="UPX20" s="462"/>
      <c r="UPY20" s="462"/>
      <c r="UPZ20" s="462"/>
      <c r="UQA20" s="462"/>
      <c r="UQB20" s="462"/>
      <c r="UQC20" s="462"/>
      <c r="UQD20" s="462"/>
      <c r="UQE20" s="462"/>
      <c r="UQF20" s="462"/>
      <c r="UQG20" s="462"/>
      <c r="UQH20" s="462"/>
      <c r="UQI20" s="462"/>
      <c r="UQJ20" s="462"/>
      <c r="UQK20" s="462"/>
      <c r="UQL20" s="462"/>
      <c r="UQM20" s="462"/>
      <c r="UQN20" s="462"/>
      <c r="UQO20" s="462"/>
      <c r="UQP20" s="462"/>
      <c r="UQQ20" s="462"/>
      <c r="UQR20" s="462"/>
      <c r="UQS20" s="462"/>
      <c r="UQT20" s="462"/>
      <c r="UQU20" s="462"/>
      <c r="UQV20" s="462"/>
      <c r="UQW20" s="462"/>
      <c r="UQX20" s="462"/>
      <c r="UQY20" s="462"/>
      <c r="UQZ20" s="462"/>
      <c r="URA20" s="462"/>
      <c r="URB20" s="462"/>
      <c r="URC20" s="462"/>
      <c r="URD20" s="462"/>
      <c r="URE20" s="462"/>
      <c r="URF20" s="462"/>
      <c r="URG20" s="462"/>
      <c r="URH20" s="462"/>
      <c r="URI20" s="462"/>
      <c r="URJ20" s="462"/>
      <c r="URK20" s="462"/>
      <c r="URL20" s="462"/>
      <c r="URM20" s="462"/>
      <c r="URN20" s="462"/>
      <c r="URO20" s="462"/>
      <c r="URP20" s="462"/>
      <c r="URQ20" s="462"/>
      <c r="URR20" s="462"/>
      <c r="URS20" s="462"/>
      <c r="URT20" s="462"/>
      <c r="URU20" s="462"/>
      <c r="URV20" s="462"/>
      <c r="URW20" s="462"/>
      <c r="URX20" s="462"/>
      <c r="URY20" s="462"/>
      <c r="URZ20" s="462"/>
      <c r="USA20" s="462"/>
      <c r="USB20" s="462"/>
      <c r="USC20" s="462"/>
      <c r="USD20" s="462"/>
      <c r="USE20" s="462"/>
      <c r="USF20" s="462"/>
      <c r="USG20" s="462"/>
      <c r="USH20" s="462"/>
      <c r="USI20" s="462"/>
      <c r="USJ20" s="462"/>
      <c r="USK20" s="462"/>
      <c r="USL20" s="462"/>
      <c r="USM20" s="462"/>
      <c r="USN20" s="462"/>
      <c r="USO20" s="462"/>
      <c r="USP20" s="462"/>
      <c r="USQ20" s="462"/>
      <c r="USR20" s="462"/>
      <c r="USS20" s="462"/>
      <c r="UST20" s="462"/>
      <c r="USU20" s="462"/>
      <c r="USV20" s="462"/>
      <c r="USW20" s="462"/>
      <c r="USX20" s="462"/>
      <c r="USY20" s="462"/>
      <c r="USZ20" s="462"/>
      <c r="UTA20" s="462"/>
      <c r="UTB20" s="462"/>
      <c r="UTC20" s="462"/>
      <c r="UTD20" s="462"/>
      <c r="UTE20" s="462"/>
      <c r="UTF20" s="462"/>
      <c r="UTG20" s="462"/>
      <c r="UTH20" s="462"/>
      <c r="UTI20" s="462"/>
      <c r="UTJ20" s="462"/>
      <c r="UTK20" s="462"/>
      <c r="UTL20" s="462"/>
      <c r="UTM20" s="462"/>
      <c r="UTN20" s="462"/>
      <c r="UTO20" s="462"/>
      <c r="UTP20" s="462"/>
      <c r="UTQ20" s="462"/>
      <c r="UTR20" s="462"/>
      <c r="UTS20" s="462"/>
      <c r="UTT20" s="462"/>
      <c r="UTU20" s="462"/>
      <c r="UTV20" s="462"/>
      <c r="UTW20" s="462"/>
      <c r="UTX20" s="462"/>
      <c r="UTY20" s="462"/>
      <c r="UTZ20" s="462"/>
      <c r="UUA20" s="462"/>
      <c r="UUB20" s="462"/>
      <c r="UUC20" s="462"/>
      <c r="UUD20" s="462"/>
      <c r="UUE20" s="462"/>
      <c r="UUF20" s="462"/>
      <c r="UUG20" s="462"/>
      <c r="UUH20" s="462"/>
      <c r="UUI20" s="462"/>
      <c r="UUJ20" s="462"/>
      <c r="UUK20" s="462"/>
      <c r="UUL20" s="462"/>
      <c r="UUM20" s="462"/>
      <c r="UUN20" s="462"/>
      <c r="UUO20" s="462"/>
      <c r="UUP20" s="462"/>
      <c r="UUQ20" s="462"/>
      <c r="UUR20" s="462"/>
      <c r="UUS20" s="462"/>
      <c r="UUT20" s="462"/>
      <c r="UUU20" s="462"/>
      <c r="UUV20" s="462"/>
      <c r="UUW20" s="462"/>
      <c r="UUX20" s="462"/>
      <c r="UUY20" s="462"/>
      <c r="UUZ20" s="462"/>
      <c r="UVA20" s="462"/>
      <c r="UVB20" s="462"/>
      <c r="UVC20" s="462"/>
      <c r="UVD20" s="462"/>
      <c r="UVE20" s="462"/>
      <c r="UVF20" s="462"/>
      <c r="UVG20" s="462"/>
      <c r="UVH20" s="462"/>
      <c r="UVI20" s="462"/>
      <c r="UVJ20" s="462"/>
      <c r="UVK20" s="462"/>
      <c r="UVL20" s="462"/>
      <c r="UVM20" s="462"/>
      <c r="UVN20" s="462"/>
      <c r="UVO20" s="462"/>
      <c r="UVP20" s="462"/>
      <c r="UVQ20" s="462"/>
      <c r="UVR20" s="462"/>
      <c r="UVS20" s="462"/>
      <c r="UVT20" s="462"/>
      <c r="UVU20" s="462"/>
      <c r="UVV20" s="462"/>
      <c r="UVW20" s="462"/>
      <c r="UVX20" s="462"/>
      <c r="UVY20" s="462"/>
      <c r="UVZ20" s="462"/>
      <c r="UWA20" s="462"/>
      <c r="UWB20" s="462"/>
      <c r="UWC20" s="462"/>
      <c r="UWD20" s="462"/>
      <c r="UWE20" s="462"/>
      <c r="UWF20" s="462"/>
      <c r="UWG20" s="462"/>
      <c r="UWH20" s="462"/>
      <c r="UWI20" s="462"/>
      <c r="UWJ20" s="462"/>
      <c r="UWK20" s="462"/>
      <c r="UWL20" s="462"/>
      <c r="UWM20" s="462"/>
      <c r="UWN20" s="462"/>
      <c r="UWO20" s="462"/>
      <c r="UWP20" s="462"/>
      <c r="UWQ20" s="462"/>
      <c r="UWR20" s="462"/>
      <c r="UWS20" s="462"/>
      <c r="UWT20" s="462"/>
      <c r="UWU20" s="462"/>
      <c r="UWV20" s="462"/>
      <c r="UWW20" s="462"/>
      <c r="UWX20" s="462"/>
      <c r="UWY20" s="462"/>
      <c r="UWZ20" s="462"/>
      <c r="UXA20" s="462"/>
      <c r="UXB20" s="462"/>
      <c r="UXC20" s="462"/>
      <c r="UXD20" s="462"/>
      <c r="UXE20" s="462"/>
      <c r="UXF20" s="462"/>
      <c r="UXG20" s="462"/>
      <c r="UXH20" s="462"/>
      <c r="UXI20" s="462"/>
      <c r="UXJ20" s="462"/>
      <c r="UXK20" s="462"/>
      <c r="UXL20" s="462"/>
      <c r="UXM20" s="462"/>
      <c r="UXN20" s="462"/>
      <c r="UXO20" s="462"/>
      <c r="UXP20" s="462"/>
      <c r="UXQ20" s="462"/>
      <c r="UXR20" s="462"/>
      <c r="UXS20" s="462"/>
      <c r="UXT20" s="462"/>
      <c r="UXU20" s="462"/>
      <c r="UXV20" s="462"/>
      <c r="UXW20" s="462"/>
      <c r="UXX20" s="462"/>
      <c r="UXY20" s="462"/>
      <c r="UXZ20" s="462"/>
      <c r="UYA20" s="462"/>
      <c r="UYB20" s="462"/>
      <c r="UYC20" s="462"/>
      <c r="UYD20" s="462"/>
      <c r="UYE20" s="462"/>
      <c r="UYF20" s="462"/>
      <c r="UYG20" s="462"/>
      <c r="UYH20" s="462"/>
      <c r="UYI20" s="462"/>
      <c r="UYJ20" s="462"/>
      <c r="UYK20" s="462"/>
      <c r="UYL20" s="462"/>
      <c r="UYM20" s="462"/>
      <c r="UYN20" s="462"/>
      <c r="UYO20" s="462"/>
      <c r="UYP20" s="462"/>
      <c r="UYQ20" s="462"/>
      <c r="UYR20" s="462"/>
      <c r="UYS20" s="462"/>
      <c r="UYT20" s="462"/>
      <c r="UYU20" s="462"/>
      <c r="UYV20" s="462"/>
      <c r="UYW20" s="462"/>
      <c r="UYX20" s="462"/>
      <c r="UYY20" s="462"/>
      <c r="UYZ20" s="462"/>
      <c r="UZA20" s="462"/>
      <c r="UZB20" s="462"/>
      <c r="UZC20" s="462"/>
      <c r="UZD20" s="462"/>
      <c r="UZE20" s="462"/>
      <c r="UZF20" s="462"/>
      <c r="UZG20" s="462"/>
      <c r="UZH20" s="462"/>
      <c r="UZI20" s="462"/>
      <c r="UZJ20" s="462"/>
      <c r="UZK20" s="462"/>
      <c r="UZL20" s="462"/>
      <c r="UZM20" s="462"/>
      <c r="UZN20" s="462"/>
      <c r="UZO20" s="462"/>
      <c r="UZP20" s="462"/>
      <c r="UZQ20" s="462"/>
      <c r="UZR20" s="462"/>
      <c r="UZS20" s="462"/>
      <c r="UZT20" s="462"/>
      <c r="UZU20" s="462"/>
      <c r="UZV20" s="462"/>
      <c r="UZW20" s="462"/>
      <c r="UZX20" s="462"/>
      <c r="UZY20" s="462"/>
      <c r="UZZ20" s="462"/>
      <c r="VAA20" s="462"/>
      <c r="VAB20" s="462"/>
      <c r="VAC20" s="462"/>
      <c r="VAD20" s="462"/>
      <c r="VAE20" s="462"/>
      <c r="VAF20" s="462"/>
      <c r="VAG20" s="462"/>
      <c r="VAH20" s="462"/>
      <c r="VAI20" s="462"/>
      <c r="VAJ20" s="462"/>
      <c r="VAK20" s="462"/>
      <c r="VAL20" s="462"/>
      <c r="VAM20" s="462"/>
      <c r="VAN20" s="462"/>
      <c r="VAO20" s="462"/>
      <c r="VAP20" s="462"/>
      <c r="VAQ20" s="462"/>
      <c r="VAR20" s="462"/>
      <c r="VAS20" s="462"/>
      <c r="VAT20" s="462"/>
      <c r="VAU20" s="462"/>
      <c r="VAV20" s="462"/>
      <c r="VAW20" s="462"/>
      <c r="VAX20" s="462"/>
      <c r="VAY20" s="462"/>
      <c r="VAZ20" s="462"/>
      <c r="VBA20" s="462"/>
      <c r="VBB20" s="462"/>
      <c r="VBC20" s="462"/>
      <c r="VBD20" s="462"/>
      <c r="VBE20" s="462"/>
      <c r="VBF20" s="462"/>
      <c r="VBG20" s="462"/>
      <c r="VBH20" s="462"/>
      <c r="VBI20" s="462"/>
      <c r="VBJ20" s="462"/>
      <c r="VBK20" s="462"/>
      <c r="VBL20" s="462"/>
      <c r="VBM20" s="462"/>
      <c r="VBN20" s="462"/>
      <c r="VBO20" s="462"/>
      <c r="VBP20" s="462"/>
      <c r="VBQ20" s="462"/>
      <c r="VBR20" s="462"/>
      <c r="VBS20" s="462"/>
      <c r="VBT20" s="462"/>
      <c r="VBU20" s="462"/>
      <c r="VBV20" s="462"/>
      <c r="VBW20" s="462"/>
      <c r="VBX20" s="462"/>
      <c r="VBY20" s="462"/>
      <c r="VBZ20" s="462"/>
      <c r="VCA20" s="462"/>
      <c r="VCB20" s="462"/>
      <c r="VCC20" s="462"/>
      <c r="VCD20" s="462"/>
      <c r="VCE20" s="462"/>
      <c r="VCF20" s="462"/>
      <c r="VCG20" s="462"/>
      <c r="VCH20" s="462"/>
      <c r="VCI20" s="462"/>
      <c r="VCJ20" s="462"/>
      <c r="VCK20" s="462"/>
      <c r="VCL20" s="462"/>
      <c r="VCM20" s="462"/>
      <c r="VCN20" s="462"/>
      <c r="VCO20" s="462"/>
      <c r="VCP20" s="462"/>
      <c r="VCQ20" s="462"/>
      <c r="VCR20" s="462"/>
      <c r="VCS20" s="462"/>
      <c r="VCT20" s="462"/>
      <c r="VCU20" s="462"/>
      <c r="VCV20" s="462"/>
      <c r="VCW20" s="462"/>
      <c r="VCX20" s="462"/>
      <c r="VCY20" s="462"/>
      <c r="VCZ20" s="462"/>
      <c r="VDA20" s="462"/>
      <c r="VDB20" s="462"/>
      <c r="VDC20" s="462"/>
      <c r="VDD20" s="462"/>
      <c r="VDE20" s="462"/>
      <c r="VDF20" s="462"/>
      <c r="VDG20" s="462"/>
      <c r="VDH20" s="462"/>
      <c r="VDI20" s="462"/>
      <c r="VDJ20" s="462"/>
      <c r="VDK20" s="462"/>
      <c r="VDL20" s="462"/>
      <c r="VDM20" s="462"/>
      <c r="VDN20" s="462"/>
      <c r="VDO20" s="462"/>
      <c r="VDP20" s="462"/>
      <c r="VDQ20" s="462"/>
      <c r="VDR20" s="462"/>
      <c r="VDS20" s="462"/>
      <c r="VDT20" s="462"/>
      <c r="VDU20" s="462"/>
      <c r="VDV20" s="462"/>
      <c r="VDW20" s="462"/>
      <c r="VDX20" s="462"/>
      <c r="VDY20" s="462"/>
      <c r="VDZ20" s="462"/>
      <c r="VEA20" s="462"/>
      <c r="VEB20" s="462"/>
      <c r="VEC20" s="462"/>
      <c r="VED20" s="462"/>
      <c r="VEE20" s="462"/>
      <c r="VEF20" s="462"/>
      <c r="VEG20" s="462"/>
      <c r="VEH20" s="462"/>
      <c r="VEI20" s="462"/>
      <c r="VEJ20" s="462"/>
      <c r="VEK20" s="462"/>
      <c r="VEL20" s="462"/>
      <c r="VEM20" s="462"/>
      <c r="VEN20" s="462"/>
      <c r="VEO20" s="462"/>
      <c r="VEP20" s="462"/>
      <c r="VEQ20" s="462"/>
      <c r="VER20" s="462"/>
      <c r="VES20" s="462"/>
      <c r="VET20" s="462"/>
      <c r="VEU20" s="462"/>
      <c r="VEV20" s="462"/>
      <c r="VEW20" s="462"/>
      <c r="VEX20" s="462"/>
      <c r="VEY20" s="462"/>
      <c r="VEZ20" s="462"/>
      <c r="VFA20" s="462"/>
      <c r="VFB20" s="462"/>
      <c r="VFC20" s="462"/>
      <c r="VFD20" s="462"/>
      <c r="VFE20" s="462"/>
      <c r="VFF20" s="462"/>
      <c r="VFG20" s="462"/>
      <c r="VFH20" s="462"/>
      <c r="VFI20" s="462"/>
      <c r="VFJ20" s="462"/>
      <c r="VFK20" s="462"/>
      <c r="VFL20" s="462"/>
      <c r="VFM20" s="462"/>
      <c r="VFN20" s="462"/>
      <c r="VFO20" s="462"/>
      <c r="VFP20" s="462"/>
      <c r="VFQ20" s="462"/>
      <c r="VFR20" s="462"/>
      <c r="VFS20" s="462"/>
      <c r="VFT20" s="462"/>
      <c r="VFU20" s="462"/>
      <c r="VFV20" s="462"/>
      <c r="VFW20" s="462"/>
      <c r="VFX20" s="462"/>
      <c r="VFY20" s="462"/>
      <c r="VFZ20" s="462"/>
      <c r="VGA20" s="462"/>
      <c r="VGB20" s="462"/>
      <c r="VGC20" s="462"/>
      <c r="VGD20" s="462"/>
      <c r="VGE20" s="462"/>
      <c r="VGF20" s="462"/>
      <c r="VGG20" s="462"/>
      <c r="VGH20" s="462"/>
      <c r="VGI20" s="462"/>
      <c r="VGJ20" s="462"/>
      <c r="VGK20" s="462"/>
      <c r="VGL20" s="462"/>
      <c r="VGM20" s="462"/>
      <c r="VGN20" s="462"/>
      <c r="VGO20" s="462"/>
      <c r="VGP20" s="462"/>
      <c r="VGQ20" s="462"/>
      <c r="VGR20" s="462"/>
      <c r="VGS20" s="462"/>
      <c r="VGT20" s="462"/>
      <c r="VGU20" s="462"/>
      <c r="VGV20" s="462"/>
      <c r="VGW20" s="462"/>
      <c r="VGX20" s="462"/>
      <c r="VGY20" s="462"/>
      <c r="VGZ20" s="462"/>
      <c r="VHA20" s="462"/>
      <c r="VHB20" s="462"/>
      <c r="VHC20" s="462"/>
      <c r="VHD20" s="462"/>
      <c r="VHE20" s="462"/>
      <c r="VHF20" s="462"/>
      <c r="VHG20" s="462"/>
      <c r="VHH20" s="462"/>
      <c r="VHI20" s="462"/>
      <c r="VHJ20" s="462"/>
      <c r="VHK20" s="462"/>
      <c r="VHL20" s="462"/>
      <c r="VHM20" s="462"/>
      <c r="VHN20" s="462"/>
      <c r="VHO20" s="462"/>
      <c r="VHP20" s="462"/>
      <c r="VHQ20" s="462"/>
      <c r="VHR20" s="462"/>
      <c r="VHS20" s="462"/>
      <c r="VHT20" s="462"/>
      <c r="VHU20" s="462"/>
      <c r="VHV20" s="462"/>
      <c r="VHW20" s="462"/>
      <c r="VHX20" s="462"/>
      <c r="VHY20" s="462"/>
      <c r="VHZ20" s="462"/>
      <c r="VIA20" s="462"/>
      <c r="VIB20" s="462"/>
      <c r="VIC20" s="462"/>
      <c r="VID20" s="462"/>
      <c r="VIE20" s="462"/>
      <c r="VIF20" s="462"/>
      <c r="VIG20" s="462"/>
      <c r="VIH20" s="462"/>
      <c r="VII20" s="462"/>
      <c r="VIJ20" s="462"/>
      <c r="VIK20" s="462"/>
      <c r="VIL20" s="462"/>
      <c r="VIM20" s="462"/>
      <c r="VIN20" s="462"/>
      <c r="VIO20" s="462"/>
      <c r="VIP20" s="462"/>
      <c r="VIQ20" s="462"/>
      <c r="VIR20" s="462"/>
      <c r="VIS20" s="462"/>
      <c r="VIT20" s="462"/>
      <c r="VIU20" s="462"/>
      <c r="VIV20" s="462"/>
      <c r="VIW20" s="462"/>
      <c r="VIX20" s="462"/>
      <c r="VIY20" s="462"/>
      <c r="VIZ20" s="462"/>
      <c r="VJA20" s="462"/>
      <c r="VJB20" s="462"/>
      <c r="VJC20" s="462"/>
      <c r="VJD20" s="462"/>
      <c r="VJE20" s="462"/>
      <c r="VJF20" s="462"/>
      <c r="VJG20" s="462"/>
      <c r="VJH20" s="462"/>
      <c r="VJI20" s="462"/>
      <c r="VJJ20" s="462"/>
      <c r="VJK20" s="462"/>
      <c r="VJL20" s="462"/>
      <c r="VJM20" s="462"/>
      <c r="VJN20" s="462"/>
      <c r="VJO20" s="462"/>
      <c r="VJP20" s="462"/>
      <c r="VJQ20" s="462"/>
      <c r="VJR20" s="462"/>
      <c r="VJS20" s="462"/>
      <c r="VJT20" s="462"/>
      <c r="VJU20" s="462"/>
      <c r="VJV20" s="462"/>
      <c r="VJW20" s="462"/>
      <c r="VJX20" s="462"/>
      <c r="VJY20" s="462"/>
      <c r="VJZ20" s="462"/>
      <c r="VKA20" s="462"/>
      <c r="VKB20" s="462"/>
      <c r="VKC20" s="462"/>
      <c r="VKD20" s="462"/>
      <c r="VKE20" s="462"/>
      <c r="VKF20" s="462"/>
      <c r="VKG20" s="462"/>
      <c r="VKH20" s="462"/>
      <c r="VKI20" s="462"/>
      <c r="VKJ20" s="462"/>
      <c r="VKK20" s="462"/>
      <c r="VKL20" s="462"/>
      <c r="VKM20" s="462"/>
      <c r="VKN20" s="462"/>
      <c r="VKO20" s="462"/>
      <c r="VKP20" s="462"/>
      <c r="VKQ20" s="462"/>
      <c r="VKR20" s="462"/>
      <c r="VKS20" s="462"/>
      <c r="VKT20" s="462"/>
      <c r="VKU20" s="462"/>
      <c r="VKV20" s="462"/>
      <c r="VKW20" s="462"/>
      <c r="VKX20" s="462"/>
      <c r="VKY20" s="462"/>
      <c r="VKZ20" s="462"/>
      <c r="VLA20" s="462"/>
      <c r="VLB20" s="462"/>
      <c r="VLC20" s="462"/>
      <c r="VLD20" s="462"/>
      <c r="VLE20" s="462"/>
      <c r="VLF20" s="462"/>
      <c r="VLG20" s="462"/>
      <c r="VLH20" s="462"/>
      <c r="VLI20" s="462"/>
      <c r="VLJ20" s="462"/>
      <c r="VLK20" s="462"/>
      <c r="VLL20" s="462"/>
      <c r="VLM20" s="462"/>
      <c r="VLN20" s="462"/>
      <c r="VLO20" s="462"/>
      <c r="VLP20" s="462"/>
      <c r="VLQ20" s="462"/>
      <c r="VLR20" s="462"/>
      <c r="VLS20" s="462"/>
      <c r="VLT20" s="462"/>
      <c r="VLU20" s="462"/>
      <c r="VLV20" s="462"/>
      <c r="VLW20" s="462"/>
      <c r="VLX20" s="462"/>
      <c r="VLY20" s="462"/>
      <c r="VLZ20" s="462"/>
      <c r="VMA20" s="462"/>
      <c r="VMB20" s="462"/>
      <c r="VMC20" s="462"/>
      <c r="VMD20" s="462"/>
      <c r="VME20" s="462"/>
      <c r="VMF20" s="462"/>
      <c r="VMG20" s="462"/>
      <c r="VMH20" s="462"/>
      <c r="VMI20" s="462"/>
      <c r="VMJ20" s="462"/>
      <c r="VMK20" s="462"/>
      <c r="VML20" s="462"/>
      <c r="VMM20" s="462"/>
      <c r="VMN20" s="462"/>
      <c r="VMO20" s="462"/>
      <c r="VMP20" s="462"/>
      <c r="VMQ20" s="462"/>
      <c r="VMR20" s="462"/>
      <c r="VMS20" s="462"/>
      <c r="VMT20" s="462"/>
      <c r="VMU20" s="462"/>
      <c r="VMV20" s="462"/>
      <c r="VMW20" s="462"/>
      <c r="VMX20" s="462"/>
      <c r="VMY20" s="462"/>
      <c r="VMZ20" s="462"/>
      <c r="VNA20" s="462"/>
      <c r="VNB20" s="462"/>
      <c r="VNC20" s="462"/>
      <c r="VND20" s="462"/>
      <c r="VNE20" s="462"/>
      <c r="VNF20" s="462"/>
      <c r="VNG20" s="462"/>
      <c r="VNH20" s="462"/>
      <c r="VNI20" s="462"/>
      <c r="VNJ20" s="462"/>
      <c r="VNK20" s="462"/>
      <c r="VNL20" s="462"/>
      <c r="VNM20" s="462"/>
      <c r="VNN20" s="462"/>
      <c r="VNO20" s="462"/>
      <c r="VNP20" s="462"/>
      <c r="VNQ20" s="462"/>
      <c r="VNR20" s="462"/>
      <c r="VNS20" s="462"/>
      <c r="VNT20" s="462"/>
      <c r="VNU20" s="462"/>
      <c r="VNV20" s="462"/>
      <c r="VNW20" s="462"/>
      <c r="VNX20" s="462"/>
      <c r="VNY20" s="462"/>
      <c r="VNZ20" s="462"/>
      <c r="VOA20" s="462"/>
      <c r="VOB20" s="462"/>
      <c r="VOC20" s="462"/>
      <c r="VOD20" s="462"/>
      <c r="VOE20" s="462"/>
      <c r="VOF20" s="462"/>
      <c r="VOG20" s="462"/>
      <c r="VOH20" s="462"/>
      <c r="VOI20" s="462"/>
      <c r="VOJ20" s="462"/>
      <c r="VOK20" s="462"/>
      <c r="VOL20" s="462"/>
      <c r="VOM20" s="462"/>
      <c r="VON20" s="462"/>
      <c r="VOO20" s="462"/>
      <c r="VOP20" s="462"/>
      <c r="VOQ20" s="462"/>
      <c r="VOR20" s="462"/>
      <c r="VOS20" s="462"/>
      <c r="VOT20" s="462"/>
      <c r="VOU20" s="462"/>
      <c r="VOV20" s="462"/>
      <c r="VOW20" s="462"/>
      <c r="VOX20" s="462"/>
      <c r="VOY20" s="462"/>
      <c r="VOZ20" s="462"/>
      <c r="VPA20" s="462"/>
      <c r="VPB20" s="462"/>
      <c r="VPC20" s="462"/>
      <c r="VPD20" s="462"/>
      <c r="VPE20" s="462"/>
      <c r="VPF20" s="462"/>
      <c r="VPG20" s="462"/>
      <c r="VPH20" s="462"/>
      <c r="VPI20" s="462"/>
      <c r="VPJ20" s="462"/>
      <c r="VPK20" s="462"/>
      <c r="VPL20" s="462"/>
      <c r="VPM20" s="462"/>
      <c r="VPN20" s="462"/>
      <c r="VPO20" s="462"/>
      <c r="VPP20" s="462"/>
      <c r="VPQ20" s="462"/>
      <c r="VPR20" s="462"/>
      <c r="VPS20" s="462"/>
      <c r="VPT20" s="462"/>
      <c r="VPU20" s="462"/>
      <c r="VPV20" s="462"/>
      <c r="VPW20" s="462"/>
      <c r="VPX20" s="462"/>
      <c r="VPY20" s="462"/>
      <c r="VPZ20" s="462"/>
      <c r="VQA20" s="462"/>
      <c r="VQB20" s="462"/>
      <c r="VQC20" s="462"/>
      <c r="VQD20" s="462"/>
      <c r="VQE20" s="462"/>
      <c r="VQF20" s="462"/>
      <c r="VQG20" s="462"/>
      <c r="VQH20" s="462"/>
      <c r="VQI20" s="462"/>
      <c r="VQJ20" s="462"/>
      <c r="VQK20" s="462"/>
      <c r="VQL20" s="462"/>
      <c r="VQM20" s="462"/>
      <c r="VQN20" s="462"/>
      <c r="VQO20" s="462"/>
      <c r="VQP20" s="462"/>
      <c r="VQQ20" s="462"/>
      <c r="VQR20" s="462"/>
      <c r="VQS20" s="462"/>
      <c r="VQT20" s="462"/>
      <c r="VQU20" s="462"/>
      <c r="VQV20" s="462"/>
      <c r="VQW20" s="462"/>
      <c r="VQX20" s="462"/>
      <c r="VQY20" s="462"/>
      <c r="VQZ20" s="462"/>
      <c r="VRA20" s="462"/>
      <c r="VRB20" s="462"/>
      <c r="VRC20" s="462"/>
      <c r="VRD20" s="462"/>
      <c r="VRE20" s="462"/>
      <c r="VRF20" s="462"/>
      <c r="VRG20" s="462"/>
      <c r="VRH20" s="462"/>
      <c r="VRI20" s="462"/>
      <c r="VRJ20" s="462"/>
      <c r="VRK20" s="462"/>
      <c r="VRL20" s="462"/>
      <c r="VRM20" s="462"/>
      <c r="VRN20" s="462"/>
      <c r="VRO20" s="462"/>
      <c r="VRP20" s="462"/>
      <c r="VRQ20" s="462"/>
      <c r="VRR20" s="462"/>
      <c r="VRS20" s="462"/>
      <c r="VRT20" s="462"/>
      <c r="VRU20" s="462"/>
      <c r="VRV20" s="462"/>
      <c r="VRW20" s="462"/>
      <c r="VRX20" s="462"/>
      <c r="VRY20" s="462"/>
      <c r="VRZ20" s="462"/>
      <c r="VSA20" s="462"/>
      <c r="VSB20" s="462"/>
      <c r="VSC20" s="462"/>
      <c r="VSD20" s="462"/>
      <c r="VSE20" s="462"/>
      <c r="VSF20" s="462"/>
      <c r="VSG20" s="462"/>
      <c r="VSH20" s="462"/>
      <c r="VSI20" s="462"/>
      <c r="VSJ20" s="462"/>
      <c r="VSK20" s="462"/>
      <c r="VSL20" s="462"/>
      <c r="VSM20" s="462"/>
      <c r="VSN20" s="462"/>
      <c r="VSO20" s="462"/>
      <c r="VSP20" s="462"/>
      <c r="VSQ20" s="462"/>
      <c r="VSR20" s="462"/>
      <c r="VSS20" s="462"/>
      <c r="VST20" s="462"/>
      <c r="VSU20" s="462"/>
      <c r="VSV20" s="462"/>
      <c r="VSW20" s="462"/>
      <c r="VSX20" s="462"/>
      <c r="VSY20" s="462"/>
      <c r="VSZ20" s="462"/>
      <c r="VTA20" s="462"/>
      <c r="VTB20" s="462"/>
      <c r="VTC20" s="462"/>
      <c r="VTD20" s="462"/>
      <c r="VTE20" s="462"/>
      <c r="VTF20" s="462"/>
      <c r="VTG20" s="462"/>
      <c r="VTH20" s="462"/>
      <c r="VTI20" s="462"/>
      <c r="VTJ20" s="462"/>
      <c r="VTK20" s="462"/>
      <c r="VTL20" s="462"/>
      <c r="VTM20" s="462"/>
      <c r="VTN20" s="462"/>
      <c r="VTO20" s="462"/>
      <c r="VTP20" s="462"/>
      <c r="VTQ20" s="462"/>
      <c r="VTR20" s="462"/>
      <c r="VTS20" s="462"/>
      <c r="VTT20" s="462"/>
      <c r="VTU20" s="462"/>
      <c r="VTV20" s="462"/>
      <c r="VTW20" s="462"/>
      <c r="VTX20" s="462"/>
      <c r="VTY20" s="462"/>
      <c r="VTZ20" s="462"/>
      <c r="VUA20" s="462"/>
      <c r="VUB20" s="462"/>
      <c r="VUC20" s="462"/>
      <c r="VUD20" s="462"/>
      <c r="VUE20" s="462"/>
      <c r="VUF20" s="462"/>
      <c r="VUG20" s="462"/>
      <c r="VUH20" s="462"/>
      <c r="VUI20" s="462"/>
      <c r="VUJ20" s="462"/>
      <c r="VUK20" s="462"/>
      <c r="VUL20" s="462"/>
      <c r="VUM20" s="462"/>
      <c r="VUN20" s="462"/>
      <c r="VUO20" s="462"/>
      <c r="VUP20" s="462"/>
      <c r="VUQ20" s="462"/>
      <c r="VUR20" s="462"/>
      <c r="VUS20" s="462"/>
      <c r="VUT20" s="462"/>
      <c r="VUU20" s="462"/>
      <c r="VUV20" s="462"/>
      <c r="VUW20" s="462"/>
      <c r="VUX20" s="462"/>
      <c r="VUY20" s="462"/>
      <c r="VUZ20" s="462"/>
      <c r="VVA20" s="462"/>
      <c r="VVB20" s="462"/>
      <c r="VVC20" s="462"/>
      <c r="VVD20" s="462"/>
      <c r="VVE20" s="462"/>
      <c r="VVF20" s="462"/>
      <c r="VVG20" s="462"/>
      <c r="VVH20" s="462"/>
      <c r="VVI20" s="462"/>
      <c r="VVJ20" s="462"/>
      <c r="VVK20" s="462"/>
      <c r="VVL20" s="462"/>
      <c r="VVM20" s="462"/>
      <c r="VVN20" s="462"/>
      <c r="VVO20" s="462"/>
      <c r="VVP20" s="462"/>
      <c r="VVQ20" s="462"/>
      <c r="VVR20" s="462"/>
      <c r="VVS20" s="462"/>
      <c r="VVT20" s="462"/>
      <c r="VVU20" s="462"/>
      <c r="VVV20" s="462"/>
      <c r="VVW20" s="462"/>
      <c r="VVX20" s="462"/>
      <c r="VVY20" s="462"/>
      <c r="VVZ20" s="462"/>
      <c r="VWA20" s="462"/>
      <c r="VWB20" s="462"/>
      <c r="VWC20" s="462"/>
      <c r="VWD20" s="462"/>
      <c r="VWE20" s="462"/>
      <c r="VWF20" s="462"/>
      <c r="VWG20" s="462"/>
      <c r="VWH20" s="462"/>
      <c r="VWI20" s="462"/>
      <c r="VWJ20" s="462"/>
      <c r="VWK20" s="462"/>
      <c r="VWL20" s="462"/>
      <c r="VWM20" s="462"/>
      <c r="VWN20" s="462"/>
      <c r="VWO20" s="462"/>
      <c r="VWP20" s="462"/>
      <c r="VWQ20" s="462"/>
      <c r="VWR20" s="462"/>
      <c r="VWS20" s="462"/>
      <c r="VWT20" s="462"/>
      <c r="VWU20" s="462"/>
      <c r="VWV20" s="462"/>
      <c r="VWW20" s="462"/>
      <c r="VWX20" s="462"/>
      <c r="VWY20" s="462"/>
      <c r="VWZ20" s="462"/>
      <c r="VXA20" s="462"/>
      <c r="VXB20" s="462"/>
      <c r="VXC20" s="462"/>
      <c r="VXD20" s="462"/>
      <c r="VXE20" s="462"/>
      <c r="VXF20" s="462"/>
      <c r="VXG20" s="462"/>
      <c r="VXH20" s="462"/>
      <c r="VXI20" s="462"/>
      <c r="VXJ20" s="462"/>
      <c r="VXK20" s="462"/>
      <c r="VXL20" s="462"/>
      <c r="VXM20" s="462"/>
      <c r="VXN20" s="462"/>
      <c r="VXO20" s="462"/>
      <c r="VXP20" s="462"/>
      <c r="VXQ20" s="462"/>
      <c r="VXR20" s="462"/>
      <c r="VXS20" s="462"/>
      <c r="VXT20" s="462"/>
      <c r="VXU20" s="462"/>
      <c r="VXV20" s="462"/>
      <c r="VXW20" s="462"/>
      <c r="VXX20" s="462"/>
      <c r="VXY20" s="462"/>
      <c r="VXZ20" s="462"/>
      <c r="VYA20" s="462"/>
      <c r="VYB20" s="462"/>
      <c r="VYC20" s="462"/>
      <c r="VYD20" s="462"/>
      <c r="VYE20" s="462"/>
      <c r="VYF20" s="462"/>
      <c r="VYG20" s="462"/>
      <c r="VYH20" s="462"/>
      <c r="VYI20" s="462"/>
      <c r="VYJ20" s="462"/>
      <c r="VYK20" s="462"/>
      <c r="VYL20" s="462"/>
      <c r="VYM20" s="462"/>
      <c r="VYN20" s="462"/>
      <c r="VYO20" s="462"/>
      <c r="VYP20" s="462"/>
      <c r="VYQ20" s="462"/>
      <c r="VYR20" s="462"/>
      <c r="VYS20" s="462"/>
      <c r="VYT20" s="462"/>
      <c r="VYU20" s="462"/>
      <c r="VYV20" s="462"/>
      <c r="VYW20" s="462"/>
      <c r="VYX20" s="462"/>
      <c r="VYY20" s="462"/>
      <c r="VYZ20" s="462"/>
      <c r="VZA20" s="462"/>
      <c r="VZB20" s="462"/>
      <c r="VZC20" s="462"/>
      <c r="VZD20" s="462"/>
      <c r="VZE20" s="462"/>
      <c r="VZF20" s="462"/>
      <c r="VZG20" s="462"/>
      <c r="VZH20" s="462"/>
      <c r="VZI20" s="462"/>
      <c r="VZJ20" s="462"/>
      <c r="VZK20" s="462"/>
      <c r="VZL20" s="462"/>
      <c r="VZM20" s="462"/>
      <c r="VZN20" s="462"/>
      <c r="VZO20" s="462"/>
      <c r="VZP20" s="462"/>
      <c r="VZQ20" s="462"/>
      <c r="VZR20" s="462"/>
      <c r="VZS20" s="462"/>
      <c r="VZT20" s="462"/>
      <c r="VZU20" s="462"/>
      <c r="VZV20" s="462"/>
      <c r="VZW20" s="462"/>
      <c r="VZX20" s="462"/>
      <c r="VZY20" s="462"/>
      <c r="VZZ20" s="462"/>
      <c r="WAA20" s="462"/>
      <c r="WAB20" s="462"/>
      <c r="WAC20" s="462"/>
      <c r="WAD20" s="462"/>
      <c r="WAE20" s="462"/>
      <c r="WAF20" s="462"/>
      <c r="WAG20" s="462"/>
      <c r="WAH20" s="462"/>
      <c r="WAI20" s="462"/>
      <c r="WAJ20" s="462"/>
      <c r="WAK20" s="462"/>
      <c r="WAL20" s="462"/>
      <c r="WAM20" s="462"/>
      <c r="WAN20" s="462"/>
      <c r="WAO20" s="462"/>
      <c r="WAP20" s="462"/>
      <c r="WAQ20" s="462"/>
      <c r="WAR20" s="462"/>
      <c r="WAS20" s="462"/>
      <c r="WAT20" s="462"/>
      <c r="WAU20" s="462"/>
      <c r="WAV20" s="462"/>
      <c r="WAW20" s="462"/>
      <c r="WAX20" s="462"/>
      <c r="WAY20" s="462"/>
      <c r="WAZ20" s="462"/>
      <c r="WBA20" s="462"/>
      <c r="WBB20" s="462"/>
      <c r="WBC20" s="462"/>
      <c r="WBD20" s="462"/>
      <c r="WBE20" s="462"/>
      <c r="WBF20" s="462"/>
      <c r="WBG20" s="462"/>
      <c r="WBH20" s="462"/>
      <c r="WBI20" s="462"/>
      <c r="WBJ20" s="462"/>
      <c r="WBK20" s="462"/>
      <c r="WBL20" s="462"/>
      <c r="WBM20" s="462"/>
      <c r="WBN20" s="462"/>
      <c r="WBO20" s="462"/>
      <c r="WBP20" s="462"/>
      <c r="WBQ20" s="462"/>
      <c r="WBR20" s="462"/>
      <c r="WBS20" s="462"/>
      <c r="WBT20" s="462"/>
      <c r="WBU20" s="462"/>
      <c r="WBV20" s="462"/>
      <c r="WBW20" s="462"/>
      <c r="WBX20" s="462"/>
      <c r="WBY20" s="462"/>
      <c r="WBZ20" s="462"/>
      <c r="WCA20" s="462"/>
      <c r="WCB20" s="462"/>
      <c r="WCC20" s="462"/>
      <c r="WCD20" s="462"/>
      <c r="WCE20" s="462"/>
      <c r="WCF20" s="462"/>
      <c r="WCG20" s="462"/>
      <c r="WCH20" s="462"/>
      <c r="WCI20" s="462"/>
      <c r="WCJ20" s="462"/>
      <c r="WCK20" s="462"/>
      <c r="WCL20" s="462"/>
      <c r="WCM20" s="462"/>
      <c r="WCN20" s="462"/>
      <c r="WCO20" s="462"/>
      <c r="WCP20" s="462"/>
      <c r="WCQ20" s="462"/>
      <c r="WCR20" s="462"/>
      <c r="WCS20" s="462"/>
      <c r="WCT20" s="462"/>
      <c r="WCU20" s="462"/>
      <c r="WCV20" s="462"/>
      <c r="WCW20" s="462"/>
      <c r="WCX20" s="462"/>
      <c r="WCY20" s="462"/>
      <c r="WCZ20" s="462"/>
      <c r="WDA20" s="462"/>
      <c r="WDB20" s="462"/>
      <c r="WDC20" s="462"/>
      <c r="WDD20" s="462"/>
      <c r="WDE20" s="462"/>
      <c r="WDF20" s="462"/>
      <c r="WDG20" s="462"/>
      <c r="WDH20" s="462"/>
      <c r="WDI20" s="462"/>
      <c r="WDJ20" s="462"/>
      <c r="WDK20" s="462"/>
      <c r="WDL20" s="462"/>
      <c r="WDM20" s="462"/>
      <c r="WDN20" s="462"/>
      <c r="WDO20" s="462"/>
      <c r="WDP20" s="462"/>
      <c r="WDQ20" s="462"/>
      <c r="WDR20" s="462"/>
      <c r="WDS20" s="462"/>
      <c r="WDT20" s="462"/>
      <c r="WDU20" s="462"/>
      <c r="WDV20" s="462"/>
      <c r="WDW20" s="462"/>
      <c r="WDX20" s="462"/>
      <c r="WDY20" s="462"/>
      <c r="WDZ20" s="462"/>
      <c r="WEA20" s="462"/>
      <c r="WEB20" s="462"/>
      <c r="WEC20" s="462"/>
      <c r="WED20" s="462"/>
      <c r="WEE20" s="462"/>
      <c r="WEF20" s="462"/>
      <c r="WEG20" s="462"/>
      <c r="WEH20" s="462"/>
      <c r="WEI20" s="462"/>
      <c r="WEJ20" s="462"/>
      <c r="WEK20" s="462"/>
      <c r="WEL20" s="462"/>
      <c r="WEM20" s="462"/>
      <c r="WEN20" s="462"/>
      <c r="WEO20" s="462"/>
      <c r="WEP20" s="462"/>
      <c r="WEQ20" s="462"/>
      <c r="WER20" s="462"/>
      <c r="WES20" s="462"/>
      <c r="WET20" s="462"/>
      <c r="WEU20" s="462"/>
      <c r="WEV20" s="462"/>
      <c r="WEW20" s="462"/>
      <c r="WEX20" s="462"/>
      <c r="WEY20" s="462"/>
      <c r="WEZ20" s="462"/>
      <c r="WFA20" s="462"/>
      <c r="WFB20" s="462"/>
      <c r="WFC20" s="462"/>
      <c r="WFD20" s="462"/>
      <c r="WFE20" s="462"/>
      <c r="WFF20" s="462"/>
      <c r="WFG20" s="462"/>
      <c r="WFH20" s="462"/>
      <c r="WFI20" s="462"/>
      <c r="WFJ20" s="462"/>
      <c r="WFK20" s="462"/>
      <c r="WFL20" s="462"/>
      <c r="WFM20" s="462"/>
      <c r="WFN20" s="462"/>
      <c r="WFO20" s="462"/>
      <c r="WFP20" s="462"/>
      <c r="WFQ20" s="462"/>
      <c r="WFR20" s="462"/>
      <c r="WFS20" s="462"/>
      <c r="WFT20" s="462"/>
      <c r="WFU20" s="462"/>
      <c r="WFV20" s="462"/>
      <c r="WFW20" s="462"/>
      <c r="WFX20" s="462"/>
      <c r="WFY20" s="462"/>
      <c r="WFZ20" s="462"/>
      <c r="WGA20" s="462"/>
      <c r="WGB20" s="462"/>
      <c r="WGC20" s="462"/>
      <c r="WGD20" s="462"/>
      <c r="WGE20" s="462"/>
      <c r="WGF20" s="462"/>
      <c r="WGG20" s="462"/>
      <c r="WGH20" s="462"/>
      <c r="WGI20" s="462"/>
      <c r="WGJ20" s="462"/>
      <c r="WGK20" s="462"/>
      <c r="WGL20" s="462"/>
      <c r="WGM20" s="462"/>
      <c r="WGN20" s="462"/>
      <c r="WGO20" s="462"/>
      <c r="WGP20" s="462"/>
      <c r="WGQ20" s="462"/>
      <c r="WGR20" s="462"/>
      <c r="WGS20" s="462"/>
      <c r="WGT20" s="462"/>
      <c r="WGU20" s="462"/>
      <c r="WGV20" s="462"/>
      <c r="WGW20" s="462"/>
      <c r="WGX20" s="462"/>
      <c r="WGY20" s="462"/>
      <c r="WGZ20" s="462"/>
      <c r="WHA20" s="462"/>
      <c r="WHB20" s="462"/>
      <c r="WHC20" s="462"/>
      <c r="WHD20" s="462"/>
      <c r="WHE20" s="462"/>
      <c r="WHF20" s="462"/>
      <c r="WHG20" s="462"/>
      <c r="WHH20" s="462"/>
      <c r="WHI20" s="462"/>
      <c r="WHJ20" s="462"/>
      <c r="WHK20" s="462"/>
      <c r="WHL20" s="462"/>
      <c r="WHM20" s="462"/>
      <c r="WHN20" s="462"/>
      <c r="WHO20" s="462"/>
      <c r="WHP20" s="462"/>
      <c r="WHQ20" s="462"/>
      <c r="WHR20" s="462"/>
      <c r="WHS20" s="462"/>
      <c r="WHT20" s="462"/>
      <c r="WHU20" s="462"/>
      <c r="WHV20" s="462"/>
      <c r="WHW20" s="462"/>
      <c r="WHX20" s="462"/>
      <c r="WHY20" s="462"/>
      <c r="WHZ20" s="462"/>
      <c r="WIA20" s="462"/>
      <c r="WIB20" s="462"/>
      <c r="WIC20" s="462"/>
      <c r="WID20" s="462"/>
      <c r="WIE20" s="462"/>
      <c r="WIF20" s="462"/>
      <c r="WIG20" s="462"/>
      <c r="WIH20" s="462"/>
      <c r="WII20" s="462"/>
      <c r="WIJ20" s="462"/>
      <c r="WIK20" s="462"/>
      <c r="WIL20" s="462"/>
      <c r="WIM20" s="462"/>
      <c r="WIN20" s="462"/>
      <c r="WIO20" s="462"/>
      <c r="WIP20" s="462"/>
      <c r="WIQ20" s="462"/>
      <c r="WIR20" s="462"/>
      <c r="WIS20" s="462"/>
      <c r="WIT20" s="462"/>
      <c r="WIU20" s="462"/>
      <c r="WIV20" s="462"/>
      <c r="WIW20" s="462"/>
      <c r="WIX20" s="462"/>
      <c r="WIY20" s="462"/>
      <c r="WIZ20" s="462"/>
      <c r="WJA20" s="462"/>
      <c r="WJB20" s="462"/>
      <c r="WJC20" s="462"/>
      <c r="WJD20" s="462"/>
      <c r="WJE20" s="462"/>
      <c r="WJF20" s="462"/>
      <c r="WJG20" s="462"/>
      <c r="WJH20" s="462"/>
      <c r="WJI20" s="462"/>
      <c r="WJJ20" s="462"/>
      <c r="WJK20" s="462"/>
      <c r="WJL20" s="462"/>
      <c r="WJM20" s="462"/>
      <c r="WJN20" s="462"/>
      <c r="WJO20" s="462"/>
      <c r="WJP20" s="462"/>
      <c r="WJQ20" s="462"/>
      <c r="WJR20" s="462"/>
      <c r="WJS20" s="462"/>
      <c r="WJT20" s="462"/>
      <c r="WJU20" s="462"/>
      <c r="WJV20" s="462"/>
      <c r="WJW20" s="462"/>
      <c r="WJX20" s="462"/>
      <c r="WJY20" s="462"/>
      <c r="WJZ20" s="462"/>
      <c r="WKA20" s="462"/>
      <c r="WKB20" s="462"/>
      <c r="WKC20" s="462"/>
      <c r="WKD20" s="462"/>
      <c r="WKE20" s="462"/>
      <c r="WKF20" s="462"/>
      <c r="WKG20" s="462"/>
      <c r="WKH20" s="462"/>
      <c r="WKI20" s="462"/>
      <c r="WKJ20" s="462"/>
      <c r="WKK20" s="462"/>
      <c r="WKL20" s="462"/>
      <c r="WKM20" s="462"/>
      <c r="WKN20" s="462"/>
      <c r="WKO20" s="462"/>
      <c r="WKP20" s="462"/>
      <c r="WKQ20" s="462"/>
      <c r="WKR20" s="462"/>
      <c r="WKS20" s="462"/>
      <c r="WKT20" s="462"/>
      <c r="WKU20" s="462"/>
      <c r="WKV20" s="462"/>
      <c r="WKW20" s="462"/>
      <c r="WKX20" s="462"/>
      <c r="WKY20" s="462"/>
      <c r="WKZ20" s="462"/>
      <c r="WLA20" s="462"/>
      <c r="WLB20" s="462"/>
      <c r="WLC20" s="462"/>
      <c r="WLD20" s="462"/>
      <c r="WLE20" s="462"/>
      <c r="WLF20" s="462"/>
      <c r="WLG20" s="462"/>
      <c r="WLH20" s="462"/>
      <c r="WLI20" s="462"/>
      <c r="WLJ20" s="462"/>
      <c r="WLK20" s="462"/>
      <c r="WLL20" s="462"/>
      <c r="WLM20" s="462"/>
      <c r="WLN20" s="462"/>
      <c r="WLO20" s="462"/>
      <c r="WLP20" s="462"/>
      <c r="WLQ20" s="462"/>
      <c r="WLR20" s="462"/>
      <c r="WLS20" s="462"/>
      <c r="WLT20" s="462"/>
      <c r="WLU20" s="462"/>
      <c r="WLV20" s="462"/>
      <c r="WLW20" s="462"/>
      <c r="WLX20" s="462"/>
      <c r="WLY20" s="462"/>
      <c r="WLZ20" s="462"/>
      <c r="WMA20" s="462"/>
      <c r="WMB20" s="462"/>
      <c r="WMC20" s="462"/>
      <c r="WMD20" s="462"/>
      <c r="WME20" s="462"/>
      <c r="WMF20" s="462"/>
      <c r="WMG20" s="462"/>
      <c r="WMH20" s="462"/>
      <c r="WMI20" s="462"/>
      <c r="WMJ20" s="462"/>
      <c r="WMK20" s="462"/>
      <c r="WML20" s="462"/>
      <c r="WMM20" s="462"/>
      <c r="WMN20" s="462"/>
      <c r="WMO20" s="462"/>
      <c r="WMP20" s="462"/>
      <c r="WMQ20" s="462"/>
      <c r="WMR20" s="462"/>
      <c r="WMS20" s="462"/>
      <c r="WMT20" s="462"/>
      <c r="WMU20" s="462"/>
      <c r="WMV20" s="462"/>
      <c r="WMW20" s="462"/>
      <c r="WMX20" s="462"/>
      <c r="WMY20" s="462"/>
      <c r="WMZ20" s="462"/>
      <c r="WNA20" s="462"/>
      <c r="WNB20" s="462"/>
      <c r="WNC20" s="462"/>
      <c r="WND20" s="462"/>
      <c r="WNE20" s="462"/>
      <c r="WNF20" s="462"/>
      <c r="WNG20" s="462"/>
      <c r="WNH20" s="462"/>
      <c r="WNI20" s="462"/>
      <c r="WNJ20" s="462"/>
      <c r="WNK20" s="462"/>
      <c r="WNL20" s="462"/>
      <c r="WNM20" s="462"/>
      <c r="WNN20" s="462"/>
      <c r="WNO20" s="462"/>
      <c r="WNP20" s="462"/>
      <c r="WNQ20" s="462"/>
      <c r="WNR20" s="462"/>
      <c r="WNS20" s="462"/>
      <c r="WNT20" s="462"/>
      <c r="WNU20" s="462"/>
      <c r="WNV20" s="462"/>
      <c r="WNW20" s="462"/>
      <c r="WNX20" s="462"/>
      <c r="WNY20" s="462"/>
      <c r="WNZ20" s="462"/>
      <c r="WOA20" s="462"/>
      <c r="WOB20" s="462"/>
      <c r="WOC20" s="462"/>
      <c r="WOD20" s="462"/>
      <c r="WOE20" s="462"/>
      <c r="WOF20" s="462"/>
      <c r="WOG20" s="462"/>
      <c r="WOH20" s="462"/>
      <c r="WOI20" s="462"/>
      <c r="WOJ20" s="462"/>
      <c r="WOK20" s="462"/>
      <c r="WOL20" s="462"/>
      <c r="WOM20" s="462"/>
      <c r="WON20" s="462"/>
      <c r="WOO20" s="462"/>
      <c r="WOP20" s="462"/>
      <c r="WOQ20" s="462"/>
      <c r="WOR20" s="462"/>
      <c r="WOS20" s="462"/>
      <c r="WOT20" s="462"/>
      <c r="WOU20" s="462"/>
      <c r="WOV20" s="462"/>
      <c r="WOW20" s="462"/>
      <c r="WOX20" s="462"/>
      <c r="WOY20" s="462"/>
      <c r="WOZ20" s="462"/>
      <c r="WPA20" s="462"/>
      <c r="WPB20" s="462"/>
      <c r="WPC20" s="462"/>
      <c r="WPD20" s="462"/>
      <c r="WPE20" s="462"/>
      <c r="WPF20" s="462"/>
      <c r="WPG20" s="462"/>
      <c r="WPH20" s="462"/>
      <c r="WPI20" s="462"/>
      <c r="WPJ20" s="462"/>
      <c r="WPK20" s="462"/>
      <c r="WPL20" s="462"/>
      <c r="WPM20" s="462"/>
      <c r="WPN20" s="462"/>
      <c r="WPO20" s="462"/>
      <c r="WPP20" s="462"/>
      <c r="WPQ20" s="462"/>
      <c r="WPR20" s="462"/>
      <c r="WPS20" s="462"/>
      <c r="WPT20" s="462"/>
      <c r="WPU20" s="462"/>
      <c r="WPV20" s="462"/>
      <c r="WPW20" s="462"/>
      <c r="WPX20" s="462"/>
      <c r="WPY20" s="462"/>
      <c r="WPZ20" s="462"/>
      <c r="WQA20" s="462"/>
      <c r="WQB20" s="462"/>
      <c r="WQC20" s="462"/>
      <c r="WQD20" s="462"/>
      <c r="WQE20" s="462"/>
      <c r="WQF20" s="462"/>
      <c r="WQG20" s="462"/>
      <c r="WQH20" s="462"/>
      <c r="WQI20" s="462"/>
      <c r="WQJ20" s="462"/>
      <c r="WQK20" s="462"/>
      <c r="WQL20" s="462"/>
      <c r="WQM20" s="462"/>
      <c r="WQN20" s="462"/>
      <c r="WQO20" s="462"/>
      <c r="WQP20" s="462"/>
      <c r="WQQ20" s="462"/>
      <c r="WQR20" s="462"/>
      <c r="WQS20" s="462"/>
      <c r="WQT20" s="462"/>
      <c r="WQU20" s="462"/>
      <c r="WQV20" s="462"/>
      <c r="WQW20" s="462"/>
      <c r="WQX20" s="462"/>
      <c r="WQY20" s="462"/>
      <c r="WQZ20" s="462"/>
      <c r="WRA20" s="462"/>
      <c r="WRB20" s="462"/>
      <c r="WRC20" s="462"/>
      <c r="WRD20" s="462"/>
      <c r="WRE20" s="462"/>
      <c r="WRF20" s="462"/>
      <c r="WRG20" s="462"/>
      <c r="WRH20" s="462"/>
      <c r="WRI20" s="462"/>
      <c r="WRJ20" s="462"/>
      <c r="WRK20" s="462"/>
      <c r="WRL20" s="462"/>
      <c r="WRM20" s="462"/>
      <c r="WRN20" s="462"/>
      <c r="WRO20" s="462"/>
      <c r="WRP20" s="462"/>
      <c r="WRQ20" s="462"/>
      <c r="WRR20" s="462"/>
      <c r="WRS20" s="462"/>
      <c r="WRT20" s="462"/>
      <c r="WRU20" s="462"/>
      <c r="WRV20" s="462"/>
      <c r="WRW20" s="462"/>
      <c r="WRX20" s="462"/>
      <c r="WRY20" s="462"/>
      <c r="WRZ20" s="462"/>
      <c r="WSA20" s="462"/>
      <c r="WSB20" s="462"/>
      <c r="WSC20" s="462"/>
      <c r="WSD20" s="462"/>
      <c r="WSE20" s="462"/>
      <c r="WSF20" s="462"/>
      <c r="WSG20" s="462"/>
      <c r="WSH20" s="462"/>
      <c r="WSI20" s="462"/>
      <c r="WSJ20" s="462"/>
      <c r="WSK20" s="462"/>
      <c r="WSL20" s="462"/>
      <c r="WSM20" s="462"/>
      <c r="WSN20" s="462"/>
      <c r="WSO20" s="462"/>
      <c r="WSP20" s="462"/>
      <c r="WSQ20" s="462"/>
      <c r="WSR20" s="462"/>
      <c r="WSS20" s="462"/>
      <c r="WST20" s="462"/>
      <c r="WSU20" s="462"/>
      <c r="WSV20" s="462"/>
      <c r="WSW20" s="462"/>
      <c r="WSX20" s="462"/>
      <c r="WSY20" s="462"/>
      <c r="WSZ20" s="462"/>
      <c r="WTA20" s="462"/>
      <c r="WTB20" s="462"/>
      <c r="WTC20" s="462"/>
      <c r="WTD20" s="462"/>
      <c r="WTE20" s="462"/>
      <c r="WTF20" s="462"/>
      <c r="WTG20" s="462"/>
      <c r="WTH20" s="462"/>
      <c r="WTI20" s="462"/>
      <c r="WTJ20" s="462"/>
      <c r="WTK20" s="462"/>
      <c r="WTL20" s="462"/>
      <c r="WTM20" s="462"/>
      <c r="WTN20" s="462"/>
      <c r="WTO20" s="462"/>
      <c r="WTP20" s="462"/>
      <c r="WTQ20" s="462"/>
      <c r="WTR20" s="462"/>
      <c r="WTS20" s="462"/>
      <c r="WTT20" s="462"/>
      <c r="WTU20" s="462"/>
      <c r="WTV20" s="462"/>
      <c r="WTW20" s="462"/>
      <c r="WTX20" s="462"/>
      <c r="WTY20" s="462"/>
      <c r="WTZ20" s="462"/>
      <c r="WUA20" s="462"/>
      <c r="WUB20" s="462"/>
      <c r="WUC20" s="462"/>
      <c r="WUD20" s="462"/>
      <c r="WUE20" s="462"/>
      <c r="WUF20" s="462"/>
      <c r="WUG20" s="462"/>
      <c r="WUH20" s="462"/>
      <c r="WUI20" s="462"/>
      <c r="WUJ20" s="462"/>
      <c r="WUK20" s="462"/>
      <c r="WUL20" s="462"/>
      <c r="WUM20" s="462"/>
      <c r="WUN20" s="462"/>
      <c r="WUO20" s="462"/>
      <c r="WUP20" s="462"/>
      <c r="WUQ20" s="462"/>
      <c r="WUR20" s="462"/>
      <c r="WUS20" s="462"/>
      <c r="WUT20" s="462"/>
      <c r="WUU20" s="462"/>
      <c r="WUV20" s="462"/>
      <c r="WUW20" s="462"/>
      <c r="WUX20" s="462"/>
      <c r="WUY20" s="462"/>
      <c r="WUZ20" s="462"/>
      <c r="WVA20" s="462"/>
      <c r="WVB20" s="462"/>
      <c r="WVC20" s="462"/>
      <c r="WVD20" s="462"/>
      <c r="WVE20" s="462"/>
      <c r="WVF20" s="462"/>
      <c r="WVG20" s="462"/>
      <c r="WVH20" s="462"/>
      <c r="WVI20" s="462"/>
      <c r="WVJ20" s="462"/>
      <c r="WVK20" s="462"/>
      <c r="WVL20" s="462"/>
      <c r="WVM20" s="462"/>
      <c r="WVN20" s="462"/>
      <c r="WVO20" s="462"/>
      <c r="WVP20" s="462"/>
      <c r="WVQ20" s="462"/>
      <c r="WVR20" s="462"/>
      <c r="WVS20" s="462"/>
      <c r="WVT20" s="462"/>
      <c r="WVU20" s="462"/>
      <c r="WVV20" s="462"/>
      <c r="WVW20" s="462"/>
      <c r="WVX20" s="462"/>
      <c r="WVY20" s="462"/>
      <c r="WVZ20" s="462"/>
      <c r="WWA20" s="462"/>
      <c r="WWB20" s="462"/>
      <c r="WWC20" s="462"/>
      <c r="WWD20" s="462"/>
      <c r="WWE20" s="462"/>
      <c r="WWF20" s="462"/>
      <c r="WWG20" s="462"/>
      <c r="WWH20" s="462"/>
      <c r="WWI20" s="462"/>
      <c r="WWJ20" s="462"/>
      <c r="WWK20" s="462"/>
      <c r="WWL20" s="462"/>
      <c r="WWM20" s="462"/>
      <c r="WWN20" s="462"/>
      <c r="WWO20" s="462"/>
      <c r="WWP20" s="462"/>
      <c r="WWQ20" s="462"/>
      <c r="WWR20" s="462"/>
      <c r="WWS20" s="462"/>
      <c r="WWT20" s="462"/>
      <c r="WWU20" s="462"/>
      <c r="WWV20" s="462"/>
      <c r="WWW20" s="462"/>
      <c r="WWX20" s="462"/>
      <c r="WWY20" s="462"/>
      <c r="WWZ20" s="462"/>
      <c r="WXA20" s="462"/>
      <c r="WXB20" s="462"/>
      <c r="WXC20" s="462"/>
      <c r="WXD20" s="462"/>
      <c r="WXE20" s="462"/>
      <c r="WXF20" s="462"/>
      <c r="WXG20" s="462"/>
      <c r="WXH20" s="462"/>
      <c r="WXI20" s="462"/>
      <c r="WXJ20" s="462"/>
      <c r="WXK20" s="462"/>
      <c r="WXL20" s="462"/>
      <c r="WXM20" s="462"/>
      <c r="WXN20" s="462"/>
      <c r="WXO20" s="462"/>
      <c r="WXP20" s="462"/>
      <c r="WXQ20" s="462"/>
      <c r="WXR20" s="462"/>
      <c r="WXS20" s="462"/>
      <c r="WXT20" s="462"/>
      <c r="WXU20" s="462"/>
      <c r="WXV20" s="462"/>
      <c r="WXW20" s="462"/>
      <c r="WXX20" s="462"/>
      <c r="WXY20" s="462"/>
      <c r="WXZ20" s="462"/>
      <c r="WYA20" s="462"/>
      <c r="WYB20" s="462"/>
      <c r="WYC20" s="462"/>
      <c r="WYD20" s="462"/>
      <c r="WYE20" s="462"/>
      <c r="WYF20" s="462"/>
      <c r="WYG20" s="462"/>
      <c r="WYH20" s="462"/>
      <c r="WYI20" s="462"/>
      <c r="WYJ20" s="462"/>
      <c r="WYK20" s="462"/>
      <c r="WYL20" s="462"/>
      <c r="WYM20" s="462"/>
      <c r="WYN20" s="462"/>
      <c r="WYO20" s="462"/>
      <c r="WYP20" s="462"/>
      <c r="WYQ20" s="462"/>
      <c r="WYR20" s="462"/>
      <c r="WYS20" s="462"/>
      <c r="WYT20" s="462"/>
      <c r="WYU20" s="462"/>
      <c r="WYV20" s="462"/>
      <c r="WYW20" s="462"/>
      <c r="WYX20" s="462"/>
      <c r="WYY20" s="462"/>
      <c r="WYZ20" s="462"/>
      <c r="WZA20" s="462"/>
      <c r="WZB20" s="462"/>
      <c r="WZC20" s="462"/>
      <c r="WZD20" s="462"/>
      <c r="WZE20" s="462"/>
      <c r="WZF20" s="462"/>
      <c r="WZG20" s="462"/>
      <c r="WZH20" s="462"/>
      <c r="WZI20" s="462"/>
      <c r="WZJ20" s="462"/>
      <c r="WZK20" s="462"/>
      <c r="WZL20" s="462"/>
      <c r="WZM20" s="462"/>
      <c r="WZN20" s="462"/>
      <c r="WZO20" s="462"/>
      <c r="WZP20" s="462"/>
      <c r="WZQ20" s="462"/>
      <c r="WZR20" s="462"/>
      <c r="WZS20" s="462"/>
      <c r="WZT20" s="462"/>
      <c r="WZU20" s="462"/>
      <c r="WZV20" s="462"/>
      <c r="WZW20" s="462"/>
      <c r="WZX20" s="462"/>
      <c r="WZY20" s="462"/>
      <c r="WZZ20" s="462"/>
      <c r="XAA20" s="462"/>
      <c r="XAB20" s="462"/>
      <c r="XAC20" s="462"/>
      <c r="XAD20" s="462"/>
      <c r="XAE20" s="462"/>
      <c r="XAF20" s="462"/>
      <c r="XAG20" s="462"/>
      <c r="XAH20" s="462"/>
      <c r="XAI20" s="462"/>
      <c r="XAJ20" s="462"/>
      <c r="XAK20" s="462"/>
      <c r="XAL20" s="462"/>
      <c r="XAM20" s="462"/>
      <c r="XAN20" s="462"/>
      <c r="XAO20" s="462"/>
      <c r="XAP20" s="462"/>
      <c r="XAQ20" s="462"/>
      <c r="XAR20" s="462"/>
      <c r="XAS20" s="462"/>
      <c r="XAT20" s="462"/>
      <c r="XAU20" s="462"/>
      <c r="XAV20" s="462"/>
      <c r="XAW20" s="462"/>
      <c r="XAX20" s="462"/>
      <c r="XAY20" s="462"/>
      <c r="XAZ20" s="462"/>
      <c r="XBA20" s="462"/>
      <c r="XBB20" s="462"/>
      <c r="XBC20" s="462"/>
      <c r="XBD20" s="462"/>
      <c r="XBE20" s="462"/>
      <c r="XBF20" s="462"/>
      <c r="XBG20" s="462"/>
      <c r="XBH20" s="462"/>
      <c r="XBI20" s="462"/>
      <c r="XBJ20" s="462"/>
      <c r="XBK20" s="462"/>
      <c r="XBL20" s="462"/>
      <c r="XBM20" s="462"/>
      <c r="XBN20" s="462"/>
      <c r="XBO20" s="462"/>
      <c r="XBP20" s="462"/>
      <c r="XBQ20" s="462"/>
      <c r="XBR20" s="462"/>
      <c r="XBS20" s="462"/>
      <c r="XBT20" s="462"/>
      <c r="XBU20" s="462"/>
      <c r="XBV20" s="462"/>
      <c r="XBW20" s="462"/>
      <c r="XBX20" s="462"/>
      <c r="XBY20" s="462"/>
      <c r="XBZ20" s="462"/>
      <c r="XCA20" s="462"/>
      <c r="XCB20" s="462"/>
      <c r="XCC20" s="462"/>
      <c r="XCD20" s="462"/>
      <c r="XCE20" s="462"/>
      <c r="XCF20" s="462"/>
      <c r="XCG20" s="462"/>
      <c r="XCH20" s="462"/>
      <c r="XCI20" s="462"/>
      <c r="XCJ20" s="462"/>
      <c r="XCK20" s="462"/>
      <c r="XCL20" s="462"/>
      <c r="XCM20" s="462"/>
      <c r="XCN20" s="462"/>
      <c r="XCO20" s="462"/>
      <c r="XCP20" s="462"/>
      <c r="XCQ20" s="462"/>
      <c r="XCR20" s="462"/>
      <c r="XCS20" s="462"/>
      <c r="XCT20" s="462"/>
      <c r="XCU20" s="462"/>
      <c r="XCV20" s="462"/>
      <c r="XCW20" s="462"/>
      <c r="XCX20" s="462"/>
      <c r="XCY20" s="462"/>
      <c r="XCZ20" s="462"/>
      <c r="XDA20" s="462"/>
      <c r="XDB20" s="462"/>
      <c r="XDC20" s="462"/>
      <c r="XDD20" s="462"/>
      <c r="XDE20" s="462"/>
      <c r="XDF20" s="462"/>
      <c r="XDG20" s="462"/>
      <c r="XDH20" s="462"/>
      <c r="XDI20" s="462"/>
      <c r="XDJ20" s="462"/>
      <c r="XDK20" s="462"/>
      <c r="XDL20" s="462"/>
      <c r="XDM20" s="462"/>
      <c r="XDN20" s="462"/>
      <c r="XDO20" s="462"/>
      <c r="XDP20" s="462"/>
      <c r="XDQ20" s="462"/>
      <c r="XDR20" s="462"/>
      <c r="XDS20" s="462"/>
      <c r="XDT20" s="462"/>
      <c r="XDU20" s="462"/>
      <c r="XDV20" s="462"/>
      <c r="XDW20" s="462"/>
      <c r="XDX20" s="462"/>
      <c r="XDY20" s="462"/>
      <c r="XDZ20" s="462"/>
      <c r="XEA20" s="462"/>
      <c r="XEB20" s="462"/>
      <c r="XEC20" s="462"/>
      <c r="XED20" s="462"/>
      <c r="XEE20" s="462"/>
      <c r="XEF20" s="462"/>
      <c r="XEG20" s="462"/>
      <c r="XEH20" s="462"/>
      <c r="XEI20" s="462"/>
      <c r="XEJ20" s="462"/>
      <c r="XEK20" s="462"/>
      <c r="XEL20" s="462"/>
      <c r="XEM20" s="462"/>
      <c r="XEN20" s="462"/>
      <c r="XEO20" s="462"/>
      <c r="XEP20" s="462"/>
      <c r="XEQ20" s="462"/>
    </row>
    <row r="21" spans="1:16371" s="430" customFormat="1" ht="9.75" thickBot="1">
      <c r="B21" s="472" t="s">
        <v>5437</v>
      </c>
      <c r="C21" s="474" t="str">
        <f>IFERROR(IF(C17&lt;&gt;"yes","",SKEW(C118:C197)),"-")</f>
        <v/>
      </c>
      <c r="D21" s="474" t="str">
        <f t="shared" ref="D21:AP21" si="11">IFERROR(IF(D17&lt;&gt;"yes","",SKEW(D118:D197)),"-")</f>
        <v/>
      </c>
      <c r="E21" s="474">
        <f t="shared" si="11"/>
        <v>1.1585218868492109</v>
      </c>
      <c r="F21" s="474">
        <f t="shared" si="11"/>
        <v>7.9482313638348373E-2</v>
      </c>
      <c r="G21" s="474" t="str">
        <f t="shared" si="11"/>
        <v/>
      </c>
      <c r="H21" s="474" t="str">
        <f t="shared" si="11"/>
        <v/>
      </c>
      <c r="I21" s="474" t="str">
        <f t="shared" si="11"/>
        <v/>
      </c>
      <c r="J21" s="474">
        <f t="shared" si="11"/>
        <v>0.7610574490266715</v>
      </c>
      <c r="K21" s="474" t="str">
        <f t="shared" si="11"/>
        <v/>
      </c>
      <c r="L21" s="474" t="str">
        <f t="shared" si="11"/>
        <v/>
      </c>
      <c r="M21" s="474">
        <f t="shared" si="11"/>
        <v>0.15019673616265705</v>
      </c>
      <c r="N21" s="474" t="str">
        <f t="shared" si="11"/>
        <v/>
      </c>
      <c r="O21" s="474">
        <f t="shared" si="11"/>
        <v>0.43826942724910029</v>
      </c>
      <c r="P21" s="474" t="str">
        <f t="shared" si="11"/>
        <v/>
      </c>
      <c r="Q21" s="474">
        <f t="shared" si="11"/>
        <v>-0.64344439250210028</v>
      </c>
      <c r="R21" s="474" t="str">
        <f t="shared" si="11"/>
        <v/>
      </c>
      <c r="S21" s="474" t="str">
        <f t="shared" si="11"/>
        <v/>
      </c>
      <c r="T21" s="474" t="str">
        <f t="shared" si="11"/>
        <v/>
      </c>
      <c r="U21" s="474">
        <f t="shared" si="11"/>
        <v>9.1883515511320152E-2</v>
      </c>
      <c r="V21" s="474">
        <f t="shared" si="11"/>
        <v>0.73079233845441349</v>
      </c>
      <c r="W21" s="474" t="str">
        <f t="shared" si="11"/>
        <v/>
      </c>
      <c r="X21" s="474" t="str">
        <f t="shared" si="11"/>
        <v/>
      </c>
      <c r="Y21" s="474">
        <f t="shared" si="11"/>
        <v>1.2889945933682565</v>
      </c>
      <c r="Z21" s="474">
        <f t="shared" si="11"/>
        <v>1.0095216704250565</v>
      </c>
      <c r="AA21" s="474" t="str">
        <f t="shared" si="11"/>
        <v/>
      </c>
      <c r="AB21" s="474" t="str">
        <f t="shared" si="11"/>
        <v/>
      </c>
      <c r="AC21" s="474">
        <f t="shared" si="11"/>
        <v>-0.46019219614630502</v>
      </c>
      <c r="AD21" s="474">
        <f t="shared" si="11"/>
        <v>0.67674048296615796</v>
      </c>
      <c r="AE21" s="474">
        <f t="shared" si="11"/>
        <v>0.34520071524830676</v>
      </c>
      <c r="AF21" s="474" t="str">
        <f t="shared" si="11"/>
        <v/>
      </c>
      <c r="AG21" s="474" t="str">
        <f t="shared" si="11"/>
        <v/>
      </c>
      <c r="AH21" s="474" t="str">
        <f t="shared" si="11"/>
        <v/>
      </c>
      <c r="AI21" s="474" t="str">
        <f t="shared" si="11"/>
        <v/>
      </c>
      <c r="AJ21" s="474">
        <f t="shared" si="11"/>
        <v>-1.6002626249831471</v>
      </c>
      <c r="AK21" s="474" t="str">
        <f t="shared" si="11"/>
        <v/>
      </c>
      <c r="AL21" s="474" t="str">
        <f t="shared" si="11"/>
        <v/>
      </c>
      <c r="AM21" s="474" t="str">
        <f t="shared" si="11"/>
        <v/>
      </c>
      <c r="AN21" s="474">
        <f t="shared" si="11"/>
        <v>0.65580076754034589</v>
      </c>
      <c r="AO21" s="474" t="str">
        <f t="shared" si="11"/>
        <v/>
      </c>
      <c r="AP21" s="474">
        <f t="shared" si="11"/>
        <v>-4.0641007647853278E-2</v>
      </c>
    </row>
    <row r="22" spans="1:16371" s="431" customFormat="1" ht="12" thickBot="1">
      <c r="A22" s="511" t="s">
        <v>5441</v>
      </c>
      <c r="B22" s="512"/>
      <c r="C22" s="365" t="str">
        <f t="shared" ref="C22:D22" si="12">IF(C19&lt;&gt;"Yes","",IF(ABS(C21)&gt;1,"Yes","No"))</f>
        <v/>
      </c>
      <c r="D22" s="366" t="str">
        <f t="shared" si="12"/>
        <v/>
      </c>
      <c r="E22" s="366" t="str">
        <f>IF(E19&lt;&gt;"Yes","",IF(ABS(E21)&gt;1,"Yes","No"))</f>
        <v>Yes</v>
      </c>
      <c r="F22" s="366" t="str">
        <f t="shared" ref="F22:AP22" si="13">IF(F19&lt;&gt;"Yes","",IF(ABS(F21)&gt;1,"Yes","No"))</f>
        <v>No</v>
      </c>
      <c r="G22" s="366" t="str">
        <f t="shared" si="13"/>
        <v/>
      </c>
      <c r="H22" s="366" t="str">
        <f t="shared" si="13"/>
        <v/>
      </c>
      <c r="I22" s="366" t="str">
        <f t="shared" si="13"/>
        <v/>
      </c>
      <c r="J22" s="366" t="str">
        <f t="shared" si="13"/>
        <v>No</v>
      </c>
      <c r="K22" s="366" t="str">
        <f t="shared" si="13"/>
        <v/>
      </c>
      <c r="L22" s="366" t="str">
        <f t="shared" si="13"/>
        <v/>
      </c>
      <c r="M22" s="366" t="str">
        <f t="shared" si="13"/>
        <v>No</v>
      </c>
      <c r="N22" s="366" t="str">
        <f t="shared" si="13"/>
        <v/>
      </c>
      <c r="O22" s="366" t="str">
        <f t="shared" si="13"/>
        <v>No</v>
      </c>
      <c r="P22" s="366" t="str">
        <f t="shared" si="13"/>
        <v/>
      </c>
      <c r="Q22" s="366" t="str">
        <f t="shared" si="13"/>
        <v>No</v>
      </c>
      <c r="R22" s="366" t="str">
        <f t="shared" si="13"/>
        <v/>
      </c>
      <c r="S22" s="366" t="str">
        <f t="shared" si="13"/>
        <v/>
      </c>
      <c r="T22" s="366" t="str">
        <f t="shared" si="13"/>
        <v/>
      </c>
      <c r="U22" s="366" t="str">
        <f t="shared" si="13"/>
        <v>No</v>
      </c>
      <c r="V22" s="366" t="str">
        <f t="shared" si="13"/>
        <v>No</v>
      </c>
      <c r="W22" s="366" t="str">
        <f t="shared" si="13"/>
        <v/>
      </c>
      <c r="X22" s="366" t="str">
        <f t="shared" si="13"/>
        <v/>
      </c>
      <c r="Y22" s="367" t="str">
        <f t="shared" si="13"/>
        <v>Yes</v>
      </c>
      <c r="Z22" s="365" t="str">
        <f t="shared" si="13"/>
        <v>Yes</v>
      </c>
      <c r="AA22" s="366" t="str">
        <f t="shared" si="13"/>
        <v/>
      </c>
      <c r="AB22" s="366" t="str">
        <f t="shared" si="13"/>
        <v/>
      </c>
      <c r="AC22" s="366" t="str">
        <f t="shared" si="13"/>
        <v>No</v>
      </c>
      <c r="AD22" s="366" t="str">
        <f t="shared" si="13"/>
        <v>No</v>
      </c>
      <c r="AE22" s="366" t="str">
        <f t="shared" si="13"/>
        <v>No</v>
      </c>
      <c r="AF22" s="366" t="str">
        <f t="shared" si="13"/>
        <v/>
      </c>
      <c r="AG22" s="366" t="str">
        <f t="shared" si="13"/>
        <v/>
      </c>
      <c r="AH22" s="366" t="str">
        <f t="shared" si="13"/>
        <v/>
      </c>
      <c r="AI22" s="366" t="str">
        <f t="shared" si="13"/>
        <v/>
      </c>
      <c r="AJ22" s="366" t="str">
        <f t="shared" si="13"/>
        <v>Yes</v>
      </c>
      <c r="AK22" s="366" t="str">
        <f t="shared" si="13"/>
        <v/>
      </c>
      <c r="AL22" s="366" t="str">
        <f t="shared" si="13"/>
        <v/>
      </c>
      <c r="AM22" s="366" t="str">
        <f t="shared" si="13"/>
        <v/>
      </c>
      <c r="AN22" s="366" t="str">
        <f t="shared" si="13"/>
        <v>No</v>
      </c>
      <c r="AO22" s="366" t="str">
        <f t="shared" si="13"/>
        <v/>
      </c>
      <c r="AP22" s="366" t="str">
        <f t="shared" si="13"/>
        <v>No</v>
      </c>
    </row>
    <row r="23" spans="1:16371" s="463" customFormat="1" ht="6.75" customHeight="1">
      <c r="A23" s="505"/>
      <c r="B23" s="506"/>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row>
    <row r="24" spans="1:16371" s="430" customFormat="1" ht="9.75" thickBot="1">
      <c r="B24" s="472" t="s">
        <v>5438</v>
      </c>
      <c r="C24" s="474" t="str">
        <f t="shared" ref="C24:AH24" si="14">IF(C25&lt;&gt;"X","",IF(C22="Yes",C21,C15))</f>
        <v/>
      </c>
      <c r="D24" s="474" t="str">
        <f t="shared" si="14"/>
        <v/>
      </c>
      <c r="E24" s="474">
        <f t="shared" si="14"/>
        <v>1.1585218868492109</v>
      </c>
      <c r="F24" s="474" t="str">
        <f t="shared" si="14"/>
        <v/>
      </c>
      <c r="G24" s="474">
        <f t="shared" si="14"/>
        <v>1.6735648753573946</v>
      </c>
      <c r="H24" s="474" t="str">
        <f t="shared" si="14"/>
        <v/>
      </c>
      <c r="I24" s="474" t="str">
        <f t="shared" si="14"/>
        <v/>
      </c>
      <c r="J24" s="474" t="str">
        <f t="shared" si="14"/>
        <v/>
      </c>
      <c r="K24" s="474" t="str">
        <f t="shared" si="14"/>
        <v/>
      </c>
      <c r="L24" s="474" t="str">
        <f t="shared" si="14"/>
        <v/>
      </c>
      <c r="M24" s="474" t="str">
        <f t="shared" si="14"/>
        <v/>
      </c>
      <c r="N24" s="474">
        <f t="shared" si="14"/>
        <v>1.8676541981128389</v>
      </c>
      <c r="O24" s="474" t="str">
        <f t="shared" si="14"/>
        <v/>
      </c>
      <c r="P24" s="474" t="str">
        <f t="shared" si="14"/>
        <v/>
      </c>
      <c r="Q24" s="474" t="str">
        <f t="shared" si="14"/>
        <v/>
      </c>
      <c r="R24" s="474" t="str">
        <f t="shared" si="14"/>
        <v/>
      </c>
      <c r="S24" s="474" t="str">
        <f t="shared" si="14"/>
        <v/>
      </c>
      <c r="T24" s="474">
        <f t="shared" si="14"/>
        <v>2.3876275648538563</v>
      </c>
      <c r="U24" s="474" t="str">
        <f t="shared" si="14"/>
        <v/>
      </c>
      <c r="V24" s="474" t="str">
        <f t="shared" si="14"/>
        <v/>
      </c>
      <c r="W24" s="474" t="str">
        <f t="shared" si="14"/>
        <v/>
      </c>
      <c r="X24" s="474">
        <f t="shared" si="14"/>
        <v>7.1847893500525242</v>
      </c>
      <c r="Y24" s="474">
        <f t="shared" si="14"/>
        <v>1.2889945933682565</v>
      </c>
      <c r="Z24" s="474">
        <f t="shared" si="14"/>
        <v>1.0095216704250565</v>
      </c>
      <c r="AA24" s="474" t="str">
        <f t="shared" si="14"/>
        <v/>
      </c>
      <c r="AB24" s="474" t="str">
        <f t="shared" si="14"/>
        <v/>
      </c>
      <c r="AC24" s="474" t="str">
        <f t="shared" si="14"/>
        <v/>
      </c>
      <c r="AD24" s="474" t="str">
        <f t="shared" si="14"/>
        <v/>
      </c>
      <c r="AE24" s="474" t="str">
        <f t="shared" si="14"/>
        <v/>
      </c>
      <c r="AF24" s="474" t="str">
        <f t="shared" si="14"/>
        <v/>
      </c>
      <c r="AG24" s="474" t="str">
        <f t="shared" si="14"/>
        <v/>
      </c>
      <c r="AH24" s="474" t="str">
        <f t="shared" si="14"/>
        <v/>
      </c>
      <c r="AI24" s="474" t="str">
        <f t="shared" ref="AI24:AP24" si="15">IF(AI25&lt;&gt;"X","",IF(AI22="Yes",AI21,AI15))</f>
        <v/>
      </c>
      <c r="AJ24" s="474">
        <f t="shared" si="15"/>
        <v>-1.6002626249831471</v>
      </c>
      <c r="AK24" s="474" t="str">
        <f t="shared" si="15"/>
        <v/>
      </c>
      <c r="AL24" s="474" t="str">
        <f t="shared" si="15"/>
        <v/>
      </c>
      <c r="AM24" s="474" t="str">
        <f t="shared" si="15"/>
        <v/>
      </c>
      <c r="AN24" s="474" t="str">
        <f t="shared" si="15"/>
        <v/>
      </c>
      <c r="AO24" s="474" t="str">
        <f t="shared" si="15"/>
        <v/>
      </c>
      <c r="AP24" s="474" t="str">
        <f t="shared" si="15"/>
        <v/>
      </c>
    </row>
    <row r="25" spans="1:16371" s="431" customFormat="1" ht="12" thickBot="1">
      <c r="A25" s="511" t="s">
        <v>5444</v>
      </c>
      <c r="B25" s="512"/>
      <c r="C25" s="365" t="str">
        <f t="shared" ref="C25:AP25" si="16">IF(OR(C22="Yes",C17="No"),"X","")</f>
        <v/>
      </c>
      <c r="D25" s="366" t="str">
        <f t="shared" si="16"/>
        <v/>
      </c>
      <c r="E25" s="366" t="str">
        <f t="shared" si="16"/>
        <v>X</v>
      </c>
      <c r="F25" s="366" t="str">
        <f t="shared" si="16"/>
        <v/>
      </c>
      <c r="G25" s="366" t="str">
        <f t="shared" si="16"/>
        <v>X</v>
      </c>
      <c r="H25" s="366" t="str">
        <f t="shared" si="16"/>
        <v/>
      </c>
      <c r="I25" s="366" t="str">
        <f t="shared" si="16"/>
        <v/>
      </c>
      <c r="J25" s="366" t="str">
        <f t="shared" si="16"/>
        <v/>
      </c>
      <c r="K25" s="366" t="str">
        <f t="shared" si="16"/>
        <v/>
      </c>
      <c r="L25" s="366" t="str">
        <f t="shared" si="16"/>
        <v/>
      </c>
      <c r="M25" s="366" t="str">
        <f t="shared" si="16"/>
        <v/>
      </c>
      <c r="N25" s="366" t="str">
        <f t="shared" si="16"/>
        <v>X</v>
      </c>
      <c r="O25" s="366" t="str">
        <f t="shared" si="16"/>
        <v/>
      </c>
      <c r="P25" s="366" t="str">
        <f t="shared" si="16"/>
        <v/>
      </c>
      <c r="Q25" s="366" t="str">
        <f t="shared" si="16"/>
        <v/>
      </c>
      <c r="R25" s="366" t="str">
        <f t="shared" si="16"/>
        <v/>
      </c>
      <c r="S25" s="366" t="str">
        <f t="shared" si="16"/>
        <v/>
      </c>
      <c r="T25" s="366" t="str">
        <f t="shared" si="16"/>
        <v>X</v>
      </c>
      <c r="U25" s="366" t="str">
        <f t="shared" si="16"/>
        <v/>
      </c>
      <c r="V25" s="366" t="str">
        <f t="shared" si="16"/>
        <v/>
      </c>
      <c r="W25" s="366" t="str">
        <f t="shared" si="16"/>
        <v/>
      </c>
      <c r="X25" s="366" t="str">
        <f t="shared" si="16"/>
        <v>X</v>
      </c>
      <c r="Y25" s="367" t="str">
        <f t="shared" si="16"/>
        <v>X</v>
      </c>
      <c r="Z25" s="365" t="str">
        <f t="shared" si="16"/>
        <v>X</v>
      </c>
      <c r="AA25" s="366" t="str">
        <f t="shared" si="16"/>
        <v/>
      </c>
      <c r="AB25" s="366" t="str">
        <f t="shared" si="16"/>
        <v/>
      </c>
      <c r="AC25" s="366" t="str">
        <f t="shared" si="16"/>
        <v/>
      </c>
      <c r="AD25" s="366" t="str">
        <f t="shared" si="16"/>
        <v/>
      </c>
      <c r="AE25" s="366" t="str">
        <f t="shared" si="16"/>
        <v/>
      </c>
      <c r="AF25" s="366" t="str">
        <f t="shared" si="16"/>
        <v/>
      </c>
      <c r="AG25" s="366" t="str">
        <f t="shared" si="16"/>
        <v/>
      </c>
      <c r="AH25" s="366" t="str">
        <f t="shared" si="16"/>
        <v/>
      </c>
      <c r="AI25" s="366" t="str">
        <f t="shared" si="16"/>
        <v/>
      </c>
      <c r="AJ25" s="366" t="str">
        <f t="shared" si="16"/>
        <v>X</v>
      </c>
      <c r="AK25" s="366" t="str">
        <f t="shared" si="16"/>
        <v/>
      </c>
      <c r="AL25" s="366" t="str">
        <f t="shared" si="16"/>
        <v/>
      </c>
      <c r="AM25" s="366" t="str">
        <f t="shared" si="16"/>
        <v/>
      </c>
      <c r="AN25" s="366" t="str">
        <f t="shared" si="16"/>
        <v/>
      </c>
      <c r="AO25" s="366" t="str">
        <f t="shared" si="16"/>
        <v/>
      </c>
      <c r="AP25" s="366" t="str">
        <f t="shared" si="16"/>
        <v/>
      </c>
    </row>
    <row r="26" spans="1:16371">
      <c r="AL26" s="462"/>
      <c r="AM26" s="462"/>
    </row>
    <row r="27" spans="1:16371">
      <c r="AL27" s="462"/>
      <c r="AM27" s="462"/>
    </row>
    <row r="28" spans="1:16371">
      <c r="AL28" s="462"/>
      <c r="AM28" s="462"/>
    </row>
    <row r="29" spans="1:16371" ht="18.75" thickBot="1">
      <c r="A29" s="420" t="s">
        <v>5433</v>
      </c>
      <c r="B29" s="506"/>
      <c r="C29" s="421"/>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c r="AN29" s="421"/>
      <c r="AO29" s="421"/>
      <c r="AP29" s="421"/>
    </row>
    <row r="30" spans="1:16371" s="437" customFormat="1" ht="13.5" thickBot="1">
      <c r="B30" s="438"/>
      <c r="C30" s="475" t="str">
        <f>'QoL DATA'!C$14</f>
        <v>b11</v>
      </c>
      <c r="D30" s="476" t="str">
        <f>'QoL DATA'!D$14</f>
        <v>b11</v>
      </c>
      <c r="E30" s="476" t="str">
        <f>'QoL DATA'!E$14</f>
        <v>b11</v>
      </c>
      <c r="F30" s="476" t="str">
        <f>'QoL DATA'!F$14</f>
        <v>b12</v>
      </c>
      <c r="G30" s="476" t="str">
        <f>'QoL DATA'!G$14</f>
        <v>b13</v>
      </c>
      <c r="H30" s="476" t="str">
        <f>'QoL DATA'!H$14</f>
        <v>b21</v>
      </c>
      <c r="I30" s="476" t="str">
        <f>'QoL DATA'!I$14</f>
        <v>b22</v>
      </c>
      <c r="J30" s="476" t="str">
        <f>'QoL DATA'!J$14</f>
        <v>b23</v>
      </c>
      <c r="K30" s="476" t="str">
        <f>'QoL DATA'!K$14</f>
        <v>b24</v>
      </c>
      <c r="L30" s="476" t="str">
        <f>'QoL DATA'!L$14</f>
        <v>b25</v>
      </c>
      <c r="M30" s="476" t="str">
        <f>'QoL DATA'!M$14</f>
        <v>b26</v>
      </c>
      <c r="N30" s="476" t="str">
        <f>'QoL DATA'!N$14</f>
        <v>b31</v>
      </c>
      <c r="O30" s="476" t="str">
        <f>'QoL DATA'!O$14</f>
        <v>b31</v>
      </c>
      <c r="P30" s="476" t="str">
        <f>'QoL DATA'!P$14</f>
        <v>b32</v>
      </c>
      <c r="Q30" s="476" t="str">
        <f>'QoL DATA'!Q$14</f>
        <v>m11</v>
      </c>
      <c r="R30" s="476" t="str">
        <f>'QoL DATA'!R$14</f>
        <v>m11</v>
      </c>
      <c r="S30" s="476" t="str">
        <f>'QoL DATA'!S$14</f>
        <v>m11</v>
      </c>
      <c r="T30" s="476" t="str">
        <f>'QoL DATA'!T$14</f>
        <v>m11</v>
      </c>
      <c r="U30" s="476" t="str">
        <f>'QoL DATA'!U$14</f>
        <v>m11</v>
      </c>
      <c r="V30" s="476" t="str">
        <f>'QoL DATA'!V$14</f>
        <v>m11</v>
      </c>
      <c r="W30" s="476" t="str">
        <f>'QoL DATA'!W$14</f>
        <v>m11</v>
      </c>
      <c r="X30" s="476" t="str">
        <f>'QoL DATA'!X$14</f>
        <v>m12</v>
      </c>
      <c r="Y30" s="476" t="str">
        <f>'QoL DATA'!Y$14</f>
        <v>m12</v>
      </c>
      <c r="Z30" s="476" t="str">
        <f>'QoL DATA'!Z$14</f>
        <v>m12</v>
      </c>
      <c r="AA30" s="476" t="str">
        <f>'QoL DATA'!AA$14</f>
        <v>m21</v>
      </c>
      <c r="AB30" s="476" t="str">
        <f>'QoL DATA'!AB$14</f>
        <v>m21</v>
      </c>
      <c r="AC30" s="476" t="str">
        <f>'QoL DATA'!AC$14</f>
        <v>m22</v>
      </c>
      <c r="AD30" s="476" t="str">
        <f>'QoL DATA'!AD$14</f>
        <v>m22</v>
      </c>
      <c r="AE30" s="476" t="str">
        <f>'QoL DATA'!AE$14</f>
        <v>m22</v>
      </c>
      <c r="AF30" s="476" t="str">
        <f>'QoL DATA'!AF$14</f>
        <v>m22</v>
      </c>
      <c r="AG30" s="476" t="str">
        <f>'QoL DATA'!AG$14</f>
        <v>m31</v>
      </c>
      <c r="AH30" s="476" t="str">
        <f>'QoL DATA'!AH$14</f>
        <v>m31</v>
      </c>
      <c r="AI30" s="476" t="str">
        <f>'QoL DATA'!AI$14</f>
        <v>m31</v>
      </c>
      <c r="AJ30" s="476" t="str">
        <f>'QoL DATA'!AJ$14</f>
        <v>m32</v>
      </c>
      <c r="AK30" s="476" t="str">
        <f>'QoL DATA'!AK$14</f>
        <v>f11</v>
      </c>
      <c r="AL30" s="476" t="str">
        <f>'QoL DATA'!AL$14</f>
        <v>f12</v>
      </c>
      <c r="AM30" s="476" t="str">
        <f>'QoL DATA'!AM$14</f>
        <v>f21</v>
      </c>
      <c r="AN30" s="476" t="str">
        <f>'QoL DATA'!AN$14</f>
        <v>f22</v>
      </c>
      <c r="AO30" s="476" t="str">
        <f>'QoL DATA'!AO$14</f>
        <v>f31</v>
      </c>
      <c r="AP30" s="477" t="str">
        <f>'QoL DATA'!AP$14</f>
        <v>f31</v>
      </c>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c r="CR30" s="462"/>
      <c r="CS30" s="462"/>
      <c r="CT30" s="462"/>
      <c r="CU30" s="462"/>
      <c r="CV30" s="462"/>
      <c r="CW30" s="462"/>
      <c r="CX30" s="462"/>
      <c r="CY30" s="462"/>
      <c r="CZ30" s="462"/>
      <c r="DA30" s="462"/>
      <c r="DB30" s="462"/>
      <c r="DC30" s="462"/>
      <c r="DD30" s="462"/>
      <c r="DE30" s="462"/>
      <c r="DF30" s="462"/>
      <c r="DG30" s="462"/>
      <c r="DH30" s="462"/>
      <c r="DI30" s="462"/>
      <c r="DJ30" s="462"/>
      <c r="DK30" s="462"/>
      <c r="DL30" s="462"/>
      <c r="DM30" s="462"/>
      <c r="DN30" s="462"/>
      <c r="DO30" s="462"/>
      <c r="DP30" s="462"/>
      <c r="DQ30" s="462"/>
      <c r="DR30" s="462"/>
      <c r="DS30" s="462"/>
      <c r="DT30" s="462"/>
      <c r="DU30" s="462"/>
      <c r="DV30" s="462"/>
      <c r="DW30" s="462"/>
      <c r="DX30" s="462"/>
      <c r="DY30" s="462"/>
      <c r="DZ30" s="462"/>
      <c r="EA30" s="462"/>
      <c r="EB30" s="462"/>
      <c r="EC30" s="462"/>
      <c r="ED30" s="462"/>
      <c r="EE30" s="462"/>
      <c r="EF30" s="462"/>
      <c r="EG30" s="462"/>
      <c r="EH30" s="462"/>
      <c r="EI30" s="462"/>
      <c r="EJ30" s="462"/>
      <c r="EK30" s="462"/>
      <c r="EL30" s="462"/>
      <c r="EM30" s="462"/>
      <c r="EN30" s="462"/>
      <c r="EO30" s="462"/>
      <c r="EP30" s="462"/>
      <c r="EQ30" s="462"/>
      <c r="ER30" s="462"/>
      <c r="ES30" s="462"/>
      <c r="ET30" s="462"/>
      <c r="EU30" s="462"/>
      <c r="EV30" s="462"/>
      <c r="EW30" s="462"/>
      <c r="EX30" s="462"/>
      <c r="EY30" s="462"/>
      <c r="EZ30" s="462"/>
      <c r="FA30" s="462"/>
      <c r="FB30" s="462"/>
      <c r="FC30" s="462"/>
      <c r="FD30" s="462"/>
      <c r="FE30" s="462"/>
      <c r="FF30" s="462"/>
      <c r="FG30" s="462"/>
      <c r="FH30" s="462"/>
      <c r="FI30" s="462"/>
      <c r="FJ30" s="462"/>
      <c r="FK30" s="462"/>
      <c r="FL30" s="462"/>
      <c r="FM30" s="462"/>
      <c r="FN30" s="462"/>
      <c r="FO30" s="462"/>
      <c r="FP30" s="462"/>
      <c r="FQ30" s="462"/>
      <c r="FR30" s="462"/>
      <c r="FS30" s="462"/>
      <c r="FT30" s="462"/>
      <c r="FU30" s="462"/>
      <c r="FV30" s="462"/>
      <c r="FW30" s="462"/>
      <c r="FX30" s="462"/>
      <c r="FY30" s="462"/>
      <c r="FZ30" s="462"/>
      <c r="GA30" s="462"/>
      <c r="GB30" s="462"/>
      <c r="GC30" s="462"/>
      <c r="GD30" s="462"/>
      <c r="GE30" s="462"/>
      <c r="GF30" s="462"/>
      <c r="GG30" s="462"/>
      <c r="GH30" s="462"/>
      <c r="GI30" s="462"/>
      <c r="GJ30" s="462"/>
      <c r="GK30" s="462"/>
      <c r="GL30" s="462"/>
      <c r="GM30" s="462"/>
      <c r="GN30" s="462"/>
      <c r="GO30" s="462"/>
      <c r="GP30" s="462"/>
      <c r="GQ30" s="462"/>
      <c r="GR30" s="462"/>
      <c r="GS30" s="462"/>
      <c r="GT30" s="462"/>
      <c r="GU30" s="462"/>
      <c r="GV30" s="462"/>
      <c r="GW30" s="462"/>
      <c r="GX30" s="462"/>
      <c r="GY30" s="462"/>
      <c r="GZ30" s="462"/>
      <c r="HA30" s="462"/>
      <c r="HB30" s="462"/>
      <c r="HC30" s="462"/>
      <c r="HD30" s="462"/>
      <c r="HE30" s="462"/>
      <c r="HF30" s="462"/>
      <c r="HG30" s="462"/>
      <c r="HH30" s="462"/>
      <c r="HI30" s="462"/>
      <c r="HJ30" s="462"/>
      <c r="HK30" s="462"/>
      <c r="HL30" s="462"/>
      <c r="HM30" s="462"/>
      <c r="HN30" s="462"/>
      <c r="HO30" s="462"/>
      <c r="HP30" s="462"/>
      <c r="HQ30" s="462"/>
      <c r="HR30" s="462"/>
      <c r="HS30" s="462"/>
      <c r="HT30" s="462"/>
      <c r="HU30" s="462"/>
      <c r="HV30" s="462"/>
      <c r="HW30" s="462"/>
      <c r="HX30" s="462"/>
      <c r="HY30" s="462"/>
      <c r="HZ30" s="462"/>
      <c r="IA30" s="462"/>
      <c r="IB30" s="462"/>
      <c r="IC30" s="462"/>
      <c r="ID30" s="462"/>
      <c r="IE30" s="462"/>
      <c r="IF30" s="462"/>
      <c r="IG30" s="462"/>
      <c r="IH30" s="462"/>
      <c r="II30" s="462"/>
      <c r="IJ30" s="462"/>
      <c r="IK30" s="462"/>
      <c r="IL30" s="462"/>
      <c r="IM30" s="462"/>
      <c r="IN30" s="462"/>
      <c r="IO30" s="462"/>
      <c r="IP30" s="462"/>
      <c r="IQ30" s="462"/>
      <c r="IR30" s="462"/>
      <c r="IS30" s="462"/>
      <c r="IT30" s="462"/>
      <c r="IU30" s="462"/>
      <c r="IV30" s="462"/>
      <c r="IW30" s="462"/>
      <c r="IX30" s="462"/>
      <c r="IY30" s="462"/>
      <c r="IZ30" s="462"/>
      <c r="JA30" s="462"/>
      <c r="JB30" s="462"/>
      <c r="JC30" s="462"/>
      <c r="JD30" s="462"/>
      <c r="JE30" s="462"/>
      <c r="JF30" s="462"/>
      <c r="JG30" s="462"/>
      <c r="JH30" s="462"/>
      <c r="JI30" s="462"/>
      <c r="JJ30" s="462"/>
      <c r="JK30" s="462"/>
      <c r="JL30" s="462"/>
      <c r="JM30" s="462"/>
      <c r="JN30" s="462"/>
      <c r="JO30" s="462"/>
      <c r="JP30" s="462"/>
      <c r="JQ30" s="462"/>
      <c r="JR30" s="462"/>
      <c r="JS30" s="462"/>
      <c r="JT30" s="462"/>
      <c r="JU30" s="462"/>
      <c r="JV30" s="462"/>
      <c r="JW30" s="462"/>
      <c r="JX30" s="462"/>
      <c r="JY30" s="462"/>
      <c r="JZ30" s="462"/>
      <c r="KA30" s="462"/>
      <c r="KB30" s="462"/>
      <c r="KC30" s="462"/>
      <c r="KD30" s="462"/>
      <c r="KE30" s="462"/>
      <c r="KF30" s="462"/>
      <c r="KG30" s="462"/>
      <c r="KH30" s="462"/>
      <c r="KI30" s="462"/>
      <c r="KJ30" s="462"/>
      <c r="KK30" s="462"/>
      <c r="KL30" s="462"/>
      <c r="KM30" s="462"/>
      <c r="KN30" s="462"/>
      <c r="KO30" s="462"/>
      <c r="KP30" s="462"/>
      <c r="KQ30" s="462"/>
      <c r="KR30" s="462"/>
      <c r="KS30" s="462"/>
      <c r="KT30" s="462"/>
      <c r="KU30" s="462"/>
      <c r="KV30" s="462"/>
      <c r="KW30" s="462"/>
      <c r="KX30" s="462"/>
      <c r="KY30" s="462"/>
      <c r="KZ30" s="462"/>
      <c r="LA30" s="462"/>
      <c r="LB30" s="462"/>
      <c r="LC30" s="462"/>
      <c r="LD30" s="462"/>
      <c r="LE30" s="462"/>
      <c r="LF30" s="462"/>
      <c r="LG30" s="462"/>
      <c r="LH30" s="462"/>
      <c r="LI30" s="462"/>
      <c r="LJ30" s="462"/>
      <c r="LK30" s="462"/>
      <c r="LL30" s="462"/>
      <c r="LM30" s="462"/>
      <c r="LN30" s="462"/>
      <c r="LO30" s="462"/>
      <c r="LP30" s="462"/>
      <c r="LQ30" s="462"/>
      <c r="LR30" s="462"/>
      <c r="LS30" s="462"/>
      <c r="LT30" s="462"/>
      <c r="LU30" s="462"/>
      <c r="LV30" s="462"/>
      <c r="LW30" s="462"/>
      <c r="LX30" s="462"/>
      <c r="LY30" s="462"/>
      <c r="LZ30" s="462"/>
      <c r="MA30" s="462"/>
      <c r="MB30" s="462"/>
      <c r="MC30" s="462"/>
      <c r="MD30" s="462"/>
      <c r="ME30" s="462"/>
      <c r="MF30" s="462"/>
      <c r="MG30" s="462"/>
      <c r="MH30" s="462"/>
      <c r="MI30" s="462"/>
      <c r="MJ30" s="462"/>
      <c r="MK30" s="462"/>
      <c r="ML30" s="462"/>
      <c r="MM30" s="462"/>
      <c r="MN30" s="462"/>
      <c r="MO30" s="462"/>
      <c r="MP30" s="462"/>
      <c r="MQ30" s="462"/>
      <c r="MR30" s="462"/>
      <c r="MS30" s="462"/>
      <c r="MT30" s="462"/>
      <c r="MU30" s="462"/>
      <c r="MV30" s="462"/>
      <c r="MW30" s="462"/>
      <c r="MX30" s="462"/>
      <c r="MY30" s="462"/>
      <c r="MZ30" s="462"/>
      <c r="NA30" s="462"/>
      <c r="NB30" s="462"/>
      <c r="NC30" s="462"/>
      <c r="ND30" s="462"/>
      <c r="NE30" s="462"/>
      <c r="NF30" s="462"/>
      <c r="NG30" s="462"/>
      <c r="NH30" s="462"/>
      <c r="NI30" s="462"/>
      <c r="NJ30" s="462"/>
      <c r="NK30" s="462"/>
      <c r="NL30" s="462"/>
      <c r="NM30" s="462"/>
      <c r="NN30" s="462"/>
      <c r="NO30" s="462"/>
      <c r="NP30" s="462"/>
      <c r="NQ30" s="462"/>
      <c r="NR30" s="462"/>
      <c r="NS30" s="462"/>
      <c r="NT30" s="462"/>
      <c r="NU30" s="462"/>
      <c r="NV30" s="462"/>
      <c r="NW30" s="462"/>
      <c r="NX30" s="462"/>
      <c r="NY30" s="462"/>
      <c r="NZ30" s="462"/>
      <c r="OA30" s="462"/>
      <c r="OB30" s="462"/>
      <c r="OC30" s="462"/>
      <c r="OD30" s="462"/>
      <c r="OE30" s="462"/>
      <c r="OF30" s="462"/>
      <c r="OG30" s="462"/>
      <c r="OH30" s="462"/>
      <c r="OI30" s="462"/>
      <c r="OJ30" s="462"/>
      <c r="OK30" s="462"/>
      <c r="OL30" s="462"/>
      <c r="OM30" s="462"/>
      <c r="ON30" s="462"/>
      <c r="OO30" s="462"/>
      <c r="OP30" s="462"/>
      <c r="OQ30" s="462"/>
      <c r="OR30" s="462"/>
      <c r="OS30" s="462"/>
      <c r="OT30" s="462"/>
      <c r="OU30" s="462"/>
      <c r="OV30" s="462"/>
      <c r="OW30" s="462"/>
      <c r="OX30" s="462"/>
      <c r="OY30" s="462"/>
      <c r="OZ30" s="462"/>
      <c r="PA30" s="462"/>
      <c r="PB30" s="462"/>
      <c r="PC30" s="462"/>
      <c r="PD30" s="462"/>
      <c r="PE30" s="462"/>
      <c r="PF30" s="462"/>
      <c r="PG30" s="462"/>
      <c r="PH30" s="462"/>
      <c r="PI30" s="462"/>
      <c r="PJ30" s="462"/>
      <c r="PK30" s="462"/>
      <c r="PL30" s="462"/>
      <c r="PM30" s="462"/>
      <c r="PN30" s="462"/>
      <c r="PO30" s="462"/>
      <c r="PP30" s="462"/>
      <c r="PQ30" s="462"/>
      <c r="PR30" s="462"/>
      <c r="PS30" s="462"/>
      <c r="PT30" s="462"/>
      <c r="PU30" s="462"/>
      <c r="PV30" s="462"/>
      <c r="PW30" s="462"/>
      <c r="PX30" s="462"/>
      <c r="PY30" s="462"/>
      <c r="PZ30" s="462"/>
      <c r="QA30" s="462"/>
      <c r="QB30" s="462"/>
      <c r="QC30" s="462"/>
      <c r="QD30" s="462"/>
      <c r="QE30" s="462"/>
      <c r="QF30" s="462"/>
      <c r="QG30" s="462"/>
      <c r="QH30" s="462"/>
      <c r="QI30" s="462"/>
      <c r="QJ30" s="462"/>
      <c r="QK30" s="462"/>
      <c r="QL30" s="462"/>
      <c r="QM30" s="462"/>
      <c r="QN30" s="462"/>
      <c r="QO30" s="462"/>
      <c r="QP30" s="462"/>
      <c r="QQ30" s="462"/>
      <c r="QR30" s="462"/>
      <c r="QS30" s="462"/>
      <c r="QT30" s="462"/>
      <c r="QU30" s="462"/>
      <c r="QV30" s="462"/>
      <c r="QW30" s="462"/>
      <c r="QX30" s="462"/>
      <c r="QY30" s="462"/>
      <c r="QZ30" s="462"/>
      <c r="RA30" s="462"/>
      <c r="RB30" s="462"/>
      <c r="RC30" s="462"/>
      <c r="RD30" s="462"/>
      <c r="RE30" s="462"/>
      <c r="RF30" s="462"/>
      <c r="RG30" s="462"/>
      <c r="RH30" s="462"/>
      <c r="RI30" s="462"/>
      <c r="RJ30" s="462"/>
      <c r="RK30" s="462"/>
      <c r="RL30" s="462"/>
      <c r="RM30" s="462"/>
      <c r="RN30" s="462"/>
      <c r="RO30" s="462"/>
      <c r="RP30" s="462"/>
      <c r="RQ30" s="462"/>
      <c r="RR30" s="462"/>
      <c r="RS30" s="462"/>
      <c r="RT30" s="462"/>
      <c r="RU30" s="462"/>
      <c r="RV30" s="462"/>
      <c r="RW30" s="462"/>
      <c r="RX30" s="462"/>
      <c r="RY30" s="462"/>
      <c r="RZ30" s="462"/>
      <c r="SA30" s="462"/>
      <c r="SB30" s="462"/>
      <c r="SC30" s="462"/>
      <c r="SD30" s="462"/>
      <c r="SE30" s="462"/>
      <c r="SF30" s="462"/>
      <c r="SG30" s="462"/>
      <c r="SH30" s="462"/>
      <c r="SI30" s="462"/>
      <c r="SJ30" s="462"/>
      <c r="SK30" s="462"/>
      <c r="SL30" s="462"/>
      <c r="SM30" s="462"/>
      <c r="SN30" s="462"/>
      <c r="SO30" s="462"/>
      <c r="SP30" s="462"/>
      <c r="SQ30" s="462"/>
      <c r="SR30" s="462"/>
      <c r="SS30" s="462"/>
      <c r="ST30" s="462"/>
      <c r="SU30" s="462"/>
      <c r="SV30" s="462"/>
      <c r="SW30" s="462"/>
      <c r="SX30" s="462"/>
      <c r="SY30" s="462"/>
      <c r="SZ30" s="462"/>
      <c r="TA30" s="462"/>
      <c r="TB30" s="462"/>
      <c r="TC30" s="462"/>
      <c r="TD30" s="462"/>
      <c r="TE30" s="462"/>
      <c r="TF30" s="462"/>
      <c r="TG30" s="462"/>
      <c r="TH30" s="462"/>
      <c r="TI30" s="462"/>
      <c r="TJ30" s="462"/>
      <c r="TK30" s="462"/>
      <c r="TL30" s="462"/>
      <c r="TM30" s="462"/>
      <c r="TN30" s="462"/>
      <c r="TO30" s="462"/>
      <c r="TP30" s="462"/>
      <c r="TQ30" s="462"/>
      <c r="TR30" s="462"/>
      <c r="TS30" s="462"/>
      <c r="TT30" s="462"/>
      <c r="TU30" s="462"/>
      <c r="TV30" s="462"/>
      <c r="TW30" s="462"/>
      <c r="TX30" s="462"/>
      <c r="TY30" s="462"/>
      <c r="TZ30" s="462"/>
      <c r="UA30" s="462"/>
      <c r="UB30" s="462"/>
      <c r="UC30" s="462"/>
      <c r="UD30" s="462"/>
      <c r="UE30" s="462"/>
      <c r="UF30" s="462"/>
      <c r="UG30" s="462"/>
      <c r="UH30" s="462"/>
      <c r="UI30" s="462"/>
      <c r="UJ30" s="462"/>
      <c r="UK30" s="462"/>
      <c r="UL30" s="462"/>
      <c r="UM30" s="462"/>
      <c r="UN30" s="462"/>
      <c r="UO30" s="462"/>
      <c r="UP30" s="462"/>
      <c r="UQ30" s="462"/>
      <c r="UR30" s="462"/>
      <c r="US30" s="462"/>
      <c r="UT30" s="462"/>
      <c r="UU30" s="462"/>
      <c r="UV30" s="462"/>
      <c r="UW30" s="462"/>
      <c r="UX30" s="462"/>
      <c r="UY30" s="462"/>
      <c r="UZ30" s="462"/>
      <c r="VA30" s="462"/>
      <c r="VB30" s="462"/>
      <c r="VC30" s="462"/>
      <c r="VD30" s="462"/>
      <c r="VE30" s="462"/>
      <c r="VF30" s="462"/>
      <c r="VG30" s="462"/>
      <c r="VH30" s="462"/>
      <c r="VI30" s="462"/>
      <c r="VJ30" s="462"/>
      <c r="VK30" s="462"/>
      <c r="VL30" s="462"/>
      <c r="VM30" s="462"/>
      <c r="VN30" s="462"/>
      <c r="VO30" s="462"/>
      <c r="VP30" s="462"/>
      <c r="VQ30" s="462"/>
      <c r="VR30" s="462"/>
      <c r="VS30" s="462"/>
      <c r="VT30" s="462"/>
      <c r="VU30" s="462"/>
      <c r="VV30" s="462"/>
      <c r="VW30" s="462"/>
      <c r="VX30" s="462"/>
      <c r="VY30" s="462"/>
      <c r="VZ30" s="462"/>
      <c r="WA30" s="462"/>
      <c r="WB30" s="462"/>
      <c r="WC30" s="462"/>
      <c r="WD30" s="462"/>
      <c r="WE30" s="462"/>
      <c r="WF30" s="462"/>
      <c r="WG30" s="462"/>
      <c r="WH30" s="462"/>
      <c r="WI30" s="462"/>
      <c r="WJ30" s="462"/>
      <c r="WK30" s="462"/>
      <c r="WL30" s="462"/>
      <c r="WM30" s="462"/>
      <c r="WN30" s="462"/>
      <c r="WO30" s="462"/>
      <c r="WP30" s="462"/>
      <c r="WQ30" s="462"/>
      <c r="WR30" s="462"/>
      <c r="WS30" s="462"/>
      <c r="WT30" s="462"/>
      <c r="WU30" s="462"/>
      <c r="WV30" s="462"/>
      <c r="WW30" s="462"/>
      <c r="WX30" s="462"/>
      <c r="WY30" s="462"/>
      <c r="WZ30" s="462"/>
      <c r="XA30" s="462"/>
      <c r="XB30" s="462"/>
      <c r="XC30" s="462"/>
      <c r="XD30" s="462"/>
      <c r="XE30" s="462"/>
      <c r="XF30" s="462"/>
      <c r="XG30" s="462"/>
      <c r="XH30" s="462"/>
      <c r="XI30" s="462"/>
      <c r="XJ30" s="462"/>
      <c r="XK30" s="462"/>
      <c r="XL30" s="462"/>
      <c r="XM30" s="462"/>
      <c r="XN30" s="462"/>
      <c r="XO30" s="462"/>
      <c r="XP30" s="462"/>
      <c r="XQ30" s="462"/>
      <c r="XR30" s="462"/>
      <c r="XS30" s="462"/>
      <c r="XT30" s="462"/>
      <c r="XU30" s="462"/>
      <c r="XV30" s="462"/>
      <c r="XW30" s="462"/>
      <c r="XX30" s="462"/>
      <c r="XY30" s="462"/>
      <c r="XZ30" s="462"/>
      <c r="YA30" s="462"/>
      <c r="YB30" s="462"/>
      <c r="YC30" s="462"/>
      <c r="YD30" s="462"/>
      <c r="YE30" s="462"/>
      <c r="YF30" s="462"/>
      <c r="YG30" s="462"/>
      <c r="YH30" s="462"/>
      <c r="YI30" s="462"/>
      <c r="YJ30" s="462"/>
      <c r="YK30" s="462"/>
      <c r="YL30" s="462"/>
      <c r="YM30" s="462"/>
      <c r="YN30" s="462"/>
      <c r="YO30" s="462"/>
      <c r="YP30" s="462"/>
      <c r="YQ30" s="462"/>
      <c r="YR30" s="462"/>
      <c r="YS30" s="462"/>
      <c r="YT30" s="462"/>
      <c r="YU30" s="462"/>
      <c r="YV30" s="462"/>
      <c r="YW30" s="462"/>
      <c r="YX30" s="462"/>
      <c r="YY30" s="462"/>
      <c r="YZ30" s="462"/>
      <c r="ZA30" s="462"/>
      <c r="ZB30" s="462"/>
      <c r="ZC30" s="462"/>
      <c r="ZD30" s="462"/>
      <c r="ZE30" s="462"/>
      <c r="ZF30" s="462"/>
      <c r="ZG30" s="462"/>
      <c r="ZH30" s="462"/>
      <c r="ZI30" s="462"/>
      <c r="ZJ30" s="462"/>
      <c r="ZK30" s="462"/>
      <c r="ZL30" s="462"/>
      <c r="ZM30" s="462"/>
      <c r="ZN30" s="462"/>
      <c r="ZO30" s="462"/>
      <c r="ZP30" s="462"/>
      <c r="ZQ30" s="462"/>
      <c r="ZR30" s="462"/>
      <c r="ZS30" s="462"/>
      <c r="ZT30" s="462"/>
      <c r="ZU30" s="462"/>
      <c r="ZV30" s="462"/>
      <c r="ZW30" s="462"/>
      <c r="ZX30" s="462"/>
      <c r="ZY30" s="462"/>
      <c r="ZZ30" s="462"/>
      <c r="AAA30" s="462"/>
      <c r="AAB30" s="462"/>
      <c r="AAC30" s="462"/>
      <c r="AAD30" s="462"/>
      <c r="AAE30" s="462"/>
      <c r="AAF30" s="462"/>
      <c r="AAG30" s="462"/>
      <c r="AAH30" s="462"/>
      <c r="AAI30" s="462"/>
      <c r="AAJ30" s="462"/>
      <c r="AAK30" s="462"/>
      <c r="AAL30" s="462"/>
      <c r="AAM30" s="462"/>
      <c r="AAN30" s="462"/>
      <c r="AAO30" s="462"/>
      <c r="AAP30" s="462"/>
      <c r="AAQ30" s="462"/>
      <c r="AAR30" s="462"/>
      <c r="AAS30" s="462"/>
      <c r="AAT30" s="462"/>
      <c r="AAU30" s="462"/>
      <c r="AAV30" s="462"/>
      <c r="AAW30" s="462"/>
      <c r="AAX30" s="462"/>
      <c r="AAY30" s="462"/>
      <c r="AAZ30" s="462"/>
      <c r="ABA30" s="462"/>
      <c r="ABB30" s="462"/>
      <c r="ABC30" s="462"/>
      <c r="ABD30" s="462"/>
      <c r="ABE30" s="462"/>
      <c r="ABF30" s="462"/>
      <c r="ABG30" s="462"/>
      <c r="ABH30" s="462"/>
      <c r="ABI30" s="462"/>
      <c r="ABJ30" s="462"/>
      <c r="ABK30" s="462"/>
      <c r="ABL30" s="462"/>
      <c r="ABM30" s="462"/>
      <c r="ABN30" s="462"/>
      <c r="ABO30" s="462"/>
      <c r="ABP30" s="462"/>
      <c r="ABQ30" s="462"/>
      <c r="ABR30" s="462"/>
      <c r="ABS30" s="462"/>
      <c r="ABT30" s="462"/>
      <c r="ABU30" s="462"/>
      <c r="ABV30" s="462"/>
      <c r="ABW30" s="462"/>
      <c r="ABX30" s="462"/>
      <c r="ABY30" s="462"/>
      <c r="ABZ30" s="462"/>
      <c r="ACA30" s="462"/>
      <c r="ACB30" s="462"/>
      <c r="ACC30" s="462"/>
      <c r="ACD30" s="462"/>
      <c r="ACE30" s="462"/>
      <c r="ACF30" s="462"/>
      <c r="ACG30" s="462"/>
      <c r="ACH30" s="462"/>
      <c r="ACI30" s="462"/>
      <c r="ACJ30" s="462"/>
      <c r="ACK30" s="462"/>
      <c r="ACL30" s="462"/>
      <c r="ACM30" s="462"/>
      <c r="ACN30" s="462"/>
      <c r="ACO30" s="462"/>
      <c r="ACP30" s="462"/>
      <c r="ACQ30" s="462"/>
      <c r="ACR30" s="462"/>
      <c r="ACS30" s="462"/>
      <c r="ACT30" s="462"/>
      <c r="ACU30" s="462"/>
      <c r="ACV30" s="462"/>
      <c r="ACW30" s="462"/>
      <c r="ACX30" s="462"/>
      <c r="ACY30" s="462"/>
      <c r="ACZ30" s="462"/>
      <c r="ADA30" s="462"/>
      <c r="ADB30" s="462"/>
      <c r="ADC30" s="462"/>
      <c r="ADD30" s="462"/>
      <c r="ADE30" s="462"/>
      <c r="ADF30" s="462"/>
      <c r="ADG30" s="462"/>
      <c r="ADH30" s="462"/>
      <c r="ADI30" s="462"/>
      <c r="ADJ30" s="462"/>
      <c r="ADK30" s="462"/>
      <c r="ADL30" s="462"/>
      <c r="ADM30" s="462"/>
      <c r="ADN30" s="462"/>
      <c r="ADO30" s="462"/>
      <c r="ADP30" s="462"/>
      <c r="ADQ30" s="462"/>
      <c r="ADR30" s="462"/>
      <c r="ADS30" s="462"/>
      <c r="ADT30" s="462"/>
      <c r="ADU30" s="462"/>
      <c r="ADV30" s="462"/>
      <c r="ADW30" s="462"/>
      <c r="ADX30" s="462"/>
      <c r="ADY30" s="462"/>
      <c r="ADZ30" s="462"/>
      <c r="AEA30" s="462"/>
      <c r="AEB30" s="462"/>
      <c r="AEC30" s="462"/>
      <c r="AED30" s="462"/>
      <c r="AEE30" s="462"/>
      <c r="AEF30" s="462"/>
      <c r="AEG30" s="462"/>
      <c r="AEH30" s="462"/>
      <c r="AEI30" s="462"/>
      <c r="AEJ30" s="462"/>
      <c r="AEK30" s="462"/>
      <c r="AEL30" s="462"/>
      <c r="AEM30" s="462"/>
      <c r="AEN30" s="462"/>
      <c r="AEO30" s="462"/>
      <c r="AEP30" s="462"/>
      <c r="AEQ30" s="462"/>
      <c r="AER30" s="462"/>
      <c r="AES30" s="462"/>
      <c r="AET30" s="462"/>
      <c r="AEU30" s="462"/>
      <c r="AEV30" s="462"/>
      <c r="AEW30" s="462"/>
      <c r="AEX30" s="462"/>
      <c r="AEY30" s="462"/>
      <c r="AEZ30" s="462"/>
      <c r="AFA30" s="462"/>
      <c r="AFB30" s="462"/>
      <c r="AFC30" s="462"/>
      <c r="AFD30" s="462"/>
      <c r="AFE30" s="462"/>
      <c r="AFF30" s="462"/>
      <c r="AFG30" s="462"/>
      <c r="AFH30" s="462"/>
      <c r="AFI30" s="462"/>
      <c r="AFJ30" s="462"/>
      <c r="AFK30" s="462"/>
      <c r="AFL30" s="462"/>
      <c r="AFM30" s="462"/>
      <c r="AFN30" s="462"/>
      <c r="AFO30" s="462"/>
      <c r="AFP30" s="462"/>
      <c r="AFQ30" s="462"/>
      <c r="AFR30" s="462"/>
      <c r="AFS30" s="462"/>
      <c r="AFT30" s="462"/>
      <c r="AFU30" s="462"/>
      <c r="AFV30" s="462"/>
      <c r="AFW30" s="462"/>
      <c r="AFX30" s="462"/>
      <c r="AFY30" s="462"/>
      <c r="AFZ30" s="462"/>
      <c r="AGA30" s="462"/>
      <c r="AGB30" s="462"/>
      <c r="AGC30" s="462"/>
      <c r="AGD30" s="462"/>
      <c r="AGE30" s="462"/>
      <c r="AGF30" s="462"/>
      <c r="AGG30" s="462"/>
      <c r="AGH30" s="462"/>
      <c r="AGI30" s="462"/>
      <c r="AGJ30" s="462"/>
      <c r="AGK30" s="462"/>
      <c r="AGL30" s="462"/>
      <c r="AGM30" s="462"/>
      <c r="AGN30" s="462"/>
      <c r="AGO30" s="462"/>
      <c r="AGP30" s="462"/>
      <c r="AGQ30" s="462"/>
      <c r="AGR30" s="462"/>
      <c r="AGS30" s="462"/>
      <c r="AGT30" s="462"/>
      <c r="AGU30" s="462"/>
      <c r="AGV30" s="462"/>
      <c r="AGW30" s="462"/>
      <c r="AGX30" s="462"/>
      <c r="AGY30" s="462"/>
      <c r="AGZ30" s="462"/>
      <c r="AHA30" s="462"/>
      <c r="AHB30" s="462"/>
      <c r="AHC30" s="462"/>
      <c r="AHD30" s="462"/>
      <c r="AHE30" s="462"/>
      <c r="AHF30" s="462"/>
      <c r="AHG30" s="462"/>
      <c r="AHH30" s="462"/>
      <c r="AHI30" s="462"/>
      <c r="AHJ30" s="462"/>
      <c r="AHK30" s="462"/>
      <c r="AHL30" s="462"/>
      <c r="AHM30" s="462"/>
      <c r="AHN30" s="462"/>
      <c r="AHO30" s="462"/>
      <c r="AHP30" s="462"/>
      <c r="AHQ30" s="462"/>
      <c r="AHR30" s="462"/>
      <c r="AHS30" s="462"/>
      <c r="AHT30" s="462"/>
      <c r="AHU30" s="462"/>
      <c r="AHV30" s="462"/>
      <c r="AHW30" s="462"/>
      <c r="AHX30" s="462"/>
      <c r="AHY30" s="462"/>
      <c r="AHZ30" s="462"/>
      <c r="AIA30" s="462"/>
      <c r="AIB30" s="462"/>
      <c r="AIC30" s="462"/>
      <c r="AID30" s="462"/>
      <c r="AIE30" s="462"/>
      <c r="AIF30" s="462"/>
      <c r="AIG30" s="462"/>
      <c r="AIH30" s="462"/>
      <c r="AII30" s="462"/>
      <c r="AIJ30" s="462"/>
      <c r="AIK30" s="462"/>
      <c r="AIL30" s="462"/>
      <c r="AIM30" s="462"/>
      <c r="AIN30" s="462"/>
      <c r="AIO30" s="462"/>
      <c r="AIP30" s="462"/>
      <c r="AIQ30" s="462"/>
      <c r="AIR30" s="462"/>
      <c r="AIS30" s="462"/>
      <c r="AIT30" s="462"/>
      <c r="AIU30" s="462"/>
      <c r="AIV30" s="462"/>
      <c r="AIW30" s="462"/>
      <c r="AIX30" s="462"/>
      <c r="AIY30" s="462"/>
      <c r="AIZ30" s="462"/>
      <c r="AJA30" s="462"/>
      <c r="AJB30" s="462"/>
      <c r="AJC30" s="462"/>
      <c r="AJD30" s="462"/>
      <c r="AJE30" s="462"/>
      <c r="AJF30" s="462"/>
      <c r="AJG30" s="462"/>
      <c r="AJH30" s="462"/>
      <c r="AJI30" s="462"/>
      <c r="AJJ30" s="462"/>
      <c r="AJK30" s="462"/>
      <c r="AJL30" s="462"/>
      <c r="AJM30" s="462"/>
      <c r="AJN30" s="462"/>
      <c r="AJO30" s="462"/>
      <c r="AJP30" s="462"/>
      <c r="AJQ30" s="462"/>
      <c r="AJR30" s="462"/>
      <c r="AJS30" s="462"/>
      <c r="AJT30" s="462"/>
      <c r="AJU30" s="462"/>
      <c r="AJV30" s="462"/>
      <c r="AJW30" s="462"/>
      <c r="AJX30" s="462"/>
      <c r="AJY30" s="462"/>
      <c r="AJZ30" s="462"/>
      <c r="AKA30" s="462"/>
      <c r="AKB30" s="462"/>
      <c r="AKC30" s="462"/>
      <c r="AKD30" s="462"/>
      <c r="AKE30" s="462"/>
      <c r="AKF30" s="462"/>
      <c r="AKG30" s="462"/>
      <c r="AKH30" s="462"/>
      <c r="AKI30" s="462"/>
      <c r="AKJ30" s="462"/>
      <c r="AKK30" s="462"/>
      <c r="AKL30" s="462"/>
      <c r="AKM30" s="462"/>
      <c r="AKN30" s="462"/>
      <c r="AKO30" s="462"/>
      <c r="AKP30" s="462"/>
      <c r="AKQ30" s="462"/>
      <c r="AKR30" s="462"/>
      <c r="AKS30" s="462"/>
      <c r="AKT30" s="462"/>
      <c r="AKU30" s="462"/>
      <c r="AKV30" s="462"/>
      <c r="AKW30" s="462"/>
      <c r="AKX30" s="462"/>
      <c r="AKY30" s="462"/>
      <c r="AKZ30" s="462"/>
      <c r="ALA30" s="462"/>
      <c r="ALB30" s="462"/>
      <c r="ALC30" s="462"/>
      <c r="ALD30" s="462"/>
      <c r="ALE30" s="462"/>
      <c r="ALF30" s="462"/>
      <c r="ALG30" s="462"/>
      <c r="ALH30" s="462"/>
      <c r="ALI30" s="462"/>
      <c r="ALJ30" s="462"/>
      <c r="ALK30" s="462"/>
      <c r="ALL30" s="462"/>
      <c r="ALM30" s="462"/>
      <c r="ALN30" s="462"/>
      <c r="ALO30" s="462"/>
      <c r="ALP30" s="462"/>
      <c r="ALQ30" s="462"/>
      <c r="ALR30" s="462"/>
      <c r="ALS30" s="462"/>
      <c r="ALT30" s="462"/>
      <c r="ALU30" s="462"/>
      <c r="ALV30" s="462"/>
      <c r="ALW30" s="462"/>
      <c r="ALX30" s="462"/>
      <c r="ALY30" s="462"/>
      <c r="ALZ30" s="462"/>
      <c r="AMA30" s="462"/>
      <c r="AMB30" s="462"/>
      <c r="AMC30" s="462"/>
      <c r="AMD30" s="462"/>
      <c r="AME30" s="462"/>
      <c r="AMF30" s="462"/>
      <c r="AMG30" s="462"/>
      <c r="AMH30" s="462"/>
      <c r="AMI30" s="462"/>
      <c r="AMJ30" s="462"/>
      <c r="AMK30" s="462"/>
      <c r="AML30" s="462"/>
      <c r="AMM30" s="462"/>
      <c r="AMN30" s="462"/>
      <c r="AMO30" s="462"/>
      <c r="AMP30" s="462"/>
      <c r="AMQ30" s="462"/>
      <c r="AMR30" s="462"/>
      <c r="AMS30" s="462"/>
      <c r="AMT30" s="462"/>
      <c r="AMU30" s="462"/>
      <c r="AMV30" s="462"/>
      <c r="AMW30" s="462"/>
      <c r="AMX30" s="462"/>
      <c r="AMY30" s="462"/>
      <c r="AMZ30" s="462"/>
      <c r="ANA30" s="462"/>
      <c r="ANB30" s="462"/>
      <c r="ANC30" s="462"/>
      <c r="AND30" s="462"/>
      <c r="ANE30" s="462"/>
      <c r="ANF30" s="462"/>
      <c r="ANG30" s="462"/>
      <c r="ANH30" s="462"/>
      <c r="ANI30" s="462"/>
      <c r="ANJ30" s="462"/>
      <c r="ANK30" s="462"/>
      <c r="ANL30" s="462"/>
      <c r="ANM30" s="462"/>
      <c r="ANN30" s="462"/>
      <c r="ANO30" s="462"/>
      <c r="ANP30" s="462"/>
      <c r="ANQ30" s="462"/>
      <c r="ANR30" s="462"/>
      <c r="ANS30" s="462"/>
      <c r="ANT30" s="462"/>
      <c r="ANU30" s="462"/>
      <c r="ANV30" s="462"/>
      <c r="ANW30" s="462"/>
      <c r="ANX30" s="462"/>
      <c r="ANY30" s="462"/>
      <c r="ANZ30" s="462"/>
      <c r="AOA30" s="462"/>
      <c r="AOB30" s="462"/>
      <c r="AOC30" s="462"/>
      <c r="AOD30" s="462"/>
      <c r="AOE30" s="462"/>
      <c r="AOF30" s="462"/>
      <c r="AOG30" s="462"/>
      <c r="AOH30" s="462"/>
      <c r="AOI30" s="462"/>
      <c r="AOJ30" s="462"/>
      <c r="AOK30" s="462"/>
      <c r="AOL30" s="462"/>
      <c r="AOM30" s="462"/>
      <c r="AON30" s="462"/>
      <c r="AOO30" s="462"/>
      <c r="AOP30" s="462"/>
      <c r="AOQ30" s="462"/>
      <c r="AOR30" s="462"/>
      <c r="AOS30" s="462"/>
      <c r="AOT30" s="462"/>
      <c r="AOU30" s="462"/>
      <c r="AOV30" s="462"/>
      <c r="AOW30" s="462"/>
      <c r="AOX30" s="462"/>
      <c r="AOY30" s="462"/>
      <c r="AOZ30" s="462"/>
      <c r="APA30" s="462"/>
      <c r="APB30" s="462"/>
      <c r="APC30" s="462"/>
      <c r="APD30" s="462"/>
      <c r="APE30" s="462"/>
      <c r="APF30" s="462"/>
      <c r="APG30" s="462"/>
      <c r="APH30" s="462"/>
      <c r="API30" s="462"/>
      <c r="APJ30" s="462"/>
      <c r="APK30" s="462"/>
      <c r="APL30" s="462"/>
      <c r="APM30" s="462"/>
      <c r="APN30" s="462"/>
      <c r="APO30" s="462"/>
      <c r="APP30" s="462"/>
      <c r="APQ30" s="462"/>
      <c r="APR30" s="462"/>
      <c r="APS30" s="462"/>
      <c r="APT30" s="462"/>
      <c r="APU30" s="462"/>
      <c r="APV30" s="462"/>
      <c r="APW30" s="462"/>
      <c r="APX30" s="462"/>
      <c r="APY30" s="462"/>
      <c r="APZ30" s="462"/>
      <c r="AQA30" s="462"/>
      <c r="AQB30" s="462"/>
      <c r="AQC30" s="462"/>
      <c r="AQD30" s="462"/>
      <c r="AQE30" s="462"/>
      <c r="AQF30" s="462"/>
      <c r="AQG30" s="462"/>
      <c r="AQH30" s="462"/>
      <c r="AQI30" s="462"/>
      <c r="AQJ30" s="462"/>
      <c r="AQK30" s="462"/>
      <c r="AQL30" s="462"/>
      <c r="AQM30" s="462"/>
      <c r="AQN30" s="462"/>
      <c r="AQO30" s="462"/>
      <c r="AQP30" s="462"/>
      <c r="AQQ30" s="462"/>
      <c r="AQR30" s="462"/>
      <c r="AQS30" s="462"/>
      <c r="AQT30" s="462"/>
      <c r="AQU30" s="462"/>
      <c r="AQV30" s="462"/>
      <c r="AQW30" s="462"/>
      <c r="AQX30" s="462"/>
      <c r="AQY30" s="462"/>
      <c r="AQZ30" s="462"/>
      <c r="ARA30" s="462"/>
      <c r="ARB30" s="462"/>
      <c r="ARC30" s="462"/>
      <c r="ARD30" s="462"/>
      <c r="ARE30" s="462"/>
      <c r="ARF30" s="462"/>
      <c r="ARG30" s="462"/>
      <c r="ARH30" s="462"/>
      <c r="ARI30" s="462"/>
      <c r="ARJ30" s="462"/>
      <c r="ARK30" s="462"/>
      <c r="ARL30" s="462"/>
      <c r="ARM30" s="462"/>
      <c r="ARN30" s="462"/>
      <c r="ARO30" s="462"/>
      <c r="ARP30" s="462"/>
      <c r="ARQ30" s="462"/>
      <c r="ARR30" s="462"/>
      <c r="ARS30" s="462"/>
      <c r="ART30" s="462"/>
      <c r="ARU30" s="462"/>
      <c r="ARV30" s="462"/>
      <c r="ARW30" s="462"/>
      <c r="ARX30" s="462"/>
      <c r="ARY30" s="462"/>
      <c r="ARZ30" s="462"/>
      <c r="ASA30" s="462"/>
      <c r="ASB30" s="462"/>
      <c r="ASC30" s="462"/>
      <c r="ASD30" s="462"/>
      <c r="ASE30" s="462"/>
      <c r="ASF30" s="462"/>
      <c r="ASG30" s="462"/>
      <c r="ASH30" s="462"/>
      <c r="ASI30" s="462"/>
      <c r="ASJ30" s="462"/>
      <c r="ASK30" s="462"/>
      <c r="ASL30" s="462"/>
      <c r="ASM30" s="462"/>
      <c r="ASN30" s="462"/>
      <c r="ASO30" s="462"/>
      <c r="ASP30" s="462"/>
      <c r="ASQ30" s="462"/>
      <c r="ASR30" s="462"/>
      <c r="ASS30" s="462"/>
      <c r="AST30" s="462"/>
      <c r="ASU30" s="462"/>
      <c r="ASV30" s="462"/>
      <c r="ASW30" s="462"/>
      <c r="ASX30" s="462"/>
      <c r="ASY30" s="462"/>
      <c r="ASZ30" s="462"/>
      <c r="ATA30" s="462"/>
      <c r="ATB30" s="462"/>
      <c r="ATC30" s="462"/>
      <c r="ATD30" s="462"/>
      <c r="ATE30" s="462"/>
      <c r="ATF30" s="462"/>
      <c r="ATG30" s="462"/>
      <c r="ATH30" s="462"/>
      <c r="ATI30" s="462"/>
      <c r="ATJ30" s="462"/>
      <c r="ATK30" s="462"/>
      <c r="ATL30" s="462"/>
      <c r="ATM30" s="462"/>
      <c r="ATN30" s="462"/>
      <c r="ATO30" s="462"/>
      <c r="ATP30" s="462"/>
      <c r="ATQ30" s="462"/>
      <c r="ATR30" s="462"/>
      <c r="ATS30" s="462"/>
      <c r="ATT30" s="462"/>
      <c r="ATU30" s="462"/>
      <c r="ATV30" s="462"/>
      <c r="ATW30" s="462"/>
      <c r="ATX30" s="462"/>
      <c r="ATY30" s="462"/>
      <c r="ATZ30" s="462"/>
      <c r="AUA30" s="462"/>
      <c r="AUB30" s="462"/>
      <c r="AUC30" s="462"/>
      <c r="AUD30" s="462"/>
      <c r="AUE30" s="462"/>
      <c r="AUF30" s="462"/>
      <c r="AUG30" s="462"/>
      <c r="AUH30" s="462"/>
      <c r="AUI30" s="462"/>
      <c r="AUJ30" s="462"/>
      <c r="AUK30" s="462"/>
      <c r="AUL30" s="462"/>
      <c r="AUM30" s="462"/>
      <c r="AUN30" s="462"/>
      <c r="AUO30" s="462"/>
      <c r="AUP30" s="462"/>
      <c r="AUQ30" s="462"/>
      <c r="AUR30" s="462"/>
      <c r="AUS30" s="462"/>
      <c r="AUT30" s="462"/>
      <c r="AUU30" s="462"/>
      <c r="AUV30" s="462"/>
      <c r="AUW30" s="462"/>
      <c r="AUX30" s="462"/>
      <c r="AUY30" s="462"/>
      <c r="AUZ30" s="462"/>
      <c r="AVA30" s="462"/>
      <c r="AVB30" s="462"/>
      <c r="AVC30" s="462"/>
      <c r="AVD30" s="462"/>
      <c r="AVE30" s="462"/>
      <c r="AVF30" s="462"/>
      <c r="AVG30" s="462"/>
      <c r="AVH30" s="462"/>
      <c r="AVI30" s="462"/>
      <c r="AVJ30" s="462"/>
      <c r="AVK30" s="462"/>
      <c r="AVL30" s="462"/>
      <c r="AVM30" s="462"/>
      <c r="AVN30" s="462"/>
      <c r="AVO30" s="462"/>
      <c r="AVP30" s="462"/>
      <c r="AVQ30" s="462"/>
      <c r="AVR30" s="462"/>
      <c r="AVS30" s="462"/>
      <c r="AVT30" s="462"/>
      <c r="AVU30" s="462"/>
      <c r="AVV30" s="462"/>
      <c r="AVW30" s="462"/>
      <c r="AVX30" s="462"/>
      <c r="AVY30" s="462"/>
      <c r="AVZ30" s="462"/>
      <c r="AWA30" s="462"/>
      <c r="AWB30" s="462"/>
      <c r="AWC30" s="462"/>
      <c r="AWD30" s="462"/>
      <c r="AWE30" s="462"/>
      <c r="AWF30" s="462"/>
      <c r="AWG30" s="462"/>
      <c r="AWH30" s="462"/>
      <c r="AWI30" s="462"/>
      <c r="AWJ30" s="462"/>
      <c r="AWK30" s="462"/>
      <c r="AWL30" s="462"/>
      <c r="AWM30" s="462"/>
      <c r="AWN30" s="462"/>
      <c r="AWO30" s="462"/>
      <c r="AWP30" s="462"/>
      <c r="AWQ30" s="462"/>
      <c r="AWR30" s="462"/>
      <c r="AWS30" s="462"/>
      <c r="AWT30" s="462"/>
      <c r="AWU30" s="462"/>
      <c r="AWV30" s="462"/>
      <c r="AWW30" s="462"/>
      <c r="AWX30" s="462"/>
      <c r="AWY30" s="462"/>
      <c r="AWZ30" s="462"/>
      <c r="AXA30" s="462"/>
      <c r="AXB30" s="462"/>
      <c r="AXC30" s="462"/>
      <c r="AXD30" s="462"/>
      <c r="AXE30" s="462"/>
      <c r="AXF30" s="462"/>
      <c r="AXG30" s="462"/>
      <c r="AXH30" s="462"/>
      <c r="AXI30" s="462"/>
      <c r="AXJ30" s="462"/>
      <c r="AXK30" s="462"/>
      <c r="AXL30" s="462"/>
      <c r="AXM30" s="462"/>
      <c r="AXN30" s="462"/>
      <c r="AXO30" s="462"/>
      <c r="AXP30" s="462"/>
      <c r="AXQ30" s="462"/>
      <c r="AXR30" s="462"/>
      <c r="AXS30" s="462"/>
      <c r="AXT30" s="462"/>
      <c r="AXU30" s="462"/>
      <c r="AXV30" s="462"/>
      <c r="AXW30" s="462"/>
      <c r="AXX30" s="462"/>
      <c r="AXY30" s="462"/>
      <c r="AXZ30" s="462"/>
      <c r="AYA30" s="462"/>
      <c r="AYB30" s="462"/>
      <c r="AYC30" s="462"/>
      <c r="AYD30" s="462"/>
      <c r="AYE30" s="462"/>
      <c r="AYF30" s="462"/>
      <c r="AYG30" s="462"/>
      <c r="AYH30" s="462"/>
      <c r="AYI30" s="462"/>
      <c r="AYJ30" s="462"/>
      <c r="AYK30" s="462"/>
      <c r="AYL30" s="462"/>
      <c r="AYM30" s="462"/>
      <c r="AYN30" s="462"/>
      <c r="AYO30" s="462"/>
      <c r="AYP30" s="462"/>
      <c r="AYQ30" s="462"/>
      <c r="AYR30" s="462"/>
      <c r="AYS30" s="462"/>
      <c r="AYT30" s="462"/>
      <c r="AYU30" s="462"/>
      <c r="AYV30" s="462"/>
      <c r="AYW30" s="462"/>
      <c r="AYX30" s="462"/>
      <c r="AYY30" s="462"/>
      <c r="AYZ30" s="462"/>
      <c r="AZA30" s="462"/>
      <c r="AZB30" s="462"/>
      <c r="AZC30" s="462"/>
      <c r="AZD30" s="462"/>
      <c r="AZE30" s="462"/>
      <c r="AZF30" s="462"/>
      <c r="AZG30" s="462"/>
      <c r="AZH30" s="462"/>
      <c r="AZI30" s="462"/>
      <c r="AZJ30" s="462"/>
      <c r="AZK30" s="462"/>
      <c r="AZL30" s="462"/>
      <c r="AZM30" s="462"/>
      <c r="AZN30" s="462"/>
      <c r="AZO30" s="462"/>
      <c r="AZP30" s="462"/>
      <c r="AZQ30" s="462"/>
      <c r="AZR30" s="462"/>
      <c r="AZS30" s="462"/>
      <c r="AZT30" s="462"/>
      <c r="AZU30" s="462"/>
      <c r="AZV30" s="462"/>
      <c r="AZW30" s="462"/>
      <c r="AZX30" s="462"/>
      <c r="AZY30" s="462"/>
      <c r="AZZ30" s="462"/>
      <c r="BAA30" s="462"/>
      <c r="BAB30" s="462"/>
      <c r="BAC30" s="462"/>
      <c r="BAD30" s="462"/>
      <c r="BAE30" s="462"/>
      <c r="BAF30" s="462"/>
      <c r="BAG30" s="462"/>
      <c r="BAH30" s="462"/>
      <c r="BAI30" s="462"/>
      <c r="BAJ30" s="462"/>
      <c r="BAK30" s="462"/>
      <c r="BAL30" s="462"/>
      <c r="BAM30" s="462"/>
      <c r="BAN30" s="462"/>
      <c r="BAO30" s="462"/>
      <c r="BAP30" s="462"/>
      <c r="BAQ30" s="462"/>
      <c r="BAR30" s="462"/>
      <c r="BAS30" s="462"/>
      <c r="BAT30" s="462"/>
      <c r="BAU30" s="462"/>
      <c r="BAV30" s="462"/>
      <c r="BAW30" s="462"/>
      <c r="BAX30" s="462"/>
      <c r="BAY30" s="462"/>
      <c r="BAZ30" s="462"/>
      <c r="BBA30" s="462"/>
      <c r="BBB30" s="462"/>
      <c r="BBC30" s="462"/>
      <c r="BBD30" s="462"/>
      <c r="BBE30" s="462"/>
      <c r="BBF30" s="462"/>
      <c r="BBG30" s="462"/>
      <c r="BBH30" s="462"/>
      <c r="BBI30" s="462"/>
      <c r="BBJ30" s="462"/>
      <c r="BBK30" s="462"/>
      <c r="BBL30" s="462"/>
      <c r="BBM30" s="462"/>
      <c r="BBN30" s="462"/>
      <c r="BBO30" s="462"/>
      <c r="BBP30" s="462"/>
      <c r="BBQ30" s="462"/>
      <c r="BBR30" s="462"/>
      <c r="BBS30" s="462"/>
      <c r="BBT30" s="462"/>
      <c r="BBU30" s="462"/>
      <c r="BBV30" s="462"/>
      <c r="BBW30" s="462"/>
      <c r="BBX30" s="462"/>
      <c r="BBY30" s="462"/>
      <c r="BBZ30" s="462"/>
      <c r="BCA30" s="462"/>
      <c r="BCB30" s="462"/>
      <c r="BCC30" s="462"/>
      <c r="BCD30" s="462"/>
      <c r="BCE30" s="462"/>
      <c r="BCF30" s="462"/>
      <c r="BCG30" s="462"/>
      <c r="BCH30" s="462"/>
      <c r="BCI30" s="462"/>
      <c r="BCJ30" s="462"/>
      <c r="BCK30" s="462"/>
      <c r="BCL30" s="462"/>
      <c r="BCM30" s="462"/>
      <c r="BCN30" s="462"/>
      <c r="BCO30" s="462"/>
      <c r="BCP30" s="462"/>
      <c r="BCQ30" s="462"/>
      <c r="BCR30" s="462"/>
      <c r="BCS30" s="462"/>
      <c r="BCT30" s="462"/>
      <c r="BCU30" s="462"/>
      <c r="BCV30" s="462"/>
      <c r="BCW30" s="462"/>
      <c r="BCX30" s="462"/>
      <c r="BCY30" s="462"/>
      <c r="BCZ30" s="462"/>
      <c r="BDA30" s="462"/>
      <c r="BDB30" s="462"/>
      <c r="BDC30" s="462"/>
      <c r="BDD30" s="462"/>
      <c r="BDE30" s="462"/>
      <c r="BDF30" s="462"/>
      <c r="BDG30" s="462"/>
      <c r="BDH30" s="462"/>
      <c r="BDI30" s="462"/>
      <c r="BDJ30" s="462"/>
      <c r="BDK30" s="462"/>
      <c r="BDL30" s="462"/>
      <c r="BDM30" s="462"/>
      <c r="BDN30" s="462"/>
      <c r="BDO30" s="462"/>
      <c r="BDP30" s="462"/>
      <c r="BDQ30" s="462"/>
      <c r="BDR30" s="462"/>
      <c r="BDS30" s="462"/>
      <c r="BDT30" s="462"/>
      <c r="BDU30" s="462"/>
      <c r="BDV30" s="462"/>
      <c r="BDW30" s="462"/>
      <c r="BDX30" s="462"/>
      <c r="BDY30" s="462"/>
      <c r="BDZ30" s="462"/>
      <c r="BEA30" s="462"/>
      <c r="BEB30" s="462"/>
      <c r="BEC30" s="462"/>
      <c r="BED30" s="462"/>
      <c r="BEE30" s="462"/>
      <c r="BEF30" s="462"/>
      <c r="BEG30" s="462"/>
      <c r="BEH30" s="462"/>
      <c r="BEI30" s="462"/>
      <c r="BEJ30" s="462"/>
      <c r="BEK30" s="462"/>
      <c r="BEL30" s="462"/>
      <c r="BEM30" s="462"/>
      <c r="BEN30" s="462"/>
      <c r="BEO30" s="462"/>
      <c r="BEP30" s="462"/>
      <c r="BEQ30" s="462"/>
      <c r="BER30" s="462"/>
      <c r="BES30" s="462"/>
      <c r="BET30" s="462"/>
      <c r="BEU30" s="462"/>
      <c r="BEV30" s="462"/>
      <c r="BEW30" s="462"/>
      <c r="BEX30" s="462"/>
      <c r="BEY30" s="462"/>
      <c r="BEZ30" s="462"/>
      <c r="BFA30" s="462"/>
      <c r="BFB30" s="462"/>
      <c r="BFC30" s="462"/>
      <c r="BFD30" s="462"/>
      <c r="BFE30" s="462"/>
      <c r="BFF30" s="462"/>
      <c r="BFG30" s="462"/>
      <c r="BFH30" s="462"/>
      <c r="BFI30" s="462"/>
      <c r="BFJ30" s="462"/>
      <c r="BFK30" s="462"/>
      <c r="BFL30" s="462"/>
      <c r="BFM30" s="462"/>
      <c r="BFN30" s="462"/>
      <c r="BFO30" s="462"/>
      <c r="BFP30" s="462"/>
      <c r="BFQ30" s="462"/>
      <c r="BFR30" s="462"/>
      <c r="BFS30" s="462"/>
      <c r="BFT30" s="462"/>
      <c r="BFU30" s="462"/>
      <c r="BFV30" s="462"/>
      <c r="BFW30" s="462"/>
      <c r="BFX30" s="462"/>
      <c r="BFY30" s="462"/>
      <c r="BFZ30" s="462"/>
      <c r="BGA30" s="462"/>
      <c r="BGB30" s="462"/>
      <c r="BGC30" s="462"/>
      <c r="BGD30" s="462"/>
      <c r="BGE30" s="462"/>
      <c r="BGF30" s="462"/>
      <c r="BGG30" s="462"/>
      <c r="BGH30" s="462"/>
      <c r="BGI30" s="462"/>
      <c r="BGJ30" s="462"/>
      <c r="BGK30" s="462"/>
      <c r="BGL30" s="462"/>
      <c r="BGM30" s="462"/>
      <c r="BGN30" s="462"/>
      <c r="BGO30" s="462"/>
      <c r="BGP30" s="462"/>
      <c r="BGQ30" s="462"/>
      <c r="BGR30" s="462"/>
      <c r="BGS30" s="462"/>
      <c r="BGT30" s="462"/>
      <c r="BGU30" s="462"/>
      <c r="BGV30" s="462"/>
      <c r="BGW30" s="462"/>
      <c r="BGX30" s="462"/>
      <c r="BGY30" s="462"/>
      <c r="BGZ30" s="462"/>
      <c r="BHA30" s="462"/>
      <c r="BHB30" s="462"/>
      <c r="BHC30" s="462"/>
      <c r="BHD30" s="462"/>
      <c r="BHE30" s="462"/>
      <c r="BHF30" s="462"/>
      <c r="BHG30" s="462"/>
      <c r="BHH30" s="462"/>
      <c r="BHI30" s="462"/>
      <c r="BHJ30" s="462"/>
      <c r="BHK30" s="462"/>
      <c r="BHL30" s="462"/>
      <c r="BHM30" s="462"/>
      <c r="BHN30" s="462"/>
      <c r="BHO30" s="462"/>
      <c r="BHP30" s="462"/>
      <c r="BHQ30" s="462"/>
      <c r="BHR30" s="462"/>
      <c r="BHS30" s="462"/>
      <c r="BHT30" s="462"/>
      <c r="BHU30" s="462"/>
      <c r="BHV30" s="462"/>
      <c r="BHW30" s="462"/>
      <c r="BHX30" s="462"/>
      <c r="BHY30" s="462"/>
      <c r="BHZ30" s="462"/>
      <c r="BIA30" s="462"/>
      <c r="BIB30" s="462"/>
      <c r="BIC30" s="462"/>
      <c r="BID30" s="462"/>
      <c r="BIE30" s="462"/>
      <c r="BIF30" s="462"/>
      <c r="BIG30" s="462"/>
      <c r="BIH30" s="462"/>
      <c r="BII30" s="462"/>
      <c r="BIJ30" s="462"/>
      <c r="BIK30" s="462"/>
      <c r="BIL30" s="462"/>
      <c r="BIM30" s="462"/>
      <c r="BIN30" s="462"/>
      <c r="BIO30" s="462"/>
      <c r="BIP30" s="462"/>
      <c r="BIQ30" s="462"/>
      <c r="BIR30" s="462"/>
      <c r="BIS30" s="462"/>
      <c r="BIT30" s="462"/>
      <c r="BIU30" s="462"/>
      <c r="BIV30" s="462"/>
      <c r="BIW30" s="462"/>
      <c r="BIX30" s="462"/>
      <c r="BIY30" s="462"/>
      <c r="BIZ30" s="462"/>
      <c r="BJA30" s="462"/>
      <c r="BJB30" s="462"/>
      <c r="BJC30" s="462"/>
      <c r="BJD30" s="462"/>
      <c r="BJE30" s="462"/>
      <c r="BJF30" s="462"/>
      <c r="BJG30" s="462"/>
      <c r="BJH30" s="462"/>
      <c r="BJI30" s="462"/>
      <c r="BJJ30" s="462"/>
      <c r="BJK30" s="462"/>
      <c r="BJL30" s="462"/>
      <c r="BJM30" s="462"/>
      <c r="BJN30" s="462"/>
      <c r="BJO30" s="462"/>
      <c r="BJP30" s="462"/>
      <c r="BJQ30" s="462"/>
      <c r="BJR30" s="462"/>
      <c r="BJS30" s="462"/>
      <c r="BJT30" s="462"/>
      <c r="BJU30" s="462"/>
      <c r="BJV30" s="462"/>
      <c r="BJW30" s="462"/>
      <c r="BJX30" s="462"/>
      <c r="BJY30" s="462"/>
      <c r="BJZ30" s="462"/>
      <c r="BKA30" s="462"/>
      <c r="BKB30" s="462"/>
      <c r="BKC30" s="462"/>
      <c r="BKD30" s="462"/>
      <c r="BKE30" s="462"/>
      <c r="BKF30" s="462"/>
      <c r="BKG30" s="462"/>
      <c r="BKH30" s="462"/>
      <c r="BKI30" s="462"/>
      <c r="BKJ30" s="462"/>
      <c r="BKK30" s="462"/>
      <c r="BKL30" s="462"/>
      <c r="BKM30" s="462"/>
      <c r="BKN30" s="462"/>
      <c r="BKO30" s="462"/>
      <c r="BKP30" s="462"/>
      <c r="BKQ30" s="462"/>
      <c r="BKR30" s="462"/>
      <c r="BKS30" s="462"/>
      <c r="BKT30" s="462"/>
      <c r="BKU30" s="462"/>
      <c r="BKV30" s="462"/>
      <c r="BKW30" s="462"/>
      <c r="BKX30" s="462"/>
      <c r="BKY30" s="462"/>
      <c r="BKZ30" s="462"/>
      <c r="BLA30" s="462"/>
      <c r="BLB30" s="462"/>
      <c r="BLC30" s="462"/>
      <c r="BLD30" s="462"/>
      <c r="BLE30" s="462"/>
      <c r="BLF30" s="462"/>
      <c r="BLG30" s="462"/>
      <c r="BLH30" s="462"/>
      <c r="BLI30" s="462"/>
      <c r="BLJ30" s="462"/>
      <c r="BLK30" s="462"/>
      <c r="BLL30" s="462"/>
      <c r="BLM30" s="462"/>
      <c r="BLN30" s="462"/>
      <c r="BLO30" s="462"/>
      <c r="BLP30" s="462"/>
      <c r="BLQ30" s="462"/>
      <c r="BLR30" s="462"/>
      <c r="BLS30" s="462"/>
      <c r="BLT30" s="462"/>
      <c r="BLU30" s="462"/>
      <c r="BLV30" s="462"/>
      <c r="BLW30" s="462"/>
      <c r="BLX30" s="462"/>
      <c r="BLY30" s="462"/>
      <c r="BLZ30" s="462"/>
      <c r="BMA30" s="462"/>
      <c r="BMB30" s="462"/>
      <c r="BMC30" s="462"/>
      <c r="BMD30" s="462"/>
      <c r="BME30" s="462"/>
      <c r="BMF30" s="462"/>
      <c r="BMG30" s="462"/>
      <c r="BMH30" s="462"/>
      <c r="BMI30" s="462"/>
      <c r="BMJ30" s="462"/>
      <c r="BMK30" s="462"/>
      <c r="BML30" s="462"/>
      <c r="BMM30" s="462"/>
      <c r="BMN30" s="462"/>
      <c r="BMO30" s="462"/>
      <c r="BMP30" s="462"/>
      <c r="BMQ30" s="462"/>
      <c r="BMR30" s="462"/>
      <c r="BMS30" s="462"/>
      <c r="BMT30" s="462"/>
      <c r="BMU30" s="462"/>
      <c r="BMV30" s="462"/>
      <c r="BMW30" s="462"/>
      <c r="BMX30" s="462"/>
      <c r="BMY30" s="462"/>
      <c r="BMZ30" s="462"/>
      <c r="BNA30" s="462"/>
      <c r="BNB30" s="462"/>
      <c r="BNC30" s="462"/>
      <c r="BND30" s="462"/>
      <c r="BNE30" s="462"/>
      <c r="BNF30" s="462"/>
      <c r="BNG30" s="462"/>
      <c r="BNH30" s="462"/>
      <c r="BNI30" s="462"/>
      <c r="BNJ30" s="462"/>
      <c r="BNK30" s="462"/>
      <c r="BNL30" s="462"/>
      <c r="BNM30" s="462"/>
      <c r="BNN30" s="462"/>
      <c r="BNO30" s="462"/>
      <c r="BNP30" s="462"/>
      <c r="BNQ30" s="462"/>
      <c r="BNR30" s="462"/>
      <c r="BNS30" s="462"/>
      <c r="BNT30" s="462"/>
      <c r="BNU30" s="462"/>
      <c r="BNV30" s="462"/>
      <c r="BNW30" s="462"/>
      <c r="BNX30" s="462"/>
      <c r="BNY30" s="462"/>
      <c r="BNZ30" s="462"/>
      <c r="BOA30" s="462"/>
      <c r="BOB30" s="462"/>
      <c r="BOC30" s="462"/>
      <c r="BOD30" s="462"/>
      <c r="BOE30" s="462"/>
      <c r="BOF30" s="462"/>
      <c r="BOG30" s="462"/>
      <c r="BOH30" s="462"/>
      <c r="BOI30" s="462"/>
      <c r="BOJ30" s="462"/>
      <c r="BOK30" s="462"/>
      <c r="BOL30" s="462"/>
      <c r="BOM30" s="462"/>
      <c r="BON30" s="462"/>
      <c r="BOO30" s="462"/>
      <c r="BOP30" s="462"/>
      <c r="BOQ30" s="462"/>
      <c r="BOR30" s="462"/>
      <c r="BOS30" s="462"/>
      <c r="BOT30" s="462"/>
      <c r="BOU30" s="462"/>
      <c r="BOV30" s="462"/>
      <c r="BOW30" s="462"/>
      <c r="BOX30" s="462"/>
      <c r="BOY30" s="462"/>
      <c r="BOZ30" s="462"/>
      <c r="BPA30" s="462"/>
      <c r="BPB30" s="462"/>
      <c r="BPC30" s="462"/>
      <c r="BPD30" s="462"/>
      <c r="BPE30" s="462"/>
      <c r="BPF30" s="462"/>
      <c r="BPG30" s="462"/>
      <c r="BPH30" s="462"/>
      <c r="BPI30" s="462"/>
      <c r="BPJ30" s="462"/>
      <c r="BPK30" s="462"/>
      <c r="BPL30" s="462"/>
      <c r="BPM30" s="462"/>
      <c r="BPN30" s="462"/>
      <c r="BPO30" s="462"/>
      <c r="BPP30" s="462"/>
      <c r="BPQ30" s="462"/>
      <c r="BPR30" s="462"/>
      <c r="BPS30" s="462"/>
      <c r="BPT30" s="462"/>
      <c r="BPU30" s="462"/>
      <c r="BPV30" s="462"/>
      <c r="BPW30" s="462"/>
      <c r="BPX30" s="462"/>
      <c r="BPY30" s="462"/>
      <c r="BPZ30" s="462"/>
      <c r="BQA30" s="462"/>
      <c r="BQB30" s="462"/>
      <c r="BQC30" s="462"/>
      <c r="BQD30" s="462"/>
      <c r="BQE30" s="462"/>
      <c r="BQF30" s="462"/>
      <c r="BQG30" s="462"/>
      <c r="BQH30" s="462"/>
      <c r="BQI30" s="462"/>
      <c r="BQJ30" s="462"/>
      <c r="BQK30" s="462"/>
      <c r="BQL30" s="462"/>
      <c r="BQM30" s="462"/>
      <c r="BQN30" s="462"/>
      <c r="BQO30" s="462"/>
      <c r="BQP30" s="462"/>
      <c r="BQQ30" s="462"/>
      <c r="BQR30" s="462"/>
      <c r="BQS30" s="462"/>
      <c r="BQT30" s="462"/>
      <c r="BQU30" s="462"/>
      <c r="BQV30" s="462"/>
      <c r="BQW30" s="462"/>
      <c r="BQX30" s="462"/>
      <c r="BQY30" s="462"/>
      <c r="BQZ30" s="462"/>
      <c r="BRA30" s="462"/>
      <c r="BRB30" s="462"/>
      <c r="BRC30" s="462"/>
      <c r="BRD30" s="462"/>
      <c r="BRE30" s="462"/>
      <c r="BRF30" s="462"/>
      <c r="BRG30" s="462"/>
      <c r="BRH30" s="462"/>
      <c r="BRI30" s="462"/>
      <c r="BRJ30" s="462"/>
      <c r="BRK30" s="462"/>
      <c r="BRL30" s="462"/>
      <c r="BRM30" s="462"/>
      <c r="BRN30" s="462"/>
      <c r="BRO30" s="462"/>
      <c r="BRP30" s="462"/>
      <c r="BRQ30" s="462"/>
      <c r="BRR30" s="462"/>
      <c r="BRS30" s="462"/>
      <c r="BRT30" s="462"/>
      <c r="BRU30" s="462"/>
      <c r="BRV30" s="462"/>
      <c r="BRW30" s="462"/>
      <c r="BRX30" s="462"/>
      <c r="BRY30" s="462"/>
      <c r="BRZ30" s="462"/>
      <c r="BSA30" s="462"/>
      <c r="BSB30" s="462"/>
      <c r="BSC30" s="462"/>
      <c r="BSD30" s="462"/>
      <c r="BSE30" s="462"/>
      <c r="BSF30" s="462"/>
      <c r="BSG30" s="462"/>
      <c r="BSH30" s="462"/>
      <c r="BSI30" s="462"/>
      <c r="BSJ30" s="462"/>
      <c r="BSK30" s="462"/>
      <c r="BSL30" s="462"/>
      <c r="BSM30" s="462"/>
      <c r="BSN30" s="462"/>
      <c r="BSO30" s="462"/>
      <c r="BSP30" s="462"/>
      <c r="BSQ30" s="462"/>
      <c r="BSR30" s="462"/>
      <c r="BSS30" s="462"/>
      <c r="BST30" s="462"/>
      <c r="BSU30" s="462"/>
      <c r="BSV30" s="462"/>
      <c r="BSW30" s="462"/>
      <c r="BSX30" s="462"/>
      <c r="BSY30" s="462"/>
      <c r="BSZ30" s="462"/>
      <c r="BTA30" s="462"/>
      <c r="BTB30" s="462"/>
      <c r="BTC30" s="462"/>
      <c r="BTD30" s="462"/>
      <c r="BTE30" s="462"/>
      <c r="BTF30" s="462"/>
      <c r="BTG30" s="462"/>
      <c r="BTH30" s="462"/>
      <c r="BTI30" s="462"/>
      <c r="BTJ30" s="462"/>
      <c r="BTK30" s="462"/>
      <c r="BTL30" s="462"/>
      <c r="BTM30" s="462"/>
      <c r="BTN30" s="462"/>
      <c r="BTO30" s="462"/>
      <c r="BTP30" s="462"/>
      <c r="BTQ30" s="462"/>
      <c r="BTR30" s="462"/>
      <c r="BTS30" s="462"/>
      <c r="BTT30" s="462"/>
      <c r="BTU30" s="462"/>
      <c r="BTV30" s="462"/>
      <c r="BTW30" s="462"/>
      <c r="BTX30" s="462"/>
      <c r="BTY30" s="462"/>
      <c r="BTZ30" s="462"/>
      <c r="BUA30" s="462"/>
      <c r="BUB30" s="462"/>
      <c r="BUC30" s="462"/>
      <c r="BUD30" s="462"/>
      <c r="BUE30" s="462"/>
      <c r="BUF30" s="462"/>
      <c r="BUG30" s="462"/>
      <c r="BUH30" s="462"/>
      <c r="BUI30" s="462"/>
      <c r="BUJ30" s="462"/>
      <c r="BUK30" s="462"/>
      <c r="BUL30" s="462"/>
      <c r="BUM30" s="462"/>
      <c r="BUN30" s="462"/>
      <c r="BUO30" s="462"/>
      <c r="BUP30" s="462"/>
      <c r="BUQ30" s="462"/>
      <c r="BUR30" s="462"/>
      <c r="BUS30" s="462"/>
      <c r="BUT30" s="462"/>
      <c r="BUU30" s="462"/>
      <c r="BUV30" s="462"/>
      <c r="BUW30" s="462"/>
      <c r="BUX30" s="462"/>
      <c r="BUY30" s="462"/>
      <c r="BUZ30" s="462"/>
      <c r="BVA30" s="462"/>
      <c r="BVB30" s="462"/>
      <c r="BVC30" s="462"/>
      <c r="BVD30" s="462"/>
      <c r="BVE30" s="462"/>
      <c r="BVF30" s="462"/>
      <c r="BVG30" s="462"/>
      <c r="BVH30" s="462"/>
      <c r="BVI30" s="462"/>
      <c r="BVJ30" s="462"/>
      <c r="BVK30" s="462"/>
      <c r="BVL30" s="462"/>
      <c r="BVM30" s="462"/>
      <c r="BVN30" s="462"/>
      <c r="BVO30" s="462"/>
      <c r="BVP30" s="462"/>
      <c r="BVQ30" s="462"/>
      <c r="BVR30" s="462"/>
      <c r="BVS30" s="462"/>
      <c r="BVT30" s="462"/>
      <c r="BVU30" s="462"/>
      <c r="BVV30" s="462"/>
      <c r="BVW30" s="462"/>
      <c r="BVX30" s="462"/>
      <c r="BVY30" s="462"/>
      <c r="BVZ30" s="462"/>
      <c r="BWA30" s="462"/>
      <c r="BWB30" s="462"/>
      <c r="BWC30" s="462"/>
      <c r="BWD30" s="462"/>
      <c r="BWE30" s="462"/>
      <c r="BWF30" s="462"/>
      <c r="BWG30" s="462"/>
      <c r="BWH30" s="462"/>
      <c r="BWI30" s="462"/>
      <c r="BWJ30" s="462"/>
      <c r="BWK30" s="462"/>
      <c r="BWL30" s="462"/>
      <c r="BWM30" s="462"/>
      <c r="BWN30" s="462"/>
      <c r="BWO30" s="462"/>
      <c r="BWP30" s="462"/>
      <c r="BWQ30" s="462"/>
      <c r="BWR30" s="462"/>
      <c r="BWS30" s="462"/>
      <c r="BWT30" s="462"/>
      <c r="BWU30" s="462"/>
      <c r="BWV30" s="462"/>
      <c r="BWW30" s="462"/>
      <c r="BWX30" s="462"/>
      <c r="BWY30" s="462"/>
      <c r="BWZ30" s="462"/>
      <c r="BXA30" s="462"/>
      <c r="BXB30" s="462"/>
      <c r="BXC30" s="462"/>
      <c r="BXD30" s="462"/>
      <c r="BXE30" s="462"/>
      <c r="BXF30" s="462"/>
      <c r="BXG30" s="462"/>
      <c r="BXH30" s="462"/>
      <c r="BXI30" s="462"/>
      <c r="BXJ30" s="462"/>
      <c r="BXK30" s="462"/>
      <c r="BXL30" s="462"/>
      <c r="BXM30" s="462"/>
      <c r="BXN30" s="462"/>
      <c r="BXO30" s="462"/>
      <c r="BXP30" s="462"/>
      <c r="BXQ30" s="462"/>
      <c r="BXR30" s="462"/>
      <c r="BXS30" s="462"/>
      <c r="BXT30" s="462"/>
      <c r="BXU30" s="462"/>
      <c r="BXV30" s="462"/>
      <c r="BXW30" s="462"/>
      <c r="BXX30" s="462"/>
      <c r="BXY30" s="462"/>
      <c r="BXZ30" s="462"/>
      <c r="BYA30" s="462"/>
      <c r="BYB30" s="462"/>
      <c r="BYC30" s="462"/>
      <c r="BYD30" s="462"/>
      <c r="BYE30" s="462"/>
      <c r="BYF30" s="462"/>
      <c r="BYG30" s="462"/>
      <c r="BYH30" s="462"/>
      <c r="BYI30" s="462"/>
      <c r="BYJ30" s="462"/>
      <c r="BYK30" s="462"/>
      <c r="BYL30" s="462"/>
      <c r="BYM30" s="462"/>
      <c r="BYN30" s="462"/>
      <c r="BYO30" s="462"/>
      <c r="BYP30" s="462"/>
      <c r="BYQ30" s="462"/>
      <c r="BYR30" s="462"/>
      <c r="BYS30" s="462"/>
      <c r="BYT30" s="462"/>
      <c r="BYU30" s="462"/>
      <c r="BYV30" s="462"/>
      <c r="BYW30" s="462"/>
      <c r="BYX30" s="462"/>
      <c r="BYY30" s="462"/>
      <c r="BYZ30" s="462"/>
      <c r="BZA30" s="462"/>
      <c r="BZB30" s="462"/>
      <c r="BZC30" s="462"/>
      <c r="BZD30" s="462"/>
      <c r="BZE30" s="462"/>
      <c r="BZF30" s="462"/>
      <c r="BZG30" s="462"/>
      <c r="BZH30" s="462"/>
      <c r="BZI30" s="462"/>
      <c r="BZJ30" s="462"/>
      <c r="BZK30" s="462"/>
      <c r="BZL30" s="462"/>
      <c r="BZM30" s="462"/>
      <c r="BZN30" s="462"/>
      <c r="BZO30" s="462"/>
      <c r="BZP30" s="462"/>
      <c r="BZQ30" s="462"/>
      <c r="BZR30" s="462"/>
      <c r="BZS30" s="462"/>
      <c r="BZT30" s="462"/>
      <c r="BZU30" s="462"/>
      <c r="BZV30" s="462"/>
      <c r="BZW30" s="462"/>
      <c r="BZX30" s="462"/>
      <c r="BZY30" s="462"/>
      <c r="BZZ30" s="462"/>
      <c r="CAA30" s="462"/>
      <c r="CAB30" s="462"/>
      <c r="CAC30" s="462"/>
      <c r="CAD30" s="462"/>
      <c r="CAE30" s="462"/>
      <c r="CAF30" s="462"/>
      <c r="CAG30" s="462"/>
      <c r="CAH30" s="462"/>
      <c r="CAI30" s="462"/>
      <c r="CAJ30" s="462"/>
      <c r="CAK30" s="462"/>
      <c r="CAL30" s="462"/>
      <c r="CAM30" s="462"/>
      <c r="CAN30" s="462"/>
      <c r="CAO30" s="462"/>
      <c r="CAP30" s="462"/>
      <c r="CAQ30" s="462"/>
      <c r="CAR30" s="462"/>
      <c r="CAS30" s="462"/>
      <c r="CAT30" s="462"/>
      <c r="CAU30" s="462"/>
      <c r="CAV30" s="462"/>
      <c r="CAW30" s="462"/>
      <c r="CAX30" s="462"/>
      <c r="CAY30" s="462"/>
      <c r="CAZ30" s="462"/>
      <c r="CBA30" s="462"/>
      <c r="CBB30" s="462"/>
      <c r="CBC30" s="462"/>
      <c r="CBD30" s="462"/>
      <c r="CBE30" s="462"/>
      <c r="CBF30" s="462"/>
      <c r="CBG30" s="462"/>
      <c r="CBH30" s="462"/>
      <c r="CBI30" s="462"/>
      <c r="CBJ30" s="462"/>
      <c r="CBK30" s="462"/>
      <c r="CBL30" s="462"/>
      <c r="CBM30" s="462"/>
      <c r="CBN30" s="462"/>
      <c r="CBO30" s="462"/>
      <c r="CBP30" s="462"/>
      <c r="CBQ30" s="462"/>
      <c r="CBR30" s="462"/>
      <c r="CBS30" s="462"/>
      <c r="CBT30" s="462"/>
      <c r="CBU30" s="462"/>
      <c r="CBV30" s="462"/>
      <c r="CBW30" s="462"/>
      <c r="CBX30" s="462"/>
      <c r="CBY30" s="462"/>
      <c r="CBZ30" s="462"/>
      <c r="CCA30" s="462"/>
      <c r="CCB30" s="462"/>
      <c r="CCC30" s="462"/>
      <c r="CCD30" s="462"/>
      <c r="CCE30" s="462"/>
      <c r="CCF30" s="462"/>
      <c r="CCG30" s="462"/>
      <c r="CCH30" s="462"/>
      <c r="CCI30" s="462"/>
      <c r="CCJ30" s="462"/>
      <c r="CCK30" s="462"/>
      <c r="CCL30" s="462"/>
      <c r="CCM30" s="462"/>
      <c r="CCN30" s="462"/>
      <c r="CCO30" s="462"/>
      <c r="CCP30" s="462"/>
      <c r="CCQ30" s="462"/>
      <c r="CCR30" s="462"/>
      <c r="CCS30" s="462"/>
      <c r="CCT30" s="462"/>
      <c r="CCU30" s="462"/>
      <c r="CCV30" s="462"/>
      <c r="CCW30" s="462"/>
      <c r="CCX30" s="462"/>
      <c r="CCY30" s="462"/>
      <c r="CCZ30" s="462"/>
      <c r="CDA30" s="462"/>
      <c r="CDB30" s="462"/>
      <c r="CDC30" s="462"/>
      <c r="CDD30" s="462"/>
      <c r="CDE30" s="462"/>
      <c r="CDF30" s="462"/>
      <c r="CDG30" s="462"/>
      <c r="CDH30" s="462"/>
      <c r="CDI30" s="462"/>
      <c r="CDJ30" s="462"/>
      <c r="CDK30" s="462"/>
      <c r="CDL30" s="462"/>
      <c r="CDM30" s="462"/>
      <c r="CDN30" s="462"/>
      <c r="CDO30" s="462"/>
      <c r="CDP30" s="462"/>
      <c r="CDQ30" s="462"/>
      <c r="CDR30" s="462"/>
      <c r="CDS30" s="462"/>
      <c r="CDT30" s="462"/>
      <c r="CDU30" s="462"/>
      <c r="CDV30" s="462"/>
      <c r="CDW30" s="462"/>
      <c r="CDX30" s="462"/>
      <c r="CDY30" s="462"/>
      <c r="CDZ30" s="462"/>
      <c r="CEA30" s="462"/>
      <c r="CEB30" s="462"/>
      <c r="CEC30" s="462"/>
      <c r="CED30" s="462"/>
      <c r="CEE30" s="462"/>
      <c r="CEF30" s="462"/>
      <c r="CEG30" s="462"/>
      <c r="CEH30" s="462"/>
      <c r="CEI30" s="462"/>
      <c r="CEJ30" s="462"/>
      <c r="CEK30" s="462"/>
      <c r="CEL30" s="462"/>
      <c r="CEM30" s="462"/>
      <c r="CEN30" s="462"/>
      <c r="CEO30" s="462"/>
      <c r="CEP30" s="462"/>
      <c r="CEQ30" s="462"/>
      <c r="CER30" s="462"/>
      <c r="CES30" s="462"/>
      <c r="CET30" s="462"/>
      <c r="CEU30" s="462"/>
      <c r="CEV30" s="462"/>
      <c r="CEW30" s="462"/>
      <c r="CEX30" s="462"/>
      <c r="CEY30" s="462"/>
      <c r="CEZ30" s="462"/>
      <c r="CFA30" s="462"/>
      <c r="CFB30" s="462"/>
      <c r="CFC30" s="462"/>
      <c r="CFD30" s="462"/>
      <c r="CFE30" s="462"/>
      <c r="CFF30" s="462"/>
      <c r="CFG30" s="462"/>
      <c r="CFH30" s="462"/>
      <c r="CFI30" s="462"/>
      <c r="CFJ30" s="462"/>
      <c r="CFK30" s="462"/>
      <c r="CFL30" s="462"/>
      <c r="CFM30" s="462"/>
      <c r="CFN30" s="462"/>
      <c r="CFO30" s="462"/>
      <c r="CFP30" s="462"/>
      <c r="CFQ30" s="462"/>
      <c r="CFR30" s="462"/>
      <c r="CFS30" s="462"/>
      <c r="CFT30" s="462"/>
      <c r="CFU30" s="462"/>
      <c r="CFV30" s="462"/>
      <c r="CFW30" s="462"/>
      <c r="CFX30" s="462"/>
      <c r="CFY30" s="462"/>
      <c r="CFZ30" s="462"/>
      <c r="CGA30" s="462"/>
      <c r="CGB30" s="462"/>
      <c r="CGC30" s="462"/>
      <c r="CGD30" s="462"/>
      <c r="CGE30" s="462"/>
      <c r="CGF30" s="462"/>
      <c r="CGG30" s="462"/>
      <c r="CGH30" s="462"/>
      <c r="CGI30" s="462"/>
      <c r="CGJ30" s="462"/>
      <c r="CGK30" s="462"/>
      <c r="CGL30" s="462"/>
      <c r="CGM30" s="462"/>
      <c r="CGN30" s="462"/>
      <c r="CGO30" s="462"/>
      <c r="CGP30" s="462"/>
      <c r="CGQ30" s="462"/>
      <c r="CGR30" s="462"/>
      <c r="CGS30" s="462"/>
      <c r="CGT30" s="462"/>
      <c r="CGU30" s="462"/>
      <c r="CGV30" s="462"/>
      <c r="CGW30" s="462"/>
      <c r="CGX30" s="462"/>
      <c r="CGY30" s="462"/>
      <c r="CGZ30" s="462"/>
      <c r="CHA30" s="462"/>
      <c r="CHB30" s="462"/>
      <c r="CHC30" s="462"/>
      <c r="CHD30" s="462"/>
      <c r="CHE30" s="462"/>
      <c r="CHF30" s="462"/>
      <c r="CHG30" s="462"/>
      <c r="CHH30" s="462"/>
      <c r="CHI30" s="462"/>
      <c r="CHJ30" s="462"/>
      <c r="CHK30" s="462"/>
      <c r="CHL30" s="462"/>
      <c r="CHM30" s="462"/>
      <c r="CHN30" s="462"/>
      <c r="CHO30" s="462"/>
      <c r="CHP30" s="462"/>
      <c r="CHQ30" s="462"/>
      <c r="CHR30" s="462"/>
      <c r="CHS30" s="462"/>
      <c r="CHT30" s="462"/>
      <c r="CHU30" s="462"/>
      <c r="CHV30" s="462"/>
      <c r="CHW30" s="462"/>
      <c r="CHX30" s="462"/>
      <c r="CHY30" s="462"/>
      <c r="CHZ30" s="462"/>
      <c r="CIA30" s="462"/>
      <c r="CIB30" s="462"/>
      <c r="CIC30" s="462"/>
      <c r="CID30" s="462"/>
      <c r="CIE30" s="462"/>
      <c r="CIF30" s="462"/>
      <c r="CIG30" s="462"/>
      <c r="CIH30" s="462"/>
      <c r="CII30" s="462"/>
      <c r="CIJ30" s="462"/>
      <c r="CIK30" s="462"/>
      <c r="CIL30" s="462"/>
      <c r="CIM30" s="462"/>
      <c r="CIN30" s="462"/>
      <c r="CIO30" s="462"/>
      <c r="CIP30" s="462"/>
      <c r="CIQ30" s="462"/>
      <c r="CIR30" s="462"/>
      <c r="CIS30" s="462"/>
      <c r="CIT30" s="462"/>
      <c r="CIU30" s="462"/>
      <c r="CIV30" s="462"/>
      <c r="CIW30" s="462"/>
      <c r="CIX30" s="462"/>
      <c r="CIY30" s="462"/>
      <c r="CIZ30" s="462"/>
      <c r="CJA30" s="462"/>
      <c r="CJB30" s="462"/>
      <c r="CJC30" s="462"/>
      <c r="CJD30" s="462"/>
      <c r="CJE30" s="462"/>
      <c r="CJF30" s="462"/>
      <c r="CJG30" s="462"/>
      <c r="CJH30" s="462"/>
      <c r="CJI30" s="462"/>
      <c r="CJJ30" s="462"/>
      <c r="CJK30" s="462"/>
      <c r="CJL30" s="462"/>
      <c r="CJM30" s="462"/>
      <c r="CJN30" s="462"/>
      <c r="CJO30" s="462"/>
      <c r="CJP30" s="462"/>
      <c r="CJQ30" s="462"/>
      <c r="CJR30" s="462"/>
      <c r="CJS30" s="462"/>
      <c r="CJT30" s="462"/>
      <c r="CJU30" s="462"/>
      <c r="CJV30" s="462"/>
      <c r="CJW30" s="462"/>
      <c r="CJX30" s="462"/>
      <c r="CJY30" s="462"/>
      <c r="CJZ30" s="462"/>
      <c r="CKA30" s="462"/>
      <c r="CKB30" s="462"/>
      <c r="CKC30" s="462"/>
      <c r="CKD30" s="462"/>
      <c r="CKE30" s="462"/>
      <c r="CKF30" s="462"/>
      <c r="CKG30" s="462"/>
      <c r="CKH30" s="462"/>
      <c r="CKI30" s="462"/>
      <c r="CKJ30" s="462"/>
      <c r="CKK30" s="462"/>
      <c r="CKL30" s="462"/>
      <c r="CKM30" s="462"/>
      <c r="CKN30" s="462"/>
      <c r="CKO30" s="462"/>
      <c r="CKP30" s="462"/>
      <c r="CKQ30" s="462"/>
      <c r="CKR30" s="462"/>
      <c r="CKS30" s="462"/>
      <c r="CKT30" s="462"/>
      <c r="CKU30" s="462"/>
      <c r="CKV30" s="462"/>
      <c r="CKW30" s="462"/>
      <c r="CKX30" s="462"/>
      <c r="CKY30" s="462"/>
      <c r="CKZ30" s="462"/>
      <c r="CLA30" s="462"/>
      <c r="CLB30" s="462"/>
      <c r="CLC30" s="462"/>
      <c r="CLD30" s="462"/>
      <c r="CLE30" s="462"/>
      <c r="CLF30" s="462"/>
      <c r="CLG30" s="462"/>
      <c r="CLH30" s="462"/>
      <c r="CLI30" s="462"/>
      <c r="CLJ30" s="462"/>
      <c r="CLK30" s="462"/>
      <c r="CLL30" s="462"/>
      <c r="CLM30" s="462"/>
      <c r="CLN30" s="462"/>
      <c r="CLO30" s="462"/>
      <c r="CLP30" s="462"/>
      <c r="CLQ30" s="462"/>
      <c r="CLR30" s="462"/>
      <c r="CLS30" s="462"/>
      <c r="CLT30" s="462"/>
      <c r="CLU30" s="462"/>
      <c r="CLV30" s="462"/>
      <c r="CLW30" s="462"/>
      <c r="CLX30" s="462"/>
      <c r="CLY30" s="462"/>
      <c r="CLZ30" s="462"/>
      <c r="CMA30" s="462"/>
      <c r="CMB30" s="462"/>
      <c r="CMC30" s="462"/>
      <c r="CMD30" s="462"/>
      <c r="CME30" s="462"/>
      <c r="CMF30" s="462"/>
      <c r="CMG30" s="462"/>
      <c r="CMH30" s="462"/>
      <c r="CMI30" s="462"/>
      <c r="CMJ30" s="462"/>
      <c r="CMK30" s="462"/>
      <c r="CML30" s="462"/>
      <c r="CMM30" s="462"/>
      <c r="CMN30" s="462"/>
      <c r="CMO30" s="462"/>
      <c r="CMP30" s="462"/>
      <c r="CMQ30" s="462"/>
      <c r="CMR30" s="462"/>
      <c r="CMS30" s="462"/>
      <c r="CMT30" s="462"/>
      <c r="CMU30" s="462"/>
      <c r="CMV30" s="462"/>
      <c r="CMW30" s="462"/>
      <c r="CMX30" s="462"/>
      <c r="CMY30" s="462"/>
      <c r="CMZ30" s="462"/>
      <c r="CNA30" s="462"/>
      <c r="CNB30" s="462"/>
      <c r="CNC30" s="462"/>
      <c r="CND30" s="462"/>
      <c r="CNE30" s="462"/>
      <c r="CNF30" s="462"/>
      <c r="CNG30" s="462"/>
      <c r="CNH30" s="462"/>
      <c r="CNI30" s="462"/>
      <c r="CNJ30" s="462"/>
      <c r="CNK30" s="462"/>
      <c r="CNL30" s="462"/>
      <c r="CNM30" s="462"/>
      <c r="CNN30" s="462"/>
      <c r="CNO30" s="462"/>
      <c r="CNP30" s="462"/>
      <c r="CNQ30" s="462"/>
      <c r="CNR30" s="462"/>
      <c r="CNS30" s="462"/>
      <c r="CNT30" s="462"/>
      <c r="CNU30" s="462"/>
      <c r="CNV30" s="462"/>
      <c r="CNW30" s="462"/>
      <c r="CNX30" s="462"/>
      <c r="CNY30" s="462"/>
      <c r="CNZ30" s="462"/>
      <c r="COA30" s="462"/>
      <c r="COB30" s="462"/>
      <c r="COC30" s="462"/>
      <c r="COD30" s="462"/>
      <c r="COE30" s="462"/>
      <c r="COF30" s="462"/>
      <c r="COG30" s="462"/>
      <c r="COH30" s="462"/>
      <c r="COI30" s="462"/>
      <c r="COJ30" s="462"/>
      <c r="COK30" s="462"/>
      <c r="COL30" s="462"/>
      <c r="COM30" s="462"/>
      <c r="CON30" s="462"/>
      <c r="COO30" s="462"/>
      <c r="COP30" s="462"/>
      <c r="COQ30" s="462"/>
      <c r="COR30" s="462"/>
      <c r="COS30" s="462"/>
      <c r="COT30" s="462"/>
      <c r="COU30" s="462"/>
      <c r="COV30" s="462"/>
      <c r="COW30" s="462"/>
      <c r="COX30" s="462"/>
      <c r="COY30" s="462"/>
      <c r="COZ30" s="462"/>
      <c r="CPA30" s="462"/>
      <c r="CPB30" s="462"/>
      <c r="CPC30" s="462"/>
      <c r="CPD30" s="462"/>
      <c r="CPE30" s="462"/>
      <c r="CPF30" s="462"/>
      <c r="CPG30" s="462"/>
      <c r="CPH30" s="462"/>
      <c r="CPI30" s="462"/>
      <c r="CPJ30" s="462"/>
      <c r="CPK30" s="462"/>
      <c r="CPL30" s="462"/>
      <c r="CPM30" s="462"/>
      <c r="CPN30" s="462"/>
      <c r="CPO30" s="462"/>
      <c r="CPP30" s="462"/>
      <c r="CPQ30" s="462"/>
      <c r="CPR30" s="462"/>
      <c r="CPS30" s="462"/>
      <c r="CPT30" s="462"/>
      <c r="CPU30" s="462"/>
      <c r="CPV30" s="462"/>
      <c r="CPW30" s="462"/>
      <c r="CPX30" s="462"/>
      <c r="CPY30" s="462"/>
      <c r="CPZ30" s="462"/>
      <c r="CQA30" s="462"/>
      <c r="CQB30" s="462"/>
      <c r="CQC30" s="462"/>
      <c r="CQD30" s="462"/>
      <c r="CQE30" s="462"/>
      <c r="CQF30" s="462"/>
      <c r="CQG30" s="462"/>
      <c r="CQH30" s="462"/>
      <c r="CQI30" s="462"/>
      <c r="CQJ30" s="462"/>
      <c r="CQK30" s="462"/>
      <c r="CQL30" s="462"/>
      <c r="CQM30" s="462"/>
      <c r="CQN30" s="462"/>
      <c r="CQO30" s="462"/>
      <c r="CQP30" s="462"/>
      <c r="CQQ30" s="462"/>
      <c r="CQR30" s="462"/>
      <c r="CQS30" s="462"/>
      <c r="CQT30" s="462"/>
      <c r="CQU30" s="462"/>
      <c r="CQV30" s="462"/>
      <c r="CQW30" s="462"/>
      <c r="CQX30" s="462"/>
      <c r="CQY30" s="462"/>
      <c r="CQZ30" s="462"/>
      <c r="CRA30" s="462"/>
      <c r="CRB30" s="462"/>
      <c r="CRC30" s="462"/>
      <c r="CRD30" s="462"/>
      <c r="CRE30" s="462"/>
      <c r="CRF30" s="462"/>
      <c r="CRG30" s="462"/>
      <c r="CRH30" s="462"/>
      <c r="CRI30" s="462"/>
      <c r="CRJ30" s="462"/>
      <c r="CRK30" s="462"/>
      <c r="CRL30" s="462"/>
      <c r="CRM30" s="462"/>
      <c r="CRN30" s="462"/>
      <c r="CRO30" s="462"/>
      <c r="CRP30" s="462"/>
      <c r="CRQ30" s="462"/>
      <c r="CRR30" s="462"/>
      <c r="CRS30" s="462"/>
      <c r="CRT30" s="462"/>
      <c r="CRU30" s="462"/>
      <c r="CRV30" s="462"/>
      <c r="CRW30" s="462"/>
      <c r="CRX30" s="462"/>
      <c r="CRY30" s="462"/>
      <c r="CRZ30" s="462"/>
      <c r="CSA30" s="462"/>
      <c r="CSB30" s="462"/>
      <c r="CSC30" s="462"/>
      <c r="CSD30" s="462"/>
      <c r="CSE30" s="462"/>
      <c r="CSF30" s="462"/>
      <c r="CSG30" s="462"/>
      <c r="CSH30" s="462"/>
      <c r="CSI30" s="462"/>
      <c r="CSJ30" s="462"/>
      <c r="CSK30" s="462"/>
      <c r="CSL30" s="462"/>
      <c r="CSM30" s="462"/>
      <c r="CSN30" s="462"/>
      <c r="CSO30" s="462"/>
      <c r="CSP30" s="462"/>
      <c r="CSQ30" s="462"/>
      <c r="CSR30" s="462"/>
      <c r="CSS30" s="462"/>
      <c r="CST30" s="462"/>
      <c r="CSU30" s="462"/>
      <c r="CSV30" s="462"/>
      <c r="CSW30" s="462"/>
      <c r="CSX30" s="462"/>
      <c r="CSY30" s="462"/>
      <c r="CSZ30" s="462"/>
      <c r="CTA30" s="462"/>
      <c r="CTB30" s="462"/>
      <c r="CTC30" s="462"/>
      <c r="CTD30" s="462"/>
      <c r="CTE30" s="462"/>
      <c r="CTF30" s="462"/>
      <c r="CTG30" s="462"/>
      <c r="CTH30" s="462"/>
      <c r="CTI30" s="462"/>
      <c r="CTJ30" s="462"/>
      <c r="CTK30" s="462"/>
      <c r="CTL30" s="462"/>
      <c r="CTM30" s="462"/>
      <c r="CTN30" s="462"/>
      <c r="CTO30" s="462"/>
      <c r="CTP30" s="462"/>
      <c r="CTQ30" s="462"/>
      <c r="CTR30" s="462"/>
      <c r="CTS30" s="462"/>
      <c r="CTT30" s="462"/>
      <c r="CTU30" s="462"/>
      <c r="CTV30" s="462"/>
      <c r="CTW30" s="462"/>
      <c r="CTX30" s="462"/>
      <c r="CTY30" s="462"/>
      <c r="CTZ30" s="462"/>
      <c r="CUA30" s="462"/>
      <c r="CUB30" s="462"/>
      <c r="CUC30" s="462"/>
      <c r="CUD30" s="462"/>
      <c r="CUE30" s="462"/>
      <c r="CUF30" s="462"/>
      <c r="CUG30" s="462"/>
      <c r="CUH30" s="462"/>
      <c r="CUI30" s="462"/>
      <c r="CUJ30" s="462"/>
      <c r="CUK30" s="462"/>
      <c r="CUL30" s="462"/>
      <c r="CUM30" s="462"/>
      <c r="CUN30" s="462"/>
      <c r="CUO30" s="462"/>
      <c r="CUP30" s="462"/>
      <c r="CUQ30" s="462"/>
      <c r="CUR30" s="462"/>
      <c r="CUS30" s="462"/>
      <c r="CUT30" s="462"/>
      <c r="CUU30" s="462"/>
      <c r="CUV30" s="462"/>
      <c r="CUW30" s="462"/>
      <c r="CUX30" s="462"/>
      <c r="CUY30" s="462"/>
      <c r="CUZ30" s="462"/>
      <c r="CVA30" s="462"/>
      <c r="CVB30" s="462"/>
      <c r="CVC30" s="462"/>
      <c r="CVD30" s="462"/>
      <c r="CVE30" s="462"/>
      <c r="CVF30" s="462"/>
      <c r="CVG30" s="462"/>
      <c r="CVH30" s="462"/>
      <c r="CVI30" s="462"/>
      <c r="CVJ30" s="462"/>
      <c r="CVK30" s="462"/>
      <c r="CVL30" s="462"/>
      <c r="CVM30" s="462"/>
      <c r="CVN30" s="462"/>
      <c r="CVO30" s="462"/>
      <c r="CVP30" s="462"/>
      <c r="CVQ30" s="462"/>
      <c r="CVR30" s="462"/>
      <c r="CVS30" s="462"/>
      <c r="CVT30" s="462"/>
      <c r="CVU30" s="462"/>
      <c r="CVV30" s="462"/>
      <c r="CVW30" s="462"/>
      <c r="CVX30" s="462"/>
      <c r="CVY30" s="462"/>
      <c r="CVZ30" s="462"/>
      <c r="CWA30" s="462"/>
      <c r="CWB30" s="462"/>
      <c r="CWC30" s="462"/>
      <c r="CWD30" s="462"/>
      <c r="CWE30" s="462"/>
      <c r="CWF30" s="462"/>
      <c r="CWG30" s="462"/>
      <c r="CWH30" s="462"/>
      <c r="CWI30" s="462"/>
      <c r="CWJ30" s="462"/>
      <c r="CWK30" s="462"/>
      <c r="CWL30" s="462"/>
      <c r="CWM30" s="462"/>
      <c r="CWN30" s="462"/>
      <c r="CWO30" s="462"/>
      <c r="CWP30" s="462"/>
      <c r="CWQ30" s="462"/>
      <c r="CWR30" s="462"/>
      <c r="CWS30" s="462"/>
      <c r="CWT30" s="462"/>
      <c r="CWU30" s="462"/>
      <c r="CWV30" s="462"/>
      <c r="CWW30" s="462"/>
      <c r="CWX30" s="462"/>
      <c r="CWY30" s="462"/>
      <c r="CWZ30" s="462"/>
      <c r="CXA30" s="462"/>
      <c r="CXB30" s="462"/>
      <c r="CXC30" s="462"/>
      <c r="CXD30" s="462"/>
      <c r="CXE30" s="462"/>
      <c r="CXF30" s="462"/>
      <c r="CXG30" s="462"/>
      <c r="CXH30" s="462"/>
      <c r="CXI30" s="462"/>
      <c r="CXJ30" s="462"/>
      <c r="CXK30" s="462"/>
      <c r="CXL30" s="462"/>
      <c r="CXM30" s="462"/>
      <c r="CXN30" s="462"/>
      <c r="CXO30" s="462"/>
      <c r="CXP30" s="462"/>
      <c r="CXQ30" s="462"/>
      <c r="CXR30" s="462"/>
      <c r="CXS30" s="462"/>
      <c r="CXT30" s="462"/>
      <c r="CXU30" s="462"/>
      <c r="CXV30" s="462"/>
      <c r="CXW30" s="462"/>
      <c r="CXX30" s="462"/>
      <c r="CXY30" s="462"/>
      <c r="CXZ30" s="462"/>
      <c r="CYA30" s="462"/>
      <c r="CYB30" s="462"/>
      <c r="CYC30" s="462"/>
      <c r="CYD30" s="462"/>
      <c r="CYE30" s="462"/>
      <c r="CYF30" s="462"/>
      <c r="CYG30" s="462"/>
      <c r="CYH30" s="462"/>
      <c r="CYI30" s="462"/>
      <c r="CYJ30" s="462"/>
      <c r="CYK30" s="462"/>
      <c r="CYL30" s="462"/>
      <c r="CYM30" s="462"/>
      <c r="CYN30" s="462"/>
      <c r="CYO30" s="462"/>
      <c r="CYP30" s="462"/>
      <c r="CYQ30" s="462"/>
      <c r="CYR30" s="462"/>
      <c r="CYS30" s="462"/>
      <c r="CYT30" s="462"/>
      <c r="CYU30" s="462"/>
      <c r="CYV30" s="462"/>
      <c r="CYW30" s="462"/>
      <c r="CYX30" s="462"/>
      <c r="CYY30" s="462"/>
      <c r="CYZ30" s="462"/>
      <c r="CZA30" s="462"/>
      <c r="CZB30" s="462"/>
      <c r="CZC30" s="462"/>
      <c r="CZD30" s="462"/>
      <c r="CZE30" s="462"/>
      <c r="CZF30" s="462"/>
      <c r="CZG30" s="462"/>
      <c r="CZH30" s="462"/>
      <c r="CZI30" s="462"/>
      <c r="CZJ30" s="462"/>
      <c r="CZK30" s="462"/>
      <c r="CZL30" s="462"/>
      <c r="CZM30" s="462"/>
      <c r="CZN30" s="462"/>
      <c r="CZO30" s="462"/>
      <c r="CZP30" s="462"/>
      <c r="CZQ30" s="462"/>
      <c r="CZR30" s="462"/>
      <c r="CZS30" s="462"/>
      <c r="CZT30" s="462"/>
      <c r="CZU30" s="462"/>
      <c r="CZV30" s="462"/>
      <c r="CZW30" s="462"/>
      <c r="CZX30" s="462"/>
      <c r="CZY30" s="462"/>
      <c r="CZZ30" s="462"/>
      <c r="DAA30" s="462"/>
      <c r="DAB30" s="462"/>
      <c r="DAC30" s="462"/>
      <c r="DAD30" s="462"/>
      <c r="DAE30" s="462"/>
      <c r="DAF30" s="462"/>
      <c r="DAG30" s="462"/>
      <c r="DAH30" s="462"/>
      <c r="DAI30" s="462"/>
      <c r="DAJ30" s="462"/>
      <c r="DAK30" s="462"/>
      <c r="DAL30" s="462"/>
      <c r="DAM30" s="462"/>
      <c r="DAN30" s="462"/>
      <c r="DAO30" s="462"/>
      <c r="DAP30" s="462"/>
      <c r="DAQ30" s="462"/>
      <c r="DAR30" s="462"/>
      <c r="DAS30" s="462"/>
      <c r="DAT30" s="462"/>
      <c r="DAU30" s="462"/>
      <c r="DAV30" s="462"/>
      <c r="DAW30" s="462"/>
      <c r="DAX30" s="462"/>
      <c r="DAY30" s="462"/>
      <c r="DAZ30" s="462"/>
      <c r="DBA30" s="462"/>
      <c r="DBB30" s="462"/>
      <c r="DBC30" s="462"/>
      <c r="DBD30" s="462"/>
      <c r="DBE30" s="462"/>
      <c r="DBF30" s="462"/>
      <c r="DBG30" s="462"/>
      <c r="DBH30" s="462"/>
      <c r="DBI30" s="462"/>
      <c r="DBJ30" s="462"/>
      <c r="DBK30" s="462"/>
      <c r="DBL30" s="462"/>
      <c r="DBM30" s="462"/>
      <c r="DBN30" s="462"/>
      <c r="DBO30" s="462"/>
      <c r="DBP30" s="462"/>
      <c r="DBQ30" s="462"/>
      <c r="DBR30" s="462"/>
      <c r="DBS30" s="462"/>
      <c r="DBT30" s="462"/>
      <c r="DBU30" s="462"/>
      <c r="DBV30" s="462"/>
      <c r="DBW30" s="462"/>
      <c r="DBX30" s="462"/>
      <c r="DBY30" s="462"/>
      <c r="DBZ30" s="462"/>
      <c r="DCA30" s="462"/>
      <c r="DCB30" s="462"/>
      <c r="DCC30" s="462"/>
      <c r="DCD30" s="462"/>
      <c r="DCE30" s="462"/>
      <c r="DCF30" s="462"/>
      <c r="DCG30" s="462"/>
      <c r="DCH30" s="462"/>
      <c r="DCI30" s="462"/>
      <c r="DCJ30" s="462"/>
      <c r="DCK30" s="462"/>
      <c r="DCL30" s="462"/>
      <c r="DCM30" s="462"/>
      <c r="DCN30" s="462"/>
      <c r="DCO30" s="462"/>
      <c r="DCP30" s="462"/>
      <c r="DCQ30" s="462"/>
      <c r="DCR30" s="462"/>
      <c r="DCS30" s="462"/>
      <c r="DCT30" s="462"/>
      <c r="DCU30" s="462"/>
      <c r="DCV30" s="462"/>
      <c r="DCW30" s="462"/>
      <c r="DCX30" s="462"/>
      <c r="DCY30" s="462"/>
      <c r="DCZ30" s="462"/>
      <c r="DDA30" s="462"/>
      <c r="DDB30" s="462"/>
      <c r="DDC30" s="462"/>
      <c r="DDD30" s="462"/>
      <c r="DDE30" s="462"/>
      <c r="DDF30" s="462"/>
      <c r="DDG30" s="462"/>
      <c r="DDH30" s="462"/>
      <c r="DDI30" s="462"/>
      <c r="DDJ30" s="462"/>
      <c r="DDK30" s="462"/>
      <c r="DDL30" s="462"/>
      <c r="DDM30" s="462"/>
      <c r="DDN30" s="462"/>
      <c r="DDO30" s="462"/>
      <c r="DDP30" s="462"/>
      <c r="DDQ30" s="462"/>
      <c r="DDR30" s="462"/>
      <c r="DDS30" s="462"/>
      <c r="DDT30" s="462"/>
      <c r="DDU30" s="462"/>
      <c r="DDV30" s="462"/>
      <c r="DDW30" s="462"/>
      <c r="DDX30" s="462"/>
      <c r="DDY30" s="462"/>
      <c r="DDZ30" s="462"/>
      <c r="DEA30" s="462"/>
      <c r="DEB30" s="462"/>
      <c r="DEC30" s="462"/>
      <c r="DED30" s="462"/>
      <c r="DEE30" s="462"/>
      <c r="DEF30" s="462"/>
      <c r="DEG30" s="462"/>
      <c r="DEH30" s="462"/>
      <c r="DEI30" s="462"/>
      <c r="DEJ30" s="462"/>
      <c r="DEK30" s="462"/>
      <c r="DEL30" s="462"/>
      <c r="DEM30" s="462"/>
      <c r="DEN30" s="462"/>
      <c r="DEO30" s="462"/>
      <c r="DEP30" s="462"/>
      <c r="DEQ30" s="462"/>
      <c r="DER30" s="462"/>
      <c r="DES30" s="462"/>
      <c r="DET30" s="462"/>
      <c r="DEU30" s="462"/>
      <c r="DEV30" s="462"/>
      <c r="DEW30" s="462"/>
      <c r="DEX30" s="462"/>
      <c r="DEY30" s="462"/>
      <c r="DEZ30" s="462"/>
      <c r="DFA30" s="462"/>
      <c r="DFB30" s="462"/>
      <c r="DFC30" s="462"/>
      <c r="DFD30" s="462"/>
      <c r="DFE30" s="462"/>
      <c r="DFF30" s="462"/>
      <c r="DFG30" s="462"/>
      <c r="DFH30" s="462"/>
      <c r="DFI30" s="462"/>
      <c r="DFJ30" s="462"/>
      <c r="DFK30" s="462"/>
      <c r="DFL30" s="462"/>
      <c r="DFM30" s="462"/>
      <c r="DFN30" s="462"/>
      <c r="DFO30" s="462"/>
      <c r="DFP30" s="462"/>
      <c r="DFQ30" s="462"/>
      <c r="DFR30" s="462"/>
      <c r="DFS30" s="462"/>
      <c r="DFT30" s="462"/>
      <c r="DFU30" s="462"/>
      <c r="DFV30" s="462"/>
      <c r="DFW30" s="462"/>
      <c r="DFX30" s="462"/>
      <c r="DFY30" s="462"/>
      <c r="DFZ30" s="462"/>
      <c r="DGA30" s="462"/>
      <c r="DGB30" s="462"/>
      <c r="DGC30" s="462"/>
      <c r="DGD30" s="462"/>
      <c r="DGE30" s="462"/>
      <c r="DGF30" s="462"/>
      <c r="DGG30" s="462"/>
      <c r="DGH30" s="462"/>
      <c r="DGI30" s="462"/>
      <c r="DGJ30" s="462"/>
      <c r="DGK30" s="462"/>
      <c r="DGL30" s="462"/>
      <c r="DGM30" s="462"/>
      <c r="DGN30" s="462"/>
      <c r="DGO30" s="462"/>
      <c r="DGP30" s="462"/>
      <c r="DGQ30" s="462"/>
      <c r="DGR30" s="462"/>
      <c r="DGS30" s="462"/>
      <c r="DGT30" s="462"/>
      <c r="DGU30" s="462"/>
      <c r="DGV30" s="462"/>
      <c r="DGW30" s="462"/>
      <c r="DGX30" s="462"/>
      <c r="DGY30" s="462"/>
      <c r="DGZ30" s="462"/>
      <c r="DHA30" s="462"/>
      <c r="DHB30" s="462"/>
      <c r="DHC30" s="462"/>
      <c r="DHD30" s="462"/>
      <c r="DHE30" s="462"/>
      <c r="DHF30" s="462"/>
      <c r="DHG30" s="462"/>
      <c r="DHH30" s="462"/>
      <c r="DHI30" s="462"/>
      <c r="DHJ30" s="462"/>
      <c r="DHK30" s="462"/>
      <c r="DHL30" s="462"/>
      <c r="DHM30" s="462"/>
      <c r="DHN30" s="462"/>
      <c r="DHO30" s="462"/>
      <c r="DHP30" s="462"/>
      <c r="DHQ30" s="462"/>
      <c r="DHR30" s="462"/>
      <c r="DHS30" s="462"/>
      <c r="DHT30" s="462"/>
      <c r="DHU30" s="462"/>
      <c r="DHV30" s="462"/>
      <c r="DHW30" s="462"/>
      <c r="DHX30" s="462"/>
      <c r="DHY30" s="462"/>
      <c r="DHZ30" s="462"/>
      <c r="DIA30" s="462"/>
      <c r="DIB30" s="462"/>
      <c r="DIC30" s="462"/>
      <c r="DID30" s="462"/>
      <c r="DIE30" s="462"/>
      <c r="DIF30" s="462"/>
      <c r="DIG30" s="462"/>
      <c r="DIH30" s="462"/>
      <c r="DII30" s="462"/>
      <c r="DIJ30" s="462"/>
      <c r="DIK30" s="462"/>
      <c r="DIL30" s="462"/>
      <c r="DIM30" s="462"/>
      <c r="DIN30" s="462"/>
      <c r="DIO30" s="462"/>
      <c r="DIP30" s="462"/>
      <c r="DIQ30" s="462"/>
      <c r="DIR30" s="462"/>
      <c r="DIS30" s="462"/>
      <c r="DIT30" s="462"/>
      <c r="DIU30" s="462"/>
      <c r="DIV30" s="462"/>
      <c r="DIW30" s="462"/>
      <c r="DIX30" s="462"/>
      <c r="DIY30" s="462"/>
      <c r="DIZ30" s="462"/>
      <c r="DJA30" s="462"/>
      <c r="DJB30" s="462"/>
      <c r="DJC30" s="462"/>
      <c r="DJD30" s="462"/>
      <c r="DJE30" s="462"/>
      <c r="DJF30" s="462"/>
      <c r="DJG30" s="462"/>
      <c r="DJH30" s="462"/>
      <c r="DJI30" s="462"/>
      <c r="DJJ30" s="462"/>
      <c r="DJK30" s="462"/>
      <c r="DJL30" s="462"/>
      <c r="DJM30" s="462"/>
      <c r="DJN30" s="462"/>
      <c r="DJO30" s="462"/>
      <c r="DJP30" s="462"/>
      <c r="DJQ30" s="462"/>
      <c r="DJR30" s="462"/>
      <c r="DJS30" s="462"/>
      <c r="DJT30" s="462"/>
      <c r="DJU30" s="462"/>
      <c r="DJV30" s="462"/>
      <c r="DJW30" s="462"/>
      <c r="DJX30" s="462"/>
      <c r="DJY30" s="462"/>
      <c r="DJZ30" s="462"/>
      <c r="DKA30" s="462"/>
      <c r="DKB30" s="462"/>
      <c r="DKC30" s="462"/>
      <c r="DKD30" s="462"/>
      <c r="DKE30" s="462"/>
      <c r="DKF30" s="462"/>
      <c r="DKG30" s="462"/>
      <c r="DKH30" s="462"/>
      <c r="DKI30" s="462"/>
      <c r="DKJ30" s="462"/>
      <c r="DKK30" s="462"/>
      <c r="DKL30" s="462"/>
      <c r="DKM30" s="462"/>
      <c r="DKN30" s="462"/>
      <c r="DKO30" s="462"/>
      <c r="DKP30" s="462"/>
      <c r="DKQ30" s="462"/>
      <c r="DKR30" s="462"/>
      <c r="DKS30" s="462"/>
      <c r="DKT30" s="462"/>
      <c r="DKU30" s="462"/>
      <c r="DKV30" s="462"/>
      <c r="DKW30" s="462"/>
      <c r="DKX30" s="462"/>
      <c r="DKY30" s="462"/>
      <c r="DKZ30" s="462"/>
      <c r="DLA30" s="462"/>
      <c r="DLB30" s="462"/>
      <c r="DLC30" s="462"/>
      <c r="DLD30" s="462"/>
      <c r="DLE30" s="462"/>
      <c r="DLF30" s="462"/>
      <c r="DLG30" s="462"/>
      <c r="DLH30" s="462"/>
      <c r="DLI30" s="462"/>
      <c r="DLJ30" s="462"/>
      <c r="DLK30" s="462"/>
      <c r="DLL30" s="462"/>
      <c r="DLM30" s="462"/>
      <c r="DLN30" s="462"/>
      <c r="DLO30" s="462"/>
      <c r="DLP30" s="462"/>
      <c r="DLQ30" s="462"/>
      <c r="DLR30" s="462"/>
      <c r="DLS30" s="462"/>
      <c r="DLT30" s="462"/>
      <c r="DLU30" s="462"/>
      <c r="DLV30" s="462"/>
      <c r="DLW30" s="462"/>
      <c r="DLX30" s="462"/>
      <c r="DLY30" s="462"/>
      <c r="DLZ30" s="462"/>
      <c r="DMA30" s="462"/>
      <c r="DMB30" s="462"/>
      <c r="DMC30" s="462"/>
      <c r="DMD30" s="462"/>
      <c r="DME30" s="462"/>
      <c r="DMF30" s="462"/>
      <c r="DMG30" s="462"/>
      <c r="DMH30" s="462"/>
      <c r="DMI30" s="462"/>
      <c r="DMJ30" s="462"/>
      <c r="DMK30" s="462"/>
      <c r="DML30" s="462"/>
      <c r="DMM30" s="462"/>
      <c r="DMN30" s="462"/>
      <c r="DMO30" s="462"/>
      <c r="DMP30" s="462"/>
      <c r="DMQ30" s="462"/>
      <c r="DMR30" s="462"/>
      <c r="DMS30" s="462"/>
      <c r="DMT30" s="462"/>
      <c r="DMU30" s="462"/>
      <c r="DMV30" s="462"/>
      <c r="DMW30" s="462"/>
      <c r="DMX30" s="462"/>
      <c r="DMY30" s="462"/>
      <c r="DMZ30" s="462"/>
      <c r="DNA30" s="462"/>
      <c r="DNB30" s="462"/>
      <c r="DNC30" s="462"/>
      <c r="DND30" s="462"/>
      <c r="DNE30" s="462"/>
      <c r="DNF30" s="462"/>
      <c r="DNG30" s="462"/>
      <c r="DNH30" s="462"/>
      <c r="DNI30" s="462"/>
      <c r="DNJ30" s="462"/>
      <c r="DNK30" s="462"/>
      <c r="DNL30" s="462"/>
      <c r="DNM30" s="462"/>
      <c r="DNN30" s="462"/>
      <c r="DNO30" s="462"/>
      <c r="DNP30" s="462"/>
      <c r="DNQ30" s="462"/>
      <c r="DNR30" s="462"/>
      <c r="DNS30" s="462"/>
      <c r="DNT30" s="462"/>
      <c r="DNU30" s="462"/>
      <c r="DNV30" s="462"/>
      <c r="DNW30" s="462"/>
      <c r="DNX30" s="462"/>
      <c r="DNY30" s="462"/>
      <c r="DNZ30" s="462"/>
      <c r="DOA30" s="462"/>
      <c r="DOB30" s="462"/>
      <c r="DOC30" s="462"/>
      <c r="DOD30" s="462"/>
      <c r="DOE30" s="462"/>
      <c r="DOF30" s="462"/>
      <c r="DOG30" s="462"/>
      <c r="DOH30" s="462"/>
      <c r="DOI30" s="462"/>
      <c r="DOJ30" s="462"/>
      <c r="DOK30" s="462"/>
      <c r="DOL30" s="462"/>
      <c r="DOM30" s="462"/>
      <c r="DON30" s="462"/>
      <c r="DOO30" s="462"/>
      <c r="DOP30" s="462"/>
      <c r="DOQ30" s="462"/>
      <c r="DOR30" s="462"/>
      <c r="DOS30" s="462"/>
      <c r="DOT30" s="462"/>
      <c r="DOU30" s="462"/>
      <c r="DOV30" s="462"/>
      <c r="DOW30" s="462"/>
      <c r="DOX30" s="462"/>
      <c r="DOY30" s="462"/>
      <c r="DOZ30" s="462"/>
      <c r="DPA30" s="462"/>
      <c r="DPB30" s="462"/>
      <c r="DPC30" s="462"/>
      <c r="DPD30" s="462"/>
      <c r="DPE30" s="462"/>
      <c r="DPF30" s="462"/>
      <c r="DPG30" s="462"/>
      <c r="DPH30" s="462"/>
      <c r="DPI30" s="462"/>
      <c r="DPJ30" s="462"/>
      <c r="DPK30" s="462"/>
      <c r="DPL30" s="462"/>
      <c r="DPM30" s="462"/>
      <c r="DPN30" s="462"/>
      <c r="DPO30" s="462"/>
      <c r="DPP30" s="462"/>
      <c r="DPQ30" s="462"/>
      <c r="DPR30" s="462"/>
      <c r="DPS30" s="462"/>
      <c r="DPT30" s="462"/>
      <c r="DPU30" s="462"/>
      <c r="DPV30" s="462"/>
      <c r="DPW30" s="462"/>
      <c r="DPX30" s="462"/>
      <c r="DPY30" s="462"/>
      <c r="DPZ30" s="462"/>
      <c r="DQA30" s="462"/>
      <c r="DQB30" s="462"/>
      <c r="DQC30" s="462"/>
      <c r="DQD30" s="462"/>
      <c r="DQE30" s="462"/>
      <c r="DQF30" s="462"/>
      <c r="DQG30" s="462"/>
      <c r="DQH30" s="462"/>
      <c r="DQI30" s="462"/>
      <c r="DQJ30" s="462"/>
      <c r="DQK30" s="462"/>
      <c r="DQL30" s="462"/>
      <c r="DQM30" s="462"/>
      <c r="DQN30" s="462"/>
      <c r="DQO30" s="462"/>
      <c r="DQP30" s="462"/>
      <c r="DQQ30" s="462"/>
      <c r="DQR30" s="462"/>
      <c r="DQS30" s="462"/>
      <c r="DQT30" s="462"/>
      <c r="DQU30" s="462"/>
      <c r="DQV30" s="462"/>
      <c r="DQW30" s="462"/>
      <c r="DQX30" s="462"/>
      <c r="DQY30" s="462"/>
      <c r="DQZ30" s="462"/>
      <c r="DRA30" s="462"/>
      <c r="DRB30" s="462"/>
      <c r="DRC30" s="462"/>
      <c r="DRD30" s="462"/>
      <c r="DRE30" s="462"/>
      <c r="DRF30" s="462"/>
      <c r="DRG30" s="462"/>
      <c r="DRH30" s="462"/>
      <c r="DRI30" s="462"/>
      <c r="DRJ30" s="462"/>
      <c r="DRK30" s="462"/>
      <c r="DRL30" s="462"/>
      <c r="DRM30" s="462"/>
      <c r="DRN30" s="462"/>
      <c r="DRO30" s="462"/>
      <c r="DRP30" s="462"/>
      <c r="DRQ30" s="462"/>
      <c r="DRR30" s="462"/>
      <c r="DRS30" s="462"/>
      <c r="DRT30" s="462"/>
      <c r="DRU30" s="462"/>
      <c r="DRV30" s="462"/>
      <c r="DRW30" s="462"/>
      <c r="DRX30" s="462"/>
      <c r="DRY30" s="462"/>
      <c r="DRZ30" s="462"/>
      <c r="DSA30" s="462"/>
      <c r="DSB30" s="462"/>
      <c r="DSC30" s="462"/>
      <c r="DSD30" s="462"/>
      <c r="DSE30" s="462"/>
      <c r="DSF30" s="462"/>
      <c r="DSG30" s="462"/>
      <c r="DSH30" s="462"/>
      <c r="DSI30" s="462"/>
      <c r="DSJ30" s="462"/>
      <c r="DSK30" s="462"/>
      <c r="DSL30" s="462"/>
      <c r="DSM30" s="462"/>
      <c r="DSN30" s="462"/>
      <c r="DSO30" s="462"/>
      <c r="DSP30" s="462"/>
      <c r="DSQ30" s="462"/>
      <c r="DSR30" s="462"/>
      <c r="DSS30" s="462"/>
      <c r="DST30" s="462"/>
      <c r="DSU30" s="462"/>
      <c r="DSV30" s="462"/>
      <c r="DSW30" s="462"/>
      <c r="DSX30" s="462"/>
      <c r="DSY30" s="462"/>
      <c r="DSZ30" s="462"/>
      <c r="DTA30" s="462"/>
      <c r="DTB30" s="462"/>
      <c r="DTC30" s="462"/>
      <c r="DTD30" s="462"/>
      <c r="DTE30" s="462"/>
      <c r="DTF30" s="462"/>
      <c r="DTG30" s="462"/>
      <c r="DTH30" s="462"/>
      <c r="DTI30" s="462"/>
      <c r="DTJ30" s="462"/>
      <c r="DTK30" s="462"/>
      <c r="DTL30" s="462"/>
      <c r="DTM30" s="462"/>
      <c r="DTN30" s="462"/>
      <c r="DTO30" s="462"/>
      <c r="DTP30" s="462"/>
      <c r="DTQ30" s="462"/>
      <c r="DTR30" s="462"/>
      <c r="DTS30" s="462"/>
      <c r="DTT30" s="462"/>
      <c r="DTU30" s="462"/>
      <c r="DTV30" s="462"/>
      <c r="DTW30" s="462"/>
      <c r="DTX30" s="462"/>
      <c r="DTY30" s="462"/>
      <c r="DTZ30" s="462"/>
      <c r="DUA30" s="462"/>
      <c r="DUB30" s="462"/>
      <c r="DUC30" s="462"/>
      <c r="DUD30" s="462"/>
      <c r="DUE30" s="462"/>
      <c r="DUF30" s="462"/>
      <c r="DUG30" s="462"/>
      <c r="DUH30" s="462"/>
      <c r="DUI30" s="462"/>
      <c r="DUJ30" s="462"/>
      <c r="DUK30" s="462"/>
      <c r="DUL30" s="462"/>
      <c r="DUM30" s="462"/>
      <c r="DUN30" s="462"/>
      <c r="DUO30" s="462"/>
      <c r="DUP30" s="462"/>
      <c r="DUQ30" s="462"/>
      <c r="DUR30" s="462"/>
      <c r="DUS30" s="462"/>
      <c r="DUT30" s="462"/>
      <c r="DUU30" s="462"/>
      <c r="DUV30" s="462"/>
      <c r="DUW30" s="462"/>
      <c r="DUX30" s="462"/>
      <c r="DUY30" s="462"/>
      <c r="DUZ30" s="462"/>
      <c r="DVA30" s="462"/>
      <c r="DVB30" s="462"/>
      <c r="DVC30" s="462"/>
      <c r="DVD30" s="462"/>
      <c r="DVE30" s="462"/>
      <c r="DVF30" s="462"/>
      <c r="DVG30" s="462"/>
      <c r="DVH30" s="462"/>
      <c r="DVI30" s="462"/>
      <c r="DVJ30" s="462"/>
      <c r="DVK30" s="462"/>
      <c r="DVL30" s="462"/>
      <c r="DVM30" s="462"/>
      <c r="DVN30" s="462"/>
      <c r="DVO30" s="462"/>
      <c r="DVP30" s="462"/>
      <c r="DVQ30" s="462"/>
      <c r="DVR30" s="462"/>
      <c r="DVS30" s="462"/>
      <c r="DVT30" s="462"/>
      <c r="DVU30" s="462"/>
      <c r="DVV30" s="462"/>
      <c r="DVW30" s="462"/>
      <c r="DVX30" s="462"/>
      <c r="DVY30" s="462"/>
      <c r="DVZ30" s="462"/>
      <c r="DWA30" s="462"/>
      <c r="DWB30" s="462"/>
      <c r="DWC30" s="462"/>
      <c r="DWD30" s="462"/>
      <c r="DWE30" s="462"/>
      <c r="DWF30" s="462"/>
      <c r="DWG30" s="462"/>
      <c r="DWH30" s="462"/>
      <c r="DWI30" s="462"/>
      <c r="DWJ30" s="462"/>
      <c r="DWK30" s="462"/>
      <c r="DWL30" s="462"/>
      <c r="DWM30" s="462"/>
      <c r="DWN30" s="462"/>
      <c r="DWO30" s="462"/>
      <c r="DWP30" s="462"/>
      <c r="DWQ30" s="462"/>
      <c r="DWR30" s="462"/>
      <c r="DWS30" s="462"/>
      <c r="DWT30" s="462"/>
      <c r="DWU30" s="462"/>
      <c r="DWV30" s="462"/>
      <c r="DWW30" s="462"/>
      <c r="DWX30" s="462"/>
      <c r="DWY30" s="462"/>
      <c r="DWZ30" s="462"/>
      <c r="DXA30" s="462"/>
      <c r="DXB30" s="462"/>
      <c r="DXC30" s="462"/>
      <c r="DXD30" s="462"/>
      <c r="DXE30" s="462"/>
      <c r="DXF30" s="462"/>
      <c r="DXG30" s="462"/>
      <c r="DXH30" s="462"/>
      <c r="DXI30" s="462"/>
      <c r="DXJ30" s="462"/>
      <c r="DXK30" s="462"/>
      <c r="DXL30" s="462"/>
      <c r="DXM30" s="462"/>
      <c r="DXN30" s="462"/>
      <c r="DXO30" s="462"/>
      <c r="DXP30" s="462"/>
      <c r="DXQ30" s="462"/>
      <c r="DXR30" s="462"/>
      <c r="DXS30" s="462"/>
      <c r="DXT30" s="462"/>
      <c r="DXU30" s="462"/>
      <c r="DXV30" s="462"/>
      <c r="DXW30" s="462"/>
      <c r="DXX30" s="462"/>
      <c r="DXY30" s="462"/>
      <c r="DXZ30" s="462"/>
      <c r="DYA30" s="462"/>
      <c r="DYB30" s="462"/>
      <c r="DYC30" s="462"/>
      <c r="DYD30" s="462"/>
      <c r="DYE30" s="462"/>
      <c r="DYF30" s="462"/>
      <c r="DYG30" s="462"/>
      <c r="DYH30" s="462"/>
      <c r="DYI30" s="462"/>
      <c r="DYJ30" s="462"/>
      <c r="DYK30" s="462"/>
      <c r="DYL30" s="462"/>
      <c r="DYM30" s="462"/>
      <c r="DYN30" s="462"/>
      <c r="DYO30" s="462"/>
      <c r="DYP30" s="462"/>
      <c r="DYQ30" s="462"/>
      <c r="DYR30" s="462"/>
      <c r="DYS30" s="462"/>
      <c r="DYT30" s="462"/>
      <c r="DYU30" s="462"/>
      <c r="DYV30" s="462"/>
      <c r="DYW30" s="462"/>
      <c r="DYX30" s="462"/>
      <c r="DYY30" s="462"/>
      <c r="DYZ30" s="462"/>
      <c r="DZA30" s="462"/>
      <c r="DZB30" s="462"/>
      <c r="DZC30" s="462"/>
      <c r="DZD30" s="462"/>
      <c r="DZE30" s="462"/>
      <c r="DZF30" s="462"/>
      <c r="DZG30" s="462"/>
      <c r="DZH30" s="462"/>
      <c r="DZI30" s="462"/>
      <c r="DZJ30" s="462"/>
      <c r="DZK30" s="462"/>
      <c r="DZL30" s="462"/>
      <c r="DZM30" s="462"/>
      <c r="DZN30" s="462"/>
      <c r="DZO30" s="462"/>
      <c r="DZP30" s="462"/>
      <c r="DZQ30" s="462"/>
      <c r="DZR30" s="462"/>
      <c r="DZS30" s="462"/>
      <c r="DZT30" s="462"/>
      <c r="DZU30" s="462"/>
      <c r="DZV30" s="462"/>
      <c r="DZW30" s="462"/>
      <c r="DZX30" s="462"/>
      <c r="DZY30" s="462"/>
      <c r="DZZ30" s="462"/>
      <c r="EAA30" s="462"/>
      <c r="EAB30" s="462"/>
      <c r="EAC30" s="462"/>
      <c r="EAD30" s="462"/>
      <c r="EAE30" s="462"/>
      <c r="EAF30" s="462"/>
      <c r="EAG30" s="462"/>
      <c r="EAH30" s="462"/>
      <c r="EAI30" s="462"/>
      <c r="EAJ30" s="462"/>
      <c r="EAK30" s="462"/>
      <c r="EAL30" s="462"/>
      <c r="EAM30" s="462"/>
      <c r="EAN30" s="462"/>
      <c r="EAO30" s="462"/>
      <c r="EAP30" s="462"/>
      <c r="EAQ30" s="462"/>
      <c r="EAR30" s="462"/>
      <c r="EAS30" s="462"/>
      <c r="EAT30" s="462"/>
      <c r="EAU30" s="462"/>
      <c r="EAV30" s="462"/>
      <c r="EAW30" s="462"/>
      <c r="EAX30" s="462"/>
      <c r="EAY30" s="462"/>
      <c r="EAZ30" s="462"/>
      <c r="EBA30" s="462"/>
      <c r="EBB30" s="462"/>
      <c r="EBC30" s="462"/>
      <c r="EBD30" s="462"/>
      <c r="EBE30" s="462"/>
      <c r="EBF30" s="462"/>
      <c r="EBG30" s="462"/>
      <c r="EBH30" s="462"/>
      <c r="EBI30" s="462"/>
      <c r="EBJ30" s="462"/>
      <c r="EBK30" s="462"/>
      <c r="EBL30" s="462"/>
      <c r="EBM30" s="462"/>
      <c r="EBN30" s="462"/>
      <c r="EBO30" s="462"/>
      <c r="EBP30" s="462"/>
      <c r="EBQ30" s="462"/>
      <c r="EBR30" s="462"/>
      <c r="EBS30" s="462"/>
      <c r="EBT30" s="462"/>
      <c r="EBU30" s="462"/>
      <c r="EBV30" s="462"/>
      <c r="EBW30" s="462"/>
      <c r="EBX30" s="462"/>
      <c r="EBY30" s="462"/>
      <c r="EBZ30" s="462"/>
      <c r="ECA30" s="462"/>
      <c r="ECB30" s="462"/>
      <c r="ECC30" s="462"/>
      <c r="ECD30" s="462"/>
      <c r="ECE30" s="462"/>
      <c r="ECF30" s="462"/>
      <c r="ECG30" s="462"/>
      <c r="ECH30" s="462"/>
      <c r="ECI30" s="462"/>
      <c r="ECJ30" s="462"/>
      <c r="ECK30" s="462"/>
      <c r="ECL30" s="462"/>
      <c r="ECM30" s="462"/>
      <c r="ECN30" s="462"/>
      <c r="ECO30" s="462"/>
      <c r="ECP30" s="462"/>
      <c r="ECQ30" s="462"/>
      <c r="ECR30" s="462"/>
      <c r="ECS30" s="462"/>
      <c r="ECT30" s="462"/>
      <c r="ECU30" s="462"/>
      <c r="ECV30" s="462"/>
      <c r="ECW30" s="462"/>
      <c r="ECX30" s="462"/>
      <c r="ECY30" s="462"/>
      <c r="ECZ30" s="462"/>
      <c r="EDA30" s="462"/>
      <c r="EDB30" s="462"/>
      <c r="EDC30" s="462"/>
      <c r="EDD30" s="462"/>
      <c r="EDE30" s="462"/>
      <c r="EDF30" s="462"/>
      <c r="EDG30" s="462"/>
      <c r="EDH30" s="462"/>
      <c r="EDI30" s="462"/>
      <c r="EDJ30" s="462"/>
      <c r="EDK30" s="462"/>
      <c r="EDL30" s="462"/>
      <c r="EDM30" s="462"/>
      <c r="EDN30" s="462"/>
      <c r="EDO30" s="462"/>
      <c r="EDP30" s="462"/>
      <c r="EDQ30" s="462"/>
      <c r="EDR30" s="462"/>
      <c r="EDS30" s="462"/>
      <c r="EDT30" s="462"/>
      <c r="EDU30" s="462"/>
      <c r="EDV30" s="462"/>
      <c r="EDW30" s="462"/>
      <c r="EDX30" s="462"/>
      <c r="EDY30" s="462"/>
      <c r="EDZ30" s="462"/>
      <c r="EEA30" s="462"/>
      <c r="EEB30" s="462"/>
      <c r="EEC30" s="462"/>
      <c r="EED30" s="462"/>
      <c r="EEE30" s="462"/>
      <c r="EEF30" s="462"/>
      <c r="EEG30" s="462"/>
      <c r="EEH30" s="462"/>
      <c r="EEI30" s="462"/>
      <c r="EEJ30" s="462"/>
      <c r="EEK30" s="462"/>
      <c r="EEL30" s="462"/>
      <c r="EEM30" s="462"/>
      <c r="EEN30" s="462"/>
      <c r="EEO30" s="462"/>
      <c r="EEP30" s="462"/>
      <c r="EEQ30" s="462"/>
      <c r="EER30" s="462"/>
      <c r="EES30" s="462"/>
      <c r="EET30" s="462"/>
      <c r="EEU30" s="462"/>
      <c r="EEV30" s="462"/>
      <c r="EEW30" s="462"/>
      <c r="EEX30" s="462"/>
      <c r="EEY30" s="462"/>
      <c r="EEZ30" s="462"/>
      <c r="EFA30" s="462"/>
      <c r="EFB30" s="462"/>
      <c r="EFC30" s="462"/>
      <c r="EFD30" s="462"/>
      <c r="EFE30" s="462"/>
      <c r="EFF30" s="462"/>
      <c r="EFG30" s="462"/>
      <c r="EFH30" s="462"/>
      <c r="EFI30" s="462"/>
      <c r="EFJ30" s="462"/>
      <c r="EFK30" s="462"/>
      <c r="EFL30" s="462"/>
      <c r="EFM30" s="462"/>
      <c r="EFN30" s="462"/>
      <c r="EFO30" s="462"/>
      <c r="EFP30" s="462"/>
      <c r="EFQ30" s="462"/>
      <c r="EFR30" s="462"/>
      <c r="EFS30" s="462"/>
      <c r="EFT30" s="462"/>
      <c r="EFU30" s="462"/>
      <c r="EFV30" s="462"/>
      <c r="EFW30" s="462"/>
      <c r="EFX30" s="462"/>
      <c r="EFY30" s="462"/>
      <c r="EFZ30" s="462"/>
      <c r="EGA30" s="462"/>
      <c r="EGB30" s="462"/>
      <c r="EGC30" s="462"/>
      <c r="EGD30" s="462"/>
      <c r="EGE30" s="462"/>
      <c r="EGF30" s="462"/>
      <c r="EGG30" s="462"/>
      <c r="EGH30" s="462"/>
      <c r="EGI30" s="462"/>
      <c r="EGJ30" s="462"/>
      <c r="EGK30" s="462"/>
      <c r="EGL30" s="462"/>
      <c r="EGM30" s="462"/>
      <c r="EGN30" s="462"/>
      <c r="EGO30" s="462"/>
      <c r="EGP30" s="462"/>
      <c r="EGQ30" s="462"/>
      <c r="EGR30" s="462"/>
      <c r="EGS30" s="462"/>
      <c r="EGT30" s="462"/>
      <c r="EGU30" s="462"/>
      <c r="EGV30" s="462"/>
      <c r="EGW30" s="462"/>
      <c r="EGX30" s="462"/>
      <c r="EGY30" s="462"/>
      <c r="EGZ30" s="462"/>
      <c r="EHA30" s="462"/>
      <c r="EHB30" s="462"/>
      <c r="EHC30" s="462"/>
      <c r="EHD30" s="462"/>
      <c r="EHE30" s="462"/>
      <c r="EHF30" s="462"/>
      <c r="EHG30" s="462"/>
      <c r="EHH30" s="462"/>
      <c r="EHI30" s="462"/>
      <c r="EHJ30" s="462"/>
      <c r="EHK30" s="462"/>
      <c r="EHL30" s="462"/>
      <c r="EHM30" s="462"/>
      <c r="EHN30" s="462"/>
      <c r="EHO30" s="462"/>
      <c r="EHP30" s="462"/>
      <c r="EHQ30" s="462"/>
      <c r="EHR30" s="462"/>
      <c r="EHS30" s="462"/>
      <c r="EHT30" s="462"/>
      <c r="EHU30" s="462"/>
      <c r="EHV30" s="462"/>
      <c r="EHW30" s="462"/>
      <c r="EHX30" s="462"/>
      <c r="EHY30" s="462"/>
      <c r="EHZ30" s="462"/>
      <c r="EIA30" s="462"/>
      <c r="EIB30" s="462"/>
      <c r="EIC30" s="462"/>
      <c r="EID30" s="462"/>
      <c r="EIE30" s="462"/>
      <c r="EIF30" s="462"/>
      <c r="EIG30" s="462"/>
      <c r="EIH30" s="462"/>
      <c r="EII30" s="462"/>
      <c r="EIJ30" s="462"/>
      <c r="EIK30" s="462"/>
      <c r="EIL30" s="462"/>
      <c r="EIM30" s="462"/>
      <c r="EIN30" s="462"/>
      <c r="EIO30" s="462"/>
      <c r="EIP30" s="462"/>
      <c r="EIQ30" s="462"/>
      <c r="EIR30" s="462"/>
      <c r="EIS30" s="462"/>
      <c r="EIT30" s="462"/>
      <c r="EIU30" s="462"/>
      <c r="EIV30" s="462"/>
      <c r="EIW30" s="462"/>
      <c r="EIX30" s="462"/>
      <c r="EIY30" s="462"/>
      <c r="EIZ30" s="462"/>
      <c r="EJA30" s="462"/>
      <c r="EJB30" s="462"/>
      <c r="EJC30" s="462"/>
      <c r="EJD30" s="462"/>
      <c r="EJE30" s="462"/>
      <c r="EJF30" s="462"/>
      <c r="EJG30" s="462"/>
      <c r="EJH30" s="462"/>
      <c r="EJI30" s="462"/>
      <c r="EJJ30" s="462"/>
      <c r="EJK30" s="462"/>
      <c r="EJL30" s="462"/>
      <c r="EJM30" s="462"/>
      <c r="EJN30" s="462"/>
      <c r="EJO30" s="462"/>
      <c r="EJP30" s="462"/>
      <c r="EJQ30" s="462"/>
      <c r="EJR30" s="462"/>
      <c r="EJS30" s="462"/>
      <c r="EJT30" s="462"/>
      <c r="EJU30" s="462"/>
      <c r="EJV30" s="462"/>
      <c r="EJW30" s="462"/>
      <c r="EJX30" s="462"/>
      <c r="EJY30" s="462"/>
      <c r="EJZ30" s="462"/>
      <c r="EKA30" s="462"/>
      <c r="EKB30" s="462"/>
      <c r="EKC30" s="462"/>
      <c r="EKD30" s="462"/>
      <c r="EKE30" s="462"/>
      <c r="EKF30" s="462"/>
      <c r="EKG30" s="462"/>
      <c r="EKH30" s="462"/>
      <c r="EKI30" s="462"/>
      <c r="EKJ30" s="462"/>
      <c r="EKK30" s="462"/>
      <c r="EKL30" s="462"/>
      <c r="EKM30" s="462"/>
      <c r="EKN30" s="462"/>
      <c r="EKO30" s="462"/>
      <c r="EKP30" s="462"/>
      <c r="EKQ30" s="462"/>
      <c r="EKR30" s="462"/>
      <c r="EKS30" s="462"/>
      <c r="EKT30" s="462"/>
      <c r="EKU30" s="462"/>
      <c r="EKV30" s="462"/>
      <c r="EKW30" s="462"/>
      <c r="EKX30" s="462"/>
      <c r="EKY30" s="462"/>
      <c r="EKZ30" s="462"/>
      <c r="ELA30" s="462"/>
      <c r="ELB30" s="462"/>
      <c r="ELC30" s="462"/>
      <c r="ELD30" s="462"/>
      <c r="ELE30" s="462"/>
      <c r="ELF30" s="462"/>
      <c r="ELG30" s="462"/>
      <c r="ELH30" s="462"/>
      <c r="ELI30" s="462"/>
      <c r="ELJ30" s="462"/>
      <c r="ELK30" s="462"/>
      <c r="ELL30" s="462"/>
      <c r="ELM30" s="462"/>
      <c r="ELN30" s="462"/>
      <c r="ELO30" s="462"/>
      <c r="ELP30" s="462"/>
      <c r="ELQ30" s="462"/>
      <c r="ELR30" s="462"/>
      <c r="ELS30" s="462"/>
      <c r="ELT30" s="462"/>
      <c r="ELU30" s="462"/>
      <c r="ELV30" s="462"/>
      <c r="ELW30" s="462"/>
      <c r="ELX30" s="462"/>
      <c r="ELY30" s="462"/>
      <c r="ELZ30" s="462"/>
      <c r="EMA30" s="462"/>
      <c r="EMB30" s="462"/>
      <c r="EMC30" s="462"/>
      <c r="EMD30" s="462"/>
      <c r="EME30" s="462"/>
      <c r="EMF30" s="462"/>
      <c r="EMG30" s="462"/>
      <c r="EMH30" s="462"/>
      <c r="EMI30" s="462"/>
      <c r="EMJ30" s="462"/>
      <c r="EMK30" s="462"/>
      <c r="EML30" s="462"/>
      <c r="EMM30" s="462"/>
      <c r="EMN30" s="462"/>
      <c r="EMO30" s="462"/>
      <c r="EMP30" s="462"/>
      <c r="EMQ30" s="462"/>
      <c r="EMR30" s="462"/>
      <c r="EMS30" s="462"/>
      <c r="EMT30" s="462"/>
      <c r="EMU30" s="462"/>
      <c r="EMV30" s="462"/>
      <c r="EMW30" s="462"/>
      <c r="EMX30" s="462"/>
      <c r="EMY30" s="462"/>
      <c r="EMZ30" s="462"/>
      <c r="ENA30" s="462"/>
      <c r="ENB30" s="462"/>
      <c r="ENC30" s="462"/>
      <c r="END30" s="462"/>
      <c r="ENE30" s="462"/>
      <c r="ENF30" s="462"/>
      <c r="ENG30" s="462"/>
      <c r="ENH30" s="462"/>
      <c r="ENI30" s="462"/>
      <c r="ENJ30" s="462"/>
      <c r="ENK30" s="462"/>
      <c r="ENL30" s="462"/>
      <c r="ENM30" s="462"/>
      <c r="ENN30" s="462"/>
      <c r="ENO30" s="462"/>
      <c r="ENP30" s="462"/>
      <c r="ENQ30" s="462"/>
      <c r="ENR30" s="462"/>
      <c r="ENS30" s="462"/>
      <c r="ENT30" s="462"/>
      <c r="ENU30" s="462"/>
      <c r="ENV30" s="462"/>
      <c r="ENW30" s="462"/>
      <c r="ENX30" s="462"/>
      <c r="ENY30" s="462"/>
      <c r="ENZ30" s="462"/>
      <c r="EOA30" s="462"/>
      <c r="EOB30" s="462"/>
      <c r="EOC30" s="462"/>
      <c r="EOD30" s="462"/>
      <c r="EOE30" s="462"/>
      <c r="EOF30" s="462"/>
      <c r="EOG30" s="462"/>
      <c r="EOH30" s="462"/>
      <c r="EOI30" s="462"/>
      <c r="EOJ30" s="462"/>
      <c r="EOK30" s="462"/>
      <c r="EOL30" s="462"/>
      <c r="EOM30" s="462"/>
      <c r="EON30" s="462"/>
      <c r="EOO30" s="462"/>
      <c r="EOP30" s="462"/>
      <c r="EOQ30" s="462"/>
      <c r="EOR30" s="462"/>
      <c r="EOS30" s="462"/>
      <c r="EOT30" s="462"/>
      <c r="EOU30" s="462"/>
      <c r="EOV30" s="462"/>
      <c r="EOW30" s="462"/>
      <c r="EOX30" s="462"/>
      <c r="EOY30" s="462"/>
      <c r="EOZ30" s="462"/>
      <c r="EPA30" s="462"/>
      <c r="EPB30" s="462"/>
      <c r="EPC30" s="462"/>
      <c r="EPD30" s="462"/>
      <c r="EPE30" s="462"/>
      <c r="EPF30" s="462"/>
      <c r="EPG30" s="462"/>
      <c r="EPH30" s="462"/>
      <c r="EPI30" s="462"/>
      <c r="EPJ30" s="462"/>
      <c r="EPK30" s="462"/>
      <c r="EPL30" s="462"/>
      <c r="EPM30" s="462"/>
      <c r="EPN30" s="462"/>
      <c r="EPO30" s="462"/>
      <c r="EPP30" s="462"/>
      <c r="EPQ30" s="462"/>
      <c r="EPR30" s="462"/>
      <c r="EPS30" s="462"/>
      <c r="EPT30" s="462"/>
      <c r="EPU30" s="462"/>
      <c r="EPV30" s="462"/>
      <c r="EPW30" s="462"/>
      <c r="EPX30" s="462"/>
      <c r="EPY30" s="462"/>
      <c r="EPZ30" s="462"/>
      <c r="EQA30" s="462"/>
      <c r="EQB30" s="462"/>
      <c r="EQC30" s="462"/>
      <c r="EQD30" s="462"/>
      <c r="EQE30" s="462"/>
      <c r="EQF30" s="462"/>
      <c r="EQG30" s="462"/>
      <c r="EQH30" s="462"/>
      <c r="EQI30" s="462"/>
      <c r="EQJ30" s="462"/>
      <c r="EQK30" s="462"/>
      <c r="EQL30" s="462"/>
      <c r="EQM30" s="462"/>
      <c r="EQN30" s="462"/>
      <c r="EQO30" s="462"/>
      <c r="EQP30" s="462"/>
      <c r="EQQ30" s="462"/>
      <c r="EQR30" s="462"/>
      <c r="EQS30" s="462"/>
      <c r="EQT30" s="462"/>
      <c r="EQU30" s="462"/>
      <c r="EQV30" s="462"/>
      <c r="EQW30" s="462"/>
      <c r="EQX30" s="462"/>
      <c r="EQY30" s="462"/>
      <c r="EQZ30" s="462"/>
      <c r="ERA30" s="462"/>
      <c r="ERB30" s="462"/>
      <c r="ERC30" s="462"/>
      <c r="ERD30" s="462"/>
      <c r="ERE30" s="462"/>
      <c r="ERF30" s="462"/>
      <c r="ERG30" s="462"/>
      <c r="ERH30" s="462"/>
      <c r="ERI30" s="462"/>
      <c r="ERJ30" s="462"/>
      <c r="ERK30" s="462"/>
      <c r="ERL30" s="462"/>
      <c r="ERM30" s="462"/>
      <c r="ERN30" s="462"/>
      <c r="ERO30" s="462"/>
      <c r="ERP30" s="462"/>
      <c r="ERQ30" s="462"/>
      <c r="ERR30" s="462"/>
      <c r="ERS30" s="462"/>
      <c r="ERT30" s="462"/>
      <c r="ERU30" s="462"/>
      <c r="ERV30" s="462"/>
      <c r="ERW30" s="462"/>
      <c r="ERX30" s="462"/>
      <c r="ERY30" s="462"/>
      <c r="ERZ30" s="462"/>
      <c r="ESA30" s="462"/>
      <c r="ESB30" s="462"/>
      <c r="ESC30" s="462"/>
      <c r="ESD30" s="462"/>
      <c r="ESE30" s="462"/>
      <c r="ESF30" s="462"/>
      <c r="ESG30" s="462"/>
      <c r="ESH30" s="462"/>
      <c r="ESI30" s="462"/>
      <c r="ESJ30" s="462"/>
      <c r="ESK30" s="462"/>
      <c r="ESL30" s="462"/>
      <c r="ESM30" s="462"/>
      <c r="ESN30" s="462"/>
      <c r="ESO30" s="462"/>
      <c r="ESP30" s="462"/>
      <c r="ESQ30" s="462"/>
      <c r="ESR30" s="462"/>
      <c r="ESS30" s="462"/>
      <c r="EST30" s="462"/>
      <c r="ESU30" s="462"/>
      <c r="ESV30" s="462"/>
      <c r="ESW30" s="462"/>
      <c r="ESX30" s="462"/>
      <c r="ESY30" s="462"/>
      <c r="ESZ30" s="462"/>
      <c r="ETA30" s="462"/>
      <c r="ETB30" s="462"/>
      <c r="ETC30" s="462"/>
      <c r="ETD30" s="462"/>
      <c r="ETE30" s="462"/>
      <c r="ETF30" s="462"/>
      <c r="ETG30" s="462"/>
      <c r="ETH30" s="462"/>
      <c r="ETI30" s="462"/>
      <c r="ETJ30" s="462"/>
      <c r="ETK30" s="462"/>
      <c r="ETL30" s="462"/>
      <c r="ETM30" s="462"/>
      <c r="ETN30" s="462"/>
      <c r="ETO30" s="462"/>
      <c r="ETP30" s="462"/>
      <c r="ETQ30" s="462"/>
      <c r="ETR30" s="462"/>
      <c r="ETS30" s="462"/>
      <c r="ETT30" s="462"/>
      <c r="ETU30" s="462"/>
      <c r="ETV30" s="462"/>
      <c r="ETW30" s="462"/>
      <c r="ETX30" s="462"/>
      <c r="ETY30" s="462"/>
      <c r="ETZ30" s="462"/>
      <c r="EUA30" s="462"/>
      <c r="EUB30" s="462"/>
      <c r="EUC30" s="462"/>
      <c r="EUD30" s="462"/>
      <c r="EUE30" s="462"/>
      <c r="EUF30" s="462"/>
      <c r="EUG30" s="462"/>
      <c r="EUH30" s="462"/>
      <c r="EUI30" s="462"/>
      <c r="EUJ30" s="462"/>
      <c r="EUK30" s="462"/>
      <c r="EUL30" s="462"/>
      <c r="EUM30" s="462"/>
      <c r="EUN30" s="462"/>
      <c r="EUO30" s="462"/>
      <c r="EUP30" s="462"/>
      <c r="EUQ30" s="462"/>
      <c r="EUR30" s="462"/>
      <c r="EUS30" s="462"/>
      <c r="EUT30" s="462"/>
      <c r="EUU30" s="462"/>
      <c r="EUV30" s="462"/>
      <c r="EUW30" s="462"/>
      <c r="EUX30" s="462"/>
      <c r="EUY30" s="462"/>
      <c r="EUZ30" s="462"/>
      <c r="EVA30" s="462"/>
      <c r="EVB30" s="462"/>
      <c r="EVC30" s="462"/>
      <c r="EVD30" s="462"/>
      <c r="EVE30" s="462"/>
      <c r="EVF30" s="462"/>
      <c r="EVG30" s="462"/>
      <c r="EVH30" s="462"/>
      <c r="EVI30" s="462"/>
      <c r="EVJ30" s="462"/>
      <c r="EVK30" s="462"/>
      <c r="EVL30" s="462"/>
      <c r="EVM30" s="462"/>
      <c r="EVN30" s="462"/>
      <c r="EVO30" s="462"/>
      <c r="EVP30" s="462"/>
      <c r="EVQ30" s="462"/>
      <c r="EVR30" s="462"/>
      <c r="EVS30" s="462"/>
      <c r="EVT30" s="462"/>
      <c r="EVU30" s="462"/>
      <c r="EVV30" s="462"/>
      <c r="EVW30" s="462"/>
      <c r="EVX30" s="462"/>
      <c r="EVY30" s="462"/>
      <c r="EVZ30" s="462"/>
      <c r="EWA30" s="462"/>
      <c r="EWB30" s="462"/>
      <c r="EWC30" s="462"/>
      <c r="EWD30" s="462"/>
      <c r="EWE30" s="462"/>
      <c r="EWF30" s="462"/>
      <c r="EWG30" s="462"/>
      <c r="EWH30" s="462"/>
      <c r="EWI30" s="462"/>
      <c r="EWJ30" s="462"/>
      <c r="EWK30" s="462"/>
      <c r="EWL30" s="462"/>
      <c r="EWM30" s="462"/>
      <c r="EWN30" s="462"/>
      <c r="EWO30" s="462"/>
      <c r="EWP30" s="462"/>
      <c r="EWQ30" s="462"/>
      <c r="EWR30" s="462"/>
      <c r="EWS30" s="462"/>
      <c r="EWT30" s="462"/>
      <c r="EWU30" s="462"/>
      <c r="EWV30" s="462"/>
      <c r="EWW30" s="462"/>
      <c r="EWX30" s="462"/>
      <c r="EWY30" s="462"/>
      <c r="EWZ30" s="462"/>
      <c r="EXA30" s="462"/>
      <c r="EXB30" s="462"/>
      <c r="EXC30" s="462"/>
      <c r="EXD30" s="462"/>
      <c r="EXE30" s="462"/>
      <c r="EXF30" s="462"/>
      <c r="EXG30" s="462"/>
      <c r="EXH30" s="462"/>
      <c r="EXI30" s="462"/>
      <c r="EXJ30" s="462"/>
      <c r="EXK30" s="462"/>
      <c r="EXL30" s="462"/>
      <c r="EXM30" s="462"/>
      <c r="EXN30" s="462"/>
      <c r="EXO30" s="462"/>
      <c r="EXP30" s="462"/>
      <c r="EXQ30" s="462"/>
      <c r="EXR30" s="462"/>
      <c r="EXS30" s="462"/>
      <c r="EXT30" s="462"/>
      <c r="EXU30" s="462"/>
      <c r="EXV30" s="462"/>
      <c r="EXW30" s="462"/>
      <c r="EXX30" s="462"/>
      <c r="EXY30" s="462"/>
      <c r="EXZ30" s="462"/>
      <c r="EYA30" s="462"/>
      <c r="EYB30" s="462"/>
      <c r="EYC30" s="462"/>
      <c r="EYD30" s="462"/>
      <c r="EYE30" s="462"/>
      <c r="EYF30" s="462"/>
      <c r="EYG30" s="462"/>
      <c r="EYH30" s="462"/>
      <c r="EYI30" s="462"/>
      <c r="EYJ30" s="462"/>
      <c r="EYK30" s="462"/>
      <c r="EYL30" s="462"/>
      <c r="EYM30" s="462"/>
      <c r="EYN30" s="462"/>
      <c r="EYO30" s="462"/>
      <c r="EYP30" s="462"/>
      <c r="EYQ30" s="462"/>
      <c r="EYR30" s="462"/>
      <c r="EYS30" s="462"/>
      <c r="EYT30" s="462"/>
      <c r="EYU30" s="462"/>
      <c r="EYV30" s="462"/>
      <c r="EYW30" s="462"/>
      <c r="EYX30" s="462"/>
      <c r="EYY30" s="462"/>
      <c r="EYZ30" s="462"/>
      <c r="EZA30" s="462"/>
      <c r="EZB30" s="462"/>
      <c r="EZC30" s="462"/>
      <c r="EZD30" s="462"/>
      <c r="EZE30" s="462"/>
      <c r="EZF30" s="462"/>
      <c r="EZG30" s="462"/>
      <c r="EZH30" s="462"/>
      <c r="EZI30" s="462"/>
      <c r="EZJ30" s="462"/>
      <c r="EZK30" s="462"/>
      <c r="EZL30" s="462"/>
      <c r="EZM30" s="462"/>
      <c r="EZN30" s="462"/>
      <c r="EZO30" s="462"/>
      <c r="EZP30" s="462"/>
      <c r="EZQ30" s="462"/>
      <c r="EZR30" s="462"/>
      <c r="EZS30" s="462"/>
      <c r="EZT30" s="462"/>
      <c r="EZU30" s="462"/>
      <c r="EZV30" s="462"/>
      <c r="EZW30" s="462"/>
      <c r="EZX30" s="462"/>
      <c r="EZY30" s="462"/>
      <c r="EZZ30" s="462"/>
      <c r="FAA30" s="462"/>
      <c r="FAB30" s="462"/>
      <c r="FAC30" s="462"/>
      <c r="FAD30" s="462"/>
      <c r="FAE30" s="462"/>
      <c r="FAF30" s="462"/>
      <c r="FAG30" s="462"/>
      <c r="FAH30" s="462"/>
      <c r="FAI30" s="462"/>
      <c r="FAJ30" s="462"/>
      <c r="FAK30" s="462"/>
      <c r="FAL30" s="462"/>
      <c r="FAM30" s="462"/>
      <c r="FAN30" s="462"/>
      <c r="FAO30" s="462"/>
      <c r="FAP30" s="462"/>
      <c r="FAQ30" s="462"/>
      <c r="FAR30" s="462"/>
      <c r="FAS30" s="462"/>
      <c r="FAT30" s="462"/>
      <c r="FAU30" s="462"/>
      <c r="FAV30" s="462"/>
      <c r="FAW30" s="462"/>
      <c r="FAX30" s="462"/>
      <c r="FAY30" s="462"/>
      <c r="FAZ30" s="462"/>
      <c r="FBA30" s="462"/>
      <c r="FBB30" s="462"/>
      <c r="FBC30" s="462"/>
      <c r="FBD30" s="462"/>
      <c r="FBE30" s="462"/>
      <c r="FBF30" s="462"/>
      <c r="FBG30" s="462"/>
      <c r="FBH30" s="462"/>
      <c r="FBI30" s="462"/>
      <c r="FBJ30" s="462"/>
      <c r="FBK30" s="462"/>
      <c r="FBL30" s="462"/>
      <c r="FBM30" s="462"/>
      <c r="FBN30" s="462"/>
      <c r="FBO30" s="462"/>
      <c r="FBP30" s="462"/>
      <c r="FBQ30" s="462"/>
      <c r="FBR30" s="462"/>
      <c r="FBS30" s="462"/>
      <c r="FBT30" s="462"/>
      <c r="FBU30" s="462"/>
      <c r="FBV30" s="462"/>
      <c r="FBW30" s="462"/>
      <c r="FBX30" s="462"/>
      <c r="FBY30" s="462"/>
      <c r="FBZ30" s="462"/>
      <c r="FCA30" s="462"/>
      <c r="FCB30" s="462"/>
      <c r="FCC30" s="462"/>
      <c r="FCD30" s="462"/>
      <c r="FCE30" s="462"/>
      <c r="FCF30" s="462"/>
      <c r="FCG30" s="462"/>
      <c r="FCH30" s="462"/>
      <c r="FCI30" s="462"/>
      <c r="FCJ30" s="462"/>
      <c r="FCK30" s="462"/>
      <c r="FCL30" s="462"/>
      <c r="FCM30" s="462"/>
      <c r="FCN30" s="462"/>
      <c r="FCO30" s="462"/>
      <c r="FCP30" s="462"/>
      <c r="FCQ30" s="462"/>
      <c r="FCR30" s="462"/>
      <c r="FCS30" s="462"/>
      <c r="FCT30" s="462"/>
      <c r="FCU30" s="462"/>
      <c r="FCV30" s="462"/>
      <c r="FCW30" s="462"/>
      <c r="FCX30" s="462"/>
      <c r="FCY30" s="462"/>
      <c r="FCZ30" s="462"/>
      <c r="FDA30" s="462"/>
      <c r="FDB30" s="462"/>
      <c r="FDC30" s="462"/>
      <c r="FDD30" s="462"/>
      <c r="FDE30" s="462"/>
      <c r="FDF30" s="462"/>
      <c r="FDG30" s="462"/>
      <c r="FDH30" s="462"/>
      <c r="FDI30" s="462"/>
      <c r="FDJ30" s="462"/>
      <c r="FDK30" s="462"/>
      <c r="FDL30" s="462"/>
      <c r="FDM30" s="462"/>
      <c r="FDN30" s="462"/>
      <c r="FDO30" s="462"/>
      <c r="FDP30" s="462"/>
      <c r="FDQ30" s="462"/>
      <c r="FDR30" s="462"/>
      <c r="FDS30" s="462"/>
      <c r="FDT30" s="462"/>
      <c r="FDU30" s="462"/>
      <c r="FDV30" s="462"/>
      <c r="FDW30" s="462"/>
      <c r="FDX30" s="462"/>
      <c r="FDY30" s="462"/>
      <c r="FDZ30" s="462"/>
      <c r="FEA30" s="462"/>
      <c r="FEB30" s="462"/>
      <c r="FEC30" s="462"/>
      <c r="FED30" s="462"/>
      <c r="FEE30" s="462"/>
      <c r="FEF30" s="462"/>
      <c r="FEG30" s="462"/>
      <c r="FEH30" s="462"/>
      <c r="FEI30" s="462"/>
      <c r="FEJ30" s="462"/>
      <c r="FEK30" s="462"/>
      <c r="FEL30" s="462"/>
      <c r="FEM30" s="462"/>
      <c r="FEN30" s="462"/>
      <c r="FEO30" s="462"/>
      <c r="FEP30" s="462"/>
      <c r="FEQ30" s="462"/>
      <c r="FER30" s="462"/>
      <c r="FES30" s="462"/>
      <c r="FET30" s="462"/>
      <c r="FEU30" s="462"/>
      <c r="FEV30" s="462"/>
      <c r="FEW30" s="462"/>
      <c r="FEX30" s="462"/>
      <c r="FEY30" s="462"/>
      <c r="FEZ30" s="462"/>
      <c r="FFA30" s="462"/>
      <c r="FFB30" s="462"/>
      <c r="FFC30" s="462"/>
      <c r="FFD30" s="462"/>
      <c r="FFE30" s="462"/>
      <c r="FFF30" s="462"/>
      <c r="FFG30" s="462"/>
      <c r="FFH30" s="462"/>
      <c r="FFI30" s="462"/>
      <c r="FFJ30" s="462"/>
      <c r="FFK30" s="462"/>
      <c r="FFL30" s="462"/>
      <c r="FFM30" s="462"/>
      <c r="FFN30" s="462"/>
      <c r="FFO30" s="462"/>
      <c r="FFP30" s="462"/>
      <c r="FFQ30" s="462"/>
      <c r="FFR30" s="462"/>
      <c r="FFS30" s="462"/>
      <c r="FFT30" s="462"/>
      <c r="FFU30" s="462"/>
      <c r="FFV30" s="462"/>
      <c r="FFW30" s="462"/>
      <c r="FFX30" s="462"/>
      <c r="FFY30" s="462"/>
      <c r="FFZ30" s="462"/>
      <c r="FGA30" s="462"/>
      <c r="FGB30" s="462"/>
      <c r="FGC30" s="462"/>
      <c r="FGD30" s="462"/>
      <c r="FGE30" s="462"/>
      <c r="FGF30" s="462"/>
      <c r="FGG30" s="462"/>
      <c r="FGH30" s="462"/>
      <c r="FGI30" s="462"/>
      <c r="FGJ30" s="462"/>
      <c r="FGK30" s="462"/>
      <c r="FGL30" s="462"/>
      <c r="FGM30" s="462"/>
      <c r="FGN30" s="462"/>
      <c r="FGO30" s="462"/>
      <c r="FGP30" s="462"/>
      <c r="FGQ30" s="462"/>
      <c r="FGR30" s="462"/>
      <c r="FGS30" s="462"/>
      <c r="FGT30" s="462"/>
      <c r="FGU30" s="462"/>
      <c r="FGV30" s="462"/>
      <c r="FGW30" s="462"/>
      <c r="FGX30" s="462"/>
      <c r="FGY30" s="462"/>
      <c r="FGZ30" s="462"/>
      <c r="FHA30" s="462"/>
      <c r="FHB30" s="462"/>
      <c r="FHC30" s="462"/>
      <c r="FHD30" s="462"/>
      <c r="FHE30" s="462"/>
      <c r="FHF30" s="462"/>
      <c r="FHG30" s="462"/>
      <c r="FHH30" s="462"/>
      <c r="FHI30" s="462"/>
      <c r="FHJ30" s="462"/>
      <c r="FHK30" s="462"/>
      <c r="FHL30" s="462"/>
      <c r="FHM30" s="462"/>
      <c r="FHN30" s="462"/>
      <c r="FHO30" s="462"/>
      <c r="FHP30" s="462"/>
      <c r="FHQ30" s="462"/>
      <c r="FHR30" s="462"/>
      <c r="FHS30" s="462"/>
      <c r="FHT30" s="462"/>
      <c r="FHU30" s="462"/>
      <c r="FHV30" s="462"/>
      <c r="FHW30" s="462"/>
      <c r="FHX30" s="462"/>
      <c r="FHY30" s="462"/>
      <c r="FHZ30" s="462"/>
      <c r="FIA30" s="462"/>
      <c r="FIB30" s="462"/>
      <c r="FIC30" s="462"/>
      <c r="FID30" s="462"/>
      <c r="FIE30" s="462"/>
      <c r="FIF30" s="462"/>
      <c r="FIG30" s="462"/>
      <c r="FIH30" s="462"/>
      <c r="FII30" s="462"/>
      <c r="FIJ30" s="462"/>
      <c r="FIK30" s="462"/>
      <c r="FIL30" s="462"/>
      <c r="FIM30" s="462"/>
      <c r="FIN30" s="462"/>
      <c r="FIO30" s="462"/>
      <c r="FIP30" s="462"/>
      <c r="FIQ30" s="462"/>
      <c r="FIR30" s="462"/>
      <c r="FIS30" s="462"/>
      <c r="FIT30" s="462"/>
      <c r="FIU30" s="462"/>
      <c r="FIV30" s="462"/>
      <c r="FIW30" s="462"/>
      <c r="FIX30" s="462"/>
      <c r="FIY30" s="462"/>
      <c r="FIZ30" s="462"/>
      <c r="FJA30" s="462"/>
      <c r="FJB30" s="462"/>
      <c r="FJC30" s="462"/>
      <c r="FJD30" s="462"/>
      <c r="FJE30" s="462"/>
      <c r="FJF30" s="462"/>
      <c r="FJG30" s="462"/>
      <c r="FJH30" s="462"/>
      <c r="FJI30" s="462"/>
      <c r="FJJ30" s="462"/>
      <c r="FJK30" s="462"/>
      <c r="FJL30" s="462"/>
      <c r="FJM30" s="462"/>
      <c r="FJN30" s="462"/>
      <c r="FJO30" s="462"/>
      <c r="FJP30" s="462"/>
      <c r="FJQ30" s="462"/>
      <c r="FJR30" s="462"/>
      <c r="FJS30" s="462"/>
      <c r="FJT30" s="462"/>
      <c r="FJU30" s="462"/>
      <c r="FJV30" s="462"/>
      <c r="FJW30" s="462"/>
      <c r="FJX30" s="462"/>
      <c r="FJY30" s="462"/>
      <c r="FJZ30" s="462"/>
      <c r="FKA30" s="462"/>
      <c r="FKB30" s="462"/>
      <c r="FKC30" s="462"/>
      <c r="FKD30" s="462"/>
      <c r="FKE30" s="462"/>
      <c r="FKF30" s="462"/>
      <c r="FKG30" s="462"/>
      <c r="FKH30" s="462"/>
      <c r="FKI30" s="462"/>
      <c r="FKJ30" s="462"/>
      <c r="FKK30" s="462"/>
      <c r="FKL30" s="462"/>
      <c r="FKM30" s="462"/>
      <c r="FKN30" s="462"/>
      <c r="FKO30" s="462"/>
      <c r="FKP30" s="462"/>
      <c r="FKQ30" s="462"/>
      <c r="FKR30" s="462"/>
      <c r="FKS30" s="462"/>
      <c r="FKT30" s="462"/>
      <c r="FKU30" s="462"/>
      <c r="FKV30" s="462"/>
      <c r="FKW30" s="462"/>
      <c r="FKX30" s="462"/>
      <c r="FKY30" s="462"/>
      <c r="FKZ30" s="462"/>
      <c r="FLA30" s="462"/>
      <c r="FLB30" s="462"/>
      <c r="FLC30" s="462"/>
      <c r="FLD30" s="462"/>
      <c r="FLE30" s="462"/>
      <c r="FLF30" s="462"/>
      <c r="FLG30" s="462"/>
      <c r="FLH30" s="462"/>
      <c r="FLI30" s="462"/>
      <c r="FLJ30" s="462"/>
      <c r="FLK30" s="462"/>
      <c r="FLL30" s="462"/>
      <c r="FLM30" s="462"/>
      <c r="FLN30" s="462"/>
      <c r="FLO30" s="462"/>
      <c r="FLP30" s="462"/>
      <c r="FLQ30" s="462"/>
      <c r="FLR30" s="462"/>
      <c r="FLS30" s="462"/>
      <c r="FLT30" s="462"/>
      <c r="FLU30" s="462"/>
      <c r="FLV30" s="462"/>
      <c r="FLW30" s="462"/>
      <c r="FLX30" s="462"/>
      <c r="FLY30" s="462"/>
      <c r="FLZ30" s="462"/>
      <c r="FMA30" s="462"/>
      <c r="FMB30" s="462"/>
      <c r="FMC30" s="462"/>
      <c r="FMD30" s="462"/>
      <c r="FME30" s="462"/>
      <c r="FMF30" s="462"/>
      <c r="FMG30" s="462"/>
      <c r="FMH30" s="462"/>
      <c r="FMI30" s="462"/>
      <c r="FMJ30" s="462"/>
      <c r="FMK30" s="462"/>
      <c r="FML30" s="462"/>
      <c r="FMM30" s="462"/>
      <c r="FMN30" s="462"/>
      <c r="FMO30" s="462"/>
      <c r="FMP30" s="462"/>
      <c r="FMQ30" s="462"/>
      <c r="FMR30" s="462"/>
      <c r="FMS30" s="462"/>
      <c r="FMT30" s="462"/>
      <c r="FMU30" s="462"/>
      <c r="FMV30" s="462"/>
      <c r="FMW30" s="462"/>
      <c r="FMX30" s="462"/>
      <c r="FMY30" s="462"/>
      <c r="FMZ30" s="462"/>
      <c r="FNA30" s="462"/>
      <c r="FNB30" s="462"/>
      <c r="FNC30" s="462"/>
      <c r="FND30" s="462"/>
      <c r="FNE30" s="462"/>
      <c r="FNF30" s="462"/>
      <c r="FNG30" s="462"/>
      <c r="FNH30" s="462"/>
      <c r="FNI30" s="462"/>
      <c r="FNJ30" s="462"/>
      <c r="FNK30" s="462"/>
      <c r="FNL30" s="462"/>
      <c r="FNM30" s="462"/>
      <c r="FNN30" s="462"/>
      <c r="FNO30" s="462"/>
      <c r="FNP30" s="462"/>
      <c r="FNQ30" s="462"/>
      <c r="FNR30" s="462"/>
      <c r="FNS30" s="462"/>
      <c r="FNT30" s="462"/>
      <c r="FNU30" s="462"/>
      <c r="FNV30" s="462"/>
      <c r="FNW30" s="462"/>
      <c r="FNX30" s="462"/>
      <c r="FNY30" s="462"/>
      <c r="FNZ30" s="462"/>
      <c r="FOA30" s="462"/>
      <c r="FOB30" s="462"/>
      <c r="FOC30" s="462"/>
      <c r="FOD30" s="462"/>
      <c r="FOE30" s="462"/>
      <c r="FOF30" s="462"/>
      <c r="FOG30" s="462"/>
      <c r="FOH30" s="462"/>
      <c r="FOI30" s="462"/>
      <c r="FOJ30" s="462"/>
      <c r="FOK30" s="462"/>
      <c r="FOL30" s="462"/>
      <c r="FOM30" s="462"/>
      <c r="FON30" s="462"/>
      <c r="FOO30" s="462"/>
      <c r="FOP30" s="462"/>
      <c r="FOQ30" s="462"/>
      <c r="FOR30" s="462"/>
      <c r="FOS30" s="462"/>
      <c r="FOT30" s="462"/>
      <c r="FOU30" s="462"/>
      <c r="FOV30" s="462"/>
      <c r="FOW30" s="462"/>
      <c r="FOX30" s="462"/>
      <c r="FOY30" s="462"/>
      <c r="FOZ30" s="462"/>
      <c r="FPA30" s="462"/>
      <c r="FPB30" s="462"/>
      <c r="FPC30" s="462"/>
      <c r="FPD30" s="462"/>
      <c r="FPE30" s="462"/>
      <c r="FPF30" s="462"/>
      <c r="FPG30" s="462"/>
      <c r="FPH30" s="462"/>
      <c r="FPI30" s="462"/>
      <c r="FPJ30" s="462"/>
      <c r="FPK30" s="462"/>
      <c r="FPL30" s="462"/>
      <c r="FPM30" s="462"/>
      <c r="FPN30" s="462"/>
      <c r="FPO30" s="462"/>
      <c r="FPP30" s="462"/>
      <c r="FPQ30" s="462"/>
      <c r="FPR30" s="462"/>
      <c r="FPS30" s="462"/>
      <c r="FPT30" s="462"/>
      <c r="FPU30" s="462"/>
      <c r="FPV30" s="462"/>
      <c r="FPW30" s="462"/>
      <c r="FPX30" s="462"/>
      <c r="FPY30" s="462"/>
      <c r="FPZ30" s="462"/>
      <c r="FQA30" s="462"/>
      <c r="FQB30" s="462"/>
      <c r="FQC30" s="462"/>
      <c r="FQD30" s="462"/>
      <c r="FQE30" s="462"/>
      <c r="FQF30" s="462"/>
      <c r="FQG30" s="462"/>
      <c r="FQH30" s="462"/>
      <c r="FQI30" s="462"/>
      <c r="FQJ30" s="462"/>
      <c r="FQK30" s="462"/>
      <c r="FQL30" s="462"/>
      <c r="FQM30" s="462"/>
      <c r="FQN30" s="462"/>
      <c r="FQO30" s="462"/>
      <c r="FQP30" s="462"/>
      <c r="FQQ30" s="462"/>
      <c r="FQR30" s="462"/>
      <c r="FQS30" s="462"/>
      <c r="FQT30" s="462"/>
      <c r="FQU30" s="462"/>
      <c r="FQV30" s="462"/>
      <c r="FQW30" s="462"/>
      <c r="FQX30" s="462"/>
      <c r="FQY30" s="462"/>
      <c r="FQZ30" s="462"/>
      <c r="FRA30" s="462"/>
      <c r="FRB30" s="462"/>
      <c r="FRC30" s="462"/>
      <c r="FRD30" s="462"/>
      <c r="FRE30" s="462"/>
      <c r="FRF30" s="462"/>
      <c r="FRG30" s="462"/>
      <c r="FRH30" s="462"/>
      <c r="FRI30" s="462"/>
      <c r="FRJ30" s="462"/>
      <c r="FRK30" s="462"/>
      <c r="FRL30" s="462"/>
      <c r="FRM30" s="462"/>
      <c r="FRN30" s="462"/>
      <c r="FRO30" s="462"/>
      <c r="FRP30" s="462"/>
      <c r="FRQ30" s="462"/>
      <c r="FRR30" s="462"/>
      <c r="FRS30" s="462"/>
      <c r="FRT30" s="462"/>
      <c r="FRU30" s="462"/>
      <c r="FRV30" s="462"/>
      <c r="FRW30" s="462"/>
      <c r="FRX30" s="462"/>
      <c r="FRY30" s="462"/>
      <c r="FRZ30" s="462"/>
      <c r="FSA30" s="462"/>
      <c r="FSB30" s="462"/>
      <c r="FSC30" s="462"/>
      <c r="FSD30" s="462"/>
      <c r="FSE30" s="462"/>
      <c r="FSF30" s="462"/>
      <c r="FSG30" s="462"/>
      <c r="FSH30" s="462"/>
      <c r="FSI30" s="462"/>
      <c r="FSJ30" s="462"/>
      <c r="FSK30" s="462"/>
      <c r="FSL30" s="462"/>
      <c r="FSM30" s="462"/>
      <c r="FSN30" s="462"/>
      <c r="FSO30" s="462"/>
      <c r="FSP30" s="462"/>
      <c r="FSQ30" s="462"/>
      <c r="FSR30" s="462"/>
      <c r="FSS30" s="462"/>
      <c r="FST30" s="462"/>
      <c r="FSU30" s="462"/>
      <c r="FSV30" s="462"/>
      <c r="FSW30" s="462"/>
      <c r="FSX30" s="462"/>
      <c r="FSY30" s="462"/>
      <c r="FSZ30" s="462"/>
      <c r="FTA30" s="462"/>
      <c r="FTB30" s="462"/>
      <c r="FTC30" s="462"/>
      <c r="FTD30" s="462"/>
      <c r="FTE30" s="462"/>
      <c r="FTF30" s="462"/>
      <c r="FTG30" s="462"/>
      <c r="FTH30" s="462"/>
      <c r="FTI30" s="462"/>
      <c r="FTJ30" s="462"/>
      <c r="FTK30" s="462"/>
      <c r="FTL30" s="462"/>
      <c r="FTM30" s="462"/>
      <c r="FTN30" s="462"/>
      <c r="FTO30" s="462"/>
      <c r="FTP30" s="462"/>
      <c r="FTQ30" s="462"/>
      <c r="FTR30" s="462"/>
      <c r="FTS30" s="462"/>
      <c r="FTT30" s="462"/>
      <c r="FTU30" s="462"/>
      <c r="FTV30" s="462"/>
      <c r="FTW30" s="462"/>
      <c r="FTX30" s="462"/>
      <c r="FTY30" s="462"/>
      <c r="FTZ30" s="462"/>
      <c r="FUA30" s="462"/>
      <c r="FUB30" s="462"/>
      <c r="FUC30" s="462"/>
      <c r="FUD30" s="462"/>
      <c r="FUE30" s="462"/>
      <c r="FUF30" s="462"/>
      <c r="FUG30" s="462"/>
      <c r="FUH30" s="462"/>
      <c r="FUI30" s="462"/>
      <c r="FUJ30" s="462"/>
      <c r="FUK30" s="462"/>
      <c r="FUL30" s="462"/>
      <c r="FUM30" s="462"/>
      <c r="FUN30" s="462"/>
      <c r="FUO30" s="462"/>
      <c r="FUP30" s="462"/>
      <c r="FUQ30" s="462"/>
      <c r="FUR30" s="462"/>
      <c r="FUS30" s="462"/>
      <c r="FUT30" s="462"/>
      <c r="FUU30" s="462"/>
      <c r="FUV30" s="462"/>
      <c r="FUW30" s="462"/>
      <c r="FUX30" s="462"/>
      <c r="FUY30" s="462"/>
      <c r="FUZ30" s="462"/>
      <c r="FVA30" s="462"/>
      <c r="FVB30" s="462"/>
      <c r="FVC30" s="462"/>
      <c r="FVD30" s="462"/>
      <c r="FVE30" s="462"/>
      <c r="FVF30" s="462"/>
      <c r="FVG30" s="462"/>
      <c r="FVH30" s="462"/>
      <c r="FVI30" s="462"/>
      <c r="FVJ30" s="462"/>
      <c r="FVK30" s="462"/>
      <c r="FVL30" s="462"/>
      <c r="FVM30" s="462"/>
      <c r="FVN30" s="462"/>
      <c r="FVO30" s="462"/>
      <c r="FVP30" s="462"/>
      <c r="FVQ30" s="462"/>
      <c r="FVR30" s="462"/>
      <c r="FVS30" s="462"/>
      <c r="FVT30" s="462"/>
      <c r="FVU30" s="462"/>
      <c r="FVV30" s="462"/>
      <c r="FVW30" s="462"/>
      <c r="FVX30" s="462"/>
      <c r="FVY30" s="462"/>
      <c r="FVZ30" s="462"/>
      <c r="FWA30" s="462"/>
      <c r="FWB30" s="462"/>
      <c r="FWC30" s="462"/>
      <c r="FWD30" s="462"/>
      <c r="FWE30" s="462"/>
      <c r="FWF30" s="462"/>
      <c r="FWG30" s="462"/>
      <c r="FWH30" s="462"/>
      <c r="FWI30" s="462"/>
      <c r="FWJ30" s="462"/>
      <c r="FWK30" s="462"/>
      <c r="FWL30" s="462"/>
      <c r="FWM30" s="462"/>
      <c r="FWN30" s="462"/>
      <c r="FWO30" s="462"/>
      <c r="FWP30" s="462"/>
      <c r="FWQ30" s="462"/>
      <c r="FWR30" s="462"/>
      <c r="FWS30" s="462"/>
      <c r="FWT30" s="462"/>
      <c r="FWU30" s="462"/>
      <c r="FWV30" s="462"/>
      <c r="FWW30" s="462"/>
      <c r="FWX30" s="462"/>
      <c r="FWY30" s="462"/>
      <c r="FWZ30" s="462"/>
      <c r="FXA30" s="462"/>
      <c r="FXB30" s="462"/>
      <c r="FXC30" s="462"/>
      <c r="FXD30" s="462"/>
      <c r="FXE30" s="462"/>
      <c r="FXF30" s="462"/>
      <c r="FXG30" s="462"/>
      <c r="FXH30" s="462"/>
      <c r="FXI30" s="462"/>
      <c r="FXJ30" s="462"/>
      <c r="FXK30" s="462"/>
      <c r="FXL30" s="462"/>
      <c r="FXM30" s="462"/>
      <c r="FXN30" s="462"/>
      <c r="FXO30" s="462"/>
      <c r="FXP30" s="462"/>
      <c r="FXQ30" s="462"/>
      <c r="FXR30" s="462"/>
      <c r="FXS30" s="462"/>
      <c r="FXT30" s="462"/>
      <c r="FXU30" s="462"/>
      <c r="FXV30" s="462"/>
      <c r="FXW30" s="462"/>
      <c r="FXX30" s="462"/>
      <c r="FXY30" s="462"/>
      <c r="FXZ30" s="462"/>
      <c r="FYA30" s="462"/>
      <c r="FYB30" s="462"/>
      <c r="FYC30" s="462"/>
      <c r="FYD30" s="462"/>
      <c r="FYE30" s="462"/>
      <c r="FYF30" s="462"/>
      <c r="FYG30" s="462"/>
      <c r="FYH30" s="462"/>
      <c r="FYI30" s="462"/>
      <c r="FYJ30" s="462"/>
      <c r="FYK30" s="462"/>
      <c r="FYL30" s="462"/>
      <c r="FYM30" s="462"/>
      <c r="FYN30" s="462"/>
      <c r="FYO30" s="462"/>
      <c r="FYP30" s="462"/>
      <c r="FYQ30" s="462"/>
      <c r="FYR30" s="462"/>
      <c r="FYS30" s="462"/>
      <c r="FYT30" s="462"/>
      <c r="FYU30" s="462"/>
      <c r="FYV30" s="462"/>
      <c r="FYW30" s="462"/>
      <c r="FYX30" s="462"/>
      <c r="FYY30" s="462"/>
      <c r="FYZ30" s="462"/>
      <c r="FZA30" s="462"/>
      <c r="FZB30" s="462"/>
      <c r="FZC30" s="462"/>
      <c r="FZD30" s="462"/>
      <c r="FZE30" s="462"/>
      <c r="FZF30" s="462"/>
      <c r="FZG30" s="462"/>
      <c r="FZH30" s="462"/>
      <c r="FZI30" s="462"/>
      <c r="FZJ30" s="462"/>
      <c r="FZK30" s="462"/>
      <c r="FZL30" s="462"/>
      <c r="FZM30" s="462"/>
      <c r="FZN30" s="462"/>
      <c r="FZO30" s="462"/>
      <c r="FZP30" s="462"/>
      <c r="FZQ30" s="462"/>
      <c r="FZR30" s="462"/>
      <c r="FZS30" s="462"/>
      <c r="FZT30" s="462"/>
      <c r="FZU30" s="462"/>
      <c r="FZV30" s="462"/>
      <c r="FZW30" s="462"/>
      <c r="FZX30" s="462"/>
      <c r="FZY30" s="462"/>
      <c r="FZZ30" s="462"/>
      <c r="GAA30" s="462"/>
      <c r="GAB30" s="462"/>
      <c r="GAC30" s="462"/>
      <c r="GAD30" s="462"/>
      <c r="GAE30" s="462"/>
      <c r="GAF30" s="462"/>
      <c r="GAG30" s="462"/>
      <c r="GAH30" s="462"/>
      <c r="GAI30" s="462"/>
      <c r="GAJ30" s="462"/>
      <c r="GAK30" s="462"/>
      <c r="GAL30" s="462"/>
      <c r="GAM30" s="462"/>
      <c r="GAN30" s="462"/>
      <c r="GAO30" s="462"/>
      <c r="GAP30" s="462"/>
      <c r="GAQ30" s="462"/>
      <c r="GAR30" s="462"/>
      <c r="GAS30" s="462"/>
      <c r="GAT30" s="462"/>
      <c r="GAU30" s="462"/>
      <c r="GAV30" s="462"/>
      <c r="GAW30" s="462"/>
      <c r="GAX30" s="462"/>
      <c r="GAY30" s="462"/>
      <c r="GAZ30" s="462"/>
      <c r="GBA30" s="462"/>
      <c r="GBB30" s="462"/>
      <c r="GBC30" s="462"/>
      <c r="GBD30" s="462"/>
      <c r="GBE30" s="462"/>
      <c r="GBF30" s="462"/>
      <c r="GBG30" s="462"/>
      <c r="GBH30" s="462"/>
      <c r="GBI30" s="462"/>
      <c r="GBJ30" s="462"/>
      <c r="GBK30" s="462"/>
      <c r="GBL30" s="462"/>
      <c r="GBM30" s="462"/>
      <c r="GBN30" s="462"/>
      <c r="GBO30" s="462"/>
      <c r="GBP30" s="462"/>
      <c r="GBQ30" s="462"/>
      <c r="GBR30" s="462"/>
      <c r="GBS30" s="462"/>
      <c r="GBT30" s="462"/>
      <c r="GBU30" s="462"/>
      <c r="GBV30" s="462"/>
      <c r="GBW30" s="462"/>
      <c r="GBX30" s="462"/>
      <c r="GBY30" s="462"/>
      <c r="GBZ30" s="462"/>
      <c r="GCA30" s="462"/>
      <c r="GCB30" s="462"/>
      <c r="GCC30" s="462"/>
      <c r="GCD30" s="462"/>
      <c r="GCE30" s="462"/>
      <c r="GCF30" s="462"/>
      <c r="GCG30" s="462"/>
      <c r="GCH30" s="462"/>
      <c r="GCI30" s="462"/>
      <c r="GCJ30" s="462"/>
      <c r="GCK30" s="462"/>
      <c r="GCL30" s="462"/>
      <c r="GCM30" s="462"/>
      <c r="GCN30" s="462"/>
      <c r="GCO30" s="462"/>
      <c r="GCP30" s="462"/>
      <c r="GCQ30" s="462"/>
      <c r="GCR30" s="462"/>
      <c r="GCS30" s="462"/>
      <c r="GCT30" s="462"/>
      <c r="GCU30" s="462"/>
      <c r="GCV30" s="462"/>
      <c r="GCW30" s="462"/>
      <c r="GCX30" s="462"/>
      <c r="GCY30" s="462"/>
      <c r="GCZ30" s="462"/>
      <c r="GDA30" s="462"/>
      <c r="GDB30" s="462"/>
      <c r="GDC30" s="462"/>
      <c r="GDD30" s="462"/>
      <c r="GDE30" s="462"/>
      <c r="GDF30" s="462"/>
      <c r="GDG30" s="462"/>
      <c r="GDH30" s="462"/>
      <c r="GDI30" s="462"/>
      <c r="GDJ30" s="462"/>
      <c r="GDK30" s="462"/>
      <c r="GDL30" s="462"/>
      <c r="GDM30" s="462"/>
      <c r="GDN30" s="462"/>
      <c r="GDO30" s="462"/>
      <c r="GDP30" s="462"/>
      <c r="GDQ30" s="462"/>
      <c r="GDR30" s="462"/>
      <c r="GDS30" s="462"/>
      <c r="GDT30" s="462"/>
      <c r="GDU30" s="462"/>
      <c r="GDV30" s="462"/>
      <c r="GDW30" s="462"/>
      <c r="GDX30" s="462"/>
      <c r="GDY30" s="462"/>
      <c r="GDZ30" s="462"/>
      <c r="GEA30" s="462"/>
      <c r="GEB30" s="462"/>
      <c r="GEC30" s="462"/>
      <c r="GED30" s="462"/>
      <c r="GEE30" s="462"/>
      <c r="GEF30" s="462"/>
      <c r="GEG30" s="462"/>
      <c r="GEH30" s="462"/>
      <c r="GEI30" s="462"/>
      <c r="GEJ30" s="462"/>
      <c r="GEK30" s="462"/>
      <c r="GEL30" s="462"/>
      <c r="GEM30" s="462"/>
      <c r="GEN30" s="462"/>
      <c r="GEO30" s="462"/>
      <c r="GEP30" s="462"/>
      <c r="GEQ30" s="462"/>
      <c r="GER30" s="462"/>
      <c r="GES30" s="462"/>
      <c r="GET30" s="462"/>
      <c r="GEU30" s="462"/>
      <c r="GEV30" s="462"/>
      <c r="GEW30" s="462"/>
      <c r="GEX30" s="462"/>
      <c r="GEY30" s="462"/>
      <c r="GEZ30" s="462"/>
      <c r="GFA30" s="462"/>
      <c r="GFB30" s="462"/>
      <c r="GFC30" s="462"/>
      <c r="GFD30" s="462"/>
      <c r="GFE30" s="462"/>
      <c r="GFF30" s="462"/>
      <c r="GFG30" s="462"/>
      <c r="GFH30" s="462"/>
      <c r="GFI30" s="462"/>
      <c r="GFJ30" s="462"/>
      <c r="GFK30" s="462"/>
      <c r="GFL30" s="462"/>
      <c r="GFM30" s="462"/>
      <c r="GFN30" s="462"/>
      <c r="GFO30" s="462"/>
      <c r="GFP30" s="462"/>
      <c r="GFQ30" s="462"/>
      <c r="GFR30" s="462"/>
      <c r="GFS30" s="462"/>
      <c r="GFT30" s="462"/>
      <c r="GFU30" s="462"/>
      <c r="GFV30" s="462"/>
      <c r="GFW30" s="462"/>
      <c r="GFX30" s="462"/>
      <c r="GFY30" s="462"/>
      <c r="GFZ30" s="462"/>
      <c r="GGA30" s="462"/>
      <c r="GGB30" s="462"/>
      <c r="GGC30" s="462"/>
      <c r="GGD30" s="462"/>
      <c r="GGE30" s="462"/>
      <c r="GGF30" s="462"/>
      <c r="GGG30" s="462"/>
      <c r="GGH30" s="462"/>
      <c r="GGI30" s="462"/>
      <c r="GGJ30" s="462"/>
      <c r="GGK30" s="462"/>
      <c r="GGL30" s="462"/>
      <c r="GGM30" s="462"/>
      <c r="GGN30" s="462"/>
      <c r="GGO30" s="462"/>
      <c r="GGP30" s="462"/>
      <c r="GGQ30" s="462"/>
      <c r="GGR30" s="462"/>
      <c r="GGS30" s="462"/>
      <c r="GGT30" s="462"/>
      <c r="GGU30" s="462"/>
      <c r="GGV30" s="462"/>
      <c r="GGW30" s="462"/>
      <c r="GGX30" s="462"/>
      <c r="GGY30" s="462"/>
      <c r="GGZ30" s="462"/>
      <c r="GHA30" s="462"/>
      <c r="GHB30" s="462"/>
      <c r="GHC30" s="462"/>
      <c r="GHD30" s="462"/>
      <c r="GHE30" s="462"/>
      <c r="GHF30" s="462"/>
      <c r="GHG30" s="462"/>
      <c r="GHH30" s="462"/>
      <c r="GHI30" s="462"/>
      <c r="GHJ30" s="462"/>
      <c r="GHK30" s="462"/>
      <c r="GHL30" s="462"/>
      <c r="GHM30" s="462"/>
      <c r="GHN30" s="462"/>
      <c r="GHO30" s="462"/>
      <c r="GHP30" s="462"/>
      <c r="GHQ30" s="462"/>
      <c r="GHR30" s="462"/>
      <c r="GHS30" s="462"/>
      <c r="GHT30" s="462"/>
      <c r="GHU30" s="462"/>
      <c r="GHV30" s="462"/>
      <c r="GHW30" s="462"/>
      <c r="GHX30" s="462"/>
      <c r="GHY30" s="462"/>
      <c r="GHZ30" s="462"/>
      <c r="GIA30" s="462"/>
      <c r="GIB30" s="462"/>
      <c r="GIC30" s="462"/>
      <c r="GID30" s="462"/>
      <c r="GIE30" s="462"/>
      <c r="GIF30" s="462"/>
      <c r="GIG30" s="462"/>
      <c r="GIH30" s="462"/>
      <c r="GII30" s="462"/>
      <c r="GIJ30" s="462"/>
      <c r="GIK30" s="462"/>
      <c r="GIL30" s="462"/>
      <c r="GIM30" s="462"/>
      <c r="GIN30" s="462"/>
      <c r="GIO30" s="462"/>
      <c r="GIP30" s="462"/>
      <c r="GIQ30" s="462"/>
      <c r="GIR30" s="462"/>
      <c r="GIS30" s="462"/>
      <c r="GIT30" s="462"/>
      <c r="GIU30" s="462"/>
      <c r="GIV30" s="462"/>
      <c r="GIW30" s="462"/>
      <c r="GIX30" s="462"/>
      <c r="GIY30" s="462"/>
      <c r="GIZ30" s="462"/>
      <c r="GJA30" s="462"/>
      <c r="GJB30" s="462"/>
      <c r="GJC30" s="462"/>
      <c r="GJD30" s="462"/>
      <c r="GJE30" s="462"/>
      <c r="GJF30" s="462"/>
      <c r="GJG30" s="462"/>
      <c r="GJH30" s="462"/>
      <c r="GJI30" s="462"/>
      <c r="GJJ30" s="462"/>
      <c r="GJK30" s="462"/>
      <c r="GJL30" s="462"/>
      <c r="GJM30" s="462"/>
      <c r="GJN30" s="462"/>
      <c r="GJO30" s="462"/>
      <c r="GJP30" s="462"/>
      <c r="GJQ30" s="462"/>
      <c r="GJR30" s="462"/>
      <c r="GJS30" s="462"/>
      <c r="GJT30" s="462"/>
      <c r="GJU30" s="462"/>
      <c r="GJV30" s="462"/>
      <c r="GJW30" s="462"/>
      <c r="GJX30" s="462"/>
      <c r="GJY30" s="462"/>
      <c r="GJZ30" s="462"/>
      <c r="GKA30" s="462"/>
      <c r="GKB30" s="462"/>
      <c r="GKC30" s="462"/>
      <c r="GKD30" s="462"/>
      <c r="GKE30" s="462"/>
      <c r="GKF30" s="462"/>
      <c r="GKG30" s="462"/>
      <c r="GKH30" s="462"/>
      <c r="GKI30" s="462"/>
      <c r="GKJ30" s="462"/>
      <c r="GKK30" s="462"/>
      <c r="GKL30" s="462"/>
      <c r="GKM30" s="462"/>
      <c r="GKN30" s="462"/>
      <c r="GKO30" s="462"/>
      <c r="GKP30" s="462"/>
      <c r="GKQ30" s="462"/>
      <c r="GKR30" s="462"/>
      <c r="GKS30" s="462"/>
      <c r="GKT30" s="462"/>
      <c r="GKU30" s="462"/>
      <c r="GKV30" s="462"/>
      <c r="GKW30" s="462"/>
      <c r="GKX30" s="462"/>
      <c r="GKY30" s="462"/>
      <c r="GKZ30" s="462"/>
      <c r="GLA30" s="462"/>
      <c r="GLB30" s="462"/>
      <c r="GLC30" s="462"/>
      <c r="GLD30" s="462"/>
      <c r="GLE30" s="462"/>
      <c r="GLF30" s="462"/>
      <c r="GLG30" s="462"/>
      <c r="GLH30" s="462"/>
      <c r="GLI30" s="462"/>
      <c r="GLJ30" s="462"/>
      <c r="GLK30" s="462"/>
      <c r="GLL30" s="462"/>
      <c r="GLM30" s="462"/>
      <c r="GLN30" s="462"/>
      <c r="GLO30" s="462"/>
      <c r="GLP30" s="462"/>
      <c r="GLQ30" s="462"/>
      <c r="GLR30" s="462"/>
      <c r="GLS30" s="462"/>
      <c r="GLT30" s="462"/>
      <c r="GLU30" s="462"/>
      <c r="GLV30" s="462"/>
      <c r="GLW30" s="462"/>
      <c r="GLX30" s="462"/>
      <c r="GLY30" s="462"/>
      <c r="GLZ30" s="462"/>
      <c r="GMA30" s="462"/>
      <c r="GMB30" s="462"/>
      <c r="GMC30" s="462"/>
      <c r="GMD30" s="462"/>
      <c r="GME30" s="462"/>
      <c r="GMF30" s="462"/>
      <c r="GMG30" s="462"/>
      <c r="GMH30" s="462"/>
      <c r="GMI30" s="462"/>
      <c r="GMJ30" s="462"/>
      <c r="GMK30" s="462"/>
      <c r="GML30" s="462"/>
      <c r="GMM30" s="462"/>
      <c r="GMN30" s="462"/>
      <c r="GMO30" s="462"/>
      <c r="GMP30" s="462"/>
      <c r="GMQ30" s="462"/>
      <c r="GMR30" s="462"/>
      <c r="GMS30" s="462"/>
      <c r="GMT30" s="462"/>
      <c r="GMU30" s="462"/>
      <c r="GMV30" s="462"/>
      <c r="GMW30" s="462"/>
      <c r="GMX30" s="462"/>
      <c r="GMY30" s="462"/>
      <c r="GMZ30" s="462"/>
      <c r="GNA30" s="462"/>
      <c r="GNB30" s="462"/>
      <c r="GNC30" s="462"/>
      <c r="GND30" s="462"/>
      <c r="GNE30" s="462"/>
      <c r="GNF30" s="462"/>
      <c r="GNG30" s="462"/>
      <c r="GNH30" s="462"/>
      <c r="GNI30" s="462"/>
      <c r="GNJ30" s="462"/>
      <c r="GNK30" s="462"/>
      <c r="GNL30" s="462"/>
      <c r="GNM30" s="462"/>
      <c r="GNN30" s="462"/>
      <c r="GNO30" s="462"/>
      <c r="GNP30" s="462"/>
      <c r="GNQ30" s="462"/>
      <c r="GNR30" s="462"/>
      <c r="GNS30" s="462"/>
      <c r="GNT30" s="462"/>
      <c r="GNU30" s="462"/>
      <c r="GNV30" s="462"/>
      <c r="GNW30" s="462"/>
      <c r="GNX30" s="462"/>
      <c r="GNY30" s="462"/>
      <c r="GNZ30" s="462"/>
      <c r="GOA30" s="462"/>
      <c r="GOB30" s="462"/>
      <c r="GOC30" s="462"/>
      <c r="GOD30" s="462"/>
      <c r="GOE30" s="462"/>
      <c r="GOF30" s="462"/>
      <c r="GOG30" s="462"/>
      <c r="GOH30" s="462"/>
      <c r="GOI30" s="462"/>
      <c r="GOJ30" s="462"/>
      <c r="GOK30" s="462"/>
      <c r="GOL30" s="462"/>
      <c r="GOM30" s="462"/>
      <c r="GON30" s="462"/>
      <c r="GOO30" s="462"/>
      <c r="GOP30" s="462"/>
      <c r="GOQ30" s="462"/>
      <c r="GOR30" s="462"/>
      <c r="GOS30" s="462"/>
      <c r="GOT30" s="462"/>
      <c r="GOU30" s="462"/>
      <c r="GOV30" s="462"/>
      <c r="GOW30" s="462"/>
      <c r="GOX30" s="462"/>
      <c r="GOY30" s="462"/>
      <c r="GOZ30" s="462"/>
      <c r="GPA30" s="462"/>
      <c r="GPB30" s="462"/>
      <c r="GPC30" s="462"/>
      <c r="GPD30" s="462"/>
      <c r="GPE30" s="462"/>
      <c r="GPF30" s="462"/>
      <c r="GPG30" s="462"/>
      <c r="GPH30" s="462"/>
      <c r="GPI30" s="462"/>
      <c r="GPJ30" s="462"/>
      <c r="GPK30" s="462"/>
      <c r="GPL30" s="462"/>
      <c r="GPM30" s="462"/>
      <c r="GPN30" s="462"/>
      <c r="GPO30" s="462"/>
      <c r="GPP30" s="462"/>
      <c r="GPQ30" s="462"/>
      <c r="GPR30" s="462"/>
      <c r="GPS30" s="462"/>
      <c r="GPT30" s="462"/>
      <c r="GPU30" s="462"/>
      <c r="GPV30" s="462"/>
      <c r="GPW30" s="462"/>
      <c r="GPX30" s="462"/>
      <c r="GPY30" s="462"/>
      <c r="GPZ30" s="462"/>
      <c r="GQA30" s="462"/>
      <c r="GQB30" s="462"/>
      <c r="GQC30" s="462"/>
      <c r="GQD30" s="462"/>
      <c r="GQE30" s="462"/>
      <c r="GQF30" s="462"/>
      <c r="GQG30" s="462"/>
      <c r="GQH30" s="462"/>
      <c r="GQI30" s="462"/>
      <c r="GQJ30" s="462"/>
      <c r="GQK30" s="462"/>
      <c r="GQL30" s="462"/>
      <c r="GQM30" s="462"/>
      <c r="GQN30" s="462"/>
      <c r="GQO30" s="462"/>
      <c r="GQP30" s="462"/>
      <c r="GQQ30" s="462"/>
      <c r="GQR30" s="462"/>
      <c r="GQS30" s="462"/>
      <c r="GQT30" s="462"/>
      <c r="GQU30" s="462"/>
      <c r="GQV30" s="462"/>
      <c r="GQW30" s="462"/>
      <c r="GQX30" s="462"/>
      <c r="GQY30" s="462"/>
      <c r="GQZ30" s="462"/>
      <c r="GRA30" s="462"/>
      <c r="GRB30" s="462"/>
      <c r="GRC30" s="462"/>
      <c r="GRD30" s="462"/>
      <c r="GRE30" s="462"/>
      <c r="GRF30" s="462"/>
      <c r="GRG30" s="462"/>
      <c r="GRH30" s="462"/>
      <c r="GRI30" s="462"/>
      <c r="GRJ30" s="462"/>
      <c r="GRK30" s="462"/>
      <c r="GRL30" s="462"/>
      <c r="GRM30" s="462"/>
      <c r="GRN30" s="462"/>
      <c r="GRO30" s="462"/>
      <c r="GRP30" s="462"/>
      <c r="GRQ30" s="462"/>
      <c r="GRR30" s="462"/>
      <c r="GRS30" s="462"/>
      <c r="GRT30" s="462"/>
      <c r="GRU30" s="462"/>
      <c r="GRV30" s="462"/>
      <c r="GRW30" s="462"/>
      <c r="GRX30" s="462"/>
      <c r="GRY30" s="462"/>
      <c r="GRZ30" s="462"/>
      <c r="GSA30" s="462"/>
      <c r="GSB30" s="462"/>
      <c r="GSC30" s="462"/>
      <c r="GSD30" s="462"/>
      <c r="GSE30" s="462"/>
      <c r="GSF30" s="462"/>
      <c r="GSG30" s="462"/>
      <c r="GSH30" s="462"/>
      <c r="GSI30" s="462"/>
      <c r="GSJ30" s="462"/>
      <c r="GSK30" s="462"/>
      <c r="GSL30" s="462"/>
      <c r="GSM30" s="462"/>
      <c r="GSN30" s="462"/>
      <c r="GSO30" s="462"/>
      <c r="GSP30" s="462"/>
      <c r="GSQ30" s="462"/>
      <c r="GSR30" s="462"/>
      <c r="GSS30" s="462"/>
      <c r="GST30" s="462"/>
      <c r="GSU30" s="462"/>
      <c r="GSV30" s="462"/>
      <c r="GSW30" s="462"/>
      <c r="GSX30" s="462"/>
      <c r="GSY30" s="462"/>
      <c r="GSZ30" s="462"/>
      <c r="GTA30" s="462"/>
      <c r="GTB30" s="462"/>
      <c r="GTC30" s="462"/>
      <c r="GTD30" s="462"/>
      <c r="GTE30" s="462"/>
      <c r="GTF30" s="462"/>
      <c r="GTG30" s="462"/>
      <c r="GTH30" s="462"/>
      <c r="GTI30" s="462"/>
      <c r="GTJ30" s="462"/>
      <c r="GTK30" s="462"/>
      <c r="GTL30" s="462"/>
      <c r="GTM30" s="462"/>
      <c r="GTN30" s="462"/>
      <c r="GTO30" s="462"/>
      <c r="GTP30" s="462"/>
      <c r="GTQ30" s="462"/>
      <c r="GTR30" s="462"/>
      <c r="GTS30" s="462"/>
      <c r="GTT30" s="462"/>
      <c r="GTU30" s="462"/>
      <c r="GTV30" s="462"/>
      <c r="GTW30" s="462"/>
      <c r="GTX30" s="462"/>
      <c r="GTY30" s="462"/>
      <c r="GTZ30" s="462"/>
      <c r="GUA30" s="462"/>
      <c r="GUB30" s="462"/>
      <c r="GUC30" s="462"/>
      <c r="GUD30" s="462"/>
      <c r="GUE30" s="462"/>
      <c r="GUF30" s="462"/>
      <c r="GUG30" s="462"/>
      <c r="GUH30" s="462"/>
      <c r="GUI30" s="462"/>
      <c r="GUJ30" s="462"/>
      <c r="GUK30" s="462"/>
      <c r="GUL30" s="462"/>
      <c r="GUM30" s="462"/>
      <c r="GUN30" s="462"/>
      <c r="GUO30" s="462"/>
      <c r="GUP30" s="462"/>
      <c r="GUQ30" s="462"/>
      <c r="GUR30" s="462"/>
      <c r="GUS30" s="462"/>
      <c r="GUT30" s="462"/>
      <c r="GUU30" s="462"/>
      <c r="GUV30" s="462"/>
      <c r="GUW30" s="462"/>
      <c r="GUX30" s="462"/>
      <c r="GUY30" s="462"/>
      <c r="GUZ30" s="462"/>
      <c r="GVA30" s="462"/>
      <c r="GVB30" s="462"/>
      <c r="GVC30" s="462"/>
      <c r="GVD30" s="462"/>
      <c r="GVE30" s="462"/>
      <c r="GVF30" s="462"/>
      <c r="GVG30" s="462"/>
      <c r="GVH30" s="462"/>
      <c r="GVI30" s="462"/>
      <c r="GVJ30" s="462"/>
      <c r="GVK30" s="462"/>
      <c r="GVL30" s="462"/>
      <c r="GVM30" s="462"/>
      <c r="GVN30" s="462"/>
      <c r="GVO30" s="462"/>
      <c r="GVP30" s="462"/>
      <c r="GVQ30" s="462"/>
      <c r="GVR30" s="462"/>
      <c r="GVS30" s="462"/>
      <c r="GVT30" s="462"/>
      <c r="GVU30" s="462"/>
      <c r="GVV30" s="462"/>
      <c r="GVW30" s="462"/>
      <c r="GVX30" s="462"/>
      <c r="GVY30" s="462"/>
      <c r="GVZ30" s="462"/>
      <c r="GWA30" s="462"/>
      <c r="GWB30" s="462"/>
      <c r="GWC30" s="462"/>
      <c r="GWD30" s="462"/>
      <c r="GWE30" s="462"/>
      <c r="GWF30" s="462"/>
      <c r="GWG30" s="462"/>
      <c r="GWH30" s="462"/>
      <c r="GWI30" s="462"/>
      <c r="GWJ30" s="462"/>
      <c r="GWK30" s="462"/>
      <c r="GWL30" s="462"/>
      <c r="GWM30" s="462"/>
      <c r="GWN30" s="462"/>
      <c r="GWO30" s="462"/>
      <c r="GWP30" s="462"/>
      <c r="GWQ30" s="462"/>
      <c r="GWR30" s="462"/>
      <c r="GWS30" s="462"/>
      <c r="GWT30" s="462"/>
      <c r="GWU30" s="462"/>
      <c r="GWV30" s="462"/>
      <c r="GWW30" s="462"/>
      <c r="GWX30" s="462"/>
      <c r="GWY30" s="462"/>
      <c r="GWZ30" s="462"/>
      <c r="GXA30" s="462"/>
      <c r="GXB30" s="462"/>
      <c r="GXC30" s="462"/>
      <c r="GXD30" s="462"/>
      <c r="GXE30" s="462"/>
      <c r="GXF30" s="462"/>
      <c r="GXG30" s="462"/>
      <c r="GXH30" s="462"/>
      <c r="GXI30" s="462"/>
      <c r="GXJ30" s="462"/>
      <c r="GXK30" s="462"/>
      <c r="GXL30" s="462"/>
      <c r="GXM30" s="462"/>
      <c r="GXN30" s="462"/>
      <c r="GXO30" s="462"/>
      <c r="GXP30" s="462"/>
      <c r="GXQ30" s="462"/>
      <c r="GXR30" s="462"/>
      <c r="GXS30" s="462"/>
      <c r="GXT30" s="462"/>
      <c r="GXU30" s="462"/>
      <c r="GXV30" s="462"/>
      <c r="GXW30" s="462"/>
      <c r="GXX30" s="462"/>
      <c r="GXY30" s="462"/>
      <c r="GXZ30" s="462"/>
      <c r="GYA30" s="462"/>
      <c r="GYB30" s="462"/>
      <c r="GYC30" s="462"/>
      <c r="GYD30" s="462"/>
      <c r="GYE30" s="462"/>
      <c r="GYF30" s="462"/>
      <c r="GYG30" s="462"/>
      <c r="GYH30" s="462"/>
      <c r="GYI30" s="462"/>
      <c r="GYJ30" s="462"/>
      <c r="GYK30" s="462"/>
      <c r="GYL30" s="462"/>
      <c r="GYM30" s="462"/>
      <c r="GYN30" s="462"/>
      <c r="GYO30" s="462"/>
      <c r="GYP30" s="462"/>
      <c r="GYQ30" s="462"/>
      <c r="GYR30" s="462"/>
      <c r="GYS30" s="462"/>
      <c r="GYT30" s="462"/>
      <c r="GYU30" s="462"/>
      <c r="GYV30" s="462"/>
      <c r="GYW30" s="462"/>
      <c r="GYX30" s="462"/>
      <c r="GYY30" s="462"/>
      <c r="GYZ30" s="462"/>
      <c r="GZA30" s="462"/>
      <c r="GZB30" s="462"/>
      <c r="GZC30" s="462"/>
      <c r="GZD30" s="462"/>
      <c r="GZE30" s="462"/>
      <c r="GZF30" s="462"/>
      <c r="GZG30" s="462"/>
      <c r="GZH30" s="462"/>
      <c r="GZI30" s="462"/>
      <c r="GZJ30" s="462"/>
      <c r="GZK30" s="462"/>
      <c r="GZL30" s="462"/>
      <c r="GZM30" s="462"/>
      <c r="GZN30" s="462"/>
      <c r="GZO30" s="462"/>
      <c r="GZP30" s="462"/>
      <c r="GZQ30" s="462"/>
      <c r="GZR30" s="462"/>
      <c r="GZS30" s="462"/>
      <c r="GZT30" s="462"/>
      <c r="GZU30" s="462"/>
      <c r="GZV30" s="462"/>
      <c r="GZW30" s="462"/>
      <c r="GZX30" s="462"/>
      <c r="GZY30" s="462"/>
      <c r="GZZ30" s="462"/>
      <c r="HAA30" s="462"/>
      <c r="HAB30" s="462"/>
      <c r="HAC30" s="462"/>
      <c r="HAD30" s="462"/>
      <c r="HAE30" s="462"/>
      <c r="HAF30" s="462"/>
      <c r="HAG30" s="462"/>
      <c r="HAH30" s="462"/>
      <c r="HAI30" s="462"/>
      <c r="HAJ30" s="462"/>
      <c r="HAK30" s="462"/>
      <c r="HAL30" s="462"/>
      <c r="HAM30" s="462"/>
      <c r="HAN30" s="462"/>
      <c r="HAO30" s="462"/>
      <c r="HAP30" s="462"/>
      <c r="HAQ30" s="462"/>
      <c r="HAR30" s="462"/>
      <c r="HAS30" s="462"/>
      <c r="HAT30" s="462"/>
      <c r="HAU30" s="462"/>
      <c r="HAV30" s="462"/>
      <c r="HAW30" s="462"/>
      <c r="HAX30" s="462"/>
      <c r="HAY30" s="462"/>
      <c r="HAZ30" s="462"/>
      <c r="HBA30" s="462"/>
      <c r="HBB30" s="462"/>
      <c r="HBC30" s="462"/>
      <c r="HBD30" s="462"/>
      <c r="HBE30" s="462"/>
      <c r="HBF30" s="462"/>
      <c r="HBG30" s="462"/>
      <c r="HBH30" s="462"/>
      <c r="HBI30" s="462"/>
      <c r="HBJ30" s="462"/>
      <c r="HBK30" s="462"/>
      <c r="HBL30" s="462"/>
      <c r="HBM30" s="462"/>
      <c r="HBN30" s="462"/>
      <c r="HBO30" s="462"/>
      <c r="HBP30" s="462"/>
      <c r="HBQ30" s="462"/>
      <c r="HBR30" s="462"/>
      <c r="HBS30" s="462"/>
      <c r="HBT30" s="462"/>
      <c r="HBU30" s="462"/>
      <c r="HBV30" s="462"/>
      <c r="HBW30" s="462"/>
      <c r="HBX30" s="462"/>
      <c r="HBY30" s="462"/>
      <c r="HBZ30" s="462"/>
      <c r="HCA30" s="462"/>
      <c r="HCB30" s="462"/>
      <c r="HCC30" s="462"/>
      <c r="HCD30" s="462"/>
      <c r="HCE30" s="462"/>
      <c r="HCF30" s="462"/>
      <c r="HCG30" s="462"/>
      <c r="HCH30" s="462"/>
      <c r="HCI30" s="462"/>
      <c r="HCJ30" s="462"/>
      <c r="HCK30" s="462"/>
      <c r="HCL30" s="462"/>
      <c r="HCM30" s="462"/>
      <c r="HCN30" s="462"/>
      <c r="HCO30" s="462"/>
      <c r="HCP30" s="462"/>
      <c r="HCQ30" s="462"/>
      <c r="HCR30" s="462"/>
      <c r="HCS30" s="462"/>
      <c r="HCT30" s="462"/>
      <c r="HCU30" s="462"/>
      <c r="HCV30" s="462"/>
      <c r="HCW30" s="462"/>
      <c r="HCX30" s="462"/>
      <c r="HCY30" s="462"/>
      <c r="HCZ30" s="462"/>
      <c r="HDA30" s="462"/>
      <c r="HDB30" s="462"/>
      <c r="HDC30" s="462"/>
      <c r="HDD30" s="462"/>
      <c r="HDE30" s="462"/>
      <c r="HDF30" s="462"/>
      <c r="HDG30" s="462"/>
      <c r="HDH30" s="462"/>
      <c r="HDI30" s="462"/>
      <c r="HDJ30" s="462"/>
      <c r="HDK30" s="462"/>
      <c r="HDL30" s="462"/>
      <c r="HDM30" s="462"/>
      <c r="HDN30" s="462"/>
      <c r="HDO30" s="462"/>
      <c r="HDP30" s="462"/>
      <c r="HDQ30" s="462"/>
      <c r="HDR30" s="462"/>
      <c r="HDS30" s="462"/>
      <c r="HDT30" s="462"/>
      <c r="HDU30" s="462"/>
      <c r="HDV30" s="462"/>
      <c r="HDW30" s="462"/>
      <c r="HDX30" s="462"/>
      <c r="HDY30" s="462"/>
      <c r="HDZ30" s="462"/>
      <c r="HEA30" s="462"/>
      <c r="HEB30" s="462"/>
      <c r="HEC30" s="462"/>
      <c r="HED30" s="462"/>
      <c r="HEE30" s="462"/>
      <c r="HEF30" s="462"/>
      <c r="HEG30" s="462"/>
      <c r="HEH30" s="462"/>
      <c r="HEI30" s="462"/>
      <c r="HEJ30" s="462"/>
      <c r="HEK30" s="462"/>
      <c r="HEL30" s="462"/>
      <c r="HEM30" s="462"/>
      <c r="HEN30" s="462"/>
      <c r="HEO30" s="462"/>
      <c r="HEP30" s="462"/>
      <c r="HEQ30" s="462"/>
      <c r="HER30" s="462"/>
      <c r="HES30" s="462"/>
      <c r="HET30" s="462"/>
      <c r="HEU30" s="462"/>
      <c r="HEV30" s="462"/>
      <c r="HEW30" s="462"/>
      <c r="HEX30" s="462"/>
      <c r="HEY30" s="462"/>
      <c r="HEZ30" s="462"/>
      <c r="HFA30" s="462"/>
      <c r="HFB30" s="462"/>
      <c r="HFC30" s="462"/>
      <c r="HFD30" s="462"/>
      <c r="HFE30" s="462"/>
      <c r="HFF30" s="462"/>
      <c r="HFG30" s="462"/>
      <c r="HFH30" s="462"/>
      <c r="HFI30" s="462"/>
      <c r="HFJ30" s="462"/>
      <c r="HFK30" s="462"/>
      <c r="HFL30" s="462"/>
      <c r="HFM30" s="462"/>
      <c r="HFN30" s="462"/>
      <c r="HFO30" s="462"/>
      <c r="HFP30" s="462"/>
      <c r="HFQ30" s="462"/>
      <c r="HFR30" s="462"/>
      <c r="HFS30" s="462"/>
      <c r="HFT30" s="462"/>
      <c r="HFU30" s="462"/>
      <c r="HFV30" s="462"/>
      <c r="HFW30" s="462"/>
      <c r="HFX30" s="462"/>
      <c r="HFY30" s="462"/>
      <c r="HFZ30" s="462"/>
      <c r="HGA30" s="462"/>
      <c r="HGB30" s="462"/>
      <c r="HGC30" s="462"/>
      <c r="HGD30" s="462"/>
      <c r="HGE30" s="462"/>
      <c r="HGF30" s="462"/>
      <c r="HGG30" s="462"/>
      <c r="HGH30" s="462"/>
      <c r="HGI30" s="462"/>
      <c r="HGJ30" s="462"/>
      <c r="HGK30" s="462"/>
      <c r="HGL30" s="462"/>
      <c r="HGM30" s="462"/>
      <c r="HGN30" s="462"/>
      <c r="HGO30" s="462"/>
      <c r="HGP30" s="462"/>
      <c r="HGQ30" s="462"/>
      <c r="HGR30" s="462"/>
      <c r="HGS30" s="462"/>
      <c r="HGT30" s="462"/>
      <c r="HGU30" s="462"/>
      <c r="HGV30" s="462"/>
      <c r="HGW30" s="462"/>
      <c r="HGX30" s="462"/>
      <c r="HGY30" s="462"/>
      <c r="HGZ30" s="462"/>
      <c r="HHA30" s="462"/>
      <c r="HHB30" s="462"/>
      <c r="HHC30" s="462"/>
      <c r="HHD30" s="462"/>
      <c r="HHE30" s="462"/>
      <c r="HHF30" s="462"/>
      <c r="HHG30" s="462"/>
      <c r="HHH30" s="462"/>
      <c r="HHI30" s="462"/>
      <c r="HHJ30" s="462"/>
      <c r="HHK30" s="462"/>
      <c r="HHL30" s="462"/>
      <c r="HHM30" s="462"/>
      <c r="HHN30" s="462"/>
      <c r="HHO30" s="462"/>
      <c r="HHP30" s="462"/>
      <c r="HHQ30" s="462"/>
      <c r="HHR30" s="462"/>
      <c r="HHS30" s="462"/>
      <c r="HHT30" s="462"/>
      <c r="HHU30" s="462"/>
      <c r="HHV30" s="462"/>
      <c r="HHW30" s="462"/>
      <c r="HHX30" s="462"/>
      <c r="HHY30" s="462"/>
      <c r="HHZ30" s="462"/>
      <c r="HIA30" s="462"/>
      <c r="HIB30" s="462"/>
      <c r="HIC30" s="462"/>
      <c r="HID30" s="462"/>
      <c r="HIE30" s="462"/>
      <c r="HIF30" s="462"/>
      <c r="HIG30" s="462"/>
      <c r="HIH30" s="462"/>
      <c r="HII30" s="462"/>
      <c r="HIJ30" s="462"/>
      <c r="HIK30" s="462"/>
      <c r="HIL30" s="462"/>
      <c r="HIM30" s="462"/>
      <c r="HIN30" s="462"/>
      <c r="HIO30" s="462"/>
      <c r="HIP30" s="462"/>
      <c r="HIQ30" s="462"/>
      <c r="HIR30" s="462"/>
      <c r="HIS30" s="462"/>
      <c r="HIT30" s="462"/>
      <c r="HIU30" s="462"/>
      <c r="HIV30" s="462"/>
      <c r="HIW30" s="462"/>
      <c r="HIX30" s="462"/>
      <c r="HIY30" s="462"/>
      <c r="HIZ30" s="462"/>
      <c r="HJA30" s="462"/>
      <c r="HJB30" s="462"/>
      <c r="HJC30" s="462"/>
      <c r="HJD30" s="462"/>
      <c r="HJE30" s="462"/>
      <c r="HJF30" s="462"/>
      <c r="HJG30" s="462"/>
      <c r="HJH30" s="462"/>
      <c r="HJI30" s="462"/>
      <c r="HJJ30" s="462"/>
      <c r="HJK30" s="462"/>
      <c r="HJL30" s="462"/>
      <c r="HJM30" s="462"/>
      <c r="HJN30" s="462"/>
      <c r="HJO30" s="462"/>
      <c r="HJP30" s="462"/>
      <c r="HJQ30" s="462"/>
      <c r="HJR30" s="462"/>
      <c r="HJS30" s="462"/>
      <c r="HJT30" s="462"/>
      <c r="HJU30" s="462"/>
      <c r="HJV30" s="462"/>
      <c r="HJW30" s="462"/>
      <c r="HJX30" s="462"/>
      <c r="HJY30" s="462"/>
      <c r="HJZ30" s="462"/>
      <c r="HKA30" s="462"/>
      <c r="HKB30" s="462"/>
      <c r="HKC30" s="462"/>
      <c r="HKD30" s="462"/>
      <c r="HKE30" s="462"/>
      <c r="HKF30" s="462"/>
      <c r="HKG30" s="462"/>
      <c r="HKH30" s="462"/>
      <c r="HKI30" s="462"/>
      <c r="HKJ30" s="462"/>
      <c r="HKK30" s="462"/>
      <c r="HKL30" s="462"/>
      <c r="HKM30" s="462"/>
      <c r="HKN30" s="462"/>
      <c r="HKO30" s="462"/>
      <c r="HKP30" s="462"/>
      <c r="HKQ30" s="462"/>
      <c r="HKR30" s="462"/>
      <c r="HKS30" s="462"/>
      <c r="HKT30" s="462"/>
      <c r="HKU30" s="462"/>
      <c r="HKV30" s="462"/>
      <c r="HKW30" s="462"/>
      <c r="HKX30" s="462"/>
      <c r="HKY30" s="462"/>
      <c r="HKZ30" s="462"/>
      <c r="HLA30" s="462"/>
      <c r="HLB30" s="462"/>
      <c r="HLC30" s="462"/>
      <c r="HLD30" s="462"/>
      <c r="HLE30" s="462"/>
      <c r="HLF30" s="462"/>
      <c r="HLG30" s="462"/>
      <c r="HLH30" s="462"/>
      <c r="HLI30" s="462"/>
      <c r="HLJ30" s="462"/>
      <c r="HLK30" s="462"/>
      <c r="HLL30" s="462"/>
      <c r="HLM30" s="462"/>
      <c r="HLN30" s="462"/>
      <c r="HLO30" s="462"/>
      <c r="HLP30" s="462"/>
      <c r="HLQ30" s="462"/>
      <c r="HLR30" s="462"/>
      <c r="HLS30" s="462"/>
      <c r="HLT30" s="462"/>
      <c r="HLU30" s="462"/>
      <c r="HLV30" s="462"/>
      <c r="HLW30" s="462"/>
      <c r="HLX30" s="462"/>
      <c r="HLY30" s="462"/>
      <c r="HLZ30" s="462"/>
      <c r="HMA30" s="462"/>
      <c r="HMB30" s="462"/>
      <c r="HMC30" s="462"/>
      <c r="HMD30" s="462"/>
      <c r="HME30" s="462"/>
      <c r="HMF30" s="462"/>
      <c r="HMG30" s="462"/>
      <c r="HMH30" s="462"/>
      <c r="HMI30" s="462"/>
      <c r="HMJ30" s="462"/>
      <c r="HMK30" s="462"/>
      <c r="HML30" s="462"/>
      <c r="HMM30" s="462"/>
      <c r="HMN30" s="462"/>
      <c r="HMO30" s="462"/>
      <c r="HMP30" s="462"/>
      <c r="HMQ30" s="462"/>
      <c r="HMR30" s="462"/>
      <c r="HMS30" s="462"/>
      <c r="HMT30" s="462"/>
      <c r="HMU30" s="462"/>
      <c r="HMV30" s="462"/>
      <c r="HMW30" s="462"/>
      <c r="HMX30" s="462"/>
      <c r="HMY30" s="462"/>
      <c r="HMZ30" s="462"/>
      <c r="HNA30" s="462"/>
      <c r="HNB30" s="462"/>
      <c r="HNC30" s="462"/>
      <c r="HND30" s="462"/>
      <c r="HNE30" s="462"/>
      <c r="HNF30" s="462"/>
      <c r="HNG30" s="462"/>
      <c r="HNH30" s="462"/>
      <c r="HNI30" s="462"/>
      <c r="HNJ30" s="462"/>
      <c r="HNK30" s="462"/>
      <c r="HNL30" s="462"/>
      <c r="HNM30" s="462"/>
      <c r="HNN30" s="462"/>
      <c r="HNO30" s="462"/>
      <c r="HNP30" s="462"/>
      <c r="HNQ30" s="462"/>
      <c r="HNR30" s="462"/>
      <c r="HNS30" s="462"/>
      <c r="HNT30" s="462"/>
      <c r="HNU30" s="462"/>
      <c r="HNV30" s="462"/>
      <c r="HNW30" s="462"/>
      <c r="HNX30" s="462"/>
      <c r="HNY30" s="462"/>
      <c r="HNZ30" s="462"/>
      <c r="HOA30" s="462"/>
      <c r="HOB30" s="462"/>
      <c r="HOC30" s="462"/>
      <c r="HOD30" s="462"/>
      <c r="HOE30" s="462"/>
      <c r="HOF30" s="462"/>
      <c r="HOG30" s="462"/>
      <c r="HOH30" s="462"/>
      <c r="HOI30" s="462"/>
      <c r="HOJ30" s="462"/>
      <c r="HOK30" s="462"/>
      <c r="HOL30" s="462"/>
      <c r="HOM30" s="462"/>
      <c r="HON30" s="462"/>
      <c r="HOO30" s="462"/>
      <c r="HOP30" s="462"/>
      <c r="HOQ30" s="462"/>
      <c r="HOR30" s="462"/>
      <c r="HOS30" s="462"/>
      <c r="HOT30" s="462"/>
      <c r="HOU30" s="462"/>
      <c r="HOV30" s="462"/>
      <c r="HOW30" s="462"/>
      <c r="HOX30" s="462"/>
      <c r="HOY30" s="462"/>
      <c r="HOZ30" s="462"/>
      <c r="HPA30" s="462"/>
      <c r="HPB30" s="462"/>
      <c r="HPC30" s="462"/>
      <c r="HPD30" s="462"/>
      <c r="HPE30" s="462"/>
      <c r="HPF30" s="462"/>
      <c r="HPG30" s="462"/>
      <c r="HPH30" s="462"/>
      <c r="HPI30" s="462"/>
      <c r="HPJ30" s="462"/>
      <c r="HPK30" s="462"/>
      <c r="HPL30" s="462"/>
      <c r="HPM30" s="462"/>
      <c r="HPN30" s="462"/>
      <c r="HPO30" s="462"/>
      <c r="HPP30" s="462"/>
      <c r="HPQ30" s="462"/>
      <c r="HPR30" s="462"/>
      <c r="HPS30" s="462"/>
      <c r="HPT30" s="462"/>
      <c r="HPU30" s="462"/>
      <c r="HPV30" s="462"/>
      <c r="HPW30" s="462"/>
      <c r="HPX30" s="462"/>
      <c r="HPY30" s="462"/>
      <c r="HPZ30" s="462"/>
      <c r="HQA30" s="462"/>
      <c r="HQB30" s="462"/>
      <c r="HQC30" s="462"/>
      <c r="HQD30" s="462"/>
      <c r="HQE30" s="462"/>
      <c r="HQF30" s="462"/>
      <c r="HQG30" s="462"/>
      <c r="HQH30" s="462"/>
      <c r="HQI30" s="462"/>
      <c r="HQJ30" s="462"/>
      <c r="HQK30" s="462"/>
      <c r="HQL30" s="462"/>
      <c r="HQM30" s="462"/>
      <c r="HQN30" s="462"/>
      <c r="HQO30" s="462"/>
      <c r="HQP30" s="462"/>
      <c r="HQQ30" s="462"/>
      <c r="HQR30" s="462"/>
      <c r="HQS30" s="462"/>
      <c r="HQT30" s="462"/>
      <c r="HQU30" s="462"/>
      <c r="HQV30" s="462"/>
      <c r="HQW30" s="462"/>
      <c r="HQX30" s="462"/>
      <c r="HQY30" s="462"/>
      <c r="HQZ30" s="462"/>
      <c r="HRA30" s="462"/>
      <c r="HRB30" s="462"/>
      <c r="HRC30" s="462"/>
      <c r="HRD30" s="462"/>
      <c r="HRE30" s="462"/>
      <c r="HRF30" s="462"/>
      <c r="HRG30" s="462"/>
      <c r="HRH30" s="462"/>
      <c r="HRI30" s="462"/>
      <c r="HRJ30" s="462"/>
      <c r="HRK30" s="462"/>
      <c r="HRL30" s="462"/>
      <c r="HRM30" s="462"/>
      <c r="HRN30" s="462"/>
      <c r="HRO30" s="462"/>
      <c r="HRP30" s="462"/>
      <c r="HRQ30" s="462"/>
      <c r="HRR30" s="462"/>
      <c r="HRS30" s="462"/>
      <c r="HRT30" s="462"/>
      <c r="HRU30" s="462"/>
      <c r="HRV30" s="462"/>
      <c r="HRW30" s="462"/>
      <c r="HRX30" s="462"/>
      <c r="HRY30" s="462"/>
      <c r="HRZ30" s="462"/>
      <c r="HSA30" s="462"/>
      <c r="HSB30" s="462"/>
      <c r="HSC30" s="462"/>
      <c r="HSD30" s="462"/>
      <c r="HSE30" s="462"/>
      <c r="HSF30" s="462"/>
      <c r="HSG30" s="462"/>
      <c r="HSH30" s="462"/>
      <c r="HSI30" s="462"/>
      <c r="HSJ30" s="462"/>
      <c r="HSK30" s="462"/>
      <c r="HSL30" s="462"/>
      <c r="HSM30" s="462"/>
      <c r="HSN30" s="462"/>
      <c r="HSO30" s="462"/>
      <c r="HSP30" s="462"/>
      <c r="HSQ30" s="462"/>
      <c r="HSR30" s="462"/>
      <c r="HSS30" s="462"/>
      <c r="HST30" s="462"/>
      <c r="HSU30" s="462"/>
      <c r="HSV30" s="462"/>
      <c r="HSW30" s="462"/>
      <c r="HSX30" s="462"/>
      <c r="HSY30" s="462"/>
      <c r="HSZ30" s="462"/>
      <c r="HTA30" s="462"/>
      <c r="HTB30" s="462"/>
      <c r="HTC30" s="462"/>
      <c r="HTD30" s="462"/>
      <c r="HTE30" s="462"/>
      <c r="HTF30" s="462"/>
      <c r="HTG30" s="462"/>
      <c r="HTH30" s="462"/>
      <c r="HTI30" s="462"/>
      <c r="HTJ30" s="462"/>
      <c r="HTK30" s="462"/>
      <c r="HTL30" s="462"/>
      <c r="HTM30" s="462"/>
      <c r="HTN30" s="462"/>
      <c r="HTO30" s="462"/>
      <c r="HTP30" s="462"/>
      <c r="HTQ30" s="462"/>
      <c r="HTR30" s="462"/>
      <c r="HTS30" s="462"/>
      <c r="HTT30" s="462"/>
      <c r="HTU30" s="462"/>
      <c r="HTV30" s="462"/>
      <c r="HTW30" s="462"/>
      <c r="HTX30" s="462"/>
      <c r="HTY30" s="462"/>
      <c r="HTZ30" s="462"/>
      <c r="HUA30" s="462"/>
      <c r="HUB30" s="462"/>
      <c r="HUC30" s="462"/>
      <c r="HUD30" s="462"/>
      <c r="HUE30" s="462"/>
      <c r="HUF30" s="462"/>
      <c r="HUG30" s="462"/>
      <c r="HUH30" s="462"/>
      <c r="HUI30" s="462"/>
      <c r="HUJ30" s="462"/>
      <c r="HUK30" s="462"/>
      <c r="HUL30" s="462"/>
      <c r="HUM30" s="462"/>
      <c r="HUN30" s="462"/>
      <c r="HUO30" s="462"/>
      <c r="HUP30" s="462"/>
      <c r="HUQ30" s="462"/>
      <c r="HUR30" s="462"/>
      <c r="HUS30" s="462"/>
      <c r="HUT30" s="462"/>
      <c r="HUU30" s="462"/>
      <c r="HUV30" s="462"/>
      <c r="HUW30" s="462"/>
      <c r="HUX30" s="462"/>
      <c r="HUY30" s="462"/>
      <c r="HUZ30" s="462"/>
      <c r="HVA30" s="462"/>
      <c r="HVB30" s="462"/>
      <c r="HVC30" s="462"/>
      <c r="HVD30" s="462"/>
      <c r="HVE30" s="462"/>
      <c r="HVF30" s="462"/>
      <c r="HVG30" s="462"/>
      <c r="HVH30" s="462"/>
      <c r="HVI30" s="462"/>
      <c r="HVJ30" s="462"/>
      <c r="HVK30" s="462"/>
      <c r="HVL30" s="462"/>
      <c r="HVM30" s="462"/>
      <c r="HVN30" s="462"/>
      <c r="HVO30" s="462"/>
      <c r="HVP30" s="462"/>
      <c r="HVQ30" s="462"/>
      <c r="HVR30" s="462"/>
      <c r="HVS30" s="462"/>
      <c r="HVT30" s="462"/>
      <c r="HVU30" s="462"/>
      <c r="HVV30" s="462"/>
      <c r="HVW30" s="462"/>
      <c r="HVX30" s="462"/>
      <c r="HVY30" s="462"/>
      <c r="HVZ30" s="462"/>
      <c r="HWA30" s="462"/>
      <c r="HWB30" s="462"/>
      <c r="HWC30" s="462"/>
      <c r="HWD30" s="462"/>
      <c r="HWE30" s="462"/>
      <c r="HWF30" s="462"/>
      <c r="HWG30" s="462"/>
      <c r="HWH30" s="462"/>
      <c r="HWI30" s="462"/>
      <c r="HWJ30" s="462"/>
      <c r="HWK30" s="462"/>
      <c r="HWL30" s="462"/>
      <c r="HWM30" s="462"/>
      <c r="HWN30" s="462"/>
      <c r="HWO30" s="462"/>
      <c r="HWP30" s="462"/>
      <c r="HWQ30" s="462"/>
      <c r="HWR30" s="462"/>
      <c r="HWS30" s="462"/>
      <c r="HWT30" s="462"/>
      <c r="HWU30" s="462"/>
      <c r="HWV30" s="462"/>
      <c r="HWW30" s="462"/>
      <c r="HWX30" s="462"/>
      <c r="HWY30" s="462"/>
      <c r="HWZ30" s="462"/>
      <c r="HXA30" s="462"/>
      <c r="HXB30" s="462"/>
      <c r="HXC30" s="462"/>
      <c r="HXD30" s="462"/>
      <c r="HXE30" s="462"/>
      <c r="HXF30" s="462"/>
      <c r="HXG30" s="462"/>
      <c r="HXH30" s="462"/>
      <c r="HXI30" s="462"/>
      <c r="HXJ30" s="462"/>
      <c r="HXK30" s="462"/>
      <c r="HXL30" s="462"/>
      <c r="HXM30" s="462"/>
      <c r="HXN30" s="462"/>
      <c r="HXO30" s="462"/>
      <c r="HXP30" s="462"/>
      <c r="HXQ30" s="462"/>
      <c r="HXR30" s="462"/>
      <c r="HXS30" s="462"/>
      <c r="HXT30" s="462"/>
      <c r="HXU30" s="462"/>
      <c r="HXV30" s="462"/>
      <c r="HXW30" s="462"/>
      <c r="HXX30" s="462"/>
      <c r="HXY30" s="462"/>
      <c r="HXZ30" s="462"/>
      <c r="HYA30" s="462"/>
      <c r="HYB30" s="462"/>
      <c r="HYC30" s="462"/>
      <c r="HYD30" s="462"/>
      <c r="HYE30" s="462"/>
      <c r="HYF30" s="462"/>
      <c r="HYG30" s="462"/>
      <c r="HYH30" s="462"/>
      <c r="HYI30" s="462"/>
      <c r="HYJ30" s="462"/>
      <c r="HYK30" s="462"/>
      <c r="HYL30" s="462"/>
      <c r="HYM30" s="462"/>
      <c r="HYN30" s="462"/>
      <c r="HYO30" s="462"/>
      <c r="HYP30" s="462"/>
      <c r="HYQ30" s="462"/>
      <c r="HYR30" s="462"/>
      <c r="HYS30" s="462"/>
      <c r="HYT30" s="462"/>
      <c r="HYU30" s="462"/>
      <c r="HYV30" s="462"/>
      <c r="HYW30" s="462"/>
      <c r="HYX30" s="462"/>
      <c r="HYY30" s="462"/>
      <c r="HYZ30" s="462"/>
      <c r="HZA30" s="462"/>
      <c r="HZB30" s="462"/>
      <c r="HZC30" s="462"/>
      <c r="HZD30" s="462"/>
      <c r="HZE30" s="462"/>
      <c r="HZF30" s="462"/>
      <c r="HZG30" s="462"/>
      <c r="HZH30" s="462"/>
      <c r="HZI30" s="462"/>
      <c r="HZJ30" s="462"/>
      <c r="HZK30" s="462"/>
      <c r="HZL30" s="462"/>
      <c r="HZM30" s="462"/>
      <c r="HZN30" s="462"/>
      <c r="HZO30" s="462"/>
      <c r="HZP30" s="462"/>
      <c r="HZQ30" s="462"/>
      <c r="HZR30" s="462"/>
      <c r="HZS30" s="462"/>
      <c r="HZT30" s="462"/>
      <c r="HZU30" s="462"/>
      <c r="HZV30" s="462"/>
      <c r="HZW30" s="462"/>
      <c r="HZX30" s="462"/>
      <c r="HZY30" s="462"/>
      <c r="HZZ30" s="462"/>
      <c r="IAA30" s="462"/>
      <c r="IAB30" s="462"/>
      <c r="IAC30" s="462"/>
      <c r="IAD30" s="462"/>
      <c r="IAE30" s="462"/>
      <c r="IAF30" s="462"/>
      <c r="IAG30" s="462"/>
      <c r="IAH30" s="462"/>
      <c r="IAI30" s="462"/>
      <c r="IAJ30" s="462"/>
      <c r="IAK30" s="462"/>
      <c r="IAL30" s="462"/>
      <c r="IAM30" s="462"/>
      <c r="IAN30" s="462"/>
      <c r="IAO30" s="462"/>
      <c r="IAP30" s="462"/>
      <c r="IAQ30" s="462"/>
      <c r="IAR30" s="462"/>
      <c r="IAS30" s="462"/>
      <c r="IAT30" s="462"/>
      <c r="IAU30" s="462"/>
      <c r="IAV30" s="462"/>
      <c r="IAW30" s="462"/>
      <c r="IAX30" s="462"/>
      <c r="IAY30" s="462"/>
      <c r="IAZ30" s="462"/>
      <c r="IBA30" s="462"/>
      <c r="IBB30" s="462"/>
      <c r="IBC30" s="462"/>
      <c r="IBD30" s="462"/>
      <c r="IBE30" s="462"/>
      <c r="IBF30" s="462"/>
      <c r="IBG30" s="462"/>
      <c r="IBH30" s="462"/>
      <c r="IBI30" s="462"/>
      <c r="IBJ30" s="462"/>
      <c r="IBK30" s="462"/>
      <c r="IBL30" s="462"/>
      <c r="IBM30" s="462"/>
      <c r="IBN30" s="462"/>
      <c r="IBO30" s="462"/>
      <c r="IBP30" s="462"/>
      <c r="IBQ30" s="462"/>
      <c r="IBR30" s="462"/>
      <c r="IBS30" s="462"/>
      <c r="IBT30" s="462"/>
      <c r="IBU30" s="462"/>
      <c r="IBV30" s="462"/>
      <c r="IBW30" s="462"/>
      <c r="IBX30" s="462"/>
      <c r="IBY30" s="462"/>
      <c r="IBZ30" s="462"/>
      <c r="ICA30" s="462"/>
      <c r="ICB30" s="462"/>
      <c r="ICC30" s="462"/>
      <c r="ICD30" s="462"/>
      <c r="ICE30" s="462"/>
      <c r="ICF30" s="462"/>
      <c r="ICG30" s="462"/>
      <c r="ICH30" s="462"/>
      <c r="ICI30" s="462"/>
      <c r="ICJ30" s="462"/>
      <c r="ICK30" s="462"/>
      <c r="ICL30" s="462"/>
      <c r="ICM30" s="462"/>
      <c r="ICN30" s="462"/>
      <c r="ICO30" s="462"/>
      <c r="ICP30" s="462"/>
      <c r="ICQ30" s="462"/>
      <c r="ICR30" s="462"/>
      <c r="ICS30" s="462"/>
      <c r="ICT30" s="462"/>
      <c r="ICU30" s="462"/>
      <c r="ICV30" s="462"/>
      <c r="ICW30" s="462"/>
      <c r="ICX30" s="462"/>
      <c r="ICY30" s="462"/>
      <c r="ICZ30" s="462"/>
      <c r="IDA30" s="462"/>
      <c r="IDB30" s="462"/>
      <c r="IDC30" s="462"/>
      <c r="IDD30" s="462"/>
      <c r="IDE30" s="462"/>
      <c r="IDF30" s="462"/>
      <c r="IDG30" s="462"/>
      <c r="IDH30" s="462"/>
      <c r="IDI30" s="462"/>
      <c r="IDJ30" s="462"/>
      <c r="IDK30" s="462"/>
      <c r="IDL30" s="462"/>
      <c r="IDM30" s="462"/>
      <c r="IDN30" s="462"/>
      <c r="IDO30" s="462"/>
      <c r="IDP30" s="462"/>
      <c r="IDQ30" s="462"/>
      <c r="IDR30" s="462"/>
      <c r="IDS30" s="462"/>
      <c r="IDT30" s="462"/>
      <c r="IDU30" s="462"/>
      <c r="IDV30" s="462"/>
      <c r="IDW30" s="462"/>
      <c r="IDX30" s="462"/>
      <c r="IDY30" s="462"/>
      <c r="IDZ30" s="462"/>
      <c r="IEA30" s="462"/>
      <c r="IEB30" s="462"/>
      <c r="IEC30" s="462"/>
      <c r="IED30" s="462"/>
      <c r="IEE30" s="462"/>
      <c r="IEF30" s="462"/>
      <c r="IEG30" s="462"/>
      <c r="IEH30" s="462"/>
      <c r="IEI30" s="462"/>
      <c r="IEJ30" s="462"/>
      <c r="IEK30" s="462"/>
      <c r="IEL30" s="462"/>
      <c r="IEM30" s="462"/>
      <c r="IEN30" s="462"/>
      <c r="IEO30" s="462"/>
      <c r="IEP30" s="462"/>
      <c r="IEQ30" s="462"/>
      <c r="IER30" s="462"/>
      <c r="IES30" s="462"/>
      <c r="IET30" s="462"/>
      <c r="IEU30" s="462"/>
      <c r="IEV30" s="462"/>
      <c r="IEW30" s="462"/>
      <c r="IEX30" s="462"/>
      <c r="IEY30" s="462"/>
      <c r="IEZ30" s="462"/>
      <c r="IFA30" s="462"/>
      <c r="IFB30" s="462"/>
      <c r="IFC30" s="462"/>
      <c r="IFD30" s="462"/>
      <c r="IFE30" s="462"/>
      <c r="IFF30" s="462"/>
      <c r="IFG30" s="462"/>
      <c r="IFH30" s="462"/>
      <c r="IFI30" s="462"/>
      <c r="IFJ30" s="462"/>
      <c r="IFK30" s="462"/>
      <c r="IFL30" s="462"/>
      <c r="IFM30" s="462"/>
      <c r="IFN30" s="462"/>
      <c r="IFO30" s="462"/>
      <c r="IFP30" s="462"/>
      <c r="IFQ30" s="462"/>
      <c r="IFR30" s="462"/>
      <c r="IFS30" s="462"/>
      <c r="IFT30" s="462"/>
      <c r="IFU30" s="462"/>
      <c r="IFV30" s="462"/>
      <c r="IFW30" s="462"/>
      <c r="IFX30" s="462"/>
      <c r="IFY30" s="462"/>
      <c r="IFZ30" s="462"/>
      <c r="IGA30" s="462"/>
      <c r="IGB30" s="462"/>
      <c r="IGC30" s="462"/>
      <c r="IGD30" s="462"/>
      <c r="IGE30" s="462"/>
      <c r="IGF30" s="462"/>
      <c r="IGG30" s="462"/>
      <c r="IGH30" s="462"/>
      <c r="IGI30" s="462"/>
      <c r="IGJ30" s="462"/>
      <c r="IGK30" s="462"/>
      <c r="IGL30" s="462"/>
      <c r="IGM30" s="462"/>
      <c r="IGN30" s="462"/>
      <c r="IGO30" s="462"/>
      <c r="IGP30" s="462"/>
      <c r="IGQ30" s="462"/>
      <c r="IGR30" s="462"/>
      <c r="IGS30" s="462"/>
      <c r="IGT30" s="462"/>
      <c r="IGU30" s="462"/>
      <c r="IGV30" s="462"/>
      <c r="IGW30" s="462"/>
      <c r="IGX30" s="462"/>
      <c r="IGY30" s="462"/>
      <c r="IGZ30" s="462"/>
      <c r="IHA30" s="462"/>
      <c r="IHB30" s="462"/>
      <c r="IHC30" s="462"/>
      <c r="IHD30" s="462"/>
      <c r="IHE30" s="462"/>
      <c r="IHF30" s="462"/>
      <c r="IHG30" s="462"/>
      <c r="IHH30" s="462"/>
      <c r="IHI30" s="462"/>
      <c r="IHJ30" s="462"/>
      <c r="IHK30" s="462"/>
      <c r="IHL30" s="462"/>
      <c r="IHM30" s="462"/>
      <c r="IHN30" s="462"/>
      <c r="IHO30" s="462"/>
      <c r="IHP30" s="462"/>
      <c r="IHQ30" s="462"/>
      <c r="IHR30" s="462"/>
      <c r="IHS30" s="462"/>
      <c r="IHT30" s="462"/>
      <c r="IHU30" s="462"/>
      <c r="IHV30" s="462"/>
      <c r="IHW30" s="462"/>
      <c r="IHX30" s="462"/>
      <c r="IHY30" s="462"/>
      <c r="IHZ30" s="462"/>
      <c r="IIA30" s="462"/>
      <c r="IIB30" s="462"/>
      <c r="IIC30" s="462"/>
      <c r="IID30" s="462"/>
      <c r="IIE30" s="462"/>
      <c r="IIF30" s="462"/>
      <c r="IIG30" s="462"/>
      <c r="IIH30" s="462"/>
      <c r="III30" s="462"/>
      <c r="IIJ30" s="462"/>
      <c r="IIK30" s="462"/>
      <c r="IIL30" s="462"/>
      <c r="IIM30" s="462"/>
      <c r="IIN30" s="462"/>
      <c r="IIO30" s="462"/>
      <c r="IIP30" s="462"/>
      <c r="IIQ30" s="462"/>
      <c r="IIR30" s="462"/>
      <c r="IIS30" s="462"/>
      <c r="IIT30" s="462"/>
      <c r="IIU30" s="462"/>
      <c r="IIV30" s="462"/>
      <c r="IIW30" s="462"/>
      <c r="IIX30" s="462"/>
      <c r="IIY30" s="462"/>
      <c r="IIZ30" s="462"/>
      <c r="IJA30" s="462"/>
      <c r="IJB30" s="462"/>
      <c r="IJC30" s="462"/>
      <c r="IJD30" s="462"/>
      <c r="IJE30" s="462"/>
      <c r="IJF30" s="462"/>
      <c r="IJG30" s="462"/>
      <c r="IJH30" s="462"/>
      <c r="IJI30" s="462"/>
      <c r="IJJ30" s="462"/>
      <c r="IJK30" s="462"/>
      <c r="IJL30" s="462"/>
      <c r="IJM30" s="462"/>
      <c r="IJN30" s="462"/>
      <c r="IJO30" s="462"/>
      <c r="IJP30" s="462"/>
      <c r="IJQ30" s="462"/>
      <c r="IJR30" s="462"/>
      <c r="IJS30" s="462"/>
      <c r="IJT30" s="462"/>
      <c r="IJU30" s="462"/>
      <c r="IJV30" s="462"/>
      <c r="IJW30" s="462"/>
      <c r="IJX30" s="462"/>
      <c r="IJY30" s="462"/>
      <c r="IJZ30" s="462"/>
      <c r="IKA30" s="462"/>
      <c r="IKB30" s="462"/>
      <c r="IKC30" s="462"/>
      <c r="IKD30" s="462"/>
      <c r="IKE30" s="462"/>
      <c r="IKF30" s="462"/>
      <c r="IKG30" s="462"/>
      <c r="IKH30" s="462"/>
      <c r="IKI30" s="462"/>
      <c r="IKJ30" s="462"/>
      <c r="IKK30" s="462"/>
      <c r="IKL30" s="462"/>
      <c r="IKM30" s="462"/>
      <c r="IKN30" s="462"/>
      <c r="IKO30" s="462"/>
      <c r="IKP30" s="462"/>
      <c r="IKQ30" s="462"/>
      <c r="IKR30" s="462"/>
      <c r="IKS30" s="462"/>
      <c r="IKT30" s="462"/>
      <c r="IKU30" s="462"/>
      <c r="IKV30" s="462"/>
      <c r="IKW30" s="462"/>
      <c r="IKX30" s="462"/>
      <c r="IKY30" s="462"/>
      <c r="IKZ30" s="462"/>
      <c r="ILA30" s="462"/>
      <c r="ILB30" s="462"/>
      <c r="ILC30" s="462"/>
      <c r="ILD30" s="462"/>
      <c r="ILE30" s="462"/>
      <c r="ILF30" s="462"/>
      <c r="ILG30" s="462"/>
      <c r="ILH30" s="462"/>
      <c r="ILI30" s="462"/>
      <c r="ILJ30" s="462"/>
      <c r="ILK30" s="462"/>
      <c r="ILL30" s="462"/>
      <c r="ILM30" s="462"/>
      <c r="ILN30" s="462"/>
      <c r="ILO30" s="462"/>
      <c r="ILP30" s="462"/>
      <c r="ILQ30" s="462"/>
      <c r="ILR30" s="462"/>
      <c r="ILS30" s="462"/>
      <c r="ILT30" s="462"/>
      <c r="ILU30" s="462"/>
      <c r="ILV30" s="462"/>
      <c r="ILW30" s="462"/>
      <c r="ILX30" s="462"/>
      <c r="ILY30" s="462"/>
      <c r="ILZ30" s="462"/>
      <c r="IMA30" s="462"/>
      <c r="IMB30" s="462"/>
      <c r="IMC30" s="462"/>
      <c r="IMD30" s="462"/>
      <c r="IME30" s="462"/>
      <c r="IMF30" s="462"/>
      <c r="IMG30" s="462"/>
      <c r="IMH30" s="462"/>
      <c r="IMI30" s="462"/>
      <c r="IMJ30" s="462"/>
      <c r="IMK30" s="462"/>
      <c r="IML30" s="462"/>
      <c r="IMM30" s="462"/>
      <c r="IMN30" s="462"/>
      <c r="IMO30" s="462"/>
      <c r="IMP30" s="462"/>
      <c r="IMQ30" s="462"/>
      <c r="IMR30" s="462"/>
      <c r="IMS30" s="462"/>
      <c r="IMT30" s="462"/>
      <c r="IMU30" s="462"/>
      <c r="IMV30" s="462"/>
      <c r="IMW30" s="462"/>
      <c r="IMX30" s="462"/>
      <c r="IMY30" s="462"/>
      <c r="IMZ30" s="462"/>
      <c r="INA30" s="462"/>
      <c r="INB30" s="462"/>
      <c r="INC30" s="462"/>
      <c r="IND30" s="462"/>
      <c r="INE30" s="462"/>
      <c r="INF30" s="462"/>
      <c r="ING30" s="462"/>
      <c r="INH30" s="462"/>
      <c r="INI30" s="462"/>
      <c r="INJ30" s="462"/>
      <c r="INK30" s="462"/>
      <c r="INL30" s="462"/>
      <c r="INM30" s="462"/>
      <c r="INN30" s="462"/>
      <c r="INO30" s="462"/>
      <c r="INP30" s="462"/>
      <c r="INQ30" s="462"/>
      <c r="INR30" s="462"/>
      <c r="INS30" s="462"/>
      <c r="INT30" s="462"/>
      <c r="INU30" s="462"/>
      <c r="INV30" s="462"/>
      <c r="INW30" s="462"/>
      <c r="INX30" s="462"/>
      <c r="INY30" s="462"/>
      <c r="INZ30" s="462"/>
      <c r="IOA30" s="462"/>
      <c r="IOB30" s="462"/>
      <c r="IOC30" s="462"/>
      <c r="IOD30" s="462"/>
      <c r="IOE30" s="462"/>
      <c r="IOF30" s="462"/>
      <c r="IOG30" s="462"/>
      <c r="IOH30" s="462"/>
      <c r="IOI30" s="462"/>
      <c r="IOJ30" s="462"/>
      <c r="IOK30" s="462"/>
      <c r="IOL30" s="462"/>
      <c r="IOM30" s="462"/>
      <c r="ION30" s="462"/>
      <c r="IOO30" s="462"/>
      <c r="IOP30" s="462"/>
      <c r="IOQ30" s="462"/>
      <c r="IOR30" s="462"/>
      <c r="IOS30" s="462"/>
      <c r="IOT30" s="462"/>
      <c r="IOU30" s="462"/>
      <c r="IOV30" s="462"/>
      <c r="IOW30" s="462"/>
      <c r="IOX30" s="462"/>
      <c r="IOY30" s="462"/>
      <c r="IOZ30" s="462"/>
      <c r="IPA30" s="462"/>
      <c r="IPB30" s="462"/>
      <c r="IPC30" s="462"/>
      <c r="IPD30" s="462"/>
      <c r="IPE30" s="462"/>
      <c r="IPF30" s="462"/>
      <c r="IPG30" s="462"/>
      <c r="IPH30" s="462"/>
      <c r="IPI30" s="462"/>
      <c r="IPJ30" s="462"/>
      <c r="IPK30" s="462"/>
      <c r="IPL30" s="462"/>
      <c r="IPM30" s="462"/>
      <c r="IPN30" s="462"/>
      <c r="IPO30" s="462"/>
      <c r="IPP30" s="462"/>
      <c r="IPQ30" s="462"/>
      <c r="IPR30" s="462"/>
      <c r="IPS30" s="462"/>
      <c r="IPT30" s="462"/>
      <c r="IPU30" s="462"/>
      <c r="IPV30" s="462"/>
      <c r="IPW30" s="462"/>
      <c r="IPX30" s="462"/>
      <c r="IPY30" s="462"/>
      <c r="IPZ30" s="462"/>
      <c r="IQA30" s="462"/>
      <c r="IQB30" s="462"/>
      <c r="IQC30" s="462"/>
      <c r="IQD30" s="462"/>
      <c r="IQE30" s="462"/>
      <c r="IQF30" s="462"/>
      <c r="IQG30" s="462"/>
      <c r="IQH30" s="462"/>
      <c r="IQI30" s="462"/>
      <c r="IQJ30" s="462"/>
      <c r="IQK30" s="462"/>
      <c r="IQL30" s="462"/>
      <c r="IQM30" s="462"/>
      <c r="IQN30" s="462"/>
      <c r="IQO30" s="462"/>
      <c r="IQP30" s="462"/>
      <c r="IQQ30" s="462"/>
      <c r="IQR30" s="462"/>
      <c r="IQS30" s="462"/>
      <c r="IQT30" s="462"/>
      <c r="IQU30" s="462"/>
      <c r="IQV30" s="462"/>
      <c r="IQW30" s="462"/>
      <c r="IQX30" s="462"/>
      <c r="IQY30" s="462"/>
      <c r="IQZ30" s="462"/>
      <c r="IRA30" s="462"/>
      <c r="IRB30" s="462"/>
      <c r="IRC30" s="462"/>
      <c r="IRD30" s="462"/>
      <c r="IRE30" s="462"/>
      <c r="IRF30" s="462"/>
      <c r="IRG30" s="462"/>
      <c r="IRH30" s="462"/>
      <c r="IRI30" s="462"/>
      <c r="IRJ30" s="462"/>
      <c r="IRK30" s="462"/>
      <c r="IRL30" s="462"/>
      <c r="IRM30" s="462"/>
      <c r="IRN30" s="462"/>
      <c r="IRO30" s="462"/>
      <c r="IRP30" s="462"/>
      <c r="IRQ30" s="462"/>
      <c r="IRR30" s="462"/>
      <c r="IRS30" s="462"/>
      <c r="IRT30" s="462"/>
      <c r="IRU30" s="462"/>
      <c r="IRV30" s="462"/>
      <c r="IRW30" s="462"/>
      <c r="IRX30" s="462"/>
      <c r="IRY30" s="462"/>
      <c r="IRZ30" s="462"/>
      <c r="ISA30" s="462"/>
      <c r="ISB30" s="462"/>
      <c r="ISC30" s="462"/>
      <c r="ISD30" s="462"/>
      <c r="ISE30" s="462"/>
      <c r="ISF30" s="462"/>
      <c r="ISG30" s="462"/>
      <c r="ISH30" s="462"/>
      <c r="ISI30" s="462"/>
      <c r="ISJ30" s="462"/>
      <c r="ISK30" s="462"/>
      <c r="ISL30" s="462"/>
      <c r="ISM30" s="462"/>
      <c r="ISN30" s="462"/>
      <c r="ISO30" s="462"/>
      <c r="ISP30" s="462"/>
      <c r="ISQ30" s="462"/>
      <c r="ISR30" s="462"/>
      <c r="ISS30" s="462"/>
      <c r="IST30" s="462"/>
      <c r="ISU30" s="462"/>
      <c r="ISV30" s="462"/>
      <c r="ISW30" s="462"/>
      <c r="ISX30" s="462"/>
      <c r="ISY30" s="462"/>
      <c r="ISZ30" s="462"/>
      <c r="ITA30" s="462"/>
      <c r="ITB30" s="462"/>
      <c r="ITC30" s="462"/>
      <c r="ITD30" s="462"/>
      <c r="ITE30" s="462"/>
      <c r="ITF30" s="462"/>
      <c r="ITG30" s="462"/>
      <c r="ITH30" s="462"/>
      <c r="ITI30" s="462"/>
      <c r="ITJ30" s="462"/>
      <c r="ITK30" s="462"/>
      <c r="ITL30" s="462"/>
      <c r="ITM30" s="462"/>
      <c r="ITN30" s="462"/>
      <c r="ITO30" s="462"/>
      <c r="ITP30" s="462"/>
      <c r="ITQ30" s="462"/>
      <c r="ITR30" s="462"/>
      <c r="ITS30" s="462"/>
      <c r="ITT30" s="462"/>
      <c r="ITU30" s="462"/>
      <c r="ITV30" s="462"/>
      <c r="ITW30" s="462"/>
      <c r="ITX30" s="462"/>
      <c r="ITY30" s="462"/>
      <c r="ITZ30" s="462"/>
      <c r="IUA30" s="462"/>
      <c r="IUB30" s="462"/>
      <c r="IUC30" s="462"/>
      <c r="IUD30" s="462"/>
      <c r="IUE30" s="462"/>
      <c r="IUF30" s="462"/>
      <c r="IUG30" s="462"/>
      <c r="IUH30" s="462"/>
      <c r="IUI30" s="462"/>
      <c r="IUJ30" s="462"/>
      <c r="IUK30" s="462"/>
      <c r="IUL30" s="462"/>
      <c r="IUM30" s="462"/>
      <c r="IUN30" s="462"/>
      <c r="IUO30" s="462"/>
      <c r="IUP30" s="462"/>
      <c r="IUQ30" s="462"/>
      <c r="IUR30" s="462"/>
      <c r="IUS30" s="462"/>
      <c r="IUT30" s="462"/>
      <c r="IUU30" s="462"/>
      <c r="IUV30" s="462"/>
      <c r="IUW30" s="462"/>
      <c r="IUX30" s="462"/>
      <c r="IUY30" s="462"/>
      <c r="IUZ30" s="462"/>
      <c r="IVA30" s="462"/>
      <c r="IVB30" s="462"/>
      <c r="IVC30" s="462"/>
      <c r="IVD30" s="462"/>
      <c r="IVE30" s="462"/>
      <c r="IVF30" s="462"/>
      <c r="IVG30" s="462"/>
      <c r="IVH30" s="462"/>
      <c r="IVI30" s="462"/>
      <c r="IVJ30" s="462"/>
      <c r="IVK30" s="462"/>
      <c r="IVL30" s="462"/>
      <c r="IVM30" s="462"/>
      <c r="IVN30" s="462"/>
      <c r="IVO30" s="462"/>
      <c r="IVP30" s="462"/>
      <c r="IVQ30" s="462"/>
      <c r="IVR30" s="462"/>
      <c r="IVS30" s="462"/>
      <c r="IVT30" s="462"/>
      <c r="IVU30" s="462"/>
      <c r="IVV30" s="462"/>
      <c r="IVW30" s="462"/>
      <c r="IVX30" s="462"/>
      <c r="IVY30" s="462"/>
      <c r="IVZ30" s="462"/>
      <c r="IWA30" s="462"/>
      <c r="IWB30" s="462"/>
      <c r="IWC30" s="462"/>
      <c r="IWD30" s="462"/>
      <c r="IWE30" s="462"/>
      <c r="IWF30" s="462"/>
      <c r="IWG30" s="462"/>
      <c r="IWH30" s="462"/>
      <c r="IWI30" s="462"/>
      <c r="IWJ30" s="462"/>
      <c r="IWK30" s="462"/>
      <c r="IWL30" s="462"/>
      <c r="IWM30" s="462"/>
      <c r="IWN30" s="462"/>
      <c r="IWO30" s="462"/>
      <c r="IWP30" s="462"/>
      <c r="IWQ30" s="462"/>
      <c r="IWR30" s="462"/>
      <c r="IWS30" s="462"/>
      <c r="IWT30" s="462"/>
      <c r="IWU30" s="462"/>
      <c r="IWV30" s="462"/>
      <c r="IWW30" s="462"/>
      <c r="IWX30" s="462"/>
      <c r="IWY30" s="462"/>
      <c r="IWZ30" s="462"/>
      <c r="IXA30" s="462"/>
      <c r="IXB30" s="462"/>
      <c r="IXC30" s="462"/>
      <c r="IXD30" s="462"/>
      <c r="IXE30" s="462"/>
      <c r="IXF30" s="462"/>
      <c r="IXG30" s="462"/>
      <c r="IXH30" s="462"/>
      <c r="IXI30" s="462"/>
      <c r="IXJ30" s="462"/>
      <c r="IXK30" s="462"/>
      <c r="IXL30" s="462"/>
      <c r="IXM30" s="462"/>
      <c r="IXN30" s="462"/>
      <c r="IXO30" s="462"/>
      <c r="IXP30" s="462"/>
      <c r="IXQ30" s="462"/>
      <c r="IXR30" s="462"/>
      <c r="IXS30" s="462"/>
      <c r="IXT30" s="462"/>
      <c r="IXU30" s="462"/>
      <c r="IXV30" s="462"/>
      <c r="IXW30" s="462"/>
      <c r="IXX30" s="462"/>
      <c r="IXY30" s="462"/>
      <c r="IXZ30" s="462"/>
      <c r="IYA30" s="462"/>
      <c r="IYB30" s="462"/>
      <c r="IYC30" s="462"/>
      <c r="IYD30" s="462"/>
      <c r="IYE30" s="462"/>
      <c r="IYF30" s="462"/>
      <c r="IYG30" s="462"/>
      <c r="IYH30" s="462"/>
      <c r="IYI30" s="462"/>
      <c r="IYJ30" s="462"/>
      <c r="IYK30" s="462"/>
      <c r="IYL30" s="462"/>
      <c r="IYM30" s="462"/>
      <c r="IYN30" s="462"/>
      <c r="IYO30" s="462"/>
      <c r="IYP30" s="462"/>
      <c r="IYQ30" s="462"/>
      <c r="IYR30" s="462"/>
      <c r="IYS30" s="462"/>
      <c r="IYT30" s="462"/>
      <c r="IYU30" s="462"/>
      <c r="IYV30" s="462"/>
      <c r="IYW30" s="462"/>
      <c r="IYX30" s="462"/>
      <c r="IYY30" s="462"/>
      <c r="IYZ30" s="462"/>
      <c r="IZA30" s="462"/>
      <c r="IZB30" s="462"/>
      <c r="IZC30" s="462"/>
      <c r="IZD30" s="462"/>
      <c r="IZE30" s="462"/>
      <c r="IZF30" s="462"/>
      <c r="IZG30" s="462"/>
      <c r="IZH30" s="462"/>
      <c r="IZI30" s="462"/>
      <c r="IZJ30" s="462"/>
      <c r="IZK30" s="462"/>
      <c r="IZL30" s="462"/>
      <c r="IZM30" s="462"/>
      <c r="IZN30" s="462"/>
      <c r="IZO30" s="462"/>
      <c r="IZP30" s="462"/>
      <c r="IZQ30" s="462"/>
      <c r="IZR30" s="462"/>
      <c r="IZS30" s="462"/>
      <c r="IZT30" s="462"/>
      <c r="IZU30" s="462"/>
      <c r="IZV30" s="462"/>
      <c r="IZW30" s="462"/>
      <c r="IZX30" s="462"/>
      <c r="IZY30" s="462"/>
      <c r="IZZ30" s="462"/>
      <c r="JAA30" s="462"/>
      <c r="JAB30" s="462"/>
      <c r="JAC30" s="462"/>
      <c r="JAD30" s="462"/>
      <c r="JAE30" s="462"/>
      <c r="JAF30" s="462"/>
      <c r="JAG30" s="462"/>
      <c r="JAH30" s="462"/>
      <c r="JAI30" s="462"/>
      <c r="JAJ30" s="462"/>
      <c r="JAK30" s="462"/>
      <c r="JAL30" s="462"/>
      <c r="JAM30" s="462"/>
      <c r="JAN30" s="462"/>
      <c r="JAO30" s="462"/>
      <c r="JAP30" s="462"/>
      <c r="JAQ30" s="462"/>
      <c r="JAR30" s="462"/>
      <c r="JAS30" s="462"/>
      <c r="JAT30" s="462"/>
      <c r="JAU30" s="462"/>
      <c r="JAV30" s="462"/>
      <c r="JAW30" s="462"/>
      <c r="JAX30" s="462"/>
      <c r="JAY30" s="462"/>
      <c r="JAZ30" s="462"/>
      <c r="JBA30" s="462"/>
      <c r="JBB30" s="462"/>
      <c r="JBC30" s="462"/>
      <c r="JBD30" s="462"/>
      <c r="JBE30" s="462"/>
      <c r="JBF30" s="462"/>
      <c r="JBG30" s="462"/>
      <c r="JBH30" s="462"/>
      <c r="JBI30" s="462"/>
      <c r="JBJ30" s="462"/>
      <c r="JBK30" s="462"/>
      <c r="JBL30" s="462"/>
      <c r="JBM30" s="462"/>
      <c r="JBN30" s="462"/>
      <c r="JBO30" s="462"/>
      <c r="JBP30" s="462"/>
      <c r="JBQ30" s="462"/>
      <c r="JBR30" s="462"/>
      <c r="JBS30" s="462"/>
      <c r="JBT30" s="462"/>
      <c r="JBU30" s="462"/>
      <c r="JBV30" s="462"/>
      <c r="JBW30" s="462"/>
      <c r="JBX30" s="462"/>
      <c r="JBY30" s="462"/>
      <c r="JBZ30" s="462"/>
      <c r="JCA30" s="462"/>
      <c r="JCB30" s="462"/>
      <c r="JCC30" s="462"/>
      <c r="JCD30" s="462"/>
      <c r="JCE30" s="462"/>
      <c r="JCF30" s="462"/>
      <c r="JCG30" s="462"/>
      <c r="JCH30" s="462"/>
      <c r="JCI30" s="462"/>
      <c r="JCJ30" s="462"/>
      <c r="JCK30" s="462"/>
      <c r="JCL30" s="462"/>
      <c r="JCM30" s="462"/>
      <c r="JCN30" s="462"/>
      <c r="JCO30" s="462"/>
      <c r="JCP30" s="462"/>
      <c r="JCQ30" s="462"/>
      <c r="JCR30" s="462"/>
      <c r="JCS30" s="462"/>
      <c r="JCT30" s="462"/>
      <c r="JCU30" s="462"/>
      <c r="JCV30" s="462"/>
      <c r="JCW30" s="462"/>
      <c r="JCX30" s="462"/>
      <c r="JCY30" s="462"/>
      <c r="JCZ30" s="462"/>
      <c r="JDA30" s="462"/>
      <c r="JDB30" s="462"/>
      <c r="JDC30" s="462"/>
      <c r="JDD30" s="462"/>
      <c r="JDE30" s="462"/>
      <c r="JDF30" s="462"/>
      <c r="JDG30" s="462"/>
      <c r="JDH30" s="462"/>
      <c r="JDI30" s="462"/>
      <c r="JDJ30" s="462"/>
      <c r="JDK30" s="462"/>
      <c r="JDL30" s="462"/>
      <c r="JDM30" s="462"/>
      <c r="JDN30" s="462"/>
      <c r="JDO30" s="462"/>
      <c r="JDP30" s="462"/>
      <c r="JDQ30" s="462"/>
      <c r="JDR30" s="462"/>
      <c r="JDS30" s="462"/>
      <c r="JDT30" s="462"/>
      <c r="JDU30" s="462"/>
      <c r="JDV30" s="462"/>
      <c r="JDW30" s="462"/>
      <c r="JDX30" s="462"/>
      <c r="JDY30" s="462"/>
      <c r="JDZ30" s="462"/>
      <c r="JEA30" s="462"/>
      <c r="JEB30" s="462"/>
      <c r="JEC30" s="462"/>
      <c r="JED30" s="462"/>
      <c r="JEE30" s="462"/>
      <c r="JEF30" s="462"/>
      <c r="JEG30" s="462"/>
      <c r="JEH30" s="462"/>
      <c r="JEI30" s="462"/>
      <c r="JEJ30" s="462"/>
      <c r="JEK30" s="462"/>
      <c r="JEL30" s="462"/>
      <c r="JEM30" s="462"/>
      <c r="JEN30" s="462"/>
      <c r="JEO30" s="462"/>
      <c r="JEP30" s="462"/>
      <c r="JEQ30" s="462"/>
      <c r="JER30" s="462"/>
      <c r="JES30" s="462"/>
      <c r="JET30" s="462"/>
      <c r="JEU30" s="462"/>
      <c r="JEV30" s="462"/>
      <c r="JEW30" s="462"/>
      <c r="JEX30" s="462"/>
      <c r="JEY30" s="462"/>
      <c r="JEZ30" s="462"/>
      <c r="JFA30" s="462"/>
      <c r="JFB30" s="462"/>
      <c r="JFC30" s="462"/>
      <c r="JFD30" s="462"/>
      <c r="JFE30" s="462"/>
      <c r="JFF30" s="462"/>
      <c r="JFG30" s="462"/>
      <c r="JFH30" s="462"/>
      <c r="JFI30" s="462"/>
      <c r="JFJ30" s="462"/>
      <c r="JFK30" s="462"/>
      <c r="JFL30" s="462"/>
      <c r="JFM30" s="462"/>
      <c r="JFN30" s="462"/>
      <c r="JFO30" s="462"/>
      <c r="JFP30" s="462"/>
      <c r="JFQ30" s="462"/>
      <c r="JFR30" s="462"/>
      <c r="JFS30" s="462"/>
      <c r="JFT30" s="462"/>
      <c r="JFU30" s="462"/>
      <c r="JFV30" s="462"/>
      <c r="JFW30" s="462"/>
      <c r="JFX30" s="462"/>
      <c r="JFY30" s="462"/>
      <c r="JFZ30" s="462"/>
      <c r="JGA30" s="462"/>
      <c r="JGB30" s="462"/>
      <c r="JGC30" s="462"/>
      <c r="JGD30" s="462"/>
      <c r="JGE30" s="462"/>
      <c r="JGF30" s="462"/>
      <c r="JGG30" s="462"/>
      <c r="JGH30" s="462"/>
      <c r="JGI30" s="462"/>
      <c r="JGJ30" s="462"/>
      <c r="JGK30" s="462"/>
      <c r="JGL30" s="462"/>
      <c r="JGM30" s="462"/>
      <c r="JGN30" s="462"/>
      <c r="JGO30" s="462"/>
      <c r="JGP30" s="462"/>
      <c r="JGQ30" s="462"/>
      <c r="JGR30" s="462"/>
      <c r="JGS30" s="462"/>
      <c r="JGT30" s="462"/>
      <c r="JGU30" s="462"/>
      <c r="JGV30" s="462"/>
      <c r="JGW30" s="462"/>
      <c r="JGX30" s="462"/>
      <c r="JGY30" s="462"/>
      <c r="JGZ30" s="462"/>
      <c r="JHA30" s="462"/>
      <c r="JHB30" s="462"/>
      <c r="JHC30" s="462"/>
      <c r="JHD30" s="462"/>
      <c r="JHE30" s="462"/>
      <c r="JHF30" s="462"/>
      <c r="JHG30" s="462"/>
      <c r="JHH30" s="462"/>
      <c r="JHI30" s="462"/>
      <c r="JHJ30" s="462"/>
      <c r="JHK30" s="462"/>
      <c r="JHL30" s="462"/>
      <c r="JHM30" s="462"/>
      <c r="JHN30" s="462"/>
      <c r="JHO30" s="462"/>
      <c r="JHP30" s="462"/>
      <c r="JHQ30" s="462"/>
      <c r="JHR30" s="462"/>
      <c r="JHS30" s="462"/>
      <c r="JHT30" s="462"/>
      <c r="JHU30" s="462"/>
      <c r="JHV30" s="462"/>
      <c r="JHW30" s="462"/>
      <c r="JHX30" s="462"/>
      <c r="JHY30" s="462"/>
      <c r="JHZ30" s="462"/>
      <c r="JIA30" s="462"/>
      <c r="JIB30" s="462"/>
      <c r="JIC30" s="462"/>
      <c r="JID30" s="462"/>
      <c r="JIE30" s="462"/>
      <c r="JIF30" s="462"/>
      <c r="JIG30" s="462"/>
      <c r="JIH30" s="462"/>
      <c r="JII30" s="462"/>
      <c r="JIJ30" s="462"/>
      <c r="JIK30" s="462"/>
      <c r="JIL30" s="462"/>
      <c r="JIM30" s="462"/>
      <c r="JIN30" s="462"/>
      <c r="JIO30" s="462"/>
      <c r="JIP30" s="462"/>
      <c r="JIQ30" s="462"/>
      <c r="JIR30" s="462"/>
      <c r="JIS30" s="462"/>
      <c r="JIT30" s="462"/>
      <c r="JIU30" s="462"/>
      <c r="JIV30" s="462"/>
      <c r="JIW30" s="462"/>
      <c r="JIX30" s="462"/>
      <c r="JIY30" s="462"/>
      <c r="JIZ30" s="462"/>
      <c r="JJA30" s="462"/>
      <c r="JJB30" s="462"/>
      <c r="JJC30" s="462"/>
      <c r="JJD30" s="462"/>
      <c r="JJE30" s="462"/>
      <c r="JJF30" s="462"/>
      <c r="JJG30" s="462"/>
      <c r="JJH30" s="462"/>
      <c r="JJI30" s="462"/>
      <c r="JJJ30" s="462"/>
      <c r="JJK30" s="462"/>
      <c r="JJL30" s="462"/>
      <c r="JJM30" s="462"/>
      <c r="JJN30" s="462"/>
      <c r="JJO30" s="462"/>
      <c r="JJP30" s="462"/>
      <c r="JJQ30" s="462"/>
      <c r="JJR30" s="462"/>
      <c r="JJS30" s="462"/>
      <c r="JJT30" s="462"/>
      <c r="JJU30" s="462"/>
      <c r="JJV30" s="462"/>
      <c r="JJW30" s="462"/>
      <c r="JJX30" s="462"/>
      <c r="JJY30" s="462"/>
      <c r="JJZ30" s="462"/>
      <c r="JKA30" s="462"/>
      <c r="JKB30" s="462"/>
      <c r="JKC30" s="462"/>
      <c r="JKD30" s="462"/>
      <c r="JKE30" s="462"/>
      <c r="JKF30" s="462"/>
      <c r="JKG30" s="462"/>
      <c r="JKH30" s="462"/>
      <c r="JKI30" s="462"/>
      <c r="JKJ30" s="462"/>
      <c r="JKK30" s="462"/>
      <c r="JKL30" s="462"/>
      <c r="JKM30" s="462"/>
      <c r="JKN30" s="462"/>
      <c r="JKO30" s="462"/>
      <c r="JKP30" s="462"/>
      <c r="JKQ30" s="462"/>
      <c r="JKR30" s="462"/>
      <c r="JKS30" s="462"/>
      <c r="JKT30" s="462"/>
      <c r="JKU30" s="462"/>
      <c r="JKV30" s="462"/>
      <c r="JKW30" s="462"/>
      <c r="JKX30" s="462"/>
      <c r="JKY30" s="462"/>
      <c r="JKZ30" s="462"/>
      <c r="JLA30" s="462"/>
      <c r="JLB30" s="462"/>
      <c r="JLC30" s="462"/>
      <c r="JLD30" s="462"/>
      <c r="JLE30" s="462"/>
      <c r="JLF30" s="462"/>
      <c r="JLG30" s="462"/>
      <c r="JLH30" s="462"/>
      <c r="JLI30" s="462"/>
      <c r="JLJ30" s="462"/>
      <c r="JLK30" s="462"/>
      <c r="JLL30" s="462"/>
      <c r="JLM30" s="462"/>
      <c r="JLN30" s="462"/>
      <c r="JLO30" s="462"/>
      <c r="JLP30" s="462"/>
      <c r="JLQ30" s="462"/>
      <c r="JLR30" s="462"/>
      <c r="JLS30" s="462"/>
      <c r="JLT30" s="462"/>
      <c r="JLU30" s="462"/>
      <c r="JLV30" s="462"/>
      <c r="JLW30" s="462"/>
      <c r="JLX30" s="462"/>
      <c r="JLY30" s="462"/>
      <c r="JLZ30" s="462"/>
      <c r="JMA30" s="462"/>
      <c r="JMB30" s="462"/>
      <c r="JMC30" s="462"/>
      <c r="JMD30" s="462"/>
      <c r="JME30" s="462"/>
      <c r="JMF30" s="462"/>
      <c r="JMG30" s="462"/>
      <c r="JMH30" s="462"/>
      <c r="JMI30" s="462"/>
      <c r="JMJ30" s="462"/>
      <c r="JMK30" s="462"/>
      <c r="JML30" s="462"/>
      <c r="JMM30" s="462"/>
      <c r="JMN30" s="462"/>
      <c r="JMO30" s="462"/>
      <c r="JMP30" s="462"/>
      <c r="JMQ30" s="462"/>
      <c r="JMR30" s="462"/>
      <c r="JMS30" s="462"/>
      <c r="JMT30" s="462"/>
      <c r="JMU30" s="462"/>
      <c r="JMV30" s="462"/>
      <c r="JMW30" s="462"/>
      <c r="JMX30" s="462"/>
      <c r="JMY30" s="462"/>
      <c r="JMZ30" s="462"/>
      <c r="JNA30" s="462"/>
      <c r="JNB30" s="462"/>
      <c r="JNC30" s="462"/>
      <c r="JND30" s="462"/>
      <c r="JNE30" s="462"/>
      <c r="JNF30" s="462"/>
      <c r="JNG30" s="462"/>
      <c r="JNH30" s="462"/>
      <c r="JNI30" s="462"/>
      <c r="JNJ30" s="462"/>
      <c r="JNK30" s="462"/>
      <c r="JNL30" s="462"/>
      <c r="JNM30" s="462"/>
      <c r="JNN30" s="462"/>
      <c r="JNO30" s="462"/>
      <c r="JNP30" s="462"/>
      <c r="JNQ30" s="462"/>
      <c r="JNR30" s="462"/>
      <c r="JNS30" s="462"/>
      <c r="JNT30" s="462"/>
      <c r="JNU30" s="462"/>
      <c r="JNV30" s="462"/>
      <c r="JNW30" s="462"/>
      <c r="JNX30" s="462"/>
      <c r="JNY30" s="462"/>
      <c r="JNZ30" s="462"/>
      <c r="JOA30" s="462"/>
      <c r="JOB30" s="462"/>
      <c r="JOC30" s="462"/>
      <c r="JOD30" s="462"/>
      <c r="JOE30" s="462"/>
      <c r="JOF30" s="462"/>
      <c r="JOG30" s="462"/>
      <c r="JOH30" s="462"/>
      <c r="JOI30" s="462"/>
      <c r="JOJ30" s="462"/>
      <c r="JOK30" s="462"/>
      <c r="JOL30" s="462"/>
      <c r="JOM30" s="462"/>
      <c r="JON30" s="462"/>
      <c r="JOO30" s="462"/>
      <c r="JOP30" s="462"/>
      <c r="JOQ30" s="462"/>
      <c r="JOR30" s="462"/>
      <c r="JOS30" s="462"/>
      <c r="JOT30" s="462"/>
      <c r="JOU30" s="462"/>
      <c r="JOV30" s="462"/>
      <c r="JOW30" s="462"/>
      <c r="JOX30" s="462"/>
      <c r="JOY30" s="462"/>
      <c r="JOZ30" s="462"/>
      <c r="JPA30" s="462"/>
      <c r="JPB30" s="462"/>
      <c r="JPC30" s="462"/>
      <c r="JPD30" s="462"/>
      <c r="JPE30" s="462"/>
      <c r="JPF30" s="462"/>
      <c r="JPG30" s="462"/>
      <c r="JPH30" s="462"/>
      <c r="JPI30" s="462"/>
      <c r="JPJ30" s="462"/>
      <c r="JPK30" s="462"/>
      <c r="JPL30" s="462"/>
      <c r="JPM30" s="462"/>
      <c r="JPN30" s="462"/>
      <c r="JPO30" s="462"/>
      <c r="JPP30" s="462"/>
      <c r="JPQ30" s="462"/>
      <c r="JPR30" s="462"/>
      <c r="JPS30" s="462"/>
      <c r="JPT30" s="462"/>
      <c r="JPU30" s="462"/>
      <c r="JPV30" s="462"/>
      <c r="JPW30" s="462"/>
      <c r="JPX30" s="462"/>
      <c r="JPY30" s="462"/>
      <c r="JPZ30" s="462"/>
      <c r="JQA30" s="462"/>
      <c r="JQB30" s="462"/>
      <c r="JQC30" s="462"/>
      <c r="JQD30" s="462"/>
      <c r="JQE30" s="462"/>
      <c r="JQF30" s="462"/>
      <c r="JQG30" s="462"/>
      <c r="JQH30" s="462"/>
      <c r="JQI30" s="462"/>
      <c r="JQJ30" s="462"/>
      <c r="JQK30" s="462"/>
      <c r="JQL30" s="462"/>
      <c r="JQM30" s="462"/>
      <c r="JQN30" s="462"/>
      <c r="JQO30" s="462"/>
      <c r="JQP30" s="462"/>
      <c r="JQQ30" s="462"/>
      <c r="JQR30" s="462"/>
      <c r="JQS30" s="462"/>
      <c r="JQT30" s="462"/>
      <c r="JQU30" s="462"/>
      <c r="JQV30" s="462"/>
      <c r="JQW30" s="462"/>
      <c r="JQX30" s="462"/>
      <c r="JQY30" s="462"/>
      <c r="JQZ30" s="462"/>
      <c r="JRA30" s="462"/>
      <c r="JRB30" s="462"/>
      <c r="JRC30" s="462"/>
      <c r="JRD30" s="462"/>
      <c r="JRE30" s="462"/>
      <c r="JRF30" s="462"/>
      <c r="JRG30" s="462"/>
      <c r="JRH30" s="462"/>
      <c r="JRI30" s="462"/>
      <c r="JRJ30" s="462"/>
      <c r="JRK30" s="462"/>
      <c r="JRL30" s="462"/>
      <c r="JRM30" s="462"/>
      <c r="JRN30" s="462"/>
      <c r="JRO30" s="462"/>
      <c r="JRP30" s="462"/>
      <c r="JRQ30" s="462"/>
      <c r="JRR30" s="462"/>
      <c r="JRS30" s="462"/>
      <c r="JRT30" s="462"/>
      <c r="JRU30" s="462"/>
      <c r="JRV30" s="462"/>
      <c r="JRW30" s="462"/>
      <c r="JRX30" s="462"/>
      <c r="JRY30" s="462"/>
      <c r="JRZ30" s="462"/>
      <c r="JSA30" s="462"/>
      <c r="JSB30" s="462"/>
      <c r="JSC30" s="462"/>
      <c r="JSD30" s="462"/>
      <c r="JSE30" s="462"/>
      <c r="JSF30" s="462"/>
      <c r="JSG30" s="462"/>
      <c r="JSH30" s="462"/>
      <c r="JSI30" s="462"/>
      <c r="JSJ30" s="462"/>
      <c r="JSK30" s="462"/>
      <c r="JSL30" s="462"/>
      <c r="JSM30" s="462"/>
      <c r="JSN30" s="462"/>
      <c r="JSO30" s="462"/>
      <c r="JSP30" s="462"/>
      <c r="JSQ30" s="462"/>
      <c r="JSR30" s="462"/>
      <c r="JSS30" s="462"/>
      <c r="JST30" s="462"/>
      <c r="JSU30" s="462"/>
      <c r="JSV30" s="462"/>
      <c r="JSW30" s="462"/>
      <c r="JSX30" s="462"/>
      <c r="JSY30" s="462"/>
      <c r="JSZ30" s="462"/>
      <c r="JTA30" s="462"/>
      <c r="JTB30" s="462"/>
      <c r="JTC30" s="462"/>
      <c r="JTD30" s="462"/>
      <c r="JTE30" s="462"/>
      <c r="JTF30" s="462"/>
      <c r="JTG30" s="462"/>
      <c r="JTH30" s="462"/>
      <c r="JTI30" s="462"/>
      <c r="JTJ30" s="462"/>
      <c r="JTK30" s="462"/>
      <c r="JTL30" s="462"/>
      <c r="JTM30" s="462"/>
      <c r="JTN30" s="462"/>
      <c r="JTO30" s="462"/>
      <c r="JTP30" s="462"/>
      <c r="JTQ30" s="462"/>
      <c r="JTR30" s="462"/>
      <c r="JTS30" s="462"/>
      <c r="JTT30" s="462"/>
      <c r="JTU30" s="462"/>
      <c r="JTV30" s="462"/>
      <c r="JTW30" s="462"/>
      <c r="JTX30" s="462"/>
      <c r="JTY30" s="462"/>
      <c r="JTZ30" s="462"/>
      <c r="JUA30" s="462"/>
      <c r="JUB30" s="462"/>
      <c r="JUC30" s="462"/>
      <c r="JUD30" s="462"/>
      <c r="JUE30" s="462"/>
      <c r="JUF30" s="462"/>
      <c r="JUG30" s="462"/>
      <c r="JUH30" s="462"/>
      <c r="JUI30" s="462"/>
      <c r="JUJ30" s="462"/>
      <c r="JUK30" s="462"/>
      <c r="JUL30" s="462"/>
      <c r="JUM30" s="462"/>
      <c r="JUN30" s="462"/>
      <c r="JUO30" s="462"/>
      <c r="JUP30" s="462"/>
      <c r="JUQ30" s="462"/>
      <c r="JUR30" s="462"/>
      <c r="JUS30" s="462"/>
      <c r="JUT30" s="462"/>
      <c r="JUU30" s="462"/>
      <c r="JUV30" s="462"/>
      <c r="JUW30" s="462"/>
      <c r="JUX30" s="462"/>
      <c r="JUY30" s="462"/>
      <c r="JUZ30" s="462"/>
      <c r="JVA30" s="462"/>
      <c r="JVB30" s="462"/>
      <c r="JVC30" s="462"/>
      <c r="JVD30" s="462"/>
      <c r="JVE30" s="462"/>
      <c r="JVF30" s="462"/>
      <c r="JVG30" s="462"/>
      <c r="JVH30" s="462"/>
      <c r="JVI30" s="462"/>
      <c r="JVJ30" s="462"/>
      <c r="JVK30" s="462"/>
      <c r="JVL30" s="462"/>
      <c r="JVM30" s="462"/>
      <c r="JVN30" s="462"/>
      <c r="JVO30" s="462"/>
      <c r="JVP30" s="462"/>
      <c r="JVQ30" s="462"/>
      <c r="JVR30" s="462"/>
      <c r="JVS30" s="462"/>
      <c r="JVT30" s="462"/>
      <c r="JVU30" s="462"/>
      <c r="JVV30" s="462"/>
      <c r="JVW30" s="462"/>
      <c r="JVX30" s="462"/>
      <c r="JVY30" s="462"/>
      <c r="JVZ30" s="462"/>
      <c r="JWA30" s="462"/>
      <c r="JWB30" s="462"/>
      <c r="JWC30" s="462"/>
      <c r="JWD30" s="462"/>
      <c r="JWE30" s="462"/>
      <c r="JWF30" s="462"/>
      <c r="JWG30" s="462"/>
      <c r="JWH30" s="462"/>
      <c r="JWI30" s="462"/>
      <c r="JWJ30" s="462"/>
      <c r="JWK30" s="462"/>
      <c r="JWL30" s="462"/>
      <c r="JWM30" s="462"/>
      <c r="JWN30" s="462"/>
      <c r="JWO30" s="462"/>
      <c r="JWP30" s="462"/>
      <c r="JWQ30" s="462"/>
      <c r="JWR30" s="462"/>
      <c r="JWS30" s="462"/>
      <c r="JWT30" s="462"/>
      <c r="JWU30" s="462"/>
      <c r="JWV30" s="462"/>
      <c r="JWW30" s="462"/>
      <c r="JWX30" s="462"/>
      <c r="JWY30" s="462"/>
      <c r="JWZ30" s="462"/>
      <c r="JXA30" s="462"/>
      <c r="JXB30" s="462"/>
      <c r="JXC30" s="462"/>
      <c r="JXD30" s="462"/>
      <c r="JXE30" s="462"/>
      <c r="JXF30" s="462"/>
      <c r="JXG30" s="462"/>
      <c r="JXH30" s="462"/>
      <c r="JXI30" s="462"/>
      <c r="JXJ30" s="462"/>
      <c r="JXK30" s="462"/>
      <c r="JXL30" s="462"/>
      <c r="JXM30" s="462"/>
      <c r="JXN30" s="462"/>
      <c r="JXO30" s="462"/>
      <c r="JXP30" s="462"/>
      <c r="JXQ30" s="462"/>
      <c r="JXR30" s="462"/>
      <c r="JXS30" s="462"/>
      <c r="JXT30" s="462"/>
      <c r="JXU30" s="462"/>
      <c r="JXV30" s="462"/>
      <c r="JXW30" s="462"/>
      <c r="JXX30" s="462"/>
      <c r="JXY30" s="462"/>
      <c r="JXZ30" s="462"/>
      <c r="JYA30" s="462"/>
      <c r="JYB30" s="462"/>
      <c r="JYC30" s="462"/>
      <c r="JYD30" s="462"/>
      <c r="JYE30" s="462"/>
      <c r="JYF30" s="462"/>
      <c r="JYG30" s="462"/>
      <c r="JYH30" s="462"/>
      <c r="JYI30" s="462"/>
      <c r="JYJ30" s="462"/>
      <c r="JYK30" s="462"/>
      <c r="JYL30" s="462"/>
      <c r="JYM30" s="462"/>
      <c r="JYN30" s="462"/>
      <c r="JYO30" s="462"/>
      <c r="JYP30" s="462"/>
      <c r="JYQ30" s="462"/>
      <c r="JYR30" s="462"/>
      <c r="JYS30" s="462"/>
      <c r="JYT30" s="462"/>
      <c r="JYU30" s="462"/>
      <c r="JYV30" s="462"/>
      <c r="JYW30" s="462"/>
      <c r="JYX30" s="462"/>
      <c r="JYY30" s="462"/>
      <c r="JYZ30" s="462"/>
      <c r="JZA30" s="462"/>
      <c r="JZB30" s="462"/>
      <c r="JZC30" s="462"/>
      <c r="JZD30" s="462"/>
      <c r="JZE30" s="462"/>
      <c r="JZF30" s="462"/>
      <c r="JZG30" s="462"/>
      <c r="JZH30" s="462"/>
      <c r="JZI30" s="462"/>
      <c r="JZJ30" s="462"/>
      <c r="JZK30" s="462"/>
      <c r="JZL30" s="462"/>
      <c r="JZM30" s="462"/>
      <c r="JZN30" s="462"/>
      <c r="JZO30" s="462"/>
      <c r="JZP30" s="462"/>
      <c r="JZQ30" s="462"/>
      <c r="JZR30" s="462"/>
      <c r="JZS30" s="462"/>
      <c r="JZT30" s="462"/>
      <c r="JZU30" s="462"/>
      <c r="JZV30" s="462"/>
      <c r="JZW30" s="462"/>
      <c r="JZX30" s="462"/>
      <c r="JZY30" s="462"/>
      <c r="JZZ30" s="462"/>
      <c r="KAA30" s="462"/>
      <c r="KAB30" s="462"/>
      <c r="KAC30" s="462"/>
      <c r="KAD30" s="462"/>
      <c r="KAE30" s="462"/>
      <c r="KAF30" s="462"/>
      <c r="KAG30" s="462"/>
      <c r="KAH30" s="462"/>
      <c r="KAI30" s="462"/>
      <c r="KAJ30" s="462"/>
      <c r="KAK30" s="462"/>
      <c r="KAL30" s="462"/>
      <c r="KAM30" s="462"/>
      <c r="KAN30" s="462"/>
      <c r="KAO30" s="462"/>
      <c r="KAP30" s="462"/>
      <c r="KAQ30" s="462"/>
      <c r="KAR30" s="462"/>
      <c r="KAS30" s="462"/>
      <c r="KAT30" s="462"/>
      <c r="KAU30" s="462"/>
      <c r="KAV30" s="462"/>
      <c r="KAW30" s="462"/>
      <c r="KAX30" s="462"/>
      <c r="KAY30" s="462"/>
      <c r="KAZ30" s="462"/>
      <c r="KBA30" s="462"/>
      <c r="KBB30" s="462"/>
      <c r="KBC30" s="462"/>
      <c r="KBD30" s="462"/>
      <c r="KBE30" s="462"/>
      <c r="KBF30" s="462"/>
      <c r="KBG30" s="462"/>
      <c r="KBH30" s="462"/>
      <c r="KBI30" s="462"/>
      <c r="KBJ30" s="462"/>
      <c r="KBK30" s="462"/>
      <c r="KBL30" s="462"/>
      <c r="KBM30" s="462"/>
      <c r="KBN30" s="462"/>
      <c r="KBO30" s="462"/>
      <c r="KBP30" s="462"/>
      <c r="KBQ30" s="462"/>
      <c r="KBR30" s="462"/>
      <c r="KBS30" s="462"/>
      <c r="KBT30" s="462"/>
      <c r="KBU30" s="462"/>
      <c r="KBV30" s="462"/>
      <c r="KBW30" s="462"/>
      <c r="KBX30" s="462"/>
      <c r="KBY30" s="462"/>
      <c r="KBZ30" s="462"/>
      <c r="KCA30" s="462"/>
      <c r="KCB30" s="462"/>
      <c r="KCC30" s="462"/>
      <c r="KCD30" s="462"/>
      <c r="KCE30" s="462"/>
      <c r="KCF30" s="462"/>
      <c r="KCG30" s="462"/>
      <c r="KCH30" s="462"/>
      <c r="KCI30" s="462"/>
      <c r="KCJ30" s="462"/>
      <c r="KCK30" s="462"/>
      <c r="KCL30" s="462"/>
      <c r="KCM30" s="462"/>
      <c r="KCN30" s="462"/>
      <c r="KCO30" s="462"/>
      <c r="KCP30" s="462"/>
      <c r="KCQ30" s="462"/>
      <c r="KCR30" s="462"/>
      <c r="KCS30" s="462"/>
      <c r="KCT30" s="462"/>
      <c r="KCU30" s="462"/>
      <c r="KCV30" s="462"/>
      <c r="KCW30" s="462"/>
      <c r="KCX30" s="462"/>
      <c r="KCY30" s="462"/>
      <c r="KCZ30" s="462"/>
      <c r="KDA30" s="462"/>
      <c r="KDB30" s="462"/>
      <c r="KDC30" s="462"/>
      <c r="KDD30" s="462"/>
      <c r="KDE30" s="462"/>
      <c r="KDF30" s="462"/>
      <c r="KDG30" s="462"/>
      <c r="KDH30" s="462"/>
      <c r="KDI30" s="462"/>
      <c r="KDJ30" s="462"/>
      <c r="KDK30" s="462"/>
      <c r="KDL30" s="462"/>
      <c r="KDM30" s="462"/>
      <c r="KDN30" s="462"/>
      <c r="KDO30" s="462"/>
      <c r="KDP30" s="462"/>
      <c r="KDQ30" s="462"/>
      <c r="KDR30" s="462"/>
      <c r="KDS30" s="462"/>
      <c r="KDT30" s="462"/>
      <c r="KDU30" s="462"/>
      <c r="KDV30" s="462"/>
      <c r="KDW30" s="462"/>
      <c r="KDX30" s="462"/>
      <c r="KDY30" s="462"/>
      <c r="KDZ30" s="462"/>
      <c r="KEA30" s="462"/>
      <c r="KEB30" s="462"/>
      <c r="KEC30" s="462"/>
      <c r="KED30" s="462"/>
      <c r="KEE30" s="462"/>
      <c r="KEF30" s="462"/>
      <c r="KEG30" s="462"/>
      <c r="KEH30" s="462"/>
      <c r="KEI30" s="462"/>
      <c r="KEJ30" s="462"/>
      <c r="KEK30" s="462"/>
      <c r="KEL30" s="462"/>
      <c r="KEM30" s="462"/>
      <c r="KEN30" s="462"/>
      <c r="KEO30" s="462"/>
      <c r="KEP30" s="462"/>
      <c r="KEQ30" s="462"/>
      <c r="KER30" s="462"/>
      <c r="KES30" s="462"/>
      <c r="KET30" s="462"/>
      <c r="KEU30" s="462"/>
      <c r="KEV30" s="462"/>
      <c r="KEW30" s="462"/>
      <c r="KEX30" s="462"/>
      <c r="KEY30" s="462"/>
      <c r="KEZ30" s="462"/>
      <c r="KFA30" s="462"/>
      <c r="KFB30" s="462"/>
      <c r="KFC30" s="462"/>
      <c r="KFD30" s="462"/>
      <c r="KFE30" s="462"/>
      <c r="KFF30" s="462"/>
      <c r="KFG30" s="462"/>
      <c r="KFH30" s="462"/>
      <c r="KFI30" s="462"/>
      <c r="KFJ30" s="462"/>
      <c r="KFK30" s="462"/>
      <c r="KFL30" s="462"/>
      <c r="KFM30" s="462"/>
      <c r="KFN30" s="462"/>
      <c r="KFO30" s="462"/>
      <c r="KFP30" s="462"/>
      <c r="KFQ30" s="462"/>
      <c r="KFR30" s="462"/>
      <c r="KFS30" s="462"/>
      <c r="KFT30" s="462"/>
      <c r="KFU30" s="462"/>
      <c r="KFV30" s="462"/>
      <c r="KFW30" s="462"/>
      <c r="KFX30" s="462"/>
      <c r="KFY30" s="462"/>
      <c r="KFZ30" s="462"/>
      <c r="KGA30" s="462"/>
      <c r="KGB30" s="462"/>
      <c r="KGC30" s="462"/>
      <c r="KGD30" s="462"/>
      <c r="KGE30" s="462"/>
      <c r="KGF30" s="462"/>
      <c r="KGG30" s="462"/>
      <c r="KGH30" s="462"/>
      <c r="KGI30" s="462"/>
      <c r="KGJ30" s="462"/>
      <c r="KGK30" s="462"/>
      <c r="KGL30" s="462"/>
      <c r="KGM30" s="462"/>
      <c r="KGN30" s="462"/>
      <c r="KGO30" s="462"/>
      <c r="KGP30" s="462"/>
      <c r="KGQ30" s="462"/>
      <c r="KGR30" s="462"/>
      <c r="KGS30" s="462"/>
      <c r="KGT30" s="462"/>
      <c r="KGU30" s="462"/>
      <c r="KGV30" s="462"/>
      <c r="KGW30" s="462"/>
      <c r="KGX30" s="462"/>
      <c r="KGY30" s="462"/>
      <c r="KGZ30" s="462"/>
      <c r="KHA30" s="462"/>
      <c r="KHB30" s="462"/>
      <c r="KHC30" s="462"/>
      <c r="KHD30" s="462"/>
      <c r="KHE30" s="462"/>
      <c r="KHF30" s="462"/>
      <c r="KHG30" s="462"/>
      <c r="KHH30" s="462"/>
      <c r="KHI30" s="462"/>
      <c r="KHJ30" s="462"/>
      <c r="KHK30" s="462"/>
      <c r="KHL30" s="462"/>
      <c r="KHM30" s="462"/>
      <c r="KHN30" s="462"/>
      <c r="KHO30" s="462"/>
      <c r="KHP30" s="462"/>
      <c r="KHQ30" s="462"/>
      <c r="KHR30" s="462"/>
      <c r="KHS30" s="462"/>
      <c r="KHT30" s="462"/>
      <c r="KHU30" s="462"/>
      <c r="KHV30" s="462"/>
      <c r="KHW30" s="462"/>
      <c r="KHX30" s="462"/>
      <c r="KHY30" s="462"/>
      <c r="KHZ30" s="462"/>
      <c r="KIA30" s="462"/>
      <c r="KIB30" s="462"/>
      <c r="KIC30" s="462"/>
      <c r="KID30" s="462"/>
      <c r="KIE30" s="462"/>
      <c r="KIF30" s="462"/>
      <c r="KIG30" s="462"/>
      <c r="KIH30" s="462"/>
      <c r="KII30" s="462"/>
      <c r="KIJ30" s="462"/>
      <c r="KIK30" s="462"/>
      <c r="KIL30" s="462"/>
      <c r="KIM30" s="462"/>
      <c r="KIN30" s="462"/>
      <c r="KIO30" s="462"/>
      <c r="KIP30" s="462"/>
      <c r="KIQ30" s="462"/>
      <c r="KIR30" s="462"/>
      <c r="KIS30" s="462"/>
      <c r="KIT30" s="462"/>
      <c r="KIU30" s="462"/>
      <c r="KIV30" s="462"/>
      <c r="KIW30" s="462"/>
      <c r="KIX30" s="462"/>
      <c r="KIY30" s="462"/>
      <c r="KIZ30" s="462"/>
      <c r="KJA30" s="462"/>
      <c r="KJB30" s="462"/>
      <c r="KJC30" s="462"/>
      <c r="KJD30" s="462"/>
      <c r="KJE30" s="462"/>
      <c r="KJF30" s="462"/>
      <c r="KJG30" s="462"/>
      <c r="KJH30" s="462"/>
      <c r="KJI30" s="462"/>
      <c r="KJJ30" s="462"/>
      <c r="KJK30" s="462"/>
      <c r="KJL30" s="462"/>
      <c r="KJM30" s="462"/>
      <c r="KJN30" s="462"/>
      <c r="KJO30" s="462"/>
      <c r="KJP30" s="462"/>
      <c r="KJQ30" s="462"/>
      <c r="KJR30" s="462"/>
      <c r="KJS30" s="462"/>
      <c r="KJT30" s="462"/>
      <c r="KJU30" s="462"/>
      <c r="KJV30" s="462"/>
      <c r="KJW30" s="462"/>
      <c r="KJX30" s="462"/>
      <c r="KJY30" s="462"/>
      <c r="KJZ30" s="462"/>
      <c r="KKA30" s="462"/>
      <c r="KKB30" s="462"/>
      <c r="KKC30" s="462"/>
      <c r="KKD30" s="462"/>
      <c r="KKE30" s="462"/>
      <c r="KKF30" s="462"/>
      <c r="KKG30" s="462"/>
      <c r="KKH30" s="462"/>
      <c r="KKI30" s="462"/>
      <c r="KKJ30" s="462"/>
      <c r="KKK30" s="462"/>
      <c r="KKL30" s="462"/>
      <c r="KKM30" s="462"/>
      <c r="KKN30" s="462"/>
      <c r="KKO30" s="462"/>
      <c r="KKP30" s="462"/>
      <c r="KKQ30" s="462"/>
      <c r="KKR30" s="462"/>
      <c r="KKS30" s="462"/>
      <c r="KKT30" s="462"/>
      <c r="KKU30" s="462"/>
      <c r="KKV30" s="462"/>
      <c r="KKW30" s="462"/>
      <c r="KKX30" s="462"/>
      <c r="KKY30" s="462"/>
      <c r="KKZ30" s="462"/>
      <c r="KLA30" s="462"/>
      <c r="KLB30" s="462"/>
      <c r="KLC30" s="462"/>
      <c r="KLD30" s="462"/>
      <c r="KLE30" s="462"/>
      <c r="KLF30" s="462"/>
      <c r="KLG30" s="462"/>
      <c r="KLH30" s="462"/>
      <c r="KLI30" s="462"/>
      <c r="KLJ30" s="462"/>
      <c r="KLK30" s="462"/>
      <c r="KLL30" s="462"/>
      <c r="KLM30" s="462"/>
      <c r="KLN30" s="462"/>
      <c r="KLO30" s="462"/>
      <c r="KLP30" s="462"/>
      <c r="KLQ30" s="462"/>
      <c r="KLR30" s="462"/>
      <c r="KLS30" s="462"/>
      <c r="KLT30" s="462"/>
      <c r="KLU30" s="462"/>
      <c r="KLV30" s="462"/>
      <c r="KLW30" s="462"/>
      <c r="KLX30" s="462"/>
      <c r="KLY30" s="462"/>
      <c r="KLZ30" s="462"/>
      <c r="KMA30" s="462"/>
      <c r="KMB30" s="462"/>
      <c r="KMC30" s="462"/>
      <c r="KMD30" s="462"/>
      <c r="KME30" s="462"/>
      <c r="KMF30" s="462"/>
      <c r="KMG30" s="462"/>
      <c r="KMH30" s="462"/>
      <c r="KMI30" s="462"/>
      <c r="KMJ30" s="462"/>
      <c r="KMK30" s="462"/>
      <c r="KML30" s="462"/>
      <c r="KMM30" s="462"/>
      <c r="KMN30" s="462"/>
      <c r="KMO30" s="462"/>
      <c r="KMP30" s="462"/>
      <c r="KMQ30" s="462"/>
      <c r="KMR30" s="462"/>
      <c r="KMS30" s="462"/>
      <c r="KMT30" s="462"/>
      <c r="KMU30" s="462"/>
      <c r="KMV30" s="462"/>
      <c r="KMW30" s="462"/>
      <c r="KMX30" s="462"/>
      <c r="KMY30" s="462"/>
      <c r="KMZ30" s="462"/>
      <c r="KNA30" s="462"/>
      <c r="KNB30" s="462"/>
      <c r="KNC30" s="462"/>
      <c r="KND30" s="462"/>
      <c r="KNE30" s="462"/>
      <c r="KNF30" s="462"/>
      <c r="KNG30" s="462"/>
      <c r="KNH30" s="462"/>
      <c r="KNI30" s="462"/>
      <c r="KNJ30" s="462"/>
      <c r="KNK30" s="462"/>
      <c r="KNL30" s="462"/>
      <c r="KNM30" s="462"/>
      <c r="KNN30" s="462"/>
      <c r="KNO30" s="462"/>
      <c r="KNP30" s="462"/>
      <c r="KNQ30" s="462"/>
      <c r="KNR30" s="462"/>
      <c r="KNS30" s="462"/>
      <c r="KNT30" s="462"/>
      <c r="KNU30" s="462"/>
      <c r="KNV30" s="462"/>
      <c r="KNW30" s="462"/>
      <c r="KNX30" s="462"/>
      <c r="KNY30" s="462"/>
      <c r="KNZ30" s="462"/>
      <c r="KOA30" s="462"/>
      <c r="KOB30" s="462"/>
      <c r="KOC30" s="462"/>
      <c r="KOD30" s="462"/>
      <c r="KOE30" s="462"/>
      <c r="KOF30" s="462"/>
      <c r="KOG30" s="462"/>
      <c r="KOH30" s="462"/>
      <c r="KOI30" s="462"/>
      <c r="KOJ30" s="462"/>
      <c r="KOK30" s="462"/>
      <c r="KOL30" s="462"/>
      <c r="KOM30" s="462"/>
      <c r="KON30" s="462"/>
      <c r="KOO30" s="462"/>
      <c r="KOP30" s="462"/>
      <c r="KOQ30" s="462"/>
      <c r="KOR30" s="462"/>
      <c r="KOS30" s="462"/>
      <c r="KOT30" s="462"/>
      <c r="KOU30" s="462"/>
      <c r="KOV30" s="462"/>
      <c r="KOW30" s="462"/>
      <c r="KOX30" s="462"/>
      <c r="KOY30" s="462"/>
      <c r="KOZ30" s="462"/>
      <c r="KPA30" s="462"/>
      <c r="KPB30" s="462"/>
      <c r="KPC30" s="462"/>
      <c r="KPD30" s="462"/>
      <c r="KPE30" s="462"/>
      <c r="KPF30" s="462"/>
      <c r="KPG30" s="462"/>
      <c r="KPH30" s="462"/>
      <c r="KPI30" s="462"/>
      <c r="KPJ30" s="462"/>
      <c r="KPK30" s="462"/>
      <c r="KPL30" s="462"/>
      <c r="KPM30" s="462"/>
      <c r="KPN30" s="462"/>
      <c r="KPO30" s="462"/>
      <c r="KPP30" s="462"/>
      <c r="KPQ30" s="462"/>
      <c r="KPR30" s="462"/>
      <c r="KPS30" s="462"/>
      <c r="KPT30" s="462"/>
      <c r="KPU30" s="462"/>
      <c r="KPV30" s="462"/>
      <c r="KPW30" s="462"/>
      <c r="KPX30" s="462"/>
      <c r="KPY30" s="462"/>
      <c r="KPZ30" s="462"/>
      <c r="KQA30" s="462"/>
      <c r="KQB30" s="462"/>
      <c r="KQC30" s="462"/>
      <c r="KQD30" s="462"/>
      <c r="KQE30" s="462"/>
      <c r="KQF30" s="462"/>
      <c r="KQG30" s="462"/>
      <c r="KQH30" s="462"/>
      <c r="KQI30" s="462"/>
      <c r="KQJ30" s="462"/>
      <c r="KQK30" s="462"/>
      <c r="KQL30" s="462"/>
      <c r="KQM30" s="462"/>
      <c r="KQN30" s="462"/>
      <c r="KQO30" s="462"/>
      <c r="KQP30" s="462"/>
      <c r="KQQ30" s="462"/>
      <c r="KQR30" s="462"/>
      <c r="KQS30" s="462"/>
      <c r="KQT30" s="462"/>
      <c r="KQU30" s="462"/>
      <c r="KQV30" s="462"/>
      <c r="KQW30" s="462"/>
      <c r="KQX30" s="462"/>
      <c r="KQY30" s="462"/>
      <c r="KQZ30" s="462"/>
      <c r="KRA30" s="462"/>
      <c r="KRB30" s="462"/>
      <c r="KRC30" s="462"/>
      <c r="KRD30" s="462"/>
      <c r="KRE30" s="462"/>
      <c r="KRF30" s="462"/>
      <c r="KRG30" s="462"/>
      <c r="KRH30" s="462"/>
      <c r="KRI30" s="462"/>
      <c r="KRJ30" s="462"/>
      <c r="KRK30" s="462"/>
      <c r="KRL30" s="462"/>
      <c r="KRM30" s="462"/>
      <c r="KRN30" s="462"/>
      <c r="KRO30" s="462"/>
      <c r="KRP30" s="462"/>
      <c r="KRQ30" s="462"/>
      <c r="KRR30" s="462"/>
      <c r="KRS30" s="462"/>
      <c r="KRT30" s="462"/>
      <c r="KRU30" s="462"/>
      <c r="KRV30" s="462"/>
      <c r="KRW30" s="462"/>
      <c r="KRX30" s="462"/>
      <c r="KRY30" s="462"/>
      <c r="KRZ30" s="462"/>
      <c r="KSA30" s="462"/>
      <c r="KSB30" s="462"/>
      <c r="KSC30" s="462"/>
      <c r="KSD30" s="462"/>
      <c r="KSE30" s="462"/>
      <c r="KSF30" s="462"/>
      <c r="KSG30" s="462"/>
      <c r="KSH30" s="462"/>
      <c r="KSI30" s="462"/>
      <c r="KSJ30" s="462"/>
      <c r="KSK30" s="462"/>
      <c r="KSL30" s="462"/>
      <c r="KSM30" s="462"/>
      <c r="KSN30" s="462"/>
      <c r="KSO30" s="462"/>
      <c r="KSP30" s="462"/>
      <c r="KSQ30" s="462"/>
      <c r="KSR30" s="462"/>
      <c r="KSS30" s="462"/>
      <c r="KST30" s="462"/>
      <c r="KSU30" s="462"/>
      <c r="KSV30" s="462"/>
      <c r="KSW30" s="462"/>
      <c r="KSX30" s="462"/>
      <c r="KSY30" s="462"/>
      <c r="KSZ30" s="462"/>
      <c r="KTA30" s="462"/>
      <c r="KTB30" s="462"/>
      <c r="KTC30" s="462"/>
      <c r="KTD30" s="462"/>
      <c r="KTE30" s="462"/>
      <c r="KTF30" s="462"/>
      <c r="KTG30" s="462"/>
      <c r="KTH30" s="462"/>
      <c r="KTI30" s="462"/>
      <c r="KTJ30" s="462"/>
      <c r="KTK30" s="462"/>
      <c r="KTL30" s="462"/>
      <c r="KTM30" s="462"/>
      <c r="KTN30" s="462"/>
      <c r="KTO30" s="462"/>
      <c r="KTP30" s="462"/>
      <c r="KTQ30" s="462"/>
      <c r="KTR30" s="462"/>
      <c r="KTS30" s="462"/>
      <c r="KTT30" s="462"/>
      <c r="KTU30" s="462"/>
      <c r="KTV30" s="462"/>
      <c r="KTW30" s="462"/>
      <c r="KTX30" s="462"/>
      <c r="KTY30" s="462"/>
      <c r="KTZ30" s="462"/>
      <c r="KUA30" s="462"/>
      <c r="KUB30" s="462"/>
      <c r="KUC30" s="462"/>
      <c r="KUD30" s="462"/>
      <c r="KUE30" s="462"/>
      <c r="KUF30" s="462"/>
      <c r="KUG30" s="462"/>
      <c r="KUH30" s="462"/>
      <c r="KUI30" s="462"/>
      <c r="KUJ30" s="462"/>
      <c r="KUK30" s="462"/>
      <c r="KUL30" s="462"/>
      <c r="KUM30" s="462"/>
      <c r="KUN30" s="462"/>
      <c r="KUO30" s="462"/>
      <c r="KUP30" s="462"/>
      <c r="KUQ30" s="462"/>
      <c r="KUR30" s="462"/>
      <c r="KUS30" s="462"/>
      <c r="KUT30" s="462"/>
      <c r="KUU30" s="462"/>
      <c r="KUV30" s="462"/>
      <c r="KUW30" s="462"/>
      <c r="KUX30" s="462"/>
      <c r="KUY30" s="462"/>
      <c r="KUZ30" s="462"/>
      <c r="KVA30" s="462"/>
      <c r="KVB30" s="462"/>
      <c r="KVC30" s="462"/>
      <c r="KVD30" s="462"/>
      <c r="KVE30" s="462"/>
      <c r="KVF30" s="462"/>
      <c r="KVG30" s="462"/>
      <c r="KVH30" s="462"/>
      <c r="KVI30" s="462"/>
      <c r="KVJ30" s="462"/>
      <c r="KVK30" s="462"/>
      <c r="KVL30" s="462"/>
      <c r="KVM30" s="462"/>
      <c r="KVN30" s="462"/>
      <c r="KVO30" s="462"/>
      <c r="KVP30" s="462"/>
      <c r="KVQ30" s="462"/>
      <c r="KVR30" s="462"/>
      <c r="KVS30" s="462"/>
      <c r="KVT30" s="462"/>
      <c r="KVU30" s="462"/>
      <c r="KVV30" s="462"/>
      <c r="KVW30" s="462"/>
      <c r="KVX30" s="462"/>
      <c r="KVY30" s="462"/>
      <c r="KVZ30" s="462"/>
      <c r="KWA30" s="462"/>
      <c r="KWB30" s="462"/>
      <c r="KWC30" s="462"/>
      <c r="KWD30" s="462"/>
      <c r="KWE30" s="462"/>
      <c r="KWF30" s="462"/>
      <c r="KWG30" s="462"/>
      <c r="KWH30" s="462"/>
      <c r="KWI30" s="462"/>
      <c r="KWJ30" s="462"/>
      <c r="KWK30" s="462"/>
      <c r="KWL30" s="462"/>
      <c r="KWM30" s="462"/>
      <c r="KWN30" s="462"/>
      <c r="KWO30" s="462"/>
      <c r="KWP30" s="462"/>
      <c r="KWQ30" s="462"/>
      <c r="KWR30" s="462"/>
      <c r="KWS30" s="462"/>
      <c r="KWT30" s="462"/>
      <c r="KWU30" s="462"/>
      <c r="KWV30" s="462"/>
      <c r="KWW30" s="462"/>
      <c r="KWX30" s="462"/>
      <c r="KWY30" s="462"/>
      <c r="KWZ30" s="462"/>
      <c r="KXA30" s="462"/>
      <c r="KXB30" s="462"/>
      <c r="KXC30" s="462"/>
      <c r="KXD30" s="462"/>
      <c r="KXE30" s="462"/>
      <c r="KXF30" s="462"/>
      <c r="KXG30" s="462"/>
      <c r="KXH30" s="462"/>
      <c r="KXI30" s="462"/>
      <c r="KXJ30" s="462"/>
      <c r="KXK30" s="462"/>
      <c r="KXL30" s="462"/>
      <c r="KXM30" s="462"/>
      <c r="KXN30" s="462"/>
      <c r="KXO30" s="462"/>
      <c r="KXP30" s="462"/>
      <c r="KXQ30" s="462"/>
      <c r="KXR30" s="462"/>
      <c r="KXS30" s="462"/>
      <c r="KXT30" s="462"/>
      <c r="KXU30" s="462"/>
      <c r="KXV30" s="462"/>
      <c r="KXW30" s="462"/>
      <c r="KXX30" s="462"/>
      <c r="KXY30" s="462"/>
      <c r="KXZ30" s="462"/>
      <c r="KYA30" s="462"/>
      <c r="KYB30" s="462"/>
      <c r="KYC30" s="462"/>
      <c r="KYD30" s="462"/>
      <c r="KYE30" s="462"/>
      <c r="KYF30" s="462"/>
      <c r="KYG30" s="462"/>
      <c r="KYH30" s="462"/>
      <c r="KYI30" s="462"/>
      <c r="KYJ30" s="462"/>
      <c r="KYK30" s="462"/>
      <c r="KYL30" s="462"/>
      <c r="KYM30" s="462"/>
      <c r="KYN30" s="462"/>
      <c r="KYO30" s="462"/>
      <c r="KYP30" s="462"/>
      <c r="KYQ30" s="462"/>
      <c r="KYR30" s="462"/>
      <c r="KYS30" s="462"/>
      <c r="KYT30" s="462"/>
      <c r="KYU30" s="462"/>
      <c r="KYV30" s="462"/>
      <c r="KYW30" s="462"/>
      <c r="KYX30" s="462"/>
      <c r="KYY30" s="462"/>
      <c r="KYZ30" s="462"/>
      <c r="KZA30" s="462"/>
      <c r="KZB30" s="462"/>
      <c r="KZC30" s="462"/>
      <c r="KZD30" s="462"/>
      <c r="KZE30" s="462"/>
      <c r="KZF30" s="462"/>
      <c r="KZG30" s="462"/>
      <c r="KZH30" s="462"/>
      <c r="KZI30" s="462"/>
      <c r="KZJ30" s="462"/>
      <c r="KZK30" s="462"/>
      <c r="KZL30" s="462"/>
      <c r="KZM30" s="462"/>
      <c r="KZN30" s="462"/>
      <c r="KZO30" s="462"/>
      <c r="KZP30" s="462"/>
      <c r="KZQ30" s="462"/>
      <c r="KZR30" s="462"/>
      <c r="KZS30" s="462"/>
      <c r="KZT30" s="462"/>
      <c r="KZU30" s="462"/>
      <c r="KZV30" s="462"/>
      <c r="KZW30" s="462"/>
      <c r="KZX30" s="462"/>
      <c r="KZY30" s="462"/>
      <c r="KZZ30" s="462"/>
      <c r="LAA30" s="462"/>
      <c r="LAB30" s="462"/>
      <c r="LAC30" s="462"/>
      <c r="LAD30" s="462"/>
      <c r="LAE30" s="462"/>
      <c r="LAF30" s="462"/>
      <c r="LAG30" s="462"/>
      <c r="LAH30" s="462"/>
      <c r="LAI30" s="462"/>
      <c r="LAJ30" s="462"/>
      <c r="LAK30" s="462"/>
      <c r="LAL30" s="462"/>
      <c r="LAM30" s="462"/>
      <c r="LAN30" s="462"/>
      <c r="LAO30" s="462"/>
      <c r="LAP30" s="462"/>
      <c r="LAQ30" s="462"/>
      <c r="LAR30" s="462"/>
      <c r="LAS30" s="462"/>
      <c r="LAT30" s="462"/>
      <c r="LAU30" s="462"/>
      <c r="LAV30" s="462"/>
      <c r="LAW30" s="462"/>
      <c r="LAX30" s="462"/>
      <c r="LAY30" s="462"/>
      <c r="LAZ30" s="462"/>
      <c r="LBA30" s="462"/>
      <c r="LBB30" s="462"/>
      <c r="LBC30" s="462"/>
      <c r="LBD30" s="462"/>
      <c r="LBE30" s="462"/>
      <c r="LBF30" s="462"/>
      <c r="LBG30" s="462"/>
      <c r="LBH30" s="462"/>
      <c r="LBI30" s="462"/>
      <c r="LBJ30" s="462"/>
      <c r="LBK30" s="462"/>
      <c r="LBL30" s="462"/>
      <c r="LBM30" s="462"/>
      <c r="LBN30" s="462"/>
      <c r="LBO30" s="462"/>
      <c r="LBP30" s="462"/>
      <c r="LBQ30" s="462"/>
      <c r="LBR30" s="462"/>
      <c r="LBS30" s="462"/>
      <c r="LBT30" s="462"/>
      <c r="LBU30" s="462"/>
      <c r="LBV30" s="462"/>
      <c r="LBW30" s="462"/>
      <c r="LBX30" s="462"/>
      <c r="LBY30" s="462"/>
      <c r="LBZ30" s="462"/>
      <c r="LCA30" s="462"/>
      <c r="LCB30" s="462"/>
      <c r="LCC30" s="462"/>
      <c r="LCD30" s="462"/>
      <c r="LCE30" s="462"/>
      <c r="LCF30" s="462"/>
      <c r="LCG30" s="462"/>
      <c r="LCH30" s="462"/>
      <c r="LCI30" s="462"/>
      <c r="LCJ30" s="462"/>
      <c r="LCK30" s="462"/>
      <c r="LCL30" s="462"/>
      <c r="LCM30" s="462"/>
      <c r="LCN30" s="462"/>
      <c r="LCO30" s="462"/>
      <c r="LCP30" s="462"/>
      <c r="LCQ30" s="462"/>
      <c r="LCR30" s="462"/>
      <c r="LCS30" s="462"/>
      <c r="LCT30" s="462"/>
      <c r="LCU30" s="462"/>
      <c r="LCV30" s="462"/>
      <c r="LCW30" s="462"/>
      <c r="LCX30" s="462"/>
      <c r="LCY30" s="462"/>
      <c r="LCZ30" s="462"/>
      <c r="LDA30" s="462"/>
      <c r="LDB30" s="462"/>
      <c r="LDC30" s="462"/>
      <c r="LDD30" s="462"/>
      <c r="LDE30" s="462"/>
      <c r="LDF30" s="462"/>
      <c r="LDG30" s="462"/>
      <c r="LDH30" s="462"/>
      <c r="LDI30" s="462"/>
      <c r="LDJ30" s="462"/>
      <c r="LDK30" s="462"/>
      <c r="LDL30" s="462"/>
      <c r="LDM30" s="462"/>
      <c r="LDN30" s="462"/>
      <c r="LDO30" s="462"/>
      <c r="LDP30" s="462"/>
      <c r="LDQ30" s="462"/>
      <c r="LDR30" s="462"/>
      <c r="LDS30" s="462"/>
      <c r="LDT30" s="462"/>
      <c r="LDU30" s="462"/>
      <c r="LDV30" s="462"/>
      <c r="LDW30" s="462"/>
      <c r="LDX30" s="462"/>
      <c r="LDY30" s="462"/>
      <c r="LDZ30" s="462"/>
      <c r="LEA30" s="462"/>
      <c r="LEB30" s="462"/>
      <c r="LEC30" s="462"/>
      <c r="LED30" s="462"/>
      <c r="LEE30" s="462"/>
      <c r="LEF30" s="462"/>
      <c r="LEG30" s="462"/>
      <c r="LEH30" s="462"/>
      <c r="LEI30" s="462"/>
      <c r="LEJ30" s="462"/>
      <c r="LEK30" s="462"/>
      <c r="LEL30" s="462"/>
      <c r="LEM30" s="462"/>
      <c r="LEN30" s="462"/>
      <c r="LEO30" s="462"/>
      <c r="LEP30" s="462"/>
      <c r="LEQ30" s="462"/>
      <c r="LER30" s="462"/>
      <c r="LES30" s="462"/>
      <c r="LET30" s="462"/>
      <c r="LEU30" s="462"/>
      <c r="LEV30" s="462"/>
      <c r="LEW30" s="462"/>
      <c r="LEX30" s="462"/>
      <c r="LEY30" s="462"/>
      <c r="LEZ30" s="462"/>
      <c r="LFA30" s="462"/>
      <c r="LFB30" s="462"/>
      <c r="LFC30" s="462"/>
      <c r="LFD30" s="462"/>
      <c r="LFE30" s="462"/>
      <c r="LFF30" s="462"/>
      <c r="LFG30" s="462"/>
      <c r="LFH30" s="462"/>
      <c r="LFI30" s="462"/>
      <c r="LFJ30" s="462"/>
      <c r="LFK30" s="462"/>
      <c r="LFL30" s="462"/>
      <c r="LFM30" s="462"/>
      <c r="LFN30" s="462"/>
      <c r="LFO30" s="462"/>
      <c r="LFP30" s="462"/>
      <c r="LFQ30" s="462"/>
      <c r="LFR30" s="462"/>
      <c r="LFS30" s="462"/>
      <c r="LFT30" s="462"/>
      <c r="LFU30" s="462"/>
      <c r="LFV30" s="462"/>
      <c r="LFW30" s="462"/>
      <c r="LFX30" s="462"/>
      <c r="LFY30" s="462"/>
      <c r="LFZ30" s="462"/>
      <c r="LGA30" s="462"/>
      <c r="LGB30" s="462"/>
      <c r="LGC30" s="462"/>
      <c r="LGD30" s="462"/>
      <c r="LGE30" s="462"/>
      <c r="LGF30" s="462"/>
      <c r="LGG30" s="462"/>
      <c r="LGH30" s="462"/>
      <c r="LGI30" s="462"/>
      <c r="LGJ30" s="462"/>
      <c r="LGK30" s="462"/>
      <c r="LGL30" s="462"/>
      <c r="LGM30" s="462"/>
      <c r="LGN30" s="462"/>
      <c r="LGO30" s="462"/>
      <c r="LGP30" s="462"/>
      <c r="LGQ30" s="462"/>
      <c r="LGR30" s="462"/>
      <c r="LGS30" s="462"/>
      <c r="LGT30" s="462"/>
      <c r="LGU30" s="462"/>
      <c r="LGV30" s="462"/>
      <c r="LGW30" s="462"/>
      <c r="LGX30" s="462"/>
      <c r="LGY30" s="462"/>
      <c r="LGZ30" s="462"/>
      <c r="LHA30" s="462"/>
      <c r="LHB30" s="462"/>
      <c r="LHC30" s="462"/>
      <c r="LHD30" s="462"/>
      <c r="LHE30" s="462"/>
      <c r="LHF30" s="462"/>
      <c r="LHG30" s="462"/>
      <c r="LHH30" s="462"/>
      <c r="LHI30" s="462"/>
      <c r="LHJ30" s="462"/>
      <c r="LHK30" s="462"/>
      <c r="LHL30" s="462"/>
      <c r="LHM30" s="462"/>
      <c r="LHN30" s="462"/>
      <c r="LHO30" s="462"/>
      <c r="LHP30" s="462"/>
      <c r="LHQ30" s="462"/>
      <c r="LHR30" s="462"/>
      <c r="LHS30" s="462"/>
      <c r="LHT30" s="462"/>
      <c r="LHU30" s="462"/>
      <c r="LHV30" s="462"/>
      <c r="LHW30" s="462"/>
      <c r="LHX30" s="462"/>
      <c r="LHY30" s="462"/>
      <c r="LHZ30" s="462"/>
      <c r="LIA30" s="462"/>
      <c r="LIB30" s="462"/>
      <c r="LIC30" s="462"/>
      <c r="LID30" s="462"/>
      <c r="LIE30" s="462"/>
      <c r="LIF30" s="462"/>
      <c r="LIG30" s="462"/>
      <c r="LIH30" s="462"/>
      <c r="LII30" s="462"/>
      <c r="LIJ30" s="462"/>
      <c r="LIK30" s="462"/>
      <c r="LIL30" s="462"/>
      <c r="LIM30" s="462"/>
      <c r="LIN30" s="462"/>
      <c r="LIO30" s="462"/>
      <c r="LIP30" s="462"/>
      <c r="LIQ30" s="462"/>
      <c r="LIR30" s="462"/>
      <c r="LIS30" s="462"/>
      <c r="LIT30" s="462"/>
      <c r="LIU30" s="462"/>
      <c r="LIV30" s="462"/>
      <c r="LIW30" s="462"/>
      <c r="LIX30" s="462"/>
      <c r="LIY30" s="462"/>
      <c r="LIZ30" s="462"/>
      <c r="LJA30" s="462"/>
      <c r="LJB30" s="462"/>
      <c r="LJC30" s="462"/>
      <c r="LJD30" s="462"/>
      <c r="LJE30" s="462"/>
      <c r="LJF30" s="462"/>
      <c r="LJG30" s="462"/>
      <c r="LJH30" s="462"/>
      <c r="LJI30" s="462"/>
      <c r="LJJ30" s="462"/>
      <c r="LJK30" s="462"/>
      <c r="LJL30" s="462"/>
      <c r="LJM30" s="462"/>
      <c r="LJN30" s="462"/>
      <c r="LJO30" s="462"/>
      <c r="LJP30" s="462"/>
      <c r="LJQ30" s="462"/>
      <c r="LJR30" s="462"/>
      <c r="LJS30" s="462"/>
      <c r="LJT30" s="462"/>
      <c r="LJU30" s="462"/>
      <c r="LJV30" s="462"/>
      <c r="LJW30" s="462"/>
      <c r="LJX30" s="462"/>
      <c r="LJY30" s="462"/>
      <c r="LJZ30" s="462"/>
      <c r="LKA30" s="462"/>
      <c r="LKB30" s="462"/>
      <c r="LKC30" s="462"/>
      <c r="LKD30" s="462"/>
      <c r="LKE30" s="462"/>
      <c r="LKF30" s="462"/>
      <c r="LKG30" s="462"/>
      <c r="LKH30" s="462"/>
      <c r="LKI30" s="462"/>
      <c r="LKJ30" s="462"/>
      <c r="LKK30" s="462"/>
      <c r="LKL30" s="462"/>
      <c r="LKM30" s="462"/>
      <c r="LKN30" s="462"/>
      <c r="LKO30" s="462"/>
      <c r="LKP30" s="462"/>
      <c r="LKQ30" s="462"/>
      <c r="LKR30" s="462"/>
      <c r="LKS30" s="462"/>
      <c r="LKT30" s="462"/>
      <c r="LKU30" s="462"/>
      <c r="LKV30" s="462"/>
      <c r="LKW30" s="462"/>
      <c r="LKX30" s="462"/>
      <c r="LKY30" s="462"/>
      <c r="LKZ30" s="462"/>
      <c r="LLA30" s="462"/>
      <c r="LLB30" s="462"/>
      <c r="LLC30" s="462"/>
      <c r="LLD30" s="462"/>
      <c r="LLE30" s="462"/>
      <c r="LLF30" s="462"/>
      <c r="LLG30" s="462"/>
      <c r="LLH30" s="462"/>
      <c r="LLI30" s="462"/>
      <c r="LLJ30" s="462"/>
      <c r="LLK30" s="462"/>
      <c r="LLL30" s="462"/>
      <c r="LLM30" s="462"/>
      <c r="LLN30" s="462"/>
      <c r="LLO30" s="462"/>
      <c r="LLP30" s="462"/>
      <c r="LLQ30" s="462"/>
      <c r="LLR30" s="462"/>
      <c r="LLS30" s="462"/>
      <c r="LLT30" s="462"/>
      <c r="LLU30" s="462"/>
      <c r="LLV30" s="462"/>
      <c r="LLW30" s="462"/>
      <c r="LLX30" s="462"/>
      <c r="LLY30" s="462"/>
      <c r="LLZ30" s="462"/>
      <c r="LMA30" s="462"/>
      <c r="LMB30" s="462"/>
      <c r="LMC30" s="462"/>
      <c r="LMD30" s="462"/>
      <c r="LME30" s="462"/>
      <c r="LMF30" s="462"/>
      <c r="LMG30" s="462"/>
      <c r="LMH30" s="462"/>
      <c r="LMI30" s="462"/>
      <c r="LMJ30" s="462"/>
      <c r="LMK30" s="462"/>
      <c r="LML30" s="462"/>
      <c r="LMM30" s="462"/>
      <c r="LMN30" s="462"/>
      <c r="LMO30" s="462"/>
      <c r="LMP30" s="462"/>
      <c r="LMQ30" s="462"/>
      <c r="LMR30" s="462"/>
      <c r="LMS30" s="462"/>
      <c r="LMT30" s="462"/>
      <c r="LMU30" s="462"/>
      <c r="LMV30" s="462"/>
      <c r="LMW30" s="462"/>
      <c r="LMX30" s="462"/>
      <c r="LMY30" s="462"/>
      <c r="LMZ30" s="462"/>
      <c r="LNA30" s="462"/>
      <c r="LNB30" s="462"/>
      <c r="LNC30" s="462"/>
      <c r="LND30" s="462"/>
      <c r="LNE30" s="462"/>
      <c r="LNF30" s="462"/>
      <c r="LNG30" s="462"/>
      <c r="LNH30" s="462"/>
      <c r="LNI30" s="462"/>
      <c r="LNJ30" s="462"/>
      <c r="LNK30" s="462"/>
      <c r="LNL30" s="462"/>
      <c r="LNM30" s="462"/>
      <c r="LNN30" s="462"/>
      <c r="LNO30" s="462"/>
      <c r="LNP30" s="462"/>
      <c r="LNQ30" s="462"/>
      <c r="LNR30" s="462"/>
      <c r="LNS30" s="462"/>
      <c r="LNT30" s="462"/>
      <c r="LNU30" s="462"/>
      <c r="LNV30" s="462"/>
      <c r="LNW30" s="462"/>
      <c r="LNX30" s="462"/>
      <c r="LNY30" s="462"/>
      <c r="LNZ30" s="462"/>
      <c r="LOA30" s="462"/>
      <c r="LOB30" s="462"/>
      <c r="LOC30" s="462"/>
      <c r="LOD30" s="462"/>
      <c r="LOE30" s="462"/>
      <c r="LOF30" s="462"/>
      <c r="LOG30" s="462"/>
      <c r="LOH30" s="462"/>
      <c r="LOI30" s="462"/>
      <c r="LOJ30" s="462"/>
      <c r="LOK30" s="462"/>
      <c r="LOL30" s="462"/>
      <c r="LOM30" s="462"/>
      <c r="LON30" s="462"/>
      <c r="LOO30" s="462"/>
      <c r="LOP30" s="462"/>
      <c r="LOQ30" s="462"/>
      <c r="LOR30" s="462"/>
      <c r="LOS30" s="462"/>
      <c r="LOT30" s="462"/>
      <c r="LOU30" s="462"/>
      <c r="LOV30" s="462"/>
      <c r="LOW30" s="462"/>
      <c r="LOX30" s="462"/>
      <c r="LOY30" s="462"/>
      <c r="LOZ30" s="462"/>
      <c r="LPA30" s="462"/>
      <c r="LPB30" s="462"/>
      <c r="LPC30" s="462"/>
      <c r="LPD30" s="462"/>
      <c r="LPE30" s="462"/>
      <c r="LPF30" s="462"/>
      <c r="LPG30" s="462"/>
      <c r="LPH30" s="462"/>
      <c r="LPI30" s="462"/>
      <c r="LPJ30" s="462"/>
      <c r="LPK30" s="462"/>
      <c r="LPL30" s="462"/>
      <c r="LPM30" s="462"/>
      <c r="LPN30" s="462"/>
      <c r="LPO30" s="462"/>
      <c r="LPP30" s="462"/>
      <c r="LPQ30" s="462"/>
      <c r="LPR30" s="462"/>
      <c r="LPS30" s="462"/>
      <c r="LPT30" s="462"/>
      <c r="LPU30" s="462"/>
      <c r="LPV30" s="462"/>
      <c r="LPW30" s="462"/>
      <c r="LPX30" s="462"/>
      <c r="LPY30" s="462"/>
      <c r="LPZ30" s="462"/>
      <c r="LQA30" s="462"/>
      <c r="LQB30" s="462"/>
      <c r="LQC30" s="462"/>
      <c r="LQD30" s="462"/>
      <c r="LQE30" s="462"/>
      <c r="LQF30" s="462"/>
      <c r="LQG30" s="462"/>
      <c r="LQH30" s="462"/>
      <c r="LQI30" s="462"/>
      <c r="LQJ30" s="462"/>
      <c r="LQK30" s="462"/>
      <c r="LQL30" s="462"/>
      <c r="LQM30" s="462"/>
      <c r="LQN30" s="462"/>
      <c r="LQO30" s="462"/>
      <c r="LQP30" s="462"/>
      <c r="LQQ30" s="462"/>
      <c r="LQR30" s="462"/>
      <c r="LQS30" s="462"/>
      <c r="LQT30" s="462"/>
      <c r="LQU30" s="462"/>
      <c r="LQV30" s="462"/>
      <c r="LQW30" s="462"/>
      <c r="LQX30" s="462"/>
      <c r="LQY30" s="462"/>
      <c r="LQZ30" s="462"/>
      <c r="LRA30" s="462"/>
      <c r="LRB30" s="462"/>
      <c r="LRC30" s="462"/>
      <c r="LRD30" s="462"/>
      <c r="LRE30" s="462"/>
      <c r="LRF30" s="462"/>
      <c r="LRG30" s="462"/>
      <c r="LRH30" s="462"/>
      <c r="LRI30" s="462"/>
      <c r="LRJ30" s="462"/>
      <c r="LRK30" s="462"/>
      <c r="LRL30" s="462"/>
      <c r="LRM30" s="462"/>
      <c r="LRN30" s="462"/>
      <c r="LRO30" s="462"/>
      <c r="LRP30" s="462"/>
      <c r="LRQ30" s="462"/>
      <c r="LRR30" s="462"/>
      <c r="LRS30" s="462"/>
      <c r="LRT30" s="462"/>
      <c r="LRU30" s="462"/>
      <c r="LRV30" s="462"/>
      <c r="LRW30" s="462"/>
      <c r="LRX30" s="462"/>
      <c r="LRY30" s="462"/>
      <c r="LRZ30" s="462"/>
      <c r="LSA30" s="462"/>
      <c r="LSB30" s="462"/>
      <c r="LSC30" s="462"/>
      <c r="LSD30" s="462"/>
      <c r="LSE30" s="462"/>
      <c r="LSF30" s="462"/>
      <c r="LSG30" s="462"/>
      <c r="LSH30" s="462"/>
      <c r="LSI30" s="462"/>
      <c r="LSJ30" s="462"/>
      <c r="LSK30" s="462"/>
      <c r="LSL30" s="462"/>
      <c r="LSM30" s="462"/>
      <c r="LSN30" s="462"/>
      <c r="LSO30" s="462"/>
      <c r="LSP30" s="462"/>
      <c r="LSQ30" s="462"/>
      <c r="LSR30" s="462"/>
      <c r="LSS30" s="462"/>
      <c r="LST30" s="462"/>
      <c r="LSU30" s="462"/>
      <c r="LSV30" s="462"/>
      <c r="LSW30" s="462"/>
      <c r="LSX30" s="462"/>
      <c r="LSY30" s="462"/>
      <c r="LSZ30" s="462"/>
      <c r="LTA30" s="462"/>
      <c r="LTB30" s="462"/>
      <c r="LTC30" s="462"/>
      <c r="LTD30" s="462"/>
      <c r="LTE30" s="462"/>
      <c r="LTF30" s="462"/>
      <c r="LTG30" s="462"/>
      <c r="LTH30" s="462"/>
      <c r="LTI30" s="462"/>
      <c r="LTJ30" s="462"/>
      <c r="LTK30" s="462"/>
      <c r="LTL30" s="462"/>
      <c r="LTM30" s="462"/>
      <c r="LTN30" s="462"/>
      <c r="LTO30" s="462"/>
      <c r="LTP30" s="462"/>
      <c r="LTQ30" s="462"/>
      <c r="LTR30" s="462"/>
      <c r="LTS30" s="462"/>
      <c r="LTT30" s="462"/>
      <c r="LTU30" s="462"/>
      <c r="LTV30" s="462"/>
      <c r="LTW30" s="462"/>
      <c r="LTX30" s="462"/>
      <c r="LTY30" s="462"/>
      <c r="LTZ30" s="462"/>
      <c r="LUA30" s="462"/>
      <c r="LUB30" s="462"/>
      <c r="LUC30" s="462"/>
      <c r="LUD30" s="462"/>
      <c r="LUE30" s="462"/>
      <c r="LUF30" s="462"/>
      <c r="LUG30" s="462"/>
      <c r="LUH30" s="462"/>
      <c r="LUI30" s="462"/>
      <c r="LUJ30" s="462"/>
      <c r="LUK30" s="462"/>
      <c r="LUL30" s="462"/>
      <c r="LUM30" s="462"/>
      <c r="LUN30" s="462"/>
      <c r="LUO30" s="462"/>
      <c r="LUP30" s="462"/>
      <c r="LUQ30" s="462"/>
      <c r="LUR30" s="462"/>
      <c r="LUS30" s="462"/>
      <c r="LUT30" s="462"/>
      <c r="LUU30" s="462"/>
      <c r="LUV30" s="462"/>
      <c r="LUW30" s="462"/>
      <c r="LUX30" s="462"/>
      <c r="LUY30" s="462"/>
      <c r="LUZ30" s="462"/>
      <c r="LVA30" s="462"/>
      <c r="LVB30" s="462"/>
      <c r="LVC30" s="462"/>
      <c r="LVD30" s="462"/>
      <c r="LVE30" s="462"/>
      <c r="LVF30" s="462"/>
      <c r="LVG30" s="462"/>
      <c r="LVH30" s="462"/>
      <c r="LVI30" s="462"/>
      <c r="LVJ30" s="462"/>
      <c r="LVK30" s="462"/>
      <c r="LVL30" s="462"/>
      <c r="LVM30" s="462"/>
      <c r="LVN30" s="462"/>
      <c r="LVO30" s="462"/>
      <c r="LVP30" s="462"/>
      <c r="LVQ30" s="462"/>
      <c r="LVR30" s="462"/>
      <c r="LVS30" s="462"/>
      <c r="LVT30" s="462"/>
      <c r="LVU30" s="462"/>
      <c r="LVV30" s="462"/>
      <c r="LVW30" s="462"/>
      <c r="LVX30" s="462"/>
      <c r="LVY30" s="462"/>
      <c r="LVZ30" s="462"/>
      <c r="LWA30" s="462"/>
      <c r="LWB30" s="462"/>
      <c r="LWC30" s="462"/>
      <c r="LWD30" s="462"/>
      <c r="LWE30" s="462"/>
      <c r="LWF30" s="462"/>
      <c r="LWG30" s="462"/>
      <c r="LWH30" s="462"/>
      <c r="LWI30" s="462"/>
      <c r="LWJ30" s="462"/>
      <c r="LWK30" s="462"/>
      <c r="LWL30" s="462"/>
      <c r="LWM30" s="462"/>
      <c r="LWN30" s="462"/>
      <c r="LWO30" s="462"/>
      <c r="LWP30" s="462"/>
      <c r="LWQ30" s="462"/>
      <c r="LWR30" s="462"/>
      <c r="LWS30" s="462"/>
      <c r="LWT30" s="462"/>
      <c r="LWU30" s="462"/>
      <c r="LWV30" s="462"/>
      <c r="LWW30" s="462"/>
      <c r="LWX30" s="462"/>
      <c r="LWY30" s="462"/>
      <c r="LWZ30" s="462"/>
      <c r="LXA30" s="462"/>
      <c r="LXB30" s="462"/>
      <c r="LXC30" s="462"/>
      <c r="LXD30" s="462"/>
      <c r="LXE30" s="462"/>
      <c r="LXF30" s="462"/>
      <c r="LXG30" s="462"/>
      <c r="LXH30" s="462"/>
      <c r="LXI30" s="462"/>
      <c r="LXJ30" s="462"/>
      <c r="LXK30" s="462"/>
      <c r="LXL30" s="462"/>
      <c r="LXM30" s="462"/>
      <c r="LXN30" s="462"/>
      <c r="LXO30" s="462"/>
      <c r="LXP30" s="462"/>
      <c r="LXQ30" s="462"/>
      <c r="LXR30" s="462"/>
      <c r="LXS30" s="462"/>
      <c r="LXT30" s="462"/>
      <c r="LXU30" s="462"/>
      <c r="LXV30" s="462"/>
      <c r="LXW30" s="462"/>
      <c r="LXX30" s="462"/>
      <c r="LXY30" s="462"/>
      <c r="LXZ30" s="462"/>
      <c r="LYA30" s="462"/>
      <c r="LYB30" s="462"/>
      <c r="LYC30" s="462"/>
      <c r="LYD30" s="462"/>
      <c r="LYE30" s="462"/>
      <c r="LYF30" s="462"/>
      <c r="LYG30" s="462"/>
      <c r="LYH30" s="462"/>
      <c r="LYI30" s="462"/>
      <c r="LYJ30" s="462"/>
      <c r="LYK30" s="462"/>
      <c r="LYL30" s="462"/>
      <c r="LYM30" s="462"/>
      <c r="LYN30" s="462"/>
      <c r="LYO30" s="462"/>
      <c r="LYP30" s="462"/>
      <c r="LYQ30" s="462"/>
      <c r="LYR30" s="462"/>
      <c r="LYS30" s="462"/>
      <c r="LYT30" s="462"/>
      <c r="LYU30" s="462"/>
      <c r="LYV30" s="462"/>
      <c r="LYW30" s="462"/>
      <c r="LYX30" s="462"/>
      <c r="LYY30" s="462"/>
      <c r="LYZ30" s="462"/>
      <c r="LZA30" s="462"/>
      <c r="LZB30" s="462"/>
      <c r="LZC30" s="462"/>
      <c r="LZD30" s="462"/>
      <c r="LZE30" s="462"/>
      <c r="LZF30" s="462"/>
      <c r="LZG30" s="462"/>
      <c r="LZH30" s="462"/>
      <c r="LZI30" s="462"/>
      <c r="LZJ30" s="462"/>
      <c r="LZK30" s="462"/>
      <c r="LZL30" s="462"/>
      <c r="LZM30" s="462"/>
      <c r="LZN30" s="462"/>
      <c r="LZO30" s="462"/>
      <c r="LZP30" s="462"/>
      <c r="LZQ30" s="462"/>
      <c r="LZR30" s="462"/>
      <c r="LZS30" s="462"/>
      <c r="LZT30" s="462"/>
      <c r="LZU30" s="462"/>
      <c r="LZV30" s="462"/>
      <c r="LZW30" s="462"/>
      <c r="LZX30" s="462"/>
      <c r="LZY30" s="462"/>
      <c r="LZZ30" s="462"/>
      <c r="MAA30" s="462"/>
      <c r="MAB30" s="462"/>
      <c r="MAC30" s="462"/>
      <c r="MAD30" s="462"/>
      <c r="MAE30" s="462"/>
      <c r="MAF30" s="462"/>
      <c r="MAG30" s="462"/>
      <c r="MAH30" s="462"/>
      <c r="MAI30" s="462"/>
      <c r="MAJ30" s="462"/>
      <c r="MAK30" s="462"/>
      <c r="MAL30" s="462"/>
      <c r="MAM30" s="462"/>
      <c r="MAN30" s="462"/>
      <c r="MAO30" s="462"/>
      <c r="MAP30" s="462"/>
      <c r="MAQ30" s="462"/>
      <c r="MAR30" s="462"/>
      <c r="MAS30" s="462"/>
      <c r="MAT30" s="462"/>
      <c r="MAU30" s="462"/>
      <c r="MAV30" s="462"/>
      <c r="MAW30" s="462"/>
      <c r="MAX30" s="462"/>
      <c r="MAY30" s="462"/>
      <c r="MAZ30" s="462"/>
      <c r="MBA30" s="462"/>
      <c r="MBB30" s="462"/>
      <c r="MBC30" s="462"/>
      <c r="MBD30" s="462"/>
      <c r="MBE30" s="462"/>
      <c r="MBF30" s="462"/>
      <c r="MBG30" s="462"/>
      <c r="MBH30" s="462"/>
      <c r="MBI30" s="462"/>
      <c r="MBJ30" s="462"/>
      <c r="MBK30" s="462"/>
      <c r="MBL30" s="462"/>
      <c r="MBM30" s="462"/>
      <c r="MBN30" s="462"/>
      <c r="MBO30" s="462"/>
      <c r="MBP30" s="462"/>
      <c r="MBQ30" s="462"/>
      <c r="MBR30" s="462"/>
      <c r="MBS30" s="462"/>
      <c r="MBT30" s="462"/>
      <c r="MBU30" s="462"/>
      <c r="MBV30" s="462"/>
      <c r="MBW30" s="462"/>
      <c r="MBX30" s="462"/>
      <c r="MBY30" s="462"/>
      <c r="MBZ30" s="462"/>
      <c r="MCA30" s="462"/>
      <c r="MCB30" s="462"/>
      <c r="MCC30" s="462"/>
      <c r="MCD30" s="462"/>
      <c r="MCE30" s="462"/>
      <c r="MCF30" s="462"/>
      <c r="MCG30" s="462"/>
      <c r="MCH30" s="462"/>
      <c r="MCI30" s="462"/>
      <c r="MCJ30" s="462"/>
      <c r="MCK30" s="462"/>
      <c r="MCL30" s="462"/>
      <c r="MCM30" s="462"/>
      <c r="MCN30" s="462"/>
      <c r="MCO30" s="462"/>
      <c r="MCP30" s="462"/>
      <c r="MCQ30" s="462"/>
      <c r="MCR30" s="462"/>
      <c r="MCS30" s="462"/>
      <c r="MCT30" s="462"/>
      <c r="MCU30" s="462"/>
      <c r="MCV30" s="462"/>
      <c r="MCW30" s="462"/>
      <c r="MCX30" s="462"/>
      <c r="MCY30" s="462"/>
      <c r="MCZ30" s="462"/>
      <c r="MDA30" s="462"/>
      <c r="MDB30" s="462"/>
      <c r="MDC30" s="462"/>
      <c r="MDD30" s="462"/>
      <c r="MDE30" s="462"/>
      <c r="MDF30" s="462"/>
      <c r="MDG30" s="462"/>
      <c r="MDH30" s="462"/>
      <c r="MDI30" s="462"/>
      <c r="MDJ30" s="462"/>
      <c r="MDK30" s="462"/>
      <c r="MDL30" s="462"/>
      <c r="MDM30" s="462"/>
      <c r="MDN30" s="462"/>
      <c r="MDO30" s="462"/>
      <c r="MDP30" s="462"/>
      <c r="MDQ30" s="462"/>
      <c r="MDR30" s="462"/>
      <c r="MDS30" s="462"/>
      <c r="MDT30" s="462"/>
      <c r="MDU30" s="462"/>
      <c r="MDV30" s="462"/>
      <c r="MDW30" s="462"/>
      <c r="MDX30" s="462"/>
      <c r="MDY30" s="462"/>
      <c r="MDZ30" s="462"/>
      <c r="MEA30" s="462"/>
      <c r="MEB30" s="462"/>
      <c r="MEC30" s="462"/>
      <c r="MED30" s="462"/>
      <c r="MEE30" s="462"/>
      <c r="MEF30" s="462"/>
      <c r="MEG30" s="462"/>
      <c r="MEH30" s="462"/>
      <c r="MEI30" s="462"/>
      <c r="MEJ30" s="462"/>
      <c r="MEK30" s="462"/>
      <c r="MEL30" s="462"/>
      <c r="MEM30" s="462"/>
      <c r="MEN30" s="462"/>
      <c r="MEO30" s="462"/>
      <c r="MEP30" s="462"/>
      <c r="MEQ30" s="462"/>
      <c r="MER30" s="462"/>
      <c r="MES30" s="462"/>
      <c r="MET30" s="462"/>
      <c r="MEU30" s="462"/>
      <c r="MEV30" s="462"/>
      <c r="MEW30" s="462"/>
      <c r="MEX30" s="462"/>
      <c r="MEY30" s="462"/>
      <c r="MEZ30" s="462"/>
      <c r="MFA30" s="462"/>
      <c r="MFB30" s="462"/>
      <c r="MFC30" s="462"/>
      <c r="MFD30" s="462"/>
      <c r="MFE30" s="462"/>
      <c r="MFF30" s="462"/>
      <c r="MFG30" s="462"/>
      <c r="MFH30" s="462"/>
      <c r="MFI30" s="462"/>
      <c r="MFJ30" s="462"/>
      <c r="MFK30" s="462"/>
      <c r="MFL30" s="462"/>
      <c r="MFM30" s="462"/>
      <c r="MFN30" s="462"/>
      <c r="MFO30" s="462"/>
      <c r="MFP30" s="462"/>
      <c r="MFQ30" s="462"/>
      <c r="MFR30" s="462"/>
      <c r="MFS30" s="462"/>
      <c r="MFT30" s="462"/>
      <c r="MFU30" s="462"/>
      <c r="MFV30" s="462"/>
      <c r="MFW30" s="462"/>
      <c r="MFX30" s="462"/>
      <c r="MFY30" s="462"/>
      <c r="MFZ30" s="462"/>
      <c r="MGA30" s="462"/>
      <c r="MGB30" s="462"/>
      <c r="MGC30" s="462"/>
      <c r="MGD30" s="462"/>
      <c r="MGE30" s="462"/>
      <c r="MGF30" s="462"/>
      <c r="MGG30" s="462"/>
      <c r="MGH30" s="462"/>
      <c r="MGI30" s="462"/>
      <c r="MGJ30" s="462"/>
      <c r="MGK30" s="462"/>
      <c r="MGL30" s="462"/>
      <c r="MGM30" s="462"/>
      <c r="MGN30" s="462"/>
      <c r="MGO30" s="462"/>
      <c r="MGP30" s="462"/>
      <c r="MGQ30" s="462"/>
      <c r="MGR30" s="462"/>
      <c r="MGS30" s="462"/>
      <c r="MGT30" s="462"/>
      <c r="MGU30" s="462"/>
      <c r="MGV30" s="462"/>
      <c r="MGW30" s="462"/>
      <c r="MGX30" s="462"/>
      <c r="MGY30" s="462"/>
      <c r="MGZ30" s="462"/>
      <c r="MHA30" s="462"/>
      <c r="MHB30" s="462"/>
      <c r="MHC30" s="462"/>
      <c r="MHD30" s="462"/>
      <c r="MHE30" s="462"/>
      <c r="MHF30" s="462"/>
      <c r="MHG30" s="462"/>
      <c r="MHH30" s="462"/>
      <c r="MHI30" s="462"/>
      <c r="MHJ30" s="462"/>
      <c r="MHK30" s="462"/>
      <c r="MHL30" s="462"/>
      <c r="MHM30" s="462"/>
      <c r="MHN30" s="462"/>
      <c r="MHO30" s="462"/>
      <c r="MHP30" s="462"/>
      <c r="MHQ30" s="462"/>
      <c r="MHR30" s="462"/>
      <c r="MHS30" s="462"/>
      <c r="MHT30" s="462"/>
      <c r="MHU30" s="462"/>
      <c r="MHV30" s="462"/>
      <c r="MHW30" s="462"/>
      <c r="MHX30" s="462"/>
      <c r="MHY30" s="462"/>
      <c r="MHZ30" s="462"/>
      <c r="MIA30" s="462"/>
      <c r="MIB30" s="462"/>
      <c r="MIC30" s="462"/>
      <c r="MID30" s="462"/>
      <c r="MIE30" s="462"/>
      <c r="MIF30" s="462"/>
      <c r="MIG30" s="462"/>
      <c r="MIH30" s="462"/>
      <c r="MII30" s="462"/>
      <c r="MIJ30" s="462"/>
      <c r="MIK30" s="462"/>
      <c r="MIL30" s="462"/>
      <c r="MIM30" s="462"/>
      <c r="MIN30" s="462"/>
      <c r="MIO30" s="462"/>
      <c r="MIP30" s="462"/>
      <c r="MIQ30" s="462"/>
      <c r="MIR30" s="462"/>
      <c r="MIS30" s="462"/>
      <c r="MIT30" s="462"/>
      <c r="MIU30" s="462"/>
      <c r="MIV30" s="462"/>
      <c r="MIW30" s="462"/>
      <c r="MIX30" s="462"/>
      <c r="MIY30" s="462"/>
      <c r="MIZ30" s="462"/>
      <c r="MJA30" s="462"/>
      <c r="MJB30" s="462"/>
      <c r="MJC30" s="462"/>
      <c r="MJD30" s="462"/>
      <c r="MJE30" s="462"/>
      <c r="MJF30" s="462"/>
      <c r="MJG30" s="462"/>
      <c r="MJH30" s="462"/>
      <c r="MJI30" s="462"/>
      <c r="MJJ30" s="462"/>
      <c r="MJK30" s="462"/>
      <c r="MJL30" s="462"/>
      <c r="MJM30" s="462"/>
      <c r="MJN30" s="462"/>
      <c r="MJO30" s="462"/>
      <c r="MJP30" s="462"/>
      <c r="MJQ30" s="462"/>
      <c r="MJR30" s="462"/>
      <c r="MJS30" s="462"/>
      <c r="MJT30" s="462"/>
      <c r="MJU30" s="462"/>
      <c r="MJV30" s="462"/>
      <c r="MJW30" s="462"/>
      <c r="MJX30" s="462"/>
      <c r="MJY30" s="462"/>
      <c r="MJZ30" s="462"/>
      <c r="MKA30" s="462"/>
      <c r="MKB30" s="462"/>
      <c r="MKC30" s="462"/>
      <c r="MKD30" s="462"/>
      <c r="MKE30" s="462"/>
      <c r="MKF30" s="462"/>
      <c r="MKG30" s="462"/>
      <c r="MKH30" s="462"/>
      <c r="MKI30" s="462"/>
      <c r="MKJ30" s="462"/>
      <c r="MKK30" s="462"/>
      <c r="MKL30" s="462"/>
      <c r="MKM30" s="462"/>
      <c r="MKN30" s="462"/>
      <c r="MKO30" s="462"/>
      <c r="MKP30" s="462"/>
      <c r="MKQ30" s="462"/>
      <c r="MKR30" s="462"/>
      <c r="MKS30" s="462"/>
      <c r="MKT30" s="462"/>
      <c r="MKU30" s="462"/>
      <c r="MKV30" s="462"/>
      <c r="MKW30" s="462"/>
      <c r="MKX30" s="462"/>
      <c r="MKY30" s="462"/>
      <c r="MKZ30" s="462"/>
      <c r="MLA30" s="462"/>
      <c r="MLB30" s="462"/>
      <c r="MLC30" s="462"/>
      <c r="MLD30" s="462"/>
      <c r="MLE30" s="462"/>
      <c r="MLF30" s="462"/>
      <c r="MLG30" s="462"/>
      <c r="MLH30" s="462"/>
      <c r="MLI30" s="462"/>
      <c r="MLJ30" s="462"/>
      <c r="MLK30" s="462"/>
      <c r="MLL30" s="462"/>
      <c r="MLM30" s="462"/>
      <c r="MLN30" s="462"/>
      <c r="MLO30" s="462"/>
      <c r="MLP30" s="462"/>
      <c r="MLQ30" s="462"/>
      <c r="MLR30" s="462"/>
      <c r="MLS30" s="462"/>
      <c r="MLT30" s="462"/>
      <c r="MLU30" s="462"/>
      <c r="MLV30" s="462"/>
      <c r="MLW30" s="462"/>
      <c r="MLX30" s="462"/>
      <c r="MLY30" s="462"/>
      <c r="MLZ30" s="462"/>
      <c r="MMA30" s="462"/>
      <c r="MMB30" s="462"/>
      <c r="MMC30" s="462"/>
      <c r="MMD30" s="462"/>
      <c r="MME30" s="462"/>
      <c r="MMF30" s="462"/>
      <c r="MMG30" s="462"/>
      <c r="MMH30" s="462"/>
      <c r="MMI30" s="462"/>
      <c r="MMJ30" s="462"/>
      <c r="MMK30" s="462"/>
      <c r="MML30" s="462"/>
      <c r="MMM30" s="462"/>
      <c r="MMN30" s="462"/>
      <c r="MMO30" s="462"/>
      <c r="MMP30" s="462"/>
      <c r="MMQ30" s="462"/>
      <c r="MMR30" s="462"/>
      <c r="MMS30" s="462"/>
      <c r="MMT30" s="462"/>
      <c r="MMU30" s="462"/>
      <c r="MMV30" s="462"/>
      <c r="MMW30" s="462"/>
      <c r="MMX30" s="462"/>
      <c r="MMY30" s="462"/>
      <c r="MMZ30" s="462"/>
      <c r="MNA30" s="462"/>
      <c r="MNB30" s="462"/>
      <c r="MNC30" s="462"/>
      <c r="MND30" s="462"/>
      <c r="MNE30" s="462"/>
      <c r="MNF30" s="462"/>
      <c r="MNG30" s="462"/>
      <c r="MNH30" s="462"/>
      <c r="MNI30" s="462"/>
      <c r="MNJ30" s="462"/>
      <c r="MNK30" s="462"/>
      <c r="MNL30" s="462"/>
      <c r="MNM30" s="462"/>
      <c r="MNN30" s="462"/>
      <c r="MNO30" s="462"/>
      <c r="MNP30" s="462"/>
      <c r="MNQ30" s="462"/>
      <c r="MNR30" s="462"/>
      <c r="MNS30" s="462"/>
      <c r="MNT30" s="462"/>
      <c r="MNU30" s="462"/>
      <c r="MNV30" s="462"/>
      <c r="MNW30" s="462"/>
      <c r="MNX30" s="462"/>
      <c r="MNY30" s="462"/>
      <c r="MNZ30" s="462"/>
      <c r="MOA30" s="462"/>
      <c r="MOB30" s="462"/>
      <c r="MOC30" s="462"/>
      <c r="MOD30" s="462"/>
      <c r="MOE30" s="462"/>
      <c r="MOF30" s="462"/>
      <c r="MOG30" s="462"/>
      <c r="MOH30" s="462"/>
      <c r="MOI30" s="462"/>
      <c r="MOJ30" s="462"/>
      <c r="MOK30" s="462"/>
      <c r="MOL30" s="462"/>
      <c r="MOM30" s="462"/>
      <c r="MON30" s="462"/>
      <c r="MOO30" s="462"/>
      <c r="MOP30" s="462"/>
      <c r="MOQ30" s="462"/>
      <c r="MOR30" s="462"/>
      <c r="MOS30" s="462"/>
      <c r="MOT30" s="462"/>
      <c r="MOU30" s="462"/>
      <c r="MOV30" s="462"/>
      <c r="MOW30" s="462"/>
      <c r="MOX30" s="462"/>
      <c r="MOY30" s="462"/>
      <c r="MOZ30" s="462"/>
      <c r="MPA30" s="462"/>
      <c r="MPB30" s="462"/>
      <c r="MPC30" s="462"/>
      <c r="MPD30" s="462"/>
      <c r="MPE30" s="462"/>
      <c r="MPF30" s="462"/>
      <c r="MPG30" s="462"/>
      <c r="MPH30" s="462"/>
      <c r="MPI30" s="462"/>
      <c r="MPJ30" s="462"/>
      <c r="MPK30" s="462"/>
      <c r="MPL30" s="462"/>
      <c r="MPM30" s="462"/>
      <c r="MPN30" s="462"/>
      <c r="MPO30" s="462"/>
      <c r="MPP30" s="462"/>
      <c r="MPQ30" s="462"/>
      <c r="MPR30" s="462"/>
      <c r="MPS30" s="462"/>
      <c r="MPT30" s="462"/>
      <c r="MPU30" s="462"/>
      <c r="MPV30" s="462"/>
      <c r="MPW30" s="462"/>
      <c r="MPX30" s="462"/>
      <c r="MPY30" s="462"/>
      <c r="MPZ30" s="462"/>
      <c r="MQA30" s="462"/>
      <c r="MQB30" s="462"/>
      <c r="MQC30" s="462"/>
      <c r="MQD30" s="462"/>
      <c r="MQE30" s="462"/>
      <c r="MQF30" s="462"/>
      <c r="MQG30" s="462"/>
      <c r="MQH30" s="462"/>
      <c r="MQI30" s="462"/>
      <c r="MQJ30" s="462"/>
      <c r="MQK30" s="462"/>
      <c r="MQL30" s="462"/>
      <c r="MQM30" s="462"/>
      <c r="MQN30" s="462"/>
      <c r="MQO30" s="462"/>
      <c r="MQP30" s="462"/>
      <c r="MQQ30" s="462"/>
      <c r="MQR30" s="462"/>
      <c r="MQS30" s="462"/>
      <c r="MQT30" s="462"/>
      <c r="MQU30" s="462"/>
      <c r="MQV30" s="462"/>
      <c r="MQW30" s="462"/>
      <c r="MQX30" s="462"/>
      <c r="MQY30" s="462"/>
      <c r="MQZ30" s="462"/>
      <c r="MRA30" s="462"/>
      <c r="MRB30" s="462"/>
      <c r="MRC30" s="462"/>
      <c r="MRD30" s="462"/>
      <c r="MRE30" s="462"/>
      <c r="MRF30" s="462"/>
      <c r="MRG30" s="462"/>
      <c r="MRH30" s="462"/>
      <c r="MRI30" s="462"/>
      <c r="MRJ30" s="462"/>
      <c r="MRK30" s="462"/>
      <c r="MRL30" s="462"/>
      <c r="MRM30" s="462"/>
      <c r="MRN30" s="462"/>
      <c r="MRO30" s="462"/>
      <c r="MRP30" s="462"/>
      <c r="MRQ30" s="462"/>
      <c r="MRR30" s="462"/>
      <c r="MRS30" s="462"/>
      <c r="MRT30" s="462"/>
      <c r="MRU30" s="462"/>
      <c r="MRV30" s="462"/>
      <c r="MRW30" s="462"/>
      <c r="MRX30" s="462"/>
      <c r="MRY30" s="462"/>
      <c r="MRZ30" s="462"/>
      <c r="MSA30" s="462"/>
      <c r="MSB30" s="462"/>
      <c r="MSC30" s="462"/>
      <c r="MSD30" s="462"/>
      <c r="MSE30" s="462"/>
      <c r="MSF30" s="462"/>
      <c r="MSG30" s="462"/>
      <c r="MSH30" s="462"/>
      <c r="MSI30" s="462"/>
      <c r="MSJ30" s="462"/>
      <c r="MSK30" s="462"/>
      <c r="MSL30" s="462"/>
      <c r="MSM30" s="462"/>
      <c r="MSN30" s="462"/>
      <c r="MSO30" s="462"/>
      <c r="MSP30" s="462"/>
      <c r="MSQ30" s="462"/>
      <c r="MSR30" s="462"/>
      <c r="MSS30" s="462"/>
      <c r="MST30" s="462"/>
      <c r="MSU30" s="462"/>
      <c r="MSV30" s="462"/>
      <c r="MSW30" s="462"/>
      <c r="MSX30" s="462"/>
      <c r="MSY30" s="462"/>
      <c r="MSZ30" s="462"/>
      <c r="MTA30" s="462"/>
      <c r="MTB30" s="462"/>
      <c r="MTC30" s="462"/>
      <c r="MTD30" s="462"/>
      <c r="MTE30" s="462"/>
      <c r="MTF30" s="462"/>
      <c r="MTG30" s="462"/>
      <c r="MTH30" s="462"/>
      <c r="MTI30" s="462"/>
      <c r="MTJ30" s="462"/>
      <c r="MTK30" s="462"/>
      <c r="MTL30" s="462"/>
      <c r="MTM30" s="462"/>
      <c r="MTN30" s="462"/>
      <c r="MTO30" s="462"/>
      <c r="MTP30" s="462"/>
      <c r="MTQ30" s="462"/>
      <c r="MTR30" s="462"/>
      <c r="MTS30" s="462"/>
      <c r="MTT30" s="462"/>
      <c r="MTU30" s="462"/>
      <c r="MTV30" s="462"/>
      <c r="MTW30" s="462"/>
      <c r="MTX30" s="462"/>
      <c r="MTY30" s="462"/>
      <c r="MTZ30" s="462"/>
      <c r="MUA30" s="462"/>
      <c r="MUB30" s="462"/>
      <c r="MUC30" s="462"/>
      <c r="MUD30" s="462"/>
      <c r="MUE30" s="462"/>
      <c r="MUF30" s="462"/>
      <c r="MUG30" s="462"/>
      <c r="MUH30" s="462"/>
      <c r="MUI30" s="462"/>
      <c r="MUJ30" s="462"/>
      <c r="MUK30" s="462"/>
      <c r="MUL30" s="462"/>
      <c r="MUM30" s="462"/>
      <c r="MUN30" s="462"/>
      <c r="MUO30" s="462"/>
      <c r="MUP30" s="462"/>
      <c r="MUQ30" s="462"/>
      <c r="MUR30" s="462"/>
      <c r="MUS30" s="462"/>
      <c r="MUT30" s="462"/>
      <c r="MUU30" s="462"/>
      <c r="MUV30" s="462"/>
      <c r="MUW30" s="462"/>
      <c r="MUX30" s="462"/>
      <c r="MUY30" s="462"/>
      <c r="MUZ30" s="462"/>
      <c r="MVA30" s="462"/>
      <c r="MVB30" s="462"/>
      <c r="MVC30" s="462"/>
      <c r="MVD30" s="462"/>
      <c r="MVE30" s="462"/>
      <c r="MVF30" s="462"/>
      <c r="MVG30" s="462"/>
      <c r="MVH30" s="462"/>
      <c r="MVI30" s="462"/>
      <c r="MVJ30" s="462"/>
      <c r="MVK30" s="462"/>
      <c r="MVL30" s="462"/>
      <c r="MVM30" s="462"/>
      <c r="MVN30" s="462"/>
      <c r="MVO30" s="462"/>
      <c r="MVP30" s="462"/>
      <c r="MVQ30" s="462"/>
      <c r="MVR30" s="462"/>
      <c r="MVS30" s="462"/>
      <c r="MVT30" s="462"/>
      <c r="MVU30" s="462"/>
      <c r="MVV30" s="462"/>
      <c r="MVW30" s="462"/>
      <c r="MVX30" s="462"/>
      <c r="MVY30" s="462"/>
      <c r="MVZ30" s="462"/>
      <c r="MWA30" s="462"/>
      <c r="MWB30" s="462"/>
      <c r="MWC30" s="462"/>
      <c r="MWD30" s="462"/>
      <c r="MWE30" s="462"/>
      <c r="MWF30" s="462"/>
      <c r="MWG30" s="462"/>
      <c r="MWH30" s="462"/>
      <c r="MWI30" s="462"/>
      <c r="MWJ30" s="462"/>
      <c r="MWK30" s="462"/>
      <c r="MWL30" s="462"/>
      <c r="MWM30" s="462"/>
      <c r="MWN30" s="462"/>
      <c r="MWO30" s="462"/>
      <c r="MWP30" s="462"/>
      <c r="MWQ30" s="462"/>
      <c r="MWR30" s="462"/>
      <c r="MWS30" s="462"/>
      <c r="MWT30" s="462"/>
      <c r="MWU30" s="462"/>
      <c r="MWV30" s="462"/>
      <c r="MWW30" s="462"/>
      <c r="MWX30" s="462"/>
      <c r="MWY30" s="462"/>
      <c r="MWZ30" s="462"/>
      <c r="MXA30" s="462"/>
      <c r="MXB30" s="462"/>
      <c r="MXC30" s="462"/>
      <c r="MXD30" s="462"/>
      <c r="MXE30" s="462"/>
      <c r="MXF30" s="462"/>
      <c r="MXG30" s="462"/>
      <c r="MXH30" s="462"/>
      <c r="MXI30" s="462"/>
      <c r="MXJ30" s="462"/>
      <c r="MXK30" s="462"/>
      <c r="MXL30" s="462"/>
      <c r="MXM30" s="462"/>
      <c r="MXN30" s="462"/>
      <c r="MXO30" s="462"/>
      <c r="MXP30" s="462"/>
      <c r="MXQ30" s="462"/>
      <c r="MXR30" s="462"/>
      <c r="MXS30" s="462"/>
      <c r="MXT30" s="462"/>
      <c r="MXU30" s="462"/>
      <c r="MXV30" s="462"/>
      <c r="MXW30" s="462"/>
      <c r="MXX30" s="462"/>
      <c r="MXY30" s="462"/>
      <c r="MXZ30" s="462"/>
      <c r="MYA30" s="462"/>
      <c r="MYB30" s="462"/>
      <c r="MYC30" s="462"/>
      <c r="MYD30" s="462"/>
      <c r="MYE30" s="462"/>
      <c r="MYF30" s="462"/>
      <c r="MYG30" s="462"/>
      <c r="MYH30" s="462"/>
      <c r="MYI30" s="462"/>
      <c r="MYJ30" s="462"/>
      <c r="MYK30" s="462"/>
      <c r="MYL30" s="462"/>
      <c r="MYM30" s="462"/>
      <c r="MYN30" s="462"/>
      <c r="MYO30" s="462"/>
      <c r="MYP30" s="462"/>
      <c r="MYQ30" s="462"/>
      <c r="MYR30" s="462"/>
      <c r="MYS30" s="462"/>
      <c r="MYT30" s="462"/>
      <c r="MYU30" s="462"/>
      <c r="MYV30" s="462"/>
      <c r="MYW30" s="462"/>
      <c r="MYX30" s="462"/>
      <c r="MYY30" s="462"/>
      <c r="MYZ30" s="462"/>
      <c r="MZA30" s="462"/>
      <c r="MZB30" s="462"/>
      <c r="MZC30" s="462"/>
      <c r="MZD30" s="462"/>
      <c r="MZE30" s="462"/>
      <c r="MZF30" s="462"/>
      <c r="MZG30" s="462"/>
      <c r="MZH30" s="462"/>
      <c r="MZI30" s="462"/>
      <c r="MZJ30" s="462"/>
      <c r="MZK30" s="462"/>
      <c r="MZL30" s="462"/>
      <c r="MZM30" s="462"/>
      <c r="MZN30" s="462"/>
      <c r="MZO30" s="462"/>
      <c r="MZP30" s="462"/>
      <c r="MZQ30" s="462"/>
      <c r="MZR30" s="462"/>
      <c r="MZS30" s="462"/>
      <c r="MZT30" s="462"/>
      <c r="MZU30" s="462"/>
      <c r="MZV30" s="462"/>
      <c r="MZW30" s="462"/>
      <c r="MZX30" s="462"/>
      <c r="MZY30" s="462"/>
      <c r="MZZ30" s="462"/>
      <c r="NAA30" s="462"/>
      <c r="NAB30" s="462"/>
      <c r="NAC30" s="462"/>
      <c r="NAD30" s="462"/>
      <c r="NAE30" s="462"/>
      <c r="NAF30" s="462"/>
      <c r="NAG30" s="462"/>
      <c r="NAH30" s="462"/>
      <c r="NAI30" s="462"/>
      <c r="NAJ30" s="462"/>
      <c r="NAK30" s="462"/>
      <c r="NAL30" s="462"/>
      <c r="NAM30" s="462"/>
      <c r="NAN30" s="462"/>
      <c r="NAO30" s="462"/>
      <c r="NAP30" s="462"/>
      <c r="NAQ30" s="462"/>
      <c r="NAR30" s="462"/>
      <c r="NAS30" s="462"/>
      <c r="NAT30" s="462"/>
      <c r="NAU30" s="462"/>
      <c r="NAV30" s="462"/>
      <c r="NAW30" s="462"/>
      <c r="NAX30" s="462"/>
      <c r="NAY30" s="462"/>
      <c r="NAZ30" s="462"/>
      <c r="NBA30" s="462"/>
      <c r="NBB30" s="462"/>
      <c r="NBC30" s="462"/>
      <c r="NBD30" s="462"/>
      <c r="NBE30" s="462"/>
      <c r="NBF30" s="462"/>
      <c r="NBG30" s="462"/>
      <c r="NBH30" s="462"/>
      <c r="NBI30" s="462"/>
      <c r="NBJ30" s="462"/>
      <c r="NBK30" s="462"/>
      <c r="NBL30" s="462"/>
      <c r="NBM30" s="462"/>
      <c r="NBN30" s="462"/>
      <c r="NBO30" s="462"/>
      <c r="NBP30" s="462"/>
      <c r="NBQ30" s="462"/>
      <c r="NBR30" s="462"/>
      <c r="NBS30" s="462"/>
      <c r="NBT30" s="462"/>
      <c r="NBU30" s="462"/>
      <c r="NBV30" s="462"/>
      <c r="NBW30" s="462"/>
      <c r="NBX30" s="462"/>
      <c r="NBY30" s="462"/>
      <c r="NBZ30" s="462"/>
      <c r="NCA30" s="462"/>
      <c r="NCB30" s="462"/>
      <c r="NCC30" s="462"/>
      <c r="NCD30" s="462"/>
      <c r="NCE30" s="462"/>
      <c r="NCF30" s="462"/>
      <c r="NCG30" s="462"/>
      <c r="NCH30" s="462"/>
      <c r="NCI30" s="462"/>
      <c r="NCJ30" s="462"/>
      <c r="NCK30" s="462"/>
      <c r="NCL30" s="462"/>
      <c r="NCM30" s="462"/>
      <c r="NCN30" s="462"/>
      <c r="NCO30" s="462"/>
      <c r="NCP30" s="462"/>
      <c r="NCQ30" s="462"/>
      <c r="NCR30" s="462"/>
      <c r="NCS30" s="462"/>
      <c r="NCT30" s="462"/>
      <c r="NCU30" s="462"/>
      <c r="NCV30" s="462"/>
      <c r="NCW30" s="462"/>
      <c r="NCX30" s="462"/>
      <c r="NCY30" s="462"/>
      <c r="NCZ30" s="462"/>
      <c r="NDA30" s="462"/>
      <c r="NDB30" s="462"/>
      <c r="NDC30" s="462"/>
      <c r="NDD30" s="462"/>
      <c r="NDE30" s="462"/>
      <c r="NDF30" s="462"/>
      <c r="NDG30" s="462"/>
      <c r="NDH30" s="462"/>
      <c r="NDI30" s="462"/>
      <c r="NDJ30" s="462"/>
      <c r="NDK30" s="462"/>
      <c r="NDL30" s="462"/>
      <c r="NDM30" s="462"/>
      <c r="NDN30" s="462"/>
      <c r="NDO30" s="462"/>
      <c r="NDP30" s="462"/>
      <c r="NDQ30" s="462"/>
      <c r="NDR30" s="462"/>
      <c r="NDS30" s="462"/>
      <c r="NDT30" s="462"/>
      <c r="NDU30" s="462"/>
      <c r="NDV30" s="462"/>
      <c r="NDW30" s="462"/>
      <c r="NDX30" s="462"/>
      <c r="NDY30" s="462"/>
      <c r="NDZ30" s="462"/>
      <c r="NEA30" s="462"/>
      <c r="NEB30" s="462"/>
      <c r="NEC30" s="462"/>
      <c r="NED30" s="462"/>
      <c r="NEE30" s="462"/>
      <c r="NEF30" s="462"/>
      <c r="NEG30" s="462"/>
      <c r="NEH30" s="462"/>
      <c r="NEI30" s="462"/>
      <c r="NEJ30" s="462"/>
      <c r="NEK30" s="462"/>
      <c r="NEL30" s="462"/>
      <c r="NEM30" s="462"/>
      <c r="NEN30" s="462"/>
      <c r="NEO30" s="462"/>
      <c r="NEP30" s="462"/>
      <c r="NEQ30" s="462"/>
      <c r="NER30" s="462"/>
      <c r="NES30" s="462"/>
      <c r="NET30" s="462"/>
      <c r="NEU30" s="462"/>
      <c r="NEV30" s="462"/>
      <c r="NEW30" s="462"/>
      <c r="NEX30" s="462"/>
      <c r="NEY30" s="462"/>
      <c r="NEZ30" s="462"/>
      <c r="NFA30" s="462"/>
      <c r="NFB30" s="462"/>
      <c r="NFC30" s="462"/>
      <c r="NFD30" s="462"/>
      <c r="NFE30" s="462"/>
      <c r="NFF30" s="462"/>
      <c r="NFG30" s="462"/>
      <c r="NFH30" s="462"/>
      <c r="NFI30" s="462"/>
      <c r="NFJ30" s="462"/>
      <c r="NFK30" s="462"/>
      <c r="NFL30" s="462"/>
      <c r="NFM30" s="462"/>
      <c r="NFN30" s="462"/>
      <c r="NFO30" s="462"/>
      <c r="NFP30" s="462"/>
      <c r="NFQ30" s="462"/>
      <c r="NFR30" s="462"/>
      <c r="NFS30" s="462"/>
      <c r="NFT30" s="462"/>
      <c r="NFU30" s="462"/>
      <c r="NFV30" s="462"/>
      <c r="NFW30" s="462"/>
      <c r="NFX30" s="462"/>
      <c r="NFY30" s="462"/>
      <c r="NFZ30" s="462"/>
      <c r="NGA30" s="462"/>
      <c r="NGB30" s="462"/>
      <c r="NGC30" s="462"/>
      <c r="NGD30" s="462"/>
      <c r="NGE30" s="462"/>
      <c r="NGF30" s="462"/>
      <c r="NGG30" s="462"/>
      <c r="NGH30" s="462"/>
      <c r="NGI30" s="462"/>
      <c r="NGJ30" s="462"/>
      <c r="NGK30" s="462"/>
      <c r="NGL30" s="462"/>
      <c r="NGM30" s="462"/>
      <c r="NGN30" s="462"/>
      <c r="NGO30" s="462"/>
      <c r="NGP30" s="462"/>
      <c r="NGQ30" s="462"/>
      <c r="NGR30" s="462"/>
      <c r="NGS30" s="462"/>
      <c r="NGT30" s="462"/>
      <c r="NGU30" s="462"/>
      <c r="NGV30" s="462"/>
      <c r="NGW30" s="462"/>
      <c r="NGX30" s="462"/>
      <c r="NGY30" s="462"/>
      <c r="NGZ30" s="462"/>
      <c r="NHA30" s="462"/>
      <c r="NHB30" s="462"/>
      <c r="NHC30" s="462"/>
      <c r="NHD30" s="462"/>
      <c r="NHE30" s="462"/>
      <c r="NHF30" s="462"/>
      <c r="NHG30" s="462"/>
      <c r="NHH30" s="462"/>
      <c r="NHI30" s="462"/>
      <c r="NHJ30" s="462"/>
      <c r="NHK30" s="462"/>
      <c r="NHL30" s="462"/>
      <c r="NHM30" s="462"/>
      <c r="NHN30" s="462"/>
      <c r="NHO30" s="462"/>
      <c r="NHP30" s="462"/>
      <c r="NHQ30" s="462"/>
      <c r="NHR30" s="462"/>
      <c r="NHS30" s="462"/>
      <c r="NHT30" s="462"/>
      <c r="NHU30" s="462"/>
      <c r="NHV30" s="462"/>
      <c r="NHW30" s="462"/>
      <c r="NHX30" s="462"/>
      <c r="NHY30" s="462"/>
      <c r="NHZ30" s="462"/>
      <c r="NIA30" s="462"/>
      <c r="NIB30" s="462"/>
      <c r="NIC30" s="462"/>
      <c r="NID30" s="462"/>
      <c r="NIE30" s="462"/>
      <c r="NIF30" s="462"/>
      <c r="NIG30" s="462"/>
      <c r="NIH30" s="462"/>
      <c r="NII30" s="462"/>
      <c r="NIJ30" s="462"/>
      <c r="NIK30" s="462"/>
      <c r="NIL30" s="462"/>
      <c r="NIM30" s="462"/>
      <c r="NIN30" s="462"/>
      <c r="NIO30" s="462"/>
      <c r="NIP30" s="462"/>
      <c r="NIQ30" s="462"/>
      <c r="NIR30" s="462"/>
      <c r="NIS30" s="462"/>
      <c r="NIT30" s="462"/>
      <c r="NIU30" s="462"/>
      <c r="NIV30" s="462"/>
      <c r="NIW30" s="462"/>
      <c r="NIX30" s="462"/>
      <c r="NIY30" s="462"/>
      <c r="NIZ30" s="462"/>
      <c r="NJA30" s="462"/>
      <c r="NJB30" s="462"/>
      <c r="NJC30" s="462"/>
      <c r="NJD30" s="462"/>
      <c r="NJE30" s="462"/>
      <c r="NJF30" s="462"/>
      <c r="NJG30" s="462"/>
      <c r="NJH30" s="462"/>
      <c r="NJI30" s="462"/>
      <c r="NJJ30" s="462"/>
      <c r="NJK30" s="462"/>
      <c r="NJL30" s="462"/>
      <c r="NJM30" s="462"/>
      <c r="NJN30" s="462"/>
      <c r="NJO30" s="462"/>
      <c r="NJP30" s="462"/>
      <c r="NJQ30" s="462"/>
      <c r="NJR30" s="462"/>
      <c r="NJS30" s="462"/>
      <c r="NJT30" s="462"/>
      <c r="NJU30" s="462"/>
      <c r="NJV30" s="462"/>
      <c r="NJW30" s="462"/>
      <c r="NJX30" s="462"/>
      <c r="NJY30" s="462"/>
      <c r="NJZ30" s="462"/>
      <c r="NKA30" s="462"/>
      <c r="NKB30" s="462"/>
      <c r="NKC30" s="462"/>
      <c r="NKD30" s="462"/>
      <c r="NKE30" s="462"/>
      <c r="NKF30" s="462"/>
      <c r="NKG30" s="462"/>
      <c r="NKH30" s="462"/>
      <c r="NKI30" s="462"/>
      <c r="NKJ30" s="462"/>
      <c r="NKK30" s="462"/>
      <c r="NKL30" s="462"/>
      <c r="NKM30" s="462"/>
      <c r="NKN30" s="462"/>
      <c r="NKO30" s="462"/>
      <c r="NKP30" s="462"/>
      <c r="NKQ30" s="462"/>
      <c r="NKR30" s="462"/>
      <c r="NKS30" s="462"/>
      <c r="NKT30" s="462"/>
      <c r="NKU30" s="462"/>
      <c r="NKV30" s="462"/>
      <c r="NKW30" s="462"/>
      <c r="NKX30" s="462"/>
      <c r="NKY30" s="462"/>
      <c r="NKZ30" s="462"/>
      <c r="NLA30" s="462"/>
      <c r="NLB30" s="462"/>
      <c r="NLC30" s="462"/>
      <c r="NLD30" s="462"/>
      <c r="NLE30" s="462"/>
      <c r="NLF30" s="462"/>
      <c r="NLG30" s="462"/>
      <c r="NLH30" s="462"/>
      <c r="NLI30" s="462"/>
      <c r="NLJ30" s="462"/>
      <c r="NLK30" s="462"/>
      <c r="NLL30" s="462"/>
      <c r="NLM30" s="462"/>
      <c r="NLN30" s="462"/>
      <c r="NLO30" s="462"/>
      <c r="NLP30" s="462"/>
      <c r="NLQ30" s="462"/>
      <c r="NLR30" s="462"/>
      <c r="NLS30" s="462"/>
      <c r="NLT30" s="462"/>
      <c r="NLU30" s="462"/>
      <c r="NLV30" s="462"/>
      <c r="NLW30" s="462"/>
      <c r="NLX30" s="462"/>
      <c r="NLY30" s="462"/>
      <c r="NLZ30" s="462"/>
      <c r="NMA30" s="462"/>
      <c r="NMB30" s="462"/>
      <c r="NMC30" s="462"/>
      <c r="NMD30" s="462"/>
      <c r="NME30" s="462"/>
      <c r="NMF30" s="462"/>
      <c r="NMG30" s="462"/>
      <c r="NMH30" s="462"/>
      <c r="NMI30" s="462"/>
      <c r="NMJ30" s="462"/>
      <c r="NMK30" s="462"/>
      <c r="NML30" s="462"/>
      <c r="NMM30" s="462"/>
      <c r="NMN30" s="462"/>
      <c r="NMO30" s="462"/>
      <c r="NMP30" s="462"/>
      <c r="NMQ30" s="462"/>
      <c r="NMR30" s="462"/>
      <c r="NMS30" s="462"/>
      <c r="NMT30" s="462"/>
      <c r="NMU30" s="462"/>
      <c r="NMV30" s="462"/>
      <c r="NMW30" s="462"/>
      <c r="NMX30" s="462"/>
      <c r="NMY30" s="462"/>
      <c r="NMZ30" s="462"/>
      <c r="NNA30" s="462"/>
      <c r="NNB30" s="462"/>
      <c r="NNC30" s="462"/>
      <c r="NND30" s="462"/>
      <c r="NNE30" s="462"/>
      <c r="NNF30" s="462"/>
      <c r="NNG30" s="462"/>
      <c r="NNH30" s="462"/>
      <c r="NNI30" s="462"/>
      <c r="NNJ30" s="462"/>
      <c r="NNK30" s="462"/>
      <c r="NNL30" s="462"/>
      <c r="NNM30" s="462"/>
      <c r="NNN30" s="462"/>
      <c r="NNO30" s="462"/>
      <c r="NNP30" s="462"/>
      <c r="NNQ30" s="462"/>
      <c r="NNR30" s="462"/>
      <c r="NNS30" s="462"/>
      <c r="NNT30" s="462"/>
      <c r="NNU30" s="462"/>
      <c r="NNV30" s="462"/>
      <c r="NNW30" s="462"/>
      <c r="NNX30" s="462"/>
      <c r="NNY30" s="462"/>
      <c r="NNZ30" s="462"/>
      <c r="NOA30" s="462"/>
      <c r="NOB30" s="462"/>
      <c r="NOC30" s="462"/>
      <c r="NOD30" s="462"/>
      <c r="NOE30" s="462"/>
      <c r="NOF30" s="462"/>
      <c r="NOG30" s="462"/>
      <c r="NOH30" s="462"/>
      <c r="NOI30" s="462"/>
      <c r="NOJ30" s="462"/>
      <c r="NOK30" s="462"/>
      <c r="NOL30" s="462"/>
      <c r="NOM30" s="462"/>
      <c r="NON30" s="462"/>
      <c r="NOO30" s="462"/>
      <c r="NOP30" s="462"/>
      <c r="NOQ30" s="462"/>
      <c r="NOR30" s="462"/>
      <c r="NOS30" s="462"/>
      <c r="NOT30" s="462"/>
      <c r="NOU30" s="462"/>
      <c r="NOV30" s="462"/>
      <c r="NOW30" s="462"/>
      <c r="NOX30" s="462"/>
      <c r="NOY30" s="462"/>
      <c r="NOZ30" s="462"/>
      <c r="NPA30" s="462"/>
      <c r="NPB30" s="462"/>
      <c r="NPC30" s="462"/>
      <c r="NPD30" s="462"/>
      <c r="NPE30" s="462"/>
      <c r="NPF30" s="462"/>
      <c r="NPG30" s="462"/>
      <c r="NPH30" s="462"/>
      <c r="NPI30" s="462"/>
      <c r="NPJ30" s="462"/>
      <c r="NPK30" s="462"/>
      <c r="NPL30" s="462"/>
      <c r="NPM30" s="462"/>
      <c r="NPN30" s="462"/>
      <c r="NPO30" s="462"/>
      <c r="NPP30" s="462"/>
      <c r="NPQ30" s="462"/>
      <c r="NPR30" s="462"/>
      <c r="NPS30" s="462"/>
      <c r="NPT30" s="462"/>
      <c r="NPU30" s="462"/>
      <c r="NPV30" s="462"/>
      <c r="NPW30" s="462"/>
      <c r="NPX30" s="462"/>
      <c r="NPY30" s="462"/>
      <c r="NPZ30" s="462"/>
      <c r="NQA30" s="462"/>
      <c r="NQB30" s="462"/>
      <c r="NQC30" s="462"/>
      <c r="NQD30" s="462"/>
      <c r="NQE30" s="462"/>
      <c r="NQF30" s="462"/>
      <c r="NQG30" s="462"/>
      <c r="NQH30" s="462"/>
      <c r="NQI30" s="462"/>
      <c r="NQJ30" s="462"/>
      <c r="NQK30" s="462"/>
      <c r="NQL30" s="462"/>
      <c r="NQM30" s="462"/>
      <c r="NQN30" s="462"/>
      <c r="NQO30" s="462"/>
      <c r="NQP30" s="462"/>
      <c r="NQQ30" s="462"/>
      <c r="NQR30" s="462"/>
      <c r="NQS30" s="462"/>
      <c r="NQT30" s="462"/>
      <c r="NQU30" s="462"/>
      <c r="NQV30" s="462"/>
      <c r="NQW30" s="462"/>
      <c r="NQX30" s="462"/>
      <c r="NQY30" s="462"/>
      <c r="NQZ30" s="462"/>
      <c r="NRA30" s="462"/>
      <c r="NRB30" s="462"/>
      <c r="NRC30" s="462"/>
      <c r="NRD30" s="462"/>
      <c r="NRE30" s="462"/>
      <c r="NRF30" s="462"/>
      <c r="NRG30" s="462"/>
      <c r="NRH30" s="462"/>
      <c r="NRI30" s="462"/>
      <c r="NRJ30" s="462"/>
      <c r="NRK30" s="462"/>
      <c r="NRL30" s="462"/>
      <c r="NRM30" s="462"/>
      <c r="NRN30" s="462"/>
      <c r="NRO30" s="462"/>
      <c r="NRP30" s="462"/>
      <c r="NRQ30" s="462"/>
      <c r="NRR30" s="462"/>
      <c r="NRS30" s="462"/>
      <c r="NRT30" s="462"/>
      <c r="NRU30" s="462"/>
      <c r="NRV30" s="462"/>
      <c r="NRW30" s="462"/>
      <c r="NRX30" s="462"/>
      <c r="NRY30" s="462"/>
      <c r="NRZ30" s="462"/>
      <c r="NSA30" s="462"/>
      <c r="NSB30" s="462"/>
      <c r="NSC30" s="462"/>
      <c r="NSD30" s="462"/>
      <c r="NSE30" s="462"/>
      <c r="NSF30" s="462"/>
      <c r="NSG30" s="462"/>
      <c r="NSH30" s="462"/>
      <c r="NSI30" s="462"/>
      <c r="NSJ30" s="462"/>
      <c r="NSK30" s="462"/>
      <c r="NSL30" s="462"/>
      <c r="NSM30" s="462"/>
      <c r="NSN30" s="462"/>
      <c r="NSO30" s="462"/>
      <c r="NSP30" s="462"/>
      <c r="NSQ30" s="462"/>
      <c r="NSR30" s="462"/>
      <c r="NSS30" s="462"/>
      <c r="NST30" s="462"/>
      <c r="NSU30" s="462"/>
      <c r="NSV30" s="462"/>
      <c r="NSW30" s="462"/>
      <c r="NSX30" s="462"/>
      <c r="NSY30" s="462"/>
      <c r="NSZ30" s="462"/>
      <c r="NTA30" s="462"/>
      <c r="NTB30" s="462"/>
      <c r="NTC30" s="462"/>
      <c r="NTD30" s="462"/>
      <c r="NTE30" s="462"/>
      <c r="NTF30" s="462"/>
      <c r="NTG30" s="462"/>
      <c r="NTH30" s="462"/>
      <c r="NTI30" s="462"/>
      <c r="NTJ30" s="462"/>
      <c r="NTK30" s="462"/>
      <c r="NTL30" s="462"/>
      <c r="NTM30" s="462"/>
      <c r="NTN30" s="462"/>
      <c r="NTO30" s="462"/>
      <c r="NTP30" s="462"/>
      <c r="NTQ30" s="462"/>
      <c r="NTR30" s="462"/>
      <c r="NTS30" s="462"/>
      <c r="NTT30" s="462"/>
      <c r="NTU30" s="462"/>
      <c r="NTV30" s="462"/>
      <c r="NTW30" s="462"/>
      <c r="NTX30" s="462"/>
      <c r="NTY30" s="462"/>
      <c r="NTZ30" s="462"/>
      <c r="NUA30" s="462"/>
      <c r="NUB30" s="462"/>
      <c r="NUC30" s="462"/>
      <c r="NUD30" s="462"/>
      <c r="NUE30" s="462"/>
      <c r="NUF30" s="462"/>
      <c r="NUG30" s="462"/>
      <c r="NUH30" s="462"/>
      <c r="NUI30" s="462"/>
      <c r="NUJ30" s="462"/>
      <c r="NUK30" s="462"/>
      <c r="NUL30" s="462"/>
      <c r="NUM30" s="462"/>
      <c r="NUN30" s="462"/>
      <c r="NUO30" s="462"/>
      <c r="NUP30" s="462"/>
      <c r="NUQ30" s="462"/>
      <c r="NUR30" s="462"/>
      <c r="NUS30" s="462"/>
      <c r="NUT30" s="462"/>
      <c r="NUU30" s="462"/>
      <c r="NUV30" s="462"/>
      <c r="NUW30" s="462"/>
      <c r="NUX30" s="462"/>
      <c r="NUY30" s="462"/>
      <c r="NUZ30" s="462"/>
      <c r="NVA30" s="462"/>
      <c r="NVB30" s="462"/>
      <c r="NVC30" s="462"/>
      <c r="NVD30" s="462"/>
      <c r="NVE30" s="462"/>
      <c r="NVF30" s="462"/>
      <c r="NVG30" s="462"/>
      <c r="NVH30" s="462"/>
      <c r="NVI30" s="462"/>
      <c r="NVJ30" s="462"/>
      <c r="NVK30" s="462"/>
      <c r="NVL30" s="462"/>
      <c r="NVM30" s="462"/>
      <c r="NVN30" s="462"/>
      <c r="NVO30" s="462"/>
      <c r="NVP30" s="462"/>
      <c r="NVQ30" s="462"/>
      <c r="NVR30" s="462"/>
      <c r="NVS30" s="462"/>
      <c r="NVT30" s="462"/>
      <c r="NVU30" s="462"/>
      <c r="NVV30" s="462"/>
      <c r="NVW30" s="462"/>
      <c r="NVX30" s="462"/>
      <c r="NVY30" s="462"/>
      <c r="NVZ30" s="462"/>
      <c r="NWA30" s="462"/>
      <c r="NWB30" s="462"/>
      <c r="NWC30" s="462"/>
      <c r="NWD30" s="462"/>
      <c r="NWE30" s="462"/>
      <c r="NWF30" s="462"/>
      <c r="NWG30" s="462"/>
      <c r="NWH30" s="462"/>
      <c r="NWI30" s="462"/>
      <c r="NWJ30" s="462"/>
      <c r="NWK30" s="462"/>
      <c r="NWL30" s="462"/>
      <c r="NWM30" s="462"/>
      <c r="NWN30" s="462"/>
      <c r="NWO30" s="462"/>
      <c r="NWP30" s="462"/>
      <c r="NWQ30" s="462"/>
      <c r="NWR30" s="462"/>
      <c r="NWS30" s="462"/>
      <c r="NWT30" s="462"/>
      <c r="NWU30" s="462"/>
      <c r="NWV30" s="462"/>
      <c r="NWW30" s="462"/>
      <c r="NWX30" s="462"/>
      <c r="NWY30" s="462"/>
      <c r="NWZ30" s="462"/>
      <c r="NXA30" s="462"/>
      <c r="NXB30" s="462"/>
      <c r="NXC30" s="462"/>
      <c r="NXD30" s="462"/>
      <c r="NXE30" s="462"/>
      <c r="NXF30" s="462"/>
      <c r="NXG30" s="462"/>
      <c r="NXH30" s="462"/>
      <c r="NXI30" s="462"/>
      <c r="NXJ30" s="462"/>
      <c r="NXK30" s="462"/>
      <c r="NXL30" s="462"/>
      <c r="NXM30" s="462"/>
      <c r="NXN30" s="462"/>
      <c r="NXO30" s="462"/>
      <c r="NXP30" s="462"/>
      <c r="NXQ30" s="462"/>
      <c r="NXR30" s="462"/>
      <c r="NXS30" s="462"/>
      <c r="NXT30" s="462"/>
      <c r="NXU30" s="462"/>
      <c r="NXV30" s="462"/>
      <c r="NXW30" s="462"/>
      <c r="NXX30" s="462"/>
      <c r="NXY30" s="462"/>
      <c r="NXZ30" s="462"/>
      <c r="NYA30" s="462"/>
      <c r="NYB30" s="462"/>
      <c r="NYC30" s="462"/>
      <c r="NYD30" s="462"/>
      <c r="NYE30" s="462"/>
      <c r="NYF30" s="462"/>
      <c r="NYG30" s="462"/>
      <c r="NYH30" s="462"/>
      <c r="NYI30" s="462"/>
      <c r="NYJ30" s="462"/>
      <c r="NYK30" s="462"/>
      <c r="NYL30" s="462"/>
      <c r="NYM30" s="462"/>
      <c r="NYN30" s="462"/>
      <c r="NYO30" s="462"/>
      <c r="NYP30" s="462"/>
      <c r="NYQ30" s="462"/>
      <c r="NYR30" s="462"/>
      <c r="NYS30" s="462"/>
      <c r="NYT30" s="462"/>
      <c r="NYU30" s="462"/>
      <c r="NYV30" s="462"/>
      <c r="NYW30" s="462"/>
      <c r="NYX30" s="462"/>
      <c r="NYY30" s="462"/>
      <c r="NYZ30" s="462"/>
      <c r="NZA30" s="462"/>
      <c r="NZB30" s="462"/>
      <c r="NZC30" s="462"/>
      <c r="NZD30" s="462"/>
      <c r="NZE30" s="462"/>
      <c r="NZF30" s="462"/>
      <c r="NZG30" s="462"/>
      <c r="NZH30" s="462"/>
      <c r="NZI30" s="462"/>
      <c r="NZJ30" s="462"/>
      <c r="NZK30" s="462"/>
      <c r="NZL30" s="462"/>
      <c r="NZM30" s="462"/>
      <c r="NZN30" s="462"/>
      <c r="NZO30" s="462"/>
      <c r="NZP30" s="462"/>
      <c r="NZQ30" s="462"/>
      <c r="NZR30" s="462"/>
      <c r="NZS30" s="462"/>
      <c r="NZT30" s="462"/>
      <c r="NZU30" s="462"/>
      <c r="NZV30" s="462"/>
      <c r="NZW30" s="462"/>
      <c r="NZX30" s="462"/>
      <c r="NZY30" s="462"/>
      <c r="NZZ30" s="462"/>
      <c r="OAA30" s="462"/>
      <c r="OAB30" s="462"/>
      <c r="OAC30" s="462"/>
      <c r="OAD30" s="462"/>
      <c r="OAE30" s="462"/>
      <c r="OAF30" s="462"/>
      <c r="OAG30" s="462"/>
      <c r="OAH30" s="462"/>
      <c r="OAI30" s="462"/>
      <c r="OAJ30" s="462"/>
      <c r="OAK30" s="462"/>
      <c r="OAL30" s="462"/>
      <c r="OAM30" s="462"/>
      <c r="OAN30" s="462"/>
      <c r="OAO30" s="462"/>
      <c r="OAP30" s="462"/>
      <c r="OAQ30" s="462"/>
      <c r="OAR30" s="462"/>
      <c r="OAS30" s="462"/>
      <c r="OAT30" s="462"/>
      <c r="OAU30" s="462"/>
      <c r="OAV30" s="462"/>
      <c r="OAW30" s="462"/>
      <c r="OAX30" s="462"/>
      <c r="OAY30" s="462"/>
      <c r="OAZ30" s="462"/>
      <c r="OBA30" s="462"/>
      <c r="OBB30" s="462"/>
      <c r="OBC30" s="462"/>
      <c r="OBD30" s="462"/>
      <c r="OBE30" s="462"/>
      <c r="OBF30" s="462"/>
      <c r="OBG30" s="462"/>
      <c r="OBH30" s="462"/>
      <c r="OBI30" s="462"/>
      <c r="OBJ30" s="462"/>
      <c r="OBK30" s="462"/>
      <c r="OBL30" s="462"/>
      <c r="OBM30" s="462"/>
      <c r="OBN30" s="462"/>
      <c r="OBO30" s="462"/>
      <c r="OBP30" s="462"/>
      <c r="OBQ30" s="462"/>
      <c r="OBR30" s="462"/>
      <c r="OBS30" s="462"/>
      <c r="OBT30" s="462"/>
      <c r="OBU30" s="462"/>
      <c r="OBV30" s="462"/>
      <c r="OBW30" s="462"/>
      <c r="OBX30" s="462"/>
      <c r="OBY30" s="462"/>
      <c r="OBZ30" s="462"/>
      <c r="OCA30" s="462"/>
      <c r="OCB30" s="462"/>
      <c r="OCC30" s="462"/>
      <c r="OCD30" s="462"/>
      <c r="OCE30" s="462"/>
      <c r="OCF30" s="462"/>
      <c r="OCG30" s="462"/>
      <c r="OCH30" s="462"/>
      <c r="OCI30" s="462"/>
      <c r="OCJ30" s="462"/>
      <c r="OCK30" s="462"/>
      <c r="OCL30" s="462"/>
      <c r="OCM30" s="462"/>
      <c r="OCN30" s="462"/>
      <c r="OCO30" s="462"/>
      <c r="OCP30" s="462"/>
      <c r="OCQ30" s="462"/>
      <c r="OCR30" s="462"/>
      <c r="OCS30" s="462"/>
      <c r="OCT30" s="462"/>
      <c r="OCU30" s="462"/>
      <c r="OCV30" s="462"/>
      <c r="OCW30" s="462"/>
      <c r="OCX30" s="462"/>
      <c r="OCY30" s="462"/>
      <c r="OCZ30" s="462"/>
      <c r="ODA30" s="462"/>
      <c r="ODB30" s="462"/>
      <c r="ODC30" s="462"/>
      <c r="ODD30" s="462"/>
      <c r="ODE30" s="462"/>
      <c r="ODF30" s="462"/>
      <c r="ODG30" s="462"/>
      <c r="ODH30" s="462"/>
      <c r="ODI30" s="462"/>
      <c r="ODJ30" s="462"/>
      <c r="ODK30" s="462"/>
      <c r="ODL30" s="462"/>
      <c r="ODM30" s="462"/>
      <c r="ODN30" s="462"/>
      <c r="ODO30" s="462"/>
      <c r="ODP30" s="462"/>
      <c r="ODQ30" s="462"/>
      <c r="ODR30" s="462"/>
      <c r="ODS30" s="462"/>
      <c r="ODT30" s="462"/>
      <c r="ODU30" s="462"/>
      <c r="ODV30" s="462"/>
      <c r="ODW30" s="462"/>
      <c r="ODX30" s="462"/>
      <c r="ODY30" s="462"/>
      <c r="ODZ30" s="462"/>
      <c r="OEA30" s="462"/>
      <c r="OEB30" s="462"/>
      <c r="OEC30" s="462"/>
      <c r="OED30" s="462"/>
      <c r="OEE30" s="462"/>
      <c r="OEF30" s="462"/>
      <c r="OEG30" s="462"/>
      <c r="OEH30" s="462"/>
      <c r="OEI30" s="462"/>
      <c r="OEJ30" s="462"/>
      <c r="OEK30" s="462"/>
      <c r="OEL30" s="462"/>
      <c r="OEM30" s="462"/>
      <c r="OEN30" s="462"/>
      <c r="OEO30" s="462"/>
      <c r="OEP30" s="462"/>
      <c r="OEQ30" s="462"/>
      <c r="OER30" s="462"/>
      <c r="OES30" s="462"/>
      <c r="OET30" s="462"/>
      <c r="OEU30" s="462"/>
      <c r="OEV30" s="462"/>
      <c r="OEW30" s="462"/>
      <c r="OEX30" s="462"/>
      <c r="OEY30" s="462"/>
      <c r="OEZ30" s="462"/>
      <c r="OFA30" s="462"/>
      <c r="OFB30" s="462"/>
      <c r="OFC30" s="462"/>
      <c r="OFD30" s="462"/>
      <c r="OFE30" s="462"/>
      <c r="OFF30" s="462"/>
      <c r="OFG30" s="462"/>
      <c r="OFH30" s="462"/>
      <c r="OFI30" s="462"/>
      <c r="OFJ30" s="462"/>
      <c r="OFK30" s="462"/>
      <c r="OFL30" s="462"/>
      <c r="OFM30" s="462"/>
      <c r="OFN30" s="462"/>
      <c r="OFO30" s="462"/>
      <c r="OFP30" s="462"/>
      <c r="OFQ30" s="462"/>
      <c r="OFR30" s="462"/>
      <c r="OFS30" s="462"/>
      <c r="OFT30" s="462"/>
      <c r="OFU30" s="462"/>
      <c r="OFV30" s="462"/>
      <c r="OFW30" s="462"/>
      <c r="OFX30" s="462"/>
      <c r="OFY30" s="462"/>
      <c r="OFZ30" s="462"/>
      <c r="OGA30" s="462"/>
      <c r="OGB30" s="462"/>
      <c r="OGC30" s="462"/>
      <c r="OGD30" s="462"/>
      <c r="OGE30" s="462"/>
      <c r="OGF30" s="462"/>
      <c r="OGG30" s="462"/>
      <c r="OGH30" s="462"/>
      <c r="OGI30" s="462"/>
      <c r="OGJ30" s="462"/>
      <c r="OGK30" s="462"/>
      <c r="OGL30" s="462"/>
      <c r="OGM30" s="462"/>
      <c r="OGN30" s="462"/>
      <c r="OGO30" s="462"/>
      <c r="OGP30" s="462"/>
      <c r="OGQ30" s="462"/>
      <c r="OGR30" s="462"/>
      <c r="OGS30" s="462"/>
      <c r="OGT30" s="462"/>
      <c r="OGU30" s="462"/>
      <c r="OGV30" s="462"/>
      <c r="OGW30" s="462"/>
      <c r="OGX30" s="462"/>
      <c r="OGY30" s="462"/>
      <c r="OGZ30" s="462"/>
      <c r="OHA30" s="462"/>
      <c r="OHB30" s="462"/>
      <c r="OHC30" s="462"/>
      <c r="OHD30" s="462"/>
      <c r="OHE30" s="462"/>
      <c r="OHF30" s="462"/>
      <c r="OHG30" s="462"/>
      <c r="OHH30" s="462"/>
      <c r="OHI30" s="462"/>
      <c r="OHJ30" s="462"/>
      <c r="OHK30" s="462"/>
      <c r="OHL30" s="462"/>
      <c r="OHM30" s="462"/>
      <c r="OHN30" s="462"/>
      <c r="OHO30" s="462"/>
      <c r="OHP30" s="462"/>
      <c r="OHQ30" s="462"/>
      <c r="OHR30" s="462"/>
      <c r="OHS30" s="462"/>
      <c r="OHT30" s="462"/>
      <c r="OHU30" s="462"/>
      <c r="OHV30" s="462"/>
      <c r="OHW30" s="462"/>
      <c r="OHX30" s="462"/>
      <c r="OHY30" s="462"/>
      <c r="OHZ30" s="462"/>
      <c r="OIA30" s="462"/>
      <c r="OIB30" s="462"/>
      <c r="OIC30" s="462"/>
      <c r="OID30" s="462"/>
      <c r="OIE30" s="462"/>
      <c r="OIF30" s="462"/>
      <c r="OIG30" s="462"/>
      <c r="OIH30" s="462"/>
      <c r="OII30" s="462"/>
      <c r="OIJ30" s="462"/>
      <c r="OIK30" s="462"/>
      <c r="OIL30" s="462"/>
      <c r="OIM30" s="462"/>
      <c r="OIN30" s="462"/>
      <c r="OIO30" s="462"/>
      <c r="OIP30" s="462"/>
      <c r="OIQ30" s="462"/>
      <c r="OIR30" s="462"/>
      <c r="OIS30" s="462"/>
      <c r="OIT30" s="462"/>
      <c r="OIU30" s="462"/>
      <c r="OIV30" s="462"/>
      <c r="OIW30" s="462"/>
      <c r="OIX30" s="462"/>
      <c r="OIY30" s="462"/>
      <c r="OIZ30" s="462"/>
      <c r="OJA30" s="462"/>
      <c r="OJB30" s="462"/>
      <c r="OJC30" s="462"/>
      <c r="OJD30" s="462"/>
      <c r="OJE30" s="462"/>
      <c r="OJF30" s="462"/>
      <c r="OJG30" s="462"/>
      <c r="OJH30" s="462"/>
      <c r="OJI30" s="462"/>
      <c r="OJJ30" s="462"/>
      <c r="OJK30" s="462"/>
      <c r="OJL30" s="462"/>
      <c r="OJM30" s="462"/>
      <c r="OJN30" s="462"/>
      <c r="OJO30" s="462"/>
      <c r="OJP30" s="462"/>
      <c r="OJQ30" s="462"/>
      <c r="OJR30" s="462"/>
      <c r="OJS30" s="462"/>
      <c r="OJT30" s="462"/>
      <c r="OJU30" s="462"/>
      <c r="OJV30" s="462"/>
      <c r="OJW30" s="462"/>
      <c r="OJX30" s="462"/>
      <c r="OJY30" s="462"/>
      <c r="OJZ30" s="462"/>
      <c r="OKA30" s="462"/>
      <c r="OKB30" s="462"/>
      <c r="OKC30" s="462"/>
      <c r="OKD30" s="462"/>
      <c r="OKE30" s="462"/>
      <c r="OKF30" s="462"/>
      <c r="OKG30" s="462"/>
      <c r="OKH30" s="462"/>
      <c r="OKI30" s="462"/>
      <c r="OKJ30" s="462"/>
      <c r="OKK30" s="462"/>
      <c r="OKL30" s="462"/>
      <c r="OKM30" s="462"/>
      <c r="OKN30" s="462"/>
      <c r="OKO30" s="462"/>
      <c r="OKP30" s="462"/>
      <c r="OKQ30" s="462"/>
      <c r="OKR30" s="462"/>
      <c r="OKS30" s="462"/>
      <c r="OKT30" s="462"/>
      <c r="OKU30" s="462"/>
      <c r="OKV30" s="462"/>
      <c r="OKW30" s="462"/>
      <c r="OKX30" s="462"/>
      <c r="OKY30" s="462"/>
      <c r="OKZ30" s="462"/>
      <c r="OLA30" s="462"/>
      <c r="OLB30" s="462"/>
      <c r="OLC30" s="462"/>
      <c r="OLD30" s="462"/>
      <c r="OLE30" s="462"/>
      <c r="OLF30" s="462"/>
      <c r="OLG30" s="462"/>
      <c r="OLH30" s="462"/>
      <c r="OLI30" s="462"/>
      <c r="OLJ30" s="462"/>
      <c r="OLK30" s="462"/>
      <c r="OLL30" s="462"/>
      <c r="OLM30" s="462"/>
      <c r="OLN30" s="462"/>
      <c r="OLO30" s="462"/>
      <c r="OLP30" s="462"/>
      <c r="OLQ30" s="462"/>
      <c r="OLR30" s="462"/>
      <c r="OLS30" s="462"/>
      <c r="OLT30" s="462"/>
      <c r="OLU30" s="462"/>
      <c r="OLV30" s="462"/>
      <c r="OLW30" s="462"/>
      <c r="OLX30" s="462"/>
      <c r="OLY30" s="462"/>
      <c r="OLZ30" s="462"/>
      <c r="OMA30" s="462"/>
      <c r="OMB30" s="462"/>
      <c r="OMC30" s="462"/>
      <c r="OMD30" s="462"/>
      <c r="OME30" s="462"/>
      <c r="OMF30" s="462"/>
      <c r="OMG30" s="462"/>
      <c r="OMH30" s="462"/>
      <c r="OMI30" s="462"/>
      <c r="OMJ30" s="462"/>
      <c r="OMK30" s="462"/>
      <c r="OML30" s="462"/>
      <c r="OMM30" s="462"/>
      <c r="OMN30" s="462"/>
      <c r="OMO30" s="462"/>
      <c r="OMP30" s="462"/>
      <c r="OMQ30" s="462"/>
      <c r="OMR30" s="462"/>
      <c r="OMS30" s="462"/>
      <c r="OMT30" s="462"/>
      <c r="OMU30" s="462"/>
      <c r="OMV30" s="462"/>
      <c r="OMW30" s="462"/>
      <c r="OMX30" s="462"/>
      <c r="OMY30" s="462"/>
      <c r="OMZ30" s="462"/>
      <c r="ONA30" s="462"/>
      <c r="ONB30" s="462"/>
      <c r="ONC30" s="462"/>
      <c r="OND30" s="462"/>
      <c r="ONE30" s="462"/>
      <c r="ONF30" s="462"/>
      <c r="ONG30" s="462"/>
      <c r="ONH30" s="462"/>
      <c r="ONI30" s="462"/>
      <c r="ONJ30" s="462"/>
      <c r="ONK30" s="462"/>
      <c r="ONL30" s="462"/>
      <c r="ONM30" s="462"/>
      <c r="ONN30" s="462"/>
      <c r="ONO30" s="462"/>
      <c r="ONP30" s="462"/>
      <c r="ONQ30" s="462"/>
      <c r="ONR30" s="462"/>
      <c r="ONS30" s="462"/>
      <c r="ONT30" s="462"/>
      <c r="ONU30" s="462"/>
      <c r="ONV30" s="462"/>
      <c r="ONW30" s="462"/>
      <c r="ONX30" s="462"/>
      <c r="ONY30" s="462"/>
      <c r="ONZ30" s="462"/>
      <c r="OOA30" s="462"/>
      <c r="OOB30" s="462"/>
      <c r="OOC30" s="462"/>
      <c r="OOD30" s="462"/>
      <c r="OOE30" s="462"/>
      <c r="OOF30" s="462"/>
      <c r="OOG30" s="462"/>
      <c r="OOH30" s="462"/>
      <c r="OOI30" s="462"/>
      <c r="OOJ30" s="462"/>
      <c r="OOK30" s="462"/>
      <c r="OOL30" s="462"/>
      <c r="OOM30" s="462"/>
      <c r="OON30" s="462"/>
      <c r="OOO30" s="462"/>
      <c r="OOP30" s="462"/>
      <c r="OOQ30" s="462"/>
      <c r="OOR30" s="462"/>
      <c r="OOS30" s="462"/>
      <c r="OOT30" s="462"/>
      <c r="OOU30" s="462"/>
      <c r="OOV30" s="462"/>
      <c r="OOW30" s="462"/>
      <c r="OOX30" s="462"/>
      <c r="OOY30" s="462"/>
      <c r="OOZ30" s="462"/>
      <c r="OPA30" s="462"/>
      <c r="OPB30" s="462"/>
      <c r="OPC30" s="462"/>
      <c r="OPD30" s="462"/>
      <c r="OPE30" s="462"/>
      <c r="OPF30" s="462"/>
      <c r="OPG30" s="462"/>
      <c r="OPH30" s="462"/>
      <c r="OPI30" s="462"/>
      <c r="OPJ30" s="462"/>
      <c r="OPK30" s="462"/>
      <c r="OPL30" s="462"/>
      <c r="OPM30" s="462"/>
      <c r="OPN30" s="462"/>
      <c r="OPO30" s="462"/>
      <c r="OPP30" s="462"/>
      <c r="OPQ30" s="462"/>
      <c r="OPR30" s="462"/>
      <c r="OPS30" s="462"/>
      <c r="OPT30" s="462"/>
      <c r="OPU30" s="462"/>
      <c r="OPV30" s="462"/>
      <c r="OPW30" s="462"/>
      <c r="OPX30" s="462"/>
      <c r="OPY30" s="462"/>
      <c r="OPZ30" s="462"/>
      <c r="OQA30" s="462"/>
      <c r="OQB30" s="462"/>
      <c r="OQC30" s="462"/>
      <c r="OQD30" s="462"/>
      <c r="OQE30" s="462"/>
      <c r="OQF30" s="462"/>
      <c r="OQG30" s="462"/>
      <c r="OQH30" s="462"/>
      <c r="OQI30" s="462"/>
      <c r="OQJ30" s="462"/>
      <c r="OQK30" s="462"/>
      <c r="OQL30" s="462"/>
      <c r="OQM30" s="462"/>
      <c r="OQN30" s="462"/>
      <c r="OQO30" s="462"/>
      <c r="OQP30" s="462"/>
      <c r="OQQ30" s="462"/>
      <c r="OQR30" s="462"/>
      <c r="OQS30" s="462"/>
      <c r="OQT30" s="462"/>
      <c r="OQU30" s="462"/>
      <c r="OQV30" s="462"/>
      <c r="OQW30" s="462"/>
      <c r="OQX30" s="462"/>
      <c r="OQY30" s="462"/>
      <c r="OQZ30" s="462"/>
      <c r="ORA30" s="462"/>
      <c r="ORB30" s="462"/>
      <c r="ORC30" s="462"/>
      <c r="ORD30" s="462"/>
      <c r="ORE30" s="462"/>
      <c r="ORF30" s="462"/>
      <c r="ORG30" s="462"/>
      <c r="ORH30" s="462"/>
      <c r="ORI30" s="462"/>
      <c r="ORJ30" s="462"/>
      <c r="ORK30" s="462"/>
      <c r="ORL30" s="462"/>
      <c r="ORM30" s="462"/>
      <c r="ORN30" s="462"/>
      <c r="ORO30" s="462"/>
      <c r="ORP30" s="462"/>
      <c r="ORQ30" s="462"/>
      <c r="ORR30" s="462"/>
      <c r="ORS30" s="462"/>
      <c r="ORT30" s="462"/>
      <c r="ORU30" s="462"/>
      <c r="ORV30" s="462"/>
      <c r="ORW30" s="462"/>
      <c r="ORX30" s="462"/>
      <c r="ORY30" s="462"/>
      <c r="ORZ30" s="462"/>
      <c r="OSA30" s="462"/>
      <c r="OSB30" s="462"/>
      <c r="OSC30" s="462"/>
      <c r="OSD30" s="462"/>
      <c r="OSE30" s="462"/>
      <c r="OSF30" s="462"/>
      <c r="OSG30" s="462"/>
      <c r="OSH30" s="462"/>
      <c r="OSI30" s="462"/>
      <c r="OSJ30" s="462"/>
      <c r="OSK30" s="462"/>
      <c r="OSL30" s="462"/>
      <c r="OSM30" s="462"/>
      <c r="OSN30" s="462"/>
      <c r="OSO30" s="462"/>
      <c r="OSP30" s="462"/>
      <c r="OSQ30" s="462"/>
      <c r="OSR30" s="462"/>
      <c r="OSS30" s="462"/>
      <c r="OST30" s="462"/>
      <c r="OSU30" s="462"/>
      <c r="OSV30" s="462"/>
      <c r="OSW30" s="462"/>
      <c r="OSX30" s="462"/>
      <c r="OSY30" s="462"/>
      <c r="OSZ30" s="462"/>
      <c r="OTA30" s="462"/>
      <c r="OTB30" s="462"/>
      <c r="OTC30" s="462"/>
      <c r="OTD30" s="462"/>
      <c r="OTE30" s="462"/>
      <c r="OTF30" s="462"/>
      <c r="OTG30" s="462"/>
      <c r="OTH30" s="462"/>
      <c r="OTI30" s="462"/>
      <c r="OTJ30" s="462"/>
      <c r="OTK30" s="462"/>
      <c r="OTL30" s="462"/>
      <c r="OTM30" s="462"/>
      <c r="OTN30" s="462"/>
      <c r="OTO30" s="462"/>
      <c r="OTP30" s="462"/>
      <c r="OTQ30" s="462"/>
      <c r="OTR30" s="462"/>
      <c r="OTS30" s="462"/>
      <c r="OTT30" s="462"/>
      <c r="OTU30" s="462"/>
      <c r="OTV30" s="462"/>
      <c r="OTW30" s="462"/>
      <c r="OTX30" s="462"/>
      <c r="OTY30" s="462"/>
      <c r="OTZ30" s="462"/>
      <c r="OUA30" s="462"/>
      <c r="OUB30" s="462"/>
      <c r="OUC30" s="462"/>
      <c r="OUD30" s="462"/>
      <c r="OUE30" s="462"/>
      <c r="OUF30" s="462"/>
      <c r="OUG30" s="462"/>
      <c r="OUH30" s="462"/>
      <c r="OUI30" s="462"/>
      <c r="OUJ30" s="462"/>
      <c r="OUK30" s="462"/>
      <c r="OUL30" s="462"/>
      <c r="OUM30" s="462"/>
      <c r="OUN30" s="462"/>
      <c r="OUO30" s="462"/>
      <c r="OUP30" s="462"/>
      <c r="OUQ30" s="462"/>
      <c r="OUR30" s="462"/>
      <c r="OUS30" s="462"/>
      <c r="OUT30" s="462"/>
      <c r="OUU30" s="462"/>
      <c r="OUV30" s="462"/>
      <c r="OUW30" s="462"/>
      <c r="OUX30" s="462"/>
      <c r="OUY30" s="462"/>
      <c r="OUZ30" s="462"/>
      <c r="OVA30" s="462"/>
      <c r="OVB30" s="462"/>
      <c r="OVC30" s="462"/>
      <c r="OVD30" s="462"/>
      <c r="OVE30" s="462"/>
      <c r="OVF30" s="462"/>
      <c r="OVG30" s="462"/>
      <c r="OVH30" s="462"/>
      <c r="OVI30" s="462"/>
      <c r="OVJ30" s="462"/>
      <c r="OVK30" s="462"/>
      <c r="OVL30" s="462"/>
      <c r="OVM30" s="462"/>
      <c r="OVN30" s="462"/>
      <c r="OVO30" s="462"/>
      <c r="OVP30" s="462"/>
      <c r="OVQ30" s="462"/>
      <c r="OVR30" s="462"/>
      <c r="OVS30" s="462"/>
      <c r="OVT30" s="462"/>
      <c r="OVU30" s="462"/>
      <c r="OVV30" s="462"/>
      <c r="OVW30" s="462"/>
      <c r="OVX30" s="462"/>
      <c r="OVY30" s="462"/>
      <c r="OVZ30" s="462"/>
      <c r="OWA30" s="462"/>
      <c r="OWB30" s="462"/>
      <c r="OWC30" s="462"/>
      <c r="OWD30" s="462"/>
      <c r="OWE30" s="462"/>
      <c r="OWF30" s="462"/>
      <c r="OWG30" s="462"/>
      <c r="OWH30" s="462"/>
      <c r="OWI30" s="462"/>
      <c r="OWJ30" s="462"/>
      <c r="OWK30" s="462"/>
      <c r="OWL30" s="462"/>
      <c r="OWM30" s="462"/>
      <c r="OWN30" s="462"/>
      <c r="OWO30" s="462"/>
      <c r="OWP30" s="462"/>
      <c r="OWQ30" s="462"/>
      <c r="OWR30" s="462"/>
      <c r="OWS30" s="462"/>
      <c r="OWT30" s="462"/>
      <c r="OWU30" s="462"/>
      <c r="OWV30" s="462"/>
      <c r="OWW30" s="462"/>
      <c r="OWX30" s="462"/>
      <c r="OWY30" s="462"/>
      <c r="OWZ30" s="462"/>
      <c r="OXA30" s="462"/>
      <c r="OXB30" s="462"/>
      <c r="OXC30" s="462"/>
      <c r="OXD30" s="462"/>
      <c r="OXE30" s="462"/>
      <c r="OXF30" s="462"/>
      <c r="OXG30" s="462"/>
      <c r="OXH30" s="462"/>
      <c r="OXI30" s="462"/>
      <c r="OXJ30" s="462"/>
      <c r="OXK30" s="462"/>
      <c r="OXL30" s="462"/>
      <c r="OXM30" s="462"/>
      <c r="OXN30" s="462"/>
      <c r="OXO30" s="462"/>
      <c r="OXP30" s="462"/>
      <c r="OXQ30" s="462"/>
      <c r="OXR30" s="462"/>
      <c r="OXS30" s="462"/>
      <c r="OXT30" s="462"/>
      <c r="OXU30" s="462"/>
      <c r="OXV30" s="462"/>
      <c r="OXW30" s="462"/>
      <c r="OXX30" s="462"/>
      <c r="OXY30" s="462"/>
      <c r="OXZ30" s="462"/>
      <c r="OYA30" s="462"/>
      <c r="OYB30" s="462"/>
      <c r="OYC30" s="462"/>
      <c r="OYD30" s="462"/>
      <c r="OYE30" s="462"/>
      <c r="OYF30" s="462"/>
      <c r="OYG30" s="462"/>
      <c r="OYH30" s="462"/>
      <c r="OYI30" s="462"/>
      <c r="OYJ30" s="462"/>
      <c r="OYK30" s="462"/>
      <c r="OYL30" s="462"/>
      <c r="OYM30" s="462"/>
      <c r="OYN30" s="462"/>
      <c r="OYO30" s="462"/>
      <c r="OYP30" s="462"/>
      <c r="OYQ30" s="462"/>
      <c r="OYR30" s="462"/>
      <c r="OYS30" s="462"/>
      <c r="OYT30" s="462"/>
      <c r="OYU30" s="462"/>
      <c r="OYV30" s="462"/>
      <c r="OYW30" s="462"/>
      <c r="OYX30" s="462"/>
      <c r="OYY30" s="462"/>
      <c r="OYZ30" s="462"/>
      <c r="OZA30" s="462"/>
      <c r="OZB30" s="462"/>
      <c r="OZC30" s="462"/>
      <c r="OZD30" s="462"/>
      <c r="OZE30" s="462"/>
      <c r="OZF30" s="462"/>
      <c r="OZG30" s="462"/>
      <c r="OZH30" s="462"/>
      <c r="OZI30" s="462"/>
      <c r="OZJ30" s="462"/>
      <c r="OZK30" s="462"/>
      <c r="OZL30" s="462"/>
      <c r="OZM30" s="462"/>
      <c r="OZN30" s="462"/>
      <c r="OZO30" s="462"/>
      <c r="OZP30" s="462"/>
      <c r="OZQ30" s="462"/>
      <c r="OZR30" s="462"/>
      <c r="OZS30" s="462"/>
      <c r="OZT30" s="462"/>
      <c r="OZU30" s="462"/>
      <c r="OZV30" s="462"/>
      <c r="OZW30" s="462"/>
      <c r="OZX30" s="462"/>
      <c r="OZY30" s="462"/>
      <c r="OZZ30" s="462"/>
      <c r="PAA30" s="462"/>
      <c r="PAB30" s="462"/>
      <c r="PAC30" s="462"/>
      <c r="PAD30" s="462"/>
      <c r="PAE30" s="462"/>
      <c r="PAF30" s="462"/>
      <c r="PAG30" s="462"/>
      <c r="PAH30" s="462"/>
      <c r="PAI30" s="462"/>
      <c r="PAJ30" s="462"/>
      <c r="PAK30" s="462"/>
      <c r="PAL30" s="462"/>
      <c r="PAM30" s="462"/>
      <c r="PAN30" s="462"/>
      <c r="PAO30" s="462"/>
      <c r="PAP30" s="462"/>
      <c r="PAQ30" s="462"/>
      <c r="PAR30" s="462"/>
      <c r="PAS30" s="462"/>
      <c r="PAT30" s="462"/>
      <c r="PAU30" s="462"/>
      <c r="PAV30" s="462"/>
      <c r="PAW30" s="462"/>
      <c r="PAX30" s="462"/>
      <c r="PAY30" s="462"/>
      <c r="PAZ30" s="462"/>
      <c r="PBA30" s="462"/>
      <c r="PBB30" s="462"/>
      <c r="PBC30" s="462"/>
      <c r="PBD30" s="462"/>
      <c r="PBE30" s="462"/>
      <c r="PBF30" s="462"/>
      <c r="PBG30" s="462"/>
      <c r="PBH30" s="462"/>
      <c r="PBI30" s="462"/>
      <c r="PBJ30" s="462"/>
      <c r="PBK30" s="462"/>
      <c r="PBL30" s="462"/>
      <c r="PBM30" s="462"/>
      <c r="PBN30" s="462"/>
      <c r="PBO30" s="462"/>
      <c r="PBP30" s="462"/>
      <c r="PBQ30" s="462"/>
      <c r="PBR30" s="462"/>
      <c r="PBS30" s="462"/>
      <c r="PBT30" s="462"/>
      <c r="PBU30" s="462"/>
      <c r="PBV30" s="462"/>
      <c r="PBW30" s="462"/>
      <c r="PBX30" s="462"/>
      <c r="PBY30" s="462"/>
      <c r="PBZ30" s="462"/>
      <c r="PCA30" s="462"/>
      <c r="PCB30" s="462"/>
      <c r="PCC30" s="462"/>
      <c r="PCD30" s="462"/>
      <c r="PCE30" s="462"/>
      <c r="PCF30" s="462"/>
      <c r="PCG30" s="462"/>
      <c r="PCH30" s="462"/>
      <c r="PCI30" s="462"/>
      <c r="PCJ30" s="462"/>
      <c r="PCK30" s="462"/>
      <c r="PCL30" s="462"/>
      <c r="PCM30" s="462"/>
      <c r="PCN30" s="462"/>
      <c r="PCO30" s="462"/>
      <c r="PCP30" s="462"/>
      <c r="PCQ30" s="462"/>
      <c r="PCR30" s="462"/>
      <c r="PCS30" s="462"/>
      <c r="PCT30" s="462"/>
      <c r="PCU30" s="462"/>
      <c r="PCV30" s="462"/>
      <c r="PCW30" s="462"/>
      <c r="PCX30" s="462"/>
      <c r="PCY30" s="462"/>
      <c r="PCZ30" s="462"/>
      <c r="PDA30" s="462"/>
      <c r="PDB30" s="462"/>
      <c r="PDC30" s="462"/>
      <c r="PDD30" s="462"/>
      <c r="PDE30" s="462"/>
      <c r="PDF30" s="462"/>
      <c r="PDG30" s="462"/>
      <c r="PDH30" s="462"/>
      <c r="PDI30" s="462"/>
      <c r="PDJ30" s="462"/>
      <c r="PDK30" s="462"/>
      <c r="PDL30" s="462"/>
      <c r="PDM30" s="462"/>
      <c r="PDN30" s="462"/>
      <c r="PDO30" s="462"/>
      <c r="PDP30" s="462"/>
      <c r="PDQ30" s="462"/>
      <c r="PDR30" s="462"/>
      <c r="PDS30" s="462"/>
      <c r="PDT30" s="462"/>
      <c r="PDU30" s="462"/>
      <c r="PDV30" s="462"/>
      <c r="PDW30" s="462"/>
      <c r="PDX30" s="462"/>
      <c r="PDY30" s="462"/>
      <c r="PDZ30" s="462"/>
      <c r="PEA30" s="462"/>
      <c r="PEB30" s="462"/>
      <c r="PEC30" s="462"/>
      <c r="PED30" s="462"/>
      <c r="PEE30" s="462"/>
      <c r="PEF30" s="462"/>
      <c r="PEG30" s="462"/>
      <c r="PEH30" s="462"/>
      <c r="PEI30" s="462"/>
      <c r="PEJ30" s="462"/>
      <c r="PEK30" s="462"/>
      <c r="PEL30" s="462"/>
      <c r="PEM30" s="462"/>
      <c r="PEN30" s="462"/>
      <c r="PEO30" s="462"/>
      <c r="PEP30" s="462"/>
      <c r="PEQ30" s="462"/>
      <c r="PER30" s="462"/>
      <c r="PES30" s="462"/>
      <c r="PET30" s="462"/>
      <c r="PEU30" s="462"/>
      <c r="PEV30" s="462"/>
      <c r="PEW30" s="462"/>
      <c r="PEX30" s="462"/>
      <c r="PEY30" s="462"/>
      <c r="PEZ30" s="462"/>
      <c r="PFA30" s="462"/>
      <c r="PFB30" s="462"/>
      <c r="PFC30" s="462"/>
      <c r="PFD30" s="462"/>
      <c r="PFE30" s="462"/>
      <c r="PFF30" s="462"/>
      <c r="PFG30" s="462"/>
      <c r="PFH30" s="462"/>
      <c r="PFI30" s="462"/>
      <c r="PFJ30" s="462"/>
      <c r="PFK30" s="462"/>
      <c r="PFL30" s="462"/>
      <c r="PFM30" s="462"/>
      <c r="PFN30" s="462"/>
      <c r="PFO30" s="462"/>
      <c r="PFP30" s="462"/>
      <c r="PFQ30" s="462"/>
      <c r="PFR30" s="462"/>
      <c r="PFS30" s="462"/>
      <c r="PFT30" s="462"/>
      <c r="PFU30" s="462"/>
      <c r="PFV30" s="462"/>
      <c r="PFW30" s="462"/>
      <c r="PFX30" s="462"/>
      <c r="PFY30" s="462"/>
      <c r="PFZ30" s="462"/>
      <c r="PGA30" s="462"/>
      <c r="PGB30" s="462"/>
      <c r="PGC30" s="462"/>
      <c r="PGD30" s="462"/>
      <c r="PGE30" s="462"/>
      <c r="PGF30" s="462"/>
      <c r="PGG30" s="462"/>
      <c r="PGH30" s="462"/>
      <c r="PGI30" s="462"/>
      <c r="PGJ30" s="462"/>
      <c r="PGK30" s="462"/>
      <c r="PGL30" s="462"/>
      <c r="PGM30" s="462"/>
      <c r="PGN30" s="462"/>
      <c r="PGO30" s="462"/>
      <c r="PGP30" s="462"/>
      <c r="PGQ30" s="462"/>
      <c r="PGR30" s="462"/>
      <c r="PGS30" s="462"/>
      <c r="PGT30" s="462"/>
      <c r="PGU30" s="462"/>
      <c r="PGV30" s="462"/>
      <c r="PGW30" s="462"/>
      <c r="PGX30" s="462"/>
      <c r="PGY30" s="462"/>
      <c r="PGZ30" s="462"/>
      <c r="PHA30" s="462"/>
      <c r="PHB30" s="462"/>
      <c r="PHC30" s="462"/>
      <c r="PHD30" s="462"/>
      <c r="PHE30" s="462"/>
      <c r="PHF30" s="462"/>
      <c r="PHG30" s="462"/>
      <c r="PHH30" s="462"/>
      <c r="PHI30" s="462"/>
      <c r="PHJ30" s="462"/>
      <c r="PHK30" s="462"/>
      <c r="PHL30" s="462"/>
      <c r="PHM30" s="462"/>
      <c r="PHN30" s="462"/>
      <c r="PHO30" s="462"/>
      <c r="PHP30" s="462"/>
      <c r="PHQ30" s="462"/>
      <c r="PHR30" s="462"/>
      <c r="PHS30" s="462"/>
      <c r="PHT30" s="462"/>
      <c r="PHU30" s="462"/>
      <c r="PHV30" s="462"/>
      <c r="PHW30" s="462"/>
      <c r="PHX30" s="462"/>
      <c r="PHY30" s="462"/>
      <c r="PHZ30" s="462"/>
      <c r="PIA30" s="462"/>
      <c r="PIB30" s="462"/>
      <c r="PIC30" s="462"/>
      <c r="PID30" s="462"/>
      <c r="PIE30" s="462"/>
      <c r="PIF30" s="462"/>
      <c r="PIG30" s="462"/>
      <c r="PIH30" s="462"/>
      <c r="PII30" s="462"/>
      <c r="PIJ30" s="462"/>
      <c r="PIK30" s="462"/>
      <c r="PIL30" s="462"/>
      <c r="PIM30" s="462"/>
      <c r="PIN30" s="462"/>
      <c r="PIO30" s="462"/>
      <c r="PIP30" s="462"/>
      <c r="PIQ30" s="462"/>
      <c r="PIR30" s="462"/>
      <c r="PIS30" s="462"/>
      <c r="PIT30" s="462"/>
      <c r="PIU30" s="462"/>
      <c r="PIV30" s="462"/>
      <c r="PIW30" s="462"/>
      <c r="PIX30" s="462"/>
      <c r="PIY30" s="462"/>
      <c r="PIZ30" s="462"/>
      <c r="PJA30" s="462"/>
      <c r="PJB30" s="462"/>
      <c r="PJC30" s="462"/>
      <c r="PJD30" s="462"/>
      <c r="PJE30" s="462"/>
      <c r="PJF30" s="462"/>
      <c r="PJG30" s="462"/>
      <c r="PJH30" s="462"/>
      <c r="PJI30" s="462"/>
      <c r="PJJ30" s="462"/>
      <c r="PJK30" s="462"/>
      <c r="PJL30" s="462"/>
      <c r="PJM30" s="462"/>
      <c r="PJN30" s="462"/>
      <c r="PJO30" s="462"/>
      <c r="PJP30" s="462"/>
      <c r="PJQ30" s="462"/>
      <c r="PJR30" s="462"/>
      <c r="PJS30" s="462"/>
      <c r="PJT30" s="462"/>
      <c r="PJU30" s="462"/>
      <c r="PJV30" s="462"/>
      <c r="PJW30" s="462"/>
      <c r="PJX30" s="462"/>
      <c r="PJY30" s="462"/>
      <c r="PJZ30" s="462"/>
      <c r="PKA30" s="462"/>
      <c r="PKB30" s="462"/>
      <c r="PKC30" s="462"/>
      <c r="PKD30" s="462"/>
      <c r="PKE30" s="462"/>
      <c r="PKF30" s="462"/>
      <c r="PKG30" s="462"/>
      <c r="PKH30" s="462"/>
      <c r="PKI30" s="462"/>
      <c r="PKJ30" s="462"/>
      <c r="PKK30" s="462"/>
      <c r="PKL30" s="462"/>
      <c r="PKM30" s="462"/>
      <c r="PKN30" s="462"/>
      <c r="PKO30" s="462"/>
      <c r="PKP30" s="462"/>
      <c r="PKQ30" s="462"/>
      <c r="PKR30" s="462"/>
      <c r="PKS30" s="462"/>
      <c r="PKT30" s="462"/>
      <c r="PKU30" s="462"/>
      <c r="PKV30" s="462"/>
      <c r="PKW30" s="462"/>
      <c r="PKX30" s="462"/>
      <c r="PKY30" s="462"/>
      <c r="PKZ30" s="462"/>
      <c r="PLA30" s="462"/>
      <c r="PLB30" s="462"/>
      <c r="PLC30" s="462"/>
      <c r="PLD30" s="462"/>
      <c r="PLE30" s="462"/>
      <c r="PLF30" s="462"/>
      <c r="PLG30" s="462"/>
      <c r="PLH30" s="462"/>
      <c r="PLI30" s="462"/>
      <c r="PLJ30" s="462"/>
      <c r="PLK30" s="462"/>
      <c r="PLL30" s="462"/>
      <c r="PLM30" s="462"/>
      <c r="PLN30" s="462"/>
      <c r="PLO30" s="462"/>
      <c r="PLP30" s="462"/>
      <c r="PLQ30" s="462"/>
      <c r="PLR30" s="462"/>
      <c r="PLS30" s="462"/>
      <c r="PLT30" s="462"/>
      <c r="PLU30" s="462"/>
      <c r="PLV30" s="462"/>
      <c r="PLW30" s="462"/>
      <c r="PLX30" s="462"/>
      <c r="PLY30" s="462"/>
      <c r="PLZ30" s="462"/>
      <c r="PMA30" s="462"/>
      <c r="PMB30" s="462"/>
      <c r="PMC30" s="462"/>
      <c r="PMD30" s="462"/>
      <c r="PME30" s="462"/>
      <c r="PMF30" s="462"/>
      <c r="PMG30" s="462"/>
      <c r="PMH30" s="462"/>
      <c r="PMI30" s="462"/>
      <c r="PMJ30" s="462"/>
      <c r="PMK30" s="462"/>
      <c r="PML30" s="462"/>
      <c r="PMM30" s="462"/>
      <c r="PMN30" s="462"/>
      <c r="PMO30" s="462"/>
      <c r="PMP30" s="462"/>
      <c r="PMQ30" s="462"/>
      <c r="PMR30" s="462"/>
      <c r="PMS30" s="462"/>
      <c r="PMT30" s="462"/>
      <c r="PMU30" s="462"/>
      <c r="PMV30" s="462"/>
      <c r="PMW30" s="462"/>
      <c r="PMX30" s="462"/>
      <c r="PMY30" s="462"/>
      <c r="PMZ30" s="462"/>
      <c r="PNA30" s="462"/>
      <c r="PNB30" s="462"/>
      <c r="PNC30" s="462"/>
      <c r="PND30" s="462"/>
      <c r="PNE30" s="462"/>
      <c r="PNF30" s="462"/>
      <c r="PNG30" s="462"/>
      <c r="PNH30" s="462"/>
      <c r="PNI30" s="462"/>
      <c r="PNJ30" s="462"/>
      <c r="PNK30" s="462"/>
      <c r="PNL30" s="462"/>
      <c r="PNM30" s="462"/>
      <c r="PNN30" s="462"/>
      <c r="PNO30" s="462"/>
      <c r="PNP30" s="462"/>
      <c r="PNQ30" s="462"/>
      <c r="PNR30" s="462"/>
      <c r="PNS30" s="462"/>
      <c r="PNT30" s="462"/>
      <c r="PNU30" s="462"/>
      <c r="PNV30" s="462"/>
      <c r="PNW30" s="462"/>
      <c r="PNX30" s="462"/>
      <c r="PNY30" s="462"/>
      <c r="PNZ30" s="462"/>
      <c r="POA30" s="462"/>
      <c r="POB30" s="462"/>
      <c r="POC30" s="462"/>
      <c r="POD30" s="462"/>
      <c r="POE30" s="462"/>
      <c r="POF30" s="462"/>
      <c r="POG30" s="462"/>
      <c r="POH30" s="462"/>
      <c r="POI30" s="462"/>
      <c r="POJ30" s="462"/>
      <c r="POK30" s="462"/>
      <c r="POL30" s="462"/>
      <c r="POM30" s="462"/>
      <c r="PON30" s="462"/>
      <c r="POO30" s="462"/>
      <c r="POP30" s="462"/>
      <c r="POQ30" s="462"/>
      <c r="POR30" s="462"/>
      <c r="POS30" s="462"/>
      <c r="POT30" s="462"/>
      <c r="POU30" s="462"/>
      <c r="POV30" s="462"/>
      <c r="POW30" s="462"/>
      <c r="POX30" s="462"/>
      <c r="POY30" s="462"/>
      <c r="POZ30" s="462"/>
      <c r="PPA30" s="462"/>
      <c r="PPB30" s="462"/>
      <c r="PPC30" s="462"/>
      <c r="PPD30" s="462"/>
      <c r="PPE30" s="462"/>
      <c r="PPF30" s="462"/>
      <c r="PPG30" s="462"/>
      <c r="PPH30" s="462"/>
      <c r="PPI30" s="462"/>
      <c r="PPJ30" s="462"/>
      <c r="PPK30" s="462"/>
      <c r="PPL30" s="462"/>
      <c r="PPM30" s="462"/>
      <c r="PPN30" s="462"/>
      <c r="PPO30" s="462"/>
      <c r="PPP30" s="462"/>
      <c r="PPQ30" s="462"/>
      <c r="PPR30" s="462"/>
      <c r="PPS30" s="462"/>
      <c r="PPT30" s="462"/>
      <c r="PPU30" s="462"/>
      <c r="PPV30" s="462"/>
      <c r="PPW30" s="462"/>
      <c r="PPX30" s="462"/>
      <c r="PPY30" s="462"/>
      <c r="PPZ30" s="462"/>
      <c r="PQA30" s="462"/>
      <c r="PQB30" s="462"/>
      <c r="PQC30" s="462"/>
      <c r="PQD30" s="462"/>
      <c r="PQE30" s="462"/>
      <c r="PQF30" s="462"/>
      <c r="PQG30" s="462"/>
      <c r="PQH30" s="462"/>
      <c r="PQI30" s="462"/>
      <c r="PQJ30" s="462"/>
      <c r="PQK30" s="462"/>
      <c r="PQL30" s="462"/>
      <c r="PQM30" s="462"/>
      <c r="PQN30" s="462"/>
      <c r="PQO30" s="462"/>
      <c r="PQP30" s="462"/>
      <c r="PQQ30" s="462"/>
      <c r="PQR30" s="462"/>
      <c r="PQS30" s="462"/>
      <c r="PQT30" s="462"/>
      <c r="PQU30" s="462"/>
      <c r="PQV30" s="462"/>
      <c r="PQW30" s="462"/>
      <c r="PQX30" s="462"/>
      <c r="PQY30" s="462"/>
      <c r="PQZ30" s="462"/>
      <c r="PRA30" s="462"/>
      <c r="PRB30" s="462"/>
      <c r="PRC30" s="462"/>
      <c r="PRD30" s="462"/>
      <c r="PRE30" s="462"/>
      <c r="PRF30" s="462"/>
      <c r="PRG30" s="462"/>
      <c r="PRH30" s="462"/>
      <c r="PRI30" s="462"/>
      <c r="PRJ30" s="462"/>
      <c r="PRK30" s="462"/>
      <c r="PRL30" s="462"/>
      <c r="PRM30" s="462"/>
      <c r="PRN30" s="462"/>
      <c r="PRO30" s="462"/>
      <c r="PRP30" s="462"/>
      <c r="PRQ30" s="462"/>
      <c r="PRR30" s="462"/>
      <c r="PRS30" s="462"/>
      <c r="PRT30" s="462"/>
      <c r="PRU30" s="462"/>
      <c r="PRV30" s="462"/>
      <c r="PRW30" s="462"/>
      <c r="PRX30" s="462"/>
      <c r="PRY30" s="462"/>
      <c r="PRZ30" s="462"/>
      <c r="PSA30" s="462"/>
      <c r="PSB30" s="462"/>
      <c r="PSC30" s="462"/>
      <c r="PSD30" s="462"/>
      <c r="PSE30" s="462"/>
      <c r="PSF30" s="462"/>
      <c r="PSG30" s="462"/>
      <c r="PSH30" s="462"/>
      <c r="PSI30" s="462"/>
      <c r="PSJ30" s="462"/>
      <c r="PSK30" s="462"/>
      <c r="PSL30" s="462"/>
      <c r="PSM30" s="462"/>
      <c r="PSN30" s="462"/>
      <c r="PSO30" s="462"/>
      <c r="PSP30" s="462"/>
      <c r="PSQ30" s="462"/>
      <c r="PSR30" s="462"/>
      <c r="PSS30" s="462"/>
      <c r="PST30" s="462"/>
      <c r="PSU30" s="462"/>
      <c r="PSV30" s="462"/>
      <c r="PSW30" s="462"/>
      <c r="PSX30" s="462"/>
      <c r="PSY30" s="462"/>
      <c r="PSZ30" s="462"/>
      <c r="PTA30" s="462"/>
      <c r="PTB30" s="462"/>
      <c r="PTC30" s="462"/>
      <c r="PTD30" s="462"/>
      <c r="PTE30" s="462"/>
      <c r="PTF30" s="462"/>
      <c r="PTG30" s="462"/>
      <c r="PTH30" s="462"/>
      <c r="PTI30" s="462"/>
      <c r="PTJ30" s="462"/>
      <c r="PTK30" s="462"/>
      <c r="PTL30" s="462"/>
      <c r="PTM30" s="462"/>
      <c r="PTN30" s="462"/>
      <c r="PTO30" s="462"/>
      <c r="PTP30" s="462"/>
      <c r="PTQ30" s="462"/>
      <c r="PTR30" s="462"/>
      <c r="PTS30" s="462"/>
      <c r="PTT30" s="462"/>
      <c r="PTU30" s="462"/>
      <c r="PTV30" s="462"/>
      <c r="PTW30" s="462"/>
      <c r="PTX30" s="462"/>
      <c r="PTY30" s="462"/>
      <c r="PTZ30" s="462"/>
      <c r="PUA30" s="462"/>
      <c r="PUB30" s="462"/>
      <c r="PUC30" s="462"/>
      <c r="PUD30" s="462"/>
      <c r="PUE30" s="462"/>
      <c r="PUF30" s="462"/>
      <c r="PUG30" s="462"/>
      <c r="PUH30" s="462"/>
      <c r="PUI30" s="462"/>
      <c r="PUJ30" s="462"/>
      <c r="PUK30" s="462"/>
      <c r="PUL30" s="462"/>
      <c r="PUM30" s="462"/>
      <c r="PUN30" s="462"/>
      <c r="PUO30" s="462"/>
      <c r="PUP30" s="462"/>
      <c r="PUQ30" s="462"/>
      <c r="PUR30" s="462"/>
      <c r="PUS30" s="462"/>
      <c r="PUT30" s="462"/>
      <c r="PUU30" s="462"/>
      <c r="PUV30" s="462"/>
      <c r="PUW30" s="462"/>
      <c r="PUX30" s="462"/>
      <c r="PUY30" s="462"/>
      <c r="PUZ30" s="462"/>
      <c r="PVA30" s="462"/>
      <c r="PVB30" s="462"/>
      <c r="PVC30" s="462"/>
      <c r="PVD30" s="462"/>
      <c r="PVE30" s="462"/>
      <c r="PVF30" s="462"/>
      <c r="PVG30" s="462"/>
      <c r="PVH30" s="462"/>
      <c r="PVI30" s="462"/>
      <c r="PVJ30" s="462"/>
      <c r="PVK30" s="462"/>
      <c r="PVL30" s="462"/>
      <c r="PVM30" s="462"/>
      <c r="PVN30" s="462"/>
      <c r="PVO30" s="462"/>
      <c r="PVP30" s="462"/>
      <c r="PVQ30" s="462"/>
      <c r="PVR30" s="462"/>
      <c r="PVS30" s="462"/>
      <c r="PVT30" s="462"/>
      <c r="PVU30" s="462"/>
      <c r="PVV30" s="462"/>
      <c r="PVW30" s="462"/>
      <c r="PVX30" s="462"/>
      <c r="PVY30" s="462"/>
      <c r="PVZ30" s="462"/>
      <c r="PWA30" s="462"/>
      <c r="PWB30" s="462"/>
      <c r="PWC30" s="462"/>
      <c r="PWD30" s="462"/>
      <c r="PWE30" s="462"/>
      <c r="PWF30" s="462"/>
      <c r="PWG30" s="462"/>
      <c r="PWH30" s="462"/>
      <c r="PWI30" s="462"/>
      <c r="PWJ30" s="462"/>
      <c r="PWK30" s="462"/>
      <c r="PWL30" s="462"/>
      <c r="PWM30" s="462"/>
      <c r="PWN30" s="462"/>
      <c r="PWO30" s="462"/>
      <c r="PWP30" s="462"/>
      <c r="PWQ30" s="462"/>
      <c r="PWR30" s="462"/>
      <c r="PWS30" s="462"/>
      <c r="PWT30" s="462"/>
      <c r="PWU30" s="462"/>
      <c r="PWV30" s="462"/>
      <c r="PWW30" s="462"/>
      <c r="PWX30" s="462"/>
      <c r="PWY30" s="462"/>
      <c r="PWZ30" s="462"/>
      <c r="PXA30" s="462"/>
      <c r="PXB30" s="462"/>
      <c r="PXC30" s="462"/>
      <c r="PXD30" s="462"/>
      <c r="PXE30" s="462"/>
      <c r="PXF30" s="462"/>
      <c r="PXG30" s="462"/>
      <c r="PXH30" s="462"/>
      <c r="PXI30" s="462"/>
      <c r="PXJ30" s="462"/>
      <c r="PXK30" s="462"/>
      <c r="PXL30" s="462"/>
      <c r="PXM30" s="462"/>
      <c r="PXN30" s="462"/>
      <c r="PXO30" s="462"/>
      <c r="PXP30" s="462"/>
      <c r="PXQ30" s="462"/>
      <c r="PXR30" s="462"/>
      <c r="PXS30" s="462"/>
      <c r="PXT30" s="462"/>
      <c r="PXU30" s="462"/>
      <c r="PXV30" s="462"/>
      <c r="PXW30" s="462"/>
      <c r="PXX30" s="462"/>
      <c r="PXY30" s="462"/>
      <c r="PXZ30" s="462"/>
      <c r="PYA30" s="462"/>
      <c r="PYB30" s="462"/>
      <c r="PYC30" s="462"/>
      <c r="PYD30" s="462"/>
      <c r="PYE30" s="462"/>
      <c r="PYF30" s="462"/>
      <c r="PYG30" s="462"/>
      <c r="PYH30" s="462"/>
      <c r="PYI30" s="462"/>
      <c r="PYJ30" s="462"/>
      <c r="PYK30" s="462"/>
      <c r="PYL30" s="462"/>
      <c r="PYM30" s="462"/>
      <c r="PYN30" s="462"/>
      <c r="PYO30" s="462"/>
      <c r="PYP30" s="462"/>
      <c r="PYQ30" s="462"/>
      <c r="PYR30" s="462"/>
      <c r="PYS30" s="462"/>
      <c r="PYT30" s="462"/>
      <c r="PYU30" s="462"/>
      <c r="PYV30" s="462"/>
      <c r="PYW30" s="462"/>
      <c r="PYX30" s="462"/>
      <c r="PYY30" s="462"/>
      <c r="PYZ30" s="462"/>
      <c r="PZA30" s="462"/>
      <c r="PZB30" s="462"/>
      <c r="PZC30" s="462"/>
      <c r="PZD30" s="462"/>
      <c r="PZE30" s="462"/>
      <c r="PZF30" s="462"/>
      <c r="PZG30" s="462"/>
      <c r="PZH30" s="462"/>
      <c r="PZI30" s="462"/>
      <c r="PZJ30" s="462"/>
      <c r="PZK30" s="462"/>
      <c r="PZL30" s="462"/>
      <c r="PZM30" s="462"/>
      <c r="PZN30" s="462"/>
      <c r="PZO30" s="462"/>
      <c r="PZP30" s="462"/>
      <c r="PZQ30" s="462"/>
      <c r="PZR30" s="462"/>
      <c r="PZS30" s="462"/>
      <c r="PZT30" s="462"/>
      <c r="PZU30" s="462"/>
      <c r="PZV30" s="462"/>
      <c r="PZW30" s="462"/>
      <c r="PZX30" s="462"/>
      <c r="PZY30" s="462"/>
      <c r="PZZ30" s="462"/>
      <c r="QAA30" s="462"/>
      <c r="QAB30" s="462"/>
      <c r="QAC30" s="462"/>
      <c r="QAD30" s="462"/>
      <c r="QAE30" s="462"/>
      <c r="QAF30" s="462"/>
      <c r="QAG30" s="462"/>
      <c r="QAH30" s="462"/>
      <c r="QAI30" s="462"/>
      <c r="QAJ30" s="462"/>
      <c r="QAK30" s="462"/>
      <c r="QAL30" s="462"/>
      <c r="QAM30" s="462"/>
      <c r="QAN30" s="462"/>
      <c r="QAO30" s="462"/>
      <c r="QAP30" s="462"/>
      <c r="QAQ30" s="462"/>
      <c r="QAR30" s="462"/>
      <c r="QAS30" s="462"/>
      <c r="QAT30" s="462"/>
      <c r="QAU30" s="462"/>
      <c r="QAV30" s="462"/>
      <c r="QAW30" s="462"/>
      <c r="QAX30" s="462"/>
      <c r="QAY30" s="462"/>
      <c r="QAZ30" s="462"/>
      <c r="QBA30" s="462"/>
      <c r="QBB30" s="462"/>
      <c r="QBC30" s="462"/>
      <c r="QBD30" s="462"/>
      <c r="QBE30" s="462"/>
      <c r="QBF30" s="462"/>
      <c r="QBG30" s="462"/>
      <c r="QBH30" s="462"/>
      <c r="QBI30" s="462"/>
      <c r="QBJ30" s="462"/>
      <c r="QBK30" s="462"/>
      <c r="QBL30" s="462"/>
      <c r="QBM30" s="462"/>
      <c r="QBN30" s="462"/>
      <c r="QBO30" s="462"/>
      <c r="QBP30" s="462"/>
      <c r="QBQ30" s="462"/>
      <c r="QBR30" s="462"/>
      <c r="QBS30" s="462"/>
      <c r="QBT30" s="462"/>
      <c r="QBU30" s="462"/>
      <c r="QBV30" s="462"/>
      <c r="QBW30" s="462"/>
      <c r="QBX30" s="462"/>
      <c r="QBY30" s="462"/>
      <c r="QBZ30" s="462"/>
      <c r="QCA30" s="462"/>
      <c r="QCB30" s="462"/>
      <c r="QCC30" s="462"/>
      <c r="QCD30" s="462"/>
      <c r="QCE30" s="462"/>
      <c r="QCF30" s="462"/>
      <c r="QCG30" s="462"/>
      <c r="QCH30" s="462"/>
      <c r="QCI30" s="462"/>
      <c r="QCJ30" s="462"/>
      <c r="QCK30" s="462"/>
      <c r="QCL30" s="462"/>
      <c r="QCM30" s="462"/>
      <c r="QCN30" s="462"/>
      <c r="QCO30" s="462"/>
      <c r="QCP30" s="462"/>
      <c r="QCQ30" s="462"/>
      <c r="QCR30" s="462"/>
      <c r="QCS30" s="462"/>
      <c r="QCT30" s="462"/>
      <c r="QCU30" s="462"/>
      <c r="QCV30" s="462"/>
      <c r="QCW30" s="462"/>
      <c r="QCX30" s="462"/>
      <c r="QCY30" s="462"/>
      <c r="QCZ30" s="462"/>
      <c r="QDA30" s="462"/>
      <c r="QDB30" s="462"/>
      <c r="QDC30" s="462"/>
      <c r="QDD30" s="462"/>
      <c r="QDE30" s="462"/>
      <c r="QDF30" s="462"/>
      <c r="QDG30" s="462"/>
      <c r="QDH30" s="462"/>
      <c r="QDI30" s="462"/>
      <c r="QDJ30" s="462"/>
      <c r="QDK30" s="462"/>
      <c r="QDL30" s="462"/>
      <c r="QDM30" s="462"/>
      <c r="QDN30" s="462"/>
      <c r="QDO30" s="462"/>
      <c r="QDP30" s="462"/>
      <c r="QDQ30" s="462"/>
      <c r="QDR30" s="462"/>
      <c r="QDS30" s="462"/>
      <c r="QDT30" s="462"/>
      <c r="QDU30" s="462"/>
      <c r="QDV30" s="462"/>
      <c r="QDW30" s="462"/>
      <c r="QDX30" s="462"/>
      <c r="QDY30" s="462"/>
      <c r="QDZ30" s="462"/>
      <c r="QEA30" s="462"/>
      <c r="QEB30" s="462"/>
      <c r="QEC30" s="462"/>
      <c r="QED30" s="462"/>
      <c r="QEE30" s="462"/>
      <c r="QEF30" s="462"/>
      <c r="QEG30" s="462"/>
      <c r="QEH30" s="462"/>
      <c r="QEI30" s="462"/>
      <c r="QEJ30" s="462"/>
      <c r="QEK30" s="462"/>
      <c r="QEL30" s="462"/>
      <c r="QEM30" s="462"/>
      <c r="QEN30" s="462"/>
      <c r="QEO30" s="462"/>
      <c r="QEP30" s="462"/>
      <c r="QEQ30" s="462"/>
      <c r="QER30" s="462"/>
      <c r="QES30" s="462"/>
      <c r="QET30" s="462"/>
      <c r="QEU30" s="462"/>
      <c r="QEV30" s="462"/>
      <c r="QEW30" s="462"/>
      <c r="QEX30" s="462"/>
      <c r="QEY30" s="462"/>
      <c r="QEZ30" s="462"/>
      <c r="QFA30" s="462"/>
      <c r="QFB30" s="462"/>
      <c r="QFC30" s="462"/>
      <c r="QFD30" s="462"/>
      <c r="QFE30" s="462"/>
      <c r="QFF30" s="462"/>
      <c r="QFG30" s="462"/>
      <c r="QFH30" s="462"/>
      <c r="QFI30" s="462"/>
      <c r="QFJ30" s="462"/>
      <c r="QFK30" s="462"/>
      <c r="QFL30" s="462"/>
      <c r="QFM30" s="462"/>
      <c r="QFN30" s="462"/>
      <c r="QFO30" s="462"/>
      <c r="QFP30" s="462"/>
      <c r="QFQ30" s="462"/>
      <c r="QFR30" s="462"/>
      <c r="QFS30" s="462"/>
      <c r="QFT30" s="462"/>
      <c r="QFU30" s="462"/>
      <c r="QFV30" s="462"/>
      <c r="QFW30" s="462"/>
      <c r="QFX30" s="462"/>
      <c r="QFY30" s="462"/>
      <c r="QFZ30" s="462"/>
      <c r="QGA30" s="462"/>
      <c r="QGB30" s="462"/>
      <c r="QGC30" s="462"/>
      <c r="QGD30" s="462"/>
      <c r="QGE30" s="462"/>
      <c r="QGF30" s="462"/>
      <c r="QGG30" s="462"/>
      <c r="QGH30" s="462"/>
      <c r="QGI30" s="462"/>
      <c r="QGJ30" s="462"/>
      <c r="QGK30" s="462"/>
      <c r="QGL30" s="462"/>
      <c r="QGM30" s="462"/>
      <c r="QGN30" s="462"/>
      <c r="QGO30" s="462"/>
      <c r="QGP30" s="462"/>
      <c r="QGQ30" s="462"/>
      <c r="QGR30" s="462"/>
      <c r="QGS30" s="462"/>
      <c r="QGT30" s="462"/>
      <c r="QGU30" s="462"/>
      <c r="QGV30" s="462"/>
      <c r="QGW30" s="462"/>
      <c r="QGX30" s="462"/>
      <c r="QGY30" s="462"/>
      <c r="QGZ30" s="462"/>
      <c r="QHA30" s="462"/>
      <c r="QHB30" s="462"/>
      <c r="QHC30" s="462"/>
      <c r="QHD30" s="462"/>
      <c r="QHE30" s="462"/>
      <c r="QHF30" s="462"/>
      <c r="QHG30" s="462"/>
      <c r="QHH30" s="462"/>
      <c r="QHI30" s="462"/>
      <c r="QHJ30" s="462"/>
      <c r="QHK30" s="462"/>
      <c r="QHL30" s="462"/>
      <c r="QHM30" s="462"/>
      <c r="QHN30" s="462"/>
      <c r="QHO30" s="462"/>
      <c r="QHP30" s="462"/>
      <c r="QHQ30" s="462"/>
      <c r="QHR30" s="462"/>
      <c r="QHS30" s="462"/>
      <c r="QHT30" s="462"/>
      <c r="QHU30" s="462"/>
      <c r="QHV30" s="462"/>
      <c r="QHW30" s="462"/>
      <c r="QHX30" s="462"/>
      <c r="QHY30" s="462"/>
      <c r="QHZ30" s="462"/>
      <c r="QIA30" s="462"/>
      <c r="QIB30" s="462"/>
      <c r="QIC30" s="462"/>
      <c r="QID30" s="462"/>
      <c r="QIE30" s="462"/>
      <c r="QIF30" s="462"/>
      <c r="QIG30" s="462"/>
      <c r="QIH30" s="462"/>
      <c r="QII30" s="462"/>
      <c r="QIJ30" s="462"/>
      <c r="QIK30" s="462"/>
      <c r="QIL30" s="462"/>
      <c r="QIM30" s="462"/>
      <c r="QIN30" s="462"/>
      <c r="QIO30" s="462"/>
      <c r="QIP30" s="462"/>
      <c r="QIQ30" s="462"/>
      <c r="QIR30" s="462"/>
      <c r="QIS30" s="462"/>
      <c r="QIT30" s="462"/>
      <c r="QIU30" s="462"/>
      <c r="QIV30" s="462"/>
      <c r="QIW30" s="462"/>
      <c r="QIX30" s="462"/>
      <c r="QIY30" s="462"/>
      <c r="QIZ30" s="462"/>
      <c r="QJA30" s="462"/>
      <c r="QJB30" s="462"/>
      <c r="QJC30" s="462"/>
      <c r="QJD30" s="462"/>
      <c r="QJE30" s="462"/>
      <c r="QJF30" s="462"/>
      <c r="QJG30" s="462"/>
      <c r="QJH30" s="462"/>
      <c r="QJI30" s="462"/>
      <c r="QJJ30" s="462"/>
      <c r="QJK30" s="462"/>
      <c r="QJL30" s="462"/>
      <c r="QJM30" s="462"/>
      <c r="QJN30" s="462"/>
      <c r="QJO30" s="462"/>
      <c r="QJP30" s="462"/>
      <c r="QJQ30" s="462"/>
      <c r="QJR30" s="462"/>
      <c r="QJS30" s="462"/>
      <c r="QJT30" s="462"/>
      <c r="QJU30" s="462"/>
      <c r="QJV30" s="462"/>
      <c r="QJW30" s="462"/>
      <c r="QJX30" s="462"/>
      <c r="QJY30" s="462"/>
      <c r="QJZ30" s="462"/>
      <c r="QKA30" s="462"/>
      <c r="QKB30" s="462"/>
      <c r="QKC30" s="462"/>
      <c r="QKD30" s="462"/>
      <c r="QKE30" s="462"/>
      <c r="QKF30" s="462"/>
      <c r="QKG30" s="462"/>
      <c r="QKH30" s="462"/>
      <c r="QKI30" s="462"/>
      <c r="QKJ30" s="462"/>
      <c r="QKK30" s="462"/>
      <c r="QKL30" s="462"/>
      <c r="QKM30" s="462"/>
      <c r="QKN30" s="462"/>
      <c r="QKO30" s="462"/>
      <c r="QKP30" s="462"/>
      <c r="QKQ30" s="462"/>
      <c r="QKR30" s="462"/>
      <c r="QKS30" s="462"/>
      <c r="QKT30" s="462"/>
      <c r="QKU30" s="462"/>
      <c r="QKV30" s="462"/>
      <c r="QKW30" s="462"/>
      <c r="QKX30" s="462"/>
      <c r="QKY30" s="462"/>
      <c r="QKZ30" s="462"/>
      <c r="QLA30" s="462"/>
      <c r="QLB30" s="462"/>
      <c r="QLC30" s="462"/>
      <c r="QLD30" s="462"/>
      <c r="QLE30" s="462"/>
      <c r="QLF30" s="462"/>
      <c r="QLG30" s="462"/>
      <c r="QLH30" s="462"/>
      <c r="QLI30" s="462"/>
      <c r="QLJ30" s="462"/>
      <c r="QLK30" s="462"/>
      <c r="QLL30" s="462"/>
      <c r="QLM30" s="462"/>
      <c r="QLN30" s="462"/>
      <c r="QLO30" s="462"/>
      <c r="QLP30" s="462"/>
      <c r="QLQ30" s="462"/>
      <c r="QLR30" s="462"/>
      <c r="QLS30" s="462"/>
      <c r="QLT30" s="462"/>
      <c r="QLU30" s="462"/>
      <c r="QLV30" s="462"/>
      <c r="QLW30" s="462"/>
      <c r="QLX30" s="462"/>
      <c r="QLY30" s="462"/>
      <c r="QLZ30" s="462"/>
      <c r="QMA30" s="462"/>
      <c r="QMB30" s="462"/>
      <c r="QMC30" s="462"/>
      <c r="QMD30" s="462"/>
      <c r="QME30" s="462"/>
      <c r="QMF30" s="462"/>
      <c r="QMG30" s="462"/>
      <c r="QMH30" s="462"/>
      <c r="QMI30" s="462"/>
      <c r="QMJ30" s="462"/>
      <c r="QMK30" s="462"/>
      <c r="QML30" s="462"/>
      <c r="QMM30" s="462"/>
      <c r="QMN30" s="462"/>
      <c r="QMO30" s="462"/>
      <c r="QMP30" s="462"/>
      <c r="QMQ30" s="462"/>
      <c r="QMR30" s="462"/>
      <c r="QMS30" s="462"/>
      <c r="QMT30" s="462"/>
      <c r="QMU30" s="462"/>
      <c r="QMV30" s="462"/>
      <c r="QMW30" s="462"/>
      <c r="QMX30" s="462"/>
      <c r="QMY30" s="462"/>
      <c r="QMZ30" s="462"/>
      <c r="QNA30" s="462"/>
      <c r="QNB30" s="462"/>
      <c r="QNC30" s="462"/>
      <c r="QND30" s="462"/>
      <c r="QNE30" s="462"/>
      <c r="QNF30" s="462"/>
      <c r="QNG30" s="462"/>
      <c r="QNH30" s="462"/>
      <c r="QNI30" s="462"/>
      <c r="QNJ30" s="462"/>
      <c r="QNK30" s="462"/>
      <c r="QNL30" s="462"/>
      <c r="QNM30" s="462"/>
      <c r="QNN30" s="462"/>
      <c r="QNO30" s="462"/>
      <c r="QNP30" s="462"/>
      <c r="QNQ30" s="462"/>
      <c r="QNR30" s="462"/>
      <c r="QNS30" s="462"/>
      <c r="QNT30" s="462"/>
      <c r="QNU30" s="462"/>
      <c r="QNV30" s="462"/>
      <c r="QNW30" s="462"/>
      <c r="QNX30" s="462"/>
      <c r="QNY30" s="462"/>
      <c r="QNZ30" s="462"/>
      <c r="QOA30" s="462"/>
      <c r="QOB30" s="462"/>
      <c r="QOC30" s="462"/>
      <c r="QOD30" s="462"/>
      <c r="QOE30" s="462"/>
      <c r="QOF30" s="462"/>
      <c r="QOG30" s="462"/>
      <c r="QOH30" s="462"/>
      <c r="QOI30" s="462"/>
      <c r="QOJ30" s="462"/>
      <c r="QOK30" s="462"/>
      <c r="QOL30" s="462"/>
      <c r="QOM30" s="462"/>
      <c r="QON30" s="462"/>
      <c r="QOO30" s="462"/>
      <c r="QOP30" s="462"/>
      <c r="QOQ30" s="462"/>
      <c r="QOR30" s="462"/>
      <c r="QOS30" s="462"/>
      <c r="QOT30" s="462"/>
      <c r="QOU30" s="462"/>
      <c r="QOV30" s="462"/>
      <c r="QOW30" s="462"/>
      <c r="QOX30" s="462"/>
      <c r="QOY30" s="462"/>
      <c r="QOZ30" s="462"/>
      <c r="QPA30" s="462"/>
      <c r="QPB30" s="462"/>
      <c r="QPC30" s="462"/>
      <c r="QPD30" s="462"/>
      <c r="QPE30" s="462"/>
      <c r="QPF30" s="462"/>
      <c r="QPG30" s="462"/>
      <c r="QPH30" s="462"/>
      <c r="QPI30" s="462"/>
      <c r="QPJ30" s="462"/>
      <c r="QPK30" s="462"/>
      <c r="QPL30" s="462"/>
      <c r="QPM30" s="462"/>
      <c r="QPN30" s="462"/>
      <c r="QPO30" s="462"/>
      <c r="QPP30" s="462"/>
      <c r="QPQ30" s="462"/>
      <c r="QPR30" s="462"/>
      <c r="QPS30" s="462"/>
      <c r="QPT30" s="462"/>
      <c r="QPU30" s="462"/>
      <c r="QPV30" s="462"/>
      <c r="QPW30" s="462"/>
      <c r="QPX30" s="462"/>
      <c r="QPY30" s="462"/>
      <c r="QPZ30" s="462"/>
      <c r="QQA30" s="462"/>
      <c r="QQB30" s="462"/>
      <c r="QQC30" s="462"/>
      <c r="QQD30" s="462"/>
      <c r="QQE30" s="462"/>
      <c r="QQF30" s="462"/>
      <c r="QQG30" s="462"/>
      <c r="QQH30" s="462"/>
      <c r="QQI30" s="462"/>
      <c r="QQJ30" s="462"/>
      <c r="QQK30" s="462"/>
      <c r="QQL30" s="462"/>
      <c r="QQM30" s="462"/>
      <c r="QQN30" s="462"/>
      <c r="QQO30" s="462"/>
      <c r="QQP30" s="462"/>
      <c r="QQQ30" s="462"/>
      <c r="QQR30" s="462"/>
      <c r="QQS30" s="462"/>
      <c r="QQT30" s="462"/>
      <c r="QQU30" s="462"/>
      <c r="QQV30" s="462"/>
      <c r="QQW30" s="462"/>
      <c r="QQX30" s="462"/>
      <c r="QQY30" s="462"/>
      <c r="QQZ30" s="462"/>
      <c r="QRA30" s="462"/>
      <c r="QRB30" s="462"/>
      <c r="QRC30" s="462"/>
      <c r="QRD30" s="462"/>
      <c r="QRE30" s="462"/>
      <c r="QRF30" s="462"/>
      <c r="QRG30" s="462"/>
      <c r="QRH30" s="462"/>
      <c r="QRI30" s="462"/>
      <c r="QRJ30" s="462"/>
      <c r="QRK30" s="462"/>
      <c r="QRL30" s="462"/>
      <c r="QRM30" s="462"/>
      <c r="QRN30" s="462"/>
      <c r="QRO30" s="462"/>
      <c r="QRP30" s="462"/>
      <c r="QRQ30" s="462"/>
      <c r="QRR30" s="462"/>
      <c r="QRS30" s="462"/>
      <c r="QRT30" s="462"/>
      <c r="QRU30" s="462"/>
      <c r="QRV30" s="462"/>
      <c r="QRW30" s="462"/>
      <c r="QRX30" s="462"/>
      <c r="QRY30" s="462"/>
      <c r="QRZ30" s="462"/>
      <c r="QSA30" s="462"/>
      <c r="QSB30" s="462"/>
      <c r="QSC30" s="462"/>
      <c r="QSD30" s="462"/>
      <c r="QSE30" s="462"/>
      <c r="QSF30" s="462"/>
      <c r="QSG30" s="462"/>
      <c r="QSH30" s="462"/>
      <c r="QSI30" s="462"/>
      <c r="QSJ30" s="462"/>
      <c r="QSK30" s="462"/>
      <c r="QSL30" s="462"/>
      <c r="QSM30" s="462"/>
      <c r="QSN30" s="462"/>
      <c r="QSO30" s="462"/>
      <c r="QSP30" s="462"/>
      <c r="QSQ30" s="462"/>
      <c r="QSR30" s="462"/>
      <c r="QSS30" s="462"/>
      <c r="QST30" s="462"/>
      <c r="QSU30" s="462"/>
      <c r="QSV30" s="462"/>
      <c r="QSW30" s="462"/>
      <c r="QSX30" s="462"/>
      <c r="QSY30" s="462"/>
      <c r="QSZ30" s="462"/>
      <c r="QTA30" s="462"/>
      <c r="QTB30" s="462"/>
      <c r="QTC30" s="462"/>
      <c r="QTD30" s="462"/>
      <c r="QTE30" s="462"/>
      <c r="QTF30" s="462"/>
      <c r="QTG30" s="462"/>
      <c r="QTH30" s="462"/>
      <c r="QTI30" s="462"/>
      <c r="QTJ30" s="462"/>
      <c r="QTK30" s="462"/>
      <c r="QTL30" s="462"/>
      <c r="QTM30" s="462"/>
      <c r="QTN30" s="462"/>
      <c r="QTO30" s="462"/>
      <c r="QTP30" s="462"/>
      <c r="QTQ30" s="462"/>
      <c r="QTR30" s="462"/>
      <c r="QTS30" s="462"/>
      <c r="QTT30" s="462"/>
      <c r="QTU30" s="462"/>
      <c r="QTV30" s="462"/>
      <c r="QTW30" s="462"/>
      <c r="QTX30" s="462"/>
      <c r="QTY30" s="462"/>
      <c r="QTZ30" s="462"/>
      <c r="QUA30" s="462"/>
      <c r="QUB30" s="462"/>
      <c r="QUC30" s="462"/>
      <c r="QUD30" s="462"/>
      <c r="QUE30" s="462"/>
      <c r="QUF30" s="462"/>
      <c r="QUG30" s="462"/>
      <c r="QUH30" s="462"/>
      <c r="QUI30" s="462"/>
      <c r="QUJ30" s="462"/>
      <c r="QUK30" s="462"/>
      <c r="QUL30" s="462"/>
      <c r="QUM30" s="462"/>
      <c r="QUN30" s="462"/>
      <c r="QUO30" s="462"/>
      <c r="QUP30" s="462"/>
      <c r="QUQ30" s="462"/>
      <c r="QUR30" s="462"/>
      <c r="QUS30" s="462"/>
      <c r="QUT30" s="462"/>
      <c r="QUU30" s="462"/>
      <c r="QUV30" s="462"/>
      <c r="QUW30" s="462"/>
      <c r="QUX30" s="462"/>
      <c r="QUY30" s="462"/>
      <c r="QUZ30" s="462"/>
      <c r="QVA30" s="462"/>
      <c r="QVB30" s="462"/>
      <c r="QVC30" s="462"/>
      <c r="QVD30" s="462"/>
      <c r="QVE30" s="462"/>
      <c r="QVF30" s="462"/>
      <c r="QVG30" s="462"/>
      <c r="QVH30" s="462"/>
      <c r="QVI30" s="462"/>
      <c r="QVJ30" s="462"/>
      <c r="QVK30" s="462"/>
      <c r="QVL30" s="462"/>
      <c r="QVM30" s="462"/>
      <c r="QVN30" s="462"/>
      <c r="QVO30" s="462"/>
      <c r="QVP30" s="462"/>
      <c r="QVQ30" s="462"/>
      <c r="QVR30" s="462"/>
      <c r="QVS30" s="462"/>
      <c r="QVT30" s="462"/>
      <c r="QVU30" s="462"/>
      <c r="QVV30" s="462"/>
      <c r="QVW30" s="462"/>
      <c r="QVX30" s="462"/>
      <c r="QVY30" s="462"/>
      <c r="QVZ30" s="462"/>
      <c r="QWA30" s="462"/>
      <c r="QWB30" s="462"/>
      <c r="QWC30" s="462"/>
      <c r="QWD30" s="462"/>
      <c r="QWE30" s="462"/>
      <c r="QWF30" s="462"/>
      <c r="QWG30" s="462"/>
      <c r="QWH30" s="462"/>
      <c r="QWI30" s="462"/>
      <c r="QWJ30" s="462"/>
      <c r="QWK30" s="462"/>
      <c r="QWL30" s="462"/>
      <c r="QWM30" s="462"/>
      <c r="QWN30" s="462"/>
      <c r="QWO30" s="462"/>
      <c r="QWP30" s="462"/>
      <c r="QWQ30" s="462"/>
      <c r="QWR30" s="462"/>
      <c r="QWS30" s="462"/>
      <c r="QWT30" s="462"/>
      <c r="QWU30" s="462"/>
      <c r="QWV30" s="462"/>
      <c r="QWW30" s="462"/>
      <c r="QWX30" s="462"/>
      <c r="QWY30" s="462"/>
      <c r="QWZ30" s="462"/>
      <c r="QXA30" s="462"/>
      <c r="QXB30" s="462"/>
      <c r="QXC30" s="462"/>
      <c r="QXD30" s="462"/>
      <c r="QXE30" s="462"/>
      <c r="QXF30" s="462"/>
      <c r="QXG30" s="462"/>
      <c r="QXH30" s="462"/>
      <c r="QXI30" s="462"/>
      <c r="QXJ30" s="462"/>
      <c r="QXK30" s="462"/>
      <c r="QXL30" s="462"/>
      <c r="QXM30" s="462"/>
      <c r="QXN30" s="462"/>
      <c r="QXO30" s="462"/>
      <c r="QXP30" s="462"/>
      <c r="QXQ30" s="462"/>
      <c r="QXR30" s="462"/>
      <c r="QXS30" s="462"/>
      <c r="QXT30" s="462"/>
      <c r="QXU30" s="462"/>
      <c r="QXV30" s="462"/>
      <c r="QXW30" s="462"/>
      <c r="QXX30" s="462"/>
      <c r="QXY30" s="462"/>
      <c r="QXZ30" s="462"/>
      <c r="QYA30" s="462"/>
      <c r="QYB30" s="462"/>
      <c r="QYC30" s="462"/>
      <c r="QYD30" s="462"/>
      <c r="QYE30" s="462"/>
      <c r="QYF30" s="462"/>
      <c r="QYG30" s="462"/>
      <c r="QYH30" s="462"/>
      <c r="QYI30" s="462"/>
      <c r="QYJ30" s="462"/>
      <c r="QYK30" s="462"/>
      <c r="QYL30" s="462"/>
      <c r="QYM30" s="462"/>
      <c r="QYN30" s="462"/>
      <c r="QYO30" s="462"/>
      <c r="QYP30" s="462"/>
      <c r="QYQ30" s="462"/>
      <c r="QYR30" s="462"/>
      <c r="QYS30" s="462"/>
      <c r="QYT30" s="462"/>
      <c r="QYU30" s="462"/>
      <c r="QYV30" s="462"/>
      <c r="QYW30" s="462"/>
      <c r="QYX30" s="462"/>
      <c r="QYY30" s="462"/>
      <c r="QYZ30" s="462"/>
      <c r="QZA30" s="462"/>
      <c r="QZB30" s="462"/>
      <c r="QZC30" s="462"/>
      <c r="QZD30" s="462"/>
      <c r="QZE30" s="462"/>
      <c r="QZF30" s="462"/>
      <c r="QZG30" s="462"/>
      <c r="QZH30" s="462"/>
      <c r="QZI30" s="462"/>
      <c r="QZJ30" s="462"/>
      <c r="QZK30" s="462"/>
      <c r="QZL30" s="462"/>
      <c r="QZM30" s="462"/>
      <c r="QZN30" s="462"/>
      <c r="QZO30" s="462"/>
      <c r="QZP30" s="462"/>
      <c r="QZQ30" s="462"/>
      <c r="QZR30" s="462"/>
      <c r="QZS30" s="462"/>
      <c r="QZT30" s="462"/>
      <c r="QZU30" s="462"/>
      <c r="QZV30" s="462"/>
      <c r="QZW30" s="462"/>
      <c r="QZX30" s="462"/>
      <c r="QZY30" s="462"/>
      <c r="QZZ30" s="462"/>
      <c r="RAA30" s="462"/>
      <c r="RAB30" s="462"/>
      <c r="RAC30" s="462"/>
      <c r="RAD30" s="462"/>
      <c r="RAE30" s="462"/>
      <c r="RAF30" s="462"/>
      <c r="RAG30" s="462"/>
      <c r="RAH30" s="462"/>
      <c r="RAI30" s="462"/>
      <c r="RAJ30" s="462"/>
      <c r="RAK30" s="462"/>
      <c r="RAL30" s="462"/>
      <c r="RAM30" s="462"/>
      <c r="RAN30" s="462"/>
      <c r="RAO30" s="462"/>
      <c r="RAP30" s="462"/>
      <c r="RAQ30" s="462"/>
      <c r="RAR30" s="462"/>
      <c r="RAS30" s="462"/>
      <c r="RAT30" s="462"/>
      <c r="RAU30" s="462"/>
      <c r="RAV30" s="462"/>
      <c r="RAW30" s="462"/>
      <c r="RAX30" s="462"/>
      <c r="RAY30" s="462"/>
      <c r="RAZ30" s="462"/>
      <c r="RBA30" s="462"/>
      <c r="RBB30" s="462"/>
      <c r="RBC30" s="462"/>
      <c r="RBD30" s="462"/>
      <c r="RBE30" s="462"/>
      <c r="RBF30" s="462"/>
      <c r="RBG30" s="462"/>
      <c r="RBH30" s="462"/>
      <c r="RBI30" s="462"/>
      <c r="RBJ30" s="462"/>
      <c r="RBK30" s="462"/>
      <c r="RBL30" s="462"/>
      <c r="RBM30" s="462"/>
      <c r="RBN30" s="462"/>
      <c r="RBO30" s="462"/>
      <c r="RBP30" s="462"/>
      <c r="RBQ30" s="462"/>
      <c r="RBR30" s="462"/>
      <c r="RBS30" s="462"/>
      <c r="RBT30" s="462"/>
      <c r="RBU30" s="462"/>
      <c r="RBV30" s="462"/>
      <c r="RBW30" s="462"/>
      <c r="RBX30" s="462"/>
      <c r="RBY30" s="462"/>
      <c r="RBZ30" s="462"/>
      <c r="RCA30" s="462"/>
      <c r="RCB30" s="462"/>
      <c r="RCC30" s="462"/>
      <c r="RCD30" s="462"/>
      <c r="RCE30" s="462"/>
      <c r="RCF30" s="462"/>
      <c r="RCG30" s="462"/>
      <c r="RCH30" s="462"/>
      <c r="RCI30" s="462"/>
      <c r="RCJ30" s="462"/>
      <c r="RCK30" s="462"/>
      <c r="RCL30" s="462"/>
      <c r="RCM30" s="462"/>
      <c r="RCN30" s="462"/>
      <c r="RCO30" s="462"/>
      <c r="RCP30" s="462"/>
      <c r="RCQ30" s="462"/>
      <c r="RCR30" s="462"/>
      <c r="RCS30" s="462"/>
      <c r="RCT30" s="462"/>
      <c r="RCU30" s="462"/>
      <c r="RCV30" s="462"/>
      <c r="RCW30" s="462"/>
      <c r="RCX30" s="462"/>
      <c r="RCY30" s="462"/>
      <c r="RCZ30" s="462"/>
      <c r="RDA30" s="462"/>
      <c r="RDB30" s="462"/>
      <c r="RDC30" s="462"/>
      <c r="RDD30" s="462"/>
      <c r="RDE30" s="462"/>
      <c r="RDF30" s="462"/>
      <c r="RDG30" s="462"/>
      <c r="RDH30" s="462"/>
      <c r="RDI30" s="462"/>
      <c r="RDJ30" s="462"/>
      <c r="RDK30" s="462"/>
      <c r="RDL30" s="462"/>
      <c r="RDM30" s="462"/>
      <c r="RDN30" s="462"/>
      <c r="RDO30" s="462"/>
      <c r="RDP30" s="462"/>
      <c r="RDQ30" s="462"/>
      <c r="RDR30" s="462"/>
      <c r="RDS30" s="462"/>
      <c r="RDT30" s="462"/>
      <c r="RDU30" s="462"/>
      <c r="RDV30" s="462"/>
      <c r="RDW30" s="462"/>
      <c r="RDX30" s="462"/>
      <c r="RDY30" s="462"/>
      <c r="RDZ30" s="462"/>
      <c r="REA30" s="462"/>
      <c r="REB30" s="462"/>
      <c r="REC30" s="462"/>
      <c r="RED30" s="462"/>
      <c r="REE30" s="462"/>
      <c r="REF30" s="462"/>
      <c r="REG30" s="462"/>
      <c r="REH30" s="462"/>
      <c r="REI30" s="462"/>
      <c r="REJ30" s="462"/>
      <c r="REK30" s="462"/>
      <c r="REL30" s="462"/>
      <c r="REM30" s="462"/>
      <c r="REN30" s="462"/>
      <c r="REO30" s="462"/>
      <c r="REP30" s="462"/>
      <c r="REQ30" s="462"/>
      <c r="RER30" s="462"/>
      <c r="RES30" s="462"/>
      <c r="RET30" s="462"/>
      <c r="REU30" s="462"/>
      <c r="REV30" s="462"/>
      <c r="REW30" s="462"/>
      <c r="REX30" s="462"/>
      <c r="REY30" s="462"/>
      <c r="REZ30" s="462"/>
      <c r="RFA30" s="462"/>
      <c r="RFB30" s="462"/>
      <c r="RFC30" s="462"/>
      <c r="RFD30" s="462"/>
      <c r="RFE30" s="462"/>
      <c r="RFF30" s="462"/>
      <c r="RFG30" s="462"/>
      <c r="RFH30" s="462"/>
      <c r="RFI30" s="462"/>
      <c r="RFJ30" s="462"/>
      <c r="RFK30" s="462"/>
      <c r="RFL30" s="462"/>
      <c r="RFM30" s="462"/>
      <c r="RFN30" s="462"/>
      <c r="RFO30" s="462"/>
      <c r="RFP30" s="462"/>
      <c r="RFQ30" s="462"/>
      <c r="RFR30" s="462"/>
      <c r="RFS30" s="462"/>
      <c r="RFT30" s="462"/>
      <c r="RFU30" s="462"/>
      <c r="RFV30" s="462"/>
      <c r="RFW30" s="462"/>
      <c r="RFX30" s="462"/>
      <c r="RFY30" s="462"/>
      <c r="RFZ30" s="462"/>
      <c r="RGA30" s="462"/>
      <c r="RGB30" s="462"/>
      <c r="RGC30" s="462"/>
      <c r="RGD30" s="462"/>
      <c r="RGE30" s="462"/>
      <c r="RGF30" s="462"/>
      <c r="RGG30" s="462"/>
      <c r="RGH30" s="462"/>
      <c r="RGI30" s="462"/>
      <c r="RGJ30" s="462"/>
      <c r="RGK30" s="462"/>
      <c r="RGL30" s="462"/>
      <c r="RGM30" s="462"/>
      <c r="RGN30" s="462"/>
      <c r="RGO30" s="462"/>
      <c r="RGP30" s="462"/>
      <c r="RGQ30" s="462"/>
      <c r="RGR30" s="462"/>
      <c r="RGS30" s="462"/>
      <c r="RGT30" s="462"/>
      <c r="RGU30" s="462"/>
      <c r="RGV30" s="462"/>
      <c r="RGW30" s="462"/>
      <c r="RGX30" s="462"/>
      <c r="RGY30" s="462"/>
      <c r="RGZ30" s="462"/>
      <c r="RHA30" s="462"/>
      <c r="RHB30" s="462"/>
      <c r="RHC30" s="462"/>
      <c r="RHD30" s="462"/>
      <c r="RHE30" s="462"/>
      <c r="RHF30" s="462"/>
      <c r="RHG30" s="462"/>
      <c r="RHH30" s="462"/>
      <c r="RHI30" s="462"/>
      <c r="RHJ30" s="462"/>
      <c r="RHK30" s="462"/>
      <c r="RHL30" s="462"/>
      <c r="RHM30" s="462"/>
      <c r="RHN30" s="462"/>
      <c r="RHO30" s="462"/>
      <c r="RHP30" s="462"/>
      <c r="RHQ30" s="462"/>
      <c r="RHR30" s="462"/>
      <c r="RHS30" s="462"/>
      <c r="RHT30" s="462"/>
      <c r="RHU30" s="462"/>
      <c r="RHV30" s="462"/>
      <c r="RHW30" s="462"/>
      <c r="RHX30" s="462"/>
      <c r="RHY30" s="462"/>
      <c r="RHZ30" s="462"/>
      <c r="RIA30" s="462"/>
      <c r="RIB30" s="462"/>
      <c r="RIC30" s="462"/>
      <c r="RID30" s="462"/>
      <c r="RIE30" s="462"/>
      <c r="RIF30" s="462"/>
      <c r="RIG30" s="462"/>
      <c r="RIH30" s="462"/>
      <c r="RII30" s="462"/>
      <c r="RIJ30" s="462"/>
      <c r="RIK30" s="462"/>
      <c r="RIL30" s="462"/>
      <c r="RIM30" s="462"/>
      <c r="RIN30" s="462"/>
      <c r="RIO30" s="462"/>
      <c r="RIP30" s="462"/>
      <c r="RIQ30" s="462"/>
      <c r="RIR30" s="462"/>
      <c r="RIS30" s="462"/>
      <c r="RIT30" s="462"/>
      <c r="RIU30" s="462"/>
      <c r="RIV30" s="462"/>
      <c r="RIW30" s="462"/>
      <c r="RIX30" s="462"/>
      <c r="RIY30" s="462"/>
      <c r="RIZ30" s="462"/>
      <c r="RJA30" s="462"/>
      <c r="RJB30" s="462"/>
      <c r="RJC30" s="462"/>
      <c r="RJD30" s="462"/>
      <c r="RJE30" s="462"/>
      <c r="RJF30" s="462"/>
      <c r="RJG30" s="462"/>
      <c r="RJH30" s="462"/>
      <c r="RJI30" s="462"/>
      <c r="RJJ30" s="462"/>
      <c r="RJK30" s="462"/>
      <c r="RJL30" s="462"/>
      <c r="RJM30" s="462"/>
      <c r="RJN30" s="462"/>
      <c r="RJO30" s="462"/>
      <c r="RJP30" s="462"/>
      <c r="RJQ30" s="462"/>
      <c r="RJR30" s="462"/>
      <c r="RJS30" s="462"/>
      <c r="RJT30" s="462"/>
      <c r="RJU30" s="462"/>
      <c r="RJV30" s="462"/>
      <c r="RJW30" s="462"/>
      <c r="RJX30" s="462"/>
      <c r="RJY30" s="462"/>
      <c r="RJZ30" s="462"/>
      <c r="RKA30" s="462"/>
      <c r="RKB30" s="462"/>
      <c r="RKC30" s="462"/>
      <c r="RKD30" s="462"/>
      <c r="RKE30" s="462"/>
      <c r="RKF30" s="462"/>
      <c r="RKG30" s="462"/>
      <c r="RKH30" s="462"/>
      <c r="RKI30" s="462"/>
      <c r="RKJ30" s="462"/>
      <c r="RKK30" s="462"/>
      <c r="RKL30" s="462"/>
      <c r="RKM30" s="462"/>
      <c r="RKN30" s="462"/>
      <c r="RKO30" s="462"/>
      <c r="RKP30" s="462"/>
      <c r="RKQ30" s="462"/>
      <c r="RKR30" s="462"/>
      <c r="RKS30" s="462"/>
      <c r="RKT30" s="462"/>
      <c r="RKU30" s="462"/>
      <c r="RKV30" s="462"/>
      <c r="RKW30" s="462"/>
      <c r="RKX30" s="462"/>
      <c r="RKY30" s="462"/>
      <c r="RKZ30" s="462"/>
      <c r="RLA30" s="462"/>
      <c r="RLB30" s="462"/>
      <c r="RLC30" s="462"/>
      <c r="RLD30" s="462"/>
      <c r="RLE30" s="462"/>
      <c r="RLF30" s="462"/>
      <c r="RLG30" s="462"/>
      <c r="RLH30" s="462"/>
      <c r="RLI30" s="462"/>
      <c r="RLJ30" s="462"/>
      <c r="RLK30" s="462"/>
      <c r="RLL30" s="462"/>
      <c r="RLM30" s="462"/>
      <c r="RLN30" s="462"/>
      <c r="RLO30" s="462"/>
      <c r="RLP30" s="462"/>
      <c r="RLQ30" s="462"/>
      <c r="RLR30" s="462"/>
      <c r="RLS30" s="462"/>
      <c r="RLT30" s="462"/>
      <c r="RLU30" s="462"/>
      <c r="RLV30" s="462"/>
      <c r="RLW30" s="462"/>
      <c r="RLX30" s="462"/>
      <c r="RLY30" s="462"/>
      <c r="RLZ30" s="462"/>
      <c r="RMA30" s="462"/>
      <c r="RMB30" s="462"/>
      <c r="RMC30" s="462"/>
      <c r="RMD30" s="462"/>
      <c r="RME30" s="462"/>
      <c r="RMF30" s="462"/>
      <c r="RMG30" s="462"/>
      <c r="RMH30" s="462"/>
      <c r="RMI30" s="462"/>
      <c r="RMJ30" s="462"/>
      <c r="RMK30" s="462"/>
      <c r="RML30" s="462"/>
      <c r="RMM30" s="462"/>
      <c r="RMN30" s="462"/>
      <c r="RMO30" s="462"/>
      <c r="RMP30" s="462"/>
      <c r="RMQ30" s="462"/>
      <c r="RMR30" s="462"/>
      <c r="RMS30" s="462"/>
      <c r="RMT30" s="462"/>
      <c r="RMU30" s="462"/>
      <c r="RMV30" s="462"/>
      <c r="RMW30" s="462"/>
      <c r="RMX30" s="462"/>
      <c r="RMY30" s="462"/>
      <c r="RMZ30" s="462"/>
      <c r="RNA30" s="462"/>
      <c r="RNB30" s="462"/>
      <c r="RNC30" s="462"/>
      <c r="RND30" s="462"/>
      <c r="RNE30" s="462"/>
      <c r="RNF30" s="462"/>
      <c r="RNG30" s="462"/>
      <c r="RNH30" s="462"/>
      <c r="RNI30" s="462"/>
      <c r="RNJ30" s="462"/>
      <c r="RNK30" s="462"/>
      <c r="RNL30" s="462"/>
      <c r="RNM30" s="462"/>
      <c r="RNN30" s="462"/>
      <c r="RNO30" s="462"/>
      <c r="RNP30" s="462"/>
      <c r="RNQ30" s="462"/>
      <c r="RNR30" s="462"/>
      <c r="RNS30" s="462"/>
      <c r="RNT30" s="462"/>
      <c r="RNU30" s="462"/>
      <c r="RNV30" s="462"/>
      <c r="RNW30" s="462"/>
      <c r="RNX30" s="462"/>
      <c r="RNY30" s="462"/>
      <c r="RNZ30" s="462"/>
      <c r="ROA30" s="462"/>
      <c r="ROB30" s="462"/>
      <c r="ROC30" s="462"/>
      <c r="ROD30" s="462"/>
      <c r="ROE30" s="462"/>
      <c r="ROF30" s="462"/>
      <c r="ROG30" s="462"/>
      <c r="ROH30" s="462"/>
      <c r="ROI30" s="462"/>
      <c r="ROJ30" s="462"/>
      <c r="ROK30" s="462"/>
      <c r="ROL30" s="462"/>
      <c r="ROM30" s="462"/>
      <c r="RON30" s="462"/>
      <c r="ROO30" s="462"/>
      <c r="ROP30" s="462"/>
      <c r="ROQ30" s="462"/>
      <c r="ROR30" s="462"/>
      <c r="ROS30" s="462"/>
      <c r="ROT30" s="462"/>
      <c r="ROU30" s="462"/>
      <c r="ROV30" s="462"/>
      <c r="ROW30" s="462"/>
      <c r="ROX30" s="462"/>
      <c r="ROY30" s="462"/>
      <c r="ROZ30" s="462"/>
      <c r="RPA30" s="462"/>
      <c r="RPB30" s="462"/>
      <c r="RPC30" s="462"/>
      <c r="RPD30" s="462"/>
      <c r="RPE30" s="462"/>
      <c r="RPF30" s="462"/>
      <c r="RPG30" s="462"/>
      <c r="RPH30" s="462"/>
      <c r="RPI30" s="462"/>
      <c r="RPJ30" s="462"/>
      <c r="RPK30" s="462"/>
      <c r="RPL30" s="462"/>
      <c r="RPM30" s="462"/>
      <c r="RPN30" s="462"/>
      <c r="RPO30" s="462"/>
      <c r="RPP30" s="462"/>
      <c r="RPQ30" s="462"/>
      <c r="RPR30" s="462"/>
      <c r="RPS30" s="462"/>
      <c r="RPT30" s="462"/>
      <c r="RPU30" s="462"/>
      <c r="RPV30" s="462"/>
      <c r="RPW30" s="462"/>
      <c r="RPX30" s="462"/>
      <c r="RPY30" s="462"/>
      <c r="RPZ30" s="462"/>
      <c r="RQA30" s="462"/>
      <c r="RQB30" s="462"/>
      <c r="RQC30" s="462"/>
      <c r="RQD30" s="462"/>
      <c r="RQE30" s="462"/>
      <c r="RQF30" s="462"/>
      <c r="RQG30" s="462"/>
      <c r="RQH30" s="462"/>
      <c r="RQI30" s="462"/>
      <c r="RQJ30" s="462"/>
      <c r="RQK30" s="462"/>
      <c r="RQL30" s="462"/>
      <c r="RQM30" s="462"/>
      <c r="RQN30" s="462"/>
      <c r="RQO30" s="462"/>
      <c r="RQP30" s="462"/>
      <c r="RQQ30" s="462"/>
      <c r="RQR30" s="462"/>
      <c r="RQS30" s="462"/>
      <c r="RQT30" s="462"/>
      <c r="RQU30" s="462"/>
      <c r="RQV30" s="462"/>
      <c r="RQW30" s="462"/>
      <c r="RQX30" s="462"/>
      <c r="RQY30" s="462"/>
      <c r="RQZ30" s="462"/>
      <c r="RRA30" s="462"/>
      <c r="RRB30" s="462"/>
      <c r="RRC30" s="462"/>
      <c r="RRD30" s="462"/>
      <c r="RRE30" s="462"/>
      <c r="RRF30" s="462"/>
      <c r="RRG30" s="462"/>
      <c r="RRH30" s="462"/>
      <c r="RRI30" s="462"/>
      <c r="RRJ30" s="462"/>
      <c r="RRK30" s="462"/>
      <c r="RRL30" s="462"/>
      <c r="RRM30" s="462"/>
      <c r="RRN30" s="462"/>
      <c r="RRO30" s="462"/>
      <c r="RRP30" s="462"/>
      <c r="RRQ30" s="462"/>
      <c r="RRR30" s="462"/>
      <c r="RRS30" s="462"/>
      <c r="RRT30" s="462"/>
      <c r="RRU30" s="462"/>
      <c r="RRV30" s="462"/>
      <c r="RRW30" s="462"/>
      <c r="RRX30" s="462"/>
      <c r="RRY30" s="462"/>
      <c r="RRZ30" s="462"/>
      <c r="RSA30" s="462"/>
      <c r="RSB30" s="462"/>
      <c r="RSC30" s="462"/>
      <c r="RSD30" s="462"/>
      <c r="RSE30" s="462"/>
      <c r="RSF30" s="462"/>
      <c r="RSG30" s="462"/>
      <c r="RSH30" s="462"/>
      <c r="RSI30" s="462"/>
      <c r="RSJ30" s="462"/>
      <c r="RSK30" s="462"/>
      <c r="RSL30" s="462"/>
      <c r="RSM30" s="462"/>
      <c r="RSN30" s="462"/>
      <c r="RSO30" s="462"/>
      <c r="RSP30" s="462"/>
      <c r="RSQ30" s="462"/>
      <c r="RSR30" s="462"/>
      <c r="RSS30" s="462"/>
      <c r="RST30" s="462"/>
      <c r="RSU30" s="462"/>
      <c r="RSV30" s="462"/>
      <c r="RSW30" s="462"/>
      <c r="RSX30" s="462"/>
      <c r="RSY30" s="462"/>
      <c r="RSZ30" s="462"/>
      <c r="RTA30" s="462"/>
      <c r="RTB30" s="462"/>
      <c r="RTC30" s="462"/>
      <c r="RTD30" s="462"/>
      <c r="RTE30" s="462"/>
      <c r="RTF30" s="462"/>
      <c r="RTG30" s="462"/>
      <c r="RTH30" s="462"/>
      <c r="RTI30" s="462"/>
      <c r="RTJ30" s="462"/>
      <c r="RTK30" s="462"/>
      <c r="RTL30" s="462"/>
      <c r="RTM30" s="462"/>
      <c r="RTN30" s="462"/>
      <c r="RTO30" s="462"/>
      <c r="RTP30" s="462"/>
      <c r="RTQ30" s="462"/>
      <c r="RTR30" s="462"/>
      <c r="RTS30" s="462"/>
      <c r="RTT30" s="462"/>
      <c r="RTU30" s="462"/>
      <c r="RTV30" s="462"/>
      <c r="RTW30" s="462"/>
      <c r="RTX30" s="462"/>
      <c r="RTY30" s="462"/>
      <c r="RTZ30" s="462"/>
      <c r="RUA30" s="462"/>
      <c r="RUB30" s="462"/>
      <c r="RUC30" s="462"/>
      <c r="RUD30" s="462"/>
      <c r="RUE30" s="462"/>
      <c r="RUF30" s="462"/>
      <c r="RUG30" s="462"/>
      <c r="RUH30" s="462"/>
      <c r="RUI30" s="462"/>
      <c r="RUJ30" s="462"/>
      <c r="RUK30" s="462"/>
      <c r="RUL30" s="462"/>
      <c r="RUM30" s="462"/>
      <c r="RUN30" s="462"/>
      <c r="RUO30" s="462"/>
      <c r="RUP30" s="462"/>
      <c r="RUQ30" s="462"/>
      <c r="RUR30" s="462"/>
      <c r="RUS30" s="462"/>
      <c r="RUT30" s="462"/>
      <c r="RUU30" s="462"/>
      <c r="RUV30" s="462"/>
      <c r="RUW30" s="462"/>
      <c r="RUX30" s="462"/>
      <c r="RUY30" s="462"/>
      <c r="RUZ30" s="462"/>
      <c r="RVA30" s="462"/>
      <c r="RVB30" s="462"/>
      <c r="RVC30" s="462"/>
      <c r="RVD30" s="462"/>
      <c r="RVE30" s="462"/>
      <c r="RVF30" s="462"/>
      <c r="RVG30" s="462"/>
      <c r="RVH30" s="462"/>
      <c r="RVI30" s="462"/>
      <c r="RVJ30" s="462"/>
      <c r="RVK30" s="462"/>
      <c r="RVL30" s="462"/>
      <c r="RVM30" s="462"/>
      <c r="RVN30" s="462"/>
      <c r="RVO30" s="462"/>
      <c r="RVP30" s="462"/>
      <c r="RVQ30" s="462"/>
      <c r="RVR30" s="462"/>
      <c r="RVS30" s="462"/>
      <c r="RVT30" s="462"/>
      <c r="RVU30" s="462"/>
      <c r="RVV30" s="462"/>
      <c r="RVW30" s="462"/>
      <c r="RVX30" s="462"/>
      <c r="RVY30" s="462"/>
      <c r="RVZ30" s="462"/>
      <c r="RWA30" s="462"/>
      <c r="RWB30" s="462"/>
      <c r="RWC30" s="462"/>
      <c r="RWD30" s="462"/>
      <c r="RWE30" s="462"/>
      <c r="RWF30" s="462"/>
      <c r="RWG30" s="462"/>
      <c r="RWH30" s="462"/>
      <c r="RWI30" s="462"/>
      <c r="RWJ30" s="462"/>
      <c r="RWK30" s="462"/>
      <c r="RWL30" s="462"/>
      <c r="RWM30" s="462"/>
      <c r="RWN30" s="462"/>
      <c r="RWO30" s="462"/>
      <c r="RWP30" s="462"/>
      <c r="RWQ30" s="462"/>
      <c r="RWR30" s="462"/>
      <c r="RWS30" s="462"/>
      <c r="RWT30" s="462"/>
      <c r="RWU30" s="462"/>
      <c r="RWV30" s="462"/>
      <c r="RWW30" s="462"/>
      <c r="RWX30" s="462"/>
      <c r="RWY30" s="462"/>
      <c r="RWZ30" s="462"/>
      <c r="RXA30" s="462"/>
      <c r="RXB30" s="462"/>
      <c r="RXC30" s="462"/>
      <c r="RXD30" s="462"/>
      <c r="RXE30" s="462"/>
      <c r="RXF30" s="462"/>
      <c r="RXG30" s="462"/>
      <c r="RXH30" s="462"/>
      <c r="RXI30" s="462"/>
      <c r="RXJ30" s="462"/>
      <c r="RXK30" s="462"/>
      <c r="RXL30" s="462"/>
      <c r="RXM30" s="462"/>
      <c r="RXN30" s="462"/>
      <c r="RXO30" s="462"/>
      <c r="RXP30" s="462"/>
      <c r="RXQ30" s="462"/>
      <c r="RXR30" s="462"/>
      <c r="RXS30" s="462"/>
      <c r="RXT30" s="462"/>
      <c r="RXU30" s="462"/>
      <c r="RXV30" s="462"/>
      <c r="RXW30" s="462"/>
      <c r="RXX30" s="462"/>
      <c r="RXY30" s="462"/>
      <c r="RXZ30" s="462"/>
      <c r="RYA30" s="462"/>
      <c r="RYB30" s="462"/>
      <c r="RYC30" s="462"/>
      <c r="RYD30" s="462"/>
      <c r="RYE30" s="462"/>
      <c r="RYF30" s="462"/>
      <c r="RYG30" s="462"/>
      <c r="RYH30" s="462"/>
      <c r="RYI30" s="462"/>
      <c r="RYJ30" s="462"/>
      <c r="RYK30" s="462"/>
      <c r="RYL30" s="462"/>
      <c r="RYM30" s="462"/>
      <c r="RYN30" s="462"/>
      <c r="RYO30" s="462"/>
      <c r="RYP30" s="462"/>
      <c r="RYQ30" s="462"/>
      <c r="RYR30" s="462"/>
      <c r="RYS30" s="462"/>
      <c r="RYT30" s="462"/>
      <c r="RYU30" s="462"/>
      <c r="RYV30" s="462"/>
      <c r="RYW30" s="462"/>
      <c r="RYX30" s="462"/>
      <c r="RYY30" s="462"/>
      <c r="RYZ30" s="462"/>
      <c r="RZA30" s="462"/>
      <c r="RZB30" s="462"/>
      <c r="RZC30" s="462"/>
      <c r="RZD30" s="462"/>
      <c r="RZE30" s="462"/>
      <c r="RZF30" s="462"/>
      <c r="RZG30" s="462"/>
      <c r="RZH30" s="462"/>
      <c r="RZI30" s="462"/>
      <c r="RZJ30" s="462"/>
      <c r="RZK30" s="462"/>
      <c r="RZL30" s="462"/>
      <c r="RZM30" s="462"/>
      <c r="RZN30" s="462"/>
      <c r="RZO30" s="462"/>
      <c r="RZP30" s="462"/>
      <c r="RZQ30" s="462"/>
      <c r="RZR30" s="462"/>
      <c r="RZS30" s="462"/>
      <c r="RZT30" s="462"/>
      <c r="RZU30" s="462"/>
      <c r="RZV30" s="462"/>
      <c r="RZW30" s="462"/>
      <c r="RZX30" s="462"/>
      <c r="RZY30" s="462"/>
      <c r="RZZ30" s="462"/>
      <c r="SAA30" s="462"/>
      <c r="SAB30" s="462"/>
      <c r="SAC30" s="462"/>
      <c r="SAD30" s="462"/>
      <c r="SAE30" s="462"/>
      <c r="SAF30" s="462"/>
      <c r="SAG30" s="462"/>
      <c r="SAH30" s="462"/>
      <c r="SAI30" s="462"/>
      <c r="SAJ30" s="462"/>
      <c r="SAK30" s="462"/>
      <c r="SAL30" s="462"/>
      <c r="SAM30" s="462"/>
      <c r="SAN30" s="462"/>
      <c r="SAO30" s="462"/>
      <c r="SAP30" s="462"/>
      <c r="SAQ30" s="462"/>
      <c r="SAR30" s="462"/>
      <c r="SAS30" s="462"/>
      <c r="SAT30" s="462"/>
      <c r="SAU30" s="462"/>
      <c r="SAV30" s="462"/>
      <c r="SAW30" s="462"/>
      <c r="SAX30" s="462"/>
      <c r="SAY30" s="462"/>
      <c r="SAZ30" s="462"/>
      <c r="SBA30" s="462"/>
      <c r="SBB30" s="462"/>
      <c r="SBC30" s="462"/>
      <c r="SBD30" s="462"/>
      <c r="SBE30" s="462"/>
      <c r="SBF30" s="462"/>
      <c r="SBG30" s="462"/>
      <c r="SBH30" s="462"/>
      <c r="SBI30" s="462"/>
      <c r="SBJ30" s="462"/>
      <c r="SBK30" s="462"/>
      <c r="SBL30" s="462"/>
      <c r="SBM30" s="462"/>
      <c r="SBN30" s="462"/>
      <c r="SBO30" s="462"/>
      <c r="SBP30" s="462"/>
      <c r="SBQ30" s="462"/>
      <c r="SBR30" s="462"/>
      <c r="SBS30" s="462"/>
      <c r="SBT30" s="462"/>
      <c r="SBU30" s="462"/>
      <c r="SBV30" s="462"/>
      <c r="SBW30" s="462"/>
      <c r="SBX30" s="462"/>
      <c r="SBY30" s="462"/>
      <c r="SBZ30" s="462"/>
      <c r="SCA30" s="462"/>
      <c r="SCB30" s="462"/>
      <c r="SCC30" s="462"/>
      <c r="SCD30" s="462"/>
      <c r="SCE30" s="462"/>
      <c r="SCF30" s="462"/>
      <c r="SCG30" s="462"/>
      <c r="SCH30" s="462"/>
      <c r="SCI30" s="462"/>
      <c r="SCJ30" s="462"/>
      <c r="SCK30" s="462"/>
      <c r="SCL30" s="462"/>
      <c r="SCM30" s="462"/>
      <c r="SCN30" s="462"/>
      <c r="SCO30" s="462"/>
      <c r="SCP30" s="462"/>
      <c r="SCQ30" s="462"/>
      <c r="SCR30" s="462"/>
      <c r="SCS30" s="462"/>
      <c r="SCT30" s="462"/>
      <c r="SCU30" s="462"/>
      <c r="SCV30" s="462"/>
      <c r="SCW30" s="462"/>
      <c r="SCX30" s="462"/>
      <c r="SCY30" s="462"/>
      <c r="SCZ30" s="462"/>
      <c r="SDA30" s="462"/>
      <c r="SDB30" s="462"/>
      <c r="SDC30" s="462"/>
      <c r="SDD30" s="462"/>
      <c r="SDE30" s="462"/>
      <c r="SDF30" s="462"/>
      <c r="SDG30" s="462"/>
      <c r="SDH30" s="462"/>
      <c r="SDI30" s="462"/>
      <c r="SDJ30" s="462"/>
      <c r="SDK30" s="462"/>
      <c r="SDL30" s="462"/>
      <c r="SDM30" s="462"/>
      <c r="SDN30" s="462"/>
      <c r="SDO30" s="462"/>
      <c r="SDP30" s="462"/>
      <c r="SDQ30" s="462"/>
      <c r="SDR30" s="462"/>
      <c r="SDS30" s="462"/>
      <c r="SDT30" s="462"/>
      <c r="SDU30" s="462"/>
      <c r="SDV30" s="462"/>
      <c r="SDW30" s="462"/>
      <c r="SDX30" s="462"/>
      <c r="SDY30" s="462"/>
      <c r="SDZ30" s="462"/>
      <c r="SEA30" s="462"/>
      <c r="SEB30" s="462"/>
      <c r="SEC30" s="462"/>
      <c r="SED30" s="462"/>
      <c r="SEE30" s="462"/>
      <c r="SEF30" s="462"/>
      <c r="SEG30" s="462"/>
      <c r="SEH30" s="462"/>
      <c r="SEI30" s="462"/>
      <c r="SEJ30" s="462"/>
      <c r="SEK30" s="462"/>
      <c r="SEL30" s="462"/>
      <c r="SEM30" s="462"/>
      <c r="SEN30" s="462"/>
      <c r="SEO30" s="462"/>
      <c r="SEP30" s="462"/>
      <c r="SEQ30" s="462"/>
      <c r="SER30" s="462"/>
      <c r="SES30" s="462"/>
      <c r="SET30" s="462"/>
      <c r="SEU30" s="462"/>
      <c r="SEV30" s="462"/>
      <c r="SEW30" s="462"/>
      <c r="SEX30" s="462"/>
      <c r="SEY30" s="462"/>
      <c r="SEZ30" s="462"/>
      <c r="SFA30" s="462"/>
      <c r="SFB30" s="462"/>
      <c r="SFC30" s="462"/>
      <c r="SFD30" s="462"/>
      <c r="SFE30" s="462"/>
      <c r="SFF30" s="462"/>
      <c r="SFG30" s="462"/>
      <c r="SFH30" s="462"/>
      <c r="SFI30" s="462"/>
      <c r="SFJ30" s="462"/>
      <c r="SFK30" s="462"/>
      <c r="SFL30" s="462"/>
      <c r="SFM30" s="462"/>
      <c r="SFN30" s="462"/>
      <c r="SFO30" s="462"/>
      <c r="SFP30" s="462"/>
      <c r="SFQ30" s="462"/>
      <c r="SFR30" s="462"/>
      <c r="SFS30" s="462"/>
      <c r="SFT30" s="462"/>
      <c r="SFU30" s="462"/>
      <c r="SFV30" s="462"/>
      <c r="SFW30" s="462"/>
      <c r="SFX30" s="462"/>
      <c r="SFY30" s="462"/>
      <c r="SFZ30" s="462"/>
      <c r="SGA30" s="462"/>
      <c r="SGB30" s="462"/>
      <c r="SGC30" s="462"/>
      <c r="SGD30" s="462"/>
      <c r="SGE30" s="462"/>
      <c r="SGF30" s="462"/>
      <c r="SGG30" s="462"/>
      <c r="SGH30" s="462"/>
      <c r="SGI30" s="462"/>
      <c r="SGJ30" s="462"/>
      <c r="SGK30" s="462"/>
      <c r="SGL30" s="462"/>
      <c r="SGM30" s="462"/>
      <c r="SGN30" s="462"/>
      <c r="SGO30" s="462"/>
      <c r="SGP30" s="462"/>
      <c r="SGQ30" s="462"/>
      <c r="SGR30" s="462"/>
      <c r="SGS30" s="462"/>
      <c r="SGT30" s="462"/>
      <c r="SGU30" s="462"/>
      <c r="SGV30" s="462"/>
      <c r="SGW30" s="462"/>
      <c r="SGX30" s="462"/>
      <c r="SGY30" s="462"/>
      <c r="SGZ30" s="462"/>
      <c r="SHA30" s="462"/>
      <c r="SHB30" s="462"/>
      <c r="SHC30" s="462"/>
      <c r="SHD30" s="462"/>
      <c r="SHE30" s="462"/>
      <c r="SHF30" s="462"/>
      <c r="SHG30" s="462"/>
      <c r="SHH30" s="462"/>
      <c r="SHI30" s="462"/>
      <c r="SHJ30" s="462"/>
      <c r="SHK30" s="462"/>
      <c r="SHL30" s="462"/>
      <c r="SHM30" s="462"/>
      <c r="SHN30" s="462"/>
      <c r="SHO30" s="462"/>
      <c r="SHP30" s="462"/>
      <c r="SHQ30" s="462"/>
      <c r="SHR30" s="462"/>
      <c r="SHS30" s="462"/>
      <c r="SHT30" s="462"/>
      <c r="SHU30" s="462"/>
      <c r="SHV30" s="462"/>
      <c r="SHW30" s="462"/>
      <c r="SHX30" s="462"/>
      <c r="SHY30" s="462"/>
      <c r="SHZ30" s="462"/>
      <c r="SIA30" s="462"/>
      <c r="SIB30" s="462"/>
      <c r="SIC30" s="462"/>
      <c r="SID30" s="462"/>
      <c r="SIE30" s="462"/>
      <c r="SIF30" s="462"/>
      <c r="SIG30" s="462"/>
      <c r="SIH30" s="462"/>
      <c r="SII30" s="462"/>
      <c r="SIJ30" s="462"/>
      <c r="SIK30" s="462"/>
      <c r="SIL30" s="462"/>
      <c r="SIM30" s="462"/>
      <c r="SIN30" s="462"/>
      <c r="SIO30" s="462"/>
      <c r="SIP30" s="462"/>
      <c r="SIQ30" s="462"/>
      <c r="SIR30" s="462"/>
      <c r="SIS30" s="462"/>
      <c r="SIT30" s="462"/>
      <c r="SIU30" s="462"/>
      <c r="SIV30" s="462"/>
      <c r="SIW30" s="462"/>
      <c r="SIX30" s="462"/>
      <c r="SIY30" s="462"/>
      <c r="SIZ30" s="462"/>
      <c r="SJA30" s="462"/>
      <c r="SJB30" s="462"/>
      <c r="SJC30" s="462"/>
      <c r="SJD30" s="462"/>
      <c r="SJE30" s="462"/>
      <c r="SJF30" s="462"/>
      <c r="SJG30" s="462"/>
      <c r="SJH30" s="462"/>
      <c r="SJI30" s="462"/>
      <c r="SJJ30" s="462"/>
      <c r="SJK30" s="462"/>
      <c r="SJL30" s="462"/>
      <c r="SJM30" s="462"/>
      <c r="SJN30" s="462"/>
      <c r="SJO30" s="462"/>
      <c r="SJP30" s="462"/>
      <c r="SJQ30" s="462"/>
      <c r="SJR30" s="462"/>
      <c r="SJS30" s="462"/>
      <c r="SJT30" s="462"/>
      <c r="SJU30" s="462"/>
      <c r="SJV30" s="462"/>
      <c r="SJW30" s="462"/>
      <c r="SJX30" s="462"/>
      <c r="SJY30" s="462"/>
      <c r="SJZ30" s="462"/>
      <c r="SKA30" s="462"/>
      <c r="SKB30" s="462"/>
      <c r="SKC30" s="462"/>
      <c r="SKD30" s="462"/>
      <c r="SKE30" s="462"/>
      <c r="SKF30" s="462"/>
      <c r="SKG30" s="462"/>
      <c r="SKH30" s="462"/>
      <c r="SKI30" s="462"/>
      <c r="SKJ30" s="462"/>
      <c r="SKK30" s="462"/>
      <c r="SKL30" s="462"/>
      <c r="SKM30" s="462"/>
      <c r="SKN30" s="462"/>
      <c r="SKO30" s="462"/>
      <c r="SKP30" s="462"/>
      <c r="SKQ30" s="462"/>
      <c r="SKR30" s="462"/>
      <c r="SKS30" s="462"/>
      <c r="SKT30" s="462"/>
      <c r="SKU30" s="462"/>
      <c r="SKV30" s="462"/>
      <c r="SKW30" s="462"/>
      <c r="SKX30" s="462"/>
      <c r="SKY30" s="462"/>
      <c r="SKZ30" s="462"/>
      <c r="SLA30" s="462"/>
      <c r="SLB30" s="462"/>
      <c r="SLC30" s="462"/>
      <c r="SLD30" s="462"/>
      <c r="SLE30" s="462"/>
      <c r="SLF30" s="462"/>
      <c r="SLG30" s="462"/>
      <c r="SLH30" s="462"/>
      <c r="SLI30" s="462"/>
      <c r="SLJ30" s="462"/>
      <c r="SLK30" s="462"/>
      <c r="SLL30" s="462"/>
      <c r="SLM30" s="462"/>
      <c r="SLN30" s="462"/>
      <c r="SLO30" s="462"/>
      <c r="SLP30" s="462"/>
      <c r="SLQ30" s="462"/>
      <c r="SLR30" s="462"/>
      <c r="SLS30" s="462"/>
      <c r="SLT30" s="462"/>
      <c r="SLU30" s="462"/>
      <c r="SLV30" s="462"/>
      <c r="SLW30" s="462"/>
      <c r="SLX30" s="462"/>
      <c r="SLY30" s="462"/>
      <c r="SLZ30" s="462"/>
      <c r="SMA30" s="462"/>
      <c r="SMB30" s="462"/>
      <c r="SMC30" s="462"/>
      <c r="SMD30" s="462"/>
      <c r="SME30" s="462"/>
      <c r="SMF30" s="462"/>
      <c r="SMG30" s="462"/>
      <c r="SMH30" s="462"/>
      <c r="SMI30" s="462"/>
      <c r="SMJ30" s="462"/>
      <c r="SMK30" s="462"/>
      <c r="SML30" s="462"/>
      <c r="SMM30" s="462"/>
      <c r="SMN30" s="462"/>
      <c r="SMO30" s="462"/>
      <c r="SMP30" s="462"/>
      <c r="SMQ30" s="462"/>
      <c r="SMR30" s="462"/>
      <c r="SMS30" s="462"/>
      <c r="SMT30" s="462"/>
      <c r="SMU30" s="462"/>
      <c r="SMV30" s="462"/>
      <c r="SMW30" s="462"/>
      <c r="SMX30" s="462"/>
      <c r="SMY30" s="462"/>
      <c r="SMZ30" s="462"/>
      <c r="SNA30" s="462"/>
      <c r="SNB30" s="462"/>
      <c r="SNC30" s="462"/>
      <c r="SND30" s="462"/>
      <c r="SNE30" s="462"/>
      <c r="SNF30" s="462"/>
      <c r="SNG30" s="462"/>
      <c r="SNH30" s="462"/>
      <c r="SNI30" s="462"/>
      <c r="SNJ30" s="462"/>
      <c r="SNK30" s="462"/>
      <c r="SNL30" s="462"/>
      <c r="SNM30" s="462"/>
      <c r="SNN30" s="462"/>
      <c r="SNO30" s="462"/>
      <c r="SNP30" s="462"/>
      <c r="SNQ30" s="462"/>
      <c r="SNR30" s="462"/>
      <c r="SNS30" s="462"/>
      <c r="SNT30" s="462"/>
      <c r="SNU30" s="462"/>
      <c r="SNV30" s="462"/>
      <c r="SNW30" s="462"/>
      <c r="SNX30" s="462"/>
      <c r="SNY30" s="462"/>
      <c r="SNZ30" s="462"/>
      <c r="SOA30" s="462"/>
      <c r="SOB30" s="462"/>
      <c r="SOC30" s="462"/>
      <c r="SOD30" s="462"/>
      <c r="SOE30" s="462"/>
      <c r="SOF30" s="462"/>
      <c r="SOG30" s="462"/>
      <c r="SOH30" s="462"/>
      <c r="SOI30" s="462"/>
      <c r="SOJ30" s="462"/>
      <c r="SOK30" s="462"/>
      <c r="SOL30" s="462"/>
      <c r="SOM30" s="462"/>
      <c r="SON30" s="462"/>
      <c r="SOO30" s="462"/>
      <c r="SOP30" s="462"/>
      <c r="SOQ30" s="462"/>
      <c r="SOR30" s="462"/>
      <c r="SOS30" s="462"/>
      <c r="SOT30" s="462"/>
      <c r="SOU30" s="462"/>
      <c r="SOV30" s="462"/>
      <c r="SOW30" s="462"/>
      <c r="SOX30" s="462"/>
      <c r="SOY30" s="462"/>
      <c r="SOZ30" s="462"/>
      <c r="SPA30" s="462"/>
      <c r="SPB30" s="462"/>
      <c r="SPC30" s="462"/>
      <c r="SPD30" s="462"/>
      <c r="SPE30" s="462"/>
      <c r="SPF30" s="462"/>
      <c r="SPG30" s="462"/>
      <c r="SPH30" s="462"/>
      <c r="SPI30" s="462"/>
      <c r="SPJ30" s="462"/>
      <c r="SPK30" s="462"/>
      <c r="SPL30" s="462"/>
      <c r="SPM30" s="462"/>
      <c r="SPN30" s="462"/>
      <c r="SPO30" s="462"/>
      <c r="SPP30" s="462"/>
      <c r="SPQ30" s="462"/>
      <c r="SPR30" s="462"/>
      <c r="SPS30" s="462"/>
      <c r="SPT30" s="462"/>
      <c r="SPU30" s="462"/>
      <c r="SPV30" s="462"/>
      <c r="SPW30" s="462"/>
      <c r="SPX30" s="462"/>
      <c r="SPY30" s="462"/>
      <c r="SPZ30" s="462"/>
      <c r="SQA30" s="462"/>
      <c r="SQB30" s="462"/>
      <c r="SQC30" s="462"/>
      <c r="SQD30" s="462"/>
      <c r="SQE30" s="462"/>
      <c r="SQF30" s="462"/>
      <c r="SQG30" s="462"/>
      <c r="SQH30" s="462"/>
      <c r="SQI30" s="462"/>
      <c r="SQJ30" s="462"/>
      <c r="SQK30" s="462"/>
      <c r="SQL30" s="462"/>
      <c r="SQM30" s="462"/>
      <c r="SQN30" s="462"/>
      <c r="SQO30" s="462"/>
      <c r="SQP30" s="462"/>
      <c r="SQQ30" s="462"/>
      <c r="SQR30" s="462"/>
      <c r="SQS30" s="462"/>
      <c r="SQT30" s="462"/>
      <c r="SQU30" s="462"/>
      <c r="SQV30" s="462"/>
      <c r="SQW30" s="462"/>
      <c r="SQX30" s="462"/>
      <c r="SQY30" s="462"/>
      <c r="SQZ30" s="462"/>
      <c r="SRA30" s="462"/>
      <c r="SRB30" s="462"/>
      <c r="SRC30" s="462"/>
      <c r="SRD30" s="462"/>
      <c r="SRE30" s="462"/>
      <c r="SRF30" s="462"/>
      <c r="SRG30" s="462"/>
      <c r="SRH30" s="462"/>
      <c r="SRI30" s="462"/>
      <c r="SRJ30" s="462"/>
      <c r="SRK30" s="462"/>
      <c r="SRL30" s="462"/>
      <c r="SRM30" s="462"/>
      <c r="SRN30" s="462"/>
      <c r="SRO30" s="462"/>
      <c r="SRP30" s="462"/>
      <c r="SRQ30" s="462"/>
      <c r="SRR30" s="462"/>
      <c r="SRS30" s="462"/>
      <c r="SRT30" s="462"/>
      <c r="SRU30" s="462"/>
      <c r="SRV30" s="462"/>
      <c r="SRW30" s="462"/>
      <c r="SRX30" s="462"/>
      <c r="SRY30" s="462"/>
      <c r="SRZ30" s="462"/>
      <c r="SSA30" s="462"/>
      <c r="SSB30" s="462"/>
      <c r="SSC30" s="462"/>
      <c r="SSD30" s="462"/>
      <c r="SSE30" s="462"/>
      <c r="SSF30" s="462"/>
      <c r="SSG30" s="462"/>
      <c r="SSH30" s="462"/>
      <c r="SSI30" s="462"/>
      <c r="SSJ30" s="462"/>
      <c r="SSK30" s="462"/>
      <c r="SSL30" s="462"/>
      <c r="SSM30" s="462"/>
      <c r="SSN30" s="462"/>
      <c r="SSO30" s="462"/>
      <c r="SSP30" s="462"/>
      <c r="SSQ30" s="462"/>
      <c r="SSR30" s="462"/>
      <c r="SSS30" s="462"/>
      <c r="SST30" s="462"/>
      <c r="SSU30" s="462"/>
      <c r="SSV30" s="462"/>
      <c r="SSW30" s="462"/>
      <c r="SSX30" s="462"/>
      <c r="SSY30" s="462"/>
      <c r="SSZ30" s="462"/>
      <c r="STA30" s="462"/>
      <c r="STB30" s="462"/>
      <c r="STC30" s="462"/>
      <c r="STD30" s="462"/>
      <c r="STE30" s="462"/>
      <c r="STF30" s="462"/>
      <c r="STG30" s="462"/>
      <c r="STH30" s="462"/>
      <c r="STI30" s="462"/>
      <c r="STJ30" s="462"/>
      <c r="STK30" s="462"/>
      <c r="STL30" s="462"/>
      <c r="STM30" s="462"/>
      <c r="STN30" s="462"/>
      <c r="STO30" s="462"/>
      <c r="STP30" s="462"/>
      <c r="STQ30" s="462"/>
      <c r="STR30" s="462"/>
      <c r="STS30" s="462"/>
      <c r="STT30" s="462"/>
      <c r="STU30" s="462"/>
      <c r="STV30" s="462"/>
      <c r="STW30" s="462"/>
      <c r="STX30" s="462"/>
      <c r="STY30" s="462"/>
      <c r="STZ30" s="462"/>
      <c r="SUA30" s="462"/>
      <c r="SUB30" s="462"/>
      <c r="SUC30" s="462"/>
      <c r="SUD30" s="462"/>
      <c r="SUE30" s="462"/>
      <c r="SUF30" s="462"/>
      <c r="SUG30" s="462"/>
      <c r="SUH30" s="462"/>
      <c r="SUI30" s="462"/>
      <c r="SUJ30" s="462"/>
      <c r="SUK30" s="462"/>
      <c r="SUL30" s="462"/>
      <c r="SUM30" s="462"/>
      <c r="SUN30" s="462"/>
      <c r="SUO30" s="462"/>
      <c r="SUP30" s="462"/>
      <c r="SUQ30" s="462"/>
      <c r="SUR30" s="462"/>
      <c r="SUS30" s="462"/>
      <c r="SUT30" s="462"/>
      <c r="SUU30" s="462"/>
      <c r="SUV30" s="462"/>
      <c r="SUW30" s="462"/>
      <c r="SUX30" s="462"/>
      <c r="SUY30" s="462"/>
      <c r="SUZ30" s="462"/>
      <c r="SVA30" s="462"/>
      <c r="SVB30" s="462"/>
      <c r="SVC30" s="462"/>
      <c r="SVD30" s="462"/>
      <c r="SVE30" s="462"/>
      <c r="SVF30" s="462"/>
      <c r="SVG30" s="462"/>
      <c r="SVH30" s="462"/>
      <c r="SVI30" s="462"/>
      <c r="SVJ30" s="462"/>
      <c r="SVK30" s="462"/>
      <c r="SVL30" s="462"/>
      <c r="SVM30" s="462"/>
      <c r="SVN30" s="462"/>
      <c r="SVO30" s="462"/>
      <c r="SVP30" s="462"/>
      <c r="SVQ30" s="462"/>
      <c r="SVR30" s="462"/>
      <c r="SVS30" s="462"/>
      <c r="SVT30" s="462"/>
      <c r="SVU30" s="462"/>
      <c r="SVV30" s="462"/>
      <c r="SVW30" s="462"/>
      <c r="SVX30" s="462"/>
      <c r="SVY30" s="462"/>
      <c r="SVZ30" s="462"/>
      <c r="SWA30" s="462"/>
      <c r="SWB30" s="462"/>
      <c r="SWC30" s="462"/>
      <c r="SWD30" s="462"/>
      <c r="SWE30" s="462"/>
      <c r="SWF30" s="462"/>
      <c r="SWG30" s="462"/>
      <c r="SWH30" s="462"/>
      <c r="SWI30" s="462"/>
      <c r="SWJ30" s="462"/>
      <c r="SWK30" s="462"/>
      <c r="SWL30" s="462"/>
      <c r="SWM30" s="462"/>
      <c r="SWN30" s="462"/>
      <c r="SWO30" s="462"/>
      <c r="SWP30" s="462"/>
      <c r="SWQ30" s="462"/>
      <c r="SWR30" s="462"/>
      <c r="SWS30" s="462"/>
      <c r="SWT30" s="462"/>
      <c r="SWU30" s="462"/>
      <c r="SWV30" s="462"/>
      <c r="SWW30" s="462"/>
      <c r="SWX30" s="462"/>
      <c r="SWY30" s="462"/>
      <c r="SWZ30" s="462"/>
      <c r="SXA30" s="462"/>
      <c r="SXB30" s="462"/>
      <c r="SXC30" s="462"/>
      <c r="SXD30" s="462"/>
      <c r="SXE30" s="462"/>
      <c r="SXF30" s="462"/>
      <c r="SXG30" s="462"/>
      <c r="SXH30" s="462"/>
      <c r="SXI30" s="462"/>
      <c r="SXJ30" s="462"/>
      <c r="SXK30" s="462"/>
      <c r="SXL30" s="462"/>
      <c r="SXM30" s="462"/>
      <c r="SXN30" s="462"/>
      <c r="SXO30" s="462"/>
      <c r="SXP30" s="462"/>
      <c r="SXQ30" s="462"/>
      <c r="SXR30" s="462"/>
      <c r="SXS30" s="462"/>
      <c r="SXT30" s="462"/>
      <c r="SXU30" s="462"/>
      <c r="SXV30" s="462"/>
      <c r="SXW30" s="462"/>
      <c r="SXX30" s="462"/>
      <c r="SXY30" s="462"/>
      <c r="SXZ30" s="462"/>
      <c r="SYA30" s="462"/>
      <c r="SYB30" s="462"/>
      <c r="SYC30" s="462"/>
      <c r="SYD30" s="462"/>
      <c r="SYE30" s="462"/>
      <c r="SYF30" s="462"/>
      <c r="SYG30" s="462"/>
      <c r="SYH30" s="462"/>
      <c r="SYI30" s="462"/>
      <c r="SYJ30" s="462"/>
      <c r="SYK30" s="462"/>
      <c r="SYL30" s="462"/>
      <c r="SYM30" s="462"/>
      <c r="SYN30" s="462"/>
      <c r="SYO30" s="462"/>
      <c r="SYP30" s="462"/>
      <c r="SYQ30" s="462"/>
      <c r="SYR30" s="462"/>
      <c r="SYS30" s="462"/>
      <c r="SYT30" s="462"/>
      <c r="SYU30" s="462"/>
      <c r="SYV30" s="462"/>
      <c r="SYW30" s="462"/>
      <c r="SYX30" s="462"/>
      <c r="SYY30" s="462"/>
      <c r="SYZ30" s="462"/>
      <c r="SZA30" s="462"/>
      <c r="SZB30" s="462"/>
      <c r="SZC30" s="462"/>
      <c r="SZD30" s="462"/>
      <c r="SZE30" s="462"/>
      <c r="SZF30" s="462"/>
      <c r="SZG30" s="462"/>
      <c r="SZH30" s="462"/>
      <c r="SZI30" s="462"/>
      <c r="SZJ30" s="462"/>
      <c r="SZK30" s="462"/>
      <c r="SZL30" s="462"/>
      <c r="SZM30" s="462"/>
      <c r="SZN30" s="462"/>
      <c r="SZO30" s="462"/>
      <c r="SZP30" s="462"/>
      <c r="SZQ30" s="462"/>
      <c r="SZR30" s="462"/>
      <c r="SZS30" s="462"/>
      <c r="SZT30" s="462"/>
      <c r="SZU30" s="462"/>
      <c r="SZV30" s="462"/>
      <c r="SZW30" s="462"/>
      <c r="SZX30" s="462"/>
      <c r="SZY30" s="462"/>
      <c r="SZZ30" s="462"/>
      <c r="TAA30" s="462"/>
      <c r="TAB30" s="462"/>
      <c r="TAC30" s="462"/>
      <c r="TAD30" s="462"/>
      <c r="TAE30" s="462"/>
      <c r="TAF30" s="462"/>
      <c r="TAG30" s="462"/>
      <c r="TAH30" s="462"/>
      <c r="TAI30" s="462"/>
      <c r="TAJ30" s="462"/>
      <c r="TAK30" s="462"/>
      <c r="TAL30" s="462"/>
      <c r="TAM30" s="462"/>
      <c r="TAN30" s="462"/>
      <c r="TAO30" s="462"/>
      <c r="TAP30" s="462"/>
      <c r="TAQ30" s="462"/>
      <c r="TAR30" s="462"/>
      <c r="TAS30" s="462"/>
      <c r="TAT30" s="462"/>
      <c r="TAU30" s="462"/>
      <c r="TAV30" s="462"/>
      <c r="TAW30" s="462"/>
      <c r="TAX30" s="462"/>
      <c r="TAY30" s="462"/>
      <c r="TAZ30" s="462"/>
      <c r="TBA30" s="462"/>
      <c r="TBB30" s="462"/>
      <c r="TBC30" s="462"/>
      <c r="TBD30" s="462"/>
      <c r="TBE30" s="462"/>
      <c r="TBF30" s="462"/>
      <c r="TBG30" s="462"/>
      <c r="TBH30" s="462"/>
      <c r="TBI30" s="462"/>
      <c r="TBJ30" s="462"/>
      <c r="TBK30" s="462"/>
      <c r="TBL30" s="462"/>
      <c r="TBM30" s="462"/>
      <c r="TBN30" s="462"/>
      <c r="TBO30" s="462"/>
      <c r="TBP30" s="462"/>
      <c r="TBQ30" s="462"/>
      <c r="TBR30" s="462"/>
      <c r="TBS30" s="462"/>
      <c r="TBT30" s="462"/>
      <c r="TBU30" s="462"/>
      <c r="TBV30" s="462"/>
      <c r="TBW30" s="462"/>
      <c r="TBX30" s="462"/>
      <c r="TBY30" s="462"/>
      <c r="TBZ30" s="462"/>
      <c r="TCA30" s="462"/>
      <c r="TCB30" s="462"/>
      <c r="TCC30" s="462"/>
      <c r="TCD30" s="462"/>
      <c r="TCE30" s="462"/>
      <c r="TCF30" s="462"/>
      <c r="TCG30" s="462"/>
      <c r="TCH30" s="462"/>
      <c r="TCI30" s="462"/>
      <c r="TCJ30" s="462"/>
      <c r="TCK30" s="462"/>
      <c r="TCL30" s="462"/>
      <c r="TCM30" s="462"/>
      <c r="TCN30" s="462"/>
      <c r="TCO30" s="462"/>
      <c r="TCP30" s="462"/>
      <c r="TCQ30" s="462"/>
      <c r="TCR30" s="462"/>
      <c r="TCS30" s="462"/>
      <c r="TCT30" s="462"/>
      <c r="TCU30" s="462"/>
      <c r="TCV30" s="462"/>
      <c r="TCW30" s="462"/>
      <c r="TCX30" s="462"/>
      <c r="TCY30" s="462"/>
      <c r="TCZ30" s="462"/>
      <c r="TDA30" s="462"/>
      <c r="TDB30" s="462"/>
      <c r="TDC30" s="462"/>
      <c r="TDD30" s="462"/>
      <c r="TDE30" s="462"/>
      <c r="TDF30" s="462"/>
      <c r="TDG30" s="462"/>
      <c r="TDH30" s="462"/>
      <c r="TDI30" s="462"/>
      <c r="TDJ30" s="462"/>
      <c r="TDK30" s="462"/>
      <c r="TDL30" s="462"/>
      <c r="TDM30" s="462"/>
      <c r="TDN30" s="462"/>
      <c r="TDO30" s="462"/>
      <c r="TDP30" s="462"/>
      <c r="TDQ30" s="462"/>
      <c r="TDR30" s="462"/>
      <c r="TDS30" s="462"/>
      <c r="TDT30" s="462"/>
      <c r="TDU30" s="462"/>
      <c r="TDV30" s="462"/>
      <c r="TDW30" s="462"/>
      <c r="TDX30" s="462"/>
      <c r="TDY30" s="462"/>
      <c r="TDZ30" s="462"/>
      <c r="TEA30" s="462"/>
      <c r="TEB30" s="462"/>
      <c r="TEC30" s="462"/>
      <c r="TED30" s="462"/>
      <c r="TEE30" s="462"/>
      <c r="TEF30" s="462"/>
      <c r="TEG30" s="462"/>
      <c r="TEH30" s="462"/>
      <c r="TEI30" s="462"/>
      <c r="TEJ30" s="462"/>
      <c r="TEK30" s="462"/>
      <c r="TEL30" s="462"/>
      <c r="TEM30" s="462"/>
      <c r="TEN30" s="462"/>
      <c r="TEO30" s="462"/>
      <c r="TEP30" s="462"/>
      <c r="TEQ30" s="462"/>
      <c r="TER30" s="462"/>
      <c r="TES30" s="462"/>
      <c r="TET30" s="462"/>
      <c r="TEU30" s="462"/>
      <c r="TEV30" s="462"/>
      <c r="TEW30" s="462"/>
      <c r="TEX30" s="462"/>
      <c r="TEY30" s="462"/>
      <c r="TEZ30" s="462"/>
      <c r="TFA30" s="462"/>
      <c r="TFB30" s="462"/>
      <c r="TFC30" s="462"/>
      <c r="TFD30" s="462"/>
      <c r="TFE30" s="462"/>
      <c r="TFF30" s="462"/>
      <c r="TFG30" s="462"/>
      <c r="TFH30" s="462"/>
      <c r="TFI30" s="462"/>
      <c r="TFJ30" s="462"/>
      <c r="TFK30" s="462"/>
      <c r="TFL30" s="462"/>
      <c r="TFM30" s="462"/>
      <c r="TFN30" s="462"/>
      <c r="TFO30" s="462"/>
      <c r="TFP30" s="462"/>
      <c r="TFQ30" s="462"/>
      <c r="TFR30" s="462"/>
      <c r="TFS30" s="462"/>
      <c r="TFT30" s="462"/>
      <c r="TFU30" s="462"/>
      <c r="TFV30" s="462"/>
      <c r="TFW30" s="462"/>
      <c r="TFX30" s="462"/>
      <c r="TFY30" s="462"/>
      <c r="TFZ30" s="462"/>
      <c r="TGA30" s="462"/>
      <c r="TGB30" s="462"/>
      <c r="TGC30" s="462"/>
      <c r="TGD30" s="462"/>
      <c r="TGE30" s="462"/>
      <c r="TGF30" s="462"/>
      <c r="TGG30" s="462"/>
      <c r="TGH30" s="462"/>
      <c r="TGI30" s="462"/>
      <c r="TGJ30" s="462"/>
      <c r="TGK30" s="462"/>
      <c r="TGL30" s="462"/>
      <c r="TGM30" s="462"/>
      <c r="TGN30" s="462"/>
      <c r="TGO30" s="462"/>
      <c r="TGP30" s="462"/>
      <c r="TGQ30" s="462"/>
      <c r="TGR30" s="462"/>
      <c r="TGS30" s="462"/>
      <c r="TGT30" s="462"/>
      <c r="TGU30" s="462"/>
      <c r="TGV30" s="462"/>
      <c r="TGW30" s="462"/>
      <c r="TGX30" s="462"/>
      <c r="TGY30" s="462"/>
      <c r="TGZ30" s="462"/>
      <c r="THA30" s="462"/>
      <c r="THB30" s="462"/>
      <c r="THC30" s="462"/>
      <c r="THD30" s="462"/>
      <c r="THE30" s="462"/>
      <c r="THF30" s="462"/>
      <c r="THG30" s="462"/>
      <c r="THH30" s="462"/>
      <c r="THI30" s="462"/>
      <c r="THJ30" s="462"/>
      <c r="THK30" s="462"/>
      <c r="THL30" s="462"/>
      <c r="THM30" s="462"/>
      <c r="THN30" s="462"/>
      <c r="THO30" s="462"/>
      <c r="THP30" s="462"/>
      <c r="THQ30" s="462"/>
      <c r="THR30" s="462"/>
      <c r="THS30" s="462"/>
      <c r="THT30" s="462"/>
      <c r="THU30" s="462"/>
      <c r="THV30" s="462"/>
      <c r="THW30" s="462"/>
      <c r="THX30" s="462"/>
      <c r="THY30" s="462"/>
      <c r="THZ30" s="462"/>
      <c r="TIA30" s="462"/>
      <c r="TIB30" s="462"/>
      <c r="TIC30" s="462"/>
      <c r="TID30" s="462"/>
      <c r="TIE30" s="462"/>
      <c r="TIF30" s="462"/>
      <c r="TIG30" s="462"/>
      <c r="TIH30" s="462"/>
      <c r="TII30" s="462"/>
      <c r="TIJ30" s="462"/>
      <c r="TIK30" s="462"/>
      <c r="TIL30" s="462"/>
      <c r="TIM30" s="462"/>
      <c r="TIN30" s="462"/>
      <c r="TIO30" s="462"/>
      <c r="TIP30" s="462"/>
      <c r="TIQ30" s="462"/>
      <c r="TIR30" s="462"/>
      <c r="TIS30" s="462"/>
      <c r="TIT30" s="462"/>
      <c r="TIU30" s="462"/>
      <c r="TIV30" s="462"/>
      <c r="TIW30" s="462"/>
      <c r="TIX30" s="462"/>
      <c r="TIY30" s="462"/>
      <c r="TIZ30" s="462"/>
      <c r="TJA30" s="462"/>
      <c r="TJB30" s="462"/>
      <c r="TJC30" s="462"/>
      <c r="TJD30" s="462"/>
      <c r="TJE30" s="462"/>
      <c r="TJF30" s="462"/>
      <c r="TJG30" s="462"/>
      <c r="TJH30" s="462"/>
      <c r="TJI30" s="462"/>
      <c r="TJJ30" s="462"/>
      <c r="TJK30" s="462"/>
      <c r="TJL30" s="462"/>
      <c r="TJM30" s="462"/>
      <c r="TJN30" s="462"/>
      <c r="TJO30" s="462"/>
      <c r="TJP30" s="462"/>
      <c r="TJQ30" s="462"/>
      <c r="TJR30" s="462"/>
      <c r="TJS30" s="462"/>
      <c r="TJT30" s="462"/>
      <c r="TJU30" s="462"/>
      <c r="TJV30" s="462"/>
      <c r="TJW30" s="462"/>
      <c r="TJX30" s="462"/>
      <c r="TJY30" s="462"/>
      <c r="TJZ30" s="462"/>
      <c r="TKA30" s="462"/>
      <c r="TKB30" s="462"/>
      <c r="TKC30" s="462"/>
      <c r="TKD30" s="462"/>
      <c r="TKE30" s="462"/>
      <c r="TKF30" s="462"/>
      <c r="TKG30" s="462"/>
      <c r="TKH30" s="462"/>
      <c r="TKI30" s="462"/>
      <c r="TKJ30" s="462"/>
      <c r="TKK30" s="462"/>
      <c r="TKL30" s="462"/>
      <c r="TKM30" s="462"/>
      <c r="TKN30" s="462"/>
      <c r="TKO30" s="462"/>
      <c r="TKP30" s="462"/>
      <c r="TKQ30" s="462"/>
      <c r="TKR30" s="462"/>
      <c r="TKS30" s="462"/>
      <c r="TKT30" s="462"/>
      <c r="TKU30" s="462"/>
      <c r="TKV30" s="462"/>
      <c r="TKW30" s="462"/>
      <c r="TKX30" s="462"/>
      <c r="TKY30" s="462"/>
      <c r="TKZ30" s="462"/>
      <c r="TLA30" s="462"/>
      <c r="TLB30" s="462"/>
      <c r="TLC30" s="462"/>
      <c r="TLD30" s="462"/>
      <c r="TLE30" s="462"/>
      <c r="TLF30" s="462"/>
      <c r="TLG30" s="462"/>
      <c r="TLH30" s="462"/>
      <c r="TLI30" s="462"/>
      <c r="TLJ30" s="462"/>
      <c r="TLK30" s="462"/>
      <c r="TLL30" s="462"/>
      <c r="TLM30" s="462"/>
      <c r="TLN30" s="462"/>
      <c r="TLO30" s="462"/>
      <c r="TLP30" s="462"/>
      <c r="TLQ30" s="462"/>
      <c r="TLR30" s="462"/>
      <c r="TLS30" s="462"/>
      <c r="TLT30" s="462"/>
      <c r="TLU30" s="462"/>
      <c r="TLV30" s="462"/>
      <c r="TLW30" s="462"/>
      <c r="TLX30" s="462"/>
      <c r="TLY30" s="462"/>
      <c r="TLZ30" s="462"/>
      <c r="TMA30" s="462"/>
      <c r="TMB30" s="462"/>
      <c r="TMC30" s="462"/>
      <c r="TMD30" s="462"/>
      <c r="TME30" s="462"/>
      <c r="TMF30" s="462"/>
      <c r="TMG30" s="462"/>
      <c r="TMH30" s="462"/>
      <c r="TMI30" s="462"/>
      <c r="TMJ30" s="462"/>
      <c r="TMK30" s="462"/>
      <c r="TML30" s="462"/>
      <c r="TMM30" s="462"/>
      <c r="TMN30" s="462"/>
      <c r="TMO30" s="462"/>
      <c r="TMP30" s="462"/>
      <c r="TMQ30" s="462"/>
      <c r="TMR30" s="462"/>
      <c r="TMS30" s="462"/>
      <c r="TMT30" s="462"/>
      <c r="TMU30" s="462"/>
      <c r="TMV30" s="462"/>
      <c r="TMW30" s="462"/>
      <c r="TMX30" s="462"/>
      <c r="TMY30" s="462"/>
      <c r="TMZ30" s="462"/>
      <c r="TNA30" s="462"/>
      <c r="TNB30" s="462"/>
      <c r="TNC30" s="462"/>
      <c r="TND30" s="462"/>
      <c r="TNE30" s="462"/>
      <c r="TNF30" s="462"/>
      <c r="TNG30" s="462"/>
      <c r="TNH30" s="462"/>
      <c r="TNI30" s="462"/>
      <c r="TNJ30" s="462"/>
      <c r="TNK30" s="462"/>
      <c r="TNL30" s="462"/>
      <c r="TNM30" s="462"/>
      <c r="TNN30" s="462"/>
      <c r="TNO30" s="462"/>
      <c r="TNP30" s="462"/>
      <c r="TNQ30" s="462"/>
      <c r="TNR30" s="462"/>
      <c r="TNS30" s="462"/>
      <c r="TNT30" s="462"/>
      <c r="TNU30" s="462"/>
      <c r="TNV30" s="462"/>
      <c r="TNW30" s="462"/>
      <c r="TNX30" s="462"/>
      <c r="TNY30" s="462"/>
      <c r="TNZ30" s="462"/>
      <c r="TOA30" s="462"/>
      <c r="TOB30" s="462"/>
      <c r="TOC30" s="462"/>
      <c r="TOD30" s="462"/>
      <c r="TOE30" s="462"/>
      <c r="TOF30" s="462"/>
      <c r="TOG30" s="462"/>
      <c r="TOH30" s="462"/>
      <c r="TOI30" s="462"/>
      <c r="TOJ30" s="462"/>
      <c r="TOK30" s="462"/>
      <c r="TOL30" s="462"/>
      <c r="TOM30" s="462"/>
      <c r="TON30" s="462"/>
      <c r="TOO30" s="462"/>
      <c r="TOP30" s="462"/>
      <c r="TOQ30" s="462"/>
      <c r="TOR30" s="462"/>
      <c r="TOS30" s="462"/>
      <c r="TOT30" s="462"/>
      <c r="TOU30" s="462"/>
      <c r="TOV30" s="462"/>
      <c r="TOW30" s="462"/>
      <c r="TOX30" s="462"/>
      <c r="TOY30" s="462"/>
      <c r="TOZ30" s="462"/>
      <c r="TPA30" s="462"/>
      <c r="TPB30" s="462"/>
      <c r="TPC30" s="462"/>
      <c r="TPD30" s="462"/>
      <c r="TPE30" s="462"/>
      <c r="TPF30" s="462"/>
      <c r="TPG30" s="462"/>
      <c r="TPH30" s="462"/>
      <c r="TPI30" s="462"/>
      <c r="TPJ30" s="462"/>
      <c r="TPK30" s="462"/>
      <c r="TPL30" s="462"/>
      <c r="TPM30" s="462"/>
      <c r="TPN30" s="462"/>
      <c r="TPO30" s="462"/>
      <c r="TPP30" s="462"/>
      <c r="TPQ30" s="462"/>
      <c r="TPR30" s="462"/>
      <c r="TPS30" s="462"/>
      <c r="TPT30" s="462"/>
      <c r="TPU30" s="462"/>
      <c r="TPV30" s="462"/>
      <c r="TPW30" s="462"/>
      <c r="TPX30" s="462"/>
      <c r="TPY30" s="462"/>
      <c r="TPZ30" s="462"/>
      <c r="TQA30" s="462"/>
      <c r="TQB30" s="462"/>
      <c r="TQC30" s="462"/>
      <c r="TQD30" s="462"/>
      <c r="TQE30" s="462"/>
      <c r="TQF30" s="462"/>
      <c r="TQG30" s="462"/>
      <c r="TQH30" s="462"/>
      <c r="TQI30" s="462"/>
      <c r="TQJ30" s="462"/>
      <c r="TQK30" s="462"/>
      <c r="TQL30" s="462"/>
      <c r="TQM30" s="462"/>
      <c r="TQN30" s="462"/>
      <c r="TQO30" s="462"/>
      <c r="TQP30" s="462"/>
      <c r="TQQ30" s="462"/>
      <c r="TQR30" s="462"/>
      <c r="TQS30" s="462"/>
      <c r="TQT30" s="462"/>
      <c r="TQU30" s="462"/>
      <c r="TQV30" s="462"/>
      <c r="TQW30" s="462"/>
      <c r="TQX30" s="462"/>
      <c r="TQY30" s="462"/>
      <c r="TQZ30" s="462"/>
      <c r="TRA30" s="462"/>
      <c r="TRB30" s="462"/>
      <c r="TRC30" s="462"/>
      <c r="TRD30" s="462"/>
      <c r="TRE30" s="462"/>
      <c r="TRF30" s="462"/>
      <c r="TRG30" s="462"/>
      <c r="TRH30" s="462"/>
      <c r="TRI30" s="462"/>
      <c r="TRJ30" s="462"/>
      <c r="TRK30" s="462"/>
      <c r="TRL30" s="462"/>
      <c r="TRM30" s="462"/>
      <c r="TRN30" s="462"/>
      <c r="TRO30" s="462"/>
      <c r="TRP30" s="462"/>
      <c r="TRQ30" s="462"/>
      <c r="TRR30" s="462"/>
      <c r="TRS30" s="462"/>
      <c r="TRT30" s="462"/>
      <c r="TRU30" s="462"/>
      <c r="TRV30" s="462"/>
      <c r="TRW30" s="462"/>
      <c r="TRX30" s="462"/>
      <c r="TRY30" s="462"/>
      <c r="TRZ30" s="462"/>
      <c r="TSA30" s="462"/>
      <c r="TSB30" s="462"/>
      <c r="TSC30" s="462"/>
      <c r="TSD30" s="462"/>
      <c r="TSE30" s="462"/>
      <c r="TSF30" s="462"/>
      <c r="TSG30" s="462"/>
      <c r="TSH30" s="462"/>
      <c r="TSI30" s="462"/>
      <c r="TSJ30" s="462"/>
      <c r="TSK30" s="462"/>
      <c r="TSL30" s="462"/>
      <c r="TSM30" s="462"/>
      <c r="TSN30" s="462"/>
      <c r="TSO30" s="462"/>
      <c r="TSP30" s="462"/>
      <c r="TSQ30" s="462"/>
      <c r="TSR30" s="462"/>
      <c r="TSS30" s="462"/>
      <c r="TST30" s="462"/>
      <c r="TSU30" s="462"/>
      <c r="TSV30" s="462"/>
      <c r="TSW30" s="462"/>
      <c r="TSX30" s="462"/>
      <c r="TSY30" s="462"/>
      <c r="TSZ30" s="462"/>
      <c r="TTA30" s="462"/>
      <c r="TTB30" s="462"/>
      <c r="TTC30" s="462"/>
      <c r="TTD30" s="462"/>
      <c r="TTE30" s="462"/>
      <c r="TTF30" s="462"/>
      <c r="TTG30" s="462"/>
      <c r="TTH30" s="462"/>
      <c r="TTI30" s="462"/>
      <c r="TTJ30" s="462"/>
      <c r="TTK30" s="462"/>
      <c r="TTL30" s="462"/>
      <c r="TTM30" s="462"/>
      <c r="TTN30" s="462"/>
      <c r="TTO30" s="462"/>
      <c r="TTP30" s="462"/>
      <c r="TTQ30" s="462"/>
      <c r="TTR30" s="462"/>
      <c r="TTS30" s="462"/>
      <c r="TTT30" s="462"/>
      <c r="TTU30" s="462"/>
      <c r="TTV30" s="462"/>
      <c r="TTW30" s="462"/>
      <c r="TTX30" s="462"/>
      <c r="TTY30" s="462"/>
      <c r="TTZ30" s="462"/>
      <c r="TUA30" s="462"/>
      <c r="TUB30" s="462"/>
      <c r="TUC30" s="462"/>
      <c r="TUD30" s="462"/>
      <c r="TUE30" s="462"/>
      <c r="TUF30" s="462"/>
      <c r="TUG30" s="462"/>
      <c r="TUH30" s="462"/>
      <c r="TUI30" s="462"/>
      <c r="TUJ30" s="462"/>
      <c r="TUK30" s="462"/>
      <c r="TUL30" s="462"/>
      <c r="TUM30" s="462"/>
      <c r="TUN30" s="462"/>
      <c r="TUO30" s="462"/>
      <c r="TUP30" s="462"/>
      <c r="TUQ30" s="462"/>
      <c r="TUR30" s="462"/>
      <c r="TUS30" s="462"/>
      <c r="TUT30" s="462"/>
      <c r="TUU30" s="462"/>
      <c r="TUV30" s="462"/>
      <c r="TUW30" s="462"/>
      <c r="TUX30" s="462"/>
      <c r="TUY30" s="462"/>
      <c r="TUZ30" s="462"/>
      <c r="TVA30" s="462"/>
      <c r="TVB30" s="462"/>
      <c r="TVC30" s="462"/>
      <c r="TVD30" s="462"/>
      <c r="TVE30" s="462"/>
      <c r="TVF30" s="462"/>
      <c r="TVG30" s="462"/>
      <c r="TVH30" s="462"/>
      <c r="TVI30" s="462"/>
      <c r="TVJ30" s="462"/>
      <c r="TVK30" s="462"/>
      <c r="TVL30" s="462"/>
      <c r="TVM30" s="462"/>
      <c r="TVN30" s="462"/>
      <c r="TVO30" s="462"/>
      <c r="TVP30" s="462"/>
      <c r="TVQ30" s="462"/>
      <c r="TVR30" s="462"/>
      <c r="TVS30" s="462"/>
      <c r="TVT30" s="462"/>
      <c r="TVU30" s="462"/>
      <c r="TVV30" s="462"/>
      <c r="TVW30" s="462"/>
      <c r="TVX30" s="462"/>
      <c r="TVY30" s="462"/>
      <c r="TVZ30" s="462"/>
      <c r="TWA30" s="462"/>
      <c r="TWB30" s="462"/>
      <c r="TWC30" s="462"/>
      <c r="TWD30" s="462"/>
      <c r="TWE30" s="462"/>
      <c r="TWF30" s="462"/>
      <c r="TWG30" s="462"/>
      <c r="TWH30" s="462"/>
      <c r="TWI30" s="462"/>
      <c r="TWJ30" s="462"/>
      <c r="TWK30" s="462"/>
      <c r="TWL30" s="462"/>
      <c r="TWM30" s="462"/>
      <c r="TWN30" s="462"/>
      <c r="TWO30" s="462"/>
      <c r="TWP30" s="462"/>
      <c r="TWQ30" s="462"/>
      <c r="TWR30" s="462"/>
      <c r="TWS30" s="462"/>
      <c r="TWT30" s="462"/>
      <c r="TWU30" s="462"/>
      <c r="TWV30" s="462"/>
      <c r="TWW30" s="462"/>
      <c r="TWX30" s="462"/>
      <c r="TWY30" s="462"/>
      <c r="TWZ30" s="462"/>
      <c r="TXA30" s="462"/>
      <c r="TXB30" s="462"/>
      <c r="TXC30" s="462"/>
      <c r="TXD30" s="462"/>
      <c r="TXE30" s="462"/>
      <c r="TXF30" s="462"/>
      <c r="TXG30" s="462"/>
      <c r="TXH30" s="462"/>
      <c r="TXI30" s="462"/>
      <c r="TXJ30" s="462"/>
      <c r="TXK30" s="462"/>
      <c r="TXL30" s="462"/>
      <c r="TXM30" s="462"/>
      <c r="TXN30" s="462"/>
      <c r="TXO30" s="462"/>
      <c r="TXP30" s="462"/>
      <c r="TXQ30" s="462"/>
      <c r="TXR30" s="462"/>
      <c r="TXS30" s="462"/>
      <c r="TXT30" s="462"/>
      <c r="TXU30" s="462"/>
      <c r="TXV30" s="462"/>
      <c r="TXW30" s="462"/>
      <c r="TXX30" s="462"/>
      <c r="TXY30" s="462"/>
      <c r="TXZ30" s="462"/>
      <c r="TYA30" s="462"/>
      <c r="TYB30" s="462"/>
      <c r="TYC30" s="462"/>
      <c r="TYD30" s="462"/>
      <c r="TYE30" s="462"/>
      <c r="TYF30" s="462"/>
      <c r="TYG30" s="462"/>
      <c r="TYH30" s="462"/>
      <c r="TYI30" s="462"/>
      <c r="TYJ30" s="462"/>
      <c r="TYK30" s="462"/>
      <c r="TYL30" s="462"/>
      <c r="TYM30" s="462"/>
      <c r="TYN30" s="462"/>
      <c r="TYO30" s="462"/>
      <c r="TYP30" s="462"/>
      <c r="TYQ30" s="462"/>
      <c r="TYR30" s="462"/>
      <c r="TYS30" s="462"/>
      <c r="TYT30" s="462"/>
      <c r="TYU30" s="462"/>
      <c r="TYV30" s="462"/>
      <c r="TYW30" s="462"/>
      <c r="TYX30" s="462"/>
      <c r="TYY30" s="462"/>
      <c r="TYZ30" s="462"/>
      <c r="TZA30" s="462"/>
      <c r="TZB30" s="462"/>
      <c r="TZC30" s="462"/>
      <c r="TZD30" s="462"/>
      <c r="TZE30" s="462"/>
      <c r="TZF30" s="462"/>
      <c r="TZG30" s="462"/>
      <c r="TZH30" s="462"/>
      <c r="TZI30" s="462"/>
      <c r="TZJ30" s="462"/>
      <c r="TZK30" s="462"/>
      <c r="TZL30" s="462"/>
      <c r="TZM30" s="462"/>
      <c r="TZN30" s="462"/>
      <c r="TZO30" s="462"/>
      <c r="TZP30" s="462"/>
      <c r="TZQ30" s="462"/>
      <c r="TZR30" s="462"/>
      <c r="TZS30" s="462"/>
      <c r="TZT30" s="462"/>
      <c r="TZU30" s="462"/>
      <c r="TZV30" s="462"/>
      <c r="TZW30" s="462"/>
      <c r="TZX30" s="462"/>
      <c r="TZY30" s="462"/>
      <c r="TZZ30" s="462"/>
      <c r="UAA30" s="462"/>
      <c r="UAB30" s="462"/>
      <c r="UAC30" s="462"/>
      <c r="UAD30" s="462"/>
      <c r="UAE30" s="462"/>
      <c r="UAF30" s="462"/>
      <c r="UAG30" s="462"/>
      <c r="UAH30" s="462"/>
      <c r="UAI30" s="462"/>
      <c r="UAJ30" s="462"/>
      <c r="UAK30" s="462"/>
      <c r="UAL30" s="462"/>
      <c r="UAM30" s="462"/>
      <c r="UAN30" s="462"/>
      <c r="UAO30" s="462"/>
      <c r="UAP30" s="462"/>
      <c r="UAQ30" s="462"/>
      <c r="UAR30" s="462"/>
      <c r="UAS30" s="462"/>
      <c r="UAT30" s="462"/>
      <c r="UAU30" s="462"/>
      <c r="UAV30" s="462"/>
      <c r="UAW30" s="462"/>
      <c r="UAX30" s="462"/>
      <c r="UAY30" s="462"/>
      <c r="UAZ30" s="462"/>
      <c r="UBA30" s="462"/>
      <c r="UBB30" s="462"/>
      <c r="UBC30" s="462"/>
      <c r="UBD30" s="462"/>
      <c r="UBE30" s="462"/>
      <c r="UBF30" s="462"/>
      <c r="UBG30" s="462"/>
      <c r="UBH30" s="462"/>
      <c r="UBI30" s="462"/>
      <c r="UBJ30" s="462"/>
      <c r="UBK30" s="462"/>
      <c r="UBL30" s="462"/>
      <c r="UBM30" s="462"/>
      <c r="UBN30" s="462"/>
      <c r="UBO30" s="462"/>
      <c r="UBP30" s="462"/>
      <c r="UBQ30" s="462"/>
      <c r="UBR30" s="462"/>
      <c r="UBS30" s="462"/>
      <c r="UBT30" s="462"/>
      <c r="UBU30" s="462"/>
      <c r="UBV30" s="462"/>
      <c r="UBW30" s="462"/>
      <c r="UBX30" s="462"/>
      <c r="UBY30" s="462"/>
      <c r="UBZ30" s="462"/>
      <c r="UCA30" s="462"/>
      <c r="UCB30" s="462"/>
      <c r="UCC30" s="462"/>
      <c r="UCD30" s="462"/>
      <c r="UCE30" s="462"/>
      <c r="UCF30" s="462"/>
      <c r="UCG30" s="462"/>
      <c r="UCH30" s="462"/>
      <c r="UCI30" s="462"/>
      <c r="UCJ30" s="462"/>
      <c r="UCK30" s="462"/>
      <c r="UCL30" s="462"/>
      <c r="UCM30" s="462"/>
      <c r="UCN30" s="462"/>
      <c r="UCO30" s="462"/>
      <c r="UCP30" s="462"/>
      <c r="UCQ30" s="462"/>
      <c r="UCR30" s="462"/>
      <c r="UCS30" s="462"/>
      <c r="UCT30" s="462"/>
      <c r="UCU30" s="462"/>
      <c r="UCV30" s="462"/>
      <c r="UCW30" s="462"/>
      <c r="UCX30" s="462"/>
      <c r="UCY30" s="462"/>
      <c r="UCZ30" s="462"/>
      <c r="UDA30" s="462"/>
      <c r="UDB30" s="462"/>
      <c r="UDC30" s="462"/>
      <c r="UDD30" s="462"/>
      <c r="UDE30" s="462"/>
      <c r="UDF30" s="462"/>
      <c r="UDG30" s="462"/>
      <c r="UDH30" s="462"/>
      <c r="UDI30" s="462"/>
      <c r="UDJ30" s="462"/>
      <c r="UDK30" s="462"/>
      <c r="UDL30" s="462"/>
      <c r="UDM30" s="462"/>
      <c r="UDN30" s="462"/>
      <c r="UDO30" s="462"/>
      <c r="UDP30" s="462"/>
      <c r="UDQ30" s="462"/>
      <c r="UDR30" s="462"/>
      <c r="UDS30" s="462"/>
      <c r="UDT30" s="462"/>
      <c r="UDU30" s="462"/>
      <c r="UDV30" s="462"/>
      <c r="UDW30" s="462"/>
      <c r="UDX30" s="462"/>
      <c r="UDY30" s="462"/>
      <c r="UDZ30" s="462"/>
      <c r="UEA30" s="462"/>
      <c r="UEB30" s="462"/>
      <c r="UEC30" s="462"/>
      <c r="UED30" s="462"/>
      <c r="UEE30" s="462"/>
      <c r="UEF30" s="462"/>
      <c r="UEG30" s="462"/>
      <c r="UEH30" s="462"/>
      <c r="UEI30" s="462"/>
      <c r="UEJ30" s="462"/>
      <c r="UEK30" s="462"/>
      <c r="UEL30" s="462"/>
      <c r="UEM30" s="462"/>
      <c r="UEN30" s="462"/>
      <c r="UEO30" s="462"/>
      <c r="UEP30" s="462"/>
      <c r="UEQ30" s="462"/>
      <c r="UER30" s="462"/>
      <c r="UES30" s="462"/>
      <c r="UET30" s="462"/>
      <c r="UEU30" s="462"/>
      <c r="UEV30" s="462"/>
      <c r="UEW30" s="462"/>
      <c r="UEX30" s="462"/>
      <c r="UEY30" s="462"/>
      <c r="UEZ30" s="462"/>
      <c r="UFA30" s="462"/>
      <c r="UFB30" s="462"/>
      <c r="UFC30" s="462"/>
      <c r="UFD30" s="462"/>
      <c r="UFE30" s="462"/>
      <c r="UFF30" s="462"/>
      <c r="UFG30" s="462"/>
      <c r="UFH30" s="462"/>
      <c r="UFI30" s="462"/>
      <c r="UFJ30" s="462"/>
      <c r="UFK30" s="462"/>
      <c r="UFL30" s="462"/>
      <c r="UFM30" s="462"/>
      <c r="UFN30" s="462"/>
      <c r="UFO30" s="462"/>
      <c r="UFP30" s="462"/>
      <c r="UFQ30" s="462"/>
      <c r="UFR30" s="462"/>
      <c r="UFS30" s="462"/>
      <c r="UFT30" s="462"/>
      <c r="UFU30" s="462"/>
      <c r="UFV30" s="462"/>
      <c r="UFW30" s="462"/>
      <c r="UFX30" s="462"/>
      <c r="UFY30" s="462"/>
      <c r="UFZ30" s="462"/>
      <c r="UGA30" s="462"/>
      <c r="UGB30" s="462"/>
      <c r="UGC30" s="462"/>
      <c r="UGD30" s="462"/>
      <c r="UGE30" s="462"/>
      <c r="UGF30" s="462"/>
      <c r="UGG30" s="462"/>
      <c r="UGH30" s="462"/>
      <c r="UGI30" s="462"/>
      <c r="UGJ30" s="462"/>
      <c r="UGK30" s="462"/>
      <c r="UGL30" s="462"/>
      <c r="UGM30" s="462"/>
      <c r="UGN30" s="462"/>
      <c r="UGO30" s="462"/>
      <c r="UGP30" s="462"/>
      <c r="UGQ30" s="462"/>
      <c r="UGR30" s="462"/>
      <c r="UGS30" s="462"/>
      <c r="UGT30" s="462"/>
      <c r="UGU30" s="462"/>
      <c r="UGV30" s="462"/>
      <c r="UGW30" s="462"/>
      <c r="UGX30" s="462"/>
      <c r="UGY30" s="462"/>
      <c r="UGZ30" s="462"/>
      <c r="UHA30" s="462"/>
      <c r="UHB30" s="462"/>
      <c r="UHC30" s="462"/>
      <c r="UHD30" s="462"/>
      <c r="UHE30" s="462"/>
      <c r="UHF30" s="462"/>
      <c r="UHG30" s="462"/>
      <c r="UHH30" s="462"/>
      <c r="UHI30" s="462"/>
      <c r="UHJ30" s="462"/>
      <c r="UHK30" s="462"/>
      <c r="UHL30" s="462"/>
      <c r="UHM30" s="462"/>
      <c r="UHN30" s="462"/>
      <c r="UHO30" s="462"/>
      <c r="UHP30" s="462"/>
      <c r="UHQ30" s="462"/>
      <c r="UHR30" s="462"/>
      <c r="UHS30" s="462"/>
      <c r="UHT30" s="462"/>
      <c r="UHU30" s="462"/>
      <c r="UHV30" s="462"/>
      <c r="UHW30" s="462"/>
      <c r="UHX30" s="462"/>
      <c r="UHY30" s="462"/>
      <c r="UHZ30" s="462"/>
      <c r="UIA30" s="462"/>
      <c r="UIB30" s="462"/>
      <c r="UIC30" s="462"/>
      <c r="UID30" s="462"/>
      <c r="UIE30" s="462"/>
      <c r="UIF30" s="462"/>
      <c r="UIG30" s="462"/>
      <c r="UIH30" s="462"/>
      <c r="UII30" s="462"/>
      <c r="UIJ30" s="462"/>
      <c r="UIK30" s="462"/>
      <c r="UIL30" s="462"/>
      <c r="UIM30" s="462"/>
      <c r="UIN30" s="462"/>
      <c r="UIO30" s="462"/>
      <c r="UIP30" s="462"/>
      <c r="UIQ30" s="462"/>
      <c r="UIR30" s="462"/>
      <c r="UIS30" s="462"/>
      <c r="UIT30" s="462"/>
      <c r="UIU30" s="462"/>
      <c r="UIV30" s="462"/>
      <c r="UIW30" s="462"/>
      <c r="UIX30" s="462"/>
      <c r="UIY30" s="462"/>
      <c r="UIZ30" s="462"/>
      <c r="UJA30" s="462"/>
      <c r="UJB30" s="462"/>
      <c r="UJC30" s="462"/>
      <c r="UJD30" s="462"/>
      <c r="UJE30" s="462"/>
      <c r="UJF30" s="462"/>
      <c r="UJG30" s="462"/>
      <c r="UJH30" s="462"/>
      <c r="UJI30" s="462"/>
      <c r="UJJ30" s="462"/>
      <c r="UJK30" s="462"/>
      <c r="UJL30" s="462"/>
      <c r="UJM30" s="462"/>
      <c r="UJN30" s="462"/>
      <c r="UJO30" s="462"/>
      <c r="UJP30" s="462"/>
      <c r="UJQ30" s="462"/>
      <c r="UJR30" s="462"/>
      <c r="UJS30" s="462"/>
      <c r="UJT30" s="462"/>
      <c r="UJU30" s="462"/>
      <c r="UJV30" s="462"/>
      <c r="UJW30" s="462"/>
      <c r="UJX30" s="462"/>
      <c r="UJY30" s="462"/>
      <c r="UJZ30" s="462"/>
      <c r="UKA30" s="462"/>
      <c r="UKB30" s="462"/>
      <c r="UKC30" s="462"/>
      <c r="UKD30" s="462"/>
      <c r="UKE30" s="462"/>
      <c r="UKF30" s="462"/>
      <c r="UKG30" s="462"/>
      <c r="UKH30" s="462"/>
      <c r="UKI30" s="462"/>
      <c r="UKJ30" s="462"/>
      <c r="UKK30" s="462"/>
      <c r="UKL30" s="462"/>
      <c r="UKM30" s="462"/>
      <c r="UKN30" s="462"/>
      <c r="UKO30" s="462"/>
      <c r="UKP30" s="462"/>
      <c r="UKQ30" s="462"/>
      <c r="UKR30" s="462"/>
      <c r="UKS30" s="462"/>
      <c r="UKT30" s="462"/>
      <c r="UKU30" s="462"/>
      <c r="UKV30" s="462"/>
      <c r="UKW30" s="462"/>
      <c r="UKX30" s="462"/>
      <c r="UKY30" s="462"/>
      <c r="UKZ30" s="462"/>
      <c r="ULA30" s="462"/>
      <c r="ULB30" s="462"/>
      <c r="ULC30" s="462"/>
      <c r="ULD30" s="462"/>
      <c r="ULE30" s="462"/>
      <c r="ULF30" s="462"/>
      <c r="ULG30" s="462"/>
      <c r="ULH30" s="462"/>
      <c r="ULI30" s="462"/>
      <c r="ULJ30" s="462"/>
      <c r="ULK30" s="462"/>
      <c r="ULL30" s="462"/>
      <c r="ULM30" s="462"/>
      <c r="ULN30" s="462"/>
      <c r="ULO30" s="462"/>
      <c r="ULP30" s="462"/>
      <c r="ULQ30" s="462"/>
      <c r="ULR30" s="462"/>
      <c r="ULS30" s="462"/>
      <c r="ULT30" s="462"/>
      <c r="ULU30" s="462"/>
      <c r="ULV30" s="462"/>
      <c r="ULW30" s="462"/>
      <c r="ULX30" s="462"/>
      <c r="ULY30" s="462"/>
      <c r="ULZ30" s="462"/>
      <c r="UMA30" s="462"/>
      <c r="UMB30" s="462"/>
      <c r="UMC30" s="462"/>
      <c r="UMD30" s="462"/>
      <c r="UME30" s="462"/>
      <c r="UMF30" s="462"/>
      <c r="UMG30" s="462"/>
      <c r="UMH30" s="462"/>
      <c r="UMI30" s="462"/>
      <c r="UMJ30" s="462"/>
      <c r="UMK30" s="462"/>
      <c r="UML30" s="462"/>
      <c r="UMM30" s="462"/>
      <c r="UMN30" s="462"/>
      <c r="UMO30" s="462"/>
      <c r="UMP30" s="462"/>
      <c r="UMQ30" s="462"/>
      <c r="UMR30" s="462"/>
      <c r="UMS30" s="462"/>
      <c r="UMT30" s="462"/>
      <c r="UMU30" s="462"/>
      <c r="UMV30" s="462"/>
      <c r="UMW30" s="462"/>
      <c r="UMX30" s="462"/>
      <c r="UMY30" s="462"/>
      <c r="UMZ30" s="462"/>
      <c r="UNA30" s="462"/>
      <c r="UNB30" s="462"/>
      <c r="UNC30" s="462"/>
      <c r="UND30" s="462"/>
      <c r="UNE30" s="462"/>
      <c r="UNF30" s="462"/>
      <c r="UNG30" s="462"/>
      <c r="UNH30" s="462"/>
      <c r="UNI30" s="462"/>
      <c r="UNJ30" s="462"/>
      <c r="UNK30" s="462"/>
      <c r="UNL30" s="462"/>
      <c r="UNM30" s="462"/>
      <c r="UNN30" s="462"/>
      <c r="UNO30" s="462"/>
      <c r="UNP30" s="462"/>
      <c r="UNQ30" s="462"/>
      <c r="UNR30" s="462"/>
      <c r="UNS30" s="462"/>
      <c r="UNT30" s="462"/>
      <c r="UNU30" s="462"/>
      <c r="UNV30" s="462"/>
      <c r="UNW30" s="462"/>
      <c r="UNX30" s="462"/>
      <c r="UNY30" s="462"/>
      <c r="UNZ30" s="462"/>
      <c r="UOA30" s="462"/>
      <c r="UOB30" s="462"/>
      <c r="UOC30" s="462"/>
      <c r="UOD30" s="462"/>
      <c r="UOE30" s="462"/>
      <c r="UOF30" s="462"/>
      <c r="UOG30" s="462"/>
      <c r="UOH30" s="462"/>
      <c r="UOI30" s="462"/>
      <c r="UOJ30" s="462"/>
      <c r="UOK30" s="462"/>
      <c r="UOL30" s="462"/>
      <c r="UOM30" s="462"/>
      <c r="UON30" s="462"/>
      <c r="UOO30" s="462"/>
      <c r="UOP30" s="462"/>
      <c r="UOQ30" s="462"/>
      <c r="UOR30" s="462"/>
      <c r="UOS30" s="462"/>
      <c r="UOT30" s="462"/>
      <c r="UOU30" s="462"/>
      <c r="UOV30" s="462"/>
      <c r="UOW30" s="462"/>
      <c r="UOX30" s="462"/>
      <c r="UOY30" s="462"/>
      <c r="UOZ30" s="462"/>
      <c r="UPA30" s="462"/>
      <c r="UPB30" s="462"/>
      <c r="UPC30" s="462"/>
      <c r="UPD30" s="462"/>
      <c r="UPE30" s="462"/>
      <c r="UPF30" s="462"/>
      <c r="UPG30" s="462"/>
      <c r="UPH30" s="462"/>
      <c r="UPI30" s="462"/>
      <c r="UPJ30" s="462"/>
      <c r="UPK30" s="462"/>
      <c r="UPL30" s="462"/>
      <c r="UPM30" s="462"/>
      <c r="UPN30" s="462"/>
      <c r="UPO30" s="462"/>
      <c r="UPP30" s="462"/>
      <c r="UPQ30" s="462"/>
      <c r="UPR30" s="462"/>
      <c r="UPS30" s="462"/>
      <c r="UPT30" s="462"/>
      <c r="UPU30" s="462"/>
      <c r="UPV30" s="462"/>
      <c r="UPW30" s="462"/>
      <c r="UPX30" s="462"/>
      <c r="UPY30" s="462"/>
      <c r="UPZ30" s="462"/>
      <c r="UQA30" s="462"/>
      <c r="UQB30" s="462"/>
      <c r="UQC30" s="462"/>
      <c r="UQD30" s="462"/>
      <c r="UQE30" s="462"/>
      <c r="UQF30" s="462"/>
      <c r="UQG30" s="462"/>
      <c r="UQH30" s="462"/>
      <c r="UQI30" s="462"/>
      <c r="UQJ30" s="462"/>
      <c r="UQK30" s="462"/>
      <c r="UQL30" s="462"/>
      <c r="UQM30" s="462"/>
      <c r="UQN30" s="462"/>
      <c r="UQO30" s="462"/>
      <c r="UQP30" s="462"/>
      <c r="UQQ30" s="462"/>
      <c r="UQR30" s="462"/>
      <c r="UQS30" s="462"/>
      <c r="UQT30" s="462"/>
      <c r="UQU30" s="462"/>
      <c r="UQV30" s="462"/>
      <c r="UQW30" s="462"/>
      <c r="UQX30" s="462"/>
      <c r="UQY30" s="462"/>
      <c r="UQZ30" s="462"/>
      <c r="URA30" s="462"/>
      <c r="URB30" s="462"/>
      <c r="URC30" s="462"/>
      <c r="URD30" s="462"/>
      <c r="URE30" s="462"/>
      <c r="URF30" s="462"/>
      <c r="URG30" s="462"/>
      <c r="URH30" s="462"/>
      <c r="URI30" s="462"/>
      <c r="URJ30" s="462"/>
      <c r="URK30" s="462"/>
      <c r="URL30" s="462"/>
      <c r="URM30" s="462"/>
      <c r="URN30" s="462"/>
      <c r="URO30" s="462"/>
      <c r="URP30" s="462"/>
      <c r="URQ30" s="462"/>
      <c r="URR30" s="462"/>
      <c r="URS30" s="462"/>
      <c r="URT30" s="462"/>
      <c r="URU30" s="462"/>
      <c r="URV30" s="462"/>
      <c r="URW30" s="462"/>
      <c r="URX30" s="462"/>
      <c r="URY30" s="462"/>
      <c r="URZ30" s="462"/>
      <c r="USA30" s="462"/>
      <c r="USB30" s="462"/>
      <c r="USC30" s="462"/>
      <c r="USD30" s="462"/>
      <c r="USE30" s="462"/>
      <c r="USF30" s="462"/>
      <c r="USG30" s="462"/>
      <c r="USH30" s="462"/>
      <c r="USI30" s="462"/>
      <c r="USJ30" s="462"/>
      <c r="USK30" s="462"/>
      <c r="USL30" s="462"/>
      <c r="USM30" s="462"/>
      <c r="USN30" s="462"/>
      <c r="USO30" s="462"/>
      <c r="USP30" s="462"/>
      <c r="USQ30" s="462"/>
      <c r="USR30" s="462"/>
      <c r="USS30" s="462"/>
      <c r="UST30" s="462"/>
      <c r="USU30" s="462"/>
      <c r="USV30" s="462"/>
      <c r="USW30" s="462"/>
      <c r="USX30" s="462"/>
      <c r="USY30" s="462"/>
      <c r="USZ30" s="462"/>
      <c r="UTA30" s="462"/>
      <c r="UTB30" s="462"/>
      <c r="UTC30" s="462"/>
      <c r="UTD30" s="462"/>
      <c r="UTE30" s="462"/>
      <c r="UTF30" s="462"/>
      <c r="UTG30" s="462"/>
      <c r="UTH30" s="462"/>
      <c r="UTI30" s="462"/>
      <c r="UTJ30" s="462"/>
      <c r="UTK30" s="462"/>
      <c r="UTL30" s="462"/>
      <c r="UTM30" s="462"/>
      <c r="UTN30" s="462"/>
      <c r="UTO30" s="462"/>
      <c r="UTP30" s="462"/>
      <c r="UTQ30" s="462"/>
      <c r="UTR30" s="462"/>
      <c r="UTS30" s="462"/>
      <c r="UTT30" s="462"/>
      <c r="UTU30" s="462"/>
      <c r="UTV30" s="462"/>
      <c r="UTW30" s="462"/>
      <c r="UTX30" s="462"/>
      <c r="UTY30" s="462"/>
      <c r="UTZ30" s="462"/>
      <c r="UUA30" s="462"/>
      <c r="UUB30" s="462"/>
      <c r="UUC30" s="462"/>
      <c r="UUD30" s="462"/>
      <c r="UUE30" s="462"/>
      <c r="UUF30" s="462"/>
      <c r="UUG30" s="462"/>
      <c r="UUH30" s="462"/>
      <c r="UUI30" s="462"/>
      <c r="UUJ30" s="462"/>
      <c r="UUK30" s="462"/>
      <c r="UUL30" s="462"/>
      <c r="UUM30" s="462"/>
      <c r="UUN30" s="462"/>
      <c r="UUO30" s="462"/>
      <c r="UUP30" s="462"/>
      <c r="UUQ30" s="462"/>
      <c r="UUR30" s="462"/>
      <c r="UUS30" s="462"/>
      <c r="UUT30" s="462"/>
      <c r="UUU30" s="462"/>
      <c r="UUV30" s="462"/>
      <c r="UUW30" s="462"/>
      <c r="UUX30" s="462"/>
      <c r="UUY30" s="462"/>
      <c r="UUZ30" s="462"/>
      <c r="UVA30" s="462"/>
      <c r="UVB30" s="462"/>
      <c r="UVC30" s="462"/>
      <c r="UVD30" s="462"/>
      <c r="UVE30" s="462"/>
      <c r="UVF30" s="462"/>
      <c r="UVG30" s="462"/>
      <c r="UVH30" s="462"/>
      <c r="UVI30" s="462"/>
      <c r="UVJ30" s="462"/>
      <c r="UVK30" s="462"/>
      <c r="UVL30" s="462"/>
      <c r="UVM30" s="462"/>
      <c r="UVN30" s="462"/>
      <c r="UVO30" s="462"/>
      <c r="UVP30" s="462"/>
      <c r="UVQ30" s="462"/>
      <c r="UVR30" s="462"/>
      <c r="UVS30" s="462"/>
      <c r="UVT30" s="462"/>
      <c r="UVU30" s="462"/>
      <c r="UVV30" s="462"/>
      <c r="UVW30" s="462"/>
      <c r="UVX30" s="462"/>
      <c r="UVY30" s="462"/>
      <c r="UVZ30" s="462"/>
      <c r="UWA30" s="462"/>
      <c r="UWB30" s="462"/>
      <c r="UWC30" s="462"/>
      <c r="UWD30" s="462"/>
      <c r="UWE30" s="462"/>
      <c r="UWF30" s="462"/>
      <c r="UWG30" s="462"/>
      <c r="UWH30" s="462"/>
      <c r="UWI30" s="462"/>
      <c r="UWJ30" s="462"/>
      <c r="UWK30" s="462"/>
      <c r="UWL30" s="462"/>
      <c r="UWM30" s="462"/>
      <c r="UWN30" s="462"/>
      <c r="UWO30" s="462"/>
      <c r="UWP30" s="462"/>
      <c r="UWQ30" s="462"/>
      <c r="UWR30" s="462"/>
      <c r="UWS30" s="462"/>
      <c r="UWT30" s="462"/>
      <c r="UWU30" s="462"/>
      <c r="UWV30" s="462"/>
      <c r="UWW30" s="462"/>
      <c r="UWX30" s="462"/>
      <c r="UWY30" s="462"/>
      <c r="UWZ30" s="462"/>
      <c r="UXA30" s="462"/>
      <c r="UXB30" s="462"/>
      <c r="UXC30" s="462"/>
      <c r="UXD30" s="462"/>
      <c r="UXE30" s="462"/>
      <c r="UXF30" s="462"/>
      <c r="UXG30" s="462"/>
      <c r="UXH30" s="462"/>
      <c r="UXI30" s="462"/>
      <c r="UXJ30" s="462"/>
      <c r="UXK30" s="462"/>
      <c r="UXL30" s="462"/>
      <c r="UXM30" s="462"/>
      <c r="UXN30" s="462"/>
      <c r="UXO30" s="462"/>
      <c r="UXP30" s="462"/>
      <c r="UXQ30" s="462"/>
      <c r="UXR30" s="462"/>
      <c r="UXS30" s="462"/>
      <c r="UXT30" s="462"/>
      <c r="UXU30" s="462"/>
      <c r="UXV30" s="462"/>
      <c r="UXW30" s="462"/>
      <c r="UXX30" s="462"/>
      <c r="UXY30" s="462"/>
      <c r="UXZ30" s="462"/>
      <c r="UYA30" s="462"/>
      <c r="UYB30" s="462"/>
      <c r="UYC30" s="462"/>
      <c r="UYD30" s="462"/>
      <c r="UYE30" s="462"/>
      <c r="UYF30" s="462"/>
      <c r="UYG30" s="462"/>
      <c r="UYH30" s="462"/>
      <c r="UYI30" s="462"/>
      <c r="UYJ30" s="462"/>
      <c r="UYK30" s="462"/>
      <c r="UYL30" s="462"/>
      <c r="UYM30" s="462"/>
      <c r="UYN30" s="462"/>
      <c r="UYO30" s="462"/>
      <c r="UYP30" s="462"/>
      <c r="UYQ30" s="462"/>
      <c r="UYR30" s="462"/>
      <c r="UYS30" s="462"/>
      <c r="UYT30" s="462"/>
      <c r="UYU30" s="462"/>
      <c r="UYV30" s="462"/>
      <c r="UYW30" s="462"/>
      <c r="UYX30" s="462"/>
      <c r="UYY30" s="462"/>
      <c r="UYZ30" s="462"/>
      <c r="UZA30" s="462"/>
      <c r="UZB30" s="462"/>
      <c r="UZC30" s="462"/>
      <c r="UZD30" s="462"/>
      <c r="UZE30" s="462"/>
      <c r="UZF30" s="462"/>
      <c r="UZG30" s="462"/>
      <c r="UZH30" s="462"/>
      <c r="UZI30" s="462"/>
      <c r="UZJ30" s="462"/>
      <c r="UZK30" s="462"/>
      <c r="UZL30" s="462"/>
      <c r="UZM30" s="462"/>
      <c r="UZN30" s="462"/>
      <c r="UZO30" s="462"/>
      <c r="UZP30" s="462"/>
      <c r="UZQ30" s="462"/>
      <c r="UZR30" s="462"/>
      <c r="UZS30" s="462"/>
      <c r="UZT30" s="462"/>
      <c r="UZU30" s="462"/>
      <c r="UZV30" s="462"/>
      <c r="UZW30" s="462"/>
      <c r="UZX30" s="462"/>
      <c r="UZY30" s="462"/>
      <c r="UZZ30" s="462"/>
      <c r="VAA30" s="462"/>
      <c r="VAB30" s="462"/>
      <c r="VAC30" s="462"/>
      <c r="VAD30" s="462"/>
      <c r="VAE30" s="462"/>
      <c r="VAF30" s="462"/>
      <c r="VAG30" s="462"/>
      <c r="VAH30" s="462"/>
      <c r="VAI30" s="462"/>
      <c r="VAJ30" s="462"/>
      <c r="VAK30" s="462"/>
      <c r="VAL30" s="462"/>
      <c r="VAM30" s="462"/>
      <c r="VAN30" s="462"/>
      <c r="VAO30" s="462"/>
      <c r="VAP30" s="462"/>
      <c r="VAQ30" s="462"/>
      <c r="VAR30" s="462"/>
      <c r="VAS30" s="462"/>
      <c r="VAT30" s="462"/>
      <c r="VAU30" s="462"/>
      <c r="VAV30" s="462"/>
      <c r="VAW30" s="462"/>
      <c r="VAX30" s="462"/>
      <c r="VAY30" s="462"/>
      <c r="VAZ30" s="462"/>
      <c r="VBA30" s="462"/>
      <c r="VBB30" s="462"/>
      <c r="VBC30" s="462"/>
      <c r="VBD30" s="462"/>
      <c r="VBE30" s="462"/>
      <c r="VBF30" s="462"/>
      <c r="VBG30" s="462"/>
      <c r="VBH30" s="462"/>
      <c r="VBI30" s="462"/>
      <c r="VBJ30" s="462"/>
      <c r="VBK30" s="462"/>
      <c r="VBL30" s="462"/>
      <c r="VBM30" s="462"/>
      <c r="VBN30" s="462"/>
      <c r="VBO30" s="462"/>
      <c r="VBP30" s="462"/>
      <c r="VBQ30" s="462"/>
      <c r="VBR30" s="462"/>
      <c r="VBS30" s="462"/>
      <c r="VBT30" s="462"/>
      <c r="VBU30" s="462"/>
      <c r="VBV30" s="462"/>
      <c r="VBW30" s="462"/>
      <c r="VBX30" s="462"/>
      <c r="VBY30" s="462"/>
      <c r="VBZ30" s="462"/>
      <c r="VCA30" s="462"/>
      <c r="VCB30" s="462"/>
      <c r="VCC30" s="462"/>
      <c r="VCD30" s="462"/>
      <c r="VCE30" s="462"/>
      <c r="VCF30" s="462"/>
      <c r="VCG30" s="462"/>
      <c r="VCH30" s="462"/>
      <c r="VCI30" s="462"/>
      <c r="VCJ30" s="462"/>
      <c r="VCK30" s="462"/>
      <c r="VCL30" s="462"/>
      <c r="VCM30" s="462"/>
      <c r="VCN30" s="462"/>
      <c r="VCO30" s="462"/>
      <c r="VCP30" s="462"/>
      <c r="VCQ30" s="462"/>
      <c r="VCR30" s="462"/>
      <c r="VCS30" s="462"/>
      <c r="VCT30" s="462"/>
      <c r="VCU30" s="462"/>
      <c r="VCV30" s="462"/>
      <c r="VCW30" s="462"/>
      <c r="VCX30" s="462"/>
      <c r="VCY30" s="462"/>
      <c r="VCZ30" s="462"/>
      <c r="VDA30" s="462"/>
      <c r="VDB30" s="462"/>
      <c r="VDC30" s="462"/>
      <c r="VDD30" s="462"/>
      <c r="VDE30" s="462"/>
      <c r="VDF30" s="462"/>
      <c r="VDG30" s="462"/>
      <c r="VDH30" s="462"/>
      <c r="VDI30" s="462"/>
      <c r="VDJ30" s="462"/>
      <c r="VDK30" s="462"/>
      <c r="VDL30" s="462"/>
      <c r="VDM30" s="462"/>
      <c r="VDN30" s="462"/>
      <c r="VDO30" s="462"/>
      <c r="VDP30" s="462"/>
      <c r="VDQ30" s="462"/>
      <c r="VDR30" s="462"/>
      <c r="VDS30" s="462"/>
      <c r="VDT30" s="462"/>
      <c r="VDU30" s="462"/>
      <c r="VDV30" s="462"/>
      <c r="VDW30" s="462"/>
      <c r="VDX30" s="462"/>
      <c r="VDY30" s="462"/>
      <c r="VDZ30" s="462"/>
      <c r="VEA30" s="462"/>
      <c r="VEB30" s="462"/>
      <c r="VEC30" s="462"/>
      <c r="VED30" s="462"/>
      <c r="VEE30" s="462"/>
      <c r="VEF30" s="462"/>
      <c r="VEG30" s="462"/>
      <c r="VEH30" s="462"/>
      <c r="VEI30" s="462"/>
      <c r="VEJ30" s="462"/>
      <c r="VEK30" s="462"/>
      <c r="VEL30" s="462"/>
      <c r="VEM30" s="462"/>
      <c r="VEN30" s="462"/>
      <c r="VEO30" s="462"/>
      <c r="VEP30" s="462"/>
      <c r="VEQ30" s="462"/>
      <c r="VER30" s="462"/>
      <c r="VES30" s="462"/>
      <c r="VET30" s="462"/>
      <c r="VEU30" s="462"/>
      <c r="VEV30" s="462"/>
      <c r="VEW30" s="462"/>
      <c r="VEX30" s="462"/>
      <c r="VEY30" s="462"/>
      <c r="VEZ30" s="462"/>
      <c r="VFA30" s="462"/>
      <c r="VFB30" s="462"/>
      <c r="VFC30" s="462"/>
      <c r="VFD30" s="462"/>
      <c r="VFE30" s="462"/>
      <c r="VFF30" s="462"/>
      <c r="VFG30" s="462"/>
      <c r="VFH30" s="462"/>
      <c r="VFI30" s="462"/>
      <c r="VFJ30" s="462"/>
      <c r="VFK30" s="462"/>
      <c r="VFL30" s="462"/>
      <c r="VFM30" s="462"/>
      <c r="VFN30" s="462"/>
      <c r="VFO30" s="462"/>
      <c r="VFP30" s="462"/>
      <c r="VFQ30" s="462"/>
      <c r="VFR30" s="462"/>
      <c r="VFS30" s="462"/>
      <c r="VFT30" s="462"/>
      <c r="VFU30" s="462"/>
      <c r="VFV30" s="462"/>
      <c r="VFW30" s="462"/>
      <c r="VFX30" s="462"/>
      <c r="VFY30" s="462"/>
      <c r="VFZ30" s="462"/>
      <c r="VGA30" s="462"/>
      <c r="VGB30" s="462"/>
      <c r="VGC30" s="462"/>
      <c r="VGD30" s="462"/>
      <c r="VGE30" s="462"/>
      <c r="VGF30" s="462"/>
      <c r="VGG30" s="462"/>
      <c r="VGH30" s="462"/>
      <c r="VGI30" s="462"/>
      <c r="VGJ30" s="462"/>
      <c r="VGK30" s="462"/>
      <c r="VGL30" s="462"/>
      <c r="VGM30" s="462"/>
      <c r="VGN30" s="462"/>
      <c r="VGO30" s="462"/>
      <c r="VGP30" s="462"/>
      <c r="VGQ30" s="462"/>
      <c r="VGR30" s="462"/>
      <c r="VGS30" s="462"/>
      <c r="VGT30" s="462"/>
      <c r="VGU30" s="462"/>
      <c r="VGV30" s="462"/>
      <c r="VGW30" s="462"/>
      <c r="VGX30" s="462"/>
      <c r="VGY30" s="462"/>
      <c r="VGZ30" s="462"/>
      <c r="VHA30" s="462"/>
      <c r="VHB30" s="462"/>
      <c r="VHC30" s="462"/>
      <c r="VHD30" s="462"/>
      <c r="VHE30" s="462"/>
      <c r="VHF30" s="462"/>
      <c r="VHG30" s="462"/>
      <c r="VHH30" s="462"/>
      <c r="VHI30" s="462"/>
      <c r="VHJ30" s="462"/>
      <c r="VHK30" s="462"/>
      <c r="VHL30" s="462"/>
      <c r="VHM30" s="462"/>
      <c r="VHN30" s="462"/>
      <c r="VHO30" s="462"/>
      <c r="VHP30" s="462"/>
      <c r="VHQ30" s="462"/>
      <c r="VHR30" s="462"/>
      <c r="VHS30" s="462"/>
      <c r="VHT30" s="462"/>
      <c r="VHU30" s="462"/>
      <c r="VHV30" s="462"/>
      <c r="VHW30" s="462"/>
      <c r="VHX30" s="462"/>
      <c r="VHY30" s="462"/>
      <c r="VHZ30" s="462"/>
      <c r="VIA30" s="462"/>
      <c r="VIB30" s="462"/>
      <c r="VIC30" s="462"/>
      <c r="VID30" s="462"/>
      <c r="VIE30" s="462"/>
      <c r="VIF30" s="462"/>
      <c r="VIG30" s="462"/>
      <c r="VIH30" s="462"/>
      <c r="VII30" s="462"/>
      <c r="VIJ30" s="462"/>
      <c r="VIK30" s="462"/>
      <c r="VIL30" s="462"/>
      <c r="VIM30" s="462"/>
      <c r="VIN30" s="462"/>
      <c r="VIO30" s="462"/>
      <c r="VIP30" s="462"/>
      <c r="VIQ30" s="462"/>
      <c r="VIR30" s="462"/>
      <c r="VIS30" s="462"/>
      <c r="VIT30" s="462"/>
      <c r="VIU30" s="462"/>
      <c r="VIV30" s="462"/>
      <c r="VIW30" s="462"/>
      <c r="VIX30" s="462"/>
      <c r="VIY30" s="462"/>
      <c r="VIZ30" s="462"/>
      <c r="VJA30" s="462"/>
      <c r="VJB30" s="462"/>
      <c r="VJC30" s="462"/>
      <c r="VJD30" s="462"/>
      <c r="VJE30" s="462"/>
      <c r="VJF30" s="462"/>
      <c r="VJG30" s="462"/>
      <c r="VJH30" s="462"/>
      <c r="VJI30" s="462"/>
      <c r="VJJ30" s="462"/>
      <c r="VJK30" s="462"/>
      <c r="VJL30" s="462"/>
      <c r="VJM30" s="462"/>
      <c r="VJN30" s="462"/>
      <c r="VJO30" s="462"/>
      <c r="VJP30" s="462"/>
      <c r="VJQ30" s="462"/>
      <c r="VJR30" s="462"/>
      <c r="VJS30" s="462"/>
      <c r="VJT30" s="462"/>
      <c r="VJU30" s="462"/>
      <c r="VJV30" s="462"/>
      <c r="VJW30" s="462"/>
      <c r="VJX30" s="462"/>
      <c r="VJY30" s="462"/>
      <c r="VJZ30" s="462"/>
      <c r="VKA30" s="462"/>
      <c r="VKB30" s="462"/>
      <c r="VKC30" s="462"/>
      <c r="VKD30" s="462"/>
      <c r="VKE30" s="462"/>
      <c r="VKF30" s="462"/>
      <c r="VKG30" s="462"/>
      <c r="VKH30" s="462"/>
      <c r="VKI30" s="462"/>
      <c r="VKJ30" s="462"/>
      <c r="VKK30" s="462"/>
      <c r="VKL30" s="462"/>
      <c r="VKM30" s="462"/>
      <c r="VKN30" s="462"/>
      <c r="VKO30" s="462"/>
      <c r="VKP30" s="462"/>
      <c r="VKQ30" s="462"/>
      <c r="VKR30" s="462"/>
      <c r="VKS30" s="462"/>
      <c r="VKT30" s="462"/>
      <c r="VKU30" s="462"/>
      <c r="VKV30" s="462"/>
      <c r="VKW30" s="462"/>
      <c r="VKX30" s="462"/>
      <c r="VKY30" s="462"/>
      <c r="VKZ30" s="462"/>
      <c r="VLA30" s="462"/>
      <c r="VLB30" s="462"/>
      <c r="VLC30" s="462"/>
      <c r="VLD30" s="462"/>
      <c r="VLE30" s="462"/>
      <c r="VLF30" s="462"/>
      <c r="VLG30" s="462"/>
      <c r="VLH30" s="462"/>
      <c r="VLI30" s="462"/>
      <c r="VLJ30" s="462"/>
      <c r="VLK30" s="462"/>
      <c r="VLL30" s="462"/>
      <c r="VLM30" s="462"/>
      <c r="VLN30" s="462"/>
      <c r="VLO30" s="462"/>
      <c r="VLP30" s="462"/>
      <c r="VLQ30" s="462"/>
      <c r="VLR30" s="462"/>
      <c r="VLS30" s="462"/>
      <c r="VLT30" s="462"/>
      <c r="VLU30" s="462"/>
      <c r="VLV30" s="462"/>
      <c r="VLW30" s="462"/>
      <c r="VLX30" s="462"/>
      <c r="VLY30" s="462"/>
      <c r="VLZ30" s="462"/>
      <c r="VMA30" s="462"/>
      <c r="VMB30" s="462"/>
      <c r="VMC30" s="462"/>
      <c r="VMD30" s="462"/>
      <c r="VME30" s="462"/>
      <c r="VMF30" s="462"/>
      <c r="VMG30" s="462"/>
      <c r="VMH30" s="462"/>
      <c r="VMI30" s="462"/>
      <c r="VMJ30" s="462"/>
      <c r="VMK30" s="462"/>
      <c r="VML30" s="462"/>
      <c r="VMM30" s="462"/>
      <c r="VMN30" s="462"/>
      <c r="VMO30" s="462"/>
      <c r="VMP30" s="462"/>
      <c r="VMQ30" s="462"/>
      <c r="VMR30" s="462"/>
      <c r="VMS30" s="462"/>
      <c r="VMT30" s="462"/>
      <c r="VMU30" s="462"/>
      <c r="VMV30" s="462"/>
      <c r="VMW30" s="462"/>
      <c r="VMX30" s="462"/>
      <c r="VMY30" s="462"/>
      <c r="VMZ30" s="462"/>
      <c r="VNA30" s="462"/>
      <c r="VNB30" s="462"/>
      <c r="VNC30" s="462"/>
      <c r="VND30" s="462"/>
      <c r="VNE30" s="462"/>
      <c r="VNF30" s="462"/>
      <c r="VNG30" s="462"/>
      <c r="VNH30" s="462"/>
      <c r="VNI30" s="462"/>
      <c r="VNJ30" s="462"/>
      <c r="VNK30" s="462"/>
      <c r="VNL30" s="462"/>
      <c r="VNM30" s="462"/>
      <c r="VNN30" s="462"/>
      <c r="VNO30" s="462"/>
      <c r="VNP30" s="462"/>
      <c r="VNQ30" s="462"/>
      <c r="VNR30" s="462"/>
      <c r="VNS30" s="462"/>
      <c r="VNT30" s="462"/>
      <c r="VNU30" s="462"/>
      <c r="VNV30" s="462"/>
      <c r="VNW30" s="462"/>
      <c r="VNX30" s="462"/>
      <c r="VNY30" s="462"/>
      <c r="VNZ30" s="462"/>
      <c r="VOA30" s="462"/>
      <c r="VOB30" s="462"/>
      <c r="VOC30" s="462"/>
      <c r="VOD30" s="462"/>
      <c r="VOE30" s="462"/>
      <c r="VOF30" s="462"/>
      <c r="VOG30" s="462"/>
      <c r="VOH30" s="462"/>
      <c r="VOI30" s="462"/>
      <c r="VOJ30" s="462"/>
      <c r="VOK30" s="462"/>
      <c r="VOL30" s="462"/>
      <c r="VOM30" s="462"/>
      <c r="VON30" s="462"/>
      <c r="VOO30" s="462"/>
      <c r="VOP30" s="462"/>
      <c r="VOQ30" s="462"/>
      <c r="VOR30" s="462"/>
      <c r="VOS30" s="462"/>
      <c r="VOT30" s="462"/>
      <c r="VOU30" s="462"/>
      <c r="VOV30" s="462"/>
      <c r="VOW30" s="462"/>
      <c r="VOX30" s="462"/>
      <c r="VOY30" s="462"/>
      <c r="VOZ30" s="462"/>
      <c r="VPA30" s="462"/>
      <c r="VPB30" s="462"/>
      <c r="VPC30" s="462"/>
      <c r="VPD30" s="462"/>
      <c r="VPE30" s="462"/>
      <c r="VPF30" s="462"/>
      <c r="VPG30" s="462"/>
      <c r="VPH30" s="462"/>
      <c r="VPI30" s="462"/>
      <c r="VPJ30" s="462"/>
      <c r="VPK30" s="462"/>
      <c r="VPL30" s="462"/>
      <c r="VPM30" s="462"/>
      <c r="VPN30" s="462"/>
      <c r="VPO30" s="462"/>
      <c r="VPP30" s="462"/>
      <c r="VPQ30" s="462"/>
      <c r="VPR30" s="462"/>
      <c r="VPS30" s="462"/>
      <c r="VPT30" s="462"/>
      <c r="VPU30" s="462"/>
      <c r="VPV30" s="462"/>
      <c r="VPW30" s="462"/>
      <c r="VPX30" s="462"/>
      <c r="VPY30" s="462"/>
      <c r="VPZ30" s="462"/>
      <c r="VQA30" s="462"/>
      <c r="VQB30" s="462"/>
      <c r="VQC30" s="462"/>
      <c r="VQD30" s="462"/>
      <c r="VQE30" s="462"/>
      <c r="VQF30" s="462"/>
      <c r="VQG30" s="462"/>
      <c r="VQH30" s="462"/>
      <c r="VQI30" s="462"/>
      <c r="VQJ30" s="462"/>
      <c r="VQK30" s="462"/>
      <c r="VQL30" s="462"/>
      <c r="VQM30" s="462"/>
      <c r="VQN30" s="462"/>
      <c r="VQO30" s="462"/>
      <c r="VQP30" s="462"/>
      <c r="VQQ30" s="462"/>
      <c r="VQR30" s="462"/>
      <c r="VQS30" s="462"/>
      <c r="VQT30" s="462"/>
      <c r="VQU30" s="462"/>
      <c r="VQV30" s="462"/>
      <c r="VQW30" s="462"/>
      <c r="VQX30" s="462"/>
      <c r="VQY30" s="462"/>
      <c r="VQZ30" s="462"/>
      <c r="VRA30" s="462"/>
      <c r="VRB30" s="462"/>
      <c r="VRC30" s="462"/>
      <c r="VRD30" s="462"/>
      <c r="VRE30" s="462"/>
      <c r="VRF30" s="462"/>
      <c r="VRG30" s="462"/>
      <c r="VRH30" s="462"/>
      <c r="VRI30" s="462"/>
      <c r="VRJ30" s="462"/>
      <c r="VRK30" s="462"/>
      <c r="VRL30" s="462"/>
      <c r="VRM30" s="462"/>
      <c r="VRN30" s="462"/>
      <c r="VRO30" s="462"/>
      <c r="VRP30" s="462"/>
      <c r="VRQ30" s="462"/>
      <c r="VRR30" s="462"/>
      <c r="VRS30" s="462"/>
      <c r="VRT30" s="462"/>
      <c r="VRU30" s="462"/>
      <c r="VRV30" s="462"/>
      <c r="VRW30" s="462"/>
      <c r="VRX30" s="462"/>
      <c r="VRY30" s="462"/>
      <c r="VRZ30" s="462"/>
      <c r="VSA30" s="462"/>
      <c r="VSB30" s="462"/>
      <c r="VSC30" s="462"/>
      <c r="VSD30" s="462"/>
      <c r="VSE30" s="462"/>
      <c r="VSF30" s="462"/>
      <c r="VSG30" s="462"/>
      <c r="VSH30" s="462"/>
      <c r="VSI30" s="462"/>
      <c r="VSJ30" s="462"/>
      <c r="VSK30" s="462"/>
      <c r="VSL30" s="462"/>
      <c r="VSM30" s="462"/>
      <c r="VSN30" s="462"/>
      <c r="VSO30" s="462"/>
      <c r="VSP30" s="462"/>
      <c r="VSQ30" s="462"/>
      <c r="VSR30" s="462"/>
      <c r="VSS30" s="462"/>
      <c r="VST30" s="462"/>
      <c r="VSU30" s="462"/>
      <c r="VSV30" s="462"/>
      <c r="VSW30" s="462"/>
      <c r="VSX30" s="462"/>
      <c r="VSY30" s="462"/>
      <c r="VSZ30" s="462"/>
      <c r="VTA30" s="462"/>
      <c r="VTB30" s="462"/>
      <c r="VTC30" s="462"/>
      <c r="VTD30" s="462"/>
      <c r="VTE30" s="462"/>
      <c r="VTF30" s="462"/>
      <c r="VTG30" s="462"/>
      <c r="VTH30" s="462"/>
      <c r="VTI30" s="462"/>
      <c r="VTJ30" s="462"/>
      <c r="VTK30" s="462"/>
      <c r="VTL30" s="462"/>
      <c r="VTM30" s="462"/>
      <c r="VTN30" s="462"/>
      <c r="VTO30" s="462"/>
      <c r="VTP30" s="462"/>
      <c r="VTQ30" s="462"/>
      <c r="VTR30" s="462"/>
      <c r="VTS30" s="462"/>
      <c r="VTT30" s="462"/>
      <c r="VTU30" s="462"/>
      <c r="VTV30" s="462"/>
      <c r="VTW30" s="462"/>
      <c r="VTX30" s="462"/>
      <c r="VTY30" s="462"/>
      <c r="VTZ30" s="462"/>
      <c r="VUA30" s="462"/>
      <c r="VUB30" s="462"/>
      <c r="VUC30" s="462"/>
      <c r="VUD30" s="462"/>
      <c r="VUE30" s="462"/>
      <c r="VUF30" s="462"/>
      <c r="VUG30" s="462"/>
      <c r="VUH30" s="462"/>
      <c r="VUI30" s="462"/>
      <c r="VUJ30" s="462"/>
      <c r="VUK30" s="462"/>
      <c r="VUL30" s="462"/>
      <c r="VUM30" s="462"/>
      <c r="VUN30" s="462"/>
      <c r="VUO30" s="462"/>
      <c r="VUP30" s="462"/>
      <c r="VUQ30" s="462"/>
      <c r="VUR30" s="462"/>
      <c r="VUS30" s="462"/>
      <c r="VUT30" s="462"/>
      <c r="VUU30" s="462"/>
      <c r="VUV30" s="462"/>
      <c r="VUW30" s="462"/>
      <c r="VUX30" s="462"/>
      <c r="VUY30" s="462"/>
      <c r="VUZ30" s="462"/>
      <c r="VVA30" s="462"/>
      <c r="VVB30" s="462"/>
      <c r="VVC30" s="462"/>
      <c r="VVD30" s="462"/>
      <c r="VVE30" s="462"/>
      <c r="VVF30" s="462"/>
      <c r="VVG30" s="462"/>
      <c r="VVH30" s="462"/>
      <c r="VVI30" s="462"/>
      <c r="VVJ30" s="462"/>
      <c r="VVK30" s="462"/>
      <c r="VVL30" s="462"/>
      <c r="VVM30" s="462"/>
      <c r="VVN30" s="462"/>
      <c r="VVO30" s="462"/>
      <c r="VVP30" s="462"/>
      <c r="VVQ30" s="462"/>
      <c r="VVR30" s="462"/>
      <c r="VVS30" s="462"/>
      <c r="VVT30" s="462"/>
      <c r="VVU30" s="462"/>
      <c r="VVV30" s="462"/>
      <c r="VVW30" s="462"/>
      <c r="VVX30" s="462"/>
      <c r="VVY30" s="462"/>
      <c r="VVZ30" s="462"/>
      <c r="VWA30" s="462"/>
      <c r="VWB30" s="462"/>
      <c r="VWC30" s="462"/>
      <c r="VWD30" s="462"/>
      <c r="VWE30" s="462"/>
      <c r="VWF30" s="462"/>
      <c r="VWG30" s="462"/>
      <c r="VWH30" s="462"/>
      <c r="VWI30" s="462"/>
      <c r="VWJ30" s="462"/>
      <c r="VWK30" s="462"/>
      <c r="VWL30" s="462"/>
      <c r="VWM30" s="462"/>
      <c r="VWN30" s="462"/>
      <c r="VWO30" s="462"/>
      <c r="VWP30" s="462"/>
      <c r="VWQ30" s="462"/>
      <c r="VWR30" s="462"/>
      <c r="VWS30" s="462"/>
      <c r="VWT30" s="462"/>
      <c r="VWU30" s="462"/>
      <c r="VWV30" s="462"/>
      <c r="VWW30" s="462"/>
      <c r="VWX30" s="462"/>
      <c r="VWY30" s="462"/>
      <c r="VWZ30" s="462"/>
      <c r="VXA30" s="462"/>
      <c r="VXB30" s="462"/>
      <c r="VXC30" s="462"/>
      <c r="VXD30" s="462"/>
      <c r="VXE30" s="462"/>
      <c r="VXF30" s="462"/>
      <c r="VXG30" s="462"/>
      <c r="VXH30" s="462"/>
      <c r="VXI30" s="462"/>
      <c r="VXJ30" s="462"/>
      <c r="VXK30" s="462"/>
      <c r="VXL30" s="462"/>
      <c r="VXM30" s="462"/>
      <c r="VXN30" s="462"/>
      <c r="VXO30" s="462"/>
      <c r="VXP30" s="462"/>
      <c r="VXQ30" s="462"/>
      <c r="VXR30" s="462"/>
      <c r="VXS30" s="462"/>
      <c r="VXT30" s="462"/>
      <c r="VXU30" s="462"/>
      <c r="VXV30" s="462"/>
      <c r="VXW30" s="462"/>
      <c r="VXX30" s="462"/>
      <c r="VXY30" s="462"/>
      <c r="VXZ30" s="462"/>
      <c r="VYA30" s="462"/>
      <c r="VYB30" s="462"/>
      <c r="VYC30" s="462"/>
      <c r="VYD30" s="462"/>
      <c r="VYE30" s="462"/>
      <c r="VYF30" s="462"/>
      <c r="VYG30" s="462"/>
      <c r="VYH30" s="462"/>
      <c r="VYI30" s="462"/>
      <c r="VYJ30" s="462"/>
      <c r="VYK30" s="462"/>
      <c r="VYL30" s="462"/>
      <c r="VYM30" s="462"/>
      <c r="VYN30" s="462"/>
      <c r="VYO30" s="462"/>
      <c r="VYP30" s="462"/>
      <c r="VYQ30" s="462"/>
      <c r="VYR30" s="462"/>
      <c r="VYS30" s="462"/>
      <c r="VYT30" s="462"/>
      <c r="VYU30" s="462"/>
      <c r="VYV30" s="462"/>
      <c r="VYW30" s="462"/>
      <c r="VYX30" s="462"/>
      <c r="VYY30" s="462"/>
      <c r="VYZ30" s="462"/>
      <c r="VZA30" s="462"/>
      <c r="VZB30" s="462"/>
      <c r="VZC30" s="462"/>
      <c r="VZD30" s="462"/>
      <c r="VZE30" s="462"/>
      <c r="VZF30" s="462"/>
      <c r="VZG30" s="462"/>
      <c r="VZH30" s="462"/>
      <c r="VZI30" s="462"/>
      <c r="VZJ30" s="462"/>
      <c r="VZK30" s="462"/>
      <c r="VZL30" s="462"/>
      <c r="VZM30" s="462"/>
      <c r="VZN30" s="462"/>
      <c r="VZO30" s="462"/>
      <c r="VZP30" s="462"/>
      <c r="VZQ30" s="462"/>
      <c r="VZR30" s="462"/>
      <c r="VZS30" s="462"/>
      <c r="VZT30" s="462"/>
      <c r="VZU30" s="462"/>
      <c r="VZV30" s="462"/>
      <c r="VZW30" s="462"/>
      <c r="VZX30" s="462"/>
      <c r="VZY30" s="462"/>
      <c r="VZZ30" s="462"/>
      <c r="WAA30" s="462"/>
      <c r="WAB30" s="462"/>
      <c r="WAC30" s="462"/>
      <c r="WAD30" s="462"/>
      <c r="WAE30" s="462"/>
      <c r="WAF30" s="462"/>
      <c r="WAG30" s="462"/>
      <c r="WAH30" s="462"/>
      <c r="WAI30" s="462"/>
      <c r="WAJ30" s="462"/>
      <c r="WAK30" s="462"/>
      <c r="WAL30" s="462"/>
      <c r="WAM30" s="462"/>
      <c r="WAN30" s="462"/>
      <c r="WAO30" s="462"/>
      <c r="WAP30" s="462"/>
      <c r="WAQ30" s="462"/>
      <c r="WAR30" s="462"/>
      <c r="WAS30" s="462"/>
      <c r="WAT30" s="462"/>
      <c r="WAU30" s="462"/>
      <c r="WAV30" s="462"/>
      <c r="WAW30" s="462"/>
      <c r="WAX30" s="462"/>
      <c r="WAY30" s="462"/>
      <c r="WAZ30" s="462"/>
      <c r="WBA30" s="462"/>
      <c r="WBB30" s="462"/>
      <c r="WBC30" s="462"/>
      <c r="WBD30" s="462"/>
      <c r="WBE30" s="462"/>
      <c r="WBF30" s="462"/>
      <c r="WBG30" s="462"/>
      <c r="WBH30" s="462"/>
      <c r="WBI30" s="462"/>
      <c r="WBJ30" s="462"/>
      <c r="WBK30" s="462"/>
      <c r="WBL30" s="462"/>
      <c r="WBM30" s="462"/>
      <c r="WBN30" s="462"/>
      <c r="WBO30" s="462"/>
      <c r="WBP30" s="462"/>
      <c r="WBQ30" s="462"/>
      <c r="WBR30" s="462"/>
      <c r="WBS30" s="462"/>
      <c r="WBT30" s="462"/>
      <c r="WBU30" s="462"/>
      <c r="WBV30" s="462"/>
      <c r="WBW30" s="462"/>
      <c r="WBX30" s="462"/>
      <c r="WBY30" s="462"/>
      <c r="WBZ30" s="462"/>
      <c r="WCA30" s="462"/>
      <c r="WCB30" s="462"/>
      <c r="WCC30" s="462"/>
      <c r="WCD30" s="462"/>
      <c r="WCE30" s="462"/>
      <c r="WCF30" s="462"/>
      <c r="WCG30" s="462"/>
      <c r="WCH30" s="462"/>
      <c r="WCI30" s="462"/>
      <c r="WCJ30" s="462"/>
      <c r="WCK30" s="462"/>
      <c r="WCL30" s="462"/>
      <c r="WCM30" s="462"/>
      <c r="WCN30" s="462"/>
      <c r="WCO30" s="462"/>
      <c r="WCP30" s="462"/>
      <c r="WCQ30" s="462"/>
      <c r="WCR30" s="462"/>
      <c r="WCS30" s="462"/>
      <c r="WCT30" s="462"/>
      <c r="WCU30" s="462"/>
      <c r="WCV30" s="462"/>
      <c r="WCW30" s="462"/>
      <c r="WCX30" s="462"/>
      <c r="WCY30" s="462"/>
      <c r="WCZ30" s="462"/>
      <c r="WDA30" s="462"/>
      <c r="WDB30" s="462"/>
      <c r="WDC30" s="462"/>
      <c r="WDD30" s="462"/>
      <c r="WDE30" s="462"/>
      <c r="WDF30" s="462"/>
      <c r="WDG30" s="462"/>
      <c r="WDH30" s="462"/>
      <c r="WDI30" s="462"/>
      <c r="WDJ30" s="462"/>
      <c r="WDK30" s="462"/>
      <c r="WDL30" s="462"/>
      <c r="WDM30" s="462"/>
      <c r="WDN30" s="462"/>
      <c r="WDO30" s="462"/>
      <c r="WDP30" s="462"/>
      <c r="WDQ30" s="462"/>
      <c r="WDR30" s="462"/>
      <c r="WDS30" s="462"/>
      <c r="WDT30" s="462"/>
      <c r="WDU30" s="462"/>
      <c r="WDV30" s="462"/>
      <c r="WDW30" s="462"/>
      <c r="WDX30" s="462"/>
      <c r="WDY30" s="462"/>
      <c r="WDZ30" s="462"/>
      <c r="WEA30" s="462"/>
      <c r="WEB30" s="462"/>
      <c r="WEC30" s="462"/>
      <c r="WED30" s="462"/>
      <c r="WEE30" s="462"/>
      <c r="WEF30" s="462"/>
      <c r="WEG30" s="462"/>
      <c r="WEH30" s="462"/>
      <c r="WEI30" s="462"/>
      <c r="WEJ30" s="462"/>
      <c r="WEK30" s="462"/>
      <c r="WEL30" s="462"/>
      <c r="WEM30" s="462"/>
      <c r="WEN30" s="462"/>
      <c r="WEO30" s="462"/>
      <c r="WEP30" s="462"/>
      <c r="WEQ30" s="462"/>
      <c r="WER30" s="462"/>
      <c r="WES30" s="462"/>
      <c r="WET30" s="462"/>
      <c r="WEU30" s="462"/>
      <c r="WEV30" s="462"/>
      <c r="WEW30" s="462"/>
      <c r="WEX30" s="462"/>
      <c r="WEY30" s="462"/>
      <c r="WEZ30" s="462"/>
      <c r="WFA30" s="462"/>
      <c r="WFB30" s="462"/>
      <c r="WFC30" s="462"/>
      <c r="WFD30" s="462"/>
      <c r="WFE30" s="462"/>
      <c r="WFF30" s="462"/>
      <c r="WFG30" s="462"/>
      <c r="WFH30" s="462"/>
      <c r="WFI30" s="462"/>
      <c r="WFJ30" s="462"/>
      <c r="WFK30" s="462"/>
      <c r="WFL30" s="462"/>
      <c r="WFM30" s="462"/>
      <c r="WFN30" s="462"/>
      <c r="WFO30" s="462"/>
      <c r="WFP30" s="462"/>
      <c r="WFQ30" s="462"/>
      <c r="WFR30" s="462"/>
      <c r="WFS30" s="462"/>
      <c r="WFT30" s="462"/>
      <c r="WFU30" s="462"/>
      <c r="WFV30" s="462"/>
      <c r="WFW30" s="462"/>
      <c r="WFX30" s="462"/>
      <c r="WFY30" s="462"/>
      <c r="WFZ30" s="462"/>
      <c r="WGA30" s="462"/>
      <c r="WGB30" s="462"/>
      <c r="WGC30" s="462"/>
      <c r="WGD30" s="462"/>
      <c r="WGE30" s="462"/>
      <c r="WGF30" s="462"/>
      <c r="WGG30" s="462"/>
      <c r="WGH30" s="462"/>
      <c r="WGI30" s="462"/>
      <c r="WGJ30" s="462"/>
      <c r="WGK30" s="462"/>
      <c r="WGL30" s="462"/>
      <c r="WGM30" s="462"/>
      <c r="WGN30" s="462"/>
      <c r="WGO30" s="462"/>
      <c r="WGP30" s="462"/>
      <c r="WGQ30" s="462"/>
      <c r="WGR30" s="462"/>
      <c r="WGS30" s="462"/>
      <c r="WGT30" s="462"/>
      <c r="WGU30" s="462"/>
      <c r="WGV30" s="462"/>
      <c r="WGW30" s="462"/>
      <c r="WGX30" s="462"/>
      <c r="WGY30" s="462"/>
      <c r="WGZ30" s="462"/>
      <c r="WHA30" s="462"/>
      <c r="WHB30" s="462"/>
      <c r="WHC30" s="462"/>
      <c r="WHD30" s="462"/>
      <c r="WHE30" s="462"/>
      <c r="WHF30" s="462"/>
      <c r="WHG30" s="462"/>
      <c r="WHH30" s="462"/>
      <c r="WHI30" s="462"/>
      <c r="WHJ30" s="462"/>
      <c r="WHK30" s="462"/>
      <c r="WHL30" s="462"/>
      <c r="WHM30" s="462"/>
      <c r="WHN30" s="462"/>
      <c r="WHO30" s="462"/>
      <c r="WHP30" s="462"/>
      <c r="WHQ30" s="462"/>
      <c r="WHR30" s="462"/>
      <c r="WHS30" s="462"/>
      <c r="WHT30" s="462"/>
      <c r="WHU30" s="462"/>
      <c r="WHV30" s="462"/>
      <c r="WHW30" s="462"/>
      <c r="WHX30" s="462"/>
      <c r="WHY30" s="462"/>
      <c r="WHZ30" s="462"/>
      <c r="WIA30" s="462"/>
      <c r="WIB30" s="462"/>
      <c r="WIC30" s="462"/>
      <c r="WID30" s="462"/>
      <c r="WIE30" s="462"/>
      <c r="WIF30" s="462"/>
      <c r="WIG30" s="462"/>
      <c r="WIH30" s="462"/>
      <c r="WII30" s="462"/>
      <c r="WIJ30" s="462"/>
      <c r="WIK30" s="462"/>
      <c r="WIL30" s="462"/>
      <c r="WIM30" s="462"/>
      <c r="WIN30" s="462"/>
      <c r="WIO30" s="462"/>
      <c r="WIP30" s="462"/>
      <c r="WIQ30" s="462"/>
      <c r="WIR30" s="462"/>
      <c r="WIS30" s="462"/>
      <c r="WIT30" s="462"/>
      <c r="WIU30" s="462"/>
      <c r="WIV30" s="462"/>
      <c r="WIW30" s="462"/>
      <c r="WIX30" s="462"/>
      <c r="WIY30" s="462"/>
      <c r="WIZ30" s="462"/>
      <c r="WJA30" s="462"/>
      <c r="WJB30" s="462"/>
      <c r="WJC30" s="462"/>
      <c r="WJD30" s="462"/>
      <c r="WJE30" s="462"/>
      <c r="WJF30" s="462"/>
      <c r="WJG30" s="462"/>
      <c r="WJH30" s="462"/>
      <c r="WJI30" s="462"/>
      <c r="WJJ30" s="462"/>
      <c r="WJK30" s="462"/>
      <c r="WJL30" s="462"/>
      <c r="WJM30" s="462"/>
      <c r="WJN30" s="462"/>
      <c r="WJO30" s="462"/>
      <c r="WJP30" s="462"/>
      <c r="WJQ30" s="462"/>
      <c r="WJR30" s="462"/>
      <c r="WJS30" s="462"/>
      <c r="WJT30" s="462"/>
      <c r="WJU30" s="462"/>
      <c r="WJV30" s="462"/>
      <c r="WJW30" s="462"/>
      <c r="WJX30" s="462"/>
      <c r="WJY30" s="462"/>
      <c r="WJZ30" s="462"/>
      <c r="WKA30" s="462"/>
      <c r="WKB30" s="462"/>
      <c r="WKC30" s="462"/>
      <c r="WKD30" s="462"/>
      <c r="WKE30" s="462"/>
      <c r="WKF30" s="462"/>
      <c r="WKG30" s="462"/>
      <c r="WKH30" s="462"/>
      <c r="WKI30" s="462"/>
      <c r="WKJ30" s="462"/>
      <c r="WKK30" s="462"/>
      <c r="WKL30" s="462"/>
      <c r="WKM30" s="462"/>
      <c r="WKN30" s="462"/>
      <c r="WKO30" s="462"/>
      <c r="WKP30" s="462"/>
      <c r="WKQ30" s="462"/>
      <c r="WKR30" s="462"/>
      <c r="WKS30" s="462"/>
      <c r="WKT30" s="462"/>
      <c r="WKU30" s="462"/>
      <c r="WKV30" s="462"/>
      <c r="WKW30" s="462"/>
      <c r="WKX30" s="462"/>
      <c r="WKY30" s="462"/>
      <c r="WKZ30" s="462"/>
      <c r="WLA30" s="462"/>
      <c r="WLB30" s="462"/>
      <c r="WLC30" s="462"/>
      <c r="WLD30" s="462"/>
      <c r="WLE30" s="462"/>
      <c r="WLF30" s="462"/>
      <c r="WLG30" s="462"/>
      <c r="WLH30" s="462"/>
      <c r="WLI30" s="462"/>
      <c r="WLJ30" s="462"/>
      <c r="WLK30" s="462"/>
      <c r="WLL30" s="462"/>
      <c r="WLM30" s="462"/>
      <c r="WLN30" s="462"/>
      <c r="WLO30" s="462"/>
      <c r="WLP30" s="462"/>
      <c r="WLQ30" s="462"/>
      <c r="WLR30" s="462"/>
      <c r="WLS30" s="462"/>
      <c r="WLT30" s="462"/>
      <c r="WLU30" s="462"/>
      <c r="WLV30" s="462"/>
      <c r="WLW30" s="462"/>
      <c r="WLX30" s="462"/>
      <c r="WLY30" s="462"/>
      <c r="WLZ30" s="462"/>
      <c r="WMA30" s="462"/>
      <c r="WMB30" s="462"/>
      <c r="WMC30" s="462"/>
      <c r="WMD30" s="462"/>
      <c r="WME30" s="462"/>
      <c r="WMF30" s="462"/>
      <c r="WMG30" s="462"/>
      <c r="WMH30" s="462"/>
      <c r="WMI30" s="462"/>
      <c r="WMJ30" s="462"/>
      <c r="WMK30" s="462"/>
      <c r="WML30" s="462"/>
      <c r="WMM30" s="462"/>
      <c r="WMN30" s="462"/>
      <c r="WMO30" s="462"/>
      <c r="WMP30" s="462"/>
      <c r="WMQ30" s="462"/>
      <c r="WMR30" s="462"/>
      <c r="WMS30" s="462"/>
      <c r="WMT30" s="462"/>
      <c r="WMU30" s="462"/>
      <c r="WMV30" s="462"/>
      <c r="WMW30" s="462"/>
      <c r="WMX30" s="462"/>
      <c r="WMY30" s="462"/>
      <c r="WMZ30" s="462"/>
      <c r="WNA30" s="462"/>
      <c r="WNB30" s="462"/>
      <c r="WNC30" s="462"/>
      <c r="WND30" s="462"/>
      <c r="WNE30" s="462"/>
      <c r="WNF30" s="462"/>
      <c r="WNG30" s="462"/>
      <c r="WNH30" s="462"/>
      <c r="WNI30" s="462"/>
      <c r="WNJ30" s="462"/>
      <c r="WNK30" s="462"/>
      <c r="WNL30" s="462"/>
      <c r="WNM30" s="462"/>
      <c r="WNN30" s="462"/>
      <c r="WNO30" s="462"/>
      <c r="WNP30" s="462"/>
      <c r="WNQ30" s="462"/>
      <c r="WNR30" s="462"/>
      <c r="WNS30" s="462"/>
      <c r="WNT30" s="462"/>
      <c r="WNU30" s="462"/>
      <c r="WNV30" s="462"/>
      <c r="WNW30" s="462"/>
      <c r="WNX30" s="462"/>
      <c r="WNY30" s="462"/>
      <c r="WNZ30" s="462"/>
      <c r="WOA30" s="462"/>
      <c r="WOB30" s="462"/>
      <c r="WOC30" s="462"/>
      <c r="WOD30" s="462"/>
      <c r="WOE30" s="462"/>
      <c r="WOF30" s="462"/>
      <c r="WOG30" s="462"/>
      <c r="WOH30" s="462"/>
      <c r="WOI30" s="462"/>
      <c r="WOJ30" s="462"/>
      <c r="WOK30" s="462"/>
      <c r="WOL30" s="462"/>
      <c r="WOM30" s="462"/>
      <c r="WON30" s="462"/>
      <c r="WOO30" s="462"/>
      <c r="WOP30" s="462"/>
      <c r="WOQ30" s="462"/>
      <c r="WOR30" s="462"/>
      <c r="WOS30" s="462"/>
      <c r="WOT30" s="462"/>
      <c r="WOU30" s="462"/>
      <c r="WOV30" s="462"/>
      <c r="WOW30" s="462"/>
      <c r="WOX30" s="462"/>
      <c r="WOY30" s="462"/>
      <c r="WOZ30" s="462"/>
      <c r="WPA30" s="462"/>
      <c r="WPB30" s="462"/>
      <c r="WPC30" s="462"/>
      <c r="WPD30" s="462"/>
      <c r="WPE30" s="462"/>
      <c r="WPF30" s="462"/>
      <c r="WPG30" s="462"/>
      <c r="WPH30" s="462"/>
      <c r="WPI30" s="462"/>
      <c r="WPJ30" s="462"/>
      <c r="WPK30" s="462"/>
      <c r="WPL30" s="462"/>
      <c r="WPM30" s="462"/>
      <c r="WPN30" s="462"/>
      <c r="WPO30" s="462"/>
      <c r="WPP30" s="462"/>
      <c r="WPQ30" s="462"/>
      <c r="WPR30" s="462"/>
      <c r="WPS30" s="462"/>
      <c r="WPT30" s="462"/>
      <c r="WPU30" s="462"/>
      <c r="WPV30" s="462"/>
      <c r="WPW30" s="462"/>
      <c r="WPX30" s="462"/>
      <c r="WPY30" s="462"/>
      <c r="WPZ30" s="462"/>
      <c r="WQA30" s="462"/>
      <c r="WQB30" s="462"/>
      <c r="WQC30" s="462"/>
      <c r="WQD30" s="462"/>
      <c r="WQE30" s="462"/>
      <c r="WQF30" s="462"/>
      <c r="WQG30" s="462"/>
      <c r="WQH30" s="462"/>
      <c r="WQI30" s="462"/>
      <c r="WQJ30" s="462"/>
      <c r="WQK30" s="462"/>
      <c r="WQL30" s="462"/>
      <c r="WQM30" s="462"/>
      <c r="WQN30" s="462"/>
      <c r="WQO30" s="462"/>
      <c r="WQP30" s="462"/>
      <c r="WQQ30" s="462"/>
      <c r="WQR30" s="462"/>
      <c r="WQS30" s="462"/>
      <c r="WQT30" s="462"/>
      <c r="WQU30" s="462"/>
      <c r="WQV30" s="462"/>
      <c r="WQW30" s="462"/>
      <c r="WQX30" s="462"/>
      <c r="WQY30" s="462"/>
      <c r="WQZ30" s="462"/>
      <c r="WRA30" s="462"/>
      <c r="WRB30" s="462"/>
      <c r="WRC30" s="462"/>
      <c r="WRD30" s="462"/>
      <c r="WRE30" s="462"/>
      <c r="WRF30" s="462"/>
      <c r="WRG30" s="462"/>
      <c r="WRH30" s="462"/>
      <c r="WRI30" s="462"/>
      <c r="WRJ30" s="462"/>
      <c r="WRK30" s="462"/>
      <c r="WRL30" s="462"/>
      <c r="WRM30" s="462"/>
      <c r="WRN30" s="462"/>
      <c r="WRO30" s="462"/>
      <c r="WRP30" s="462"/>
      <c r="WRQ30" s="462"/>
      <c r="WRR30" s="462"/>
      <c r="WRS30" s="462"/>
      <c r="WRT30" s="462"/>
      <c r="WRU30" s="462"/>
      <c r="WRV30" s="462"/>
      <c r="WRW30" s="462"/>
      <c r="WRX30" s="462"/>
      <c r="WRY30" s="462"/>
      <c r="WRZ30" s="462"/>
      <c r="WSA30" s="462"/>
      <c r="WSB30" s="462"/>
      <c r="WSC30" s="462"/>
      <c r="WSD30" s="462"/>
      <c r="WSE30" s="462"/>
      <c r="WSF30" s="462"/>
      <c r="WSG30" s="462"/>
      <c r="WSH30" s="462"/>
      <c r="WSI30" s="462"/>
      <c r="WSJ30" s="462"/>
      <c r="WSK30" s="462"/>
      <c r="WSL30" s="462"/>
      <c r="WSM30" s="462"/>
      <c r="WSN30" s="462"/>
      <c r="WSO30" s="462"/>
      <c r="WSP30" s="462"/>
      <c r="WSQ30" s="462"/>
      <c r="WSR30" s="462"/>
      <c r="WSS30" s="462"/>
      <c r="WST30" s="462"/>
      <c r="WSU30" s="462"/>
      <c r="WSV30" s="462"/>
      <c r="WSW30" s="462"/>
      <c r="WSX30" s="462"/>
      <c r="WSY30" s="462"/>
      <c r="WSZ30" s="462"/>
      <c r="WTA30" s="462"/>
      <c r="WTB30" s="462"/>
      <c r="WTC30" s="462"/>
      <c r="WTD30" s="462"/>
      <c r="WTE30" s="462"/>
      <c r="WTF30" s="462"/>
      <c r="WTG30" s="462"/>
      <c r="WTH30" s="462"/>
      <c r="WTI30" s="462"/>
      <c r="WTJ30" s="462"/>
      <c r="WTK30" s="462"/>
      <c r="WTL30" s="462"/>
      <c r="WTM30" s="462"/>
      <c r="WTN30" s="462"/>
      <c r="WTO30" s="462"/>
      <c r="WTP30" s="462"/>
      <c r="WTQ30" s="462"/>
      <c r="WTR30" s="462"/>
      <c r="WTS30" s="462"/>
      <c r="WTT30" s="462"/>
      <c r="WTU30" s="462"/>
      <c r="WTV30" s="462"/>
      <c r="WTW30" s="462"/>
      <c r="WTX30" s="462"/>
      <c r="WTY30" s="462"/>
      <c r="WTZ30" s="462"/>
      <c r="WUA30" s="462"/>
      <c r="WUB30" s="462"/>
      <c r="WUC30" s="462"/>
      <c r="WUD30" s="462"/>
      <c r="WUE30" s="462"/>
      <c r="WUF30" s="462"/>
      <c r="WUG30" s="462"/>
      <c r="WUH30" s="462"/>
      <c r="WUI30" s="462"/>
      <c r="WUJ30" s="462"/>
      <c r="WUK30" s="462"/>
      <c r="WUL30" s="462"/>
      <c r="WUM30" s="462"/>
      <c r="WUN30" s="462"/>
      <c r="WUO30" s="462"/>
      <c r="WUP30" s="462"/>
      <c r="WUQ30" s="462"/>
      <c r="WUR30" s="462"/>
      <c r="WUS30" s="462"/>
      <c r="WUT30" s="462"/>
      <c r="WUU30" s="462"/>
      <c r="WUV30" s="462"/>
      <c r="WUW30" s="462"/>
      <c r="WUX30" s="462"/>
      <c r="WUY30" s="462"/>
      <c r="WUZ30" s="462"/>
      <c r="WVA30" s="462"/>
      <c r="WVB30" s="462"/>
      <c r="WVC30" s="462"/>
      <c r="WVD30" s="462"/>
      <c r="WVE30" s="462"/>
      <c r="WVF30" s="462"/>
      <c r="WVG30" s="462"/>
      <c r="WVH30" s="462"/>
      <c r="WVI30" s="462"/>
      <c r="WVJ30" s="462"/>
      <c r="WVK30" s="462"/>
      <c r="WVL30" s="462"/>
      <c r="WVM30" s="462"/>
      <c r="WVN30" s="462"/>
      <c r="WVO30" s="462"/>
      <c r="WVP30" s="462"/>
      <c r="WVQ30" s="462"/>
      <c r="WVR30" s="462"/>
      <c r="WVS30" s="462"/>
      <c r="WVT30" s="462"/>
      <c r="WVU30" s="462"/>
      <c r="WVV30" s="462"/>
      <c r="WVW30" s="462"/>
      <c r="WVX30" s="462"/>
      <c r="WVY30" s="462"/>
      <c r="WVZ30" s="462"/>
      <c r="WWA30" s="462"/>
      <c r="WWB30" s="462"/>
      <c r="WWC30" s="462"/>
      <c r="WWD30" s="462"/>
      <c r="WWE30" s="462"/>
      <c r="WWF30" s="462"/>
      <c r="WWG30" s="462"/>
      <c r="WWH30" s="462"/>
      <c r="WWI30" s="462"/>
      <c r="WWJ30" s="462"/>
      <c r="WWK30" s="462"/>
      <c r="WWL30" s="462"/>
      <c r="WWM30" s="462"/>
      <c r="WWN30" s="462"/>
      <c r="WWO30" s="462"/>
      <c r="WWP30" s="462"/>
      <c r="WWQ30" s="462"/>
      <c r="WWR30" s="462"/>
      <c r="WWS30" s="462"/>
      <c r="WWT30" s="462"/>
      <c r="WWU30" s="462"/>
      <c r="WWV30" s="462"/>
      <c r="WWW30" s="462"/>
      <c r="WWX30" s="462"/>
      <c r="WWY30" s="462"/>
      <c r="WWZ30" s="462"/>
      <c r="WXA30" s="462"/>
      <c r="WXB30" s="462"/>
      <c r="WXC30" s="462"/>
      <c r="WXD30" s="462"/>
      <c r="WXE30" s="462"/>
      <c r="WXF30" s="462"/>
      <c r="WXG30" s="462"/>
      <c r="WXH30" s="462"/>
      <c r="WXI30" s="462"/>
      <c r="WXJ30" s="462"/>
      <c r="WXK30" s="462"/>
      <c r="WXL30" s="462"/>
      <c r="WXM30" s="462"/>
      <c r="WXN30" s="462"/>
      <c r="WXO30" s="462"/>
      <c r="WXP30" s="462"/>
      <c r="WXQ30" s="462"/>
      <c r="WXR30" s="462"/>
      <c r="WXS30" s="462"/>
      <c r="WXT30" s="462"/>
      <c r="WXU30" s="462"/>
      <c r="WXV30" s="462"/>
      <c r="WXW30" s="462"/>
      <c r="WXX30" s="462"/>
      <c r="WXY30" s="462"/>
      <c r="WXZ30" s="462"/>
      <c r="WYA30" s="462"/>
      <c r="WYB30" s="462"/>
      <c r="WYC30" s="462"/>
      <c r="WYD30" s="462"/>
      <c r="WYE30" s="462"/>
      <c r="WYF30" s="462"/>
      <c r="WYG30" s="462"/>
      <c r="WYH30" s="462"/>
      <c r="WYI30" s="462"/>
      <c r="WYJ30" s="462"/>
      <c r="WYK30" s="462"/>
      <c r="WYL30" s="462"/>
      <c r="WYM30" s="462"/>
      <c r="WYN30" s="462"/>
      <c r="WYO30" s="462"/>
      <c r="WYP30" s="462"/>
      <c r="WYQ30" s="462"/>
      <c r="WYR30" s="462"/>
      <c r="WYS30" s="462"/>
      <c r="WYT30" s="462"/>
      <c r="WYU30" s="462"/>
      <c r="WYV30" s="462"/>
      <c r="WYW30" s="462"/>
      <c r="WYX30" s="462"/>
      <c r="WYY30" s="462"/>
      <c r="WYZ30" s="462"/>
      <c r="WZA30" s="462"/>
      <c r="WZB30" s="462"/>
      <c r="WZC30" s="462"/>
      <c r="WZD30" s="462"/>
      <c r="WZE30" s="462"/>
      <c r="WZF30" s="462"/>
      <c r="WZG30" s="462"/>
      <c r="WZH30" s="462"/>
      <c r="WZI30" s="462"/>
      <c r="WZJ30" s="462"/>
      <c r="WZK30" s="462"/>
      <c r="WZL30" s="462"/>
      <c r="WZM30" s="462"/>
      <c r="WZN30" s="462"/>
      <c r="WZO30" s="462"/>
      <c r="WZP30" s="462"/>
      <c r="WZQ30" s="462"/>
      <c r="WZR30" s="462"/>
      <c r="WZS30" s="462"/>
      <c r="WZT30" s="462"/>
      <c r="WZU30" s="462"/>
      <c r="WZV30" s="462"/>
      <c r="WZW30" s="462"/>
      <c r="WZX30" s="462"/>
      <c r="WZY30" s="462"/>
      <c r="WZZ30" s="462"/>
      <c r="XAA30" s="462"/>
      <c r="XAB30" s="462"/>
      <c r="XAC30" s="462"/>
      <c r="XAD30" s="462"/>
      <c r="XAE30" s="462"/>
      <c r="XAF30" s="462"/>
      <c r="XAG30" s="462"/>
      <c r="XAH30" s="462"/>
      <c r="XAI30" s="462"/>
      <c r="XAJ30" s="462"/>
      <c r="XAK30" s="462"/>
      <c r="XAL30" s="462"/>
      <c r="XAM30" s="462"/>
      <c r="XAN30" s="462"/>
      <c r="XAO30" s="462"/>
      <c r="XAP30" s="462"/>
      <c r="XAQ30" s="462"/>
      <c r="XAR30" s="462"/>
      <c r="XAS30" s="462"/>
      <c r="XAT30" s="462"/>
      <c r="XAU30" s="462"/>
      <c r="XAV30" s="462"/>
      <c r="XAW30" s="462"/>
      <c r="XAX30" s="462"/>
      <c r="XAY30" s="462"/>
      <c r="XAZ30" s="462"/>
      <c r="XBA30" s="462"/>
      <c r="XBB30" s="462"/>
      <c r="XBC30" s="462"/>
      <c r="XBD30" s="462"/>
      <c r="XBE30" s="462"/>
      <c r="XBF30" s="462"/>
      <c r="XBG30" s="462"/>
      <c r="XBH30" s="462"/>
      <c r="XBI30" s="462"/>
      <c r="XBJ30" s="462"/>
      <c r="XBK30" s="462"/>
      <c r="XBL30" s="462"/>
      <c r="XBM30" s="462"/>
      <c r="XBN30" s="462"/>
      <c r="XBO30" s="462"/>
      <c r="XBP30" s="462"/>
      <c r="XBQ30" s="462"/>
      <c r="XBR30" s="462"/>
      <c r="XBS30" s="462"/>
      <c r="XBT30" s="462"/>
      <c r="XBU30" s="462"/>
      <c r="XBV30" s="462"/>
      <c r="XBW30" s="462"/>
      <c r="XBX30" s="462"/>
      <c r="XBY30" s="462"/>
      <c r="XBZ30" s="462"/>
      <c r="XCA30" s="462"/>
      <c r="XCB30" s="462"/>
      <c r="XCC30" s="462"/>
      <c r="XCD30" s="462"/>
      <c r="XCE30" s="462"/>
      <c r="XCF30" s="462"/>
      <c r="XCG30" s="462"/>
      <c r="XCH30" s="462"/>
      <c r="XCI30" s="462"/>
      <c r="XCJ30" s="462"/>
      <c r="XCK30" s="462"/>
      <c r="XCL30" s="462"/>
      <c r="XCM30" s="462"/>
      <c r="XCN30" s="462"/>
      <c r="XCO30" s="462"/>
      <c r="XCP30" s="462"/>
      <c r="XCQ30" s="462"/>
      <c r="XCR30" s="462"/>
      <c r="XCS30" s="462"/>
      <c r="XCT30" s="462"/>
      <c r="XCU30" s="462"/>
      <c r="XCV30" s="462"/>
      <c r="XCW30" s="462"/>
      <c r="XCX30" s="462"/>
      <c r="XCY30" s="462"/>
      <c r="XCZ30" s="462"/>
      <c r="XDA30" s="462"/>
      <c r="XDB30" s="462"/>
      <c r="XDC30" s="462"/>
      <c r="XDD30" s="462"/>
      <c r="XDE30" s="462"/>
      <c r="XDF30" s="462"/>
      <c r="XDG30" s="462"/>
      <c r="XDH30" s="462"/>
      <c r="XDI30" s="462"/>
      <c r="XDJ30" s="462"/>
      <c r="XDK30" s="462"/>
      <c r="XDL30" s="462"/>
      <c r="XDM30" s="462"/>
      <c r="XDN30" s="462"/>
      <c r="XDO30" s="462"/>
      <c r="XDP30" s="462"/>
      <c r="XDQ30" s="462"/>
      <c r="XDR30" s="462"/>
      <c r="XDS30" s="462"/>
      <c r="XDT30" s="462"/>
      <c r="XDU30" s="462"/>
      <c r="XDV30" s="462"/>
      <c r="XDW30" s="462"/>
      <c r="XDX30" s="462"/>
      <c r="XDY30" s="462"/>
      <c r="XDZ30" s="462"/>
      <c r="XEA30" s="462"/>
      <c r="XEB30" s="462"/>
      <c r="XEC30" s="462"/>
      <c r="XED30" s="462"/>
      <c r="XEE30" s="462"/>
      <c r="XEF30" s="462"/>
      <c r="XEG30" s="462"/>
      <c r="XEH30" s="462"/>
      <c r="XEI30" s="462"/>
      <c r="XEJ30" s="462"/>
      <c r="XEK30" s="462"/>
      <c r="XEL30" s="462"/>
      <c r="XEM30" s="462"/>
      <c r="XEN30" s="462"/>
      <c r="XEO30" s="462"/>
      <c r="XEP30" s="462"/>
      <c r="XEQ30" s="462"/>
    </row>
    <row r="31" spans="1:16371" ht="15.75" thickBot="1">
      <c r="A31" s="513" t="str">
        <f>TQoL_Indexes!A8</f>
        <v>Region name</v>
      </c>
      <c r="B31" s="478" t="str">
        <f>TQoL_Indexes!B8</f>
        <v>Code</v>
      </c>
      <c r="C31" s="479" t="str">
        <f>C$5</f>
        <v>Ind 1</v>
      </c>
      <c r="D31" s="480" t="str">
        <f t="shared" ref="D31:AP31" si="17">D$5</f>
        <v>Ind 2</v>
      </c>
      <c r="E31" s="480" t="str">
        <f t="shared" si="17"/>
        <v>Ind 3</v>
      </c>
      <c r="F31" s="480" t="str">
        <f t="shared" si="17"/>
        <v>Ind 1</v>
      </c>
      <c r="G31" s="480" t="str">
        <f t="shared" si="17"/>
        <v>Ind 2</v>
      </c>
      <c r="H31" s="480" t="str">
        <f t="shared" si="17"/>
        <v>Ind 1</v>
      </c>
      <c r="I31" s="480" t="str">
        <f t="shared" si="17"/>
        <v>Ind 2</v>
      </c>
      <c r="J31" s="480" t="str">
        <f t="shared" si="17"/>
        <v>Ind 1</v>
      </c>
      <c r="K31" s="480" t="str">
        <f t="shared" si="17"/>
        <v>Ind 2</v>
      </c>
      <c r="L31" s="480" t="str">
        <f t="shared" si="17"/>
        <v>Ind 1</v>
      </c>
      <c r="M31" s="480" t="str">
        <f t="shared" si="17"/>
        <v>Ind 2</v>
      </c>
      <c r="N31" s="480" t="str">
        <f t="shared" si="17"/>
        <v>Ind 1</v>
      </c>
      <c r="O31" s="480" t="str">
        <f t="shared" si="17"/>
        <v>Ind 2</v>
      </c>
      <c r="P31" s="480" t="str">
        <f t="shared" si="17"/>
        <v>Ind 1</v>
      </c>
      <c r="Q31" s="480" t="str">
        <f t="shared" si="17"/>
        <v>Ind 2</v>
      </c>
      <c r="R31" s="480" t="str">
        <f t="shared" si="17"/>
        <v>Ind 1</v>
      </c>
      <c r="S31" s="480" t="str">
        <f t="shared" si="17"/>
        <v>Ind 2</v>
      </c>
      <c r="T31" s="480" t="str">
        <f t="shared" si="17"/>
        <v>Ind 1</v>
      </c>
      <c r="U31" s="480" t="str">
        <f t="shared" si="17"/>
        <v>Ind 2</v>
      </c>
      <c r="V31" s="480" t="str">
        <f t="shared" si="17"/>
        <v>Ind 1</v>
      </c>
      <c r="W31" s="480" t="str">
        <f t="shared" si="17"/>
        <v>Ind 2</v>
      </c>
      <c r="X31" s="480" t="str">
        <f t="shared" si="17"/>
        <v>Ind 1</v>
      </c>
      <c r="Y31" s="480" t="str">
        <f t="shared" si="17"/>
        <v>Ind 2</v>
      </c>
      <c r="Z31" s="480" t="str">
        <f t="shared" si="17"/>
        <v>Ind 1</v>
      </c>
      <c r="AA31" s="480" t="str">
        <f t="shared" si="17"/>
        <v>Ind 2</v>
      </c>
      <c r="AB31" s="480" t="str">
        <f t="shared" si="17"/>
        <v>Ind 3</v>
      </c>
      <c r="AC31" s="480" t="str">
        <f t="shared" si="17"/>
        <v>Ind 4</v>
      </c>
      <c r="AD31" s="480" t="str">
        <f t="shared" si="17"/>
        <v>Ind 5</v>
      </c>
      <c r="AE31" s="480" t="str">
        <f t="shared" si="17"/>
        <v>Ind 6</v>
      </c>
      <c r="AF31" s="480" t="str">
        <f t="shared" si="17"/>
        <v>Ind 7</v>
      </c>
      <c r="AG31" s="480" t="str">
        <f t="shared" si="17"/>
        <v>Ind 1</v>
      </c>
      <c r="AH31" s="480" t="str">
        <f t="shared" si="17"/>
        <v>Ind 2</v>
      </c>
      <c r="AI31" s="480" t="str">
        <f t="shared" si="17"/>
        <v>Ind 1</v>
      </c>
      <c r="AJ31" s="480" t="str">
        <f t="shared" si="17"/>
        <v>Ind 2</v>
      </c>
      <c r="AK31" s="480" t="str">
        <f t="shared" si="17"/>
        <v>Ind 1</v>
      </c>
      <c r="AL31" s="480" t="str">
        <f t="shared" si="17"/>
        <v>Ind2</v>
      </c>
      <c r="AM31" s="480" t="str">
        <f t="shared" si="17"/>
        <v>Ind3</v>
      </c>
      <c r="AN31" s="480" t="str">
        <f t="shared" si="17"/>
        <v>Ind4</v>
      </c>
      <c r="AO31" s="480" t="str">
        <f t="shared" si="17"/>
        <v>Ind 1</v>
      </c>
      <c r="AP31" s="481" t="str">
        <f t="shared" si="17"/>
        <v>Ind 2</v>
      </c>
    </row>
    <row r="32" spans="1:16371" s="484" customFormat="1">
      <c r="A32" s="482" t="str">
        <f>TQoL_Indexes!A9</f>
        <v>el Raval</v>
      </c>
      <c r="B32" s="483">
        <f>TQoL_Indexes!B9</f>
        <v>1</v>
      </c>
      <c r="C32" s="439">
        <f>IFERROR(INDEX('QoL DATA'!$C$17:$WWU$96,MATCH($B32,'QoL DATA'!$A$17:$A$96,0),MATCH(C$3,'QoL DATA'!$C$16:$WWU$16,0)),"-")</f>
        <v>0.1080139984036908</v>
      </c>
      <c r="D32" s="440">
        <f>IFERROR(INDEX('QoL DATA'!$C$17:$WWU$96,MATCH($B32,'QoL DATA'!$A$17:$A$96,0),MATCH(D$3,'QoL DATA'!$C$16:$WWU$16,0)),"-")</f>
        <v>0.65439999999999998</v>
      </c>
      <c r="E32" s="441">
        <f>IFERROR(INDEX('QoL DATA'!$C$17:$WWU$96,MATCH($B32,'QoL DATA'!$A$17:$A$96,0),MATCH(E$3,'QoL DATA'!$C$16:$WWU$16,0)),"-")</f>
        <v>0.27</v>
      </c>
      <c r="F32" s="441">
        <f>IFERROR(INDEX('QoL DATA'!$C$17:$WWU$96,MATCH($B32,'QoL DATA'!$A$17:$A$96,0),MATCH(F$3,'QoL DATA'!$C$16:$WWU$16,0)),"-")</f>
        <v>6.2946359030894058E-2</v>
      </c>
      <c r="G32" s="441">
        <f>IFERROR(INDEX('QoL DATA'!$C$17:$WWU$96,MATCH($B32,'QoL DATA'!$A$17:$A$96,0),MATCH(G$3,'QoL DATA'!$C$16:$WWU$16,0)),"-")</f>
        <v>5.2335704673160399E-2</v>
      </c>
      <c r="H32" s="441">
        <f>IFERROR(INDEX('QoL DATA'!$C$17:$WWU$96,MATCH($B32,'QoL DATA'!$A$17:$A$96,0),MATCH(H$3,'QoL DATA'!$C$16:$WWU$16,0)),"-")</f>
        <v>1</v>
      </c>
      <c r="I32" s="441">
        <f>IFERROR(INDEX('QoL DATA'!$C$17:$WWU$96,MATCH($B32,'QoL DATA'!$A$17:$A$96,0),MATCH(I$3,'QoL DATA'!$C$16:$WWU$16,0)),"-")</f>
        <v>0.44541460117169895</v>
      </c>
      <c r="J32" s="441">
        <f>IFERROR(INDEX('QoL DATA'!$C$17:$WWU$96,MATCH($B32,'QoL DATA'!$A$17:$A$96,0),MATCH(J$3,'QoL DATA'!$C$16:$WWU$16,0)),"-")</f>
        <v>0.21380143856337738</v>
      </c>
      <c r="K32" s="441">
        <f>IFERROR(INDEX('QoL DATA'!$C$17:$WWU$96,MATCH($B32,'QoL DATA'!$A$17:$A$96,0),MATCH(K$3,'QoL DATA'!$C$16:$WWU$16,0)),"-")</f>
        <v>8.7306317044100121E-2</v>
      </c>
      <c r="L32" s="441">
        <f>IFERROR(INDEX('QoL DATA'!$C$17:$WWU$96,MATCH($B32,'QoL DATA'!$A$17:$A$96,0),MATCH(L$3,'QoL DATA'!$C$16:$WWU$16,0)),"-")</f>
        <v>20.8758796601835</v>
      </c>
      <c r="M32" s="441">
        <f>IFERROR(INDEX('QoL DATA'!$C$17:$WWU$96,MATCH($B32,'QoL DATA'!$A$17:$A$96,0),MATCH(M$3,'QoL DATA'!$C$16:$WWU$16,0)),"-")</f>
        <v>1.5870381186097949E-2</v>
      </c>
      <c r="N32" s="441">
        <f>IFERROR(INDEX('QoL DATA'!$C$17:$WWU$96,MATCH($B32,'QoL DATA'!$A$17:$A$96,0),MATCH(N$3,'QoL DATA'!$C$16:$WWU$16,0)),"-")</f>
        <v>0.4</v>
      </c>
      <c r="O32" s="441">
        <f>IFERROR(INDEX('QoL DATA'!$C$17:$WWU$96,MATCH($B32,'QoL DATA'!$A$17:$A$96,0),MATCH(O$3,'QoL DATA'!$C$16:$WWU$16,0)),"-")</f>
        <v>0.107</v>
      </c>
      <c r="P32" s="441" t="str">
        <f>IFERROR(INDEX('QoL DATA'!$C$17:$WWU$96,MATCH($B32,'QoL DATA'!$A$17:$A$96,0),MATCH(P$3,'QoL DATA'!$C$16:$WWU$16,0)),"-")</f>
        <v>-</v>
      </c>
      <c r="Q32" s="441">
        <f>IFERROR(INDEX('QoL DATA'!$C$17:$WWU$96,MATCH($B32,'QoL DATA'!$A$17:$A$96,0),MATCH(Q$3,'QoL DATA'!$C$16:$WWU$16,0)),"-")</f>
        <v>77.2</v>
      </c>
      <c r="R32" s="441">
        <f>IFERROR(INDEX('QoL DATA'!$C$17:$WWU$96,MATCH($B32,'QoL DATA'!$A$17:$A$96,0),MATCH(R$3,'QoL DATA'!$C$16:$WWU$16,0)),"-")</f>
        <v>362.3</v>
      </c>
      <c r="S32" s="441">
        <f>IFERROR(INDEX('QoL DATA'!$C$17:$WWU$96,MATCH($B32,'QoL DATA'!$A$17:$A$96,0),MATCH(S$3,'QoL DATA'!$C$16:$WWU$16,0)),"-")</f>
        <v>8.1</v>
      </c>
      <c r="T32" s="441">
        <f>IFERROR(INDEX('QoL DATA'!$C$17:$WWU$96,MATCH($B32,'QoL DATA'!$A$17:$A$96,0),MATCH(T$3,'QoL DATA'!$C$16:$WWU$16,0)),"-")</f>
        <v>93.6</v>
      </c>
      <c r="U32" s="441">
        <f>IFERROR(INDEX('QoL DATA'!$C$17:$WWU$96,MATCH($B32,'QoL DATA'!$A$17:$A$96,0),MATCH(U$3,'QoL DATA'!$C$16:$WWU$16,0)),"-")</f>
        <v>121.8</v>
      </c>
      <c r="V32" s="441">
        <f>IFERROR(INDEX('QoL DATA'!$C$17:$WWU$96,MATCH($B32,'QoL DATA'!$A$17:$A$96,0),MATCH(V$3,'QoL DATA'!$C$16:$WWU$16,0)),"-")</f>
        <v>55.5</v>
      </c>
      <c r="W32" s="441">
        <f>IFERROR(INDEX('QoL DATA'!$C$17:$WWU$96,MATCH($B32,'QoL DATA'!$A$17:$A$96,0),MATCH(W$3,'QoL DATA'!$C$16:$WWU$16,0)),"-")</f>
        <v>332</v>
      </c>
      <c r="X32" s="441">
        <f>IFERROR(INDEX('QoL DATA'!$C$17:$WWU$96,MATCH($B32,'QoL DATA'!$A$17:$A$96,0),MATCH(X$3,'QoL DATA'!$C$16:$WWU$16,0)),"-")</f>
        <v>0.54169200621663627</v>
      </c>
      <c r="Y32" s="441">
        <f>IFERROR(INDEX('QoL DATA'!$C$17:$WWU$96,MATCH($B32,'QoL DATA'!$A$17:$A$96,0),MATCH(Y$3,'QoL DATA'!$C$16:$WWU$16,0)),"-")</f>
        <v>36.6</v>
      </c>
      <c r="Z32" s="441">
        <f>IFERROR(INDEX('QoL DATA'!$C$17:$WWU$96,MATCH($B32,'QoL DATA'!$A$17:$A$96,0),MATCH(Z$3,'QoL DATA'!$C$16:$WWU$16,0)),"-")</f>
        <v>2.1149707961881341</v>
      </c>
      <c r="AA32" s="440">
        <f>IFERROR(INDEX('QoL DATA'!$C$17:$WWU$96,MATCH($B32,'QoL DATA'!$A$17:$A$96,0),MATCH(AA$3,'QoL DATA'!$C$16:$WWU$16,0)),"-")</f>
        <v>9.7490047714503518</v>
      </c>
      <c r="AB32" s="440">
        <f>IFERROR(INDEX('QoL DATA'!$C$17:$WWU$96,MATCH($B32,'QoL DATA'!$A$17:$A$96,0),MATCH(AB$3,'QoL DATA'!$C$16:$WWU$16,0)),"-")</f>
        <v>33.871374161875657</v>
      </c>
      <c r="AC32" s="440">
        <f>IFERROR(INDEX('QoL DATA'!$C$17:$WWU$96,MATCH($B32,'QoL DATA'!$A$17:$A$96,0),MATCH(AC$3,'QoL DATA'!$C$16:$WWU$16,0)),"-")</f>
        <v>56.5</v>
      </c>
      <c r="AD32" s="440">
        <f>IFERROR(INDEX('QoL DATA'!$C$17:$WWU$96,MATCH($B32,'QoL DATA'!$A$17:$A$96,0),MATCH(AD$3,'QoL DATA'!$C$16:$WWU$16,0)),"-")</f>
        <v>34.6</v>
      </c>
      <c r="AE32" s="440">
        <f>IFERROR(INDEX('QoL DATA'!$C$17:$WWU$96,MATCH($B32,'QoL DATA'!$A$17:$A$96,0),MATCH(AE$3,'QoL DATA'!$C$16:$WWU$16,0)),"-")</f>
        <v>71.2</v>
      </c>
      <c r="AF32" s="440">
        <f>IFERROR(INDEX('QoL DATA'!$C$17:$WWU$96,MATCH($B32,'QoL DATA'!$A$17:$A$96,0),MATCH(AF$3,'QoL DATA'!$C$16:$WWU$16,0)),"-")</f>
        <v>2.2413793103448274</v>
      </c>
      <c r="AG32" s="442">
        <f>IFERROR(INDEX('QoL DATA'!$C$17:$WWU$96,MATCH($B32,'QoL DATA'!$A$17:$A$96,0),MATCH(AG$3,'QoL DATA'!$C$16:$WWU$16,0)),"-")</f>
        <v>25.45</v>
      </c>
      <c r="AH32" s="441">
        <f>IFERROR(INDEX('QoL DATA'!$C$17:$WWU$96,MATCH($B32,'QoL DATA'!$A$17:$A$96,0),MATCH(AH$3,'QoL DATA'!$C$16:$WWU$16,0)),"-")</f>
        <v>47.5</v>
      </c>
      <c r="AI32" s="441">
        <f>IFERROR(INDEX('QoL DATA'!$C$17:$WWU$96,MATCH($B32,'QoL DATA'!$A$17:$A$96,0),MATCH(AI$3,'QoL DATA'!$C$16:$WWU$16,0)),"-")</f>
        <v>22.5</v>
      </c>
      <c r="AJ32" s="441">
        <f>IFERROR(INDEX('QoL DATA'!$C$17:$WWU$96,MATCH($B32,'QoL DATA'!$A$17:$A$96,0),MATCH(AJ$3,'QoL DATA'!$C$16:$WWU$16,0)),"-")</f>
        <v>89.7</v>
      </c>
      <c r="AK32" s="441">
        <f>IFERROR(INDEX('QoL DATA'!$C$17:$WWU$96,MATCH($B32,'QoL DATA'!$A$17:$A$96,0),MATCH(AK$3,'QoL DATA'!$C$16:$WWU$16,0)),"-")</f>
        <v>31.08691061822157</v>
      </c>
      <c r="AL32" s="441" t="str">
        <f>IFERROR(INDEX('QoL DATA'!$C$17:$WWU$96,MATCH($B32,'QoL DATA'!$A$17:$A$96,0),MATCH(AL$3,'QoL DATA'!$C$16:$WWU$16,0)),"-")</f>
        <v>-</v>
      </c>
      <c r="AM32" s="441" t="str">
        <f>IFERROR(INDEX('QoL DATA'!$C$17:$WWU$96,MATCH($B32,'QoL DATA'!$A$17:$A$96,0),MATCH(AM$3,'QoL DATA'!$C$16:$WWU$16,0)),"-")</f>
        <v>-</v>
      </c>
      <c r="AN32" s="441">
        <f>IFERROR(INDEX('QoL DATA'!$C$17:$WWU$96,MATCH($B32,'QoL DATA'!$A$17:$A$96,0),MATCH(AN$3,'QoL DATA'!$C$16:$WWU$16,0)),"-")</f>
        <v>54.9</v>
      </c>
      <c r="AO32" s="441">
        <f>IFERROR(INDEX('QoL DATA'!$C$17:$WWU$96,MATCH($B32,'QoL DATA'!$A$17:$A$96,0),MATCH(AO$3,'QoL DATA'!$C$16:$WWU$16,0)),"-")</f>
        <v>37</v>
      </c>
      <c r="AP32" s="441">
        <f>IFERROR(INDEX('QoL DATA'!$C$17:$WWU$96,MATCH($B32,'QoL DATA'!$A$17:$A$96,0),MATCH(AP$3,'QoL DATA'!$C$16:$WWU$16,0)),"-")</f>
        <v>94</v>
      </c>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62"/>
      <c r="CG32" s="462"/>
      <c r="CH32" s="462"/>
      <c r="CI32" s="462"/>
      <c r="CJ32" s="462"/>
      <c r="CK32" s="462"/>
      <c r="CL32" s="462"/>
      <c r="CM32" s="462"/>
      <c r="CN32" s="462"/>
      <c r="CO32" s="462"/>
      <c r="CP32" s="462"/>
      <c r="CQ32" s="462"/>
      <c r="CR32" s="462"/>
      <c r="CS32" s="462"/>
      <c r="CT32" s="462"/>
      <c r="CU32" s="462"/>
      <c r="CV32" s="462"/>
      <c r="CW32" s="462"/>
      <c r="CX32" s="462"/>
      <c r="CY32" s="462"/>
      <c r="CZ32" s="462"/>
      <c r="DA32" s="462"/>
      <c r="DB32" s="462"/>
      <c r="DC32" s="462"/>
      <c r="DD32" s="462"/>
      <c r="DE32" s="462"/>
      <c r="DF32" s="462"/>
      <c r="DG32" s="462"/>
      <c r="DH32" s="462"/>
      <c r="DI32" s="462"/>
      <c r="DJ32" s="462"/>
      <c r="DK32" s="462"/>
      <c r="DL32" s="462"/>
      <c r="DM32" s="462"/>
      <c r="DN32" s="462"/>
      <c r="DO32" s="462"/>
      <c r="DP32" s="462"/>
      <c r="DQ32" s="462"/>
      <c r="DR32" s="462"/>
      <c r="DS32" s="462"/>
      <c r="DT32" s="462"/>
      <c r="DU32" s="462"/>
      <c r="DV32" s="462"/>
      <c r="DW32" s="462"/>
      <c r="DX32" s="462"/>
      <c r="DY32" s="462"/>
      <c r="DZ32" s="462"/>
      <c r="EA32" s="462"/>
      <c r="EB32" s="462"/>
      <c r="EC32" s="462"/>
      <c r="ED32" s="462"/>
      <c r="EE32" s="462"/>
      <c r="EF32" s="462"/>
      <c r="EG32" s="462"/>
      <c r="EH32" s="462"/>
      <c r="EI32" s="462"/>
      <c r="EJ32" s="462"/>
      <c r="EK32" s="462"/>
      <c r="EL32" s="462"/>
      <c r="EM32" s="462"/>
      <c r="EN32" s="462"/>
      <c r="EO32" s="462"/>
      <c r="EP32" s="462"/>
      <c r="EQ32" s="462"/>
      <c r="ER32" s="462"/>
      <c r="ES32" s="462"/>
      <c r="ET32" s="462"/>
      <c r="EU32" s="462"/>
      <c r="EV32" s="462"/>
      <c r="EW32" s="462"/>
      <c r="EX32" s="462"/>
      <c r="EY32" s="462"/>
      <c r="EZ32" s="462"/>
      <c r="FA32" s="462"/>
      <c r="FB32" s="462"/>
      <c r="FC32" s="462"/>
      <c r="FD32" s="462"/>
      <c r="FE32" s="462"/>
      <c r="FF32" s="462"/>
      <c r="FG32" s="462"/>
      <c r="FH32" s="462"/>
      <c r="FI32" s="462"/>
      <c r="FJ32" s="462"/>
      <c r="FK32" s="462"/>
      <c r="FL32" s="462"/>
      <c r="FM32" s="462"/>
      <c r="FN32" s="462"/>
      <c r="FO32" s="462"/>
      <c r="FP32" s="462"/>
      <c r="FQ32" s="462"/>
      <c r="FR32" s="462"/>
      <c r="FS32" s="462"/>
      <c r="FT32" s="462"/>
      <c r="FU32" s="462"/>
      <c r="FV32" s="462"/>
      <c r="FW32" s="462"/>
      <c r="FX32" s="462"/>
      <c r="FY32" s="462"/>
      <c r="FZ32" s="462"/>
      <c r="GA32" s="462"/>
      <c r="GB32" s="462"/>
      <c r="GC32" s="462"/>
      <c r="GD32" s="462"/>
      <c r="GE32" s="462"/>
      <c r="GF32" s="462"/>
      <c r="GG32" s="462"/>
      <c r="GH32" s="462"/>
      <c r="GI32" s="462"/>
      <c r="GJ32" s="462"/>
      <c r="GK32" s="462"/>
      <c r="GL32" s="462"/>
      <c r="GM32" s="462"/>
      <c r="GN32" s="462"/>
      <c r="GO32" s="462"/>
      <c r="GP32" s="462"/>
      <c r="GQ32" s="462"/>
      <c r="GR32" s="462"/>
      <c r="GS32" s="462"/>
      <c r="GT32" s="462"/>
      <c r="GU32" s="462"/>
      <c r="GV32" s="462"/>
      <c r="GW32" s="462"/>
      <c r="GX32" s="462"/>
      <c r="GY32" s="462"/>
      <c r="GZ32" s="462"/>
      <c r="HA32" s="462"/>
      <c r="HB32" s="462"/>
      <c r="HC32" s="462"/>
      <c r="HD32" s="462"/>
      <c r="HE32" s="462"/>
      <c r="HF32" s="462"/>
      <c r="HG32" s="462"/>
      <c r="HH32" s="462"/>
      <c r="HI32" s="462"/>
      <c r="HJ32" s="462"/>
      <c r="HK32" s="462"/>
      <c r="HL32" s="462"/>
      <c r="HM32" s="462"/>
      <c r="HN32" s="462"/>
      <c r="HO32" s="462"/>
      <c r="HP32" s="462"/>
      <c r="HQ32" s="462"/>
      <c r="HR32" s="462"/>
      <c r="HS32" s="462"/>
      <c r="HT32" s="462"/>
      <c r="HU32" s="462"/>
      <c r="HV32" s="462"/>
      <c r="HW32" s="462"/>
      <c r="HX32" s="462"/>
      <c r="HY32" s="462"/>
      <c r="HZ32" s="462"/>
      <c r="IA32" s="462"/>
      <c r="IB32" s="462"/>
      <c r="IC32" s="462"/>
      <c r="ID32" s="462"/>
      <c r="IE32" s="462"/>
      <c r="IF32" s="462"/>
      <c r="IG32" s="462"/>
      <c r="IH32" s="462"/>
      <c r="II32" s="462"/>
      <c r="IJ32" s="462"/>
      <c r="IK32" s="462"/>
      <c r="IL32" s="462"/>
      <c r="IM32" s="462"/>
      <c r="IN32" s="462"/>
      <c r="IO32" s="462"/>
      <c r="IP32" s="462"/>
      <c r="IQ32" s="462"/>
      <c r="IR32" s="462"/>
      <c r="IS32" s="462"/>
      <c r="IT32" s="462"/>
      <c r="IU32" s="462"/>
      <c r="IV32" s="462"/>
      <c r="IW32" s="462"/>
      <c r="IX32" s="462"/>
      <c r="IY32" s="462"/>
      <c r="IZ32" s="462"/>
      <c r="JA32" s="462"/>
      <c r="JB32" s="462"/>
      <c r="JC32" s="462"/>
      <c r="JD32" s="462"/>
      <c r="JE32" s="462"/>
      <c r="JF32" s="462"/>
      <c r="JG32" s="462"/>
      <c r="JH32" s="462"/>
      <c r="JI32" s="462"/>
      <c r="JJ32" s="462"/>
      <c r="JK32" s="462"/>
      <c r="JL32" s="462"/>
      <c r="JM32" s="462"/>
      <c r="JN32" s="462"/>
      <c r="JO32" s="462"/>
      <c r="JP32" s="462"/>
      <c r="JQ32" s="462"/>
      <c r="JR32" s="462"/>
      <c r="JS32" s="462"/>
      <c r="JT32" s="462"/>
      <c r="JU32" s="462"/>
      <c r="JV32" s="462"/>
      <c r="JW32" s="462"/>
      <c r="JX32" s="462"/>
      <c r="JY32" s="462"/>
      <c r="JZ32" s="462"/>
      <c r="KA32" s="462"/>
      <c r="KB32" s="462"/>
      <c r="KC32" s="462"/>
      <c r="KD32" s="462"/>
      <c r="KE32" s="462"/>
      <c r="KF32" s="462"/>
      <c r="KG32" s="462"/>
      <c r="KH32" s="462"/>
      <c r="KI32" s="462"/>
      <c r="KJ32" s="462"/>
      <c r="KK32" s="462"/>
      <c r="KL32" s="462"/>
      <c r="KM32" s="462"/>
      <c r="KN32" s="462"/>
      <c r="KO32" s="462"/>
      <c r="KP32" s="462"/>
      <c r="KQ32" s="462"/>
      <c r="KR32" s="462"/>
      <c r="KS32" s="462"/>
      <c r="KT32" s="462"/>
      <c r="KU32" s="462"/>
      <c r="KV32" s="462"/>
      <c r="KW32" s="462"/>
      <c r="KX32" s="462"/>
      <c r="KY32" s="462"/>
      <c r="KZ32" s="462"/>
      <c r="LA32" s="462"/>
      <c r="LB32" s="462"/>
      <c r="LC32" s="462"/>
      <c r="LD32" s="462"/>
      <c r="LE32" s="462"/>
      <c r="LF32" s="462"/>
      <c r="LG32" s="462"/>
      <c r="LH32" s="462"/>
      <c r="LI32" s="462"/>
      <c r="LJ32" s="462"/>
      <c r="LK32" s="462"/>
      <c r="LL32" s="462"/>
      <c r="LM32" s="462"/>
      <c r="LN32" s="462"/>
      <c r="LO32" s="462"/>
      <c r="LP32" s="462"/>
      <c r="LQ32" s="462"/>
      <c r="LR32" s="462"/>
      <c r="LS32" s="462"/>
      <c r="LT32" s="462"/>
      <c r="LU32" s="462"/>
      <c r="LV32" s="462"/>
      <c r="LW32" s="462"/>
      <c r="LX32" s="462"/>
      <c r="LY32" s="462"/>
      <c r="LZ32" s="462"/>
      <c r="MA32" s="462"/>
      <c r="MB32" s="462"/>
      <c r="MC32" s="462"/>
      <c r="MD32" s="462"/>
      <c r="ME32" s="462"/>
      <c r="MF32" s="462"/>
      <c r="MG32" s="462"/>
      <c r="MH32" s="462"/>
      <c r="MI32" s="462"/>
      <c r="MJ32" s="462"/>
      <c r="MK32" s="462"/>
      <c r="ML32" s="462"/>
      <c r="MM32" s="462"/>
      <c r="MN32" s="462"/>
      <c r="MO32" s="462"/>
      <c r="MP32" s="462"/>
      <c r="MQ32" s="462"/>
      <c r="MR32" s="462"/>
      <c r="MS32" s="462"/>
      <c r="MT32" s="462"/>
      <c r="MU32" s="462"/>
      <c r="MV32" s="462"/>
      <c r="MW32" s="462"/>
      <c r="MX32" s="462"/>
      <c r="MY32" s="462"/>
      <c r="MZ32" s="462"/>
      <c r="NA32" s="462"/>
      <c r="NB32" s="462"/>
      <c r="NC32" s="462"/>
      <c r="ND32" s="462"/>
      <c r="NE32" s="462"/>
      <c r="NF32" s="462"/>
      <c r="NG32" s="462"/>
      <c r="NH32" s="462"/>
      <c r="NI32" s="462"/>
      <c r="NJ32" s="462"/>
      <c r="NK32" s="462"/>
      <c r="NL32" s="462"/>
      <c r="NM32" s="462"/>
      <c r="NN32" s="462"/>
      <c r="NO32" s="462"/>
      <c r="NP32" s="462"/>
      <c r="NQ32" s="462"/>
      <c r="NR32" s="462"/>
      <c r="NS32" s="462"/>
      <c r="NT32" s="462"/>
      <c r="NU32" s="462"/>
      <c r="NV32" s="462"/>
      <c r="NW32" s="462"/>
      <c r="NX32" s="462"/>
      <c r="NY32" s="462"/>
      <c r="NZ32" s="462"/>
      <c r="OA32" s="462"/>
      <c r="OB32" s="462"/>
      <c r="OC32" s="462"/>
      <c r="OD32" s="462"/>
      <c r="OE32" s="462"/>
      <c r="OF32" s="462"/>
      <c r="OG32" s="462"/>
      <c r="OH32" s="462"/>
      <c r="OI32" s="462"/>
      <c r="OJ32" s="462"/>
      <c r="OK32" s="462"/>
      <c r="OL32" s="462"/>
      <c r="OM32" s="462"/>
      <c r="ON32" s="462"/>
      <c r="OO32" s="462"/>
      <c r="OP32" s="462"/>
      <c r="OQ32" s="462"/>
      <c r="OR32" s="462"/>
      <c r="OS32" s="462"/>
      <c r="OT32" s="462"/>
      <c r="OU32" s="462"/>
      <c r="OV32" s="462"/>
      <c r="OW32" s="462"/>
      <c r="OX32" s="462"/>
      <c r="OY32" s="462"/>
      <c r="OZ32" s="462"/>
      <c r="PA32" s="462"/>
      <c r="PB32" s="462"/>
      <c r="PC32" s="462"/>
      <c r="PD32" s="462"/>
      <c r="PE32" s="462"/>
      <c r="PF32" s="462"/>
      <c r="PG32" s="462"/>
      <c r="PH32" s="462"/>
      <c r="PI32" s="462"/>
      <c r="PJ32" s="462"/>
      <c r="PK32" s="462"/>
      <c r="PL32" s="462"/>
      <c r="PM32" s="462"/>
      <c r="PN32" s="462"/>
      <c r="PO32" s="462"/>
      <c r="PP32" s="462"/>
      <c r="PQ32" s="462"/>
      <c r="PR32" s="462"/>
      <c r="PS32" s="462"/>
      <c r="PT32" s="462"/>
      <c r="PU32" s="462"/>
      <c r="PV32" s="462"/>
      <c r="PW32" s="462"/>
      <c r="PX32" s="462"/>
      <c r="PY32" s="462"/>
      <c r="PZ32" s="462"/>
      <c r="QA32" s="462"/>
      <c r="QB32" s="462"/>
      <c r="QC32" s="462"/>
      <c r="QD32" s="462"/>
      <c r="QE32" s="462"/>
      <c r="QF32" s="462"/>
      <c r="QG32" s="462"/>
      <c r="QH32" s="462"/>
      <c r="QI32" s="462"/>
      <c r="QJ32" s="462"/>
      <c r="QK32" s="462"/>
      <c r="QL32" s="462"/>
      <c r="QM32" s="462"/>
      <c r="QN32" s="462"/>
      <c r="QO32" s="462"/>
      <c r="QP32" s="462"/>
      <c r="QQ32" s="462"/>
      <c r="QR32" s="462"/>
      <c r="QS32" s="462"/>
      <c r="QT32" s="462"/>
      <c r="QU32" s="462"/>
      <c r="QV32" s="462"/>
      <c r="QW32" s="462"/>
      <c r="QX32" s="462"/>
      <c r="QY32" s="462"/>
      <c r="QZ32" s="462"/>
      <c r="RA32" s="462"/>
      <c r="RB32" s="462"/>
      <c r="RC32" s="462"/>
      <c r="RD32" s="462"/>
      <c r="RE32" s="462"/>
      <c r="RF32" s="462"/>
      <c r="RG32" s="462"/>
      <c r="RH32" s="462"/>
      <c r="RI32" s="462"/>
      <c r="RJ32" s="462"/>
      <c r="RK32" s="462"/>
      <c r="RL32" s="462"/>
      <c r="RM32" s="462"/>
      <c r="RN32" s="462"/>
      <c r="RO32" s="462"/>
      <c r="RP32" s="462"/>
      <c r="RQ32" s="462"/>
      <c r="RR32" s="462"/>
      <c r="RS32" s="462"/>
      <c r="RT32" s="462"/>
      <c r="RU32" s="462"/>
      <c r="RV32" s="462"/>
      <c r="RW32" s="462"/>
      <c r="RX32" s="462"/>
      <c r="RY32" s="462"/>
      <c r="RZ32" s="462"/>
      <c r="SA32" s="462"/>
      <c r="SB32" s="462"/>
      <c r="SC32" s="462"/>
      <c r="SD32" s="462"/>
      <c r="SE32" s="462"/>
      <c r="SF32" s="462"/>
      <c r="SG32" s="462"/>
      <c r="SH32" s="462"/>
      <c r="SI32" s="462"/>
      <c r="SJ32" s="462"/>
      <c r="SK32" s="462"/>
      <c r="SL32" s="462"/>
      <c r="SM32" s="462"/>
      <c r="SN32" s="462"/>
      <c r="SO32" s="462"/>
      <c r="SP32" s="462"/>
      <c r="SQ32" s="462"/>
      <c r="SR32" s="462"/>
      <c r="SS32" s="462"/>
      <c r="ST32" s="462"/>
      <c r="SU32" s="462"/>
      <c r="SV32" s="462"/>
      <c r="SW32" s="462"/>
      <c r="SX32" s="462"/>
      <c r="SY32" s="462"/>
      <c r="SZ32" s="462"/>
      <c r="TA32" s="462"/>
      <c r="TB32" s="462"/>
      <c r="TC32" s="462"/>
      <c r="TD32" s="462"/>
      <c r="TE32" s="462"/>
      <c r="TF32" s="462"/>
      <c r="TG32" s="462"/>
      <c r="TH32" s="462"/>
      <c r="TI32" s="462"/>
      <c r="TJ32" s="462"/>
      <c r="TK32" s="462"/>
      <c r="TL32" s="462"/>
      <c r="TM32" s="462"/>
      <c r="TN32" s="462"/>
      <c r="TO32" s="462"/>
      <c r="TP32" s="462"/>
      <c r="TQ32" s="462"/>
      <c r="TR32" s="462"/>
      <c r="TS32" s="462"/>
      <c r="TT32" s="462"/>
      <c r="TU32" s="462"/>
      <c r="TV32" s="462"/>
      <c r="TW32" s="462"/>
      <c r="TX32" s="462"/>
      <c r="TY32" s="462"/>
      <c r="TZ32" s="462"/>
      <c r="UA32" s="462"/>
      <c r="UB32" s="462"/>
      <c r="UC32" s="462"/>
      <c r="UD32" s="462"/>
      <c r="UE32" s="462"/>
      <c r="UF32" s="462"/>
      <c r="UG32" s="462"/>
      <c r="UH32" s="462"/>
      <c r="UI32" s="462"/>
      <c r="UJ32" s="462"/>
      <c r="UK32" s="462"/>
      <c r="UL32" s="462"/>
      <c r="UM32" s="462"/>
      <c r="UN32" s="462"/>
      <c r="UO32" s="462"/>
      <c r="UP32" s="462"/>
      <c r="UQ32" s="462"/>
      <c r="UR32" s="462"/>
      <c r="US32" s="462"/>
      <c r="UT32" s="462"/>
      <c r="UU32" s="462"/>
      <c r="UV32" s="462"/>
      <c r="UW32" s="462"/>
      <c r="UX32" s="462"/>
      <c r="UY32" s="462"/>
      <c r="UZ32" s="462"/>
      <c r="VA32" s="462"/>
      <c r="VB32" s="462"/>
      <c r="VC32" s="462"/>
      <c r="VD32" s="462"/>
      <c r="VE32" s="462"/>
      <c r="VF32" s="462"/>
      <c r="VG32" s="462"/>
      <c r="VH32" s="462"/>
      <c r="VI32" s="462"/>
      <c r="VJ32" s="462"/>
      <c r="VK32" s="462"/>
      <c r="VL32" s="462"/>
      <c r="VM32" s="462"/>
      <c r="VN32" s="462"/>
      <c r="VO32" s="462"/>
      <c r="VP32" s="462"/>
      <c r="VQ32" s="462"/>
      <c r="VR32" s="462"/>
      <c r="VS32" s="462"/>
      <c r="VT32" s="462"/>
      <c r="VU32" s="462"/>
      <c r="VV32" s="462"/>
      <c r="VW32" s="462"/>
      <c r="VX32" s="462"/>
      <c r="VY32" s="462"/>
      <c r="VZ32" s="462"/>
      <c r="WA32" s="462"/>
      <c r="WB32" s="462"/>
      <c r="WC32" s="462"/>
      <c r="WD32" s="462"/>
      <c r="WE32" s="462"/>
      <c r="WF32" s="462"/>
      <c r="WG32" s="462"/>
      <c r="WH32" s="462"/>
      <c r="WI32" s="462"/>
      <c r="WJ32" s="462"/>
      <c r="WK32" s="462"/>
      <c r="WL32" s="462"/>
      <c r="WM32" s="462"/>
      <c r="WN32" s="462"/>
      <c r="WO32" s="462"/>
      <c r="WP32" s="462"/>
      <c r="WQ32" s="462"/>
      <c r="WR32" s="462"/>
      <c r="WS32" s="462"/>
      <c r="WT32" s="462"/>
      <c r="WU32" s="462"/>
      <c r="WV32" s="462"/>
      <c r="WW32" s="462"/>
      <c r="WX32" s="462"/>
      <c r="WY32" s="462"/>
      <c r="WZ32" s="462"/>
      <c r="XA32" s="462"/>
      <c r="XB32" s="462"/>
      <c r="XC32" s="462"/>
      <c r="XD32" s="462"/>
      <c r="XE32" s="462"/>
      <c r="XF32" s="462"/>
      <c r="XG32" s="462"/>
      <c r="XH32" s="462"/>
      <c r="XI32" s="462"/>
      <c r="XJ32" s="462"/>
      <c r="XK32" s="462"/>
      <c r="XL32" s="462"/>
      <c r="XM32" s="462"/>
      <c r="XN32" s="462"/>
      <c r="XO32" s="462"/>
      <c r="XP32" s="462"/>
      <c r="XQ32" s="462"/>
      <c r="XR32" s="462"/>
      <c r="XS32" s="462"/>
      <c r="XT32" s="462"/>
      <c r="XU32" s="462"/>
      <c r="XV32" s="462"/>
      <c r="XW32" s="462"/>
      <c r="XX32" s="462"/>
      <c r="XY32" s="462"/>
      <c r="XZ32" s="462"/>
      <c r="YA32" s="462"/>
      <c r="YB32" s="462"/>
      <c r="YC32" s="462"/>
      <c r="YD32" s="462"/>
      <c r="YE32" s="462"/>
      <c r="YF32" s="462"/>
      <c r="YG32" s="462"/>
      <c r="YH32" s="462"/>
      <c r="YI32" s="462"/>
      <c r="YJ32" s="462"/>
      <c r="YK32" s="462"/>
      <c r="YL32" s="462"/>
      <c r="YM32" s="462"/>
      <c r="YN32" s="462"/>
      <c r="YO32" s="462"/>
      <c r="YP32" s="462"/>
      <c r="YQ32" s="462"/>
      <c r="YR32" s="462"/>
      <c r="YS32" s="462"/>
      <c r="YT32" s="462"/>
      <c r="YU32" s="462"/>
      <c r="YV32" s="462"/>
      <c r="YW32" s="462"/>
      <c r="YX32" s="462"/>
      <c r="YY32" s="462"/>
      <c r="YZ32" s="462"/>
      <c r="ZA32" s="462"/>
      <c r="ZB32" s="462"/>
      <c r="ZC32" s="462"/>
      <c r="ZD32" s="462"/>
      <c r="ZE32" s="462"/>
      <c r="ZF32" s="462"/>
      <c r="ZG32" s="462"/>
      <c r="ZH32" s="462"/>
      <c r="ZI32" s="462"/>
      <c r="ZJ32" s="462"/>
      <c r="ZK32" s="462"/>
      <c r="ZL32" s="462"/>
      <c r="ZM32" s="462"/>
      <c r="ZN32" s="462"/>
      <c r="ZO32" s="462"/>
      <c r="ZP32" s="462"/>
      <c r="ZQ32" s="462"/>
      <c r="ZR32" s="462"/>
      <c r="ZS32" s="462"/>
      <c r="ZT32" s="462"/>
      <c r="ZU32" s="462"/>
      <c r="ZV32" s="462"/>
      <c r="ZW32" s="462"/>
      <c r="ZX32" s="462"/>
      <c r="ZY32" s="462"/>
      <c r="ZZ32" s="462"/>
      <c r="AAA32" s="462"/>
      <c r="AAB32" s="462"/>
      <c r="AAC32" s="462"/>
      <c r="AAD32" s="462"/>
      <c r="AAE32" s="462"/>
      <c r="AAF32" s="462"/>
      <c r="AAG32" s="462"/>
      <c r="AAH32" s="462"/>
      <c r="AAI32" s="462"/>
      <c r="AAJ32" s="462"/>
      <c r="AAK32" s="462"/>
      <c r="AAL32" s="462"/>
      <c r="AAM32" s="462"/>
      <c r="AAN32" s="462"/>
      <c r="AAO32" s="462"/>
      <c r="AAP32" s="462"/>
      <c r="AAQ32" s="462"/>
      <c r="AAR32" s="462"/>
      <c r="AAS32" s="462"/>
      <c r="AAT32" s="462"/>
      <c r="AAU32" s="462"/>
      <c r="AAV32" s="462"/>
      <c r="AAW32" s="462"/>
      <c r="AAX32" s="462"/>
      <c r="AAY32" s="462"/>
      <c r="AAZ32" s="462"/>
      <c r="ABA32" s="462"/>
      <c r="ABB32" s="462"/>
      <c r="ABC32" s="462"/>
      <c r="ABD32" s="462"/>
      <c r="ABE32" s="462"/>
      <c r="ABF32" s="462"/>
      <c r="ABG32" s="462"/>
      <c r="ABH32" s="462"/>
      <c r="ABI32" s="462"/>
      <c r="ABJ32" s="462"/>
      <c r="ABK32" s="462"/>
      <c r="ABL32" s="462"/>
      <c r="ABM32" s="462"/>
      <c r="ABN32" s="462"/>
      <c r="ABO32" s="462"/>
      <c r="ABP32" s="462"/>
      <c r="ABQ32" s="462"/>
      <c r="ABR32" s="462"/>
      <c r="ABS32" s="462"/>
      <c r="ABT32" s="462"/>
      <c r="ABU32" s="462"/>
      <c r="ABV32" s="462"/>
      <c r="ABW32" s="462"/>
      <c r="ABX32" s="462"/>
      <c r="ABY32" s="462"/>
      <c r="ABZ32" s="462"/>
      <c r="ACA32" s="462"/>
      <c r="ACB32" s="462"/>
      <c r="ACC32" s="462"/>
      <c r="ACD32" s="462"/>
      <c r="ACE32" s="462"/>
      <c r="ACF32" s="462"/>
      <c r="ACG32" s="462"/>
      <c r="ACH32" s="462"/>
      <c r="ACI32" s="462"/>
      <c r="ACJ32" s="462"/>
      <c r="ACK32" s="462"/>
      <c r="ACL32" s="462"/>
      <c r="ACM32" s="462"/>
      <c r="ACN32" s="462"/>
      <c r="ACO32" s="462"/>
      <c r="ACP32" s="462"/>
      <c r="ACQ32" s="462"/>
      <c r="ACR32" s="462"/>
      <c r="ACS32" s="462"/>
      <c r="ACT32" s="462"/>
      <c r="ACU32" s="462"/>
      <c r="ACV32" s="462"/>
      <c r="ACW32" s="462"/>
      <c r="ACX32" s="462"/>
      <c r="ACY32" s="462"/>
      <c r="ACZ32" s="462"/>
      <c r="ADA32" s="462"/>
      <c r="ADB32" s="462"/>
      <c r="ADC32" s="462"/>
      <c r="ADD32" s="462"/>
      <c r="ADE32" s="462"/>
      <c r="ADF32" s="462"/>
      <c r="ADG32" s="462"/>
      <c r="ADH32" s="462"/>
      <c r="ADI32" s="462"/>
      <c r="ADJ32" s="462"/>
      <c r="ADK32" s="462"/>
      <c r="ADL32" s="462"/>
      <c r="ADM32" s="462"/>
      <c r="ADN32" s="462"/>
      <c r="ADO32" s="462"/>
      <c r="ADP32" s="462"/>
      <c r="ADQ32" s="462"/>
      <c r="ADR32" s="462"/>
      <c r="ADS32" s="462"/>
      <c r="ADT32" s="462"/>
      <c r="ADU32" s="462"/>
      <c r="ADV32" s="462"/>
      <c r="ADW32" s="462"/>
      <c r="ADX32" s="462"/>
      <c r="ADY32" s="462"/>
      <c r="ADZ32" s="462"/>
      <c r="AEA32" s="462"/>
      <c r="AEB32" s="462"/>
      <c r="AEC32" s="462"/>
      <c r="AED32" s="462"/>
      <c r="AEE32" s="462"/>
      <c r="AEF32" s="462"/>
      <c r="AEG32" s="462"/>
      <c r="AEH32" s="462"/>
      <c r="AEI32" s="462"/>
      <c r="AEJ32" s="462"/>
      <c r="AEK32" s="462"/>
      <c r="AEL32" s="462"/>
      <c r="AEM32" s="462"/>
      <c r="AEN32" s="462"/>
      <c r="AEO32" s="462"/>
      <c r="AEP32" s="462"/>
      <c r="AEQ32" s="462"/>
      <c r="AER32" s="462"/>
      <c r="AES32" s="462"/>
      <c r="AET32" s="462"/>
      <c r="AEU32" s="462"/>
      <c r="AEV32" s="462"/>
      <c r="AEW32" s="462"/>
      <c r="AEX32" s="462"/>
      <c r="AEY32" s="462"/>
      <c r="AEZ32" s="462"/>
      <c r="AFA32" s="462"/>
      <c r="AFB32" s="462"/>
      <c r="AFC32" s="462"/>
      <c r="AFD32" s="462"/>
      <c r="AFE32" s="462"/>
      <c r="AFF32" s="462"/>
      <c r="AFG32" s="462"/>
      <c r="AFH32" s="462"/>
      <c r="AFI32" s="462"/>
      <c r="AFJ32" s="462"/>
      <c r="AFK32" s="462"/>
      <c r="AFL32" s="462"/>
      <c r="AFM32" s="462"/>
      <c r="AFN32" s="462"/>
      <c r="AFO32" s="462"/>
      <c r="AFP32" s="462"/>
      <c r="AFQ32" s="462"/>
      <c r="AFR32" s="462"/>
      <c r="AFS32" s="462"/>
      <c r="AFT32" s="462"/>
      <c r="AFU32" s="462"/>
      <c r="AFV32" s="462"/>
      <c r="AFW32" s="462"/>
      <c r="AFX32" s="462"/>
      <c r="AFY32" s="462"/>
      <c r="AFZ32" s="462"/>
      <c r="AGA32" s="462"/>
      <c r="AGB32" s="462"/>
      <c r="AGC32" s="462"/>
      <c r="AGD32" s="462"/>
      <c r="AGE32" s="462"/>
      <c r="AGF32" s="462"/>
      <c r="AGG32" s="462"/>
      <c r="AGH32" s="462"/>
      <c r="AGI32" s="462"/>
      <c r="AGJ32" s="462"/>
      <c r="AGK32" s="462"/>
      <c r="AGL32" s="462"/>
      <c r="AGM32" s="462"/>
      <c r="AGN32" s="462"/>
      <c r="AGO32" s="462"/>
      <c r="AGP32" s="462"/>
      <c r="AGQ32" s="462"/>
      <c r="AGR32" s="462"/>
      <c r="AGS32" s="462"/>
      <c r="AGT32" s="462"/>
      <c r="AGU32" s="462"/>
      <c r="AGV32" s="462"/>
      <c r="AGW32" s="462"/>
      <c r="AGX32" s="462"/>
      <c r="AGY32" s="462"/>
      <c r="AGZ32" s="462"/>
      <c r="AHA32" s="462"/>
      <c r="AHB32" s="462"/>
      <c r="AHC32" s="462"/>
      <c r="AHD32" s="462"/>
      <c r="AHE32" s="462"/>
      <c r="AHF32" s="462"/>
      <c r="AHG32" s="462"/>
      <c r="AHH32" s="462"/>
      <c r="AHI32" s="462"/>
      <c r="AHJ32" s="462"/>
      <c r="AHK32" s="462"/>
      <c r="AHL32" s="462"/>
      <c r="AHM32" s="462"/>
      <c r="AHN32" s="462"/>
      <c r="AHO32" s="462"/>
      <c r="AHP32" s="462"/>
      <c r="AHQ32" s="462"/>
      <c r="AHR32" s="462"/>
      <c r="AHS32" s="462"/>
      <c r="AHT32" s="462"/>
      <c r="AHU32" s="462"/>
      <c r="AHV32" s="462"/>
      <c r="AHW32" s="462"/>
      <c r="AHX32" s="462"/>
      <c r="AHY32" s="462"/>
      <c r="AHZ32" s="462"/>
      <c r="AIA32" s="462"/>
      <c r="AIB32" s="462"/>
      <c r="AIC32" s="462"/>
      <c r="AID32" s="462"/>
      <c r="AIE32" s="462"/>
      <c r="AIF32" s="462"/>
      <c r="AIG32" s="462"/>
      <c r="AIH32" s="462"/>
      <c r="AII32" s="462"/>
      <c r="AIJ32" s="462"/>
      <c r="AIK32" s="462"/>
      <c r="AIL32" s="462"/>
      <c r="AIM32" s="462"/>
      <c r="AIN32" s="462"/>
      <c r="AIO32" s="462"/>
      <c r="AIP32" s="462"/>
      <c r="AIQ32" s="462"/>
      <c r="AIR32" s="462"/>
      <c r="AIS32" s="462"/>
      <c r="AIT32" s="462"/>
      <c r="AIU32" s="462"/>
      <c r="AIV32" s="462"/>
      <c r="AIW32" s="462"/>
      <c r="AIX32" s="462"/>
      <c r="AIY32" s="462"/>
      <c r="AIZ32" s="462"/>
      <c r="AJA32" s="462"/>
      <c r="AJB32" s="462"/>
      <c r="AJC32" s="462"/>
      <c r="AJD32" s="462"/>
      <c r="AJE32" s="462"/>
      <c r="AJF32" s="462"/>
      <c r="AJG32" s="462"/>
      <c r="AJH32" s="462"/>
      <c r="AJI32" s="462"/>
      <c r="AJJ32" s="462"/>
      <c r="AJK32" s="462"/>
      <c r="AJL32" s="462"/>
      <c r="AJM32" s="462"/>
      <c r="AJN32" s="462"/>
      <c r="AJO32" s="462"/>
      <c r="AJP32" s="462"/>
      <c r="AJQ32" s="462"/>
      <c r="AJR32" s="462"/>
      <c r="AJS32" s="462"/>
      <c r="AJT32" s="462"/>
      <c r="AJU32" s="462"/>
      <c r="AJV32" s="462"/>
      <c r="AJW32" s="462"/>
      <c r="AJX32" s="462"/>
      <c r="AJY32" s="462"/>
      <c r="AJZ32" s="462"/>
      <c r="AKA32" s="462"/>
      <c r="AKB32" s="462"/>
      <c r="AKC32" s="462"/>
      <c r="AKD32" s="462"/>
      <c r="AKE32" s="462"/>
      <c r="AKF32" s="462"/>
      <c r="AKG32" s="462"/>
      <c r="AKH32" s="462"/>
      <c r="AKI32" s="462"/>
      <c r="AKJ32" s="462"/>
      <c r="AKK32" s="462"/>
      <c r="AKL32" s="462"/>
      <c r="AKM32" s="462"/>
      <c r="AKN32" s="462"/>
      <c r="AKO32" s="462"/>
      <c r="AKP32" s="462"/>
      <c r="AKQ32" s="462"/>
      <c r="AKR32" s="462"/>
      <c r="AKS32" s="462"/>
      <c r="AKT32" s="462"/>
      <c r="AKU32" s="462"/>
      <c r="AKV32" s="462"/>
      <c r="AKW32" s="462"/>
      <c r="AKX32" s="462"/>
      <c r="AKY32" s="462"/>
      <c r="AKZ32" s="462"/>
      <c r="ALA32" s="462"/>
      <c r="ALB32" s="462"/>
      <c r="ALC32" s="462"/>
      <c r="ALD32" s="462"/>
      <c r="ALE32" s="462"/>
      <c r="ALF32" s="462"/>
      <c r="ALG32" s="462"/>
      <c r="ALH32" s="462"/>
      <c r="ALI32" s="462"/>
      <c r="ALJ32" s="462"/>
      <c r="ALK32" s="462"/>
      <c r="ALL32" s="462"/>
      <c r="ALM32" s="462"/>
      <c r="ALN32" s="462"/>
      <c r="ALO32" s="462"/>
      <c r="ALP32" s="462"/>
      <c r="ALQ32" s="462"/>
      <c r="ALR32" s="462"/>
      <c r="ALS32" s="462"/>
      <c r="ALT32" s="462"/>
      <c r="ALU32" s="462"/>
      <c r="ALV32" s="462"/>
      <c r="ALW32" s="462"/>
      <c r="ALX32" s="462"/>
      <c r="ALY32" s="462"/>
      <c r="ALZ32" s="462"/>
      <c r="AMA32" s="462"/>
      <c r="AMB32" s="462"/>
      <c r="AMC32" s="462"/>
      <c r="AMD32" s="462"/>
      <c r="AME32" s="462"/>
      <c r="AMF32" s="462"/>
      <c r="AMG32" s="462"/>
      <c r="AMH32" s="462"/>
      <c r="AMI32" s="462"/>
      <c r="AMJ32" s="462"/>
      <c r="AMK32" s="462"/>
      <c r="AML32" s="462"/>
      <c r="AMM32" s="462"/>
      <c r="AMN32" s="462"/>
      <c r="AMO32" s="462"/>
      <c r="AMP32" s="462"/>
      <c r="AMQ32" s="462"/>
      <c r="AMR32" s="462"/>
      <c r="AMS32" s="462"/>
      <c r="AMT32" s="462"/>
      <c r="AMU32" s="462"/>
      <c r="AMV32" s="462"/>
      <c r="AMW32" s="462"/>
      <c r="AMX32" s="462"/>
      <c r="AMY32" s="462"/>
      <c r="AMZ32" s="462"/>
      <c r="ANA32" s="462"/>
      <c r="ANB32" s="462"/>
      <c r="ANC32" s="462"/>
      <c r="AND32" s="462"/>
      <c r="ANE32" s="462"/>
      <c r="ANF32" s="462"/>
      <c r="ANG32" s="462"/>
      <c r="ANH32" s="462"/>
      <c r="ANI32" s="462"/>
      <c r="ANJ32" s="462"/>
      <c r="ANK32" s="462"/>
      <c r="ANL32" s="462"/>
      <c r="ANM32" s="462"/>
      <c r="ANN32" s="462"/>
      <c r="ANO32" s="462"/>
      <c r="ANP32" s="462"/>
      <c r="ANQ32" s="462"/>
      <c r="ANR32" s="462"/>
      <c r="ANS32" s="462"/>
      <c r="ANT32" s="462"/>
      <c r="ANU32" s="462"/>
      <c r="ANV32" s="462"/>
      <c r="ANW32" s="462"/>
      <c r="ANX32" s="462"/>
      <c r="ANY32" s="462"/>
      <c r="ANZ32" s="462"/>
      <c r="AOA32" s="462"/>
      <c r="AOB32" s="462"/>
      <c r="AOC32" s="462"/>
      <c r="AOD32" s="462"/>
      <c r="AOE32" s="462"/>
      <c r="AOF32" s="462"/>
      <c r="AOG32" s="462"/>
      <c r="AOH32" s="462"/>
      <c r="AOI32" s="462"/>
      <c r="AOJ32" s="462"/>
      <c r="AOK32" s="462"/>
      <c r="AOL32" s="462"/>
      <c r="AOM32" s="462"/>
      <c r="AON32" s="462"/>
      <c r="AOO32" s="462"/>
      <c r="AOP32" s="462"/>
      <c r="AOQ32" s="462"/>
      <c r="AOR32" s="462"/>
      <c r="AOS32" s="462"/>
      <c r="AOT32" s="462"/>
      <c r="AOU32" s="462"/>
      <c r="AOV32" s="462"/>
      <c r="AOW32" s="462"/>
      <c r="AOX32" s="462"/>
      <c r="AOY32" s="462"/>
      <c r="AOZ32" s="462"/>
      <c r="APA32" s="462"/>
      <c r="APB32" s="462"/>
      <c r="APC32" s="462"/>
      <c r="APD32" s="462"/>
      <c r="APE32" s="462"/>
      <c r="APF32" s="462"/>
      <c r="APG32" s="462"/>
      <c r="APH32" s="462"/>
      <c r="API32" s="462"/>
      <c r="APJ32" s="462"/>
      <c r="APK32" s="462"/>
      <c r="APL32" s="462"/>
      <c r="APM32" s="462"/>
      <c r="APN32" s="462"/>
      <c r="APO32" s="462"/>
      <c r="APP32" s="462"/>
      <c r="APQ32" s="462"/>
      <c r="APR32" s="462"/>
      <c r="APS32" s="462"/>
      <c r="APT32" s="462"/>
      <c r="APU32" s="462"/>
      <c r="APV32" s="462"/>
      <c r="APW32" s="462"/>
      <c r="APX32" s="462"/>
      <c r="APY32" s="462"/>
      <c r="APZ32" s="462"/>
      <c r="AQA32" s="462"/>
      <c r="AQB32" s="462"/>
      <c r="AQC32" s="462"/>
      <c r="AQD32" s="462"/>
      <c r="AQE32" s="462"/>
      <c r="AQF32" s="462"/>
      <c r="AQG32" s="462"/>
      <c r="AQH32" s="462"/>
      <c r="AQI32" s="462"/>
      <c r="AQJ32" s="462"/>
      <c r="AQK32" s="462"/>
      <c r="AQL32" s="462"/>
      <c r="AQM32" s="462"/>
      <c r="AQN32" s="462"/>
      <c r="AQO32" s="462"/>
      <c r="AQP32" s="462"/>
      <c r="AQQ32" s="462"/>
      <c r="AQR32" s="462"/>
      <c r="AQS32" s="462"/>
      <c r="AQT32" s="462"/>
      <c r="AQU32" s="462"/>
      <c r="AQV32" s="462"/>
      <c r="AQW32" s="462"/>
      <c r="AQX32" s="462"/>
      <c r="AQY32" s="462"/>
      <c r="AQZ32" s="462"/>
      <c r="ARA32" s="462"/>
      <c r="ARB32" s="462"/>
      <c r="ARC32" s="462"/>
      <c r="ARD32" s="462"/>
      <c r="ARE32" s="462"/>
      <c r="ARF32" s="462"/>
      <c r="ARG32" s="462"/>
      <c r="ARH32" s="462"/>
      <c r="ARI32" s="462"/>
      <c r="ARJ32" s="462"/>
      <c r="ARK32" s="462"/>
      <c r="ARL32" s="462"/>
      <c r="ARM32" s="462"/>
      <c r="ARN32" s="462"/>
      <c r="ARO32" s="462"/>
      <c r="ARP32" s="462"/>
      <c r="ARQ32" s="462"/>
      <c r="ARR32" s="462"/>
      <c r="ARS32" s="462"/>
      <c r="ART32" s="462"/>
      <c r="ARU32" s="462"/>
      <c r="ARV32" s="462"/>
      <c r="ARW32" s="462"/>
      <c r="ARX32" s="462"/>
      <c r="ARY32" s="462"/>
      <c r="ARZ32" s="462"/>
      <c r="ASA32" s="462"/>
      <c r="ASB32" s="462"/>
      <c r="ASC32" s="462"/>
      <c r="ASD32" s="462"/>
      <c r="ASE32" s="462"/>
      <c r="ASF32" s="462"/>
      <c r="ASG32" s="462"/>
      <c r="ASH32" s="462"/>
      <c r="ASI32" s="462"/>
      <c r="ASJ32" s="462"/>
      <c r="ASK32" s="462"/>
      <c r="ASL32" s="462"/>
      <c r="ASM32" s="462"/>
      <c r="ASN32" s="462"/>
      <c r="ASO32" s="462"/>
      <c r="ASP32" s="462"/>
      <c r="ASQ32" s="462"/>
      <c r="ASR32" s="462"/>
      <c r="ASS32" s="462"/>
      <c r="AST32" s="462"/>
      <c r="ASU32" s="462"/>
      <c r="ASV32" s="462"/>
      <c r="ASW32" s="462"/>
      <c r="ASX32" s="462"/>
      <c r="ASY32" s="462"/>
      <c r="ASZ32" s="462"/>
      <c r="ATA32" s="462"/>
      <c r="ATB32" s="462"/>
      <c r="ATC32" s="462"/>
      <c r="ATD32" s="462"/>
      <c r="ATE32" s="462"/>
      <c r="ATF32" s="462"/>
      <c r="ATG32" s="462"/>
      <c r="ATH32" s="462"/>
      <c r="ATI32" s="462"/>
      <c r="ATJ32" s="462"/>
      <c r="ATK32" s="462"/>
      <c r="ATL32" s="462"/>
      <c r="ATM32" s="462"/>
      <c r="ATN32" s="462"/>
      <c r="ATO32" s="462"/>
      <c r="ATP32" s="462"/>
      <c r="ATQ32" s="462"/>
      <c r="ATR32" s="462"/>
      <c r="ATS32" s="462"/>
      <c r="ATT32" s="462"/>
      <c r="ATU32" s="462"/>
      <c r="ATV32" s="462"/>
      <c r="ATW32" s="462"/>
      <c r="ATX32" s="462"/>
      <c r="ATY32" s="462"/>
      <c r="ATZ32" s="462"/>
      <c r="AUA32" s="462"/>
      <c r="AUB32" s="462"/>
      <c r="AUC32" s="462"/>
      <c r="AUD32" s="462"/>
      <c r="AUE32" s="462"/>
      <c r="AUF32" s="462"/>
      <c r="AUG32" s="462"/>
      <c r="AUH32" s="462"/>
      <c r="AUI32" s="462"/>
      <c r="AUJ32" s="462"/>
      <c r="AUK32" s="462"/>
      <c r="AUL32" s="462"/>
      <c r="AUM32" s="462"/>
      <c r="AUN32" s="462"/>
      <c r="AUO32" s="462"/>
      <c r="AUP32" s="462"/>
      <c r="AUQ32" s="462"/>
      <c r="AUR32" s="462"/>
      <c r="AUS32" s="462"/>
      <c r="AUT32" s="462"/>
      <c r="AUU32" s="462"/>
      <c r="AUV32" s="462"/>
      <c r="AUW32" s="462"/>
      <c r="AUX32" s="462"/>
      <c r="AUY32" s="462"/>
      <c r="AUZ32" s="462"/>
      <c r="AVA32" s="462"/>
      <c r="AVB32" s="462"/>
      <c r="AVC32" s="462"/>
      <c r="AVD32" s="462"/>
      <c r="AVE32" s="462"/>
      <c r="AVF32" s="462"/>
      <c r="AVG32" s="462"/>
      <c r="AVH32" s="462"/>
      <c r="AVI32" s="462"/>
      <c r="AVJ32" s="462"/>
      <c r="AVK32" s="462"/>
      <c r="AVL32" s="462"/>
      <c r="AVM32" s="462"/>
      <c r="AVN32" s="462"/>
      <c r="AVO32" s="462"/>
      <c r="AVP32" s="462"/>
      <c r="AVQ32" s="462"/>
      <c r="AVR32" s="462"/>
      <c r="AVS32" s="462"/>
      <c r="AVT32" s="462"/>
      <c r="AVU32" s="462"/>
      <c r="AVV32" s="462"/>
      <c r="AVW32" s="462"/>
      <c r="AVX32" s="462"/>
      <c r="AVY32" s="462"/>
      <c r="AVZ32" s="462"/>
      <c r="AWA32" s="462"/>
      <c r="AWB32" s="462"/>
      <c r="AWC32" s="462"/>
      <c r="AWD32" s="462"/>
      <c r="AWE32" s="462"/>
      <c r="AWF32" s="462"/>
      <c r="AWG32" s="462"/>
      <c r="AWH32" s="462"/>
      <c r="AWI32" s="462"/>
      <c r="AWJ32" s="462"/>
      <c r="AWK32" s="462"/>
      <c r="AWL32" s="462"/>
      <c r="AWM32" s="462"/>
      <c r="AWN32" s="462"/>
      <c r="AWO32" s="462"/>
      <c r="AWP32" s="462"/>
      <c r="AWQ32" s="462"/>
      <c r="AWR32" s="462"/>
      <c r="AWS32" s="462"/>
      <c r="AWT32" s="462"/>
      <c r="AWU32" s="462"/>
      <c r="AWV32" s="462"/>
      <c r="AWW32" s="462"/>
      <c r="AWX32" s="462"/>
      <c r="AWY32" s="462"/>
      <c r="AWZ32" s="462"/>
      <c r="AXA32" s="462"/>
      <c r="AXB32" s="462"/>
      <c r="AXC32" s="462"/>
      <c r="AXD32" s="462"/>
      <c r="AXE32" s="462"/>
      <c r="AXF32" s="462"/>
      <c r="AXG32" s="462"/>
      <c r="AXH32" s="462"/>
      <c r="AXI32" s="462"/>
      <c r="AXJ32" s="462"/>
      <c r="AXK32" s="462"/>
      <c r="AXL32" s="462"/>
      <c r="AXM32" s="462"/>
      <c r="AXN32" s="462"/>
      <c r="AXO32" s="462"/>
      <c r="AXP32" s="462"/>
      <c r="AXQ32" s="462"/>
      <c r="AXR32" s="462"/>
      <c r="AXS32" s="462"/>
      <c r="AXT32" s="462"/>
      <c r="AXU32" s="462"/>
      <c r="AXV32" s="462"/>
      <c r="AXW32" s="462"/>
      <c r="AXX32" s="462"/>
      <c r="AXY32" s="462"/>
      <c r="AXZ32" s="462"/>
      <c r="AYA32" s="462"/>
      <c r="AYB32" s="462"/>
      <c r="AYC32" s="462"/>
      <c r="AYD32" s="462"/>
      <c r="AYE32" s="462"/>
      <c r="AYF32" s="462"/>
      <c r="AYG32" s="462"/>
      <c r="AYH32" s="462"/>
      <c r="AYI32" s="462"/>
      <c r="AYJ32" s="462"/>
      <c r="AYK32" s="462"/>
      <c r="AYL32" s="462"/>
      <c r="AYM32" s="462"/>
      <c r="AYN32" s="462"/>
      <c r="AYO32" s="462"/>
      <c r="AYP32" s="462"/>
      <c r="AYQ32" s="462"/>
      <c r="AYR32" s="462"/>
      <c r="AYS32" s="462"/>
      <c r="AYT32" s="462"/>
      <c r="AYU32" s="462"/>
      <c r="AYV32" s="462"/>
      <c r="AYW32" s="462"/>
      <c r="AYX32" s="462"/>
      <c r="AYY32" s="462"/>
      <c r="AYZ32" s="462"/>
      <c r="AZA32" s="462"/>
      <c r="AZB32" s="462"/>
      <c r="AZC32" s="462"/>
      <c r="AZD32" s="462"/>
      <c r="AZE32" s="462"/>
      <c r="AZF32" s="462"/>
      <c r="AZG32" s="462"/>
      <c r="AZH32" s="462"/>
      <c r="AZI32" s="462"/>
      <c r="AZJ32" s="462"/>
      <c r="AZK32" s="462"/>
      <c r="AZL32" s="462"/>
      <c r="AZM32" s="462"/>
      <c r="AZN32" s="462"/>
      <c r="AZO32" s="462"/>
      <c r="AZP32" s="462"/>
      <c r="AZQ32" s="462"/>
      <c r="AZR32" s="462"/>
      <c r="AZS32" s="462"/>
      <c r="AZT32" s="462"/>
      <c r="AZU32" s="462"/>
      <c r="AZV32" s="462"/>
      <c r="AZW32" s="462"/>
      <c r="AZX32" s="462"/>
      <c r="AZY32" s="462"/>
      <c r="AZZ32" s="462"/>
      <c r="BAA32" s="462"/>
      <c r="BAB32" s="462"/>
      <c r="BAC32" s="462"/>
      <c r="BAD32" s="462"/>
      <c r="BAE32" s="462"/>
      <c r="BAF32" s="462"/>
      <c r="BAG32" s="462"/>
      <c r="BAH32" s="462"/>
      <c r="BAI32" s="462"/>
      <c r="BAJ32" s="462"/>
      <c r="BAK32" s="462"/>
      <c r="BAL32" s="462"/>
      <c r="BAM32" s="462"/>
      <c r="BAN32" s="462"/>
      <c r="BAO32" s="462"/>
      <c r="BAP32" s="462"/>
      <c r="BAQ32" s="462"/>
      <c r="BAR32" s="462"/>
      <c r="BAS32" s="462"/>
      <c r="BAT32" s="462"/>
      <c r="BAU32" s="462"/>
      <c r="BAV32" s="462"/>
      <c r="BAW32" s="462"/>
      <c r="BAX32" s="462"/>
      <c r="BAY32" s="462"/>
      <c r="BAZ32" s="462"/>
      <c r="BBA32" s="462"/>
      <c r="BBB32" s="462"/>
      <c r="BBC32" s="462"/>
      <c r="BBD32" s="462"/>
      <c r="BBE32" s="462"/>
      <c r="BBF32" s="462"/>
      <c r="BBG32" s="462"/>
      <c r="BBH32" s="462"/>
      <c r="BBI32" s="462"/>
      <c r="BBJ32" s="462"/>
      <c r="BBK32" s="462"/>
      <c r="BBL32" s="462"/>
      <c r="BBM32" s="462"/>
      <c r="BBN32" s="462"/>
      <c r="BBO32" s="462"/>
      <c r="BBP32" s="462"/>
      <c r="BBQ32" s="462"/>
      <c r="BBR32" s="462"/>
      <c r="BBS32" s="462"/>
      <c r="BBT32" s="462"/>
      <c r="BBU32" s="462"/>
      <c r="BBV32" s="462"/>
      <c r="BBW32" s="462"/>
      <c r="BBX32" s="462"/>
      <c r="BBY32" s="462"/>
      <c r="BBZ32" s="462"/>
      <c r="BCA32" s="462"/>
      <c r="BCB32" s="462"/>
      <c r="BCC32" s="462"/>
      <c r="BCD32" s="462"/>
      <c r="BCE32" s="462"/>
      <c r="BCF32" s="462"/>
      <c r="BCG32" s="462"/>
      <c r="BCH32" s="462"/>
      <c r="BCI32" s="462"/>
      <c r="BCJ32" s="462"/>
      <c r="BCK32" s="462"/>
      <c r="BCL32" s="462"/>
      <c r="BCM32" s="462"/>
      <c r="BCN32" s="462"/>
      <c r="BCO32" s="462"/>
      <c r="BCP32" s="462"/>
      <c r="BCQ32" s="462"/>
      <c r="BCR32" s="462"/>
      <c r="BCS32" s="462"/>
      <c r="BCT32" s="462"/>
      <c r="BCU32" s="462"/>
      <c r="BCV32" s="462"/>
      <c r="BCW32" s="462"/>
      <c r="BCX32" s="462"/>
      <c r="BCY32" s="462"/>
      <c r="BCZ32" s="462"/>
      <c r="BDA32" s="462"/>
      <c r="BDB32" s="462"/>
      <c r="BDC32" s="462"/>
      <c r="BDD32" s="462"/>
      <c r="BDE32" s="462"/>
      <c r="BDF32" s="462"/>
      <c r="BDG32" s="462"/>
      <c r="BDH32" s="462"/>
      <c r="BDI32" s="462"/>
      <c r="BDJ32" s="462"/>
      <c r="BDK32" s="462"/>
      <c r="BDL32" s="462"/>
      <c r="BDM32" s="462"/>
      <c r="BDN32" s="462"/>
      <c r="BDO32" s="462"/>
      <c r="BDP32" s="462"/>
      <c r="BDQ32" s="462"/>
      <c r="BDR32" s="462"/>
      <c r="BDS32" s="462"/>
      <c r="BDT32" s="462"/>
      <c r="BDU32" s="462"/>
      <c r="BDV32" s="462"/>
      <c r="BDW32" s="462"/>
      <c r="BDX32" s="462"/>
      <c r="BDY32" s="462"/>
      <c r="BDZ32" s="462"/>
      <c r="BEA32" s="462"/>
      <c r="BEB32" s="462"/>
      <c r="BEC32" s="462"/>
      <c r="BED32" s="462"/>
      <c r="BEE32" s="462"/>
      <c r="BEF32" s="462"/>
      <c r="BEG32" s="462"/>
      <c r="BEH32" s="462"/>
      <c r="BEI32" s="462"/>
      <c r="BEJ32" s="462"/>
      <c r="BEK32" s="462"/>
      <c r="BEL32" s="462"/>
      <c r="BEM32" s="462"/>
      <c r="BEN32" s="462"/>
      <c r="BEO32" s="462"/>
      <c r="BEP32" s="462"/>
      <c r="BEQ32" s="462"/>
      <c r="BER32" s="462"/>
      <c r="BES32" s="462"/>
      <c r="BET32" s="462"/>
      <c r="BEU32" s="462"/>
      <c r="BEV32" s="462"/>
      <c r="BEW32" s="462"/>
      <c r="BEX32" s="462"/>
      <c r="BEY32" s="462"/>
      <c r="BEZ32" s="462"/>
      <c r="BFA32" s="462"/>
      <c r="BFB32" s="462"/>
      <c r="BFC32" s="462"/>
      <c r="BFD32" s="462"/>
      <c r="BFE32" s="462"/>
      <c r="BFF32" s="462"/>
      <c r="BFG32" s="462"/>
      <c r="BFH32" s="462"/>
      <c r="BFI32" s="462"/>
      <c r="BFJ32" s="462"/>
      <c r="BFK32" s="462"/>
      <c r="BFL32" s="462"/>
      <c r="BFM32" s="462"/>
      <c r="BFN32" s="462"/>
      <c r="BFO32" s="462"/>
      <c r="BFP32" s="462"/>
      <c r="BFQ32" s="462"/>
      <c r="BFR32" s="462"/>
      <c r="BFS32" s="462"/>
      <c r="BFT32" s="462"/>
      <c r="BFU32" s="462"/>
      <c r="BFV32" s="462"/>
      <c r="BFW32" s="462"/>
      <c r="BFX32" s="462"/>
      <c r="BFY32" s="462"/>
      <c r="BFZ32" s="462"/>
      <c r="BGA32" s="462"/>
      <c r="BGB32" s="462"/>
      <c r="BGC32" s="462"/>
      <c r="BGD32" s="462"/>
      <c r="BGE32" s="462"/>
      <c r="BGF32" s="462"/>
      <c r="BGG32" s="462"/>
      <c r="BGH32" s="462"/>
      <c r="BGI32" s="462"/>
      <c r="BGJ32" s="462"/>
      <c r="BGK32" s="462"/>
      <c r="BGL32" s="462"/>
      <c r="BGM32" s="462"/>
      <c r="BGN32" s="462"/>
      <c r="BGO32" s="462"/>
      <c r="BGP32" s="462"/>
      <c r="BGQ32" s="462"/>
      <c r="BGR32" s="462"/>
      <c r="BGS32" s="462"/>
      <c r="BGT32" s="462"/>
      <c r="BGU32" s="462"/>
      <c r="BGV32" s="462"/>
      <c r="BGW32" s="462"/>
      <c r="BGX32" s="462"/>
      <c r="BGY32" s="462"/>
      <c r="BGZ32" s="462"/>
      <c r="BHA32" s="462"/>
      <c r="BHB32" s="462"/>
      <c r="BHC32" s="462"/>
      <c r="BHD32" s="462"/>
      <c r="BHE32" s="462"/>
      <c r="BHF32" s="462"/>
      <c r="BHG32" s="462"/>
      <c r="BHH32" s="462"/>
      <c r="BHI32" s="462"/>
      <c r="BHJ32" s="462"/>
      <c r="BHK32" s="462"/>
      <c r="BHL32" s="462"/>
      <c r="BHM32" s="462"/>
      <c r="BHN32" s="462"/>
      <c r="BHO32" s="462"/>
      <c r="BHP32" s="462"/>
      <c r="BHQ32" s="462"/>
      <c r="BHR32" s="462"/>
      <c r="BHS32" s="462"/>
      <c r="BHT32" s="462"/>
      <c r="BHU32" s="462"/>
      <c r="BHV32" s="462"/>
      <c r="BHW32" s="462"/>
      <c r="BHX32" s="462"/>
      <c r="BHY32" s="462"/>
      <c r="BHZ32" s="462"/>
      <c r="BIA32" s="462"/>
      <c r="BIB32" s="462"/>
      <c r="BIC32" s="462"/>
      <c r="BID32" s="462"/>
      <c r="BIE32" s="462"/>
      <c r="BIF32" s="462"/>
      <c r="BIG32" s="462"/>
      <c r="BIH32" s="462"/>
      <c r="BII32" s="462"/>
      <c r="BIJ32" s="462"/>
      <c r="BIK32" s="462"/>
      <c r="BIL32" s="462"/>
      <c r="BIM32" s="462"/>
      <c r="BIN32" s="462"/>
      <c r="BIO32" s="462"/>
      <c r="BIP32" s="462"/>
      <c r="BIQ32" s="462"/>
      <c r="BIR32" s="462"/>
      <c r="BIS32" s="462"/>
      <c r="BIT32" s="462"/>
      <c r="BIU32" s="462"/>
      <c r="BIV32" s="462"/>
      <c r="BIW32" s="462"/>
      <c r="BIX32" s="462"/>
      <c r="BIY32" s="462"/>
      <c r="BIZ32" s="462"/>
      <c r="BJA32" s="462"/>
      <c r="BJB32" s="462"/>
      <c r="BJC32" s="462"/>
      <c r="BJD32" s="462"/>
      <c r="BJE32" s="462"/>
      <c r="BJF32" s="462"/>
      <c r="BJG32" s="462"/>
      <c r="BJH32" s="462"/>
      <c r="BJI32" s="462"/>
      <c r="BJJ32" s="462"/>
      <c r="BJK32" s="462"/>
      <c r="BJL32" s="462"/>
      <c r="BJM32" s="462"/>
      <c r="BJN32" s="462"/>
      <c r="BJO32" s="462"/>
      <c r="BJP32" s="462"/>
      <c r="BJQ32" s="462"/>
      <c r="BJR32" s="462"/>
      <c r="BJS32" s="462"/>
      <c r="BJT32" s="462"/>
      <c r="BJU32" s="462"/>
      <c r="BJV32" s="462"/>
      <c r="BJW32" s="462"/>
      <c r="BJX32" s="462"/>
      <c r="BJY32" s="462"/>
      <c r="BJZ32" s="462"/>
      <c r="BKA32" s="462"/>
      <c r="BKB32" s="462"/>
      <c r="BKC32" s="462"/>
      <c r="BKD32" s="462"/>
      <c r="BKE32" s="462"/>
      <c r="BKF32" s="462"/>
      <c r="BKG32" s="462"/>
      <c r="BKH32" s="462"/>
      <c r="BKI32" s="462"/>
      <c r="BKJ32" s="462"/>
      <c r="BKK32" s="462"/>
      <c r="BKL32" s="462"/>
      <c r="BKM32" s="462"/>
      <c r="BKN32" s="462"/>
      <c r="BKO32" s="462"/>
      <c r="BKP32" s="462"/>
      <c r="BKQ32" s="462"/>
      <c r="BKR32" s="462"/>
      <c r="BKS32" s="462"/>
      <c r="BKT32" s="462"/>
      <c r="BKU32" s="462"/>
      <c r="BKV32" s="462"/>
      <c r="BKW32" s="462"/>
      <c r="BKX32" s="462"/>
      <c r="BKY32" s="462"/>
      <c r="BKZ32" s="462"/>
      <c r="BLA32" s="462"/>
      <c r="BLB32" s="462"/>
      <c r="BLC32" s="462"/>
      <c r="BLD32" s="462"/>
      <c r="BLE32" s="462"/>
      <c r="BLF32" s="462"/>
      <c r="BLG32" s="462"/>
      <c r="BLH32" s="462"/>
      <c r="BLI32" s="462"/>
      <c r="BLJ32" s="462"/>
      <c r="BLK32" s="462"/>
      <c r="BLL32" s="462"/>
      <c r="BLM32" s="462"/>
      <c r="BLN32" s="462"/>
      <c r="BLO32" s="462"/>
      <c r="BLP32" s="462"/>
      <c r="BLQ32" s="462"/>
      <c r="BLR32" s="462"/>
      <c r="BLS32" s="462"/>
      <c r="BLT32" s="462"/>
      <c r="BLU32" s="462"/>
      <c r="BLV32" s="462"/>
      <c r="BLW32" s="462"/>
      <c r="BLX32" s="462"/>
      <c r="BLY32" s="462"/>
      <c r="BLZ32" s="462"/>
      <c r="BMA32" s="462"/>
      <c r="BMB32" s="462"/>
      <c r="BMC32" s="462"/>
      <c r="BMD32" s="462"/>
      <c r="BME32" s="462"/>
      <c r="BMF32" s="462"/>
      <c r="BMG32" s="462"/>
      <c r="BMH32" s="462"/>
      <c r="BMI32" s="462"/>
      <c r="BMJ32" s="462"/>
      <c r="BMK32" s="462"/>
      <c r="BML32" s="462"/>
      <c r="BMM32" s="462"/>
      <c r="BMN32" s="462"/>
      <c r="BMO32" s="462"/>
      <c r="BMP32" s="462"/>
      <c r="BMQ32" s="462"/>
      <c r="BMR32" s="462"/>
      <c r="BMS32" s="462"/>
      <c r="BMT32" s="462"/>
      <c r="BMU32" s="462"/>
      <c r="BMV32" s="462"/>
      <c r="BMW32" s="462"/>
      <c r="BMX32" s="462"/>
      <c r="BMY32" s="462"/>
      <c r="BMZ32" s="462"/>
      <c r="BNA32" s="462"/>
      <c r="BNB32" s="462"/>
      <c r="BNC32" s="462"/>
      <c r="BND32" s="462"/>
      <c r="BNE32" s="462"/>
      <c r="BNF32" s="462"/>
      <c r="BNG32" s="462"/>
      <c r="BNH32" s="462"/>
      <c r="BNI32" s="462"/>
      <c r="BNJ32" s="462"/>
      <c r="BNK32" s="462"/>
      <c r="BNL32" s="462"/>
      <c r="BNM32" s="462"/>
      <c r="BNN32" s="462"/>
      <c r="BNO32" s="462"/>
      <c r="BNP32" s="462"/>
      <c r="BNQ32" s="462"/>
      <c r="BNR32" s="462"/>
      <c r="BNS32" s="462"/>
      <c r="BNT32" s="462"/>
      <c r="BNU32" s="462"/>
      <c r="BNV32" s="462"/>
      <c r="BNW32" s="462"/>
      <c r="BNX32" s="462"/>
      <c r="BNY32" s="462"/>
      <c r="BNZ32" s="462"/>
      <c r="BOA32" s="462"/>
      <c r="BOB32" s="462"/>
      <c r="BOC32" s="462"/>
      <c r="BOD32" s="462"/>
      <c r="BOE32" s="462"/>
      <c r="BOF32" s="462"/>
      <c r="BOG32" s="462"/>
      <c r="BOH32" s="462"/>
      <c r="BOI32" s="462"/>
      <c r="BOJ32" s="462"/>
      <c r="BOK32" s="462"/>
      <c r="BOL32" s="462"/>
      <c r="BOM32" s="462"/>
      <c r="BON32" s="462"/>
      <c r="BOO32" s="462"/>
      <c r="BOP32" s="462"/>
      <c r="BOQ32" s="462"/>
      <c r="BOR32" s="462"/>
      <c r="BOS32" s="462"/>
      <c r="BOT32" s="462"/>
      <c r="BOU32" s="462"/>
      <c r="BOV32" s="462"/>
      <c r="BOW32" s="462"/>
      <c r="BOX32" s="462"/>
      <c r="BOY32" s="462"/>
      <c r="BOZ32" s="462"/>
      <c r="BPA32" s="462"/>
      <c r="BPB32" s="462"/>
      <c r="BPC32" s="462"/>
      <c r="BPD32" s="462"/>
      <c r="BPE32" s="462"/>
      <c r="BPF32" s="462"/>
      <c r="BPG32" s="462"/>
      <c r="BPH32" s="462"/>
      <c r="BPI32" s="462"/>
      <c r="BPJ32" s="462"/>
      <c r="BPK32" s="462"/>
      <c r="BPL32" s="462"/>
      <c r="BPM32" s="462"/>
      <c r="BPN32" s="462"/>
      <c r="BPO32" s="462"/>
      <c r="BPP32" s="462"/>
      <c r="BPQ32" s="462"/>
      <c r="BPR32" s="462"/>
      <c r="BPS32" s="462"/>
      <c r="BPT32" s="462"/>
      <c r="BPU32" s="462"/>
      <c r="BPV32" s="462"/>
      <c r="BPW32" s="462"/>
      <c r="BPX32" s="462"/>
      <c r="BPY32" s="462"/>
      <c r="BPZ32" s="462"/>
      <c r="BQA32" s="462"/>
      <c r="BQB32" s="462"/>
      <c r="BQC32" s="462"/>
      <c r="BQD32" s="462"/>
      <c r="BQE32" s="462"/>
      <c r="BQF32" s="462"/>
      <c r="BQG32" s="462"/>
      <c r="BQH32" s="462"/>
      <c r="BQI32" s="462"/>
      <c r="BQJ32" s="462"/>
      <c r="BQK32" s="462"/>
      <c r="BQL32" s="462"/>
      <c r="BQM32" s="462"/>
      <c r="BQN32" s="462"/>
      <c r="BQO32" s="462"/>
      <c r="BQP32" s="462"/>
      <c r="BQQ32" s="462"/>
      <c r="BQR32" s="462"/>
      <c r="BQS32" s="462"/>
      <c r="BQT32" s="462"/>
      <c r="BQU32" s="462"/>
      <c r="BQV32" s="462"/>
      <c r="BQW32" s="462"/>
      <c r="BQX32" s="462"/>
      <c r="BQY32" s="462"/>
      <c r="BQZ32" s="462"/>
      <c r="BRA32" s="462"/>
      <c r="BRB32" s="462"/>
      <c r="BRC32" s="462"/>
      <c r="BRD32" s="462"/>
      <c r="BRE32" s="462"/>
      <c r="BRF32" s="462"/>
      <c r="BRG32" s="462"/>
      <c r="BRH32" s="462"/>
      <c r="BRI32" s="462"/>
      <c r="BRJ32" s="462"/>
      <c r="BRK32" s="462"/>
      <c r="BRL32" s="462"/>
      <c r="BRM32" s="462"/>
      <c r="BRN32" s="462"/>
      <c r="BRO32" s="462"/>
      <c r="BRP32" s="462"/>
      <c r="BRQ32" s="462"/>
      <c r="BRR32" s="462"/>
      <c r="BRS32" s="462"/>
      <c r="BRT32" s="462"/>
      <c r="BRU32" s="462"/>
      <c r="BRV32" s="462"/>
      <c r="BRW32" s="462"/>
      <c r="BRX32" s="462"/>
      <c r="BRY32" s="462"/>
      <c r="BRZ32" s="462"/>
      <c r="BSA32" s="462"/>
      <c r="BSB32" s="462"/>
      <c r="BSC32" s="462"/>
      <c r="BSD32" s="462"/>
      <c r="BSE32" s="462"/>
      <c r="BSF32" s="462"/>
      <c r="BSG32" s="462"/>
      <c r="BSH32" s="462"/>
      <c r="BSI32" s="462"/>
      <c r="BSJ32" s="462"/>
      <c r="BSK32" s="462"/>
      <c r="BSL32" s="462"/>
      <c r="BSM32" s="462"/>
      <c r="BSN32" s="462"/>
      <c r="BSO32" s="462"/>
      <c r="BSP32" s="462"/>
      <c r="BSQ32" s="462"/>
      <c r="BSR32" s="462"/>
      <c r="BSS32" s="462"/>
      <c r="BST32" s="462"/>
      <c r="BSU32" s="462"/>
      <c r="BSV32" s="462"/>
      <c r="BSW32" s="462"/>
      <c r="BSX32" s="462"/>
      <c r="BSY32" s="462"/>
      <c r="BSZ32" s="462"/>
      <c r="BTA32" s="462"/>
      <c r="BTB32" s="462"/>
      <c r="BTC32" s="462"/>
      <c r="BTD32" s="462"/>
      <c r="BTE32" s="462"/>
      <c r="BTF32" s="462"/>
      <c r="BTG32" s="462"/>
      <c r="BTH32" s="462"/>
      <c r="BTI32" s="462"/>
      <c r="BTJ32" s="462"/>
      <c r="BTK32" s="462"/>
      <c r="BTL32" s="462"/>
      <c r="BTM32" s="462"/>
      <c r="BTN32" s="462"/>
      <c r="BTO32" s="462"/>
      <c r="BTP32" s="462"/>
      <c r="BTQ32" s="462"/>
      <c r="BTR32" s="462"/>
      <c r="BTS32" s="462"/>
      <c r="BTT32" s="462"/>
      <c r="BTU32" s="462"/>
      <c r="BTV32" s="462"/>
      <c r="BTW32" s="462"/>
      <c r="BTX32" s="462"/>
      <c r="BTY32" s="462"/>
      <c r="BTZ32" s="462"/>
      <c r="BUA32" s="462"/>
      <c r="BUB32" s="462"/>
      <c r="BUC32" s="462"/>
      <c r="BUD32" s="462"/>
      <c r="BUE32" s="462"/>
      <c r="BUF32" s="462"/>
      <c r="BUG32" s="462"/>
      <c r="BUH32" s="462"/>
      <c r="BUI32" s="462"/>
      <c r="BUJ32" s="462"/>
      <c r="BUK32" s="462"/>
      <c r="BUL32" s="462"/>
      <c r="BUM32" s="462"/>
      <c r="BUN32" s="462"/>
      <c r="BUO32" s="462"/>
      <c r="BUP32" s="462"/>
      <c r="BUQ32" s="462"/>
      <c r="BUR32" s="462"/>
      <c r="BUS32" s="462"/>
      <c r="BUT32" s="462"/>
      <c r="BUU32" s="462"/>
      <c r="BUV32" s="462"/>
      <c r="BUW32" s="462"/>
      <c r="BUX32" s="462"/>
      <c r="BUY32" s="462"/>
      <c r="BUZ32" s="462"/>
      <c r="BVA32" s="462"/>
      <c r="BVB32" s="462"/>
      <c r="BVC32" s="462"/>
      <c r="BVD32" s="462"/>
      <c r="BVE32" s="462"/>
      <c r="BVF32" s="462"/>
      <c r="BVG32" s="462"/>
      <c r="BVH32" s="462"/>
      <c r="BVI32" s="462"/>
      <c r="BVJ32" s="462"/>
      <c r="BVK32" s="462"/>
      <c r="BVL32" s="462"/>
      <c r="BVM32" s="462"/>
      <c r="BVN32" s="462"/>
      <c r="BVO32" s="462"/>
      <c r="BVP32" s="462"/>
      <c r="BVQ32" s="462"/>
      <c r="BVR32" s="462"/>
      <c r="BVS32" s="462"/>
      <c r="BVT32" s="462"/>
      <c r="BVU32" s="462"/>
      <c r="BVV32" s="462"/>
      <c r="BVW32" s="462"/>
      <c r="BVX32" s="462"/>
      <c r="BVY32" s="462"/>
      <c r="BVZ32" s="462"/>
      <c r="BWA32" s="462"/>
      <c r="BWB32" s="462"/>
      <c r="BWC32" s="462"/>
      <c r="BWD32" s="462"/>
      <c r="BWE32" s="462"/>
      <c r="BWF32" s="462"/>
      <c r="BWG32" s="462"/>
      <c r="BWH32" s="462"/>
      <c r="BWI32" s="462"/>
      <c r="BWJ32" s="462"/>
      <c r="BWK32" s="462"/>
      <c r="BWL32" s="462"/>
      <c r="BWM32" s="462"/>
      <c r="BWN32" s="462"/>
      <c r="BWO32" s="462"/>
      <c r="BWP32" s="462"/>
      <c r="BWQ32" s="462"/>
      <c r="BWR32" s="462"/>
      <c r="BWS32" s="462"/>
      <c r="BWT32" s="462"/>
      <c r="BWU32" s="462"/>
      <c r="BWV32" s="462"/>
      <c r="BWW32" s="462"/>
      <c r="BWX32" s="462"/>
      <c r="BWY32" s="462"/>
      <c r="BWZ32" s="462"/>
      <c r="BXA32" s="462"/>
      <c r="BXB32" s="462"/>
      <c r="BXC32" s="462"/>
      <c r="BXD32" s="462"/>
      <c r="BXE32" s="462"/>
      <c r="BXF32" s="462"/>
      <c r="BXG32" s="462"/>
      <c r="BXH32" s="462"/>
      <c r="BXI32" s="462"/>
      <c r="BXJ32" s="462"/>
      <c r="BXK32" s="462"/>
      <c r="BXL32" s="462"/>
      <c r="BXM32" s="462"/>
      <c r="BXN32" s="462"/>
      <c r="BXO32" s="462"/>
      <c r="BXP32" s="462"/>
      <c r="BXQ32" s="462"/>
      <c r="BXR32" s="462"/>
      <c r="BXS32" s="462"/>
      <c r="BXT32" s="462"/>
      <c r="BXU32" s="462"/>
      <c r="BXV32" s="462"/>
      <c r="BXW32" s="462"/>
      <c r="BXX32" s="462"/>
      <c r="BXY32" s="462"/>
      <c r="BXZ32" s="462"/>
      <c r="BYA32" s="462"/>
      <c r="BYB32" s="462"/>
      <c r="BYC32" s="462"/>
      <c r="BYD32" s="462"/>
      <c r="BYE32" s="462"/>
      <c r="BYF32" s="462"/>
      <c r="BYG32" s="462"/>
      <c r="BYH32" s="462"/>
      <c r="BYI32" s="462"/>
      <c r="BYJ32" s="462"/>
      <c r="BYK32" s="462"/>
      <c r="BYL32" s="462"/>
      <c r="BYM32" s="462"/>
      <c r="BYN32" s="462"/>
      <c r="BYO32" s="462"/>
      <c r="BYP32" s="462"/>
      <c r="BYQ32" s="462"/>
      <c r="BYR32" s="462"/>
      <c r="BYS32" s="462"/>
      <c r="BYT32" s="462"/>
      <c r="BYU32" s="462"/>
      <c r="BYV32" s="462"/>
      <c r="BYW32" s="462"/>
      <c r="BYX32" s="462"/>
      <c r="BYY32" s="462"/>
      <c r="BYZ32" s="462"/>
      <c r="BZA32" s="462"/>
      <c r="BZB32" s="462"/>
      <c r="BZC32" s="462"/>
      <c r="BZD32" s="462"/>
      <c r="BZE32" s="462"/>
      <c r="BZF32" s="462"/>
      <c r="BZG32" s="462"/>
      <c r="BZH32" s="462"/>
      <c r="BZI32" s="462"/>
      <c r="BZJ32" s="462"/>
      <c r="BZK32" s="462"/>
      <c r="BZL32" s="462"/>
      <c r="BZM32" s="462"/>
      <c r="BZN32" s="462"/>
      <c r="BZO32" s="462"/>
      <c r="BZP32" s="462"/>
      <c r="BZQ32" s="462"/>
      <c r="BZR32" s="462"/>
      <c r="BZS32" s="462"/>
      <c r="BZT32" s="462"/>
      <c r="BZU32" s="462"/>
      <c r="BZV32" s="462"/>
      <c r="BZW32" s="462"/>
      <c r="BZX32" s="462"/>
      <c r="BZY32" s="462"/>
      <c r="BZZ32" s="462"/>
      <c r="CAA32" s="462"/>
      <c r="CAB32" s="462"/>
      <c r="CAC32" s="462"/>
      <c r="CAD32" s="462"/>
      <c r="CAE32" s="462"/>
      <c r="CAF32" s="462"/>
      <c r="CAG32" s="462"/>
      <c r="CAH32" s="462"/>
      <c r="CAI32" s="462"/>
      <c r="CAJ32" s="462"/>
      <c r="CAK32" s="462"/>
      <c r="CAL32" s="462"/>
      <c r="CAM32" s="462"/>
      <c r="CAN32" s="462"/>
      <c r="CAO32" s="462"/>
      <c r="CAP32" s="462"/>
      <c r="CAQ32" s="462"/>
      <c r="CAR32" s="462"/>
      <c r="CAS32" s="462"/>
      <c r="CAT32" s="462"/>
      <c r="CAU32" s="462"/>
      <c r="CAV32" s="462"/>
      <c r="CAW32" s="462"/>
      <c r="CAX32" s="462"/>
      <c r="CAY32" s="462"/>
      <c r="CAZ32" s="462"/>
      <c r="CBA32" s="462"/>
      <c r="CBB32" s="462"/>
      <c r="CBC32" s="462"/>
      <c r="CBD32" s="462"/>
      <c r="CBE32" s="462"/>
      <c r="CBF32" s="462"/>
      <c r="CBG32" s="462"/>
      <c r="CBH32" s="462"/>
      <c r="CBI32" s="462"/>
      <c r="CBJ32" s="462"/>
      <c r="CBK32" s="462"/>
      <c r="CBL32" s="462"/>
      <c r="CBM32" s="462"/>
      <c r="CBN32" s="462"/>
      <c r="CBO32" s="462"/>
      <c r="CBP32" s="462"/>
      <c r="CBQ32" s="462"/>
      <c r="CBR32" s="462"/>
      <c r="CBS32" s="462"/>
      <c r="CBT32" s="462"/>
      <c r="CBU32" s="462"/>
      <c r="CBV32" s="462"/>
      <c r="CBW32" s="462"/>
      <c r="CBX32" s="462"/>
      <c r="CBY32" s="462"/>
      <c r="CBZ32" s="462"/>
      <c r="CCA32" s="462"/>
      <c r="CCB32" s="462"/>
      <c r="CCC32" s="462"/>
      <c r="CCD32" s="462"/>
      <c r="CCE32" s="462"/>
      <c r="CCF32" s="462"/>
      <c r="CCG32" s="462"/>
      <c r="CCH32" s="462"/>
      <c r="CCI32" s="462"/>
      <c r="CCJ32" s="462"/>
      <c r="CCK32" s="462"/>
      <c r="CCL32" s="462"/>
      <c r="CCM32" s="462"/>
      <c r="CCN32" s="462"/>
      <c r="CCO32" s="462"/>
      <c r="CCP32" s="462"/>
      <c r="CCQ32" s="462"/>
      <c r="CCR32" s="462"/>
      <c r="CCS32" s="462"/>
      <c r="CCT32" s="462"/>
      <c r="CCU32" s="462"/>
      <c r="CCV32" s="462"/>
      <c r="CCW32" s="462"/>
      <c r="CCX32" s="462"/>
      <c r="CCY32" s="462"/>
      <c r="CCZ32" s="462"/>
      <c r="CDA32" s="462"/>
      <c r="CDB32" s="462"/>
      <c r="CDC32" s="462"/>
      <c r="CDD32" s="462"/>
      <c r="CDE32" s="462"/>
      <c r="CDF32" s="462"/>
      <c r="CDG32" s="462"/>
      <c r="CDH32" s="462"/>
      <c r="CDI32" s="462"/>
      <c r="CDJ32" s="462"/>
      <c r="CDK32" s="462"/>
      <c r="CDL32" s="462"/>
      <c r="CDM32" s="462"/>
      <c r="CDN32" s="462"/>
      <c r="CDO32" s="462"/>
      <c r="CDP32" s="462"/>
      <c r="CDQ32" s="462"/>
      <c r="CDR32" s="462"/>
      <c r="CDS32" s="462"/>
      <c r="CDT32" s="462"/>
      <c r="CDU32" s="462"/>
      <c r="CDV32" s="462"/>
      <c r="CDW32" s="462"/>
      <c r="CDX32" s="462"/>
      <c r="CDY32" s="462"/>
      <c r="CDZ32" s="462"/>
      <c r="CEA32" s="462"/>
      <c r="CEB32" s="462"/>
      <c r="CEC32" s="462"/>
      <c r="CED32" s="462"/>
      <c r="CEE32" s="462"/>
      <c r="CEF32" s="462"/>
      <c r="CEG32" s="462"/>
      <c r="CEH32" s="462"/>
      <c r="CEI32" s="462"/>
      <c r="CEJ32" s="462"/>
      <c r="CEK32" s="462"/>
      <c r="CEL32" s="462"/>
      <c r="CEM32" s="462"/>
      <c r="CEN32" s="462"/>
      <c r="CEO32" s="462"/>
      <c r="CEP32" s="462"/>
      <c r="CEQ32" s="462"/>
      <c r="CER32" s="462"/>
      <c r="CES32" s="462"/>
      <c r="CET32" s="462"/>
      <c r="CEU32" s="462"/>
      <c r="CEV32" s="462"/>
      <c r="CEW32" s="462"/>
      <c r="CEX32" s="462"/>
      <c r="CEY32" s="462"/>
      <c r="CEZ32" s="462"/>
      <c r="CFA32" s="462"/>
      <c r="CFB32" s="462"/>
      <c r="CFC32" s="462"/>
      <c r="CFD32" s="462"/>
      <c r="CFE32" s="462"/>
      <c r="CFF32" s="462"/>
      <c r="CFG32" s="462"/>
      <c r="CFH32" s="462"/>
      <c r="CFI32" s="462"/>
      <c r="CFJ32" s="462"/>
      <c r="CFK32" s="462"/>
      <c r="CFL32" s="462"/>
      <c r="CFM32" s="462"/>
      <c r="CFN32" s="462"/>
      <c r="CFO32" s="462"/>
      <c r="CFP32" s="462"/>
      <c r="CFQ32" s="462"/>
      <c r="CFR32" s="462"/>
      <c r="CFS32" s="462"/>
      <c r="CFT32" s="462"/>
      <c r="CFU32" s="462"/>
      <c r="CFV32" s="462"/>
      <c r="CFW32" s="462"/>
      <c r="CFX32" s="462"/>
      <c r="CFY32" s="462"/>
      <c r="CFZ32" s="462"/>
      <c r="CGA32" s="462"/>
      <c r="CGB32" s="462"/>
      <c r="CGC32" s="462"/>
      <c r="CGD32" s="462"/>
      <c r="CGE32" s="462"/>
      <c r="CGF32" s="462"/>
      <c r="CGG32" s="462"/>
      <c r="CGH32" s="462"/>
      <c r="CGI32" s="462"/>
      <c r="CGJ32" s="462"/>
      <c r="CGK32" s="462"/>
      <c r="CGL32" s="462"/>
      <c r="CGM32" s="462"/>
      <c r="CGN32" s="462"/>
      <c r="CGO32" s="462"/>
      <c r="CGP32" s="462"/>
      <c r="CGQ32" s="462"/>
      <c r="CGR32" s="462"/>
      <c r="CGS32" s="462"/>
      <c r="CGT32" s="462"/>
      <c r="CGU32" s="462"/>
      <c r="CGV32" s="462"/>
      <c r="CGW32" s="462"/>
      <c r="CGX32" s="462"/>
      <c r="CGY32" s="462"/>
      <c r="CGZ32" s="462"/>
      <c r="CHA32" s="462"/>
      <c r="CHB32" s="462"/>
      <c r="CHC32" s="462"/>
      <c r="CHD32" s="462"/>
      <c r="CHE32" s="462"/>
      <c r="CHF32" s="462"/>
      <c r="CHG32" s="462"/>
      <c r="CHH32" s="462"/>
      <c r="CHI32" s="462"/>
      <c r="CHJ32" s="462"/>
      <c r="CHK32" s="462"/>
      <c r="CHL32" s="462"/>
      <c r="CHM32" s="462"/>
      <c r="CHN32" s="462"/>
      <c r="CHO32" s="462"/>
      <c r="CHP32" s="462"/>
      <c r="CHQ32" s="462"/>
      <c r="CHR32" s="462"/>
      <c r="CHS32" s="462"/>
      <c r="CHT32" s="462"/>
      <c r="CHU32" s="462"/>
      <c r="CHV32" s="462"/>
      <c r="CHW32" s="462"/>
      <c r="CHX32" s="462"/>
      <c r="CHY32" s="462"/>
      <c r="CHZ32" s="462"/>
      <c r="CIA32" s="462"/>
      <c r="CIB32" s="462"/>
      <c r="CIC32" s="462"/>
      <c r="CID32" s="462"/>
      <c r="CIE32" s="462"/>
      <c r="CIF32" s="462"/>
      <c r="CIG32" s="462"/>
      <c r="CIH32" s="462"/>
      <c r="CII32" s="462"/>
      <c r="CIJ32" s="462"/>
      <c r="CIK32" s="462"/>
      <c r="CIL32" s="462"/>
      <c r="CIM32" s="462"/>
      <c r="CIN32" s="462"/>
      <c r="CIO32" s="462"/>
      <c r="CIP32" s="462"/>
      <c r="CIQ32" s="462"/>
      <c r="CIR32" s="462"/>
      <c r="CIS32" s="462"/>
      <c r="CIT32" s="462"/>
      <c r="CIU32" s="462"/>
      <c r="CIV32" s="462"/>
      <c r="CIW32" s="462"/>
      <c r="CIX32" s="462"/>
      <c r="CIY32" s="462"/>
      <c r="CIZ32" s="462"/>
      <c r="CJA32" s="462"/>
      <c r="CJB32" s="462"/>
      <c r="CJC32" s="462"/>
      <c r="CJD32" s="462"/>
      <c r="CJE32" s="462"/>
      <c r="CJF32" s="462"/>
      <c r="CJG32" s="462"/>
      <c r="CJH32" s="462"/>
      <c r="CJI32" s="462"/>
      <c r="CJJ32" s="462"/>
      <c r="CJK32" s="462"/>
      <c r="CJL32" s="462"/>
      <c r="CJM32" s="462"/>
      <c r="CJN32" s="462"/>
      <c r="CJO32" s="462"/>
      <c r="CJP32" s="462"/>
      <c r="CJQ32" s="462"/>
      <c r="CJR32" s="462"/>
      <c r="CJS32" s="462"/>
      <c r="CJT32" s="462"/>
      <c r="CJU32" s="462"/>
      <c r="CJV32" s="462"/>
      <c r="CJW32" s="462"/>
      <c r="CJX32" s="462"/>
      <c r="CJY32" s="462"/>
      <c r="CJZ32" s="462"/>
      <c r="CKA32" s="462"/>
      <c r="CKB32" s="462"/>
      <c r="CKC32" s="462"/>
      <c r="CKD32" s="462"/>
      <c r="CKE32" s="462"/>
      <c r="CKF32" s="462"/>
      <c r="CKG32" s="462"/>
      <c r="CKH32" s="462"/>
      <c r="CKI32" s="462"/>
      <c r="CKJ32" s="462"/>
      <c r="CKK32" s="462"/>
      <c r="CKL32" s="462"/>
      <c r="CKM32" s="462"/>
      <c r="CKN32" s="462"/>
      <c r="CKO32" s="462"/>
      <c r="CKP32" s="462"/>
      <c r="CKQ32" s="462"/>
      <c r="CKR32" s="462"/>
      <c r="CKS32" s="462"/>
      <c r="CKT32" s="462"/>
      <c r="CKU32" s="462"/>
      <c r="CKV32" s="462"/>
      <c r="CKW32" s="462"/>
      <c r="CKX32" s="462"/>
      <c r="CKY32" s="462"/>
      <c r="CKZ32" s="462"/>
      <c r="CLA32" s="462"/>
      <c r="CLB32" s="462"/>
      <c r="CLC32" s="462"/>
      <c r="CLD32" s="462"/>
      <c r="CLE32" s="462"/>
      <c r="CLF32" s="462"/>
      <c r="CLG32" s="462"/>
      <c r="CLH32" s="462"/>
      <c r="CLI32" s="462"/>
      <c r="CLJ32" s="462"/>
      <c r="CLK32" s="462"/>
      <c r="CLL32" s="462"/>
      <c r="CLM32" s="462"/>
      <c r="CLN32" s="462"/>
      <c r="CLO32" s="462"/>
      <c r="CLP32" s="462"/>
      <c r="CLQ32" s="462"/>
      <c r="CLR32" s="462"/>
      <c r="CLS32" s="462"/>
      <c r="CLT32" s="462"/>
      <c r="CLU32" s="462"/>
      <c r="CLV32" s="462"/>
      <c r="CLW32" s="462"/>
      <c r="CLX32" s="462"/>
      <c r="CLY32" s="462"/>
      <c r="CLZ32" s="462"/>
      <c r="CMA32" s="462"/>
      <c r="CMB32" s="462"/>
      <c r="CMC32" s="462"/>
      <c r="CMD32" s="462"/>
      <c r="CME32" s="462"/>
      <c r="CMF32" s="462"/>
      <c r="CMG32" s="462"/>
      <c r="CMH32" s="462"/>
      <c r="CMI32" s="462"/>
      <c r="CMJ32" s="462"/>
      <c r="CMK32" s="462"/>
      <c r="CML32" s="462"/>
      <c r="CMM32" s="462"/>
      <c r="CMN32" s="462"/>
      <c r="CMO32" s="462"/>
      <c r="CMP32" s="462"/>
      <c r="CMQ32" s="462"/>
      <c r="CMR32" s="462"/>
      <c r="CMS32" s="462"/>
      <c r="CMT32" s="462"/>
      <c r="CMU32" s="462"/>
      <c r="CMV32" s="462"/>
      <c r="CMW32" s="462"/>
      <c r="CMX32" s="462"/>
      <c r="CMY32" s="462"/>
      <c r="CMZ32" s="462"/>
      <c r="CNA32" s="462"/>
      <c r="CNB32" s="462"/>
      <c r="CNC32" s="462"/>
      <c r="CND32" s="462"/>
      <c r="CNE32" s="462"/>
      <c r="CNF32" s="462"/>
      <c r="CNG32" s="462"/>
      <c r="CNH32" s="462"/>
      <c r="CNI32" s="462"/>
      <c r="CNJ32" s="462"/>
      <c r="CNK32" s="462"/>
      <c r="CNL32" s="462"/>
      <c r="CNM32" s="462"/>
      <c r="CNN32" s="462"/>
      <c r="CNO32" s="462"/>
      <c r="CNP32" s="462"/>
      <c r="CNQ32" s="462"/>
      <c r="CNR32" s="462"/>
      <c r="CNS32" s="462"/>
      <c r="CNT32" s="462"/>
      <c r="CNU32" s="462"/>
      <c r="CNV32" s="462"/>
      <c r="CNW32" s="462"/>
      <c r="CNX32" s="462"/>
      <c r="CNY32" s="462"/>
      <c r="CNZ32" s="462"/>
      <c r="COA32" s="462"/>
      <c r="COB32" s="462"/>
      <c r="COC32" s="462"/>
      <c r="COD32" s="462"/>
      <c r="COE32" s="462"/>
      <c r="COF32" s="462"/>
      <c r="COG32" s="462"/>
      <c r="COH32" s="462"/>
      <c r="COI32" s="462"/>
      <c r="COJ32" s="462"/>
      <c r="COK32" s="462"/>
      <c r="COL32" s="462"/>
      <c r="COM32" s="462"/>
      <c r="CON32" s="462"/>
      <c r="COO32" s="462"/>
      <c r="COP32" s="462"/>
      <c r="COQ32" s="462"/>
      <c r="COR32" s="462"/>
      <c r="COS32" s="462"/>
      <c r="COT32" s="462"/>
      <c r="COU32" s="462"/>
      <c r="COV32" s="462"/>
      <c r="COW32" s="462"/>
      <c r="COX32" s="462"/>
      <c r="COY32" s="462"/>
      <c r="COZ32" s="462"/>
      <c r="CPA32" s="462"/>
      <c r="CPB32" s="462"/>
      <c r="CPC32" s="462"/>
      <c r="CPD32" s="462"/>
      <c r="CPE32" s="462"/>
      <c r="CPF32" s="462"/>
      <c r="CPG32" s="462"/>
      <c r="CPH32" s="462"/>
      <c r="CPI32" s="462"/>
      <c r="CPJ32" s="462"/>
      <c r="CPK32" s="462"/>
      <c r="CPL32" s="462"/>
      <c r="CPM32" s="462"/>
      <c r="CPN32" s="462"/>
      <c r="CPO32" s="462"/>
      <c r="CPP32" s="462"/>
      <c r="CPQ32" s="462"/>
      <c r="CPR32" s="462"/>
      <c r="CPS32" s="462"/>
      <c r="CPT32" s="462"/>
      <c r="CPU32" s="462"/>
      <c r="CPV32" s="462"/>
      <c r="CPW32" s="462"/>
      <c r="CPX32" s="462"/>
      <c r="CPY32" s="462"/>
      <c r="CPZ32" s="462"/>
      <c r="CQA32" s="462"/>
      <c r="CQB32" s="462"/>
      <c r="CQC32" s="462"/>
      <c r="CQD32" s="462"/>
      <c r="CQE32" s="462"/>
      <c r="CQF32" s="462"/>
      <c r="CQG32" s="462"/>
      <c r="CQH32" s="462"/>
      <c r="CQI32" s="462"/>
      <c r="CQJ32" s="462"/>
      <c r="CQK32" s="462"/>
      <c r="CQL32" s="462"/>
      <c r="CQM32" s="462"/>
      <c r="CQN32" s="462"/>
      <c r="CQO32" s="462"/>
      <c r="CQP32" s="462"/>
      <c r="CQQ32" s="462"/>
      <c r="CQR32" s="462"/>
      <c r="CQS32" s="462"/>
      <c r="CQT32" s="462"/>
      <c r="CQU32" s="462"/>
      <c r="CQV32" s="462"/>
      <c r="CQW32" s="462"/>
      <c r="CQX32" s="462"/>
      <c r="CQY32" s="462"/>
      <c r="CQZ32" s="462"/>
      <c r="CRA32" s="462"/>
      <c r="CRB32" s="462"/>
      <c r="CRC32" s="462"/>
      <c r="CRD32" s="462"/>
      <c r="CRE32" s="462"/>
      <c r="CRF32" s="462"/>
      <c r="CRG32" s="462"/>
      <c r="CRH32" s="462"/>
      <c r="CRI32" s="462"/>
      <c r="CRJ32" s="462"/>
      <c r="CRK32" s="462"/>
      <c r="CRL32" s="462"/>
      <c r="CRM32" s="462"/>
      <c r="CRN32" s="462"/>
      <c r="CRO32" s="462"/>
      <c r="CRP32" s="462"/>
      <c r="CRQ32" s="462"/>
      <c r="CRR32" s="462"/>
      <c r="CRS32" s="462"/>
      <c r="CRT32" s="462"/>
      <c r="CRU32" s="462"/>
      <c r="CRV32" s="462"/>
      <c r="CRW32" s="462"/>
      <c r="CRX32" s="462"/>
      <c r="CRY32" s="462"/>
      <c r="CRZ32" s="462"/>
      <c r="CSA32" s="462"/>
      <c r="CSB32" s="462"/>
      <c r="CSC32" s="462"/>
      <c r="CSD32" s="462"/>
      <c r="CSE32" s="462"/>
      <c r="CSF32" s="462"/>
      <c r="CSG32" s="462"/>
      <c r="CSH32" s="462"/>
      <c r="CSI32" s="462"/>
      <c r="CSJ32" s="462"/>
      <c r="CSK32" s="462"/>
      <c r="CSL32" s="462"/>
      <c r="CSM32" s="462"/>
      <c r="CSN32" s="462"/>
      <c r="CSO32" s="462"/>
      <c r="CSP32" s="462"/>
      <c r="CSQ32" s="462"/>
      <c r="CSR32" s="462"/>
      <c r="CSS32" s="462"/>
      <c r="CST32" s="462"/>
      <c r="CSU32" s="462"/>
      <c r="CSV32" s="462"/>
      <c r="CSW32" s="462"/>
      <c r="CSX32" s="462"/>
      <c r="CSY32" s="462"/>
      <c r="CSZ32" s="462"/>
      <c r="CTA32" s="462"/>
      <c r="CTB32" s="462"/>
      <c r="CTC32" s="462"/>
      <c r="CTD32" s="462"/>
      <c r="CTE32" s="462"/>
      <c r="CTF32" s="462"/>
      <c r="CTG32" s="462"/>
      <c r="CTH32" s="462"/>
      <c r="CTI32" s="462"/>
      <c r="CTJ32" s="462"/>
      <c r="CTK32" s="462"/>
      <c r="CTL32" s="462"/>
      <c r="CTM32" s="462"/>
      <c r="CTN32" s="462"/>
      <c r="CTO32" s="462"/>
      <c r="CTP32" s="462"/>
      <c r="CTQ32" s="462"/>
      <c r="CTR32" s="462"/>
      <c r="CTS32" s="462"/>
      <c r="CTT32" s="462"/>
      <c r="CTU32" s="462"/>
      <c r="CTV32" s="462"/>
      <c r="CTW32" s="462"/>
      <c r="CTX32" s="462"/>
      <c r="CTY32" s="462"/>
      <c r="CTZ32" s="462"/>
      <c r="CUA32" s="462"/>
      <c r="CUB32" s="462"/>
      <c r="CUC32" s="462"/>
      <c r="CUD32" s="462"/>
      <c r="CUE32" s="462"/>
      <c r="CUF32" s="462"/>
      <c r="CUG32" s="462"/>
      <c r="CUH32" s="462"/>
      <c r="CUI32" s="462"/>
      <c r="CUJ32" s="462"/>
      <c r="CUK32" s="462"/>
      <c r="CUL32" s="462"/>
      <c r="CUM32" s="462"/>
      <c r="CUN32" s="462"/>
      <c r="CUO32" s="462"/>
      <c r="CUP32" s="462"/>
      <c r="CUQ32" s="462"/>
      <c r="CUR32" s="462"/>
      <c r="CUS32" s="462"/>
      <c r="CUT32" s="462"/>
      <c r="CUU32" s="462"/>
      <c r="CUV32" s="462"/>
      <c r="CUW32" s="462"/>
      <c r="CUX32" s="462"/>
      <c r="CUY32" s="462"/>
      <c r="CUZ32" s="462"/>
      <c r="CVA32" s="462"/>
      <c r="CVB32" s="462"/>
      <c r="CVC32" s="462"/>
      <c r="CVD32" s="462"/>
      <c r="CVE32" s="462"/>
      <c r="CVF32" s="462"/>
      <c r="CVG32" s="462"/>
      <c r="CVH32" s="462"/>
      <c r="CVI32" s="462"/>
      <c r="CVJ32" s="462"/>
      <c r="CVK32" s="462"/>
      <c r="CVL32" s="462"/>
      <c r="CVM32" s="462"/>
      <c r="CVN32" s="462"/>
      <c r="CVO32" s="462"/>
      <c r="CVP32" s="462"/>
      <c r="CVQ32" s="462"/>
      <c r="CVR32" s="462"/>
      <c r="CVS32" s="462"/>
      <c r="CVT32" s="462"/>
      <c r="CVU32" s="462"/>
      <c r="CVV32" s="462"/>
      <c r="CVW32" s="462"/>
      <c r="CVX32" s="462"/>
      <c r="CVY32" s="462"/>
      <c r="CVZ32" s="462"/>
      <c r="CWA32" s="462"/>
      <c r="CWB32" s="462"/>
      <c r="CWC32" s="462"/>
      <c r="CWD32" s="462"/>
      <c r="CWE32" s="462"/>
      <c r="CWF32" s="462"/>
      <c r="CWG32" s="462"/>
      <c r="CWH32" s="462"/>
      <c r="CWI32" s="462"/>
      <c r="CWJ32" s="462"/>
      <c r="CWK32" s="462"/>
      <c r="CWL32" s="462"/>
      <c r="CWM32" s="462"/>
      <c r="CWN32" s="462"/>
      <c r="CWO32" s="462"/>
      <c r="CWP32" s="462"/>
      <c r="CWQ32" s="462"/>
      <c r="CWR32" s="462"/>
      <c r="CWS32" s="462"/>
      <c r="CWT32" s="462"/>
      <c r="CWU32" s="462"/>
      <c r="CWV32" s="462"/>
      <c r="CWW32" s="462"/>
      <c r="CWX32" s="462"/>
      <c r="CWY32" s="462"/>
      <c r="CWZ32" s="462"/>
      <c r="CXA32" s="462"/>
      <c r="CXB32" s="462"/>
      <c r="CXC32" s="462"/>
      <c r="CXD32" s="462"/>
      <c r="CXE32" s="462"/>
      <c r="CXF32" s="462"/>
      <c r="CXG32" s="462"/>
      <c r="CXH32" s="462"/>
      <c r="CXI32" s="462"/>
      <c r="CXJ32" s="462"/>
      <c r="CXK32" s="462"/>
      <c r="CXL32" s="462"/>
      <c r="CXM32" s="462"/>
      <c r="CXN32" s="462"/>
      <c r="CXO32" s="462"/>
      <c r="CXP32" s="462"/>
      <c r="CXQ32" s="462"/>
      <c r="CXR32" s="462"/>
      <c r="CXS32" s="462"/>
      <c r="CXT32" s="462"/>
      <c r="CXU32" s="462"/>
      <c r="CXV32" s="462"/>
      <c r="CXW32" s="462"/>
      <c r="CXX32" s="462"/>
      <c r="CXY32" s="462"/>
      <c r="CXZ32" s="462"/>
      <c r="CYA32" s="462"/>
      <c r="CYB32" s="462"/>
      <c r="CYC32" s="462"/>
      <c r="CYD32" s="462"/>
      <c r="CYE32" s="462"/>
      <c r="CYF32" s="462"/>
      <c r="CYG32" s="462"/>
      <c r="CYH32" s="462"/>
      <c r="CYI32" s="462"/>
      <c r="CYJ32" s="462"/>
      <c r="CYK32" s="462"/>
      <c r="CYL32" s="462"/>
      <c r="CYM32" s="462"/>
      <c r="CYN32" s="462"/>
      <c r="CYO32" s="462"/>
      <c r="CYP32" s="462"/>
      <c r="CYQ32" s="462"/>
      <c r="CYR32" s="462"/>
      <c r="CYS32" s="462"/>
      <c r="CYT32" s="462"/>
      <c r="CYU32" s="462"/>
      <c r="CYV32" s="462"/>
      <c r="CYW32" s="462"/>
      <c r="CYX32" s="462"/>
      <c r="CYY32" s="462"/>
      <c r="CYZ32" s="462"/>
      <c r="CZA32" s="462"/>
      <c r="CZB32" s="462"/>
      <c r="CZC32" s="462"/>
      <c r="CZD32" s="462"/>
      <c r="CZE32" s="462"/>
      <c r="CZF32" s="462"/>
      <c r="CZG32" s="462"/>
      <c r="CZH32" s="462"/>
      <c r="CZI32" s="462"/>
      <c r="CZJ32" s="462"/>
      <c r="CZK32" s="462"/>
      <c r="CZL32" s="462"/>
      <c r="CZM32" s="462"/>
      <c r="CZN32" s="462"/>
      <c r="CZO32" s="462"/>
      <c r="CZP32" s="462"/>
      <c r="CZQ32" s="462"/>
      <c r="CZR32" s="462"/>
      <c r="CZS32" s="462"/>
      <c r="CZT32" s="462"/>
      <c r="CZU32" s="462"/>
      <c r="CZV32" s="462"/>
      <c r="CZW32" s="462"/>
      <c r="CZX32" s="462"/>
      <c r="CZY32" s="462"/>
      <c r="CZZ32" s="462"/>
      <c r="DAA32" s="462"/>
      <c r="DAB32" s="462"/>
      <c r="DAC32" s="462"/>
      <c r="DAD32" s="462"/>
      <c r="DAE32" s="462"/>
      <c r="DAF32" s="462"/>
      <c r="DAG32" s="462"/>
      <c r="DAH32" s="462"/>
      <c r="DAI32" s="462"/>
      <c r="DAJ32" s="462"/>
      <c r="DAK32" s="462"/>
      <c r="DAL32" s="462"/>
      <c r="DAM32" s="462"/>
      <c r="DAN32" s="462"/>
      <c r="DAO32" s="462"/>
      <c r="DAP32" s="462"/>
      <c r="DAQ32" s="462"/>
      <c r="DAR32" s="462"/>
      <c r="DAS32" s="462"/>
      <c r="DAT32" s="462"/>
      <c r="DAU32" s="462"/>
      <c r="DAV32" s="462"/>
      <c r="DAW32" s="462"/>
      <c r="DAX32" s="462"/>
      <c r="DAY32" s="462"/>
      <c r="DAZ32" s="462"/>
      <c r="DBA32" s="462"/>
      <c r="DBB32" s="462"/>
      <c r="DBC32" s="462"/>
      <c r="DBD32" s="462"/>
      <c r="DBE32" s="462"/>
      <c r="DBF32" s="462"/>
      <c r="DBG32" s="462"/>
      <c r="DBH32" s="462"/>
      <c r="DBI32" s="462"/>
      <c r="DBJ32" s="462"/>
      <c r="DBK32" s="462"/>
      <c r="DBL32" s="462"/>
      <c r="DBM32" s="462"/>
      <c r="DBN32" s="462"/>
      <c r="DBO32" s="462"/>
      <c r="DBP32" s="462"/>
      <c r="DBQ32" s="462"/>
      <c r="DBR32" s="462"/>
      <c r="DBS32" s="462"/>
      <c r="DBT32" s="462"/>
      <c r="DBU32" s="462"/>
      <c r="DBV32" s="462"/>
      <c r="DBW32" s="462"/>
      <c r="DBX32" s="462"/>
      <c r="DBY32" s="462"/>
      <c r="DBZ32" s="462"/>
      <c r="DCA32" s="462"/>
      <c r="DCB32" s="462"/>
      <c r="DCC32" s="462"/>
      <c r="DCD32" s="462"/>
      <c r="DCE32" s="462"/>
      <c r="DCF32" s="462"/>
      <c r="DCG32" s="462"/>
      <c r="DCH32" s="462"/>
      <c r="DCI32" s="462"/>
      <c r="DCJ32" s="462"/>
      <c r="DCK32" s="462"/>
      <c r="DCL32" s="462"/>
      <c r="DCM32" s="462"/>
      <c r="DCN32" s="462"/>
      <c r="DCO32" s="462"/>
      <c r="DCP32" s="462"/>
      <c r="DCQ32" s="462"/>
      <c r="DCR32" s="462"/>
      <c r="DCS32" s="462"/>
      <c r="DCT32" s="462"/>
      <c r="DCU32" s="462"/>
      <c r="DCV32" s="462"/>
      <c r="DCW32" s="462"/>
      <c r="DCX32" s="462"/>
      <c r="DCY32" s="462"/>
      <c r="DCZ32" s="462"/>
      <c r="DDA32" s="462"/>
      <c r="DDB32" s="462"/>
      <c r="DDC32" s="462"/>
      <c r="DDD32" s="462"/>
      <c r="DDE32" s="462"/>
      <c r="DDF32" s="462"/>
      <c r="DDG32" s="462"/>
      <c r="DDH32" s="462"/>
      <c r="DDI32" s="462"/>
      <c r="DDJ32" s="462"/>
      <c r="DDK32" s="462"/>
      <c r="DDL32" s="462"/>
      <c r="DDM32" s="462"/>
      <c r="DDN32" s="462"/>
      <c r="DDO32" s="462"/>
      <c r="DDP32" s="462"/>
      <c r="DDQ32" s="462"/>
      <c r="DDR32" s="462"/>
      <c r="DDS32" s="462"/>
      <c r="DDT32" s="462"/>
      <c r="DDU32" s="462"/>
      <c r="DDV32" s="462"/>
      <c r="DDW32" s="462"/>
      <c r="DDX32" s="462"/>
      <c r="DDY32" s="462"/>
      <c r="DDZ32" s="462"/>
      <c r="DEA32" s="462"/>
      <c r="DEB32" s="462"/>
      <c r="DEC32" s="462"/>
      <c r="DED32" s="462"/>
      <c r="DEE32" s="462"/>
      <c r="DEF32" s="462"/>
      <c r="DEG32" s="462"/>
      <c r="DEH32" s="462"/>
      <c r="DEI32" s="462"/>
      <c r="DEJ32" s="462"/>
      <c r="DEK32" s="462"/>
      <c r="DEL32" s="462"/>
      <c r="DEM32" s="462"/>
      <c r="DEN32" s="462"/>
      <c r="DEO32" s="462"/>
      <c r="DEP32" s="462"/>
      <c r="DEQ32" s="462"/>
      <c r="DER32" s="462"/>
      <c r="DES32" s="462"/>
      <c r="DET32" s="462"/>
      <c r="DEU32" s="462"/>
      <c r="DEV32" s="462"/>
      <c r="DEW32" s="462"/>
      <c r="DEX32" s="462"/>
      <c r="DEY32" s="462"/>
      <c r="DEZ32" s="462"/>
      <c r="DFA32" s="462"/>
      <c r="DFB32" s="462"/>
      <c r="DFC32" s="462"/>
      <c r="DFD32" s="462"/>
      <c r="DFE32" s="462"/>
      <c r="DFF32" s="462"/>
      <c r="DFG32" s="462"/>
      <c r="DFH32" s="462"/>
      <c r="DFI32" s="462"/>
      <c r="DFJ32" s="462"/>
      <c r="DFK32" s="462"/>
      <c r="DFL32" s="462"/>
      <c r="DFM32" s="462"/>
      <c r="DFN32" s="462"/>
      <c r="DFO32" s="462"/>
      <c r="DFP32" s="462"/>
      <c r="DFQ32" s="462"/>
      <c r="DFR32" s="462"/>
      <c r="DFS32" s="462"/>
      <c r="DFT32" s="462"/>
      <c r="DFU32" s="462"/>
      <c r="DFV32" s="462"/>
      <c r="DFW32" s="462"/>
      <c r="DFX32" s="462"/>
      <c r="DFY32" s="462"/>
      <c r="DFZ32" s="462"/>
      <c r="DGA32" s="462"/>
      <c r="DGB32" s="462"/>
      <c r="DGC32" s="462"/>
      <c r="DGD32" s="462"/>
      <c r="DGE32" s="462"/>
      <c r="DGF32" s="462"/>
      <c r="DGG32" s="462"/>
      <c r="DGH32" s="462"/>
      <c r="DGI32" s="462"/>
      <c r="DGJ32" s="462"/>
      <c r="DGK32" s="462"/>
      <c r="DGL32" s="462"/>
      <c r="DGM32" s="462"/>
      <c r="DGN32" s="462"/>
      <c r="DGO32" s="462"/>
      <c r="DGP32" s="462"/>
      <c r="DGQ32" s="462"/>
      <c r="DGR32" s="462"/>
      <c r="DGS32" s="462"/>
      <c r="DGT32" s="462"/>
      <c r="DGU32" s="462"/>
      <c r="DGV32" s="462"/>
      <c r="DGW32" s="462"/>
      <c r="DGX32" s="462"/>
      <c r="DGY32" s="462"/>
      <c r="DGZ32" s="462"/>
      <c r="DHA32" s="462"/>
      <c r="DHB32" s="462"/>
      <c r="DHC32" s="462"/>
      <c r="DHD32" s="462"/>
      <c r="DHE32" s="462"/>
      <c r="DHF32" s="462"/>
      <c r="DHG32" s="462"/>
      <c r="DHH32" s="462"/>
      <c r="DHI32" s="462"/>
      <c r="DHJ32" s="462"/>
      <c r="DHK32" s="462"/>
      <c r="DHL32" s="462"/>
      <c r="DHM32" s="462"/>
      <c r="DHN32" s="462"/>
      <c r="DHO32" s="462"/>
      <c r="DHP32" s="462"/>
      <c r="DHQ32" s="462"/>
      <c r="DHR32" s="462"/>
      <c r="DHS32" s="462"/>
      <c r="DHT32" s="462"/>
      <c r="DHU32" s="462"/>
      <c r="DHV32" s="462"/>
      <c r="DHW32" s="462"/>
      <c r="DHX32" s="462"/>
      <c r="DHY32" s="462"/>
      <c r="DHZ32" s="462"/>
      <c r="DIA32" s="462"/>
      <c r="DIB32" s="462"/>
      <c r="DIC32" s="462"/>
      <c r="DID32" s="462"/>
      <c r="DIE32" s="462"/>
      <c r="DIF32" s="462"/>
      <c r="DIG32" s="462"/>
      <c r="DIH32" s="462"/>
      <c r="DII32" s="462"/>
      <c r="DIJ32" s="462"/>
      <c r="DIK32" s="462"/>
      <c r="DIL32" s="462"/>
      <c r="DIM32" s="462"/>
      <c r="DIN32" s="462"/>
      <c r="DIO32" s="462"/>
      <c r="DIP32" s="462"/>
      <c r="DIQ32" s="462"/>
      <c r="DIR32" s="462"/>
      <c r="DIS32" s="462"/>
      <c r="DIT32" s="462"/>
      <c r="DIU32" s="462"/>
      <c r="DIV32" s="462"/>
      <c r="DIW32" s="462"/>
      <c r="DIX32" s="462"/>
      <c r="DIY32" s="462"/>
      <c r="DIZ32" s="462"/>
      <c r="DJA32" s="462"/>
      <c r="DJB32" s="462"/>
      <c r="DJC32" s="462"/>
      <c r="DJD32" s="462"/>
      <c r="DJE32" s="462"/>
      <c r="DJF32" s="462"/>
      <c r="DJG32" s="462"/>
      <c r="DJH32" s="462"/>
      <c r="DJI32" s="462"/>
      <c r="DJJ32" s="462"/>
      <c r="DJK32" s="462"/>
      <c r="DJL32" s="462"/>
      <c r="DJM32" s="462"/>
      <c r="DJN32" s="462"/>
      <c r="DJO32" s="462"/>
      <c r="DJP32" s="462"/>
      <c r="DJQ32" s="462"/>
      <c r="DJR32" s="462"/>
      <c r="DJS32" s="462"/>
      <c r="DJT32" s="462"/>
      <c r="DJU32" s="462"/>
      <c r="DJV32" s="462"/>
      <c r="DJW32" s="462"/>
      <c r="DJX32" s="462"/>
      <c r="DJY32" s="462"/>
      <c r="DJZ32" s="462"/>
      <c r="DKA32" s="462"/>
      <c r="DKB32" s="462"/>
      <c r="DKC32" s="462"/>
      <c r="DKD32" s="462"/>
      <c r="DKE32" s="462"/>
      <c r="DKF32" s="462"/>
      <c r="DKG32" s="462"/>
      <c r="DKH32" s="462"/>
      <c r="DKI32" s="462"/>
      <c r="DKJ32" s="462"/>
      <c r="DKK32" s="462"/>
      <c r="DKL32" s="462"/>
      <c r="DKM32" s="462"/>
      <c r="DKN32" s="462"/>
      <c r="DKO32" s="462"/>
      <c r="DKP32" s="462"/>
      <c r="DKQ32" s="462"/>
      <c r="DKR32" s="462"/>
      <c r="DKS32" s="462"/>
      <c r="DKT32" s="462"/>
      <c r="DKU32" s="462"/>
      <c r="DKV32" s="462"/>
      <c r="DKW32" s="462"/>
      <c r="DKX32" s="462"/>
      <c r="DKY32" s="462"/>
      <c r="DKZ32" s="462"/>
      <c r="DLA32" s="462"/>
      <c r="DLB32" s="462"/>
      <c r="DLC32" s="462"/>
      <c r="DLD32" s="462"/>
      <c r="DLE32" s="462"/>
      <c r="DLF32" s="462"/>
      <c r="DLG32" s="462"/>
      <c r="DLH32" s="462"/>
      <c r="DLI32" s="462"/>
      <c r="DLJ32" s="462"/>
      <c r="DLK32" s="462"/>
      <c r="DLL32" s="462"/>
      <c r="DLM32" s="462"/>
      <c r="DLN32" s="462"/>
      <c r="DLO32" s="462"/>
      <c r="DLP32" s="462"/>
      <c r="DLQ32" s="462"/>
      <c r="DLR32" s="462"/>
      <c r="DLS32" s="462"/>
      <c r="DLT32" s="462"/>
      <c r="DLU32" s="462"/>
      <c r="DLV32" s="462"/>
      <c r="DLW32" s="462"/>
      <c r="DLX32" s="462"/>
      <c r="DLY32" s="462"/>
      <c r="DLZ32" s="462"/>
      <c r="DMA32" s="462"/>
      <c r="DMB32" s="462"/>
      <c r="DMC32" s="462"/>
      <c r="DMD32" s="462"/>
      <c r="DME32" s="462"/>
      <c r="DMF32" s="462"/>
      <c r="DMG32" s="462"/>
      <c r="DMH32" s="462"/>
      <c r="DMI32" s="462"/>
      <c r="DMJ32" s="462"/>
      <c r="DMK32" s="462"/>
      <c r="DML32" s="462"/>
      <c r="DMM32" s="462"/>
      <c r="DMN32" s="462"/>
      <c r="DMO32" s="462"/>
      <c r="DMP32" s="462"/>
      <c r="DMQ32" s="462"/>
      <c r="DMR32" s="462"/>
      <c r="DMS32" s="462"/>
      <c r="DMT32" s="462"/>
      <c r="DMU32" s="462"/>
      <c r="DMV32" s="462"/>
      <c r="DMW32" s="462"/>
      <c r="DMX32" s="462"/>
      <c r="DMY32" s="462"/>
      <c r="DMZ32" s="462"/>
      <c r="DNA32" s="462"/>
      <c r="DNB32" s="462"/>
      <c r="DNC32" s="462"/>
      <c r="DND32" s="462"/>
      <c r="DNE32" s="462"/>
      <c r="DNF32" s="462"/>
      <c r="DNG32" s="462"/>
      <c r="DNH32" s="462"/>
      <c r="DNI32" s="462"/>
      <c r="DNJ32" s="462"/>
      <c r="DNK32" s="462"/>
      <c r="DNL32" s="462"/>
      <c r="DNM32" s="462"/>
      <c r="DNN32" s="462"/>
      <c r="DNO32" s="462"/>
      <c r="DNP32" s="462"/>
      <c r="DNQ32" s="462"/>
      <c r="DNR32" s="462"/>
      <c r="DNS32" s="462"/>
      <c r="DNT32" s="462"/>
      <c r="DNU32" s="462"/>
      <c r="DNV32" s="462"/>
      <c r="DNW32" s="462"/>
      <c r="DNX32" s="462"/>
      <c r="DNY32" s="462"/>
      <c r="DNZ32" s="462"/>
      <c r="DOA32" s="462"/>
      <c r="DOB32" s="462"/>
      <c r="DOC32" s="462"/>
      <c r="DOD32" s="462"/>
      <c r="DOE32" s="462"/>
      <c r="DOF32" s="462"/>
      <c r="DOG32" s="462"/>
      <c r="DOH32" s="462"/>
      <c r="DOI32" s="462"/>
      <c r="DOJ32" s="462"/>
      <c r="DOK32" s="462"/>
      <c r="DOL32" s="462"/>
      <c r="DOM32" s="462"/>
      <c r="DON32" s="462"/>
      <c r="DOO32" s="462"/>
      <c r="DOP32" s="462"/>
      <c r="DOQ32" s="462"/>
      <c r="DOR32" s="462"/>
      <c r="DOS32" s="462"/>
      <c r="DOT32" s="462"/>
      <c r="DOU32" s="462"/>
      <c r="DOV32" s="462"/>
      <c r="DOW32" s="462"/>
      <c r="DOX32" s="462"/>
      <c r="DOY32" s="462"/>
      <c r="DOZ32" s="462"/>
      <c r="DPA32" s="462"/>
      <c r="DPB32" s="462"/>
      <c r="DPC32" s="462"/>
      <c r="DPD32" s="462"/>
      <c r="DPE32" s="462"/>
      <c r="DPF32" s="462"/>
      <c r="DPG32" s="462"/>
      <c r="DPH32" s="462"/>
      <c r="DPI32" s="462"/>
      <c r="DPJ32" s="462"/>
      <c r="DPK32" s="462"/>
      <c r="DPL32" s="462"/>
      <c r="DPM32" s="462"/>
      <c r="DPN32" s="462"/>
      <c r="DPO32" s="462"/>
      <c r="DPP32" s="462"/>
      <c r="DPQ32" s="462"/>
      <c r="DPR32" s="462"/>
      <c r="DPS32" s="462"/>
      <c r="DPT32" s="462"/>
      <c r="DPU32" s="462"/>
      <c r="DPV32" s="462"/>
      <c r="DPW32" s="462"/>
      <c r="DPX32" s="462"/>
      <c r="DPY32" s="462"/>
      <c r="DPZ32" s="462"/>
      <c r="DQA32" s="462"/>
      <c r="DQB32" s="462"/>
      <c r="DQC32" s="462"/>
      <c r="DQD32" s="462"/>
      <c r="DQE32" s="462"/>
      <c r="DQF32" s="462"/>
      <c r="DQG32" s="462"/>
      <c r="DQH32" s="462"/>
      <c r="DQI32" s="462"/>
      <c r="DQJ32" s="462"/>
      <c r="DQK32" s="462"/>
      <c r="DQL32" s="462"/>
      <c r="DQM32" s="462"/>
      <c r="DQN32" s="462"/>
      <c r="DQO32" s="462"/>
      <c r="DQP32" s="462"/>
      <c r="DQQ32" s="462"/>
      <c r="DQR32" s="462"/>
      <c r="DQS32" s="462"/>
      <c r="DQT32" s="462"/>
      <c r="DQU32" s="462"/>
      <c r="DQV32" s="462"/>
      <c r="DQW32" s="462"/>
      <c r="DQX32" s="462"/>
      <c r="DQY32" s="462"/>
      <c r="DQZ32" s="462"/>
      <c r="DRA32" s="462"/>
      <c r="DRB32" s="462"/>
      <c r="DRC32" s="462"/>
      <c r="DRD32" s="462"/>
      <c r="DRE32" s="462"/>
      <c r="DRF32" s="462"/>
      <c r="DRG32" s="462"/>
      <c r="DRH32" s="462"/>
      <c r="DRI32" s="462"/>
      <c r="DRJ32" s="462"/>
      <c r="DRK32" s="462"/>
      <c r="DRL32" s="462"/>
      <c r="DRM32" s="462"/>
      <c r="DRN32" s="462"/>
      <c r="DRO32" s="462"/>
      <c r="DRP32" s="462"/>
      <c r="DRQ32" s="462"/>
      <c r="DRR32" s="462"/>
      <c r="DRS32" s="462"/>
      <c r="DRT32" s="462"/>
      <c r="DRU32" s="462"/>
      <c r="DRV32" s="462"/>
      <c r="DRW32" s="462"/>
      <c r="DRX32" s="462"/>
      <c r="DRY32" s="462"/>
      <c r="DRZ32" s="462"/>
      <c r="DSA32" s="462"/>
      <c r="DSB32" s="462"/>
      <c r="DSC32" s="462"/>
      <c r="DSD32" s="462"/>
      <c r="DSE32" s="462"/>
      <c r="DSF32" s="462"/>
      <c r="DSG32" s="462"/>
      <c r="DSH32" s="462"/>
      <c r="DSI32" s="462"/>
      <c r="DSJ32" s="462"/>
      <c r="DSK32" s="462"/>
      <c r="DSL32" s="462"/>
      <c r="DSM32" s="462"/>
      <c r="DSN32" s="462"/>
      <c r="DSO32" s="462"/>
      <c r="DSP32" s="462"/>
      <c r="DSQ32" s="462"/>
      <c r="DSR32" s="462"/>
      <c r="DSS32" s="462"/>
      <c r="DST32" s="462"/>
      <c r="DSU32" s="462"/>
      <c r="DSV32" s="462"/>
      <c r="DSW32" s="462"/>
      <c r="DSX32" s="462"/>
      <c r="DSY32" s="462"/>
      <c r="DSZ32" s="462"/>
      <c r="DTA32" s="462"/>
      <c r="DTB32" s="462"/>
      <c r="DTC32" s="462"/>
      <c r="DTD32" s="462"/>
      <c r="DTE32" s="462"/>
      <c r="DTF32" s="462"/>
      <c r="DTG32" s="462"/>
      <c r="DTH32" s="462"/>
      <c r="DTI32" s="462"/>
      <c r="DTJ32" s="462"/>
      <c r="DTK32" s="462"/>
      <c r="DTL32" s="462"/>
      <c r="DTM32" s="462"/>
      <c r="DTN32" s="462"/>
      <c r="DTO32" s="462"/>
      <c r="DTP32" s="462"/>
      <c r="DTQ32" s="462"/>
      <c r="DTR32" s="462"/>
      <c r="DTS32" s="462"/>
      <c r="DTT32" s="462"/>
      <c r="DTU32" s="462"/>
      <c r="DTV32" s="462"/>
      <c r="DTW32" s="462"/>
      <c r="DTX32" s="462"/>
      <c r="DTY32" s="462"/>
      <c r="DTZ32" s="462"/>
      <c r="DUA32" s="462"/>
      <c r="DUB32" s="462"/>
      <c r="DUC32" s="462"/>
      <c r="DUD32" s="462"/>
      <c r="DUE32" s="462"/>
      <c r="DUF32" s="462"/>
      <c r="DUG32" s="462"/>
      <c r="DUH32" s="462"/>
      <c r="DUI32" s="462"/>
      <c r="DUJ32" s="462"/>
      <c r="DUK32" s="462"/>
      <c r="DUL32" s="462"/>
      <c r="DUM32" s="462"/>
      <c r="DUN32" s="462"/>
      <c r="DUO32" s="462"/>
      <c r="DUP32" s="462"/>
      <c r="DUQ32" s="462"/>
      <c r="DUR32" s="462"/>
      <c r="DUS32" s="462"/>
      <c r="DUT32" s="462"/>
      <c r="DUU32" s="462"/>
      <c r="DUV32" s="462"/>
      <c r="DUW32" s="462"/>
      <c r="DUX32" s="462"/>
      <c r="DUY32" s="462"/>
      <c r="DUZ32" s="462"/>
      <c r="DVA32" s="462"/>
      <c r="DVB32" s="462"/>
      <c r="DVC32" s="462"/>
      <c r="DVD32" s="462"/>
      <c r="DVE32" s="462"/>
      <c r="DVF32" s="462"/>
      <c r="DVG32" s="462"/>
      <c r="DVH32" s="462"/>
      <c r="DVI32" s="462"/>
      <c r="DVJ32" s="462"/>
      <c r="DVK32" s="462"/>
      <c r="DVL32" s="462"/>
      <c r="DVM32" s="462"/>
      <c r="DVN32" s="462"/>
      <c r="DVO32" s="462"/>
      <c r="DVP32" s="462"/>
      <c r="DVQ32" s="462"/>
      <c r="DVR32" s="462"/>
      <c r="DVS32" s="462"/>
      <c r="DVT32" s="462"/>
      <c r="DVU32" s="462"/>
      <c r="DVV32" s="462"/>
      <c r="DVW32" s="462"/>
      <c r="DVX32" s="462"/>
      <c r="DVY32" s="462"/>
      <c r="DVZ32" s="462"/>
      <c r="DWA32" s="462"/>
      <c r="DWB32" s="462"/>
      <c r="DWC32" s="462"/>
      <c r="DWD32" s="462"/>
      <c r="DWE32" s="462"/>
      <c r="DWF32" s="462"/>
      <c r="DWG32" s="462"/>
      <c r="DWH32" s="462"/>
      <c r="DWI32" s="462"/>
      <c r="DWJ32" s="462"/>
      <c r="DWK32" s="462"/>
      <c r="DWL32" s="462"/>
      <c r="DWM32" s="462"/>
      <c r="DWN32" s="462"/>
      <c r="DWO32" s="462"/>
      <c r="DWP32" s="462"/>
      <c r="DWQ32" s="462"/>
      <c r="DWR32" s="462"/>
      <c r="DWS32" s="462"/>
      <c r="DWT32" s="462"/>
      <c r="DWU32" s="462"/>
      <c r="DWV32" s="462"/>
      <c r="DWW32" s="462"/>
      <c r="DWX32" s="462"/>
      <c r="DWY32" s="462"/>
      <c r="DWZ32" s="462"/>
      <c r="DXA32" s="462"/>
      <c r="DXB32" s="462"/>
      <c r="DXC32" s="462"/>
      <c r="DXD32" s="462"/>
      <c r="DXE32" s="462"/>
      <c r="DXF32" s="462"/>
      <c r="DXG32" s="462"/>
      <c r="DXH32" s="462"/>
      <c r="DXI32" s="462"/>
      <c r="DXJ32" s="462"/>
      <c r="DXK32" s="462"/>
      <c r="DXL32" s="462"/>
      <c r="DXM32" s="462"/>
      <c r="DXN32" s="462"/>
      <c r="DXO32" s="462"/>
      <c r="DXP32" s="462"/>
      <c r="DXQ32" s="462"/>
      <c r="DXR32" s="462"/>
      <c r="DXS32" s="462"/>
      <c r="DXT32" s="462"/>
      <c r="DXU32" s="462"/>
      <c r="DXV32" s="462"/>
      <c r="DXW32" s="462"/>
      <c r="DXX32" s="462"/>
      <c r="DXY32" s="462"/>
      <c r="DXZ32" s="462"/>
      <c r="DYA32" s="462"/>
      <c r="DYB32" s="462"/>
      <c r="DYC32" s="462"/>
      <c r="DYD32" s="462"/>
      <c r="DYE32" s="462"/>
      <c r="DYF32" s="462"/>
      <c r="DYG32" s="462"/>
      <c r="DYH32" s="462"/>
      <c r="DYI32" s="462"/>
      <c r="DYJ32" s="462"/>
      <c r="DYK32" s="462"/>
      <c r="DYL32" s="462"/>
      <c r="DYM32" s="462"/>
      <c r="DYN32" s="462"/>
      <c r="DYO32" s="462"/>
      <c r="DYP32" s="462"/>
      <c r="DYQ32" s="462"/>
      <c r="DYR32" s="462"/>
      <c r="DYS32" s="462"/>
      <c r="DYT32" s="462"/>
      <c r="DYU32" s="462"/>
      <c r="DYV32" s="462"/>
      <c r="DYW32" s="462"/>
      <c r="DYX32" s="462"/>
      <c r="DYY32" s="462"/>
      <c r="DYZ32" s="462"/>
      <c r="DZA32" s="462"/>
      <c r="DZB32" s="462"/>
      <c r="DZC32" s="462"/>
      <c r="DZD32" s="462"/>
      <c r="DZE32" s="462"/>
      <c r="DZF32" s="462"/>
      <c r="DZG32" s="462"/>
      <c r="DZH32" s="462"/>
      <c r="DZI32" s="462"/>
      <c r="DZJ32" s="462"/>
      <c r="DZK32" s="462"/>
      <c r="DZL32" s="462"/>
      <c r="DZM32" s="462"/>
      <c r="DZN32" s="462"/>
      <c r="DZO32" s="462"/>
      <c r="DZP32" s="462"/>
      <c r="DZQ32" s="462"/>
      <c r="DZR32" s="462"/>
      <c r="DZS32" s="462"/>
      <c r="DZT32" s="462"/>
      <c r="DZU32" s="462"/>
      <c r="DZV32" s="462"/>
      <c r="DZW32" s="462"/>
      <c r="DZX32" s="462"/>
      <c r="DZY32" s="462"/>
      <c r="DZZ32" s="462"/>
      <c r="EAA32" s="462"/>
      <c r="EAB32" s="462"/>
      <c r="EAC32" s="462"/>
      <c r="EAD32" s="462"/>
      <c r="EAE32" s="462"/>
      <c r="EAF32" s="462"/>
      <c r="EAG32" s="462"/>
      <c r="EAH32" s="462"/>
      <c r="EAI32" s="462"/>
      <c r="EAJ32" s="462"/>
      <c r="EAK32" s="462"/>
      <c r="EAL32" s="462"/>
      <c r="EAM32" s="462"/>
      <c r="EAN32" s="462"/>
      <c r="EAO32" s="462"/>
      <c r="EAP32" s="462"/>
      <c r="EAQ32" s="462"/>
      <c r="EAR32" s="462"/>
      <c r="EAS32" s="462"/>
      <c r="EAT32" s="462"/>
      <c r="EAU32" s="462"/>
      <c r="EAV32" s="462"/>
      <c r="EAW32" s="462"/>
      <c r="EAX32" s="462"/>
      <c r="EAY32" s="462"/>
      <c r="EAZ32" s="462"/>
      <c r="EBA32" s="462"/>
      <c r="EBB32" s="462"/>
      <c r="EBC32" s="462"/>
      <c r="EBD32" s="462"/>
      <c r="EBE32" s="462"/>
      <c r="EBF32" s="462"/>
      <c r="EBG32" s="462"/>
      <c r="EBH32" s="462"/>
      <c r="EBI32" s="462"/>
      <c r="EBJ32" s="462"/>
      <c r="EBK32" s="462"/>
      <c r="EBL32" s="462"/>
      <c r="EBM32" s="462"/>
      <c r="EBN32" s="462"/>
      <c r="EBO32" s="462"/>
      <c r="EBP32" s="462"/>
      <c r="EBQ32" s="462"/>
      <c r="EBR32" s="462"/>
      <c r="EBS32" s="462"/>
      <c r="EBT32" s="462"/>
      <c r="EBU32" s="462"/>
      <c r="EBV32" s="462"/>
      <c r="EBW32" s="462"/>
      <c r="EBX32" s="462"/>
      <c r="EBY32" s="462"/>
      <c r="EBZ32" s="462"/>
      <c r="ECA32" s="462"/>
      <c r="ECB32" s="462"/>
      <c r="ECC32" s="462"/>
      <c r="ECD32" s="462"/>
      <c r="ECE32" s="462"/>
      <c r="ECF32" s="462"/>
      <c r="ECG32" s="462"/>
      <c r="ECH32" s="462"/>
      <c r="ECI32" s="462"/>
      <c r="ECJ32" s="462"/>
      <c r="ECK32" s="462"/>
      <c r="ECL32" s="462"/>
      <c r="ECM32" s="462"/>
      <c r="ECN32" s="462"/>
      <c r="ECO32" s="462"/>
      <c r="ECP32" s="462"/>
      <c r="ECQ32" s="462"/>
      <c r="ECR32" s="462"/>
      <c r="ECS32" s="462"/>
      <c r="ECT32" s="462"/>
      <c r="ECU32" s="462"/>
      <c r="ECV32" s="462"/>
      <c r="ECW32" s="462"/>
      <c r="ECX32" s="462"/>
      <c r="ECY32" s="462"/>
      <c r="ECZ32" s="462"/>
      <c r="EDA32" s="462"/>
      <c r="EDB32" s="462"/>
      <c r="EDC32" s="462"/>
      <c r="EDD32" s="462"/>
      <c r="EDE32" s="462"/>
      <c r="EDF32" s="462"/>
      <c r="EDG32" s="462"/>
      <c r="EDH32" s="462"/>
      <c r="EDI32" s="462"/>
      <c r="EDJ32" s="462"/>
      <c r="EDK32" s="462"/>
      <c r="EDL32" s="462"/>
      <c r="EDM32" s="462"/>
      <c r="EDN32" s="462"/>
      <c r="EDO32" s="462"/>
      <c r="EDP32" s="462"/>
      <c r="EDQ32" s="462"/>
      <c r="EDR32" s="462"/>
      <c r="EDS32" s="462"/>
      <c r="EDT32" s="462"/>
      <c r="EDU32" s="462"/>
      <c r="EDV32" s="462"/>
      <c r="EDW32" s="462"/>
      <c r="EDX32" s="462"/>
      <c r="EDY32" s="462"/>
      <c r="EDZ32" s="462"/>
      <c r="EEA32" s="462"/>
      <c r="EEB32" s="462"/>
      <c r="EEC32" s="462"/>
      <c r="EED32" s="462"/>
      <c r="EEE32" s="462"/>
      <c r="EEF32" s="462"/>
      <c r="EEG32" s="462"/>
      <c r="EEH32" s="462"/>
      <c r="EEI32" s="462"/>
      <c r="EEJ32" s="462"/>
      <c r="EEK32" s="462"/>
      <c r="EEL32" s="462"/>
      <c r="EEM32" s="462"/>
      <c r="EEN32" s="462"/>
      <c r="EEO32" s="462"/>
      <c r="EEP32" s="462"/>
      <c r="EEQ32" s="462"/>
      <c r="EER32" s="462"/>
      <c r="EES32" s="462"/>
      <c r="EET32" s="462"/>
      <c r="EEU32" s="462"/>
      <c r="EEV32" s="462"/>
      <c r="EEW32" s="462"/>
      <c r="EEX32" s="462"/>
      <c r="EEY32" s="462"/>
      <c r="EEZ32" s="462"/>
      <c r="EFA32" s="462"/>
      <c r="EFB32" s="462"/>
      <c r="EFC32" s="462"/>
      <c r="EFD32" s="462"/>
      <c r="EFE32" s="462"/>
      <c r="EFF32" s="462"/>
      <c r="EFG32" s="462"/>
      <c r="EFH32" s="462"/>
      <c r="EFI32" s="462"/>
      <c r="EFJ32" s="462"/>
      <c r="EFK32" s="462"/>
      <c r="EFL32" s="462"/>
      <c r="EFM32" s="462"/>
      <c r="EFN32" s="462"/>
      <c r="EFO32" s="462"/>
      <c r="EFP32" s="462"/>
      <c r="EFQ32" s="462"/>
      <c r="EFR32" s="462"/>
      <c r="EFS32" s="462"/>
      <c r="EFT32" s="462"/>
      <c r="EFU32" s="462"/>
      <c r="EFV32" s="462"/>
      <c r="EFW32" s="462"/>
      <c r="EFX32" s="462"/>
      <c r="EFY32" s="462"/>
      <c r="EFZ32" s="462"/>
      <c r="EGA32" s="462"/>
      <c r="EGB32" s="462"/>
      <c r="EGC32" s="462"/>
      <c r="EGD32" s="462"/>
      <c r="EGE32" s="462"/>
      <c r="EGF32" s="462"/>
      <c r="EGG32" s="462"/>
      <c r="EGH32" s="462"/>
      <c r="EGI32" s="462"/>
      <c r="EGJ32" s="462"/>
      <c r="EGK32" s="462"/>
      <c r="EGL32" s="462"/>
      <c r="EGM32" s="462"/>
      <c r="EGN32" s="462"/>
      <c r="EGO32" s="462"/>
      <c r="EGP32" s="462"/>
      <c r="EGQ32" s="462"/>
      <c r="EGR32" s="462"/>
      <c r="EGS32" s="462"/>
      <c r="EGT32" s="462"/>
      <c r="EGU32" s="462"/>
      <c r="EGV32" s="462"/>
      <c r="EGW32" s="462"/>
      <c r="EGX32" s="462"/>
      <c r="EGY32" s="462"/>
      <c r="EGZ32" s="462"/>
      <c r="EHA32" s="462"/>
      <c r="EHB32" s="462"/>
      <c r="EHC32" s="462"/>
      <c r="EHD32" s="462"/>
      <c r="EHE32" s="462"/>
      <c r="EHF32" s="462"/>
      <c r="EHG32" s="462"/>
      <c r="EHH32" s="462"/>
      <c r="EHI32" s="462"/>
      <c r="EHJ32" s="462"/>
      <c r="EHK32" s="462"/>
      <c r="EHL32" s="462"/>
      <c r="EHM32" s="462"/>
      <c r="EHN32" s="462"/>
      <c r="EHO32" s="462"/>
      <c r="EHP32" s="462"/>
      <c r="EHQ32" s="462"/>
      <c r="EHR32" s="462"/>
      <c r="EHS32" s="462"/>
      <c r="EHT32" s="462"/>
      <c r="EHU32" s="462"/>
      <c r="EHV32" s="462"/>
      <c r="EHW32" s="462"/>
      <c r="EHX32" s="462"/>
      <c r="EHY32" s="462"/>
      <c r="EHZ32" s="462"/>
      <c r="EIA32" s="462"/>
      <c r="EIB32" s="462"/>
      <c r="EIC32" s="462"/>
      <c r="EID32" s="462"/>
      <c r="EIE32" s="462"/>
      <c r="EIF32" s="462"/>
      <c r="EIG32" s="462"/>
      <c r="EIH32" s="462"/>
      <c r="EII32" s="462"/>
      <c r="EIJ32" s="462"/>
      <c r="EIK32" s="462"/>
      <c r="EIL32" s="462"/>
      <c r="EIM32" s="462"/>
      <c r="EIN32" s="462"/>
      <c r="EIO32" s="462"/>
      <c r="EIP32" s="462"/>
      <c r="EIQ32" s="462"/>
      <c r="EIR32" s="462"/>
      <c r="EIS32" s="462"/>
      <c r="EIT32" s="462"/>
      <c r="EIU32" s="462"/>
      <c r="EIV32" s="462"/>
      <c r="EIW32" s="462"/>
      <c r="EIX32" s="462"/>
      <c r="EIY32" s="462"/>
      <c r="EIZ32" s="462"/>
      <c r="EJA32" s="462"/>
      <c r="EJB32" s="462"/>
      <c r="EJC32" s="462"/>
      <c r="EJD32" s="462"/>
      <c r="EJE32" s="462"/>
      <c r="EJF32" s="462"/>
      <c r="EJG32" s="462"/>
      <c r="EJH32" s="462"/>
      <c r="EJI32" s="462"/>
      <c r="EJJ32" s="462"/>
      <c r="EJK32" s="462"/>
      <c r="EJL32" s="462"/>
      <c r="EJM32" s="462"/>
      <c r="EJN32" s="462"/>
      <c r="EJO32" s="462"/>
      <c r="EJP32" s="462"/>
      <c r="EJQ32" s="462"/>
      <c r="EJR32" s="462"/>
      <c r="EJS32" s="462"/>
      <c r="EJT32" s="462"/>
      <c r="EJU32" s="462"/>
      <c r="EJV32" s="462"/>
      <c r="EJW32" s="462"/>
      <c r="EJX32" s="462"/>
      <c r="EJY32" s="462"/>
      <c r="EJZ32" s="462"/>
      <c r="EKA32" s="462"/>
      <c r="EKB32" s="462"/>
      <c r="EKC32" s="462"/>
      <c r="EKD32" s="462"/>
      <c r="EKE32" s="462"/>
      <c r="EKF32" s="462"/>
      <c r="EKG32" s="462"/>
      <c r="EKH32" s="462"/>
      <c r="EKI32" s="462"/>
      <c r="EKJ32" s="462"/>
      <c r="EKK32" s="462"/>
      <c r="EKL32" s="462"/>
      <c r="EKM32" s="462"/>
      <c r="EKN32" s="462"/>
      <c r="EKO32" s="462"/>
      <c r="EKP32" s="462"/>
      <c r="EKQ32" s="462"/>
      <c r="EKR32" s="462"/>
      <c r="EKS32" s="462"/>
      <c r="EKT32" s="462"/>
      <c r="EKU32" s="462"/>
      <c r="EKV32" s="462"/>
      <c r="EKW32" s="462"/>
      <c r="EKX32" s="462"/>
      <c r="EKY32" s="462"/>
      <c r="EKZ32" s="462"/>
      <c r="ELA32" s="462"/>
      <c r="ELB32" s="462"/>
      <c r="ELC32" s="462"/>
      <c r="ELD32" s="462"/>
      <c r="ELE32" s="462"/>
      <c r="ELF32" s="462"/>
      <c r="ELG32" s="462"/>
      <c r="ELH32" s="462"/>
      <c r="ELI32" s="462"/>
      <c r="ELJ32" s="462"/>
      <c r="ELK32" s="462"/>
      <c r="ELL32" s="462"/>
      <c r="ELM32" s="462"/>
      <c r="ELN32" s="462"/>
      <c r="ELO32" s="462"/>
      <c r="ELP32" s="462"/>
      <c r="ELQ32" s="462"/>
      <c r="ELR32" s="462"/>
      <c r="ELS32" s="462"/>
      <c r="ELT32" s="462"/>
      <c r="ELU32" s="462"/>
      <c r="ELV32" s="462"/>
      <c r="ELW32" s="462"/>
      <c r="ELX32" s="462"/>
      <c r="ELY32" s="462"/>
      <c r="ELZ32" s="462"/>
      <c r="EMA32" s="462"/>
      <c r="EMB32" s="462"/>
      <c r="EMC32" s="462"/>
      <c r="EMD32" s="462"/>
      <c r="EME32" s="462"/>
      <c r="EMF32" s="462"/>
      <c r="EMG32" s="462"/>
      <c r="EMH32" s="462"/>
      <c r="EMI32" s="462"/>
      <c r="EMJ32" s="462"/>
      <c r="EMK32" s="462"/>
      <c r="EML32" s="462"/>
      <c r="EMM32" s="462"/>
      <c r="EMN32" s="462"/>
      <c r="EMO32" s="462"/>
      <c r="EMP32" s="462"/>
      <c r="EMQ32" s="462"/>
      <c r="EMR32" s="462"/>
      <c r="EMS32" s="462"/>
      <c r="EMT32" s="462"/>
      <c r="EMU32" s="462"/>
      <c r="EMV32" s="462"/>
      <c r="EMW32" s="462"/>
      <c r="EMX32" s="462"/>
      <c r="EMY32" s="462"/>
      <c r="EMZ32" s="462"/>
      <c r="ENA32" s="462"/>
      <c r="ENB32" s="462"/>
      <c r="ENC32" s="462"/>
      <c r="END32" s="462"/>
      <c r="ENE32" s="462"/>
      <c r="ENF32" s="462"/>
      <c r="ENG32" s="462"/>
      <c r="ENH32" s="462"/>
      <c r="ENI32" s="462"/>
      <c r="ENJ32" s="462"/>
      <c r="ENK32" s="462"/>
      <c r="ENL32" s="462"/>
      <c r="ENM32" s="462"/>
      <c r="ENN32" s="462"/>
      <c r="ENO32" s="462"/>
      <c r="ENP32" s="462"/>
      <c r="ENQ32" s="462"/>
      <c r="ENR32" s="462"/>
      <c r="ENS32" s="462"/>
      <c r="ENT32" s="462"/>
      <c r="ENU32" s="462"/>
      <c r="ENV32" s="462"/>
      <c r="ENW32" s="462"/>
      <c r="ENX32" s="462"/>
      <c r="ENY32" s="462"/>
      <c r="ENZ32" s="462"/>
      <c r="EOA32" s="462"/>
      <c r="EOB32" s="462"/>
      <c r="EOC32" s="462"/>
      <c r="EOD32" s="462"/>
      <c r="EOE32" s="462"/>
      <c r="EOF32" s="462"/>
      <c r="EOG32" s="462"/>
      <c r="EOH32" s="462"/>
      <c r="EOI32" s="462"/>
      <c r="EOJ32" s="462"/>
      <c r="EOK32" s="462"/>
      <c r="EOL32" s="462"/>
      <c r="EOM32" s="462"/>
      <c r="EON32" s="462"/>
      <c r="EOO32" s="462"/>
      <c r="EOP32" s="462"/>
      <c r="EOQ32" s="462"/>
      <c r="EOR32" s="462"/>
      <c r="EOS32" s="462"/>
      <c r="EOT32" s="462"/>
      <c r="EOU32" s="462"/>
      <c r="EOV32" s="462"/>
      <c r="EOW32" s="462"/>
      <c r="EOX32" s="462"/>
      <c r="EOY32" s="462"/>
      <c r="EOZ32" s="462"/>
      <c r="EPA32" s="462"/>
      <c r="EPB32" s="462"/>
      <c r="EPC32" s="462"/>
      <c r="EPD32" s="462"/>
      <c r="EPE32" s="462"/>
      <c r="EPF32" s="462"/>
      <c r="EPG32" s="462"/>
      <c r="EPH32" s="462"/>
      <c r="EPI32" s="462"/>
      <c r="EPJ32" s="462"/>
      <c r="EPK32" s="462"/>
      <c r="EPL32" s="462"/>
      <c r="EPM32" s="462"/>
      <c r="EPN32" s="462"/>
      <c r="EPO32" s="462"/>
      <c r="EPP32" s="462"/>
      <c r="EPQ32" s="462"/>
      <c r="EPR32" s="462"/>
      <c r="EPS32" s="462"/>
      <c r="EPT32" s="462"/>
      <c r="EPU32" s="462"/>
      <c r="EPV32" s="462"/>
      <c r="EPW32" s="462"/>
      <c r="EPX32" s="462"/>
      <c r="EPY32" s="462"/>
      <c r="EPZ32" s="462"/>
      <c r="EQA32" s="462"/>
      <c r="EQB32" s="462"/>
      <c r="EQC32" s="462"/>
      <c r="EQD32" s="462"/>
      <c r="EQE32" s="462"/>
      <c r="EQF32" s="462"/>
      <c r="EQG32" s="462"/>
      <c r="EQH32" s="462"/>
      <c r="EQI32" s="462"/>
      <c r="EQJ32" s="462"/>
      <c r="EQK32" s="462"/>
      <c r="EQL32" s="462"/>
      <c r="EQM32" s="462"/>
      <c r="EQN32" s="462"/>
      <c r="EQO32" s="462"/>
      <c r="EQP32" s="462"/>
      <c r="EQQ32" s="462"/>
      <c r="EQR32" s="462"/>
      <c r="EQS32" s="462"/>
      <c r="EQT32" s="462"/>
      <c r="EQU32" s="462"/>
      <c r="EQV32" s="462"/>
      <c r="EQW32" s="462"/>
      <c r="EQX32" s="462"/>
      <c r="EQY32" s="462"/>
      <c r="EQZ32" s="462"/>
      <c r="ERA32" s="462"/>
      <c r="ERB32" s="462"/>
      <c r="ERC32" s="462"/>
      <c r="ERD32" s="462"/>
      <c r="ERE32" s="462"/>
      <c r="ERF32" s="462"/>
      <c r="ERG32" s="462"/>
      <c r="ERH32" s="462"/>
      <c r="ERI32" s="462"/>
      <c r="ERJ32" s="462"/>
      <c r="ERK32" s="462"/>
      <c r="ERL32" s="462"/>
      <c r="ERM32" s="462"/>
      <c r="ERN32" s="462"/>
      <c r="ERO32" s="462"/>
      <c r="ERP32" s="462"/>
      <c r="ERQ32" s="462"/>
      <c r="ERR32" s="462"/>
      <c r="ERS32" s="462"/>
      <c r="ERT32" s="462"/>
      <c r="ERU32" s="462"/>
      <c r="ERV32" s="462"/>
      <c r="ERW32" s="462"/>
      <c r="ERX32" s="462"/>
      <c r="ERY32" s="462"/>
      <c r="ERZ32" s="462"/>
      <c r="ESA32" s="462"/>
      <c r="ESB32" s="462"/>
      <c r="ESC32" s="462"/>
      <c r="ESD32" s="462"/>
      <c r="ESE32" s="462"/>
      <c r="ESF32" s="462"/>
      <c r="ESG32" s="462"/>
      <c r="ESH32" s="462"/>
      <c r="ESI32" s="462"/>
      <c r="ESJ32" s="462"/>
      <c r="ESK32" s="462"/>
      <c r="ESL32" s="462"/>
      <c r="ESM32" s="462"/>
      <c r="ESN32" s="462"/>
      <c r="ESO32" s="462"/>
      <c r="ESP32" s="462"/>
      <c r="ESQ32" s="462"/>
      <c r="ESR32" s="462"/>
      <c r="ESS32" s="462"/>
      <c r="EST32" s="462"/>
      <c r="ESU32" s="462"/>
      <c r="ESV32" s="462"/>
      <c r="ESW32" s="462"/>
      <c r="ESX32" s="462"/>
      <c r="ESY32" s="462"/>
      <c r="ESZ32" s="462"/>
      <c r="ETA32" s="462"/>
      <c r="ETB32" s="462"/>
      <c r="ETC32" s="462"/>
      <c r="ETD32" s="462"/>
      <c r="ETE32" s="462"/>
      <c r="ETF32" s="462"/>
      <c r="ETG32" s="462"/>
      <c r="ETH32" s="462"/>
      <c r="ETI32" s="462"/>
      <c r="ETJ32" s="462"/>
      <c r="ETK32" s="462"/>
      <c r="ETL32" s="462"/>
      <c r="ETM32" s="462"/>
      <c r="ETN32" s="462"/>
      <c r="ETO32" s="462"/>
      <c r="ETP32" s="462"/>
      <c r="ETQ32" s="462"/>
      <c r="ETR32" s="462"/>
      <c r="ETS32" s="462"/>
      <c r="ETT32" s="462"/>
      <c r="ETU32" s="462"/>
      <c r="ETV32" s="462"/>
      <c r="ETW32" s="462"/>
      <c r="ETX32" s="462"/>
      <c r="ETY32" s="462"/>
      <c r="ETZ32" s="462"/>
      <c r="EUA32" s="462"/>
      <c r="EUB32" s="462"/>
      <c r="EUC32" s="462"/>
      <c r="EUD32" s="462"/>
      <c r="EUE32" s="462"/>
      <c r="EUF32" s="462"/>
      <c r="EUG32" s="462"/>
      <c r="EUH32" s="462"/>
      <c r="EUI32" s="462"/>
      <c r="EUJ32" s="462"/>
      <c r="EUK32" s="462"/>
      <c r="EUL32" s="462"/>
      <c r="EUM32" s="462"/>
      <c r="EUN32" s="462"/>
      <c r="EUO32" s="462"/>
      <c r="EUP32" s="462"/>
      <c r="EUQ32" s="462"/>
      <c r="EUR32" s="462"/>
      <c r="EUS32" s="462"/>
      <c r="EUT32" s="462"/>
      <c r="EUU32" s="462"/>
      <c r="EUV32" s="462"/>
      <c r="EUW32" s="462"/>
      <c r="EUX32" s="462"/>
      <c r="EUY32" s="462"/>
      <c r="EUZ32" s="462"/>
      <c r="EVA32" s="462"/>
      <c r="EVB32" s="462"/>
      <c r="EVC32" s="462"/>
      <c r="EVD32" s="462"/>
      <c r="EVE32" s="462"/>
      <c r="EVF32" s="462"/>
      <c r="EVG32" s="462"/>
      <c r="EVH32" s="462"/>
      <c r="EVI32" s="462"/>
      <c r="EVJ32" s="462"/>
      <c r="EVK32" s="462"/>
      <c r="EVL32" s="462"/>
      <c r="EVM32" s="462"/>
      <c r="EVN32" s="462"/>
      <c r="EVO32" s="462"/>
      <c r="EVP32" s="462"/>
      <c r="EVQ32" s="462"/>
      <c r="EVR32" s="462"/>
      <c r="EVS32" s="462"/>
      <c r="EVT32" s="462"/>
      <c r="EVU32" s="462"/>
      <c r="EVV32" s="462"/>
      <c r="EVW32" s="462"/>
      <c r="EVX32" s="462"/>
      <c r="EVY32" s="462"/>
      <c r="EVZ32" s="462"/>
      <c r="EWA32" s="462"/>
      <c r="EWB32" s="462"/>
      <c r="EWC32" s="462"/>
      <c r="EWD32" s="462"/>
      <c r="EWE32" s="462"/>
      <c r="EWF32" s="462"/>
      <c r="EWG32" s="462"/>
      <c r="EWH32" s="462"/>
      <c r="EWI32" s="462"/>
      <c r="EWJ32" s="462"/>
      <c r="EWK32" s="462"/>
      <c r="EWL32" s="462"/>
      <c r="EWM32" s="462"/>
      <c r="EWN32" s="462"/>
      <c r="EWO32" s="462"/>
      <c r="EWP32" s="462"/>
      <c r="EWQ32" s="462"/>
      <c r="EWR32" s="462"/>
      <c r="EWS32" s="462"/>
      <c r="EWT32" s="462"/>
      <c r="EWU32" s="462"/>
      <c r="EWV32" s="462"/>
      <c r="EWW32" s="462"/>
      <c r="EWX32" s="462"/>
      <c r="EWY32" s="462"/>
      <c r="EWZ32" s="462"/>
      <c r="EXA32" s="462"/>
      <c r="EXB32" s="462"/>
      <c r="EXC32" s="462"/>
      <c r="EXD32" s="462"/>
      <c r="EXE32" s="462"/>
      <c r="EXF32" s="462"/>
      <c r="EXG32" s="462"/>
      <c r="EXH32" s="462"/>
      <c r="EXI32" s="462"/>
      <c r="EXJ32" s="462"/>
      <c r="EXK32" s="462"/>
      <c r="EXL32" s="462"/>
      <c r="EXM32" s="462"/>
      <c r="EXN32" s="462"/>
      <c r="EXO32" s="462"/>
      <c r="EXP32" s="462"/>
      <c r="EXQ32" s="462"/>
      <c r="EXR32" s="462"/>
      <c r="EXS32" s="462"/>
      <c r="EXT32" s="462"/>
      <c r="EXU32" s="462"/>
      <c r="EXV32" s="462"/>
      <c r="EXW32" s="462"/>
      <c r="EXX32" s="462"/>
      <c r="EXY32" s="462"/>
      <c r="EXZ32" s="462"/>
      <c r="EYA32" s="462"/>
      <c r="EYB32" s="462"/>
      <c r="EYC32" s="462"/>
      <c r="EYD32" s="462"/>
      <c r="EYE32" s="462"/>
      <c r="EYF32" s="462"/>
      <c r="EYG32" s="462"/>
      <c r="EYH32" s="462"/>
      <c r="EYI32" s="462"/>
      <c r="EYJ32" s="462"/>
      <c r="EYK32" s="462"/>
      <c r="EYL32" s="462"/>
      <c r="EYM32" s="462"/>
      <c r="EYN32" s="462"/>
      <c r="EYO32" s="462"/>
      <c r="EYP32" s="462"/>
      <c r="EYQ32" s="462"/>
      <c r="EYR32" s="462"/>
      <c r="EYS32" s="462"/>
      <c r="EYT32" s="462"/>
      <c r="EYU32" s="462"/>
      <c r="EYV32" s="462"/>
      <c r="EYW32" s="462"/>
      <c r="EYX32" s="462"/>
      <c r="EYY32" s="462"/>
      <c r="EYZ32" s="462"/>
      <c r="EZA32" s="462"/>
      <c r="EZB32" s="462"/>
      <c r="EZC32" s="462"/>
      <c r="EZD32" s="462"/>
      <c r="EZE32" s="462"/>
      <c r="EZF32" s="462"/>
      <c r="EZG32" s="462"/>
      <c r="EZH32" s="462"/>
      <c r="EZI32" s="462"/>
      <c r="EZJ32" s="462"/>
      <c r="EZK32" s="462"/>
      <c r="EZL32" s="462"/>
      <c r="EZM32" s="462"/>
      <c r="EZN32" s="462"/>
      <c r="EZO32" s="462"/>
      <c r="EZP32" s="462"/>
      <c r="EZQ32" s="462"/>
      <c r="EZR32" s="462"/>
      <c r="EZS32" s="462"/>
      <c r="EZT32" s="462"/>
      <c r="EZU32" s="462"/>
      <c r="EZV32" s="462"/>
      <c r="EZW32" s="462"/>
      <c r="EZX32" s="462"/>
      <c r="EZY32" s="462"/>
      <c r="EZZ32" s="462"/>
      <c r="FAA32" s="462"/>
      <c r="FAB32" s="462"/>
      <c r="FAC32" s="462"/>
      <c r="FAD32" s="462"/>
      <c r="FAE32" s="462"/>
      <c r="FAF32" s="462"/>
      <c r="FAG32" s="462"/>
      <c r="FAH32" s="462"/>
      <c r="FAI32" s="462"/>
      <c r="FAJ32" s="462"/>
      <c r="FAK32" s="462"/>
      <c r="FAL32" s="462"/>
      <c r="FAM32" s="462"/>
      <c r="FAN32" s="462"/>
      <c r="FAO32" s="462"/>
      <c r="FAP32" s="462"/>
      <c r="FAQ32" s="462"/>
      <c r="FAR32" s="462"/>
      <c r="FAS32" s="462"/>
      <c r="FAT32" s="462"/>
      <c r="FAU32" s="462"/>
      <c r="FAV32" s="462"/>
      <c r="FAW32" s="462"/>
      <c r="FAX32" s="462"/>
      <c r="FAY32" s="462"/>
      <c r="FAZ32" s="462"/>
      <c r="FBA32" s="462"/>
      <c r="FBB32" s="462"/>
      <c r="FBC32" s="462"/>
      <c r="FBD32" s="462"/>
      <c r="FBE32" s="462"/>
      <c r="FBF32" s="462"/>
      <c r="FBG32" s="462"/>
      <c r="FBH32" s="462"/>
      <c r="FBI32" s="462"/>
      <c r="FBJ32" s="462"/>
      <c r="FBK32" s="462"/>
      <c r="FBL32" s="462"/>
      <c r="FBM32" s="462"/>
      <c r="FBN32" s="462"/>
      <c r="FBO32" s="462"/>
      <c r="FBP32" s="462"/>
      <c r="FBQ32" s="462"/>
      <c r="FBR32" s="462"/>
      <c r="FBS32" s="462"/>
      <c r="FBT32" s="462"/>
      <c r="FBU32" s="462"/>
      <c r="FBV32" s="462"/>
      <c r="FBW32" s="462"/>
      <c r="FBX32" s="462"/>
      <c r="FBY32" s="462"/>
      <c r="FBZ32" s="462"/>
      <c r="FCA32" s="462"/>
      <c r="FCB32" s="462"/>
      <c r="FCC32" s="462"/>
      <c r="FCD32" s="462"/>
      <c r="FCE32" s="462"/>
      <c r="FCF32" s="462"/>
      <c r="FCG32" s="462"/>
      <c r="FCH32" s="462"/>
      <c r="FCI32" s="462"/>
      <c r="FCJ32" s="462"/>
      <c r="FCK32" s="462"/>
      <c r="FCL32" s="462"/>
      <c r="FCM32" s="462"/>
      <c r="FCN32" s="462"/>
      <c r="FCO32" s="462"/>
      <c r="FCP32" s="462"/>
      <c r="FCQ32" s="462"/>
      <c r="FCR32" s="462"/>
      <c r="FCS32" s="462"/>
      <c r="FCT32" s="462"/>
      <c r="FCU32" s="462"/>
      <c r="FCV32" s="462"/>
      <c r="FCW32" s="462"/>
      <c r="FCX32" s="462"/>
      <c r="FCY32" s="462"/>
      <c r="FCZ32" s="462"/>
      <c r="FDA32" s="462"/>
      <c r="FDB32" s="462"/>
      <c r="FDC32" s="462"/>
      <c r="FDD32" s="462"/>
      <c r="FDE32" s="462"/>
      <c r="FDF32" s="462"/>
      <c r="FDG32" s="462"/>
      <c r="FDH32" s="462"/>
      <c r="FDI32" s="462"/>
      <c r="FDJ32" s="462"/>
      <c r="FDK32" s="462"/>
      <c r="FDL32" s="462"/>
      <c r="FDM32" s="462"/>
      <c r="FDN32" s="462"/>
      <c r="FDO32" s="462"/>
      <c r="FDP32" s="462"/>
      <c r="FDQ32" s="462"/>
      <c r="FDR32" s="462"/>
      <c r="FDS32" s="462"/>
      <c r="FDT32" s="462"/>
      <c r="FDU32" s="462"/>
      <c r="FDV32" s="462"/>
      <c r="FDW32" s="462"/>
      <c r="FDX32" s="462"/>
      <c r="FDY32" s="462"/>
      <c r="FDZ32" s="462"/>
      <c r="FEA32" s="462"/>
      <c r="FEB32" s="462"/>
      <c r="FEC32" s="462"/>
      <c r="FED32" s="462"/>
      <c r="FEE32" s="462"/>
      <c r="FEF32" s="462"/>
      <c r="FEG32" s="462"/>
      <c r="FEH32" s="462"/>
      <c r="FEI32" s="462"/>
      <c r="FEJ32" s="462"/>
      <c r="FEK32" s="462"/>
      <c r="FEL32" s="462"/>
      <c r="FEM32" s="462"/>
      <c r="FEN32" s="462"/>
      <c r="FEO32" s="462"/>
      <c r="FEP32" s="462"/>
      <c r="FEQ32" s="462"/>
      <c r="FER32" s="462"/>
      <c r="FES32" s="462"/>
      <c r="FET32" s="462"/>
      <c r="FEU32" s="462"/>
      <c r="FEV32" s="462"/>
      <c r="FEW32" s="462"/>
      <c r="FEX32" s="462"/>
      <c r="FEY32" s="462"/>
      <c r="FEZ32" s="462"/>
      <c r="FFA32" s="462"/>
      <c r="FFB32" s="462"/>
      <c r="FFC32" s="462"/>
      <c r="FFD32" s="462"/>
      <c r="FFE32" s="462"/>
      <c r="FFF32" s="462"/>
      <c r="FFG32" s="462"/>
      <c r="FFH32" s="462"/>
      <c r="FFI32" s="462"/>
      <c r="FFJ32" s="462"/>
      <c r="FFK32" s="462"/>
      <c r="FFL32" s="462"/>
      <c r="FFM32" s="462"/>
      <c r="FFN32" s="462"/>
      <c r="FFO32" s="462"/>
      <c r="FFP32" s="462"/>
      <c r="FFQ32" s="462"/>
      <c r="FFR32" s="462"/>
      <c r="FFS32" s="462"/>
      <c r="FFT32" s="462"/>
      <c r="FFU32" s="462"/>
      <c r="FFV32" s="462"/>
      <c r="FFW32" s="462"/>
      <c r="FFX32" s="462"/>
      <c r="FFY32" s="462"/>
      <c r="FFZ32" s="462"/>
      <c r="FGA32" s="462"/>
      <c r="FGB32" s="462"/>
      <c r="FGC32" s="462"/>
      <c r="FGD32" s="462"/>
      <c r="FGE32" s="462"/>
      <c r="FGF32" s="462"/>
      <c r="FGG32" s="462"/>
      <c r="FGH32" s="462"/>
      <c r="FGI32" s="462"/>
      <c r="FGJ32" s="462"/>
      <c r="FGK32" s="462"/>
      <c r="FGL32" s="462"/>
      <c r="FGM32" s="462"/>
      <c r="FGN32" s="462"/>
      <c r="FGO32" s="462"/>
      <c r="FGP32" s="462"/>
      <c r="FGQ32" s="462"/>
      <c r="FGR32" s="462"/>
      <c r="FGS32" s="462"/>
      <c r="FGT32" s="462"/>
      <c r="FGU32" s="462"/>
      <c r="FGV32" s="462"/>
      <c r="FGW32" s="462"/>
      <c r="FGX32" s="462"/>
      <c r="FGY32" s="462"/>
      <c r="FGZ32" s="462"/>
      <c r="FHA32" s="462"/>
      <c r="FHB32" s="462"/>
      <c r="FHC32" s="462"/>
      <c r="FHD32" s="462"/>
      <c r="FHE32" s="462"/>
      <c r="FHF32" s="462"/>
      <c r="FHG32" s="462"/>
      <c r="FHH32" s="462"/>
      <c r="FHI32" s="462"/>
      <c r="FHJ32" s="462"/>
      <c r="FHK32" s="462"/>
      <c r="FHL32" s="462"/>
      <c r="FHM32" s="462"/>
      <c r="FHN32" s="462"/>
      <c r="FHO32" s="462"/>
      <c r="FHP32" s="462"/>
      <c r="FHQ32" s="462"/>
      <c r="FHR32" s="462"/>
      <c r="FHS32" s="462"/>
      <c r="FHT32" s="462"/>
      <c r="FHU32" s="462"/>
      <c r="FHV32" s="462"/>
      <c r="FHW32" s="462"/>
      <c r="FHX32" s="462"/>
      <c r="FHY32" s="462"/>
      <c r="FHZ32" s="462"/>
      <c r="FIA32" s="462"/>
      <c r="FIB32" s="462"/>
      <c r="FIC32" s="462"/>
      <c r="FID32" s="462"/>
      <c r="FIE32" s="462"/>
      <c r="FIF32" s="462"/>
      <c r="FIG32" s="462"/>
      <c r="FIH32" s="462"/>
      <c r="FII32" s="462"/>
      <c r="FIJ32" s="462"/>
      <c r="FIK32" s="462"/>
      <c r="FIL32" s="462"/>
      <c r="FIM32" s="462"/>
      <c r="FIN32" s="462"/>
      <c r="FIO32" s="462"/>
      <c r="FIP32" s="462"/>
      <c r="FIQ32" s="462"/>
      <c r="FIR32" s="462"/>
      <c r="FIS32" s="462"/>
      <c r="FIT32" s="462"/>
      <c r="FIU32" s="462"/>
      <c r="FIV32" s="462"/>
      <c r="FIW32" s="462"/>
      <c r="FIX32" s="462"/>
      <c r="FIY32" s="462"/>
      <c r="FIZ32" s="462"/>
      <c r="FJA32" s="462"/>
      <c r="FJB32" s="462"/>
      <c r="FJC32" s="462"/>
      <c r="FJD32" s="462"/>
      <c r="FJE32" s="462"/>
      <c r="FJF32" s="462"/>
      <c r="FJG32" s="462"/>
      <c r="FJH32" s="462"/>
      <c r="FJI32" s="462"/>
      <c r="FJJ32" s="462"/>
      <c r="FJK32" s="462"/>
      <c r="FJL32" s="462"/>
      <c r="FJM32" s="462"/>
      <c r="FJN32" s="462"/>
      <c r="FJO32" s="462"/>
      <c r="FJP32" s="462"/>
      <c r="FJQ32" s="462"/>
      <c r="FJR32" s="462"/>
      <c r="FJS32" s="462"/>
      <c r="FJT32" s="462"/>
      <c r="FJU32" s="462"/>
      <c r="FJV32" s="462"/>
      <c r="FJW32" s="462"/>
      <c r="FJX32" s="462"/>
      <c r="FJY32" s="462"/>
      <c r="FJZ32" s="462"/>
      <c r="FKA32" s="462"/>
      <c r="FKB32" s="462"/>
      <c r="FKC32" s="462"/>
      <c r="FKD32" s="462"/>
      <c r="FKE32" s="462"/>
      <c r="FKF32" s="462"/>
      <c r="FKG32" s="462"/>
      <c r="FKH32" s="462"/>
      <c r="FKI32" s="462"/>
      <c r="FKJ32" s="462"/>
      <c r="FKK32" s="462"/>
      <c r="FKL32" s="462"/>
      <c r="FKM32" s="462"/>
      <c r="FKN32" s="462"/>
      <c r="FKO32" s="462"/>
      <c r="FKP32" s="462"/>
      <c r="FKQ32" s="462"/>
      <c r="FKR32" s="462"/>
      <c r="FKS32" s="462"/>
      <c r="FKT32" s="462"/>
      <c r="FKU32" s="462"/>
      <c r="FKV32" s="462"/>
      <c r="FKW32" s="462"/>
      <c r="FKX32" s="462"/>
      <c r="FKY32" s="462"/>
      <c r="FKZ32" s="462"/>
      <c r="FLA32" s="462"/>
      <c r="FLB32" s="462"/>
      <c r="FLC32" s="462"/>
      <c r="FLD32" s="462"/>
      <c r="FLE32" s="462"/>
      <c r="FLF32" s="462"/>
      <c r="FLG32" s="462"/>
      <c r="FLH32" s="462"/>
      <c r="FLI32" s="462"/>
      <c r="FLJ32" s="462"/>
      <c r="FLK32" s="462"/>
      <c r="FLL32" s="462"/>
      <c r="FLM32" s="462"/>
      <c r="FLN32" s="462"/>
      <c r="FLO32" s="462"/>
      <c r="FLP32" s="462"/>
      <c r="FLQ32" s="462"/>
      <c r="FLR32" s="462"/>
      <c r="FLS32" s="462"/>
      <c r="FLT32" s="462"/>
      <c r="FLU32" s="462"/>
      <c r="FLV32" s="462"/>
      <c r="FLW32" s="462"/>
      <c r="FLX32" s="462"/>
      <c r="FLY32" s="462"/>
      <c r="FLZ32" s="462"/>
      <c r="FMA32" s="462"/>
      <c r="FMB32" s="462"/>
      <c r="FMC32" s="462"/>
      <c r="FMD32" s="462"/>
      <c r="FME32" s="462"/>
      <c r="FMF32" s="462"/>
      <c r="FMG32" s="462"/>
      <c r="FMH32" s="462"/>
      <c r="FMI32" s="462"/>
      <c r="FMJ32" s="462"/>
      <c r="FMK32" s="462"/>
      <c r="FML32" s="462"/>
      <c r="FMM32" s="462"/>
      <c r="FMN32" s="462"/>
      <c r="FMO32" s="462"/>
      <c r="FMP32" s="462"/>
      <c r="FMQ32" s="462"/>
      <c r="FMR32" s="462"/>
      <c r="FMS32" s="462"/>
      <c r="FMT32" s="462"/>
      <c r="FMU32" s="462"/>
      <c r="FMV32" s="462"/>
      <c r="FMW32" s="462"/>
      <c r="FMX32" s="462"/>
      <c r="FMY32" s="462"/>
      <c r="FMZ32" s="462"/>
      <c r="FNA32" s="462"/>
      <c r="FNB32" s="462"/>
      <c r="FNC32" s="462"/>
      <c r="FND32" s="462"/>
      <c r="FNE32" s="462"/>
      <c r="FNF32" s="462"/>
      <c r="FNG32" s="462"/>
      <c r="FNH32" s="462"/>
      <c r="FNI32" s="462"/>
      <c r="FNJ32" s="462"/>
      <c r="FNK32" s="462"/>
      <c r="FNL32" s="462"/>
      <c r="FNM32" s="462"/>
      <c r="FNN32" s="462"/>
      <c r="FNO32" s="462"/>
      <c r="FNP32" s="462"/>
      <c r="FNQ32" s="462"/>
      <c r="FNR32" s="462"/>
      <c r="FNS32" s="462"/>
      <c r="FNT32" s="462"/>
      <c r="FNU32" s="462"/>
      <c r="FNV32" s="462"/>
      <c r="FNW32" s="462"/>
      <c r="FNX32" s="462"/>
      <c r="FNY32" s="462"/>
      <c r="FNZ32" s="462"/>
      <c r="FOA32" s="462"/>
      <c r="FOB32" s="462"/>
      <c r="FOC32" s="462"/>
      <c r="FOD32" s="462"/>
      <c r="FOE32" s="462"/>
      <c r="FOF32" s="462"/>
      <c r="FOG32" s="462"/>
      <c r="FOH32" s="462"/>
      <c r="FOI32" s="462"/>
      <c r="FOJ32" s="462"/>
      <c r="FOK32" s="462"/>
      <c r="FOL32" s="462"/>
      <c r="FOM32" s="462"/>
      <c r="FON32" s="462"/>
      <c r="FOO32" s="462"/>
      <c r="FOP32" s="462"/>
      <c r="FOQ32" s="462"/>
      <c r="FOR32" s="462"/>
      <c r="FOS32" s="462"/>
      <c r="FOT32" s="462"/>
      <c r="FOU32" s="462"/>
      <c r="FOV32" s="462"/>
      <c r="FOW32" s="462"/>
      <c r="FOX32" s="462"/>
      <c r="FOY32" s="462"/>
      <c r="FOZ32" s="462"/>
      <c r="FPA32" s="462"/>
      <c r="FPB32" s="462"/>
      <c r="FPC32" s="462"/>
      <c r="FPD32" s="462"/>
      <c r="FPE32" s="462"/>
      <c r="FPF32" s="462"/>
      <c r="FPG32" s="462"/>
      <c r="FPH32" s="462"/>
      <c r="FPI32" s="462"/>
      <c r="FPJ32" s="462"/>
      <c r="FPK32" s="462"/>
      <c r="FPL32" s="462"/>
      <c r="FPM32" s="462"/>
      <c r="FPN32" s="462"/>
      <c r="FPO32" s="462"/>
      <c r="FPP32" s="462"/>
      <c r="FPQ32" s="462"/>
      <c r="FPR32" s="462"/>
      <c r="FPS32" s="462"/>
      <c r="FPT32" s="462"/>
      <c r="FPU32" s="462"/>
      <c r="FPV32" s="462"/>
      <c r="FPW32" s="462"/>
      <c r="FPX32" s="462"/>
      <c r="FPY32" s="462"/>
      <c r="FPZ32" s="462"/>
      <c r="FQA32" s="462"/>
      <c r="FQB32" s="462"/>
      <c r="FQC32" s="462"/>
      <c r="FQD32" s="462"/>
      <c r="FQE32" s="462"/>
      <c r="FQF32" s="462"/>
      <c r="FQG32" s="462"/>
      <c r="FQH32" s="462"/>
      <c r="FQI32" s="462"/>
      <c r="FQJ32" s="462"/>
      <c r="FQK32" s="462"/>
      <c r="FQL32" s="462"/>
      <c r="FQM32" s="462"/>
      <c r="FQN32" s="462"/>
      <c r="FQO32" s="462"/>
      <c r="FQP32" s="462"/>
      <c r="FQQ32" s="462"/>
      <c r="FQR32" s="462"/>
      <c r="FQS32" s="462"/>
      <c r="FQT32" s="462"/>
      <c r="FQU32" s="462"/>
      <c r="FQV32" s="462"/>
      <c r="FQW32" s="462"/>
      <c r="FQX32" s="462"/>
      <c r="FQY32" s="462"/>
      <c r="FQZ32" s="462"/>
      <c r="FRA32" s="462"/>
      <c r="FRB32" s="462"/>
      <c r="FRC32" s="462"/>
      <c r="FRD32" s="462"/>
      <c r="FRE32" s="462"/>
      <c r="FRF32" s="462"/>
      <c r="FRG32" s="462"/>
      <c r="FRH32" s="462"/>
      <c r="FRI32" s="462"/>
      <c r="FRJ32" s="462"/>
      <c r="FRK32" s="462"/>
      <c r="FRL32" s="462"/>
      <c r="FRM32" s="462"/>
      <c r="FRN32" s="462"/>
      <c r="FRO32" s="462"/>
      <c r="FRP32" s="462"/>
      <c r="FRQ32" s="462"/>
      <c r="FRR32" s="462"/>
      <c r="FRS32" s="462"/>
      <c r="FRT32" s="462"/>
      <c r="FRU32" s="462"/>
      <c r="FRV32" s="462"/>
      <c r="FRW32" s="462"/>
      <c r="FRX32" s="462"/>
      <c r="FRY32" s="462"/>
      <c r="FRZ32" s="462"/>
      <c r="FSA32" s="462"/>
      <c r="FSB32" s="462"/>
      <c r="FSC32" s="462"/>
      <c r="FSD32" s="462"/>
      <c r="FSE32" s="462"/>
      <c r="FSF32" s="462"/>
      <c r="FSG32" s="462"/>
      <c r="FSH32" s="462"/>
      <c r="FSI32" s="462"/>
      <c r="FSJ32" s="462"/>
      <c r="FSK32" s="462"/>
      <c r="FSL32" s="462"/>
      <c r="FSM32" s="462"/>
      <c r="FSN32" s="462"/>
      <c r="FSO32" s="462"/>
      <c r="FSP32" s="462"/>
      <c r="FSQ32" s="462"/>
      <c r="FSR32" s="462"/>
      <c r="FSS32" s="462"/>
      <c r="FST32" s="462"/>
      <c r="FSU32" s="462"/>
      <c r="FSV32" s="462"/>
      <c r="FSW32" s="462"/>
      <c r="FSX32" s="462"/>
      <c r="FSY32" s="462"/>
      <c r="FSZ32" s="462"/>
      <c r="FTA32" s="462"/>
      <c r="FTB32" s="462"/>
      <c r="FTC32" s="462"/>
      <c r="FTD32" s="462"/>
      <c r="FTE32" s="462"/>
      <c r="FTF32" s="462"/>
      <c r="FTG32" s="462"/>
      <c r="FTH32" s="462"/>
      <c r="FTI32" s="462"/>
      <c r="FTJ32" s="462"/>
      <c r="FTK32" s="462"/>
      <c r="FTL32" s="462"/>
      <c r="FTM32" s="462"/>
      <c r="FTN32" s="462"/>
      <c r="FTO32" s="462"/>
      <c r="FTP32" s="462"/>
      <c r="FTQ32" s="462"/>
      <c r="FTR32" s="462"/>
      <c r="FTS32" s="462"/>
      <c r="FTT32" s="462"/>
      <c r="FTU32" s="462"/>
      <c r="FTV32" s="462"/>
      <c r="FTW32" s="462"/>
      <c r="FTX32" s="462"/>
      <c r="FTY32" s="462"/>
      <c r="FTZ32" s="462"/>
      <c r="FUA32" s="462"/>
      <c r="FUB32" s="462"/>
      <c r="FUC32" s="462"/>
      <c r="FUD32" s="462"/>
      <c r="FUE32" s="462"/>
      <c r="FUF32" s="462"/>
      <c r="FUG32" s="462"/>
      <c r="FUH32" s="462"/>
      <c r="FUI32" s="462"/>
      <c r="FUJ32" s="462"/>
      <c r="FUK32" s="462"/>
      <c r="FUL32" s="462"/>
      <c r="FUM32" s="462"/>
      <c r="FUN32" s="462"/>
      <c r="FUO32" s="462"/>
      <c r="FUP32" s="462"/>
      <c r="FUQ32" s="462"/>
      <c r="FUR32" s="462"/>
      <c r="FUS32" s="462"/>
      <c r="FUT32" s="462"/>
      <c r="FUU32" s="462"/>
      <c r="FUV32" s="462"/>
      <c r="FUW32" s="462"/>
      <c r="FUX32" s="462"/>
      <c r="FUY32" s="462"/>
      <c r="FUZ32" s="462"/>
      <c r="FVA32" s="462"/>
      <c r="FVB32" s="462"/>
      <c r="FVC32" s="462"/>
      <c r="FVD32" s="462"/>
      <c r="FVE32" s="462"/>
      <c r="FVF32" s="462"/>
      <c r="FVG32" s="462"/>
      <c r="FVH32" s="462"/>
      <c r="FVI32" s="462"/>
      <c r="FVJ32" s="462"/>
      <c r="FVK32" s="462"/>
      <c r="FVL32" s="462"/>
      <c r="FVM32" s="462"/>
      <c r="FVN32" s="462"/>
      <c r="FVO32" s="462"/>
      <c r="FVP32" s="462"/>
      <c r="FVQ32" s="462"/>
      <c r="FVR32" s="462"/>
      <c r="FVS32" s="462"/>
      <c r="FVT32" s="462"/>
      <c r="FVU32" s="462"/>
      <c r="FVV32" s="462"/>
      <c r="FVW32" s="462"/>
      <c r="FVX32" s="462"/>
      <c r="FVY32" s="462"/>
      <c r="FVZ32" s="462"/>
      <c r="FWA32" s="462"/>
      <c r="FWB32" s="462"/>
      <c r="FWC32" s="462"/>
      <c r="FWD32" s="462"/>
      <c r="FWE32" s="462"/>
      <c r="FWF32" s="462"/>
      <c r="FWG32" s="462"/>
      <c r="FWH32" s="462"/>
      <c r="FWI32" s="462"/>
      <c r="FWJ32" s="462"/>
      <c r="FWK32" s="462"/>
      <c r="FWL32" s="462"/>
      <c r="FWM32" s="462"/>
      <c r="FWN32" s="462"/>
      <c r="FWO32" s="462"/>
      <c r="FWP32" s="462"/>
      <c r="FWQ32" s="462"/>
      <c r="FWR32" s="462"/>
      <c r="FWS32" s="462"/>
      <c r="FWT32" s="462"/>
      <c r="FWU32" s="462"/>
      <c r="FWV32" s="462"/>
      <c r="FWW32" s="462"/>
      <c r="FWX32" s="462"/>
      <c r="FWY32" s="462"/>
      <c r="FWZ32" s="462"/>
      <c r="FXA32" s="462"/>
      <c r="FXB32" s="462"/>
      <c r="FXC32" s="462"/>
      <c r="FXD32" s="462"/>
      <c r="FXE32" s="462"/>
      <c r="FXF32" s="462"/>
      <c r="FXG32" s="462"/>
      <c r="FXH32" s="462"/>
      <c r="FXI32" s="462"/>
      <c r="FXJ32" s="462"/>
      <c r="FXK32" s="462"/>
      <c r="FXL32" s="462"/>
      <c r="FXM32" s="462"/>
      <c r="FXN32" s="462"/>
      <c r="FXO32" s="462"/>
      <c r="FXP32" s="462"/>
      <c r="FXQ32" s="462"/>
      <c r="FXR32" s="462"/>
      <c r="FXS32" s="462"/>
      <c r="FXT32" s="462"/>
      <c r="FXU32" s="462"/>
      <c r="FXV32" s="462"/>
      <c r="FXW32" s="462"/>
      <c r="FXX32" s="462"/>
      <c r="FXY32" s="462"/>
      <c r="FXZ32" s="462"/>
      <c r="FYA32" s="462"/>
      <c r="FYB32" s="462"/>
      <c r="FYC32" s="462"/>
      <c r="FYD32" s="462"/>
      <c r="FYE32" s="462"/>
      <c r="FYF32" s="462"/>
      <c r="FYG32" s="462"/>
      <c r="FYH32" s="462"/>
      <c r="FYI32" s="462"/>
      <c r="FYJ32" s="462"/>
      <c r="FYK32" s="462"/>
      <c r="FYL32" s="462"/>
      <c r="FYM32" s="462"/>
      <c r="FYN32" s="462"/>
      <c r="FYO32" s="462"/>
      <c r="FYP32" s="462"/>
      <c r="FYQ32" s="462"/>
      <c r="FYR32" s="462"/>
      <c r="FYS32" s="462"/>
      <c r="FYT32" s="462"/>
      <c r="FYU32" s="462"/>
      <c r="FYV32" s="462"/>
      <c r="FYW32" s="462"/>
      <c r="FYX32" s="462"/>
      <c r="FYY32" s="462"/>
      <c r="FYZ32" s="462"/>
      <c r="FZA32" s="462"/>
      <c r="FZB32" s="462"/>
      <c r="FZC32" s="462"/>
      <c r="FZD32" s="462"/>
      <c r="FZE32" s="462"/>
      <c r="FZF32" s="462"/>
      <c r="FZG32" s="462"/>
      <c r="FZH32" s="462"/>
      <c r="FZI32" s="462"/>
      <c r="FZJ32" s="462"/>
      <c r="FZK32" s="462"/>
      <c r="FZL32" s="462"/>
      <c r="FZM32" s="462"/>
      <c r="FZN32" s="462"/>
      <c r="FZO32" s="462"/>
      <c r="FZP32" s="462"/>
      <c r="FZQ32" s="462"/>
      <c r="FZR32" s="462"/>
      <c r="FZS32" s="462"/>
      <c r="FZT32" s="462"/>
      <c r="FZU32" s="462"/>
      <c r="FZV32" s="462"/>
      <c r="FZW32" s="462"/>
      <c r="FZX32" s="462"/>
      <c r="FZY32" s="462"/>
      <c r="FZZ32" s="462"/>
      <c r="GAA32" s="462"/>
      <c r="GAB32" s="462"/>
      <c r="GAC32" s="462"/>
      <c r="GAD32" s="462"/>
      <c r="GAE32" s="462"/>
      <c r="GAF32" s="462"/>
      <c r="GAG32" s="462"/>
      <c r="GAH32" s="462"/>
      <c r="GAI32" s="462"/>
      <c r="GAJ32" s="462"/>
      <c r="GAK32" s="462"/>
      <c r="GAL32" s="462"/>
      <c r="GAM32" s="462"/>
      <c r="GAN32" s="462"/>
      <c r="GAO32" s="462"/>
      <c r="GAP32" s="462"/>
      <c r="GAQ32" s="462"/>
      <c r="GAR32" s="462"/>
      <c r="GAS32" s="462"/>
      <c r="GAT32" s="462"/>
      <c r="GAU32" s="462"/>
      <c r="GAV32" s="462"/>
      <c r="GAW32" s="462"/>
      <c r="GAX32" s="462"/>
      <c r="GAY32" s="462"/>
      <c r="GAZ32" s="462"/>
      <c r="GBA32" s="462"/>
      <c r="GBB32" s="462"/>
      <c r="GBC32" s="462"/>
      <c r="GBD32" s="462"/>
      <c r="GBE32" s="462"/>
      <c r="GBF32" s="462"/>
      <c r="GBG32" s="462"/>
      <c r="GBH32" s="462"/>
      <c r="GBI32" s="462"/>
      <c r="GBJ32" s="462"/>
      <c r="GBK32" s="462"/>
      <c r="GBL32" s="462"/>
      <c r="GBM32" s="462"/>
      <c r="GBN32" s="462"/>
      <c r="GBO32" s="462"/>
      <c r="GBP32" s="462"/>
      <c r="GBQ32" s="462"/>
      <c r="GBR32" s="462"/>
      <c r="GBS32" s="462"/>
      <c r="GBT32" s="462"/>
      <c r="GBU32" s="462"/>
      <c r="GBV32" s="462"/>
      <c r="GBW32" s="462"/>
      <c r="GBX32" s="462"/>
      <c r="GBY32" s="462"/>
      <c r="GBZ32" s="462"/>
      <c r="GCA32" s="462"/>
      <c r="GCB32" s="462"/>
      <c r="GCC32" s="462"/>
      <c r="GCD32" s="462"/>
      <c r="GCE32" s="462"/>
      <c r="GCF32" s="462"/>
      <c r="GCG32" s="462"/>
      <c r="GCH32" s="462"/>
      <c r="GCI32" s="462"/>
      <c r="GCJ32" s="462"/>
      <c r="GCK32" s="462"/>
      <c r="GCL32" s="462"/>
      <c r="GCM32" s="462"/>
      <c r="GCN32" s="462"/>
      <c r="GCO32" s="462"/>
      <c r="GCP32" s="462"/>
      <c r="GCQ32" s="462"/>
      <c r="GCR32" s="462"/>
      <c r="GCS32" s="462"/>
      <c r="GCT32" s="462"/>
      <c r="GCU32" s="462"/>
      <c r="GCV32" s="462"/>
      <c r="GCW32" s="462"/>
      <c r="GCX32" s="462"/>
      <c r="GCY32" s="462"/>
      <c r="GCZ32" s="462"/>
      <c r="GDA32" s="462"/>
      <c r="GDB32" s="462"/>
      <c r="GDC32" s="462"/>
      <c r="GDD32" s="462"/>
      <c r="GDE32" s="462"/>
      <c r="GDF32" s="462"/>
      <c r="GDG32" s="462"/>
      <c r="GDH32" s="462"/>
      <c r="GDI32" s="462"/>
      <c r="GDJ32" s="462"/>
      <c r="GDK32" s="462"/>
      <c r="GDL32" s="462"/>
      <c r="GDM32" s="462"/>
      <c r="GDN32" s="462"/>
      <c r="GDO32" s="462"/>
      <c r="GDP32" s="462"/>
      <c r="GDQ32" s="462"/>
      <c r="GDR32" s="462"/>
      <c r="GDS32" s="462"/>
      <c r="GDT32" s="462"/>
      <c r="GDU32" s="462"/>
      <c r="GDV32" s="462"/>
      <c r="GDW32" s="462"/>
      <c r="GDX32" s="462"/>
      <c r="GDY32" s="462"/>
      <c r="GDZ32" s="462"/>
      <c r="GEA32" s="462"/>
      <c r="GEB32" s="462"/>
      <c r="GEC32" s="462"/>
      <c r="GED32" s="462"/>
      <c r="GEE32" s="462"/>
      <c r="GEF32" s="462"/>
      <c r="GEG32" s="462"/>
      <c r="GEH32" s="462"/>
      <c r="GEI32" s="462"/>
      <c r="GEJ32" s="462"/>
      <c r="GEK32" s="462"/>
      <c r="GEL32" s="462"/>
      <c r="GEM32" s="462"/>
      <c r="GEN32" s="462"/>
      <c r="GEO32" s="462"/>
      <c r="GEP32" s="462"/>
      <c r="GEQ32" s="462"/>
      <c r="GER32" s="462"/>
      <c r="GES32" s="462"/>
      <c r="GET32" s="462"/>
      <c r="GEU32" s="462"/>
      <c r="GEV32" s="462"/>
      <c r="GEW32" s="462"/>
      <c r="GEX32" s="462"/>
      <c r="GEY32" s="462"/>
      <c r="GEZ32" s="462"/>
      <c r="GFA32" s="462"/>
      <c r="GFB32" s="462"/>
      <c r="GFC32" s="462"/>
      <c r="GFD32" s="462"/>
      <c r="GFE32" s="462"/>
      <c r="GFF32" s="462"/>
      <c r="GFG32" s="462"/>
      <c r="GFH32" s="462"/>
      <c r="GFI32" s="462"/>
      <c r="GFJ32" s="462"/>
      <c r="GFK32" s="462"/>
      <c r="GFL32" s="462"/>
      <c r="GFM32" s="462"/>
      <c r="GFN32" s="462"/>
      <c r="GFO32" s="462"/>
      <c r="GFP32" s="462"/>
      <c r="GFQ32" s="462"/>
      <c r="GFR32" s="462"/>
      <c r="GFS32" s="462"/>
      <c r="GFT32" s="462"/>
      <c r="GFU32" s="462"/>
      <c r="GFV32" s="462"/>
      <c r="GFW32" s="462"/>
      <c r="GFX32" s="462"/>
      <c r="GFY32" s="462"/>
      <c r="GFZ32" s="462"/>
      <c r="GGA32" s="462"/>
      <c r="GGB32" s="462"/>
      <c r="GGC32" s="462"/>
      <c r="GGD32" s="462"/>
      <c r="GGE32" s="462"/>
      <c r="GGF32" s="462"/>
      <c r="GGG32" s="462"/>
      <c r="GGH32" s="462"/>
      <c r="GGI32" s="462"/>
      <c r="GGJ32" s="462"/>
      <c r="GGK32" s="462"/>
      <c r="GGL32" s="462"/>
      <c r="GGM32" s="462"/>
      <c r="GGN32" s="462"/>
      <c r="GGO32" s="462"/>
      <c r="GGP32" s="462"/>
      <c r="GGQ32" s="462"/>
      <c r="GGR32" s="462"/>
      <c r="GGS32" s="462"/>
      <c r="GGT32" s="462"/>
      <c r="GGU32" s="462"/>
      <c r="GGV32" s="462"/>
      <c r="GGW32" s="462"/>
      <c r="GGX32" s="462"/>
      <c r="GGY32" s="462"/>
      <c r="GGZ32" s="462"/>
      <c r="GHA32" s="462"/>
      <c r="GHB32" s="462"/>
      <c r="GHC32" s="462"/>
      <c r="GHD32" s="462"/>
      <c r="GHE32" s="462"/>
      <c r="GHF32" s="462"/>
      <c r="GHG32" s="462"/>
      <c r="GHH32" s="462"/>
      <c r="GHI32" s="462"/>
      <c r="GHJ32" s="462"/>
      <c r="GHK32" s="462"/>
      <c r="GHL32" s="462"/>
      <c r="GHM32" s="462"/>
      <c r="GHN32" s="462"/>
      <c r="GHO32" s="462"/>
      <c r="GHP32" s="462"/>
      <c r="GHQ32" s="462"/>
      <c r="GHR32" s="462"/>
      <c r="GHS32" s="462"/>
      <c r="GHT32" s="462"/>
      <c r="GHU32" s="462"/>
      <c r="GHV32" s="462"/>
      <c r="GHW32" s="462"/>
      <c r="GHX32" s="462"/>
      <c r="GHY32" s="462"/>
      <c r="GHZ32" s="462"/>
      <c r="GIA32" s="462"/>
      <c r="GIB32" s="462"/>
      <c r="GIC32" s="462"/>
      <c r="GID32" s="462"/>
      <c r="GIE32" s="462"/>
      <c r="GIF32" s="462"/>
      <c r="GIG32" s="462"/>
      <c r="GIH32" s="462"/>
      <c r="GII32" s="462"/>
      <c r="GIJ32" s="462"/>
      <c r="GIK32" s="462"/>
      <c r="GIL32" s="462"/>
      <c r="GIM32" s="462"/>
      <c r="GIN32" s="462"/>
      <c r="GIO32" s="462"/>
      <c r="GIP32" s="462"/>
      <c r="GIQ32" s="462"/>
      <c r="GIR32" s="462"/>
      <c r="GIS32" s="462"/>
      <c r="GIT32" s="462"/>
      <c r="GIU32" s="462"/>
      <c r="GIV32" s="462"/>
      <c r="GIW32" s="462"/>
      <c r="GIX32" s="462"/>
      <c r="GIY32" s="462"/>
      <c r="GIZ32" s="462"/>
      <c r="GJA32" s="462"/>
      <c r="GJB32" s="462"/>
      <c r="GJC32" s="462"/>
      <c r="GJD32" s="462"/>
      <c r="GJE32" s="462"/>
      <c r="GJF32" s="462"/>
      <c r="GJG32" s="462"/>
      <c r="GJH32" s="462"/>
      <c r="GJI32" s="462"/>
      <c r="GJJ32" s="462"/>
      <c r="GJK32" s="462"/>
      <c r="GJL32" s="462"/>
      <c r="GJM32" s="462"/>
      <c r="GJN32" s="462"/>
      <c r="GJO32" s="462"/>
      <c r="GJP32" s="462"/>
      <c r="GJQ32" s="462"/>
      <c r="GJR32" s="462"/>
      <c r="GJS32" s="462"/>
      <c r="GJT32" s="462"/>
      <c r="GJU32" s="462"/>
      <c r="GJV32" s="462"/>
      <c r="GJW32" s="462"/>
      <c r="GJX32" s="462"/>
      <c r="GJY32" s="462"/>
      <c r="GJZ32" s="462"/>
      <c r="GKA32" s="462"/>
      <c r="GKB32" s="462"/>
      <c r="GKC32" s="462"/>
      <c r="GKD32" s="462"/>
      <c r="GKE32" s="462"/>
      <c r="GKF32" s="462"/>
      <c r="GKG32" s="462"/>
      <c r="GKH32" s="462"/>
      <c r="GKI32" s="462"/>
      <c r="GKJ32" s="462"/>
      <c r="GKK32" s="462"/>
      <c r="GKL32" s="462"/>
      <c r="GKM32" s="462"/>
      <c r="GKN32" s="462"/>
      <c r="GKO32" s="462"/>
      <c r="GKP32" s="462"/>
      <c r="GKQ32" s="462"/>
      <c r="GKR32" s="462"/>
      <c r="GKS32" s="462"/>
      <c r="GKT32" s="462"/>
      <c r="GKU32" s="462"/>
      <c r="GKV32" s="462"/>
      <c r="GKW32" s="462"/>
      <c r="GKX32" s="462"/>
      <c r="GKY32" s="462"/>
      <c r="GKZ32" s="462"/>
      <c r="GLA32" s="462"/>
      <c r="GLB32" s="462"/>
      <c r="GLC32" s="462"/>
      <c r="GLD32" s="462"/>
      <c r="GLE32" s="462"/>
      <c r="GLF32" s="462"/>
      <c r="GLG32" s="462"/>
      <c r="GLH32" s="462"/>
      <c r="GLI32" s="462"/>
      <c r="GLJ32" s="462"/>
      <c r="GLK32" s="462"/>
      <c r="GLL32" s="462"/>
      <c r="GLM32" s="462"/>
      <c r="GLN32" s="462"/>
      <c r="GLO32" s="462"/>
      <c r="GLP32" s="462"/>
      <c r="GLQ32" s="462"/>
      <c r="GLR32" s="462"/>
      <c r="GLS32" s="462"/>
      <c r="GLT32" s="462"/>
      <c r="GLU32" s="462"/>
      <c r="GLV32" s="462"/>
      <c r="GLW32" s="462"/>
      <c r="GLX32" s="462"/>
      <c r="GLY32" s="462"/>
      <c r="GLZ32" s="462"/>
      <c r="GMA32" s="462"/>
      <c r="GMB32" s="462"/>
      <c r="GMC32" s="462"/>
      <c r="GMD32" s="462"/>
      <c r="GME32" s="462"/>
      <c r="GMF32" s="462"/>
      <c r="GMG32" s="462"/>
      <c r="GMH32" s="462"/>
      <c r="GMI32" s="462"/>
      <c r="GMJ32" s="462"/>
      <c r="GMK32" s="462"/>
      <c r="GML32" s="462"/>
      <c r="GMM32" s="462"/>
      <c r="GMN32" s="462"/>
      <c r="GMO32" s="462"/>
      <c r="GMP32" s="462"/>
      <c r="GMQ32" s="462"/>
      <c r="GMR32" s="462"/>
      <c r="GMS32" s="462"/>
      <c r="GMT32" s="462"/>
      <c r="GMU32" s="462"/>
      <c r="GMV32" s="462"/>
      <c r="GMW32" s="462"/>
      <c r="GMX32" s="462"/>
      <c r="GMY32" s="462"/>
      <c r="GMZ32" s="462"/>
      <c r="GNA32" s="462"/>
      <c r="GNB32" s="462"/>
      <c r="GNC32" s="462"/>
      <c r="GND32" s="462"/>
      <c r="GNE32" s="462"/>
      <c r="GNF32" s="462"/>
      <c r="GNG32" s="462"/>
      <c r="GNH32" s="462"/>
      <c r="GNI32" s="462"/>
      <c r="GNJ32" s="462"/>
      <c r="GNK32" s="462"/>
      <c r="GNL32" s="462"/>
      <c r="GNM32" s="462"/>
      <c r="GNN32" s="462"/>
      <c r="GNO32" s="462"/>
      <c r="GNP32" s="462"/>
      <c r="GNQ32" s="462"/>
      <c r="GNR32" s="462"/>
      <c r="GNS32" s="462"/>
      <c r="GNT32" s="462"/>
      <c r="GNU32" s="462"/>
      <c r="GNV32" s="462"/>
      <c r="GNW32" s="462"/>
      <c r="GNX32" s="462"/>
      <c r="GNY32" s="462"/>
      <c r="GNZ32" s="462"/>
      <c r="GOA32" s="462"/>
      <c r="GOB32" s="462"/>
      <c r="GOC32" s="462"/>
      <c r="GOD32" s="462"/>
      <c r="GOE32" s="462"/>
      <c r="GOF32" s="462"/>
      <c r="GOG32" s="462"/>
      <c r="GOH32" s="462"/>
      <c r="GOI32" s="462"/>
      <c r="GOJ32" s="462"/>
      <c r="GOK32" s="462"/>
      <c r="GOL32" s="462"/>
      <c r="GOM32" s="462"/>
      <c r="GON32" s="462"/>
      <c r="GOO32" s="462"/>
      <c r="GOP32" s="462"/>
      <c r="GOQ32" s="462"/>
      <c r="GOR32" s="462"/>
      <c r="GOS32" s="462"/>
      <c r="GOT32" s="462"/>
      <c r="GOU32" s="462"/>
      <c r="GOV32" s="462"/>
      <c r="GOW32" s="462"/>
      <c r="GOX32" s="462"/>
      <c r="GOY32" s="462"/>
      <c r="GOZ32" s="462"/>
      <c r="GPA32" s="462"/>
      <c r="GPB32" s="462"/>
      <c r="GPC32" s="462"/>
      <c r="GPD32" s="462"/>
      <c r="GPE32" s="462"/>
      <c r="GPF32" s="462"/>
      <c r="GPG32" s="462"/>
      <c r="GPH32" s="462"/>
      <c r="GPI32" s="462"/>
      <c r="GPJ32" s="462"/>
      <c r="GPK32" s="462"/>
      <c r="GPL32" s="462"/>
      <c r="GPM32" s="462"/>
      <c r="GPN32" s="462"/>
      <c r="GPO32" s="462"/>
      <c r="GPP32" s="462"/>
      <c r="GPQ32" s="462"/>
      <c r="GPR32" s="462"/>
      <c r="GPS32" s="462"/>
      <c r="GPT32" s="462"/>
      <c r="GPU32" s="462"/>
      <c r="GPV32" s="462"/>
      <c r="GPW32" s="462"/>
      <c r="GPX32" s="462"/>
      <c r="GPY32" s="462"/>
      <c r="GPZ32" s="462"/>
      <c r="GQA32" s="462"/>
      <c r="GQB32" s="462"/>
      <c r="GQC32" s="462"/>
      <c r="GQD32" s="462"/>
      <c r="GQE32" s="462"/>
      <c r="GQF32" s="462"/>
      <c r="GQG32" s="462"/>
      <c r="GQH32" s="462"/>
      <c r="GQI32" s="462"/>
      <c r="GQJ32" s="462"/>
      <c r="GQK32" s="462"/>
      <c r="GQL32" s="462"/>
      <c r="GQM32" s="462"/>
      <c r="GQN32" s="462"/>
      <c r="GQO32" s="462"/>
      <c r="GQP32" s="462"/>
      <c r="GQQ32" s="462"/>
      <c r="GQR32" s="462"/>
      <c r="GQS32" s="462"/>
      <c r="GQT32" s="462"/>
      <c r="GQU32" s="462"/>
      <c r="GQV32" s="462"/>
      <c r="GQW32" s="462"/>
      <c r="GQX32" s="462"/>
      <c r="GQY32" s="462"/>
      <c r="GQZ32" s="462"/>
      <c r="GRA32" s="462"/>
      <c r="GRB32" s="462"/>
      <c r="GRC32" s="462"/>
      <c r="GRD32" s="462"/>
      <c r="GRE32" s="462"/>
      <c r="GRF32" s="462"/>
      <c r="GRG32" s="462"/>
      <c r="GRH32" s="462"/>
      <c r="GRI32" s="462"/>
      <c r="GRJ32" s="462"/>
      <c r="GRK32" s="462"/>
      <c r="GRL32" s="462"/>
      <c r="GRM32" s="462"/>
      <c r="GRN32" s="462"/>
      <c r="GRO32" s="462"/>
      <c r="GRP32" s="462"/>
      <c r="GRQ32" s="462"/>
      <c r="GRR32" s="462"/>
      <c r="GRS32" s="462"/>
      <c r="GRT32" s="462"/>
      <c r="GRU32" s="462"/>
      <c r="GRV32" s="462"/>
      <c r="GRW32" s="462"/>
      <c r="GRX32" s="462"/>
      <c r="GRY32" s="462"/>
      <c r="GRZ32" s="462"/>
      <c r="GSA32" s="462"/>
      <c r="GSB32" s="462"/>
      <c r="GSC32" s="462"/>
      <c r="GSD32" s="462"/>
      <c r="GSE32" s="462"/>
      <c r="GSF32" s="462"/>
      <c r="GSG32" s="462"/>
      <c r="GSH32" s="462"/>
      <c r="GSI32" s="462"/>
      <c r="GSJ32" s="462"/>
      <c r="GSK32" s="462"/>
      <c r="GSL32" s="462"/>
      <c r="GSM32" s="462"/>
      <c r="GSN32" s="462"/>
      <c r="GSO32" s="462"/>
      <c r="GSP32" s="462"/>
      <c r="GSQ32" s="462"/>
      <c r="GSR32" s="462"/>
      <c r="GSS32" s="462"/>
      <c r="GST32" s="462"/>
      <c r="GSU32" s="462"/>
      <c r="GSV32" s="462"/>
      <c r="GSW32" s="462"/>
      <c r="GSX32" s="462"/>
      <c r="GSY32" s="462"/>
      <c r="GSZ32" s="462"/>
      <c r="GTA32" s="462"/>
      <c r="GTB32" s="462"/>
      <c r="GTC32" s="462"/>
      <c r="GTD32" s="462"/>
      <c r="GTE32" s="462"/>
      <c r="GTF32" s="462"/>
      <c r="GTG32" s="462"/>
      <c r="GTH32" s="462"/>
      <c r="GTI32" s="462"/>
      <c r="GTJ32" s="462"/>
      <c r="GTK32" s="462"/>
      <c r="GTL32" s="462"/>
      <c r="GTM32" s="462"/>
      <c r="GTN32" s="462"/>
      <c r="GTO32" s="462"/>
      <c r="GTP32" s="462"/>
      <c r="GTQ32" s="462"/>
      <c r="GTR32" s="462"/>
      <c r="GTS32" s="462"/>
      <c r="GTT32" s="462"/>
      <c r="GTU32" s="462"/>
      <c r="GTV32" s="462"/>
      <c r="GTW32" s="462"/>
      <c r="GTX32" s="462"/>
      <c r="GTY32" s="462"/>
      <c r="GTZ32" s="462"/>
      <c r="GUA32" s="462"/>
      <c r="GUB32" s="462"/>
      <c r="GUC32" s="462"/>
      <c r="GUD32" s="462"/>
      <c r="GUE32" s="462"/>
      <c r="GUF32" s="462"/>
      <c r="GUG32" s="462"/>
      <c r="GUH32" s="462"/>
      <c r="GUI32" s="462"/>
      <c r="GUJ32" s="462"/>
      <c r="GUK32" s="462"/>
      <c r="GUL32" s="462"/>
      <c r="GUM32" s="462"/>
      <c r="GUN32" s="462"/>
      <c r="GUO32" s="462"/>
      <c r="GUP32" s="462"/>
      <c r="GUQ32" s="462"/>
      <c r="GUR32" s="462"/>
      <c r="GUS32" s="462"/>
      <c r="GUT32" s="462"/>
      <c r="GUU32" s="462"/>
      <c r="GUV32" s="462"/>
      <c r="GUW32" s="462"/>
      <c r="GUX32" s="462"/>
      <c r="GUY32" s="462"/>
      <c r="GUZ32" s="462"/>
      <c r="GVA32" s="462"/>
      <c r="GVB32" s="462"/>
      <c r="GVC32" s="462"/>
      <c r="GVD32" s="462"/>
      <c r="GVE32" s="462"/>
      <c r="GVF32" s="462"/>
      <c r="GVG32" s="462"/>
      <c r="GVH32" s="462"/>
      <c r="GVI32" s="462"/>
      <c r="GVJ32" s="462"/>
      <c r="GVK32" s="462"/>
      <c r="GVL32" s="462"/>
      <c r="GVM32" s="462"/>
      <c r="GVN32" s="462"/>
      <c r="GVO32" s="462"/>
      <c r="GVP32" s="462"/>
      <c r="GVQ32" s="462"/>
      <c r="GVR32" s="462"/>
      <c r="GVS32" s="462"/>
      <c r="GVT32" s="462"/>
      <c r="GVU32" s="462"/>
      <c r="GVV32" s="462"/>
      <c r="GVW32" s="462"/>
      <c r="GVX32" s="462"/>
      <c r="GVY32" s="462"/>
      <c r="GVZ32" s="462"/>
      <c r="GWA32" s="462"/>
      <c r="GWB32" s="462"/>
      <c r="GWC32" s="462"/>
      <c r="GWD32" s="462"/>
      <c r="GWE32" s="462"/>
      <c r="GWF32" s="462"/>
      <c r="GWG32" s="462"/>
      <c r="GWH32" s="462"/>
      <c r="GWI32" s="462"/>
      <c r="GWJ32" s="462"/>
      <c r="GWK32" s="462"/>
      <c r="GWL32" s="462"/>
      <c r="GWM32" s="462"/>
      <c r="GWN32" s="462"/>
      <c r="GWO32" s="462"/>
      <c r="GWP32" s="462"/>
      <c r="GWQ32" s="462"/>
      <c r="GWR32" s="462"/>
      <c r="GWS32" s="462"/>
      <c r="GWT32" s="462"/>
      <c r="GWU32" s="462"/>
      <c r="GWV32" s="462"/>
      <c r="GWW32" s="462"/>
      <c r="GWX32" s="462"/>
      <c r="GWY32" s="462"/>
      <c r="GWZ32" s="462"/>
      <c r="GXA32" s="462"/>
      <c r="GXB32" s="462"/>
      <c r="GXC32" s="462"/>
      <c r="GXD32" s="462"/>
      <c r="GXE32" s="462"/>
      <c r="GXF32" s="462"/>
      <c r="GXG32" s="462"/>
      <c r="GXH32" s="462"/>
      <c r="GXI32" s="462"/>
      <c r="GXJ32" s="462"/>
      <c r="GXK32" s="462"/>
      <c r="GXL32" s="462"/>
      <c r="GXM32" s="462"/>
      <c r="GXN32" s="462"/>
      <c r="GXO32" s="462"/>
      <c r="GXP32" s="462"/>
      <c r="GXQ32" s="462"/>
      <c r="GXR32" s="462"/>
      <c r="GXS32" s="462"/>
      <c r="GXT32" s="462"/>
      <c r="GXU32" s="462"/>
      <c r="GXV32" s="462"/>
      <c r="GXW32" s="462"/>
      <c r="GXX32" s="462"/>
      <c r="GXY32" s="462"/>
      <c r="GXZ32" s="462"/>
      <c r="GYA32" s="462"/>
      <c r="GYB32" s="462"/>
      <c r="GYC32" s="462"/>
      <c r="GYD32" s="462"/>
      <c r="GYE32" s="462"/>
      <c r="GYF32" s="462"/>
      <c r="GYG32" s="462"/>
      <c r="GYH32" s="462"/>
      <c r="GYI32" s="462"/>
      <c r="GYJ32" s="462"/>
      <c r="GYK32" s="462"/>
      <c r="GYL32" s="462"/>
      <c r="GYM32" s="462"/>
      <c r="GYN32" s="462"/>
      <c r="GYO32" s="462"/>
      <c r="GYP32" s="462"/>
      <c r="GYQ32" s="462"/>
      <c r="GYR32" s="462"/>
      <c r="GYS32" s="462"/>
      <c r="GYT32" s="462"/>
      <c r="GYU32" s="462"/>
      <c r="GYV32" s="462"/>
      <c r="GYW32" s="462"/>
      <c r="GYX32" s="462"/>
      <c r="GYY32" s="462"/>
      <c r="GYZ32" s="462"/>
      <c r="GZA32" s="462"/>
      <c r="GZB32" s="462"/>
      <c r="GZC32" s="462"/>
      <c r="GZD32" s="462"/>
      <c r="GZE32" s="462"/>
      <c r="GZF32" s="462"/>
      <c r="GZG32" s="462"/>
      <c r="GZH32" s="462"/>
      <c r="GZI32" s="462"/>
      <c r="GZJ32" s="462"/>
      <c r="GZK32" s="462"/>
      <c r="GZL32" s="462"/>
      <c r="GZM32" s="462"/>
      <c r="GZN32" s="462"/>
      <c r="GZO32" s="462"/>
      <c r="GZP32" s="462"/>
      <c r="GZQ32" s="462"/>
      <c r="GZR32" s="462"/>
      <c r="GZS32" s="462"/>
      <c r="GZT32" s="462"/>
      <c r="GZU32" s="462"/>
      <c r="GZV32" s="462"/>
      <c r="GZW32" s="462"/>
      <c r="GZX32" s="462"/>
      <c r="GZY32" s="462"/>
      <c r="GZZ32" s="462"/>
      <c r="HAA32" s="462"/>
      <c r="HAB32" s="462"/>
      <c r="HAC32" s="462"/>
      <c r="HAD32" s="462"/>
      <c r="HAE32" s="462"/>
      <c r="HAF32" s="462"/>
      <c r="HAG32" s="462"/>
      <c r="HAH32" s="462"/>
      <c r="HAI32" s="462"/>
      <c r="HAJ32" s="462"/>
      <c r="HAK32" s="462"/>
      <c r="HAL32" s="462"/>
      <c r="HAM32" s="462"/>
      <c r="HAN32" s="462"/>
      <c r="HAO32" s="462"/>
      <c r="HAP32" s="462"/>
      <c r="HAQ32" s="462"/>
      <c r="HAR32" s="462"/>
      <c r="HAS32" s="462"/>
      <c r="HAT32" s="462"/>
      <c r="HAU32" s="462"/>
      <c r="HAV32" s="462"/>
      <c r="HAW32" s="462"/>
      <c r="HAX32" s="462"/>
      <c r="HAY32" s="462"/>
      <c r="HAZ32" s="462"/>
      <c r="HBA32" s="462"/>
      <c r="HBB32" s="462"/>
      <c r="HBC32" s="462"/>
      <c r="HBD32" s="462"/>
      <c r="HBE32" s="462"/>
      <c r="HBF32" s="462"/>
      <c r="HBG32" s="462"/>
      <c r="HBH32" s="462"/>
      <c r="HBI32" s="462"/>
      <c r="HBJ32" s="462"/>
      <c r="HBK32" s="462"/>
      <c r="HBL32" s="462"/>
      <c r="HBM32" s="462"/>
      <c r="HBN32" s="462"/>
      <c r="HBO32" s="462"/>
      <c r="HBP32" s="462"/>
      <c r="HBQ32" s="462"/>
      <c r="HBR32" s="462"/>
      <c r="HBS32" s="462"/>
      <c r="HBT32" s="462"/>
      <c r="HBU32" s="462"/>
      <c r="HBV32" s="462"/>
      <c r="HBW32" s="462"/>
      <c r="HBX32" s="462"/>
      <c r="HBY32" s="462"/>
      <c r="HBZ32" s="462"/>
      <c r="HCA32" s="462"/>
      <c r="HCB32" s="462"/>
      <c r="HCC32" s="462"/>
      <c r="HCD32" s="462"/>
      <c r="HCE32" s="462"/>
      <c r="HCF32" s="462"/>
      <c r="HCG32" s="462"/>
      <c r="HCH32" s="462"/>
      <c r="HCI32" s="462"/>
      <c r="HCJ32" s="462"/>
      <c r="HCK32" s="462"/>
      <c r="HCL32" s="462"/>
      <c r="HCM32" s="462"/>
      <c r="HCN32" s="462"/>
      <c r="HCO32" s="462"/>
      <c r="HCP32" s="462"/>
      <c r="HCQ32" s="462"/>
      <c r="HCR32" s="462"/>
      <c r="HCS32" s="462"/>
      <c r="HCT32" s="462"/>
      <c r="HCU32" s="462"/>
      <c r="HCV32" s="462"/>
      <c r="HCW32" s="462"/>
      <c r="HCX32" s="462"/>
      <c r="HCY32" s="462"/>
      <c r="HCZ32" s="462"/>
      <c r="HDA32" s="462"/>
      <c r="HDB32" s="462"/>
      <c r="HDC32" s="462"/>
      <c r="HDD32" s="462"/>
      <c r="HDE32" s="462"/>
      <c r="HDF32" s="462"/>
      <c r="HDG32" s="462"/>
      <c r="HDH32" s="462"/>
      <c r="HDI32" s="462"/>
      <c r="HDJ32" s="462"/>
      <c r="HDK32" s="462"/>
      <c r="HDL32" s="462"/>
      <c r="HDM32" s="462"/>
      <c r="HDN32" s="462"/>
      <c r="HDO32" s="462"/>
      <c r="HDP32" s="462"/>
      <c r="HDQ32" s="462"/>
      <c r="HDR32" s="462"/>
      <c r="HDS32" s="462"/>
      <c r="HDT32" s="462"/>
      <c r="HDU32" s="462"/>
      <c r="HDV32" s="462"/>
      <c r="HDW32" s="462"/>
      <c r="HDX32" s="462"/>
      <c r="HDY32" s="462"/>
      <c r="HDZ32" s="462"/>
      <c r="HEA32" s="462"/>
      <c r="HEB32" s="462"/>
      <c r="HEC32" s="462"/>
      <c r="HED32" s="462"/>
      <c r="HEE32" s="462"/>
      <c r="HEF32" s="462"/>
      <c r="HEG32" s="462"/>
      <c r="HEH32" s="462"/>
      <c r="HEI32" s="462"/>
      <c r="HEJ32" s="462"/>
      <c r="HEK32" s="462"/>
      <c r="HEL32" s="462"/>
      <c r="HEM32" s="462"/>
      <c r="HEN32" s="462"/>
      <c r="HEO32" s="462"/>
      <c r="HEP32" s="462"/>
      <c r="HEQ32" s="462"/>
      <c r="HER32" s="462"/>
      <c r="HES32" s="462"/>
      <c r="HET32" s="462"/>
      <c r="HEU32" s="462"/>
      <c r="HEV32" s="462"/>
      <c r="HEW32" s="462"/>
      <c r="HEX32" s="462"/>
      <c r="HEY32" s="462"/>
      <c r="HEZ32" s="462"/>
      <c r="HFA32" s="462"/>
      <c r="HFB32" s="462"/>
      <c r="HFC32" s="462"/>
      <c r="HFD32" s="462"/>
      <c r="HFE32" s="462"/>
      <c r="HFF32" s="462"/>
      <c r="HFG32" s="462"/>
      <c r="HFH32" s="462"/>
      <c r="HFI32" s="462"/>
      <c r="HFJ32" s="462"/>
      <c r="HFK32" s="462"/>
      <c r="HFL32" s="462"/>
      <c r="HFM32" s="462"/>
      <c r="HFN32" s="462"/>
      <c r="HFO32" s="462"/>
      <c r="HFP32" s="462"/>
      <c r="HFQ32" s="462"/>
      <c r="HFR32" s="462"/>
      <c r="HFS32" s="462"/>
      <c r="HFT32" s="462"/>
      <c r="HFU32" s="462"/>
      <c r="HFV32" s="462"/>
      <c r="HFW32" s="462"/>
      <c r="HFX32" s="462"/>
      <c r="HFY32" s="462"/>
      <c r="HFZ32" s="462"/>
      <c r="HGA32" s="462"/>
      <c r="HGB32" s="462"/>
      <c r="HGC32" s="462"/>
      <c r="HGD32" s="462"/>
      <c r="HGE32" s="462"/>
      <c r="HGF32" s="462"/>
      <c r="HGG32" s="462"/>
      <c r="HGH32" s="462"/>
      <c r="HGI32" s="462"/>
      <c r="HGJ32" s="462"/>
      <c r="HGK32" s="462"/>
      <c r="HGL32" s="462"/>
      <c r="HGM32" s="462"/>
      <c r="HGN32" s="462"/>
      <c r="HGO32" s="462"/>
      <c r="HGP32" s="462"/>
      <c r="HGQ32" s="462"/>
      <c r="HGR32" s="462"/>
      <c r="HGS32" s="462"/>
      <c r="HGT32" s="462"/>
      <c r="HGU32" s="462"/>
      <c r="HGV32" s="462"/>
      <c r="HGW32" s="462"/>
      <c r="HGX32" s="462"/>
      <c r="HGY32" s="462"/>
      <c r="HGZ32" s="462"/>
      <c r="HHA32" s="462"/>
      <c r="HHB32" s="462"/>
      <c r="HHC32" s="462"/>
      <c r="HHD32" s="462"/>
      <c r="HHE32" s="462"/>
      <c r="HHF32" s="462"/>
      <c r="HHG32" s="462"/>
      <c r="HHH32" s="462"/>
      <c r="HHI32" s="462"/>
      <c r="HHJ32" s="462"/>
      <c r="HHK32" s="462"/>
      <c r="HHL32" s="462"/>
      <c r="HHM32" s="462"/>
      <c r="HHN32" s="462"/>
      <c r="HHO32" s="462"/>
      <c r="HHP32" s="462"/>
      <c r="HHQ32" s="462"/>
      <c r="HHR32" s="462"/>
      <c r="HHS32" s="462"/>
      <c r="HHT32" s="462"/>
      <c r="HHU32" s="462"/>
      <c r="HHV32" s="462"/>
      <c r="HHW32" s="462"/>
      <c r="HHX32" s="462"/>
      <c r="HHY32" s="462"/>
      <c r="HHZ32" s="462"/>
      <c r="HIA32" s="462"/>
      <c r="HIB32" s="462"/>
      <c r="HIC32" s="462"/>
      <c r="HID32" s="462"/>
      <c r="HIE32" s="462"/>
      <c r="HIF32" s="462"/>
      <c r="HIG32" s="462"/>
      <c r="HIH32" s="462"/>
      <c r="HII32" s="462"/>
      <c r="HIJ32" s="462"/>
      <c r="HIK32" s="462"/>
      <c r="HIL32" s="462"/>
      <c r="HIM32" s="462"/>
      <c r="HIN32" s="462"/>
      <c r="HIO32" s="462"/>
      <c r="HIP32" s="462"/>
      <c r="HIQ32" s="462"/>
      <c r="HIR32" s="462"/>
      <c r="HIS32" s="462"/>
      <c r="HIT32" s="462"/>
      <c r="HIU32" s="462"/>
      <c r="HIV32" s="462"/>
      <c r="HIW32" s="462"/>
      <c r="HIX32" s="462"/>
      <c r="HIY32" s="462"/>
      <c r="HIZ32" s="462"/>
      <c r="HJA32" s="462"/>
      <c r="HJB32" s="462"/>
      <c r="HJC32" s="462"/>
      <c r="HJD32" s="462"/>
      <c r="HJE32" s="462"/>
      <c r="HJF32" s="462"/>
      <c r="HJG32" s="462"/>
      <c r="HJH32" s="462"/>
      <c r="HJI32" s="462"/>
      <c r="HJJ32" s="462"/>
      <c r="HJK32" s="462"/>
      <c r="HJL32" s="462"/>
      <c r="HJM32" s="462"/>
      <c r="HJN32" s="462"/>
      <c r="HJO32" s="462"/>
      <c r="HJP32" s="462"/>
      <c r="HJQ32" s="462"/>
      <c r="HJR32" s="462"/>
      <c r="HJS32" s="462"/>
      <c r="HJT32" s="462"/>
      <c r="HJU32" s="462"/>
      <c r="HJV32" s="462"/>
      <c r="HJW32" s="462"/>
      <c r="HJX32" s="462"/>
      <c r="HJY32" s="462"/>
      <c r="HJZ32" s="462"/>
      <c r="HKA32" s="462"/>
      <c r="HKB32" s="462"/>
      <c r="HKC32" s="462"/>
      <c r="HKD32" s="462"/>
      <c r="HKE32" s="462"/>
      <c r="HKF32" s="462"/>
      <c r="HKG32" s="462"/>
      <c r="HKH32" s="462"/>
      <c r="HKI32" s="462"/>
      <c r="HKJ32" s="462"/>
      <c r="HKK32" s="462"/>
      <c r="HKL32" s="462"/>
      <c r="HKM32" s="462"/>
      <c r="HKN32" s="462"/>
      <c r="HKO32" s="462"/>
      <c r="HKP32" s="462"/>
      <c r="HKQ32" s="462"/>
      <c r="HKR32" s="462"/>
      <c r="HKS32" s="462"/>
      <c r="HKT32" s="462"/>
      <c r="HKU32" s="462"/>
      <c r="HKV32" s="462"/>
      <c r="HKW32" s="462"/>
      <c r="HKX32" s="462"/>
      <c r="HKY32" s="462"/>
      <c r="HKZ32" s="462"/>
      <c r="HLA32" s="462"/>
      <c r="HLB32" s="462"/>
      <c r="HLC32" s="462"/>
      <c r="HLD32" s="462"/>
      <c r="HLE32" s="462"/>
      <c r="HLF32" s="462"/>
      <c r="HLG32" s="462"/>
      <c r="HLH32" s="462"/>
      <c r="HLI32" s="462"/>
      <c r="HLJ32" s="462"/>
      <c r="HLK32" s="462"/>
      <c r="HLL32" s="462"/>
      <c r="HLM32" s="462"/>
      <c r="HLN32" s="462"/>
      <c r="HLO32" s="462"/>
      <c r="HLP32" s="462"/>
      <c r="HLQ32" s="462"/>
      <c r="HLR32" s="462"/>
      <c r="HLS32" s="462"/>
      <c r="HLT32" s="462"/>
      <c r="HLU32" s="462"/>
      <c r="HLV32" s="462"/>
      <c r="HLW32" s="462"/>
      <c r="HLX32" s="462"/>
      <c r="HLY32" s="462"/>
      <c r="HLZ32" s="462"/>
      <c r="HMA32" s="462"/>
      <c r="HMB32" s="462"/>
      <c r="HMC32" s="462"/>
      <c r="HMD32" s="462"/>
      <c r="HME32" s="462"/>
      <c r="HMF32" s="462"/>
      <c r="HMG32" s="462"/>
      <c r="HMH32" s="462"/>
      <c r="HMI32" s="462"/>
      <c r="HMJ32" s="462"/>
      <c r="HMK32" s="462"/>
      <c r="HML32" s="462"/>
      <c r="HMM32" s="462"/>
      <c r="HMN32" s="462"/>
      <c r="HMO32" s="462"/>
      <c r="HMP32" s="462"/>
      <c r="HMQ32" s="462"/>
      <c r="HMR32" s="462"/>
      <c r="HMS32" s="462"/>
      <c r="HMT32" s="462"/>
      <c r="HMU32" s="462"/>
      <c r="HMV32" s="462"/>
      <c r="HMW32" s="462"/>
      <c r="HMX32" s="462"/>
      <c r="HMY32" s="462"/>
      <c r="HMZ32" s="462"/>
      <c r="HNA32" s="462"/>
      <c r="HNB32" s="462"/>
      <c r="HNC32" s="462"/>
      <c r="HND32" s="462"/>
      <c r="HNE32" s="462"/>
      <c r="HNF32" s="462"/>
      <c r="HNG32" s="462"/>
      <c r="HNH32" s="462"/>
      <c r="HNI32" s="462"/>
      <c r="HNJ32" s="462"/>
      <c r="HNK32" s="462"/>
      <c r="HNL32" s="462"/>
      <c r="HNM32" s="462"/>
      <c r="HNN32" s="462"/>
      <c r="HNO32" s="462"/>
      <c r="HNP32" s="462"/>
      <c r="HNQ32" s="462"/>
      <c r="HNR32" s="462"/>
      <c r="HNS32" s="462"/>
      <c r="HNT32" s="462"/>
      <c r="HNU32" s="462"/>
      <c r="HNV32" s="462"/>
      <c r="HNW32" s="462"/>
      <c r="HNX32" s="462"/>
      <c r="HNY32" s="462"/>
      <c r="HNZ32" s="462"/>
      <c r="HOA32" s="462"/>
      <c r="HOB32" s="462"/>
      <c r="HOC32" s="462"/>
      <c r="HOD32" s="462"/>
      <c r="HOE32" s="462"/>
      <c r="HOF32" s="462"/>
      <c r="HOG32" s="462"/>
      <c r="HOH32" s="462"/>
      <c r="HOI32" s="462"/>
      <c r="HOJ32" s="462"/>
      <c r="HOK32" s="462"/>
      <c r="HOL32" s="462"/>
      <c r="HOM32" s="462"/>
      <c r="HON32" s="462"/>
      <c r="HOO32" s="462"/>
      <c r="HOP32" s="462"/>
      <c r="HOQ32" s="462"/>
      <c r="HOR32" s="462"/>
      <c r="HOS32" s="462"/>
      <c r="HOT32" s="462"/>
      <c r="HOU32" s="462"/>
      <c r="HOV32" s="462"/>
      <c r="HOW32" s="462"/>
      <c r="HOX32" s="462"/>
      <c r="HOY32" s="462"/>
      <c r="HOZ32" s="462"/>
      <c r="HPA32" s="462"/>
      <c r="HPB32" s="462"/>
      <c r="HPC32" s="462"/>
      <c r="HPD32" s="462"/>
      <c r="HPE32" s="462"/>
      <c r="HPF32" s="462"/>
      <c r="HPG32" s="462"/>
      <c r="HPH32" s="462"/>
      <c r="HPI32" s="462"/>
      <c r="HPJ32" s="462"/>
      <c r="HPK32" s="462"/>
      <c r="HPL32" s="462"/>
      <c r="HPM32" s="462"/>
      <c r="HPN32" s="462"/>
      <c r="HPO32" s="462"/>
      <c r="HPP32" s="462"/>
      <c r="HPQ32" s="462"/>
      <c r="HPR32" s="462"/>
      <c r="HPS32" s="462"/>
      <c r="HPT32" s="462"/>
      <c r="HPU32" s="462"/>
      <c r="HPV32" s="462"/>
      <c r="HPW32" s="462"/>
      <c r="HPX32" s="462"/>
      <c r="HPY32" s="462"/>
      <c r="HPZ32" s="462"/>
      <c r="HQA32" s="462"/>
      <c r="HQB32" s="462"/>
      <c r="HQC32" s="462"/>
      <c r="HQD32" s="462"/>
      <c r="HQE32" s="462"/>
      <c r="HQF32" s="462"/>
      <c r="HQG32" s="462"/>
      <c r="HQH32" s="462"/>
      <c r="HQI32" s="462"/>
      <c r="HQJ32" s="462"/>
      <c r="HQK32" s="462"/>
      <c r="HQL32" s="462"/>
      <c r="HQM32" s="462"/>
      <c r="HQN32" s="462"/>
      <c r="HQO32" s="462"/>
      <c r="HQP32" s="462"/>
      <c r="HQQ32" s="462"/>
      <c r="HQR32" s="462"/>
      <c r="HQS32" s="462"/>
      <c r="HQT32" s="462"/>
      <c r="HQU32" s="462"/>
      <c r="HQV32" s="462"/>
      <c r="HQW32" s="462"/>
      <c r="HQX32" s="462"/>
      <c r="HQY32" s="462"/>
      <c r="HQZ32" s="462"/>
      <c r="HRA32" s="462"/>
      <c r="HRB32" s="462"/>
      <c r="HRC32" s="462"/>
      <c r="HRD32" s="462"/>
      <c r="HRE32" s="462"/>
      <c r="HRF32" s="462"/>
      <c r="HRG32" s="462"/>
      <c r="HRH32" s="462"/>
      <c r="HRI32" s="462"/>
      <c r="HRJ32" s="462"/>
      <c r="HRK32" s="462"/>
      <c r="HRL32" s="462"/>
      <c r="HRM32" s="462"/>
      <c r="HRN32" s="462"/>
      <c r="HRO32" s="462"/>
      <c r="HRP32" s="462"/>
      <c r="HRQ32" s="462"/>
      <c r="HRR32" s="462"/>
      <c r="HRS32" s="462"/>
      <c r="HRT32" s="462"/>
      <c r="HRU32" s="462"/>
      <c r="HRV32" s="462"/>
      <c r="HRW32" s="462"/>
      <c r="HRX32" s="462"/>
      <c r="HRY32" s="462"/>
      <c r="HRZ32" s="462"/>
      <c r="HSA32" s="462"/>
      <c r="HSB32" s="462"/>
      <c r="HSC32" s="462"/>
      <c r="HSD32" s="462"/>
      <c r="HSE32" s="462"/>
      <c r="HSF32" s="462"/>
      <c r="HSG32" s="462"/>
      <c r="HSH32" s="462"/>
      <c r="HSI32" s="462"/>
      <c r="HSJ32" s="462"/>
      <c r="HSK32" s="462"/>
      <c r="HSL32" s="462"/>
      <c r="HSM32" s="462"/>
      <c r="HSN32" s="462"/>
      <c r="HSO32" s="462"/>
      <c r="HSP32" s="462"/>
      <c r="HSQ32" s="462"/>
      <c r="HSR32" s="462"/>
      <c r="HSS32" s="462"/>
      <c r="HST32" s="462"/>
      <c r="HSU32" s="462"/>
      <c r="HSV32" s="462"/>
      <c r="HSW32" s="462"/>
      <c r="HSX32" s="462"/>
      <c r="HSY32" s="462"/>
      <c r="HSZ32" s="462"/>
      <c r="HTA32" s="462"/>
      <c r="HTB32" s="462"/>
      <c r="HTC32" s="462"/>
      <c r="HTD32" s="462"/>
      <c r="HTE32" s="462"/>
      <c r="HTF32" s="462"/>
      <c r="HTG32" s="462"/>
      <c r="HTH32" s="462"/>
      <c r="HTI32" s="462"/>
      <c r="HTJ32" s="462"/>
      <c r="HTK32" s="462"/>
      <c r="HTL32" s="462"/>
      <c r="HTM32" s="462"/>
      <c r="HTN32" s="462"/>
      <c r="HTO32" s="462"/>
      <c r="HTP32" s="462"/>
      <c r="HTQ32" s="462"/>
      <c r="HTR32" s="462"/>
      <c r="HTS32" s="462"/>
      <c r="HTT32" s="462"/>
      <c r="HTU32" s="462"/>
      <c r="HTV32" s="462"/>
      <c r="HTW32" s="462"/>
      <c r="HTX32" s="462"/>
      <c r="HTY32" s="462"/>
      <c r="HTZ32" s="462"/>
      <c r="HUA32" s="462"/>
      <c r="HUB32" s="462"/>
      <c r="HUC32" s="462"/>
      <c r="HUD32" s="462"/>
      <c r="HUE32" s="462"/>
      <c r="HUF32" s="462"/>
      <c r="HUG32" s="462"/>
      <c r="HUH32" s="462"/>
      <c r="HUI32" s="462"/>
      <c r="HUJ32" s="462"/>
      <c r="HUK32" s="462"/>
      <c r="HUL32" s="462"/>
      <c r="HUM32" s="462"/>
      <c r="HUN32" s="462"/>
      <c r="HUO32" s="462"/>
      <c r="HUP32" s="462"/>
      <c r="HUQ32" s="462"/>
      <c r="HUR32" s="462"/>
      <c r="HUS32" s="462"/>
      <c r="HUT32" s="462"/>
      <c r="HUU32" s="462"/>
      <c r="HUV32" s="462"/>
      <c r="HUW32" s="462"/>
      <c r="HUX32" s="462"/>
      <c r="HUY32" s="462"/>
      <c r="HUZ32" s="462"/>
      <c r="HVA32" s="462"/>
      <c r="HVB32" s="462"/>
      <c r="HVC32" s="462"/>
      <c r="HVD32" s="462"/>
      <c r="HVE32" s="462"/>
      <c r="HVF32" s="462"/>
      <c r="HVG32" s="462"/>
      <c r="HVH32" s="462"/>
      <c r="HVI32" s="462"/>
      <c r="HVJ32" s="462"/>
      <c r="HVK32" s="462"/>
      <c r="HVL32" s="462"/>
      <c r="HVM32" s="462"/>
      <c r="HVN32" s="462"/>
      <c r="HVO32" s="462"/>
      <c r="HVP32" s="462"/>
      <c r="HVQ32" s="462"/>
      <c r="HVR32" s="462"/>
      <c r="HVS32" s="462"/>
      <c r="HVT32" s="462"/>
      <c r="HVU32" s="462"/>
      <c r="HVV32" s="462"/>
      <c r="HVW32" s="462"/>
      <c r="HVX32" s="462"/>
      <c r="HVY32" s="462"/>
      <c r="HVZ32" s="462"/>
      <c r="HWA32" s="462"/>
      <c r="HWB32" s="462"/>
      <c r="HWC32" s="462"/>
      <c r="HWD32" s="462"/>
      <c r="HWE32" s="462"/>
      <c r="HWF32" s="462"/>
      <c r="HWG32" s="462"/>
      <c r="HWH32" s="462"/>
      <c r="HWI32" s="462"/>
      <c r="HWJ32" s="462"/>
      <c r="HWK32" s="462"/>
      <c r="HWL32" s="462"/>
      <c r="HWM32" s="462"/>
      <c r="HWN32" s="462"/>
      <c r="HWO32" s="462"/>
      <c r="HWP32" s="462"/>
      <c r="HWQ32" s="462"/>
      <c r="HWR32" s="462"/>
      <c r="HWS32" s="462"/>
      <c r="HWT32" s="462"/>
      <c r="HWU32" s="462"/>
      <c r="HWV32" s="462"/>
      <c r="HWW32" s="462"/>
      <c r="HWX32" s="462"/>
      <c r="HWY32" s="462"/>
      <c r="HWZ32" s="462"/>
      <c r="HXA32" s="462"/>
      <c r="HXB32" s="462"/>
      <c r="HXC32" s="462"/>
      <c r="HXD32" s="462"/>
      <c r="HXE32" s="462"/>
      <c r="HXF32" s="462"/>
      <c r="HXG32" s="462"/>
      <c r="HXH32" s="462"/>
      <c r="HXI32" s="462"/>
      <c r="HXJ32" s="462"/>
      <c r="HXK32" s="462"/>
      <c r="HXL32" s="462"/>
      <c r="HXM32" s="462"/>
      <c r="HXN32" s="462"/>
      <c r="HXO32" s="462"/>
      <c r="HXP32" s="462"/>
      <c r="HXQ32" s="462"/>
      <c r="HXR32" s="462"/>
      <c r="HXS32" s="462"/>
      <c r="HXT32" s="462"/>
      <c r="HXU32" s="462"/>
      <c r="HXV32" s="462"/>
      <c r="HXW32" s="462"/>
      <c r="HXX32" s="462"/>
      <c r="HXY32" s="462"/>
      <c r="HXZ32" s="462"/>
      <c r="HYA32" s="462"/>
      <c r="HYB32" s="462"/>
      <c r="HYC32" s="462"/>
      <c r="HYD32" s="462"/>
      <c r="HYE32" s="462"/>
      <c r="HYF32" s="462"/>
      <c r="HYG32" s="462"/>
      <c r="HYH32" s="462"/>
      <c r="HYI32" s="462"/>
      <c r="HYJ32" s="462"/>
      <c r="HYK32" s="462"/>
      <c r="HYL32" s="462"/>
      <c r="HYM32" s="462"/>
      <c r="HYN32" s="462"/>
      <c r="HYO32" s="462"/>
      <c r="HYP32" s="462"/>
      <c r="HYQ32" s="462"/>
      <c r="HYR32" s="462"/>
      <c r="HYS32" s="462"/>
      <c r="HYT32" s="462"/>
      <c r="HYU32" s="462"/>
      <c r="HYV32" s="462"/>
      <c r="HYW32" s="462"/>
      <c r="HYX32" s="462"/>
      <c r="HYY32" s="462"/>
      <c r="HYZ32" s="462"/>
      <c r="HZA32" s="462"/>
      <c r="HZB32" s="462"/>
      <c r="HZC32" s="462"/>
      <c r="HZD32" s="462"/>
      <c r="HZE32" s="462"/>
      <c r="HZF32" s="462"/>
      <c r="HZG32" s="462"/>
      <c r="HZH32" s="462"/>
      <c r="HZI32" s="462"/>
      <c r="HZJ32" s="462"/>
      <c r="HZK32" s="462"/>
      <c r="HZL32" s="462"/>
      <c r="HZM32" s="462"/>
      <c r="HZN32" s="462"/>
      <c r="HZO32" s="462"/>
      <c r="HZP32" s="462"/>
      <c r="HZQ32" s="462"/>
      <c r="HZR32" s="462"/>
      <c r="HZS32" s="462"/>
      <c r="HZT32" s="462"/>
      <c r="HZU32" s="462"/>
      <c r="HZV32" s="462"/>
      <c r="HZW32" s="462"/>
      <c r="HZX32" s="462"/>
      <c r="HZY32" s="462"/>
      <c r="HZZ32" s="462"/>
      <c r="IAA32" s="462"/>
      <c r="IAB32" s="462"/>
      <c r="IAC32" s="462"/>
      <c r="IAD32" s="462"/>
      <c r="IAE32" s="462"/>
      <c r="IAF32" s="462"/>
      <c r="IAG32" s="462"/>
      <c r="IAH32" s="462"/>
      <c r="IAI32" s="462"/>
      <c r="IAJ32" s="462"/>
      <c r="IAK32" s="462"/>
      <c r="IAL32" s="462"/>
      <c r="IAM32" s="462"/>
      <c r="IAN32" s="462"/>
      <c r="IAO32" s="462"/>
      <c r="IAP32" s="462"/>
      <c r="IAQ32" s="462"/>
      <c r="IAR32" s="462"/>
      <c r="IAS32" s="462"/>
      <c r="IAT32" s="462"/>
      <c r="IAU32" s="462"/>
      <c r="IAV32" s="462"/>
      <c r="IAW32" s="462"/>
      <c r="IAX32" s="462"/>
      <c r="IAY32" s="462"/>
      <c r="IAZ32" s="462"/>
      <c r="IBA32" s="462"/>
      <c r="IBB32" s="462"/>
      <c r="IBC32" s="462"/>
      <c r="IBD32" s="462"/>
      <c r="IBE32" s="462"/>
      <c r="IBF32" s="462"/>
      <c r="IBG32" s="462"/>
      <c r="IBH32" s="462"/>
      <c r="IBI32" s="462"/>
      <c r="IBJ32" s="462"/>
      <c r="IBK32" s="462"/>
      <c r="IBL32" s="462"/>
      <c r="IBM32" s="462"/>
      <c r="IBN32" s="462"/>
      <c r="IBO32" s="462"/>
      <c r="IBP32" s="462"/>
      <c r="IBQ32" s="462"/>
      <c r="IBR32" s="462"/>
      <c r="IBS32" s="462"/>
      <c r="IBT32" s="462"/>
      <c r="IBU32" s="462"/>
      <c r="IBV32" s="462"/>
      <c r="IBW32" s="462"/>
      <c r="IBX32" s="462"/>
      <c r="IBY32" s="462"/>
      <c r="IBZ32" s="462"/>
      <c r="ICA32" s="462"/>
      <c r="ICB32" s="462"/>
      <c r="ICC32" s="462"/>
      <c r="ICD32" s="462"/>
      <c r="ICE32" s="462"/>
      <c r="ICF32" s="462"/>
      <c r="ICG32" s="462"/>
      <c r="ICH32" s="462"/>
      <c r="ICI32" s="462"/>
      <c r="ICJ32" s="462"/>
      <c r="ICK32" s="462"/>
      <c r="ICL32" s="462"/>
      <c r="ICM32" s="462"/>
      <c r="ICN32" s="462"/>
      <c r="ICO32" s="462"/>
      <c r="ICP32" s="462"/>
      <c r="ICQ32" s="462"/>
      <c r="ICR32" s="462"/>
      <c r="ICS32" s="462"/>
      <c r="ICT32" s="462"/>
      <c r="ICU32" s="462"/>
      <c r="ICV32" s="462"/>
      <c r="ICW32" s="462"/>
      <c r="ICX32" s="462"/>
      <c r="ICY32" s="462"/>
      <c r="ICZ32" s="462"/>
      <c r="IDA32" s="462"/>
      <c r="IDB32" s="462"/>
      <c r="IDC32" s="462"/>
      <c r="IDD32" s="462"/>
      <c r="IDE32" s="462"/>
      <c r="IDF32" s="462"/>
      <c r="IDG32" s="462"/>
      <c r="IDH32" s="462"/>
      <c r="IDI32" s="462"/>
      <c r="IDJ32" s="462"/>
      <c r="IDK32" s="462"/>
      <c r="IDL32" s="462"/>
      <c r="IDM32" s="462"/>
      <c r="IDN32" s="462"/>
      <c r="IDO32" s="462"/>
      <c r="IDP32" s="462"/>
      <c r="IDQ32" s="462"/>
      <c r="IDR32" s="462"/>
      <c r="IDS32" s="462"/>
      <c r="IDT32" s="462"/>
      <c r="IDU32" s="462"/>
      <c r="IDV32" s="462"/>
      <c r="IDW32" s="462"/>
      <c r="IDX32" s="462"/>
      <c r="IDY32" s="462"/>
      <c r="IDZ32" s="462"/>
      <c r="IEA32" s="462"/>
      <c r="IEB32" s="462"/>
      <c r="IEC32" s="462"/>
      <c r="IED32" s="462"/>
      <c r="IEE32" s="462"/>
      <c r="IEF32" s="462"/>
      <c r="IEG32" s="462"/>
      <c r="IEH32" s="462"/>
      <c r="IEI32" s="462"/>
      <c r="IEJ32" s="462"/>
      <c r="IEK32" s="462"/>
      <c r="IEL32" s="462"/>
      <c r="IEM32" s="462"/>
      <c r="IEN32" s="462"/>
      <c r="IEO32" s="462"/>
      <c r="IEP32" s="462"/>
      <c r="IEQ32" s="462"/>
      <c r="IER32" s="462"/>
      <c r="IES32" s="462"/>
      <c r="IET32" s="462"/>
      <c r="IEU32" s="462"/>
      <c r="IEV32" s="462"/>
      <c r="IEW32" s="462"/>
      <c r="IEX32" s="462"/>
      <c r="IEY32" s="462"/>
      <c r="IEZ32" s="462"/>
      <c r="IFA32" s="462"/>
      <c r="IFB32" s="462"/>
      <c r="IFC32" s="462"/>
      <c r="IFD32" s="462"/>
      <c r="IFE32" s="462"/>
      <c r="IFF32" s="462"/>
      <c r="IFG32" s="462"/>
      <c r="IFH32" s="462"/>
      <c r="IFI32" s="462"/>
      <c r="IFJ32" s="462"/>
      <c r="IFK32" s="462"/>
      <c r="IFL32" s="462"/>
      <c r="IFM32" s="462"/>
      <c r="IFN32" s="462"/>
      <c r="IFO32" s="462"/>
      <c r="IFP32" s="462"/>
      <c r="IFQ32" s="462"/>
      <c r="IFR32" s="462"/>
      <c r="IFS32" s="462"/>
      <c r="IFT32" s="462"/>
      <c r="IFU32" s="462"/>
      <c r="IFV32" s="462"/>
      <c r="IFW32" s="462"/>
      <c r="IFX32" s="462"/>
      <c r="IFY32" s="462"/>
      <c r="IFZ32" s="462"/>
      <c r="IGA32" s="462"/>
      <c r="IGB32" s="462"/>
      <c r="IGC32" s="462"/>
      <c r="IGD32" s="462"/>
      <c r="IGE32" s="462"/>
      <c r="IGF32" s="462"/>
      <c r="IGG32" s="462"/>
      <c r="IGH32" s="462"/>
      <c r="IGI32" s="462"/>
      <c r="IGJ32" s="462"/>
      <c r="IGK32" s="462"/>
      <c r="IGL32" s="462"/>
      <c r="IGM32" s="462"/>
      <c r="IGN32" s="462"/>
      <c r="IGO32" s="462"/>
      <c r="IGP32" s="462"/>
      <c r="IGQ32" s="462"/>
      <c r="IGR32" s="462"/>
      <c r="IGS32" s="462"/>
      <c r="IGT32" s="462"/>
      <c r="IGU32" s="462"/>
      <c r="IGV32" s="462"/>
      <c r="IGW32" s="462"/>
      <c r="IGX32" s="462"/>
      <c r="IGY32" s="462"/>
      <c r="IGZ32" s="462"/>
      <c r="IHA32" s="462"/>
      <c r="IHB32" s="462"/>
      <c r="IHC32" s="462"/>
      <c r="IHD32" s="462"/>
      <c r="IHE32" s="462"/>
      <c r="IHF32" s="462"/>
      <c r="IHG32" s="462"/>
      <c r="IHH32" s="462"/>
      <c r="IHI32" s="462"/>
      <c r="IHJ32" s="462"/>
      <c r="IHK32" s="462"/>
      <c r="IHL32" s="462"/>
      <c r="IHM32" s="462"/>
      <c r="IHN32" s="462"/>
      <c r="IHO32" s="462"/>
      <c r="IHP32" s="462"/>
      <c r="IHQ32" s="462"/>
      <c r="IHR32" s="462"/>
      <c r="IHS32" s="462"/>
      <c r="IHT32" s="462"/>
      <c r="IHU32" s="462"/>
      <c r="IHV32" s="462"/>
      <c r="IHW32" s="462"/>
      <c r="IHX32" s="462"/>
      <c r="IHY32" s="462"/>
      <c r="IHZ32" s="462"/>
      <c r="IIA32" s="462"/>
      <c r="IIB32" s="462"/>
      <c r="IIC32" s="462"/>
      <c r="IID32" s="462"/>
      <c r="IIE32" s="462"/>
      <c r="IIF32" s="462"/>
      <c r="IIG32" s="462"/>
      <c r="IIH32" s="462"/>
      <c r="III32" s="462"/>
      <c r="IIJ32" s="462"/>
      <c r="IIK32" s="462"/>
      <c r="IIL32" s="462"/>
      <c r="IIM32" s="462"/>
      <c r="IIN32" s="462"/>
      <c r="IIO32" s="462"/>
      <c r="IIP32" s="462"/>
      <c r="IIQ32" s="462"/>
      <c r="IIR32" s="462"/>
      <c r="IIS32" s="462"/>
      <c r="IIT32" s="462"/>
      <c r="IIU32" s="462"/>
      <c r="IIV32" s="462"/>
      <c r="IIW32" s="462"/>
      <c r="IIX32" s="462"/>
      <c r="IIY32" s="462"/>
      <c r="IIZ32" s="462"/>
      <c r="IJA32" s="462"/>
      <c r="IJB32" s="462"/>
      <c r="IJC32" s="462"/>
      <c r="IJD32" s="462"/>
      <c r="IJE32" s="462"/>
      <c r="IJF32" s="462"/>
      <c r="IJG32" s="462"/>
      <c r="IJH32" s="462"/>
      <c r="IJI32" s="462"/>
      <c r="IJJ32" s="462"/>
      <c r="IJK32" s="462"/>
      <c r="IJL32" s="462"/>
      <c r="IJM32" s="462"/>
      <c r="IJN32" s="462"/>
      <c r="IJO32" s="462"/>
      <c r="IJP32" s="462"/>
      <c r="IJQ32" s="462"/>
      <c r="IJR32" s="462"/>
      <c r="IJS32" s="462"/>
      <c r="IJT32" s="462"/>
      <c r="IJU32" s="462"/>
      <c r="IJV32" s="462"/>
      <c r="IJW32" s="462"/>
      <c r="IJX32" s="462"/>
      <c r="IJY32" s="462"/>
      <c r="IJZ32" s="462"/>
      <c r="IKA32" s="462"/>
      <c r="IKB32" s="462"/>
      <c r="IKC32" s="462"/>
      <c r="IKD32" s="462"/>
      <c r="IKE32" s="462"/>
      <c r="IKF32" s="462"/>
      <c r="IKG32" s="462"/>
      <c r="IKH32" s="462"/>
      <c r="IKI32" s="462"/>
      <c r="IKJ32" s="462"/>
      <c r="IKK32" s="462"/>
      <c r="IKL32" s="462"/>
      <c r="IKM32" s="462"/>
      <c r="IKN32" s="462"/>
      <c r="IKO32" s="462"/>
      <c r="IKP32" s="462"/>
      <c r="IKQ32" s="462"/>
      <c r="IKR32" s="462"/>
      <c r="IKS32" s="462"/>
      <c r="IKT32" s="462"/>
      <c r="IKU32" s="462"/>
      <c r="IKV32" s="462"/>
      <c r="IKW32" s="462"/>
      <c r="IKX32" s="462"/>
      <c r="IKY32" s="462"/>
      <c r="IKZ32" s="462"/>
      <c r="ILA32" s="462"/>
      <c r="ILB32" s="462"/>
      <c r="ILC32" s="462"/>
      <c r="ILD32" s="462"/>
      <c r="ILE32" s="462"/>
      <c r="ILF32" s="462"/>
      <c r="ILG32" s="462"/>
      <c r="ILH32" s="462"/>
      <c r="ILI32" s="462"/>
      <c r="ILJ32" s="462"/>
      <c r="ILK32" s="462"/>
      <c r="ILL32" s="462"/>
      <c r="ILM32" s="462"/>
      <c r="ILN32" s="462"/>
      <c r="ILO32" s="462"/>
      <c r="ILP32" s="462"/>
      <c r="ILQ32" s="462"/>
      <c r="ILR32" s="462"/>
      <c r="ILS32" s="462"/>
      <c r="ILT32" s="462"/>
      <c r="ILU32" s="462"/>
      <c r="ILV32" s="462"/>
      <c r="ILW32" s="462"/>
      <c r="ILX32" s="462"/>
      <c r="ILY32" s="462"/>
      <c r="ILZ32" s="462"/>
      <c r="IMA32" s="462"/>
      <c r="IMB32" s="462"/>
      <c r="IMC32" s="462"/>
      <c r="IMD32" s="462"/>
      <c r="IME32" s="462"/>
      <c r="IMF32" s="462"/>
      <c r="IMG32" s="462"/>
      <c r="IMH32" s="462"/>
      <c r="IMI32" s="462"/>
      <c r="IMJ32" s="462"/>
      <c r="IMK32" s="462"/>
      <c r="IML32" s="462"/>
      <c r="IMM32" s="462"/>
      <c r="IMN32" s="462"/>
      <c r="IMO32" s="462"/>
      <c r="IMP32" s="462"/>
      <c r="IMQ32" s="462"/>
      <c r="IMR32" s="462"/>
      <c r="IMS32" s="462"/>
      <c r="IMT32" s="462"/>
      <c r="IMU32" s="462"/>
      <c r="IMV32" s="462"/>
      <c r="IMW32" s="462"/>
      <c r="IMX32" s="462"/>
      <c r="IMY32" s="462"/>
      <c r="IMZ32" s="462"/>
      <c r="INA32" s="462"/>
      <c r="INB32" s="462"/>
      <c r="INC32" s="462"/>
      <c r="IND32" s="462"/>
      <c r="INE32" s="462"/>
      <c r="INF32" s="462"/>
      <c r="ING32" s="462"/>
      <c r="INH32" s="462"/>
      <c r="INI32" s="462"/>
      <c r="INJ32" s="462"/>
      <c r="INK32" s="462"/>
      <c r="INL32" s="462"/>
      <c r="INM32" s="462"/>
      <c r="INN32" s="462"/>
      <c r="INO32" s="462"/>
      <c r="INP32" s="462"/>
      <c r="INQ32" s="462"/>
      <c r="INR32" s="462"/>
      <c r="INS32" s="462"/>
      <c r="INT32" s="462"/>
      <c r="INU32" s="462"/>
      <c r="INV32" s="462"/>
      <c r="INW32" s="462"/>
      <c r="INX32" s="462"/>
      <c r="INY32" s="462"/>
      <c r="INZ32" s="462"/>
      <c r="IOA32" s="462"/>
      <c r="IOB32" s="462"/>
      <c r="IOC32" s="462"/>
      <c r="IOD32" s="462"/>
      <c r="IOE32" s="462"/>
      <c r="IOF32" s="462"/>
      <c r="IOG32" s="462"/>
      <c r="IOH32" s="462"/>
      <c r="IOI32" s="462"/>
      <c r="IOJ32" s="462"/>
      <c r="IOK32" s="462"/>
      <c r="IOL32" s="462"/>
      <c r="IOM32" s="462"/>
      <c r="ION32" s="462"/>
      <c r="IOO32" s="462"/>
      <c r="IOP32" s="462"/>
      <c r="IOQ32" s="462"/>
      <c r="IOR32" s="462"/>
      <c r="IOS32" s="462"/>
      <c r="IOT32" s="462"/>
      <c r="IOU32" s="462"/>
      <c r="IOV32" s="462"/>
      <c r="IOW32" s="462"/>
      <c r="IOX32" s="462"/>
      <c r="IOY32" s="462"/>
      <c r="IOZ32" s="462"/>
      <c r="IPA32" s="462"/>
      <c r="IPB32" s="462"/>
      <c r="IPC32" s="462"/>
      <c r="IPD32" s="462"/>
      <c r="IPE32" s="462"/>
      <c r="IPF32" s="462"/>
      <c r="IPG32" s="462"/>
      <c r="IPH32" s="462"/>
      <c r="IPI32" s="462"/>
      <c r="IPJ32" s="462"/>
      <c r="IPK32" s="462"/>
      <c r="IPL32" s="462"/>
      <c r="IPM32" s="462"/>
      <c r="IPN32" s="462"/>
      <c r="IPO32" s="462"/>
      <c r="IPP32" s="462"/>
      <c r="IPQ32" s="462"/>
      <c r="IPR32" s="462"/>
      <c r="IPS32" s="462"/>
      <c r="IPT32" s="462"/>
      <c r="IPU32" s="462"/>
      <c r="IPV32" s="462"/>
      <c r="IPW32" s="462"/>
      <c r="IPX32" s="462"/>
      <c r="IPY32" s="462"/>
      <c r="IPZ32" s="462"/>
      <c r="IQA32" s="462"/>
      <c r="IQB32" s="462"/>
      <c r="IQC32" s="462"/>
      <c r="IQD32" s="462"/>
      <c r="IQE32" s="462"/>
      <c r="IQF32" s="462"/>
      <c r="IQG32" s="462"/>
      <c r="IQH32" s="462"/>
      <c r="IQI32" s="462"/>
      <c r="IQJ32" s="462"/>
      <c r="IQK32" s="462"/>
      <c r="IQL32" s="462"/>
      <c r="IQM32" s="462"/>
      <c r="IQN32" s="462"/>
      <c r="IQO32" s="462"/>
      <c r="IQP32" s="462"/>
      <c r="IQQ32" s="462"/>
      <c r="IQR32" s="462"/>
      <c r="IQS32" s="462"/>
      <c r="IQT32" s="462"/>
      <c r="IQU32" s="462"/>
      <c r="IQV32" s="462"/>
      <c r="IQW32" s="462"/>
      <c r="IQX32" s="462"/>
      <c r="IQY32" s="462"/>
      <c r="IQZ32" s="462"/>
      <c r="IRA32" s="462"/>
      <c r="IRB32" s="462"/>
      <c r="IRC32" s="462"/>
      <c r="IRD32" s="462"/>
      <c r="IRE32" s="462"/>
      <c r="IRF32" s="462"/>
      <c r="IRG32" s="462"/>
      <c r="IRH32" s="462"/>
      <c r="IRI32" s="462"/>
      <c r="IRJ32" s="462"/>
      <c r="IRK32" s="462"/>
      <c r="IRL32" s="462"/>
      <c r="IRM32" s="462"/>
      <c r="IRN32" s="462"/>
      <c r="IRO32" s="462"/>
      <c r="IRP32" s="462"/>
      <c r="IRQ32" s="462"/>
      <c r="IRR32" s="462"/>
      <c r="IRS32" s="462"/>
      <c r="IRT32" s="462"/>
      <c r="IRU32" s="462"/>
      <c r="IRV32" s="462"/>
      <c r="IRW32" s="462"/>
      <c r="IRX32" s="462"/>
      <c r="IRY32" s="462"/>
      <c r="IRZ32" s="462"/>
      <c r="ISA32" s="462"/>
      <c r="ISB32" s="462"/>
      <c r="ISC32" s="462"/>
      <c r="ISD32" s="462"/>
      <c r="ISE32" s="462"/>
      <c r="ISF32" s="462"/>
      <c r="ISG32" s="462"/>
      <c r="ISH32" s="462"/>
      <c r="ISI32" s="462"/>
      <c r="ISJ32" s="462"/>
      <c r="ISK32" s="462"/>
      <c r="ISL32" s="462"/>
      <c r="ISM32" s="462"/>
      <c r="ISN32" s="462"/>
      <c r="ISO32" s="462"/>
      <c r="ISP32" s="462"/>
      <c r="ISQ32" s="462"/>
      <c r="ISR32" s="462"/>
      <c r="ISS32" s="462"/>
      <c r="IST32" s="462"/>
      <c r="ISU32" s="462"/>
      <c r="ISV32" s="462"/>
      <c r="ISW32" s="462"/>
      <c r="ISX32" s="462"/>
      <c r="ISY32" s="462"/>
      <c r="ISZ32" s="462"/>
      <c r="ITA32" s="462"/>
      <c r="ITB32" s="462"/>
      <c r="ITC32" s="462"/>
      <c r="ITD32" s="462"/>
      <c r="ITE32" s="462"/>
      <c r="ITF32" s="462"/>
      <c r="ITG32" s="462"/>
      <c r="ITH32" s="462"/>
      <c r="ITI32" s="462"/>
      <c r="ITJ32" s="462"/>
      <c r="ITK32" s="462"/>
      <c r="ITL32" s="462"/>
      <c r="ITM32" s="462"/>
      <c r="ITN32" s="462"/>
      <c r="ITO32" s="462"/>
      <c r="ITP32" s="462"/>
      <c r="ITQ32" s="462"/>
      <c r="ITR32" s="462"/>
      <c r="ITS32" s="462"/>
      <c r="ITT32" s="462"/>
      <c r="ITU32" s="462"/>
      <c r="ITV32" s="462"/>
      <c r="ITW32" s="462"/>
      <c r="ITX32" s="462"/>
      <c r="ITY32" s="462"/>
      <c r="ITZ32" s="462"/>
      <c r="IUA32" s="462"/>
      <c r="IUB32" s="462"/>
      <c r="IUC32" s="462"/>
      <c r="IUD32" s="462"/>
      <c r="IUE32" s="462"/>
      <c r="IUF32" s="462"/>
      <c r="IUG32" s="462"/>
      <c r="IUH32" s="462"/>
      <c r="IUI32" s="462"/>
      <c r="IUJ32" s="462"/>
      <c r="IUK32" s="462"/>
      <c r="IUL32" s="462"/>
      <c r="IUM32" s="462"/>
      <c r="IUN32" s="462"/>
      <c r="IUO32" s="462"/>
      <c r="IUP32" s="462"/>
      <c r="IUQ32" s="462"/>
      <c r="IUR32" s="462"/>
      <c r="IUS32" s="462"/>
      <c r="IUT32" s="462"/>
      <c r="IUU32" s="462"/>
      <c r="IUV32" s="462"/>
      <c r="IUW32" s="462"/>
      <c r="IUX32" s="462"/>
      <c r="IUY32" s="462"/>
      <c r="IUZ32" s="462"/>
      <c r="IVA32" s="462"/>
      <c r="IVB32" s="462"/>
      <c r="IVC32" s="462"/>
      <c r="IVD32" s="462"/>
      <c r="IVE32" s="462"/>
      <c r="IVF32" s="462"/>
      <c r="IVG32" s="462"/>
      <c r="IVH32" s="462"/>
      <c r="IVI32" s="462"/>
      <c r="IVJ32" s="462"/>
      <c r="IVK32" s="462"/>
      <c r="IVL32" s="462"/>
      <c r="IVM32" s="462"/>
      <c r="IVN32" s="462"/>
      <c r="IVO32" s="462"/>
      <c r="IVP32" s="462"/>
      <c r="IVQ32" s="462"/>
      <c r="IVR32" s="462"/>
      <c r="IVS32" s="462"/>
      <c r="IVT32" s="462"/>
      <c r="IVU32" s="462"/>
      <c r="IVV32" s="462"/>
      <c r="IVW32" s="462"/>
      <c r="IVX32" s="462"/>
      <c r="IVY32" s="462"/>
      <c r="IVZ32" s="462"/>
      <c r="IWA32" s="462"/>
      <c r="IWB32" s="462"/>
      <c r="IWC32" s="462"/>
      <c r="IWD32" s="462"/>
      <c r="IWE32" s="462"/>
      <c r="IWF32" s="462"/>
      <c r="IWG32" s="462"/>
      <c r="IWH32" s="462"/>
      <c r="IWI32" s="462"/>
      <c r="IWJ32" s="462"/>
      <c r="IWK32" s="462"/>
      <c r="IWL32" s="462"/>
      <c r="IWM32" s="462"/>
      <c r="IWN32" s="462"/>
      <c r="IWO32" s="462"/>
      <c r="IWP32" s="462"/>
      <c r="IWQ32" s="462"/>
      <c r="IWR32" s="462"/>
      <c r="IWS32" s="462"/>
      <c r="IWT32" s="462"/>
      <c r="IWU32" s="462"/>
      <c r="IWV32" s="462"/>
      <c r="IWW32" s="462"/>
      <c r="IWX32" s="462"/>
      <c r="IWY32" s="462"/>
      <c r="IWZ32" s="462"/>
      <c r="IXA32" s="462"/>
      <c r="IXB32" s="462"/>
      <c r="IXC32" s="462"/>
      <c r="IXD32" s="462"/>
      <c r="IXE32" s="462"/>
      <c r="IXF32" s="462"/>
      <c r="IXG32" s="462"/>
      <c r="IXH32" s="462"/>
      <c r="IXI32" s="462"/>
      <c r="IXJ32" s="462"/>
      <c r="IXK32" s="462"/>
      <c r="IXL32" s="462"/>
      <c r="IXM32" s="462"/>
      <c r="IXN32" s="462"/>
      <c r="IXO32" s="462"/>
      <c r="IXP32" s="462"/>
      <c r="IXQ32" s="462"/>
      <c r="IXR32" s="462"/>
      <c r="IXS32" s="462"/>
      <c r="IXT32" s="462"/>
      <c r="IXU32" s="462"/>
      <c r="IXV32" s="462"/>
      <c r="IXW32" s="462"/>
      <c r="IXX32" s="462"/>
      <c r="IXY32" s="462"/>
      <c r="IXZ32" s="462"/>
      <c r="IYA32" s="462"/>
      <c r="IYB32" s="462"/>
      <c r="IYC32" s="462"/>
      <c r="IYD32" s="462"/>
      <c r="IYE32" s="462"/>
      <c r="IYF32" s="462"/>
      <c r="IYG32" s="462"/>
      <c r="IYH32" s="462"/>
      <c r="IYI32" s="462"/>
      <c r="IYJ32" s="462"/>
      <c r="IYK32" s="462"/>
      <c r="IYL32" s="462"/>
      <c r="IYM32" s="462"/>
      <c r="IYN32" s="462"/>
      <c r="IYO32" s="462"/>
      <c r="IYP32" s="462"/>
      <c r="IYQ32" s="462"/>
      <c r="IYR32" s="462"/>
      <c r="IYS32" s="462"/>
      <c r="IYT32" s="462"/>
      <c r="IYU32" s="462"/>
      <c r="IYV32" s="462"/>
      <c r="IYW32" s="462"/>
      <c r="IYX32" s="462"/>
      <c r="IYY32" s="462"/>
      <c r="IYZ32" s="462"/>
      <c r="IZA32" s="462"/>
      <c r="IZB32" s="462"/>
      <c r="IZC32" s="462"/>
      <c r="IZD32" s="462"/>
      <c r="IZE32" s="462"/>
      <c r="IZF32" s="462"/>
      <c r="IZG32" s="462"/>
      <c r="IZH32" s="462"/>
      <c r="IZI32" s="462"/>
      <c r="IZJ32" s="462"/>
      <c r="IZK32" s="462"/>
      <c r="IZL32" s="462"/>
      <c r="IZM32" s="462"/>
      <c r="IZN32" s="462"/>
      <c r="IZO32" s="462"/>
      <c r="IZP32" s="462"/>
      <c r="IZQ32" s="462"/>
      <c r="IZR32" s="462"/>
      <c r="IZS32" s="462"/>
      <c r="IZT32" s="462"/>
      <c r="IZU32" s="462"/>
      <c r="IZV32" s="462"/>
      <c r="IZW32" s="462"/>
      <c r="IZX32" s="462"/>
      <c r="IZY32" s="462"/>
      <c r="IZZ32" s="462"/>
      <c r="JAA32" s="462"/>
      <c r="JAB32" s="462"/>
      <c r="JAC32" s="462"/>
      <c r="JAD32" s="462"/>
      <c r="JAE32" s="462"/>
      <c r="JAF32" s="462"/>
      <c r="JAG32" s="462"/>
      <c r="JAH32" s="462"/>
      <c r="JAI32" s="462"/>
      <c r="JAJ32" s="462"/>
      <c r="JAK32" s="462"/>
      <c r="JAL32" s="462"/>
      <c r="JAM32" s="462"/>
      <c r="JAN32" s="462"/>
      <c r="JAO32" s="462"/>
      <c r="JAP32" s="462"/>
      <c r="JAQ32" s="462"/>
      <c r="JAR32" s="462"/>
      <c r="JAS32" s="462"/>
      <c r="JAT32" s="462"/>
      <c r="JAU32" s="462"/>
      <c r="JAV32" s="462"/>
      <c r="JAW32" s="462"/>
      <c r="JAX32" s="462"/>
      <c r="JAY32" s="462"/>
      <c r="JAZ32" s="462"/>
      <c r="JBA32" s="462"/>
      <c r="JBB32" s="462"/>
      <c r="JBC32" s="462"/>
      <c r="JBD32" s="462"/>
      <c r="JBE32" s="462"/>
      <c r="JBF32" s="462"/>
      <c r="JBG32" s="462"/>
      <c r="JBH32" s="462"/>
      <c r="JBI32" s="462"/>
      <c r="JBJ32" s="462"/>
      <c r="JBK32" s="462"/>
      <c r="JBL32" s="462"/>
      <c r="JBM32" s="462"/>
      <c r="JBN32" s="462"/>
      <c r="JBO32" s="462"/>
      <c r="JBP32" s="462"/>
      <c r="JBQ32" s="462"/>
      <c r="JBR32" s="462"/>
      <c r="JBS32" s="462"/>
      <c r="JBT32" s="462"/>
      <c r="JBU32" s="462"/>
      <c r="JBV32" s="462"/>
      <c r="JBW32" s="462"/>
      <c r="JBX32" s="462"/>
      <c r="JBY32" s="462"/>
      <c r="JBZ32" s="462"/>
      <c r="JCA32" s="462"/>
      <c r="JCB32" s="462"/>
      <c r="JCC32" s="462"/>
      <c r="JCD32" s="462"/>
      <c r="JCE32" s="462"/>
      <c r="JCF32" s="462"/>
      <c r="JCG32" s="462"/>
      <c r="JCH32" s="462"/>
      <c r="JCI32" s="462"/>
      <c r="JCJ32" s="462"/>
      <c r="JCK32" s="462"/>
      <c r="JCL32" s="462"/>
      <c r="JCM32" s="462"/>
      <c r="JCN32" s="462"/>
      <c r="JCO32" s="462"/>
      <c r="JCP32" s="462"/>
      <c r="JCQ32" s="462"/>
      <c r="JCR32" s="462"/>
      <c r="JCS32" s="462"/>
      <c r="JCT32" s="462"/>
      <c r="JCU32" s="462"/>
      <c r="JCV32" s="462"/>
      <c r="JCW32" s="462"/>
      <c r="JCX32" s="462"/>
      <c r="JCY32" s="462"/>
      <c r="JCZ32" s="462"/>
      <c r="JDA32" s="462"/>
      <c r="JDB32" s="462"/>
      <c r="JDC32" s="462"/>
      <c r="JDD32" s="462"/>
      <c r="JDE32" s="462"/>
      <c r="JDF32" s="462"/>
      <c r="JDG32" s="462"/>
      <c r="JDH32" s="462"/>
      <c r="JDI32" s="462"/>
      <c r="JDJ32" s="462"/>
      <c r="JDK32" s="462"/>
      <c r="JDL32" s="462"/>
      <c r="JDM32" s="462"/>
      <c r="JDN32" s="462"/>
      <c r="JDO32" s="462"/>
      <c r="JDP32" s="462"/>
      <c r="JDQ32" s="462"/>
      <c r="JDR32" s="462"/>
      <c r="JDS32" s="462"/>
      <c r="JDT32" s="462"/>
      <c r="JDU32" s="462"/>
      <c r="JDV32" s="462"/>
      <c r="JDW32" s="462"/>
      <c r="JDX32" s="462"/>
      <c r="JDY32" s="462"/>
      <c r="JDZ32" s="462"/>
      <c r="JEA32" s="462"/>
      <c r="JEB32" s="462"/>
      <c r="JEC32" s="462"/>
      <c r="JED32" s="462"/>
      <c r="JEE32" s="462"/>
      <c r="JEF32" s="462"/>
      <c r="JEG32" s="462"/>
      <c r="JEH32" s="462"/>
      <c r="JEI32" s="462"/>
      <c r="JEJ32" s="462"/>
      <c r="JEK32" s="462"/>
      <c r="JEL32" s="462"/>
      <c r="JEM32" s="462"/>
      <c r="JEN32" s="462"/>
      <c r="JEO32" s="462"/>
      <c r="JEP32" s="462"/>
      <c r="JEQ32" s="462"/>
      <c r="JER32" s="462"/>
      <c r="JES32" s="462"/>
      <c r="JET32" s="462"/>
      <c r="JEU32" s="462"/>
      <c r="JEV32" s="462"/>
      <c r="JEW32" s="462"/>
      <c r="JEX32" s="462"/>
      <c r="JEY32" s="462"/>
      <c r="JEZ32" s="462"/>
      <c r="JFA32" s="462"/>
      <c r="JFB32" s="462"/>
      <c r="JFC32" s="462"/>
      <c r="JFD32" s="462"/>
      <c r="JFE32" s="462"/>
      <c r="JFF32" s="462"/>
      <c r="JFG32" s="462"/>
      <c r="JFH32" s="462"/>
      <c r="JFI32" s="462"/>
      <c r="JFJ32" s="462"/>
      <c r="JFK32" s="462"/>
      <c r="JFL32" s="462"/>
      <c r="JFM32" s="462"/>
      <c r="JFN32" s="462"/>
      <c r="JFO32" s="462"/>
      <c r="JFP32" s="462"/>
      <c r="JFQ32" s="462"/>
      <c r="JFR32" s="462"/>
      <c r="JFS32" s="462"/>
      <c r="JFT32" s="462"/>
      <c r="JFU32" s="462"/>
      <c r="JFV32" s="462"/>
      <c r="JFW32" s="462"/>
      <c r="JFX32" s="462"/>
      <c r="JFY32" s="462"/>
      <c r="JFZ32" s="462"/>
      <c r="JGA32" s="462"/>
      <c r="JGB32" s="462"/>
      <c r="JGC32" s="462"/>
      <c r="JGD32" s="462"/>
      <c r="JGE32" s="462"/>
      <c r="JGF32" s="462"/>
      <c r="JGG32" s="462"/>
      <c r="JGH32" s="462"/>
      <c r="JGI32" s="462"/>
      <c r="JGJ32" s="462"/>
      <c r="JGK32" s="462"/>
      <c r="JGL32" s="462"/>
      <c r="JGM32" s="462"/>
      <c r="JGN32" s="462"/>
      <c r="JGO32" s="462"/>
      <c r="JGP32" s="462"/>
      <c r="JGQ32" s="462"/>
      <c r="JGR32" s="462"/>
      <c r="JGS32" s="462"/>
      <c r="JGT32" s="462"/>
      <c r="JGU32" s="462"/>
      <c r="JGV32" s="462"/>
      <c r="JGW32" s="462"/>
      <c r="JGX32" s="462"/>
      <c r="JGY32" s="462"/>
      <c r="JGZ32" s="462"/>
      <c r="JHA32" s="462"/>
      <c r="JHB32" s="462"/>
      <c r="JHC32" s="462"/>
      <c r="JHD32" s="462"/>
      <c r="JHE32" s="462"/>
      <c r="JHF32" s="462"/>
      <c r="JHG32" s="462"/>
      <c r="JHH32" s="462"/>
      <c r="JHI32" s="462"/>
      <c r="JHJ32" s="462"/>
      <c r="JHK32" s="462"/>
      <c r="JHL32" s="462"/>
      <c r="JHM32" s="462"/>
      <c r="JHN32" s="462"/>
      <c r="JHO32" s="462"/>
      <c r="JHP32" s="462"/>
      <c r="JHQ32" s="462"/>
      <c r="JHR32" s="462"/>
      <c r="JHS32" s="462"/>
      <c r="JHT32" s="462"/>
      <c r="JHU32" s="462"/>
      <c r="JHV32" s="462"/>
      <c r="JHW32" s="462"/>
      <c r="JHX32" s="462"/>
      <c r="JHY32" s="462"/>
      <c r="JHZ32" s="462"/>
      <c r="JIA32" s="462"/>
      <c r="JIB32" s="462"/>
      <c r="JIC32" s="462"/>
      <c r="JID32" s="462"/>
      <c r="JIE32" s="462"/>
      <c r="JIF32" s="462"/>
      <c r="JIG32" s="462"/>
      <c r="JIH32" s="462"/>
      <c r="JII32" s="462"/>
      <c r="JIJ32" s="462"/>
      <c r="JIK32" s="462"/>
      <c r="JIL32" s="462"/>
      <c r="JIM32" s="462"/>
      <c r="JIN32" s="462"/>
      <c r="JIO32" s="462"/>
      <c r="JIP32" s="462"/>
      <c r="JIQ32" s="462"/>
      <c r="JIR32" s="462"/>
      <c r="JIS32" s="462"/>
      <c r="JIT32" s="462"/>
      <c r="JIU32" s="462"/>
      <c r="JIV32" s="462"/>
      <c r="JIW32" s="462"/>
      <c r="JIX32" s="462"/>
      <c r="JIY32" s="462"/>
      <c r="JIZ32" s="462"/>
      <c r="JJA32" s="462"/>
      <c r="JJB32" s="462"/>
      <c r="JJC32" s="462"/>
      <c r="JJD32" s="462"/>
      <c r="JJE32" s="462"/>
      <c r="JJF32" s="462"/>
      <c r="JJG32" s="462"/>
      <c r="JJH32" s="462"/>
      <c r="JJI32" s="462"/>
      <c r="JJJ32" s="462"/>
      <c r="JJK32" s="462"/>
      <c r="JJL32" s="462"/>
      <c r="JJM32" s="462"/>
      <c r="JJN32" s="462"/>
      <c r="JJO32" s="462"/>
      <c r="JJP32" s="462"/>
      <c r="JJQ32" s="462"/>
      <c r="JJR32" s="462"/>
      <c r="JJS32" s="462"/>
      <c r="JJT32" s="462"/>
      <c r="JJU32" s="462"/>
      <c r="JJV32" s="462"/>
      <c r="JJW32" s="462"/>
      <c r="JJX32" s="462"/>
      <c r="JJY32" s="462"/>
      <c r="JJZ32" s="462"/>
      <c r="JKA32" s="462"/>
      <c r="JKB32" s="462"/>
      <c r="JKC32" s="462"/>
      <c r="JKD32" s="462"/>
      <c r="JKE32" s="462"/>
      <c r="JKF32" s="462"/>
      <c r="JKG32" s="462"/>
      <c r="JKH32" s="462"/>
      <c r="JKI32" s="462"/>
      <c r="JKJ32" s="462"/>
      <c r="JKK32" s="462"/>
      <c r="JKL32" s="462"/>
      <c r="JKM32" s="462"/>
      <c r="JKN32" s="462"/>
      <c r="JKO32" s="462"/>
      <c r="JKP32" s="462"/>
      <c r="JKQ32" s="462"/>
      <c r="JKR32" s="462"/>
      <c r="JKS32" s="462"/>
      <c r="JKT32" s="462"/>
      <c r="JKU32" s="462"/>
      <c r="JKV32" s="462"/>
      <c r="JKW32" s="462"/>
      <c r="JKX32" s="462"/>
      <c r="JKY32" s="462"/>
      <c r="JKZ32" s="462"/>
      <c r="JLA32" s="462"/>
      <c r="JLB32" s="462"/>
      <c r="JLC32" s="462"/>
      <c r="JLD32" s="462"/>
      <c r="JLE32" s="462"/>
      <c r="JLF32" s="462"/>
      <c r="JLG32" s="462"/>
      <c r="JLH32" s="462"/>
      <c r="JLI32" s="462"/>
      <c r="JLJ32" s="462"/>
      <c r="JLK32" s="462"/>
      <c r="JLL32" s="462"/>
      <c r="JLM32" s="462"/>
      <c r="JLN32" s="462"/>
      <c r="JLO32" s="462"/>
      <c r="JLP32" s="462"/>
      <c r="JLQ32" s="462"/>
      <c r="JLR32" s="462"/>
      <c r="JLS32" s="462"/>
      <c r="JLT32" s="462"/>
      <c r="JLU32" s="462"/>
      <c r="JLV32" s="462"/>
      <c r="JLW32" s="462"/>
      <c r="JLX32" s="462"/>
      <c r="JLY32" s="462"/>
      <c r="JLZ32" s="462"/>
      <c r="JMA32" s="462"/>
      <c r="JMB32" s="462"/>
      <c r="JMC32" s="462"/>
      <c r="JMD32" s="462"/>
      <c r="JME32" s="462"/>
      <c r="JMF32" s="462"/>
      <c r="JMG32" s="462"/>
      <c r="JMH32" s="462"/>
      <c r="JMI32" s="462"/>
      <c r="JMJ32" s="462"/>
      <c r="JMK32" s="462"/>
      <c r="JML32" s="462"/>
      <c r="JMM32" s="462"/>
      <c r="JMN32" s="462"/>
      <c r="JMO32" s="462"/>
      <c r="JMP32" s="462"/>
      <c r="JMQ32" s="462"/>
      <c r="JMR32" s="462"/>
      <c r="JMS32" s="462"/>
      <c r="JMT32" s="462"/>
      <c r="JMU32" s="462"/>
      <c r="JMV32" s="462"/>
      <c r="JMW32" s="462"/>
      <c r="JMX32" s="462"/>
      <c r="JMY32" s="462"/>
      <c r="JMZ32" s="462"/>
      <c r="JNA32" s="462"/>
      <c r="JNB32" s="462"/>
      <c r="JNC32" s="462"/>
      <c r="JND32" s="462"/>
      <c r="JNE32" s="462"/>
      <c r="JNF32" s="462"/>
      <c r="JNG32" s="462"/>
      <c r="JNH32" s="462"/>
      <c r="JNI32" s="462"/>
      <c r="JNJ32" s="462"/>
      <c r="JNK32" s="462"/>
      <c r="JNL32" s="462"/>
      <c r="JNM32" s="462"/>
      <c r="JNN32" s="462"/>
      <c r="JNO32" s="462"/>
      <c r="JNP32" s="462"/>
      <c r="JNQ32" s="462"/>
      <c r="JNR32" s="462"/>
      <c r="JNS32" s="462"/>
      <c r="JNT32" s="462"/>
      <c r="JNU32" s="462"/>
      <c r="JNV32" s="462"/>
      <c r="JNW32" s="462"/>
      <c r="JNX32" s="462"/>
      <c r="JNY32" s="462"/>
      <c r="JNZ32" s="462"/>
      <c r="JOA32" s="462"/>
      <c r="JOB32" s="462"/>
      <c r="JOC32" s="462"/>
      <c r="JOD32" s="462"/>
      <c r="JOE32" s="462"/>
      <c r="JOF32" s="462"/>
      <c r="JOG32" s="462"/>
      <c r="JOH32" s="462"/>
      <c r="JOI32" s="462"/>
      <c r="JOJ32" s="462"/>
      <c r="JOK32" s="462"/>
      <c r="JOL32" s="462"/>
      <c r="JOM32" s="462"/>
      <c r="JON32" s="462"/>
      <c r="JOO32" s="462"/>
      <c r="JOP32" s="462"/>
      <c r="JOQ32" s="462"/>
      <c r="JOR32" s="462"/>
      <c r="JOS32" s="462"/>
      <c r="JOT32" s="462"/>
      <c r="JOU32" s="462"/>
      <c r="JOV32" s="462"/>
      <c r="JOW32" s="462"/>
      <c r="JOX32" s="462"/>
      <c r="JOY32" s="462"/>
      <c r="JOZ32" s="462"/>
      <c r="JPA32" s="462"/>
      <c r="JPB32" s="462"/>
      <c r="JPC32" s="462"/>
      <c r="JPD32" s="462"/>
      <c r="JPE32" s="462"/>
      <c r="JPF32" s="462"/>
      <c r="JPG32" s="462"/>
      <c r="JPH32" s="462"/>
      <c r="JPI32" s="462"/>
      <c r="JPJ32" s="462"/>
      <c r="JPK32" s="462"/>
      <c r="JPL32" s="462"/>
      <c r="JPM32" s="462"/>
      <c r="JPN32" s="462"/>
      <c r="JPO32" s="462"/>
      <c r="JPP32" s="462"/>
      <c r="JPQ32" s="462"/>
      <c r="JPR32" s="462"/>
      <c r="JPS32" s="462"/>
      <c r="JPT32" s="462"/>
      <c r="JPU32" s="462"/>
      <c r="JPV32" s="462"/>
      <c r="JPW32" s="462"/>
      <c r="JPX32" s="462"/>
      <c r="JPY32" s="462"/>
      <c r="JPZ32" s="462"/>
      <c r="JQA32" s="462"/>
      <c r="JQB32" s="462"/>
      <c r="JQC32" s="462"/>
      <c r="JQD32" s="462"/>
      <c r="JQE32" s="462"/>
      <c r="JQF32" s="462"/>
      <c r="JQG32" s="462"/>
      <c r="JQH32" s="462"/>
      <c r="JQI32" s="462"/>
      <c r="JQJ32" s="462"/>
      <c r="JQK32" s="462"/>
      <c r="JQL32" s="462"/>
      <c r="JQM32" s="462"/>
      <c r="JQN32" s="462"/>
      <c r="JQO32" s="462"/>
      <c r="JQP32" s="462"/>
      <c r="JQQ32" s="462"/>
      <c r="JQR32" s="462"/>
      <c r="JQS32" s="462"/>
      <c r="JQT32" s="462"/>
      <c r="JQU32" s="462"/>
      <c r="JQV32" s="462"/>
      <c r="JQW32" s="462"/>
      <c r="JQX32" s="462"/>
      <c r="JQY32" s="462"/>
      <c r="JQZ32" s="462"/>
      <c r="JRA32" s="462"/>
      <c r="JRB32" s="462"/>
      <c r="JRC32" s="462"/>
      <c r="JRD32" s="462"/>
      <c r="JRE32" s="462"/>
      <c r="JRF32" s="462"/>
      <c r="JRG32" s="462"/>
      <c r="JRH32" s="462"/>
      <c r="JRI32" s="462"/>
      <c r="JRJ32" s="462"/>
      <c r="JRK32" s="462"/>
      <c r="JRL32" s="462"/>
      <c r="JRM32" s="462"/>
      <c r="JRN32" s="462"/>
      <c r="JRO32" s="462"/>
      <c r="JRP32" s="462"/>
      <c r="JRQ32" s="462"/>
      <c r="JRR32" s="462"/>
      <c r="JRS32" s="462"/>
      <c r="JRT32" s="462"/>
      <c r="JRU32" s="462"/>
      <c r="JRV32" s="462"/>
      <c r="JRW32" s="462"/>
      <c r="JRX32" s="462"/>
      <c r="JRY32" s="462"/>
      <c r="JRZ32" s="462"/>
      <c r="JSA32" s="462"/>
      <c r="JSB32" s="462"/>
      <c r="JSC32" s="462"/>
      <c r="JSD32" s="462"/>
      <c r="JSE32" s="462"/>
      <c r="JSF32" s="462"/>
      <c r="JSG32" s="462"/>
      <c r="JSH32" s="462"/>
      <c r="JSI32" s="462"/>
      <c r="JSJ32" s="462"/>
      <c r="JSK32" s="462"/>
      <c r="JSL32" s="462"/>
      <c r="JSM32" s="462"/>
      <c r="JSN32" s="462"/>
      <c r="JSO32" s="462"/>
      <c r="JSP32" s="462"/>
      <c r="JSQ32" s="462"/>
      <c r="JSR32" s="462"/>
      <c r="JSS32" s="462"/>
      <c r="JST32" s="462"/>
      <c r="JSU32" s="462"/>
      <c r="JSV32" s="462"/>
      <c r="JSW32" s="462"/>
      <c r="JSX32" s="462"/>
      <c r="JSY32" s="462"/>
      <c r="JSZ32" s="462"/>
      <c r="JTA32" s="462"/>
      <c r="JTB32" s="462"/>
      <c r="JTC32" s="462"/>
      <c r="JTD32" s="462"/>
      <c r="JTE32" s="462"/>
      <c r="JTF32" s="462"/>
      <c r="JTG32" s="462"/>
      <c r="JTH32" s="462"/>
      <c r="JTI32" s="462"/>
      <c r="JTJ32" s="462"/>
      <c r="JTK32" s="462"/>
      <c r="JTL32" s="462"/>
      <c r="JTM32" s="462"/>
      <c r="JTN32" s="462"/>
      <c r="JTO32" s="462"/>
      <c r="JTP32" s="462"/>
      <c r="JTQ32" s="462"/>
      <c r="JTR32" s="462"/>
      <c r="JTS32" s="462"/>
      <c r="JTT32" s="462"/>
      <c r="JTU32" s="462"/>
      <c r="JTV32" s="462"/>
      <c r="JTW32" s="462"/>
      <c r="JTX32" s="462"/>
      <c r="JTY32" s="462"/>
      <c r="JTZ32" s="462"/>
      <c r="JUA32" s="462"/>
      <c r="JUB32" s="462"/>
      <c r="JUC32" s="462"/>
      <c r="JUD32" s="462"/>
      <c r="JUE32" s="462"/>
      <c r="JUF32" s="462"/>
      <c r="JUG32" s="462"/>
      <c r="JUH32" s="462"/>
      <c r="JUI32" s="462"/>
      <c r="JUJ32" s="462"/>
      <c r="JUK32" s="462"/>
      <c r="JUL32" s="462"/>
      <c r="JUM32" s="462"/>
      <c r="JUN32" s="462"/>
      <c r="JUO32" s="462"/>
      <c r="JUP32" s="462"/>
      <c r="JUQ32" s="462"/>
      <c r="JUR32" s="462"/>
      <c r="JUS32" s="462"/>
      <c r="JUT32" s="462"/>
      <c r="JUU32" s="462"/>
      <c r="JUV32" s="462"/>
      <c r="JUW32" s="462"/>
      <c r="JUX32" s="462"/>
      <c r="JUY32" s="462"/>
      <c r="JUZ32" s="462"/>
      <c r="JVA32" s="462"/>
      <c r="JVB32" s="462"/>
      <c r="JVC32" s="462"/>
      <c r="JVD32" s="462"/>
      <c r="JVE32" s="462"/>
      <c r="JVF32" s="462"/>
      <c r="JVG32" s="462"/>
      <c r="JVH32" s="462"/>
      <c r="JVI32" s="462"/>
      <c r="JVJ32" s="462"/>
      <c r="JVK32" s="462"/>
      <c r="JVL32" s="462"/>
      <c r="JVM32" s="462"/>
      <c r="JVN32" s="462"/>
      <c r="JVO32" s="462"/>
      <c r="JVP32" s="462"/>
      <c r="JVQ32" s="462"/>
      <c r="JVR32" s="462"/>
      <c r="JVS32" s="462"/>
      <c r="JVT32" s="462"/>
      <c r="JVU32" s="462"/>
      <c r="JVV32" s="462"/>
      <c r="JVW32" s="462"/>
      <c r="JVX32" s="462"/>
      <c r="JVY32" s="462"/>
      <c r="JVZ32" s="462"/>
      <c r="JWA32" s="462"/>
      <c r="JWB32" s="462"/>
      <c r="JWC32" s="462"/>
      <c r="JWD32" s="462"/>
      <c r="JWE32" s="462"/>
      <c r="JWF32" s="462"/>
      <c r="JWG32" s="462"/>
      <c r="JWH32" s="462"/>
      <c r="JWI32" s="462"/>
      <c r="JWJ32" s="462"/>
      <c r="JWK32" s="462"/>
      <c r="JWL32" s="462"/>
      <c r="JWM32" s="462"/>
      <c r="JWN32" s="462"/>
      <c r="JWO32" s="462"/>
      <c r="JWP32" s="462"/>
      <c r="JWQ32" s="462"/>
      <c r="JWR32" s="462"/>
      <c r="JWS32" s="462"/>
      <c r="JWT32" s="462"/>
      <c r="JWU32" s="462"/>
      <c r="JWV32" s="462"/>
      <c r="JWW32" s="462"/>
      <c r="JWX32" s="462"/>
      <c r="JWY32" s="462"/>
      <c r="JWZ32" s="462"/>
      <c r="JXA32" s="462"/>
      <c r="JXB32" s="462"/>
      <c r="JXC32" s="462"/>
      <c r="JXD32" s="462"/>
      <c r="JXE32" s="462"/>
      <c r="JXF32" s="462"/>
      <c r="JXG32" s="462"/>
      <c r="JXH32" s="462"/>
      <c r="JXI32" s="462"/>
      <c r="JXJ32" s="462"/>
      <c r="JXK32" s="462"/>
      <c r="JXL32" s="462"/>
      <c r="JXM32" s="462"/>
      <c r="JXN32" s="462"/>
      <c r="JXO32" s="462"/>
      <c r="JXP32" s="462"/>
      <c r="JXQ32" s="462"/>
      <c r="JXR32" s="462"/>
      <c r="JXS32" s="462"/>
      <c r="JXT32" s="462"/>
      <c r="JXU32" s="462"/>
      <c r="JXV32" s="462"/>
      <c r="JXW32" s="462"/>
      <c r="JXX32" s="462"/>
      <c r="JXY32" s="462"/>
      <c r="JXZ32" s="462"/>
      <c r="JYA32" s="462"/>
      <c r="JYB32" s="462"/>
      <c r="JYC32" s="462"/>
      <c r="JYD32" s="462"/>
      <c r="JYE32" s="462"/>
      <c r="JYF32" s="462"/>
      <c r="JYG32" s="462"/>
      <c r="JYH32" s="462"/>
      <c r="JYI32" s="462"/>
      <c r="JYJ32" s="462"/>
      <c r="JYK32" s="462"/>
      <c r="JYL32" s="462"/>
      <c r="JYM32" s="462"/>
      <c r="JYN32" s="462"/>
      <c r="JYO32" s="462"/>
      <c r="JYP32" s="462"/>
      <c r="JYQ32" s="462"/>
      <c r="JYR32" s="462"/>
      <c r="JYS32" s="462"/>
      <c r="JYT32" s="462"/>
      <c r="JYU32" s="462"/>
      <c r="JYV32" s="462"/>
      <c r="JYW32" s="462"/>
      <c r="JYX32" s="462"/>
      <c r="JYY32" s="462"/>
      <c r="JYZ32" s="462"/>
      <c r="JZA32" s="462"/>
      <c r="JZB32" s="462"/>
      <c r="JZC32" s="462"/>
      <c r="JZD32" s="462"/>
      <c r="JZE32" s="462"/>
      <c r="JZF32" s="462"/>
      <c r="JZG32" s="462"/>
      <c r="JZH32" s="462"/>
      <c r="JZI32" s="462"/>
      <c r="JZJ32" s="462"/>
      <c r="JZK32" s="462"/>
      <c r="JZL32" s="462"/>
      <c r="JZM32" s="462"/>
      <c r="JZN32" s="462"/>
      <c r="JZO32" s="462"/>
      <c r="JZP32" s="462"/>
      <c r="JZQ32" s="462"/>
      <c r="JZR32" s="462"/>
      <c r="JZS32" s="462"/>
      <c r="JZT32" s="462"/>
      <c r="JZU32" s="462"/>
      <c r="JZV32" s="462"/>
      <c r="JZW32" s="462"/>
      <c r="JZX32" s="462"/>
      <c r="JZY32" s="462"/>
      <c r="JZZ32" s="462"/>
      <c r="KAA32" s="462"/>
      <c r="KAB32" s="462"/>
      <c r="KAC32" s="462"/>
      <c r="KAD32" s="462"/>
      <c r="KAE32" s="462"/>
      <c r="KAF32" s="462"/>
      <c r="KAG32" s="462"/>
      <c r="KAH32" s="462"/>
      <c r="KAI32" s="462"/>
      <c r="KAJ32" s="462"/>
      <c r="KAK32" s="462"/>
      <c r="KAL32" s="462"/>
      <c r="KAM32" s="462"/>
      <c r="KAN32" s="462"/>
      <c r="KAO32" s="462"/>
      <c r="KAP32" s="462"/>
      <c r="KAQ32" s="462"/>
      <c r="KAR32" s="462"/>
      <c r="KAS32" s="462"/>
      <c r="KAT32" s="462"/>
      <c r="KAU32" s="462"/>
      <c r="KAV32" s="462"/>
      <c r="KAW32" s="462"/>
      <c r="KAX32" s="462"/>
      <c r="KAY32" s="462"/>
      <c r="KAZ32" s="462"/>
      <c r="KBA32" s="462"/>
      <c r="KBB32" s="462"/>
      <c r="KBC32" s="462"/>
      <c r="KBD32" s="462"/>
      <c r="KBE32" s="462"/>
      <c r="KBF32" s="462"/>
      <c r="KBG32" s="462"/>
      <c r="KBH32" s="462"/>
      <c r="KBI32" s="462"/>
      <c r="KBJ32" s="462"/>
      <c r="KBK32" s="462"/>
      <c r="KBL32" s="462"/>
      <c r="KBM32" s="462"/>
      <c r="KBN32" s="462"/>
      <c r="KBO32" s="462"/>
      <c r="KBP32" s="462"/>
      <c r="KBQ32" s="462"/>
      <c r="KBR32" s="462"/>
      <c r="KBS32" s="462"/>
      <c r="KBT32" s="462"/>
      <c r="KBU32" s="462"/>
      <c r="KBV32" s="462"/>
      <c r="KBW32" s="462"/>
      <c r="KBX32" s="462"/>
      <c r="KBY32" s="462"/>
      <c r="KBZ32" s="462"/>
      <c r="KCA32" s="462"/>
      <c r="KCB32" s="462"/>
      <c r="KCC32" s="462"/>
      <c r="KCD32" s="462"/>
      <c r="KCE32" s="462"/>
      <c r="KCF32" s="462"/>
      <c r="KCG32" s="462"/>
      <c r="KCH32" s="462"/>
      <c r="KCI32" s="462"/>
      <c r="KCJ32" s="462"/>
      <c r="KCK32" s="462"/>
      <c r="KCL32" s="462"/>
      <c r="KCM32" s="462"/>
      <c r="KCN32" s="462"/>
      <c r="KCO32" s="462"/>
      <c r="KCP32" s="462"/>
      <c r="KCQ32" s="462"/>
      <c r="KCR32" s="462"/>
      <c r="KCS32" s="462"/>
      <c r="KCT32" s="462"/>
      <c r="KCU32" s="462"/>
      <c r="KCV32" s="462"/>
      <c r="KCW32" s="462"/>
      <c r="KCX32" s="462"/>
      <c r="KCY32" s="462"/>
      <c r="KCZ32" s="462"/>
      <c r="KDA32" s="462"/>
      <c r="KDB32" s="462"/>
      <c r="KDC32" s="462"/>
      <c r="KDD32" s="462"/>
      <c r="KDE32" s="462"/>
      <c r="KDF32" s="462"/>
      <c r="KDG32" s="462"/>
      <c r="KDH32" s="462"/>
      <c r="KDI32" s="462"/>
      <c r="KDJ32" s="462"/>
      <c r="KDK32" s="462"/>
      <c r="KDL32" s="462"/>
      <c r="KDM32" s="462"/>
      <c r="KDN32" s="462"/>
      <c r="KDO32" s="462"/>
      <c r="KDP32" s="462"/>
      <c r="KDQ32" s="462"/>
      <c r="KDR32" s="462"/>
      <c r="KDS32" s="462"/>
      <c r="KDT32" s="462"/>
      <c r="KDU32" s="462"/>
      <c r="KDV32" s="462"/>
      <c r="KDW32" s="462"/>
      <c r="KDX32" s="462"/>
      <c r="KDY32" s="462"/>
      <c r="KDZ32" s="462"/>
      <c r="KEA32" s="462"/>
      <c r="KEB32" s="462"/>
      <c r="KEC32" s="462"/>
      <c r="KED32" s="462"/>
      <c r="KEE32" s="462"/>
      <c r="KEF32" s="462"/>
      <c r="KEG32" s="462"/>
      <c r="KEH32" s="462"/>
      <c r="KEI32" s="462"/>
      <c r="KEJ32" s="462"/>
      <c r="KEK32" s="462"/>
      <c r="KEL32" s="462"/>
      <c r="KEM32" s="462"/>
      <c r="KEN32" s="462"/>
      <c r="KEO32" s="462"/>
      <c r="KEP32" s="462"/>
      <c r="KEQ32" s="462"/>
      <c r="KER32" s="462"/>
      <c r="KES32" s="462"/>
      <c r="KET32" s="462"/>
      <c r="KEU32" s="462"/>
      <c r="KEV32" s="462"/>
      <c r="KEW32" s="462"/>
      <c r="KEX32" s="462"/>
      <c r="KEY32" s="462"/>
      <c r="KEZ32" s="462"/>
      <c r="KFA32" s="462"/>
      <c r="KFB32" s="462"/>
      <c r="KFC32" s="462"/>
      <c r="KFD32" s="462"/>
      <c r="KFE32" s="462"/>
      <c r="KFF32" s="462"/>
      <c r="KFG32" s="462"/>
      <c r="KFH32" s="462"/>
      <c r="KFI32" s="462"/>
      <c r="KFJ32" s="462"/>
      <c r="KFK32" s="462"/>
      <c r="KFL32" s="462"/>
      <c r="KFM32" s="462"/>
      <c r="KFN32" s="462"/>
      <c r="KFO32" s="462"/>
      <c r="KFP32" s="462"/>
      <c r="KFQ32" s="462"/>
      <c r="KFR32" s="462"/>
      <c r="KFS32" s="462"/>
      <c r="KFT32" s="462"/>
      <c r="KFU32" s="462"/>
      <c r="KFV32" s="462"/>
      <c r="KFW32" s="462"/>
      <c r="KFX32" s="462"/>
      <c r="KFY32" s="462"/>
      <c r="KFZ32" s="462"/>
      <c r="KGA32" s="462"/>
      <c r="KGB32" s="462"/>
      <c r="KGC32" s="462"/>
      <c r="KGD32" s="462"/>
      <c r="KGE32" s="462"/>
      <c r="KGF32" s="462"/>
      <c r="KGG32" s="462"/>
      <c r="KGH32" s="462"/>
      <c r="KGI32" s="462"/>
      <c r="KGJ32" s="462"/>
      <c r="KGK32" s="462"/>
      <c r="KGL32" s="462"/>
      <c r="KGM32" s="462"/>
      <c r="KGN32" s="462"/>
      <c r="KGO32" s="462"/>
      <c r="KGP32" s="462"/>
      <c r="KGQ32" s="462"/>
      <c r="KGR32" s="462"/>
      <c r="KGS32" s="462"/>
      <c r="KGT32" s="462"/>
      <c r="KGU32" s="462"/>
      <c r="KGV32" s="462"/>
      <c r="KGW32" s="462"/>
      <c r="KGX32" s="462"/>
      <c r="KGY32" s="462"/>
      <c r="KGZ32" s="462"/>
      <c r="KHA32" s="462"/>
      <c r="KHB32" s="462"/>
      <c r="KHC32" s="462"/>
      <c r="KHD32" s="462"/>
      <c r="KHE32" s="462"/>
      <c r="KHF32" s="462"/>
      <c r="KHG32" s="462"/>
      <c r="KHH32" s="462"/>
      <c r="KHI32" s="462"/>
      <c r="KHJ32" s="462"/>
      <c r="KHK32" s="462"/>
      <c r="KHL32" s="462"/>
      <c r="KHM32" s="462"/>
      <c r="KHN32" s="462"/>
      <c r="KHO32" s="462"/>
      <c r="KHP32" s="462"/>
      <c r="KHQ32" s="462"/>
      <c r="KHR32" s="462"/>
      <c r="KHS32" s="462"/>
      <c r="KHT32" s="462"/>
      <c r="KHU32" s="462"/>
      <c r="KHV32" s="462"/>
      <c r="KHW32" s="462"/>
      <c r="KHX32" s="462"/>
      <c r="KHY32" s="462"/>
      <c r="KHZ32" s="462"/>
      <c r="KIA32" s="462"/>
      <c r="KIB32" s="462"/>
      <c r="KIC32" s="462"/>
      <c r="KID32" s="462"/>
      <c r="KIE32" s="462"/>
      <c r="KIF32" s="462"/>
      <c r="KIG32" s="462"/>
      <c r="KIH32" s="462"/>
      <c r="KII32" s="462"/>
      <c r="KIJ32" s="462"/>
      <c r="KIK32" s="462"/>
      <c r="KIL32" s="462"/>
      <c r="KIM32" s="462"/>
      <c r="KIN32" s="462"/>
      <c r="KIO32" s="462"/>
      <c r="KIP32" s="462"/>
      <c r="KIQ32" s="462"/>
      <c r="KIR32" s="462"/>
      <c r="KIS32" s="462"/>
      <c r="KIT32" s="462"/>
      <c r="KIU32" s="462"/>
      <c r="KIV32" s="462"/>
      <c r="KIW32" s="462"/>
      <c r="KIX32" s="462"/>
      <c r="KIY32" s="462"/>
      <c r="KIZ32" s="462"/>
      <c r="KJA32" s="462"/>
      <c r="KJB32" s="462"/>
      <c r="KJC32" s="462"/>
      <c r="KJD32" s="462"/>
      <c r="KJE32" s="462"/>
      <c r="KJF32" s="462"/>
      <c r="KJG32" s="462"/>
      <c r="KJH32" s="462"/>
      <c r="KJI32" s="462"/>
      <c r="KJJ32" s="462"/>
      <c r="KJK32" s="462"/>
      <c r="KJL32" s="462"/>
      <c r="KJM32" s="462"/>
      <c r="KJN32" s="462"/>
      <c r="KJO32" s="462"/>
      <c r="KJP32" s="462"/>
      <c r="KJQ32" s="462"/>
      <c r="KJR32" s="462"/>
      <c r="KJS32" s="462"/>
      <c r="KJT32" s="462"/>
      <c r="KJU32" s="462"/>
      <c r="KJV32" s="462"/>
      <c r="KJW32" s="462"/>
      <c r="KJX32" s="462"/>
      <c r="KJY32" s="462"/>
      <c r="KJZ32" s="462"/>
      <c r="KKA32" s="462"/>
      <c r="KKB32" s="462"/>
      <c r="KKC32" s="462"/>
      <c r="KKD32" s="462"/>
      <c r="KKE32" s="462"/>
      <c r="KKF32" s="462"/>
      <c r="KKG32" s="462"/>
      <c r="KKH32" s="462"/>
      <c r="KKI32" s="462"/>
      <c r="KKJ32" s="462"/>
      <c r="KKK32" s="462"/>
      <c r="KKL32" s="462"/>
      <c r="KKM32" s="462"/>
      <c r="KKN32" s="462"/>
      <c r="KKO32" s="462"/>
      <c r="KKP32" s="462"/>
      <c r="KKQ32" s="462"/>
      <c r="KKR32" s="462"/>
      <c r="KKS32" s="462"/>
      <c r="KKT32" s="462"/>
      <c r="KKU32" s="462"/>
      <c r="KKV32" s="462"/>
      <c r="KKW32" s="462"/>
      <c r="KKX32" s="462"/>
      <c r="KKY32" s="462"/>
      <c r="KKZ32" s="462"/>
      <c r="KLA32" s="462"/>
      <c r="KLB32" s="462"/>
      <c r="KLC32" s="462"/>
      <c r="KLD32" s="462"/>
      <c r="KLE32" s="462"/>
      <c r="KLF32" s="462"/>
      <c r="KLG32" s="462"/>
      <c r="KLH32" s="462"/>
      <c r="KLI32" s="462"/>
      <c r="KLJ32" s="462"/>
      <c r="KLK32" s="462"/>
      <c r="KLL32" s="462"/>
      <c r="KLM32" s="462"/>
      <c r="KLN32" s="462"/>
      <c r="KLO32" s="462"/>
      <c r="KLP32" s="462"/>
      <c r="KLQ32" s="462"/>
      <c r="KLR32" s="462"/>
      <c r="KLS32" s="462"/>
      <c r="KLT32" s="462"/>
      <c r="KLU32" s="462"/>
      <c r="KLV32" s="462"/>
      <c r="KLW32" s="462"/>
      <c r="KLX32" s="462"/>
      <c r="KLY32" s="462"/>
      <c r="KLZ32" s="462"/>
      <c r="KMA32" s="462"/>
      <c r="KMB32" s="462"/>
      <c r="KMC32" s="462"/>
      <c r="KMD32" s="462"/>
      <c r="KME32" s="462"/>
      <c r="KMF32" s="462"/>
      <c r="KMG32" s="462"/>
      <c r="KMH32" s="462"/>
      <c r="KMI32" s="462"/>
      <c r="KMJ32" s="462"/>
      <c r="KMK32" s="462"/>
      <c r="KML32" s="462"/>
      <c r="KMM32" s="462"/>
      <c r="KMN32" s="462"/>
      <c r="KMO32" s="462"/>
      <c r="KMP32" s="462"/>
      <c r="KMQ32" s="462"/>
      <c r="KMR32" s="462"/>
      <c r="KMS32" s="462"/>
      <c r="KMT32" s="462"/>
      <c r="KMU32" s="462"/>
      <c r="KMV32" s="462"/>
      <c r="KMW32" s="462"/>
      <c r="KMX32" s="462"/>
      <c r="KMY32" s="462"/>
      <c r="KMZ32" s="462"/>
      <c r="KNA32" s="462"/>
      <c r="KNB32" s="462"/>
      <c r="KNC32" s="462"/>
      <c r="KND32" s="462"/>
      <c r="KNE32" s="462"/>
      <c r="KNF32" s="462"/>
      <c r="KNG32" s="462"/>
      <c r="KNH32" s="462"/>
      <c r="KNI32" s="462"/>
      <c r="KNJ32" s="462"/>
      <c r="KNK32" s="462"/>
      <c r="KNL32" s="462"/>
      <c r="KNM32" s="462"/>
      <c r="KNN32" s="462"/>
      <c r="KNO32" s="462"/>
      <c r="KNP32" s="462"/>
      <c r="KNQ32" s="462"/>
      <c r="KNR32" s="462"/>
      <c r="KNS32" s="462"/>
      <c r="KNT32" s="462"/>
      <c r="KNU32" s="462"/>
      <c r="KNV32" s="462"/>
      <c r="KNW32" s="462"/>
      <c r="KNX32" s="462"/>
      <c r="KNY32" s="462"/>
      <c r="KNZ32" s="462"/>
      <c r="KOA32" s="462"/>
      <c r="KOB32" s="462"/>
      <c r="KOC32" s="462"/>
      <c r="KOD32" s="462"/>
      <c r="KOE32" s="462"/>
      <c r="KOF32" s="462"/>
      <c r="KOG32" s="462"/>
      <c r="KOH32" s="462"/>
      <c r="KOI32" s="462"/>
      <c r="KOJ32" s="462"/>
      <c r="KOK32" s="462"/>
      <c r="KOL32" s="462"/>
      <c r="KOM32" s="462"/>
      <c r="KON32" s="462"/>
      <c r="KOO32" s="462"/>
      <c r="KOP32" s="462"/>
      <c r="KOQ32" s="462"/>
      <c r="KOR32" s="462"/>
      <c r="KOS32" s="462"/>
      <c r="KOT32" s="462"/>
      <c r="KOU32" s="462"/>
      <c r="KOV32" s="462"/>
      <c r="KOW32" s="462"/>
      <c r="KOX32" s="462"/>
      <c r="KOY32" s="462"/>
      <c r="KOZ32" s="462"/>
      <c r="KPA32" s="462"/>
      <c r="KPB32" s="462"/>
      <c r="KPC32" s="462"/>
      <c r="KPD32" s="462"/>
      <c r="KPE32" s="462"/>
      <c r="KPF32" s="462"/>
      <c r="KPG32" s="462"/>
      <c r="KPH32" s="462"/>
      <c r="KPI32" s="462"/>
      <c r="KPJ32" s="462"/>
      <c r="KPK32" s="462"/>
      <c r="KPL32" s="462"/>
      <c r="KPM32" s="462"/>
      <c r="KPN32" s="462"/>
      <c r="KPO32" s="462"/>
      <c r="KPP32" s="462"/>
      <c r="KPQ32" s="462"/>
      <c r="KPR32" s="462"/>
      <c r="KPS32" s="462"/>
      <c r="KPT32" s="462"/>
      <c r="KPU32" s="462"/>
      <c r="KPV32" s="462"/>
      <c r="KPW32" s="462"/>
      <c r="KPX32" s="462"/>
      <c r="KPY32" s="462"/>
      <c r="KPZ32" s="462"/>
      <c r="KQA32" s="462"/>
      <c r="KQB32" s="462"/>
      <c r="KQC32" s="462"/>
      <c r="KQD32" s="462"/>
      <c r="KQE32" s="462"/>
      <c r="KQF32" s="462"/>
      <c r="KQG32" s="462"/>
      <c r="KQH32" s="462"/>
      <c r="KQI32" s="462"/>
      <c r="KQJ32" s="462"/>
      <c r="KQK32" s="462"/>
      <c r="KQL32" s="462"/>
      <c r="KQM32" s="462"/>
      <c r="KQN32" s="462"/>
      <c r="KQO32" s="462"/>
      <c r="KQP32" s="462"/>
      <c r="KQQ32" s="462"/>
      <c r="KQR32" s="462"/>
      <c r="KQS32" s="462"/>
      <c r="KQT32" s="462"/>
      <c r="KQU32" s="462"/>
      <c r="KQV32" s="462"/>
      <c r="KQW32" s="462"/>
      <c r="KQX32" s="462"/>
      <c r="KQY32" s="462"/>
      <c r="KQZ32" s="462"/>
      <c r="KRA32" s="462"/>
      <c r="KRB32" s="462"/>
      <c r="KRC32" s="462"/>
      <c r="KRD32" s="462"/>
      <c r="KRE32" s="462"/>
      <c r="KRF32" s="462"/>
      <c r="KRG32" s="462"/>
      <c r="KRH32" s="462"/>
      <c r="KRI32" s="462"/>
      <c r="KRJ32" s="462"/>
      <c r="KRK32" s="462"/>
      <c r="KRL32" s="462"/>
      <c r="KRM32" s="462"/>
      <c r="KRN32" s="462"/>
      <c r="KRO32" s="462"/>
      <c r="KRP32" s="462"/>
      <c r="KRQ32" s="462"/>
      <c r="KRR32" s="462"/>
      <c r="KRS32" s="462"/>
      <c r="KRT32" s="462"/>
      <c r="KRU32" s="462"/>
      <c r="KRV32" s="462"/>
      <c r="KRW32" s="462"/>
      <c r="KRX32" s="462"/>
      <c r="KRY32" s="462"/>
      <c r="KRZ32" s="462"/>
      <c r="KSA32" s="462"/>
      <c r="KSB32" s="462"/>
      <c r="KSC32" s="462"/>
      <c r="KSD32" s="462"/>
      <c r="KSE32" s="462"/>
      <c r="KSF32" s="462"/>
      <c r="KSG32" s="462"/>
      <c r="KSH32" s="462"/>
      <c r="KSI32" s="462"/>
      <c r="KSJ32" s="462"/>
      <c r="KSK32" s="462"/>
      <c r="KSL32" s="462"/>
      <c r="KSM32" s="462"/>
      <c r="KSN32" s="462"/>
      <c r="KSO32" s="462"/>
      <c r="KSP32" s="462"/>
      <c r="KSQ32" s="462"/>
      <c r="KSR32" s="462"/>
      <c r="KSS32" s="462"/>
      <c r="KST32" s="462"/>
      <c r="KSU32" s="462"/>
      <c r="KSV32" s="462"/>
      <c r="KSW32" s="462"/>
      <c r="KSX32" s="462"/>
      <c r="KSY32" s="462"/>
      <c r="KSZ32" s="462"/>
      <c r="KTA32" s="462"/>
      <c r="KTB32" s="462"/>
      <c r="KTC32" s="462"/>
      <c r="KTD32" s="462"/>
      <c r="KTE32" s="462"/>
      <c r="KTF32" s="462"/>
      <c r="KTG32" s="462"/>
      <c r="KTH32" s="462"/>
      <c r="KTI32" s="462"/>
      <c r="KTJ32" s="462"/>
      <c r="KTK32" s="462"/>
      <c r="KTL32" s="462"/>
      <c r="KTM32" s="462"/>
      <c r="KTN32" s="462"/>
      <c r="KTO32" s="462"/>
      <c r="KTP32" s="462"/>
      <c r="KTQ32" s="462"/>
      <c r="KTR32" s="462"/>
      <c r="KTS32" s="462"/>
      <c r="KTT32" s="462"/>
      <c r="KTU32" s="462"/>
      <c r="KTV32" s="462"/>
      <c r="KTW32" s="462"/>
      <c r="KTX32" s="462"/>
      <c r="KTY32" s="462"/>
      <c r="KTZ32" s="462"/>
      <c r="KUA32" s="462"/>
      <c r="KUB32" s="462"/>
      <c r="KUC32" s="462"/>
      <c r="KUD32" s="462"/>
      <c r="KUE32" s="462"/>
      <c r="KUF32" s="462"/>
      <c r="KUG32" s="462"/>
      <c r="KUH32" s="462"/>
      <c r="KUI32" s="462"/>
      <c r="KUJ32" s="462"/>
      <c r="KUK32" s="462"/>
      <c r="KUL32" s="462"/>
      <c r="KUM32" s="462"/>
      <c r="KUN32" s="462"/>
      <c r="KUO32" s="462"/>
      <c r="KUP32" s="462"/>
      <c r="KUQ32" s="462"/>
      <c r="KUR32" s="462"/>
      <c r="KUS32" s="462"/>
      <c r="KUT32" s="462"/>
      <c r="KUU32" s="462"/>
      <c r="KUV32" s="462"/>
      <c r="KUW32" s="462"/>
      <c r="KUX32" s="462"/>
      <c r="KUY32" s="462"/>
      <c r="KUZ32" s="462"/>
      <c r="KVA32" s="462"/>
      <c r="KVB32" s="462"/>
      <c r="KVC32" s="462"/>
      <c r="KVD32" s="462"/>
      <c r="KVE32" s="462"/>
      <c r="KVF32" s="462"/>
      <c r="KVG32" s="462"/>
      <c r="KVH32" s="462"/>
      <c r="KVI32" s="462"/>
      <c r="KVJ32" s="462"/>
      <c r="KVK32" s="462"/>
      <c r="KVL32" s="462"/>
      <c r="KVM32" s="462"/>
      <c r="KVN32" s="462"/>
      <c r="KVO32" s="462"/>
      <c r="KVP32" s="462"/>
      <c r="KVQ32" s="462"/>
      <c r="KVR32" s="462"/>
      <c r="KVS32" s="462"/>
      <c r="KVT32" s="462"/>
      <c r="KVU32" s="462"/>
      <c r="KVV32" s="462"/>
      <c r="KVW32" s="462"/>
      <c r="KVX32" s="462"/>
      <c r="KVY32" s="462"/>
      <c r="KVZ32" s="462"/>
      <c r="KWA32" s="462"/>
      <c r="KWB32" s="462"/>
      <c r="KWC32" s="462"/>
      <c r="KWD32" s="462"/>
      <c r="KWE32" s="462"/>
      <c r="KWF32" s="462"/>
      <c r="KWG32" s="462"/>
      <c r="KWH32" s="462"/>
      <c r="KWI32" s="462"/>
      <c r="KWJ32" s="462"/>
      <c r="KWK32" s="462"/>
      <c r="KWL32" s="462"/>
      <c r="KWM32" s="462"/>
      <c r="KWN32" s="462"/>
      <c r="KWO32" s="462"/>
      <c r="KWP32" s="462"/>
      <c r="KWQ32" s="462"/>
      <c r="KWR32" s="462"/>
      <c r="KWS32" s="462"/>
      <c r="KWT32" s="462"/>
      <c r="KWU32" s="462"/>
      <c r="KWV32" s="462"/>
      <c r="KWW32" s="462"/>
      <c r="KWX32" s="462"/>
      <c r="KWY32" s="462"/>
      <c r="KWZ32" s="462"/>
      <c r="KXA32" s="462"/>
      <c r="KXB32" s="462"/>
      <c r="KXC32" s="462"/>
      <c r="KXD32" s="462"/>
      <c r="KXE32" s="462"/>
      <c r="KXF32" s="462"/>
      <c r="KXG32" s="462"/>
      <c r="KXH32" s="462"/>
      <c r="KXI32" s="462"/>
      <c r="KXJ32" s="462"/>
      <c r="KXK32" s="462"/>
      <c r="KXL32" s="462"/>
      <c r="KXM32" s="462"/>
      <c r="KXN32" s="462"/>
      <c r="KXO32" s="462"/>
      <c r="KXP32" s="462"/>
      <c r="KXQ32" s="462"/>
      <c r="KXR32" s="462"/>
      <c r="KXS32" s="462"/>
      <c r="KXT32" s="462"/>
      <c r="KXU32" s="462"/>
      <c r="KXV32" s="462"/>
      <c r="KXW32" s="462"/>
      <c r="KXX32" s="462"/>
      <c r="KXY32" s="462"/>
      <c r="KXZ32" s="462"/>
      <c r="KYA32" s="462"/>
      <c r="KYB32" s="462"/>
      <c r="KYC32" s="462"/>
      <c r="KYD32" s="462"/>
      <c r="KYE32" s="462"/>
      <c r="KYF32" s="462"/>
      <c r="KYG32" s="462"/>
      <c r="KYH32" s="462"/>
      <c r="KYI32" s="462"/>
      <c r="KYJ32" s="462"/>
      <c r="KYK32" s="462"/>
      <c r="KYL32" s="462"/>
      <c r="KYM32" s="462"/>
      <c r="KYN32" s="462"/>
      <c r="KYO32" s="462"/>
      <c r="KYP32" s="462"/>
      <c r="KYQ32" s="462"/>
      <c r="KYR32" s="462"/>
      <c r="KYS32" s="462"/>
      <c r="KYT32" s="462"/>
      <c r="KYU32" s="462"/>
      <c r="KYV32" s="462"/>
      <c r="KYW32" s="462"/>
      <c r="KYX32" s="462"/>
      <c r="KYY32" s="462"/>
      <c r="KYZ32" s="462"/>
      <c r="KZA32" s="462"/>
      <c r="KZB32" s="462"/>
      <c r="KZC32" s="462"/>
      <c r="KZD32" s="462"/>
      <c r="KZE32" s="462"/>
      <c r="KZF32" s="462"/>
      <c r="KZG32" s="462"/>
      <c r="KZH32" s="462"/>
      <c r="KZI32" s="462"/>
      <c r="KZJ32" s="462"/>
      <c r="KZK32" s="462"/>
      <c r="KZL32" s="462"/>
      <c r="KZM32" s="462"/>
      <c r="KZN32" s="462"/>
      <c r="KZO32" s="462"/>
      <c r="KZP32" s="462"/>
      <c r="KZQ32" s="462"/>
      <c r="KZR32" s="462"/>
      <c r="KZS32" s="462"/>
      <c r="KZT32" s="462"/>
      <c r="KZU32" s="462"/>
      <c r="KZV32" s="462"/>
      <c r="KZW32" s="462"/>
      <c r="KZX32" s="462"/>
      <c r="KZY32" s="462"/>
      <c r="KZZ32" s="462"/>
      <c r="LAA32" s="462"/>
      <c r="LAB32" s="462"/>
      <c r="LAC32" s="462"/>
      <c r="LAD32" s="462"/>
      <c r="LAE32" s="462"/>
      <c r="LAF32" s="462"/>
      <c r="LAG32" s="462"/>
      <c r="LAH32" s="462"/>
      <c r="LAI32" s="462"/>
      <c r="LAJ32" s="462"/>
      <c r="LAK32" s="462"/>
      <c r="LAL32" s="462"/>
      <c r="LAM32" s="462"/>
      <c r="LAN32" s="462"/>
      <c r="LAO32" s="462"/>
      <c r="LAP32" s="462"/>
      <c r="LAQ32" s="462"/>
      <c r="LAR32" s="462"/>
      <c r="LAS32" s="462"/>
      <c r="LAT32" s="462"/>
      <c r="LAU32" s="462"/>
      <c r="LAV32" s="462"/>
      <c r="LAW32" s="462"/>
      <c r="LAX32" s="462"/>
      <c r="LAY32" s="462"/>
      <c r="LAZ32" s="462"/>
      <c r="LBA32" s="462"/>
      <c r="LBB32" s="462"/>
      <c r="LBC32" s="462"/>
      <c r="LBD32" s="462"/>
      <c r="LBE32" s="462"/>
      <c r="LBF32" s="462"/>
      <c r="LBG32" s="462"/>
      <c r="LBH32" s="462"/>
      <c r="LBI32" s="462"/>
      <c r="LBJ32" s="462"/>
      <c r="LBK32" s="462"/>
      <c r="LBL32" s="462"/>
      <c r="LBM32" s="462"/>
      <c r="LBN32" s="462"/>
      <c r="LBO32" s="462"/>
      <c r="LBP32" s="462"/>
      <c r="LBQ32" s="462"/>
      <c r="LBR32" s="462"/>
      <c r="LBS32" s="462"/>
      <c r="LBT32" s="462"/>
      <c r="LBU32" s="462"/>
      <c r="LBV32" s="462"/>
      <c r="LBW32" s="462"/>
      <c r="LBX32" s="462"/>
      <c r="LBY32" s="462"/>
      <c r="LBZ32" s="462"/>
      <c r="LCA32" s="462"/>
      <c r="LCB32" s="462"/>
      <c r="LCC32" s="462"/>
      <c r="LCD32" s="462"/>
      <c r="LCE32" s="462"/>
      <c r="LCF32" s="462"/>
      <c r="LCG32" s="462"/>
      <c r="LCH32" s="462"/>
      <c r="LCI32" s="462"/>
      <c r="LCJ32" s="462"/>
      <c r="LCK32" s="462"/>
      <c r="LCL32" s="462"/>
      <c r="LCM32" s="462"/>
      <c r="LCN32" s="462"/>
      <c r="LCO32" s="462"/>
      <c r="LCP32" s="462"/>
      <c r="LCQ32" s="462"/>
      <c r="LCR32" s="462"/>
      <c r="LCS32" s="462"/>
      <c r="LCT32" s="462"/>
      <c r="LCU32" s="462"/>
      <c r="LCV32" s="462"/>
      <c r="LCW32" s="462"/>
      <c r="LCX32" s="462"/>
      <c r="LCY32" s="462"/>
      <c r="LCZ32" s="462"/>
      <c r="LDA32" s="462"/>
      <c r="LDB32" s="462"/>
      <c r="LDC32" s="462"/>
      <c r="LDD32" s="462"/>
      <c r="LDE32" s="462"/>
      <c r="LDF32" s="462"/>
      <c r="LDG32" s="462"/>
      <c r="LDH32" s="462"/>
      <c r="LDI32" s="462"/>
      <c r="LDJ32" s="462"/>
      <c r="LDK32" s="462"/>
      <c r="LDL32" s="462"/>
      <c r="LDM32" s="462"/>
      <c r="LDN32" s="462"/>
      <c r="LDO32" s="462"/>
      <c r="LDP32" s="462"/>
      <c r="LDQ32" s="462"/>
      <c r="LDR32" s="462"/>
      <c r="LDS32" s="462"/>
      <c r="LDT32" s="462"/>
      <c r="LDU32" s="462"/>
      <c r="LDV32" s="462"/>
      <c r="LDW32" s="462"/>
      <c r="LDX32" s="462"/>
      <c r="LDY32" s="462"/>
      <c r="LDZ32" s="462"/>
      <c r="LEA32" s="462"/>
      <c r="LEB32" s="462"/>
      <c r="LEC32" s="462"/>
      <c r="LED32" s="462"/>
      <c r="LEE32" s="462"/>
      <c r="LEF32" s="462"/>
      <c r="LEG32" s="462"/>
      <c r="LEH32" s="462"/>
      <c r="LEI32" s="462"/>
      <c r="LEJ32" s="462"/>
      <c r="LEK32" s="462"/>
      <c r="LEL32" s="462"/>
      <c r="LEM32" s="462"/>
      <c r="LEN32" s="462"/>
      <c r="LEO32" s="462"/>
      <c r="LEP32" s="462"/>
      <c r="LEQ32" s="462"/>
      <c r="LER32" s="462"/>
      <c r="LES32" s="462"/>
      <c r="LET32" s="462"/>
      <c r="LEU32" s="462"/>
      <c r="LEV32" s="462"/>
      <c r="LEW32" s="462"/>
      <c r="LEX32" s="462"/>
      <c r="LEY32" s="462"/>
      <c r="LEZ32" s="462"/>
      <c r="LFA32" s="462"/>
      <c r="LFB32" s="462"/>
      <c r="LFC32" s="462"/>
      <c r="LFD32" s="462"/>
      <c r="LFE32" s="462"/>
      <c r="LFF32" s="462"/>
      <c r="LFG32" s="462"/>
      <c r="LFH32" s="462"/>
      <c r="LFI32" s="462"/>
      <c r="LFJ32" s="462"/>
      <c r="LFK32" s="462"/>
      <c r="LFL32" s="462"/>
      <c r="LFM32" s="462"/>
      <c r="LFN32" s="462"/>
      <c r="LFO32" s="462"/>
      <c r="LFP32" s="462"/>
      <c r="LFQ32" s="462"/>
      <c r="LFR32" s="462"/>
      <c r="LFS32" s="462"/>
      <c r="LFT32" s="462"/>
      <c r="LFU32" s="462"/>
      <c r="LFV32" s="462"/>
      <c r="LFW32" s="462"/>
      <c r="LFX32" s="462"/>
      <c r="LFY32" s="462"/>
      <c r="LFZ32" s="462"/>
      <c r="LGA32" s="462"/>
      <c r="LGB32" s="462"/>
      <c r="LGC32" s="462"/>
      <c r="LGD32" s="462"/>
      <c r="LGE32" s="462"/>
      <c r="LGF32" s="462"/>
      <c r="LGG32" s="462"/>
      <c r="LGH32" s="462"/>
      <c r="LGI32" s="462"/>
      <c r="LGJ32" s="462"/>
      <c r="LGK32" s="462"/>
      <c r="LGL32" s="462"/>
      <c r="LGM32" s="462"/>
      <c r="LGN32" s="462"/>
      <c r="LGO32" s="462"/>
      <c r="LGP32" s="462"/>
      <c r="LGQ32" s="462"/>
      <c r="LGR32" s="462"/>
      <c r="LGS32" s="462"/>
      <c r="LGT32" s="462"/>
      <c r="LGU32" s="462"/>
      <c r="LGV32" s="462"/>
      <c r="LGW32" s="462"/>
      <c r="LGX32" s="462"/>
      <c r="LGY32" s="462"/>
      <c r="LGZ32" s="462"/>
      <c r="LHA32" s="462"/>
      <c r="LHB32" s="462"/>
      <c r="LHC32" s="462"/>
      <c r="LHD32" s="462"/>
      <c r="LHE32" s="462"/>
      <c r="LHF32" s="462"/>
      <c r="LHG32" s="462"/>
      <c r="LHH32" s="462"/>
      <c r="LHI32" s="462"/>
      <c r="LHJ32" s="462"/>
      <c r="LHK32" s="462"/>
      <c r="LHL32" s="462"/>
      <c r="LHM32" s="462"/>
      <c r="LHN32" s="462"/>
      <c r="LHO32" s="462"/>
      <c r="LHP32" s="462"/>
      <c r="LHQ32" s="462"/>
      <c r="LHR32" s="462"/>
      <c r="LHS32" s="462"/>
      <c r="LHT32" s="462"/>
      <c r="LHU32" s="462"/>
      <c r="LHV32" s="462"/>
      <c r="LHW32" s="462"/>
      <c r="LHX32" s="462"/>
      <c r="LHY32" s="462"/>
      <c r="LHZ32" s="462"/>
      <c r="LIA32" s="462"/>
      <c r="LIB32" s="462"/>
      <c r="LIC32" s="462"/>
      <c r="LID32" s="462"/>
      <c r="LIE32" s="462"/>
      <c r="LIF32" s="462"/>
      <c r="LIG32" s="462"/>
      <c r="LIH32" s="462"/>
      <c r="LII32" s="462"/>
      <c r="LIJ32" s="462"/>
      <c r="LIK32" s="462"/>
      <c r="LIL32" s="462"/>
      <c r="LIM32" s="462"/>
      <c r="LIN32" s="462"/>
      <c r="LIO32" s="462"/>
      <c r="LIP32" s="462"/>
      <c r="LIQ32" s="462"/>
      <c r="LIR32" s="462"/>
      <c r="LIS32" s="462"/>
      <c r="LIT32" s="462"/>
      <c r="LIU32" s="462"/>
      <c r="LIV32" s="462"/>
      <c r="LIW32" s="462"/>
      <c r="LIX32" s="462"/>
      <c r="LIY32" s="462"/>
      <c r="LIZ32" s="462"/>
      <c r="LJA32" s="462"/>
      <c r="LJB32" s="462"/>
      <c r="LJC32" s="462"/>
      <c r="LJD32" s="462"/>
      <c r="LJE32" s="462"/>
      <c r="LJF32" s="462"/>
      <c r="LJG32" s="462"/>
      <c r="LJH32" s="462"/>
      <c r="LJI32" s="462"/>
      <c r="LJJ32" s="462"/>
      <c r="LJK32" s="462"/>
      <c r="LJL32" s="462"/>
      <c r="LJM32" s="462"/>
      <c r="LJN32" s="462"/>
      <c r="LJO32" s="462"/>
      <c r="LJP32" s="462"/>
      <c r="LJQ32" s="462"/>
      <c r="LJR32" s="462"/>
      <c r="LJS32" s="462"/>
      <c r="LJT32" s="462"/>
      <c r="LJU32" s="462"/>
      <c r="LJV32" s="462"/>
      <c r="LJW32" s="462"/>
      <c r="LJX32" s="462"/>
      <c r="LJY32" s="462"/>
      <c r="LJZ32" s="462"/>
      <c r="LKA32" s="462"/>
      <c r="LKB32" s="462"/>
      <c r="LKC32" s="462"/>
      <c r="LKD32" s="462"/>
      <c r="LKE32" s="462"/>
      <c r="LKF32" s="462"/>
      <c r="LKG32" s="462"/>
      <c r="LKH32" s="462"/>
      <c r="LKI32" s="462"/>
      <c r="LKJ32" s="462"/>
      <c r="LKK32" s="462"/>
      <c r="LKL32" s="462"/>
      <c r="LKM32" s="462"/>
      <c r="LKN32" s="462"/>
      <c r="LKO32" s="462"/>
      <c r="LKP32" s="462"/>
      <c r="LKQ32" s="462"/>
      <c r="LKR32" s="462"/>
      <c r="LKS32" s="462"/>
      <c r="LKT32" s="462"/>
      <c r="LKU32" s="462"/>
      <c r="LKV32" s="462"/>
      <c r="LKW32" s="462"/>
      <c r="LKX32" s="462"/>
      <c r="LKY32" s="462"/>
      <c r="LKZ32" s="462"/>
      <c r="LLA32" s="462"/>
      <c r="LLB32" s="462"/>
      <c r="LLC32" s="462"/>
      <c r="LLD32" s="462"/>
      <c r="LLE32" s="462"/>
      <c r="LLF32" s="462"/>
      <c r="LLG32" s="462"/>
      <c r="LLH32" s="462"/>
      <c r="LLI32" s="462"/>
      <c r="LLJ32" s="462"/>
      <c r="LLK32" s="462"/>
      <c r="LLL32" s="462"/>
      <c r="LLM32" s="462"/>
      <c r="LLN32" s="462"/>
      <c r="LLO32" s="462"/>
      <c r="LLP32" s="462"/>
      <c r="LLQ32" s="462"/>
      <c r="LLR32" s="462"/>
      <c r="LLS32" s="462"/>
      <c r="LLT32" s="462"/>
      <c r="LLU32" s="462"/>
      <c r="LLV32" s="462"/>
      <c r="LLW32" s="462"/>
      <c r="LLX32" s="462"/>
      <c r="LLY32" s="462"/>
      <c r="LLZ32" s="462"/>
      <c r="LMA32" s="462"/>
      <c r="LMB32" s="462"/>
      <c r="LMC32" s="462"/>
      <c r="LMD32" s="462"/>
      <c r="LME32" s="462"/>
      <c r="LMF32" s="462"/>
      <c r="LMG32" s="462"/>
      <c r="LMH32" s="462"/>
      <c r="LMI32" s="462"/>
      <c r="LMJ32" s="462"/>
      <c r="LMK32" s="462"/>
      <c r="LML32" s="462"/>
      <c r="LMM32" s="462"/>
      <c r="LMN32" s="462"/>
      <c r="LMO32" s="462"/>
      <c r="LMP32" s="462"/>
      <c r="LMQ32" s="462"/>
      <c r="LMR32" s="462"/>
      <c r="LMS32" s="462"/>
      <c r="LMT32" s="462"/>
      <c r="LMU32" s="462"/>
      <c r="LMV32" s="462"/>
      <c r="LMW32" s="462"/>
      <c r="LMX32" s="462"/>
      <c r="LMY32" s="462"/>
      <c r="LMZ32" s="462"/>
      <c r="LNA32" s="462"/>
      <c r="LNB32" s="462"/>
      <c r="LNC32" s="462"/>
      <c r="LND32" s="462"/>
      <c r="LNE32" s="462"/>
      <c r="LNF32" s="462"/>
      <c r="LNG32" s="462"/>
      <c r="LNH32" s="462"/>
      <c r="LNI32" s="462"/>
      <c r="LNJ32" s="462"/>
      <c r="LNK32" s="462"/>
      <c r="LNL32" s="462"/>
      <c r="LNM32" s="462"/>
      <c r="LNN32" s="462"/>
      <c r="LNO32" s="462"/>
      <c r="LNP32" s="462"/>
      <c r="LNQ32" s="462"/>
      <c r="LNR32" s="462"/>
      <c r="LNS32" s="462"/>
      <c r="LNT32" s="462"/>
      <c r="LNU32" s="462"/>
      <c r="LNV32" s="462"/>
      <c r="LNW32" s="462"/>
      <c r="LNX32" s="462"/>
      <c r="LNY32" s="462"/>
      <c r="LNZ32" s="462"/>
      <c r="LOA32" s="462"/>
      <c r="LOB32" s="462"/>
      <c r="LOC32" s="462"/>
      <c r="LOD32" s="462"/>
      <c r="LOE32" s="462"/>
      <c r="LOF32" s="462"/>
      <c r="LOG32" s="462"/>
      <c r="LOH32" s="462"/>
      <c r="LOI32" s="462"/>
      <c r="LOJ32" s="462"/>
      <c r="LOK32" s="462"/>
      <c r="LOL32" s="462"/>
      <c r="LOM32" s="462"/>
      <c r="LON32" s="462"/>
      <c r="LOO32" s="462"/>
      <c r="LOP32" s="462"/>
      <c r="LOQ32" s="462"/>
      <c r="LOR32" s="462"/>
      <c r="LOS32" s="462"/>
      <c r="LOT32" s="462"/>
      <c r="LOU32" s="462"/>
      <c r="LOV32" s="462"/>
      <c r="LOW32" s="462"/>
      <c r="LOX32" s="462"/>
      <c r="LOY32" s="462"/>
      <c r="LOZ32" s="462"/>
      <c r="LPA32" s="462"/>
      <c r="LPB32" s="462"/>
      <c r="LPC32" s="462"/>
      <c r="LPD32" s="462"/>
      <c r="LPE32" s="462"/>
      <c r="LPF32" s="462"/>
      <c r="LPG32" s="462"/>
      <c r="LPH32" s="462"/>
      <c r="LPI32" s="462"/>
      <c r="LPJ32" s="462"/>
      <c r="LPK32" s="462"/>
      <c r="LPL32" s="462"/>
      <c r="LPM32" s="462"/>
      <c r="LPN32" s="462"/>
      <c r="LPO32" s="462"/>
      <c r="LPP32" s="462"/>
      <c r="LPQ32" s="462"/>
      <c r="LPR32" s="462"/>
      <c r="LPS32" s="462"/>
      <c r="LPT32" s="462"/>
      <c r="LPU32" s="462"/>
      <c r="LPV32" s="462"/>
      <c r="LPW32" s="462"/>
      <c r="LPX32" s="462"/>
      <c r="LPY32" s="462"/>
      <c r="LPZ32" s="462"/>
      <c r="LQA32" s="462"/>
      <c r="LQB32" s="462"/>
      <c r="LQC32" s="462"/>
      <c r="LQD32" s="462"/>
      <c r="LQE32" s="462"/>
      <c r="LQF32" s="462"/>
      <c r="LQG32" s="462"/>
      <c r="LQH32" s="462"/>
      <c r="LQI32" s="462"/>
      <c r="LQJ32" s="462"/>
      <c r="LQK32" s="462"/>
      <c r="LQL32" s="462"/>
      <c r="LQM32" s="462"/>
      <c r="LQN32" s="462"/>
      <c r="LQO32" s="462"/>
      <c r="LQP32" s="462"/>
      <c r="LQQ32" s="462"/>
      <c r="LQR32" s="462"/>
      <c r="LQS32" s="462"/>
      <c r="LQT32" s="462"/>
      <c r="LQU32" s="462"/>
      <c r="LQV32" s="462"/>
      <c r="LQW32" s="462"/>
      <c r="LQX32" s="462"/>
      <c r="LQY32" s="462"/>
      <c r="LQZ32" s="462"/>
      <c r="LRA32" s="462"/>
      <c r="LRB32" s="462"/>
      <c r="LRC32" s="462"/>
      <c r="LRD32" s="462"/>
      <c r="LRE32" s="462"/>
      <c r="LRF32" s="462"/>
      <c r="LRG32" s="462"/>
      <c r="LRH32" s="462"/>
      <c r="LRI32" s="462"/>
      <c r="LRJ32" s="462"/>
      <c r="LRK32" s="462"/>
      <c r="LRL32" s="462"/>
      <c r="LRM32" s="462"/>
      <c r="LRN32" s="462"/>
      <c r="LRO32" s="462"/>
      <c r="LRP32" s="462"/>
      <c r="LRQ32" s="462"/>
      <c r="LRR32" s="462"/>
      <c r="LRS32" s="462"/>
      <c r="LRT32" s="462"/>
      <c r="LRU32" s="462"/>
      <c r="LRV32" s="462"/>
      <c r="LRW32" s="462"/>
      <c r="LRX32" s="462"/>
      <c r="LRY32" s="462"/>
      <c r="LRZ32" s="462"/>
      <c r="LSA32" s="462"/>
      <c r="LSB32" s="462"/>
      <c r="LSC32" s="462"/>
      <c r="LSD32" s="462"/>
      <c r="LSE32" s="462"/>
      <c r="LSF32" s="462"/>
      <c r="LSG32" s="462"/>
      <c r="LSH32" s="462"/>
      <c r="LSI32" s="462"/>
      <c r="LSJ32" s="462"/>
      <c r="LSK32" s="462"/>
      <c r="LSL32" s="462"/>
      <c r="LSM32" s="462"/>
      <c r="LSN32" s="462"/>
      <c r="LSO32" s="462"/>
      <c r="LSP32" s="462"/>
      <c r="LSQ32" s="462"/>
      <c r="LSR32" s="462"/>
      <c r="LSS32" s="462"/>
      <c r="LST32" s="462"/>
      <c r="LSU32" s="462"/>
      <c r="LSV32" s="462"/>
      <c r="LSW32" s="462"/>
      <c r="LSX32" s="462"/>
      <c r="LSY32" s="462"/>
      <c r="LSZ32" s="462"/>
      <c r="LTA32" s="462"/>
      <c r="LTB32" s="462"/>
      <c r="LTC32" s="462"/>
      <c r="LTD32" s="462"/>
      <c r="LTE32" s="462"/>
      <c r="LTF32" s="462"/>
      <c r="LTG32" s="462"/>
      <c r="LTH32" s="462"/>
      <c r="LTI32" s="462"/>
      <c r="LTJ32" s="462"/>
      <c r="LTK32" s="462"/>
      <c r="LTL32" s="462"/>
      <c r="LTM32" s="462"/>
      <c r="LTN32" s="462"/>
      <c r="LTO32" s="462"/>
      <c r="LTP32" s="462"/>
      <c r="LTQ32" s="462"/>
      <c r="LTR32" s="462"/>
      <c r="LTS32" s="462"/>
      <c r="LTT32" s="462"/>
      <c r="LTU32" s="462"/>
      <c r="LTV32" s="462"/>
      <c r="LTW32" s="462"/>
      <c r="LTX32" s="462"/>
      <c r="LTY32" s="462"/>
      <c r="LTZ32" s="462"/>
      <c r="LUA32" s="462"/>
      <c r="LUB32" s="462"/>
      <c r="LUC32" s="462"/>
      <c r="LUD32" s="462"/>
      <c r="LUE32" s="462"/>
      <c r="LUF32" s="462"/>
      <c r="LUG32" s="462"/>
      <c r="LUH32" s="462"/>
      <c r="LUI32" s="462"/>
      <c r="LUJ32" s="462"/>
      <c r="LUK32" s="462"/>
      <c r="LUL32" s="462"/>
      <c r="LUM32" s="462"/>
      <c r="LUN32" s="462"/>
      <c r="LUO32" s="462"/>
      <c r="LUP32" s="462"/>
      <c r="LUQ32" s="462"/>
      <c r="LUR32" s="462"/>
      <c r="LUS32" s="462"/>
      <c r="LUT32" s="462"/>
      <c r="LUU32" s="462"/>
      <c r="LUV32" s="462"/>
      <c r="LUW32" s="462"/>
      <c r="LUX32" s="462"/>
      <c r="LUY32" s="462"/>
      <c r="LUZ32" s="462"/>
      <c r="LVA32" s="462"/>
      <c r="LVB32" s="462"/>
      <c r="LVC32" s="462"/>
      <c r="LVD32" s="462"/>
      <c r="LVE32" s="462"/>
      <c r="LVF32" s="462"/>
      <c r="LVG32" s="462"/>
      <c r="LVH32" s="462"/>
      <c r="LVI32" s="462"/>
      <c r="LVJ32" s="462"/>
      <c r="LVK32" s="462"/>
      <c r="LVL32" s="462"/>
      <c r="LVM32" s="462"/>
      <c r="LVN32" s="462"/>
      <c r="LVO32" s="462"/>
      <c r="LVP32" s="462"/>
      <c r="LVQ32" s="462"/>
      <c r="LVR32" s="462"/>
      <c r="LVS32" s="462"/>
      <c r="LVT32" s="462"/>
      <c r="LVU32" s="462"/>
      <c r="LVV32" s="462"/>
      <c r="LVW32" s="462"/>
      <c r="LVX32" s="462"/>
      <c r="LVY32" s="462"/>
      <c r="LVZ32" s="462"/>
      <c r="LWA32" s="462"/>
      <c r="LWB32" s="462"/>
      <c r="LWC32" s="462"/>
      <c r="LWD32" s="462"/>
      <c r="LWE32" s="462"/>
      <c r="LWF32" s="462"/>
      <c r="LWG32" s="462"/>
      <c r="LWH32" s="462"/>
      <c r="LWI32" s="462"/>
      <c r="LWJ32" s="462"/>
      <c r="LWK32" s="462"/>
      <c r="LWL32" s="462"/>
      <c r="LWM32" s="462"/>
      <c r="LWN32" s="462"/>
      <c r="LWO32" s="462"/>
      <c r="LWP32" s="462"/>
      <c r="LWQ32" s="462"/>
      <c r="LWR32" s="462"/>
      <c r="LWS32" s="462"/>
      <c r="LWT32" s="462"/>
      <c r="LWU32" s="462"/>
      <c r="LWV32" s="462"/>
      <c r="LWW32" s="462"/>
      <c r="LWX32" s="462"/>
      <c r="LWY32" s="462"/>
      <c r="LWZ32" s="462"/>
      <c r="LXA32" s="462"/>
      <c r="LXB32" s="462"/>
      <c r="LXC32" s="462"/>
      <c r="LXD32" s="462"/>
      <c r="LXE32" s="462"/>
      <c r="LXF32" s="462"/>
      <c r="LXG32" s="462"/>
      <c r="LXH32" s="462"/>
      <c r="LXI32" s="462"/>
      <c r="LXJ32" s="462"/>
      <c r="LXK32" s="462"/>
      <c r="LXL32" s="462"/>
      <c r="LXM32" s="462"/>
      <c r="LXN32" s="462"/>
      <c r="LXO32" s="462"/>
      <c r="LXP32" s="462"/>
      <c r="LXQ32" s="462"/>
      <c r="LXR32" s="462"/>
      <c r="LXS32" s="462"/>
      <c r="LXT32" s="462"/>
      <c r="LXU32" s="462"/>
      <c r="LXV32" s="462"/>
      <c r="LXW32" s="462"/>
      <c r="LXX32" s="462"/>
      <c r="LXY32" s="462"/>
      <c r="LXZ32" s="462"/>
      <c r="LYA32" s="462"/>
      <c r="LYB32" s="462"/>
      <c r="LYC32" s="462"/>
      <c r="LYD32" s="462"/>
      <c r="LYE32" s="462"/>
      <c r="LYF32" s="462"/>
      <c r="LYG32" s="462"/>
      <c r="LYH32" s="462"/>
      <c r="LYI32" s="462"/>
      <c r="LYJ32" s="462"/>
      <c r="LYK32" s="462"/>
      <c r="LYL32" s="462"/>
      <c r="LYM32" s="462"/>
      <c r="LYN32" s="462"/>
      <c r="LYO32" s="462"/>
      <c r="LYP32" s="462"/>
      <c r="LYQ32" s="462"/>
      <c r="LYR32" s="462"/>
      <c r="LYS32" s="462"/>
      <c r="LYT32" s="462"/>
      <c r="LYU32" s="462"/>
      <c r="LYV32" s="462"/>
      <c r="LYW32" s="462"/>
      <c r="LYX32" s="462"/>
      <c r="LYY32" s="462"/>
      <c r="LYZ32" s="462"/>
      <c r="LZA32" s="462"/>
      <c r="LZB32" s="462"/>
      <c r="LZC32" s="462"/>
      <c r="LZD32" s="462"/>
      <c r="LZE32" s="462"/>
      <c r="LZF32" s="462"/>
      <c r="LZG32" s="462"/>
      <c r="LZH32" s="462"/>
      <c r="LZI32" s="462"/>
      <c r="LZJ32" s="462"/>
      <c r="LZK32" s="462"/>
      <c r="LZL32" s="462"/>
      <c r="LZM32" s="462"/>
      <c r="LZN32" s="462"/>
      <c r="LZO32" s="462"/>
      <c r="LZP32" s="462"/>
      <c r="LZQ32" s="462"/>
      <c r="LZR32" s="462"/>
      <c r="LZS32" s="462"/>
      <c r="LZT32" s="462"/>
      <c r="LZU32" s="462"/>
      <c r="LZV32" s="462"/>
      <c r="LZW32" s="462"/>
      <c r="LZX32" s="462"/>
      <c r="LZY32" s="462"/>
      <c r="LZZ32" s="462"/>
      <c r="MAA32" s="462"/>
      <c r="MAB32" s="462"/>
      <c r="MAC32" s="462"/>
      <c r="MAD32" s="462"/>
      <c r="MAE32" s="462"/>
      <c r="MAF32" s="462"/>
      <c r="MAG32" s="462"/>
      <c r="MAH32" s="462"/>
      <c r="MAI32" s="462"/>
      <c r="MAJ32" s="462"/>
      <c r="MAK32" s="462"/>
      <c r="MAL32" s="462"/>
      <c r="MAM32" s="462"/>
      <c r="MAN32" s="462"/>
      <c r="MAO32" s="462"/>
      <c r="MAP32" s="462"/>
      <c r="MAQ32" s="462"/>
      <c r="MAR32" s="462"/>
      <c r="MAS32" s="462"/>
      <c r="MAT32" s="462"/>
      <c r="MAU32" s="462"/>
      <c r="MAV32" s="462"/>
      <c r="MAW32" s="462"/>
      <c r="MAX32" s="462"/>
      <c r="MAY32" s="462"/>
      <c r="MAZ32" s="462"/>
      <c r="MBA32" s="462"/>
      <c r="MBB32" s="462"/>
      <c r="MBC32" s="462"/>
      <c r="MBD32" s="462"/>
      <c r="MBE32" s="462"/>
      <c r="MBF32" s="462"/>
      <c r="MBG32" s="462"/>
      <c r="MBH32" s="462"/>
      <c r="MBI32" s="462"/>
      <c r="MBJ32" s="462"/>
      <c r="MBK32" s="462"/>
      <c r="MBL32" s="462"/>
      <c r="MBM32" s="462"/>
      <c r="MBN32" s="462"/>
      <c r="MBO32" s="462"/>
      <c r="MBP32" s="462"/>
      <c r="MBQ32" s="462"/>
      <c r="MBR32" s="462"/>
      <c r="MBS32" s="462"/>
      <c r="MBT32" s="462"/>
      <c r="MBU32" s="462"/>
      <c r="MBV32" s="462"/>
      <c r="MBW32" s="462"/>
      <c r="MBX32" s="462"/>
      <c r="MBY32" s="462"/>
      <c r="MBZ32" s="462"/>
      <c r="MCA32" s="462"/>
      <c r="MCB32" s="462"/>
      <c r="MCC32" s="462"/>
      <c r="MCD32" s="462"/>
      <c r="MCE32" s="462"/>
      <c r="MCF32" s="462"/>
      <c r="MCG32" s="462"/>
      <c r="MCH32" s="462"/>
      <c r="MCI32" s="462"/>
      <c r="MCJ32" s="462"/>
      <c r="MCK32" s="462"/>
      <c r="MCL32" s="462"/>
      <c r="MCM32" s="462"/>
      <c r="MCN32" s="462"/>
      <c r="MCO32" s="462"/>
      <c r="MCP32" s="462"/>
      <c r="MCQ32" s="462"/>
      <c r="MCR32" s="462"/>
      <c r="MCS32" s="462"/>
      <c r="MCT32" s="462"/>
      <c r="MCU32" s="462"/>
      <c r="MCV32" s="462"/>
      <c r="MCW32" s="462"/>
      <c r="MCX32" s="462"/>
      <c r="MCY32" s="462"/>
      <c r="MCZ32" s="462"/>
      <c r="MDA32" s="462"/>
      <c r="MDB32" s="462"/>
      <c r="MDC32" s="462"/>
      <c r="MDD32" s="462"/>
      <c r="MDE32" s="462"/>
      <c r="MDF32" s="462"/>
      <c r="MDG32" s="462"/>
      <c r="MDH32" s="462"/>
      <c r="MDI32" s="462"/>
      <c r="MDJ32" s="462"/>
      <c r="MDK32" s="462"/>
      <c r="MDL32" s="462"/>
      <c r="MDM32" s="462"/>
      <c r="MDN32" s="462"/>
      <c r="MDO32" s="462"/>
      <c r="MDP32" s="462"/>
      <c r="MDQ32" s="462"/>
      <c r="MDR32" s="462"/>
      <c r="MDS32" s="462"/>
      <c r="MDT32" s="462"/>
      <c r="MDU32" s="462"/>
      <c r="MDV32" s="462"/>
      <c r="MDW32" s="462"/>
      <c r="MDX32" s="462"/>
      <c r="MDY32" s="462"/>
      <c r="MDZ32" s="462"/>
      <c r="MEA32" s="462"/>
      <c r="MEB32" s="462"/>
      <c r="MEC32" s="462"/>
      <c r="MED32" s="462"/>
      <c r="MEE32" s="462"/>
      <c r="MEF32" s="462"/>
      <c r="MEG32" s="462"/>
      <c r="MEH32" s="462"/>
      <c r="MEI32" s="462"/>
      <c r="MEJ32" s="462"/>
      <c r="MEK32" s="462"/>
      <c r="MEL32" s="462"/>
      <c r="MEM32" s="462"/>
      <c r="MEN32" s="462"/>
      <c r="MEO32" s="462"/>
      <c r="MEP32" s="462"/>
      <c r="MEQ32" s="462"/>
      <c r="MER32" s="462"/>
      <c r="MES32" s="462"/>
      <c r="MET32" s="462"/>
      <c r="MEU32" s="462"/>
      <c r="MEV32" s="462"/>
      <c r="MEW32" s="462"/>
      <c r="MEX32" s="462"/>
      <c r="MEY32" s="462"/>
      <c r="MEZ32" s="462"/>
      <c r="MFA32" s="462"/>
      <c r="MFB32" s="462"/>
      <c r="MFC32" s="462"/>
      <c r="MFD32" s="462"/>
      <c r="MFE32" s="462"/>
      <c r="MFF32" s="462"/>
      <c r="MFG32" s="462"/>
      <c r="MFH32" s="462"/>
      <c r="MFI32" s="462"/>
      <c r="MFJ32" s="462"/>
      <c r="MFK32" s="462"/>
      <c r="MFL32" s="462"/>
      <c r="MFM32" s="462"/>
      <c r="MFN32" s="462"/>
      <c r="MFO32" s="462"/>
      <c r="MFP32" s="462"/>
      <c r="MFQ32" s="462"/>
      <c r="MFR32" s="462"/>
      <c r="MFS32" s="462"/>
      <c r="MFT32" s="462"/>
      <c r="MFU32" s="462"/>
      <c r="MFV32" s="462"/>
      <c r="MFW32" s="462"/>
      <c r="MFX32" s="462"/>
      <c r="MFY32" s="462"/>
      <c r="MFZ32" s="462"/>
      <c r="MGA32" s="462"/>
      <c r="MGB32" s="462"/>
      <c r="MGC32" s="462"/>
      <c r="MGD32" s="462"/>
      <c r="MGE32" s="462"/>
      <c r="MGF32" s="462"/>
      <c r="MGG32" s="462"/>
      <c r="MGH32" s="462"/>
      <c r="MGI32" s="462"/>
      <c r="MGJ32" s="462"/>
      <c r="MGK32" s="462"/>
      <c r="MGL32" s="462"/>
      <c r="MGM32" s="462"/>
      <c r="MGN32" s="462"/>
      <c r="MGO32" s="462"/>
      <c r="MGP32" s="462"/>
      <c r="MGQ32" s="462"/>
      <c r="MGR32" s="462"/>
      <c r="MGS32" s="462"/>
      <c r="MGT32" s="462"/>
      <c r="MGU32" s="462"/>
      <c r="MGV32" s="462"/>
      <c r="MGW32" s="462"/>
      <c r="MGX32" s="462"/>
      <c r="MGY32" s="462"/>
      <c r="MGZ32" s="462"/>
      <c r="MHA32" s="462"/>
      <c r="MHB32" s="462"/>
      <c r="MHC32" s="462"/>
      <c r="MHD32" s="462"/>
      <c r="MHE32" s="462"/>
      <c r="MHF32" s="462"/>
      <c r="MHG32" s="462"/>
      <c r="MHH32" s="462"/>
      <c r="MHI32" s="462"/>
      <c r="MHJ32" s="462"/>
      <c r="MHK32" s="462"/>
      <c r="MHL32" s="462"/>
      <c r="MHM32" s="462"/>
      <c r="MHN32" s="462"/>
      <c r="MHO32" s="462"/>
      <c r="MHP32" s="462"/>
      <c r="MHQ32" s="462"/>
      <c r="MHR32" s="462"/>
      <c r="MHS32" s="462"/>
      <c r="MHT32" s="462"/>
      <c r="MHU32" s="462"/>
      <c r="MHV32" s="462"/>
      <c r="MHW32" s="462"/>
      <c r="MHX32" s="462"/>
      <c r="MHY32" s="462"/>
      <c r="MHZ32" s="462"/>
      <c r="MIA32" s="462"/>
      <c r="MIB32" s="462"/>
      <c r="MIC32" s="462"/>
      <c r="MID32" s="462"/>
      <c r="MIE32" s="462"/>
      <c r="MIF32" s="462"/>
      <c r="MIG32" s="462"/>
      <c r="MIH32" s="462"/>
      <c r="MII32" s="462"/>
      <c r="MIJ32" s="462"/>
      <c r="MIK32" s="462"/>
      <c r="MIL32" s="462"/>
      <c r="MIM32" s="462"/>
      <c r="MIN32" s="462"/>
      <c r="MIO32" s="462"/>
      <c r="MIP32" s="462"/>
      <c r="MIQ32" s="462"/>
      <c r="MIR32" s="462"/>
      <c r="MIS32" s="462"/>
      <c r="MIT32" s="462"/>
      <c r="MIU32" s="462"/>
      <c r="MIV32" s="462"/>
      <c r="MIW32" s="462"/>
      <c r="MIX32" s="462"/>
      <c r="MIY32" s="462"/>
      <c r="MIZ32" s="462"/>
      <c r="MJA32" s="462"/>
      <c r="MJB32" s="462"/>
      <c r="MJC32" s="462"/>
      <c r="MJD32" s="462"/>
      <c r="MJE32" s="462"/>
      <c r="MJF32" s="462"/>
      <c r="MJG32" s="462"/>
      <c r="MJH32" s="462"/>
      <c r="MJI32" s="462"/>
      <c r="MJJ32" s="462"/>
      <c r="MJK32" s="462"/>
      <c r="MJL32" s="462"/>
      <c r="MJM32" s="462"/>
      <c r="MJN32" s="462"/>
      <c r="MJO32" s="462"/>
      <c r="MJP32" s="462"/>
      <c r="MJQ32" s="462"/>
      <c r="MJR32" s="462"/>
      <c r="MJS32" s="462"/>
      <c r="MJT32" s="462"/>
      <c r="MJU32" s="462"/>
      <c r="MJV32" s="462"/>
      <c r="MJW32" s="462"/>
      <c r="MJX32" s="462"/>
      <c r="MJY32" s="462"/>
      <c r="MJZ32" s="462"/>
      <c r="MKA32" s="462"/>
      <c r="MKB32" s="462"/>
      <c r="MKC32" s="462"/>
      <c r="MKD32" s="462"/>
      <c r="MKE32" s="462"/>
      <c r="MKF32" s="462"/>
      <c r="MKG32" s="462"/>
      <c r="MKH32" s="462"/>
      <c r="MKI32" s="462"/>
      <c r="MKJ32" s="462"/>
      <c r="MKK32" s="462"/>
      <c r="MKL32" s="462"/>
      <c r="MKM32" s="462"/>
      <c r="MKN32" s="462"/>
      <c r="MKO32" s="462"/>
      <c r="MKP32" s="462"/>
      <c r="MKQ32" s="462"/>
      <c r="MKR32" s="462"/>
      <c r="MKS32" s="462"/>
      <c r="MKT32" s="462"/>
      <c r="MKU32" s="462"/>
      <c r="MKV32" s="462"/>
      <c r="MKW32" s="462"/>
      <c r="MKX32" s="462"/>
      <c r="MKY32" s="462"/>
      <c r="MKZ32" s="462"/>
      <c r="MLA32" s="462"/>
      <c r="MLB32" s="462"/>
      <c r="MLC32" s="462"/>
      <c r="MLD32" s="462"/>
      <c r="MLE32" s="462"/>
      <c r="MLF32" s="462"/>
      <c r="MLG32" s="462"/>
      <c r="MLH32" s="462"/>
      <c r="MLI32" s="462"/>
      <c r="MLJ32" s="462"/>
      <c r="MLK32" s="462"/>
      <c r="MLL32" s="462"/>
      <c r="MLM32" s="462"/>
      <c r="MLN32" s="462"/>
      <c r="MLO32" s="462"/>
      <c r="MLP32" s="462"/>
      <c r="MLQ32" s="462"/>
      <c r="MLR32" s="462"/>
      <c r="MLS32" s="462"/>
      <c r="MLT32" s="462"/>
      <c r="MLU32" s="462"/>
      <c r="MLV32" s="462"/>
      <c r="MLW32" s="462"/>
      <c r="MLX32" s="462"/>
      <c r="MLY32" s="462"/>
      <c r="MLZ32" s="462"/>
      <c r="MMA32" s="462"/>
      <c r="MMB32" s="462"/>
      <c r="MMC32" s="462"/>
      <c r="MMD32" s="462"/>
      <c r="MME32" s="462"/>
      <c r="MMF32" s="462"/>
      <c r="MMG32" s="462"/>
      <c r="MMH32" s="462"/>
      <c r="MMI32" s="462"/>
      <c r="MMJ32" s="462"/>
      <c r="MMK32" s="462"/>
      <c r="MML32" s="462"/>
      <c r="MMM32" s="462"/>
      <c r="MMN32" s="462"/>
      <c r="MMO32" s="462"/>
      <c r="MMP32" s="462"/>
      <c r="MMQ32" s="462"/>
      <c r="MMR32" s="462"/>
      <c r="MMS32" s="462"/>
      <c r="MMT32" s="462"/>
      <c r="MMU32" s="462"/>
      <c r="MMV32" s="462"/>
      <c r="MMW32" s="462"/>
      <c r="MMX32" s="462"/>
      <c r="MMY32" s="462"/>
      <c r="MMZ32" s="462"/>
      <c r="MNA32" s="462"/>
      <c r="MNB32" s="462"/>
      <c r="MNC32" s="462"/>
      <c r="MND32" s="462"/>
      <c r="MNE32" s="462"/>
      <c r="MNF32" s="462"/>
      <c r="MNG32" s="462"/>
      <c r="MNH32" s="462"/>
      <c r="MNI32" s="462"/>
      <c r="MNJ32" s="462"/>
      <c r="MNK32" s="462"/>
      <c r="MNL32" s="462"/>
      <c r="MNM32" s="462"/>
      <c r="MNN32" s="462"/>
      <c r="MNO32" s="462"/>
      <c r="MNP32" s="462"/>
      <c r="MNQ32" s="462"/>
      <c r="MNR32" s="462"/>
      <c r="MNS32" s="462"/>
      <c r="MNT32" s="462"/>
      <c r="MNU32" s="462"/>
      <c r="MNV32" s="462"/>
      <c r="MNW32" s="462"/>
      <c r="MNX32" s="462"/>
      <c r="MNY32" s="462"/>
      <c r="MNZ32" s="462"/>
      <c r="MOA32" s="462"/>
      <c r="MOB32" s="462"/>
      <c r="MOC32" s="462"/>
      <c r="MOD32" s="462"/>
      <c r="MOE32" s="462"/>
      <c r="MOF32" s="462"/>
      <c r="MOG32" s="462"/>
      <c r="MOH32" s="462"/>
      <c r="MOI32" s="462"/>
      <c r="MOJ32" s="462"/>
      <c r="MOK32" s="462"/>
      <c r="MOL32" s="462"/>
      <c r="MOM32" s="462"/>
      <c r="MON32" s="462"/>
      <c r="MOO32" s="462"/>
      <c r="MOP32" s="462"/>
      <c r="MOQ32" s="462"/>
      <c r="MOR32" s="462"/>
      <c r="MOS32" s="462"/>
      <c r="MOT32" s="462"/>
      <c r="MOU32" s="462"/>
      <c r="MOV32" s="462"/>
      <c r="MOW32" s="462"/>
      <c r="MOX32" s="462"/>
      <c r="MOY32" s="462"/>
      <c r="MOZ32" s="462"/>
      <c r="MPA32" s="462"/>
      <c r="MPB32" s="462"/>
      <c r="MPC32" s="462"/>
      <c r="MPD32" s="462"/>
      <c r="MPE32" s="462"/>
      <c r="MPF32" s="462"/>
      <c r="MPG32" s="462"/>
      <c r="MPH32" s="462"/>
      <c r="MPI32" s="462"/>
      <c r="MPJ32" s="462"/>
      <c r="MPK32" s="462"/>
      <c r="MPL32" s="462"/>
      <c r="MPM32" s="462"/>
      <c r="MPN32" s="462"/>
      <c r="MPO32" s="462"/>
      <c r="MPP32" s="462"/>
      <c r="MPQ32" s="462"/>
      <c r="MPR32" s="462"/>
      <c r="MPS32" s="462"/>
      <c r="MPT32" s="462"/>
      <c r="MPU32" s="462"/>
      <c r="MPV32" s="462"/>
      <c r="MPW32" s="462"/>
      <c r="MPX32" s="462"/>
      <c r="MPY32" s="462"/>
      <c r="MPZ32" s="462"/>
      <c r="MQA32" s="462"/>
      <c r="MQB32" s="462"/>
      <c r="MQC32" s="462"/>
      <c r="MQD32" s="462"/>
      <c r="MQE32" s="462"/>
      <c r="MQF32" s="462"/>
      <c r="MQG32" s="462"/>
      <c r="MQH32" s="462"/>
      <c r="MQI32" s="462"/>
      <c r="MQJ32" s="462"/>
      <c r="MQK32" s="462"/>
      <c r="MQL32" s="462"/>
      <c r="MQM32" s="462"/>
      <c r="MQN32" s="462"/>
      <c r="MQO32" s="462"/>
      <c r="MQP32" s="462"/>
      <c r="MQQ32" s="462"/>
      <c r="MQR32" s="462"/>
      <c r="MQS32" s="462"/>
      <c r="MQT32" s="462"/>
      <c r="MQU32" s="462"/>
      <c r="MQV32" s="462"/>
      <c r="MQW32" s="462"/>
      <c r="MQX32" s="462"/>
      <c r="MQY32" s="462"/>
      <c r="MQZ32" s="462"/>
      <c r="MRA32" s="462"/>
      <c r="MRB32" s="462"/>
      <c r="MRC32" s="462"/>
      <c r="MRD32" s="462"/>
      <c r="MRE32" s="462"/>
      <c r="MRF32" s="462"/>
      <c r="MRG32" s="462"/>
      <c r="MRH32" s="462"/>
      <c r="MRI32" s="462"/>
      <c r="MRJ32" s="462"/>
      <c r="MRK32" s="462"/>
      <c r="MRL32" s="462"/>
      <c r="MRM32" s="462"/>
      <c r="MRN32" s="462"/>
      <c r="MRO32" s="462"/>
      <c r="MRP32" s="462"/>
      <c r="MRQ32" s="462"/>
      <c r="MRR32" s="462"/>
      <c r="MRS32" s="462"/>
      <c r="MRT32" s="462"/>
      <c r="MRU32" s="462"/>
      <c r="MRV32" s="462"/>
      <c r="MRW32" s="462"/>
      <c r="MRX32" s="462"/>
      <c r="MRY32" s="462"/>
      <c r="MRZ32" s="462"/>
      <c r="MSA32" s="462"/>
      <c r="MSB32" s="462"/>
      <c r="MSC32" s="462"/>
      <c r="MSD32" s="462"/>
      <c r="MSE32" s="462"/>
      <c r="MSF32" s="462"/>
      <c r="MSG32" s="462"/>
      <c r="MSH32" s="462"/>
      <c r="MSI32" s="462"/>
      <c r="MSJ32" s="462"/>
      <c r="MSK32" s="462"/>
      <c r="MSL32" s="462"/>
      <c r="MSM32" s="462"/>
      <c r="MSN32" s="462"/>
      <c r="MSO32" s="462"/>
      <c r="MSP32" s="462"/>
      <c r="MSQ32" s="462"/>
      <c r="MSR32" s="462"/>
      <c r="MSS32" s="462"/>
      <c r="MST32" s="462"/>
      <c r="MSU32" s="462"/>
      <c r="MSV32" s="462"/>
      <c r="MSW32" s="462"/>
      <c r="MSX32" s="462"/>
      <c r="MSY32" s="462"/>
      <c r="MSZ32" s="462"/>
      <c r="MTA32" s="462"/>
      <c r="MTB32" s="462"/>
      <c r="MTC32" s="462"/>
      <c r="MTD32" s="462"/>
      <c r="MTE32" s="462"/>
      <c r="MTF32" s="462"/>
      <c r="MTG32" s="462"/>
      <c r="MTH32" s="462"/>
      <c r="MTI32" s="462"/>
      <c r="MTJ32" s="462"/>
      <c r="MTK32" s="462"/>
      <c r="MTL32" s="462"/>
      <c r="MTM32" s="462"/>
      <c r="MTN32" s="462"/>
      <c r="MTO32" s="462"/>
      <c r="MTP32" s="462"/>
      <c r="MTQ32" s="462"/>
      <c r="MTR32" s="462"/>
      <c r="MTS32" s="462"/>
      <c r="MTT32" s="462"/>
      <c r="MTU32" s="462"/>
      <c r="MTV32" s="462"/>
      <c r="MTW32" s="462"/>
      <c r="MTX32" s="462"/>
      <c r="MTY32" s="462"/>
      <c r="MTZ32" s="462"/>
      <c r="MUA32" s="462"/>
      <c r="MUB32" s="462"/>
      <c r="MUC32" s="462"/>
      <c r="MUD32" s="462"/>
      <c r="MUE32" s="462"/>
      <c r="MUF32" s="462"/>
      <c r="MUG32" s="462"/>
      <c r="MUH32" s="462"/>
      <c r="MUI32" s="462"/>
      <c r="MUJ32" s="462"/>
      <c r="MUK32" s="462"/>
      <c r="MUL32" s="462"/>
      <c r="MUM32" s="462"/>
      <c r="MUN32" s="462"/>
      <c r="MUO32" s="462"/>
      <c r="MUP32" s="462"/>
      <c r="MUQ32" s="462"/>
      <c r="MUR32" s="462"/>
      <c r="MUS32" s="462"/>
      <c r="MUT32" s="462"/>
      <c r="MUU32" s="462"/>
      <c r="MUV32" s="462"/>
      <c r="MUW32" s="462"/>
      <c r="MUX32" s="462"/>
      <c r="MUY32" s="462"/>
      <c r="MUZ32" s="462"/>
      <c r="MVA32" s="462"/>
      <c r="MVB32" s="462"/>
      <c r="MVC32" s="462"/>
      <c r="MVD32" s="462"/>
      <c r="MVE32" s="462"/>
      <c r="MVF32" s="462"/>
      <c r="MVG32" s="462"/>
      <c r="MVH32" s="462"/>
      <c r="MVI32" s="462"/>
      <c r="MVJ32" s="462"/>
      <c r="MVK32" s="462"/>
      <c r="MVL32" s="462"/>
      <c r="MVM32" s="462"/>
      <c r="MVN32" s="462"/>
      <c r="MVO32" s="462"/>
      <c r="MVP32" s="462"/>
      <c r="MVQ32" s="462"/>
      <c r="MVR32" s="462"/>
      <c r="MVS32" s="462"/>
      <c r="MVT32" s="462"/>
      <c r="MVU32" s="462"/>
      <c r="MVV32" s="462"/>
      <c r="MVW32" s="462"/>
      <c r="MVX32" s="462"/>
      <c r="MVY32" s="462"/>
      <c r="MVZ32" s="462"/>
      <c r="MWA32" s="462"/>
      <c r="MWB32" s="462"/>
      <c r="MWC32" s="462"/>
      <c r="MWD32" s="462"/>
      <c r="MWE32" s="462"/>
      <c r="MWF32" s="462"/>
      <c r="MWG32" s="462"/>
      <c r="MWH32" s="462"/>
      <c r="MWI32" s="462"/>
      <c r="MWJ32" s="462"/>
      <c r="MWK32" s="462"/>
      <c r="MWL32" s="462"/>
      <c r="MWM32" s="462"/>
      <c r="MWN32" s="462"/>
      <c r="MWO32" s="462"/>
      <c r="MWP32" s="462"/>
      <c r="MWQ32" s="462"/>
      <c r="MWR32" s="462"/>
      <c r="MWS32" s="462"/>
      <c r="MWT32" s="462"/>
      <c r="MWU32" s="462"/>
      <c r="MWV32" s="462"/>
      <c r="MWW32" s="462"/>
      <c r="MWX32" s="462"/>
      <c r="MWY32" s="462"/>
      <c r="MWZ32" s="462"/>
      <c r="MXA32" s="462"/>
      <c r="MXB32" s="462"/>
      <c r="MXC32" s="462"/>
      <c r="MXD32" s="462"/>
      <c r="MXE32" s="462"/>
      <c r="MXF32" s="462"/>
      <c r="MXG32" s="462"/>
      <c r="MXH32" s="462"/>
      <c r="MXI32" s="462"/>
      <c r="MXJ32" s="462"/>
      <c r="MXK32" s="462"/>
      <c r="MXL32" s="462"/>
      <c r="MXM32" s="462"/>
      <c r="MXN32" s="462"/>
      <c r="MXO32" s="462"/>
      <c r="MXP32" s="462"/>
      <c r="MXQ32" s="462"/>
      <c r="MXR32" s="462"/>
      <c r="MXS32" s="462"/>
      <c r="MXT32" s="462"/>
      <c r="MXU32" s="462"/>
      <c r="MXV32" s="462"/>
      <c r="MXW32" s="462"/>
      <c r="MXX32" s="462"/>
      <c r="MXY32" s="462"/>
      <c r="MXZ32" s="462"/>
      <c r="MYA32" s="462"/>
      <c r="MYB32" s="462"/>
      <c r="MYC32" s="462"/>
      <c r="MYD32" s="462"/>
      <c r="MYE32" s="462"/>
      <c r="MYF32" s="462"/>
      <c r="MYG32" s="462"/>
      <c r="MYH32" s="462"/>
      <c r="MYI32" s="462"/>
      <c r="MYJ32" s="462"/>
      <c r="MYK32" s="462"/>
      <c r="MYL32" s="462"/>
      <c r="MYM32" s="462"/>
      <c r="MYN32" s="462"/>
      <c r="MYO32" s="462"/>
      <c r="MYP32" s="462"/>
      <c r="MYQ32" s="462"/>
      <c r="MYR32" s="462"/>
      <c r="MYS32" s="462"/>
      <c r="MYT32" s="462"/>
      <c r="MYU32" s="462"/>
      <c r="MYV32" s="462"/>
      <c r="MYW32" s="462"/>
      <c r="MYX32" s="462"/>
      <c r="MYY32" s="462"/>
      <c r="MYZ32" s="462"/>
      <c r="MZA32" s="462"/>
      <c r="MZB32" s="462"/>
      <c r="MZC32" s="462"/>
      <c r="MZD32" s="462"/>
      <c r="MZE32" s="462"/>
      <c r="MZF32" s="462"/>
      <c r="MZG32" s="462"/>
      <c r="MZH32" s="462"/>
      <c r="MZI32" s="462"/>
      <c r="MZJ32" s="462"/>
      <c r="MZK32" s="462"/>
      <c r="MZL32" s="462"/>
      <c r="MZM32" s="462"/>
      <c r="MZN32" s="462"/>
      <c r="MZO32" s="462"/>
      <c r="MZP32" s="462"/>
      <c r="MZQ32" s="462"/>
      <c r="MZR32" s="462"/>
      <c r="MZS32" s="462"/>
      <c r="MZT32" s="462"/>
      <c r="MZU32" s="462"/>
      <c r="MZV32" s="462"/>
      <c r="MZW32" s="462"/>
      <c r="MZX32" s="462"/>
      <c r="MZY32" s="462"/>
      <c r="MZZ32" s="462"/>
      <c r="NAA32" s="462"/>
      <c r="NAB32" s="462"/>
      <c r="NAC32" s="462"/>
      <c r="NAD32" s="462"/>
      <c r="NAE32" s="462"/>
      <c r="NAF32" s="462"/>
      <c r="NAG32" s="462"/>
      <c r="NAH32" s="462"/>
      <c r="NAI32" s="462"/>
      <c r="NAJ32" s="462"/>
      <c r="NAK32" s="462"/>
      <c r="NAL32" s="462"/>
      <c r="NAM32" s="462"/>
      <c r="NAN32" s="462"/>
      <c r="NAO32" s="462"/>
      <c r="NAP32" s="462"/>
      <c r="NAQ32" s="462"/>
      <c r="NAR32" s="462"/>
      <c r="NAS32" s="462"/>
      <c r="NAT32" s="462"/>
      <c r="NAU32" s="462"/>
      <c r="NAV32" s="462"/>
      <c r="NAW32" s="462"/>
      <c r="NAX32" s="462"/>
      <c r="NAY32" s="462"/>
      <c r="NAZ32" s="462"/>
      <c r="NBA32" s="462"/>
      <c r="NBB32" s="462"/>
      <c r="NBC32" s="462"/>
      <c r="NBD32" s="462"/>
      <c r="NBE32" s="462"/>
      <c r="NBF32" s="462"/>
      <c r="NBG32" s="462"/>
      <c r="NBH32" s="462"/>
      <c r="NBI32" s="462"/>
      <c r="NBJ32" s="462"/>
      <c r="NBK32" s="462"/>
      <c r="NBL32" s="462"/>
      <c r="NBM32" s="462"/>
      <c r="NBN32" s="462"/>
      <c r="NBO32" s="462"/>
      <c r="NBP32" s="462"/>
      <c r="NBQ32" s="462"/>
      <c r="NBR32" s="462"/>
      <c r="NBS32" s="462"/>
      <c r="NBT32" s="462"/>
      <c r="NBU32" s="462"/>
      <c r="NBV32" s="462"/>
      <c r="NBW32" s="462"/>
      <c r="NBX32" s="462"/>
      <c r="NBY32" s="462"/>
      <c r="NBZ32" s="462"/>
      <c r="NCA32" s="462"/>
      <c r="NCB32" s="462"/>
      <c r="NCC32" s="462"/>
      <c r="NCD32" s="462"/>
      <c r="NCE32" s="462"/>
      <c r="NCF32" s="462"/>
      <c r="NCG32" s="462"/>
      <c r="NCH32" s="462"/>
      <c r="NCI32" s="462"/>
      <c r="NCJ32" s="462"/>
      <c r="NCK32" s="462"/>
      <c r="NCL32" s="462"/>
      <c r="NCM32" s="462"/>
      <c r="NCN32" s="462"/>
      <c r="NCO32" s="462"/>
      <c r="NCP32" s="462"/>
      <c r="NCQ32" s="462"/>
      <c r="NCR32" s="462"/>
      <c r="NCS32" s="462"/>
      <c r="NCT32" s="462"/>
      <c r="NCU32" s="462"/>
      <c r="NCV32" s="462"/>
      <c r="NCW32" s="462"/>
      <c r="NCX32" s="462"/>
      <c r="NCY32" s="462"/>
      <c r="NCZ32" s="462"/>
      <c r="NDA32" s="462"/>
      <c r="NDB32" s="462"/>
      <c r="NDC32" s="462"/>
      <c r="NDD32" s="462"/>
      <c r="NDE32" s="462"/>
      <c r="NDF32" s="462"/>
      <c r="NDG32" s="462"/>
      <c r="NDH32" s="462"/>
      <c r="NDI32" s="462"/>
      <c r="NDJ32" s="462"/>
      <c r="NDK32" s="462"/>
      <c r="NDL32" s="462"/>
      <c r="NDM32" s="462"/>
      <c r="NDN32" s="462"/>
      <c r="NDO32" s="462"/>
      <c r="NDP32" s="462"/>
      <c r="NDQ32" s="462"/>
      <c r="NDR32" s="462"/>
      <c r="NDS32" s="462"/>
      <c r="NDT32" s="462"/>
      <c r="NDU32" s="462"/>
      <c r="NDV32" s="462"/>
      <c r="NDW32" s="462"/>
      <c r="NDX32" s="462"/>
      <c r="NDY32" s="462"/>
      <c r="NDZ32" s="462"/>
      <c r="NEA32" s="462"/>
      <c r="NEB32" s="462"/>
      <c r="NEC32" s="462"/>
      <c r="NED32" s="462"/>
      <c r="NEE32" s="462"/>
      <c r="NEF32" s="462"/>
      <c r="NEG32" s="462"/>
      <c r="NEH32" s="462"/>
      <c r="NEI32" s="462"/>
      <c r="NEJ32" s="462"/>
      <c r="NEK32" s="462"/>
      <c r="NEL32" s="462"/>
      <c r="NEM32" s="462"/>
      <c r="NEN32" s="462"/>
      <c r="NEO32" s="462"/>
      <c r="NEP32" s="462"/>
      <c r="NEQ32" s="462"/>
      <c r="NER32" s="462"/>
      <c r="NES32" s="462"/>
      <c r="NET32" s="462"/>
      <c r="NEU32" s="462"/>
      <c r="NEV32" s="462"/>
      <c r="NEW32" s="462"/>
      <c r="NEX32" s="462"/>
      <c r="NEY32" s="462"/>
      <c r="NEZ32" s="462"/>
      <c r="NFA32" s="462"/>
      <c r="NFB32" s="462"/>
      <c r="NFC32" s="462"/>
      <c r="NFD32" s="462"/>
      <c r="NFE32" s="462"/>
      <c r="NFF32" s="462"/>
      <c r="NFG32" s="462"/>
      <c r="NFH32" s="462"/>
      <c r="NFI32" s="462"/>
      <c r="NFJ32" s="462"/>
      <c r="NFK32" s="462"/>
      <c r="NFL32" s="462"/>
      <c r="NFM32" s="462"/>
      <c r="NFN32" s="462"/>
      <c r="NFO32" s="462"/>
      <c r="NFP32" s="462"/>
      <c r="NFQ32" s="462"/>
      <c r="NFR32" s="462"/>
      <c r="NFS32" s="462"/>
      <c r="NFT32" s="462"/>
      <c r="NFU32" s="462"/>
      <c r="NFV32" s="462"/>
      <c r="NFW32" s="462"/>
      <c r="NFX32" s="462"/>
      <c r="NFY32" s="462"/>
      <c r="NFZ32" s="462"/>
      <c r="NGA32" s="462"/>
      <c r="NGB32" s="462"/>
      <c r="NGC32" s="462"/>
      <c r="NGD32" s="462"/>
      <c r="NGE32" s="462"/>
      <c r="NGF32" s="462"/>
      <c r="NGG32" s="462"/>
      <c r="NGH32" s="462"/>
      <c r="NGI32" s="462"/>
      <c r="NGJ32" s="462"/>
      <c r="NGK32" s="462"/>
      <c r="NGL32" s="462"/>
      <c r="NGM32" s="462"/>
      <c r="NGN32" s="462"/>
      <c r="NGO32" s="462"/>
      <c r="NGP32" s="462"/>
      <c r="NGQ32" s="462"/>
      <c r="NGR32" s="462"/>
      <c r="NGS32" s="462"/>
      <c r="NGT32" s="462"/>
      <c r="NGU32" s="462"/>
      <c r="NGV32" s="462"/>
      <c r="NGW32" s="462"/>
      <c r="NGX32" s="462"/>
      <c r="NGY32" s="462"/>
      <c r="NGZ32" s="462"/>
      <c r="NHA32" s="462"/>
      <c r="NHB32" s="462"/>
      <c r="NHC32" s="462"/>
      <c r="NHD32" s="462"/>
      <c r="NHE32" s="462"/>
      <c r="NHF32" s="462"/>
      <c r="NHG32" s="462"/>
      <c r="NHH32" s="462"/>
      <c r="NHI32" s="462"/>
      <c r="NHJ32" s="462"/>
      <c r="NHK32" s="462"/>
      <c r="NHL32" s="462"/>
      <c r="NHM32" s="462"/>
      <c r="NHN32" s="462"/>
      <c r="NHO32" s="462"/>
      <c r="NHP32" s="462"/>
      <c r="NHQ32" s="462"/>
      <c r="NHR32" s="462"/>
      <c r="NHS32" s="462"/>
      <c r="NHT32" s="462"/>
      <c r="NHU32" s="462"/>
      <c r="NHV32" s="462"/>
      <c r="NHW32" s="462"/>
      <c r="NHX32" s="462"/>
      <c r="NHY32" s="462"/>
      <c r="NHZ32" s="462"/>
      <c r="NIA32" s="462"/>
      <c r="NIB32" s="462"/>
      <c r="NIC32" s="462"/>
      <c r="NID32" s="462"/>
      <c r="NIE32" s="462"/>
      <c r="NIF32" s="462"/>
      <c r="NIG32" s="462"/>
      <c r="NIH32" s="462"/>
      <c r="NII32" s="462"/>
      <c r="NIJ32" s="462"/>
      <c r="NIK32" s="462"/>
      <c r="NIL32" s="462"/>
      <c r="NIM32" s="462"/>
      <c r="NIN32" s="462"/>
      <c r="NIO32" s="462"/>
      <c r="NIP32" s="462"/>
      <c r="NIQ32" s="462"/>
      <c r="NIR32" s="462"/>
      <c r="NIS32" s="462"/>
      <c r="NIT32" s="462"/>
      <c r="NIU32" s="462"/>
      <c r="NIV32" s="462"/>
      <c r="NIW32" s="462"/>
      <c r="NIX32" s="462"/>
      <c r="NIY32" s="462"/>
      <c r="NIZ32" s="462"/>
      <c r="NJA32" s="462"/>
      <c r="NJB32" s="462"/>
      <c r="NJC32" s="462"/>
      <c r="NJD32" s="462"/>
      <c r="NJE32" s="462"/>
      <c r="NJF32" s="462"/>
      <c r="NJG32" s="462"/>
      <c r="NJH32" s="462"/>
      <c r="NJI32" s="462"/>
      <c r="NJJ32" s="462"/>
      <c r="NJK32" s="462"/>
      <c r="NJL32" s="462"/>
      <c r="NJM32" s="462"/>
      <c r="NJN32" s="462"/>
      <c r="NJO32" s="462"/>
      <c r="NJP32" s="462"/>
      <c r="NJQ32" s="462"/>
      <c r="NJR32" s="462"/>
      <c r="NJS32" s="462"/>
      <c r="NJT32" s="462"/>
      <c r="NJU32" s="462"/>
      <c r="NJV32" s="462"/>
      <c r="NJW32" s="462"/>
      <c r="NJX32" s="462"/>
      <c r="NJY32" s="462"/>
      <c r="NJZ32" s="462"/>
      <c r="NKA32" s="462"/>
      <c r="NKB32" s="462"/>
      <c r="NKC32" s="462"/>
      <c r="NKD32" s="462"/>
      <c r="NKE32" s="462"/>
      <c r="NKF32" s="462"/>
      <c r="NKG32" s="462"/>
      <c r="NKH32" s="462"/>
      <c r="NKI32" s="462"/>
      <c r="NKJ32" s="462"/>
      <c r="NKK32" s="462"/>
      <c r="NKL32" s="462"/>
      <c r="NKM32" s="462"/>
      <c r="NKN32" s="462"/>
      <c r="NKO32" s="462"/>
      <c r="NKP32" s="462"/>
      <c r="NKQ32" s="462"/>
      <c r="NKR32" s="462"/>
      <c r="NKS32" s="462"/>
      <c r="NKT32" s="462"/>
      <c r="NKU32" s="462"/>
      <c r="NKV32" s="462"/>
      <c r="NKW32" s="462"/>
      <c r="NKX32" s="462"/>
      <c r="NKY32" s="462"/>
      <c r="NKZ32" s="462"/>
      <c r="NLA32" s="462"/>
      <c r="NLB32" s="462"/>
      <c r="NLC32" s="462"/>
      <c r="NLD32" s="462"/>
      <c r="NLE32" s="462"/>
      <c r="NLF32" s="462"/>
      <c r="NLG32" s="462"/>
      <c r="NLH32" s="462"/>
      <c r="NLI32" s="462"/>
      <c r="NLJ32" s="462"/>
      <c r="NLK32" s="462"/>
      <c r="NLL32" s="462"/>
      <c r="NLM32" s="462"/>
      <c r="NLN32" s="462"/>
      <c r="NLO32" s="462"/>
      <c r="NLP32" s="462"/>
      <c r="NLQ32" s="462"/>
      <c r="NLR32" s="462"/>
      <c r="NLS32" s="462"/>
      <c r="NLT32" s="462"/>
      <c r="NLU32" s="462"/>
      <c r="NLV32" s="462"/>
      <c r="NLW32" s="462"/>
      <c r="NLX32" s="462"/>
      <c r="NLY32" s="462"/>
      <c r="NLZ32" s="462"/>
      <c r="NMA32" s="462"/>
      <c r="NMB32" s="462"/>
      <c r="NMC32" s="462"/>
      <c r="NMD32" s="462"/>
      <c r="NME32" s="462"/>
      <c r="NMF32" s="462"/>
      <c r="NMG32" s="462"/>
      <c r="NMH32" s="462"/>
      <c r="NMI32" s="462"/>
      <c r="NMJ32" s="462"/>
      <c r="NMK32" s="462"/>
      <c r="NML32" s="462"/>
      <c r="NMM32" s="462"/>
      <c r="NMN32" s="462"/>
      <c r="NMO32" s="462"/>
      <c r="NMP32" s="462"/>
      <c r="NMQ32" s="462"/>
      <c r="NMR32" s="462"/>
      <c r="NMS32" s="462"/>
      <c r="NMT32" s="462"/>
      <c r="NMU32" s="462"/>
      <c r="NMV32" s="462"/>
      <c r="NMW32" s="462"/>
      <c r="NMX32" s="462"/>
      <c r="NMY32" s="462"/>
      <c r="NMZ32" s="462"/>
      <c r="NNA32" s="462"/>
      <c r="NNB32" s="462"/>
      <c r="NNC32" s="462"/>
      <c r="NND32" s="462"/>
      <c r="NNE32" s="462"/>
      <c r="NNF32" s="462"/>
      <c r="NNG32" s="462"/>
      <c r="NNH32" s="462"/>
      <c r="NNI32" s="462"/>
      <c r="NNJ32" s="462"/>
      <c r="NNK32" s="462"/>
      <c r="NNL32" s="462"/>
      <c r="NNM32" s="462"/>
      <c r="NNN32" s="462"/>
      <c r="NNO32" s="462"/>
      <c r="NNP32" s="462"/>
      <c r="NNQ32" s="462"/>
      <c r="NNR32" s="462"/>
      <c r="NNS32" s="462"/>
      <c r="NNT32" s="462"/>
      <c r="NNU32" s="462"/>
      <c r="NNV32" s="462"/>
      <c r="NNW32" s="462"/>
      <c r="NNX32" s="462"/>
      <c r="NNY32" s="462"/>
      <c r="NNZ32" s="462"/>
      <c r="NOA32" s="462"/>
      <c r="NOB32" s="462"/>
      <c r="NOC32" s="462"/>
      <c r="NOD32" s="462"/>
      <c r="NOE32" s="462"/>
      <c r="NOF32" s="462"/>
      <c r="NOG32" s="462"/>
      <c r="NOH32" s="462"/>
      <c r="NOI32" s="462"/>
      <c r="NOJ32" s="462"/>
      <c r="NOK32" s="462"/>
      <c r="NOL32" s="462"/>
      <c r="NOM32" s="462"/>
      <c r="NON32" s="462"/>
      <c r="NOO32" s="462"/>
      <c r="NOP32" s="462"/>
      <c r="NOQ32" s="462"/>
      <c r="NOR32" s="462"/>
      <c r="NOS32" s="462"/>
      <c r="NOT32" s="462"/>
      <c r="NOU32" s="462"/>
      <c r="NOV32" s="462"/>
      <c r="NOW32" s="462"/>
      <c r="NOX32" s="462"/>
      <c r="NOY32" s="462"/>
      <c r="NOZ32" s="462"/>
      <c r="NPA32" s="462"/>
      <c r="NPB32" s="462"/>
      <c r="NPC32" s="462"/>
      <c r="NPD32" s="462"/>
      <c r="NPE32" s="462"/>
      <c r="NPF32" s="462"/>
      <c r="NPG32" s="462"/>
      <c r="NPH32" s="462"/>
      <c r="NPI32" s="462"/>
      <c r="NPJ32" s="462"/>
      <c r="NPK32" s="462"/>
      <c r="NPL32" s="462"/>
      <c r="NPM32" s="462"/>
      <c r="NPN32" s="462"/>
      <c r="NPO32" s="462"/>
      <c r="NPP32" s="462"/>
      <c r="NPQ32" s="462"/>
      <c r="NPR32" s="462"/>
      <c r="NPS32" s="462"/>
      <c r="NPT32" s="462"/>
      <c r="NPU32" s="462"/>
      <c r="NPV32" s="462"/>
      <c r="NPW32" s="462"/>
      <c r="NPX32" s="462"/>
      <c r="NPY32" s="462"/>
      <c r="NPZ32" s="462"/>
      <c r="NQA32" s="462"/>
      <c r="NQB32" s="462"/>
      <c r="NQC32" s="462"/>
      <c r="NQD32" s="462"/>
      <c r="NQE32" s="462"/>
      <c r="NQF32" s="462"/>
      <c r="NQG32" s="462"/>
      <c r="NQH32" s="462"/>
      <c r="NQI32" s="462"/>
      <c r="NQJ32" s="462"/>
      <c r="NQK32" s="462"/>
      <c r="NQL32" s="462"/>
      <c r="NQM32" s="462"/>
      <c r="NQN32" s="462"/>
      <c r="NQO32" s="462"/>
      <c r="NQP32" s="462"/>
      <c r="NQQ32" s="462"/>
      <c r="NQR32" s="462"/>
      <c r="NQS32" s="462"/>
      <c r="NQT32" s="462"/>
      <c r="NQU32" s="462"/>
      <c r="NQV32" s="462"/>
      <c r="NQW32" s="462"/>
      <c r="NQX32" s="462"/>
      <c r="NQY32" s="462"/>
      <c r="NQZ32" s="462"/>
      <c r="NRA32" s="462"/>
      <c r="NRB32" s="462"/>
      <c r="NRC32" s="462"/>
      <c r="NRD32" s="462"/>
      <c r="NRE32" s="462"/>
      <c r="NRF32" s="462"/>
      <c r="NRG32" s="462"/>
      <c r="NRH32" s="462"/>
      <c r="NRI32" s="462"/>
      <c r="NRJ32" s="462"/>
      <c r="NRK32" s="462"/>
      <c r="NRL32" s="462"/>
      <c r="NRM32" s="462"/>
      <c r="NRN32" s="462"/>
      <c r="NRO32" s="462"/>
      <c r="NRP32" s="462"/>
      <c r="NRQ32" s="462"/>
      <c r="NRR32" s="462"/>
      <c r="NRS32" s="462"/>
      <c r="NRT32" s="462"/>
      <c r="NRU32" s="462"/>
      <c r="NRV32" s="462"/>
      <c r="NRW32" s="462"/>
      <c r="NRX32" s="462"/>
      <c r="NRY32" s="462"/>
      <c r="NRZ32" s="462"/>
      <c r="NSA32" s="462"/>
      <c r="NSB32" s="462"/>
      <c r="NSC32" s="462"/>
      <c r="NSD32" s="462"/>
      <c r="NSE32" s="462"/>
      <c r="NSF32" s="462"/>
      <c r="NSG32" s="462"/>
      <c r="NSH32" s="462"/>
      <c r="NSI32" s="462"/>
      <c r="NSJ32" s="462"/>
      <c r="NSK32" s="462"/>
      <c r="NSL32" s="462"/>
      <c r="NSM32" s="462"/>
      <c r="NSN32" s="462"/>
      <c r="NSO32" s="462"/>
      <c r="NSP32" s="462"/>
      <c r="NSQ32" s="462"/>
      <c r="NSR32" s="462"/>
      <c r="NSS32" s="462"/>
      <c r="NST32" s="462"/>
      <c r="NSU32" s="462"/>
      <c r="NSV32" s="462"/>
      <c r="NSW32" s="462"/>
      <c r="NSX32" s="462"/>
      <c r="NSY32" s="462"/>
      <c r="NSZ32" s="462"/>
      <c r="NTA32" s="462"/>
      <c r="NTB32" s="462"/>
      <c r="NTC32" s="462"/>
      <c r="NTD32" s="462"/>
      <c r="NTE32" s="462"/>
      <c r="NTF32" s="462"/>
      <c r="NTG32" s="462"/>
      <c r="NTH32" s="462"/>
      <c r="NTI32" s="462"/>
      <c r="NTJ32" s="462"/>
      <c r="NTK32" s="462"/>
      <c r="NTL32" s="462"/>
      <c r="NTM32" s="462"/>
      <c r="NTN32" s="462"/>
      <c r="NTO32" s="462"/>
      <c r="NTP32" s="462"/>
      <c r="NTQ32" s="462"/>
      <c r="NTR32" s="462"/>
      <c r="NTS32" s="462"/>
      <c r="NTT32" s="462"/>
      <c r="NTU32" s="462"/>
      <c r="NTV32" s="462"/>
      <c r="NTW32" s="462"/>
      <c r="NTX32" s="462"/>
      <c r="NTY32" s="462"/>
      <c r="NTZ32" s="462"/>
      <c r="NUA32" s="462"/>
      <c r="NUB32" s="462"/>
      <c r="NUC32" s="462"/>
      <c r="NUD32" s="462"/>
      <c r="NUE32" s="462"/>
      <c r="NUF32" s="462"/>
      <c r="NUG32" s="462"/>
      <c r="NUH32" s="462"/>
      <c r="NUI32" s="462"/>
      <c r="NUJ32" s="462"/>
      <c r="NUK32" s="462"/>
      <c r="NUL32" s="462"/>
      <c r="NUM32" s="462"/>
      <c r="NUN32" s="462"/>
      <c r="NUO32" s="462"/>
      <c r="NUP32" s="462"/>
      <c r="NUQ32" s="462"/>
      <c r="NUR32" s="462"/>
      <c r="NUS32" s="462"/>
      <c r="NUT32" s="462"/>
      <c r="NUU32" s="462"/>
      <c r="NUV32" s="462"/>
      <c r="NUW32" s="462"/>
      <c r="NUX32" s="462"/>
      <c r="NUY32" s="462"/>
      <c r="NUZ32" s="462"/>
      <c r="NVA32" s="462"/>
      <c r="NVB32" s="462"/>
      <c r="NVC32" s="462"/>
      <c r="NVD32" s="462"/>
      <c r="NVE32" s="462"/>
      <c r="NVF32" s="462"/>
      <c r="NVG32" s="462"/>
      <c r="NVH32" s="462"/>
      <c r="NVI32" s="462"/>
      <c r="NVJ32" s="462"/>
      <c r="NVK32" s="462"/>
      <c r="NVL32" s="462"/>
      <c r="NVM32" s="462"/>
      <c r="NVN32" s="462"/>
      <c r="NVO32" s="462"/>
      <c r="NVP32" s="462"/>
      <c r="NVQ32" s="462"/>
      <c r="NVR32" s="462"/>
      <c r="NVS32" s="462"/>
      <c r="NVT32" s="462"/>
      <c r="NVU32" s="462"/>
      <c r="NVV32" s="462"/>
      <c r="NVW32" s="462"/>
      <c r="NVX32" s="462"/>
      <c r="NVY32" s="462"/>
      <c r="NVZ32" s="462"/>
      <c r="NWA32" s="462"/>
      <c r="NWB32" s="462"/>
      <c r="NWC32" s="462"/>
      <c r="NWD32" s="462"/>
      <c r="NWE32" s="462"/>
      <c r="NWF32" s="462"/>
      <c r="NWG32" s="462"/>
      <c r="NWH32" s="462"/>
      <c r="NWI32" s="462"/>
      <c r="NWJ32" s="462"/>
      <c r="NWK32" s="462"/>
      <c r="NWL32" s="462"/>
      <c r="NWM32" s="462"/>
      <c r="NWN32" s="462"/>
      <c r="NWO32" s="462"/>
      <c r="NWP32" s="462"/>
      <c r="NWQ32" s="462"/>
      <c r="NWR32" s="462"/>
      <c r="NWS32" s="462"/>
      <c r="NWT32" s="462"/>
      <c r="NWU32" s="462"/>
      <c r="NWV32" s="462"/>
      <c r="NWW32" s="462"/>
      <c r="NWX32" s="462"/>
      <c r="NWY32" s="462"/>
      <c r="NWZ32" s="462"/>
      <c r="NXA32" s="462"/>
      <c r="NXB32" s="462"/>
      <c r="NXC32" s="462"/>
      <c r="NXD32" s="462"/>
      <c r="NXE32" s="462"/>
      <c r="NXF32" s="462"/>
      <c r="NXG32" s="462"/>
      <c r="NXH32" s="462"/>
      <c r="NXI32" s="462"/>
      <c r="NXJ32" s="462"/>
      <c r="NXK32" s="462"/>
      <c r="NXL32" s="462"/>
      <c r="NXM32" s="462"/>
      <c r="NXN32" s="462"/>
      <c r="NXO32" s="462"/>
      <c r="NXP32" s="462"/>
      <c r="NXQ32" s="462"/>
      <c r="NXR32" s="462"/>
      <c r="NXS32" s="462"/>
      <c r="NXT32" s="462"/>
      <c r="NXU32" s="462"/>
      <c r="NXV32" s="462"/>
      <c r="NXW32" s="462"/>
      <c r="NXX32" s="462"/>
      <c r="NXY32" s="462"/>
      <c r="NXZ32" s="462"/>
      <c r="NYA32" s="462"/>
      <c r="NYB32" s="462"/>
      <c r="NYC32" s="462"/>
      <c r="NYD32" s="462"/>
      <c r="NYE32" s="462"/>
      <c r="NYF32" s="462"/>
      <c r="NYG32" s="462"/>
      <c r="NYH32" s="462"/>
      <c r="NYI32" s="462"/>
      <c r="NYJ32" s="462"/>
      <c r="NYK32" s="462"/>
      <c r="NYL32" s="462"/>
      <c r="NYM32" s="462"/>
      <c r="NYN32" s="462"/>
      <c r="NYO32" s="462"/>
      <c r="NYP32" s="462"/>
      <c r="NYQ32" s="462"/>
      <c r="NYR32" s="462"/>
      <c r="NYS32" s="462"/>
      <c r="NYT32" s="462"/>
      <c r="NYU32" s="462"/>
      <c r="NYV32" s="462"/>
      <c r="NYW32" s="462"/>
      <c r="NYX32" s="462"/>
      <c r="NYY32" s="462"/>
      <c r="NYZ32" s="462"/>
      <c r="NZA32" s="462"/>
      <c r="NZB32" s="462"/>
      <c r="NZC32" s="462"/>
      <c r="NZD32" s="462"/>
      <c r="NZE32" s="462"/>
      <c r="NZF32" s="462"/>
      <c r="NZG32" s="462"/>
      <c r="NZH32" s="462"/>
      <c r="NZI32" s="462"/>
      <c r="NZJ32" s="462"/>
      <c r="NZK32" s="462"/>
      <c r="NZL32" s="462"/>
      <c r="NZM32" s="462"/>
      <c r="NZN32" s="462"/>
      <c r="NZO32" s="462"/>
      <c r="NZP32" s="462"/>
      <c r="NZQ32" s="462"/>
      <c r="NZR32" s="462"/>
      <c r="NZS32" s="462"/>
      <c r="NZT32" s="462"/>
      <c r="NZU32" s="462"/>
      <c r="NZV32" s="462"/>
      <c r="NZW32" s="462"/>
      <c r="NZX32" s="462"/>
      <c r="NZY32" s="462"/>
      <c r="NZZ32" s="462"/>
      <c r="OAA32" s="462"/>
      <c r="OAB32" s="462"/>
      <c r="OAC32" s="462"/>
      <c r="OAD32" s="462"/>
      <c r="OAE32" s="462"/>
      <c r="OAF32" s="462"/>
      <c r="OAG32" s="462"/>
      <c r="OAH32" s="462"/>
      <c r="OAI32" s="462"/>
      <c r="OAJ32" s="462"/>
      <c r="OAK32" s="462"/>
      <c r="OAL32" s="462"/>
      <c r="OAM32" s="462"/>
      <c r="OAN32" s="462"/>
      <c r="OAO32" s="462"/>
      <c r="OAP32" s="462"/>
      <c r="OAQ32" s="462"/>
      <c r="OAR32" s="462"/>
      <c r="OAS32" s="462"/>
      <c r="OAT32" s="462"/>
      <c r="OAU32" s="462"/>
      <c r="OAV32" s="462"/>
      <c r="OAW32" s="462"/>
      <c r="OAX32" s="462"/>
      <c r="OAY32" s="462"/>
      <c r="OAZ32" s="462"/>
      <c r="OBA32" s="462"/>
      <c r="OBB32" s="462"/>
      <c r="OBC32" s="462"/>
      <c r="OBD32" s="462"/>
      <c r="OBE32" s="462"/>
      <c r="OBF32" s="462"/>
      <c r="OBG32" s="462"/>
      <c r="OBH32" s="462"/>
      <c r="OBI32" s="462"/>
      <c r="OBJ32" s="462"/>
      <c r="OBK32" s="462"/>
      <c r="OBL32" s="462"/>
      <c r="OBM32" s="462"/>
      <c r="OBN32" s="462"/>
      <c r="OBO32" s="462"/>
      <c r="OBP32" s="462"/>
      <c r="OBQ32" s="462"/>
      <c r="OBR32" s="462"/>
      <c r="OBS32" s="462"/>
      <c r="OBT32" s="462"/>
      <c r="OBU32" s="462"/>
      <c r="OBV32" s="462"/>
      <c r="OBW32" s="462"/>
      <c r="OBX32" s="462"/>
      <c r="OBY32" s="462"/>
      <c r="OBZ32" s="462"/>
      <c r="OCA32" s="462"/>
      <c r="OCB32" s="462"/>
      <c r="OCC32" s="462"/>
      <c r="OCD32" s="462"/>
      <c r="OCE32" s="462"/>
      <c r="OCF32" s="462"/>
      <c r="OCG32" s="462"/>
      <c r="OCH32" s="462"/>
      <c r="OCI32" s="462"/>
      <c r="OCJ32" s="462"/>
      <c r="OCK32" s="462"/>
      <c r="OCL32" s="462"/>
      <c r="OCM32" s="462"/>
      <c r="OCN32" s="462"/>
      <c r="OCO32" s="462"/>
      <c r="OCP32" s="462"/>
      <c r="OCQ32" s="462"/>
      <c r="OCR32" s="462"/>
      <c r="OCS32" s="462"/>
      <c r="OCT32" s="462"/>
      <c r="OCU32" s="462"/>
      <c r="OCV32" s="462"/>
      <c r="OCW32" s="462"/>
      <c r="OCX32" s="462"/>
      <c r="OCY32" s="462"/>
      <c r="OCZ32" s="462"/>
      <c r="ODA32" s="462"/>
      <c r="ODB32" s="462"/>
      <c r="ODC32" s="462"/>
      <c r="ODD32" s="462"/>
      <c r="ODE32" s="462"/>
      <c r="ODF32" s="462"/>
      <c r="ODG32" s="462"/>
      <c r="ODH32" s="462"/>
      <c r="ODI32" s="462"/>
      <c r="ODJ32" s="462"/>
      <c r="ODK32" s="462"/>
      <c r="ODL32" s="462"/>
      <c r="ODM32" s="462"/>
      <c r="ODN32" s="462"/>
      <c r="ODO32" s="462"/>
      <c r="ODP32" s="462"/>
      <c r="ODQ32" s="462"/>
      <c r="ODR32" s="462"/>
      <c r="ODS32" s="462"/>
      <c r="ODT32" s="462"/>
      <c r="ODU32" s="462"/>
      <c r="ODV32" s="462"/>
      <c r="ODW32" s="462"/>
      <c r="ODX32" s="462"/>
      <c r="ODY32" s="462"/>
      <c r="ODZ32" s="462"/>
      <c r="OEA32" s="462"/>
      <c r="OEB32" s="462"/>
      <c r="OEC32" s="462"/>
      <c r="OED32" s="462"/>
      <c r="OEE32" s="462"/>
      <c r="OEF32" s="462"/>
      <c r="OEG32" s="462"/>
      <c r="OEH32" s="462"/>
      <c r="OEI32" s="462"/>
      <c r="OEJ32" s="462"/>
      <c r="OEK32" s="462"/>
      <c r="OEL32" s="462"/>
      <c r="OEM32" s="462"/>
      <c r="OEN32" s="462"/>
      <c r="OEO32" s="462"/>
      <c r="OEP32" s="462"/>
      <c r="OEQ32" s="462"/>
      <c r="OER32" s="462"/>
      <c r="OES32" s="462"/>
      <c r="OET32" s="462"/>
      <c r="OEU32" s="462"/>
      <c r="OEV32" s="462"/>
      <c r="OEW32" s="462"/>
      <c r="OEX32" s="462"/>
      <c r="OEY32" s="462"/>
      <c r="OEZ32" s="462"/>
      <c r="OFA32" s="462"/>
      <c r="OFB32" s="462"/>
      <c r="OFC32" s="462"/>
      <c r="OFD32" s="462"/>
      <c r="OFE32" s="462"/>
      <c r="OFF32" s="462"/>
      <c r="OFG32" s="462"/>
      <c r="OFH32" s="462"/>
      <c r="OFI32" s="462"/>
      <c r="OFJ32" s="462"/>
      <c r="OFK32" s="462"/>
      <c r="OFL32" s="462"/>
      <c r="OFM32" s="462"/>
      <c r="OFN32" s="462"/>
      <c r="OFO32" s="462"/>
      <c r="OFP32" s="462"/>
      <c r="OFQ32" s="462"/>
      <c r="OFR32" s="462"/>
      <c r="OFS32" s="462"/>
      <c r="OFT32" s="462"/>
      <c r="OFU32" s="462"/>
      <c r="OFV32" s="462"/>
      <c r="OFW32" s="462"/>
      <c r="OFX32" s="462"/>
      <c r="OFY32" s="462"/>
      <c r="OFZ32" s="462"/>
      <c r="OGA32" s="462"/>
      <c r="OGB32" s="462"/>
      <c r="OGC32" s="462"/>
      <c r="OGD32" s="462"/>
      <c r="OGE32" s="462"/>
      <c r="OGF32" s="462"/>
      <c r="OGG32" s="462"/>
      <c r="OGH32" s="462"/>
      <c r="OGI32" s="462"/>
      <c r="OGJ32" s="462"/>
      <c r="OGK32" s="462"/>
      <c r="OGL32" s="462"/>
      <c r="OGM32" s="462"/>
      <c r="OGN32" s="462"/>
      <c r="OGO32" s="462"/>
      <c r="OGP32" s="462"/>
      <c r="OGQ32" s="462"/>
      <c r="OGR32" s="462"/>
      <c r="OGS32" s="462"/>
      <c r="OGT32" s="462"/>
      <c r="OGU32" s="462"/>
      <c r="OGV32" s="462"/>
      <c r="OGW32" s="462"/>
      <c r="OGX32" s="462"/>
      <c r="OGY32" s="462"/>
      <c r="OGZ32" s="462"/>
      <c r="OHA32" s="462"/>
      <c r="OHB32" s="462"/>
      <c r="OHC32" s="462"/>
      <c r="OHD32" s="462"/>
      <c r="OHE32" s="462"/>
      <c r="OHF32" s="462"/>
      <c r="OHG32" s="462"/>
      <c r="OHH32" s="462"/>
      <c r="OHI32" s="462"/>
      <c r="OHJ32" s="462"/>
      <c r="OHK32" s="462"/>
      <c r="OHL32" s="462"/>
      <c r="OHM32" s="462"/>
      <c r="OHN32" s="462"/>
      <c r="OHO32" s="462"/>
      <c r="OHP32" s="462"/>
      <c r="OHQ32" s="462"/>
      <c r="OHR32" s="462"/>
      <c r="OHS32" s="462"/>
      <c r="OHT32" s="462"/>
      <c r="OHU32" s="462"/>
      <c r="OHV32" s="462"/>
      <c r="OHW32" s="462"/>
      <c r="OHX32" s="462"/>
      <c r="OHY32" s="462"/>
      <c r="OHZ32" s="462"/>
      <c r="OIA32" s="462"/>
      <c r="OIB32" s="462"/>
      <c r="OIC32" s="462"/>
      <c r="OID32" s="462"/>
      <c r="OIE32" s="462"/>
      <c r="OIF32" s="462"/>
      <c r="OIG32" s="462"/>
      <c r="OIH32" s="462"/>
      <c r="OII32" s="462"/>
      <c r="OIJ32" s="462"/>
      <c r="OIK32" s="462"/>
      <c r="OIL32" s="462"/>
      <c r="OIM32" s="462"/>
      <c r="OIN32" s="462"/>
      <c r="OIO32" s="462"/>
      <c r="OIP32" s="462"/>
      <c r="OIQ32" s="462"/>
      <c r="OIR32" s="462"/>
      <c r="OIS32" s="462"/>
      <c r="OIT32" s="462"/>
      <c r="OIU32" s="462"/>
      <c r="OIV32" s="462"/>
      <c r="OIW32" s="462"/>
      <c r="OIX32" s="462"/>
      <c r="OIY32" s="462"/>
      <c r="OIZ32" s="462"/>
      <c r="OJA32" s="462"/>
      <c r="OJB32" s="462"/>
      <c r="OJC32" s="462"/>
      <c r="OJD32" s="462"/>
      <c r="OJE32" s="462"/>
      <c r="OJF32" s="462"/>
      <c r="OJG32" s="462"/>
      <c r="OJH32" s="462"/>
      <c r="OJI32" s="462"/>
      <c r="OJJ32" s="462"/>
      <c r="OJK32" s="462"/>
      <c r="OJL32" s="462"/>
      <c r="OJM32" s="462"/>
      <c r="OJN32" s="462"/>
      <c r="OJO32" s="462"/>
      <c r="OJP32" s="462"/>
      <c r="OJQ32" s="462"/>
      <c r="OJR32" s="462"/>
      <c r="OJS32" s="462"/>
      <c r="OJT32" s="462"/>
      <c r="OJU32" s="462"/>
      <c r="OJV32" s="462"/>
      <c r="OJW32" s="462"/>
      <c r="OJX32" s="462"/>
      <c r="OJY32" s="462"/>
      <c r="OJZ32" s="462"/>
      <c r="OKA32" s="462"/>
      <c r="OKB32" s="462"/>
      <c r="OKC32" s="462"/>
      <c r="OKD32" s="462"/>
      <c r="OKE32" s="462"/>
      <c r="OKF32" s="462"/>
      <c r="OKG32" s="462"/>
      <c r="OKH32" s="462"/>
      <c r="OKI32" s="462"/>
      <c r="OKJ32" s="462"/>
      <c r="OKK32" s="462"/>
      <c r="OKL32" s="462"/>
      <c r="OKM32" s="462"/>
      <c r="OKN32" s="462"/>
      <c r="OKO32" s="462"/>
      <c r="OKP32" s="462"/>
      <c r="OKQ32" s="462"/>
      <c r="OKR32" s="462"/>
      <c r="OKS32" s="462"/>
      <c r="OKT32" s="462"/>
      <c r="OKU32" s="462"/>
      <c r="OKV32" s="462"/>
      <c r="OKW32" s="462"/>
      <c r="OKX32" s="462"/>
      <c r="OKY32" s="462"/>
      <c r="OKZ32" s="462"/>
      <c r="OLA32" s="462"/>
      <c r="OLB32" s="462"/>
      <c r="OLC32" s="462"/>
      <c r="OLD32" s="462"/>
      <c r="OLE32" s="462"/>
      <c r="OLF32" s="462"/>
      <c r="OLG32" s="462"/>
      <c r="OLH32" s="462"/>
      <c r="OLI32" s="462"/>
      <c r="OLJ32" s="462"/>
      <c r="OLK32" s="462"/>
      <c r="OLL32" s="462"/>
      <c r="OLM32" s="462"/>
      <c r="OLN32" s="462"/>
      <c r="OLO32" s="462"/>
      <c r="OLP32" s="462"/>
      <c r="OLQ32" s="462"/>
      <c r="OLR32" s="462"/>
      <c r="OLS32" s="462"/>
      <c r="OLT32" s="462"/>
      <c r="OLU32" s="462"/>
      <c r="OLV32" s="462"/>
      <c r="OLW32" s="462"/>
      <c r="OLX32" s="462"/>
      <c r="OLY32" s="462"/>
      <c r="OLZ32" s="462"/>
      <c r="OMA32" s="462"/>
      <c r="OMB32" s="462"/>
      <c r="OMC32" s="462"/>
      <c r="OMD32" s="462"/>
      <c r="OME32" s="462"/>
      <c r="OMF32" s="462"/>
      <c r="OMG32" s="462"/>
      <c r="OMH32" s="462"/>
      <c r="OMI32" s="462"/>
      <c r="OMJ32" s="462"/>
      <c r="OMK32" s="462"/>
      <c r="OML32" s="462"/>
      <c r="OMM32" s="462"/>
      <c r="OMN32" s="462"/>
      <c r="OMO32" s="462"/>
      <c r="OMP32" s="462"/>
      <c r="OMQ32" s="462"/>
      <c r="OMR32" s="462"/>
      <c r="OMS32" s="462"/>
      <c r="OMT32" s="462"/>
      <c r="OMU32" s="462"/>
      <c r="OMV32" s="462"/>
      <c r="OMW32" s="462"/>
      <c r="OMX32" s="462"/>
      <c r="OMY32" s="462"/>
      <c r="OMZ32" s="462"/>
      <c r="ONA32" s="462"/>
      <c r="ONB32" s="462"/>
      <c r="ONC32" s="462"/>
      <c r="OND32" s="462"/>
      <c r="ONE32" s="462"/>
      <c r="ONF32" s="462"/>
      <c r="ONG32" s="462"/>
      <c r="ONH32" s="462"/>
      <c r="ONI32" s="462"/>
      <c r="ONJ32" s="462"/>
      <c r="ONK32" s="462"/>
      <c r="ONL32" s="462"/>
      <c r="ONM32" s="462"/>
      <c r="ONN32" s="462"/>
      <c r="ONO32" s="462"/>
      <c r="ONP32" s="462"/>
      <c r="ONQ32" s="462"/>
      <c r="ONR32" s="462"/>
      <c r="ONS32" s="462"/>
      <c r="ONT32" s="462"/>
      <c r="ONU32" s="462"/>
      <c r="ONV32" s="462"/>
      <c r="ONW32" s="462"/>
      <c r="ONX32" s="462"/>
      <c r="ONY32" s="462"/>
      <c r="ONZ32" s="462"/>
      <c r="OOA32" s="462"/>
      <c r="OOB32" s="462"/>
      <c r="OOC32" s="462"/>
      <c r="OOD32" s="462"/>
      <c r="OOE32" s="462"/>
      <c r="OOF32" s="462"/>
      <c r="OOG32" s="462"/>
      <c r="OOH32" s="462"/>
      <c r="OOI32" s="462"/>
      <c r="OOJ32" s="462"/>
      <c r="OOK32" s="462"/>
      <c r="OOL32" s="462"/>
      <c r="OOM32" s="462"/>
      <c r="OON32" s="462"/>
      <c r="OOO32" s="462"/>
      <c r="OOP32" s="462"/>
      <c r="OOQ32" s="462"/>
      <c r="OOR32" s="462"/>
      <c r="OOS32" s="462"/>
      <c r="OOT32" s="462"/>
      <c r="OOU32" s="462"/>
      <c r="OOV32" s="462"/>
      <c r="OOW32" s="462"/>
      <c r="OOX32" s="462"/>
      <c r="OOY32" s="462"/>
      <c r="OOZ32" s="462"/>
      <c r="OPA32" s="462"/>
      <c r="OPB32" s="462"/>
      <c r="OPC32" s="462"/>
      <c r="OPD32" s="462"/>
      <c r="OPE32" s="462"/>
      <c r="OPF32" s="462"/>
      <c r="OPG32" s="462"/>
      <c r="OPH32" s="462"/>
      <c r="OPI32" s="462"/>
      <c r="OPJ32" s="462"/>
      <c r="OPK32" s="462"/>
      <c r="OPL32" s="462"/>
      <c r="OPM32" s="462"/>
      <c r="OPN32" s="462"/>
      <c r="OPO32" s="462"/>
      <c r="OPP32" s="462"/>
      <c r="OPQ32" s="462"/>
      <c r="OPR32" s="462"/>
      <c r="OPS32" s="462"/>
      <c r="OPT32" s="462"/>
      <c r="OPU32" s="462"/>
      <c r="OPV32" s="462"/>
      <c r="OPW32" s="462"/>
      <c r="OPX32" s="462"/>
      <c r="OPY32" s="462"/>
      <c r="OPZ32" s="462"/>
      <c r="OQA32" s="462"/>
      <c r="OQB32" s="462"/>
      <c r="OQC32" s="462"/>
      <c r="OQD32" s="462"/>
      <c r="OQE32" s="462"/>
      <c r="OQF32" s="462"/>
      <c r="OQG32" s="462"/>
      <c r="OQH32" s="462"/>
      <c r="OQI32" s="462"/>
      <c r="OQJ32" s="462"/>
      <c r="OQK32" s="462"/>
      <c r="OQL32" s="462"/>
      <c r="OQM32" s="462"/>
      <c r="OQN32" s="462"/>
      <c r="OQO32" s="462"/>
      <c r="OQP32" s="462"/>
      <c r="OQQ32" s="462"/>
      <c r="OQR32" s="462"/>
      <c r="OQS32" s="462"/>
      <c r="OQT32" s="462"/>
      <c r="OQU32" s="462"/>
      <c r="OQV32" s="462"/>
      <c r="OQW32" s="462"/>
      <c r="OQX32" s="462"/>
      <c r="OQY32" s="462"/>
      <c r="OQZ32" s="462"/>
      <c r="ORA32" s="462"/>
      <c r="ORB32" s="462"/>
      <c r="ORC32" s="462"/>
      <c r="ORD32" s="462"/>
      <c r="ORE32" s="462"/>
      <c r="ORF32" s="462"/>
      <c r="ORG32" s="462"/>
      <c r="ORH32" s="462"/>
      <c r="ORI32" s="462"/>
      <c r="ORJ32" s="462"/>
      <c r="ORK32" s="462"/>
      <c r="ORL32" s="462"/>
      <c r="ORM32" s="462"/>
      <c r="ORN32" s="462"/>
      <c r="ORO32" s="462"/>
      <c r="ORP32" s="462"/>
      <c r="ORQ32" s="462"/>
      <c r="ORR32" s="462"/>
      <c r="ORS32" s="462"/>
      <c r="ORT32" s="462"/>
      <c r="ORU32" s="462"/>
      <c r="ORV32" s="462"/>
      <c r="ORW32" s="462"/>
      <c r="ORX32" s="462"/>
      <c r="ORY32" s="462"/>
      <c r="ORZ32" s="462"/>
      <c r="OSA32" s="462"/>
      <c r="OSB32" s="462"/>
      <c r="OSC32" s="462"/>
      <c r="OSD32" s="462"/>
      <c r="OSE32" s="462"/>
      <c r="OSF32" s="462"/>
      <c r="OSG32" s="462"/>
      <c r="OSH32" s="462"/>
      <c r="OSI32" s="462"/>
      <c r="OSJ32" s="462"/>
      <c r="OSK32" s="462"/>
      <c r="OSL32" s="462"/>
      <c r="OSM32" s="462"/>
      <c r="OSN32" s="462"/>
      <c r="OSO32" s="462"/>
      <c r="OSP32" s="462"/>
      <c r="OSQ32" s="462"/>
      <c r="OSR32" s="462"/>
      <c r="OSS32" s="462"/>
      <c r="OST32" s="462"/>
      <c r="OSU32" s="462"/>
      <c r="OSV32" s="462"/>
      <c r="OSW32" s="462"/>
      <c r="OSX32" s="462"/>
      <c r="OSY32" s="462"/>
      <c r="OSZ32" s="462"/>
      <c r="OTA32" s="462"/>
      <c r="OTB32" s="462"/>
      <c r="OTC32" s="462"/>
      <c r="OTD32" s="462"/>
      <c r="OTE32" s="462"/>
      <c r="OTF32" s="462"/>
      <c r="OTG32" s="462"/>
      <c r="OTH32" s="462"/>
      <c r="OTI32" s="462"/>
      <c r="OTJ32" s="462"/>
      <c r="OTK32" s="462"/>
      <c r="OTL32" s="462"/>
      <c r="OTM32" s="462"/>
      <c r="OTN32" s="462"/>
      <c r="OTO32" s="462"/>
      <c r="OTP32" s="462"/>
      <c r="OTQ32" s="462"/>
      <c r="OTR32" s="462"/>
      <c r="OTS32" s="462"/>
      <c r="OTT32" s="462"/>
      <c r="OTU32" s="462"/>
      <c r="OTV32" s="462"/>
      <c r="OTW32" s="462"/>
      <c r="OTX32" s="462"/>
      <c r="OTY32" s="462"/>
      <c r="OTZ32" s="462"/>
      <c r="OUA32" s="462"/>
      <c r="OUB32" s="462"/>
      <c r="OUC32" s="462"/>
      <c r="OUD32" s="462"/>
      <c r="OUE32" s="462"/>
      <c r="OUF32" s="462"/>
      <c r="OUG32" s="462"/>
      <c r="OUH32" s="462"/>
      <c r="OUI32" s="462"/>
      <c r="OUJ32" s="462"/>
      <c r="OUK32" s="462"/>
      <c r="OUL32" s="462"/>
      <c r="OUM32" s="462"/>
      <c r="OUN32" s="462"/>
      <c r="OUO32" s="462"/>
      <c r="OUP32" s="462"/>
      <c r="OUQ32" s="462"/>
      <c r="OUR32" s="462"/>
      <c r="OUS32" s="462"/>
      <c r="OUT32" s="462"/>
      <c r="OUU32" s="462"/>
      <c r="OUV32" s="462"/>
      <c r="OUW32" s="462"/>
      <c r="OUX32" s="462"/>
      <c r="OUY32" s="462"/>
      <c r="OUZ32" s="462"/>
      <c r="OVA32" s="462"/>
      <c r="OVB32" s="462"/>
      <c r="OVC32" s="462"/>
      <c r="OVD32" s="462"/>
      <c r="OVE32" s="462"/>
      <c r="OVF32" s="462"/>
      <c r="OVG32" s="462"/>
      <c r="OVH32" s="462"/>
      <c r="OVI32" s="462"/>
      <c r="OVJ32" s="462"/>
      <c r="OVK32" s="462"/>
      <c r="OVL32" s="462"/>
      <c r="OVM32" s="462"/>
      <c r="OVN32" s="462"/>
      <c r="OVO32" s="462"/>
      <c r="OVP32" s="462"/>
      <c r="OVQ32" s="462"/>
      <c r="OVR32" s="462"/>
      <c r="OVS32" s="462"/>
      <c r="OVT32" s="462"/>
      <c r="OVU32" s="462"/>
      <c r="OVV32" s="462"/>
      <c r="OVW32" s="462"/>
      <c r="OVX32" s="462"/>
      <c r="OVY32" s="462"/>
      <c r="OVZ32" s="462"/>
      <c r="OWA32" s="462"/>
      <c r="OWB32" s="462"/>
      <c r="OWC32" s="462"/>
      <c r="OWD32" s="462"/>
      <c r="OWE32" s="462"/>
      <c r="OWF32" s="462"/>
      <c r="OWG32" s="462"/>
      <c r="OWH32" s="462"/>
      <c r="OWI32" s="462"/>
      <c r="OWJ32" s="462"/>
      <c r="OWK32" s="462"/>
      <c r="OWL32" s="462"/>
      <c r="OWM32" s="462"/>
      <c r="OWN32" s="462"/>
      <c r="OWO32" s="462"/>
      <c r="OWP32" s="462"/>
      <c r="OWQ32" s="462"/>
      <c r="OWR32" s="462"/>
      <c r="OWS32" s="462"/>
      <c r="OWT32" s="462"/>
      <c r="OWU32" s="462"/>
      <c r="OWV32" s="462"/>
      <c r="OWW32" s="462"/>
      <c r="OWX32" s="462"/>
      <c r="OWY32" s="462"/>
      <c r="OWZ32" s="462"/>
      <c r="OXA32" s="462"/>
      <c r="OXB32" s="462"/>
      <c r="OXC32" s="462"/>
      <c r="OXD32" s="462"/>
      <c r="OXE32" s="462"/>
      <c r="OXF32" s="462"/>
      <c r="OXG32" s="462"/>
      <c r="OXH32" s="462"/>
      <c r="OXI32" s="462"/>
      <c r="OXJ32" s="462"/>
      <c r="OXK32" s="462"/>
      <c r="OXL32" s="462"/>
      <c r="OXM32" s="462"/>
      <c r="OXN32" s="462"/>
      <c r="OXO32" s="462"/>
      <c r="OXP32" s="462"/>
      <c r="OXQ32" s="462"/>
      <c r="OXR32" s="462"/>
      <c r="OXS32" s="462"/>
      <c r="OXT32" s="462"/>
      <c r="OXU32" s="462"/>
      <c r="OXV32" s="462"/>
      <c r="OXW32" s="462"/>
      <c r="OXX32" s="462"/>
      <c r="OXY32" s="462"/>
      <c r="OXZ32" s="462"/>
      <c r="OYA32" s="462"/>
      <c r="OYB32" s="462"/>
      <c r="OYC32" s="462"/>
      <c r="OYD32" s="462"/>
      <c r="OYE32" s="462"/>
      <c r="OYF32" s="462"/>
      <c r="OYG32" s="462"/>
      <c r="OYH32" s="462"/>
      <c r="OYI32" s="462"/>
      <c r="OYJ32" s="462"/>
      <c r="OYK32" s="462"/>
      <c r="OYL32" s="462"/>
      <c r="OYM32" s="462"/>
      <c r="OYN32" s="462"/>
      <c r="OYO32" s="462"/>
      <c r="OYP32" s="462"/>
      <c r="OYQ32" s="462"/>
      <c r="OYR32" s="462"/>
      <c r="OYS32" s="462"/>
      <c r="OYT32" s="462"/>
      <c r="OYU32" s="462"/>
      <c r="OYV32" s="462"/>
      <c r="OYW32" s="462"/>
      <c r="OYX32" s="462"/>
      <c r="OYY32" s="462"/>
      <c r="OYZ32" s="462"/>
      <c r="OZA32" s="462"/>
      <c r="OZB32" s="462"/>
      <c r="OZC32" s="462"/>
      <c r="OZD32" s="462"/>
      <c r="OZE32" s="462"/>
      <c r="OZF32" s="462"/>
      <c r="OZG32" s="462"/>
      <c r="OZH32" s="462"/>
      <c r="OZI32" s="462"/>
      <c r="OZJ32" s="462"/>
      <c r="OZK32" s="462"/>
      <c r="OZL32" s="462"/>
      <c r="OZM32" s="462"/>
      <c r="OZN32" s="462"/>
      <c r="OZO32" s="462"/>
      <c r="OZP32" s="462"/>
      <c r="OZQ32" s="462"/>
      <c r="OZR32" s="462"/>
      <c r="OZS32" s="462"/>
      <c r="OZT32" s="462"/>
      <c r="OZU32" s="462"/>
      <c r="OZV32" s="462"/>
      <c r="OZW32" s="462"/>
      <c r="OZX32" s="462"/>
      <c r="OZY32" s="462"/>
      <c r="OZZ32" s="462"/>
      <c r="PAA32" s="462"/>
      <c r="PAB32" s="462"/>
      <c r="PAC32" s="462"/>
      <c r="PAD32" s="462"/>
      <c r="PAE32" s="462"/>
      <c r="PAF32" s="462"/>
      <c r="PAG32" s="462"/>
      <c r="PAH32" s="462"/>
      <c r="PAI32" s="462"/>
      <c r="PAJ32" s="462"/>
      <c r="PAK32" s="462"/>
      <c r="PAL32" s="462"/>
      <c r="PAM32" s="462"/>
      <c r="PAN32" s="462"/>
      <c r="PAO32" s="462"/>
      <c r="PAP32" s="462"/>
      <c r="PAQ32" s="462"/>
      <c r="PAR32" s="462"/>
      <c r="PAS32" s="462"/>
      <c r="PAT32" s="462"/>
      <c r="PAU32" s="462"/>
      <c r="PAV32" s="462"/>
      <c r="PAW32" s="462"/>
      <c r="PAX32" s="462"/>
      <c r="PAY32" s="462"/>
      <c r="PAZ32" s="462"/>
      <c r="PBA32" s="462"/>
      <c r="PBB32" s="462"/>
      <c r="PBC32" s="462"/>
      <c r="PBD32" s="462"/>
      <c r="PBE32" s="462"/>
      <c r="PBF32" s="462"/>
      <c r="PBG32" s="462"/>
      <c r="PBH32" s="462"/>
      <c r="PBI32" s="462"/>
      <c r="PBJ32" s="462"/>
      <c r="PBK32" s="462"/>
      <c r="PBL32" s="462"/>
      <c r="PBM32" s="462"/>
      <c r="PBN32" s="462"/>
      <c r="PBO32" s="462"/>
      <c r="PBP32" s="462"/>
      <c r="PBQ32" s="462"/>
      <c r="PBR32" s="462"/>
      <c r="PBS32" s="462"/>
      <c r="PBT32" s="462"/>
      <c r="PBU32" s="462"/>
      <c r="PBV32" s="462"/>
      <c r="PBW32" s="462"/>
      <c r="PBX32" s="462"/>
      <c r="PBY32" s="462"/>
      <c r="PBZ32" s="462"/>
      <c r="PCA32" s="462"/>
      <c r="PCB32" s="462"/>
      <c r="PCC32" s="462"/>
      <c r="PCD32" s="462"/>
      <c r="PCE32" s="462"/>
      <c r="PCF32" s="462"/>
      <c r="PCG32" s="462"/>
      <c r="PCH32" s="462"/>
      <c r="PCI32" s="462"/>
      <c r="PCJ32" s="462"/>
      <c r="PCK32" s="462"/>
      <c r="PCL32" s="462"/>
      <c r="PCM32" s="462"/>
      <c r="PCN32" s="462"/>
      <c r="PCO32" s="462"/>
      <c r="PCP32" s="462"/>
      <c r="PCQ32" s="462"/>
      <c r="PCR32" s="462"/>
      <c r="PCS32" s="462"/>
      <c r="PCT32" s="462"/>
      <c r="PCU32" s="462"/>
      <c r="PCV32" s="462"/>
      <c r="PCW32" s="462"/>
      <c r="PCX32" s="462"/>
      <c r="PCY32" s="462"/>
      <c r="PCZ32" s="462"/>
      <c r="PDA32" s="462"/>
      <c r="PDB32" s="462"/>
      <c r="PDC32" s="462"/>
      <c r="PDD32" s="462"/>
      <c r="PDE32" s="462"/>
      <c r="PDF32" s="462"/>
      <c r="PDG32" s="462"/>
      <c r="PDH32" s="462"/>
      <c r="PDI32" s="462"/>
      <c r="PDJ32" s="462"/>
      <c r="PDK32" s="462"/>
      <c r="PDL32" s="462"/>
      <c r="PDM32" s="462"/>
      <c r="PDN32" s="462"/>
      <c r="PDO32" s="462"/>
      <c r="PDP32" s="462"/>
      <c r="PDQ32" s="462"/>
      <c r="PDR32" s="462"/>
      <c r="PDS32" s="462"/>
      <c r="PDT32" s="462"/>
      <c r="PDU32" s="462"/>
      <c r="PDV32" s="462"/>
      <c r="PDW32" s="462"/>
      <c r="PDX32" s="462"/>
      <c r="PDY32" s="462"/>
      <c r="PDZ32" s="462"/>
      <c r="PEA32" s="462"/>
      <c r="PEB32" s="462"/>
      <c r="PEC32" s="462"/>
      <c r="PED32" s="462"/>
      <c r="PEE32" s="462"/>
      <c r="PEF32" s="462"/>
      <c r="PEG32" s="462"/>
      <c r="PEH32" s="462"/>
      <c r="PEI32" s="462"/>
      <c r="PEJ32" s="462"/>
      <c r="PEK32" s="462"/>
      <c r="PEL32" s="462"/>
      <c r="PEM32" s="462"/>
      <c r="PEN32" s="462"/>
      <c r="PEO32" s="462"/>
      <c r="PEP32" s="462"/>
      <c r="PEQ32" s="462"/>
      <c r="PER32" s="462"/>
      <c r="PES32" s="462"/>
      <c r="PET32" s="462"/>
      <c r="PEU32" s="462"/>
      <c r="PEV32" s="462"/>
      <c r="PEW32" s="462"/>
      <c r="PEX32" s="462"/>
      <c r="PEY32" s="462"/>
      <c r="PEZ32" s="462"/>
      <c r="PFA32" s="462"/>
      <c r="PFB32" s="462"/>
      <c r="PFC32" s="462"/>
      <c r="PFD32" s="462"/>
      <c r="PFE32" s="462"/>
      <c r="PFF32" s="462"/>
      <c r="PFG32" s="462"/>
      <c r="PFH32" s="462"/>
      <c r="PFI32" s="462"/>
      <c r="PFJ32" s="462"/>
      <c r="PFK32" s="462"/>
      <c r="PFL32" s="462"/>
      <c r="PFM32" s="462"/>
      <c r="PFN32" s="462"/>
      <c r="PFO32" s="462"/>
      <c r="PFP32" s="462"/>
      <c r="PFQ32" s="462"/>
      <c r="PFR32" s="462"/>
      <c r="PFS32" s="462"/>
      <c r="PFT32" s="462"/>
      <c r="PFU32" s="462"/>
      <c r="PFV32" s="462"/>
      <c r="PFW32" s="462"/>
      <c r="PFX32" s="462"/>
      <c r="PFY32" s="462"/>
      <c r="PFZ32" s="462"/>
      <c r="PGA32" s="462"/>
      <c r="PGB32" s="462"/>
      <c r="PGC32" s="462"/>
      <c r="PGD32" s="462"/>
      <c r="PGE32" s="462"/>
      <c r="PGF32" s="462"/>
      <c r="PGG32" s="462"/>
      <c r="PGH32" s="462"/>
      <c r="PGI32" s="462"/>
      <c r="PGJ32" s="462"/>
      <c r="PGK32" s="462"/>
      <c r="PGL32" s="462"/>
      <c r="PGM32" s="462"/>
      <c r="PGN32" s="462"/>
      <c r="PGO32" s="462"/>
      <c r="PGP32" s="462"/>
      <c r="PGQ32" s="462"/>
      <c r="PGR32" s="462"/>
      <c r="PGS32" s="462"/>
      <c r="PGT32" s="462"/>
      <c r="PGU32" s="462"/>
      <c r="PGV32" s="462"/>
      <c r="PGW32" s="462"/>
      <c r="PGX32" s="462"/>
      <c r="PGY32" s="462"/>
      <c r="PGZ32" s="462"/>
      <c r="PHA32" s="462"/>
      <c r="PHB32" s="462"/>
      <c r="PHC32" s="462"/>
      <c r="PHD32" s="462"/>
      <c r="PHE32" s="462"/>
      <c r="PHF32" s="462"/>
      <c r="PHG32" s="462"/>
      <c r="PHH32" s="462"/>
      <c r="PHI32" s="462"/>
      <c r="PHJ32" s="462"/>
      <c r="PHK32" s="462"/>
      <c r="PHL32" s="462"/>
      <c r="PHM32" s="462"/>
      <c r="PHN32" s="462"/>
      <c r="PHO32" s="462"/>
      <c r="PHP32" s="462"/>
      <c r="PHQ32" s="462"/>
      <c r="PHR32" s="462"/>
      <c r="PHS32" s="462"/>
      <c r="PHT32" s="462"/>
      <c r="PHU32" s="462"/>
      <c r="PHV32" s="462"/>
      <c r="PHW32" s="462"/>
      <c r="PHX32" s="462"/>
      <c r="PHY32" s="462"/>
      <c r="PHZ32" s="462"/>
      <c r="PIA32" s="462"/>
      <c r="PIB32" s="462"/>
      <c r="PIC32" s="462"/>
      <c r="PID32" s="462"/>
      <c r="PIE32" s="462"/>
      <c r="PIF32" s="462"/>
      <c r="PIG32" s="462"/>
      <c r="PIH32" s="462"/>
      <c r="PII32" s="462"/>
      <c r="PIJ32" s="462"/>
      <c r="PIK32" s="462"/>
      <c r="PIL32" s="462"/>
      <c r="PIM32" s="462"/>
      <c r="PIN32" s="462"/>
      <c r="PIO32" s="462"/>
      <c r="PIP32" s="462"/>
      <c r="PIQ32" s="462"/>
      <c r="PIR32" s="462"/>
      <c r="PIS32" s="462"/>
      <c r="PIT32" s="462"/>
      <c r="PIU32" s="462"/>
      <c r="PIV32" s="462"/>
      <c r="PIW32" s="462"/>
      <c r="PIX32" s="462"/>
      <c r="PIY32" s="462"/>
      <c r="PIZ32" s="462"/>
      <c r="PJA32" s="462"/>
      <c r="PJB32" s="462"/>
      <c r="PJC32" s="462"/>
      <c r="PJD32" s="462"/>
      <c r="PJE32" s="462"/>
      <c r="PJF32" s="462"/>
      <c r="PJG32" s="462"/>
      <c r="PJH32" s="462"/>
      <c r="PJI32" s="462"/>
      <c r="PJJ32" s="462"/>
      <c r="PJK32" s="462"/>
      <c r="PJL32" s="462"/>
      <c r="PJM32" s="462"/>
      <c r="PJN32" s="462"/>
      <c r="PJO32" s="462"/>
      <c r="PJP32" s="462"/>
      <c r="PJQ32" s="462"/>
      <c r="PJR32" s="462"/>
      <c r="PJS32" s="462"/>
      <c r="PJT32" s="462"/>
      <c r="PJU32" s="462"/>
      <c r="PJV32" s="462"/>
      <c r="PJW32" s="462"/>
      <c r="PJX32" s="462"/>
      <c r="PJY32" s="462"/>
      <c r="PJZ32" s="462"/>
      <c r="PKA32" s="462"/>
      <c r="PKB32" s="462"/>
      <c r="PKC32" s="462"/>
      <c r="PKD32" s="462"/>
      <c r="PKE32" s="462"/>
      <c r="PKF32" s="462"/>
      <c r="PKG32" s="462"/>
      <c r="PKH32" s="462"/>
      <c r="PKI32" s="462"/>
      <c r="PKJ32" s="462"/>
      <c r="PKK32" s="462"/>
      <c r="PKL32" s="462"/>
      <c r="PKM32" s="462"/>
      <c r="PKN32" s="462"/>
      <c r="PKO32" s="462"/>
      <c r="PKP32" s="462"/>
      <c r="PKQ32" s="462"/>
      <c r="PKR32" s="462"/>
      <c r="PKS32" s="462"/>
      <c r="PKT32" s="462"/>
      <c r="PKU32" s="462"/>
      <c r="PKV32" s="462"/>
      <c r="PKW32" s="462"/>
      <c r="PKX32" s="462"/>
      <c r="PKY32" s="462"/>
      <c r="PKZ32" s="462"/>
      <c r="PLA32" s="462"/>
      <c r="PLB32" s="462"/>
      <c r="PLC32" s="462"/>
      <c r="PLD32" s="462"/>
      <c r="PLE32" s="462"/>
      <c r="PLF32" s="462"/>
      <c r="PLG32" s="462"/>
      <c r="PLH32" s="462"/>
      <c r="PLI32" s="462"/>
      <c r="PLJ32" s="462"/>
      <c r="PLK32" s="462"/>
      <c r="PLL32" s="462"/>
      <c r="PLM32" s="462"/>
      <c r="PLN32" s="462"/>
      <c r="PLO32" s="462"/>
      <c r="PLP32" s="462"/>
      <c r="PLQ32" s="462"/>
      <c r="PLR32" s="462"/>
      <c r="PLS32" s="462"/>
      <c r="PLT32" s="462"/>
      <c r="PLU32" s="462"/>
      <c r="PLV32" s="462"/>
      <c r="PLW32" s="462"/>
      <c r="PLX32" s="462"/>
      <c r="PLY32" s="462"/>
      <c r="PLZ32" s="462"/>
      <c r="PMA32" s="462"/>
      <c r="PMB32" s="462"/>
      <c r="PMC32" s="462"/>
      <c r="PMD32" s="462"/>
      <c r="PME32" s="462"/>
      <c r="PMF32" s="462"/>
      <c r="PMG32" s="462"/>
      <c r="PMH32" s="462"/>
      <c r="PMI32" s="462"/>
      <c r="PMJ32" s="462"/>
      <c r="PMK32" s="462"/>
      <c r="PML32" s="462"/>
      <c r="PMM32" s="462"/>
      <c r="PMN32" s="462"/>
      <c r="PMO32" s="462"/>
      <c r="PMP32" s="462"/>
      <c r="PMQ32" s="462"/>
      <c r="PMR32" s="462"/>
      <c r="PMS32" s="462"/>
      <c r="PMT32" s="462"/>
      <c r="PMU32" s="462"/>
      <c r="PMV32" s="462"/>
      <c r="PMW32" s="462"/>
      <c r="PMX32" s="462"/>
      <c r="PMY32" s="462"/>
      <c r="PMZ32" s="462"/>
      <c r="PNA32" s="462"/>
      <c r="PNB32" s="462"/>
      <c r="PNC32" s="462"/>
      <c r="PND32" s="462"/>
      <c r="PNE32" s="462"/>
      <c r="PNF32" s="462"/>
      <c r="PNG32" s="462"/>
      <c r="PNH32" s="462"/>
      <c r="PNI32" s="462"/>
      <c r="PNJ32" s="462"/>
      <c r="PNK32" s="462"/>
      <c r="PNL32" s="462"/>
      <c r="PNM32" s="462"/>
      <c r="PNN32" s="462"/>
      <c r="PNO32" s="462"/>
      <c r="PNP32" s="462"/>
      <c r="PNQ32" s="462"/>
      <c r="PNR32" s="462"/>
      <c r="PNS32" s="462"/>
      <c r="PNT32" s="462"/>
      <c r="PNU32" s="462"/>
      <c r="PNV32" s="462"/>
      <c r="PNW32" s="462"/>
      <c r="PNX32" s="462"/>
      <c r="PNY32" s="462"/>
      <c r="PNZ32" s="462"/>
      <c r="POA32" s="462"/>
      <c r="POB32" s="462"/>
      <c r="POC32" s="462"/>
      <c r="POD32" s="462"/>
      <c r="POE32" s="462"/>
      <c r="POF32" s="462"/>
      <c r="POG32" s="462"/>
      <c r="POH32" s="462"/>
      <c r="POI32" s="462"/>
      <c r="POJ32" s="462"/>
      <c r="POK32" s="462"/>
      <c r="POL32" s="462"/>
      <c r="POM32" s="462"/>
      <c r="PON32" s="462"/>
      <c r="POO32" s="462"/>
      <c r="POP32" s="462"/>
      <c r="POQ32" s="462"/>
      <c r="POR32" s="462"/>
      <c r="POS32" s="462"/>
      <c r="POT32" s="462"/>
      <c r="POU32" s="462"/>
      <c r="POV32" s="462"/>
      <c r="POW32" s="462"/>
      <c r="POX32" s="462"/>
      <c r="POY32" s="462"/>
      <c r="POZ32" s="462"/>
      <c r="PPA32" s="462"/>
      <c r="PPB32" s="462"/>
      <c r="PPC32" s="462"/>
      <c r="PPD32" s="462"/>
      <c r="PPE32" s="462"/>
      <c r="PPF32" s="462"/>
      <c r="PPG32" s="462"/>
      <c r="PPH32" s="462"/>
      <c r="PPI32" s="462"/>
      <c r="PPJ32" s="462"/>
      <c r="PPK32" s="462"/>
      <c r="PPL32" s="462"/>
      <c r="PPM32" s="462"/>
      <c r="PPN32" s="462"/>
      <c r="PPO32" s="462"/>
      <c r="PPP32" s="462"/>
      <c r="PPQ32" s="462"/>
      <c r="PPR32" s="462"/>
      <c r="PPS32" s="462"/>
      <c r="PPT32" s="462"/>
      <c r="PPU32" s="462"/>
      <c r="PPV32" s="462"/>
      <c r="PPW32" s="462"/>
      <c r="PPX32" s="462"/>
      <c r="PPY32" s="462"/>
      <c r="PPZ32" s="462"/>
      <c r="PQA32" s="462"/>
      <c r="PQB32" s="462"/>
      <c r="PQC32" s="462"/>
      <c r="PQD32" s="462"/>
      <c r="PQE32" s="462"/>
      <c r="PQF32" s="462"/>
      <c r="PQG32" s="462"/>
      <c r="PQH32" s="462"/>
      <c r="PQI32" s="462"/>
      <c r="PQJ32" s="462"/>
      <c r="PQK32" s="462"/>
      <c r="PQL32" s="462"/>
      <c r="PQM32" s="462"/>
      <c r="PQN32" s="462"/>
      <c r="PQO32" s="462"/>
      <c r="PQP32" s="462"/>
      <c r="PQQ32" s="462"/>
      <c r="PQR32" s="462"/>
      <c r="PQS32" s="462"/>
      <c r="PQT32" s="462"/>
      <c r="PQU32" s="462"/>
      <c r="PQV32" s="462"/>
      <c r="PQW32" s="462"/>
      <c r="PQX32" s="462"/>
      <c r="PQY32" s="462"/>
      <c r="PQZ32" s="462"/>
      <c r="PRA32" s="462"/>
      <c r="PRB32" s="462"/>
      <c r="PRC32" s="462"/>
      <c r="PRD32" s="462"/>
      <c r="PRE32" s="462"/>
      <c r="PRF32" s="462"/>
      <c r="PRG32" s="462"/>
      <c r="PRH32" s="462"/>
      <c r="PRI32" s="462"/>
      <c r="PRJ32" s="462"/>
      <c r="PRK32" s="462"/>
      <c r="PRL32" s="462"/>
      <c r="PRM32" s="462"/>
      <c r="PRN32" s="462"/>
      <c r="PRO32" s="462"/>
      <c r="PRP32" s="462"/>
      <c r="PRQ32" s="462"/>
      <c r="PRR32" s="462"/>
      <c r="PRS32" s="462"/>
      <c r="PRT32" s="462"/>
      <c r="PRU32" s="462"/>
      <c r="PRV32" s="462"/>
      <c r="PRW32" s="462"/>
      <c r="PRX32" s="462"/>
      <c r="PRY32" s="462"/>
      <c r="PRZ32" s="462"/>
      <c r="PSA32" s="462"/>
      <c r="PSB32" s="462"/>
      <c r="PSC32" s="462"/>
      <c r="PSD32" s="462"/>
      <c r="PSE32" s="462"/>
      <c r="PSF32" s="462"/>
      <c r="PSG32" s="462"/>
      <c r="PSH32" s="462"/>
      <c r="PSI32" s="462"/>
      <c r="PSJ32" s="462"/>
      <c r="PSK32" s="462"/>
      <c r="PSL32" s="462"/>
      <c r="PSM32" s="462"/>
      <c r="PSN32" s="462"/>
      <c r="PSO32" s="462"/>
      <c r="PSP32" s="462"/>
      <c r="PSQ32" s="462"/>
      <c r="PSR32" s="462"/>
      <c r="PSS32" s="462"/>
      <c r="PST32" s="462"/>
      <c r="PSU32" s="462"/>
      <c r="PSV32" s="462"/>
      <c r="PSW32" s="462"/>
      <c r="PSX32" s="462"/>
      <c r="PSY32" s="462"/>
      <c r="PSZ32" s="462"/>
      <c r="PTA32" s="462"/>
      <c r="PTB32" s="462"/>
      <c r="PTC32" s="462"/>
      <c r="PTD32" s="462"/>
      <c r="PTE32" s="462"/>
      <c r="PTF32" s="462"/>
      <c r="PTG32" s="462"/>
      <c r="PTH32" s="462"/>
      <c r="PTI32" s="462"/>
      <c r="PTJ32" s="462"/>
      <c r="PTK32" s="462"/>
      <c r="PTL32" s="462"/>
      <c r="PTM32" s="462"/>
      <c r="PTN32" s="462"/>
      <c r="PTO32" s="462"/>
      <c r="PTP32" s="462"/>
      <c r="PTQ32" s="462"/>
      <c r="PTR32" s="462"/>
      <c r="PTS32" s="462"/>
      <c r="PTT32" s="462"/>
      <c r="PTU32" s="462"/>
      <c r="PTV32" s="462"/>
      <c r="PTW32" s="462"/>
      <c r="PTX32" s="462"/>
      <c r="PTY32" s="462"/>
      <c r="PTZ32" s="462"/>
      <c r="PUA32" s="462"/>
      <c r="PUB32" s="462"/>
      <c r="PUC32" s="462"/>
      <c r="PUD32" s="462"/>
      <c r="PUE32" s="462"/>
      <c r="PUF32" s="462"/>
      <c r="PUG32" s="462"/>
      <c r="PUH32" s="462"/>
      <c r="PUI32" s="462"/>
      <c r="PUJ32" s="462"/>
      <c r="PUK32" s="462"/>
      <c r="PUL32" s="462"/>
      <c r="PUM32" s="462"/>
      <c r="PUN32" s="462"/>
      <c r="PUO32" s="462"/>
      <c r="PUP32" s="462"/>
      <c r="PUQ32" s="462"/>
      <c r="PUR32" s="462"/>
      <c r="PUS32" s="462"/>
      <c r="PUT32" s="462"/>
      <c r="PUU32" s="462"/>
      <c r="PUV32" s="462"/>
      <c r="PUW32" s="462"/>
      <c r="PUX32" s="462"/>
      <c r="PUY32" s="462"/>
      <c r="PUZ32" s="462"/>
      <c r="PVA32" s="462"/>
      <c r="PVB32" s="462"/>
      <c r="PVC32" s="462"/>
      <c r="PVD32" s="462"/>
      <c r="PVE32" s="462"/>
      <c r="PVF32" s="462"/>
      <c r="PVG32" s="462"/>
      <c r="PVH32" s="462"/>
      <c r="PVI32" s="462"/>
      <c r="PVJ32" s="462"/>
      <c r="PVK32" s="462"/>
      <c r="PVL32" s="462"/>
      <c r="PVM32" s="462"/>
      <c r="PVN32" s="462"/>
      <c r="PVO32" s="462"/>
      <c r="PVP32" s="462"/>
      <c r="PVQ32" s="462"/>
      <c r="PVR32" s="462"/>
      <c r="PVS32" s="462"/>
      <c r="PVT32" s="462"/>
      <c r="PVU32" s="462"/>
      <c r="PVV32" s="462"/>
      <c r="PVW32" s="462"/>
      <c r="PVX32" s="462"/>
      <c r="PVY32" s="462"/>
      <c r="PVZ32" s="462"/>
      <c r="PWA32" s="462"/>
      <c r="PWB32" s="462"/>
      <c r="PWC32" s="462"/>
      <c r="PWD32" s="462"/>
      <c r="PWE32" s="462"/>
      <c r="PWF32" s="462"/>
      <c r="PWG32" s="462"/>
      <c r="PWH32" s="462"/>
      <c r="PWI32" s="462"/>
      <c r="PWJ32" s="462"/>
      <c r="PWK32" s="462"/>
      <c r="PWL32" s="462"/>
      <c r="PWM32" s="462"/>
      <c r="PWN32" s="462"/>
      <c r="PWO32" s="462"/>
      <c r="PWP32" s="462"/>
      <c r="PWQ32" s="462"/>
      <c r="PWR32" s="462"/>
      <c r="PWS32" s="462"/>
      <c r="PWT32" s="462"/>
      <c r="PWU32" s="462"/>
      <c r="PWV32" s="462"/>
      <c r="PWW32" s="462"/>
      <c r="PWX32" s="462"/>
      <c r="PWY32" s="462"/>
      <c r="PWZ32" s="462"/>
      <c r="PXA32" s="462"/>
      <c r="PXB32" s="462"/>
      <c r="PXC32" s="462"/>
      <c r="PXD32" s="462"/>
      <c r="PXE32" s="462"/>
      <c r="PXF32" s="462"/>
      <c r="PXG32" s="462"/>
      <c r="PXH32" s="462"/>
      <c r="PXI32" s="462"/>
      <c r="PXJ32" s="462"/>
      <c r="PXK32" s="462"/>
      <c r="PXL32" s="462"/>
      <c r="PXM32" s="462"/>
      <c r="PXN32" s="462"/>
      <c r="PXO32" s="462"/>
      <c r="PXP32" s="462"/>
      <c r="PXQ32" s="462"/>
      <c r="PXR32" s="462"/>
      <c r="PXS32" s="462"/>
      <c r="PXT32" s="462"/>
      <c r="PXU32" s="462"/>
      <c r="PXV32" s="462"/>
      <c r="PXW32" s="462"/>
      <c r="PXX32" s="462"/>
      <c r="PXY32" s="462"/>
      <c r="PXZ32" s="462"/>
      <c r="PYA32" s="462"/>
      <c r="PYB32" s="462"/>
      <c r="PYC32" s="462"/>
      <c r="PYD32" s="462"/>
      <c r="PYE32" s="462"/>
      <c r="PYF32" s="462"/>
      <c r="PYG32" s="462"/>
      <c r="PYH32" s="462"/>
      <c r="PYI32" s="462"/>
      <c r="PYJ32" s="462"/>
      <c r="PYK32" s="462"/>
      <c r="PYL32" s="462"/>
      <c r="PYM32" s="462"/>
      <c r="PYN32" s="462"/>
      <c r="PYO32" s="462"/>
      <c r="PYP32" s="462"/>
      <c r="PYQ32" s="462"/>
      <c r="PYR32" s="462"/>
      <c r="PYS32" s="462"/>
      <c r="PYT32" s="462"/>
      <c r="PYU32" s="462"/>
      <c r="PYV32" s="462"/>
      <c r="PYW32" s="462"/>
      <c r="PYX32" s="462"/>
      <c r="PYY32" s="462"/>
      <c r="PYZ32" s="462"/>
      <c r="PZA32" s="462"/>
      <c r="PZB32" s="462"/>
      <c r="PZC32" s="462"/>
      <c r="PZD32" s="462"/>
      <c r="PZE32" s="462"/>
      <c r="PZF32" s="462"/>
      <c r="PZG32" s="462"/>
      <c r="PZH32" s="462"/>
      <c r="PZI32" s="462"/>
      <c r="PZJ32" s="462"/>
      <c r="PZK32" s="462"/>
      <c r="PZL32" s="462"/>
      <c r="PZM32" s="462"/>
      <c r="PZN32" s="462"/>
      <c r="PZO32" s="462"/>
      <c r="PZP32" s="462"/>
      <c r="PZQ32" s="462"/>
      <c r="PZR32" s="462"/>
      <c r="PZS32" s="462"/>
      <c r="PZT32" s="462"/>
      <c r="PZU32" s="462"/>
      <c r="PZV32" s="462"/>
      <c r="PZW32" s="462"/>
      <c r="PZX32" s="462"/>
      <c r="PZY32" s="462"/>
      <c r="PZZ32" s="462"/>
      <c r="QAA32" s="462"/>
      <c r="QAB32" s="462"/>
      <c r="QAC32" s="462"/>
      <c r="QAD32" s="462"/>
      <c r="QAE32" s="462"/>
      <c r="QAF32" s="462"/>
      <c r="QAG32" s="462"/>
      <c r="QAH32" s="462"/>
      <c r="QAI32" s="462"/>
      <c r="QAJ32" s="462"/>
      <c r="QAK32" s="462"/>
      <c r="QAL32" s="462"/>
      <c r="QAM32" s="462"/>
      <c r="QAN32" s="462"/>
      <c r="QAO32" s="462"/>
      <c r="QAP32" s="462"/>
      <c r="QAQ32" s="462"/>
      <c r="QAR32" s="462"/>
      <c r="QAS32" s="462"/>
      <c r="QAT32" s="462"/>
      <c r="QAU32" s="462"/>
      <c r="QAV32" s="462"/>
      <c r="QAW32" s="462"/>
      <c r="QAX32" s="462"/>
      <c r="QAY32" s="462"/>
      <c r="QAZ32" s="462"/>
      <c r="QBA32" s="462"/>
      <c r="QBB32" s="462"/>
      <c r="QBC32" s="462"/>
      <c r="QBD32" s="462"/>
      <c r="QBE32" s="462"/>
      <c r="QBF32" s="462"/>
      <c r="QBG32" s="462"/>
      <c r="QBH32" s="462"/>
      <c r="QBI32" s="462"/>
      <c r="QBJ32" s="462"/>
      <c r="QBK32" s="462"/>
      <c r="QBL32" s="462"/>
      <c r="QBM32" s="462"/>
      <c r="QBN32" s="462"/>
      <c r="QBO32" s="462"/>
      <c r="QBP32" s="462"/>
      <c r="QBQ32" s="462"/>
      <c r="QBR32" s="462"/>
      <c r="QBS32" s="462"/>
      <c r="QBT32" s="462"/>
      <c r="QBU32" s="462"/>
      <c r="QBV32" s="462"/>
      <c r="QBW32" s="462"/>
      <c r="QBX32" s="462"/>
      <c r="QBY32" s="462"/>
      <c r="QBZ32" s="462"/>
      <c r="QCA32" s="462"/>
      <c r="QCB32" s="462"/>
      <c r="QCC32" s="462"/>
      <c r="QCD32" s="462"/>
      <c r="QCE32" s="462"/>
      <c r="QCF32" s="462"/>
      <c r="QCG32" s="462"/>
      <c r="QCH32" s="462"/>
      <c r="QCI32" s="462"/>
      <c r="QCJ32" s="462"/>
      <c r="QCK32" s="462"/>
      <c r="QCL32" s="462"/>
      <c r="QCM32" s="462"/>
      <c r="QCN32" s="462"/>
      <c r="QCO32" s="462"/>
      <c r="QCP32" s="462"/>
      <c r="QCQ32" s="462"/>
      <c r="QCR32" s="462"/>
      <c r="QCS32" s="462"/>
      <c r="QCT32" s="462"/>
      <c r="QCU32" s="462"/>
      <c r="QCV32" s="462"/>
      <c r="QCW32" s="462"/>
      <c r="QCX32" s="462"/>
      <c r="QCY32" s="462"/>
      <c r="QCZ32" s="462"/>
      <c r="QDA32" s="462"/>
      <c r="QDB32" s="462"/>
      <c r="QDC32" s="462"/>
      <c r="QDD32" s="462"/>
      <c r="QDE32" s="462"/>
      <c r="QDF32" s="462"/>
      <c r="QDG32" s="462"/>
      <c r="QDH32" s="462"/>
      <c r="QDI32" s="462"/>
      <c r="QDJ32" s="462"/>
      <c r="QDK32" s="462"/>
      <c r="QDL32" s="462"/>
      <c r="QDM32" s="462"/>
      <c r="QDN32" s="462"/>
      <c r="QDO32" s="462"/>
      <c r="QDP32" s="462"/>
      <c r="QDQ32" s="462"/>
      <c r="QDR32" s="462"/>
      <c r="QDS32" s="462"/>
      <c r="QDT32" s="462"/>
      <c r="QDU32" s="462"/>
      <c r="QDV32" s="462"/>
      <c r="QDW32" s="462"/>
      <c r="QDX32" s="462"/>
      <c r="QDY32" s="462"/>
      <c r="QDZ32" s="462"/>
      <c r="QEA32" s="462"/>
      <c r="QEB32" s="462"/>
      <c r="QEC32" s="462"/>
      <c r="QED32" s="462"/>
      <c r="QEE32" s="462"/>
      <c r="QEF32" s="462"/>
      <c r="QEG32" s="462"/>
      <c r="QEH32" s="462"/>
      <c r="QEI32" s="462"/>
      <c r="QEJ32" s="462"/>
      <c r="QEK32" s="462"/>
      <c r="QEL32" s="462"/>
      <c r="QEM32" s="462"/>
      <c r="QEN32" s="462"/>
      <c r="QEO32" s="462"/>
      <c r="QEP32" s="462"/>
      <c r="QEQ32" s="462"/>
      <c r="QER32" s="462"/>
      <c r="QES32" s="462"/>
      <c r="QET32" s="462"/>
      <c r="QEU32" s="462"/>
      <c r="QEV32" s="462"/>
      <c r="QEW32" s="462"/>
      <c r="QEX32" s="462"/>
      <c r="QEY32" s="462"/>
      <c r="QEZ32" s="462"/>
      <c r="QFA32" s="462"/>
      <c r="QFB32" s="462"/>
      <c r="QFC32" s="462"/>
      <c r="QFD32" s="462"/>
      <c r="QFE32" s="462"/>
      <c r="QFF32" s="462"/>
      <c r="QFG32" s="462"/>
      <c r="QFH32" s="462"/>
      <c r="QFI32" s="462"/>
      <c r="QFJ32" s="462"/>
      <c r="QFK32" s="462"/>
      <c r="QFL32" s="462"/>
      <c r="QFM32" s="462"/>
      <c r="QFN32" s="462"/>
      <c r="QFO32" s="462"/>
      <c r="QFP32" s="462"/>
      <c r="QFQ32" s="462"/>
      <c r="QFR32" s="462"/>
      <c r="QFS32" s="462"/>
      <c r="QFT32" s="462"/>
      <c r="QFU32" s="462"/>
      <c r="QFV32" s="462"/>
      <c r="QFW32" s="462"/>
      <c r="QFX32" s="462"/>
      <c r="QFY32" s="462"/>
      <c r="QFZ32" s="462"/>
      <c r="QGA32" s="462"/>
      <c r="QGB32" s="462"/>
      <c r="QGC32" s="462"/>
      <c r="QGD32" s="462"/>
      <c r="QGE32" s="462"/>
      <c r="QGF32" s="462"/>
      <c r="QGG32" s="462"/>
      <c r="QGH32" s="462"/>
      <c r="QGI32" s="462"/>
      <c r="QGJ32" s="462"/>
      <c r="QGK32" s="462"/>
      <c r="QGL32" s="462"/>
      <c r="QGM32" s="462"/>
      <c r="QGN32" s="462"/>
      <c r="QGO32" s="462"/>
      <c r="QGP32" s="462"/>
      <c r="QGQ32" s="462"/>
      <c r="QGR32" s="462"/>
      <c r="QGS32" s="462"/>
      <c r="QGT32" s="462"/>
      <c r="QGU32" s="462"/>
      <c r="QGV32" s="462"/>
      <c r="QGW32" s="462"/>
      <c r="QGX32" s="462"/>
      <c r="QGY32" s="462"/>
      <c r="QGZ32" s="462"/>
      <c r="QHA32" s="462"/>
      <c r="QHB32" s="462"/>
      <c r="QHC32" s="462"/>
      <c r="QHD32" s="462"/>
      <c r="QHE32" s="462"/>
      <c r="QHF32" s="462"/>
      <c r="QHG32" s="462"/>
      <c r="QHH32" s="462"/>
      <c r="QHI32" s="462"/>
      <c r="QHJ32" s="462"/>
      <c r="QHK32" s="462"/>
      <c r="QHL32" s="462"/>
      <c r="QHM32" s="462"/>
      <c r="QHN32" s="462"/>
      <c r="QHO32" s="462"/>
      <c r="QHP32" s="462"/>
      <c r="QHQ32" s="462"/>
      <c r="QHR32" s="462"/>
      <c r="QHS32" s="462"/>
      <c r="QHT32" s="462"/>
      <c r="QHU32" s="462"/>
      <c r="QHV32" s="462"/>
      <c r="QHW32" s="462"/>
      <c r="QHX32" s="462"/>
      <c r="QHY32" s="462"/>
      <c r="QHZ32" s="462"/>
      <c r="QIA32" s="462"/>
      <c r="QIB32" s="462"/>
      <c r="QIC32" s="462"/>
      <c r="QID32" s="462"/>
      <c r="QIE32" s="462"/>
      <c r="QIF32" s="462"/>
      <c r="QIG32" s="462"/>
      <c r="QIH32" s="462"/>
      <c r="QII32" s="462"/>
      <c r="QIJ32" s="462"/>
      <c r="QIK32" s="462"/>
      <c r="QIL32" s="462"/>
      <c r="QIM32" s="462"/>
      <c r="QIN32" s="462"/>
      <c r="QIO32" s="462"/>
      <c r="QIP32" s="462"/>
      <c r="QIQ32" s="462"/>
      <c r="QIR32" s="462"/>
      <c r="QIS32" s="462"/>
      <c r="QIT32" s="462"/>
      <c r="QIU32" s="462"/>
      <c r="QIV32" s="462"/>
      <c r="QIW32" s="462"/>
      <c r="QIX32" s="462"/>
      <c r="QIY32" s="462"/>
      <c r="QIZ32" s="462"/>
      <c r="QJA32" s="462"/>
      <c r="QJB32" s="462"/>
      <c r="QJC32" s="462"/>
      <c r="QJD32" s="462"/>
      <c r="QJE32" s="462"/>
      <c r="QJF32" s="462"/>
      <c r="QJG32" s="462"/>
      <c r="QJH32" s="462"/>
      <c r="QJI32" s="462"/>
      <c r="QJJ32" s="462"/>
      <c r="QJK32" s="462"/>
      <c r="QJL32" s="462"/>
      <c r="QJM32" s="462"/>
      <c r="QJN32" s="462"/>
      <c r="QJO32" s="462"/>
      <c r="QJP32" s="462"/>
      <c r="QJQ32" s="462"/>
      <c r="QJR32" s="462"/>
      <c r="QJS32" s="462"/>
      <c r="QJT32" s="462"/>
      <c r="QJU32" s="462"/>
      <c r="QJV32" s="462"/>
      <c r="QJW32" s="462"/>
      <c r="QJX32" s="462"/>
      <c r="QJY32" s="462"/>
      <c r="QJZ32" s="462"/>
      <c r="QKA32" s="462"/>
      <c r="QKB32" s="462"/>
      <c r="QKC32" s="462"/>
      <c r="QKD32" s="462"/>
      <c r="QKE32" s="462"/>
      <c r="QKF32" s="462"/>
      <c r="QKG32" s="462"/>
      <c r="QKH32" s="462"/>
      <c r="QKI32" s="462"/>
      <c r="QKJ32" s="462"/>
      <c r="QKK32" s="462"/>
      <c r="QKL32" s="462"/>
      <c r="QKM32" s="462"/>
      <c r="QKN32" s="462"/>
      <c r="QKO32" s="462"/>
      <c r="QKP32" s="462"/>
      <c r="QKQ32" s="462"/>
      <c r="QKR32" s="462"/>
      <c r="QKS32" s="462"/>
      <c r="QKT32" s="462"/>
      <c r="QKU32" s="462"/>
      <c r="QKV32" s="462"/>
      <c r="QKW32" s="462"/>
      <c r="QKX32" s="462"/>
      <c r="QKY32" s="462"/>
      <c r="QKZ32" s="462"/>
      <c r="QLA32" s="462"/>
      <c r="QLB32" s="462"/>
      <c r="QLC32" s="462"/>
      <c r="QLD32" s="462"/>
      <c r="QLE32" s="462"/>
      <c r="QLF32" s="462"/>
      <c r="QLG32" s="462"/>
      <c r="QLH32" s="462"/>
      <c r="QLI32" s="462"/>
      <c r="QLJ32" s="462"/>
      <c r="QLK32" s="462"/>
      <c r="QLL32" s="462"/>
      <c r="QLM32" s="462"/>
      <c r="QLN32" s="462"/>
      <c r="QLO32" s="462"/>
      <c r="QLP32" s="462"/>
      <c r="QLQ32" s="462"/>
      <c r="QLR32" s="462"/>
      <c r="QLS32" s="462"/>
      <c r="QLT32" s="462"/>
      <c r="QLU32" s="462"/>
      <c r="QLV32" s="462"/>
      <c r="QLW32" s="462"/>
      <c r="QLX32" s="462"/>
      <c r="QLY32" s="462"/>
      <c r="QLZ32" s="462"/>
      <c r="QMA32" s="462"/>
      <c r="QMB32" s="462"/>
      <c r="QMC32" s="462"/>
      <c r="QMD32" s="462"/>
      <c r="QME32" s="462"/>
      <c r="QMF32" s="462"/>
      <c r="QMG32" s="462"/>
      <c r="QMH32" s="462"/>
      <c r="QMI32" s="462"/>
      <c r="QMJ32" s="462"/>
      <c r="QMK32" s="462"/>
      <c r="QML32" s="462"/>
      <c r="QMM32" s="462"/>
      <c r="QMN32" s="462"/>
      <c r="QMO32" s="462"/>
      <c r="QMP32" s="462"/>
      <c r="QMQ32" s="462"/>
      <c r="QMR32" s="462"/>
      <c r="QMS32" s="462"/>
      <c r="QMT32" s="462"/>
      <c r="QMU32" s="462"/>
      <c r="QMV32" s="462"/>
      <c r="QMW32" s="462"/>
      <c r="QMX32" s="462"/>
      <c r="QMY32" s="462"/>
      <c r="QMZ32" s="462"/>
      <c r="QNA32" s="462"/>
      <c r="QNB32" s="462"/>
      <c r="QNC32" s="462"/>
      <c r="QND32" s="462"/>
      <c r="QNE32" s="462"/>
      <c r="QNF32" s="462"/>
      <c r="QNG32" s="462"/>
      <c r="QNH32" s="462"/>
      <c r="QNI32" s="462"/>
      <c r="QNJ32" s="462"/>
      <c r="QNK32" s="462"/>
      <c r="QNL32" s="462"/>
      <c r="QNM32" s="462"/>
      <c r="QNN32" s="462"/>
      <c r="QNO32" s="462"/>
      <c r="QNP32" s="462"/>
      <c r="QNQ32" s="462"/>
      <c r="QNR32" s="462"/>
      <c r="QNS32" s="462"/>
      <c r="QNT32" s="462"/>
      <c r="QNU32" s="462"/>
      <c r="QNV32" s="462"/>
      <c r="QNW32" s="462"/>
      <c r="QNX32" s="462"/>
      <c r="QNY32" s="462"/>
      <c r="QNZ32" s="462"/>
      <c r="QOA32" s="462"/>
      <c r="QOB32" s="462"/>
      <c r="QOC32" s="462"/>
      <c r="QOD32" s="462"/>
      <c r="QOE32" s="462"/>
      <c r="QOF32" s="462"/>
      <c r="QOG32" s="462"/>
      <c r="QOH32" s="462"/>
      <c r="QOI32" s="462"/>
      <c r="QOJ32" s="462"/>
      <c r="QOK32" s="462"/>
      <c r="QOL32" s="462"/>
      <c r="QOM32" s="462"/>
      <c r="QON32" s="462"/>
      <c r="QOO32" s="462"/>
      <c r="QOP32" s="462"/>
      <c r="QOQ32" s="462"/>
      <c r="QOR32" s="462"/>
      <c r="QOS32" s="462"/>
      <c r="QOT32" s="462"/>
      <c r="QOU32" s="462"/>
      <c r="QOV32" s="462"/>
      <c r="QOW32" s="462"/>
      <c r="QOX32" s="462"/>
      <c r="QOY32" s="462"/>
      <c r="QOZ32" s="462"/>
      <c r="QPA32" s="462"/>
      <c r="QPB32" s="462"/>
      <c r="QPC32" s="462"/>
      <c r="QPD32" s="462"/>
      <c r="QPE32" s="462"/>
      <c r="QPF32" s="462"/>
      <c r="QPG32" s="462"/>
      <c r="QPH32" s="462"/>
      <c r="QPI32" s="462"/>
      <c r="QPJ32" s="462"/>
      <c r="QPK32" s="462"/>
      <c r="QPL32" s="462"/>
      <c r="QPM32" s="462"/>
      <c r="QPN32" s="462"/>
      <c r="QPO32" s="462"/>
      <c r="QPP32" s="462"/>
      <c r="QPQ32" s="462"/>
      <c r="QPR32" s="462"/>
      <c r="QPS32" s="462"/>
      <c r="QPT32" s="462"/>
      <c r="QPU32" s="462"/>
      <c r="QPV32" s="462"/>
      <c r="QPW32" s="462"/>
      <c r="QPX32" s="462"/>
      <c r="QPY32" s="462"/>
      <c r="QPZ32" s="462"/>
      <c r="QQA32" s="462"/>
      <c r="QQB32" s="462"/>
      <c r="QQC32" s="462"/>
      <c r="QQD32" s="462"/>
      <c r="QQE32" s="462"/>
      <c r="QQF32" s="462"/>
      <c r="QQG32" s="462"/>
      <c r="QQH32" s="462"/>
      <c r="QQI32" s="462"/>
      <c r="QQJ32" s="462"/>
      <c r="QQK32" s="462"/>
      <c r="QQL32" s="462"/>
      <c r="QQM32" s="462"/>
      <c r="QQN32" s="462"/>
      <c r="QQO32" s="462"/>
      <c r="QQP32" s="462"/>
      <c r="QQQ32" s="462"/>
      <c r="QQR32" s="462"/>
      <c r="QQS32" s="462"/>
      <c r="QQT32" s="462"/>
      <c r="QQU32" s="462"/>
      <c r="QQV32" s="462"/>
      <c r="QQW32" s="462"/>
      <c r="QQX32" s="462"/>
      <c r="QQY32" s="462"/>
      <c r="QQZ32" s="462"/>
      <c r="QRA32" s="462"/>
      <c r="QRB32" s="462"/>
      <c r="QRC32" s="462"/>
      <c r="QRD32" s="462"/>
      <c r="QRE32" s="462"/>
      <c r="QRF32" s="462"/>
      <c r="QRG32" s="462"/>
      <c r="QRH32" s="462"/>
      <c r="QRI32" s="462"/>
      <c r="QRJ32" s="462"/>
      <c r="QRK32" s="462"/>
      <c r="QRL32" s="462"/>
      <c r="QRM32" s="462"/>
      <c r="QRN32" s="462"/>
      <c r="QRO32" s="462"/>
      <c r="QRP32" s="462"/>
      <c r="QRQ32" s="462"/>
      <c r="QRR32" s="462"/>
      <c r="QRS32" s="462"/>
      <c r="QRT32" s="462"/>
      <c r="QRU32" s="462"/>
      <c r="QRV32" s="462"/>
      <c r="QRW32" s="462"/>
      <c r="QRX32" s="462"/>
      <c r="QRY32" s="462"/>
      <c r="QRZ32" s="462"/>
      <c r="QSA32" s="462"/>
      <c r="QSB32" s="462"/>
      <c r="QSC32" s="462"/>
      <c r="QSD32" s="462"/>
      <c r="QSE32" s="462"/>
      <c r="QSF32" s="462"/>
      <c r="QSG32" s="462"/>
      <c r="QSH32" s="462"/>
      <c r="QSI32" s="462"/>
      <c r="QSJ32" s="462"/>
      <c r="QSK32" s="462"/>
      <c r="QSL32" s="462"/>
      <c r="QSM32" s="462"/>
      <c r="QSN32" s="462"/>
      <c r="QSO32" s="462"/>
      <c r="QSP32" s="462"/>
      <c r="QSQ32" s="462"/>
      <c r="QSR32" s="462"/>
      <c r="QSS32" s="462"/>
      <c r="QST32" s="462"/>
      <c r="QSU32" s="462"/>
      <c r="QSV32" s="462"/>
      <c r="QSW32" s="462"/>
      <c r="QSX32" s="462"/>
      <c r="QSY32" s="462"/>
      <c r="QSZ32" s="462"/>
      <c r="QTA32" s="462"/>
      <c r="QTB32" s="462"/>
      <c r="QTC32" s="462"/>
      <c r="QTD32" s="462"/>
      <c r="QTE32" s="462"/>
      <c r="QTF32" s="462"/>
      <c r="QTG32" s="462"/>
      <c r="QTH32" s="462"/>
      <c r="QTI32" s="462"/>
      <c r="QTJ32" s="462"/>
      <c r="QTK32" s="462"/>
      <c r="QTL32" s="462"/>
      <c r="QTM32" s="462"/>
      <c r="QTN32" s="462"/>
      <c r="QTO32" s="462"/>
      <c r="QTP32" s="462"/>
      <c r="QTQ32" s="462"/>
      <c r="QTR32" s="462"/>
      <c r="QTS32" s="462"/>
      <c r="QTT32" s="462"/>
      <c r="QTU32" s="462"/>
      <c r="QTV32" s="462"/>
      <c r="QTW32" s="462"/>
      <c r="QTX32" s="462"/>
      <c r="QTY32" s="462"/>
      <c r="QTZ32" s="462"/>
      <c r="QUA32" s="462"/>
      <c r="QUB32" s="462"/>
      <c r="QUC32" s="462"/>
      <c r="QUD32" s="462"/>
      <c r="QUE32" s="462"/>
      <c r="QUF32" s="462"/>
      <c r="QUG32" s="462"/>
      <c r="QUH32" s="462"/>
      <c r="QUI32" s="462"/>
      <c r="QUJ32" s="462"/>
      <c r="QUK32" s="462"/>
      <c r="QUL32" s="462"/>
      <c r="QUM32" s="462"/>
      <c r="QUN32" s="462"/>
      <c r="QUO32" s="462"/>
      <c r="QUP32" s="462"/>
      <c r="QUQ32" s="462"/>
      <c r="QUR32" s="462"/>
      <c r="QUS32" s="462"/>
      <c r="QUT32" s="462"/>
      <c r="QUU32" s="462"/>
      <c r="QUV32" s="462"/>
      <c r="QUW32" s="462"/>
      <c r="QUX32" s="462"/>
      <c r="QUY32" s="462"/>
      <c r="QUZ32" s="462"/>
      <c r="QVA32" s="462"/>
      <c r="QVB32" s="462"/>
      <c r="QVC32" s="462"/>
      <c r="QVD32" s="462"/>
      <c r="QVE32" s="462"/>
      <c r="QVF32" s="462"/>
      <c r="QVG32" s="462"/>
      <c r="QVH32" s="462"/>
      <c r="QVI32" s="462"/>
      <c r="QVJ32" s="462"/>
      <c r="QVK32" s="462"/>
      <c r="QVL32" s="462"/>
      <c r="QVM32" s="462"/>
      <c r="QVN32" s="462"/>
      <c r="QVO32" s="462"/>
      <c r="QVP32" s="462"/>
      <c r="QVQ32" s="462"/>
      <c r="QVR32" s="462"/>
      <c r="QVS32" s="462"/>
      <c r="QVT32" s="462"/>
      <c r="QVU32" s="462"/>
      <c r="QVV32" s="462"/>
      <c r="QVW32" s="462"/>
      <c r="QVX32" s="462"/>
      <c r="QVY32" s="462"/>
      <c r="QVZ32" s="462"/>
      <c r="QWA32" s="462"/>
      <c r="QWB32" s="462"/>
      <c r="QWC32" s="462"/>
      <c r="QWD32" s="462"/>
      <c r="QWE32" s="462"/>
      <c r="QWF32" s="462"/>
      <c r="QWG32" s="462"/>
      <c r="QWH32" s="462"/>
      <c r="QWI32" s="462"/>
      <c r="QWJ32" s="462"/>
      <c r="QWK32" s="462"/>
      <c r="QWL32" s="462"/>
      <c r="QWM32" s="462"/>
      <c r="QWN32" s="462"/>
      <c r="QWO32" s="462"/>
      <c r="QWP32" s="462"/>
      <c r="QWQ32" s="462"/>
      <c r="QWR32" s="462"/>
      <c r="QWS32" s="462"/>
      <c r="QWT32" s="462"/>
      <c r="QWU32" s="462"/>
      <c r="QWV32" s="462"/>
      <c r="QWW32" s="462"/>
      <c r="QWX32" s="462"/>
      <c r="QWY32" s="462"/>
      <c r="QWZ32" s="462"/>
      <c r="QXA32" s="462"/>
      <c r="QXB32" s="462"/>
      <c r="QXC32" s="462"/>
      <c r="QXD32" s="462"/>
      <c r="QXE32" s="462"/>
      <c r="QXF32" s="462"/>
      <c r="QXG32" s="462"/>
      <c r="QXH32" s="462"/>
      <c r="QXI32" s="462"/>
      <c r="QXJ32" s="462"/>
      <c r="QXK32" s="462"/>
      <c r="QXL32" s="462"/>
      <c r="QXM32" s="462"/>
      <c r="QXN32" s="462"/>
      <c r="QXO32" s="462"/>
      <c r="QXP32" s="462"/>
      <c r="QXQ32" s="462"/>
      <c r="QXR32" s="462"/>
      <c r="QXS32" s="462"/>
      <c r="QXT32" s="462"/>
      <c r="QXU32" s="462"/>
      <c r="QXV32" s="462"/>
      <c r="QXW32" s="462"/>
      <c r="QXX32" s="462"/>
      <c r="QXY32" s="462"/>
      <c r="QXZ32" s="462"/>
      <c r="QYA32" s="462"/>
      <c r="QYB32" s="462"/>
      <c r="QYC32" s="462"/>
      <c r="QYD32" s="462"/>
      <c r="QYE32" s="462"/>
      <c r="QYF32" s="462"/>
      <c r="QYG32" s="462"/>
      <c r="QYH32" s="462"/>
      <c r="QYI32" s="462"/>
      <c r="QYJ32" s="462"/>
      <c r="QYK32" s="462"/>
      <c r="QYL32" s="462"/>
      <c r="QYM32" s="462"/>
      <c r="QYN32" s="462"/>
      <c r="QYO32" s="462"/>
      <c r="QYP32" s="462"/>
      <c r="QYQ32" s="462"/>
      <c r="QYR32" s="462"/>
      <c r="QYS32" s="462"/>
      <c r="QYT32" s="462"/>
      <c r="QYU32" s="462"/>
      <c r="QYV32" s="462"/>
      <c r="QYW32" s="462"/>
      <c r="QYX32" s="462"/>
      <c r="QYY32" s="462"/>
      <c r="QYZ32" s="462"/>
      <c r="QZA32" s="462"/>
      <c r="QZB32" s="462"/>
      <c r="QZC32" s="462"/>
      <c r="QZD32" s="462"/>
      <c r="QZE32" s="462"/>
      <c r="QZF32" s="462"/>
      <c r="QZG32" s="462"/>
      <c r="QZH32" s="462"/>
      <c r="QZI32" s="462"/>
      <c r="QZJ32" s="462"/>
      <c r="QZK32" s="462"/>
      <c r="QZL32" s="462"/>
      <c r="QZM32" s="462"/>
      <c r="QZN32" s="462"/>
      <c r="QZO32" s="462"/>
      <c r="QZP32" s="462"/>
      <c r="QZQ32" s="462"/>
      <c r="QZR32" s="462"/>
      <c r="QZS32" s="462"/>
      <c r="QZT32" s="462"/>
      <c r="QZU32" s="462"/>
      <c r="QZV32" s="462"/>
      <c r="QZW32" s="462"/>
      <c r="QZX32" s="462"/>
      <c r="QZY32" s="462"/>
      <c r="QZZ32" s="462"/>
      <c r="RAA32" s="462"/>
      <c r="RAB32" s="462"/>
      <c r="RAC32" s="462"/>
      <c r="RAD32" s="462"/>
      <c r="RAE32" s="462"/>
      <c r="RAF32" s="462"/>
      <c r="RAG32" s="462"/>
      <c r="RAH32" s="462"/>
      <c r="RAI32" s="462"/>
      <c r="RAJ32" s="462"/>
      <c r="RAK32" s="462"/>
      <c r="RAL32" s="462"/>
      <c r="RAM32" s="462"/>
      <c r="RAN32" s="462"/>
      <c r="RAO32" s="462"/>
      <c r="RAP32" s="462"/>
      <c r="RAQ32" s="462"/>
      <c r="RAR32" s="462"/>
      <c r="RAS32" s="462"/>
      <c r="RAT32" s="462"/>
      <c r="RAU32" s="462"/>
      <c r="RAV32" s="462"/>
      <c r="RAW32" s="462"/>
      <c r="RAX32" s="462"/>
      <c r="RAY32" s="462"/>
      <c r="RAZ32" s="462"/>
      <c r="RBA32" s="462"/>
      <c r="RBB32" s="462"/>
      <c r="RBC32" s="462"/>
      <c r="RBD32" s="462"/>
      <c r="RBE32" s="462"/>
      <c r="RBF32" s="462"/>
      <c r="RBG32" s="462"/>
      <c r="RBH32" s="462"/>
      <c r="RBI32" s="462"/>
      <c r="RBJ32" s="462"/>
      <c r="RBK32" s="462"/>
      <c r="RBL32" s="462"/>
      <c r="RBM32" s="462"/>
      <c r="RBN32" s="462"/>
      <c r="RBO32" s="462"/>
      <c r="RBP32" s="462"/>
      <c r="RBQ32" s="462"/>
      <c r="RBR32" s="462"/>
      <c r="RBS32" s="462"/>
      <c r="RBT32" s="462"/>
      <c r="RBU32" s="462"/>
      <c r="RBV32" s="462"/>
      <c r="RBW32" s="462"/>
      <c r="RBX32" s="462"/>
      <c r="RBY32" s="462"/>
      <c r="RBZ32" s="462"/>
      <c r="RCA32" s="462"/>
      <c r="RCB32" s="462"/>
      <c r="RCC32" s="462"/>
      <c r="RCD32" s="462"/>
      <c r="RCE32" s="462"/>
      <c r="RCF32" s="462"/>
      <c r="RCG32" s="462"/>
      <c r="RCH32" s="462"/>
      <c r="RCI32" s="462"/>
      <c r="RCJ32" s="462"/>
      <c r="RCK32" s="462"/>
      <c r="RCL32" s="462"/>
      <c r="RCM32" s="462"/>
      <c r="RCN32" s="462"/>
      <c r="RCO32" s="462"/>
      <c r="RCP32" s="462"/>
      <c r="RCQ32" s="462"/>
      <c r="RCR32" s="462"/>
      <c r="RCS32" s="462"/>
      <c r="RCT32" s="462"/>
      <c r="RCU32" s="462"/>
      <c r="RCV32" s="462"/>
      <c r="RCW32" s="462"/>
      <c r="RCX32" s="462"/>
      <c r="RCY32" s="462"/>
      <c r="RCZ32" s="462"/>
      <c r="RDA32" s="462"/>
      <c r="RDB32" s="462"/>
      <c r="RDC32" s="462"/>
      <c r="RDD32" s="462"/>
      <c r="RDE32" s="462"/>
      <c r="RDF32" s="462"/>
      <c r="RDG32" s="462"/>
      <c r="RDH32" s="462"/>
      <c r="RDI32" s="462"/>
      <c r="RDJ32" s="462"/>
      <c r="RDK32" s="462"/>
      <c r="RDL32" s="462"/>
      <c r="RDM32" s="462"/>
      <c r="RDN32" s="462"/>
      <c r="RDO32" s="462"/>
      <c r="RDP32" s="462"/>
      <c r="RDQ32" s="462"/>
      <c r="RDR32" s="462"/>
      <c r="RDS32" s="462"/>
      <c r="RDT32" s="462"/>
      <c r="RDU32" s="462"/>
      <c r="RDV32" s="462"/>
      <c r="RDW32" s="462"/>
      <c r="RDX32" s="462"/>
      <c r="RDY32" s="462"/>
      <c r="RDZ32" s="462"/>
      <c r="REA32" s="462"/>
      <c r="REB32" s="462"/>
      <c r="REC32" s="462"/>
      <c r="RED32" s="462"/>
      <c r="REE32" s="462"/>
      <c r="REF32" s="462"/>
      <c r="REG32" s="462"/>
      <c r="REH32" s="462"/>
      <c r="REI32" s="462"/>
      <c r="REJ32" s="462"/>
      <c r="REK32" s="462"/>
      <c r="REL32" s="462"/>
      <c r="REM32" s="462"/>
      <c r="REN32" s="462"/>
      <c r="REO32" s="462"/>
      <c r="REP32" s="462"/>
      <c r="REQ32" s="462"/>
      <c r="RER32" s="462"/>
      <c r="RES32" s="462"/>
      <c r="RET32" s="462"/>
      <c r="REU32" s="462"/>
      <c r="REV32" s="462"/>
      <c r="REW32" s="462"/>
      <c r="REX32" s="462"/>
      <c r="REY32" s="462"/>
      <c r="REZ32" s="462"/>
      <c r="RFA32" s="462"/>
      <c r="RFB32" s="462"/>
      <c r="RFC32" s="462"/>
      <c r="RFD32" s="462"/>
      <c r="RFE32" s="462"/>
      <c r="RFF32" s="462"/>
      <c r="RFG32" s="462"/>
      <c r="RFH32" s="462"/>
      <c r="RFI32" s="462"/>
      <c r="RFJ32" s="462"/>
      <c r="RFK32" s="462"/>
      <c r="RFL32" s="462"/>
      <c r="RFM32" s="462"/>
      <c r="RFN32" s="462"/>
      <c r="RFO32" s="462"/>
      <c r="RFP32" s="462"/>
      <c r="RFQ32" s="462"/>
      <c r="RFR32" s="462"/>
      <c r="RFS32" s="462"/>
      <c r="RFT32" s="462"/>
      <c r="RFU32" s="462"/>
      <c r="RFV32" s="462"/>
      <c r="RFW32" s="462"/>
      <c r="RFX32" s="462"/>
      <c r="RFY32" s="462"/>
      <c r="RFZ32" s="462"/>
      <c r="RGA32" s="462"/>
      <c r="RGB32" s="462"/>
      <c r="RGC32" s="462"/>
      <c r="RGD32" s="462"/>
      <c r="RGE32" s="462"/>
      <c r="RGF32" s="462"/>
      <c r="RGG32" s="462"/>
      <c r="RGH32" s="462"/>
      <c r="RGI32" s="462"/>
      <c r="RGJ32" s="462"/>
      <c r="RGK32" s="462"/>
      <c r="RGL32" s="462"/>
      <c r="RGM32" s="462"/>
      <c r="RGN32" s="462"/>
      <c r="RGO32" s="462"/>
      <c r="RGP32" s="462"/>
      <c r="RGQ32" s="462"/>
      <c r="RGR32" s="462"/>
      <c r="RGS32" s="462"/>
      <c r="RGT32" s="462"/>
      <c r="RGU32" s="462"/>
      <c r="RGV32" s="462"/>
      <c r="RGW32" s="462"/>
      <c r="RGX32" s="462"/>
      <c r="RGY32" s="462"/>
      <c r="RGZ32" s="462"/>
      <c r="RHA32" s="462"/>
      <c r="RHB32" s="462"/>
      <c r="RHC32" s="462"/>
      <c r="RHD32" s="462"/>
      <c r="RHE32" s="462"/>
      <c r="RHF32" s="462"/>
      <c r="RHG32" s="462"/>
      <c r="RHH32" s="462"/>
      <c r="RHI32" s="462"/>
      <c r="RHJ32" s="462"/>
      <c r="RHK32" s="462"/>
      <c r="RHL32" s="462"/>
      <c r="RHM32" s="462"/>
      <c r="RHN32" s="462"/>
      <c r="RHO32" s="462"/>
      <c r="RHP32" s="462"/>
      <c r="RHQ32" s="462"/>
      <c r="RHR32" s="462"/>
      <c r="RHS32" s="462"/>
      <c r="RHT32" s="462"/>
      <c r="RHU32" s="462"/>
      <c r="RHV32" s="462"/>
      <c r="RHW32" s="462"/>
      <c r="RHX32" s="462"/>
      <c r="RHY32" s="462"/>
      <c r="RHZ32" s="462"/>
      <c r="RIA32" s="462"/>
      <c r="RIB32" s="462"/>
      <c r="RIC32" s="462"/>
      <c r="RID32" s="462"/>
      <c r="RIE32" s="462"/>
      <c r="RIF32" s="462"/>
      <c r="RIG32" s="462"/>
      <c r="RIH32" s="462"/>
      <c r="RII32" s="462"/>
      <c r="RIJ32" s="462"/>
      <c r="RIK32" s="462"/>
      <c r="RIL32" s="462"/>
      <c r="RIM32" s="462"/>
      <c r="RIN32" s="462"/>
      <c r="RIO32" s="462"/>
      <c r="RIP32" s="462"/>
      <c r="RIQ32" s="462"/>
      <c r="RIR32" s="462"/>
      <c r="RIS32" s="462"/>
      <c r="RIT32" s="462"/>
      <c r="RIU32" s="462"/>
      <c r="RIV32" s="462"/>
      <c r="RIW32" s="462"/>
      <c r="RIX32" s="462"/>
      <c r="RIY32" s="462"/>
      <c r="RIZ32" s="462"/>
      <c r="RJA32" s="462"/>
      <c r="RJB32" s="462"/>
      <c r="RJC32" s="462"/>
      <c r="RJD32" s="462"/>
      <c r="RJE32" s="462"/>
      <c r="RJF32" s="462"/>
      <c r="RJG32" s="462"/>
      <c r="RJH32" s="462"/>
      <c r="RJI32" s="462"/>
      <c r="RJJ32" s="462"/>
      <c r="RJK32" s="462"/>
      <c r="RJL32" s="462"/>
      <c r="RJM32" s="462"/>
      <c r="RJN32" s="462"/>
      <c r="RJO32" s="462"/>
      <c r="RJP32" s="462"/>
      <c r="RJQ32" s="462"/>
      <c r="RJR32" s="462"/>
      <c r="RJS32" s="462"/>
      <c r="RJT32" s="462"/>
      <c r="RJU32" s="462"/>
      <c r="RJV32" s="462"/>
      <c r="RJW32" s="462"/>
      <c r="RJX32" s="462"/>
      <c r="RJY32" s="462"/>
      <c r="RJZ32" s="462"/>
      <c r="RKA32" s="462"/>
      <c r="RKB32" s="462"/>
      <c r="RKC32" s="462"/>
      <c r="RKD32" s="462"/>
      <c r="RKE32" s="462"/>
      <c r="RKF32" s="462"/>
      <c r="RKG32" s="462"/>
      <c r="RKH32" s="462"/>
      <c r="RKI32" s="462"/>
      <c r="RKJ32" s="462"/>
      <c r="RKK32" s="462"/>
      <c r="RKL32" s="462"/>
      <c r="RKM32" s="462"/>
      <c r="RKN32" s="462"/>
      <c r="RKO32" s="462"/>
      <c r="RKP32" s="462"/>
      <c r="RKQ32" s="462"/>
      <c r="RKR32" s="462"/>
      <c r="RKS32" s="462"/>
      <c r="RKT32" s="462"/>
      <c r="RKU32" s="462"/>
      <c r="RKV32" s="462"/>
      <c r="RKW32" s="462"/>
      <c r="RKX32" s="462"/>
      <c r="RKY32" s="462"/>
      <c r="RKZ32" s="462"/>
      <c r="RLA32" s="462"/>
      <c r="RLB32" s="462"/>
      <c r="RLC32" s="462"/>
      <c r="RLD32" s="462"/>
      <c r="RLE32" s="462"/>
      <c r="RLF32" s="462"/>
      <c r="RLG32" s="462"/>
      <c r="RLH32" s="462"/>
      <c r="RLI32" s="462"/>
      <c r="RLJ32" s="462"/>
      <c r="RLK32" s="462"/>
      <c r="RLL32" s="462"/>
      <c r="RLM32" s="462"/>
      <c r="RLN32" s="462"/>
      <c r="RLO32" s="462"/>
      <c r="RLP32" s="462"/>
      <c r="RLQ32" s="462"/>
      <c r="RLR32" s="462"/>
      <c r="RLS32" s="462"/>
      <c r="RLT32" s="462"/>
      <c r="RLU32" s="462"/>
      <c r="RLV32" s="462"/>
      <c r="RLW32" s="462"/>
      <c r="RLX32" s="462"/>
      <c r="RLY32" s="462"/>
      <c r="RLZ32" s="462"/>
      <c r="RMA32" s="462"/>
      <c r="RMB32" s="462"/>
      <c r="RMC32" s="462"/>
      <c r="RMD32" s="462"/>
      <c r="RME32" s="462"/>
      <c r="RMF32" s="462"/>
      <c r="RMG32" s="462"/>
      <c r="RMH32" s="462"/>
      <c r="RMI32" s="462"/>
      <c r="RMJ32" s="462"/>
      <c r="RMK32" s="462"/>
      <c r="RML32" s="462"/>
      <c r="RMM32" s="462"/>
      <c r="RMN32" s="462"/>
      <c r="RMO32" s="462"/>
      <c r="RMP32" s="462"/>
      <c r="RMQ32" s="462"/>
      <c r="RMR32" s="462"/>
      <c r="RMS32" s="462"/>
      <c r="RMT32" s="462"/>
      <c r="RMU32" s="462"/>
      <c r="RMV32" s="462"/>
      <c r="RMW32" s="462"/>
      <c r="RMX32" s="462"/>
      <c r="RMY32" s="462"/>
      <c r="RMZ32" s="462"/>
      <c r="RNA32" s="462"/>
      <c r="RNB32" s="462"/>
      <c r="RNC32" s="462"/>
      <c r="RND32" s="462"/>
      <c r="RNE32" s="462"/>
      <c r="RNF32" s="462"/>
      <c r="RNG32" s="462"/>
      <c r="RNH32" s="462"/>
      <c r="RNI32" s="462"/>
      <c r="RNJ32" s="462"/>
      <c r="RNK32" s="462"/>
      <c r="RNL32" s="462"/>
      <c r="RNM32" s="462"/>
      <c r="RNN32" s="462"/>
      <c r="RNO32" s="462"/>
      <c r="RNP32" s="462"/>
      <c r="RNQ32" s="462"/>
      <c r="RNR32" s="462"/>
      <c r="RNS32" s="462"/>
      <c r="RNT32" s="462"/>
      <c r="RNU32" s="462"/>
      <c r="RNV32" s="462"/>
      <c r="RNW32" s="462"/>
      <c r="RNX32" s="462"/>
      <c r="RNY32" s="462"/>
      <c r="RNZ32" s="462"/>
      <c r="ROA32" s="462"/>
      <c r="ROB32" s="462"/>
      <c r="ROC32" s="462"/>
      <c r="ROD32" s="462"/>
      <c r="ROE32" s="462"/>
      <c r="ROF32" s="462"/>
      <c r="ROG32" s="462"/>
      <c r="ROH32" s="462"/>
      <c r="ROI32" s="462"/>
      <c r="ROJ32" s="462"/>
      <c r="ROK32" s="462"/>
      <c r="ROL32" s="462"/>
      <c r="ROM32" s="462"/>
      <c r="RON32" s="462"/>
      <c r="ROO32" s="462"/>
      <c r="ROP32" s="462"/>
      <c r="ROQ32" s="462"/>
      <c r="ROR32" s="462"/>
      <c r="ROS32" s="462"/>
      <c r="ROT32" s="462"/>
      <c r="ROU32" s="462"/>
      <c r="ROV32" s="462"/>
      <c r="ROW32" s="462"/>
      <c r="ROX32" s="462"/>
      <c r="ROY32" s="462"/>
      <c r="ROZ32" s="462"/>
      <c r="RPA32" s="462"/>
      <c r="RPB32" s="462"/>
      <c r="RPC32" s="462"/>
      <c r="RPD32" s="462"/>
      <c r="RPE32" s="462"/>
      <c r="RPF32" s="462"/>
      <c r="RPG32" s="462"/>
      <c r="RPH32" s="462"/>
      <c r="RPI32" s="462"/>
      <c r="RPJ32" s="462"/>
      <c r="RPK32" s="462"/>
      <c r="RPL32" s="462"/>
      <c r="RPM32" s="462"/>
      <c r="RPN32" s="462"/>
      <c r="RPO32" s="462"/>
      <c r="RPP32" s="462"/>
      <c r="RPQ32" s="462"/>
      <c r="RPR32" s="462"/>
      <c r="RPS32" s="462"/>
      <c r="RPT32" s="462"/>
      <c r="RPU32" s="462"/>
      <c r="RPV32" s="462"/>
      <c r="RPW32" s="462"/>
      <c r="RPX32" s="462"/>
      <c r="RPY32" s="462"/>
      <c r="RPZ32" s="462"/>
      <c r="RQA32" s="462"/>
      <c r="RQB32" s="462"/>
      <c r="RQC32" s="462"/>
      <c r="RQD32" s="462"/>
      <c r="RQE32" s="462"/>
      <c r="RQF32" s="462"/>
      <c r="RQG32" s="462"/>
      <c r="RQH32" s="462"/>
      <c r="RQI32" s="462"/>
      <c r="RQJ32" s="462"/>
      <c r="RQK32" s="462"/>
      <c r="RQL32" s="462"/>
      <c r="RQM32" s="462"/>
      <c r="RQN32" s="462"/>
      <c r="RQO32" s="462"/>
      <c r="RQP32" s="462"/>
      <c r="RQQ32" s="462"/>
      <c r="RQR32" s="462"/>
      <c r="RQS32" s="462"/>
      <c r="RQT32" s="462"/>
      <c r="RQU32" s="462"/>
      <c r="RQV32" s="462"/>
      <c r="RQW32" s="462"/>
      <c r="RQX32" s="462"/>
      <c r="RQY32" s="462"/>
      <c r="RQZ32" s="462"/>
      <c r="RRA32" s="462"/>
      <c r="RRB32" s="462"/>
      <c r="RRC32" s="462"/>
      <c r="RRD32" s="462"/>
      <c r="RRE32" s="462"/>
      <c r="RRF32" s="462"/>
      <c r="RRG32" s="462"/>
      <c r="RRH32" s="462"/>
      <c r="RRI32" s="462"/>
      <c r="RRJ32" s="462"/>
      <c r="RRK32" s="462"/>
      <c r="RRL32" s="462"/>
      <c r="RRM32" s="462"/>
      <c r="RRN32" s="462"/>
      <c r="RRO32" s="462"/>
      <c r="RRP32" s="462"/>
      <c r="RRQ32" s="462"/>
      <c r="RRR32" s="462"/>
      <c r="RRS32" s="462"/>
      <c r="RRT32" s="462"/>
      <c r="RRU32" s="462"/>
      <c r="RRV32" s="462"/>
      <c r="RRW32" s="462"/>
      <c r="RRX32" s="462"/>
      <c r="RRY32" s="462"/>
      <c r="RRZ32" s="462"/>
      <c r="RSA32" s="462"/>
      <c r="RSB32" s="462"/>
      <c r="RSC32" s="462"/>
      <c r="RSD32" s="462"/>
      <c r="RSE32" s="462"/>
      <c r="RSF32" s="462"/>
      <c r="RSG32" s="462"/>
      <c r="RSH32" s="462"/>
      <c r="RSI32" s="462"/>
      <c r="RSJ32" s="462"/>
      <c r="RSK32" s="462"/>
      <c r="RSL32" s="462"/>
      <c r="RSM32" s="462"/>
      <c r="RSN32" s="462"/>
      <c r="RSO32" s="462"/>
      <c r="RSP32" s="462"/>
      <c r="RSQ32" s="462"/>
      <c r="RSR32" s="462"/>
      <c r="RSS32" s="462"/>
      <c r="RST32" s="462"/>
      <c r="RSU32" s="462"/>
      <c r="RSV32" s="462"/>
      <c r="RSW32" s="462"/>
      <c r="RSX32" s="462"/>
      <c r="RSY32" s="462"/>
      <c r="RSZ32" s="462"/>
      <c r="RTA32" s="462"/>
      <c r="RTB32" s="462"/>
      <c r="RTC32" s="462"/>
      <c r="RTD32" s="462"/>
      <c r="RTE32" s="462"/>
      <c r="RTF32" s="462"/>
      <c r="RTG32" s="462"/>
      <c r="RTH32" s="462"/>
      <c r="RTI32" s="462"/>
      <c r="RTJ32" s="462"/>
      <c r="RTK32" s="462"/>
      <c r="RTL32" s="462"/>
      <c r="RTM32" s="462"/>
      <c r="RTN32" s="462"/>
      <c r="RTO32" s="462"/>
      <c r="RTP32" s="462"/>
      <c r="RTQ32" s="462"/>
      <c r="RTR32" s="462"/>
      <c r="RTS32" s="462"/>
      <c r="RTT32" s="462"/>
      <c r="RTU32" s="462"/>
      <c r="RTV32" s="462"/>
      <c r="RTW32" s="462"/>
      <c r="RTX32" s="462"/>
      <c r="RTY32" s="462"/>
      <c r="RTZ32" s="462"/>
      <c r="RUA32" s="462"/>
      <c r="RUB32" s="462"/>
      <c r="RUC32" s="462"/>
      <c r="RUD32" s="462"/>
      <c r="RUE32" s="462"/>
      <c r="RUF32" s="462"/>
      <c r="RUG32" s="462"/>
      <c r="RUH32" s="462"/>
      <c r="RUI32" s="462"/>
      <c r="RUJ32" s="462"/>
      <c r="RUK32" s="462"/>
      <c r="RUL32" s="462"/>
      <c r="RUM32" s="462"/>
      <c r="RUN32" s="462"/>
      <c r="RUO32" s="462"/>
      <c r="RUP32" s="462"/>
      <c r="RUQ32" s="462"/>
      <c r="RUR32" s="462"/>
      <c r="RUS32" s="462"/>
      <c r="RUT32" s="462"/>
      <c r="RUU32" s="462"/>
      <c r="RUV32" s="462"/>
      <c r="RUW32" s="462"/>
      <c r="RUX32" s="462"/>
      <c r="RUY32" s="462"/>
      <c r="RUZ32" s="462"/>
      <c r="RVA32" s="462"/>
      <c r="RVB32" s="462"/>
      <c r="RVC32" s="462"/>
      <c r="RVD32" s="462"/>
      <c r="RVE32" s="462"/>
      <c r="RVF32" s="462"/>
      <c r="RVG32" s="462"/>
      <c r="RVH32" s="462"/>
      <c r="RVI32" s="462"/>
      <c r="RVJ32" s="462"/>
      <c r="RVK32" s="462"/>
      <c r="RVL32" s="462"/>
      <c r="RVM32" s="462"/>
      <c r="RVN32" s="462"/>
      <c r="RVO32" s="462"/>
      <c r="RVP32" s="462"/>
      <c r="RVQ32" s="462"/>
      <c r="RVR32" s="462"/>
      <c r="RVS32" s="462"/>
      <c r="RVT32" s="462"/>
      <c r="RVU32" s="462"/>
      <c r="RVV32" s="462"/>
      <c r="RVW32" s="462"/>
      <c r="RVX32" s="462"/>
      <c r="RVY32" s="462"/>
      <c r="RVZ32" s="462"/>
      <c r="RWA32" s="462"/>
      <c r="RWB32" s="462"/>
      <c r="RWC32" s="462"/>
      <c r="RWD32" s="462"/>
      <c r="RWE32" s="462"/>
      <c r="RWF32" s="462"/>
      <c r="RWG32" s="462"/>
      <c r="RWH32" s="462"/>
      <c r="RWI32" s="462"/>
      <c r="RWJ32" s="462"/>
      <c r="RWK32" s="462"/>
      <c r="RWL32" s="462"/>
      <c r="RWM32" s="462"/>
      <c r="RWN32" s="462"/>
      <c r="RWO32" s="462"/>
      <c r="RWP32" s="462"/>
      <c r="RWQ32" s="462"/>
      <c r="RWR32" s="462"/>
      <c r="RWS32" s="462"/>
      <c r="RWT32" s="462"/>
      <c r="RWU32" s="462"/>
      <c r="RWV32" s="462"/>
      <c r="RWW32" s="462"/>
      <c r="RWX32" s="462"/>
      <c r="RWY32" s="462"/>
      <c r="RWZ32" s="462"/>
      <c r="RXA32" s="462"/>
      <c r="RXB32" s="462"/>
      <c r="RXC32" s="462"/>
      <c r="RXD32" s="462"/>
      <c r="RXE32" s="462"/>
      <c r="RXF32" s="462"/>
      <c r="RXG32" s="462"/>
      <c r="RXH32" s="462"/>
      <c r="RXI32" s="462"/>
      <c r="RXJ32" s="462"/>
      <c r="RXK32" s="462"/>
      <c r="RXL32" s="462"/>
      <c r="RXM32" s="462"/>
      <c r="RXN32" s="462"/>
      <c r="RXO32" s="462"/>
      <c r="RXP32" s="462"/>
      <c r="RXQ32" s="462"/>
      <c r="RXR32" s="462"/>
      <c r="RXS32" s="462"/>
      <c r="RXT32" s="462"/>
      <c r="RXU32" s="462"/>
      <c r="RXV32" s="462"/>
      <c r="RXW32" s="462"/>
      <c r="RXX32" s="462"/>
      <c r="RXY32" s="462"/>
      <c r="RXZ32" s="462"/>
      <c r="RYA32" s="462"/>
      <c r="RYB32" s="462"/>
      <c r="RYC32" s="462"/>
      <c r="RYD32" s="462"/>
      <c r="RYE32" s="462"/>
      <c r="RYF32" s="462"/>
      <c r="RYG32" s="462"/>
      <c r="RYH32" s="462"/>
      <c r="RYI32" s="462"/>
      <c r="RYJ32" s="462"/>
      <c r="RYK32" s="462"/>
      <c r="RYL32" s="462"/>
      <c r="RYM32" s="462"/>
      <c r="RYN32" s="462"/>
      <c r="RYO32" s="462"/>
      <c r="RYP32" s="462"/>
      <c r="RYQ32" s="462"/>
      <c r="RYR32" s="462"/>
      <c r="RYS32" s="462"/>
      <c r="RYT32" s="462"/>
      <c r="RYU32" s="462"/>
      <c r="RYV32" s="462"/>
      <c r="RYW32" s="462"/>
      <c r="RYX32" s="462"/>
      <c r="RYY32" s="462"/>
      <c r="RYZ32" s="462"/>
      <c r="RZA32" s="462"/>
      <c r="RZB32" s="462"/>
      <c r="RZC32" s="462"/>
      <c r="RZD32" s="462"/>
      <c r="RZE32" s="462"/>
      <c r="RZF32" s="462"/>
      <c r="RZG32" s="462"/>
      <c r="RZH32" s="462"/>
      <c r="RZI32" s="462"/>
      <c r="RZJ32" s="462"/>
      <c r="RZK32" s="462"/>
      <c r="RZL32" s="462"/>
      <c r="RZM32" s="462"/>
      <c r="RZN32" s="462"/>
      <c r="RZO32" s="462"/>
      <c r="RZP32" s="462"/>
      <c r="RZQ32" s="462"/>
      <c r="RZR32" s="462"/>
      <c r="RZS32" s="462"/>
      <c r="RZT32" s="462"/>
      <c r="RZU32" s="462"/>
      <c r="RZV32" s="462"/>
      <c r="RZW32" s="462"/>
      <c r="RZX32" s="462"/>
      <c r="RZY32" s="462"/>
      <c r="RZZ32" s="462"/>
      <c r="SAA32" s="462"/>
      <c r="SAB32" s="462"/>
      <c r="SAC32" s="462"/>
      <c r="SAD32" s="462"/>
      <c r="SAE32" s="462"/>
      <c r="SAF32" s="462"/>
      <c r="SAG32" s="462"/>
      <c r="SAH32" s="462"/>
      <c r="SAI32" s="462"/>
      <c r="SAJ32" s="462"/>
      <c r="SAK32" s="462"/>
      <c r="SAL32" s="462"/>
      <c r="SAM32" s="462"/>
      <c r="SAN32" s="462"/>
      <c r="SAO32" s="462"/>
      <c r="SAP32" s="462"/>
      <c r="SAQ32" s="462"/>
      <c r="SAR32" s="462"/>
      <c r="SAS32" s="462"/>
      <c r="SAT32" s="462"/>
      <c r="SAU32" s="462"/>
      <c r="SAV32" s="462"/>
      <c r="SAW32" s="462"/>
      <c r="SAX32" s="462"/>
      <c r="SAY32" s="462"/>
      <c r="SAZ32" s="462"/>
      <c r="SBA32" s="462"/>
      <c r="SBB32" s="462"/>
      <c r="SBC32" s="462"/>
      <c r="SBD32" s="462"/>
      <c r="SBE32" s="462"/>
      <c r="SBF32" s="462"/>
      <c r="SBG32" s="462"/>
      <c r="SBH32" s="462"/>
      <c r="SBI32" s="462"/>
      <c r="SBJ32" s="462"/>
      <c r="SBK32" s="462"/>
      <c r="SBL32" s="462"/>
      <c r="SBM32" s="462"/>
      <c r="SBN32" s="462"/>
      <c r="SBO32" s="462"/>
      <c r="SBP32" s="462"/>
      <c r="SBQ32" s="462"/>
      <c r="SBR32" s="462"/>
      <c r="SBS32" s="462"/>
      <c r="SBT32" s="462"/>
      <c r="SBU32" s="462"/>
      <c r="SBV32" s="462"/>
      <c r="SBW32" s="462"/>
      <c r="SBX32" s="462"/>
      <c r="SBY32" s="462"/>
      <c r="SBZ32" s="462"/>
      <c r="SCA32" s="462"/>
      <c r="SCB32" s="462"/>
      <c r="SCC32" s="462"/>
      <c r="SCD32" s="462"/>
      <c r="SCE32" s="462"/>
      <c r="SCF32" s="462"/>
      <c r="SCG32" s="462"/>
      <c r="SCH32" s="462"/>
      <c r="SCI32" s="462"/>
      <c r="SCJ32" s="462"/>
      <c r="SCK32" s="462"/>
      <c r="SCL32" s="462"/>
      <c r="SCM32" s="462"/>
      <c r="SCN32" s="462"/>
      <c r="SCO32" s="462"/>
      <c r="SCP32" s="462"/>
      <c r="SCQ32" s="462"/>
      <c r="SCR32" s="462"/>
      <c r="SCS32" s="462"/>
      <c r="SCT32" s="462"/>
      <c r="SCU32" s="462"/>
      <c r="SCV32" s="462"/>
      <c r="SCW32" s="462"/>
      <c r="SCX32" s="462"/>
      <c r="SCY32" s="462"/>
      <c r="SCZ32" s="462"/>
      <c r="SDA32" s="462"/>
      <c r="SDB32" s="462"/>
      <c r="SDC32" s="462"/>
      <c r="SDD32" s="462"/>
      <c r="SDE32" s="462"/>
      <c r="SDF32" s="462"/>
      <c r="SDG32" s="462"/>
      <c r="SDH32" s="462"/>
      <c r="SDI32" s="462"/>
      <c r="SDJ32" s="462"/>
      <c r="SDK32" s="462"/>
      <c r="SDL32" s="462"/>
      <c r="SDM32" s="462"/>
      <c r="SDN32" s="462"/>
      <c r="SDO32" s="462"/>
      <c r="SDP32" s="462"/>
      <c r="SDQ32" s="462"/>
      <c r="SDR32" s="462"/>
      <c r="SDS32" s="462"/>
      <c r="SDT32" s="462"/>
      <c r="SDU32" s="462"/>
      <c r="SDV32" s="462"/>
      <c r="SDW32" s="462"/>
      <c r="SDX32" s="462"/>
      <c r="SDY32" s="462"/>
      <c r="SDZ32" s="462"/>
      <c r="SEA32" s="462"/>
      <c r="SEB32" s="462"/>
      <c r="SEC32" s="462"/>
      <c r="SED32" s="462"/>
      <c r="SEE32" s="462"/>
      <c r="SEF32" s="462"/>
      <c r="SEG32" s="462"/>
      <c r="SEH32" s="462"/>
      <c r="SEI32" s="462"/>
      <c r="SEJ32" s="462"/>
      <c r="SEK32" s="462"/>
      <c r="SEL32" s="462"/>
      <c r="SEM32" s="462"/>
      <c r="SEN32" s="462"/>
      <c r="SEO32" s="462"/>
      <c r="SEP32" s="462"/>
      <c r="SEQ32" s="462"/>
      <c r="SER32" s="462"/>
      <c r="SES32" s="462"/>
      <c r="SET32" s="462"/>
      <c r="SEU32" s="462"/>
      <c r="SEV32" s="462"/>
      <c r="SEW32" s="462"/>
      <c r="SEX32" s="462"/>
      <c r="SEY32" s="462"/>
      <c r="SEZ32" s="462"/>
      <c r="SFA32" s="462"/>
      <c r="SFB32" s="462"/>
      <c r="SFC32" s="462"/>
      <c r="SFD32" s="462"/>
      <c r="SFE32" s="462"/>
      <c r="SFF32" s="462"/>
      <c r="SFG32" s="462"/>
      <c r="SFH32" s="462"/>
      <c r="SFI32" s="462"/>
      <c r="SFJ32" s="462"/>
      <c r="SFK32" s="462"/>
      <c r="SFL32" s="462"/>
      <c r="SFM32" s="462"/>
      <c r="SFN32" s="462"/>
      <c r="SFO32" s="462"/>
      <c r="SFP32" s="462"/>
      <c r="SFQ32" s="462"/>
      <c r="SFR32" s="462"/>
      <c r="SFS32" s="462"/>
      <c r="SFT32" s="462"/>
      <c r="SFU32" s="462"/>
      <c r="SFV32" s="462"/>
      <c r="SFW32" s="462"/>
      <c r="SFX32" s="462"/>
      <c r="SFY32" s="462"/>
      <c r="SFZ32" s="462"/>
      <c r="SGA32" s="462"/>
      <c r="SGB32" s="462"/>
      <c r="SGC32" s="462"/>
      <c r="SGD32" s="462"/>
      <c r="SGE32" s="462"/>
      <c r="SGF32" s="462"/>
      <c r="SGG32" s="462"/>
      <c r="SGH32" s="462"/>
      <c r="SGI32" s="462"/>
      <c r="SGJ32" s="462"/>
      <c r="SGK32" s="462"/>
      <c r="SGL32" s="462"/>
      <c r="SGM32" s="462"/>
      <c r="SGN32" s="462"/>
      <c r="SGO32" s="462"/>
      <c r="SGP32" s="462"/>
      <c r="SGQ32" s="462"/>
      <c r="SGR32" s="462"/>
      <c r="SGS32" s="462"/>
      <c r="SGT32" s="462"/>
      <c r="SGU32" s="462"/>
      <c r="SGV32" s="462"/>
      <c r="SGW32" s="462"/>
      <c r="SGX32" s="462"/>
      <c r="SGY32" s="462"/>
      <c r="SGZ32" s="462"/>
      <c r="SHA32" s="462"/>
      <c r="SHB32" s="462"/>
      <c r="SHC32" s="462"/>
      <c r="SHD32" s="462"/>
      <c r="SHE32" s="462"/>
      <c r="SHF32" s="462"/>
      <c r="SHG32" s="462"/>
      <c r="SHH32" s="462"/>
      <c r="SHI32" s="462"/>
      <c r="SHJ32" s="462"/>
      <c r="SHK32" s="462"/>
      <c r="SHL32" s="462"/>
      <c r="SHM32" s="462"/>
      <c r="SHN32" s="462"/>
      <c r="SHO32" s="462"/>
      <c r="SHP32" s="462"/>
      <c r="SHQ32" s="462"/>
      <c r="SHR32" s="462"/>
      <c r="SHS32" s="462"/>
      <c r="SHT32" s="462"/>
      <c r="SHU32" s="462"/>
      <c r="SHV32" s="462"/>
      <c r="SHW32" s="462"/>
      <c r="SHX32" s="462"/>
      <c r="SHY32" s="462"/>
      <c r="SHZ32" s="462"/>
      <c r="SIA32" s="462"/>
      <c r="SIB32" s="462"/>
      <c r="SIC32" s="462"/>
      <c r="SID32" s="462"/>
      <c r="SIE32" s="462"/>
      <c r="SIF32" s="462"/>
      <c r="SIG32" s="462"/>
      <c r="SIH32" s="462"/>
      <c r="SII32" s="462"/>
      <c r="SIJ32" s="462"/>
      <c r="SIK32" s="462"/>
      <c r="SIL32" s="462"/>
      <c r="SIM32" s="462"/>
      <c r="SIN32" s="462"/>
      <c r="SIO32" s="462"/>
      <c r="SIP32" s="462"/>
      <c r="SIQ32" s="462"/>
      <c r="SIR32" s="462"/>
      <c r="SIS32" s="462"/>
      <c r="SIT32" s="462"/>
      <c r="SIU32" s="462"/>
      <c r="SIV32" s="462"/>
      <c r="SIW32" s="462"/>
      <c r="SIX32" s="462"/>
      <c r="SIY32" s="462"/>
      <c r="SIZ32" s="462"/>
      <c r="SJA32" s="462"/>
      <c r="SJB32" s="462"/>
      <c r="SJC32" s="462"/>
      <c r="SJD32" s="462"/>
      <c r="SJE32" s="462"/>
      <c r="SJF32" s="462"/>
      <c r="SJG32" s="462"/>
      <c r="SJH32" s="462"/>
      <c r="SJI32" s="462"/>
      <c r="SJJ32" s="462"/>
      <c r="SJK32" s="462"/>
      <c r="SJL32" s="462"/>
      <c r="SJM32" s="462"/>
      <c r="SJN32" s="462"/>
      <c r="SJO32" s="462"/>
      <c r="SJP32" s="462"/>
      <c r="SJQ32" s="462"/>
      <c r="SJR32" s="462"/>
      <c r="SJS32" s="462"/>
      <c r="SJT32" s="462"/>
      <c r="SJU32" s="462"/>
      <c r="SJV32" s="462"/>
      <c r="SJW32" s="462"/>
      <c r="SJX32" s="462"/>
      <c r="SJY32" s="462"/>
      <c r="SJZ32" s="462"/>
      <c r="SKA32" s="462"/>
      <c r="SKB32" s="462"/>
      <c r="SKC32" s="462"/>
      <c r="SKD32" s="462"/>
      <c r="SKE32" s="462"/>
      <c r="SKF32" s="462"/>
      <c r="SKG32" s="462"/>
      <c r="SKH32" s="462"/>
      <c r="SKI32" s="462"/>
      <c r="SKJ32" s="462"/>
      <c r="SKK32" s="462"/>
      <c r="SKL32" s="462"/>
      <c r="SKM32" s="462"/>
      <c r="SKN32" s="462"/>
      <c r="SKO32" s="462"/>
      <c r="SKP32" s="462"/>
      <c r="SKQ32" s="462"/>
      <c r="SKR32" s="462"/>
      <c r="SKS32" s="462"/>
      <c r="SKT32" s="462"/>
      <c r="SKU32" s="462"/>
      <c r="SKV32" s="462"/>
      <c r="SKW32" s="462"/>
      <c r="SKX32" s="462"/>
      <c r="SKY32" s="462"/>
      <c r="SKZ32" s="462"/>
      <c r="SLA32" s="462"/>
      <c r="SLB32" s="462"/>
      <c r="SLC32" s="462"/>
      <c r="SLD32" s="462"/>
      <c r="SLE32" s="462"/>
      <c r="SLF32" s="462"/>
      <c r="SLG32" s="462"/>
      <c r="SLH32" s="462"/>
      <c r="SLI32" s="462"/>
      <c r="SLJ32" s="462"/>
      <c r="SLK32" s="462"/>
      <c r="SLL32" s="462"/>
      <c r="SLM32" s="462"/>
      <c r="SLN32" s="462"/>
      <c r="SLO32" s="462"/>
      <c r="SLP32" s="462"/>
      <c r="SLQ32" s="462"/>
      <c r="SLR32" s="462"/>
      <c r="SLS32" s="462"/>
      <c r="SLT32" s="462"/>
      <c r="SLU32" s="462"/>
      <c r="SLV32" s="462"/>
      <c r="SLW32" s="462"/>
      <c r="SLX32" s="462"/>
      <c r="SLY32" s="462"/>
      <c r="SLZ32" s="462"/>
      <c r="SMA32" s="462"/>
      <c r="SMB32" s="462"/>
      <c r="SMC32" s="462"/>
      <c r="SMD32" s="462"/>
      <c r="SME32" s="462"/>
      <c r="SMF32" s="462"/>
      <c r="SMG32" s="462"/>
      <c r="SMH32" s="462"/>
      <c r="SMI32" s="462"/>
      <c r="SMJ32" s="462"/>
      <c r="SMK32" s="462"/>
      <c r="SML32" s="462"/>
      <c r="SMM32" s="462"/>
      <c r="SMN32" s="462"/>
      <c r="SMO32" s="462"/>
      <c r="SMP32" s="462"/>
      <c r="SMQ32" s="462"/>
      <c r="SMR32" s="462"/>
      <c r="SMS32" s="462"/>
      <c r="SMT32" s="462"/>
      <c r="SMU32" s="462"/>
      <c r="SMV32" s="462"/>
      <c r="SMW32" s="462"/>
      <c r="SMX32" s="462"/>
      <c r="SMY32" s="462"/>
      <c r="SMZ32" s="462"/>
      <c r="SNA32" s="462"/>
      <c r="SNB32" s="462"/>
      <c r="SNC32" s="462"/>
      <c r="SND32" s="462"/>
      <c r="SNE32" s="462"/>
      <c r="SNF32" s="462"/>
      <c r="SNG32" s="462"/>
      <c r="SNH32" s="462"/>
      <c r="SNI32" s="462"/>
      <c r="SNJ32" s="462"/>
      <c r="SNK32" s="462"/>
      <c r="SNL32" s="462"/>
      <c r="SNM32" s="462"/>
      <c r="SNN32" s="462"/>
      <c r="SNO32" s="462"/>
      <c r="SNP32" s="462"/>
      <c r="SNQ32" s="462"/>
      <c r="SNR32" s="462"/>
      <c r="SNS32" s="462"/>
      <c r="SNT32" s="462"/>
      <c r="SNU32" s="462"/>
      <c r="SNV32" s="462"/>
      <c r="SNW32" s="462"/>
      <c r="SNX32" s="462"/>
      <c r="SNY32" s="462"/>
      <c r="SNZ32" s="462"/>
      <c r="SOA32" s="462"/>
      <c r="SOB32" s="462"/>
      <c r="SOC32" s="462"/>
      <c r="SOD32" s="462"/>
      <c r="SOE32" s="462"/>
      <c r="SOF32" s="462"/>
      <c r="SOG32" s="462"/>
      <c r="SOH32" s="462"/>
      <c r="SOI32" s="462"/>
      <c r="SOJ32" s="462"/>
      <c r="SOK32" s="462"/>
      <c r="SOL32" s="462"/>
      <c r="SOM32" s="462"/>
      <c r="SON32" s="462"/>
      <c r="SOO32" s="462"/>
      <c r="SOP32" s="462"/>
      <c r="SOQ32" s="462"/>
      <c r="SOR32" s="462"/>
      <c r="SOS32" s="462"/>
      <c r="SOT32" s="462"/>
      <c r="SOU32" s="462"/>
      <c r="SOV32" s="462"/>
      <c r="SOW32" s="462"/>
      <c r="SOX32" s="462"/>
      <c r="SOY32" s="462"/>
      <c r="SOZ32" s="462"/>
      <c r="SPA32" s="462"/>
      <c r="SPB32" s="462"/>
      <c r="SPC32" s="462"/>
      <c r="SPD32" s="462"/>
      <c r="SPE32" s="462"/>
      <c r="SPF32" s="462"/>
      <c r="SPG32" s="462"/>
      <c r="SPH32" s="462"/>
      <c r="SPI32" s="462"/>
      <c r="SPJ32" s="462"/>
      <c r="SPK32" s="462"/>
      <c r="SPL32" s="462"/>
      <c r="SPM32" s="462"/>
      <c r="SPN32" s="462"/>
      <c r="SPO32" s="462"/>
      <c r="SPP32" s="462"/>
      <c r="SPQ32" s="462"/>
      <c r="SPR32" s="462"/>
      <c r="SPS32" s="462"/>
      <c r="SPT32" s="462"/>
      <c r="SPU32" s="462"/>
      <c r="SPV32" s="462"/>
      <c r="SPW32" s="462"/>
      <c r="SPX32" s="462"/>
      <c r="SPY32" s="462"/>
      <c r="SPZ32" s="462"/>
      <c r="SQA32" s="462"/>
      <c r="SQB32" s="462"/>
      <c r="SQC32" s="462"/>
      <c r="SQD32" s="462"/>
      <c r="SQE32" s="462"/>
      <c r="SQF32" s="462"/>
      <c r="SQG32" s="462"/>
      <c r="SQH32" s="462"/>
      <c r="SQI32" s="462"/>
      <c r="SQJ32" s="462"/>
      <c r="SQK32" s="462"/>
      <c r="SQL32" s="462"/>
      <c r="SQM32" s="462"/>
      <c r="SQN32" s="462"/>
      <c r="SQO32" s="462"/>
      <c r="SQP32" s="462"/>
      <c r="SQQ32" s="462"/>
      <c r="SQR32" s="462"/>
      <c r="SQS32" s="462"/>
      <c r="SQT32" s="462"/>
      <c r="SQU32" s="462"/>
      <c r="SQV32" s="462"/>
      <c r="SQW32" s="462"/>
      <c r="SQX32" s="462"/>
      <c r="SQY32" s="462"/>
      <c r="SQZ32" s="462"/>
      <c r="SRA32" s="462"/>
      <c r="SRB32" s="462"/>
      <c r="SRC32" s="462"/>
      <c r="SRD32" s="462"/>
      <c r="SRE32" s="462"/>
      <c r="SRF32" s="462"/>
      <c r="SRG32" s="462"/>
      <c r="SRH32" s="462"/>
      <c r="SRI32" s="462"/>
      <c r="SRJ32" s="462"/>
      <c r="SRK32" s="462"/>
      <c r="SRL32" s="462"/>
      <c r="SRM32" s="462"/>
      <c r="SRN32" s="462"/>
      <c r="SRO32" s="462"/>
      <c r="SRP32" s="462"/>
      <c r="SRQ32" s="462"/>
      <c r="SRR32" s="462"/>
      <c r="SRS32" s="462"/>
      <c r="SRT32" s="462"/>
      <c r="SRU32" s="462"/>
      <c r="SRV32" s="462"/>
      <c r="SRW32" s="462"/>
      <c r="SRX32" s="462"/>
      <c r="SRY32" s="462"/>
      <c r="SRZ32" s="462"/>
      <c r="SSA32" s="462"/>
      <c r="SSB32" s="462"/>
      <c r="SSC32" s="462"/>
      <c r="SSD32" s="462"/>
      <c r="SSE32" s="462"/>
      <c r="SSF32" s="462"/>
      <c r="SSG32" s="462"/>
      <c r="SSH32" s="462"/>
      <c r="SSI32" s="462"/>
      <c r="SSJ32" s="462"/>
      <c r="SSK32" s="462"/>
      <c r="SSL32" s="462"/>
      <c r="SSM32" s="462"/>
      <c r="SSN32" s="462"/>
      <c r="SSO32" s="462"/>
      <c r="SSP32" s="462"/>
      <c r="SSQ32" s="462"/>
      <c r="SSR32" s="462"/>
      <c r="SSS32" s="462"/>
      <c r="SST32" s="462"/>
      <c r="SSU32" s="462"/>
      <c r="SSV32" s="462"/>
      <c r="SSW32" s="462"/>
      <c r="SSX32" s="462"/>
      <c r="SSY32" s="462"/>
      <c r="SSZ32" s="462"/>
      <c r="STA32" s="462"/>
      <c r="STB32" s="462"/>
      <c r="STC32" s="462"/>
      <c r="STD32" s="462"/>
      <c r="STE32" s="462"/>
      <c r="STF32" s="462"/>
      <c r="STG32" s="462"/>
      <c r="STH32" s="462"/>
      <c r="STI32" s="462"/>
      <c r="STJ32" s="462"/>
      <c r="STK32" s="462"/>
      <c r="STL32" s="462"/>
      <c r="STM32" s="462"/>
      <c r="STN32" s="462"/>
      <c r="STO32" s="462"/>
      <c r="STP32" s="462"/>
      <c r="STQ32" s="462"/>
      <c r="STR32" s="462"/>
      <c r="STS32" s="462"/>
      <c r="STT32" s="462"/>
      <c r="STU32" s="462"/>
      <c r="STV32" s="462"/>
      <c r="STW32" s="462"/>
      <c r="STX32" s="462"/>
      <c r="STY32" s="462"/>
      <c r="STZ32" s="462"/>
      <c r="SUA32" s="462"/>
      <c r="SUB32" s="462"/>
      <c r="SUC32" s="462"/>
      <c r="SUD32" s="462"/>
      <c r="SUE32" s="462"/>
      <c r="SUF32" s="462"/>
      <c r="SUG32" s="462"/>
      <c r="SUH32" s="462"/>
      <c r="SUI32" s="462"/>
      <c r="SUJ32" s="462"/>
      <c r="SUK32" s="462"/>
      <c r="SUL32" s="462"/>
      <c r="SUM32" s="462"/>
      <c r="SUN32" s="462"/>
      <c r="SUO32" s="462"/>
      <c r="SUP32" s="462"/>
      <c r="SUQ32" s="462"/>
      <c r="SUR32" s="462"/>
      <c r="SUS32" s="462"/>
      <c r="SUT32" s="462"/>
      <c r="SUU32" s="462"/>
      <c r="SUV32" s="462"/>
      <c r="SUW32" s="462"/>
      <c r="SUX32" s="462"/>
      <c r="SUY32" s="462"/>
      <c r="SUZ32" s="462"/>
      <c r="SVA32" s="462"/>
      <c r="SVB32" s="462"/>
      <c r="SVC32" s="462"/>
      <c r="SVD32" s="462"/>
      <c r="SVE32" s="462"/>
      <c r="SVF32" s="462"/>
      <c r="SVG32" s="462"/>
      <c r="SVH32" s="462"/>
      <c r="SVI32" s="462"/>
      <c r="SVJ32" s="462"/>
      <c r="SVK32" s="462"/>
      <c r="SVL32" s="462"/>
      <c r="SVM32" s="462"/>
      <c r="SVN32" s="462"/>
      <c r="SVO32" s="462"/>
      <c r="SVP32" s="462"/>
      <c r="SVQ32" s="462"/>
      <c r="SVR32" s="462"/>
      <c r="SVS32" s="462"/>
      <c r="SVT32" s="462"/>
      <c r="SVU32" s="462"/>
      <c r="SVV32" s="462"/>
      <c r="SVW32" s="462"/>
      <c r="SVX32" s="462"/>
      <c r="SVY32" s="462"/>
      <c r="SVZ32" s="462"/>
      <c r="SWA32" s="462"/>
      <c r="SWB32" s="462"/>
      <c r="SWC32" s="462"/>
      <c r="SWD32" s="462"/>
      <c r="SWE32" s="462"/>
      <c r="SWF32" s="462"/>
      <c r="SWG32" s="462"/>
      <c r="SWH32" s="462"/>
      <c r="SWI32" s="462"/>
      <c r="SWJ32" s="462"/>
      <c r="SWK32" s="462"/>
      <c r="SWL32" s="462"/>
      <c r="SWM32" s="462"/>
      <c r="SWN32" s="462"/>
      <c r="SWO32" s="462"/>
      <c r="SWP32" s="462"/>
      <c r="SWQ32" s="462"/>
      <c r="SWR32" s="462"/>
      <c r="SWS32" s="462"/>
      <c r="SWT32" s="462"/>
      <c r="SWU32" s="462"/>
      <c r="SWV32" s="462"/>
      <c r="SWW32" s="462"/>
      <c r="SWX32" s="462"/>
      <c r="SWY32" s="462"/>
      <c r="SWZ32" s="462"/>
      <c r="SXA32" s="462"/>
      <c r="SXB32" s="462"/>
      <c r="SXC32" s="462"/>
      <c r="SXD32" s="462"/>
      <c r="SXE32" s="462"/>
      <c r="SXF32" s="462"/>
      <c r="SXG32" s="462"/>
      <c r="SXH32" s="462"/>
      <c r="SXI32" s="462"/>
      <c r="SXJ32" s="462"/>
      <c r="SXK32" s="462"/>
      <c r="SXL32" s="462"/>
      <c r="SXM32" s="462"/>
      <c r="SXN32" s="462"/>
      <c r="SXO32" s="462"/>
      <c r="SXP32" s="462"/>
      <c r="SXQ32" s="462"/>
      <c r="SXR32" s="462"/>
      <c r="SXS32" s="462"/>
      <c r="SXT32" s="462"/>
      <c r="SXU32" s="462"/>
      <c r="SXV32" s="462"/>
      <c r="SXW32" s="462"/>
      <c r="SXX32" s="462"/>
      <c r="SXY32" s="462"/>
      <c r="SXZ32" s="462"/>
      <c r="SYA32" s="462"/>
      <c r="SYB32" s="462"/>
      <c r="SYC32" s="462"/>
      <c r="SYD32" s="462"/>
      <c r="SYE32" s="462"/>
      <c r="SYF32" s="462"/>
      <c r="SYG32" s="462"/>
      <c r="SYH32" s="462"/>
      <c r="SYI32" s="462"/>
      <c r="SYJ32" s="462"/>
      <c r="SYK32" s="462"/>
      <c r="SYL32" s="462"/>
      <c r="SYM32" s="462"/>
      <c r="SYN32" s="462"/>
      <c r="SYO32" s="462"/>
      <c r="SYP32" s="462"/>
      <c r="SYQ32" s="462"/>
      <c r="SYR32" s="462"/>
      <c r="SYS32" s="462"/>
      <c r="SYT32" s="462"/>
      <c r="SYU32" s="462"/>
      <c r="SYV32" s="462"/>
      <c r="SYW32" s="462"/>
      <c r="SYX32" s="462"/>
      <c r="SYY32" s="462"/>
      <c r="SYZ32" s="462"/>
      <c r="SZA32" s="462"/>
      <c r="SZB32" s="462"/>
      <c r="SZC32" s="462"/>
      <c r="SZD32" s="462"/>
      <c r="SZE32" s="462"/>
      <c r="SZF32" s="462"/>
      <c r="SZG32" s="462"/>
      <c r="SZH32" s="462"/>
      <c r="SZI32" s="462"/>
      <c r="SZJ32" s="462"/>
      <c r="SZK32" s="462"/>
      <c r="SZL32" s="462"/>
      <c r="SZM32" s="462"/>
      <c r="SZN32" s="462"/>
      <c r="SZO32" s="462"/>
      <c r="SZP32" s="462"/>
      <c r="SZQ32" s="462"/>
      <c r="SZR32" s="462"/>
      <c r="SZS32" s="462"/>
      <c r="SZT32" s="462"/>
      <c r="SZU32" s="462"/>
      <c r="SZV32" s="462"/>
      <c r="SZW32" s="462"/>
      <c r="SZX32" s="462"/>
      <c r="SZY32" s="462"/>
      <c r="SZZ32" s="462"/>
      <c r="TAA32" s="462"/>
      <c r="TAB32" s="462"/>
      <c r="TAC32" s="462"/>
      <c r="TAD32" s="462"/>
      <c r="TAE32" s="462"/>
      <c r="TAF32" s="462"/>
      <c r="TAG32" s="462"/>
      <c r="TAH32" s="462"/>
      <c r="TAI32" s="462"/>
      <c r="TAJ32" s="462"/>
      <c r="TAK32" s="462"/>
      <c r="TAL32" s="462"/>
      <c r="TAM32" s="462"/>
      <c r="TAN32" s="462"/>
      <c r="TAO32" s="462"/>
      <c r="TAP32" s="462"/>
      <c r="TAQ32" s="462"/>
      <c r="TAR32" s="462"/>
      <c r="TAS32" s="462"/>
      <c r="TAT32" s="462"/>
      <c r="TAU32" s="462"/>
      <c r="TAV32" s="462"/>
      <c r="TAW32" s="462"/>
      <c r="TAX32" s="462"/>
      <c r="TAY32" s="462"/>
      <c r="TAZ32" s="462"/>
      <c r="TBA32" s="462"/>
      <c r="TBB32" s="462"/>
      <c r="TBC32" s="462"/>
      <c r="TBD32" s="462"/>
      <c r="TBE32" s="462"/>
      <c r="TBF32" s="462"/>
      <c r="TBG32" s="462"/>
      <c r="TBH32" s="462"/>
      <c r="TBI32" s="462"/>
      <c r="TBJ32" s="462"/>
      <c r="TBK32" s="462"/>
      <c r="TBL32" s="462"/>
      <c r="TBM32" s="462"/>
      <c r="TBN32" s="462"/>
      <c r="TBO32" s="462"/>
      <c r="TBP32" s="462"/>
      <c r="TBQ32" s="462"/>
      <c r="TBR32" s="462"/>
      <c r="TBS32" s="462"/>
      <c r="TBT32" s="462"/>
      <c r="TBU32" s="462"/>
      <c r="TBV32" s="462"/>
      <c r="TBW32" s="462"/>
      <c r="TBX32" s="462"/>
      <c r="TBY32" s="462"/>
      <c r="TBZ32" s="462"/>
      <c r="TCA32" s="462"/>
      <c r="TCB32" s="462"/>
      <c r="TCC32" s="462"/>
      <c r="TCD32" s="462"/>
      <c r="TCE32" s="462"/>
      <c r="TCF32" s="462"/>
      <c r="TCG32" s="462"/>
      <c r="TCH32" s="462"/>
      <c r="TCI32" s="462"/>
      <c r="TCJ32" s="462"/>
      <c r="TCK32" s="462"/>
      <c r="TCL32" s="462"/>
      <c r="TCM32" s="462"/>
      <c r="TCN32" s="462"/>
      <c r="TCO32" s="462"/>
      <c r="TCP32" s="462"/>
      <c r="TCQ32" s="462"/>
      <c r="TCR32" s="462"/>
      <c r="TCS32" s="462"/>
      <c r="TCT32" s="462"/>
      <c r="TCU32" s="462"/>
      <c r="TCV32" s="462"/>
      <c r="TCW32" s="462"/>
      <c r="TCX32" s="462"/>
      <c r="TCY32" s="462"/>
      <c r="TCZ32" s="462"/>
      <c r="TDA32" s="462"/>
      <c r="TDB32" s="462"/>
      <c r="TDC32" s="462"/>
      <c r="TDD32" s="462"/>
      <c r="TDE32" s="462"/>
      <c r="TDF32" s="462"/>
      <c r="TDG32" s="462"/>
      <c r="TDH32" s="462"/>
      <c r="TDI32" s="462"/>
      <c r="TDJ32" s="462"/>
      <c r="TDK32" s="462"/>
      <c r="TDL32" s="462"/>
      <c r="TDM32" s="462"/>
      <c r="TDN32" s="462"/>
      <c r="TDO32" s="462"/>
      <c r="TDP32" s="462"/>
      <c r="TDQ32" s="462"/>
      <c r="TDR32" s="462"/>
      <c r="TDS32" s="462"/>
      <c r="TDT32" s="462"/>
      <c r="TDU32" s="462"/>
      <c r="TDV32" s="462"/>
      <c r="TDW32" s="462"/>
      <c r="TDX32" s="462"/>
      <c r="TDY32" s="462"/>
      <c r="TDZ32" s="462"/>
      <c r="TEA32" s="462"/>
      <c r="TEB32" s="462"/>
      <c r="TEC32" s="462"/>
      <c r="TED32" s="462"/>
      <c r="TEE32" s="462"/>
      <c r="TEF32" s="462"/>
      <c r="TEG32" s="462"/>
      <c r="TEH32" s="462"/>
      <c r="TEI32" s="462"/>
      <c r="TEJ32" s="462"/>
      <c r="TEK32" s="462"/>
      <c r="TEL32" s="462"/>
      <c r="TEM32" s="462"/>
      <c r="TEN32" s="462"/>
      <c r="TEO32" s="462"/>
      <c r="TEP32" s="462"/>
      <c r="TEQ32" s="462"/>
      <c r="TER32" s="462"/>
      <c r="TES32" s="462"/>
      <c r="TET32" s="462"/>
      <c r="TEU32" s="462"/>
      <c r="TEV32" s="462"/>
      <c r="TEW32" s="462"/>
      <c r="TEX32" s="462"/>
      <c r="TEY32" s="462"/>
      <c r="TEZ32" s="462"/>
      <c r="TFA32" s="462"/>
      <c r="TFB32" s="462"/>
      <c r="TFC32" s="462"/>
      <c r="TFD32" s="462"/>
      <c r="TFE32" s="462"/>
      <c r="TFF32" s="462"/>
      <c r="TFG32" s="462"/>
      <c r="TFH32" s="462"/>
      <c r="TFI32" s="462"/>
      <c r="TFJ32" s="462"/>
      <c r="TFK32" s="462"/>
      <c r="TFL32" s="462"/>
      <c r="TFM32" s="462"/>
      <c r="TFN32" s="462"/>
      <c r="TFO32" s="462"/>
      <c r="TFP32" s="462"/>
      <c r="TFQ32" s="462"/>
      <c r="TFR32" s="462"/>
      <c r="TFS32" s="462"/>
      <c r="TFT32" s="462"/>
      <c r="TFU32" s="462"/>
      <c r="TFV32" s="462"/>
      <c r="TFW32" s="462"/>
      <c r="TFX32" s="462"/>
      <c r="TFY32" s="462"/>
      <c r="TFZ32" s="462"/>
      <c r="TGA32" s="462"/>
      <c r="TGB32" s="462"/>
      <c r="TGC32" s="462"/>
      <c r="TGD32" s="462"/>
      <c r="TGE32" s="462"/>
      <c r="TGF32" s="462"/>
      <c r="TGG32" s="462"/>
      <c r="TGH32" s="462"/>
      <c r="TGI32" s="462"/>
      <c r="TGJ32" s="462"/>
      <c r="TGK32" s="462"/>
      <c r="TGL32" s="462"/>
      <c r="TGM32" s="462"/>
      <c r="TGN32" s="462"/>
      <c r="TGO32" s="462"/>
      <c r="TGP32" s="462"/>
      <c r="TGQ32" s="462"/>
      <c r="TGR32" s="462"/>
      <c r="TGS32" s="462"/>
      <c r="TGT32" s="462"/>
      <c r="TGU32" s="462"/>
      <c r="TGV32" s="462"/>
      <c r="TGW32" s="462"/>
      <c r="TGX32" s="462"/>
      <c r="TGY32" s="462"/>
      <c r="TGZ32" s="462"/>
      <c r="THA32" s="462"/>
      <c r="THB32" s="462"/>
      <c r="THC32" s="462"/>
      <c r="THD32" s="462"/>
      <c r="THE32" s="462"/>
      <c r="THF32" s="462"/>
      <c r="THG32" s="462"/>
      <c r="THH32" s="462"/>
      <c r="THI32" s="462"/>
      <c r="THJ32" s="462"/>
      <c r="THK32" s="462"/>
      <c r="THL32" s="462"/>
      <c r="THM32" s="462"/>
      <c r="THN32" s="462"/>
      <c r="THO32" s="462"/>
      <c r="THP32" s="462"/>
      <c r="THQ32" s="462"/>
      <c r="THR32" s="462"/>
      <c r="THS32" s="462"/>
      <c r="THT32" s="462"/>
      <c r="THU32" s="462"/>
      <c r="THV32" s="462"/>
      <c r="THW32" s="462"/>
      <c r="THX32" s="462"/>
      <c r="THY32" s="462"/>
      <c r="THZ32" s="462"/>
      <c r="TIA32" s="462"/>
      <c r="TIB32" s="462"/>
      <c r="TIC32" s="462"/>
      <c r="TID32" s="462"/>
      <c r="TIE32" s="462"/>
      <c r="TIF32" s="462"/>
      <c r="TIG32" s="462"/>
      <c r="TIH32" s="462"/>
      <c r="TII32" s="462"/>
      <c r="TIJ32" s="462"/>
      <c r="TIK32" s="462"/>
      <c r="TIL32" s="462"/>
      <c r="TIM32" s="462"/>
      <c r="TIN32" s="462"/>
      <c r="TIO32" s="462"/>
      <c r="TIP32" s="462"/>
      <c r="TIQ32" s="462"/>
      <c r="TIR32" s="462"/>
      <c r="TIS32" s="462"/>
      <c r="TIT32" s="462"/>
      <c r="TIU32" s="462"/>
      <c r="TIV32" s="462"/>
      <c r="TIW32" s="462"/>
      <c r="TIX32" s="462"/>
      <c r="TIY32" s="462"/>
      <c r="TIZ32" s="462"/>
      <c r="TJA32" s="462"/>
      <c r="TJB32" s="462"/>
      <c r="TJC32" s="462"/>
      <c r="TJD32" s="462"/>
      <c r="TJE32" s="462"/>
      <c r="TJF32" s="462"/>
      <c r="TJG32" s="462"/>
      <c r="TJH32" s="462"/>
      <c r="TJI32" s="462"/>
      <c r="TJJ32" s="462"/>
      <c r="TJK32" s="462"/>
      <c r="TJL32" s="462"/>
      <c r="TJM32" s="462"/>
      <c r="TJN32" s="462"/>
      <c r="TJO32" s="462"/>
      <c r="TJP32" s="462"/>
      <c r="TJQ32" s="462"/>
      <c r="TJR32" s="462"/>
      <c r="TJS32" s="462"/>
      <c r="TJT32" s="462"/>
      <c r="TJU32" s="462"/>
      <c r="TJV32" s="462"/>
      <c r="TJW32" s="462"/>
      <c r="TJX32" s="462"/>
      <c r="TJY32" s="462"/>
      <c r="TJZ32" s="462"/>
      <c r="TKA32" s="462"/>
      <c r="TKB32" s="462"/>
      <c r="TKC32" s="462"/>
      <c r="TKD32" s="462"/>
      <c r="TKE32" s="462"/>
      <c r="TKF32" s="462"/>
      <c r="TKG32" s="462"/>
      <c r="TKH32" s="462"/>
      <c r="TKI32" s="462"/>
      <c r="TKJ32" s="462"/>
      <c r="TKK32" s="462"/>
      <c r="TKL32" s="462"/>
      <c r="TKM32" s="462"/>
      <c r="TKN32" s="462"/>
      <c r="TKO32" s="462"/>
      <c r="TKP32" s="462"/>
      <c r="TKQ32" s="462"/>
      <c r="TKR32" s="462"/>
      <c r="TKS32" s="462"/>
      <c r="TKT32" s="462"/>
      <c r="TKU32" s="462"/>
      <c r="TKV32" s="462"/>
      <c r="TKW32" s="462"/>
      <c r="TKX32" s="462"/>
      <c r="TKY32" s="462"/>
      <c r="TKZ32" s="462"/>
      <c r="TLA32" s="462"/>
      <c r="TLB32" s="462"/>
      <c r="TLC32" s="462"/>
      <c r="TLD32" s="462"/>
      <c r="TLE32" s="462"/>
      <c r="TLF32" s="462"/>
      <c r="TLG32" s="462"/>
      <c r="TLH32" s="462"/>
      <c r="TLI32" s="462"/>
      <c r="TLJ32" s="462"/>
      <c r="TLK32" s="462"/>
      <c r="TLL32" s="462"/>
      <c r="TLM32" s="462"/>
      <c r="TLN32" s="462"/>
      <c r="TLO32" s="462"/>
      <c r="TLP32" s="462"/>
      <c r="TLQ32" s="462"/>
      <c r="TLR32" s="462"/>
      <c r="TLS32" s="462"/>
      <c r="TLT32" s="462"/>
      <c r="TLU32" s="462"/>
      <c r="TLV32" s="462"/>
      <c r="TLW32" s="462"/>
      <c r="TLX32" s="462"/>
      <c r="TLY32" s="462"/>
      <c r="TLZ32" s="462"/>
      <c r="TMA32" s="462"/>
      <c r="TMB32" s="462"/>
      <c r="TMC32" s="462"/>
      <c r="TMD32" s="462"/>
      <c r="TME32" s="462"/>
      <c r="TMF32" s="462"/>
      <c r="TMG32" s="462"/>
      <c r="TMH32" s="462"/>
      <c r="TMI32" s="462"/>
      <c r="TMJ32" s="462"/>
      <c r="TMK32" s="462"/>
      <c r="TML32" s="462"/>
      <c r="TMM32" s="462"/>
      <c r="TMN32" s="462"/>
      <c r="TMO32" s="462"/>
      <c r="TMP32" s="462"/>
      <c r="TMQ32" s="462"/>
      <c r="TMR32" s="462"/>
      <c r="TMS32" s="462"/>
      <c r="TMT32" s="462"/>
      <c r="TMU32" s="462"/>
      <c r="TMV32" s="462"/>
      <c r="TMW32" s="462"/>
      <c r="TMX32" s="462"/>
      <c r="TMY32" s="462"/>
      <c r="TMZ32" s="462"/>
      <c r="TNA32" s="462"/>
      <c r="TNB32" s="462"/>
      <c r="TNC32" s="462"/>
      <c r="TND32" s="462"/>
      <c r="TNE32" s="462"/>
      <c r="TNF32" s="462"/>
      <c r="TNG32" s="462"/>
      <c r="TNH32" s="462"/>
      <c r="TNI32" s="462"/>
      <c r="TNJ32" s="462"/>
      <c r="TNK32" s="462"/>
      <c r="TNL32" s="462"/>
      <c r="TNM32" s="462"/>
      <c r="TNN32" s="462"/>
      <c r="TNO32" s="462"/>
      <c r="TNP32" s="462"/>
      <c r="TNQ32" s="462"/>
      <c r="TNR32" s="462"/>
      <c r="TNS32" s="462"/>
      <c r="TNT32" s="462"/>
      <c r="TNU32" s="462"/>
      <c r="TNV32" s="462"/>
      <c r="TNW32" s="462"/>
      <c r="TNX32" s="462"/>
      <c r="TNY32" s="462"/>
      <c r="TNZ32" s="462"/>
      <c r="TOA32" s="462"/>
      <c r="TOB32" s="462"/>
      <c r="TOC32" s="462"/>
      <c r="TOD32" s="462"/>
      <c r="TOE32" s="462"/>
      <c r="TOF32" s="462"/>
      <c r="TOG32" s="462"/>
      <c r="TOH32" s="462"/>
      <c r="TOI32" s="462"/>
      <c r="TOJ32" s="462"/>
      <c r="TOK32" s="462"/>
      <c r="TOL32" s="462"/>
      <c r="TOM32" s="462"/>
      <c r="TON32" s="462"/>
      <c r="TOO32" s="462"/>
      <c r="TOP32" s="462"/>
      <c r="TOQ32" s="462"/>
      <c r="TOR32" s="462"/>
      <c r="TOS32" s="462"/>
      <c r="TOT32" s="462"/>
      <c r="TOU32" s="462"/>
      <c r="TOV32" s="462"/>
      <c r="TOW32" s="462"/>
      <c r="TOX32" s="462"/>
      <c r="TOY32" s="462"/>
      <c r="TOZ32" s="462"/>
      <c r="TPA32" s="462"/>
      <c r="TPB32" s="462"/>
      <c r="TPC32" s="462"/>
      <c r="TPD32" s="462"/>
      <c r="TPE32" s="462"/>
      <c r="TPF32" s="462"/>
      <c r="TPG32" s="462"/>
      <c r="TPH32" s="462"/>
      <c r="TPI32" s="462"/>
      <c r="TPJ32" s="462"/>
      <c r="TPK32" s="462"/>
      <c r="TPL32" s="462"/>
      <c r="TPM32" s="462"/>
      <c r="TPN32" s="462"/>
      <c r="TPO32" s="462"/>
      <c r="TPP32" s="462"/>
      <c r="TPQ32" s="462"/>
      <c r="TPR32" s="462"/>
      <c r="TPS32" s="462"/>
      <c r="TPT32" s="462"/>
      <c r="TPU32" s="462"/>
      <c r="TPV32" s="462"/>
      <c r="TPW32" s="462"/>
      <c r="TPX32" s="462"/>
      <c r="TPY32" s="462"/>
      <c r="TPZ32" s="462"/>
      <c r="TQA32" s="462"/>
      <c r="TQB32" s="462"/>
      <c r="TQC32" s="462"/>
      <c r="TQD32" s="462"/>
      <c r="TQE32" s="462"/>
      <c r="TQF32" s="462"/>
      <c r="TQG32" s="462"/>
      <c r="TQH32" s="462"/>
      <c r="TQI32" s="462"/>
      <c r="TQJ32" s="462"/>
      <c r="TQK32" s="462"/>
      <c r="TQL32" s="462"/>
      <c r="TQM32" s="462"/>
      <c r="TQN32" s="462"/>
      <c r="TQO32" s="462"/>
      <c r="TQP32" s="462"/>
      <c r="TQQ32" s="462"/>
      <c r="TQR32" s="462"/>
      <c r="TQS32" s="462"/>
      <c r="TQT32" s="462"/>
      <c r="TQU32" s="462"/>
      <c r="TQV32" s="462"/>
      <c r="TQW32" s="462"/>
      <c r="TQX32" s="462"/>
      <c r="TQY32" s="462"/>
      <c r="TQZ32" s="462"/>
      <c r="TRA32" s="462"/>
      <c r="TRB32" s="462"/>
      <c r="TRC32" s="462"/>
      <c r="TRD32" s="462"/>
      <c r="TRE32" s="462"/>
      <c r="TRF32" s="462"/>
      <c r="TRG32" s="462"/>
      <c r="TRH32" s="462"/>
      <c r="TRI32" s="462"/>
      <c r="TRJ32" s="462"/>
      <c r="TRK32" s="462"/>
      <c r="TRL32" s="462"/>
      <c r="TRM32" s="462"/>
      <c r="TRN32" s="462"/>
      <c r="TRO32" s="462"/>
      <c r="TRP32" s="462"/>
      <c r="TRQ32" s="462"/>
      <c r="TRR32" s="462"/>
      <c r="TRS32" s="462"/>
      <c r="TRT32" s="462"/>
      <c r="TRU32" s="462"/>
      <c r="TRV32" s="462"/>
      <c r="TRW32" s="462"/>
      <c r="TRX32" s="462"/>
      <c r="TRY32" s="462"/>
      <c r="TRZ32" s="462"/>
      <c r="TSA32" s="462"/>
      <c r="TSB32" s="462"/>
      <c r="TSC32" s="462"/>
      <c r="TSD32" s="462"/>
      <c r="TSE32" s="462"/>
      <c r="TSF32" s="462"/>
      <c r="TSG32" s="462"/>
      <c r="TSH32" s="462"/>
      <c r="TSI32" s="462"/>
      <c r="TSJ32" s="462"/>
      <c r="TSK32" s="462"/>
      <c r="TSL32" s="462"/>
      <c r="TSM32" s="462"/>
      <c r="TSN32" s="462"/>
      <c r="TSO32" s="462"/>
      <c r="TSP32" s="462"/>
      <c r="TSQ32" s="462"/>
      <c r="TSR32" s="462"/>
      <c r="TSS32" s="462"/>
      <c r="TST32" s="462"/>
      <c r="TSU32" s="462"/>
      <c r="TSV32" s="462"/>
      <c r="TSW32" s="462"/>
      <c r="TSX32" s="462"/>
      <c r="TSY32" s="462"/>
      <c r="TSZ32" s="462"/>
      <c r="TTA32" s="462"/>
      <c r="TTB32" s="462"/>
      <c r="TTC32" s="462"/>
      <c r="TTD32" s="462"/>
      <c r="TTE32" s="462"/>
      <c r="TTF32" s="462"/>
      <c r="TTG32" s="462"/>
      <c r="TTH32" s="462"/>
      <c r="TTI32" s="462"/>
      <c r="TTJ32" s="462"/>
      <c r="TTK32" s="462"/>
      <c r="TTL32" s="462"/>
      <c r="TTM32" s="462"/>
      <c r="TTN32" s="462"/>
      <c r="TTO32" s="462"/>
      <c r="TTP32" s="462"/>
      <c r="TTQ32" s="462"/>
      <c r="TTR32" s="462"/>
      <c r="TTS32" s="462"/>
      <c r="TTT32" s="462"/>
      <c r="TTU32" s="462"/>
      <c r="TTV32" s="462"/>
      <c r="TTW32" s="462"/>
      <c r="TTX32" s="462"/>
      <c r="TTY32" s="462"/>
      <c r="TTZ32" s="462"/>
      <c r="TUA32" s="462"/>
      <c r="TUB32" s="462"/>
      <c r="TUC32" s="462"/>
      <c r="TUD32" s="462"/>
      <c r="TUE32" s="462"/>
      <c r="TUF32" s="462"/>
      <c r="TUG32" s="462"/>
      <c r="TUH32" s="462"/>
      <c r="TUI32" s="462"/>
      <c r="TUJ32" s="462"/>
      <c r="TUK32" s="462"/>
      <c r="TUL32" s="462"/>
      <c r="TUM32" s="462"/>
      <c r="TUN32" s="462"/>
      <c r="TUO32" s="462"/>
      <c r="TUP32" s="462"/>
      <c r="TUQ32" s="462"/>
      <c r="TUR32" s="462"/>
      <c r="TUS32" s="462"/>
      <c r="TUT32" s="462"/>
      <c r="TUU32" s="462"/>
      <c r="TUV32" s="462"/>
      <c r="TUW32" s="462"/>
      <c r="TUX32" s="462"/>
      <c r="TUY32" s="462"/>
      <c r="TUZ32" s="462"/>
      <c r="TVA32" s="462"/>
      <c r="TVB32" s="462"/>
      <c r="TVC32" s="462"/>
      <c r="TVD32" s="462"/>
      <c r="TVE32" s="462"/>
      <c r="TVF32" s="462"/>
      <c r="TVG32" s="462"/>
      <c r="TVH32" s="462"/>
      <c r="TVI32" s="462"/>
      <c r="TVJ32" s="462"/>
      <c r="TVK32" s="462"/>
      <c r="TVL32" s="462"/>
      <c r="TVM32" s="462"/>
      <c r="TVN32" s="462"/>
      <c r="TVO32" s="462"/>
      <c r="TVP32" s="462"/>
      <c r="TVQ32" s="462"/>
      <c r="TVR32" s="462"/>
      <c r="TVS32" s="462"/>
      <c r="TVT32" s="462"/>
      <c r="TVU32" s="462"/>
      <c r="TVV32" s="462"/>
      <c r="TVW32" s="462"/>
      <c r="TVX32" s="462"/>
      <c r="TVY32" s="462"/>
      <c r="TVZ32" s="462"/>
      <c r="TWA32" s="462"/>
      <c r="TWB32" s="462"/>
      <c r="TWC32" s="462"/>
      <c r="TWD32" s="462"/>
      <c r="TWE32" s="462"/>
      <c r="TWF32" s="462"/>
      <c r="TWG32" s="462"/>
      <c r="TWH32" s="462"/>
      <c r="TWI32" s="462"/>
      <c r="TWJ32" s="462"/>
      <c r="TWK32" s="462"/>
      <c r="TWL32" s="462"/>
      <c r="TWM32" s="462"/>
      <c r="TWN32" s="462"/>
      <c r="TWO32" s="462"/>
      <c r="TWP32" s="462"/>
      <c r="TWQ32" s="462"/>
      <c r="TWR32" s="462"/>
      <c r="TWS32" s="462"/>
      <c r="TWT32" s="462"/>
      <c r="TWU32" s="462"/>
      <c r="TWV32" s="462"/>
      <c r="TWW32" s="462"/>
      <c r="TWX32" s="462"/>
      <c r="TWY32" s="462"/>
      <c r="TWZ32" s="462"/>
      <c r="TXA32" s="462"/>
      <c r="TXB32" s="462"/>
      <c r="TXC32" s="462"/>
      <c r="TXD32" s="462"/>
      <c r="TXE32" s="462"/>
      <c r="TXF32" s="462"/>
      <c r="TXG32" s="462"/>
      <c r="TXH32" s="462"/>
      <c r="TXI32" s="462"/>
      <c r="TXJ32" s="462"/>
      <c r="TXK32" s="462"/>
      <c r="TXL32" s="462"/>
      <c r="TXM32" s="462"/>
      <c r="TXN32" s="462"/>
      <c r="TXO32" s="462"/>
      <c r="TXP32" s="462"/>
      <c r="TXQ32" s="462"/>
      <c r="TXR32" s="462"/>
      <c r="TXS32" s="462"/>
      <c r="TXT32" s="462"/>
      <c r="TXU32" s="462"/>
      <c r="TXV32" s="462"/>
      <c r="TXW32" s="462"/>
      <c r="TXX32" s="462"/>
      <c r="TXY32" s="462"/>
      <c r="TXZ32" s="462"/>
      <c r="TYA32" s="462"/>
      <c r="TYB32" s="462"/>
      <c r="TYC32" s="462"/>
      <c r="TYD32" s="462"/>
      <c r="TYE32" s="462"/>
      <c r="TYF32" s="462"/>
      <c r="TYG32" s="462"/>
      <c r="TYH32" s="462"/>
      <c r="TYI32" s="462"/>
      <c r="TYJ32" s="462"/>
      <c r="TYK32" s="462"/>
      <c r="TYL32" s="462"/>
      <c r="TYM32" s="462"/>
      <c r="TYN32" s="462"/>
      <c r="TYO32" s="462"/>
      <c r="TYP32" s="462"/>
      <c r="TYQ32" s="462"/>
      <c r="TYR32" s="462"/>
      <c r="TYS32" s="462"/>
      <c r="TYT32" s="462"/>
      <c r="TYU32" s="462"/>
      <c r="TYV32" s="462"/>
      <c r="TYW32" s="462"/>
      <c r="TYX32" s="462"/>
      <c r="TYY32" s="462"/>
      <c r="TYZ32" s="462"/>
      <c r="TZA32" s="462"/>
      <c r="TZB32" s="462"/>
      <c r="TZC32" s="462"/>
      <c r="TZD32" s="462"/>
      <c r="TZE32" s="462"/>
      <c r="TZF32" s="462"/>
      <c r="TZG32" s="462"/>
      <c r="TZH32" s="462"/>
      <c r="TZI32" s="462"/>
      <c r="TZJ32" s="462"/>
      <c r="TZK32" s="462"/>
      <c r="TZL32" s="462"/>
      <c r="TZM32" s="462"/>
      <c r="TZN32" s="462"/>
      <c r="TZO32" s="462"/>
      <c r="TZP32" s="462"/>
      <c r="TZQ32" s="462"/>
      <c r="TZR32" s="462"/>
      <c r="TZS32" s="462"/>
      <c r="TZT32" s="462"/>
      <c r="TZU32" s="462"/>
      <c r="TZV32" s="462"/>
      <c r="TZW32" s="462"/>
      <c r="TZX32" s="462"/>
      <c r="TZY32" s="462"/>
      <c r="TZZ32" s="462"/>
      <c r="UAA32" s="462"/>
      <c r="UAB32" s="462"/>
      <c r="UAC32" s="462"/>
      <c r="UAD32" s="462"/>
      <c r="UAE32" s="462"/>
      <c r="UAF32" s="462"/>
      <c r="UAG32" s="462"/>
      <c r="UAH32" s="462"/>
      <c r="UAI32" s="462"/>
      <c r="UAJ32" s="462"/>
      <c r="UAK32" s="462"/>
      <c r="UAL32" s="462"/>
      <c r="UAM32" s="462"/>
      <c r="UAN32" s="462"/>
      <c r="UAO32" s="462"/>
      <c r="UAP32" s="462"/>
      <c r="UAQ32" s="462"/>
      <c r="UAR32" s="462"/>
      <c r="UAS32" s="462"/>
      <c r="UAT32" s="462"/>
      <c r="UAU32" s="462"/>
      <c r="UAV32" s="462"/>
      <c r="UAW32" s="462"/>
      <c r="UAX32" s="462"/>
      <c r="UAY32" s="462"/>
      <c r="UAZ32" s="462"/>
      <c r="UBA32" s="462"/>
      <c r="UBB32" s="462"/>
      <c r="UBC32" s="462"/>
      <c r="UBD32" s="462"/>
      <c r="UBE32" s="462"/>
      <c r="UBF32" s="462"/>
      <c r="UBG32" s="462"/>
      <c r="UBH32" s="462"/>
      <c r="UBI32" s="462"/>
      <c r="UBJ32" s="462"/>
      <c r="UBK32" s="462"/>
      <c r="UBL32" s="462"/>
      <c r="UBM32" s="462"/>
      <c r="UBN32" s="462"/>
      <c r="UBO32" s="462"/>
      <c r="UBP32" s="462"/>
      <c r="UBQ32" s="462"/>
      <c r="UBR32" s="462"/>
      <c r="UBS32" s="462"/>
      <c r="UBT32" s="462"/>
      <c r="UBU32" s="462"/>
      <c r="UBV32" s="462"/>
      <c r="UBW32" s="462"/>
      <c r="UBX32" s="462"/>
      <c r="UBY32" s="462"/>
      <c r="UBZ32" s="462"/>
      <c r="UCA32" s="462"/>
      <c r="UCB32" s="462"/>
      <c r="UCC32" s="462"/>
      <c r="UCD32" s="462"/>
      <c r="UCE32" s="462"/>
      <c r="UCF32" s="462"/>
      <c r="UCG32" s="462"/>
      <c r="UCH32" s="462"/>
      <c r="UCI32" s="462"/>
      <c r="UCJ32" s="462"/>
      <c r="UCK32" s="462"/>
      <c r="UCL32" s="462"/>
      <c r="UCM32" s="462"/>
      <c r="UCN32" s="462"/>
      <c r="UCO32" s="462"/>
      <c r="UCP32" s="462"/>
      <c r="UCQ32" s="462"/>
      <c r="UCR32" s="462"/>
      <c r="UCS32" s="462"/>
      <c r="UCT32" s="462"/>
      <c r="UCU32" s="462"/>
      <c r="UCV32" s="462"/>
      <c r="UCW32" s="462"/>
      <c r="UCX32" s="462"/>
      <c r="UCY32" s="462"/>
      <c r="UCZ32" s="462"/>
      <c r="UDA32" s="462"/>
      <c r="UDB32" s="462"/>
      <c r="UDC32" s="462"/>
      <c r="UDD32" s="462"/>
      <c r="UDE32" s="462"/>
      <c r="UDF32" s="462"/>
      <c r="UDG32" s="462"/>
      <c r="UDH32" s="462"/>
      <c r="UDI32" s="462"/>
      <c r="UDJ32" s="462"/>
      <c r="UDK32" s="462"/>
      <c r="UDL32" s="462"/>
      <c r="UDM32" s="462"/>
      <c r="UDN32" s="462"/>
      <c r="UDO32" s="462"/>
      <c r="UDP32" s="462"/>
      <c r="UDQ32" s="462"/>
      <c r="UDR32" s="462"/>
      <c r="UDS32" s="462"/>
      <c r="UDT32" s="462"/>
      <c r="UDU32" s="462"/>
      <c r="UDV32" s="462"/>
      <c r="UDW32" s="462"/>
      <c r="UDX32" s="462"/>
      <c r="UDY32" s="462"/>
      <c r="UDZ32" s="462"/>
      <c r="UEA32" s="462"/>
      <c r="UEB32" s="462"/>
      <c r="UEC32" s="462"/>
      <c r="UED32" s="462"/>
      <c r="UEE32" s="462"/>
      <c r="UEF32" s="462"/>
      <c r="UEG32" s="462"/>
      <c r="UEH32" s="462"/>
      <c r="UEI32" s="462"/>
      <c r="UEJ32" s="462"/>
      <c r="UEK32" s="462"/>
      <c r="UEL32" s="462"/>
      <c r="UEM32" s="462"/>
      <c r="UEN32" s="462"/>
      <c r="UEO32" s="462"/>
      <c r="UEP32" s="462"/>
      <c r="UEQ32" s="462"/>
      <c r="UER32" s="462"/>
      <c r="UES32" s="462"/>
      <c r="UET32" s="462"/>
      <c r="UEU32" s="462"/>
      <c r="UEV32" s="462"/>
      <c r="UEW32" s="462"/>
      <c r="UEX32" s="462"/>
      <c r="UEY32" s="462"/>
      <c r="UEZ32" s="462"/>
      <c r="UFA32" s="462"/>
      <c r="UFB32" s="462"/>
      <c r="UFC32" s="462"/>
      <c r="UFD32" s="462"/>
      <c r="UFE32" s="462"/>
      <c r="UFF32" s="462"/>
      <c r="UFG32" s="462"/>
      <c r="UFH32" s="462"/>
      <c r="UFI32" s="462"/>
      <c r="UFJ32" s="462"/>
      <c r="UFK32" s="462"/>
      <c r="UFL32" s="462"/>
      <c r="UFM32" s="462"/>
      <c r="UFN32" s="462"/>
      <c r="UFO32" s="462"/>
      <c r="UFP32" s="462"/>
      <c r="UFQ32" s="462"/>
      <c r="UFR32" s="462"/>
      <c r="UFS32" s="462"/>
      <c r="UFT32" s="462"/>
      <c r="UFU32" s="462"/>
      <c r="UFV32" s="462"/>
      <c r="UFW32" s="462"/>
      <c r="UFX32" s="462"/>
      <c r="UFY32" s="462"/>
      <c r="UFZ32" s="462"/>
      <c r="UGA32" s="462"/>
      <c r="UGB32" s="462"/>
      <c r="UGC32" s="462"/>
      <c r="UGD32" s="462"/>
      <c r="UGE32" s="462"/>
      <c r="UGF32" s="462"/>
      <c r="UGG32" s="462"/>
      <c r="UGH32" s="462"/>
      <c r="UGI32" s="462"/>
      <c r="UGJ32" s="462"/>
      <c r="UGK32" s="462"/>
      <c r="UGL32" s="462"/>
      <c r="UGM32" s="462"/>
      <c r="UGN32" s="462"/>
      <c r="UGO32" s="462"/>
      <c r="UGP32" s="462"/>
      <c r="UGQ32" s="462"/>
      <c r="UGR32" s="462"/>
      <c r="UGS32" s="462"/>
      <c r="UGT32" s="462"/>
      <c r="UGU32" s="462"/>
      <c r="UGV32" s="462"/>
      <c r="UGW32" s="462"/>
      <c r="UGX32" s="462"/>
      <c r="UGY32" s="462"/>
      <c r="UGZ32" s="462"/>
      <c r="UHA32" s="462"/>
      <c r="UHB32" s="462"/>
      <c r="UHC32" s="462"/>
      <c r="UHD32" s="462"/>
      <c r="UHE32" s="462"/>
      <c r="UHF32" s="462"/>
      <c r="UHG32" s="462"/>
      <c r="UHH32" s="462"/>
      <c r="UHI32" s="462"/>
      <c r="UHJ32" s="462"/>
      <c r="UHK32" s="462"/>
      <c r="UHL32" s="462"/>
      <c r="UHM32" s="462"/>
      <c r="UHN32" s="462"/>
      <c r="UHO32" s="462"/>
      <c r="UHP32" s="462"/>
      <c r="UHQ32" s="462"/>
      <c r="UHR32" s="462"/>
      <c r="UHS32" s="462"/>
      <c r="UHT32" s="462"/>
      <c r="UHU32" s="462"/>
      <c r="UHV32" s="462"/>
      <c r="UHW32" s="462"/>
      <c r="UHX32" s="462"/>
      <c r="UHY32" s="462"/>
      <c r="UHZ32" s="462"/>
      <c r="UIA32" s="462"/>
      <c r="UIB32" s="462"/>
      <c r="UIC32" s="462"/>
      <c r="UID32" s="462"/>
      <c r="UIE32" s="462"/>
      <c r="UIF32" s="462"/>
      <c r="UIG32" s="462"/>
      <c r="UIH32" s="462"/>
      <c r="UII32" s="462"/>
      <c r="UIJ32" s="462"/>
      <c r="UIK32" s="462"/>
      <c r="UIL32" s="462"/>
      <c r="UIM32" s="462"/>
      <c r="UIN32" s="462"/>
      <c r="UIO32" s="462"/>
      <c r="UIP32" s="462"/>
      <c r="UIQ32" s="462"/>
      <c r="UIR32" s="462"/>
      <c r="UIS32" s="462"/>
      <c r="UIT32" s="462"/>
      <c r="UIU32" s="462"/>
      <c r="UIV32" s="462"/>
      <c r="UIW32" s="462"/>
      <c r="UIX32" s="462"/>
      <c r="UIY32" s="462"/>
      <c r="UIZ32" s="462"/>
      <c r="UJA32" s="462"/>
      <c r="UJB32" s="462"/>
      <c r="UJC32" s="462"/>
      <c r="UJD32" s="462"/>
      <c r="UJE32" s="462"/>
      <c r="UJF32" s="462"/>
      <c r="UJG32" s="462"/>
      <c r="UJH32" s="462"/>
      <c r="UJI32" s="462"/>
      <c r="UJJ32" s="462"/>
      <c r="UJK32" s="462"/>
      <c r="UJL32" s="462"/>
      <c r="UJM32" s="462"/>
      <c r="UJN32" s="462"/>
      <c r="UJO32" s="462"/>
      <c r="UJP32" s="462"/>
      <c r="UJQ32" s="462"/>
      <c r="UJR32" s="462"/>
      <c r="UJS32" s="462"/>
      <c r="UJT32" s="462"/>
      <c r="UJU32" s="462"/>
      <c r="UJV32" s="462"/>
      <c r="UJW32" s="462"/>
      <c r="UJX32" s="462"/>
      <c r="UJY32" s="462"/>
      <c r="UJZ32" s="462"/>
      <c r="UKA32" s="462"/>
      <c r="UKB32" s="462"/>
      <c r="UKC32" s="462"/>
      <c r="UKD32" s="462"/>
      <c r="UKE32" s="462"/>
      <c r="UKF32" s="462"/>
      <c r="UKG32" s="462"/>
      <c r="UKH32" s="462"/>
      <c r="UKI32" s="462"/>
      <c r="UKJ32" s="462"/>
      <c r="UKK32" s="462"/>
      <c r="UKL32" s="462"/>
      <c r="UKM32" s="462"/>
      <c r="UKN32" s="462"/>
      <c r="UKO32" s="462"/>
      <c r="UKP32" s="462"/>
      <c r="UKQ32" s="462"/>
      <c r="UKR32" s="462"/>
      <c r="UKS32" s="462"/>
      <c r="UKT32" s="462"/>
      <c r="UKU32" s="462"/>
      <c r="UKV32" s="462"/>
      <c r="UKW32" s="462"/>
      <c r="UKX32" s="462"/>
      <c r="UKY32" s="462"/>
      <c r="UKZ32" s="462"/>
      <c r="ULA32" s="462"/>
      <c r="ULB32" s="462"/>
      <c r="ULC32" s="462"/>
      <c r="ULD32" s="462"/>
      <c r="ULE32" s="462"/>
      <c r="ULF32" s="462"/>
      <c r="ULG32" s="462"/>
      <c r="ULH32" s="462"/>
      <c r="ULI32" s="462"/>
      <c r="ULJ32" s="462"/>
      <c r="ULK32" s="462"/>
      <c r="ULL32" s="462"/>
      <c r="ULM32" s="462"/>
      <c r="ULN32" s="462"/>
      <c r="ULO32" s="462"/>
      <c r="ULP32" s="462"/>
      <c r="ULQ32" s="462"/>
      <c r="ULR32" s="462"/>
      <c r="ULS32" s="462"/>
      <c r="ULT32" s="462"/>
      <c r="ULU32" s="462"/>
      <c r="ULV32" s="462"/>
      <c r="ULW32" s="462"/>
      <c r="ULX32" s="462"/>
      <c r="ULY32" s="462"/>
      <c r="ULZ32" s="462"/>
      <c r="UMA32" s="462"/>
      <c r="UMB32" s="462"/>
      <c r="UMC32" s="462"/>
      <c r="UMD32" s="462"/>
      <c r="UME32" s="462"/>
      <c r="UMF32" s="462"/>
      <c r="UMG32" s="462"/>
      <c r="UMH32" s="462"/>
      <c r="UMI32" s="462"/>
      <c r="UMJ32" s="462"/>
      <c r="UMK32" s="462"/>
      <c r="UML32" s="462"/>
      <c r="UMM32" s="462"/>
      <c r="UMN32" s="462"/>
      <c r="UMO32" s="462"/>
      <c r="UMP32" s="462"/>
      <c r="UMQ32" s="462"/>
      <c r="UMR32" s="462"/>
      <c r="UMS32" s="462"/>
      <c r="UMT32" s="462"/>
      <c r="UMU32" s="462"/>
      <c r="UMV32" s="462"/>
      <c r="UMW32" s="462"/>
      <c r="UMX32" s="462"/>
      <c r="UMY32" s="462"/>
      <c r="UMZ32" s="462"/>
      <c r="UNA32" s="462"/>
      <c r="UNB32" s="462"/>
      <c r="UNC32" s="462"/>
      <c r="UND32" s="462"/>
      <c r="UNE32" s="462"/>
      <c r="UNF32" s="462"/>
      <c r="UNG32" s="462"/>
      <c r="UNH32" s="462"/>
      <c r="UNI32" s="462"/>
      <c r="UNJ32" s="462"/>
      <c r="UNK32" s="462"/>
      <c r="UNL32" s="462"/>
      <c r="UNM32" s="462"/>
      <c r="UNN32" s="462"/>
      <c r="UNO32" s="462"/>
      <c r="UNP32" s="462"/>
      <c r="UNQ32" s="462"/>
      <c r="UNR32" s="462"/>
      <c r="UNS32" s="462"/>
      <c r="UNT32" s="462"/>
      <c r="UNU32" s="462"/>
      <c r="UNV32" s="462"/>
      <c r="UNW32" s="462"/>
      <c r="UNX32" s="462"/>
      <c r="UNY32" s="462"/>
      <c r="UNZ32" s="462"/>
      <c r="UOA32" s="462"/>
      <c r="UOB32" s="462"/>
      <c r="UOC32" s="462"/>
      <c r="UOD32" s="462"/>
      <c r="UOE32" s="462"/>
      <c r="UOF32" s="462"/>
      <c r="UOG32" s="462"/>
      <c r="UOH32" s="462"/>
      <c r="UOI32" s="462"/>
      <c r="UOJ32" s="462"/>
      <c r="UOK32" s="462"/>
      <c r="UOL32" s="462"/>
      <c r="UOM32" s="462"/>
      <c r="UON32" s="462"/>
      <c r="UOO32" s="462"/>
      <c r="UOP32" s="462"/>
      <c r="UOQ32" s="462"/>
      <c r="UOR32" s="462"/>
      <c r="UOS32" s="462"/>
      <c r="UOT32" s="462"/>
      <c r="UOU32" s="462"/>
      <c r="UOV32" s="462"/>
      <c r="UOW32" s="462"/>
      <c r="UOX32" s="462"/>
      <c r="UOY32" s="462"/>
      <c r="UOZ32" s="462"/>
      <c r="UPA32" s="462"/>
      <c r="UPB32" s="462"/>
      <c r="UPC32" s="462"/>
      <c r="UPD32" s="462"/>
      <c r="UPE32" s="462"/>
      <c r="UPF32" s="462"/>
      <c r="UPG32" s="462"/>
      <c r="UPH32" s="462"/>
      <c r="UPI32" s="462"/>
      <c r="UPJ32" s="462"/>
      <c r="UPK32" s="462"/>
      <c r="UPL32" s="462"/>
      <c r="UPM32" s="462"/>
      <c r="UPN32" s="462"/>
      <c r="UPO32" s="462"/>
      <c r="UPP32" s="462"/>
      <c r="UPQ32" s="462"/>
      <c r="UPR32" s="462"/>
      <c r="UPS32" s="462"/>
      <c r="UPT32" s="462"/>
      <c r="UPU32" s="462"/>
      <c r="UPV32" s="462"/>
      <c r="UPW32" s="462"/>
      <c r="UPX32" s="462"/>
      <c r="UPY32" s="462"/>
      <c r="UPZ32" s="462"/>
      <c r="UQA32" s="462"/>
      <c r="UQB32" s="462"/>
      <c r="UQC32" s="462"/>
      <c r="UQD32" s="462"/>
      <c r="UQE32" s="462"/>
      <c r="UQF32" s="462"/>
      <c r="UQG32" s="462"/>
      <c r="UQH32" s="462"/>
      <c r="UQI32" s="462"/>
      <c r="UQJ32" s="462"/>
      <c r="UQK32" s="462"/>
      <c r="UQL32" s="462"/>
      <c r="UQM32" s="462"/>
      <c r="UQN32" s="462"/>
      <c r="UQO32" s="462"/>
      <c r="UQP32" s="462"/>
      <c r="UQQ32" s="462"/>
      <c r="UQR32" s="462"/>
      <c r="UQS32" s="462"/>
      <c r="UQT32" s="462"/>
      <c r="UQU32" s="462"/>
      <c r="UQV32" s="462"/>
      <c r="UQW32" s="462"/>
      <c r="UQX32" s="462"/>
      <c r="UQY32" s="462"/>
      <c r="UQZ32" s="462"/>
      <c r="URA32" s="462"/>
      <c r="URB32" s="462"/>
      <c r="URC32" s="462"/>
      <c r="URD32" s="462"/>
      <c r="URE32" s="462"/>
      <c r="URF32" s="462"/>
      <c r="URG32" s="462"/>
      <c r="URH32" s="462"/>
      <c r="URI32" s="462"/>
      <c r="URJ32" s="462"/>
      <c r="URK32" s="462"/>
      <c r="URL32" s="462"/>
      <c r="URM32" s="462"/>
      <c r="URN32" s="462"/>
      <c r="URO32" s="462"/>
      <c r="URP32" s="462"/>
      <c r="URQ32" s="462"/>
      <c r="URR32" s="462"/>
      <c r="URS32" s="462"/>
      <c r="URT32" s="462"/>
      <c r="URU32" s="462"/>
      <c r="URV32" s="462"/>
      <c r="URW32" s="462"/>
      <c r="URX32" s="462"/>
      <c r="URY32" s="462"/>
      <c r="URZ32" s="462"/>
      <c r="USA32" s="462"/>
      <c r="USB32" s="462"/>
      <c r="USC32" s="462"/>
      <c r="USD32" s="462"/>
      <c r="USE32" s="462"/>
      <c r="USF32" s="462"/>
      <c r="USG32" s="462"/>
      <c r="USH32" s="462"/>
      <c r="USI32" s="462"/>
      <c r="USJ32" s="462"/>
      <c r="USK32" s="462"/>
      <c r="USL32" s="462"/>
      <c r="USM32" s="462"/>
      <c r="USN32" s="462"/>
      <c r="USO32" s="462"/>
      <c r="USP32" s="462"/>
      <c r="USQ32" s="462"/>
      <c r="USR32" s="462"/>
      <c r="USS32" s="462"/>
      <c r="UST32" s="462"/>
      <c r="USU32" s="462"/>
      <c r="USV32" s="462"/>
      <c r="USW32" s="462"/>
      <c r="USX32" s="462"/>
      <c r="USY32" s="462"/>
      <c r="USZ32" s="462"/>
      <c r="UTA32" s="462"/>
      <c r="UTB32" s="462"/>
      <c r="UTC32" s="462"/>
      <c r="UTD32" s="462"/>
      <c r="UTE32" s="462"/>
      <c r="UTF32" s="462"/>
      <c r="UTG32" s="462"/>
      <c r="UTH32" s="462"/>
      <c r="UTI32" s="462"/>
      <c r="UTJ32" s="462"/>
      <c r="UTK32" s="462"/>
      <c r="UTL32" s="462"/>
      <c r="UTM32" s="462"/>
      <c r="UTN32" s="462"/>
      <c r="UTO32" s="462"/>
      <c r="UTP32" s="462"/>
      <c r="UTQ32" s="462"/>
      <c r="UTR32" s="462"/>
      <c r="UTS32" s="462"/>
      <c r="UTT32" s="462"/>
      <c r="UTU32" s="462"/>
      <c r="UTV32" s="462"/>
      <c r="UTW32" s="462"/>
      <c r="UTX32" s="462"/>
      <c r="UTY32" s="462"/>
      <c r="UTZ32" s="462"/>
      <c r="UUA32" s="462"/>
      <c r="UUB32" s="462"/>
      <c r="UUC32" s="462"/>
      <c r="UUD32" s="462"/>
      <c r="UUE32" s="462"/>
      <c r="UUF32" s="462"/>
      <c r="UUG32" s="462"/>
      <c r="UUH32" s="462"/>
      <c r="UUI32" s="462"/>
      <c r="UUJ32" s="462"/>
      <c r="UUK32" s="462"/>
      <c r="UUL32" s="462"/>
      <c r="UUM32" s="462"/>
      <c r="UUN32" s="462"/>
      <c r="UUO32" s="462"/>
      <c r="UUP32" s="462"/>
      <c r="UUQ32" s="462"/>
      <c r="UUR32" s="462"/>
      <c r="UUS32" s="462"/>
      <c r="UUT32" s="462"/>
      <c r="UUU32" s="462"/>
      <c r="UUV32" s="462"/>
      <c r="UUW32" s="462"/>
      <c r="UUX32" s="462"/>
      <c r="UUY32" s="462"/>
      <c r="UUZ32" s="462"/>
      <c r="UVA32" s="462"/>
      <c r="UVB32" s="462"/>
      <c r="UVC32" s="462"/>
      <c r="UVD32" s="462"/>
      <c r="UVE32" s="462"/>
      <c r="UVF32" s="462"/>
      <c r="UVG32" s="462"/>
      <c r="UVH32" s="462"/>
      <c r="UVI32" s="462"/>
      <c r="UVJ32" s="462"/>
      <c r="UVK32" s="462"/>
      <c r="UVL32" s="462"/>
      <c r="UVM32" s="462"/>
      <c r="UVN32" s="462"/>
      <c r="UVO32" s="462"/>
      <c r="UVP32" s="462"/>
      <c r="UVQ32" s="462"/>
      <c r="UVR32" s="462"/>
      <c r="UVS32" s="462"/>
      <c r="UVT32" s="462"/>
      <c r="UVU32" s="462"/>
      <c r="UVV32" s="462"/>
      <c r="UVW32" s="462"/>
      <c r="UVX32" s="462"/>
      <c r="UVY32" s="462"/>
      <c r="UVZ32" s="462"/>
      <c r="UWA32" s="462"/>
      <c r="UWB32" s="462"/>
      <c r="UWC32" s="462"/>
      <c r="UWD32" s="462"/>
      <c r="UWE32" s="462"/>
      <c r="UWF32" s="462"/>
      <c r="UWG32" s="462"/>
      <c r="UWH32" s="462"/>
      <c r="UWI32" s="462"/>
      <c r="UWJ32" s="462"/>
      <c r="UWK32" s="462"/>
      <c r="UWL32" s="462"/>
      <c r="UWM32" s="462"/>
      <c r="UWN32" s="462"/>
      <c r="UWO32" s="462"/>
      <c r="UWP32" s="462"/>
      <c r="UWQ32" s="462"/>
      <c r="UWR32" s="462"/>
      <c r="UWS32" s="462"/>
      <c r="UWT32" s="462"/>
      <c r="UWU32" s="462"/>
      <c r="UWV32" s="462"/>
      <c r="UWW32" s="462"/>
      <c r="UWX32" s="462"/>
      <c r="UWY32" s="462"/>
      <c r="UWZ32" s="462"/>
      <c r="UXA32" s="462"/>
      <c r="UXB32" s="462"/>
      <c r="UXC32" s="462"/>
      <c r="UXD32" s="462"/>
      <c r="UXE32" s="462"/>
      <c r="UXF32" s="462"/>
      <c r="UXG32" s="462"/>
      <c r="UXH32" s="462"/>
      <c r="UXI32" s="462"/>
      <c r="UXJ32" s="462"/>
      <c r="UXK32" s="462"/>
      <c r="UXL32" s="462"/>
      <c r="UXM32" s="462"/>
      <c r="UXN32" s="462"/>
      <c r="UXO32" s="462"/>
      <c r="UXP32" s="462"/>
      <c r="UXQ32" s="462"/>
      <c r="UXR32" s="462"/>
      <c r="UXS32" s="462"/>
      <c r="UXT32" s="462"/>
      <c r="UXU32" s="462"/>
      <c r="UXV32" s="462"/>
      <c r="UXW32" s="462"/>
      <c r="UXX32" s="462"/>
      <c r="UXY32" s="462"/>
      <c r="UXZ32" s="462"/>
      <c r="UYA32" s="462"/>
      <c r="UYB32" s="462"/>
      <c r="UYC32" s="462"/>
      <c r="UYD32" s="462"/>
      <c r="UYE32" s="462"/>
      <c r="UYF32" s="462"/>
      <c r="UYG32" s="462"/>
      <c r="UYH32" s="462"/>
      <c r="UYI32" s="462"/>
      <c r="UYJ32" s="462"/>
      <c r="UYK32" s="462"/>
      <c r="UYL32" s="462"/>
      <c r="UYM32" s="462"/>
      <c r="UYN32" s="462"/>
      <c r="UYO32" s="462"/>
      <c r="UYP32" s="462"/>
      <c r="UYQ32" s="462"/>
      <c r="UYR32" s="462"/>
      <c r="UYS32" s="462"/>
      <c r="UYT32" s="462"/>
      <c r="UYU32" s="462"/>
      <c r="UYV32" s="462"/>
      <c r="UYW32" s="462"/>
      <c r="UYX32" s="462"/>
      <c r="UYY32" s="462"/>
      <c r="UYZ32" s="462"/>
      <c r="UZA32" s="462"/>
      <c r="UZB32" s="462"/>
      <c r="UZC32" s="462"/>
      <c r="UZD32" s="462"/>
      <c r="UZE32" s="462"/>
      <c r="UZF32" s="462"/>
      <c r="UZG32" s="462"/>
      <c r="UZH32" s="462"/>
      <c r="UZI32" s="462"/>
      <c r="UZJ32" s="462"/>
      <c r="UZK32" s="462"/>
      <c r="UZL32" s="462"/>
      <c r="UZM32" s="462"/>
      <c r="UZN32" s="462"/>
      <c r="UZO32" s="462"/>
      <c r="UZP32" s="462"/>
      <c r="UZQ32" s="462"/>
      <c r="UZR32" s="462"/>
      <c r="UZS32" s="462"/>
      <c r="UZT32" s="462"/>
      <c r="UZU32" s="462"/>
      <c r="UZV32" s="462"/>
      <c r="UZW32" s="462"/>
      <c r="UZX32" s="462"/>
      <c r="UZY32" s="462"/>
      <c r="UZZ32" s="462"/>
      <c r="VAA32" s="462"/>
      <c r="VAB32" s="462"/>
      <c r="VAC32" s="462"/>
      <c r="VAD32" s="462"/>
      <c r="VAE32" s="462"/>
      <c r="VAF32" s="462"/>
      <c r="VAG32" s="462"/>
      <c r="VAH32" s="462"/>
      <c r="VAI32" s="462"/>
      <c r="VAJ32" s="462"/>
      <c r="VAK32" s="462"/>
      <c r="VAL32" s="462"/>
      <c r="VAM32" s="462"/>
      <c r="VAN32" s="462"/>
      <c r="VAO32" s="462"/>
      <c r="VAP32" s="462"/>
      <c r="VAQ32" s="462"/>
      <c r="VAR32" s="462"/>
      <c r="VAS32" s="462"/>
      <c r="VAT32" s="462"/>
      <c r="VAU32" s="462"/>
      <c r="VAV32" s="462"/>
      <c r="VAW32" s="462"/>
      <c r="VAX32" s="462"/>
      <c r="VAY32" s="462"/>
      <c r="VAZ32" s="462"/>
      <c r="VBA32" s="462"/>
      <c r="VBB32" s="462"/>
      <c r="VBC32" s="462"/>
      <c r="VBD32" s="462"/>
      <c r="VBE32" s="462"/>
      <c r="VBF32" s="462"/>
      <c r="VBG32" s="462"/>
      <c r="VBH32" s="462"/>
      <c r="VBI32" s="462"/>
      <c r="VBJ32" s="462"/>
      <c r="VBK32" s="462"/>
      <c r="VBL32" s="462"/>
      <c r="VBM32" s="462"/>
      <c r="VBN32" s="462"/>
      <c r="VBO32" s="462"/>
      <c r="VBP32" s="462"/>
      <c r="VBQ32" s="462"/>
      <c r="VBR32" s="462"/>
      <c r="VBS32" s="462"/>
      <c r="VBT32" s="462"/>
      <c r="VBU32" s="462"/>
      <c r="VBV32" s="462"/>
      <c r="VBW32" s="462"/>
      <c r="VBX32" s="462"/>
      <c r="VBY32" s="462"/>
      <c r="VBZ32" s="462"/>
      <c r="VCA32" s="462"/>
      <c r="VCB32" s="462"/>
      <c r="VCC32" s="462"/>
      <c r="VCD32" s="462"/>
      <c r="VCE32" s="462"/>
      <c r="VCF32" s="462"/>
      <c r="VCG32" s="462"/>
      <c r="VCH32" s="462"/>
      <c r="VCI32" s="462"/>
      <c r="VCJ32" s="462"/>
      <c r="VCK32" s="462"/>
      <c r="VCL32" s="462"/>
      <c r="VCM32" s="462"/>
      <c r="VCN32" s="462"/>
      <c r="VCO32" s="462"/>
      <c r="VCP32" s="462"/>
      <c r="VCQ32" s="462"/>
      <c r="VCR32" s="462"/>
      <c r="VCS32" s="462"/>
      <c r="VCT32" s="462"/>
      <c r="VCU32" s="462"/>
      <c r="VCV32" s="462"/>
      <c r="VCW32" s="462"/>
      <c r="VCX32" s="462"/>
      <c r="VCY32" s="462"/>
      <c r="VCZ32" s="462"/>
      <c r="VDA32" s="462"/>
      <c r="VDB32" s="462"/>
      <c r="VDC32" s="462"/>
      <c r="VDD32" s="462"/>
      <c r="VDE32" s="462"/>
      <c r="VDF32" s="462"/>
      <c r="VDG32" s="462"/>
      <c r="VDH32" s="462"/>
      <c r="VDI32" s="462"/>
      <c r="VDJ32" s="462"/>
      <c r="VDK32" s="462"/>
      <c r="VDL32" s="462"/>
      <c r="VDM32" s="462"/>
      <c r="VDN32" s="462"/>
      <c r="VDO32" s="462"/>
      <c r="VDP32" s="462"/>
      <c r="VDQ32" s="462"/>
      <c r="VDR32" s="462"/>
      <c r="VDS32" s="462"/>
      <c r="VDT32" s="462"/>
      <c r="VDU32" s="462"/>
      <c r="VDV32" s="462"/>
      <c r="VDW32" s="462"/>
      <c r="VDX32" s="462"/>
      <c r="VDY32" s="462"/>
      <c r="VDZ32" s="462"/>
      <c r="VEA32" s="462"/>
      <c r="VEB32" s="462"/>
      <c r="VEC32" s="462"/>
      <c r="VED32" s="462"/>
      <c r="VEE32" s="462"/>
      <c r="VEF32" s="462"/>
      <c r="VEG32" s="462"/>
      <c r="VEH32" s="462"/>
      <c r="VEI32" s="462"/>
      <c r="VEJ32" s="462"/>
      <c r="VEK32" s="462"/>
      <c r="VEL32" s="462"/>
      <c r="VEM32" s="462"/>
      <c r="VEN32" s="462"/>
      <c r="VEO32" s="462"/>
      <c r="VEP32" s="462"/>
      <c r="VEQ32" s="462"/>
      <c r="VER32" s="462"/>
      <c r="VES32" s="462"/>
      <c r="VET32" s="462"/>
      <c r="VEU32" s="462"/>
      <c r="VEV32" s="462"/>
      <c r="VEW32" s="462"/>
      <c r="VEX32" s="462"/>
      <c r="VEY32" s="462"/>
      <c r="VEZ32" s="462"/>
      <c r="VFA32" s="462"/>
      <c r="VFB32" s="462"/>
      <c r="VFC32" s="462"/>
      <c r="VFD32" s="462"/>
      <c r="VFE32" s="462"/>
      <c r="VFF32" s="462"/>
      <c r="VFG32" s="462"/>
      <c r="VFH32" s="462"/>
      <c r="VFI32" s="462"/>
      <c r="VFJ32" s="462"/>
      <c r="VFK32" s="462"/>
      <c r="VFL32" s="462"/>
      <c r="VFM32" s="462"/>
      <c r="VFN32" s="462"/>
      <c r="VFO32" s="462"/>
      <c r="VFP32" s="462"/>
      <c r="VFQ32" s="462"/>
      <c r="VFR32" s="462"/>
      <c r="VFS32" s="462"/>
      <c r="VFT32" s="462"/>
      <c r="VFU32" s="462"/>
      <c r="VFV32" s="462"/>
      <c r="VFW32" s="462"/>
      <c r="VFX32" s="462"/>
      <c r="VFY32" s="462"/>
      <c r="VFZ32" s="462"/>
      <c r="VGA32" s="462"/>
      <c r="VGB32" s="462"/>
      <c r="VGC32" s="462"/>
      <c r="VGD32" s="462"/>
      <c r="VGE32" s="462"/>
      <c r="VGF32" s="462"/>
      <c r="VGG32" s="462"/>
      <c r="VGH32" s="462"/>
      <c r="VGI32" s="462"/>
      <c r="VGJ32" s="462"/>
      <c r="VGK32" s="462"/>
      <c r="VGL32" s="462"/>
      <c r="VGM32" s="462"/>
      <c r="VGN32" s="462"/>
      <c r="VGO32" s="462"/>
      <c r="VGP32" s="462"/>
      <c r="VGQ32" s="462"/>
      <c r="VGR32" s="462"/>
      <c r="VGS32" s="462"/>
      <c r="VGT32" s="462"/>
      <c r="VGU32" s="462"/>
      <c r="VGV32" s="462"/>
      <c r="VGW32" s="462"/>
      <c r="VGX32" s="462"/>
      <c r="VGY32" s="462"/>
      <c r="VGZ32" s="462"/>
      <c r="VHA32" s="462"/>
      <c r="VHB32" s="462"/>
      <c r="VHC32" s="462"/>
      <c r="VHD32" s="462"/>
      <c r="VHE32" s="462"/>
      <c r="VHF32" s="462"/>
      <c r="VHG32" s="462"/>
      <c r="VHH32" s="462"/>
      <c r="VHI32" s="462"/>
      <c r="VHJ32" s="462"/>
      <c r="VHK32" s="462"/>
      <c r="VHL32" s="462"/>
      <c r="VHM32" s="462"/>
      <c r="VHN32" s="462"/>
      <c r="VHO32" s="462"/>
      <c r="VHP32" s="462"/>
      <c r="VHQ32" s="462"/>
      <c r="VHR32" s="462"/>
      <c r="VHS32" s="462"/>
      <c r="VHT32" s="462"/>
      <c r="VHU32" s="462"/>
      <c r="VHV32" s="462"/>
      <c r="VHW32" s="462"/>
      <c r="VHX32" s="462"/>
      <c r="VHY32" s="462"/>
      <c r="VHZ32" s="462"/>
      <c r="VIA32" s="462"/>
      <c r="VIB32" s="462"/>
      <c r="VIC32" s="462"/>
      <c r="VID32" s="462"/>
      <c r="VIE32" s="462"/>
      <c r="VIF32" s="462"/>
      <c r="VIG32" s="462"/>
      <c r="VIH32" s="462"/>
      <c r="VII32" s="462"/>
      <c r="VIJ32" s="462"/>
      <c r="VIK32" s="462"/>
      <c r="VIL32" s="462"/>
      <c r="VIM32" s="462"/>
      <c r="VIN32" s="462"/>
      <c r="VIO32" s="462"/>
      <c r="VIP32" s="462"/>
      <c r="VIQ32" s="462"/>
      <c r="VIR32" s="462"/>
      <c r="VIS32" s="462"/>
      <c r="VIT32" s="462"/>
      <c r="VIU32" s="462"/>
      <c r="VIV32" s="462"/>
      <c r="VIW32" s="462"/>
      <c r="VIX32" s="462"/>
      <c r="VIY32" s="462"/>
      <c r="VIZ32" s="462"/>
      <c r="VJA32" s="462"/>
      <c r="VJB32" s="462"/>
      <c r="VJC32" s="462"/>
      <c r="VJD32" s="462"/>
      <c r="VJE32" s="462"/>
      <c r="VJF32" s="462"/>
      <c r="VJG32" s="462"/>
      <c r="VJH32" s="462"/>
      <c r="VJI32" s="462"/>
      <c r="VJJ32" s="462"/>
      <c r="VJK32" s="462"/>
      <c r="VJL32" s="462"/>
      <c r="VJM32" s="462"/>
      <c r="VJN32" s="462"/>
      <c r="VJO32" s="462"/>
      <c r="VJP32" s="462"/>
      <c r="VJQ32" s="462"/>
      <c r="VJR32" s="462"/>
      <c r="VJS32" s="462"/>
      <c r="VJT32" s="462"/>
      <c r="VJU32" s="462"/>
      <c r="VJV32" s="462"/>
      <c r="VJW32" s="462"/>
      <c r="VJX32" s="462"/>
      <c r="VJY32" s="462"/>
      <c r="VJZ32" s="462"/>
      <c r="VKA32" s="462"/>
      <c r="VKB32" s="462"/>
      <c r="VKC32" s="462"/>
      <c r="VKD32" s="462"/>
      <c r="VKE32" s="462"/>
      <c r="VKF32" s="462"/>
      <c r="VKG32" s="462"/>
      <c r="VKH32" s="462"/>
      <c r="VKI32" s="462"/>
      <c r="VKJ32" s="462"/>
      <c r="VKK32" s="462"/>
      <c r="VKL32" s="462"/>
      <c r="VKM32" s="462"/>
      <c r="VKN32" s="462"/>
      <c r="VKO32" s="462"/>
      <c r="VKP32" s="462"/>
      <c r="VKQ32" s="462"/>
      <c r="VKR32" s="462"/>
      <c r="VKS32" s="462"/>
      <c r="VKT32" s="462"/>
      <c r="VKU32" s="462"/>
      <c r="VKV32" s="462"/>
      <c r="VKW32" s="462"/>
      <c r="VKX32" s="462"/>
      <c r="VKY32" s="462"/>
      <c r="VKZ32" s="462"/>
      <c r="VLA32" s="462"/>
      <c r="VLB32" s="462"/>
      <c r="VLC32" s="462"/>
      <c r="VLD32" s="462"/>
      <c r="VLE32" s="462"/>
      <c r="VLF32" s="462"/>
      <c r="VLG32" s="462"/>
      <c r="VLH32" s="462"/>
      <c r="VLI32" s="462"/>
      <c r="VLJ32" s="462"/>
      <c r="VLK32" s="462"/>
      <c r="VLL32" s="462"/>
      <c r="VLM32" s="462"/>
      <c r="VLN32" s="462"/>
      <c r="VLO32" s="462"/>
      <c r="VLP32" s="462"/>
      <c r="VLQ32" s="462"/>
      <c r="VLR32" s="462"/>
      <c r="VLS32" s="462"/>
      <c r="VLT32" s="462"/>
      <c r="VLU32" s="462"/>
      <c r="VLV32" s="462"/>
      <c r="VLW32" s="462"/>
      <c r="VLX32" s="462"/>
      <c r="VLY32" s="462"/>
      <c r="VLZ32" s="462"/>
      <c r="VMA32" s="462"/>
      <c r="VMB32" s="462"/>
      <c r="VMC32" s="462"/>
      <c r="VMD32" s="462"/>
      <c r="VME32" s="462"/>
      <c r="VMF32" s="462"/>
      <c r="VMG32" s="462"/>
      <c r="VMH32" s="462"/>
      <c r="VMI32" s="462"/>
      <c r="VMJ32" s="462"/>
      <c r="VMK32" s="462"/>
      <c r="VML32" s="462"/>
      <c r="VMM32" s="462"/>
      <c r="VMN32" s="462"/>
      <c r="VMO32" s="462"/>
      <c r="VMP32" s="462"/>
      <c r="VMQ32" s="462"/>
      <c r="VMR32" s="462"/>
      <c r="VMS32" s="462"/>
      <c r="VMT32" s="462"/>
      <c r="VMU32" s="462"/>
      <c r="VMV32" s="462"/>
      <c r="VMW32" s="462"/>
      <c r="VMX32" s="462"/>
      <c r="VMY32" s="462"/>
      <c r="VMZ32" s="462"/>
      <c r="VNA32" s="462"/>
      <c r="VNB32" s="462"/>
      <c r="VNC32" s="462"/>
      <c r="VND32" s="462"/>
      <c r="VNE32" s="462"/>
      <c r="VNF32" s="462"/>
      <c r="VNG32" s="462"/>
      <c r="VNH32" s="462"/>
      <c r="VNI32" s="462"/>
      <c r="VNJ32" s="462"/>
      <c r="VNK32" s="462"/>
      <c r="VNL32" s="462"/>
      <c r="VNM32" s="462"/>
      <c r="VNN32" s="462"/>
      <c r="VNO32" s="462"/>
      <c r="VNP32" s="462"/>
      <c r="VNQ32" s="462"/>
      <c r="VNR32" s="462"/>
      <c r="VNS32" s="462"/>
      <c r="VNT32" s="462"/>
      <c r="VNU32" s="462"/>
      <c r="VNV32" s="462"/>
      <c r="VNW32" s="462"/>
      <c r="VNX32" s="462"/>
      <c r="VNY32" s="462"/>
      <c r="VNZ32" s="462"/>
      <c r="VOA32" s="462"/>
      <c r="VOB32" s="462"/>
      <c r="VOC32" s="462"/>
      <c r="VOD32" s="462"/>
      <c r="VOE32" s="462"/>
      <c r="VOF32" s="462"/>
      <c r="VOG32" s="462"/>
      <c r="VOH32" s="462"/>
      <c r="VOI32" s="462"/>
      <c r="VOJ32" s="462"/>
      <c r="VOK32" s="462"/>
      <c r="VOL32" s="462"/>
      <c r="VOM32" s="462"/>
      <c r="VON32" s="462"/>
      <c r="VOO32" s="462"/>
      <c r="VOP32" s="462"/>
      <c r="VOQ32" s="462"/>
      <c r="VOR32" s="462"/>
      <c r="VOS32" s="462"/>
      <c r="VOT32" s="462"/>
      <c r="VOU32" s="462"/>
      <c r="VOV32" s="462"/>
      <c r="VOW32" s="462"/>
      <c r="VOX32" s="462"/>
      <c r="VOY32" s="462"/>
      <c r="VOZ32" s="462"/>
      <c r="VPA32" s="462"/>
      <c r="VPB32" s="462"/>
      <c r="VPC32" s="462"/>
      <c r="VPD32" s="462"/>
      <c r="VPE32" s="462"/>
      <c r="VPF32" s="462"/>
      <c r="VPG32" s="462"/>
      <c r="VPH32" s="462"/>
      <c r="VPI32" s="462"/>
      <c r="VPJ32" s="462"/>
      <c r="VPK32" s="462"/>
      <c r="VPL32" s="462"/>
      <c r="VPM32" s="462"/>
      <c r="VPN32" s="462"/>
      <c r="VPO32" s="462"/>
      <c r="VPP32" s="462"/>
      <c r="VPQ32" s="462"/>
      <c r="VPR32" s="462"/>
      <c r="VPS32" s="462"/>
      <c r="VPT32" s="462"/>
      <c r="VPU32" s="462"/>
      <c r="VPV32" s="462"/>
      <c r="VPW32" s="462"/>
      <c r="VPX32" s="462"/>
      <c r="VPY32" s="462"/>
      <c r="VPZ32" s="462"/>
      <c r="VQA32" s="462"/>
      <c r="VQB32" s="462"/>
      <c r="VQC32" s="462"/>
      <c r="VQD32" s="462"/>
      <c r="VQE32" s="462"/>
      <c r="VQF32" s="462"/>
      <c r="VQG32" s="462"/>
      <c r="VQH32" s="462"/>
      <c r="VQI32" s="462"/>
      <c r="VQJ32" s="462"/>
      <c r="VQK32" s="462"/>
      <c r="VQL32" s="462"/>
      <c r="VQM32" s="462"/>
      <c r="VQN32" s="462"/>
      <c r="VQO32" s="462"/>
      <c r="VQP32" s="462"/>
      <c r="VQQ32" s="462"/>
      <c r="VQR32" s="462"/>
      <c r="VQS32" s="462"/>
      <c r="VQT32" s="462"/>
      <c r="VQU32" s="462"/>
      <c r="VQV32" s="462"/>
      <c r="VQW32" s="462"/>
      <c r="VQX32" s="462"/>
      <c r="VQY32" s="462"/>
      <c r="VQZ32" s="462"/>
      <c r="VRA32" s="462"/>
      <c r="VRB32" s="462"/>
      <c r="VRC32" s="462"/>
      <c r="VRD32" s="462"/>
      <c r="VRE32" s="462"/>
      <c r="VRF32" s="462"/>
      <c r="VRG32" s="462"/>
      <c r="VRH32" s="462"/>
      <c r="VRI32" s="462"/>
      <c r="VRJ32" s="462"/>
      <c r="VRK32" s="462"/>
      <c r="VRL32" s="462"/>
      <c r="VRM32" s="462"/>
      <c r="VRN32" s="462"/>
      <c r="VRO32" s="462"/>
      <c r="VRP32" s="462"/>
      <c r="VRQ32" s="462"/>
      <c r="VRR32" s="462"/>
      <c r="VRS32" s="462"/>
      <c r="VRT32" s="462"/>
      <c r="VRU32" s="462"/>
      <c r="VRV32" s="462"/>
      <c r="VRW32" s="462"/>
      <c r="VRX32" s="462"/>
      <c r="VRY32" s="462"/>
      <c r="VRZ32" s="462"/>
      <c r="VSA32" s="462"/>
      <c r="VSB32" s="462"/>
      <c r="VSC32" s="462"/>
      <c r="VSD32" s="462"/>
      <c r="VSE32" s="462"/>
      <c r="VSF32" s="462"/>
      <c r="VSG32" s="462"/>
      <c r="VSH32" s="462"/>
      <c r="VSI32" s="462"/>
      <c r="VSJ32" s="462"/>
      <c r="VSK32" s="462"/>
      <c r="VSL32" s="462"/>
      <c r="VSM32" s="462"/>
      <c r="VSN32" s="462"/>
      <c r="VSO32" s="462"/>
      <c r="VSP32" s="462"/>
      <c r="VSQ32" s="462"/>
      <c r="VSR32" s="462"/>
      <c r="VSS32" s="462"/>
      <c r="VST32" s="462"/>
      <c r="VSU32" s="462"/>
      <c r="VSV32" s="462"/>
      <c r="VSW32" s="462"/>
      <c r="VSX32" s="462"/>
      <c r="VSY32" s="462"/>
      <c r="VSZ32" s="462"/>
      <c r="VTA32" s="462"/>
      <c r="VTB32" s="462"/>
      <c r="VTC32" s="462"/>
      <c r="VTD32" s="462"/>
      <c r="VTE32" s="462"/>
      <c r="VTF32" s="462"/>
      <c r="VTG32" s="462"/>
      <c r="VTH32" s="462"/>
      <c r="VTI32" s="462"/>
      <c r="VTJ32" s="462"/>
      <c r="VTK32" s="462"/>
      <c r="VTL32" s="462"/>
      <c r="VTM32" s="462"/>
      <c r="VTN32" s="462"/>
      <c r="VTO32" s="462"/>
      <c r="VTP32" s="462"/>
      <c r="VTQ32" s="462"/>
      <c r="VTR32" s="462"/>
      <c r="VTS32" s="462"/>
      <c r="VTT32" s="462"/>
      <c r="VTU32" s="462"/>
      <c r="VTV32" s="462"/>
      <c r="VTW32" s="462"/>
      <c r="VTX32" s="462"/>
      <c r="VTY32" s="462"/>
      <c r="VTZ32" s="462"/>
      <c r="VUA32" s="462"/>
      <c r="VUB32" s="462"/>
      <c r="VUC32" s="462"/>
      <c r="VUD32" s="462"/>
      <c r="VUE32" s="462"/>
      <c r="VUF32" s="462"/>
      <c r="VUG32" s="462"/>
      <c r="VUH32" s="462"/>
      <c r="VUI32" s="462"/>
      <c r="VUJ32" s="462"/>
      <c r="VUK32" s="462"/>
      <c r="VUL32" s="462"/>
      <c r="VUM32" s="462"/>
      <c r="VUN32" s="462"/>
      <c r="VUO32" s="462"/>
      <c r="VUP32" s="462"/>
      <c r="VUQ32" s="462"/>
      <c r="VUR32" s="462"/>
      <c r="VUS32" s="462"/>
      <c r="VUT32" s="462"/>
      <c r="VUU32" s="462"/>
      <c r="VUV32" s="462"/>
      <c r="VUW32" s="462"/>
      <c r="VUX32" s="462"/>
      <c r="VUY32" s="462"/>
      <c r="VUZ32" s="462"/>
      <c r="VVA32" s="462"/>
      <c r="VVB32" s="462"/>
      <c r="VVC32" s="462"/>
      <c r="VVD32" s="462"/>
      <c r="VVE32" s="462"/>
      <c r="VVF32" s="462"/>
      <c r="VVG32" s="462"/>
      <c r="VVH32" s="462"/>
      <c r="VVI32" s="462"/>
      <c r="VVJ32" s="462"/>
      <c r="VVK32" s="462"/>
      <c r="VVL32" s="462"/>
      <c r="VVM32" s="462"/>
      <c r="VVN32" s="462"/>
      <c r="VVO32" s="462"/>
      <c r="VVP32" s="462"/>
      <c r="VVQ32" s="462"/>
      <c r="VVR32" s="462"/>
      <c r="VVS32" s="462"/>
      <c r="VVT32" s="462"/>
      <c r="VVU32" s="462"/>
      <c r="VVV32" s="462"/>
      <c r="VVW32" s="462"/>
      <c r="VVX32" s="462"/>
      <c r="VVY32" s="462"/>
      <c r="VVZ32" s="462"/>
      <c r="VWA32" s="462"/>
      <c r="VWB32" s="462"/>
      <c r="VWC32" s="462"/>
      <c r="VWD32" s="462"/>
      <c r="VWE32" s="462"/>
      <c r="VWF32" s="462"/>
      <c r="VWG32" s="462"/>
      <c r="VWH32" s="462"/>
      <c r="VWI32" s="462"/>
      <c r="VWJ32" s="462"/>
      <c r="VWK32" s="462"/>
      <c r="VWL32" s="462"/>
      <c r="VWM32" s="462"/>
      <c r="VWN32" s="462"/>
      <c r="VWO32" s="462"/>
      <c r="VWP32" s="462"/>
      <c r="VWQ32" s="462"/>
      <c r="VWR32" s="462"/>
      <c r="VWS32" s="462"/>
      <c r="VWT32" s="462"/>
      <c r="VWU32" s="462"/>
      <c r="VWV32" s="462"/>
      <c r="VWW32" s="462"/>
      <c r="VWX32" s="462"/>
      <c r="VWY32" s="462"/>
      <c r="VWZ32" s="462"/>
      <c r="VXA32" s="462"/>
      <c r="VXB32" s="462"/>
      <c r="VXC32" s="462"/>
      <c r="VXD32" s="462"/>
      <c r="VXE32" s="462"/>
      <c r="VXF32" s="462"/>
      <c r="VXG32" s="462"/>
      <c r="VXH32" s="462"/>
      <c r="VXI32" s="462"/>
      <c r="VXJ32" s="462"/>
      <c r="VXK32" s="462"/>
      <c r="VXL32" s="462"/>
      <c r="VXM32" s="462"/>
      <c r="VXN32" s="462"/>
      <c r="VXO32" s="462"/>
      <c r="VXP32" s="462"/>
      <c r="VXQ32" s="462"/>
      <c r="VXR32" s="462"/>
      <c r="VXS32" s="462"/>
      <c r="VXT32" s="462"/>
      <c r="VXU32" s="462"/>
      <c r="VXV32" s="462"/>
      <c r="VXW32" s="462"/>
      <c r="VXX32" s="462"/>
      <c r="VXY32" s="462"/>
      <c r="VXZ32" s="462"/>
      <c r="VYA32" s="462"/>
      <c r="VYB32" s="462"/>
      <c r="VYC32" s="462"/>
      <c r="VYD32" s="462"/>
      <c r="VYE32" s="462"/>
      <c r="VYF32" s="462"/>
      <c r="VYG32" s="462"/>
      <c r="VYH32" s="462"/>
      <c r="VYI32" s="462"/>
      <c r="VYJ32" s="462"/>
      <c r="VYK32" s="462"/>
      <c r="VYL32" s="462"/>
      <c r="VYM32" s="462"/>
      <c r="VYN32" s="462"/>
      <c r="VYO32" s="462"/>
      <c r="VYP32" s="462"/>
      <c r="VYQ32" s="462"/>
      <c r="VYR32" s="462"/>
      <c r="VYS32" s="462"/>
      <c r="VYT32" s="462"/>
      <c r="VYU32" s="462"/>
      <c r="VYV32" s="462"/>
      <c r="VYW32" s="462"/>
      <c r="VYX32" s="462"/>
      <c r="VYY32" s="462"/>
      <c r="VYZ32" s="462"/>
      <c r="VZA32" s="462"/>
      <c r="VZB32" s="462"/>
      <c r="VZC32" s="462"/>
      <c r="VZD32" s="462"/>
      <c r="VZE32" s="462"/>
      <c r="VZF32" s="462"/>
      <c r="VZG32" s="462"/>
      <c r="VZH32" s="462"/>
      <c r="VZI32" s="462"/>
      <c r="VZJ32" s="462"/>
      <c r="VZK32" s="462"/>
      <c r="VZL32" s="462"/>
      <c r="VZM32" s="462"/>
      <c r="VZN32" s="462"/>
      <c r="VZO32" s="462"/>
      <c r="VZP32" s="462"/>
      <c r="VZQ32" s="462"/>
      <c r="VZR32" s="462"/>
      <c r="VZS32" s="462"/>
      <c r="VZT32" s="462"/>
      <c r="VZU32" s="462"/>
      <c r="VZV32" s="462"/>
      <c r="VZW32" s="462"/>
      <c r="VZX32" s="462"/>
      <c r="VZY32" s="462"/>
      <c r="VZZ32" s="462"/>
      <c r="WAA32" s="462"/>
      <c r="WAB32" s="462"/>
      <c r="WAC32" s="462"/>
      <c r="WAD32" s="462"/>
      <c r="WAE32" s="462"/>
      <c r="WAF32" s="462"/>
      <c r="WAG32" s="462"/>
      <c r="WAH32" s="462"/>
      <c r="WAI32" s="462"/>
      <c r="WAJ32" s="462"/>
      <c r="WAK32" s="462"/>
      <c r="WAL32" s="462"/>
      <c r="WAM32" s="462"/>
      <c r="WAN32" s="462"/>
      <c r="WAO32" s="462"/>
      <c r="WAP32" s="462"/>
      <c r="WAQ32" s="462"/>
      <c r="WAR32" s="462"/>
      <c r="WAS32" s="462"/>
      <c r="WAT32" s="462"/>
      <c r="WAU32" s="462"/>
      <c r="WAV32" s="462"/>
      <c r="WAW32" s="462"/>
      <c r="WAX32" s="462"/>
      <c r="WAY32" s="462"/>
      <c r="WAZ32" s="462"/>
      <c r="WBA32" s="462"/>
      <c r="WBB32" s="462"/>
      <c r="WBC32" s="462"/>
      <c r="WBD32" s="462"/>
      <c r="WBE32" s="462"/>
      <c r="WBF32" s="462"/>
      <c r="WBG32" s="462"/>
      <c r="WBH32" s="462"/>
      <c r="WBI32" s="462"/>
      <c r="WBJ32" s="462"/>
      <c r="WBK32" s="462"/>
      <c r="WBL32" s="462"/>
      <c r="WBM32" s="462"/>
      <c r="WBN32" s="462"/>
      <c r="WBO32" s="462"/>
      <c r="WBP32" s="462"/>
      <c r="WBQ32" s="462"/>
      <c r="WBR32" s="462"/>
      <c r="WBS32" s="462"/>
      <c r="WBT32" s="462"/>
      <c r="WBU32" s="462"/>
      <c r="WBV32" s="462"/>
      <c r="WBW32" s="462"/>
      <c r="WBX32" s="462"/>
      <c r="WBY32" s="462"/>
      <c r="WBZ32" s="462"/>
      <c r="WCA32" s="462"/>
      <c r="WCB32" s="462"/>
      <c r="WCC32" s="462"/>
      <c r="WCD32" s="462"/>
      <c r="WCE32" s="462"/>
      <c r="WCF32" s="462"/>
      <c r="WCG32" s="462"/>
      <c r="WCH32" s="462"/>
      <c r="WCI32" s="462"/>
      <c r="WCJ32" s="462"/>
      <c r="WCK32" s="462"/>
      <c r="WCL32" s="462"/>
      <c r="WCM32" s="462"/>
      <c r="WCN32" s="462"/>
      <c r="WCO32" s="462"/>
      <c r="WCP32" s="462"/>
      <c r="WCQ32" s="462"/>
      <c r="WCR32" s="462"/>
      <c r="WCS32" s="462"/>
      <c r="WCT32" s="462"/>
      <c r="WCU32" s="462"/>
      <c r="WCV32" s="462"/>
      <c r="WCW32" s="462"/>
      <c r="WCX32" s="462"/>
      <c r="WCY32" s="462"/>
      <c r="WCZ32" s="462"/>
      <c r="WDA32" s="462"/>
      <c r="WDB32" s="462"/>
      <c r="WDC32" s="462"/>
      <c r="WDD32" s="462"/>
      <c r="WDE32" s="462"/>
      <c r="WDF32" s="462"/>
      <c r="WDG32" s="462"/>
      <c r="WDH32" s="462"/>
      <c r="WDI32" s="462"/>
      <c r="WDJ32" s="462"/>
      <c r="WDK32" s="462"/>
      <c r="WDL32" s="462"/>
      <c r="WDM32" s="462"/>
      <c r="WDN32" s="462"/>
      <c r="WDO32" s="462"/>
      <c r="WDP32" s="462"/>
      <c r="WDQ32" s="462"/>
      <c r="WDR32" s="462"/>
      <c r="WDS32" s="462"/>
      <c r="WDT32" s="462"/>
      <c r="WDU32" s="462"/>
      <c r="WDV32" s="462"/>
      <c r="WDW32" s="462"/>
      <c r="WDX32" s="462"/>
      <c r="WDY32" s="462"/>
      <c r="WDZ32" s="462"/>
      <c r="WEA32" s="462"/>
      <c r="WEB32" s="462"/>
      <c r="WEC32" s="462"/>
      <c r="WED32" s="462"/>
      <c r="WEE32" s="462"/>
      <c r="WEF32" s="462"/>
      <c r="WEG32" s="462"/>
      <c r="WEH32" s="462"/>
      <c r="WEI32" s="462"/>
      <c r="WEJ32" s="462"/>
      <c r="WEK32" s="462"/>
      <c r="WEL32" s="462"/>
      <c r="WEM32" s="462"/>
      <c r="WEN32" s="462"/>
      <c r="WEO32" s="462"/>
      <c r="WEP32" s="462"/>
      <c r="WEQ32" s="462"/>
      <c r="WER32" s="462"/>
      <c r="WES32" s="462"/>
      <c r="WET32" s="462"/>
      <c r="WEU32" s="462"/>
      <c r="WEV32" s="462"/>
      <c r="WEW32" s="462"/>
      <c r="WEX32" s="462"/>
      <c r="WEY32" s="462"/>
      <c r="WEZ32" s="462"/>
      <c r="WFA32" s="462"/>
      <c r="WFB32" s="462"/>
      <c r="WFC32" s="462"/>
      <c r="WFD32" s="462"/>
      <c r="WFE32" s="462"/>
      <c r="WFF32" s="462"/>
      <c r="WFG32" s="462"/>
      <c r="WFH32" s="462"/>
      <c r="WFI32" s="462"/>
      <c r="WFJ32" s="462"/>
      <c r="WFK32" s="462"/>
      <c r="WFL32" s="462"/>
      <c r="WFM32" s="462"/>
      <c r="WFN32" s="462"/>
      <c r="WFO32" s="462"/>
      <c r="WFP32" s="462"/>
      <c r="WFQ32" s="462"/>
      <c r="WFR32" s="462"/>
      <c r="WFS32" s="462"/>
      <c r="WFT32" s="462"/>
      <c r="WFU32" s="462"/>
      <c r="WFV32" s="462"/>
      <c r="WFW32" s="462"/>
      <c r="WFX32" s="462"/>
      <c r="WFY32" s="462"/>
      <c r="WFZ32" s="462"/>
      <c r="WGA32" s="462"/>
      <c r="WGB32" s="462"/>
      <c r="WGC32" s="462"/>
      <c r="WGD32" s="462"/>
      <c r="WGE32" s="462"/>
      <c r="WGF32" s="462"/>
      <c r="WGG32" s="462"/>
      <c r="WGH32" s="462"/>
      <c r="WGI32" s="462"/>
      <c r="WGJ32" s="462"/>
      <c r="WGK32" s="462"/>
      <c r="WGL32" s="462"/>
      <c r="WGM32" s="462"/>
      <c r="WGN32" s="462"/>
      <c r="WGO32" s="462"/>
      <c r="WGP32" s="462"/>
      <c r="WGQ32" s="462"/>
      <c r="WGR32" s="462"/>
      <c r="WGS32" s="462"/>
      <c r="WGT32" s="462"/>
      <c r="WGU32" s="462"/>
      <c r="WGV32" s="462"/>
      <c r="WGW32" s="462"/>
      <c r="WGX32" s="462"/>
      <c r="WGY32" s="462"/>
      <c r="WGZ32" s="462"/>
      <c r="WHA32" s="462"/>
      <c r="WHB32" s="462"/>
      <c r="WHC32" s="462"/>
      <c r="WHD32" s="462"/>
      <c r="WHE32" s="462"/>
      <c r="WHF32" s="462"/>
      <c r="WHG32" s="462"/>
      <c r="WHH32" s="462"/>
      <c r="WHI32" s="462"/>
      <c r="WHJ32" s="462"/>
      <c r="WHK32" s="462"/>
      <c r="WHL32" s="462"/>
      <c r="WHM32" s="462"/>
      <c r="WHN32" s="462"/>
      <c r="WHO32" s="462"/>
      <c r="WHP32" s="462"/>
      <c r="WHQ32" s="462"/>
      <c r="WHR32" s="462"/>
      <c r="WHS32" s="462"/>
      <c r="WHT32" s="462"/>
      <c r="WHU32" s="462"/>
      <c r="WHV32" s="462"/>
      <c r="WHW32" s="462"/>
      <c r="WHX32" s="462"/>
      <c r="WHY32" s="462"/>
      <c r="WHZ32" s="462"/>
      <c r="WIA32" s="462"/>
      <c r="WIB32" s="462"/>
      <c r="WIC32" s="462"/>
      <c r="WID32" s="462"/>
      <c r="WIE32" s="462"/>
      <c r="WIF32" s="462"/>
      <c r="WIG32" s="462"/>
      <c r="WIH32" s="462"/>
      <c r="WII32" s="462"/>
      <c r="WIJ32" s="462"/>
      <c r="WIK32" s="462"/>
      <c r="WIL32" s="462"/>
      <c r="WIM32" s="462"/>
      <c r="WIN32" s="462"/>
      <c r="WIO32" s="462"/>
      <c r="WIP32" s="462"/>
      <c r="WIQ32" s="462"/>
      <c r="WIR32" s="462"/>
      <c r="WIS32" s="462"/>
      <c r="WIT32" s="462"/>
      <c r="WIU32" s="462"/>
      <c r="WIV32" s="462"/>
      <c r="WIW32" s="462"/>
      <c r="WIX32" s="462"/>
      <c r="WIY32" s="462"/>
      <c r="WIZ32" s="462"/>
      <c r="WJA32" s="462"/>
      <c r="WJB32" s="462"/>
      <c r="WJC32" s="462"/>
      <c r="WJD32" s="462"/>
      <c r="WJE32" s="462"/>
      <c r="WJF32" s="462"/>
      <c r="WJG32" s="462"/>
      <c r="WJH32" s="462"/>
      <c r="WJI32" s="462"/>
      <c r="WJJ32" s="462"/>
      <c r="WJK32" s="462"/>
      <c r="WJL32" s="462"/>
      <c r="WJM32" s="462"/>
      <c r="WJN32" s="462"/>
      <c r="WJO32" s="462"/>
      <c r="WJP32" s="462"/>
      <c r="WJQ32" s="462"/>
      <c r="WJR32" s="462"/>
      <c r="WJS32" s="462"/>
      <c r="WJT32" s="462"/>
      <c r="WJU32" s="462"/>
      <c r="WJV32" s="462"/>
      <c r="WJW32" s="462"/>
      <c r="WJX32" s="462"/>
      <c r="WJY32" s="462"/>
      <c r="WJZ32" s="462"/>
      <c r="WKA32" s="462"/>
      <c r="WKB32" s="462"/>
      <c r="WKC32" s="462"/>
      <c r="WKD32" s="462"/>
      <c r="WKE32" s="462"/>
      <c r="WKF32" s="462"/>
      <c r="WKG32" s="462"/>
      <c r="WKH32" s="462"/>
      <c r="WKI32" s="462"/>
      <c r="WKJ32" s="462"/>
      <c r="WKK32" s="462"/>
      <c r="WKL32" s="462"/>
      <c r="WKM32" s="462"/>
      <c r="WKN32" s="462"/>
      <c r="WKO32" s="462"/>
      <c r="WKP32" s="462"/>
      <c r="WKQ32" s="462"/>
      <c r="WKR32" s="462"/>
      <c r="WKS32" s="462"/>
      <c r="WKT32" s="462"/>
      <c r="WKU32" s="462"/>
      <c r="WKV32" s="462"/>
      <c r="WKW32" s="462"/>
      <c r="WKX32" s="462"/>
      <c r="WKY32" s="462"/>
      <c r="WKZ32" s="462"/>
      <c r="WLA32" s="462"/>
      <c r="WLB32" s="462"/>
      <c r="WLC32" s="462"/>
      <c r="WLD32" s="462"/>
      <c r="WLE32" s="462"/>
      <c r="WLF32" s="462"/>
      <c r="WLG32" s="462"/>
      <c r="WLH32" s="462"/>
      <c r="WLI32" s="462"/>
      <c r="WLJ32" s="462"/>
      <c r="WLK32" s="462"/>
      <c r="WLL32" s="462"/>
      <c r="WLM32" s="462"/>
      <c r="WLN32" s="462"/>
      <c r="WLO32" s="462"/>
      <c r="WLP32" s="462"/>
      <c r="WLQ32" s="462"/>
      <c r="WLR32" s="462"/>
      <c r="WLS32" s="462"/>
      <c r="WLT32" s="462"/>
      <c r="WLU32" s="462"/>
      <c r="WLV32" s="462"/>
      <c r="WLW32" s="462"/>
      <c r="WLX32" s="462"/>
      <c r="WLY32" s="462"/>
      <c r="WLZ32" s="462"/>
      <c r="WMA32" s="462"/>
      <c r="WMB32" s="462"/>
      <c r="WMC32" s="462"/>
      <c r="WMD32" s="462"/>
      <c r="WME32" s="462"/>
      <c r="WMF32" s="462"/>
      <c r="WMG32" s="462"/>
      <c r="WMH32" s="462"/>
      <c r="WMI32" s="462"/>
      <c r="WMJ32" s="462"/>
      <c r="WMK32" s="462"/>
      <c r="WML32" s="462"/>
      <c r="WMM32" s="462"/>
      <c r="WMN32" s="462"/>
      <c r="WMO32" s="462"/>
      <c r="WMP32" s="462"/>
      <c r="WMQ32" s="462"/>
      <c r="WMR32" s="462"/>
      <c r="WMS32" s="462"/>
      <c r="WMT32" s="462"/>
      <c r="WMU32" s="462"/>
      <c r="WMV32" s="462"/>
      <c r="WMW32" s="462"/>
      <c r="WMX32" s="462"/>
      <c r="WMY32" s="462"/>
      <c r="WMZ32" s="462"/>
      <c r="WNA32" s="462"/>
      <c r="WNB32" s="462"/>
      <c r="WNC32" s="462"/>
      <c r="WND32" s="462"/>
      <c r="WNE32" s="462"/>
      <c r="WNF32" s="462"/>
      <c r="WNG32" s="462"/>
      <c r="WNH32" s="462"/>
      <c r="WNI32" s="462"/>
      <c r="WNJ32" s="462"/>
      <c r="WNK32" s="462"/>
      <c r="WNL32" s="462"/>
      <c r="WNM32" s="462"/>
      <c r="WNN32" s="462"/>
      <c r="WNO32" s="462"/>
      <c r="WNP32" s="462"/>
      <c r="WNQ32" s="462"/>
      <c r="WNR32" s="462"/>
      <c r="WNS32" s="462"/>
      <c r="WNT32" s="462"/>
      <c r="WNU32" s="462"/>
      <c r="WNV32" s="462"/>
      <c r="WNW32" s="462"/>
      <c r="WNX32" s="462"/>
      <c r="WNY32" s="462"/>
      <c r="WNZ32" s="462"/>
      <c r="WOA32" s="462"/>
      <c r="WOB32" s="462"/>
      <c r="WOC32" s="462"/>
      <c r="WOD32" s="462"/>
      <c r="WOE32" s="462"/>
      <c r="WOF32" s="462"/>
      <c r="WOG32" s="462"/>
      <c r="WOH32" s="462"/>
      <c r="WOI32" s="462"/>
      <c r="WOJ32" s="462"/>
      <c r="WOK32" s="462"/>
      <c r="WOL32" s="462"/>
      <c r="WOM32" s="462"/>
      <c r="WON32" s="462"/>
      <c r="WOO32" s="462"/>
      <c r="WOP32" s="462"/>
      <c r="WOQ32" s="462"/>
      <c r="WOR32" s="462"/>
      <c r="WOS32" s="462"/>
      <c r="WOT32" s="462"/>
      <c r="WOU32" s="462"/>
      <c r="WOV32" s="462"/>
      <c r="WOW32" s="462"/>
      <c r="WOX32" s="462"/>
      <c r="WOY32" s="462"/>
      <c r="WOZ32" s="462"/>
      <c r="WPA32" s="462"/>
      <c r="WPB32" s="462"/>
      <c r="WPC32" s="462"/>
      <c r="WPD32" s="462"/>
      <c r="WPE32" s="462"/>
      <c r="WPF32" s="462"/>
      <c r="WPG32" s="462"/>
      <c r="WPH32" s="462"/>
      <c r="WPI32" s="462"/>
      <c r="WPJ32" s="462"/>
      <c r="WPK32" s="462"/>
      <c r="WPL32" s="462"/>
      <c r="WPM32" s="462"/>
      <c r="WPN32" s="462"/>
      <c r="WPO32" s="462"/>
      <c r="WPP32" s="462"/>
      <c r="WPQ32" s="462"/>
      <c r="WPR32" s="462"/>
      <c r="WPS32" s="462"/>
      <c r="WPT32" s="462"/>
      <c r="WPU32" s="462"/>
      <c r="WPV32" s="462"/>
      <c r="WPW32" s="462"/>
      <c r="WPX32" s="462"/>
      <c r="WPY32" s="462"/>
      <c r="WPZ32" s="462"/>
      <c r="WQA32" s="462"/>
      <c r="WQB32" s="462"/>
      <c r="WQC32" s="462"/>
      <c r="WQD32" s="462"/>
      <c r="WQE32" s="462"/>
      <c r="WQF32" s="462"/>
      <c r="WQG32" s="462"/>
      <c r="WQH32" s="462"/>
      <c r="WQI32" s="462"/>
      <c r="WQJ32" s="462"/>
      <c r="WQK32" s="462"/>
      <c r="WQL32" s="462"/>
      <c r="WQM32" s="462"/>
      <c r="WQN32" s="462"/>
      <c r="WQO32" s="462"/>
      <c r="WQP32" s="462"/>
      <c r="WQQ32" s="462"/>
      <c r="WQR32" s="462"/>
      <c r="WQS32" s="462"/>
      <c r="WQT32" s="462"/>
      <c r="WQU32" s="462"/>
      <c r="WQV32" s="462"/>
      <c r="WQW32" s="462"/>
      <c r="WQX32" s="462"/>
      <c r="WQY32" s="462"/>
      <c r="WQZ32" s="462"/>
      <c r="WRA32" s="462"/>
      <c r="WRB32" s="462"/>
      <c r="WRC32" s="462"/>
      <c r="WRD32" s="462"/>
      <c r="WRE32" s="462"/>
      <c r="WRF32" s="462"/>
      <c r="WRG32" s="462"/>
      <c r="WRH32" s="462"/>
      <c r="WRI32" s="462"/>
      <c r="WRJ32" s="462"/>
      <c r="WRK32" s="462"/>
      <c r="WRL32" s="462"/>
      <c r="WRM32" s="462"/>
      <c r="WRN32" s="462"/>
      <c r="WRO32" s="462"/>
      <c r="WRP32" s="462"/>
      <c r="WRQ32" s="462"/>
      <c r="WRR32" s="462"/>
      <c r="WRS32" s="462"/>
      <c r="WRT32" s="462"/>
      <c r="WRU32" s="462"/>
      <c r="WRV32" s="462"/>
      <c r="WRW32" s="462"/>
      <c r="WRX32" s="462"/>
      <c r="WRY32" s="462"/>
      <c r="WRZ32" s="462"/>
      <c r="WSA32" s="462"/>
      <c r="WSB32" s="462"/>
      <c r="WSC32" s="462"/>
      <c r="WSD32" s="462"/>
      <c r="WSE32" s="462"/>
      <c r="WSF32" s="462"/>
      <c r="WSG32" s="462"/>
      <c r="WSH32" s="462"/>
      <c r="WSI32" s="462"/>
      <c r="WSJ32" s="462"/>
      <c r="WSK32" s="462"/>
      <c r="WSL32" s="462"/>
      <c r="WSM32" s="462"/>
      <c r="WSN32" s="462"/>
      <c r="WSO32" s="462"/>
      <c r="WSP32" s="462"/>
      <c r="WSQ32" s="462"/>
      <c r="WSR32" s="462"/>
      <c r="WSS32" s="462"/>
      <c r="WST32" s="462"/>
      <c r="WSU32" s="462"/>
      <c r="WSV32" s="462"/>
      <c r="WSW32" s="462"/>
      <c r="WSX32" s="462"/>
      <c r="WSY32" s="462"/>
      <c r="WSZ32" s="462"/>
      <c r="WTA32" s="462"/>
      <c r="WTB32" s="462"/>
      <c r="WTC32" s="462"/>
      <c r="WTD32" s="462"/>
      <c r="WTE32" s="462"/>
      <c r="WTF32" s="462"/>
      <c r="WTG32" s="462"/>
      <c r="WTH32" s="462"/>
      <c r="WTI32" s="462"/>
      <c r="WTJ32" s="462"/>
      <c r="WTK32" s="462"/>
      <c r="WTL32" s="462"/>
      <c r="WTM32" s="462"/>
      <c r="WTN32" s="462"/>
      <c r="WTO32" s="462"/>
      <c r="WTP32" s="462"/>
      <c r="WTQ32" s="462"/>
      <c r="WTR32" s="462"/>
      <c r="WTS32" s="462"/>
      <c r="WTT32" s="462"/>
      <c r="WTU32" s="462"/>
      <c r="WTV32" s="462"/>
      <c r="WTW32" s="462"/>
      <c r="WTX32" s="462"/>
      <c r="WTY32" s="462"/>
      <c r="WTZ32" s="462"/>
      <c r="WUA32" s="462"/>
      <c r="WUB32" s="462"/>
      <c r="WUC32" s="462"/>
      <c r="WUD32" s="462"/>
      <c r="WUE32" s="462"/>
      <c r="WUF32" s="462"/>
      <c r="WUG32" s="462"/>
      <c r="WUH32" s="462"/>
      <c r="WUI32" s="462"/>
      <c r="WUJ32" s="462"/>
      <c r="WUK32" s="462"/>
      <c r="WUL32" s="462"/>
      <c r="WUM32" s="462"/>
      <c r="WUN32" s="462"/>
      <c r="WUO32" s="462"/>
      <c r="WUP32" s="462"/>
      <c r="WUQ32" s="462"/>
      <c r="WUR32" s="462"/>
      <c r="WUS32" s="462"/>
      <c r="WUT32" s="462"/>
      <c r="WUU32" s="462"/>
      <c r="WUV32" s="462"/>
      <c r="WUW32" s="462"/>
      <c r="WUX32" s="462"/>
      <c r="WUY32" s="462"/>
      <c r="WUZ32" s="462"/>
      <c r="WVA32" s="462"/>
      <c r="WVB32" s="462"/>
      <c r="WVC32" s="462"/>
      <c r="WVD32" s="462"/>
      <c r="WVE32" s="462"/>
      <c r="WVF32" s="462"/>
      <c r="WVG32" s="462"/>
      <c r="WVH32" s="462"/>
      <c r="WVI32" s="462"/>
      <c r="WVJ32" s="462"/>
      <c r="WVK32" s="462"/>
      <c r="WVL32" s="462"/>
      <c r="WVM32" s="462"/>
      <c r="WVN32" s="462"/>
      <c r="WVO32" s="462"/>
      <c r="WVP32" s="462"/>
      <c r="WVQ32" s="462"/>
      <c r="WVR32" s="462"/>
      <c r="WVS32" s="462"/>
      <c r="WVT32" s="462"/>
      <c r="WVU32" s="462"/>
      <c r="WVV32" s="462"/>
      <c r="WVW32" s="462"/>
      <c r="WVX32" s="462"/>
      <c r="WVY32" s="462"/>
      <c r="WVZ32" s="462"/>
      <c r="WWA32" s="462"/>
      <c r="WWB32" s="462"/>
      <c r="WWC32" s="462"/>
      <c r="WWD32" s="462"/>
      <c r="WWE32" s="462"/>
      <c r="WWF32" s="462"/>
      <c r="WWG32" s="462"/>
      <c r="WWH32" s="462"/>
      <c r="WWI32" s="462"/>
      <c r="WWJ32" s="462"/>
      <c r="WWK32" s="462"/>
      <c r="WWL32" s="462"/>
      <c r="WWM32" s="462"/>
      <c r="WWN32" s="462"/>
      <c r="WWO32" s="462"/>
      <c r="WWP32" s="462"/>
      <c r="WWQ32" s="462"/>
      <c r="WWR32" s="462"/>
      <c r="WWS32" s="462"/>
      <c r="WWT32" s="462"/>
      <c r="WWU32" s="462"/>
      <c r="WWV32" s="462"/>
      <c r="WWW32" s="462"/>
      <c r="WWX32" s="462"/>
      <c r="WWY32" s="462"/>
      <c r="WWZ32" s="462"/>
      <c r="WXA32" s="462"/>
      <c r="WXB32" s="462"/>
      <c r="WXC32" s="462"/>
      <c r="WXD32" s="462"/>
      <c r="WXE32" s="462"/>
      <c r="WXF32" s="462"/>
      <c r="WXG32" s="462"/>
      <c r="WXH32" s="462"/>
      <c r="WXI32" s="462"/>
      <c r="WXJ32" s="462"/>
      <c r="WXK32" s="462"/>
      <c r="WXL32" s="462"/>
      <c r="WXM32" s="462"/>
      <c r="WXN32" s="462"/>
      <c r="WXO32" s="462"/>
      <c r="WXP32" s="462"/>
      <c r="WXQ32" s="462"/>
      <c r="WXR32" s="462"/>
      <c r="WXS32" s="462"/>
      <c r="WXT32" s="462"/>
      <c r="WXU32" s="462"/>
      <c r="WXV32" s="462"/>
      <c r="WXW32" s="462"/>
      <c r="WXX32" s="462"/>
      <c r="WXY32" s="462"/>
      <c r="WXZ32" s="462"/>
      <c r="WYA32" s="462"/>
      <c r="WYB32" s="462"/>
      <c r="WYC32" s="462"/>
      <c r="WYD32" s="462"/>
      <c r="WYE32" s="462"/>
      <c r="WYF32" s="462"/>
      <c r="WYG32" s="462"/>
      <c r="WYH32" s="462"/>
      <c r="WYI32" s="462"/>
      <c r="WYJ32" s="462"/>
      <c r="WYK32" s="462"/>
      <c r="WYL32" s="462"/>
      <c r="WYM32" s="462"/>
      <c r="WYN32" s="462"/>
      <c r="WYO32" s="462"/>
      <c r="WYP32" s="462"/>
      <c r="WYQ32" s="462"/>
      <c r="WYR32" s="462"/>
      <c r="WYS32" s="462"/>
      <c r="WYT32" s="462"/>
      <c r="WYU32" s="462"/>
      <c r="WYV32" s="462"/>
      <c r="WYW32" s="462"/>
      <c r="WYX32" s="462"/>
      <c r="WYY32" s="462"/>
      <c r="WYZ32" s="462"/>
      <c r="WZA32" s="462"/>
      <c r="WZB32" s="462"/>
      <c r="WZC32" s="462"/>
      <c r="WZD32" s="462"/>
      <c r="WZE32" s="462"/>
      <c r="WZF32" s="462"/>
      <c r="WZG32" s="462"/>
      <c r="WZH32" s="462"/>
      <c r="WZI32" s="462"/>
      <c r="WZJ32" s="462"/>
      <c r="WZK32" s="462"/>
      <c r="WZL32" s="462"/>
      <c r="WZM32" s="462"/>
      <c r="WZN32" s="462"/>
      <c r="WZO32" s="462"/>
      <c r="WZP32" s="462"/>
      <c r="WZQ32" s="462"/>
      <c r="WZR32" s="462"/>
      <c r="WZS32" s="462"/>
      <c r="WZT32" s="462"/>
      <c r="WZU32" s="462"/>
      <c r="WZV32" s="462"/>
      <c r="WZW32" s="462"/>
      <c r="WZX32" s="462"/>
      <c r="WZY32" s="462"/>
      <c r="WZZ32" s="462"/>
      <c r="XAA32" s="462"/>
      <c r="XAB32" s="462"/>
      <c r="XAC32" s="462"/>
      <c r="XAD32" s="462"/>
      <c r="XAE32" s="462"/>
      <c r="XAF32" s="462"/>
      <c r="XAG32" s="462"/>
      <c r="XAH32" s="462"/>
      <c r="XAI32" s="462"/>
      <c r="XAJ32" s="462"/>
      <c r="XAK32" s="462"/>
      <c r="XAL32" s="462"/>
      <c r="XAM32" s="462"/>
      <c r="XAN32" s="462"/>
      <c r="XAO32" s="462"/>
      <c r="XAP32" s="462"/>
      <c r="XAQ32" s="462"/>
      <c r="XAR32" s="462"/>
      <c r="XAS32" s="462"/>
      <c r="XAT32" s="462"/>
      <c r="XAU32" s="462"/>
      <c r="XAV32" s="462"/>
      <c r="XAW32" s="462"/>
      <c r="XAX32" s="462"/>
      <c r="XAY32" s="462"/>
      <c r="XAZ32" s="462"/>
      <c r="XBA32" s="462"/>
      <c r="XBB32" s="462"/>
      <c r="XBC32" s="462"/>
      <c r="XBD32" s="462"/>
      <c r="XBE32" s="462"/>
      <c r="XBF32" s="462"/>
      <c r="XBG32" s="462"/>
      <c r="XBH32" s="462"/>
      <c r="XBI32" s="462"/>
      <c r="XBJ32" s="462"/>
      <c r="XBK32" s="462"/>
      <c r="XBL32" s="462"/>
      <c r="XBM32" s="462"/>
      <c r="XBN32" s="462"/>
      <c r="XBO32" s="462"/>
      <c r="XBP32" s="462"/>
      <c r="XBQ32" s="462"/>
      <c r="XBR32" s="462"/>
      <c r="XBS32" s="462"/>
      <c r="XBT32" s="462"/>
      <c r="XBU32" s="462"/>
      <c r="XBV32" s="462"/>
      <c r="XBW32" s="462"/>
      <c r="XBX32" s="462"/>
      <c r="XBY32" s="462"/>
      <c r="XBZ32" s="462"/>
      <c r="XCA32" s="462"/>
      <c r="XCB32" s="462"/>
      <c r="XCC32" s="462"/>
      <c r="XCD32" s="462"/>
      <c r="XCE32" s="462"/>
      <c r="XCF32" s="462"/>
      <c r="XCG32" s="462"/>
      <c r="XCH32" s="462"/>
      <c r="XCI32" s="462"/>
      <c r="XCJ32" s="462"/>
      <c r="XCK32" s="462"/>
      <c r="XCL32" s="462"/>
      <c r="XCM32" s="462"/>
      <c r="XCN32" s="462"/>
      <c r="XCO32" s="462"/>
      <c r="XCP32" s="462"/>
      <c r="XCQ32" s="462"/>
      <c r="XCR32" s="462"/>
      <c r="XCS32" s="462"/>
      <c r="XCT32" s="462"/>
      <c r="XCU32" s="462"/>
      <c r="XCV32" s="462"/>
      <c r="XCW32" s="462"/>
      <c r="XCX32" s="462"/>
      <c r="XCY32" s="462"/>
      <c r="XCZ32" s="462"/>
      <c r="XDA32" s="462"/>
      <c r="XDB32" s="462"/>
      <c r="XDC32" s="462"/>
      <c r="XDD32" s="462"/>
      <c r="XDE32" s="462"/>
      <c r="XDF32" s="462"/>
      <c r="XDG32" s="462"/>
      <c r="XDH32" s="462"/>
      <c r="XDI32" s="462"/>
      <c r="XDJ32" s="462"/>
      <c r="XDK32" s="462"/>
      <c r="XDL32" s="462"/>
      <c r="XDM32" s="462"/>
      <c r="XDN32" s="462"/>
      <c r="XDO32" s="462"/>
      <c r="XDP32" s="462"/>
      <c r="XDQ32" s="462"/>
      <c r="XDR32" s="462"/>
      <c r="XDS32" s="462"/>
      <c r="XDT32" s="462"/>
      <c r="XDU32" s="462"/>
      <c r="XDV32" s="462"/>
      <c r="XDW32" s="462"/>
      <c r="XDX32" s="462"/>
      <c r="XDY32" s="462"/>
      <c r="XDZ32" s="462"/>
      <c r="XEA32" s="462"/>
      <c r="XEB32" s="462"/>
      <c r="XEC32" s="462"/>
      <c r="XED32" s="462"/>
      <c r="XEE32" s="462"/>
      <c r="XEF32" s="462"/>
      <c r="XEG32" s="462"/>
      <c r="XEH32" s="462"/>
      <c r="XEI32" s="462"/>
      <c r="XEJ32" s="462"/>
      <c r="XEK32" s="462"/>
      <c r="XEL32" s="462"/>
      <c r="XEM32" s="462"/>
      <c r="XEN32" s="462"/>
      <c r="XEO32" s="462"/>
      <c r="XEP32" s="462"/>
      <c r="XEQ32" s="462"/>
    </row>
    <row r="33" spans="1:16371" s="484" customFormat="1">
      <c r="A33" s="482" t="str">
        <f>TQoL_Indexes!A10</f>
        <v>el Barri Gòtic</v>
      </c>
      <c r="B33" s="483">
        <f>TQoL_Indexes!B10</f>
        <v>2</v>
      </c>
      <c r="C33" s="443">
        <f>IFERROR(INDEX('QoL DATA'!$C$17:$WWU$96,MATCH($B33,'QoL DATA'!$A$17:$A$96,0),MATCH(C$3,'QoL DATA'!$C$16:$WWU$16,0)),"-")</f>
        <v>0.16010772024736142</v>
      </c>
      <c r="D33" s="444">
        <f>IFERROR(INDEX('QoL DATA'!$C$17:$WWU$96,MATCH($B33,'QoL DATA'!$A$17:$A$96,0),MATCH(D$3,'QoL DATA'!$C$16:$WWU$16,0)),"-")</f>
        <v>0.6542</v>
      </c>
      <c r="E33" s="445">
        <f>IFERROR(INDEX('QoL DATA'!$C$17:$WWU$96,MATCH($B33,'QoL DATA'!$A$17:$A$96,0),MATCH(E$3,'QoL DATA'!$C$16:$WWU$16,0)),"-")</f>
        <v>9.0999999999999998E-2</v>
      </c>
      <c r="F33" s="445">
        <f>IFERROR(INDEX('QoL DATA'!$C$17:$WWU$96,MATCH($B33,'QoL DATA'!$A$17:$A$96,0),MATCH(F$3,'QoL DATA'!$C$16:$WWU$16,0)),"-")</f>
        <v>3.8266073492392701E-2</v>
      </c>
      <c r="G33" s="445">
        <f>IFERROR(INDEX('QoL DATA'!$C$17:$WWU$96,MATCH($B33,'QoL DATA'!$A$17:$A$96,0),MATCH(G$3,'QoL DATA'!$C$16:$WWU$16,0)),"-")</f>
        <v>0.13619128287130125</v>
      </c>
      <c r="H33" s="445">
        <f>IFERROR(INDEX('QoL DATA'!$C$17:$WWU$96,MATCH($B33,'QoL DATA'!$A$17:$A$96,0),MATCH(H$3,'QoL DATA'!$C$16:$WWU$16,0)),"-")</f>
        <v>1</v>
      </c>
      <c r="I33" s="445">
        <f>IFERROR(INDEX('QoL DATA'!$C$17:$WWU$96,MATCH($B33,'QoL DATA'!$A$17:$A$96,0),MATCH(I$3,'QoL DATA'!$C$16:$WWU$16,0)),"-")</f>
        <v>0.24862955292971128</v>
      </c>
      <c r="J33" s="445">
        <f>IFERROR(INDEX('QoL DATA'!$C$17:$WWU$96,MATCH($B33,'QoL DATA'!$A$17:$A$96,0),MATCH(J$3,'QoL DATA'!$C$16:$WWU$16,0)),"-")</f>
        <v>0.30062991783164195</v>
      </c>
      <c r="K33" s="445">
        <f>IFERROR(INDEX('QoL DATA'!$C$17:$WWU$96,MATCH($B33,'QoL DATA'!$A$17:$A$96,0),MATCH(K$3,'QoL DATA'!$C$16:$WWU$16,0)),"-")</f>
        <v>0.11674329931591343</v>
      </c>
      <c r="L33" s="445">
        <f>IFERROR(INDEX('QoL DATA'!$C$17:$WWU$96,MATCH($B33,'QoL DATA'!$A$17:$A$96,0),MATCH(L$3,'QoL DATA'!$C$16:$WWU$16,0)),"-")</f>
        <v>39.973807024093297</v>
      </c>
      <c r="M33" s="445">
        <f>IFERROR(INDEX('QoL DATA'!$C$17:$WWU$96,MATCH($B33,'QoL DATA'!$A$17:$A$96,0),MATCH(M$3,'QoL DATA'!$C$16:$WWU$16,0)),"-")</f>
        <v>1.8919798774599053E-2</v>
      </c>
      <c r="N33" s="445">
        <f>IFERROR(INDEX('QoL DATA'!$C$17:$WWU$96,MATCH($B33,'QoL DATA'!$A$17:$A$96,0),MATCH(N$3,'QoL DATA'!$C$16:$WWU$16,0)),"-")</f>
        <v>0.2</v>
      </c>
      <c r="O33" s="445">
        <f>IFERROR(INDEX('QoL DATA'!$C$17:$WWU$96,MATCH($B33,'QoL DATA'!$A$17:$A$96,0),MATCH(O$3,'QoL DATA'!$C$16:$WWU$16,0)),"-")</f>
        <v>9.4E-2</v>
      </c>
      <c r="P33" s="445" t="str">
        <f>IFERROR(INDEX('QoL DATA'!$C$17:$WWU$96,MATCH($B33,'QoL DATA'!$A$17:$A$96,0),MATCH(P$3,'QoL DATA'!$C$16:$WWU$16,0)),"-")</f>
        <v>-</v>
      </c>
      <c r="Q33" s="445">
        <f>IFERROR(INDEX('QoL DATA'!$C$17:$WWU$96,MATCH($B33,'QoL DATA'!$A$17:$A$96,0),MATCH(Q$3,'QoL DATA'!$C$16:$WWU$16,0)),"-")</f>
        <v>77.5</v>
      </c>
      <c r="R33" s="445">
        <f>IFERROR(INDEX('QoL DATA'!$C$17:$WWU$96,MATCH($B33,'QoL DATA'!$A$17:$A$96,0),MATCH(R$3,'QoL DATA'!$C$16:$WWU$16,0)),"-")</f>
        <v>240.7</v>
      </c>
      <c r="S33" s="445">
        <f>IFERROR(INDEX('QoL DATA'!$C$17:$WWU$96,MATCH($B33,'QoL DATA'!$A$17:$A$96,0),MATCH(S$3,'QoL DATA'!$C$16:$WWU$16,0)),"-")</f>
        <v>6</v>
      </c>
      <c r="T33" s="445">
        <f>IFERROR(INDEX('QoL DATA'!$C$17:$WWU$96,MATCH($B33,'QoL DATA'!$A$17:$A$96,0),MATCH(T$3,'QoL DATA'!$C$16:$WWU$16,0)),"-")</f>
        <v>48.4</v>
      </c>
      <c r="U33" s="445">
        <f>IFERROR(INDEX('QoL DATA'!$C$17:$WWU$96,MATCH($B33,'QoL DATA'!$A$17:$A$96,0),MATCH(U$3,'QoL DATA'!$C$16:$WWU$16,0)),"-")</f>
        <v>103.1</v>
      </c>
      <c r="V33" s="445">
        <f>IFERROR(INDEX('QoL DATA'!$C$17:$WWU$96,MATCH($B33,'QoL DATA'!$A$17:$A$96,0),MATCH(V$3,'QoL DATA'!$C$16:$WWU$16,0)),"-")</f>
        <v>55.5</v>
      </c>
      <c r="W33" s="445">
        <f>IFERROR(INDEX('QoL DATA'!$C$17:$WWU$96,MATCH($B33,'QoL DATA'!$A$17:$A$96,0),MATCH(W$3,'QoL DATA'!$C$16:$WWU$16,0)),"-")</f>
        <v>315</v>
      </c>
      <c r="X33" s="445">
        <f>IFERROR(INDEX('QoL DATA'!$C$17:$WWU$96,MATCH($B33,'QoL DATA'!$A$17:$A$96,0),MATCH(X$3,'QoL DATA'!$C$16:$WWU$16,0)),"-")</f>
        <v>5.2942766403135347E-2</v>
      </c>
      <c r="Y33" s="445">
        <f>IFERROR(INDEX('QoL DATA'!$C$17:$WWU$96,MATCH($B33,'QoL DATA'!$A$17:$A$96,0),MATCH(Y$3,'QoL DATA'!$C$16:$WWU$16,0)),"-")</f>
        <v>36.6</v>
      </c>
      <c r="Z33" s="445">
        <f>IFERROR(INDEX('QoL DATA'!$C$17:$WWU$96,MATCH($B33,'QoL DATA'!$A$17:$A$96,0),MATCH(Z$3,'QoL DATA'!$C$16:$WWU$16,0)),"-")</f>
        <v>2.1149707961881341</v>
      </c>
      <c r="AA33" s="444">
        <f>IFERROR(INDEX('QoL DATA'!$C$17:$WWU$96,MATCH($B33,'QoL DATA'!$A$17:$A$96,0),MATCH(AA$3,'QoL DATA'!$C$16:$WWU$16,0)),"-")</f>
        <v>7.2831358829609609</v>
      </c>
      <c r="AB33" s="444">
        <f>IFERROR(INDEX('QoL DATA'!$C$17:$WWU$96,MATCH($B33,'QoL DATA'!$A$17:$A$96,0),MATCH(AB$3,'QoL DATA'!$C$16:$WWU$16,0)),"-")</f>
        <v>28.42857922602478</v>
      </c>
      <c r="AC33" s="444">
        <f>IFERROR(INDEX('QoL DATA'!$C$17:$WWU$96,MATCH($B33,'QoL DATA'!$A$17:$A$96,0),MATCH(AC$3,'QoL DATA'!$C$16:$WWU$16,0)),"-")</f>
        <v>28.1</v>
      </c>
      <c r="AD33" s="444">
        <f>IFERROR(INDEX('QoL DATA'!$C$17:$WWU$96,MATCH($B33,'QoL DATA'!$A$17:$A$96,0),MATCH(AD$3,'QoL DATA'!$C$16:$WWU$16,0)),"-")</f>
        <v>15.4</v>
      </c>
      <c r="AE33" s="444">
        <f>IFERROR(INDEX('QoL DATA'!$C$17:$WWU$96,MATCH($B33,'QoL DATA'!$A$17:$A$96,0),MATCH(AE$3,'QoL DATA'!$C$16:$WWU$16,0)),"-")</f>
        <v>106.1</v>
      </c>
      <c r="AF33" s="444">
        <f>IFERROR(INDEX('QoL DATA'!$C$17:$WWU$96,MATCH($B33,'QoL DATA'!$A$17:$A$96,0),MATCH(AF$3,'QoL DATA'!$C$16:$WWU$16,0)),"-")</f>
        <v>2.0776623520915507</v>
      </c>
      <c r="AG33" s="446">
        <f>IFERROR(INDEX('QoL DATA'!$C$17:$WWU$96,MATCH($B33,'QoL DATA'!$A$17:$A$96,0),MATCH(AG$3,'QoL DATA'!$C$16:$WWU$16,0)),"-")</f>
        <v>22.189999999999998</v>
      </c>
      <c r="AH33" s="445">
        <f>IFERROR(INDEX('QoL DATA'!$C$17:$WWU$96,MATCH($B33,'QoL DATA'!$A$17:$A$96,0),MATCH(AH$3,'QoL DATA'!$C$16:$WWU$16,0)),"-")</f>
        <v>48</v>
      </c>
      <c r="AI33" s="445">
        <f>IFERROR(INDEX('QoL DATA'!$C$17:$WWU$96,MATCH($B33,'QoL DATA'!$A$17:$A$96,0),MATCH(AI$3,'QoL DATA'!$C$16:$WWU$16,0)),"-")</f>
        <v>27.5</v>
      </c>
      <c r="AJ33" s="445">
        <f>IFERROR(INDEX('QoL DATA'!$C$17:$WWU$96,MATCH($B33,'QoL DATA'!$A$17:$A$96,0),MATCH(AJ$3,'QoL DATA'!$C$16:$WWU$16,0)),"-")</f>
        <v>76.5</v>
      </c>
      <c r="AK33" s="445">
        <f>IFERROR(INDEX('QoL DATA'!$C$17:$WWU$96,MATCH($B33,'QoL DATA'!$A$17:$A$96,0),MATCH(AK$3,'QoL DATA'!$C$16:$WWU$16,0)),"-")</f>
        <v>31.08691061822157</v>
      </c>
      <c r="AL33" s="445" t="str">
        <f>IFERROR(INDEX('QoL DATA'!$C$17:$WWU$96,MATCH($B33,'QoL DATA'!$A$17:$A$96,0),MATCH(AL$3,'QoL DATA'!$C$16:$WWU$16,0)),"-")</f>
        <v>-</v>
      </c>
      <c r="AM33" s="445" t="str">
        <f>IFERROR(INDEX('QoL DATA'!$C$17:$WWU$96,MATCH($B33,'QoL DATA'!$A$17:$A$96,0),MATCH(AM$3,'QoL DATA'!$C$16:$WWU$16,0)),"-")</f>
        <v>-</v>
      </c>
      <c r="AN33" s="445">
        <f>IFERROR(INDEX('QoL DATA'!$C$17:$WWU$96,MATCH($B33,'QoL DATA'!$A$17:$A$96,0),MATCH(AN$3,'QoL DATA'!$C$16:$WWU$16,0)),"-")</f>
        <v>50.1</v>
      </c>
      <c r="AO33" s="445">
        <f>IFERROR(INDEX('QoL DATA'!$C$17:$WWU$96,MATCH($B33,'QoL DATA'!$A$17:$A$96,0),MATCH(AO$3,'QoL DATA'!$C$16:$WWU$16,0)),"-")</f>
        <v>32</v>
      </c>
      <c r="AP33" s="445">
        <f>IFERROR(INDEX('QoL DATA'!$C$17:$WWU$96,MATCH($B33,'QoL DATA'!$A$17:$A$96,0),MATCH(AP$3,'QoL DATA'!$C$16:$WWU$16,0)),"-")</f>
        <v>50</v>
      </c>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c r="CG33" s="462"/>
      <c r="CH33" s="462"/>
      <c r="CI33" s="462"/>
      <c r="CJ33" s="462"/>
      <c r="CK33" s="462"/>
      <c r="CL33" s="462"/>
      <c r="CM33" s="462"/>
      <c r="CN33" s="462"/>
      <c r="CO33" s="462"/>
      <c r="CP33" s="462"/>
      <c r="CQ33" s="462"/>
      <c r="CR33" s="462"/>
      <c r="CS33" s="462"/>
      <c r="CT33" s="462"/>
      <c r="CU33" s="462"/>
      <c r="CV33" s="462"/>
      <c r="CW33" s="462"/>
      <c r="CX33" s="462"/>
      <c r="CY33" s="462"/>
      <c r="CZ33" s="462"/>
      <c r="DA33" s="462"/>
      <c r="DB33" s="462"/>
      <c r="DC33" s="462"/>
      <c r="DD33" s="462"/>
      <c r="DE33" s="462"/>
      <c r="DF33" s="462"/>
      <c r="DG33" s="462"/>
      <c r="DH33" s="462"/>
      <c r="DI33" s="462"/>
      <c r="DJ33" s="462"/>
      <c r="DK33" s="462"/>
      <c r="DL33" s="462"/>
      <c r="DM33" s="462"/>
      <c r="DN33" s="462"/>
      <c r="DO33" s="462"/>
      <c r="DP33" s="462"/>
      <c r="DQ33" s="462"/>
      <c r="DR33" s="462"/>
      <c r="DS33" s="462"/>
      <c r="DT33" s="462"/>
      <c r="DU33" s="462"/>
      <c r="DV33" s="462"/>
      <c r="DW33" s="462"/>
      <c r="DX33" s="462"/>
      <c r="DY33" s="462"/>
      <c r="DZ33" s="462"/>
      <c r="EA33" s="462"/>
      <c r="EB33" s="462"/>
      <c r="EC33" s="462"/>
      <c r="ED33" s="462"/>
      <c r="EE33" s="462"/>
      <c r="EF33" s="462"/>
      <c r="EG33" s="462"/>
      <c r="EH33" s="462"/>
      <c r="EI33" s="462"/>
      <c r="EJ33" s="462"/>
      <c r="EK33" s="462"/>
      <c r="EL33" s="462"/>
      <c r="EM33" s="462"/>
      <c r="EN33" s="462"/>
      <c r="EO33" s="462"/>
      <c r="EP33" s="462"/>
      <c r="EQ33" s="462"/>
      <c r="ER33" s="462"/>
      <c r="ES33" s="462"/>
      <c r="ET33" s="462"/>
      <c r="EU33" s="462"/>
      <c r="EV33" s="462"/>
      <c r="EW33" s="462"/>
      <c r="EX33" s="462"/>
      <c r="EY33" s="462"/>
      <c r="EZ33" s="462"/>
      <c r="FA33" s="462"/>
      <c r="FB33" s="462"/>
      <c r="FC33" s="462"/>
      <c r="FD33" s="462"/>
      <c r="FE33" s="462"/>
      <c r="FF33" s="462"/>
      <c r="FG33" s="462"/>
      <c r="FH33" s="462"/>
      <c r="FI33" s="462"/>
      <c r="FJ33" s="462"/>
      <c r="FK33" s="462"/>
      <c r="FL33" s="462"/>
      <c r="FM33" s="462"/>
      <c r="FN33" s="462"/>
      <c r="FO33" s="462"/>
      <c r="FP33" s="462"/>
      <c r="FQ33" s="462"/>
      <c r="FR33" s="462"/>
      <c r="FS33" s="462"/>
      <c r="FT33" s="462"/>
      <c r="FU33" s="462"/>
      <c r="FV33" s="462"/>
      <c r="FW33" s="462"/>
      <c r="FX33" s="462"/>
      <c r="FY33" s="462"/>
      <c r="FZ33" s="462"/>
      <c r="GA33" s="462"/>
      <c r="GB33" s="462"/>
      <c r="GC33" s="462"/>
      <c r="GD33" s="462"/>
      <c r="GE33" s="462"/>
      <c r="GF33" s="462"/>
      <c r="GG33" s="462"/>
      <c r="GH33" s="462"/>
      <c r="GI33" s="462"/>
      <c r="GJ33" s="462"/>
      <c r="GK33" s="462"/>
      <c r="GL33" s="462"/>
      <c r="GM33" s="462"/>
      <c r="GN33" s="462"/>
      <c r="GO33" s="462"/>
      <c r="GP33" s="462"/>
      <c r="GQ33" s="462"/>
      <c r="GR33" s="462"/>
      <c r="GS33" s="462"/>
      <c r="GT33" s="462"/>
      <c r="GU33" s="462"/>
      <c r="GV33" s="462"/>
      <c r="GW33" s="462"/>
      <c r="GX33" s="462"/>
      <c r="GY33" s="462"/>
      <c r="GZ33" s="462"/>
      <c r="HA33" s="462"/>
      <c r="HB33" s="462"/>
      <c r="HC33" s="462"/>
      <c r="HD33" s="462"/>
      <c r="HE33" s="462"/>
      <c r="HF33" s="462"/>
      <c r="HG33" s="462"/>
      <c r="HH33" s="462"/>
      <c r="HI33" s="462"/>
      <c r="HJ33" s="462"/>
      <c r="HK33" s="462"/>
      <c r="HL33" s="462"/>
      <c r="HM33" s="462"/>
      <c r="HN33" s="462"/>
      <c r="HO33" s="462"/>
      <c r="HP33" s="462"/>
      <c r="HQ33" s="462"/>
      <c r="HR33" s="462"/>
      <c r="HS33" s="462"/>
      <c r="HT33" s="462"/>
      <c r="HU33" s="462"/>
      <c r="HV33" s="462"/>
      <c r="HW33" s="462"/>
      <c r="HX33" s="462"/>
      <c r="HY33" s="462"/>
      <c r="HZ33" s="462"/>
      <c r="IA33" s="462"/>
      <c r="IB33" s="462"/>
      <c r="IC33" s="462"/>
      <c r="ID33" s="462"/>
      <c r="IE33" s="462"/>
      <c r="IF33" s="462"/>
      <c r="IG33" s="462"/>
      <c r="IH33" s="462"/>
      <c r="II33" s="462"/>
      <c r="IJ33" s="462"/>
      <c r="IK33" s="462"/>
      <c r="IL33" s="462"/>
      <c r="IM33" s="462"/>
      <c r="IN33" s="462"/>
      <c r="IO33" s="462"/>
      <c r="IP33" s="462"/>
      <c r="IQ33" s="462"/>
      <c r="IR33" s="462"/>
      <c r="IS33" s="462"/>
      <c r="IT33" s="462"/>
      <c r="IU33" s="462"/>
      <c r="IV33" s="462"/>
      <c r="IW33" s="462"/>
      <c r="IX33" s="462"/>
      <c r="IY33" s="462"/>
      <c r="IZ33" s="462"/>
      <c r="JA33" s="462"/>
      <c r="JB33" s="462"/>
      <c r="JC33" s="462"/>
      <c r="JD33" s="462"/>
      <c r="JE33" s="462"/>
      <c r="JF33" s="462"/>
      <c r="JG33" s="462"/>
      <c r="JH33" s="462"/>
      <c r="JI33" s="462"/>
      <c r="JJ33" s="462"/>
      <c r="JK33" s="462"/>
      <c r="JL33" s="462"/>
      <c r="JM33" s="462"/>
      <c r="JN33" s="462"/>
      <c r="JO33" s="462"/>
      <c r="JP33" s="462"/>
      <c r="JQ33" s="462"/>
      <c r="JR33" s="462"/>
      <c r="JS33" s="462"/>
      <c r="JT33" s="462"/>
      <c r="JU33" s="462"/>
      <c r="JV33" s="462"/>
      <c r="JW33" s="462"/>
      <c r="JX33" s="462"/>
      <c r="JY33" s="462"/>
      <c r="JZ33" s="462"/>
      <c r="KA33" s="462"/>
      <c r="KB33" s="462"/>
      <c r="KC33" s="462"/>
      <c r="KD33" s="462"/>
      <c r="KE33" s="462"/>
      <c r="KF33" s="462"/>
      <c r="KG33" s="462"/>
      <c r="KH33" s="462"/>
      <c r="KI33" s="462"/>
      <c r="KJ33" s="462"/>
      <c r="KK33" s="462"/>
      <c r="KL33" s="462"/>
      <c r="KM33" s="462"/>
      <c r="KN33" s="462"/>
      <c r="KO33" s="462"/>
      <c r="KP33" s="462"/>
      <c r="KQ33" s="462"/>
      <c r="KR33" s="462"/>
      <c r="KS33" s="462"/>
      <c r="KT33" s="462"/>
      <c r="KU33" s="462"/>
      <c r="KV33" s="462"/>
      <c r="KW33" s="462"/>
      <c r="KX33" s="462"/>
      <c r="KY33" s="462"/>
      <c r="KZ33" s="462"/>
      <c r="LA33" s="462"/>
      <c r="LB33" s="462"/>
      <c r="LC33" s="462"/>
      <c r="LD33" s="462"/>
      <c r="LE33" s="462"/>
      <c r="LF33" s="462"/>
      <c r="LG33" s="462"/>
      <c r="LH33" s="462"/>
      <c r="LI33" s="462"/>
      <c r="LJ33" s="462"/>
      <c r="LK33" s="462"/>
      <c r="LL33" s="462"/>
      <c r="LM33" s="462"/>
      <c r="LN33" s="462"/>
      <c r="LO33" s="462"/>
      <c r="LP33" s="462"/>
      <c r="LQ33" s="462"/>
      <c r="LR33" s="462"/>
      <c r="LS33" s="462"/>
      <c r="LT33" s="462"/>
      <c r="LU33" s="462"/>
      <c r="LV33" s="462"/>
      <c r="LW33" s="462"/>
      <c r="LX33" s="462"/>
      <c r="LY33" s="462"/>
      <c r="LZ33" s="462"/>
      <c r="MA33" s="462"/>
      <c r="MB33" s="462"/>
      <c r="MC33" s="462"/>
      <c r="MD33" s="462"/>
      <c r="ME33" s="462"/>
      <c r="MF33" s="462"/>
      <c r="MG33" s="462"/>
      <c r="MH33" s="462"/>
      <c r="MI33" s="462"/>
      <c r="MJ33" s="462"/>
      <c r="MK33" s="462"/>
      <c r="ML33" s="462"/>
      <c r="MM33" s="462"/>
      <c r="MN33" s="462"/>
      <c r="MO33" s="462"/>
      <c r="MP33" s="462"/>
      <c r="MQ33" s="462"/>
      <c r="MR33" s="462"/>
      <c r="MS33" s="462"/>
      <c r="MT33" s="462"/>
      <c r="MU33" s="462"/>
      <c r="MV33" s="462"/>
      <c r="MW33" s="462"/>
      <c r="MX33" s="462"/>
      <c r="MY33" s="462"/>
      <c r="MZ33" s="462"/>
      <c r="NA33" s="462"/>
      <c r="NB33" s="462"/>
      <c r="NC33" s="462"/>
      <c r="ND33" s="462"/>
      <c r="NE33" s="462"/>
      <c r="NF33" s="462"/>
      <c r="NG33" s="462"/>
      <c r="NH33" s="462"/>
      <c r="NI33" s="462"/>
      <c r="NJ33" s="462"/>
      <c r="NK33" s="462"/>
      <c r="NL33" s="462"/>
      <c r="NM33" s="462"/>
      <c r="NN33" s="462"/>
      <c r="NO33" s="462"/>
      <c r="NP33" s="462"/>
      <c r="NQ33" s="462"/>
      <c r="NR33" s="462"/>
      <c r="NS33" s="462"/>
      <c r="NT33" s="462"/>
      <c r="NU33" s="462"/>
      <c r="NV33" s="462"/>
      <c r="NW33" s="462"/>
      <c r="NX33" s="462"/>
      <c r="NY33" s="462"/>
      <c r="NZ33" s="462"/>
      <c r="OA33" s="462"/>
      <c r="OB33" s="462"/>
      <c r="OC33" s="462"/>
      <c r="OD33" s="462"/>
      <c r="OE33" s="462"/>
      <c r="OF33" s="462"/>
      <c r="OG33" s="462"/>
      <c r="OH33" s="462"/>
      <c r="OI33" s="462"/>
      <c r="OJ33" s="462"/>
      <c r="OK33" s="462"/>
      <c r="OL33" s="462"/>
      <c r="OM33" s="462"/>
      <c r="ON33" s="462"/>
      <c r="OO33" s="462"/>
      <c r="OP33" s="462"/>
      <c r="OQ33" s="462"/>
      <c r="OR33" s="462"/>
      <c r="OS33" s="462"/>
      <c r="OT33" s="462"/>
      <c r="OU33" s="462"/>
      <c r="OV33" s="462"/>
      <c r="OW33" s="462"/>
      <c r="OX33" s="462"/>
      <c r="OY33" s="462"/>
      <c r="OZ33" s="462"/>
      <c r="PA33" s="462"/>
      <c r="PB33" s="462"/>
      <c r="PC33" s="462"/>
      <c r="PD33" s="462"/>
      <c r="PE33" s="462"/>
      <c r="PF33" s="462"/>
      <c r="PG33" s="462"/>
      <c r="PH33" s="462"/>
      <c r="PI33" s="462"/>
      <c r="PJ33" s="462"/>
      <c r="PK33" s="462"/>
      <c r="PL33" s="462"/>
      <c r="PM33" s="462"/>
      <c r="PN33" s="462"/>
      <c r="PO33" s="462"/>
      <c r="PP33" s="462"/>
      <c r="PQ33" s="462"/>
      <c r="PR33" s="462"/>
      <c r="PS33" s="462"/>
      <c r="PT33" s="462"/>
      <c r="PU33" s="462"/>
      <c r="PV33" s="462"/>
      <c r="PW33" s="462"/>
      <c r="PX33" s="462"/>
      <c r="PY33" s="462"/>
      <c r="PZ33" s="462"/>
      <c r="QA33" s="462"/>
      <c r="QB33" s="462"/>
      <c r="QC33" s="462"/>
      <c r="QD33" s="462"/>
      <c r="QE33" s="462"/>
      <c r="QF33" s="462"/>
      <c r="QG33" s="462"/>
      <c r="QH33" s="462"/>
      <c r="QI33" s="462"/>
      <c r="QJ33" s="462"/>
      <c r="QK33" s="462"/>
      <c r="QL33" s="462"/>
      <c r="QM33" s="462"/>
      <c r="QN33" s="462"/>
      <c r="QO33" s="462"/>
      <c r="QP33" s="462"/>
      <c r="QQ33" s="462"/>
      <c r="QR33" s="462"/>
      <c r="QS33" s="462"/>
      <c r="QT33" s="462"/>
      <c r="QU33" s="462"/>
      <c r="QV33" s="462"/>
      <c r="QW33" s="462"/>
      <c r="QX33" s="462"/>
      <c r="QY33" s="462"/>
      <c r="QZ33" s="462"/>
      <c r="RA33" s="462"/>
      <c r="RB33" s="462"/>
      <c r="RC33" s="462"/>
      <c r="RD33" s="462"/>
      <c r="RE33" s="462"/>
      <c r="RF33" s="462"/>
      <c r="RG33" s="462"/>
      <c r="RH33" s="462"/>
      <c r="RI33" s="462"/>
      <c r="RJ33" s="462"/>
      <c r="RK33" s="462"/>
      <c r="RL33" s="462"/>
      <c r="RM33" s="462"/>
      <c r="RN33" s="462"/>
      <c r="RO33" s="462"/>
      <c r="RP33" s="462"/>
      <c r="RQ33" s="462"/>
      <c r="RR33" s="462"/>
      <c r="RS33" s="462"/>
      <c r="RT33" s="462"/>
      <c r="RU33" s="462"/>
      <c r="RV33" s="462"/>
      <c r="RW33" s="462"/>
      <c r="RX33" s="462"/>
      <c r="RY33" s="462"/>
      <c r="RZ33" s="462"/>
      <c r="SA33" s="462"/>
      <c r="SB33" s="462"/>
      <c r="SC33" s="462"/>
      <c r="SD33" s="462"/>
      <c r="SE33" s="462"/>
      <c r="SF33" s="462"/>
      <c r="SG33" s="462"/>
      <c r="SH33" s="462"/>
      <c r="SI33" s="462"/>
      <c r="SJ33" s="462"/>
      <c r="SK33" s="462"/>
      <c r="SL33" s="462"/>
      <c r="SM33" s="462"/>
      <c r="SN33" s="462"/>
      <c r="SO33" s="462"/>
      <c r="SP33" s="462"/>
      <c r="SQ33" s="462"/>
      <c r="SR33" s="462"/>
      <c r="SS33" s="462"/>
      <c r="ST33" s="462"/>
      <c r="SU33" s="462"/>
      <c r="SV33" s="462"/>
      <c r="SW33" s="462"/>
      <c r="SX33" s="462"/>
      <c r="SY33" s="462"/>
      <c r="SZ33" s="462"/>
      <c r="TA33" s="462"/>
      <c r="TB33" s="462"/>
      <c r="TC33" s="462"/>
      <c r="TD33" s="462"/>
      <c r="TE33" s="462"/>
      <c r="TF33" s="462"/>
      <c r="TG33" s="462"/>
      <c r="TH33" s="462"/>
      <c r="TI33" s="462"/>
      <c r="TJ33" s="462"/>
      <c r="TK33" s="462"/>
      <c r="TL33" s="462"/>
      <c r="TM33" s="462"/>
      <c r="TN33" s="462"/>
      <c r="TO33" s="462"/>
      <c r="TP33" s="462"/>
      <c r="TQ33" s="462"/>
      <c r="TR33" s="462"/>
      <c r="TS33" s="462"/>
      <c r="TT33" s="462"/>
      <c r="TU33" s="462"/>
      <c r="TV33" s="462"/>
      <c r="TW33" s="462"/>
      <c r="TX33" s="462"/>
      <c r="TY33" s="462"/>
      <c r="TZ33" s="462"/>
      <c r="UA33" s="462"/>
      <c r="UB33" s="462"/>
      <c r="UC33" s="462"/>
      <c r="UD33" s="462"/>
      <c r="UE33" s="462"/>
      <c r="UF33" s="462"/>
      <c r="UG33" s="462"/>
      <c r="UH33" s="462"/>
      <c r="UI33" s="462"/>
      <c r="UJ33" s="462"/>
      <c r="UK33" s="462"/>
      <c r="UL33" s="462"/>
      <c r="UM33" s="462"/>
      <c r="UN33" s="462"/>
      <c r="UO33" s="462"/>
      <c r="UP33" s="462"/>
      <c r="UQ33" s="462"/>
      <c r="UR33" s="462"/>
      <c r="US33" s="462"/>
      <c r="UT33" s="462"/>
      <c r="UU33" s="462"/>
      <c r="UV33" s="462"/>
      <c r="UW33" s="462"/>
      <c r="UX33" s="462"/>
      <c r="UY33" s="462"/>
      <c r="UZ33" s="462"/>
      <c r="VA33" s="462"/>
      <c r="VB33" s="462"/>
      <c r="VC33" s="462"/>
      <c r="VD33" s="462"/>
      <c r="VE33" s="462"/>
      <c r="VF33" s="462"/>
      <c r="VG33" s="462"/>
      <c r="VH33" s="462"/>
      <c r="VI33" s="462"/>
      <c r="VJ33" s="462"/>
      <c r="VK33" s="462"/>
      <c r="VL33" s="462"/>
      <c r="VM33" s="462"/>
      <c r="VN33" s="462"/>
      <c r="VO33" s="462"/>
      <c r="VP33" s="462"/>
      <c r="VQ33" s="462"/>
      <c r="VR33" s="462"/>
      <c r="VS33" s="462"/>
      <c r="VT33" s="462"/>
      <c r="VU33" s="462"/>
      <c r="VV33" s="462"/>
      <c r="VW33" s="462"/>
      <c r="VX33" s="462"/>
      <c r="VY33" s="462"/>
      <c r="VZ33" s="462"/>
      <c r="WA33" s="462"/>
      <c r="WB33" s="462"/>
      <c r="WC33" s="462"/>
      <c r="WD33" s="462"/>
      <c r="WE33" s="462"/>
      <c r="WF33" s="462"/>
      <c r="WG33" s="462"/>
      <c r="WH33" s="462"/>
      <c r="WI33" s="462"/>
      <c r="WJ33" s="462"/>
      <c r="WK33" s="462"/>
      <c r="WL33" s="462"/>
      <c r="WM33" s="462"/>
      <c r="WN33" s="462"/>
      <c r="WO33" s="462"/>
      <c r="WP33" s="462"/>
      <c r="WQ33" s="462"/>
      <c r="WR33" s="462"/>
      <c r="WS33" s="462"/>
      <c r="WT33" s="462"/>
      <c r="WU33" s="462"/>
      <c r="WV33" s="462"/>
      <c r="WW33" s="462"/>
      <c r="WX33" s="462"/>
      <c r="WY33" s="462"/>
      <c r="WZ33" s="462"/>
      <c r="XA33" s="462"/>
      <c r="XB33" s="462"/>
      <c r="XC33" s="462"/>
      <c r="XD33" s="462"/>
      <c r="XE33" s="462"/>
      <c r="XF33" s="462"/>
      <c r="XG33" s="462"/>
      <c r="XH33" s="462"/>
      <c r="XI33" s="462"/>
      <c r="XJ33" s="462"/>
      <c r="XK33" s="462"/>
      <c r="XL33" s="462"/>
      <c r="XM33" s="462"/>
      <c r="XN33" s="462"/>
      <c r="XO33" s="462"/>
      <c r="XP33" s="462"/>
      <c r="XQ33" s="462"/>
      <c r="XR33" s="462"/>
      <c r="XS33" s="462"/>
      <c r="XT33" s="462"/>
      <c r="XU33" s="462"/>
      <c r="XV33" s="462"/>
      <c r="XW33" s="462"/>
      <c r="XX33" s="462"/>
      <c r="XY33" s="462"/>
      <c r="XZ33" s="462"/>
      <c r="YA33" s="462"/>
      <c r="YB33" s="462"/>
      <c r="YC33" s="462"/>
      <c r="YD33" s="462"/>
      <c r="YE33" s="462"/>
      <c r="YF33" s="462"/>
      <c r="YG33" s="462"/>
      <c r="YH33" s="462"/>
      <c r="YI33" s="462"/>
      <c r="YJ33" s="462"/>
      <c r="YK33" s="462"/>
      <c r="YL33" s="462"/>
      <c r="YM33" s="462"/>
      <c r="YN33" s="462"/>
      <c r="YO33" s="462"/>
      <c r="YP33" s="462"/>
      <c r="YQ33" s="462"/>
      <c r="YR33" s="462"/>
      <c r="YS33" s="462"/>
      <c r="YT33" s="462"/>
      <c r="YU33" s="462"/>
      <c r="YV33" s="462"/>
      <c r="YW33" s="462"/>
      <c r="YX33" s="462"/>
      <c r="YY33" s="462"/>
      <c r="YZ33" s="462"/>
      <c r="ZA33" s="462"/>
      <c r="ZB33" s="462"/>
      <c r="ZC33" s="462"/>
      <c r="ZD33" s="462"/>
      <c r="ZE33" s="462"/>
      <c r="ZF33" s="462"/>
      <c r="ZG33" s="462"/>
      <c r="ZH33" s="462"/>
      <c r="ZI33" s="462"/>
      <c r="ZJ33" s="462"/>
      <c r="ZK33" s="462"/>
      <c r="ZL33" s="462"/>
      <c r="ZM33" s="462"/>
      <c r="ZN33" s="462"/>
      <c r="ZO33" s="462"/>
      <c r="ZP33" s="462"/>
      <c r="ZQ33" s="462"/>
      <c r="ZR33" s="462"/>
      <c r="ZS33" s="462"/>
      <c r="ZT33" s="462"/>
      <c r="ZU33" s="462"/>
      <c r="ZV33" s="462"/>
      <c r="ZW33" s="462"/>
      <c r="ZX33" s="462"/>
      <c r="ZY33" s="462"/>
      <c r="ZZ33" s="462"/>
      <c r="AAA33" s="462"/>
      <c r="AAB33" s="462"/>
      <c r="AAC33" s="462"/>
      <c r="AAD33" s="462"/>
      <c r="AAE33" s="462"/>
      <c r="AAF33" s="462"/>
      <c r="AAG33" s="462"/>
      <c r="AAH33" s="462"/>
      <c r="AAI33" s="462"/>
      <c r="AAJ33" s="462"/>
      <c r="AAK33" s="462"/>
      <c r="AAL33" s="462"/>
      <c r="AAM33" s="462"/>
      <c r="AAN33" s="462"/>
      <c r="AAO33" s="462"/>
      <c r="AAP33" s="462"/>
      <c r="AAQ33" s="462"/>
      <c r="AAR33" s="462"/>
      <c r="AAS33" s="462"/>
      <c r="AAT33" s="462"/>
      <c r="AAU33" s="462"/>
      <c r="AAV33" s="462"/>
      <c r="AAW33" s="462"/>
      <c r="AAX33" s="462"/>
      <c r="AAY33" s="462"/>
      <c r="AAZ33" s="462"/>
      <c r="ABA33" s="462"/>
      <c r="ABB33" s="462"/>
      <c r="ABC33" s="462"/>
      <c r="ABD33" s="462"/>
      <c r="ABE33" s="462"/>
      <c r="ABF33" s="462"/>
      <c r="ABG33" s="462"/>
      <c r="ABH33" s="462"/>
      <c r="ABI33" s="462"/>
      <c r="ABJ33" s="462"/>
      <c r="ABK33" s="462"/>
      <c r="ABL33" s="462"/>
      <c r="ABM33" s="462"/>
      <c r="ABN33" s="462"/>
      <c r="ABO33" s="462"/>
      <c r="ABP33" s="462"/>
      <c r="ABQ33" s="462"/>
      <c r="ABR33" s="462"/>
      <c r="ABS33" s="462"/>
      <c r="ABT33" s="462"/>
      <c r="ABU33" s="462"/>
      <c r="ABV33" s="462"/>
      <c r="ABW33" s="462"/>
      <c r="ABX33" s="462"/>
      <c r="ABY33" s="462"/>
      <c r="ABZ33" s="462"/>
      <c r="ACA33" s="462"/>
      <c r="ACB33" s="462"/>
      <c r="ACC33" s="462"/>
      <c r="ACD33" s="462"/>
      <c r="ACE33" s="462"/>
      <c r="ACF33" s="462"/>
      <c r="ACG33" s="462"/>
      <c r="ACH33" s="462"/>
      <c r="ACI33" s="462"/>
      <c r="ACJ33" s="462"/>
      <c r="ACK33" s="462"/>
      <c r="ACL33" s="462"/>
      <c r="ACM33" s="462"/>
      <c r="ACN33" s="462"/>
      <c r="ACO33" s="462"/>
      <c r="ACP33" s="462"/>
      <c r="ACQ33" s="462"/>
      <c r="ACR33" s="462"/>
      <c r="ACS33" s="462"/>
      <c r="ACT33" s="462"/>
      <c r="ACU33" s="462"/>
      <c r="ACV33" s="462"/>
      <c r="ACW33" s="462"/>
      <c r="ACX33" s="462"/>
      <c r="ACY33" s="462"/>
      <c r="ACZ33" s="462"/>
      <c r="ADA33" s="462"/>
      <c r="ADB33" s="462"/>
      <c r="ADC33" s="462"/>
      <c r="ADD33" s="462"/>
      <c r="ADE33" s="462"/>
      <c r="ADF33" s="462"/>
      <c r="ADG33" s="462"/>
      <c r="ADH33" s="462"/>
      <c r="ADI33" s="462"/>
      <c r="ADJ33" s="462"/>
      <c r="ADK33" s="462"/>
      <c r="ADL33" s="462"/>
      <c r="ADM33" s="462"/>
      <c r="ADN33" s="462"/>
      <c r="ADO33" s="462"/>
      <c r="ADP33" s="462"/>
      <c r="ADQ33" s="462"/>
      <c r="ADR33" s="462"/>
      <c r="ADS33" s="462"/>
      <c r="ADT33" s="462"/>
      <c r="ADU33" s="462"/>
      <c r="ADV33" s="462"/>
      <c r="ADW33" s="462"/>
      <c r="ADX33" s="462"/>
      <c r="ADY33" s="462"/>
      <c r="ADZ33" s="462"/>
      <c r="AEA33" s="462"/>
      <c r="AEB33" s="462"/>
      <c r="AEC33" s="462"/>
      <c r="AED33" s="462"/>
      <c r="AEE33" s="462"/>
      <c r="AEF33" s="462"/>
      <c r="AEG33" s="462"/>
      <c r="AEH33" s="462"/>
      <c r="AEI33" s="462"/>
      <c r="AEJ33" s="462"/>
      <c r="AEK33" s="462"/>
      <c r="AEL33" s="462"/>
      <c r="AEM33" s="462"/>
      <c r="AEN33" s="462"/>
      <c r="AEO33" s="462"/>
      <c r="AEP33" s="462"/>
      <c r="AEQ33" s="462"/>
      <c r="AER33" s="462"/>
      <c r="AES33" s="462"/>
      <c r="AET33" s="462"/>
      <c r="AEU33" s="462"/>
      <c r="AEV33" s="462"/>
      <c r="AEW33" s="462"/>
      <c r="AEX33" s="462"/>
      <c r="AEY33" s="462"/>
      <c r="AEZ33" s="462"/>
      <c r="AFA33" s="462"/>
      <c r="AFB33" s="462"/>
      <c r="AFC33" s="462"/>
      <c r="AFD33" s="462"/>
      <c r="AFE33" s="462"/>
      <c r="AFF33" s="462"/>
      <c r="AFG33" s="462"/>
      <c r="AFH33" s="462"/>
      <c r="AFI33" s="462"/>
      <c r="AFJ33" s="462"/>
      <c r="AFK33" s="462"/>
      <c r="AFL33" s="462"/>
      <c r="AFM33" s="462"/>
      <c r="AFN33" s="462"/>
      <c r="AFO33" s="462"/>
      <c r="AFP33" s="462"/>
      <c r="AFQ33" s="462"/>
      <c r="AFR33" s="462"/>
      <c r="AFS33" s="462"/>
      <c r="AFT33" s="462"/>
      <c r="AFU33" s="462"/>
      <c r="AFV33" s="462"/>
      <c r="AFW33" s="462"/>
      <c r="AFX33" s="462"/>
      <c r="AFY33" s="462"/>
      <c r="AFZ33" s="462"/>
      <c r="AGA33" s="462"/>
      <c r="AGB33" s="462"/>
      <c r="AGC33" s="462"/>
      <c r="AGD33" s="462"/>
      <c r="AGE33" s="462"/>
      <c r="AGF33" s="462"/>
      <c r="AGG33" s="462"/>
      <c r="AGH33" s="462"/>
      <c r="AGI33" s="462"/>
      <c r="AGJ33" s="462"/>
      <c r="AGK33" s="462"/>
      <c r="AGL33" s="462"/>
      <c r="AGM33" s="462"/>
      <c r="AGN33" s="462"/>
      <c r="AGO33" s="462"/>
      <c r="AGP33" s="462"/>
      <c r="AGQ33" s="462"/>
      <c r="AGR33" s="462"/>
      <c r="AGS33" s="462"/>
      <c r="AGT33" s="462"/>
      <c r="AGU33" s="462"/>
      <c r="AGV33" s="462"/>
      <c r="AGW33" s="462"/>
      <c r="AGX33" s="462"/>
      <c r="AGY33" s="462"/>
      <c r="AGZ33" s="462"/>
      <c r="AHA33" s="462"/>
      <c r="AHB33" s="462"/>
      <c r="AHC33" s="462"/>
      <c r="AHD33" s="462"/>
      <c r="AHE33" s="462"/>
      <c r="AHF33" s="462"/>
      <c r="AHG33" s="462"/>
      <c r="AHH33" s="462"/>
      <c r="AHI33" s="462"/>
      <c r="AHJ33" s="462"/>
      <c r="AHK33" s="462"/>
      <c r="AHL33" s="462"/>
      <c r="AHM33" s="462"/>
      <c r="AHN33" s="462"/>
      <c r="AHO33" s="462"/>
      <c r="AHP33" s="462"/>
      <c r="AHQ33" s="462"/>
      <c r="AHR33" s="462"/>
      <c r="AHS33" s="462"/>
      <c r="AHT33" s="462"/>
      <c r="AHU33" s="462"/>
      <c r="AHV33" s="462"/>
      <c r="AHW33" s="462"/>
      <c r="AHX33" s="462"/>
      <c r="AHY33" s="462"/>
      <c r="AHZ33" s="462"/>
      <c r="AIA33" s="462"/>
      <c r="AIB33" s="462"/>
      <c r="AIC33" s="462"/>
      <c r="AID33" s="462"/>
      <c r="AIE33" s="462"/>
      <c r="AIF33" s="462"/>
      <c r="AIG33" s="462"/>
      <c r="AIH33" s="462"/>
      <c r="AII33" s="462"/>
      <c r="AIJ33" s="462"/>
      <c r="AIK33" s="462"/>
      <c r="AIL33" s="462"/>
      <c r="AIM33" s="462"/>
      <c r="AIN33" s="462"/>
      <c r="AIO33" s="462"/>
      <c r="AIP33" s="462"/>
      <c r="AIQ33" s="462"/>
      <c r="AIR33" s="462"/>
      <c r="AIS33" s="462"/>
      <c r="AIT33" s="462"/>
      <c r="AIU33" s="462"/>
      <c r="AIV33" s="462"/>
      <c r="AIW33" s="462"/>
      <c r="AIX33" s="462"/>
      <c r="AIY33" s="462"/>
      <c r="AIZ33" s="462"/>
      <c r="AJA33" s="462"/>
      <c r="AJB33" s="462"/>
      <c r="AJC33" s="462"/>
      <c r="AJD33" s="462"/>
      <c r="AJE33" s="462"/>
      <c r="AJF33" s="462"/>
      <c r="AJG33" s="462"/>
      <c r="AJH33" s="462"/>
      <c r="AJI33" s="462"/>
      <c r="AJJ33" s="462"/>
      <c r="AJK33" s="462"/>
      <c r="AJL33" s="462"/>
      <c r="AJM33" s="462"/>
      <c r="AJN33" s="462"/>
      <c r="AJO33" s="462"/>
      <c r="AJP33" s="462"/>
      <c r="AJQ33" s="462"/>
      <c r="AJR33" s="462"/>
      <c r="AJS33" s="462"/>
      <c r="AJT33" s="462"/>
      <c r="AJU33" s="462"/>
      <c r="AJV33" s="462"/>
      <c r="AJW33" s="462"/>
      <c r="AJX33" s="462"/>
      <c r="AJY33" s="462"/>
      <c r="AJZ33" s="462"/>
      <c r="AKA33" s="462"/>
      <c r="AKB33" s="462"/>
      <c r="AKC33" s="462"/>
      <c r="AKD33" s="462"/>
      <c r="AKE33" s="462"/>
      <c r="AKF33" s="462"/>
      <c r="AKG33" s="462"/>
      <c r="AKH33" s="462"/>
      <c r="AKI33" s="462"/>
      <c r="AKJ33" s="462"/>
      <c r="AKK33" s="462"/>
      <c r="AKL33" s="462"/>
      <c r="AKM33" s="462"/>
      <c r="AKN33" s="462"/>
      <c r="AKO33" s="462"/>
      <c r="AKP33" s="462"/>
      <c r="AKQ33" s="462"/>
      <c r="AKR33" s="462"/>
      <c r="AKS33" s="462"/>
      <c r="AKT33" s="462"/>
      <c r="AKU33" s="462"/>
      <c r="AKV33" s="462"/>
      <c r="AKW33" s="462"/>
      <c r="AKX33" s="462"/>
      <c r="AKY33" s="462"/>
      <c r="AKZ33" s="462"/>
      <c r="ALA33" s="462"/>
      <c r="ALB33" s="462"/>
      <c r="ALC33" s="462"/>
      <c r="ALD33" s="462"/>
      <c r="ALE33" s="462"/>
      <c r="ALF33" s="462"/>
      <c r="ALG33" s="462"/>
      <c r="ALH33" s="462"/>
      <c r="ALI33" s="462"/>
      <c r="ALJ33" s="462"/>
      <c r="ALK33" s="462"/>
      <c r="ALL33" s="462"/>
      <c r="ALM33" s="462"/>
      <c r="ALN33" s="462"/>
      <c r="ALO33" s="462"/>
      <c r="ALP33" s="462"/>
      <c r="ALQ33" s="462"/>
      <c r="ALR33" s="462"/>
      <c r="ALS33" s="462"/>
      <c r="ALT33" s="462"/>
      <c r="ALU33" s="462"/>
      <c r="ALV33" s="462"/>
      <c r="ALW33" s="462"/>
      <c r="ALX33" s="462"/>
      <c r="ALY33" s="462"/>
      <c r="ALZ33" s="462"/>
      <c r="AMA33" s="462"/>
      <c r="AMB33" s="462"/>
      <c r="AMC33" s="462"/>
      <c r="AMD33" s="462"/>
      <c r="AME33" s="462"/>
      <c r="AMF33" s="462"/>
      <c r="AMG33" s="462"/>
      <c r="AMH33" s="462"/>
      <c r="AMI33" s="462"/>
      <c r="AMJ33" s="462"/>
      <c r="AMK33" s="462"/>
      <c r="AML33" s="462"/>
      <c r="AMM33" s="462"/>
      <c r="AMN33" s="462"/>
      <c r="AMO33" s="462"/>
      <c r="AMP33" s="462"/>
      <c r="AMQ33" s="462"/>
      <c r="AMR33" s="462"/>
      <c r="AMS33" s="462"/>
      <c r="AMT33" s="462"/>
      <c r="AMU33" s="462"/>
      <c r="AMV33" s="462"/>
      <c r="AMW33" s="462"/>
      <c r="AMX33" s="462"/>
      <c r="AMY33" s="462"/>
      <c r="AMZ33" s="462"/>
      <c r="ANA33" s="462"/>
      <c r="ANB33" s="462"/>
      <c r="ANC33" s="462"/>
      <c r="AND33" s="462"/>
      <c r="ANE33" s="462"/>
      <c r="ANF33" s="462"/>
      <c r="ANG33" s="462"/>
      <c r="ANH33" s="462"/>
      <c r="ANI33" s="462"/>
      <c r="ANJ33" s="462"/>
      <c r="ANK33" s="462"/>
      <c r="ANL33" s="462"/>
      <c r="ANM33" s="462"/>
      <c r="ANN33" s="462"/>
      <c r="ANO33" s="462"/>
      <c r="ANP33" s="462"/>
      <c r="ANQ33" s="462"/>
      <c r="ANR33" s="462"/>
      <c r="ANS33" s="462"/>
      <c r="ANT33" s="462"/>
      <c r="ANU33" s="462"/>
      <c r="ANV33" s="462"/>
      <c r="ANW33" s="462"/>
      <c r="ANX33" s="462"/>
      <c r="ANY33" s="462"/>
      <c r="ANZ33" s="462"/>
      <c r="AOA33" s="462"/>
      <c r="AOB33" s="462"/>
      <c r="AOC33" s="462"/>
      <c r="AOD33" s="462"/>
      <c r="AOE33" s="462"/>
      <c r="AOF33" s="462"/>
      <c r="AOG33" s="462"/>
      <c r="AOH33" s="462"/>
      <c r="AOI33" s="462"/>
      <c r="AOJ33" s="462"/>
      <c r="AOK33" s="462"/>
      <c r="AOL33" s="462"/>
      <c r="AOM33" s="462"/>
      <c r="AON33" s="462"/>
      <c r="AOO33" s="462"/>
      <c r="AOP33" s="462"/>
      <c r="AOQ33" s="462"/>
      <c r="AOR33" s="462"/>
      <c r="AOS33" s="462"/>
      <c r="AOT33" s="462"/>
      <c r="AOU33" s="462"/>
      <c r="AOV33" s="462"/>
      <c r="AOW33" s="462"/>
      <c r="AOX33" s="462"/>
      <c r="AOY33" s="462"/>
      <c r="AOZ33" s="462"/>
      <c r="APA33" s="462"/>
      <c r="APB33" s="462"/>
      <c r="APC33" s="462"/>
      <c r="APD33" s="462"/>
      <c r="APE33" s="462"/>
      <c r="APF33" s="462"/>
      <c r="APG33" s="462"/>
      <c r="APH33" s="462"/>
      <c r="API33" s="462"/>
      <c r="APJ33" s="462"/>
      <c r="APK33" s="462"/>
      <c r="APL33" s="462"/>
      <c r="APM33" s="462"/>
      <c r="APN33" s="462"/>
      <c r="APO33" s="462"/>
      <c r="APP33" s="462"/>
      <c r="APQ33" s="462"/>
      <c r="APR33" s="462"/>
      <c r="APS33" s="462"/>
      <c r="APT33" s="462"/>
      <c r="APU33" s="462"/>
      <c r="APV33" s="462"/>
      <c r="APW33" s="462"/>
      <c r="APX33" s="462"/>
      <c r="APY33" s="462"/>
      <c r="APZ33" s="462"/>
      <c r="AQA33" s="462"/>
      <c r="AQB33" s="462"/>
      <c r="AQC33" s="462"/>
      <c r="AQD33" s="462"/>
      <c r="AQE33" s="462"/>
      <c r="AQF33" s="462"/>
      <c r="AQG33" s="462"/>
      <c r="AQH33" s="462"/>
      <c r="AQI33" s="462"/>
      <c r="AQJ33" s="462"/>
      <c r="AQK33" s="462"/>
      <c r="AQL33" s="462"/>
      <c r="AQM33" s="462"/>
      <c r="AQN33" s="462"/>
      <c r="AQO33" s="462"/>
      <c r="AQP33" s="462"/>
      <c r="AQQ33" s="462"/>
      <c r="AQR33" s="462"/>
      <c r="AQS33" s="462"/>
      <c r="AQT33" s="462"/>
      <c r="AQU33" s="462"/>
      <c r="AQV33" s="462"/>
      <c r="AQW33" s="462"/>
      <c r="AQX33" s="462"/>
      <c r="AQY33" s="462"/>
      <c r="AQZ33" s="462"/>
      <c r="ARA33" s="462"/>
      <c r="ARB33" s="462"/>
      <c r="ARC33" s="462"/>
      <c r="ARD33" s="462"/>
      <c r="ARE33" s="462"/>
      <c r="ARF33" s="462"/>
      <c r="ARG33" s="462"/>
      <c r="ARH33" s="462"/>
      <c r="ARI33" s="462"/>
      <c r="ARJ33" s="462"/>
      <c r="ARK33" s="462"/>
      <c r="ARL33" s="462"/>
      <c r="ARM33" s="462"/>
      <c r="ARN33" s="462"/>
      <c r="ARO33" s="462"/>
      <c r="ARP33" s="462"/>
      <c r="ARQ33" s="462"/>
      <c r="ARR33" s="462"/>
      <c r="ARS33" s="462"/>
      <c r="ART33" s="462"/>
      <c r="ARU33" s="462"/>
      <c r="ARV33" s="462"/>
      <c r="ARW33" s="462"/>
      <c r="ARX33" s="462"/>
      <c r="ARY33" s="462"/>
      <c r="ARZ33" s="462"/>
      <c r="ASA33" s="462"/>
      <c r="ASB33" s="462"/>
      <c r="ASC33" s="462"/>
      <c r="ASD33" s="462"/>
      <c r="ASE33" s="462"/>
      <c r="ASF33" s="462"/>
      <c r="ASG33" s="462"/>
      <c r="ASH33" s="462"/>
      <c r="ASI33" s="462"/>
      <c r="ASJ33" s="462"/>
      <c r="ASK33" s="462"/>
      <c r="ASL33" s="462"/>
      <c r="ASM33" s="462"/>
      <c r="ASN33" s="462"/>
      <c r="ASO33" s="462"/>
      <c r="ASP33" s="462"/>
      <c r="ASQ33" s="462"/>
      <c r="ASR33" s="462"/>
      <c r="ASS33" s="462"/>
      <c r="AST33" s="462"/>
      <c r="ASU33" s="462"/>
      <c r="ASV33" s="462"/>
      <c r="ASW33" s="462"/>
      <c r="ASX33" s="462"/>
      <c r="ASY33" s="462"/>
      <c r="ASZ33" s="462"/>
      <c r="ATA33" s="462"/>
      <c r="ATB33" s="462"/>
      <c r="ATC33" s="462"/>
      <c r="ATD33" s="462"/>
      <c r="ATE33" s="462"/>
      <c r="ATF33" s="462"/>
      <c r="ATG33" s="462"/>
      <c r="ATH33" s="462"/>
      <c r="ATI33" s="462"/>
      <c r="ATJ33" s="462"/>
      <c r="ATK33" s="462"/>
      <c r="ATL33" s="462"/>
      <c r="ATM33" s="462"/>
      <c r="ATN33" s="462"/>
      <c r="ATO33" s="462"/>
      <c r="ATP33" s="462"/>
      <c r="ATQ33" s="462"/>
      <c r="ATR33" s="462"/>
      <c r="ATS33" s="462"/>
      <c r="ATT33" s="462"/>
      <c r="ATU33" s="462"/>
      <c r="ATV33" s="462"/>
      <c r="ATW33" s="462"/>
      <c r="ATX33" s="462"/>
      <c r="ATY33" s="462"/>
      <c r="ATZ33" s="462"/>
      <c r="AUA33" s="462"/>
      <c r="AUB33" s="462"/>
      <c r="AUC33" s="462"/>
      <c r="AUD33" s="462"/>
      <c r="AUE33" s="462"/>
      <c r="AUF33" s="462"/>
      <c r="AUG33" s="462"/>
      <c r="AUH33" s="462"/>
      <c r="AUI33" s="462"/>
      <c r="AUJ33" s="462"/>
      <c r="AUK33" s="462"/>
      <c r="AUL33" s="462"/>
      <c r="AUM33" s="462"/>
      <c r="AUN33" s="462"/>
      <c r="AUO33" s="462"/>
      <c r="AUP33" s="462"/>
      <c r="AUQ33" s="462"/>
      <c r="AUR33" s="462"/>
      <c r="AUS33" s="462"/>
      <c r="AUT33" s="462"/>
      <c r="AUU33" s="462"/>
      <c r="AUV33" s="462"/>
      <c r="AUW33" s="462"/>
      <c r="AUX33" s="462"/>
      <c r="AUY33" s="462"/>
      <c r="AUZ33" s="462"/>
      <c r="AVA33" s="462"/>
      <c r="AVB33" s="462"/>
      <c r="AVC33" s="462"/>
      <c r="AVD33" s="462"/>
      <c r="AVE33" s="462"/>
      <c r="AVF33" s="462"/>
      <c r="AVG33" s="462"/>
      <c r="AVH33" s="462"/>
      <c r="AVI33" s="462"/>
      <c r="AVJ33" s="462"/>
      <c r="AVK33" s="462"/>
      <c r="AVL33" s="462"/>
      <c r="AVM33" s="462"/>
      <c r="AVN33" s="462"/>
      <c r="AVO33" s="462"/>
      <c r="AVP33" s="462"/>
      <c r="AVQ33" s="462"/>
      <c r="AVR33" s="462"/>
      <c r="AVS33" s="462"/>
      <c r="AVT33" s="462"/>
      <c r="AVU33" s="462"/>
      <c r="AVV33" s="462"/>
      <c r="AVW33" s="462"/>
      <c r="AVX33" s="462"/>
      <c r="AVY33" s="462"/>
      <c r="AVZ33" s="462"/>
      <c r="AWA33" s="462"/>
      <c r="AWB33" s="462"/>
      <c r="AWC33" s="462"/>
      <c r="AWD33" s="462"/>
      <c r="AWE33" s="462"/>
      <c r="AWF33" s="462"/>
      <c r="AWG33" s="462"/>
      <c r="AWH33" s="462"/>
      <c r="AWI33" s="462"/>
      <c r="AWJ33" s="462"/>
      <c r="AWK33" s="462"/>
      <c r="AWL33" s="462"/>
      <c r="AWM33" s="462"/>
      <c r="AWN33" s="462"/>
      <c r="AWO33" s="462"/>
      <c r="AWP33" s="462"/>
      <c r="AWQ33" s="462"/>
      <c r="AWR33" s="462"/>
      <c r="AWS33" s="462"/>
      <c r="AWT33" s="462"/>
      <c r="AWU33" s="462"/>
      <c r="AWV33" s="462"/>
      <c r="AWW33" s="462"/>
      <c r="AWX33" s="462"/>
      <c r="AWY33" s="462"/>
      <c r="AWZ33" s="462"/>
      <c r="AXA33" s="462"/>
      <c r="AXB33" s="462"/>
      <c r="AXC33" s="462"/>
      <c r="AXD33" s="462"/>
      <c r="AXE33" s="462"/>
      <c r="AXF33" s="462"/>
      <c r="AXG33" s="462"/>
      <c r="AXH33" s="462"/>
      <c r="AXI33" s="462"/>
      <c r="AXJ33" s="462"/>
      <c r="AXK33" s="462"/>
      <c r="AXL33" s="462"/>
      <c r="AXM33" s="462"/>
      <c r="AXN33" s="462"/>
      <c r="AXO33" s="462"/>
      <c r="AXP33" s="462"/>
      <c r="AXQ33" s="462"/>
      <c r="AXR33" s="462"/>
      <c r="AXS33" s="462"/>
      <c r="AXT33" s="462"/>
      <c r="AXU33" s="462"/>
      <c r="AXV33" s="462"/>
      <c r="AXW33" s="462"/>
      <c r="AXX33" s="462"/>
      <c r="AXY33" s="462"/>
      <c r="AXZ33" s="462"/>
      <c r="AYA33" s="462"/>
      <c r="AYB33" s="462"/>
      <c r="AYC33" s="462"/>
      <c r="AYD33" s="462"/>
      <c r="AYE33" s="462"/>
      <c r="AYF33" s="462"/>
      <c r="AYG33" s="462"/>
      <c r="AYH33" s="462"/>
      <c r="AYI33" s="462"/>
      <c r="AYJ33" s="462"/>
      <c r="AYK33" s="462"/>
      <c r="AYL33" s="462"/>
      <c r="AYM33" s="462"/>
      <c r="AYN33" s="462"/>
      <c r="AYO33" s="462"/>
      <c r="AYP33" s="462"/>
      <c r="AYQ33" s="462"/>
      <c r="AYR33" s="462"/>
      <c r="AYS33" s="462"/>
      <c r="AYT33" s="462"/>
      <c r="AYU33" s="462"/>
      <c r="AYV33" s="462"/>
      <c r="AYW33" s="462"/>
      <c r="AYX33" s="462"/>
      <c r="AYY33" s="462"/>
      <c r="AYZ33" s="462"/>
      <c r="AZA33" s="462"/>
      <c r="AZB33" s="462"/>
      <c r="AZC33" s="462"/>
      <c r="AZD33" s="462"/>
      <c r="AZE33" s="462"/>
      <c r="AZF33" s="462"/>
      <c r="AZG33" s="462"/>
      <c r="AZH33" s="462"/>
      <c r="AZI33" s="462"/>
      <c r="AZJ33" s="462"/>
      <c r="AZK33" s="462"/>
      <c r="AZL33" s="462"/>
      <c r="AZM33" s="462"/>
      <c r="AZN33" s="462"/>
      <c r="AZO33" s="462"/>
      <c r="AZP33" s="462"/>
      <c r="AZQ33" s="462"/>
      <c r="AZR33" s="462"/>
      <c r="AZS33" s="462"/>
      <c r="AZT33" s="462"/>
      <c r="AZU33" s="462"/>
      <c r="AZV33" s="462"/>
      <c r="AZW33" s="462"/>
      <c r="AZX33" s="462"/>
      <c r="AZY33" s="462"/>
      <c r="AZZ33" s="462"/>
      <c r="BAA33" s="462"/>
      <c r="BAB33" s="462"/>
      <c r="BAC33" s="462"/>
      <c r="BAD33" s="462"/>
      <c r="BAE33" s="462"/>
      <c r="BAF33" s="462"/>
      <c r="BAG33" s="462"/>
      <c r="BAH33" s="462"/>
      <c r="BAI33" s="462"/>
      <c r="BAJ33" s="462"/>
      <c r="BAK33" s="462"/>
      <c r="BAL33" s="462"/>
      <c r="BAM33" s="462"/>
      <c r="BAN33" s="462"/>
      <c r="BAO33" s="462"/>
      <c r="BAP33" s="462"/>
      <c r="BAQ33" s="462"/>
      <c r="BAR33" s="462"/>
      <c r="BAS33" s="462"/>
      <c r="BAT33" s="462"/>
      <c r="BAU33" s="462"/>
      <c r="BAV33" s="462"/>
      <c r="BAW33" s="462"/>
      <c r="BAX33" s="462"/>
      <c r="BAY33" s="462"/>
      <c r="BAZ33" s="462"/>
      <c r="BBA33" s="462"/>
      <c r="BBB33" s="462"/>
      <c r="BBC33" s="462"/>
      <c r="BBD33" s="462"/>
      <c r="BBE33" s="462"/>
      <c r="BBF33" s="462"/>
      <c r="BBG33" s="462"/>
      <c r="BBH33" s="462"/>
      <c r="BBI33" s="462"/>
      <c r="BBJ33" s="462"/>
      <c r="BBK33" s="462"/>
      <c r="BBL33" s="462"/>
      <c r="BBM33" s="462"/>
      <c r="BBN33" s="462"/>
      <c r="BBO33" s="462"/>
      <c r="BBP33" s="462"/>
      <c r="BBQ33" s="462"/>
      <c r="BBR33" s="462"/>
      <c r="BBS33" s="462"/>
      <c r="BBT33" s="462"/>
      <c r="BBU33" s="462"/>
      <c r="BBV33" s="462"/>
      <c r="BBW33" s="462"/>
      <c r="BBX33" s="462"/>
      <c r="BBY33" s="462"/>
      <c r="BBZ33" s="462"/>
      <c r="BCA33" s="462"/>
      <c r="BCB33" s="462"/>
      <c r="BCC33" s="462"/>
      <c r="BCD33" s="462"/>
      <c r="BCE33" s="462"/>
      <c r="BCF33" s="462"/>
      <c r="BCG33" s="462"/>
      <c r="BCH33" s="462"/>
      <c r="BCI33" s="462"/>
      <c r="BCJ33" s="462"/>
      <c r="BCK33" s="462"/>
      <c r="BCL33" s="462"/>
      <c r="BCM33" s="462"/>
      <c r="BCN33" s="462"/>
      <c r="BCO33" s="462"/>
      <c r="BCP33" s="462"/>
      <c r="BCQ33" s="462"/>
      <c r="BCR33" s="462"/>
      <c r="BCS33" s="462"/>
      <c r="BCT33" s="462"/>
      <c r="BCU33" s="462"/>
      <c r="BCV33" s="462"/>
      <c r="BCW33" s="462"/>
      <c r="BCX33" s="462"/>
      <c r="BCY33" s="462"/>
      <c r="BCZ33" s="462"/>
      <c r="BDA33" s="462"/>
      <c r="BDB33" s="462"/>
      <c r="BDC33" s="462"/>
      <c r="BDD33" s="462"/>
      <c r="BDE33" s="462"/>
      <c r="BDF33" s="462"/>
      <c r="BDG33" s="462"/>
      <c r="BDH33" s="462"/>
      <c r="BDI33" s="462"/>
      <c r="BDJ33" s="462"/>
      <c r="BDK33" s="462"/>
      <c r="BDL33" s="462"/>
      <c r="BDM33" s="462"/>
      <c r="BDN33" s="462"/>
      <c r="BDO33" s="462"/>
      <c r="BDP33" s="462"/>
      <c r="BDQ33" s="462"/>
      <c r="BDR33" s="462"/>
      <c r="BDS33" s="462"/>
      <c r="BDT33" s="462"/>
      <c r="BDU33" s="462"/>
      <c r="BDV33" s="462"/>
      <c r="BDW33" s="462"/>
      <c r="BDX33" s="462"/>
      <c r="BDY33" s="462"/>
      <c r="BDZ33" s="462"/>
      <c r="BEA33" s="462"/>
      <c r="BEB33" s="462"/>
      <c r="BEC33" s="462"/>
      <c r="BED33" s="462"/>
      <c r="BEE33" s="462"/>
      <c r="BEF33" s="462"/>
      <c r="BEG33" s="462"/>
      <c r="BEH33" s="462"/>
      <c r="BEI33" s="462"/>
      <c r="BEJ33" s="462"/>
      <c r="BEK33" s="462"/>
      <c r="BEL33" s="462"/>
      <c r="BEM33" s="462"/>
      <c r="BEN33" s="462"/>
      <c r="BEO33" s="462"/>
      <c r="BEP33" s="462"/>
      <c r="BEQ33" s="462"/>
      <c r="BER33" s="462"/>
      <c r="BES33" s="462"/>
      <c r="BET33" s="462"/>
      <c r="BEU33" s="462"/>
      <c r="BEV33" s="462"/>
      <c r="BEW33" s="462"/>
      <c r="BEX33" s="462"/>
      <c r="BEY33" s="462"/>
      <c r="BEZ33" s="462"/>
      <c r="BFA33" s="462"/>
      <c r="BFB33" s="462"/>
      <c r="BFC33" s="462"/>
      <c r="BFD33" s="462"/>
      <c r="BFE33" s="462"/>
      <c r="BFF33" s="462"/>
      <c r="BFG33" s="462"/>
      <c r="BFH33" s="462"/>
      <c r="BFI33" s="462"/>
      <c r="BFJ33" s="462"/>
      <c r="BFK33" s="462"/>
      <c r="BFL33" s="462"/>
      <c r="BFM33" s="462"/>
      <c r="BFN33" s="462"/>
      <c r="BFO33" s="462"/>
      <c r="BFP33" s="462"/>
      <c r="BFQ33" s="462"/>
      <c r="BFR33" s="462"/>
      <c r="BFS33" s="462"/>
      <c r="BFT33" s="462"/>
      <c r="BFU33" s="462"/>
      <c r="BFV33" s="462"/>
      <c r="BFW33" s="462"/>
      <c r="BFX33" s="462"/>
      <c r="BFY33" s="462"/>
      <c r="BFZ33" s="462"/>
      <c r="BGA33" s="462"/>
      <c r="BGB33" s="462"/>
      <c r="BGC33" s="462"/>
      <c r="BGD33" s="462"/>
      <c r="BGE33" s="462"/>
      <c r="BGF33" s="462"/>
      <c r="BGG33" s="462"/>
      <c r="BGH33" s="462"/>
      <c r="BGI33" s="462"/>
      <c r="BGJ33" s="462"/>
      <c r="BGK33" s="462"/>
      <c r="BGL33" s="462"/>
      <c r="BGM33" s="462"/>
      <c r="BGN33" s="462"/>
      <c r="BGO33" s="462"/>
      <c r="BGP33" s="462"/>
      <c r="BGQ33" s="462"/>
      <c r="BGR33" s="462"/>
      <c r="BGS33" s="462"/>
      <c r="BGT33" s="462"/>
      <c r="BGU33" s="462"/>
      <c r="BGV33" s="462"/>
      <c r="BGW33" s="462"/>
      <c r="BGX33" s="462"/>
      <c r="BGY33" s="462"/>
      <c r="BGZ33" s="462"/>
      <c r="BHA33" s="462"/>
      <c r="BHB33" s="462"/>
      <c r="BHC33" s="462"/>
      <c r="BHD33" s="462"/>
      <c r="BHE33" s="462"/>
      <c r="BHF33" s="462"/>
      <c r="BHG33" s="462"/>
      <c r="BHH33" s="462"/>
      <c r="BHI33" s="462"/>
      <c r="BHJ33" s="462"/>
      <c r="BHK33" s="462"/>
      <c r="BHL33" s="462"/>
      <c r="BHM33" s="462"/>
      <c r="BHN33" s="462"/>
      <c r="BHO33" s="462"/>
      <c r="BHP33" s="462"/>
      <c r="BHQ33" s="462"/>
      <c r="BHR33" s="462"/>
      <c r="BHS33" s="462"/>
      <c r="BHT33" s="462"/>
      <c r="BHU33" s="462"/>
      <c r="BHV33" s="462"/>
      <c r="BHW33" s="462"/>
      <c r="BHX33" s="462"/>
      <c r="BHY33" s="462"/>
      <c r="BHZ33" s="462"/>
      <c r="BIA33" s="462"/>
      <c r="BIB33" s="462"/>
      <c r="BIC33" s="462"/>
      <c r="BID33" s="462"/>
      <c r="BIE33" s="462"/>
      <c r="BIF33" s="462"/>
      <c r="BIG33" s="462"/>
      <c r="BIH33" s="462"/>
      <c r="BII33" s="462"/>
      <c r="BIJ33" s="462"/>
      <c r="BIK33" s="462"/>
      <c r="BIL33" s="462"/>
      <c r="BIM33" s="462"/>
      <c r="BIN33" s="462"/>
      <c r="BIO33" s="462"/>
      <c r="BIP33" s="462"/>
      <c r="BIQ33" s="462"/>
      <c r="BIR33" s="462"/>
      <c r="BIS33" s="462"/>
      <c r="BIT33" s="462"/>
      <c r="BIU33" s="462"/>
      <c r="BIV33" s="462"/>
      <c r="BIW33" s="462"/>
      <c r="BIX33" s="462"/>
      <c r="BIY33" s="462"/>
      <c r="BIZ33" s="462"/>
      <c r="BJA33" s="462"/>
      <c r="BJB33" s="462"/>
      <c r="BJC33" s="462"/>
      <c r="BJD33" s="462"/>
      <c r="BJE33" s="462"/>
      <c r="BJF33" s="462"/>
      <c r="BJG33" s="462"/>
      <c r="BJH33" s="462"/>
      <c r="BJI33" s="462"/>
      <c r="BJJ33" s="462"/>
      <c r="BJK33" s="462"/>
      <c r="BJL33" s="462"/>
      <c r="BJM33" s="462"/>
      <c r="BJN33" s="462"/>
      <c r="BJO33" s="462"/>
      <c r="BJP33" s="462"/>
      <c r="BJQ33" s="462"/>
      <c r="BJR33" s="462"/>
      <c r="BJS33" s="462"/>
      <c r="BJT33" s="462"/>
      <c r="BJU33" s="462"/>
      <c r="BJV33" s="462"/>
      <c r="BJW33" s="462"/>
      <c r="BJX33" s="462"/>
      <c r="BJY33" s="462"/>
      <c r="BJZ33" s="462"/>
      <c r="BKA33" s="462"/>
      <c r="BKB33" s="462"/>
      <c r="BKC33" s="462"/>
      <c r="BKD33" s="462"/>
      <c r="BKE33" s="462"/>
      <c r="BKF33" s="462"/>
      <c r="BKG33" s="462"/>
      <c r="BKH33" s="462"/>
      <c r="BKI33" s="462"/>
      <c r="BKJ33" s="462"/>
      <c r="BKK33" s="462"/>
      <c r="BKL33" s="462"/>
      <c r="BKM33" s="462"/>
      <c r="BKN33" s="462"/>
      <c r="BKO33" s="462"/>
      <c r="BKP33" s="462"/>
      <c r="BKQ33" s="462"/>
      <c r="BKR33" s="462"/>
      <c r="BKS33" s="462"/>
      <c r="BKT33" s="462"/>
      <c r="BKU33" s="462"/>
      <c r="BKV33" s="462"/>
      <c r="BKW33" s="462"/>
      <c r="BKX33" s="462"/>
      <c r="BKY33" s="462"/>
      <c r="BKZ33" s="462"/>
      <c r="BLA33" s="462"/>
      <c r="BLB33" s="462"/>
      <c r="BLC33" s="462"/>
      <c r="BLD33" s="462"/>
      <c r="BLE33" s="462"/>
      <c r="BLF33" s="462"/>
      <c r="BLG33" s="462"/>
      <c r="BLH33" s="462"/>
      <c r="BLI33" s="462"/>
      <c r="BLJ33" s="462"/>
      <c r="BLK33" s="462"/>
      <c r="BLL33" s="462"/>
      <c r="BLM33" s="462"/>
      <c r="BLN33" s="462"/>
      <c r="BLO33" s="462"/>
      <c r="BLP33" s="462"/>
      <c r="BLQ33" s="462"/>
      <c r="BLR33" s="462"/>
      <c r="BLS33" s="462"/>
      <c r="BLT33" s="462"/>
      <c r="BLU33" s="462"/>
      <c r="BLV33" s="462"/>
      <c r="BLW33" s="462"/>
      <c r="BLX33" s="462"/>
      <c r="BLY33" s="462"/>
      <c r="BLZ33" s="462"/>
      <c r="BMA33" s="462"/>
      <c r="BMB33" s="462"/>
      <c r="BMC33" s="462"/>
      <c r="BMD33" s="462"/>
      <c r="BME33" s="462"/>
      <c r="BMF33" s="462"/>
      <c r="BMG33" s="462"/>
      <c r="BMH33" s="462"/>
      <c r="BMI33" s="462"/>
      <c r="BMJ33" s="462"/>
      <c r="BMK33" s="462"/>
      <c r="BML33" s="462"/>
      <c r="BMM33" s="462"/>
      <c r="BMN33" s="462"/>
      <c r="BMO33" s="462"/>
      <c r="BMP33" s="462"/>
      <c r="BMQ33" s="462"/>
      <c r="BMR33" s="462"/>
      <c r="BMS33" s="462"/>
      <c r="BMT33" s="462"/>
      <c r="BMU33" s="462"/>
      <c r="BMV33" s="462"/>
      <c r="BMW33" s="462"/>
      <c r="BMX33" s="462"/>
      <c r="BMY33" s="462"/>
      <c r="BMZ33" s="462"/>
      <c r="BNA33" s="462"/>
      <c r="BNB33" s="462"/>
      <c r="BNC33" s="462"/>
      <c r="BND33" s="462"/>
      <c r="BNE33" s="462"/>
      <c r="BNF33" s="462"/>
      <c r="BNG33" s="462"/>
      <c r="BNH33" s="462"/>
      <c r="BNI33" s="462"/>
      <c r="BNJ33" s="462"/>
      <c r="BNK33" s="462"/>
      <c r="BNL33" s="462"/>
      <c r="BNM33" s="462"/>
      <c r="BNN33" s="462"/>
      <c r="BNO33" s="462"/>
      <c r="BNP33" s="462"/>
      <c r="BNQ33" s="462"/>
      <c r="BNR33" s="462"/>
      <c r="BNS33" s="462"/>
      <c r="BNT33" s="462"/>
      <c r="BNU33" s="462"/>
      <c r="BNV33" s="462"/>
      <c r="BNW33" s="462"/>
      <c r="BNX33" s="462"/>
      <c r="BNY33" s="462"/>
      <c r="BNZ33" s="462"/>
      <c r="BOA33" s="462"/>
      <c r="BOB33" s="462"/>
      <c r="BOC33" s="462"/>
      <c r="BOD33" s="462"/>
      <c r="BOE33" s="462"/>
      <c r="BOF33" s="462"/>
      <c r="BOG33" s="462"/>
      <c r="BOH33" s="462"/>
      <c r="BOI33" s="462"/>
      <c r="BOJ33" s="462"/>
      <c r="BOK33" s="462"/>
      <c r="BOL33" s="462"/>
      <c r="BOM33" s="462"/>
      <c r="BON33" s="462"/>
      <c r="BOO33" s="462"/>
      <c r="BOP33" s="462"/>
      <c r="BOQ33" s="462"/>
      <c r="BOR33" s="462"/>
      <c r="BOS33" s="462"/>
      <c r="BOT33" s="462"/>
      <c r="BOU33" s="462"/>
      <c r="BOV33" s="462"/>
      <c r="BOW33" s="462"/>
      <c r="BOX33" s="462"/>
      <c r="BOY33" s="462"/>
      <c r="BOZ33" s="462"/>
      <c r="BPA33" s="462"/>
      <c r="BPB33" s="462"/>
      <c r="BPC33" s="462"/>
      <c r="BPD33" s="462"/>
      <c r="BPE33" s="462"/>
      <c r="BPF33" s="462"/>
      <c r="BPG33" s="462"/>
      <c r="BPH33" s="462"/>
      <c r="BPI33" s="462"/>
      <c r="BPJ33" s="462"/>
      <c r="BPK33" s="462"/>
      <c r="BPL33" s="462"/>
      <c r="BPM33" s="462"/>
      <c r="BPN33" s="462"/>
      <c r="BPO33" s="462"/>
      <c r="BPP33" s="462"/>
      <c r="BPQ33" s="462"/>
      <c r="BPR33" s="462"/>
      <c r="BPS33" s="462"/>
      <c r="BPT33" s="462"/>
      <c r="BPU33" s="462"/>
      <c r="BPV33" s="462"/>
      <c r="BPW33" s="462"/>
      <c r="BPX33" s="462"/>
      <c r="BPY33" s="462"/>
      <c r="BPZ33" s="462"/>
      <c r="BQA33" s="462"/>
      <c r="BQB33" s="462"/>
      <c r="BQC33" s="462"/>
      <c r="BQD33" s="462"/>
      <c r="BQE33" s="462"/>
      <c r="BQF33" s="462"/>
      <c r="BQG33" s="462"/>
      <c r="BQH33" s="462"/>
      <c r="BQI33" s="462"/>
      <c r="BQJ33" s="462"/>
      <c r="BQK33" s="462"/>
      <c r="BQL33" s="462"/>
      <c r="BQM33" s="462"/>
      <c r="BQN33" s="462"/>
      <c r="BQO33" s="462"/>
      <c r="BQP33" s="462"/>
      <c r="BQQ33" s="462"/>
      <c r="BQR33" s="462"/>
      <c r="BQS33" s="462"/>
      <c r="BQT33" s="462"/>
      <c r="BQU33" s="462"/>
      <c r="BQV33" s="462"/>
      <c r="BQW33" s="462"/>
      <c r="BQX33" s="462"/>
      <c r="BQY33" s="462"/>
      <c r="BQZ33" s="462"/>
      <c r="BRA33" s="462"/>
      <c r="BRB33" s="462"/>
      <c r="BRC33" s="462"/>
      <c r="BRD33" s="462"/>
      <c r="BRE33" s="462"/>
      <c r="BRF33" s="462"/>
      <c r="BRG33" s="462"/>
      <c r="BRH33" s="462"/>
      <c r="BRI33" s="462"/>
      <c r="BRJ33" s="462"/>
      <c r="BRK33" s="462"/>
      <c r="BRL33" s="462"/>
      <c r="BRM33" s="462"/>
      <c r="BRN33" s="462"/>
      <c r="BRO33" s="462"/>
      <c r="BRP33" s="462"/>
      <c r="BRQ33" s="462"/>
      <c r="BRR33" s="462"/>
      <c r="BRS33" s="462"/>
      <c r="BRT33" s="462"/>
      <c r="BRU33" s="462"/>
      <c r="BRV33" s="462"/>
      <c r="BRW33" s="462"/>
      <c r="BRX33" s="462"/>
      <c r="BRY33" s="462"/>
      <c r="BRZ33" s="462"/>
      <c r="BSA33" s="462"/>
      <c r="BSB33" s="462"/>
      <c r="BSC33" s="462"/>
      <c r="BSD33" s="462"/>
      <c r="BSE33" s="462"/>
      <c r="BSF33" s="462"/>
      <c r="BSG33" s="462"/>
      <c r="BSH33" s="462"/>
      <c r="BSI33" s="462"/>
      <c r="BSJ33" s="462"/>
      <c r="BSK33" s="462"/>
      <c r="BSL33" s="462"/>
      <c r="BSM33" s="462"/>
      <c r="BSN33" s="462"/>
      <c r="BSO33" s="462"/>
      <c r="BSP33" s="462"/>
      <c r="BSQ33" s="462"/>
      <c r="BSR33" s="462"/>
      <c r="BSS33" s="462"/>
      <c r="BST33" s="462"/>
      <c r="BSU33" s="462"/>
      <c r="BSV33" s="462"/>
      <c r="BSW33" s="462"/>
      <c r="BSX33" s="462"/>
      <c r="BSY33" s="462"/>
      <c r="BSZ33" s="462"/>
      <c r="BTA33" s="462"/>
      <c r="BTB33" s="462"/>
      <c r="BTC33" s="462"/>
      <c r="BTD33" s="462"/>
      <c r="BTE33" s="462"/>
      <c r="BTF33" s="462"/>
      <c r="BTG33" s="462"/>
      <c r="BTH33" s="462"/>
      <c r="BTI33" s="462"/>
      <c r="BTJ33" s="462"/>
      <c r="BTK33" s="462"/>
      <c r="BTL33" s="462"/>
      <c r="BTM33" s="462"/>
      <c r="BTN33" s="462"/>
      <c r="BTO33" s="462"/>
      <c r="BTP33" s="462"/>
      <c r="BTQ33" s="462"/>
      <c r="BTR33" s="462"/>
      <c r="BTS33" s="462"/>
      <c r="BTT33" s="462"/>
      <c r="BTU33" s="462"/>
      <c r="BTV33" s="462"/>
      <c r="BTW33" s="462"/>
      <c r="BTX33" s="462"/>
      <c r="BTY33" s="462"/>
      <c r="BTZ33" s="462"/>
      <c r="BUA33" s="462"/>
      <c r="BUB33" s="462"/>
      <c r="BUC33" s="462"/>
      <c r="BUD33" s="462"/>
      <c r="BUE33" s="462"/>
      <c r="BUF33" s="462"/>
      <c r="BUG33" s="462"/>
      <c r="BUH33" s="462"/>
      <c r="BUI33" s="462"/>
      <c r="BUJ33" s="462"/>
      <c r="BUK33" s="462"/>
      <c r="BUL33" s="462"/>
      <c r="BUM33" s="462"/>
      <c r="BUN33" s="462"/>
      <c r="BUO33" s="462"/>
      <c r="BUP33" s="462"/>
      <c r="BUQ33" s="462"/>
      <c r="BUR33" s="462"/>
      <c r="BUS33" s="462"/>
      <c r="BUT33" s="462"/>
      <c r="BUU33" s="462"/>
      <c r="BUV33" s="462"/>
      <c r="BUW33" s="462"/>
      <c r="BUX33" s="462"/>
      <c r="BUY33" s="462"/>
      <c r="BUZ33" s="462"/>
      <c r="BVA33" s="462"/>
      <c r="BVB33" s="462"/>
      <c r="BVC33" s="462"/>
      <c r="BVD33" s="462"/>
      <c r="BVE33" s="462"/>
      <c r="BVF33" s="462"/>
      <c r="BVG33" s="462"/>
      <c r="BVH33" s="462"/>
      <c r="BVI33" s="462"/>
      <c r="BVJ33" s="462"/>
      <c r="BVK33" s="462"/>
      <c r="BVL33" s="462"/>
      <c r="BVM33" s="462"/>
      <c r="BVN33" s="462"/>
      <c r="BVO33" s="462"/>
      <c r="BVP33" s="462"/>
      <c r="BVQ33" s="462"/>
      <c r="BVR33" s="462"/>
      <c r="BVS33" s="462"/>
      <c r="BVT33" s="462"/>
      <c r="BVU33" s="462"/>
      <c r="BVV33" s="462"/>
      <c r="BVW33" s="462"/>
      <c r="BVX33" s="462"/>
      <c r="BVY33" s="462"/>
      <c r="BVZ33" s="462"/>
      <c r="BWA33" s="462"/>
      <c r="BWB33" s="462"/>
      <c r="BWC33" s="462"/>
      <c r="BWD33" s="462"/>
      <c r="BWE33" s="462"/>
      <c r="BWF33" s="462"/>
      <c r="BWG33" s="462"/>
      <c r="BWH33" s="462"/>
      <c r="BWI33" s="462"/>
      <c r="BWJ33" s="462"/>
      <c r="BWK33" s="462"/>
      <c r="BWL33" s="462"/>
      <c r="BWM33" s="462"/>
      <c r="BWN33" s="462"/>
      <c r="BWO33" s="462"/>
      <c r="BWP33" s="462"/>
      <c r="BWQ33" s="462"/>
      <c r="BWR33" s="462"/>
      <c r="BWS33" s="462"/>
      <c r="BWT33" s="462"/>
      <c r="BWU33" s="462"/>
      <c r="BWV33" s="462"/>
      <c r="BWW33" s="462"/>
      <c r="BWX33" s="462"/>
      <c r="BWY33" s="462"/>
      <c r="BWZ33" s="462"/>
      <c r="BXA33" s="462"/>
      <c r="BXB33" s="462"/>
      <c r="BXC33" s="462"/>
      <c r="BXD33" s="462"/>
      <c r="BXE33" s="462"/>
      <c r="BXF33" s="462"/>
      <c r="BXG33" s="462"/>
      <c r="BXH33" s="462"/>
      <c r="BXI33" s="462"/>
      <c r="BXJ33" s="462"/>
      <c r="BXK33" s="462"/>
      <c r="BXL33" s="462"/>
      <c r="BXM33" s="462"/>
      <c r="BXN33" s="462"/>
      <c r="BXO33" s="462"/>
      <c r="BXP33" s="462"/>
      <c r="BXQ33" s="462"/>
      <c r="BXR33" s="462"/>
      <c r="BXS33" s="462"/>
      <c r="BXT33" s="462"/>
      <c r="BXU33" s="462"/>
      <c r="BXV33" s="462"/>
      <c r="BXW33" s="462"/>
      <c r="BXX33" s="462"/>
      <c r="BXY33" s="462"/>
      <c r="BXZ33" s="462"/>
      <c r="BYA33" s="462"/>
      <c r="BYB33" s="462"/>
      <c r="BYC33" s="462"/>
      <c r="BYD33" s="462"/>
      <c r="BYE33" s="462"/>
      <c r="BYF33" s="462"/>
      <c r="BYG33" s="462"/>
      <c r="BYH33" s="462"/>
      <c r="BYI33" s="462"/>
      <c r="BYJ33" s="462"/>
      <c r="BYK33" s="462"/>
      <c r="BYL33" s="462"/>
      <c r="BYM33" s="462"/>
      <c r="BYN33" s="462"/>
      <c r="BYO33" s="462"/>
      <c r="BYP33" s="462"/>
      <c r="BYQ33" s="462"/>
      <c r="BYR33" s="462"/>
      <c r="BYS33" s="462"/>
      <c r="BYT33" s="462"/>
      <c r="BYU33" s="462"/>
      <c r="BYV33" s="462"/>
      <c r="BYW33" s="462"/>
      <c r="BYX33" s="462"/>
      <c r="BYY33" s="462"/>
      <c r="BYZ33" s="462"/>
      <c r="BZA33" s="462"/>
      <c r="BZB33" s="462"/>
      <c r="BZC33" s="462"/>
      <c r="BZD33" s="462"/>
      <c r="BZE33" s="462"/>
      <c r="BZF33" s="462"/>
      <c r="BZG33" s="462"/>
      <c r="BZH33" s="462"/>
      <c r="BZI33" s="462"/>
      <c r="BZJ33" s="462"/>
      <c r="BZK33" s="462"/>
      <c r="BZL33" s="462"/>
      <c r="BZM33" s="462"/>
      <c r="BZN33" s="462"/>
      <c r="BZO33" s="462"/>
      <c r="BZP33" s="462"/>
      <c r="BZQ33" s="462"/>
      <c r="BZR33" s="462"/>
      <c r="BZS33" s="462"/>
      <c r="BZT33" s="462"/>
      <c r="BZU33" s="462"/>
      <c r="BZV33" s="462"/>
      <c r="BZW33" s="462"/>
      <c r="BZX33" s="462"/>
      <c r="BZY33" s="462"/>
      <c r="BZZ33" s="462"/>
      <c r="CAA33" s="462"/>
      <c r="CAB33" s="462"/>
      <c r="CAC33" s="462"/>
      <c r="CAD33" s="462"/>
      <c r="CAE33" s="462"/>
      <c r="CAF33" s="462"/>
      <c r="CAG33" s="462"/>
      <c r="CAH33" s="462"/>
      <c r="CAI33" s="462"/>
      <c r="CAJ33" s="462"/>
      <c r="CAK33" s="462"/>
      <c r="CAL33" s="462"/>
      <c r="CAM33" s="462"/>
      <c r="CAN33" s="462"/>
      <c r="CAO33" s="462"/>
      <c r="CAP33" s="462"/>
      <c r="CAQ33" s="462"/>
      <c r="CAR33" s="462"/>
      <c r="CAS33" s="462"/>
      <c r="CAT33" s="462"/>
      <c r="CAU33" s="462"/>
      <c r="CAV33" s="462"/>
      <c r="CAW33" s="462"/>
      <c r="CAX33" s="462"/>
      <c r="CAY33" s="462"/>
      <c r="CAZ33" s="462"/>
      <c r="CBA33" s="462"/>
      <c r="CBB33" s="462"/>
      <c r="CBC33" s="462"/>
      <c r="CBD33" s="462"/>
      <c r="CBE33" s="462"/>
      <c r="CBF33" s="462"/>
      <c r="CBG33" s="462"/>
      <c r="CBH33" s="462"/>
      <c r="CBI33" s="462"/>
      <c r="CBJ33" s="462"/>
      <c r="CBK33" s="462"/>
      <c r="CBL33" s="462"/>
      <c r="CBM33" s="462"/>
      <c r="CBN33" s="462"/>
      <c r="CBO33" s="462"/>
      <c r="CBP33" s="462"/>
      <c r="CBQ33" s="462"/>
      <c r="CBR33" s="462"/>
      <c r="CBS33" s="462"/>
      <c r="CBT33" s="462"/>
      <c r="CBU33" s="462"/>
      <c r="CBV33" s="462"/>
      <c r="CBW33" s="462"/>
      <c r="CBX33" s="462"/>
      <c r="CBY33" s="462"/>
      <c r="CBZ33" s="462"/>
      <c r="CCA33" s="462"/>
      <c r="CCB33" s="462"/>
      <c r="CCC33" s="462"/>
      <c r="CCD33" s="462"/>
      <c r="CCE33" s="462"/>
      <c r="CCF33" s="462"/>
      <c r="CCG33" s="462"/>
      <c r="CCH33" s="462"/>
      <c r="CCI33" s="462"/>
      <c r="CCJ33" s="462"/>
      <c r="CCK33" s="462"/>
      <c r="CCL33" s="462"/>
      <c r="CCM33" s="462"/>
      <c r="CCN33" s="462"/>
      <c r="CCO33" s="462"/>
      <c r="CCP33" s="462"/>
      <c r="CCQ33" s="462"/>
      <c r="CCR33" s="462"/>
      <c r="CCS33" s="462"/>
      <c r="CCT33" s="462"/>
      <c r="CCU33" s="462"/>
      <c r="CCV33" s="462"/>
      <c r="CCW33" s="462"/>
      <c r="CCX33" s="462"/>
      <c r="CCY33" s="462"/>
      <c r="CCZ33" s="462"/>
      <c r="CDA33" s="462"/>
      <c r="CDB33" s="462"/>
      <c r="CDC33" s="462"/>
      <c r="CDD33" s="462"/>
      <c r="CDE33" s="462"/>
      <c r="CDF33" s="462"/>
      <c r="CDG33" s="462"/>
      <c r="CDH33" s="462"/>
      <c r="CDI33" s="462"/>
      <c r="CDJ33" s="462"/>
      <c r="CDK33" s="462"/>
      <c r="CDL33" s="462"/>
      <c r="CDM33" s="462"/>
      <c r="CDN33" s="462"/>
      <c r="CDO33" s="462"/>
      <c r="CDP33" s="462"/>
      <c r="CDQ33" s="462"/>
      <c r="CDR33" s="462"/>
      <c r="CDS33" s="462"/>
      <c r="CDT33" s="462"/>
      <c r="CDU33" s="462"/>
      <c r="CDV33" s="462"/>
      <c r="CDW33" s="462"/>
      <c r="CDX33" s="462"/>
      <c r="CDY33" s="462"/>
      <c r="CDZ33" s="462"/>
      <c r="CEA33" s="462"/>
      <c r="CEB33" s="462"/>
      <c r="CEC33" s="462"/>
      <c r="CED33" s="462"/>
      <c r="CEE33" s="462"/>
      <c r="CEF33" s="462"/>
      <c r="CEG33" s="462"/>
      <c r="CEH33" s="462"/>
      <c r="CEI33" s="462"/>
      <c r="CEJ33" s="462"/>
      <c r="CEK33" s="462"/>
      <c r="CEL33" s="462"/>
      <c r="CEM33" s="462"/>
      <c r="CEN33" s="462"/>
      <c r="CEO33" s="462"/>
      <c r="CEP33" s="462"/>
      <c r="CEQ33" s="462"/>
      <c r="CER33" s="462"/>
      <c r="CES33" s="462"/>
      <c r="CET33" s="462"/>
      <c r="CEU33" s="462"/>
      <c r="CEV33" s="462"/>
      <c r="CEW33" s="462"/>
      <c r="CEX33" s="462"/>
      <c r="CEY33" s="462"/>
      <c r="CEZ33" s="462"/>
      <c r="CFA33" s="462"/>
      <c r="CFB33" s="462"/>
      <c r="CFC33" s="462"/>
      <c r="CFD33" s="462"/>
      <c r="CFE33" s="462"/>
      <c r="CFF33" s="462"/>
      <c r="CFG33" s="462"/>
      <c r="CFH33" s="462"/>
      <c r="CFI33" s="462"/>
      <c r="CFJ33" s="462"/>
      <c r="CFK33" s="462"/>
      <c r="CFL33" s="462"/>
      <c r="CFM33" s="462"/>
      <c r="CFN33" s="462"/>
      <c r="CFO33" s="462"/>
      <c r="CFP33" s="462"/>
      <c r="CFQ33" s="462"/>
      <c r="CFR33" s="462"/>
      <c r="CFS33" s="462"/>
      <c r="CFT33" s="462"/>
      <c r="CFU33" s="462"/>
      <c r="CFV33" s="462"/>
      <c r="CFW33" s="462"/>
      <c r="CFX33" s="462"/>
      <c r="CFY33" s="462"/>
      <c r="CFZ33" s="462"/>
      <c r="CGA33" s="462"/>
      <c r="CGB33" s="462"/>
      <c r="CGC33" s="462"/>
      <c r="CGD33" s="462"/>
      <c r="CGE33" s="462"/>
      <c r="CGF33" s="462"/>
      <c r="CGG33" s="462"/>
      <c r="CGH33" s="462"/>
      <c r="CGI33" s="462"/>
      <c r="CGJ33" s="462"/>
      <c r="CGK33" s="462"/>
      <c r="CGL33" s="462"/>
      <c r="CGM33" s="462"/>
      <c r="CGN33" s="462"/>
      <c r="CGO33" s="462"/>
      <c r="CGP33" s="462"/>
      <c r="CGQ33" s="462"/>
      <c r="CGR33" s="462"/>
      <c r="CGS33" s="462"/>
      <c r="CGT33" s="462"/>
      <c r="CGU33" s="462"/>
      <c r="CGV33" s="462"/>
      <c r="CGW33" s="462"/>
      <c r="CGX33" s="462"/>
      <c r="CGY33" s="462"/>
      <c r="CGZ33" s="462"/>
      <c r="CHA33" s="462"/>
      <c r="CHB33" s="462"/>
      <c r="CHC33" s="462"/>
      <c r="CHD33" s="462"/>
      <c r="CHE33" s="462"/>
      <c r="CHF33" s="462"/>
      <c r="CHG33" s="462"/>
      <c r="CHH33" s="462"/>
      <c r="CHI33" s="462"/>
      <c r="CHJ33" s="462"/>
      <c r="CHK33" s="462"/>
      <c r="CHL33" s="462"/>
      <c r="CHM33" s="462"/>
      <c r="CHN33" s="462"/>
      <c r="CHO33" s="462"/>
      <c r="CHP33" s="462"/>
      <c r="CHQ33" s="462"/>
      <c r="CHR33" s="462"/>
      <c r="CHS33" s="462"/>
      <c r="CHT33" s="462"/>
      <c r="CHU33" s="462"/>
      <c r="CHV33" s="462"/>
      <c r="CHW33" s="462"/>
      <c r="CHX33" s="462"/>
      <c r="CHY33" s="462"/>
      <c r="CHZ33" s="462"/>
      <c r="CIA33" s="462"/>
      <c r="CIB33" s="462"/>
      <c r="CIC33" s="462"/>
      <c r="CID33" s="462"/>
      <c r="CIE33" s="462"/>
      <c r="CIF33" s="462"/>
      <c r="CIG33" s="462"/>
      <c r="CIH33" s="462"/>
      <c r="CII33" s="462"/>
      <c r="CIJ33" s="462"/>
      <c r="CIK33" s="462"/>
      <c r="CIL33" s="462"/>
      <c r="CIM33" s="462"/>
      <c r="CIN33" s="462"/>
      <c r="CIO33" s="462"/>
      <c r="CIP33" s="462"/>
      <c r="CIQ33" s="462"/>
      <c r="CIR33" s="462"/>
      <c r="CIS33" s="462"/>
      <c r="CIT33" s="462"/>
      <c r="CIU33" s="462"/>
      <c r="CIV33" s="462"/>
      <c r="CIW33" s="462"/>
      <c r="CIX33" s="462"/>
      <c r="CIY33" s="462"/>
      <c r="CIZ33" s="462"/>
      <c r="CJA33" s="462"/>
      <c r="CJB33" s="462"/>
      <c r="CJC33" s="462"/>
      <c r="CJD33" s="462"/>
      <c r="CJE33" s="462"/>
      <c r="CJF33" s="462"/>
      <c r="CJG33" s="462"/>
      <c r="CJH33" s="462"/>
      <c r="CJI33" s="462"/>
      <c r="CJJ33" s="462"/>
      <c r="CJK33" s="462"/>
      <c r="CJL33" s="462"/>
      <c r="CJM33" s="462"/>
      <c r="CJN33" s="462"/>
      <c r="CJO33" s="462"/>
      <c r="CJP33" s="462"/>
      <c r="CJQ33" s="462"/>
      <c r="CJR33" s="462"/>
      <c r="CJS33" s="462"/>
      <c r="CJT33" s="462"/>
      <c r="CJU33" s="462"/>
      <c r="CJV33" s="462"/>
      <c r="CJW33" s="462"/>
      <c r="CJX33" s="462"/>
      <c r="CJY33" s="462"/>
      <c r="CJZ33" s="462"/>
      <c r="CKA33" s="462"/>
      <c r="CKB33" s="462"/>
      <c r="CKC33" s="462"/>
      <c r="CKD33" s="462"/>
      <c r="CKE33" s="462"/>
      <c r="CKF33" s="462"/>
      <c r="CKG33" s="462"/>
      <c r="CKH33" s="462"/>
      <c r="CKI33" s="462"/>
      <c r="CKJ33" s="462"/>
      <c r="CKK33" s="462"/>
      <c r="CKL33" s="462"/>
      <c r="CKM33" s="462"/>
      <c r="CKN33" s="462"/>
      <c r="CKO33" s="462"/>
      <c r="CKP33" s="462"/>
      <c r="CKQ33" s="462"/>
      <c r="CKR33" s="462"/>
      <c r="CKS33" s="462"/>
      <c r="CKT33" s="462"/>
      <c r="CKU33" s="462"/>
      <c r="CKV33" s="462"/>
      <c r="CKW33" s="462"/>
      <c r="CKX33" s="462"/>
      <c r="CKY33" s="462"/>
      <c r="CKZ33" s="462"/>
      <c r="CLA33" s="462"/>
      <c r="CLB33" s="462"/>
      <c r="CLC33" s="462"/>
      <c r="CLD33" s="462"/>
      <c r="CLE33" s="462"/>
      <c r="CLF33" s="462"/>
      <c r="CLG33" s="462"/>
      <c r="CLH33" s="462"/>
      <c r="CLI33" s="462"/>
      <c r="CLJ33" s="462"/>
      <c r="CLK33" s="462"/>
      <c r="CLL33" s="462"/>
      <c r="CLM33" s="462"/>
      <c r="CLN33" s="462"/>
      <c r="CLO33" s="462"/>
      <c r="CLP33" s="462"/>
      <c r="CLQ33" s="462"/>
      <c r="CLR33" s="462"/>
      <c r="CLS33" s="462"/>
      <c r="CLT33" s="462"/>
      <c r="CLU33" s="462"/>
      <c r="CLV33" s="462"/>
      <c r="CLW33" s="462"/>
      <c r="CLX33" s="462"/>
      <c r="CLY33" s="462"/>
      <c r="CLZ33" s="462"/>
      <c r="CMA33" s="462"/>
      <c r="CMB33" s="462"/>
      <c r="CMC33" s="462"/>
      <c r="CMD33" s="462"/>
      <c r="CME33" s="462"/>
      <c r="CMF33" s="462"/>
      <c r="CMG33" s="462"/>
      <c r="CMH33" s="462"/>
      <c r="CMI33" s="462"/>
      <c r="CMJ33" s="462"/>
      <c r="CMK33" s="462"/>
      <c r="CML33" s="462"/>
      <c r="CMM33" s="462"/>
      <c r="CMN33" s="462"/>
      <c r="CMO33" s="462"/>
      <c r="CMP33" s="462"/>
      <c r="CMQ33" s="462"/>
      <c r="CMR33" s="462"/>
      <c r="CMS33" s="462"/>
      <c r="CMT33" s="462"/>
      <c r="CMU33" s="462"/>
      <c r="CMV33" s="462"/>
      <c r="CMW33" s="462"/>
      <c r="CMX33" s="462"/>
      <c r="CMY33" s="462"/>
      <c r="CMZ33" s="462"/>
      <c r="CNA33" s="462"/>
      <c r="CNB33" s="462"/>
      <c r="CNC33" s="462"/>
      <c r="CND33" s="462"/>
      <c r="CNE33" s="462"/>
      <c r="CNF33" s="462"/>
      <c r="CNG33" s="462"/>
      <c r="CNH33" s="462"/>
      <c r="CNI33" s="462"/>
      <c r="CNJ33" s="462"/>
      <c r="CNK33" s="462"/>
      <c r="CNL33" s="462"/>
      <c r="CNM33" s="462"/>
      <c r="CNN33" s="462"/>
      <c r="CNO33" s="462"/>
      <c r="CNP33" s="462"/>
      <c r="CNQ33" s="462"/>
      <c r="CNR33" s="462"/>
      <c r="CNS33" s="462"/>
      <c r="CNT33" s="462"/>
      <c r="CNU33" s="462"/>
      <c r="CNV33" s="462"/>
      <c r="CNW33" s="462"/>
      <c r="CNX33" s="462"/>
      <c r="CNY33" s="462"/>
      <c r="CNZ33" s="462"/>
      <c r="COA33" s="462"/>
      <c r="COB33" s="462"/>
      <c r="COC33" s="462"/>
      <c r="COD33" s="462"/>
      <c r="COE33" s="462"/>
      <c r="COF33" s="462"/>
      <c r="COG33" s="462"/>
      <c r="COH33" s="462"/>
      <c r="COI33" s="462"/>
      <c r="COJ33" s="462"/>
      <c r="COK33" s="462"/>
      <c r="COL33" s="462"/>
      <c r="COM33" s="462"/>
      <c r="CON33" s="462"/>
      <c r="COO33" s="462"/>
      <c r="COP33" s="462"/>
      <c r="COQ33" s="462"/>
      <c r="COR33" s="462"/>
      <c r="COS33" s="462"/>
      <c r="COT33" s="462"/>
      <c r="COU33" s="462"/>
      <c r="COV33" s="462"/>
      <c r="COW33" s="462"/>
      <c r="COX33" s="462"/>
      <c r="COY33" s="462"/>
      <c r="COZ33" s="462"/>
      <c r="CPA33" s="462"/>
      <c r="CPB33" s="462"/>
      <c r="CPC33" s="462"/>
      <c r="CPD33" s="462"/>
      <c r="CPE33" s="462"/>
      <c r="CPF33" s="462"/>
      <c r="CPG33" s="462"/>
      <c r="CPH33" s="462"/>
      <c r="CPI33" s="462"/>
      <c r="CPJ33" s="462"/>
      <c r="CPK33" s="462"/>
      <c r="CPL33" s="462"/>
      <c r="CPM33" s="462"/>
      <c r="CPN33" s="462"/>
      <c r="CPO33" s="462"/>
      <c r="CPP33" s="462"/>
      <c r="CPQ33" s="462"/>
      <c r="CPR33" s="462"/>
      <c r="CPS33" s="462"/>
      <c r="CPT33" s="462"/>
      <c r="CPU33" s="462"/>
      <c r="CPV33" s="462"/>
      <c r="CPW33" s="462"/>
      <c r="CPX33" s="462"/>
      <c r="CPY33" s="462"/>
      <c r="CPZ33" s="462"/>
      <c r="CQA33" s="462"/>
      <c r="CQB33" s="462"/>
      <c r="CQC33" s="462"/>
      <c r="CQD33" s="462"/>
      <c r="CQE33" s="462"/>
      <c r="CQF33" s="462"/>
      <c r="CQG33" s="462"/>
      <c r="CQH33" s="462"/>
      <c r="CQI33" s="462"/>
      <c r="CQJ33" s="462"/>
      <c r="CQK33" s="462"/>
      <c r="CQL33" s="462"/>
      <c r="CQM33" s="462"/>
      <c r="CQN33" s="462"/>
      <c r="CQO33" s="462"/>
      <c r="CQP33" s="462"/>
      <c r="CQQ33" s="462"/>
      <c r="CQR33" s="462"/>
      <c r="CQS33" s="462"/>
      <c r="CQT33" s="462"/>
      <c r="CQU33" s="462"/>
      <c r="CQV33" s="462"/>
      <c r="CQW33" s="462"/>
      <c r="CQX33" s="462"/>
      <c r="CQY33" s="462"/>
      <c r="CQZ33" s="462"/>
      <c r="CRA33" s="462"/>
      <c r="CRB33" s="462"/>
      <c r="CRC33" s="462"/>
      <c r="CRD33" s="462"/>
      <c r="CRE33" s="462"/>
      <c r="CRF33" s="462"/>
      <c r="CRG33" s="462"/>
      <c r="CRH33" s="462"/>
      <c r="CRI33" s="462"/>
      <c r="CRJ33" s="462"/>
      <c r="CRK33" s="462"/>
      <c r="CRL33" s="462"/>
      <c r="CRM33" s="462"/>
      <c r="CRN33" s="462"/>
      <c r="CRO33" s="462"/>
      <c r="CRP33" s="462"/>
      <c r="CRQ33" s="462"/>
      <c r="CRR33" s="462"/>
      <c r="CRS33" s="462"/>
      <c r="CRT33" s="462"/>
      <c r="CRU33" s="462"/>
      <c r="CRV33" s="462"/>
      <c r="CRW33" s="462"/>
      <c r="CRX33" s="462"/>
      <c r="CRY33" s="462"/>
      <c r="CRZ33" s="462"/>
      <c r="CSA33" s="462"/>
      <c r="CSB33" s="462"/>
      <c r="CSC33" s="462"/>
      <c r="CSD33" s="462"/>
      <c r="CSE33" s="462"/>
      <c r="CSF33" s="462"/>
      <c r="CSG33" s="462"/>
      <c r="CSH33" s="462"/>
      <c r="CSI33" s="462"/>
      <c r="CSJ33" s="462"/>
      <c r="CSK33" s="462"/>
      <c r="CSL33" s="462"/>
      <c r="CSM33" s="462"/>
      <c r="CSN33" s="462"/>
      <c r="CSO33" s="462"/>
      <c r="CSP33" s="462"/>
      <c r="CSQ33" s="462"/>
      <c r="CSR33" s="462"/>
      <c r="CSS33" s="462"/>
      <c r="CST33" s="462"/>
      <c r="CSU33" s="462"/>
      <c r="CSV33" s="462"/>
      <c r="CSW33" s="462"/>
      <c r="CSX33" s="462"/>
      <c r="CSY33" s="462"/>
      <c r="CSZ33" s="462"/>
      <c r="CTA33" s="462"/>
      <c r="CTB33" s="462"/>
      <c r="CTC33" s="462"/>
      <c r="CTD33" s="462"/>
      <c r="CTE33" s="462"/>
      <c r="CTF33" s="462"/>
      <c r="CTG33" s="462"/>
      <c r="CTH33" s="462"/>
      <c r="CTI33" s="462"/>
      <c r="CTJ33" s="462"/>
      <c r="CTK33" s="462"/>
      <c r="CTL33" s="462"/>
      <c r="CTM33" s="462"/>
      <c r="CTN33" s="462"/>
      <c r="CTO33" s="462"/>
      <c r="CTP33" s="462"/>
      <c r="CTQ33" s="462"/>
      <c r="CTR33" s="462"/>
      <c r="CTS33" s="462"/>
      <c r="CTT33" s="462"/>
      <c r="CTU33" s="462"/>
      <c r="CTV33" s="462"/>
      <c r="CTW33" s="462"/>
      <c r="CTX33" s="462"/>
      <c r="CTY33" s="462"/>
      <c r="CTZ33" s="462"/>
      <c r="CUA33" s="462"/>
      <c r="CUB33" s="462"/>
      <c r="CUC33" s="462"/>
      <c r="CUD33" s="462"/>
      <c r="CUE33" s="462"/>
      <c r="CUF33" s="462"/>
      <c r="CUG33" s="462"/>
      <c r="CUH33" s="462"/>
      <c r="CUI33" s="462"/>
      <c r="CUJ33" s="462"/>
      <c r="CUK33" s="462"/>
      <c r="CUL33" s="462"/>
      <c r="CUM33" s="462"/>
      <c r="CUN33" s="462"/>
      <c r="CUO33" s="462"/>
      <c r="CUP33" s="462"/>
      <c r="CUQ33" s="462"/>
      <c r="CUR33" s="462"/>
      <c r="CUS33" s="462"/>
      <c r="CUT33" s="462"/>
      <c r="CUU33" s="462"/>
      <c r="CUV33" s="462"/>
      <c r="CUW33" s="462"/>
      <c r="CUX33" s="462"/>
      <c r="CUY33" s="462"/>
      <c r="CUZ33" s="462"/>
      <c r="CVA33" s="462"/>
      <c r="CVB33" s="462"/>
      <c r="CVC33" s="462"/>
      <c r="CVD33" s="462"/>
      <c r="CVE33" s="462"/>
      <c r="CVF33" s="462"/>
      <c r="CVG33" s="462"/>
      <c r="CVH33" s="462"/>
      <c r="CVI33" s="462"/>
      <c r="CVJ33" s="462"/>
      <c r="CVK33" s="462"/>
      <c r="CVL33" s="462"/>
      <c r="CVM33" s="462"/>
      <c r="CVN33" s="462"/>
      <c r="CVO33" s="462"/>
      <c r="CVP33" s="462"/>
      <c r="CVQ33" s="462"/>
      <c r="CVR33" s="462"/>
      <c r="CVS33" s="462"/>
      <c r="CVT33" s="462"/>
      <c r="CVU33" s="462"/>
      <c r="CVV33" s="462"/>
      <c r="CVW33" s="462"/>
      <c r="CVX33" s="462"/>
      <c r="CVY33" s="462"/>
      <c r="CVZ33" s="462"/>
      <c r="CWA33" s="462"/>
      <c r="CWB33" s="462"/>
      <c r="CWC33" s="462"/>
      <c r="CWD33" s="462"/>
      <c r="CWE33" s="462"/>
      <c r="CWF33" s="462"/>
      <c r="CWG33" s="462"/>
      <c r="CWH33" s="462"/>
      <c r="CWI33" s="462"/>
      <c r="CWJ33" s="462"/>
      <c r="CWK33" s="462"/>
      <c r="CWL33" s="462"/>
      <c r="CWM33" s="462"/>
      <c r="CWN33" s="462"/>
      <c r="CWO33" s="462"/>
      <c r="CWP33" s="462"/>
      <c r="CWQ33" s="462"/>
      <c r="CWR33" s="462"/>
      <c r="CWS33" s="462"/>
      <c r="CWT33" s="462"/>
      <c r="CWU33" s="462"/>
      <c r="CWV33" s="462"/>
      <c r="CWW33" s="462"/>
      <c r="CWX33" s="462"/>
      <c r="CWY33" s="462"/>
      <c r="CWZ33" s="462"/>
      <c r="CXA33" s="462"/>
      <c r="CXB33" s="462"/>
      <c r="CXC33" s="462"/>
      <c r="CXD33" s="462"/>
      <c r="CXE33" s="462"/>
      <c r="CXF33" s="462"/>
      <c r="CXG33" s="462"/>
      <c r="CXH33" s="462"/>
      <c r="CXI33" s="462"/>
      <c r="CXJ33" s="462"/>
      <c r="CXK33" s="462"/>
      <c r="CXL33" s="462"/>
      <c r="CXM33" s="462"/>
      <c r="CXN33" s="462"/>
      <c r="CXO33" s="462"/>
      <c r="CXP33" s="462"/>
      <c r="CXQ33" s="462"/>
      <c r="CXR33" s="462"/>
      <c r="CXS33" s="462"/>
      <c r="CXT33" s="462"/>
      <c r="CXU33" s="462"/>
      <c r="CXV33" s="462"/>
      <c r="CXW33" s="462"/>
      <c r="CXX33" s="462"/>
      <c r="CXY33" s="462"/>
      <c r="CXZ33" s="462"/>
      <c r="CYA33" s="462"/>
      <c r="CYB33" s="462"/>
      <c r="CYC33" s="462"/>
      <c r="CYD33" s="462"/>
      <c r="CYE33" s="462"/>
      <c r="CYF33" s="462"/>
      <c r="CYG33" s="462"/>
      <c r="CYH33" s="462"/>
      <c r="CYI33" s="462"/>
      <c r="CYJ33" s="462"/>
      <c r="CYK33" s="462"/>
      <c r="CYL33" s="462"/>
      <c r="CYM33" s="462"/>
      <c r="CYN33" s="462"/>
      <c r="CYO33" s="462"/>
      <c r="CYP33" s="462"/>
      <c r="CYQ33" s="462"/>
      <c r="CYR33" s="462"/>
      <c r="CYS33" s="462"/>
      <c r="CYT33" s="462"/>
      <c r="CYU33" s="462"/>
      <c r="CYV33" s="462"/>
      <c r="CYW33" s="462"/>
      <c r="CYX33" s="462"/>
      <c r="CYY33" s="462"/>
      <c r="CYZ33" s="462"/>
      <c r="CZA33" s="462"/>
      <c r="CZB33" s="462"/>
      <c r="CZC33" s="462"/>
      <c r="CZD33" s="462"/>
      <c r="CZE33" s="462"/>
      <c r="CZF33" s="462"/>
      <c r="CZG33" s="462"/>
      <c r="CZH33" s="462"/>
      <c r="CZI33" s="462"/>
      <c r="CZJ33" s="462"/>
      <c r="CZK33" s="462"/>
      <c r="CZL33" s="462"/>
      <c r="CZM33" s="462"/>
      <c r="CZN33" s="462"/>
      <c r="CZO33" s="462"/>
      <c r="CZP33" s="462"/>
      <c r="CZQ33" s="462"/>
      <c r="CZR33" s="462"/>
      <c r="CZS33" s="462"/>
      <c r="CZT33" s="462"/>
      <c r="CZU33" s="462"/>
      <c r="CZV33" s="462"/>
      <c r="CZW33" s="462"/>
      <c r="CZX33" s="462"/>
      <c r="CZY33" s="462"/>
      <c r="CZZ33" s="462"/>
      <c r="DAA33" s="462"/>
      <c r="DAB33" s="462"/>
      <c r="DAC33" s="462"/>
      <c r="DAD33" s="462"/>
      <c r="DAE33" s="462"/>
      <c r="DAF33" s="462"/>
      <c r="DAG33" s="462"/>
      <c r="DAH33" s="462"/>
      <c r="DAI33" s="462"/>
      <c r="DAJ33" s="462"/>
      <c r="DAK33" s="462"/>
      <c r="DAL33" s="462"/>
      <c r="DAM33" s="462"/>
      <c r="DAN33" s="462"/>
      <c r="DAO33" s="462"/>
      <c r="DAP33" s="462"/>
      <c r="DAQ33" s="462"/>
      <c r="DAR33" s="462"/>
      <c r="DAS33" s="462"/>
      <c r="DAT33" s="462"/>
      <c r="DAU33" s="462"/>
      <c r="DAV33" s="462"/>
      <c r="DAW33" s="462"/>
      <c r="DAX33" s="462"/>
      <c r="DAY33" s="462"/>
      <c r="DAZ33" s="462"/>
      <c r="DBA33" s="462"/>
      <c r="DBB33" s="462"/>
      <c r="DBC33" s="462"/>
      <c r="DBD33" s="462"/>
      <c r="DBE33" s="462"/>
      <c r="DBF33" s="462"/>
      <c r="DBG33" s="462"/>
      <c r="DBH33" s="462"/>
      <c r="DBI33" s="462"/>
      <c r="DBJ33" s="462"/>
      <c r="DBK33" s="462"/>
      <c r="DBL33" s="462"/>
      <c r="DBM33" s="462"/>
      <c r="DBN33" s="462"/>
      <c r="DBO33" s="462"/>
      <c r="DBP33" s="462"/>
      <c r="DBQ33" s="462"/>
      <c r="DBR33" s="462"/>
      <c r="DBS33" s="462"/>
      <c r="DBT33" s="462"/>
      <c r="DBU33" s="462"/>
      <c r="DBV33" s="462"/>
      <c r="DBW33" s="462"/>
      <c r="DBX33" s="462"/>
      <c r="DBY33" s="462"/>
      <c r="DBZ33" s="462"/>
      <c r="DCA33" s="462"/>
      <c r="DCB33" s="462"/>
      <c r="DCC33" s="462"/>
      <c r="DCD33" s="462"/>
      <c r="DCE33" s="462"/>
      <c r="DCF33" s="462"/>
      <c r="DCG33" s="462"/>
      <c r="DCH33" s="462"/>
      <c r="DCI33" s="462"/>
      <c r="DCJ33" s="462"/>
      <c r="DCK33" s="462"/>
      <c r="DCL33" s="462"/>
      <c r="DCM33" s="462"/>
      <c r="DCN33" s="462"/>
      <c r="DCO33" s="462"/>
      <c r="DCP33" s="462"/>
      <c r="DCQ33" s="462"/>
      <c r="DCR33" s="462"/>
      <c r="DCS33" s="462"/>
      <c r="DCT33" s="462"/>
      <c r="DCU33" s="462"/>
      <c r="DCV33" s="462"/>
      <c r="DCW33" s="462"/>
      <c r="DCX33" s="462"/>
      <c r="DCY33" s="462"/>
      <c r="DCZ33" s="462"/>
      <c r="DDA33" s="462"/>
      <c r="DDB33" s="462"/>
      <c r="DDC33" s="462"/>
      <c r="DDD33" s="462"/>
      <c r="DDE33" s="462"/>
      <c r="DDF33" s="462"/>
      <c r="DDG33" s="462"/>
      <c r="DDH33" s="462"/>
      <c r="DDI33" s="462"/>
      <c r="DDJ33" s="462"/>
      <c r="DDK33" s="462"/>
      <c r="DDL33" s="462"/>
      <c r="DDM33" s="462"/>
      <c r="DDN33" s="462"/>
      <c r="DDO33" s="462"/>
      <c r="DDP33" s="462"/>
      <c r="DDQ33" s="462"/>
      <c r="DDR33" s="462"/>
      <c r="DDS33" s="462"/>
      <c r="DDT33" s="462"/>
      <c r="DDU33" s="462"/>
      <c r="DDV33" s="462"/>
      <c r="DDW33" s="462"/>
      <c r="DDX33" s="462"/>
      <c r="DDY33" s="462"/>
      <c r="DDZ33" s="462"/>
      <c r="DEA33" s="462"/>
      <c r="DEB33" s="462"/>
      <c r="DEC33" s="462"/>
      <c r="DED33" s="462"/>
      <c r="DEE33" s="462"/>
      <c r="DEF33" s="462"/>
      <c r="DEG33" s="462"/>
      <c r="DEH33" s="462"/>
      <c r="DEI33" s="462"/>
      <c r="DEJ33" s="462"/>
      <c r="DEK33" s="462"/>
      <c r="DEL33" s="462"/>
      <c r="DEM33" s="462"/>
      <c r="DEN33" s="462"/>
      <c r="DEO33" s="462"/>
      <c r="DEP33" s="462"/>
      <c r="DEQ33" s="462"/>
      <c r="DER33" s="462"/>
      <c r="DES33" s="462"/>
      <c r="DET33" s="462"/>
      <c r="DEU33" s="462"/>
      <c r="DEV33" s="462"/>
      <c r="DEW33" s="462"/>
      <c r="DEX33" s="462"/>
      <c r="DEY33" s="462"/>
      <c r="DEZ33" s="462"/>
      <c r="DFA33" s="462"/>
      <c r="DFB33" s="462"/>
      <c r="DFC33" s="462"/>
      <c r="DFD33" s="462"/>
      <c r="DFE33" s="462"/>
      <c r="DFF33" s="462"/>
      <c r="DFG33" s="462"/>
      <c r="DFH33" s="462"/>
      <c r="DFI33" s="462"/>
      <c r="DFJ33" s="462"/>
      <c r="DFK33" s="462"/>
      <c r="DFL33" s="462"/>
      <c r="DFM33" s="462"/>
      <c r="DFN33" s="462"/>
      <c r="DFO33" s="462"/>
      <c r="DFP33" s="462"/>
      <c r="DFQ33" s="462"/>
      <c r="DFR33" s="462"/>
      <c r="DFS33" s="462"/>
      <c r="DFT33" s="462"/>
      <c r="DFU33" s="462"/>
      <c r="DFV33" s="462"/>
      <c r="DFW33" s="462"/>
      <c r="DFX33" s="462"/>
      <c r="DFY33" s="462"/>
      <c r="DFZ33" s="462"/>
      <c r="DGA33" s="462"/>
      <c r="DGB33" s="462"/>
      <c r="DGC33" s="462"/>
      <c r="DGD33" s="462"/>
      <c r="DGE33" s="462"/>
      <c r="DGF33" s="462"/>
      <c r="DGG33" s="462"/>
      <c r="DGH33" s="462"/>
      <c r="DGI33" s="462"/>
      <c r="DGJ33" s="462"/>
      <c r="DGK33" s="462"/>
      <c r="DGL33" s="462"/>
      <c r="DGM33" s="462"/>
      <c r="DGN33" s="462"/>
      <c r="DGO33" s="462"/>
      <c r="DGP33" s="462"/>
      <c r="DGQ33" s="462"/>
      <c r="DGR33" s="462"/>
      <c r="DGS33" s="462"/>
      <c r="DGT33" s="462"/>
      <c r="DGU33" s="462"/>
      <c r="DGV33" s="462"/>
      <c r="DGW33" s="462"/>
      <c r="DGX33" s="462"/>
      <c r="DGY33" s="462"/>
      <c r="DGZ33" s="462"/>
      <c r="DHA33" s="462"/>
      <c r="DHB33" s="462"/>
      <c r="DHC33" s="462"/>
      <c r="DHD33" s="462"/>
      <c r="DHE33" s="462"/>
      <c r="DHF33" s="462"/>
      <c r="DHG33" s="462"/>
      <c r="DHH33" s="462"/>
      <c r="DHI33" s="462"/>
      <c r="DHJ33" s="462"/>
      <c r="DHK33" s="462"/>
      <c r="DHL33" s="462"/>
      <c r="DHM33" s="462"/>
      <c r="DHN33" s="462"/>
      <c r="DHO33" s="462"/>
      <c r="DHP33" s="462"/>
      <c r="DHQ33" s="462"/>
      <c r="DHR33" s="462"/>
      <c r="DHS33" s="462"/>
      <c r="DHT33" s="462"/>
      <c r="DHU33" s="462"/>
      <c r="DHV33" s="462"/>
      <c r="DHW33" s="462"/>
      <c r="DHX33" s="462"/>
      <c r="DHY33" s="462"/>
      <c r="DHZ33" s="462"/>
      <c r="DIA33" s="462"/>
      <c r="DIB33" s="462"/>
      <c r="DIC33" s="462"/>
      <c r="DID33" s="462"/>
      <c r="DIE33" s="462"/>
      <c r="DIF33" s="462"/>
      <c r="DIG33" s="462"/>
      <c r="DIH33" s="462"/>
      <c r="DII33" s="462"/>
      <c r="DIJ33" s="462"/>
      <c r="DIK33" s="462"/>
      <c r="DIL33" s="462"/>
      <c r="DIM33" s="462"/>
      <c r="DIN33" s="462"/>
      <c r="DIO33" s="462"/>
      <c r="DIP33" s="462"/>
      <c r="DIQ33" s="462"/>
      <c r="DIR33" s="462"/>
      <c r="DIS33" s="462"/>
      <c r="DIT33" s="462"/>
      <c r="DIU33" s="462"/>
      <c r="DIV33" s="462"/>
      <c r="DIW33" s="462"/>
      <c r="DIX33" s="462"/>
      <c r="DIY33" s="462"/>
      <c r="DIZ33" s="462"/>
      <c r="DJA33" s="462"/>
      <c r="DJB33" s="462"/>
      <c r="DJC33" s="462"/>
      <c r="DJD33" s="462"/>
      <c r="DJE33" s="462"/>
      <c r="DJF33" s="462"/>
      <c r="DJG33" s="462"/>
      <c r="DJH33" s="462"/>
      <c r="DJI33" s="462"/>
      <c r="DJJ33" s="462"/>
      <c r="DJK33" s="462"/>
      <c r="DJL33" s="462"/>
      <c r="DJM33" s="462"/>
      <c r="DJN33" s="462"/>
      <c r="DJO33" s="462"/>
      <c r="DJP33" s="462"/>
      <c r="DJQ33" s="462"/>
      <c r="DJR33" s="462"/>
      <c r="DJS33" s="462"/>
      <c r="DJT33" s="462"/>
      <c r="DJU33" s="462"/>
      <c r="DJV33" s="462"/>
      <c r="DJW33" s="462"/>
      <c r="DJX33" s="462"/>
      <c r="DJY33" s="462"/>
      <c r="DJZ33" s="462"/>
      <c r="DKA33" s="462"/>
      <c r="DKB33" s="462"/>
      <c r="DKC33" s="462"/>
      <c r="DKD33" s="462"/>
      <c r="DKE33" s="462"/>
      <c r="DKF33" s="462"/>
      <c r="DKG33" s="462"/>
      <c r="DKH33" s="462"/>
      <c r="DKI33" s="462"/>
      <c r="DKJ33" s="462"/>
      <c r="DKK33" s="462"/>
      <c r="DKL33" s="462"/>
      <c r="DKM33" s="462"/>
      <c r="DKN33" s="462"/>
      <c r="DKO33" s="462"/>
      <c r="DKP33" s="462"/>
      <c r="DKQ33" s="462"/>
      <c r="DKR33" s="462"/>
      <c r="DKS33" s="462"/>
      <c r="DKT33" s="462"/>
      <c r="DKU33" s="462"/>
      <c r="DKV33" s="462"/>
      <c r="DKW33" s="462"/>
      <c r="DKX33" s="462"/>
      <c r="DKY33" s="462"/>
      <c r="DKZ33" s="462"/>
      <c r="DLA33" s="462"/>
      <c r="DLB33" s="462"/>
      <c r="DLC33" s="462"/>
      <c r="DLD33" s="462"/>
      <c r="DLE33" s="462"/>
      <c r="DLF33" s="462"/>
      <c r="DLG33" s="462"/>
      <c r="DLH33" s="462"/>
      <c r="DLI33" s="462"/>
      <c r="DLJ33" s="462"/>
      <c r="DLK33" s="462"/>
      <c r="DLL33" s="462"/>
      <c r="DLM33" s="462"/>
      <c r="DLN33" s="462"/>
      <c r="DLO33" s="462"/>
      <c r="DLP33" s="462"/>
      <c r="DLQ33" s="462"/>
      <c r="DLR33" s="462"/>
      <c r="DLS33" s="462"/>
      <c r="DLT33" s="462"/>
      <c r="DLU33" s="462"/>
      <c r="DLV33" s="462"/>
      <c r="DLW33" s="462"/>
      <c r="DLX33" s="462"/>
      <c r="DLY33" s="462"/>
      <c r="DLZ33" s="462"/>
      <c r="DMA33" s="462"/>
      <c r="DMB33" s="462"/>
      <c r="DMC33" s="462"/>
      <c r="DMD33" s="462"/>
      <c r="DME33" s="462"/>
      <c r="DMF33" s="462"/>
      <c r="DMG33" s="462"/>
      <c r="DMH33" s="462"/>
      <c r="DMI33" s="462"/>
      <c r="DMJ33" s="462"/>
      <c r="DMK33" s="462"/>
      <c r="DML33" s="462"/>
      <c r="DMM33" s="462"/>
      <c r="DMN33" s="462"/>
      <c r="DMO33" s="462"/>
      <c r="DMP33" s="462"/>
      <c r="DMQ33" s="462"/>
      <c r="DMR33" s="462"/>
      <c r="DMS33" s="462"/>
      <c r="DMT33" s="462"/>
      <c r="DMU33" s="462"/>
      <c r="DMV33" s="462"/>
      <c r="DMW33" s="462"/>
      <c r="DMX33" s="462"/>
      <c r="DMY33" s="462"/>
      <c r="DMZ33" s="462"/>
      <c r="DNA33" s="462"/>
      <c r="DNB33" s="462"/>
      <c r="DNC33" s="462"/>
      <c r="DND33" s="462"/>
      <c r="DNE33" s="462"/>
      <c r="DNF33" s="462"/>
      <c r="DNG33" s="462"/>
      <c r="DNH33" s="462"/>
      <c r="DNI33" s="462"/>
      <c r="DNJ33" s="462"/>
      <c r="DNK33" s="462"/>
      <c r="DNL33" s="462"/>
      <c r="DNM33" s="462"/>
      <c r="DNN33" s="462"/>
      <c r="DNO33" s="462"/>
      <c r="DNP33" s="462"/>
      <c r="DNQ33" s="462"/>
      <c r="DNR33" s="462"/>
      <c r="DNS33" s="462"/>
      <c r="DNT33" s="462"/>
      <c r="DNU33" s="462"/>
      <c r="DNV33" s="462"/>
      <c r="DNW33" s="462"/>
      <c r="DNX33" s="462"/>
      <c r="DNY33" s="462"/>
      <c r="DNZ33" s="462"/>
      <c r="DOA33" s="462"/>
      <c r="DOB33" s="462"/>
      <c r="DOC33" s="462"/>
      <c r="DOD33" s="462"/>
      <c r="DOE33" s="462"/>
      <c r="DOF33" s="462"/>
      <c r="DOG33" s="462"/>
      <c r="DOH33" s="462"/>
      <c r="DOI33" s="462"/>
      <c r="DOJ33" s="462"/>
      <c r="DOK33" s="462"/>
      <c r="DOL33" s="462"/>
      <c r="DOM33" s="462"/>
      <c r="DON33" s="462"/>
      <c r="DOO33" s="462"/>
      <c r="DOP33" s="462"/>
      <c r="DOQ33" s="462"/>
      <c r="DOR33" s="462"/>
      <c r="DOS33" s="462"/>
      <c r="DOT33" s="462"/>
      <c r="DOU33" s="462"/>
      <c r="DOV33" s="462"/>
      <c r="DOW33" s="462"/>
      <c r="DOX33" s="462"/>
      <c r="DOY33" s="462"/>
      <c r="DOZ33" s="462"/>
      <c r="DPA33" s="462"/>
      <c r="DPB33" s="462"/>
      <c r="DPC33" s="462"/>
      <c r="DPD33" s="462"/>
      <c r="DPE33" s="462"/>
      <c r="DPF33" s="462"/>
      <c r="DPG33" s="462"/>
      <c r="DPH33" s="462"/>
      <c r="DPI33" s="462"/>
      <c r="DPJ33" s="462"/>
      <c r="DPK33" s="462"/>
      <c r="DPL33" s="462"/>
      <c r="DPM33" s="462"/>
      <c r="DPN33" s="462"/>
      <c r="DPO33" s="462"/>
      <c r="DPP33" s="462"/>
      <c r="DPQ33" s="462"/>
      <c r="DPR33" s="462"/>
      <c r="DPS33" s="462"/>
      <c r="DPT33" s="462"/>
      <c r="DPU33" s="462"/>
      <c r="DPV33" s="462"/>
      <c r="DPW33" s="462"/>
      <c r="DPX33" s="462"/>
      <c r="DPY33" s="462"/>
      <c r="DPZ33" s="462"/>
      <c r="DQA33" s="462"/>
      <c r="DQB33" s="462"/>
      <c r="DQC33" s="462"/>
      <c r="DQD33" s="462"/>
      <c r="DQE33" s="462"/>
      <c r="DQF33" s="462"/>
      <c r="DQG33" s="462"/>
      <c r="DQH33" s="462"/>
      <c r="DQI33" s="462"/>
      <c r="DQJ33" s="462"/>
      <c r="DQK33" s="462"/>
      <c r="DQL33" s="462"/>
      <c r="DQM33" s="462"/>
      <c r="DQN33" s="462"/>
      <c r="DQO33" s="462"/>
      <c r="DQP33" s="462"/>
      <c r="DQQ33" s="462"/>
      <c r="DQR33" s="462"/>
      <c r="DQS33" s="462"/>
      <c r="DQT33" s="462"/>
      <c r="DQU33" s="462"/>
      <c r="DQV33" s="462"/>
      <c r="DQW33" s="462"/>
      <c r="DQX33" s="462"/>
      <c r="DQY33" s="462"/>
      <c r="DQZ33" s="462"/>
      <c r="DRA33" s="462"/>
      <c r="DRB33" s="462"/>
      <c r="DRC33" s="462"/>
      <c r="DRD33" s="462"/>
      <c r="DRE33" s="462"/>
      <c r="DRF33" s="462"/>
      <c r="DRG33" s="462"/>
      <c r="DRH33" s="462"/>
      <c r="DRI33" s="462"/>
      <c r="DRJ33" s="462"/>
      <c r="DRK33" s="462"/>
      <c r="DRL33" s="462"/>
      <c r="DRM33" s="462"/>
      <c r="DRN33" s="462"/>
      <c r="DRO33" s="462"/>
      <c r="DRP33" s="462"/>
      <c r="DRQ33" s="462"/>
      <c r="DRR33" s="462"/>
      <c r="DRS33" s="462"/>
      <c r="DRT33" s="462"/>
      <c r="DRU33" s="462"/>
      <c r="DRV33" s="462"/>
      <c r="DRW33" s="462"/>
      <c r="DRX33" s="462"/>
      <c r="DRY33" s="462"/>
      <c r="DRZ33" s="462"/>
      <c r="DSA33" s="462"/>
      <c r="DSB33" s="462"/>
      <c r="DSC33" s="462"/>
      <c r="DSD33" s="462"/>
      <c r="DSE33" s="462"/>
      <c r="DSF33" s="462"/>
      <c r="DSG33" s="462"/>
      <c r="DSH33" s="462"/>
      <c r="DSI33" s="462"/>
      <c r="DSJ33" s="462"/>
      <c r="DSK33" s="462"/>
      <c r="DSL33" s="462"/>
      <c r="DSM33" s="462"/>
      <c r="DSN33" s="462"/>
      <c r="DSO33" s="462"/>
      <c r="DSP33" s="462"/>
      <c r="DSQ33" s="462"/>
      <c r="DSR33" s="462"/>
      <c r="DSS33" s="462"/>
      <c r="DST33" s="462"/>
      <c r="DSU33" s="462"/>
      <c r="DSV33" s="462"/>
      <c r="DSW33" s="462"/>
      <c r="DSX33" s="462"/>
      <c r="DSY33" s="462"/>
      <c r="DSZ33" s="462"/>
      <c r="DTA33" s="462"/>
      <c r="DTB33" s="462"/>
      <c r="DTC33" s="462"/>
      <c r="DTD33" s="462"/>
      <c r="DTE33" s="462"/>
      <c r="DTF33" s="462"/>
      <c r="DTG33" s="462"/>
      <c r="DTH33" s="462"/>
      <c r="DTI33" s="462"/>
      <c r="DTJ33" s="462"/>
      <c r="DTK33" s="462"/>
      <c r="DTL33" s="462"/>
      <c r="DTM33" s="462"/>
      <c r="DTN33" s="462"/>
      <c r="DTO33" s="462"/>
      <c r="DTP33" s="462"/>
      <c r="DTQ33" s="462"/>
      <c r="DTR33" s="462"/>
      <c r="DTS33" s="462"/>
      <c r="DTT33" s="462"/>
      <c r="DTU33" s="462"/>
      <c r="DTV33" s="462"/>
      <c r="DTW33" s="462"/>
      <c r="DTX33" s="462"/>
      <c r="DTY33" s="462"/>
      <c r="DTZ33" s="462"/>
      <c r="DUA33" s="462"/>
      <c r="DUB33" s="462"/>
      <c r="DUC33" s="462"/>
      <c r="DUD33" s="462"/>
      <c r="DUE33" s="462"/>
      <c r="DUF33" s="462"/>
      <c r="DUG33" s="462"/>
      <c r="DUH33" s="462"/>
      <c r="DUI33" s="462"/>
      <c r="DUJ33" s="462"/>
      <c r="DUK33" s="462"/>
      <c r="DUL33" s="462"/>
      <c r="DUM33" s="462"/>
      <c r="DUN33" s="462"/>
      <c r="DUO33" s="462"/>
      <c r="DUP33" s="462"/>
      <c r="DUQ33" s="462"/>
      <c r="DUR33" s="462"/>
      <c r="DUS33" s="462"/>
      <c r="DUT33" s="462"/>
      <c r="DUU33" s="462"/>
      <c r="DUV33" s="462"/>
      <c r="DUW33" s="462"/>
      <c r="DUX33" s="462"/>
      <c r="DUY33" s="462"/>
      <c r="DUZ33" s="462"/>
      <c r="DVA33" s="462"/>
      <c r="DVB33" s="462"/>
      <c r="DVC33" s="462"/>
      <c r="DVD33" s="462"/>
      <c r="DVE33" s="462"/>
      <c r="DVF33" s="462"/>
      <c r="DVG33" s="462"/>
      <c r="DVH33" s="462"/>
      <c r="DVI33" s="462"/>
      <c r="DVJ33" s="462"/>
      <c r="DVK33" s="462"/>
      <c r="DVL33" s="462"/>
      <c r="DVM33" s="462"/>
      <c r="DVN33" s="462"/>
      <c r="DVO33" s="462"/>
      <c r="DVP33" s="462"/>
      <c r="DVQ33" s="462"/>
      <c r="DVR33" s="462"/>
      <c r="DVS33" s="462"/>
      <c r="DVT33" s="462"/>
      <c r="DVU33" s="462"/>
      <c r="DVV33" s="462"/>
      <c r="DVW33" s="462"/>
      <c r="DVX33" s="462"/>
      <c r="DVY33" s="462"/>
      <c r="DVZ33" s="462"/>
      <c r="DWA33" s="462"/>
      <c r="DWB33" s="462"/>
      <c r="DWC33" s="462"/>
      <c r="DWD33" s="462"/>
      <c r="DWE33" s="462"/>
      <c r="DWF33" s="462"/>
      <c r="DWG33" s="462"/>
      <c r="DWH33" s="462"/>
      <c r="DWI33" s="462"/>
      <c r="DWJ33" s="462"/>
      <c r="DWK33" s="462"/>
      <c r="DWL33" s="462"/>
      <c r="DWM33" s="462"/>
      <c r="DWN33" s="462"/>
      <c r="DWO33" s="462"/>
      <c r="DWP33" s="462"/>
      <c r="DWQ33" s="462"/>
      <c r="DWR33" s="462"/>
      <c r="DWS33" s="462"/>
      <c r="DWT33" s="462"/>
      <c r="DWU33" s="462"/>
      <c r="DWV33" s="462"/>
      <c r="DWW33" s="462"/>
      <c r="DWX33" s="462"/>
      <c r="DWY33" s="462"/>
      <c r="DWZ33" s="462"/>
      <c r="DXA33" s="462"/>
      <c r="DXB33" s="462"/>
      <c r="DXC33" s="462"/>
      <c r="DXD33" s="462"/>
      <c r="DXE33" s="462"/>
      <c r="DXF33" s="462"/>
      <c r="DXG33" s="462"/>
      <c r="DXH33" s="462"/>
      <c r="DXI33" s="462"/>
      <c r="DXJ33" s="462"/>
      <c r="DXK33" s="462"/>
      <c r="DXL33" s="462"/>
      <c r="DXM33" s="462"/>
      <c r="DXN33" s="462"/>
      <c r="DXO33" s="462"/>
      <c r="DXP33" s="462"/>
      <c r="DXQ33" s="462"/>
      <c r="DXR33" s="462"/>
      <c r="DXS33" s="462"/>
      <c r="DXT33" s="462"/>
      <c r="DXU33" s="462"/>
      <c r="DXV33" s="462"/>
      <c r="DXW33" s="462"/>
      <c r="DXX33" s="462"/>
      <c r="DXY33" s="462"/>
      <c r="DXZ33" s="462"/>
      <c r="DYA33" s="462"/>
      <c r="DYB33" s="462"/>
      <c r="DYC33" s="462"/>
      <c r="DYD33" s="462"/>
      <c r="DYE33" s="462"/>
      <c r="DYF33" s="462"/>
      <c r="DYG33" s="462"/>
      <c r="DYH33" s="462"/>
      <c r="DYI33" s="462"/>
      <c r="DYJ33" s="462"/>
      <c r="DYK33" s="462"/>
      <c r="DYL33" s="462"/>
      <c r="DYM33" s="462"/>
      <c r="DYN33" s="462"/>
      <c r="DYO33" s="462"/>
      <c r="DYP33" s="462"/>
      <c r="DYQ33" s="462"/>
      <c r="DYR33" s="462"/>
      <c r="DYS33" s="462"/>
      <c r="DYT33" s="462"/>
      <c r="DYU33" s="462"/>
      <c r="DYV33" s="462"/>
      <c r="DYW33" s="462"/>
      <c r="DYX33" s="462"/>
      <c r="DYY33" s="462"/>
      <c r="DYZ33" s="462"/>
      <c r="DZA33" s="462"/>
      <c r="DZB33" s="462"/>
      <c r="DZC33" s="462"/>
      <c r="DZD33" s="462"/>
      <c r="DZE33" s="462"/>
      <c r="DZF33" s="462"/>
      <c r="DZG33" s="462"/>
      <c r="DZH33" s="462"/>
      <c r="DZI33" s="462"/>
      <c r="DZJ33" s="462"/>
      <c r="DZK33" s="462"/>
      <c r="DZL33" s="462"/>
      <c r="DZM33" s="462"/>
      <c r="DZN33" s="462"/>
      <c r="DZO33" s="462"/>
      <c r="DZP33" s="462"/>
      <c r="DZQ33" s="462"/>
      <c r="DZR33" s="462"/>
      <c r="DZS33" s="462"/>
      <c r="DZT33" s="462"/>
      <c r="DZU33" s="462"/>
      <c r="DZV33" s="462"/>
      <c r="DZW33" s="462"/>
      <c r="DZX33" s="462"/>
      <c r="DZY33" s="462"/>
      <c r="DZZ33" s="462"/>
      <c r="EAA33" s="462"/>
      <c r="EAB33" s="462"/>
      <c r="EAC33" s="462"/>
      <c r="EAD33" s="462"/>
      <c r="EAE33" s="462"/>
      <c r="EAF33" s="462"/>
      <c r="EAG33" s="462"/>
      <c r="EAH33" s="462"/>
      <c r="EAI33" s="462"/>
      <c r="EAJ33" s="462"/>
      <c r="EAK33" s="462"/>
      <c r="EAL33" s="462"/>
      <c r="EAM33" s="462"/>
      <c r="EAN33" s="462"/>
      <c r="EAO33" s="462"/>
      <c r="EAP33" s="462"/>
      <c r="EAQ33" s="462"/>
      <c r="EAR33" s="462"/>
      <c r="EAS33" s="462"/>
      <c r="EAT33" s="462"/>
      <c r="EAU33" s="462"/>
      <c r="EAV33" s="462"/>
      <c r="EAW33" s="462"/>
      <c r="EAX33" s="462"/>
      <c r="EAY33" s="462"/>
      <c r="EAZ33" s="462"/>
      <c r="EBA33" s="462"/>
      <c r="EBB33" s="462"/>
      <c r="EBC33" s="462"/>
      <c r="EBD33" s="462"/>
      <c r="EBE33" s="462"/>
      <c r="EBF33" s="462"/>
      <c r="EBG33" s="462"/>
      <c r="EBH33" s="462"/>
      <c r="EBI33" s="462"/>
      <c r="EBJ33" s="462"/>
      <c r="EBK33" s="462"/>
      <c r="EBL33" s="462"/>
      <c r="EBM33" s="462"/>
      <c r="EBN33" s="462"/>
      <c r="EBO33" s="462"/>
      <c r="EBP33" s="462"/>
      <c r="EBQ33" s="462"/>
      <c r="EBR33" s="462"/>
      <c r="EBS33" s="462"/>
      <c r="EBT33" s="462"/>
      <c r="EBU33" s="462"/>
      <c r="EBV33" s="462"/>
      <c r="EBW33" s="462"/>
      <c r="EBX33" s="462"/>
      <c r="EBY33" s="462"/>
      <c r="EBZ33" s="462"/>
      <c r="ECA33" s="462"/>
      <c r="ECB33" s="462"/>
      <c r="ECC33" s="462"/>
      <c r="ECD33" s="462"/>
      <c r="ECE33" s="462"/>
      <c r="ECF33" s="462"/>
      <c r="ECG33" s="462"/>
      <c r="ECH33" s="462"/>
      <c r="ECI33" s="462"/>
      <c r="ECJ33" s="462"/>
      <c r="ECK33" s="462"/>
      <c r="ECL33" s="462"/>
      <c r="ECM33" s="462"/>
      <c r="ECN33" s="462"/>
      <c r="ECO33" s="462"/>
      <c r="ECP33" s="462"/>
      <c r="ECQ33" s="462"/>
      <c r="ECR33" s="462"/>
      <c r="ECS33" s="462"/>
      <c r="ECT33" s="462"/>
      <c r="ECU33" s="462"/>
      <c r="ECV33" s="462"/>
      <c r="ECW33" s="462"/>
      <c r="ECX33" s="462"/>
      <c r="ECY33" s="462"/>
      <c r="ECZ33" s="462"/>
      <c r="EDA33" s="462"/>
      <c r="EDB33" s="462"/>
      <c r="EDC33" s="462"/>
      <c r="EDD33" s="462"/>
      <c r="EDE33" s="462"/>
      <c r="EDF33" s="462"/>
      <c r="EDG33" s="462"/>
      <c r="EDH33" s="462"/>
      <c r="EDI33" s="462"/>
      <c r="EDJ33" s="462"/>
      <c r="EDK33" s="462"/>
      <c r="EDL33" s="462"/>
      <c r="EDM33" s="462"/>
      <c r="EDN33" s="462"/>
      <c r="EDO33" s="462"/>
      <c r="EDP33" s="462"/>
      <c r="EDQ33" s="462"/>
      <c r="EDR33" s="462"/>
      <c r="EDS33" s="462"/>
      <c r="EDT33" s="462"/>
      <c r="EDU33" s="462"/>
      <c r="EDV33" s="462"/>
      <c r="EDW33" s="462"/>
      <c r="EDX33" s="462"/>
      <c r="EDY33" s="462"/>
      <c r="EDZ33" s="462"/>
      <c r="EEA33" s="462"/>
      <c r="EEB33" s="462"/>
      <c r="EEC33" s="462"/>
      <c r="EED33" s="462"/>
      <c r="EEE33" s="462"/>
      <c r="EEF33" s="462"/>
      <c r="EEG33" s="462"/>
      <c r="EEH33" s="462"/>
      <c r="EEI33" s="462"/>
      <c r="EEJ33" s="462"/>
      <c r="EEK33" s="462"/>
      <c r="EEL33" s="462"/>
      <c r="EEM33" s="462"/>
      <c r="EEN33" s="462"/>
      <c r="EEO33" s="462"/>
      <c r="EEP33" s="462"/>
      <c r="EEQ33" s="462"/>
      <c r="EER33" s="462"/>
      <c r="EES33" s="462"/>
      <c r="EET33" s="462"/>
      <c r="EEU33" s="462"/>
      <c r="EEV33" s="462"/>
      <c r="EEW33" s="462"/>
      <c r="EEX33" s="462"/>
      <c r="EEY33" s="462"/>
      <c r="EEZ33" s="462"/>
      <c r="EFA33" s="462"/>
      <c r="EFB33" s="462"/>
      <c r="EFC33" s="462"/>
      <c r="EFD33" s="462"/>
      <c r="EFE33" s="462"/>
      <c r="EFF33" s="462"/>
      <c r="EFG33" s="462"/>
      <c r="EFH33" s="462"/>
      <c r="EFI33" s="462"/>
      <c r="EFJ33" s="462"/>
      <c r="EFK33" s="462"/>
      <c r="EFL33" s="462"/>
      <c r="EFM33" s="462"/>
      <c r="EFN33" s="462"/>
      <c r="EFO33" s="462"/>
      <c r="EFP33" s="462"/>
      <c r="EFQ33" s="462"/>
      <c r="EFR33" s="462"/>
      <c r="EFS33" s="462"/>
      <c r="EFT33" s="462"/>
      <c r="EFU33" s="462"/>
      <c r="EFV33" s="462"/>
      <c r="EFW33" s="462"/>
      <c r="EFX33" s="462"/>
      <c r="EFY33" s="462"/>
      <c r="EFZ33" s="462"/>
      <c r="EGA33" s="462"/>
      <c r="EGB33" s="462"/>
      <c r="EGC33" s="462"/>
      <c r="EGD33" s="462"/>
      <c r="EGE33" s="462"/>
      <c r="EGF33" s="462"/>
      <c r="EGG33" s="462"/>
      <c r="EGH33" s="462"/>
      <c r="EGI33" s="462"/>
      <c r="EGJ33" s="462"/>
      <c r="EGK33" s="462"/>
      <c r="EGL33" s="462"/>
      <c r="EGM33" s="462"/>
      <c r="EGN33" s="462"/>
      <c r="EGO33" s="462"/>
      <c r="EGP33" s="462"/>
      <c r="EGQ33" s="462"/>
      <c r="EGR33" s="462"/>
      <c r="EGS33" s="462"/>
      <c r="EGT33" s="462"/>
      <c r="EGU33" s="462"/>
      <c r="EGV33" s="462"/>
      <c r="EGW33" s="462"/>
      <c r="EGX33" s="462"/>
      <c r="EGY33" s="462"/>
      <c r="EGZ33" s="462"/>
      <c r="EHA33" s="462"/>
      <c r="EHB33" s="462"/>
      <c r="EHC33" s="462"/>
      <c r="EHD33" s="462"/>
      <c r="EHE33" s="462"/>
      <c r="EHF33" s="462"/>
      <c r="EHG33" s="462"/>
      <c r="EHH33" s="462"/>
      <c r="EHI33" s="462"/>
      <c r="EHJ33" s="462"/>
      <c r="EHK33" s="462"/>
      <c r="EHL33" s="462"/>
      <c r="EHM33" s="462"/>
      <c r="EHN33" s="462"/>
      <c r="EHO33" s="462"/>
      <c r="EHP33" s="462"/>
      <c r="EHQ33" s="462"/>
      <c r="EHR33" s="462"/>
      <c r="EHS33" s="462"/>
      <c r="EHT33" s="462"/>
      <c r="EHU33" s="462"/>
      <c r="EHV33" s="462"/>
      <c r="EHW33" s="462"/>
      <c r="EHX33" s="462"/>
      <c r="EHY33" s="462"/>
      <c r="EHZ33" s="462"/>
      <c r="EIA33" s="462"/>
      <c r="EIB33" s="462"/>
      <c r="EIC33" s="462"/>
      <c r="EID33" s="462"/>
      <c r="EIE33" s="462"/>
      <c r="EIF33" s="462"/>
      <c r="EIG33" s="462"/>
      <c r="EIH33" s="462"/>
      <c r="EII33" s="462"/>
      <c r="EIJ33" s="462"/>
      <c r="EIK33" s="462"/>
      <c r="EIL33" s="462"/>
      <c r="EIM33" s="462"/>
      <c r="EIN33" s="462"/>
      <c r="EIO33" s="462"/>
      <c r="EIP33" s="462"/>
      <c r="EIQ33" s="462"/>
      <c r="EIR33" s="462"/>
      <c r="EIS33" s="462"/>
      <c r="EIT33" s="462"/>
      <c r="EIU33" s="462"/>
      <c r="EIV33" s="462"/>
      <c r="EIW33" s="462"/>
      <c r="EIX33" s="462"/>
      <c r="EIY33" s="462"/>
      <c r="EIZ33" s="462"/>
      <c r="EJA33" s="462"/>
      <c r="EJB33" s="462"/>
      <c r="EJC33" s="462"/>
      <c r="EJD33" s="462"/>
      <c r="EJE33" s="462"/>
      <c r="EJF33" s="462"/>
      <c r="EJG33" s="462"/>
      <c r="EJH33" s="462"/>
      <c r="EJI33" s="462"/>
      <c r="EJJ33" s="462"/>
      <c r="EJK33" s="462"/>
      <c r="EJL33" s="462"/>
      <c r="EJM33" s="462"/>
      <c r="EJN33" s="462"/>
      <c r="EJO33" s="462"/>
      <c r="EJP33" s="462"/>
      <c r="EJQ33" s="462"/>
      <c r="EJR33" s="462"/>
      <c r="EJS33" s="462"/>
      <c r="EJT33" s="462"/>
      <c r="EJU33" s="462"/>
      <c r="EJV33" s="462"/>
      <c r="EJW33" s="462"/>
      <c r="EJX33" s="462"/>
      <c r="EJY33" s="462"/>
      <c r="EJZ33" s="462"/>
      <c r="EKA33" s="462"/>
      <c r="EKB33" s="462"/>
      <c r="EKC33" s="462"/>
      <c r="EKD33" s="462"/>
      <c r="EKE33" s="462"/>
      <c r="EKF33" s="462"/>
      <c r="EKG33" s="462"/>
      <c r="EKH33" s="462"/>
      <c r="EKI33" s="462"/>
      <c r="EKJ33" s="462"/>
      <c r="EKK33" s="462"/>
      <c r="EKL33" s="462"/>
      <c r="EKM33" s="462"/>
      <c r="EKN33" s="462"/>
      <c r="EKO33" s="462"/>
      <c r="EKP33" s="462"/>
      <c r="EKQ33" s="462"/>
      <c r="EKR33" s="462"/>
      <c r="EKS33" s="462"/>
      <c r="EKT33" s="462"/>
      <c r="EKU33" s="462"/>
      <c r="EKV33" s="462"/>
      <c r="EKW33" s="462"/>
      <c r="EKX33" s="462"/>
      <c r="EKY33" s="462"/>
      <c r="EKZ33" s="462"/>
      <c r="ELA33" s="462"/>
      <c r="ELB33" s="462"/>
      <c r="ELC33" s="462"/>
      <c r="ELD33" s="462"/>
      <c r="ELE33" s="462"/>
      <c r="ELF33" s="462"/>
      <c r="ELG33" s="462"/>
      <c r="ELH33" s="462"/>
      <c r="ELI33" s="462"/>
      <c r="ELJ33" s="462"/>
      <c r="ELK33" s="462"/>
      <c r="ELL33" s="462"/>
      <c r="ELM33" s="462"/>
      <c r="ELN33" s="462"/>
      <c r="ELO33" s="462"/>
      <c r="ELP33" s="462"/>
      <c r="ELQ33" s="462"/>
      <c r="ELR33" s="462"/>
      <c r="ELS33" s="462"/>
      <c r="ELT33" s="462"/>
      <c r="ELU33" s="462"/>
      <c r="ELV33" s="462"/>
      <c r="ELW33" s="462"/>
      <c r="ELX33" s="462"/>
      <c r="ELY33" s="462"/>
      <c r="ELZ33" s="462"/>
      <c r="EMA33" s="462"/>
      <c r="EMB33" s="462"/>
      <c r="EMC33" s="462"/>
      <c r="EMD33" s="462"/>
      <c r="EME33" s="462"/>
      <c r="EMF33" s="462"/>
      <c r="EMG33" s="462"/>
      <c r="EMH33" s="462"/>
      <c r="EMI33" s="462"/>
      <c r="EMJ33" s="462"/>
      <c r="EMK33" s="462"/>
      <c r="EML33" s="462"/>
      <c r="EMM33" s="462"/>
      <c r="EMN33" s="462"/>
      <c r="EMO33" s="462"/>
      <c r="EMP33" s="462"/>
      <c r="EMQ33" s="462"/>
      <c r="EMR33" s="462"/>
      <c r="EMS33" s="462"/>
      <c r="EMT33" s="462"/>
      <c r="EMU33" s="462"/>
      <c r="EMV33" s="462"/>
      <c r="EMW33" s="462"/>
      <c r="EMX33" s="462"/>
      <c r="EMY33" s="462"/>
      <c r="EMZ33" s="462"/>
      <c r="ENA33" s="462"/>
      <c r="ENB33" s="462"/>
      <c r="ENC33" s="462"/>
      <c r="END33" s="462"/>
      <c r="ENE33" s="462"/>
      <c r="ENF33" s="462"/>
      <c r="ENG33" s="462"/>
      <c r="ENH33" s="462"/>
      <c r="ENI33" s="462"/>
      <c r="ENJ33" s="462"/>
      <c r="ENK33" s="462"/>
      <c r="ENL33" s="462"/>
      <c r="ENM33" s="462"/>
      <c r="ENN33" s="462"/>
      <c r="ENO33" s="462"/>
      <c r="ENP33" s="462"/>
      <c r="ENQ33" s="462"/>
      <c r="ENR33" s="462"/>
      <c r="ENS33" s="462"/>
      <c r="ENT33" s="462"/>
      <c r="ENU33" s="462"/>
      <c r="ENV33" s="462"/>
      <c r="ENW33" s="462"/>
      <c r="ENX33" s="462"/>
      <c r="ENY33" s="462"/>
      <c r="ENZ33" s="462"/>
      <c r="EOA33" s="462"/>
      <c r="EOB33" s="462"/>
      <c r="EOC33" s="462"/>
      <c r="EOD33" s="462"/>
      <c r="EOE33" s="462"/>
      <c r="EOF33" s="462"/>
      <c r="EOG33" s="462"/>
      <c r="EOH33" s="462"/>
      <c r="EOI33" s="462"/>
      <c r="EOJ33" s="462"/>
      <c r="EOK33" s="462"/>
      <c r="EOL33" s="462"/>
      <c r="EOM33" s="462"/>
      <c r="EON33" s="462"/>
      <c r="EOO33" s="462"/>
      <c r="EOP33" s="462"/>
      <c r="EOQ33" s="462"/>
      <c r="EOR33" s="462"/>
      <c r="EOS33" s="462"/>
      <c r="EOT33" s="462"/>
      <c r="EOU33" s="462"/>
      <c r="EOV33" s="462"/>
      <c r="EOW33" s="462"/>
      <c r="EOX33" s="462"/>
      <c r="EOY33" s="462"/>
      <c r="EOZ33" s="462"/>
      <c r="EPA33" s="462"/>
      <c r="EPB33" s="462"/>
      <c r="EPC33" s="462"/>
      <c r="EPD33" s="462"/>
      <c r="EPE33" s="462"/>
      <c r="EPF33" s="462"/>
      <c r="EPG33" s="462"/>
      <c r="EPH33" s="462"/>
      <c r="EPI33" s="462"/>
      <c r="EPJ33" s="462"/>
      <c r="EPK33" s="462"/>
      <c r="EPL33" s="462"/>
      <c r="EPM33" s="462"/>
      <c r="EPN33" s="462"/>
      <c r="EPO33" s="462"/>
      <c r="EPP33" s="462"/>
      <c r="EPQ33" s="462"/>
      <c r="EPR33" s="462"/>
      <c r="EPS33" s="462"/>
      <c r="EPT33" s="462"/>
      <c r="EPU33" s="462"/>
      <c r="EPV33" s="462"/>
      <c r="EPW33" s="462"/>
      <c r="EPX33" s="462"/>
      <c r="EPY33" s="462"/>
      <c r="EPZ33" s="462"/>
      <c r="EQA33" s="462"/>
      <c r="EQB33" s="462"/>
      <c r="EQC33" s="462"/>
      <c r="EQD33" s="462"/>
      <c r="EQE33" s="462"/>
      <c r="EQF33" s="462"/>
      <c r="EQG33" s="462"/>
      <c r="EQH33" s="462"/>
      <c r="EQI33" s="462"/>
      <c r="EQJ33" s="462"/>
      <c r="EQK33" s="462"/>
      <c r="EQL33" s="462"/>
      <c r="EQM33" s="462"/>
      <c r="EQN33" s="462"/>
      <c r="EQO33" s="462"/>
      <c r="EQP33" s="462"/>
      <c r="EQQ33" s="462"/>
      <c r="EQR33" s="462"/>
      <c r="EQS33" s="462"/>
      <c r="EQT33" s="462"/>
      <c r="EQU33" s="462"/>
      <c r="EQV33" s="462"/>
      <c r="EQW33" s="462"/>
      <c r="EQX33" s="462"/>
      <c r="EQY33" s="462"/>
      <c r="EQZ33" s="462"/>
      <c r="ERA33" s="462"/>
      <c r="ERB33" s="462"/>
      <c r="ERC33" s="462"/>
      <c r="ERD33" s="462"/>
      <c r="ERE33" s="462"/>
      <c r="ERF33" s="462"/>
      <c r="ERG33" s="462"/>
      <c r="ERH33" s="462"/>
      <c r="ERI33" s="462"/>
      <c r="ERJ33" s="462"/>
      <c r="ERK33" s="462"/>
      <c r="ERL33" s="462"/>
      <c r="ERM33" s="462"/>
      <c r="ERN33" s="462"/>
      <c r="ERO33" s="462"/>
      <c r="ERP33" s="462"/>
      <c r="ERQ33" s="462"/>
      <c r="ERR33" s="462"/>
      <c r="ERS33" s="462"/>
      <c r="ERT33" s="462"/>
      <c r="ERU33" s="462"/>
      <c r="ERV33" s="462"/>
      <c r="ERW33" s="462"/>
      <c r="ERX33" s="462"/>
      <c r="ERY33" s="462"/>
      <c r="ERZ33" s="462"/>
      <c r="ESA33" s="462"/>
      <c r="ESB33" s="462"/>
      <c r="ESC33" s="462"/>
      <c r="ESD33" s="462"/>
      <c r="ESE33" s="462"/>
      <c r="ESF33" s="462"/>
      <c r="ESG33" s="462"/>
      <c r="ESH33" s="462"/>
      <c r="ESI33" s="462"/>
      <c r="ESJ33" s="462"/>
      <c r="ESK33" s="462"/>
      <c r="ESL33" s="462"/>
      <c r="ESM33" s="462"/>
      <c r="ESN33" s="462"/>
      <c r="ESO33" s="462"/>
      <c r="ESP33" s="462"/>
      <c r="ESQ33" s="462"/>
      <c r="ESR33" s="462"/>
      <c r="ESS33" s="462"/>
      <c r="EST33" s="462"/>
      <c r="ESU33" s="462"/>
      <c r="ESV33" s="462"/>
      <c r="ESW33" s="462"/>
      <c r="ESX33" s="462"/>
      <c r="ESY33" s="462"/>
      <c r="ESZ33" s="462"/>
      <c r="ETA33" s="462"/>
      <c r="ETB33" s="462"/>
      <c r="ETC33" s="462"/>
      <c r="ETD33" s="462"/>
      <c r="ETE33" s="462"/>
      <c r="ETF33" s="462"/>
      <c r="ETG33" s="462"/>
      <c r="ETH33" s="462"/>
      <c r="ETI33" s="462"/>
      <c r="ETJ33" s="462"/>
      <c r="ETK33" s="462"/>
      <c r="ETL33" s="462"/>
      <c r="ETM33" s="462"/>
      <c r="ETN33" s="462"/>
      <c r="ETO33" s="462"/>
      <c r="ETP33" s="462"/>
      <c r="ETQ33" s="462"/>
      <c r="ETR33" s="462"/>
      <c r="ETS33" s="462"/>
      <c r="ETT33" s="462"/>
      <c r="ETU33" s="462"/>
      <c r="ETV33" s="462"/>
      <c r="ETW33" s="462"/>
      <c r="ETX33" s="462"/>
      <c r="ETY33" s="462"/>
      <c r="ETZ33" s="462"/>
      <c r="EUA33" s="462"/>
      <c r="EUB33" s="462"/>
      <c r="EUC33" s="462"/>
      <c r="EUD33" s="462"/>
      <c r="EUE33" s="462"/>
      <c r="EUF33" s="462"/>
      <c r="EUG33" s="462"/>
      <c r="EUH33" s="462"/>
      <c r="EUI33" s="462"/>
      <c r="EUJ33" s="462"/>
      <c r="EUK33" s="462"/>
      <c r="EUL33" s="462"/>
      <c r="EUM33" s="462"/>
      <c r="EUN33" s="462"/>
      <c r="EUO33" s="462"/>
      <c r="EUP33" s="462"/>
      <c r="EUQ33" s="462"/>
      <c r="EUR33" s="462"/>
      <c r="EUS33" s="462"/>
      <c r="EUT33" s="462"/>
      <c r="EUU33" s="462"/>
      <c r="EUV33" s="462"/>
      <c r="EUW33" s="462"/>
      <c r="EUX33" s="462"/>
      <c r="EUY33" s="462"/>
      <c r="EUZ33" s="462"/>
      <c r="EVA33" s="462"/>
      <c r="EVB33" s="462"/>
      <c r="EVC33" s="462"/>
      <c r="EVD33" s="462"/>
      <c r="EVE33" s="462"/>
      <c r="EVF33" s="462"/>
      <c r="EVG33" s="462"/>
      <c r="EVH33" s="462"/>
      <c r="EVI33" s="462"/>
      <c r="EVJ33" s="462"/>
      <c r="EVK33" s="462"/>
      <c r="EVL33" s="462"/>
      <c r="EVM33" s="462"/>
      <c r="EVN33" s="462"/>
      <c r="EVO33" s="462"/>
      <c r="EVP33" s="462"/>
      <c r="EVQ33" s="462"/>
      <c r="EVR33" s="462"/>
      <c r="EVS33" s="462"/>
      <c r="EVT33" s="462"/>
      <c r="EVU33" s="462"/>
      <c r="EVV33" s="462"/>
      <c r="EVW33" s="462"/>
      <c r="EVX33" s="462"/>
      <c r="EVY33" s="462"/>
      <c r="EVZ33" s="462"/>
      <c r="EWA33" s="462"/>
      <c r="EWB33" s="462"/>
      <c r="EWC33" s="462"/>
      <c r="EWD33" s="462"/>
      <c r="EWE33" s="462"/>
      <c r="EWF33" s="462"/>
      <c r="EWG33" s="462"/>
      <c r="EWH33" s="462"/>
      <c r="EWI33" s="462"/>
      <c r="EWJ33" s="462"/>
      <c r="EWK33" s="462"/>
      <c r="EWL33" s="462"/>
      <c r="EWM33" s="462"/>
      <c r="EWN33" s="462"/>
      <c r="EWO33" s="462"/>
      <c r="EWP33" s="462"/>
      <c r="EWQ33" s="462"/>
      <c r="EWR33" s="462"/>
      <c r="EWS33" s="462"/>
      <c r="EWT33" s="462"/>
      <c r="EWU33" s="462"/>
      <c r="EWV33" s="462"/>
      <c r="EWW33" s="462"/>
      <c r="EWX33" s="462"/>
      <c r="EWY33" s="462"/>
      <c r="EWZ33" s="462"/>
      <c r="EXA33" s="462"/>
      <c r="EXB33" s="462"/>
      <c r="EXC33" s="462"/>
      <c r="EXD33" s="462"/>
      <c r="EXE33" s="462"/>
      <c r="EXF33" s="462"/>
      <c r="EXG33" s="462"/>
      <c r="EXH33" s="462"/>
      <c r="EXI33" s="462"/>
      <c r="EXJ33" s="462"/>
      <c r="EXK33" s="462"/>
      <c r="EXL33" s="462"/>
      <c r="EXM33" s="462"/>
      <c r="EXN33" s="462"/>
      <c r="EXO33" s="462"/>
      <c r="EXP33" s="462"/>
      <c r="EXQ33" s="462"/>
      <c r="EXR33" s="462"/>
      <c r="EXS33" s="462"/>
      <c r="EXT33" s="462"/>
      <c r="EXU33" s="462"/>
      <c r="EXV33" s="462"/>
      <c r="EXW33" s="462"/>
      <c r="EXX33" s="462"/>
      <c r="EXY33" s="462"/>
      <c r="EXZ33" s="462"/>
      <c r="EYA33" s="462"/>
      <c r="EYB33" s="462"/>
      <c r="EYC33" s="462"/>
      <c r="EYD33" s="462"/>
      <c r="EYE33" s="462"/>
      <c r="EYF33" s="462"/>
      <c r="EYG33" s="462"/>
      <c r="EYH33" s="462"/>
      <c r="EYI33" s="462"/>
      <c r="EYJ33" s="462"/>
      <c r="EYK33" s="462"/>
      <c r="EYL33" s="462"/>
      <c r="EYM33" s="462"/>
      <c r="EYN33" s="462"/>
      <c r="EYO33" s="462"/>
      <c r="EYP33" s="462"/>
      <c r="EYQ33" s="462"/>
      <c r="EYR33" s="462"/>
      <c r="EYS33" s="462"/>
      <c r="EYT33" s="462"/>
      <c r="EYU33" s="462"/>
      <c r="EYV33" s="462"/>
      <c r="EYW33" s="462"/>
      <c r="EYX33" s="462"/>
      <c r="EYY33" s="462"/>
      <c r="EYZ33" s="462"/>
      <c r="EZA33" s="462"/>
      <c r="EZB33" s="462"/>
      <c r="EZC33" s="462"/>
      <c r="EZD33" s="462"/>
      <c r="EZE33" s="462"/>
      <c r="EZF33" s="462"/>
      <c r="EZG33" s="462"/>
      <c r="EZH33" s="462"/>
      <c r="EZI33" s="462"/>
      <c r="EZJ33" s="462"/>
      <c r="EZK33" s="462"/>
      <c r="EZL33" s="462"/>
      <c r="EZM33" s="462"/>
      <c r="EZN33" s="462"/>
      <c r="EZO33" s="462"/>
      <c r="EZP33" s="462"/>
      <c r="EZQ33" s="462"/>
      <c r="EZR33" s="462"/>
      <c r="EZS33" s="462"/>
      <c r="EZT33" s="462"/>
      <c r="EZU33" s="462"/>
      <c r="EZV33" s="462"/>
      <c r="EZW33" s="462"/>
      <c r="EZX33" s="462"/>
      <c r="EZY33" s="462"/>
      <c r="EZZ33" s="462"/>
      <c r="FAA33" s="462"/>
      <c r="FAB33" s="462"/>
      <c r="FAC33" s="462"/>
      <c r="FAD33" s="462"/>
      <c r="FAE33" s="462"/>
      <c r="FAF33" s="462"/>
      <c r="FAG33" s="462"/>
      <c r="FAH33" s="462"/>
      <c r="FAI33" s="462"/>
      <c r="FAJ33" s="462"/>
      <c r="FAK33" s="462"/>
      <c r="FAL33" s="462"/>
      <c r="FAM33" s="462"/>
      <c r="FAN33" s="462"/>
      <c r="FAO33" s="462"/>
      <c r="FAP33" s="462"/>
      <c r="FAQ33" s="462"/>
      <c r="FAR33" s="462"/>
      <c r="FAS33" s="462"/>
      <c r="FAT33" s="462"/>
      <c r="FAU33" s="462"/>
      <c r="FAV33" s="462"/>
      <c r="FAW33" s="462"/>
      <c r="FAX33" s="462"/>
      <c r="FAY33" s="462"/>
      <c r="FAZ33" s="462"/>
      <c r="FBA33" s="462"/>
      <c r="FBB33" s="462"/>
      <c r="FBC33" s="462"/>
      <c r="FBD33" s="462"/>
      <c r="FBE33" s="462"/>
      <c r="FBF33" s="462"/>
      <c r="FBG33" s="462"/>
      <c r="FBH33" s="462"/>
      <c r="FBI33" s="462"/>
      <c r="FBJ33" s="462"/>
      <c r="FBK33" s="462"/>
      <c r="FBL33" s="462"/>
      <c r="FBM33" s="462"/>
      <c r="FBN33" s="462"/>
      <c r="FBO33" s="462"/>
      <c r="FBP33" s="462"/>
      <c r="FBQ33" s="462"/>
      <c r="FBR33" s="462"/>
      <c r="FBS33" s="462"/>
      <c r="FBT33" s="462"/>
      <c r="FBU33" s="462"/>
      <c r="FBV33" s="462"/>
      <c r="FBW33" s="462"/>
      <c r="FBX33" s="462"/>
      <c r="FBY33" s="462"/>
      <c r="FBZ33" s="462"/>
      <c r="FCA33" s="462"/>
      <c r="FCB33" s="462"/>
      <c r="FCC33" s="462"/>
      <c r="FCD33" s="462"/>
      <c r="FCE33" s="462"/>
      <c r="FCF33" s="462"/>
      <c r="FCG33" s="462"/>
      <c r="FCH33" s="462"/>
      <c r="FCI33" s="462"/>
      <c r="FCJ33" s="462"/>
      <c r="FCK33" s="462"/>
      <c r="FCL33" s="462"/>
      <c r="FCM33" s="462"/>
      <c r="FCN33" s="462"/>
      <c r="FCO33" s="462"/>
      <c r="FCP33" s="462"/>
      <c r="FCQ33" s="462"/>
      <c r="FCR33" s="462"/>
      <c r="FCS33" s="462"/>
      <c r="FCT33" s="462"/>
      <c r="FCU33" s="462"/>
      <c r="FCV33" s="462"/>
      <c r="FCW33" s="462"/>
      <c r="FCX33" s="462"/>
      <c r="FCY33" s="462"/>
      <c r="FCZ33" s="462"/>
      <c r="FDA33" s="462"/>
      <c r="FDB33" s="462"/>
      <c r="FDC33" s="462"/>
      <c r="FDD33" s="462"/>
      <c r="FDE33" s="462"/>
      <c r="FDF33" s="462"/>
      <c r="FDG33" s="462"/>
      <c r="FDH33" s="462"/>
      <c r="FDI33" s="462"/>
      <c r="FDJ33" s="462"/>
      <c r="FDK33" s="462"/>
      <c r="FDL33" s="462"/>
      <c r="FDM33" s="462"/>
      <c r="FDN33" s="462"/>
      <c r="FDO33" s="462"/>
      <c r="FDP33" s="462"/>
      <c r="FDQ33" s="462"/>
      <c r="FDR33" s="462"/>
      <c r="FDS33" s="462"/>
      <c r="FDT33" s="462"/>
      <c r="FDU33" s="462"/>
      <c r="FDV33" s="462"/>
      <c r="FDW33" s="462"/>
      <c r="FDX33" s="462"/>
      <c r="FDY33" s="462"/>
      <c r="FDZ33" s="462"/>
      <c r="FEA33" s="462"/>
      <c r="FEB33" s="462"/>
      <c r="FEC33" s="462"/>
      <c r="FED33" s="462"/>
      <c r="FEE33" s="462"/>
      <c r="FEF33" s="462"/>
      <c r="FEG33" s="462"/>
      <c r="FEH33" s="462"/>
      <c r="FEI33" s="462"/>
      <c r="FEJ33" s="462"/>
      <c r="FEK33" s="462"/>
      <c r="FEL33" s="462"/>
      <c r="FEM33" s="462"/>
      <c r="FEN33" s="462"/>
      <c r="FEO33" s="462"/>
      <c r="FEP33" s="462"/>
      <c r="FEQ33" s="462"/>
      <c r="FER33" s="462"/>
      <c r="FES33" s="462"/>
      <c r="FET33" s="462"/>
      <c r="FEU33" s="462"/>
      <c r="FEV33" s="462"/>
      <c r="FEW33" s="462"/>
      <c r="FEX33" s="462"/>
      <c r="FEY33" s="462"/>
      <c r="FEZ33" s="462"/>
      <c r="FFA33" s="462"/>
      <c r="FFB33" s="462"/>
      <c r="FFC33" s="462"/>
      <c r="FFD33" s="462"/>
      <c r="FFE33" s="462"/>
      <c r="FFF33" s="462"/>
      <c r="FFG33" s="462"/>
      <c r="FFH33" s="462"/>
      <c r="FFI33" s="462"/>
      <c r="FFJ33" s="462"/>
      <c r="FFK33" s="462"/>
      <c r="FFL33" s="462"/>
      <c r="FFM33" s="462"/>
      <c r="FFN33" s="462"/>
      <c r="FFO33" s="462"/>
      <c r="FFP33" s="462"/>
      <c r="FFQ33" s="462"/>
      <c r="FFR33" s="462"/>
      <c r="FFS33" s="462"/>
      <c r="FFT33" s="462"/>
      <c r="FFU33" s="462"/>
      <c r="FFV33" s="462"/>
      <c r="FFW33" s="462"/>
      <c r="FFX33" s="462"/>
      <c r="FFY33" s="462"/>
      <c r="FFZ33" s="462"/>
      <c r="FGA33" s="462"/>
      <c r="FGB33" s="462"/>
      <c r="FGC33" s="462"/>
      <c r="FGD33" s="462"/>
      <c r="FGE33" s="462"/>
      <c r="FGF33" s="462"/>
      <c r="FGG33" s="462"/>
      <c r="FGH33" s="462"/>
      <c r="FGI33" s="462"/>
      <c r="FGJ33" s="462"/>
      <c r="FGK33" s="462"/>
      <c r="FGL33" s="462"/>
      <c r="FGM33" s="462"/>
      <c r="FGN33" s="462"/>
      <c r="FGO33" s="462"/>
      <c r="FGP33" s="462"/>
      <c r="FGQ33" s="462"/>
      <c r="FGR33" s="462"/>
      <c r="FGS33" s="462"/>
      <c r="FGT33" s="462"/>
      <c r="FGU33" s="462"/>
      <c r="FGV33" s="462"/>
      <c r="FGW33" s="462"/>
      <c r="FGX33" s="462"/>
      <c r="FGY33" s="462"/>
      <c r="FGZ33" s="462"/>
      <c r="FHA33" s="462"/>
      <c r="FHB33" s="462"/>
      <c r="FHC33" s="462"/>
      <c r="FHD33" s="462"/>
      <c r="FHE33" s="462"/>
      <c r="FHF33" s="462"/>
      <c r="FHG33" s="462"/>
      <c r="FHH33" s="462"/>
      <c r="FHI33" s="462"/>
      <c r="FHJ33" s="462"/>
      <c r="FHK33" s="462"/>
      <c r="FHL33" s="462"/>
      <c r="FHM33" s="462"/>
      <c r="FHN33" s="462"/>
      <c r="FHO33" s="462"/>
      <c r="FHP33" s="462"/>
      <c r="FHQ33" s="462"/>
      <c r="FHR33" s="462"/>
      <c r="FHS33" s="462"/>
      <c r="FHT33" s="462"/>
      <c r="FHU33" s="462"/>
      <c r="FHV33" s="462"/>
      <c r="FHW33" s="462"/>
      <c r="FHX33" s="462"/>
      <c r="FHY33" s="462"/>
      <c r="FHZ33" s="462"/>
      <c r="FIA33" s="462"/>
      <c r="FIB33" s="462"/>
      <c r="FIC33" s="462"/>
      <c r="FID33" s="462"/>
      <c r="FIE33" s="462"/>
      <c r="FIF33" s="462"/>
      <c r="FIG33" s="462"/>
      <c r="FIH33" s="462"/>
      <c r="FII33" s="462"/>
      <c r="FIJ33" s="462"/>
      <c r="FIK33" s="462"/>
      <c r="FIL33" s="462"/>
      <c r="FIM33" s="462"/>
      <c r="FIN33" s="462"/>
      <c r="FIO33" s="462"/>
      <c r="FIP33" s="462"/>
      <c r="FIQ33" s="462"/>
      <c r="FIR33" s="462"/>
      <c r="FIS33" s="462"/>
      <c r="FIT33" s="462"/>
      <c r="FIU33" s="462"/>
      <c r="FIV33" s="462"/>
      <c r="FIW33" s="462"/>
      <c r="FIX33" s="462"/>
      <c r="FIY33" s="462"/>
      <c r="FIZ33" s="462"/>
      <c r="FJA33" s="462"/>
      <c r="FJB33" s="462"/>
      <c r="FJC33" s="462"/>
      <c r="FJD33" s="462"/>
      <c r="FJE33" s="462"/>
      <c r="FJF33" s="462"/>
      <c r="FJG33" s="462"/>
      <c r="FJH33" s="462"/>
      <c r="FJI33" s="462"/>
      <c r="FJJ33" s="462"/>
      <c r="FJK33" s="462"/>
      <c r="FJL33" s="462"/>
      <c r="FJM33" s="462"/>
      <c r="FJN33" s="462"/>
      <c r="FJO33" s="462"/>
      <c r="FJP33" s="462"/>
      <c r="FJQ33" s="462"/>
      <c r="FJR33" s="462"/>
      <c r="FJS33" s="462"/>
      <c r="FJT33" s="462"/>
      <c r="FJU33" s="462"/>
      <c r="FJV33" s="462"/>
      <c r="FJW33" s="462"/>
      <c r="FJX33" s="462"/>
      <c r="FJY33" s="462"/>
      <c r="FJZ33" s="462"/>
      <c r="FKA33" s="462"/>
      <c r="FKB33" s="462"/>
      <c r="FKC33" s="462"/>
      <c r="FKD33" s="462"/>
      <c r="FKE33" s="462"/>
      <c r="FKF33" s="462"/>
      <c r="FKG33" s="462"/>
      <c r="FKH33" s="462"/>
      <c r="FKI33" s="462"/>
      <c r="FKJ33" s="462"/>
      <c r="FKK33" s="462"/>
      <c r="FKL33" s="462"/>
      <c r="FKM33" s="462"/>
      <c r="FKN33" s="462"/>
      <c r="FKO33" s="462"/>
      <c r="FKP33" s="462"/>
      <c r="FKQ33" s="462"/>
      <c r="FKR33" s="462"/>
      <c r="FKS33" s="462"/>
      <c r="FKT33" s="462"/>
      <c r="FKU33" s="462"/>
      <c r="FKV33" s="462"/>
      <c r="FKW33" s="462"/>
      <c r="FKX33" s="462"/>
      <c r="FKY33" s="462"/>
      <c r="FKZ33" s="462"/>
      <c r="FLA33" s="462"/>
      <c r="FLB33" s="462"/>
      <c r="FLC33" s="462"/>
      <c r="FLD33" s="462"/>
      <c r="FLE33" s="462"/>
      <c r="FLF33" s="462"/>
      <c r="FLG33" s="462"/>
      <c r="FLH33" s="462"/>
      <c r="FLI33" s="462"/>
      <c r="FLJ33" s="462"/>
      <c r="FLK33" s="462"/>
      <c r="FLL33" s="462"/>
      <c r="FLM33" s="462"/>
      <c r="FLN33" s="462"/>
      <c r="FLO33" s="462"/>
      <c r="FLP33" s="462"/>
      <c r="FLQ33" s="462"/>
      <c r="FLR33" s="462"/>
      <c r="FLS33" s="462"/>
      <c r="FLT33" s="462"/>
      <c r="FLU33" s="462"/>
      <c r="FLV33" s="462"/>
      <c r="FLW33" s="462"/>
      <c r="FLX33" s="462"/>
      <c r="FLY33" s="462"/>
      <c r="FLZ33" s="462"/>
      <c r="FMA33" s="462"/>
      <c r="FMB33" s="462"/>
      <c r="FMC33" s="462"/>
      <c r="FMD33" s="462"/>
      <c r="FME33" s="462"/>
      <c r="FMF33" s="462"/>
      <c r="FMG33" s="462"/>
      <c r="FMH33" s="462"/>
      <c r="FMI33" s="462"/>
      <c r="FMJ33" s="462"/>
      <c r="FMK33" s="462"/>
      <c r="FML33" s="462"/>
      <c r="FMM33" s="462"/>
      <c r="FMN33" s="462"/>
      <c r="FMO33" s="462"/>
      <c r="FMP33" s="462"/>
      <c r="FMQ33" s="462"/>
      <c r="FMR33" s="462"/>
      <c r="FMS33" s="462"/>
      <c r="FMT33" s="462"/>
      <c r="FMU33" s="462"/>
      <c r="FMV33" s="462"/>
      <c r="FMW33" s="462"/>
      <c r="FMX33" s="462"/>
      <c r="FMY33" s="462"/>
      <c r="FMZ33" s="462"/>
      <c r="FNA33" s="462"/>
      <c r="FNB33" s="462"/>
      <c r="FNC33" s="462"/>
      <c r="FND33" s="462"/>
      <c r="FNE33" s="462"/>
      <c r="FNF33" s="462"/>
      <c r="FNG33" s="462"/>
      <c r="FNH33" s="462"/>
      <c r="FNI33" s="462"/>
      <c r="FNJ33" s="462"/>
      <c r="FNK33" s="462"/>
      <c r="FNL33" s="462"/>
      <c r="FNM33" s="462"/>
      <c r="FNN33" s="462"/>
      <c r="FNO33" s="462"/>
      <c r="FNP33" s="462"/>
      <c r="FNQ33" s="462"/>
      <c r="FNR33" s="462"/>
      <c r="FNS33" s="462"/>
      <c r="FNT33" s="462"/>
      <c r="FNU33" s="462"/>
      <c r="FNV33" s="462"/>
      <c r="FNW33" s="462"/>
      <c r="FNX33" s="462"/>
      <c r="FNY33" s="462"/>
      <c r="FNZ33" s="462"/>
      <c r="FOA33" s="462"/>
      <c r="FOB33" s="462"/>
      <c r="FOC33" s="462"/>
      <c r="FOD33" s="462"/>
      <c r="FOE33" s="462"/>
      <c r="FOF33" s="462"/>
      <c r="FOG33" s="462"/>
      <c r="FOH33" s="462"/>
      <c r="FOI33" s="462"/>
      <c r="FOJ33" s="462"/>
      <c r="FOK33" s="462"/>
      <c r="FOL33" s="462"/>
      <c r="FOM33" s="462"/>
      <c r="FON33" s="462"/>
      <c r="FOO33" s="462"/>
      <c r="FOP33" s="462"/>
      <c r="FOQ33" s="462"/>
      <c r="FOR33" s="462"/>
      <c r="FOS33" s="462"/>
      <c r="FOT33" s="462"/>
      <c r="FOU33" s="462"/>
      <c r="FOV33" s="462"/>
      <c r="FOW33" s="462"/>
      <c r="FOX33" s="462"/>
      <c r="FOY33" s="462"/>
      <c r="FOZ33" s="462"/>
      <c r="FPA33" s="462"/>
      <c r="FPB33" s="462"/>
      <c r="FPC33" s="462"/>
      <c r="FPD33" s="462"/>
      <c r="FPE33" s="462"/>
      <c r="FPF33" s="462"/>
      <c r="FPG33" s="462"/>
      <c r="FPH33" s="462"/>
      <c r="FPI33" s="462"/>
      <c r="FPJ33" s="462"/>
      <c r="FPK33" s="462"/>
      <c r="FPL33" s="462"/>
      <c r="FPM33" s="462"/>
      <c r="FPN33" s="462"/>
      <c r="FPO33" s="462"/>
      <c r="FPP33" s="462"/>
      <c r="FPQ33" s="462"/>
      <c r="FPR33" s="462"/>
      <c r="FPS33" s="462"/>
      <c r="FPT33" s="462"/>
      <c r="FPU33" s="462"/>
      <c r="FPV33" s="462"/>
      <c r="FPW33" s="462"/>
      <c r="FPX33" s="462"/>
      <c r="FPY33" s="462"/>
      <c r="FPZ33" s="462"/>
      <c r="FQA33" s="462"/>
      <c r="FQB33" s="462"/>
      <c r="FQC33" s="462"/>
      <c r="FQD33" s="462"/>
      <c r="FQE33" s="462"/>
      <c r="FQF33" s="462"/>
      <c r="FQG33" s="462"/>
      <c r="FQH33" s="462"/>
      <c r="FQI33" s="462"/>
      <c r="FQJ33" s="462"/>
      <c r="FQK33" s="462"/>
      <c r="FQL33" s="462"/>
      <c r="FQM33" s="462"/>
      <c r="FQN33" s="462"/>
      <c r="FQO33" s="462"/>
      <c r="FQP33" s="462"/>
      <c r="FQQ33" s="462"/>
      <c r="FQR33" s="462"/>
      <c r="FQS33" s="462"/>
      <c r="FQT33" s="462"/>
      <c r="FQU33" s="462"/>
      <c r="FQV33" s="462"/>
      <c r="FQW33" s="462"/>
      <c r="FQX33" s="462"/>
      <c r="FQY33" s="462"/>
      <c r="FQZ33" s="462"/>
      <c r="FRA33" s="462"/>
      <c r="FRB33" s="462"/>
      <c r="FRC33" s="462"/>
      <c r="FRD33" s="462"/>
      <c r="FRE33" s="462"/>
      <c r="FRF33" s="462"/>
      <c r="FRG33" s="462"/>
      <c r="FRH33" s="462"/>
      <c r="FRI33" s="462"/>
      <c r="FRJ33" s="462"/>
      <c r="FRK33" s="462"/>
      <c r="FRL33" s="462"/>
      <c r="FRM33" s="462"/>
      <c r="FRN33" s="462"/>
      <c r="FRO33" s="462"/>
      <c r="FRP33" s="462"/>
      <c r="FRQ33" s="462"/>
      <c r="FRR33" s="462"/>
      <c r="FRS33" s="462"/>
      <c r="FRT33" s="462"/>
      <c r="FRU33" s="462"/>
      <c r="FRV33" s="462"/>
      <c r="FRW33" s="462"/>
      <c r="FRX33" s="462"/>
      <c r="FRY33" s="462"/>
      <c r="FRZ33" s="462"/>
      <c r="FSA33" s="462"/>
      <c r="FSB33" s="462"/>
      <c r="FSC33" s="462"/>
      <c r="FSD33" s="462"/>
      <c r="FSE33" s="462"/>
      <c r="FSF33" s="462"/>
      <c r="FSG33" s="462"/>
      <c r="FSH33" s="462"/>
      <c r="FSI33" s="462"/>
      <c r="FSJ33" s="462"/>
      <c r="FSK33" s="462"/>
      <c r="FSL33" s="462"/>
      <c r="FSM33" s="462"/>
      <c r="FSN33" s="462"/>
      <c r="FSO33" s="462"/>
      <c r="FSP33" s="462"/>
      <c r="FSQ33" s="462"/>
      <c r="FSR33" s="462"/>
      <c r="FSS33" s="462"/>
      <c r="FST33" s="462"/>
      <c r="FSU33" s="462"/>
      <c r="FSV33" s="462"/>
      <c r="FSW33" s="462"/>
      <c r="FSX33" s="462"/>
      <c r="FSY33" s="462"/>
      <c r="FSZ33" s="462"/>
      <c r="FTA33" s="462"/>
      <c r="FTB33" s="462"/>
      <c r="FTC33" s="462"/>
      <c r="FTD33" s="462"/>
      <c r="FTE33" s="462"/>
      <c r="FTF33" s="462"/>
      <c r="FTG33" s="462"/>
      <c r="FTH33" s="462"/>
      <c r="FTI33" s="462"/>
      <c r="FTJ33" s="462"/>
      <c r="FTK33" s="462"/>
      <c r="FTL33" s="462"/>
      <c r="FTM33" s="462"/>
      <c r="FTN33" s="462"/>
      <c r="FTO33" s="462"/>
      <c r="FTP33" s="462"/>
      <c r="FTQ33" s="462"/>
      <c r="FTR33" s="462"/>
      <c r="FTS33" s="462"/>
      <c r="FTT33" s="462"/>
      <c r="FTU33" s="462"/>
      <c r="FTV33" s="462"/>
      <c r="FTW33" s="462"/>
      <c r="FTX33" s="462"/>
      <c r="FTY33" s="462"/>
      <c r="FTZ33" s="462"/>
      <c r="FUA33" s="462"/>
      <c r="FUB33" s="462"/>
      <c r="FUC33" s="462"/>
      <c r="FUD33" s="462"/>
      <c r="FUE33" s="462"/>
      <c r="FUF33" s="462"/>
      <c r="FUG33" s="462"/>
      <c r="FUH33" s="462"/>
      <c r="FUI33" s="462"/>
      <c r="FUJ33" s="462"/>
      <c r="FUK33" s="462"/>
      <c r="FUL33" s="462"/>
      <c r="FUM33" s="462"/>
      <c r="FUN33" s="462"/>
      <c r="FUO33" s="462"/>
      <c r="FUP33" s="462"/>
      <c r="FUQ33" s="462"/>
      <c r="FUR33" s="462"/>
      <c r="FUS33" s="462"/>
      <c r="FUT33" s="462"/>
      <c r="FUU33" s="462"/>
      <c r="FUV33" s="462"/>
      <c r="FUW33" s="462"/>
      <c r="FUX33" s="462"/>
      <c r="FUY33" s="462"/>
      <c r="FUZ33" s="462"/>
      <c r="FVA33" s="462"/>
      <c r="FVB33" s="462"/>
      <c r="FVC33" s="462"/>
      <c r="FVD33" s="462"/>
      <c r="FVE33" s="462"/>
      <c r="FVF33" s="462"/>
      <c r="FVG33" s="462"/>
      <c r="FVH33" s="462"/>
      <c r="FVI33" s="462"/>
      <c r="FVJ33" s="462"/>
      <c r="FVK33" s="462"/>
      <c r="FVL33" s="462"/>
      <c r="FVM33" s="462"/>
      <c r="FVN33" s="462"/>
      <c r="FVO33" s="462"/>
      <c r="FVP33" s="462"/>
      <c r="FVQ33" s="462"/>
      <c r="FVR33" s="462"/>
      <c r="FVS33" s="462"/>
      <c r="FVT33" s="462"/>
      <c r="FVU33" s="462"/>
      <c r="FVV33" s="462"/>
      <c r="FVW33" s="462"/>
      <c r="FVX33" s="462"/>
      <c r="FVY33" s="462"/>
      <c r="FVZ33" s="462"/>
      <c r="FWA33" s="462"/>
      <c r="FWB33" s="462"/>
      <c r="FWC33" s="462"/>
      <c r="FWD33" s="462"/>
      <c r="FWE33" s="462"/>
      <c r="FWF33" s="462"/>
      <c r="FWG33" s="462"/>
      <c r="FWH33" s="462"/>
      <c r="FWI33" s="462"/>
      <c r="FWJ33" s="462"/>
      <c r="FWK33" s="462"/>
      <c r="FWL33" s="462"/>
      <c r="FWM33" s="462"/>
      <c r="FWN33" s="462"/>
      <c r="FWO33" s="462"/>
      <c r="FWP33" s="462"/>
      <c r="FWQ33" s="462"/>
      <c r="FWR33" s="462"/>
      <c r="FWS33" s="462"/>
      <c r="FWT33" s="462"/>
      <c r="FWU33" s="462"/>
      <c r="FWV33" s="462"/>
      <c r="FWW33" s="462"/>
      <c r="FWX33" s="462"/>
      <c r="FWY33" s="462"/>
      <c r="FWZ33" s="462"/>
      <c r="FXA33" s="462"/>
      <c r="FXB33" s="462"/>
      <c r="FXC33" s="462"/>
      <c r="FXD33" s="462"/>
      <c r="FXE33" s="462"/>
      <c r="FXF33" s="462"/>
      <c r="FXG33" s="462"/>
      <c r="FXH33" s="462"/>
      <c r="FXI33" s="462"/>
      <c r="FXJ33" s="462"/>
      <c r="FXK33" s="462"/>
      <c r="FXL33" s="462"/>
      <c r="FXM33" s="462"/>
      <c r="FXN33" s="462"/>
      <c r="FXO33" s="462"/>
      <c r="FXP33" s="462"/>
      <c r="FXQ33" s="462"/>
      <c r="FXR33" s="462"/>
      <c r="FXS33" s="462"/>
      <c r="FXT33" s="462"/>
      <c r="FXU33" s="462"/>
      <c r="FXV33" s="462"/>
      <c r="FXW33" s="462"/>
      <c r="FXX33" s="462"/>
      <c r="FXY33" s="462"/>
      <c r="FXZ33" s="462"/>
      <c r="FYA33" s="462"/>
      <c r="FYB33" s="462"/>
      <c r="FYC33" s="462"/>
      <c r="FYD33" s="462"/>
      <c r="FYE33" s="462"/>
      <c r="FYF33" s="462"/>
      <c r="FYG33" s="462"/>
      <c r="FYH33" s="462"/>
      <c r="FYI33" s="462"/>
      <c r="FYJ33" s="462"/>
      <c r="FYK33" s="462"/>
      <c r="FYL33" s="462"/>
      <c r="FYM33" s="462"/>
      <c r="FYN33" s="462"/>
      <c r="FYO33" s="462"/>
      <c r="FYP33" s="462"/>
      <c r="FYQ33" s="462"/>
      <c r="FYR33" s="462"/>
      <c r="FYS33" s="462"/>
      <c r="FYT33" s="462"/>
      <c r="FYU33" s="462"/>
      <c r="FYV33" s="462"/>
      <c r="FYW33" s="462"/>
      <c r="FYX33" s="462"/>
      <c r="FYY33" s="462"/>
      <c r="FYZ33" s="462"/>
      <c r="FZA33" s="462"/>
      <c r="FZB33" s="462"/>
      <c r="FZC33" s="462"/>
      <c r="FZD33" s="462"/>
      <c r="FZE33" s="462"/>
      <c r="FZF33" s="462"/>
      <c r="FZG33" s="462"/>
      <c r="FZH33" s="462"/>
      <c r="FZI33" s="462"/>
      <c r="FZJ33" s="462"/>
      <c r="FZK33" s="462"/>
      <c r="FZL33" s="462"/>
      <c r="FZM33" s="462"/>
      <c r="FZN33" s="462"/>
      <c r="FZO33" s="462"/>
      <c r="FZP33" s="462"/>
      <c r="FZQ33" s="462"/>
      <c r="FZR33" s="462"/>
      <c r="FZS33" s="462"/>
      <c r="FZT33" s="462"/>
      <c r="FZU33" s="462"/>
      <c r="FZV33" s="462"/>
      <c r="FZW33" s="462"/>
      <c r="FZX33" s="462"/>
      <c r="FZY33" s="462"/>
      <c r="FZZ33" s="462"/>
      <c r="GAA33" s="462"/>
      <c r="GAB33" s="462"/>
      <c r="GAC33" s="462"/>
      <c r="GAD33" s="462"/>
      <c r="GAE33" s="462"/>
      <c r="GAF33" s="462"/>
      <c r="GAG33" s="462"/>
      <c r="GAH33" s="462"/>
      <c r="GAI33" s="462"/>
      <c r="GAJ33" s="462"/>
      <c r="GAK33" s="462"/>
      <c r="GAL33" s="462"/>
      <c r="GAM33" s="462"/>
      <c r="GAN33" s="462"/>
      <c r="GAO33" s="462"/>
      <c r="GAP33" s="462"/>
      <c r="GAQ33" s="462"/>
      <c r="GAR33" s="462"/>
      <c r="GAS33" s="462"/>
      <c r="GAT33" s="462"/>
      <c r="GAU33" s="462"/>
      <c r="GAV33" s="462"/>
      <c r="GAW33" s="462"/>
      <c r="GAX33" s="462"/>
      <c r="GAY33" s="462"/>
      <c r="GAZ33" s="462"/>
      <c r="GBA33" s="462"/>
      <c r="GBB33" s="462"/>
      <c r="GBC33" s="462"/>
      <c r="GBD33" s="462"/>
      <c r="GBE33" s="462"/>
      <c r="GBF33" s="462"/>
      <c r="GBG33" s="462"/>
      <c r="GBH33" s="462"/>
      <c r="GBI33" s="462"/>
      <c r="GBJ33" s="462"/>
      <c r="GBK33" s="462"/>
      <c r="GBL33" s="462"/>
      <c r="GBM33" s="462"/>
      <c r="GBN33" s="462"/>
      <c r="GBO33" s="462"/>
      <c r="GBP33" s="462"/>
      <c r="GBQ33" s="462"/>
      <c r="GBR33" s="462"/>
      <c r="GBS33" s="462"/>
      <c r="GBT33" s="462"/>
      <c r="GBU33" s="462"/>
      <c r="GBV33" s="462"/>
      <c r="GBW33" s="462"/>
      <c r="GBX33" s="462"/>
      <c r="GBY33" s="462"/>
      <c r="GBZ33" s="462"/>
      <c r="GCA33" s="462"/>
      <c r="GCB33" s="462"/>
      <c r="GCC33" s="462"/>
      <c r="GCD33" s="462"/>
      <c r="GCE33" s="462"/>
      <c r="GCF33" s="462"/>
      <c r="GCG33" s="462"/>
      <c r="GCH33" s="462"/>
      <c r="GCI33" s="462"/>
      <c r="GCJ33" s="462"/>
      <c r="GCK33" s="462"/>
      <c r="GCL33" s="462"/>
      <c r="GCM33" s="462"/>
      <c r="GCN33" s="462"/>
      <c r="GCO33" s="462"/>
      <c r="GCP33" s="462"/>
      <c r="GCQ33" s="462"/>
      <c r="GCR33" s="462"/>
      <c r="GCS33" s="462"/>
      <c r="GCT33" s="462"/>
      <c r="GCU33" s="462"/>
      <c r="GCV33" s="462"/>
      <c r="GCW33" s="462"/>
      <c r="GCX33" s="462"/>
      <c r="GCY33" s="462"/>
      <c r="GCZ33" s="462"/>
      <c r="GDA33" s="462"/>
      <c r="GDB33" s="462"/>
      <c r="GDC33" s="462"/>
      <c r="GDD33" s="462"/>
      <c r="GDE33" s="462"/>
      <c r="GDF33" s="462"/>
      <c r="GDG33" s="462"/>
      <c r="GDH33" s="462"/>
      <c r="GDI33" s="462"/>
      <c r="GDJ33" s="462"/>
      <c r="GDK33" s="462"/>
      <c r="GDL33" s="462"/>
      <c r="GDM33" s="462"/>
      <c r="GDN33" s="462"/>
      <c r="GDO33" s="462"/>
      <c r="GDP33" s="462"/>
      <c r="GDQ33" s="462"/>
      <c r="GDR33" s="462"/>
      <c r="GDS33" s="462"/>
      <c r="GDT33" s="462"/>
      <c r="GDU33" s="462"/>
      <c r="GDV33" s="462"/>
      <c r="GDW33" s="462"/>
      <c r="GDX33" s="462"/>
      <c r="GDY33" s="462"/>
      <c r="GDZ33" s="462"/>
      <c r="GEA33" s="462"/>
      <c r="GEB33" s="462"/>
      <c r="GEC33" s="462"/>
      <c r="GED33" s="462"/>
      <c r="GEE33" s="462"/>
      <c r="GEF33" s="462"/>
      <c r="GEG33" s="462"/>
      <c r="GEH33" s="462"/>
      <c r="GEI33" s="462"/>
      <c r="GEJ33" s="462"/>
      <c r="GEK33" s="462"/>
      <c r="GEL33" s="462"/>
      <c r="GEM33" s="462"/>
      <c r="GEN33" s="462"/>
      <c r="GEO33" s="462"/>
      <c r="GEP33" s="462"/>
      <c r="GEQ33" s="462"/>
      <c r="GER33" s="462"/>
      <c r="GES33" s="462"/>
      <c r="GET33" s="462"/>
      <c r="GEU33" s="462"/>
      <c r="GEV33" s="462"/>
      <c r="GEW33" s="462"/>
      <c r="GEX33" s="462"/>
      <c r="GEY33" s="462"/>
      <c r="GEZ33" s="462"/>
      <c r="GFA33" s="462"/>
      <c r="GFB33" s="462"/>
      <c r="GFC33" s="462"/>
      <c r="GFD33" s="462"/>
      <c r="GFE33" s="462"/>
      <c r="GFF33" s="462"/>
      <c r="GFG33" s="462"/>
      <c r="GFH33" s="462"/>
      <c r="GFI33" s="462"/>
      <c r="GFJ33" s="462"/>
      <c r="GFK33" s="462"/>
      <c r="GFL33" s="462"/>
      <c r="GFM33" s="462"/>
      <c r="GFN33" s="462"/>
      <c r="GFO33" s="462"/>
      <c r="GFP33" s="462"/>
      <c r="GFQ33" s="462"/>
      <c r="GFR33" s="462"/>
      <c r="GFS33" s="462"/>
      <c r="GFT33" s="462"/>
      <c r="GFU33" s="462"/>
      <c r="GFV33" s="462"/>
      <c r="GFW33" s="462"/>
      <c r="GFX33" s="462"/>
      <c r="GFY33" s="462"/>
      <c r="GFZ33" s="462"/>
      <c r="GGA33" s="462"/>
      <c r="GGB33" s="462"/>
      <c r="GGC33" s="462"/>
      <c r="GGD33" s="462"/>
      <c r="GGE33" s="462"/>
      <c r="GGF33" s="462"/>
      <c r="GGG33" s="462"/>
      <c r="GGH33" s="462"/>
      <c r="GGI33" s="462"/>
      <c r="GGJ33" s="462"/>
      <c r="GGK33" s="462"/>
      <c r="GGL33" s="462"/>
      <c r="GGM33" s="462"/>
      <c r="GGN33" s="462"/>
      <c r="GGO33" s="462"/>
      <c r="GGP33" s="462"/>
      <c r="GGQ33" s="462"/>
      <c r="GGR33" s="462"/>
      <c r="GGS33" s="462"/>
      <c r="GGT33" s="462"/>
      <c r="GGU33" s="462"/>
      <c r="GGV33" s="462"/>
      <c r="GGW33" s="462"/>
      <c r="GGX33" s="462"/>
      <c r="GGY33" s="462"/>
      <c r="GGZ33" s="462"/>
      <c r="GHA33" s="462"/>
      <c r="GHB33" s="462"/>
      <c r="GHC33" s="462"/>
      <c r="GHD33" s="462"/>
      <c r="GHE33" s="462"/>
      <c r="GHF33" s="462"/>
      <c r="GHG33" s="462"/>
      <c r="GHH33" s="462"/>
      <c r="GHI33" s="462"/>
      <c r="GHJ33" s="462"/>
      <c r="GHK33" s="462"/>
      <c r="GHL33" s="462"/>
      <c r="GHM33" s="462"/>
      <c r="GHN33" s="462"/>
      <c r="GHO33" s="462"/>
      <c r="GHP33" s="462"/>
      <c r="GHQ33" s="462"/>
      <c r="GHR33" s="462"/>
      <c r="GHS33" s="462"/>
      <c r="GHT33" s="462"/>
      <c r="GHU33" s="462"/>
      <c r="GHV33" s="462"/>
      <c r="GHW33" s="462"/>
      <c r="GHX33" s="462"/>
      <c r="GHY33" s="462"/>
      <c r="GHZ33" s="462"/>
      <c r="GIA33" s="462"/>
      <c r="GIB33" s="462"/>
      <c r="GIC33" s="462"/>
      <c r="GID33" s="462"/>
      <c r="GIE33" s="462"/>
      <c r="GIF33" s="462"/>
      <c r="GIG33" s="462"/>
      <c r="GIH33" s="462"/>
      <c r="GII33" s="462"/>
      <c r="GIJ33" s="462"/>
      <c r="GIK33" s="462"/>
      <c r="GIL33" s="462"/>
      <c r="GIM33" s="462"/>
      <c r="GIN33" s="462"/>
      <c r="GIO33" s="462"/>
      <c r="GIP33" s="462"/>
      <c r="GIQ33" s="462"/>
      <c r="GIR33" s="462"/>
      <c r="GIS33" s="462"/>
      <c r="GIT33" s="462"/>
      <c r="GIU33" s="462"/>
      <c r="GIV33" s="462"/>
      <c r="GIW33" s="462"/>
      <c r="GIX33" s="462"/>
      <c r="GIY33" s="462"/>
      <c r="GIZ33" s="462"/>
      <c r="GJA33" s="462"/>
      <c r="GJB33" s="462"/>
      <c r="GJC33" s="462"/>
      <c r="GJD33" s="462"/>
      <c r="GJE33" s="462"/>
      <c r="GJF33" s="462"/>
      <c r="GJG33" s="462"/>
      <c r="GJH33" s="462"/>
      <c r="GJI33" s="462"/>
      <c r="GJJ33" s="462"/>
      <c r="GJK33" s="462"/>
      <c r="GJL33" s="462"/>
      <c r="GJM33" s="462"/>
      <c r="GJN33" s="462"/>
      <c r="GJO33" s="462"/>
      <c r="GJP33" s="462"/>
      <c r="GJQ33" s="462"/>
      <c r="GJR33" s="462"/>
      <c r="GJS33" s="462"/>
      <c r="GJT33" s="462"/>
      <c r="GJU33" s="462"/>
      <c r="GJV33" s="462"/>
      <c r="GJW33" s="462"/>
      <c r="GJX33" s="462"/>
      <c r="GJY33" s="462"/>
      <c r="GJZ33" s="462"/>
      <c r="GKA33" s="462"/>
      <c r="GKB33" s="462"/>
      <c r="GKC33" s="462"/>
      <c r="GKD33" s="462"/>
      <c r="GKE33" s="462"/>
      <c r="GKF33" s="462"/>
      <c r="GKG33" s="462"/>
      <c r="GKH33" s="462"/>
      <c r="GKI33" s="462"/>
      <c r="GKJ33" s="462"/>
      <c r="GKK33" s="462"/>
      <c r="GKL33" s="462"/>
      <c r="GKM33" s="462"/>
      <c r="GKN33" s="462"/>
      <c r="GKO33" s="462"/>
      <c r="GKP33" s="462"/>
      <c r="GKQ33" s="462"/>
      <c r="GKR33" s="462"/>
      <c r="GKS33" s="462"/>
      <c r="GKT33" s="462"/>
      <c r="GKU33" s="462"/>
      <c r="GKV33" s="462"/>
      <c r="GKW33" s="462"/>
      <c r="GKX33" s="462"/>
      <c r="GKY33" s="462"/>
      <c r="GKZ33" s="462"/>
      <c r="GLA33" s="462"/>
      <c r="GLB33" s="462"/>
      <c r="GLC33" s="462"/>
      <c r="GLD33" s="462"/>
      <c r="GLE33" s="462"/>
      <c r="GLF33" s="462"/>
      <c r="GLG33" s="462"/>
      <c r="GLH33" s="462"/>
      <c r="GLI33" s="462"/>
      <c r="GLJ33" s="462"/>
      <c r="GLK33" s="462"/>
      <c r="GLL33" s="462"/>
      <c r="GLM33" s="462"/>
      <c r="GLN33" s="462"/>
      <c r="GLO33" s="462"/>
      <c r="GLP33" s="462"/>
      <c r="GLQ33" s="462"/>
      <c r="GLR33" s="462"/>
      <c r="GLS33" s="462"/>
      <c r="GLT33" s="462"/>
      <c r="GLU33" s="462"/>
      <c r="GLV33" s="462"/>
      <c r="GLW33" s="462"/>
      <c r="GLX33" s="462"/>
      <c r="GLY33" s="462"/>
      <c r="GLZ33" s="462"/>
      <c r="GMA33" s="462"/>
      <c r="GMB33" s="462"/>
      <c r="GMC33" s="462"/>
      <c r="GMD33" s="462"/>
      <c r="GME33" s="462"/>
      <c r="GMF33" s="462"/>
      <c r="GMG33" s="462"/>
      <c r="GMH33" s="462"/>
      <c r="GMI33" s="462"/>
      <c r="GMJ33" s="462"/>
      <c r="GMK33" s="462"/>
      <c r="GML33" s="462"/>
      <c r="GMM33" s="462"/>
      <c r="GMN33" s="462"/>
      <c r="GMO33" s="462"/>
      <c r="GMP33" s="462"/>
      <c r="GMQ33" s="462"/>
      <c r="GMR33" s="462"/>
      <c r="GMS33" s="462"/>
      <c r="GMT33" s="462"/>
      <c r="GMU33" s="462"/>
      <c r="GMV33" s="462"/>
      <c r="GMW33" s="462"/>
      <c r="GMX33" s="462"/>
      <c r="GMY33" s="462"/>
      <c r="GMZ33" s="462"/>
      <c r="GNA33" s="462"/>
      <c r="GNB33" s="462"/>
      <c r="GNC33" s="462"/>
      <c r="GND33" s="462"/>
      <c r="GNE33" s="462"/>
      <c r="GNF33" s="462"/>
      <c r="GNG33" s="462"/>
      <c r="GNH33" s="462"/>
      <c r="GNI33" s="462"/>
      <c r="GNJ33" s="462"/>
      <c r="GNK33" s="462"/>
      <c r="GNL33" s="462"/>
      <c r="GNM33" s="462"/>
      <c r="GNN33" s="462"/>
      <c r="GNO33" s="462"/>
      <c r="GNP33" s="462"/>
      <c r="GNQ33" s="462"/>
      <c r="GNR33" s="462"/>
      <c r="GNS33" s="462"/>
      <c r="GNT33" s="462"/>
      <c r="GNU33" s="462"/>
      <c r="GNV33" s="462"/>
      <c r="GNW33" s="462"/>
      <c r="GNX33" s="462"/>
      <c r="GNY33" s="462"/>
      <c r="GNZ33" s="462"/>
      <c r="GOA33" s="462"/>
      <c r="GOB33" s="462"/>
      <c r="GOC33" s="462"/>
      <c r="GOD33" s="462"/>
      <c r="GOE33" s="462"/>
      <c r="GOF33" s="462"/>
      <c r="GOG33" s="462"/>
      <c r="GOH33" s="462"/>
      <c r="GOI33" s="462"/>
      <c r="GOJ33" s="462"/>
      <c r="GOK33" s="462"/>
      <c r="GOL33" s="462"/>
      <c r="GOM33" s="462"/>
      <c r="GON33" s="462"/>
      <c r="GOO33" s="462"/>
      <c r="GOP33" s="462"/>
      <c r="GOQ33" s="462"/>
      <c r="GOR33" s="462"/>
      <c r="GOS33" s="462"/>
      <c r="GOT33" s="462"/>
      <c r="GOU33" s="462"/>
      <c r="GOV33" s="462"/>
      <c r="GOW33" s="462"/>
      <c r="GOX33" s="462"/>
      <c r="GOY33" s="462"/>
      <c r="GOZ33" s="462"/>
      <c r="GPA33" s="462"/>
      <c r="GPB33" s="462"/>
      <c r="GPC33" s="462"/>
      <c r="GPD33" s="462"/>
      <c r="GPE33" s="462"/>
      <c r="GPF33" s="462"/>
      <c r="GPG33" s="462"/>
      <c r="GPH33" s="462"/>
      <c r="GPI33" s="462"/>
      <c r="GPJ33" s="462"/>
      <c r="GPK33" s="462"/>
      <c r="GPL33" s="462"/>
      <c r="GPM33" s="462"/>
      <c r="GPN33" s="462"/>
      <c r="GPO33" s="462"/>
      <c r="GPP33" s="462"/>
      <c r="GPQ33" s="462"/>
      <c r="GPR33" s="462"/>
      <c r="GPS33" s="462"/>
      <c r="GPT33" s="462"/>
      <c r="GPU33" s="462"/>
      <c r="GPV33" s="462"/>
      <c r="GPW33" s="462"/>
      <c r="GPX33" s="462"/>
      <c r="GPY33" s="462"/>
      <c r="GPZ33" s="462"/>
      <c r="GQA33" s="462"/>
      <c r="GQB33" s="462"/>
      <c r="GQC33" s="462"/>
      <c r="GQD33" s="462"/>
      <c r="GQE33" s="462"/>
      <c r="GQF33" s="462"/>
      <c r="GQG33" s="462"/>
      <c r="GQH33" s="462"/>
      <c r="GQI33" s="462"/>
      <c r="GQJ33" s="462"/>
      <c r="GQK33" s="462"/>
      <c r="GQL33" s="462"/>
      <c r="GQM33" s="462"/>
      <c r="GQN33" s="462"/>
      <c r="GQO33" s="462"/>
      <c r="GQP33" s="462"/>
      <c r="GQQ33" s="462"/>
      <c r="GQR33" s="462"/>
      <c r="GQS33" s="462"/>
      <c r="GQT33" s="462"/>
      <c r="GQU33" s="462"/>
      <c r="GQV33" s="462"/>
      <c r="GQW33" s="462"/>
      <c r="GQX33" s="462"/>
      <c r="GQY33" s="462"/>
      <c r="GQZ33" s="462"/>
      <c r="GRA33" s="462"/>
      <c r="GRB33" s="462"/>
      <c r="GRC33" s="462"/>
      <c r="GRD33" s="462"/>
      <c r="GRE33" s="462"/>
      <c r="GRF33" s="462"/>
      <c r="GRG33" s="462"/>
      <c r="GRH33" s="462"/>
      <c r="GRI33" s="462"/>
      <c r="GRJ33" s="462"/>
      <c r="GRK33" s="462"/>
      <c r="GRL33" s="462"/>
      <c r="GRM33" s="462"/>
      <c r="GRN33" s="462"/>
      <c r="GRO33" s="462"/>
      <c r="GRP33" s="462"/>
      <c r="GRQ33" s="462"/>
      <c r="GRR33" s="462"/>
      <c r="GRS33" s="462"/>
      <c r="GRT33" s="462"/>
      <c r="GRU33" s="462"/>
      <c r="GRV33" s="462"/>
      <c r="GRW33" s="462"/>
      <c r="GRX33" s="462"/>
      <c r="GRY33" s="462"/>
      <c r="GRZ33" s="462"/>
      <c r="GSA33" s="462"/>
      <c r="GSB33" s="462"/>
      <c r="GSC33" s="462"/>
      <c r="GSD33" s="462"/>
      <c r="GSE33" s="462"/>
      <c r="GSF33" s="462"/>
      <c r="GSG33" s="462"/>
      <c r="GSH33" s="462"/>
      <c r="GSI33" s="462"/>
      <c r="GSJ33" s="462"/>
      <c r="GSK33" s="462"/>
      <c r="GSL33" s="462"/>
      <c r="GSM33" s="462"/>
      <c r="GSN33" s="462"/>
      <c r="GSO33" s="462"/>
      <c r="GSP33" s="462"/>
      <c r="GSQ33" s="462"/>
      <c r="GSR33" s="462"/>
      <c r="GSS33" s="462"/>
      <c r="GST33" s="462"/>
      <c r="GSU33" s="462"/>
      <c r="GSV33" s="462"/>
      <c r="GSW33" s="462"/>
      <c r="GSX33" s="462"/>
      <c r="GSY33" s="462"/>
      <c r="GSZ33" s="462"/>
      <c r="GTA33" s="462"/>
      <c r="GTB33" s="462"/>
      <c r="GTC33" s="462"/>
      <c r="GTD33" s="462"/>
      <c r="GTE33" s="462"/>
      <c r="GTF33" s="462"/>
      <c r="GTG33" s="462"/>
      <c r="GTH33" s="462"/>
      <c r="GTI33" s="462"/>
      <c r="GTJ33" s="462"/>
      <c r="GTK33" s="462"/>
      <c r="GTL33" s="462"/>
      <c r="GTM33" s="462"/>
      <c r="GTN33" s="462"/>
      <c r="GTO33" s="462"/>
      <c r="GTP33" s="462"/>
      <c r="GTQ33" s="462"/>
      <c r="GTR33" s="462"/>
      <c r="GTS33" s="462"/>
      <c r="GTT33" s="462"/>
      <c r="GTU33" s="462"/>
      <c r="GTV33" s="462"/>
      <c r="GTW33" s="462"/>
      <c r="GTX33" s="462"/>
      <c r="GTY33" s="462"/>
      <c r="GTZ33" s="462"/>
      <c r="GUA33" s="462"/>
      <c r="GUB33" s="462"/>
      <c r="GUC33" s="462"/>
      <c r="GUD33" s="462"/>
      <c r="GUE33" s="462"/>
      <c r="GUF33" s="462"/>
      <c r="GUG33" s="462"/>
      <c r="GUH33" s="462"/>
      <c r="GUI33" s="462"/>
      <c r="GUJ33" s="462"/>
      <c r="GUK33" s="462"/>
      <c r="GUL33" s="462"/>
      <c r="GUM33" s="462"/>
      <c r="GUN33" s="462"/>
      <c r="GUO33" s="462"/>
      <c r="GUP33" s="462"/>
      <c r="GUQ33" s="462"/>
      <c r="GUR33" s="462"/>
      <c r="GUS33" s="462"/>
      <c r="GUT33" s="462"/>
      <c r="GUU33" s="462"/>
      <c r="GUV33" s="462"/>
      <c r="GUW33" s="462"/>
      <c r="GUX33" s="462"/>
      <c r="GUY33" s="462"/>
      <c r="GUZ33" s="462"/>
      <c r="GVA33" s="462"/>
      <c r="GVB33" s="462"/>
      <c r="GVC33" s="462"/>
      <c r="GVD33" s="462"/>
      <c r="GVE33" s="462"/>
      <c r="GVF33" s="462"/>
      <c r="GVG33" s="462"/>
      <c r="GVH33" s="462"/>
      <c r="GVI33" s="462"/>
      <c r="GVJ33" s="462"/>
      <c r="GVK33" s="462"/>
      <c r="GVL33" s="462"/>
      <c r="GVM33" s="462"/>
      <c r="GVN33" s="462"/>
      <c r="GVO33" s="462"/>
      <c r="GVP33" s="462"/>
      <c r="GVQ33" s="462"/>
      <c r="GVR33" s="462"/>
      <c r="GVS33" s="462"/>
      <c r="GVT33" s="462"/>
      <c r="GVU33" s="462"/>
      <c r="GVV33" s="462"/>
      <c r="GVW33" s="462"/>
      <c r="GVX33" s="462"/>
      <c r="GVY33" s="462"/>
      <c r="GVZ33" s="462"/>
      <c r="GWA33" s="462"/>
      <c r="GWB33" s="462"/>
      <c r="GWC33" s="462"/>
      <c r="GWD33" s="462"/>
      <c r="GWE33" s="462"/>
      <c r="GWF33" s="462"/>
      <c r="GWG33" s="462"/>
      <c r="GWH33" s="462"/>
      <c r="GWI33" s="462"/>
      <c r="GWJ33" s="462"/>
      <c r="GWK33" s="462"/>
      <c r="GWL33" s="462"/>
      <c r="GWM33" s="462"/>
      <c r="GWN33" s="462"/>
      <c r="GWO33" s="462"/>
      <c r="GWP33" s="462"/>
      <c r="GWQ33" s="462"/>
      <c r="GWR33" s="462"/>
      <c r="GWS33" s="462"/>
      <c r="GWT33" s="462"/>
      <c r="GWU33" s="462"/>
      <c r="GWV33" s="462"/>
      <c r="GWW33" s="462"/>
      <c r="GWX33" s="462"/>
      <c r="GWY33" s="462"/>
      <c r="GWZ33" s="462"/>
      <c r="GXA33" s="462"/>
      <c r="GXB33" s="462"/>
      <c r="GXC33" s="462"/>
      <c r="GXD33" s="462"/>
      <c r="GXE33" s="462"/>
      <c r="GXF33" s="462"/>
      <c r="GXG33" s="462"/>
      <c r="GXH33" s="462"/>
      <c r="GXI33" s="462"/>
      <c r="GXJ33" s="462"/>
      <c r="GXK33" s="462"/>
      <c r="GXL33" s="462"/>
      <c r="GXM33" s="462"/>
      <c r="GXN33" s="462"/>
      <c r="GXO33" s="462"/>
      <c r="GXP33" s="462"/>
      <c r="GXQ33" s="462"/>
      <c r="GXR33" s="462"/>
      <c r="GXS33" s="462"/>
      <c r="GXT33" s="462"/>
      <c r="GXU33" s="462"/>
      <c r="GXV33" s="462"/>
      <c r="GXW33" s="462"/>
      <c r="GXX33" s="462"/>
      <c r="GXY33" s="462"/>
      <c r="GXZ33" s="462"/>
      <c r="GYA33" s="462"/>
      <c r="GYB33" s="462"/>
      <c r="GYC33" s="462"/>
      <c r="GYD33" s="462"/>
      <c r="GYE33" s="462"/>
      <c r="GYF33" s="462"/>
      <c r="GYG33" s="462"/>
      <c r="GYH33" s="462"/>
      <c r="GYI33" s="462"/>
      <c r="GYJ33" s="462"/>
      <c r="GYK33" s="462"/>
      <c r="GYL33" s="462"/>
      <c r="GYM33" s="462"/>
      <c r="GYN33" s="462"/>
      <c r="GYO33" s="462"/>
      <c r="GYP33" s="462"/>
      <c r="GYQ33" s="462"/>
      <c r="GYR33" s="462"/>
      <c r="GYS33" s="462"/>
      <c r="GYT33" s="462"/>
      <c r="GYU33" s="462"/>
      <c r="GYV33" s="462"/>
      <c r="GYW33" s="462"/>
      <c r="GYX33" s="462"/>
      <c r="GYY33" s="462"/>
      <c r="GYZ33" s="462"/>
      <c r="GZA33" s="462"/>
      <c r="GZB33" s="462"/>
      <c r="GZC33" s="462"/>
      <c r="GZD33" s="462"/>
      <c r="GZE33" s="462"/>
      <c r="GZF33" s="462"/>
      <c r="GZG33" s="462"/>
      <c r="GZH33" s="462"/>
      <c r="GZI33" s="462"/>
      <c r="GZJ33" s="462"/>
      <c r="GZK33" s="462"/>
      <c r="GZL33" s="462"/>
      <c r="GZM33" s="462"/>
      <c r="GZN33" s="462"/>
      <c r="GZO33" s="462"/>
      <c r="GZP33" s="462"/>
      <c r="GZQ33" s="462"/>
      <c r="GZR33" s="462"/>
      <c r="GZS33" s="462"/>
      <c r="GZT33" s="462"/>
      <c r="GZU33" s="462"/>
      <c r="GZV33" s="462"/>
      <c r="GZW33" s="462"/>
      <c r="GZX33" s="462"/>
      <c r="GZY33" s="462"/>
      <c r="GZZ33" s="462"/>
      <c r="HAA33" s="462"/>
      <c r="HAB33" s="462"/>
      <c r="HAC33" s="462"/>
      <c r="HAD33" s="462"/>
      <c r="HAE33" s="462"/>
      <c r="HAF33" s="462"/>
      <c r="HAG33" s="462"/>
      <c r="HAH33" s="462"/>
      <c r="HAI33" s="462"/>
      <c r="HAJ33" s="462"/>
      <c r="HAK33" s="462"/>
      <c r="HAL33" s="462"/>
      <c r="HAM33" s="462"/>
      <c r="HAN33" s="462"/>
      <c r="HAO33" s="462"/>
      <c r="HAP33" s="462"/>
      <c r="HAQ33" s="462"/>
      <c r="HAR33" s="462"/>
      <c r="HAS33" s="462"/>
      <c r="HAT33" s="462"/>
      <c r="HAU33" s="462"/>
      <c r="HAV33" s="462"/>
      <c r="HAW33" s="462"/>
      <c r="HAX33" s="462"/>
      <c r="HAY33" s="462"/>
      <c r="HAZ33" s="462"/>
      <c r="HBA33" s="462"/>
      <c r="HBB33" s="462"/>
      <c r="HBC33" s="462"/>
      <c r="HBD33" s="462"/>
      <c r="HBE33" s="462"/>
      <c r="HBF33" s="462"/>
      <c r="HBG33" s="462"/>
      <c r="HBH33" s="462"/>
      <c r="HBI33" s="462"/>
      <c r="HBJ33" s="462"/>
      <c r="HBK33" s="462"/>
      <c r="HBL33" s="462"/>
      <c r="HBM33" s="462"/>
      <c r="HBN33" s="462"/>
      <c r="HBO33" s="462"/>
      <c r="HBP33" s="462"/>
      <c r="HBQ33" s="462"/>
      <c r="HBR33" s="462"/>
      <c r="HBS33" s="462"/>
      <c r="HBT33" s="462"/>
      <c r="HBU33" s="462"/>
      <c r="HBV33" s="462"/>
      <c r="HBW33" s="462"/>
      <c r="HBX33" s="462"/>
      <c r="HBY33" s="462"/>
      <c r="HBZ33" s="462"/>
      <c r="HCA33" s="462"/>
      <c r="HCB33" s="462"/>
      <c r="HCC33" s="462"/>
      <c r="HCD33" s="462"/>
      <c r="HCE33" s="462"/>
      <c r="HCF33" s="462"/>
      <c r="HCG33" s="462"/>
      <c r="HCH33" s="462"/>
      <c r="HCI33" s="462"/>
      <c r="HCJ33" s="462"/>
      <c r="HCK33" s="462"/>
      <c r="HCL33" s="462"/>
      <c r="HCM33" s="462"/>
      <c r="HCN33" s="462"/>
      <c r="HCO33" s="462"/>
      <c r="HCP33" s="462"/>
      <c r="HCQ33" s="462"/>
      <c r="HCR33" s="462"/>
      <c r="HCS33" s="462"/>
      <c r="HCT33" s="462"/>
      <c r="HCU33" s="462"/>
      <c r="HCV33" s="462"/>
      <c r="HCW33" s="462"/>
      <c r="HCX33" s="462"/>
      <c r="HCY33" s="462"/>
      <c r="HCZ33" s="462"/>
      <c r="HDA33" s="462"/>
      <c r="HDB33" s="462"/>
      <c r="HDC33" s="462"/>
      <c r="HDD33" s="462"/>
      <c r="HDE33" s="462"/>
      <c r="HDF33" s="462"/>
      <c r="HDG33" s="462"/>
      <c r="HDH33" s="462"/>
      <c r="HDI33" s="462"/>
      <c r="HDJ33" s="462"/>
      <c r="HDK33" s="462"/>
      <c r="HDL33" s="462"/>
      <c r="HDM33" s="462"/>
      <c r="HDN33" s="462"/>
      <c r="HDO33" s="462"/>
      <c r="HDP33" s="462"/>
      <c r="HDQ33" s="462"/>
      <c r="HDR33" s="462"/>
      <c r="HDS33" s="462"/>
      <c r="HDT33" s="462"/>
      <c r="HDU33" s="462"/>
      <c r="HDV33" s="462"/>
      <c r="HDW33" s="462"/>
      <c r="HDX33" s="462"/>
      <c r="HDY33" s="462"/>
      <c r="HDZ33" s="462"/>
      <c r="HEA33" s="462"/>
      <c r="HEB33" s="462"/>
      <c r="HEC33" s="462"/>
      <c r="HED33" s="462"/>
      <c r="HEE33" s="462"/>
      <c r="HEF33" s="462"/>
      <c r="HEG33" s="462"/>
      <c r="HEH33" s="462"/>
      <c r="HEI33" s="462"/>
      <c r="HEJ33" s="462"/>
      <c r="HEK33" s="462"/>
      <c r="HEL33" s="462"/>
      <c r="HEM33" s="462"/>
      <c r="HEN33" s="462"/>
      <c r="HEO33" s="462"/>
      <c r="HEP33" s="462"/>
      <c r="HEQ33" s="462"/>
      <c r="HER33" s="462"/>
      <c r="HES33" s="462"/>
      <c r="HET33" s="462"/>
      <c r="HEU33" s="462"/>
      <c r="HEV33" s="462"/>
      <c r="HEW33" s="462"/>
      <c r="HEX33" s="462"/>
      <c r="HEY33" s="462"/>
      <c r="HEZ33" s="462"/>
      <c r="HFA33" s="462"/>
      <c r="HFB33" s="462"/>
      <c r="HFC33" s="462"/>
      <c r="HFD33" s="462"/>
      <c r="HFE33" s="462"/>
      <c r="HFF33" s="462"/>
      <c r="HFG33" s="462"/>
      <c r="HFH33" s="462"/>
      <c r="HFI33" s="462"/>
      <c r="HFJ33" s="462"/>
      <c r="HFK33" s="462"/>
      <c r="HFL33" s="462"/>
      <c r="HFM33" s="462"/>
      <c r="HFN33" s="462"/>
      <c r="HFO33" s="462"/>
      <c r="HFP33" s="462"/>
      <c r="HFQ33" s="462"/>
      <c r="HFR33" s="462"/>
      <c r="HFS33" s="462"/>
      <c r="HFT33" s="462"/>
      <c r="HFU33" s="462"/>
      <c r="HFV33" s="462"/>
      <c r="HFW33" s="462"/>
      <c r="HFX33" s="462"/>
      <c r="HFY33" s="462"/>
      <c r="HFZ33" s="462"/>
      <c r="HGA33" s="462"/>
      <c r="HGB33" s="462"/>
      <c r="HGC33" s="462"/>
      <c r="HGD33" s="462"/>
      <c r="HGE33" s="462"/>
      <c r="HGF33" s="462"/>
      <c r="HGG33" s="462"/>
      <c r="HGH33" s="462"/>
      <c r="HGI33" s="462"/>
      <c r="HGJ33" s="462"/>
      <c r="HGK33" s="462"/>
      <c r="HGL33" s="462"/>
      <c r="HGM33" s="462"/>
      <c r="HGN33" s="462"/>
      <c r="HGO33" s="462"/>
      <c r="HGP33" s="462"/>
      <c r="HGQ33" s="462"/>
      <c r="HGR33" s="462"/>
      <c r="HGS33" s="462"/>
      <c r="HGT33" s="462"/>
      <c r="HGU33" s="462"/>
      <c r="HGV33" s="462"/>
      <c r="HGW33" s="462"/>
      <c r="HGX33" s="462"/>
      <c r="HGY33" s="462"/>
      <c r="HGZ33" s="462"/>
      <c r="HHA33" s="462"/>
      <c r="HHB33" s="462"/>
      <c r="HHC33" s="462"/>
      <c r="HHD33" s="462"/>
      <c r="HHE33" s="462"/>
      <c r="HHF33" s="462"/>
      <c r="HHG33" s="462"/>
      <c r="HHH33" s="462"/>
      <c r="HHI33" s="462"/>
      <c r="HHJ33" s="462"/>
      <c r="HHK33" s="462"/>
      <c r="HHL33" s="462"/>
      <c r="HHM33" s="462"/>
      <c r="HHN33" s="462"/>
      <c r="HHO33" s="462"/>
      <c r="HHP33" s="462"/>
      <c r="HHQ33" s="462"/>
      <c r="HHR33" s="462"/>
      <c r="HHS33" s="462"/>
      <c r="HHT33" s="462"/>
      <c r="HHU33" s="462"/>
      <c r="HHV33" s="462"/>
      <c r="HHW33" s="462"/>
      <c r="HHX33" s="462"/>
      <c r="HHY33" s="462"/>
      <c r="HHZ33" s="462"/>
      <c r="HIA33" s="462"/>
      <c r="HIB33" s="462"/>
      <c r="HIC33" s="462"/>
      <c r="HID33" s="462"/>
      <c r="HIE33" s="462"/>
      <c r="HIF33" s="462"/>
      <c r="HIG33" s="462"/>
      <c r="HIH33" s="462"/>
      <c r="HII33" s="462"/>
      <c r="HIJ33" s="462"/>
      <c r="HIK33" s="462"/>
      <c r="HIL33" s="462"/>
      <c r="HIM33" s="462"/>
      <c r="HIN33" s="462"/>
      <c r="HIO33" s="462"/>
      <c r="HIP33" s="462"/>
      <c r="HIQ33" s="462"/>
      <c r="HIR33" s="462"/>
      <c r="HIS33" s="462"/>
      <c r="HIT33" s="462"/>
      <c r="HIU33" s="462"/>
      <c r="HIV33" s="462"/>
      <c r="HIW33" s="462"/>
      <c r="HIX33" s="462"/>
      <c r="HIY33" s="462"/>
      <c r="HIZ33" s="462"/>
      <c r="HJA33" s="462"/>
      <c r="HJB33" s="462"/>
      <c r="HJC33" s="462"/>
      <c r="HJD33" s="462"/>
      <c r="HJE33" s="462"/>
      <c r="HJF33" s="462"/>
      <c r="HJG33" s="462"/>
      <c r="HJH33" s="462"/>
      <c r="HJI33" s="462"/>
      <c r="HJJ33" s="462"/>
      <c r="HJK33" s="462"/>
      <c r="HJL33" s="462"/>
      <c r="HJM33" s="462"/>
      <c r="HJN33" s="462"/>
      <c r="HJO33" s="462"/>
      <c r="HJP33" s="462"/>
      <c r="HJQ33" s="462"/>
      <c r="HJR33" s="462"/>
      <c r="HJS33" s="462"/>
      <c r="HJT33" s="462"/>
      <c r="HJU33" s="462"/>
      <c r="HJV33" s="462"/>
      <c r="HJW33" s="462"/>
      <c r="HJX33" s="462"/>
      <c r="HJY33" s="462"/>
      <c r="HJZ33" s="462"/>
      <c r="HKA33" s="462"/>
      <c r="HKB33" s="462"/>
      <c r="HKC33" s="462"/>
      <c r="HKD33" s="462"/>
      <c r="HKE33" s="462"/>
      <c r="HKF33" s="462"/>
      <c r="HKG33" s="462"/>
      <c r="HKH33" s="462"/>
      <c r="HKI33" s="462"/>
      <c r="HKJ33" s="462"/>
      <c r="HKK33" s="462"/>
      <c r="HKL33" s="462"/>
      <c r="HKM33" s="462"/>
      <c r="HKN33" s="462"/>
      <c r="HKO33" s="462"/>
      <c r="HKP33" s="462"/>
      <c r="HKQ33" s="462"/>
      <c r="HKR33" s="462"/>
      <c r="HKS33" s="462"/>
      <c r="HKT33" s="462"/>
      <c r="HKU33" s="462"/>
      <c r="HKV33" s="462"/>
      <c r="HKW33" s="462"/>
      <c r="HKX33" s="462"/>
      <c r="HKY33" s="462"/>
      <c r="HKZ33" s="462"/>
      <c r="HLA33" s="462"/>
      <c r="HLB33" s="462"/>
      <c r="HLC33" s="462"/>
      <c r="HLD33" s="462"/>
      <c r="HLE33" s="462"/>
      <c r="HLF33" s="462"/>
      <c r="HLG33" s="462"/>
      <c r="HLH33" s="462"/>
      <c r="HLI33" s="462"/>
      <c r="HLJ33" s="462"/>
      <c r="HLK33" s="462"/>
      <c r="HLL33" s="462"/>
      <c r="HLM33" s="462"/>
      <c r="HLN33" s="462"/>
      <c r="HLO33" s="462"/>
      <c r="HLP33" s="462"/>
      <c r="HLQ33" s="462"/>
      <c r="HLR33" s="462"/>
      <c r="HLS33" s="462"/>
      <c r="HLT33" s="462"/>
      <c r="HLU33" s="462"/>
      <c r="HLV33" s="462"/>
      <c r="HLW33" s="462"/>
      <c r="HLX33" s="462"/>
      <c r="HLY33" s="462"/>
      <c r="HLZ33" s="462"/>
      <c r="HMA33" s="462"/>
      <c r="HMB33" s="462"/>
      <c r="HMC33" s="462"/>
      <c r="HMD33" s="462"/>
      <c r="HME33" s="462"/>
      <c r="HMF33" s="462"/>
      <c r="HMG33" s="462"/>
      <c r="HMH33" s="462"/>
      <c r="HMI33" s="462"/>
      <c r="HMJ33" s="462"/>
      <c r="HMK33" s="462"/>
      <c r="HML33" s="462"/>
      <c r="HMM33" s="462"/>
      <c r="HMN33" s="462"/>
      <c r="HMO33" s="462"/>
      <c r="HMP33" s="462"/>
      <c r="HMQ33" s="462"/>
      <c r="HMR33" s="462"/>
      <c r="HMS33" s="462"/>
      <c r="HMT33" s="462"/>
      <c r="HMU33" s="462"/>
      <c r="HMV33" s="462"/>
      <c r="HMW33" s="462"/>
      <c r="HMX33" s="462"/>
      <c r="HMY33" s="462"/>
      <c r="HMZ33" s="462"/>
      <c r="HNA33" s="462"/>
      <c r="HNB33" s="462"/>
      <c r="HNC33" s="462"/>
      <c r="HND33" s="462"/>
      <c r="HNE33" s="462"/>
      <c r="HNF33" s="462"/>
      <c r="HNG33" s="462"/>
      <c r="HNH33" s="462"/>
      <c r="HNI33" s="462"/>
      <c r="HNJ33" s="462"/>
      <c r="HNK33" s="462"/>
      <c r="HNL33" s="462"/>
      <c r="HNM33" s="462"/>
      <c r="HNN33" s="462"/>
      <c r="HNO33" s="462"/>
      <c r="HNP33" s="462"/>
      <c r="HNQ33" s="462"/>
      <c r="HNR33" s="462"/>
      <c r="HNS33" s="462"/>
      <c r="HNT33" s="462"/>
      <c r="HNU33" s="462"/>
      <c r="HNV33" s="462"/>
      <c r="HNW33" s="462"/>
      <c r="HNX33" s="462"/>
      <c r="HNY33" s="462"/>
      <c r="HNZ33" s="462"/>
      <c r="HOA33" s="462"/>
      <c r="HOB33" s="462"/>
      <c r="HOC33" s="462"/>
      <c r="HOD33" s="462"/>
      <c r="HOE33" s="462"/>
      <c r="HOF33" s="462"/>
      <c r="HOG33" s="462"/>
      <c r="HOH33" s="462"/>
      <c r="HOI33" s="462"/>
      <c r="HOJ33" s="462"/>
      <c r="HOK33" s="462"/>
      <c r="HOL33" s="462"/>
      <c r="HOM33" s="462"/>
      <c r="HON33" s="462"/>
      <c r="HOO33" s="462"/>
      <c r="HOP33" s="462"/>
      <c r="HOQ33" s="462"/>
      <c r="HOR33" s="462"/>
      <c r="HOS33" s="462"/>
      <c r="HOT33" s="462"/>
      <c r="HOU33" s="462"/>
      <c r="HOV33" s="462"/>
      <c r="HOW33" s="462"/>
      <c r="HOX33" s="462"/>
      <c r="HOY33" s="462"/>
      <c r="HOZ33" s="462"/>
      <c r="HPA33" s="462"/>
      <c r="HPB33" s="462"/>
      <c r="HPC33" s="462"/>
      <c r="HPD33" s="462"/>
      <c r="HPE33" s="462"/>
      <c r="HPF33" s="462"/>
      <c r="HPG33" s="462"/>
      <c r="HPH33" s="462"/>
      <c r="HPI33" s="462"/>
      <c r="HPJ33" s="462"/>
      <c r="HPK33" s="462"/>
      <c r="HPL33" s="462"/>
      <c r="HPM33" s="462"/>
      <c r="HPN33" s="462"/>
      <c r="HPO33" s="462"/>
      <c r="HPP33" s="462"/>
      <c r="HPQ33" s="462"/>
      <c r="HPR33" s="462"/>
      <c r="HPS33" s="462"/>
      <c r="HPT33" s="462"/>
      <c r="HPU33" s="462"/>
      <c r="HPV33" s="462"/>
      <c r="HPW33" s="462"/>
      <c r="HPX33" s="462"/>
      <c r="HPY33" s="462"/>
      <c r="HPZ33" s="462"/>
      <c r="HQA33" s="462"/>
      <c r="HQB33" s="462"/>
      <c r="HQC33" s="462"/>
      <c r="HQD33" s="462"/>
      <c r="HQE33" s="462"/>
      <c r="HQF33" s="462"/>
      <c r="HQG33" s="462"/>
      <c r="HQH33" s="462"/>
      <c r="HQI33" s="462"/>
      <c r="HQJ33" s="462"/>
      <c r="HQK33" s="462"/>
      <c r="HQL33" s="462"/>
      <c r="HQM33" s="462"/>
      <c r="HQN33" s="462"/>
      <c r="HQO33" s="462"/>
      <c r="HQP33" s="462"/>
      <c r="HQQ33" s="462"/>
      <c r="HQR33" s="462"/>
      <c r="HQS33" s="462"/>
      <c r="HQT33" s="462"/>
      <c r="HQU33" s="462"/>
      <c r="HQV33" s="462"/>
      <c r="HQW33" s="462"/>
      <c r="HQX33" s="462"/>
      <c r="HQY33" s="462"/>
      <c r="HQZ33" s="462"/>
      <c r="HRA33" s="462"/>
      <c r="HRB33" s="462"/>
      <c r="HRC33" s="462"/>
      <c r="HRD33" s="462"/>
      <c r="HRE33" s="462"/>
      <c r="HRF33" s="462"/>
      <c r="HRG33" s="462"/>
      <c r="HRH33" s="462"/>
      <c r="HRI33" s="462"/>
      <c r="HRJ33" s="462"/>
      <c r="HRK33" s="462"/>
      <c r="HRL33" s="462"/>
      <c r="HRM33" s="462"/>
      <c r="HRN33" s="462"/>
      <c r="HRO33" s="462"/>
      <c r="HRP33" s="462"/>
      <c r="HRQ33" s="462"/>
      <c r="HRR33" s="462"/>
      <c r="HRS33" s="462"/>
      <c r="HRT33" s="462"/>
      <c r="HRU33" s="462"/>
      <c r="HRV33" s="462"/>
      <c r="HRW33" s="462"/>
      <c r="HRX33" s="462"/>
      <c r="HRY33" s="462"/>
      <c r="HRZ33" s="462"/>
      <c r="HSA33" s="462"/>
      <c r="HSB33" s="462"/>
      <c r="HSC33" s="462"/>
      <c r="HSD33" s="462"/>
      <c r="HSE33" s="462"/>
      <c r="HSF33" s="462"/>
      <c r="HSG33" s="462"/>
      <c r="HSH33" s="462"/>
      <c r="HSI33" s="462"/>
      <c r="HSJ33" s="462"/>
      <c r="HSK33" s="462"/>
      <c r="HSL33" s="462"/>
      <c r="HSM33" s="462"/>
      <c r="HSN33" s="462"/>
      <c r="HSO33" s="462"/>
      <c r="HSP33" s="462"/>
      <c r="HSQ33" s="462"/>
      <c r="HSR33" s="462"/>
      <c r="HSS33" s="462"/>
      <c r="HST33" s="462"/>
      <c r="HSU33" s="462"/>
      <c r="HSV33" s="462"/>
      <c r="HSW33" s="462"/>
      <c r="HSX33" s="462"/>
      <c r="HSY33" s="462"/>
      <c r="HSZ33" s="462"/>
      <c r="HTA33" s="462"/>
      <c r="HTB33" s="462"/>
      <c r="HTC33" s="462"/>
      <c r="HTD33" s="462"/>
      <c r="HTE33" s="462"/>
      <c r="HTF33" s="462"/>
      <c r="HTG33" s="462"/>
      <c r="HTH33" s="462"/>
      <c r="HTI33" s="462"/>
      <c r="HTJ33" s="462"/>
      <c r="HTK33" s="462"/>
      <c r="HTL33" s="462"/>
      <c r="HTM33" s="462"/>
      <c r="HTN33" s="462"/>
      <c r="HTO33" s="462"/>
      <c r="HTP33" s="462"/>
      <c r="HTQ33" s="462"/>
      <c r="HTR33" s="462"/>
      <c r="HTS33" s="462"/>
      <c r="HTT33" s="462"/>
      <c r="HTU33" s="462"/>
      <c r="HTV33" s="462"/>
      <c r="HTW33" s="462"/>
      <c r="HTX33" s="462"/>
      <c r="HTY33" s="462"/>
      <c r="HTZ33" s="462"/>
      <c r="HUA33" s="462"/>
      <c r="HUB33" s="462"/>
      <c r="HUC33" s="462"/>
      <c r="HUD33" s="462"/>
      <c r="HUE33" s="462"/>
      <c r="HUF33" s="462"/>
      <c r="HUG33" s="462"/>
      <c r="HUH33" s="462"/>
      <c r="HUI33" s="462"/>
      <c r="HUJ33" s="462"/>
      <c r="HUK33" s="462"/>
      <c r="HUL33" s="462"/>
      <c r="HUM33" s="462"/>
      <c r="HUN33" s="462"/>
      <c r="HUO33" s="462"/>
      <c r="HUP33" s="462"/>
      <c r="HUQ33" s="462"/>
      <c r="HUR33" s="462"/>
      <c r="HUS33" s="462"/>
      <c r="HUT33" s="462"/>
      <c r="HUU33" s="462"/>
      <c r="HUV33" s="462"/>
      <c r="HUW33" s="462"/>
      <c r="HUX33" s="462"/>
      <c r="HUY33" s="462"/>
      <c r="HUZ33" s="462"/>
      <c r="HVA33" s="462"/>
      <c r="HVB33" s="462"/>
      <c r="HVC33" s="462"/>
      <c r="HVD33" s="462"/>
      <c r="HVE33" s="462"/>
      <c r="HVF33" s="462"/>
      <c r="HVG33" s="462"/>
      <c r="HVH33" s="462"/>
      <c r="HVI33" s="462"/>
      <c r="HVJ33" s="462"/>
      <c r="HVK33" s="462"/>
      <c r="HVL33" s="462"/>
      <c r="HVM33" s="462"/>
      <c r="HVN33" s="462"/>
      <c r="HVO33" s="462"/>
      <c r="HVP33" s="462"/>
      <c r="HVQ33" s="462"/>
      <c r="HVR33" s="462"/>
      <c r="HVS33" s="462"/>
      <c r="HVT33" s="462"/>
      <c r="HVU33" s="462"/>
      <c r="HVV33" s="462"/>
      <c r="HVW33" s="462"/>
      <c r="HVX33" s="462"/>
      <c r="HVY33" s="462"/>
      <c r="HVZ33" s="462"/>
      <c r="HWA33" s="462"/>
      <c r="HWB33" s="462"/>
      <c r="HWC33" s="462"/>
      <c r="HWD33" s="462"/>
      <c r="HWE33" s="462"/>
      <c r="HWF33" s="462"/>
      <c r="HWG33" s="462"/>
      <c r="HWH33" s="462"/>
      <c r="HWI33" s="462"/>
      <c r="HWJ33" s="462"/>
      <c r="HWK33" s="462"/>
      <c r="HWL33" s="462"/>
      <c r="HWM33" s="462"/>
      <c r="HWN33" s="462"/>
      <c r="HWO33" s="462"/>
      <c r="HWP33" s="462"/>
      <c r="HWQ33" s="462"/>
      <c r="HWR33" s="462"/>
      <c r="HWS33" s="462"/>
      <c r="HWT33" s="462"/>
      <c r="HWU33" s="462"/>
      <c r="HWV33" s="462"/>
      <c r="HWW33" s="462"/>
      <c r="HWX33" s="462"/>
      <c r="HWY33" s="462"/>
      <c r="HWZ33" s="462"/>
      <c r="HXA33" s="462"/>
      <c r="HXB33" s="462"/>
      <c r="HXC33" s="462"/>
      <c r="HXD33" s="462"/>
      <c r="HXE33" s="462"/>
      <c r="HXF33" s="462"/>
      <c r="HXG33" s="462"/>
      <c r="HXH33" s="462"/>
      <c r="HXI33" s="462"/>
      <c r="HXJ33" s="462"/>
      <c r="HXK33" s="462"/>
      <c r="HXL33" s="462"/>
      <c r="HXM33" s="462"/>
      <c r="HXN33" s="462"/>
      <c r="HXO33" s="462"/>
      <c r="HXP33" s="462"/>
      <c r="HXQ33" s="462"/>
      <c r="HXR33" s="462"/>
      <c r="HXS33" s="462"/>
      <c r="HXT33" s="462"/>
      <c r="HXU33" s="462"/>
      <c r="HXV33" s="462"/>
      <c r="HXW33" s="462"/>
      <c r="HXX33" s="462"/>
      <c r="HXY33" s="462"/>
      <c r="HXZ33" s="462"/>
      <c r="HYA33" s="462"/>
      <c r="HYB33" s="462"/>
      <c r="HYC33" s="462"/>
      <c r="HYD33" s="462"/>
      <c r="HYE33" s="462"/>
      <c r="HYF33" s="462"/>
      <c r="HYG33" s="462"/>
      <c r="HYH33" s="462"/>
      <c r="HYI33" s="462"/>
      <c r="HYJ33" s="462"/>
      <c r="HYK33" s="462"/>
      <c r="HYL33" s="462"/>
      <c r="HYM33" s="462"/>
      <c r="HYN33" s="462"/>
      <c r="HYO33" s="462"/>
      <c r="HYP33" s="462"/>
      <c r="HYQ33" s="462"/>
      <c r="HYR33" s="462"/>
      <c r="HYS33" s="462"/>
      <c r="HYT33" s="462"/>
      <c r="HYU33" s="462"/>
      <c r="HYV33" s="462"/>
      <c r="HYW33" s="462"/>
      <c r="HYX33" s="462"/>
      <c r="HYY33" s="462"/>
      <c r="HYZ33" s="462"/>
      <c r="HZA33" s="462"/>
      <c r="HZB33" s="462"/>
      <c r="HZC33" s="462"/>
      <c r="HZD33" s="462"/>
      <c r="HZE33" s="462"/>
      <c r="HZF33" s="462"/>
      <c r="HZG33" s="462"/>
      <c r="HZH33" s="462"/>
      <c r="HZI33" s="462"/>
      <c r="HZJ33" s="462"/>
      <c r="HZK33" s="462"/>
      <c r="HZL33" s="462"/>
      <c r="HZM33" s="462"/>
      <c r="HZN33" s="462"/>
      <c r="HZO33" s="462"/>
      <c r="HZP33" s="462"/>
      <c r="HZQ33" s="462"/>
      <c r="HZR33" s="462"/>
      <c r="HZS33" s="462"/>
      <c r="HZT33" s="462"/>
      <c r="HZU33" s="462"/>
      <c r="HZV33" s="462"/>
      <c r="HZW33" s="462"/>
      <c r="HZX33" s="462"/>
      <c r="HZY33" s="462"/>
      <c r="HZZ33" s="462"/>
      <c r="IAA33" s="462"/>
      <c r="IAB33" s="462"/>
      <c r="IAC33" s="462"/>
      <c r="IAD33" s="462"/>
      <c r="IAE33" s="462"/>
      <c r="IAF33" s="462"/>
      <c r="IAG33" s="462"/>
      <c r="IAH33" s="462"/>
      <c r="IAI33" s="462"/>
      <c r="IAJ33" s="462"/>
      <c r="IAK33" s="462"/>
      <c r="IAL33" s="462"/>
      <c r="IAM33" s="462"/>
      <c r="IAN33" s="462"/>
      <c r="IAO33" s="462"/>
      <c r="IAP33" s="462"/>
      <c r="IAQ33" s="462"/>
      <c r="IAR33" s="462"/>
      <c r="IAS33" s="462"/>
      <c r="IAT33" s="462"/>
      <c r="IAU33" s="462"/>
      <c r="IAV33" s="462"/>
      <c r="IAW33" s="462"/>
      <c r="IAX33" s="462"/>
      <c r="IAY33" s="462"/>
      <c r="IAZ33" s="462"/>
      <c r="IBA33" s="462"/>
      <c r="IBB33" s="462"/>
      <c r="IBC33" s="462"/>
      <c r="IBD33" s="462"/>
      <c r="IBE33" s="462"/>
      <c r="IBF33" s="462"/>
      <c r="IBG33" s="462"/>
      <c r="IBH33" s="462"/>
      <c r="IBI33" s="462"/>
      <c r="IBJ33" s="462"/>
      <c r="IBK33" s="462"/>
      <c r="IBL33" s="462"/>
      <c r="IBM33" s="462"/>
      <c r="IBN33" s="462"/>
      <c r="IBO33" s="462"/>
      <c r="IBP33" s="462"/>
      <c r="IBQ33" s="462"/>
      <c r="IBR33" s="462"/>
      <c r="IBS33" s="462"/>
      <c r="IBT33" s="462"/>
      <c r="IBU33" s="462"/>
      <c r="IBV33" s="462"/>
      <c r="IBW33" s="462"/>
      <c r="IBX33" s="462"/>
      <c r="IBY33" s="462"/>
      <c r="IBZ33" s="462"/>
      <c r="ICA33" s="462"/>
      <c r="ICB33" s="462"/>
      <c r="ICC33" s="462"/>
      <c r="ICD33" s="462"/>
      <c r="ICE33" s="462"/>
      <c r="ICF33" s="462"/>
      <c r="ICG33" s="462"/>
      <c r="ICH33" s="462"/>
      <c r="ICI33" s="462"/>
      <c r="ICJ33" s="462"/>
      <c r="ICK33" s="462"/>
      <c r="ICL33" s="462"/>
      <c r="ICM33" s="462"/>
      <c r="ICN33" s="462"/>
      <c r="ICO33" s="462"/>
      <c r="ICP33" s="462"/>
      <c r="ICQ33" s="462"/>
      <c r="ICR33" s="462"/>
      <c r="ICS33" s="462"/>
      <c r="ICT33" s="462"/>
      <c r="ICU33" s="462"/>
      <c r="ICV33" s="462"/>
      <c r="ICW33" s="462"/>
      <c r="ICX33" s="462"/>
      <c r="ICY33" s="462"/>
      <c r="ICZ33" s="462"/>
      <c r="IDA33" s="462"/>
      <c r="IDB33" s="462"/>
      <c r="IDC33" s="462"/>
      <c r="IDD33" s="462"/>
      <c r="IDE33" s="462"/>
      <c r="IDF33" s="462"/>
      <c r="IDG33" s="462"/>
      <c r="IDH33" s="462"/>
      <c r="IDI33" s="462"/>
      <c r="IDJ33" s="462"/>
      <c r="IDK33" s="462"/>
      <c r="IDL33" s="462"/>
      <c r="IDM33" s="462"/>
      <c r="IDN33" s="462"/>
      <c r="IDO33" s="462"/>
      <c r="IDP33" s="462"/>
      <c r="IDQ33" s="462"/>
      <c r="IDR33" s="462"/>
      <c r="IDS33" s="462"/>
      <c r="IDT33" s="462"/>
      <c r="IDU33" s="462"/>
      <c r="IDV33" s="462"/>
      <c r="IDW33" s="462"/>
      <c r="IDX33" s="462"/>
      <c r="IDY33" s="462"/>
      <c r="IDZ33" s="462"/>
      <c r="IEA33" s="462"/>
      <c r="IEB33" s="462"/>
      <c r="IEC33" s="462"/>
      <c r="IED33" s="462"/>
      <c r="IEE33" s="462"/>
      <c r="IEF33" s="462"/>
      <c r="IEG33" s="462"/>
      <c r="IEH33" s="462"/>
      <c r="IEI33" s="462"/>
      <c r="IEJ33" s="462"/>
      <c r="IEK33" s="462"/>
      <c r="IEL33" s="462"/>
      <c r="IEM33" s="462"/>
      <c r="IEN33" s="462"/>
      <c r="IEO33" s="462"/>
      <c r="IEP33" s="462"/>
      <c r="IEQ33" s="462"/>
      <c r="IER33" s="462"/>
      <c r="IES33" s="462"/>
      <c r="IET33" s="462"/>
      <c r="IEU33" s="462"/>
      <c r="IEV33" s="462"/>
      <c r="IEW33" s="462"/>
      <c r="IEX33" s="462"/>
      <c r="IEY33" s="462"/>
      <c r="IEZ33" s="462"/>
      <c r="IFA33" s="462"/>
      <c r="IFB33" s="462"/>
      <c r="IFC33" s="462"/>
      <c r="IFD33" s="462"/>
      <c r="IFE33" s="462"/>
      <c r="IFF33" s="462"/>
      <c r="IFG33" s="462"/>
      <c r="IFH33" s="462"/>
      <c r="IFI33" s="462"/>
      <c r="IFJ33" s="462"/>
      <c r="IFK33" s="462"/>
      <c r="IFL33" s="462"/>
      <c r="IFM33" s="462"/>
      <c r="IFN33" s="462"/>
      <c r="IFO33" s="462"/>
      <c r="IFP33" s="462"/>
      <c r="IFQ33" s="462"/>
      <c r="IFR33" s="462"/>
      <c r="IFS33" s="462"/>
      <c r="IFT33" s="462"/>
      <c r="IFU33" s="462"/>
      <c r="IFV33" s="462"/>
      <c r="IFW33" s="462"/>
      <c r="IFX33" s="462"/>
      <c r="IFY33" s="462"/>
      <c r="IFZ33" s="462"/>
      <c r="IGA33" s="462"/>
      <c r="IGB33" s="462"/>
      <c r="IGC33" s="462"/>
      <c r="IGD33" s="462"/>
      <c r="IGE33" s="462"/>
      <c r="IGF33" s="462"/>
      <c r="IGG33" s="462"/>
      <c r="IGH33" s="462"/>
      <c r="IGI33" s="462"/>
      <c r="IGJ33" s="462"/>
      <c r="IGK33" s="462"/>
      <c r="IGL33" s="462"/>
      <c r="IGM33" s="462"/>
      <c r="IGN33" s="462"/>
      <c r="IGO33" s="462"/>
      <c r="IGP33" s="462"/>
      <c r="IGQ33" s="462"/>
      <c r="IGR33" s="462"/>
      <c r="IGS33" s="462"/>
      <c r="IGT33" s="462"/>
      <c r="IGU33" s="462"/>
      <c r="IGV33" s="462"/>
      <c r="IGW33" s="462"/>
      <c r="IGX33" s="462"/>
      <c r="IGY33" s="462"/>
      <c r="IGZ33" s="462"/>
      <c r="IHA33" s="462"/>
      <c r="IHB33" s="462"/>
      <c r="IHC33" s="462"/>
      <c r="IHD33" s="462"/>
      <c r="IHE33" s="462"/>
      <c r="IHF33" s="462"/>
      <c r="IHG33" s="462"/>
      <c r="IHH33" s="462"/>
      <c r="IHI33" s="462"/>
      <c r="IHJ33" s="462"/>
      <c r="IHK33" s="462"/>
      <c r="IHL33" s="462"/>
      <c r="IHM33" s="462"/>
      <c r="IHN33" s="462"/>
      <c r="IHO33" s="462"/>
      <c r="IHP33" s="462"/>
      <c r="IHQ33" s="462"/>
      <c r="IHR33" s="462"/>
      <c r="IHS33" s="462"/>
      <c r="IHT33" s="462"/>
      <c r="IHU33" s="462"/>
      <c r="IHV33" s="462"/>
      <c r="IHW33" s="462"/>
      <c r="IHX33" s="462"/>
      <c r="IHY33" s="462"/>
      <c r="IHZ33" s="462"/>
      <c r="IIA33" s="462"/>
      <c r="IIB33" s="462"/>
      <c r="IIC33" s="462"/>
      <c r="IID33" s="462"/>
      <c r="IIE33" s="462"/>
      <c r="IIF33" s="462"/>
      <c r="IIG33" s="462"/>
      <c r="IIH33" s="462"/>
      <c r="III33" s="462"/>
      <c r="IIJ33" s="462"/>
      <c r="IIK33" s="462"/>
      <c r="IIL33" s="462"/>
      <c r="IIM33" s="462"/>
      <c r="IIN33" s="462"/>
      <c r="IIO33" s="462"/>
      <c r="IIP33" s="462"/>
      <c r="IIQ33" s="462"/>
      <c r="IIR33" s="462"/>
      <c r="IIS33" s="462"/>
      <c r="IIT33" s="462"/>
      <c r="IIU33" s="462"/>
      <c r="IIV33" s="462"/>
      <c r="IIW33" s="462"/>
      <c r="IIX33" s="462"/>
      <c r="IIY33" s="462"/>
      <c r="IIZ33" s="462"/>
      <c r="IJA33" s="462"/>
      <c r="IJB33" s="462"/>
      <c r="IJC33" s="462"/>
      <c r="IJD33" s="462"/>
      <c r="IJE33" s="462"/>
      <c r="IJF33" s="462"/>
      <c r="IJG33" s="462"/>
      <c r="IJH33" s="462"/>
      <c r="IJI33" s="462"/>
      <c r="IJJ33" s="462"/>
      <c r="IJK33" s="462"/>
      <c r="IJL33" s="462"/>
      <c r="IJM33" s="462"/>
      <c r="IJN33" s="462"/>
      <c r="IJO33" s="462"/>
      <c r="IJP33" s="462"/>
      <c r="IJQ33" s="462"/>
      <c r="IJR33" s="462"/>
      <c r="IJS33" s="462"/>
      <c r="IJT33" s="462"/>
      <c r="IJU33" s="462"/>
      <c r="IJV33" s="462"/>
      <c r="IJW33" s="462"/>
      <c r="IJX33" s="462"/>
      <c r="IJY33" s="462"/>
      <c r="IJZ33" s="462"/>
      <c r="IKA33" s="462"/>
      <c r="IKB33" s="462"/>
      <c r="IKC33" s="462"/>
      <c r="IKD33" s="462"/>
      <c r="IKE33" s="462"/>
      <c r="IKF33" s="462"/>
      <c r="IKG33" s="462"/>
      <c r="IKH33" s="462"/>
      <c r="IKI33" s="462"/>
      <c r="IKJ33" s="462"/>
      <c r="IKK33" s="462"/>
      <c r="IKL33" s="462"/>
      <c r="IKM33" s="462"/>
      <c r="IKN33" s="462"/>
      <c r="IKO33" s="462"/>
      <c r="IKP33" s="462"/>
      <c r="IKQ33" s="462"/>
      <c r="IKR33" s="462"/>
      <c r="IKS33" s="462"/>
      <c r="IKT33" s="462"/>
      <c r="IKU33" s="462"/>
      <c r="IKV33" s="462"/>
      <c r="IKW33" s="462"/>
      <c r="IKX33" s="462"/>
      <c r="IKY33" s="462"/>
      <c r="IKZ33" s="462"/>
      <c r="ILA33" s="462"/>
      <c r="ILB33" s="462"/>
      <c r="ILC33" s="462"/>
      <c r="ILD33" s="462"/>
      <c r="ILE33" s="462"/>
      <c r="ILF33" s="462"/>
      <c r="ILG33" s="462"/>
      <c r="ILH33" s="462"/>
      <c r="ILI33" s="462"/>
      <c r="ILJ33" s="462"/>
      <c r="ILK33" s="462"/>
      <c r="ILL33" s="462"/>
      <c r="ILM33" s="462"/>
      <c r="ILN33" s="462"/>
      <c r="ILO33" s="462"/>
      <c r="ILP33" s="462"/>
      <c r="ILQ33" s="462"/>
      <c r="ILR33" s="462"/>
      <c r="ILS33" s="462"/>
      <c r="ILT33" s="462"/>
      <c r="ILU33" s="462"/>
      <c r="ILV33" s="462"/>
      <c r="ILW33" s="462"/>
      <c r="ILX33" s="462"/>
      <c r="ILY33" s="462"/>
      <c r="ILZ33" s="462"/>
      <c r="IMA33" s="462"/>
      <c r="IMB33" s="462"/>
      <c r="IMC33" s="462"/>
      <c r="IMD33" s="462"/>
      <c r="IME33" s="462"/>
      <c r="IMF33" s="462"/>
      <c r="IMG33" s="462"/>
      <c r="IMH33" s="462"/>
      <c r="IMI33" s="462"/>
      <c r="IMJ33" s="462"/>
      <c r="IMK33" s="462"/>
      <c r="IML33" s="462"/>
      <c r="IMM33" s="462"/>
      <c r="IMN33" s="462"/>
      <c r="IMO33" s="462"/>
      <c r="IMP33" s="462"/>
      <c r="IMQ33" s="462"/>
      <c r="IMR33" s="462"/>
      <c r="IMS33" s="462"/>
      <c r="IMT33" s="462"/>
      <c r="IMU33" s="462"/>
      <c r="IMV33" s="462"/>
      <c r="IMW33" s="462"/>
      <c r="IMX33" s="462"/>
      <c r="IMY33" s="462"/>
      <c r="IMZ33" s="462"/>
      <c r="INA33" s="462"/>
      <c r="INB33" s="462"/>
      <c r="INC33" s="462"/>
      <c r="IND33" s="462"/>
      <c r="INE33" s="462"/>
      <c r="INF33" s="462"/>
      <c r="ING33" s="462"/>
      <c r="INH33" s="462"/>
      <c r="INI33" s="462"/>
      <c r="INJ33" s="462"/>
      <c r="INK33" s="462"/>
      <c r="INL33" s="462"/>
      <c r="INM33" s="462"/>
      <c r="INN33" s="462"/>
      <c r="INO33" s="462"/>
      <c r="INP33" s="462"/>
      <c r="INQ33" s="462"/>
      <c r="INR33" s="462"/>
      <c r="INS33" s="462"/>
      <c r="INT33" s="462"/>
      <c r="INU33" s="462"/>
      <c r="INV33" s="462"/>
      <c r="INW33" s="462"/>
      <c r="INX33" s="462"/>
      <c r="INY33" s="462"/>
      <c r="INZ33" s="462"/>
      <c r="IOA33" s="462"/>
      <c r="IOB33" s="462"/>
      <c r="IOC33" s="462"/>
      <c r="IOD33" s="462"/>
      <c r="IOE33" s="462"/>
      <c r="IOF33" s="462"/>
      <c r="IOG33" s="462"/>
      <c r="IOH33" s="462"/>
      <c r="IOI33" s="462"/>
      <c r="IOJ33" s="462"/>
      <c r="IOK33" s="462"/>
      <c r="IOL33" s="462"/>
      <c r="IOM33" s="462"/>
      <c r="ION33" s="462"/>
      <c r="IOO33" s="462"/>
      <c r="IOP33" s="462"/>
      <c r="IOQ33" s="462"/>
      <c r="IOR33" s="462"/>
      <c r="IOS33" s="462"/>
      <c r="IOT33" s="462"/>
      <c r="IOU33" s="462"/>
      <c r="IOV33" s="462"/>
      <c r="IOW33" s="462"/>
      <c r="IOX33" s="462"/>
      <c r="IOY33" s="462"/>
      <c r="IOZ33" s="462"/>
      <c r="IPA33" s="462"/>
      <c r="IPB33" s="462"/>
      <c r="IPC33" s="462"/>
      <c r="IPD33" s="462"/>
      <c r="IPE33" s="462"/>
      <c r="IPF33" s="462"/>
      <c r="IPG33" s="462"/>
      <c r="IPH33" s="462"/>
      <c r="IPI33" s="462"/>
      <c r="IPJ33" s="462"/>
      <c r="IPK33" s="462"/>
      <c r="IPL33" s="462"/>
      <c r="IPM33" s="462"/>
      <c r="IPN33" s="462"/>
      <c r="IPO33" s="462"/>
      <c r="IPP33" s="462"/>
      <c r="IPQ33" s="462"/>
      <c r="IPR33" s="462"/>
      <c r="IPS33" s="462"/>
      <c r="IPT33" s="462"/>
      <c r="IPU33" s="462"/>
      <c r="IPV33" s="462"/>
      <c r="IPW33" s="462"/>
      <c r="IPX33" s="462"/>
      <c r="IPY33" s="462"/>
      <c r="IPZ33" s="462"/>
      <c r="IQA33" s="462"/>
      <c r="IQB33" s="462"/>
      <c r="IQC33" s="462"/>
      <c r="IQD33" s="462"/>
      <c r="IQE33" s="462"/>
      <c r="IQF33" s="462"/>
      <c r="IQG33" s="462"/>
      <c r="IQH33" s="462"/>
      <c r="IQI33" s="462"/>
      <c r="IQJ33" s="462"/>
      <c r="IQK33" s="462"/>
      <c r="IQL33" s="462"/>
      <c r="IQM33" s="462"/>
      <c r="IQN33" s="462"/>
      <c r="IQO33" s="462"/>
      <c r="IQP33" s="462"/>
      <c r="IQQ33" s="462"/>
      <c r="IQR33" s="462"/>
      <c r="IQS33" s="462"/>
      <c r="IQT33" s="462"/>
      <c r="IQU33" s="462"/>
      <c r="IQV33" s="462"/>
      <c r="IQW33" s="462"/>
      <c r="IQX33" s="462"/>
      <c r="IQY33" s="462"/>
      <c r="IQZ33" s="462"/>
      <c r="IRA33" s="462"/>
      <c r="IRB33" s="462"/>
      <c r="IRC33" s="462"/>
      <c r="IRD33" s="462"/>
      <c r="IRE33" s="462"/>
      <c r="IRF33" s="462"/>
      <c r="IRG33" s="462"/>
      <c r="IRH33" s="462"/>
      <c r="IRI33" s="462"/>
      <c r="IRJ33" s="462"/>
      <c r="IRK33" s="462"/>
      <c r="IRL33" s="462"/>
      <c r="IRM33" s="462"/>
      <c r="IRN33" s="462"/>
      <c r="IRO33" s="462"/>
      <c r="IRP33" s="462"/>
      <c r="IRQ33" s="462"/>
      <c r="IRR33" s="462"/>
      <c r="IRS33" s="462"/>
      <c r="IRT33" s="462"/>
      <c r="IRU33" s="462"/>
      <c r="IRV33" s="462"/>
      <c r="IRW33" s="462"/>
      <c r="IRX33" s="462"/>
      <c r="IRY33" s="462"/>
      <c r="IRZ33" s="462"/>
      <c r="ISA33" s="462"/>
      <c r="ISB33" s="462"/>
      <c r="ISC33" s="462"/>
      <c r="ISD33" s="462"/>
      <c r="ISE33" s="462"/>
      <c r="ISF33" s="462"/>
      <c r="ISG33" s="462"/>
      <c r="ISH33" s="462"/>
      <c r="ISI33" s="462"/>
      <c r="ISJ33" s="462"/>
      <c r="ISK33" s="462"/>
      <c r="ISL33" s="462"/>
      <c r="ISM33" s="462"/>
      <c r="ISN33" s="462"/>
      <c r="ISO33" s="462"/>
      <c r="ISP33" s="462"/>
      <c r="ISQ33" s="462"/>
      <c r="ISR33" s="462"/>
      <c r="ISS33" s="462"/>
      <c r="IST33" s="462"/>
      <c r="ISU33" s="462"/>
      <c r="ISV33" s="462"/>
      <c r="ISW33" s="462"/>
      <c r="ISX33" s="462"/>
      <c r="ISY33" s="462"/>
      <c r="ISZ33" s="462"/>
      <c r="ITA33" s="462"/>
      <c r="ITB33" s="462"/>
      <c r="ITC33" s="462"/>
      <c r="ITD33" s="462"/>
      <c r="ITE33" s="462"/>
      <c r="ITF33" s="462"/>
      <c r="ITG33" s="462"/>
      <c r="ITH33" s="462"/>
      <c r="ITI33" s="462"/>
      <c r="ITJ33" s="462"/>
      <c r="ITK33" s="462"/>
      <c r="ITL33" s="462"/>
      <c r="ITM33" s="462"/>
      <c r="ITN33" s="462"/>
      <c r="ITO33" s="462"/>
      <c r="ITP33" s="462"/>
      <c r="ITQ33" s="462"/>
      <c r="ITR33" s="462"/>
      <c r="ITS33" s="462"/>
      <c r="ITT33" s="462"/>
      <c r="ITU33" s="462"/>
      <c r="ITV33" s="462"/>
      <c r="ITW33" s="462"/>
      <c r="ITX33" s="462"/>
      <c r="ITY33" s="462"/>
      <c r="ITZ33" s="462"/>
      <c r="IUA33" s="462"/>
      <c r="IUB33" s="462"/>
      <c r="IUC33" s="462"/>
      <c r="IUD33" s="462"/>
      <c r="IUE33" s="462"/>
      <c r="IUF33" s="462"/>
      <c r="IUG33" s="462"/>
      <c r="IUH33" s="462"/>
      <c r="IUI33" s="462"/>
      <c r="IUJ33" s="462"/>
      <c r="IUK33" s="462"/>
      <c r="IUL33" s="462"/>
      <c r="IUM33" s="462"/>
      <c r="IUN33" s="462"/>
      <c r="IUO33" s="462"/>
      <c r="IUP33" s="462"/>
      <c r="IUQ33" s="462"/>
      <c r="IUR33" s="462"/>
      <c r="IUS33" s="462"/>
      <c r="IUT33" s="462"/>
      <c r="IUU33" s="462"/>
      <c r="IUV33" s="462"/>
      <c r="IUW33" s="462"/>
      <c r="IUX33" s="462"/>
      <c r="IUY33" s="462"/>
      <c r="IUZ33" s="462"/>
      <c r="IVA33" s="462"/>
      <c r="IVB33" s="462"/>
      <c r="IVC33" s="462"/>
      <c r="IVD33" s="462"/>
      <c r="IVE33" s="462"/>
      <c r="IVF33" s="462"/>
      <c r="IVG33" s="462"/>
      <c r="IVH33" s="462"/>
      <c r="IVI33" s="462"/>
      <c r="IVJ33" s="462"/>
      <c r="IVK33" s="462"/>
      <c r="IVL33" s="462"/>
      <c r="IVM33" s="462"/>
      <c r="IVN33" s="462"/>
      <c r="IVO33" s="462"/>
      <c r="IVP33" s="462"/>
      <c r="IVQ33" s="462"/>
      <c r="IVR33" s="462"/>
      <c r="IVS33" s="462"/>
      <c r="IVT33" s="462"/>
      <c r="IVU33" s="462"/>
      <c r="IVV33" s="462"/>
      <c r="IVW33" s="462"/>
      <c r="IVX33" s="462"/>
      <c r="IVY33" s="462"/>
      <c r="IVZ33" s="462"/>
      <c r="IWA33" s="462"/>
      <c r="IWB33" s="462"/>
      <c r="IWC33" s="462"/>
      <c r="IWD33" s="462"/>
      <c r="IWE33" s="462"/>
      <c r="IWF33" s="462"/>
      <c r="IWG33" s="462"/>
      <c r="IWH33" s="462"/>
      <c r="IWI33" s="462"/>
      <c r="IWJ33" s="462"/>
      <c r="IWK33" s="462"/>
      <c r="IWL33" s="462"/>
      <c r="IWM33" s="462"/>
      <c r="IWN33" s="462"/>
      <c r="IWO33" s="462"/>
      <c r="IWP33" s="462"/>
      <c r="IWQ33" s="462"/>
      <c r="IWR33" s="462"/>
      <c r="IWS33" s="462"/>
      <c r="IWT33" s="462"/>
      <c r="IWU33" s="462"/>
      <c r="IWV33" s="462"/>
      <c r="IWW33" s="462"/>
      <c r="IWX33" s="462"/>
      <c r="IWY33" s="462"/>
      <c r="IWZ33" s="462"/>
      <c r="IXA33" s="462"/>
      <c r="IXB33" s="462"/>
      <c r="IXC33" s="462"/>
      <c r="IXD33" s="462"/>
      <c r="IXE33" s="462"/>
      <c r="IXF33" s="462"/>
      <c r="IXG33" s="462"/>
      <c r="IXH33" s="462"/>
      <c r="IXI33" s="462"/>
      <c r="IXJ33" s="462"/>
      <c r="IXK33" s="462"/>
      <c r="IXL33" s="462"/>
      <c r="IXM33" s="462"/>
      <c r="IXN33" s="462"/>
      <c r="IXO33" s="462"/>
      <c r="IXP33" s="462"/>
      <c r="IXQ33" s="462"/>
      <c r="IXR33" s="462"/>
      <c r="IXS33" s="462"/>
      <c r="IXT33" s="462"/>
      <c r="IXU33" s="462"/>
      <c r="IXV33" s="462"/>
      <c r="IXW33" s="462"/>
      <c r="IXX33" s="462"/>
      <c r="IXY33" s="462"/>
      <c r="IXZ33" s="462"/>
      <c r="IYA33" s="462"/>
      <c r="IYB33" s="462"/>
      <c r="IYC33" s="462"/>
      <c r="IYD33" s="462"/>
      <c r="IYE33" s="462"/>
      <c r="IYF33" s="462"/>
      <c r="IYG33" s="462"/>
      <c r="IYH33" s="462"/>
      <c r="IYI33" s="462"/>
      <c r="IYJ33" s="462"/>
      <c r="IYK33" s="462"/>
      <c r="IYL33" s="462"/>
      <c r="IYM33" s="462"/>
      <c r="IYN33" s="462"/>
      <c r="IYO33" s="462"/>
      <c r="IYP33" s="462"/>
      <c r="IYQ33" s="462"/>
      <c r="IYR33" s="462"/>
      <c r="IYS33" s="462"/>
      <c r="IYT33" s="462"/>
      <c r="IYU33" s="462"/>
      <c r="IYV33" s="462"/>
      <c r="IYW33" s="462"/>
      <c r="IYX33" s="462"/>
      <c r="IYY33" s="462"/>
      <c r="IYZ33" s="462"/>
      <c r="IZA33" s="462"/>
      <c r="IZB33" s="462"/>
      <c r="IZC33" s="462"/>
      <c r="IZD33" s="462"/>
      <c r="IZE33" s="462"/>
      <c r="IZF33" s="462"/>
      <c r="IZG33" s="462"/>
      <c r="IZH33" s="462"/>
      <c r="IZI33" s="462"/>
      <c r="IZJ33" s="462"/>
      <c r="IZK33" s="462"/>
      <c r="IZL33" s="462"/>
      <c r="IZM33" s="462"/>
      <c r="IZN33" s="462"/>
      <c r="IZO33" s="462"/>
      <c r="IZP33" s="462"/>
      <c r="IZQ33" s="462"/>
      <c r="IZR33" s="462"/>
      <c r="IZS33" s="462"/>
      <c r="IZT33" s="462"/>
      <c r="IZU33" s="462"/>
      <c r="IZV33" s="462"/>
      <c r="IZW33" s="462"/>
      <c r="IZX33" s="462"/>
      <c r="IZY33" s="462"/>
      <c r="IZZ33" s="462"/>
      <c r="JAA33" s="462"/>
      <c r="JAB33" s="462"/>
      <c r="JAC33" s="462"/>
      <c r="JAD33" s="462"/>
      <c r="JAE33" s="462"/>
      <c r="JAF33" s="462"/>
      <c r="JAG33" s="462"/>
      <c r="JAH33" s="462"/>
      <c r="JAI33" s="462"/>
      <c r="JAJ33" s="462"/>
      <c r="JAK33" s="462"/>
      <c r="JAL33" s="462"/>
      <c r="JAM33" s="462"/>
      <c r="JAN33" s="462"/>
      <c r="JAO33" s="462"/>
      <c r="JAP33" s="462"/>
      <c r="JAQ33" s="462"/>
      <c r="JAR33" s="462"/>
      <c r="JAS33" s="462"/>
      <c r="JAT33" s="462"/>
      <c r="JAU33" s="462"/>
      <c r="JAV33" s="462"/>
      <c r="JAW33" s="462"/>
      <c r="JAX33" s="462"/>
      <c r="JAY33" s="462"/>
      <c r="JAZ33" s="462"/>
      <c r="JBA33" s="462"/>
      <c r="JBB33" s="462"/>
      <c r="JBC33" s="462"/>
      <c r="JBD33" s="462"/>
      <c r="JBE33" s="462"/>
      <c r="JBF33" s="462"/>
      <c r="JBG33" s="462"/>
      <c r="JBH33" s="462"/>
      <c r="JBI33" s="462"/>
      <c r="JBJ33" s="462"/>
      <c r="JBK33" s="462"/>
      <c r="JBL33" s="462"/>
      <c r="JBM33" s="462"/>
      <c r="JBN33" s="462"/>
      <c r="JBO33" s="462"/>
      <c r="JBP33" s="462"/>
      <c r="JBQ33" s="462"/>
      <c r="JBR33" s="462"/>
      <c r="JBS33" s="462"/>
      <c r="JBT33" s="462"/>
      <c r="JBU33" s="462"/>
      <c r="JBV33" s="462"/>
      <c r="JBW33" s="462"/>
      <c r="JBX33" s="462"/>
      <c r="JBY33" s="462"/>
      <c r="JBZ33" s="462"/>
      <c r="JCA33" s="462"/>
      <c r="JCB33" s="462"/>
      <c r="JCC33" s="462"/>
      <c r="JCD33" s="462"/>
      <c r="JCE33" s="462"/>
      <c r="JCF33" s="462"/>
      <c r="JCG33" s="462"/>
      <c r="JCH33" s="462"/>
      <c r="JCI33" s="462"/>
      <c r="JCJ33" s="462"/>
      <c r="JCK33" s="462"/>
      <c r="JCL33" s="462"/>
      <c r="JCM33" s="462"/>
      <c r="JCN33" s="462"/>
      <c r="JCO33" s="462"/>
      <c r="JCP33" s="462"/>
      <c r="JCQ33" s="462"/>
      <c r="JCR33" s="462"/>
      <c r="JCS33" s="462"/>
      <c r="JCT33" s="462"/>
      <c r="JCU33" s="462"/>
      <c r="JCV33" s="462"/>
      <c r="JCW33" s="462"/>
      <c r="JCX33" s="462"/>
      <c r="JCY33" s="462"/>
      <c r="JCZ33" s="462"/>
      <c r="JDA33" s="462"/>
      <c r="JDB33" s="462"/>
      <c r="JDC33" s="462"/>
      <c r="JDD33" s="462"/>
      <c r="JDE33" s="462"/>
      <c r="JDF33" s="462"/>
      <c r="JDG33" s="462"/>
      <c r="JDH33" s="462"/>
      <c r="JDI33" s="462"/>
      <c r="JDJ33" s="462"/>
      <c r="JDK33" s="462"/>
      <c r="JDL33" s="462"/>
      <c r="JDM33" s="462"/>
      <c r="JDN33" s="462"/>
      <c r="JDO33" s="462"/>
      <c r="JDP33" s="462"/>
      <c r="JDQ33" s="462"/>
      <c r="JDR33" s="462"/>
      <c r="JDS33" s="462"/>
      <c r="JDT33" s="462"/>
      <c r="JDU33" s="462"/>
      <c r="JDV33" s="462"/>
      <c r="JDW33" s="462"/>
      <c r="JDX33" s="462"/>
      <c r="JDY33" s="462"/>
      <c r="JDZ33" s="462"/>
      <c r="JEA33" s="462"/>
      <c r="JEB33" s="462"/>
      <c r="JEC33" s="462"/>
      <c r="JED33" s="462"/>
      <c r="JEE33" s="462"/>
      <c r="JEF33" s="462"/>
      <c r="JEG33" s="462"/>
      <c r="JEH33" s="462"/>
      <c r="JEI33" s="462"/>
      <c r="JEJ33" s="462"/>
      <c r="JEK33" s="462"/>
      <c r="JEL33" s="462"/>
      <c r="JEM33" s="462"/>
      <c r="JEN33" s="462"/>
      <c r="JEO33" s="462"/>
      <c r="JEP33" s="462"/>
      <c r="JEQ33" s="462"/>
      <c r="JER33" s="462"/>
      <c r="JES33" s="462"/>
      <c r="JET33" s="462"/>
      <c r="JEU33" s="462"/>
      <c r="JEV33" s="462"/>
      <c r="JEW33" s="462"/>
      <c r="JEX33" s="462"/>
      <c r="JEY33" s="462"/>
      <c r="JEZ33" s="462"/>
      <c r="JFA33" s="462"/>
      <c r="JFB33" s="462"/>
      <c r="JFC33" s="462"/>
      <c r="JFD33" s="462"/>
      <c r="JFE33" s="462"/>
      <c r="JFF33" s="462"/>
      <c r="JFG33" s="462"/>
      <c r="JFH33" s="462"/>
      <c r="JFI33" s="462"/>
      <c r="JFJ33" s="462"/>
      <c r="JFK33" s="462"/>
      <c r="JFL33" s="462"/>
      <c r="JFM33" s="462"/>
      <c r="JFN33" s="462"/>
      <c r="JFO33" s="462"/>
      <c r="JFP33" s="462"/>
      <c r="JFQ33" s="462"/>
      <c r="JFR33" s="462"/>
      <c r="JFS33" s="462"/>
      <c r="JFT33" s="462"/>
      <c r="JFU33" s="462"/>
      <c r="JFV33" s="462"/>
      <c r="JFW33" s="462"/>
      <c r="JFX33" s="462"/>
      <c r="JFY33" s="462"/>
      <c r="JFZ33" s="462"/>
      <c r="JGA33" s="462"/>
      <c r="JGB33" s="462"/>
      <c r="JGC33" s="462"/>
      <c r="JGD33" s="462"/>
      <c r="JGE33" s="462"/>
      <c r="JGF33" s="462"/>
      <c r="JGG33" s="462"/>
      <c r="JGH33" s="462"/>
      <c r="JGI33" s="462"/>
      <c r="JGJ33" s="462"/>
      <c r="JGK33" s="462"/>
      <c r="JGL33" s="462"/>
      <c r="JGM33" s="462"/>
      <c r="JGN33" s="462"/>
      <c r="JGO33" s="462"/>
      <c r="JGP33" s="462"/>
      <c r="JGQ33" s="462"/>
      <c r="JGR33" s="462"/>
      <c r="JGS33" s="462"/>
      <c r="JGT33" s="462"/>
      <c r="JGU33" s="462"/>
      <c r="JGV33" s="462"/>
      <c r="JGW33" s="462"/>
      <c r="JGX33" s="462"/>
      <c r="JGY33" s="462"/>
      <c r="JGZ33" s="462"/>
      <c r="JHA33" s="462"/>
      <c r="JHB33" s="462"/>
      <c r="JHC33" s="462"/>
      <c r="JHD33" s="462"/>
      <c r="JHE33" s="462"/>
      <c r="JHF33" s="462"/>
      <c r="JHG33" s="462"/>
      <c r="JHH33" s="462"/>
      <c r="JHI33" s="462"/>
      <c r="JHJ33" s="462"/>
      <c r="JHK33" s="462"/>
      <c r="JHL33" s="462"/>
      <c r="JHM33" s="462"/>
      <c r="JHN33" s="462"/>
      <c r="JHO33" s="462"/>
      <c r="JHP33" s="462"/>
      <c r="JHQ33" s="462"/>
      <c r="JHR33" s="462"/>
      <c r="JHS33" s="462"/>
      <c r="JHT33" s="462"/>
      <c r="JHU33" s="462"/>
      <c r="JHV33" s="462"/>
      <c r="JHW33" s="462"/>
      <c r="JHX33" s="462"/>
      <c r="JHY33" s="462"/>
      <c r="JHZ33" s="462"/>
      <c r="JIA33" s="462"/>
      <c r="JIB33" s="462"/>
      <c r="JIC33" s="462"/>
      <c r="JID33" s="462"/>
      <c r="JIE33" s="462"/>
      <c r="JIF33" s="462"/>
      <c r="JIG33" s="462"/>
      <c r="JIH33" s="462"/>
      <c r="JII33" s="462"/>
      <c r="JIJ33" s="462"/>
      <c r="JIK33" s="462"/>
      <c r="JIL33" s="462"/>
      <c r="JIM33" s="462"/>
      <c r="JIN33" s="462"/>
      <c r="JIO33" s="462"/>
      <c r="JIP33" s="462"/>
      <c r="JIQ33" s="462"/>
      <c r="JIR33" s="462"/>
      <c r="JIS33" s="462"/>
      <c r="JIT33" s="462"/>
      <c r="JIU33" s="462"/>
      <c r="JIV33" s="462"/>
      <c r="JIW33" s="462"/>
      <c r="JIX33" s="462"/>
      <c r="JIY33" s="462"/>
      <c r="JIZ33" s="462"/>
      <c r="JJA33" s="462"/>
      <c r="JJB33" s="462"/>
      <c r="JJC33" s="462"/>
      <c r="JJD33" s="462"/>
      <c r="JJE33" s="462"/>
      <c r="JJF33" s="462"/>
      <c r="JJG33" s="462"/>
      <c r="JJH33" s="462"/>
      <c r="JJI33" s="462"/>
      <c r="JJJ33" s="462"/>
      <c r="JJK33" s="462"/>
      <c r="JJL33" s="462"/>
      <c r="JJM33" s="462"/>
      <c r="JJN33" s="462"/>
      <c r="JJO33" s="462"/>
      <c r="JJP33" s="462"/>
      <c r="JJQ33" s="462"/>
      <c r="JJR33" s="462"/>
      <c r="JJS33" s="462"/>
      <c r="JJT33" s="462"/>
      <c r="JJU33" s="462"/>
      <c r="JJV33" s="462"/>
      <c r="JJW33" s="462"/>
      <c r="JJX33" s="462"/>
      <c r="JJY33" s="462"/>
      <c r="JJZ33" s="462"/>
      <c r="JKA33" s="462"/>
      <c r="JKB33" s="462"/>
      <c r="JKC33" s="462"/>
      <c r="JKD33" s="462"/>
      <c r="JKE33" s="462"/>
      <c r="JKF33" s="462"/>
      <c r="JKG33" s="462"/>
      <c r="JKH33" s="462"/>
      <c r="JKI33" s="462"/>
      <c r="JKJ33" s="462"/>
      <c r="JKK33" s="462"/>
      <c r="JKL33" s="462"/>
      <c r="JKM33" s="462"/>
      <c r="JKN33" s="462"/>
      <c r="JKO33" s="462"/>
      <c r="JKP33" s="462"/>
      <c r="JKQ33" s="462"/>
      <c r="JKR33" s="462"/>
      <c r="JKS33" s="462"/>
      <c r="JKT33" s="462"/>
      <c r="JKU33" s="462"/>
      <c r="JKV33" s="462"/>
      <c r="JKW33" s="462"/>
      <c r="JKX33" s="462"/>
      <c r="JKY33" s="462"/>
      <c r="JKZ33" s="462"/>
      <c r="JLA33" s="462"/>
      <c r="JLB33" s="462"/>
      <c r="JLC33" s="462"/>
      <c r="JLD33" s="462"/>
      <c r="JLE33" s="462"/>
      <c r="JLF33" s="462"/>
      <c r="JLG33" s="462"/>
      <c r="JLH33" s="462"/>
      <c r="JLI33" s="462"/>
      <c r="JLJ33" s="462"/>
      <c r="JLK33" s="462"/>
      <c r="JLL33" s="462"/>
      <c r="JLM33" s="462"/>
      <c r="JLN33" s="462"/>
      <c r="JLO33" s="462"/>
      <c r="JLP33" s="462"/>
      <c r="JLQ33" s="462"/>
      <c r="JLR33" s="462"/>
      <c r="JLS33" s="462"/>
      <c r="JLT33" s="462"/>
      <c r="JLU33" s="462"/>
      <c r="JLV33" s="462"/>
      <c r="JLW33" s="462"/>
      <c r="JLX33" s="462"/>
      <c r="JLY33" s="462"/>
      <c r="JLZ33" s="462"/>
      <c r="JMA33" s="462"/>
      <c r="JMB33" s="462"/>
      <c r="JMC33" s="462"/>
      <c r="JMD33" s="462"/>
      <c r="JME33" s="462"/>
      <c r="JMF33" s="462"/>
      <c r="JMG33" s="462"/>
      <c r="JMH33" s="462"/>
      <c r="JMI33" s="462"/>
      <c r="JMJ33" s="462"/>
      <c r="JMK33" s="462"/>
      <c r="JML33" s="462"/>
      <c r="JMM33" s="462"/>
      <c r="JMN33" s="462"/>
      <c r="JMO33" s="462"/>
      <c r="JMP33" s="462"/>
      <c r="JMQ33" s="462"/>
      <c r="JMR33" s="462"/>
      <c r="JMS33" s="462"/>
      <c r="JMT33" s="462"/>
      <c r="JMU33" s="462"/>
      <c r="JMV33" s="462"/>
      <c r="JMW33" s="462"/>
      <c r="JMX33" s="462"/>
      <c r="JMY33" s="462"/>
      <c r="JMZ33" s="462"/>
      <c r="JNA33" s="462"/>
      <c r="JNB33" s="462"/>
      <c r="JNC33" s="462"/>
      <c r="JND33" s="462"/>
      <c r="JNE33" s="462"/>
      <c r="JNF33" s="462"/>
      <c r="JNG33" s="462"/>
      <c r="JNH33" s="462"/>
      <c r="JNI33" s="462"/>
      <c r="JNJ33" s="462"/>
      <c r="JNK33" s="462"/>
      <c r="JNL33" s="462"/>
      <c r="JNM33" s="462"/>
      <c r="JNN33" s="462"/>
      <c r="JNO33" s="462"/>
      <c r="JNP33" s="462"/>
      <c r="JNQ33" s="462"/>
      <c r="JNR33" s="462"/>
      <c r="JNS33" s="462"/>
      <c r="JNT33" s="462"/>
      <c r="JNU33" s="462"/>
      <c r="JNV33" s="462"/>
      <c r="JNW33" s="462"/>
      <c r="JNX33" s="462"/>
      <c r="JNY33" s="462"/>
      <c r="JNZ33" s="462"/>
      <c r="JOA33" s="462"/>
      <c r="JOB33" s="462"/>
      <c r="JOC33" s="462"/>
      <c r="JOD33" s="462"/>
      <c r="JOE33" s="462"/>
      <c r="JOF33" s="462"/>
      <c r="JOG33" s="462"/>
      <c r="JOH33" s="462"/>
      <c r="JOI33" s="462"/>
      <c r="JOJ33" s="462"/>
      <c r="JOK33" s="462"/>
      <c r="JOL33" s="462"/>
      <c r="JOM33" s="462"/>
      <c r="JON33" s="462"/>
      <c r="JOO33" s="462"/>
      <c r="JOP33" s="462"/>
      <c r="JOQ33" s="462"/>
      <c r="JOR33" s="462"/>
      <c r="JOS33" s="462"/>
      <c r="JOT33" s="462"/>
      <c r="JOU33" s="462"/>
      <c r="JOV33" s="462"/>
      <c r="JOW33" s="462"/>
      <c r="JOX33" s="462"/>
      <c r="JOY33" s="462"/>
      <c r="JOZ33" s="462"/>
      <c r="JPA33" s="462"/>
      <c r="JPB33" s="462"/>
      <c r="JPC33" s="462"/>
      <c r="JPD33" s="462"/>
      <c r="JPE33" s="462"/>
      <c r="JPF33" s="462"/>
      <c r="JPG33" s="462"/>
      <c r="JPH33" s="462"/>
      <c r="JPI33" s="462"/>
      <c r="JPJ33" s="462"/>
      <c r="JPK33" s="462"/>
      <c r="JPL33" s="462"/>
      <c r="JPM33" s="462"/>
      <c r="JPN33" s="462"/>
      <c r="JPO33" s="462"/>
      <c r="JPP33" s="462"/>
      <c r="JPQ33" s="462"/>
      <c r="JPR33" s="462"/>
      <c r="JPS33" s="462"/>
      <c r="JPT33" s="462"/>
      <c r="JPU33" s="462"/>
      <c r="JPV33" s="462"/>
      <c r="JPW33" s="462"/>
      <c r="JPX33" s="462"/>
      <c r="JPY33" s="462"/>
      <c r="JPZ33" s="462"/>
      <c r="JQA33" s="462"/>
      <c r="JQB33" s="462"/>
      <c r="JQC33" s="462"/>
      <c r="JQD33" s="462"/>
      <c r="JQE33" s="462"/>
      <c r="JQF33" s="462"/>
      <c r="JQG33" s="462"/>
      <c r="JQH33" s="462"/>
      <c r="JQI33" s="462"/>
      <c r="JQJ33" s="462"/>
      <c r="JQK33" s="462"/>
      <c r="JQL33" s="462"/>
      <c r="JQM33" s="462"/>
      <c r="JQN33" s="462"/>
      <c r="JQO33" s="462"/>
      <c r="JQP33" s="462"/>
      <c r="JQQ33" s="462"/>
      <c r="JQR33" s="462"/>
      <c r="JQS33" s="462"/>
      <c r="JQT33" s="462"/>
      <c r="JQU33" s="462"/>
      <c r="JQV33" s="462"/>
      <c r="JQW33" s="462"/>
      <c r="JQX33" s="462"/>
      <c r="JQY33" s="462"/>
      <c r="JQZ33" s="462"/>
      <c r="JRA33" s="462"/>
      <c r="JRB33" s="462"/>
      <c r="JRC33" s="462"/>
      <c r="JRD33" s="462"/>
      <c r="JRE33" s="462"/>
      <c r="JRF33" s="462"/>
      <c r="JRG33" s="462"/>
      <c r="JRH33" s="462"/>
      <c r="JRI33" s="462"/>
      <c r="JRJ33" s="462"/>
      <c r="JRK33" s="462"/>
      <c r="JRL33" s="462"/>
      <c r="JRM33" s="462"/>
      <c r="JRN33" s="462"/>
      <c r="JRO33" s="462"/>
      <c r="JRP33" s="462"/>
      <c r="JRQ33" s="462"/>
      <c r="JRR33" s="462"/>
      <c r="JRS33" s="462"/>
      <c r="JRT33" s="462"/>
      <c r="JRU33" s="462"/>
      <c r="JRV33" s="462"/>
      <c r="JRW33" s="462"/>
      <c r="JRX33" s="462"/>
      <c r="JRY33" s="462"/>
      <c r="JRZ33" s="462"/>
      <c r="JSA33" s="462"/>
      <c r="JSB33" s="462"/>
      <c r="JSC33" s="462"/>
      <c r="JSD33" s="462"/>
      <c r="JSE33" s="462"/>
      <c r="JSF33" s="462"/>
      <c r="JSG33" s="462"/>
      <c r="JSH33" s="462"/>
      <c r="JSI33" s="462"/>
      <c r="JSJ33" s="462"/>
      <c r="JSK33" s="462"/>
      <c r="JSL33" s="462"/>
      <c r="JSM33" s="462"/>
      <c r="JSN33" s="462"/>
      <c r="JSO33" s="462"/>
      <c r="JSP33" s="462"/>
      <c r="JSQ33" s="462"/>
      <c r="JSR33" s="462"/>
      <c r="JSS33" s="462"/>
      <c r="JST33" s="462"/>
      <c r="JSU33" s="462"/>
      <c r="JSV33" s="462"/>
      <c r="JSW33" s="462"/>
      <c r="JSX33" s="462"/>
      <c r="JSY33" s="462"/>
      <c r="JSZ33" s="462"/>
      <c r="JTA33" s="462"/>
      <c r="JTB33" s="462"/>
      <c r="JTC33" s="462"/>
      <c r="JTD33" s="462"/>
      <c r="JTE33" s="462"/>
      <c r="JTF33" s="462"/>
      <c r="JTG33" s="462"/>
      <c r="JTH33" s="462"/>
      <c r="JTI33" s="462"/>
      <c r="JTJ33" s="462"/>
      <c r="JTK33" s="462"/>
      <c r="JTL33" s="462"/>
      <c r="JTM33" s="462"/>
      <c r="JTN33" s="462"/>
      <c r="JTO33" s="462"/>
      <c r="JTP33" s="462"/>
      <c r="JTQ33" s="462"/>
      <c r="JTR33" s="462"/>
      <c r="JTS33" s="462"/>
      <c r="JTT33" s="462"/>
      <c r="JTU33" s="462"/>
      <c r="JTV33" s="462"/>
      <c r="JTW33" s="462"/>
      <c r="JTX33" s="462"/>
      <c r="JTY33" s="462"/>
      <c r="JTZ33" s="462"/>
      <c r="JUA33" s="462"/>
      <c r="JUB33" s="462"/>
      <c r="JUC33" s="462"/>
      <c r="JUD33" s="462"/>
      <c r="JUE33" s="462"/>
      <c r="JUF33" s="462"/>
      <c r="JUG33" s="462"/>
      <c r="JUH33" s="462"/>
      <c r="JUI33" s="462"/>
      <c r="JUJ33" s="462"/>
      <c r="JUK33" s="462"/>
      <c r="JUL33" s="462"/>
      <c r="JUM33" s="462"/>
      <c r="JUN33" s="462"/>
      <c r="JUO33" s="462"/>
      <c r="JUP33" s="462"/>
      <c r="JUQ33" s="462"/>
      <c r="JUR33" s="462"/>
      <c r="JUS33" s="462"/>
      <c r="JUT33" s="462"/>
      <c r="JUU33" s="462"/>
      <c r="JUV33" s="462"/>
      <c r="JUW33" s="462"/>
      <c r="JUX33" s="462"/>
      <c r="JUY33" s="462"/>
      <c r="JUZ33" s="462"/>
      <c r="JVA33" s="462"/>
      <c r="JVB33" s="462"/>
      <c r="JVC33" s="462"/>
      <c r="JVD33" s="462"/>
      <c r="JVE33" s="462"/>
      <c r="JVF33" s="462"/>
      <c r="JVG33" s="462"/>
      <c r="JVH33" s="462"/>
      <c r="JVI33" s="462"/>
      <c r="JVJ33" s="462"/>
      <c r="JVK33" s="462"/>
      <c r="JVL33" s="462"/>
      <c r="JVM33" s="462"/>
      <c r="JVN33" s="462"/>
      <c r="JVO33" s="462"/>
      <c r="JVP33" s="462"/>
      <c r="JVQ33" s="462"/>
      <c r="JVR33" s="462"/>
      <c r="JVS33" s="462"/>
      <c r="JVT33" s="462"/>
      <c r="JVU33" s="462"/>
      <c r="JVV33" s="462"/>
      <c r="JVW33" s="462"/>
      <c r="JVX33" s="462"/>
      <c r="JVY33" s="462"/>
      <c r="JVZ33" s="462"/>
      <c r="JWA33" s="462"/>
      <c r="JWB33" s="462"/>
      <c r="JWC33" s="462"/>
      <c r="JWD33" s="462"/>
      <c r="JWE33" s="462"/>
      <c r="JWF33" s="462"/>
      <c r="JWG33" s="462"/>
      <c r="JWH33" s="462"/>
      <c r="JWI33" s="462"/>
      <c r="JWJ33" s="462"/>
      <c r="JWK33" s="462"/>
      <c r="JWL33" s="462"/>
      <c r="JWM33" s="462"/>
      <c r="JWN33" s="462"/>
      <c r="JWO33" s="462"/>
      <c r="JWP33" s="462"/>
      <c r="JWQ33" s="462"/>
      <c r="JWR33" s="462"/>
      <c r="JWS33" s="462"/>
      <c r="JWT33" s="462"/>
      <c r="JWU33" s="462"/>
      <c r="JWV33" s="462"/>
      <c r="JWW33" s="462"/>
      <c r="JWX33" s="462"/>
      <c r="JWY33" s="462"/>
      <c r="JWZ33" s="462"/>
      <c r="JXA33" s="462"/>
      <c r="JXB33" s="462"/>
      <c r="JXC33" s="462"/>
      <c r="JXD33" s="462"/>
      <c r="JXE33" s="462"/>
      <c r="JXF33" s="462"/>
      <c r="JXG33" s="462"/>
      <c r="JXH33" s="462"/>
      <c r="JXI33" s="462"/>
      <c r="JXJ33" s="462"/>
      <c r="JXK33" s="462"/>
      <c r="JXL33" s="462"/>
      <c r="JXM33" s="462"/>
      <c r="JXN33" s="462"/>
      <c r="JXO33" s="462"/>
      <c r="JXP33" s="462"/>
      <c r="JXQ33" s="462"/>
      <c r="JXR33" s="462"/>
      <c r="JXS33" s="462"/>
      <c r="JXT33" s="462"/>
      <c r="JXU33" s="462"/>
      <c r="JXV33" s="462"/>
      <c r="JXW33" s="462"/>
      <c r="JXX33" s="462"/>
      <c r="JXY33" s="462"/>
      <c r="JXZ33" s="462"/>
      <c r="JYA33" s="462"/>
      <c r="JYB33" s="462"/>
      <c r="JYC33" s="462"/>
      <c r="JYD33" s="462"/>
      <c r="JYE33" s="462"/>
      <c r="JYF33" s="462"/>
      <c r="JYG33" s="462"/>
      <c r="JYH33" s="462"/>
      <c r="JYI33" s="462"/>
      <c r="JYJ33" s="462"/>
      <c r="JYK33" s="462"/>
      <c r="JYL33" s="462"/>
      <c r="JYM33" s="462"/>
      <c r="JYN33" s="462"/>
      <c r="JYO33" s="462"/>
      <c r="JYP33" s="462"/>
      <c r="JYQ33" s="462"/>
      <c r="JYR33" s="462"/>
      <c r="JYS33" s="462"/>
      <c r="JYT33" s="462"/>
      <c r="JYU33" s="462"/>
      <c r="JYV33" s="462"/>
      <c r="JYW33" s="462"/>
      <c r="JYX33" s="462"/>
      <c r="JYY33" s="462"/>
      <c r="JYZ33" s="462"/>
      <c r="JZA33" s="462"/>
      <c r="JZB33" s="462"/>
      <c r="JZC33" s="462"/>
      <c r="JZD33" s="462"/>
      <c r="JZE33" s="462"/>
      <c r="JZF33" s="462"/>
      <c r="JZG33" s="462"/>
      <c r="JZH33" s="462"/>
      <c r="JZI33" s="462"/>
      <c r="JZJ33" s="462"/>
      <c r="JZK33" s="462"/>
      <c r="JZL33" s="462"/>
      <c r="JZM33" s="462"/>
      <c r="JZN33" s="462"/>
      <c r="JZO33" s="462"/>
      <c r="JZP33" s="462"/>
      <c r="JZQ33" s="462"/>
      <c r="JZR33" s="462"/>
      <c r="JZS33" s="462"/>
      <c r="JZT33" s="462"/>
      <c r="JZU33" s="462"/>
      <c r="JZV33" s="462"/>
      <c r="JZW33" s="462"/>
      <c r="JZX33" s="462"/>
      <c r="JZY33" s="462"/>
      <c r="JZZ33" s="462"/>
      <c r="KAA33" s="462"/>
      <c r="KAB33" s="462"/>
      <c r="KAC33" s="462"/>
      <c r="KAD33" s="462"/>
      <c r="KAE33" s="462"/>
      <c r="KAF33" s="462"/>
      <c r="KAG33" s="462"/>
      <c r="KAH33" s="462"/>
      <c r="KAI33" s="462"/>
      <c r="KAJ33" s="462"/>
      <c r="KAK33" s="462"/>
      <c r="KAL33" s="462"/>
      <c r="KAM33" s="462"/>
      <c r="KAN33" s="462"/>
      <c r="KAO33" s="462"/>
      <c r="KAP33" s="462"/>
      <c r="KAQ33" s="462"/>
      <c r="KAR33" s="462"/>
      <c r="KAS33" s="462"/>
      <c r="KAT33" s="462"/>
      <c r="KAU33" s="462"/>
      <c r="KAV33" s="462"/>
      <c r="KAW33" s="462"/>
      <c r="KAX33" s="462"/>
      <c r="KAY33" s="462"/>
      <c r="KAZ33" s="462"/>
      <c r="KBA33" s="462"/>
      <c r="KBB33" s="462"/>
      <c r="KBC33" s="462"/>
      <c r="KBD33" s="462"/>
      <c r="KBE33" s="462"/>
      <c r="KBF33" s="462"/>
      <c r="KBG33" s="462"/>
      <c r="KBH33" s="462"/>
      <c r="KBI33" s="462"/>
      <c r="KBJ33" s="462"/>
      <c r="KBK33" s="462"/>
      <c r="KBL33" s="462"/>
      <c r="KBM33" s="462"/>
      <c r="KBN33" s="462"/>
      <c r="KBO33" s="462"/>
      <c r="KBP33" s="462"/>
      <c r="KBQ33" s="462"/>
      <c r="KBR33" s="462"/>
      <c r="KBS33" s="462"/>
      <c r="KBT33" s="462"/>
      <c r="KBU33" s="462"/>
      <c r="KBV33" s="462"/>
      <c r="KBW33" s="462"/>
      <c r="KBX33" s="462"/>
      <c r="KBY33" s="462"/>
      <c r="KBZ33" s="462"/>
      <c r="KCA33" s="462"/>
      <c r="KCB33" s="462"/>
      <c r="KCC33" s="462"/>
      <c r="KCD33" s="462"/>
      <c r="KCE33" s="462"/>
      <c r="KCF33" s="462"/>
      <c r="KCG33" s="462"/>
      <c r="KCH33" s="462"/>
      <c r="KCI33" s="462"/>
      <c r="KCJ33" s="462"/>
      <c r="KCK33" s="462"/>
      <c r="KCL33" s="462"/>
      <c r="KCM33" s="462"/>
      <c r="KCN33" s="462"/>
      <c r="KCO33" s="462"/>
      <c r="KCP33" s="462"/>
      <c r="KCQ33" s="462"/>
      <c r="KCR33" s="462"/>
      <c r="KCS33" s="462"/>
      <c r="KCT33" s="462"/>
      <c r="KCU33" s="462"/>
      <c r="KCV33" s="462"/>
      <c r="KCW33" s="462"/>
      <c r="KCX33" s="462"/>
      <c r="KCY33" s="462"/>
      <c r="KCZ33" s="462"/>
      <c r="KDA33" s="462"/>
      <c r="KDB33" s="462"/>
      <c r="KDC33" s="462"/>
      <c r="KDD33" s="462"/>
      <c r="KDE33" s="462"/>
      <c r="KDF33" s="462"/>
      <c r="KDG33" s="462"/>
      <c r="KDH33" s="462"/>
      <c r="KDI33" s="462"/>
      <c r="KDJ33" s="462"/>
      <c r="KDK33" s="462"/>
      <c r="KDL33" s="462"/>
      <c r="KDM33" s="462"/>
      <c r="KDN33" s="462"/>
      <c r="KDO33" s="462"/>
      <c r="KDP33" s="462"/>
      <c r="KDQ33" s="462"/>
      <c r="KDR33" s="462"/>
      <c r="KDS33" s="462"/>
      <c r="KDT33" s="462"/>
      <c r="KDU33" s="462"/>
      <c r="KDV33" s="462"/>
      <c r="KDW33" s="462"/>
      <c r="KDX33" s="462"/>
      <c r="KDY33" s="462"/>
      <c r="KDZ33" s="462"/>
      <c r="KEA33" s="462"/>
      <c r="KEB33" s="462"/>
      <c r="KEC33" s="462"/>
      <c r="KED33" s="462"/>
      <c r="KEE33" s="462"/>
      <c r="KEF33" s="462"/>
      <c r="KEG33" s="462"/>
      <c r="KEH33" s="462"/>
      <c r="KEI33" s="462"/>
      <c r="KEJ33" s="462"/>
      <c r="KEK33" s="462"/>
      <c r="KEL33" s="462"/>
      <c r="KEM33" s="462"/>
      <c r="KEN33" s="462"/>
      <c r="KEO33" s="462"/>
      <c r="KEP33" s="462"/>
      <c r="KEQ33" s="462"/>
      <c r="KER33" s="462"/>
      <c r="KES33" s="462"/>
      <c r="KET33" s="462"/>
      <c r="KEU33" s="462"/>
      <c r="KEV33" s="462"/>
      <c r="KEW33" s="462"/>
      <c r="KEX33" s="462"/>
      <c r="KEY33" s="462"/>
      <c r="KEZ33" s="462"/>
      <c r="KFA33" s="462"/>
      <c r="KFB33" s="462"/>
      <c r="KFC33" s="462"/>
      <c r="KFD33" s="462"/>
      <c r="KFE33" s="462"/>
      <c r="KFF33" s="462"/>
      <c r="KFG33" s="462"/>
      <c r="KFH33" s="462"/>
      <c r="KFI33" s="462"/>
      <c r="KFJ33" s="462"/>
      <c r="KFK33" s="462"/>
      <c r="KFL33" s="462"/>
      <c r="KFM33" s="462"/>
      <c r="KFN33" s="462"/>
      <c r="KFO33" s="462"/>
      <c r="KFP33" s="462"/>
      <c r="KFQ33" s="462"/>
      <c r="KFR33" s="462"/>
      <c r="KFS33" s="462"/>
      <c r="KFT33" s="462"/>
      <c r="KFU33" s="462"/>
      <c r="KFV33" s="462"/>
      <c r="KFW33" s="462"/>
      <c r="KFX33" s="462"/>
      <c r="KFY33" s="462"/>
      <c r="KFZ33" s="462"/>
      <c r="KGA33" s="462"/>
      <c r="KGB33" s="462"/>
      <c r="KGC33" s="462"/>
      <c r="KGD33" s="462"/>
      <c r="KGE33" s="462"/>
      <c r="KGF33" s="462"/>
      <c r="KGG33" s="462"/>
      <c r="KGH33" s="462"/>
      <c r="KGI33" s="462"/>
      <c r="KGJ33" s="462"/>
      <c r="KGK33" s="462"/>
      <c r="KGL33" s="462"/>
      <c r="KGM33" s="462"/>
      <c r="KGN33" s="462"/>
      <c r="KGO33" s="462"/>
      <c r="KGP33" s="462"/>
      <c r="KGQ33" s="462"/>
      <c r="KGR33" s="462"/>
      <c r="KGS33" s="462"/>
      <c r="KGT33" s="462"/>
      <c r="KGU33" s="462"/>
      <c r="KGV33" s="462"/>
      <c r="KGW33" s="462"/>
      <c r="KGX33" s="462"/>
      <c r="KGY33" s="462"/>
      <c r="KGZ33" s="462"/>
      <c r="KHA33" s="462"/>
      <c r="KHB33" s="462"/>
      <c r="KHC33" s="462"/>
      <c r="KHD33" s="462"/>
      <c r="KHE33" s="462"/>
      <c r="KHF33" s="462"/>
      <c r="KHG33" s="462"/>
      <c r="KHH33" s="462"/>
      <c r="KHI33" s="462"/>
      <c r="KHJ33" s="462"/>
      <c r="KHK33" s="462"/>
      <c r="KHL33" s="462"/>
      <c r="KHM33" s="462"/>
      <c r="KHN33" s="462"/>
      <c r="KHO33" s="462"/>
      <c r="KHP33" s="462"/>
      <c r="KHQ33" s="462"/>
      <c r="KHR33" s="462"/>
      <c r="KHS33" s="462"/>
      <c r="KHT33" s="462"/>
      <c r="KHU33" s="462"/>
      <c r="KHV33" s="462"/>
      <c r="KHW33" s="462"/>
      <c r="KHX33" s="462"/>
      <c r="KHY33" s="462"/>
      <c r="KHZ33" s="462"/>
      <c r="KIA33" s="462"/>
      <c r="KIB33" s="462"/>
      <c r="KIC33" s="462"/>
      <c r="KID33" s="462"/>
      <c r="KIE33" s="462"/>
      <c r="KIF33" s="462"/>
      <c r="KIG33" s="462"/>
      <c r="KIH33" s="462"/>
      <c r="KII33" s="462"/>
      <c r="KIJ33" s="462"/>
      <c r="KIK33" s="462"/>
      <c r="KIL33" s="462"/>
      <c r="KIM33" s="462"/>
      <c r="KIN33" s="462"/>
      <c r="KIO33" s="462"/>
      <c r="KIP33" s="462"/>
      <c r="KIQ33" s="462"/>
      <c r="KIR33" s="462"/>
      <c r="KIS33" s="462"/>
      <c r="KIT33" s="462"/>
      <c r="KIU33" s="462"/>
      <c r="KIV33" s="462"/>
      <c r="KIW33" s="462"/>
      <c r="KIX33" s="462"/>
      <c r="KIY33" s="462"/>
      <c r="KIZ33" s="462"/>
      <c r="KJA33" s="462"/>
      <c r="KJB33" s="462"/>
      <c r="KJC33" s="462"/>
      <c r="KJD33" s="462"/>
      <c r="KJE33" s="462"/>
      <c r="KJF33" s="462"/>
      <c r="KJG33" s="462"/>
      <c r="KJH33" s="462"/>
      <c r="KJI33" s="462"/>
      <c r="KJJ33" s="462"/>
      <c r="KJK33" s="462"/>
      <c r="KJL33" s="462"/>
      <c r="KJM33" s="462"/>
      <c r="KJN33" s="462"/>
      <c r="KJO33" s="462"/>
      <c r="KJP33" s="462"/>
      <c r="KJQ33" s="462"/>
      <c r="KJR33" s="462"/>
      <c r="KJS33" s="462"/>
      <c r="KJT33" s="462"/>
      <c r="KJU33" s="462"/>
      <c r="KJV33" s="462"/>
      <c r="KJW33" s="462"/>
      <c r="KJX33" s="462"/>
      <c r="KJY33" s="462"/>
      <c r="KJZ33" s="462"/>
      <c r="KKA33" s="462"/>
      <c r="KKB33" s="462"/>
      <c r="KKC33" s="462"/>
      <c r="KKD33" s="462"/>
      <c r="KKE33" s="462"/>
      <c r="KKF33" s="462"/>
      <c r="KKG33" s="462"/>
      <c r="KKH33" s="462"/>
      <c r="KKI33" s="462"/>
      <c r="KKJ33" s="462"/>
      <c r="KKK33" s="462"/>
      <c r="KKL33" s="462"/>
      <c r="KKM33" s="462"/>
      <c r="KKN33" s="462"/>
      <c r="KKO33" s="462"/>
      <c r="KKP33" s="462"/>
      <c r="KKQ33" s="462"/>
      <c r="KKR33" s="462"/>
      <c r="KKS33" s="462"/>
      <c r="KKT33" s="462"/>
      <c r="KKU33" s="462"/>
      <c r="KKV33" s="462"/>
      <c r="KKW33" s="462"/>
      <c r="KKX33" s="462"/>
      <c r="KKY33" s="462"/>
      <c r="KKZ33" s="462"/>
      <c r="KLA33" s="462"/>
      <c r="KLB33" s="462"/>
      <c r="KLC33" s="462"/>
      <c r="KLD33" s="462"/>
      <c r="KLE33" s="462"/>
      <c r="KLF33" s="462"/>
      <c r="KLG33" s="462"/>
      <c r="KLH33" s="462"/>
      <c r="KLI33" s="462"/>
      <c r="KLJ33" s="462"/>
      <c r="KLK33" s="462"/>
      <c r="KLL33" s="462"/>
      <c r="KLM33" s="462"/>
      <c r="KLN33" s="462"/>
      <c r="KLO33" s="462"/>
      <c r="KLP33" s="462"/>
      <c r="KLQ33" s="462"/>
      <c r="KLR33" s="462"/>
      <c r="KLS33" s="462"/>
      <c r="KLT33" s="462"/>
      <c r="KLU33" s="462"/>
      <c r="KLV33" s="462"/>
      <c r="KLW33" s="462"/>
      <c r="KLX33" s="462"/>
      <c r="KLY33" s="462"/>
      <c r="KLZ33" s="462"/>
      <c r="KMA33" s="462"/>
      <c r="KMB33" s="462"/>
      <c r="KMC33" s="462"/>
      <c r="KMD33" s="462"/>
      <c r="KME33" s="462"/>
      <c r="KMF33" s="462"/>
      <c r="KMG33" s="462"/>
      <c r="KMH33" s="462"/>
      <c r="KMI33" s="462"/>
      <c r="KMJ33" s="462"/>
      <c r="KMK33" s="462"/>
      <c r="KML33" s="462"/>
      <c r="KMM33" s="462"/>
      <c r="KMN33" s="462"/>
      <c r="KMO33" s="462"/>
      <c r="KMP33" s="462"/>
      <c r="KMQ33" s="462"/>
      <c r="KMR33" s="462"/>
      <c r="KMS33" s="462"/>
      <c r="KMT33" s="462"/>
      <c r="KMU33" s="462"/>
      <c r="KMV33" s="462"/>
      <c r="KMW33" s="462"/>
      <c r="KMX33" s="462"/>
      <c r="KMY33" s="462"/>
      <c r="KMZ33" s="462"/>
      <c r="KNA33" s="462"/>
      <c r="KNB33" s="462"/>
      <c r="KNC33" s="462"/>
      <c r="KND33" s="462"/>
      <c r="KNE33" s="462"/>
      <c r="KNF33" s="462"/>
      <c r="KNG33" s="462"/>
      <c r="KNH33" s="462"/>
      <c r="KNI33" s="462"/>
      <c r="KNJ33" s="462"/>
      <c r="KNK33" s="462"/>
      <c r="KNL33" s="462"/>
      <c r="KNM33" s="462"/>
      <c r="KNN33" s="462"/>
      <c r="KNO33" s="462"/>
      <c r="KNP33" s="462"/>
      <c r="KNQ33" s="462"/>
      <c r="KNR33" s="462"/>
      <c r="KNS33" s="462"/>
      <c r="KNT33" s="462"/>
      <c r="KNU33" s="462"/>
      <c r="KNV33" s="462"/>
      <c r="KNW33" s="462"/>
      <c r="KNX33" s="462"/>
      <c r="KNY33" s="462"/>
      <c r="KNZ33" s="462"/>
      <c r="KOA33" s="462"/>
      <c r="KOB33" s="462"/>
      <c r="KOC33" s="462"/>
      <c r="KOD33" s="462"/>
      <c r="KOE33" s="462"/>
      <c r="KOF33" s="462"/>
      <c r="KOG33" s="462"/>
      <c r="KOH33" s="462"/>
      <c r="KOI33" s="462"/>
      <c r="KOJ33" s="462"/>
      <c r="KOK33" s="462"/>
      <c r="KOL33" s="462"/>
      <c r="KOM33" s="462"/>
      <c r="KON33" s="462"/>
      <c r="KOO33" s="462"/>
      <c r="KOP33" s="462"/>
      <c r="KOQ33" s="462"/>
      <c r="KOR33" s="462"/>
      <c r="KOS33" s="462"/>
      <c r="KOT33" s="462"/>
      <c r="KOU33" s="462"/>
      <c r="KOV33" s="462"/>
      <c r="KOW33" s="462"/>
      <c r="KOX33" s="462"/>
      <c r="KOY33" s="462"/>
      <c r="KOZ33" s="462"/>
      <c r="KPA33" s="462"/>
      <c r="KPB33" s="462"/>
      <c r="KPC33" s="462"/>
      <c r="KPD33" s="462"/>
      <c r="KPE33" s="462"/>
      <c r="KPF33" s="462"/>
      <c r="KPG33" s="462"/>
      <c r="KPH33" s="462"/>
      <c r="KPI33" s="462"/>
      <c r="KPJ33" s="462"/>
      <c r="KPK33" s="462"/>
      <c r="KPL33" s="462"/>
      <c r="KPM33" s="462"/>
      <c r="KPN33" s="462"/>
      <c r="KPO33" s="462"/>
      <c r="KPP33" s="462"/>
      <c r="KPQ33" s="462"/>
      <c r="KPR33" s="462"/>
      <c r="KPS33" s="462"/>
      <c r="KPT33" s="462"/>
      <c r="KPU33" s="462"/>
      <c r="KPV33" s="462"/>
      <c r="KPW33" s="462"/>
      <c r="KPX33" s="462"/>
      <c r="KPY33" s="462"/>
      <c r="KPZ33" s="462"/>
      <c r="KQA33" s="462"/>
      <c r="KQB33" s="462"/>
      <c r="KQC33" s="462"/>
      <c r="KQD33" s="462"/>
      <c r="KQE33" s="462"/>
      <c r="KQF33" s="462"/>
      <c r="KQG33" s="462"/>
      <c r="KQH33" s="462"/>
      <c r="KQI33" s="462"/>
      <c r="KQJ33" s="462"/>
      <c r="KQK33" s="462"/>
      <c r="KQL33" s="462"/>
      <c r="KQM33" s="462"/>
      <c r="KQN33" s="462"/>
      <c r="KQO33" s="462"/>
      <c r="KQP33" s="462"/>
      <c r="KQQ33" s="462"/>
      <c r="KQR33" s="462"/>
      <c r="KQS33" s="462"/>
      <c r="KQT33" s="462"/>
      <c r="KQU33" s="462"/>
      <c r="KQV33" s="462"/>
      <c r="KQW33" s="462"/>
      <c r="KQX33" s="462"/>
      <c r="KQY33" s="462"/>
      <c r="KQZ33" s="462"/>
      <c r="KRA33" s="462"/>
      <c r="KRB33" s="462"/>
      <c r="KRC33" s="462"/>
      <c r="KRD33" s="462"/>
      <c r="KRE33" s="462"/>
      <c r="KRF33" s="462"/>
      <c r="KRG33" s="462"/>
      <c r="KRH33" s="462"/>
      <c r="KRI33" s="462"/>
      <c r="KRJ33" s="462"/>
      <c r="KRK33" s="462"/>
      <c r="KRL33" s="462"/>
      <c r="KRM33" s="462"/>
      <c r="KRN33" s="462"/>
      <c r="KRO33" s="462"/>
      <c r="KRP33" s="462"/>
      <c r="KRQ33" s="462"/>
      <c r="KRR33" s="462"/>
      <c r="KRS33" s="462"/>
      <c r="KRT33" s="462"/>
      <c r="KRU33" s="462"/>
      <c r="KRV33" s="462"/>
      <c r="KRW33" s="462"/>
      <c r="KRX33" s="462"/>
      <c r="KRY33" s="462"/>
      <c r="KRZ33" s="462"/>
      <c r="KSA33" s="462"/>
      <c r="KSB33" s="462"/>
      <c r="KSC33" s="462"/>
      <c r="KSD33" s="462"/>
      <c r="KSE33" s="462"/>
      <c r="KSF33" s="462"/>
      <c r="KSG33" s="462"/>
      <c r="KSH33" s="462"/>
      <c r="KSI33" s="462"/>
      <c r="KSJ33" s="462"/>
      <c r="KSK33" s="462"/>
      <c r="KSL33" s="462"/>
      <c r="KSM33" s="462"/>
      <c r="KSN33" s="462"/>
      <c r="KSO33" s="462"/>
      <c r="KSP33" s="462"/>
      <c r="KSQ33" s="462"/>
      <c r="KSR33" s="462"/>
      <c r="KSS33" s="462"/>
      <c r="KST33" s="462"/>
      <c r="KSU33" s="462"/>
      <c r="KSV33" s="462"/>
      <c r="KSW33" s="462"/>
      <c r="KSX33" s="462"/>
      <c r="KSY33" s="462"/>
      <c r="KSZ33" s="462"/>
      <c r="KTA33" s="462"/>
      <c r="KTB33" s="462"/>
      <c r="KTC33" s="462"/>
      <c r="KTD33" s="462"/>
      <c r="KTE33" s="462"/>
      <c r="KTF33" s="462"/>
      <c r="KTG33" s="462"/>
      <c r="KTH33" s="462"/>
      <c r="KTI33" s="462"/>
      <c r="KTJ33" s="462"/>
      <c r="KTK33" s="462"/>
      <c r="KTL33" s="462"/>
      <c r="KTM33" s="462"/>
      <c r="KTN33" s="462"/>
      <c r="KTO33" s="462"/>
      <c r="KTP33" s="462"/>
      <c r="KTQ33" s="462"/>
      <c r="KTR33" s="462"/>
      <c r="KTS33" s="462"/>
      <c r="KTT33" s="462"/>
      <c r="KTU33" s="462"/>
      <c r="KTV33" s="462"/>
      <c r="KTW33" s="462"/>
      <c r="KTX33" s="462"/>
      <c r="KTY33" s="462"/>
      <c r="KTZ33" s="462"/>
      <c r="KUA33" s="462"/>
      <c r="KUB33" s="462"/>
      <c r="KUC33" s="462"/>
      <c r="KUD33" s="462"/>
      <c r="KUE33" s="462"/>
      <c r="KUF33" s="462"/>
      <c r="KUG33" s="462"/>
      <c r="KUH33" s="462"/>
      <c r="KUI33" s="462"/>
      <c r="KUJ33" s="462"/>
      <c r="KUK33" s="462"/>
      <c r="KUL33" s="462"/>
      <c r="KUM33" s="462"/>
      <c r="KUN33" s="462"/>
      <c r="KUO33" s="462"/>
      <c r="KUP33" s="462"/>
      <c r="KUQ33" s="462"/>
      <c r="KUR33" s="462"/>
      <c r="KUS33" s="462"/>
      <c r="KUT33" s="462"/>
      <c r="KUU33" s="462"/>
      <c r="KUV33" s="462"/>
      <c r="KUW33" s="462"/>
      <c r="KUX33" s="462"/>
      <c r="KUY33" s="462"/>
      <c r="KUZ33" s="462"/>
      <c r="KVA33" s="462"/>
      <c r="KVB33" s="462"/>
      <c r="KVC33" s="462"/>
      <c r="KVD33" s="462"/>
      <c r="KVE33" s="462"/>
      <c r="KVF33" s="462"/>
      <c r="KVG33" s="462"/>
      <c r="KVH33" s="462"/>
      <c r="KVI33" s="462"/>
      <c r="KVJ33" s="462"/>
      <c r="KVK33" s="462"/>
      <c r="KVL33" s="462"/>
      <c r="KVM33" s="462"/>
      <c r="KVN33" s="462"/>
      <c r="KVO33" s="462"/>
      <c r="KVP33" s="462"/>
      <c r="KVQ33" s="462"/>
      <c r="KVR33" s="462"/>
      <c r="KVS33" s="462"/>
      <c r="KVT33" s="462"/>
      <c r="KVU33" s="462"/>
      <c r="KVV33" s="462"/>
      <c r="KVW33" s="462"/>
      <c r="KVX33" s="462"/>
      <c r="KVY33" s="462"/>
      <c r="KVZ33" s="462"/>
      <c r="KWA33" s="462"/>
      <c r="KWB33" s="462"/>
      <c r="KWC33" s="462"/>
      <c r="KWD33" s="462"/>
      <c r="KWE33" s="462"/>
      <c r="KWF33" s="462"/>
      <c r="KWG33" s="462"/>
      <c r="KWH33" s="462"/>
      <c r="KWI33" s="462"/>
      <c r="KWJ33" s="462"/>
      <c r="KWK33" s="462"/>
      <c r="KWL33" s="462"/>
      <c r="KWM33" s="462"/>
      <c r="KWN33" s="462"/>
      <c r="KWO33" s="462"/>
      <c r="KWP33" s="462"/>
      <c r="KWQ33" s="462"/>
      <c r="KWR33" s="462"/>
      <c r="KWS33" s="462"/>
      <c r="KWT33" s="462"/>
      <c r="KWU33" s="462"/>
      <c r="KWV33" s="462"/>
      <c r="KWW33" s="462"/>
      <c r="KWX33" s="462"/>
      <c r="KWY33" s="462"/>
      <c r="KWZ33" s="462"/>
      <c r="KXA33" s="462"/>
      <c r="KXB33" s="462"/>
      <c r="KXC33" s="462"/>
      <c r="KXD33" s="462"/>
      <c r="KXE33" s="462"/>
      <c r="KXF33" s="462"/>
      <c r="KXG33" s="462"/>
      <c r="KXH33" s="462"/>
      <c r="KXI33" s="462"/>
      <c r="KXJ33" s="462"/>
      <c r="KXK33" s="462"/>
      <c r="KXL33" s="462"/>
      <c r="KXM33" s="462"/>
      <c r="KXN33" s="462"/>
      <c r="KXO33" s="462"/>
      <c r="KXP33" s="462"/>
      <c r="KXQ33" s="462"/>
      <c r="KXR33" s="462"/>
      <c r="KXS33" s="462"/>
      <c r="KXT33" s="462"/>
      <c r="KXU33" s="462"/>
      <c r="KXV33" s="462"/>
      <c r="KXW33" s="462"/>
      <c r="KXX33" s="462"/>
      <c r="KXY33" s="462"/>
      <c r="KXZ33" s="462"/>
      <c r="KYA33" s="462"/>
      <c r="KYB33" s="462"/>
      <c r="KYC33" s="462"/>
      <c r="KYD33" s="462"/>
      <c r="KYE33" s="462"/>
      <c r="KYF33" s="462"/>
      <c r="KYG33" s="462"/>
      <c r="KYH33" s="462"/>
      <c r="KYI33" s="462"/>
      <c r="KYJ33" s="462"/>
      <c r="KYK33" s="462"/>
      <c r="KYL33" s="462"/>
      <c r="KYM33" s="462"/>
      <c r="KYN33" s="462"/>
      <c r="KYO33" s="462"/>
      <c r="KYP33" s="462"/>
      <c r="KYQ33" s="462"/>
      <c r="KYR33" s="462"/>
      <c r="KYS33" s="462"/>
      <c r="KYT33" s="462"/>
      <c r="KYU33" s="462"/>
      <c r="KYV33" s="462"/>
      <c r="KYW33" s="462"/>
      <c r="KYX33" s="462"/>
      <c r="KYY33" s="462"/>
      <c r="KYZ33" s="462"/>
      <c r="KZA33" s="462"/>
      <c r="KZB33" s="462"/>
      <c r="KZC33" s="462"/>
      <c r="KZD33" s="462"/>
      <c r="KZE33" s="462"/>
      <c r="KZF33" s="462"/>
      <c r="KZG33" s="462"/>
      <c r="KZH33" s="462"/>
      <c r="KZI33" s="462"/>
      <c r="KZJ33" s="462"/>
      <c r="KZK33" s="462"/>
      <c r="KZL33" s="462"/>
      <c r="KZM33" s="462"/>
      <c r="KZN33" s="462"/>
      <c r="KZO33" s="462"/>
      <c r="KZP33" s="462"/>
      <c r="KZQ33" s="462"/>
      <c r="KZR33" s="462"/>
      <c r="KZS33" s="462"/>
      <c r="KZT33" s="462"/>
      <c r="KZU33" s="462"/>
      <c r="KZV33" s="462"/>
      <c r="KZW33" s="462"/>
      <c r="KZX33" s="462"/>
      <c r="KZY33" s="462"/>
      <c r="KZZ33" s="462"/>
      <c r="LAA33" s="462"/>
      <c r="LAB33" s="462"/>
      <c r="LAC33" s="462"/>
      <c r="LAD33" s="462"/>
      <c r="LAE33" s="462"/>
      <c r="LAF33" s="462"/>
      <c r="LAG33" s="462"/>
      <c r="LAH33" s="462"/>
      <c r="LAI33" s="462"/>
      <c r="LAJ33" s="462"/>
      <c r="LAK33" s="462"/>
      <c r="LAL33" s="462"/>
      <c r="LAM33" s="462"/>
      <c r="LAN33" s="462"/>
      <c r="LAO33" s="462"/>
      <c r="LAP33" s="462"/>
      <c r="LAQ33" s="462"/>
      <c r="LAR33" s="462"/>
      <c r="LAS33" s="462"/>
      <c r="LAT33" s="462"/>
      <c r="LAU33" s="462"/>
      <c r="LAV33" s="462"/>
      <c r="LAW33" s="462"/>
      <c r="LAX33" s="462"/>
      <c r="LAY33" s="462"/>
      <c r="LAZ33" s="462"/>
      <c r="LBA33" s="462"/>
      <c r="LBB33" s="462"/>
      <c r="LBC33" s="462"/>
      <c r="LBD33" s="462"/>
      <c r="LBE33" s="462"/>
      <c r="LBF33" s="462"/>
      <c r="LBG33" s="462"/>
      <c r="LBH33" s="462"/>
      <c r="LBI33" s="462"/>
      <c r="LBJ33" s="462"/>
      <c r="LBK33" s="462"/>
      <c r="LBL33" s="462"/>
      <c r="LBM33" s="462"/>
      <c r="LBN33" s="462"/>
      <c r="LBO33" s="462"/>
      <c r="LBP33" s="462"/>
      <c r="LBQ33" s="462"/>
      <c r="LBR33" s="462"/>
      <c r="LBS33" s="462"/>
      <c r="LBT33" s="462"/>
      <c r="LBU33" s="462"/>
      <c r="LBV33" s="462"/>
      <c r="LBW33" s="462"/>
      <c r="LBX33" s="462"/>
      <c r="LBY33" s="462"/>
      <c r="LBZ33" s="462"/>
      <c r="LCA33" s="462"/>
      <c r="LCB33" s="462"/>
      <c r="LCC33" s="462"/>
      <c r="LCD33" s="462"/>
      <c r="LCE33" s="462"/>
      <c r="LCF33" s="462"/>
      <c r="LCG33" s="462"/>
      <c r="LCH33" s="462"/>
      <c r="LCI33" s="462"/>
      <c r="LCJ33" s="462"/>
      <c r="LCK33" s="462"/>
      <c r="LCL33" s="462"/>
      <c r="LCM33" s="462"/>
      <c r="LCN33" s="462"/>
      <c r="LCO33" s="462"/>
      <c r="LCP33" s="462"/>
      <c r="LCQ33" s="462"/>
      <c r="LCR33" s="462"/>
      <c r="LCS33" s="462"/>
      <c r="LCT33" s="462"/>
      <c r="LCU33" s="462"/>
      <c r="LCV33" s="462"/>
      <c r="LCW33" s="462"/>
      <c r="LCX33" s="462"/>
      <c r="LCY33" s="462"/>
      <c r="LCZ33" s="462"/>
      <c r="LDA33" s="462"/>
      <c r="LDB33" s="462"/>
      <c r="LDC33" s="462"/>
      <c r="LDD33" s="462"/>
      <c r="LDE33" s="462"/>
      <c r="LDF33" s="462"/>
      <c r="LDG33" s="462"/>
      <c r="LDH33" s="462"/>
      <c r="LDI33" s="462"/>
      <c r="LDJ33" s="462"/>
      <c r="LDK33" s="462"/>
      <c r="LDL33" s="462"/>
      <c r="LDM33" s="462"/>
      <c r="LDN33" s="462"/>
      <c r="LDO33" s="462"/>
      <c r="LDP33" s="462"/>
      <c r="LDQ33" s="462"/>
      <c r="LDR33" s="462"/>
      <c r="LDS33" s="462"/>
      <c r="LDT33" s="462"/>
      <c r="LDU33" s="462"/>
      <c r="LDV33" s="462"/>
      <c r="LDW33" s="462"/>
      <c r="LDX33" s="462"/>
      <c r="LDY33" s="462"/>
      <c r="LDZ33" s="462"/>
      <c r="LEA33" s="462"/>
      <c r="LEB33" s="462"/>
      <c r="LEC33" s="462"/>
      <c r="LED33" s="462"/>
      <c r="LEE33" s="462"/>
      <c r="LEF33" s="462"/>
      <c r="LEG33" s="462"/>
      <c r="LEH33" s="462"/>
      <c r="LEI33" s="462"/>
      <c r="LEJ33" s="462"/>
      <c r="LEK33" s="462"/>
      <c r="LEL33" s="462"/>
      <c r="LEM33" s="462"/>
      <c r="LEN33" s="462"/>
      <c r="LEO33" s="462"/>
      <c r="LEP33" s="462"/>
      <c r="LEQ33" s="462"/>
      <c r="LER33" s="462"/>
      <c r="LES33" s="462"/>
      <c r="LET33" s="462"/>
      <c r="LEU33" s="462"/>
      <c r="LEV33" s="462"/>
      <c r="LEW33" s="462"/>
      <c r="LEX33" s="462"/>
      <c r="LEY33" s="462"/>
      <c r="LEZ33" s="462"/>
      <c r="LFA33" s="462"/>
      <c r="LFB33" s="462"/>
      <c r="LFC33" s="462"/>
      <c r="LFD33" s="462"/>
      <c r="LFE33" s="462"/>
      <c r="LFF33" s="462"/>
      <c r="LFG33" s="462"/>
      <c r="LFH33" s="462"/>
      <c r="LFI33" s="462"/>
      <c r="LFJ33" s="462"/>
      <c r="LFK33" s="462"/>
      <c r="LFL33" s="462"/>
      <c r="LFM33" s="462"/>
      <c r="LFN33" s="462"/>
      <c r="LFO33" s="462"/>
      <c r="LFP33" s="462"/>
      <c r="LFQ33" s="462"/>
      <c r="LFR33" s="462"/>
      <c r="LFS33" s="462"/>
      <c r="LFT33" s="462"/>
      <c r="LFU33" s="462"/>
      <c r="LFV33" s="462"/>
      <c r="LFW33" s="462"/>
      <c r="LFX33" s="462"/>
      <c r="LFY33" s="462"/>
      <c r="LFZ33" s="462"/>
      <c r="LGA33" s="462"/>
      <c r="LGB33" s="462"/>
      <c r="LGC33" s="462"/>
      <c r="LGD33" s="462"/>
      <c r="LGE33" s="462"/>
      <c r="LGF33" s="462"/>
      <c r="LGG33" s="462"/>
      <c r="LGH33" s="462"/>
      <c r="LGI33" s="462"/>
      <c r="LGJ33" s="462"/>
      <c r="LGK33" s="462"/>
      <c r="LGL33" s="462"/>
      <c r="LGM33" s="462"/>
      <c r="LGN33" s="462"/>
      <c r="LGO33" s="462"/>
      <c r="LGP33" s="462"/>
      <c r="LGQ33" s="462"/>
      <c r="LGR33" s="462"/>
      <c r="LGS33" s="462"/>
      <c r="LGT33" s="462"/>
      <c r="LGU33" s="462"/>
      <c r="LGV33" s="462"/>
      <c r="LGW33" s="462"/>
      <c r="LGX33" s="462"/>
      <c r="LGY33" s="462"/>
      <c r="LGZ33" s="462"/>
      <c r="LHA33" s="462"/>
      <c r="LHB33" s="462"/>
      <c r="LHC33" s="462"/>
      <c r="LHD33" s="462"/>
      <c r="LHE33" s="462"/>
      <c r="LHF33" s="462"/>
      <c r="LHG33" s="462"/>
      <c r="LHH33" s="462"/>
      <c r="LHI33" s="462"/>
      <c r="LHJ33" s="462"/>
      <c r="LHK33" s="462"/>
      <c r="LHL33" s="462"/>
      <c r="LHM33" s="462"/>
      <c r="LHN33" s="462"/>
      <c r="LHO33" s="462"/>
      <c r="LHP33" s="462"/>
      <c r="LHQ33" s="462"/>
      <c r="LHR33" s="462"/>
      <c r="LHS33" s="462"/>
      <c r="LHT33" s="462"/>
      <c r="LHU33" s="462"/>
      <c r="LHV33" s="462"/>
      <c r="LHW33" s="462"/>
      <c r="LHX33" s="462"/>
      <c r="LHY33" s="462"/>
      <c r="LHZ33" s="462"/>
      <c r="LIA33" s="462"/>
      <c r="LIB33" s="462"/>
      <c r="LIC33" s="462"/>
      <c r="LID33" s="462"/>
      <c r="LIE33" s="462"/>
      <c r="LIF33" s="462"/>
      <c r="LIG33" s="462"/>
      <c r="LIH33" s="462"/>
      <c r="LII33" s="462"/>
      <c r="LIJ33" s="462"/>
      <c r="LIK33" s="462"/>
      <c r="LIL33" s="462"/>
      <c r="LIM33" s="462"/>
      <c r="LIN33" s="462"/>
      <c r="LIO33" s="462"/>
      <c r="LIP33" s="462"/>
      <c r="LIQ33" s="462"/>
      <c r="LIR33" s="462"/>
      <c r="LIS33" s="462"/>
      <c r="LIT33" s="462"/>
      <c r="LIU33" s="462"/>
      <c r="LIV33" s="462"/>
      <c r="LIW33" s="462"/>
      <c r="LIX33" s="462"/>
      <c r="LIY33" s="462"/>
      <c r="LIZ33" s="462"/>
      <c r="LJA33" s="462"/>
      <c r="LJB33" s="462"/>
      <c r="LJC33" s="462"/>
      <c r="LJD33" s="462"/>
      <c r="LJE33" s="462"/>
      <c r="LJF33" s="462"/>
      <c r="LJG33" s="462"/>
      <c r="LJH33" s="462"/>
      <c r="LJI33" s="462"/>
      <c r="LJJ33" s="462"/>
      <c r="LJK33" s="462"/>
      <c r="LJL33" s="462"/>
      <c r="LJM33" s="462"/>
      <c r="LJN33" s="462"/>
      <c r="LJO33" s="462"/>
      <c r="LJP33" s="462"/>
      <c r="LJQ33" s="462"/>
      <c r="LJR33" s="462"/>
      <c r="LJS33" s="462"/>
      <c r="LJT33" s="462"/>
      <c r="LJU33" s="462"/>
      <c r="LJV33" s="462"/>
      <c r="LJW33" s="462"/>
      <c r="LJX33" s="462"/>
      <c r="LJY33" s="462"/>
      <c r="LJZ33" s="462"/>
      <c r="LKA33" s="462"/>
      <c r="LKB33" s="462"/>
      <c r="LKC33" s="462"/>
      <c r="LKD33" s="462"/>
      <c r="LKE33" s="462"/>
      <c r="LKF33" s="462"/>
      <c r="LKG33" s="462"/>
      <c r="LKH33" s="462"/>
      <c r="LKI33" s="462"/>
      <c r="LKJ33" s="462"/>
      <c r="LKK33" s="462"/>
      <c r="LKL33" s="462"/>
      <c r="LKM33" s="462"/>
      <c r="LKN33" s="462"/>
      <c r="LKO33" s="462"/>
      <c r="LKP33" s="462"/>
      <c r="LKQ33" s="462"/>
      <c r="LKR33" s="462"/>
      <c r="LKS33" s="462"/>
      <c r="LKT33" s="462"/>
      <c r="LKU33" s="462"/>
      <c r="LKV33" s="462"/>
      <c r="LKW33" s="462"/>
      <c r="LKX33" s="462"/>
      <c r="LKY33" s="462"/>
      <c r="LKZ33" s="462"/>
      <c r="LLA33" s="462"/>
      <c r="LLB33" s="462"/>
      <c r="LLC33" s="462"/>
      <c r="LLD33" s="462"/>
      <c r="LLE33" s="462"/>
      <c r="LLF33" s="462"/>
      <c r="LLG33" s="462"/>
      <c r="LLH33" s="462"/>
      <c r="LLI33" s="462"/>
      <c r="LLJ33" s="462"/>
      <c r="LLK33" s="462"/>
      <c r="LLL33" s="462"/>
      <c r="LLM33" s="462"/>
      <c r="LLN33" s="462"/>
      <c r="LLO33" s="462"/>
      <c r="LLP33" s="462"/>
      <c r="LLQ33" s="462"/>
      <c r="LLR33" s="462"/>
      <c r="LLS33" s="462"/>
      <c r="LLT33" s="462"/>
      <c r="LLU33" s="462"/>
      <c r="LLV33" s="462"/>
      <c r="LLW33" s="462"/>
      <c r="LLX33" s="462"/>
      <c r="LLY33" s="462"/>
      <c r="LLZ33" s="462"/>
      <c r="LMA33" s="462"/>
      <c r="LMB33" s="462"/>
      <c r="LMC33" s="462"/>
      <c r="LMD33" s="462"/>
      <c r="LME33" s="462"/>
      <c r="LMF33" s="462"/>
      <c r="LMG33" s="462"/>
      <c r="LMH33" s="462"/>
      <c r="LMI33" s="462"/>
      <c r="LMJ33" s="462"/>
      <c r="LMK33" s="462"/>
      <c r="LML33" s="462"/>
      <c r="LMM33" s="462"/>
      <c r="LMN33" s="462"/>
      <c r="LMO33" s="462"/>
      <c r="LMP33" s="462"/>
      <c r="LMQ33" s="462"/>
      <c r="LMR33" s="462"/>
      <c r="LMS33" s="462"/>
      <c r="LMT33" s="462"/>
      <c r="LMU33" s="462"/>
      <c r="LMV33" s="462"/>
      <c r="LMW33" s="462"/>
      <c r="LMX33" s="462"/>
      <c r="LMY33" s="462"/>
      <c r="LMZ33" s="462"/>
      <c r="LNA33" s="462"/>
      <c r="LNB33" s="462"/>
      <c r="LNC33" s="462"/>
      <c r="LND33" s="462"/>
      <c r="LNE33" s="462"/>
      <c r="LNF33" s="462"/>
      <c r="LNG33" s="462"/>
      <c r="LNH33" s="462"/>
      <c r="LNI33" s="462"/>
      <c r="LNJ33" s="462"/>
      <c r="LNK33" s="462"/>
      <c r="LNL33" s="462"/>
      <c r="LNM33" s="462"/>
      <c r="LNN33" s="462"/>
      <c r="LNO33" s="462"/>
      <c r="LNP33" s="462"/>
      <c r="LNQ33" s="462"/>
      <c r="LNR33" s="462"/>
      <c r="LNS33" s="462"/>
      <c r="LNT33" s="462"/>
      <c r="LNU33" s="462"/>
      <c r="LNV33" s="462"/>
      <c r="LNW33" s="462"/>
      <c r="LNX33" s="462"/>
      <c r="LNY33" s="462"/>
      <c r="LNZ33" s="462"/>
      <c r="LOA33" s="462"/>
      <c r="LOB33" s="462"/>
      <c r="LOC33" s="462"/>
      <c r="LOD33" s="462"/>
      <c r="LOE33" s="462"/>
      <c r="LOF33" s="462"/>
      <c r="LOG33" s="462"/>
      <c r="LOH33" s="462"/>
      <c r="LOI33" s="462"/>
      <c r="LOJ33" s="462"/>
      <c r="LOK33" s="462"/>
      <c r="LOL33" s="462"/>
      <c r="LOM33" s="462"/>
      <c r="LON33" s="462"/>
      <c r="LOO33" s="462"/>
      <c r="LOP33" s="462"/>
      <c r="LOQ33" s="462"/>
      <c r="LOR33" s="462"/>
      <c r="LOS33" s="462"/>
      <c r="LOT33" s="462"/>
      <c r="LOU33" s="462"/>
      <c r="LOV33" s="462"/>
      <c r="LOW33" s="462"/>
      <c r="LOX33" s="462"/>
      <c r="LOY33" s="462"/>
      <c r="LOZ33" s="462"/>
      <c r="LPA33" s="462"/>
      <c r="LPB33" s="462"/>
      <c r="LPC33" s="462"/>
      <c r="LPD33" s="462"/>
      <c r="LPE33" s="462"/>
      <c r="LPF33" s="462"/>
      <c r="LPG33" s="462"/>
      <c r="LPH33" s="462"/>
      <c r="LPI33" s="462"/>
      <c r="LPJ33" s="462"/>
      <c r="LPK33" s="462"/>
      <c r="LPL33" s="462"/>
      <c r="LPM33" s="462"/>
      <c r="LPN33" s="462"/>
      <c r="LPO33" s="462"/>
      <c r="LPP33" s="462"/>
      <c r="LPQ33" s="462"/>
      <c r="LPR33" s="462"/>
      <c r="LPS33" s="462"/>
      <c r="LPT33" s="462"/>
      <c r="LPU33" s="462"/>
      <c r="LPV33" s="462"/>
      <c r="LPW33" s="462"/>
      <c r="LPX33" s="462"/>
      <c r="LPY33" s="462"/>
      <c r="LPZ33" s="462"/>
      <c r="LQA33" s="462"/>
      <c r="LQB33" s="462"/>
      <c r="LQC33" s="462"/>
      <c r="LQD33" s="462"/>
      <c r="LQE33" s="462"/>
      <c r="LQF33" s="462"/>
      <c r="LQG33" s="462"/>
      <c r="LQH33" s="462"/>
      <c r="LQI33" s="462"/>
      <c r="LQJ33" s="462"/>
      <c r="LQK33" s="462"/>
      <c r="LQL33" s="462"/>
      <c r="LQM33" s="462"/>
      <c r="LQN33" s="462"/>
      <c r="LQO33" s="462"/>
      <c r="LQP33" s="462"/>
      <c r="LQQ33" s="462"/>
      <c r="LQR33" s="462"/>
      <c r="LQS33" s="462"/>
      <c r="LQT33" s="462"/>
      <c r="LQU33" s="462"/>
      <c r="LQV33" s="462"/>
      <c r="LQW33" s="462"/>
      <c r="LQX33" s="462"/>
      <c r="LQY33" s="462"/>
      <c r="LQZ33" s="462"/>
      <c r="LRA33" s="462"/>
      <c r="LRB33" s="462"/>
      <c r="LRC33" s="462"/>
      <c r="LRD33" s="462"/>
      <c r="LRE33" s="462"/>
      <c r="LRF33" s="462"/>
      <c r="LRG33" s="462"/>
      <c r="LRH33" s="462"/>
      <c r="LRI33" s="462"/>
      <c r="LRJ33" s="462"/>
      <c r="LRK33" s="462"/>
      <c r="LRL33" s="462"/>
      <c r="LRM33" s="462"/>
      <c r="LRN33" s="462"/>
      <c r="LRO33" s="462"/>
      <c r="LRP33" s="462"/>
      <c r="LRQ33" s="462"/>
      <c r="LRR33" s="462"/>
      <c r="LRS33" s="462"/>
      <c r="LRT33" s="462"/>
      <c r="LRU33" s="462"/>
      <c r="LRV33" s="462"/>
      <c r="LRW33" s="462"/>
      <c r="LRX33" s="462"/>
      <c r="LRY33" s="462"/>
      <c r="LRZ33" s="462"/>
      <c r="LSA33" s="462"/>
      <c r="LSB33" s="462"/>
      <c r="LSC33" s="462"/>
      <c r="LSD33" s="462"/>
      <c r="LSE33" s="462"/>
      <c r="LSF33" s="462"/>
      <c r="LSG33" s="462"/>
      <c r="LSH33" s="462"/>
      <c r="LSI33" s="462"/>
      <c r="LSJ33" s="462"/>
      <c r="LSK33" s="462"/>
      <c r="LSL33" s="462"/>
      <c r="LSM33" s="462"/>
      <c r="LSN33" s="462"/>
      <c r="LSO33" s="462"/>
      <c r="LSP33" s="462"/>
      <c r="LSQ33" s="462"/>
      <c r="LSR33" s="462"/>
      <c r="LSS33" s="462"/>
      <c r="LST33" s="462"/>
      <c r="LSU33" s="462"/>
      <c r="LSV33" s="462"/>
      <c r="LSW33" s="462"/>
      <c r="LSX33" s="462"/>
      <c r="LSY33" s="462"/>
      <c r="LSZ33" s="462"/>
      <c r="LTA33" s="462"/>
      <c r="LTB33" s="462"/>
      <c r="LTC33" s="462"/>
      <c r="LTD33" s="462"/>
      <c r="LTE33" s="462"/>
      <c r="LTF33" s="462"/>
      <c r="LTG33" s="462"/>
      <c r="LTH33" s="462"/>
      <c r="LTI33" s="462"/>
      <c r="LTJ33" s="462"/>
      <c r="LTK33" s="462"/>
      <c r="LTL33" s="462"/>
      <c r="LTM33" s="462"/>
      <c r="LTN33" s="462"/>
      <c r="LTO33" s="462"/>
      <c r="LTP33" s="462"/>
      <c r="LTQ33" s="462"/>
      <c r="LTR33" s="462"/>
      <c r="LTS33" s="462"/>
      <c r="LTT33" s="462"/>
      <c r="LTU33" s="462"/>
      <c r="LTV33" s="462"/>
      <c r="LTW33" s="462"/>
      <c r="LTX33" s="462"/>
      <c r="LTY33" s="462"/>
      <c r="LTZ33" s="462"/>
      <c r="LUA33" s="462"/>
      <c r="LUB33" s="462"/>
      <c r="LUC33" s="462"/>
      <c r="LUD33" s="462"/>
      <c r="LUE33" s="462"/>
      <c r="LUF33" s="462"/>
      <c r="LUG33" s="462"/>
      <c r="LUH33" s="462"/>
      <c r="LUI33" s="462"/>
      <c r="LUJ33" s="462"/>
      <c r="LUK33" s="462"/>
      <c r="LUL33" s="462"/>
      <c r="LUM33" s="462"/>
      <c r="LUN33" s="462"/>
      <c r="LUO33" s="462"/>
      <c r="LUP33" s="462"/>
      <c r="LUQ33" s="462"/>
      <c r="LUR33" s="462"/>
      <c r="LUS33" s="462"/>
      <c r="LUT33" s="462"/>
      <c r="LUU33" s="462"/>
      <c r="LUV33" s="462"/>
      <c r="LUW33" s="462"/>
      <c r="LUX33" s="462"/>
      <c r="LUY33" s="462"/>
      <c r="LUZ33" s="462"/>
      <c r="LVA33" s="462"/>
      <c r="LVB33" s="462"/>
      <c r="LVC33" s="462"/>
      <c r="LVD33" s="462"/>
      <c r="LVE33" s="462"/>
      <c r="LVF33" s="462"/>
      <c r="LVG33" s="462"/>
      <c r="LVH33" s="462"/>
      <c r="LVI33" s="462"/>
      <c r="LVJ33" s="462"/>
      <c r="LVK33" s="462"/>
      <c r="LVL33" s="462"/>
      <c r="LVM33" s="462"/>
      <c r="LVN33" s="462"/>
      <c r="LVO33" s="462"/>
      <c r="LVP33" s="462"/>
      <c r="LVQ33" s="462"/>
      <c r="LVR33" s="462"/>
      <c r="LVS33" s="462"/>
      <c r="LVT33" s="462"/>
      <c r="LVU33" s="462"/>
      <c r="LVV33" s="462"/>
      <c r="LVW33" s="462"/>
      <c r="LVX33" s="462"/>
      <c r="LVY33" s="462"/>
      <c r="LVZ33" s="462"/>
      <c r="LWA33" s="462"/>
      <c r="LWB33" s="462"/>
      <c r="LWC33" s="462"/>
      <c r="LWD33" s="462"/>
      <c r="LWE33" s="462"/>
      <c r="LWF33" s="462"/>
      <c r="LWG33" s="462"/>
      <c r="LWH33" s="462"/>
      <c r="LWI33" s="462"/>
      <c r="LWJ33" s="462"/>
      <c r="LWK33" s="462"/>
      <c r="LWL33" s="462"/>
      <c r="LWM33" s="462"/>
      <c r="LWN33" s="462"/>
      <c r="LWO33" s="462"/>
      <c r="LWP33" s="462"/>
      <c r="LWQ33" s="462"/>
      <c r="LWR33" s="462"/>
      <c r="LWS33" s="462"/>
      <c r="LWT33" s="462"/>
      <c r="LWU33" s="462"/>
      <c r="LWV33" s="462"/>
      <c r="LWW33" s="462"/>
      <c r="LWX33" s="462"/>
      <c r="LWY33" s="462"/>
      <c r="LWZ33" s="462"/>
      <c r="LXA33" s="462"/>
      <c r="LXB33" s="462"/>
      <c r="LXC33" s="462"/>
      <c r="LXD33" s="462"/>
      <c r="LXE33" s="462"/>
      <c r="LXF33" s="462"/>
      <c r="LXG33" s="462"/>
      <c r="LXH33" s="462"/>
      <c r="LXI33" s="462"/>
      <c r="LXJ33" s="462"/>
      <c r="LXK33" s="462"/>
      <c r="LXL33" s="462"/>
      <c r="LXM33" s="462"/>
      <c r="LXN33" s="462"/>
      <c r="LXO33" s="462"/>
      <c r="LXP33" s="462"/>
      <c r="LXQ33" s="462"/>
      <c r="LXR33" s="462"/>
      <c r="LXS33" s="462"/>
      <c r="LXT33" s="462"/>
      <c r="LXU33" s="462"/>
      <c r="LXV33" s="462"/>
      <c r="LXW33" s="462"/>
      <c r="LXX33" s="462"/>
      <c r="LXY33" s="462"/>
      <c r="LXZ33" s="462"/>
      <c r="LYA33" s="462"/>
      <c r="LYB33" s="462"/>
      <c r="LYC33" s="462"/>
      <c r="LYD33" s="462"/>
      <c r="LYE33" s="462"/>
      <c r="LYF33" s="462"/>
      <c r="LYG33" s="462"/>
      <c r="LYH33" s="462"/>
      <c r="LYI33" s="462"/>
      <c r="LYJ33" s="462"/>
      <c r="LYK33" s="462"/>
      <c r="LYL33" s="462"/>
      <c r="LYM33" s="462"/>
      <c r="LYN33" s="462"/>
      <c r="LYO33" s="462"/>
      <c r="LYP33" s="462"/>
      <c r="LYQ33" s="462"/>
      <c r="LYR33" s="462"/>
      <c r="LYS33" s="462"/>
      <c r="LYT33" s="462"/>
      <c r="LYU33" s="462"/>
      <c r="LYV33" s="462"/>
      <c r="LYW33" s="462"/>
      <c r="LYX33" s="462"/>
      <c r="LYY33" s="462"/>
      <c r="LYZ33" s="462"/>
      <c r="LZA33" s="462"/>
      <c r="LZB33" s="462"/>
      <c r="LZC33" s="462"/>
      <c r="LZD33" s="462"/>
      <c r="LZE33" s="462"/>
      <c r="LZF33" s="462"/>
      <c r="LZG33" s="462"/>
      <c r="LZH33" s="462"/>
      <c r="LZI33" s="462"/>
      <c r="LZJ33" s="462"/>
      <c r="LZK33" s="462"/>
      <c r="LZL33" s="462"/>
      <c r="LZM33" s="462"/>
      <c r="LZN33" s="462"/>
      <c r="LZO33" s="462"/>
      <c r="LZP33" s="462"/>
      <c r="LZQ33" s="462"/>
      <c r="LZR33" s="462"/>
      <c r="LZS33" s="462"/>
      <c r="LZT33" s="462"/>
      <c r="LZU33" s="462"/>
      <c r="LZV33" s="462"/>
      <c r="LZW33" s="462"/>
      <c r="LZX33" s="462"/>
      <c r="LZY33" s="462"/>
      <c r="LZZ33" s="462"/>
      <c r="MAA33" s="462"/>
      <c r="MAB33" s="462"/>
      <c r="MAC33" s="462"/>
      <c r="MAD33" s="462"/>
      <c r="MAE33" s="462"/>
      <c r="MAF33" s="462"/>
      <c r="MAG33" s="462"/>
      <c r="MAH33" s="462"/>
      <c r="MAI33" s="462"/>
      <c r="MAJ33" s="462"/>
      <c r="MAK33" s="462"/>
      <c r="MAL33" s="462"/>
      <c r="MAM33" s="462"/>
      <c r="MAN33" s="462"/>
      <c r="MAO33" s="462"/>
      <c r="MAP33" s="462"/>
      <c r="MAQ33" s="462"/>
      <c r="MAR33" s="462"/>
      <c r="MAS33" s="462"/>
      <c r="MAT33" s="462"/>
      <c r="MAU33" s="462"/>
      <c r="MAV33" s="462"/>
      <c r="MAW33" s="462"/>
      <c r="MAX33" s="462"/>
      <c r="MAY33" s="462"/>
      <c r="MAZ33" s="462"/>
      <c r="MBA33" s="462"/>
      <c r="MBB33" s="462"/>
      <c r="MBC33" s="462"/>
      <c r="MBD33" s="462"/>
      <c r="MBE33" s="462"/>
      <c r="MBF33" s="462"/>
      <c r="MBG33" s="462"/>
      <c r="MBH33" s="462"/>
      <c r="MBI33" s="462"/>
      <c r="MBJ33" s="462"/>
      <c r="MBK33" s="462"/>
      <c r="MBL33" s="462"/>
      <c r="MBM33" s="462"/>
      <c r="MBN33" s="462"/>
      <c r="MBO33" s="462"/>
      <c r="MBP33" s="462"/>
      <c r="MBQ33" s="462"/>
      <c r="MBR33" s="462"/>
      <c r="MBS33" s="462"/>
      <c r="MBT33" s="462"/>
      <c r="MBU33" s="462"/>
      <c r="MBV33" s="462"/>
      <c r="MBW33" s="462"/>
      <c r="MBX33" s="462"/>
      <c r="MBY33" s="462"/>
      <c r="MBZ33" s="462"/>
      <c r="MCA33" s="462"/>
      <c r="MCB33" s="462"/>
      <c r="MCC33" s="462"/>
      <c r="MCD33" s="462"/>
      <c r="MCE33" s="462"/>
      <c r="MCF33" s="462"/>
      <c r="MCG33" s="462"/>
      <c r="MCH33" s="462"/>
      <c r="MCI33" s="462"/>
      <c r="MCJ33" s="462"/>
      <c r="MCK33" s="462"/>
      <c r="MCL33" s="462"/>
      <c r="MCM33" s="462"/>
      <c r="MCN33" s="462"/>
      <c r="MCO33" s="462"/>
      <c r="MCP33" s="462"/>
      <c r="MCQ33" s="462"/>
      <c r="MCR33" s="462"/>
      <c r="MCS33" s="462"/>
      <c r="MCT33" s="462"/>
      <c r="MCU33" s="462"/>
      <c r="MCV33" s="462"/>
      <c r="MCW33" s="462"/>
      <c r="MCX33" s="462"/>
      <c r="MCY33" s="462"/>
      <c r="MCZ33" s="462"/>
      <c r="MDA33" s="462"/>
      <c r="MDB33" s="462"/>
      <c r="MDC33" s="462"/>
      <c r="MDD33" s="462"/>
      <c r="MDE33" s="462"/>
      <c r="MDF33" s="462"/>
      <c r="MDG33" s="462"/>
      <c r="MDH33" s="462"/>
      <c r="MDI33" s="462"/>
      <c r="MDJ33" s="462"/>
      <c r="MDK33" s="462"/>
      <c r="MDL33" s="462"/>
      <c r="MDM33" s="462"/>
      <c r="MDN33" s="462"/>
      <c r="MDO33" s="462"/>
      <c r="MDP33" s="462"/>
      <c r="MDQ33" s="462"/>
      <c r="MDR33" s="462"/>
      <c r="MDS33" s="462"/>
      <c r="MDT33" s="462"/>
      <c r="MDU33" s="462"/>
      <c r="MDV33" s="462"/>
      <c r="MDW33" s="462"/>
      <c r="MDX33" s="462"/>
      <c r="MDY33" s="462"/>
      <c r="MDZ33" s="462"/>
      <c r="MEA33" s="462"/>
      <c r="MEB33" s="462"/>
      <c r="MEC33" s="462"/>
      <c r="MED33" s="462"/>
      <c r="MEE33" s="462"/>
      <c r="MEF33" s="462"/>
      <c r="MEG33" s="462"/>
      <c r="MEH33" s="462"/>
      <c r="MEI33" s="462"/>
      <c r="MEJ33" s="462"/>
      <c r="MEK33" s="462"/>
      <c r="MEL33" s="462"/>
      <c r="MEM33" s="462"/>
      <c r="MEN33" s="462"/>
      <c r="MEO33" s="462"/>
      <c r="MEP33" s="462"/>
      <c r="MEQ33" s="462"/>
      <c r="MER33" s="462"/>
      <c r="MES33" s="462"/>
      <c r="MET33" s="462"/>
      <c r="MEU33" s="462"/>
      <c r="MEV33" s="462"/>
      <c r="MEW33" s="462"/>
      <c r="MEX33" s="462"/>
      <c r="MEY33" s="462"/>
      <c r="MEZ33" s="462"/>
      <c r="MFA33" s="462"/>
      <c r="MFB33" s="462"/>
      <c r="MFC33" s="462"/>
      <c r="MFD33" s="462"/>
      <c r="MFE33" s="462"/>
      <c r="MFF33" s="462"/>
      <c r="MFG33" s="462"/>
      <c r="MFH33" s="462"/>
      <c r="MFI33" s="462"/>
      <c r="MFJ33" s="462"/>
      <c r="MFK33" s="462"/>
      <c r="MFL33" s="462"/>
      <c r="MFM33" s="462"/>
      <c r="MFN33" s="462"/>
      <c r="MFO33" s="462"/>
      <c r="MFP33" s="462"/>
      <c r="MFQ33" s="462"/>
      <c r="MFR33" s="462"/>
      <c r="MFS33" s="462"/>
      <c r="MFT33" s="462"/>
      <c r="MFU33" s="462"/>
      <c r="MFV33" s="462"/>
      <c r="MFW33" s="462"/>
      <c r="MFX33" s="462"/>
      <c r="MFY33" s="462"/>
      <c r="MFZ33" s="462"/>
      <c r="MGA33" s="462"/>
      <c r="MGB33" s="462"/>
      <c r="MGC33" s="462"/>
      <c r="MGD33" s="462"/>
      <c r="MGE33" s="462"/>
      <c r="MGF33" s="462"/>
      <c r="MGG33" s="462"/>
      <c r="MGH33" s="462"/>
      <c r="MGI33" s="462"/>
      <c r="MGJ33" s="462"/>
      <c r="MGK33" s="462"/>
      <c r="MGL33" s="462"/>
      <c r="MGM33" s="462"/>
      <c r="MGN33" s="462"/>
      <c r="MGO33" s="462"/>
      <c r="MGP33" s="462"/>
      <c r="MGQ33" s="462"/>
      <c r="MGR33" s="462"/>
      <c r="MGS33" s="462"/>
      <c r="MGT33" s="462"/>
      <c r="MGU33" s="462"/>
      <c r="MGV33" s="462"/>
      <c r="MGW33" s="462"/>
      <c r="MGX33" s="462"/>
      <c r="MGY33" s="462"/>
      <c r="MGZ33" s="462"/>
      <c r="MHA33" s="462"/>
      <c r="MHB33" s="462"/>
      <c r="MHC33" s="462"/>
      <c r="MHD33" s="462"/>
      <c r="MHE33" s="462"/>
      <c r="MHF33" s="462"/>
      <c r="MHG33" s="462"/>
      <c r="MHH33" s="462"/>
      <c r="MHI33" s="462"/>
      <c r="MHJ33" s="462"/>
      <c r="MHK33" s="462"/>
      <c r="MHL33" s="462"/>
      <c r="MHM33" s="462"/>
      <c r="MHN33" s="462"/>
      <c r="MHO33" s="462"/>
      <c r="MHP33" s="462"/>
      <c r="MHQ33" s="462"/>
      <c r="MHR33" s="462"/>
      <c r="MHS33" s="462"/>
      <c r="MHT33" s="462"/>
      <c r="MHU33" s="462"/>
      <c r="MHV33" s="462"/>
      <c r="MHW33" s="462"/>
      <c r="MHX33" s="462"/>
      <c r="MHY33" s="462"/>
      <c r="MHZ33" s="462"/>
      <c r="MIA33" s="462"/>
      <c r="MIB33" s="462"/>
      <c r="MIC33" s="462"/>
      <c r="MID33" s="462"/>
      <c r="MIE33" s="462"/>
      <c r="MIF33" s="462"/>
      <c r="MIG33" s="462"/>
      <c r="MIH33" s="462"/>
      <c r="MII33" s="462"/>
      <c r="MIJ33" s="462"/>
      <c r="MIK33" s="462"/>
      <c r="MIL33" s="462"/>
      <c r="MIM33" s="462"/>
      <c r="MIN33" s="462"/>
      <c r="MIO33" s="462"/>
      <c r="MIP33" s="462"/>
      <c r="MIQ33" s="462"/>
      <c r="MIR33" s="462"/>
      <c r="MIS33" s="462"/>
      <c r="MIT33" s="462"/>
      <c r="MIU33" s="462"/>
      <c r="MIV33" s="462"/>
      <c r="MIW33" s="462"/>
      <c r="MIX33" s="462"/>
      <c r="MIY33" s="462"/>
      <c r="MIZ33" s="462"/>
      <c r="MJA33" s="462"/>
      <c r="MJB33" s="462"/>
      <c r="MJC33" s="462"/>
      <c r="MJD33" s="462"/>
      <c r="MJE33" s="462"/>
      <c r="MJF33" s="462"/>
      <c r="MJG33" s="462"/>
      <c r="MJH33" s="462"/>
      <c r="MJI33" s="462"/>
      <c r="MJJ33" s="462"/>
      <c r="MJK33" s="462"/>
      <c r="MJL33" s="462"/>
      <c r="MJM33" s="462"/>
      <c r="MJN33" s="462"/>
      <c r="MJO33" s="462"/>
      <c r="MJP33" s="462"/>
      <c r="MJQ33" s="462"/>
      <c r="MJR33" s="462"/>
      <c r="MJS33" s="462"/>
      <c r="MJT33" s="462"/>
      <c r="MJU33" s="462"/>
      <c r="MJV33" s="462"/>
      <c r="MJW33" s="462"/>
      <c r="MJX33" s="462"/>
      <c r="MJY33" s="462"/>
      <c r="MJZ33" s="462"/>
      <c r="MKA33" s="462"/>
      <c r="MKB33" s="462"/>
      <c r="MKC33" s="462"/>
      <c r="MKD33" s="462"/>
      <c r="MKE33" s="462"/>
      <c r="MKF33" s="462"/>
      <c r="MKG33" s="462"/>
      <c r="MKH33" s="462"/>
      <c r="MKI33" s="462"/>
      <c r="MKJ33" s="462"/>
      <c r="MKK33" s="462"/>
      <c r="MKL33" s="462"/>
      <c r="MKM33" s="462"/>
      <c r="MKN33" s="462"/>
      <c r="MKO33" s="462"/>
      <c r="MKP33" s="462"/>
      <c r="MKQ33" s="462"/>
      <c r="MKR33" s="462"/>
      <c r="MKS33" s="462"/>
      <c r="MKT33" s="462"/>
      <c r="MKU33" s="462"/>
      <c r="MKV33" s="462"/>
      <c r="MKW33" s="462"/>
      <c r="MKX33" s="462"/>
      <c r="MKY33" s="462"/>
      <c r="MKZ33" s="462"/>
      <c r="MLA33" s="462"/>
      <c r="MLB33" s="462"/>
      <c r="MLC33" s="462"/>
      <c r="MLD33" s="462"/>
      <c r="MLE33" s="462"/>
      <c r="MLF33" s="462"/>
      <c r="MLG33" s="462"/>
      <c r="MLH33" s="462"/>
      <c r="MLI33" s="462"/>
      <c r="MLJ33" s="462"/>
      <c r="MLK33" s="462"/>
      <c r="MLL33" s="462"/>
      <c r="MLM33" s="462"/>
      <c r="MLN33" s="462"/>
      <c r="MLO33" s="462"/>
      <c r="MLP33" s="462"/>
      <c r="MLQ33" s="462"/>
      <c r="MLR33" s="462"/>
      <c r="MLS33" s="462"/>
      <c r="MLT33" s="462"/>
      <c r="MLU33" s="462"/>
      <c r="MLV33" s="462"/>
      <c r="MLW33" s="462"/>
      <c r="MLX33" s="462"/>
      <c r="MLY33" s="462"/>
      <c r="MLZ33" s="462"/>
      <c r="MMA33" s="462"/>
      <c r="MMB33" s="462"/>
      <c r="MMC33" s="462"/>
      <c r="MMD33" s="462"/>
      <c r="MME33" s="462"/>
      <c r="MMF33" s="462"/>
      <c r="MMG33" s="462"/>
      <c r="MMH33" s="462"/>
      <c r="MMI33" s="462"/>
      <c r="MMJ33" s="462"/>
      <c r="MMK33" s="462"/>
      <c r="MML33" s="462"/>
      <c r="MMM33" s="462"/>
      <c r="MMN33" s="462"/>
      <c r="MMO33" s="462"/>
      <c r="MMP33" s="462"/>
      <c r="MMQ33" s="462"/>
      <c r="MMR33" s="462"/>
      <c r="MMS33" s="462"/>
      <c r="MMT33" s="462"/>
      <c r="MMU33" s="462"/>
      <c r="MMV33" s="462"/>
      <c r="MMW33" s="462"/>
      <c r="MMX33" s="462"/>
      <c r="MMY33" s="462"/>
      <c r="MMZ33" s="462"/>
      <c r="MNA33" s="462"/>
      <c r="MNB33" s="462"/>
      <c r="MNC33" s="462"/>
      <c r="MND33" s="462"/>
      <c r="MNE33" s="462"/>
      <c r="MNF33" s="462"/>
      <c r="MNG33" s="462"/>
      <c r="MNH33" s="462"/>
      <c r="MNI33" s="462"/>
      <c r="MNJ33" s="462"/>
      <c r="MNK33" s="462"/>
      <c r="MNL33" s="462"/>
      <c r="MNM33" s="462"/>
      <c r="MNN33" s="462"/>
      <c r="MNO33" s="462"/>
      <c r="MNP33" s="462"/>
      <c r="MNQ33" s="462"/>
      <c r="MNR33" s="462"/>
      <c r="MNS33" s="462"/>
      <c r="MNT33" s="462"/>
      <c r="MNU33" s="462"/>
      <c r="MNV33" s="462"/>
      <c r="MNW33" s="462"/>
      <c r="MNX33" s="462"/>
      <c r="MNY33" s="462"/>
      <c r="MNZ33" s="462"/>
      <c r="MOA33" s="462"/>
      <c r="MOB33" s="462"/>
      <c r="MOC33" s="462"/>
      <c r="MOD33" s="462"/>
      <c r="MOE33" s="462"/>
      <c r="MOF33" s="462"/>
      <c r="MOG33" s="462"/>
      <c r="MOH33" s="462"/>
      <c r="MOI33" s="462"/>
      <c r="MOJ33" s="462"/>
      <c r="MOK33" s="462"/>
      <c r="MOL33" s="462"/>
      <c r="MOM33" s="462"/>
      <c r="MON33" s="462"/>
      <c r="MOO33" s="462"/>
      <c r="MOP33" s="462"/>
      <c r="MOQ33" s="462"/>
      <c r="MOR33" s="462"/>
      <c r="MOS33" s="462"/>
      <c r="MOT33" s="462"/>
      <c r="MOU33" s="462"/>
      <c r="MOV33" s="462"/>
      <c r="MOW33" s="462"/>
      <c r="MOX33" s="462"/>
      <c r="MOY33" s="462"/>
      <c r="MOZ33" s="462"/>
      <c r="MPA33" s="462"/>
      <c r="MPB33" s="462"/>
      <c r="MPC33" s="462"/>
      <c r="MPD33" s="462"/>
      <c r="MPE33" s="462"/>
      <c r="MPF33" s="462"/>
      <c r="MPG33" s="462"/>
      <c r="MPH33" s="462"/>
      <c r="MPI33" s="462"/>
      <c r="MPJ33" s="462"/>
      <c r="MPK33" s="462"/>
      <c r="MPL33" s="462"/>
      <c r="MPM33" s="462"/>
      <c r="MPN33" s="462"/>
      <c r="MPO33" s="462"/>
      <c r="MPP33" s="462"/>
      <c r="MPQ33" s="462"/>
      <c r="MPR33" s="462"/>
      <c r="MPS33" s="462"/>
      <c r="MPT33" s="462"/>
      <c r="MPU33" s="462"/>
      <c r="MPV33" s="462"/>
      <c r="MPW33" s="462"/>
      <c r="MPX33" s="462"/>
      <c r="MPY33" s="462"/>
      <c r="MPZ33" s="462"/>
      <c r="MQA33" s="462"/>
      <c r="MQB33" s="462"/>
      <c r="MQC33" s="462"/>
      <c r="MQD33" s="462"/>
      <c r="MQE33" s="462"/>
      <c r="MQF33" s="462"/>
      <c r="MQG33" s="462"/>
      <c r="MQH33" s="462"/>
      <c r="MQI33" s="462"/>
      <c r="MQJ33" s="462"/>
      <c r="MQK33" s="462"/>
      <c r="MQL33" s="462"/>
      <c r="MQM33" s="462"/>
      <c r="MQN33" s="462"/>
      <c r="MQO33" s="462"/>
      <c r="MQP33" s="462"/>
      <c r="MQQ33" s="462"/>
      <c r="MQR33" s="462"/>
      <c r="MQS33" s="462"/>
      <c r="MQT33" s="462"/>
      <c r="MQU33" s="462"/>
      <c r="MQV33" s="462"/>
      <c r="MQW33" s="462"/>
      <c r="MQX33" s="462"/>
      <c r="MQY33" s="462"/>
      <c r="MQZ33" s="462"/>
      <c r="MRA33" s="462"/>
      <c r="MRB33" s="462"/>
      <c r="MRC33" s="462"/>
      <c r="MRD33" s="462"/>
      <c r="MRE33" s="462"/>
      <c r="MRF33" s="462"/>
      <c r="MRG33" s="462"/>
      <c r="MRH33" s="462"/>
      <c r="MRI33" s="462"/>
      <c r="MRJ33" s="462"/>
      <c r="MRK33" s="462"/>
      <c r="MRL33" s="462"/>
      <c r="MRM33" s="462"/>
      <c r="MRN33" s="462"/>
      <c r="MRO33" s="462"/>
      <c r="MRP33" s="462"/>
      <c r="MRQ33" s="462"/>
      <c r="MRR33" s="462"/>
      <c r="MRS33" s="462"/>
      <c r="MRT33" s="462"/>
      <c r="MRU33" s="462"/>
      <c r="MRV33" s="462"/>
      <c r="MRW33" s="462"/>
      <c r="MRX33" s="462"/>
      <c r="MRY33" s="462"/>
      <c r="MRZ33" s="462"/>
      <c r="MSA33" s="462"/>
      <c r="MSB33" s="462"/>
      <c r="MSC33" s="462"/>
      <c r="MSD33" s="462"/>
      <c r="MSE33" s="462"/>
      <c r="MSF33" s="462"/>
      <c r="MSG33" s="462"/>
      <c r="MSH33" s="462"/>
      <c r="MSI33" s="462"/>
      <c r="MSJ33" s="462"/>
      <c r="MSK33" s="462"/>
      <c r="MSL33" s="462"/>
      <c r="MSM33" s="462"/>
      <c r="MSN33" s="462"/>
      <c r="MSO33" s="462"/>
      <c r="MSP33" s="462"/>
      <c r="MSQ33" s="462"/>
      <c r="MSR33" s="462"/>
      <c r="MSS33" s="462"/>
      <c r="MST33" s="462"/>
      <c r="MSU33" s="462"/>
      <c r="MSV33" s="462"/>
      <c r="MSW33" s="462"/>
      <c r="MSX33" s="462"/>
      <c r="MSY33" s="462"/>
      <c r="MSZ33" s="462"/>
      <c r="MTA33" s="462"/>
      <c r="MTB33" s="462"/>
      <c r="MTC33" s="462"/>
      <c r="MTD33" s="462"/>
      <c r="MTE33" s="462"/>
      <c r="MTF33" s="462"/>
      <c r="MTG33" s="462"/>
      <c r="MTH33" s="462"/>
      <c r="MTI33" s="462"/>
      <c r="MTJ33" s="462"/>
      <c r="MTK33" s="462"/>
      <c r="MTL33" s="462"/>
      <c r="MTM33" s="462"/>
      <c r="MTN33" s="462"/>
      <c r="MTO33" s="462"/>
      <c r="MTP33" s="462"/>
      <c r="MTQ33" s="462"/>
      <c r="MTR33" s="462"/>
      <c r="MTS33" s="462"/>
      <c r="MTT33" s="462"/>
      <c r="MTU33" s="462"/>
      <c r="MTV33" s="462"/>
      <c r="MTW33" s="462"/>
      <c r="MTX33" s="462"/>
      <c r="MTY33" s="462"/>
      <c r="MTZ33" s="462"/>
      <c r="MUA33" s="462"/>
      <c r="MUB33" s="462"/>
      <c r="MUC33" s="462"/>
      <c r="MUD33" s="462"/>
      <c r="MUE33" s="462"/>
      <c r="MUF33" s="462"/>
      <c r="MUG33" s="462"/>
      <c r="MUH33" s="462"/>
      <c r="MUI33" s="462"/>
      <c r="MUJ33" s="462"/>
      <c r="MUK33" s="462"/>
      <c r="MUL33" s="462"/>
      <c r="MUM33" s="462"/>
      <c r="MUN33" s="462"/>
      <c r="MUO33" s="462"/>
      <c r="MUP33" s="462"/>
      <c r="MUQ33" s="462"/>
      <c r="MUR33" s="462"/>
      <c r="MUS33" s="462"/>
      <c r="MUT33" s="462"/>
      <c r="MUU33" s="462"/>
      <c r="MUV33" s="462"/>
      <c r="MUW33" s="462"/>
      <c r="MUX33" s="462"/>
      <c r="MUY33" s="462"/>
      <c r="MUZ33" s="462"/>
      <c r="MVA33" s="462"/>
      <c r="MVB33" s="462"/>
      <c r="MVC33" s="462"/>
      <c r="MVD33" s="462"/>
      <c r="MVE33" s="462"/>
      <c r="MVF33" s="462"/>
      <c r="MVG33" s="462"/>
      <c r="MVH33" s="462"/>
      <c r="MVI33" s="462"/>
      <c r="MVJ33" s="462"/>
      <c r="MVK33" s="462"/>
      <c r="MVL33" s="462"/>
      <c r="MVM33" s="462"/>
      <c r="MVN33" s="462"/>
      <c r="MVO33" s="462"/>
      <c r="MVP33" s="462"/>
      <c r="MVQ33" s="462"/>
      <c r="MVR33" s="462"/>
      <c r="MVS33" s="462"/>
      <c r="MVT33" s="462"/>
      <c r="MVU33" s="462"/>
      <c r="MVV33" s="462"/>
      <c r="MVW33" s="462"/>
      <c r="MVX33" s="462"/>
      <c r="MVY33" s="462"/>
      <c r="MVZ33" s="462"/>
      <c r="MWA33" s="462"/>
      <c r="MWB33" s="462"/>
      <c r="MWC33" s="462"/>
      <c r="MWD33" s="462"/>
      <c r="MWE33" s="462"/>
      <c r="MWF33" s="462"/>
      <c r="MWG33" s="462"/>
      <c r="MWH33" s="462"/>
      <c r="MWI33" s="462"/>
      <c r="MWJ33" s="462"/>
      <c r="MWK33" s="462"/>
      <c r="MWL33" s="462"/>
      <c r="MWM33" s="462"/>
      <c r="MWN33" s="462"/>
      <c r="MWO33" s="462"/>
      <c r="MWP33" s="462"/>
      <c r="MWQ33" s="462"/>
      <c r="MWR33" s="462"/>
      <c r="MWS33" s="462"/>
      <c r="MWT33" s="462"/>
      <c r="MWU33" s="462"/>
      <c r="MWV33" s="462"/>
      <c r="MWW33" s="462"/>
      <c r="MWX33" s="462"/>
      <c r="MWY33" s="462"/>
      <c r="MWZ33" s="462"/>
      <c r="MXA33" s="462"/>
      <c r="MXB33" s="462"/>
      <c r="MXC33" s="462"/>
      <c r="MXD33" s="462"/>
      <c r="MXE33" s="462"/>
      <c r="MXF33" s="462"/>
      <c r="MXG33" s="462"/>
      <c r="MXH33" s="462"/>
      <c r="MXI33" s="462"/>
      <c r="MXJ33" s="462"/>
      <c r="MXK33" s="462"/>
      <c r="MXL33" s="462"/>
      <c r="MXM33" s="462"/>
      <c r="MXN33" s="462"/>
      <c r="MXO33" s="462"/>
      <c r="MXP33" s="462"/>
      <c r="MXQ33" s="462"/>
      <c r="MXR33" s="462"/>
      <c r="MXS33" s="462"/>
      <c r="MXT33" s="462"/>
      <c r="MXU33" s="462"/>
      <c r="MXV33" s="462"/>
      <c r="MXW33" s="462"/>
      <c r="MXX33" s="462"/>
      <c r="MXY33" s="462"/>
      <c r="MXZ33" s="462"/>
      <c r="MYA33" s="462"/>
      <c r="MYB33" s="462"/>
      <c r="MYC33" s="462"/>
      <c r="MYD33" s="462"/>
      <c r="MYE33" s="462"/>
      <c r="MYF33" s="462"/>
      <c r="MYG33" s="462"/>
      <c r="MYH33" s="462"/>
      <c r="MYI33" s="462"/>
      <c r="MYJ33" s="462"/>
      <c r="MYK33" s="462"/>
      <c r="MYL33" s="462"/>
      <c r="MYM33" s="462"/>
      <c r="MYN33" s="462"/>
      <c r="MYO33" s="462"/>
      <c r="MYP33" s="462"/>
      <c r="MYQ33" s="462"/>
      <c r="MYR33" s="462"/>
      <c r="MYS33" s="462"/>
      <c r="MYT33" s="462"/>
      <c r="MYU33" s="462"/>
      <c r="MYV33" s="462"/>
      <c r="MYW33" s="462"/>
      <c r="MYX33" s="462"/>
      <c r="MYY33" s="462"/>
      <c r="MYZ33" s="462"/>
      <c r="MZA33" s="462"/>
      <c r="MZB33" s="462"/>
      <c r="MZC33" s="462"/>
      <c r="MZD33" s="462"/>
      <c r="MZE33" s="462"/>
      <c r="MZF33" s="462"/>
      <c r="MZG33" s="462"/>
      <c r="MZH33" s="462"/>
      <c r="MZI33" s="462"/>
      <c r="MZJ33" s="462"/>
      <c r="MZK33" s="462"/>
      <c r="MZL33" s="462"/>
      <c r="MZM33" s="462"/>
      <c r="MZN33" s="462"/>
      <c r="MZO33" s="462"/>
      <c r="MZP33" s="462"/>
      <c r="MZQ33" s="462"/>
      <c r="MZR33" s="462"/>
      <c r="MZS33" s="462"/>
      <c r="MZT33" s="462"/>
      <c r="MZU33" s="462"/>
      <c r="MZV33" s="462"/>
      <c r="MZW33" s="462"/>
      <c r="MZX33" s="462"/>
      <c r="MZY33" s="462"/>
      <c r="MZZ33" s="462"/>
      <c r="NAA33" s="462"/>
      <c r="NAB33" s="462"/>
      <c r="NAC33" s="462"/>
      <c r="NAD33" s="462"/>
      <c r="NAE33" s="462"/>
      <c r="NAF33" s="462"/>
      <c r="NAG33" s="462"/>
      <c r="NAH33" s="462"/>
      <c r="NAI33" s="462"/>
      <c r="NAJ33" s="462"/>
      <c r="NAK33" s="462"/>
      <c r="NAL33" s="462"/>
      <c r="NAM33" s="462"/>
      <c r="NAN33" s="462"/>
      <c r="NAO33" s="462"/>
      <c r="NAP33" s="462"/>
      <c r="NAQ33" s="462"/>
      <c r="NAR33" s="462"/>
      <c r="NAS33" s="462"/>
      <c r="NAT33" s="462"/>
      <c r="NAU33" s="462"/>
      <c r="NAV33" s="462"/>
      <c r="NAW33" s="462"/>
      <c r="NAX33" s="462"/>
      <c r="NAY33" s="462"/>
      <c r="NAZ33" s="462"/>
      <c r="NBA33" s="462"/>
      <c r="NBB33" s="462"/>
      <c r="NBC33" s="462"/>
      <c r="NBD33" s="462"/>
      <c r="NBE33" s="462"/>
      <c r="NBF33" s="462"/>
      <c r="NBG33" s="462"/>
      <c r="NBH33" s="462"/>
      <c r="NBI33" s="462"/>
      <c r="NBJ33" s="462"/>
      <c r="NBK33" s="462"/>
      <c r="NBL33" s="462"/>
      <c r="NBM33" s="462"/>
      <c r="NBN33" s="462"/>
      <c r="NBO33" s="462"/>
      <c r="NBP33" s="462"/>
      <c r="NBQ33" s="462"/>
      <c r="NBR33" s="462"/>
      <c r="NBS33" s="462"/>
      <c r="NBT33" s="462"/>
      <c r="NBU33" s="462"/>
      <c r="NBV33" s="462"/>
      <c r="NBW33" s="462"/>
      <c r="NBX33" s="462"/>
      <c r="NBY33" s="462"/>
      <c r="NBZ33" s="462"/>
      <c r="NCA33" s="462"/>
      <c r="NCB33" s="462"/>
      <c r="NCC33" s="462"/>
      <c r="NCD33" s="462"/>
      <c r="NCE33" s="462"/>
      <c r="NCF33" s="462"/>
      <c r="NCG33" s="462"/>
      <c r="NCH33" s="462"/>
      <c r="NCI33" s="462"/>
      <c r="NCJ33" s="462"/>
      <c r="NCK33" s="462"/>
      <c r="NCL33" s="462"/>
      <c r="NCM33" s="462"/>
      <c r="NCN33" s="462"/>
      <c r="NCO33" s="462"/>
      <c r="NCP33" s="462"/>
      <c r="NCQ33" s="462"/>
      <c r="NCR33" s="462"/>
      <c r="NCS33" s="462"/>
      <c r="NCT33" s="462"/>
      <c r="NCU33" s="462"/>
      <c r="NCV33" s="462"/>
      <c r="NCW33" s="462"/>
      <c r="NCX33" s="462"/>
      <c r="NCY33" s="462"/>
      <c r="NCZ33" s="462"/>
      <c r="NDA33" s="462"/>
      <c r="NDB33" s="462"/>
      <c r="NDC33" s="462"/>
      <c r="NDD33" s="462"/>
      <c r="NDE33" s="462"/>
      <c r="NDF33" s="462"/>
      <c r="NDG33" s="462"/>
      <c r="NDH33" s="462"/>
      <c r="NDI33" s="462"/>
      <c r="NDJ33" s="462"/>
      <c r="NDK33" s="462"/>
      <c r="NDL33" s="462"/>
      <c r="NDM33" s="462"/>
      <c r="NDN33" s="462"/>
      <c r="NDO33" s="462"/>
      <c r="NDP33" s="462"/>
      <c r="NDQ33" s="462"/>
      <c r="NDR33" s="462"/>
      <c r="NDS33" s="462"/>
      <c r="NDT33" s="462"/>
      <c r="NDU33" s="462"/>
      <c r="NDV33" s="462"/>
      <c r="NDW33" s="462"/>
      <c r="NDX33" s="462"/>
      <c r="NDY33" s="462"/>
      <c r="NDZ33" s="462"/>
      <c r="NEA33" s="462"/>
      <c r="NEB33" s="462"/>
      <c r="NEC33" s="462"/>
      <c r="NED33" s="462"/>
      <c r="NEE33" s="462"/>
      <c r="NEF33" s="462"/>
      <c r="NEG33" s="462"/>
      <c r="NEH33" s="462"/>
      <c r="NEI33" s="462"/>
      <c r="NEJ33" s="462"/>
      <c r="NEK33" s="462"/>
      <c r="NEL33" s="462"/>
      <c r="NEM33" s="462"/>
      <c r="NEN33" s="462"/>
      <c r="NEO33" s="462"/>
      <c r="NEP33" s="462"/>
      <c r="NEQ33" s="462"/>
      <c r="NER33" s="462"/>
      <c r="NES33" s="462"/>
      <c r="NET33" s="462"/>
      <c r="NEU33" s="462"/>
      <c r="NEV33" s="462"/>
      <c r="NEW33" s="462"/>
      <c r="NEX33" s="462"/>
      <c r="NEY33" s="462"/>
      <c r="NEZ33" s="462"/>
      <c r="NFA33" s="462"/>
      <c r="NFB33" s="462"/>
      <c r="NFC33" s="462"/>
      <c r="NFD33" s="462"/>
      <c r="NFE33" s="462"/>
      <c r="NFF33" s="462"/>
      <c r="NFG33" s="462"/>
      <c r="NFH33" s="462"/>
      <c r="NFI33" s="462"/>
      <c r="NFJ33" s="462"/>
      <c r="NFK33" s="462"/>
      <c r="NFL33" s="462"/>
      <c r="NFM33" s="462"/>
      <c r="NFN33" s="462"/>
      <c r="NFO33" s="462"/>
      <c r="NFP33" s="462"/>
      <c r="NFQ33" s="462"/>
      <c r="NFR33" s="462"/>
      <c r="NFS33" s="462"/>
      <c r="NFT33" s="462"/>
      <c r="NFU33" s="462"/>
      <c r="NFV33" s="462"/>
      <c r="NFW33" s="462"/>
      <c r="NFX33" s="462"/>
      <c r="NFY33" s="462"/>
      <c r="NFZ33" s="462"/>
      <c r="NGA33" s="462"/>
      <c r="NGB33" s="462"/>
      <c r="NGC33" s="462"/>
      <c r="NGD33" s="462"/>
      <c r="NGE33" s="462"/>
      <c r="NGF33" s="462"/>
      <c r="NGG33" s="462"/>
      <c r="NGH33" s="462"/>
      <c r="NGI33" s="462"/>
      <c r="NGJ33" s="462"/>
      <c r="NGK33" s="462"/>
      <c r="NGL33" s="462"/>
      <c r="NGM33" s="462"/>
      <c r="NGN33" s="462"/>
      <c r="NGO33" s="462"/>
      <c r="NGP33" s="462"/>
      <c r="NGQ33" s="462"/>
      <c r="NGR33" s="462"/>
      <c r="NGS33" s="462"/>
      <c r="NGT33" s="462"/>
      <c r="NGU33" s="462"/>
      <c r="NGV33" s="462"/>
      <c r="NGW33" s="462"/>
      <c r="NGX33" s="462"/>
      <c r="NGY33" s="462"/>
      <c r="NGZ33" s="462"/>
      <c r="NHA33" s="462"/>
      <c r="NHB33" s="462"/>
      <c r="NHC33" s="462"/>
      <c r="NHD33" s="462"/>
      <c r="NHE33" s="462"/>
      <c r="NHF33" s="462"/>
      <c r="NHG33" s="462"/>
      <c r="NHH33" s="462"/>
      <c r="NHI33" s="462"/>
      <c r="NHJ33" s="462"/>
      <c r="NHK33" s="462"/>
      <c r="NHL33" s="462"/>
      <c r="NHM33" s="462"/>
      <c r="NHN33" s="462"/>
      <c r="NHO33" s="462"/>
      <c r="NHP33" s="462"/>
      <c r="NHQ33" s="462"/>
      <c r="NHR33" s="462"/>
      <c r="NHS33" s="462"/>
      <c r="NHT33" s="462"/>
      <c r="NHU33" s="462"/>
      <c r="NHV33" s="462"/>
      <c r="NHW33" s="462"/>
      <c r="NHX33" s="462"/>
      <c r="NHY33" s="462"/>
      <c r="NHZ33" s="462"/>
      <c r="NIA33" s="462"/>
      <c r="NIB33" s="462"/>
      <c r="NIC33" s="462"/>
      <c r="NID33" s="462"/>
      <c r="NIE33" s="462"/>
      <c r="NIF33" s="462"/>
      <c r="NIG33" s="462"/>
      <c r="NIH33" s="462"/>
      <c r="NII33" s="462"/>
      <c r="NIJ33" s="462"/>
      <c r="NIK33" s="462"/>
      <c r="NIL33" s="462"/>
      <c r="NIM33" s="462"/>
      <c r="NIN33" s="462"/>
      <c r="NIO33" s="462"/>
      <c r="NIP33" s="462"/>
      <c r="NIQ33" s="462"/>
      <c r="NIR33" s="462"/>
      <c r="NIS33" s="462"/>
      <c r="NIT33" s="462"/>
      <c r="NIU33" s="462"/>
      <c r="NIV33" s="462"/>
      <c r="NIW33" s="462"/>
      <c r="NIX33" s="462"/>
      <c r="NIY33" s="462"/>
      <c r="NIZ33" s="462"/>
      <c r="NJA33" s="462"/>
      <c r="NJB33" s="462"/>
      <c r="NJC33" s="462"/>
      <c r="NJD33" s="462"/>
      <c r="NJE33" s="462"/>
      <c r="NJF33" s="462"/>
      <c r="NJG33" s="462"/>
      <c r="NJH33" s="462"/>
      <c r="NJI33" s="462"/>
      <c r="NJJ33" s="462"/>
      <c r="NJK33" s="462"/>
      <c r="NJL33" s="462"/>
      <c r="NJM33" s="462"/>
      <c r="NJN33" s="462"/>
      <c r="NJO33" s="462"/>
      <c r="NJP33" s="462"/>
      <c r="NJQ33" s="462"/>
      <c r="NJR33" s="462"/>
      <c r="NJS33" s="462"/>
      <c r="NJT33" s="462"/>
      <c r="NJU33" s="462"/>
      <c r="NJV33" s="462"/>
      <c r="NJW33" s="462"/>
      <c r="NJX33" s="462"/>
      <c r="NJY33" s="462"/>
      <c r="NJZ33" s="462"/>
      <c r="NKA33" s="462"/>
      <c r="NKB33" s="462"/>
      <c r="NKC33" s="462"/>
      <c r="NKD33" s="462"/>
      <c r="NKE33" s="462"/>
      <c r="NKF33" s="462"/>
      <c r="NKG33" s="462"/>
      <c r="NKH33" s="462"/>
      <c r="NKI33" s="462"/>
      <c r="NKJ33" s="462"/>
      <c r="NKK33" s="462"/>
      <c r="NKL33" s="462"/>
      <c r="NKM33" s="462"/>
      <c r="NKN33" s="462"/>
      <c r="NKO33" s="462"/>
      <c r="NKP33" s="462"/>
      <c r="NKQ33" s="462"/>
      <c r="NKR33" s="462"/>
      <c r="NKS33" s="462"/>
      <c r="NKT33" s="462"/>
      <c r="NKU33" s="462"/>
      <c r="NKV33" s="462"/>
      <c r="NKW33" s="462"/>
      <c r="NKX33" s="462"/>
      <c r="NKY33" s="462"/>
      <c r="NKZ33" s="462"/>
      <c r="NLA33" s="462"/>
      <c r="NLB33" s="462"/>
      <c r="NLC33" s="462"/>
      <c r="NLD33" s="462"/>
      <c r="NLE33" s="462"/>
      <c r="NLF33" s="462"/>
      <c r="NLG33" s="462"/>
      <c r="NLH33" s="462"/>
      <c r="NLI33" s="462"/>
      <c r="NLJ33" s="462"/>
      <c r="NLK33" s="462"/>
      <c r="NLL33" s="462"/>
      <c r="NLM33" s="462"/>
      <c r="NLN33" s="462"/>
      <c r="NLO33" s="462"/>
      <c r="NLP33" s="462"/>
      <c r="NLQ33" s="462"/>
      <c r="NLR33" s="462"/>
      <c r="NLS33" s="462"/>
      <c r="NLT33" s="462"/>
      <c r="NLU33" s="462"/>
      <c r="NLV33" s="462"/>
      <c r="NLW33" s="462"/>
      <c r="NLX33" s="462"/>
      <c r="NLY33" s="462"/>
      <c r="NLZ33" s="462"/>
      <c r="NMA33" s="462"/>
      <c r="NMB33" s="462"/>
      <c r="NMC33" s="462"/>
      <c r="NMD33" s="462"/>
      <c r="NME33" s="462"/>
      <c r="NMF33" s="462"/>
      <c r="NMG33" s="462"/>
      <c r="NMH33" s="462"/>
      <c r="NMI33" s="462"/>
      <c r="NMJ33" s="462"/>
      <c r="NMK33" s="462"/>
      <c r="NML33" s="462"/>
      <c r="NMM33" s="462"/>
      <c r="NMN33" s="462"/>
      <c r="NMO33" s="462"/>
      <c r="NMP33" s="462"/>
      <c r="NMQ33" s="462"/>
      <c r="NMR33" s="462"/>
      <c r="NMS33" s="462"/>
      <c r="NMT33" s="462"/>
      <c r="NMU33" s="462"/>
      <c r="NMV33" s="462"/>
      <c r="NMW33" s="462"/>
      <c r="NMX33" s="462"/>
      <c r="NMY33" s="462"/>
      <c r="NMZ33" s="462"/>
      <c r="NNA33" s="462"/>
      <c r="NNB33" s="462"/>
      <c r="NNC33" s="462"/>
      <c r="NND33" s="462"/>
      <c r="NNE33" s="462"/>
      <c r="NNF33" s="462"/>
      <c r="NNG33" s="462"/>
      <c r="NNH33" s="462"/>
      <c r="NNI33" s="462"/>
      <c r="NNJ33" s="462"/>
      <c r="NNK33" s="462"/>
      <c r="NNL33" s="462"/>
      <c r="NNM33" s="462"/>
      <c r="NNN33" s="462"/>
      <c r="NNO33" s="462"/>
      <c r="NNP33" s="462"/>
      <c r="NNQ33" s="462"/>
      <c r="NNR33" s="462"/>
      <c r="NNS33" s="462"/>
      <c r="NNT33" s="462"/>
      <c r="NNU33" s="462"/>
      <c r="NNV33" s="462"/>
      <c r="NNW33" s="462"/>
      <c r="NNX33" s="462"/>
      <c r="NNY33" s="462"/>
      <c r="NNZ33" s="462"/>
      <c r="NOA33" s="462"/>
      <c r="NOB33" s="462"/>
      <c r="NOC33" s="462"/>
      <c r="NOD33" s="462"/>
      <c r="NOE33" s="462"/>
      <c r="NOF33" s="462"/>
      <c r="NOG33" s="462"/>
      <c r="NOH33" s="462"/>
      <c r="NOI33" s="462"/>
      <c r="NOJ33" s="462"/>
      <c r="NOK33" s="462"/>
      <c r="NOL33" s="462"/>
      <c r="NOM33" s="462"/>
      <c r="NON33" s="462"/>
      <c r="NOO33" s="462"/>
      <c r="NOP33" s="462"/>
      <c r="NOQ33" s="462"/>
      <c r="NOR33" s="462"/>
      <c r="NOS33" s="462"/>
      <c r="NOT33" s="462"/>
      <c r="NOU33" s="462"/>
      <c r="NOV33" s="462"/>
      <c r="NOW33" s="462"/>
      <c r="NOX33" s="462"/>
      <c r="NOY33" s="462"/>
      <c r="NOZ33" s="462"/>
      <c r="NPA33" s="462"/>
      <c r="NPB33" s="462"/>
      <c r="NPC33" s="462"/>
      <c r="NPD33" s="462"/>
      <c r="NPE33" s="462"/>
      <c r="NPF33" s="462"/>
      <c r="NPG33" s="462"/>
      <c r="NPH33" s="462"/>
      <c r="NPI33" s="462"/>
      <c r="NPJ33" s="462"/>
      <c r="NPK33" s="462"/>
      <c r="NPL33" s="462"/>
      <c r="NPM33" s="462"/>
      <c r="NPN33" s="462"/>
      <c r="NPO33" s="462"/>
      <c r="NPP33" s="462"/>
      <c r="NPQ33" s="462"/>
      <c r="NPR33" s="462"/>
      <c r="NPS33" s="462"/>
      <c r="NPT33" s="462"/>
      <c r="NPU33" s="462"/>
      <c r="NPV33" s="462"/>
      <c r="NPW33" s="462"/>
      <c r="NPX33" s="462"/>
      <c r="NPY33" s="462"/>
      <c r="NPZ33" s="462"/>
      <c r="NQA33" s="462"/>
      <c r="NQB33" s="462"/>
      <c r="NQC33" s="462"/>
      <c r="NQD33" s="462"/>
      <c r="NQE33" s="462"/>
      <c r="NQF33" s="462"/>
      <c r="NQG33" s="462"/>
      <c r="NQH33" s="462"/>
      <c r="NQI33" s="462"/>
      <c r="NQJ33" s="462"/>
      <c r="NQK33" s="462"/>
      <c r="NQL33" s="462"/>
      <c r="NQM33" s="462"/>
      <c r="NQN33" s="462"/>
      <c r="NQO33" s="462"/>
      <c r="NQP33" s="462"/>
      <c r="NQQ33" s="462"/>
      <c r="NQR33" s="462"/>
      <c r="NQS33" s="462"/>
      <c r="NQT33" s="462"/>
      <c r="NQU33" s="462"/>
      <c r="NQV33" s="462"/>
      <c r="NQW33" s="462"/>
      <c r="NQX33" s="462"/>
      <c r="NQY33" s="462"/>
      <c r="NQZ33" s="462"/>
      <c r="NRA33" s="462"/>
      <c r="NRB33" s="462"/>
      <c r="NRC33" s="462"/>
      <c r="NRD33" s="462"/>
      <c r="NRE33" s="462"/>
      <c r="NRF33" s="462"/>
      <c r="NRG33" s="462"/>
      <c r="NRH33" s="462"/>
      <c r="NRI33" s="462"/>
      <c r="NRJ33" s="462"/>
      <c r="NRK33" s="462"/>
      <c r="NRL33" s="462"/>
      <c r="NRM33" s="462"/>
      <c r="NRN33" s="462"/>
      <c r="NRO33" s="462"/>
      <c r="NRP33" s="462"/>
      <c r="NRQ33" s="462"/>
      <c r="NRR33" s="462"/>
      <c r="NRS33" s="462"/>
      <c r="NRT33" s="462"/>
      <c r="NRU33" s="462"/>
      <c r="NRV33" s="462"/>
      <c r="NRW33" s="462"/>
      <c r="NRX33" s="462"/>
      <c r="NRY33" s="462"/>
      <c r="NRZ33" s="462"/>
      <c r="NSA33" s="462"/>
      <c r="NSB33" s="462"/>
      <c r="NSC33" s="462"/>
      <c r="NSD33" s="462"/>
      <c r="NSE33" s="462"/>
      <c r="NSF33" s="462"/>
      <c r="NSG33" s="462"/>
      <c r="NSH33" s="462"/>
      <c r="NSI33" s="462"/>
      <c r="NSJ33" s="462"/>
      <c r="NSK33" s="462"/>
      <c r="NSL33" s="462"/>
      <c r="NSM33" s="462"/>
      <c r="NSN33" s="462"/>
      <c r="NSO33" s="462"/>
      <c r="NSP33" s="462"/>
      <c r="NSQ33" s="462"/>
      <c r="NSR33" s="462"/>
      <c r="NSS33" s="462"/>
      <c r="NST33" s="462"/>
      <c r="NSU33" s="462"/>
      <c r="NSV33" s="462"/>
      <c r="NSW33" s="462"/>
      <c r="NSX33" s="462"/>
      <c r="NSY33" s="462"/>
      <c r="NSZ33" s="462"/>
      <c r="NTA33" s="462"/>
      <c r="NTB33" s="462"/>
      <c r="NTC33" s="462"/>
      <c r="NTD33" s="462"/>
      <c r="NTE33" s="462"/>
      <c r="NTF33" s="462"/>
      <c r="NTG33" s="462"/>
      <c r="NTH33" s="462"/>
      <c r="NTI33" s="462"/>
      <c r="NTJ33" s="462"/>
      <c r="NTK33" s="462"/>
      <c r="NTL33" s="462"/>
      <c r="NTM33" s="462"/>
      <c r="NTN33" s="462"/>
      <c r="NTO33" s="462"/>
      <c r="NTP33" s="462"/>
      <c r="NTQ33" s="462"/>
      <c r="NTR33" s="462"/>
      <c r="NTS33" s="462"/>
      <c r="NTT33" s="462"/>
      <c r="NTU33" s="462"/>
      <c r="NTV33" s="462"/>
      <c r="NTW33" s="462"/>
      <c r="NTX33" s="462"/>
      <c r="NTY33" s="462"/>
      <c r="NTZ33" s="462"/>
      <c r="NUA33" s="462"/>
      <c r="NUB33" s="462"/>
      <c r="NUC33" s="462"/>
      <c r="NUD33" s="462"/>
      <c r="NUE33" s="462"/>
      <c r="NUF33" s="462"/>
      <c r="NUG33" s="462"/>
      <c r="NUH33" s="462"/>
      <c r="NUI33" s="462"/>
      <c r="NUJ33" s="462"/>
      <c r="NUK33" s="462"/>
      <c r="NUL33" s="462"/>
      <c r="NUM33" s="462"/>
      <c r="NUN33" s="462"/>
      <c r="NUO33" s="462"/>
      <c r="NUP33" s="462"/>
      <c r="NUQ33" s="462"/>
      <c r="NUR33" s="462"/>
      <c r="NUS33" s="462"/>
      <c r="NUT33" s="462"/>
      <c r="NUU33" s="462"/>
      <c r="NUV33" s="462"/>
      <c r="NUW33" s="462"/>
      <c r="NUX33" s="462"/>
      <c r="NUY33" s="462"/>
      <c r="NUZ33" s="462"/>
      <c r="NVA33" s="462"/>
      <c r="NVB33" s="462"/>
      <c r="NVC33" s="462"/>
      <c r="NVD33" s="462"/>
      <c r="NVE33" s="462"/>
      <c r="NVF33" s="462"/>
      <c r="NVG33" s="462"/>
      <c r="NVH33" s="462"/>
      <c r="NVI33" s="462"/>
      <c r="NVJ33" s="462"/>
      <c r="NVK33" s="462"/>
      <c r="NVL33" s="462"/>
      <c r="NVM33" s="462"/>
      <c r="NVN33" s="462"/>
      <c r="NVO33" s="462"/>
      <c r="NVP33" s="462"/>
      <c r="NVQ33" s="462"/>
      <c r="NVR33" s="462"/>
      <c r="NVS33" s="462"/>
      <c r="NVT33" s="462"/>
      <c r="NVU33" s="462"/>
      <c r="NVV33" s="462"/>
      <c r="NVW33" s="462"/>
      <c r="NVX33" s="462"/>
      <c r="NVY33" s="462"/>
      <c r="NVZ33" s="462"/>
      <c r="NWA33" s="462"/>
      <c r="NWB33" s="462"/>
      <c r="NWC33" s="462"/>
      <c r="NWD33" s="462"/>
      <c r="NWE33" s="462"/>
      <c r="NWF33" s="462"/>
      <c r="NWG33" s="462"/>
      <c r="NWH33" s="462"/>
      <c r="NWI33" s="462"/>
      <c r="NWJ33" s="462"/>
      <c r="NWK33" s="462"/>
      <c r="NWL33" s="462"/>
      <c r="NWM33" s="462"/>
      <c r="NWN33" s="462"/>
      <c r="NWO33" s="462"/>
      <c r="NWP33" s="462"/>
      <c r="NWQ33" s="462"/>
      <c r="NWR33" s="462"/>
      <c r="NWS33" s="462"/>
      <c r="NWT33" s="462"/>
      <c r="NWU33" s="462"/>
      <c r="NWV33" s="462"/>
      <c r="NWW33" s="462"/>
      <c r="NWX33" s="462"/>
      <c r="NWY33" s="462"/>
      <c r="NWZ33" s="462"/>
      <c r="NXA33" s="462"/>
      <c r="NXB33" s="462"/>
      <c r="NXC33" s="462"/>
      <c r="NXD33" s="462"/>
      <c r="NXE33" s="462"/>
      <c r="NXF33" s="462"/>
      <c r="NXG33" s="462"/>
      <c r="NXH33" s="462"/>
      <c r="NXI33" s="462"/>
      <c r="NXJ33" s="462"/>
      <c r="NXK33" s="462"/>
      <c r="NXL33" s="462"/>
      <c r="NXM33" s="462"/>
      <c r="NXN33" s="462"/>
      <c r="NXO33" s="462"/>
      <c r="NXP33" s="462"/>
      <c r="NXQ33" s="462"/>
      <c r="NXR33" s="462"/>
      <c r="NXS33" s="462"/>
      <c r="NXT33" s="462"/>
      <c r="NXU33" s="462"/>
      <c r="NXV33" s="462"/>
      <c r="NXW33" s="462"/>
      <c r="NXX33" s="462"/>
      <c r="NXY33" s="462"/>
      <c r="NXZ33" s="462"/>
      <c r="NYA33" s="462"/>
      <c r="NYB33" s="462"/>
      <c r="NYC33" s="462"/>
      <c r="NYD33" s="462"/>
      <c r="NYE33" s="462"/>
      <c r="NYF33" s="462"/>
      <c r="NYG33" s="462"/>
      <c r="NYH33" s="462"/>
      <c r="NYI33" s="462"/>
      <c r="NYJ33" s="462"/>
      <c r="NYK33" s="462"/>
      <c r="NYL33" s="462"/>
      <c r="NYM33" s="462"/>
      <c r="NYN33" s="462"/>
      <c r="NYO33" s="462"/>
      <c r="NYP33" s="462"/>
      <c r="NYQ33" s="462"/>
      <c r="NYR33" s="462"/>
      <c r="NYS33" s="462"/>
      <c r="NYT33" s="462"/>
      <c r="NYU33" s="462"/>
      <c r="NYV33" s="462"/>
      <c r="NYW33" s="462"/>
      <c r="NYX33" s="462"/>
      <c r="NYY33" s="462"/>
      <c r="NYZ33" s="462"/>
      <c r="NZA33" s="462"/>
      <c r="NZB33" s="462"/>
      <c r="NZC33" s="462"/>
      <c r="NZD33" s="462"/>
      <c r="NZE33" s="462"/>
      <c r="NZF33" s="462"/>
      <c r="NZG33" s="462"/>
      <c r="NZH33" s="462"/>
      <c r="NZI33" s="462"/>
      <c r="NZJ33" s="462"/>
      <c r="NZK33" s="462"/>
      <c r="NZL33" s="462"/>
      <c r="NZM33" s="462"/>
      <c r="NZN33" s="462"/>
      <c r="NZO33" s="462"/>
      <c r="NZP33" s="462"/>
      <c r="NZQ33" s="462"/>
      <c r="NZR33" s="462"/>
      <c r="NZS33" s="462"/>
      <c r="NZT33" s="462"/>
      <c r="NZU33" s="462"/>
      <c r="NZV33" s="462"/>
      <c r="NZW33" s="462"/>
      <c r="NZX33" s="462"/>
      <c r="NZY33" s="462"/>
      <c r="NZZ33" s="462"/>
      <c r="OAA33" s="462"/>
      <c r="OAB33" s="462"/>
      <c r="OAC33" s="462"/>
      <c r="OAD33" s="462"/>
      <c r="OAE33" s="462"/>
      <c r="OAF33" s="462"/>
      <c r="OAG33" s="462"/>
      <c r="OAH33" s="462"/>
      <c r="OAI33" s="462"/>
      <c r="OAJ33" s="462"/>
      <c r="OAK33" s="462"/>
      <c r="OAL33" s="462"/>
      <c r="OAM33" s="462"/>
      <c r="OAN33" s="462"/>
      <c r="OAO33" s="462"/>
      <c r="OAP33" s="462"/>
      <c r="OAQ33" s="462"/>
      <c r="OAR33" s="462"/>
      <c r="OAS33" s="462"/>
      <c r="OAT33" s="462"/>
      <c r="OAU33" s="462"/>
      <c r="OAV33" s="462"/>
      <c r="OAW33" s="462"/>
      <c r="OAX33" s="462"/>
      <c r="OAY33" s="462"/>
      <c r="OAZ33" s="462"/>
      <c r="OBA33" s="462"/>
      <c r="OBB33" s="462"/>
      <c r="OBC33" s="462"/>
      <c r="OBD33" s="462"/>
      <c r="OBE33" s="462"/>
      <c r="OBF33" s="462"/>
      <c r="OBG33" s="462"/>
      <c r="OBH33" s="462"/>
      <c r="OBI33" s="462"/>
      <c r="OBJ33" s="462"/>
      <c r="OBK33" s="462"/>
      <c r="OBL33" s="462"/>
      <c r="OBM33" s="462"/>
      <c r="OBN33" s="462"/>
      <c r="OBO33" s="462"/>
      <c r="OBP33" s="462"/>
      <c r="OBQ33" s="462"/>
      <c r="OBR33" s="462"/>
      <c r="OBS33" s="462"/>
      <c r="OBT33" s="462"/>
      <c r="OBU33" s="462"/>
      <c r="OBV33" s="462"/>
      <c r="OBW33" s="462"/>
      <c r="OBX33" s="462"/>
      <c r="OBY33" s="462"/>
      <c r="OBZ33" s="462"/>
      <c r="OCA33" s="462"/>
      <c r="OCB33" s="462"/>
      <c r="OCC33" s="462"/>
      <c r="OCD33" s="462"/>
      <c r="OCE33" s="462"/>
      <c r="OCF33" s="462"/>
      <c r="OCG33" s="462"/>
      <c r="OCH33" s="462"/>
      <c r="OCI33" s="462"/>
      <c r="OCJ33" s="462"/>
      <c r="OCK33" s="462"/>
      <c r="OCL33" s="462"/>
      <c r="OCM33" s="462"/>
      <c r="OCN33" s="462"/>
      <c r="OCO33" s="462"/>
      <c r="OCP33" s="462"/>
      <c r="OCQ33" s="462"/>
      <c r="OCR33" s="462"/>
      <c r="OCS33" s="462"/>
      <c r="OCT33" s="462"/>
      <c r="OCU33" s="462"/>
      <c r="OCV33" s="462"/>
      <c r="OCW33" s="462"/>
      <c r="OCX33" s="462"/>
      <c r="OCY33" s="462"/>
      <c r="OCZ33" s="462"/>
      <c r="ODA33" s="462"/>
      <c r="ODB33" s="462"/>
      <c r="ODC33" s="462"/>
      <c r="ODD33" s="462"/>
      <c r="ODE33" s="462"/>
      <c r="ODF33" s="462"/>
      <c r="ODG33" s="462"/>
      <c r="ODH33" s="462"/>
      <c r="ODI33" s="462"/>
      <c r="ODJ33" s="462"/>
      <c r="ODK33" s="462"/>
      <c r="ODL33" s="462"/>
      <c r="ODM33" s="462"/>
      <c r="ODN33" s="462"/>
      <c r="ODO33" s="462"/>
      <c r="ODP33" s="462"/>
      <c r="ODQ33" s="462"/>
      <c r="ODR33" s="462"/>
      <c r="ODS33" s="462"/>
      <c r="ODT33" s="462"/>
      <c r="ODU33" s="462"/>
      <c r="ODV33" s="462"/>
      <c r="ODW33" s="462"/>
      <c r="ODX33" s="462"/>
      <c r="ODY33" s="462"/>
      <c r="ODZ33" s="462"/>
      <c r="OEA33" s="462"/>
      <c r="OEB33" s="462"/>
      <c r="OEC33" s="462"/>
      <c r="OED33" s="462"/>
      <c r="OEE33" s="462"/>
      <c r="OEF33" s="462"/>
      <c r="OEG33" s="462"/>
      <c r="OEH33" s="462"/>
      <c r="OEI33" s="462"/>
      <c r="OEJ33" s="462"/>
      <c r="OEK33" s="462"/>
      <c r="OEL33" s="462"/>
      <c r="OEM33" s="462"/>
      <c r="OEN33" s="462"/>
      <c r="OEO33" s="462"/>
      <c r="OEP33" s="462"/>
      <c r="OEQ33" s="462"/>
      <c r="OER33" s="462"/>
      <c r="OES33" s="462"/>
      <c r="OET33" s="462"/>
      <c r="OEU33" s="462"/>
      <c r="OEV33" s="462"/>
      <c r="OEW33" s="462"/>
      <c r="OEX33" s="462"/>
      <c r="OEY33" s="462"/>
      <c r="OEZ33" s="462"/>
      <c r="OFA33" s="462"/>
      <c r="OFB33" s="462"/>
      <c r="OFC33" s="462"/>
      <c r="OFD33" s="462"/>
      <c r="OFE33" s="462"/>
      <c r="OFF33" s="462"/>
      <c r="OFG33" s="462"/>
      <c r="OFH33" s="462"/>
      <c r="OFI33" s="462"/>
      <c r="OFJ33" s="462"/>
      <c r="OFK33" s="462"/>
      <c r="OFL33" s="462"/>
      <c r="OFM33" s="462"/>
      <c r="OFN33" s="462"/>
      <c r="OFO33" s="462"/>
      <c r="OFP33" s="462"/>
      <c r="OFQ33" s="462"/>
      <c r="OFR33" s="462"/>
      <c r="OFS33" s="462"/>
      <c r="OFT33" s="462"/>
      <c r="OFU33" s="462"/>
      <c r="OFV33" s="462"/>
      <c r="OFW33" s="462"/>
      <c r="OFX33" s="462"/>
      <c r="OFY33" s="462"/>
      <c r="OFZ33" s="462"/>
      <c r="OGA33" s="462"/>
      <c r="OGB33" s="462"/>
      <c r="OGC33" s="462"/>
      <c r="OGD33" s="462"/>
      <c r="OGE33" s="462"/>
      <c r="OGF33" s="462"/>
      <c r="OGG33" s="462"/>
      <c r="OGH33" s="462"/>
      <c r="OGI33" s="462"/>
      <c r="OGJ33" s="462"/>
      <c r="OGK33" s="462"/>
      <c r="OGL33" s="462"/>
      <c r="OGM33" s="462"/>
      <c r="OGN33" s="462"/>
      <c r="OGO33" s="462"/>
      <c r="OGP33" s="462"/>
      <c r="OGQ33" s="462"/>
      <c r="OGR33" s="462"/>
      <c r="OGS33" s="462"/>
      <c r="OGT33" s="462"/>
      <c r="OGU33" s="462"/>
      <c r="OGV33" s="462"/>
      <c r="OGW33" s="462"/>
      <c r="OGX33" s="462"/>
      <c r="OGY33" s="462"/>
      <c r="OGZ33" s="462"/>
      <c r="OHA33" s="462"/>
      <c r="OHB33" s="462"/>
      <c r="OHC33" s="462"/>
      <c r="OHD33" s="462"/>
      <c r="OHE33" s="462"/>
      <c r="OHF33" s="462"/>
      <c r="OHG33" s="462"/>
      <c r="OHH33" s="462"/>
      <c r="OHI33" s="462"/>
      <c r="OHJ33" s="462"/>
      <c r="OHK33" s="462"/>
      <c r="OHL33" s="462"/>
      <c r="OHM33" s="462"/>
      <c r="OHN33" s="462"/>
      <c r="OHO33" s="462"/>
      <c r="OHP33" s="462"/>
      <c r="OHQ33" s="462"/>
      <c r="OHR33" s="462"/>
      <c r="OHS33" s="462"/>
      <c r="OHT33" s="462"/>
      <c r="OHU33" s="462"/>
      <c r="OHV33" s="462"/>
      <c r="OHW33" s="462"/>
      <c r="OHX33" s="462"/>
      <c r="OHY33" s="462"/>
      <c r="OHZ33" s="462"/>
      <c r="OIA33" s="462"/>
      <c r="OIB33" s="462"/>
      <c r="OIC33" s="462"/>
      <c r="OID33" s="462"/>
      <c r="OIE33" s="462"/>
      <c r="OIF33" s="462"/>
      <c r="OIG33" s="462"/>
      <c r="OIH33" s="462"/>
      <c r="OII33" s="462"/>
      <c r="OIJ33" s="462"/>
      <c r="OIK33" s="462"/>
      <c r="OIL33" s="462"/>
      <c r="OIM33" s="462"/>
      <c r="OIN33" s="462"/>
      <c r="OIO33" s="462"/>
      <c r="OIP33" s="462"/>
      <c r="OIQ33" s="462"/>
      <c r="OIR33" s="462"/>
      <c r="OIS33" s="462"/>
      <c r="OIT33" s="462"/>
      <c r="OIU33" s="462"/>
      <c r="OIV33" s="462"/>
      <c r="OIW33" s="462"/>
      <c r="OIX33" s="462"/>
      <c r="OIY33" s="462"/>
      <c r="OIZ33" s="462"/>
      <c r="OJA33" s="462"/>
      <c r="OJB33" s="462"/>
      <c r="OJC33" s="462"/>
      <c r="OJD33" s="462"/>
      <c r="OJE33" s="462"/>
      <c r="OJF33" s="462"/>
      <c r="OJG33" s="462"/>
      <c r="OJH33" s="462"/>
      <c r="OJI33" s="462"/>
      <c r="OJJ33" s="462"/>
      <c r="OJK33" s="462"/>
      <c r="OJL33" s="462"/>
      <c r="OJM33" s="462"/>
      <c r="OJN33" s="462"/>
      <c r="OJO33" s="462"/>
      <c r="OJP33" s="462"/>
      <c r="OJQ33" s="462"/>
      <c r="OJR33" s="462"/>
      <c r="OJS33" s="462"/>
      <c r="OJT33" s="462"/>
      <c r="OJU33" s="462"/>
      <c r="OJV33" s="462"/>
      <c r="OJW33" s="462"/>
      <c r="OJX33" s="462"/>
      <c r="OJY33" s="462"/>
      <c r="OJZ33" s="462"/>
      <c r="OKA33" s="462"/>
      <c r="OKB33" s="462"/>
      <c r="OKC33" s="462"/>
      <c r="OKD33" s="462"/>
      <c r="OKE33" s="462"/>
      <c r="OKF33" s="462"/>
      <c r="OKG33" s="462"/>
      <c r="OKH33" s="462"/>
      <c r="OKI33" s="462"/>
      <c r="OKJ33" s="462"/>
      <c r="OKK33" s="462"/>
      <c r="OKL33" s="462"/>
      <c r="OKM33" s="462"/>
      <c r="OKN33" s="462"/>
      <c r="OKO33" s="462"/>
      <c r="OKP33" s="462"/>
      <c r="OKQ33" s="462"/>
      <c r="OKR33" s="462"/>
      <c r="OKS33" s="462"/>
      <c r="OKT33" s="462"/>
      <c r="OKU33" s="462"/>
      <c r="OKV33" s="462"/>
      <c r="OKW33" s="462"/>
      <c r="OKX33" s="462"/>
      <c r="OKY33" s="462"/>
      <c r="OKZ33" s="462"/>
      <c r="OLA33" s="462"/>
      <c r="OLB33" s="462"/>
      <c r="OLC33" s="462"/>
      <c r="OLD33" s="462"/>
      <c r="OLE33" s="462"/>
      <c r="OLF33" s="462"/>
      <c r="OLG33" s="462"/>
      <c r="OLH33" s="462"/>
      <c r="OLI33" s="462"/>
      <c r="OLJ33" s="462"/>
      <c r="OLK33" s="462"/>
      <c r="OLL33" s="462"/>
      <c r="OLM33" s="462"/>
      <c r="OLN33" s="462"/>
      <c r="OLO33" s="462"/>
      <c r="OLP33" s="462"/>
      <c r="OLQ33" s="462"/>
      <c r="OLR33" s="462"/>
      <c r="OLS33" s="462"/>
      <c r="OLT33" s="462"/>
      <c r="OLU33" s="462"/>
      <c r="OLV33" s="462"/>
      <c r="OLW33" s="462"/>
      <c r="OLX33" s="462"/>
      <c r="OLY33" s="462"/>
      <c r="OLZ33" s="462"/>
      <c r="OMA33" s="462"/>
      <c r="OMB33" s="462"/>
      <c r="OMC33" s="462"/>
      <c r="OMD33" s="462"/>
      <c r="OME33" s="462"/>
      <c r="OMF33" s="462"/>
      <c r="OMG33" s="462"/>
      <c r="OMH33" s="462"/>
      <c r="OMI33" s="462"/>
      <c r="OMJ33" s="462"/>
      <c r="OMK33" s="462"/>
      <c r="OML33" s="462"/>
      <c r="OMM33" s="462"/>
      <c r="OMN33" s="462"/>
      <c r="OMO33" s="462"/>
      <c r="OMP33" s="462"/>
      <c r="OMQ33" s="462"/>
      <c r="OMR33" s="462"/>
      <c r="OMS33" s="462"/>
      <c r="OMT33" s="462"/>
      <c r="OMU33" s="462"/>
      <c r="OMV33" s="462"/>
      <c r="OMW33" s="462"/>
      <c r="OMX33" s="462"/>
      <c r="OMY33" s="462"/>
      <c r="OMZ33" s="462"/>
      <c r="ONA33" s="462"/>
      <c r="ONB33" s="462"/>
      <c r="ONC33" s="462"/>
      <c r="OND33" s="462"/>
      <c r="ONE33" s="462"/>
      <c r="ONF33" s="462"/>
      <c r="ONG33" s="462"/>
      <c r="ONH33" s="462"/>
      <c r="ONI33" s="462"/>
      <c r="ONJ33" s="462"/>
      <c r="ONK33" s="462"/>
      <c r="ONL33" s="462"/>
      <c r="ONM33" s="462"/>
      <c r="ONN33" s="462"/>
      <c r="ONO33" s="462"/>
      <c r="ONP33" s="462"/>
      <c r="ONQ33" s="462"/>
      <c r="ONR33" s="462"/>
      <c r="ONS33" s="462"/>
      <c r="ONT33" s="462"/>
      <c r="ONU33" s="462"/>
      <c r="ONV33" s="462"/>
      <c r="ONW33" s="462"/>
      <c r="ONX33" s="462"/>
      <c r="ONY33" s="462"/>
      <c r="ONZ33" s="462"/>
      <c r="OOA33" s="462"/>
      <c r="OOB33" s="462"/>
      <c r="OOC33" s="462"/>
      <c r="OOD33" s="462"/>
      <c r="OOE33" s="462"/>
      <c r="OOF33" s="462"/>
      <c r="OOG33" s="462"/>
      <c r="OOH33" s="462"/>
      <c r="OOI33" s="462"/>
      <c r="OOJ33" s="462"/>
      <c r="OOK33" s="462"/>
      <c r="OOL33" s="462"/>
      <c r="OOM33" s="462"/>
      <c r="OON33" s="462"/>
      <c r="OOO33" s="462"/>
      <c r="OOP33" s="462"/>
      <c r="OOQ33" s="462"/>
      <c r="OOR33" s="462"/>
      <c r="OOS33" s="462"/>
      <c r="OOT33" s="462"/>
      <c r="OOU33" s="462"/>
      <c r="OOV33" s="462"/>
      <c r="OOW33" s="462"/>
      <c r="OOX33" s="462"/>
      <c r="OOY33" s="462"/>
      <c r="OOZ33" s="462"/>
      <c r="OPA33" s="462"/>
      <c r="OPB33" s="462"/>
      <c r="OPC33" s="462"/>
      <c r="OPD33" s="462"/>
      <c r="OPE33" s="462"/>
      <c r="OPF33" s="462"/>
      <c r="OPG33" s="462"/>
      <c r="OPH33" s="462"/>
      <c r="OPI33" s="462"/>
      <c r="OPJ33" s="462"/>
      <c r="OPK33" s="462"/>
      <c r="OPL33" s="462"/>
      <c r="OPM33" s="462"/>
      <c r="OPN33" s="462"/>
      <c r="OPO33" s="462"/>
      <c r="OPP33" s="462"/>
      <c r="OPQ33" s="462"/>
      <c r="OPR33" s="462"/>
      <c r="OPS33" s="462"/>
      <c r="OPT33" s="462"/>
      <c r="OPU33" s="462"/>
      <c r="OPV33" s="462"/>
      <c r="OPW33" s="462"/>
      <c r="OPX33" s="462"/>
      <c r="OPY33" s="462"/>
      <c r="OPZ33" s="462"/>
      <c r="OQA33" s="462"/>
      <c r="OQB33" s="462"/>
      <c r="OQC33" s="462"/>
      <c r="OQD33" s="462"/>
      <c r="OQE33" s="462"/>
      <c r="OQF33" s="462"/>
      <c r="OQG33" s="462"/>
      <c r="OQH33" s="462"/>
      <c r="OQI33" s="462"/>
      <c r="OQJ33" s="462"/>
      <c r="OQK33" s="462"/>
      <c r="OQL33" s="462"/>
      <c r="OQM33" s="462"/>
      <c r="OQN33" s="462"/>
      <c r="OQO33" s="462"/>
      <c r="OQP33" s="462"/>
      <c r="OQQ33" s="462"/>
      <c r="OQR33" s="462"/>
      <c r="OQS33" s="462"/>
      <c r="OQT33" s="462"/>
      <c r="OQU33" s="462"/>
      <c r="OQV33" s="462"/>
      <c r="OQW33" s="462"/>
      <c r="OQX33" s="462"/>
      <c r="OQY33" s="462"/>
      <c r="OQZ33" s="462"/>
      <c r="ORA33" s="462"/>
      <c r="ORB33" s="462"/>
      <c r="ORC33" s="462"/>
      <c r="ORD33" s="462"/>
      <c r="ORE33" s="462"/>
      <c r="ORF33" s="462"/>
      <c r="ORG33" s="462"/>
      <c r="ORH33" s="462"/>
      <c r="ORI33" s="462"/>
      <c r="ORJ33" s="462"/>
      <c r="ORK33" s="462"/>
      <c r="ORL33" s="462"/>
      <c r="ORM33" s="462"/>
      <c r="ORN33" s="462"/>
      <c r="ORO33" s="462"/>
      <c r="ORP33" s="462"/>
      <c r="ORQ33" s="462"/>
      <c r="ORR33" s="462"/>
      <c r="ORS33" s="462"/>
      <c r="ORT33" s="462"/>
      <c r="ORU33" s="462"/>
      <c r="ORV33" s="462"/>
      <c r="ORW33" s="462"/>
      <c r="ORX33" s="462"/>
      <c r="ORY33" s="462"/>
      <c r="ORZ33" s="462"/>
      <c r="OSA33" s="462"/>
      <c r="OSB33" s="462"/>
      <c r="OSC33" s="462"/>
      <c r="OSD33" s="462"/>
      <c r="OSE33" s="462"/>
      <c r="OSF33" s="462"/>
      <c r="OSG33" s="462"/>
      <c r="OSH33" s="462"/>
      <c r="OSI33" s="462"/>
      <c r="OSJ33" s="462"/>
      <c r="OSK33" s="462"/>
      <c r="OSL33" s="462"/>
      <c r="OSM33" s="462"/>
      <c r="OSN33" s="462"/>
      <c r="OSO33" s="462"/>
      <c r="OSP33" s="462"/>
      <c r="OSQ33" s="462"/>
      <c r="OSR33" s="462"/>
      <c r="OSS33" s="462"/>
      <c r="OST33" s="462"/>
      <c r="OSU33" s="462"/>
      <c r="OSV33" s="462"/>
      <c r="OSW33" s="462"/>
      <c r="OSX33" s="462"/>
      <c r="OSY33" s="462"/>
      <c r="OSZ33" s="462"/>
      <c r="OTA33" s="462"/>
      <c r="OTB33" s="462"/>
      <c r="OTC33" s="462"/>
      <c r="OTD33" s="462"/>
      <c r="OTE33" s="462"/>
      <c r="OTF33" s="462"/>
      <c r="OTG33" s="462"/>
      <c r="OTH33" s="462"/>
      <c r="OTI33" s="462"/>
      <c r="OTJ33" s="462"/>
      <c r="OTK33" s="462"/>
      <c r="OTL33" s="462"/>
      <c r="OTM33" s="462"/>
      <c r="OTN33" s="462"/>
      <c r="OTO33" s="462"/>
      <c r="OTP33" s="462"/>
      <c r="OTQ33" s="462"/>
      <c r="OTR33" s="462"/>
      <c r="OTS33" s="462"/>
      <c r="OTT33" s="462"/>
      <c r="OTU33" s="462"/>
      <c r="OTV33" s="462"/>
      <c r="OTW33" s="462"/>
      <c r="OTX33" s="462"/>
      <c r="OTY33" s="462"/>
      <c r="OTZ33" s="462"/>
      <c r="OUA33" s="462"/>
      <c r="OUB33" s="462"/>
      <c r="OUC33" s="462"/>
      <c r="OUD33" s="462"/>
      <c r="OUE33" s="462"/>
      <c r="OUF33" s="462"/>
      <c r="OUG33" s="462"/>
      <c r="OUH33" s="462"/>
      <c r="OUI33" s="462"/>
      <c r="OUJ33" s="462"/>
      <c r="OUK33" s="462"/>
      <c r="OUL33" s="462"/>
      <c r="OUM33" s="462"/>
      <c r="OUN33" s="462"/>
      <c r="OUO33" s="462"/>
      <c r="OUP33" s="462"/>
      <c r="OUQ33" s="462"/>
      <c r="OUR33" s="462"/>
      <c r="OUS33" s="462"/>
      <c r="OUT33" s="462"/>
      <c r="OUU33" s="462"/>
      <c r="OUV33" s="462"/>
      <c r="OUW33" s="462"/>
      <c r="OUX33" s="462"/>
      <c r="OUY33" s="462"/>
      <c r="OUZ33" s="462"/>
      <c r="OVA33" s="462"/>
      <c r="OVB33" s="462"/>
      <c r="OVC33" s="462"/>
      <c r="OVD33" s="462"/>
      <c r="OVE33" s="462"/>
      <c r="OVF33" s="462"/>
      <c r="OVG33" s="462"/>
      <c r="OVH33" s="462"/>
      <c r="OVI33" s="462"/>
      <c r="OVJ33" s="462"/>
      <c r="OVK33" s="462"/>
      <c r="OVL33" s="462"/>
      <c r="OVM33" s="462"/>
      <c r="OVN33" s="462"/>
      <c r="OVO33" s="462"/>
      <c r="OVP33" s="462"/>
      <c r="OVQ33" s="462"/>
      <c r="OVR33" s="462"/>
      <c r="OVS33" s="462"/>
      <c r="OVT33" s="462"/>
      <c r="OVU33" s="462"/>
      <c r="OVV33" s="462"/>
      <c r="OVW33" s="462"/>
      <c r="OVX33" s="462"/>
      <c r="OVY33" s="462"/>
      <c r="OVZ33" s="462"/>
      <c r="OWA33" s="462"/>
      <c r="OWB33" s="462"/>
      <c r="OWC33" s="462"/>
      <c r="OWD33" s="462"/>
      <c r="OWE33" s="462"/>
      <c r="OWF33" s="462"/>
      <c r="OWG33" s="462"/>
      <c r="OWH33" s="462"/>
      <c r="OWI33" s="462"/>
      <c r="OWJ33" s="462"/>
      <c r="OWK33" s="462"/>
      <c r="OWL33" s="462"/>
      <c r="OWM33" s="462"/>
      <c r="OWN33" s="462"/>
      <c r="OWO33" s="462"/>
      <c r="OWP33" s="462"/>
      <c r="OWQ33" s="462"/>
      <c r="OWR33" s="462"/>
      <c r="OWS33" s="462"/>
      <c r="OWT33" s="462"/>
      <c r="OWU33" s="462"/>
      <c r="OWV33" s="462"/>
      <c r="OWW33" s="462"/>
      <c r="OWX33" s="462"/>
      <c r="OWY33" s="462"/>
      <c r="OWZ33" s="462"/>
      <c r="OXA33" s="462"/>
      <c r="OXB33" s="462"/>
      <c r="OXC33" s="462"/>
      <c r="OXD33" s="462"/>
      <c r="OXE33" s="462"/>
      <c r="OXF33" s="462"/>
      <c r="OXG33" s="462"/>
      <c r="OXH33" s="462"/>
      <c r="OXI33" s="462"/>
      <c r="OXJ33" s="462"/>
      <c r="OXK33" s="462"/>
      <c r="OXL33" s="462"/>
      <c r="OXM33" s="462"/>
      <c r="OXN33" s="462"/>
      <c r="OXO33" s="462"/>
      <c r="OXP33" s="462"/>
      <c r="OXQ33" s="462"/>
      <c r="OXR33" s="462"/>
      <c r="OXS33" s="462"/>
      <c r="OXT33" s="462"/>
      <c r="OXU33" s="462"/>
      <c r="OXV33" s="462"/>
      <c r="OXW33" s="462"/>
      <c r="OXX33" s="462"/>
      <c r="OXY33" s="462"/>
      <c r="OXZ33" s="462"/>
      <c r="OYA33" s="462"/>
      <c r="OYB33" s="462"/>
      <c r="OYC33" s="462"/>
      <c r="OYD33" s="462"/>
      <c r="OYE33" s="462"/>
      <c r="OYF33" s="462"/>
      <c r="OYG33" s="462"/>
      <c r="OYH33" s="462"/>
      <c r="OYI33" s="462"/>
      <c r="OYJ33" s="462"/>
      <c r="OYK33" s="462"/>
      <c r="OYL33" s="462"/>
      <c r="OYM33" s="462"/>
      <c r="OYN33" s="462"/>
      <c r="OYO33" s="462"/>
      <c r="OYP33" s="462"/>
      <c r="OYQ33" s="462"/>
      <c r="OYR33" s="462"/>
      <c r="OYS33" s="462"/>
      <c r="OYT33" s="462"/>
      <c r="OYU33" s="462"/>
      <c r="OYV33" s="462"/>
      <c r="OYW33" s="462"/>
      <c r="OYX33" s="462"/>
      <c r="OYY33" s="462"/>
      <c r="OYZ33" s="462"/>
      <c r="OZA33" s="462"/>
      <c r="OZB33" s="462"/>
      <c r="OZC33" s="462"/>
      <c r="OZD33" s="462"/>
      <c r="OZE33" s="462"/>
      <c r="OZF33" s="462"/>
      <c r="OZG33" s="462"/>
      <c r="OZH33" s="462"/>
      <c r="OZI33" s="462"/>
      <c r="OZJ33" s="462"/>
      <c r="OZK33" s="462"/>
      <c r="OZL33" s="462"/>
      <c r="OZM33" s="462"/>
      <c r="OZN33" s="462"/>
      <c r="OZO33" s="462"/>
      <c r="OZP33" s="462"/>
      <c r="OZQ33" s="462"/>
      <c r="OZR33" s="462"/>
      <c r="OZS33" s="462"/>
      <c r="OZT33" s="462"/>
      <c r="OZU33" s="462"/>
      <c r="OZV33" s="462"/>
      <c r="OZW33" s="462"/>
      <c r="OZX33" s="462"/>
      <c r="OZY33" s="462"/>
      <c r="OZZ33" s="462"/>
      <c r="PAA33" s="462"/>
      <c r="PAB33" s="462"/>
      <c r="PAC33" s="462"/>
      <c r="PAD33" s="462"/>
      <c r="PAE33" s="462"/>
      <c r="PAF33" s="462"/>
      <c r="PAG33" s="462"/>
      <c r="PAH33" s="462"/>
      <c r="PAI33" s="462"/>
      <c r="PAJ33" s="462"/>
      <c r="PAK33" s="462"/>
      <c r="PAL33" s="462"/>
      <c r="PAM33" s="462"/>
      <c r="PAN33" s="462"/>
      <c r="PAO33" s="462"/>
      <c r="PAP33" s="462"/>
      <c r="PAQ33" s="462"/>
      <c r="PAR33" s="462"/>
      <c r="PAS33" s="462"/>
      <c r="PAT33" s="462"/>
      <c r="PAU33" s="462"/>
      <c r="PAV33" s="462"/>
      <c r="PAW33" s="462"/>
      <c r="PAX33" s="462"/>
      <c r="PAY33" s="462"/>
      <c r="PAZ33" s="462"/>
      <c r="PBA33" s="462"/>
      <c r="PBB33" s="462"/>
      <c r="PBC33" s="462"/>
      <c r="PBD33" s="462"/>
      <c r="PBE33" s="462"/>
      <c r="PBF33" s="462"/>
      <c r="PBG33" s="462"/>
      <c r="PBH33" s="462"/>
      <c r="PBI33" s="462"/>
      <c r="PBJ33" s="462"/>
      <c r="PBK33" s="462"/>
      <c r="PBL33" s="462"/>
      <c r="PBM33" s="462"/>
      <c r="PBN33" s="462"/>
      <c r="PBO33" s="462"/>
      <c r="PBP33" s="462"/>
      <c r="PBQ33" s="462"/>
      <c r="PBR33" s="462"/>
      <c r="PBS33" s="462"/>
      <c r="PBT33" s="462"/>
      <c r="PBU33" s="462"/>
      <c r="PBV33" s="462"/>
      <c r="PBW33" s="462"/>
      <c r="PBX33" s="462"/>
      <c r="PBY33" s="462"/>
      <c r="PBZ33" s="462"/>
      <c r="PCA33" s="462"/>
      <c r="PCB33" s="462"/>
      <c r="PCC33" s="462"/>
      <c r="PCD33" s="462"/>
      <c r="PCE33" s="462"/>
      <c r="PCF33" s="462"/>
      <c r="PCG33" s="462"/>
      <c r="PCH33" s="462"/>
      <c r="PCI33" s="462"/>
      <c r="PCJ33" s="462"/>
      <c r="PCK33" s="462"/>
      <c r="PCL33" s="462"/>
      <c r="PCM33" s="462"/>
      <c r="PCN33" s="462"/>
      <c r="PCO33" s="462"/>
      <c r="PCP33" s="462"/>
      <c r="PCQ33" s="462"/>
      <c r="PCR33" s="462"/>
      <c r="PCS33" s="462"/>
      <c r="PCT33" s="462"/>
      <c r="PCU33" s="462"/>
      <c r="PCV33" s="462"/>
      <c r="PCW33" s="462"/>
      <c r="PCX33" s="462"/>
      <c r="PCY33" s="462"/>
      <c r="PCZ33" s="462"/>
      <c r="PDA33" s="462"/>
      <c r="PDB33" s="462"/>
      <c r="PDC33" s="462"/>
      <c r="PDD33" s="462"/>
      <c r="PDE33" s="462"/>
      <c r="PDF33" s="462"/>
      <c r="PDG33" s="462"/>
      <c r="PDH33" s="462"/>
      <c r="PDI33" s="462"/>
      <c r="PDJ33" s="462"/>
      <c r="PDK33" s="462"/>
      <c r="PDL33" s="462"/>
      <c r="PDM33" s="462"/>
      <c r="PDN33" s="462"/>
      <c r="PDO33" s="462"/>
      <c r="PDP33" s="462"/>
      <c r="PDQ33" s="462"/>
      <c r="PDR33" s="462"/>
      <c r="PDS33" s="462"/>
      <c r="PDT33" s="462"/>
      <c r="PDU33" s="462"/>
      <c r="PDV33" s="462"/>
      <c r="PDW33" s="462"/>
      <c r="PDX33" s="462"/>
      <c r="PDY33" s="462"/>
      <c r="PDZ33" s="462"/>
      <c r="PEA33" s="462"/>
      <c r="PEB33" s="462"/>
      <c r="PEC33" s="462"/>
      <c r="PED33" s="462"/>
      <c r="PEE33" s="462"/>
      <c r="PEF33" s="462"/>
      <c r="PEG33" s="462"/>
      <c r="PEH33" s="462"/>
      <c r="PEI33" s="462"/>
      <c r="PEJ33" s="462"/>
      <c r="PEK33" s="462"/>
      <c r="PEL33" s="462"/>
      <c r="PEM33" s="462"/>
      <c r="PEN33" s="462"/>
      <c r="PEO33" s="462"/>
      <c r="PEP33" s="462"/>
      <c r="PEQ33" s="462"/>
      <c r="PER33" s="462"/>
      <c r="PES33" s="462"/>
      <c r="PET33" s="462"/>
      <c r="PEU33" s="462"/>
      <c r="PEV33" s="462"/>
      <c r="PEW33" s="462"/>
      <c r="PEX33" s="462"/>
      <c r="PEY33" s="462"/>
      <c r="PEZ33" s="462"/>
      <c r="PFA33" s="462"/>
      <c r="PFB33" s="462"/>
      <c r="PFC33" s="462"/>
      <c r="PFD33" s="462"/>
      <c r="PFE33" s="462"/>
      <c r="PFF33" s="462"/>
      <c r="PFG33" s="462"/>
      <c r="PFH33" s="462"/>
      <c r="PFI33" s="462"/>
      <c r="PFJ33" s="462"/>
      <c r="PFK33" s="462"/>
      <c r="PFL33" s="462"/>
      <c r="PFM33" s="462"/>
      <c r="PFN33" s="462"/>
      <c r="PFO33" s="462"/>
      <c r="PFP33" s="462"/>
      <c r="PFQ33" s="462"/>
      <c r="PFR33" s="462"/>
      <c r="PFS33" s="462"/>
      <c r="PFT33" s="462"/>
      <c r="PFU33" s="462"/>
      <c r="PFV33" s="462"/>
      <c r="PFW33" s="462"/>
      <c r="PFX33" s="462"/>
      <c r="PFY33" s="462"/>
      <c r="PFZ33" s="462"/>
      <c r="PGA33" s="462"/>
      <c r="PGB33" s="462"/>
      <c r="PGC33" s="462"/>
      <c r="PGD33" s="462"/>
      <c r="PGE33" s="462"/>
      <c r="PGF33" s="462"/>
      <c r="PGG33" s="462"/>
      <c r="PGH33" s="462"/>
      <c r="PGI33" s="462"/>
      <c r="PGJ33" s="462"/>
      <c r="PGK33" s="462"/>
      <c r="PGL33" s="462"/>
      <c r="PGM33" s="462"/>
      <c r="PGN33" s="462"/>
      <c r="PGO33" s="462"/>
      <c r="PGP33" s="462"/>
      <c r="PGQ33" s="462"/>
      <c r="PGR33" s="462"/>
      <c r="PGS33" s="462"/>
      <c r="PGT33" s="462"/>
      <c r="PGU33" s="462"/>
      <c r="PGV33" s="462"/>
      <c r="PGW33" s="462"/>
      <c r="PGX33" s="462"/>
      <c r="PGY33" s="462"/>
      <c r="PGZ33" s="462"/>
      <c r="PHA33" s="462"/>
      <c r="PHB33" s="462"/>
      <c r="PHC33" s="462"/>
      <c r="PHD33" s="462"/>
      <c r="PHE33" s="462"/>
      <c r="PHF33" s="462"/>
      <c r="PHG33" s="462"/>
      <c r="PHH33" s="462"/>
      <c r="PHI33" s="462"/>
      <c r="PHJ33" s="462"/>
      <c r="PHK33" s="462"/>
      <c r="PHL33" s="462"/>
      <c r="PHM33" s="462"/>
      <c r="PHN33" s="462"/>
      <c r="PHO33" s="462"/>
      <c r="PHP33" s="462"/>
      <c r="PHQ33" s="462"/>
      <c r="PHR33" s="462"/>
      <c r="PHS33" s="462"/>
      <c r="PHT33" s="462"/>
      <c r="PHU33" s="462"/>
      <c r="PHV33" s="462"/>
      <c r="PHW33" s="462"/>
      <c r="PHX33" s="462"/>
      <c r="PHY33" s="462"/>
      <c r="PHZ33" s="462"/>
      <c r="PIA33" s="462"/>
      <c r="PIB33" s="462"/>
      <c r="PIC33" s="462"/>
      <c r="PID33" s="462"/>
      <c r="PIE33" s="462"/>
      <c r="PIF33" s="462"/>
      <c r="PIG33" s="462"/>
      <c r="PIH33" s="462"/>
      <c r="PII33" s="462"/>
      <c r="PIJ33" s="462"/>
      <c r="PIK33" s="462"/>
      <c r="PIL33" s="462"/>
      <c r="PIM33" s="462"/>
      <c r="PIN33" s="462"/>
      <c r="PIO33" s="462"/>
      <c r="PIP33" s="462"/>
      <c r="PIQ33" s="462"/>
      <c r="PIR33" s="462"/>
      <c r="PIS33" s="462"/>
      <c r="PIT33" s="462"/>
      <c r="PIU33" s="462"/>
      <c r="PIV33" s="462"/>
      <c r="PIW33" s="462"/>
      <c r="PIX33" s="462"/>
      <c r="PIY33" s="462"/>
      <c r="PIZ33" s="462"/>
      <c r="PJA33" s="462"/>
      <c r="PJB33" s="462"/>
      <c r="PJC33" s="462"/>
      <c r="PJD33" s="462"/>
      <c r="PJE33" s="462"/>
      <c r="PJF33" s="462"/>
      <c r="PJG33" s="462"/>
      <c r="PJH33" s="462"/>
      <c r="PJI33" s="462"/>
      <c r="PJJ33" s="462"/>
      <c r="PJK33" s="462"/>
      <c r="PJL33" s="462"/>
      <c r="PJM33" s="462"/>
      <c r="PJN33" s="462"/>
      <c r="PJO33" s="462"/>
      <c r="PJP33" s="462"/>
      <c r="PJQ33" s="462"/>
      <c r="PJR33" s="462"/>
      <c r="PJS33" s="462"/>
      <c r="PJT33" s="462"/>
      <c r="PJU33" s="462"/>
      <c r="PJV33" s="462"/>
      <c r="PJW33" s="462"/>
      <c r="PJX33" s="462"/>
      <c r="PJY33" s="462"/>
      <c r="PJZ33" s="462"/>
      <c r="PKA33" s="462"/>
      <c r="PKB33" s="462"/>
      <c r="PKC33" s="462"/>
      <c r="PKD33" s="462"/>
      <c r="PKE33" s="462"/>
      <c r="PKF33" s="462"/>
      <c r="PKG33" s="462"/>
      <c r="PKH33" s="462"/>
      <c r="PKI33" s="462"/>
      <c r="PKJ33" s="462"/>
      <c r="PKK33" s="462"/>
      <c r="PKL33" s="462"/>
      <c r="PKM33" s="462"/>
      <c r="PKN33" s="462"/>
      <c r="PKO33" s="462"/>
      <c r="PKP33" s="462"/>
      <c r="PKQ33" s="462"/>
      <c r="PKR33" s="462"/>
      <c r="PKS33" s="462"/>
      <c r="PKT33" s="462"/>
      <c r="PKU33" s="462"/>
      <c r="PKV33" s="462"/>
      <c r="PKW33" s="462"/>
      <c r="PKX33" s="462"/>
      <c r="PKY33" s="462"/>
      <c r="PKZ33" s="462"/>
      <c r="PLA33" s="462"/>
      <c r="PLB33" s="462"/>
      <c r="PLC33" s="462"/>
      <c r="PLD33" s="462"/>
      <c r="PLE33" s="462"/>
      <c r="PLF33" s="462"/>
      <c r="PLG33" s="462"/>
      <c r="PLH33" s="462"/>
      <c r="PLI33" s="462"/>
      <c r="PLJ33" s="462"/>
      <c r="PLK33" s="462"/>
      <c r="PLL33" s="462"/>
      <c r="PLM33" s="462"/>
      <c r="PLN33" s="462"/>
      <c r="PLO33" s="462"/>
      <c r="PLP33" s="462"/>
      <c r="PLQ33" s="462"/>
      <c r="PLR33" s="462"/>
      <c r="PLS33" s="462"/>
      <c r="PLT33" s="462"/>
      <c r="PLU33" s="462"/>
      <c r="PLV33" s="462"/>
      <c r="PLW33" s="462"/>
      <c r="PLX33" s="462"/>
      <c r="PLY33" s="462"/>
      <c r="PLZ33" s="462"/>
      <c r="PMA33" s="462"/>
      <c r="PMB33" s="462"/>
      <c r="PMC33" s="462"/>
      <c r="PMD33" s="462"/>
      <c r="PME33" s="462"/>
      <c r="PMF33" s="462"/>
      <c r="PMG33" s="462"/>
      <c r="PMH33" s="462"/>
      <c r="PMI33" s="462"/>
      <c r="PMJ33" s="462"/>
      <c r="PMK33" s="462"/>
      <c r="PML33" s="462"/>
      <c r="PMM33" s="462"/>
      <c r="PMN33" s="462"/>
      <c r="PMO33" s="462"/>
      <c r="PMP33" s="462"/>
      <c r="PMQ33" s="462"/>
      <c r="PMR33" s="462"/>
      <c r="PMS33" s="462"/>
      <c r="PMT33" s="462"/>
      <c r="PMU33" s="462"/>
      <c r="PMV33" s="462"/>
      <c r="PMW33" s="462"/>
      <c r="PMX33" s="462"/>
      <c r="PMY33" s="462"/>
      <c r="PMZ33" s="462"/>
      <c r="PNA33" s="462"/>
      <c r="PNB33" s="462"/>
      <c r="PNC33" s="462"/>
      <c r="PND33" s="462"/>
      <c r="PNE33" s="462"/>
      <c r="PNF33" s="462"/>
      <c r="PNG33" s="462"/>
      <c r="PNH33" s="462"/>
      <c r="PNI33" s="462"/>
      <c r="PNJ33" s="462"/>
      <c r="PNK33" s="462"/>
      <c r="PNL33" s="462"/>
      <c r="PNM33" s="462"/>
      <c r="PNN33" s="462"/>
      <c r="PNO33" s="462"/>
      <c r="PNP33" s="462"/>
      <c r="PNQ33" s="462"/>
      <c r="PNR33" s="462"/>
      <c r="PNS33" s="462"/>
      <c r="PNT33" s="462"/>
      <c r="PNU33" s="462"/>
      <c r="PNV33" s="462"/>
      <c r="PNW33" s="462"/>
      <c r="PNX33" s="462"/>
      <c r="PNY33" s="462"/>
      <c r="PNZ33" s="462"/>
      <c r="POA33" s="462"/>
      <c r="POB33" s="462"/>
      <c r="POC33" s="462"/>
      <c r="POD33" s="462"/>
      <c r="POE33" s="462"/>
      <c r="POF33" s="462"/>
      <c r="POG33" s="462"/>
      <c r="POH33" s="462"/>
      <c r="POI33" s="462"/>
      <c r="POJ33" s="462"/>
      <c r="POK33" s="462"/>
      <c r="POL33" s="462"/>
      <c r="POM33" s="462"/>
      <c r="PON33" s="462"/>
      <c r="POO33" s="462"/>
      <c r="POP33" s="462"/>
      <c r="POQ33" s="462"/>
      <c r="POR33" s="462"/>
      <c r="POS33" s="462"/>
      <c r="POT33" s="462"/>
      <c r="POU33" s="462"/>
      <c r="POV33" s="462"/>
      <c r="POW33" s="462"/>
      <c r="POX33" s="462"/>
      <c r="POY33" s="462"/>
      <c r="POZ33" s="462"/>
      <c r="PPA33" s="462"/>
      <c r="PPB33" s="462"/>
      <c r="PPC33" s="462"/>
      <c r="PPD33" s="462"/>
      <c r="PPE33" s="462"/>
      <c r="PPF33" s="462"/>
      <c r="PPG33" s="462"/>
      <c r="PPH33" s="462"/>
      <c r="PPI33" s="462"/>
      <c r="PPJ33" s="462"/>
      <c r="PPK33" s="462"/>
      <c r="PPL33" s="462"/>
      <c r="PPM33" s="462"/>
      <c r="PPN33" s="462"/>
      <c r="PPO33" s="462"/>
      <c r="PPP33" s="462"/>
      <c r="PPQ33" s="462"/>
      <c r="PPR33" s="462"/>
      <c r="PPS33" s="462"/>
      <c r="PPT33" s="462"/>
      <c r="PPU33" s="462"/>
      <c r="PPV33" s="462"/>
      <c r="PPW33" s="462"/>
      <c r="PPX33" s="462"/>
      <c r="PPY33" s="462"/>
      <c r="PPZ33" s="462"/>
      <c r="PQA33" s="462"/>
      <c r="PQB33" s="462"/>
      <c r="PQC33" s="462"/>
      <c r="PQD33" s="462"/>
      <c r="PQE33" s="462"/>
      <c r="PQF33" s="462"/>
      <c r="PQG33" s="462"/>
      <c r="PQH33" s="462"/>
      <c r="PQI33" s="462"/>
      <c r="PQJ33" s="462"/>
      <c r="PQK33" s="462"/>
      <c r="PQL33" s="462"/>
      <c r="PQM33" s="462"/>
      <c r="PQN33" s="462"/>
      <c r="PQO33" s="462"/>
      <c r="PQP33" s="462"/>
      <c r="PQQ33" s="462"/>
      <c r="PQR33" s="462"/>
      <c r="PQS33" s="462"/>
      <c r="PQT33" s="462"/>
      <c r="PQU33" s="462"/>
      <c r="PQV33" s="462"/>
      <c r="PQW33" s="462"/>
      <c r="PQX33" s="462"/>
      <c r="PQY33" s="462"/>
      <c r="PQZ33" s="462"/>
      <c r="PRA33" s="462"/>
      <c r="PRB33" s="462"/>
      <c r="PRC33" s="462"/>
      <c r="PRD33" s="462"/>
      <c r="PRE33" s="462"/>
      <c r="PRF33" s="462"/>
      <c r="PRG33" s="462"/>
      <c r="PRH33" s="462"/>
      <c r="PRI33" s="462"/>
      <c r="PRJ33" s="462"/>
      <c r="PRK33" s="462"/>
      <c r="PRL33" s="462"/>
      <c r="PRM33" s="462"/>
      <c r="PRN33" s="462"/>
      <c r="PRO33" s="462"/>
      <c r="PRP33" s="462"/>
      <c r="PRQ33" s="462"/>
      <c r="PRR33" s="462"/>
      <c r="PRS33" s="462"/>
      <c r="PRT33" s="462"/>
      <c r="PRU33" s="462"/>
      <c r="PRV33" s="462"/>
      <c r="PRW33" s="462"/>
      <c r="PRX33" s="462"/>
      <c r="PRY33" s="462"/>
      <c r="PRZ33" s="462"/>
      <c r="PSA33" s="462"/>
      <c r="PSB33" s="462"/>
      <c r="PSC33" s="462"/>
      <c r="PSD33" s="462"/>
      <c r="PSE33" s="462"/>
      <c r="PSF33" s="462"/>
      <c r="PSG33" s="462"/>
      <c r="PSH33" s="462"/>
      <c r="PSI33" s="462"/>
      <c r="PSJ33" s="462"/>
      <c r="PSK33" s="462"/>
      <c r="PSL33" s="462"/>
      <c r="PSM33" s="462"/>
      <c r="PSN33" s="462"/>
      <c r="PSO33" s="462"/>
      <c r="PSP33" s="462"/>
      <c r="PSQ33" s="462"/>
      <c r="PSR33" s="462"/>
      <c r="PSS33" s="462"/>
      <c r="PST33" s="462"/>
      <c r="PSU33" s="462"/>
      <c r="PSV33" s="462"/>
      <c r="PSW33" s="462"/>
      <c r="PSX33" s="462"/>
      <c r="PSY33" s="462"/>
      <c r="PSZ33" s="462"/>
      <c r="PTA33" s="462"/>
      <c r="PTB33" s="462"/>
      <c r="PTC33" s="462"/>
      <c r="PTD33" s="462"/>
      <c r="PTE33" s="462"/>
      <c r="PTF33" s="462"/>
      <c r="PTG33" s="462"/>
      <c r="PTH33" s="462"/>
      <c r="PTI33" s="462"/>
      <c r="PTJ33" s="462"/>
      <c r="PTK33" s="462"/>
      <c r="PTL33" s="462"/>
      <c r="PTM33" s="462"/>
      <c r="PTN33" s="462"/>
      <c r="PTO33" s="462"/>
      <c r="PTP33" s="462"/>
      <c r="PTQ33" s="462"/>
      <c r="PTR33" s="462"/>
      <c r="PTS33" s="462"/>
      <c r="PTT33" s="462"/>
      <c r="PTU33" s="462"/>
      <c r="PTV33" s="462"/>
      <c r="PTW33" s="462"/>
      <c r="PTX33" s="462"/>
      <c r="PTY33" s="462"/>
      <c r="PTZ33" s="462"/>
      <c r="PUA33" s="462"/>
      <c r="PUB33" s="462"/>
      <c r="PUC33" s="462"/>
      <c r="PUD33" s="462"/>
      <c r="PUE33" s="462"/>
      <c r="PUF33" s="462"/>
      <c r="PUG33" s="462"/>
      <c r="PUH33" s="462"/>
      <c r="PUI33" s="462"/>
      <c r="PUJ33" s="462"/>
      <c r="PUK33" s="462"/>
      <c r="PUL33" s="462"/>
      <c r="PUM33" s="462"/>
      <c r="PUN33" s="462"/>
      <c r="PUO33" s="462"/>
      <c r="PUP33" s="462"/>
      <c r="PUQ33" s="462"/>
      <c r="PUR33" s="462"/>
      <c r="PUS33" s="462"/>
      <c r="PUT33" s="462"/>
      <c r="PUU33" s="462"/>
      <c r="PUV33" s="462"/>
      <c r="PUW33" s="462"/>
      <c r="PUX33" s="462"/>
      <c r="PUY33" s="462"/>
      <c r="PUZ33" s="462"/>
      <c r="PVA33" s="462"/>
      <c r="PVB33" s="462"/>
      <c r="PVC33" s="462"/>
      <c r="PVD33" s="462"/>
      <c r="PVE33" s="462"/>
      <c r="PVF33" s="462"/>
      <c r="PVG33" s="462"/>
      <c r="PVH33" s="462"/>
      <c r="PVI33" s="462"/>
      <c r="PVJ33" s="462"/>
      <c r="PVK33" s="462"/>
      <c r="PVL33" s="462"/>
      <c r="PVM33" s="462"/>
      <c r="PVN33" s="462"/>
      <c r="PVO33" s="462"/>
      <c r="PVP33" s="462"/>
      <c r="PVQ33" s="462"/>
      <c r="PVR33" s="462"/>
      <c r="PVS33" s="462"/>
      <c r="PVT33" s="462"/>
      <c r="PVU33" s="462"/>
      <c r="PVV33" s="462"/>
      <c r="PVW33" s="462"/>
      <c r="PVX33" s="462"/>
      <c r="PVY33" s="462"/>
      <c r="PVZ33" s="462"/>
      <c r="PWA33" s="462"/>
      <c r="PWB33" s="462"/>
      <c r="PWC33" s="462"/>
      <c r="PWD33" s="462"/>
      <c r="PWE33" s="462"/>
      <c r="PWF33" s="462"/>
      <c r="PWG33" s="462"/>
      <c r="PWH33" s="462"/>
      <c r="PWI33" s="462"/>
      <c r="PWJ33" s="462"/>
      <c r="PWK33" s="462"/>
      <c r="PWL33" s="462"/>
      <c r="PWM33" s="462"/>
      <c r="PWN33" s="462"/>
      <c r="PWO33" s="462"/>
      <c r="PWP33" s="462"/>
      <c r="PWQ33" s="462"/>
      <c r="PWR33" s="462"/>
      <c r="PWS33" s="462"/>
      <c r="PWT33" s="462"/>
      <c r="PWU33" s="462"/>
      <c r="PWV33" s="462"/>
      <c r="PWW33" s="462"/>
      <c r="PWX33" s="462"/>
      <c r="PWY33" s="462"/>
      <c r="PWZ33" s="462"/>
      <c r="PXA33" s="462"/>
      <c r="PXB33" s="462"/>
      <c r="PXC33" s="462"/>
      <c r="PXD33" s="462"/>
      <c r="PXE33" s="462"/>
      <c r="PXF33" s="462"/>
      <c r="PXG33" s="462"/>
      <c r="PXH33" s="462"/>
      <c r="PXI33" s="462"/>
      <c r="PXJ33" s="462"/>
      <c r="PXK33" s="462"/>
      <c r="PXL33" s="462"/>
      <c r="PXM33" s="462"/>
      <c r="PXN33" s="462"/>
      <c r="PXO33" s="462"/>
      <c r="PXP33" s="462"/>
      <c r="PXQ33" s="462"/>
      <c r="PXR33" s="462"/>
      <c r="PXS33" s="462"/>
      <c r="PXT33" s="462"/>
      <c r="PXU33" s="462"/>
      <c r="PXV33" s="462"/>
      <c r="PXW33" s="462"/>
      <c r="PXX33" s="462"/>
      <c r="PXY33" s="462"/>
      <c r="PXZ33" s="462"/>
      <c r="PYA33" s="462"/>
      <c r="PYB33" s="462"/>
      <c r="PYC33" s="462"/>
      <c r="PYD33" s="462"/>
      <c r="PYE33" s="462"/>
      <c r="PYF33" s="462"/>
      <c r="PYG33" s="462"/>
      <c r="PYH33" s="462"/>
      <c r="PYI33" s="462"/>
      <c r="PYJ33" s="462"/>
      <c r="PYK33" s="462"/>
      <c r="PYL33" s="462"/>
      <c r="PYM33" s="462"/>
      <c r="PYN33" s="462"/>
      <c r="PYO33" s="462"/>
      <c r="PYP33" s="462"/>
      <c r="PYQ33" s="462"/>
      <c r="PYR33" s="462"/>
      <c r="PYS33" s="462"/>
      <c r="PYT33" s="462"/>
      <c r="PYU33" s="462"/>
      <c r="PYV33" s="462"/>
      <c r="PYW33" s="462"/>
      <c r="PYX33" s="462"/>
      <c r="PYY33" s="462"/>
      <c r="PYZ33" s="462"/>
      <c r="PZA33" s="462"/>
      <c r="PZB33" s="462"/>
      <c r="PZC33" s="462"/>
      <c r="PZD33" s="462"/>
      <c r="PZE33" s="462"/>
      <c r="PZF33" s="462"/>
      <c r="PZG33" s="462"/>
      <c r="PZH33" s="462"/>
      <c r="PZI33" s="462"/>
      <c r="PZJ33" s="462"/>
      <c r="PZK33" s="462"/>
      <c r="PZL33" s="462"/>
      <c r="PZM33" s="462"/>
      <c r="PZN33" s="462"/>
      <c r="PZO33" s="462"/>
      <c r="PZP33" s="462"/>
      <c r="PZQ33" s="462"/>
      <c r="PZR33" s="462"/>
      <c r="PZS33" s="462"/>
      <c r="PZT33" s="462"/>
      <c r="PZU33" s="462"/>
      <c r="PZV33" s="462"/>
      <c r="PZW33" s="462"/>
      <c r="PZX33" s="462"/>
      <c r="PZY33" s="462"/>
      <c r="PZZ33" s="462"/>
      <c r="QAA33" s="462"/>
      <c r="QAB33" s="462"/>
      <c r="QAC33" s="462"/>
      <c r="QAD33" s="462"/>
      <c r="QAE33" s="462"/>
      <c r="QAF33" s="462"/>
      <c r="QAG33" s="462"/>
      <c r="QAH33" s="462"/>
      <c r="QAI33" s="462"/>
      <c r="QAJ33" s="462"/>
      <c r="QAK33" s="462"/>
      <c r="QAL33" s="462"/>
      <c r="QAM33" s="462"/>
      <c r="QAN33" s="462"/>
      <c r="QAO33" s="462"/>
      <c r="QAP33" s="462"/>
      <c r="QAQ33" s="462"/>
      <c r="QAR33" s="462"/>
      <c r="QAS33" s="462"/>
      <c r="QAT33" s="462"/>
      <c r="QAU33" s="462"/>
      <c r="QAV33" s="462"/>
      <c r="QAW33" s="462"/>
      <c r="QAX33" s="462"/>
      <c r="QAY33" s="462"/>
      <c r="QAZ33" s="462"/>
      <c r="QBA33" s="462"/>
      <c r="QBB33" s="462"/>
      <c r="QBC33" s="462"/>
      <c r="QBD33" s="462"/>
      <c r="QBE33" s="462"/>
      <c r="QBF33" s="462"/>
      <c r="QBG33" s="462"/>
      <c r="QBH33" s="462"/>
      <c r="QBI33" s="462"/>
      <c r="QBJ33" s="462"/>
      <c r="QBK33" s="462"/>
      <c r="QBL33" s="462"/>
      <c r="QBM33" s="462"/>
      <c r="QBN33" s="462"/>
      <c r="QBO33" s="462"/>
      <c r="QBP33" s="462"/>
      <c r="QBQ33" s="462"/>
      <c r="QBR33" s="462"/>
      <c r="QBS33" s="462"/>
      <c r="QBT33" s="462"/>
      <c r="QBU33" s="462"/>
      <c r="QBV33" s="462"/>
      <c r="QBW33" s="462"/>
      <c r="QBX33" s="462"/>
      <c r="QBY33" s="462"/>
      <c r="QBZ33" s="462"/>
      <c r="QCA33" s="462"/>
      <c r="QCB33" s="462"/>
      <c r="QCC33" s="462"/>
      <c r="QCD33" s="462"/>
      <c r="QCE33" s="462"/>
      <c r="QCF33" s="462"/>
      <c r="QCG33" s="462"/>
      <c r="QCH33" s="462"/>
      <c r="QCI33" s="462"/>
      <c r="QCJ33" s="462"/>
      <c r="QCK33" s="462"/>
      <c r="QCL33" s="462"/>
      <c r="QCM33" s="462"/>
      <c r="QCN33" s="462"/>
      <c r="QCO33" s="462"/>
      <c r="QCP33" s="462"/>
      <c r="QCQ33" s="462"/>
      <c r="QCR33" s="462"/>
      <c r="QCS33" s="462"/>
      <c r="QCT33" s="462"/>
      <c r="QCU33" s="462"/>
      <c r="QCV33" s="462"/>
      <c r="QCW33" s="462"/>
      <c r="QCX33" s="462"/>
      <c r="QCY33" s="462"/>
      <c r="QCZ33" s="462"/>
      <c r="QDA33" s="462"/>
      <c r="QDB33" s="462"/>
      <c r="QDC33" s="462"/>
      <c r="QDD33" s="462"/>
      <c r="QDE33" s="462"/>
      <c r="QDF33" s="462"/>
      <c r="QDG33" s="462"/>
      <c r="QDH33" s="462"/>
      <c r="QDI33" s="462"/>
      <c r="QDJ33" s="462"/>
      <c r="QDK33" s="462"/>
      <c r="QDL33" s="462"/>
      <c r="QDM33" s="462"/>
      <c r="QDN33" s="462"/>
      <c r="QDO33" s="462"/>
      <c r="QDP33" s="462"/>
      <c r="QDQ33" s="462"/>
      <c r="QDR33" s="462"/>
      <c r="QDS33" s="462"/>
      <c r="QDT33" s="462"/>
      <c r="QDU33" s="462"/>
      <c r="QDV33" s="462"/>
      <c r="QDW33" s="462"/>
      <c r="QDX33" s="462"/>
      <c r="QDY33" s="462"/>
      <c r="QDZ33" s="462"/>
      <c r="QEA33" s="462"/>
      <c r="QEB33" s="462"/>
      <c r="QEC33" s="462"/>
      <c r="QED33" s="462"/>
      <c r="QEE33" s="462"/>
      <c r="QEF33" s="462"/>
      <c r="QEG33" s="462"/>
      <c r="QEH33" s="462"/>
      <c r="QEI33" s="462"/>
      <c r="QEJ33" s="462"/>
      <c r="QEK33" s="462"/>
      <c r="QEL33" s="462"/>
      <c r="QEM33" s="462"/>
      <c r="QEN33" s="462"/>
      <c r="QEO33" s="462"/>
      <c r="QEP33" s="462"/>
      <c r="QEQ33" s="462"/>
      <c r="QER33" s="462"/>
      <c r="QES33" s="462"/>
      <c r="QET33" s="462"/>
      <c r="QEU33" s="462"/>
      <c r="QEV33" s="462"/>
      <c r="QEW33" s="462"/>
      <c r="QEX33" s="462"/>
      <c r="QEY33" s="462"/>
      <c r="QEZ33" s="462"/>
      <c r="QFA33" s="462"/>
      <c r="QFB33" s="462"/>
      <c r="QFC33" s="462"/>
      <c r="QFD33" s="462"/>
      <c r="QFE33" s="462"/>
      <c r="QFF33" s="462"/>
      <c r="QFG33" s="462"/>
      <c r="QFH33" s="462"/>
      <c r="QFI33" s="462"/>
      <c r="QFJ33" s="462"/>
      <c r="QFK33" s="462"/>
      <c r="QFL33" s="462"/>
      <c r="QFM33" s="462"/>
      <c r="QFN33" s="462"/>
      <c r="QFO33" s="462"/>
      <c r="QFP33" s="462"/>
      <c r="QFQ33" s="462"/>
      <c r="QFR33" s="462"/>
      <c r="QFS33" s="462"/>
      <c r="QFT33" s="462"/>
      <c r="QFU33" s="462"/>
      <c r="QFV33" s="462"/>
      <c r="QFW33" s="462"/>
      <c r="QFX33" s="462"/>
      <c r="QFY33" s="462"/>
      <c r="QFZ33" s="462"/>
      <c r="QGA33" s="462"/>
      <c r="QGB33" s="462"/>
      <c r="QGC33" s="462"/>
      <c r="QGD33" s="462"/>
      <c r="QGE33" s="462"/>
      <c r="QGF33" s="462"/>
      <c r="QGG33" s="462"/>
      <c r="QGH33" s="462"/>
      <c r="QGI33" s="462"/>
      <c r="QGJ33" s="462"/>
      <c r="QGK33" s="462"/>
      <c r="QGL33" s="462"/>
      <c r="QGM33" s="462"/>
      <c r="QGN33" s="462"/>
      <c r="QGO33" s="462"/>
      <c r="QGP33" s="462"/>
      <c r="QGQ33" s="462"/>
      <c r="QGR33" s="462"/>
      <c r="QGS33" s="462"/>
      <c r="QGT33" s="462"/>
      <c r="QGU33" s="462"/>
      <c r="QGV33" s="462"/>
      <c r="QGW33" s="462"/>
      <c r="QGX33" s="462"/>
      <c r="QGY33" s="462"/>
      <c r="QGZ33" s="462"/>
      <c r="QHA33" s="462"/>
      <c r="QHB33" s="462"/>
      <c r="QHC33" s="462"/>
      <c r="QHD33" s="462"/>
      <c r="QHE33" s="462"/>
      <c r="QHF33" s="462"/>
      <c r="QHG33" s="462"/>
      <c r="QHH33" s="462"/>
      <c r="QHI33" s="462"/>
      <c r="QHJ33" s="462"/>
      <c r="QHK33" s="462"/>
      <c r="QHL33" s="462"/>
      <c r="QHM33" s="462"/>
      <c r="QHN33" s="462"/>
      <c r="QHO33" s="462"/>
      <c r="QHP33" s="462"/>
      <c r="QHQ33" s="462"/>
      <c r="QHR33" s="462"/>
      <c r="QHS33" s="462"/>
      <c r="QHT33" s="462"/>
      <c r="QHU33" s="462"/>
      <c r="QHV33" s="462"/>
      <c r="QHW33" s="462"/>
      <c r="QHX33" s="462"/>
      <c r="QHY33" s="462"/>
      <c r="QHZ33" s="462"/>
      <c r="QIA33" s="462"/>
      <c r="QIB33" s="462"/>
      <c r="QIC33" s="462"/>
      <c r="QID33" s="462"/>
      <c r="QIE33" s="462"/>
      <c r="QIF33" s="462"/>
      <c r="QIG33" s="462"/>
      <c r="QIH33" s="462"/>
      <c r="QII33" s="462"/>
      <c r="QIJ33" s="462"/>
      <c r="QIK33" s="462"/>
      <c r="QIL33" s="462"/>
      <c r="QIM33" s="462"/>
      <c r="QIN33" s="462"/>
      <c r="QIO33" s="462"/>
      <c r="QIP33" s="462"/>
      <c r="QIQ33" s="462"/>
      <c r="QIR33" s="462"/>
      <c r="QIS33" s="462"/>
      <c r="QIT33" s="462"/>
      <c r="QIU33" s="462"/>
      <c r="QIV33" s="462"/>
      <c r="QIW33" s="462"/>
      <c r="QIX33" s="462"/>
      <c r="QIY33" s="462"/>
      <c r="QIZ33" s="462"/>
      <c r="QJA33" s="462"/>
      <c r="QJB33" s="462"/>
      <c r="QJC33" s="462"/>
      <c r="QJD33" s="462"/>
      <c r="QJE33" s="462"/>
      <c r="QJF33" s="462"/>
      <c r="QJG33" s="462"/>
      <c r="QJH33" s="462"/>
      <c r="QJI33" s="462"/>
      <c r="QJJ33" s="462"/>
      <c r="QJK33" s="462"/>
      <c r="QJL33" s="462"/>
      <c r="QJM33" s="462"/>
      <c r="QJN33" s="462"/>
      <c r="QJO33" s="462"/>
      <c r="QJP33" s="462"/>
      <c r="QJQ33" s="462"/>
      <c r="QJR33" s="462"/>
      <c r="QJS33" s="462"/>
      <c r="QJT33" s="462"/>
      <c r="QJU33" s="462"/>
      <c r="QJV33" s="462"/>
      <c r="QJW33" s="462"/>
      <c r="QJX33" s="462"/>
      <c r="QJY33" s="462"/>
      <c r="QJZ33" s="462"/>
      <c r="QKA33" s="462"/>
      <c r="QKB33" s="462"/>
      <c r="QKC33" s="462"/>
      <c r="QKD33" s="462"/>
      <c r="QKE33" s="462"/>
      <c r="QKF33" s="462"/>
      <c r="QKG33" s="462"/>
      <c r="QKH33" s="462"/>
      <c r="QKI33" s="462"/>
      <c r="QKJ33" s="462"/>
      <c r="QKK33" s="462"/>
      <c r="QKL33" s="462"/>
      <c r="QKM33" s="462"/>
      <c r="QKN33" s="462"/>
      <c r="QKO33" s="462"/>
      <c r="QKP33" s="462"/>
      <c r="QKQ33" s="462"/>
      <c r="QKR33" s="462"/>
      <c r="QKS33" s="462"/>
      <c r="QKT33" s="462"/>
      <c r="QKU33" s="462"/>
      <c r="QKV33" s="462"/>
      <c r="QKW33" s="462"/>
      <c r="QKX33" s="462"/>
      <c r="QKY33" s="462"/>
      <c r="QKZ33" s="462"/>
      <c r="QLA33" s="462"/>
      <c r="QLB33" s="462"/>
      <c r="QLC33" s="462"/>
      <c r="QLD33" s="462"/>
      <c r="QLE33" s="462"/>
      <c r="QLF33" s="462"/>
      <c r="QLG33" s="462"/>
      <c r="QLH33" s="462"/>
      <c r="QLI33" s="462"/>
      <c r="QLJ33" s="462"/>
      <c r="QLK33" s="462"/>
      <c r="QLL33" s="462"/>
      <c r="QLM33" s="462"/>
      <c r="QLN33" s="462"/>
      <c r="QLO33" s="462"/>
      <c r="QLP33" s="462"/>
      <c r="QLQ33" s="462"/>
      <c r="QLR33" s="462"/>
      <c r="QLS33" s="462"/>
      <c r="QLT33" s="462"/>
      <c r="QLU33" s="462"/>
      <c r="QLV33" s="462"/>
      <c r="QLW33" s="462"/>
      <c r="QLX33" s="462"/>
      <c r="QLY33" s="462"/>
      <c r="QLZ33" s="462"/>
      <c r="QMA33" s="462"/>
      <c r="QMB33" s="462"/>
      <c r="QMC33" s="462"/>
      <c r="QMD33" s="462"/>
      <c r="QME33" s="462"/>
      <c r="QMF33" s="462"/>
      <c r="QMG33" s="462"/>
      <c r="QMH33" s="462"/>
      <c r="QMI33" s="462"/>
      <c r="QMJ33" s="462"/>
      <c r="QMK33" s="462"/>
      <c r="QML33" s="462"/>
      <c r="QMM33" s="462"/>
      <c r="QMN33" s="462"/>
      <c r="QMO33" s="462"/>
      <c r="QMP33" s="462"/>
      <c r="QMQ33" s="462"/>
      <c r="QMR33" s="462"/>
      <c r="QMS33" s="462"/>
      <c r="QMT33" s="462"/>
      <c r="QMU33" s="462"/>
      <c r="QMV33" s="462"/>
      <c r="QMW33" s="462"/>
      <c r="QMX33" s="462"/>
      <c r="QMY33" s="462"/>
      <c r="QMZ33" s="462"/>
      <c r="QNA33" s="462"/>
      <c r="QNB33" s="462"/>
      <c r="QNC33" s="462"/>
      <c r="QND33" s="462"/>
      <c r="QNE33" s="462"/>
      <c r="QNF33" s="462"/>
      <c r="QNG33" s="462"/>
      <c r="QNH33" s="462"/>
      <c r="QNI33" s="462"/>
      <c r="QNJ33" s="462"/>
      <c r="QNK33" s="462"/>
      <c r="QNL33" s="462"/>
      <c r="QNM33" s="462"/>
      <c r="QNN33" s="462"/>
      <c r="QNO33" s="462"/>
      <c r="QNP33" s="462"/>
      <c r="QNQ33" s="462"/>
      <c r="QNR33" s="462"/>
      <c r="QNS33" s="462"/>
      <c r="QNT33" s="462"/>
      <c r="QNU33" s="462"/>
      <c r="QNV33" s="462"/>
      <c r="QNW33" s="462"/>
      <c r="QNX33" s="462"/>
      <c r="QNY33" s="462"/>
      <c r="QNZ33" s="462"/>
      <c r="QOA33" s="462"/>
      <c r="QOB33" s="462"/>
      <c r="QOC33" s="462"/>
      <c r="QOD33" s="462"/>
      <c r="QOE33" s="462"/>
      <c r="QOF33" s="462"/>
      <c r="QOG33" s="462"/>
      <c r="QOH33" s="462"/>
      <c r="QOI33" s="462"/>
      <c r="QOJ33" s="462"/>
      <c r="QOK33" s="462"/>
      <c r="QOL33" s="462"/>
      <c r="QOM33" s="462"/>
      <c r="QON33" s="462"/>
      <c r="QOO33" s="462"/>
      <c r="QOP33" s="462"/>
      <c r="QOQ33" s="462"/>
      <c r="QOR33" s="462"/>
      <c r="QOS33" s="462"/>
      <c r="QOT33" s="462"/>
      <c r="QOU33" s="462"/>
      <c r="QOV33" s="462"/>
      <c r="QOW33" s="462"/>
      <c r="QOX33" s="462"/>
      <c r="QOY33" s="462"/>
      <c r="QOZ33" s="462"/>
      <c r="QPA33" s="462"/>
      <c r="QPB33" s="462"/>
      <c r="QPC33" s="462"/>
      <c r="QPD33" s="462"/>
      <c r="QPE33" s="462"/>
      <c r="QPF33" s="462"/>
      <c r="QPG33" s="462"/>
      <c r="QPH33" s="462"/>
      <c r="QPI33" s="462"/>
      <c r="QPJ33" s="462"/>
      <c r="QPK33" s="462"/>
      <c r="QPL33" s="462"/>
      <c r="QPM33" s="462"/>
      <c r="QPN33" s="462"/>
      <c r="QPO33" s="462"/>
      <c r="QPP33" s="462"/>
      <c r="QPQ33" s="462"/>
      <c r="QPR33" s="462"/>
      <c r="QPS33" s="462"/>
      <c r="QPT33" s="462"/>
      <c r="QPU33" s="462"/>
      <c r="QPV33" s="462"/>
      <c r="QPW33" s="462"/>
      <c r="QPX33" s="462"/>
      <c r="QPY33" s="462"/>
      <c r="QPZ33" s="462"/>
      <c r="QQA33" s="462"/>
      <c r="QQB33" s="462"/>
      <c r="QQC33" s="462"/>
      <c r="QQD33" s="462"/>
      <c r="QQE33" s="462"/>
      <c r="QQF33" s="462"/>
      <c r="QQG33" s="462"/>
      <c r="QQH33" s="462"/>
      <c r="QQI33" s="462"/>
      <c r="QQJ33" s="462"/>
      <c r="QQK33" s="462"/>
      <c r="QQL33" s="462"/>
      <c r="QQM33" s="462"/>
      <c r="QQN33" s="462"/>
      <c r="QQO33" s="462"/>
      <c r="QQP33" s="462"/>
      <c r="QQQ33" s="462"/>
      <c r="QQR33" s="462"/>
      <c r="QQS33" s="462"/>
      <c r="QQT33" s="462"/>
      <c r="QQU33" s="462"/>
      <c r="QQV33" s="462"/>
      <c r="QQW33" s="462"/>
      <c r="QQX33" s="462"/>
      <c r="QQY33" s="462"/>
      <c r="QQZ33" s="462"/>
      <c r="QRA33" s="462"/>
      <c r="QRB33" s="462"/>
      <c r="QRC33" s="462"/>
      <c r="QRD33" s="462"/>
      <c r="QRE33" s="462"/>
      <c r="QRF33" s="462"/>
      <c r="QRG33" s="462"/>
      <c r="QRH33" s="462"/>
      <c r="QRI33" s="462"/>
      <c r="QRJ33" s="462"/>
      <c r="QRK33" s="462"/>
      <c r="QRL33" s="462"/>
      <c r="QRM33" s="462"/>
      <c r="QRN33" s="462"/>
      <c r="QRO33" s="462"/>
      <c r="QRP33" s="462"/>
      <c r="QRQ33" s="462"/>
      <c r="QRR33" s="462"/>
      <c r="QRS33" s="462"/>
      <c r="QRT33" s="462"/>
      <c r="QRU33" s="462"/>
      <c r="QRV33" s="462"/>
      <c r="QRW33" s="462"/>
      <c r="QRX33" s="462"/>
      <c r="QRY33" s="462"/>
      <c r="QRZ33" s="462"/>
      <c r="QSA33" s="462"/>
      <c r="QSB33" s="462"/>
      <c r="QSC33" s="462"/>
      <c r="QSD33" s="462"/>
      <c r="QSE33" s="462"/>
      <c r="QSF33" s="462"/>
      <c r="QSG33" s="462"/>
      <c r="QSH33" s="462"/>
      <c r="QSI33" s="462"/>
      <c r="QSJ33" s="462"/>
      <c r="QSK33" s="462"/>
      <c r="QSL33" s="462"/>
      <c r="QSM33" s="462"/>
      <c r="QSN33" s="462"/>
      <c r="QSO33" s="462"/>
      <c r="QSP33" s="462"/>
      <c r="QSQ33" s="462"/>
      <c r="QSR33" s="462"/>
      <c r="QSS33" s="462"/>
      <c r="QST33" s="462"/>
      <c r="QSU33" s="462"/>
      <c r="QSV33" s="462"/>
      <c r="QSW33" s="462"/>
      <c r="QSX33" s="462"/>
      <c r="QSY33" s="462"/>
      <c r="QSZ33" s="462"/>
      <c r="QTA33" s="462"/>
      <c r="QTB33" s="462"/>
      <c r="QTC33" s="462"/>
      <c r="QTD33" s="462"/>
      <c r="QTE33" s="462"/>
      <c r="QTF33" s="462"/>
      <c r="QTG33" s="462"/>
      <c r="QTH33" s="462"/>
      <c r="QTI33" s="462"/>
      <c r="QTJ33" s="462"/>
      <c r="QTK33" s="462"/>
      <c r="QTL33" s="462"/>
      <c r="QTM33" s="462"/>
      <c r="QTN33" s="462"/>
      <c r="QTO33" s="462"/>
      <c r="QTP33" s="462"/>
      <c r="QTQ33" s="462"/>
      <c r="QTR33" s="462"/>
      <c r="QTS33" s="462"/>
      <c r="QTT33" s="462"/>
      <c r="QTU33" s="462"/>
      <c r="QTV33" s="462"/>
      <c r="QTW33" s="462"/>
      <c r="QTX33" s="462"/>
      <c r="QTY33" s="462"/>
      <c r="QTZ33" s="462"/>
      <c r="QUA33" s="462"/>
      <c r="QUB33" s="462"/>
      <c r="QUC33" s="462"/>
      <c r="QUD33" s="462"/>
      <c r="QUE33" s="462"/>
      <c r="QUF33" s="462"/>
      <c r="QUG33" s="462"/>
      <c r="QUH33" s="462"/>
      <c r="QUI33" s="462"/>
      <c r="QUJ33" s="462"/>
      <c r="QUK33" s="462"/>
      <c r="QUL33" s="462"/>
      <c r="QUM33" s="462"/>
      <c r="QUN33" s="462"/>
      <c r="QUO33" s="462"/>
      <c r="QUP33" s="462"/>
      <c r="QUQ33" s="462"/>
      <c r="QUR33" s="462"/>
      <c r="QUS33" s="462"/>
      <c r="QUT33" s="462"/>
      <c r="QUU33" s="462"/>
      <c r="QUV33" s="462"/>
      <c r="QUW33" s="462"/>
      <c r="QUX33" s="462"/>
      <c r="QUY33" s="462"/>
      <c r="QUZ33" s="462"/>
      <c r="QVA33" s="462"/>
      <c r="QVB33" s="462"/>
      <c r="QVC33" s="462"/>
      <c r="QVD33" s="462"/>
      <c r="QVE33" s="462"/>
      <c r="QVF33" s="462"/>
      <c r="QVG33" s="462"/>
      <c r="QVH33" s="462"/>
      <c r="QVI33" s="462"/>
      <c r="QVJ33" s="462"/>
      <c r="QVK33" s="462"/>
      <c r="QVL33" s="462"/>
      <c r="QVM33" s="462"/>
      <c r="QVN33" s="462"/>
      <c r="QVO33" s="462"/>
      <c r="QVP33" s="462"/>
      <c r="QVQ33" s="462"/>
      <c r="QVR33" s="462"/>
      <c r="QVS33" s="462"/>
      <c r="QVT33" s="462"/>
      <c r="QVU33" s="462"/>
      <c r="QVV33" s="462"/>
      <c r="QVW33" s="462"/>
      <c r="QVX33" s="462"/>
      <c r="QVY33" s="462"/>
      <c r="QVZ33" s="462"/>
      <c r="QWA33" s="462"/>
      <c r="QWB33" s="462"/>
      <c r="QWC33" s="462"/>
      <c r="QWD33" s="462"/>
      <c r="QWE33" s="462"/>
      <c r="QWF33" s="462"/>
      <c r="QWG33" s="462"/>
      <c r="QWH33" s="462"/>
      <c r="QWI33" s="462"/>
      <c r="QWJ33" s="462"/>
      <c r="QWK33" s="462"/>
      <c r="QWL33" s="462"/>
      <c r="QWM33" s="462"/>
      <c r="QWN33" s="462"/>
      <c r="QWO33" s="462"/>
      <c r="QWP33" s="462"/>
      <c r="QWQ33" s="462"/>
      <c r="QWR33" s="462"/>
      <c r="QWS33" s="462"/>
      <c r="QWT33" s="462"/>
      <c r="QWU33" s="462"/>
      <c r="QWV33" s="462"/>
      <c r="QWW33" s="462"/>
      <c r="QWX33" s="462"/>
      <c r="QWY33" s="462"/>
      <c r="QWZ33" s="462"/>
      <c r="QXA33" s="462"/>
      <c r="QXB33" s="462"/>
      <c r="QXC33" s="462"/>
      <c r="QXD33" s="462"/>
      <c r="QXE33" s="462"/>
      <c r="QXF33" s="462"/>
      <c r="QXG33" s="462"/>
      <c r="QXH33" s="462"/>
      <c r="QXI33" s="462"/>
      <c r="QXJ33" s="462"/>
      <c r="QXK33" s="462"/>
      <c r="QXL33" s="462"/>
      <c r="QXM33" s="462"/>
      <c r="QXN33" s="462"/>
      <c r="QXO33" s="462"/>
      <c r="QXP33" s="462"/>
      <c r="QXQ33" s="462"/>
      <c r="QXR33" s="462"/>
      <c r="QXS33" s="462"/>
      <c r="QXT33" s="462"/>
      <c r="QXU33" s="462"/>
      <c r="QXV33" s="462"/>
      <c r="QXW33" s="462"/>
      <c r="QXX33" s="462"/>
      <c r="QXY33" s="462"/>
      <c r="QXZ33" s="462"/>
      <c r="QYA33" s="462"/>
      <c r="QYB33" s="462"/>
      <c r="QYC33" s="462"/>
      <c r="QYD33" s="462"/>
      <c r="QYE33" s="462"/>
      <c r="QYF33" s="462"/>
      <c r="QYG33" s="462"/>
      <c r="QYH33" s="462"/>
      <c r="QYI33" s="462"/>
      <c r="QYJ33" s="462"/>
      <c r="QYK33" s="462"/>
      <c r="QYL33" s="462"/>
      <c r="QYM33" s="462"/>
      <c r="QYN33" s="462"/>
      <c r="QYO33" s="462"/>
      <c r="QYP33" s="462"/>
      <c r="QYQ33" s="462"/>
      <c r="QYR33" s="462"/>
      <c r="QYS33" s="462"/>
      <c r="QYT33" s="462"/>
      <c r="QYU33" s="462"/>
      <c r="QYV33" s="462"/>
      <c r="QYW33" s="462"/>
      <c r="QYX33" s="462"/>
      <c r="QYY33" s="462"/>
      <c r="QYZ33" s="462"/>
      <c r="QZA33" s="462"/>
      <c r="QZB33" s="462"/>
      <c r="QZC33" s="462"/>
      <c r="QZD33" s="462"/>
      <c r="QZE33" s="462"/>
      <c r="QZF33" s="462"/>
      <c r="QZG33" s="462"/>
      <c r="QZH33" s="462"/>
      <c r="QZI33" s="462"/>
      <c r="QZJ33" s="462"/>
      <c r="QZK33" s="462"/>
      <c r="QZL33" s="462"/>
      <c r="QZM33" s="462"/>
      <c r="QZN33" s="462"/>
      <c r="QZO33" s="462"/>
      <c r="QZP33" s="462"/>
      <c r="QZQ33" s="462"/>
      <c r="QZR33" s="462"/>
      <c r="QZS33" s="462"/>
      <c r="QZT33" s="462"/>
      <c r="QZU33" s="462"/>
      <c r="QZV33" s="462"/>
      <c r="QZW33" s="462"/>
      <c r="QZX33" s="462"/>
      <c r="QZY33" s="462"/>
      <c r="QZZ33" s="462"/>
      <c r="RAA33" s="462"/>
      <c r="RAB33" s="462"/>
      <c r="RAC33" s="462"/>
      <c r="RAD33" s="462"/>
      <c r="RAE33" s="462"/>
      <c r="RAF33" s="462"/>
      <c r="RAG33" s="462"/>
      <c r="RAH33" s="462"/>
      <c r="RAI33" s="462"/>
      <c r="RAJ33" s="462"/>
      <c r="RAK33" s="462"/>
      <c r="RAL33" s="462"/>
      <c r="RAM33" s="462"/>
      <c r="RAN33" s="462"/>
      <c r="RAO33" s="462"/>
      <c r="RAP33" s="462"/>
      <c r="RAQ33" s="462"/>
      <c r="RAR33" s="462"/>
      <c r="RAS33" s="462"/>
      <c r="RAT33" s="462"/>
      <c r="RAU33" s="462"/>
      <c r="RAV33" s="462"/>
      <c r="RAW33" s="462"/>
      <c r="RAX33" s="462"/>
      <c r="RAY33" s="462"/>
      <c r="RAZ33" s="462"/>
      <c r="RBA33" s="462"/>
      <c r="RBB33" s="462"/>
      <c r="RBC33" s="462"/>
      <c r="RBD33" s="462"/>
      <c r="RBE33" s="462"/>
      <c r="RBF33" s="462"/>
      <c r="RBG33" s="462"/>
      <c r="RBH33" s="462"/>
      <c r="RBI33" s="462"/>
      <c r="RBJ33" s="462"/>
      <c r="RBK33" s="462"/>
      <c r="RBL33" s="462"/>
      <c r="RBM33" s="462"/>
      <c r="RBN33" s="462"/>
      <c r="RBO33" s="462"/>
      <c r="RBP33" s="462"/>
      <c r="RBQ33" s="462"/>
      <c r="RBR33" s="462"/>
      <c r="RBS33" s="462"/>
      <c r="RBT33" s="462"/>
      <c r="RBU33" s="462"/>
      <c r="RBV33" s="462"/>
      <c r="RBW33" s="462"/>
      <c r="RBX33" s="462"/>
      <c r="RBY33" s="462"/>
      <c r="RBZ33" s="462"/>
      <c r="RCA33" s="462"/>
      <c r="RCB33" s="462"/>
      <c r="RCC33" s="462"/>
      <c r="RCD33" s="462"/>
      <c r="RCE33" s="462"/>
      <c r="RCF33" s="462"/>
      <c r="RCG33" s="462"/>
      <c r="RCH33" s="462"/>
      <c r="RCI33" s="462"/>
      <c r="RCJ33" s="462"/>
      <c r="RCK33" s="462"/>
      <c r="RCL33" s="462"/>
      <c r="RCM33" s="462"/>
      <c r="RCN33" s="462"/>
      <c r="RCO33" s="462"/>
      <c r="RCP33" s="462"/>
      <c r="RCQ33" s="462"/>
      <c r="RCR33" s="462"/>
      <c r="RCS33" s="462"/>
      <c r="RCT33" s="462"/>
      <c r="RCU33" s="462"/>
      <c r="RCV33" s="462"/>
      <c r="RCW33" s="462"/>
      <c r="RCX33" s="462"/>
      <c r="RCY33" s="462"/>
      <c r="RCZ33" s="462"/>
      <c r="RDA33" s="462"/>
      <c r="RDB33" s="462"/>
      <c r="RDC33" s="462"/>
      <c r="RDD33" s="462"/>
      <c r="RDE33" s="462"/>
      <c r="RDF33" s="462"/>
      <c r="RDG33" s="462"/>
      <c r="RDH33" s="462"/>
      <c r="RDI33" s="462"/>
      <c r="RDJ33" s="462"/>
      <c r="RDK33" s="462"/>
      <c r="RDL33" s="462"/>
      <c r="RDM33" s="462"/>
      <c r="RDN33" s="462"/>
      <c r="RDO33" s="462"/>
      <c r="RDP33" s="462"/>
      <c r="RDQ33" s="462"/>
      <c r="RDR33" s="462"/>
      <c r="RDS33" s="462"/>
      <c r="RDT33" s="462"/>
      <c r="RDU33" s="462"/>
      <c r="RDV33" s="462"/>
      <c r="RDW33" s="462"/>
      <c r="RDX33" s="462"/>
      <c r="RDY33" s="462"/>
      <c r="RDZ33" s="462"/>
      <c r="REA33" s="462"/>
      <c r="REB33" s="462"/>
      <c r="REC33" s="462"/>
      <c r="RED33" s="462"/>
      <c r="REE33" s="462"/>
      <c r="REF33" s="462"/>
      <c r="REG33" s="462"/>
      <c r="REH33" s="462"/>
      <c r="REI33" s="462"/>
      <c r="REJ33" s="462"/>
      <c r="REK33" s="462"/>
      <c r="REL33" s="462"/>
      <c r="REM33" s="462"/>
      <c r="REN33" s="462"/>
      <c r="REO33" s="462"/>
      <c r="REP33" s="462"/>
      <c r="REQ33" s="462"/>
      <c r="RER33" s="462"/>
      <c r="RES33" s="462"/>
      <c r="RET33" s="462"/>
      <c r="REU33" s="462"/>
      <c r="REV33" s="462"/>
      <c r="REW33" s="462"/>
      <c r="REX33" s="462"/>
      <c r="REY33" s="462"/>
      <c r="REZ33" s="462"/>
      <c r="RFA33" s="462"/>
      <c r="RFB33" s="462"/>
      <c r="RFC33" s="462"/>
      <c r="RFD33" s="462"/>
      <c r="RFE33" s="462"/>
      <c r="RFF33" s="462"/>
      <c r="RFG33" s="462"/>
      <c r="RFH33" s="462"/>
      <c r="RFI33" s="462"/>
      <c r="RFJ33" s="462"/>
      <c r="RFK33" s="462"/>
      <c r="RFL33" s="462"/>
      <c r="RFM33" s="462"/>
      <c r="RFN33" s="462"/>
      <c r="RFO33" s="462"/>
      <c r="RFP33" s="462"/>
      <c r="RFQ33" s="462"/>
      <c r="RFR33" s="462"/>
      <c r="RFS33" s="462"/>
      <c r="RFT33" s="462"/>
      <c r="RFU33" s="462"/>
      <c r="RFV33" s="462"/>
      <c r="RFW33" s="462"/>
      <c r="RFX33" s="462"/>
      <c r="RFY33" s="462"/>
      <c r="RFZ33" s="462"/>
      <c r="RGA33" s="462"/>
      <c r="RGB33" s="462"/>
      <c r="RGC33" s="462"/>
      <c r="RGD33" s="462"/>
      <c r="RGE33" s="462"/>
      <c r="RGF33" s="462"/>
      <c r="RGG33" s="462"/>
      <c r="RGH33" s="462"/>
      <c r="RGI33" s="462"/>
      <c r="RGJ33" s="462"/>
      <c r="RGK33" s="462"/>
      <c r="RGL33" s="462"/>
      <c r="RGM33" s="462"/>
      <c r="RGN33" s="462"/>
      <c r="RGO33" s="462"/>
      <c r="RGP33" s="462"/>
      <c r="RGQ33" s="462"/>
      <c r="RGR33" s="462"/>
      <c r="RGS33" s="462"/>
      <c r="RGT33" s="462"/>
      <c r="RGU33" s="462"/>
      <c r="RGV33" s="462"/>
      <c r="RGW33" s="462"/>
      <c r="RGX33" s="462"/>
      <c r="RGY33" s="462"/>
      <c r="RGZ33" s="462"/>
      <c r="RHA33" s="462"/>
      <c r="RHB33" s="462"/>
      <c r="RHC33" s="462"/>
      <c r="RHD33" s="462"/>
      <c r="RHE33" s="462"/>
      <c r="RHF33" s="462"/>
      <c r="RHG33" s="462"/>
      <c r="RHH33" s="462"/>
      <c r="RHI33" s="462"/>
      <c r="RHJ33" s="462"/>
      <c r="RHK33" s="462"/>
      <c r="RHL33" s="462"/>
      <c r="RHM33" s="462"/>
      <c r="RHN33" s="462"/>
      <c r="RHO33" s="462"/>
      <c r="RHP33" s="462"/>
      <c r="RHQ33" s="462"/>
      <c r="RHR33" s="462"/>
      <c r="RHS33" s="462"/>
      <c r="RHT33" s="462"/>
      <c r="RHU33" s="462"/>
      <c r="RHV33" s="462"/>
      <c r="RHW33" s="462"/>
      <c r="RHX33" s="462"/>
      <c r="RHY33" s="462"/>
      <c r="RHZ33" s="462"/>
      <c r="RIA33" s="462"/>
      <c r="RIB33" s="462"/>
      <c r="RIC33" s="462"/>
      <c r="RID33" s="462"/>
      <c r="RIE33" s="462"/>
      <c r="RIF33" s="462"/>
      <c r="RIG33" s="462"/>
      <c r="RIH33" s="462"/>
      <c r="RII33" s="462"/>
      <c r="RIJ33" s="462"/>
      <c r="RIK33" s="462"/>
      <c r="RIL33" s="462"/>
      <c r="RIM33" s="462"/>
      <c r="RIN33" s="462"/>
      <c r="RIO33" s="462"/>
      <c r="RIP33" s="462"/>
      <c r="RIQ33" s="462"/>
      <c r="RIR33" s="462"/>
      <c r="RIS33" s="462"/>
      <c r="RIT33" s="462"/>
      <c r="RIU33" s="462"/>
      <c r="RIV33" s="462"/>
      <c r="RIW33" s="462"/>
      <c r="RIX33" s="462"/>
      <c r="RIY33" s="462"/>
      <c r="RIZ33" s="462"/>
      <c r="RJA33" s="462"/>
      <c r="RJB33" s="462"/>
      <c r="RJC33" s="462"/>
      <c r="RJD33" s="462"/>
      <c r="RJE33" s="462"/>
      <c r="RJF33" s="462"/>
      <c r="RJG33" s="462"/>
      <c r="RJH33" s="462"/>
      <c r="RJI33" s="462"/>
      <c r="RJJ33" s="462"/>
      <c r="RJK33" s="462"/>
      <c r="RJL33" s="462"/>
      <c r="RJM33" s="462"/>
      <c r="RJN33" s="462"/>
      <c r="RJO33" s="462"/>
      <c r="RJP33" s="462"/>
      <c r="RJQ33" s="462"/>
      <c r="RJR33" s="462"/>
      <c r="RJS33" s="462"/>
      <c r="RJT33" s="462"/>
      <c r="RJU33" s="462"/>
      <c r="RJV33" s="462"/>
      <c r="RJW33" s="462"/>
      <c r="RJX33" s="462"/>
      <c r="RJY33" s="462"/>
      <c r="RJZ33" s="462"/>
      <c r="RKA33" s="462"/>
      <c r="RKB33" s="462"/>
      <c r="RKC33" s="462"/>
      <c r="RKD33" s="462"/>
      <c r="RKE33" s="462"/>
      <c r="RKF33" s="462"/>
      <c r="RKG33" s="462"/>
      <c r="RKH33" s="462"/>
      <c r="RKI33" s="462"/>
      <c r="RKJ33" s="462"/>
      <c r="RKK33" s="462"/>
      <c r="RKL33" s="462"/>
      <c r="RKM33" s="462"/>
      <c r="RKN33" s="462"/>
      <c r="RKO33" s="462"/>
      <c r="RKP33" s="462"/>
      <c r="RKQ33" s="462"/>
      <c r="RKR33" s="462"/>
      <c r="RKS33" s="462"/>
      <c r="RKT33" s="462"/>
      <c r="RKU33" s="462"/>
      <c r="RKV33" s="462"/>
      <c r="RKW33" s="462"/>
      <c r="RKX33" s="462"/>
      <c r="RKY33" s="462"/>
      <c r="RKZ33" s="462"/>
      <c r="RLA33" s="462"/>
      <c r="RLB33" s="462"/>
      <c r="RLC33" s="462"/>
      <c r="RLD33" s="462"/>
      <c r="RLE33" s="462"/>
      <c r="RLF33" s="462"/>
      <c r="RLG33" s="462"/>
      <c r="RLH33" s="462"/>
      <c r="RLI33" s="462"/>
      <c r="RLJ33" s="462"/>
      <c r="RLK33" s="462"/>
      <c r="RLL33" s="462"/>
      <c r="RLM33" s="462"/>
      <c r="RLN33" s="462"/>
      <c r="RLO33" s="462"/>
      <c r="RLP33" s="462"/>
      <c r="RLQ33" s="462"/>
      <c r="RLR33" s="462"/>
      <c r="RLS33" s="462"/>
      <c r="RLT33" s="462"/>
      <c r="RLU33" s="462"/>
      <c r="RLV33" s="462"/>
      <c r="RLW33" s="462"/>
      <c r="RLX33" s="462"/>
      <c r="RLY33" s="462"/>
      <c r="RLZ33" s="462"/>
      <c r="RMA33" s="462"/>
      <c r="RMB33" s="462"/>
      <c r="RMC33" s="462"/>
      <c r="RMD33" s="462"/>
      <c r="RME33" s="462"/>
      <c r="RMF33" s="462"/>
      <c r="RMG33" s="462"/>
      <c r="RMH33" s="462"/>
      <c r="RMI33" s="462"/>
      <c r="RMJ33" s="462"/>
      <c r="RMK33" s="462"/>
      <c r="RML33" s="462"/>
      <c r="RMM33" s="462"/>
      <c r="RMN33" s="462"/>
      <c r="RMO33" s="462"/>
      <c r="RMP33" s="462"/>
      <c r="RMQ33" s="462"/>
      <c r="RMR33" s="462"/>
      <c r="RMS33" s="462"/>
      <c r="RMT33" s="462"/>
      <c r="RMU33" s="462"/>
      <c r="RMV33" s="462"/>
      <c r="RMW33" s="462"/>
      <c r="RMX33" s="462"/>
      <c r="RMY33" s="462"/>
      <c r="RMZ33" s="462"/>
      <c r="RNA33" s="462"/>
      <c r="RNB33" s="462"/>
      <c r="RNC33" s="462"/>
      <c r="RND33" s="462"/>
      <c r="RNE33" s="462"/>
      <c r="RNF33" s="462"/>
      <c r="RNG33" s="462"/>
      <c r="RNH33" s="462"/>
      <c r="RNI33" s="462"/>
      <c r="RNJ33" s="462"/>
      <c r="RNK33" s="462"/>
      <c r="RNL33" s="462"/>
      <c r="RNM33" s="462"/>
      <c r="RNN33" s="462"/>
      <c r="RNO33" s="462"/>
      <c r="RNP33" s="462"/>
      <c r="RNQ33" s="462"/>
      <c r="RNR33" s="462"/>
      <c r="RNS33" s="462"/>
      <c r="RNT33" s="462"/>
      <c r="RNU33" s="462"/>
      <c r="RNV33" s="462"/>
      <c r="RNW33" s="462"/>
      <c r="RNX33" s="462"/>
      <c r="RNY33" s="462"/>
      <c r="RNZ33" s="462"/>
      <c r="ROA33" s="462"/>
      <c r="ROB33" s="462"/>
      <c r="ROC33" s="462"/>
      <c r="ROD33" s="462"/>
      <c r="ROE33" s="462"/>
      <c r="ROF33" s="462"/>
      <c r="ROG33" s="462"/>
      <c r="ROH33" s="462"/>
      <c r="ROI33" s="462"/>
      <c r="ROJ33" s="462"/>
      <c r="ROK33" s="462"/>
      <c r="ROL33" s="462"/>
      <c r="ROM33" s="462"/>
      <c r="RON33" s="462"/>
      <c r="ROO33" s="462"/>
      <c r="ROP33" s="462"/>
      <c r="ROQ33" s="462"/>
      <c r="ROR33" s="462"/>
      <c r="ROS33" s="462"/>
      <c r="ROT33" s="462"/>
      <c r="ROU33" s="462"/>
      <c r="ROV33" s="462"/>
      <c r="ROW33" s="462"/>
      <c r="ROX33" s="462"/>
      <c r="ROY33" s="462"/>
      <c r="ROZ33" s="462"/>
      <c r="RPA33" s="462"/>
      <c r="RPB33" s="462"/>
      <c r="RPC33" s="462"/>
      <c r="RPD33" s="462"/>
      <c r="RPE33" s="462"/>
      <c r="RPF33" s="462"/>
      <c r="RPG33" s="462"/>
      <c r="RPH33" s="462"/>
      <c r="RPI33" s="462"/>
      <c r="RPJ33" s="462"/>
      <c r="RPK33" s="462"/>
      <c r="RPL33" s="462"/>
      <c r="RPM33" s="462"/>
      <c r="RPN33" s="462"/>
      <c r="RPO33" s="462"/>
      <c r="RPP33" s="462"/>
      <c r="RPQ33" s="462"/>
      <c r="RPR33" s="462"/>
      <c r="RPS33" s="462"/>
      <c r="RPT33" s="462"/>
      <c r="RPU33" s="462"/>
      <c r="RPV33" s="462"/>
      <c r="RPW33" s="462"/>
      <c r="RPX33" s="462"/>
      <c r="RPY33" s="462"/>
      <c r="RPZ33" s="462"/>
      <c r="RQA33" s="462"/>
      <c r="RQB33" s="462"/>
      <c r="RQC33" s="462"/>
      <c r="RQD33" s="462"/>
      <c r="RQE33" s="462"/>
      <c r="RQF33" s="462"/>
      <c r="RQG33" s="462"/>
      <c r="RQH33" s="462"/>
      <c r="RQI33" s="462"/>
      <c r="RQJ33" s="462"/>
      <c r="RQK33" s="462"/>
      <c r="RQL33" s="462"/>
      <c r="RQM33" s="462"/>
      <c r="RQN33" s="462"/>
      <c r="RQO33" s="462"/>
      <c r="RQP33" s="462"/>
      <c r="RQQ33" s="462"/>
      <c r="RQR33" s="462"/>
      <c r="RQS33" s="462"/>
      <c r="RQT33" s="462"/>
      <c r="RQU33" s="462"/>
      <c r="RQV33" s="462"/>
      <c r="RQW33" s="462"/>
      <c r="RQX33" s="462"/>
      <c r="RQY33" s="462"/>
      <c r="RQZ33" s="462"/>
      <c r="RRA33" s="462"/>
      <c r="RRB33" s="462"/>
      <c r="RRC33" s="462"/>
      <c r="RRD33" s="462"/>
      <c r="RRE33" s="462"/>
      <c r="RRF33" s="462"/>
      <c r="RRG33" s="462"/>
      <c r="RRH33" s="462"/>
      <c r="RRI33" s="462"/>
      <c r="RRJ33" s="462"/>
      <c r="RRK33" s="462"/>
      <c r="RRL33" s="462"/>
      <c r="RRM33" s="462"/>
      <c r="RRN33" s="462"/>
      <c r="RRO33" s="462"/>
      <c r="RRP33" s="462"/>
      <c r="RRQ33" s="462"/>
      <c r="RRR33" s="462"/>
      <c r="RRS33" s="462"/>
      <c r="RRT33" s="462"/>
      <c r="RRU33" s="462"/>
      <c r="RRV33" s="462"/>
      <c r="RRW33" s="462"/>
      <c r="RRX33" s="462"/>
      <c r="RRY33" s="462"/>
      <c r="RRZ33" s="462"/>
      <c r="RSA33" s="462"/>
      <c r="RSB33" s="462"/>
      <c r="RSC33" s="462"/>
      <c r="RSD33" s="462"/>
      <c r="RSE33" s="462"/>
      <c r="RSF33" s="462"/>
      <c r="RSG33" s="462"/>
      <c r="RSH33" s="462"/>
      <c r="RSI33" s="462"/>
      <c r="RSJ33" s="462"/>
      <c r="RSK33" s="462"/>
      <c r="RSL33" s="462"/>
      <c r="RSM33" s="462"/>
      <c r="RSN33" s="462"/>
      <c r="RSO33" s="462"/>
      <c r="RSP33" s="462"/>
      <c r="RSQ33" s="462"/>
      <c r="RSR33" s="462"/>
      <c r="RSS33" s="462"/>
      <c r="RST33" s="462"/>
      <c r="RSU33" s="462"/>
      <c r="RSV33" s="462"/>
      <c r="RSW33" s="462"/>
      <c r="RSX33" s="462"/>
      <c r="RSY33" s="462"/>
      <c r="RSZ33" s="462"/>
      <c r="RTA33" s="462"/>
      <c r="RTB33" s="462"/>
      <c r="RTC33" s="462"/>
      <c r="RTD33" s="462"/>
      <c r="RTE33" s="462"/>
      <c r="RTF33" s="462"/>
      <c r="RTG33" s="462"/>
      <c r="RTH33" s="462"/>
      <c r="RTI33" s="462"/>
      <c r="RTJ33" s="462"/>
      <c r="RTK33" s="462"/>
      <c r="RTL33" s="462"/>
      <c r="RTM33" s="462"/>
      <c r="RTN33" s="462"/>
      <c r="RTO33" s="462"/>
      <c r="RTP33" s="462"/>
      <c r="RTQ33" s="462"/>
      <c r="RTR33" s="462"/>
      <c r="RTS33" s="462"/>
      <c r="RTT33" s="462"/>
      <c r="RTU33" s="462"/>
      <c r="RTV33" s="462"/>
      <c r="RTW33" s="462"/>
      <c r="RTX33" s="462"/>
      <c r="RTY33" s="462"/>
      <c r="RTZ33" s="462"/>
      <c r="RUA33" s="462"/>
      <c r="RUB33" s="462"/>
      <c r="RUC33" s="462"/>
      <c r="RUD33" s="462"/>
      <c r="RUE33" s="462"/>
      <c r="RUF33" s="462"/>
      <c r="RUG33" s="462"/>
      <c r="RUH33" s="462"/>
      <c r="RUI33" s="462"/>
      <c r="RUJ33" s="462"/>
      <c r="RUK33" s="462"/>
      <c r="RUL33" s="462"/>
      <c r="RUM33" s="462"/>
      <c r="RUN33" s="462"/>
      <c r="RUO33" s="462"/>
      <c r="RUP33" s="462"/>
      <c r="RUQ33" s="462"/>
      <c r="RUR33" s="462"/>
      <c r="RUS33" s="462"/>
      <c r="RUT33" s="462"/>
      <c r="RUU33" s="462"/>
      <c r="RUV33" s="462"/>
      <c r="RUW33" s="462"/>
      <c r="RUX33" s="462"/>
      <c r="RUY33" s="462"/>
      <c r="RUZ33" s="462"/>
      <c r="RVA33" s="462"/>
      <c r="RVB33" s="462"/>
      <c r="RVC33" s="462"/>
      <c r="RVD33" s="462"/>
      <c r="RVE33" s="462"/>
      <c r="RVF33" s="462"/>
      <c r="RVG33" s="462"/>
      <c r="RVH33" s="462"/>
      <c r="RVI33" s="462"/>
      <c r="RVJ33" s="462"/>
      <c r="RVK33" s="462"/>
      <c r="RVL33" s="462"/>
      <c r="RVM33" s="462"/>
      <c r="RVN33" s="462"/>
      <c r="RVO33" s="462"/>
      <c r="RVP33" s="462"/>
      <c r="RVQ33" s="462"/>
      <c r="RVR33" s="462"/>
      <c r="RVS33" s="462"/>
      <c r="RVT33" s="462"/>
      <c r="RVU33" s="462"/>
      <c r="RVV33" s="462"/>
      <c r="RVW33" s="462"/>
      <c r="RVX33" s="462"/>
      <c r="RVY33" s="462"/>
      <c r="RVZ33" s="462"/>
      <c r="RWA33" s="462"/>
      <c r="RWB33" s="462"/>
      <c r="RWC33" s="462"/>
      <c r="RWD33" s="462"/>
      <c r="RWE33" s="462"/>
      <c r="RWF33" s="462"/>
      <c r="RWG33" s="462"/>
      <c r="RWH33" s="462"/>
      <c r="RWI33" s="462"/>
      <c r="RWJ33" s="462"/>
      <c r="RWK33" s="462"/>
      <c r="RWL33" s="462"/>
      <c r="RWM33" s="462"/>
      <c r="RWN33" s="462"/>
      <c r="RWO33" s="462"/>
      <c r="RWP33" s="462"/>
      <c r="RWQ33" s="462"/>
      <c r="RWR33" s="462"/>
      <c r="RWS33" s="462"/>
      <c r="RWT33" s="462"/>
      <c r="RWU33" s="462"/>
      <c r="RWV33" s="462"/>
      <c r="RWW33" s="462"/>
      <c r="RWX33" s="462"/>
      <c r="RWY33" s="462"/>
      <c r="RWZ33" s="462"/>
      <c r="RXA33" s="462"/>
      <c r="RXB33" s="462"/>
      <c r="RXC33" s="462"/>
      <c r="RXD33" s="462"/>
      <c r="RXE33" s="462"/>
      <c r="RXF33" s="462"/>
      <c r="RXG33" s="462"/>
      <c r="RXH33" s="462"/>
      <c r="RXI33" s="462"/>
      <c r="RXJ33" s="462"/>
      <c r="RXK33" s="462"/>
      <c r="RXL33" s="462"/>
      <c r="RXM33" s="462"/>
      <c r="RXN33" s="462"/>
      <c r="RXO33" s="462"/>
      <c r="RXP33" s="462"/>
      <c r="RXQ33" s="462"/>
      <c r="RXR33" s="462"/>
      <c r="RXS33" s="462"/>
      <c r="RXT33" s="462"/>
      <c r="RXU33" s="462"/>
      <c r="RXV33" s="462"/>
      <c r="RXW33" s="462"/>
      <c r="RXX33" s="462"/>
      <c r="RXY33" s="462"/>
      <c r="RXZ33" s="462"/>
      <c r="RYA33" s="462"/>
      <c r="RYB33" s="462"/>
      <c r="RYC33" s="462"/>
      <c r="RYD33" s="462"/>
      <c r="RYE33" s="462"/>
      <c r="RYF33" s="462"/>
      <c r="RYG33" s="462"/>
      <c r="RYH33" s="462"/>
      <c r="RYI33" s="462"/>
      <c r="RYJ33" s="462"/>
      <c r="RYK33" s="462"/>
      <c r="RYL33" s="462"/>
      <c r="RYM33" s="462"/>
      <c r="RYN33" s="462"/>
      <c r="RYO33" s="462"/>
      <c r="RYP33" s="462"/>
      <c r="RYQ33" s="462"/>
      <c r="RYR33" s="462"/>
      <c r="RYS33" s="462"/>
      <c r="RYT33" s="462"/>
      <c r="RYU33" s="462"/>
      <c r="RYV33" s="462"/>
      <c r="RYW33" s="462"/>
      <c r="RYX33" s="462"/>
      <c r="RYY33" s="462"/>
      <c r="RYZ33" s="462"/>
      <c r="RZA33" s="462"/>
      <c r="RZB33" s="462"/>
      <c r="RZC33" s="462"/>
      <c r="RZD33" s="462"/>
      <c r="RZE33" s="462"/>
      <c r="RZF33" s="462"/>
      <c r="RZG33" s="462"/>
      <c r="RZH33" s="462"/>
      <c r="RZI33" s="462"/>
      <c r="RZJ33" s="462"/>
      <c r="RZK33" s="462"/>
      <c r="RZL33" s="462"/>
      <c r="RZM33" s="462"/>
      <c r="RZN33" s="462"/>
      <c r="RZO33" s="462"/>
      <c r="RZP33" s="462"/>
      <c r="RZQ33" s="462"/>
      <c r="RZR33" s="462"/>
      <c r="RZS33" s="462"/>
      <c r="RZT33" s="462"/>
      <c r="RZU33" s="462"/>
      <c r="RZV33" s="462"/>
      <c r="RZW33" s="462"/>
      <c r="RZX33" s="462"/>
      <c r="RZY33" s="462"/>
      <c r="RZZ33" s="462"/>
      <c r="SAA33" s="462"/>
      <c r="SAB33" s="462"/>
      <c r="SAC33" s="462"/>
      <c r="SAD33" s="462"/>
      <c r="SAE33" s="462"/>
      <c r="SAF33" s="462"/>
      <c r="SAG33" s="462"/>
      <c r="SAH33" s="462"/>
      <c r="SAI33" s="462"/>
      <c r="SAJ33" s="462"/>
      <c r="SAK33" s="462"/>
      <c r="SAL33" s="462"/>
      <c r="SAM33" s="462"/>
      <c r="SAN33" s="462"/>
      <c r="SAO33" s="462"/>
      <c r="SAP33" s="462"/>
      <c r="SAQ33" s="462"/>
      <c r="SAR33" s="462"/>
      <c r="SAS33" s="462"/>
      <c r="SAT33" s="462"/>
      <c r="SAU33" s="462"/>
      <c r="SAV33" s="462"/>
      <c r="SAW33" s="462"/>
      <c r="SAX33" s="462"/>
      <c r="SAY33" s="462"/>
      <c r="SAZ33" s="462"/>
      <c r="SBA33" s="462"/>
      <c r="SBB33" s="462"/>
      <c r="SBC33" s="462"/>
      <c r="SBD33" s="462"/>
      <c r="SBE33" s="462"/>
      <c r="SBF33" s="462"/>
      <c r="SBG33" s="462"/>
      <c r="SBH33" s="462"/>
      <c r="SBI33" s="462"/>
      <c r="SBJ33" s="462"/>
      <c r="SBK33" s="462"/>
      <c r="SBL33" s="462"/>
      <c r="SBM33" s="462"/>
      <c r="SBN33" s="462"/>
      <c r="SBO33" s="462"/>
      <c r="SBP33" s="462"/>
      <c r="SBQ33" s="462"/>
      <c r="SBR33" s="462"/>
      <c r="SBS33" s="462"/>
      <c r="SBT33" s="462"/>
      <c r="SBU33" s="462"/>
      <c r="SBV33" s="462"/>
      <c r="SBW33" s="462"/>
      <c r="SBX33" s="462"/>
      <c r="SBY33" s="462"/>
      <c r="SBZ33" s="462"/>
      <c r="SCA33" s="462"/>
      <c r="SCB33" s="462"/>
      <c r="SCC33" s="462"/>
      <c r="SCD33" s="462"/>
      <c r="SCE33" s="462"/>
      <c r="SCF33" s="462"/>
      <c r="SCG33" s="462"/>
      <c r="SCH33" s="462"/>
      <c r="SCI33" s="462"/>
      <c r="SCJ33" s="462"/>
      <c r="SCK33" s="462"/>
      <c r="SCL33" s="462"/>
      <c r="SCM33" s="462"/>
      <c r="SCN33" s="462"/>
      <c r="SCO33" s="462"/>
      <c r="SCP33" s="462"/>
      <c r="SCQ33" s="462"/>
      <c r="SCR33" s="462"/>
      <c r="SCS33" s="462"/>
      <c r="SCT33" s="462"/>
      <c r="SCU33" s="462"/>
      <c r="SCV33" s="462"/>
      <c r="SCW33" s="462"/>
      <c r="SCX33" s="462"/>
      <c r="SCY33" s="462"/>
      <c r="SCZ33" s="462"/>
      <c r="SDA33" s="462"/>
      <c r="SDB33" s="462"/>
      <c r="SDC33" s="462"/>
      <c r="SDD33" s="462"/>
      <c r="SDE33" s="462"/>
      <c r="SDF33" s="462"/>
      <c r="SDG33" s="462"/>
      <c r="SDH33" s="462"/>
      <c r="SDI33" s="462"/>
      <c r="SDJ33" s="462"/>
      <c r="SDK33" s="462"/>
      <c r="SDL33" s="462"/>
      <c r="SDM33" s="462"/>
      <c r="SDN33" s="462"/>
      <c r="SDO33" s="462"/>
      <c r="SDP33" s="462"/>
      <c r="SDQ33" s="462"/>
      <c r="SDR33" s="462"/>
      <c r="SDS33" s="462"/>
      <c r="SDT33" s="462"/>
      <c r="SDU33" s="462"/>
      <c r="SDV33" s="462"/>
      <c r="SDW33" s="462"/>
      <c r="SDX33" s="462"/>
      <c r="SDY33" s="462"/>
      <c r="SDZ33" s="462"/>
      <c r="SEA33" s="462"/>
      <c r="SEB33" s="462"/>
      <c r="SEC33" s="462"/>
      <c r="SED33" s="462"/>
      <c r="SEE33" s="462"/>
      <c r="SEF33" s="462"/>
      <c r="SEG33" s="462"/>
      <c r="SEH33" s="462"/>
      <c r="SEI33" s="462"/>
      <c r="SEJ33" s="462"/>
      <c r="SEK33" s="462"/>
      <c r="SEL33" s="462"/>
      <c r="SEM33" s="462"/>
      <c r="SEN33" s="462"/>
      <c r="SEO33" s="462"/>
      <c r="SEP33" s="462"/>
      <c r="SEQ33" s="462"/>
      <c r="SER33" s="462"/>
      <c r="SES33" s="462"/>
      <c r="SET33" s="462"/>
      <c r="SEU33" s="462"/>
      <c r="SEV33" s="462"/>
      <c r="SEW33" s="462"/>
      <c r="SEX33" s="462"/>
      <c r="SEY33" s="462"/>
      <c r="SEZ33" s="462"/>
      <c r="SFA33" s="462"/>
      <c r="SFB33" s="462"/>
      <c r="SFC33" s="462"/>
      <c r="SFD33" s="462"/>
      <c r="SFE33" s="462"/>
      <c r="SFF33" s="462"/>
      <c r="SFG33" s="462"/>
      <c r="SFH33" s="462"/>
      <c r="SFI33" s="462"/>
      <c r="SFJ33" s="462"/>
      <c r="SFK33" s="462"/>
      <c r="SFL33" s="462"/>
      <c r="SFM33" s="462"/>
      <c r="SFN33" s="462"/>
      <c r="SFO33" s="462"/>
      <c r="SFP33" s="462"/>
      <c r="SFQ33" s="462"/>
      <c r="SFR33" s="462"/>
      <c r="SFS33" s="462"/>
      <c r="SFT33" s="462"/>
      <c r="SFU33" s="462"/>
      <c r="SFV33" s="462"/>
      <c r="SFW33" s="462"/>
      <c r="SFX33" s="462"/>
      <c r="SFY33" s="462"/>
      <c r="SFZ33" s="462"/>
      <c r="SGA33" s="462"/>
      <c r="SGB33" s="462"/>
      <c r="SGC33" s="462"/>
      <c r="SGD33" s="462"/>
      <c r="SGE33" s="462"/>
      <c r="SGF33" s="462"/>
      <c r="SGG33" s="462"/>
      <c r="SGH33" s="462"/>
      <c r="SGI33" s="462"/>
      <c r="SGJ33" s="462"/>
      <c r="SGK33" s="462"/>
      <c r="SGL33" s="462"/>
      <c r="SGM33" s="462"/>
      <c r="SGN33" s="462"/>
      <c r="SGO33" s="462"/>
      <c r="SGP33" s="462"/>
      <c r="SGQ33" s="462"/>
      <c r="SGR33" s="462"/>
      <c r="SGS33" s="462"/>
      <c r="SGT33" s="462"/>
      <c r="SGU33" s="462"/>
      <c r="SGV33" s="462"/>
      <c r="SGW33" s="462"/>
      <c r="SGX33" s="462"/>
      <c r="SGY33" s="462"/>
      <c r="SGZ33" s="462"/>
      <c r="SHA33" s="462"/>
      <c r="SHB33" s="462"/>
      <c r="SHC33" s="462"/>
      <c r="SHD33" s="462"/>
      <c r="SHE33" s="462"/>
      <c r="SHF33" s="462"/>
      <c r="SHG33" s="462"/>
      <c r="SHH33" s="462"/>
      <c r="SHI33" s="462"/>
      <c r="SHJ33" s="462"/>
      <c r="SHK33" s="462"/>
      <c r="SHL33" s="462"/>
      <c r="SHM33" s="462"/>
      <c r="SHN33" s="462"/>
      <c r="SHO33" s="462"/>
      <c r="SHP33" s="462"/>
      <c r="SHQ33" s="462"/>
      <c r="SHR33" s="462"/>
      <c r="SHS33" s="462"/>
      <c r="SHT33" s="462"/>
      <c r="SHU33" s="462"/>
      <c r="SHV33" s="462"/>
      <c r="SHW33" s="462"/>
      <c r="SHX33" s="462"/>
      <c r="SHY33" s="462"/>
      <c r="SHZ33" s="462"/>
      <c r="SIA33" s="462"/>
      <c r="SIB33" s="462"/>
      <c r="SIC33" s="462"/>
      <c r="SID33" s="462"/>
      <c r="SIE33" s="462"/>
      <c r="SIF33" s="462"/>
      <c r="SIG33" s="462"/>
      <c r="SIH33" s="462"/>
      <c r="SII33" s="462"/>
      <c r="SIJ33" s="462"/>
      <c r="SIK33" s="462"/>
      <c r="SIL33" s="462"/>
      <c r="SIM33" s="462"/>
      <c r="SIN33" s="462"/>
      <c r="SIO33" s="462"/>
      <c r="SIP33" s="462"/>
      <c r="SIQ33" s="462"/>
      <c r="SIR33" s="462"/>
      <c r="SIS33" s="462"/>
      <c r="SIT33" s="462"/>
      <c r="SIU33" s="462"/>
      <c r="SIV33" s="462"/>
      <c r="SIW33" s="462"/>
      <c r="SIX33" s="462"/>
      <c r="SIY33" s="462"/>
      <c r="SIZ33" s="462"/>
      <c r="SJA33" s="462"/>
      <c r="SJB33" s="462"/>
      <c r="SJC33" s="462"/>
      <c r="SJD33" s="462"/>
      <c r="SJE33" s="462"/>
      <c r="SJF33" s="462"/>
      <c r="SJG33" s="462"/>
      <c r="SJH33" s="462"/>
      <c r="SJI33" s="462"/>
      <c r="SJJ33" s="462"/>
      <c r="SJK33" s="462"/>
      <c r="SJL33" s="462"/>
      <c r="SJM33" s="462"/>
      <c r="SJN33" s="462"/>
      <c r="SJO33" s="462"/>
      <c r="SJP33" s="462"/>
      <c r="SJQ33" s="462"/>
      <c r="SJR33" s="462"/>
      <c r="SJS33" s="462"/>
      <c r="SJT33" s="462"/>
      <c r="SJU33" s="462"/>
      <c r="SJV33" s="462"/>
      <c r="SJW33" s="462"/>
      <c r="SJX33" s="462"/>
      <c r="SJY33" s="462"/>
      <c r="SJZ33" s="462"/>
      <c r="SKA33" s="462"/>
      <c r="SKB33" s="462"/>
      <c r="SKC33" s="462"/>
      <c r="SKD33" s="462"/>
      <c r="SKE33" s="462"/>
      <c r="SKF33" s="462"/>
      <c r="SKG33" s="462"/>
      <c r="SKH33" s="462"/>
      <c r="SKI33" s="462"/>
      <c r="SKJ33" s="462"/>
      <c r="SKK33" s="462"/>
      <c r="SKL33" s="462"/>
      <c r="SKM33" s="462"/>
      <c r="SKN33" s="462"/>
      <c r="SKO33" s="462"/>
      <c r="SKP33" s="462"/>
      <c r="SKQ33" s="462"/>
      <c r="SKR33" s="462"/>
      <c r="SKS33" s="462"/>
      <c r="SKT33" s="462"/>
      <c r="SKU33" s="462"/>
      <c r="SKV33" s="462"/>
      <c r="SKW33" s="462"/>
      <c r="SKX33" s="462"/>
      <c r="SKY33" s="462"/>
      <c r="SKZ33" s="462"/>
      <c r="SLA33" s="462"/>
      <c r="SLB33" s="462"/>
      <c r="SLC33" s="462"/>
      <c r="SLD33" s="462"/>
      <c r="SLE33" s="462"/>
      <c r="SLF33" s="462"/>
      <c r="SLG33" s="462"/>
      <c r="SLH33" s="462"/>
      <c r="SLI33" s="462"/>
      <c r="SLJ33" s="462"/>
      <c r="SLK33" s="462"/>
      <c r="SLL33" s="462"/>
      <c r="SLM33" s="462"/>
      <c r="SLN33" s="462"/>
      <c r="SLO33" s="462"/>
      <c r="SLP33" s="462"/>
      <c r="SLQ33" s="462"/>
      <c r="SLR33" s="462"/>
      <c r="SLS33" s="462"/>
      <c r="SLT33" s="462"/>
      <c r="SLU33" s="462"/>
      <c r="SLV33" s="462"/>
      <c r="SLW33" s="462"/>
      <c r="SLX33" s="462"/>
      <c r="SLY33" s="462"/>
      <c r="SLZ33" s="462"/>
      <c r="SMA33" s="462"/>
      <c r="SMB33" s="462"/>
      <c r="SMC33" s="462"/>
      <c r="SMD33" s="462"/>
      <c r="SME33" s="462"/>
      <c r="SMF33" s="462"/>
      <c r="SMG33" s="462"/>
      <c r="SMH33" s="462"/>
      <c r="SMI33" s="462"/>
      <c r="SMJ33" s="462"/>
      <c r="SMK33" s="462"/>
      <c r="SML33" s="462"/>
      <c r="SMM33" s="462"/>
      <c r="SMN33" s="462"/>
      <c r="SMO33" s="462"/>
      <c r="SMP33" s="462"/>
      <c r="SMQ33" s="462"/>
      <c r="SMR33" s="462"/>
      <c r="SMS33" s="462"/>
      <c r="SMT33" s="462"/>
      <c r="SMU33" s="462"/>
      <c r="SMV33" s="462"/>
      <c r="SMW33" s="462"/>
      <c r="SMX33" s="462"/>
      <c r="SMY33" s="462"/>
      <c r="SMZ33" s="462"/>
      <c r="SNA33" s="462"/>
      <c r="SNB33" s="462"/>
      <c r="SNC33" s="462"/>
      <c r="SND33" s="462"/>
      <c r="SNE33" s="462"/>
      <c r="SNF33" s="462"/>
      <c r="SNG33" s="462"/>
      <c r="SNH33" s="462"/>
      <c r="SNI33" s="462"/>
      <c r="SNJ33" s="462"/>
      <c r="SNK33" s="462"/>
      <c r="SNL33" s="462"/>
      <c r="SNM33" s="462"/>
      <c r="SNN33" s="462"/>
      <c r="SNO33" s="462"/>
      <c r="SNP33" s="462"/>
      <c r="SNQ33" s="462"/>
      <c r="SNR33" s="462"/>
      <c r="SNS33" s="462"/>
      <c r="SNT33" s="462"/>
      <c r="SNU33" s="462"/>
      <c r="SNV33" s="462"/>
      <c r="SNW33" s="462"/>
      <c r="SNX33" s="462"/>
      <c r="SNY33" s="462"/>
      <c r="SNZ33" s="462"/>
      <c r="SOA33" s="462"/>
      <c r="SOB33" s="462"/>
      <c r="SOC33" s="462"/>
      <c r="SOD33" s="462"/>
      <c r="SOE33" s="462"/>
      <c r="SOF33" s="462"/>
      <c r="SOG33" s="462"/>
      <c r="SOH33" s="462"/>
      <c r="SOI33" s="462"/>
      <c r="SOJ33" s="462"/>
      <c r="SOK33" s="462"/>
      <c r="SOL33" s="462"/>
      <c r="SOM33" s="462"/>
      <c r="SON33" s="462"/>
      <c r="SOO33" s="462"/>
      <c r="SOP33" s="462"/>
      <c r="SOQ33" s="462"/>
      <c r="SOR33" s="462"/>
      <c r="SOS33" s="462"/>
      <c r="SOT33" s="462"/>
      <c r="SOU33" s="462"/>
      <c r="SOV33" s="462"/>
      <c r="SOW33" s="462"/>
      <c r="SOX33" s="462"/>
      <c r="SOY33" s="462"/>
      <c r="SOZ33" s="462"/>
      <c r="SPA33" s="462"/>
      <c r="SPB33" s="462"/>
      <c r="SPC33" s="462"/>
      <c r="SPD33" s="462"/>
      <c r="SPE33" s="462"/>
      <c r="SPF33" s="462"/>
      <c r="SPG33" s="462"/>
      <c r="SPH33" s="462"/>
      <c r="SPI33" s="462"/>
      <c r="SPJ33" s="462"/>
      <c r="SPK33" s="462"/>
      <c r="SPL33" s="462"/>
      <c r="SPM33" s="462"/>
      <c r="SPN33" s="462"/>
      <c r="SPO33" s="462"/>
      <c r="SPP33" s="462"/>
      <c r="SPQ33" s="462"/>
      <c r="SPR33" s="462"/>
      <c r="SPS33" s="462"/>
      <c r="SPT33" s="462"/>
      <c r="SPU33" s="462"/>
      <c r="SPV33" s="462"/>
      <c r="SPW33" s="462"/>
      <c r="SPX33" s="462"/>
      <c r="SPY33" s="462"/>
      <c r="SPZ33" s="462"/>
      <c r="SQA33" s="462"/>
      <c r="SQB33" s="462"/>
      <c r="SQC33" s="462"/>
      <c r="SQD33" s="462"/>
      <c r="SQE33" s="462"/>
      <c r="SQF33" s="462"/>
      <c r="SQG33" s="462"/>
      <c r="SQH33" s="462"/>
      <c r="SQI33" s="462"/>
      <c r="SQJ33" s="462"/>
      <c r="SQK33" s="462"/>
      <c r="SQL33" s="462"/>
      <c r="SQM33" s="462"/>
      <c r="SQN33" s="462"/>
      <c r="SQO33" s="462"/>
      <c r="SQP33" s="462"/>
      <c r="SQQ33" s="462"/>
      <c r="SQR33" s="462"/>
      <c r="SQS33" s="462"/>
      <c r="SQT33" s="462"/>
      <c r="SQU33" s="462"/>
      <c r="SQV33" s="462"/>
      <c r="SQW33" s="462"/>
      <c r="SQX33" s="462"/>
      <c r="SQY33" s="462"/>
      <c r="SQZ33" s="462"/>
      <c r="SRA33" s="462"/>
      <c r="SRB33" s="462"/>
      <c r="SRC33" s="462"/>
      <c r="SRD33" s="462"/>
      <c r="SRE33" s="462"/>
      <c r="SRF33" s="462"/>
      <c r="SRG33" s="462"/>
      <c r="SRH33" s="462"/>
      <c r="SRI33" s="462"/>
      <c r="SRJ33" s="462"/>
      <c r="SRK33" s="462"/>
      <c r="SRL33" s="462"/>
      <c r="SRM33" s="462"/>
      <c r="SRN33" s="462"/>
      <c r="SRO33" s="462"/>
      <c r="SRP33" s="462"/>
      <c r="SRQ33" s="462"/>
      <c r="SRR33" s="462"/>
      <c r="SRS33" s="462"/>
      <c r="SRT33" s="462"/>
      <c r="SRU33" s="462"/>
      <c r="SRV33" s="462"/>
      <c r="SRW33" s="462"/>
      <c r="SRX33" s="462"/>
      <c r="SRY33" s="462"/>
      <c r="SRZ33" s="462"/>
      <c r="SSA33" s="462"/>
      <c r="SSB33" s="462"/>
      <c r="SSC33" s="462"/>
      <c r="SSD33" s="462"/>
      <c r="SSE33" s="462"/>
      <c r="SSF33" s="462"/>
      <c r="SSG33" s="462"/>
      <c r="SSH33" s="462"/>
      <c r="SSI33" s="462"/>
      <c r="SSJ33" s="462"/>
      <c r="SSK33" s="462"/>
      <c r="SSL33" s="462"/>
      <c r="SSM33" s="462"/>
      <c r="SSN33" s="462"/>
      <c r="SSO33" s="462"/>
      <c r="SSP33" s="462"/>
      <c r="SSQ33" s="462"/>
      <c r="SSR33" s="462"/>
      <c r="SSS33" s="462"/>
      <c r="SST33" s="462"/>
      <c r="SSU33" s="462"/>
      <c r="SSV33" s="462"/>
      <c r="SSW33" s="462"/>
      <c r="SSX33" s="462"/>
      <c r="SSY33" s="462"/>
      <c r="SSZ33" s="462"/>
      <c r="STA33" s="462"/>
      <c r="STB33" s="462"/>
      <c r="STC33" s="462"/>
      <c r="STD33" s="462"/>
      <c r="STE33" s="462"/>
      <c r="STF33" s="462"/>
      <c r="STG33" s="462"/>
      <c r="STH33" s="462"/>
      <c r="STI33" s="462"/>
      <c r="STJ33" s="462"/>
      <c r="STK33" s="462"/>
      <c r="STL33" s="462"/>
      <c r="STM33" s="462"/>
      <c r="STN33" s="462"/>
      <c r="STO33" s="462"/>
      <c r="STP33" s="462"/>
      <c r="STQ33" s="462"/>
      <c r="STR33" s="462"/>
      <c r="STS33" s="462"/>
      <c r="STT33" s="462"/>
      <c r="STU33" s="462"/>
      <c r="STV33" s="462"/>
      <c r="STW33" s="462"/>
      <c r="STX33" s="462"/>
      <c r="STY33" s="462"/>
      <c r="STZ33" s="462"/>
      <c r="SUA33" s="462"/>
      <c r="SUB33" s="462"/>
      <c r="SUC33" s="462"/>
      <c r="SUD33" s="462"/>
      <c r="SUE33" s="462"/>
      <c r="SUF33" s="462"/>
      <c r="SUG33" s="462"/>
      <c r="SUH33" s="462"/>
      <c r="SUI33" s="462"/>
      <c r="SUJ33" s="462"/>
      <c r="SUK33" s="462"/>
      <c r="SUL33" s="462"/>
      <c r="SUM33" s="462"/>
      <c r="SUN33" s="462"/>
      <c r="SUO33" s="462"/>
      <c r="SUP33" s="462"/>
      <c r="SUQ33" s="462"/>
      <c r="SUR33" s="462"/>
      <c r="SUS33" s="462"/>
      <c r="SUT33" s="462"/>
      <c r="SUU33" s="462"/>
      <c r="SUV33" s="462"/>
      <c r="SUW33" s="462"/>
      <c r="SUX33" s="462"/>
      <c r="SUY33" s="462"/>
      <c r="SUZ33" s="462"/>
      <c r="SVA33" s="462"/>
      <c r="SVB33" s="462"/>
      <c r="SVC33" s="462"/>
      <c r="SVD33" s="462"/>
      <c r="SVE33" s="462"/>
      <c r="SVF33" s="462"/>
      <c r="SVG33" s="462"/>
      <c r="SVH33" s="462"/>
      <c r="SVI33" s="462"/>
      <c r="SVJ33" s="462"/>
      <c r="SVK33" s="462"/>
      <c r="SVL33" s="462"/>
      <c r="SVM33" s="462"/>
      <c r="SVN33" s="462"/>
      <c r="SVO33" s="462"/>
      <c r="SVP33" s="462"/>
      <c r="SVQ33" s="462"/>
      <c r="SVR33" s="462"/>
      <c r="SVS33" s="462"/>
      <c r="SVT33" s="462"/>
      <c r="SVU33" s="462"/>
      <c r="SVV33" s="462"/>
      <c r="SVW33" s="462"/>
      <c r="SVX33" s="462"/>
      <c r="SVY33" s="462"/>
      <c r="SVZ33" s="462"/>
      <c r="SWA33" s="462"/>
      <c r="SWB33" s="462"/>
      <c r="SWC33" s="462"/>
      <c r="SWD33" s="462"/>
      <c r="SWE33" s="462"/>
      <c r="SWF33" s="462"/>
      <c r="SWG33" s="462"/>
      <c r="SWH33" s="462"/>
      <c r="SWI33" s="462"/>
      <c r="SWJ33" s="462"/>
      <c r="SWK33" s="462"/>
      <c r="SWL33" s="462"/>
      <c r="SWM33" s="462"/>
      <c r="SWN33" s="462"/>
      <c r="SWO33" s="462"/>
      <c r="SWP33" s="462"/>
      <c r="SWQ33" s="462"/>
      <c r="SWR33" s="462"/>
      <c r="SWS33" s="462"/>
      <c r="SWT33" s="462"/>
      <c r="SWU33" s="462"/>
      <c r="SWV33" s="462"/>
      <c r="SWW33" s="462"/>
      <c r="SWX33" s="462"/>
      <c r="SWY33" s="462"/>
      <c r="SWZ33" s="462"/>
      <c r="SXA33" s="462"/>
      <c r="SXB33" s="462"/>
      <c r="SXC33" s="462"/>
      <c r="SXD33" s="462"/>
      <c r="SXE33" s="462"/>
      <c r="SXF33" s="462"/>
      <c r="SXG33" s="462"/>
      <c r="SXH33" s="462"/>
      <c r="SXI33" s="462"/>
      <c r="SXJ33" s="462"/>
      <c r="SXK33" s="462"/>
      <c r="SXL33" s="462"/>
      <c r="SXM33" s="462"/>
      <c r="SXN33" s="462"/>
      <c r="SXO33" s="462"/>
      <c r="SXP33" s="462"/>
      <c r="SXQ33" s="462"/>
      <c r="SXR33" s="462"/>
      <c r="SXS33" s="462"/>
      <c r="SXT33" s="462"/>
      <c r="SXU33" s="462"/>
      <c r="SXV33" s="462"/>
      <c r="SXW33" s="462"/>
      <c r="SXX33" s="462"/>
      <c r="SXY33" s="462"/>
      <c r="SXZ33" s="462"/>
      <c r="SYA33" s="462"/>
      <c r="SYB33" s="462"/>
      <c r="SYC33" s="462"/>
      <c r="SYD33" s="462"/>
      <c r="SYE33" s="462"/>
      <c r="SYF33" s="462"/>
      <c r="SYG33" s="462"/>
      <c r="SYH33" s="462"/>
      <c r="SYI33" s="462"/>
      <c r="SYJ33" s="462"/>
      <c r="SYK33" s="462"/>
      <c r="SYL33" s="462"/>
      <c r="SYM33" s="462"/>
      <c r="SYN33" s="462"/>
      <c r="SYO33" s="462"/>
      <c r="SYP33" s="462"/>
      <c r="SYQ33" s="462"/>
      <c r="SYR33" s="462"/>
      <c r="SYS33" s="462"/>
      <c r="SYT33" s="462"/>
      <c r="SYU33" s="462"/>
      <c r="SYV33" s="462"/>
      <c r="SYW33" s="462"/>
      <c r="SYX33" s="462"/>
      <c r="SYY33" s="462"/>
      <c r="SYZ33" s="462"/>
      <c r="SZA33" s="462"/>
      <c r="SZB33" s="462"/>
      <c r="SZC33" s="462"/>
      <c r="SZD33" s="462"/>
      <c r="SZE33" s="462"/>
      <c r="SZF33" s="462"/>
      <c r="SZG33" s="462"/>
      <c r="SZH33" s="462"/>
      <c r="SZI33" s="462"/>
      <c r="SZJ33" s="462"/>
      <c r="SZK33" s="462"/>
      <c r="SZL33" s="462"/>
      <c r="SZM33" s="462"/>
      <c r="SZN33" s="462"/>
      <c r="SZO33" s="462"/>
      <c r="SZP33" s="462"/>
      <c r="SZQ33" s="462"/>
      <c r="SZR33" s="462"/>
      <c r="SZS33" s="462"/>
      <c r="SZT33" s="462"/>
      <c r="SZU33" s="462"/>
      <c r="SZV33" s="462"/>
      <c r="SZW33" s="462"/>
      <c r="SZX33" s="462"/>
      <c r="SZY33" s="462"/>
      <c r="SZZ33" s="462"/>
      <c r="TAA33" s="462"/>
      <c r="TAB33" s="462"/>
      <c r="TAC33" s="462"/>
      <c r="TAD33" s="462"/>
      <c r="TAE33" s="462"/>
      <c r="TAF33" s="462"/>
      <c r="TAG33" s="462"/>
      <c r="TAH33" s="462"/>
      <c r="TAI33" s="462"/>
      <c r="TAJ33" s="462"/>
      <c r="TAK33" s="462"/>
      <c r="TAL33" s="462"/>
      <c r="TAM33" s="462"/>
      <c r="TAN33" s="462"/>
      <c r="TAO33" s="462"/>
      <c r="TAP33" s="462"/>
      <c r="TAQ33" s="462"/>
      <c r="TAR33" s="462"/>
      <c r="TAS33" s="462"/>
      <c r="TAT33" s="462"/>
      <c r="TAU33" s="462"/>
      <c r="TAV33" s="462"/>
      <c r="TAW33" s="462"/>
      <c r="TAX33" s="462"/>
      <c r="TAY33" s="462"/>
      <c r="TAZ33" s="462"/>
      <c r="TBA33" s="462"/>
      <c r="TBB33" s="462"/>
      <c r="TBC33" s="462"/>
      <c r="TBD33" s="462"/>
      <c r="TBE33" s="462"/>
      <c r="TBF33" s="462"/>
      <c r="TBG33" s="462"/>
      <c r="TBH33" s="462"/>
      <c r="TBI33" s="462"/>
      <c r="TBJ33" s="462"/>
      <c r="TBK33" s="462"/>
      <c r="TBL33" s="462"/>
      <c r="TBM33" s="462"/>
      <c r="TBN33" s="462"/>
      <c r="TBO33" s="462"/>
      <c r="TBP33" s="462"/>
      <c r="TBQ33" s="462"/>
      <c r="TBR33" s="462"/>
      <c r="TBS33" s="462"/>
      <c r="TBT33" s="462"/>
      <c r="TBU33" s="462"/>
      <c r="TBV33" s="462"/>
      <c r="TBW33" s="462"/>
      <c r="TBX33" s="462"/>
      <c r="TBY33" s="462"/>
      <c r="TBZ33" s="462"/>
      <c r="TCA33" s="462"/>
      <c r="TCB33" s="462"/>
      <c r="TCC33" s="462"/>
      <c r="TCD33" s="462"/>
      <c r="TCE33" s="462"/>
      <c r="TCF33" s="462"/>
      <c r="TCG33" s="462"/>
      <c r="TCH33" s="462"/>
      <c r="TCI33" s="462"/>
      <c r="TCJ33" s="462"/>
      <c r="TCK33" s="462"/>
      <c r="TCL33" s="462"/>
      <c r="TCM33" s="462"/>
      <c r="TCN33" s="462"/>
      <c r="TCO33" s="462"/>
      <c r="TCP33" s="462"/>
      <c r="TCQ33" s="462"/>
      <c r="TCR33" s="462"/>
      <c r="TCS33" s="462"/>
      <c r="TCT33" s="462"/>
      <c r="TCU33" s="462"/>
      <c r="TCV33" s="462"/>
      <c r="TCW33" s="462"/>
      <c r="TCX33" s="462"/>
      <c r="TCY33" s="462"/>
      <c r="TCZ33" s="462"/>
      <c r="TDA33" s="462"/>
      <c r="TDB33" s="462"/>
      <c r="TDC33" s="462"/>
      <c r="TDD33" s="462"/>
      <c r="TDE33" s="462"/>
      <c r="TDF33" s="462"/>
      <c r="TDG33" s="462"/>
      <c r="TDH33" s="462"/>
      <c r="TDI33" s="462"/>
      <c r="TDJ33" s="462"/>
      <c r="TDK33" s="462"/>
      <c r="TDL33" s="462"/>
      <c r="TDM33" s="462"/>
      <c r="TDN33" s="462"/>
      <c r="TDO33" s="462"/>
      <c r="TDP33" s="462"/>
      <c r="TDQ33" s="462"/>
      <c r="TDR33" s="462"/>
      <c r="TDS33" s="462"/>
      <c r="TDT33" s="462"/>
      <c r="TDU33" s="462"/>
      <c r="TDV33" s="462"/>
      <c r="TDW33" s="462"/>
      <c r="TDX33" s="462"/>
      <c r="TDY33" s="462"/>
      <c r="TDZ33" s="462"/>
      <c r="TEA33" s="462"/>
      <c r="TEB33" s="462"/>
      <c r="TEC33" s="462"/>
      <c r="TED33" s="462"/>
      <c r="TEE33" s="462"/>
      <c r="TEF33" s="462"/>
      <c r="TEG33" s="462"/>
      <c r="TEH33" s="462"/>
      <c r="TEI33" s="462"/>
      <c r="TEJ33" s="462"/>
      <c r="TEK33" s="462"/>
      <c r="TEL33" s="462"/>
      <c r="TEM33" s="462"/>
      <c r="TEN33" s="462"/>
      <c r="TEO33" s="462"/>
      <c r="TEP33" s="462"/>
      <c r="TEQ33" s="462"/>
      <c r="TER33" s="462"/>
      <c r="TES33" s="462"/>
      <c r="TET33" s="462"/>
      <c r="TEU33" s="462"/>
      <c r="TEV33" s="462"/>
      <c r="TEW33" s="462"/>
      <c r="TEX33" s="462"/>
      <c r="TEY33" s="462"/>
      <c r="TEZ33" s="462"/>
      <c r="TFA33" s="462"/>
      <c r="TFB33" s="462"/>
      <c r="TFC33" s="462"/>
      <c r="TFD33" s="462"/>
      <c r="TFE33" s="462"/>
      <c r="TFF33" s="462"/>
      <c r="TFG33" s="462"/>
      <c r="TFH33" s="462"/>
      <c r="TFI33" s="462"/>
      <c r="TFJ33" s="462"/>
      <c r="TFK33" s="462"/>
      <c r="TFL33" s="462"/>
      <c r="TFM33" s="462"/>
      <c r="TFN33" s="462"/>
      <c r="TFO33" s="462"/>
      <c r="TFP33" s="462"/>
      <c r="TFQ33" s="462"/>
      <c r="TFR33" s="462"/>
      <c r="TFS33" s="462"/>
      <c r="TFT33" s="462"/>
      <c r="TFU33" s="462"/>
      <c r="TFV33" s="462"/>
      <c r="TFW33" s="462"/>
      <c r="TFX33" s="462"/>
      <c r="TFY33" s="462"/>
      <c r="TFZ33" s="462"/>
      <c r="TGA33" s="462"/>
      <c r="TGB33" s="462"/>
      <c r="TGC33" s="462"/>
      <c r="TGD33" s="462"/>
      <c r="TGE33" s="462"/>
      <c r="TGF33" s="462"/>
      <c r="TGG33" s="462"/>
      <c r="TGH33" s="462"/>
      <c r="TGI33" s="462"/>
      <c r="TGJ33" s="462"/>
      <c r="TGK33" s="462"/>
      <c r="TGL33" s="462"/>
      <c r="TGM33" s="462"/>
      <c r="TGN33" s="462"/>
      <c r="TGO33" s="462"/>
      <c r="TGP33" s="462"/>
      <c r="TGQ33" s="462"/>
      <c r="TGR33" s="462"/>
      <c r="TGS33" s="462"/>
      <c r="TGT33" s="462"/>
      <c r="TGU33" s="462"/>
      <c r="TGV33" s="462"/>
      <c r="TGW33" s="462"/>
      <c r="TGX33" s="462"/>
      <c r="TGY33" s="462"/>
      <c r="TGZ33" s="462"/>
      <c r="THA33" s="462"/>
      <c r="THB33" s="462"/>
      <c r="THC33" s="462"/>
      <c r="THD33" s="462"/>
      <c r="THE33" s="462"/>
      <c r="THF33" s="462"/>
      <c r="THG33" s="462"/>
      <c r="THH33" s="462"/>
      <c r="THI33" s="462"/>
      <c r="THJ33" s="462"/>
      <c r="THK33" s="462"/>
      <c r="THL33" s="462"/>
      <c r="THM33" s="462"/>
      <c r="THN33" s="462"/>
      <c r="THO33" s="462"/>
      <c r="THP33" s="462"/>
      <c r="THQ33" s="462"/>
      <c r="THR33" s="462"/>
      <c r="THS33" s="462"/>
      <c r="THT33" s="462"/>
      <c r="THU33" s="462"/>
      <c r="THV33" s="462"/>
      <c r="THW33" s="462"/>
      <c r="THX33" s="462"/>
      <c r="THY33" s="462"/>
      <c r="THZ33" s="462"/>
      <c r="TIA33" s="462"/>
      <c r="TIB33" s="462"/>
      <c r="TIC33" s="462"/>
      <c r="TID33" s="462"/>
      <c r="TIE33" s="462"/>
      <c r="TIF33" s="462"/>
      <c r="TIG33" s="462"/>
      <c r="TIH33" s="462"/>
      <c r="TII33" s="462"/>
      <c r="TIJ33" s="462"/>
      <c r="TIK33" s="462"/>
      <c r="TIL33" s="462"/>
      <c r="TIM33" s="462"/>
      <c r="TIN33" s="462"/>
      <c r="TIO33" s="462"/>
      <c r="TIP33" s="462"/>
      <c r="TIQ33" s="462"/>
      <c r="TIR33" s="462"/>
      <c r="TIS33" s="462"/>
      <c r="TIT33" s="462"/>
      <c r="TIU33" s="462"/>
      <c r="TIV33" s="462"/>
      <c r="TIW33" s="462"/>
      <c r="TIX33" s="462"/>
      <c r="TIY33" s="462"/>
      <c r="TIZ33" s="462"/>
      <c r="TJA33" s="462"/>
      <c r="TJB33" s="462"/>
      <c r="TJC33" s="462"/>
      <c r="TJD33" s="462"/>
      <c r="TJE33" s="462"/>
      <c r="TJF33" s="462"/>
      <c r="TJG33" s="462"/>
      <c r="TJH33" s="462"/>
      <c r="TJI33" s="462"/>
      <c r="TJJ33" s="462"/>
      <c r="TJK33" s="462"/>
      <c r="TJL33" s="462"/>
      <c r="TJM33" s="462"/>
      <c r="TJN33" s="462"/>
      <c r="TJO33" s="462"/>
      <c r="TJP33" s="462"/>
      <c r="TJQ33" s="462"/>
      <c r="TJR33" s="462"/>
      <c r="TJS33" s="462"/>
      <c r="TJT33" s="462"/>
      <c r="TJU33" s="462"/>
      <c r="TJV33" s="462"/>
      <c r="TJW33" s="462"/>
      <c r="TJX33" s="462"/>
      <c r="TJY33" s="462"/>
      <c r="TJZ33" s="462"/>
      <c r="TKA33" s="462"/>
      <c r="TKB33" s="462"/>
      <c r="TKC33" s="462"/>
      <c r="TKD33" s="462"/>
      <c r="TKE33" s="462"/>
      <c r="TKF33" s="462"/>
      <c r="TKG33" s="462"/>
      <c r="TKH33" s="462"/>
      <c r="TKI33" s="462"/>
      <c r="TKJ33" s="462"/>
      <c r="TKK33" s="462"/>
      <c r="TKL33" s="462"/>
      <c r="TKM33" s="462"/>
      <c r="TKN33" s="462"/>
      <c r="TKO33" s="462"/>
      <c r="TKP33" s="462"/>
      <c r="TKQ33" s="462"/>
      <c r="TKR33" s="462"/>
      <c r="TKS33" s="462"/>
      <c r="TKT33" s="462"/>
      <c r="TKU33" s="462"/>
      <c r="TKV33" s="462"/>
      <c r="TKW33" s="462"/>
      <c r="TKX33" s="462"/>
      <c r="TKY33" s="462"/>
      <c r="TKZ33" s="462"/>
      <c r="TLA33" s="462"/>
      <c r="TLB33" s="462"/>
      <c r="TLC33" s="462"/>
      <c r="TLD33" s="462"/>
      <c r="TLE33" s="462"/>
      <c r="TLF33" s="462"/>
      <c r="TLG33" s="462"/>
      <c r="TLH33" s="462"/>
      <c r="TLI33" s="462"/>
      <c r="TLJ33" s="462"/>
      <c r="TLK33" s="462"/>
      <c r="TLL33" s="462"/>
      <c r="TLM33" s="462"/>
      <c r="TLN33" s="462"/>
      <c r="TLO33" s="462"/>
      <c r="TLP33" s="462"/>
      <c r="TLQ33" s="462"/>
      <c r="TLR33" s="462"/>
      <c r="TLS33" s="462"/>
      <c r="TLT33" s="462"/>
      <c r="TLU33" s="462"/>
      <c r="TLV33" s="462"/>
      <c r="TLW33" s="462"/>
      <c r="TLX33" s="462"/>
      <c r="TLY33" s="462"/>
      <c r="TLZ33" s="462"/>
      <c r="TMA33" s="462"/>
      <c r="TMB33" s="462"/>
      <c r="TMC33" s="462"/>
      <c r="TMD33" s="462"/>
      <c r="TME33" s="462"/>
      <c r="TMF33" s="462"/>
      <c r="TMG33" s="462"/>
      <c r="TMH33" s="462"/>
      <c r="TMI33" s="462"/>
      <c r="TMJ33" s="462"/>
      <c r="TMK33" s="462"/>
      <c r="TML33" s="462"/>
      <c r="TMM33" s="462"/>
      <c r="TMN33" s="462"/>
      <c r="TMO33" s="462"/>
      <c r="TMP33" s="462"/>
      <c r="TMQ33" s="462"/>
      <c r="TMR33" s="462"/>
      <c r="TMS33" s="462"/>
      <c r="TMT33" s="462"/>
      <c r="TMU33" s="462"/>
      <c r="TMV33" s="462"/>
      <c r="TMW33" s="462"/>
      <c r="TMX33" s="462"/>
      <c r="TMY33" s="462"/>
      <c r="TMZ33" s="462"/>
      <c r="TNA33" s="462"/>
      <c r="TNB33" s="462"/>
      <c r="TNC33" s="462"/>
      <c r="TND33" s="462"/>
      <c r="TNE33" s="462"/>
      <c r="TNF33" s="462"/>
      <c r="TNG33" s="462"/>
      <c r="TNH33" s="462"/>
      <c r="TNI33" s="462"/>
      <c r="TNJ33" s="462"/>
      <c r="TNK33" s="462"/>
      <c r="TNL33" s="462"/>
      <c r="TNM33" s="462"/>
      <c r="TNN33" s="462"/>
      <c r="TNO33" s="462"/>
      <c r="TNP33" s="462"/>
      <c r="TNQ33" s="462"/>
      <c r="TNR33" s="462"/>
      <c r="TNS33" s="462"/>
      <c r="TNT33" s="462"/>
      <c r="TNU33" s="462"/>
      <c r="TNV33" s="462"/>
      <c r="TNW33" s="462"/>
      <c r="TNX33" s="462"/>
      <c r="TNY33" s="462"/>
      <c r="TNZ33" s="462"/>
      <c r="TOA33" s="462"/>
      <c r="TOB33" s="462"/>
      <c r="TOC33" s="462"/>
      <c r="TOD33" s="462"/>
      <c r="TOE33" s="462"/>
      <c r="TOF33" s="462"/>
      <c r="TOG33" s="462"/>
      <c r="TOH33" s="462"/>
      <c r="TOI33" s="462"/>
      <c r="TOJ33" s="462"/>
      <c r="TOK33" s="462"/>
      <c r="TOL33" s="462"/>
      <c r="TOM33" s="462"/>
      <c r="TON33" s="462"/>
      <c r="TOO33" s="462"/>
      <c r="TOP33" s="462"/>
      <c r="TOQ33" s="462"/>
      <c r="TOR33" s="462"/>
      <c r="TOS33" s="462"/>
      <c r="TOT33" s="462"/>
      <c r="TOU33" s="462"/>
      <c r="TOV33" s="462"/>
      <c r="TOW33" s="462"/>
      <c r="TOX33" s="462"/>
      <c r="TOY33" s="462"/>
      <c r="TOZ33" s="462"/>
      <c r="TPA33" s="462"/>
      <c r="TPB33" s="462"/>
      <c r="TPC33" s="462"/>
      <c r="TPD33" s="462"/>
      <c r="TPE33" s="462"/>
      <c r="TPF33" s="462"/>
      <c r="TPG33" s="462"/>
      <c r="TPH33" s="462"/>
      <c r="TPI33" s="462"/>
      <c r="TPJ33" s="462"/>
      <c r="TPK33" s="462"/>
      <c r="TPL33" s="462"/>
      <c r="TPM33" s="462"/>
      <c r="TPN33" s="462"/>
      <c r="TPO33" s="462"/>
      <c r="TPP33" s="462"/>
      <c r="TPQ33" s="462"/>
      <c r="TPR33" s="462"/>
      <c r="TPS33" s="462"/>
      <c r="TPT33" s="462"/>
      <c r="TPU33" s="462"/>
      <c r="TPV33" s="462"/>
      <c r="TPW33" s="462"/>
      <c r="TPX33" s="462"/>
      <c r="TPY33" s="462"/>
      <c r="TPZ33" s="462"/>
      <c r="TQA33" s="462"/>
      <c r="TQB33" s="462"/>
      <c r="TQC33" s="462"/>
      <c r="TQD33" s="462"/>
      <c r="TQE33" s="462"/>
      <c r="TQF33" s="462"/>
      <c r="TQG33" s="462"/>
      <c r="TQH33" s="462"/>
      <c r="TQI33" s="462"/>
      <c r="TQJ33" s="462"/>
      <c r="TQK33" s="462"/>
      <c r="TQL33" s="462"/>
      <c r="TQM33" s="462"/>
      <c r="TQN33" s="462"/>
      <c r="TQO33" s="462"/>
      <c r="TQP33" s="462"/>
      <c r="TQQ33" s="462"/>
      <c r="TQR33" s="462"/>
      <c r="TQS33" s="462"/>
      <c r="TQT33" s="462"/>
      <c r="TQU33" s="462"/>
      <c r="TQV33" s="462"/>
      <c r="TQW33" s="462"/>
      <c r="TQX33" s="462"/>
      <c r="TQY33" s="462"/>
      <c r="TQZ33" s="462"/>
      <c r="TRA33" s="462"/>
      <c r="TRB33" s="462"/>
      <c r="TRC33" s="462"/>
      <c r="TRD33" s="462"/>
      <c r="TRE33" s="462"/>
      <c r="TRF33" s="462"/>
      <c r="TRG33" s="462"/>
      <c r="TRH33" s="462"/>
      <c r="TRI33" s="462"/>
      <c r="TRJ33" s="462"/>
      <c r="TRK33" s="462"/>
      <c r="TRL33" s="462"/>
      <c r="TRM33" s="462"/>
      <c r="TRN33" s="462"/>
      <c r="TRO33" s="462"/>
      <c r="TRP33" s="462"/>
      <c r="TRQ33" s="462"/>
      <c r="TRR33" s="462"/>
      <c r="TRS33" s="462"/>
      <c r="TRT33" s="462"/>
      <c r="TRU33" s="462"/>
      <c r="TRV33" s="462"/>
      <c r="TRW33" s="462"/>
      <c r="TRX33" s="462"/>
      <c r="TRY33" s="462"/>
      <c r="TRZ33" s="462"/>
      <c r="TSA33" s="462"/>
      <c r="TSB33" s="462"/>
      <c r="TSC33" s="462"/>
      <c r="TSD33" s="462"/>
      <c r="TSE33" s="462"/>
      <c r="TSF33" s="462"/>
      <c r="TSG33" s="462"/>
      <c r="TSH33" s="462"/>
      <c r="TSI33" s="462"/>
      <c r="TSJ33" s="462"/>
      <c r="TSK33" s="462"/>
      <c r="TSL33" s="462"/>
      <c r="TSM33" s="462"/>
      <c r="TSN33" s="462"/>
      <c r="TSO33" s="462"/>
      <c r="TSP33" s="462"/>
      <c r="TSQ33" s="462"/>
      <c r="TSR33" s="462"/>
      <c r="TSS33" s="462"/>
      <c r="TST33" s="462"/>
      <c r="TSU33" s="462"/>
      <c r="TSV33" s="462"/>
      <c r="TSW33" s="462"/>
      <c r="TSX33" s="462"/>
      <c r="TSY33" s="462"/>
      <c r="TSZ33" s="462"/>
      <c r="TTA33" s="462"/>
      <c r="TTB33" s="462"/>
      <c r="TTC33" s="462"/>
      <c r="TTD33" s="462"/>
      <c r="TTE33" s="462"/>
      <c r="TTF33" s="462"/>
      <c r="TTG33" s="462"/>
      <c r="TTH33" s="462"/>
      <c r="TTI33" s="462"/>
      <c r="TTJ33" s="462"/>
      <c r="TTK33" s="462"/>
      <c r="TTL33" s="462"/>
      <c r="TTM33" s="462"/>
      <c r="TTN33" s="462"/>
      <c r="TTO33" s="462"/>
      <c r="TTP33" s="462"/>
      <c r="TTQ33" s="462"/>
      <c r="TTR33" s="462"/>
      <c r="TTS33" s="462"/>
      <c r="TTT33" s="462"/>
      <c r="TTU33" s="462"/>
      <c r="TTV33" s="462"/>
      <c r="TTW33" s="462"/>
      <c r="TTX33" s="462"/>
      <c r="TTY33" s="462"/>
      <c r="TTZ33" s="462"/>
      <c r="TUA33" s="462"/>
      <c r="TUB33" s="462"/>
      <c r="TUC33" s="462"/>
      <c r="TUD33" s="462"/>
      <c r="TUE33" s="462"/>
      <c r="TUF33" s="462"/>
      <c r="TUG33" s="462"/>
      <c r="TUH33" s="462"/>
      <c r="TUI33" s="462"/>
      <c r="TUJ33" s="462"/>
      <c r="TUK33" s="462"/>
      <c r="TUL33" s="462"/>
      <c r="TUM33" s="462"/>
      <c r="TUN33" s="462"/>
      <c r="TUO33" s="462"/>
      <c r="TUP33" s="462"/>
      <c r="TUQ33" s="462"/>
      <c r="TUR33" s="462"/>
      <c r="TUS33" s="462"/>
      <c r="TUT33" s="462"/>
      <c r="TUU33" s="462"/>
      <c r="TUV33" s="462"/>
      <c r="TUW33" s="462"/>
      <c r="TUX33" s="462"/>
      <c r="TUY33" s="462"/>
      <c r="TUZ33" s="462"/>
      <c r="TVA33" s="462"/>
      <c r="TVB33" s="462"/>
      <c r="TVC33" s="462"/>
      <c r="TVD33" s="462"/>
      <c r="TVE33" s="462"/>
      <c r="TVF33" s="462"/>
      <c r="TVG33" s="462"/>
      <c r="TVH33" s="462"/>
      <c r="TVI33" s="462"/>
      <c r="TVJ33" s="462"/>
      <c r="TVK33" s="462"/>
      <c r="TVL33" s="462"/>
      <c r="TVM33" s="462"/>
      <c r="TVN33" s="462"/>
      <c r="TVO33" s="462"/>
      <c r="TVP33" s="462"/>
      <c r="TVQ33" s="462"/>
      <c r="TVR33" s="462"/>
      <c r="TVS33" s="462"/>
      <c r="TVT33" s="462"/>
      <c r="TVU33" s="462"/>
      <c r="TVV33" s="462"/>
      <c r="TVW33" s="462"/>
      <c r="TVX33" s="462"/>
      <c r="TVY33" s="462"/>
      <c r="TVZ33" s="462"/>
      <c r="TWA33" s="462"/>
      <c r="TWB33" s="462"/>
      <c r="TWC33" s="462"/>
      <c r="TWD33" s="462"/>
      <c r="TWE33" s="462"/>
      <c r="TWF33" s="462"/>
      <c r="TWG33" s="462"/>
      <c r="TWH33" s="462"/>
      <c r="TWI33" s="462"/>
      <c r="TWJ33" s="462"/>
      <c r="TWK33" s="462"/>
      <c r="TWL33" s="462"/>
      <c r="TWM33" s="462"/>
      <c r="TWN33" s="462"/>
      <c r="TWO33" s="462"/>
      <c r="TWP33" s="462"/>
      <c r="TWQ33" s="462"/>
      <c r="TWR33" s="462"/>
      <c r="TWS33" s="462"/>
      <c r="TWT33" s="462"/>
      <c r="TWU33" s="462"/>
      <c r="TWV33" s="462"/>
      <c r="TWW33" s="462"/>
      <c r="TWX33" s="462"/>
      <c r="TWY33" s="462"/>
      <c r="TWZ33" s="462"/>
      <c r="TXA33" s="462"/>
      <c r="TXB33" s="462"/>
      <c r="TXC33" s="462"/>
      <c r="TXD33" s="462"/>
      <c r="TXE33" s="462"/>
      <c r="TXF33" s="462"/>
      <c r="TXG33" s="462"/>
      <c r="TXH33" s="462"/>
      <c r="TXI33" s="462"/>
      <c r="TXJ33" s="462"/>
      <c r="TXK33" s="462"/>
      <c r="TXL33" s="462"/>
      <c r="TXM33" s="462"/>
      <c r="TXN33" s="462"/>
      <c r="TXO33" s="462"/>
      <c r="TXP33" s="462"/>
      <c r="TXQ33" s="462"/>
      <c r="TXR33" s="462"/>
      <c r="TXS33" s="462"/>
      <c r="TXT33" s="462"/>
      <c r="TXU33" s="462"/>
      <c r="TXV33" s="462"/>
      <c r="TXW33" s="462"/>
      <c r="TXX33" s="462"/>
      <c r="TXY33" s="462"/>
      <c r="TXZ33" s="462"/>
      <c r="TYA33" s="462"/>
      <c r="TYB33" s="462"/>
      <c r="TYC33" s="462"/>
      <c r="TYD33" s="462"/>
      <c r="TYE33" s="462"/>
      <c r="TYF33" s="462"/>
      <c r="TYG33" s="462"/>
      <c r="TYH33" s="462"/>
      <c r="TYI33" s="462"/>
      <c r="TYJ33" s="462"/>
      <c r="TYK33" s="462"/>
      <c r="TYL33" s="462"/>
      <c r="TYM33" s="462"/>
      <c r="TYN33" s="462"/>
      <c r="TYO33" s="462"/>
      <c r="TYP33" s="462"/>
      <c r="TYQ33" s="462"/>
      <c r="TYR33" s="462"/>
      <c r="TYS33" s="462"/>
      <c r="TYT33" s="462"/>
      <c r="TYU33" s="462"/>
      <c r="TYV33" s="462"/>
      <c r="TYW33" s="462"/>
      <c r="TYX33" s="462"/>
      <c r="TYY33" s="462"/>
      <c r="TYZ33" s="462"/>
      <c r="TZA33" s="462"/>
      <c r="TZB33" s="462"/>
      <c r="TZC33" s="462"/>
      <c r="TZD33" s="462"/>
      <c r="TZE33" s="462"/>
      <c r="TZF33" s="462"/>
      <c r="TZG33" s="462"/>
      <c r="TZH33" s="462"/>
      <c r="TZI33" s="462"/>
      <c r="TZJ33" s="462"/>
      <c r="TZK33" s="462"/>
      <c r="TZL33" s="462"/>
      <c r="TZM33" s="462"/>
      <c r="TZN33" s="462"/>
      <c r="TZO33" s="462"/>
      <c r="TZP33" s="462"/>
      <c r="TZQ33" s="462"/>
      <c r="TZR33" s="462"/>
      <c r="TZS33" s="462"/>
      <c r="TZT33" s="462"/>
      <c r="TZU33" s="462"/>
      <c r="TZV33" s="462"/>
      <c r="TZW33" s="462"/>
      <c r="TZX33" s="462"/>
      <c r="TZY33" s="462"/>
      <c r="TZZ33" s="462"/>
      <c r="UAA33" s="462"/>
      <c r="UAB33" s="462"/>
      <c r="UAC33" s="462"/>
      <c r="UAD33" s="462"/>
      <c r="UAE33" s="462"/>
      <c r="UAF33" s="462"/>
      <c r="UAG33" s="462"/>
      <c r="UAH33" s="462"/>
      <c r="UAI33" s="462"/>
      <c r="UAJ33" s="462"/>
      <c r="UAK33" s="462"/>
      <c r="UAL33" s="462"/>
      <c r="UAM33" s="462"/>
      <c r="UAN33" s="462"/>
      <c r="UAO33" s="462"/>
      <c r="UAP33" s="462"/>
      <c r="UAQ33" s="462"/>
      <c r="UAR33" s="462"/>
      <c r="UAS33" s="462"/>
      <c r="UAT33" s="462"/>
      <c r="UAU33" s="462"/>
      <c r="UAV33" s="462"/>
      <c r="UAW33" s="462"/>
      <c r="UAX33" s="462"/>
      <c r="UAY33" s="462"/>
      <c r="UAZ33" s="462"/>
      <c r="UBA33" s="462"/>
      <c r="UBB33" s="462"/>
      <c r="UBC33" s="462"/>
      <c r="UBD33" s="462"/>
      <c r="UBE33" s="462"/>
      <c r="UBF33" s="462"/>
      <c r="UBG33" s="462"/>
      <c r="UBH33" s="462"/>
      <c r="UBI33" s="462"/>
      <c r="UBJ33" s="462"/>
      <c r="UBK33" s="462"/>
      <c r="UBL33" s="462"/>
      <c r="UBM33" s="462"/>
      <c r="UBN33" s="462"/>
      <c r="UBO33" s="462"/>
      <c r="UBP33" s="462"/>
      <c r="UBQ33" s="462"/>
      <c r="UBR33" s="462"/>
      <c r="UBS33" s="462"/>
      <c r="UBT33" s="462"/>
      <c r="UBU33" s="462"/>
      <c r="UBV33" s="462"/>
      <c r="UBW33" s="462"/>
      <c r="UBX33" s="462"/>
      <c r="UBY33" s="462"/>
      <c r="UBZ33" s="462"/>
      <c r="UCA33" s="462"/>
      <c r="UCB33" s="462"/>
      <c r="UCC33" s="462"/>
      <c r="UCD33" s="462"/>
      <c r="UCE33" s="462"/>
      <c r="UCF33" s="462"/>
      <c r="UCG33" s="462"/>
      <c r="UCH33" s="462"/>
      <c r="UCI33" s="462"/>
      <c r="UCJ33" s="462"/>
      <c r="UCK33" s="462"/>
      <c r="UCL33" s="462"/>
      <c r="UCM33" s="462"/>
      <c r="UCN33" s="462"/>
      <c r="UCO33" s="462"/>
      <c r="UCP33" s="462"/>
      <c r="UCQ33" s="462"/>
      <c r="UCR33" s="462"/>
      <c r="UCS33" s="462"/>
      <c r="UCT33" s="462"/>
      <c r="UCU33" s="462"/>
      <c r="UCV33" s="462"/>
      <c r="UCW33" s="462"/>
      <c r="UCX33" s="462"/>
      <c r="UCY33" s="462"/>
      <c r="UCZ33" s="462"/>
      <c r="UDA33" s="462"/>
      <c r="UDB33" s="462"/>
      <c r="UDC33" s="462"/>
      <c r="UDD33" s="462"/>
      <c r="UDE33" s="462"/>
      <c r="UDF33" s="462"/>
      <c r="UDG33" s="462"/>
      <c r="UDH33" s="462"/>
      <c r="UDI33" s="462"/>
      <c r="UDJ33" s="462"/>
      <c r="UDK33" s="462"/>
      <c r="UDL33" s="462"/>
      <c r="UDM33" s="462"/>
      <c r="UDN33" s="462"/>
      <c r="UDO33" s="462"/>
      <c r="UDP33" s="462"/>
      <c r="UDQ33" s="462"/>
      <c r="UDR33" s="462"/>
      <c r="UDS33" s="462"/>
      <c r="UDT33" s="462"/>
      <c r="UDU33" s="462"/>
      <c r="UDV33" s="462"/>
      <c r="UDW33" s="462"/>
      <c r="UDX33" s="462"/>
      <c r="UDY33" s="462"/>
      <c r="UDZ33" s="462"/>
      <c r="UEA33" s="462"/>
      <c r="UEB33" s="462"/>
      <c r="UEC33" s="462"/>
      <c r="UED33" s="462"/>
      <c r="UEE33" s="462"/>
      <c r="UEF33" s="462"/>
      <c r="UEG33" s="462"/>
      <c r="UEH33" s="462"/>
      <c r="UEI33" s="462"/>
      <c r="UEJ33" s="462"/>
      <c r="UEK33" s="462"/>
      <c r="UEL33" s="462"/>
      <c r="UEM33" s="462"/>
      <c r="UEN33" s="462"/>
      <c r="UEO33" s="462"/>
      <c r="UEP33" s="462"/>
      <c r="UEQ33" s="462"/>
      <c r="UER33" s="462"/>
      <c r="UES33" s="462"/>
      <c r="UET33" s="462"/>
      <c r="UEU33" s="462"/>
      <c r="UEV33" s="462"/>
      <c r="UEW33" s="462"/>
      <c r="UEX33" s="462"/>
      <c r="UEY33" s="462"/>
      <c r="UEZ33" s="462"/>
      <c r="UFA33" s="462"/>
      <c r="UFB33" s="462"/>
      <c r="UFC33" s="462"/>
      <c r="UFD33" s="462"/>
      <c r="UFE33" s="462"/>
      <c r="UFF33" s="462"/>
      <c r="UFG33" s="462"/>
      <c r="UFH33" s="462"/>
      <c r="UFI33" s="462"/>
      <c r="UFJ33" s="462"/>
      <c r="UFK33" s="462"/>
      <c r="UFL33" s="462"/>
      <c r="UFM33" s="462"/>
      <c r="UFN33" s="462"/>
      <c r="UFO33" s="462"/>
      <c r="UFP33" s="462"/>
      <c r="UFQ33" s="462"/>
      <c r="UFR33" s="462"/>
      <c r="UFS33" s="462"/>
      <c r="UFT33" s="462"/>
      <c r="UFU33" s="462"/>
      <c r="UFV33" s="462"/>
      <c r="UFW33" s="462"/>
      <c r="UFX33" s="462"/>
      <c r="UFY33" s="462"/>
      <c r="UFZ33" s="462"/>
      <c r="UGA33" s="462"/>
      <c r="UGB33" s="462"/>
      <c r="UGC33" s="462"/>
      <c r="UGD33" s="462"/>
      <c r="UGE33" s="462"/>
      <c r="UGF33" s="462"/>
      <c r="UGG33" s="462"/>
      <c r="UGH33" s="462"/>
      <c r="UGI33" s="462"/>
      <c r="UGJ33" s="462"/>
      <c r="UGK33" s="462"/>
      <c r="UGL33" s="462"/>
      <c r="UGM33" s="462"/>
      <c r="UGN33" s="462"/>
      <c r="UGO33" s="462"/>
      <c r="UGP33" s="462"/>
      <c r="UGQ33" s="462"/>
      <c r="UGR33" s="462"/>
      <c r="UGS33" s="462"/>
      <c r="UGT33" s="462"/>
      <c r="UGU33" s="462"/>
      <c r="UGV33" s="462"/>
      <c r="UGW33" s="462"/>
      <c r="UGX33" s="462"/>
      <c r="UGY33" s="462"/>
      <c r="UGZ33" s="462"/>
      <c r="UHA33" s="462"/>
      <c r="UHB33" s="462"/>
      <c r="UHC33" s="462"/>
      <c r="UHD33" s="462"/>
      <c r="UHE33" s="462"/>
      <c r="UHF33" s="462"/>
      <c r="UHG33" s="462"/>
      <c r="UHH33" s="462"/>
      <c r="UHI33" s="462"/>
      <c r="UHJ33" s="462"/>
      <c r="UHK33" s="462"/>
      <c r="UHL33" s="462"/>
      <c r="UHM33" s="462"/>
      <c r="UHN33" s="462"/>
      <c r="UHO33" s="462"/>
      <c r="UHP33" s="462"/>
      <c r="UHQ33" s="462"/>
      <c r="UHR33" s="462"/>
      <c r="UHS33" s="462"/>
      <c r="UHT33" s="462"/>
      <c r="UHU33" s="462"/>
      <c r="UHV33" s="462"/>
      <c r="UHW33" s="462"/>
      <c r="UHX33" s="462"/>
      <c r="UHY33" s="462"/>
      <c r="UHZ33" s="462"/>
      <c r="UIA33" s="462"/>
      <c r="UIB33" s="462"/>
      <c r="UIC33" s="462"/>
      <c r="UID33" s="462"/>
      <c r="UIE33" s="462"/>
      <c r="UIF33" s="462"/>
      <c r="UIG33" s="462"/>
      <c r="UIH33" s="462"/>
      <c r="UII33" s="462"/>
      <c r="UIJ33" s="462"/>
      <c r="UIK33" s="462"/>
      <c r="UIL33" s="462"/>
      <c r="UIM33" s="462"/>
      <c r="UIN33" s="462"/>
      <c r="UIO33" s="462"/>
      <c r="UIP33" s="462"/>
      <c r="UIQ33" s="462"/>
      <c r="UIR33" s="462"/>
      <c r="UIS33" s="462"/>
      <c r="UIT33" s="462"/>
      <c r="UIU33" s="462"/>
      <c r="UIV33" s="462"/>
      <c r="UIW33" s="462"/>
      <c r="UIX33" s="462"/>
      <c r="UIY33" s="462"/>
      <c r="UIZ33" s="462"/>
      <c r="UJA33" s="462"/>
      <c r="UJB33" s="462"/>
      <c r="UJC33" s="462"/>
      <c r="UJD33" s="462"/>
      <c r="UJE33" s="462"/>
      <c r="UJF33" s="462"/>
      <c r="UJG33" s="462"/>
      <c r="UJH33" s="462"/>
      <c r="UJI33" s="462"/>
      <c r="UJJ33" s="462"/>
      <c r="UJK33" s="462"/>
      <c r="UJL33" s="462"/>
      <c r="UJM33" s="462"/>
      <c r="UJN33" s="462"/>
      <c r="UJO33" s="462"/>
      <c r="UJP33" s="462"/>
      <c r="UJQ33" s="462"/>
      <c r="UJR33" s="462"/>
      <c r="UJS33" s="462"/>
      <c r="UJT33" s="462"/>
      <c r="UJU33" s="462"/>
      <c r="UJV33" s="462"/>
      <c r="UJW33" s="462"/>
      <c r="UJX33" s="462"/>
      <c r="UJY33" s="462"/>
      <c r="UJZ33" s="462"/>
      <c r="UKA33" s="462"/>
      <c r="UKB33" s="462"/>
      <c r="UKC33" s="462"/>
      <c r="UKD33" s="462"/>
      <c r="UKE33" s="462"/>
      <c r="UKF33" s="462"/>
      <c r="UKG33" s="462"/>
      <c r="UKH33" s="462"/>
      <c r="UKI33" s="462"/>
      <c r="UKJ33" s="462"/>
      <c r="UKK33" s="462"/>
      <c r="UKL33" s="462"/>
      <c r="UKM33" s="462"/>
      <c r="UKN33" s="462"/>
      <c r="UKO33" s="462"/>
      <c r="UKP33" s="462"/>
      <c r="UKQ33" s="462"/>
      <c r="UKR33" s="462"/>
      <c r="UKS33" s="462"/>
      <c r="UKT33" s="462"/>
      <c r="UKU33" s="462"/>
      <c r="UKV33" s="462"/>
      <c r="UKW33" s="462"/>
      <c r="UKX33" s="462"/>
      <c r="UKY33" s="462"/>
      <c r="UKZ33" s="462"/>
      <c r="ULA33" s="462"/>
      <c r="ULB33" s="462"/>
      <c r="ULC33" s="462"/>
      <c r="ULD33" s="462"/>
      <c r="ULE33" s="462"/>
      <c r="ULF33" s="462"/>
      <c r="ULG33" s="462"/>
      <c r="ULH33" s="462"/>
      <c r="ULI33" s="462"/>
      <c r="ULJ33" s="462"/>
      <c r="ULK33" s="462"/>
      <c r="ULL33" s="462"/>
      <c r="ULM33" s="462"/>
      <c r="ULN33" s="462"/>
      <c r="ULO33" s="462"/>
      <c r="ULP33" s="462"/>
      <c r="ULQ33" s="462"/>
      <c r="ULR33" s="462"/>
      <c r="ULS33" s="462"/>
      <c r="ULT33" s="462"/>
      <c r="ULU33" s="462"/>
      <c r="ULV33" s="462"/>
      <c r="ULW33" s="462"/>
      <c r="ULX33" s="462"/>
      <c r="ULY33" s="462"/>
      <c r="ULZ33" s="462"/>
      <c r="UMA33" s="462"/>
      <c r="UMB33" s="462"/>
      <c r="UMC33" s="462"/>
      <c r="UMD33" s="462"/>
      <c r="UME33" s="462"/>
      <c r="UMF33" s="462"/>
      <c r="UMG33" s="462"/>
      <c r="UMH33" s="462"/>
      <c r="UMI33" s="462"/>
      <c r="UMJ33" s="462"/>
      <c r="UMK33" s="462"/>
      <c r="UML33" s="462"/>
      <c r="UMM33" s="462"/>
      <c r="UMN33" s="462"/>
      <c r="UMO33" s="462"/>
      <c r="UMP33" s="462"/>
      <c r="UMQ33" s="462"/>
      <c r="UMR33" s="462"/>
      <c r="UMS33" s="462"/>
      <c r="UMT33" s="462"/>
      <c r="UMU33" s="462"/>
      <c r="UMV33" s="462"/>
      <c r="UMW33" s="462"/>
      <c r="UMX33" s="462"/>
      <c r="UMY33" s="462"/>
      <c r="UMZ33" s="462"/>
      <c r="UNA33" s="462"/>
      <c r="UNB33" s="462"/>
      <c r="UNC33" s="462"/>
      <c r="UND33" s="462"/>
      <c r="UNE33" s="462"/>
      <c r="UNF33" s="462"/>
      <c r="UNG33" s="462"/>
      <c r="UNH33" s="462"/>
      <c r="UNI33" s="462"/>
      <c r="UNJ33" s="462"/>
      <c r="UNK33" s="462"/>
      <c r="UNL33" s="462"/>
      <c r="UNM33" s="462"/>
      <c r="UNN33" s="462"/>
      <c r="UNO33" s="462"/>
      <c r="UNP33" s="462"/>
      <c r="UNQ33" s="462"/>
      <c r="UNR33" s="462"/>
      <c r="UNS33" s="462"/>
      <c r="UNT33" s="462"/>
      <c r="UNU33" s="462"/>
      <c r="UNV33" s="462"/>
      <c r="UNW33" s="462"/>
      <c r="UNX33" s="462"/>
      <c r="UNY33" s="462"/>
      <c r="UNZ33" s="462"/>
      <c r="UOA33" s="462"/>
      <c r="UOB33" s="462"/>
      <c r="UOC33" s="462"/>
      <c r="UOD33" s="462"/>
      <c r="UOE33" s="462"/>
      <c r="UOF33" s="462"/>
      <c r="UOG33" s="462"/>
      <c r="UOH33" s="462"/>
      <c r="UOI33" s="462"/>
      <c r="UOJ33" s="462"/>
      <c r="UOK33" s="462"/>
      <c r="UOL33" s="462"/>
      <c r="UOM33" s="462"/>
      <c r="UON33" s="462"/>
      <c r="UOO33" s="462"/>
      <c r="UOP33" s="462"/>
      <c r="UOQ33" s="462"/>
      <c r="UOR33" s="462"/>
      <c r="UOS33" s="462"/>
      <c r="UOT33" s="462"/>
      <c r="UOU33" s="462"/>
      <c r="UOV33" s="462"/>
      <c r="UOW33" s="462"/>
      <c r="UOX33" s="462"/>
      <c r="UOY33" s="462"/>
      <c r="UOZ33" s="462"/>
      <c r="UPA33" s="462"/>
      <c r="UPB33" s="462"/>
      <c r="UPC33" s="462"/>
      <c r="UPD33" s="462"/>
      <c r="UPE33" s="462"/>
      <c r="UPF33" s="462"/>
      <c r="UPG33" s="462"/>
      <c r="UPH33" s="462"/>
      <c r="UPI33" s="462"/>
      <c r="UPJ33" s="462"/>
      <c r="UPK33" s="462"/>
      <c r="UPL33" s="462"/>
      <c r="UPM33" s="462"/>
      <c r="UPN33" s="462"/>
      <c r="UPO33" s="462"/>
      <c r="UPP33" s="462"/>
      <c r="UPQ33" s="462"/>
      <c r="UPR33" s="462"/>
      <c r="UPS33" s="462"/>
      <c r="UPT33" s="462"/>
      <c r="UPU33" s="462"/>
      <c r="UPV33" s="462"/>
      <c r="UPW33" s="462"/>
      <c r="UPX33" s="462"/>
      <c r="UPY33" s="462"/>
      <c r="UPZ33" s="462"/>
      <c r="UQA33" s="462"/>
      <c r="UQB33" s="462"/>
      <c r="UQC33" s="462"/>
      <c r="UQD33" s="462"/>
      <c r="UQE33" s="462"/>
      <c r="UQF33" s="462"/>
      <c r="UQG33" s="462"/>
      <c r="UQH33" s="462"/>
      <c r="UQI33" s="462"/>
      <c r="UQJ33" s="462"/>
      <c r="UQK33" s="462"/>
      <c r="UQL33" s="462"/>
      <c r="UQM33" s="462"/>
      <c r="UQN33" s="462"/>
      <c r="UQO33" s="462"/>
      <c r="UQP33" s="462"/>
      <c r="UQQ33" s="462"/>
      <c r="UQR33" s="462"/>
      <c r="UQS33" s="462"/>
      <c r="UQT33" s="462"/>
      <c r="UQU33" s="462"/>
      <c r="UQV33" s="462"/>
      <c r="UQW33" s="462"/>
      <c r="UQX33" s="462"/>
      <c r="UQY33" s="462"/>
      <c r="UQZ33" s="462"/>
      <c r="URA33" s="462"/>
      <c r="URB33" s="462"/>
      <c r="URC33" s="462"/>
      <c r="URD33" s="462"/>
      <c r="URE33" s="462"/>
      <c r="URF33" s="462"/>
      <c r="URG33" s="462"/>
      <c r="URH33" s="462"/>
      <c r="URI33" s="462"/>
      <c r="URJ33" s="462"/>
      <c r="URK33" s="462"/>
      <c r="URL33" s="462"/>
      <c r="URM33" s="462"/>
      <c r="URN33" s="462"/>
      <c r="URO33" s="462"/>
      <c r="URP33" s="462"/>
      <c r="URQ33" s="462"/>
      <c r="URR33" s="462"/>
      <c r="URS33" s="462"/>
      <c r="URT33" s="462"/>
      <c r="URU33" s="462"/>
      <c r="URV33" s="462"/>
      <c r="URW33" s="462"/>
      <c r="URX33" s="462"/>
      <c r="URY33" s="462"/>
      <c r="URZ33" s="462"/>
      <c r="USA33" s="462"/>
      <c r="USB33" s="462"/>
      <c r="USC33" s="462"/>
      <c r="USD33" s="462"/>
      <c r="USE33" s="462"/>
      <c r="USF33" s="462"/>
      <c r="USG33" s="462"/>
      <c r="USH33" s="462"/>
      <c r="USI33" s="462"/>
      <c r="USJ33" s="462"/>
      <c r="USK33" s="462"/>
      <c r="USL33" s="462"/>
      <c r="USM33" s="462"/>
      <c r="USN33" s="462"/>
      <c r="USO33" s="462"/>
      <c r="USP33" s="462"/>
      <c r="USQ33" s="462"/>
      <c r="USR33" s="462"/>
      <c r="USS33" s="462"/>
      <c r="UST33" s="462"/>
      <c r="USU33" s="462"/>
      <c r="USV33" s="462"/>
      <c r="USW33" s="462"/>
      <c r="USX33" s="462"/>
      <c r="USY33" s="462"/>
      <c r="USZ33" s="462"/>
      <c r="UTA33" s="462"/>
      <c r="UTB33" s="462"/>
      <c r="UTC33" s="462"/>
      <c r="UTD33" s="462"/>
      <c r="UTE33" s="462"/>
      <c r="UTF33" s="462"/>
      <c r="UTG33" s="462"/>
      <c r="UTH33" s="462"/>
      <c r="UTI33" s="462"/>
      <c r="UTJ33" s="462"/>
      <c r="UTK33" s="462"/>
      <c r="UTL33" s="462"/>
      <c r="UTM33" s="462"/>
      <c r="UTN33" s="462"/>
      <c r="UTO33" s="462"/>
      <c r="UTP33" s="462"/>
      <c r="UTQ33" s="462"/>
      <c r="UTR33" s="462"/>
      <c r="UTS33" s="462"/>
      <c r="UTT33" s="462"/>
      <c r="UTU33" s="462"/>
      <c r="UTV33" s="462"/>
      <c r="UTW33" s="462"/>
      <c r="UTX33" s="462"/>
      <c r="UTY33" s="462"/>
      <c r="UTZ33" s="462"/>
      <c r="UUA33" s="462"/>
      <c r="UUB33" s="462"/>
      <c r="UUC33" s="462"/>
      <c r="UUD33" s="462"/>
      <c r="UUE33" s="462"/>
      <c r="UUF33" s="462"/>
      <c r="UUG33" s="462"/>
      <c r="UUH33" s="462"/>
      <c r="UUI33" s="462"/>
      <c r="UUJ33" s="462"/>
      <c r="UUK33" s="462"/>
      <c r="UUL33" s="462"/>
      <c r="UUM33" s="462"/>
      <c r="UUN33" s="462"/>
      <c r="UUO33" s="462"/>
      <c r="UUP33" s="462"/>
      <c r="UUQ33" s="462"/>
      <c r="UUR33" s="462"/>
      <c r="UUS33" s="462"/>
      <c r="UUT33" s="462"/>
      <c r="UUU33" s="462"/>
      <c r="UUV33" s="462"/>
      <c r="UUW33" s="462"/>
      <c r="UUX33" s="462"/>
      <c r="UUY33" s="462"/>
      <c r="UUZ33" s="462"/>
      <c r="UVA33" s="462"/>
      <c r="UVB33" s="462"/>
      <c r="UVC33" s="462"/>
      <c r="UVD33" s="462"/>
      <c r="UVE33" s="462"/>
      <c r="UVF33" s="462"/>
      <c r="UVG33" s="462"/>
      <c r="UVH33" s="462"/>
      <c r="UVI33" s="462"/>
      <c r="UVJ33" s="462"/>
      <c r="UVK33" s="462"/>
      <c r="UVL33" s="462"/>
      <c r="UVM33" s="462"/>
      <c r="UVN33" s="462"/>
      <c r="UVO33" s="462"/>
      <c r="UVP33" s="462"/>
      <c r="UVQ33" s="462"/>
      <c r="UVR33" s="462"/>
      <c r="UVS33" s="462"/>
      <c r="UVT33" s="462"/>
      <c r="UVU33" s="462"/>
      <c r="UVV33" s="462"/>
      <c r="UVW33" s="462"/>
      <c r="UVX33" s="462"/>
      <c r="UVY33" s="462"/>
      <c r="UVZ33" s="462"/>
      <c r="UWA33" s="462"/>
      <c r="UWB33" s="462"/>
      <c r="UWC33" s="462"/>
      <c r="UWD33" s="462"/>
      <c r="UWE33" s="462"/>
      <c r="UWF33" s="462"/>
      <c r="UWG33" s="462"/>
      <c r="UWH33" s="462"/>
      <c r="UWI33" s="462"/>
      <c r="UWJ33" s="462"/>
      <c r="UWK33" s="462"/>
      <c r="UWL33" s="462"/>
      <c r="UWM33" s="462"/>
      <c r="UWN33" s="462"/>
      <c r="UWO33" s="462"/>
      <c r="UWP33" s="462"/>
      <c r="UWQ33" s="462"/>
      <c r="UWR33" s="462"/>
      <c r="UWS33" s="462"/>
      <c r="UWT33" s="462"/>
      <c r="UWU33" s="462"/>
      <c r="UWV33" s="462"/>
      <c r="UWW33" s="462"/>
      <c r="UWX33" s="462"/>
      <c r="UWY33" s="462"/>
      <c r="UWZ33" s="462"/>
      <c r="UXA33" s="462"/>
      <c r="UXB33" s="462"/>
      <c r="UXC33" s="462"/>
      <c r="UXD33" s="462"/>
      <c r="UXE33" s="462"/>
      <c r="UXF33" s="462"/>
      <c r="UXG33" s="462"/>
      <c r="UXH33" s="462"/>
      <c r="UXI33" s="462"/>
      <c r="UXJ33" s="462"/>
      <c r="UXK33" s="462"/>
      <c r="UXL33" s="462"/>
      <c r="UXM33" s="462"/>
      <c r="UXN33" s="462"/>
      <c r="UXO33" s="462"/>
      <c r="UXP33" s="462"/>
      <c r="UXQ33" s="462"/>
      <c r="UXR33" s="462"/>
      <c r="UXS33" s="462"/>
      <c r="UXT33" s="462"/>
      <c r="UXU33" s="462"/>
      <c r="UXV33" s="462"/>
      <c r="UXW33" s="462"/>
      <c r="UXX33" s="462"/>
      <c r="UXY33" s="462"/>
      <c r="UXZ33" s="462"/>
      <c r="UYA33" s="462"/>
      <c r="UYB33" s="462"/>
      <c r="UYC33" s="462"/>
      <c r="UYD33" s="462"/>
      <c r="UYE33" s="462"/>
      <c r="UYF33" s="462"/>
      <c r="UYG33" s="462"/>
      <c r="UYH33" s="462"/>
      <c r="UYI33" s="462"/>
      <c r="UYJ33" s="462"/>
      <c r="UYK33" s="462"/>
      <c r="UYL33" s="462"/>
      <c r="UYM33" s="462"/>
      <c r="UYN33" s="462"/>
      <c r="UYO33" s="462"/>
      <c r="UYP33" s="462"/>
      <c r="UYQ33" s="462"/>
      <c r="UYR33" s="462"/>
      <c r="UYS33" s="462"/>
      <c r="UYT33" s="462"/>
      <c r="UYU33" s="462"/>
      <c r="UYV33" s="462"/>
      <c r="UYW33" s="462"/>
      <c r="UYX33" s="462"/>
      <c r="UYY33" s="462"/>
      <c r="UYZ33" s="462"/>
      <c r="UZA33" s="462"/>
      <c r="UZB33" s="462"/>
      <c r="UZC33" s="462"/>
      <c r="UZD33" s="462"/>
      <c r="UZE33" s="462"/>
      <c r="UZF33" s="462"/>
      <c r="UZG33" s="462"/>
      <c r="UZH33" s="462"/>
      <c r="UZI33" s="462"/>
      <c r="UZJ33" s="462"/>
      <c r="UZK33" s="462"/>
      <c r="UZL33" s="462"/>
      <c r="UZM33" s="462"/>
      <c r="UZN33" s="462"/>
      <c r="UZO33" s="462"/>
      <c r="UZP33" s="462"/>
      <c r="UZQ33" s="462"/>
      <c r="UZR33" s="462"/>
      <c r="UZS33" s="462"/>
      <c r="UZT33" s="462"/>
      <c r="UZU33" s="462"/>
      <c r="UZV33" s="462"/>
      <c r="UZW33" s="462"/>
      <c r="UZX33" s="462"/>
      <c r="UZY33" s="462"/>
      <c r="UZZ33" s="462"/>
      <c r="VAA33" s="462"/>
      <c r="VAB33" s="462"/>
      <c r="VAC33" s="462"/>
      <c r="VAD33" s="462"/>
      <c r="VAE33" s="462"/>
      <c r="VAF33" s="462"/>
      <c r="VAG33" s="462"/>
      <c r="VAH33" s="462"/>
      <c r="VAI33" s="462"/>
      <c r="VAJ33" s="462"/>
      <c r="VAK33" s="462"/>
      <c r="VAL33" s="462"/>
      <c r="VAM33" s="462"/>
      <c r="VAN33" s="462"/>
      <c r="VAO33" s="462"/>
      <c r="VAP33" s="462"/>
      <c r="VAQ33" s="462"/>
      <c r="VAR33" s="462"/>
      <c r="VAS33" s="462"/>
      <c r="VAT33" s="462"/>
      <c r="VAU33" s="462"/>
      <c r="VAV33" s="462"/>
      <c r="VAW33" s="462"/>
      <c r="VAX33" s="462"/>
      <c r="VAY33" s="462"/>
      <c r="VAZ33" s="462"/>
      <c r="VBA33" s="462"/>
      <c r="VBB33" s="462"/>
      <c r="VBC33" s="462"/>
      <c r="VBD33" s="462"/>
      <c r="VBE33" s="462"/>
      <c r="VBF33" s="462"/>
      <c r="VBG33" s="462"/>
      <c r="VBH33" s="462"/>
      <c r="VBI33" s="462"/>
      <c r="VBJ33" s="462"/>
      <c r="VBK33" s="462"/>
      <c r="VBL33" s="462"/>
      <c r="VBM33" s="462"/>
      <c r="VBN33" s="462"/>
      <c r="VBO33" s="462"/>
      <c r="VBP33" s="462"/>
      <c r="VBQ33" s="462"/>
      <c r="VBR33" s="462"/>
      <c r="VBS33" s="462"/>
      <c r="VBT33" s="462"/>
      <c r="VBU33" s="462"/>
      <c r="VBV33" s="462"/>
      <c r="VBW33" s="462"/>
      <c r="VBX33" s="462"/>
      <c r="VBY33" s="462"/>
      <c r="VBZ33" s="462"/>
      <c r="VCA33" s="462"/>
      <c r="VCB33" s="462"/>
      <c r="VCC33" s="462"/>
      <c r="VCD33" s="462"/>
      <c r="VCE33" s="462"/>
      <c r="VCF33" s="462"/>
      <c r="VCG33" s="462"/>
      <c r="VCH33" s="462"/>
      <c r="VCI33" s="462"/>
      <c r="VCJ33" s="462"/>
      <c r="VCK33" s="462"/>
      <c r="VCL33" s="462"/>
      <c r="VCM33" s="462"/>
      <c r="VCN33" s="462"/>
      <c r="VCO33" s="462"/>
      <c r="VCP33" s="462"/>
      <c r="VCQ33" s="462"/>
      <c r="VCR33" s="462"/>
      <c r="VCS33" s="462"/>
      <c r="VCT33" s="462"/>
      <c r="VCU33" s="462"/>
      <c r="VCV33" s="462"/>
      <c r="VCW33" s="462"/>
      <c r="VCX33" s="462"/>
      <c r="VCY33" s="462"/>
      <c r="VCZ33" s="462"/>
      <c r="VDA33" s="462"/>
      <c r="VDB33" s="462"/>
      <c r="VDC33" s="462"/>
      <c r="VDD33" s="462"/>
      <c r="VDE33" s="462"/>
      <c r="VDF33" s="462"/>
      <c r="VDG33" s="462"/>
      <c r="VDH33" s="462"/>
      <c r="VDI33" s="462"/>
      <c r="VDJ33" s="462"/>
      <c r="VDK33" s="462"/>
      <c r="VDL33" s="462"/>
      <c r="VDM33" s="462"/>
      <c r="VDN33" s="462"/>
      <c r="VDO33" s="462"/>
      <c r="VDP33" s="462"/>
      <c r="VDQ33" s="462"/>
      <c r="VDR33" s="462"/>
      <c r="VDS33" s="462"/>
      <c r="VDT33" s="462"/>
      <c r="VDU33" s="462"/>
      <c r="VDV33" s="462"/>
      <c r="VDW33" s="462"/>
      <c r="VDX33" s="462"/>
      <c r="VDY33" s="462"/>
      <c r="VDZ33" s="462"/>
      <c r="VEA33" s="462"/>
      <c r="VEB33" s="462"/>
      <c r="VEC33" s="462"/>
      <c r="VED33" s="462"/>
      <c r="VEE33" s="462"/>
      <c r="VEF33" s="462"/>
      <c r="VEG33" s="462"/>
      <c r="VEH33" s="462"/>
      <c r="VEI33" s="462"/>
      <c r="VEJ33" s="462"/>
      <c r="VEK33" s="462"/>
      <c r="VEL33" s="462"/>
      <c r="VEM33" s="462"/>
      <c r="VEN33" s="462"/>
      <c r="VEO33" s="462"/>
      <c r="VEP33" s="462"/>
      <c r="VEQ33" s="462"/>
      <c r="VER33" s="462"/>
      <c r="VES33" s="462"/>
      <c r="VET33" s="462"/>
      <c r="VEU33" s="462"/>
      <c r="VEV33" s="462"/>
      <c r="VEW33" s="462"/>
      <c r="VEX33" s="462"/>
      <c r="VEY33" s="462"/>
      <c r="VEZ33" s="462"/>
      <c r="VFA33" s="462"/>
      <c r="VFB33" s="462"/>
      <c r="VFC33" s="462"/>
      <c r="VFD33" s="462"/>
      <c r="VFE33" s="462"/>
      <c r="VFF33" s="462"/>
      <c r="VFG33" s="462"/>
      <c r="VFH33" s="462"/>
      <c r="VFI33" s="462"/>
      <c r="VFJ33" s="462"/>
      <c r="VFK33" s="462"/>
      <c r="VFL33" s="462"/>
      <c r="VFM33" s="462"/>
      <c r="VFN33" s="462"/>
      <c r="VFO33" s="462"/>
      <c r="VFP33" s="462"/>
      <c r="VFQ33" s="462"/>
      <c r="VFR33" s="462"/>
      <c r="VFS33" s="462"/>
      <c r="VFT33" s="462"/>
      <c r="VFU33" s="462"/>
      <c r="VFV33" s="462"/>
      <c r="VFW33" s="462"/>
      <c r="VFX33" s="462"/>
      <c r="VFY33" s="462"/>
      <c r="VFZ33" s="462"/>
      <c r="VGA33" s="462"/>
      <c r="VGB33" s="462"/>
      <c r="VGC33" s="462"/>
      <c r="VGD33" s="462"/>
      <c r="VGE33" s="462"/>
      <c r="VGF33" s="462"/>
      <c r="VGG33" s="462"/>
      <c r="VGH33" s="462"/>
      <c r="VGI33" s="462"/>
      <c r="VGJ33" s="462"/>
      <c r="VGK33" s="462"/>
      <c r="VGL33" s="462"/>
      <c r="VGM33" s="462"/>
      <c r="VGN33" s="462"/>
      <c r="VGO33" s="462"/>
      <c r="VGP33" s="462"/>
      <c r="VGQ33" s="462"/>
      <c r="VGR33" s="462"/>
      <c r="VGS33" s="462"/>
      <c r="VGT33" s="462"/>
      <c r="VGU33" s="462"/>
      <c r="VGV33" s="462"/>
      <c r="VGW33" s="462"/>
      <c r="VGX33" s="462"/>
      <c r="VGY33" s="462"/>
      <c r="VGZ33" s="462"/>
      <c r="VHA33" s="462"/>
      <c r="VHB33" s="462"/>
      <c r="VHC33" s="462"/>
      <c r="VHD33" s="462"/>
      <c r="VHE33" s="462"/>
      <c r="VHF33" s="462"/>
      <c r="VHG33" s="462"/>
      <c r="VHH33" s="462"/>
      <c r="VHI33" s="462"/>
      <c r="VHJ33" s="462"/>
      <c r="VHK33" s="462"/>
      <c r="VHL33" s="462"/>
      <c r="VHM33" s="462"/>
      <c r="VHN33" s="462"/>
      <c r="VHO33" s="462"/>
      <c r="VHP33" s="462"/>
      <c r="VHQ33" s="462"/>
      <c r="VHR33" s="462"/>
      <c r="VHS33" s="462"/>
      <c r="VHT33" s="462"/>
      <c r="VHU33" s="462"/>
      <c r="VHV33" s="462"/>
      <c r="VHW33" s="462"/>
      <c r="VHX33" s="462"/>
      <c r="VHY33" s="462"/>
      <c r="VHZ33" s="462"/>
      <c r="VIA33" s="462"/>
      <c r="VIB33" s="462"/>
      <c r="VIC33" s="462"/>
      <c r="VID33" s="462"/>
      <c r="VIE33" s="462"/>
      <c r="VIF33" s="462"/>
      <c r="VIG33" s="462"/>
      <c r="VIH33" s="462"/>
      <c r="VII33" s="462"/>
      <c r="VIJ33" s="462"/>
      <c r="VIK33" s="462"/>
      <c r="VIL33" s="462"/>
      <c r="VIM33" s="462"/>
      <c r="VIN33" s="462"/>
      <c r="VIO33" s="462"/>
      <c r="VIP33" s="462"/>
      <c r="VIQ33" s="462"/>
      <c r="VIR33" s="462"/>
      <c r="VIS33" s="462"/>
      <c r="VIT33" s="462"/>
      <c r="VIU33" s="462"/>
      <c r="VIV33" s="462"/>
      <c r="VIW33" s="462"/>
      <c r="VIX33" s="462"/>
      <c r="VIY33" s="462"/>
      <c r="VIZ33" s="462"/>
      <c r="VJA33" s="462"/>
      <c r="VJB33" s="462"/>
      <c r="VJC33" s="462"/>
      <c r="VJD33" s="462"/>
      <c r="VJE33" s="462"/>
      <c r="VJF33" s="462"/>
      <c r="VJG33" s="462"/>
      <c r="VJH33" s="462"/>
      <c r="VJI33" s="462"/>
      <c r="VJJ33" s="462"/>
      <c r="VJK33" s="462"/>
      <c r="VJL33" s="462"/>
      <c r="VJM33" s="462"/>
      <c r="VJN33" s="462"/>
      <c r="VJO33" s="462"/>
      <c r="VJP33" s="462"/>
      <c r="VJQ33" s="462"/>
      <c r="VJR33" s="462"/>
      <c r="VJS33" s="462"/>
      <c r="VJT33" s="462"/>
      <c r="VJU33" s="462"/>
      <c r="VJV33" s="462"/>
      <c r="VJW33" s="462"/>
      <c r="VJX33" s="462"/>
      <c r="VJY33" s="462"/>
      <c r="VJZ33" s="462"/>
      <c r="VKA33" s="462"/>
      <c r="VKB33" s="462"/>
      <c r="VKC33" s="462"/>
      <c r="VKD33" s="462"/>
      <c r="VKE33" s="462"/>
      <c r="VKF33" s="462"/>
      <c r="VKG33" s="462"/>
      <c r="VKH33" s="462"/>
      <c r="VKI33" s="462"/>
      <c r="VKJ33" s="462"/>
      <c r="VKK33" s="462"/>
      <c r="VKL33" s="462"/>
      <c r="VKM33" s="462"/>
      <c r="VKN33" s="462"/>
      <c r="VKO33" s="462"/>
      <c r="VKP33" s="462"/>
      <c r="VKQ33" s="462"/>
      <c r="VKR33" s="462"/>
      <c r="VKS33" s="462"/>
      <c r="VKT33" s="462"/>
      <c r="VKU33" s="462"/>
      <c r="VKV33" s="462"/>
      <c r="VKW33" s="462"/>
      <c r="VKX33" s="462"/>
      <c r="VKY33" s="462"/>
      <c r="VKZ33" s="462"/>
      <c r="VLA33" s="462"/>
      <c r="VLB33" s="462"/>
      <c r="VLC33" s="462"/>
      <c r="VLD33" s="462"/>
      <c r="VLE33" s="462"/>
      <c r="VLF33" s="462"/>
      <c r="VLG33" s="462"/>
      <c r="VLH33" s="462"/>
      <c r="VLI33" s="462"/>
      <c r="VLJ33" s="462"/>
      <c r="VLK33" s="462"/>
      <c r="VLL33" s="462"/>
      <c r="VLM33" s="462"/>
      <c r="VLN33" s="462"/>
      <c r="VLO33" s="462"/>
      <c r="VLP33" s="462"/>
      <c r="VLQ33" s="462"/>
      <c r="VLR33" s="462"/>
      <c r="VLS33" s="462"/>
      <c r="VLT33" s="462"/>
      <c r="VLU33" s="462"/>
      <c r="VLV33" s="462"/>
      <c r="VLW33" s="462"/>
      <c r="VLX33" s="462"/>
      <c r="VLY33" s="462"/>
      <c r="VLZ33" s="462"/>
      <c r="VMA33" s="462"/>
      <c r="VMB33" s="462"/>
      <c r="VMC33" s="462"/>
      <c r="VMD33" s="462"/>
      <c r="VME33" s="462"/>
      <c r="VMF33" s="462"/>
      <c r="VMG33" s="462"/>
      <c r="VMH33" s="462"/>
      <c r="VMI33" s="462"/>
      <c r="VMJ33" s="462"/>
      <c r="VMK33" s="462"/>
      <c r="VML33" s="462"/>
      <c r="VMM33" s="462"/>
      <c r="VMN33" s="462"/>
      <c r="VMO33" s="462"/>
      <c r="VMP33" s="462"/>
      <c r="VMQ33" s="462"/>
      <c r="VMR33" s="462"/>
      <c r="VMS33" s="462"/>
      <c r="VMT33" s="462"/>
      <c r="VMU33" s="462"/>
      <c r="VMV33" s="462"/>
      <c r="VMW33" s="462"/>
      <c r="VMX33" s="462"/>
      <c r="VMY33" s="462"/>
      <c r="VMZ33" s="462"/>
      <c r="VNA33" s="462"/>
      <c r="VNB33" s="462"/>
      <c r="VNC33" s="462"/>
      <c r="VND33" s="462"/>
      <c r="VNE33" s="462"/>
      <c r="VNF33" s="462"/>
      <c r="VNG33" s="462"/>
      <c r="VNH33" s="462"/>
      <c r="VNI33" s="462"/>
      <c r="VNJ33" s="462"/>
      <c r="VNK33" s="462"/>
      <c r="VNL33" s="462"/>
      <c r="VNM33" s="462"/>
      <c r="VNN33" s="462"/>
      <c r="VNO33" s="462"/>
      <c r="VNP33" s="462"/>
      <c r="VNQ33" s="462"/>
      <c r="VNR33" s="462"/>
      <c r="VNS33" s="462"/>
      <c r="VNT33" s="462"/>
      <c r="VNU33" s="462"/>
      <c r="VNV33" s="462"/>
      <c r="VNW33" s="462"/>
      <c r="VNX33" s="462"/>
      <c r="VNY33" s="462"/>
      <c r="VNZ33" s="462"/>
      <c r="VOA33" s="462"/>
      <c r="VOB33" s="462"/>
      <c r="VOC33" s="462"/>
      <c r="VOD33" s="462"/>
      <c r="VOE33" s="462"/>
      <c r="VOF33" s="462"/>
      <c r="VOG33" s="462"/>
      <c r="VOH33" s="462"/>
      <c r="VOI33" s="462"/>
      <c r="VOJ33" s="462"/>
      <c r="VOK33" s="462"/>
      <c r="VOL33" s="462"/>
      <c r="VOM33" s="462"/>
      <c r="VON33" s="462"/>
      <c r="VOO33" s="462"/>
      <c r="VOP33" s="462"/>
      <c r="VOQ33" s="462"/>
      <c r="VOR33" s="462"/>
      <c r="VOS33" s="462"/>
      <c r="VOT33" s="462"/>
      <c r="VOU33" s="462"/>
      <c r="VOV33" s="462"/>
      <c r="VOW33" s="462"/>
      <c r="VOX33" s="462"/>
      <c r="VOY33" s="462"/>
      <c r="VOZ33" s="462"/>
      <c r="VPA33" s="462"/>
      <c r="VPB33" s="462"/>
      <c r="VPC33" s="462"/>
      <c r="VPD33" s="462"/>
      <c r="VPE33" s="462"/>
      <c r="VPF33" s="462"/>
      <c r="VPG33" s="462"/>
      <c r="VPH33" s="462"/>
      <c r="VPI33" s="462"/>
      <c r="VPJ33" s="462"/>
      <c r="VPK33" s="462"/>
      <c r="VPL33" s="462"/>
      <c r="VPM33" s="462"/>
      <c r="VPN33" s="462"/>
      <c r="VPO33" s="462"/>
      <c r="VPP33" s="462"/>
      <c r="VPQ33" s="462"/>
      <c r="VPR33" s="462"/>
      <c r="VPS33" s="462"/>
      <c r="VPT33" s="462"/>
      <c r="VPU33" s="462"/>
      <c r="VPV33" s="462"/>
      <c r="VPW33" s="462"/>
      <c r="VPX33" s="462"/>
      <c r="VPY33" s="462"/>
      <c r="VPZ33" s="462"/>
      <c r="VQA33" s="462"/>
      <c r="VQB33" s="462"/>
      <c r="VQC33" s="462"/>
      <c r="VQD33" s="462"/>
      <c r="VQE33" s="462"/>
      <c r="VQF33" s="462"/>
      <c r="VQG33" s="462"/>
      <c r="VQH33" s="462"/>
      <c r="VQI33" s="462"/>
      <c r="VQJ33" s="462"/>
      <c r="VQK33" s="462"/>
      <c r="VQL33" s="462"/>
      <c r="VQM33" s="462"/>
      <c r="VQN33" s="462"/>
      <c r="VQO33" s="462"/>
      <c r="VQP33" s="462"/>
      <c r="VQQ33" s="462"/>
      <c r="VQR33" s="462"/>
      <c r="VQS33" s="462"/>
      <c r="VQT33" s="462"/>
      <c r="VQU33" s="462"/>
      <c r="VQV33" s="462"/>
      <c r="VQW33" s="462"/>
      <c r="VQX33" s="462"/>
      <c r="VQY33" s="462"/>
      <c r="VQZ33" s="462"/>
      <c r="VRA33" s="462"/>
      <c r="VRB33" s="462"/>
      <c r="VRC33" s="462"/>
      <c r="VRD33" s="462"/>
      <c r="VRE33" s="462"/>
      <c r="VRF33" s="462"/>
      <c r="VRG33" s="462"/>
      <c r="VRH33" s="462"/>
      <c r="VRI33" s="462"/>
      <c r="VRJ33" s="462"/>
      <c r="VRK33" s="462"/>
      <c r="VRL33" s="462"/>
      <c r="VRM33" s="462"/>
      <c r="VRN33" s="462"/>
      <c r="VRO33" s="462"/>
      <c r="VRP33" s="462"/>
      <c r="VRQ33" s="462"/>
      <c r="VRR33" s="462"/>
      <c r="VRS33" s="462"/>
      <c r="VRT33" s="462"/>
      <c r="VRU33" s="462"/>
      <c r="VRV33" s="462"/>
      <c r="VRW33" s="462"/>
      <c r="VRX33" s="462"/>
      <c r="VRY33" s="462"/>
      <c r="VRZ33" s="462"/>
      <c r="VSA33" s="462"/>
      <c r="VSB33" s="462"/>
      <c r="VSC33" s="462"/>
      <c r="VSD33" s="462"/>
      <c r="VSE33" s="462"/>
      <c r="VSF33" s="462"/>
      <c r="VSG33" s="462"/>
      <c r="VSH33" s="462"/>
      <c r="VSI33" s="462"/>
      <c r="VSJ33" s="462"/>
      <c r="VSK33" s="462"/>
      <c r="VSL33" s="462"/>
      <c r="VSM33" s="462"/>
      <c r="VSN33" s="462"/>
      <c r="VSO33" s="462"/>
      <c r="VSP33" s="462"/>
      <c r="VSQ33" s="462"/>
      <c r="VSR33" s="462"/>
      <c r="VSS33" s="462"/>
      <c r="VST33" s="462"/>
      <c r="VSU33" s="462"/>
      <c r="VSV33" s="462"/>
      <c r="VSW33" s="462"/>
      <c r="VSX33" s="462"/>
      <c r="VSY33" s="462"/>
      <c r="VSZ33" s="462"/>
      <c r="VTA33" s="462"/>
      <c r="VTB33" s="462"/>
      <c r="VTC33" s="462"/>
      <c r="VTD33" s="462"/>
      <c r="VTE33" s="462"/>
      <c r="VTF33" s="462"/>
      <c r="VTG33" s="462"/>
      <c r="VTH33" s="462"/>
      <c r="VTI33" s="462"/>
      <c r="VTJ33" s="462"/>
      <c r="VTK33" s="462"/>
      <c r="VTL33" s="462"/>
      <c r="VTM33" s="462"/>
      <c r="VTN33" s="462"/>
      <c r="VTO33" s="462"/>
      <c r="VTP33" s="462"/>
      <c r="VTQ33" s="462"/>
      <c r="VTR33" s="462"/>
      <c r="VTS33" s="462"/>
      <c r="VTT33" s="462"/>
      <c r="VTU33" s="462"/>
      <c r="VTV33" s="462"/>
      <c r="VTW33" s="462"/>
      <c r="VTX33" s="462"/>
      <c r="VTY33" s="462"/>
      <c r="VTZ33" s="462"/>
      <c r="VUA33" s="462"/>
      <c r="VUB33" s="462"/>
      <c r="VUC33" s="462"/>
      <c r="VUD33" s="462"/>
      <c r="VUE33" s="462"/>
      <c r="VUF33" s="462"/>
      <c r="VUG33" s="462"/>
      <c r="VUH33" s="462"/>
      <c r="VUI33" s="462"/>
      <c r="VUJ33" s="462"/>
      <c r="VUK33" s="462"/>
      <c r="VUL33" s="462"/>
      <c r="VUM33" s="462"/>
      <c r="VUN33" s="462"/>
      <c r="VUO33" s="462"/>
      <c r="VUP33" s="462"/>
      <c r="VUQ33" s="462"/>
      <c r="VUR33" s="462"/>
      <c r="VUS33" s="462"/>
      <c r="VUT33" s="462"/>
      <c r="VUU33" s="462"/>
      <c r="VUV33" s="462"/>
      <c r="VUW33" s="462"/>
      <c r="VUX33" s="462"/>
      <c r="VUY33" s="462"/>
      <c r="VUZ33" s="462"/>
      <c r="VVA33" s="462"/>
      <c r="VVB33" s="462"/>
      <c r="VVC33" s="462"/>
      <c r="VVD33" s="462"/>
      <c r="VVE33" s="462"/>
      <c r="VVF33" s="462"/>
      <c r="VVG33" s="462"/>
      <c r="VVH33" s="462"/>
      <c r="VVI33" s="462"/>
      <c r="VVJ33" s="462"/>
      <c r="VVK33" s="462"/>
      <c r="VVL33" s="462"/>
      <c r="VVM33" s="462"/>
      <c r="VVN33" s="462"/>
      <c r="VVO33" s="462"/>
      <c r="VVP33" s="462"/>
      <c r="VVQ33" s="462"/>
      <c r="VVR33" s="462"/>
      <c r="VVS33" s="462"/>
      <c r="VVT33" s="462"/>
      <c r="VVU33" s="462"/>
      <c r="VVV33" s="462"/>
      <c r="VVW33" s="462"/>
      <c r="VVX33" s="462"/>
      <c r="VVY33" s="462"/>
      <c r="VVZ33" s="462"/>
      <c r="VWA33" s="462"/>
      <c r="VWB33" s="462"/>
      <c r="VWC33" s="462"/>
      <c r="VWD33" s="462"/>
      <c r="VWE33" s="462"/>
      <c r="VWF33" s="462"/>
      <c r="VWG33" s="462"/>
      <c r="VWH33" s="462"/>
      <c r="VWI33" s="462"/>
      <c r="VWJ33" s="462"/>
      <c r="VWK33" s="462"/>
      <c r="VWL33" s="462"/>
      <c r="VWM33" s="462"/>
      <c r="VWN33" s="462"/>
      <c r="VWO33" s="462"/>
      <c r="VWP33" s="462"/>
      <c r="VWQ33" s="462"/>
      <c r="VWR33" s="462"/>
      <c r="VWS33" s="462"/>
      <c r="VWT33" s="462"/>
      <c r="VWU33" s="462"/>
      <c r="VWV33" s="462"/>
      <c r="VWW33" s="462"/>
      <c r="VWX33" s="462"/>
      <c r="VWY33" s="462"/>
      <c r="VWZ33" s="462"/>
      <c r="VXA33" s="462"/>
      <c r="VXB33" s="462"/>
      <c r="VXC33" s="462"/>
      <c r="VXD33" s="462"/>
      <c r="VXE33" s="462"/>
      <c r="VXF33" s="462"/>
      <c r="VXG33" s="462"/>
      <c r="VXH33" s="462"/>
      <c r="VXI33" s="462"/>
      <c r="VXJ33" s="462"/>
      <c r="VXK33" s="462"/>
      <c r="VXL33" s="462"/>
      <c r="VXM33" s="462"/>
      <c r="VXN33" s="462"/>
      <c r="VXO33" s="462"/>
      <c r="VXP33" s="462"/>
      <c r="VXQ33" s="462"/>
      <c r="VXR33" s="462"/>
      <c r="VXS33" s="462"/>
      <c r="VXT33" s="462"/>
      <c r="VXU33" s="462"/>
      <c r="VXV33" s="462"/>
      <c r="VXW33" s="462"/>
      <c r="VXX33" s="462"/>
      <c r="VXY33" s="462"/>
      <c r="VXZ33" s="462"/>
      <c r="VYA33" s="462"/>
      <c r="VYB33" s="462"/>
      <c r="VYC33" s="462"/>
      <c r="VYD33" s="462"/>
      <c r="VYE33" s="462"/>
      <c r="VYF33" s="462"/>
      <c r="VYG33" s="462"/>
      <c r="VYH33" s="462"/>
      <c r="VYI33" s="462"/>
      <c r="VYJ33" s="462"/>
      <c r="VYK33" s="462"/>
      <c r="VYL33" s="462"/>
      <c r="VYM33" s="462"/>
      <c r="VYN33" s="462"/>
      <c r="VYO33" s="462"/>
      <c r="VYP33" s="462"/>
      <c r="VYQ33" s="462"/>
      <c r="VYR33" s="462"/>
      <c r="VYS33" s="462"/>
      <c r="VYT33" s="462"/>
      <c r="VYU33" s="462"/>
      <c r="VYV33" s="462"/>
      <c r="VYW33" s="462"/>
      <c r="VYX33" s="462"/>
      <c r="VYY33" s="462"/>
      <c r="VYZ33" s="462"/>
      <c r="VZA33" s="462"/>
      <c r="VZB33" s="462"/>
      <c r="VZC33" s="462"/>
      <c r="VZD33" s="462"/>
      <c r="VZE33" s="462"/>
      <c r="VZF33" s="462"/>
      <c r="VZG33" s="462"/>
      <c r="VZH33" s="462"/>
      <c r="VZI33" s="462"/>
      <c r="VZJ33" s="462"/>
      <c r="VZK33" s="462"/>
      <c r="VZL33" s="462"/>
      <c r="VZM33" s="462"/>
      <c r="VZN33" s="462"/>
      <c r="VZO33" s="462"/>
      <c r="VZP33" s="462"/>
      <c r="VZQ33" s="462"/>
      <c r="VZR33" s="462"/>
      <c r="VZS33" s="462"/>
      <c r="VZT33" s="462"/>
      <c r="VZU33" s="462"/>
      <c r="VZV33" s="462"/>
      <c r="VZW33" s="462"/>
      <c r="VZX33" s="462"/>
      <c r="VZY33" s="462"/>
      <c r="VZZ33" s="462"/>
      <c r="WAA33" s="462"/>
      <c r="WAB33" s="462"/>
      <c r="WAC33" s="462"/>
      <c r="WAD33" s="462"/>
      <c r="WAE33" s="462"/>
      <c r="WAF33" s="462"/>
      <c r="WAG33" s="462"/>
      <c r="WAH33" s="462"/>
      <c r="WAI33" s="462"/>
      <c r="WAJ33" s="462"/>
      <c r="WAK33" s="462"/>
      <c r="WAL33" s="462"/>
      <c r="WAM33" s="462"/>
      <c r="WAN33" s="462"/>
      <c r="WAO33" s="462"/>
      <c r="WAP33" s="462"/>
      <c r="WAQ33" s="462"/>
      <c r="WAR33" s="462"/>
      <c r="WAS33" s="462"/>
      <c r="WAT33" s="462"/>
      <c r="WAU33" s="462"/>
      <c r="WAV33" s="462"/>
      <c r="WAW33" s="462"/>
      <c r="WAX33" s="462"/>
      <c r="WAY33" s="462"/>
      <c r="WAZ33" s="462"/>
      <c r="WBA33" s="462"/>
      <c r="WBB33" s="462"/>
      <c r="WBC33" s="462"/>
      <c r="WBD33" s="462"/>
      <c r="WBE33" s="462"/>
      <c r="WBF33" s="462"/>
      <c r="WBG33" s="462"/>
      <c r="WBH33" s="462"/>
      <c r="WBI33" s="462"/>
      <c r="WBJ33" s="462"/>
      <c r="WBK33" s="462"/>
      <c r="WBL33" s="462"/>
      <c r="WBM33" s="462"/>
      <c r="WBN33" s="462"/>
      <c r="WBO33" s="462"/>
      <c r="WBP33" s="462"/>
      <c r="WBQ33" s="462"/>
      <c r="WBR33" s="462"/>
      <c r="WBS33" s="462"/>
      <c r="WBT33" s="462"/>
      <c r="WBU33" s="462"/>
      <c r="WBV33" s="462"/>
      <c r="WBW33" s="462"/>
      <c r="WBX33" s="462"/>
      <c r="WBY33" s="462"/>
      <c r="WBZ33" s="462"/>
      <c r="WCA33" s="462"/>
      <c r="WCB33" s="462"/>
      <c r="WCC33" s="462"/>
      <c r="WCD33" s="462"/>
      <c r="WCE33" s="462"/>
      <c r="WCF33" s="462"/>
      <c r="WCG33" s="462"/>
      <c r="WCH33" s="462"/>
      <c r="WCI33" s="462"/>
      <c r="WCJ33" s="462"/>
      <c r="WCK33" s="462"/>
      <c r="WCL33" s="462"/>
      <c r="WCM33" s="462"/>
      <c r="WCN33" s="462"/>
      <c r="WCO33" s="462"/>
      <c r="WCP33" s="462"/>
      <c r="WCQ33" s="462"/>
      <c r="WCR33" s="462"/>
      <c r="WCS33" s="462"/>
      <c r="WCT33" s="462"/>
      <c r="WCU33" s="462"/>
      <c r="WCV33" s="462"/>
      <c r="WCW33" s="462"/>
      <c r="WCX33" s="462"/>
      <c r="WCY33" s="462"/>
      <c r="WCZ33" s="462"/>
      <c r="WDA33" s="462"/>
      <c r="WDB33" s="462"/>
      <c r="WDC33" s="462"/>
      <c r="WDD33" s="462"/>
      <c r="WDE33" s="462"/>
      <c r="WDF33" s="462"/>
      <c r="WDG33" s="462"/>
      <c r="WDH33" s="462"/>
      <c r="WDI33" s="462"/>
      <c r="WDJ33" s="462"/>
      <c r="WDK33" s="462"/>
      <c r="WDL33" s="462"/>
      <c r="WDM33" s="462"/>
      <c r="WDN33" s="462"/>
      <c r="WDO33" s="462"/>
      <c r="WDP33" s="462"/>
      <c r="WDQ33" s="462"/>
      <c r="WDR33" s="462"/>
      <c r="WDS33" s="462"/>
      <c r="WDT33" s="462"/>
      <c r="WDU33" s="462"/>
      <c r="WDV33" s="462"/>
      <c r="WDW33" s="462"/>
      <c r="WDX33" s="462"/>
      <c r="WDY33" s="462"/>
      <c r="WDZ33" s="462"/>
      <c r="WEA33" s="462"/>
      <c r="WEB33" s="462"/>
      <c r="WEC33" s="462"/>
      <c r="WED33" s="462"/>
      <c r="WEE33" s="462"/>
      <c r="WEF33" s="462"/>
      <c r="WEG33" s="462"/>
      <c r="WEH33" s="462"/>
      <c r="WEI33" s="462"/>
      <c r="WEJ33" s="462"/>
      <c r="WEK33" s="462"/>
      <c r="WEL33" s="462"/>
      <c r="WEM33" s="462"/>
      <c r="WEN33" s="462"/>
      <c r="WEO33" s="462"/>
      <c r="WEP33" s="462"/>
      <c r="WEQ33" s="462"/>
      <c r="WER33" s="462"/>
      <c r="WES33" s="462"/>
      <c r="WET33" s="462"/>
      <c r="WEU33" s="462"/>
      <c r="WEV33" s="462"/>
      <c r="WEW33" s="462"/>
      <c r="WEX33" s="462"/>
      <c r="WEY33" s="462"/>
      <c r="WEZ33" s="462"/>
      <c r="WFA33" s="462"/>
      <c r="WFB33" s="462"/>
      <c r="WFC33" s="462"/>
      <c r="WFD33" s="462"/>
      <c r="WFE33" s="462"/>
      <c r="WFF33" s="462"/>
      <c r="WFG33" s="462"/>
      <c r="WFH33" s="462"/>
      <c r="WFI33" s="462"/>
      <c r="WFJ33" s="462"/>
      <c r="WFK33" s="462"/>
      <c r="WFL33" s="462"/>
      <c r="WFM33" s="462"/>
      <c r="WFN33" s="462"/>
      <c r="WFO33" s="462"/>
      <c r="WFP33" s="462"/>
      <c r="WFQ33" s="462"/>
      <c r="WFR33" s="462"/>
      <c r="WFS33" s="462"/>
      <c r="WFT33" s="462"/>
      <c r="WFU33" s="462"/>
      <c r="WFV33" s="462"/>
      <c r="WFW33" s="462"/>
      <c r="WFX33" s="462"/>
      <c r="WFY33" s="462"/>
      <c r="WFZ33" s="462"/>
      <c r="WGA33" s="462"/>
      <c r="WGB33" s="462"/>
      <c r="WGC33" s="462"/>
      <c r="WGD33" s="462"/>
      <c r="WGE33" s="462"/>
      <c r="WGF33" s="462"/>
      <c r="WGG33" s="462"/>
      <c r="WGH33" s="462"/>
      <c r="WGI33" s="462"/>
      <c r="WGJ33" s="462"/>
      <c r="WGK33" s="462"/>
      <c r="WGL33" s="462"/>
      <c r="WGM33" s="462"/>
      <c r="WGN33" s="462"/>
      <c r="WGO33" s="462"/>
      <c r="WGP33" s="462"/>
      <c r="WGQ33" s="462"/>
      <c r="WGR33" s="462"/>
      <c r="WGS33" s="462"/>
      <c r="WGT33" s="462"/>
      <c r="WGU33" s="462"/>
      <c r="WGV33" s="462"/>
      <c r="WGW33" s="462"/>
      <c r="WGX33" s="462"/>
      <c r="WGY33" s="462"/>
      <c r="WGZ33" s="462"/>
      <c r="WHA33" s="462"/>
      <c r="WHB33" s="462"/>
      <c r="WHC33" s="462"/>
      <c r="WHD33" s="462"/>
      <c r="WHE33" s="462"/>
      <c r="WHF33" s="462"/>
      <c r="WHG33" s="462"/>
      <c r="WHH33" s="462"/>
      <c r="WHI33" s="462"/>
      <c r="WHJ33" s="462"/>
      <c r="WHK33" s="462"/>
      <c r="WHL33" s="462"/>
      <c r="WHM33" s="462"/>
      <c r="WHN33" s="462"/>
      <c r="WHO33" s="462"/>
      <c r="WHP33" s="462"/>
      <c r="WHQ33" s="462"/>
      <c r="WHR33" s="462"/>
      <c r="WHS33" s="462"/>
      <c r="WHT33" s="462"/>
      <c r="WHU33" s="462"/>
      <c r="WHV33" s="462"/>
      <c r="WHW33" s="462"/>
      <c r="WHX33" s="462"/>
      <c r="WHY33" s="462"/>
      <c r="WHZ33" s="462"/>
      <c r="WIA33" s="462"/>
      <c r="WIB33" s="462"/>
      <c r="WIC33" s="462"/>
      <c r="WID33" s="462"/>
      <c r="WIE33" s="462"/>
      <c r="WIF33" s="462"/>
      <c r="WIG33" s="462"/>
      <c r="WIH33" s="462"/>
      <c r="WII33" s="462"/>
      <c r="WIJ33" s="462"/>
      <c r="WIK33" s="462"/>
      <c r="WIL33" s="462"/>
      <c r="WIM33" s="462"/>
      <c r="WIN33" s="462"/>
      <c r="WIO33" s="462"/>
      <c r="WIP33" s="462"/>
      <c r="WIQ33" s="462"/>
      <c r="WIR33" s="462"/>
      <c r="WIS33" s="462"/>
      <c r="WIT33" s="462"/>
      <c r="WIU33" s="462"/>
      <c r="WIV33" s="462"/>
      <c r="WIW33" s="462"/>
      <c r="WIX33" s="462"/>
      <c r="WIY33" s="462"/>
      <c r="WIZ33" s="462"/>
      <c r="WJA33" s="462"/>
      <c r="WJB33" s="462"/>
      <c r="WJC33" s="462"/>
      <c r="WJD33" s="462"/>
      <c r="WJE33" s="462"/>
      <c r="WJF33" s="462"/>
      <c r="WJG33" s="462"/>
      <c r="WJH33" s="462"/>
      <c r="WJI33" s="462"/>
      <c r="WJJ33" s="462"/>
      <c r="WJK33" s="462"/>
      <c r="WJL33" s="462"/>
      <c r="WJM33" s="462"/>
      <c r="WJN33" s="462"/>
      <c r="WJO33" s="462"/>
      <c r="WJP33" s="462"/>
      <c r="WJQ33" s="462"/>
      <c r="WJR33" s="462"/>
      <c r="WJS33" s="462"/>
      <c r="WJT33" s="462"/>
      <c r="WJU33" s="462"/>
      <c r="WJV33" s="462"/>
      <c r="WJW33" s="462"/>
      <c r="WJX33" s="462"/>
      <c r="WJY33" s="462"/>
      <c r="WJZ33" s="462"/>
      <c r="WKA33" s="462"/>
      <c r="WKB33" s="462"/>
      <c r="WKC33" s="462"/>
      <c r="WKD33" s="462"/>
      <c r="WKE33" s="462"/>
      <c r="WKF33" s="462"/>
      <c r="WKG33" s="462"/>
      <c r="WKH33" s="462"/>
      <c r="WKI33" s="462"/>
      <c r="WKJ33" s="462"/>
      <c r="WKK33" s="462"/>
      <c r="WKL33" s="462"/>
      <c r="WKM33" s="462"/>
      <c r="WKN33" s="462"/>
      <c r="WKO33" s="462"/>
      <c r="WKP33" s="462"/>
      <c r="WKQ33" s="462"/>
      <c r="WKR33" s="462"/>
      <c r="WKS33" s="462"/>
      <c r="WKT33" s="462"/>
      <c r="WKU33" s="462"/>
      <c r="WKV33" s="462"/>
      <c r="WKW33" s="462"/>
      <c r="WKX33" s="462"/>
      <c r="WKY33" s="462"/>
      <c r="WKZ33" s="462"/>
      <c r="WLA33" s="462"/>
      <c r="WLB33" s="462"/>
      <c r="WLC33" s="462"/>
      <c r="WLD33" s="462"/>
      <c r="WLE33" s="462"/>
      <c r="WLF33" s="462"/>
      <c r="WLG33" s="462"/>
      <c r="WLH33" s="462"/>
      <c r="WLI33" s="462"/>
      <c r="WLJ33" s="462"/>
      <c r="WLK33" s="462"/>
      <c r="WLL33" s="462"/>
      <c r="WLM33" s="462"/>
      <c r="WLN33" s="462"/>
      <c r="WLO33" s="462"/>
      <c r="WLP33" s="462"/>
      <c r="WLQ33" s="462"/>
      <c r="WLR33" s="462"/>
      <c r="WLS33" s="462"/>
      <c r="WLT33" s="462"/>
      <c r="WLU33" s="462"/>
      <c r="WLV33" s="462"/>
      <c r="WLW33" s="462"/>
      <c r="WLX33" s="462"/>
      <c r="WLY33" s="462"/>
      <c r="WLZ33" s="462"/>
      <c r="WMA33" s="462"/>
      <c r="WMB33" s="462"/>
      <c r="WMC33" s="462"/>
      <c r="WMD33" s="462"/>
      <c r="WME33" s="462"/>
      <c r="WMF33" s="462"/>
      <c r="WMG33" s="462"/>
      <c r="WMH33" s="462"/>
      <c r="WMI33" s="462"/>
      <c r="WMJ33" s="462"/>
      <c r="WMK33" s="462"/>
      <c r="WML33" s="462"/>
      <c r="WMM33" s="462"/>
      <c r="WMN33" s="462"/>
      <c r="WMO33" s="462"/>
      <c r="WMP33" s="462"/>
      <c r="WMQ33" s="462"/>
      <c r="WMR33" s="462"/>
      <c r="WMS33" s="462"/>
      <c r="WMT33" s="462"/>
      <c r="WMU33" s="462"/>
      <c r="WMV33" s="462"/>
      <c r="WMW33" s="462"/>
      <c r="WMX33" s="462"/>
      <c r="WMY33" s="462"/>
      <c r="WMZ33" s="462"/>
      <c r="WNA33" s="462"/>
      <c r="WNB33" s="462"/>
      <c r="WNC33" s="462"/>
      <c r="WND33" s="462"/>
      <c r="WNE33" s="462"/>
      <c r="WNF33" s="462"/>
      <c r="WNG33" s="462"/>
      <c r="WNH33" s="462"/>
      <c r="WNI33" s="462"/>
      <c r="WNJ33" s="462"/>
      <c r="WNK33" s="462"/>
      <c r="WNL33" s="462"/>
      <c r="WNM33" s="462"/>
      <c r="WNN33" s="462"/>
      <c r="WNO33" s="462"/>
      <c r="WNP33" s="462"/>
      <c r="WNQ33" s="462"/>
      <c r="WNR33" s="462"/>
      <c r="WNS33" s="462"/>
      <c r="WNT33" s="462"/>
      <c r="WNU33" s="462"/>
      <c r="WNV33" s="462"/>
      <c r="WNW33" s="462"/>
      <c r="WNX33" s="462"/>
      <c r="WNY33" s="462"/>
      <c r="WNZ33" s="462"/>
      <c r="WOA33" s="462"/>
      <c r="WOB33" s="462"/>
      <c r="WOC33" s="462"/>
      <c r="WOD33" s="462"/>
      <c r="WOE33" s="462"/>
      <c r="WOF33" s="462"/>
      <c r="WOG33" s="462"/>
      <c r="WOH33" s="462"/>
      <c r="WOI33" s="462"/>
      <c r="WOJ33" s="462"/>
      <c r="WOK33" s="462"/>
      <c r="WOL33" s="462"/>
      <c r="WOM33" s="462"/>
      <c r="WON33" s="462"/>
      <c r="WOO33" s="462"/>
      <c r="WOP33" s="462"/>
      <c r="WOQ33" s="462"/>
      <c r="WOR33" s="462"/>
      <c r="WOS33" s="462"/>
      <c r="WOT33" s="462"/>
      <c r="WOU33" s="462"/>
      <c r="WOV33" s="462"/>
      <c r="WOW33" s="462"/>
      <c r="WOX33" s="462"/>
      <c r="WOY33" s="462"/>
      <c r="WOZ33" s="462"/>
      <c r="WPA33" s="462"/>
      <c r="WPB33" s="462"/>
      <c r="WPC33" s="462"/>
      <c r="WPD33" s="462"/>
      <c r="WPE33" s="462"/>
      <c r="WPF33" s="462"/>
      <c r="WPG33" s="462"/>
      <c r="WPH33" s="462"/>
      <c r="WPI33" s="462"/>
      <c r="WPJ33" s="462"/>
      <c r="WPK33" s="462"/>
      <c r="WPL33" s="462"/>
      <c r="WPM33" s="462"/>
      <c r="WPN33" s="462"/>
      <c r="WPO33" s="462"/>
      <c r="WPP33" s="462"/>
      <c r="WPQ33" s="462"/>
      <c r="WPR33" s="462"/>
      <c r="WPS33" s="462"/>
      <c r="WPT33" s="462"/>
      <c r="WPU33" s="462"/>
      <c r="WPV33" s="462"/>
      <c r="WPW33" s="462"/>
      <c r="WPX33" s="462"/>
      <c r="WPY33" s="462"/>
      <c r="WPZ33" s="462"/>
      <c r="WQA33" s="462"/>
      <c r="WQB33" s="462"/>
      <c r="WQC33" s="462"/>
      <c r="WQD33" s="462"/>
      <c r="WQE33" s="462"/>
      <c r="WQF33" s="462"/>
      <c r="WQG33" s="462"/>
      <c r="WQH33" s="462"/>
      <c r="WQI33" s="462"/>
      <c r="WQJ33" s="462"/>
      <c r="WQK33" s="462"/>
      <c r="WQL33" s="462"/>
      <c r="WQM33" s="462"/>
      <c r="WQN33" s="462"/>
      <c r="WQO33" s="462"/>
      <c r="WQP33" s="462"/>
      <c r="WQQ33" s="462"/>
      <c r="WQR33" s="462"/>
      <c r="WQS33" s="462"/>
      <c r="WQT33" s="462"/>
      <c r="WQU33" s="462"/>
      <c r="WQV33" s="462"/>
      <c r="WQW33" s="462"/>
      <c r="WQX33" s="462"/>
      <c r="WQY33" s="462"/>
      <c r="WQZ33" s="462"/>
      <c r="WRA33" s="462"/>
      <c r="WRB33" s="462"/>
      <c r="WRC33" s="462"/>
      <c r="WRD33" s="462"/>
      <c r="WRE33" s="462"/>
      <c r="WRF33" s="462"/>
      <c r="WRG33" s="462"/>
      <c r="WRH33" s="462"/>
      <c r="WRI33" s="462"/>
      <c r="WRJ33" s="462"/>
      <c r="WRK33" s="462"/>
      <c r="WRL33" s="462"/>
      <c r="WRM33" s="462"/>
      <c r="WRN33" s="462"/>
      <c r="WRO33" s="462"/>
      <c r="WRP33" s="462"/>
      <c r="WRQ33" s="462"/>
      <c r="WRR33" s="462"/>
      <c r="WRS33" s="462"/>
      <c r="WRT33" s="462"/>
      <c r="WRU33" s="462"/>
      <c r="WRV33" s="462"/>
      <c r="WRW33" s="462"/>
      <c r="WRX33" s="462"/>
      <c r="WRY33" s="462"/>
      <c r="WRZ33" s="462"/>
      <c r="WSA33" s="462"/>
      <c r="WSB33" s="462"/>
      <c r="WSC33" s="462"/>
      <c r="WSD33" s="462"/>
      <c r="WSE33" s="462"/>
      <c r="WSF33" s="462"/>
      <c r="WSG33" s="462"/>
      <c r="WSH33" s="462"/>
      <c r="WSI33" s="462"/>
      <c r="WSJ33" s="462"/>
      <c r="WSK33" s="462"/>
      <c r="WSL33" s="462"/>
      <c r="WSM33" s="462"/>
      <c r="WSN33" s="462"/>
      <c r="WSO33" s="462"/>
      <c r="WSP33" s="462"/>
      <c r="WSQ33" s="462"/>
      <c r="WSR33" s="462"/>
      <c r="WSS33" s="462"/>
      <c r="WST33" s="462"/>
      <c r="WSU33" s="462"/>
      <c r="WSV33" s="462"/>
      <c r="WSW33" s="462"/>
      <c r="WSX33" s="462"/>
      <c r="WSY33" s="462"/>
      <c r="WSZ33" s="462"/>
      <c r="WTA33" s="462"/>
      <c r="WTB33" s="462"/>
      <c r="WTC33" s="462"/>
      <c r="WTD33" s="462"/>
      <c r="WTE33" s="462"/>
      <c r="WTF33" s="462"/>
      <c r="WTG33" s="462"/>
      <c r="WTH33" s="462"/>
      <c r="WTI33" s="462"/>
      <c r="WTJ33" s="462"/>
      <c r="WTK33" s="462"/>
      <c r="WTL33" s="462"/>
      <c r="WTM33" s="462"/>
      <c r="WTN33" s="462"/>
      <c r="WTO33" s="462"/>
      <c r="WTP33" s="462"/>
      <c r="WTQ33" s="462"/>
      <c r="WTR33" s="462"/>
      <c r="WTS33" s="462"/>
      <c r="WTT33" s="462"/>
      <c r="WTU33" s="462"/>
      <c r="WTV33" s="462"/>
      <c r="WTW33" s="462"/>
      <c r="WTX33" s="462"/>
      <c r="WTY33" s="462"/>
      <c r="WTZ33" s="462"/>
      <c r="WUA33" s="462"/>
      <c r="WUB33" s="462"/>
      <c r="WUC33" s="462"/>
      <c r="WUD33" s="462"/>
      <c r="WUE33" s="462"/>
      <c r="WUF33" s="462"/>
      <c r="WUG33" s="462"/>
      <c r="WUH33" s="462"/>
      <c r="WUI33" s="462"/>
      <c r="WUJ33" s="462"/>
      <c r="WUK33" s="462"/>
      <c r="WUL33" s="462"/>
      <c r="WUM33" s="462"/>
      <c r="WUN33" s="462"/>
      <c r="WUO33" s="462"/>
      <c r="WUP33" s="462"/>
      <c r="WUQ33" s="462"/>
      <c r="WUR33" s="462"/>
      <c r="WUS33" s="462"/>
      <c r="WUT33" s="462"/>
      <c r="WUU33" s="462"/>
      <c r="WUV33" s="462"/>
      <c r="WUW33" s="462"/>
      <c r="WUX33" s="462"/>
      <c r="WUY33" s="462"/>
      <c r="WUZ33" s="462"/>
      <c r="WVA33" s="462"/>
      <c r="WVB33" s="462"/>
      <c r="WVC33" s="462"/>
      <c r="WVD33" s="462"/>
      <c r="WVE33" s="462"/>
      <c r="WVF33" s="462"/>
      <c r="WVG33" s="462"/>
      <c r="WVH33" s="462"/>
      <c r="WVI33" s="462"/>
      <c r="WVJ33" s="462"/>
      <c r="WVK33" s="462"/>
      <c r="WVL33" s="462"/>
      <c r="WVM33" s="462"/>
      <c r="WVN33" s="462"/>
      <c r="WVO33" s="462"/>
      <c r="WVP33" s="462"/>
      <c r="WVQ33" s="462"/>
      <c r="WVR33" s="462"/>
      <c r="WVS33" s="462"/>
      <c r="WVT33" s="462"/>
      <c r="WVU33" s="462"/>
      <c r="WVV33" s="462"/>
      <c r="WVW33" s="462"/>
      <c r="WVX33" s="462"/>
      <c r="WVY33" s="462"/>
      <c r="WVZ33" s="462"/>
      <c r="WWA33" s="462"/>
      <c r="WWB33" s="462"/>
      <c r="WWC33" s="462"/>
      <c r="WWD33" s="462"/>
      <c r="WWE33" s="462"/>
      <c r="WWF33" s="462"/>
      <c r="WWG33" s="462"/>
      <c r="WWH33" s="462"/>
      <c r="WWI33" s="462"/>
      <c r="WWJ33" s="462"/>
      <c r="WWK33" s="462"/>
      <c r="WWL33" s="462"/>
      <c r="WWM33" s="462"/>
      <c r="WWN33" s="462"/>
      <c r="WWO33" s="462"/>
      <c r="WWP33" s="462"/>
      <c r="WWQ33" s="462"/>
      <c r="WWR33" s="462"/>
      <c r="WWS33" s="462"/>
      <c r="WWT33" s="462"/>
      <c r="WWU33" s="462"/>
      <c r="WWV33" s="462"/>
      <c r="WWW33" s="462"/>
      <c r="WWX33" s="462"/>
      <c r="WWY33" s="462"/>
      <c r="WWZ33" s="462"/>
      <c r="WXA33" s="462"/>
      <c r="WXB33" s="462"/>
      <c r="WXC33" s="462"/>
      <c r="WXD33" s="462"/>
      <c r="WXE33" s="462"/>
      <c r="WXF33" s="462"/>
      <c r="WXG33" s="462"/>
      <c r="WXH33" s="462"/>
      <c r="WXI33" s="462"/>
      <c r="WXJ33" s="462"/>
      <c r="WXK33" s="462"/>
      <c r="WXL33" s="462"/>
      <c r="WXM33" s="462"/>
      <c r="WXN33" s="462"/>
      <c r="WXO33" s="462"/>
      <c r="WXP33" s="462"/>
      <c r="WXQ33" s="462"/>
      <c r="WXR33" s="462"/>
      <c r="WXS33" s="462"/>
      <c r="WXT33" s="462"/>
      <c r="WXU33" s="462"/>
      <c r="WXV33" s="462"/>
      <c r="WXW33" s="462"/>
      <c r="WXX33" s="462"/>
      <c r="WXY33" s="462"/>
      <c r="WXZ33" s="462"/>
      <c r="WYA33" s="462"/>
      <c r="WYB33" s="462"/>
      <c r="WYC33" s="462"/>
      <c r="WYD33" s="462"/>
      <c r="WYE33" s="462"/>
      <c r="WYF33" s="462"/>
      <c r="WYG33" s="462"/>
      <c r="WYH33" s="462"/>
      <c r="WYI33" s="462"/>
      <c r="WYJ33" s="462"/>
      <c r="WYK33" s="462"/>
      <c r="WYL33" s="462"/>
      <c r="WYM33" s="462"/>
      <c r="WYN33" s="462"/>
      <c r="WYO33" s="462"/>
      <c r="WYP33" s="462"/>
      <c r="WYQ33" s="462"/>
      <c r="WYR33" s="462"/>
      <c r="WYS33" s="462"/>
      <c r="WYT33" s="462"/>
      <c r="WYU33" s="462"/>
      <c r="WYV33" s="462"/>
      <c r="WYW33" s="462"/>
      <c r="WYX33" s="462"/>
      <c r="WYY33" s="462"/>
      <c r="WYZ33" s="462"/>
      <c r="WZA33" s="462"/>
      <c r="WZB33" s="462"/>
      <c r="WZC33" s="462"/>
      <c r="WZD33" s="462"/>
      <c r="WZE33" s="462"/>
      <c r="WZF33" s="462"/>
      <c r="WZG33" s="462"/>
      <c r="WZH33" s="462"/>
      <c r="WZI33" s="462"/>
      <c r="WZJ33" s="462"/>
      <c r="WZK33" s="462"/>
      <c r="WZL33" s="462"/>
      <c r="WZM33" s="462"/>
      <c r="WZN33" s="462"/>
      <c r="WZO33" s="462"/>
      <c r="WZP33" s="462"/>
      <c r="WZQ33" s="462"/>
      <c r="WZR33" s="462"/>
      <c r="WZS33" s="462"/>
      <c r="WZT33" s="462"/>
      <c r="WZU33" s="462"/>
      <c r="WZV33" s="462"/>
      <c r="WZW33" s="462"/>
      <c r="WZX33" s="462"/>
      <c r="WZY33" s="462"/>
      <c r="WZZ33" s="462"/>
      <c r="XAA33" s="462"/>
      <c r="XAB33" s="462"/>
      <c r="XAC33" s="462"/>
      <c r="XAD33" s="462"/>
      <c r="XAE33" s="462"/>
      <c r="XAF33" s="462"/>
      <c r="XAG33" s="462"/>
      <c r="XAH33" s="462"/>
      <c r="XAI33" s="462"/>
      <c r="XAJ33" s="462"/>
      <c r="XAK33" s="462"/>
      <c r="XAL33" s="462"/>
      <c r="XAM33" s="462"/>
      <c r="XAN33" s="462"/>
      <c r="XAO33" s="462"/>
      <c r="XAP33" s="462"/>
      <c r="XAQ33" s="462"/>
      <c r="XAR33" s="462"/>
      <c r="XAS33" s="462"/>
      <c r="XAT33" s="462"/>
      <c r="XAU33" s="462"/>
      <c r="XAV33" s="462"/>
      <c r="XAW33" s="462"/>
      <c r="XAX33" s="462"/>
      <c r="XAY33" s="462"/>
      <c r="XAZ33" s="462"/>
      <c r="XBA33" s="462"/>
      <c r="XBB33" s="462"/>
      <c r="XBC33" s="462"/>
      <c r="XBD33" s="462"/>
      <c r="XBE33" s="462"/>
      <c r="XBF33" s="462"/>
      <c r="XBG33" s="462"/>
      <c r="XBH33" s="462"/>
      <c r="XBI33" s="462"/>
      <c r="XBJ33" s="462"/>
      <c r="XBK33" s="462"/>
      <c r="XBL33" s="462"/>
      <c r="XBM33" s="462"/>
      <c r="XBN33" s="462"/>
      <c r="XBO33" s="462"/>
      <c r="XBP33" s="462"/>
      <c r="XBQ33" s="462"/>
      <c r="XBR33" s="462"/>
      <c r="XBS33" s="462"/>
      <c r="XBT33" s="462"/>
      <c r="XBU33" s="462"/>
      <c r="XBV33" s="462"/>
      <c r="XBW33" s="462"/>
      <c r="XBX33" s="462"/>
      <c r="XBY33" s="462"/>
      <c r="XBZ33" s="462"/>
      <c r="XCA33" s="462"/>
      <c r="XCB33" s="462"/>
      <c r="XCC33" s="462"/>
      <c r="XCD33" s="462"/>
      <c r="XCE33" s="462"/>
      <c r="XCF33" s="462"/>
      <c r="XCG33" s="462"/>
      <c r="XCH33" s="462"/>
      <c r="XCI33" s="462"/>
      <c r="XCJ33" s="462"/>
      <c r="XCK33" s="462"/>
      <c r="XCL33" s="462"/>
      <c r="XCM33" s="462"/>
      <c r="XCN33" s="462"/>
      <c r="XCO33" s="462"/>
      <c r="XCP33" s="462"/>
      <c r="XCQ33" s="462"/>
      <c r="XCR33" s="462"/>
      <c r="XCS33" s="462"/>
      <c r="XCT33" s="462"/>
      <c r="XCU33" s="462"/>
      <c r="XCV33" s="462"/>
      <c r="XCW33" s="462"/>
      <c r="XCX33" s="462"/>
      <c r="XCY33" s="462"/>
      <c r="XCZ33" s="462"/>
      <c r="XDA33" s="462"/>
      <c r="XDB33" s="462"/>
      <c r="XDC33" s="462"/>
      <c r="XDD33" s="462"/>
      <c r="XDE33" s="462"/>
      <c r="XDF33" s="462"/>
      <c r="XDG33" s="462"/>
      <c r="XDH33" s="462"/>
      <c r="XDI33" s="462"/>
      <c r="XDJ33" s="462"/>
      <c r="XDK33" s="462"/>
      <c r="XDL33" s="462"/>
      <c r="XDM33" s="462"/>
      <c r="XDN33" s="462"/>
      <c r="XDO33" s="462"/>
      <c r="XDP33" s="462"/>
      <c r="XDQ33" s="462"/>
      <c r="XDR33" s="462"/>
      <c r="XDS33" s="462"/>
      <c r="XDT33" s="462"/>
      <c r="XDU33" s="462"/>
      <c r="XDV33" s="462"/>
      <c r="XDW33" s="462"/>
      <c r="XDX33" s="462"/>
      <c r="XDY33" s="462"/>
      <c r="XDZ33" s="462"/>
      <c r="XEA33" s="462"/>
      <c r="XEB33" s="462"/>
      <c r="XEC33" s="462"/>
      <c r="XED33" s="462"/>
      <c r="XEE33" s="462"/>
      <c r="XEF33" s="462"/>
      <c r="XEG33" s="462"/>
      <c r="XEH33" s="462"/>
      <c r="XEI33" s="462"/>
      <c r="XEJ33" s="462"/>
      <c r="XEK33" s="462"/>
      <c r="XEL33" s="462"/>
      <c r="XEM33" s="462"/>
      <c r="XEN33" s="462"/>
      <c r="XEO33" s="462"/>
      <c r="XEP33" s="462"/>
      <c r="XEQ33" s="462"/>
    </row>
    <row r="34" spans="1:16371" s="484" customFormat="1">
      <c r="A34" s="482" t="str">
        <f>TQoL_Indexes!A11</f>
        <v>la Barceloneta</v>
      </c>
      <c r="B34" s="483">
        <f>TQoL_Indexes!B11</f>
        <v>3</v>
      </c>
      <c r="C34" s="443">
        <f>IFERROR(INDEX('QoL DATA'!$C$17:$WWU$96,MATCH($B34,'QoL DATA'!$A$17:$A$96,0),MATCH(C$3,'QoL DATA'!$C$16:$WWU$16,0)),"-")</f>
        <v>0.21220144209103201</v>
      </c>
      <c r="D34" s="444">
        <f>IFERROR(INDEX('QoL DATA'!$C$17:$WWU$96,MATCH($B34,'QoL DATA'!$A$17:$A$96,0),MATCH(D$3,'QoL DATA'!$C$16:$WWU$16,0)),"-")</f>
        <v>0.73450000000000004</v>
      </c>
      <c r="E34" s="445">
        <f>IFERROR(INDEX('QoL DATA'!$C$17:$WWU$96,MATCH($B34,'QoL DATA'!$A$17:$A$96,0),MATCH(E$3,'QoL DATA'!$C$16:$WWU$16,0)),"-")</f>
        <v>0.14499999999999999</v>
      </c>
      <c r="F34" s="445">
        <f>IFERROR(INDEX('QoL DATA'!$C$17:$WWU$96,MATCH($B34,'QoL DATA'!$A$17:$A$96,0),MATCH(F$3,'QoL DATA'!$C$16:$WWU$16,0)),"-")</f>
        <v>3.8465172441812343E-2</v>
      </c>
      <c r="G34" s="445">
        <f>IFERROR(INDEX('QoL DATA'!$C$17:$WWU$96,MATCH($B34,'QoL DATA'!$A$17:$A$96,0),MATCH(G$3,'QoL DATA'!$C$16:$WWU$16,0)),"-")</f>
        <v>0.13748008760508926</v>
      </c>
      <c r="H34" s="445">
        <f>IFERROR(INDEX('QoL DATA'!$C$17:$WWU$96,MATCH($B34,'QoL DATA'!$A$17:$A$96,0),MATCH(H$3,'QoL DATA'!$C$16:$WWU$16,0)),"-")</f>
        <v>0.37286295249516033</v>
      </c>
      <c r="I34" s="445">
        <f>IFERROR(INDEX('QoL DATA'!$C$17:$WWU$96,MATCH($B34,'QoL DATA'!$A$17:$A$96,0),MATCH(I$3,'QoL DATA'!$C$16:$WWU$16,0)),"-")</f>
        <v>0.45761881430671242</v>
      </c>
      <c r="J34" s="445">
        <f>IFERROR(INDEX('QoL DATA'!$C$17:$WWU$96,MATCH($B34,'QoL DATA'!$A$17:$A$96,0),MATCH(J$3,'QoL DATA'!$C$16:$WWU$16,0)),"-")</f>
        <v>0.206547516690508</v>
      </c>
      <c r="K34" s="445">
        <f>IFERROR(INDEX('QoL DATA'!$C$17:$WWU$96,MATCH($B34,'QoL DATA'!$A$17:$A$96,0),MATCH(K$3,'QoL DATA'!$C$16:$WWU$16,0)),"-")</f>
        <v>3.7780006686726847E-2</v>
      </c>
      <c r="L34" s="445">
        <f>IFERROR(INDEX('QoL DATA'!$C$17:$WWU$96,MATCH($B34,'QoL DATA'!$A$17:$A$96,0),MATCH(L$3,'QoL DATA'!$C$16:$WWU$16,0)),"-")</f>
        <v>35.8605095793489</v>
      </c>
      <c r="M34" s="445">
        <f>IFERROR(INDEX('QoL DATA'!$C$17:$WWU$96,MATCH($B34,'QoL DATA'!$A$17:$A$96,0),MATCH(M$3,'QoL DATA'!$C$16:$WWU$16,0)),"-")</f>
        <v>3.8151487264570766E-2</v>
      </c>
      <c r="N34" s="445">
        <f>IFERROR(INDEX('QoL DATA'!$C$17:$WWU$96,MATCH($B34,'QoL DATA'!$A$17:$A$96,0),MATCH(N$3,'QoL DATA'!$C$16:$WWU$16,0)),"-")</f>
        <v>3.2</v>
      </c>
      <c r="O34" s="445">
        <f>IFERROR(INDEX('QoL DATA'!$C$17:$WWU$96,MATCH($B34,'QoL DATA'!$A$17:$A$96,0),MATCH(O$3,'QoL DATA'!$C$16:$WWU$16,0)),"-")</f>
        <v>9.1999999999999998E-2</v>
      </c>
      <c r="P34" s="445" t="str">
        <f>IFERROR(INDEX('QoL DATA'!$C$17:$WWU$96,MATCH($B34,'QoL DATA'!$A$17:$A$96,0),MATCH(P$3,'QoL DATA'!$C$16:$WWU$16,0)),"-")</f>
        <v>-</v>
      </c>
      <c r="Q34" s="445">
        <f>IFERROR(INDEX('QoL DATA'!$C$17:$WWU$96,MATCH($B34,'QoL DATA'!$A$17:$A$96,0),MATCH(Q$3,'QoL DATA'!$C$16:$WWU$16,0)),"-")</f>
        <v>76.7</v>
      </c>
      <c r="R34" s="445">
        <f>IFERROR(INDEX('QoL DATA'!$C$17:$WWU$96,MATCH($B34,'QoL DATA'!$A$17:$A$96,0),MATCH(R$3,'QoL DATA'!$C$16:$WWU$16,0)),"-")</f>
        <v>434.9</v>
      </c>
      <c r="S34" s="445">
        <f>IFERROR(INDEX('QoL DATA'!$C$17:$WWU$96,MATCH($B34,'QoL DATA'!$A$17:$A$96,0),MATCH(S$3,'QoL DATA'!$C$16:$WWU$16,0)),"-")</f>
        <v>7.7</v>
      </c>
      <c r="T34" s="445">
        <f>IFERROR(INDEX('QoL DATA'!$C$17:$WWU$96,MATCH($B34,'QoL DATA'!$A$17:$A$96,0),MATCH(T$3,'QoL DATA'!$C$16:$WWU$16,0)),"-")</f>
        <v>52.4</v>
      </c>
      <c r="U34" s="445">
        <f>IFERROR(INDEX('QoL DATA'!$C$17:$WWU$96,MATCH($B34,'QoL DATA'!$A$17:$A$96,0),MATCH(U$3,'QoL DATA'!$C$16:$WWU$16,0)),"-")</f>
        <v>50.2</v>
      </c>
      <c r="V34" s="445">
        <f>IFERROR(INDEX('QoL DATA'!$C$17:$WWU$96,MATCH($B34,'QoL DATA'!$A$17:$A$96,0),MATCH(V$3,'QoL DATA'!$C$16:$WWU$16,0)),"-")</f>
        <v>55.5</v>
      </c>
      <c r="W34" s="445">
        <f>IFERROR(INDEX('QoL DATA'!$C$17:$WWU$96,MATCH($B34,'QoL DATA'!$A$17:$A$96,0),MATCH(W$3,'QoL DATA'!$C$16:$WWU$16,0)),"-")</f>
        <v>346</v>
      </c>
      <c r="X34" s="445">
        <f>IFERROR(INDEX('QoL DATA'!$C$17:$WWU$96,MATCH($B34,'QoL DATA'!$A$17:$A$96,0),MATCH(X$3,'QoL DATA'!$C$16:$WWU$16,0)),"-")</f>
        <v>1.0676397053854991E-2</v>
      </c>
      <c r="Y34" s="445">
        <f>IFERROR(INDEX('QoL DATA'!$C$17:$WWU$96,MATCH($B34,'QoL DATA'!$A$17:$A$96,0),MATCH(Y$3,'QoL DATA'!$C$16:$WWU$16,0)),"-")</f>
        <v>36.6</v>
      </c>
      <c r="Z34" s="445">
        <f>IFERROR(INDEX('QoL DATA'!$C$17:$WWU$96,MATCH($B34,'QoL DATA'!$A$17:$A$96,0),MATCH(Z$3,'QoL DATA'!$C$16:$WWU$16,0)),"-")</f>
        <v>2.1149707961881341</v>
      </c>
      <c r="AA34" s="444">
        <f>IFERROR(INDEX('QoL DATA'!$C$17:$WWU$96,MATCH($B34,'QoL DATA'!$A$17:$A$96,0),MATCH(AA$3,'QoL DATA'!$C$16:$WWU$16,0)),"-")</f>
        <v>9.5750603080348853</v>
      </c>
      <c r="AB34" s="444">
        <f>IFERROR(INDEX('QoL DATA'!$C$17:$WWU$96,MATCH($B34,'QoL DATA'!$A$17:$A$96,0),MATCH(AB$3,'QoL DATA'!$C$16:$WWU$16,0)),"-")</f>
        <v>35.448285213416113</v>
      </c>
      <c r="AC34" s="444">
        <f>IFERROR(INDEX('QoL DATA'!$C$17:$WWU$96,MATCH($B34,'QoL DATA'!$A$17:$A$96,0),MATCH(AC$3,'QoL DATA'!$C$16:$WWU$16,0)),"-")</f>
        <v>58.3</v>
      </c>
      <c r="AD34" s="444">
        <f>IFERROR(INDEX('QoL DATA'!$C$17:$WWU$96,MATCH($B34,'QoL DATA'!$A$17:$A$96,0),MATCH(AD$3,'QoL DATA'!$C$16:$WWU$16,0)),"-")</f>
        <v>20</v>
      </c>
      <c r="AE34" s="444">
        <f>IFERROR(INDEX('QoL DATA'!$C$17:$WWU$96,MATCH($B34,'QoL DATA'!$A$17:$A$96,0),MATCH(AE$3,'QoL DATA'!$C$16:$WWU$16,0)),"-")</f>
        <v>79.599999999999994</v>
      </c>
      <c r="AF34" s="444">
        <f>IFERROR(INDEX('QoL DATA'!$C$17:$WWU$96,MATCH($B34,'QoL DATA'!$A$17:$A$96,0),MATCH(AF$3,'QoL DATA'!$C$16:$WWU$16,0)),"-")</f>
        <v>3.72572334522394</v>
      </c>
      <c r="AG34" s="446">
        <f>IFERROR(INDEX('QoL DATA'!$C$17:$WWU$96,MATCH($B34,'QoL DATA'!$A$17:$A$96,0),MATCH(AG$3,'QoL DATA'!$C$16:$WWU$16,0)),"-")</f>
        <v>10.45</v>
      </c>
      <c r="AH34" s="445">
        <f>IFERROR(INDEX('QoL DATA'!$C$17:$WWU$96,MATCH($B34,'QoL DATA'!$A$17:$A$96,0),MATCH(AH$3,'QoL DATA'!$C$16:$WWU$16,0)),"-")</f>
        <v>42.5</v>
      </c>
      <c r="AI34" s="445">
        <f>IFERROR(INDEX('QoL DATA'!$C$17:$WWU$96,MATCH($B34,'QoL DATA'!$A$17:$A$96,0),MATCH(AI$3,'QoL DATA'!$C$16:$WWU$16,0)),"-")</f>
        <v>27.5</v>
      </c>
      <c r="AJ34" s="445">
        <f>IFERROR(INDEX('QoL DATA'!$C$17:$WWU$96,MATCH($B34,'QoL DATA'!$A$17:$A$96,0),MATCH(AJ$3,'QoL DATA'!$C$16:$WWU$16,0)),"-")</f>
        <v>123.6</v>
      </c>
      <c r="AK34" s="445">
        <f>IFERROR(INDEX('QoL DATA'!$C$17:$WWU$96,MATCH($B34,'QoL DATA'!$A$17:$A$96,0),MATCH(AK$3,'QoL DATA'!$C$16:$WWU$16,0)),"-")</f>
        <v>31.08691061822157</v>
      </c>
      <c r="AL34" s="445" t="str">
        <f>IFERROR(INDEX('QoL DATA'!$C$17:$WWU$96,MATCH($B34,'QoL DATA'!$A$17:$A$96,0),MATCH(AL$3,'QoL DATA'!$C$16:$WWU$16,0)),"-")</f>
        <v>-</v>
      </c>
      <c r="AM34" s="445" t="str">
        <f>IFERROR(INDEX('QoL DATA'!$C$17:$WWU$96,MATCH($B34,'QoL DATA'!$A$17:$A$96,0),MATCH(AM$3,'QoL DATA'!$C$16:$WWU$16,0)),"-")</f>
        <v>-</v>
      </c>
      <c r="AN34" s="445">
        <f>IFERROR(INDEX('QoL DATA'!$C$17:$WWU$96,MATCH($B34,'QoL DATA'!$A$17:$A$96,0),MATCH(AN$3,'QoL DATA'!$C$16:$WWU$16,0)),"-")</f>
        <v>52.9</v>
      </c>
      <c r="AO34" s="445">
        <f>IFERROR(INDEX('QoL DATA'!$C$17:$WWU$96,MATCH($B34,'QoL DATA'!$A$17:$A$96,0),MATCH(AO$3,'QoL DATA'!$C$16:$WWU$16,0)),"-")</f>
        <v>53</v>
      </c>
      <c r="AP34" s="445">
        <f>IFERROR(INDEX('QoL DATA'!$C$17:$WWU$96,MATCH($B34,'QoL DATA'!$A$17:$A$96,0),MATCH(AP$3,'QoL DATA'!$C$16:$WWU$16,0)),"-")</f>
        <v>107</v>
      </c>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c r="CG34" s="462"/>
      <c r="CH34" s="462"/>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462"/>
      <c r="DY34" s="462"/>
      <c r="DZ34" s="462"/>
      <c r="EA34" s="462"/>
      <c r="EB34" s="462"/>
      <c r="EC34" s="462"/>
      <c r="ED34" s="462"/>
      <c r="EE34" s="462"/>
      <c r="EF34" s="462"/>
      <c r="EG34" s="462"/>
      <c r="EH34" s="462"/>
      <c r="EI34" s="462"/>
      <c r="EJ34" s="462"/>
      <c r="EK34" s="462"/>
      <c r="EL34" s="462"/>
      <c r="EM34" s="462"/>
      <c r="EN34" s="462"/>
      <c r="EO34" s="462"/>
      <c r="EP34" s="462"/>
      <c r="EQ34" s="462"/>
      <c r="ER34" s="462"/>
      <c r="ES34" s="462"/>
      <c r="ET34" s="462"/>
      <c r="EU34" s="462"/>
      <c r="EV34" s="462"/>
      <c r="EW34" s="462"/>
      <c r="EX34" s="462"/>
      <c r="EY34" s="462"/>
      <c r="EZ34" s="462"/>
      <c r="FA34" s="462"/>
      <c r="FB34" s="462"/>
      <c r="FC34" s="462"/>
      <c r="FD34" s="462"/>
      <c r="FE34" s="462"/>
      <c r="FF34" s="462"/>
      <c r="FG34" s="462"/>
      <c r="FH34" s="462"/>
      <c r="FI34" s="462"/>
      <c r="FJ34" s="462"/>
      <c r="FK34" s="462"/>
      <c r="FL34" s="462"/>
      <c r="FM34" s="462"/>
      <c r="FN34" s="462"/>
      <c r="FO34" s="462"/>
      <c r="FP34" s="462"/>
      <c r="FQ34" s="462"/>
      <c r="FR34" s="462"/>
      <c r="FS34" s="462"/>
      <c r="FT34" s="462"/>
      <c r="FU34" s="462"/>
      <c r="FV34" s="462"/>
      <c r="FW34" s="462"/>
      <c r="FX34" s="462"/>
      <c r="FY34" s="462"/>
      <c r="FZ34" s="462"/>
      <c r="GA34" s="462"/>
      <c r="GB34" s="462"/>
      <c r="GC34" s="462"/>
      <c r="GD34" s="462"/>
      <c r="GE34" s="462"/>
      <c r="GF34" s="462"/>
      <c r="GG34" s="462"/>
      <c r="GH34" s="462"/>
      <c r="GI34" s="462"/>
      <c r="GJ34" s="462"/>
      <c r="GK34" s="462"/>
      <c r="GL34" s="462"/>
      <c r="GM34" s="462"/>
      <c r="GN34" s="462"/>
      <c r="GO34" s="462"/>
      <c r="GP34" s="462"/>
      <c r="GQ34" s="462"/>
      <c r="GR34" s="462"/>
      <c r="GS34" s="462"/>
      <c r="GT34" s="462"/>
      <c r="GU34" s="462"/>
      <c r="GV34" s="462"/>
      <c r="GW34" s="462"/>
      <c r="GX34" s="462"/>
      <c r="GY34" s="462"/>
      <c r="GZ34" s="462"/>
      <c r="HA34" s="462"/>
      <c r="HB34" s="462"/>
      <c r="HC34" s="462"/>
      <c r="HD34" s="462"/>
      <c r="HE34" s="462"/>
      <c r="HF34" s="462"/>
      <c r="HG34" s="462"/>
      <c r="HH34" s="462"/>
      <c r="HI34" s="462"/>
      <c r="HJ34" s="462"/>
      <c r="HK34" s="462"/>
      <c r="HL34" s="462"/>
      <c r="HM34" s="462"/>
      <c r="HN34" s="462"/>
      <c r="HO34" s="462"/>
      <c r="HP34" s="462"/>
      <c r="HQ34" s="462"/>
      <c r="HR34" s="462"/>
      <c r="HS34" s="462"/>
      <c r="HT34" s="462"/>
      <c r="HU34" s="462"/>
      <c r="HV34" s="462"/>
      <c r="HW34" s="462"/>
      <c r="HX34" s="462"/>
      <c r="HY34" s="462"/>
      <c r="HZ34" s="462"/>
      <c r="IA34" s="462"/>
      <c r="IB34" s="462"/>
      <c r="IC34" s="462"/>
      <c r="ID34" s="462"/>
      <c r="IE34" s="462"/>
      <c r="IF34" s="462"/>
      <c r="IG34" s="462"/>
      <c r="IH34" s="462"/>
      <c r="II34" s="462"/>
      <c r="IJ34" s="462"/>
      <c r="IK34" s="462"/>
      <c r="IL34" s="462"/>
      <c r="IM34" s="462"/>
      <c r="IN34" s="462"/>
      <c r="IO34" s="462"/>
      <c r="IP34" s="462"/>
      <c r="IQ34" s="462"/>
      <c r="IR34" s="462"/>
      <c r="IS34" s="462"/>
      <c r="IT34" s="462"/>
      <c r="IU34" s="462"/>
      <c r="IV34" s="462"/>
      <c r="IW34" s="462"/>
      <c r="IX34" s="462"/>
      <c r="IY34" s="462"/>
      <c r="IZ34" s="462"/>
      <c r="JA34" s="462"/>
      <c r="JB34" s="462"/>
      <c r="JC34" s="462"/>
      <c r="JD34" s="462"/>
      <c r="JE34" s="462"/>
      <c r="JF34" s="462"/>
      <c r="JG34" s="462"/>
      <c r="JH34" s="462"/>
      <c r="JI34" s="462"/>
      <c r="JJ34" s="462"/>
      <c r="JK34" s="462"/>
      <c r="JL34" s="462"/>
      <c r="JM34" s="462"/>
      <c r="JN34" s="462"/>
      <c r="JO34" s="462"/>
      <c r="JP34" s="462"/>
      <c r="JQ34" s="462"/>
      <c r="JR34" s="462"/>
      <c r="JS34" s="462"/>
      <c r="JT34" s="462"/>
      <c r="JU34" s="462"/>
      <c r="JV34" s="462"/>
      <c r="JW34" s="462"/>
      <c r="JX34" s="462"/>
      <c r="JY34" s="462"/>
      <c r="JZ34" s="462"/>
      <c r="KA34" s="462"/>
      <c r="KB34" s="462"/>
      <c r="KC34" s="462"/>
      <c r="KD34" s="462"/>
      <c r="KE34" s="462"/>
      <c r="KF34" s="462"/>
      <c r="KG34" s="462"/>
      <c r="KH34" s="462"/>
      <c r="KI34" s="462"/>
      <c r="KJ34" s="462"/>
      <c r="KK34" s="462"/>
      <c r="KL34" s="462"/>
      <c r="KM34" s="462"/>
      <c r="KN34" s="462"/>
      <c r="KO34" s="462"/>
      <c r="KP34" s="462"/>
      <c r="KQ34" s="462"/>
      <c r="KR34" s="462"/>
      <c r="KS34" s="462"/>
      <c r="KT34" s="462"/>
      <c r="KU34" s="462"/>
      <c r="KV34" s="462"/>
      <c r="KW34" s="462"/>
      <c r="KX34" s="462"/>
      <c r="KY34" s="462"/>
      <c r="KZ34" s="462"/>
      <c r="LA34" s="462"/>
      <c r="LB34" s="462"/>
      <c r="LC34" s="462"/>
      <c r="LD34" s="462"/>
      <c r="LE34" s="462"/>
      <c r="LF34" s="462"/>
      <c r="LG34" s="462"/>
      <c r="LH34" s="462"/>
      <c r="LI34" s="462"/>
      <c r="LJ34" s="462"/>
      <c r="LK34" s="462"/>
      <c r="LL34" s="462"/>
      <c r="LM34" s="462"/>
      <c r="LN34" s="462"/>
      <c r="LO34" s="462"/>
      <c r="LP34" s="462"/>
      <c r="LQ34" s="462"/>
      <c r="LR34" s="462"/>
      <c r="LS34" s="462"/>
      <c r="LT34" s="462"/>
      <c r="LU34" s="462"/>
      <c r="LV34" s="462"/>
      <c r="LW34" s="462"/>
      <c r="LX34" s="462"/>
      <c r="LY34" s="462"/>
      <c r="LZ34" s="462"/>
      <c r="MA34" s="462"/>
      <c r="MB34" s="462"/>
      <c r="MC34" s="462"/>
      <c r="MD34" s="462"/>
      <c r="ME34" s="462"/>
      <c r="MF34" s="462"/>
      <c r="MG34" s="462"/>
      <c r="MH34" s="462"/>
      <c r="MI34" s="462"/>
      <c r="MJ34" s="462"/>
      <c r="MK34" s="462"/>
      <c r="ML34" s="462"/>
      <c r="MM34" s="462"/>
      <c r="MN34" s="462"/>
      <c r="MO34" s="462"/>
      <c r="MP34" s="462"/>
      <c r="MQ34" s="462"/>
      <c r="MR34" s="462"/>
      <c r="MS34" s="462"/>
      <c r="MT34" s="462"/>
      <c r="MU34" s="462"/>
      <c r="MV34" s="462"/>
      <c r="MW34" s="462"/>
      <c r="MX34" s="462"/>
      <c r="MY34" s="462"/>
      <c r="MZ34" s="462"/>
      <c r="NA34" s="462"/>
      <c r="NB34" s="462"/>
      <c r="NC34" s="462"/>
      <c r="ND34" s="462"/>
      <c r="NE34" s="462"/>
      <c r="NF34" s="462"/>
      <c r="NG34" s="462"/>
      <c r="NH34" s="462"/>
      <c r="NI34" s="462"/>
      <c r="NJ34" s="462"/>
      <c r="NK34" s="462"/>
      <c r="NL34" s="462"/>
      <c r="NM34" s="462"/>
      <c r="NN34" s="462"/>
      <c r="NO34" s="462"/>
      <c r="NP34" s="462"/>
      <c r="NQ34" s="462"/>
      <c r="NR34" s="462"/>
      <c r="NS34" s="462"/>
      <c r="NT34" s="462"/>
      <c r="NU34" s="462"/>
      <c r="NV34" s="462"/>
      <c r="NW34" s="462"/>
      <c r="NX34" s="462"/>
      <c r="NY34" s="462"/>
      <c r="NZ34" s="462"/>
      <c r="OA34" s="462"/>
      <c r="OB34" s="462"/>
      <c r="OC34" s="462"/>
      <c r="OD34" s="462"/>
      <c r="OE34" s="462"/>
      <c r="OF34" s="462"/>
      <c r="OG34" s="462"/>
      <c r="OH34" s="462"/>
      <c r="OI34" s="462"/>
      <c r="OJ34" s="462"/>
      <c r="OK34" s="462"/>
      <c r="OL34" s="462"/>
      <c r="OM34" s="462"/>
      <c r="ON34" s="462"/>
      <c r="OO34" s="462"/>
      <c r="OP34" s="462"/>
      <c r="OQ34" s="462"/>
      <c r="OR34" s="462"/>
      <c r="OS34" s="462"/>
      <c r="OT34" s="462"/>
      <c r="OU34" s="462"/>
      <c r="OV34" s="462"/>
      <c r="OW34" s="462"/>
      <c r="OX34" s="462"/>
      <c r="OY34" s="462"/>
      <c r="OZ34" s="462"/>
      <c r="PA34" s="462"/>
      <c r="PB34" s="462"/>
      <c r="PC34" s="462"/>
      <c r="PD34" s="462"/>
      <c r="PE34" s="462"/>
      <c r="PF34" s="462"/>
      <c r="PG34" s="462"/>
      <c r="PH34" s="462"/>
      <c r="PI34" s="462"/>
      <c r="PJ34" s="462"/>
      <c r="PK34" s="462"/>
      <c r="PL34" s="462"/>
      <c r="PM34" s="462"/>
      <c r="PN34" s="462"/>
      <c r="PO34" s="462"/>
      <c r="PP34" s="462"/>
      <c r="PQ34" s="462"/>
      <c r="PR34" s="462"/>
      <c r="PS34" s="462"/>
      <c r="PT34" s="462"/>
      <c r="PU34" s="462"/>
      <c r="PV34" s="462"/>
      <c r="PW34" s="462"/>
      <c r="PX34" s="462"/>
      <c r="PY34" s="462"/>
      <c r="PZ34" s="462"/>
      <c r="QA34" s="462"/>
      <c r="QB34" s="462"/>
      <c r="QC34" s="462"/>
      <c r="QD34" s="462"/>
      <c r="QE34" s="462"/>
      <c r="QF34" s="462"/>
      <c r="QG34" s="462"/>
      <c r="QH34" s="462"/>
      <c r="QI34" s="462"/>
      <c r="QJ34" s="462"/>
      <c r="QK34" s="462"/>
      <c r="QL34" s="462"/>
      <c r="QM34" s="462"/>
      <c r="QN34" s="462"/>
      <c r="QO34" s="462"/>
      <c r="QP34" s="462"/>
      <c r="QQ34" s="462"/>
      <c r="QR34" s="462"/>
      <c r="QS34" s="462"/>
      <c r="QT34" s="462"/>
      <c r="QU34" s="462"/>
      <c r="QV34" s="462"/>
      <c r="QW34" s="462"/>
      <c r="QX34" s="462"/>
      <c r="QY34" s="462"/>
      <c r="QZ34" s="462"/>
      <c r="RA34" s="462"/>
      <c r="RB34" s="462"/>
      <c r="RC34" s="462"/>
      <c r="RD34" s="462"/>
      <c r="RE34" s="462"/>
      <c r="RF34" s="462"/>
      <c r="RG34" s="462"/>
      <c r="RH34" s="462"/>
      <c r="RI34" s="462"/>
      <c r="RJ34" s="462"/>
      <c r="RK34" s="462"/>
      <c r="RL34" s="462"/>
      <c r="RM34" s="462"/>
      <c r="RN34" s="462"/>
      <c r="RO34" s="462"/>
      <c r="RP34" s="462"/>
      <c r="RQ34" s="462"/>
      <c r="RR34" s="462"/>
      <c r="RS34" s="462"/>
      <c r="RT34" s="462"/>
      <c r="RU34" s="462"/>
      <c r="RV34" s="462"/>
      <c r="RW34" s="462"/>
      <c r="RX34" s="462"/>
      <c r="RY34" s="462"/>
      <c r="RZ34" s="462"/>
      <c r="SA34" s="462"/>
      <c r="SB34" s="462"/>
      <c r="SC34" s="462"/>
      <c r="SD34" s="462"/>
      <c r="SE34" s="462"/>
      <c r="SF34" s="462"/>
      <c r="SG34" s="462"/>
      <c r="SH34" s="462"/>
      <c r="SI34" s="462"/>
      <c r="SJ34" s="462"/>
      <c r="SK34" s="462"/>
      <c r="SL34" s="462"/>
      <c r="SM34" s="462"/>
      <c r="SN34" s="462"/>
      <c r="SO34" s="462"/>
      <c r="SP34" s="462"/>
      <c r="SQ34" s="462"/>
      <c r="SR34" s="462"/>
      <c r="SS34" s="462"/>
      <c r="ST34" s="462"/>
      <c r="SU34" s="462"/>
      <c r="SV34" s="462"/>
      <c r="SW34" s="462"/>
      <c r="SX34" s="462"/>
      <c r="SY34" s="462"/>
      <c r="SZ34" s="462"/>
      <c r="TA34" s="462"/>
      <c r="TB34" s="462"/>
      <c r="TC34" s="462"/>
      <c r="TD34" s="462"/>
      <c r="TE34" s="462"/>
      <c r="TF34" s="462"/>
      <c r="TG34" s="462"/>
      <c r="TH34" s="462"/>
      <c r="TI34" s="462"/>
      <c r="TJ34" s="462"/>
      <c r="TK34" s="462"/>
      <c r="TL34" s="462"/>
      <c r="TM34" s="462"/>
      <c r="TN34" s="462"/>
      <c r="TO34" s="462"/>
      <c r="TP34" s="462"/>
      <c r="TQ34" s="462"/>
      <c r="TR34" s="462"/>
      <c r="TS34" s="462"/>
      <c r="TT34" s="462"/>
      <c r="TU34" s="462"/>
      <c r="TV34" s="462"/>
      <c r="TW34" s="462"/>
      <c r="TX34" s="462"/>
      <c r="TY34" s="462"/>
      <c r="TZ34" s="462"/>
      <c r="UA34" s="462"/>
      <c r="UB34" s="462"/>
      <c r="UC34" s="462"/>
      <c r="UD34" s="462"/>
      <c r="UE34" s="462"/>
      <c r="UF34" s="462"/>
      <c r="UG34" s="462"/>
      <c r="UH34" s="462"/>
      <c r="UI34" s="462"/>
      <c r="UJ34" s="462"/>
      <c r="UK34" s="462"/>
      <c r="UL34" s="462"/>
      <c r="UM34" s="462"/>
      <c r="UN34" s="462"/>
      <c r="UO34" s="462"/>
      <c r="UP34" s="462"/>
      <c r="UQ34" s="462"/>
      <c r="UR34" s="462"/>
      <c r="US34" s="462"/>
      <c r="UT34" s="462"/>
      <c r="UU34" s="462"/>
      <c r="UV34" s="462"/>
      <c r="UW34" s="462"/>
      <c r="UX34" s="462"/>
      <c r="UY34" s="462"/>
      <c r="UZ34" s="462"/>
      <c r="VA34" s="462"/>
      <c r="VB34" s="462"/>
      <c r="VC34" s="462"/>
      <c r="VD34" s="462"/>
      <c r="VE34" s="462"/>
      <c r="VF34" s="462"/>
      <c r="VG34" s="462"/>
      <c r="VH34" s="462"/>
      <c r="VI34" s="462"/>
      <c r="VJ34" s="462"/>
      <c r="VK34" s="462"/>
      <c r="VL34" s="462"/>
      <c r="VM34" s="462"/>
      <c r="VN34" s="462"/>
      <c r="VO34" s="462"/>
      <c r="VP34" s="462"/>
      <c r="VQ34" s="462"/>
      <c r="VR34" s="462"/>
      <c r="VS34" s="462"/>
      <c r="VT34" s="462"/>
      <c r="VU34" s="462"/>
      <c r="VV34" s="462"/>
      <c r="VW34" s="462"/>
      <c r="VX34" s="462"/>
      <c r="VY34" s="462"/>
      <c r="VZ34" s="462"/>
      <c r="WA34" s="462"/>
      <c r="WB34" s="462"/>
      <c r="WC34" s="462"/>
      <c r="WD34" s="462"/>
      <c r="WE34" s="462"/>
      <c r="WF34" s="462"/>
      <c r="WG34" s="462"/>
      <c r="WH34" s="462"/>
      <c r="WI34" s="462"/>
      <c r="WJ34" s="462"/>
      <c r="WK34" s="462"/>
      <c r="WL34" s="462"/>
      <c r="WM34" s="462"/>
      <c r="WN34" s="462"/>
      <c r="WO34" s="462"/>
      <c r="WP34" s="462"/>
      <c r="WQ34" s="462"/>
      <c r="WR34" s="462"/>
      <c r="WS34" s="462"/>
      <c r="WT34" s="462"/>
      <c r="WU34" s="462"/>
      <c r="WV34" s="462"/>
      <c r="WW34" s="462"/>
      <c r="WX34" s="462"/>
      <c r="WY34" s="462"/>
      <c r="WZ34" s="462"/>
      <c r="XA34" s="462"/>
      <c r="XB34" s="462"/>
      <c r="XC34" s="462"/>
      <c r="XD34" s="462"/>
      <c r="XE34" s="462"/>
      <c r="XF34" s="462"/>
      <c r="XG34" s="462"/>
      <c r="XH34" s="462"/>
      <c r="XI34" s="462"/>
      <c r="XJ34" s="462"/>
      <c r="XK34" s="462"/>
      <c r="XL34" s="462"/>
      <c r="XM34" s="462"/>
      <c r="XN34" s="462"/>
      <c r="XO34" s="462"/>
      <c r="XP34" s="462"/>
      <c r="XQ34" s="462"/>
      <c r="XR34" s="462"/>
      <c r="XS34" s="462"/>
      <c r="XT34" s="462"/>
      <c r="XU34" s="462"/>
      <c r="XV34" s="462"/>
      <c r="XW34" s="462"/>
      <c r="XX34" s="462"/>
      <c r="XY34" s="462"/>
      <c r="XZ34" s="462"/>
      <c r="YA34" s="462"/>
      <c r="YB34" s="462"/>
      <c r="YC34" s="462"/>
      <c r="YD34" s="462"/>
      <c r="YE34" s="462"/>
      <c r="YF34" s="462"/>
      <c r="YG34" s="462"/>
      <c r="YH34" s="462"/>
      <c r="YI34" s="462"/>
      <c r="YJ34" s="462"/>
      <c r="YK34" s="462"/>
      <c r="YL34" s="462"/>
      <c r="YM34" s="462"/>
      <c r="YN34" s="462"/>
      <c r="YO34" s="462"/>
      <c r="YP34" s="462"/>
      <c r="YQ34" s="462"/>
      <c r="YR34" s="462"/>
      <c r="YS34" s="462"/>
      <c r="YT34" s="462"/>
      <c r="YU34" s="462"/>
      <c r="YV34" s="462"/>
      <c r="YW34" s="462"/>
      <c r="YX34" s="462"/>
      <c r="YY34" s="462"/>
      <c r="YZ34" s="462"/>
      <c r="ZA34" s="462"/>
      <c r="ZB34" s="462"/>
      <c r="ZC34" s="462"/>
      <c r="ZD34" s="462"/>
      <c r="ZE34" s="462"/>
      <c r="ZF34" s="462"/>
      <c r="ZG34" s="462"/>
      <c r="ZH34" s="462"/>
      <c r="ZI34" s="462"/>
      <c r="ZJ34" s="462"/>
      <c r="ZK34" s="462"/>
      <c r="ZL34" s="462"/>
      <c r="ZM34" s="462"/>
      <c r="ZN34" s="462"/>
      <c r="ZO34" s="462"/>
      <c r="ZP34" s="462"/>
      <c r="ZQ34" s="462"/>
      <c r="ZR34" s="462"/>
      <c r="ZS34" s="462"/>
      <c r="ZT34" s="462"/>
      <c r="ZU34" s="462"/>
      <c r="ZV34" s="462"/>
      <c r="ZW34" s="462"/>
      <c r="ZX34" s="462"/>
      <c r="ZY34" s="462"/>
      <c r="ZZ34" s="462"/>
      <c r="AAA34" s="462"/>
      <c r="AAB34" s="462"/>
      <c r="AAC34" s="462"/>
      <c r="AAD34" s="462"/>
      <c r="AAE34" s="462"/>
      <c r="AAF34" s="462"/>
      <c r="AAG34" s="462"/>
      <c r="AAH34" s="462"/>
      <c r="AAI34" s="462"/>
      <c r="AAJ34" s="462"/>
      <c r="AAK34" s="462"/>
      <c r="AAL34" s="462"/>
      <c r="AAM34" s="462"/>
      <c r="AAN34" s="462"/>
      <c r="AAO34" s="462"/>
      <c r="AAP34" s="462"/>
      <c r="AAQ34" s="462"/>
      <c r="AAR34" s="462"/>
      <c r="AAS34" s="462"/>
      <c r="AAT34" s="462"/>
      <c r="AAU34" s="462"/>
      <c r="AAV34" s="462"/>
      <c r="AAW34" s="462"/>
      <c r="AAX34" s="462"/>
      <c r="AAY34" s="462"/>
      <c r="AAZ34" s="462"/>
      <c r="ABA34" s="462"/>
      <c r="ABB34" s="462"/>
      <c r="ABC34" s="462"/>
      <c r="ABD34" s="462"/>
      <c r="ABE34" s="462"/>
      <c r="ABF34" s="462"/>
      <c r="ABG34" s="462"/>
      <c r="ABH34" s="462"/>
      <c r="ABI34" s="462"/>
      <c r="ABJ34" s="462"/>
      <c r="ABK34" s="462"/>
      <c r="ABL34" s="462"/>
      <c r="ABM34" s="462"/>
      <c r="ABN34" s="462"/>
      <c r="ABO34" s="462"/>
      <c r="ABP34" s="462"/>
      <c r="ABQ34" s="462"/>
      <c r="ABR34" s="462"/>
      <c r="ABS34" s="462"/>
      <c r="ABT34" s="462"/>
      <c r="ABU34" s="462"/>
      <c r="ABV34" s="462"/>
      <c r="ABW34" s="462"/>
      <c r="ABX34" s="462"/>
      <c r="ABY34" s="462"/>
      <c r="ABZ34" s="462"/>
      <c r="ACA34" s="462"/>
      <c r="ACB34" s="462"/>
      <c r="ACC34" s="462"/>
      <c r="ACD34" s="462"/>
      <c r="ACE34" s="462"/>
      <c r="ACF34" s="462"/>
      <c r="ACG34" s="462"/>
      <c r="ACH34" s="462"/>
      <c r="ACI34" s="462"/>
      <c r="ACJ34" s="462"/>
      <c r="ACK34" s="462"/>
      <c r="ACL34" s="462"/>
      <c r="ACM34" s="462"/>
      <c r="ACN34" s="462"/>
      <c r="ACO34" s="462"/>
      <c r="ACP34" s="462"/>
      <c r="ACQ34" s="462"/>
      <c r="ACR34" s="462"/>
      <c r="ACS34" s="462"/>
      <c r="ACT34" s="462"/>
      <c r="ACU34" s="462"/>
      <c r="ACV34" s="462"/>
      <c r="ACW34" s="462"/>
      <c r="ACX34" s="462"/>
      <c r="ACY34" s="462"/>
      <c r="ACZ34" s="462"/>
      <c r="ADA34" s="462"/>
      <c r="ADB34" s="462"/>
      <c r="ADC34" s="462"/>
      <c r="ADD34" s="462"/>
      <c r="ADE34" s="462"/>
      <c r="ADF34" s="462"/>
      <c r="ADG34" s="462"/>
      <c r="ADH34" s="462"/>
      <c r="ADI34" s="462"/>
      <c r="ADJ34" s="462"/>
      <c r="ADK34" s="462"/>
      <c r="ADL34" s="462"/>
      <c r="ADM34" s="462"/>
      <c r="ADN34" s="462"/>
      <c r="ADO34" s="462"/>
      <c r="ADP34" s="462"/>
      <c r="ADQ34" s="462"/>
      <c r="ADR34" s="462"/>
      <c r="ADS34" s="462"/>
      <c r="ADT34" s="462"/>
      <c r="ADU34" s="462"/>
      <c r="ADV34" s="462"/>
      <c r="ADW34" s="462"/>
      <c r="ADX34" s="462"/>
      <c r="ADY34" s="462"/>
      <c r="ADZ34" s="462"/>
      <c r="AEA34" s="462"/>
      <c r="AEB34" s="462"/>
      <c r="AEC34" s="462"/>
      <c r="AED34" s="462"/>
      <c r="AEE34" s="462"/>
      <c r="AEF34" s="462"/>
      <c r="AEG34" s="462"/>
      <c r="AEH34" s="462"/>
      <c r="AEI34" s="462"/>
      <c r="AEJ34" s="462"/>
      <c r="AEK34" s="462"/>
      <c r="AEL34" s="462"/>
      <c r="AEM34" s="462"/>
      <c r="AEN34" s="462"/>
      <c r="AEO34" s="462"/>
      <c r="AEP34" s="462"/>
      <c r="AEQ34" s="462"/>
      <c r="AER34" s="462"/>
      <c r="AES34" s="462"/>
      <c r="AET34" s="462"/>
      <c r="AEU34" s="462"/>
      <c r="AEV34" s="462"/>
      <c r="AEW34" s="462"/>
      <c r="AEX34" s="462"/>
      <c r="AEY34" s="462"/>
      <c r="AEZ34" s="462"/>
      <c r="AFA34" s="462"/>
      <c r="AFB34" s="462"/>
      <c r="AFC34" s="462"/>
      <c r="AFD34" s="462"/>
      <c r="AFE34" s="462"/>
      <c r="AFF34" s="462"/>
      <c r="AFG34" s="462"/>
      <c r="AFH34" s="462"/>
      <c r="AFI34" s="462"/>
      <c r="AFJ34" s="462"/>
      <c r="AFK34" s="462"/>
      <c r="AFL34" s="462"/>
      <c r="AFM34" s="462"/>
      <c r="AFN34" s="462"/>
      <c r="AFO34" s="462"/>
      <c r="AFP34" s="462"/>
      <c r="AFQ34" s="462"/>
      <c r="AFR34" s="462"/>
      <c r="AFS34" s="462"/>
      <c r="AFT34" s="462"/>
      <c r="AFU34" s="462"/>
      <c r="AFV34" s="462"/>
      <c r="AFW34" s="462"/>
      <c r="AFX34" s="462"/>
      <c r="AFY34" s="462"/>
      <c r="AFZ34" s="462"/>
      <c r="AGA34" s="462"/>
      <c r="AGB34" s="462"/>
      <c r="AGC34" s="462"/>
      <c r="AGD34" s="462"/>
      <c r="AGE34" s="462"/>
      <c r="AGF34" s="462"/>
      <c r="AGG34" s="462"/>
      <c r="AGH34" s="462"/>
      <c r="AGI34" s="462"/>
      <c r="AGJ34" s="462"/>
      <c r="AGK34" s="462"/>
      <c r="AGL34" s="462"/>
      <c r="AGM34" s="462"/>
      <c r="AGN34" s="462"/>
      <c r="AGO34" s="462"/>
      <c r="AGP34" s="462"/>
      <c r="AGQ34" s="462"/>
      <c r="AGR34" s="462"/>
      <c r="AGS34" s="462"/>
      <c r="AGT34" s="462"/>
      <c r="AGU34" s="462"/>
      <c r="AGV34" s="462"/>
      <c r="AGW34" s="462"/>
      <c r="AGX34" s="462"/>
      <c r="AGY34" s="462"/>
      <c r="AGZ34" s="462"/>
      <c r="AHA34" s="462"/>
      <c r="AHB34" s="462"/>
      <c r="AHC34" s="462"/>
      <c r="AHD34" s="462"/>
      <c r="AHE34" s="462"/>
      <c r="AHF34" s="462"/>
      <c r="AHG34" s="462"/>
      <c r="AHH34" s="462"/>
      <c r="AHI34" s="462"/>
      <c r="AHJ34" s="462"/>
      <c r="AHK34" s="462"/>
      <c r="AHL34" s="462"/>
      <c r="AHM34" s="462"/>
      <c r="AHN34" s="462"/>
      <c r="AHO34" s="462"/>
      <c r="AHP34" s="462"/>
      <c r="AHQ34" s="462"/>
      <c r="AHR34" s="462"/>
      <c r="AHS34" s="462"/>
      <c r="AHT34" s="462"/>
      <c r="AHU34" s="462"/>
      <c r="AHV34" s="462"/>
      <c r="AHW34" s="462"/>
      <c r="AHX34" s="462"/>
      <c r="AHY34" s="462"/>
      <c r="AHZ34" s="462"/>
      <c r="AIA34" s="462"/>
      <c r="AIB34" s="462"/>
      <c r="AIC34" s="462"/>
      <c r="AID34" s="462"/>
      <c r="AIE34" s="462"/>
      <c r="AIF34" s="462"/>
      <c r="AIG34" s="462"/>
      <c r="AIH34" s="462"/>
      <c r="AII34" s="462"/>
      <c r="AIJ34" s="462"/>
      <c r="AIK34" s="462"/>
      <c r="AIL34" s="462"/>
      <c r="AIM34" s="462"/>
      <c r="AIN34" s="462"/>
      <c r="AIO34" s="462"/>
      <c r="AIP34" s="462"/>
      <c r="AIQ34" s="462"/>
      <c r="AIR34" s="462"/>
      <c r="AIS34" s="462"/>
      <c r="AIT34" s="462"/>
      <c r="AIU34" s="462"/>
      <c r="AIV34" s="462"/>
      <c r="AIW34" s="462"/>
      <c r="AIX34" s="462"/>
      <c r="AIY34" s="462"/>
      <c r="AIZ34" s="462"/>
      <c r="AJA34" s="462"/>
      <c r="AJB34" s="462"/>
      <c r="AJC34" s="462"/>
      <c r="AJD34" s="462"/>
      <c r="AJE34" s="462"/>
      <c r="AJF34" s="462"/>
      <c r="AJG34" s="462"/>
      <c r="AJH34" s="462"/>
      <c r="AJI34" s="462"/>
      <c r="AJJ34" s="462"/>
      <c r="AJK34" s="462"/>
      <c r="AJL34" s="462"/>
      <c r="AJM34" s="462"/>
      <c r="AJN34" s="462"/>
      <c r="AJO34" s="462"/>
      <c r="AJP34" s="462"/>
      <c r="AJQ34" s="462"/>
      <c r="AJR34" s="462"/>
      <c r="AJS34" s="462"/>
      <c r="AJT34" s="462"/>
      <c r="AJU34" s="462"/>
      <c r="AJV34" s="462"/>
      <c r="AJW34" s="462"/>
      <c r="AJX34" s="462"/>
      <c r="AJY34" s="462"/>
      <c r="AJZ34" s="462"/>
      <c r="AKA34" s="462"/>
      <c r="AKB34" s="462"/>
      <c r="AKC34" s="462"/>
      <c r="AKD34" s="462"/>
      <c r="AKE34" s="462"/>
      <c r="AKF34" s="462"/>
      <c r="AKG34" s="462"/>
      <c r="AKH34" s="462"/>
      <c r="AKI34" s="462"/>
      <c r="AKJ34" s="462"/>
      <c r="AKK34" s="462"/>
      <c r="AKL34" s="462"/>
      <c r="AKM34" s="462"/>
      <c r="AKN34" s="462"/>
      <c r="AKO34" s="462"/>
      <c r="AKP34" s="462"/>
      <c r="AKQ34" s="462"/>
      <c r="AKR34" s="462"/>
      <c r="AKS34" s="462"/>
      <c r="AKT34" s="462"/>
      <c r="AKU34" s="462"/>
      <c r="AKV34" s="462"/>
      <c r="AKW34" s="462"/>
      <c r="AKX34" s="462"/>
      <c r="AKY34" s="462"/>
      <c r="AKZ34" s="462"/>
      <c r="ALA34" s="462"/>
      <c r="ALB34" s="462"/>
      <c r="ALC34" s="462"/>
      <c r="ALD34" s="462"/>
      <c r="ALE34" s="462"/>
      <c r="ALF34" s="462"/>
      <c r="ALG34" s="462"/>
      <c r="ALH34" s="462"/>
      <c r="ALI34" s="462"/>
      <c r="ALJ34" s="462"/>
      <c r="ALK34" s="462"/>
      <c r="ALL34" s="462"/>
      <c r="ALM34" s="462"/>
      <c r="ALN34" s="462"/>
      <c r="ALO34" s="462"/>
      <c r="ALP34" s="462"/>
      <c r="ALQ34" s="462"/>
      <c r="ALR34" s="462"/>
      <c r="ALS34" s="462"/>
      <c r="ALT34" s="462"/>
      <c r="ALU34" s="462"/>
      <c r="ALV34" s="462"/>
      <c r="ALW34" s="462"/>
      <c r="ALX34" s="462"/>
      <c r="ALY34" s="462"/>
      <c r="ALZ34" s="462"/>
      <c r="AMA34" s="462"/>
      <c r="AMB34" s="462"/>
      <c r="AMC34" s="462"/>
      <c r="AMD34" s="462"/>
      <c r="AME34" s="462"/>
      <c r="AMF34" s="462"/>
      <c r="AMG34" s="462"/>
      <c r="AMH34" s="462"/>
      <c r="AMI34" s="462"/>
      <c r="AMJ34" s="462"/>
      <c r="AMK34" s="462"/>
      <c r="AML34" s="462"/>
      <c r="AMM34" s="462"/>
      <c r="AMN34" s="462"/>
      <c r="AMO34" s="462"/>
      <c r="AMP34" s="462"/>
      <c r="AMQ34" s="462"/>
      <c r="AMR34" s="462"/>
      <c r="AMS34" s="462"/>
      <c r="AMT34" s="462"/>
      <c r="AMU34" s="462"/>
      <c r="AMV34" s="462"/>
      <c r="AMW34" s="462"/>
      <c r="AMX34" s="462"/>
      <c r="AMY34" s="462"/>
      <c r="AMZ34" s="462"/>
      <c r="ANA34" s="462"/>
      <c r="ANB34" s="462"/>
      <c r="ANC34" s="462"/>
      <c r="AND34" s="462"/>
      <c r="ANE34" s="462"/>
      <c r="ANF34" s="462"/>
      <c r="ANG34" s="462"/>
      <c r="ANH34" s="462"/>
      <c r="ANI34" s="462"/>
      <c r="ANJ34" s="462"/>
      <c r="ANK34" s="462"/>
      <c r="ANL34" s="462"/>
      <c r="ANM34" s="462"/>
      <c r="ANN34" s="462"/>
      <c r="ANO34" s="462"/>
      <c r="ANP34" s="462"/>
      <c r="ANQ34" s="462"/>
      <c r="ANR34" s="462"/>
      <c r="ANS34" s="462"/>
      <c r="ANT34" s="462"/>
      <c r="ANU34" s="462"/>
      <c r="ANV34" s="462"/>
      <c r="ANW34" s="462"/>
      <c r="ANX34" s="462"/>
      <c r="ANY34" s="462"/>
      <c r="ANZ34" s="462"/>
      <c r="AOA34" s="462"/>
      <c r="AOB34" s="462"/>
      <c r="AOC34" s="462"/>
      <c r="AOD34" s="462"/>
      <c r="AOE34" s="462"/>
      <c r="AOF34" s="462"/>
      <c r="AOG34" s="462"/>
      <c r="AOH34" s="462"/>
      <c r="AOI34" s="462"/>
      <c r="AOJ34" s="462"/>
      <c r="AOK34" s="462"/>
      <c r="AOL34" s="462"/>
      <c r="AOM34" s="462"/>
      <c r="AON34" s="462"/>
      <c r="AOO34" s="462"/>
      <c r="AOP34" s="462"/>
      <c r="AOQ34" s="462"/>
      <c r="AOR34" s="462"/>
      <c r="AOS34" s="462"/>
      <c r="AOT34" s="462"/>
      <c r="AOU34" s="462"/>
      <c r="AOV34" s="462"/>
      <c r="AOW34" s="462"/>
      <c r="AOX34" s="462"/>
      <c r="AOY34" s="462"/>
      <c r="AOZ34" s="462"/>
      <c r="APA34" s="462"/>
      <c r="APB34" s="462"/>
      <c r="APC34" s="462"/>
      <c r="APD34" s="462"/>
      <c r="APE34" s="462"/>
      <c r="APF34" s="462"/>
      <c r="APG34" s="462"/>
      <c r="APH34" s="462"/>
      <c r="API34" s="462"/>
      <c r="APJ34" s="462"/>
      <c r="APK34" s="462"/>
      <c r="APL34" s="462"/>
      <c r="APM34" s="462"/>
      <c r="APN34" s="462"/>
      <c r="APO34" s="462"/>
      <c r="APP34" s="462"/>
      <c r="APQ34" s="462"/>
      <c r="APR34" s="462"/>
      <c r="APS34" s="462"/>
      <c r="APT34" s="462"/>
      <c r="APU34" s="462"/>
      <c r="APV34" s="462"/>
      <c r="APW34" s="462"/>
      <c r="APX34" s="462"/>
      <c r="APY34" s="462"/>
      <c r="APZ34" s="462"/>
      <c r="AQA34" s="462"/>
      <c r="AQB34" s="462"/>
      <c r="AQC34" s="462"/>
      <c r="AQD34" s="462"/>
      <c r="AQE34" s="462"/>
      <c r="AQF34" s="462"/>
      <c r="AQG34" s="462"/>
      <c r="AQH34" s="462"/>
      <c r="AQI34" s="462"/>
      <c r="AQJ34" s="462"/>
      <c r="AQK34" s="462"/>
      <c r="AQL34" s="462"/>
      <c r="AQM34" s="462"/>
      <c r="AQN34" s="462"/>
      <c r="AQO34" s="462"/>
      <c r="AQP34" s="462"/>
      <c r="AQQ34" s="462"/>
      <c r="AQR34" s="462"/>
      <c r="AQS34" s="462"/>
      <c r="AQT34" s="462"/>
      <c r="AQU34" s="462"/>
      <c r="AQV34" s="462"/>
      <c r="AQW34" s="462"/>
      <c r="AQX34" s="462"/>
      <c r="AQY34" s="462"/>
      <c r="AQZ34" s="462"/>
      <c r="ARA34" s="462"/>
      <c r="ARB34" s="462"/>
      <c r="ARC34" s="462"/>
      <c r="ARD34" s="462"/>
      <c r="ARE34" s="462"/>
      <c r="ARF34" s="462"/>
      <c r="ARG34" s="462"/>
      <c r="ARH34" s="462"/>
      <c r="ARI34" s="462"/>
      <c r="ARJ34" s="462"/>
      <c r="ARK34" s="462"/>
      <c r="ARL34" s="462"/>
      <c r="ARM34" s="462"/>
      <c r="ARN34" s="462"/>
      <c r="ARO34" s="462"/>
      <c r="ARP34" s="462"/>
      <c r="ARQ34" s="462"/>
      <c r="ARR34" s="462"/>
      <c r="ARS34" s="462"/>
      <c r="ART34" s="462"/>
      <c r="ARU34" s="462"/>
      <c r="ARV34" s="462"/>
      <c r="ARW34" s="462"/>
      <c r="ARX34" s="462"/>
      <c r="ARY34" s="462"/>
      <c r="ARZ34" s="462"/>
      <c r="ASA34" s="462"/>
      <c r="ASB34" s="462"/>
      <c r="ASC34" s="462"/>
      <c r="ASD34" s="462"/>
      <c r="ASE34" s="462"/>
      <c r="ASF34" s="462"/>
      <c r="ASG34" s="462"/>
      <c r="ASH34" s="462"/>
      <c r="ASI34" s="462"/>
      <c r="ASJ34" s="462"/>
      <c r="ASK34" s="462"/>
      <c r="ASL34" s="462"/>
      <c r="ASM34" s="462"/>
      <c r="ASN34" s="462"/>
      <c r="ASO34" s="462"/>
      <c r="ASP34" s="462"/>
      <c r="ASQ34" s="462"/>
      <c r="ASR34" s="462"/>
      <c r="ASS34" s="462"/>
      <c r="AST34" s="462"/>
      <c r="ASU34" s="462"/>
      <c r="ASV34" s="462"/>
      <c r="ASW34" s="462"/>
      <c r="ASX34" s="462"/>
      <c r="ASY34" s="462"/>
      <c r="ASZ34" s="462"/>
      <c r="ATA34" s="462"/>
      <c r="ATB34" s="462"/>
      <c r="ATC34" s="462"/>
      <c r="ATD34" s="462"/>
      <c r="ATE34" s="462"/>
      <c r="ATF34" s="462"/>
      <c r="ATG34" s="462"/>
      <c r="ATH34" s="462"/>
      <c r="ATI34" s="462"/>
      <c r="ATJ34" s="462"/>
      <c r="ATK34" s="462"/>
      <c r="ATL34" s="462"/>
      <c r="ATM34" s="462"/>
      <c r="ATN34" s="462"/>
      <c r="ATO34" s="462"/>
      <c r="ATP34" s="462"/>
      <c r="ATQ34" s="462"/>
      <c r="ATR34" s="462"/>
      <c r="ATS34" s="462"/>
      <c r="ATT34" s="462"/>
      <c r="ATU34" s="462"/>
      <c r="ATV34" s="462"/>
      <c r="ATW34" s="462"/>
      <c r="ATX34" s="462"/>
      <c r="ATY34" s="462"/>
      <c r="ATZ34" s="462"/>
      <c r="AUA34" s="462"/>
      <c r="AUB34" s="462"/>
      <c r="AUC34" s="462"/>
      <c r="AUD34" s="462"/>
      <c r="AUE34" s="462"/>
      <c r="AUF34" s="462"/>
      <c r="AUG34" s="462"/>
      <c r="AUH34" s="462"/>
      <c r="AUI34" s="462"/>
      <c r="AUJ34" s="462"/>
      <c r="AUK34" s="462"/>
      <c r="AUL34" s="462"/>
      <c r="AUM34" s="462"/>
      <c r="AUN34" s="462"/>
      <c r="AUO34" s="462"/>
      <c r="AUP34" s="462"/>
      <c r="AUQ34" s="462"/>
      <c r="AUR34" s="462"/>
      <c r="AUS34" s="462"/>
      <c r="AUT34" s="462"/>
      <c r="AUU34" s="462"/>
      <c r="AUV34" s="462"/>
      <c r="AUW34" s="462"/>
      <c r="AUX34" s="462"/>
      <c r="AUY34" s="462"/>
      <c r="AUZ34" s="462"/>
      <c r="AVA34" s="462"/>
      <c r="AVB34" s="462"/>
      <c r="AVC34" s="462"/>
      <c r="AVD34" s="462"/>
      <c r="AVE34" s="462"/>
      <c r="AVF34" s="462"/>
      <c r="AVG34" s="462"/>
      <c r="AVH34" s="462"/>
      <c r="AVI34" s="462"/>
      <c r="AVJ34" s="462"/>
      <c r="AVK34" s="462"/>
      <c r="AVL34" s="462"/>
      <c r="AVM34" s="462"/>
      <c r="AVN34" s="462"/>
      <c r="AVO34" s="462"/>
      <c r="AVP34" s="462"/>
      <c r="AVQ34" s="462"/>
      <c r="AVR34" s="462"/>
      <c r="AVS34" s="462"/>
      <c r="AVT34" s="462"/>
      <c r="AVU34" s="462"/>
      <c r="AVV34" s="462"/>
      <c r="AVW34" s="462"/>
      <c r="AVX34" s="462"/>
      <c r="AVY34" s="462"/>
      <c r="AVZ34" s="462"/>
      <c r="AWA34" s="462"/>
      <c r="AWB34" s="462"/>
      <c r="AWC34" s="462"/>
      <c r="AWD34" s="462"/>
      <c r="AWE34" s="462"/>
      <c r="AWF34" s="462"/>
      <c r="AWG34" s="462"/>
      <c r="AWH34" s="462"/>
      <c r="AWI34" s="462"/>
      <c r="AWJ34" s="462"/>
      <c r="AWK34" s="462"/>
      <c r="AWL34" s="462"/>
      <c r="AWM34" s="462"/>
      <c r="AWN34" s="462"/>
      <c r="AWO34" s="462"/>
      <c r="AWP34" s="462"/>
      <c r="AWQ34" s="462"/>
      <c r="AWR34" s="462"/>
      <c r="AWS34" s="462"/>
      <c r="AWT34" s="462"/>
      <c r="AWU34" s="462"/>
      <c r="AWV34" s="462"/>
      <c r="AWW34" s="462"/>
      <c r="AWX34" s="462"/>
      <c r="AWY34" s="462"/>
      <c r="AWZ34" s="462"/>
      <c r="AXA34" s="462"/>
      <c r="AXB34" s="462"/>
      <c r="AXC34" s="462"/>
      <c r="AXD34" s="462"/>
      <c r="AXE34" s="462"/>
      <c r="AXF34" s="462"/>
      <c r="AXG34" s="462"/>
      <c r="AXH34" s="462"/>
      <c r="AXI34" s="462"/>
      <c r="AXJ34" s="462"/>
      <c r="AXK34" s="462"/>
      <c r="AXL34" s="462"/>
      <c r="AXM34" s="462"/>
      <c r="AXN34" s="462"/>
      <c r="AXO34" s="462"/>
      <c r="AXP34" s="462"/>
      <c r="AXQ34" s="462"/>
      <c r="AXR34" s="462"/>
      <c r="AXS34" s="462"/>
      <c r="AXT34" s="462"/>
      <c r="AXU34" s="462"/>
      <c r="AXV34" s="462"/>
      <c r="AXW34" s="462"/>
      <c r="AXX34" s="462"/>
      <c r="AXY34" s="462"/>
      <c r="AXZ34" s="462"/>
      <c r="AYA34" s="462"/>
      <c r="AYB34" s="462"/>
      <c r="AYC34" s="462"/>
      <c r="AYD34" s="462"/>
      <c r="AYE34" s="462"/>
      <c r="AYF34" s="462"/>
      <c r="AYG34" s="462"/>
      <c r="AYH34" s="462"/>
      <c r="AYI34" s="462"/>
      <c r="AYJ34" s="462"/>
      <c r="AYK34" s="462"/>
      <c r="AYL34" s="462"/>
      <c r="AYM34" s="462"/>
      <c r="AYN34" s="462"/>
      <c r="AYO34" s="462"/>
      <c r="AYP34" s="462"/>
      <c r="AYQ34" s="462"/>
      <c r="AYR34" s="462"/>
      <c r="AYS34" s="462"/>
      <c r="AYT34" s="462"/>
      <c r="AYU34" s="462"/>
      <c r="AYV34" s="462"/>
      <c r="AYW34" s="462"/>
      <c r="AYX34" s="462"/>
      <c r="AYY34" s="462"/>
      <c r="AYZ34" s="462"/>
      <c r="AZA34" s="462"/>
      <c r="AZB34" s="462"/>
      <c r="AZC34" s="462"/>
      <c r="AZD34" s="462"/>
      <c r="AZE34" s="462"/>
      <c r="AZF34" s="462"/>
      <c r="AZG34" s="462"/>
      <c r="AZH34" s="462"/>
      <c r="AZI34" s="462"/>
      <c r="AZJ34" s="462"/>
      <c r="AZK34" s="462"/>
      <c r="AZL34" s="462"/>
      <c r="AZM34" s="462"/>
      <c r="AZN34" s="462"/>
      <c r="AZO34" s="462"/>
      <c r="AZP34" s="462"/>
      <c r="AZQ34" s="462"/>
      <c r="AZR34" s="462"/>
      <c r="AZS34" s="462"/>
      <c r="AZT34" s="462"/>
      <c r="AZU34" s="462"/>
      <c r="AZV34" s="462"/>
      <c r="AZW34" s="462"/>
      <c r="AZX34" s="462"/>
      <c r="AZY34" s="462"/>
      <c r="AZZ34" s="462"/>
      <c r="BAA34" s="462"/>
      <c r="BAB34" s="462"/>
      <c r="BAC34" s="462"/>
      <c r="BAD34" s="462"/>
      <c r="BAE34" s="462"/>
      <c r="BAF34" s="462"/>
      <c r="BAG34" s="462"/>
      <c r="BAH34" s="462"/>
      <c r="BAI34" s="462"/>
      <c r="BAJ34" s="462"/>
      <c r="BAK34" s="462"/>
      <c r="BAL34" s="462"/>
      <c r="BAM34" s="462"/>
      <c r="BAN34" s="462"/>
      <c r="BAO34" s="462"/>
      <c r="BAP34" s="462"/>
      <c r="BAQ34" s="462"/>
      <c r="BAR34" s="462"/>
      <c r="BAS34" s="462"/>
      <c r="BAT34" s="462"/>
      <c r="BAU34" s="462"/>
      <c r="BAV34" s="462"/>
      <c r="BAW34" s="462"/>
      <c r="BAX34" s="462"/>
      <c r="BAY34" s="462"/>
      <c r="BAZ34" s="462"/>
      <c r="BBA34" s="462"/>
      <c r="BBB34" s="462"/>
      <c r="BBC34" s="462"/>
      <c r="BBD34" s="462"/>
      <c r="BBE34" s="462"/>
      <c r="BBF34" s="462"/>
      <c r="BBG34" s="462"/>
      <c r="BBH34" s="462"/>
      <c r="BBI34" s="462"/>
      <c r="BBJ34" s="462"/>
      <c r="BBK34" s="462"/>
      <c r="BBL34" s="462"/>
      <c r="BBM34" s="462"/>
      <c r="BBN34" s="462"/>
      <c r="BBO34" s="462"/>
      <c r="BBP34" s="462"/>
      <c r="BBQ34" s="462"/>
      <c r="BBR34" s="462"/>
      <c r="BBS34" s="462"/>
      <c r="BBT34" s="462"/>
      <c r="BBU34" s="462"/>
      <c r="BBV34" s="462"/>
      <c r="BBW34" s="462"/>
      <c r="BBX34" s="462"/>
      <c r="BBY34" s="462"/>
      <c r="BBZ34" s="462"/>
      <c r="BCA34" s="462"/>
      <c r="BCB34" s="462"/>
      <c r="BCC34" s="462"/>
      <c r="BCD34" s="462"/>
      <c r="BCE34" s="462"/>
      <c r="BCF34" s="462"/>
      <c r="BCG34" s="462"/>
      <c r="BCH34" s="462"/>
      <c r="BCI34" s="462"/>
      <c r="BCJ34" s="462"/>
      <c r="BCK34" s="462"/>
      <c r="BCL34" s="462"/>
      <c r="BCM34" s="462"/>
      <c r="BCN34" s="462"/>
      <c r="BCO34" s="462"/>
      <c r="BCP34" s="462"/>
      <c r="BCQ34" s="462"/>
      <c r="BCR34" s="462"/>
      <c r="BCS34" s="462"/>
      <c r="BCT34" s="462"/>
      <c r="BCU34" s="462"/>
      <c r="BCV34" s="462"/>
      <c r="BCW34" s="462"/>
      <c r="BCX34" s="462"/>
      <c r="BCY34" s="462"/>
      <c r="BCZ34" s="462"/>
      <c r="BDA34" s="462"/>
      <c r="BDB34" s="462"/>
      <c r="BDC34" s="462"/>
      <c r="BDD34" s="462"/>
      <c r="BDE34" s="462"/>
      <c r="BDF34" s="462"/>
      <c r="BDG34" s="462"/>
      <c r="BDH34" s="462"/>
      <c r="BDI34" s="462"/>
      <c r="BDJ34" s="462"/>
      <c r="BDK34" s="462"/>
      <c r="BDL34" s="462"/>
      <c r="BDM34" s="462"/>
      <c r="BDN34" s="462"/>
      <c r="BDO34" s="462"/>
      <c r="BDP34" s="462"/>
      <c r="BDQ34" s="462"/>
      <c r="BDR34" s="462"/>
      <c r="BDS34" s="462"/>
      <c r="BDT34" s="462"/>
      <c r="BDU34" s="462"/>
      <c r="BDV34" s="462"/>
      <c r="BDW34" s="462"/>
      <c r="BDX34" s="462"/>
      <c r="BDY34" s="462"/>
      <c r="BDZ34" s="462"/>
      <c r="BEA34" s="462"/>
      <c r="BEB34" s="462"/>
      <c r="BEC34" s="462"/>
      <c r="BED34" s="462"/>
      <c r="BEE34" s="462"/>
      <c r="BEF34" s="462"/>
      <c r="BEG34" s="462"/>
      <c r="BEH34" s="462"/>
      <c r="BEI34" s="462"/>
      <c r="BEJ34" s="462"/>
      <c r="BEK34" s="462"/>
      <c r="BEL34" s="462"/>
      <c r="BEM34" s="462"/>
      <c r="BEN34" s="462"/>
      <c r="BEO34" s="462"/>
      <c r="BEP34" s="462"/>
      <c r="BEQ34" s="462"/>
      <c r="BER34" s="462"/>
      <c r="BES34" s="462"/>
      <c r="BET34" s="462"/>
      <c r="BEU34" s="462"/>
      <c r="BEV34" s="462"/>
      <c r="BEW34" s="462"/>
      <c r="BEX34" s="462"/>
      <c r="BEY34" s="462"/>
      <c r="BEZ34" s="462"/>
      <c r="BFA34" s="462"/>
      <c r="BFB34" s="462"/>
      <c r="BFC34" s="462"/>
      <c r="BFD34" s="462"/>
      <c r="BFE34" s="462"/>
      <c r="BFF34" s="462"/>
      <c r="BFG34" s="462"/>
      <c r="BFH34" s="462"/>
      <c r="BFI34" s="462"/>
      <c r="BFJ34" s="462"/>
      <c r="BFK34" s="462"/>
      <c r="BFL34" s="462"/>
      <c r="BFM34" s="462"/>
      <c r="BFN34" s="462"/>
      <c r="BFO34" s="462"/>
      <c r="BFP34" s="462"/>
      <c r="BFQ34" s="462"/>
      <c r="BFR34" s="462"/>
      <c r="BFS34" s="462"/>
      <c r="BFT34" s="462"/>
      <c r="BFU34" s="462"/>
      <c r="BFV34" s="462"/>
      <c r="BFW34" s="462"/>
      <c r="BFX34" s="462"/>
      <c r="BFY34" s="462"/>
      <c r="BFZ34" s="462"/>
      <c r="BGA34" s="462"/>
      <c r="BGB34" s="462"/>
      <c r="BGC34" s="462"/>
      <c r="BGD34" s="462"/>
      <c r="BGE34" s="462"/>
      <c r="BGF34" s="462"/>
      <c r="BGG34" s="462"/>
      <c r="BGH34" s="462"/>
      <c r="BGI34" s="462"/>
      <c r="BGJ34" s="462"/>
      <c r="BGK34" s="462"/>
      <c r="BGL34" s="462"/>
      <c r="BGM34" s="462"/>
      <c r="BGN34" s="462"/>
      <c r="BGO34" s="462"/>
      <c r="BGP34" s="462"/>
      <c r="BGQ34" s="462"/>
      <c r="BGR34" s="462"/>
      <c r="BGS34" s="462"/>
      <c r="BGT34" s="462"/>
      <c r="BGU34" s="462"/>
      <c r="BGV34" s="462"/>
      <c r="BGW34" s="462"/>
      <c r="BGX34" s="462"/>
      <c r="BGY34" s="462"/>
      <c r="BGZ34" s="462"/>
      <c r="BHA34" s="462"/>
      <c r="BHB34" s="462"/>
      <c r="BHC34" s="462"/>
      <c r="BHD34" s="462"/>
      <c r="BHE34" s="462"/>
      <c r="BHF34" s="462"/>
      <c r="BHG34" s="462"/>
      <c r="BHH34" s="462"/>
      <c r="BHI34" s="462"/>
      <c r="BHJ34" s="462"/>
      <c r="BHK34" s="462"/>
      <c r="BHL34" s="462"/>
      <c r="BHM34" s="462"/>
      <c r="BHN34" s="462"/>
      <c r="BHO34" s="462"/>
      <c r="BHP34" s="462"/>
      <c r="BHQ34" s="462"/>
      <c r="BHR34" s="462"/>
      <c r="BHS34" s="462"/>
      <c r="BHT34" s="462"/>
      <c r="BHU34" s="462"/>
      <c r="BHV34" s="462"/>
      <c r="BHW34" s="462"/>
      <c r="BHX34" s="462"/>
      <c r="BHY34" s="462"/>
      <c r="BHZ34" s="462"/>
      <c r="BIA34" s="462"/>
      <c r="BIB34" s="462"/>
      <c r="BIC34" s="462"/>
      <c r="BID34" s="462"/>
      <c r="BIE34" s="462"/>
      <c r="BIF34" s="462"/>
      <c r="BIG34" s="462"/>
      <c r="BIH34" s="462"/>
      <c r="BII34" s="462"/>
      <c r="BIJ34" s="462"/>
      <c r="BIK34" s="462"/>
      <c r="BIL34" s="462"/>
      <c r="BIM34" s="462"/>
      <c r="BIN34" s="462"/>
      <c r="BIO34" s="462"/>
      <c r="BIP34" s="462"/>
      <c r="BIQ34" s="462"/>
      <c r="BIR34" s="462"/>
      <c r="BIS34" s="462"/>
      <c r="BIT34" s="462"/>
      <c r="BIU34" s="462"/>
      <c r="BIV34" s="462"/>
      <c r="BIW34" s="462"/>
      <c r="BIX34" s="462"/>
      <c r="BIY34" s="462"/>
      <c r="BIZ34" s="462"/>
      <c r="BJA34" s="462"/>
      <c r="BJB34" s="462"/>
      <c r="BJC34" s="462"/>
      <c r="BJD34" s="462"/>
      <c r="BJE34" s="462"/>
      <c r="BJF34" s="462"/>
      <c r="BJG34" s="462"/>
      <c r="BJH34" s="462"/>
      <c r="BJI34" s="462"/>
      <c r="BJJ34" s="462"/>
      <c r="BJK34" s="462"/>
      <c r="BJL34" s="462"/>
      <c r="BJM34" s="462"/>
      <c r="BJN34" s="462"/>
      <c r="BJO34" s="462"/>
      <c r="BJP34" s="462"/>
      <c r="BJQ34" s="462"/>
      <c r="BJR34" s="462"/>
      <c r="BJS34" s="462"/>
      <c r="BJT34" s="462"/>
      <c r="BJU34" s="462"/>
      <c r="BJV34" s="462"/>
      <c r="BJW34" s="462"/>
      <c r="BJX34" s="462"/>
      <c r="BJY34" s="462"/>
      <c r="BJZ34" s="462"/>
      <c r="BKA34" s="462"/>
      <c r="BKB34" s="462"/>
      <c r="BKC34" s="462"/>
      <c r="BKD34" s="462"/>
      <c r="BKE34" s="462"/>
      <c r="BKF34" s="462"/>
      <c r="BKG34" s="462"/>
      <c r="BKH34" s="462"/>
      <c r="BKI34" s="462"/>
      <c r="BKJ34" s="462"/>
      <c r="BKK34" s="462"/>
      <c r="BKL34" s="462"/>
      <c r="BKM34" s="462"/>
      <c r="BKN34" s="462"/>
      <c r="BKO34" s="462"/>
      <c r="BKP34" s="462"/>
      <c r="BKQ34" s="462"/>
      <c r="BKR34" s="462"/>
      <c r="BKS34" s="462"/>
      <c r="BKT34" s="462"/>
      <c r="BKU34" s="462"/>
      <c r="BKV34" s="462"/>
      <c r="BKW34" s="462"/>
      <c r="BKX34" s="462"/>
      <c r="BKY34" s="462"/>
      <c r="BKZ34" s="462"/>
      <c r="BLA34" s="462"/>
      <c r="BLB34" s="462"/>
      <c r="BLC34" s="462"/>
      <c r="BLD34" s="462"/>
      <c r="BLE34" s="462"/>
      <c r="BLF34" s="462"/>
      <c r="BLG34" s="462"/>
      <c r="BLH34" s="462"/>
      <c r="BLI34" s="462"/>
      <c r="BLJ34" s="462"/>
      <c r="BLK34" s="462"/>
      <c r="BLL34" s="462"/>
      <c r="BLM34" s="462"/>
      <c r="BLN34" s="462"/>
      <c r="BLO34" s="462"/>
      <c r="BLP34" s="462"/>
      <c r="BLQ34" s="462"/>
      <c r="BLR34" s="462"/>
      <c r="BLS34" s="462"/>
      <c r="BLT34" s="462"/>
      <c r="BLU34" s="462"/>
      <c r="BLV34" s="462"/>
      <c r="BLW34" s="462"/>
      <c r="BLX34" s="462"/>
      <c r="BLY34" s="462"/>
      <c r="BLZ34" s="462"/>
      <c r="BMA34" s="462"/>
      <c r="BMB34" s="462"/>
      <c r="BMC34" s="462"/>
      <c r="BMD34" s="462"/>
      <c r="BME34" s="462"/>
      <c r="BMF34" s="462"/>
      <c r="BMG34" s="462"/>
      <c r="BMH34" s="462"/>
      <c r="BMI34" s="462"/>
      <c r="BMJ34" s="462"/>
      <c r="BMK34" s="462"/>
      <c r="BML34" s="462"/>
      <c r="BMM34" s="462"/>
      <c r="BMN34" s="462"/>
      <c r="BMO34" s="462"/>
      <c r="BMP34" s="462"/>
      <c r="BMQ34" s="462"/>
      <c r="BMR34" s="462"/>
      <c r="BMS34" s="462"/>
      <c r="BMT34" s="462"/>
      <c r="BMU34" s="462"/>
      <c r="BMV34" s="462"/>
      <c r="BMW34" s="462"/>
      <c r="BMX34" s="462"/>
      <c r="BMY34" s="462"/>
      <c r="BMZ34" s="462"/>
      <c r="BNA34" s="462"/>
      <c r="BNB34" s="462"/>
      <c r="BNC34" s="462"/>
      <c r="BND34" s="462"/>
      <c r="BNE34" s="462"/>
      <c r="BNF34" s="462"/>
      <c r="BNG34" s="462"/>
      <c r="BNH34" s="462"/>
      <c r="BNI34" s="462"/>
      <c r="BNJ34" s="462"/>
      <c r="BNK34" s="462"/>
      <c r="BNL34" s="462"/>
      <c r="BNM34" s="462"/>
      <c r="BNN34" s="462"/>
      <c r="BNO34" s="462"/>
      <c r="BNP34" s="462"/>
      <c r="BNQ34" s="462"/>
      <c r="BNR34" s="462"/>
      <c r="BNS34" s="462"/>
      <c r="BNT34" s="462"/>
      <c r="BNU34" s="462"/>
      <c r="BNV34" s="462"/>
      <c r="BNW34" s="462"/>
      <c r="BNX34" s="462"/>
      <c r="BNY34" s="462"/>
      <c r="BNZ34" s="462"/>
      <c r="BOA34" s="462"/>
      <c r="BOB34" s="462"/>
      <c r="BOC34" s="462"/>
      <c r="BOD34" s="462"/>
      <c r="BOE34" s="462"/>
      <c r="BOF34" s="462"/>
      <c r="BOG34" s="462"/>
      <c r="BOH34" s="462"/>
      <c r="BOI34" s="462"/>
      <c r="BOJ34" s="462"/>
      <c r="BOK34" s="462"/>
      <c r="BOL34" s="462"/>
      <c r="BOM34" s="462"/>
      <c r="BON34" s="462"/>
      <c r="BOO34" s="462"/>
      <c r="BOP34" s="462"/>
      <c r="BOQ34" s="462"/>
      <c r="BOR34" s="462"/>
      <c r="BOS34" s="462"/>
      <c r="BOT34" s="462"/>
      <c r="BOU34" s="462"/>
      <c r="BOV34" s="462"/>
      <c r="BOW34" s="462"/>
      <c r="BOX34" s="462"/>
      <c r="BOY34" s="462"/>
      <c r="BOZ34" s="462"/>
      <c r="BPA34" s="462"/>
      <c r="BPB34" s="462"/>
      <c r="BPC34" s="462"/>
      <c r="BPD34" s="462"/>
      <c r="BPE34" s="462"/>
      <c r="BPF34" s="462"/>
      <c r="BPG34" s="462"/>
      <c r="BPH34" s="462"/>
      <c r="BPI34" s="462"/>
      <c r="BPJ34" s="462"/>
      <c r="BPK34" s="462"/>
      <c r="BPL34" s="462"/>
      <c r="BPM34" s="462"/>
      <c r="BPN34" s="462"/>
      <c r="BPO34" s="462"/>
      <c r="BPP34" s="462"/>
      <c r="BPQ34" s="462"/>
      <c r="BPR34" s="462"/>
      <c r="BPS34" s="462"/>
      <c r="BPT34" s="462"/>
      <c r="BPU34" s="462"/>
      <c r="BPV34" s="462"/>
      <c r="BPW34" s="462"/>
      <c r="BPX34" s="462"/>
      <c r="BPY34" s="462"/>
      <c r="BPZ34" s="462"/>
      <c r="BQA34" s="462"/>
      <c r="BQB34" s="462"/>
      <c r="BQC34" s="462"/>
      <c r="BQD34" s="462"/>
      <c r="BQE34" s="462"/>
      <c r="BQF34" s="462"/>
      <c r="BQG34" s="462"/>
      <c r="BQH34" s="462"/>
      <c r="BQI34" s="462"/>
      <c r="BQJ34" s="462"/>
      <c r="BQK34" s="462"/>
      <c r="BQL34" s="462"/>
      <c r="BQM34" s="462"/>
      <c r="BQN34" s="462"/>
      <c r="BQO34" s="462"/>
      <c r="BQP34" s="462"/>
      <c r="BQQ34" s="462"/>
      <c r="BQR34" s="462"/>
      <c r="BQS34" s="462"/>
      <c r="BQT34" s="462"/>
      <c r="BQU34" s="462"/>
      <c r="BQV34" s="462"/>
      <c r="BQW34" s="462"/>
      <c r="BQX34" s="462"/>
      <c r="BQY34" s="462"/>
      <c r="BQZ34" s="462"/>
      <c r="BRA34" s="462"/>
      <c r="BRB34" s="462"/>
      <c r="BRC34" s="462"/>
      <c r="BRD34" s="462"/>
      <c r="BRE34" s="462"/>
      <c r="BRF34" s="462"/>
      <c r="BRG34" s="462"/>
      <c r="BRH34" s="462"/>
      <c r="BRI34" s="462"/>
      <c r="BRJ34" s="462"/>
      <c r="BRK34" s="462"/>
      <c r="BRL34" s="462"/>
      <c r="BRM34" s="462"/>
      <c r="BRN34" s="462"/>
      <c r="BRO34" s="462"/>
      <c r="BRP34" s="462"/>
      <c r="BRQ34" s="462"/>
      <c r="BRR34" s="462"/>
      <c r="BRS34" s="462"/>
      <c r="BRT34" s="462"/>
      <c r="BRU34" s="462"/>
      <c r="BRV34" s="462"/>
      <c r="BRW34" s="462"/>
      <c r="BRX34" s="462"/>
      <c r="BRY34" s="462"/>
      <c r="BRZ34" s="462"/>
      <c r="BSA34" s="462"/>
      <c r="BSB34" s="462"/>
      <c r="BSC34" s="462"/>
      <c r="BSD34" s="462"/>
      <c r="BSE34" s="462"/>
      <c r="BSF34" s="462"/>
      <c r="BSG34" s="462"/>
      <c r="BSH34" s="462"/>
      <c r="BSI34" s="462"/>
      <c r="BSJ34" s="462"/>
      <c r="BSK34" s="462"/>
      <c r="BSL34" s="462"/>
      <c r="BSM34" s="462"/>
      <c r="BSN34" s="462"/>
      <c r="BSO34" s="462"/>
      <c r="BSP34" s="462"/>
      <c r="BSQ34" s="462"/>
      <c r="BSR34" s="462"/>
      <c r="BSS34" s="462"/>
      <c r="BST34" s="462"/>
      <c r="BSU34" s="462"/>
      <c r="BSV34" s="462"/>
      <c r="BSW34" s="462"/>
      <c r="BSX34" s="462"/>
      <c r="BSY34" s="462"/>
      <c r="BSZ34" s="462"/>
      <c r="BTA34" s="462"/>
      <c r="BTB34" s="462"/>
      <c r="BTC34" s="462"/>
      <c r="BTD34" s="462"/>
      <c r="BTE34" s="462"/>
      <c r="BTF34" s="462"/>
      <c r="BTG34" s="462"/>
      <c r="BTH34" s="462"/>
      <c r="BTI34" s="462"/>
      <c r="BTJ34" s="462"/>
      <c r="BTK34" s="462"/>
      <c r="BTL34" s="462"/>
      <c r="BTM34" s="462"/>
      <c r="BTN34" s="462"/>
      <c r="BTO34" s="462"/>
      <c r="BTP34" s="462"/>
      <c r="BTQ34" s="462"/>
      <c r="BTR34" s="462"/>
      <c r="BTS34" s="462"/>
      <c r="BTT34" s="462"/>
      <c r="BTU34" s="462"/>
      <c r="BTV34" s="462"/>
      <c r="BTW34" s="462"/>
      <c r="BTX34" s="462"/>
      <c r="BTY34" s="462"/>
      <c r="BTZ34" s="462"/>
      <c r="BUA34" s="462"/>
      <c r="BUB34" s="462"/>
      <c r="BUC34" s="462"/>
      <c r="BUD34" s="462"/>
      <c r="BUE34" s="462"/>
      <c r="BUF34" s="462"/>
      <c r="BUG34" s="462"/>
      <c r="BUH34" s="462"/>
      <c r="BUI34" s="462"/>
      <c r="BUJ34" s="462"/>
      <c r="BUK34" s="462"/>
      <c r="BUL34" s="462"/>
      <c r="BUM34" s="462"/>
      <c r="BUN34" s="462"/>
      <c r="BUO34" s="462"/>
      <c r="BUP34" s="462"/>
      <c r="BUQ34" s="462"/>
      <c r="BUR34" s="462"/>
      <c r="BUS34" s="462"/>
      <c r="BUT34" s="462"/>
      <c r="BUU34" s="462"/>
      <c r="BUV34" s="462"/>
      <c r="BUW34" s="462"/>
      <c r="BUX34" s="462"/>
      <c r="BUY34" s="462"/>
      <c r="BUZ34" s="462"/>
      <c r="BVA34" s="462"/>
      <c r="BVB34" s="462"/>
      <c r="BVC34" s="462"/>
      <c r="BVD34" s="462"/>
      <c r="BVE34" s="462"/>
      <c r="BVF34" s="462"/>
      <c r="BVG34" s="462"/>
      <c r="BVH34" s="462"/>
      <c r="BVI34" s="462"/>
      <c r="BVJ34" s="462"/>
      <c r="BVK34" s="462"/>
      <c r="BVL34" s="462"/>
      <c r="BVM34" s="462"/>
      <c r="BVN34" s="462"/>
      <c r="BVO34" s="462"/>
      <c r="BVP34" s="462"/>
      <c r="BVQ34" s="462"/>
      <c r="BVR34" s="462"/>
      <c r="BVS34" s="462"/>
      <c r="BVT34" s="462"/>
      <c r="BVU34" s="462"/>
      <c r="BVV34" s="462"/>
      <c r="BVW34" s="462"/>
      <c r="BVX34" s="462"/>
      <c r="BVY34" s="462"/>
      <c r="BVZ34" s="462"/>
      <c r="BWA34" s="462"/>
      <c r="BWB34" s="462"/>
      <c r="BWC34" s="462"/>
      <c r="BWD34" s="462"/>
      <c r="BWE34" s="462"/>
      <c r="BWF34" s="462"/>
      <c r="BWG34" s="462"/>
      <c r="BWH34" s="462"/>
      <c r="BWI34" s="462"/>
      <c r="BWJ34" s="462"/>
      <c r="BWK34" s="462"/>
      <c r="BWL34" s="462"/>
      <c r="BWM34" s="462"/>
      <c r="BWN34" s="462"/>
      <c r="BWO34" s="462"/>
      <c r="BWP34" s="462"/>
      <c r="BWQ34" s="462"/>
      <c r="BWR34" s="462"/>
      <c r="BWS34" s="462"/>
      <c r="BWT34" s="462"/>
      <c r="BWU34" s="462"/>
      <c r="BWV34" s="462"/>
      <c r="BWW34" s="462"/>
      <c r="BWX34" s="462"/>
      <c r="BWY34" s="462"/>
      <c r="BWZ34" s="462"/>
      <c r="BXA34" s="462"/>
      <c r="BXB34" s="462"/>
      <c r="BXC34" s="462"/>
      <c r="BXD34" s="462"/>
      <c r="BXE34" s="462"/>
      <c r="BXF34" s="462"/>
      <c r="BXG34" s="462"/>
      <c r="BXH34" s="462"/>
      <c r="BXI34" s="462"/>
      <c r="BXJ34" s="462"/>
      <c r="BXK34" s="462"/>
      <c r="BXL34" s="462"/>
      <c r="BXM34" s="462"/>
      <c r="BXN34" s="462"/>
      <c r="BXO34" s="462"/>
      <c r="BXP34" s="462"/>
      <c r="BXQ34" s="462"/>
      <c r="BXR34" s="462"/>
      <c r="BXS34" s="462"/>
      <c r="BXT34" s="462"/>
      <c r="BXU34" s="462"/>
      <c r="BXV34" s="462"/>
      <c r="BXW34" s="462"/>
      <c r="BXX34" s="462"/>
      <c r="BXY34" s="462"/>
      <c r="BXZ34" s="462"/>
      <c r="BYA34" s="462"/>
      <c r="BYB34" s="462"/>
      <c r="BYC34" s="462"/>
      <c r="BYD34" s="462"/>
      <c r="BYE34" s="462"/>
      <c r="BYF34" s="462"/>
      <c r="BYG34" s="462"/>
      <c r="BYH34" s="462"/>
      <c r="BYI34" s="462"/>
      <c r="BYJ34" s="462"/>
      <c r="BYK34" s="462"/>
      <c r="BYL34" s="462"/>
      <c r="BYM34" s="462"/>
      <c r="BYN34" s="462"/>
      <c r="BYO34" s="462"/>
      <c r="BYP34" s="462"/>
      <c r="BYQ34" s="462"/>
      <c r="BYR34" s="462"/>
      <c r="BYS34" s="462"/>
      <c r="BYT34" s="462"/>
      <c r="BYU34" s="462"/>
      <c r="BYV34" s="462"/>
      <c r="BYW34" s="462"/>
      <c r="BYX34" s="462"/>
      <c r="BYY34" s="462"/>
      <c r="BYZ34" s="462"/>
      <c r="BZA34" s="462"/>
      <c r="BZB34" s="462"/>
      <c r="BZC34" s="462"/>
      <c r="BZD34" s="462"/>
      <c r="BZE34" s="462"/>
      <c r="BZF34" s="462"/>
      <c r="BZG34" s="462"/>
      <c r="BZH34" s="462"/>
      <c r="BZI34" s="462"/>
      <c r="BZJ34" s="462"/>
      <c r="BZK34" s="462"/>
      <c r="BZL34" s="462"/>
      <c r="BZM34" s="462"/>
      <c r="BZN34" s="462"/>
      <c r="BZO34" s="462"/>
      <c r="BZP34" s="462"/>
      <c r="BZQ34" s="462"/>
      <c r="BZR34" s="462"/>
      <c r="BZS34" s="462"/>
      <c r="BZT34" s="462"/>
      <c r="BZU34" s="462"/>
      <c r="BZV34" s="462"/>
      <c r="BZW34" s="462"/>
      <c r="BZX34" s="462"/>
      <c r="BZY34" s="462"/>
      <c r="BZZ34" s="462"/>
      <c r="CAA34" s="462"/>
      <c r="CAB34" s="462"/>
      <c r="CAC34" s="462"/>
      <c r="CAD34" s="462"/>
      <c r="CAE34" s="462"/>
      <c r="CAF34" s="462"/>
      <c r="CAG34" s="462"/>
      <c r="CAH34" s="462"/>
      <c r="CAI34" s="462"/>
      <c r="CAJ34" s="462"/>
      <c r="CAK34" s="462"/>
      <c r="CAL34" s="462"/>
      <c r="CAM34" s="462"/>
      <c r="CAN34" s="462"/>
      <c r="CAO34" s="462"/>
      <c r="CAP34" s="462"/>
      <c r="CAQ34" s="462"/>
      <c r="CAR34" s="462"/>
      <c r="CAS34" s="462"/>
      <c r="CAT34" s="462"/>
      <c r="CAU34" s="462"/>
      <c r="CAV34" s="462"/>
      <c r="CAW34" s="462"/>
      <c r="CAX34" s="462"/>
      <c r="CAY34" s="462"/>
      <c r="CAZ34" s="462"/>
      <c r="CBA34" s="462"/>
      <c r="CBB34" s="462"/>
      <c r="CBC34" s="462"/>
      <c r="CBD34" s="462"/>
      <c r="CBE34" s="462"/>
      <c r="CBF34" s="462"/>
      <c r="CBG34" s="462"/>
      <c r="CBH34" s="462"/>
      <c r="CBI34" s="462"/>
      <c r="CBJ34" s="462"/>
      <c r="CBK34" s="462"/>
      <c r="CBL34" s="462"/>
      <c r="CBM34" s="462"/>
      <c r="CBN34" s="462"/>
      <c r="CBO34" s="462"/>
      <c r="CBP34" s="462"/>
      <c r="CBQ34" s="462"/>
      <c r="CBR34" s="462"/>
      <c r="CBS34" s="462"/>
      <c r="CBT34" s="462"/>
      <c r="CBU34" s="462"/>
      <c r="CBV34" s="462"/>
      <c r="CBW34" s="462"/>
      <c r="CBX34" s="462"/>
      <c r="CBY34" s="462"/>
      <c r="CBZ34" s="462"/>
      <c r="CCA34" s="462"/>
      <c r="CCB34" s="462"/>
      <c r="CCC34" s="462"/>
      <c r="CCD34" s="462"/>
      <c r="CCE34" s="462"/>
      <c r="CCF34" s="462"/>
      <c r="CCG34" s="462"/>
      <c r="CCH34" s="462"/>
      <c r="CCI34" s="462"/>
      <c r="CCJ34" s="462"/>
      <c r="CCK34" s="462"/>
      <c r="CCL34" s="462"/>
      <c r="CCM34" s="462"/>
      <c r="CCN34" s="462"/>
      <c r="CCO34" s="462"/>
      <c r="CCP34" s="462"/>
      <c r="CCQ34" s="462"/>
      <c r="CCR34" s="462"/>
      <c r="CCS34" s="462"/>
      <c r="CCT34" s="462"/>
      <c r="CCU34" s="462"/>
      <c r="CCV34" s="462"/>
      <c r="CCW34" s="462"/>
      <c r="CCX34" s="462"/>
      <c r="CCY34" s="462"/>
      <c r="CCZ34" s="462"/>
      <c r="CDA34" s="462"/>
      <c r="CDB34" s="462"/>
      <c r="CDC34" s="462"/>
      <c r="CDD34" s="462"/>
      <c r="CDE34" s="462"/>
      <c r="CDF34" s="462"/>
      <c r="CDG34" s="462"/>
      <c r="CDH34" s="462"/>
      <c r="CDI34" s="462"/>
      <c r="CDJ34" s="462"/>
      <c r="CDK34" s="462"/>
      <c r="CDL34" s="462"/>
      <c r="CDM34" s="462"/>
      <c r="CDN34" s="462"/>
      <c r="CDO34" s="462"/>
      <c r="CDP34" s="462"/>
      <c r="CDQ34" s="462"/>
      <c r="CDR34" s="462"/>
      <c r="CDS34" s="462"/>
      <c r="CDT34" s="462"/>
      <c r="CDU34" s="462"/>
      <c r="CDV34" s="462"/>
      <c r="CDW34" s="462"/>
      <c r="CDX34" s="462"/>
      <c r="CDY34" s="462"/>
      <c r="CDZ34" s="462"/>
      <c r="CEA34" s="462"/>
      <c r="CEB34" s="462"/>
      <c r="CEC34" s="462"/>
      <c r="CED34" s="462"/>
      <c r="CEE34" s="462"/>
      <c r="CEF34" s="462"/>
      <c r="CEG34" s="462"/>
      <c r="CEH34" s="462"/>
      <c r="CEI34" s="462"/>
      <c r="CEJ34" s="462"/>
      <c r="CEK34" s="462"/>
      <c r="CEL34" s="462"/>
      <c r="CEM34" s="462"/>
      <c r="CEN34" s="462"/>
      <c r="CEO34" s="462"/>
      <c r="CEP34" s="462"/>
      <c r="CEQ34" s="462"/>
      <c r="CER34" s="462"/>
      <c r="CES34" s="462"/>
      <c r="CET34" s="462"/>
      <c r="CEU34" s="462"/>
      <c r="CEV34" s="462"/>
      <c r="CEW34" s="462"/>
      <c r="CEX34" s="462"/>
      <c r="CEY34" s="462"/>
      <c r="CEZ34" s="462"/>
      <c r="CFA34" s="462"/>
      <c r="CFB34" s="462"/>
      <c r="CFC34" s="462"/>
      <c r="CFD34" s="462"/>
      <c r="CFE34" s="462"/>
      <c r="CFF34" s="462"/>
      <c r="CFG34" s="462"/>
      <c r="CFH34" s="462"/>
      <c r="CFI34" s="462"/>
      <c r="CFJ34" s="462"/>
      <c r="CFK34" s="462"/>
      <c r="CFL34" s="462"/>
      <c r="CFM34" s="462"/>
      <c r="CFN34" s="462"/>
      <c r="CFO34" s="462"/>
      <c r="CFP34" s="462"/>
      <c r="CFQ34" s="462"/>
      <c r="CFR34" s="462"/>
      <c r="CFS34" s="462"/>
      <c r="CFT34" s="462"/>
      <c r="CFU34" s="462"/>
      <c r="CFV34" s="462"/>
      <c r="CFW34" s="462"/>
      <c r="CFX34" s="462"/>
      <c r="CFY34" s="462"/>
      <c r="CFZ34" s="462"/>
      <c r="CGA34" s="462"/>
      <c r="CGB34" s="462"/>
      <c r="CGC34" s="462"/>
      <c r="CGD34" s="462"/>
      <c r="CGE34" s="462"/>
      <c r="CGF34" s="462"/>
      <c r="CGG34" s="462"/>
      <c r="CGH34" s="462"/>
      <c r="CGI34" s="462"/>
      <c r="CGJ34" s="462"/>
      <c r="CGK34" s="462"/>
      <c r="CGL34" s="462"/>
      <c r="CGM34" s="462"/>
      <c r="CGN34" s="462"/>
      <c r="CGO34" s="462"/>
      <c r="CGP34" s="462"/>
      <c r="CGQ34" s="462"/>
      <c r="CGR34" s="462"/>
      <c r="CGS34" s="462"/>
      <c r="CGT34" s="462"/>
      <c r="CGU34" s="462"/>
      <c r="CGV34" s="462"/>
      <c r="CGW34" s="462"/>
      <c r="CGX34" s="462"/>
      <c r="CGY34" s="462"/>
      <c r="CGZ34" s="462"/>
      <c r="CHA34" s="462"/>
      <c r="CHB34" s="462"/>
      <c r="CHC34" s="462"/>
      <c r="CHD34" s="462"/>
      <c r="CHE34" s="462"/>
      <c r="CHF34" s="462"/>
      <c r="CHG34" s="462"/>
      <c r="CHH34" s="462"/>
      <c r="CHI34" s="462"/>
      <c r="CHJ34" s="462"/>
      <c r="CHK34" s="462"/>
      <c r="CHL34" s="462"/>
      <c r="CHM34" s="462"/>
      <c r="CHN34" s="462"/>
      <c r="CHO34" s="462"/>
      <c r="CHP34" s="462"/>
      <c r="CHQ34" s="462"/>
      <c r="CHR34" s="462"/>
      <c r="CHS34" s="462"/>
      <c r="CHT34" s="462"/>
      <c r="CHU34" s="462"/>
      <c r="CHV34" s="462"/>
      <c r="CHW34" s="462"/>
      <c r="CHX34" s="462"/>
      <c r="CHY34" s="462"/>
      <c r="CHZ34" s="462"/>
      <c r="CIA34" s="462"/>
      <c r="CIB34" s="462"/>
      <c r="CIC34" s="462"/>
      <c r="CID34" s="462"/>
      <c r="CIE34" s="462"/>
      <c r="CIF34" s="462"/>
      <c r="CIG34" s="462"/>
      <c r="CIH34" s="462"/>
      <c r="CII34" s="462"/>
      <c r="CIJ34" s="462"/>
      <c r="CIK34" s="462"/>
      <c r="CIL34" s="462"/>
      <c r="CIM34" s="462"/>
      <c r="CIN34" s="462"/>
      <c r="CIO34" s="462"/>
      <c r="CIP34" s="462"/>
      <c r="CIQ34" s="462"/>
      <c r="CIR34" s="462"/>
      <c r="CIS34" s="462"/>
      <c r="CIT34" s="462"/>
      <c r="CIU34" s="462"/>
      <c r="CIV34" s="462"/>
      <c r="CIW34" s="462"/>
      <c r="CIX34" s="462"/>
      <c r="CIY34" s="462"/>
      <c r="CIZ34" s="462"/>
      <c r="CJA34" s="462"/>
      <c r="CJB34" s="462"/>
      <c r="CJC34" s="462"/>
      <c r="CJD34" s="462"/>
      <c r="CJE34" s="462"/>
      <c r="CJF34" s="462"/>
      <c r="CJG34" s="462"/>
      <c r="CJH34" s="462"/>
      <c r="CJI34" s="462"/>
      <c r="CJJ34" s="462"/>
      <c r="CJK34" s="462"/>
      <c r="CJL34" s="462"/>
      <c r="CJM34" s="462"/>
      <c r="CJN34" s="462"/>
      <c r="CJO34" s="462"/>
      <c r="CJP34" s="462"/>
      <c r="CJQ34" s="462"/>
      <c r="CJR34" s="462"/>
      <c r="CJS34" s="462"/>
      <c r="CJT34" s="462"/>
      <c r="CJU34" s="462"/>
      <c r="CJV34" s="462"/>
      <c r="CJW34" s="462"/>
      <c r="CJX34" s="462"/>
      <c r="CJY34" s="462"/>
      <c r="CJZ34" s="462"/>
      <c r="CKA34" s="462"/>
      <c r="CKB34" s="462"/>
      <c r="CKC34" s="462"/>
      <c r="CKD34" s="462"/>
      <c r="CKE34" s="462"/>
      <c r="CKF34" s="462"/>
      <c r="CKG34" s="462"/>
      <c r="CKH34" s="462"/>
      <c r="CKI34" s="462"/>
      <c r="CKJ34" s="462"/>
      <c r="CKK34" s="462"/>
      <c r="CKL34" s="462"/>
      <c r="CKM34" s="462"/>
      <c r="CKN34" s="462"/>
      <c r="CKO34" s="462"/>
      <c r="CKP34" s="462"/>
      <c r="CKQ34" s="462"/>
      <c r="CKR34" s="462"/>
      <c r="CKS34" s="462"/>
      <c r="CKT34" s="462"/>
      <c r="CKU34" s="462"/>
      <c r="CKV34" s="462"/>
      <c r="CKW34" s="462"/>
      <c r="CKX34" s="462"/>
      <c r="CKY34" s="462"/>
      <c r="CKZ34" s="462"/>
      <c r="CLA34" s="462"/>
      <c r="CLB34" s="462"/>
      <c r="CLC34" s="462"/>
      <c r="CLD34" s="462"/>
      <c r="CLE34" s="462"/>
      <c r="CLF34" s="462"/>
      <c r="CLG34" s="462"/>
      <c r="CLH34" s="462"/>
      <c r="CLI34" s="462"/>
      <c r="CLJ34" s="462"/>
      <c r="CLK34" s="462"/>
      <c r="CLL34" s="462"/>
      <c r="CLM34" s="462"/>
      <c r="CLN34" s="462"/>
      <c r="CLO34" s="462"/>
      <c r="CLP34" s="462"/>
      <c r="CLQ34" s="462"/>
      <c r="CLR34" s="462"/>
      <c r="CLS34" s="462"/>
      <c r="CLT34" s="462"/>
      <c r="CLU34" s="462"/>
      <c r="CLV34" s="462"/>
      <c r="CLW34" s="462"/>
      <c r="CLX34" s="462"/>
      <c r="CLY34" s="462"/>
      <c r="CLZ34" s="462"/>
      <c r="CMA34" s="462"/>
      <c r="CMB34" s="462"/>
      <c r="CMC34" s="462"/>
      <c r="CMD34" s="462"/>
      <c r="CME34" s="462"/>
      <c r="CMF34" s="462"/>
      <c r="CMG34" s="462"/>
      <c r="CMH34" s="462"/>
      <c r="CMI34" s="462"/>
      <c r="CMJ34" s="462"/>
      <c r="CMK34" s="462"/>
      <c r="CML34" s="462"/>
      <c r="CMM34" s="462"/>
      <c r="CMN34" s="462"/>
      <c r="CMO34" s="462"/>
      <c r="CMP34" s="462"/>
      <c r="CMQ34" s="462"/>
      <c r="CMR34" s="462"/>
      <c r="CMS34" s="462"/>
      <c r="CMT34" s="462"/>
      <c r="CMU34" s="462"/>
      <c r="CMV34" s="462"/>
      <c r="CMW34" s="462"/>
      <c r="CMX34" s="462"/>
      <c r="CMY34" s="462"/>
      <c r="CMZ34" s="462"/>
      <c r="CNA34" s="462"/>
      <c r="CNB34" s="462"/>
      <c r="CNC34" s="462"/>
      <c r="CND34" s="462"/>
      <c r="CNE34" s="462"/>
      <c r="CNF34" s="462"/>
      <c r="CNG34" s="462"/>
      <c r="CNH34" s="462"/>
      <c r="CNI34" s="462"/>
      <c r="CNJ34" s="462"/>
      <c r="CNK34" s="462"/>
      <c r="CNL34" s="462"/>
      <c r="CNM34" s="462"/>
      <c r="CNN34" s="462"/>
      <c r="CNO34" s="462"/>
      <c r="CNP34" s="462"/>
      <c r="CNQ34" s="462"/>
      <c r="CNR34" s="462"/>
      <c r="CNS34" s="462"/>
      <c r="CNT34" s="462"/>
      <c r="CNU34" s="462"/>
      <c r="CNV34" s="462"/>
      <c r="CNW34" s="462"/>
      <c r="CNX34" s="462"/>
      <c r="CNY34" s="462"/>
      <c r="CNZ34" s="462"/>
      <c r="COA34" s="462"/>
      <c r="COB34" s="462"/>
      <c r="COC34" s="462"/>
      <c r="COD34" s="462"/>
      <c r="COE34" s="462"/>
      <c r="COF34" s="462"/>
      <c r="COG34" s="462"/>
      <c r="COH34" s="462"/>
      <c r="COI34" s="462"/>
      <c r="COJ34" s="462"/>
      <c r="COK34" s="462"/>
      <c r="COL34" s="462"/>
      <c r="COM34" s="462"/>
      <c r="CON34" s="462"/>
      <c r="COO34" s="462"/>
      <c r="COP34" s="462"/>
      <c r="COQ34" s="462"/>
      <c r="COR34" s="462"/>
      <c r="COS34" s="462"/>
      <c r="COT34" s="462"/>
      <c r="COU34" s="462"/>
      <c r="COV34" s="462"/>
      <c r="COW34" s="462"/>
      <c r="COX34" s="462"/>
      <c r="COY34" s="462"/>
      <c r="COZ34" s="462"/>
      <c r="CPA34" s="462"/>
      <c r="CPB34" s="462"/>
      <c r="CPC34" s="462"/>
      <c r="CPD34" s="462"/>
      <c r="CPE34" s="462"/>
      <c r="CPF34" s="462"/>
      <c r="CPG34" s="462"/>
      <c r="CPH34" s="462"/>
      <c r="CPI34" s="462"/>
      <c r="CPJ34" s="462"/>
      <c r="CPK34" s="462"/>
      <c r="CPL34" s="462"/>
      <c r="CPM34" s="462"/>
      <c r="CPN34" s="462"/>
      <c r="CPO34" s="462"/>
      <c r="CPP34" s="462"/>
      <c r="CPQ34" s="462"/>
      <c r="CPR34" s="462"/>
      <c r="CPS34" s="462"/>
      <c r="CPT34" s="462"/>
      <c r="CPU34" s="462"/>
      <c r="CPV34" s="462"/>
      <c r="CPW34" s="462"/>
      <c r="CPX34" s="462"/>
      <c r="CPY34" s="462"/>
      <c r="CPZ34" s="462"/>
      <c r="CQA34" s="462"/>
      <c r="CQB34" s="462"/>
      <c r="CQC34" s="462"/>
      <c r="CQD34" s="462"/>
      <c r="CQE34" s="462"/>
      <c r="CQF34" s="462"/>
      <c r="CQG34" s="462"/>
      <c r="CQH34" s="462"/>
      <c r="CQI34" s="462"/>
      <c r="CQJ34" s="462"/>
      <c r="CQK34" s="462"/>
      <c r="CQL34" s="462"/>
      <c r="CQM34" s="462"/>
      <c r="CQN34" s="462"/>
      <c r="CQO34" s="462"/>
      <c r="CQP34" s="462"/>
      <c r="CQQ34" s="462"/>
      <c r="CQR34" s="462"/>
      <c r="CQS34" s="462"/>
      <c r="CQT34" s="462"/>
      <c r="CQU34" s="462"/>
      <c r="CQV34" s="462"/>
      <c r="CQW34" s="462"/>
      <c r="CQX34" s="462"/>
      <c r="CQY34" s="462"/>
      <c r="CQZ34" s="462"/>
      <c r="CRA34" s="462"/>
      <c r="CRB34" s="462"/>
      <c r="CRC34" s="462"/>
      <c r="CRD34" s="462"/>
      <c r="CRE34" s="462"/>
      <c r="CRF34" s="462"/>
      <c r="CRG34" s="462"/>
      <c r="CRH34" s="462"/>
      <c r="CRI34" s="462"/>
      <c r="CRJ34" s="462"/>
      <c r="CRK34" s="462"/>
      <c r="CRL34" s="462"/>
      <c r="CRM34" s="462"/>
      <c r="CRN34" s="462"/>
      <c r="CRO34" s="462"/>
      <c r="CRP34" s="462"/>
      <c r="CRQ34" s="462"/>
      <c r="CRR34" s="462"/>
      <c r="CRS34" s="462"/>
      <c r="CRT34" s="462"/>
      <c r="CRU34" s="462"/>
      <c r="CRV34" s="462"/>
      <c r="CRW34" s="462"/>
      <c r="CRX34" s="462"/>
      <c r="CRY34" s="462"/>
      <c r="CRZ34" s="462"/>
      <c r="CSA34" s="462"/>
      <c r="CSB34" s="462"/>
      <c r="CSC34" s="462"/>
      <c r="CSD34" s="462"/>
      <c r="CSE34" s="462"/>
      <c r="CSF34" s="462"/>
      <c r="CSG34" s="462"/>
      <c r="CSH34" s="462"/>
      <c r="CSI34" s="462"/>
      <c r="CSJ34" s="462"/>
      <c r="CSK34" s="462"/>
      <c r="CSL34" s="462"/>
      <c r="CSM34" s="462"/>
      <c r="CSN34" s="462"/>
      <c r="CSO34" s="462"/>
      <c r="CSP34" s="462"/>
      <c r="CSQ34" s="462"/>
      <c r="CSR34" s="462"/>
      <c r="CSS34" s="462"/>
      <c r="CST34" s="462"/>
      <c r="CSU34" s="462"/>
      <c r="CSV34" s="462"/>
      <c r="CSW34" s="462"/>
      <c r="CSX34" s="462"/>
      <c r="CSY34" s="462"/>
      <c r="CSZ34" s="462"/>
      <c r="CTA34" s="462"/>
      <c r="CTB34" s="462"/>
      <c r="CTC34" s="462"/>
      <c r="CTD34" s="462"/>
      <c r="CTE34" s="462"/>
      <c r="CTF34" s="462"/>
      <c r="CTG34" s="462"/>
      <c r="CTH34" s="462"/>
      <c r="CTI34" s="462"/>
      <c r="CTJ34" s="462"/>
      <c r="CTK34" s="462"/>
      <c r="CTL34" s="462"/>
      <c r="CTM34" s="462"/>
      <c r="CTN34" s="462"/>
      <c r="CTO34" s="462"/>
      <c r="CTP34" s="462"/>
      <c r="CTQ34" s="462"/>
      <c r="CTR34" s="462"/>
      <c r="CTS34" s="462"/>
      <c r="CTT34" s="462"/>
      <c r="CTU34" s="462"/>
      <c r="CTV34" s="462"/>
      <c r="CTW34" s="462"/>
      <c r="CTX34" s="462"/>
      <c r="CTY34" s="462"/>
      <c r="CTZ34" s="462"/>
      <c r="CUA34" s="462"/>
      <c r="CUB34" s="462"/>
      <c r="CUC34" s="462"/>
      <c r="CUD34" s="462"/>
      <c r="CUE34" s="462"/>
      <c r="CUF34" s="462"/>
      <c r="CUG34" s="462"/>
      <c r="CUH34" s="462"/>
      <c r="CUI34" s="462"/>
      <c r="CUJ34" s="462"/>
      <c r="CUK34" s="462"/>
      <c r="CUL34" s="462"/>
      <c r="CUM34" s="462"/>
      <c r="CUN34" s="462"/>
      <c r="CUO34" s="462"/>
      <c r="CUP34" s="462"/>
      <c r="CUQ34" s="462"/>
      <c r="CUR34" s="462"/>
      <c r="CUS34" s="462"/>
      <c r="CUT34" s="462"/>
      <c r="CUU34" s="462"/>
      <c r="CUV34" s="462"/>
      <c r="CUW34" s="462"/>
      <c r="CUX34" s="462"/>
      <c r="CUY34" s="462"/>
      <c r="CUZ34" s="462"/>
      <c r="CVA34" s="462"/>
      <c r="CVB34" s="462"/>
      <c r="CVC34" s="462"/>
      <c r="CVD34" s="462"/>
      <c r="CVE34" s="462"/>
      <c r="CVF34" s="462"/>
      <c r="CVG34" s="462"/>
      <c r="CVH34" s="462"/>
      <c r="CVI34" s="462"/>
      <c r="CVJ34" s="462"/>
      <c r="CVK34" s="462"/>
      <c r="CVL34" s="462"/>
      <c r="CVM34" s="462"/>
      <c r="CVN34" s="462"/>
      <c r="CVO34" s="462"/>
      <c r="CVP34" s="462"/>
      <c r="CVQ34" s="462"/>
      <c r="CVR34" s="462"/>
      <c r="CVS34" s="462"/>
      <c r="CVT34" s="462"/>
      <c r="CVU34" s="462"/>
      <c r="CVV34" s="462"/>
      <c r="CVW34" s="462"/>
      <c r="CVX34" s="462"/>
      <c r="CVY34" s="462"/>
      <c r="CVZ34" s="462"/>
      <c r="CWA34" s="462"/>
      <c r="CWB34" s="462"/>
      <c r="CWC34" s="462"/>
      <c r="CWD34" s="462"/>
      <c r="CWE34" s="462"/>
      <c r="CWF34" s="462"/>
      <c r="CWG34" s="462"/>
      <c r="CWH34" s="462"/>
      <c r="CWI34" s="462"/>
      <c r="CWJ34" s="462"/>
      <c r="CWK34" s="462"/>
      <c r="CWL34" s="462"/>
      <c r="CWM34" s="462"/>
      <c r="CWN34" s="462"/>
      <c r="CWO34" s="462"/>
      <c r="CWP34" s="462"/>
      <c r="CWQ34" s="462"/>
      <c r="CWR34" s="462"/>
      <c r="CWS34" s="462"/>
      <c r="CWT34" s="462"/>
      <c r="CWU34" s="462"/>
      <c r="CWV34" s="462"/>
      <c r="CWW34" s="462"/>
      <c r="CWX34" s="462"/>
      <c r="CWY34" s="462"/>
      <c r="CWZ34" s="462"/>
      <c r="CXA34" s="462"/>
      <c r="CXB34" s="462"/>
      <c r="CXC34" s="462"/>
      <c r="CXD34" s="462"/>
      <c r="CXE34" s="462"/>
      <c r="CXF34" s="462"/>
      <c r="CXG34" s="462"/>
      <c r="CXH34" s="462"/>
      <c r="CXI34" s="462"/>
      <c r="CXJ34" s="462"/>
      <c r="CXK34" s="462"/>
      <c r="CXL34" s="462"/>
      <c r="CXM34" s="462"/>
      <c r="CXN34" s="462"/>
      <c r="CXO34" s="462"/>
      <c r="CXP34" s="462"/>
      <c r="CXQ34" s="462"/>
      <c r="CXR34" s="462"/>
      <c r="CXS34" s="462"/>
      <c r="CXT34" s="462"/>
      <c r="CXU34" s="462"/>
      <c r="CXV34" s="462"/>
      <c r="CXW34" s="462"/>
      <c r="CXX34" s="462"/>
      <c r="CXY34" s="462"/>
      <c r="CXZ34" s="462"/>
      <c r="CYA34" s="462"/>
      <c r="CYB34" s="462"/>
      <c r="CYC34" s="462"/>
      <c r="CYD34" s="462"/>
      <c r="CYE34" s="462"/>
      <c r="CYF34" s="462"/>
      <c r="CYG34" s="462"/>
      <c r="CYH34" s="462"/>
      <c r="CYI34" s="462"/>
      <c r="CYJ34" s="462"/>
      <c r="CYK34" s="462"/>
      <c r="CYL34" s="462"/>
      <c r="CYM34" s="462"/>
      <c r="CYN34" s="462"/>
      <c r="CYO34" s="462"/>
      <c r="CYP34" s="462"/>
      <c r="CYQ34" s="462"/>
      <c r="CYR34" s="462"/>
      <c r="CYS34" s="462"/>
      <c r="CYT34" s="462"/>
      <c r="CYU34" s="462"/>
      <c r="CYV34" s="462"/>
      <c r="CYW34" s="462"/>
      <c r="CYX34" s="462"/>
      <c r="CYY34" s="462"/>
      <c r="CYZ34" s="462"/>
      <c r="CZA34" s="462"/>
      <c r="CZB34" s="462"/>
      <c r="CZC34" s="462"/>
      <c r="CZD34" s="462"/>
      <c r="CZE34" s="462"/>
      <c r="CZF34" s="462"/>
      <c r="CZG34" s="462"/>
      <c r="CZH34" s="462"/>
      <c r="CZI34" s="462"/>
      <c r="CZJ34" s="462"/>
      <c r="CZK34" s="462"/>
      <c r="CZL34" s="462"/>
      <c r="CZM34" s="462"/>
      <c r="CZN34" s="462"/>
      <c r="CZO34" s="462"/>
      <c r="CZP34" s="462"/>
      <c r="CZQ34" s="462"/>
      <c r="CZR34" s="462"/>
      <c r="CZS34" s="462"/>
      <c r="CZT34" s="462"/>
      <c r="CZU34" s="462"/>
      <c r="CZV34" s="462"/>
      <c r="CZW34" s="462"/>
      <c r="CZX34" s="462"/>
      <c r="CZY34" s="462"/>
      <c r="CZZ34" s="462"/>
      <c r="DAA34" s="462"/>
      <c r="DAB34" s="462"/>
      <c r="DAC34" s="462"/>
      <c r="DAD34" s="462"/>
      <c r="DAE34" s="462"/>
      <c r="DAF34" s="462"/>
      <c r="DAG34" s="462"/>
      <c r="DAH34" s="462"/>
      <c r="DAI34" s="462"/>
      <c r="DAJ34" s="462"/>
      <c r="DAK34" s="462"/>
      <c r="DAL34" s="462"/>
      <c r="DAM34" s="462"/>
      <c r="DAN34" s="462"/>
      <c r="DAO34" s="462"/>
      <c r="DAP34" s="462"/>
      <c r="DAQ34" s="462"/>
      <c r="DAR34" s="462"/>
      <c r="DAS34" s="462"/>
      <c r="DAT34" s="462"/>
      <c r="DAU34" s="462"/>
      <c r="DAV34" s="462"/>
      <c r="DAW34" s="462"/>
      <c r="DAX34" s="462"/>
      <c r="DAY34" s="462"/>
      <c r="DAZ34" s="462"/>
      <c r="DBA34" s="462"/>
      <c r="DBB34" s="462"/>
      <c r="DBC34" s="462"/>
      <c r="DBD34" s="462"/>
      <c r="DBE34" s="462"/>
      <c r="DBF34" s="462"/>
      <c r="DBG34" s="462"/>
      <c r="DBH34" s="462"/>
      <c r="DBI34" s="462"/>
      <c r="DBJ34" s="462"/>
      <c r="DBK34" s="462"/>
      <c r="DBL34" s="462"/>
      <c r="DBM34" s="462"/>
      <c r="DBN34" s="462"/>
      <c r="DBO34" s="462"/>
      <c r="DBP34" s="462"/>
      <c r="DBQ34" s="462"/>
      <c r="DBR34" s="462"/>
      <c r="DBS34" s="462"/>
      <c r="DBT34" s="462"/>
      <c r="DBU34" s="462"/>
      <c r="DBV34" s="462"/>
      <c r="DBW34" s="462"/>
      <c r="DBX34" s="462"/>
      <c r="DBY34" s="462"/>
      <c r="DBZ34" s="462"/>
      <c r="DCA34" s="462"/>
      <c r="DCB34" s="462"/>
      <c r="DCC34" s="462"/>
      <c r="DCD34" s="462"/>
      <c r="DCE34" s="462"/>
      <c r="DCF34" s="462"/>
      <c r="DCG34" s="462"/>
      <c r="DCH34" s="462"/>
      <c r="DCI34" s="462"/>
      <c r="DCJ34" s="462"/>
      <c r="DCK34" s="462"/>
      <c r="DCL34" s="462"/>
      <c r="DCM34" s="462"/>
      <c r="DCN34" s="462"/>
      <c r="DCO34" s="462"/>
      <c r="DCP34" s="462"/>
      <c r="DCQ34" s="462"/>
      <c r="DCR34" s="462"/>
      <c r="DCS34" s="462"/>
      <c r="DCT34" s="462"/>
      <c r="DCU34" s="462"/>
      <c r="DCV34" s="462"/>
      <c r="DCW34" s="462"/>
      <c r="DCX34" s="462"/>
      <c r="DCY34" s="462"/>
      <c r="DCZ34" s="462"/>
      <c r="DDA34" s="462"/>
      <c r="DDB34" s="462"/>
      <c r="DDC34" s="462"/>
      <c r="DDD34" s="462"/>
      <c r="DDE34" s="462"/>
      <c r="DDF34" s="462"/>
      <c r="DDG34" s="462"/>
      <c r="DDH34" s="462"/>
      <c r="DDI34" s="462"/>
      <c r="DDJ34" s="462"/>
      <c r="DDK34" s="462"/>
      <c r="DDL34" s="462"/>
      <c r="DDM34" s="462"/>
      <c r="DDN34" s="462"/>
      <c r="DDO34" s="462"/>
      <c r="DDP34" s="462"/>
      <c r="DDQ34" s="462"/>
      <c r="DDR34" s="462"/>
      <c r="DDS34" s="462"/>
      <c r="DDT34" s="462"/>
      <c r="DDU34" s="462"/>
      <c r="DDV34" s="462"/>
      <c r="DDW34" s="462"/>
      <c r="DDX34" s="462"/>
      <c r="DDY34" s="462"/>
      <c r="DDZ34" s="462"/>
      <c r="DEA34" s="462"/>
      <c r="DEB34" s="462"/>
      <c r="DEC34" s="462"/>
      <c r="DED34" s="462"/>
      <c r="DEE34" s="462"/>
      <c r="DEF34" s="462"/>
      <c r="DEG34" s="462"/>
      <c r="DEH34" s="462"/>
      <c r="DEI34" s="462"/>
      <c r="DEJ34" s="462"/>
      <c r="DEK34" s="462"/>
      <c r="DEL34" s="462"/>
      <c r="DEM34" s="462"/>
      <c r="DEN34" s="462"/>
      <c r="DEO34" s="462"/>
      <c r="DEP34" s="462"/>
      <c r="DEQ34" s="462"/>
      <c r="DER34" s="462"/>
      <c r="DES34" s="462"/>
      <c r="DET34" s="462"/>
      <c r="DEU34" s="462"/>
      <c r="DEV34" s="462"/>
      <c r="DEW34" s="462"/>
      <c r="DEX34" s="462"/>
      <c r="DEY34" s="462"/>
      <c r="DEZ34" s="462"/>
      <c r="DFA34" s="462"/>
      <c r="DFB34" s="462"/>
      <c r="DFC34" s="462"/>
      <c r="DFD34" s="462"/>
      <c r="DFE34" s="462"/>
      <c r="DFF34" s="462"/>
      <c r="DFG34" s="462"/>
      <c r="DFH34" s="462"/>
      <c r="DFI34" s="462"/>
      <c r="DFJ34" s="462"/>
      <c r="DFK34" s="462"/>
      <c r="DFL34" s="462"/>
      <c r="DFM34" s="462"/>
      <c r="DFN34" s="462"/>
      <c r="DFO34" s="462"/>
      <c r="DFP34" s="462"/>
      <c r="DFQ34" s="462"/>
      <c r="DFR34" s="462"/>
      <c r="DFS34" s="462"/>
      <c r="DFT34" s="462"/>
      <c r="DFU34" s="462"/>
      <c r="DFV34" s="462"/>
      <c r="DFW34" s="462"/>
      <c r="DFX34" s="462"/>
      <c r="DFY34" s="462"/>
      <c r="DFZ34" s="462"/>
      <c r="DGA34" s="462"/>
      <c r="DGB34" s="462"/>
      <c r="DGC34" s="462"/>
      <c r="DGD34" s="462"/>
      <c r="DGE34" s="462"/>
      <c r="DGF34" s="462"/>
      <c r="DGG34" s="462"/>
      <c r="DGH34" s="462"/>
      <c r="DGI34" s="462"/>
      <c r="DGJ34" s="462"/>
      <c r="DGK34" s="462"/>
      <c r="DGL34" s="462"/>
      <c r="DGM34" s="462"/>
      <c r="DGN34" s="462"/>
      <c r="DGO34" s="462"/>
      <c r="DGP34" s="462"/>
      <c r="DGQ34" s="462"/>
      <c r="DGR34" s="462"/>
      <c r="DGS34" s="462"/>
      <c r="DGT34" s="462"/>
      <c r="DGU34" s="462"/>
      <c r="DGV34" s="462"/>
      <c r="DGW34" s="462"/>
      <c r="DGX34" s="462"/>
      <c r="DGY34" s="462"/>
      <c r="DGZ34" s="462"/>
      <c r="DHA34" s="462"/>
      <c r="DHB34" s="462"/>
      <c r="DHC34" s="462"/>
      <c r="DHD34" s="462"/>
      <c r="DHE34" s="462"/>
      <c r="DHF34" s="462"/>
      <c r="DHG34" s="462"/>
      <c r="DHH34" s="462"/>
      <c r="DHI34" s="462"/>
      <c r="DHJ34" s="462"/>
      <c r="DHK34" s="462"/>
      <c r="DHL34" s="462"/>
      <c r="DHM34" s="462"/>
      <c r="DHN34" s="462"/>
      <c r="DHO34" s="462"/>
      <c r="DHP34" s="462"/>
      <c r="DHQ34" s="462"/>
      <c r="DHR34" s="462"/>
      <c r="DHS34" s="462"/>
      <c r="DHT34" s="462"/>
      <c r="DHU34" s="462"/>
      <c r="DHV34" s="462"/>
      <c r="DHW34" s="462"/>
      <c r="DHX34" s="462"/>
      <c r="DHY34" s="462"/>
      <c r="DHZ34" s="462"/>
      <c r="DIA34" s="462"/>
      <c r="DIB34" s="462"/>
      <c r="DIC34" s="462"/>
      <c r="DID34" s="462"/>
      <c r="DIE34" s="462"/>
      <c r="DIF34" s="462"/>
      <c r="DIG34" s="462"/>
      <c r="DIH34" s="462"/>
      <c r="DII34" s="462"/>
      <c r="DIJ34" s="462"/>
      <c r="DIK34" s="462"/>
      <c r="DIL34" s="462"/>
      <c r="DIM34" s="462"/>
      <c r="DIN34" s="462"/>
      <c r="DIO34" s="462"/>
      <c r="DIP34" s="462"/>
      <c r="DIQ34" s="462"/>
      <c r="DIR34" s="462"/>
      <c r="DIS34" s="462"/>
      <c r="DIT34" s="462"/>
      <c r="DIU34" s="462"/>
      <c r="DIV34" s="462"/>
      <c r="DIW34" s="462"/>
      <c r="DIX34" s="462"/>
      <c r="DIY34" s="462"/>
      <c r="DIZ34" s="462"/>
      <c r="DJA34" s="462"/>
      <c r="DJB34" s="462"/>
      <c r="DJC34" s="462"/>
      <c r="DJD34" s="462"/>
      <c r="DJE34" s="462"/>
      <c r="DJF34" s="462"/>
      <c r="DJG34" s="462"/>
      <c r="DJH34" s="462"/>
      <c r="DJI34" s="462"/>
      <c r="DJJ34" s="462"/>
      <c r="DJK34" s="462"/>
      <c r="DJL34" s="462"/>
      <c r="DJM34" s="462"/>
      <c r="DJN34" s="462"/>
      <c r="DJO34" s="462"/>
      <c r="DJP34" s="462"/>
      <c r="DJQ34" s="462"/>
      <c r="DJR34" s="462"/>
      <c r="DJS34" s="462"/>
      <c r="DJT34" s="462"/>
      <c r="DJU34" s="462"/>
      <c r="DJV34" s="462"/>
      <c r="DJW34" s="462"/>
      <c r="DJX34" s="462"/>
      <c r="DJY34" s="462"/>
      <c r="DJZ34" s="462"/>
      <c r="DKA34" s="462"/>
      <c r="DKB34" s="462"/>
      <c r="DKC34" s="462"/>
      <c r="DKD34" s="462"/>
      <c r="DKE34" s="462"/>
      <c r="DKF34" s="462"/>
      <c r="DKG34" s="462"/>
      <c r="DKH34" s="462"/>
      <c r="DKI34" s="462"/>
      <c r="DKJ34" s="462"/>
      <c r="DKK34" s="462"/>
      <c r="DKL34" s="462"/>
      <c r="DKM34" s="462"/>
      <c r="DKN34" s="462"/>
      <c r="DKO34" s="462"/>
      <c r="DKP34" s="462"/>
      <c r="DKQ34" s="462"/>
      <c r="DKR34" s="462"/>
      <c r="DKS34" s="462"/>
      <c r="DKT34" s="462"/>
      <c r="DKU34" s="462"/>
      <c r="DKV34" s="462"/>
      <c r="DKW34" s="462"/>
      <c r="DKX34" s="462"/>
      <c r="DKY34" s="462"/>
      <c r="DKZ34" s="462"/>
      <c r="DLA34" s="462"/>
      <c r="DLB34" s="462"/>
      <c r="DLC34" s="462"/>
      <c r="DLD34" s="462"/>
      <c r="DLE34" s="462"/>
      <c r="DLF34" s="462"/>
      <c r="DLG34" s="462"/>
      <c r="DLH34" s="462"/>
      <c r="DLI34" s="462"/>
      <c r="DLJ34" s="462"/>
      <c r="DLK34" s="462"/>
      <c r="DLL34" s="462"/>
      <c r="DLM34" s="462"/>
      <c r="DLN34" s="462"/>
      <c r="DLO34" s="462"/>
      <c r="DLP34" s="462"/>
      <c r="DLQ34" s="462"/>
      <c r="DLR34" s="462"/>
      <c r="DLS34" s="462"/>
      <c r="DLT34" s="462"/>
      <c r="DLU34" s="462"/>
      <c r="DLV34" s="462"/>
      <c r="DLW34" s="462"/>
      <c r="DLX34" s="462"/>
      <c r="DLY34" s="462"/>
      <c r="DLZ34" s="462"/>
      <c r="DMA34" s="462"/>
      <c r="DMB34" s="462"/>
      <c r="DMC34" s="462"/>
      <c r="DMD34" s="462"/>
      <c r="DME34" s="462"/>
      <c r="DMF34" s="462"/>
      <c r="DMG34" s="462"/>
      <c r="DMH34" s="462"/>
      <c r="DMI34" s="462"/>
      <c r="DMJ34" s="462"/>
      <c r="DMK34" s="462"/>
      <c r="DML34" s="462"/>
      <c r="DMM34" s="462"/>
      <c r="DMN34" s="462"/>
      <c r="DMO34" s="462"/>
      <c r="DMP34" s="462"/>
      <c r="DMQ34" s="462"/>
      <c r="DMR34" s="462"/>
      <c r="DMS34" s="462"/>
      <c r="DMT34" s="462"/>
      <c r="DMU34" s="462"/>
      <c r="DMV34" s="462"/>
      <c r="DMW34" s="462"/>
      <c r="DMX34" s="462"/>
      <c r="DMY34" s="462"/>
      <c r="DMZ34" s="462"/>
      <c r="DNA34" s="462"/>
      <c r="DNB34" s="462"/>
      <c r="DNC34" s="462"/>
      <c r="DND34" s="462"/>
      <c r="DNE34" s="462"/>
      <c r="DNF34" s="462"/>
      <c r="DNG34" s="462"/>
      <c r="DNH34" s="462"/>
      <c r="DNI34" s="462"/>
      <c r="DNJ34" s="462"/>
      <c r="DNK34" s="462"/>
      <c r="DNL34" s="462"/>
      <c r="DNM34" s="462"/>
      <c r="DNN34" s="462"/>
      <c r="DNO34" s="462"/>
      <c r="DNP34" s="462"/>
      <c r="DNQ34" s="462"/>
      <c r="DNR34" s="462"/>
      <c r="DNS34" s="462"/>
      <c r="DNT34" s="462"/>
      <c r="DNU34" s="462"/>
      <c r="DNV34" s="462"/>
      <c r="DNW34" s="462"/>
      <c r="DNX34" s="462"/>
      <c r="DNY34" s="462"/>
      <c r="DNZ34" s="462"/>
      <c r="DOA34" s="462"/>
      <c r="DOB34" s="462"/>
      <c r="DOC34" s="462"/>
      <c r="DOD34" s="462"/>
      <c r="DOE34" s="462"/>
      <c r="DOF34" s="462"/>
      <c r="DOG34" s="462"/>
      <c r="DOH34" s="462"/>
      <c r="DOI34" s="462"/>
      <c r="DOJ34" s="462"/>
      <c r="DOK34" s="462"/>
      <c r="DOL34" s="462"/>
      <c r="DOM34" s="462"/>
      <c r="DON34" s="462"/>
      <c r="DOO34" s="462"/>
      <c r="DOP34" s="462"/>
      <c r="DOQ34" s="462"/>
      <c r="DOR34" s="462"/>
      <c r="DOS34" s="462"/>
      <c r="DOT34" s="462"/>
      <c r="DOU34" s="462"/>
      <c r="DOV34" s="462"/>
      <c r="DOW34" s="462"/>
      <c r="DOX34" s="462"/>
      <c r="DOY34" s="462"/>
      <c r="DOZ34" s="462"/>
      <c r="DPA34" s="462"/>
      <c r="DPB34" s="462"/>
      <c r="DPC34" s="462"/>
      <c r="DPD34" s="462"/>
      <c r="DPE34" s="462"/>
      <c r="DPF34" s="462"/>
      <c r="DPG34" s="462"/>
      <c r="DPH34" s="462"/>
      <c r="DPI34" s="462"/>
      <c r="DPJ34" s="462"/>
      <c r="DPK34" s="462"/>
      <c r="DPL34" s="462"/>
      <c r="DPM34" s="462"/>
      <c r="DPN34" s="462"/>
      <c r="DPO34" s="462"/>
      <c r="DPP34" s="462"/>
      <c r="DPQ34" s="462"/>
      <c r="DPR34" s="462"/>
      <c r="DPS34" s="462"/>
      <c r="DPT34" s="462"/>
      <c r="DPU34" s="462"/>
      <c r="DPV34" s="462"/>
      <c r="DPW34" s="462"/>
      <c r="DPX34" s="462"/>
      <c r="DPY34" s="462"/>
      <c r="DPZ34" s="462"/>
      <c r="DQA34" s="462"/>
      <c r="DQB34" s="462"/>
      <c r="DQC34" s="462"/>
      <c r="DQD34" s="462"/>
      <c r="DQE34" s="462"/>
      <c r="DQF34" s="462"/>
      <c r="DQG34" s="462"/>
      <c r="DQH34" s="462"/>
      <c r="DQI34" s="462"/>
      <c r="DQJ34" s="462"/>
      <c r="DQK34" s="462"/>
      <c r="DQL34" s="462"/>
      <c r="DQM34" s="462"/>
      <c r="DQN34" s="462"/>
      <c r="DQO34" s="462"/>
      <c r="DQP34" s="462"/>
      <c r="DQQ34" s="462"/>
      <c r="DQR34" s="462"/>
      <c r="DQS34" s="462"/>
      <c r="DQT34" s="462"/>
      <c r="DQU34" s="462"/>
      <c r="DQV34" s="462"/>
      <c r="DQW34" s="462"/>
      <c r="DQX34" s="462"/>
      <c r="DQY34" s="462"/>
      <c r="DQZ34" s="462"/>
      <c r="DRA34" s="462"/>
      <c r="DRB34" s="462"/>
      <c r="DRC34" s="462"/>
      <c r="DRD34" s="462"/>
      <c r="DRE34" s="462"/>
      <c r="DRF34" s="462"/>
      <c r="DRG34" s="462"/>
      <c r="DRH34" s="462"/>
      <c r="DRI34" s="462"/>
      <c r="DRJ34" s="462"/>
      <c r="DRK34" s="462"/>
      <c r="DRL34" s="462"/>
      <c r="DRM34" s="462"/>
      <c r="DRN34" s="462"/>
      <c r="DRO34" s="462"/>
      <c r="DRP34" s="462"/>
      <c r="DRQ34" s="462"/>
      <c r="DRR34" s="462"/>
      <c r="DRS34" s="462"/>
      <c r="DRT34" s="462"/>
      <c r="DRU34" s="462"/>
      <c r="DRV34" s="462"/>
      <c r="DRW34" s="462"/>
      <c r="DRX34" s="462"/>
      <c r="DRY34" s="462"/>
      <c r="DRZ34" s="462"/>
      <c r="DSA34" s="462"/>
      <c r="DSB34" s="462"/>
      <c r="DSC34" s="462"/>
      <c r="DSD34" s="462"/>
      <c r="DSE34" s="462"/>
      <c r="DSF34" s="462"/>
      <c r="DSG34" s="462"/>
      <c r="DSH34" s="462"/>
      <c r="DSI34" s="462"/>
      <c r="DSJ34" s="462"/>
      <c r="DSK34" s="462"/>
      <c r="DSL34" s="462"/>
      <c r="DSM34" s="462"/>
      <c r="DSN34" s="462"/>
      <c r="DSO34" s="462"/>
      <c r="DSP34" s="462"/>
      <c r="DSQ34" s="462"/>
      <c r="DSR34" s="462"/>
      <c r="DSS34" s="462"/>
      <c r="DST34" s="462"/>
      <c r="DSU34" s="462"/>
      <c r="DSV34" s="462"/>
      <c r="DSW34" s="462"/>
      <c r="DSX34" s="462"/>
      <c r="DSY34" s="462"/>
      <c r="DSZ34" s="462"/>
      <c r="DTA34" s="462"/>
      <c r="DTB34" s="462"/>
      <c r="DTC34" s="462"/>
      <c r="DTD34" s="462"/>
      <c r="DTE34" s="462"/>
      <c r="DTF34" s="462"/>
      <c r="DTG34" s="462"/>
      <c r="DTH34" s="462"/>
      <c r="DTI34" s="462"/>
      <c r="DTJ34" s="462"/>
      <c r="DTK34" s="462"/>
      <c r="DTL34" s="462"/>
      <c r="DTM34" s="462"/>
      <c r="DTN34" s="462"/>
      <c r="DTO34" s="462"/>
      <c r="DTP34" s="462"/>
      <c r="DTQ34" s="462"/>
      <c r="DTR34" s="462"/>
      <c r="DTS34" s="462"/>
      <c r="DTT34" s="462"/>
      <c r="DTU34" s="462"/>
      <c r="DTV34" s="462"/>
      <c r="DTW34" s="462"/>
      <c r="DTX34" s="462"/>
      <c r="DTY34" s="462"/>
      <c r="DTZ34" s="462"/>
      <c r="DUA34" s="462"/>
      <c r="DUB34" s="462"/>
      <c r="DUC34" s="462"/>
      <c r="DUD34" s="462"/>
      <c r="DUE34" s="462"/>
      <c r="DUF34" s="462"/>
      <c r="DUG34" s="462"/>
      <c r="DUH34" s="462"/>
      <c r="DUI34" s="462"/>
      <c r="DUJ34" s="462"/>
      <c r="DUK34" s="462"/>
      <c r="DUL34" s="462"/>
      <c r="DUM34" s="462"/>
      <c r="DUN34" s="462"/>
      <c r="DUO34" s="462"/>
      <c r="DUP34" s="462"/>
      <c r="DUQ34" s="462"/>
      <c r="DUR34" s="462"/>
      <c r="DUS34" s="462"/>
      <c r="DUT34" s="462"/>
      <c r="DUU34" s="462"/>
      <c r="DUV34" s="462"/>
      <c r="DUW34" s="462"/>
      <c r="DUX34" s="462"/>
      <c r="DUY34" s="462"/>
      <c r="DUZ34" s="462"/>
      <c r="DVA34" s="462"/>
      <c r="DVB34" s="462"/>
      <c r="DVC34" s="462"/>
      <c r="DVD34" s="462"/>
      <c r="DVE34" s="462"/>
      <c r="DVF34" s="462"/>
      <c r="DVG34" s="462"/>
      <c r="DVH34" s="462"/>
      <c r="DVI34" s="462"/>
      <c r="DVJ34" s="462"/>
      <c r="DVK34" s="462"/>
      <c r="DVL34" s="462"/>
      <c r="DVM34" s="462"/>
      <c r="DVN34" s="462"/>
      <c r="DVO34" s="462"/>
      <c r="DVP34" s="462"/>
      <c r="DVQ34" s="462"/>
      <c r="DVR34" s="462"/>
      <c r="DVS34" s="462"/>
      <c r="DVT34" s="462"/>
      <c r="DVU34" s="462"/>
      <c r="DVV34" s="462"/>
      <c r="DVW34" s="462"/>
      <c r="DVX34" s="462"/>
      <c r="DVY34" s="462"/>
      <c r="DVZ34" s="462"/>
      <c r="DWA34" s="462"/>
      <c r="DWB34" s="462"/>
      <c r="DWC34" s="462"/>
      <c r="DWD34" s="462"/>
      <c r="DWE34" s="462"/>
      <c r="DWF34" s="462"/>
      <c r="DWG34" s="462"/>
      <c r="DWH34" s="462"/>
      <c r="DWI34" s="462"/>
      <c r="DWJ34" s="462"/>
      <c r="DWK34" s="462"/>
      <c r="DWL34" s="462"/>
      <c r="DWM34" s="462"/>
      <c r="DWN34" s="462"/>
      <c r="DWO34" s="462"/>
      <c r="DWP34" s="462"/>
      <c r="DWQ34" s="462"/>
      <c r="DWR34" s="462"/>
      <c r="DWS34" s="462"/>
      <c r="DWT34" s="462"/>
      <c r="DWU34" s="462"/>
      <c r="DWV34" s="462"/>
      <c r="DWW34" s="462"/>
      <c r="DWX34" s="462"/>
      <c r="DWY34" s="462"/>
      <c r="DWZ34" s="462"/>
      <c r="DXA34" s="462"/>
      <c r="DXB34" s="462"/>
      <c r="DXC34" s="462"/>
      <c r="DXD34" s="462"/>
      <c r="DXE34" s="462"/>
      <c r="DXF34" s="462"/>
      <c r="DXG34" s="462"/>
      <c r="DXH34" s="462"/>
      <c r="DXI34" s="462"/>
      <c r="DXJ34" s="462"/>
      <c r="DXK34" s="462"/>
      <c r="DXL34" s="462"/>
      <c r="DXM34" s="462"/>
      <c r="DXN34" s="462"/>
      <c r="DXO34" s="462"/>
      <c r="DXP34" s="462"/>
      <c r="DXQ34" s="462"/>
      <c r="DXR34" s="462"/>
      <c r="DXS34" s="462"/>
      <c r="DXT34" s="462"/>
      <c r="DXU34" s="462"/>
      <c r="DXV34" s="462"/>
      <c r="DXW34" s="462"/>
      <c r="DXX34" s="462"/>
      <c r="DXY34" s="462"/>
      <c r="DXZ34" s="462"/>
      <c r="DYA34" s="462"/>
      <c r="DYB34" s="462"/>
      <c r="DYC34" s="462"/>
      <c r="DYD34" s="462"/>
      <c r="DYE34" s="462"/>
      <c r="DYF34" s="462"/>
      <c r="DYG34" s="462"/>
      <c r="DYH34" s="462"/>
      <c r="DYI34" s="462"/>
      <c r="DYJ34" s="462"/>
      <c r="DYK34" s="462"/>
      <c r="DYL34" s="462"/>
      <c r="DYM34" s="462"/>
      <c r="DYN34" s="462"/>
      <c r="DYO34" s="462"/>
      <c r="DYP34" s="462"/>
      <c r="DYQ34" s="462"/>
      <c r="DYR34" s="462"/>
      <c r="DYS34" s="462"/>
      <c r="DYT34" s="462"/>
      <c r="DYU34" s="462"/>
      <c r="DYV34" s="462"/>
      <c r="DYW34" s="462"/>
      <c r="DYX34" s="462"/>
      <c r="DYY34" s="462"/>
      <c r="DYZ34" s="462"/>
      <c r="DZA34" s="462"/>
      <c r="DZB34" s="462"/>
      <c r="DZC34" s="462"/>
      <c r="DZD34" s="462"/>
      <c r="DZE34" s="462"/>
      <c r="DZF34" s="462"/>
      <c r="DZG34" s="462"/>
      <c r="DZH34" s="462"/>
      <c r="DZI34" s="462"/>
      <c r="DZJ34" s="462"/>
      <c r="DZK34" s="462"/>
      <c r="DZL34" s="462"/>
      <c r="DZM34" s="462"/>
      <c r="DZN34" s="462"/>
      <c r="DZO34" s="462"/>
      <c r="DZP34" s="462"/>
      <c r="DZQ34" s="462"/>
      <c r="DZR34" s="462"/>
      <c r="DZS34" s="462"/>
      <c r="DZT34" s="462"/>
      <c r="DZU34" s="462"/>
      <c r="DZV34" s="462"/>
      <c r="DZW34" s="462"/>
      <c r="DZX34" s="462"/>
      <c r="DZY34" s="462"/>
      <c r="DZZ34" s="462"/>
      <c r="EAA34" s="462"/>
      <c r="EAB34" s="462"/>
      <c r="EAC34" s="462"/>
      <c r="EAD34" s="462"/>
      <c r="EAE34" s="462"/>
      <c r="EAF34" s="462"/>
      <c r="EAG34" s="462"/>
      <c r="EAH34" s="462"/>
      <c r="EAI34" s="462"/>
      <c r="EAJ34" s="462"/>
      <c r="EAK34" s="462"/>
      <c r="EAL34" s="462"/>
      <c r="EAM34" s="462"/>
      <c r="EAN34" s="462"/>
      <c r="EAO34" s="462"/>
      <c r="EAP34" s="462"/>
      <c r="EAQ34" s="462"/>
      <c r="EAR34" s="462"/>
      <c r="EAS34" s="462"/>
      <c r="EAT34" s="462"/>
      <c r="EAU34" s="462"/>
      <c r="EAV34" s="462"/>
      <c r="EAW34" s="462"/>
      <c r="EAX34" s="462"/>
      <c r="EAY34" s="462"/>
      <c r="EAZ34" s="462"/>
      <c r="EBA34" s="462"/>
      <c r="EBB34" s="462"/>
      <c r="EBC34" s="462"/>
      <c r="EBD34" s="462"/>
      <c r="EBE34" s="462"/>
      <c r="EBF34" s="462"/>
      <c r="EBG34" s="462"/>
      <c r="EBH34" s="462"/>
      <c r="EBI34" s="462"/>
      <c r="EBJ34" s="462"/>
      <c r="EBK34" s="462"/>
      <c r="EBL34" s="462"/>
      <c r="EBM34" s="462"/>
      <c r="EBN34" s="462"/>
      <c r="EBO34" s="462"/>
      <c r="EBP34" s="462"/>
      <c r="EBQ34" s="462"/>
      <c r="EBR34" s="462"/>
      <c r="EBS34" s="462"/>
      <c r="EBT34" s="462"/>
      <c r="EBU34" s="462"/>
      <c r="EBV34" s="462"/>
      <c r="EBW34" s="462"/>
      <c r="EBX34" s="462"/>
      <c r="EBY34" s="462"/>
      <c r="EBZ34" s="462"/>
      <c r="ECA34" s="462"/>
      <c r="ECB34" s="462"/>
      <c r="ECC34" s="462"/>
      <c r="ECD34" s="462"/>
      <c r="ECE34" s="462"/>
      <c r="ECF34" s="462"/>
      <c r="ECG34" s="462"/>
      <c r="ECH34" s="462"/>
      <c r="ECI34" s="462"/>
      <c r="ECJ34" s="462"/>
      <c r="ECK34" s="462"/>
      <c r="ECL34" s="462"/>
      <c r="ECM34" s="462"/>
      <c r="ECN34" s="462"/>
      <c r="ECO34" s="462"/>
      <c r="ECP34" s="462"/>
      <c r="ECQ34" s="462"/>
      <c r="ECR34" s="462"/>
      <c r="ECS34" s="462"/>
      <c r="ECT34" s="462"/>
      <c r="ECU34" s="462"/>
      <c r="ECV34" s="462"/>
      <c r="ECW34" s="462"/>
      <c r="ECX34" s="462"/>
      <c r="ECY34" s="462"/>
      <c r="ECZ34" s="462"/>
      <c r="EDA34" s="462"/>
      <c r="EDB34" s="462"/>
      <c r="EDC34" s="462"/>
      <c r="EDD34" s="462"/>
      <c r="EDE34" s="462"/>
      <c r="EDF34" s="462"/>
      <c r="EDG34" s="462"/>
      <c r="EDH34" s="462"/>
      <c r="EDI34" s="462"/>
      <c r="EDJ34" s="462"/>
      <c r="EDK34" s="462"/>
      <c r="EDL34" s="462"/>
      <c r="EDM34" s="462"/>
      <c r="EDN34" s="462"/>
      <c r="EDO34" s="462"/>
      <c r="EDP34" s="462"/>
      <c r="EDQ34" s="462"/>
      <c r="EDR34" s="462"/>
      <c r="EDS34" s="462"/>
      <c r="EDT34" s="462"/>
      <c r="EDU34" s="462"/>
      <c r="EDV34" s="462"/>
      <c r="EDW34" s="462"/>
      <c r="EDX34" s="462"/>
      <c r="EDY34" s="462"/>
      <c r="EDZ34" s="462"/>
      <c r="EEA34" s="462"/>
      <c r="EEB34" s="462"/>
      <c r="EEC34" s="462"/>
      <c r="EED34" s="462"/>
      <c r="EEE34" s="462"/>
      <c r="EEF34" s="462"/>
      <c r="EEG34" s="462"/>
      <c r="EEH34" s="462"/>
      <c r="EEI34" s="462"/>
      <c r="EEJ34" s="462"/>
      <c r="EEK34" s="462"/>
      <c r="EEL34" s="462"/>
      <c r="EEM34" s="462"/>
      <c r="EEN34" s="462"/>
      <c r="EEO34" s="462"/>
      <c r="EEP34" s="462"/>
      <c r="EEQ34" s="462"/>
      <c r="EER34" s="462"/>
      <c r="EES34" s="462"/>
      <c r="EET34" s="462"/>
      <c r="EEU34" s="462"/>
      <c r="EEV34" s="462"/>
      <c r="EEW34" s="462"/>
      <c r="EEX34" s="462"/>
      <c r="EEY34" s="462"/>
      <c r="EEZ34" s="462"/>
      <c r="EFA34" s="462"/>
      <c r="EFB34" s="462"/>
      <c r="EFC34" s="462"/>
      <c r="EFD34" s="462"/>
      <c r="EFE34" s="462"/>
      <c r="EFF34" s="462"/>
      <c r="EFG34" s="462"/>
      <c r="EFH34" s="462"/>
      <c r="EFI34" s="462"/>
      <c r="EFJ34" s="462"/>
      <c r="EFK34" s="462"/>
      <c r="EFL34" s="462"/>
      <c r="EFM34" s="462"/>
      <c r="EFN34" s="462"/>
      <c r="EFO34" s="462"/>
      <c r="EFP34" s="462"/>
      <c r="EFQ34" s="462"/>
      <c r="EFR34" s="462"/>
      <c r="EFS34" s="462"/>
      <c r="EFT34" s="462"/>
      <c r="EFU34" s="462"/>
      <c r="EFV34" s="462"/>
      <c r="EFW34" s="462"/>
      <c r="EFX34" s="462"/>
      <c r="EFY34" s="462"/>
      <c r="EFZ34" s="462"/>
      <c r="EGA34" s="462"/>
      <c r="EGB34" s="462"/>
      <c r="EGC34" s="462"/>
      <c r="EGD34" s="462"/>
      <c r="EGE34" s="462"/>
      <c r="EGF34" s="462"/>
      <c r="EGG34" s="462"/>
      <c r="EGH34" s="462"/>
      <c r="EGI34" s="462"/>
      <c r="EGJ34" s="462"/>
      <c r="EGK34" s="462"/>
      <c r="EGL34" s="462"/>
      <c r="EGM34" s="462"/>
      <c r="EGN34" s="462"/>
      <c r="EGO34" s="462"/>
      <c r="EGP34" s="462"/>
      <c r="EGQ34" s="462"/>
      <c r="EGR34" s="462"/>
      <c r="EGS34" s="462"/>
      <c r="EGT34" s="462"/>
      <c r="EGU34" s="462"/>
      <c r="EGV34" s="462"/>
      <c r="EGW34" s="462"/>
      <c r="EGX34" s="462"/>
      <c r="EGY34" s="462"/>
      <c r="EGZ34" s="462"/>
      <c r="EHA34" s="462"/>
      <c r="EHB34" s="462"/>
      <c r="EHC34" s="462"/>
      <c r="EHD34" s="462"/>
      <c r="EHE34" s="462"/>
      <c r="EHF34" s="462"/>
      <c r="EHG34" s="462"/>
      <c r="EHH34" s="462"/>
      <c r="EHI34" s="462"/>
      <c r="EHJ34" s="462"/>
      <c r="EHK34" s="462"/>
      <c r="EHL34" s="462"/>
      <c r="EHM34" s="462"/>
      <c r="EHN34" s="462"/>
      <c r="EHO34" s="462"/>
      <c r="EHP34" s="462"/>
      <c r="EHQ34" s="462"/>
      <c r="EHR34" s="462"/>
      <c r="EHS34" s="462"/>
      <c r="EHT34" s="462"/>
      <c r="EHU34" s="462"/>
      <c r="EHV34" s="462"/>
      <c r="EHW34" s="462"/>
      <c r="EHX34" s="462"/>
      <c r="EHY34" s="462"/>
      <c r="EHZ34" s="462"/>
      <c r="EIA34" s="462"/>
      <c r="EIB34" s="462"/>
      <c r="EIC34" s="462"/>
      <c r="EID34" s="462"/>
      <c r="EIE34" s="462"/>
      <c r="EIF34" s="462"/>
      <c r="EIG34" s="462"/>
      <c r="EIH34" s="462"/>
      <c r="EII34" s="462"/>
      <c r="EIJ34" s="462"/>
      <c r="EIK34" s="462"/>
      <c r="EIL34" s="462"/>
      <c r="EIM34" s="462"/>
      <c r="EIN34" s="462"/>
      <c r="EIO34" s="462"/>
      <c r="EIP34" s="462"/>
      <c r="EIQ34" s="462"/>
      <c r="EIR34" s="462"/>
      <c r="EIS34" s="462"/>
      <c r="EIT34" s="462"/>
      <c r="EIU34" s="462"/>
      <c r="EIV34" s="462"/>
      <c r="EIW34" s="462"/>
      <c r="EIX34" s="462"/>
      <c r="EIY34" s="462"/>
      <c r="EIZ34" s="462"/>
      <c r="EJA34" s="462"/>
      <c r="EJB34" s="462"/>
      <c r="EJC34" s="462"/>
      <c r="EJD34" s="462"/>
      <c r="EJE34" s="462"/>
      <c r="EJF34" s="462"/>
      <c r="EJG34" s="462"/>
      <c r="EJH34" s="462"/>
      <c r="EJI34" s="462"/>
      <c r="EJJ34" s="462"/>
      <c r="EJK34" s="462"/>
      <c r="EJL34" s="462"/>
      <c r="EJM34" s="462"/>
      <c r="EJN34" s="462"/>
      <c r="EJO34" s="462"/>
      <c r="EJP34" s="462"/>
      <c r="EJQ34" s="462"/>
      <c r="EJR34" s="462"/>
      <c r="EJS34" s="462"/>
      <c r="EJT34" s="462"/>
      <c r="EJU34" s="462"/>
      <c r="EJV34" s="462"/>
      <c r="EJW34" s="462"/>
      <c r="EJX34" s="462"/>
      <c r="EJY34" s="462"/>
      <c r="EJZ34" s="462"/>
      <c r="EKA34" s="462"/>
      <c r="EKB34" s="462"/>
      <c r="EKC34" s="462"/>
      <c r="EKD34" s="462"/>
      <c r="EKE34" s="462"/>
      <c r="EKF34" s="462"/>
      <c r="EKG34" s="462"/>
      <c r="EKH34" s="462"/>
      <c r="EKI34" s="462"/>
      <c r="EKJ34" s="462"/>
      <c r="EKK34" s="462"/>
      <c r="EKL34" s="462"/>
      <c r="EKM34" s="462"/>
      <c r="EKN34" s="462"/>
      <c r="EKO34" s="462"/>
      <c r="EKP34" s="462"/>
      <c r="EKQ34" s="462"/>
      <c r="EKR34" s="462"/>
      <c r="EKS34" s="462"/>
      <c r="EKT34" s="462"/>
      <c r="EKU34" s="462"/>
      <c r="EKV34" s="462"/>
      <c r="EKW34" s="462"/>
      <c r="EKX34" s="462"/>
      <c r="EKY34" s="462"/>
      <c r="EKZ34" s="462"/>
      <c r="ELA34" s="462"/>
      <c r="ELB34" s="462"/>
      <c r="ELC34" s="462"/>
      <c r="ELD34" s="462"/>
      <c r="ELE34" s="462"/>
      <c r="ELF34" s="462"/>
      <c r="ELG34" s="462"/>
      <c r="ELH34" s="462"/>
      <c r="ELI34" s="462"/>
      <c r="ELJ34" s="462"/>
      <c r="ELK34" s="462"/>
      <c r="ELL34" s="462"/>
      <c r="ELM34" s="462"/>
      <c r="ELN34" s="462"/>
      <c r="ELO34" s="462"/>
      <c r="ELP34" s="462"/>
      <c r="ELQ34" s="462"/>
      <c r="ELR34" s="462"/>
      <c r="ELS34" s="462"/>
      <c r="ELT34" s="462"/>
      <c r="ELU34" s="462"/>
      <c r="ELV34" s="462"/>
      <c r="ELW34" s="462"/>
      <c r="ELX34" s="462"/>
      <c r="ELY34" s="462"/>
      <c r="ELZ34" s="462"/>
      <c r="EMA34" s="462"/>
      <c r="EMB34" s="462"/>
      <c r="EMC34" s="462"/>
      <c r="EMD34" s="462"/>
      <c r="EME34" s="462"/>
      <c r="EMF34" s="462"/>
      <c r="EMG34" s="462"/>
      <c r="EMH34" s="462"/>
      <c r="EMI34" s="462"/>
      <c r="EMJ34" s="462"/>
      <c r="EMK34" s="462"/>
      <c r="EML34" s="462"/>
      <c r="EMM34" s="462"/>
      <c r="EMN34" s="462"/>
      <c r="EMO34" s="462"/>
      <c r="EMP34" s="462"/>
      <c r="EMQ34" s="462"/>
      <c r="EMR34" s="462"/>
      <c r="EMS34" s="462"/>
      <c r="EMT34" s="462"/>
      <c r="EMU34" s="462"/>
      <c r="EMV34" s="462"/>
      <c r="EMW34" s="462"/>
      <c r="EMX34" s="462"/>
      <c r="EMY34" s="462"/>
      <c r="EMZ34" s="462"/>
      <c r="ENA34" s="462"/>
      <c r="ENB34" s="462"/>
      <c r="ENC34" s="462"/>
      <c r="END34" s="462"/>
      <c r="ENE34" s="462"/>
      <c r="ENF34" s="462"/>
      <c r="ENG34" s="462"/>
      <c r="ENH34" s="462"/>
      <c r="ENI34" s="462"/>
      <c r="ENJ34" s="462"/>
      <c r="ENK34" s="462"/>
      <c r="ENL34" s="462"/>
      <c r="ENM34" s="462"/>
      <c r="ENN34" s="462"/>
      <c r="ENO34" s="462"/>
      <c r="ENP34" s="462"/>
      <c r="ENQ34" s="462"/>
      <c r="ENR34" s="462"/>
      <c r="ENS34" s="462"/>
      <c r="ENT34" s="462"/>
      <c r="ENU34" s="462"/>
      <c r="ENV34" s="462"/>
      <c r="ENW34" s="462"/>
      <c r="ENX34" s="462"/>
      <c r="ENY34" s="462"/>
      <c r="ENZ34" s="462"/>
      <c r="EOA34" s="462"/>
      <c r="EOB34" s="462"/>
      <c r="EOC34" s="462"/>
      <c r="EOD34" s="462"/>
      <c r="EOE34" s="462"/>
      <c r="EOF34" s="462"/>
      <c r="EOG34" s="462"/>
      <c r="EOH34" s="462"/>
      <c r="EOI34" s="462"/>
      <c r="EOJ34" s="462"/>
      <c r="EOK34" s="462"/>
      <c r="EOL34" s="462"/>
      <c r="EOM34" s="462"/>
      <c r="EON34" s="462"/>
      <c r="EOO34" s="462"/>
      <c r="EOP34" s="462"/>
      <c r="EOQ34" s="462"/>
      <c r="EOR34" s="462"/>
      <c r="EOS34" s="462"/>
      <c r="EOT34" s="462"/>
      <c r="EOU34" s="462"/>
      <c r="EOV34" s="462"/>
      <c r="EOW34" s="462"/>
      <c r="EOX34" s="462"/>
      <c r="EOY34" s="462"/>
      <c r="EOZ34" s="462"/>
      <c r="EPA34" s="462"/>
      <c r="EPB34" s="462"/>
      <c r="EPC34" s="462"/>
      <c r="EPD34" s="462"/>
      <c r="EPE34" s="462"/>
      <c r="EPF34" s="462"/>
      <c r="EPG34" s="462"/>
      <c r="EPH34" s="462"/>
      <c r="EPI34" s="462"/>
      <c r="EPJ34" s="462"/>
      <c r="EPK34" s="462"/>
      <c r="EPL34" s="462"/>
      <c r="EPM34" s="462"/>
      <c r="EPN34" s="462"/>
      <c r="EPO34" s="462"/>
      <c r="EPP34" s="462"/>
      <c r="EPQ34" s="462"/>
      <c r="EPR34" s="462"/>
      <c r="EPS34" s="462"/>
      <c r="EPT34" s="462"/>
      <c r="EPU34" s="462"/>
      <c r="EPV34" s="462"/>
      <c r="EPW34" s="462"/>
      <c r="EPX34" s="462"/>
      <c r="EPY34" s="462"/>
      <c r="EPZ34" s="462"/>
      <c r="EQA34" s="462"/>
      <c r="EQB34" s="462"/>
      <c r="EQC34" s="462"/>
      <c r="EQD34" s="462"/>
      <c r="EQE34" s="462"/>
      <c r="EQF34" s="462"/>
      <c r="EQG34" s="462"/>
      <c r="EQH34" s="462"/>
      <c r="EQI34" s="462"/>
      <c r="EQJ34" s="462"/>
      <c r="EQK34" s="462"/>
      <c r="EQL34" s="462"/>
      <c r="EQM34" s="462"/>
      <c r="EQN34" s="462"/>
      <c r="EQO34" s="462"/>
      <c r="EQP34" s="462"/>
      <c r="EQQ34" s="462"/>
      <c r="EQR34" s="462"/>
      <c r="EQS34" s="462"/>
      <c r="EQT34" s="462"/>
      <c r="EQU34" s="462"/>
      <c r="EQV34" s="462"/>
      <c r="EQW34" s="462"/>
      <c r="EQX34" s="462"/>
      <c r="EQY34" s="462"/>
      <c r="EQZ34" s="462"/>
      <c r="ERA34" s="462"/>
      <c r="ERB34" s="462"/>
      <c r="ERC34" s="462"/>
      <c r="ERD34" s="462"/>
      <c r="ERE34" s="462"/>
      <c r="ERF34" s="462"/>
      <c r="ERG34" s="462"/>
      <c r="ERH34" s="462"/>
      <c r="ERI34" s="462"/>
      <c r="ERJ34" s="462"/>
      <c r="ERK34" s="462"/>
      <c r="ERL34" s="462"/>
      <c r="ERM34" s="462"/>
      <c r="ERN34" s="462"/>
      <c r="ERO34" s="462"/>
      <c r="ERP34" s="462"/>
      <c r="ERQ34" s="462"/>
      <c r="ERR34" s="462"/>
      <c r="ERS34" s="462"/>
      <c r="ERT34" s="462"/>
      <c r="ERU34" s="462"/>
      <c r="ERV34" s="462"/>
      <c r="ERW34" s="462"/>
      <c r="ERX34" s="462"/>
      <c r="ERY34" s="462"/>
      <c r="ERZ34" s="462"/>
      <c r="ESA34" s="462"/>
      <c r="ESB34" s="462"/>
      <c r="ESC34" s="462"/>
      <c r="ESD34" s="462"/>
      <c r="ESE34" s="462"/>
      <c r="ESF34" s="462"/>
      <c r="ESG34" s="462"/>
      <c r="ESH34" s="462"/>
      <c r="ESI34" s="462"/>
      <c r="ESJ34" s="462"/>
      <c r="ESK34" s="462"/>
      <c r="ESL34" s="462"/>
      <c r="ESM34" s="462"/>
      <c r="ESN34" s="462"/>
      <c r="ESO34" s="462"/>
      <c r="ESP34" s="462"/>
      <c r="ESQ34" s="462"/>
      <c r="ESR34" s="462"/>
      <c r="ESS34" s="462"/>
      <c r="EST34" s="462"/>
      <c r="ESU34" s="462"/>
      <c r="ESV34" s="462"/>
      <c r="ESW34" s="462"/>
      <c r="ESX34" s="462"/>
      <c r="ESY34" s="462"/>
      <c r="ESZ34" s="462"/>
      <c r="ETA34" s="462"/>
      <c r="ETB34" s="462"/>
      <c r="ETC34" s="462"/>
      <c r="ETD34" s="462"/>
      <c r="ETE34" s="462"/>
      <c r="ETF34" s="462"/>
      <c r="ETG34" s="462"/>
      <c r="ETH34" s="462"/>
      <c r="ETI34" s="462"/>
      <c r="ETJ34" s="462"/>
      <c r="ETK34" s="462"/>
      <c r="ETL34" s="462"/>
      <c r="ETM34" s="462"/>
      <c r="ETN34" s="462"/>
      <c r="ETO34" s="462"/>
      <c r="ETP34" s="462"/>
      <c r="ETQ34" s="462"/>
      <c r="ETR34" s="462"/>
      <c r="ETS34" s="462"/>
      <c r="ETT34" s="462"/>
      <c r="ETU34" s="462"/>
      <c r="ETV34" s="462"/>
      <c r="ETW34" s="462"/>
      <c r="ETX34" s="462"/>
      <c r="ETY34" s="462"/>
      <c r="ETZ34" s="462"/>
      <c r="EUA34" s="462"/>
      <c r="EUB34" s="462"/>
      <c r="EUC34" s="462"/>
      <c r="EUD34" s="462"/>
      <c r="EUE34" s="462"/>
      <c r="EUF34" s="462"/>
      <c r="EUG34" s="462"/>
      <c r="EUH34" s="462"/>
      <c r="EUI34" s="462"/>
      <c r="EUJ34" s="462"/>
      <c r="EUK34" s="462"/>
      <c r="EUL34" s="462"/>
      <c r="EUM34" s="462"/>
      <c r="EUN34" s="462"/>
      <c r="EUO34" s="462"/>
      <c r="EUP34" s="462"/>
      <c r="EUQ34" s="462"/>
      <c r="EUR34" s="462"/>
      <c r="EUS34" s="462"/>
      <c r="EUT34" s="462"/>
      <c r="EUU34" s="462"/>
      <c r="EUV34" s="462"/>
      <c r="EUW34" s="462"/>
      <c r="EUX34" s="462"/>
      <c r="EUY34" s="462"/>
      <c r="EUZ34" s="462"/>
      <c r="EVA34" s="462"/>
      <c r="EVB34" s="462"/>
      <c r="EVC34" s="462"/>
      <c r="EVD34" s="462"/>
      <c r="EVE34" s="462"/>
      <c r="EVF34" s="462"/>
      <c r="EVG34" s="462"/>
      <c r="EVH34" s="462"/>
      <c r="EVI34" s="462"/>
      <c r="EVJ34" s="462"/>
      <c r="EVK34" s="462"/>
      <c r="EVL34" s="462"/>
      <c r="EVM34" s="462"/>
      <c r="EVN34" s="462"/>
      <c r="EVO34" s="462"/>
      <c r="EVP34" s="462"/>
      <c r="EVQ34" s="462"/>
      <c r="EVR34" s="462"/>
      <c r="EVS34" s="462"/>
      <c r="EVT34" s="462"/>
      <c r="EVU34" s="462"/>
      <c r="EVV34" s="462"/>
      <c r="EVW34" s="462"/>
      <c r="EVX34" s="462"/>
      <c r="EVY34" s="462"/>
      <c r="EVZ34" s="462"/>
      <c r="EWA34" s="462"/>
      <c r="EWB34" s="462"/>
      <c r="EWC34" s="462"/>
      <c r="EWD34" s="462"/>
      <c r="EWE34" s="462"/>
      <c r="EWF34" s="462"/>
      <c r="EWG34" s="462"/>
      <c r="EWH34" s="462"/>
      <c r="EWI34" s="462"/>
      <c r="EWJ34" s="462"/>
      <c r="EWK34" s="462"/>
      <c r="EWL34" s="462"/>
      <c r="EWM34" s="462"/>
      <c r="EWN34" s="462"/>
      <c r="EWO34" s="462"/>
      <c r="EWP34" s="462"/>
      <c r="EWQ34" s="462"/>
      <c r="EWR34" s="462"/>
      <c r="EWS34" s="462"/>
      <c r="EWT34" s="462"/>
      <c r="EWU34" s="462"/>
      <c r="EWV34" s="462"/>
      <c r="EWW34" s="462"/>
      <c r="EWX34" s="462"/>
      <c r="EWY34" s="462"/>
      <c r="EWZ34" s="462"/>
      <c r="EXA34" s="462"/>
      <c r="EXB34" s="462"/>
      <c r="EXC34" s="462"/>
      <c r="EXD34" s="462"/>
      <c r="EXE34" s="462"/>
      <c r="EXF34" s="462"/>
      <c r="EXG34" s="462"/>
      <c r="EXH34" s="462"/>
      <c r="EXI34" s="462"/>
      <c r="EXJ34" s="462"/>
      <c r="EXK34" s="462"/>
      <c r="EXL34" s="462"/>
      <c r="EXM34" s="462"/>
      <c r="EXN34" s="462"/>
      <c r="EXO34" s="462"/>
      <c r="EXP34" s="462"/>
      <c r="EXQ34" s="462"/>
      <c r="EXR34" s="462"/>
      <c r="EXS34" s="462"/>
      <c r="EXT34" s="462"/>
      <c r="EXU34" s="462"/>
      <c r="EXV34" s="462"/>
      <c r="EXW34" s="462"/>
      <c r="EXX34" s="462"/>
      <c r="EXY34" s="462"/>
      <c r="EXZ34" s="462"/>
      <c r="EYA34" s="462"/>
      <c r="EYB34" s="462"/>
      <c r="EYC34" s="462"/>
      <c r="EYD34" s="462"/>
      <c r="EYE34" s="462"/>
      <c r="EYF34" s="462"/>
      <c r="EYG34" s="462"/>
      <c r="EYH34" s="462"/>
      <c r="EYI34" s="462"/>
      <c r="EYJ34" s="462"/>
      <c r="EYK34" s="462"/>
      <c r="EYL34" s="462"/>
      <c r="EYM34" s="462"/>
      <c r="EYN34" s="462"/>
      <c r="EYO34" s="462"/>
      <c r="EYP34" s="462"/>
      <c r="EYQ34" s="462"/>
      <c r="EYR34" s="462"/>
      <c r="EYS34" s="462"/>
      <c r="EYT34" s="462"/>
      <c r="EYU34" s="462"/>
      <c r="EYV34" s="462"/>
      <c r="EYW34" s="462"/>
      <c r="EYX34" s="462"/>
      <c r="EYY34" s="462"/>
      <c r="EYZ34" s="462"/>
      <c r="EZA34" s="462"/>
      <c r="EZB34" s="462"/>
      <c r="EZC34" s="462"/>
      <c r="EZD34" s="462"/>
      <c r="EZE34" s="462"/>
      <c r="EZF34" s="462"/>
      <c r="EZG34" s="462"/>
      <c r="EZH34" s="462"/>
      <c r="EZI34" s="462"/>
      <c r="EZJ34" s="462"/>
      <c r="EZK34" s="462"/>
      <c r="EZL34" s="462"/>
      <c r="EZM34" s="462"/>
      <c r="EZN34" s="462"/>
      <c r="EZO34" s="462"/>
      <c r="EZP34" s="462"/>
      <c r="EZQ34" s="462"/>
      <c r="EZR34" s="462"/>
      <c r="EZS34" s="462"/>
      <c r="EZT34" s="462"/>
      <c r="EZU34" s="462"/>
      <c r="EZV34" s="462"/>
      <c r="EZW34" s="462"/>
      <c r="EZX34" s="462"/>
      <c r="EZY34" s="462"/>
      <c r="EZZ34" s="462"/>
      <c r="FAA34" s="462"/>
      <c r="FAB34" s="462"/>
      <c r="FAC34" s="462"/>
      <c r="FAD34" s="462"/>
      <c r="FAE34" s="462"/>
      <c r="FAF34" s="462"/>
      <c r="FAG34" s="462"/>
      <c r="FAH34" s="462"/>
      <c r="FAI34" s="462"/>
      <c r="FAJ34" s="462"/>
      <c r="FAK34" s="462"/>
      <c r="FAL34" s="462"/>
      <c r="FAM34" s="462"/>
      <c r="FAN34" s="462"/>
      <c r="FAO34" s="462"/>
      <c r="FAP34" s="462"/>
      <c r="FAQ34" s="462"/>
      <c r="FAR34" s="462"/>
      <c r="FAS34" s="462"/>
      <c r="FAT34" s="462"/>
      <c r="FAU34" s="462"/>
      <c r="FAV34" s="462"/>
      <c r="FAW34" s="462"/>
      <c r="FAX34" s="462"/>
      <c r="FAY34" s="462"/>
      <c r="FAZ34" s="462"/>
      <c r="FBA34" s="462"/>
      <c r="FBB34" s="462"/>
      <c r="FBC34" s="462"/>
      <c r="FBD34" s="462"/>
      <c r="FBE34" s="462"/>
      <c r="FBF34" s="462"/>
      <c r="FBG34" s="462"/>
      <c r="FBH34" s="462"/>
      <c r="FBI34" s="462"/>
      <c r="FBJ34" s="462"/>
      <c r="FBK34" s="462"/>
      <c r="FBL34" s="462"/>
      <c r="FBM34" s="462"/>
      <c r="FBN34" s="462"/>
      <c r="FBO34" s="462"/>
      <c r="FBP34" s="462"/>
      <c r="FBQ34" s="462"/>
      <c r="FBR34" s="462"/>
      <c r="FBS34" s="462"/>
      <c r="FBT34" s="462"/>
      <c r="FBU34" s="462"/>
      <c r="FBV34" s="462"/>
      <c r="FBW34" s="462"/>
      <c r="FBX34" s="462"/>
      <c r="FBY34" s="462"/>
      <c r="FBZ34" s="462"/>
      <c r="FCA34" s="462"/>
      <c r="FCB34" s="462"/>
      <c r="FCC34" s="462"/>
      <c r="FCD34" s="462"/>
      <c r="FCE34" s="462"/>
      <c r="FCF34" s="462"/>
      <c r="FCG34" s="462"/>
      <c r="FCH34" s="462"/>
      <c r="FCI34" s="462"/>
      <c r="FCJ34" s="462"/>
      <c r="FCK34" s="462"/>
      <c r="FCL34" s="462"/>
      <c r="FCM34" s="462"/>
      <c r="FCN34" s="462"/>
      <c r="FCO34" s="462"/>
      <c r="FCP34" s="462"/>
      <c r="FCQ34" s="462"/>
      <c r="FCR34" s="462"/>
      <c r="FCS34" s="462"/>
      <c r="FCT34" s="462"/>
      <c r="FCU34" s="462"/>
      <c r="FCV34" s="462"/>
      <c r="FCW34" s="462"/>
      <c r="FCX34" s="462"/>
      <c r="FCY34" s="462"/>
      <c r="FCZ34" s="462"/>
      <c r="FDA34" s="462"/>
      <c r="FDB34" s="462"/>
      <c r="FDC34" s="462"/>
      <c r="FDD34" s="462"/>
      <c r="FDE34" s="462"/>
      <c r="FDF34" s="462"/>
      <c r="FDG34" s="462"/>
      <c r="FDH34" s="462"/>
      <c r="FDI34" s="462"/>
      <c r="FDJ34" s="462"/>
      <c r="FDK34" s="462"/>
      <c r="FDL34" s="462"/>
      <c r="FDM34" s="462"/>
      <c r="FDN34" s="462"/>
      <c r="FDO34" s="462"/>
      <c r="FDP34" s="462"/>
      <c r="FDQ34" s="462"/>
      <c r="FDR34" s="462"/>
      <c r="FDS34" s="462"/>
      <c r="FDT34" s="462"/>
      <c r="FDU34" s="462"/>
      <c r="FDV34" s="462"/>
      <c r="FDW34" s="462"/>
      <c r="FDX34" s="462"/>
      <c r="FDY34" s="462"/>
      <c r="FDZ34" s="462"/>
      <c r="FEA34" s="462"/>
      <c r="FEB34" s="462"/>
      <c r="FEC34" s="462"/>
      <c r="FED34" s="462"/>
      <c r="FEE34" s="462"/>
      <c r="FEF34" s="462"/>
      <c r="FEG34" s="462"/>
      <c r="FEH34" s="462"/>
      <c r="FEI34" s="462"/>
      <c r="FEJ34" s="462"/>
      <c r="FEK34" s="462"/>
      <c r="FEL34" s="462"/>
      <c r="FEM34" s="462"/>
      <c r="FEN34" s="462"/>
      <c r="FEO34" s="462"/>
      <c r="FEP34" s="462"/>
      <c r="FEQ34" s="462"/>
      <c r="FER34" s="462"/>
      <c r="FES34" s="462"/>
      <c r="FET34" s="462"/>
      <c r="FEU34" s="462"/>
      <c r="FEV34" s="462"/>
      <c r="FEW34" s="462"/>
      <c r="FEX34" s="462"/>
      <c r="FEY34" s="462"/>
      <c r="FEZ34" s="462"/>
      <c r="FFA34" s="462"/>
      <c r="FFB34" s="462"/>
      <c r="FFC34" s="462"/>
      <c r="FFD34" s="462"/>
      <c r="FFE34" s="462"/>
      <c r="FFF34" s="462"/>
      <c r="FFG34" s="462"/>
      <c r="FFH34" s="462"/>
      <c r="FFI34" s="462"/>
      <c r="FFJ34" s="462"/>
      <c r="FFK34" s="462"/>
      <c r="FFL34" s="462"/>
      <c r="FFM34" s="462"/>
      <c r="FFN34" s="462"/>
      <c r="FFO34" s="462"/>
      <c r="FFP34" s="462"/>
      <c r="FFQ34" s="462"/>
      <c r="FFR34" s="462"/>
      <c r="FFS34" s="462"/>
      <c r="FFT34" s="462"/>
      <c r="FFU34" s="462"/>
      <c r="FFV34" s="462"/>
      <c r="FFW34" s="462"/>
      <c r="FFX34" s="462"/>
      <c r="FFY34" s="462"/>
      <c r="FFZ34" s="462"/>
      <c r="FGA34" s="462"/>
      <c r="FGB34" s="462"/>
      <c r="FGC34" s="462"/>
      <c r="FGD34" s="462"/>
      <c r="FGE34" s="462"/>
      <c r="FGF34" s="462"/>
      <c r="FGG34" s="462"/>
      <c r="FGH34" s="462"/>
      <c r="FGI34" s="462"/>
      <c r="FGJ34" s="462"/>
      <c r="FGK34" s="462"/>
      <c r="FGL34" s="462"/>
      <c r="FGM34" s="462"/>
      <c r="FGN34" s="462"/>
      <c r="FGO34" s="462"/>
      <c r="FGP34" s="462"/>
      <c r="FGQ34" s="462"/>
      <c r="FGR34" s="462"/>
      <c r="FGS34" s="462"/>
      <c r="FGT34" s="462"/>
      <c r="FGU34" s="462"/>
      <c r="FGV34" s="462"/>
      <c r="FGW34" s="462"/>
      <c r="FGX34" s="462"/>
      <c r="FGY34" s="462"/>
      <c r="FGZ34" s="462"/>
      <c r="FHA34" s="462"/>
      <c r="FHB34" s="462"/>
      <c r="FHC34" s="462"/>
      <c r="FHD34" s="462"/>
      <c r="FHE34" s="462"/>
      <c r="FHF34" s="462"/>
      <c r="FHG34" s="462"/>
      <c r="FHH34" s="462"/>
      <c r="FHI34" s="462"/>
      <c r="FHJ34" s="462"/>
      <c r="FHK34" s="462"/>
      <c r="FHL34" s="462"/>
      <c r="FHM34" s="462"/>
      <c r="FHN34" s="462"/>
      <c r="FHO34" s="462"/>
      <c r="FHP34" s="462"/>
      <c r="FHQ34" s="462"/>
      <c r="FHR34" s="462"/>
      <c r="FHS34" s="462"/>
      <c r="FHT34" s="462"/>
      <c r="FHU34" s="462"/>
      <c r="FHV34" s="462"/>
      <c r="FHW34" s="462"/>
      <c r="FHX34" s="462"/>
      <c r="FHY34" s="462"/>
      <c r="FHZ34" s="462"/>
      <c r="FIA34" s="462"/>
      <c r="FIB34" s="462"/>
      <c r="FIC34" s="462"/>
      <c r="FID34" s="462"/>
      <c r="FIE34" s="462"/>
      <c r="FIF34" s="462"/>
      <c r="FIG34" s="462"/>
      <c r="FIH34" s="462"/>
      <c r="FII34" s="462"/>
      <c r="FIJ34" s="462"/>
      <c r="FIK34" s="462"/>
      <c r="FIL34" s="462"/>
      <c r="FIM34" s="462"/>
      <c r="FIN34" s="462"/>
      <c r="FIO34" s="462"/>
      <c r="FIP34" s="462"/>
      <c r="FIQ34" s="462"/>
      <c r="FIR34" s="462"/>
      <c r="FIS34" s="462"/>
      <c r="FIT34" s="462"/>
      <c r="FIU34" s="462"/>
      <c r="FIV34" s="462"/>
      <c r="FIW34" s="462"/>
      <c r="FIX34" s="462"/>
      <c r="FIY34" s="462"/>
      <c r="FIZ34" s="462"/>
      <c r="FJA34" s="462"/>
      <c r="FJB34" s="462"/>
      <c r="FJC34" s="462"/>
      <c r="FJD34" s="462"/>
      <c r="FJE34" s="462"/>
      <c r="FJF34" s="462"/>
      <c r="FJG34" s="462"/>
      <c r="FJH34" s="462"/>
      <c r="FJI34" s="462"/>
      <c r="FJJ34" s="462"/>
      <c r="FJK34" s="462"/>
      <c r="FJL34" s="462"/>
      <c r="FJM34" s="462"/>
      <c r="FJN34" s="462"/>
      <c r="FJO34" s="462"/>
      <c r="FJP34" s="462"/>
      <c r="FJQ34" s="462"/>
      <c r="FJR34" s="462"/>
      <c r="FJS34" s="462"/>
      <c r="FJT34" s="462"/>
      <c r="FJU34" s="462"/>
      <c r="FJV34" s="462"/>
      <c r="FJW34" s="462"/>
      <c r="FJX34" s="462"/>
      <c r="FJY34" s="462"/>
      <c r="FJZ34" s="462"/>
      <c r="FKA34" s="462"/>
      <c r="FKB34" s="462"/>
      <c r="FKC34" s="462"/>
      <c r="FKD34" s="462"/>
      <c r="FKE34" s="462"/>
      <c r="FKF34" s="462"/>
      <c r="FKG34" s="462"/>
      <c r="FKH34" s="462"/>
      <c r="FKI34" s="462"/>
      <c r="FKJ34" s="462"/>
      <c r="FKK34" s="462"/>
      <c r="FKL34" s="462"/>
      <c r="FKM34" s="462"/>
      <c r="FKN34" s="462"/>
      <c r="FKO34" s="462"/>
      <c r="FKP34" s="462"/>
      <c r="FKQ34" s="462"/>
      <c r="FKR34" s="462"/>
      <c r="FKS34" s="462"/>
      <c r="FKT34" s="462"/>
      <c r="FKU34" s="462"/>
      <c r="FKV34" s="462"/>
      <c r="FKW34" s="462"/>
      <c r="FKX34" s="462"/>
      <c r="FKY34" s="462"/>
      <c r="FKZ34" s="462"/>
      <c r="FLA34" s="462"/>
      <c r="FLB34" s="462"/>
      <c r="FLC34" s="462"/>
      <c r="FLD34" s="462"/>
      <c r="FLE34" s="462"/>
      <c r="FLF34" s="462"/>
      <c r="FLG34" s="462"/>
      <c r="FLH34" s="462"/>
      <c r="FLI34" s="462"/>
      <c r="FLJ34" s="462"/>
      <c r="FLK34" s="462"/>
      <c r="FLL34" s="462"/>
      <c r="FLM34" s="462"/>
      <c r="FLN34" s="462"/>
      <c r="FLO34" s="462"/>
      <c r="FLP34" s="462"/>
      <c r="FLQ34" s="462"/>
      <c r="FLR34" s="462"/>
      <c r="FLS34" s="462"/>
      <c r="FLT34" s="462"/>
      <c r="FLU34" s="462"/>
      <c r="FLV34" s="462"/>
      <c r="FLW34" s="462"/>
      <c r="FLX34" s="462"/>
      <c r="FLY34" s="462"/>
      <c r="FLZ34" s="462"/>
      <c r="FMA34" s="462"/>
      <c r="FMB34" s="462"/>
      <c r="FMC34" s="462"/>
      <c r="FMD34" s="462"/>
      <c r="FME34" s="462"/>
      <c r="FMF34" s="462"/>
      <c r="FMG34" s="462"/>
      <c r="FMH34" s="462"/>
      <c r="FMI34" s="462"/>
      <c r="FMJ34" s="462"/>
      <c r="FMK34" s="462"/>
      <c r="FML34" s="462"/>
      <c r="FMM34" s="462"/>
      <c r="FMN34" s="462"/>
      <c r="FMO34" s="462"/>
      <c r="FMP34" s="462"/>
      <c r="FMQ34" s="462"/>
      <c r="FMR34" s="462"/>
      <c r="FMS34" s="462"/>
      <c r="FMT34" s="462"/>
      <c r="FMU34" s="462"/>
      <c r="FMV34" s="462"/>
      <c r="FMW34" s="462"/>
      <c r="FMX34" s="462"/>
      <c r="FMY34" s="462"/>
      <c r="FMZ34" s="462"/>
      <c r="FNA34" s="462"/>
      <c r="FNB34" s="462"/>
      <c r="FNC34" s="462"/>
      <c r="FND34" s="462"/>
      <c r="FNE34" s="462"/>
      <c r="FNF34" s="462"/>
      <c r="FNG34" s="462"/>
      <c r="FNH34" s="462"/>
      <c r="FNI34" s="462"/>
      <c r="FNJ34" s="462"/>
      <c r="FNK34" s="462"/>
      <c r="FNL34" s="462"/>
      <c r="FNM34" s="462"/>
      <c r="FNN34" s="462"/>
      <c r="FNO34" s="462"/>
      <c r="FNP34" s="462"/>
      <c r="FNQ34" s="462"/>
      <c r="FNR34" s="462"/>
      <c r="FNS34" s="462"/>
      <c r="FNT34" s="462"/>
      <c r="FNU34" s="462"/>
      <c r="FNV34" s="462"/>
      <c r="FNW34" s="462"/>
      <c r="FNX34" s="462"/>
      <c r="FNY34" s="462"/>
      <c r="FNZ34" s="462"/>
      <c r="FOA34" s="462"/>
      <c r="FOB34" s="462"/>
      <c r="FOC34" s="462"/>
      <c r="FOD34" s="462"/>
      <c r="FOE34" s="462"/>
      <c r="FOF34" s="462"/>
      <c r="FOG34" s="462"/>
      <c r="FOH34" s="462"/>
      <c r="FOI34" s="462"/>
      <c r="FOJ34" s="462"/>
      <c r="FOK34" s="462"/>
      <c r="FOL34" s="462"/>
      <c r="FOM34" s="462"/>
      <c r="FON34" s="462"/>
      <c r="FOO34" s="462"/>
      <c r="FOP34" s="462"/>
      <c r="FOQ34" s="462"/>
      <c r="FOR34" s="462"/>
      <c r="FOS34" s="462"/>
      <c r="FOT34" s="462"/>
      <c r="FOU34" s="462"/>
      <c r="FOV34" s="462"/>
      <c r="FOW34" s="462"/>
      <c r="FOX34" s="462"/>
      <c r="FOY34" s="462"/>
      <c r="FOZ34" s="462"/>
      <c r="FPA34" s="462"/>
      <c r="FPB34" s="462"/>
      <c r="FPC34" s="462"/>
      <c r="FPD34" s="462"/>
      <c r="FPE34" s="462"/>
      <c r="FPF34" s="462"/>
      <c r="FPG34" s="462"/>
      <c r="FPH34" s="462"/>
      <c r="FPI34" s="462"/>
      <c r="FPJ34" s="462"/>
      <c r="FPK34" s="462"/>
      <c r="FPL34" s="462"/>
      <c r="FPM34" s="462"/>
      <c r="FPN34" s="462"/>
      <c r="FPO34" s="462"/>
      <c r="FPP34" s="462"/>
      <c r="FPQ34" s="462"/>
      <c r="FPR34" s="462"/>
      <c r="FPS34" s="462"/>
      <c r="FPT34" s="462"/>
      <c r="FPU34" s="462"/>
      <c r="FPV34" s="462"/>
      <c r="FPW34" s="462"/>
      <c r="FPX34" s="462"/>
      <c r="FPY34" s="462"/>
      <c r="FPZ34" s="462"/>
      <c r="FQA34" s="462"/>
      <c r="FQB34" s="462"/>
      <c r="FQC34" s="462"/>
      <c r="FQD34" s="462"/>
      <c r="FQE34" s="462"/>
      <c r="FQF34" s="462"/>
      <c r="FQG34" s="462"/>
      <c r="FQH34" s="462"/>
      <c r="FQI34" s="462"/>
      <c r="FQJ34" s="462"/>
      <c r="FQK34" s="462"/>
      <c r="FQL34" s="462"/>
      <c r="FQM34" s="462"/>
      <c r="FQN34" s="462"/>
      <c r="FQO34" s="462"/>
      <c r="FQP34" s="462"/>
      <c r="FQQ34" s="462"/>
      <c r="FQR34" s="462"/>
      <c r="FQS34" s="462"/>
      <c r="FQT34" s="462"/>
      <c r="FQU34" s="462"/>
      <c r="FQV34" s="462"/>
      <c r="FQW34" s="462"/>
      <c r="FQX34" s="462"/>
      <c r="FQY34" s="462"/>
      <c r="FQZ34" s="462"/>
      <c r="FRA34" s="462"/>
      <c r="FRB34" s="462"/>
      <c r="FRC34" s="462"/>
      <c r="FRD34" s="462"/>
      <c r="FRE34" s="462"/>
      <c r="FRF34" s="462"/>
      <c r="FRG34" s="462"/>
      <c r="FRH34" s="462"/>
      <c r="FRI34" s="462"/>
      <c r="FRJ34" s="462"/>
      <c r="FRK34" s="462"/>
      <c r="FRL34" s="462"/>
      <c r="FRM34" s="462"/>
      <c r="FRN34" s="462"/>
      <c r="FRO34" s="462"/>
      <c r="FRP34" s="462"/>
      <c r="FRQ34" s="462"/>
      <c r="FRR34" s="462"/>
      <c r="FRS34" s="462"/>
      <c r="FRT34" s="462"/>
      <c r="FRU34" s="462"/>
      <c r="FRV34" s="462"/>
      <c r="FRW34" s="462"/>
      <c r="FRX34" s="462"/>
      <c r="FRY34" s="462"/>
      <c r="FRZ34" s="462"/>
      <c r="FSA34" s="462"/>
      <c r="FSB34" s="462"/>
      <c r="FSC34" s="462"/>
      <c r="FSD34" s="462"/>
      <c r="FSE34" s="462"/>
      <c r="FSF34" s="462"/>
      <c r="FSG34" s="462"/>
      <c r="FSH34" s="462"/>
      <c r="FSI34" s="462"/>
      <c r="FSJ34" s="462"/>
      <c r="FSK34" s="462"/>
      <c r="FSL34" s="462"/>
      <c r="FSM34" s="462"/>
      <c r="FSN34" s="462"/>
      <c r="FSO34" s="462"/>
      <c r="FSP34" s="462"/>
      <c r="FSQ34" s="462"/>
      <c r="FSR34" s="462"/>
      <c r="FSS34" s="462"/>
      <c r="FST34" s="462"/>
      <c r="FSU34" s="462"/>
      <c r="FSV34" s="462"/>
      <c r="FSW34" s="462"/>
      <c r="FSX34" s="462"/>
      <c r="FSY34" s="462"/>
      <c r="FSZ34" s="462"/>
      <c r="FTA34" s="462"/>
      <c r="FTB34" s="462"/>
      <c r="FTC34" s="462"/>
      <c r="FTD34" s="462"/>
      <c r="FTE34" s="462"/>
      <c r="FTF34" s="462"/>
      <c r="FTG34" s="462"/>
      <c r="FTH34" s="462"/>
      <c r="FTI34" s="462"/>
      <c r="FTJ34" s="462"/>
      <c r="FTK34" s="462"/>
      <c r="FTL34" s="462"/>
      <c r="FTM34" s="462"/>
      <c r="FTN34" s="462"/>
      <c r="FTO34" s="462"/>
      <c r="FTP34" s="462"/>
      <c r="FTQ34" s="462"/>
      <c r="FTR34" s="462"/>
      <c r="FTS34" s="462"/>
      <c r="FTT34" s="462"/>
      <c r="FTU34" s="462"/>
      <c r="FTV34" s="462"/>
      <c r="FTW34" s="462"/>
      <c r="FTX34" s="462"/>
      <c r="FTY34" s="462"/>
      <c r="FTZ34" s="462"/>
      <c r="FUA34" s="462"/>
      <c r="FUB34" s="462"/>
      <c r="FUC34" s="462"/>
      <c r="FUD34" s="462"/>
      <c r="FUE34" s="462"/>
      <c r="FUF34" s="462"/>
      <c r="FUG34" s="462"/>
      <c r="FUH34" s="462"/>
      <c r="FUI34" s="462"/>
      <c r="FUJ34" s="462"/>
      <c r="FUK34" s="462"/>
      <c r="FUL34" s="462"/>
      <c r="FUM34" s="462"/>
      <c r="FUN34" s="462"/>
      <c r="FUO34" s="462"/>
      <c r="FUP34" s="462"/>
      <c r="FUQ34" s="462"/>
      <c r="FUR34" s="462"/>
      <c r="FUS34" s="462"/>
      <c r="FUT34" s="462"/>
      <c r="FUU34" s="462"/>
      <c r="FUV34" s="462"/>
      <c r="FUW34" s="462"/>
      <c r="FUX34" s="462"/>
      <c r="FUY34" s="462"/>
      <c r="FUZ34" s="462"/>
      <c r="FVA34" s="462"/>
      <c r="FVB34" s="462"/>
      <c r="FVC34" s="462"/>
      <c r="FVD34" s="462"/>
      <c r="FVE34" s="462"/>
      <c r="FVF34" s="462"/>
      <c r="FVG34" s="462"/>
      <c r="FVH34" s="462"/>
      <c r="FVI34" s="462"/>
      <c r="FVJ34" s="462"/>
      <c r="FVK34" s="462"/>
      <c r="FVL34" s="462"/>
      <c r="FVM34" s="462"/>
      <c r="FVN34" s="462"/>
      <c r="FVO34" s="462"/>
      <c r="FVP34" s="462"/>
      <c r="FVQ34" s="462"/>
      <c r="FVR34" s="462"/>
      <c r="FVS34" s="462"/>
      <c r="FVT34" s="462"/>
      <c r="FVU34" s="462"/>
      <c r="FVV34" s="462"/>
      <c r="FVW34" s="462"/>
      <c r="FVX34" s="462"/>
      <c r="FVY34" s="462"/>
      <c r="FVZ34" s="462"/>
      <c r="FWA34" s="462"/>
      <c r="FWB34" s="462"/>
      <c r="FWC34" s="462"/>
      <c r="FWD34" s="462"/>
      <c r="FWE34" s="462"/>
      <c r="FWF34" s="462"/>
      <c r="FWG34" s="462"/>
      <c r="FWH34" s="462"/>
      <c r="FWI34" s="462"/>
      <c r="FWJ34" s="462"/>
      <c r="FWK34" s="462"/>
      <c r="FWL34" s="462"/>
      <c r="FWM34" s="462"/>
      <c r="FWN34" s="462"/>
      <c r="FWO34" s="462"/>
      <c r="FWP34" s="462"/>
      <c r="FWQ34" s="462"/>
      <c r="FWR34" s="462"/>
      <c r="FWS34" s="462"/>
      <c r="FWT34" s="462"/>
      <c r="FWU34" s="462"/>
      <c r="FWV34" s="462"/>
      <c r="FWW34" s="462"/>
      <c r="FWX34" s="462"/>
      <c r="FWY34" s="462"/>
      <c r="FWZ34" s="462"/>
      <c r="FXA34" s="462"/>
      <c r="FXB34" s="462"/>
      <c r="FXC34" s="462"/>
      <c r="FXD34" s="462"/>
      <c r="FXE34" s="462"/>
      <c r="FXF34" s="462"/>
      <c r="FXG34" s="462"/>
      <c r="FXH34" s="462"/>
      <c r="FXI34" s="462"/>
      <c r="FXJ34" s="462"/>
      <c r="FXK34" s="462"/>
      <c r="FXL34" s="462"/>
      <c r="FXM34" s="462"/>
      <c r="FXN34" s="462"/>
      <c r="FXO34" s="462"/>
      <c r="FXP34" s="462"/>
      <c r="FXQ34" s="462"/>
      <c r="FXR34" s="462"/>
      <c r="FXS34" s="462"/>
      <c r="FXT34" s="462"/>
      <c r="FXU34" s="462"/>
      <c r="FXV34" s="462"/>
      <c r="FXW34" s="462"/>
      <c r="FXX34" s="462"/>
      <c r="FXY34" s="462"/>
      <c r="FXZ34" s="462"/>
      <c r="FYA34" s="462"/>
      <c r="FYB34" s="462"/>
      <c r="FYC34" s="462"/>
      <c r="FYD34" s="462"/>
      <c r="FYE34" s="462"/>
      <c r="FYF34" s="462"/>
      <c r="FYG34" s="462"/>
      <c r="FYH34" s="462"/>
      <c r="FYI34" s="462"/>
      <c r="FYJ34" s="462"/>
      <c r="FYK34" s="462"/>
      <c r="FYL34" s="462"/>
      <c r="FYM34" s="462"/>
      <c r="FYN34" s="462"/>
      <c r="FYO34" s="462"/>
      <c r="FYP34" s="462"/>
      <c r="FYQ34" s="462"/>
      <c r="FYR34" s="462"/>
      <c r="FYS34" s="462"/>
      <c r="FYT34" s="462"/>
      <c r="FYU34" s="462"/>
      <c r="FYV34" s="462"/>
      <c r="FYW34" s="462"/>
      <c r="FYX34" s="462"/>
      <c r="FYY34" s="462"/>
      <c r="FYZ34" s="462"/>
      <c r="FZA34" s="462"/>
      <c r="FZB34" s="462"/>
      <c r="FZC34" s="462"/>
      <c r="FZD34" s="462"/>
      <c r="FZE34" s="462"/>
      <c r="FZF34" s="462"/>
      <c r="FZG34" s="462"/>
      <c r="FZH34" s="462"/>
      <c r="FZI34" s="462"/>
      <c r="FZJ34" s="462"/>
      <c r="FZK34" s="462"/>
      <c r="FZL34" s="462"/>
      <c r="FZM34" s="462"/>
      <c r="FZN34" s="462"/>
      <c r="FZO34" s="462"/>
      <c r="FZP34" s="462"/>
      <c r="FZQ34" s="462"/>
      <c r="FZR34" s="462"/>
      <c r="FZS34" s="462"/>
      <c r="FZT34" s="462"/>
      <c r="FZU34" s="462"/>
      <c r="FZV34" s="462"/>
      <c r="FZW34" s="462"/>
      <c r="FZX34" s="462"/>
      <c r="FZY34" s="462"/>
      <c r="FZZ34" s="462"/>
      <c r="GAA34" s="462"/>
      <c r="GAB34" s="462"/>
      <c r="GAC34" s="462"/>
      <c r="GAD34" s="462"/>
      <c r="GAE34" s="462"/>
      <c r="GAF34" s="462"/>
      <c r="GAG34" s="462"/>
      <c r="GAH34" s="462"/>
      <c r="GAI34" s="462"/>
      <c r="GAJ34" s="462"/>
      <c r="GAK34" s="462"/>
      <c r="GAL34" s="462"/>
      <c r="GAM34" s="462"/>
      <c r="GAN34" s="462"/>
      <c r="GAO34" s="462"/>
      <c r="GAP34" s="462"/>
      <c r="GAQ34" s="462"/>
      <c r="GAR34" s="462"/>
      <c r="GAS34" s="462"/>
      <c r="GAT34" s="462"/>
      <c r="GAU34" s="462"/>
      <c r="GAV34" s="462"/>
      <c r="GAW34" s="462"/>
      <c r="GAX34" s="462"/>
      <c r="GAY34" s="462"/>
      <c r="GAZ34" s="462"/>
      <c r="GBA34" s="462"/>
      <c r="GBB34" s="462"/>
      <c r="GBC34" s="462"/>
      <c r="GBD34" s="462"/>
      <c r="GBE34" s="462"/>
      <c r="GBF34" s="462"/>
      <c r="GBG34" s="462"/>
      <c r="GBH34" s="462"/>
      <c r="GBI34" s="462"/>
      <c r="GBJ34" s="462"/>
      <c r="GBK34" s="462"/>
      <c r="GBL34" s="462"/>
      <c r="GBM34" s="462"/>
      <c r="GBN34" s="462"/>
      <c r="GBO34" s="462"/>
      <c r="GBP34" s="462"/>
      <c r="GBQ34" s="462"/>
      <c r="GBR34" s="462"/>
      <c r="GBS34" s="462"/>
      <c r="GBT34" s="462"/>
      <c r="GBU34" s="462"/>
      <c r="GBV34" s="462"/>
      <c r="GBW34" s="462"/>
      <c r="GBX34" s="462"/>
      <c r="GBY34" s="462"/>
      <c r="GBZ34" s="462"/>
      <c r="GCA34" s="462"/>
      <c r="GCB34" s="462"/>
      <c r="GCC34" s="462"/>
      <c r="GCD34" s="462"/>
      <c r="GCE34" s="462"/>
      <c r="GCF34" s="462"/>
      <c r="GCG34" s="462"/>
      <c r="GCH34" s="462"/>
      <c r="GCI34" s="462"/>
      <c r="GCJ34" s="462"/>
      <c r="GCK34" s="462"/>
      <c r="GCL34" s="462"/>
      <c r="GCM34" s="462"/>
      <c r="GCN34" s="462"/>
      <c r="GCO34" s="462"/>
      <c r="GCP34" s="462"/>
      <c r="GCQ34" s="462"/>
      <c r="GCR34" s="462"/>
      <c r="GCS34" s="462"/>
      <c r="GCT34" s="462"/>
      <c r="GCU34" s="462"/>
      <c r="GCV34" s="462"/>
      <c r="GCW34" s="462"/>
      <c r="GCX34" s="462"/>
      <c r="GCY34" s="462"/>
      <c r="GCZ34" s="462"/>
      <c r="GDA34" s="462"/>
      <c r="GDB34" s="462"/>
      <c r="GDC34" s="462"/>
      <c r="GDD34" s="462"/>
      <c r="GDE34" s="462"/>
      <c r="GDF34" s="462"/>
      <c r="GDG34" s="462"/>
      <c r="GDH34" s="462"/>
      <c r="GDI34" s="462"/>
      <c r="GDJ34" s="462"/>
      <c r="GDK34" s="462"/>
      <c r="GDL34" s="462"/>
      <c r="GDM34" s="462"/>
      <c r="GDN34" s="462"/>
      <c r="GDO34" s="462"/>
      <c r="GDP34" s="462"/>
      <c r="GDQ34" s="462"/>
      <c r="GDR34" s="462"/>
      <c r="GDS34" s="462"/>
      <c r="GDT34" s="462"/>
      <c r="GDU34" s="462"/>
      <c r="GDV34" s="462"/>
      <c r="GDW34" s="462"/>
      <c r="GDX34" s="462"/>
      <c r="GDY34" s="462"/>
      <c r="GDZ34" s="462"/>
      <c r="GEA34" s="462"/>
      <c r="GEB34" s="462"/>
      <c r="GEC34" s="462"/>
      <c r="GED34" s="462"/>
      <c r="GEE34" s="462"/>
      <c r="GEF34" s="462"/>
      <c r="GEG34" s="462"/>
      <c r="GEH34" s="462"/>
      <c r="GEI34" s="462"/>
      <c r="GEJ34" s="462"/>
      <c r="GEK34" s="462"/>
      <c r="GEL34" s="462"/>
      <c r="GEM34" s="462"/>
      <c r="GEN34" s="462"/>
      <c r="GEO34" s="462"/>
      <c r="GEP34" s="462"/>
      <c r="GEQ34" s="462"/>
      <c r="GER34" s="462"/>
      <c r="GES34" s="462"/>
      <c r="GET34" s="462"/>
      <c r="GEU34" s="462"/>
      <c r="GEV34" s="462"/>
      <c r="GEW34" s="462"/>
      <c r="GEX34" s="462"/>
      <c r="GEY34" s="462"/>
      <c r="GEZ34" s="462"/>
      <c r="GFA34" s="462"/>
      <c r="GFB34" s="462"/>
      <c r="GFC34" s="462"/>
      <c r="GFD34" s="462"/>
      <c r="GFE34" s="462"/>
      <c r="GFF34" s="462"/>
      <c r="GFG34" s="462"/>
      <c r="GFH34" s="462"/>
      <c r="GFI34" s="462"/>
      <c r="GFJ34" s="462"/>
      <c r="GFK34" s="462"/>
      <c r="GFL34" s="462"/>
      <c r="GFM34" s="462"/>
      <c r="GFN34" s="462"/>
      <c r="GFO34" s="462"/>
      <c r="GFP34" s="462"/>
      <c r="GFQ34" s="462"/>
      <c r="GFR34" s="462"/>
      <c r="GFS34" s="462"/>
      <c r="GFT34" s="462"/>
      <c r="GFU34" s="462"/>
      <c r="GFV34" s="462"/>
      <c r="GFW34" s="462"/>
      <c r="GFX34" s="462"/>
      <c r="GFY34" s="462"/>
      <c r="GFZ34" s="462"/>
      <c r="GGA34" s="462"/>
      <c r="GGB34" s="462"/>
      <c r="GGC34" s="462"/>
      <c r="GGD34" s="462"/>
      <c r="GGE34" s="462"/>
      <c r="GGF34" s="462"/>
      <c r="GGG34" s="462"/>
      <c r="GGH34" s="462"/>
      <c r="GGI34" s="462"/>
      <c r="GGJ34" s="462"/>
      <c r="GGK34" s="462"/>
      <c r="GGL34" s="462"/>
      <c r="GGM34" s="462"/>
      <c r="GGN34" s="462"/>
      <c r="GGO34" s="462"/>
      <c r="GGP34" s="462"/>
      <c r="GGQ34" s="462"/>
      <c r="GGR34" s="462"/>
      <c r="GGS34" s="462"/>
      <c r="GGT34" s="462"/>
      <c r="GGU34" s="462"/>
      <c r="GGV34" s="462"/>
      <c r="GGW34" s="462"/>
      <c r="GGX34" s="462"/>
      <c r="GGY34" s="462"/>
      <c r="GGZ34" s="462"/>
      <c r="GHA34" s="462"/>
      <c r="GHB34" s="462"/>
      <c r="GHC34" s="462"/>
      <c r="GHD34" s="462"/>
      <c r="GHE34" s="462"/>
      <c r="GHF34" s="462"/>
      <c r="GHG34" s="462"/>
      <c r="GHH34" s="462"/>
      <c r="GHI34" s="462"/>
      <c r="GHJ34" s="462"/>
      <c r="GHK34" s="462"/>
      <c r="GHL34" s="462"/>
      <c r="GHM34" s="462"/>
      <c r="GHN34" s="462"/>
      <c r="GHO34" s="462"/>
      <c r="GHP34" s="462"/>
      <c r="GHQ34" s="462"/>
      <c r="GHR34" s="462"/>
      <c r="GHS34" s="462"/>
      <c r="GHT34" s="462"/>
      <c r="GHU34" s="462"/>
      <c r="GHV34" s="462"/>
      <c r="GHW34" s="462"/>
      <c r="GHX34" s="462"/>
      <c r="GHY34" s="462"/>
      <c r="GHZ34" s="462"/>
      <c r="GIA34" s="462"/>
      <c r="GIB34" s="462"/>
      <c r="GIC34" s="462"/>
      <c r="GID34" s="462"/>
      <c r="GIE34" s="462"/>
      <c r="GIF34" s="462"/>
      <c r="GIG34" s="462"/>
      <c r="GIH34" s="462"/>
      <c r="GII34" s="462"/>
      <c r="GIJ34" s="462"/>
      <c r="GIK34" s="462"/>
      <c r="GIL34" s="462"/>
      <c r="GIM34" s="462"/>
      <c r="GIN34" s="462"/>
      <c r="GIO34" s="462"/>
      <c r="GIP34" s="462"/>
      <c r="GIQ34" s="462"/>
      <c r="GIR34" s="462"/>
      <c r="GIS34" s="462"/>
      <c r="GIT34" s="462"/>
      <c r="GIU34" s="462"/>
      <c r="GIV34" s="462"/>
      <c r="GIW34" s="462"/>
      <c r="GIX34" s="462"/>
      <c r="GIY34" s="462"/>
      <c r="GIZ34" s="462"/>
      <c r="GJA34" s="462"/>
      <c r="GJB34" s="462"/>
      <c r="GJC34" s="462"/>
      <c r="GJD34" s="462"/>
      <c r="GJE34" s="462"/>
      <c r="GJF34" s="462"/>
      <c r="GJG34" s="462"/>
      <c r="GJH34" s="462"/>
      <c r="GJI34" s="462"/>
      <c r="GJJ34" s="462"/>
      <c r="GJK34" s="462"/>
      <c r="GJL34" s="462"/>
      <c r="GJM34" s="462"/>
      <c r="GJN34" s="462"/>
      <c r="GJO34" s="462"/>
      <c r="GJP34" s="462"/>
      <c r="GJQ34" s="462"/>
      <c r="GJR34" s="462"/>
      <c r="GJS34" s="462"/>
      <c r="GJT34" s="462"/>
      <c r="GJU34" s="462"/>
      <c r="GJV34" s="462"/>
      <c r="GJW34" s="462"/>
      <c r="GJX34" s="462"/>
      <c r="GJY34" s="462"/>
      <c r="GJZ34" s="462"/>
      <c r="GKA34" s="462"/>
      <c r="GKB34" s="462"/>
      <c r="GKC34" s="462"/>
      <c r="GKD34" s="462"/>
      <c r="GKE34" s="462"/>
      <c r="GKF34" s="462"/>
      <c r="GKG34" s="462"/>
      <c r="GKH34" s="462"/>
      <c r="GKI34" s="462"/>
      <c r="GKJ34" s="462"/>
      <c r="GKK34" s="462"/>
      <c r="GKL34" s="462"/>
      <c r="GKM34" s="462"/>
      <c r="GKN34" s="462"/>
      <c r="GKO34" s="462"/>
      <c r="GKP34" s="462"/>
      <c r="GKQ34" s="462"/>
      <c r="GKR34" s="462"/>
      <c r="GKS34" s="462"/>
      <c r="GKT34" s="462"/>
      <c r="GKU34" s="462"/>
      <c r="GKV34" s="462"/>
      <c r="GKW34" s="462"/>
      <c r="GKX34" s="462"/>
      <c r="GKY34" s="462"/>
      <c r="GKZ34" s="462"/>
      <c r="GLA34" s="462"/>
      <c r="GLB34" s="462"/>
      <c r="GLC34" s="462"/>
      <c r="GLD34" s="462"/>
      <c r="GLE34" s="462"/>
      <c r="GLF34" s="462"/>
      <c r="GLG34" s="462"/>
      <c r="GLH34" s="462"/>
      <c r="GLI34" s="462"/>
      <c r="GLJ34" s="462"/>
      <c r="GLK34" s="462"/>
      <c r="GLL34" s="462"/>
      <c r="GLM34" s="462"/>
      <c r="GLN34" s="462"/>
      <c r="GLO34" s="462"/>
      <c r="GLP34" s="462"/>
      <c r="GLQ34" s="462"/>
      <c r="GLR34" s="462"/>
      <c r="GLS34" s="462"/>
      <c r="GLT34" s="462"/>
      <c r="GLU34" s="462"/>
      <c r="GLV34" s="462"/>
      <c r="GLW34" s="462"/>
      <c r="GLX34" s="462"/>
      <c r="GLY34" s="462"/>
      <c r="GLZ34" s="462"/>
      <c r="GMA34" s="462"/>
      <c r="GMB34" s="462"/>
      <c r="GMC34" s="462"/>
      <c r="GMD34" s="462"/>
      <c r="GME34" s="462"/>
      <c r="GMF34" s="462"/>
      <c r="GMG34" s="462"/>
      <c r="GMH34" s="462"/>
      <c r="GMI34" s="462"/>
      <c r="GMJ34" s="462"/>
      <c r="GMK34" s="462"/>
      <c r="GML34" s="462"/>
      <c r="GMM34" s="462"/>
      <c r="GMN34" s="462"/>
      <c r="GMO34" s="462"/>
      <c r="GMP34" s="462"/>
      <c r="GMQ34" s="462"/>
      <c r="GMR34" s="462"/>
      <c r="GMS34" s="462"/>
      <c r="GMT34" s="462"/>
      <c r="GMU34" s="462"/>
      <c r="GMV34" s="462"/>
      <c r="GMW34" s="462"/>
      <c r="GMX34" s="462"/>
      <c r="GMY34" s="462"/>
      <c r="GMZ34" s="462"/>
      <c r="GNA34" s="462"/>
      <c r="GNB34" s="462"/>
      <c r="GNC34" s="462"/>
      <c r="GND34" s="462"/>
      <c r="GNE34" s="462"/>
      <c r="GNF34" s="462"/>
      <c r="GNG34" s="462"/>
      <c r="GNH34" s="462"/>
      <c r="GNI34" s="462"/>
      <c r="GNJ34" s="462"/>
      <c r="GNK34" s="462"/>
      <c r="GNL34" s="462"/>
      <c r="GNM34" s="462"/>
      <c r="GNN34" s="462"/>
      <c r="GNO34" s="462"/>
      <c r="GNP34" s="462"/>
      <c r="GNQ34" s="462"/>
      <c r="GNR34" s="462"/>
      <c r="GNS34" s="462"/>
      <c r="GNT34" s="462"/>
      <c r="GNU34" s="462"/>
      <c r="GNV34" s="462"/>
      <c r="GNW34" s="462"/>
      <c r="GNX34" s="462"/>
      <c r="GNY34" s="462"/>
      <c r="GNZ34" s="462"/>
      <c r="GOA34" s="462"/>
      <c r="GOB34" s="462"/>
      <c r="GOC34" s="462"/>
      <c r="GOD34" s="462"/>
      <c r="GOE34" s="462"/>
      <c r="GOF34" s="462"/>
      <c r="GOG34" s="462"/>
      <c r="GOH34" s="462"/>
      <c r="GOI34" s="462"/>
      <c r="GOJ34" s="462"/>
      <c r="GOK34" s="462"/>
      <c r="GOL34" s="462"/>
      <c r="GOM34" s="462"/>
      <c r="GON34" s="462"/>
      <c r="GOO34" s="462"/>
      <c r="GOP34" s="462"/>
      <c r="GOQ34" s="462"/>
      <c r="GOR34" s="462"/>
      <c r="GOS34" s="462"/>
      <c r="GOT34" s="462"/>
      <c r="GOU34" s="462"/>
      <c r="GOV34" s="462"/>
      <c r="GOW34" s="462"/>
      <c r="GOX34" s="462"/>
      <c r="GOY34" s="462"/>
      <c r="GOZ34" s="462"/>
      <c r="GPA34" s="462"/>
      <c r="GPB34" s="462"/>
      <c r="GPC34" s="462"/>
      <c r="GPD34" s="462"/>
      <c r="GPE34" s="462"/>
      <c r="GPF34" s="462"/>
      <c r="GPG34" s="462"/>
      <c r="GPH34" s="462"/>
      <c r="GPI34" s="462"/>
      <c r="GPJ34" s="462"/>
      <c r="GPK34" s="462"/>
      <c r="GPL34" s="462"/>
      <c r="GPM34" s="462"/>
      <c r="GPN34" s="462"/>
      <c r="GPO34" s="462"/>
      <c r="GPP34" s="462"/>
      <c r="GPQ34" s="462"/>
      <c r="GPR34" s="462"/>
      <c r="GPS34" s="462"/>
      <c r="GPT34" s="462"/>
      <c r="GPU34" s="462"/>
      <c r="GPV34" s="462"/>
      <c r="GPW34" s="462"/>
      <c r="GPX34" s="462"/>
      <c r="GPY34" s="462"/>
      <c r="GPZ34" s="462"/>
      <c r="GQA34" s="462"/>
      <c r="GQB34" s="462"/>
      <c r="GQC34" s="462"/>
      <c r="GQD34" s="462"/>
      <c r="GQE34" s="462"/>
      <c r="GQF34" s="462"/>
      <c r="GQG34" s="462"/>
      <c r="GQH34" s="462"/>
      <c r="GQI34" s="462"/>
      <c r="GQJ34" s="462"/>
      <c r="GQK34" s="462"/>
      <c r="GQL34" s="462"/>
      <c r="GQM34" s="462"/>
      <c r="GQN34" s="462"/>
      <c r="GQO34" s="462"/>
      <c r="GQP34" s="462"/>
      <c r="GQQ34" s="462"/>
      <c r="GQR34" s="462"/>
      <c r="GQS34" s="462"/>
      <c r="GQT34" s="462"/>
      <c r="GQU34" s="462"/>
      <c r="GQV34" s="462"/>
      <c r="GQW34" s="462"/>
      <c r="GQX34" s="462"/>
      <c r="GQY34" s="462"/>
      <c r="GQZ34" s="462"/>
      <c r="GRA34" s="462"/>
      <c r="GRB34" s="462"/>
      <c r="GRC34" s="462"/>
      <c r="GRD34" s="462"/>
      <c r="GRE34" s="462"/>
      <c r="GRF34" s="462"/>
      <c r="GRG34" s="462"/>
      <c r="GRH34" s="462"/>
      <c r="GRI34" s="462"/>
      <c r="GRJ34" s="462"/>
      <c r="GRK34" s="462"/>
      <c r="GRL34" s="462"/>
      <c r="GRM34" s="462"/>
      <c r="GRN34" s="462"/>
      <c r="GRO34" s="462"/>
      <c r="GRP34" s="462"/>
      <c r="GRQ34" s="462"/>
      <c r="GRR34" s="462"/>
      <c r="GRS34" s="462"/>
      <c r="GRT34" s="462"/>
      <c r="GRU34" s="462"/>
      <c r="GRV34" s="462"/>
      <c r="GRW34" s="462"/>
      <c r="GRX34" s="462"/>
      <c r="GRY34" s="462"/>
      <c r="GRZ34" s="462"/>
      <c r="GSA34" s="462"/>
      <c r="GSB34" s="462"/>
      <c r="GSC34" s="462"/>
      <c r="GSD34" s="462"/>
      <c r="GSE34" s="462"/>
      <c r="GSF34" s="462"/>
      <c r="GSG34" s="462"/>
      <c r="GSH34" s="462"/>
      <c r="GSI34" s="462"/>
      <c r="GSJ34" s="462"/>
      <c r="GSK34" s="462"/>
      <c r="GSL34" s="462"/>
      <c r="GSM34" s="462"/>
      <c r="GSN34" s="462"/>
      <c r="GSO34" s="462"/>
      <c r="GSP34" s="462"/>
      <c r="GSQ34" s="462"/>
      <c r="GSR34" s="462"/>
      <c r="GSS34" s="462"/>
      <c r="GST34" s="462"/>
      <c r="GSU34" s="462"/>
      <c r="GSV34" s="462"/>
      <c r="GSW34" s="462"/>
      <c r="GSX34" s="462"/>
      <c r="GSY34" s="462"/>
      <c r="GSZ34" s="462"/>
      <c r="GTA34" s="462"/>
      <c r="GTB34" s="462"/>
      <c r="GTC34" s="462"/>
      <c r="GTD34" s="462"/>
      <c r="GTE34" s="462"/>
      <c r="GTF34" s="462"/>
      <c r="GTG34" s="462"/>
      <c r="GTH34" s="462"/>
      <c r="GTI34" s="462"/>
      <c r="GTJ34" s="462"/>
      <c r="GTK34" s="462"/>
      <c r="GTL34" s="462"/>
      <c r="GTM34" s="462"/>
      <c r="GTN34" s="462"/>
      <c r="GTO34" s="462"/>
      <c r="GTP34" s="462"/>
      <c r="GTQ34" s="462"/>
      <c r="GTR34" s="462"/>
      <c r="GTS34" s="462"/>
      <c r="GTT34" s="462"/>
      <c r="GTU34" s="462"/>
      <c r="GTV34" s="462"/>
      <c r="GTW34" s="462"/>
      <c r="GTX34" s="462"/>
      <c r="GTY34" s="462"/>
      <c r="GTZ34" s="462"/>
      <c r="GUA34" s="462"/>
      <c r="GUB34" s="462"/>
      <c r="GUC34" s="462"/>
      <c r="GUD34" s="462"/>
      <c r="GUE34" s="462"/>
      <c r="GUF34" s="462"/>
      <c r="GUG34" s="462"/>
      <c r="GUH34" s="462"/>
      <c r="GUI34" s="462"/>
      <c r="GUJ34" s="462"/>
      <c r="GUK34" s="462"/>
      <c r="GUL34" s="462"/>
      <c r="GUM34" s="462"/>
      <c r="GUN34" s="462"/>
      <c r="GUO34" s="462"/>
      <c r="GUP34" s="462"/>
      <c r="GUQ34" s="462"/>
      <c r="GUR34" s="462"/>
      <c r="GUS34" s="462"/>
      <c r="GUT34" s="462"/>
      <c r="GUU34" s="462"/>
      <c r="GUV34" s="462"/>
      <c r="GUW34" s="462"/>
      <c r="GUX34" s="462"/>
      <c r="GUY34" s="462"/>
      <c r="GUZ34" s="462"/>
      <c r="GVA34" s="462"/>
      <c r="GVB34" s="462"/>
      <c r="GVC34" s="462"/>
      <c r="GVD34" s="462"/>
      <c r="GVE34" s="462"/>
      <c r="GVF34" s="462"/>
      <c r="GVG34" s="462"/>
      <c r="GVH34" s="462"/>
      <c r="GVI34" s="462"/>
      <c r="GVJ34" s="462"/>
      <c r="GVK34" s="462"/>
      <c r="GVL34" s="462"/>
      <c r="GVM34" s="462"/>
      <c r="GVN34" s="462"/>
      <c r="GVO34" s="462"/>
      <c r="GVP34" s="462"/>
      <c r="GVQ34" s="462"/>
      <c r="GVR34" s="462"/>
      <c r="GVS34" s="462"/>
      <c r="GVT34" s="462"/>
      <c r="GVU34" s="462"/>
      <c r="GVV34" s="462"/>
      <c r="GVW34" s="462"/>
      <c r="GVX34" s="462"/>
      <c r="GVY34" s="462"/>
      <c r="GVZ34" s="462"/>
      <c r="GWA34" s="462"/>
      <c r="GWB34" s="462"/>
      <c r="GWC34" s="462"/>
      <c r="GWD34" s="462"/>
      <c r="GWE34" s="462"/>
      <c r="GWF34" s="462"/>
      <c r="GWG34" s="462"/>
      <c r="GWH34" s="462"/>
      <c r="GWI34" s="462"/>
      <c r="GWJ34" s="462"/>
      <c r="GWK34" s="462"/>
      <c r="GWL34" s="462"/>
      <c r="GWM34" s="462"/>
      <c r="GWN34" s="462"/>
      <c r="GWO34" s="462"/>
      <c r="GWP34" s="462"/>
      <c r="GWQ34" s="462"/>
      <c r="GWR34" s="462"/>
      <c r="GWS34" s="462"/>
      <c r="GWT34" s="462"/>
      <c r="GWU34" s="462"/>
      <c r="GWV34" s="462"/>
      <c r="GWW34" s="462"/>
      <c r="GWX34" s="462"/>
      <c r="GWY34" s="462"/>
      <c r="GWZ34" s="462"/>
      <c r="GXA34" s="462"/>
      <c r="GXB34" s="462"/>
      <c r="GXC34" s="462"/>
      <c r="GXD34" s="462"/>
      <c r="GXE34" s="462"/>
      <c r="GXF34" s="462"/>
      <c r="GXG34" s="462"/>
      <c r="GXH34" s="462"/>
      <c r="GXI34" s="462"/>
      <c r="GXJ34" s="462"/>
      <c r="GXK34" s="462"/>
      <c r="GXL34" s="462"/>
      <c r="GXM34" s="462"/>
      <c r="GXN34" s="462"/>
      <c r="GXO34" s="462"/>
      <c r="GXP34" s="462"/>
      <c r="GXQ34" s="462"/>
      <c r="GXR34" s="462"/>
      <c r="GXS34" s="462"/>
      <c r="GXT34" s="462"/>
      <c r="GXU34" s="462"/>
      <c r="GXV34" s="462"/>
      <c r="GXW34" s="462"/>
      <c r="GXX34" s="462"/>
      <c r="GXY34" s="462"/>
      <c r="GXZ34" s="462"/>
      <c r="GYA34" s="462"/>
      <c r="GYB34" s="462"/>
      <c r="GYC34" s="462"/>
      <c r="GYD34" s="462"/>
      <c r="GYE34" s="462"/>
      <c r="GYF34" s="462"/>
      <c r="GYG34" s="462"/>
      <c r="GYH34" s="462"/>
      <c r="GYI34" s="462"/>
      <c r="GYJ34" s="462"/>
      <c r="GYK34" s="462"/>
      <c r="GYL34" s="462"/>
      <c r="GYM34" s="462"/>
      <c r="GYN34" s="462"/>
      <c r="GYO34" s="462"/>
      <c r="GYP34" s="462"/>
      <c r="GYQ34" s="462"/>
      <c r="GYR34" s="462"/>
      <c r="GYS34" s="462"/>
      <c r="GYT34" s="462"/>
      <c r="GYU34" s="462"/>
      <c r="GYV34" s="462"/>
      <c r="GYW34" s="462"/>
      <c r="GYX34" s="462"/>
      <c r="GYY34" s="462"/>
      <c r="GYZ34" s="462"/>
      <c r="GZA34" s="462"/>
      <c r="GZB34" s="462"/>
      <c r="GZC34" s="462"/>
      <c r="GZD34" s="462"/>
      <c r="GZE34" s="462"/>
      <c r="GZF34" s="462"/>
      <c r="GZG34" s="462"/>
      <c r="GZH34" s="462"/>
      <c r="GZI34" s="462"/>
      <c r="GZJ34" s="462"/>
      <c r="GZK34" s="462"/>
      <c r="GZL34" s="462"/>
      <c r="GZM34" s="462"/>
      <c r="GZN34" s="462"/>
      <c r="GZO34" s="462"/>
      <c r="GZP34" s="462"/>
      <c r="GZQ34" s="462"/>
      <c r="GZR34" s="462"/>
      <c r="GZS34" s="462"/>
      <c r="GZT34" s="462"/>
      <c r="GZU34" s="462"/>
      <c r="GZV34" s="462"/>
      <c r="GZW34" s="462"/>
      <c r="GZX34" s="462"/>
      <c r="GZY34" s="462"/>
      <c r="GZZ34" s="462"/>
      <c r="HAA34" s="462"/>
      <c r="HAB34" s="462"/>
      <c r="HAC34" s="462"/>
      <c r="HAD34" s="462"/>
      <c r="HAE34" s="462"/>
      <c r="HAF34" s="462"/>
      <c r="HAG34" s="462"/>
      <c r="HAH34" s="462"/>
      <c r="HAI34" s="462"/>
      <c r="HAJ34" s="462"/>
      <c r="HAK34" s="462"/>
      <c r="HAL34" s="462"/>
      <c r="HAM34" s="462"/>
      <c r="HAN34" s="462"/>
      <c r="HAO34" s="462"/>
      <c r="HAP34" s="462"/>
      <c r="HAQ34" s="462"/>
      <c r="HAR34" s="462"/>
      <c r="HAS34" s="462"/>
      <c r="HAT34" s="462"/>
      <c r="HAU34" s="462"/>
      <c r="HAV34" s="462"/>
      <c r="HAW34" s="462"/>
      <c r="HAX34" s="462"/>
      <c r="HAY34" s="462"/>
      <c r="HAZ34" s="462"/>
      <c r="HBA34" s="462"/>
      <c r="HBB34" s="462"/>
      <c r="HBC34" s="462"/>
      <c r="HBD34" s="462"/>
      <c r="HBE34" s="462"/>
      <c r="HBF34" s="462"/>
      <c r="HBG34" s="462"/>
      <c r="HBH34" s="462"/>
      <c r="HBI34" s="462"/>
      <c r="HBJ34" s="462"/>
      <c r="HBK34" s="462"/>
      <c r="HBL34" s="462"/>
      <c r="HBM34" s="462"/>
      <c r="HBN34" s="462"/>
      <c r="HBO34" s="462"/>
      <c r="HBP34" s="462"/>
      <c r="HBQ34" s="462"/>
      <c r="HBR34" s="462"/>
      <c r="HBS34" s="462"/>
      <c r="HBT34" s="462"/>
      <c r="HBU34" s="462"/>
      <c r="HBV34" s="462"/>
      <c r="HBW34" s="462"/>
      <c r="HBX34" s="462"/>
      <c r="HBY34" s="462"/>
      <c r="HBZ34" s="462"/>
      <c r="HCA34" s="462"/>
      <c r="HCB34" s="462"/>
      <c r="HCC34" s="462"/>
      <c r="HCD34" s="462"/>
      <c r="HCE34" s="462"/>
      <c r="HCF34" s="462"/>
      <c r="HCG34" s="462"/>
      <c r="HCH34" s="462"/>
      <c r="HCI34" s="462"/>
      <c r="HCJ34" s="462"/>
      <c r="HCK34" s="462"/>
      <c r="HCL34" s="462"/>
      <c r="HCM34" s="462"/>
      <c r="HCN34" s="462"/>
      <c r="HCO34" s="462"/>
      <c r="HCP34" s="462"/>
      <c r="HCQ34" s="462"/>
      <c r="HCR34" s="462"/>
      <c r="HCS34" s="462"/>
      <c r="HCT34" s="462"/>
      <c r="HCU34" s="462"/>
      <c r="HCV34" s="462"/>
      <c r="HCW34" s="462"/>
      <c r="HCX34" s="462"/>
      <c r="HCY34" s="462"/>
      <c r="HCZ34" s="462"/>
      <c r="HDA34" s="462"/>
      <c r="HDB34" s="462"/>
      <c r="HDC34" s="462"/>
      <c r="HDD34" s="462"/>
      <c r="HDE34" s="462"/>
      <c r="HDF34" s="462"/>
      <c r="HDG34" s="462"/>
      <c r="HDH34" s="462"/>
      <c r="HDI34" s="462"/>
      <c r="HDJ34" s="462"/>
      <c r="HDK34" s="462"/>
      <c r="HDL34" s="462"/>
      <c r="HDM34" s="462"/>
      <c r="HDN34" s="462"/>
      <c r="HDO34" s="462"/>
      <c r="HDP34" s="462"/>
      <c r="HDQ34" s="462"/>
      <c r="HDR34" s="462"/>
      <c r="HDS34" s="462"/>
      <c r="HDT34" s="462"/>
      <c r="HDU34" s="462"/>
      <c r="HDV34" s="462"/>
      <c r="HDW34" s="462"/>
      <c r="HDX34" s="462"/>
      <c r="HDY34" s="462"/>
      <c r="HDZ34" s="462"/>
      <c r="HEA34" s="462"/>
      <c r="HEB34" s="462"/>
      <c r="HEC34" s="462"/>
      <c r="HED34" s="462"/>
      <c r="HEE34" s="462"/>
      <c r="HEF34" s="462"/>
      <c r="HEG34" s="462"/>
      <c r="HEH34" s="462"/>
      <c r="HEI34" s="462"/>
      <c r="HEJ34" s="462"/>
      <c r="HEK34" s="462"/>
      <c r="HEL34" s="462"/>
      <c r="HEM34" s="462"/>
      <c r="HEN34" s="462"/>
      <c r="HEO34" s="462"/>
      <c r="HEP34" s="462"/>
      <c r="HEQ34" s="462"/>
      <c r="HER34" s="462"/>
      <c r="HES34" s="462"/>
      <c r="HET34" s="462"/>
      <c r="HEU34" s="462"/>
      <c r="HEV34" s="462"/>
      <c r="HEW34" s="462"/>
      <c r="HEX34" s="462"/>
      <c r="HEY34" s="462"/>
      <c r="HEZ34" s="462"/>
      <c r="HFA34" s="462"/>
      <c r="HFB34" s="462"/>
      <c r="HFC34" s="462"/>
      <c r="HFD34" s="462"/>
      <c r="HFE34" s="462"/>
      <c r="HFF34" s="462"/>
      <c r="HFG34" s="462"/>
      <c r="HFH34" s="462"/>
      <c r="HFI34" s="462"/>
      <c r="HFJ34" s="462"/>
      <c r="HFK34" s="462"/>
      <c r="HFL34" s="462"/>
      <c r="HFM34" s="462"/>
      <c r="HFN34" s="462"/>
      <c r="HFO34" s="462"/>
      <c r="HFP34" s="462"/>
      <c r="HFQ34" s="462"/>
      <c r="HFR34" s="462"/>
      <c r="HFS34" s="462"/>
      <c r="HFT34" s="462"/>
      <c r="HFU34" s="462"/>
      <c r="HFV34" s="462"/>
      <c r="HFW34" s="462"/>
      <c r="HFX34" s="462"/>
      <c r="HFY34" s="462"/>
      <c r="HFZ34" s="462"/>
      <c r="HGA34" s="462"/>
      <c r="HGB34" s="462"/>
      <c r="HGC34" s="462"/>
      <c r="HGD34" s="462"/>
      <c r="HGE34" s="462"/>
      <c r="HGF34" s="462"/>
      <c r="HGG34" s="462"/>
      <c r="HGH34" s="462"/>
      <c r="HGI34" s="462"/>
      <c r="HGJ34" s="462"/>
      <c r="HGK34" s="462"/>
      <c r="HGL34" s="462"/>
      <c r="HGM34" s="462"/>
      <c r="HGN34" s="462"/>
      <c r="HGO34" s="462"/>
      <c r="HGP34" s="462"/>
      <c r="HGQ34" s="462"/>
      <c r="HGR34" s="462"/>
      <c r="HGS34" s="462"/>
      <c r="HGT34" s="462"/>
      <c r="HGU34" s="462"/>
      <c r="HGV34" s="462"/>
      <c r="HGW34" s="462"/>
      <c r="HGX34" s="462"/>
      <c r="HGY34" s="462"/>
      <c r="HGZ34" s="462"/>
      <c r="HHA34" s="462"/>
      <c r="HHB34" s="462"/>
      <c r="HHC34" s="462"/>
      <c r="HHD34" s="462"/>
      <c r="HHE34" s="462"/>
      <c r="HHF34" s="462"/>
      <c r="HHG34" s="462"/>
      <c r="HHH34" s="462"/>
      <c r="HHI34" s="462"/>
      <c r="HHJ34" s="462"/>
      <c r="HHK34" s="462"/>
      <c r="HHL34" s="462"/>
      <c r="HHM34" s="462"/>
      <c r="HHN34" s="462"/>
      <c r="HHO34" s="462"/>
      <c r="HHP34" s="462"/>
      <c r="HHQ34" s="462"/>
      <c r="HHR34" s="462"/>
      <c r="HHS34" s="462"/>
      <c r="HHT34" s="462"/>
      <c r="HHU34" s="462"/>
      <c r="HHV34" s="462"/>
      <c r="HHW34" s="462"/>
      <c r="HHX34" s="462"/>
      <c r="HHY34" s="462"/>
      <c r="HHZ34" s="462"/>
      <c r="HIA34" s="462"/>
      <c r="HIB34" s="462"/>
      <c r="HIC34" s="462"/>
      <c r="HID34" s="462"/>
      <c r="HIE34" s="462"/>
      <c r="HIF34" s="462"/>
      <c r="HIG34" s="462"/>
      <c r="HIH34" s="462"/>
      <c r="HII34" s="462"/>
      <c r="HIJ34" s="462"/>
      <c r="HIK34" s="462"/>
      <c r="HIL34" s="462"/>
      <c r="HIM34" s="462"/>
      <c r="HIN34" s="462"/>
      <c r="HIO34" s="462"/>
      <c r="HIP34" s="462"/>
      <c r="HIQ34" s="462"/>
      <c r="HIR34" s="462"/>
      <c r="HIS34" s="462"/>
      <c r="HIT34" s="462"/>
      <c r="HIU34" s="462"/>
      <c r="HIV34" s="462"/>
      <c r="HIW34" s="462"/>
      <c r="HIX34" s="462"/>
      <c r="HIY34" s="462"/>
      <c r="HIZ34" s="462"/>
      <c r="HJA34" s="462"/>
      <c r="HJB34" s="462"/>
      <c r="HJC34" s="462"/>
      <c r="HJD34" s="462"/>
      <c r="HJE34" s="462"/>
      <c r="HJF34" s="462"/>
      <c r="HJG34" s="462"/>
      <c r="HJH34" s="462"/>
      <c r="HJI34" s="462"/>
      <c r="HJJ34" s="462"/>
      <c r="HJK34" s="462"/>
      <c r="HJL34" s="462"/>
      <c r="HJM34" s="462"/>
      <c r="HJN34" s="462"/>
      <c r="HJO34" s="462"/>
      <c r="HJP34" s="462"/>
      <c r="HJQ34" s="462"/>
      <c r="HJR34" s="462"/>
      <c r="HJS34" s="462"/>
      <c r="HJT34" s="462"/>
      <c r="HJU34" s="462"/>
      <c r="HJV34" s="462"/>
      <c r="HJW34" s="462"/>
      <c r="HJX34" s="462"/>
      <c r="HJY34" s="462"/>
      <c r="HJZ34" s="462"/>
      <c r="HKA34" s="462"/>
      <c r="HKB34" s="462"/>
      <c r="HKC34" s="462"/>
      <c r="HKD34" s="462"/>
      <c r="HKE34" s="462"/>
      <c r="HKF34" s="462"/>
      <c r="HKG34" s="462"/>
      <c r="HKH34" s="462"/>
      <c r="HKI34" s="462"/>
      <c r="HKJ34" s="462"/>
      <c r="HKK34" s="462"/>
      <c r="HKL34" s="462"/>
      <c r="HKM34" s="462"/>
      <c r="HKN34" s="462"/>
      <c r="HKO34" s="462"/>
      <c r="HKP34" s="462"/>
      <c r="HKQ34" s="462"/>
      <c r="HKR34" s="462"/>
      <c r="HKS34" s="462"/>
      <c r="HKT34" s="462"/>
      <c r="HKU34" s="462"/>
      <c r="HKV34" s="462"/>
      <c r="HKW34" s="462"/>
      <c r="HKX34" s="462"/>
      <c r="HKY34" s="462"/>
      <c r="HKZ34" s="462"/>
      <c r="HLA34" s="462"/>
      <c r="HLB34" s="462"/>
      <c r="HLC34" s="462"/>
      <c r="HLD34" s="462"/>
      <c r="HLE34" s="462"/>
      <c r="HLF34" s="462"/>
      <c r="HLG34" s="462"/>
      <c r="HLH34" s="462"/>
      <c r="HLI34" s="462"/>
      <c r="HLJ34" s="462"/>
      <c r="HLK34" s="462"/>
      <c r="HLL34" s="462"/>
      <c r="HLM34" s="462"/>
      <c r="HLN34" s="462"/>
      <c r="HLO34" s="462"/>
      <c r="HLP34" s="462"/>
      <c r="HLQ34" s="462"/>
      <c r="HLR34" s="462"/>
      <c r="HLS34" s="462"/>
      <c r="HLT34" s="462"/>
      <c r="HLU34" s="462"/>
      <c r="HLV34" s="462"/>
      <c r="HLW34" s="462"/>
      <c r="HLX34" s="462"/>
      <c r="HLY34" s="462"/>
      <c r="HLZ34" s="462"/>
      <c r="HMA34" s="462"/>
      <c r="HMB34" s="462"/>
      <c r="HMC34" s="462"/>
      <c r="HMD34" s="462"/>
      <c r="HME34" s="462"/>
      <c r="HMF34" s="462"/>
      <c r="HMG34" s="462"/>
      <c r="HMH34" s="462"/>
      <c r="HMI34" s="462"/>
      <c r="HMJ34" s="462"/>
      <c r="HMK34" s="462"/>
      <c r="HML34" s="462"/>
      <c r="HMM34" s="462"/>
      <c r="HMN34" s="462"/>
      <c r="HMO34" s="462"/>
      <c r="HMP34" s="462"/>
      <c r="HMQ34" s="462"/>
      <c r="HMR34" s="462"/>
      <c r="HMS34" s="462"/>
      <c r="HMT34" s="462"/>
      <c r="HMU34" s="462"/>
      <c r="HMV34" s="462"/>
      <c r="HMW34" s="462"/>
      <c r="HMX34" s="462"/>
      <c r="HMY34" s="462"/>
      <c r="HMZ34" s="462"/>
      <c r="HNA34" s="462"/>
      <c r="HNB34" s="462"/>
      <c r="HNC34" s="462"/>
      <c r="HND34" s="462"/>
      <c r="HNE34" s="462"/>
      <c r="HNF34" s="462"/>
      <c r="HNG34" s="462"/>
      <c r="HNH34" s="462"/>
      <c r="HNI34" s="462"/>
      <c r="HNJ34" s="462"/>
      <c r="HNK34" s="462"/>
      <c r="HNL34" s="462"/>
      <c r="HNM34" s="462"/>
      <c r="HNN34" s="462"/>
      <c r="HNO34" s="462"/>
      <c r="HNP34" s="462"/>
      <c r="HNQ34" s="462"/>
      <c r="HNR34" s="462"/>
      <c r="HNS34" s="462"/>
      <c r="HNT34" s="462"/>
      <c r="HNU34" s="462"/>
      <c r="HNV34" s="462"/>
      <c r="HNW34" s="462"/>
      <c r="HNX34" s="462"/>
      <c r="HNY34" s="462"/>
      <c r="HNZ34" s="462"/>
      <c r="HOA34" s="462"/>
      <c r="HOB34" s="462"/>
      <c r="HOC34" s="462"/>
      <c r="HOD34" s="462"/>
      <c r="HOE34" s="462"/>
      <c r="HOF34" s="462"/>
      <c r="HOG34" s="462"/>
      <c r="HOH34" s="462"/>
      <c r="HOI34" s="462"/>
      <c r="HOJ34" s="462"/>
      <c r="HOK34" s="462"/>
      <c r="HOL34" s="462"/>
      <c r="HOM34" s="462"/>
      <c r="HON34" s="462"/>
      <c r="HOO34" s="462"/>
      <c r="HOP34" s="462"/>
      <c r="HOQ34" s="462"/>
      <c r="HOR34" s="462"/>
      <c r="HOS34" s="462"/>
      <c r="HOT34" s="462"/>
      <c r="HOU34" s="462"/>
      <c r="HOV34" s="462"/>
      <c r="HOW34" s="462"/>
      <c r="HOX34" s="462"/>
      <c r="HOY34" s="462"/>
      <c r="HOZ34" s="462"/>
      <c r="HPA34" s="462"/>
      <c r="HPB34" s="462"/>
      <c r="HPC34" s="462"/>
      <c r="HPD34" s="462"/>
      <c r="HPE34" s="462"/>
      <c r="HPF34" s="462"/>
      <c r="HPG34" s="462"/>
      <c r="HPH34" s="462"/>
      <c r="HPI34" s="462"/>
      <c r="HPJ34" s="462"/>
      <c r="HPK34" s="462"/>
      <c r="HPL34" s="462"/>
      <c r="HPM34" s="462"/>
      <c r="HPN34" s="462"/>
      <c r="HPO34" s="462"/>
      <c r="HPP34" s="462"/>
      <c r="HPQ34" s="462"/>
      <c r="HPR34" s="462"/>
      <c r="HPS34" s="462"/>
      <c r="HPT34" s="462"/>
      <c r="HPU34" s="462"/>
      <c r="HPV34" s="462"/>
      <c r="HPW34" s="462"/>
      <c r="HPX34" s="462"/>
      <c r="HPY34" s="462"/>
      <c r="HPZ34" s="462"/>
      <c r="HQA34" s="462"/>
      <c r="HQB34" s="462"/>
      <c r="HQC34" s="462"/>
      <c r="HQD34" s="462"/>
      <c r="HQE34" s="462"/>
      <c r="HQF34" s="462"/>
      <c r="HQG34" s="462"/>
      <c r="HQH34" s="462"/>
      <c r="HQI34" s="462"/>
      <c r="HQJ34" s="462"/>
      <c r="HQK34" s="462"/>
      <c r="HQL34" s="462"/>
      <c r="HQM34" s="462"/>
      <c r="HQN34" s="462"/>
      <c r="HQO34" s="462"/>
      <c r="HQP34" s="462"/>
      <c r="HQQ34" s="462"/>
      <c r="HQR34" s="462"/>
      <c r="HQS34" s="462"/>
      <c r="HQT34" s="462"/>
      <c r="HQU34" s="462"/>
      <c r="HQV34" s="462"/>
      <c r="HQW34" s="462"/>
      <c r="HQX34" s="462"/>
      <c r="HQY34" s="462"/>
      <c r="HQZ34" s="462"/>
      <c r="HRA34" s="462"/>
      <c r="HRB34" s="462"/>
      <c r="HRC34" s="462"/>
      <c r="HRD34" s="462"/>
      <c r="HRE34" s="462"/>
      <c r="HRF34" s="462"/>
      <c r="HRG34" s="462"/>
      <c r="HRH34" s="462"/>
      <c r="HRI34" s="462"/>
      <c r="HRJ34" s="462"/>
      <c r="HRK34" s="462"/>
      <c r="HRL34" s="462"/>
      <c r="HRM34" s="462"/>
      <c r="HRN34" s="462"/>
      <c r="HRO34" s="462"/>
      <c r="HRP34" s="462"/>
      <c r="HRQ34" s="462"/>
      <c r="HRR34" s="462"/>
      <c r="HRS34" s="462"/>
      <c r="HRT34" s="462"/>
      <c r="HRU34" s="462"/>
      <c r="HRV34" s="462"/>
      <c r="HRW34" s="462"/>
      <c r="HRX34" s="462"/>
      <c r="HRY34" s="462"/>
      <c r="HRZ34" s="462"/>
      <c r="HSA34" s="462"/>
      <c r="HSB34" s="462"/>
      <c r="HSC34" s="462"/>
      <c r="HSD34" s="462"/>
      <c r="HSE34" s="462"/>
      <c r="HSF34" s="462"/>
      <c r="HSG34" s="462"/>
      <c r="HSH34" s="462"/>
      <c r="HSI34" s="462"/>
      <c r="HSJ34" s="462"/>
      <c r="HSK34" s="462"/>
      <c r="HSL34" s="462"/>
      <c r="HSM34" s="462"/>
      <c r="HSN34" s="462"/>
      <c r="HSO34" s="462"/>
      <c r="HSP34" s="462"/>
      <c r="HSQ34" s="462"/>
      <c r="HSR34" s="462"/>
      <c r="HSS34" s="462"/>
      <c r="HST34" s="462"/>
      <c r="HSU34" s="462"/>
      <c r="HSV34" s="462"/>
      <c r="HSW34" s="462"/>
      <c r="HSX34" s="462"/>
      <c r="HSY34" s="462"/>
      <c r="HSZ34" s="462"/>
      <c r="HTA34" s="462"/>
      <c r="HTB34" s="462"/>
      <c r="HTC34" s="462"/>
      <c r="HTD34" s="462"/>
      <c r="HTE34" s="462"/>
      <c r="HTF34" s="462"/>
      <c r="HTG34" s="462"/>
      <c r="HTH34" s="462"/>
      <c r="HTI34" s="462"/>
      <c r="HTJ34" s="462"/>
      <c r="HTK34" s="462"/>
      <c r="HTL34" s="462"/>
      <c r="HTM34" s="462"/>
      <c r="HTN34" s="462"/>
      <c r="HTO34" s="462"/>
      <c r="HTP34" s="462"/>
      <c r="HTQ34" s="462"/>
      <c r="HTR34" s="462"/>
      <c r="HTS34" s="462"/>
      <c r="HTT34" s="462"/>
      <c r="HTU34" s="462"/>
      <c r="HTV34" s="462"/>
      <c r="HTW34" s="462"/>
      <c r="HTX34" s="462"/>
      <c r="HTY34" s="462"/>
      <c r="HTZ34" s="462"/>
      <c r="HUA34" s="462"/>
      <c r="HUB34" s="462"/>
      <c r="HUC34" s="462"/>
      <c r="HUD34" s="462"/>
      <c r="HUE34" s="462"/>
      <c r="HUF34" s="462"/>
      <c r="HUG34" s="462"/>
      <c r="HUH34" s="462"/>
      <c r="HUI34" s="462"/>
      <c r="HUJ34" s="462"/>
      <c r="HUK34" s="462"/>
      <c r="HUL34" s="462"/>
      <c r="HUM34" s="462"/>
      <c r="HUN34" s="462"/>
      <c r="HUO34" s="462"/>
      <c r="HUP34" s="462"/>
      <c r="HUQ34" s="462"/>
      <c r="HUR34" s="462"/>
      <c r="HUS34" s="462"/>
      <c r="HUT34" s="462"/>
      <c r="HUU34" s="462"/>
      <c r="HUV34" s="462"/>
      <c r="HUW34" s="462"/>
      <c r="HUX34" s="462"/>
      <c r="HUY34" s="462"/>
      <c r="HUZ34" s="462"/>
      <c r="HVA34" s="462"/>
      <c r="HVB34" s="462"/>
      <c r="HVC34" s="462"/>
      <c r="HVD34" s="462"/>
      <c r="HVE34" s="462"/>
      <c r="HVF34" s="462"/>
      <c r="HVG34" s="462"/>
      <c r="HVH34" s="462"/>
      <c r="HVI34" s="462"/>
      <c r="HVJ34" s="462"/>
      <c r="HVK34" s="462"/>
      <c r="HVL34" s="462"/>
      <c r="HVM34" s="462"/>
      <c r="HVN34" s="462"/>
      <c r="HVO34" s="462"/>
      <c r="HVP34" s="462"/>
      <c r="HVQ34" s="462"/>
      <c r="HVR34" s="462"/>
      <c r="HVS34" s="462"/>
      <c r="HVT34" s="462"/>
      <c r="HVU34" s="462"/>
      <c r="HVV34" s="462"/>
      <c r="HVW34" s="462"/>
      <c r="HVX34" s="462"/>
      <c r="HVY34" s="462"/>
      <c r="HVZ34" s="462"/>
      <c r="HWA34" s="462"/>
      <c r="HWB34" s="462"/>
      <c r="HWC34" s="462"/>
      <c r="HWD34" s="462"/>
      <c r="HWE34" s="462"/>
      <c r="HWF34" s="462"/>
      <c r="HWG34" s="462"/>
      <c r="HWH34" s="462"/>
      <c r="HWI34" s="462"/>
      <c r="HWJ34" s="462"/>
      <c r="HWK34" s="462"/>
      <c r="HWL34" s="462"/>
      <c r="HWM34" s="462"/>
      <c r="HWN34" s="462"/>
      <c r="HWO34" s="462"/>
      <c r="HWP34" s="462"/>
      <c r="HWQ34" s="462"/>
      <c r="HWR34" s="462"/>
      <c r="HWS34" s="462"/>
      <c r="HWT34" s="462"/>
      <c r="HWU34" s="462"/>
      <c r="HWV34" s="462"/>
      <c r="HWW34" s="462"/>
      <c r="HWX34" s="462"/>
      <c r="HWY34" s="462"/>
      <c r="HWZ34" s="462"/>
      <c r="HXA34" s="462"/>
      <c r="HXB34" s="462"/>
      <c r="HXC34" s="462"/>
      <c r="HXD34" s="462"/>
      <c r="HXE34" s="462"/>
      <c r="HXF34" s="462"/>
      <c r="HXG34" s="462"/>
      <c r="HXH34" s="462"/>
      <c r="HXI34" s="462"/>
      <c r="HXJ34" s="462"/>
      <c r="HXK34" s="462"/>
      <c r="HXL34" s="462"/>
      <c r="HXM34" s="462"/>
      <c r="HXN34" s="462"/>
      <c r="HXO34" s="462"/>
      <c r="HXP34" s="462"/>
      <c r="HXQ34" s="462"/>
      <c r="HXR34" s="462"/>
      <c r="HXS34" s="462"/>
      <c r="HXT34" s="462"/>
      <c r="HXU34" s="462"/>
      <c r="HXV34" s="462"/>
      <c r="HXW34" s="462"/>
      <c r="HXX34" s="462"/>
      <c r="HXY34" s="462"/>
      <c r="HXZ34" s="462"/>
      <c r="HYA34" s="462"/>
      <c r="HYB34" s="462"/>
      <c r="HYC34" s="462"/>
      <c r="HYD34" s="462"/>
      <c r="HYE34" s="462"/>
      <c r="HYF34" s="462"/>
      <c r="HYG34" s="462"/>
      <c r="HYH34" s="462"/>
      <c r="HYI34" s="462"/>
      <c r="HYJ34" s="462"/>
      <c r="HYK34" s="462"/>
      <c r="HYL34" s="462"/>
      <c r="HYM34" s="462"/>
      <c r="HYN34" s="462"/>
      <c r="HYO34" s="462"/>
      <c r="HYP34" s="462"/>
      <c r="HYQ34" s="462"/>
      <c r="HYR34" s="462"/>
      <c r="HYS34" s="462"/>
      <c r="HYT34" s="462"/>
      <c r="HYU34" s="462"/>
      <c r="HYV34" s="462"/>
      <c r="HYW34" s="462"/>
      <c r="HYX34" s="462"/>
      <c r="HYY34" s="462"/>
      <c r="HYZ34" s="462"/>
      <c r="HZA34" s="462"/>
      <c r="HZB34" s="462"/>
      <c r="HZC34" s="462"/>
      <c r="HZD34" s="462"/>
      <c r="HZE34" s="462"/>
      <c r="HZF34" s="462"/>
      <c r="HZG34" s="462"/>
      <c r="HZH34" s="462"/>
      <c r="HZI34" s="462"/>
      <c r="HZJ34" s="462"/>
      <c r="HZK34" s="462"/>
      <c r="HZL34" s="462"/>
      <c r="HZM34" s="462"/>
      <c r="HZN34" s="462"/>
      <c r="HZO34" s="462"/>
      <c r="HZP34" s="462"/>
      <c r="HZQ34" s="462"/>
      <c r="HZR34" s="462"/>
      <c r="HZS34" s="462"/>
      <c r="HZT34" s="462"/>
      <c r="HZU34" s="462"/>
      <c r="HZV34" s="462"/>
      <c r="HZW34" s="462"/>
      <c r="HZX34" s="462"/>
      <c r="HZY34" s="462"/>
      <c r="HZZ34" s="462"/>
      <c r="IAA34" s="462"/>
      <c r="IAB34" s="462"/>
      <c r="IAC34" s="462"/>
      <c r="IAD34" s="462"/>
      <c r="IAE34" s="462"/>
      <c r="IAF34" s="462"/>
      <c r="IAG34" s="462"/>
      <c r="IAH34" s="462"/>
      <c r="IAI34" s="462"/>
      <c r="IAJ34" s="462"/>
      <c r="IAK34" s="462"/>
      <c r="IAL34" s="462"/>
      <c r="IAM34" s="462"/>
      <c r="IAN34" s="462"/>
      <c r="IAO34" s="462"/>
      <c r="IAP34" s="462"/>
      <c r="IAQ34" s="462"/>
      <c r="IAR34" s="462"/>
      <c r="IAS34" s="462"/>
      <c r="IAT34" s="462"/>
      <c r="IAU34" s="462"/>
      <c r="IAV34" s="462"/>
      <c r="IAW34" s="462"/>
      <c r="IAX34" s="462"/>
      <c r="IAY34" s="462"/>
      <c r="IAZ34" s="462"/>
      <c r="IBA34" s="462"/>
      <c r="IBB34" s="462"/>
      <c r="IBC34" s="462"/>
      <c r="IBD34" s="462"/>
      <c r="IBE34" s="462"/>
      <c r="IBF34" s="462"/>
      <c r="IBG34" s="462"/>
      <c r="IBH34" s="462"/>
      <c r="IBI34" s="462"/>
      <c r="IBJ34" s="462"/>
      <c r="IBK34" s="462"/>
      <c r="IBL34" s="462"/>
      <c r="IBM34" s="462"/>
      <c r="IBN34" s="462"/>
      <c r="IBO34" s="462"/>
      <c r="IBP34" s="462"/>
      <c r="IBQ34" s="462"/>
      <c r="IBR34" s="462"/>
      <c r="IBS34" s="462"/>
      <c r="IBT34" s="462"/>
      <c r="IBU34" s="462"/>
      <c r="IBV34" s="462"/>
      <c r="IBW34" s="462"/>
      <c r="IBX34" s="462"/>
      <c r="IBY34" s="462"/>
      <c r="IBZ34" s="462"/>
      <c r="ICA34" s="462"/>
      <c r="ICB34" s="462"/>
      <c r="ICC34" s="462"/>
      <c r="ICD34" s="462"/>
      <c r="ICE34" s="462"/>
      <c r="ICF34" s="462"/>
      <c r="ICG34" s="462"/>
      <c r="ICH34" s="462"/>
      <c r="ICI34" s="462"/>
      <c r="ICJ34" s="462"/>
      <c r="ICK34" s="462"/>
      <c r="ICL34" s="462"/>
      <c r="ICM34" s="462"/>
      <c r="ICN34" s="462"/>
      <c r="ICO34" s="462"/>
      <c r="ICP34" s="462"/>
      <c r="ICQ34" s="462"/>
      <c r="ICR34" s="462"/>
      <c r="ICS34" s="462"/>
      <c r="ICT34" s="462"/>
      <c r="ICU34" s="462"/>
      <c r="ICV34" s="462"/>
      <c r="ICW34" s="462"/>
      <c r="ICX34" s="462"/>
      <c r="ICY34" s="462"/>
      <c r="ICZ34" s="462"/>
      <c r="IDA34" s="462"/>
      <c r="IDB34" s="462"/>
      <c r="IDC34" s="462"/>
      <c r="IDD34" s="462"/>
      <c r="IDE34" s="462"/>
      <c r="IDF34" s="462"/>
      <c r="IDG34" s="462"/>
      <c r="IDH34" s="462"/>
      <c r="IDI34" s="462"/>
      <c r="IDJ34" s="462"/>
      <c r="IDK34" s="462"/>
      <c r="IDL34" s="462"/>
      <c r="IDM34" s="462"/>
      <c r="IDN34" s="462"/>
      <c r="IDO34" s="462"/>
      <c r="IDP34" s="462"/>
      <c r="IDQ34" s="462"/>
      <c r="IDR34" s="462"/>
      <c r="IDS34" s="462"/>
      <c r="IDT34" s="462"/>
      <c r="IDU34" s="462"/>
      <c r="IDV34" s="462"/>
      <c r="IDW34" s="462"/>
      <c r="IDX34" s="462"/>
      <c r="IDY34" s="462"/>
      <c r="IDZ34" s="462"/>
      <c r="IEA34" s="462"/>
      <c r="IEB34" s="462"/>
      <c r="IEC34" s="462"/>
      <c r="IED34" s="462"/>
      <c r="IEE34" s="462"/>
      <c r="IEF34" s="462"/>
      <c r="IEG34" s="462"/>
      <c r="IEH34" s="462"/>
      <c r="IEI34" s="462"/>
      <c r="IEJ34" s="462"/>
      <c r="IEK34" s="462"/>
      <c r="IEL34" s="462"/>
      <c r="IEM34" s="462"/>
      <c r="IEN34" s="462"/>
      <c r="IEO34" s="462"/>
      <c r="IEP34" s="462"/>
      <c r="IEQ34" s="462"/>
      <c r="IER34" s="462"/>
      <c r="IES34" s="462"/>
      <c r="IET34" s="462"/>
      <c r="IEU34" s="462"/>
      <c r="IEV34" s="462"/>
      <c r="IEW34" s="462"/>
      <c r="IEX34" s="462"/>
      <c r="IEY34" s="462"/>
      <c r="IEZ34" s="462"/>
      <c r="IFA34" s="462"/>
      <c r="IFB34" s="462"/>
      <c r="IFC34" s="462"/>
      <c r="IFD34" s="462"/>
      <c r="IFE34" s="462"/>
      <c r="IFF34" s="462"/>
      <c r="IFG34" s="462"/>
      <c r="IFH34" s="462"/>
      <c r="IFI34" s="462"/>
      <c r="IFJ34" s="462"/>
      <c r="IFK34" s="462"/>
      <c r="IFL34" s="462"/>
      <c r="IFM34" s="462"/>
      <c r="IFN34" s="462"/>
      <c r="IFO34" s="462"/>
      <c r="IFP34" s="462"/>
      <c r="IFQ34" s="462"/>
      <c r="IFR34" s="462"/>
      <c r="IFS34" s="462"/>
      <c r="IFT34" s="462"/>
      <c r="IFU34" s="462"/>
      <c r="IFV34" s="462"/>
      <c r="IFW34" s="462"/>
      <c r="IFX34" s="462"/>
      <c r="IFY34" s="462"/>
      <c r="IFZ34" s="462"/>
      <c r="IGA34" s="462"/>
      <c r="IGB34" s="462"/>
      <c r="IGC34" s="462"/>
      <c r="IGD34" s="462"/>
      <c r="IGE34" s="462"/>
      <c r="IGF34" s="462"/>
      <c r="IGG34" s="462"/>
      <c r="IGH34" s="462"/>
      <c r="IGI34" s="462"/>
      <c r="IGJ34" s="462"/>
      <c r="IGK34" s="462"/>
      <c r="IGL34" s="462"/>
      <c r="IGM34" s="462"/>
      <c r="IGN34" s="462"/>
      <c r="IGO34" s="462"/>
      <c r="IGP34" s="462"/>
      <c r="IGQ34" s="462"/>
      <c r="IGR34" s="462"/>
      <c r="IGS34" s="462"/>
      <c r="IGT34" s="462"/>
      <c r="IGU34" s="462"/>
      <c r="IGV34" s="462"/>
      <c r="IGW34" s="462"/>
      <c r="IGX34" s="462"/>
      <c r="IGY34" s="462"/>
      <c r="IGZ34" s="462"/>
      <c r="IHA34" s="462"/>
      <c r="IHB34" s="462"/>
      <c r="IHC34" s="462"/>
      <c r="IHD34" s="462"/>
      <c r="IHE34" s="462"/>
      <c r="IHF34" s="462"/>
      <c r="IHG34" s="462"/>
      <c r="IHH34" s="462"/>
      <c r="IHI34" s="462"/>
      <c r="IHJ34" s="462"/>
      <c r="IHK34" s="462"/>
      <c r="IHL34" s="462"/>
      <c r="IHM34" s="462"/>
      <c r="IHN34" s="462"/>
      <c r="IHO34" s="462"/>
      <c r="IHP34" s="462"/>
      <c r="IHQ34" s="462"/>
      <c r="IHR34" s="462"/>
      <c r="IHS34" s="462"/>
      <c r="IHT34" s="462"/>
      <c r="IHU34" s="462"/>
      <c r="IHV34" s="462"/>
      <c r="IHW34" s="462"/>
      <c r="IHX34" s="462"/>
      <c r="IHY34" s="462"/>
      <c r="IHZ34" s="462"/>
      <c r="IIA34" s="462"/>
      <c r="IIB34" s="462"/>
      <c r="IIC34" s="462"/>
      <c r="IID34" s="462"/>
      <c r="IIE34" s="462"/>
      <c r="IIF34" s="462"/>
      <c r="IIG34" s="462"/>
      <c r="IIH34" s="462"/>
      <c r="III34" s="462"/>
      <c r="IIJ34" s="462"/>
      <c r="IIK34" s="462"/>
      <c r="IIL34" s="462"/>
      <c r="IIM34" s="462"/>
      <c r="IIN34" s="462"/>
      <c r="IIO34" s="462"/>
      <c r="IIP34" s="462"/>
      <c r="IIQ34" s="462"/>
      <c r="IIR34" s="462"/>
      <c r="IIS34" s="462"/>
      <c r="IIT34" s="462"/>
      <c r="IIU34" s="462"/>
      <c r="IIV34" s="462"/>
      <c r="IIW34" s="462"/>
      <c r="IIX34" s="462"/>
      <c r="IIY34" s="462"/>
      <c r="IIZ34" s="462"/>
      <c r="IJA34" s="462"/>
      <c r="IJB34" s="462"/>
      <c r="IJC34" s="462"/>
      <c r="IJD34" s="462"/>
      <c r="IJE34" s="462"/>
      <c r="IJF34" s="462"/>
      <c r="IJG34" s="462"/>
      <c r="IJH34" s="462"/>
      <c r="IJI34" s="462"/>
      <c r="IJJ34" s="462"/>
      <c r="IJK34" s="462"/>
      <c r="IJL34" s="462"/>
      <c r="IJM34" s="462"/>
      <c r="IJN34" s="462"/>
      <c r="IJO34" s="462"/>
      <c r="IJP34" s="462"/>
      <c r="IJQ34" s="462"/>
      <c r="IJR34" s="462"/>
      <c r="IJS34" s="462"/>
      <c r="IJT34" s="462"/>
      <c r="IJU34" s="462"/>
      <c r="IJV34" s="462"/>
      <c r="IJW34" s="462"/>
      <c r="IJX34" s="462"/>
      <c r="IJY34" s="462"/>
      <c r="IJZ34" s="462"/>
      <c r="IKA34" s="462"/>
      <c r="IKB34" s="462"/>
      <c r="IKC34" s="462"/>
      <c r="IKD34" s="462"/>
      <c r="IKE34" s="462"/>
      <c r="IKF34" s="462"/>
      <c r="IKG34" s="462"/>
      <c r="IKH34" s="462"/>
      <c r="IKI34" s="462"/>
      <c r="IKJ34" s="462"/>
      <c r="IKK34" s="462"/>
      <c r="IKL34" s="462"/>
      <c r="IKM34" s="462"/>
      <c r="IKN34" s="462"/>
      <c r="IKO34" s="462"/>
      <c r="IKP34" s="462"/>
      <c r="IKQ34" s="462"/>
      <c r="IKR34" s="462"/>
      <c r="IKS34" s="462"/>
      <c r="IKT34" s="462"/>
      <c r="IKU34" s="462"/>
      <c r="IKV34" s="462"/>
      <c r="IKW34" s="462"/>
      <c r="IKX34" s="462"/>
      <c r="IKY34" s="462"/>
      <c r="IKZ34" s="462"/>
      <c r="ILA34" s="462"/>
      <c r="ILB34" s="462"/>
      <c r="ILC34" s="462"/>
      <c r="ILD34" s="462"/>
      <c r="ILE34" s="462"/>
      <c r="ILF34" s="462"/>
      <c r="ILG34" s="462"/>
      <c r="ILH34" s="462"/>
      <c r="ILI34" s="462"/>
      <c r="ILJ34" s="462"/>
      <c r="ILK34" s="462"/>
      <c r="ILL34" s="462"/>
      <c r="ILM34" s="462"/>
      <c r="ILN34" s="462"/>
      <c r="ILO34" s="462"/>
      <c r="ILP34" s="462"/>
      <c r="ILQ34" s="462"/>
      <c r="ILR34" s="462"/>
      <c r="ILS34" s="462"/>
      <c r="ILT34" s="462"/>
      <c r="ILU34" s="462"/>
      <c r="ILV34" s="462"/>
      <c r="ILW34" s="462"/>
      <c r="ILX34" s="462"/>
      <c r="ILY34" s="462"/>
      <c r="ILZ34" s="462"/>
      <c r="IMA34" s="462"/>
      <c r="IMB34" s="462"/>
      <c r="IMC34" s="462"/>
      <c r="IMD34" s="462"/>
      <c r="IME34" s="462"/>
      <c r="IMF34" s="462"/>
      <c r="IMG34" s="462"/>
      <c r="IMH34" s="462"/>
      <c r="IMI34" s="462"/>
      <c r="IMJ34" s="462"/>
      <c r="IMK34" s="462"/>
      <c r="IML34" s="462"/>
      <c r="IMM34" s="462"/>
      <c r="IMN34" s="462"/>
      <c r="IMO34" s="462"/>
      <c r="IMP34" s="462"/>
      <c r="IMQ34" s="462"/>
      <c r="IMR34" s="462"/>
      <c r="IMS34" s="462"/>
      <c r="IMT34" s="462"/>
      <c r="IMU34" s="462"/>
      <c r="IMV34" s="462"/>
      <c r="IMW34" s="462"/>
      <c r="IMX34" s="462"/>
      <c r="IMY34" s="462"/>
      <c r="IMZ34" s="462"/>
      <c r="INA34" s="462"/>
      <c r="INB34" s="462"/>
      <c r="INC34" s="462"/>
      <c r="IND34" s="462"/>
      <c r="INE34" s="462"/>
      <c r="INF34" s="462"/>
      <c r="ING34" s="462"/>
      <c r="INH34" s="462"/>
      <c r="INI34" s="462"/>
      <c r="INJ34" s="462"/>
      <c r="INK34" s="462"/>
      <c r="INL34" s="462"/>
      <c r="INM34" s="462"/>
      <c r="INN34" s="462"/>
      <c r="INO34" s="462"/>
      <c r="INP34" s="462"/>
      <c r="INQ34" s="462"/>
      <c r="INR34" s="462"/>
      <c r="INS34" s="462"/>
      <c r="INT34" s="462"/>
      <c r="INU34" s="462"/>
      <c r="INV34" s="462"/>
      <c r="INW34" s="462"/>
      <c r="INX34" s="462"/>
      <c r="INY34" s="462"/>
      <c r="INZ34" s="462"/>
      <c r="IOA34" s="462"/>
      <c r="IOB34" s="462"/>
      <c r="IOC34" s="462"/>
      <c r="IOD34" s="462"/>
      <c r="IOE34" s="462"/>
      <c r="IOF34" s="462"/>
      <c r="IOG34" s="462"/>
      <c r="IOH34" s="462"/>
      <c r="IOI34" s="462"/>
      <c r="IOJ34" s="462"/>
      <c r="IOK34" s="462"/>
      <c r="IOL34" s="462"/>
      <c r="IOM34" s="462"/>
      <c r="ION34" s="462"/>
      <c r="IOO34" s="462"/>
      <c r="IOP34" s="462"/>
      <c r="IOQ34" s="462"/>
      <c r="IOR34" s="462"/>
      <c r="IOS34" s="462"/>
      <c r="IOT34" s="462"/>
      <c r="IOU34" s="462"/>
      <c r="IOV34" s="462"/>
      <c r="IOW34" s="462"/>
      <c r="IOX34" s="462"/>
      <c r="IOY34" s="462"/>
      <c r="IOZ34" s="462"/>
      <c r="IPA34" s="462"/>
      <c r="IPB34" s="462"/>
      <c r="IPC34" s="462"/>
      <c r="IPD34" s="462"/>
      <c r="IPE34" s="462"/>
      <c r="IPF34" s="462"/>
      <c r="IPG34" s="462"/>
      <c r="IPH34" s="462"/>
      <c r="IPI34" s="462"/>
      <c r="IPJ34" s="462"/>
      <c r="IPK34" s="462"/>
      <c r="IPL34" s="462"/>
      <c r="IPM34" s="462"/>
      <c r="IPN34" s="462"/>
      <c r="IPO34" s="462"/>
      <c r="IPP34" s="462"/>
      <c r="IPQ34" s="462"/>
      <c r="IPR34" s="462"/>
      <c r="IPS34" s="462"/>
      <c r="IPT34" s="462"/>
      <c r="IPU34" s="462"/>
      <c r="IPV34" s="462"/>
      <c r="IPW34" s="462"/>
      <c r="IPX34" s="462"/>
      <c r="IPY34" s="462"/>
      <c r="IPZ34" s="462"/>
      <c r="IQA34" s="462"/>
      <c r="IQB34" s="462"/>
      <c r="IQC34" s="462"/>
      <c r="IQD34" s="462"/>
      <c r="IQE34" s="462"/>
      <c r="IQF34" s="462"/>
      <c r="IQG34" s="462"/>
      <c r="IQH34" s="462"/>
      <c r="IQI34" s="462"/>
      <c r="IQJ34" s="462"/>
      <c r="IQK34" s="462"/>
      <c r="IQL34" s="462"/>
      <c r="IQM34" s="462"/>
      <c r="IQN34" s="462"/>
      <c r="IQO34" s="462"/>
      <c r="IQP34" s="462"/>
      <c r="IQQ34" s="462"/>
      <c r="IQR34" s="462"/>
      <c r="IQS34" s="462"/>
      <c r="IQT34" s="462"/>
      <c r="IQU34" s="462"/>
      <c r="IQV34" s="462"/>
      <c r="IQW34" s="462"/>
      <c r="IQX34" s="462"/>
      <c r="IQY34" s="462"/>
      <c r="IQZ34" s="462"/>
      <c r="IRA34" s="462"/>
      <c r="IRB34" s="462"/>
      <c r="IRC34" s="462"/>
      <c r="IRD34" s="462"/>
      <c r="IRE34" s="462"/>
      <c r="IRF34" s="462"/>
      <c r="IRG34" s="462"/>
      <c r="IRH34" s="462"/>
      <c r="IRI34" s="462"/>
      <c r="IRJ34" s="462"/>
      <c r="IRK34" s="462"/>
      <c r="IRL34" s="462"/>
      <c r="IRM34" s="462"/>
      <c r="IRN34" s="462"/>
      <c r="IRO34" s="462"/>
      <c r="IRP34" s="462"/>
      <c r="IRQ34" s="462"/>
      <c r="IRR34" s="462"/>
      <c r="IRS34" s="462"/>
      <c r="IRT34" s="462"/>
      <c r="IRU34" s="462"/>
      <c r="IRV34" s="462"/>
      <c r="IRW34" s="462"/>
      <c r="IRX34" s="462"/>
      <c r="IRY34" s="462"/>
      <c r="IRZ34" s="462"/>
      <c r="ISA34" s="462"/>
      <c r="ISB34" s="462"/>
      <c r="ISC34" s="462"/>
      <c r="ISD34" s="462"/>
      <c r="ISE34" s="462"/>
      <c r="ISF34" s="462"/>
      <c r="ISG34" s="462"/>
      <c r="ISH34" s="462"/>
      <c r="ISI34" s="462"/>
      <c r="ISJ34" s="462"/>
      <c r="ISK34" s="462"/>
      <c r="ISL34" s="462"/>
      <c r="ISM34" s="462"/>
      <c r="ISN34" s="462"/>
      <c r="ISO34" s="462"/>
      <c r="ISP34" s="462"/>
      <c r="ISQ34" s="462"/>
      <c r="ISR34" s="462"/>
      <c r="ISS34" s="462"/>
      <c r="IST34" s="462"/>
      <c r="ISU34" s="462"/>
      <c r="ISV34" s="462"/>
      <c r="ISW34" s="462"/>
      <c r="ISX34" s="462"/>
      <c r="ISY34" s="462"/>
      <c r="ISZ34" s="462"/>
      <c r="ITA34" s="462"/>
      <c r="ITB34" s="462"/>
      <c r="ITC34" s="462"/>
      <c r="ITD34" s="462"/>
      <c r="ITE34" s="462"/>
      <c r="ITF34" s="462"/>
      <c r="ITG34" s="462"/>
      <c r="ITH34" s="462"/>
      <c r="ITI34" s="462"/>
      <c r="ITJ34" s="462"/>
      <c r="ITK34" s="462"/>
      <c r="ITL34" s="462"/>
      <c r="ITM34" s="462"/>
      <c r="ITN34" s="462"/>
      <c r="ITO34" s="462"/>
      <c r="ITP34" s="462"/>
      <c r="ITQ34" s="462"/>
      <c r="ITR34" s="462"/>
      <c r="ITS34" s="462"/>
      <c r="ITT34" s="462"/>
      <c r="ITU34" s="462"/>
      <c r="ITV34" s="462"/>
      <c r="ITW34" s="462"/>
      <c r="ITX34" s="462"/>
      <c r="ITY34" s="462"/>
      <c r="ITZ34" s="462"/>
      <c r="IUA34" s="462"/>
      <c r="IUB34" s="462"/>
      <c r="IUC34" s="462"/>
      <c r="IUD34" s="462"/>
      <c r="IUE34" s="462"/>
      <c r="IUF34" s="462"/>
      <c r="IUG34" s="462"/>
      <c r="IUH34" s="462"/>
      <c r="IUI34" s="462"/>
      <c r="IUJ34" s="462"/>
      <c r="IUK34" s="462"/>
      <c r="IUL34" s="462"/>
      <c r="IUM34" s="462"/>
      <c r="IUN34" s="462"/>
      <c r="IUO34" s="462"/>
      <c r="IUP34" s="462"/>
      <c r="IUQ34" s="462"/>
      <c r="IUR34" s="462"/>
      <c r="IUS34" s="462"/>
      <c r="IUT34" s="462"/>
      <c r="IUU34" s="462"/>
      <c r="IUV34" s="462"/>
      <c r="IUW34" s="462"/>
      <c r="IUX34" s="462"/>
      <c r="IUY34" s="462"/>
      <c r="IUZ34" s="462"/>
      <c r="IVA34" s="462"/>
      <c r="IVB34" s="462"/>
      <c r="IVC34" s="462"/>
      <c r="IVD34" s="462"/>
      <c r="IVE34" s="462"/>
      <c r="IVF34" s="462"/>
      <c r="IVG34" s="462"/>
      <c r="IVH34" s="462"/>
      <c r="IVI34" s="462"/>
      <c r="IVJ34" s="462"/>
      <c r="IVK34" s="462"/>
      <c r="IVL34" s="462"/>
      <c r="IVM34" s="462"/>
      <c r="IVN34" s="462"/>
      <c r="IVO34" s="462"/>
      <c r="IVP34" s="462"/>
      <c r="IVQ34" s="462"/>
      <c r="IVR34" s="462"/>
      <c r="IVS34" s="462"/>
      <c r="IVT34" s="462"/>
      <c r="IVU34" s="462"/>
      <c r="IVV34" s="462"/>
      <c r="IVW34" s="462"/>
      <c r="IVX34" s="462"/>
      <c r="IVY34" s="462"/>
      <c r="IVZ34" s="462"/>
      <c r="IWA34" s="462"/>
      <c r="IWB34" s="462"/>
      <c r="IWC34" s="462"/>
      <c r="IWD34" s="462"/>
      <c r="IWE34" s="462"/>
      <c r="IWF34" s="462"/>
      <c r="IWG34" s="462"/>
      <c r="IWH34" s="462"/>
      <c r="IWI34" s="462"/>
      <c r="IWJ34" s="462"/>
      <c r="IWK34" s="462"/>
      <c r="IWL34" s="462"/>
      <c r="IWM34" s="462"/>
      <c r="IWN34" s="462"/>
      <c r="IWO34" s="462"/>
      <c r="IWP34" s="462"/>
      <c r="IWQ34" s="462"/>
      <c r="IWR34" s="462"/>
      <c r="IWS34" s="462"/>
      <c r="IWT34" s="462"/>
      <c r="IWU34" s="462"/>
      <c r="IWV34" s="462"/>
      <c r="IWW34" s="462"/>
      <c r="IWX34" s="462"/>
      <c r="IWY34" s="462"/>
      <c r="IWZ34" s="462"/>
      <c r="IXA34" s="462"/>
      <c r="IXB34" s="462"/>
      <c r="IXC34" s="462"/>
      <c r="IXD34" s="462"/>
      <c r="IXE34" s="462"/>
      <c r="IXF34" s="462"/>
      <c r="IXG34" s="462"/>
      <c r="IXH34" s="462"/>
      <c r="IXI34" s="462"/>
      <c r="IXJ34" s="462"/>
      <c r="IXK34" s="462"/>
      <c r="IXL34" s="462"/>
      <c r="IXM34" s="462"/>
      <c r="IXN34" s="462"/>
      <c r="IXO34" s="462"/>
      <c r="IXP34" s="462"/>
      <c r="IXQ34" s="462"/>
      <c r="IXR34" s="462"/>
      <c r="IXS34" s="462"/>
      <c r="IXT34" s="462"/>
      <c r="IXU34" s="462"/>
      <c r="IXV34" s="462"/>
      <c r="IXW34" s="462"/>
      <c r="IXX34" s="462"/>
      <c r="IXY34" s="462"/>
      <c r="IXZ34" s="462"/>
      <c r="IYA34" s="462"/>
      <c r="IYB34" s="462"/>
      <c r="IYC34" s="462"/>
      <c r="IYD34" s="462"/>
      <c r="IYE34" s="462"/>
      <c r="IYF34" s="462"/>
      <c r="IYG34" s="462"/>
      <c r="IYH34" s="462"/>
      <c r="IYI34" s="462"/>
      <c r="IYJ34" s="462"/>
      <c r="IYK34" s="462"/>
      <c r="IYL34" s="462"/>
      <c r="IYM34" s="462"/>
      <c r="IYN34" s="462"/>
      <c r="IYO34" s="462"/>
      <c r="IYP34" s="462"/>
      <c r="IYQ34" s="462"/>
      <c r="IYR34" s="462"/>
      <c r="IYS34" s="462"/>
      <c r="IYT34" s="462"/>
      <c r="IYU34" s="462"/>
      <c r="IYV34" s="462"/>
      <c r="IYW34" s="462"/>
      <c r="IYX34" s="462"/>
      <c r="IYY34" s="462"/>
      <c r="IYZ34" s="462"/>
      <c r="IZA34" s="462"/>
      <c r="IZB34" s="462"/>
      <c r="IZC34" s="462"/>
      <c r="IZD34" s="462"/>
      <c r="IZE34" s="462"/>
      <c r="IZF34" s="462"/>
      <c r="IZG34" s="462"/>
      <c r="IZH34" s="462"/>
      <c r="IZI34" s="462"/>
      <c r="IZJ34" s="462"/>
      <c r="IZK34" s="462"/>
      <c r="IZL34" s="462"/>
      <c r="IZM34" s="462"/>
      <c r="IZN34" s="462"/>
      <c r="IZO34" s="462"/>
      <c r="IZP34" s="462"/>
      <c r="IZQ34" s="462"/>
      <c r="IZR34" s="462"/>
      <c r="IZS34" s="462"/>
      <c r="IZT34" s="462"/>
      <c r="IZU34" s="462"/>
      <c r="IZV34" s="462"/>
      <c r="IZW34" s="462"/>
      <c r="IZX34" s="462"/>
      <c r="IZY34" s="462"/>
      <c r="IZZ34" s="462"/>
      <c r="JAA34" s="462"/>
      <c r="JAB34" s="462"/>
      <c r="JAC34" s="462"/>
      <c r="JAD34" s="462"/>
      <c r="JAE34" s="462"/>
      <c r="JAF34" s="462"/>
      <c r="JAG34" s="462"/>
      <c r="JAH34" s="462"/>
      <c r="JAI34" s="462"/>
      <c r="JAJ34" s="462"/>
      <c r="JAK34" s="462"/>
      <c r="JAL34" s="462"/>
      <c r="JAM34" s="462"/>
      <c r="JAN34" s="462"/>
      <c r="JAO34" s="462"/>
      <c r="JAP34" s="462"/>
      <c r="JAQ34" s="462"/>
      <c r="JAR34" s="462"/>
      <c r="JAS34" s="462"/>
      <c r="JAT34" s="462"/>
      <c r="JAU34" s="462"/>
      <c r="JAV34" s="462"/>
      <c r="JAW34" s="462"/>
      <c r="JAX34" s="462"/>
      <c r="JAY34" s="462"/>
      <c r="JAZ34" s="462"/>
      <c r="JBA34" s="462"/>
      <c r="JBB34" s="462"/>
      <c r="JBC34" s="462"/>
      <c r="JBD34" s="462"/>
      <c r="JBE34" s="462"/>
      <c r="JBF34" s="462"/>
      <c r="JBG34" s="462"/>
      <c r="JBH34" s="462"/>
      <c r="JBI34" s="462"/>
      <c r="JBJ34" s="462"/>
      <c r="JBK34" s="462"/>
      <c r="JBL34" s="462"/>
      <c r="JBM34" s="462"/>
      <c r="JBN34" s="462"/>
      <c r="JBO34" s="462"/>
      <c r="JBP34" s="462"/>
      <c r="JBQ34" s="462"/>
      <c r="JBR34" s="462"/>
      <c r="JBS34" s="462"/>
      <c r="JBT34" s="462"/>
      <c r="JBU34" s="462"/>
      <c r="JBV34" s="462"/>
      <c r="JBW34" s="462"/>
      <c r="JBX34" s="462"/>
      <c r="JBY34" s="462"/>
      <c r="JBZ34" s="462"/>
      <c r="JCA34" s="462"/>
      <c r="JCB34" s="462"/>
      <c r="JCC34" s="462"/>
      <c r="JCD34" s="462"/>
      <c r="JCE34" s="462"/>
      <c r="JCF34" s="462"/>
      <c r="JCG34" s="462"/>
      <c r="JCH34" s="462"/>
      <c r="JCI34" s="462"/>
      <c r="JCJ34" s="462"/>
      <c r="JCK34" s="462"/>
      <c r="JCL34" s="462"/>
      <c r="JCM34" s="462"/>
      <c r="JCN34" s="462"/>
      <c r="JCO34" s="462"/>
      <c r="JCP34" s="462"/>
      <c r="JCQ34" s="462"/>
      <c r="JCR34" s="462"/>
      <c r="JCS34" s="462"/>
      <c r="JCT34" s="462"/>
      <c r="JCU34" s="462"/>
      <c r="JCV34" s="462"/>
      <c r="JCW34" s="462"/>
      <c r="JCX34" s="462"/>
      <c r="JCY34" s="462"/>
      <c r="JCZ34" s="462"/>
      <c r="JDA34" s="462"/>
      <c r="JDB34" s="462"/>
      <c r="JDC34" s="462"/>
      <c r="JDD34" s="462"/>
      <c r="JDE34" s="462"/>
      <c r="JDF34" s="462"/>
      <c r="JDG34" s="462"/>
      <c r="JDH34" s="462"/>
      <c r="JDI34" s="462"/>
      <c r="JDJ34" s="462"/>
      <c r="JDK34" s="462"/>
      <c r="JDL34" s="462"/>
      <c r="JDM34" s="462"/>
      <c r="JDN34" s="462"/>
      <c r="JDO34" s="462"/>
      <c r="JDP34" s="462"/>
      <c r="JDQ34" s="462"/>
      <c r="JDR34" s="462"/>
      <c r="JDS34" s="462"/>
      <c r="JDT34" s="462"/>
      <c r="JDU34" s="462"/>
      <c r="JDV34" s="462"/>
      <c r="JDW34" s="462"/>
      <c r="JDX34" s="462"/>
      <c r="JDY34" s="462"/>
      <c r="JDZ34" s="462"/>
      <c r="JEA34" s="462"/>
      <c r="JEB34" s="462"/>
      <c r="JEC34" s="462"/>
      <c r="JED34" s="462"/>
      <c r="JEE34" s="462"/>
      <c r="JEF34" s="462"/>
      <c r="JEG34" s="462"/>
      <c r="JEH34" s="462"/>
      <c r="JEI34" s="462"/>
      <c r="JEJ34" s="462"/>
      <c r="JEK34" s="462"/>
      <c r="JEL34" s="462"/>
      <c r="JEM34" s="462"/>
      <c r="JEN34" s="462"/>
      <c r="JEO34" s="462"/>
      <c r="JEP34" s="462"/>
      <c r="JEQ34" s="462"/>
      <c r="JER34" s="462"/>
      <c r="JES34" s="462"/>
      <c r="JET34" s="462"/>
      <c r="JEU34" s="462"/>
      <c r="JEV34" s="462"/>
      <c r="JEW34" s="462"/>
      <c r="JEX34" s="462"/>
      <c r="JEY34" s="462"/>
      <c r="JEZ34" s="462"/>
      <c r="JFA34" s="462"/>
      <c r="JFB34" s="462"/>
      <c r="JFC34" s="462"/>
      <c r="JFD34" s="462"/>
      <c r="JFE34" s="462"/>
      <c r="JFF34" s="462"/>
      <c r="JFG34" s="462"/>
      <c r="JFH34" s="462"/>
      <c r="JFI34" s="462"/>
      <c r="JFJ34" s="462"/>
      <c r="JFK34" s="462"/>
      <c r="JFL34" s="462"/>
      <c r="JFM34" s="462"/>
      <c r="JFN34" s="462"/>
      <c r="JFO34" s="462"/>
      <c r="JFP34" s="462"/>
      <c r="JFQ34" s="462"/>
      <c r="JFR34" s="462"/>
      <c r="JFS34" s="462"/>
      <c r="JFT34" s="462"/>
      <c r="JFU34" s="462"/>
      <c r="JFV34" s="462"/>
      <c r="JFW34" s="462"/>
      <c r="JFX34" s="462"/>
      <c r="JFY34" s="462"/>
      <c r="JFZ34" s="462"/>
      <c r="JGA34" s="462"/>
      <c r="JGB34" s="462"/>
      <c r="JGC34" s="462"/>
      <c r="JGD34" s="462"/>
      <c r="JGE34" s="462"/>
      <c r="JGF34" s="462"/>
      <c r="JGG34" s="462"/>
      <c r="JGH34" s="462"/>
      <c r="JGI34" s="462"/>
      <c r="JGJ34" s="462"/>
      <c r="JGK34" s="462"/>
      <c r="JGL34" s="462"/>
      <c r="JGM34" s="462"/>
      <c r="JGN34" s="462"/>
      <c r="JGO34" s="462"/>
      <c r="JGP34" s="462"/>
      <c r="JGQ34" s="462"/>
      <c r="JGR34" s="462"/>
      <c r="JGS34" s="462"/>
      <c r="JGT34" s="462"/>
      <c r="JGU34" s="462"/>
      <c r="JGV34" s="462"/>
      <c r="JGW34" s="462"/>
      <c r="JGX34" s="462"/>
      <c r="JGY34" s="462"/>
      <c r="JGZ34" s="462"/>
      <c r="JHA34" s="462"/>
      <c r="JHB34" s="462"/>
      <c r="JHC34" s="462"/>
      <c r="JHD34" s="462"/>
      <c r="JHE34" s="462"/>
      <c r="JHF34" s="462"/>
      <c r="JHG34" s="462"/>
      <c r="JHH34" s="462"/>
      <c r="JHI34" s="462"/>
      <c r="JHJ34" s="462"/>
      <c r="JHK34" s="462"/>
      <c r="JHL34" s="462"/>
      <c r="JHM34" s="462"/>
      <c r="JHN34" s="462"/>
      <c r="JHO34" s="462"/>
      <c r="JHP34" s="462"/>
      <c r="JHQ34" s="462"/>
      <c r="JHR34" s="462"/>
      <c r="JHS34" s="462"/>
      <c r="JHT34" s="462"/>
      <c r="JHU34" s="462"/>
      <c r="JHV34" s="462"/>
      <c r="JHW34" s="462"/>
      <c r="JHX34" s="462"/>
      <c r="JHY34" s="462"/>
      <c r="JHZ34" s="462"/>
      <c r="JIA34" s="462"/>
      <c r="JIB34" s="462"/>
      <c r="JIC34" s="462"/>
      <c r="JID34" s="462"/>
      <c r="JIE34" s="462"/>
      <c r="JIF34" s="462"/>
      <c r="JIG34" s="462"/>
      <c r="JIH34" s="462"/>
      <c r="JII34" s="462"/>
      <c r="JIJ34" s="462"/>
      <c r="JIK34" s="462"/>
      <c r="JIL34" s="462"/>
      <c r="JIM34" s="462"/>
      <c r="JIN34" s="462"/>
      <c r="JIO34" s="462"/>
      <c r="JIP34" s="462"/>
      <c r="JIQ34" s="462"/>
      <c r="JIR34" s="462"/>
      <c r="JIS34" s="462"/>
      <c r="JIT34" s="462"/>
      <c r="JIU34" s="462"/>
      <c r="JIV34" s="462"/>
      <c r="JIW34" s="462"/>
      <c r="JIX34" s="462"/>
      <c r="JIY34" s="462"/>
      <c r="JIZ34" s="462"/>
      <c r="JJA34" s="462"/>
      <c r="JJB34" s="462"/>
      <c r="JJC34" s="462"/>
      <c r="JJD34" s="462"/>
      <c r="JJE34" s="462"/>
      <c r="JJF34" s="462"/>
      <c r="JJG34" s="462"/>
      <c r="JJH34" s="462"/>
      <c r="JJI34" s="462"/>
      <c r="JJJ34" s="462"/>
      <c r="JJK34" s="462"/>
      <c r="JJL34" s="462"/>
      <c r="JJM34" s="462"/>
      <c r="JJN34" s="462"/>
      <c r="JJO34" s="462"/>
      <c r="JJP34" s="462"/>
      <c r="JJQ34" s="462"/>
      <c r="JJR34" s="462"/>
      <c r="JJS34" s="462"/>
      <c r="JJT34" s="462"/>
      <c r="JJU34" s="462"/>
      <c r="JJV34" s="462"/>
      <c r="JJW34" s="462"/>
      <c r="JJX34" s="462"/>
      <c r="JJY34" s="462"/>
      <c r="JJZ34" s="462"/>
      <c r="JKA34" s="462"/>
      <c r="JKB34" s="462"/>
      <c r="JKC34" s="462"/>
      <c r="JKD34" s="462"/>
      <c r="JKE34" s="462"/>
      <c r="JKF34" s="462"/>
      <c r="JKG34" s="462"/>
      <c r="JKH34" s="462"/>
      <c r="JKI34" s="462"/>
      <c r="JKJ34" s="462"/>
      <c r="JKK34" s="462"/>
      <c r="JKL34" s="462"/>
      <c r="JKM34" s="462"/>
      <c r="JKN34" s="462"/>
      <c r="JKO34" s="462"/>
      <c r="JKP34" s="462"/>
      <c r="JKQ34" s="462"/>
      <c r="JKR34" s="462"/>
      <c r="JKS34" s="462"/>
      <c r="JKT34" s="462"/>
      <c r="JKU34" s="462"/>
      <c r="JKV34" s="462"/>
      <c r="JKW34" s="462"/>
      <c r="JKX34" s="462"/>
      <c r="JKY34" s="462"/>
      <c r="JKZ34" s="462"/>
      <c r="JLA34" s="462"/>
      <c r="JLB34" s="462"/>
      <c r="JLC34" s="462"/>
      <c r="JLD34" s="462"/>
      <c r="JLE34" s="462"/>
      <c r="JLF34" s="462"/>
      <c r="JLG34" s="462"/>
      <c r="JLH34" s="462"/>
      <c r="JLI34" s="462"/>
      <c r="JLJ34" s="462"/>
      <c r="JLK34" s="462"/>
      <c r="JLL34" s="462"/>
      <c r="JLM34" s="462"/>
      <c r="JLN34" s="462"/>
      <c r="JLO34" s="462"/>
      <c r="JLP34" s="462"/>
      <c r="JLQ34" s="462"/>
      <c r="JLR34" s="462"/>
      <c r="JLS34" s="462"/>
      <c r="JLT34" s="462"/>
      <c r="JLU34" s="462"/>
      <c r="JLV34" s="462"/>
      <c r="JLW34" s="462"/>
      <c r="JLX34" s="462"/>
      <c r="JLY34" s="462"/>
      <c r="JLZ34" s="462"/>
      <c r="JMA34" s="462"/>
      <c r="JMB34" s="462"/>
      <c r="JMC34" s="462"/>
      <c r="JMD34" s="462"/>
      <c r="JME34" s="462"/>
      <c r="JMF34" s="462"/>
      <c r="JMG34" s="462"/>
      <c r="JMH34" s="462"/>
      <c r="JMI34" s="462"/>
      <c r="JMJ34" s="462"/>
      <c r="JMK34" s="462"/>
      <c r="JML34" s="462"/>
      <c r="JMM34" s="462"/>
      <c r="JMN34" s="462"/>
      <c r="JMO34" s="462"/>
      <c r="JMP34" s="462"/>
      <c r="JMQ34" s="462"/>
      <c r="JMR34" s="462"/>
      <c r="JMS34" s="462"/>
      <c r="JMT34" s="462"/>
      <c r="JMU34" s="462"/>
      <c r="JMV34" s="462"/>
      <c r="JMW34" s="462"/>
      <c r="JMX34" s="462"/>
      <c r="JMY34" s="462"/>
      <c r="JMZ34" s="462"/>
      <c r="JNA34" s="462"/>
      <c r="JNB34" s="462"/>
      <c r="JNC34" s="462"/>
      <c r="JND34" s="462"/>
      <c r="JNE34" s="462"/>
      <c r="JNF34" s="462"/>
      <c r="JNG34" s="462"/>
      <c r="JNH34" s="462"/>
      <c r="JNI34" s="462"/>
      <c r="JNJ34" s="462"/>
      <c r="JNK34" s="462"/>
      <c r="JNL34" s="462"/>
      <c r="JNM34" s="462"/>
      <c r="JNN34" s="462"/>
      <c r="JNO34" s="462"/>
      <c r="JNP34" s="462"/>
      <c r="JNQ34" s="462"/>
      <c r="JNR34" s="462"/>
      <c r="JNS34" s="462"/>
      <c r="JNT34" s="462"/>
      <c r="JNU34" s="462"/>
      <c r="JNV34" s="462"/>
      <c r="JNW34" s="462"/>
      <c r="JNX34" s="462"/>
      <c r="JNY34" s="462"/>
      <c r="JNZ34" s="462"/>
      <c r="JOA34" s="462"/>
      <c r="JOB34" s="462"/>
      <c r="JOC34" s="462"/>
      <c r="JOD34" s="462"/>
      <c r="JOE34" s="462"/>
      <c r="JOF34" s="462"/>
      <c r="JOG34" s="462"/>
      <c r="JOH34" s="462"/>
      <c r="JOI34" s="462"/>
      <c r="JOJ34" s="462"/>
      <c r="JOK34" s="462"/>
      <c r="JOL34" s="462"/>
      <c r="JOM34" s="462"/>
      <c r="JON34" s="462"/>
      <c r="JOO34" s="462"/>
      <c r="JOP34" s="462"/>
      <c r="JOQ34" s="462"/>
      <c r="JOR34" s="462"/>
      <c r="JOS34" s="462"/>
      <c r="JOT34" s="462"/>
      <c r="JOU34" s="462"/>
      <c r="JOV34" s="462"/>
      <c r="JOW34" s="462"/>
      <c r="JOX34" s="462"/>
      <c r="JOY34" s="462"/>
      <c r="JOZ34" s="462"/>
      <c r="JPA34" s="462"/>
      <c r="JPB34" s="462"/>
      <c r="JPC34" s="462"/>
      <c r="JPD34" s="462"/>
      <c r="JPE34" s="462"/>
      <c r="JPF34" s="462"/>
      <c r="JPG34" s="462"/>
      <c r="JPH34" s="462"/>
      <c r="JPI34" s="462"/>
      <c r="JPJ34" s="462"/>
      <c r="JPK34" s="462"/>
      <c r="JPL34" s="462"/>
      <c r="JPM34" s="462"/>
      <c r="JPN34" s="462"/>
      <c r="JPO34" s="462"/>
      <c r="JPP34" s="462"/>
      <c r="JPQ34" s="462"/>
      <c r="JPR34" s="462"/>
      <c r="JPS34" s="462"/>
      <c r="JPT34" s="462"/>
      <c r="JPU34" s="462"/>
      <c r="JPV34" s="462"/>
      <c r="JPW34" s="462"/>
      <c r="JPX34" s="462"/>
      <c r="JPY34" s="462"/>
      <c r="JPZ34" s="462"/>
      <c r="JQA34" s="462"/>
      <c r="JQB34" s="462"/>
      <c r="JQC34" s="462"/>
      <c r="JQD34" s="462"/>
      <c r="JQE34" s="462"/>
      <c r="JQF34" s="462"/>
      <c r="JQG34" s="462"/>
      <c r="JQH34" s="462"/>
      <c r="JQI34" s="462"/>
      <c r="JQJ34" s="462"/>
      <c r="JQK34" s="462"/>
      <c r="JQL34" s="462"/>
      <c r="JQM34" s="462"/>
      <c r="JQN34" s="462"/>
      <c r="JQO34" s="462"/>
      <c r="JQP34" s="462"/>
      <c r="JQQ34" s="462"/>
      <c r="JQR34" s="462"/>
      <c r="JQS34" s="462"/>
      <c r="JQT34" s="462"/>
      <c r="JQU34" s="462"/>
      <c r="JQV34" s="462"/>
      <c r="JQW34" s="462"/>
      <c r="JQX34" s="462"/>
      <c r="JQY34" s="462"/>
      <c r="JQZ34" s="462"/>
      <c r="JRA34" s="462"/>
      <c r="JRB34" s="462"/>
      <c r="JRC34" s="462"/>
      <c r="JRD34" s="462"/>
      <c r="JRE34" s="462"/>
      <c r="JRF34" s="462"/>
      <c r="JRG34" s="462"/>
      <c r="JRH34" s="462"/>
      <c r="JRI34" s="462"/>
      <c r="JRJ34" s="462"/>
      <c r="JRK34" s="462"/>
      <c r="JRL34" s="462"/>
      <c r="JRM34" s="462"/>
      <c r="JRN34" s="462"/>
      <c r="JRO34" s="462"/>
      <c r="JRP34" s="462"/>
      <c r="JRQ34" s="462"/>
      <c r="JRR34" s="462"/>
      <c r="JRS34" s="462"/>
      <c r="JRT34" s="462"/>
      <c r="JRU34" s="462"/>
      <c r="JRV34" s="462"/>
      <c r="JRW34" s="462"/>
      <c r="JRX34" s="462"/>
      <c r="JRY34" s="462"/>
      <c r="JRZ34" s="462"/>
      <c r="JSA34" s="462"/>
      <c r="JSB34" s="462"/>
      <c r="JSC34" s="462"/>
      <c r="JSD34" s="462"/>
      <c r="JSE34" s="462"/>
      <c r="JSF34" s="462"/>
      <c r="JSG34" s="462"/>
      <c r="JSH34" s="462"/>
      <c r="JSI34" s="462"/>
      <c r="JSJ34" s="462"/>
      <c r="JSK34" s="462"/>
      <c r="JSL34" s="462"/>
      <c r="JSM34" s="462"/>
      <c r="JSN34" s="462"/>
      <c r="JSO34" s="462"/>
      <c r="JSP34" s="462"/>
      <c r="JSQ34" s="462"/>
      <c r="JSR34" s="462"/>
      <c r="JSS34" s="462"/>
      <c r="JST34" s="462"/>
      <c r="JSU34" s="462"/>
      <c r="JSV34" s="462"/>
      <c r="JSW34" s="462"/>
      <c r="JSX34" s="462"/>
      <c r="JSY34" s="462"/>
      <c r="JSZ34" s="462"/>
      <c r="JTA34" s="462"/>
      <c r="JTB34" s="462"/>
      <c r="JTC34" s="462"/>
      <c r="JTD34" s="462"/>
      <c r="JTE34" s="462"/>
      <c r="JTF34" s="462"/>
      <c r="JTG34" s="462"/>
      <c r="JTH34" s="462"/>
      <c r="JTI34" s="462"/>
      <c r="JTJ34" s="462"/>
      <c r="JTK34" s="462"/>
      <c r="JTL34" s="462"/>
      <c r="JTM34" s="462"/>
      <c r="JTN34" s="462"/>
      <c r="JTO34" s="462"/>
      <c r="JTP34" s="462"/>
      <c r="JTQ34" s="462"/>
      <c r="JTR34" s="462"/>
      <c r="JTS34" s="462"/>
      <c r="JTT34" s="462"/>
      <c r="JTU34" s="462"/>
      <c r="JTV34" s="462"/>
      <c r="JTW34" s="462"/>
      <c r="JTX34" s="462"/>
      <c r="JTY34" s="462"/>
      <c r="JTZ34" s="462"/>
      <c r="JUA34" s="462"/>
      <c r="JUB34" s="462"/>
      <c r="JUC34" s="462"/>
      <c r="JUD34" s="462"/>
      <c r="JUE34" s="462"/>
      <c r="JUF34" s="462"/>
      <c r="JUG34" s="462"/>
      <c r="JUH34" s="462"/>
      <c r="JUI34" s="462"/>
      <c r="JUJ34" s="462"/>
      <c r="JUK34" s="462"/>
      <c r="JUL34" s="462"/>
      <c r="JUM34" s="462"/>
      <c r="JUN34" s="462"/>
      <c r="JUO34" s="462"/>
      <c r="JUP34" s="462"/>
      <c r="JUQ34" s="462"/>
      <c r="JUR34" s="462"/>
      <c r="JUS34" s="462"/>
      <c r="JUT34" s="462"/>
      <c r="JUU34" s="462"/>
      <c r="JUV34" s="462"/>
      <c r="JUW34" s="462"/>
      <c r="JUX34" s="462"/>
      <c r="JUY34" s="462"/>
      <c r="JUZ34" s="462"/>
      <c r="JVA34" s="462"/>
      <c r="JVB34" s="462"/>
      <c r="JVC34" s="462"/>
      <c r="JVD34" s="462"/>
      <c r="JVE34" s="462"/>
      <c r="JVF34" s="462"/>
      <c r="JVG34" s="462"/>
      <c r="JVH34" s="462"/>
      <c r="JVI34" s="462"/>
      <c r="JVJ34" s="462"/>
      <c r="JVK34" s="462"/>
      <c r="JVL34" s="462"/>
      <c r="JVM34" s="462"/>
      <c r="JVN34" s="462"/>
      <c r="JVO34" s="462"/>
      <c r="JVP34" s="462"/>
      <c r="JVQ34" s="462"/>
      <c r="JVR34" s="462"/>
      <c r="JVS34" s="462"/>
      <c r="JVT34" s="462"/>
      <c r="JVU34" s="462"/>
      <c r="JVV34" s="462"/>
      <c r="JVW34" s="462"/>
      <c r="JVX34" s="462"/>
      <c r="JVY34" s="462"/>
      <c r="JVZ34" s="462"/>
      <c r="JWA34" s="462"/>
      <c r="JWB34" s="462"/>
      <c r="JWC34" s="462"/>
      <c r="JWD34" s="462"/>
      <c r="JWE34" s="462"/>
      <c r="JWF34" s="462"/>
      <c r="JWG34" s="462"/>
      <c r="JWH34" s="462"/>
      <c r="JWI34" s="462"/>
      <c r="JWJ34" s="462"/>
      <c r="JWK34" s="462"/>
      <c r="JWL34" s="462"/>
      <c r="JWM34" s="462"/>
      <c r="JWN34" s="462"/>
      <c r="JWO34" s="462"/>
      <c r="JWP34" s="462"/>
      <c r="JWQ34" s="462"/>
      <c r="JWR34" s="462"/>
      <c r="JWS34" s="462"/>
      <c r="JWT34" s="462"/>
      <c r="JWU34" s="462"/>
      <c r="JWV34" s="462"/>
      <c r="JWW34" s="462"/>
      <c r="JWX34" s="462"/>
      <c r="JWY34" s="462"/>
      <c r="JWZ34" s="462"/>
      <c r="JXA34" s="462"/>
      <c r="JXB34" s="462"/>
      <c r="JXC34" s="462"/>
      <c r="JXD34" s="462"/>
      <c r="JXE34" s="462"/>
      <c r="JXF34" s="462"/>
      <c r="JXG34" s="462"/>
      <c r="JXH34" s="462"/>
      <c r="JXI34" s="462"/>
      <c r="JXJ34" s="462"/>
      <c r="JXK34" s="462"/>
      <c r="JXL34" s="462"/>
      <c r="JXM34" s="462"/>
      <c r="JXN34" s="462"/>
      <c r="JXO34" s="462"/>
      <c r="JXP34" s="462"/>
      <c r="JXQ34" s="462"/>
      <c r="JXR34" s="462"/>
      <c r="JXS34" s="462"/>
      <c r="JXT34" s="462"/>
      <c r="JXU34" s="462"/>
      <c r="JXV34" s="462"/>
      <c r="JXW34" s="462"/>
      <c r="JXX34" s="462"/>
      <c r="JXY34" s="462"/>
      <c r="JXZ34" s="462"/>
      <c r="JYA34" s="462"/>
      <c r="JYB34" s="462"/>
      <c r="JYC34" s="462"/>
      <c r="JYD34" s="462"/>
      <c r="JYE34" s="462"/>
      <c r="JYF34" s="462"/>
      <c r="JYG34" s="462"/>
      <c r="JYH34" s="462"/>
      <c r="JYI34" s="462"/>
      <c r="JYJ34" s="462"/>
      <c r="JYK34" s="462"/>
      <c r="JYL34" s="462"/>
      <c r="JYM34" s="462"/>
      <c r="JYN34" s="462"/>
      <c r="JYO34" s="462"/>
      <c r="JYP34" s="462"/>
      <c r="JYQ34" s="462"/>
      <c r="JYR34" s="462"/>
      <c r="JYS34" s="462"/>
      <c r="JYT34" s="462"/>
      <c r="JYU34" s="462"/>
      <c r="JYV34" s="462"/>
      <c r="JYW34" s="462"/>
      <c r="JYX34" s="462"/>
      <c r="JYY34" s="462"/>
      <c r="JYZ34" s="462"/>
      <c r="JZA34" s="462"/>
      <c r="JZB34" s="462"/>
      <c r="JZC34" s="462"/>
      <c r="JZD34" s="462"/>
      <c r="JZE34" s="462"/>
      <c r="JZF34" s="462"/>
      <c r="JZG34" s="462"/>
      <c r="JZH34" s="462"/>
      <c r="JZI34" s="462"/>
      <c r="JZJ34" s="462"/>
      <c r="JZK34" s="462"/>
      <c r="JZL34" s="462"/>
      <c r="JZM34" s="462"/>
      <c r="JZN34" s="462"/>
      <c r="JZO34" s="462"/>
      <c r="JZP34" s="462"/>
      <c r="JZQ34" s="462"/>
      <c r="JZR34" s="462"/>
      <c r="JZS34" s="462"/>
      <c r="JZT34" s="462"/>
      <c r="JZU34" s="462"/>
      <c r="JZV34" s="462"/>
      <c r="JZW34" s="462"/>
      <c r="JZX34" s="462"/>
      <c r="JZY34" s="462"/>
      <c r="JZZ34" s="462"/>
      <c r="KAA34" s="462"/>
      <c r="KAB34" s="462"/>
      <c r="KAC34" s="462"/>
      <c r="KAD34" s="462"/>
      <c r="KAE34" s="462"/>
      <c r="KAF34" s="462"/>
      <c r="KAG34" s="462"/>
      <c r="KAH34" s="462"/>
      <c r="KAI34" s="462"/>
      <c r="KAJ34" s="462"/>
      <c r="KAK34" s="462"/>
      <c r="KAL34" s="462"/>
      <c r="KAM34" s="462"/>
      <c r="KAN34" s="462"/>
      <c r="KAO34" s="462"/>
      <c r="KAP34" s="462"/>
      <c r="KAQ34" s="462"/>
      <c r="KAR34" s="462"/>
      <c r="KAS34" s="462"/>
      <c r="KAT34" s="462"/>
      <c r="KAU34" s="462"/>
      <c r="KAV34" s="462"/>
      <c r="KAW34" s="462"/>
      <c r="KAX34" s="462"/>
      <c r="KAY34" s="462"/>
      <c r="KAZ34" s="462"/>
      <c r="KBA34" s="462"/>
      <c r="KBB34" s="462"/>
      <c r="KBC34" s="462"/>
      <c r="KBD34" s="462"/>
      <c r="KBE34" s="462"/>
      <c r="KBF34" s="462"/>
      <c r="KBG34" s="462"/>
      <c r="KBH34" s="462"/>
      <c r="KBI34" s="462"/>
      <c r="KBJ34" s="462"/>
      <c r="KBK34" s="462"/>
      <c r="KBL34" s="462"/>
      <c r="KBM34" s="462"/>
      <c r="KBN34" s="462"/>
      <c r="KBO34" s="462"/>
      <c r="KBP34" s="462"/>
      <c r="KBQ34" s="462"/>
      <c r="KBR34" s="462"/>
      <c r="KBS34" s="462"/>
      <c r="KBT34" s="462"/>
      <c r="KBU34" s="462"/>
      <c r="KBV34" s="462"/>
      <c r="KBW34" s="462"/>
      <c r="KBX34" s="462"/>
      <c r="KBY34" s="462"/>
      <c r="KBZ34" s="462"/>
      <c r="KCA34" s="462"/>
      <c r="KCB34" s="462"/>
      <c r="KCC34" s="462"/>
      <c r="KCD34" s="462"/>
      <c r="KCE34" s="462"/>
      <c r="KCF34" s="462"/>
      <c r="KCG34" s="462"/>
      <c r="KCH34" s="462"/>
      <c r="KCI34" s="462"/>
      <c r="KCJ34" s="462"/>
      <c r="KCK34" s="462"/>
      <c r="KCL34" s="462"/>
      <c r="KCM34" s="462"/>
      <c r="KCN34" s="462"/>
      <c r="KCO34" s="462"/>
      <c r="KCP34" s="462"/>
      <c r="KCQ34" s="462"/>
      <c r="KCR34" s="462"/>
      <c r="KCS34" s="462"/>
      <c r="KCT34" s="462"/>
      <c r="KCU34" s="462"/>
      <c r="KCV34" s="462"/>
      <c r="KCW34" s="462"/>
      <c r="KCX34" s="462"/>
      <c r="KCY34" s="462"/>
      <c r="KCZ34" s="462"/>
      <c r="KDA34" s="462"/>
      <c r="KDB34" s="462"/>
      <c r="KDC34" s="462"/>
      <c r="KDD34" s="462"/>
      <c r="KDE34" s="462"/>
      <c r="KDF34" s="462"/>
      <c r="KDG34" s="462"/>
      <c r="KDH34" s="462"/>
      <c r="KDI34" s="462"/>
      <c r="KDJ34" s="462"/>
      <c r="KDK34" s="462"/>
      <c r="KDL34" s="462"/>
      <c r="KDM34" s="462"/>
      <c r="KDN34" s="462"/>
      <c r="KDO34" s="462"/>
      <c r="KDP34" s="462"/>
      <c r="KDQ34" s="462"/>
      <c r="KDR34" s="462"/>
      <c r="KDS34" s="462"/>
      <c r="KDT34" s="462"/>
      <c r="KDU34" s="462"/>
      <c r="KDV34" s="462"/>
      <c r="KDW34" s="462"/>
      <c r="KDX34" s="462"/>
      <c r="KDY34" s="462"/>
      <c r="KDZ34" s="462"/>
      <c r="KEA34" s="462"/>
      <c r="KEB34" s="462"/>
      <c r="KEC34" s="462"/>
      <c r="KED34" s="462"/>
      <c r="KEE34" s="462"/>
      <c r="KEF34" s="462"/>
      <c r="KEG34" s="462"/>
      <c r="KEH34" s="462"/>
      <c r="KEI34" s="462"/>
      <c r="KEJ34" s="462"/>
      <c r="KEK34" s="462"/>
      <c r="KEL34" s="462"/>
      <c r="KEM34" s="462"/>
      <c r="KEN34" s="462"/>
      <c r="KEO34" s="462"/>
      <c r="KEP34" s="462"/>
      <c r="KEQ34" s="462"/>
      <c r="KER34" s="462"/>
      <c r="KES34" s="462"/>
      <c r="KET34" s="462"/>
      <c r="KEU34" s="462"/>
      <c r="KEV34" s="462"/>
      <c r="KEW34" s="462"/>
      <c r="KEX34" s="462"/>
      <c r="KEY34" s="462"/>
      <c r="KEZ34" s="462"/>
      <c r="KFA34" s="462"/>
      <c r="KFB34" s="462"/>
      <c r="KFC34" s="462"/>
      <c r="KFD34" s="462"/>
      <c r="KFE34" s="462"/>
      <c r="KFF34" s="462"/>
      <c r="KFG34" s="462"/>
      <c r="KFH34" s="462"/>
      <c r="KFI34" s="462"/>
      <c r="KFJ34" s="462"/>
      <c r="KFK34" s="462"/>
      <c r="KFL34" s="462"/>
      <c r="KFM34" s="462"/>
      <c r="KFN34" s="462"/>
      <c r="KFO34" s="462"/>
      <c r="KFP34" s="462"/>
      <c r="KFQ34" s="462"/>
      <c r="KFR34" s="462"/>
      <c r="KFS34" s="462"/>
      <c r="KFT34" s="462"/>
      <c r="KFU34" s="462"/>
      <c r="KFV34" s="462"/>
      <c r="KFW34" s="462"/>
      <c r="KFX34" s="462"/>
      <c r="KFY34" s="462"/>
      <c r="KFZ34" s="462"/>
      <c r="KGA34" s="462"/>
      <c r="KGB34" s="462"/>
      <c r="KGC34" s="462"/>
      <c r="KGD34" s="462"/>
      <c r="KGE34" s="462"/>
      <c r="KGF34" s="462"/>
      <c r="KGG34" s="462"/>
      <c r="KGH34" s="462"/>
      <c r="KGI34" s="462"/>
      <c r="KGJ34" s="462"/>
      <c r="KGK34" s="462"/>
      <c r="KGL34" s="462"/>
      <c r="KGM34" s="462"/>
      <c r="KGN34" s="462"/>
      <c r="KGO34" s="462"/>
      <c r="KGP34" s="462"/>
      <c r="KGQ34" s="462"/>
      <c r="KGR34" s="462"/>
      <c r="KGS34" s="462"/>
      <c r="KGT34" s="462"/>
      <c r="KGU34" s="462"/>
      <c r="KGV34" s="462"/>
      <c r="KGW34" s="462"/>
      <c r="KGX34" s="462"/>
      <c r="KGY34" s="462"/>
      <c r="KGZ34" s="462"/>
      <c r="KHA34" s="462"/>
      <c r="KHB34" s="462"/>
      <c r="KHC34" s="462"/>
      <c r="KHD34" s="462"/>
      <c r="KHE34" s="462"/>
      <c r="KHF34" s="462"/>
      <c r="KHG34" s="462"/>
      <c r="KHH34" s="462"/>
      <c r="KHI34" s="462"/>
      <c r="KHJ34" s="462"/>
      <c r="KHK34" s="462"/>
      <c r="KHL34" s="462"/>
      <c r="KHM34" s="462"/>
      <c r="KHN34" s="462"/>
      <c r="KHO34" s="462"/>
      <c r="KHP34" s="462"/>
      <c r="KHQ34" s="462"/>
      <c r="KHR34" s="462"/>
      <c r="KHS34" s="462"/>
      <c r="KHT34" s="462"/>
      <c r="KHU34" s="462"/>
      <c r="KHV34" s="462"/>
      <c r="KHW34" s="462"/>
      <c r="KHX34" s="462"/>
      <c r="KHY34" s="462"/>
      <c r="KHZ34" s="462"/>
      <c r="KIA34" s="462"/>
      <c r="KIB34" s="462"/>
      <c r="KIC34" s="462"/>
      <c r="KID34" s="462"/>
      <c r="KIE34" s="462"/>
      <c r="KIF34" s="462"/>
      <c r="KIG34" s="462"/>
      <c r="KIH34" s="462"/>
      <c r="KII34" s="462"/>
      <c r="KIJ34" s="462"/>
      <c r="KIK34" s="462"/>
      <c r="KIL34" s="462"/>
      <c r="KIM34" s="462"/>
      <c r="KIN34" s="462"/>
      <c r="KIO34" s="462"/>
      <c r="KIP34" s="462"/>
      <c r="KIQ34" s="462"/>
      <c r="KIR34" s="462"/>
      <c r="KIS34" s="462"/>
      <c r="KIT34" s="462"/>
      <c r="KIU34" s="462"/>
      <c r="KIV34" s="462"/>
      <c r="KIW34" s="462"/>
      <c r="KIX34" s="462"/>
      <c r="KIY34" s="462"/>
      <c r="KIZ34" s="462"/>
      <c r="KJA34" s="462"/>
      <c r="KJB34" s="462"/>
      <c r="KJC34" s="462"/>
      <c r="KJD34" s="462"/>
      <c r="KJE34" s="462"/>
      <c r="KJF34" s="462"/>
      <c r="KJG34" s="462"/>
      <c r="KJH34" s="462"/>
      <c r="KJI34" s="462"/>
      <c r="KJJ34" s="462"/>
      <c r="KJK34" s="462"/>
      <c r="KJL34" s="462"/>
      <c r="KJM34" s="462"/>
      <c r="KJN34" s="462"/>
      <c r="KJO34" s="462"/>
      <c r="KJP34" s="462"/>
      <c r="KJQ34" s="462"/>
      <c r="KJR34" s="462"/>
      <c r="KJS34" s="462"/>
      <c r="KJT34" s="462"/>
      <c r="KJU34" s="462"/>
      <c r="KJV34" s="462"/>
      <c r="KJW34" s="462"/>
      <c r="KJX34" s="462"/>
      <c r="KJY34" s="462"/>
      <c r="KJZ34" s="462"/>
      <c r="KKA34" s="462"/>
      <c r="KKB34" s="462"/>
      <c r="KKC34" s="462"/>
      <c r="KKD34" s="462"/>
      <c r="KKE34" s="462"/>
      <c r="KKF34" s="462"/>
      <c r="KKG34" s="462"/>
      <c r="KKH34" s="462"/>
      <c r="KKI34" s="462"/>
      <c r="KKJ34" s="462"/>
      <c r="KKK34" s="462"/>
      <c r="KKL34" s="462"/>
      <c r="KKM34" s="462"/>
      <c r="KKN34" s="462"/>
      <c r="KKO34" s="462"/>
      <c r="KKP34" s="462"/>
      <c r="KKQ34" s="462"/>
      <c r="KKR34" s="462"/>
      <c r="KKS34" s="462"/>
      <c r="KKT34" s="462"/>
      <c r="KKU34" s="462"/>
      <c r="KKV34" s="462"/>
      <c r="KKW34" s="462"/>
      <c r="KKX34" s="462"/>
      <c r="KKY34" s="462"/>
      <c r="KKZ34" s="462"/>
      <c r="KLA34" s="462"/>
      <c r="KLB34" s="462"/>
      <c r="KLC34" s="462"/>
      <c r="KLD34" s="462"/>
      <c r="KLE34" s="462"/>
      <c r="KLF34" s="462"/>
      <c r="KLG34" s="462"/>
      <c r="KLH34" s="462"/>
      <c r="KLI34" s="462"/>
      <c r="KLJ34" s="462"/>
      <c r="KLK34" s="462"/>
      <c r="KLL34" s="462"/>
      <c r="KLM34" s="462"/>
      <c r="KLN34" s="462"/>
      <c r="KLO34" s="462"/>
      <c r="KLP34" s="462"/>
      <c r="KLQ34" s="462"/>
      <c r="KLR34" s="462"/>
      <c r="KLS34" s="462"/>
      <c r="KLT34" s="462"/>
      <c r="KLU34" s="462"/>
      <c r="KLV34" s="462"/>
      <c r="KLW34" s="462"/>
      <c r="KLX34" s="462"/>
      <c r="KLY34" s="462"/>
      <c r="KLZ34" s="462"/>
      <c r="KMA34" s="462"/>
      <c r="KMB34" s="462"/>
      <c r="KMC34" s="462"/>
      <c r="KMD34" s="462"/>
      <c r="KME34" s="462"/>
      <c r="KMF34" s="462"/>
      <c r="KMG34" s="462"/>
      <c r="KMH34" s="462"/>
      <c r="KMI34" s="462"/>
      <c r="KMJ34" s="462"/>
      <c r="KMK34" s="462"/>
      <c r="KML34" s="462"/>
      <c r="KMM34" s="462"/>
      <c r="KMN34" s="462"/>
      <c r="KMO34" s="462"/>
      <c r="KMP34" s="462"/>
      <c r="KMQ34" s="462"/>
      <c r="KMR34" s="462"/>
      <c r="KMS34" s="462"/>
      <c r="KMT34" s="462"/>
      <c r="KMU34" s="462"/>
      <c r="KMV34" s="462"/>
      <c r="KMW34" s="462"/>
      <c r="KMX34" s="462"/>
      <c r="KMY34" s="462"/>
      <c r="KMZ34" s="462"/>
      <c r="KNA34" s="462"/>
      <c r="KNB34" s="462"/>
      <c r="KNC34" s="462"/>
      <c r="KND34" s="462"/>
      <c r="KNE34" s="462"/>
      <c r="KNF34" s="462"/>
      <c r="KNG34" s="462"/>
      <c r="KNH34" s="462"/>
      <c r="KNI34" s="462"/>
      <c r="KNJ34" s="462"/>
      <c r="KNK34" s="462"/>
      <c r="KNL34" s="462"/>
      <c r="KNM34" s="462"/>
      <c r="KNN34" s="462"/>
      <c r="KNO34" s="462"/>
      <c r="KNP34" s="462"/>
      <c r="KNQ34" s="462"/>
      <c r="KNR34" s="462"/>
      <c r="KNS34" s="462"/>
      <c r="KNT34" s="462"/>
      <c r="KNU34" s="462"/>
      <c r="KNV34" s="462"/>
      <c r="KNW34" s="462"/>
      <c r="KNX34" s="462"/>
      <c r="KNY34" s="462"/>
      <c r="KNZ34" s="462"/>
      <c r="KOA34" s="462"/>
      <c r="KOB34" s="462"/>
      <c r="KOC34" s="462"/>
      <c r="KOD34" s="462"/>
      <c r="KOE34" s="462"/>
      <c r="KOF34" s="462"/>
      <c r="KOG34" s="462"/>
      <c r="KOH34" s="462"/>
      <c r="KOI34" s="462"/>
      <c r="KOJ34" s="462"/>
      <c r="KOK34" s="462"/>
      <c r="KOL34" s="462"/>
      <c r="KOM34" s="462"/>
      <c r="KON34" s="462"/>
      <c r="KOO34" s="462"/>
      <c r="KOP34" s="462"/>
      <c r="KOQ34" s="462"/>
      <c r="KOR34" s="462"/>
      <c r="KOS34" s="462"/>
      <c r="KOT34" s="462"/>
      <c r="KOU34" s="462"/>
      <c r="KOV34" s="462"/>
      <c r="KOW34" s="462"/>
      <c r="KOX34" s="462"/>
      <c r="KOY34" s="462"/>
      <c r="KOZ34" s="462"/>
      <c r="KPA34" s="462"/>
      <c r="KPB34" s="462"/>
      <c r="KPC34" s="462"/>
      <c r="KPD34" s="462"/>
      <c r="KPE34" s="462"/>
      <c r="KPF34" s="462"/>
      <c r="KPG34" s="462"/>
      <c r="KPH34" s="462"/>
      <c r="KPI34" s="462"/>
      <c r="KPJ34" s="462"/>
      <c r="KPK34" s="462"/>
      <c r="KPL34" s="462"/>
      <c r="KPM34" s="462"/>
      <c r="KPN34" s="462"/>
      <c r="KPO34" s="462"/>
      <c r="KPP34" s="462"/>
      <c r="KPQ34" s="462"/>
      <c r="KPR34" s="462"/>
      <c r="KPS34" s="462"/>
      <c r="KPT34" s="462"/>
      <c r="KPU34" s="462"/>
      <c r="KPV34" s="462"/>
      <c r="KPW34" s="462"/>
      <c r="KPX34" s="462"/>
      <c r="KPY34" s="462"/>
      <c r="KPZ34" s="462"/>
      <c r="KQA34" s="462"/>
      <c r="KQB34" s="462"/>
      <c r="KQC34" s="462"/>
      <c r="KQD34" s="462"/>
      <c r="KQE34" s="462"/>
      <c r="KQF34" s="462"/>
      <c r="KQG34" s="462"/>
      <c r="KQH34" s="462"/>
      <c r="KQI34" s="462"/>
      <c r="KQJ34" s="462"/>
      <c r="KQK34" s="462"/>
      <c r="KQL34" s="462"/>
      <c r="KQM34" s="462"/>
      <c r="KQN34" s="462"/>
      <c r="KQO34" s="462"/>
      <c r="KQP34" s="462"/>
      <c r="KQQ34" s="462"/>
      <c r="KQR34" s="462"/>
      <c r="KQS34" s="462"/>
      <c r="KQT34" s="462"/>
      <c r="KQU34" s="462"/>
      <c r="KQV34" s="462"/>
      <c r="KQW34" s="462"/>
      <c r="KQX34" s="462"/>
      <c r="KQY34" s="462"/>
      <c r="KQZ34" s="462"/>
      <c r="KRA34" s="462"/>
      <c r="KRB34" s="462"/>
      <c r="KRC34" s="462"/>
      <c r="KRD34" s="462"/>
      <c r="KRE34" s="462"/>
      <c r="KRF34" s="462"/>
      <c r="KRG34" s="462"/>
      <c r="KRH34" s="462"/>
      <c r="KRI34" s="462"/>
      <c r="KRJ34" s="462"/>
      <c r="KRK34" s="462"/>
      <c r="KRL34" s="462"/>
      <c r="KRM34" s="462"/>
      <c r="KRN34" s="462"/>
      <c r="KRO34" s="462"/>
      <c r="KRP34" s="462"/>
      <c r="KRQ34" s="462"/>
      <c r="KRR34" s="462"/>
      <c r="KRS34" s="462"/>
      <c r="KRT34" s="462"/>
      <c r="KRU34" s="462"/>
      <c r="KRV34" s="462"/>
      <c r="KRW34" s="462"/>
      <c r="KRX34" s="462"/>
      <c r="KRY34" s="462"/>
      <c r="KRZ34" s="462"/>
      <c r="KSA34" s="462"/>
      <c r="KSB34" s="462"/>
      <c r="KSC34" s="462"/>
      <c r="KSD34" s="462"/>
      <c r="KSE34" s="462"/>
      <c r="KSF34" s="462"/>
      <c r="KSG34" s="462"/>
      <c r="KSH34" s="462"/>
      <c r="KSI34" s="462"/>
      <c r="KSJ34" s="462"/>
      <c r="KSK34" s="462"/>
      <c r="KSL34" s="462"/>
      <c r="KSM34" s="462"/>
      <c r="KSN34" s="462"/>
      <c r="KSO34" s="462"/>
      <c r="KSP34" s="462"/>
      <c r="KSQ34" s="462"/>
      <c r="KSR34" s="462"/>
      <c r="KSS34" s="462"/>
      <c r="KST34" s="462"/>
      <c r="KSU34" s="462"/>
      <c r="KSV34" s="462"/>
      <c r="KSW34" s="462"/>
      <c r="KSX34" s="462"/>
      <c r="KSY34" s="462"/>
      <c r="KSZ34" s="462"/>
      <c r="KTA34" s="462"/>
      <c r="KTB34" s="462"/>
      <c r="KTC34" s="462"/>
      <c r="KTD34" s="462"/>
      <c r="KTE34" s="462"/>
      <c r="KTF34" s="462"/>
      <c r="KTG34" s="462"/>
      <c r="KTH34" s="462"/>
      <c r="KTI34" s="462"/>
      <c r="KTJ34" s="462"/>
      <c r="KTK34" s="462"/>
      <c r="KTL34" s="462"/>
      <c r="KTM34" s="462"/>
      <c r="KTN34" s="462"/>
      <c r="KTO34" s="462"/>
      <c r="KTP34" s="462"/>
      <c r="KTQ34" s="462"/>
      <c r="KTR34" s="462"/>
      <c r="KTS34" s="462"/>
      <c r="KTT34" s="462"/>
      <c r="KTU34" s="462"/>
      <c r="KTV34" s="462"/>
      <c r="KTW34" s="462"/>
      <c r="KTX34" s="462"/>
      <c r="KTY34" s="462"/>
      <c r="KTZ34" s="462"/>
      <c r="KUA34" s="462"/>
      <c r="KUB34" s="462"/>
      <c r="KUC34" s="462"/>
      <c r="KUD34" s="462"/>
      <c r="KUE34" s="462"/>
      <c r="KUF34" s="462"/>
      <c r="KUG34" s="462"/>
      <c r="KUH34" s="462"/>
      <c r="KUI34" s="462"/>
      <c r="KUJ34" s="462"/>
      <c r="KUK34" s="462"/>
      <c r="KUL34" s="462"/>
      <c r="KUM34" s="462"/>
      <c r="KUN34" s="462"/>
      <c r="KUO34" s="462"/>
      <c r="KUP34" s="462"/>
      <c r="KUQ34" s="462"/>
      <c r="KUR34" s="462"/>
      <c r="KUS34" s="462"/>
      <c r="KUT34" s="462"/>
      <c r="KUU34" s="462"/>
      <c r="KUV34" s="462"/>
      <c r="KUW34" s="462"/>
      <c r="KUX34" s="462"/>
      <c r="KUY34" s="462"/>
      <c r="KUZ34" s="462"/>
      <c r="KVA34" s="462"/>
      <c r="KVB34" s="462"/>
      <c r="KVC34" s="462"/>
      <c r="KVD34" s="462"/>
      <c r="KVE34" s="462"/>
      <c r="KVF34" s="462"/>
      <c r="KVG34" s="462"/>
      <c r="KVH34" s="462"/>
      <c r="KVI34" s="462"/>
      <c r="KVJ34" s="462"/>
      <c r="KVK34" s="462"/>
      <c r="KVL34" s="462"/>
      <c r="KVM34" s="462"/>
      <c r="KVN34" s="462"/>
      <c r="KVO34" s="462"/>
      <c r="KVP34" s="462"/>
      <c r="KVQ34" s="462"/>
      <c r="KVR34" s="462"/>
      <c r="KVS34" s="462"/>
      <c r="KVT34" s="462"/>
      <c r="KVU34" s="462"/>
      <c r="KVV34" s="462"/>
      <c r="KVW34" s="462"/>
      <c r="KVX34" s="462"/>
      <c r="KVY34" s="462"/>
      <c r="KVZ34" s="462"/>
      <c r="KWA34" s="462"/>
      <c r="KWB34" s="462"/>
      <c r="KWC34" s="462"/>
      <c r="KWD34" s="462"/>
      <c r="KWE34" s="462"/>
      <c r="KWF34" s="462"/>
      <c r="KWG34" s="462"/>
      <c r="KWH34" s="462"/>
      <c r="KWI34" s="462"/>
      <c r="KWJ34" s="462"/>
      <c r="KWK34" s="462"/>
      <c r="KWL34" s="462"/>
      <c r="KWM34" s="462"/>
      <c r="KWN34" s="462"/>
      <c r="KWO34" s="462"/>
      <c r="KWP34" s="462"/>
      <c r="KWQ34" s="462"/>
      <c r="KWR34" s="462"/>
      <c r="KWS34" s="462"/>
      <c r="KWT34" s="462"/>
      <c r="KWU34" s="462"/>
      <c r="KWV34" s="462"/>
      <c r="KWW34" s="462"/>
      <c r="KWX34" s="462"/>
      <c r="KWY34" s="462"/>
      <c r="KWZ34" s="462"/>
      <c r="KXA34" s="462"/>
      <c r="KXB34" s="462"/>
      <c r="KXC34" s="462"/>
      <c r="KXD34" s="462"/>
      <c r="KXE34" s="462"/>
      <c r="KXF34" s="462"/>
      <c r="KXG34" s="462"/>
      <c r="KXH34" s="462"/>
      <c r="KXI34" s="462"/>
      <c r="KXJ34" s="462"/>
      <c r="KXK34" s="462"/>
      <c r="KXL34" s="462"/>
      <c r="KXM34" s="462"/>
      <c r="KXN34" s="462"/>
      <c r="KXO34" s="462"/>
      <c r="KXP34" s="462"/>
      <c r="KXQ34" s="462"/>
      <c r="KXR34" s="462"/>
      <c r="KXS34" s="462"/>
      <c r="KXT34" s="462"/>
      <c r="KXU34" s="462"/>
      <c r="KXV34" s="462"/>
      <c r="KXW34" s="462"/>
      <c r="KXX34" s="462"/>
      <c r="KXY34" s="462"/>
      <c r="KXZ34" s="462"/>
      <c r="KYA34" s="462"/>
      <c r="KYB34" s="462"/>
      <c r="KYC34" s="462"/>
      <c r="KYD34" s="462"/>
      <c r="KYE34" s="462"/>
      <c r="KYF34" s="462"/>
      <c r="KYG34" s="462"/>
      <c r="KYH34" s="462"/>
      <c r="KYI34" s="462"/>
      <c r="KYJ34" s="462"/>
      <c r="KYK34" s="462"/>
      <c r="KYL34" s="462"/>
      <c r="KYM34" s="462"/>
      <c r="KYN34" s="462"/>
      <c r="KYO34" s="462"/>
      <c r="KYP34" s="462"/>
      <c r="KYQ34" s="462"/>
      <c r="KYR34" s="462"/>
      <c r="KYS34" s="462"/>
      <c r="KYT34" s="462"/>
      <c r="KYU34" s="462"/>
      <c r="KYV34" s="462"/>
      <c r="KYW34" s="462"/>
      <c r="KYX34" s="462"/>
      <c r="KYY34" s="462"/>
      <c r="KYZ34" s="462"/>
      <c r="KZA34" s="462"/>
      <c r="KZB34" s="462"/>
      <c r="KZC34" s="462"/>
      <c r="KZD34" s="462"/>
      <c r="KZE34" s="462"/>
      <c r="KZF34" s="462"/>
      <c r="KZG34" s="462"/>
      <c r="KZH34" s="462"/>
      <c r="KZI34" s="462"/>
      <c r="KZJ34" s="462"/>
      <c r="KZK34" s="462"/>
      <c r="KZL34" s="462"/>
      <c r="KZM34" s="462"/>
      <c r="KZN34" s="462"/>
      <c r="KZO34" s="462"/>
      <c r="KZP34" s="462"/>
      <c r="KZQ34" s="462"/>
      <c r="KZR34" s="462"/>
      <c r="KZS34" s="462"/>
      <c r="KZT34" s="462"/>
      <c r="KZU34" s="462"/>
      <c r="KZV34" s="462"/>
      <c r="KZW34" s="462"/>
      <c r="KZX34" s="462"/>
      <c r="KZY34" s="462"/>
      <c r="KZZ34" s="462"/>
      <c r="LAA34" s="462"/>
      <c r="LAB34" s="462"/>
      <c r="LAC34" s="462"/>
      <c r="LAD34" s="462"/>
      <c r="LAE34" s="462"/>
      <c r="LAF34" s="462"/>
      <c r="LAG34" s="462"/>
      <c r="LAH34" s="462"/>
      <c r="LAI34" s="462"/>
      <c r="LAJ34" s="462"/>
      <c r="LAK34" s="462"/>
      <c r="LAL34" s="462"/>
      <c r="LAM34" s="462"/>
      <c r="LAN34" s="462"/>
      <c r="LAO34" s="462"/>
      <c r="LAP34" s="462"/>
      <c r="LAQ34" s="462"/>
      <c r="LAR34" s="462"/>
      <c r="LAS34" s="462"/>
      <c r="LAT34" s="462"/>
      <c r="LAU34" s="462"/>
      <c r="LAV34" s="462"/>
      <c r="LAW34" s="462"/>
      <c r="LAX34" s="462"/>
      <c r="LAY34" s="462"/>
      <c r="LAZ34" s="462"/>
      <c r="LBA34" s="462"/>
      <c r="LBB34" s="462"/>
      <c r="LBC34" s="462"/>
      <c r="LBD34" s="462"/>
      <c r="LBE34" s="462"/>
      <c r="LBF34" s="462"/>
      <c r="LBG34" s="462"/>
      <c r="LBH34" s="462"/>
      <c r="LBI34" s="462"/>
      <c r="LBJ34" s="462"/>
      <c r="LBK34" s="462"/>
      <c r="LBL34" s="462"/>
      <c r="LBM34" s="462"/>
      <c r="LBN34" s="462"/>
      <c r="LBO34" s="462"/>
      <c r="LBP34" s="462"/>
      <c r="LBQ34" s="462"/>
      <c r="LBR34" s="462"/>
      <c r="LBS34" s="462"/>
      <c r="LBT34" s="462"/>
      <c r="LBU34" s="462"/>
      <c r="LBV34" s="462"/>
      <c r="LBW34" s="462"/>
      <c r="LBX34" s="462"/>
      <c r="LBY34" s="462"/>
      <c r="LBZ34" s="462"/>
      <c r="LCA34" s="462"/>
      <c r="LCB34" s="462"/>
      <c r="LCC34" s="462"/>
      <c r="LCD34" s="462"/>
      <c r="LCE34" s="462"/>
      <c r="LCF34" s="462"/>
      <c r="LCG34" s="462"/>
      <c r="LCH34" s="462"/>
      <c r="LCI34" s="462"/>
      <c r="LCJ34" s="462"/>
      <c r="LCK34" s="462"/>
      <c r="LCL34" s="462"/>
      <c r="LCM34" s="462"/>
      <c r="LCN34" s="462"/>
      <c r="LCO34" s="462"/>
      <c r="LCP34" s="462"/>
      <c r="LCQ34" s="462"/>
      <c r="LCR34" s="462"/>
      <c r="LCS34" s="462"/>
      <c r="LCT34" s="462"/>
      <c r="LCU34" s="462"/>
      <c r="LCV34" s="462"/>
      <c r="LCW34" s="462"/>
      <c r="LCX34" s="462"/>
      <c r="LCY34" s="462"/>
      <c r="LCZ34" s="462"/>
      <c r="LDA34" s="462"/>
      <c r="LDB34" s="462"/>
      <c r="LDC34" s="462"/>
      <c r="LDD34" s="462"/>
      <c r="LDE34" s="462"/>
      <c r="LDF34" s="462"/>
      <c r="LDG34" s="462"/>
      <c r="LDH34" s="462"/>
      <c r="LDI34" s="462"/>
      <c r="LDJ34" s="462"/>
      <c r="LDK34" s="462"/>
      <c r="LDL34" s="462"/>
      <c r="LDM34" s="462"/>
      <c r="LDN34" s="462"/>
      <c r="LDO34" s="462"/>
      <c r="LDP34" s="462"/>
      <c r="LDQ34" s="462"/>
      <c r="LDR34" s="462"/>
      <c r="LDS34" s="462"/>
      <c r="LDT34" s="462"/>
      <c r="LDU34" s="462"/>
      <c r="LDV34" s="462"/>
      <c r="LDW34" s="462"/>
      <c r="LDX34" s="462"/>
      <c r="LDY34" s="462"/>
      <c r="LDZ34" s="462"/>
      <c r="LEA34" s="462"/>
      <c r="LEB34" s="462"/>
      <c r="LEC34" s="462"/>
      <c r="LED34" s="462"/>
      <c r="LEE34" s="462"/>
      <c r="LEF34" s="462"/>
      <c r="LEG34" s="462"/>
      <c r="LEH34" s="462"/>
      <c r="LEI34" s="462"/>
      <c r="LEJ34" s="462"/>
      <c r="LEK34" s="462"/>
      <c r="LEL34" s="462"/>
      <c r="LEM34" s="462"/>
      <c r="LEN34" s="462"/>
      <c r="LEO34" s="462"/>
      <c r="LEP34" s="462"/>
      <c r="LEQ34" s="462"/>
      <c r="LER34" s="462"/>
      <c r="LES34" s="462"/>
      <c r="LET34" s="462"/>
      <c r="LEU34" s="462"/>
      <c r="LEV34" s="462"/>
      <c r="LEW34" s="462"/>
      <c r="LEX34" s="462"/>
      <c r="LEY34" s="462"/>
      <c r="LEZ34" s="462"/>
      <c r="LFA34" s="462"/>
      <c r="LFB34" s="462"/>
      <c r="LFC34" s="462"/>
      <c r="LFD34" s="462"/>
      <c r="LFE34" s="462"/>
      <c r="LFF34" s="462"/>
      <c r="LFG34" s="462"/>
      <c r="LFH34" s="462"/>
      <c r="LFI34" s="462"/>
      <c r="LFJ34" s="462"/>
      <c r="LFK34" s="462"/>
      <c r="LFL34" s="462"/>
      <c r="LFM34" s="462"/>
      <c r="LFN34" s="462"/>
      <c r="LFO34" s="462"/>
      <c r="LFP34" s="462"/>
      <c r="LFQ34" s="462"/>
      <c r="LFR34" s="462"/>
      <c r="LFS34" s="462"/>
      <c r="LFT34" s="462"/>
      <c r="LFU34" s="462"/>
      <c r="LFV34" s="462"/>
      <c r="LFW34" s="462"/>
      <c r="LFX34" s="462"/>
      <c r="LFY34" s="462"/>
      <c r="LFZ34" s="462"/>
      <c r="LGA34" s="462"/>
      <c r="LGB34" s="462"/>
      <c r="LGC34" s="462"/>
      <c r="LGD34" s="462"/>
      <c r="LGE34" s="462"/>
      <c r="LGF34" s="462"/>
      <c r="LGG34" s="462"/>
      <c r="LGH34" s="462"/>
      <c r="LGI34" s="462"/>
      <c r="LGJ34" s="462"/>
      <c r="LGK34" s="462"/>
      <c r="LGL34" s="462"/>
      <c r="LGM34" s="462"/>
      <c r="LGN34" s="462"/>
      <c r="LGO34" s="462"/>
      <c r="LGP34" s="462"/>
      <c r="LGQ34" s="462"/>
      <c r="LGR34" s="462"/>
      <c r="LGS34" s="462"/>
      <c r="LGT34" s="462"/>
      <c r="LGU34" s="462"/>
      <c r="LGV34" s="462"/>
      <c r="LGW34" s="462"/>
      <c r="LGX34" s="462"/>
      <c r="LGY34" s="462"/>
      <c r="LGZ34" s="462"/>
      <c r="LHA34" s="462"/>
      <c r="LHB34" s="462"/>
      <c r="LHC34" s="462"/>
      <c r="LHD34" s="462"/>
      <c r="LHE34" s="462"/>
      <c r="LHF34" s="462"/>
      <c r="LHG34" s="462"/>
      <c r="LHH34" s="462"/>
      <c r="LHI34" s="462"/>
      <c r="LHJ34" s="462"/>
      <c r="LHK34" s="462"/>
      <c r="LHL34" s="462"/>
      <c r="LHM34" s="462"/>
      <c r="LHN34" s="462"/>
      <c r="LHO34" s="462"/>
      <c r="LHP34" s="462"/>
      <c r="LHQ34" s="462"/>
      <c r="LHR34" s="462"/>
      <c r="LHS34" s="462"/>
      <c r="LHT34" s="462"/>
      <c r="LHU34" s="462"/>
      <c r="LHV34" s="462"/>
      <c r="LHW34" s="462"/>
      <c r="LHX34" s="462"/>
      <c r="LHY34" s="462"/>
      <c r="LHZ34" s="462"/>
      <c r="LIA34" s="462"/>
      <c r="LIB34" s="462"/>
      <c r="LIC34" s="462"/>
      <c r="LID34" s="462"/>
      <c r="LIE34" s="462"/>
      <c r="LIF34" s="462"/>
      <c r="LIG34" s="462"/>
      <c r="LIH34" s="462"/>
      <c r="LII34" s="462"/>
      <c r="LIJ34" s="462"/>
      <c r="LIK34" s="462"/>
      <c r="LIL34" s="462"/>
      <c r="LIM34" s="462"/>
      <c r="LIN34" s="462"/>
      <c r="LIO34" s="462"/>
      <c r="LIP34" s="462"/>
      <c r="LIQ34" s="462"/>
      <c r="LIR34" s="462"/>
      <c r="LIS34" s="462"/>
      <c r="LIT34" s="462"/>
      <c r="LIU34" s="462"/>
      <c r="LIV34" s="462"/>
      <c r="LIW34" s="462"/>
      <c r="LIX34" s="462"/>
      <c r="LIY34" s="462"/>
      <c r="LIZ34" s="462"/>
      <c r="LJA34" s="462"/>
      <c r="LJB34" s="462"/>
      <c r="LJC34" s="462"/>
      <c r="LJD34" s="462"/>
      <c r="LJE34" s="462"/>
      <c r="LJF34" s="462"/>
      <c r="LJG34" s="462"/>
      <c r="LJH34" s="462"/>
      <c r="LJI34" s="462"/>
      <c r="LJJ34" s="462"/>
      <c r="LJK34" s="462"/>
      <c r="LJL34" s="462"/>
      <c r="LJM34" s="462"/>
      <c r="LJN34" s="462"/>
      <c r="LJO34" s="462"/>
      <c r="LJP34" s="462"/>
      <c r="LJQ34" s="462"/>
      <c r="LJR34" s="462"/>
      <c r="LJS34" s="462"/>
      <c r="LJT34" s="462"/>
      <c r="LJU34" s="462"/>
      <c r="LJV34" s="462"/>
      <c r="LJW34" s="462"/>
      <c r="LJX34" s="462"/>
      <c r="LJY34" s="462"/>
      <c r="LJZ34" s="462"/>
      <c r="LKA34" s="462"/>
      <c r="LKB34" s="462"/>
      <c r="LKC34" s="462"/>
      <c r="LKD34" s="462"/>
      <c r="LKE34" s="462"/>
      <c r="LKF34" s="462"/>
      <c r="LKG34" s="462"/>
      <c r="LKH34" s="462"/>
      <c r="LKI34" s="462"/>
      <c r="LKJ34" s="462"/>
      <c r="LKK34" s="462"/>
      <c r="LKL34" s="462"/>
      <c r="LKM34" s="462"/>
      <c r="LKN34" s="462"/>
      <c r="LKO34" s="462"/>
      <c r="LKP34" s="462"/>
      <c r="LKQ34" s="462"/>
      <c r="LKR34" s="462"/>
      <c r="LKS34" s="462"/>
      <c r="LKT34" s="462"/>
      <c r="LKU34" s="462"/>
      <c r="LKV34" s="462"/>
      <c r="LKW34" s="462"/>
      <c r="LKX34" s="462"/>
      <c r="LKY34" s="462"/>
      <c r="LKZ34" s="462"/>
      <c r="LLA34" s="462"/>
      <c r="LLB34" s="462"/>
      <c r="LLC34" s="462"/>
      <c r="LLD34" s="462"/>
      <c r="LLE34" s="462"/>
      <c r="LLF34" s="462"/>
      <c r="LLG34" s="462"/>
      <c r="LLH34" s="462"/>
      <c r="LLI34" s="462"/>
      <c r="LLJ34" s="462"/>
      <c r="LLK34" s="462"/>
      <c r="LLL34" s="462"/>
      <c r="LLM34" s="462"/>
      <c r="LLN34" s="462"/>
      <c r="LLO34" s="462"/>
      <c r="LLP34" s="462"/>
      <c r="LLQ34" s="462"/>
      <c r="LLR34" s="462"/>
      <c r="LLS34" s="462"/>
      <c r="LLT34" s="462"/>
      <c r="LLU34" s="462"/>
      <c r="LLV34" s="462"/>
      <c r="LLW34" s="462"/>
      <c r="LLX34" s="462"/>
      <c r="LLY34" s="462"/>
      <c r="LLZ34" s="462"/>
      <c r="LMA34" s="462"/>
      <c r="LMB34" s="462"/>
      <c r="LMC34" s="462"/>
      <c r="LMD34" s="462"/>
      <c r="LME34" s="462"/>
      <c r="LMF34" s="462"/>
      <c r="LMG34" s="462"/>
      <c r="LMH34" s="462"/>
      <c r="LMI34" s="462"/>
      <c r="LMJ34" s="462"/>
      <c r="LMK34" s="462"/>
      <c r="LML34" s="462"/>
      <c r="LMM34" s="462"/>
      <c r="LMN34" s="462"/>
      <c r="LMO34" s="462"/>
      <c r="LMP34" s="462"/>
      <c r="LMQ34" s="462"/>
      <c r="LMR34" s="462"/>
      <c r="LMS34" s="462"/>
      <c r="LMT34" s="462"/>
      <c r="LMU34" s="462"/>
      <c r="LMV34" s="462"/>
      <c r="LMW34" s="462"/>
      <c r="LMX34" s="462"/>
      <c r="LMY34" s="462"/>
      <c r="LMZ34" s="462"/>
      <c r="LNA34" s="462"/>
      <c r="LNB34" s="462"/>
      <c r="LNC34" s="462"/>
      <c r="LND34" s="462"/>
      <c r="LNE34" s="462"/>
      <c r="LNF34" s="462"/>
      <c r="LNG34" s="462"/>
      <c r="LNH34" s="462"/>
      <c r="LNI34" s="462"/>
      <c r="LNJ34" s="462"/>
      <c r="LNK34" s="462"/>
      <c r="LNL34" s="462"/>
      <c r="LNM34" s="462"/>
      <c r="LNN34" s="462"/>
      <c r="LNO34" s="462"/>
      <c r="LNP34" s="462"/>
      <c r="LNQ34" s="462"/>
      <c r="LNR34" s="462"/>
      <c r="LNS34" s="462"/>
      <c r="LNT34" s="462"/>
      <c r="LNU34" s="462"/>
      <c r="LNV34" s="462"/>
      <c r="LNW34" s="462"/>
      <c r="LNX34" s="462"/>
      <c r="LNY34" s="462"/>
      <c r="LNZ34" s="462"/>
      <c r="LOA34" s="462"/>
      <c r="LOB34" s="462"/>
      <c r="LOC34" s="462"/>
      <c r="LOD34" s="462"/>
      <c r="LOE34" s="462"/>
      <c r="LOF34" s="462"/>
      <c r="LOG34" s="462"/>
      <c r="LOH34" s="462"/>
      <c r="LOI34" s="462"/>
      <c r="LOJ34" s="462"/>
      <c r="LOK34" s="462"/>
      <c r="LOL34" s="462"/>
      <c r="LOM34" s="462"/>
      <c r="LON34" s="462"/>
      <c r="LOO34" s="462"/>
      <c r="LOP34" s="462"/>
      <c r="LOQ34" s="462"/>
      <c r="LOR34" s="462"/>
      <c r="LOS34" s="462"/>
      <c r="LOT34" s="462"/>
      <c r="LOU34" s="462"/>
      <c r="LOV34" s="462"/>
      <c r="LOW34" s="462"/>
      <c r="LOX34" s="462"/>
      <c r="LOY34" s="462"/>
      <c r="LOZ34" s="462"/>
      <c r="LPA34" s="462"/>
      <c r="LPB34" s="462"/>
      <c r="LPC34" s="462"/>
      <c r="LPD34" s="462"/>
      <c r="LPE34" s="462"/>
      <c r="LPF34" s="462"/>
      <c r="LPG34" s="462"/>
      <c r="LPH34" s="462"/>
      <c r="LPI34" s="462"/>
      <c r="LPJ34" s="462"/>
      <c r="LPK34" s="462"/>
      <c r="LPL34" s="462"/>
      <c r="LPM34" s="462"/>
      <c r="LPN34" s="462"/>
      <c r="LPO34" s="462"/>
      <c r="LPP34" s="462"/>
      <c r="LPQ34" s="462"/>
      <c r="LPR34" s="462"/>
      <c r="LPS34" s="462"/>
      <c r="LPT34" s="462"/>
      <c r="LPU34" s="462"/>
      <c r="LPV34" s="462"/>
      <c r="LPW34" s="462"/>
      <c r="LPX34" s="462"/>
      <c r="LPY34" s="462"/>
      <c r="LPZ34" s="462"/>
      <c r="LQA34" s="462"/>
      <c r="LQB34" s="462"/>
      <c r="LQC34" s="462"/>
      <c r="LQD34" s="462"/>
      <c r="LQE34" s="462"/>
      <c r="LQF34" s="462"/>
      <c r="LQG34" s="462"/>
      <c r="LQH34" s="462"/>
      <c r="LQI34" s="462"/>
      <c r="LQJ34" s="462"/>
      <c r="LQK34" s="462"/>
      <c r="LQL34" s="462"/>
      <c r="LQM34" s="462"/>
      <c r="LQN34" s="462"/>
      <c r="LQO34" s="462"/>
      <c r="LQP34" s="462"/>
      <c r="LQQ34" s="462"/>
      <c r="LQR34" s="462"/>
      <c r="LQS34" s="462"/>
      <c r="LQT34" s="462"/>
      <c r="LQU34" s="462"/>
      <c r="LQV34" s="462"/>
      <c r="LQW34" s="462"/>
      <c r="LQX34" s="462"/>
      <c r="LQY34" s="462"/>
      <c r="LQZ34" s="462"/>
      <c r="LRA34" s="462"/>
      <c r="LRB34" s="462"/>
      <c r="LRC34" s="462"/>
      <c r="LRD34" s="462"/>
      <c r="LRE34" s="462"/>
      <c r="LRF34" s="462"/>
      <c r="LRG34" s="462"/>
      <c r="LRH34" s="462"/>
      <c r="LRI34" s="462"/>
      <c r="LRJ34" s="462"/>
      <c r="LRK34" s="462"/>
      <c r="LRL34" s="462"/>
      <c r="LRM34" s="462"/>
      <c r="LRN34" s="462"/>
      <c r="LRO34" s="462"/>
      <c r="LRP34" s="462"/>
      <c r="LRQ34" s="462"/>
      <c r="LRR34" s="462"/>
      <c r="LRS34" s="462"/>
      <c r="LRT34" s="462"/>
      <c r="LRU34" s="462"/>
      <c r="LRV34" s="462"/>
      <c r="LRW34" s="462"/>
      <c r="LRX34" s="462"/>
      <c r="LRY34" s="462"/>
      <c r="LRZ34" s="462"/>
      <c r="LSA34" s="462"/>
      <c r="LSB34" s="462"/>
      <c r="LSC34" s="462"/>
      <c r="LSD34" s="462"/>
      <c r="LSE34" s="462"/>
      <c r="LSF34" s="462"/>
      <c r="LSG34" s="462"/>
      <c r="LSH34" s="462"/>
      <c r="LSI34" s="462"/>
      <c r="LSJ34" s="462"/>
      <c r="LSK34" s="462"/>
      <c r="LSL34" s="462"/>
      <c r="LSM34" s="462"/>
      <c r="LSN34" s="462"/>
      <c r="LSO34" s="462"/>
      <c r="LSP34" s="462"/>
      <c r="LSQ34" s="462"/>
      <c r="LSR34" s="462"/>
      <c r="LSS34" s="462"/>
      <c r="LST34" s="462"/>
      <c r="LSU34" s="462"/>
      <c r="LSV34" s="462"/>
      <c r="LSW34" s="462"/>
      <c r="LSX34" s="462"/>
      <c r="LSY34" s="462"/>
      <c r="LSZ34" s="462"/>
      <c r="LTA34" s="462"/>
      <c r="LTB34" s="462"/>
      <c r="LTC34" s="462"/>
      <c r="LTD34" s="462"/>
      <c r="LTE34" s="462"/>
      <c r="LTF34" s="462"/>
      <c r="LTG34" s="462"/>
      <c r="LTH34" s="462"/>
      <c r="LTI34" s="462"/>
      <c r="LTJ34" s="462"/>
      <c r="LTK34" s="462"/>
      <c r="LTL34" s="462"/>
      <c r="LTM34" s="462"/>
      <c r="LTN34" s="462"/>
      <c r="LTO34" s="462"/>
      <c r="LTP34" s="462"/>
      <c r="LTQ34" s="462"/>
      <c r="LTR34" s="462"/>
      <c r="LTS34" s="462"/>
      <c r="LTT34" s="462"/>
      <c r="LTU34" s="462"/>
      <c r="LTV34" s="462"/>
      <c r="LTW34" s="462"/>
      <c r="LTX34" s="462"/>
      <c r="LTY34" s="462"/>
      <c r="LTZ34" s="462"/>
      <c r="LUA34" s="462"/>
      <c r="LUB34" s="462"/>
      <c r="LUC34" s="462"/>
      <c r="LUD34" s="462"/>
      <c r="LUE34" s="462"/>
      <c r="LUF34" s="462"/>
      <c r="LUG34" s="462"/>
      <c r="LUH34" s="462"/>
      <c r="LUI34" s="462"/>
      <c r="LUJ34" s="462"/>
      <c r="LUK34" s="462"/>
      <c r="LUL34" s="462"/>
      <c r="LUM34" s="462"/>
      <c r="LUN34" s="462"/>
      <c r="LUO34" s="462"/>
      <c r="LUP34" s="462"/>
      <c r="LUQ34" s="462"/>
      <c r="LUR34" s="462"/>
      <c r="LUS34" s="462"/>
      <c r="LUT34" s="462"/>
      <c r="LUU34" s="462"/>
      <c r="LUV34" s="462"/>
      <c r="LUW34" s="462"/>
      <c r="LUX34" s="462"/>
      <c r="LUY34" s="462"/>
      <c r="LUZ34" s="462"/>
      <c r="LVA34" s="462"/>
      <c r="LVB34" s="462"/>
      <c r="LVC34" s="462"/>
      <c r="LVD34" s="462"/>
      <c r="LVE34" s="462"/>
      <c r="LVF34" s="462"/>
      <c r="LVG34" s="462"/>
      <c r="LVH34" s="462"/>
      <c r="LVI34" s="462"/>
      <c r="LVJ34" s="462"/>
      <c r="LVK34" s="462"/>
      <c r="LVL34" s="462"/>
      <c r="LVM34" s="462"/>
      <c r="LVN34" s="462"/>
      <c r="LVO34" s="462"/>
      <c r="LVP34" s="462"/>
      <c r="LVQ34" s="462"/>
      <c r="LVR34" s="462"/>
      <c r="LVS34" s="462"/>
      <c r="LVT34" s="462"/>
      <c r="LVU34" s="462"/>
      <c r="LVV34" s="462"/>
      <c r="LVW34" s="462"/>
      <c r="LVX34" s="462"/>
      <c r="LVY34" s="462"/>
      <c r="LVZ34" s="462"/>
      <c r="LWA34" s="462"/>
      <c r="LWB34" s="462"/>
      <c r="LWC34" s="462"/>
      <c r="LWD34" s="462"/>
      <c r="LWE34" s="462"/>
      <c r="LWF34" s="462"/>
      <c r="LWG34" s="462"/>
      <c r="LWH34" s="462"/>
      <c r="LWI34" s="462"/>
      <c r="LWJ34" s="462"/>
      <c r="LWK34" s="462"/>
      <c r="LWL34" s="462"/>
      <c r="LWM34" s="462"/>
      <c r="LWN34" s="462"/>
      <c r="LWO34" s="462"/>
      <c r="LWP34" s="462"/>
      <c r="LWQ34" s="462"/>
      <c r="LWR34" s="462"/>
      <c r="LWS34" s="462"/>
      <c r="LWT34" s="462"/>
      <c r="LWU34" s="462"/>
      <c r="LWV34" s="462"/>
      <c r="LWW34" s="462"/>
      <c r="LWX34" s="462"/>
      <c r="LWY34" s="462"/>
      <c r="LWZ34" s="462"/>
      <c r="LXA34" s="462"/>
      <c r="LXB34" s="462"/>
      <c r="LXC34" s="462"/>
      <c r="LXD34" s="462"/>
      <c r="LXE34" s="462"/>
      <c r="LXF34" s="462"/>
      <c r="LXG34" s="462"/>
      <c r="LXH34" s="462"/>
      <c r="LXI34" s="462"/>
      <c r="LXJ34" s="462"/>
      <c r="LXK34" s="462"/>
      <c r="LXL34" s="462"/>
      <c r="LXM34" s="462"/>
      <c r="LXN34" s="462"/>
      <c r="LXO34" s="462"/>
      <c r="LXP34" s="462"/>
      <c r="LXQ34" s="462"/>
      <c r="LXR34" s="462"/>
      <c r="LXS34" s="462"/>
      <c r="LXT34" s="462"/>
      <c r="LXU34" s="462"/>
      <c r="LXV34" s="462"/>
      <c r="LXW34" s="462"/>
      <c r="LXX34" s="462"/>
      <c r="LXY34" s="462"/>
      <c r="LXZ34" s="462"/>
      <c r="LYA34" s="462"/>
      <c r="LYB34" s="462"/>
      <c r="LYC34" s="462"/>
      <c r="LYD34" s="462"/>
      <c r="LYE34" s="462"/>
      <c r="LYF34" s="462"/>
      <c r="LYG34" s="462"/>
      <c r="LYH34" s="462"/>
      <c r="LYI34" s="462"/>
      <c r="LYJ34" s="462"/>
      <c r="LYK34" s="462"/>
      <c r="LYL34" s="462"/>
      <c r="LYM34" s="462"/>
      <c r="LYN34" s="462"/>
      <c r="LYO34" s="462"/>
      <c r="LYP34" s="462"/>
      <c r="LYQ34" s="462"/>
      <c r="LYR34" s="462"/>
      <c r="LYS34" s="462"/>
      <c r="LYT34" s="462"/>
      <c r="LYU34" s="462"/>
      <c r="LYV34" s="462"/>
      <c r="LYW34" s="462"/>
      <c r="LYX34" s="462"/>
      <c r="LYY34" s="462"/>
      <c r="LYZ34" s="462"/>
      <c r="LZA34" s="462"/>
      <c r="LZB34" s="462"/>
      <c r="LZC34" s="462"/>
      <c r="LZD34" s="462"/>
      <c r="LZE34" s="462"/>
      <c r="LZF34" s="462"/>
      <c r="LZG34" s="462"/>
      <c r="LZH34" s="462"/>
      <c r="LZI34" s="462"/>
      <c r="LZJ34" s="462"/>
      <c r="LZK34" s="462"/>
      <c r="LZL34" s="462"/>
      <c r="LZM34" s="462"/>
      <c r="LZN34" s="462"/>
      <c r="LZO34" s="462"/>
      <c r="LZP34" s="462"/>
      <c r="LZQ34" s="462"/>
      <c r="LZR34" s="462"/>
      <c r="LZS34" s="462"/>
      <c r="LZT34" s="462"/>
      <c r="LZU34" s="462"/>
      <c r="LZV34" s="462"/>
      <c r="LZW34" s="462"/>
      <c r="LZX34" s="462"/>
      <c r="LZY34" s="462"/>
      <c r="LZZ34" s="462"/>
      <c r="MAA34" s="462"/>
      <c r="MAB34" s="462"/>
      <c r="MAC34" s="462"/>
      <c r="MAD34" s="462"/>
      <c r="MAE34" s="462"/>
      <c r="MAF34" s="462"/>
      <c r="MAG34" s="462"/>
      <c r="MAH34" s="462"/>
      <c r="MAI34" s="462"/>
      <c r="MAJ34" s="462"/>
      <c r="MAK34" s="462"/>
      <c r="MAL34" s="462"/>
      <c r="MAM34" s="462"/>
      <c r="MAN34" s="462"/>
      <c r="MAO34" s="462"/>
      <c r="MAP34" s="462"/>
      <c r="MAQ34" s="462"/>
      <c r="MAR34" s="462"/>
      <c r="MAS34" s="462"/>
      <c r="MAT34" s="462"/>
      <c r="MAU34" s="462"/>
      <c r="MAV34" s="462"/>
      <c r="MAW34" s="462"/>
      <c r="MAX34" s="462"/>
      <c r="MAY34" s="462"/>
      <c r="MAZ34" s="462"/>
      <c r="MBA34" s="462"/>
      <c r="MBB34" s="462"/>
      <c r="MBC34" s="462"/>
      <c r="MBD34" s="462"/>
      <c r="MBE34" s="462"/>
      <c r="MBF34" s="462"/>
      <c r="MBG34" s="462"/>
      <c r="MBH34" s="462"/>
      <c r="MBI34" s="462"/>
      <c r="MBJ34" s="462"/>
      <c r="MBK34" s="462"/>
      <c r="MBL34" s="462"/>
      <c r="MBM34" s="462"/>
      <c r="MBN34" s="462"/>
      <c r="MBO34" s="462"/>
      <c r="MBP34" s="462"/>
      <c r="MBQ34" s="462"/>
      <c r="MBR34" s="462"/>
      <c r="MBS34" s="462"/>
      <c r="MBT34" s="462"/>
      <c r="MBU34" s="462"/>
      <c r="MBV34" s="462"/>
      <c r="MBW34" s="462"/>
      <c r="MBX34" s="462"/>
      <c r="MBY34" s="462"/>
      <c r="MBZ34" s="462"/>
      <c r="MCA34" s="462"/>
      <c r="MCB34" s="462"/>
      <c r="MCC34" s="462"/>
      <c r="MCD34" s="462"/>
      <c r="MCE34" s="462"/>
      <c r="MCF34" s="462"/>
      <c r="MCG34" s="462"/>
      <c r="MCH34" s="462"/>
      <c r="MCI34" s="462"/>
      <c r="MCJ34" s="462"/>
      <c r="MCK34" s="462"/>
      <c r="MCL34" s="462"/>
      <c r="MCM34" s="462"/>
      <c r="MCN34" s="462"/>
      <c r="MCO34" s="462"/>
      <c r="MCP34" s="462"/>
      <c r="MCQ34" s="462"/>
      <c r="MCR34" s="462"/>
      <c r="MCS34" s="462"/>
      <c r="MCT34" s="462"/>
      <c r="MCU34" s="462"/>
      <c r="MCV34" s="462"/>
      <c r="MCW34" s="462"/>
      <c r="MCX34" s="462"/>
      <c r="MCY34" s="462"/>
      <c r="MCZ34" s="462"/>
      <c r="MDA34" s="462"/>
      <c r="MDB34" s="462"/>
      <c r="MDC34" s="462"/>
      <c r="MDD34" s="462"/>
      <c r="MDE34" s="462"/>
      <c r="MDF34" s="462"/>
      <c r="MDG34" s="462"/>
      <c r="MDH34" s="462"/>
      <c r="MDI34" s="462"/>
      <c r="MDJ34" s="462"/>
      <c r="MDK34" s="462"/>
      <c r="MDL34" s="462"/>
      <c r="MDM34" s="462"/>
      <c r="MDN34" s="462"/>
      <c r="MDO34" s="462"/>
      <c r="MDP34" s="462"/>
      <c r="MDQ34" s="462"/>
      <c r="MDR34" s="462"/>
      <c r="MDS34" s="462"/>
      <c r="MDT34" s="462"/>
      <c r="MDU34" s="462"/>
      <c r="MDV34" s="462"/>
      <c r="MDW34" s="462"/>
      <c r="MDX34" s="462"/>
      <c r="MDY34" s="462"/>
      <c r="MDZ34" s="462"/>
      <c r="MEA34" s="462"/>
      <c r="MEB34" s="462"/>
      <c r="MEC34" s="462"/>
      <c r="MED34" s="462"/>
      <c r="MEE34" s="462"/>
      <c r="MEF34" s="462"/>
      <c r="MEG34" s="462"/>
      <c r="MEH34" s="462"/>
      <c r="MEI34" s="462"/>
      <c r="MEJ34" s="462"/>
      <c r="MEK34" s="462"/>
      <c r="MEL34" s="462"/>
      <c r="MEM34" s="462"/>
      <c r="MEN34" s="462"/>
      <c r="MEO34" s="462"/>
      <c r="MEP34" s="462"/>
      <c r="MEQ34" s="462"/>
      <c r="MER34" s="462"/>
      <c r="MES34" s="462"/>
      <c r="MET34" s="462"/>
      <c r="MEU34" s="462"/>
      <c r="MEV34" s="462"/>
      <c r="MEW34" s="462"/>
      <c r="MEX34" s="462"/>
      <c r="MEY34" s="462"/>
      <c r="MEZ34" s="462"/>
      <c r="MFA34" s="462"/>
      <c r="MFB34" s="462"/>
      <c r="MFC34" s="462"/>
      <c r="MFD34" s="462"/>
      <c r="MFE34" s="462"/>
      <c r="MFF34" s="462"/>
      <c r="MFG34" s="462"/>
      <c r="MFH34" s="462"/>
      <c r="MFI34" s="462"/>
      <c r="MFJ34" s="462"/>
      <c r="MFK34" s="462"/>
      <c r="MFL34" s="462"/>
      <c r="MFM34" s="462"/>
      <c r="MFN34" s="462"/>
      <c r="MFO34" s="462"/>
      <c r="MFP34" s="462"/>
      <c r="MFQ34" s="462"/>
      <c r="MFR34" s="462"/>
      <c r="MFS34" s="462"/>
      <c r="MFT34" s="462"/>
      <c r="MFU34" s="462"/>
      <c r="MFV34" s="462"/>
      <c r="MFW34" s="462"/>
      <c r="MFX34" s="462"/>
      <c r="MFY34" s="462"/>
      <c r="MFZ34" s="462"/>
      <c r="MGA34" s="462"/>
      <c r="MGB34" s="462"/>
      <c r="MGC34" s="462"/>
      <c r="MGD34" s="462"/>
      <c r="MGE34" s="462"/>
      <c r="MGF34" s="462"/>
      <c r="MGG34" s="462"/>
      <c r="MGH34" s="462"/>
      <c r="MGI34" s="462"/>
      <c r="MGJ34" s="462"/>
      <c r="MGK34" s="462"/>
      <c r="MGL34" s="462"/>
      <c r="MGM34" s="462"/>
      <c r="MGN34" s="462"/>
      <c r="MGO34" s="462"/>
      <c r="MGP34" s="462"/>
      <c r="MGQ34" s="462"/>
      <c r="MGR34" s="462"/>
      <c r="MGS34" s="462"/>
      <c r="MGT34" s="462"/>
      <c r="MGU34" s="462"/>
      <c r="MGV34" s="462"/>
      <c r="MGW34" s="462"/>
      <c r="MGX34" s="462"/>
      <c r="MGY34" s="462"/>
      <c r="MGZ34" s="462"/>
      <c r="MHA34" s="462"/>
      <c r="MHB34" s="462"/>
      <c r="MHC34" s="462"/>
      <c r="MHD34" s="462"/>
      <c r="MHE34" s="462"/>
      <c r="MHF34" s="462"/>
      <c r="MHG34" s="462"/>
      <c r="MHH34" s="462"/>
      <c r="MHI34" s="462"/>
      <c r="MHJ34" s="462"/>
      <c r="MHK34" s="462"/>
      <c r="MHL34" s="462"/>
      <c r="MHM34" s="462"/>
      <c r="MHN34" s="462"/>
      <c r="MHO34" s="462"/>
      <c r="MHP34" s="462"/>
      <c r="MHQ34" s="462"/>
      <c r="MHR34" s="462"/>
      <c r="MHS34" s="462"/>
      <c r="MHT34" s="462"/>
      <c r="MHU34" s="462"/>
      <c r="MHV34" s="462"/>
      <c r="MHW34" s="462"/>
      <c r="MHX34" s="462"/>
      <c r="MHY34" s="462"/>
      <c r="MHZ34" s="462"/>
      <c r="MIA34" s="462"/>
      <c r="MIB34" s="462"/>
      <c r="MIC34" s="462"/>
      <c r="MID34" s="462"/>
      <c r="MIE34" s="462"/>
      <c r="MIF34" s="462"/>
      <c r="MIG34" s="462"/>
      <c r="MIH34" s="462"/>
      <c r="MII34" s="462"/>
      <c r="MIJ34" s="462"/>
      <c r="MIK34" s="462"/>
      <c r="MIL34" s="462"/>
      <c r="MIM34" s="462"/>
      <c r="MIN34" s="462"/>
      <c r="MIO34" s="462"/>
      <c r="MIP34" s="462"/>
      <c r="MIQ34" s="462"/>
      <c r="MIR34" s="462"/>
      <c r="MIS34" s="462"/>
      <c r="MIT34" s="462"/>
      <c r="MIU34" s="462"/>
      <c r="MIV34" s="462"/>
      <c r="MIW34" s="462"/>
      <c r="MIX34" s="462"/>
      <c r="MIY34" s="462"/>
      <c r="MIZ34" s="462"/>
      <c r="MJA34" s="462"/>
      <c r="MJB34" s="462"/>
      <c r="MJC34" s="462"/>
      <c r="MJD34" s="462"/>
      <c r="MJE34" s="462"/>
      <c r="MJF34" s="462"/>
      <c r="MJG34" s="462"/>
      <c r="MJH34" s="462"/>
      <c r="MJI34" s="462"/>
      <c r="MJJ34" s="462"/>
      <c r="MJK34" s="462"/>
      <c r="MJL34" s="462"/>
      <c r="MJM34" s="462"/>
      <c r="MJN34" s="462"/>
      <c r="MJO34" s="462"/>
      <c r="MJP34" s="462"/>
      <c r="MJQ34" s="462"/>
      <c r="MJR34" s="462"/>
      <c r="MJS34" s="462"/>
      <c r="MJT34" s="462"/>
      <c r="MJU34" s="462"/>
      <c r="MJV34" s="462"/>
      <c r="MJW34" s="462"/>
      <c r="MJX34" s="462"/>
      <c r="MJY34" s="462"/>
      <c r="MJZ34" s="462"/>
      <c r="MKA34" s="462"/>
      <c r="MKB34" s="462"/>
      <c r="MKC34" s="462"/>
      <c r="MKD34" s="462"/>
      <c r="MKE34" s="462"/>
      <c r="MKF34" s="462"/>
      <c r="MKG34" s="462"/>
      <c r="MKH34" s="462"/>
      <c r="MKI34" s="462"/>
      <c r="MKJ34" s="462"/>
      <c r="MKK34" s="462"/>
      <c r="MKL34" s="462"/>
      <c r="MKM34" s="462"/>
      <c r="MKN34" s="462"/>
      <c r="MKO34" s="462"/>
      <c r="MKP34" s="462"/>
      <c r="MKQ34" s="462"/>
      <c r="MKR34" s="462"/>
      <c r="MKS34" s="462"/>
      <c r="MKT34" s="462"/>
      <c r="MKU34" s="462"/>
      <c r="MKV34" s="462"/>
      <c r="MKW34" s="462"/>
      <c r="MKX34" s="462"/>
      <c r="MKY34" s="462"/>
      <c r="MKZ34" s="462"/>
      <c r="MLA34" s="462"/>
      <c r="MLB34" s="462"/>
      <c r="MLC34" s="462"/>
      <c r="MLD34" s="462"/>
      <c r="MLE34" s="462"/>
      <c r="MLF34" s="462"/>
      <c r="MLG34" s="462"/>
      <c r="MLH34" s="462"/>
      <c r="MLI34" s="462"/>
      <c r="MLJ34" s="462"/>
      <c r="MLK34" s="462"/>
      <c r="MLL34" s="462"/>
      <c r="MLM34" s="462"/>
      <c r="MLN34" s="462"/>
      <c r="MLO34" s="462"/>
      <c r="MLP34" s="462"/>
      <c r="MLQ34" s="462"/>
      <c r="MLR34" s="462"/>
      <c r="MLS34" s="462"/>
      <c r="MLT34" s="462"/>
      <c r="MLU34" s="462"/>
      <c r="MLV34" s="462"/>
      <c r="MLW34" s="462"/>
      <c r="MLX34" s="462"/>
      <c r="MLY34" s="462"/>
      <c r="MLZ34" s="462"/>
      <c r="MMA34" s="462"/>
      <c r="MMB34" s="462"/>
      <c r="MMC34" s="462"/>
      <c r="MMD34" s="462"/>
      <c r="MME34" s="462"/>
      <c r="MMF34" s="462"/>
      <c r="MMG34" s="462"/>
      <c r="MMH34" s="462"/>
      <c r="MMI34" s="462"/>
      <c r="MMJ34" s="462"/>
      <c r="MMK34" s="462"/>
      <c r="MML34" s="462"/>
      <c r="MMM34" s="462"/>
      <c r="MMN34" s="462"/>
      <c r="MMO34" s="462"/>
      <c r="MMP34" s="462"/>
      <c r="MMQ34" s="462"/>
      <c r="MMR34" s="462"/>
      <c r="MMS34" s="462"/>
      <c r="MMT34" s="462"/>
      <c r="MMU34" s="462"/>
      <c r="MMV34" s="462"/>
      <c r="MMW34" s="462"/>
      <c r="MMX34" s="462"/>
      <c r="MMY34" s="462"/>
      <c r="MMZ34" s="462"/>
      <c r="MNA34" s="462"/>
      <c r="MNB34" s="462"/>
      <c r="MNC34" s="462"/>
      <c r="MND34" s="462"/>
      <c r="MNE34" s="462"/>
      <c r="MNF34" s="462"/>
      <c r="MNG34" s="462"/>
      <c r="MNH34" s="462"/>
      <c r="MNI34" s="462"/>
      <c r="MNJ34" s="462"/>
      <c r="MNK34" s="462"/>
      <c r="MNL34" s="462"/>
      <c r="MNM34" s="462"/>
      <c r="MNN34" s="462"/>
      <c r="MNO34" s="462"/>
      <c r="MNP34" s="462"/>
      <c r="MNQ34" s="462"/>
      <c r="MNR34" s="462"/>
      <c r="MNS34" s="462"/>
      <c r="MNT34" s="462"/>
      <c r="MNU34" s="462"/>
      <c r="MNV34" s="462"/>
      <c r="MNW34" s="462"/>
      <c r="MNX34" s="462"/>
      <c r="MNY34" s="462"/>
      <c r="MNZ34" s="462"/>
      <c r="MOA34" s="462"/>
      <c r="MOB34" s="462"/>
      <c r="MOC34" s="462"/>
      <c r="MOD34" s="462"/>
      <c r="MOE34" s="462"/>
      <c r="MOF34" s="462"/>
      <c r="MOG34" s="462"/>
      <c r="MOH34" s="462"/>
      <c r="MOI34" s="462"/>
      <c r="MOJ34" s="462"/>
      <c r="MOK34" s="462"/>
      <c r="MOL34" s="462"/>
      <c r="MOM34" s="462"/>
      <c r="MON34" s="462"/>
      <c r="MOO34" s="462"/>
      <c r="MOP34" s="462"/>
      <c r="MOQ34" s="462"/>
      <c r="MOR34" s="462"/>
      <c r="MOS34" s="462"/>
      <c r="MOT34" s="462"/>
      <c r="MOU34" s="462"/>
      <c r="MOV34" s="462"/>
      <c r="MOW34" s="462"/>
      <c r="MOX34" s="462"/>
      <c r="MOY34" s="462"/>
      <c r="MOZ34" s="462"/>
      <c r="MPA34" s="462"/>
      <c r="MPB34" s="462"/>
      <c r="MPC34" s="462"/>
      <c r="MPD34" s="462"/>
      <c r="MPE34" s="462"/>
      <c r="MPF34" s="462"/>
      <c r="MPG34" s="462"/>
      <c r="MPH34" s="462"/>
      <c r="MPI34" s="462"/>
      <c r="MPJ34" s="462"/>
      <c r="MPK34" s="462"/>
      <c r="MPL34" s="462"/>
      <c r="MPM34" s="462"/>
      <c r="MPN34" s="462"/>
      <c r="MPO34" s="462"/>
      <c r="MPP34" s="462"/>
      <c r="MPQ34" s="462"/>
      <c r="MPR34" s="462"/>
      <c r="MPS34" s="462"/>
      <c r="MPT34" s="462"/>
      <c r="MPU34" s="462"/>
      <c r="MPV34" s="462"/>
      <c r="MPW34" s="462"/>
      <c r="MPX34" s="462"/>
      <c r="MPY34" s="462"/>
      <c r="MPZ34" s="462"/>
      <c r="MQA34" s="462"/>
      <c r="MQB34" s="462"/>
      <c r="MQC34" s="462"/>
      <c r="MQD34" s="462"/>
      <c r="MQE34" s="462"/>
      <c r="MQF34" s="462"/>
      <c r="MQG34" s="462"/>
      <c r="MQH34" s="462"/>
      <c r="MQI34" s="462"/>
      <c r="MQJ34" s="462"/>
      <c r="MQK34" s="462"/>
      <c r="MQL34" s="462"/>
      <c r="MQM34" s="462"/>
      <c r="MQN34" s="462"/>
      <c r="MQO34" s="462"/>
      <c r="MQP34" s="462"/>
      <c r="MQQ34" s="462"/>
      <c r="MQR34" s="462"/>
      <c r="MQS34" s="462"/>
      <c r="MQT34" s="462"/>
      <c r="MQU34" s="462"/>
      <c r="MQV34" s="462"/>
      <c r="MQW34" s="462"/>
      <c r="MQX34" s="462"/>
      <c r="MQY34" s="462"/>
      <c r="MQZ34" s="462"/>
      <c r="MRA34" s="462"/>
      <c r="MRB34" s="462"/>
      <c r="MRC34" s="462"/>
      <c r="MRD34" s="462"/>
      <c r="MRE34" s="462"/>
      <c r="MRF34" s="462"/>
      <c r="MRG34" s="462"/>
      <c r="MRH34" s="462"/>
      <c r="MRI34" s="462"/>
      <c r="MRJ34" s="462"/>
      <c r="MRK34" s="462"/>
      <c r="MRL34" s="462"/>
      <c r="MRM34" s="462"/>
      <c r="MRN34" s="462"/>
      <c r="MRO34" s="462"/>
      <c r="MRP34" s="462"/>
      <c r="MRQ34" s="462"/>
      <c r="MRR34" s="462"/>
      <c r="MRS34" s="462"/>
      <c r="MRT34" s="462"/>
      <c r="MRU34" s="462"/>
      <c r="MRV34" s="462"/>
      <c r="MRW34" s="462"/>
      <c r="MRX34" s="462"/>
      <c r="MRY34" s="462"/>
      <c r="MRZ34" s="462"/>
      <c r="MSA34" s="462"/>
      <c r="MSB34" s="462"/>
      <c r="MSC34" s="462"/>
      <c r="MSD34" s="462"/>
      <c r="MSE34" s="462"/>
      <c r="MSF34" s="462"/>
      <c r="MSG34" s="462"/>
      <c r="MSH34" s="462"/>
      <c r="MSI34" s="462"/>
      <c r="MSJ34" s="462"/>
      <c r="MSK34" s="462"/>
      <c r="MSL34" s="462"/>
      <c r="MSM34" s="462"/>
      <c r="MSN34" s="462"/>
      <c r="MSO34" s="462"/>
      <c r="MSP34" s="462"/>
      <c r="MSQ34" s="462"/>
      <c r="MSR34" s="462"/>
      <c r="MSS34" s="462"/>
      <c r="MST34" s="462"/>
      <c r="MSU34" s="462"/>
      <c r="MSV34" s="462"/>
      <c r="MSW34" s="462"/>
      <c r="MSX34" s="462"/>
      <c r="MSY34" s="462"/>
      <c r="MSZ34" s="462"/>
      <c r="MTA34" s="462"/>
      <c r="MTB34" s="462"/>
      <c r="MTC34" s="462"/>
      <c r="MTD34" s="462"/>
      <c r="MTE34" s="462"/>
      <c r="MTF34" s="462"/>
      <c r="MTG34" s="462"/>
      <c r="MTH34" s="462"/>
      <c r="MTI34" s="462"/>
      <c r="MTJ34" s="462"/>
      <c r="MTK34" s="462"/>
      <c r="MTL34" s="462"/>
      <c r="MTM34" s="462"/>
      <c r="MTN34" s="462"/>
      <c r="MTO34" s="462"/>
      <c r="MTP34" s="462"/>
      <c r="MTQ34" s="462"/>
      <c r="MTR34" s="462"/>
      <c r="MTS34" s="462"/>
      <c r="MTT34" s="462"/>
      <c r="MTU34" s="462"/>
      <c r="MTV34" s="462"/>
      <c r="MTW34" s="462"/>
      <c r="MTX34" s="462"/>
      <c r="MTY34" s="462"/>
      <c r="MTZ34" s="462"/>
      <c r="MUA34" s="462"/>
      <c r="MUB34" s="462"/>
      <c r="MUC34" s="462"/>
      <c r="MUD34" s="462"/>
      <c r="MUE34" s="462"/>
      <c r="MUF34" s="462"/>
      <c r="MUG34" s="462"/>
      <c r="MUH34" s="462"/>
      <c r="MUI34" s="462"/>
      <c r="MUJ34" s="462"/>
      <c r="MUK34" s="462"/>
      <c r="MUL34" s="462"/>
      <c r="MUM34" s="462"/>
      <c r="MUN34" s="462"/>
      <c r="MUO34" s="462"/>
      <c r="MUP34" s="462"/>
      <c r="MUQ34" s="462"/>
      <c r="MUR34" s="462"/>
      <c r="MUS34" s="462"/>
      <c r="MUT34" s="462"/>
      <c r="MUU34" s="462"/>
      <c r="MUV34" s="462"/>
      <c r="MUW34" s="462"/>
      <c r="MUX34" s="462"/>
      <c r="MUY34" s="462"/>
      <c r="MUZ34" s="462"/>
      <c r="MVA34" s="462"/>
      <c r="MVB34" s="462"/>
      <c r="MVC34" s="462"/>
      <c r="MVD34" s="462"/>
      <c r="MVE34" s="462"/>
      <c r="MVF34" s="462"/>
      <c r="MVG34" s="462"/>
      <c r="MVH34" s="462"/>
      <c r="MVI34" s="462"/>
      <c r="MVJ34" s="462"/>
      <c r="MVK34" s="462"/>
      <c r="MVL34" s="462"/>
      <c r="MVM34" s="462"/>
      <c r="MVN34" s="462"/>
      <c r="MVO34" s="462"/>
      <c r="MVP34" s="462"/>
      <c r="MVQ34" s="462"/>
      <c r="MVR34" s="462"/>
      <c r="MVS34" s="462"/>
      <c r="MVT34" s="462"/>
      <c r="MVU34" s="462"/>
      <c r="MVV34" s="462"/>
      <c r="MVW34" s="462"/>
      <c r="MVX34" s="462"/>
      <c r="MVY34" s="462"/>
      <c r="MVZ34" s="462"/>
      <c r="MWA34" s="462"/>
      <c r="MWB34" s="462"/>
      <c r="MWC34" s="462"/>
      <c r="MWD34" s="462"/>
      <c r="MWE34" s="462"/>
      <c r="MWF34" s="462"/>
      <c r="MWG34" s="462"/>
      <c r="MWH34" s="462"/>
      <c r="MWI34" s="462"/>
      <c r="MWJ34" s="462"/>
      <c r="MWK34" s="462"/>
      <c r="MWL34" s="462"/>
      <c r="MWM34" s="462"/>
      <c r="MWN34" s="462"/>
      <c r="MWO34" s="462"/>
      <c r="MWP34" s="462"/>
      <c r="MWQ34" s="462"/>
      <c r="MWR34" s="462"/>
      <c r="MWS34" s="462"/>
      <c r="MWT34" s="462"/>
      <c r="MWU34" s="462"/>
      <c r="MWV34" s="462"/>
      <c r="MWW34" s="462"/>
      <c r="MWX34" s="462"/>
      <c r="MWY34" s="462"/>
      <c r="MWZ34" s="462"/>
      <c r="MXA34" s="462"/>
      <c r="MXB34" s="462"/>
      <c r="MXC34" s="462"/>
      <c r="MXD34" s="462"/>
      <c r="MXE34" s="462"/>
      <c r="MXF34" s="462"/>
      <c r="MXG34" s="462"/>
      <c r="MXH34" s="462"/>
      <c r="MXI34" s="462"/>
      <c r="MXJ34" s="462"/>
      <c r="MXK34" s="462"/>
      <c r="MXL34" s="462"/>
      <c r="MXM34" s="462"/>
      <c r="MXN34" s="462"/>
      <c r="MXO34" s="462"/>
      <c r="MXP34" s="462"/>
      <c r="MXQ34" s="462"/>
      <c r="MXR34" s="462"/>
      <c r="MXS34" s="462"/>
      <c r="MXT34" s="462"/>
      <c r="MXU34" s="462"/>
      <c r="MXV34" s="462"/>
      <c r="MXW34" s="462"/>
      <c r="MXX34" s="462"/>
      <c r="MXY34" s="462"/>
      <c r="MXZ34" s="462"/>
      <c r="MYA34" s="462"/>
      <c r="MYB34" s="462"/>
      <c r="MYC34" s="462"/>
      <c r="MYD34" s="462"/>
      <c r="MYE34" s="462"/>
      <c r="MYF34" s="462"/>
      <c r="MYG34" s="462"/>
      <c r="MYH34" s="462"/>
      <c r="MYI34" s="462"/>
      <c r="MYJ34" s="462"/>
      <c r="MYK34" s="462"/>
      <c r="MYL34" s="462"/>
      <c r="MYM34" s="462"/>
      <c r="MYN34" s="462"/>
      <c r="MYO34" s="462"/>
      <c r="MYP34" s="462"/>
      <c r="MYQ34" s="462"/>
      <c r="MYR34" s="462"/>
      <c r="MYS34" s="462"/>
      <c r="MYT34" s="462"/>
      <c r="MYU34" s="462"/>
      <c r="MYV34" s="462"/>
      <c r="MYW34" s="462"/>
      <c r="MYX34" s="462"/>
      <c r="MYY34" s="462"/>
      <c r="MYZ34" s="462"/>
      <c r="MZA34" s="462"/>
      <c r="MZB34" s="462"/>
      <c r="MZC34" s="462"/>
      <c r="MZD34" s="462"/>
      <c r="MZE34" s="462"/>
      <c r="MZF34" s="462"/>
      <c r="MZG34" s="462"/>
      <c r="MZH34" s="462"/>
      <c r="MZI34" s="462"/>
      <c r="MZJ34" s="462"/>
      <c r="MZK34" s="462"/>
      <c r="MZL34" s="462"/>
      <c r="MZM34" s="462"/>
      <c r="MZN34" s="462"/>
      <c r="MZO34" s="462"/>
      <c r="MZP34" s="462"/>
      <c r="MZQ34" s="462"/>
      <c r="MZR34" s="462"/>
      <c r="MZS34" s="462"/>
      <c r="MZT34" s="462"/>
      <c r="MZU34" s="462"/>
      <c r="MZV34" s="462"/>
      <c r="MZW34" s="462"/>
      <c r="MZX34" s="462"/>
      <c r="MZY34" s="462"/>
      <c r="MZZ34" s="462"/>
      <c r="NAA34" s="462"/>
      <c r="NAB34" s="462"/>
      <c r="NAC34" s="462"/>
      <c r="NAD34" s="462"/>
      <c r="NAE34" s="462"/>
      <c r="NAF34" s="462"/>
      <c r="NAG34" s="462"/>
      <c r="NAH34" s="462"/>
      <c r="NAI34" s="462"/>
      <c r="NAJ34" s="462"/>
      <c r="NAK34" s="462"/>
      <c r="NAL34" s="462"/>
      <c r="NAM34" s="462"/>
      <c r="NAN34" s="462"/>
      <c r="NAO34" s="462"/>
      <c r="NAP34" s="462"/>
      <c r="NAQ34" s="462"/>
      <c r="NAR34" s="462"/>
      <c r="NAS34" s="462"/>
      <c r="NAT34" s="462"/>
      <c r="NAU34" s="462"/>
      <c r="NAV34" s="462"/>
      <c r="NAW34" s="462"/>
      <c r="NAX34" s="462"/>
      <c r="NAY34" s="462"/>
      <c r="NAZ34" s="462"/>
      <c r="NBA34" s="462"/>
      <c r="NBB34" s="462"/>
      <c r="NBC34" s="462"/>
      <c r="NBD34" s="462"/>
      <c r="NBE34" s="462"/>
      <c r="NBF34" s="462"/>
      <c r="NBG34" s="462"/>
      <c r="NBH34" s="462"/>
      <c r="NBI34" s="462"/>
      <c r="NBJ34" s="462"/>
      <c r="NBK34" s="462"/>
      <c r="NBL34" s="462"/>
      <c r="NBM34" s="462"/>
      <c r="NBN34" s="462"/>
      <c r="NBO34" s="462"/>
      <c r="NBP34" s="462"/>
      <c r="NBQ34" s="462"/>
      <c r="NBR34" s="462"/>
      <c r="NBS34" s="462"/>
      <c r="NBT34" s="462"/>
      <c r="NBU34" s="462"/>
      <c r="NBV34" s="462"/>
      <c r="NBW34" s="462"/>
      <c r="NBX34" s="462"/>
      <c r="NBY34" s="462"/>
      <c r="NBZ34" s="462"/>
      <c r="NCA34" s="462"/>
      <c r="NCB34" s="462"/>
      <c r="NCC34" s="462"/>
      <c r="NCD34" s="462"/>
      <c r="NCE34" s="462"/>
      <c r="NCF34" s="462"/>
      <c r="NCG34" s="462"/>
      <c r="NCH34" s="462"/>
      <c r="NCI34" s="462"/>
      <c r="NCJ34" s="462"/>
      <c r="NCK34" s="462"/>
      <c r="NCL34" s="462"/>
      <c r="NCM34" s="462"/>
      <c r="NCN34" s="462"/>
      <c r="NCO34" s="462"/>
      <c r="NCP34" s="462"/>
      <c r="NCQ34" s="462"/>
      <c r="NCR34" s="462"/>
      <c r="NCS34" s="462"/>
      <c r="NCT34" s="462"/>
      <c r="NCU34" s="462"/>
      <c r="NCV34" s="462"/>
      <c r="NCW34" s="462"/>
      <c r="NCX34" s="462"/>
      <c r="NCY34" s="462"/>
      <c r="NCZ34" s="462"/>
      <c r="NDA34" s="462"/>
      <c r="NDB34" s="462"/>
      <c r="NDC34" s="462"/>
      <c r="NDD34" s="462"/>
      <c r="NDE34" s="462"/>
      <c r="NDF34" s="462"/>
      <c r="NDG34" s="462"/>
      <c r="NDH34" s="462"/>
      <c r="NDI34" s="462"/>
      <c r="NDJ34" s="462"/>
      <c r="NDK34" s="462"/>
      <c r="NDL34" s="462"/>
      <c r="NDM34" s="462"/>
      <c r="NDN34" s="462"/>
      <c r="NDO34" s="462"/>
      <c r="NDP34" s="462"/>
      <c r="NDQ34" s="462"/>
      <c r="NDR34" s="462"/>
      <c r="NDS34" s="462"/>
      <c r="NDT34" s="462"/>
      <c r="NDU34" s="462"/>
      <c r="NDV34" s="462"/>
      <c r="NDW34" s="462"/>
      <c r="NDX34" s="462"/>
      <c r="NDY34" s="462"/>
      <c r="NDZ34" s="462"/>
      <c r="NEA34" s="462"/>
      <c r="NEB34" s="462"/>
      <c r="NEC34" s="462"/>
      <c r="NED34" s="462"/>
      <c r="NEE34" s="462"/>
      <c r="NEF34" s="462"/>
      <c r="NEG34" s="462"/>
      <c r="NEH34" s="462"/>
      <c r="NEI34" s="462"/>
      <c r="NEJ34" s="462"/>
      <c r="NEK34" s="462"/>
      <c r="NEL34" s="462"/>
      <c r="NEM34" s="462"/>
      <c r="NEN34" s="462"/>
      <c r="NEO34" s="462"/>
      <c r="NEP34" s="462"/>
      <c r="NEQ34" s="462"/>
      <c r="NER34" s="462"/>
      <c r="NES34" s="462"/>
      <c r="NET34" s="462"/>
      <c r="NEU34" s="462"/>
      <c r="NEV34" s="462"/>
      <c r="NEW34" s="462"/>
      <c r="NEX34" s="462"/>
      <c r="NEY34" s="462"/>
      <c r="NEZ34" s="462"/>
      <c r="NFA34" s="462"/>
      <c r="NFB34" s="462"/>
      <c r="NFC34" s="462"/>
      <c r="NFD34" s="462"/>
      <c r="NFE34" s="462"/>
      <c r="NFF34" s="462"/>
      <c r="NFG34" s="462"/>
      <c r="NFH34" s="462"/>
      <c r="NFI34" s="462"/>
      <c r="NFJ34" s="462"/>
      <c r="NFK34" s="462"/>
      <c r="NFL34" s="462"/>
      <c r="NFM34" s="462"/>
      <c r="NFN34" s="462"/>
      <c r="NFO34" s="462"/>
      <c r="NFP34" s="462"/>
      <c r="NFQ34" s="462"/>
      <c r="NFR34" s="462"/>
      <c r="NFS34" s="462"/>
      <c r="NFT34" s="462"/>
      <c r="NFU34" s="462"/>
      <c r="NFV34" s="462"/>
      <c r="NFW34" s="462"/>
      <c r="NFX34" s="462"/>
      <c r="NFY34" s="462"/>
      <c r="NFZ34" s="462"/>
      <c r="NGA34" s="462"/>
      <c r="NGB34" s="462"/>
      <c r="NGC34" s="462"/>
      <c r="NGD34" s="462"/>
      <c r="NGE34" s="462"/>
      <c r="NGF34" s="462"/>
      <c r="NGG34" s="462"/>
      <c r="NGH34" s="462"/>
      <c r="NGI34" s="462"/>
      <c r="NGJ34" s="462"/>
      <c r="NGK34" s="462"/>
      <c r="NGL34" s="462"/>
      <c r="NGM34" s="462"/>
      <c r="NGN34" s="462"/>
      <c r="NGO34" s="462"/>
      <c r="NGP34" s="462"/>
      <c r="NGQ34" s="462"/>
      <c r="NGR34" s="462"/>
      <c r="NGS34" s="462"/>
      <c r="NGT34" s="462"/>
      <c r="NGU34" s="462"/>
      <c r="NGV34" s="462"/>
      <c r="NGW34" s="462"/>
      <c r="NGX34" s="462"/>
      <c r="NGY34" s="462"/>
      <c r="NGZ34" s="462"/>
      <c r="NHA34" s="462"/>
      <c r="NHB34" s="462"/>
      <c r="NHC34" s="462"/>
      <c r="NHD34" s="462"/>
      <c r="NHE34" s="462"/>
      <c r="NHF34" s="462"/>
      <c r="NHG34" s="462"/>
      <c r="NHH34" s="462"/>
      <c r="NHI34" s="462"/>
      <c r="NHJ34" s="462"/>
      <c r="NHK34" s="462"/>
      <c r="NHL34" s="462"/>
      <c r="NHM34" s="462"/>
      <c r="NHN34" s="462"/>
      <c r="NHO34" s="462"/>
      <c r="NHP34" s="462"/>
      <c r="NHQ34" s="462"/>
      <c r="NHR34" s="462"/>
      <c r="NHS34" s="462"/>
      <c r="NHT34" s="462"/>
      <c r="NHU34" s="462"/>
      <c r="NHV34" s="462"/>
      <c r="NHW34" s="462"/>
      <c r="NHX34" s="462"/>
      <c r="NHY34" s="462"/>
      <c r="NHZ34" s="462"/>
      <c r="NIA34" s="462"/>
      <c r="NIB34" s="462"/>
      <c r="NIC34" s="462"/>
      <c r="NID34" s="462"/>
      <c r="NIE34" s="462"/>
      <c r="NIF34" s="462"/>
      <c r="NIG34" s="462"/>
      <c r="NIH34" s="462"/>
      <c r="NII34" s="462"/>
      <c r="NIJ34" s="462"/>
      <c r="NIK34" s="462"/>
      <c r="NIL34" s="462"/>
      <c r="NIM34" s="462"/>
      <c r="NIN34" s="462"/>
      <c r="NIO34" s="462"/>
      <c r="NIP34" s="462"/>
      <c r="NIQ34" s="462"/>
      <c r="NIR34" s="462"/>
      <c r="NIS34" s="462"/>
      <c r="NIT34" s="462"/>
      <c r="NIU34" s="462"/>
      <c r="NIV34" s="462"/>
      <c r="NIW34" s="462"/>
      <c r="NIX34" s="462"/>
      <c r="NIY34" s="462"/>
      <c r="NIZ34" s="462"/>
      <c r="NJA34" s="462"/>
      <c r="NJB34" s="462"/>
      <c r="NJC34" s="462"/>
      <c r="NJD34" s="462"/>
      <c r="NJE34" s="462"/>
      <c r="NJF34" s="462"/>
      <c r="NJG34" s="462"/>
      <c r="NJH34" s="462"/>
      <c r="NJI34" s="462"/>
      <c r="NJJ34" s="462"/>
      <c r="NJK34" s="462"/>
      <c r="NJL34" s="462"/>
      <c r="NJM34" s="462"/>
      <c r="NJN34" s="462"/>
      <c r="NJO34" s="462"/>
      <c r="NJP34" s="462"/>
      <c r="NJQ34" s="462"/>
      <c r="NJR34" s="462"/>
      <c r="NJS34" s="462"/>
      <c r="NJT34" s="462"/>
      <c r="NJU34" s="462"/>
      <c r="NJV34" s="462"/>
      <c r="NJW34" s="462"/>
      <c r="NJX34" s="462"/>
      <c r="NJY34" s="462"/>
      <c r="NJZ34" s="462"/>
      <c r="NKA34" s="462"/>
      <c r="NKB34" s="462"/>
      <c r="NKC34" s="462"/>
      <c r="NKD34" s="462"/>
      <c r="NKE34" s="462"/>
      <c r="NKF34" s="462"/>
      <c r="NKG34" s="462"/>
      <c r="NKH34" s="462"/>
      <c r="NKI34" s="462"/>
      <c r="NKJ34" s="462"/>
      <c r="NKK34" s="462"/>
      <c r="NKL34" s="462"/>
      <c r="NKM34" s="462"/>
      <c r="NKN34" s="462"/>
      <c r="NKO34" s="462"/>
      <c r="NKP34" s="462"/>
      <c r="NKQ34" s="462"/>
      <c r="NKR34" s="462"/>
      <c r="NKS34" s="462"/>
      <c r="NKT34" s="462"/>
      <c r="NKU34" s="462"/>
      <c r="NKV34" s="462"/>
      <c r="NKW34" s="462"/>
      <c r="NKX34" s="462"/>
      <c r="NKY34" s="462"/>
      <c r="NKZ34" s="462"/>
      <c r="NLA34" s="462"/>
      <c r="NLB34" s="462"/>
      <c r="NLC34" s="462"/>
      <c r="NLD34" s="462"/>
      <c r="NLE34" s="462"/>
      <c r="NLF34" s="462"/>
      <c r="NLG34" s="462"/>
      <c r="NLH34" s="462"/>
      <c r="NLI34" s="462"/>
      <c r="NLJ34" s="462"/>
      <c r="NLK34" s="462"/>
      <c r="NLL34" s="462"/>
      <c r="NLM34" s="462"/>
      <c r="NLN34" s="462"/>
      <c r="NLO34" s="462"/>
      <c r="NLP34" s="462"/>
      <c r="NLQ34" s="462"/>
      <c r="NLR34" s="462"/>
      <c r="NLS34" s="462"/>
      <c r="NLT34" s="462"/>
      <c r="NLU34" s="462"/>
      <c r="NLV34" s="462"/>
      <c r="NLW34" s="462"/>
      <c r="NLX34" s="462"/>
      <c r="NLY34" s="462"/>
      <c r="NLZ34" s="462"/>
      <c r="NMA34" s="462"/>
      <c r="NMB34" s="462"/>
      <c r="NMC34" s="462"/>
      <c r="NMD34" s="462"/>
      <c r="NME34" s="462"/>
      <c r="NMF34" s="462"/>
      <c r="NMG34" s="462"/>
      <c r="NMH34" s="462"/>
      <c r="NMI34" s="462"/>
      <c r="NMJ34" s="462"/>
      <c r="NMK34" s="462"/>
      <c r="NML34" s="462"/>
      <c r="NMM34" s="462"/>
      <c r="NMN34" s="462"/>
      <c r="NMO34" s="462"/>
      <c r="NMP34" s="462"/>
      <c r="NMQ34" s="462"/>
      <c r="NMR34" s="462"/>
      <c r="NMS34" s="462"/>
      <c r="NMT34" s="462"/>
      <c r="NMU34" s="462"/>
      <c r="NMV34" s="462"/>
      <c r="NMW34" s="462"/>
      <c r="NMX34" s="462"/>
      <c r="NMY34" s="462"/>
      <c r="NMZ34" s="462"/>
      <c r="NNA34" s="462"/>
      <c r="NNB34" s="462"/>
      <c r="NNC34" s="462"/>
      <c r="NND34" s="462"/>
      <c r="NNE34" s="462"/>
      <c r="NNF34" s="462"/>
      <c r="NNG34" s="462"/>
      <c r="NNH34" s="462"/>
      <c r="NNI34" s="462"/>
      <c r="NNJ34" s="462"/>
      <c r="NNK34" s="462"/>
      <c r="NNL34" s="462"/>
      <c r="NNM34" s="462"/>
      <c r="NNN34" s="462"/>
      <c r="NNO34" s="462"/>
      <c r="NNP34" s="462"/>
      <c r="NNQ34" s="462"/>
      <c r="NNR34" s="462"/>
      <c r="NNS34" s="462"/>
      <c r="NNT34" s="462"/>
      <c r="NNU34" s="462"/>
      <c r="NNV34" s="462"/>
      <c r="NNW34" s="462"/>
      <c r="NNX34" s="462"/>
      <c r="NNY34" s="462"/>
      <c r="NNZ34" s="462"/>
      <c r="NOA34" s="462"/>
      <c r="NOB34" s="462"/>
      <c r="NOC34" s="462"/>
      <c r="NOD34" s="462"/>
      <c r="NOE34" s="462"/>
      <c r="NOF34" s="462"/>
      <c r="NOG34" s="462"/>
      <c r="NOH34" s="462"/>
      <c r="NOI34" s="462"/>
      <c r="NOJ34" s="462"/>
      <c r="NOK34" s="462"/>
      <c r="NOL34" s="462"/>
      <c r="NOM34" s="462"/>
      <c r="NON34" s="462"/>
      <c r="NOO34" s="462"/>
      <c r="NOP34" s="462"/>
      <c r="NOQ34" s="462"/>
      <c r="NOR34" s="462"/>
      <c r="NOS34" s="462"/>
      <c r="NOT34" s="462"/>
      <c r="NOU34" s="462"/>
      <c r="NOV34" s="462"/>
      <c r="NOW34" s="462"/>
      <c r="NOX34" s="462"/>
      <c r="NOY34" s="462"/>
      <c r="NOZ34" s="462"/>
      <c r="NPA34" s="462"/>
      <c r="NPB34" s="462"/>
      <c r="NPC34" s="462"/>
      <c r="NPD34" s="462"/>
      <c r="NPE34" s="462"/>
      <c r="NPF34" s="462"/>
      <c r="NPG34" s="462"/>
      <c r="NPH34" s="462"/>
      <c r="NPI34" s="462"/>
      <c r="NPJ34" s="462"/>
      <c r="NPK34" s="462"/>
      <c r="NPL34" s="462"/>
      <c r="NPM34" s="462"/>
      <c r="NPN34" s="462"/>
      <c r="NPO34" s="462"/>
      <c r="NPP34" s="462"/>
      <c r="NPQ34" s="462"/>
      <c r="NPR34" s="462"/>
      <c r="NPS34" s="462"/>
      <c r="NPT34" s="462"/>
      <c r="NPU34" s="462"/>
      <c r="NPV34" s="462"/>
      <c r="NPW34" s="462"/>
      <c r="NPX34" s="462"/>
      <c r="NPY34" s="462"/>
      <c r="NPZ34" s="462"/>
      <c r="NQA34" s="462"/>
      <c r="NQB34" s="462"/>
      <c r="NQC34" s="462"/>
      <c r="NQD34" s="462"/>
      <c r="NQE34" s="462"/>
      <c r="NQF34" s="462"/>
      <c r="NQG34" s="462"/>
      <c r="NQH34" s="462"/>
      <c r="NQI34" s="462"/>
      <c r="NQJ34" s="462"/>
      <c r="NQK34" s="462"/>
      <c r="NQL34" s="462"/>
      <c r="NQM34" s="462"/>
      <c r="NQN34" s="462"/>
      <c r="NQO34" s="462"/>
      <c r="NQP34" s="462"/>
      <c r="NQQ34" s="462"/>
      <c r="NQR34" s="462"/>
      <c r="NQS34" s="462"/>
      <c r="NQT34" s="462"/>
      <c r="NQU34" s="462"/>
      <c r="NQV34" s="462"/>
      <c r="NQW34" s="462"/>
      <c r="NQX34" s="462"/>
      <c r="NQY34" s="462"/>
      <c r="NQZ34" s="462"/>
      <c r="NRA34" s="462"/>
      <c r="NRB34" s="462"/>
      <c r="NRC34" s="462"/>
      <c r="NRD34" s="462"/>
      <c r="NRE34" s="462"/>
      <c r="NRF34" s="462"/>
      <c r="NRG34" s="462"/>
      <c r="NRH34" s="462"/>
      <c r="NRI34" s="462"/>
      <c r="NRJ34" s="462"/>
      <c r="NRK34" s="462"/>
      <c r="NRL34" s="462"/>
      <c r="NRM34" s="462"/>
      <c r="NRN34" s="462"/>
      <c r="NRO34" s="462"/>
      <c r="NRP34" s="462"/>
      <c r="NRQ34" s="462"/>
      <c r="NRR34" s="462"/>
      <c r="NRS34" s="462"/>
      <c r="NRT34" s="462"/>
      <c r="NRU34" s="462"/>
      <c r="NRV34" s="462"/>
      <c r="NRW34" s="462"/>
      <c r="NRX34" s="462"/>
      <c r="NRY34" s="462"/>
      <c r="NRZ34" s="462"/>
      <c r="NSA34" s="462"/>
      <c r="NSB34" s="462"/>
      <c r="NSC34" s="462"/>
      <c r="NSD34" s="462"/>
      <c r="NSE34" s="462"/>
      <c r="NSF34" s="462"/>
      <c r="NSG34" s="462"/>
      <c r="NSH34" s="462"/>
      <c r="NSI34" s="462"/>
      <c r="NSJ34" s="462"/>
      <c r="NSK34" s="462"/>
      <c r="NSL34" s="462"/>
      <c r="NSM34" s="462"/>
      <c r="NSN34" s="462"/>
      <c r="NSO34" s="462"/>
      <c r="NSP34" s="462"/>
      <c r="NSQ34" s="462"/>
      <c r="NSR34" s="462"/>
      <c r="NSS34" s="462"/>
      <c r="NST34" s="462"/>
      <c r="NSU34" s="462"/>
      <c r="NSV34" s="462"/>
      <c r="NSW34" s="462"/>
      <c r="NSX34" s="462"/>
      <c r="NSY34" s="462"/>
      <c r="NSZ34" s="462"/>
      <c r="NTA34" s="462"/>
      <c r="NTB34" s="462"/>
      <c r="NTC34" s="462"/>
      <c r="NTD34" s="462"/>
      <c r="NTE34" s="462"/>
      <c r="NTF34" s="462"/>
      <c r="NTG34" s="462"/>
      <c r="NTH34" s="462"/>
      <c r="NTI34" s="462"/>
      <c r="NTJ34" s="462"/>
      <c r="NTK34" s="462"/>
      <c r="NTL34" s="462"/>
      <c r="NTM34" s="462"/>
      <c r="NTN34" s="462"/>
      <c r="NTO34" s="462"/>
      <c r="NTP34" s="462"/>
      <c r="NTQ34" s="462"/>
      <c r="NTR34" s="462"/>
      <c r="NTS34" s="462"/>
      <c r="NTT34" s="462"/>
      <c r="NTU34" s="462"/>
      <c r="NTV34" s="462"/>
      <c r="NTW34" s="462"/>
      <c r="NTX34" s="462"/>
      <c r="NTY34" s="462"/>
      <c r="NTZ34" s="462"/>
      <c r="NUA34" s="462"/>
      <c r="NUB34" s="462"/>
      <c r="NUC34" s="462"/>
      <c r="NUD34" s="462"/>
      <c r="NUE34" s="462"/>
      <c r="NUF34" s="462"/>
      <c r="NUG34" s="462"/>
      <c r="NUH34" s="462"/>
      <c r="NUI34" s="462"/>
      <c r="NUJ34" s="462"/>
      <c r="NUK34" s="462"/>
      <c r="NUL34" s="462"/>
      <c r="NUM34" s="462"/>
      <c r="NUN34" s="462"/>
      <c r="NUO34" s="462"/>
      <c r="NUP34" s="462"/>
      <c r="NUQ34" s="462"/>
      <c r="NUR34" s="462"/>
      <c r="NUS34" s="462"/>
      <c r="NUT34" s="462"/>
      <c r="NUU34" s="462"/>
      <c r="NUV34" s="462"/>
      <c r="NUW34" s="462"/>
      <c r="NUX34" s="462"/>
      <c r="NUY34" s="462"/>
      <c r="NUZ34" s="462"/>
      <c r="NVA34" s="462"/>
      <c r="NVB34" s="462"/>
      <c r="NVC34" s="462"/>
      <c r="NVD34" s="462"/>
      <c r="NVE34" s="462"/>
      <c r="NVF34" s="462"/>
      <c r="NVG34" s="462"/>
      <c r="NVH34" s="462"/>
      <c r="NVI34" s="462"/>
      <c r="NVJ34" s="462"/>
      <c r="NVK34" s="462"/>
      <c r="NVL34" s="462"/>
      <c r="NVM34" s="462"/>
      <c r="NVN34" s="462"/>
      <c r="NVO34" s="462"/>
      <c r="NVP34" s="462"/>
      <c r="NVQ34" s="462"/>
      <c r="NVR34" s="462"/>
      <c r="NVS34" s="462"/>
      <c r="NVT34" s="462"/>
      <c r="NVU34" s="462"/>
      <c r="NVV34" s="462"/>
      <c r="NVW34" s="462"/>
      <c r="NVX34" s="462"/>
      <c r="NVY34" s="462"/>
      <c r="NVZ34" s="462"/>
      <c r="NWA34" s="462"/>
      <c r="NWB34" s="462"/>
      <c r="NWC34" s="462"/>
      <c r="NWD34" s="462"/>
      <c r="NWE34" s="462"/>
      <c r="NWF34" s="462"/>
      <c r="NWG34" s="462"/>
      <c r="NWH34" s="462"/>
      <c r="NWI34" s="462"/>
      <c r="NWJ34" s="462"/>
      <c r="NWK34" s="462"/>
      <c r="NWL34" s="462"/>
      <c r="NWM34" s="462"/>
      <c r="NWN34" s="462"/>
      <c r="NWO34" s="462"/>
      <c r="NWP34" s="462"/>
      <c r="NWQ34" s="462"/>
      <c r="NWR34" s="462"/>
      <c r="NWS34" s="462"/>
      <c r="NWT34" s="462"/>
      <c r="NWU34" s="462"/>
      <c r="NWV34" s="462"/>
      <c r="NWW34" s="462"/>
      <c r="NWX34" s="462"/>
      <c r="NWY34" s="462"/>
      <c r="NWZ34" s="462"/>
      <c r="NXA34" s="462"/>
      <c r="NXB34" s="462"/>
      <c r="NXC34" s="462"/>
      <c r="NXD34" s="462"/>
      <c r="NXE34" s="462"/>
      <c r="NXF34" s="462"/>
      <c r="NXG34" s="462"/>
      <c r="NXH34" s="462"/>
      <c r="NXI34" s="462"/>
      <c r="NXJ34" s="462"/>
      <c r="NXK34" s="462"/>
      <c r="NXL34" s="462"/>
      <c r="NXM34" s="462"/>
      <c r="NXN34" s="462"/>
      <c r="NXO34" s="462"/>
      <c r="NXP34" s="462"/>
      <c r="NXQ34" s="462"/>
      <c r="NXR34" s="462"/>
      <c r="NXS34" s="462"/>
      <c r="NXT34" s="462"/>
      <c r="NXU34" s="462"/>
      <c r="NXV34" s="462"/>
      <c r="NXW34" s="462"/>
      <c r="NXX34" s="462"/>
      <c r="NXY34" s="462"/>
      <c r="NXZ34" s="462"/>
      <c r="NYA34" s="462"/>
      <c r="NYB34" s="462"/>
      <c r="NYC34" s="462"/>
      <c r="NYD34" s="462"/>
      <c r="NYE34" s="462"/>
      <c r="NYF34" s="462"/>
      <c r="NYG34" s="462"/>
      <c r="NYH34" s="462"/>
      <c r="NYI34" s="462"/>
      <c r="NYJ34" s="462"/>
      <c r="NYK34" s="462"/>
      <c r="NYL34" s="462"/>
      <c r="NYM34" s="462"/>
      <c r="NYN34" s="462"/>
      <c r="NYO34" s="462"/>
      <c r="NYP34" s="462"/>
      <c r="NYQ34" s="462"/>
      <c r="NYR34" s="462"/>
      <c r="NYS34" s="462"/>
      <c r="NYT34" s="462"/>
      <c r="NYU34" s="462"/>
      <c r="NYV34" s="462"/>
      <c r="NYW34" s="462"/>
      <c r="NYX34" s="462"/>
      <c r="NYY34" s="462"/>
      <c r="NYZ34" s="462"/>
      <c r="NZA34" s="462"/>
      <c r="NZB34" s="462"/>
      <c r="NZC34" s="462"/>
      <c r="NZD34" s="462"/>
      <c r="NZE34" s="462"/>
      <c r="NZF34" s="462"/>
      <c r="NZG34" s="462"/>
      <c r="NZH34" s="462"/>
      <c r="NZI34" s="462"/>
      <c r="NZJ34" s="462"/>
      <c r="NZK34" s="462"/>
      <c r="NZL34" s="462"/>
      <c r="NZM34" s="462"/>
      <c r="NZN34" s="462"/>
      <c r="NZO34" s="462"/>
      <c r="NZP34" s="462"/>
      <c r="NZQ34" s="462"/>
      <c r="NZR34" s="462"/>
      <c r="NZS34" s="462"/>
      <c r="NZT34" s="462"/>
      <c r="NZU34" s="462"/>
      <c r="NZV34" s="462"/>
      <c r="NZW34" s="462"/>
      <c r="NZX34" s="462"/>
      <c r="NZY34" s="462"/>
      <c r="NZZ34" s="462"/>
      <c r="OAA34" s="462"/>
      <c r="OAB34" s="462"/>
      <c r="OAC34" s="462"/>
      <c r="OAD34" s="462"/>
      <c r="OAE34" s="462"/>
      <c r="OAF34" s="462"/>
      <c r="OAG34" s="462"/>
      <c r="OAH34" s="462"/>
      <c r="OAI34" s="462"/>
      <c r="OAJ34" s="462"/>
      <c r="OAK34" s="462"/>
      <c r="OAL34" s="462"/>
      <c r="OAM34" s="462"/>
      <c r="OAN34" s="462"/>
      <c r="OAO34" s="462"/>
      <c r="OAP34" s="462"/>
      <c r="OAQ34" s="462"/>
      <c r="OAR34" s="462"/>
      <c r="OAS34" s="462"/>
      <c r="OAT34" s="462"/>
      <c r="OAU34" s="462"/>
      <c r="OAV34" s="462"/>
      <c r="OAW34" s="462"/>
      <c r="OAX34" s="462"/>
      <c r="OAY34" s="462"/>
      <c r="OAZ34" s="462"/>
      <c r="OBA34" s="462"/>
      <c r="OBB34" s="462"/>
      <c r="OBC34" s="462"/>
      <c r="OBD34" s="462"/>
      <c r="OBE34" s="462"/>
      <c r="OBF34" s="462"/>
      <c r="OBG34" s="462"/>
      <c r="OBH34" s="462"/>
      <c r="OBI34" s="462"/>
      <c r="OBJ34" s="462"/>
      <c r="OBK34" s="462"/>
      <c r="OBL34" s="462"/>
      <c r="OBM34" s="462"/>
      <c r="OBN34" s="462"/>
      <c r="OBO34" s="462"/>
      <c r="OBP34" s="462"/>
      <c r="OBQ34" s="462"/>
      <c r="OBR34" s="462"/>
      <c r="OBS34" s="462"/>
      <c r="OBT34" s="462"/>
      <c r="OBU34" s="462"/>
      <c r="OBV34" s="462"/>
      <c r="OBW34" s="462"/>
      <c r="OBX34" s="462"/>
      <c r="OBY34" s="462"/>
      <c r="OBZ34" s="462"/>
      <c r="OCA34" s="462"/>
      <c r="OCB34" s="462"/>
      <c r="OCC34" s="462"/>
      <c r="OCD34" s="462"/>
      <c r="OCE34" s="462"/>
      <c r="OCF34" s="462"/>
      <c r="OCG34" s="462"/>
      <c r="OCH34" s="462"/>
      <c r="OCI34" s="462"/>
      <c r="OCJ34" s="462"/>
      <c r="OCK34" s="462"/>
      <c r="OCL34" s="462"/>
      <c r="OCM34" s="462"/>
      <c r="OCN34" s="462"/>
      <c r="OCO34" s="462"/>
      <c r="OCP34" s="462"/>
      <c r="OCQ34" s="462"/>
      <c r="OCR34" s="462"/>
      <c r="OCS34" s="462"/>
      <c r="OCT34" s="462"/>
      <c r="OCU34" s="462"/>
      <c r="OCV34" s="462"/>
      <c r="OCW34" s="462"/>
      <c r="OCX34" s="462"/>
      <c r="OCY34" s="462"/>
      <c r="OCZ34" s="462"/>
      <c r="ODA34" s="462"/>
      <c r="ODB34" s="462"/>
      <c r="ODC34" s="462"/>
      <c r="ODD34" s="462"/>
      <c r="ODE34" s="462"/>
      <c r="ODF34" s="462"/>
      <c r="ODG34" s="462"/>
      <c r="ODH34" s="462"/>
      <c r="ODI34" s="462"/>
      <c r="ODJ34" s="462"/>
      <c r="ODK34" s="462"/>
      <c r="ODL34" s="462"/>
      <c r="ODM34" s="462"/>
      <c r="ODN34" s="462"/>
      <c r="ODO34" s="462"/>
      <c r="ODP34" s="462"/>
      <c r="ODQ34" s="462"/>
      <c r="ODR34" s="462"/>
      <c r="ODS34" s="462"/>
      <c r="ODT34" s="462"/>
      <c r="ODU34" s="462"/>
      <c r="ODV34" s="462"/>
      <c r="ODW34" s="462"/>
      <c r="ODX34" s="462"/>
      <c r="ODY34" s="462"/>
      <c r="ODZ34" s="462"/>
      <c r="OEA34" s="462"/>
      <c r="OEB34" s="462"/>
      <c r="OEC34" s="462"/>
      <c r="OED34" s="462"/>
      <c r="OEE34" s="462"/>
      <c r="OEF34" s="462"/>
      <c r="OEG34" s="462"/>
      <c r="OEH34" s="462"/>
      <c r="OEI34" s="462"/>
      <c r="OEJ34" s="462"/>
      <c r="OEK34" s="462"/>
      <c r="OEL34" s="462"/>
      <c r="OEM34" s="462"/>
      <c r="OEN34" s="462"/>
      <c r="OEO34" s="462"/>
      <c r="OEP34" s="462"/>
      <c r="OEQ34" s="462"/>
      <c r="OER34" s="462"/>
      <c r="OES34" s="462"/>
      <c r="OET34" s="462"/>
      <c r="OEU34" s="462"/>
      <c r="OEV34" s="462"/>
      <c r="OEW34" s="462"/>
      <c r="OEX34" s="462"/>
      <c r="OEY34" s="462"/>
      <c r="OEZ34" s="462"/>
      <c r="OFA34" s="462"/>
      <c r="OFB34" s="462"/>
      <c r="OFC34" s="462"/>
      <c r="OFD34" s="462"/>
      <c r="OFE34" s="462"/>
      <c r="OFF34" s="462"/>
      <c r="OFG34" s="462"/>
      <c r="OFH34" s="462"/>
      <c r="OFI34" s="462"/>
      <c r="OFJ34" s="462"/>
      <c r="OFK34" s="462"/>
      <c r="OFL34" s="462"/>
      <c r="OFM34" s="462"/>
      <c r="OFN34" s="462"/>
      <c r="OFO34" s="462"/>
      <c r="OFP34" s="462"/>
      <c r="OFQ34" s="462"/>
      <c r="OFR34" s="462"/>
      <c r="OFS34" s="462"/>
      <c r="OFT34" s="462"/>
      <c r="OFU34" s="462"/>
      <c r="OFV34" s="462"/>
      <c r="OFW34" s="462"/>
      <c r="OFX34" s="462"/>
      <c r="OFY34" s="462"/>
      <c r="OFZ34" s="462"/>
      <c r="OGA34" s="462"/>
      <c r="OGB34" s="462"/>
      <c r="OGC34" s="462"/>
      <c r="OGD34" s="462"/>
      <c r="OGE34" s="462"/>
      <c r="OGF34" s="462"/>
      <c r="OGG34" s="462"/>
      <c r="OGH34" s="462"/>
      <c r="OGI34" s="462"/>
      <c r="OGJ34" s="462"/>
      <c r="OGK34" s="462"/>
      <c r="OGL34" s="462"/>
      <c r="OGM34" s="462"/>
      <c r="OGN34" s="462"/>
      <c r="OGO34" s="462"/>
      <c r="OGP34" s="462"/>
      <c r="OGQ34" s="462"/>
      <c r="OGR34" s="462"/>
      <c r="OGS34" s="462"/>
      <c r="OGT34" s="462"/>
      <c r="OGU34" s="462"/>
      <c r="OGV34" s="462"/>
      <c r="OGW34" s="462"/>
      <c r="OGX34" s="462"/>
      <c r="OGY34" s="462"/>
      <c r="OGZ34" s="462"/>
      <c r="OHA34" s="462"/>
      <c r="OHB34" s="462"/>
      <c r="OHC34" s="462"/>
      <c r="OHD34" s="462"/>
      <c r="OHE34" s="462"/>
      <c r="OHF34" s="462"/>
      <c r="OHG34" s="462"/>
      <c r="OHH34" s="462"/>
      <c r="OHI34" s="462"/>
      <c r="OHJ34" s="462"/>
      <c r="OHK34" s="462"/>
      <c r="OHL34" s="462"/>
      <c r="OHM34" s="462"/>
      <c r="OHN34" s="462"/>
      <c r="OHO34" s="462"/>
      <c r="OHP34" s="462"/>
      <c r="OHQ34" s="462"/>
      <c r="OHR34" s="462"/>
      <c r="OHS34" s="462"/>
      <c r="OHT34" s="462"/>
      <c r="OHU34" s="462"/>
      <c r="OHV34" s="462"/>
      <c r="OHW34" s="462"/>
      <c r="OHX34" s="462"/>
      <c r="OHY34" s="462"/>
      <c r="OHZ34" s="462"/>
      <c r="OIA34" s="462"/>
      <c r="OIB34" s="462"/>
      <c r="OIC34" s="462"/>
      <c r="OID34" s="462"/>
      <c r="OIE34" s="462"/>
      <c r="OIF34" s="462"/>
      <c r="OIG34" s="462"/>
      <c r="OIH34" s="462"/>
      <c r="OII34" s="462"/>
      <c r="OIJ34" s="462"/>
      <c r="OIK34" s="462"/>
      <c r="OIL34" s="462"/>
      <c r="OIM34" s="462"/>
      <c r="OIN34" s="462"/>
      <c r="OIO34" s="462"/>
      <c r="OIP34" s="462"/>
      <c r="OIQ34" s="462"/>
      <c r="OIR34" s="462"/>
      <c r="OIS34" s="462"/>
      <c r="OIT34" s="462"/>
      <c r="OIU34" s="462"/>
      <c r="OIV34" s="462"/>
      <c r="OIW34" s="462"/>
      <c r="OIX34" s="462"/>
      <c r="OIY34" s="462"/>
      <c r="OIZ34" s="462"/>
      <c r="OJA34" s="462"/>
      <c r="OJB34" s="462"/>
      <c r="OJC34" s="462"/>
      <c r="OJD34" s="462"/>
      <c r="OJE34" s="462"/>
      <c r="OJF34" s="462"/>
      <c r="OJG34" s="462"/>
      <c r="OJH34" s="462"/>
      <c r="OJI34" s="462"/>
      <c r="OJJ34" s="462"/>
      <c r="OJK34" s="462"/>
      <c r="OJL34" s="462"/>
      <c r="OJM34" s="462"/>
      <c r="OJN34" s="462"/>
      <c r="OJO34" s="462"/>
      <c r="OJP34" s="462"/>
      <c r="OJQ34" s="462"/>
      <c r="OJR34" s="462"/>
      <c r="OJS34" s="462"/>
      <c r="OJT34" s="462"/>
      <c r="OJU34" s="462"/>
      <c r="OJV34" s="462"/>
      <c r="OJW34" s="462"/>
      <c r="OJX34" s="462"/>
      <c r="OJY34" s="462"/>
      <c r="OJZ34" s="462"/>
      <c r="OKA34" s="462"/>
      <c r="OKB34" s="462"/>
      <c r="OKC34" s="462"/>
      <c r="OKD34" s="462"/>
      <c r="OKE34" s="462"/>
      <c r="OKF34" s="462"/>
      <c r="OKG34" s="462"/>
      <c r="OKH34" s="462"/>
      <c r="OKI34" s="462"/>
      <c r="OKJ34" s="462"/>
      <c r="OKK34" s="462"/>
      <c r="OKL34" s="462"/>
      <c r="OKM34" s="462"/>
      <c r="OKN34" s="462"/>
      <c r="OKO34" s="462"/>
      <c r="OKP34" s="462"/>
      <c r="OKQ34" s="462"/>
      <c r="OKR34" s="462"/>
      <c r="OKS34" s="462"/>
      <c r="OKT34" s="462"/>
      <c r="OKU34" s="462"/>
      <c r="OKV34" s="462"/>
      <c r="OKW34" s="462"/>
      <c r="OKX34" s="462"/>
      <c r="OKY34" s="462"/>
      <c r="OKZ34" s="462"/>
      <c r="OLA34" s="462"/>
      <c r="OLB34" s="462"/>
      <c r="OLC34" s="462"/>
      <c r="OLD34" s="462"/>
      <c r="OLE34" s="462"/>
      <c r="OLF34" s="462"/>
      <c r="OLG34" s="462"/>
      <c r="OLH34" s="462"/>
      <c r="OLI34" s="462"/>
      <c r="OLJ34" s="462"/>
      <c r="OLK34" s="462"/>
      <c r="OLL34" s="462"/>
      <c r="OLM34" s="462"/>
      <c r="OLN34" s="462"/>
      <c r="OLO34" s="462"/>
      <c r="OLP34" s="462"/>
      <c r="OLQ34" s="462"/>
      <c r="OLR34" s="462"/>
      <c r="OLS34" s="462"/>
      <c r="OLT34" s="462"/>
      <c r="OLU34" s="462"/>
      <c r="OLV34" s="462"/>
      <c r="OLW34" s="462"/>
      <c r="OLX34" s="462"/>
      <c r="OLY34" s="462"/>
      <c r="OLZ34" s="462"/>
      <c r="OMA34" s="462"/>
      <c r="OMB34" s="462"/>
      <c r="OMC34" s="462"/>
      <c r="OMD34" s="462"/>
      <c r="OME34" s="462"/>
      <c r="OMF34" s="462"/>
      <c r="OMG34" s="462"/>
      <c r="OMH34" s="462"/>
      <c r="OMI34" s="462"/>
      <c r="OMJ34" s="462"/>
      <c r="OMK34" s="462"/>
      <c r="OML34" s="462"/>
      <c r="OMM34" s="462"/>
      <c r="OMN34" s="462"/>
      <c r="OMO34" s="462"/>
      <c r="OMP34" s="462"/>
      <c r="OMQ34" s="462"/>
      <c r="OMR34" s="462"/>
      <c r="OMS34" s="462"/>
      <c r="OMT34" s="462"/>
      <c r="OMU34" s="462"/>
      <c r="OMV34" s="462"/>
      <c r="OMW34" s="462"/>
      <c r="OMX34" s="462"/>
      <c r="OMY34" s="462"/>
      <c r="OMZ34" s="462"/>
      <c r="ONA34" s="462"/>
      <c r="ONB34" s="462"/>
      <c r="ONC34" s="462"/>
      <c r="OND34" s="462"/>
      <c r="ONE34" s="462"/>
      <c r="ONF34" s="462"/>
      <c r="ONG34" s="462"/>
      <c r="ONH34" s="462"/>
      <c r="ONI34" s="462"/>
      <c r="ONJ34" s="462"/>
      <c r="ONK34" s="462"/>
      <c r="ONL34" s="462"/>
      <c r="ONM34" s="462"/>
      <c r="ONN34" s="462"/>
      <c r="ONO34" s="462"/>
      <c r="ONP34" s="462"/>
      <c r="ONQ34" s="462"/>
      <c r="ONR34" s="462"/>
      <c r="ONS34" s="462"/>
      <c r="ONT34" s="462"/>
      <c r="ONU34" s="462"/>
      <c r="ONV34" s="462"/>
      <c r="ONW34" s="462"/>
      <c r="ONX34" s="462"/>
      <c r="ONY34" s="462"/>
      <c r="ONZ34" s="462"/>
      <c r="OOA34" s="462"/>
      <c r="OOB34" s="462"/>
      <c r="OOC34" s="462"/>
      <c r="OOD34" s="462"/>
      <c r="OOE34" s="462"/>
      <c r="OOF34" s="462"/>
      <c r="OOG34" s="462"/>
      <c r="OOH34" s="462"/>
      <c r="OOI34" s="462"/>
      <c r="OOJ34" s="462"/>
      <c r="OOK34" s="462"/>
      <c r="OOL34" s="462"/>
      <c r="OOM34" s="462"/>
      <c r="OON34" s="462"/>
      <c r="OOO34" s="462"/>
      <c r="OOP34" s="462"/>
      <c r="OOQ34" s="462"/>
      <c r="OOR34" s="462"/>
      <c r="OOS34" s="462"/>
      <c r="OOT34" s="462"/>
      <c r="OOU34" s="462"/>
      <c r="OOV34" s="462"/>
      <c r="OOW34" s="462"/>
      <c r="OOX34" s="462"/>
      <c r="OOY34" s="462"/>
      <c r="OOZ34" s="462"/>
      <c r="OPA34" s="462"/>
      <c r="OPB34" s="462"/>
      <c r="OPC34" s="462"/>
      <c r="OPD34" s="462"/>
      <c r="OPE34" s="462"/>
      <c r="OPF34" s="462"/>
      <c r="OPG34" s="462"/>
      <c r="OPH34" s="462"/>
      <c r="OPI34" s="462"/>
      <c r="OPJ34" s="462"/>
      <c r="OPK34" s="462"/>
      <c r="OPL34" s="462"/>
      <c r="OPM34" s="462"/>
      <c r="OPN34" s="462"/>
      <c r="OPO34" s="462"/>
      <c r="OPP34" s="462"/>
      <c r="OPQ34" s="462"/>
      <c r="OPR34" s="462"/>
      <c r="OPS34" s="462"/>
      <c r="OPT34" s="462"/>
      <c r="OPU34" s="462"/>
      <c r="OPV34" s="462"/>
      <c r="OPW34" s="462"/>
      <c r="OPX34" s="462"/>
      <c r="OPY34" s="462"/>
      <c r="OPZ34" s="462"/>
      <c r="OQA34" s="462"/>
      <c r="OQB34" s="462"/>
      <c r="OQC34" s="462"/>
      <c r="OQD34" s="462"/>
      <c r="OQE34" s="462"/>
      <c r="OQF34" s="462"/>
      <c r="OQG34" s="462"/>
      <c r="OQH34" s="462"/>
      <c r="OQI34" s="462"/>
      <c r="OQJ34" s="462"/>
      <c r="OQK34" s="462"/>
      <c r="OQL34" s="462"/>
      <c r="OQM34" s="462"/>
      <c r="OQN34" s="462"/>
      <c r="OQO34" s="462"/>
      <c r="OQP34" s="462"/>
      <c r="OQQ34" s="462"/>
      <c r="OQR34" s="462"/>
      <c r="OQS34" s="462"/>
      <c r="OQT34" s="462"/>
      <c r="OQU34" s="462"/>
      <c r="OQV34" s="462"/>
      <c r="OQW34" s="462"/>
      <c r="OQX34" s="462"/>
      <c r="OQY34" s="462"/>
      <c r="OQZ34" s="462"/>
      <c r="ORA34" s="462"/>
      <c r="ORB34" s="462"/>
      <c r="ORC34" s="462"/>
      <c r="ORD34" s="462"/>
      <c r="ORE34" s="462"/>
      <c r="ORF34" s="462"/>
      <c r="ORG34" s="462"/>
      <c r="ORH34" s="462"/>
      <c r="ORI34" s="462"/>
      <c r="ORJ34" s="462"/>
      <c r="ORK34" s="462"/>
      <c r="ORL34" s="462"/>
      <c r="ORM34" s="462"/>
      <c r="ORN34" s="462"/>
      <c r="ORO34" s="462"/>
      <c r="ORP34" s="462"/>
      <c r="ORQ34" s="462"/>
      <c r="ORR34" s="462"/>
      <c r="ORS34" s="462"/>
      <c r="ORT34" s="462"/>
      <c r="ORU34" s="462"/>
      <c r="ORV34" s="462"/>
      <c r="ORW34" s="462"/>
      <c r="ORX34" s="462"/>
      <c r="ORY34" s="462"/>
      <c r="ORZ34" s="462"/>
      <c r="OSA34" s="462"/>
      <c r="OSB34" s="462"/>
      <c r="OSC34" s="462"/>
      <c r="OSD34" s="462"/>
      <c r="OSE34" s="462"/>
      <c r="OSF34" s="462"/>
      <c r="OSG34" s="462"/>
      <c r="OSH34" s="462"/>
      <c r="OSI34" s="462"/>
      <c r="OSJ34" s="462"/>
      <c r="OSK34" s="462"/>
      <c r="OSL34" s="462"/>
      <c r="OSM34" s="462"/>
      <c r="OSN34" s="462"/>
      <c r="OSO34" s="462"/>
      <c r="OSP34" s="462"/>
      <c r="OSQ34" s="462"/>
      <c r="OSR34" s="462"/>
      <c r="OSS34" s="462"/>
      <c r="OST34" s="462"/>
      <c r="OSU34" s="462"/>
      <c r="OSV34" s="462"/>
      <c r="OSW34" s="462"/>
      <c r="OSX34" s="462"/>
      <c r="OSY34" s="462"/>
      <c r="OSZ34" s="462"/>
      <c r="OTA34" s="462"/>
      <c r="OTB34" s="462"/>
      <c r="OTC34" s="462"/>
      <c r="OTD34" s="462"/>
      <c r="OTE34" s="462"/>
      <c r="OTF34" s="462"/>
      <c r="OTG34" s="462"/>
      <c r="OTH34" s="462"/>
      <c r="OTI34" s="462"/>
      <c r="OTJ34" s="462"/>
      <c r="OTK34" s="462"/>
      <c r="OTL34" s="462"/>
      <c r="OTM34" s="462"/>
      <c r="OTN34" s="462"/>
      <c r="OTO34" s="462"/>
      <c r="OTP34" s="462"/>
      <c r="OTQ34" s="462"/>
      <c r="OTR34" s="462"/>
      <c r="OTS34" s="462"/>
      <c r="OTT34" s="462"/>
      <c r="OTU34" s="462"/>
      <c r="OTV34" s="462"/>
      <c r="OTW34" s="462"/>
      <c r="OTX34" s="462"/>
      <c r="OTY34" s="462"/>
      <c r="OTZ34" s="462"/>
      <c r="OUA34" s="462"/>
      <c r="OUB34" s="462"/>
      <c r="OUC34" s="462"/>
      <c r="OUD34" s="462"/>
      <c r="OUE34" s="462"/>
      <c r="OUF34" s="462"/>
      <c r="OUG34" s="462"/>
      <c r="OUH34" s="462"/>
      <c r="OUI34" s="462"/>
      <c r="OUJ34" s="462"/>
      <c r="OUK34" s="462"/>
      <c r="OUL34" s="462"/>
      <c r="OUM34" s="462"/>
      <c r="OUN34" s="462"/>
      <c r="OUO34" s="462"/>
      <c r="OUP34" s="462"/>
      <c r="OUQ34" s="462"/>
      <c r="OUR34" s="462"/>
      <c r="OUS34" s="462"/>
      <c r="OUT34" s="462"/>
      <c r="OUU34" s="462"/>
      <c r="OUV34" s="462"/>
      <c r="OUW34" s="462"/>
      <c r="OUX34" s="462"/>
      <c r="OUY34" s="462"/>
      <c r="OUZ34" s="462"/>
      <c r="OVA34" s="462"/>
      <c r="OVB34" s="462"/>
      <c r="OVC34" s="462"/>
      <c r="OVD34" s="462"/>
      <c r="OVE34" s="462"/>
      <c r="OVF34" s="462"/>
      <c r="OVG34" s="462"/>
      <c r="OVH34" s="462"/>
      <c r="OVI34" s="462"/>
      <c r="OVJ34" s="462"/>
      <c r="OVK34" s="462"/>
      <c r="OVL34" s="462"/>
      <c r="OVM34" s="462"/>
      <c r="OVN34" s="462"/>
      <c r="OVO34" s="462"/>
      <c r="OVP34" s="462"/>
      <c r="OVQ34" s="462"/>
      <c r="OVR34" s="462"/>
      <c r="OVS34" s="462"/>
      <c r="OVT34" s="462"/>
      <c r="OVU34" s="462"/>
      <c r="OVV34" s="462"/>
      <c r="OVW34" s="462"/>
      <c r="OVX34" s="462"/>
      <c r="OVY34" s="462"/>
      <c r="OVZ34" s="462"/>
      <c r="OWA34" s="462"/>
      <c r="OWB34" s="462"/>
      <c r="OWC34" s="462"/>
      <c r="OWD34" s="462"/>
      <c r="OWE34" s="462"/>
      <c r="OWF34" s="462"/>
      <c r="OWG34" s="462"/>
      <c r="OWH34" s="462"/>
      <c r="OWI34" s="462"/>
      <c r="OWJ34" s="462"/>
      <c r="OWK34" s="462"/>
      <c r="OWL34" s="462"/>
      <c r="OWM34" s="462"/>
      <c r="OWN34" s="462"/>
      <c r="OWO34" s="462"/>
      <c r="OWP34" s="462"/>
      <c r="OWQ34" s="462"/>
      <c r="OWR34" s="462"/>
      <c r="OWS34" s="462"/>
      <c r="OWT34" s="462"/>
      <c r="OWU34" s="462"/>
      <c r="OWV34" s="462"/>
      <c r="OWW34" s="462"/>
      <c r="OWX34" s="462"/>
      <c r="OWY34" s="462"/>
      <c r="OWZ34" s="462"/>
      <c r="OXA34" s="462"/>
      <c r="OXB34" s="462"/>
      <c r="OXC34" s="462"/>
      <c r="OXD34" s="462"/>
      <c r="OXE34" s="462"/>
      <c r="OXF34" s="462"/>
      <c r="OXG34" s="462"/>
      <c r="OXH34" s="462"/>
      <c r="OXI34" s="462"/>
      <c r="OXJ34" s="462"/>
      <c r="OXK34" s="462"/>
      <c r="OXL34" s="462"/>
      <c r="OXM34" s="462"/>
      <c r="OXN34" s="462"/>
      <c r="OXO34" s="462"/>
      <c r="OXP34" s="462"/>
      <c r="OXQ34" s="462"/>
      <c r="OXR34" s="462"/>
      <c r="OXS34" s="462"/>
      <c r="OXT34" s="462"/>
      <c r="OXU34" s="462"/>
      <c r="OXV34" s="462"/>
      <c r="OXW34" s="462"/>
      <c r="OXX34" s="462"/>
      <c r="OXY34" s="462"/>
      <c r="OXZ34" s="462"/>
      <c r="OYA34" s="462"/>
      <c r="OYB34" s="462"/>
      <c r="OYC34" s="462"/>
      <c r="OYD34" s="462"/>
      <c r="OYE34" s="462"/>
      <c r="OYF34" s="462"/>
      <c r="OYG34" s="462"/>
      <c r="OYH34" s="462"/>
      <c r="OYI34" s="462"/>
      <c r="OYJ34" s="462"/>
      <c r="OYK34" s="462"/>
      <c r="OYL34" s="462"/>
      <c r="OYM34" s="462"/>
      <c r="OYN34" s="462"/>
      <c r="OYO34" s="462"/>
      <c r="OYP34" s="462"/>
      <c r="OYQ34" s="462"/>
      <c r="OYR34" s="462"/>
      <c r="OYS34" s="462"/>
      <c r="OYT34" s="462"/>
      <c r="OYU34" s="462"/>
      <c r="OYV34" s="462"/>
      <c r="OYW34" s="462"/>
      <c r="OYX34" s="462"/>
      <c r="OYY34" s="462"/>
      <c r="OYZ34" s="462"/>
      <c r="OZA34" s="462"/>
      <c r="OZB34" s="462"/>
      <c r="OZC34" s="462"/>
      <c r="OZD34" s="462"/>
      <c r="OZE34" s="462"/>
      <c r="OZF34" s="462"/>
      <c r="OZG34" s="462"/>
      <c r="OZH34" s="462"/>
      <c r="OZI34" s="462"/>
      <c r="OZJ34" s="462"/>
      <c r="OZK34" s="462"/>
      <c r="OZL34" s="462"/>
      <c r="OZM34" s="462"/>
      <c r="OZN34" s="462"/>
      <c r="OZO34" s="462"/>
      <c r="OZP34" s="462"/>
      <c r="OZQ34" s="462"/>
      <c r="OZR34" s="462"/>
      <c r="OZS34" s="462"/>
      <c r="OZT34" s="462"/>
      <c r="OZU34" s="462"/>
      <c r="OZV34" s="462"/>
      <c r="OZW34" s="462"/>
      <c r="OZX34" s="462"/>
      <c r="OZY34" s="462"/>
      <c r="OZZ34" s="462"/>
      <c r="PAA34" s="462"/>
      <c r="PAB34" s="462"/>
      <c r="PAC34" s="462"/>
      <c r="PAD34" s="462"/>
      <c r="PAE34" s="462"/>
      <c r="PAF34" s="462"/>
      <c r="PAG34" s="462"/>
      <c r="PAH34" s="462"/>
      <c r="PAI34" s="462"/>
      <c r="PAJ34" s="462"/>
      <c r="PAK34" s="462"/>
      <c r="PAL34" s="462"/>
      <c r="PAM34" s="462"/>
      <c r="PAN34" s="462"/>
      <c r="PAO34" s="462"/>
      <c r="PAP34" s="462"/>
      <c r="PAQ34" s="462"/>
      <c r="PAR34" s="462"/>
      <c r="PAS34" s="462"/>
      <c r="PAT34" s="462"/>
      <c r="PAU34" s="462"/>
      <c r="PAV34" s="462"/>
      <c r="PAW34" s="462"/>
      <c r="PAX34" s="462"/>
      <c r="PAY34" s="462"/>
      <c r="PAZ34" s="462"/>
      <c r="PBA34" s="462"/>
      <c r="PBB34" s="462"/>
      <c r="PBC34" s="462"/>
      <c r="PBD34" s="462"/>
      <c r="PBE34" s="462"/>
      <c r="PBF34" s="462"/>
      <c r="PBG34" s="462"/>
      <c r="PBH34" s="462"/>
      <c r="PBI34" s="462"/>
      <c r="PBJ34" s="462"/>
      <c r="PBK34" s="462"/>
      <c r="PBL34" s="462"/>
      <c r="PBM34" s="462"/>
      <c r="PBN34" s="462"/>
      <c r="PBO34" s="462"/>
      <c r="PBP34" s="462"/>
      <c r="PBQ34" s="462"/>
      <c r="PBR34" s="462"/>
      <c r="PBS34" s="462"/>
      <c r="PBT34" s="462"/>
      <c r="PBU34" s="462"/>
      <c r="PBV34" s="462"/>
      <c r="PBW34" s="462"/>
      <c r="PBX34" s="462"/>
      <c r="PBY34" s="462"/>
      <c r="PBZ34" s="462"/>
      <c r="PCA34" s="462"/>
      <c r="PCB34" s="462"/>
      <c r="PCC34" s="462"/>
      <c r="PCD34" s="462"/>
      <c r="PCE34" s="462"/>
      <c r="PCF34" s="462"/>
      <c r="PCG34" s="462"/>
      <c r="PCH34" s="462"/>
      <c r="PCI34" s="462"/>
      <c r="PCJ34" s="462"/>
      <c r="PCK34" s="462"/>
      <c r="PCL34" s="462"/>
      <c r="PCM34" s="462"/>
      <c r="PCN34" s="462"/>
      <c r="PCO34" s="462"/>
      <c r="PCP34" s="462"/>
      <c r="PCQ34" s="462"/>
      <c r="PCR34" s="462"/>
      <c r="PCS34" s="462"/>
      <c r="PCT34" s="462"/>
      <c r="PCU34" s="462"/>
      <c r="PCV34" s="462"/>
      <c r="PCW34" s="462"/>
      <c r="PCX34" s="462"/>
      <c r="PCY34" s="462"/>
      <c r="PCZ34" s="462"/>
      <c r="PDA34" s="462"/>
      <c r="PDB34" s="462"/>
      <c r="PDC34" s="462"/>
      <c r="PDD34" s="462"/>
      <c r="PDE34" s="462"/>
      <c r="PDF34" s="462"/>
      <c r="PDG34" s="462"/>
      <c r="PDH34" s="462"/>
      <c r="PDI34" s="462"/>
      <c r="PDJ34" s="462"/>
      <c r="PDK34" s="462"/>
      <c r="PDL34" s="462"/>
      <c r="PDM34" s="462"/>
      <c r="PDN34" s="462"/>
      <c r="PDO34" s="462"/>
      <c r="PDP34" s="462"/>
      <c r="PDQ34" s="462"/>
      <c r="PDR34" s="462"/>
      <c r="PDS34" s="462"/>
      <c r="PDT34" s="462"/>
      <c r="PDU34" s="462"/>
      <c r="PDV34" s="462"/>
      <c r="PDW34" s="462"/>
      <c r="PDX34" s="462"/>
      <c r="PDY34" s="462"/>
      <c r="PDZ34" s="462"/>
      <c r="PEA34" s="462"/>
      <c r="PEB34" s="462"/>
      <c r="PEC34" s="462"/>
      <c r="PED34" s="462"/>
      <c r="PEE34" s="462"/>
      <c r="PEF34" s="462"/>
      <c r="PEG34" s="462"/>
      <c r="PEH34" s="462"/>
      <c r="PEI34" s="462"/>
      <c r="PEJ34" s="462"/>
      <c r="PEK34" s="462"/>
      <c r="PEL34" s="462"/>
      <c r="PEM34" s="462"/>
      <c r="PEN34" s="462"/>
      <c r="PEO34" s="462"/>
      <c r="PEP34" s="462"/>
      <c r="PEQ34" s="462"/>
      <c r="PER34" s="462"/>
      <c r="PES34" s="462"/>
      <c r="PET34" s="462"/>
      <c r="PEU34" s="462"/>
      <c r="PEV34" s="462"/>
      <c r="PEW34" s="462"/>
      <c r="PEX34" s="462"/>
      <c r="PEY34" s="462"/>
      <c r="PEZ34" s="462"/>
      <c r="PFA34" s="462"/>
      <c r="PFB34" s="462"/>
      <c r="PFC34" s="462"/>
      <c r="PFD34" s="462"/>
      <c r="PFE34" s="462"/>
      <c r="PFF34" s="462"/>
      <c r="PFG34" s="462"/>
      <c r="PFH34" s="462"/>
      <c r="PFI34" s="462"/>
      <c r="PFJ34" s="462"/>
      <c r="PFK34" s="462"/>
      <c r="PFL34" s="462"/>
      <c r="PFM34" s="462"/>
      <c r="PFN34" s="462"/>
      <c r="PFO34" s="462"/>
      <c r="PFP34" s="462"/>
      <c r="PFQ34" s="462"/>
      <c r="PFR34" s="462"/>
      <c r="PFS34" s="462"/>
      <c r="PFT34" s="462"/>
      <c r="PFU34" s="462"/>
      <c r="PFV34" s="462"/>
      <c r="PFW34" s="462"/>
      <c r="PFX34" s="462"/>
      <c r="PFY34" s="462"/>
      <c r="PFZ34" s="462"/>
      <c r="PGA34" s="462"/>
      <c r="PGB34" s="462"/>
      <c r="PGC34" s="462"/>
      <c r="PGD34" s="462"/>
      <c r="PGE34" s="462"/>
      <c r="PGF34" s="462"/>
      <c r="PGG34" s="462"/>
      <c r="PGH34" s="462"/>
      <c r="PGI34" s="462"/>
      <c r="PGJ34" s="462"/>
      <c r="PGK34" s="462"/>
      <c r="PGL34" s="462"/>
      <c r="PGM34" s="462"/>
      <c r="PGN34" s="462"/>
      <c r="PGO34" s="462"/>
      <c r="PGP34" s="462"/>
      <c r="PGQ34" s="462"/>
      <c r="PGR34" s="462"/>
      <c r="PGS34" s="462"/>
      <c r="PGT34" s="462"/>
      <c r="PGU34" s="462"/>
      <c r="PGV34" s="462"/>
      <c r="PGW34" s="462"/>
      <c r="PGX34" s="462"/>
      <c r="PGY34" s="462"/>
      <c r="PGZ34" s="462"/>
      <c r="PHA34" s="462"/>
      <c r="PHB34" s="462"/>
      <c r="PHC34" s="462"/>
      <c r="PHD34" s="462"/>
      <c r="PHE34" s="462"/>
      <c r="PHF34" s="462"/>
      <c r="PHG34" s="462"/>
      <c r="PHH34" s="462"/>
      <c r="PHI34" s="462"/>
      <c r="PHJ34" s="462"/>
      <c r="PHK34" s="462"/>
      <c r="PHL34" s="462"/>
      <c r="PHM34" s="462"/>
      <c r="PHN34" s="462"/>
      <c r="PHO34" s="462"/>
      <c r="PHP34" s="462"/>
      <c r="PHQ34" s="462"/>
      <c r="PHR34" s="462"/>
      <c r="PHS34" s="462"/>
      <c r="PHT34" s="462"/>
      <c r="PHU34" s="462"/>
      <c r="PHV34" s="462"/>
      <c r="PHW34" s="462"/>
      <c r="PHX34" s="462"/>
      <c r="PHY34" s="462"/>
      <c r="PHZ34" s="462"/>
      <c r="PIA34" s="462"/>
      <c r="PIB34" s="462"/>
      <c r="PIC34" s="462"/>
      <c r="PID34" s="462"/>
      <c r="PIE34" s="462"/>
      <c r="PIF34" s="462"/>
      <c r="PIG34" s="462"/>
      <c r="PIH34" s="462"/>
      <c r="PII34" s="462"/>
      <c r="PIJ34" s="462"/>
      <c r="PIK34" s="462"/>
      <c r="PIL34" s="462"/>
      <c r="PIM34" s="462"/>
      <c r="PIN34" s="462"/>
      <c r="PIO34" s="462"/>
      <c r="PIP34" s="462"/>
      <c r="PIQ34" s="462"/>
      <c r="PIR34" s="462"/>
      <c r="PIS34" s="462"/>
      <c r="PIT34" s="462"/>
      <c r="PIU34" s="462"/>
      <c r="PIV34" s="462"/>
      <c r="PIW34" s="462"/>
      <c r="PIX34" s="462"/>
      <c r="PIY34" s="462"/>
      <c r="PIZ34" s="462"/>
      <c r="PJA34" s="462"/>
      <c r="PJB34" s="462"/>
      <c r="PJC34" s="462"/>
      <c r="PJD34" s="462"/>
      <c r="PJE34" s="462"/>
      <c r="PJF34" s="462"/>
      <c r="PJG34" s="462"/>
      <c r="PJH34" s="462"/>
      <c r="PJI34" s="462"/>
      <c r="PJJ34" s="462"/>
      <c r="PJK34" s="462"/>
      <c r="PJL34" s="462"/>
      <c r="PJM34" s="462"/>
      <c r="PJN34" s="462"/>
      <c r="PJO34" s="462"/>
      <c r="PJP34" s="462"/>
      <c r="PJQ34" s="462"/>
      <c r="PJR34" s="462"/>
      <c r="PJS34" s="462"/>
      <c r="PJT34" s="462"/>
      <c r="PJU34" s="462"/>
      <c r="PJV34" s="462"/>
      <c r="PJW34" s="462"/>
      <c r="PJX34" s="462"/>
      <c r="PJY34" s="462"/>
      <c r="PJZ34" s="462"/>
      <c r="PKA34" s="462"/>
      <c r="PKB34" s="462"/>
      <c r="PKC34" s="462"/>
      <c r="PKD34" s="462"/>
      <c r="PKE34" s="462"/>
      <c r="PKF34" s="462"/>
      <c r="PKG34" s="462"/>
      <c r="PKH34" s="462"/>
      <c r="PKI34" s="462"/>
      <c r="PKJ34" s="462"/>
      <c r="PKK34" s="462"/>
      <c r="PKL34" s="462"/>
      <c r="PKM34" s="462"/>
      <c r="PKN34" s="462"/>
      <c r="PKO34" s="462"/>
      <c r="PKP34" s="462"/>
      <c r="PKQ34" s="462"/>
      <c r="PKR34" s="462"/>
      <c r="PKS34" s="462"/>
      <c r="PKT34" s="462"/>
      <c r="PKU34" s="462"/>
      <c r="PKV34" s="462"/>
      <c r="PKW34" s="462"/>
      <c r="PKX34" s="462"/>
      <c r="PKY34" s="462"/>
      <c r="PKZ34" s="462"/>
      <c r="PLA34" s="462"/>
      <c r="PLB34" s="462"/>
      <c r="PLC34" s="462"/>
      <c r="PLD34" s="462"/>
      <c r="PLE34" s="462"/>
      <c r="PLF34" s="462"/>
      <c r="PLG34" s="462"/>
      <c r="PLH34" s="462"/>
      <c r="PLI34" s="462"/>
      <c r="PLJ34" s="462"/>
      <c r="PLK34" s="462"/>
      <c r="PLL34" s="462"/>
      <c r="PLM34" s="462"/>
      <c r="PLN34" s="462"/>
      <c r="PLO34" s="462"/>
      <c r="PLP34" s="462"/>
      <c r="PLQ34" s="462"/>
      <c r="PLR34" s="462"/>
      <c r="PLS34" s="462"/>
      <c r="PLT34" s="462"/>
      <c r="PLU34" s="462"/>
      <c r="PLV34" s="462"/>
      <c r="PLW34" s="462"/>
      <c r="PLX34" s="462"/>
      <c r="PLY34" s="462"/>
      <c r="PLZ34" s="462"/>
      <c r="PMA34" s="462"/>
      <c r="PMB34" s="462"/>
      <c r="PMC34" s="462"/>
      <c r="PMD34" s="462"/>
      <c r="PME34" s="462"/>
      <c r="PMF34" s="462"/>
      <c r="PMG34" s="462"/>
      <c r="PMH34" s="462"/>
      <c r="PMI34" s="462"/>
      <c r="PMJ34" s="462"/>
      <c r="PMK34" s="462"/>
      <c r="PML34" s="462"/>
      <c r="PMM34" s="462"/>
      <c r="PMN34" s="462"/>
      <c r="PMO34" s="462"/>
      <c r="PMP34" s="462"/>
      <c r="PMQ34" s="462"/>
      <c r="PMR34" s="462"/>
      <c r="PMS34" s="462"/>
      <c r="PMT34" s="462"/>
      <c r="PMU34" s="462"/>
      <c r="PMV34" s="462"/>
      <c r="PMW34" s="462"/>
      <c r="PMX34" s="462"/>
      <c r="PMY34" s="462"/>
      <c r="PMZ34" s="462"/>
      <c r="PNA34" s="462"/>
      <c r="PNB34" s="462"/>
      <c r="PNC34" s="462"/>
      <c r="PND34" s="462"/>
      <c r="PNE34" s="462"/>
      <c r="PNF34" s="462"/>
      <c r="PNG34" s="462"/>
      <c r="PNH34" s="462"/>
      <c r="PNI34" s="462"/>
      <c r="PNJ34" s="462"/>
      <c r="PNK34" s="462"/>
      <c r="PNL34" s="462"/>
      <c r="PNM34" s="462"/>
      <c r="PNN34" s="462"/>
      <c r="PNO34" s="462"/>
      <c r="PNP34" s="462"/>
      <c r="PNQ34" s="462"/>
      <c r="PNR34" s="462"/>
      <c r="PNS34" s="462"/>
      <c r="PNT34" s="462"/>
      <c r="PNU34" s="462"/>
      <c r="PNV34" s="462"/>
      <c r="PNW34" s="462"/>
      <c r="PNX34" s="462"/>
      <c r="PNY34" s="462"/>
      <c r="PNZ34" s="462"/>
      <c r="POA34" s="462"/>
      <c r="POB34" s="462"/>
      <c r="POC34" s="462"/>
      <c r="POD34" s="462"/>
      <c r="POE34" s="462"/>
      <c r="POF34" s="462"/>
      <c r="POG34" s="462"/>
      <c r="POH34" s="462"/>
      <c r="POI34" s="462"/>
      <c r="POJ34" s="462"/>
      <c r="POK34" s="462"/>
      <c r="POL34" s="462"/>
      <c r="POM34" s="462"/>
      <c r="PON34" s="462"/>
      <c r="POO34" s="462"/>
      <c r="POP34" s="462"/>
      <c r="POQ34" s="462"/>
      <c r="POR34" s="462"/>
      <c r="POS34" s="462"/>
      <c r="POT34" s="462"/>
      <c r="POU34" s="462"/>
      <c r="POV34" s="462"/>
      <c r="POW34" s="462"/>
      <c r="POX34" s="462"/>
      <c r="POY34" s="462"/>
      <c r="POZ34" s="462"/>
      <c r="PPA34" s="462"/>
      <c r="PPB34" s="462"/>
      <c r="PPC34" s="462"/>
      <c r="PPD34" s="462"/>
      <c r="PPE34" s="462"/>
      <c r="PPF34" s="462"/>
      <c r="PPG34" s="462"/>
      <c r="PPH34" s="462"/>
      <c r="PPI34" s="462"/>
      <c r="PPJ34" s="462"/>
      <c r="PPK34" s="462"/>
      <c r="PPL34" s="462"/>
      <c r="PPM34" s="462"/>
      <c r="PPN34" s="462"/>
      <c r="PPO34" s="462"/>
      <c r="PPP34" s="462"/>
      <c r="PPQ34" s="462"/>
      <c r="PPR34" s="462"/>
      <c r="PPS34" s="462"/>
      <c r="PPT34" s="462"/>
      <c r="PPU34" s="462"/>
      <c r="PPV34" s="462"/>
      <c r="PPW34" s="462"/>
      <c r="PPX34" s="462"/>
      <c r="PPY34" s="462"/>
      <c r="PPZ34" s="462"/>
      <c r="PQA34" s="462"/>
      <c r="PQB34" s="462"/>
      <c r="PQC34" s="462"/>
      <c r="PQD34" s="462"/>
      <c r="PQE34" s="462"/>
      <c r="PQF34" s="462"/>
      <c r="PQG34" s="462"/>
      <c r="PQH34" s="462"/>
      <c r="PQI34" s="462"/>
      <c r="PQJ34" s="462"/>
      <c r="PQK34" s="462"/>
      <c r="PQL34" s="462"/>
      <c r="PQM34" s="462"/>
      <c r="PQN34" s="462"/>
      <c r="PQO34" s="462"/>
      <c r="PQP34" s="462"/>
      <c r="PQQ34" s="462"/>
      <c r="PQR34" s="462"/>
      <c r="PQS34" s="462"/>
      <c r="PQT34" s="462"/>
      <c r="PQU34" s="462"/>
      <c r="PQV34" s="462"/>
      <c r="PQW34" s="462"/>
      <c r="PQX34" s="462"/>
      <c r="PQY34" s="462"/>
      <c r="PQZ34" s="462"/>
      <c r="PRA34" s="462"/>
      <c r="PRB34" s="462"/>
      <c r="PRC34" s="462"/>
      <c r="PRD34" s="462"/>
      <c r="PRE34" s="462"/>
      <c r="PRF34" s="462"/>
      <c r="PRG34" s="462"/>
      <c r="PRH34" s="462"/>
      <c r="PRI34" s="462"/>
      <c r="PRJ34" s="462"/>
      <c r="PRK34" s="462"/>
      <c r="PRL34" s="462"/>
      <c r="PRM34" s="462"/>
      <c r="PRN34" s="462"/>
      <c r="PRO34" s="462"/>
      <c r="PRP34" s="462"/>
      <c r="PRQ34" s="462"/>
      <c r="PRR34" s="462"/>
      <c r="PRS34" s="462"/>
      <c r="PRT34" s="462"/>
      <c r="PRU34" s="462"/>
      <c r="PRV34" s="462"/>
      <c r="PRW34" s="462"/>
      <c r="PRX34" s="462"/>
      <c r="PRY34" s="462"/>
      <c r="PRZ34" s="462"/>
      <c r="PSA34" s="462"/>
      <c r="PSB34" s="462"/>
      <c r="PSC34" s="462"/>
      <c r="PSD34" s="462"/>
      <c r="PSE34" s="462"/>
      <c r="PSF34" s="462"/>
      <c r="PSG34" s="462"/>
      <c r="PSH34" s="462"/>
      <c r="PSI34" s="462"/>
      <c r="PSJ34" s="462"/>
      <c r="PSK34" s="462"/>
      <c r="PSL34" s="462"/>
      <c r="PSM34" s="462"/>
      <c r="PSN34" s="462"/>
      <c r="PSO34" s="462"/>
      <c r="PSP34" s="462"/>
      <c r="PSQ34" s="462"/>
      <c r="PSR34" s="462"/>
      <c r="PSS34" s="462"/>
      <c r="PST34" s="462"/>
      <c r="PSU34" s="462"/>
      <c r="PSV34" s="462"/>
      <c r="PSW34" s="462"/>
      <c r="PSX34" s="462"/>
      <c r="PSY34" s="462"/>
      <c r="PSZ34" s="462"/>
      <c r="PTA34" s="462"/>
      <c r="PTB34" s="462"/>
      <c r="PTC34" s="462"/>
      <c r="PTD34" s="462"/>
      <c r="PTE34" s="462"/>
      <c r="PTF34" s="462"/>
      <c r="PTG34" s="462"/>
      <c r="PTH34" s="462"/>
      <c r="PTI34" s="462"/>
      <c r="PTJ34" s="462"/>
      <c r="PTK34" s="462"/>
      <c r="PTL34" s="462"/>
      <c r="PTM34" s="462"/>
      <c r="PTN34" s="462"/>
      <c r="PTO34" s="462"/>
      <c r="PTP34" s="462"/>
      <c r="PTQ34" s="462"/>
      <c r="PTR34" s="462"/>
      <c r="PTS34" s="462"/>
      <c r="PTT34" s="462"/>
      <c r="PTU34" s="462"/>
      <c r="PTV34" s="462"/>
      <c r="PTW34" s="462"/>
      <c r="PTX34" s="462"/>
      <c r="PTY34" s="462"/>
      <c r="PTZ34" s="462"/>
      <c r="PUA34" s="462"/>
      <c r="PUB34" s="462"/>
      <c r="PUC34" s="462"/>
      <c r="PUD34" s="462"/>
      <c r="PUE34" s="462"/>
      <c r="PUF34" s="462"/>
      <c r="PUG34" s="462"/>
      <c r="PUH34" s="462"/>
      <c r="PUI34" s="462"/>
      <c r="PUJ34" s="462"/>
      <c r="PUK34" s="462"/>
      <c r="PUL34" s="462"/>
      <c r="PUM34" s="462"/>
      <c r="PUN34" s="462"/>
      <c r="PUO34" s="462"/>
      <c r="PUP34" s="462"/>
      <c r="PUQ34" s="462"/>
      <c r="PUR34" s="462"/>
      <c r="PUS34" s="462"/>
      <c r="PUT34" s="462"/>
      <c r="PUU34" s="462"/>
      <c r="PUV34" s="462"/>
      <c r="PUW34" s="462"/>
      <c r="PUX34" s="462"/>
      <c r="PUY34" s="462"/>
      <c r="PUZ34" s="462"/>
      <c r="PVA34" s="462"/>
      <c r="PVB34" s="462"/>
      <c r="PVC34" s="462"/>
      <c r="PVD34" s="462"/>
      <c r="PVE34" s="462"/>
      <c r="PVF34" s="462"/>
      <c r="PVG34" s="462"/>
      <c r="PVH34" s="462"/>
      <c r="PVI34" s="462"/>
      <c r="PVJ34" s="462"/>
      <c r="PVK34" s="462"/>
      <c r="PVL34" s="462"/>
      <c r="PVM34" s="462"/>
      <c r="PVN34" s="462"/>
      <c r="PVO34" s="462"/>
      <c r="PVP34" s="462"/>
      <c r="PVQ34" s="462"/>
      <c r="PVR34" s="462"/>
      <c r="PVS34" s="462"/>
      <c r="PVT34" s="462"/>
      <c r="PVU34" s="462"/>
      <c r="PVV34" s="462"/>
      <c r="PVW34" s="462"/>
      <c r="PVX34" s="462"/>
      <c r="PVY34" s="462"/>
      <c r="PVZ34" s="462"/>
      <c r="PWA34" s="462"/>
      <c r="PWB34" s="462"/>
      <c r="PWC34" s="462"/>
      <c r="PWD34" s="462"/>
      <c r="PWE34" s="462"/>
      <c r="PWF34" s="462"/>
      <c r="PWG34" s="462"/>
      <c r="PWH34" s="462"/>
      <c r="PWI34" s="462"/>
      <c r="PWJ34" s="462"/>
      <c r="PWK34" s="462"/>
      <c r="PWL34" s="462"/>
      <c r="PWM34" s="462"/>
      <c r="PWN34" s="462"/>
      <c r="PWO34" s="462"/>
      <c r="PWP34" s="462"/>
      <c r="PWQ34" s="462"/>
      <c r="PWR34" s="462"/>
      <c r="PWS34" s="462"/>
      <c r="PWT34" s="462"/>
      <c r="PWU34" s="462"/>
      <c r="PWV34" s="462"/>
      <c r="PWW34" s="462"/>
      <c r="PWX34" s="462"/>
      <c r="PWY34" s="462"/>
      <c r="PWZ34" s="462"/>
      <c r="PXA34" s="462"/>
      <c r="PXB34" s="462"/>
      <c r="PXC34" s="462"/>
      <c r="PXD34" s="462"/>
      <c r="PXE34" s="462"/>
      <c r="PXF34" s="462"/>
      <c r="PXG34" s="462"/>
      <c r="PXH34" s="462"/>
      <c r="PXI34" s="462"/>
      <c r="PXJ34" s="462"/>
      <c r="PXK34" s="462"/>
      <c r="PXL34" s="462"/>
      <c r="PXM34" s="462"/>
      <c r="PXN34" s="462"/>
      <c r="PXO34" s="462"/>
      <c r="PXP34" s="462"/>
      <c r="PXQ34" s="462"/>
      <c r="PXR34" s="462"/>
      <c r="PXS34" s="462"/>
      <c r="PXT34" s="462"/>
      <c r="PXU34" s="462"/>
      <c r="PXV34" s="462"/>
      <c r="PXW34" s="462"/>
      <c r="PXX34" s="462"/>
      <c r="PXY34" s="462"/>
      <c r="PXZ34" s="462"/>
      <c r="PYA34" s="462"/>
      <c r="PYB34" s="462"/>
      <c r="PYC34" s="462"/>
      <c r="PYD34" s="462"/>
      <c r="PYE34" s="462"/>
      <c r="PYF34" s="462"/>
      <c r="PYG34" s="462"/>
      <c r="PYH34" s="462"/>
      <c r="PYI34" s="462"/>
      <c r="PYJ34" s="462"/>
      <c r="PYK34" s="462"/>
      <c r="PYL34" s="462"/>
      <c r="PYM34" s="462"/>
      <c r="PYN34" s="462"/>
      <c r="PYO34" s="462"/>
      <c r="PYP34" s="462"/>
      <c r="PYQ34" s="462"/>
      <c r="PYR34" s="462"/>
      <c r="PYS34" s="462"/>
      <c r="PYT34" s="462"/>
      <c r="PYU34" s="462"/>
      <c r="PYV34" s="462"/>
      <c r="PYW34" s="462"/>
      <c r="PYX34" s="462"/>
      <c r="PYY34" s="462"/>
      <c r="PYZ34" s="462"/>
      <c r="PZA34" s="462"/>
      <c r="PZB34" s="462"/>
      <c r="PZC34" s="462"/>
      <c r="PZD34" s="462"/>
      <c r="PZE34" s="462"/>
      <c r="PZF34" s="462"/>
      <c r="PZG34" s="462"/>
      <c r="PZH34" s="462"/>
      <c r="PZI34" s="462"/>
      <c r="PZJ34" s="462"/>
      <c r="PZK34" s="462"/>
      <c r="PZL34" s="462"/>
      <c r="PZM34" s="462"/>
      <c r="PZN34" s="462"/>
      <c r="PZO34" s="462"/>
      <c r="PZP34" s="462"/>
      <c r="PZQ34" s="462"/>
      <c r="PZR34" s="462"/>
      <c r="PZS34" s="462"/>
      <c r="PZT34" s="462"/>
      <c r="PZU34" s="462"/>
      <c r="PZV34" s="462"/>
      <c r="PZW34" s="462"/>
      <c r="PZX34" s="462"/>
      <c r="PZY34" s="462"/>
      <c r="PZZ34" s="462"/>
      <c r="QAA34" s="462"/>
      <c r="QAB34" s="462"/>
      <c r="QAC34" s="462"/>
      <c r="QAD34" s="462"/>
      <c r="QAE34" s="462"/>
      <c r="QAF34" s="462"/>
      <c r="QAG34" s="462"/>
      <c r="QAH34" s="462"/>
      <c r="QAI34" s="462"/>
      <c r="QAJ34" s="462"/>
      <c r="QAK34" s="462"/>
      <c r="QAL34" s="462"/>
      <c r="QAM34" s="462"/>
      <c r="QAN34" s="462"/>
      <c r="QAO34" s="462"/>
      <c r="QAP34" s="462"/>
      <c r="QAQ34" s="462"/>
      <c r="QAR34" s="462"/>
      <c r="QAS34" s="462"/>
      <c r="QAT34" s="462"/>
      <c r="QAU34" s="462"/>
      <c r="QAV34" s="462"/>
      <c r="QAW34" s="462"/>
      <c r="QAX34" s="462"/>
      <c r="QAY34" s="462"/>
      <c r="QAZ34" s="462"/>
      <c r="QBA34" s="462"/>
      <c r="QBB34" s="462"/>
      <c r="QBC34" s="462"/>
      <c r="QBD34" s="462"/>
      <c r="QBE34" s="462"/>
      <c r="QBF34" s="462"/>
      <c r="QBG34" s="462"/>
      <c r="QBH34" s="462"/>
      <c r="QBI34" s="462"/>
      <c r="QBJ34" s="462"/>
      <c r="QBK34" s="462"/>
      <c r="QBL34" s="462"/>
      <c r="QBM34" s="462"/>
      <c r="QBN34" s="462"/>
      <c r="QBO34" s="462"/>
      <c r="QBP34" s="462"/>
      <c r="QBQ34" s="462"/>
      <c r="QBR34" s="462"/>
      <c r="QBS34" s="462"/>
      <c r="QBT34" s="462"/>
      <c r="QBU34" s="462"/>
      <c r="QBV34" s="462"/>
      <c r="QBW34" s="462"/>
      <c r="QBX34" s="462"/>
      <c r="QBY34" s="462"/>
      <c r="QBZ34" s="462"/>
      <c r="QCA34" s="462"/>
      <c r="QCB34" s="462"/>
      <c r="QCC34" s="462"/>
      <c r="QCD34" s="462"/>
      <c r="QCE34" s="462"/>
      <c r="QCF34" s="462"/>
      <c r="QCG34" s="462"/>
      <c r="QCH34" s="462"/>
      <c r="QCI34" s="462"/>
      <c r="QCJ34" s="462"/>
      <c r="QCK34" s="462"/>
      <c r="QCL34" s="462"/>
      <c r="QCM34" s="462"/>
      <c r="QCN34" s="462"/>
      <c r="QCO34" s="462"/>
      <c r="QCP34" s="462"/>
      <c r="QCQ34" s="462"/>
      <c r="QCR34" s="462"/>
      <c r="QCS34" s="462"/>
      <c r="QCT34" s="462"/>
      <c r="QCU34" s="462"/>
      <c r="QCV34" s="462"/>
      <c r="QCW34" s="462"/>
      <c r="QCX34" s="462"/>
      <c r="QCY34" s="462"/>
      <c r="QCZ34" s="462"/>
      <c r="QDA34" s="462"/>
      <c r="QDB34" s="462"/>
      <c r="QDC34" s="462"/>
      <c r="QDD34" s="462"/>
      <c r="QDE34" s="462"/>
      <c r="QDF34" s="462"/>
      <c r="QDG34" s="462"/>
      <c r="QDH34" s="462"/>
      <c r="QDI34" s="462"/>
      <c r="QDJ34" s="462"/>
      <c r="QDK34" s="462"/>
      <c r="QDL34" s="462"/>
      <c r="QDM34" s="462"/>
      <c r="QDN34" s="462"/>
      <c r="QDO34" s="462"/>
      <c r="QDP34" s="462"/>
      <c r="QDQ34" s="462"/>
      <c r="QDR34" s="462"/>
      <c r="QDS34" s="462"/>
      <c r="QDT34" s="462"/>
      <c r="QDU34" s="462"/>
      <c r="QDV34" s="462"/>
      <c r="QDW34" s="462"/>
      <c r="QDX34" s="462"/>
      <c r="QDY34" s="462"/>
      <c r="QDZ34" s="462"/>
      <c r="QEA34" s="462"/>
      <c r="QEB34" s="462"/>
      <c r="QEC34" s="462"/>
      <c r="QED34" s="462"/>
      <c r="QEE34" s="462"/>
      <c r="QEF34" s="462"/>
      <c r="QEG34" s="462"/>
      <c r="QEH34" s="462"/>
      <c r="QEI34" s="462"/>
      <c r="QEJ34" s="462"/>
      <c r="QEK34" s="462"/>
      <c r="QEL34" s="462"/>
      <c r="QEM34" s="462"/>
      <c r="QEN34" s="462"/>
      <c r="QEO34" s="462"/>
      <c r="QEP34" s="462"/>
      <c r="QEQ34" s="462"/>
      <c r="QER34" s="462"/>
      <c r="QES34" s="462"/>
      <c r="QET34" s="462"/>
      <c r="QEU34" s="462"/>
      <c r="QEV34" s="462"/>
      <c r="QEW34" s="462"/>
      <c r="QEX34" s="462"/>
      <c r="QEY34" s="462"/>
      <c r="QEZ34" s="462"/>
      <c r="QFA34" s="462"/>
      <c r="QFB34" s="462"/>
      <c r="QFC34" s="462"/>
      <c r="QFD34" s="462"/>
      <c r="QFE34" s="462"/>
      <c r="QFF34" s="462"/>
      <c r="QFG34" s="462"/>
      <c r="QFH34" s="462"/>
      <c r="QFI34" s="462"/>
      <c r="QFJ34" s="462"/>
      <c r="QFK34" s="462"/>
      <c r="QFL34" s="462"/>
      <c r="QFM34" s="462"/>
      <c r="QFN34" s="462"/>
      <c r="QFO34" s="462"/>
      <c r="QFP34" s="462"/>
      <c r="QFQ34" s="462"/>
      <c r="QFR34" s="462"/>
      <c r="QFS34" s="462"/>
      <c r="QFT34" s="462"/>
      <c r="QFU34" s="462"/>
      <c r="QFV34" s="462"/>
      <c r="QFW34" s="462"/>
      <c r="QFX34" s="462"/>
      <c r="QFY34" s="462"/>
      <c r="QFZ34" s="462"/>
      <c r="QGA34" s="462"/>
      <c r="QGB34" s="462"/>
      <c r="QGC34" s="462"/>
      <c r="QGD34" s="462"/>
      <c r="QGE34" s="462"/>
      <c r="QGF34" s="462"/>
      <c r="QGG34" s="462"/>
      <c r="QGH34" s="462"/>
      <c r="QGI34" s="462"/>
      <c r="QGJ34" s="462"/>
      <c r="QGK34" s="462"/>
      <c r="QGL34" s="462"/>
      <c r="QGM34" s="462"/>
      <c r="QGN34" s="462"/>
      <c r="QGO34" s="462"/>
      <c r="QGP34" s="462"/>
      <c r="QGQ34" s="462"/>
      <c r="QGR34" s="462"/>
      <c r="QGS34" s="462"/>
      <c r="QGT34" s="462"/>
      <c r="QGU34" s="462"/>
      <c r="QGV34" s="462"/>
      <c r="QGW34" s="462"/>
      <c r="QGX34" s="462"/>
      <c r="QGY34" s="462"/>
      <c r="QGZ34" s="462"/>
      <c r="QHA34" s="462"/>
      <c r="QHB34" s="462"/>
      <c r="QHC34" s="462"/>
      <c r="QHD34" s="462"/>
      <c r="QHE34" s="462"/>
      <c r="QHF34" s="462"/>
      <c r="QHG34" s="462"/>
      <c r="QHH34" s="462"/>
      <c r="QHI34" s="462"/>
      <c r="QHJ34" s="462"/>
      <c r="QHK34" s="462"/>
      <c r="QHL34" s="462"/>
      <c r="QHM34" s="462"/>
      <c r="QHN34" s="462"/>
      <c r="QHO34" s="462"/>
      <c r="QHP34" s="462"/>
      <c r="QHQ34" s="462"/>
      <c r="QHR34" s="462"/>
      <c r="QHS34" s="462"/>
      <c r="QHT34" s="462"/>
      <c r="QHU34" s="462"/>
      <c r="QHV34" s="462"/>
      <c r="QHW34" s="462"/>
      <c r="QHX34" s="462"/>
      <c r="QHY34" s="462"/>
      <c r="QHZ34" s="462"/>
      <c r="QIA34" s="462"/>
      <c r="QIB34" s="462"/>
      <c r="QIC34" s="462"/>
      <c r="QID34" s="462"/>
      <c r="QIE34" s="462"/>
      <c r="QIF34" s="462"/>
      <c r="QIG34" s="462"/>
      <c r="QIH34" s="462"/>
      <c r="QII34" s="462"/>
      <c r="QIJ34" s="462"/>
      <c r="QIK34" s="462"/>
      <c r="QIL34" s="462"/>
      <c r="QIM34" s="462"/>
      <c r="QIN34" s="462"/>
      <c r="QIO34" s="462"/>
      <c r="QIP34" s="462"/>
      <c r="QIQ34" s="462"/>
      <c r="QIR34" s="462"/>
      <c r="QIS34" s="462"/>
      <c r="QIT34" s="462"/>
      <c r="QIU34" s="462"/>
      <c r="QIV34" s="462"/>
      <c r="QIW34" s="462"/>
      <c r="QIX34" s="462"/>
      <c r="QIY34" s="462"/>
      <c r="QIZ34" s="462"/>
      <c r="QJA34" s="462"/>
      <c r="QJB34" s="462"/>
      <c r="QJC34" s="462"/>
      <c r="QJD34" s="462"/>
      <c r="QJE34" s="462"/>
      <c r="QJF34" s="462"/>
      <c r="QJG34" s="462"/>
      <c r="QJH34" s="462"/>
      <c r="QJI34" s="462"/>
      <c r="QJJ34" s="462"/>
      <c r="QJK34" s="462"/>
      <c r="QJL34" s="462"/>
      <c r="QJM34" s="462"/>
      <c r="QJN34" s="462"/>
      <c r="QJO34" s="462"/>
      <c r="QJP34" s="462"/>
      <c r="QJQ34" s="462"/>
      <c r="QJR34" s="462"/>
      <c r="QJS34" s="462"/>
      <c r="QJT34" s="462"/>
      <c r="QJU34" s="462"/>
      <c r="QJV34" s="462"/>
      <c r="QJW34" s="462"/>
      <c r="QJX34" s="462"/>
      <c r="QJY34" s="462"/>
      <c r="QJZ34" s="462"/>
      <c r="QKA34" s="462"/>
      <c r="QKB34" s="462"/>
      <c r="QKC34" s="462"/>
      <c r="QKD34" s="462"/>
      <c r="QKE34" s="462"/>
      <c r="QKF34" s="462"/>
      <c r="QKG34" s="462"/>
      <c r="QKH34" s="462"/>
      <c r="QKI34" s="462"/>
      <c r="QKJ34" s="462"/>
      <c r="QKK34" s="462"/>
      <c r="QKL34" s="462"/>
      <c r="QKM34" s="462"/>
      <c r="QKN34" s="462"/>
      <c r="QKO34" s="462"/>
      <c r="QKP34" s="462"/>
      <c r="QKQ34" s="462"/>
      <c r="QKR34" s="462"/>
      <c r="QKS34" s="462"/>
      <c r="QKT34" s="462"/>
      <c r="QKU34" s="462"/>
      <c r="QKV34" s="462"/>
      <c r="QKW34" s="462"/>
      <c r="QKX34" s="462"/>
      <c r="QKY34" s="462"/>
      <c r="QKZ34" s="462"/>
      <c r="QLA34" s="462"/>
      <c r="QLB34" s="462"/>
      <c r="QLC34" s="462"/>
      <c r="QLD34" s="462"/>
      <c r="QLE34" s="462"/>
      <c r="QLF34" s="462"/>
      <c r="QLG34" s="462"/>
      <c r="QLH34" s="462"/>
      <c r="QLI34" s="462"/>
      <c r="QLJ34" s="462"/>
      <c r="QLK34" s="462"/>
      <c r="QLL34" s="462"/>
      <c r="QLM34" s="462"/>
      <c r="QLN34" s="462"/>
      <c r="QLO34" s="462"/>
      <c r="QLP34" s="462"/>
      <c r="QLQ34" s="462"/>
      <c r="QLR34" s="462"/>
      <c r="QLS34" s="462"/>
      <c r="QLT34" s="462"/>
      <c r="QLU34" s="462"/>
      <c r="QLV34" s="462"/>
      <c r="QLW34" s="462"/>
      <c r="QLX34" s="462"/>
      <c r="QLY34" s="462"/>
      <c r="QLZ34" s="462"/>
      <c r="QMA34" s="462"/>
      <c r="QMB34" s="462"/>
      <c r="QMC34" s="462"/>
      <c r="QMD34" s="462"/>
      <c r="QME34" s="462"/>
      <c r="QMF34" s="462"/>
      <c r="QMG34" s="462"/>
      <c r="QMH34" s="462"/>
      <c r="QMI34" s="462"/>
      <c r="QMJ34" s="462"/>
      <c r="QMK34" s="462"/>
      <c r="QML34" s="462"/>
      <c r="QMM34" s="462"/>
      <c r="QMN34" s="462"/>
      <c r="QMO34" s="462"/>
      <c r="QMP34" s="462"/>
      <c r="QMQ34" s="462"/>
      <c r="QMR34" s="462"/>
      <c r="QMS34" s="462"/>
      <c r="QMT34" s="462"/>
      <c r="QMU34" s="462"/>
      <c r="QMV34" s="462"/>
      <c r="QMW34" s="462"/>
      <c r="QMX34" s="462"/>
      <c r="QMY34" s="462"/>
      <c r="QMZ34" s="462"/>
      <c r="QNA34" s="462"/>
      <c r="QNB34" s="462"/>
      <c r="QNC34" s="462"/>
      <c r="QND34" s="462"/>
      <c r="QNE34" s="462"/>
      <c r="QNF34" s="462"/>
      <c r="QNG34" s="462"/>
      <c r="QNH34" s="462"/>
      <c r="QNI34" s="462"/>
      <c r="QNJ34" s="462"/>
      <c r="QNK34" s="462"/>
      <c r="QNL34" s="462"/>
      <c r="QNM34" s="462"/>
      <c r="QNN34" s="462"/>
      <c r="QNO34" s="462"/>
      <c r="QNP34" s="462"/>
      <c r="QNQ34" s="462"/>
      <c r="QNR34" s="462"/>
      <c r="QNS34" s="462"/>
      <c r="QNT34" s="462"/>
      <c r="QNU34" s="462"/>
      <c r="QNV34" s="462"/>
      <c r="QNW34" s="462"/>
      <c r="QNX34" s="462"/>
      <c r="QNY34" s="462"/>
      <c r="QNZ34" s="462"/>
      <c r="QOA34" s="462"/>
      <c r="QOB34" s="462"/>
      <c r="QOC34" s="462"/>
      <c r="QOD34" s="462"/>
      <c r="QOE34" s="462"/>
      <c r="QOF34" s="462"/>
      <c r="QOG34" s="462"/>
      <c r="QOH34" s="462"/>
      <c r="QOI34" s="462"/>
      <c r="QOJ34" s="462"/>
      <c r="QOK34" s="462"/>
      <c r="QOL34" s="462"/>
      <c r="QOM34" s="462"/>
      <c r="QON34" s="462"/>
      <c r="QOO34" s="462"/>
      <c r="QOP34" s="462"/>
      <c r="QOQ34" s="462"/>
      <c r="QOR34" s="462"/>
      <c r="QOS34" s="462"/>
      <c r="QOT34" s="462"/>
      <c r="QOU34" s="462"/>
      <c r="QOV34" s="462"/>
      <c r="QOW34" s="462"/>
      <c r="QOX34" s="462"/>
      <c r="QOY34" s="462"/>
      <c r="QOZ34" s="462"/>
      <c r="QPA34" s="462"/>
      <c r="QPB34" s="462"/>
      <c r="QPC34" s="462"/>
      <c r="QPD34" s="462"/>
      <c r="QPE34" s="462"/>
      <c r="QPF34" s="462"/>
      <c r="QPG34" s="462"/>
      <c r="QPH34" s="462"/>
      <c r="QPI34" s="462"/>
      <c r="QPJ34" s="462"/>
      <c r="QPK34" s="462"/>
      <c r="QPL34" s="462"/>
      <c r="QPM34" s="462"/>
      <c r="QPN34" s="462"/>
      <c r="QPO34" s="462"/>
      <c r="QPP34" s="462"/>
      <c r="QPQ34" s="462"/>
      <c r="QPR34" s="462"/>
      <c r="QPS34" s="462"/>
      <c r="QPT34" s="462"/>
      <c r="QPU34" s="462"/>
      <c r="QPV34" s="462"/>
      <c r="QPW34" s="462"/>
      <c r="QPX34" s="462"/>
      <c r="QPY34" s="462"/>
      <c r="QPZ34" s="462"/>
      <c r="QQA34" s="462"/>
      <c r="QQB34" s="462"/>
      <c r="QQC34" s="462"/>
      <c r="QQD34" s="462"/>
      <c r="QQE34" s="462"/>
      <c r="QQF34" s="462"/>
      <c r="QQG34" s="462"/>
      <c r="QQH34" s="462"/>
      <c r="QQI34" s="462"/>
      <c r="QQJ34" s="462"/>
      <c r="QQK34" s="462"/>
      <c r="QQL34" s="462"/>
      <c r="QQM34" s="462"/>
      <c r="QQN34" s="462"/>
      <c r="QQO34" s="462"/>
      <c r="QQP34" s="462"/>
      <c r="QQQ34" s="462"/>
      <c r="QQR34" s="462"/>
      <c r="QQS34" s="462"/>
      <c r="QQT34" s="462"/>
      <c r="QQU34" s="462"/>
      <c r="QQV34" s="462"/>
      <c r="QQW34" s="462"/>
      <c r="QQX34" s="462"/>
      <c r="QQY34" s="462"/>
      <c r="QQZ34" s="462"/>
      <c r="QRA34" s="462"/>
      <c r="QRB34" s="462"/>
      <c r="QRC34" s="462"/>
      <c r="QRD34" s="462"/>
      <c r="QRE34" s="462"/>
      <c r="QRF34" s="462"/>
      <c r="QRG34" s="462"/>
      <c r="QRH34" s="462"/>
      <c r="QRI34" s="462"/>
      <c r="QRJ34" s="462"/>
      <c r="QRK34" s="462"/>
      <c r="QRL34" s="462"/>
      <c r="QRM34" s="462"/>
      <c r="QRN34" s="462"/>
      <c r="QRO34" s="462"/>
      <c r="QRP34" s="462"/>
      <c r="QRQ34" s="462"/>
      <c r="QRR34" s="462"/>
      <c r="QRS34" s="462"/>
      <c r="QRT34" s="462"/>
      <c r="QRU34" s="462"/>
      <c r="QRV34" s="462"/>
      <c r="QRW34" s="462"/>
      <c r="QRX34" s="462"/>
      <c r="QRY34" s="462"/>
      <c r="QRZ34" s="462"/>
      <c r="QSA34" s="462"/>
      <c r="QSB34" s="462"/>
      <c r="QSC34" s="462"/>
      <c r="QSD34" s="462"/>
      <c r="QSE34" s="462"/>
      <c r="QSF34" s="462"/>
      <c r="QSG34" s="462"/>
      <c r="QSH34" s="462"/>
      <c r="QSI34" s="462"/>
      <c r="QSJ34" s="462"/>
      <c r="QSK34" s="462"/>
      <c r="QSL34" s="462"/>
      <c r="QSM34" s="462"/>
      <c r="QSN34" s="462"/>
      <c r="QSO34" s="462"/>
      <c r="QSP34" s="462"/>
      <c r="QSQ34" s="462"/>
      <c r="QSR34" s="462"/>
      <c r="QSS34" s="462"/>
      <c r="QST34" s="462"/>
      <c r="QSU34" s="462"/>
      <c r="QSV34" s="462"/>
      <c r="QSW34" s="462"/>
      <c r="QSX34" s="462"/>
      <c r="QSY34" s="462"/>
      <c r="QSZ34" s="462"/>
      <c r="QTA34" s="462"/>
      <c r="QTB34" s="462"/>
      <c r="QTC34" s="462"/>
      <c r="QTD34" s="462"/>
      <c r="QTE34" s="462"/>
      <c r="QTF34" s="462"/>
      <c r="QTG34" s="462"/>
      <c r="QTH34" s="462"/>
      <c r="QTI34" s="462"/>
      <c r="QTJ34" s="462"/>
      <c r="QTK34" s="462"/>
      <c r="QTL34" s="462"/>
      <c r="QTM34" s="462"/>
      <c r="QTN34" s="462"/>
      <c r="QTO34" s="462"/>
      <c r="QTP34" s="462"/>
      <c r="QTQ34" s="462"/>
      <c r="QTR34" s="462"/>
      <c r="QTS34" s="462"/>
      <c r="QTT34" s="462"/>
      <c r="QTU34" s="462"/>
      <c r="QTV34" s="462"/>
      <c r="QTW34" s="462"/>
      <c r="QTX34" s="462"/>
      <c r="QTY34" s="462"/>
      <c r="QTZ34" s="462"/>
      <c r="QUA34" s="462"/>
      <c r="QUB34" s="462"/>
      <c r="QUC34" s="462"/>
      <c r="QUD34" s="462"/>
      <c r="QUE34" s="462"/>
      <c r="QUF34" s="462"/>
      <c r="QUG34" s="462"/>
      <c r="QUH34" s="462"/>
      <c r="QUI34" s="462"/>
      <c r="QUJ34" s="462"/>
      <c r="QUK34" s="462"/>
      <c r="QUL34" s="462"/>
      <c r="QUM34" s="462"/>
      <c r="QUN34" s="462"/>
      <c r="QUO34" s="462"/>
      <c r="QUP34" s="462"/>
      <c r="QUQ34" s="462"/>
      <c r="QUR34" s="462"/>
      <c r="QUS34" s="462"/>
      <c r="QUT34" s="462"/>
      <c r="QUU34" s="462"/>
      <c r="QUV34" s="462"/>
      <c r="QUW34" s="462"/>
      <c r="QUX34" s="462"/>
      <c r="QUY34" s="462"/>
      <c r="QUZ34" s="462"/>
      <c r="QVA34" s="462"/>
      <c r="QVB34" s="462"/>
      <c r="QVC34" s="462"/>
      <c r="QVD34" s="462"/>
      <c r="QVE34" s="462"/>
      <c r="QVF34" s="462"/>
      <c r="QVG34" s="462"/>
      <c r="QVH34" s="462"/>
      <c r="QVI34" s="462"/>
      <c r="QVJ34" s="462"/>
      <c r="QVK34" s="462"/>
      <c r="QVL34" s="462"/>
      <c r="QVM34" s="462"/>
      <c r="QVN34" s="462"/>
      <c r="QVO34" s="462"/>
      <c r="QVP34" s="462"/>
      <c r="QVQ34" s="462"/>
      <c r="QVR34" s="462"/>
      <c r="QVS34" s="462"/>
      <c r="QVT34" s="462"/>
      <c r="QVU34" s="462"/>
      <c r="QVV34" s="462"/>
      <c r="QVW34" s="462"/>
      <c r="QVX34" s="462"/>
      <c r="QVY34" s="462"/>
      <c r="QVZ34" s="462"/>
      <c r="QWA34" s="462"/>
      <c r="QWB34" s="462"/>
      <c r="QWC34" s="462"/>
      <c r="QWD34" s="462"/>
      <c r="QWE34" s="462"/>
      <c r="QWF34" s="462"/>
      <c r="QWG34" s="462"/>
      <c r="QWH34" s="462"/>
      <c r="QWI34" s="462"/>
      <c r="QWJ34" s="462"/>
      <c r="QWK34" s="462"/>
      <c r="QWL34" s="462"/>
      <c r="QWM34" s="462"/>
      <c r="QWN34" s="462"/>
      <c r="QWO34" s="462"/>
      <c r="QWP34" s="462"/>
      <c r="QWQ34" s="462"/>
      <c r="QWR34" s="462"/>
      <c r="QWS34" s="462"/>
      <c r="QWT34" s="462"/>
      <c r="QWU34" s="462"/>
      <c r="QWV34" s="462"/>
      <c r="QWW34" s="462"/>
      <c r="QWX34" s="462"/>
      <c r="QWY34" s="462"/>
      <c r="QWZ34" s="462"/>
      <c r="QXA34" s="462"/>
      <c r="QXB34" s="462"/>
      <c r="QXC34" s="462"/>
      <c r="QXD34" s="462"/>
      <c r="QXE34" s="462"/>
      <c r="QXF34" s="462"/>
      <c r="QXG34" s="462"/>
      <c r="QXH34" s="462"/>
      <c r="QXI34" s="462"/>
      <c r="QXJ34" s="462"/>
      <c r="QXK34" s="462"/>
      <c r="QXL34" s="462"/>
      <c r="QXM34" s="462"/>
      <c r="QXN34" s="462"/>
      <c r="QXO34" s="462"/>
      <c r="QXP34" s="462"/>
      <c r="QXQ34" s="462"/>
      <c r="QXR34" s="462"/>
      <c r="QXS34" s="462"/>
      <c r="QXT34" s="462"/>
      <c r="QXU34" s="462"/>
      <c r="QXV34" s="462"/>
      <c r="QXW34" s="462"/>
      <c r="QXX34" s="462"/>
      <c r="QXY34" s="462"/>
      <c r="QXZ34" s="462"/>
      <c r="QYA34" s="462"/>
      <c r="QYB34" s="462"/>
      <c r="QYC34" s="462"/>
      <c r="QYD34" s="462"/>
      <c r="QYE34" s="462"/>
      <c r="QYF34" s="462"/>
      <c r="QYG34" s="462"/>
      <c r="QYH34" s="462"/>
      <c r="QYI34" s="462"/>
      <c r="QYJ34" s="462"/>
      <c r="QYK34" s="462"/>
      <c r="QYL34" s="462"/>
      <c r="QYM34" s="462"/>
      <c r="QYN34" s="462"/>
      <c r="QYO34" s="462"/>
      <c r="QYP34" s="462"/>
      <c r="QYQ34" s="462"/>
      <c r="QYR34" s="462"/>
      <c r="QYS34" s="462"/>
      <c r="QYT34" s="462"/>
      <c r="QYU34" s="462"/>
      <c r="QYV34" s="462"/>
      <c r="QYW34" s="462"/>
      <c r="QYX34" s="462"/>
      <c r="QYY34" s="462"/>
      <c r="QYZ34" s="462"/>
      <c r="QZA34" s="462"/>
      <c r="QZB34" s="462"/>
      <c r="QZC34" s="462"/>
      <c r="QZD34" s="462"/>
      <c r="QZE34" s="462"/>
      <c r="QZF34" s="462"/>
      <c r="QZG34" s="462"/>
      <c r="QZH34" s="462"/>
      <c r="QZI34" s="462"/>
      <c r="QZJ34" s="462"/>
      <c r="QZK34" s="462"/>
      <c r="QZL34" s="462"/>
      <c r="QZM34" s="462"/>
      <c r="QZN34" s="462"/>
      <c r="QZO34" s="462"/>
      <c r="QZP34" s="462"/>
      <c r="QZQ34" s="462"/>
      <c r="QZR34" s="462"/>
      <c r="QZS34" s="462"/>
      <c r="QZT34" s="462"/>
      <c r="QZU34" s="462"/>
      <c r="QZV34" s="462"/>
      <c r="QZW34" s="462"/>
      <c r="QZX34" s="462"/>
      <c r="QZY34" s="462"/>
      <c r="QZZ34" s="462"/>
      <c r="RAA34" s="462"/>
      <c r="RAB34" s="462"/>
      <c r="RAC34" s="462"/>
      <c r="RAD34" s="462"/>
      <c r="RAE34" s="462"/>
      <c r="RAF34" s="462"/>
      <c r="RAG34" s="462"/>
      <c r="RAH34" s="462"/>
      <c r="RAI34" s="462"/>
      <c r="RAJ34" s="462"/>
      <c r="RAK34" s="462"/>
      <c r="RAL34" s="462"/>
      <c r="RAM34" s="462"/>
      <c r="RAN34" s="462"/>
      <c r="RAO34" s="462"/>
      <c r="RAP34" s="462"/>
      <c r="RAQ34" s="462"/>
      <c r="RAR34" s="462"/>
      <c r="RAS34" s="462"/>
      <c r="RAT34" s="462"/>
      <c r="RAU34" s="462"/>
      <c r="RAV34" s="462"/>
      <c r="RAW34" s="462"/>
      <c r="RAX34" s="462"/>
      <c r="RAY34" s="462"/>
      <c r="RAZ34" s="462"/>
      <c r="RBA34" s="462"/>
      <c r="RBB34" s="462"/>
      <c r="RBC34" s="462"/>
      <c r="RBD34" s="462"/>
      <c r="RBE34" s="462"/>
      <c r="RBF34" s="462"/>
      <c r="RBG34" s="462"/>
      <c r="RBH34" s="462"/>
      <c r="RBI34" s="462"/>
      <c r="RBJ34" s="462"/>
      <c r="RBK34" s="462"/>
      <c r="RBL34" s="462"/>
      <c r="RBM34" s="462"/>
      <c r="RBN34" s="462"/>
      <c r="RBO34" s="462"/>
      <c r="RBP34" s="462"/>
      <c r="RBQ34" s="462"/>
      <c r="RBR34" s="462"/>
      <c r="RBS34" s="462"/>
      <c r="RBT34" s="462"/>
      <c r="RBU34" s="462"/>
      <c r="RBV34" s="462"/>
      <c r="RBW34" s="462"/>
      <c r="RBX34" s="462"/>
      <c r="RBY34" s="462"/>
      <c r="RBZ34" s="462"/>
      <c r="RCA34" s="462"/>
      <c r="RCB34" s="462"/>
      <c r="RCC34" s="462"/>
      <c r="RCD34" s="462"/>
      <c r="RCE34" s="462"/>
      <c r="RCF34" s="462"/>
      <c r="RCG34" s="462"/>
      <c r="RCH34" s="462"/>
      <c r="RCI34" s="462"/>
      <c r="RCJ34" s="462"/>
      <c r="RCK34" s="462"/>
      <c r="RCL34" s="462"/>
      <c r="RCM34" s="462"/>
      <c r="RCN34" s="462"/>
      <c r="RCO34" s="462"/>
      <c r="RCP34" s="462"/>
      <c r="RCQ34" s="462"/>
      <c r="RCR34" s="462"/>
      <c r="RCS34" s="462"/>
      <c r="RCT34" s="462"/>
      <c r="RCU34" s="462"/>
      <c r="RCV34" s="462"/>
      <c r="RCW34" s="462"/>
      <c r="RCX34" s="462"/>
      <c r="RCY34" s="462"/>
      <c r="RCZ34" s="462"/>
      <c r="RDA34" s="462"/>
      <c r="RDB34" s="462"/>
      <c r="RDC34" s="462"/>
      <c r="RDD34" s="462"/>
      <c r="RDE34" s="462"/>
      <c r="RDF34" s="462"/>
      <c r="RDG34" s="462"/>
      <c r="RDH34" s="462"/>
      <c r="RDI34" s="462"/>
      <c r="RDJ34" s="462"/>
      <c r="RDK34" s="462"/>
      <c r="RDL34" s="462"/>
      <c r="RDM34" s="462"/>
      <c r="RDN34" s="462"/>
      <c r="RDO34" s="462"/>
      <c r="RDP34" s="462"/>
      <c r="RDQ34" s="462"/>
      <c r="RDR34" s="462"/>
      <c r="RDS34" s="462"/>
      <c r="RDT34" s="462"/>
      <c r="RDU34" s="462"/>
      <c r="RDV34" s="462"/>
      <c r="RDW34" s="462"/>
      <c r="RDX34" s="462"/>
      <c r="RDY34" s="462"/>
      <c r="RDZ34" s="462"/>
      <c r="REA34" s="462"/>
      <c r="REB34" s="462"/>
      <c r="REC34" s="462"/>
      <c r="RED34" s="462"/>
      <c r="REE34" s="462"/>
      <c r="REF34" s="462"/>
      <c r="REG34" s="462"/>
      <c r="REH34" s="462"/>
      <c r="REI34" s="462"/>
      <c r="REJ34" s="462"/>
      <c r="REK34" s="462"/>
      <c r="REL34" s="462"/>
      <c r="REM34" s="462"/>
      <c r="REN34" s="462"/>
      <c r="REO34" s="462"/>
      <c r="REP34" s="462"/>
      <c r="REQ34" s="462"/>
      <c r="RER34" s="462"/>
      <c r="RES34" s="462"/>
      <c r="RET34" s="462"/>
      <c r="REU34" s="462"/>
      <c r="REV34" s="462"/>
      <c r="REW34" s="462"/>
      <c r="REX34" s="462"/>
      <c r="REY34" s="462"/>
      <c r="REZ34" s="462"/>
      <c r="RFA34" s="462"/>
      <c r="RFB34" s="462"/>
      <c r="RFC34" s="462"/>
      <c r="RFD34" s="462"/>
      <c r="RFE34" s="462"/>
      <c r="RFF34" s="462"/>
      <c r="RFG34" s="462"/>
      <c r="RFH34" s="462"/>
      <c r="RFI34" s="462"/>
      <c r="RFJ34" s="462"/>
      <c r="RFK34" s="462"/>
      <c r="RFL34" s="462"/>
      <c r="RFM34" s="462"/>
      <c r="RFN34" s="462"/>
      <c r="RFO34" s="462"/>
      <c r="RFP34" s="462"/>
      <c r="RFQ34" s="462"/>
      <c r="RFR34" s="462"/>
      <c r="RFS34" s="462"/>
      <c r="RFT34" s="462"/>
      <c r="RFU34" s="462"/>
      <c r="RFV34" s="462"/>
      <c r="RFW34" s="462"/>
      <c r="RFX34" s="462"/>
      <c r="RFY34" s="462"/>
      <c r="RFZ34" s="462"/>
      <c r="RGA34" s="462"/>
      <c r="RGB34" s="462"/>
      <c r="RGC34" s="462"/>
      <c r="RGD34" s="462"/>
      <c r="RGE34" s="462"/>
      <c r="RGF34" s="462"/>
      <c r="RGG34" s="462"/>
      <c r="RGH34" s="462"/>
      <c r="RGI34" s="462"/>
      <c r="RGJ34" s="462"/>
      <c r="RGK34" s="462"/>
      <c r="RGL34" s="462"/>
      <c r="RGM34" s="462"/>
      <c r="RGN34" s="462"/>
      <c r="RGO34" s="462"/>
      <c r="RGP34" s="462"/>
      <c r="RGQ34" s="462"/>
      <c r="RGR34" s="462"/>
      <c r="RGS34" s="462"/>
      <c r="RGT34" s="462"/>
      <c r="RGU34" s="462"/>
      <c r="RGV34" s="462"/>
      <c r="RGW34" s="462"/>
      <c r="RGX34" s="462"/>
      <c r="RGY34" s="462"/>
      <c r="RGZ34" s="462"/>
      <c r="RHA34" s="462"/>
      <c r="RHB34" s="462"/>
      <c r="RHC34" s="462"/>
      <c r="RHD34" s="462"/>
      <c r="RHE34" s="462"/>
      <c r="RHF34" s="462"/>
      <c r="RHG34" s="462"/>
      <c r="RHH34" s="462"/>
      <c r="RHI34" s="462"/>
      <c r="RHJ34" s="462"/>
      <c r="RHK34" s="462"/>
      <c r="RHL34" s="462"/>
      <c r="RHM34" s="462"/>
      <c r="RHN34" s="462"/>
      <c r="RHO34" s="462"/>
      <c r="RHP34" s="462"/>
      <c r="RHQ34" s="462"/>
      <c r="RHR34" s="462"/>
      <c r="RHS34" s="462"/>
      <c r="RHT34" s="462"/>
      <c r="RHU34" s="462"/>
      <c r="RHV34" s="462"/>
      <c r="RHW34" s="462"/>
      <c r="RHX34" s="462"/>
      <c r="RHY34" s="462"/>
      <c r="RHZ34" s="462"/>
      <c r="RIA34" s="462"/>
      <c r="RIB34" s="462"/>
      <c r="RIC34" s="462"/>
      <c r="RID34" s="462"/>
      <c r="RIE34" s="462"/>
      <c r="RIF34" s="462"/>
      <c r="RIG34" s="462"/>
      <c r="RIH34" s="462"/>
      <c r="RII34" s="462"/>
      <c r="RIJ34" s="462"/>
      <c r="RIK34" s="462"/>
      <c r="RIL34" s="462"/>
      <c r="RIM34" s="462"/>
      <c r="RIN34" s="462"/>
      <c r="RIO34" s="462"/>
      <c r="RIP34" s="462"/>
      <c r="RIQ34" s="462"/>
      <c r="RIR34" s="462"/>
      <c r="RIS34" s="462"/>
      <c r="RIT34" s="462"/>
      <c r="RIU34" s="462"/>
      <c r="RIV34" s="462"/>
      <c r="RIW34" s="462"/>
      <c r="RIX34" s="462"/>
      <c r="RIY34" s="462"/>
      <c r="RIZ34" s="462"/>
      <c r="RJA34" s="462"/>
      <c r="RJB34" s="462"/>
      <c r="RJC34" s="462"/>
      <c r="RJD34" s="462"/>
      <c r="RJE34" s="462"/>
      <c r="RJF34" s="462"/>
      <c r="RJG34" s="462"/>
      <c r="RJH34" s="462"/>
      <c r="RJI34" s="462"/>
      <c r="RJJ34" s="462"/>
      <c r="RJK34" s="462"/>
      <c r="RJL34" s="462"/>
      <c r="RJM34" s="462"/>
      <c r="RJN34" s="462"/>
      <c r="RJO34" s="462"/>
      <c r="RJP34" s="462"/>
      <c r="RJQ34" s="462"/>
      <c r="RJR34" s="462"/>
      <c r="RJS34" s="462"/>
      <c r="RJT34" s="462"/>
      <c r="RJU34" s="462"/>
      <c r="RJV34" s="462"/>
      <c r="RJW34" s="462"/>
      <c r="RJX34" s="462"/>
      <c r="RJY34" s="462"/>
      <c r="RJZ34" s="462"/>
      <c r="RKA34" s="462"/>
      <c r="RKB34" s="462"/>
      <c r="RKC34" s="462"/>
      <c r="RKD34" s="462"/>
      <c r="RKE34" s="462"/>
      <c r="RKF34" s="462"/>
      <c r="RKG34" s="462"/>
      <c r="RKH34" s="462"/>
      <c r="RKI34" s="462"/>
      <c r="RKJ34" s="462"/>
      <c r="RKK34" s="462"/>
      <c r="RKL34" s="462"/>
      <c r="RKM34" s="462"/>
      <c r="RKN34" s="462"/>
      <c r="RKO34" s="462"/>
      <c r="RKP34" s="462"/>
      <c r="RKQ34" s="462"/>
      <c r="RKR34" s="462"/>
      <c r="RKS34" s="462"/>
      <c r="RKT34" s="462"/>
      <c r="RKU34" s="462"/>
      <c r="RKV34" s="462"/>
      <c r="RKW34" s="462"/>
      <c r="RKX34" s="462"/>
      <c r="RKY34" s="462"/>
      <c r="RKZ34" s="462"/>
      <c r="RLA34" s="462"/>
      <c r="RLB34" s="462"/>
      <c r="RLC34" s="462"/>
      <c r="RLD34" s="462"/>
      <c r="RLE34" s="462"/>
      <c r="RLF34" s="462"/>
      <c r="RLG34" s="462"/>
      <c r="RLH34" s="462"/>
      <c r="RLI34" s="462"/>
      <c r="RLJ34" s="462"/>
      <c r="RLK34" s="462"/>
      <c r="RLL34" s="462"/>
      <c r="RLM34" s="462"/>
      <c r="RLN34" s="462"/>
      <c r="RLO34" s="462"/>
      <c r="RLP34" s="462"/>
      <c r="RLQ34" s="462"/>
      <c r="RLR34" s="462"/>
      <c r="RLS34" s="462"/>
      <c r="RLT34" s="462"/>
      <c r="RLU34" s="462"/>
      <c r="RLV34" s="462"/>
      <c r="RLW34" s="462"/>
      <c r="RLX34" s="462"/>
      <c r="RLY34" s="462"/>
      <c r="RLZ34" s="462"/>
      <c r="RMA34" s="462"/>
      <c r="RMB34" s="462"/>
      <c r="RMC34" s="462"/>
      <c r="RMD34" s="462"/>
      <c r="RME34" s="462"/>
      <c r="RMF34" s="462"/>
      <c r="RMG34" s="462"/>
      <c r="RMH34" s="462"/>
      <c r="RMI34" s="462"/>
      <c r="RMJ34" s="462"/>
      <c r="RMK34" s="462"/>
      <c r="RML34" s="462"/>
      <c r="RMM34" s="462"/>
      <c r="RMN34" s="462"/>
      <c r="RMO34" s="462"/>
      <c r="RMP34" s="462"/>
      <c r="RMQ34" s="462"/>
      <c r="RMR34" s="462"/>
      <c r="RMS34" s="462"/>
      <c r="RMT34" s="462"/>
      <c r="RMU34" s="462"/>
      <c r="RMV34" s="462"/>
      <c r="RMW34" s="462"/>
      <c r="RMX34" s="462"/>
      <c r="RMY34" s="462"/>
      <c r="RMZ34" s="462"/>
      <c r="RNA34" s="462"/>
      <c r="RNB34" s="462"/>
      <c r="RNC34" s="462"/>
      <c r="RND34" s="462"/>
      <c r="RNE34" s="462"/>
      <c r="RNF34" s="462"/>
      <c r="RNG34" s="462"/>
      <c r="RNH34" s="462"/>
      <c r="RNI34" s="462"/>
      <c r="RNJ34" s="462"/>
      <c r="RNK34" s="462"/>
      <c r="RNL34" s="462"/>
      <c r="RNM34" s="462"/>
      <c r="RNN34" s="462"/>
      <c r="RNO34" s="462"/>
      <c r="RNP34" s="462"/>
      <c r="RNQ34" s="462"/>
      <c r="RNR34" s="462"/>
      <c r="RNS34" s="462"/>
      <c r="RNT34" s="462"/>
      <c r="RNU34" s="462"/>
      <c r="RNV34" s="462"/>
      <c r="RNW34" s="462"/>
      <c r="RNX34" s="462"/>
      <c r="RNY34" s="462"/>
      <c r="RNZ34" s="462"/>
      <c r="ROA34" s="462"/>
      <c r="ROB34" s="462"/>
      <c r="ROC34" s="462"/>
      <c r="ROD34" s="462"/>
      <c r="ROE34" s="462"/>
      <c r="ROF34" s="462"/>
      <c r="ROG34" s="462"/>
      <c r="ROH34" s="462"/>
      <c r="ROI34" s="462"/>
      <c r="ROJ34" s="462"/>
      <c r="ROK34" s="462"/>
      <c r="ROL34" s="462"/>
      <c r="ROM34" s="462"/>
      <c r="RON34" s="462"/>
      <c r="ROO34" s="462"/>
      <c r="ROP34" s="462"/>
      <c r="ROQ34" s="462"/>
      <c r="ROR34" s="462"/>
      <c r="ROS34" s="462"/>
      <c r="ROT34" s="462"/>
      <c r="ROU34" s="462"/>
      <c r="ROV34" s="462"/>
      <c r="ROW34" s="462"/>
      <c r="ROX34" s="462"/>
      <c r="ROY34" s="462"/>
      <c r="ROZ34" s="462"/>
      <c r="RPA34" s="462"/>
      <c r="RPB34" s="462"/>
      <c r="RPC34" s="462"/>
      <c r="RPD34" s="462"/>
      <c r="RPE34" s="462"/>
      <c r="RPF34" s="462"/>
      <c r="RPG34" s="462"/>
      <c r="RPH34" s="462"/>
      <c r="RPI34" s="462"/>
      <c r="RPJ34" s="462"/>
      <c r="RPK34" s="462"/>
      <c r="RPL34" s="462"/>
      <c r="RPM34" s="462"/>
      <c r="RPN34" s="462"/>
      <c r="RPO34" s="462"/>
      <c r="RPP34" s="462"/>
      <c r="RPQ34" s="462"/>
      <c r="RPR34" s="462"/>
      <c r="RPS34" s="462"/>
      <c r="RPT34" s="462"/>
      <c r="RPU34" s="462"/>
      <c r="RPV34" s="462"/>
      <c r="RPW34" s="462"/>
      <c r="RPX34" s="462"/>
      <c r="RPY34" s="462"/>
      <c r="RPZ34" s="462"/>
      <c r="RQA34" s="462"/>
      <c r="RQB34" s="462"/>
      <c r="RQC34" s="462"/>
      <c r="RQD34" s="462"/>
      <c r="RQE34" s="462"/>
      <c r="RQF34" s="462"/>
      <c r="RQG34" s="462"/>
      <c r="RQH34" s="462"/>
      <c r="RQI34" s="462"/>
      <c r="RQJ34" s="462"/>
      <c r="RQK34" s="462"/>
      <c r="RQL34" s="462"/>
      <c r="RQM34" s="462"/>
      <c r="RQN34" s="462"/>
      <c r="RQO34" s="462"/>
      <c r="RQP34" s="462"/>
      <c r="RQQ34" s="462"/>
      <c r="RQR34" s="462"/>
      <c r="RQS34" s="462"/>
      <c r="RQT34" s="462"/>
      <c r="RQU34" s="462"/>
      <c r="RQV34" s="462"/>
      <c r="RQW34" s="462"/>
      <c r="RQX34" s="462"/>
      <c r="RQY34" s="462"/>
      <c r="RQZ34" s="462"/>
      <c r="RRA34" s="462"/>
      <c r="RRB34" s="462"/>
      <c r="RRC34" s="462"/>
      <c r="RRD34" s="462"/>
      <c r="RRE34" s="462"/>
      <c r="RRF34" s="462"/>
      <c r="RRG34" s="462"/>
      <c r="RRH34" s="462"/>
      <c r="RRI34" s="462"/>
      <c r="RRJ34" s="462"/>
      <c r="RRK34" s="462"/>
      <c r="RRL34" s="462"/>
      <c r="RRM34" s="462"/>
      <c r="RRN34" s="462"/>
      <c r="RRO34" s="462"/>
      <c r="RRP34" s="462"/>
      <c r="RRQ34" s="462"/>
      <c r="RRR34" s="462"/>
      <c r="RRS34" s="462"/>
      <c r="RRT34" s="462"/>
      <c r="RRU34" s="462"/>
      <c r="RRV34" s="462"/>
      <c r="RRW34" s="462"/>
      <c r="RRX34" s="462"/>
      <c r="RRY34" s="462"/>
      <c r="RRZ34" s="462"/>
      <c r="RSA34" s="462"/>
      <c r="RSB34" s="462"/>
      <c r="RSC34" s="462"/>
      <c r="RSD34" s="462"/>
      <c r="RSE34" s="462"/>
      <c r="RSF34" s="462"/>
      <c r="RSG34" s="462"/>
      <c r="RSH34" s="462"/>
      <c r="RSI34" s="462"/>
      <c r="RSJ34" s="462"/>
      <c r="RSK34" s="462"/>
      <c r="RSL34" s="462"/>
      <c r="RSM34" s="462"/>
      <c r="RSN34" s="462"/>
      <c r="RSO34" s="462"/>
      <c r="RSP34" s="462"/>
      <c r="RSQ34" s="462"/>
      <c r="RSR34" s="462"/>
      <c r="RSS34" s="462"/>
      <c r="RST34" s="462"/>
      <c r="RSU34" s="462"/>
      <c r="RSV34" s="462"/>
      <c r="RSW34" s="462"/>
      <c r="RSX34" s="462"/>
      <c r="RSY34" s="462"/>
      <c r="RSZ34" s="462"/>
      <c r="RTA34" s="462"/>
      <c r="RTB34" s="462"/>
      <c r="RTC34" s="462"/>
      <c r="RTD34" s="462"/>
      <c r="RTE34" s="462"/>
      <c r="RTF34" s="462"/>
      <c r="RTG34" s="462"/>
      <c r="RTH34" s="462"/>
      <c r="RTI34" s="462"/>
      <c r="RTJ34" s="462"/>
      <c r="RTK34" s="462"/>
      <c r="RTL34" s="462"/>
      <c r="RTM34" s="462"/>
      <c r="RTN34" s="462"/>
      <c r="RTO34" s="462"/>
      <c r="RTP34" s="462"/>
      <c r="RTQ34" s="462"/>
      <c r="RTR34" s="462"/>
      <c r="RTS34" s="462"/>
      <c r="RTT34" s="462"/>
      <c r="RTU34" s="462"/>
      <c r="RTV34" s="462"/>
      <c r="RTW34" s="462"/>
      <c r="RTX34" s="462"/>
      <c r="RTY34" s="462"/>
      <c r="RTZ34" s="462"/>
      <c r="RUA34" s="462"/>
      <c r="RUB34" s="462"/>
      <c r="RUC34" s="462"/>
      <c r="RUD34" s="462"/>
      <c r="RUE34" s="462"/>
      <c r="RUF34" s="462"/>
      <c r="RUG34" s="462"/>
      <c r="RUH34" s="462"/>
      <c r="RUI34" s="462"/>
      <c r="RUJ34" s="462"/>
      <c r="RUK34" s="462"/>
      <c r="RUL34" s="462"/>
      <c r="RUM34" s="462"/>
      <c r="RUN34" s="462"/>
      <c r="RUO34" s="462"/>
      <c r="RUP34" s="462"/>
      <c r="RUQ34" s="462"/>
      <c r="RUR34" s="462"/>
      <c r="RUS34" s="462"/>
      <c r="RUT34" s="462"/>
      <c r="RUU34" s="462"/>
      <c r="RUV34" s="462"/>
      <c r="RUW34" s="462"/>
      <c r="RUX34" s="462"/>
      <c r="RUY34" s="462"/>
      <c r="RUZ34" s="462"/>
      <c r="RVA34" s="462"/>
      <c r="RVB34" s="462"/>
      <c r="RVC34" s="462"/>
      <c r="RVD34" s="462"/>
      <c r="RVE34" s="462"/>
      <c r="RVF34" s="462"/>
      <c r="RVG34" s="462"/>
      <c r="RVH34" s="462"/>
      <c r="RVI34" s="462"/>
      <c r="RVJ34" s="462"/>
      <c r="RVK34" s="462"/>
      <c r="RVL34" s="462"/>
      <c r="RVM34" s="462"/>
      <c r="RVN34" s="462"/>
      <c r="RVO34" s="462"/>
      <c r="RVP34" s="462"/>
      <c r="RVQ34" s="462"/>
      <c r="RVR34" s="462"/>
      <c r="RVS34" s="462"/>
      <c r="RVT34" s="462"/>
      <c r="RVU34" s="462"/>
      <c r="RVV34" s="462"/>
      <c r="RVW34" s="462"/>
      <c r="RVX34" s="462"/>
      <c r="RVY34" s="462"/>
      <c r="RVZ34" s="462"/>
      <c r="RWA34" s="462"/>
      <c r="RWB34" s="462"/>
      <c r="RWC34" s="462"/>
      <c r="RWD34" s="462"/>
      <c r="RWE34" s="462"/>
      <c r="RWF34" s="462"/>
      <c r="RWG34" s="462"/>
      <c r="RWH34" s="462"/>
      <c r="RWI34" s="462"/>
      <c r="RWJ34" s="462"/>
      <c r="RWK34" s="462"/>
      <c r="RWL34" s="462"/>
      <c r="RWM34" s="462"/>
      <c r="RWN34" s="462"/>
      <c r="RWO34" s="462"/>
      <c r="RWP34" s="462"/>
      <c r="RWQ34" s="462"/>
      <c r="RWR34" s="462"/>
      <c r="RWS34" s="462"/>
      <c r="RWT34" s="462"/>
      <c r="RWU34" s="462"/>
      <c r="RWV34" s="462"/>
      <c r="RWW34" s="462"/>
      <c r="RWX34" s="462"/>
      <c r="RWY34" s="462"/>
      <c r="RWZ34" s="462"/>
      <c r="RXA34" s="462"/>
      <c r="RXB34" s="462"/>
      <c r="RXC34" s="462"/>
      <c r="RXD34" s="462"/>
      <c r="RXE34" s="462"/>
      <c r="RXF34" s="462"/>
      <c r="RXG34" s="462"/>
      <c r="RXH34" s="462"/>
      <c r="RXI34" s="462"/>
      <c r="RXJ34" s="462"/>
      <c r="RXK34" s="462"/>
      <c r="RXL34" s="462"/>
      <c r="RXM34" s="462"/>
      <c r="RXN34" s="462"/>
      <c r="RXO34" s="462"/>
      <c r="RXP34" s="462"/>
      <c r="RXQ34" s="462"/>
      <c r="RXR34" s="462"/>
      <c r="RXS34" s="462"/>
      <c r="RXT34" s="462"/>
      <c r="RXU34" s="462"/>
      <c r="RXV34" s="462"/>
      <c r="RXW34" s="462"/>
      <c r="RXX34" s="462"/>
      <c r="RXY34" s="462"/>
      <c r="RXZ34" s="462"/>
      <c r="RYA34" s="462"/>
      <c r="RYB34" s="462"/>
      <c r="RYC34" s="462"/>
      <c r="RYD34" s="462"/>
      <c r="RYE34" s="462"/>
      <c r="RYF34" s="462"/>
      <c r="RYG34" s="462"/>
      <c r="RYH34" s="462"/>
      <c r="RYI34" s="462"/>
      <c r="RYJ34" s="462"/>
      <c r="RYK34" s="462"/>
      <c r="RYL34" s="462"/>
      <c r="RYM34" s="462"/>
      <c r="RYN34" s="462"/>
      <c r="RYO34" s="462"/>
      <c r="RYP34" s="462"/>
      <c r="RYQ34" s="462"/>
      <c r="RYR34" s="462"/>
      <c r="RYS34" s="462"/>
      <c r="RYT34" s="462"/>
      <c r="RYU34" s="462"/>
      <c r="RYV34" s="462"/>
      <c r="RYW34" s="462"/>
      <c r="RYX34" s="462"/>
      <c r="RYY34" s="462"/>
      <c r="RYZ34" s="462"/>
      <c r="RZA34" s="462"/>
      <c r="RZB34" s="462"/>
      <c r="RZC34" s="462"/>
      <c r="RZD34" s="462"/>
      <c r="RZE34" s="462"/>
      <c r="RZF34" s="462"/>
      <c r="RZG34" s="462"/>
      <c r="RZH34" s="462"/>
      <c r="RZI34" s="462"/>
      <c r="RZJ34" s="462"/>
      <c r="RZK34" s="462"/>
      <c r="RZL34" s="462"/>
      <c r="RZM34" s="462"/>
      <c r="RZN34" s="462"/>
      <c r="RZO34" s="462"/>
      <c r="RZP34" s="462"/>
      <c r="RZQ34" s="462"/>
      <c r="RZR34" s="462"/>
      <c r="RZS34" s="462"/>
      <c r="RZT34" s="462"/>
      <c r="RZU34" s="462"/>
      <c r="RZV34" s="462"/>
      <c r="RZW34" s="462"/>
      <c r="RZX34" s="462"/>
      <c r="RZY34" s="462"/>
      <c r="RZZ34" s="462"/>
      <c r="SAA34" s="462"/>
      <c r="SAB34" s="462"/>
      <c r="SAC34" s="462"/>
      <c r="SAD34" s="462"/>
      <c r="SAE34" s="462"/>
      <c r="SAF34" s="462"/>
      <c r="SAG34" s="462"/>
      <c r="SAH34" s="462"/>
      <c r="SAI34" s="462"/>
      <c r="SAJ34" s="462"/>
      <c r="SAK34" s="462"/>
      <c r="SAL34" s="462"/>
      <c r="SAM34" s="462"/>
      <c r="SAN34" s="462"/>
      <c r="SAO34" s="462"/>
      <c r="SAP34" s="462"/>
      <c r="SAQ34" s="462"/>
      <c r="SAR34" s="462"/>
      <c r="SAS34" s="462"/>
      <c r="SAT34" s="462"/>
      <c r="SAU34" s="462"/>
      <c r="SAV34" s="462"/>
      <c r="SAW34" s="462"/>
      <c r="SAX34" s="462"/>
      <c r="SAY34" s="462"/>
      <c r="SAZ34" s="462"/>
      <c r="SBA34" s="462"/>
      <c r="SBB34" s="462"/>
      <c r="SBC34" s="462"/>
      <c r="SBD34" s="462"/>
      <c r="SBE34" s="462"/>
      <c r="SBF34" s="462"/>
      <c r="SBG34" s="462"/>
      <c r="SBH34" s="462"/>
      <c r="SBI34" s="462"/>
      <c r="SBJ34" s="462"/>
      <c r="SBK34" s="462"/>
      <c r="SBL34" s="462"/>
      <c r="SBM34" s="462"/>
      <c r="SBN34" s="462"/>
      <c r="SBO34" s="462"/>
      <c r="SBP34" s="462"/>
      <c r="SBQ34" s="462"/>
      <c r="SBR34" s="462"/>
      <c r="SBS34" s="462"/>
      <c r="SBT34" s="462"/>
      <c r="SBU34" s="462"/>
      <c r="SBV34" s="462"/>
      <c r="SBW34" s="462"/>
      <c r="SBX34" s="462"/>
      <c r="SBY34" s="462"/>
      <c r="SBZ34" s="462"/>
      <c r="SCA34" s="462"/>
      <c r="SCB34" s="462"/>
      <c r="SCC34" s="462"/>
      <c r="SCD34" s="462"/>
      <c r="SCE34" s="462"/>
      <c r="SCF34" s="462"/>
      <c r="SCG34" s="462"/>
      <c r="SCH34" s="462"/>
      <c r="SCI34" s="462"/>
      <c r="SCJ34" s="462"/>
      <c r="SCK34" s="462"/>
      <c r="SCL34" s="462"/>
      <c r="SCM34" s="462"/>
      <c r="SCN34" s="462"/>
      <c r="SCO34" s="462"/>
      <c r="SCP34" s="462"/>
      <c r="SCQ34" s="462"/>
      <c r="SCR34" s="462"/>
      <c r="SCS34" s="462"/>
      <c r="SCT34" s="462"/>
      <c r="SCU34" s="462"/>
      <c r="SCV34" s="462"/>
      <c r="SCW34" s="462"/>
      <c r="SCX34" s="462"/>
      <c r="SCY34" s="462"/>
      <c r="SCZ34" s="462"/>
      <c r="SDA34" s="462"/>
      <c r="SDB34" s="462"/>
      <c r="SDC34" s="462"/>
      <c r="SDD34" s="462"/>
      <c r="SDE34" s="462"/>
      <c r="SDF34" s="462"/>
      <c r="SDG34" s="462"/>
      <c r="SDH34" s="462"/>
      <c r="SDI34" s="462"/>
      <c r="SDJ34" s="462"/>
      <c r="SDK34" s="462"/>
      <c r="SDL34" s="462"/>
      <c r="SDM34" s="462"/>
      <c r="SDN34" s="462"/>
      <c r="SDO34" s="462"/>
      <c r="SDP34" s="462"/>
      <c r="SDQ34" s="462"/>
      <c r="SDR34" s="462"/>
      <c r="SDS34" s="462"/>
      <c r="SDT34" s="462"/>
      <c r="SDU34" s="462"/>
      <c r="SDV34" s="462"/>
      <c r="SDW34" s="462"/>
      <c r="SDX34" s="462"/>
      <c r="SDY34" s="462"/>
      <c r="SDZ34" s="462"/>
      <c r="SEA34" s="462"/>
      <c r="SEB34" s="462"/>
      <c r="SEC34" s="462"/>
      <c r="SED34" s="462"/>
      <c r="SEE34" s="462"/>
      <c r="SEF34" s="462"/>
      <c r="SEG34" s="462"/>
      <c r="SEH34" s="462"/>
      <c r="SEI34" s="462"/>
      <c r="SEJ34" s="462"/>
      <c r="SEK34" s="462"/>
      <c r="SEL34" s="462"/>
      <c r="SEM34" s="462"/>
      <c r="SEN34" s="462"/>
      <c r="SEO34" s="462"/>
      <c r="SEP34" s="462"/>
      <c r="SEQ34" s="462"/>
      <c r="SER34" s="462"/>
      <c r="SES34" s="462"/>
      <c r="SET34" s="462"/>
      <c r="SEU34" s="462"/>
      <c r="SEV34" s="462"/>
      <c r="SEW34" s="462"/>
      <c r="SEX34" s="462"/>
      <c r="SEY34" s="462"/>
      <c r="SEZ34" s="462"/>
      <c r="SFA34" s="462"/>
      <c r="SFB34" s="462"/>
      <c r="SFC34" s="462"/>
      <c r="SFD34" s="462"/>
      <c r="SFE34" s="462"/>
      <c r="SFF34" s="462"/>
      <c r="SFG34" s="462"/>
      <c r="SFH34" s="462"/>
      <c r="SFI34" s="462"/>
      <c r="SFJ34" s="462"/>
      <c r="SFK34" s="462"/>
      <c r="SFL34" s="462"/>
      <c r="SFM34" s="462"/>
      <c r="SFN34" s="462"/>
      <c r="SFO34" s="462"/>
      <c r="SFP34" s="462"/>
      <c r="SFQ34" s="462"/>
      <c r="SFR34" s="462"/>
      <c r="SFS34" s="462"/>
      <c r="SFT34" s="462"/>
      <c r="SFU34" s="462"/>
      <c r="SFV34" s="462"/>
      <c r="SFW34" s="462"/>
      <c r="SFX34" s="462"/>
      <c r="SFY34" s="462"/>
      <c r="SFZ34" s="462"/>
      <c r="SGA34" s="462"/>
      <c r="SGB34" s="462"/>
      <c r="SGC34" s="462"/>
      <c r="SGD34" s="462"/>
      <c r="SGE34" s="462"/>
      <c r="SGF34" s="462"/>
      <c r="SGG34" s="462"/>
      <c r="SGH34" s="462"/>
      <c r="SGI34" s="462"/>
      <c r="SGJ34" s="462"/>
      <c r="SGK34" s="462"/>
      <c r="SGL34" s="462"/>
      <c r="SGM34" s="462"/>
      <c r="SGN34" s="462"/>
      <c r="SGO34" s="462"/>
      <c r="SGP34" s="462"/>
      <c r="SGQ34" s="462"/>
      <c r="SGR34" s="462"/>
      <c r="SGS34" s="462"/>
      <c r="SGT34" s="462"/>
      <c r="SGU34" s="462"/>
      <c r="SGV34" s="462"/>
      <c r="SGW34" s="462"/>
      <c r="SGX34" s="462"/>
      <c r="SGY34" s="462"/>
      <c r="SGZ34" s="462"/>
      <c r="SHA34" s="462"/>
      <c r="SHB34" s="462"/>
      <c r="SHC34" s="462"/>
      <c r="SHD34" s="462"/>
      <c r="SHE34" s="462"/>
      <c r="SHF34" s="462"/>
      <c r="SHG34" s="462"/>
      <c r="SHH34" s="462"/>
      <c r="SHI34" s="462"/>
      <c r="SHJ34" s="462"/>
      <c r="SHK34" s="462"/>
      <c r="SHL34" s="462"/>
      <c r="SHM34" s="462"/>
      <c r="SHN34" s="462"/>
      <c r="SHO34" s="462"/>
      <c r="SHP34" s="462"/>
      <c r="SHQ34" s="462"/>
      <c r="SHR34" s="462"/>
      <c r="SHS34" s="462"/>
      <c r="SHT34" s="462"/>
      <c r="SHU34" s="462"/>
      <c r="SHV34" s="462"/>
      <c r="SHW34" s="462"/>
      <c r="SHX34" s="462"/>
      <c r="SHY34" s="462"/>
      <c r="SHZ34" s="462"/>
      <c r="SIA34" s="462"/>
      <c r="SIB34" s="462"/>
      <c r="SIC34" s="462"/>
      <c r="SID34" s="462"/>
      <c r="SIE34" s="462"/>
      <c r="SIF34" s="462"/>
      <c r="SIG34" s="462"/>
      <c r="SIH34" s="462"/>
      <c r="SII34" s="462"/>
      <c r="SIJ34" s="462"/>
      <c r="SIK34" s="462"/>
      <c r="SIL34" s="462"/>
      <c r="SIM34" s="462"/>
      <c r="SIN34" s="462"/>
      <c r="SIO34" s="462"/>
      <c r="SIP34" s="462"/>
      <c r="SIQ34" s="462"/>
      <c r="SIR34" s="462"/>
      <c r="SIS34" s="462"/>
      <c r="SIT34" s="462"/>
      <c r="SIU34" s="462"/>
      <c r="SIV34" s="462"/>
      <c r="SIW34" s="462"/>
      <c r="SIX34" s="462"/>
      <c r="SIY34" s="462"/>
      <c r="SIZ34" s="462"/>
      <c r="SJA34" s="462"/>
      <c r="SJB34" s="462"/>
      <c r="SJC34" s="462"/>
      <c r="SJD34" s="462"/>
      <c r="SJE34" s="462"/>
      <c r="SJF34" s="462"/>
      <c r="SJG34" s="462"/>
      <c r="SJH34" s="462"/>
      <c r="SJI34" s="462"/>
      <c r="SJJ34" s="462"/>
      <c r="SJK34" s="462"/>
      <c r="SJL34" s="462"/>
      <c r="SJM34" s="462"/>
      <c r="SJN34" s="462"/>
      <c r="SJO34" s="462"/>
      <c r="SJP34" s="462"/>
      <c r="SJQ34" s="462"/>
      <c r="SJR34" s="462"/>
      <c r="SJS34" s="462"/>
      <c r="SJT34" s="462"/>
      <c r="SJU34" s="462"/>
      <c r="SJV34" s="462"/>
      <c r="SJW34" s="462"/>
      <c r="SJX34" s="462"/>
      <c r="SJY34" s="462"/>
      <c r="SJZ34" s="462"/>
      <c r="SKA34" s="462"/>
      <c r="SKB34" s="462"/>
      <c r="SKC34" s="462"/>
      <c r="SKD34" s="462"/>
      <c r="SKE34" s="462"/>
      <c r="SKF34" s="462"/>
      <c r="SKG34" s="462"/>
      <c r="SKH34" s="462"/>
      <c r="SKI34" s="462"/>
      <c r="SKJ34" s="462"/>
      <c r="SKK34" s="462"/>
      <c r="SKL34" s="462"/>
      <c r="SKM34" s="462"/>
      <c r="SKN34" s="462"/>
      <c r="SKO34" s="462"/>
      <c r="SKP34" s="462"/>
      <c r="SKQ34" s="462"/>
      <c r="SKR34" s="462"/>
      <c r="SKS34" s="462"/>
      <c r="SKT34" s="462"/>
      <c r="SKU34" s="462"/>
      <c r="SKV34" s="462"/>
      <c r="SKW34" s="462"/>
      <c r="SKX34" s="462"/>
      <c r="SKY34" s="462"/>
      <c r="SKZ34" s="462"/>
      <c r="SLA34" s="462"/>
      <c r="SLB34" s="462"/>
      <c r="SLC34" s="462"/>
      <c r="SLD34" s="462"/>
      <c r="SLE34" s="462"/>
      <c r="SLF34" s="462"/>
      <c r="SLG34" s="462"/>
      <c r="SLH34" s="462"/>
      <c r="SLI34" s="462"/>
      <c r="SLJ34" s="462"/>
      <c r="SLK34" s="462"/>
      <c r="SLL34" s="462"/>
      <c r="SLM34" s="462"/>
      <c r="SLN34" s="462"/>
      <c r="SLO34" s="462"/>
      <c r="SLP34" s="462"/>
      <c r="SLQ34" s="462"/>
      <c r="SLR34" s="462"/>
      <c r="SLS34" s="462"/>
      <c r="SLT34" s="462"/>
      <c r="SLU34" s="462"/>
      <c r="SLV34" s="462"/>
      <c r="SLW34" s="462"/>
      <c r="SLX34" s="462"/>
      <c r="SLY34" s="462"/>
      <c r="SLZ34" s="462"/>
      <c r="SMA34" s="462"/>
      <c r="SMB34" s="462"/>
      <c r="SMC34" s="462"/>
      <c r="SMD34" s="462"/>
      <c r="SME34" s="462"/>
      <c r="SMF34" s="462"/>
      <c r="SMG34" s="462"/>
      <c r="SMH34" s="462"/>
      <c r="SMI34" s="462"/>
      <c r="SMJ34" s="462"/>
      <c r="SMK34" s="462"/>
      <c r="SML34" s="462"/>
      <c r="SMM34" s="462"/>
      <c r="SMN34" s="462"/>
      <c r="SMO34" s="462"/>
      <c r="SMP34" s="462"/>
      <c r="SMQ34" s="462"/>
      <c r="SMR34" s="462"/>
      <c r="SMS34" s="462"/>
      <c r="SMT34" s="462"/>
      <c r="SMU34" s="462"/>
      <c r="SMV34" s="462"/>
      <c r="SMW34" s="462"/>
      <c r="SMX34" s="462"/>
      <c r="SMY34" s="462"/>
      <c r="SMZ34" s="462"/>
      <c r="SNA34" s="462"/>
      <c r="SNB34" s="462"/>
      <c r="SNC34" s="462"/>
      <c r="SND34" s="462"/>
      <c r="SNE34" s="462"/>
      <c r="SNF34" s="462"/>
      <c r="SNG34" s="462"/>
      <c r="SNH34" s="462"/>
      <c r="SNI34" s="462"/>
      <c r="SNJ34" s="462"/>
      <c r="SNK34" s="462"/>
      <c r="SNL34" s="462"/>
      <c r="SNM34" s="462"/>
      <c r="SNN34" s="462"/>
      <c r="SNO34" s="462"/>
      <c r="SNP34" s="462"/>
      <c r="SNQ34" s="462"/>
      <c r="SNR34" s="462"/>
      <c r="SNS34" s="462"/>
      <c r="SNT34" s="462"/>
      <c r="SNU34" s="462"/>
      <c r="SNV34" s="462"/>
      <c r="SNW34" s="462"/>
      <c r="SNX34" s="462"/>
      <c r="SNY34" s="462"/>
      <c r="SNZ34" s="462"/>
      <c r="SOA34" s="462"/>
      <c r="SOB34" s="462"/>
      <c r="SOC34" s="462"/>
      <c r="SOD34" s="462"/>
      <c r="SOE34" s="462"/>
      <c r="SOF34" s="462"/>
      <c r="SOG34" s="462"/>
      <c r="SOH34" s="462"/>
      <c r="SOI34" s="462"/>
      <c r="SOJ34" s="462"/>
      <c r="SOK34" s="462"/>
      <c r="SOL34" s="462"/>
      <c r="SOM34" s="462"/>
      <c r="SON34" s="462"/>
      <c r="SOO34" s="462"/>
      <c r="SOP34" s="462"/>
      <c r="SOQ34" s="462"/>
      <c r="SOR34" s="462"/>
      <c r="SOS34" s="462"/>
      <c r="SOT34" s="462"/>
      <c r="SOU34" s="462"/>
      <c r="SOV34" s="462"/>
      <c r="SOW34" s="462"/>
      <c r="SOX34" s="462"/>
      <c r="SOY34" s="462"/>
      <c r="SOZ34" s="462"/>
      <c r="SPA34" s="462"/>
      <c r="SPB34" s="462"/>
      <c r="SPC34" s="462"/>
      <c r="SPD34" s="462"/>
      <c r="SPE34" s="462"/>
      <c r="SPF34" s="462"/>
      <c r="SPG34" s="462"/>
      <c r="SPH34" s="462"/>
      <c r="SPI34" s="462"/>
      <c r="SPJ34" s="462"/>
      <c r="SPK34" s="462"/>
      <c r="SPL34" s="462"/>
      <c r="SPM34" s="462"/>
      <c r="SPN34" s="462"/>
      <c r="SPO34" s="462"/>
      <c r="SPP34" s="462"/>
      <c r="SPQ34" s="462"/>
      <c r="SPR34" s="462"/>
      <c r="SPS34" s="462"/>
      <c r="SPT34" s="462"/>
      <c r="SPU34" s="462"/>
      <c r="SPV34" s="462"/>
      <c r="SPW34" s="462"/>
      <c r="SPX34" s="462"/>
      <c r="SPY34" s="462"/>
      <c r="SPZ34" s="462"/>
      <c r="SQA34" s="462"/>
      <c r="SQB34" s="462"/>
      <c r="SQC34" s="462"/>
      <c r="SQD34" s="462"/>
      <c r="SQE34" s="462"/>
      <c r="SQF34" s="462"/>
      <c r="SQG34" s="462"/>
      <c r="SQH34" s="462"/>
      <c r="SQI34" s="462"/>
      <c r="SQJ34" s="462"/>
      <c r="SQK34" s="462"/>
      <c r="SQL34" s="462"/>
      <c r="SQM34" s="462"/>
      <c r="SQN34" s="462"/>
      <c r="SQO34" s="462"/>
      <c r="SQP34" s="462"/>
      <c r="SQQ34" s="462"/>
      <c r="SQR34" s="462"/>
      <c r="SQS34" s="462"/>
      <c r="SQT34" s="462"/>
      <c r="SQU34" s="462"/>
      <c r="SQV34" s="462"/>
      <c r="SQW34" s="462"/>
      <c r="SQX34" s="462"/>
      <c r="SQY34" s="462"/>
      <c r="SQZ34" s="462"/>
      <c r="SRA34" s="462"/>
      <c r="SRB34" s="462"/>
      <c r="SRC34" s="462"/>
      <c r="SRD34" s="462"/>
      <c r="SRE34" s="462"/>
      <c r="SRF34" s="462"/>
      <c r="SRG34" s="462"/>
      <c r="SRH34" s="462"/>
      <c r="SRI34" s="462"/>
      <c r="SRJ34" s="462"/>
      <c r="SRK34" s="462"/>
      <c r="SRL34" s="462"/>
      <c r="SRM34" s="462"/>
      <c r="SRN34" s="462"/>
      <c r="SRO34" s="462"/>
      <c r="SRP34" s="462"/>
      <c r="SRQ34" s="462"/>
      <c r="SRR34" s="462"/>
      <c r="SRS34" s="462"/>
      <c r="SRT34" s="462"/>
      <c r="SRU34" s="462"/>
      <c r="SRV34" s="462"/>
      <c r="SRW34" s="462"/>
      <c r="SRX34" s="462"/>
      <c r="SRY34" s="462"/>
      <c r="SRZ34" s="462"/>
      <c r="SSA34" s="462"/>
      <c r="SSB34" s="462"/>
      <c r="SSC34" s="462"/>
      <c r="SSD34" s="462"/>
      <c r="SSE34" s="462"/>
      <c r="SSF34" s="462"/>
      <c r="SSG34" s="462"/>
      <c r="SSH34" s="462"/>
      <c r="SSI34" s="462"/>
      <c r="SSJ34" s="462"/>
      <c r="SSK34" s="462"/>
      <c r="SSL34" s="462"/>
      <c r="SSM34" s="462"/>
      <c r="SSN34" s="462"/>
      <c r="SSO34" s="462"/>
      <c r="SSP34" s="462"/>
      <c r="SSQ34" s="462"/>
      <c r="SSR34" s="462"/>
      <c r="SSS34" s="462"/>
      <c r="SST34" s="462"/>
      <c r="SSU34" s="462"/>
      <c r="SSV34" s="462"/>
      <c r="SSW34" s="462"/>
      <c r="SSX34" s="462"/>
      <c r="SSY34" s="462"/>
      <c r="SSZ34" s="462"/>
      <c r="STA34" s="462"/>
      <c r="STB34" s="462"/>
      <c r="STC34" s="462"/>
      <c r="STD34" s="462"/>
      <c r="STE34" s="462"/>
      <c r="STF34" s="462"/>
      <c r="STG34" s="462"/>
      <c r="STH34" s="462"/>
      <c r="STI34" s="462"/>
      <c r="STJ34" s="462"/>
      <c r="STK34" s="462"/>
      <c r="STL34" s="462"/>
      <c r="STM34" s="462"/>
      <c r="STN34" s="462"/>
      <c r="STO34" s="462"/>
      <c r="STP34" s="462"/>
      <c r="STQ34" s="462"/>
      <c r="STR34" s="462"/>
      <c r="STS34" s="462"/>
      <c r="STT34" s="462"/>
      <c r="STU34" s="462"/>
      <c r="STV34" s="462"/>
      <c r="STW34" s="462"/>
      <c r="STX34" s="462"/>
      <c r="STY34" s="462"/>
      <c r="STZ34" s="462"/>
      <c r="SUA34" s="462"/>
      <c r="SUB34" s="462"/>
      <c r="SUC34" s="462"/>
      <c r="SUD34" s="462"/>
      <c r="SUE34" s="462"/>
      <c r="SUF34" s="462"/>
      <c r="SUG34" s="462"/>
      <c r="SUH34" s="462"/>
      <c r="SUI34" s="462"/>
      <c r="SUJ34" s="462"/>
      <c r="SUK34" s="462"/>
      <c r="SUL34" s="462"/>
      <c r="SUM34" s="462"/>
      <c r="SUN34" s="462"/>
      <c r="SUO34" s="462"/>
      <c r="SUP34" s="462"/>
      <c r="SUQ34" s="462"/>
      <c r="SUR34" s="462"/>
      <c r="SUS34" s="462"/>
      <c r="SUT34" s="462"/>
      <c r="SUU34" s="462"/>
      <c r="SUV34" s="462"/>
      <c r="SUW34" s="462"/>
      <c r="SUX34" s="462"/>
      <c r="SUY34" s="462"/>
      <c r="SUZ34" s="462"/>
      <c r="SVA34" s="462"/>
      <c r="SVB34" s="462"/>
      <c r="SVC34" s="462"/>
      <c r="SVD34" s="462"/>
      <c r="SVE34" s="462"/>
      <c r="SVF34" s="462"/>
      <c r="SVG34" s="462"/>
      <c r="SVH34" s="462"/>
      <c r="SVI34" s="462"/>
      <c r="SVJ34" s="462"/>
      <c r="SVK34" s="462"/>
      <c r="SVL34" s="462"/>
      <c r="SVM34" s="462"/>
      <c r="SVN34" s="462"/>
      <c r="SVO34" s="462"/>
      <c r="SVP34" s="462"/>
      <c r="SVQ34" s="462"/>
      <c r="SVR34" s="462"/>
      <c r="SVS34" s="462"/>
      <c r="SVT34" s="462"/>
      <c r="SVU34" s="462"/>
      <c r="SVV34" s="462"/>
      <c r="SVW34" s="462"/>
      <c r="SVX34" s="462"/>
      <c r="SVY34" s="462"/>
      <c r="SVZ34" s="462"/>
      <c r="SWA34" s="462"/>
      <c r="SWB34" s="462"/>
      <c r="SWC34" s="462"/>
      <c r="SWD34" s="462"/>
      <c r="SWE34" s="462"/>
      <c r="SWF34" s="462"/>
      <c r="SWG34" s="462"/>
      <c r="SWH34" s="462"/>
      <c r="SWI34" s="462"/>
      <c r="SWJ34" s="462"/>
      <c r="SWK34" s="462"/>
      <c r="SWL34" s="462"/>
      <c r="SWM34" s="462"/>
      <c r="SWN34" s="462"/>
      <c r="SWO34" s="462"/>
      <c r="SWP34" s="462"/>
      <c r="SWQ34" s="462"/>
      <c r="SWR34" s="462"/>
      <c r="SWS34" s="462"/>
      <c r="SWT34" s="462"/>
      <c r="SWU34" s="462"/>
      <c r="SWV34" s="462"/>
      <c r="SWW34" s="462"/>
      <c r="SWX34" s="462"/>
      <c r="SWY34" s="462"/>
      <c r="SWZ34" s="462"/>
      <c r="SXA34" s="462"/>
      <c r="SXB34" s="462"/>
      <c r="SXC34" s="462"/>
      <c r="SXD34" s="462"/>
      <c r="SXE34" s="462"/>
      <c r="SXF34" s="462"/>
      <c r="SXG34" s="462"/>
      <c r="SXH34" s="462"/>
      <c r="SXI34" s="462"/>
      <c r="SXJ34" s="462"/>
      <c r="SXK34" s="462"/>
      <c r="SXL34" s="462"/>
      <c r="SXM34" s="462"/>
      <c r="SXN34" s="462"/>
      <c r="SXO34" s="462"/>
      <c r="SXP34" s="462"/>
      <c r="SXQ34" s="462"/>
      <c r="SXR34" s="462"/>
      <c r="SXS34" s="462"/>
      <c r="SXT34" s="462"/>
      <c r="SXU34" s="462"/>
      <c r="SXV34" s="462"/>
      <c r="SXW34" s="462"/>
      <c r="SXX34" s="462"/>
      <c r="SXY34" s="462"/>
      <c r="SXZ34" s="462"/>
      <c r="SYA34" s="462"/>
      <c r="SYB34" s="462"/>
      <c r="SYC34" s="462"/>
      <c r="SYD34" s="462"/>
      <c r="SYE34" s="462"/>
      <c r="SYF34" s="462"/>
      <c r="SYG34" s="462"/>
      <c r="SYH34" s="462"/>
      <c r="SYI34" s="462"/>
      <c r="SYJ34" s="462"/>
      <c r="SYK34" s="462"/>
      <c r="SYL34" s="462"/>
      <c r="SYM34" s="462"/>
      <c r="SYN34" s="462"/>
      <c r="SYO34" s="462"/>
      <c r="SYP34" s="462"/>
      <c r="SYQ34" s="462"/>
      <c r="SYR34" s="462"/>
      <c r="SYS34" s="462"/>
      <c r="SYT34" s="462"/>
      <c r="SYU34" s="462"/>
      <c r="SYV34" s="462"/>
      <c r="SYW34" s="462"/>
      <c r="SYX34" s="462"/>
      <c r="SYY34" s="462"/>
      <c r="SYZ34" s="462"/>
      <c r="SZA34" s="462"/>
      <c r="SZB34" s="462"/>
      <c r="SZC34" s="462"/>
      <c r="SZD34" s="462"/>
      <c r="SZE34" s="462"/>
      <c r="SZF34" s="462"/>
      <c r="SZG34" s="462"/>
      <c r="SZH34" s="462"/>
      <c r="SZI34" s="462"/>
      <c r="SZJ34" s="462"/>
      <c r="SZK34" s="462"/>
      <c r="SZL34" s="462"/>
      <c r="SZM34" s="462"/>
      <c r="SZN34" s="462"/>
      <c r="SZO34" s="462"/>
      <c r="SZP34" s="462"/>
      <c r="SZQ34" s="462"/>
      <c r="SZR34" s="462"/>
      <c r="SZS34" s="462"/>
      <c r="SZT34" s="462"/>
      <c r="SZU34" s="462"/>
      <c r="SZV34" s="462"/>
      <c r="SZW34" s="462"/>
      <c r="SZX34" s="462"/>
      <c r="SZY34" s="462"/>
      <c r="SZZ34" s="462"/>
      <c r="TAA34" s="462"/>
      <c r="TAB34" s="462"/>
      <c r="TAC34" s="462"/>
      <c r="TAD34" s="462"/>
      <c r="TAE34" s="462"/>
      <c r="TAF34" s="462"/>
      <c r="TAG34" s="462"/>
      <c r="TAH34" s="462"/>
      <c r="TAI34" s="462"/>
      <c r="TAJ34" s="462"/>
      <c r="TAK34" s="462"/>
      <c r="TAL34" s="462"/>
      <c r="TAM34" s="462"/>
      <c r="TAN34" s="462"/>
      <c r="TAO34" s="462"/>
      <c r="TAP34" s="462"/>
      <c r="TAQ34" s="462"/>
      <c r="TAR34" s="462"/>
      <c r="TAS34" s="462"/>
      <c r="TAT34" s="462"/>
      <c r="TAU34" s="462"/>
      <c r="TAV34" s="462"/>
      <c r="TAW34" s="462"/>
      <c r="TAX34" s="462"/>
      <c r="TAY34" s="462"/>
      <c r="TAZ34" s="462"/>
      <c r="TBA34" s="462"/>
      <c r="TBB34" s="462"/>
      <c r="TBC34" s="462"/>
      <c r="TBD34" s="462"/>
      <c r="TBE34" s="462"/>
      <c r="TBF34" s="462"/>
      <c r="TBG34" s="462"/>
      <c r="TBH34" s="462"/>
      <c r="TBI34" s="462"/>
      <c r="TBJ34" s="462"/>
      <c r="TBK34" s="462"/>
      <c r="TBL34" s="462"/>
      <c r="TBM34" s="462"/>
      <c r="TBN34" s="462"/>
      <c r="TBO34" s="462"/>
      <c r="TBP34" s="462"/>
      <c r="TBQ34" s="462"/>
      <c r="TBR34" s="462"/>
      <c r="TBS34" s="462"/>
      <c r="TBT34" s="462"/>
      <c r="TBU34" s="462"/>
      <c r="TBV34" s="462"/>
      <c r="TBW34" s="462"/>
      <c r="TBX34" s="462"/>
      <c r="TBY34" s="462"/>
      <c r="TBZ34" s="462"/>
      <c r="TCA34" s="462"/>
      <c r="TCB34" s="462"/>
      <c r="TCC34" s="462"/>
      <c r="TCD34" s="462"/>
      <c r="TCE34" s="462"/>
      <c r="TCF34" s="462"/>
      <c r="TCG34" s="462"/>
      <c r="TCH34" s="462"/>
      <c r="TCI34" s="462"/>
      <c r="TCJ34" s="462"/>
      <c r="TCK34" s="462"/>
      <c r="TCL34" s="462"/>
      <c r="TCM34" s="462"/>
      <c r="TCN34" s="462"/>
      <c r="TCO34" s="462"/>
      <c r="TCP34" s="462"/>
      <c r="TCQ34" s="462"/>
      <c r="TCR34" s="462"/>
      <c r="TCS34" s="462"/>
      <c r="TCT34" s="462"/>
      <c r="TCU34" s="462"/>
      <c r="TCV34" s="462"/>
      <c r="TCW34" s="462"/>
      <c r="TCX34" s="462"/>
      <c r="TCY34" s="462"/>
      <c r="TCZ34" s="462"/>
      <c r="TDA34" s="462"/>
      <c r="TDB34" s="462"/>
      <c r="TDC34" s="462"/>
      <c r="TDD34" s="462"/>
      <c r="TDE34" s="462"/>
      <c r="TDF34" s="462"/>
      <c r="TDG34" s="462"/>
      <c r="TDH34" s="462"/>
      <c r="TDI34" s="462"/>
      <c r="TDJ34" s="462"/>
      <c r="TDK34" s="462"/>
      <c r="TDL34" s="462"/>
      <c r="TDM34" s="462"/>
      <c r="TDN34" s="462"/>
      <c r="TDO34" s="462"/>
      <c r="TDP34" s="462"/>
      <c r="TDQ34" s="462"/>
      <c r="TDR34" s="462"/>
      <c r="TDS34" s="462"/>
      <c r="TDT34" s="462"/>
      <c r="TDU34" s="462"/>
      <c r="TDV34" s="462"/>
      <c r="TDW34" s="462"/>
      <c r="TDX34" s="462"/>
      <c r="TDY34" s="462"/>
      <c r="TDZ34" s="462"/>
      <c r="TEA34" s="462"/>
      <c r="TEB34" s="462"/>
      <c r="TEC34" s="462"/>
      <c r="TED34" s="462"/>
      <c r="TEE34" s="462"/>
      <c r="TEF34" s="462"/>
      <c r="TEG34" s="462"/>
      <c r="TEH34" s="462"/>
      <c r="TEI34" s="462"/>
      <c r="TEJ34" s="462"/>
      <c r="TEK34" s="462"/>
      <c r="TEL34" s="462"/>
      <c r="TEM34" s="462"/>
      <c r="TEN34" s="462"/>
      <c r="TEO34" s="462"/>
      <c r="TEP34" s="462"/>
      <c r="TEQ34" s="462"/>
      <c r="TER34" s="462"/>
      <c r="TES34" s="462"/>
      <c r="TET34" s="462"/>
      <c r="TEU34" s="462"/>
      <c r="TEV34" s="462"/>
      <c r="TEW34" s="462"/>
      <c r="TEX34" s="462"/>
      <c r="TEY34" s="462"/>
      <c r="TEZ34" s="462"/>
      <c r="TFA34" s="462"/>
      <c r="TFB34" s="462"/>
      <c r="TFC34" s="462"/>
      <c r="TFD34" s="462"/>
      <c r="TFE34" s="462"/>
      <c r="TFF34" s="462"/>
      <c r="TFG34" s="462"/>
      <c r="TFH34" s="462"/>
      <c r="TFI34" s="462"/>
      <c r="TFJ34" s="462"/>
      <c r="TFK34" s="462"/>
      <c r="TFL34" s="462"/>
      <c r="TFM34" s="462"/>
      <c r="TFN34" s="462"/>
      <c r="TFO34" s="462"/>
      <c r="TFP34" s="462"/>
      <c r="TFQ34" s="462"/>
      <c r="TFR34" s="462"/>
      <c r="TFS34" s="462"/>
      <c r="TFT34" s="462"/>
      <c r="TFU34" s="462"/>
      <c r="TFV34" s="462"/>
      <c r="TFW34" s="462"/>
      <c r="TFX34" s="462"/>
      <c r="TFY34" s="462"/>
      <c r="TFZ34" s="462"/>
      <c r="TGA34" s="462"/>
      <c r="TGB34" s="462"/>
      <c r="TGC34" s="462"/>
      <c r="TGD34" s="462"/>
      <c r="TGE34" s="462"/>
      <c r="TGF34" s="462"/>
      <c r="TGG34" s="462"/>
      <c r="TGH34" s="462"/>
      <c r="TGI34" s="462"/>
      <c r="TGJ34" s="462"/>
      <c r="TGK34" s="462"/>
      <c r="TGL34" s="462"/>
      <c r="TGM34" s="462"/>
      <c r="TGN34" s="462"/>
      <c r="TGO34" s="462"/>
      <c r="TGP34" s="462"/>
      <c r="TGQ34" s="462"/>
      <c r="TGR34" s="462"/>
      <c r="TGS34" s="462"/>
      <c r="TGT34" s="462"/>
      <c r="TGU34" s="462"/>
      <c r="TGV34" s="462"/>
      <c r="TGW34" s="462"/>
      <c r="TGX34" s="462"/>
      <c r="TGY34" s="462"/>
      <c r="TGZ34" s="462"/>
      <c r="THA34" s="462"/>
      <c r="THB34" s="462"/>
      <c r="THC34" s="462"/>
      <c r="THD34" s="462"/>
      <c r="THE34" s="462"/>
      <c r="THF34" s="462"/>
      <c r="THG34" s="462"/>
      <c r="THH34" s="462"/>
      <c r="THI34" s="462"/>
      <c r="THJ34" s="462"/>
      <c r="THK34" s="462"/>
      <c r="THL34" s="462"/>
      <c r="THM34" s="462"/>
      <c r="THN34" s="462"/>
      <c r="THO34" s="462"/>
      <c r="THP34" s="462"/>
      <c r="THQ34" s="462"/>
      <c r="THR34" s="462"/>
      <c r="THS34" s="462"/>
      <c r="THT34" s="462"/>
      <c r="THU34" s="462"/>
      <c r="THV34" s="462"/>
      <c r="THW34" s="462"/>
      <c r="THX34" s="462"/>
      <c r="THY34" s="462"/>
      <c r="THZ34" s="462"/>
      <c r="TIA34" s="462"/>
      <c r="TIB34" s="462"/>
      <c r="TIC34" s="462"/>
      <c r="TID34" s="462"/>
      <c r="TIE34" s="462"/>
      <c r="TIF34" s="462"/>
      <c r="TIG34" s="462"/>
      <c r="TIH34" s="462"/>
      <c r="TII34" s="462"/>
      <c r="TIJ34" s="462"/>
      <c r="TIK34" s="462"/>
      <c r="TIL34" s="462"/>
      <c r="TIM34" s="462"/>
      <c r="TIN34" s="462"/>
      <c r="TIO34" s="462"/>
      <c r="TIP34" s="462"/>
      <c r="TIQ34" s="462"/>
      <c r="TIR34" s="462"/>
      <c r="TIS34" s="462"/>
      <c r="TIT34" s="462"/>
      <c r="TIU34" s="462"/>
      <c r="TIV34" s="462"/>
      <c r="TIW34" s="462"/>
      <c r="TIX34" s="462"/>
      <c r="TIY34" s="462"/>
      <c r="TIZ34" s="462"/>
      <c r="TJA34" s="462"/>
      <c r="TJB34" s="462"/>
      <c r="TJC34" s="462"/>
      <c r="TJD34" s="462"/>
      <c r="TJE34" s="462"/>
      <c r="TJF34" s="462"/>
      <c r="TJG34" s="462"/>
      <c r="TJH34" s="462"/>
      <c r="TJI34" s="462"/>
      <c r="TJJ34" s="462"/>
      <c r="TJK34" s="462"/>
      <c r="TJL34" s="462"/>
      <c r="TJM34" s="462"/>
      <c r="TJN34" s="462"/>
      <c r="TJO34" s="462"/>
      <c r="TJP34" s="462"/>
      <c r="TJQ34" s="462"/>
      <c r="TJR34" s="462"/>
      <c r="TJS34" s="462"/>
      <c r="TJT34" s="462"/>
      <c r="TJU34" s="462"/>
      <c r="TJV34" s="462"/>
      <c r="TJW34" s="462"/>
      <c r="TJX34" s="462"/>
      <c r="TJY34" s="462"/>
      <c r="TJZ34" s="462"/>
      <c r="TKA34" s="462"/>
      <c r="TKB34" s="462"/>
      <c r="TKC34" s="462"/>
      <c r="TKD34" s="462"/>
      <c r="TKE34" s="462"/>
      <c r="TKF34" s="462"/>
      <c r="TKG34" s="462"/>
      <c r="TKH34" s="462"/>
      <c r="TKI34" s="462"/>
      <c r="TKJ34" s="462"/>
      <c r="TKK34" s="462"/>
      <c r="TKL34" s="462"/>
      <c r="TKM34" s="462"/>
      <c r="TKN34" s="462"/>
      <c r="TKO34" s="462"/>
      <c r="TKP34" s="462"/>
      <c r="TKQ34" s="462"/>
      <c r="TKR34" s="462"/>
      <c r="TKS34" s="462"/>
      <c r="TKT34" s="462"/>
      <c r="TKU34" s="462"/>
      <c r="TKV34" s="462"/>
      <c r="TKW34" s="462"/>
      <c r="TKX34" s="462"/>
      <c r="TKY34" s="462"/>
      <c r="TKZ34" s="462"/>
      <c r="TLA34" s="462"/>
      <c r="TLB34" s="462"/>
      <c r="TLC34" s="462"/>
      <c r="TLD34" s="462"/>
      <c r="TLE34" s="462"/>
      <c r="TLF34" s="462"/>
      <c r="TLG34" s="462"/>
      <c r="TLH34" s="462"/>
      <c r="TLI34" s="462"/>
      <c r="TLJ34" s="462"/>
      <c r="TLK34" s="462"/>
      <c r="TLL34" s="462"/>
      <c r="TLM34" s="462"/>
      <c r="TLN34" s="462"/>
      <c r="TLO34" s="462"/>
      <c r="TLP34" s="462"/>
      <c r="TLQ34" s="462"/>
      <c r="TLR34" s="462"/>
      <c r="TLS34" s="462"/>
      <c r="TLT34" s="462"/>
      <c r="TLU34" s="462"/>
      <c r="TLV34" s="462"/>
      <c r="TLW34" s="462"/>
      <c r="TLX34" s="462"/>
      <c r="TLY34" s="462"/>
      <c r="TLZ34" s="462"/>
      <c r="TMA34" s="462"/>
      <c r="TMB34" s="462"/>
      <c r="TMC34" s="462"/>
      <c r="TMD34" s="462"/>
      <c r="TME34" s="462"/>
      <c r="TMF34" s="462"/>
      <c r="TMG34" s="462"/>
      <c r="TMH34" s="462"/>
      <c r="TMI34" s="462"/>
      <c r="TMJ34" s="462"/>
      <c r="TMK34" s="462"/>
      <c r="TML34" s="462"/>
      <c r="TMM34" s="462"/>
      <c r="TMN34" s="462"/>
      <c r="TMO34" s="462"/>
      <c r="TMP34" s="462"/>
      <c r="TMQ34" s="462"/>
      <c r="TMR34" s="462"/>
      <c r="TMS34" s="462"/>
      <c r="TMT34" s="462"/>
      <c r="TMU34" s="462"/>
      <c r="TMV34" s="462"/>
      <c r="TMW34" s="462"/>
      <c r="TMX34" s="462"/>
      <c r="TMY34" s="462"/>
      <c r="TMZ34" s="462"/>
      <c r="TNA34" s="462"/>
      <c r="TNB34" s="462"/>
      <c r="TNC34" s="462"/>
      <c r="TND34" s="462"/>
      <c r="TNE34" s="462"/>
      <c r="TNF34" s="462"/>
      <c r="TNG34" s="462"/>
      <c r="TNH34" s="462"/>
      <c r="TNI34" s="462"/>
      <c r="TNJ34" s="462"/>
      <c r="TNK34" s="462"/>
      <c r="TNL34" s="462"/>
      <c r="TNM34" s="462"/>
      <c r="TNN34" s="462"/>
      <c r="TNO34" s="462"/>
      <c r="TNP34" s="462"/>
      <c r="TNQ34" s="462"/>
      <c r="TNR34" s="462"/>
      <c r="TNS34" s="462"/>
      <c r="TNT34" s="462"/>
      <c r="TNU34" s="462"/>
      <c r="TNV34" s="462"/>
      <c r="TNW34" s="462"/>
      <c r="TNX34" s="462"/>
      <c r="TNY34" s="462"/>
      <c r="TNZ34" s="462"/>
      <c r="TOA34" s="462"/>
      <c r="TOB34" s="462"/>
      <c r="TOC34" s="462"/>
      <c r="TOD34" s="462"/>
      <c r="TOE34" s="462"/>
      <c r="TOF34" s="462"/>
      <c r="TOG34" s="462"/>
      <c r="TOH34" s="462"/>
      <c r="TOI34" s="462"/>
      <c r="TOJ34" s="462"/>
      <c r="TOK34" s="462"/>
      <c r="TOL34" s="462"/>
      <c r="TOM34" s="462"/>
      <c r="TON34" s="462"/>
      <c r="TOO34" s="462"/>
      <c r="TOP34" s="462"/>
      <c r="TOQ34" s="462"/>
      <c r="TOR34" s="462"/>
      <c r="TOS34" s="462"/>
      <c r="TOT34" s="462"/>
      <c r="TOU34" s="462"/>
      <c r="TOV34" s="462"/>
      <c r="TOW34" s="462"/>
      <c r="TOX34" s="462"/>
      <c r="TOY34" s="462"/>
      <c r="TOZ34" s="462"/>
      <c r="TPA34" s="462"/>
      <c r="TPB34" s="462"/>
      <c r="TPC34" s="462"/>
      <c r="TPD34" s="462"/>
      <c r="TPE34" s="462"/>
      <c r="TPF34" s="462"/>
      <c r="TPG34" s="462"/>
      <c r="TPH34" s="462"/>
      <c r="TPI34" s="462"/>
      <c r="TPJ34" s="462"/>
      <c r="TPK34" s="462"/>
      <c r="TPL34" s="462"/>
      <c r="TPM34" s="462"/>
      <c r="TPN34" s="462"/>
      <c r="TPO34" s="462"/>
      <c r="TPP34" s="462"/>
      <c r="TPQ34" s="462"/>
      <c r="TPR34" s="462"/>
      <c r="TPS34" s="462"/>
      <c r="TPT34" s="462"/>
      <c r="TPU34" s="462"/>
      <c r="TPV34" s="462"/>
      <c r="TPW34" s="462"/>
      <c r="TPX34" s="462"/>
      <c r="TPY34" s="462"/>
      <c r="TPZ34" s="462"/>
      <c r="TQA34" s="462"/>
      <c r="TQB34" s="462"/>
      <c r="TQC34" s="462"/>
      <c r="TQD34" s="462"/>
      <c r="TQE34" s="462"/>
      <c r="TQF34" s="462"/>
      <c r="TQG34" s="462"/>
      <c r="TQH34" s="462"/>
      <c r="TQI34" s="462"/>
      <c r="TQJ34" s="462"/>
      <c r="TQK34" s="462"/>
      <c r="TQL34" s="462"/>
      <c r="TQM34" s="462"/>
      <c r="TQN34" s="462"/>
      <c r="TQO34" s="462"/>
      <c r="TQP34" s="462"/>
      <c r="TQQ34" s="462"/>
      <c r="TQR34" s="462"/>
      <c r="TQS34" s="462"/>
      <c r="TQT34" s="462"/>
      <c r="TQU34" s="462"/>
      <c r="TQV34" s="462"/>
      <c r="TQW34" s="462"/>
      <c r="TQX34" s="462"/>
      <c r="TQY34" s="462"/>
      <c r="TQZ34" s="462"/>
      <c r="TRA34" s="462"/>
      <c r="TRB34" s="462"/>
      <c r="TRC34" s="462"/>
      <c r="TRD34" s="462"/>
      <c r="TRE34" s="462"/>
      <c r="TRF34" s="462"/>
      <c r="TRG34" s="462"/>
      <c r="TRH34" s="462"/>
      <c r="TRI34" s="462"/>
      <c r="TRJ34" s="462"/>
      <c r="TRK34" s="462"/>
      <c r="TRL34" s="462"/>
      <c r="TRM34" s="462"/>
      <c r="TRN34" s="462"/>
      <c r="TRO34" s="462"/>
      <c r="TRP34" s="462"/>
      <c r="TRQ34" s="462"/>
      <c r="TRR34" s="462"/>
      <c r="TRS34" s="462"/>
      <c r="TRT34" s="462"/>
      <c r="TRU34" s="462"/>
      <c r="TRV34" s="462"/>
      <c r="TRW34" s="462"/>
      <c r="TRX34" s="462"/>
      <c r="TRY34" s="462"/>
      <c r="TRZ34" s="462"/>
      <c r="TSA34" s="462"/>
      <c r="TSB34" s="462"/>
      <c r="TSC34" s="462"/>
      <c r="TSD34" s="462"/>
      <c r="TSE34" s="462"/>
      <c r="TSF34" s="462"/>
      <c r="TSG34" s="462"/>
      <c r="TSH34" s="462"/>
      <c r="TSI34" s="462"/>
      <c r="TSJ34" s="462"/>
      <c r="TSK34" s="462"/>
      <c r="TSL34" s="462"/>
      <c r="TSM34" s="462"/>
      <c r="TSN34" s="462"/>
      <c r="TSO34" s="462"/>
      <c r="TSP34" s="462"/>
      <c r="TSQ34" s="462"/>
      <c r="TSR34" s="462"/>
      <c r="TSS34" s="462"/>
      <c r="TST34" s="462"/>
      <c r="TSU34" s="462"/>
      <c r="TSV34" s="462"/>
      <c r="TSW34" s="462"/>
      <c r="TSX34" s="462"/>
      <c r="TSY34" s="462"/>
      <c r="TSZ34" s="462"/>
      <c r="TTA34" s="462"/>
      <c r="TTB34" s="462"/>
      <c r="TTC34" s="462"/>
      <c r="TTD34" s="462"/>
      <c r="TTE34" s="462"/>
      <c r="TTF34" s="462"/>
      <c r="TTG34" s="462"/>
      <c r="TTH34" s="462"/>
      <c r="TTI34" s="462"/>
      <c r="TTJ34" s="462"/>
      <c r="TTK34" s="462"/>
      <c r="TTL34" s="462"/>
      <c r="TTM34" s="462"/>
      <c r="TTN34" s="462"/>
      <c r="TTO34" s="462"/>
      <c r="TTP34" s="462"/>
      <c r="TTQ34" s="462"/>
      <c r="TTR34" s="462"/>
      <c r="TTS34" s="462"/>
      <c r="TTT34" s="462"/>
      <c r="TTU34" s="462"/>
      <c r="TTV34" s="462"/>
      <c r="TTW34" s="462"/>
      <c r="TTX34" s="462"/>
      <c r="TTY34" s="462"/>
      <c r="TTZ34" s="462"/>
      <c r="TUA34" s="462"/>
      <c r="TUB34" s="462"/>
      <c r="TUC34" s="462"/>
      <c r="TUD34" s="462"/>
      <c r="TUE34" s="462"/>
      <c r="TUF34" s="462"/>
      <c r="TUG34" s="462"/>
      <c r="TUH34" s="462"/>
      <c r="TUI34" s="462"/>
      <c r="TUJ34" s="462"/>
      <c r="TUK34" s="462"/>
      <c r="TUL34" s="462"/>
      <c r="TUM34" s="462"/>
      <c r="TUN34" s="462"/>
      <c r="TUO34" s="462"/>
      <c r="TUP34" s="462"/>
      <c r="TUQ34" s="462"/>
      <c r="TUR34" s="462"/>
      <c r="TUS34" s="462"/>
      <c r="TUT34" s="462"/>
      <c r="TUU34" s="462"/>
      <c r="TUV34" s="462"/>
      <c r="TUW34" s="462"/>
      <c r="TUX34" s="462"/>
      <c r="TUY34" s="462"/>
      <c r="TUZ34" s="462"/>
      <c r="TVA34" s="462"/>
      <c r="TVB34" s="462"/>
      <c r="TVC34" s="462"/>
      <c r="TVD34" s="462"/>
      <c r="TVE34" s="462"/>
      <c r="TVF34" s="462"/>
      <c r="TVG34" s="462"/>
      <c r="TVH34" s="462"/>
      <c r="TVI34" s="462"/>
      <c r="TVJ34" s="462"/>
      <c r="TVK34" s="462"/>
      <c r="TVL34" s="462"/>
      <c r="TVM34" s="462"/>
      <c r="TVN34" s="462"/>
      <c r="TVO34" s="462"/>
      <c r="TVP34" s="462"/>
      <c r="TVQ34" s="462"/>
      <c r="TVR34" s="462"/>
      <c r="TVS34" s="462"/>
      <c r="TVT34" s="462"/>
      <c r="TVU34" s="462"/>
      <c r="TVV34" s="462"/>
      <c r="TVW34" s="462"/>
      <c r="TVX34" s="462"/>
      <c r="TVY34" s="462"/>
      <c r="TVZ34" s="462"/>
      <c r="TWA34" s="462"/>
      <c r="TWB34" s="462"/>
      <c r="TWC34" s="462"/>
      <c r="TWD34" s="462"/>
      <c r="TWE34" s="462"/>
      <c r="TWF34" s="462"/>
      <c r="TWG34" s="462"/>
      <c r="TWH34" s="462"/>
      <c r="TWI34" s="462"/>
      <c r="TWJ34" s="462"/>
      <c r="TWK34" s="462"/>
      <c r="TWL34" s="462"/>
      <c r="TWM34" s="462"/>
      <c r="TWN34" s="462"/>
      <c r="TWO34" s="462"/>
      <c r="TWP34" s="462"/>
      <c r="TWQ34" s="462"/>
      <c r="TWR34" s="462"/>
      <c r="TWS34" s="462"/>
      <c r="TWT34" s="462"/>
      <c r="TWU34" s="462"/>
      <c r="TWV34" s="462"/>
      <c r="TWW34" s="462"/>
      <c r="TWX34" s="462"/>
      <c r="TWY34" s="462"/>
      <c r="TWZ34" s="462"/>
      <c r="TXA34" s="462"/>
      <c r="TXB34" s="462"/>
      <c r="TXC34" s="462"/>
      <c r="TXD34" s="462"/>
      <c r="TXE34" s="462"/>
      <c r="TXF34" s="462"/>
      <c r="TXG34" s="462"/>
      <c r="TXH34" s="462"/>
      <c r="TXI34" s="462"/>
      <c r="TXJ34" s="462"/>
      <c r="TXK34" s="462"/>
      <c r="TXL34" s="462"/>
      <c r="TXM34" s="462"/>
      <c r="TXN34" s="462"/>
      <c r="TXO34" s="462"/>
      <c r="TXP34" s="462"/>
      <c r="TXQ34" s="462"/>
      <c r="TXR34" s="462"/>
      <c r="TXS34" s="462"/>
      <c r="TXT34" s="462"/>
      <c r="TXU34" s="462"/>
      <c r="TXV34" s="462"/>
      <c r="TXW34" s="462"/>
      <c r="TXX34" s="462"/>
      <c r="TXY34" s="462"/>
      <c r="TXZ34" s="462"/>
      <c r="TYA34" s="462"/>
      <c r="TYB34" s="462"/>
      <c r="TYC34" s="462"/>
      <c r="TYD34" s="462"/>
      <c r="TYE34" s="462"/>
      <c r="TYF34" s="462"/>
      <c r="TYG34" s="462"/>
      <c r="TYH34" s="462"/>
      <c r="TYI34" s="462"/>
      <c r="TYJ34" s="462"/>
      <c r="TYK34" s="462"/>
      <c r="TYL34" s="462"/>
      <c r="TYM34" s="462"/>
      <c r="TYN34" s="462"/>
      <c r="TYO34" s="462"/>
      <c r="TYP34" s="462"/>
      <c r="TYQ34" s="462"/>
      <c r="TYR34" s="462"/>
      <c r="TYS34" s="462"/>
      <c r="TYT34" s="462"/>
      <c r="TYU34" s="462"/>
      <c r="TYV34" s="462"/>
      <c r="TYW34" s="462"/>
      <c r="TYX34" s="462"/>
      <c r="TYY34" s="462"/>
      <c r="TYZ34" s="462"/>
      <c r="TZA34" s="462"/>
      <c r="TZB34" s="462"/>
      <c r="TZC34" s="462"/>
      <c r="TZD34" s="462"/>
      <c r="TZE34" s="462"/>
      <c r="TZF34" s="462"/>
      <c r="TZG34" s="462"/>
      <c r="TZH34" s="462"/>
      <c r="TZI34" s="462"/>
      <c r="TZJ34" s="462"/>
      <c r="TZK34" s="462"/>
      <c r="TZL34" s="462"/>
      <c r="TZM34" s="462"/>
      <c r="TZN34" s="462"/>
      <c r="TZO34" s="462"/>
      <c r="TZP34" s="462"/>
      <c r="TZQ34" s="462"/>
      <c r="TZR34" s="462"/>
      <c r="TZS34" s="462"/>
      <c r="TZT34" s="462"/>
      <c r="TZU34" s="462"/>
      <c r="TZV34" s="462"/>
      <c r="TZW34" s="462"/>
      <c r="TZX34" s="462"/>
      <c r="TZY34" s="462"/>
      <c r="TZZ34" s="462"/>
      <c r="UAA34" s="462"/>
      <c r="UAB34" s="462"/>
      <c r="UAC34" s="462"/>
      <c r="UAD34" s="462"/>
      <c r="UAE34" s="462"/>
      <c r="UAF34" s="462"/>
      <c r="UAG34" s="462"/>
      <c r="UAH34" s="462"/>
      <c r="UAI34" s="462"/>
      <c r="UAJ34" s="462"/>
      <c r="UAK34" s="462"/>
      <c r="UAL34" s="462"/>
      <c r="UAM34" s="462"/>
      <c r="UAN34" s="462"/>
      <c r="UAO34" s="462"/>
      <c r="UAP34" s="462"/>
      <c r="UAQ34" s="462"/>
      <c r="UAR34" s="462"/>
      <c r="UAS34" s="462"/>
      <c r="UAT34" s="462"/>
      <c r="UAU34" s="462"/>
      <c r="UAV34" s="462"/>
      <c r="UAW34" s="462"/>
      <c r="UAX34" s="462"/>
      <c r="UAY34" s="462"/>
      <c r="UAZ34" s="462"/>
      <c r="UBA34" s="462"/>
      <c r="UBB34" s="462"/>
      <c r="UBC34" s="462"/>
      <c r="UBD34" s="462"/>
      <c r="UBE34" s="462"/>
      <c r="UBF34" s="462"/>
      <c r="UBG34" s="462"/>
      <c r="UBH34" s="462"/>
      <c r="UBI34" s="462"/>
      <c r="UBJ34" s="462"/>
      <c r="UBK34" s="462"/>
      <c r="UBL34" s="462"/>
      <c r="UBM34" s="462"/>
      <c r="UBN34" s="462"/>
      <c r="UBO34" s="462"/>
      <c r="UBP34" s="462"/>
      <c r="UBQ34" s="462"/>
      <c r="UBR34" s="462"/>
      <c r="UBS34" s="462"/>
      <c r="UBT34" s="462"/>
      <c r="UBU34" s="462"/>
      <c r="UBV34" s="462"/>
      <c r="UBW34" s="462"/>
      <c r="UBX34" s="462"/>
      <c r="UBY34" s="462"/>
      <c r="UBZ34" s="462"/>
      <c r="UCA34" s="462"/>
      <c r="UCB34" s="462"/>
      <c r="UCC34" s="462"/>
      <c r="UCD34" s="462"/>
      <c r="UCE34" s="462"/>
      <c r="UCF34" s="462"/>
      <c r="UCG34" s="462"/>
      <c r="UCH34" s="462"/>
      <c r="UCI34" s="462"/>
      <c r="UCJ34" s="462"/>
      <c r="UCK34" s="462"/>
      <c r="UCL34" s="462"/>
      <c r="UCM34" s="462"/>
      <c r="UCN34" s="462"/>
      <c r="UCO34" s="462"/>
      <c r="UCP34" s="462"/>
      <c r="UCQ34" s="462"/>
      <c r="UCR34" s="462"/>
      <c r="UCS34" s="462"/>
      <c r="UCT34" s="462"/>
      <c r="UCU34" s="462"/>
      <c r="UCV34" s="462"/>
      <c r="UCW34" s="462"/>
      <c r="UCX34" s="462"/>
      <c r="UCY34" s="462"/>
      <c r="UCZ34" s="462"/>
      <c r="UDA34" s="462"/>
      <c r="UDB34" s="462"/>
      <c r="UDC34" s="462"/>
      <c r="UDD34" s="462"/>
      <c r="UDE34" s="462"/>
      <c r="UDF34" s="462"/>
      <c r="UDG34" s="462"/>
      <c r="UDH34" s="462"/>
      <c r="UDI34" s="462"/>
      <c r="UDJ34" s="462"/>
      <c r="UDK34" s="462"/>
      <c r="UDL34" s="462"/>
      <c r="UDM34" s="462"/>
      <c r="UDN34" s="462"/>
      <c r="UDO34" s="462"/>
      <c r="UDP34" s="462"/>
      <c r="UDQ34" s="462"/>
      <c r="UDR34" s="462"/>
      <c r="UDS34" s="462"/>
      <c r="UDT34" s="462"/>
      <c r="UDU34" s="462"/>
      <c r="UDV34" s="462"/>
      <c r="UDW34" s="462"/>
      <c r="UDX34" s="462"/>
      <c r="UDY34" s="462"/>
      <c r="UDZ34" s="462"/>
      <c r="UEA34" s="462"/>
      <c r="UEB34" s="462"/>
      <c r="UEC34" s="462"/>
      <c r="UED34" s="462"/>
      <c r="UEE34" s="462"/>
      <c r="UEF34" s="462"/>
      <c r="UEG34" s="462"/>
      <c r="UEH34" s="462"/>
      <c r="UEI34" s="462"/>
      <c r="UEJ34" s="462"/>
      <c r="UEK34" s="462"/>
      <c r="UEL34" s="462"/>
      <c r="UEM34" s="462"/>
      <c r="UEN34" s="462"/>
      <c r="UEO34" s="462"/>
      <c r="UEP34" s="462"/>
      <c r="UEQ34" s="462"/>
      <c r="UER34" s="462"/>
      <c r="UES34" s="462"/>
      <c r="UET34" s="462"/>
      <c r="UEU34" s="462"/>
      <c r="UEV34" s="462"/>
      <c r="UEW34" s="462"/>
      <c r="UEX34" s="462"/>
      <c r="UEY34" s="462"/>
      <c r="UEZ34" s="462"/>
      <c r="UFA34" s="462"/>
      <c r="UFB34" s="462"/>
      <c r="UFC34" s="462"/>
      <c r="UFD34" s="462"/>
      <c r="UFE34" s="462"/>
      <c r="UFF34" s="462"/>
      <c r="UFG34" s="462"/>
      <c r="UFH34" s="462"/>
      <c r="UFI34" s="462"/>
      <c r="UFJ34" s="462"/>
      <c r="UFK34" s="462"/>
      <c r="UFL34" s="462"/>
      <c r="UFM34" s="462"/>
      <c r="UFN34" s="462"/>
      <c r="UFO34" s="462"/>
      <c r="UFP34" s="462"/>
      <c r="UFQ34" s="462"/>
      <c r="UFR34" s="462"/>
      <c r="UFS34" s="462"/>
      <c r="UFT34" s="462"/>
      <c r="UFU34" s="462"/>
      <c r="UFV34" s="462"/>
      <c r="UFW34" s="462"/>
      <c r="UFX34" s="462"/>
      <c r="UFY34" s="462"/>
      <c r="UFZ34" s="462"/>
      <c r="UGA34" s="462"/>
      <c r="UGB34" s="462"/>
      <c r="UGC34" s="462"/>
      <c r="UGD34" s="462"/>
      <c r="UGE34" s="462"/>
      <c r="UGF34" s="462"/>
      <c r="UGG34" s="462"/>
      <c r="UGH34" s="462"/>
      <c r="UGI34" s="462"/>
      <c r="UGJ34" s="462"/>
      <c r="UGK34" s="462"/>
      <c r="UGL34" s="462"/>
      <c r="UGM34" s="462"/>
      <c r="UGN34" s="462"/>
      <c r="UGO34" s="462"/>
      <c r="UGP34" s="462"/>
      <c r="UGQ34" s="462"/>
      <c r="UGR34" s="462"/>
      <c r="UGS34" s="462"/>
      <c r="UGT34" s="462"/>
      <c r="UGU34" s="462"/>
      <c r="UGV34" s="462"/>
      <c r="UGW34" s="462"/>
      <c r="UGX34" s="462"/>
      <c r="UGY34" s="462"/>
      <c r="UGZ34" s="462"/>
      <c r="UHA34" s="462"/>
      <c r="UHB34" s="462"/>
      <c r="UHC34" s="462"/>
      <c r="UHD34" s="462"/>
      <c r="UHE34" s="462"/>
      <c r="UHF34" s="462"/>
      <c r="UHG34" s="462"/>
      <c r="UHH34" s="462"/>
      <c r="UHI34" s="462"/>
      <c r="UHJ34" s="462"/>
      <c r="UHK34" s="462"/>
      <c r="UHL34" s="462"/>
      <c r="UHM34" s="462"/>
      <c r="UHN34" s="462"/>
      <c r="UHO34" s="462"/>
      <c r="UHP34" s="462"/>
      <c r="UHQ34" s="462"/>
      <c r="UHR34" s="462"/>
      <c r="UHS34" s="462"/>
      <c r="UHT34" s="462"/>
      <c r="UHU34" s="462"/>
      <c r="UHV34" s="462"/>
      <c r="UHW34" s="462"/>
      <c r="UHX34" s="462"/>
      <c r="UHY34" s="462"/>
      <c r="UHZ34" s="462"/>
      <c r="UIA34" s="462"/>
      <c r="UIB34" s="462"/>
      <c r="UIC34" s="462"/>
      <c r="UID34" s="462"/>
      <c r="UIE34" s="462"/>
      <c r="UIF34" s="462"/>
      <c r="UIG34" s="462"/>
      <c r="UIH34" s="462"/>
      <c r="UII34" s="462"/>
      <c r="UIJ34" s="462"/>
      <c r="UIK34" s="462"/>
      <c r="UIL34" s="462"/>
      <c r="UIM34" s="462"/>
      <c r="UIN34" s="462"/>
      <c r="UIO34" s="462"/>
      <c r="UIP34" s="462"/>
      <c r="UIQ34" s="462"/>
      <c r="UIR34" s="462"/>
      <c r="UIS34" s="462"/>
      <c r="UIT34" s="462"/>
      <c r="UIU34" s="462"/>
      <c r="UIV34" s="462"/>
      <c r="UIW34" s="462"/>
      <c r="UIX34" s="462"/>
      <c r="UIY34" s="462"/>
      <c r="UIZ34" s="462"/>
      <c r="UJA34" s="462"/>
      <c r="UJB34" s="462"/>
      <c r="UJC34" s="462"/>
      <c r="UJD34" s="462"/>
      <c r="UJE34" s="462"/>
      <c r="UJF34" s="462"/>
      <c r="UJG34" s="462"/>
      <c r="UJH34" s="462"/>
      <c r="UJI34" s="462"/>
      <c r="UJJ34" s="462"/>
      <c r="UJK34" s="462"/>
      <c r="UJL34" s="462"/>
      <c r="UJM34" s="462"/>
      <c r="UJN34" s="462"/>
      <c r="UJO34" s="462"/>
      <c r="UJP34" s="462"/>
      <c r="UJQ34" s="462"/>
      <c r="UJR34" s="462"/>
      <c r="UJS34" s="462"/>
      <c r="UJT34" s="462"/>
      <c r="UJU34" s="462"/>
      <c r="UJV34" s="462"/>
      <c r="UJW34" s="462"/>
      <c r="UJX34" s="462"/>
      <c r="UJY34" s="462"/>
      <c r="UJZ34" s="462"/>
      <c r="UKA34" s="462"/>
      <c r="UKB34" s="462"/>
      <c r="UKC34" s="462"/>
      <c r="UKD34" s="462"/>
      <c r="UKE34" s="462"/>
      <c r="UKF34" s="462"/>
      <c r="UKG34" s="462"/>
      <c r="UKH34" s="462"/>
      <c r="UKI34" s="462"/>
      <c r="UKJ34" s="462"/>
      <c r="UKK34" s="462"/>
      <c r="UKL34" s="462"/>
      <c r="UKM34" s="462"/>
      <c r="UKN34" s="462"/>
      <c r="UKO34" s="462"/>
      <c r="UKP34" s="462"/>
      <c r="UKQ34" s="462"/>
      <c r="UKR34" s="462"/>
      <c r="UKS34" s="462"/>
      <c r="UKT34" s="462"/>
      <c r="UKU34" s="462"/>
      <c r="UKV34" s="462"/>
      <c r="UKW34" s="462"/>
      <c r="UKX34" s="462"/>
      <c r="UKY34" s="462"/>
      <c r="UKZ34" s="462"/>
      <c r="ULA34" s="462"/>
      <c r="ULB34" s="462"/>
      <c r="ULC34" s="462"/>
      <c r="ULD34" s="462"/>
      <c r="ULE34" s="462"/>
      <c r="ULF34" s="462"/>
      <c r="ULG34" s="462"/>
      <c r="ULH34" s="462"/>
      <c r="ULI34" s="462"/>
      <c r="ULJ34" s="462"/>
      <c r="ULK34" s="462"/>
      <c r="ULL34" s="462"/>
      <c r="ULM34" s="462"/>
      <c r="ULN34" s="462"/>
      <c r="ULO34" s="462"/>
      <c r="ULP34" s="462"/>
      <c r="ULQ34" s="462"/>
      <c r="ULR34" s="462"/>
      <c r="ULS34" s="462"/>
      <c r="ULT34" s="462"/>
      <c r="ULU34" s="462"/>
      <c r="ULV34" s="462"/>
      <c r="ULW34" s="462"/>
      <c r="ULX34" s="462"/>
      <c r="ULY34" s="462"/>
      <c r="ULZ34" s="462"/>
      <c r="UMA34" s="462"/>
      <c r="UMB34" s="462"/>
      <c r="UMC34" s="462"/>
      <c r="UMD34" s="462"/>
      <c r="UME34" s="462"/>
      <c r="UMF34" s="462"/>
      <c r="UMG34" s="462"/>
      <c r="UMH34" s="462"/>
      <c r="UMI34" s="462"/>
      <c r="UMJ34" s="462"/>
      <c r="UMK34" s="462"/>
      <c r="UML34" s="462"/>
      <c r="UMM34" s="462"/>
      <c r="UMN34" s="462"/>
      <c r="UMO34" s="462"/>
      <c r="UMP34" s="462"/>
      <c r="UMQ34" s="462"/>
      <c r="UMR34" s="462"/>
      <c r="UMS34" s="462"/>
      <c r="UMT34" s="462"/>
      <c r="UMU34" s="462"/>
      <c r="UMV34" s="462"/>
      <c r="UMW34" s="462"/>
      <c r="UMX34" s="462"/>
      <c r="UMY34" s="462"/>
      <c r="UMZ34" s="462"/>
      <c r="UNA34" s="462"/>
      <c r="UNB34" s="462"/>
      <c r="UNC34" s="462"/>
      <c r="UND34" s="462"/>
      <c r="UNE34" s="462"/>
      <c r="UNF34" s="462"/>
      <c r="UNG34" s="462"/>
      <c r="UNH34" s="462"/>
      <c r="UNI34" s="462"/>
      <c r="UNJ34" s="462"/>
      <c r="UNK34" s="462"/>
      <c r="UNL34" s="462"/>
      <c r="UNM34" s="462"/>
      <c r="UNN34" s="462"/>
      <c r="UNO34" s="462"/>
      <c r="UNP34" s="462"/>
      <c r="UNQ34" s="462"/>
      <c r="UNR34" s="462"/>
      <c r="UNS34" s="462"/>
      <c r="UNT34" s="462"/>
      <c r="UNU34" s="462"/>
      <c r="UNV34" s="462"/>
      <c r="UNW34" s="462"/>
      <c r="UNX34" s="462"/>
      <c r="UNY34" s="462"/>
      <c r="UNZ34" s="462"/>
      <c r="UOA34" s="462"/>
      <c r="UOB34" s="462"/>
      <c r="UOC34" s="462"/>
      <c r="UOD34" s="462"/>
      <c r="UOE34" s="462"/>
      <c r="UOF34" s="462"/>
      <c r="UOG34" s="462"/>
      <c r="UOH34" s="462"/>
      <c r="UOI34" s="462"/>
      <c r="UOJ34" s="462"/>
      <c r="UOK34" s="462"/>
      <c r="UOL34" s="462"/>
      <c r="UOM34" s="462"/>
      <c r="UON34" s="462"/>
      <c r="UOO34" s="462"/>
      <c r="UOP34" s="462"/>
      <c r="UOQ34" s="462"/>
      <c r="UOR34" s="462"/>
      <c r="UOS34" s="462"/>
      <c r="UOT34" s="462"/>
      <c r="UOU34" s="462"/>
      <c r="UOV34" s="462"/>
      <c r="UOW34" s="462"/>
      <c r="UOX34" s="462"/>
      <c r="UOY34" s="462"/>
      <c r="UOZ34" s="462"/>
      <c r="UPA34" s="462"/>
      <c r="UPB34" s="462"/>
      <c r="UPC34" s="462"/>
      <c r="UPD34" s="462"/>
      <c r="UPE34" s="462"/>
      <c r="UPF34" s="462"/>
      <c r="UPG34" s="462"/>
      <c r="UPH34" s="462"/>
      <c r="UPI34" s="462"/>
      <c r="UPJ34" s="462"/>
      <c r="UPK34" s="462"/>
      <c r="UPL34" s="462"/>
      <c r="UPM34" s="462"/>
      <c r="UPN34" s="462"/>
      <c r="UPO34" s="462"/>
      <c r="UPP34" s="462"/>
      <c r="UPQ34" s="462"/>
      <c r="UPR34" s="462"/>
      <c r="UPS34" s="462"/>
      <c r="UPT34" s="462"/>
      <c r="UPU34" s="462"/>
      <c r="UPV34" s="462"/>
      <c r="UPW34" s="462"/>
      <c r="UPX34" s="462"/>
      <c r="UPY34" s="462"/>
      <c r="UPZ34" s="462"/>
      <c r="UQA34" s="462"/>
      <c r="UQB34" s="462"/>
      <c r="UQC34" s="462"/>
      <c r="UQD34" s="462"/>
      <c r="UQE34" s="462"/>
      <c r="UQF34" s="462"/>
      <c r="UQG34" s="462"/>
      <c r="UQH34" s="462"/>
      <c r="UQI34" s="462"/>
      <c r="UQJ34" s="462"/>
      <c r="UQK34" s="462"/>
      <c r="UQL34" s="462"/>
      <c r="UQM34" s="462"/>
      <c r="UQN34" s="462"/>
      <c r="UQO34" s="462"/>
      <c r="UQP34" s="462"/>
      <c r="UQQ34" s="462"/>
      <c r="UQR34" s="462"/>
      <c r="UQS34" s="462"/>
      <c r="UQT34" s="462"/>
      <c r="UQU34" s="462"/>
      <c r="UQV34" s="462"/>
      <c r="UQW34" s="462"/>
      <c r="UQX34" s="462"/>
      <c r="UQY34" s="462"/>
      <c r="UQZ34" s="462"/>
      <c r="URA34" s="462"/>
      <c r="URB34" s="462"/>
      <c r="URC34" s="462"/>
      <c r="URD34" s="462"/>
      <c r="URE34" s="462"/>
      <c r="URF34" s="462"/>
      <c r="URG34" s="462"/>
      <c r="URH34" s="462"/>
      <c r="URI34" s="462"/>
      <c r="URJ34" s="462"/>
      <c r="URK34" s="462"/>
      <c r="URL34" s="462"/>
      <c r="URM34" s="462"/>
      <c r="URN34" s="462"/>
      <c r="URO34" s="462"/>
      <c r="URP34" s="462"/>
      <c r="URQ34" s="462"/>
      <c r="URR34" s="462"/>
      <c r="URS34" s="462"/>
      <c r="URT34" s="462"/>
      <c r="URU34" s="462"/>
      <c r="URV34" s="462"/>
      <c r="URW34" s="462"/>
      <c r="URX34" s="462"/>
      <c r="URY34" s="462"/>
      <c r="URZ34" s="462"/>
      <c r="USA34" s="462"/>
      <c r="USB34" s="462"/>
      <c r="USC34" s="462"/>
      <c r="USD34" s="462"/>
      <c r="USE34" s="462"/>
      <c r="USF34" s="462"/>
      <c r="USG34" s="462"/>
      <c r="USH34" s="462"/>
      <c r="USI34" s="462"/>
      <c r="USJ34" s="462"/>
      <c r="USK34" s="462"/>
      <c r="USL34" s="462"/>
      <c r="USM34" s="462"/>
      <c r="USN34" s="462"/>
      <c r="USO34" s="462"/>
      <c r="USP34" s="462"/>
      <c r="USQ34" s="462"/>
      <c r="USR34" s="462"/>
      <c r="USS34" s="462"/>
      <c r="UST34" s="462"/>
      <c r="USU34" s="462"/>
      <c r="USV34" s="462"/>
      <c r="USW34" s="462"/>
      <c r="USX34" s="462"/>
      <c r="USY34" s="462"/>
      <c r="USZ34" s="462"/>
      <c r="UTA34" s="462"/>
      <c r="UTB34" s="462"/>
      <c r="UTC34" s="462"/>
      <c r="UTD34" s="462"/>
      <c r="UTE34" s="462"/>
      <c r="UTF34" s="462"/>
      <c r="UTG34" s="462"/>
      <c r="UTH34" s="462"/>
      <c r="UTI34" s="462"/>
      <c r="UTJ34" s="462"/>
      <c r="UTK34" s="462"/>
      <c r="UTL34" s="462"/>
      <c r="UTM34" s="462"/>
      <c r="UTN34" s="462"/>
      <c r="UTO34" s="462"/>
      <c r="UTP34" s="462"/>
      <c r="UTQ34" s="462"/>
      <c r="UTR34" s="462"/>
      <c r="UTS34" s="462"/>
      <c r="UTT34" s="462"/>
      <c r="UTU34" s="462"/>
      <c r="UTV34" s="462"/>
      <c r="UTW34" s="462"/>
      <c r="UTX34" s="462"/>
      <c r="UTY34" s="462"/>
      <c r="UTZ34" s="462"/>
      <c r="UUA34" s="462"/>
      <c r="UUB34" s="462"/>
      <c r="UUC34" s="462"/>
      <c r="UUD34" s="462"/>
      <c r="UUE34" s="462"/>
      <c r="UUF34" s="462"/>
      <c r="UUG34" s="462"/>
      <c r="UUH34" s="462"/>
      <c r="UUI34" s="462"/>
      <c r="UUJ34" s="462"/>
      <c r="UUK34" s="462"/>
      <c r="UUL34" s="462"/>
      <c r="UUM34" s="462"/>
      <c r="UUN34" s="462"/>
      <c r="UUO34" s="462"/>
      <c r="UUP34" s="462"/>
      <c r="UUQ34" s="462"/>
      <c r="UUR34" s="462"/>
      <c r="UUS34" s="462"/>
      <c r="UUT34" s="462"/>
      <c r="UUU34" s="462"/>
      <c r="UUV34" s="462"/>
      <c r="UUW34" s="462"/>
      <c r="UUX34" s="462"/>
      <c r="UUY34" s="462"/>
      <c r="UUZ34" s="462"/>
      <c r="UVA34" s="462"/>
      <c r="UVB34" s="462"/>
      <c r="UVC34" s="462"/>
      <c r="UVD34" s="462"/>
      <c r="UVE34" s="462"/>
      <c r="UVF34" s="462"/>
      <c r="UVG34" s="462"/>
      <c r="UVH34" s="462"/>
      <c r="UVI34" s="462"/>
      <c r="UVJ34" s="462"/>
      <c r="UVK34" s="462"/>
      <c r="UVL34" s="462"/>
      <c r="UVM34" s="462"/>
      <c r="UVN34" s="462"/>
      <c r="UVO34" s="462"/>
      <c r="UVP34" s="462"/>
      <c r="UVQ34" s="462"/>
      <c r="UVR34" s="462"/>
      <c r="UVS34" s="462"/>
      <c r="UVT34" s="462"/>
      <c r="UVU34" s="462"/>
      <c r="UVV34" s="462"/>
      <c r="UVW34" s="462"/>
      <c r="UVX34" s="462"/>
      <c r="UVY34" s="462"/>
      <c r="UVZ34" s="462"/>
      <c r="UWA34" s="462"/>
      <c r="UWB34" s="462"/>
      <c r="UWC34" s="462"/>
      <c r="UWD34" s="462"/>
      <c r="UWE34" s="462"/>
      <c r="UWF34" s="462"/>
      <c r="UWG34" s="462"/>
      <c r="UWH34" s="462"/>
      <c r="UWI34" s="462"/>
      <c r="UWJ34" s="462"/>
      <c r="UWK34" s="462"/>
      <c r="UWL34" s="462"/>
      <c r="UWM34" s="462"/>
      <c r="UWN34" s="462"/>
      <c r="UWO34" s="462"/>
      <c r="UWP34" s="462"/>
      <c r="UWQ34" s="462"/>
      <c r="UWR34" s="462"/>
      <c r="UWS34" s="462"/>
      <c r="UWT34" s="462"/>
      <c r="UWU34" s="462"/>
      <c r="UWV34" s="462"/>
      <c r="UWW34" s="462"/>
      <c r="UWX34" s="462"/>
      <c r="UWY34" s="462"/>
      <c r="UWZ34" s="462"/>
      <c r="UXA34" s="462"/>
      <c r="UXB34" s="462"/>
      <c r="UXC34" s="462"/>
      <c r="UXD34" s="462"/>
      <c r="UXE34" s="462"/>
      <c r="UXF34" s="462"/>
      <c r="UXG34" s="462"/>
      <c r="UXH34" s="462"/>
      <c r="UXI34" s="462"/>
      <c r="UXJ34" s="462"/>
      <c r="UXK34" s="462"/>
      <c r="UXL34" s="462"/>
      <c r="UXM34" s="462"/>
      <c r="UXN34" s="462"/>
      <c r="UXO34" s="462"/>
      <c r="UXP34" s="462"/>
      <c r="UXQ34" s="462"/>
      <c r="UXR34" s="462"/>
      <c r="UXS34" s="462"/>
      <c r="UXT34" s="462"/>
      <c r="UXU34" s="462"/>
      <c r="UXV34" s="462"/>
      <c r="UXW34" s="462"/>
      <c r="UXX34" s="462"/>
      <c r="UXY34" s="462"/>
      <c r="UXZ34" s="462"/>
      <c r="UYA34" s="462"/>
      <c r="UYB34" s="462"/>
      <c r="UYC34" s="462"/>
      <c r="UYD34" s="462"/>
      <c r="UYE34" s="462"/>
      <c r="UYF34" s="462"/>
      <c r="UYG34" s="462"/>
      <c r="UYH34" s="462"/>
      <c r="UYI34" s="462"/>
      <c r="UYJ34" s="462"/>
      <c r="UYK34" s="462"/>
      <c r="UYL34" s="462"/>
      <c r="UYM34" s="462"/>
      <c r="UYN34" s="462"/>
      <c r="UYO34" s="462"/>
      <c r="UYP34" s="462"/>
      <c r="UYQ34" s="462"/>
      <c r="UYR34" s="462"/>
      <c r="UYS34" s="462"/>
      <c r="UYT34" s="462"/>
      <c r="UYU34" s="462"/>
      <c r="UYV34" s="462"/>
      <c r="UYW34" s="462"/>
      <c r="UYX34" s="462"/>
      <c r="UYY34" s="462"/>
      <c r="UYZ34" s="462"/>
      <c r="UZA34" s="462"/>
      <c r="UZB34" s="462"/>
      <c r="UZC34" s="462"/>
      <c r="UZD34" s="462"/>
      <c r="UZE34" s="462"/>
      <c r="UZF34" s="462"/>
      <c r="UZG34" s="462"/>
      <c r="UZH34" s="462"/>
      <c r="UZI34" s="462"/>
      <c r="UZJ34" s="462"/>
      <c r="UZK34" s="462"/>
      <c r="UZL34" s="462"/>
      <c r="UZM34" s="462"/>
      <c r="UZN34" s="462"/>
      <c r="UZO34" s="462"/>
      <c r="UZP34" s="462"/>
      <c r="UZQ34" s="462"/>
      <c r="UZR34" s="462"/>
      <c r="UZS34" s="462"/>
      <c r="UZT34" s="462"/>
      <c r="UZU34" s="462"/>
      <c r="UZV34" s="462"/>
      <c r="UZW34" s="462"/>
      <c r="UZX34" s="462"/>
      <c r="UZY34" s="462"/>
      <c r="UZZ34" s="462"/>
      <c r="VAA34" s="462"/>
      <c r="VAB34" s="462"/>
      <c r="VAC34" s="462"/>
      <c r="VAD34" s="462"/>
      <c r="VAE34" s="462"/>
      <c r="VAF34" s="462"/>
      <c r="VAG34" s="462"/>
      <c r="VAH34" s="462"/>
      <c r="VAI34" s="462"/>
      <c r="VAJ34" s="462"/>
      <c r="VAK34" s="462"/>
      <c r="VAL34" s="462"/>
      <c r="VAM34" s="462"/>
      <c r="VAN34" s="462"/>
      <c r="VAO34" s="462"/>
      <c r="VAP34" s="462"/>
      <c r="VAQ34" s="462"/>
      <c r="VAR34" s="462"/>
      <c r="VAS34" s="462"/>
      <c r="VAT34" s="462"/>
      <c r="VAU34" s="462"/>
      <c r="VAV34" s="462"/>
      <c r="VAW34" s="462"/>
      <c r="VAX34" s="462"/>
      <c r="VAY34" s="462"/>
      <c r="VAZ34" s="462"/>
      <c r="VBA34" s="462"/>
      <c r="VBB34" s="462"/>
      <c r="VBC34" s="462"/>
      <c r="VBD34" s="462"/>
      <c r="VBE34" s="462"/>
      <c r="VBF34" s="462"/>
      <c r="VBG34" s="462"/>
      <c r="VBH34" s="462"/>
      <c r="VBI34" s="462"/>
      <c r="VBJ34" s="462"/>
      <c r="VBK34" s="462"/>
      <c r="VBL34" s="462"/>
      <c r="VBM34" s="462"/>
      <c r="VBN34" s="462"/>
      <c r="VBO34" s="462"/>
      <c r="VBP34" s="462"/>
      <c r="VBQ34" s="462"/>
      <c r="VBR34" s="462"/>
      <c r="VBS34" s="462"/>
      <c r="VBT34" s="462"/>
      <c r="VBU34" s="462"/>
      <c r="VBV34" s="462"/>
      <c r="VBW34" s="462"/>
      <c r="VBX34" s="462"/>
      <c r="VBY34" s="462"/>
      <c r="VBZ34" s="462"/>
      <c r="VCA34" s="462"/>
      <c r="VCB34" s="462"/>
      <c r="VCC34" s="462"/>
      <c r="VCD34" s="462"/>
      <c r="VCE34" s="462"/>
      <c r="VCF34" s="462"/>
      <c r="VCG34" s="462"/>
      <c r="VCH34" s="462"/>
      <c r="VCI34" s="462"/>
      <c r="VCJ34" s="462"/>
      <c r="VCK34" s="462"/>
      <c r="VCL34" s="462"/>
      <c r="VCM34" s="462"/>
      <c r="VCN34" s="462"/>
      <c r="VCO34" s="462"/>
      <c r="VCP34" s="462"/>
      <c r="VCQ34" s="462"/>
      <c r="VCR34" s="462"/>
      <c r="VCS34" s="462"/>
      <c r="VCT34" s="462"/>
      <c r="VCU34" s="462"/>
      <c r="VCV34" s="462"/>
      <c r="VCW34" s="462"/>
      <c r="VCX34" s="462"/>
      <c r="VCY34" s="462"/>
      <c r="VCZ34" s="462"/>
      <c r="VDA34" s="462"/>
      <c r="VDB34" s="462"/>
      <c r="VDC34" s="462"/>
      <c r="VDD34" s="462"/>
      <c r="VDE34" s="462"/>
      <c r="VDF34" s="462"/>
      <c r="VDG34" s="462"/>
      <c r="VDH34" s="462"/>
      <c r="VDI34" s="462"/>
      <c r="VDJ34" s="462"/>
      <c r="VDK34" s="462"/>
      <c r="VDL34" s="462"/>
      <c r="VDM34" s="462"/>
      <c r="VDN34" s="462"/>
      <c r="VDO34" s="462"/>
      <c r="VDP34" s="462"/>
      <c r="VDQ34" s="462"/>
      <c r="VDR34" s="462"/>
      <c r="VDS34" s="462"/>
      <c r="VDT34" s="462"/>
      <c r="VDU34" s="462"/>
      <c r="VDV34" s="462"/>
      <c r="VDW34" s="462"/>
      <c r="VDX34" s="462"/>
      <c r="VDY34" s="462"/>
      <c r="VDZ34" s="462"/>
      <c r="VEA34" s="462"/>
      <c r="VEB34" s="462"/>
      <c r="VEC34" s="462"/>
      <c r="VED34" s="462"/>
      <c r="VEE34" s="462"/>
      <c r="VEF34" s="462"/>
      <c r="VEG34" s="462"/>
      <c r="VEH34" s="462"/>
      <c r="VEI34" s="462"/>
      <c r="VEJ34" s="462"/>
      <c r="VEK34" s="462"/>
      <c r="VEL34" s="462"/>
      <c r="VEM34" s="462"/>
      <c r="VEN34" s="462"/>
      <c r="VEO34" s="462"/>
      <c r="VEP34" s="462"/>
      <c r="VEQ34" s="462"/>
      <c r="VER34" s="462"/>
      <c r="VES34" s="462"/>
      <c r="VET34" s="462"/>
      <c r="VEU34" s="462"/>
      <c r="VEV34" s="462"/>
      <c r="VEW34" s="462"/>
      <c r="VEX34" s="462"/>
      <c r="VEY34" s="462"/>
      <c r="VEZ34" s="462"/>
      <c r="VFA34" s="462"/>
      <c r="VFB34" s="462"/>
      <c r="VFC34" s="462"/>
      <c r="VFD34" s="462"/>
      <c r="VFE34" s="462"/>
      <c r="VFF34" s="462"/>
      <c r="VFG34" s="462"/>
      <c r="VFH34" s="462"/>
      <c r="VFI34" s="462"/>
      <c r="VFJ34" s="462"/>
      <c r="VFK34" s="462"/>
      <c r="VFL34" s="462"/>
      <c r="VFM34" s="462"/>
      <c r="VFN34" s="462"/>
      <c r="VFO34" s="462"/>
      <c r="VFP34" s="462"/>
      <c r="VFQ34" s="462"/>
      <c r="VFR34" s="462"/>
      <c r="VFS34" s="462"/>
      <c r="VFT34" s="462"/>
      <c r="VFU34" s="462"/>
      <c r="VFV34" s="462"/>
      <c r="VFW34" s="462"/>
      <c r="VFX34" s="462"/>
      <c r="VFY34" s="462"/>
      <c r="VFZ34" s="462"/>
      <c r="VGA34" s="462"/>
      <c r="VGB34" s="462"/>
      <c r="VGC34" s="462"/>
      <c r="VGD34" s="462"/>
      <c r="VGE34" s="462"/>
      <c r="VGF34" s="462"/>
      <c r="VGG34" s="462"/>
      <c r="VGH34" s="462"/>
      <c r="VGI34" s="462"/>
      <c r="VGJ34" s="462"/>
      <c r="VGK34" s="462"/>
      <c r="VGL34" s="462"/>
      <c r="VGM34" s="462"/>
      <c r="VGN34" s="462"/>
      <c r="VGO34" s="462"/>
      <c r="VGP34" s="462"/>
      <c r="VGQ34" s="462"/>
      <c r="VGR34" s="462"/>
      <c r="VGS34" s="462"/>
      <c r="VGT34" s="462"/>
      <c r="VGU34" s="462"/>
      <c r="VGV34" s="462"/>
      <c r="VGW34" s="462"/>
      <c r="VGX34" s="462"/>
      <c r="VGY34" s="462"/>
      <c r="VGZ34" s="462"/>
      <c r="VHA34" s="462"/>
      <c r="VHB34" s="462"/>
      <c r="VHC34" s="462"/>
      <c r="VHD34" s="462"/>
      <c r="VHE34" s="462"/>
      <c r="VHF34" s="462"/>
      <c r="VHG34" s="462"/>
      <c r="VHH34" s="462"/>
      <c r="VHI34" s="462"/>
      <c r="VHJ34" s="462"/>
      <c r="VHK34" s="462"/>
      <c r="VHL34" s="462"/>
      <c r="VHM34" s="462"/>
      <c r="VHN34" s="462"/>
      <c r="VHO34" s="462"/>
      <c r="VHP34" s="462"/>
      <c r="VHQ34" s="462"/>
      <c r="VHR34" s="462"/>
      <c r="VHS34" s="462"/>
      <c r="VHT34" s="462"/>
      <c r="VHU34" s="462"/>
      <c r="VHV34" s="462"/>
      <c r="VHW34" s="462"/>
      <c r="VHX34" s="462"/>
      <c r="VHY34" s="462"/>
      <c r="VHZ34" s="462"/>
      <c r="VIA34" s="462"/>
      <c r="VIB34" s="462"/>
      <c r="VIC34" s="462"/>
      <c r="VID34" s="462"/>
      <c r="VIE34" s="462"/>
      <c r="VIF34" s="462"/>
      <c r="VIG34" s="462"/>
      <c r="VIH34" s="462"/>
      <c r="VII34" s="462"/>
      <c r="VIJ34" s="462"/>
      <c r="VIK34" s="462"/>
      <c r="VIL34" s="462"/>
      <c r="VIM34" s="462"/>
      <c r="VIN34" s="462"/>
      <c r="VIO34" s="462"/>
      <c r="VIP34" s="462"/>
      <c r="VIQ34" s="462"/>
      <c r="VIR34" s="462"/>
      <c r="VIS34" s="462"/>
      <c r="VIT34" s="462"/>
      <c r="VIU34" s="462"/>
      <c r="VIV34" s="462"/>
      <c r="VIW34" s="462"/>
      <c r="VIX34" s="462"/>
      <c r="VIY34" s="462"/>
      <c r="VIZ34" s="462"/>
      <c r="VJA34" s="462"/>
      <c r="VJB34" s="462"/>
      <c r="VJC34" s="462"/>
      <c r="VJD34" s="462"/>
      <c r="VJE34" s="462"/>
      <c r="VJF34" s="462"/>
      <c r="VJG34" s="462"/>
      <c r="VJH34" s="462"/>
      <c r="VJI34" s="462"/>
      <c r="VJJ34" s="462"/>
      <c r="VJK34" s="462"/>
      <c r="VJL34" s="462"/>
      <c r="VJM34" s="462"/>
      <c r="VJN34" s="462"/>
      <c r="VJO34" s="462"/>
      <c r="VJP34" s="462"/>
      <c r="VJQ34" s="462"/>
      <c r="VJR34" s="462"/>
      <c r="VJS34" s="462"/>
      <c r="VJT34" s="462"/>
      <c r="VJU34" s="462"/>
      <c r="VJV34" s="462"/>
      <c r="VJW34" s="462"/>
      <c r="VJX34" s="462"/>
      <c r="VJY34" s="462"/>
      <c r="VJZ34" s="462"/>
      <c r="VKA34" s="462"/>
      <c r="VKB34" s="462"/>
      <c r="VKC34" s="462"/>
      <c r="VKD34" s="462"/>
      <c r="VKE34" s="462"/>
      <c r="VKF34" s="462"/>
      <c r="VKG34" s="462"/>
      <c r="VKH34" s="462"/>
      <c r="VKI34" s="462"/>
      <c r="VKJ34" s="462"/>
      <c r="VKK34" s="462"/>
      <c r="VKL34" s="462"/>
      <c r="VKM34" s="462"/>
      <c r="VKN34" s="462"/>
      <c r="VKO34" s="462"/>
      <c r="VKP34" s="462"/>
      <c r="VKQ34" s="462"/>
      <c r="VKR34" s="462"/>
      <c r="VKS34" s="462"/>
      <c r="VKT34" s="462"/>
      <c r="VKU34" s="462"/>
      <c r="VKV34" s="462"/>
      <c r="VKW34" s="462"/>
      <c r="VKX34" s="462"/>
      <c r="VKY34" s="462"/>
      <c r="VKZ34" s="462"/>
      <c r="VLA34" s="462"/>
      <c r="VLB34" s="462"/>
      <c r="VLC34" s="462"/>
      <c r="VLD34" s="462"/>
      <c r="VLE34" s="462"/>
      <c r="VLF34" s="462"/>
      <c r="VLG34" s="462"/>
      <c r="VLH34" s="462"/>
      <c r="VLI34" s="462"/>
      <c r="VLJ34" s="462"/>
      <c r="VLK34" s="462"/>
      <c r="VLL34" s="462"/>
      <c r="VLM34" s="462"/>
      <c r="VLN34" s="462"/>
      <c r="VLO34" s="462"/>
      <c r="VLP34" s="462"/>
      <c r="VLQ34" s="462"/>
      <c r="VLR34" s="462"/>
      <c r="VLS34" s="462"/>
      <c r="VLT34" s="462"/>
      <c r="VLU34" s="462"/>
      <c r="VLV34" s="462"/>
      <c r="VLW34" s="462"/>
      <c r="VLX34" s="462"/>
      <c r="VLY34" s="462"/>
      <c r="VLZ34" s="462"/>
      <c r="VMA34" s="462"/>
      <c r="VMB34" s="462"/>
      <c r="VMC34" s="462"/>
      <c r="VMD34" s="462"/>
      <c r="VME34" s="462"/>
      <c r="VMF34" s="462"/>
      <c r="VMG34" s="462"/>
      <c r="VMH34" s="462"/>
      <c r="VMI34" s="462"/>
      <c r="VMJ34" s="462"/>
      <c r="VMK34" s="462"/>
      <c r="VML34" s="462"/>
      <c r="VMM34" s="462"/>
      <c r="VMN34" s="462"/>
      <c r="VMO34" s="462"/>
      <c r="VMP34" s="462"/>
      <c r="VMQ34" s="462"/>
      <c r="VMR34" s="462"/>
      <c r="VMS34" s="462"/>
      <c r="VMT34" s="462"/>
      <c r="VMU34" s="462"/>
      <c r="VMV34" s="462"/>
      <c r="VMW34" s="462"/>
      <c r="VMX34" s="462"/>
      <c r="VMY34" s="462"/>
      <c r="VMZ34" s="462"/>
      <c r="VNA34" s="462"/>
      <c r="VNB34" s="462"/>
      <c r="VNC34" s="462"/>
      <c r="VND34" s="462"/>
      <c r="VNE34" s="462"/>
      <c r="VNF34" s="462"/>
      <c r="VNG34" s="462"/>
      <c r="VNH34" s="462"/>
      <c r="VNI34" s="462"/>
      <c r="VNJ34" s="462"/>
      <c r="VNK34" s="462"/>
      <c r="VNL34" s="462"/>
      <c r="VNM34" s="462"/>
      <c r="VNN34" s="462"/>
      <c r="VNO34" s="462"/>
      <c r="VNP34" s="462"/>
      <c r="VNQ34" s="462"/>
      <c r="VNR34" s="462"/>
      <c r="VNS34" s="462"/>
      <c r="VNT34" s="462"/>
      <c r="VNU34" s="462"/>
      <c r="VNV34" s="462"/>
      <c r="VNW34" s="462"/>
      <c r="VNX34" s="462"/>
      <c r="VNY34" s="462"/>
      <c r="VNZ34" s="462"/>
      <c r="VOA34" s="462"/>
      <c r="VOB34" s="462"/>
      <c r="VOC34" s="462"/>
      <c r="VOD34" s="462"/>
      <c r="VOE34" s="462"/>
      <c r="VOF34" s="462"/>
      <c r="VOG34" s="462"/>
      <c r="VOH34" s="462"/>
      <c r="VOI34" s="462"/>
      <c r="VOJ34" s="462"/>
      <c r="VOK34" s="462"/>
      <c r="VOL34" s="462"/>
      <c r="VOM34" s="462"/>
      <c r="VON34" s="462"/>
      <c r="VOO34" s="462"/>
      <c r="VOP34" s="462"/>
      <c r="VOQ34" s="462"/>
      <c r="VOR34" s="462"/>
      <c r="VOS34" s="462"/>
      <c r="VOT34" s="462"/>
      <c r="VOU34" s="462"/>
      <c r="VOV34" s="462"/>
      <c r="VOW34" s="462"/>
      <c r="VOX34" s="462"/>
      <c r="VOY34" s="462"/>
      <c r="VOZ34" s="462"/>
      <c r="VPA34" s="462"/>
      <c r="VPB34" s="462"/>
      <c r="VPC34" s="462"/>
      <c r="VPD34" s="462"/>
      <c r="VPE34" s="462"/>
      <c r="VPF34" s="462"/>
      <c r="VPG34" s="462"/>
      <c r="VPH34" s="462"/>
      <c r="VPI34" s="462"/>
      <c r="VPJ34" s="462"/>
      <c r="VPK34" s="462"/>
      <c r="VPL34" s="462"/>
      <c r="VPM34" s="462"/>
      <c r="VPN34" s="462"/>
      <c r="VPO34" s="462"/>
      <c r="VPP34" s="462"/>
      <c r="VPQ34" s="462"/>
      <c r="VPR34" s="462"/>
      <c r="VPS34" s="462"/>
      <c r="VPT34" s="462"/>
      <c r="VPU34" s="462"/>
      <c r="VPV34" s="462"/>
      <c r="VPW34" s="462"/>
      <c r="VPX34" s="462"/>
      <c r="VPY34" s="462"/>
      <c r="VPZ34" s="462"/>
      <c r="VQA34" s="462"/>
      <c r="VQB34" s="462"/>
      <c r="VQC34" s="462"/>
      <c r="VQD34" s="462"/>
      <c r="VQE34" s="462"/>
      <c r="VQF34" s="462"/>
      <c r="VQG34" s="462"/>
      <c r="VQH34" s="462"/>
      <c r="VQI34" s="462"/>
      <c r="VQJ34" s="462"/>
      <c r="VQK34" s="462"/>
      <c r="VQL34" s="462"/>
      <c r="VQM34" s="462"/>
      <c r="VQN34" s="462"/>
      <c r="VQO34" s="462"/>
      <c r="VQP34" s="462"/>
      <c r="VQQ34" s="462"/>
      <c r="VQR34" s="462"/>
      <c r="VQS34" s="462"/>
      <c r="VQT34" s="462"/>
      <c r="VQU34" s="462"/>
      <c r="VQV34" s="462"/>
      <c r="VQW34" s="462"/>
      <c r="VQX34" s="462"/>
      <c r="VQY34" s="462"/>
      <c r="VQZ34" s="462"/>
      <c r="VRA34" s="462"/>
      <c r="VRB34" s="462"/>
      <c r="VRC34" s="462"/>
      <c r="VRD34" s="462"/>
      <c r="VRE34" s="462"/>
      <c r="VRF34" s="462"/>
      <c r="VRG34" s="462"/>
      <c r="VRH34" s="462"/>
      <c r="VRI34" s="462"/>
      <c r="VRJ34" s="462"/>
      <c r="VRK34" s="462"/>
      <c r="VRL34" s="462"/>
      <c r="VRM34" s="462"/>
      <c r="VRN34" s="462"/>
      <c r="VRO34" s="462"/>
      <c r="VRP34" s="462"/>
      <c r="VRQ34" s="462"/>
      <c r="VRR34" s="462"/>
      <c r="VRS34" s="462"/>
      <c r="VRT34" s="462"/>
      <c r="VRU34" s="462"/>
      <c r="VRV34" s="462"/>
      <c r="VRW34" s="462"/>
      <c r="VRX34" s="462"/>
      <c r="VRY34" s="462"/>
      <c r="VRZ34" s="462"/>
      <c r="VSA34" s="462"/>
      <c r="VSB34" s="462"/>
      <c r="VSC34" s="462"/>
      <c r="VSD34" s="462"/>
      <c r="VSE34" s="462"/>
      <c r="VSF34" s="462"/>
      <c r="VSG34" s="462"/>
      <c r="VSH34" s="462"/>
      <c r="VSI34" s="462"/>
      <c r="VSJ34" s="462"/>
      <c r="VSK34" s="462"/>
      <c r="VSL34" s="462"/>
      <c r="VSM34" s="462"/>
      <c r="VSN34" s="462"/>
      <c r="VSO34" s="462"/>
      <c r="VSP34" s="462"/>
      <c r="VSQ34" s="462"/>
      <c r="VSR34" s="462"/>
      <c r="VSS34" s="462"/>
      <c r="VST34" s="462"/>
      <c r="VSU34" s="462"/>
      <c r="VSV34" s="462"/>
      <c r="VSW34" s="462"/>
      <c r="VSX34" s="462"/>
      <c r="VSY34" s="462"/>
      <c r="VSZ34" s="462"/>
      <c r="VTA34" s="462"/>
      <c r="VTB34" s="462"/>
      <c r="VTC34" s="462"/>
      <c r="VTD34" s="462"/>
      <c r="VTE34" s="462"/>
      <c r="VTF34" s="462"/>
      <c r="VTG34" s="462"/>
      <c r="VTH34" s="462"/>
      <c r="VTI34" s="462"/>
      <c r="VTJ34" s="462"/>
      <c r="VTK34" s="462"/>
      <c r="VTL34" s="462"/>
      <c r="VTM34" s="462"/>
      <c r="VTN34" s="462"/>
      <c r="VTO34" s="462"/>
      <c r="VTP34" s="462"/>
      <c r="VTQ34" s="462"/>
      <c r="VTR34" s="462"/>
      <c r="VTS34" s="462"/>
      <c r="VTT34" s="462"/>
      <c r="VTU34" s="462"/>
      <c r="VTV34" s="462"/>
      <c r="VTW34" s="462"/>
      <c r="VTX34" s="462"/>
      <c r="VTY34" s="462"/>
      <c r="VTZ34" s="462"/>
      <c r="VUA34" s="462"/>
      <c r="VUB34" s="462"/>
      <c r="VUC34" s="462"/>
      <c r="VUD34" s="462"/>
      <c r="VUE34" s="462"/>
      <c r="VUF34" s="462"/>
      <c r="VUG34" s="462"/>
      <c r="VUH34" s="462"/>
      <c r="VUI34" s="462"/>
      <c r="VUJ34" s="462"/>
      <c r="VUK34" s="462"/>
      <c r="VUL34" s="462"/>
      <c r="VUM34" s="462"/>
      <c r="VUN34" s="462"/>
      <c r="VUO34" s="462"/>
      <c r="VUP34" s="462"/>
      <c r="VUQ34" s="462"/>
      <c r="VUR34" s="462"/>
      <c r="VUS34" s="462"/>
      <c r="VUT34" s="462"/>
      <c r="VUU34" s="462"/>
      <c r="VUV34" s="462"/>
      <c r="VUW34" s="462"/>
      <c r="VUX34" s="462"/>
      <c r="VUY34" s="462"/>
      <c r="VUZ34" s="462"/>
      <c r="VVA34" s="462"/>
      <c r="VVB34" s="462"/>
      <c r="VVC34" s="462"/>
      <c r="VVD34" s="462"/>
      <c r="VVE34" s="462"/>
      <c r="VVF34" s="462"/>
      <c r="VVG34" s="462"/>
      <c r="VVH34" s="462"/>
      <c r="VVI34" s="462"/>
      <c r="VVJ34" s="462"/>
      <c r="VVK34" s="462"/>
      <c r="VVL34" s="462"/>
      <c r="VVM34" s="462"/>
      <c r="VVN34" s="462"/>
      <c r="VVO34" s="462"/>
      <c r="VVP34" s="462"/>
      <c r="VVQ34" s="462"/>
      <c r="VVR34" s="462"/>
      <c r="VVS34" s="462"/>
      <c r="VVT34" s="462"/>
      <c r="VVU34" s="462"/>
      <c r="VVV34" s="462"/>
      <c r="VVW34" s="462"/>
      <c r="VVX34" s="462"/>
      <c r="VVY34" s="462"/>
      <c r="VVZ34" s="462"/>
      <c r="VWA34" s="462"/>
      <c r="VWB34" s="462"/>
      <c r="VWC34" s="462"/>
      <c r="VWD34" s="462"/>
      <c r="VWE34" s="462"/>
      <c r="VWF34" s="462"/>
      <c r="VWG34" s="462"/>
      <c r="VWH34" s="462"/>
      <c r="VWI34" s="462"/>
      <c r="VWJ34" s="462"/>
      <c r="VWK34" s="462"/>
      <c r="VWL34" s="462"/>
      <c r="VWM34" s="462"/>
      <c r="VWN34" s="462"/>
      <c r="VWO34" s="462"/>
      <c r="VWP34" s="462"/>
      <c r="VWQ34" s="462"/>
      <c r="VWR34" s="462"/>
      <c r="VWS34" s="462"/>
      <c r="VWT34" s="462"/>
      <c r="VWU34" s="462"/>
      <c r="VWV34" s="462"/>
      <c r="VWW34" s="462"/>
      <c r="VWX34" s="462"/>
      <c r="VWY34" s="462"/>
      <c r="VWZ34" s="462"/>
      <c r="VXA34" s="462"/>
      <c r="VXB34" s="462"/>
      <c r="VXC34" s="462"/>
      <c r="VXD34" s="462"/>
      <c r="VXE34" s="462"/>
      <c r="VXF34" s="462"/>
      <c r="VXG34" s="462"/>
      <c r="VXH34" s="462"/>
      <c r="VXI34" s="462"/>
      <c r="VXJ34" s="462"/>
      <c r="VXK34" s="462"/>
      <c r="VXL34" s="462"/>
      <c r="VXM34" s="462"/>
      <c r="VXN34" s="462"/>
      <c r="VXO34" s="462"/>
      <c r="VXP34" s="462"/>
      <c r="VXQ34" s="462"/>
      <c r="VXR34" s="462"/>
      <c r="VXS34" s="462"/>
      <c r="VXT34" s="462"/>
      <c r="VXU34" s="462"/>
      <c r="VXV34" s="462"/>
      <c r="VXW34" s="462"/>
      <c r="VXX34" s="462"/>
      <c r="VXY34" s="462"/>
      <c r="VXZ34" s="462"/>
      <c r="VYA34" s="462"/>
      <c r="VYB34" s="462"/>
      <c r="VYC34" s="462"/>
      <c r="VYD34" s="462"/>
      <c r="VYE34" s="462"/>
      <c r="VYF34" s="462"/>
      <c r="VYG34" s="462"/>
      <c r="VYH34" s="462"/>
      <c r="VYI34" s="462"/>
      <c r="VYJ34" s="462"/>
      <c r="VYK34" s="462"/>
      <c r="VYL34" s="462"/>
      <c r="VYM34" s="462"/>
      <c r="VYN34" s="462"/>
      <c r="VYO34" s="462"/>
      <c r="VYP34" s="462"/>
      <c r="VYQ34" s="462"/>
      <c r="VYR34" s="462"/>
      <c r="VYS34" s="462"/>
      <c r="VYT34" s="462"/>
      <c r="VYU34" s="462"/>
      <c r="VYV34" s="462"/>
      <c r="VYW34" s="462"/>
      <c r="VYX34" s="462"/>
      <c r="VYY34" s="462"/>
      <c r="VYZ34" s="462"/>
      <c r="VZA34" s="462"/>
      <c r="VZB34" s="462"/>
      <c r="VZC34" s="462"/>
      <c r="VZD34" s="462"/>
      <c r="VZE34" s="462"/>
      <c r="VZF34" s="462"/>
      <c r="VZG34" s="462"/>
      <c r="VZH34" s="462"/>
      <c r="VZI34" s="462"/>
      <c r="VZJ34" s="462"/>
      <c r="VZK34" s="462"/>
      <c r="VZL34" s="462"/>
      <c r="VZM34" s="462"/>
      <c r="VZN34" s="462"/>
      <c r="VZO34" s="462"/>
      <c r="VZP34" s="462"/>
      <c r="VZQ34" s="462"/>
      <c r="VZR34" s="462"/>
      <c r="VZS34" s="462"/>
      <c r="VZT34" s="462"/>
      <c r="VZU34" s="462"/>
      <c r="VZV34" s="462"/>
      <c r="VZW34" s="462"/>
      <c r="VZX34" s="462"/>
      <c r="VZY34" s="462"/>
      <c r="VZZ34" s="462"/>
      <c r="WAA34" s="462"/>
      <c r="WAB34" s="462"/>
      <c r="WAC34" s="462"/>
      <c r="WAD34" s="462"/>
      <c r="WAE34" s="462"/>
      <c r="WAF34" s="462"/>
      <c r="WAG34" s="462"/>
      <c r="WAH34" s="462"/>
      <c r="WAI34" s="462"/>
      <c r="WAJ34" s="462"/>
      <c r="WAK34" s="462"/>
      <c r="WAL34" s="462"/>
      <c r="WAM34" s="462"/>
      <c r="WAN34" s="462"/>
      <c r="WAO34" s="462"/>
      <c r="WAP34" s="462"/>
      <c r="WAQ34" s="462"/>
      <c r="WAR34" s="462"/>
      <c r="WAS34" s="462"/>
      <c r="WAT34" s="462"/>
      <c r="WAU34" s="462"/>
      <c r="WAV34" s="462"/>
      <c r="WAW34" s="462"/>
      <c r="WAX34" s="462"/>
      <c r="WAY34" s="462"/>
      <c r="WAZ34" s="462"/>
      <c r="WBA34" s="462"/>
      <c r="WBB34" s="462"/>
      <c r="WBC34" s="462"/>
      <c r="WBD34" s="462"/>
      <c r="WBE34" s="462"/>
      <c r="WBF34" s="462"/>
      <c r="WBG34" s="462"/>
      <c r="WBH34" s="462"/>
      <c r="WBI34" s="462"/>
      <c r="WBJ34" s="462"/>
      <c r="WBK34" s="462"/>
      <c r="WBL34" s="462"/>
      <c r="WBM34" s="462"/>
      <c r="WBN34" s="462"/>
      <c r="WBO34" s="462"/>
      <c r="WBP34" s="462"/>
      <c r="WBQ34" s="462"/>
      <c r="WBR34" s="462"/>
      <c r="WBS34" s="462"/>
      <c r="WBT34" s="462"/>
      <c r="WBU34" s="462"/>
      <c r="WBV34" s="462"/>
      <c r="WBW34" s="462"/>
      <c r="WBX34" s="462"/>
      <c r="WBY34" s="462"/>
      <c r="WBZ34" s="462"/>
      <c r="WCA34" s="462"/>
      <c r="WCB34" s="462"/>
      <c r="WCC34" s="462"/>
      <c r="WCD34" s="462"/>
      <c r="WCE34" s="462"/>
      <c r="WCF34" s="462"/>
      <c r="WCG34" s="462"/>
      <c r="WCH34" s="462"/>
      <c r="WCI34" s="462"/>
      <c r="WCJ34" s="462"/>
      <c r="WCK34" s="462"/>
      <c r="WCL34" s="462"/>
      <c r="WCM34" s="462"/>
      <c r="WCN34" s="462"/>
      <c r="WCO34" s="462"/>
      <c r="WCP34" s="462"/>
      <c r="WCQ34" s="462"/>
      <c r="WCR34" s="462"/>
      <c r="WCS34" s="462"/>
      <c r="WCT34" s="462"/>
      <c r="WCU34" s="462"/>
      <c r="WCV34" s="462"/>
      <c r="WCW34" s="462"/>
      <c r="WCX34" s="462"/>
      <c r="WCY34" s="462"/>
      <c r="WCZ34" s="462"/>
      <c r="WDA34" s="462"/>
      <c r="WDB34" s="462"/>
      <c r="WDC34" s="462"/>
      <c r="WDD34" s="462"/>
      <c r="WDE34" s="462"/>
      <c r="WDF34" s="462"/>
      <c r="WDG34" s="462"/>
      <c r="WDH34" s="462"/>
      <c r="WDI34" s="462"/>
      <c r="WDJ34" s="462"/>
      <c r="WDK34" s="462"/>
      <c r="WDL34" s="462"/>
      <c r="WDM34" s="462"/>
      <c r="WDN34" s="462"/>
      <c r="WDO34" s="462"/>
      <c r="WDP34" s="462"/>
      <c r="WDQ34" s="462"/>
      <c r="WDR34" s="462"/>
      <c r="WDS34" s="462"/>
      <c r="WDT34" s="462"/>
      <c r="WDU34" s="462"/>
      <c r="WDV34" s="462"/>
      <c r="WDW34" s="462"/>
      <c r="WDX34" s="462"/>
      <c r="WDY34" s="462"/>
      <c r="WDZ34" s="462"/>
      <c r="WEA34" s="462"/>
      <c r="WEB34" s="462"/>
      <c r="WEC34" s="462"/>
      <c r="WED34" s="462"/>
      <c r="WEE34" s="462"/>
      <c r="WEF34" s="462"/>
      <c r="WEG34" s="462"/>
      <c r="WEH34" s="462"/>
      <c r="WEI34" s="462"/>
      <c r="WEJ34" s="462"/>
      <c r="WEK34" s="462"/>
      <c r="WEL34" s="462"/>
      <c r="WEM34" s="462"/>
      <c r="WEN34" s="462"/>
      <c r="WEO34" s="462"/>
      <c r="WEP34" s="462"/>
      <c r="WEQ34" s="462"/>
      <c r="WER34" s="462"/>
      <c r="WES34" s="462"/>
      <c r="WET34" s="462"/>
      <c r="WEU34" s="462"/>
      <c r="WEV34" s="462"/>
      <c r="WEW34" s="462"/>
      <c r="WEX34" s="462"/>
      <c r="WEY34" s="462"/>
      <c r="WEZ34" s="462"/>
      <c r="WFA34" s="462"/>
      <c r="WFB34" s="462"/>
      <c r="WFC34" s="462"/>
      <c r="WFD34" s="462"/>
      <c r="WFE34" s="462"/>
      <c r="WFF34" s="462"/>
      <c r="WFG34" s="462"/>
      <c r="WFH34" s="462"/>
      <c r="WFI34" s="462"/>
      <c r="WFJ34" s="462"/>
      <c r="WFK34" s="462"/>
      <c r="WFL34" s="462"/>
      <c r="WFM34" s="462"/>
      <c r="WFN34" s="462"/>
      <c r="WFO34" s="462"/>
      <c r="WFP34" s="462"/>
      <c r="WFQ34" s="462"/>
      <c r="WFR34" s="462"/>
      <c r="WFS34" s="462"/>
      <c r="WFT34" s="462"/>
      <c r="WFU34" s="462"/>
      <c r="WFV34" s="462"/>
      <c r="WFW34" s="462"/>
      <c r="WFX34" s="462"/>
      <c r="WFY34" s="462"/>
      <c r="WFZ34" s="462"/>
      <c r="WGA34" s="462"/>
      <c r="WGB34" s="462"/>
      <c r="WGC34" s="462"/>
      <c r="WGD34" s="462"/>
      <c r="WGE34" s="462"/>
      <c r="WGF34" s="462"/>
      <c r="WGG34" s="462"/>
      <c r="WGH34" s="462"/>
      <c r="WGI34" s="462"/>
      <c r="WGJ34" s="462"/>
      <c r="WGK34" s="462"/>
      <c r="WGL34" s="462"/>
      <c r="WGM34" s="462"/>
      <c r="WGN34" s="462"/>
      <c r="WGO34" s="462"/>
      <c r="WGP34" s="462"/>
      <c r="WGQ34" s="462"/>
      <c r="WGR34" s="462"/>
      <c r="WGS34" s="462"/>
      <c r="WGT34" s="462"/>
      <c r="WGU34" s="462"/>
      <c r="WGV34" s="462"/>
      <c r="WGW34" s="462"/>
      <c r="WGX34" s="462"/>
      <c r="WGY34" s="462"/>
      <c r="WGZ34" s="462"/>
      <c r="WHA34" s="462"/>
      <c r="WHB34" s="462"/>
      <c r="WHC34" s="462"/>
      <c r="WHD34" s="462"/>
      <c r="WHE34" s="462"/>
      <c r="WHF34" s="462"/>
      <c r="WHG34" s="462"/>
      <c r="WHH34" s="462"/>
      <c r="WHI34" s="462"/>
      <c r="WHJ34" s="462"/>
      <c r="WHK34" s="462"/>
      <c r="WHL34" s="462"/>
      <c r="WHM34" s="462"/>
      <c r="WHN34" s="462"/>
      <c r="WHO34" s="462"/>
      <c r="WHP34" s="462"/>
      <c r="WHQ34" s="462"/>
      <c r="WHR34" s="462"/>
      <c r="WHS34" s="462"/>
      <c r="WHT34" s="462"/>
      <c r="WHU34" s="462"/>
      <c r="WHV34" s="462"/>
      <c r="WHW34" s="462"/>
      <c r="WHX34" s="462"/>
      <c r="WHY34" s="462"/>
      <c r="WHZ34" s="462"/>
      <c r="WIA34" s="462"/>
      <c r="WIB34" s="462"/>
      <c r="WIC34" s="462"/>
      <c r="WID34" s="462"/>
      <c r="WIE34" s="462"/>
      <c r="WIF34" s="462"/>
      <c r="WIG34" s="462"/>
      <c r="WIH34" s="462"/>
      <c r="WII34" s="462"/>
      <c r="WIJ34" s="462"/>
      <c r="WIK34" s="462"/>
      <c r="WIL34" s="462"/>
      <c r="WIM34" s="462"/>
      <c r="WIN34" s="462"/>
      <c r="WIO34" s="462"/>
      <c r="WIP34" s="462"/>
      <c r="WIQ34" s="462"/>
      <c r="WIR34" s="462"/>
      <c r="WIS34" s="462"/>
      <c r="WIT34" s="462"/>
      <c r="WIU34" s="462"/>
      <c r="WIV34" s="462"/>
      <c r="WIW34" s="462"/>
      <c r="WIX34" s="462"/>
      <c r="WIY34" s="462"/>
      <c r="WIZ34" s="462"/>
      <c r="WJA34" s="462"/>
      <c r="WJB34" s="462"/>
      <c r="WJC34" s="462"/>
      <c r="WJD34" s="462"/>
      <c r="WJE34" s="462"/>
      <c r="WJF34" s="462"/>
      <c r="WJG34" s="462"/>
      <c r="WJH34" s="462"/>
      <c r="WJI34" s="462"/>
      <c r="WJJ34" s="462"/>
      <c r="WJK34" s="462"/>
      <c r="WJL34" s="462"/>
      <c r="WJM34" s="462"/>
      <c r="WJN34" s="462"/>
      <c r="WJO34" s="462"/>
      <c r="WJP34" s="462"/>
      <c r="WJQ34" s="462"/>
      <c r="WJR34" s="462"/>
      <c r="WJS34" s="462"/>
      <c r="WJT34" s="462"/>
      <c r="WJU34" s="462"/>
      <c r="WJV34" s="462"/>
      <c r="WJW34" s="462"/>
      <c r="WJX34" s="462"/>
      <c r="WJY34" s="462"/>
      <c r="WJZ34" s="462"/>
      <c r="WKA34" s="462"/>
      <c r="WKB34" s="462"/>
      <c r="WKC34" s="462"/>
      <c r="WKD34" s="462"/>
      <c r="WKE34" s="462"/>
      <c r="WKF34" s="462"/>
      <c r="WKG34" s="462"/>
      <c r="WKH34" s="462"/>
      <c r="WKI34" s="462"/>
      <c r="WKJ34" s="462"/>
      <c r="WKK34" s="462"/>
      <c r="WKL34" s="462"/>
      <c r="WKM34" s="462"/>
      <c r="WKN34" s="462"/>
      <c r="WKO34" s="462"/>
      <c r="WKP34" s="462"/>
      <c r="WKQ34" s="462"/>
      <c r="WKR34" s="462"/>
      <c r="WKS34" s="462"/>
      <c r="WKT34" s="462"/>
      <c r="WKU34" s="462"/>
      <c r="WKV34" s="462"/>
      <c r="WKW34" s="462"/>
      <c r="WKX34" s="462"/>
      <c r="WKY34" s="462"/>
      <c r="WKZ34" s="462"/>
      <c r="WLA34" s="462"/>
      <c r="WLB34" s="462"/>
      <c r="WLC34" s="462"/>
      <c r="WLD34" s="462"/>
      <c r="WLE34" s="462"/>
      <c r="WLF34" s="462"/>
      <c r="WLG34" s="462"/>
      <c r="WLH34" s="462"/>
      <c r="WLI34" s="462"/>
      <c r="WLJ34" s="462"/>
      <c r="WLK34" s="462"/>
      <c r="WLL34" s="462"/>
      <c r="WLM34" s="462"/>
      <c r="WLN34" s="462"/>
      <c r="WLO34" s="462"/>
      <c r="WLP34" s="462"/>
      <c r="WLQ34" s="462"/>
      <c r="WLR34" s="462"/>
      <c r="WLS34" s="462"/>
      <c r="WLT34" s="462"/>
      <c r="WLU34" s="462"/>
      <c r="WLV34" s="462"/>
      <c r="WLW34" s="462"/>
      <c r="WLX34" s="462"/>
      <c r="WLY34" s="462"/>
      <c r="WLZ34" s="462"/>
      <c r="WMA34" s="462"/>
      <c r="WMB34" s="462"/>
      <c r="WMC34" s="462"/>
      <c r="WMD34" s="462"/>
      <c r="WME34" s="462"/>
      <c r="WMF34" s="462"/>
      <c r="WMG34" s="462"/>
      <c r="WMH34" s="462"/>
      <c r="WMI34" s="462"/>
      <c r="WMJ34" s="462"/>
      <c r="WMK34" s="462"/>
      <c r="WML34" s="462"/>
      <c r="WMM34" s="462"/>
      <c r="WMN34" s="462"/>
      <c r="WMO34" s="462"/>
      <c r="WMP34" s="462"/>
      <c r="WMQ34" s="462"/>
      <c r="WMR34" s="462"/>
      <c r="WMS34" s="462"/>
      <c r="WMT34" s="462"/>
      <c r="WMU34" s="462"/>
      <c r="WMV34" s="462"/>
      <c r="WMW34" s="462"/>
      <c r="WMX34" s="462"/>
      <c r="WMY34" s="462"/>
      <c r="WMZ34" s="462"/>
      <c r="WNA34" s="462"/>
      <c r="WNB34" s="462"/>
      <c r="WNC34" s="462"/>
      <c r="WND34" s="462"/>
      <c r="WNE34" s="462"/>
      <c r="WNF34" s="462"/>
      <c r="WNG34" s="462"/>
      <c r="WNH34" s="462"/>
      <c r="WNI34" s="462"/>
      <c r="WNJ34" s="462"/>
      <c r="WNK34" s="462"/>
      <c r="WNL34" s="462"/>
      <c r="WNM34" s="462"/>
      <c r="WNN34" s="462"/>
      <c r="WNO34" s="462"/>
      <c r="WNP34" s="462"/>
      <c r="WNQ34" s="462"/>
      <c r="WNR34" s="462"/>
      <c r="WNS34" s="462"/>
      <c r="WNT34" s="462"/>
      <c r="WNU34" s="462"/>
      <c r="WNV34" s="462"/>
      <c r="WNW34" s="462"/>
      <c r="WNX34" s="462"/>
      <c r="WNY34" s="462"/>
      <c r="WNZ34" s="462"/>
      <c r="WOA34" s="462"/>
      <c r="WOB34" s="462"/>
      <c r="WOC34" s="462"/>
      <c r="WOD34" s="462"/>
      <c r="WOE34" s="462"/>
      <c r="WOF34" s="462"/>
      <c r="WOG34" s="462"/>
      <c r="WOH34" s="462"/>
      <c r="WOI34" s="462"/>
      <c r="WOJ34" s="462"/>
      <c r="WOK34" s="462"/>
      <c r="WOL34" s="462"/>
      <c r="WOM34" s="462"/>
      <c r="WON34" s="462"/>
      <c r="WOO34" s="462"/>
      <c r="WOP34" s="462"/>
      <c r="WOQ34" s="462"/>
      <c r="WOR34" s="462"/>
      <c r="WOS34" s="462"/>
      <c r="WOT34" s="462"/>
      <c r="WOU34" s="462"/>
      <c r="WOV34" s="462"/>
      <c r="WOW34" s="462"/>
      <c r="WOX34" s="462"/>
      <c r="WOY34" s="462"/>
      <c r="WOZ34" s="462"/>
      <c r="WPA34" s="462"/>
      <c r="WPB34" s="462"/>
      <c r="WPC34" s="462"/>
      <c r="WPD34" s="462"/>
      <c r="WPE34" s="462"/>
      <c r="WPF34" s="462"/>
      <c r="WPG34" s="462"/>
      <c r="WPH34" s="462"/>
      <c r="WPI34" s="462"/>
      <c r="WPJ34" s="462"/>
      <c r="WPK34" s="462"/>
      <c r="WPL34" s="462"/>
      <c r="WPM34" s="462"/>
      <c r="WPN34" s="462"/>
      <c r="WPO34" s="462"/>
      <c r="WPP34" s="462"/>
      <c r="WPQ34" s="462"/>
      <c r="WPR34" s="462"/>
      <c r="WPS34" s="462"/>
      <c r="WPT34" s="462"/>
      <c r="WPU34" s="462"/>
      <c r="WPV34" s="462"/>
      <c r="WPW34" s="462"/>
      <c r="WPX34" s="462"/>
      <c r="WPY34" s="462"/>
      <c r="WPZ34" s="462"/>
      <c r="WQA34" s="462"/>
      <c r="WQB34" s="462"/>
      <c r="WQC34" s="462"/>
      <c r="WQD34" s="462"/>
      <c r="WQE34" s="462"/>
      <c r="WQF34" s="462"/>
      <c r="WQG34" s="462"/>
      <c r="WQH34" s="462"/>
      <c r="WQI34" s="462"/>
      <c r="WQJ34" s="462"/>
      <c r="WQK34" s="462"/>
      <c r="WQL34" s="462"/>
      <c r="WQM34" s="462"/>
      <c r="WQN34" s="462"/>
      <c r="WQO34" s="462"/>
      <c r="WQP34" s="462"/>
      <c r="WQQ34" s="462"/>
      <c r="WQR34" s="462"/>
      <c r="WQS34" s="462"/>
      <c r="WQT34" s="462"/>
      <c r="WQU34" s="462"/>
      <c r="WQV34" s="462"/>
      <c r="WQW34" s="462"/>
      <c r="WQX34" s="462"/>
      <c r="WQY34" s="462"/>
      <c r="WQZ34" s="462"/>
      <c r="WRA34" s="462"/>
      <c r="WRB34" s="462"/>
      <c r="WRC34" s="462"/>
      <c r="WRD34" s="462"/>
      <c r="WRE34" s="462"/>
      <c r="WRF34" s="462"/>
      <c r="WRG34" s="462"/>
      <c r="WRH34" s="462"/>
      <c r="WRI34" s="462"/>
      <c r="WRJ34" s="462"/>
      <c r="WRK34" s="462"/>
      <c r="WRL34" s="462"/>
      <c r="WRM34" s="462"/>
      <c r="WRN34" s="462"/>
      <c r="WRO34" s="462"/>
      <c r="WRP34" s="462"/>
      <c r="WRQ34" s="462"/>
      <c r="WRR34" s="462"/>
      <c r="WRS34" s="462"/>
      <c r="WRT34" s="462"/>
      <c r="WRU34" s="462"/>
      <c r="WRV34" s="462"/>
      <c r="WRW34" s="462"/>
      <c r="WRX34" s="462"/>
      <c r="WRY34" s="462"/>
      <c r="WRZ34" s="462"/>
      <c r="WSA34" s="462"/>
      <c r="WSB34" s="462"/>
      <c r="WSC34" s="462"/>
      <c r="WSD34" s="462"/>
      <c r="WSE34" s="462"/>
      <c r="WSF34" s="462"/>
      <c r="WSG34" s="462"/>
      <c r="WSH34" s="462"/>
      <c r="WSI34" s="462"/>
      <c r="WSJ34" s="462"/>
      <c r="WSK34" s="462"/>
      <c r="WSL34" s="462"/>
      <c r="WSM34" s="462"/>
      <c r="WSN34" s="462"/>
      <c r="WSO34" s="462"/>
      <c r="WSP34" s="462"/>
      <c r="WSQ34" s="462"/>
      <c r="WSR34" s="462"/>
      <c r="WSS34" s="462"/>
      <c r="WST34" s="462"/>
      <c r="WSU34" s="462"/>
      <c r="WSV34" s="462"/>
      <c r="WSW34" s="462"/>
      <c r="WSX34" s="462"/>
      <c r="WSY34" s="462"/>
      <c r="WSZ34" s="462"/>
      <c r="WTA34" s="462"/>
      <c r="WTB34" s="462"/>
      <c r="WTC34" s="462"/>
      <c r="WTD34" s="462"/>
      <c r="WTE34" s="462"/>
      <c r="WTF34" s="462"/>
      <c r="WTG34" s="462"/>
      <c r="WTH34" s="462"/>
      <c r="WTI34" s="462"/>
      <c r="WTJ34" s="462"/>
      <c r="WTK34" s="462"/>
      <c r="WTL34" s="462"/>
      <c r="WTM34" s="462"/>
      <c r="WTN34" s="462"/>
      <c r="WTO34" s="462"/>
      <c r="WTP34" s="462"/>
      <c r="WTQ34" s="462"/>
      <c r="WTR34" s="462"/>
      <c r="WTS34" s="462"/>
      <c r="WTT34" s="462"/>
      <c r="WTU34" s="462"/>
      <c r="WTV34" s="462"/>
      <c r="WTW34" s="462"/>
      <c r="WTX34" s="462"/>
      <c r="WTY34" s="462"/>
      <c r="WTZ34" s="462"/>
      <c r="WUA34" s="462"/>
      <c r="WUB34" s="462"/>
      <c r="WUC34" s="462"/>
      <c r="WUD34" s="462"/>
      <c r="WUE34" s="462"/>
      <c r="WUF34" s="462"/>
      <c r="WUG34" s="462"/>
      <c r="WUH34" s="462"/>
      <c r="WUI34" s="462"/>
      <c r="WUJ34" s="462"/>
      <c r="WUK34" s="462"/>
      <c r="WUL34" s="462"/>
      <c r="WUM34" s="462"/>
      <c r="WUN34" s="462"/>
      <c r="WUO34" s="462"/>
      <c r="WUP34" s="462"/>
      <c r="WUQ34" s="462"/>
      <c r="WUR34" s="462"/>
      <c r="WUS34" s="462"/>
      <c r="WUT34" s="462"/>
      <c r="WUU34" s="462"/>
      <c r="WUV34" s="462"/>
      <c r="WUW34" s="462"/>
      <c r="WUX34" s="462"/>
      <c r="WUY34" s="462"/>
      <c r="WUZ34" s="462"/>
      <c r="WVA34" s="462"/>
      <c r="WVB34" s="462"/>
      <c r="WVC34" s="462"/>
      <c r="WVD34" s="462"/>
      <c r="WVE34" s="462"/>
      <c r="WVF34" s="462"/>
      <c r="WVG34" s="462"/>
      <c r="WVH34" s="462"/>
      <c r="WVI34" s="462"/>
      <c r="WVJ34" s="462"/>
      <c r="WVK34" s="462"/>
      <c r="WVL34" s="462"/>
      <c r="WVM34" s="462"/>
      <c r="WVN34" s="462"/>
      <c r="WVO34" s="462"/>
      <c r="WVP34" s="462"/>
      <c r="WVQ34" s="462"/>
      <c r="WVR34" s="462"/>
      <c r="WVS34" s="462"/>
      <c r="WVT34" s="462"/>
      <c r="WVU34" s="462"/>
      <c r="WVV34" s="462"/>
      <c r="WVW34" s="462"/>
      <c r="WVX34" s="462"/>
      <c r="WVY34" s="462"/>
      <c r="WVZ34" s="462"/>
      <c r="WWA34" s="462"/>
      <c r="WWB34" s="462"/>
      <c r="WWC34" s="462"/>
      <c r="WWD34" s="462"/>
      <c r="WWE34" s="462"/>
      <c r="WWF34" s="462"/>
      <c r="WWG34" s="462"/>
      <c r="WWH34" s="462"/>
      <c r="WWI34" s="462"/>
      <c r="WWJ34" s="462"/>
      <c r="WWK34" s="462"/>
      <c r="WWL34" s="462"/>
      <c r="WWM34" s="462"/>
      <c r="WWN34" s="462"/>
      <c r="WWO34" s="462"/>
      <c r="WWP34" s="462"/>
      <c r="WWQ34" s="462"/>
      <c r="WWR34" s="462"/>
      <c r="WWS34" s="462"/>
      <c r="WWT34" s="462"/>
      <c r="WWU34" s="462"/>
      <c r="WWV34" s="462"/>
      <c r="WWW34" s="462"/>
      <c r="WWX34" s="462"/>
      <c r="WWY34" s="462"/>
      <c r="WWZ34" s="462"/>
      <c r="WXA34" s="462"/>
      <c r="WXB34" s="462"/>
      <c r="WXC34" s="462"/>
      <c r="WXD34" s="462"/>
      <c r="WXE34" s="462"/>
      <c r="WXF34" s="462"/>
      <c r="WXG34" s="462"/>
      <c r="WXH34" s="462"/>
      <c r="WXI34" s="462"/>
      <c r="WXJ34" s="462"/>
      <c r="WXK34" s="462"/>
      <c r="WXL34" s="462"/>
      <c r="WXM34" s="462"/>
      <c r="WXN34" s="462"/>
      <c r="WXO34" s="462"/>
      <c r="WXP34" s="462"/>
      <c r="WXQ34" s="462"/>
      <c r="WXR34" s="462"/>
      <c r="WXS34" s="462"/>
      <c r="WXT34" s="462"/>
      <c r="WXU34" s="462"/>
      <c r="WXV34" s="462"/>
      <c r="WXW34" s="462"/>
      <c r="WXX34" s="462"/>
      <c r="WXY34" s="462"/>
      <c r="WXZ34" s="462"/>
      <c r="WYA34" s="462"/>
      <c r="WYB34" s="462"/>
      <c r="WYC34" s="462"/>
      <c r="WYD34" s="462"/>
      <c r="WYE34" s="462"/>
      <c r="WYF34" s="462"/>
      <c r="WYG34" s="462"/>
      <c r="WYH34" s="462"/>
      <c r="WYI34" s="462"/>
      <c r="WYJ34" s="462"/>
      <c r="WYK34" s="462"/>
      <c r="WYL34" s="462"/>
      <c r="WYM34" s="462"/>
      <c r="WYN34" s="462"/>
      <c r="WYO34" s="462"/>
      <c r="WYP34" s="462"/>
      <c r="WYQ34" s="462"/>
      <c r="WYR34" s="462"/>
      <c r="WYS34" s="462"/>
      <c r="WYT34" s="462"/>
      <c r="WYU34" s="462"/>
      <c r="WYV34" s="462"/>
      <c r="WYW34" s="462"/>
      <c r="WYX34" s="462"/>
      <c r="WYY34" s="462"/>
      <c r="WYZ34" s="462"/>
      <c r="WZA34" s="462"/>
      <c r="WZB34" s="462"/>
      <c r="WZC34" s="462"/>
      <c r="WZD34" s="462"/>
      <c r="WZE34" s="462"/>
      <c r="WZF34" s="462"/>
      <c r="WZG34" s="462"/>
      <c r="WZH34" s="462"/>
      <c r="WZI34" s="462"/>
      <c r="WZJ34" s="462"/>
      <c r="WZK34" s="462"/>
      <c r="WZL34" s="462"/>
      <c r="WZM34" s="462"/>
      <c r="WZN34" s="462"/>
      <c r="WZO34" s="462"/>
      <c r="WZP34" s="462"/>
      <c r="WZQ34" s="462"/>
      <c r="WZR34" s="462"/>
      <c r="WZS34" s="462"/>
      <c r="WZT34" s="462"/>
      <c r="WZU34" s="462"/>
      <c r="WZV34" s="462"/>
      <c r="WZW34" s="462"/>
      <c r="WZX34" s="462"/>
      <c r="WZY34" s="462"/>
      <c r="WZZ34" s="462"/>
      <c r="XAA34" s="462"/>
      <c r="XAB34" s="462"/>
      <c r="XAC34" s="462"/>
      <c r="XAD34" s="462"/>
      <c r="XAE34" s="462"/>
      <c r="XAF34" s="462"/>
      <c r="XAG34" s="462"/>
      <c r="XAH34" s="462"/>
      <c r="XAI34" s="462"/>
      <c r="XAJ34" s="462"/>
      <c r="XAK34" s="462"/>
      <c r="XAL34" s="462"/>
      <c r="XAM34" s="462"/>
      <c r="XAN34" s="462"/>
      <c r="XAO34" s="462"/>
      <c r="XAP34" s="462"/>
      <c r="XAQ34" s="462"/>
      <c r="XAR34" s="462"/>
      <c r="XAS34" s="462"/>
      <c r="XAT34" s="462"/>
      <c r="XAU34" s="462"/>
      <c r="XAV34" s="462"/>
      <c r="XAW34" s="462"/>
      <c r="XAX34" s="462"/>
      <c r="XAY34" s="462"/>
      <c r="XAZ34" s="462"/>
      <c r="XBA34" s="462"/>
      <c r="XBB34" s="462"/>
      <c r="XBC34" s="462"/>
      <c r="XBD34" s="462"/>
      <c r="XBE34" s="462"/>
      <c r="XBF34" s="462"/>
      <c r="XBG34" s="462"/>
      <c r="XBH34" s="462"/>
      <c r="XBI34" s="462"/>
      <c r="XBJ34" s="462"/>
      <c r="XBK34" s="462"/>
      <c r="XBL34" s="462"/>
      <c r="XBM34" s="462"/>
      <c r="XBN34" s="462"/>
      <c r="XBO34" s="462"/>
      <c r="XBP34" s="462"/>
      <c r="XBQ34" s="462"/>
      <c r="XBR34" s="462"/>
      <c r="XBS34" s="462"/>
      <c r="XBT34" s="462"/>
      <c r="XBU34" s="462"/>
      <c r="XBV34" s="462"/>
      <c r="XBW34" s="462"/>
      <c r="XBX34" s="462"/>
      <c r="XBY34" s="462"/>
      <c r="XBZ34" s="462"/>
      <c r="XCA34" s="462"/>
      <c r="XCB34" s="462"/>
      <c r="XCC34" s="462"/>
      <c r="XCD34" s="462"/>
      <c r="XCE34" s="462"/>
      <c r="XCF34" s="462"/>
      <c r="XCG34" s="462"/>
      <c r="XCH34" s="462"/>
      <c r="XCI34" s="462"/>
      <c r="XCJ34" s="462"/>
      <c r="XCK34" s="462"/>
      <c r="XCL34" s="462"/>
      <c r="XCM34" s="462"/>
      <c r="XCN34" s="462"/>
      <c r="XCO34" s="462"/>
      <c r="XCP34" s="462"/>
      <c r="XCQ34" s="462"/>
      <c r="XCR34" s="462"/>
      <c r="XCS34" s="462"/>
      <c r="XCT34" s="462"/>
      <c r="XCU34" s="462"/>
      <c r="XCV34" s="462"/>
      <c r="XCW34" s="462"/>
      <c r="XCX34" s="462"/>
      <c r="XCY34" s="462"/>
      <c r="XCZ34" s="462"/>
      <c r="XDA34" s="462"/>
      <c r="XDB34" s="462"/>
      <c r="XDC34" s="462"/>
      <c r="XDD34" s="462"/>
      <c r="XDE34" s="462"/>
      <c r="XDF34" s="462"/>
      <c r="XDG34" s="462"/>
      <c r="XDH34" s="462"/>
      <c r="XDI34" s="462"/>
      <c r="XDJ34" s="462"/>
      <c r="XDK34" s="462"/>
      <c r="XDL34" s="462"/>
      <c r="XDM34" s="462"/>
      <c r="XDN34" s="462"/>
      <c r="XDO34" s="462"/>
      <c r="XDP34" s="462"/>
      <c r="XDQ34" s="462"/>
      <c r="XDR34" s="462"/>
      <c r="XDS34" s="462"/>
      <c r="XDT34" s="462"/>
      <c r="XDU34" s="462"/>
      <c r="XDV34" s="462"/>
      <c r="XDW34" s="462"/>
      <c r="XDX34" s="462"/>
      <c r="XDY34" s="462"/>
      <c r="XDZ34" s="462"/>
      <c r="XEA34" s="462"/>
      <c r="XEB34" s="462"/>
      <c r="XEC34" s="462"/>
      <c r="XED34" s="462"/>
      <c r="XEE34" s="462"/>
      <c r="XEF34" s="462"/>
      <c r="XEG34" s="462"/>
      <c r="XEH34" s="462"/>
      <c r="XEI34" s="462"/>
      <c r="XEJ34" s="462"/>
      <c r="XEK34" s="462"/>
      <c r="XEL34" s="462"/>
      <c r="XEM34" s="462"/>
      <c r="XEN34" s="462"/>
      <c r="XEO34" s="462"/>
      <c r="XEP34" s="462"/>
      <c r="XEQ34" s="462"/>
    </row>
    <row r="35" spans="1:16371" s="484" customFormat="1">
      <c r="A35" s="482" t="str">
        <f>TQoL_Indexes!A12</f>
        <v>Sant Pere, Santa Caterina i la Ribera</v>
      </c>
      <c r="B35" s="483">
        <f>TQoL_Indexes!B12</f>
        <v>4</v>
      </c>
      <c r="C35" s="443">
        <f>IFERROR(INDEX('QoL DATA'!$C$17:$WWU$96,MATCH($B35,'QoL DATA'!$A$17:$A$96,0),MATCH(C$3,'QoL DATA'!$C$16:$WWU$16,0)),"-")</f>
        <v>0.13753197709830672</v>
      </c>
      <c r="D35" s="444">
        <f>IFERROR(INDEX('QoL DATA'!$C$17:$WWU$96,MATCH($B35,'QoL DATA'!$A$17:$A$96,0),MATCH(D$3,'QoL DATA'!$C$16:$WWU$16,0)),"-")</f>
        <v>0.66239999999999999</v>
      </c>
      <c r="E35" s="445">
        <f>IFERROR(INDEX('QoL DATA'!$C$17:$WWU$96,MATCH($B35,'QoL DATA'!$A$17:$A$96,0),MATCH(E$3,'QoL DATA'!$C$16:$WWU$16,0)),"-")</f>
        <v>9.9000000000000005E-2</v>
      </c>
      <c r="F35" s="445">
        <f>IFERROR(INDEX('QoL DATA'!$C$17:$WWU$96,MATCH($B35,'QoL DATA'!$A$17:$A$96,0),MATCH(F$3,'QoL DATA'!$C$16:$WWU$16,0)),"-")</f>
        <v>4.7690389609253855E-2</v>
      </c>
      <c r="G35" s="445">
        <f>IFERROR(INDEX('QoL DATA'!$C$17:$WWU$96,MATCH($B35,'QoL DATA'!$A$17:$A$96,0),MATCH(G$3,'QoL DATA'!$C$16:$WWU$16,0)),"-")</f>
        <v>8.2875525197165859E-2</v>
      </c>
      <c r="H35" s="445">
        <f>IFERROR(INDEX('QoL DATA'!$C$17:$WWU$96,MATCH($B35,'QoL DATA'!$A$17:$A$96,0),MATCH(H$3,'QoL DATA'!$C$16:$WWU$16,0)),"-")</f>
        <v>0.98918177626360226</v>
      </c>
      <c r="I35" s="445">
        <f>IFERROR(INDEX('QoL DATA'!$C$17:$WWU$96,MATCH($B35,'QoL DATA'!$A$17:$A$96,0),MATCH(I$3,'QoL DATA'!$C$16:$WWU$16,0)),"-")</f>
        <v>0.40192678227360307</v>
      </c>
      <c r="J35" s="445">
        <f>IFERROR(INDEX('QoL DATA'!$C$17:$WWU$96,MATCH($B35,'QoL DATA'!$A$17:$A$96,0),MATCH(J$3,'QoL DATA'!$C$16:$WWU$16,0)),"-")</f>
        <v>0.18787451128719562</v>
      </c>
      <c r="K35" s="445">
        <f>IFERROR(INDEX('QoL DATA'!$C$17:$WWU$96,MATCH($B35,'QoL DATA'!$A$17:$A$96,0),MATCH(K$3,'QoL DATA'!$C$16:$WWU$16,0)),"-")</f>
        <v>7.9867894687877944E-2</v>
      </c>
      <c r="L35" s="445">
        <f>IFERROR(INDEX('QoL DATA'!$C$17:$WWU$96,MATCH($B35,'QoL DATA'!$A$17:$A$96,0),MATCH(L$3,'QoL DATA'!$C$16:$WWU$16,0)),"-")</f>
        <v>30.3718562740981</v>
      </c>
      <c r="M35" s="445">
        <f>IFERROR(INDEX('QoL DATA'!$C$17:$WWU$96,MATCH($B35,'QoL DATA'!$A$17:$A$96,0),MATCH(M$3,'QoL DATA'!$C$16:$WWU$16,0)),"-")</f>
        <v>9.3072016030162595E-3</v>
      </c>
      <c r="N35" s="445">
        <f>IFERROR(INDEX('QoL DATA'!$C$17:$WWU$96,MATCH($B35,'QoL DATA'!$A$17:$A$96,0),MATCH(N$3,'QoL DATA'!$C$16:$WWU$16,0)),"-")</f>
        <v>7.3</v>
      </c>
      <c r="O35" s="445">
        <f>IFERROR(INDEX('QoL DATA'!$C$17:$WWU$96,MATCH($B35,'QoL DATA'!$A$17:$A$96,0),MATCH(O$3,'QoL DATA'!$C$16:$WWU$16,0)),"-")</f>
        <v>0.17299999999999999</v>
      </c>
      <c r="P35" s="445" t="str">
        <f>IFERROR(INDEX('QoL DATA'!$C$17:$WWU$96,MATCH($B35,'QoL DATA'!$A$17:$A$96,0),MATCH(P$3,'QoL DATA'!$C$16:$WWU$16,0)),"-")</f>
        <v>-</v>
      </c>
      <c r="Q35" s="445">
        <f>IFERROR(INDEX('QoL DATA'!$C$17:$WWU$96,MATCH($B35,'QoL DATA'!$A$17:$A$96,0),MATCH(Q$3,'QoL DATA'!$C$16:$WWU$16,0)),"-")</f>
        <v>79.5</v>
      </c>
      <c r="R35" s="445">
        <f>IFERROR(INDEX('QoL DATA'!$C$17:$WWU$96,MATCH($B35,'QoL DATA'!$A$17:$A$96,0),MATCH(R$3,'QoL DATA'!$C$16:$WWU$16,0)),"-")</f>
        <v>371.6</v>
      </c>
      <c r="S35" s="445">
        <f>IFERROR(INDEX('QoL DATA'!$C$17:$WWU$96,MATCH($B35,'QoL DATA'!$A$17:$A$96,0),MATCH(S$3,'QoL DATA'!$C$16:$WWU$16,0)),"-")</f>
        <v>6.8</v>
      </c>
      <c r="T35" s="445">
        <f>IFERROR(INDEX('QoL DATA'!$C$17:$WWU$96,MATCH($B35,'QoL DATA'!$A$17:$A$96,0),MATCH(T$3,'QoL DATA'!$C$16:$WWU$16,0)),"-")</f>
        <v>25.1</v>
      </c>
      <c r="U35" s="445">
        <f>IFERROR(INDEX('QoL DATA'!$C$17:$WWU$96,MATCH($B35,'QoL DATA'!$A$17:$A$96,0),MATCH(U$3,'QoL DATA'!$C$16:$WWU$16,0)),"-")</f>
        <v>82.6</v>
      </c>
      <c r="V35" s="445">
        <f>IFERROR(INDEX('QoL DATA'!$C$17:$WWU$96,MATCH($B35,'QoL DATA'!$A$17:$A$96,0),MATCH(V$3,'QoL DATA'!$C$16:$WWU$16,0)),"-")</f>
        <v>55.5</v>
      </c>
      <c r="W35" s="445">
        <f>IFERROR(INDEX('QoL DATA'!$C$17:$WWU$96,MATCH($B35,'QoL DATA'!$A$17:$A$96,0),MATCH(W$3,'QoL DATA'!$C$16:$WWU$16,0)),"-")</f>
        <v>326</v>
      </c>
      <c r="X35" s="445">
        <f>IFERROR(INDEX('QoL DATA'!$C$17:$WWU$96,MATCH($B35,'QoL DATA'!$A$17:$A$96,0),MATCH(X$3,'QoL DATA'!$C$16:$WWU$16,0)),"-")</f>
        <v>2.0778430975065883E-2</v>
      </c>
      <c r="Y35" s="445">
        <f>IFERROR(INDEX('QoL DATA'!$C$17:$WWU$96,MATCH($B35,'QoL DATA'!$A$17:$A$96,0),MATCH(Y$3,'QoL DATA'!$C$16:$WWU$16,0)),"-")</f>
        <v>36.6</v>
      </c>
      <c r="Z35" s="445">
        <f>IFERROR(INDEX('QoL DATA'!$C$17:$WWU$96,MATCH($B35,'QoL DATA'!$A$17:$A$96,0),MATCH(Z$3,'QoL DATA'!$C$16:$WWU$16,0)),"-")</f>
        <v>2.1149707961881341</v>
      </c>
      <c r="AA35" s="444">
        <f>IFERROR(INDEX('QoL DATA'!$C$17:$WWU$96,MATCH($B35,'QoL DATA'!$A$17:$A$96,0),MATCH(AA$3,'QoL DATA'!$C$16:$WWU$16,0)),"-")</f>
        <v>8.387324773235953</v>
      </c>
      <c r="AB35" s="444">
        <f>IFERROR(INDEX('QoL DATA'!$C$17:$WWU$96,MATCH($B35,'QoL DATA'!$A$17:$A$96,0),MATCH(AB$3,'QoL DATA'!$C$16:$WWU$16,0)),"-")</f>
        <v>35.287630821099953</v>
      </c>
      <c r="AC35" s="444">
        <f>IFERROR(INDEX('QoL DATA'!$C$17:$WWU$96,MATCH($B35,'QoL DATA'!$A$17:$A$96,0),MATCH(AC$3,'QoL DATA'!$C$16:$WWU$16,0)),"-")</f>
        <v>26.7</v>
      </c>
      <c r="AD35" s="444">
        <f>IFERROR(INDEX('QoL DATA'!$C$17:$WWU$96,MATCH($B35,'QoL DATA'!$A$17:$A$96,0),MATCH(AD$3,'QoL DATA'!$C$16:$WWU$16,0)),"-")</f>
        <v>21.8</v>
      </c>
      <c r="AE35" s="444">
        <f>IFERROR(INDEX('QoL DATA'!$C$17:$WWU$96,MATCH($B35,'QoL DATA'!$A$17:$A$96,0),MATCH(AE$3,'QoL DATA'!$C$16:$WWU$16,0)),"-")</f>
        <v>99.4</v>
      </c>
      <c r="AF35" s="444">
        <f>IFERROR(INDEX('QoL DATA'!$C$17:$WWU$96,MATCH($B35,'QoL DATA'!$A$17:$A$96,0),MATCH(AF$3,'QoL DATA'!$C$16:$WWU$16,0)),"-")</f>
        <v>2.8603721091984005</v>
      </c>
      <c r="AG35" s="446">
        <f>IFERROR(INDEX('QoL DATA'!$C$17:$WWU$96,MATCH($B35,'QoL DATA'!$A$17:$A$96,0),MATCH(AG$3,'QoL DATA'!$C$16:$WWU$16,0)),"-")</f>
        <v>22.58</v>
      </c>
      <c r="AH35" s="445">
        <f>IFERROR(INDEX('QoL DATA'!$C$17:$WWU$96,MATCH($B35,'QoL DATA'!$A$17:$A$96,0),MATCH(AH$3,'QoL DATA'!$C$16:$WWU$16,0)),"-")</f>
        <v>47.5</v>
      </c>
      <c r="AI35" s="445">
        <f>IFERROR(INDEX('QoL DATA'!$C$17:$WWU$96,MATCH($B35,'QoL DATA'!$A$17:$A$96,0),MATCH(AI$3,'QoL DATA'!$C$16:$WWU$16,0)),"-")</f>
        <v>28</v>
      </c>
      <c r="AJ35" s="445">
        <f>IFERROR(INDEX('QoL DATA'!$C$17:$WWU$96,MATCH($B35,'QoL DATA'!$A$17:$A$96,0),MATCH(AJ$3,'QoL DATA'!$C$16:$WWU$16,0)),"-")</f>
        <v>35.5</v>
      </c>
      <c r="AK35" s="445">
        <f>IFERROR(INDEX('QoL DATA'!$C$17:$WWU$96,MATCH($B35,'QoL DATA'!$A$17:$A$96,0),MATCH(AK$3,'QoL DATA'!$C$16:$WWU$16,0)),"-")</f>
        <v>31.08691061822157</v>
      </c>
      <c r="AL35" s="445" t="str">
        <f>IFERROR(INDEX('QoL DATA'!$C$17:$WWU$96,MATCH($B35,'QoL DATA'!$A$17:$A$96,0),MATCH(AL$3,'QoL DATA'!$C$16:$WWU$16,0)),"-")</f>
        <v>-</v>
      </c>
      <c r="AM35" s="445" t="str">
        <f>IFERROR(INDEX('QoL DATA'!$C$17:$WWU$96,MATCH($B35,'QoL DATA'!$A$17:$A$96,0),MATCH(AM$3,'QoL DATA'!$C$16:$WWU$16,0)),"-")</f>
        <v>-</v>
      </c>
      <c r="AN35" s="445">
        <f>IFERROR(INDEX('QoL DATA'!$C$17:$WWU$96,MATCH($B35,'QoL DATA'!$A$17:$A$96,0),MATCH(AN$3,'QoL DATA'!$C$16:$WWU$16,0)),"-")</f>
        <v>49.6</v>
      </c>
      <c r="AO35" s="445">
        <f>IFERROR(INDEX('QoL DATA'!$C$17:$WWU$96,MATCH($B35,'QoL DATA'!$A$17:$A$96,0),MATCH(AO$3,'QoL DATA'!$C$16:$WWU$16,0)),"-")</f>
        <v>52</v>
      </c>
      <c r="AP35" s="445">
        <f>IFERROR(INDEX('QoL DATA'!$C$17:$WWU$96,MATCH($B35,'QoL DATA'!$A$17:$A$96,0),MATCH(AP$3,'QoL DATA'!$C$16:$WWU$16,0)),"-")</f>
        <v>406</v>
      </c>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c r="EV35" s="462"/>
      <c r="EW35" s="462"/>
      <c r="EX35" s="462"/>
      <c r="EY35" s="462"/>
      <c r="EZ35" s="462"/>
      <c r="FA35" s="462"/>
      <c r="FB35" s="462"/>
      <c r="FC35" s="462"/>
      <c r="FD35" s="462"/>
      <c r="FE35" s="462"/>
      <c r="FF35" s="462"/>
      <c r="FG35" s="462"/>
      <c r="FH35" s="462"/>
      <c r="FI35" s="462"/>
      <c r="FJ35" s="462"/>
      <c r="FK35" s="462"/>
      <c r="FL35" s="462"/>
      <c r="FM35" s="462"/>
      <c r="FN35" s="462"/>
      <c r="FO35" s="462"/>
      <c r="FP35" s="462"/>
      <c r="FQ35" s="462"/>
      <c r="FR35" s="462"/>
      <c r="FS35" s="462"/>
      <c r="FT35" s="462"/>
      <c r="FU35" s="462"/>
      <c r="FV35" s="462"/>
      <c r="FW35" s="462"/>
      <c r="FX35" s="462"/>
      <c r="FY35" s="462"/>
      <c r="FZ35" s="462"/>
      <c r="GA35" s="462"/>
      <c r="GB35" s="462"/>
      <c r="GC35" s="462"/>
      <c r="GD35" s="462"/>
      <c r="GE35" s="462"/>
      <c r="GF35" s="462"/>
      <c r="GG35" s="462"/>
      <c r="GH35" s="462"/>
      <c r="GI35" s="462"/>
      <c r="GJ35" s="462"/>
      <c r="GK35" s="462"/>
      <c r="GL35" s="462"/>
      <c r="GM35" s="462"/>
      <c r="GN35" s="462"/>
      <c r="GO35" s="462"/>
      <c r="GP35" s="462"/>
      <c r="GQ35" s="462"/>
      <c r="GR35" s="462"/>
      <c r="GS35" s="462"/>
      <c r="GT35" s="462"/>
      <c r="GU35" s="462"/>
      <c r="GV35" s="462"/>
      <c r="GW35" s="462"/>
      <c r="GX35" s="462"/>
      <c r="GY35" s="462"/>
      <c r="GZ35" s="462"/>
      <c r="HA35" s="462"/>
      <c r="HB35" s="462"/>
      <c r="HC35" s="462"/>
      <c r="HD35" s="462"/>
      <c r="HE35" s="462"/>
      <c r="HF35" s="462"/>
      <c r="HG35" s="462"/>
      <c r="HH35" s="462"/>
      <c r="HI35" s="462"/>
      <c r="HJ35" s="462"/>
      <c r="HK35" s="462"/>
      <c r="HL35" s="462"/>
      <c r="HM35" s="462"/>
      <c r="HN35" s="462"/>
      <c r="HO35" s="462"/>
      <c r="HP35" s="462"/>
      <c r="HQ35" s="462"/>
      <c r="HR35" s="462"/>
      <c r="HS35" s="462"/>
      <c r="HT35" s="462"/>
      <c r="HU35" s="462"/>
      <c r="HV35" s="462"/>
      <c r="HW35" s="462"/>
      <c r="HX35" s="462"/>
      <c r="HY35" s="462"/>
      <c r="HZ35" s="462"/>
      <c r="IA35" s="462"/>
      <c r="IB35" s="462"/>
      <c r="IC35" s="462"/>
      <c r="ID35" s="462"/>
      <c r="IE35" s="462"/>
      <c r="IF35" s="462"/>
      <c r="IG35" s="462"/>
      <c r="IH35" s="462"/>
      <c r="II35" s="462"/>
      <c r="IJ35" s="462"/>
      <c r="IK35" s="462"/>
      <c r="IL35" s="462"/>
      <c r="IM35" s="462"/>
      <c r="IN35" s="462"/>
      <c r="IO35" s="462"/>
      <c r="IP35" s="462"/>
      <c r="IQ35" s="462"/>
      <c r="IR35" s="462"/>
      <c r="IS35" s="462"/>
      <c r="IT35" s="462"/>
      <c r="IU35" s="462"/>
      <c r="IV35" s="462"/>
      <c r="IW35" s="462"/>
      <c r="IX35" s="462"/>
      <c r="IY35" s="462"/>
      <c r="IZ35" s="462"/>
      <c r="JA35" s="462"/>
      <c r="JB35" s="462"/>
      <c r="JC35" s="462"/>
      <c r="JD35" s="462"/>
      <c r="JE35" s="462"/>
      <c r="JF35" s="462"/>
      <c r="JG35" s="462"/>
      <c r="JH35" s="462"/>
      <c r="JI35" s="462"/>
      <c r="JJ35" s="462"/>
      <c r="JK35" s="462"/>
      <c r="JL35" s="462"/>
      <c r="JM35" s="462"/>
      <c r="JN35" s="462"/>
      <c r="JO35" s="462"/>
      <c r="JP35" s="462"/>
      <c r="JQ35" s="462"/>
      <c r="JR35" s="462"/>
      <c r="JS35" s="462"/>
      <c r="JT35" s="462"/>
      <c r="JU35" s="462"/>
      <c r="JV35" s="462"/>
      <c r="JW35" s="462"/>
      <c r="JX35" s="462"/>
      <c r="JY35" s="462"/>
      <c r="JZ35" s="462"/>
      <c r="KA35" s="462"/>
      <c r="KB35" s="462"/>
      <c r="KC35" s="462"/>
      <c r="KD35" s="462"/>
      <c r="KE35" s="462"/>
      <c r="KF35" s="462"/>
      <c r="KG35" s="462"/>
      <c r="KH35" s="462"/>
      <c r="KI35" s="462"/>
      <c r="KJ35" s="462"/>
      <c r="KK35" s="462"/>
      <c r="KL35" s="462"/>
      <c r="KM35" s="462"/>
      <c r="KN35" s="462"/>
      <c r="KO35" s="462"/>
      <c r="KP35" s="462"/>
      <c r="KQ35" s="462"/>
      <c r="KR35" s="462"/>
      <c r="KS35" s="462"/>
      <c r="KT35" s="462"/>
      <c r="KU35" s="462"/>
      <c r="KV35" s="462"/>
      <c r="KW35" s="462"/>
      <c r="KX35" s="462"/>
      <c r="KY35" s="462"/>
      <c r="KZ35" s="462"/>
      <c r="LA35" s="462"/>
      <c r="LB35" s="462"/>
      <c r="LC35" s="462"/>
      <c r="LD35" s="462"/>
      <c r="LE35" s="462"/>
      <c r="LF35" s="462"/>
      <c r="LG35" s="462"/>
      <c r="LH35" s="462"/>
      <c r="LI35" s="462"/>
      <c r="LJ35" s="462"/>
      <c r="LK35" s="462"/>
      <c r="LL35" s="462"/>
      <c r="LM35" s="462"/>
      <c r="LN35" s="462"/>
      <c r="LO35" s="462"/>
      <c r="LP35" s="462"/>
      <c r="LQ35" s="462"/>
      <c r="LR35" s="462"/>
      <c r="LS35" s="462"/>
      <c r="LT35" s="462"/>
      <c r="LU35" s="462"/>
      <c r="LV35" s="462"/>
      <c r="LW35" s="462"/>
      <c r="LX35" s="462"/>
      <c r="LY35" s="462"/>
      <c r="LZ35" s="462"/>
      <c r="MA35" s="462"/>
      <c r="MB35" s="462"/>
      <c r="MC35" s="462"/>
      <c r="MD35" s="462"/>
      <c r="ME35" s="462"/>
      <c r="MF35" s="462"/>
      <c r="MG35" s="462"/>
      <c r="MH35" s="462"/>
      <c r="MI35" s="462"/>
      <c r="MJ35" s="462"/>
      <c r="MK35" s="462"/>
      <c r="ML35" s="462"/>
      <c r="MM35" s="462"/>
      <c r="MN35" s="462"/>
      <c r="MO35" s="462"/>
      <c r="MP35" s="462"/>
      <c r="MQ35" s="462"/>
      <c r="MR35" s="462"/>
      <c r="MS35" s="462"/>
      <c r="MT35" s="462"/>
      <c r="MU35" s="462"/>
      <c r="MV35" s="462"/>
      <c r="MW35" s="462"/>
      <c r="MX35" s="462"/>
      <c r="MY35" s="462"/>
      <c r="MZ35" s="462"/>
      <c r="NA35" s="462"/>
      <c r="NB35" s="462"/>
      <c r="NC35" s="462"/>
      <c r="ND35" s="462"/>
      <c r="NE35" s="462"/>
      <c r="NF35" s="462"/>
      <c r="NG35" s="462"/>
      <c r="NH35" s="462"/>
      <c r="NI35" s="462"/>
      <c r="NJ35" s="462"/>
      <c r="NK35" s="462"/>
      <c r="NL35" s="462"/>
      <c r="NM35" s="462"/>
      <c r="NN35" s="462"/>
      <c r="NO35" s="462"/>
      <c r="NP35" s="462"/>
      <c r="NQ35" s="462"/>
      <c r="NR35" s="462"/>
      <c r="NS35" s="462"/>
      <c r="NT35" s="462"/>
      <c r="NU35" s="462"/>
      <c r="NV35" s="462"/>
      <c r="NW35" s="462"/>
      <c r="NX35" s="462"/>
      <c r="NY35" s="462"/>
      <c r="NZ35" s="462"/>
      <c r="OA35" s="462"/>
      <c r="OB35" s="462"/>
      <c r="OC35" s="462"/>
      <c r="OD35" s="462"/>
      <c r="OE35" s="462"/>
      <c r="OF35" s="462"/>
      <c r="OG35" s="462"/>
      <c r="OH35" s="462"/>
      <c r="OI35" s="462"/>
      <c r="OJ35" s="462"/>
      <c r="OK35" s="462"/>
      <c r="OL35" s="462"/>
      <c r="OM35" s="462"/>
      <c r="ON35" s="462"/>
      <c r="OO35" s="462"/>
      <c r="OP35" s="462"/>
      <c r="OQ35" s="462"/>
      <c r="OR35" s="462"/>
      <c r="OS35" s="462"/>
      <c r="OT35" s="462"/>
      <c r="OU35" s="462"/>
      <c r="OV35" s="462"/>
      <c r="OW35" s="462"/>
      <c r="OX35" s="462"/>
      <c r="OY35" s="462"/>
      <c r="OZ35" s="462"/>
      <c r="PA35" s="462"/>
      <c r="PB35" s="462"/>
      <c r="PC35" s="462"/>
      <c r="PD35" s="462"/>
      <c r="PE35" s="462"/>
      <c r="PF35" s="462"/>
      <c r="PG35" s="462"/>
      <c r="PH35" s="462"/>
      <c r="PI35" s="462"/>
      <c r="PJ35" s="462"/>
      <c r="PK35" s="462"/>
      <c r="PL35" s="462"/>
      <c r="PM35" s="462"/>
      <c r="PN35" s="462"/>
      <c r="PO35" s="462"/>
      <c r="PP35" s="462"/>
      <c r="PQ35" s="462"/>
      <c r="PR35" s="462"/>
      <c r="PS35" s="462"/>
      <c r="PT35" s="462"/>
      <c r="PU35" s="462"/>
      <c r="PV35" s="462"/>
      <c r="PW35" s="462"/>
      <c r="PX35" s="462"/>
      <c r="PY35" s="462"/>
      <c r="PZ35" s="462"/>
      <c r="QA35" s="462"/>
      <c r="QB35" s="462"/>
      <c r="QC35" s="462"/>
      <c r="QD35" s="462"/>
      <c r="QE35" s="462"/>
      <c r="QF35" s="462"/>
      <c r="QG35" s="462"/>
      <c r="QH35" s="462"/>
      <c r="QI35" s="462"/>
      <c r="QJ35" s="462"/>
      <c r="QK35" s="462"/>
      <c r="QL35" s="462"/>
      <c r="QM35" s="462"/>
      <c r="QN35" s="462"/>
      <c r="QO35" s="462"/>
      <c r="QP35" s="462"/>
      <c r="QQ35" s="462"/>
      <c r="QR35" s="462"/>
      <c r="QS35" s="462"/>
      <c r="QT35" s="462"/>
      <c r="QU35" s="462"/>
      <c r="QV35" s="462"/>
      <c r="QW35" s="462"/>
      <c r="QX35" s="462"/>
      <c r="QY35" s="462"/>
      <c r="QZ35" s="462"/>
      <c r="RA35" s="462"/>
      <c r="RB35" s="462"/>
      <c r="RC35" s="462"/>
      <c r="RD35" s="462"/>
      <c r="RE35" s="462"/>
      <c r="RF35" s="462"/>
      <c r="RG35" s="462"/>
      <c r="RH35" s="462"/>
      <c r="RI35" s="462"/>
      <c r="RJ35" s="462"/>
      <c r="RK35" s="462"/>
      <c r="RL35" s="462"/>
      <c r="RM35" s="462"/>
      <c r="RN35" s="462"/>
      <c r="RO35" s="462"/>
      <c r="RP35" s="462"/>
      <c r="RQ35" s="462"/>
      <c r="RR35" s="462"/>
      <c r="RS35" s="462"/>
      <c r="RT35" s="462"/>
      <c r="RU35" s="462"/>
      <c r="RV35" s="462"/>
      <c r="RW35" s="462"/>
      <c r="RX35" s="462"/>
      <c r="RY35" s="462"/>
      <c r="RZ35" s="462"/>
      <c r="SA35" s="462"/>
      <c r="SB35" s="462"/>
      <c r="SC35" s="462"/>
      <c r="SD35" s="462"/>
      <c r="SE35" s="462"/>
      <c r="SF35" s="462"/>
      <c r="SG35" s="462"/>
      <c r="SH35" s="462"/>
      <c r="SI35" s="462"/>
      <c r="SJ35" s="462"/>
      <c r="SK35" s="462"/>
      <c r="SL35" s="462"/>
      <c r="SM35" s="462"/>
      <c r="SN35" s="462"/>
      <c r="SO35" s="462"/>
      <c r="SP35" s="462"/>
      <c r="SQ35" s="462"/>
      <c r="SR35" s="462"/>
      <c r="SS35" s="462"/>
      <c r="ST35" s="462"/>
      <c r="SU35" s="462"/>
      <c r="SV35" s="462"/>
      <c r="SW35" s="462"/>
      <c r="SX35" s="462"/>
      <c r="SY35" s="462"/>
      <c r="SZ35" s="462"/>
      <c r="TA35" s="462"/>
      <c r="TB35" s="462"/>
      <c r="TC35" s="462"/>
      <c r="TD35" s="462"/>
      <c r="TE35" s="462"/>
      <c r="TF35" s="462"/>
      <c r="TG35" s="462"/>
      <c r="TH35" s="462"/>
      <c r="TI35" s="462"/>
      <c r="TJ35" s="462"/>
      <c r="TK35" s="462"/>
      <c r="TL35" s="462"/>
      <c r="TM35" s="462"/>
      <c r="TN35" s="462"/>
      <c r="TO35" s="462"/>
      <c r="TP35" s="462"/>
      <c r="TQ35" s="462"/>
      <c r="TR35" s="462"/>
      <c r="TS35" s="462"/>
      <c r="TT35" s="462"/>
      <c r="TU35" s="462"/>
      <c r="TV35" s="462"/>
      <c r="TW35" s="462"/>
      <c r="TX35" s="462"/>
      <c r="TY35" s="462"/>
      <c r="TZ35" s="462"/>
      <c r="UA35" s="462"/>
      <c r="UB35" s="462"/>
      <c r="UC35" s="462"/>
      <c r="UD35" s="462"/>
      <c r="UE35" s="462"/>
      <c r="UF35" s="462"/>
      <c r="UG35" s="462"/>
      <c r="UH35" s="462"/>
      <c r="UI35" s="462"/>
      <c r="UJ35" s="462"/>
      <c r="UK35" s="462"/>
      <c r="UL35" s="462"/>
      <c r="UM35" s="462"/>
      <c r="UN35" s="462"/>
      <c r="UO35" s="462"/>
      <c r="UP35" s="462"/>
      <c r="UQ35" s="462"/>
      <c r="UR35" s="462"/>
      <c r="US35" s="462"/>
      <c r="UT35" s="462"/>
      <c r="UU35" s="462"/>
      <c r="UV35" s="462"/>
      <c r="UW35" s="462"/>
      <c r="UX35" s="462"/>
      <c r="UY35" s="462"/>
      <c r="UZ35" s="462"/>
      <c r="VA35" s="462"/>
      <c r="VB35" s="462"/>
      <c r="VC35" s="462"/>
      <c r="VD35" s="462"/>
      <c r="VE35" s="462"/>
      <c r="VF35" s="462"/>
      <c r="VG35" s="462"/>
      <c r="VH35" s="462"/>
      <c r="VI35" s="462"/>
      <c r="VJ35" s="462"/>
      <c r="VK35" s="462"/>
      <c r="VL35" s="462"/>
      <c r="VM35" s="462"/>
      <c r="VN35" s="462"/>
      <c r="VO35" s="462"/>
      <c r="VP35" s="462"/>
      <c r="VQ35" s="462"/>
      <c r="VR35" s="462"/>
      <c r="VS35" s="462"/>
      <c r="VT35" s="462"/>
      <c r="VU35" s="462"/>
      <c r="VV35" s="462"/>
      <c r="VW35" s="462"/>
      <c r="VX35" s="462"/>
      <c r="VY35" s="462"/>
      <c r="VZ35" s="462"/>
      <c r="WA35" s="462"/>
      <c r="WB35" s="462"/>
      <c r="WC35" s="462"/>
      <c r="WD35" s="462"/>
      <c r="WE35" s="462"/>
      <c r="WF35" s="462"/>
      <c r="WG35" s="462"/>
      <c r="WH35" s="462"/>
      <c r="WI35" s="462"/>
      <c r="WJ35" s="462"/>
      <c r="WK35" s="462"/>
      <c r="WL35" s="462"/>
      <c r="WM35" s="462"/>
      <c r="WN35" s="462"/>
      <c r="WO35" s="462"/>
      <c r="WP35" s="462"/>
      <c r="WQ35" s="462"/>
      <c r="WR35" s="462"/>
      <c r="WS35" s="462"/>
      <c r="WT35" s="462"/>
      <c r="WU35" s="462"/>
      <c r="WV35" s="462"/>
      <c r="WW35" s="462"/>
      <c r="WX35" s="462"/>
      <c r="WY35" s="462"/>
      <c r="WZ35" s="462"/>
      <c r="XA35" s="462"/>
      <c r="XB35" s="462"/>
      <c r="XC35" s="462"/>
      <c r="XD35" s="462"/>
      <c r="XE35" s="462"/>
      <c r="XF35" s="462"/>
      <c r="XG35" s="462"/>
      <c r="XH35" s="462"/>
      <c r="XI35" s="462"/>
      <c r="XJ35" s="462"/>
      <c r="XK35" s="462"/>
      <c r="XL35" s="462"/>
      <c r="XM35" s="462"/>
      <c r="XN35" s="462"/>
      <c r="XO35" s="462"/>
      <c r="XP35" s="462"/>
      <c r="XQ35" s="462"/>
      <c r="XR35" s="462"/>
      <c r="XS35" s="462"/>
      <c r="XT35" s="462"/>
      <c r="XU35" s="462"/>
      <c r="XV35" s="462"/>
      <c r="XW35" s="462"/>
      <c r="XX35" s="462"/>
      <c r="XY35" s="462"/>
      <c r="XZ35" s="462"/>
      <c r="YA35" s="462"/>
      <c r="YB35" s="462"/>
      <c r="YC35" s="462"/>
      <c r="YD35" s="462"/>
      <c r="YE35" s="462"/>
      <c r="YF35" s="462"/>
      <c r="YG35" s="462"/>
      <c r="YH35" s="462"/>
      <c r="YI35" s="462"/>
      <c r="YJ35" s="462"/>
      <c r="YK35" s="462"/>
      <c r="YL35" s="462"/>
      <c r="YM35" s="462"/>
      <c r="YN35" s="462"/>
      <c r="YO35" s="462"/>
      <c r="YP35" s="462"/>
      <c r="YQ35" s="462"/>
      <c r="YR35" s="462"/>
      <c r="YS35" s="462"/>
      <c r="YT35" s="462"/>
      <c r="YU35" s="462"/>
      <c r="YV35" s="462"/>
      <c r="YW35" s="462"/>
      <c r="YX35" s="462"/>
      <c r="YY35" s="462"/>
      <c r="YZ35" s="462"/>
      <c r="ZA35" s="462"/>
      <c r="ZB35" s="462"/>
      <c r="ZC35" s="462"/>
      <c r="ZD35" s="462"/>
      <c r="ZE35" s="462"/>
      <c r="ZF35" s="462"/>
      <c r="ZG35" s="462"/>
      <c r="ZH35" s="462"/>
      <c r="ZI35" s="462"/>
      <c r="ZJ35" s="462"/>
      <c r="ZK35" s="462"/>
      <c r="ZL35" s="462"/>
      <c r="ZM35" s="462"/>
      <c r="ZN35" s="462"/>
      <c r="ZO35" s="462"/>
      <c r="ZP35" s="462"/>
      <c r="ZQ35" s="462"/>
      <c r="ZR35" s="462"/>
      <c r="ZS35" s="462"/>
      <c r="ZT35" s="462"/>
      <c r="ZU35" s="462"/>
      <c r="ZV35" s="462"/>
      <c r="ZW35" s="462"/>
      <c r="ZX35" s="462"/>
      <c r="ZY35" s="462"/>
      <c r="ZZ35" s="462"/>
      <c r="AAA35" s="462"/>
      <c r="AAB35" s="462"/>
      <c r="AAC35" s="462"/>
      <c r="AAD35" s="462"/>
      <c r="AAE35" s="462"/>
      <c r="AAF35" s="462"/>
      <c r="AAG35" s="462"/>
      <c r="AAH35" s="462"/>
      <c r="AAI35" s="462"/>
      <c r="AAJ35" s="462"/>
      <c r="AAK35" s="462"/>
      <c r="AAL35" s="462"/>
      <c r="AAM35" s="462"/>
      <c r="AAN35" s="462"/>
      <c r="AAO35" s="462"/>
      <c r="AAP35" s="462"/>
      <c r="AAQ35" s="462"/>
      <c r="AAR35" s="462"/>
      <c r="AAS35" s="462"/>
      <c r="AAT35" s="462"/>
      <c r="AAU35" s="462"/>
      <c r="AAV35" s="462"/>
      <c r="AAW35" s="462"/>
      <c r="AAX35" s="462"/>
      <c r="AAY35" s="462"/>
      <c r="AAZ35" s="462"/>
      <c r="ABA35" s="462"/>
      <c r="ABB35" s="462"/>
      <c r="ABC35" s="462"/>
      <c r="ABD35" s="462"/>
      <c r="ABE35" s="462"/>
      <c r="ABF35" s="462"/>
      <c r="ABG35" s="462"/>
      <c r="ABH35" s="462"/>
      <c r="ABI35" s="462"/>
      <c r="ABJ35" s="462"/>
      <c r="ABK35" s="462"/>
      <c r="ABL35" s="462"/>
      <c r="ABM35" s="462"/>
      <c r="ABN35" s="462"/>
      <c r="ABO35" s="462"/>
      <c r="ABP35" s="462"/>
      <c r="ABQ35" s="462"/>
      <c r="ABR35" s="462"/>
      <c r="ABS35" s="462"/>
      <c r="ABT35" s="462"/>
      <c r="ABU35" s="462"/>
      <c r="ABV35" s="462"/>
      <c r="ABW35" s="462"/>
      <c r="ABX35" s="462"/>
      <c r="ABY35" s="462"/>
      <c r="ABZ35" s="462"/>
      <c r="ACA35" s="462"/>
      <c r="ACB35" s="462"/>
      <c r="ACC35" s="462"/>
      <c r="ACD35" s="462"/>
      <c r="ACE35" s="462"/>
      <c r="ACF35" s="462"/>
      <c r="ACG35" s="462"/>
      <c r="ACH35" s="462"/>
      <c r="ACI35" s="462"/>
      <c r="ACJ35" s="462"/>
      <c r="ACK35" s="462"/>
      <c r="ACL35" s="462"/>
      <c r="ACM35" s="462"/>
      <c r="ACN35" s="462"/>
      <c r="ACO35" s="462"/>
      <c r="ACP35" s="462"/>
      <c r="ACQ35" s="462"/>
      <c r="ACR35" s="462"/>
      <c r="ACS35" s="462"/>
      <c r="ACT35" s="462"/>
      <c r="ACU35" s="462"/>
      <c r="ACV35" s="462"/>
      <c r="ACW35" s="462"/>
      <c r="ACX35" s="462"/>
      <c r="ACY35" s="462"/>
      <c r="ACZ35" s="462"/>
      <c r="ADA35" s="462"/>
      <c r="ADB35" s="462"/>
      <c r="ADC35" s="462"/>
      <c r="ADD35" s="462"/>
      <c r="ADE35" s="462"/>
      <c r="ADF35" s="462"/>
      <c r="ADG35" s="462"/>
      <c r="ADH35" s="462"/>
      <c r="ADI35" s="462"/>
      <c r="ADJ35" s="462"/>
      <c r="ADK35" s="462"/>
      <c r="ADL35" s="462"/>
      <c r="ADM35" s="462"/>
      <c r="ADN35" s="462"/>
      <c r="ADO35" s="462"/>
      <c r="ADP35" s="462"/>
      <c r="ADQ35" s="462"/>
      <c r="ADR35" s="462"/>
      <c r="ADS35" s="462"/>
      <c r="ADT35" s="462"/>
      <c r="ADU35" s="462"/>
      <c r="ADV35" s="462"/>
      <c r="ADW35" s="462"/>
      <c r="ADX35" s="462"/>
      <c r="ADY35" s="462"/>
      <c r="ADZ35" s="462"/>
      <c r="AEA35" s="462"/>
      <c r="AEB35" s="462"/>
      <c r="AEC35" s="462"/>
      <c r="AED35" s="462"/>
      <c r="AEE35" s="462"/>
      <c r="AEF35" s="462"/>
      <c r="AEG35" s="462"/>
      <c r="AEH35" s="462"/>
      <c r="AEI35" s="462"/>
      <c r="AEJ35" s="462"/>
      <c r="AEK35" s="462"/>
      <c r="AEL35" s="462"/>
      <c r="AEM35" s="462"/>
      <c r="AEN35" s="462"/>
      <c r="AEO35" s="462"/>
      <c r="AEP35" s="462"/>
      <c r="AEQ35" s="462"/>
      <c r="AER35" s="462"/>
      <c r="AES35" s="462"/>
      <c r="AET35" s="462"/>
      <c r="AEU35" s="462"/>
      <c r="AEV35" s="462"/>
      <c r="AEW35" s="462"/>
      <c r="AEX35" s="462"/>
      <c r="AEY35" s="462"/>
      <c r="AEZ35" s="462"/>
      <c r="AFA35" s="462"/>
      <c r="AFB35" s="462"/>
      <c r="AFC35" s="462"/>
      <c r="AFD35" s="462"/>
      <c r="AFE35" s="462"/>
      <c r="AFF35" s="462"/>
      <c r="AFG35" s="462"/>
      <c r="AFH35" s="462"/>
      <c r="AFI35" s="462"/>
      <c r="AFJ35" s="462"/>
      <c r="AFK35" s="462"/>
      <c r="AFL35" s="462"/>
      <c r="AFM35" s="462"/>
      <c r="AFN35" s="462"/>
      <c r="AFO35" s="462"/>
      <c r="AFP35" s="462"/>
      <c r="AFQ35" s="462"/>
      <c r="AFR35" s="462"/>
      <c r="AFS35" s="462"/>
      <c r="AFT35" s="462"/>
      <c r="AFU35" s="462"/>
      <c r="AFV35" s="462"/>
      <c r="AFW35" s="462"/>
      <c r="AFX35" s="462"/>
      <c r="AFY35" s="462"/>
      <c r="AFZ35" s="462"/>
      <c r="AGA35" s="462"/>
      <c r="AGB35" s="462"/>
      <c r="AGC35" s="462"/>
      <c r="AGD35" s="462"/>
      <c r="AGE35" s="462"/>
      <c r="AGF35" s="462"/>
      <c r="AGG35" s="462"/>
      <c r="AGH35" s="462"/>
      <c r="AGI35" s="462"/>
      <c r="AGJ35" s="462"/>
      <c r="AGK35" s="462"/>
      <c r="AGL35" s="462"/>
      <c r="AGM35" s="462"/>
      <c r="AGN35" s="462"/>
      <c r="AGO35" s="462"/>
      <c r="AGP35" s="462"/>
      <c r="AGQ35" s="462"/>
      <c r="AGR35" s="462"/>
      <c r="AGS35" s="462"/>
      <c r="AGT35" s="462"/>
      <c r="AGU35" s="462"/>
      <c r="AGV35" s="462"/>
      <c r="AGW35" s="462"/>
      <c r="AGX35" s="462"/>
      <c r="AGY35" s="462"/>
      <c r="AGZ35" s="462"/>
      <c r="AHA35" s="462"/>
      <c r="AHB35" s="462"/>
      <c r="AHC35" s="462"/>
      <c r="AHD35" s="462"/>
      <c r="AHE35" s="462"/>
      <c r="AHF35" s="462"/>
      <c r="AHG35" s="462"/>
      <c r="AHH35" s="462"/>
      <c r="AHI35" s="462"/>
      <c r="AHJ35" s="462"/>
      <c r="AHK35" s="462"/>
      <c r="AHL35" s="462"/>
      <c r="AHM35" s="462"/>
      <c r="AHN35" s="462"/>
      <c r="AHO35" s="462"/>
      <c r="AHP35" s="462"/>
      <c r="AHQ35" s="462"/>
      <c r="AHR35" s="462"/>
      <c r="AHS35" s="462"/>
      <c r="AHT35" s="462"/>
      <c r="AHU35" s="462"/>
      <c r="AHV35" s="462"/>
      <c r="AHW35" s="462"/>
      <c r="AHX35" s="462"/>
      <c r="AHY35" s="462"/>
      <c r="AHZ35" s="462"/>
      <c r="AIA35" s="462"/>
      <c r="AIB35" s="462"/>
      <c r="AIC35" s="462"/>
      <c r="AID35" s="462"/>
      <c r="AIE35" s="462"/>
      <c r="AIF35" s="462"/>
      <c r="AIG35" s="462"/>
      <c r="AIH35" s="462"/>
      <c r="AII35" s="462"/>
      <c r="AIJ35" s="462"/>
      <c r="AIK35" s="462"/>
      <c r="AIL35" s="462"/>
      <c r="AIM35" s="462"/>
      <c r="AIN35" s="462"/>
      <c r="AIO35" s="462"/>
      <c r="AIP35" s="462"/>
      <c r="AIQ35" s="462"/>
      <c r="AIR35" s="462"/>
      <c r="AIS35" s="462"/>
      <c r="AIT35" s="462"/>
      <c r="AIU35" s="462"/>
      <c r="AIV35" s="462"/>
      <c r="AIW35" s="462"/>
      <c r="AIX35" s="462"/>
      <c r="AIY35" s="462"/>
      <c r="AIZ35" s="462"/>
      <c r="AJA35" s="462"/>
      <c r="AJB35" s="462"/>
      <c r="AJC35" s="462"/>
      <c r="AJD35" s="462"/>
      <c r="AJE35" s="462"/>
      <c r="AJF35" s="462"/>
      <c r="AJG35" s="462"/>
      <c r="AJH35" s="462"/>
      <c r="AJI35" s="462"/>
      <c r="AJJ35" s="462"/>
      <c r="AJK35" s="462"/>
      <c r="AJL35" s="462"/>
      <c r="AJM35" s="462"/>
      <c r="AJN35" s="462"/>
      <c r="AJO35" s="462"/>
      <c r="AJP35" s="462"/>
      <c r="AJQ35" s="462"/>
      <c r="AJR35" s="462"/>
      <c r="AJS35" s="462"/>
      <c r="AJT35" s="462"/>
      <c r="AJU35" s="462"/>
      <c r="AJV35" s="462"/>
      <c r="AJW35" s="462"/>
      <c r="AJX35" s="462"/>
      <c r="AJY35" s="462"/>
      <c r="AJZ35" s="462"/>
      <c r="AKA35" s="462"/>
      <c r="AKB35" s="462"/>
      <c r="AKC35" s="462"/>
      <c r="AKD35" s="462"/>
      <c r="AKE35" s="462"/>
      <c r="AKF35" s="462"/>
      <c r="AKG35" s="462"/>
      <c r="AKH35" s="462"/>
      <c r="AKI35" s="462"/>
      <c r="AKJ35" s="462"/>
      <c r="AKK35" s="462"/>
      <c r="AKL35" s="462"/>
      <c r="AKM35" s="462"/>
      <c r="AKN35" s="462"/>
      <c r="AKO35" s="462"/>
      <c r="AKP35" s="462"/>
      <c r="AKQ35" s="462"/>
      <c r="AKR35" s="462"/>
      <c r="AKS35" s="462"/>
      <c r="AKT35" s="462"/>
      <c r="AKU35" s="462"/>
      <c r="AKV35" s="462"/>
      <c r="AKW35" s="462"/>
      <c r="AKX35" s="462"/>
      <c r="AKY35" s="462"/>
      <c r="AKZ35" s="462"/>
      <c r="ALA35" s="462"/>
      <c r="ALB35" s="462"/>
      <c r="ALC35" s="462"/>
      <c r="ALD35" s="462"/>
      <c r="ALE35" s="462"/>
      <c r="ALF35" s="462"/>
      <c r="ALG35" s="462"/>
      <c r="ALH35" s="462"/>
      <c r="ALI35" s="462"/>
      <c r="ALJ35" s="462"/>
      <c r="ALK35" s="462"/>
      <c r="ALL35" s="462"/>
      <c r="ALM35" s="462"/>
      <c r="ALN35" s="462"/>
      <c r="ALO35" s="462"/>
      <c r="ALP35" s="462"/>
      <c r="ALQ35" s="462"/>
      <c r="ALR35" s="462"/>
      <c r="ALS35" s="462"/>
      <c r="ALT35" s="462"/>
      <c r="ALU35" s="462"/>
      <c r="ALV35" s="462"/>
      <c r="ALW35" s="462"/>
      <c r="ALX35" s="462"/>
      <c r="ALY35" s="462"/>
      <c r="ALZ35" s="462"/>
      <c r="AMA35" s="462"/>
      <c r="AMB35" s="462"/>
      <c r="AMC35" s="462"/>
      <c r="AMD35" s="462"/>
      <c r="AME35" s="462"/>
      <c r="AMF35" s="462"/>
      <c r="AMG35" s="462"/>
      <c r="AMH35" s="462"/>
      <c r="AMI35" s="462"/>
      <c r="AMJ35" s="462"/>
      <c r="AMK35" s="462"/>
      <c r="AML35" s="462"/>
      <c r="AMM35" s="462"/>
      <c r="AMN35" s="462"/>
      <c r="AMO35" s="462"/>
      <c r="AMP35" s="462"/>
      <c r="AMQ35" s="462"/>
      <c r="AMR35" s="462"/>
      <c r="AMS35" s="462"/>
      <c r="AMT35" s="462"/>
      <c r="AMU35" s="462"/>
      <c r="AMV35" s="462"/>
      <c r="AMW35" s="462"/>
      <c r="AMX35" s="462"/>
      <c r="AMY35" s="462"/>
      <c r="AMZ35" s="462"/>
      <c r="ANA35" s="462"/>
      <c r="ANB35" s="462"/>
      <c r="ANC35" s="462"/>
      <c r="AND35" s="462"/>
      <c r="ANE35" s="462"/>
      <c r="ANF35" s="462"/>
      <c r="ANG35" s="462"/>
      <c r="ANH35" s="462"/>
      <c r="ANI35" s="462"/>
      <c r="ANJ35" s="462"/>
      <c r="ANK35" s="462"/>
      <c r="ANL35" s="462"/>
      <c r="ANM35" s="462"/>
      <c r="ANN35" s="462"/>
      <c r="ANO35" s="462"/>
      <c r="ANP35" s="462"/>
      <c r="ANQ35" s="462"/>
      <c r="ANR35" s="462"/>
      <c r="ANS35" s="462"/>
      <c r="ANT35" s="462"/>
      <c r="ANU35" s="462"/>
      <c r="ANV35" s="462"/>
      <c r="ANW35" s="462"/>
      <c r="ANX35" s="462"/>
      <c r="ANY35" s="462"/>
      <c r="ANZ35" s="462"/>
      <c r="AOA35" s="462"/>
      <c r="AOB35" s="462"/>
      <c r="AOC35" s="462"/>
      <c r="AOD35" s="462"/>
      <c r="AOE35" s="462"/>
      <c r="AOF35" s="462"/>
      <c r="AOG35" s="462"/>
      <c r="AOH35" s="462"/>
      <c r="AOI35" s="462"/>
      <c r="AOJ35" s="462"/>
      <c r="AOK35" s="462"/>
      <c r="AOL35" s="462"/>
      <c r="AOM35" s="462"/>
      <c r="AON35" s="462"/>
      <c r="AOO35" s="462"/>
      <c r="AOP35" s="462"/>
      <c r="AOQ35" s="462"/>
      <c r="AOR35" s="462"/>
      <c r="AOS35" s="462"/>
      <c r="AOT35" s="462"/>
      <c r="AOU35" s="462"/>
      <c r="AOV35" s="462"/>
      <c r="AOW35" s="462"/>
      <c r="AOX35" s="462"/>
      <c r="AOY35" s="462"/>
      <c r="AOZ35" s="462"/>
      <c r="APA35" s="462"/>
      <c r="APB35" s="462"/>
      <c r="APC35" s="462"/>
      <c r="APD35" s="462"/>
      <c r="APE35" s="462"/>
      <c r="APF35" s="462"/>
      <c r="APG35" s="462"/>
      <c r="APH35" s="462"/>
      <c r="API35" s="462"/>
      <c r="APJ35" s="462"/>
      <c r="APK35" s="462"/>
      <c r="APL35" s="462"/>
      <c r="APM35" s="462"/>
      <c r="APN35" s="462"/>
      <c r="APO35" s="462"/>
      <c r="APP35" s="462"/>
      <c r="APQ35" s="462"/>
      <c r="APR35" s="462"/>
      <c r="APS35" s="462"/>
      <c r="APT35" s="462"/>
      <c r="APU35" s="462"/>
      <c r="APV35" s="462"/>
      <c r="APW35" s="462"/>
      <c r="APX35" s="462"/>
      <c r="APY35" s="462"/>
      <c r="APZ35" s="462"/>
      <c r="AQA35" s="462"/>
      <c r="AQB35" s="462"/>
      <c r="AQC35" s="462"/>
      <c r="AQD35" s="462"/>
      <c r="AQE35" s="462"/>
      <c r="AQF35" s="462"/>
      <c r="AQG35" s="462"/>
      <c r="AQH35" s="462"/>
      <c r="AQI35" s="462"/>
      <c r="AQJ35" s="462"/>
      <c r="AQK35" s="462"/>
      <c r="AQL35" s="462"/>
      <c r="AQM35" s="462"/>
      <c r="AQN35" s="462"/>
      <c r="AQO35" s="462"/>
      <c r="AQP35" s="462"/>
      <c r="AQQ35" s="462"/>
      <c r="AQR35" s="462"/>
      <c r="AQS35" s="462"/>
      <c r="AQT35" s="462"/>
      <c r="AQU35" s="462"/>
      <c r="AQV35" s="462"/>
      <c r="AQW35" s="462"/>
      <c r="AQX35" s="462"/>
      <c r="AQY35" s="462"/>
      <c r="AQZ35" s="462"/>
      <c r="ARA35" s="462"/>
      <c r="ARB35" s="462"/>
      <c r="ARC35" s="462"/>
      <c r="ARD35" s="462"/>
      <c r="ARE35" s="462"/>
      <c r="ARF35" s="462"/>
      <c r="ARG35" s="462"/>
      <c r="ARH35" s="462"/>
      <c r="ARI35" s="462"/>
      <c r="ARJ35" s="462"/>
      <c r="ARK35" s="462"/>
      <c r="ARL35" s="462"/>
      <c r="ARM35" s="462"/>
      <c r="ARN35" s="462"/>
      <c r="ARO35" s="462"/>
      <c r="ARP35" s="462"/>
      <c r="ARQ35" s="462"/>
      <c r="ARR35" s="462"/>
      <c r="ARS35" s="462"/>
      <c r="ART35" s="462"/>
      <c r="ARU35" s="462"/>
      <c r="ARV35" s="462"/>
      <c r="ARW35" s="462"/>
      <c r="ARX35" s="462"/>
      <c r="ARY35" s="462"/>
      <c r="ARZ35" s="462"/>
      <c r="ASA35" s="462"/>
      <c r="ASB35" s="462"/>
      <c r="ASC35" s="462"/>
      <c r="ASD35" s="462"/>
      <c r="ASE35" s="462"/>
      <c r="ASF35" s="462"/>
      <c r="ASG35" s="462"/>
      <c r="ASH35" s="462"/>
      <c r="ASI35" s="462"/>
      <c r="ASJ35" s="462"/>
      <c r="ASK35" s="462"/>
      <c r="ASL35" s="462"/>
      <c r="ASM35" s="462"/>
      <c r="ASN35" s="462"/>
      <c r="ASO35" s="462"/>
      <c r="ASP35" s="462"/>
      <c r="ASQ35" s="462"/>
      <c r="ASR35" s="462"/>
      <c r="ASS35" s="462"/>
      <c r="AST35" s="462"/>
      <c r="ASU35" s="462"/>
      <c r="ASV35" s="462"/>
      <c r="ASW35" s="462"/>
      <c r="ASX35" s="462"/>
      <c r="ASY35" s="462"/>
      <c r="ASZ35" s="462"/>
      <c r="ATA35" s="462"/>
      <c r="ATB35" s="462"/>
      <c r="ATC35" s="462"/>
      <c r="ATD35" s="462"/>
      <c r="ATE35" s="462"/>
      <c r="ATF35" s="462"/>
      <c r="ATG35" s="462"/>
      <c r="ATH35" s="462"/>
      <c r="ATI35" s="462"/>
      <c r="ATJ35" s="462"/>
      <c r="ATK35" s="462"/>
      <c r="ATL35" s="462"/>
      <c r="ATM35" s="462"/>
      <c r="ATN35" s="462"/>
      <c r="ATO35" s="462"/>
      <c r="ATP35" s="462"/>
      <c r="ATQ35" s="462"/>
      <c r="ATR35" s="462"/>
      <c r="ATS35" s="462"/>
      <c r="ATT35" s="462"/>
      <c r="ATU35" s="462"/>
      <c r="ATV35" s="462"/>
      <c r="ATW35" s="462"/>
      <c r="ATX35" s="462"/>
      <c r="ATY35" s="462"/>
      <c r="ATZ35" s="462"/>
      <c r="AUA35" s="462"/>
      <c r="AUB35" s="462"/>
      <c r="AUC35" s="462"/>
      <c r="AUD35" s="462"/>
      <c r="AUE35" s="462"/>
      <c r="AUF35" s="462"/>
      <c r="AUG35" s="462"/>
      <c r="AUH35" s="462"/>
      <c r="AUI35" s="462"/>
      <c r="AUJ35" s="462"/>
      <c r="AUK35" s="462"/>
      <c r="AUL35" s="462"/>
      <c r="AUM35" s="462"/>
      <c r="AUN35" s="462"/>
      <c r="AUO35" s="462"/>
      <c r="AUP35" s="462"/>
      <c r="AUQ35" s="462"/>
      <c r="AUR35" s="462"/>
      <c r="AUS35" s="462"/>
      <c r="AUT35" s="462"/>
      <c r="AUU35" s="462"/>
      <c r="AUV35" s="462"/>
      <c r="AUW35" s="462"/>
      <c r="AUX35" s="462"/>
      <c r="AUY35" s="462"/>
      <c r="AUZ35" s="462"/>
      <c r="AVA35" s="462"/>
      <c r="AVB35" s="462"/>
      <c r="AVC35" s="462"/>
      <c r="AVD35" s="462"/>
      <c r="AVE35" s="462"/>
      <c r="AVF35" s="462"/>
      <c r="AVG35" s="462"/>
      <c r="AVH35" s="462"/>
      <c r="AVI35" s="462"/>
      <c r="AVJ35" s="462"/>
      <c r="AVK35" s="462"/>
      <c r="AVL35" s="462"/>
      <c r="AVM35" s="462"/>
      <c r="AVN35" s="462"/>
      <c r="AVO35" s="462"/>
      <c r="AVP35" s="462"/>
      <c r="AVQ35" s="462"/>
      <c r="AVR35" s="462"/>
      <c r="AVS35" s="462"/>
      <c r="AVT35" s="462"/>
      <c r="AVU35" s="462"/>
      <c r="AVV35" s="462"/>
      <c r="AVW35" s="462"/>
      <c r="AVX35" s="462"/>
      <c r="AVY35" s="462"/>
      <c r="AVZ35" s="462"/>
      <c r="AWA35" s="462"/>
      <c r="AWB35" s="462"/>
      <c r="AWC35" s="462"/>
      <c r="AWD35" s="462"/>
      <c r="AWE35" s="462"/>
      <c r="AWF35" s="462"/>
      <c r="AWG35" s="462"/>
      <c r="AWH35" s="462"/>
      <c r="AWI35" s="462"/>
      <c r="AWJ35" s="462"/>
      <c r="AWK35" s="462"/>
      <c r="AWL35" s="462"/>
      <c r="AWM35" s="462"/>
      <c r="AWN35" s="462"/>
      <c r="AWO35" s="462"/>
      <c r="AWP35" s="462"/>
      <c r="AWQ35" s="462"/>
      <c r="AWR35" s="462"/>
      <c r="AWS35" s="462"/>
      <c r="AWT35" s="462"/>
      <c r="AWU35" s="462"/>
      <c r="AWV35" s="462"/>
      <c r="AWW35" s="462"/>
      <c r="AWX35" s="462"/>
      <c r="AWY35" s="462"/>
      <c r="AWZ35" s="462"/>
      <c r="AXA35" s="462"/>
      <c r="AXB35" s="462"/>
      <c r="AXC35" s="462"/>
      <c r="AXD35" s="462"/>
      <c r="AXE35" s="462"/>
      <c r="AXF35" s="462"/>
      <c r="AXG35" s="462"/>
      <c r="AXH35" s="462"/>
      <c r="AXI35" s="462"/>
      <c r="AXJ35" s="462"/>
      <c r="AXK35" s="462"/>
      <c r="AXL35" s="462"/>
      <c r="AXM35" s="462"/>
      <c r="AXN35" s="462"/>
      <c r="AXO35" s="462"/>
      <c r="AXP35" s="462"/>
      <c r="AXQ35" s="462"/>
      <c r="AXR35" s="462"/>
      <c r="AXS35" s="462"/>
      <c r="AXT35" s="462"/>
      <c r="AXU35" s="462"/>
      <c r="AXV35" s="462"/>
      <c r="AXW35" s="462"/>
      <c r="AXX35" s="462"/>
      <c r="AXY35" s="462"/>
      <c r="AXZ35" s="462"/>
      <c r="AYA35" s="462"/>
      <c r="AYB35" s="462"/>
      <c r="AYC35" s="462"/>
      <c r="AYD35" s="462"/>
      <c r="AYE35" s="462"/>
      <c r="AYF35" s="462"/>
      <c r="AYG35" s="462"/>
      <c r="AYH35" s="462"/>
      <c r="AYI35" s="462"/>
      <c r="AYJ35" s="462"/>
      <c r="AYK35" s="462"/>
      <c r="AYL35" s="462"/>
      <c r="AYM35" s="462"/>
      <c r="AYN35" s="462"/>
      <c r="AYO35" s="462"/>
      <c r="AYP35" s="462"/>
      <c r="AYQ35" s="462"/>
      <c r="AYR35" s="462"/>
      <c r="AYS35" s="462"/>
      <c r="AYT35" s="462"/>
      <c r="AYU35" s="462"/>
      <c r="AYV35" s="462"/>
      <c r="AYW35" s="462"/>
      <c r="AYX35" s="462"/>
      <c r="AYY35" s="462"/>
      <c r="AYZ35" s="462"/>
      <c r="AZA35" s="462"/>
      <c r="AZB35" s="462"/>
      <c r="AZC35" s="462"/>
      <c r="AZD35" s="462"/>
      <c r="AZE35" s="462"/>
      <c r="AZF35" s="462"/>
      <c r="AZG35" s="462"/>
      <c r="AZH35" s="462"/>
      <c r="AZI35" s="462"/>
      <c r="AZJ35" s="462"/>
      <c r="AZK35" s="462"/>
      <c r="AZL35" s="462"/>
      <c r="AZM35" s="462"/>
      <c r="AZN35" s="462"/>
      <c r="AZO35" s="462"/>
      <c r="AZP35" s="462"/>
      <c r="AZQ35" s="462"/>
      <c r="AZR35" s="462"/>
      <c r="AZS35" s="462"/>
      <c r="AZT35" s="462"/>
      <c r="AZU35" s="462"/>
      <c r="AZV35" s="462"/>
      <c r="AZW35" s="462"/>
      <c r="AZX35" s="462"/>
      <c r="AZY35" s="462"/>
      <c r="AZZ35" s="462"/>
      <c r="BAA35" s="462"/>
      <c r="BAB35" s="462"/>
      <c r="BAC35" s="462"/>
      <c r="BAD35" s="462"/>
      <c r="BAE35" s="462"/>
      <c r="BAF35" s="462"/>
      <c r="BAG35" s="462"/>
      <c r="BAH35" s="462"/>
      <c r="BAI35" s="462"/>
      <c r="BAJ35" s="462"/>
      <c r="BAK35" s="462"/>
      <c r="BAL35" s="462"/>
      <c r="BAM35" s="462"/>
      <c r="BAN35" s="462"/>
      <c r="BAO35" s="462"/>
      <c r="BAP35" s="462"/>
      <c r="BAQ35" s="462"/>
      <c r="BAR35" s="462"/>
      <c r="BAS35" s="462"/>
      <c r="BAT35" s="462"/>
      <c r="BAU35" s="462"/>
      <c r="BAV35" s="462"/>
      <c r="BAW35" s="462"/>
      <c r="BAX35" s="462"/>
      <c r="BAY35" s="462"/>
      <c r="BAZ35" s="462"/>
      <c r="BBA35" s="462"/>
      <c r="BBB35" s="462"/>
      <c r="BBC35" s="462"/>
      <c r="BBD35" s="462"/>
      <c r="BBE35" s="462"/>
      <c r="BBF35" s="462"/>
      <c r="BBG35" s="462"/>
      <c r="BBH35" s="462"/>
      <c r="BBI35" s="462"/>
      <c r="BBJ35" s="462"/>
      <c r="BBK35" s="462"/>
      <c r="BBL35" s="462"/>
      <c r="BBM35" s="462"/>
      <c r="BBN35" s="462"/>
      <c r="BBO35" s="462"/>
      <c r="BBP35" s="462"/>
      <c r="BBQ35" s="462"/>
      <c r="BBR35" s="462"/>
      <c r="BBS35" s="462"/>
      <c r="BBT35" s="462"/>
      <c r="BBU35" s="462"/>
      <c r="BBV35" s="462"/>
      <c r="BBW35" s="462"/>
      <c r="BBX35" s="462"/>
      <c r="BBY35" s="462"/>
      <c r="BBZ35" s="462"/>
      <c r="BCA35" s="462"/>
      <c r="BCB35" s="462"/>
      <c r="BCC35" s="462"/>
      <c r="BCD35" s="462"/>
      <c r="BCE35" s="462"/>
      <c r="BCF35" s="462"/>
      <c r="BCG35" s="462"/>
      <c r="BCH35" s="462"/>
      <c r="BCI35" s="462"/>
      <c r="BCJ35" s="462"/>
      <c r="BCK35" s="462"/>
      <c r="BCL35" s="462"/>
      <c r="BCM35" s="462"/>
      <c r="BCN35" s="462"/>
      <c r="BCO35" s="462"/>
      <c r="BCP35" s="462"/>
      <c r="BCQ35" s="462"/>
      <c r="BCR35" s="462"/>
      <c r="BCS35" s="462"/>
      <c r="BCT35" s="462"/>
      <c r="BCU35" s="462"/>
      <c r="BCV35" s="462"/>
      <c r="BCW35" s="462"/>
      <c r="BCX35" s="462"/>
      <c r="BCY35" s="462"/>
      <c r="BCZ35" s="462"/>
      <c r="BDA35" s="462"/>
      <c r="BDB35" s="462"/>
      <c r="BDC35" s="462"/>
      <c r="BDD35" s="462"/>
      <c r="BDE35" s="462"/>
      <c r="BDF35" s="462"/>
      <c r="BDG35" s="462"/>
      <c r="BDH35" s="462"/>
      <c r="BDI35" s="462"/>
      <c r="BDJ35" s="462"/>
      <c r="BDK35" s="462"/>
      <c r="BDL35" s="462"/>
      <c r="BDM35" s="462"/>
      <c r="BDN35" s="462"/>
      <c r="BDO35" s="462"/>
      <c r="BDP35" s="462"/>
      <c r="BDQ35" s="462"/>
      <c r="BDR35" s="462"/>
      <c r="BDS35" s="462"/>
      <c r="BDT35" s="462"/>
      <c r="BDU35" s="462"/>
      <c r="BDV35" s="462"/>
      <c r="BDW35" s="462"/>
      <c r="BDX35" s="462"/>
      <c r="BDY35" s="462"/>
      <c r="BDZ35" s="462"/>
      <c r="BEA35" s="462"/>
      <c r="BEB35" s="462"/>
      <c r="BEC35" s="462"/>
      <c r="BED35" s="462"/>
      <c r="BEE35" s="462"/>
      <c r="BEF35" s="462"/>
      <c r="BEG35" s="462"/>
      <c r="BEH35" s="462"/>
      <c r="BEI35" s="462"/>
      <c r="BEJ35" s="462"/>
      <c r="BEK35" s="462"/>
      <c r="BEL35" s="462"/>
      <c r="BEM35" s="462"/>
      <c r="BEN35" s="462"/>
      <c r="BEO35" s="462"/>
      <c r="BEP35" s="462"/>
      <c r="BEQ35" s="462"/>
      <c r="BER35" s="462"/>
      <c r="BES35" s="462"/>
      <c r="BET35" s="462"/>
      <c r="BEU35" s="462"/>
      <c r="BEV35" s="462"/>
      <c r="BEW35" s="462"/>
      <c r="BEX35" s="462"/>
      <c r="BEY35" s="462"/>
      <c r="BEZ35" s="462"/>
      <c r="BFA35" s="462"/>
      <c r="BFB35" s="462"/>
      <c r="BFC35" s="462"/>
      <c r="BFD35" s="462"/>
      <c r="BFE35" s="462"/>
      <c r="BFF35" s="462"/>
      <c r="BFG35" s="462"/>
      <c r="BFH35" s="462"/>
      <c r="BFI35" s="462"/>
      <c r="BFJ35" s="462"/>
      <c r="BFK35" s="462"/>
      <c r="BFL35" s="462"/>
      <c r="BFM35" s="462"/>
      <c r="BFN35" s="462"/>
      <c r="BFO35" s="462"/>
      <c r="BFP35" s="462"/>
      <c r="BFQ35" s="462"/>
      <c r="BFR35" s="462"/>
      <c r="BFS35" s="462"/>
      <c r="BFT35" s="462"/>
      <c r="BFU35" s="462"/>
      <c r="BFV35" s="462"/>
      <c r="BFW35" s="462"/>
      <c r="BFX35" s="462"/>
      <c r="BFY35" s="462"/>
      <c r="BFZ35" s="462"/>
      <c r="BGA35" s="462"/>
      <c r="BGB35" s="462"/>
      <c r="BGC35" s="462"/>
      <c r="BGD35" s="462"/>
      <c r="BGE35" s="462"/>
      <c r="BGF35" s="462"/>
      <c r="BGG35" s="462"/>
      <c r="BGH35" s="462"/>
      <c r="BGI35" s="462"/>
      <c r="BGJ35" s="462"/>
      <c r="BGK35" s="462"/>
      <c r="BGL35" s="462"/>
      <c r="BGM35" s="462"/>
      <c r="BGN35" s="462"/>
      <c r="BGO35" s="462"/>
      <c r="BGP35" s="462"/>
      <c r="BGQ35" s="462"/>
      <c r="BGR35" s="462"/>
      <c r="BGS35" s="462"/>
      <c r="BGT35" s="462"/>
      <c r="BGU35" s="462"/>
      <c r="BGV35" s="462"/>
      <c r="BGW35" s="462"/>
      <c r="BGX35" s="462"/>
      <c r="BGY35" s="462"/>
      <c r="BGZ35" s="462"/>
      <c r="BHA35" s="462"/>
      <c r="BHB35" s="462"/>
      <c r="BHC35" s="462"/>
      <c r="BHD35" s="462"/>
      <c r="BHE35" s="462"/>
      <c r="BHF35" s="462"/>
      <c r="BHG35" s="462"/>
      <c r="BHH35" s="462"/>
      <c r="BHI35" s="462"/>
      <c r="BHJ35" s="462"/>
      <c r="BHK35" s="462"/>
      <c r="BHL35" s="462"/>
      <c r="BHM35" s="462"/>
      <c r="BHN35" s="462"/>
      <c r="BHO35" s="462"/>
      <c r="BHP35" s="462"/>
      <c r="BHQ35" s="462"/>
      <c r="BHR35" s="462"/>
      <c r="BHS35" s="462"/>
      <c r="BHT35" s="462"/>
      <c r="BHU35" s="462"/>
      <c r="BHV35" s="462"/>
      <c r="BHW35" s="462"/>
      <c r="BHX35" s="462"/>
      <c r="BHY35" s="462"/>
      <c r="BHZ35" s="462"/>
      <c r="BIA35" s="462"/>
      <c r="BIB35" s="462"/>
      <c r="BIC35" s="462"/>
      <c r="BID35" s="462"/>
      <c r="BIE35" s="462"/>
      <c r="BIF35" s="462"/>
      <c r="BIG35" s="462"/>
      <c r="BIH35" s="462"/>
      <c r="BII35" s="462"/>
      <c r="BIJ35" s="462"/>
      <c r="BIK35" s="462"/>
      <c r="BIL35" s="462"/>
      <c r="BIM35" s="462"/>
      <c r="BIN35" s="462"/>
      <c r="BIO35" s="462"/>
      <c r="BIP35" s="462"/>
      <c r="BIQ35" s="462"/>
      <c r="BIR35" s="462"/>
      <c r="BIS35" s="462"/>
      <c r="BIT35" s="462"/>
      <c r="BIU35" s="462"/>
      <c r="BIV35" s="462"/>
      <c r="BIW35" s="462"/>
      <c r="BIX35" s="462"/>
      <c r="BIY35" s="462"/>
      <c r="BIZ35" s="462"/>
      <c r="BJA35" s="462"/>
      <c r="BJB35" s="462"/>
      <c r="BJC35" s="462"/>
      <c r="BJD35" s="462"/>
      <c r="BJE35" s="462"/>
      <c r="BJF35" s="462"/>
      <c r="BJG35" s="462"/>
      <c r="BJH35" s="462"/>
      <c r="BJI35" s="462"/>
      <c r="BJJ35" s="462"/>
      <c r="BJK35" s="462"/>
      <c r="BJL35" s="462"/>
      <c r="BJM35" s="462"/>
      <c r="BJN35" s="462"/>
      <c r="BJO35" s="462"/>
      <c r="BJP35" s="462"/>
      <c r="BJQ35" s="462"/>
      <c r="BJR35" s="462"/>
      <c r="BJS35" s="462"/>
      <c r="BJT35" s="462"/>
      <c r="BJU35" s="462"/>
      <c r="BJV35" s="462"/>
      <c r="BJW35" s="462"/>
      <c r="BJX35" s="462"/>
      <c r="BJY35" s="462"/>
      <c r="BJZ35" s="462"/>
      <c r="BKA35" s="462"/>
      <c r="BKB35" s="462"/>
      <c r="BKC35" s="462"/>
      <c r="BKD35" s="462"/>
      <c r="BKE35" s="462"/>
      <c r="BKF35" s="462"/>
      <c r="BKG35" s="462"/>
      <c r="BKH35" s="462"/>
      <c r="BKI35" s="462"/>
      <c r="BKJ35" s="462"/>
      <c r="BKK35" s="462"/>
      <c r="BKL35" s="462"/>
      <c r="BKM35" s="462"/>
      <c r="BKN35" s="462"/>
      <c r="BKO35" s="462"/>
      <c r="BKP35" s="462"/>
      <c r="BKQ35" s="462"/>
      <c r="BKR35" s="462"/>
      <c r="BKS35" s="462"/>
      <c r="BKT35" s="462"/>
      <c r="BKU35" s="462"/>
      <c r="BKV35" s="462"/>
      <c r="BKW35" s="462"/>
      <c r="BKX35" s="462"/>
      <c r="BKY35" s="462"/>
      <c r="BKZ35" s="462"/>
      <c r="BLA35" s="462"/>
      <c r="BLB35" s="462"/>
      <c r="BLC35" s="462"/>
      <c r="BLD35" s="462"/>
      <c r="BLE35" s="462"/>
      <c r="BLF35" s="462"/>
      <c r="BLG35" s="462"/>
      <c r="BLH35" s="462"/>
      <c r="BLI35" s="462"/>
      <c r="BLJ35" s="462"/>
      <c r="BLK35" s="462"/>
      <c r="BLL35" s="462"/>
      <c r="BLM35" s="462"/>
      <c r="BLN35" s="462"/>
      <c r="BLO35" s="462"/>
      <c r="BLP35" s="462"/>
      <c r="BLQ35" s="462"/>
      <c r="BLR35" s="462"/>
      <c r="BLS35" s="462"/>
      <c r="BLT35" s="462"/>
      <c r="BLU35" s="462"/>
      <c r="BLV35" s="462"/>
      <c r="BLW35" s="462"/>
      <c r="BLX35" s="462"/>
      <c r="BLY35" s="462"/>
      <c r="BLZ35" s="462"/>
      <c r="BMA35" s="462"/>
      <c r="BMB35" s="462"/>
      <c r="BMC35" s="462"/>
      <c r="BMD35" s="462"/>
      <c r="BME35" s="462"/>
      <c r="BMF35" s="462"/>
      <c r="BMG35" s="462"/>
      <c r="BMH35" s="462"/>
      <c r="BMI35" s="462"/>
      <c r="BMJ35" s="462"/>
      <c r="BMK35" s="462"/>
      <c r="BML35" s="462"/>
      <c r="BMM35" s="462"/>
      <c r="BMN35" s="462"/>
      <c r="BMO35" s="462"/>
      <c r="BMP35" s="462"/>
      <c r="BMQ35" s="462"/>
      <c r="BMR35" s="462"/>
      <c r="BMS35" s="462"/>
      <c r="BMT35" s="462"/>
      <c r="BMU35" s="462"/>
      <c r="BMV35" s="462"/>
      <c r="BMW35" s="462"/>
      <c r="BMX35" s="462"/>
      <c r="BMY35" s="462"/>
      <c r="BMZ35" s="462"/>
      <c r="BNA35" s="462"/>
      <c r="BNB35" s="462"/>
      <c r="BNC35" s="462"/>
      <c r="BND35" s="462"/>
      <c r="BNE35" s="462"/>
      <c r="BNF35" s="462"/>
      <c r="BNG35" s="462"/>
      <c r="BNH35" s="462"/>
      <c r="BNI35" s="462"/>
      <c r="BNJ35" s="462"/>
      <c r="BNK35" s="462"/>
      <c r="BNL35" s="462"/>
      <c r="BNM35" s="462"/>
      <c r="BNN35" s="462"/>
      <c r="BNO35" s="462"/>
      <c r="BNP35" s="462"/>
      <c r="BNQ35" s="462"/>
      <c r="BNR35" s="462"/>
      <c r="BNS35" s="462"/>
      <c r="BNT35" s="462"/>
      <c r="BNU35" s="462"/>
      <c r="BNV35" s="462"/>
      <c r="BNW35" s="462"/>
      <c r="BNX35" s="462"/>
      <c r="BNY35" s="462"/>
      <c r="BNZ35" s="462"/>
      <c r="BOA35" s="462"/>
      <c r="BOB35" s="462"/>
      <c r="BOC35" s="462"/>
      <c r="BOD35" s="462"/>
      <c r="BOE35" s="462"/>
      <c r="BOF35" s="462"/>
      <c r="BOG35" s="462"/>
      <c r="BOH35" s="462"/>
      <c r="BOI35" s="462"/>
      <c r="BOJ35" s="462"/>
      <c r="BOK35" s="462"/>
      <c r="BOL35" s="462"/>
      <c r="BOM35" s="462"/>
      <c r="BON35" s="462"/>
      <c r="BOO35" s="462"/>
      <c r="BOP35" s="462"/>
      <c r="BOQ35" s="462"/>
      <c r="BOR35" s="462"/>
      <c r="BOS35" s="462"/>
      <c r="BOT35" s="462"/>
      <c r="BOU35" s="462"/>
      <c r="BOV35" s="462"/>
      <c r="BOW35" s="462"/>
      <c r="BOX35" s="462"/>
      <c r="BOY35" s="462"/>
      <c r="BOZ35" s="462"/>
      <c r="BPA35" s="462"/>
      <c r="BPB35" s="462"/>
      <c r="BPC35" s="462"/>
      <c r="BPD35" s="462"/>
      <c r="BPE35" s="462"/>
      <c r="BPF35" s="462"/>
      <c r="BPG35" s="462"/>
      <c r="BPH35" s="462"/>
      <c r="BPI35" s="462"/>
      <c r="BPJ35" s="462"/>
      <c r="BPK35" s="462"/>
      <c r="BPL35" s="462"/>
      <c r="BPM35" s="462"/>
      <c r="BPN35" s="462"/>
      <c r="BPO35" s="462"/>
      <c r="BPP35" s="462"/>
      <c r="BPQ35" s="462"/>
      <c r="BPR35" s="462"/>
      <c r="BPS35" s="462"/>
      <c r="BPT35" s="462"/>
      <c r="BPU35" s="462"/>
      <c r="BPV35" s="462"/>
      <c r="BPW35" s="462"/>
      <c r="BPX35" s="462"/>
      <c r="BPY35" s="462"/>
      <c r="BPZ35" s="462"/>
      <c r="BQA35" s="462"/>
      <c r="BQB35" s="462"/>
      <c r="BQC35" s="462"/>
      <c r="BQD35" s="462"/>
      <c r="BQE35" s="462"/>
      <c r="BQF35" s="462"/>
      <c r="BQG35" s="462"/>
      <c r="BQH35" s="462"/>
      <c r="BQI35" s="462"/>
      <c r="BQJ35" s="462"/>
      <c r="BQK35" s="462"/>
      <c r="BQL35" s="462"/>
      <c r="BQM35" s="462"/>
      <c r="BQN35" s="462"/>
      <c r="BQO35" s="462"/>
      <c r="BQP35" s="462"/>
      <c r="BQQ35" s="462"/>
      <c r="BQR35" s="462"/>
      <c r="BQS35" s="462"/>
      <c r="BQT35" s="462"/>
      <c r="BQU35" s="462"/>
      <c r="BQV35" s="462"/>
      <c r="BQW35" s="462"/>
      <c r="BQX35" s="462"/>
      <c r="BQY35" s="462"/>
      <c r="BQZ35" s="462"/>
      <c r="BRA35" s="462"/>
      <c r="BRB35" s="462"/>
      <c r="BRC35" s="462"/>
      <c r="BRD35" s="462"/>
      <c r="BRE35" s="462"/>
      <c r="BRF35" s="462"/>
      <c r="BRG35" s="462"/>
      <c r="BRH35" s="462"/>
      <c r="BRI35" s="462"/>
      <c r="BRJ35" s="462"/>
      <c r="BRK35" s="462"/>
      <c r="BRL35" s="462"/>
      <c r="BRM35" s="462"/>
      <c r="BRN35" s="462"/>
      <c r="BRO35" s="462"/>
      <c r="BRP35" s="462"/>
      <c r="BRQ35" s="462"/>
      <c r="BRR35" s="462"/>
      <c r="BRS35" s="462"/>
      <c r="BRT35" s="462"/>
      <c r="BRU35" s="462"/>
      <c r="BRV35" s="462"/>
      <c r="BRW35" s="462"/>
      <c r="BRX35" s="462"/>
      <c r="BRY35" s="462"/>
      <c r="BRZ35" s="462"/>
      <c r="BSA35" s="462"/>
      <c r="BSB35" s="462"/>
      <c r="BSC35" s="462"/>
      <c r="BSD35" s="462"/>
      <c r="BSE35" s="462"/>
      <c r="BSF35" s="462"/>
      <c r="BSG35" s="462"/>
      <c r="BSH35" s="462"/>
      <c r="BSI35" s="462"/>
      <c r="BSJ35" s="462"/>
      <c r="BSK35" s="462"/>
      <c r="BSL35" s="462"/>
      <c r="BSM35" s="462"/>
      <c r="BSN35" s="462"/>
      <c r="BSO35" s="462"/>
      <c r="BSP35" s="462"/>
      <c r="BSQ35" s="462"/>
      <c r="BSR35" s="462"/>
      <c r="BSS35" s="462"/>
      <c r="BST35" s="462"/>
      <c r="BSU35" s="462"/>
      <c r="BSV35" s="462"/>
      <c r="BSW35" s="462"/>
      <c r="BSX35" s="462"/>
      <c r="BSY35" s="462"/>
      <c r="BSZ35" s="462"/>
      <c r="BTA35" s="462"/>
      <c r="BTB35" s="462"/>
      <c r="BTC35" s="462"/>
      <c r="BTD35" s="462"/>
      <c r="BTE35" s="462"/>
      <c r="BTF35" s="462"/>
      <c r="BTG35" s="462"/>
      <c r="BTH35" s="462"/>
      <c r="BTI35" s="462"/>
      <c r="BTJ35" s="462"/>
      <c r="BTK35" s="462"/>
      <c r="BTL35" s="462"/>
      <c r="BTM35" s="462"/>
      <c r="BTN35" s="462"/>
      <c r="BTO35" s="462"/>
      <c r="BTP35" s="462"/>
      <c r="BTQ35" s="462"/>
      <c r="BTR35" s="462"/>
      <c r="BTS35" s="462"/>
      <c r="BTT35" s="462"/>
      <c r="BTU35" s="462"/>
      <c r="BTV35" s="462"/>
      <c r="BTW35" s="462"/>
      <c r="BTX35" s="462"/>
      <c r="BTY35" s="462"/>
      <c r="BTZ35" s="462"/>
      <c r="BUA35" s="462"/>
      <c r="BUB35" s="462"/>
      <c r="BUC35" s="462"/>
      <c r="BUD35" s="462"/>
      <c r="BUE35" s="462"/>
      <c r="BUF35" s="462"/>
      <c r="BUG35" s="462"/>
      <c r="BUH35" s="462"/>
      <c r="BUI35" s="462"/>
      <c r="BUJ35" s="462"/>
      <c r="BUK35" s="462"/>
      <c r="BUL35" s="462"/>
      <c r="BUM35" s="462"/>
      <c r="BUN35" s="462"/>
      <c r="BUO35" s="462"/>
      <c r="BUP35" s="462"/>
      <c r="BUQ35" s="462"/>
      <c r="BUR35" s="462"/>
      <c r="BUS35" s="462"/>
      <c r="BUT35" s="462"/>
      <c r="BUU35" s="462"/>
      <c r="BUV35" s="462"/>
      <c r="BUW35" s="462"/>
      <c r="BUX35" s="462"/>
      <c r="BUY35" s="462"/>
      <c r="BUZ35" s="462"/>
      <c r="BVA35" s="462"/>
      <c r="BVB35" s="462"/>
      <c r="BVC35" s="462"/>
      <c r="BVD35" s="462"/>
      <c r="BVE35" s="462"/>
      <c r="BVF35" s="462"/>
      <c r="BVG35" s="462"/>
      <c r="BVH35" s="462"/>
      <c r="BVI35" s="462"/>
      <c r="BVJ35" s="462"/>
      <c r="BVK35" s="462"/>
      <c r="BVL35" s="462"/>
      <c r="BVM35" s="462"/>
      <c r="BVN35" s="462"/>
      <c r="BVO35" s="462"/>
      <c r="BVP35" s="462"/>
      <c r="BVQ35" s="462"/>
      <c r="BVR35" s="462"/>
      <c r="BVS35" s="462"/>
      <c r="BVT35" s="462"/>
      <c r="BVU35" s="462"/>
      <c r="BVV35" s="462"/>
      <c r="BVW35" s="462"/>
      <c r="BVX35" s="462"/>
      <c r="BVY35" s="462"/>
      <c r="BVZ35" s="462"/>
      <c r="BWA35" s="462"/>
      <c r="BWB35" s="462"/>
      <c r="BWC35" s="462"/>
      <c r="BWD35" s="462"/>
      <c r="BWE35" s="462"/>
      <c r="BWF35" s="462"/>
      <c r="BWG35" s="462"/>
      <c r="BWH35" s="462"/>
      <c r="BWI35" s="462"/>
      <c r="BWJ35" s="462"/>
      <c r="BWK35" s="462"/>
      <c r="BWL35" s="462"/>
      <c r="BWM35" s="462"/>
      <c r="BWN35" s="462"/>
      <c r="BWO35" s="462"/>
      <c r="BWP35" s="462"/>
      <c r="BWQ35" s="462"/>
      <c r="BWR35" s="462"/>
      <c r="BWS35" s="462"/>
      <c r="BWT35" s="462"/>
      <c r="BWU35" s="462"/>
      <c r="BWV35" s="462"/>
      <c r="BWW35" s="462"/>
      <c r="BWX35" s="462"/>
      <c r="BWY35" s="462"/>
      <c r="BWZ35" s="462"/>
      <c r="BXA35" s="462"/>
      <c r="BXB35" s="462"/>
      <c r="BXC35" s="462"/>
      <c r="BXD35" s="462"/>
      <c r="BXE35" s="462"/>
      <c r="BXF35" s="462"/>
      <c r="BXG35" s="462"/>
      <c r="BXH35" s="462"/>
      <c r="BXI35" s="462"/>
      <c r="BXJ35" s="462"/>
      <c r="BXK35" s="462"/>
      <c r="BXL35" s="462"/>
      <c r="BXM35" s="462"/>
      <c r="BXN35" s="462"/>
      <c r="BXO35" s="462"/>
      <c r="BXP35" s="462"/>
      <c r="BXQ35" s="462"/>
      <c r="BXR35" s="462"/>
      <c r="BXS35" s="462"/>
      <c r="BXT35" s="462"/>
      <c r="BXU35" s="462"/>
      <c r="BXV35" s="462"/>
      <c r="BXW35" s="462"/>
      <c r="BXX35" s="462"/>
      <c r="BXY35" s="462"/>
      <c r="BXZ35" s="462"/>
      <c r="BYA35" s="462"/>
      <c r="BYB35" s="462"/>
      <c r="BYC35" s="462"/>
      <c r="BYD35" s="462"/>
      <c r="BYE35" s="462"/>
      <c r="BYF35" s="462"/>
      <c r="BYG35" s="462"/>
      <c r="BYH35" s="462"/>
      <c r="BYI35" s="462"/>
      <c r="BYJ35" s="462"/>
      <c r="BYK35" s="462"/>
      <c r="BYL35" s="462"/>
      <c r="BYM35" s="462"/>
      <c r="BYN35" s="462"/>
      <c r="BYO35" s="462"/>
      <c r="BYP35" s="462"/>
      <c r="BYQ35" s="462"/>
      <c r="BYR35" s="462"/>
      <c r="BYS35" s="462"/>
      <c r="BYT35" s="462"/>
      <c r="BYU35" s="462"/>
      <c r="BYV35" s="462"/>
      <c r="BYW35" s="462"/>
      <c r="BYX35" s="462"/>
      <c r="BYY35" s="462"/>
      <c r="BYZ35" s="462"/>
      <c r="BZA35" s="462"/>
      <c r="BZB35" s="462"/>
      <c r="BZC35" s="462"/>
      <c r="BZD35" s="462"/>
      <c r="BZE35" s="462"/>
      <c r="BZF35" s="462"/>
      <c r="BZG35" s="462"/>
      <c r="BZH35" s="462"/>
      <c r="BZI35" s="462"/>
      <c r="BZJ35" s="462"/>
      <c r="BZK35" s="462"/>
      <c r="BZL35" s="462"/>
      <c r="BZM35" s="462"/>
      <c r="BZN35" s="462"/>
      <c r="BZO35" s="462"/>
      <c r="BZP35" s="462"/>
      <c r="BZQ35" s="462"/>
      <c r="BZR35" s="462"/>
      <c r="BZS35" s="462"/>
      <c r="BZT35" s="462"/>
      <c r="BZU35" s="462"/>
      <c r="BZV35" s="462"/>
      <c r="BZW35" s="462"/>
      <c r="BZX35" s="462"/>
      <c r="BZY35" s="462"/>
      <c r="BZZ35" s="462"/>
      <c r="CAA35" s="462"/>
      <c r="CAB35" s="462"/>
      <c r="CAC35" s="462"/>
      <c r="CAD35" s="462"/>
      <c r="CAE35" s="462"/>
      <c r="CAF35" s="462"/>
      <c r="CAG35" s="462"/>
      <c r="CAH35" s="462"/>
      <c r="CAI35" s="462"/>
      <c r="CAJ35" s="462"/>
      <c r="CAK35" s="462"/>
      <c r="CAL35" s="462"/>
      <c r="CAM35" s="462"/>
      <c r="CAN35" s="462"/>
      <c r="CAO35" s="462"/>
      <c r="CAP35" s="462"/>
      <c r="CAQ35" s="462"/>
      <c r="CAR35" s="462"/>
      <c r="CAS35" s="462"/>
      <c r="CAT35" s="462"/>
      <c r="CAU35" s="462"/>
      <c r="CAV35" s="462"/>
      <c r="CAW35" s="462"/>
      <c r="CAX35" s="462"/>
      <c r="CAY35" s="462"/>
      <c r="CAZ35" s="462"/>
      <c r="CBA35" s="462"/>
      <c r="CBB35" s="462"/>
      <c r="CBC35" s="462"/>
      <c r="CBD35" s="462"/>
      <c r="CBE35" s="462"/>
      <c r="CBF35" s="462"/>
      <c r="CBG35" s="462"/>
      <c r="CBH35" s="462"/>
      <c r="CBI35" s="462"/>
      <c r="CBJ35" s="462"/>
      <c r="CBK35" s="462"/>
      <c r="CBL35" s="462"/>
      <c r="CBM35" s="462"/>
      <c r="CBN35" s="462"/>
      <c r="CBO35" s="462"/>
      <c r="CBP35" s="462"/>
      <c r="CBQ35" s="462"/>
      <c r="CBR35" s="462"/>
      <c r="CBS35" s="462"/>
      <c r="CBT35" s="462"/>
      <c r="CBU35" s="462"/>
      <c r="CBV35" s="462"/>
      <c r="CBW35" s="462"/>
      <c r="CBX35" s="462"/>
      <c r="CBY35" s="462"/>
      <c r="CBZ35" s="462"/>
      <c r="CCA35" s="462"/>
      <c r="CCB35" s="462"/>
      <c r="CCC35" s="462"/>
      <c r="CCD35" s="462"/>
      <c r="CCE35" s="462"/>
      <c r="CCF35" s="462"/>
      <c r="CCG35" s="462"/>
      <c r="CCH35" s="462"/>
      <c r="CCI35" s="462"/>
      <c r="CCJ35" s="462"/>
      <c r="CCK35" s="462"/>
      <c r="CCL35" s="462"/>
      <c r="CCM35" s="462"/>
      <c r="CCN35" s="462"/>
      <c r="CCO35" s="462"/>
      <c r="CCP35" s="462"/>
      <c r="CCQ35" s="462"/>
      <c r="CCR35" s="462"/>
      <c r="CCS35" s="462"/>
      <c r="CCT35" s="462"/>
      <c r="CCU35" s="462"/>
      <c r="CCV35" s="462"/>
      <c r="CCW35" s="462"/>
      <c r="CCX35" s="462"/>
      <c r="CCY35" s="462"/>
      <c r="CCZ35" s="462"/>
      <c r="CDA35" s="462"/>
      <c r="CDB35" s="462"/>
      <c r="CDC35" s="462"/>
      <c r="CDD35" s="462"/>
      <c r="CDE35" s="462"/>
      <c r="CDF35" s="462"/>
      <c r="CDG35" s="462"/>
      <c r="CDH35" s="462"/>
      <c r="CDI35" s="462"/>
      <c r="CDJ35" s="462"/>
      <c r="CDK35" s="462"/>
      <c r="CDL35" s="462"/>
      <c r="CDM35" s="462"/>
      <c r="CDN35" s="462"/>
      <c r="CDO35" s="462"/>
      <c r="CDP35" s="462"/>
      <c r="CDQ35" s="462"/>
      <c r="CDR35" s="462"/>
      <c r="CDS35" s="462"/>
      <c r="CDT35" s="462"/>
      <c r="CDU35" s="462"/>
      <c r="CDV35" s="462"/>
      <c r="CDW35" s="462"/>
      <c r="CDX35" s="462"/>
      <c r="CDY35" s="462"/>
      <c r="CDZ35" s="462"/>
      <c r="CEA35" s="462"/>
      <c r="CEB35" s="462"/>
      <c r="CEC35" s="462"/>
      <c r="CED35" s="462"/>
      <c r="CEE35" s="462"/>
      <c r="CEF35" s="462"/>
      <c r="CEG35" s="462"/>
      <c r="CEH35" s="462"/>
      <c r="CEI35" s="462"/>
      <c r="CEJ35" s="462"/>
      <c r="CEK35" s="462"/>
      <c r="CEL35" s="462"/>
      <c r="CEM35" s="462"/>
      <c r="CEN35" s="462"/>
      <c r="CEO35" s="462"/>
      <c r="CEP35" s="462"/>
      <c r="CEQ35" s="462"/>
      <c r="CER35" s="462"/>
      <c r="CES35" s="462"/>
      <c r="CET35" s="462"/>
      <c r="CEU35" s="462"/>
      <c r="CEV35" s="462"/>
      <c r="CEW35" s="462"/>
      <c r="CEX35" s="462"/>
      <c r="CEY35" s="462"/>
      <c r="CEZ35" s="462"/>
      <c r="CFA35" s="462"/>
      <c r="CFB35" s="462"/>
      <c r="CFC35" s="462"/>
      <c r="CFD35" s="462"/>
      <c r="CFE35" s="462"/>
      <c r="CFF35" s="462"/>
      <c r="CFG35" s="462"/>
      <c r="CFH35" s="462"/>
      <c r="CFI35" s="462"/>
      <c r="CFJ35" s="462"/>
      <c r="CFK35" s="462"/>
      <c r="CFL35" s="462"/>
      <c r="CFM35" s="462"/>
      <c r="CFN35" s="462"/>
      <c r="CFO35" s="462"/>
      <c r="CFP35" s="462"/>
      <c r="CFQ35" s="462"/>
      <c r="CFR35" s="462"/>
      <c r="CFS35" s="462"/>
      <c r="CFT35" s="462"/>
      <c r="CFU35" s="462"/>
      <c r="CFV35" s="462"/>
      <c r="CFW35" s="462"/>
      <c r="CFX35" s="462"/>
      <c r="CFY35" s="462"/>
      <c r="CFZ35" s="462"/>
      <c r="CGA35" s="462"/>
      <c r="CGB35" s="462"/>
      <c r="CGC35" s="462"/>
      <c r="CGD35" s="462"/>
      <c r="CGE35" s="462"/>
      <c r="CGF35" s="462"/>
      <c r="CGG35" s="462"/>
      <c r="CGH35" s="462"/>
      <c r="CGI35" s="462"/>
      <c r="CGJ35" s="462"/>
      <c r="CGK35" s="462"/>
      <c r="CGL35" s="462"/>
      <c r="CGM35" s="462"/>
      <c r="CGN35" s="462"/>
      <c r="CGO35" s="462"/>
      <c r="CGP35" s="462"/>
      <c r="CGQ35" s="462"/>
      <c r="CGR35" s="462"/>
      <c r="CGS35" s="462"/>
      <c r="CGT35" s="462"/>
      <c r="CGU35" s="462"/>
      <c r="CGV35" s="462"/>
      <c r="CGW35" s="462"/>
      <c r="CGX35" s="462"/>
      <c r="CGY35" s="462"/>
      <c r="CGZ35" s="462"/>
      <c r="CHA35" s="462"/>
      <c r="CHB35" s="462"/>
      <c r="CHC35" s="462"/>
      <c r="CHD35" s="462"/>
      <c r="CHE35" s="462"/>
      <c r="CHF35" s="462"/>
      <c r="CHG35" s="462"/>
      <c r="CHH35" s="462"/>
      <c r="CHI35" s="462"/>
      <c r="CHJ35" s="462"/>
      <c r="CHK35" s="462"/>
      <c r="CHL35" s="462"/>
      <c r="CHM35" s="462"/>
      <c r="CHN35" s="462"/>
      <c r="CHO35" s="462"/>
      <c r="CHP35" s="462"/>
      <c r="CHQ35" s="462"/>
      <c r="CHR35" s="462"/>
      <c r="CHS35" s="462"/>
      <c r="CHT35" s="462"/>
      <c r="CHU35" s="462"/>
      <c r="CHV35" s="462"/>
      <c r="CHW35" s="462"/>
      <c r="CHX35" s="462"/>
      <c r="CHY35" s="462"/>
      <c r="CHZ35" s="462"/>
      <c r="CIA35" s="462"/>
      <c r="CIB35" s="462"/>
      <c r="CIC35" s="462"/>
      <c r="CID35" s="462"/>
      <c r="CIE35" s="462"/>
      <c r="CIF35" s="462"/>
      <c r="CIG35" s="462"/>
      <c r="CIH35" s="462"/>
      <c r="CII35" s="462"/>
      <c r="CIJ35" s="462"/>
      <c r="CIK35" s="462"/>
      <c r="CIL35" s="462"/>
      <c r="CIM35" s="462"/>
      <c r="CIN35" s="462"/>
      <c r="CIO35" s="462"/>
      <c r="CIP35" s="462"/>
      <c r="CIQ35" s="462"/>
      <c r="CIR35" s="462"/>
      <c r="CIS35" s="462"/>
      <c r="CIT35" s="462"/>
      <c r="CIU35" s="462"/>
      <c r="CIV35" s="462"/>
      <c r="CIW35" s="462"/>
      <c r="CIX35" s="462"/>
      <c r="CIY35" s="462"/>
      <c r="CIZ35" s="462"/>
      <c r="CJA35" s="462"/>
      <c r="CJB35" s="462"/>
      <c r="CJC35" s="462"/>
      <c r="CJD35" s="462"/>
      <c r="CJE35" s="462"/>
      <c r="CJF35" s="462"/>
      <c r="CJG35" s="462"/>
      <c r="CJH35" s="462"/>
      <c r="CJI35" s="462"/>
      <c r="CJJ35" s="462"/>
      <c r="CJK35" s="462"/>
      <c r="CJL35" s="462"/>
      <c r="CJM35" s="462"/>
      <c r="CJN35" s="462"/>
      <c r="CJO35" s="462"/>
      <c r="CJP35" s="462"/>
      <c r="CJQ35" s="462"/>
      <c r="CJR35" s="462"/>
      <c r="CJS35" s="462"/>
      <c r="CJT35" s="462"/>
      <c r="CJU35" s="462"/>
      <c r="CJV35" s="462"/>
      <c r="CJW35" s="462"/>
      <c r="CJX35" s="462"/>
      <c r="CJY35" s="462"/>
      <c r="CJZ35" s="462"/>
      <c r="CKA35" s="462"/>
      <c r="CKB35" s="462"/>
      <c r="CKC35" s="462"/>
      <c r="CKD35" s="462"/>
      <c r="CKE35" s="462"/>
      <c r="CKF35" s="462"/>
      <c r="CKG35" s="462"/>
      <c r="CKH35" s="462"/>
      <c r="CKI35" s="462"/>
      <c r="CKJ35" s="462"/>
      <c r="CKK35" s="462"/>
      <c r="CKL35" s="462"/>
      <c r="CKM35" s="462"/>
      <c r="CKN35" s="462"/>
      <c r="CKO35" s="462"/>
      <c r="CKP35" s="462"/>
      <c r="CKQ35" s="462"/>
      <c r="CKR35" s="462"/>
      <c r="CKS35" s="462"/>
      <c r="CKT35" s="462"/>
      <c r="CKU35" s="462"/>
      <c r="CKV35" s="462"/>
      <c r="CKW35" s="462"/>
      <c r="CKX35" s="462"/>
      <c r="CKY35" s="462"/>
      <c r="CKZ35" s="462"/>
      <c r="CLA35" s="462"/>
      <c r="CLB35" s="462"/>
      <c r="CLC35" s="462"/>
      <c r="CLD35" s="462"/>
      <c r="CLE35" s="462"/>
      <c r="CLF35" s="462"/>
      <c r="CLG35" s="462"/>
      <c r="CLH35" s="462"/>
      <c r="CLI35" s="462"/>
      <c r="CLJ35" s="462"/>
      <c r="CLK35" s="462"/>
      <c r="CLL35" s="462"/>
      <c r="CLM35" s="462"/>
      <c r="CLN35" s="462"/>
      <c r="CLO35" s="462"/>
      <c r="CLP35" s="462"/>
      <c r="CLQ35" s="462"/>
      <c r="CLR35" s="462"/>
      <c r="CLS35" s="462"/>
      <c r="CLT35" s="462"/>
      <c r="CLU35" s="462"/>
      <c r="CLV35" s="462"/>
      <c r="CLW35" s="462"/>
      <c r="CLX35" s="462"/>
      <c r="CLY35" s="462"/>
      <c r="CLZ35" s="462"/>
      <c r="CMA35" s="462"/>
      <c r="CMB35" s="462"/>
      <c r="CMC35" s="462"/>
      <c r="CMD35" s="462"/>
      <c r="CME35" s="462"/>
      <c r="CMF35" s="462"/>
      <c r="CMG35" s="462"/>
      <c r="CMH35" s="462"/>
      <c r="CMI35" s="462"/>
      <c r="CMJ35" s="462"/>
      <c r="CMK35" s="462"/>
      <c r="CML35" s="462"/>
      <c r="CMM35" s="462"/>
      <c r="CMN35" s="462"/>
      <c r="CMO35" s="462"/>
      <c r="CMP35" s="462"/>
      <c r="CMQ35" s="462"/>
      <c r="CMR35" s="462"/>
      <c r="CMS35" s="462"/>
      <c r="CMT35" s="462"/>
      <c r="CMU35" s="462"/>
      <c r="CMV35" s="462"/>
      <c r="CMW35" s="462"/>
      <c r="CMX35" s="462"/>
      <c r="CMY35" s="462"/>
      <c r="CMZ35" s="462"/>
      <c r="CNA35" s="462"/>
      <c r="CNB35" s="462"/>
      <c r="CNC35" s="462"/>
      <c r="CND35" s="462"/>
      <c r="CNE35" s="462"/>
      <c r="CNF35" s="462"/>
      <c r="CNG35" s="462"/>
      <c r="CNH35" s="462"/>
      <c r="CNI35" s="462"/>
      <c r="CNJ35" s="462"/>
      <c r="CNK35" s="462"/>
      <c r="CNL35" s="462"/>
      <c r="CNM35" s="462"/>
      <c r="CNN35" s="462"/>
      <c r="CNO35" s="462"/>
      <c r="CNP35" s="462"/>
      <c r="CNQ35" s="462"/>
      <c r="CNR35" s="462"/>
      <c r="CNS35" s="462"/>
      <c r="CNT35" s="462"/>
      <c r="CNU35" s="462"/>
      <c r="CNV35" s="462"/>
      <c r="CNW35" s="462"/>
      <c r="CNX35" s="462"/>
      <c r="CNY35" s="462"/>
      <c r="CNZ35" s="462"/>
      <c r="COA35" s="462"/>
      <c r="COB35" s="462"/>
      <c r="COC35" s="462"/>
      <c r="COD35" s="462"/>
      <c r="COE35" s="462"/>
      <c r="COF35" s="462"/>
      <c r="COG35" s="462"/>
      <c r="COH35" s="462"/>
      <c r="COI35" s="462"/>
      <c r="COJ35" s="462"/>
      <c r="COK35" s="462"/>
      <c r="COL35" s="462"/>
      <c r="COM35" s="462"/>
      <c r="CON35" s="462"/>
      <c r="COO35" s="462"/>
      <c r="COP35" s="462"/>
      <c r="COQ35" s="462"/>
      <c r="COR35" s="462"/>
      <c r="COS35" s="462"/>
      <c r="COT35" s="462"/>
      <c r="COU35" s="462"/>
      <c r="COV35" s="462"/>
      <c r="COW35" s="462"/>
      <c r="COX35" s="462"/>
      <c r="COY35" s="462"/>
      <c r="COZ35" s="462"/>
      <c r="CPA35" s="462"/>
      <c r="CPB35" s="462"/>
      <c r="CPC35" s="462"/>
      <c r="CPD35" s="462"/>
      <c r="CPE35" s="462"/>
      <c r="CPF35" s="462"/>
      <c r="CPG35" s="462"/>
      <c r="CPH35" s="462"/>
      <c r="CPI35" s="462"/>
      <c r="CPJ35" s="462"/>
      <c r="CPK35" s="462"/>
      <c r="CPL35" s="462"/>
      <c r="CPM35" s="462"/>
      <c r="CPN35" s="462"/>
      <c r="CPO35" s="462"/>
      <c r="CPP35" s="462"/>
      <c r="CPQ35" s="462"/>
      <c r="CPR35" s="462"/>
      <c r="CPS35" s="462"/>
      <c r="CPT35" s="462"/>
      <c r="CPU35" s="462"/>
      <c r="CPV35" s="462"/>
      <c r="CPW35" s="462"/>
      <c r="CPX35" s="462"/>
      <c r="CPY35" s="462"/>
      <c r="CPZ35" s="462"/>
      <c r="CQA35" s="462"/>
      <c r="CQB35" s="462"/>
      <c r="CQC35" s="462"/>
      <c r="CQD35" s="462"/>
      <c r="CQE35" s="462"/>
      <c r="CQF35" s="462"/>
      <c r="CQG35" s="462"/>
      <c r="CQH35" s="462"/>
      <c r="CQI35" s="462"/>
      <c r="CQJ35" s="462"/>
      <c r="CQK35" s="462"/>
      <c r="CQL35" s="462"/>
      <c r="CQM35" s="462"/>
      <c r="CQN35" s="462"/>
      <c r="CQO35" s="462"/>
      <c r="CQP35" s="462"/>
      <c r="CQQ35" s="462"/>
      <c r="CQR35" s="462"/>
      <c r="CQS35" s="462"/>
      <c r="CQT35" s="462"/>
      <c r="CQU35" s="462"/>
      <c r="CQV35" s="462"/>
      <c r="CQW35" s="462"/>
      <c r="CQX35" s="462"/>
      <c r="CQY35" s="462"/>
      <c r="CQZ35" s="462"/>
      <c r="CRA35" s="462"/>
      <c r="CRB35" s="462"/>
      <c r="CRC35" s="462"/>
      <c r="CRD35" s="462"/>
      <c r="CRE35" s="462"/>
      <c r="CRF35" s="462"/>
      <c r="CRG35" s="462"/>
      <c r="CRH35" s="462"/>
      <c r="CRI35" s="462"/>
      <c r="CRJ35" s="462"/>
      <c r="CRK35" s="462"/>
      <c r="CRL35" s="462"/>
      <c r="CRM35" s="462"/>
      <c r="CRN35" s="462"/>
      <c r="CRO35" s="462"/>
      <c r="CRP35" s="462"/>
      <c r="CRQ35" s="462"/>
      <c r="CRR35" s="462"/>
      <c r="CRS35" s="462"/>
      <c r="CRT35" s="462"/>
      <c r="CRU35" s="462"/>
      <c r="CRV35" s="462"/>
      <c r="CRW35" s="462"/>
      <c r="CRX35" s="462"/>
      <c r="CRY35" s="462"/>
      <c r="CRZ35" s="462"/>
      <c r="CSA35" s="462"/>
      <c r="CSB35" s="462"/>
      <c r="CSC35" s="462"/>
      <c r="CSD35" s="462"/>
      <c r="CSE35" s="462"/>
      <c r="CSF35" s="462"/>
      <c r="CSG35" s="462"/>
      <c r="CSH35" s="462"/>
      <c r="CSI35" s="462"/>
      <c r="CSJ35" s="462"/>
      <c r="CSK35" s="462"/>
      <c r="CSL35" s="462"/>
      <c r="CSM35" s="462"/>
      <c r="CSN35" s="462"/>
      <c r="CSO35" s="462"/>
      <c r="CSP35" s="462"/>
      <c r="CSQ35" s="462"/>
      <c r="CSR35" s="462"/>
      <c r="CSS35" s="462"/>
      <c r="CST35" s="462"/>
      <c r="CSU35" s="462"/>
      <c r="CSV35" s="462"/>
      <c r="CSW35" s="462"/>
      <c r="CSX35" s="462"/>
      <c r="CSY35" s="462"/>
      <c r="CSZ35" s="462"/>
      <c r="CTA35" s="462"/>
      <c r="CTB35" s="462"/>
      <c r="CTC35" s="462"/>
      <c r="CTD35" s="462"/>
      <c r="CTE35" s="462"/>
      <c r="CTF35" s="462"/>
      <c r="CTG35" s="462"/>
      <c r="CTH35" s="462"/>
      <c r="CTI35" s="462"/>
      <c r="CTJ35" s="462"/>
      <c r="CTK35" s="462"/>
      <c r="CTL35" s="462"/>
      <c r="CTM35" s="462"/>
      <c r="CTN35" s="462"/>
      <c r="CTO35" s="462"/>
      <c r="CTP35" s="462"/>
      <c r="CTQ35" s="462"/>
      <c r="CTR35" s="462"/>
      <c r="CTS35" s="462"/>
      <c r="CTT35" s="462"/>
      <c r="CTU35" s="462"/>
      <c r="CTV35" s="462"/>
      <c r="CTW35" s="462"/>
      <c r="CTX35" s="462"/>
      <c r="CTY35" s="462"/>
      <c r="CTZ35" s="462"/>
      <c r="CUA35" s="462"/>
      <c r="CUB35" s="462"/>
      <c r="CUC35" s="462"/>
      <c r="CUD35" s="462"/>
      <c r="CUE35" s="462"/>
      <c r="CUF35" s="462"/>
      <c r="CUG35" s="462"/>
      <c r="CUH35" s="462"/>
      <c r="CUI35" s="462"/>
      <c r="CUJ35" s="462"/>
      <c r="CUK35" s="462"/>
      <c r="CUL35" s="462"/>
      <c r="CUM35" s="462"/>
      <c r="CUN35" s="462"/>
      <c r="CUO35" s="462"/>
      <c r="CUP35" s="462"/>
      <c r="CUQ35" s="462"/>
      <c r="CUR35" s="462"/>
      <c r="CUS35" s="462"/>
      <c r="CUT35" s="462"/>
      <c r="CUU35" s="462"/>
      <c r="CUV35" s="462"/>
      <c r="CUW35" s="462"/>
      <c r="CUX35" s="462"/>
      <c r="CUY35" s="462"/>
      <c r="CUZ35" s="462"/>
      <c r="CVA35" s="462"/>
      <c r="CVB35" s="462"/>
      <c r="CVC35" s="462"/>
      <c r="CVD35" s="462"/>
      <c r="CVE35" s="462"/>
      <c r="CVF35" s="462"/>
      <c r="CVG35" s="462"/>
      <c r="CVH35" s="462"/>
      <c r="CVI35" s="462"/>
      <c r="CVJ35" s="462"/>
      <c r="CVK35" s="462"/>
      <c r="CVL35" s="462"/>
      <c r="CVM35" s="462"/>
      <c r="CVN35" s="462"/>
      <c r="CVO35" s="462"/>
      <c r="CVP35" s="462"/>
      <c r="CVQ35" s="462"/>
      <c r="CVR35" s="462"/>
      <c r="CVS35" s="462"/>
      <c r="CVT35" s="462"/>
      <c r="CVU35" s="462"/>
      <c r="CVV35" s="462"/>
      <c r="CVW35" s="462"/>
      <c r="CVX35" s="462"/>
      <c r="CVY35" s="462"/>
      <c r="CVZ35" s="462"/>
      <c r="CWA35" s="462"/>
      <c r="CWB35" s="462"/>
      <c r="CWC35" s="462"/>
      <c r="CWD35" s="462"/>
      <c r="CWE35" s="462"/>
      <c r="CWF35" s="462"/>
      <c r="CWG35" s="462"/>
      <c r="CWH35" s="462"/>
      <c r="CWI35" s="462"/>
      <c r="CWJ35" s="462"/>
      <c r="CWK35" s="462"/>
      <c r="CWL35" s="462"/>
      <c r="CWM35" s="462"/>
      <c r="CWN35" s="462"/>
      <c r="CWO35" s="462"/>
      <c r="CWP35" s="462"/>
      <c r="CWQ35" s="462"/>
      <c r="CWR35" s="462"/>
      <c r="CWS35" s="462"/>
      <c r="CWT35" s="462"/>
      <c r="CWU35" s="462"/>
      <c r="CWV35" s="462"/>
      <c r="CWW35" s="462"/>
      <c r="CWX35" s="462"/>
      <c r="CWY35" s="462"/>
      <c r="CWZ35" s="462"/>
      <c r="CXA35" s="462"/>
      <c r="CXB35" s="462"/>
      <c r="CXC35" s="462"/>
      <c r="CXD35" s="462"/>
      <c r="CXE35" s="462"/>
      <c r="CXF35" s="462"/>
      <c r="CXG35" s="462"/>
      <c r="CXH35" s="462"/>
      <c r="CXI35" s="462"/>
      <c r="CXJ35" s="462"/>
      <c r="CXK35" s="462"/>
      <c r="CXL35" s="462"/>
      <c r="CXM35" s="462"/>
      <c r="CXN35" s="462"/>
      <c r="CXO35" s="462"/>
      <c r="CXP35" s="462"/>
      <c r="CXQ35" s="462"/>
      <c r="CXR35" s="462"/>
      <c r="CXS35" s="462"/>
      <c r="CXT35" s="462"/>
      <c r="CXU35" s="462"/>
      <c r="CXV35" s="462"/>
      <c r="CXW35" s="462"/>
      <c r="CXX35" s="462"/>
      <c r="CXY35" s="462"/>
      <c r="CXZ35" s="462"/>
      <c r="CYA35" s="462"/>
      <c r="CYB35" s="462"/>
      <c r="CYC35" s="462"/>
      <c r="CYD35" s="462"/>
      <c r="CYE35" s="462"/>
      <c r="CYF35" s="462"/>
      <c r="CYG35" s="462"/>
      <c r="CYH35" s="462"/>
      <c r="CYI35" s="462"/>
      <c r="CYJ35" s="462"/>
      <c r="CYK35" s="462"/>
      <c r="CYL35" s="462"/>
      <c r="CYM35" s="462"/>
      <c r="CYN35" s="462"/>
      <c r="CYO35" s="462"/>
      <c r="CYP35" s="462"/>
      <c r="CYQ35" s="462"/>
      <c r="CYR35" s="462"/>
      <c r="CYS35" s="462"/>
      <c r="CYT35" s="462"/>
      <c r="CYU35" s="462"/>
      <c r="CYV35" s="462"/>
      <c r="CYW35" s="462"/>
      <c r="CYX35" s="462"/>
      <c r="CYY35" s="462"/>
      <c r="CYZ35" s="462"/>
      <c r="CZA35" s="462"/>
      <c r="CZB35" s="462"/>
      <c r="CZC35" s="462"/>
      <c r="CZD35" s="462"/>
      <c r="CZE35" s="462"/>
      <c r="CZF35" s="462"/>
      <c r="CZG35" s="462"/>
      <c r="CZH35" s="462"/>
      <c r="CZI35" s="462"/>
      <c r="CZJ35" s="462"/>
      <c r="CZK35" s="462"/>
      <c r="CZL35" s="462"/>
      <c r="CZM35" s="462"/>
      <c r="CZN35" s="462"/>
      <c r="CZO35" s="462"/>
      <c r="CZP35" s="462"/>
      <c r="CZQ35" s="462"/>
      <c r="CZR35" s="462"/>
      <c r="CZS35" s="462"/>
      <c r="CZT35" s="462"/>
      <c r="CZU35" s="462"/>
      <c r="CZV35" s="462"/>
      <c r="CZW35" s="462"/>
      <c r="CZX35" s="462"/>
      <c r="CZY35" s="462"/>
      <c r="CZZ35" s="462"/>
      <c r="DAA35" s="462"/>
      <c r="DAB35" s="462"/>
      <c r="DAC35" s="462"/>
      <c r="DAD35" s="462"/>
      <c r="DAE35" s="462"/>
      <c r="DAF35" s="462"/>
      <c r="DAG35" s="462"/>
      <c r="DAH35" s="462"/>
      <c r="DAI35" s="462"/>
      <c r="DAJ35" s="462"/>
      <c r="DAK35" s="462"/>
      <c r="DAL35" s="462"/>
      <c r="DAM35" s="462"/>
      <c r="DAN35" s="462"/>
      <c r="DAO35" s="462"/>
      <c r="DAP35" s="462"/>
      <c r="DAQ35" s="462"/>
      <c r="DAR35" s="462"/>
      <c r="DAS35" s="462"/>
      <c r="DAT35" s="462"/>
      <c r="DAU35" s="462"/>
      <c r="DAV35" s="462"/>
      <c r="DAW35" s="462"/>
      <c r="DAX35" s="462"/>
      <c r="DAY35" s="462"/>
      <c r="DAZ35" s="462"/>
      <c r="DBA35" s="462"/>
      <c r="DBB35" s="462"/>
      <c r="DBC35" s="462"/>
      <c r="DBD35" s="462"/>
      <c r="DBE35" s="462"/>
      <c r="DBF35" s="462"/>
      <c r="DBG35" s="462"/>
      <c r="DBH35" s="462"/>
      <c r="DBI35" s="462"/>
      <c r="DBJ35" s="462"/>
      <c r="DBK35" s="462"/>
      <c r="DBL35" s="462"/>
      <c r="DBM35" s="462"/>
      <c r="DBN35" s="462"/>
      <c r="DBO35" s="462"/>
      <c r="DBP35" s="462"/>
      <c r="DBQ35" s="462"/>
      <c r="DBR35" s="462"/>
      <c r="DBS35" s="462"/>
      <c r="DBT35" s="462"/>
      <c r="DBU35" s="462"/>
      <c r="DBV35" s="462"/>
      <c r="DBW35" s="462"/>
      <c r="DBX35" s="462"/>
      <c r="DBY35" s="462"/>
      <c r="DBZ35" s="462"/>
      <c r="DCA35" s="462"/>
      <c r="DCB35" s="462"/>
      <c r="DCC35" s="462"/>
      <c r="DCD35" s="462"/>
      <c r="DCE35" s="462"/>
      <c r="DCF35" s="462"/>
      <c r="DCG35" s="462"/>
      <c r="DCH35" s="462"/>
      <c r="DCI35" s="462"/>
      <c r="DCJ35" s="462"/>
      <c r="DCK35" s="462"/>
      <c r="DCL35" s="462"/>
      <c r="DCM35" s="462"/>
      <c r="DCN35" s="462"/>
      <c r="DCO35" s="462"/>
      <c r="DCP35" s="462"/>
      <c r="DCQ35" s="462"/>
      <c r="DCR35" s="462"/>
      <c r="DCS35" s="462"/>
      <c r="DCT35" s="462"/>
      <c r="DCU35" s="462"/>
      <c r="DCV35" s="462"/>
      <c r="DCW35" s="462"/>
      <c r="DCX35" s="462"/>
      <c r="DCY35" s="462"/>
      <c r="DCZ35" s="462"/>
      <c r="DDA35" s="462"/>
      <c r="DDB35" s="462"/>
      <c r="DDC35" s="462"/>
      <c r="DDD35" s="462"/>
      <c r="DDE35" s="462"/>
      <c r="DDF35" s="462"/>
      <c r="DDG35" s="462"/>
      <c r="DDH35" s="462"/>
      <c r="DDI35" s="462"/>
      <c r="DDJ35" s="462"/>
      <c r="DDK35" s="462"/>
      <c r="DDL35" s="462"/>
      <c r="DDM35" s="462"/>
      <c r="DDN35" s="462"/>
      <c r="DDO35" s="462"/>
      <c r="DDP35" s="462"/>
      <c r="DDQ35" s="462"/>
      <c r="DDR35" s="462"/>
      <c r="DDS35" s="462"/>
      <c r="DDT35" s="462"/>
      <c r="DDU35" s="462"/>
      <c r="DDV35" s="462"/>
      <c r="DDW35" s="462"/>
      <c r="DDX35" s="462"/>
      <c r="DDY35" s="462"/>
      <c r="DDZ35" s="462"/>
      <c r="DEA35" s="462"/>
      <c r="DEB35" s="462"/>
      <c r="DEC35" s="462"/>
      <c r="DED35" s="462"/>
      <c r="DEE35" s="462"/>
      <c r="DEF35" s="462"/>
      <c r="DEG35" s="462"/>
      <c r="DEH35" s="462"/>
      <c r="DEI35" s="462"/>
      <c r="DEJ35" s="462"/>
      <c r="DEK35" s="462"/>
      <c r="DEL35" s="462"/>
      <c r="DEM35" s="462"/>
      <c r="DEN35" s="462"/>
      <c r="DEO35" s="462"/>
      <c r="DEP35" s="462"/>
      <c r="DEQ35" s="462"/>
      <c r="DER35" s="462"/>
      <c r="DES35" s="462"/>
      <c r="DET35" s="462"/>
      <c r="DEU35" s="462"/>
      <c r="DEV35" s="462"/>
      <c r="DEW35" s="462"/>
      <c r="DEX35" s="462"/>
      <c r="DEY35" s="462"/>
      <c r="DEZ35" s="462"/>
      <c r="DFA35" s="462"/>
      <c r="DFB35" s="462"/>
      <c r="DFC35" s="462"/>
      <c r="DFD35" s="462"/>
      <c r="DFE35" s="462"/>
      <c r="DFF35" s="462"/>
      <c r="DFG35" s="462"/>
      <c r="DFH35" s="462"/>
      <c r="DFI35" s="462"/>
      <c r="DFJ35" s="462"/>
      <c r="DFK35" s="462"/>
      <c r="DFL35" s="462"/>
      <c r="DFM35" s="462"/>
      <c r="DFN35" s="462"/>
      <c r="DFO35" s="462"/>
      <c r="DFP35" s="462"/>
      <c r="DFQ35" s="462"/>
      <c r="DFR35" s="462"/>
      <c r="DFS35" s="462"/>
      <c r="DFT35" s="462"/>
      <c r="DFU35" s="462"/>
      <c r="DFV35" s="462"/>
      <c r="DFW35" s="462"/>
      <c r="DFX35" s="462"/>
      <c r="DFY35" s="462"/>
      <c r="DFZ35" s="462"/>
      <c r="DGA35" s="462"/>
      <c r="DGB35" s="462"/>
      <c r="DGC35" s="462"/>
      <c r="DGD35" s="462"/>
      <c r="DGE35" s="462"/>
      <c r="DGF35" s="462"/>
      <c r="DGG35" s="462"/>
      <c r="DGH35" s="462"/>
      <c r="DGI35" s="462"/>
      <c r="DGJ35" s="462"/>
      <c r="DGK35" s="462"/>
      <c r="DGL35" s="462"/>
      <c r="DGM35" s="462"/>
      <c r="DGN35" s="462"/>
      <c r="DGO35" s="462"/>
      <c r="DGP35" s="462"/>
      <c r="DGQ35" s="462"/>
      <c r="DGR35" s="462"/>
      <c r="DGS35" s="462"/>
      <c r="DGT35" s="462"/>
      <c r="DGU35" s="462"/>
      <c r="DGV35" s="462"/>
      <c r="DGW35" s="462"/>
      <c r="DGX35" s="462"/>
      <c r="DGY35" s="462"/>
      <c r="DGZ35" s="462"/>
      <c r="DHA35" s="462"/>
      <c r="DHB35" s="462"/>
      <c r="DHC35" s="462"/>
      <c r="DHD35" s="462"/>
      <c r="DHE35" s="462"/>
      <c r="DHF35" s="462"/>
      <c r="DHG35" s="462"/>
      <c r="DHH35" s="462"/>
      <c r="DHI35" s="462"/>
      <c r="DHJ35" s="462"/>
      <c r="DHK35" s="462"/>
      <c r="DHL35" s="462"/>
      <c r="DHM35" s="462"/>
      <c r="DHN35" s="462"/>
      <c r="DHO35" s="462"/>
      <c r="DHP35" s="462"/>
      <c r="DHQ35" s="462"/>
      <c r="DHR35" s="462"/>
      <c r="DHS35" s="462"/>
      <c r="DHT35" s="462"/>
      <c r="DHU35" s="462"/>
      <c r="DHV35" s="462"/>
      <c r="DHW35" s="462"/>
      <c r="DHX35" s="462"/>
      <c r="DHY35" s="462"/>
      <c r="DHZ35" s="462"/>
      <c r="DIA35" s="462"/>
      <c r="DIB35" s="462"/>
      <c r="DIC35" s="462"/>
      <c r="DID35" s="462"/>
      <c r="DIE35" s="462"/>
      <c r="DIF35" s="462"/>
      <c r="DIG35" s="462"/>
      <c r="DIH35" s="462"/>
      <c r="DII35" s="462"/>
      <c r="DIJ35" s="462"/>
      <c r="DIK35" s="462"/>
      <c r="DIL35" s="462"/>
      <c r="DIM35" s="462"/>
      <c r="DIN35" s="462"/>
      <c r="DIO35" s="462"/>
      <c r="DIP35" s="462"/>
      <c r="DIQ35" s="462"/>
      <c r="DIR35" s="462"/>
      <c r="DIS35" s="462"/>
      <c r="DIT35" s="462"/>
      <c r="DIU35" s="462"/>
      <c r="DIV35" s="462"/>
      <c r="DIW35" s="462"/>
      <c r="DIX35" s="462"/>
      <c r="DIY35" s="462"/>
      <c r="DIZ35" s="462"/>
      <c r="DJA35" s="462"/>
      <c r="DJB35" s="462"/>
      <c r="DJC35" s="462"/>
      <c r="DJD35" s="462"/>
      <c r="DJE35" s="462"/>
      <c r="DJF35" s="462"/>
      <c r="DJG35" s="462"/>
      <c r="DJH35" s="462"/>
      <c r="DJI35" s="462"/>
      <c r="DJJ35" s="462"/>
      <c r="DJK35" s="462"/>
      <c r="DJL35" s="462"/>
      <c r="DJM35" s="462"/>
      <c r="DJN35" s="462"/>
      <c r="DJO35" s="462"/>
      <c r="DJP35" s="462"/>
      <c r="DJQ35" s="462"/>
      <c r="DJR35" s="462"/>
      <c r="DJS35" s="462"/>
      <c r="DJT35" s="462"/>
      <c r="DJU35" s="462"/>
      <c r="DJV35" s="462"/>
      <c r="DJW35" s="462"/>
      <c r="DJX35" s="462"/>
      <c r="DJY35" s="462"/>
      <c r="DJZ35" s="462"/>
      <c r="DKA35" s="462"/>
      <c r="DKB35" s="462"/>
      <c r="DKC35" s="462"/>
      <c r="DKD35" s="462"/>
      <c r="DKE35" s="462"/>
      <c r="DKF35" s="462"/>
      <c r="DKG35" s="462"/>
      <c r="DKH35" s="462"/>
      <c r="DKI35" s="462"/>
      <c r="DKJ35" s="462"/>
      <c r="DKK35" s="462"/>
      <c r="DKL35" s="462"/>
      <c r="DKM35" s="462"/>
      <c r="DKN35" s="462"/>
      <c r="DKO35" s="462"/>
      <c r="DKP35" s="462"/>
      <c r="DKQ35" s="462"/>
      <c r="DKR35" s="462"/>
      <c r="DKS35" s="462"/>
      <c r="DKT35" s="462"/>
      <c r="DKU35" s="462"/>
      <c r="DKV35" s="462"/>
      <c r="DKW35" s="462"/>
      <c r="DKX35" s="462"/>
      <c r="DKY35" s="462"/>
      <c r="DKZ35" s="462"/>
      <c r="DLA35" s="462"/>
      <c r="DLB35" s="462"/>
      <c r="DLC35" s="462"/>
      <c r="DLD35" s="462"/>
      <c r="DLE35" s="462"/>
      <c r="DLF35" s="462"/>
      <c r="DLG35" s="462"/>
      <c r="DLH35" s="462"/>
      <c r="DLI35" s="462"/>
      <c r="DLJ35" s="462"/>
      <c r="DLK35" s="462"/>
      <c r="DLL35" s="462"/>
      <c r="DLM35" s="462"/>
      <c r="DLN35" s="462"/>
      <c r="DLO35" s="462"/>
      <c r="DLP35" s="462"/>
      <c r="DLQ35" s="462"/>
      <c r="DLR35" s="462"/>
      <c r="DLS35" s="462"/>
      <c r="DLT35" s="462"/>
      <c r="DLU35" s="462"/>
      <c r="DLV35" s="462"/>
      <c r="DLW35" s="462"/>
      <c r="DLX35" s="462"/>
      <c r="DLY35" s="462"/>
      <c r="DLZ35" s="462"/>
      <c r="DMA35" s="462"/>
      <c r="DMB35" s="462"/>
      <c r="DMC35" s="462"/>
      <c r="DMD35" s="462"/>
      <c r="DME35" s="462"/>
      <c r="DMF35" s="462"/>
      <c r="DMG35" s="462"/>
      <c r="DMH35" s="462"/>
      <c r="DMI35" s="462"/>
      <c r="DMJ35" s="462"/>
      <c r="DMK35" s="462"/>
      <c r="DML35" s="462"/>
      <c r="DMM35" s="462"/>
      <c r="DMN35" s="462"/>
      <c r="DMO35" s="462"/>
      <c r="DMP35" s="462"/>
      <c r="DMQ35" s="462"/>
      <c r="DMR35" s="462"/>
      <c r="DMS35" s="462"/>
      <c r="DMT35" s="462"/>
      <c r="DMU35" s="462"/>
      <c r="DMV35" s="462"/>
      <c r="DMW35" s="462"/>
      <c r="DMX35" s="462"/>
      <c r="DMY35" s="462"/>
      <c r="DMZ35" s="462"/>
      <c r="DNA35" s="462"/>
      <c r="DNB35" s="462"/>
      <c r="DNC35" s="462"/>
      <c r="DND35" s="462"/>
      <c r="DNE35" s="462"/>
      <c r="DNF35" s="462"/>
      <c r="DNG35" s="462"/>
      <c r="DNH35" s="462"/>
      <c r="DNI35" s="462"/>
      <c r="DNJ35" s="462"/>
      <c r="DNK35" s="462"/>
      <c r="DNL35" s="462"/>
      <c r="DNM35" s="462"/>
      <c r="DNN35" s="462"/>
      <c r="DNO35" s="462"/>
      <c r="DNP35" s="462"/>
      <c r="DNQ35" s="462"/>
      <c r="DNR35" s="462"/>
      <c r="DNS35" s="462"/>
      <c r="DNT35" s="462"/>
      <c r="DNU35" s="462"/>
      <c r="DNV35" s="462"/>
      <c r="DNW35" s="462"/>
      <c r="DNX35" s="462"/>
      <c r="DNY35" s="462"/>
      <c r="DNZ35" s="462"/>
      <c r="DOA35" s="462"/>
      <c r="DOB35" s="462"/>
      <c r="DOC35" s="462"/>
      <c r="DOD35" s="462"/>
      <c r="DOE35" s="462"/>
      <c r="DOF35" s="462"/>
      <c r="DOG35" s="462"/>
      <c r="DOH35" s="462"/>
      <c r="DOI35" s="462"/>
      <c r="DOJ35" s="462"/>
      <c r="DOK35" s="462"/>
      <c r="DOL35" s="462"/>
      <c r="DOM35" s="462"/>
      <c r="DON35" s="462"/>
      <c r="DOO35" s="462"/>
      <c r="DOP35" s="462"/>
      <c r="DOQ35" s="462"/>
      <c r="DOR35" s="462"/>
      <c r="DOS35" s="462"/>
      <c r="DOT35" s="462"/>
      <c r="DOU35" s="462"/>
      <c r="DOV35" s="462"/>
      <c r="DOW35" s="462"/>
      <c r="DOX35" s="462"/>
      <c r="DOY35" s="462"/>
      <c r="DOZ35" s="462"/>
      <c r="DPA35" s="462"/>
      <c r="DPB35" s="462"/>
      <c r="DPC35" s="462"/>
      <c r="DPD35" s="462"/>
      <c r="DPE35" s="462"/>
      <c r="DPF35" s="462"/>
      <c r="DPG35" s="462"/>
      <c r="DPH35" s="462"/>
      <c r="DPI35" s="462"/>
      <c r="DPJ35" s="462"/>
      <c r="DPK35" s="462"/>
      <c r="DPL35" s="462"/>
      <c r="DPM35" s="462"/>
      <c r="DPN35" s="462"/>
      <c r="DPO35" s="462"/>
      <c r="DPP35" s="462"/>
      <c r="DPQ35" s="462"/>
      <c r="DPR35" s="462"/>
      <c r="DPS35" s="462"/>
      <c r="DPT35" s="462"/>
      <c r="DPU35" s="462"/>
      <c r="DPV35" s="462"/>
      <c r="DPW35" s="462"/>
      <c r="DPX35" s="462"/>
      <c r="DPY35" s="462"/>
      <c r="DPZ35" s="462"/>
      <c r="DQA35" s="462"/>
      <c r="DQB35" s="462"/>
      <c r="DQC35" s="462"/>
      <c r="DQD35" s="462"/>
      <c r="DQE35" s="462"/>
      <c r="DQF35" s="462"/>
      <c r="DQG35" s="462"/>
      <c r="DQH35" s="462"/>
      <c r="DQI35" s="462"/>
      <c r="DQJ35" s="462"/>
      <c r="DQK35" s="462"/>
      <c r="DQL35" s="462"/>
      <c r="DQM35" s="462"/>
      <c r="DQN35" s="462"/>
      <c r="DQO35" s="462"/>
      <c r="DQP35" s="462"/>
      <c r="DQQ35" s="462"/>
      <c r="DQR35" s="462"/>
      <c r="DQS35" s="462"/>
      <c r="DQT35" s="462"/>
      <c r="DQU35" s="462"/>
      <c r="DQV35" s="462"/>
      <c r="DQW35" s="462"/>
      <c r="DQX35" s="462"/>
      <c r="DQY35" s="462"/>
      <c r="DQZ35" s="462"/>
      <c r="DRA35" s="462"/>
      <c r="DRB35" s="462"/>
      <c r="DRC35" s="462"/>
      <c r="DRD35" s="462"/>
      <c r="DRE35" s="462"/>
      <c r="DRF35" s="462"/>
      <c r="DRG35" s="462"/>
      <c r="DRH35" s="462"/>
      <c r="DRI35" s="462"/>
      <c r="DRJ35" s="462"/>
      <c r="DRK35" s="462"/>
      <c r="DRL35" s="462"/>
      <c r="DRM35" s="462"/>
      <c r="DRN35" s="462"/>
      <c r="DRO35" s="462"/>
      <c r="DRP35" s="462"/>
      <c r="DRQ35" s="462"/>
      <c r="DRR35" s="462"/>
      <c r="DRS35" s="462"/>
      <c r="DRT35" s="462"/>
      <c r="DRU35" s="462"/>
      <c r="DRV35" s="462"/>
      <c r="DRW35" s="462"/>
      <c r="DRX35" s="462"/>
      <c r="DRY35" s="462"/>
      <c r="DRZ35" s="462"/>
      <c r="DSA35" s="462"/>
      <c r="DSB35" s="462"/>
      <c r="DSC35" s="462"/>
      <c r="DSD35" s="462"/>
      <c r="DSE35" s="462"/>
      <c r="DSF35" s="462"/>
      <c r="DSG35" s="462"/>
      <c r="DSH35" s="462"/>
      <c r="DSI35" s="462"/>
      <c r="DSJ35" s="462"/>
      <c r="DSK35" s="462"/>
      <c r="DSL35" s="462"/>
      <c r="DSM35" s="462"/>
      <c r="DSN35" s="462"/>
      <c r="DSO35" s="462"/>
      <c r="DSP35" s="462"/>
      <c r="DSQ35" s="462"/>
      <c r="DSR35" s="462"/>
      <c r="DSS35" s="462"/>
      <c r="DST35" s="462"/>
      <c r="DSU35" s="462"/>
      <c r="DSV35" s="462"/>
      <c r="DSW35" s="462"/>
      <c r="DSX35" s="462"/>
      <c r="DSY35" s="462"/>
      <c r="DSZ35" s="462"/>
      <c r="DTA35" s="462"/>
      <c r="DTB35" s="462"/>
      <c r="DTC35" s="462"/>
      <c r="DTD35" s="462"/>
      <c r="DTE35" s="462"/>
      <c r="DTF35" s="462"/>
      <c r="DTG35" s="462"/>
      <c r="DTH35" s="462"/>
      <c r="DTI35" s="462"/>
      <c r="DTJ35" s="462"/>
      <c r="DTK35" s="462"/>
      <c r="DTL35" s="462"/>
      <c r="DTM35" s="462"/>
      <c r="DTN35" s="462"/>
      <c r="DTO35" s="462"/>
      <c r="DTP35" s="462"/>
      <c r="DTQ35" s="462"/>
      <c r="DTR35" s="462"/>
      <c r="DTS35" s="462"/>
      <c r="DTT35" s="462"/>
      <c r="DTU35" s="462"/>
      <c r="DTV35" s="462"/>
      <c r="DTW35" s="462"/>
      <c r="DTX35" s="462"/>
      <c r="DTY35" s="462"/>
      <c r="DTZ35" s="462"/>
      <c r="DUA35" s="462"/>
      <c r="DUB35" s="462"/>
      <c r="DUC35" s="462"/>
      <c r="DUD35" s="462"/>
      <c r="DUE35" s="462"/>
      <c r="DUF35" s="462"/>
      <c r="DUG35" s="462"/>
      <c r="DUH35" s="462"/>
      <c r="DUI35" s="462"/>
      <c r="DUJ35" s="462"/>
      <c r="DUK35" s="462"/>
      <c r="DUL35" s="462"/>
      <c r="DUM35" s="462"/>
      <c r="DUN35" s="462"/>
      <c r="DUO35" s="462"/>
      <c r="DUP35" s="462"/>
      <c r="DUQ35" s="462"/>
      <c r="DUR35" s="462"/>
      <c r="DUS35" s="462"/>
      <c r="DUT35" s="462"/>
      <c r="DUU35" s="462"/>
      <c r="DUV35" s="462"/>
      <c r="DUW35" s="462"/>
      <c r="DUX35" s="462"/>
      <c r="DUY35" s="462"/>
      <c r="DUZ35" s="462"/>
      <c r="DVA35" s="462"/>
      <c r="DVB35" s="462"/>
      <c r="DVC35" s="462"/>
      <c r="DVD35" s="462"/>
      <c r="DVE35" s="462"/>
      <c r="DVF35" s="462"/>
      <c r="DVG35" s="462"/>
      <c r="DVH35" s="462"/>
      <c r="DVI35" s="462"/>
      <c r="DVJ35" s="462"/>
      <c r="DVK35" s="462"/>
      <c r="DVL35" s="462"/>
      <c r="DVM35" s="462"/>
      <c r="DVN35" s="462"/>
      <c r="DVO35" s="462"/>
      <c r="DVP35" s="462"/>
      <c r="DVQ35" s="462"/>
      <c r="DVR35" s="462"/>
      <c r="DVS35" s="462"/>
      <c r="DVT35" s="462"/>
      <c r="DVU35" s="462"/>
      <c r="DVV35" s="462"/>
      <c r="DVW35" s="462"/>
      <c r="DVX35" s="462"/>
      <c r="DVY35" s="462"/>
      <c r="DVZ35" s="462"/>
      <c r="DWA35" s="462"/>
      <c r="DWB35" s="462"/>
      <c r="DWC35" s="462"/>
      <c r="DWD35" s="462"/>
      <c r="DWE35" s="462"/>
      <c r="DWF35" s="462"/>
      <c r="DWG35" s="462"/>
      <c r="DWH35" s="462"/>
      <c r="DWI35" s="462"/>
      <c r="DWJ35" s="462"/>
      <c r="DWK35" s="462"/>
      <c r="DWL35" s="462"/>
      <c r="DWM35" s="462"/>
      <c r="DWN35" s="462"/>
      <c r="DWO35" s="462"/>
      <c r="DWP35" s="462"/>
      <c r="DWQ35" s="462"/>
      <c r="DWR35" s="462"/>
      <c r="DWS35" s="462"/>
      <c r="DWT35" s="462"/>
      <c r="DWU35" s="462"/>
      <c r="DWV35" s="462"/>
      <c r="DWW35" s="462"/>
      <c r="DWX35" s="462"/>
      <c r="DWY35" s="462"/>
      <c r="DWZ35" s="462"/>
      <c r="DXA35" s="462"/>
      <c r="DXB35" s="462"/>
      <c r="DXC35" s="462"/>
      <c r="DXD35" s="462"/>
      <c r="DXE35" s="462"/>
      <c r="DXF35" s="462"/>
      <c r="DXG35" s="462"/>
      <c r="DXH35" s="462"/>
      <c r="DXI35" s="462"/>
      <c r="DXJ35" s="462"/>
      <c r="DXK35" s="462"/>
      <c r="DXL35" s="462"/>
      <c r="DXM35" s="462"/>
      <c r="DXN35" s="462"/>
      <c r="DXO35" s="462"/>
      <c r="DXP35" s="462"/>
      <c r="DXQ35" s="462"/>
      <c r="DXR35" s="462"/>
      <c r="DXS35" s="462"/>
      <c r="DXT35" s="462"/>
      <c r="DXU35" s="462"/>
      <c r="DXV35" s="462"/>
      <c r="DXW35" s="462"/>
      <c r="DXX35" s="462"/>
      <c r="DXY35" s="462"/>
      <c r="DXZ35" s="462"/>
      <c r="DYA35" s="462"/>
      <c r="DYB35" s="462"/>
      <c r="DYC35" s="462"/>
      <c r="DYD35" s="462"/>
      <c r="DYE35" s="462"/>
      <c r="DYF35" s="462"/>
      <c r="DYG35" s="462"/>
      <c r="DYH35" s="462"/>
      <c r="DYI35" s="462"/>
      <c r="DYJ35" s="462"/>
      <c r="DYK35" s="462"/>
      <c r="DYL35" s="462"/>
      <c r="DYM35" s="462"/>
      <c r="DYN35" s="462"/>
      <c r="DYO35" s="462"/>
      <c r="DYP35" s="462"/>
      <c r="DYQ35" s="462"/>
      <c r="DYR35" s="462"/>
      <c r="DYS35" s="462"/>
      <c r="DYT35" s="462"/>
      <c r="DYU35" s="462"/>
      <c r="DYV35" s="462"/>
      <c r="DYW35" s="462"/>
      <c r="DYX35" s="462"/>
      <c r="DYY35" s="462"/>
      <c r="DYZ35" s="462"/>
      <c r="DZA35" s="462"/>
      <c r="DZB35" s="462"/>
      <c r="DZC35" s="462"/>
      <c r="DZD35" s="462"/>
      <c r="DZE35" s="462"/>
      <c r="DZF35" s="462"/>
      <c r="DZG35" s="462"/>
      <c r="DZH35" s="462"/>
      <c r="DZI35" s="462"/>
      <c r="DZJ35" s="462"/>
      <c r="DZK35" s="462"/>
      <c r="DZL35" s="462"/>
      <c r="DZM35" s="462"/>
      <c r="DZN35" s="462"/>
      <c r="DZO35" s="462"/>
      <c r="DZP35" s="462"/>
      <c r="DZQ35" s="462"/>
      <c r="DZR35" s="462"/>
      <c r="DZS35" s="462"/>
      <c r="DZT35" s="462"/>
      <c r="DZU35" s="462"/>
      <c r="DZV35" s="462"/>
      <c r="DZW35" s="462"/>
      <c r="DZX35" s="462"/>
      <c r="DZY35" s="462"/>
      <c r="DZZ35" s="462"/>
      <c r="EAA35" s="462"/>
      <c r="EAB35" s="462"/>
      <c r="EAC35" s="462"/>
      <c r="EAD35" s="462"/>
      <c r="EAE35" s="462"/>
      <c r="EAF35" s="462"/>
      <c r="EAG35" s="462"/>
      <c r="EAH35" s="462"/>
      <c r="EAI35" s="462"/>
      <c r="EAJ35" s="462"/>
      <c r="EAK35" s="462"/>
      <c r="EAL35" s="462"/>
      <c r="EAM35" s="462"/>
      <c r="EAN35" s="462"/>
      <c r="EAO35" s="462"/>
      <c r="EAP35" s="462"/>
      <c r="EAQ35" s="462"/>
      <c r="EAR35" s="462"/>
      <c r="EAS35" s="462"/>
      <c r="EAT35" s="462"/>
      <c r="EAU35" s="462"/>
      <c r="EAV35" s="462"/>
      <c r="EAW35" s="462"/>
      <c r="EAX35" s="462"/>
      <c r="EAY35" s="462"/>
      <c r="EAZ35" s="462"/>
      <c r="EBA35" s="462"/>
      <c r="EBB35" s="462"/>
      <c r="EBC35" s="462"/>
      <c r="EBD35" s="462"/>
      <c r="EBE35" s="462"/>
      <c r="EBF35" s="462"/>
      <c r="EBG35" s="462"/>
      <c r="EBH35" s="462"/>
      <c r="EBI35" s="462"/>
      <c r="EBJ35" s="462"/>
      <c r="EBK35" s="462"/>
      <c r="EBL35" s="462"/>
      <c r="EBM35" s="462"/>
      <c r="EBN35" s="462"/>
      <c r="EBO35" s="462"/>
      <c r="EBP35" s="462"/>
      <c r="EBQ35" s="462"/>
      <c r="EBR35" s="462"/>
      <c r="EBS35" s="462"/>
      <c r="EBT35" s="462"/>
      <c r="EBU35" s="462"/>
      <c r="EBV35" s="462"/>
      <c r="EBW35" s="462"/>
      <c r="EBX35" s="462"/>
      <c r="EBY35" s="462"/>
      <c r="EBZ35" s="462"/>
      <c r="ECA35" s="462"/>
      <c r="ECB35" s="462"/>
      <c r="ECC35" s="462"/>
      <c r="ECD35" s="462"/>
      <c r="ECE35" s="462"/>
      <c r="ECF35" s="462"/>
      <c r="ECG35" s="462"/>
      <c r="ECH35" s="462"/>
      <c r="ECI35" s="462"/>
      <c r="ECJ35" s="462"/>
      <c r="ECK35" s="462"/>
      <c r="ECL35" s="462"/>
      <c r="ECM35" s="462"/>
      <c r="ECN35" s="462"/>
      <c r="ECO35" s="462"/>
      <c r="ECP35" s="462"/>
      <c r="ECQ35" s="462"/>
      <c r="ECR35" s="462"/>
      <c r="ECS35" s="462"/>
      <c r="ECT35" s="462"/>
      <c r="ECU35" s="462"/>
      <c r="ECV35" s="462"/>
      <c r="ECW35" s="462"/>
      <c r="ECX35" s="462"/>
      <c r="ECY35" s="462"/>
      <c r="ECZ35" s="462"/>
      <c r="EDA35" s="462"/>
      <c r="EDB35" s="462"/>
      <c r="EDC35" s="462"/>
      <c r="EDD35" s="462"/>
      <c r="EDE35" s="462"/>
      <c r="EDF35" s="462"/>
      <c r="EDG35" s="462"/>
      <c r="EDH35" s="462"/>
      <c r="EDI35" s="462"/>
      <c r="EDJ35" s="462"/>
      <c r="EDK35" s="462"/>
      <c r="EDL35" s="462"/>
      <c r="EDM35" s="462"/>
      <c r="EDN35" s="462"/>
      <c r="EDO35" s="462"/>
      <c r="EDP35" s="462"/>
      <c r="EDQ35" s="462"/>
      <c r="EDR35" s="462"/>
      <c r="EDS35" s="462"/>
      <c r="EDT35" s="462"/>
      <c r="EDU35" s="462"/>
      <c r="EDV35" s="462"/>
      <c r="EDW35" s="462"/>
      <c r="EDX35" s="462"/>
      <c r="EDY35" s="462"/>
      <c r="EDZ35" s="462"/>
      <c r="EEA35" s="462"/>
      <c r="EEB35" s="462"/>
      <c r="EEC35" s="462"/>
      <c r="EED35" s="462"/>
      <c r="EEE35" s="462"/>
      <c r="EEF35" s="462"/>
      <c r="EEG35" s="462"/>
      <c r="EEH35" s="462"/>
      <c r="EEI35" s="462"/>
      <c r="EEJ35" s="462"/>
      <c r="EEK35" s="462"/>
      <c r="EEL35" s="462"/>
      <c r="EEM35" s="462"/>
      <c r="EEN35" s="462"/>
      <c r="EEO35" s="462"/>
      <c r="EEP35" s="462"/>
      <c r="EEQ35" s="462"/>
      <c r="EER35" s="462"/>
      <c r="EES35" s="462"/>
      <c r="EET35" s="462"/>
      <c r="EEU35" s="462"/>
      <c r="EEV35" s="462"/>
      <c r="EEW35" s="462"/>
      <c r="EEX35" s="462"/>
      <c r="EEY35" s="462"/>
      <c r="EEZ35" s="462"/>
      <c r="EFA35" s="462"/>
      <c r="EFB35" s="462"/>
      <c r="EFC35" s="462"/>
      <c r="EFD35" s="462"/>
      <c r="EFE35" s="462"/>
      <c r="EFF35" s="462"/>
      <c r="EFG35" s="462"/>
      <c r="EFH35" s="462"/>
      <c r="EFI35" s="462"/>
      <c r="EFJ35" s="462"/>
      <c r="EFK35" s="462"/>
      <c r="EFL35" s="462"/>
      <c r="EFM35" s="462"/>
      <c r="EFN35" s="462"/>
      <c r="EFO35" s="462"/>
      <c r="EFP35" s="462"/>
      <c r="EFQ35" s="462"/>
      <c r="EFR35" s="462"/>
      <c r="EFS35" s="462"/>
      <c r="EFT35" s="462"/>
      <c r="EFU35" s="462"/>
      <c r="EFV35" s="462"/>
      <c r="EFW35" s="462"/>
      <c r="EFX35" s="462"/>
      <c r="EFY35" s="462"/>
      <c r="EFZ35" s="462"/>
      <c r="EGA35" s="462"/>
      <c r="EGB35" s="462"/>
      <c r="EGC35" s="462"/>
      <c r="EGD35" s="462"/>
      <c r="EGE35" s="462"/>
      <c r="EGF35" s="462"/>
      <c r="EGG35" s="462"/>
      <c r="EGH35" s="462"/>
      <c r="EGI35" s="462"/>
      <c r="EGJ35" s="462"/>
      <c r="EGK35" s="462"/>
      <c r="EGL35" s="462"/>
      <c r="EGM35" s="462"/>
      <c r="EGN35" s="462"/>
      <c r="EGO35" s="462"/>
      <c r="EGP35" s="462"/>
      <c r="EGQ35" s="462"/>
      <c r="EGR35" s="462"/>
      <c r="EGS35" s="462"/>
      <c r="EGT35" s="462"/>
      <c r="EGU35" s="462"/>
      <c r="EGV35" s="462"/>
      <c r="EGW35" s="462"/>
      <c r="EGX35" s="462"/>
      <c r="EGY35" s="462"/>
      <c r="EGZ35" s="462"/>
      <c r="EHA35" s="462"/>
      <c r="EHB35" s="462"/>
      <c r="EHC35" s="462"/>
      <c r="EHD35" s="462"/>
      <c r="EHE35" s="462"/>
      <c r="EHF35" s="462"/>
      <c r="EHG35" s="462"/>
      <c r="EHH35" s="462"/>
      <c r="EHI35" s="462"/>
      <c r="EHJ35" s="462"/>
      <c r="EHK35" s="462"/>
      <c r="EHL35" s="462"/>
      <c r="EHM35" s="462"/>
      <c r="EHN35" s="462"/>
      <c r="EHO35" s="462"/>
      <c r="EHP35" s="462"/>
      <c r="EHQ35" s="462"/>
      <c r="EHR35" s="462"/>
      <c r="EHS35" s="462"/>
      <c r="EHT35" s="462"/>
      <c r="EHU35" s="462"/>
      <c r="EHV35" s="462"/>
      <c r="EHW35" s="462"/>
      <c r="EHX35" s="462"/>
      <c r="EHY35" s="462"/>
      <c r="EHZ35" s="462"/>
      <c r="EIA35" s="462"/>
      <c r="EIB35" s="462"/>
      <c r="EIC35" s="462"/>
      <c r="EID35" s="462"/>
      <c r="EIE35" s="462"/>
      <c r="EIF35" s="462"/>
      <c r="EIG35" s="462"/>
      <c r="EIH35" s="462"/>
      <c r="EII35" s="462"/>
      <c r="EIJ35" s="462"/>
      <c r="EIK35" s="462"/>
      <c r="EIL35" s="462"/>
      <c r="EIM35" s="462"/>
      <c r="EIN35" s="462"/>
      <c r="EIO35" s="462"/>
      <c r="EIP35" s="462"/>
      <c r="EIQ35" s="462"/>
      <c r="EIR35" s="462"/>
      <c r="EIS35" s="462"/>
      <c r="EIT35" s="462"/>
      <c r="EIU35" s="462"/>
      <c r="EIV35" s="462"/>
      <c r="EIW35" s="462"/>
      <c r="EIX35" s="462"/>
      <c r="EIY35" s="462"/>
      <c r="EIZ35" s="462"/>
      <c r="EJA35" s="462"/>
      <c r="EJB35" s="462"/>
      <c r="EJC35" s="462"/>
      <c r="EJD35" s="462"/>
      <c r="EJE35" s="462"/>
      <c r="EJF35" s="462"/>
      <c r="EJG35" s="462"/>
      <c r="EJH35" s="462"/>
      <c r="EJI35" s="462"/>
      <c r="EJJ35" s="462"/>
      <c r="EJK35" s="462"/>
      <c r="EJL35" s="462"/>
      <c r="EJM35" s="462"/>
      <c r="EJN35" s="462"/>
      <c r="EJO35" s="462"/>
      <c r="EJP35" s="462"/>
      <c r="EJQ35" s="462"/>
      <c r="EJR35" s="462"/>
      <c r="EJS35" s="462"/>
      <c r="EJT35" s="462"/>
      <c r="EJU35" s="462"/>
      <c r="EJV35" s="462"/>
      <c r="EJW35" s="462"/>
      <c r="EJX35" s="462"/>
      <c r="EJY35" s="462"/>
      <c r="EJZ35" s="462"/>
      <c r="EKA35" s="462"/>
      <c r="EKB35" s="462"/>
      <c r="EKC35" s="462"/>
      <c r="EKD35" s="462"/>
      <c r="EKE35" s="462"/>
      <c r="EKF35" s="462"/>
      <c r="EKG35" s="462"/>
      <c r="EKH35" s="462"/>
      <c r="EKI35" s="462"/>
      <c r="EKJ35" s="462"/>
      <c r="EKK35" s="462"/>
      <c r="EKL35" s="462"/>
      <c r="EKM35" s="462"/>
      <c r="EKN35" s="462"/>
      <c r="EKO35" s="462"/>
      <c r="EKP35" s="462"/>
      <c r="EKQ35" s="462"/>
      <c r="EKR35" s="462"/>
      <c r="EKS35" s="462"/>
      <c r="EKT35" s="462"/>
      <c r="EKU35" s="462"/>
      <c r="EKV35" s="462"/>
      <c r="EKW35" s="462"/>
      <c r="EKX35" s="462"/>
      <c r="EKY35" s="462"/>
      <c r="EKZ35" s="462"/>
      <c r="ELA35" s="462"/>
      <c r="ELB35" s="462"/>
      <c r="ELC35" s="462"/>
      <c r="ELD35" s="462"/>
      <c r="ELE35" s="462"/>
      <c r="ELF35" s="462"/>
      <c r="ELG35" s="462"/>
      <c r="ELH35" s="462"/>
      <c r="ELI35" s="462"/>
      <c r="ELJ35" s="462"/>
      <c r="ELK35" s="462"/>
      <c r="ELL35" s="462"/>
      <c r="ELM35" s="462"/>
      <c r="ELN35" s="462"/>
      <c r="ELO35" s="462"/>
      <c r="ELP35" s="462"/>
      <c r="ELQ35" s="462"/>
      <c r="ELR35" s="462"/>
      <c r="ELS35" s="462"/>
      <c r="ELT35" s="462"/>
      <c r="ELU35" s="462"/>
      <c r="ELV35" s="462"/>
      <c r="ELW35" s="462"/>
      <c r="ELX35" s="462"/>
      <c r="ELY35" s="462"/>
      <c r="ELZ35" s="462"/>
      <c r="EMA35" s="462"/>
      <c r="EMB35" s="462"/>
      <c r="EMC35" s="462"/>
      <c r="EMD35" s="462"/>
      <c r="EME35" s="462"/>
      <c r="EMF35" s="462"/>
      <c r="EMG35" s="462"/>
      <c r="EMH35" s="462"/>
      <c r="EMI35" s="462"/>
      <c r="EMJ35" s="462"/>
      <c r="EMK35" s="462"/>
      <c r="EML35" s="462"/>
      <c r="EMM35" s="462"/>
      <c r="EMN35" s="462"/>
      <c r="EMO35" s="462"/>
      <c r="EMP35" s="462"/>
      <c r="EMQ35" s="462"/>
      <c r="EMR35" s="462"/>
      <c r="EMS35" s="462"/>
      <c r="EMT35" s="462"/>
      <c r="EMU35" s="462"/>
      <c r="EMV35" s="462"/>
      <c r="EMW35" s="462"/>
      <c r="EMX35" s="462"/>
      <c r="EMY35" s="462"/>
      <c r="EMZ35" s="462"/>
      <c r="ENA35" s="462"/>
      <c r="ENB35" s="462"/>
      <c r="ENC35" s="462"/>
      <c r="END35" s="462"/>
      <c r="ENE35" s="462"/>
      <c r="ENF35" s="462"/>
      <c r="ENG35" s="462"/>
      <c r="ENH35" s="462"/>
      <c r="ENI35" s="462"/>
      <c r="ENJ35" s="462"/>
      <c r="ENK35" s="462"/>
      <c r="ENL35" s="462"/>
      <c r="ENM35" s="462"/>
      <c r="ENN35" s="462"/>
      <c r="ENO35" s="462"/>
      <c r="ENP35" s="462"/>
      <c r="ENQ35" s="462"/>
      <c r="ENR35" s="462"/>
      <c r="ENS35" s="462"/>
      <c r="ENT35" s="462"/>
      <c r="ENU35" s="462"/>
      <c r="ENV35" s="462"/>
      <c r="ENW35" s="462"/>
      <c r="ENX35" s="462"/>
      <c r="ENY35" s="462"/>
      <c r="ENZ35" s="462"/>
      <c r="EOA35" s="462"/>
      <c r="EOB35" s="462"/>
      <c r="EOC35" s="462"/>
      <c r="EOD35" s="462"/>
      <c r="EOE35" s="462"/>
      <c r="EOF35" s="462"/>
      <c r="EOG35" s="462"/>
      <c r="EOH35" s="462"/>
      <c r="EOI35" s="462"/>
      <c r="EOJ35" s="462"/>
      <c r="EOK35" s="462"/>
      <c r="EOL35" s="462"/>
      <c r="EOM35" s="462"/>
      <c r="EON35" s="462"/>
      <c r="EOO35" s="462"/>
      <c r="EOP35" s="462"/>
      <c r="EOQ35" s="462"/>
      <c r="EOR35" s="462"/>
      <c r="EOS35" s="462"/>
      <c r="EOT35" s="462"/>
      <c r="EOU35" s="462"/>
      <c r="EOV35" s="462"/>
      <c r="EOW35" s="462"/>
      <c r="EOX35" s="462"/>
      <c r="EOY35" s="462"/>
      <c r="EOZ35" s="462"/>
      <c r="EPA35" s="462"/>
      <c r="EPB35" s="462"/>
      <c r="EPC35" s="462"/>
      <c r="EPD35" s="462"/>
      <c r="EPE35" s="462"/>
      <c r="EPF35" s="462"/>
      <c r="EPG35" s="462"/>
      <c r="EPH35" s="462"/>
      <c r="EPI35" s="462"/>
      <c r="EPJ35" s="462"/>
      <c r="EPK35" s="462"/>
      <c r="EPL35" s="462"/>
      <c r="EPM35" s="462"/>
      <c r="EPN35" s="462"/>
      <c r="EPO35" s="462"/>
      <c r="EPP35" s="462"/>
      <c r="EPQ35" s="462"/>
      <c r="EPR35" s="462"/>
      <c r="EPS35" s="462"/>
      <c r="EPT35" s="462"/>
      <c r="EPU35" s="462"/>
      <c r="EPV35" s="462"/>
      <c r="EPW35" s="462"/>
      <c r="EPX35" s="462"/>
      <c r="EPY35" s="462"/>
      <c r="EPZ35" s="462"/>
      <c r="EQA35" s="462"/>
      <c r="EQB35" s="462"/>
      <c r="EQC35" s="462"/>
      <c r="EQD35" s="462"/>
      <c r="EQE35" s="462"/>
      <c r="EQF35" s="462"/>
      <c r="EQG35" s="462"/>
      <c r="EQH35" s="462"/>
      <c r="EQI35" s="462"/>
      <c r="EQJ35" s="462"/>
      <c r="EQK35" s="462"/>
      <c r="EQL35" s="462"/>
      <c r="EQM35" s="462"/>
      <c r="EQN35" s="462"/>
      <c r="EQO35" s="462"/>
      <c r="EQP35" s="462"/>
      <c r="EQQ35" s="462"/>
      <c r="EQR35" s="462"/>
      <c r="EQS35" s="462"/>
      <c r="EQT35" s="462"/>
      <c r="EQU35" s="462"/>
      <c r="EQV35" s="462"/>
      <c r="EQW35" s="462"/>
      <c r="EQX35" s="462"/>
      <c r="EQY35" s="462"/>
      <c r="EQZ35" s="462"/>
      <c r="ERA35" s="462"/>
      <c r="ERB35" s="462"/>
      <c r="ERC35" s="462"/>
      <c r="ERD35" s="462"/>
      <c r="ERE35" s="462"/>
      <c r="ERF35" s="462"/>
      <c r="ERG35" s="462"/>
      <c r="ERH35" s="462"/>
      <c r="ERI35" s="462"/>
      <c r="ERJ35" s="462"/>
      <c r="ERK35" s="462"/>
      <c r="ERL35" s="462"/>
      <c r="ERM35" s="462"/>
      <c r="ERN35" s="462"/>
      <c r="ERO35" s="462"/>
      <c r="ERP35" s="462"/>
      <c r="ERQ35" s="462"/>
      <c r="ERR35" s="462"/>
      <c r="ERS35" s="462"/>
      <c r="ERT35" s="462"/>
      <c r="ERU35" s="462"/>
      <c r="ERV35" s="462"/>
      <c r="ERW35" s="462"/>
      <c r="ERX35" s="462"/>
      <c r="ERY35" s="462"/>
      <c r="ERZ35" s="462"/>
      <c r="ESA35" s="462"/>
      <c r="ESB35" s="462"/>
      <c r="ESC35" s="462"/>
      <c r="ESD35" s="462"/>
      <c r="ESE35" s="462"/>
      <c r="ESF35" s="462"/>
      <c r="ESG35" s="462"/>
      <c r="ESH35" s="462"/>
      <c r="ESI35" s="462"/>
      <c r="ESJ35" s="462"/>
      <c r="ESK35" s="462"/>
      <c r="ESL35" s="462"/>
      <c r="ESM35" s="462"/>
      <c r="ESN35" s="462"/>
      <c r="ESO35" s="462"/>
      <c r="ESP35" s="462"/>
      <c r="ESQ35" s="462"/>
      <c r="ESR35" s="462"/>
      <c r="ESS35" s="462"/>
      <c r="EST35" s="462"/>
      <c r="ESU35" s="462"/>
      <c r="ESV35" s="462"/>
      <c r="ESW35" s="462"/>
      <c r="ESX35" s="462"/>
      <c r="ESY35" s="462"/>
      <c r="ESZ35" s="462"/>
      <c r="ETA35" s="462"/>
      <c r="ETB35" s="462"/>
      <c r="ETC35" s="462"/>
      <c r="ETD35" s="462"/>
      <c r="ETE35" s="462"/>
      <c r="ETF35" s="462"/>
      <c r="ETG35" s="462"/>
      <c r="ETH35" s="462"/>
      <c r="ETI35" s="462"/>
      <c r="ETJ35" s="462"/>
      <c r="ETK35" s="462"/>
      <c r="ETL35" s="462"/>
      <c r="ETM35" s="462"/>
      <c r="ETN35" s="462"/>
      <c r="ETO35" s="462"/>
      <c r="ETP35" s="462"/>
      <c r="ETQ35" s="462"/>
      <c r="ETR35" s="462"/>
      <c r="ETS35" s="462"/>
      <c r="ETT35" s="462"/>
      <c r="ETU35" s="462"/>
      <c r="ETV35" s="462"/>
      <c r="ETW35" s="462"/>
      <c r="ETX35" s="462"/>
      <c r="ETY35" s="462"/>
      <c r="ETZ35" s="462"/>
      <c r="EUA35" s="462"/>
      <c r="EUB35" s="462"/>
      <c r="EUC35" s="462"/>
      <c r="EUD35" s="462"/>
      <c r="EUE35" s="462"/>
      <c r="EUF35" s="462"/>
      <c r="EUG35" s="462"/>
      <c r="EUH35" s="462"/>
      <c r="EUI35" s="462"/>
      <c r="EUJ35" s="462"/>
      <c r="EUK35" s="462"/>
      <c r="EUL35" s="462"/>
      <c r="EUM35" s="462"/>
      <c r="EUN35" s="462"/>
      <c r="EUO35" s="462"/>
      <c r="EUP35" s="462"/>
      <c r="EUQ35" s="462"/>
      <c r="EUR35" s="462"/>
      <c r="EUS35" s="462"/>
      <c r="EUT35" s="462"/>
      <c r="EUU35" s="462"/>
      <c r="EUV35" s="462"/>
      <c r="EUW35" s="462"/>
      <c r="EUX35" s="462"/>
      <c r="EUY35" s="462"/>
      <c r="EUZ35" s="462"/>
      <c r="EVA35" s="462"/>
      <c r="EVB35" s="462"/>
      <c r="EVC35" s="462"/>
      <c r="EVD35" s="462"/>
      <c r="EVE35" s="462"/>
      <c r="EVF35" s="462"/>
      <c r="EVG35" s="462"/>
      <c r="EVH35" s="462"/>
      <c r="EVI35" s="462"/>
      <c r="EVJ35" s="462"/>
      <c r="EVK35" s="462"/>
      <c r="EVL35" s="462"/>
      <c r="EVM35" s="462"/>
      <c r="EVN35" s="462"/>
      <c r="EVO35" s="462"/>
      <c r="EVP35" s="462"/>
      <c r="EVQ35" s="462"/>
      <c r="EVR35" s="462"/>
      <c r="EVS35" s="462"/>
      <c r="EVT35" s="462"/>
      <c r="EVU35" s="462"/>
      <c r="EVV35" s="462"/>
      <c r="EVW35" s="462"/>
      <c r="EVX35" s="462"/>
      <c r="EVY35" s="462"/>
      <c r="EVZ35" s="462"/>
      <c r="EWA35" s="462"/>
      <c r="EWB35" s="462"/>
      <c r="EWC35" s="462"/>
      <c r="EWD35" s="462"/>
      <c r="EWE35" s="462"/>
      <c r="EWF35" s="462"/>
      <c r="EWG35" s="462"/>
      <c r="EWH35" s="462"/>
      <c r="EWI35" s="462"/>
      <c r="EWJ35" s="462"/>
      <c r="EWK35" s="462"/>
      <c r="EWL35" s="462"/>
      <c r="EWM35" s="462"/>
      <c r="EWN35" s="462"/>
      <c r="EWO35" s="462"/>
      <c r="EWP35" s="462"/>
      <c r="EWQ35" s="462"/>
      <c r="EWR35" s="462"/>
      <c r="EWS35" s="462"/>
      <c r="EWT35" s="462"/>
      <c r="EWU35" s="462"/>
      <c r="EWV35" s="462"/>
      <c r="EWW35" s="462"/>
      <c r="EWX35" s="462"/>
      <c r="EWY35" s="462"/>
      <c r="EWZ35" s="462"/>
      <c r="EXA35" s="462"/>
      <c r="EXB35" s="462"/>
      <c r="EXC35" s="462"/>
      <c r="EXD35" s="462"/>
      <c r="EXE35" s="462"/>
      <c r="EXF35" s="462"/>
      <c r="EXG35" s="462"/>
      <c r="EXH35" s="462"/>
      <c r="EXI35" s="462"/>
      <c r="EXJ35" s="462"/>
      <c r="EXK35" s="462"/>
      <c r="EXL35" s="462"/>
      <c r="EXM35" s="462"/>
      <c r="EXN35" s="462"/>
      <c r="EXO35" s="462"/>
      <c r="EXP35" s="462"/>
      <c r="EXQ35" s="462"/>
      <c r="EXR35" s="462"/>
      <c r="EXS35" s="462"/>
      <c r="EXT35" s="462"/>
      <c r="EXU35" s="462"/>
      <c r="EXV35" s="462"/>
      <c r="EXW35" s="462"/>
      <c r="EXX35" s="462"/>
      <c r="EXY35" s="462"/>
      <c r="EXZ35" s="462"/>
      <c r="EYA35" s="462"/>
      <c r="EYB35" s="462"/>
      <c r="EYC35" s="462"/>
      <c r="EYD35" s="462"/>
      <c r="EYE35" s="462"/>
      <c r="EYF35" s="462"/>
      <c r="EYG35" s="462"/>
      <c r="EYH35" s="462"/>
      <c r="EYI35" s="462"/>
      <c r="EYJ35" s="462"/>
      <c r="EYK35" s="462"/>
      <c r="EYL35" s="462"/>
      <c r="EYM35" s="462"/>
      <c r="EYN35" s="462"/>
      <c r="EYO35" s="462"/>
      <c r="EYP35" s="462"/>
      <c r="EYQ35" s="462"/>
      <c r="EYR35" s="462"/>
      <c r="EYS35" s="462"/>
      <c r="EYT35" s="462"/>
      <c r="EYU35" s="462"/>
      <c r="EYV35" s="462"/>
      <c r="EYW35" s="462"/>
      <c r="EYX35" s="462"/>
      <c r="EYY35" s="462"/>
      <c r="EYZ35" s="462"/>
      <c r="EZA35" s="462"/>
      <c r="EZB35" s="462"/>
      <c r="EZC35" s="462"/>
      <c r="EZD35" s="462"/>
      <c r="EZE35" s="462"/>
      <c r="EZF35" s="462"/>
      <c r="EZG35" s="462"/>
      <c r="EZH35" s="462"/>
      <c r="EZI35" s="462"/>
      <c r="EZJ35" s="462"/>
      <c r="EZK35" s="462"/>
      <c r="EZL35" s="462"/>
      <c r="EZM35" s="462"/>
      <c r="EZN35" s="462"/>
      <c r="EZO35" s="462"/>
      <c r="EZP35" s="462"/>
      <c r="EZQ35" s="462"/>
      <c r="EZR35" s="462"/>
      <c r="EZS35" s="462"/>
      <c r="EZT35" s="462"/>
      <c r="EZU35" s="462"/>
      <c r="EZV35" s="462"/>
      <c r="EZW35" s="462"/>
      <c r="EZX35" s="462"/>
      <c r="EZY35" s="462"/>
      <c r="EZZ35" s="462"/>
      <c r="FAA35" s="462"/>
      <c r="FAB35" s="462"/>
      <c r="FAC35" s="462"/>
      <c r="FAD35" s="462"/>
      <c r="FAE35" s="462"/>
      <c r="FAF35" s="462"/>
      <c r="FAG35" s="462"/>
      <c r="FAH35" s="462"/>
      <c r="FAI35" s="462"/>
      <c r="FAJ35" s="462"/>
      <c r="FAK35" s="462"/>
      <c r="FAL35" s="462"/>
      <c r="FAM35" s="462"/>
      <c r="FAN35" s="462"/>
      <c r="FAO35" s="462"/>
      <c r="FAP35" s="462"/>
      <c r="FAQ35" s="462"/>
      <c r="FAR35" s="462"/>
      <c r="FAS35" s="462"/>
      <c r="FAT35" s="462"/>
      <c r="FAU35" s="462"/>
      <c r="FAV35" s="462"/>
      <c r="FAW35" s="462"/>
      <c r="FAX35" s="462"/>
      <c r="FAY35" s="462"/>
      <c r="FAZ35" s="462"/>
      <c r="FBA35" s="462"/>
      <c r="FBB35" s="462"/>
      <c r="FBC35" s="462"/>
      <c r="FBD35" s="462"/>
      <c r="FBE35" s="462"/>
      <c r="FBF35" s="462"/>
      <c r="FBG35" s="462"/>
      <c r="FBH35" s="462"/>
      <c r="FBI35" s="462"/>
      <c r="FBJ35" s="462"/>
      <c r="FBK35" s="462"/>
      <c r="FBL35" s="462"/>
      <c r="FBM35" s="462"/>
      <c r="FBN35" s="462"/>
      <c r="FBO35" s="462"/>
      <c r="FBP35" s="462"/>
      <c r="FBQ35" s="462"/>
      <c r="FBR35" s="462"/>
      <c r="FBS35" s="462"/>
      <c r="FBT35" s="462"/>
      <c r="FBU35" s="462"/>
      <c r="FBV35" s="462"/>
      <c r="FBW35" s="462"/>
      <c r="FBX35" s="462"/>
      <c r="FBY35" s="462"/>
      <c r="FBZ35" s="462"/>
      <c r="FCA35" s="462"/>
      <c r="FCB35" s="462"/>
      <c r="FCC35" s="462"/>
      <c r="FCD35" s="462"/>
      <c r="FCE35" s="462"/>
      <c r="FCF35" s="462"/>
      <c r="FCG35" s="462"/>
      <c r="FCH35" s="462"/>
      <c r="FCI35" s="462"/>
      <c r="FCJ35" s="462"/>
      <c r="FCK35" s="462"/>
      <c r="FCL35" s="462"/>
      <c r="FCM35" s="462"/>
      <c r="FCN35" s="462"/>
      <c r="FCO35" s="462"/>
      <c r="FCP35" s="462"/>
      <c r="FCQ35" s="462"/>
      <c r="FCR35" s="462"/>
      <c r="FCS35" s="462"/>
      <c r="FCT35" s="462"/>
      <c r="FCU35" s="462"/>
      <c r="FCV35" s="462"/>
      <c r="FCW35" s="462"/>
      <c r="FCX35" s="462"/>
      <c r="FCY35" s="462"/>
      <c r="FCZ35" s="462"/>
      <c r="FDA35" s="462"/>
      <c r="FDB35" s="462"/>
      <c r="FDC35" s="462"/>
      <c r="FDD35" s="462"/>
      <c r="FDE35" s="462"/>
      <c r="FDF35" s="462"/>
      <c r="FDG35" s="462"/>
      <c r="FDH35" s="462"/>
      <c r="FDI35" s="462"/>
      <c r="FDJ35" s="462"/>
      <c r="FDK35" s="462"/>
      <c r="FDL35" s="462"/>
      <c r="FDM35" s="462"/>
      <c r="FDN35" s="462"/>
      <c r="FDO35" s="462"/>
      <c r="FDP35" s="462"/>
      <c r="FDQ35" s="462"/>
      <c r="FDR35" s="462"/>
      <c r="FDS35" s="462"/>
      <c r="FDT35" s="462"/>
      <c r="FDU35" s="462"/>
      <c r="FDV35" s="462"/>
      <c r="FDW35" s="462"/>
      <c r="FDX35" s="462"/>
      <c r="FDY35" s="462"/>
      <c r="FDZ35" s="462"/>
      <c r="FEA35" s="462"/>
      <c r="FEB35" s="462"/>
      <c r="FEC35" s="462"/>
      <c r="FED35" s="462"/>
      <c r="FEE35" s="462"/>
      <c r="FEF35" s="462"/>
      <c r="FEG35" s="462"/>
      <c r="FEH35" s="462"/>
      <c r="FEI35" s="462"/>
      <c r="FEJ35" s="462"/>
      <c r="FEK35" s="462"/>
      <c r="FEL35" s="462"/>
      <c r="FEM35" s="462"/>
      <c r="FEN35" s="462"/>
      <c r="FEO35" s="462"/>
      <c r="FEP35" s="462"/>
      <c r="FEQ35" s="462"/>
      <c r="FER35" s="462"/>
      <c r="FES35" s="462"/>
      <c r="FET35" s="462"/>
      <c r="FEU35" s="462"/>
      <c r="FEV35" s="462"/>
      <c r="FEW35" s="462"/>
      <c r="FEX35" s="462"/>
      <c r="FEY35" s="462"/>
      <c r="FEZ35" s="462"/>
      <c r="FFA35" s="462"/>
      <c r="FFB35" s="462"/>
      <c r="FFC35" s="462"/>
      <c r="FFD35" s="462"/>
      <c r="FFE35" s="462"/>
      <c r="FFF35" s="462"/>
      <c r="FFG35" s="462"/>
      <c r="FFH35" s="462"/>
      <c r="FFI35" s="462"/>
      <c r="FFJ35" s="462"/>
      <c r="FFK35" s="462"/>
      <c r="FFL35" s="462"/>
      <c r="FFM35" s="462"/>
      <c r="FFN35" s="462"/>
      <c r="FFO35" s="462"/>
      <c r="FFP35" s="462"/>
      <c r="FFQ35" s="462"/>
      <c r="FFR35" s="462"/>
      <c r="FFS35" s="462"/>
      <c r="FFT35" s="462"/>
      <c r="FFU35" s="462"/>
      <c r="FFV35" s="462"/>
      <c r="FFW35" s="462"/>
      <c r="FFX35" s="462"/>
      <c r="FFY35" s="462"/>
      <c r="FFZ35" s="462"/>
      <c r="FGA35" s="462"/>
      <c r="FGB35" s="462"/>
      <c r="FGC35" s="462"/>
      <c r="FGD35" s="462"/>
      <c r="FGE35" s="462"/>
      <c r="FGF35" s="462"/>
      <c r="FGG35" s="462"/>
      <c r="FGH35" s="462"/>
      <c r="FGI35" s="462"/>
      <c r="FGJ35" s="462"/>
      <c r="FGK35" s="462"/>
      <c r="FGL35" s="462"/>
      <c r="FGM35" s="462"/>
      <c r="FGN35" s="462"/>
      <c r="FGO35" s="462"/>
      <c r="FGP35" s="462"/>
      <c r="FGQ35" s="462"/>
      <c r="FGR35" s="462"/>
      <c r="FGS35" s="462"/>
      <c r="FGT35" s="462"/>
      <c r="FGU35" s="462"/>
      <c r="FGV35" s="462"/>
      <c r="FGW35" s="462"/>
      <c r="FGX35" s="462"/>
      <c r="FGY35" s="462"/>
      <c r="FGZ35" s="462"/>
      <c r="FHA35" s="462"/>
      <c r="FHB35" s="462"/>
      <c r="FHC35" s="462"/>
      <c r="FHD35" s="462"/>
      <c r="FHE35" s="462"/>
      <c r="FHF35" s="462"/>
      <c r="FHG35" s="462"/>
      <c r="FHH35" s="462"/>
      <c r="FHI35" s="462"/>
      <c r="FHJ35" s="462"/>
      <c r="FHK35" s="462"/>
      <c r="FHL35" s="462"/>
      <c r="FHM35" s="462"/>
      <c r="FHN35" s="462"/>
      <c r="FHO35" s="462"/>
      <c r="FHP35" s="462"/>
      <c r="FHQ35" s="462"/>
      <c r="FHR35" s="462"/>
      <c r="FHS35" s="462"/>
      <c r="FHT35" s="462"/>
      <c r="FHU35" s="462"/>
      <c r="FHV35" s="462"/>
      <c r="FHW35" s="462"/>
      <c r="FHX35" s="462"/>
      <c r="FHY35" s="462"/>
      <c r="FHZ35" s="462"/>
      <c r="FIA35" s="462"/>
      <c r="FIB35" s="462"/>
      <c r="FIC35" s="462"/>
      <c r="FID35" s="462"/>
      <c r="FIE35" s="462"/>
      <c r="FIF35" s="462"/>
      <c r="FIG35" s="462"/>
      <c r="FIH35" s="462"/>
      <c r="FII35" s="462"/>
      <c r="FIJ35" s="462"/>
      <c r="FIK35" s="462"/>
      <c r="FIL35" s="462"/>
      <c r="FIM35" s="462"/>
      <c r="FIN35" s="462"/>
      <c r="FIO35" s="462"/>
      <c r="FIP35" s="462"/>
      <c r="FIQ35" s="462"/>
      <c r="FIR35" s="462"/>
      <c r="FIS35" s="462"/>
      <c r="FIT35" s="462"/>
      <c r="FIU35" s="462"/>
      <c r="FIV35" s="462"/>
      <c r="FIW35" s="462"/>
      <c r="FIX35" s="462"/>
      <c r="FIY35" s="462"/>
      <c r="FIZ35" s="462"/>
      <c r="FJA35" s="462"/>
      <c r="FJB35" s="462"/>
      <c r="FJC35" s="462"/>
      <c r="FJD35" s="462"/>
      <c r="FJE35" s="462"/>
      <c r="FJF35" s="462"/>
      <c r="FJG35" s="462"/>
      <c r="FJH35" s="462"/>
      <c r="FJI35" s="462"/>
      <c r="FJJ35" s="462"/>
      <c r="FJK35" s="462"/>
      <c r="FJL35" s="462"/>
      <c r="FJM35" s="462"/>
      <c r="FJN35" s="462"/>
      <c r="FJO35" s="462"/>
      <c r="FJP35" s="462"/>
      <c r="FJQ35" s="462"/>
      <c r="FJR35" s="462"/>
      <c r="FJS35" s="462"/>
      <c r="FJT35" s="462"/>
      <c r="FJU35" s="462"/>
      <c r="FJV35" s="462"/>
      <c r="FJW35" s="462"/>
      <c r="FJX35" s="462"/>
      <c r="FJY35" s="462"/>
      <c r="FJZ35" s="462"/>
      <c r="FKA35" s="462"/>
      <c r="FKB35" s="462"/>
      <c r="FKC35" s="462"/>
      <c r="FKD35" s="462"/>
      <c r="FKE35" s="462"/>
      <c r="FKF35" s="462"/>
      <c r="FKG35" s="462"/>
      <c r="FKH35" s="462"/>
      <c r="FKI35" s="462"/>
      <c r="FKJ35" s="462"/>
      <c r="FKK35" s="462"/>
      <c r="FKL35" s="462"/>
      <c r="FKM35" s="462"/>
      <c r="FKN35" s="462"/>
      <c r="FKO35" s="462"/>
      <c r="FKP35" s="462"/>
      <c r="FKQ35" s="462"/>
      <c r="FKR35" s="462"/>
      <c r="FKS35" s="462"/>
      <c r="FKT35" s="462"/>
      <c r="FKU35" s="462"/>
      <c r="FKV35" s="462"/>
      <c r="FKW35" s="462"/>
      <c r="FKX35" s="462"/>
      <c r="FKY35" s="462"/>
      <c r="FKZ35" s="462"/>
      <c r="FLA35" s="462"/>
      <c r="FLB35" s="462"/>
      <c r="FLC35" s="462"/>
      <c r="FLD35" s="462"/>
      <c r="FLE35" s="462"/>
      <c r="FLF35" s="462"/>
      <c r="FLG35" s="462"/>
      <c r="FLH35" s="462"/>
      <c r="FLI35" s="462"/>
      <c r="FLJ35" s="462"/>
      <c r="FLK35" s="462"/>
      <c r="FLL35" s="462"/>
      <c r="FLM35" s="462"/>
      <c r="FLN35" s="462"/>
      <c r="FLO35" s="462"/>
      <c r="FLP35" s="462"/>
      <c r="FLQ35" s="462"/>
      <c r="FLR35" s="462"/>
      <c r="FLS35" s="462"/>
      <c r="FLT35" s="462"/>
      <c r="FLU35" s="462"/>
      <c r="FLV35" s="462"/>
      <c r="FLW35" s="462"/>
      <c r="FLX35" s="462"/>
      <c r="FLY35" s="462"/>
      <c r="FLZ35" s="462"/>
      <c r="FMA35" s="462"/>
      <c r="FMB35" s="462"/>
      <c r="FMC35" s="462"/>
      <c r="FMD35" s="462"/>
      <c r="FME35" s="462"/>
      <c r="FMF35" s="462"/>
      <c r="FMG35" s="462"/>
      <c r="FMH35" s="462"/>
      <c r="FMI35" s="462"/>
      <c r="FMJ35" s="462"/>
      <c r="FMK35" s="462"/>
      <c r="FML35" s="462"/>
      <c r="FMM35" s="462"/>
      <c r="FMN35" s="462"/>
      <c r="FMO35" s="462"/>
      <c r="FMP35" s="462"/>
      <c r="FMQ35" s="462"/>
      <c r="FMR35" s="462"/>
      <c r="FMS35" s="462"/>
      <c r="FMT35" s="462"/>
      <c r="FMU35" s="462"/>
      <c r="FMV35" s="462"/>
      <c r="FMW35" s="462"/>
      <c r="FMX35" s="462"/>
      <c r="FMY35" s="462"/>
      <c r="FMZ35" s="462"/>
      <c r="FNA35" s="462"/>
      <c r="FNB35" s="462"/>
      <c r="FNC35" s="462"/>
      <c r="FND35" s="462"/>
      <c r="FNE35" s="462"/>
      <c r="FNF35" s="462"/>
      <c r="FNG35" s="462"/>
      <c r="FNH35" s="462"/>
      <c r="FNI35" s="462"/>
      <c r="FNJ35" s="462"/>
      <c r="FNK35" s="462"/>
      <c r="FNL35" s="462"/>
      <c r="FNM35" s="462"/>
      <c r="FNN35" s="462"/>
      <c r="FNO35" s="462"/>
      <c r="FNP35" s="462"/>
      <c r="FNQ35" s="462"/>
      <c r="FNR35" s="462"/>
      <c r="FNS35" s="462"/>
      <c r="FNT35" s="462"/>
      <c r="FNU35" s="462"/>
      <c r="FNV35" s="462"/>
      <c r="FNW35" s="462"/>
      <c r="FNX35" s="462"/>
      <c r="FNY35" s="462"/>
      <c r="FNZ35" s="462"/>
      <c r="FOA35" s="462"/>
      <c r="FOB35" s="462"/>
      <c r="FOC35" s="462"/>
      <c r="FOD35" s="462"/>
      <c r="FOE35" s="462"/>
      <c r="FOF35" s="462"/>
      <c r="FOG35" s="462"/>
      <c r="FOH35" s="462"/>
      <c r="FOI35" s="462"/>
      <c r="FOJ35" s="462"/>
      <c r="FOK35" s="462"/>
      <c r="FOL35" s="462"/>
      <c r="FOM35" s="462"/>
      <c r="FON35" s="462"/>
      <c r="FOO35" s="462"/>
      <c r="FOP35" s="462"/>
      <c r="FOQ35" s="462"/>
      <c r="FOR35" s="462"/>
      <c r="FOS35" s="462"/>
      <c r="FOT35" s="462"/>
      <c r="FOU35" s="462"/>
      <c r="FOV35" s="462"/>
      <c r="FOW35" s="462"/>
      <c r="FOX35" s="462"/>
      <c r="FOY35" s="462"/>
      <c r="FOZ35" s="462"/>
      <c r="FPA35" s="462"/>
      <c r="FPB35" s="462"/>
      <c r="FPC35" s="462"/>
      <c r="FPD35" s="462"/>
      <c r="FPE35" s="462"/>
      <c r="FPF35" s="462"/>
      <c r="FPG35" s="462"/>
      <c r="FPH35" s="462"/>
      <c r="FPI35" s="462"/>
      <c r="FPJ35" s="462"/>
      <c r="FPK35" s="462"/>
      <c r="FPL35" s="462"/>
      <c r="FPM35" s="462"/>
      <c r="FPN35" s="462"/>
      <c r="FPO35" s="462"/>
      <c r="FPP35" s="462"/>
      <c r="FPQ35" s="462"/>
      <c r="FPR35" s="462"/>
      <c r="FPS35" s="462"/>
      <c r="FPT35" s="462"/>
      <c r="FPU35" s="462"/>
      <c r="FPV35" s="462"/>
      <c r="FPW35" s="462"/>
      <c r="FPX35" s="462"/>
      <c r="FPY35" s="462"/>
      <c r="FPZ35" s="462"/>
      <c r="FQA35" s="462"/>
      <c r="FQB35" s="462"/>
      <c r="FQC35" s="462"/>
      <c r="FQD35" s="462"/>
      <c r="FQE35" s="462"/>
      <c r="FQF35" s="462"/>
      <c r="FQG35" s="462"/>
      <c r="FQH35" s="462"/>
      <c r="FQI35" s="462"/>
      <c r="FQJ35" s="462"/>
      <c r="FQK35" s="462"/>
      <c r="FQL35" s="462"/>
      <c r="FQM35" s="462"/>
      <c r="FQN35" s="462"/>
      <c r="FQO35" s="462"/>
      <c r="FQP35" s="462"/>
      <c r="FQQ35" s="462"/>
      <c r="FQR35" s="462"/>
      <c r="FQS35" s="462"/>
      <c r="FQT35" s="462"/>
      <c r="FQU35" s="462"/>
      <c r="FQV35" s="462"/>
      <c r="FQW35" s="462"/>
      <c r="FQX35" s="462"/>
      <c r="FQY35" s="462"/>
      <c r="FQZ35" s="462"/>
      <c r="FRA35" s="462"/>
      <c r="FRB35" s="462"/>
      <c r="FRC35" s="462"/>
      <c r="FRD35" s="462"/>
      <c r="FRE35" s="462"/>
      <c r="FRF35" s="462"/>
      <c r="FRG35" s="462"/>
      <c r="FRH35" s="462"/>
      <c r="FRI35" s="462"/>
      <c r="FRJ35" s="462"/>
      <c r="FRK35" s="462"/>
      <c r="FRL35" s="462"/>
      <c r="FRM35" s="462"/>
      <c r="FRN35" s="462"/>
      <c r="FRO35" s="462"/>
      <c r="FRP35" s="462"/>
      <c r="FRQ35" s="462"/>
      <c r="FRR35" s="462"/>
      <c r="FRS35" s="462"/>
      <c r="FRT35" s="462"/>
      <c r="FRU35" s="462"/>
      <c r="FRV35" s="462"/>
      <c r="FRW35" s="462"/>
      <c r="FRX35" s="462"/>
      <c r="FRY35" s="462"/>
      <c r="FRZ35" s="462"/>
      <c r="FSA35" s="462"/>
      <c r="FSB35" s="462"/>
      <c r="FSC35" s="462"/>
      <c r="FSD35" s="462"/>
      <c r="FSE35" s="462"/>
      <c r="FSF35" s="462"/>
      <c r="FSG35" s="462"/>
      <c r="FSH35" s="462"/>
      <c r="FSI35" s="462"/>
      <c r="FSJ35" s="462"/>
      <c r="FSK35" s="462"/>
      <c r="FSL35" s="462"/>
      <c r="FSM35" s="462"/>
      <c r="FSN35" s="462"/>
      <c r="FSO35" s="462"/>
      <c r="FSP35" s="462"/>
      <c r="FSQ35" s="462"/>
      <c r="FSR35" s="462"/>
      <c r="FSS35" s="462"/>
      <c r="FST35" s="462"/>
      <c r="FSU35" s="462"/>
      <c r="FSV35" s="462"/>
      <c r="FSW35" s="462"/>
      <c r="FSX35" s="462"/>
      <c r="FSY35" s="462"/>
      <c r="FSZ35" s="462"/>
      <c r="FTA35" s="462"/>
      <c r="FTB35" s="462"/>
      <c r="FTC35" s="462"/>
      <c r="FTD35" s="462"/>
      <c r="FTE35" s="462"/>
      <c r="FTF35" s="462"/>
      <c r="FTG35" s="462"/>
      <c r="FTH35" s="462"/>
      <c r="FTI35" s="462"/>
      <c r="FTJ35" s="462"/>
      <c r="FTK35" s="462"/>
      <c r="FTL35" s="462"/>
      <c r="FTM35" s="462"/>
      <c r="FTN35" s="462"/>
      <c r="FTO35" s="462"/>
      <c r="FTP35" s="462"/>
      <c r="FTQ35" s="462"/>
      <c r="FTR35" s="462"/>
      <c r="FTS35" s="462"/>
      <c r="FTT35" s="462"/>
      <c r="FTU35" s="462"/>
      <c r="FTV35" s="462"/>
      <c r="FTW35" s="462"/>
      <c r="FTX35" s="462"/>
      <c r="FTY35" s="462"/>
      <c r="FTZ35" s="462"/>
      <c r="FUA35" s="462"/>
      <c r="FUB35" s="462"/>
      <c r="FUC35" s="462"/>
      <c r="FUD35" s="462"/>
      <c r="FUE35" s="462"/>
      <c r="FUF35" s="462"/>
      <c r="FUG35" s="462"/>
      <c r="FUH35" s="462"/>
      <c r="FUI35" s="462"/>
      <c r="FUJ35" s="462"/>
      <c r="FUK35" s="462"/>
      <c r="FUL35" s="462"/>
      <c r="FUM35" s="462"/>
      <c r="FUN35" s="462"/>
      <c r="FUO35" s="462"/>
      <c r="FUP35" s="462"/>
      <c r="FUQ35" s="462"/>
      <c r="FUR35" s="462"/>
      <c r="FUS35" s="462"/>
      <c r="FUT35" s="462"/>
      <c r="FUU35" s="462"/>
      <c r="FUV35" s="462"/>
      <c r="FUW35" s="462"/>
      <c r="FUX35" s="462"/>
      <c r="FUY35" s="462"/>
      <c r="FUZ35" s="462"/>
      <c r="FVA35" s="462"/>
      <c r="FVB35" s="462"/>
      <c r="FVC35" s="462"/>
      <c r="FVD35" s="462"/>
      <c r="FVE35" s="462"/>
      <c r="FVF35" s="462"/>
      <c r="FVG35" s="462"/>
      <c r="FVH35" s="462"/>
      <c r="FVI35" s="462"/>
      <c r="FVJ35" s="462"/>
      <c r="FVK35" s="462"/>
      <c r="FVL35" s="462"/>
      <c r="FVM35" s="462"/>
      <c r="FVN35" s="462"/>
      <c r="FVO35" s="462"/>
      <c r="FVP35" s="462"/>
      <c r="FVQ35" s="462"/>
      <c r="FVR35" s="462"/>
      <c r="FVS35" s="462"/>
      <c r="FVT35" s="462"/>
      <c r="FVU35" s="462"/>
      <c r="FVV35" s="462"/>
      <c r="FVW35" s="462"/>
      <c r="FVX35" s="462"/>
      <c r="FVY35" s="462"/>
      <c r="FVZ35" s="462"/>
      <c r="FWA35" s="462"/>
      <c r="FWB35" s="462"/>
      <c r="FWC35" s="462"/>
      <c r="FWD35" s="462"/>
      <c r="FWE35" s="462"/>
      <c r="FWF35" s="462"/>
      <c r="FWG35" s="462"/>
      <c r="FWH35" s="462"/>
      <c r="FWI35" s="462"/>
      <c r="FWJ35" s="462"/>
      <c r="FWK35" s="462"/>
      <c r="FWL35" s="462"/>
      <c r="FWM35" s="462"/>
      <c r="FWN35" s="462"/>
      <c r="FWO35" s="462"/>
      <c r="FWP35" s="462"/>
      <c r="FWQ35" s="462"/>
      <c r="FWR35" s="462"/>
      <c r="FWS35" s="462"/>
      <c r="FWT35" s="462"/>
      <c r="FWU35" s="462"/>
      <c r="FWV35" s="462"/>
      <c r="FWW35" s="462"/>
      <c r="FWX35" s="462"/>
      <c r="FWY35" s="462"/>
      <c r="FWZ35" s="462"/>
      <c r="FXA35" s="462"/>
      <c r="FXB35" s="462"/>
      <c r="FXC35" s="462"/>
      <c r="FXD35" s="462"/>
      <c r="FXE35" s="462"/>
      <c r="FXF35" s="462"/>
      <c r="FXG35" s="462"/>
      <c r="FXH35" s="462"/>
      <c r="FXI35" s="462"/>
      <c r="FXJ35" s="462"/>
      <c r="FXK35" s="462"/>
      <c r="FXL35" s="462"/>
      <c r="FXM35" s="462"/>
      <c r="FXN35" s="462"/>
      <c r="FXO35" s="462"/>
      <c r="FXP35" s="462"/>
      <c r="FXQ35" s="462"/>
      <c r="FXR35" s="462"/>
      <c r="FXS35" s="462"/>
      <c r="FXT35" s="462"/>
      <c r="FXU35" s="462"/>
      <c r="FXV35" s="462"/>
      <c r="FXW35" s="462"/>
      <c r="FXX35" s="462"/>
      <c r="FXY35" s="462"/>
      <c r="FXZ35" s="462"/>
      <c r="FYA35" s="462"/>
      <c r="FYB35" s="462"/>
      <c r="FYC35" s="462"/>
      <c r="FYD35" s="462"/>
      <c r="FYE35" s="462"/>
      <c r="FYF35" s="462"/>
      <c r="FYG35" s="462"/>
      <c r="FYH35" s="462"/>
      <c r="FYI35" s="462"/>
      <c r="FYJ35" s="462"/>
      <c r="FYK35" s="462"/>
      <c r="FYL35" s="462"/>
      <c r="FYM35" s="462"/>
      <c r="FYN35" s="462"/>
      <c r="FYO35" s="462"/>
      <c r="FYP35" s="462"/>
      <c r="FYQ35" s="462"/>
      <c r="FYR35" s="462"/>
      <c r="FYS35" s="462"/>
      <c r="FYT35" s="462"/>
      <c r="FYU35" s="462"/>
      <c r="FYV35" s="462"/>
      <c r="FYW35" s="462"/>
      <c r="FYX35" s="462"/>
      <c r="FYY35" s="462"/>
      <c r="FYZ35" s="462"/>
      <c r="FZA35" s="462"/>
      <c r="FZB35" s="462"/>
      <c r="FZC35" s="462"/>
      <c r="FZD35" s="462"/>
      <c r="FZE35" s="462"/>
      <c r="FZF35" s="462"/>
      <c r="FZG35" s="462"/>
      <c r="FZH35" s="462"/>
      <c r="FZI35" s="462"/>
      <c r="FZJ35" s="462"/>
      <c r="FZK35" s="462"/>
      <c r="FZL35" s="462"/>
      <c r="FZM35" s="462"/>
      <c r="FZN35" s="462"/>
      <c r="FZO35" s="462"/>
      <c r="FZP35" s="462"/>
      <c r="FZQ35" s="462"/>
      <c r="FZR35" s="462"/>
      <c r="FZS35" s="462"/>
      <c r="FZT35" s="462"/>
      <c r="FZU35" s="462"/>
      <c r="FZV35" s="462"/>
      <c r="FZW35" s="462"/>
      <c r="FZX35" s="462"/>
      <c r="FZY35" s="462"/>
      <c r="FZZ35" s="462"/>
      <c r="GAA35" s="462"/>
      <c r="GAB35" s="462"/>
      <c r="GAC35" s="462"/>
      <c r="GAD35" s="462"/>
      <c r="GAE35" s="462"/>
      <c r="GAF35" s="462"/>
      <c r="GAG35" s="462"/>
      <c r="GAH35" s="462"/>
      <c r="GAI35" s="462"/>
      <c r="GAJ35" s="462"/>
      <c r="GAK35" s="462"/>
      <c r="GAL35" s="462"/>
      <c r="GAM35" s="462"/>
      <c r="GAN35" s="462"/>
      <c r="GAO35" s="462"/>
      <c r="GAP35" s="462"/>
      <c r="GAQ35" s="462"/>
      <c r="GAR35" s="462"/>
      <c r="GAS35" s="462"/>
      <c r="GAT35" s="462"/>
      <c r="GAU35" s="462"/>
      <c r="GAV35" s="462"/>
      <c r="GAW35" s="462"/>
      <c r="GAX35" s="462"/>
      <c r="GAY35" s="462"/>
      <c r="GAZ35" s="462"/>
      <c r="GBA35" s="462"/>
      <c r="GBB35" s="462"/>
      <c r="GBC35" s="462"/>
      <c r="GBD35" s="462"/>
      <c r="GBE35" s="462"/>
      <c r="GBF35" s="462"/>
      <c r="GBG35" s="462"/>
      <c r="GBH35" s="462"/>
      <c r="GBI35" s="462"/>
      <c r="GBJ35" s="462"/>
      <c r="GBK35" s="462"/>
      <c r="GBL35" s="462"/>
      <c r="GBM35" s="462"/>
      <c r="GBN35" s="462"/>
      <c r="GBO35" s="462"/>
      <c r="GBP35" s="462"/>
      <c r="GBQ35" s="462"/>
      <c r="GBR35" s="462"/>
      <c r="GBS35" s="462"/>
      <c r="GBT35" s="462"/>
      <c r="GBU35" s="462"/>
      <c r="GBV35" s="462"/>
      <c r="GBW35" s="462"/>
      <c r="GBX35" s="462"/>
      <c r="GBY35" s="462"/>
      <c r="GBZ35" s="462"/>
      <c r="GCA35" s="462"/>
      <c r="GCB35" s="462"/>
      <c r="GCC35" s="462"/>
      <c r="GCD35" s="462"/>
      <c r="GCE35" s="462"/>
      <c r="GCF35" s="462"/>
      <c r="GCG35" s="462"/>
      <c r="GCH35" s="462"/>
      <c r="GCI35" s="462"/>
      <c r="GCJ35" s="462"/>
      <c r="GCK35" s="462"/>
      <c r="GCL35" s="462"/>
      <c r="GCM35" s="462"/>
      <c r="GCN35" s="462"/>
      <c r="GCO35" s="462"/>
      <c r="GCP35" s="462"/>
      <c r="GCQ35" s="462"/>
      <c r="GCR35" s="462"/>
      <c r="GCS35" s="462"/>
      <c r="GCT35" s="462"/>
      <c r="GCU35" s="462"/>
      <c r="GCV35" s="462"/>
      <c r="GCW35" s="462"/>
      <c r="GCX35" s="462"/>
      <c r="GCY35" s="462"/>
      <c r="GCZ35" s="462"/>
      <c r="GDA35" s="462"/>
      <c r="GDB35" s="462"/>
      <c r="GDC35" s="462"/>
      <c r="GDD35" s="462"/>
      <c r="GDE35" s="462"/>
      <c r="GDF35" s="462"/>
      <c r="GDG35" s="462"/>
      <c r="GDH35" s="462"/>
      <c r="GDI35" s="462"/>
      <c r="GDJ35" s="462"/>
      <c r="GDK35" s="462"/>
      <c r="GDL35" s="462"/>
      <c r="GDM35" s="462"/>
      <c r="GDN35" s="462"/>
      <c r="GDO35" s="462"/>
      <c r="GDP35" s="462"/>
      <c r="GDQ35" s="462"/>
      <c r="GDR35" s="462"/>
      <c r="GDS35" s="462"/>
      <c r="GDT35" s="462"/>
      <c r="GDU35" s="462"/>
      <c r="GDV35" s="462"/>
      <c r="GDW35" s="462"/>
      <c r="GDX35" s="462"/>
      <c r="GDY35" s="462"/>
      <c r="GDZ35" s="462"/>
      <c r="GEA35" s="462"/>
      <c r="GEB35" s="462"/>
      <c r="GEC35" s="462"/>
      <c r="GED35" s="462"/>
      <c r="GEE35" s="462"/>
      <c r="GEF35" s="462"/>
      <c r="GEG35" s="462"/>
      <c r="GEH35" s="462"/>
      <c r="GEI35" s="462"/>
      <c r="GEJ35" s="462"/>
      <c r="GEK35" s="462"/>
      <c r="GEL35" s="462"/>
      <c r="GEM35" s="462"/>
      <c r="GEN35" s="462"/>
      <c r="GEO35" s="462"/>
      <c r="GEP35" s="462"/>
      <c r="GEQ35" s="462"/>
      <c r="GER35" s="462"/>
      <c r="GES35" s="462"/>
      <c r="GET35" s="462"/>
      <c r="GEU35" s="462"/>
      <c r="GEV35" s="462"/>
      <c r="GEW35" s="462"/>
      <c r="GEX35" s="462"/>
      <c r="GEY35" s="462"/>
      <c r="GEZ35" s="462"/>
      <c r="GFA35" s="462"/>
      <c r="GFB35" s="462"/>
      <c r="GFC35" s="462"/>
      <c r="GFD35" s="462"/>
      <c r="GFE35" s="462"/>
      <c r="GFF35" s="462"/>
      <c r="GFG35" s="462"/>
      <c r="GFH35" s="462"/>
      <c r="GFI35" s="462"/>
      <c r="GFJ35" s="462"/>
      <c r="GFK35" s="462"/>
      <c r="GFL35" s="462"/>
      <c r="GFM35" s="462"/>
      <c r="GFN35" s="462"/>
      <c r="GFO35" s="462"/>
      <c r="GFP35" s="462"/>
      <c r="GFQ35" s="462"/>
      <c r="GFR35" s="462"/>
      <c r="GFS35" s="462"/>
      <c r="GFT35" s="462"/>
      <c r="GFU35" s="462"/>
      <c r="GFV35" s="462"/>
      <c r="GFW35" s="462"/>
      <c r="GFX35" s="462"/>
      <c r="GFY35" s="462"/>
      <c r="GFZ35" s="462"/>
      <c r="GGA35" s="462"/>
      <c r="GGB35" s="462"/>
      <c r="GGC35" s="462"/>
      <c r="GGD35" s="462"/>
      <c r="GGE35" s="462"/>
      <c r="GGF35" s="462"/>
      <c r="GGG35" s="462"/>
      <c r="GGH35" s="462"/>
      <c r="GGI35" s="462"/>
      <c r="GGJ35" s="462"/>
      <c r="GGK35" s="462"/>
      <c r="GGL35" s="462"/>
      <c r="GGM35" s="462"/>
      <c r="GGN35" s="462"/>
      <c r="GGO35" s="462"/>
      <c r="GGP35" s="462"/>
      <c r="GGQ35" s="462"/>
      <c r="GGR35" s="462"/>
      <c r="GGS35" s="462"/>
      <c r="GGT35" s="462"/>
      <c r="GGU35" s="462"/>
      <c r="GGV35" s="462"/>
      <c r="GGW35" s="462"/>
      <c r="GGX35" s="462"/>
      <c r="GGY35" s="462"/>
      <c r="GGZ35" s="462"/>
      <c r="GHA35" s="462"/>
      <c r="GHB35" s="462"/>
      <c r="GHC35" s="462"/>
      <c r="GHD35" s="462"/>
      <c r="GHE35" s="462"/>
      <c r="GHF35" s="462"/>
      <c r="GHG35" s="462"/>
      <c r="GHH35" s="462"/>
      <c r="GHI35" s="462"/>
      <c r="GHJ35" s="462"/>
      <c r="GHK35" s="462"/>
      <c r="GHL35" s="462"/>
      <c r="GHM35" s="462"/>
      <c r="GHN35" s="462"/>
      <c r="GHO35" s="462"/>
      <c r="GHP35" s="462"/>
      <c r="GHQ35" s="462"/>
      <c r="GHR35" s="462"/>
      <c r="GHS35" s="462"/>
      <c r="GHT35" s="462"/>
      <c r="GHU35" s="462"/>
      <c r="GHV35" s="462"/>
      <c r="GHW35" s="462"/>
      <c r="GHX35" s="462"/>
      <c r="GHY35" s="462"/>
      <c r="GHZ35" s="462"/>
      <c r="GIA35" s="462"/>
      <c r="GIB35" s="462"/>
      <c r="GIC35" s="462"/>
      <c r="GID35" s="462"/>
      <c r="GIE35" s="462"/>
      <c r="GIF35" s="462"/>
      <c r="GIG35" s="462"/>
      <c r="GIH35" s="462"/>
      <c r="GII35" s="462"/>
      <c r="GIJ35" s="462"/>
      <c r="GIK35" s="462"/>
      <c r="GIL35" s="462"/>
      <c r="GIM35" s="462"/>
      <c r="GIN35" s="462"/>
      <c r="GIO35" s="462"/>
      <c r="GIP35" s="462"/>
      <c r="GIQ35" s="462"/>
      <c r="GIR35" s="462"/>
      <c r="GIS35" s="462"/>
      <c r="GIT35" s="462"/>
      <c r="GIU35" s="462"/>
      <c r="GIV35" s="462"/>
      <c r="GIW35" s="462"/>
      <c r="GIX35" s="462"/>
      <c r="GIY35" s="462"/>
      <c r="GIZ35" s="462"/>
      <c r="GJA35" s="462"/>
      <c r="GJB35" s="462"/>
      <c r="GJC35" s="462"/>
      <c r="GJD35" s="462"/>
      <c r="GJE35" s="462"/>
      <c r="GJF35" s="462"/>
      <c r="GJG35" s="462"/>
      <c r="GJH35" s="462"/>
      <c r="GJI35" s="462"/>
      <c r="GJJ35" s="462"/>
      <c r="GJK35" s="462"/>
      <c r="GJL35" s="462"/>
      <c r="GJM35" s="462"/>
      <c r="GJN35" s="462"/>
      <c r="GJO35" s="462"/>
      <c r="GJP35" s="462"/>
      <c r="GJQ35" s="462"/>
      <c r="GJR35" s="462"/>
      <c r="GJS35" s="462"/>
      <c r="GJT35" s="462"/>
      <c r="GJU35" s="462"/>
      <c r="GJV35" s="462"/>
      <c r="GJW35" s="462"/>
      <c r="GJX35" s="462"/>
      <c r="GJY35" s="462"/>
      <c r="GJZ35" s="462"/>
      <c r="GKA35" s="462"/>
      <c r="GKB35" s="462"/>
      <c r="GKC35" s="462"/>
      <c r="GKD35" s="462"/>
      <c r="GKE35" s="462"/>
      <c r="GKF35" s="462"/>
      <c r="GKG35" s="462"/>
      <c r="GKH35" s="462"/>
      <c r="GKI35" s="462"/>
      <c r="GKJ35" s="462"/>
      <c r="GKK35" s="462"/>
      <c r="GKL35" s="462"/>
      <c r="GKM35" s="462"/>
      <c r="GKN35" s="462"/>
      <c r="GKO35" s="462"/>
      <c r="GKP35" s="462"/>
      <c r="GKQ35" s="462"/>
      <c r="GKR35" s="462"/>
      <c r="GKS35" s="462"/>
      <c r="GKT35" s="462"/>
      <c r="GKU35" s="462"/>
      <c r="GKV35" s="462"/>
      <c r="GKW35" s="462"/>
      <c r="GKX35" s="462"/>
      <c r="GKY35" s="462"/>
      <c r="GKZ35" s="462"/>
      <c r="GLA35" s="462"/>
      <c r="GLB35" s="462"/>
      <c r="GLC35" s="462"/>
      <c r="GLD35" s="462"/>
      <c r="GLE35" s="462"/>
      <c r="GLF35" s="462"/>
      <c r="GLG35" s="462"/>
      <c r="GLH35" s="462"/>
      <c r="GLI35" s="462"/>
      <c r="GLJ35" s="462"/>
      <c r="GLK35" s="462"/>
      <c r="GLL35" s="462"/>
      <c r="GLM35" s="462"/>
      <c r="GLN35" s="462"/>
      <c r="GLO35" s="462"/>
      <c r="GLP35" s="462"/>
      <c r="GLQ35" s="462"/>
      <c r="GLR35" s="462"/>
      <c r="GLS35" s="462"/>
      <c r="GLT35" s="462"/>
      <c r="GLU35" s="462"/>
      <c r="GLV35" s="462"/>
      <c r="GLW35" s="462"/>
      <c r="GLX35" s="462"/>
      <c r="GLY35" s="462"/>
      <c r="GLZ35" s="462"/>
      <c r="GMA35" s="462"/>
      <c r="GMB35" s="462"/>
      <c r="GMC35" s="462"/>
      <c r="GMD35" s="462"/>
      <c r="GME35" s="462"/>
      <c r="GMF35" s="462"/>
      <c r="GMG35" s="462"/>
      <c r="GMH35" s="462"/>
      <c r="GMI35" s="462"/>
      <c r="GMJ35" s="462"/>
      <c r="GMK35" s="462"/>
      <c r="GML35" s="462"/>
      <c r="GMM35" s="462"/>
      <c r="GMN35" s="462"/>
      <c r="GMO35" s="462"/>
      <c r="GMP35" s="462"/>
      <c r="GMQ35" s="462"/>
      <c r="GMR35" s="462"/>
      <c r="GMS35" s="462"/>
      <c r="GMT35" s="462"/>
      <c r="GMU35" s="462"/>
      <c r="GMV35" s="462"/>
      <c r="GMW35" s="462"/>
      <c r="GMX35" s="462"/>
      <c r="GMY35" s="462"/>
      <c r="GMZ35" s="462"/>
      <c r="GNA35" s="462"/>
      <c r="GNB35" s="462"/>
      <c r="GNC35" s="462"/>
      <c r="GND35" s="462"/>
      <c r="GNE35" s="462"/>
      <c r="GNF35" s="462"/>
      <c r="GNG35" s="462"/>
      <c r="GNH35" s="462"/>
      <c r="GNI35" s="462"/>
      <c r="GNJ35" s="462"/>
      <c r="GNK35" s="462"/>
      <c r="GNL35" s="462"/>
      <c r="GNM35" s="462"/>
      <c r="GNN35" s="462"/>
      <c r="GNO35" s="462"/>
      <c r="GNP35" s="462"/>
      <c r="GNQ35" s="462"/>
      <c r="GNR35" s="462"/>
      <c r="GNS35" s="462"/>
      <c r="GNT35" s="462"/>
      <c r="GNU35" s="462"/>
      <c r="GNV35" s="462"/>
      <c r="GNW35" s="462"/>
      <c r="GNX35" s="462"/>
      <c r="GNY35" s="462"/>
      <c r="GNZ35" s="462"/>
      <c r="GOA35" s="462"/>
      <c r="GOB35" s="462"/>
      <c r="GOC35" s="462"/>
      <c r="GOD35" s="462"/>
      <c r="GOE35" s="462"/>
      <c r="GOF35" s="462"/>
      <c r="GOG35" s="462"/>
      <c r="GOH35" s="462"/>
      <c r="GOI35" s="462"/>
      <c r="GOJ35" s="462"/>
      <c r="GOK35" s="462"/>
      <c r="GOL35" s="462"/>
      <c r="GOM35" s="462"/>
      <c r="GON35" s="462"/>
      <c r="GOO35" s="462"/>
      <c r="GOP35" s="462"/>
      <c r="GOQ35" s="462"/>
      <c r="GOR35" s="462"/>
      <c r="GOS35" s="462"/>
      <c r="GOT35" s="462"/>
      <c r="GOU35" s="462"/>
      <c r="GOV35" s="462"/>
      <c r="GOW35" s="462"/>
      <c r="GOX35" s="462"/>
      <c r="GOY35" s="462"/>
      <c r="GOZ35" s="462"/>
      <c r="GPA35" s="462"/>
      <c r="GPB35" s="462"/>
      <c r="GPC35" s="462"/>
      <c r="GPD35" s="462"/>
      <c r="GPE35" s="462"/>
      <c r="GPF35" s="462"/>
      <c r="GPG35" s="462"/>
      <c r="GPH35" s="462"/>
      <c r="GPI35" s="462"/>
      <c r="GPJ35" s="462"/>
      <c r="GPK35" s="462"/>
      <c r="GPL35" s="462"/>
      <c r="GPM35" s="462"/>
      <c r="GPN35" s="462"/>
      <c r="GPO35" s="462"/>
      <c r="GPP35" s="462"/>
      <c r="GPQ35" s="462"/>
      <c r="GPR35" s="462"/>
      <c r="GPS35" s="462"/>
      <c r="GPT35" s="462"/>
      <c r="GPU35" s="462"/>
      <c r="GPV35" s="462"/>
      <c r="GPW35" s="462"/>
      <c r="GPX35" s="462"/>
      <c r="GPY35" s="462"/>
      <c r="GPZ35" s="462"/>
      <c r="GQA35" s="462"/>
      <c r="GQB35" s="462"/>
      <c r="GQC35" s="462"/>
      <c r="GQD35" s="462"/>
      <c r="GQE35" s="462"/>
      <c r="GQF35" s="462"/>
      <c r="GQG35" s="462"/>
      <c r="GQH35" s="462"/>
      <c r="GQI35" s="462"/>
      <c r="GQJ35" s="462"/>
      <c r="GQK35" s="462"/>
      <c r="GQL35" s="462"/>
      <c r="GQM35" s="462"/>
      <c r="GQN35" s="462"/>
      <c r="GQO35" s="462"/>
      <c r="GQP35" s="462"/>
      <c r="GQQ35" s="462"/>
      <c r="GQR35" s="462"/>
      <c r="GQS35" s="462"/>
      <c r="GQT35" s="462"/>
      <c r="GQU35" s="462"/>
      <c r="GQV35" s="462"/>
      <c r="GQW35" s="462"/>
      <c r="GQX35" s="462"/>
      <c r="GQY35" s="462"/>
      <c r="GQZ35" s="462"/>
      <c r="GRA35" s="462"/>
      <c r="GRB35" s="462"/>
      <c r="GRC35" s="462"/>
      <c r="GRD35" s="462"/>
      <c r="GRE35" s="462"/>
      <c r="GRF35" s="462"/>
      <c r="GRG35" s="462"/>
      <c r="GRH35" s="462"/>
      <c r="GRI35" s="462"/>
      <c r="GRJ35" s="462"/>
      <c r="GRK35" s="462"/>
      <c r="GRL35" s="462"/>
      <c r="GRM35" s="462"/>
      <c r="GRN35" s="462"/>
      <c r="GRO35" s="462"/>
      <c r="GRP35" s="462"/>
      <c r="GRQ35" s="462"/>
      <c r="GRR35" s="462"/>
      <c r="GRS35" s="462"/>
      <c r="GRT35" s="462"/>
      <c r="GRU35" s="462"/>
      <c r="GRV35" s="462"/>
      <c r="GRW35" s="462"/>
      <c r="GRX35" s="462"/>
      <c r="GRY35" s="462"/>
      <c r="GRZ35" s="462"/>
      <c r="GSA35" s="462"/>
      <c r="GSB35" s="462"/>
      <c r="GSC35" s="462"/>
      <c r="GSD35" s="462"/>
      <c r="GSE35" s="462"/>
      <c r="GSF35" s="462"/>
      <c r="GSG35" s="462"/>
      <c r="GSH35" s="462"/>
      <c r="GSI35" s="462"/>
      <c r="GSJ35" s="462"/>
      <c r="GSK35" s="462"/>
      <c r="GSL35" s="462"/>
      <c r="GSM35" s="462"/>
      <c r="GSN35" s="462"/>
      <c r="GSO35" s="462"/>
      <c r="GSP35" s="462"/>
      <c r="GSQ35" s="462"/>
      <c r="GSR35" s="462"/>
      <c r="GSS35" s="462"/>
      <c r="GST35" s="462"/>
      <c r="GSU35" s="462"/>
      <c r="GSV35" s="462"/>
      <c r="GSW35" s="462"/>
      <c r="GSX35" s="462"/>
      <c r="GSY35" s="462"/>
      <c r="GSZ35" s="462"/>
      <c r="GTA35" s="462"/>
      <c r="GTB35" s="462"/>
      <c r="GTC35" s="462"/>
      <c r="GTD35" s="462"/>
      <c r="GTE35" s="462"/>
      <c r="GTF35" s="462"/>
      <c r="GTG35" s="462"/>
      <c r="GTH35" s="462"/>
      <c r="GTI35" s="462"/>
      <c r="GTJ35" s="462"/>
      <c r="GTK35" s="462"/>
      <c r="GTL35" s="462"/>
      <c r="GTM35" s="462"/>
      <c r="GTN35" s="462"/>
      <c r="GTO35" s="462"/>
      <c r="GTP35" s="462"/>
      <c r="GTQ35" s="462"/>
      <c r="GTR35" s="462"/>
      <c r="GTS35" s="462"/>
      <c r="GTT35" s="462"/>
      <c r="GTU35" s="462"/>
      <c r="GTV35" s="462"/>
      <c r="GTW35" s="462"/>
      <c r="GTX35" s="462"/>
      <c r="GTY35" s="462"/>
      <c r="GTZ35" s="462"/>
      <c r="GUA35" s="462"/>
      <c r="GUB35" s="462"/>
      <c r="GUC35" s="462"/>
      <c r="GUD35" s="462"/>
      <c r="GUE35" s="462"/>
      <c r="GUF35" s="462"/>
      <c r="GUG35" s="462"/>
      <c r="GUH35" s="462"/>
      <c r="GUI35" s="462"/>
      <c r="GUJ35" s="462"/>
      <c r="GUK35" s="462"/>
      <c r="GUL35" s="462"/>
      <c r="GUM35" s="462"/>
      <c r="GUN35" s="462"/>
      <c r="GUO35" s="462"/>
      <c r="GUP35" s="462"/>
      <c r="GUQ35" s="462"/>
      <c r="GUR35" s="462"/>
      <c r="GUS35" s="462"/>
      <c r="GUT35" s="462"/>
      <c r="GUU35" s="462"/>
      <c r="GUV35" s="462"/>
      <c r="GUW35" s="462"/>
      <c r="GUX35" s="462"/>
      <c r="GUY35" s="462"/>
      <c r="GUZ35" s="462"/>
      <c r="GVA35" s="462"/>
      <c r="GVB35" s="462"/>
      <c r="GVC35" s="462"/>
      <c r="GVD35" s="462"/>
      <c r="GVE35" s="462"/>
      <c r="GVF35" s="462"/>
      <c r="GVG35" s="462"/>
      <c r="GVH35" s="462"/>
      <c r="GVI35" s="462"/>
      <c r="GVJ35" s="462"/>
      <c r="GVK35" s="462"/>
      <c r="GVL35" s="462"/>
      <c r="GVM35" s="462"/>
      <c r="GVN35" s="462"/>
      <c r="GVO35" s="462"/>
      <c r="GVP35" s="462"/>
      <c r="GVQ35" s="462"/>
      <c r="GVR35" s="462"/>
      <c r="GVS35" s="462"/>
      <c r="GVT35" s="462"/>
      <c r="GVU35" s="462"/>
      <c r="GVV35" s="462"/>
      <c r="GVW35" s="462"/>
      <c r="GVX35" s="462"/>
      <c r="GVY35" s="462"/>
      <c r="GVZ35" s="462"/>
      <c r="GWA35" s="462"/>
      <c r="GWB35" s="462"/>
      <c r="GWC35" s="462"/>
      <c r="GWD35" s="462"/>
      <c r="GWE35" s="462"/>
      <c r="GWF35" s="462"/>
      <c r="GWG35" s="462"/>
      <c r="GWH35" s="462"/>
      <c r="GWI35" s="462"/>
      <c r="GWJ35" s="462"/>
      <c r="GWK35" s="462"/>
      <c r="GWL35" s="462"/>
      <c r="GWM35" s="462"/>
      <c r="GWN35" s="462"/>
      <c r="GWO35" s="462"/>
      <c r="GWP35" s="462"/>
      <c r="GWQ35" s="462"/>
      <c r="GWR35" s="462"/>
      <c r="GWS35" s="462"/>
      <c r="GWT35" s="462"/>
      <c r="GWU35" s="462"/>
      <c r="GWV35" s="462"/>
      <c r="GWW35" s="462"/>
      <c r="GWX35" s="462"/>
      <c r="GWY35" s="462"/>
      <c r="GWZ35" s="462"/>
      <c r="GXA35" s="462"/>
      <c r="GXB35" s="462"/>
      <c r="GXC35" s="462"/>
      <c r="GXD35" s="462"/>
      <c r="GXE35" s="462"/>
      <c r="GXF35" s="462"/>
      <c r="GXG35" s="462"/>
      <c r="GXH35" s="462"/>
      <c r="GXI35" s="462"/>
      <c r="GXJ35" s="462"/>
      <c r="GXK35" s="462"/>
      <c r="GXL35" s="462"/>
      <c r="GXM35" s="462"/>
      <c r="GXN35" s="462"/>
      <c r="GXO35" s="462"/>
      <c r="GXP35" s="462"/>
      <c r="GXQ35" s="462"/>
      <c r="GXR35" s="462"/>
      <c r="GXS35" s="462"/>
      <c r="GXT35" s="462"/>
      <c r="GXU35" s="462"/>
      <c r="GXV35" s="462"/>
      <c r="GXW35" s="462"/>
      <c r="GXX35" s="462"/>
      <c r="GXY35" s="462"/>
      <c r="GXZ35" s="462"/>
      <c r="GYA35" s="462"/>
      <c r="GYB35" s="462"/>
      <c r="GYC35" s="462"/>
      <c r="GYD35" s="462"/>
      <c r="GYE35" s="462"/>
      <c r="GYF35" s="462"/>
      <c r="GYG35" s="462"/>
      <c r="GYH35" s="462"/>
      <c r="GYI35" s="462"/>
      <c r="GYJ35" s="462"/>
      <c r="GYK35" s="462"/>
      <c r="GYL35" s="462"/>
      <c r="GYM35" s="462"/>
      <c r="GYN35" s="462"/>
      <c r="GYO35" s="462"/>
      <c r="GYP35" s="462"/>
      <c r="GYQ35" s="462"/>
      <c r="GYR35" s="462"/>
      <c r="GYS35" s="462"/>
      <c r="GYT35" s="462"/>
      <c r="GYU35" s="462"/>
      <c r="GYV35" s="462"/>
      <c r="GYW35" s="462"/>
      <c r="GYX35" s="462"/>
      <c r="GYY35" s="462"/>
      <c r="GYZ35" s="462"/>
      <c r="GZA35" s="462"/>
      <c r="GZB35" s="462"/>
      <c r="GZC35" s="462"/>
      <c r="GZD35" s="462"/>
      <c r="GZE35" s="462"/>
      <c r="GZF35" s="462"/>
      <c r="GZG35" s="462"/>
      <c r="GZH35" s="462"/>
      <c r="GZI35" s="462"/>
      <c r="GZJ35" s="462"/>
      <c r="GZK35" s="462"/>
      <c r="GZL35" s="462"/>
      <c r="GZM35" s="462"/>
      <c r="GZN35" s="462"/>
      <c r="GZO35" s="462"/>
      <c r="GZP35" s="462"/>
      <c r="GZQ35" s="462"/>
      <c r="GZR35" s="462"/>
      <c r="GZS35" s="462"/>
      <c r="GZT35" s="462"/>
      <c r="GZU35" s="462"/>
      <c r="GZV35" s="462"/>
      <c r="GZW35" s="462"/>
      <c r="GZX35" s="462"/>
      <c r="GZY35" s="462"/>
      <c r="GZZ35" s="462"/>
      <c r="HAA35" s="462"/>
      <c r="HAB35" s="462"/>
      <c r="HAC35" s="462"/>
      <c r="HAD35" s="462"/>
      <c r="HAE35" s="462"/>
      <c r="HAF35" s="462"/>
      <c r="HAG35" s="462"/>
      <c r="HAH35" s="462"/>
      <c r="HAI35" s="462"/>
      <c r="HAJ35" s="462"/>
      <c r="HAK35" s="462"/>
      <c r="HAL35" s="462"/>
      <c r="HAM35" s="462"/>
      <c r="HAN35" s="462"/>
      <c r="HAO35" s="462"/>
      <c r="HAP35" s="462"/>
      <c r="HAQ35" s="462"/>
      <c r="HAR35" s="462"/>
      <c r="HAS35" s="462"/>
      <c r="HAT35" s="462"/>
      <c r="HAU35" s="462"/>
      <c r="HAV35" s="462"/>
      <c r="HAW35" s="462"/>
      <c r="HAX35" s="462"/>
      <c r="HAY35" s="462"/>
      <c r="HAZ35" s="462"/>
      <c r="HBA35" s="462"/>
      <c r="HBB35" s="462"/>
      <c r="HBC35" s="462"/>
      <c r="HBD35" s="462"/>
      <c r="HBE35" s="462"/>
      <c r="HBF35" s="462"/>
      <c r="HBG35" s="462"/>
      <c r="HBH35" s="462"/>
      <c r="HBI35" s="462"/>
      <c r="HBJ35" s="462"/>
      <c r="HBK35" s="462"/>
      <c r="HBL35" s="462"/>
      <c r="HBM35" s="462"/>
      <c r="HBN35" s="462"/>
      <c r="HBO35" s="462"/>
      <c r="HBP35" s="462"/>
      <c r="HBQ35" s="462"/>
      <c r="HBR35" s="462"/>
      <c r="HBS35" s="462"/>
      <c r="HBT35" s="462"/>
      <c r="HBU35" s="462"/>
      <c r="HBV35" s="462"/>
      <c r="HBW35" s="462"/>
      <c r="HBX35" s="462"/>
      <c r="HBY35" s="462"/>
      <c r="HBZ35" s="462"/>
      <c r="HCA35" s="462"/>
      <c r="HCB35" s="462"/>
      <c r="HCC35" s="462"/>
      <c r="HCD35" s="462"/>
      <c r="HCE35" s="462"/>
      <c r="HCF35" s="462"/>
      <c r="HCG35" s="462"/>
      <c r="HCH35" s="462"/>
      <c r="HCI35" s="462"/>
      <c r="HCJ35" s="462"/>
      <c r="HCK35" s="462"/>
      <c r="HCL35" s="462"/>
      <c r="HCM35" s="462"/>
      <c r="HCN35" s="462"/>
      <c r="HCO35" s="462"/>
      <c r="HCP35" s="462"/>
      <c r="HCQ35" s="462"/>
      <c r="HCR35" s="462"/>
      <c r="HCS35" s="462"/>
      <c r="HCT35" s="462"/>
      <c r="HCU35" s="462"/>
      <c r="HCV35" s="462"/>
      <c r="HCW35" s="462"/>
      <c r="HCX35" s="462"/>
      <c r="HCY35" s="462"/>
      <c r="HCZ35" s="462"/>
      <c r="HDA35" s="462"/>
      <c r="HDB35" s="462"/>
      <c r="HDC35" s="462"/>
      <c r="HDD35" s="462"/>
      <c r="HDE35" s="462"/>
      <c r="HDF35" s="462"/>
      <c r="HDG35" s="462"/>
      <c r="HDH35" s="462"/>
      <c r="HDI35" s="462"/>
      <c r="HDJ35" s="462"/>
      <c r="HDK35" s="462"/>
      <c r="HDL35" s="462"/>
      <c r="HDM35" s="462"/>
      <c r="HDN35" s="462"/>
      <c r="HDO35" s="462"/>
      <c r="HDP35" s="462"/>
      <c r="HDQ35" s="462"/>
      <c r="HDR35" s="462"/>
      <c r="HDS35" s="462"/>
      <c r="HDT35" s="462"/>
      <c r="HDU35" s="462"/>
      <c r="HDV35" s="462"/>
      <c r="HDW35" s="462"/>
      <c r="HDX35" s="462"/>
      <c r="HDY35" s="462"/>
      <c r="HDZ35" s="462"/>
      <c r="HEA35" s="462"/>
      <c r="HEB35" s="462"/>
      <c r="HEC35" s="462"/>
      <c r="HED35" s="462"/>
      <c r="HEE35" s="462"/>
      <c r="HEF35" s="462"/>
      <c r="HEG35" s="462"/>
      <c r="HEH35" s="462"/>
      <c r="HEI35" s="462"/>
      <c r="HEJ35" s="462"/>
      <c r="HEK35" s="462"/>
      <c r="HEL35" s="462"/>
      <c r="HEM35" s="462"/>
      <c r="HEN35" s="462"/>
      <c r="HEO35" s="462"/>
      <c r="HEP35" s="462"/>
      <c r="HEQ35" s="462"/>
      <c r="HER35" s="462"/>
      <c r="HES35" s="462"/>
      <c r="HET35" s="462"/>
      <c r="HEU35" s="462"/>
      <c r="HEV35" s="462"/>
      <c r="HEW35" s="462"/>
      <c r="HEX35" s="462"/>
      <c r="HEY35" s="462"/>
      <c r="HEZ35" s="462"/>
      <c r="HFA35" s="462"/>
      <c r="HFB35" s="462"/>
      <c r="HFC35" s="462"/>
      <c r="HFD35" s="462"/>
      <c r="HFE35" s="462"/>
      <c r="HFF35" s="462"/>
      <c r="HFG35" s="462"/>
      <c r="HFH35" s="462"/>
      <c r="HFI35" s="462"/>
      <c r="HFJ35" s="462"/>
      <c r="HFK35" s="462"/>
      <c r="HFL35" s="462"/>
      <c r="HFM35" s="462"/>
      <c r="HFN35" s="462"/>
      <c r="HFO35" s="462"/>
      <c r="HFP35" s="462"/>
      <c r="HFQ35" s="462"/>
      <c r="HFR35" s="462"/>
      <c r="HFS35" s="462"/>
      <c r="HFT35" s="462"/>
      <c r="HFU35" s="462"/>
      <c r="HFV35" s="462"/>
      <c r="HFW35" s="462"/>
      <c r="HFX35" s="462"/>
      <c r="HFY35" s="462"/>
      <c r="HFZ35" s="462"/>
      <c r="HGA35" s="462"/>
      <c r="HGB35" s="462"/>
      <c r="HGC35" s="462"/>
      <c r="HGD35" s="462"/>
      <c r="HGE35" s="462"/>
      <c r="HGF35" s="462"/>
      <c r="HGG35" s="462"/>
      <c r="HGH35" s="462"/>
      <c r="HGI35" s="462"/>
      <c r="HGJ35" s="462"/>
      <c r="HGK35" s="462"/>
      <c r="HGL35" s="462"/>
      <c r="HGM35" s="462"/>
      <c r="HGN35" s="462"/>
      <c r="HGO35" s="462"/>
      <c r="HGP35" s="462"/>
      <c r="HGQ35" s="462"/>
      <c r="HGR35" s="462"/>
      <c r="HGS35" s="462"/>
      <c r="HGT35" s="462"/>
      <c r="HGU35" s="462"/>
      <c r="HGV35" s="462"/>
      <c r="HGW35" s="462"/>
      <c r="HGX35" s="462"/>
      <c r="HGY35" s="462"/>
      <c r="HGZ35" s="462"/>
      <c r="HHA35" s="462"/>
      <c r="HHB35" s="462"/>
      <c r="HHC35" s="462"/>
      <c r="HHD35" s="462"/>
      <c r="HHE35" s="462"/>
      <c r="HHF35" s="462"/>
      <c r="HHG35" s="462"/>
      <c r="HHH35" s="462"/>
      <c r="HHI35" s="462"/>
      <c r="HHJ35" s="462"/>
      <c r="HHK35" s="462"/>
      <c r="HHL35" s="462"/>
      <c r="HHM35" s="462"/>
      <c r="HHN35" s="462"/>
      <c r="HHO35" s="462"/>
      <c r="HHP35" s="462"/>
      <c r="HHQ35" s="462"/>
      <c r="HHR35" s="462"/>
      <c r="HHS35" s="462"/>
      <c r="HHT35" s="462"/>
      <c r="HHU35" s="462"/>
      <c r="HHV35" s="462"/>
      <c r="HHW35" s="462"/>
      <c r="HHX35" s="462"/>
      <c r="HHY35" s="462"/>
      <c r="HHZ35" s="462"/>
      <c r="HIA35" s="462"/>
      <c r="HIB35" s="462"/>
      <c r="HIC35" s="462"/>
      <c r="HID35" s="462"/>
      <c r="HIE35" s="462"/>
      <c r="HIF35" s="462"/>
      <c r="HIG35" s="462"/>
      <c r="HIH35" s="462"/>
      <c r="HII35" s="462"/>
      <c r="HIJ35" s="462"/>
      <c r="HIK35" s="462"/>
      <c r="HIL35" s="462"/>
      <c r="HIM35" s="462"/>
      <c r="HIN35" s="462"/>
      <c r="HIO35" s="462"/>
      <c r="HIP35" s="462"/>
      <c r="HIQ35" s="462"/>
      <c r="HIR35" s="462"/>
      <c r="HIS35" s="462"/>
      <c r="HIT35" s="462"/>
      <c r="HIU35" s="462"/>
      <c r="HIV35" s="462"/>
      <c r="HIW35" s="462"/>
      <c r="HIX35" s="462"/>
      <c r="HIY35" s="462"/>
      <c r="HIZ35" s="462"/>
      <c r="HJA35" s="462"/>
      <c r="HJB35" s="462"/>
      <c r="HJC35" s="462"/>
      <c r="HJD35" s="462"/>
      <c r="HJE35" s="462"/>
      <c r="HJF35" s="462"/>
      <c r="HJG35" s="462"/>
      <c r="HJH35" s="462"/>
      <c r="HJI35" s="462"/>
      <c r="HJJ35" s="462"/>
      <c r="HJK35" s="462"/>
      <c r="HJL35" s="462"/>
      <c r="HJM35" s="462"/>
      <c r="HJN35" s="462"/>
      <c r="HJO35" s="462"/>
      <c r="HJP35" s="462"/>
      <c r="HJQ35" s="462"/>
      <c r="HJR35" s="462"/>
      <c r="HJS35" s="462"/>
      <c r="HJT35" s="462"/>
      <c r="HJU35" s="462"/>
      <c r="HJV35" s="462"/>
      <c r="HJW35" s="462"/>
      <c r="HJX35" s="462"/>
      <c r="HJY35" s="462"/>
      <c r="HJZ35" s="462"/>
      <c r="HKA35" s="462"/>
      <c r="HKB35" s="462"/>
      <c r="HKC35" s="462"/>
      <c r="HKD35" s="462"/>
      <c r="HKE35" s="462"/>
      <c r="HKF35" s="462"/>
      <c r="HKG35" s="462"/>
      <c r="HKH35" s="462"/>
      <c r="HKI35" s="462"/>
      <c r="HKJ35" s="462"/>
      <c r="HKK35" s="462"/>
      <c r="HKL35" s="462"/>
      <c r="HKM35" s="462"/>
      <c r="HKN35" s="462"/>
      <c r="HKO35" s="462"/>
      <c r="HKP35" s="462"/>
      <c r="HKQ35" s="462"/>
      <c r="HKR35" s="462"/>
      <c r="HKS35" s="462"/>
      <c r="HKT35" s="462"/>
      <c r="HKU35" s="462"/>
      <c r="HKV35" s="462"/>
      <c r="HKW35" s="462"/>
      <c r="HKX35" s="462"/>
      <c r="HKY35" s="462"/>
      <c r="HKZ35" s="462"/>
      <c r="HLA35" s="462"/>
      <c r="HLB35" s="462"/>
      <c r="HLC35" s="462"/>
      <c r="HLD35" s="462"/>
      <c r="HLE35" s="462"/>
      <c r="HLF35" s="462"/>
      <c r="HLG35" s="462"/>
      <c r="HLH35" s="462"/>
      <c r="HLI35" s="462"/>
      <c r="HLJ35" s="462"/>
      <c r="HLK35" s="462"/>
      <c r="HLL35" s="462"/>
      <c r="HLM35" s="462"/>
      <c r="HLN35" s="462"/>
      <c r="HLO35" s="462"/>
      <c r="HLP35" s="462"/>
      <c r="HLQ35" s="462"/>
      <c r="HLR35" s="462"/>
      <c r="HLS35" s="462"/>
      <c r="HLT35" s="462"/>
      <c r="HLU35" s="462"/>
      <c r="HLV35" s="462"/>
      <c r="HLW35" s="462"/>
      <c r="HLX35" s="462"/>
      <c r="HLY35" s="462"/>
      <c r="HLZ35" s="462"/>
      <c r="HMA35" s="462"/>
      <c r="HMB35" s="462"/>
      <c r="HMC35" s="462"/>
      <c r="HMD35" s="462"/>
      <c r="HME35" s="462"/>
      <c r="HMF35" s="462"/>
      <c r="HMG35" s="462"/>
      <c r="HMH35" s="462"/>
      <c r="HMI35" s="462"/>
      <c r="HMJ35" s="462"/>
      <c r="HMK35" s="462"/>
      <c r="HML35" s="462"/>
      <c r="HMM35" s="462"/>
      <c r="HMN35" s="462"/>
      <c r="HMO35" s="462"/>
      <c r="HMP35" s="462"/>
      <c r="HMQ35" s="462"/>
      <c r="HMR35" s="462"/>
      <c r="HMS35" s="462"/>
      <c r="HMT35" s="462"/>
      <c r="HMU35" s="462"/>
      <c r="HMV35" s="462"/>
      <c r="HMW35" s="462"/>
      <c r="HMX35" s="462"/>
      <c r="HMY35" s="462"/>
      <c r="HMZ35" s="462"/>
      <c r="HNA35" s="462"/>
      <c r="HNB35" s="462"/>
      <c r="HNC35" s="462"/>
      <c r="HND35" s="462"/>
      <c r="HNE35" s="462"/>
      <c r="HNF35" s="462"/>
      <c r="HNG35" s="462"/>
      <c r="HNH35" s="462"/>
      <c r="HNI35" s="462"/>
      <c r="HNJ35" s="462"/>
      <c r="HNK35" s="462"/>
      <c r="HNL35" s="462"/>
      <c r="HNM35" s="462"/>
      <c r="HNN35" s="462"/>
      <c r="HNO35" s="462"/>
      <c r="HNP35" s="462"/>
      <c r="HNQ35" s="462"/>
      <c r="HNR35" s="462"/>
      <c r="HNS35" s="462"/>
      <c r="HNT35" s="462"/>
      <c r="HNU35" s="462"/>
      <c r="HNV35" s="462"/>
      <c r="HNW35" s="462"/>
      <c r="HNX35" s="462"/>
      <c r="HNY35" s="462"/>
      <c r="HNZ35" s="462"/>
      <c r="HOA35" s="462"/>
      <c r="HOB35" s="462"/>
      <c r="HOC35" s="462"/>
      <c r="HOD35" s="462"/>
      <c r="HOE35" s="462"/>
      <c r="HOF35" s="462"/>
      <c r="HOG35" s="462"/>
      <c r="HOH35" s="462"/>
      <c r="HOI35" s="462"/>
      <c r="HOJ35" s="462"/>
      <c r="HOK35" s="462"/>
      <c r="HOL35" s="462"/>
      <c r="HOM35" s="462"/>
      <c r="HON35" s="462"/>
      <c r="HOO35" s="462"/>
      <c r="HOP35" s="462"/>
      <c r="HOQ35" s="462"/>
      <c r="HOR35" s="462"/>
      <c r="HOS35" s="462"/>
      <c r="HOT35" s="462"/>
      <c r="HOU35" s="462"/>
      <c r="HOV35" s="462"/>
      <c r="HOW35" s="462"/>
      <c r="HOX35" s="462"/>
      <c r="HOY35" s="462"/>
      <c r="HOZ35" s="462"/>
      <c r="HPA35" s="462"/>
      <c r="HPB35" s="462"/>
      <c r="HPC35" s="462"/>
      <c r="HPD35" s="462"/>
      <c r="HPE35" s="462"/>
      <c r="HPF35" s="462"/>
      <c r="HPG35" s="462"/>
      <c r="HPH35" s="462"/>
      <c r="HPI35" s="462"/>
      <c r="HPJ35" s="462"/>
      <c r="HPK35" s="462"/>
      <c r="HPL35" s="462"/>
      <c r="HPM35" s="462"/>
      <c r="HPN35" s="462"/>
      <c r="HPO35" s="462"/>
      <c r="HPP35" s="462"/>
      <c r="HPQ35" s="462"/>
      <c r="HPR35" s="462"/>
      <c r="HPS35" s="462"/>
      <c r="HPT35" s="462"/>
      <c r="HPU35" s="462"/>
      <c r="HPV35" s="462"/>
      <c r="HPW35" s="462"/>
      <c r="HPX35" s="462"/>
      <c r="HPY35" s="462"/>
      <c r="HPZ35" s="462"/>
      <c r="HQA35" s="462"/>
      <c r="HQB35" s="462"/>
      <c r="HQC35" s="462"/>
      <c r="HQD35" s="462"/>
      <c r="HQE35" s="462"/>
      <c r="HQF35" s="462"/>
      <c r="HQG35" s="462"/>
      <c r="HQH35" s="462"/>
      <c r="HQI35" s="462"/>
      <c r="HQJ35" s="462"/>
      <c r="HQK35" s="462"/>
      <c r="HQL35" s="462"/>
      <c r="HQM35" s="462"/>
      <c r="HQN35" s="462"/>
      <c r="HQO35" s="462"/>
      <c r="HQP35" s="462"/>
      <c r="HQQ35" s="462"/>
      <c r="HQR35" s="462"/>
      <c r="HQS35" s="462"/>
      <c r="HQT35" s="462"/>
      <c r="HQU35" s="462"/>
      <c r="HQV35" s="462"/>
      <c r="HQW35" s="462"/>
      <c r="HQX35" s="462"/>
      <c r="HQY35" s="462"/>
      <c r="HQZ35" s="462"/>
      <c r="HRA35" s="462"/>
      <c r="HRB35" s="462"/>
      <c r="HRC35" s="462"/>
      <c r="HRD35" s="462"/>
      <c r="HRE35" s="462"/>
      <c r="HRF35" s="462"/>
      <c r="HRG35" s="462"/>
      <c r="HRH35" s="462"/>
      <c r="HRI35" s="462"/>
      <c r="HRJ35" s="462"/>
      <c r="HRK35" s="462"/>
      <c r="HRL35" s="462"/>
      <c r="HRM35" s="462"/>
      <c r="HRN35" s="462"/>
      <c r="HRO35" s="462"/>
      <c r="HRP35" s="462"/>
      <c r="HRQ35" s="462"/>
      <c r="HRR35" s="462"/>
      <c r="HRS35" s="462"/>
      <c r="HRT35" s="462"/>
      <c r="HRU35" s="462"/>
      <c r="HRV35" s="462"/>
      <c r="HRW35" s="462"/>
      <c r="HRX35" s="462"/>
      <c r="HRY35" s="462"/>
      <c r="HRZ35" s="462"/>
      <c r="HSA35" s="462"/>
      <c r="HSB35" s="462"/>
      <c r="HSC35" s="462"/>
      <c r="HSD35" s="462"/>
      <c r="HSE35" s="462"/>
      <c r="HSF35" s="462"/>
      <c r="HSG35" s="462"/>
      <c r="HSH35" s="462"/>
      <c r="HSI35" s="462"/>
      <c r="HSJ35" s="462"/>
      <c r="HSK35" s="462"/>
      <c r="HSL35" s="462"/>
      <c r="HSM35" s="462"/>
      <c r="HSN35" s="462"/>
      <c r="HSO35" s="462"/>
      <c r="HSP35" s="462"/>
      <c r="HSQ35" s="462"/>
      <c r="HSR35" s="462"/>
      <c r="HSS35" s="462"/>
      <c r="HST35" s="462"/>
      <c r="HSU35" s="462"/>
      <c r="HSV35" s="462"/>
      <c r="HSW35" s="462"/>
      <c r="HSX35" s="462"/>
      <c r="HSY35" s="462"/>
      <c r="HSZ35" s="462"/>
      <c r="HTA35" s="462"/>
      <c r="HTB35" s="462"/>
      <c r="HTC35" s="462"/>
      <c r="HTD35" s="462"/>
      <c r="HTE35" s="462"/>
      <c r="HTF35" s="462"/>
      <c r="HTG35" s="462"/>
      <c r="HTH35" s="462"/>
      <c r="HTI35" s="462"/>
      <c r="HTJ35" s="462"/>
      <c r="HTK35" s="462"/>
      <c r="HTL35" s="462"/>
      <c r="HTM35" s="462"/>
      <c r="HTN35" s="462"/>
      <c r="HTO35" s="462"/>
      <c r="HTP35" s="462"/>
      <c r="HTQ35" s="462"/>
      <c r="HTR35" s="462"/>
      <c r="HTS35" s="462"/>
      <c r="HTT35" s="462"/>
      <c r="HTU35" s="462"/>
      <c r="HTV35" s="462"/>
      <c r="HTW35" s="462"/>
      <c r="HTX35" s="462"/>
      <c r="HTY35" s="462"/>
      <c r="HTZ35" s="462"/>
      <c r="HUA35" s="462"/>
      <c r="HUB35" s="462"/>
      <c r="HUC35" s="462"/>
      <c r="HUD35" s="462"/>
      <c r="HUE35" s="462"/>
      <c r="HUF35" s="462"/>
      <c r="HUG35" s="462"/>
      <c r="HUH35" s="462"/>
      <c r="HUI35" s="462"/>
      <c r="HUJ35" s="462"/>
      <c r="HUK35" s="462"/>
      <c r="HUL35" s="462"/>
      <c r="HUM35" s="462"/>
      <c r="HUN35" s="462"/>
      <c r="HUO35" s="462"/>
      <c r="HUP35" s="462"/>
      <c r="HUQ35" s="462"/>
      <c r="HUR35" s="462"/>
      <c r="HUS35" s="462"/>
      <c r="HUT35" s="462"/>
      <c r="HUU35" s="462"/>
      <c r="HUV35" s="462"/>
      <c r="HUW35" s="462"/>
      <c r="HUX35" s="462"/>
      <c r="HUY35" s="462"/>
      <c r="HUZ35" s="462"/>
      <c r="HVA35" s="462"/>
      <c r="HVB35" s="462"/>
      <c r="HVC35" s="462"/>
      <c r="HVD35" s="462"/>
      <c r="HVE35" s="462"/>
      <c r="HVF35" s="462"/>
      <c r="HVG35" s="462"/>
      <c r="HVH35" s="462"/>
      <c r="HVI35" s="462"/>
      <c r="HVJ35" s="462"/>
      <c r="HVK35" s="462"/>
      <c r="HVL35" s="462"/>
      <c r="HVM35" s="462"/>
      <c r="HVN35" s="462"/>
      <c r="HVO35" s="462"/>
      <c r="HVP35" s="462"/>
      <c r="HVQ35" s="462"/>
      <c r="HVR35" s="462"/>
      <c r="HVS35" s="462"/>
      <c r="HVT35" s="462"/>
      <c r="HVU35" s="462"/>
      <c r="HVV35" s="462"/>
      <c r="HVW35" s="462"/>
      <c r="HVX35" s="462"/>
      <c r="HVY35" s="462"/>
      <c r="HVZ35" s="462"/>
      <c r="HWA35" s="462"/>
      <c r="HWB35" s="462"/>
      <c r="HWC35" s="462"/>
      <c r="HWD35" s="462"/>
      <c r="HWE35" s="462"/>
      <c r="HWF35" s="462"/>
      <c r="HWG35" s="462"/>
      <c r="HWH35" s="462"/>
      <c r="HWI35" s="462"/>
      <c r="HWJ35" s="462"/>
      <c r="HWK35" s="462"/>
      <c r="HWL35" s="462"/>
      <c r="HWM35" s="462"/>
      <c r="HWN35" s="462"/>
      <c r="HWO35" s="462"/>
      <c r="HWP35" s="462"/>
      <c r="HWQ35" s="462"/>
      <c r="HWR35" s="462"/>
      <c r="HWS35" s="462"/>
      <c r="HWT35" s="462"/>
      <c r="HWU35" s="462"/>
      <c r="HWV35" s="462"/>
      <c r="HWW35" s="462"/>
      <c r="HWX35" s="462"/>
      <c r="HWY35" s="462"/>
      <c r="HWZ35" s="462"/>
      <c r="HXA35" s="462"/>
      <c r="HXB35" s="462"/>
      <c r="HXC35" s="462"/>
      <c r="HXD35" s="462"/>
      <c r="HXE35" s="462"/>
      <c r="HXF35" s="462"/>
      <c r="HXG35" s="462"/>
      <c r="HXH35" s="462"/>
      <c r="HXI35" s="462"/>
      <c r="HXJ35" s="462"/>
      <c r="HXK35" s="462"/>
      <c r="HXL35" s="462"/>
      <c r="HXM35" s="462"/>
      <c r="HXN35" s="462"/>
      <c r="HXO35" s="462"/>
      <c r="HXP35" s="462"/>
      <c r="HXQ35" s="462"/>
      <c r="HXR35" s="462"/>
      <c r="HXS35" s="462"/>
      <c r="HXT35" s="462"/>
      <c r="HXU35" s="462"/>
      <c r="HXV35" s="462"/>
      <c r="HXW35" s="462"/>
      <c r="HXX35" s="462"/>
      <c r="HXY35" s="462"/>
      <c r="HXZ35" s="462"/>
      <c r="HYA35" s="462"/>
      <c r="HYB35" s="462"/>
      <c r="HYC35" s="462"/>
      <c r="HYD35" s="462"/>
      <c r="HYE35" s="462"/>
      <c r="HYF35" s="462"/>
      <c r="HYG35" s="462"/>
      <c r="HYH35" s="462"/>
      <c r="HYI35" s="462"/>
      <c r="HYJ35" s="462"/>
      <c r="HYK35" s="462"/>
      <c r="HYL35" s="462"/>
      <c r="HYM35" s="462"/>
      <c r="HYN35" s="462"/>
      <c r="HYO35" s="462"/>
      <c r="HYP35" s="462"/>
      <c r="HYQ35" s="462"/>
      <c r="HYR35" s="462"/>
      <c r="HYS35" s="462"/>
      <c r="HYT35" s="462"/>
      <c r="HYU35" s="462"/>
      <c r="HYV35" s="462"/>
      <c r="HYW35" s="462"/>
      <c r="HYX35" s="462"/>
      <c r="HYY35" s="462"/>
      <c r="HYZ35" s="462"/>
      <c r="HZA35" s="462"/>
      <c r="HZB35" s="462"/>
      <c r="HZC35" s="462"/>
      <c r="HZD35" s="462"/>
      <c r="HZE35" s="462"/>
      <c r="HZF35" s="462"/>
      <c r="HZG35" s="462"/>
      <c r="HZH35" s="462"/>
      <c r="HZI35" s="462"/>
      <c r="HZJ35" s="462"/>
      <c r="HZK35" s="462"/>
      <c r="HZL35" s="462"/>
      <c r="HZM35" s="462"/>
      <c r="HZN35" s="462"/>
      <c r="HZO35" s="462"/>
      <c r="HZP35" s="462"/>
      <c r="HZQ35" s="462"/>
      <c r="HZR35" s="462"/>
      <c r="HZS35" s="462"/>
      <c r="HZT35" s="462"/>
      <c r="HZU35" s="462"/>
      <c r="HZV35" s="462"/>
      <c r="HZW35" s="462"/>
      <c r="HZX35" s="462"/>
      <c r="HZY35" s="462"/>
      <c r="HZZ35" s="462"/>
      <c r="IAA35" s="462"/>
      <c r="IAB35" s="462"/>
      <c r="IAC35" s="462"/>
      <c r="IAD35" s="462"/>
      <c r="IAE35" s="462"/>
      <c r="IAF35" s="462"/>
      <c r="IAG35" s="462"/>
      <c r="IAH35" s="462"/>
      <c r="IAI35" s="462"/>
      <c r="IAJ35" s="462"/>
      <c r="IAK35" s="462"/>
      <c r="IAL35" s="462"/>
      <c r="IAM35" s="462"/>
      <c r="IAN35" s="462"/>
      <c r="IAO35" s="462"/>
      <c r="IAP35" s="462"/>
      <c r="IAQ35" s="462"/>
      <c r="IAR35" s="462"/>
      <c r="IAS35" s="462"/>
      <c r="IAT35" s="462"/>
      <c r="IAU35" s="462"/>
      <c r="IAV35" s="462"/>
      <c r="IAW35" s="462"/>
      <c r="IAX35" s="462"/>
      <c r="IAY35" s="462"/>
      <c r="IAZ35" s="462"/>
      <c r="IBA35" s="462"/>
      <c r="IBB35" s="462"/>
      <c r="IBC35" s="462"/>
      <c r="IBD35" s="462"/>
      <c r="IBE35" s="462"/>
      <c r="IBF35" s="462"/>
      <c r="IBG35" s="462"/>
      <c r="IBH35" s="462"/>
      <c r="IBI35" s="462"/>
      <c r="IBJ35" s="462"/>
      <c r="IBK35" s="462"/>
      <c r="IBL35" s="462"/>
      <c r="IBM35" s="462"/>
      <c r="IBN35" s="462"/>
      <c r="IBO35" s="462"/>
      <c r="IBP35" s="462"/>
      <c r="IBQ35" s="462"/>
      <c r="IBR35" s="462"/>
      <c r="IBS35" s="462"/>
      <c r="IBT35" s="462"/>
      <c r="IBU35" s="462"/>
      <c r="IBV35" s="462"/>
      <c r="IBW35" s="462"/>
      <c r="IBX35" s="462"/>
      <c r="IBY35" s="462"/>
      <c r="IBZ35" s="462"/>
      <c r="ICA35" s="462"/>
      <c r="ICB35" s="462"/>
      <c r="ICC35" s="462"/>
      <c r="ICD35" s="462"/>
      <c r="ICE35" s="462"/>
      <c r="ICF35" s="462"/>
      <c r="ICG35" s="462"/>
      <c r="ICH35" s="462"/>
      <c r="ICI35" s="462"/>
      <c r="ICJ35" s="462"/>
      <c r="ICK35" s="462"/>
      <c r="ICL35" s="462"/>
      <c r="ICM35" s="462"/>
      <c r="ICN35" s="462"/>
      <c r="ICO35" s="462"/>
      <c r="ICP35" s="462"/>
      <c r="ICQ35" s="462"/>
      <c r="ICR35" s="462"/>
      <c r="ICS35" s="462"/>
      <c r="ICT35" s="462"/>
      <c r="ICU35" s="462"/>
      <c r="ICV35" s="462"/>
      <c r="ICW35" s="462"/>
      <c r="ICX35" s="462"/>
      <c r="ICY35" s="462"/>
      <c r="ICZ35" s="462"/>
      <c r="IDA35" s="462"/>
      <c r="IDB35" s="462"/>
      <c r="IDC35" s="462"/>
      <c r="IDD35" s="462"/>
      <c r="IDE35" s="462"/>
      <c r="IDF35" s="462"/>
      <c r="IDG35" s="462"/>
      <c r="IDH35" s="462"/>
      <c r="IDI35" s="462"/>
      <c r="IDJ35" s="462"/>
      <c r="IDK35" s="462"/>
      <c r="IDL35" s="462"/>
      <c r="IDM35" s="462"/>
      <c r="IDN35" s="462"/>
      <c r="IDO35" s="462"/>
      <c r="IDP35" s="462"/>
      <c r="IDQ35" s="462"/>
      <c r="IDR35" s="462"/>
      <c r="IDS35" s="462"/>
      <c r="IDT35" s="462"/>
      <c r="IDU35" s="462"/>
      <c r="IDV35" s="462"/>
      <c r="IDW35" s="462"/>
      <c r="IDX35" s="462"/>
      <c r="IDY35" s="462"/>
      <c r="IDZ35" s="462"/>
      <c r="IEA35" s="462"/>
      <c r="IEB35" s="462"/>
      <c r="IEC35" s="462"/>
      <c r="IED35" s="462"/>
      <c r="IEE35" s="462"/>
      <c r="IEF35" s="462"/>
      <c r="IEG35" s="462"/>
      <c r="IEH35" s="462"/>
      <c r="IEI35" s="462"/>
      <c r="IEJ35" s="462"/>
      <c r="IEK35" s="462"/>
      <c r="IEL35" s="462"/>
      <c r="IEM35" s="462"/>
      <c r="IEN35" s="462"/>
      <c r="IEO35" s="462"/>
      <c r="IEP35" s="462"/>
      <c r="IEQ35" s="462"/>
      <c r="IER35" s="462"/>
      <c r="IES35" s="462"/>
      <c r="IET35" s="462"/>
      <c r="IEU35" s="462"/>
      <c r="IEV35" s="462"/>
      <c r="IEW35" s="462"/>
      <c r="IEX35" s="462"/>
      <c r="IEY35" s="462"/>
      <c r="IEZ35" s="462"/>
      <c r="IFA35" s="462"/>
      <c r="IFB35" s="462"/>
      <c r="IFC35" s="462"/>
      <c r="IFD35" s="462"/>
      <c r="IFE35" s="462"/>
      <c r="IFF35" s="462"/>
      <c r="IFG35" s="462"/>
      <c r="IFH35" s="462"/>
      <c r="IFI35" s="462"/>
      <c r="IFJ35" s="462"/>
      <c r="IFK35" s="462"/>
      <c r="IFL35" s="462"/>
      <c r="IFM35" s="462"/>
      <c r="IFN35" s="462"/>
      <c r="IFO35" s="462"/>
      <c r="IFP35" s="462"/>
      <c r="IFQ35" s="462"/>
      <c r="IFR35" s="462"/>
      <c r="IFS35" s="462"/>
      <c r="IFT35" s="462"/>
      <c r="IFU35" s="462"/>
      <c r="IFV35" s="462"/>
      <c r="IFW35" s="462"/>
      <c r="IFX35" s="462"/>
      <c r="IFY35" s="462"/>
      <c r="IFZ35" s="462"/>
      <c r="IGA35" s="462"/>
      <c r="IGB35" s="462"/>
      <c r="IGC35" s="462"/>
      <c r="IGD35" s="462"/>
      <c r="IGE35" s="462"/>
      <c r="IGF35" s="462"/>
      <c r="IGG35" s="462"/>
      <c r="IGH35" s="462"/>
      <c r="IGI35" s="462"/>
      <c r="IGJ35" s="462"/>
      <c r="IGK35" s="462"/>
      <c r="IGL35" s="462"/>
      <c r="IGM35" s="462"/>
      <c r="IGN35" s="462"/>
      <c r="IGO35" s="462"/>
      <c r="IGP35" s="462"/>
      <c r="IGQ35" s="462"/>
      <c r="IGR35" s="462"/>
      <c r="IGS35" s="462"/>
      <c r="IGT35" s="462"/>
      <c r="IGU35" s="462"/>
      <c r="IGV35" s="462"/>
      <c r="IGW35" s="462"/>
      <c r="IGX35" s="462"/>
      <c r="IGY35" s="462"/>
      <c r="IGZ35" s="462"/>
      <c r="IHA35" s="462"/>
      <c r="IHB35" s="462"/>
      <c r="IHC35" s="462"/>
      <c r="IHD35" s="462"/>
      <c r="IHE35" s="462"/>
      <c r="IHF35" s="462"/>
      <c r="IHG35" s="462"/>
      <c r="IHH35" s="462"/>
      <c r="IHI35" s="462"/>
      <c r="IHJ35" s="462"/>
      <c r="IHK35" s="462"/>
      <c r="IHL35" s="462"/>
      <c r="IHM35" s="462"/>
      <c r="IHN35" s="462"/>
      <c r="IHO35" s="462"/>
      <c r="IHP35" s="462"/>
      <c r="IHQ35" s="462"/>
      <c r="IHR35" s="462"/>
      <c r="IHS35" s="462"/>
      <c r="IHT35" s="462"/>
      <c r="IHU35" s="462"/>
      <c r="IHV35" s="462"/>
      <c r="IHW35" s="462"/>
      <c r="IHX35" s="462"/>
      <c r="IHY35" s="462"/>
      <c r="IHZ35" s="462"/>
      <c r="IIA35" s="462"/>
      <c r="IIB35" s="462"/>
      <c r="IIC35" s="462"/>
      <c r="IID35" s="462"/>
      <c r="IIE35" s="462"/>
      <c r="IIF35" s="462"/>
      <c r="IIG35" s="462"/>
      <c r="IIH35" s="462"/>
      <c r="III35" s="462"/>
      <c r="IIJ35" s="462"/>
      <c r="IIK35" s="462"/>
      <c r="IIL35" s="462"/>
      <c r="IIM35" s="462"/>
      <c r="IIN35" s="462"/>
      <c r="IIO35" s="462"/>
      <c r="IIP35" s="462"/>
      <c r="IIQ35" s="462"/>
      <c r="IIR35" s="462"/>
      <c r="IIS35" s="462"/>
      <c r="IIT35" s="462"/>
      <c r="IIU35" s="462"/>
      <c r="IIV35" s="462"/>
      <c r="IIW35" s="462"/>
      <c r="IIX35" s="462"/>
      <c r="IIY35" s="462"/>
      <c r="IIZ35" s="462"/>
      <c r="IJA35" s="462"/>
      <c r="IJB35" s="462"/>
      <c r="IJC35" s="462"/>
      <c r="IJD35" s="462"/>
      <c r="IJE35" s="462"/>
      <c r="IJF35" s="462"/>
      <c r="IJG35" s="462"/>
      <c r="IJH35" s="462"/>
      <c r="IJI35" s="462"/>
      <c r="IJJ35" s="462"/>
      <c r="IJK35" s="462"/>
      <c r="IJL35" s="462"/>
      <c r="IJM35" s="462"/>
      <c r="IJN35" s="462"/>
      <c r="IJO35" s="462"/>
      <c r="IJP35" s="462"/>
      <c r="IJQ35" s="462"/>
      <c r="IJR35" s="462"/>
      <c r="IJS35" s="462"/>
      <c r="IJT35" s="462"/>
      <c r="IJU35" s="462"/>
      <c r="IJV35" s="462"/>
      <c r="IJW35" s="462"/>
      <c r="IJX35" s="462"/>
      <c r="IJY35" s="462"/>
      <c r="IJZ35" s="462"/>
      <c r="IKA35" s="462"/>
      <c r="IKB35" s="462"/>
      <c r="IKC35" s="462"/>
      <c r="IKD35" s="462"/>
      <c r="IKE35" s="462"/>
      <c r="IKF35" s="462"/>
      <c r="IKG35" s="462"/>
      <c r="IKH35" s="462"/>
      <c r="IKI35" s="462"/>
      <c r="IKJ35" s="462"/>
      <c r="IKK35" s="462"/>
      <c r="IKL35" s="462"/>
      <c r="IKM35" s="462"/>
      <c r="IKN35" s="462"/>
      <c r="IKO35" s="462"/>
      <c r="IKP35" s="462"/>
      <c r="IKQ35" s="462"/>
      <c r="IKR35" s="462"/>
      <c r="IKS35" s="462"/>
      <c r="IKT35" s="462"/>
      <c r="IKU35" s="462"/>
      <c r="IKV35" s="462"/>
      <c r="IKW35" s="462"/>
      <c r="IKX35" s="462"/>
      <c r="IKY35" s="462"/>
      <c r="IKZ35" s="462"/>
      <c r="ILA35" s="462"/>
      <c r="ILB35" s="462"/>
      <c r="ILC35" s="462"/>
      <c r="ILD35" s="462"/>
      <c r="ILE35" s="462"/>
      <c r="ILF35" s="462"/>
      <c r="ILG35" s="462"/>
      <c r="ILH35" s="462"/>
      <c r="ILI35" s="462"/>
      <c r="ILJ35" s="462"/>
      <c r="ILK35" s="462"/>
      <c r="ILL35" s="462"/>
      <c r="ILM35" s="462"/>
      <c r="ILN35" s="462"/>
      <c r="ILO35" s="462"/>
      <c r="ILP35" s="462"/>
      <c r="ILQ35" s="462"/>
      <c r="ILR35" s="462"/>
      <c r="ILS35" s="462"/>
      <c r="ILT35" s="462"/>
      <c r="ILU35" s="462"/>
      <c r="ILV35" s="462"/>
      <c r="ILW35" s="462"/>
      <c r="ILX35" s="462"/>
      <c r="ILY35" s="462"/>
      <c r="ILZ35" s="462"/>
      <c r="IMA35" s="462"/>
      <c r="IMB35" s="462"/>
      <c r="IMC35" s="462"/>
      <c r="IMD35" s="462"/>
      <c r="IME35" s="462"/>
      <c r="IMF35" s="462"/>
      <c r="IMG35" s="462"/>
      <c r="IMH35" s="462"/>
      <c r="IMI35" s="462"/>
      <c r="IMJ35" s="462"/>
      <c r="IMK35" s="462"/>
      <c r="IML35" s="462"/>
      <c r="IMM35" s="462"/>
      <c r="IMN35" s="462"/>
      <c r="IMO35" s="462"/>
      <c r="IMP35" s="462"/>
      <c r="IMQ35" s="462"/>
      <c r="IMR35" s="462"/>
      <c r="IMS35" s="462"/>
      <c r="IMT35" s="462"/>
      <c r="IMU35" s="462"/>
      <c r="IMV35" s="462"/>
      <c r="IMW35" s="462"/>
      <c r="IMX35" s="462"/>
      <c r="IMY35" s="462"/>
      <c r="IMZ35" s="462"/>
      <c r="INA35" s="462"/>
      <c r="INB35" s="462"/>
      <c r="INC35" s="462"/>
      <c r="IND35" s="462"/>
      <c r="INE35" s="462"/>
      <c r="INF35" s="462"/>
      <c r="ING35" s="462"/>
      <c r="INH35" s="462"/>
      <c r="INI35" s="462"/>
      <c r="INJ35" s="462"/>
      <c r="INK35" s="462"/>
      <c r="INL35" s="462"/>
      <c r="INM35" s="462"/>
      <c r="INN35" s="462"/>
      <c r="INO35" s="462"/>
      <c r="INP35" s="462"/>
      <c r="INQ35" s="462"/>
      <c r="INR35" s="462"/>
      <c r="INS35" s="462"/>
      <c r="INT35" s="462"/>
      <c r="INU35" s="462"/>
      <c r="INV35" s="462"/>
      <c r="INW35" s="462"/>
      <c r="INX35" s="462"/>
      <c r="INY35" s="462"/>
      <c r="INZ35" s="462"/>
      <c r="IOA35" s="462"/>
      <c r="IOB35" s="462"/>
      <c r="IOC35" s="462"/>
      <c r="IOD35" s="462"/>
      <c r="IOE35" s="462"/>
      <c r="IOF35" s="462"/>
      <c r="IOG35" s="462"/>
      <c r="IOH35" s="462"/>
      <c r="IOI35" s="462"/>
      <c r="IOJ35" s="462"/>
      <c r="IOK35" s="462"/>
      <c r="IOL35" s="462"/>
      <c r="IOM35" s="462"/>
      <c r="ION35" s="462"/>
      <c r="IOO35" s="462"/>
      <c r="IOP35" s="462"/>
      <c r="IOQ35" s="462"/>
      <c r="IOR35" s="462"/>
      <c r="IOS35" s="462"/>
      <c r="IOT35" s="462"/>
      <c r="IOU35" s="462"/>
      <c r="IOV35" s="462"/>
      <c r="IOW35" s="462"/>
      <c r="IOX35" s="462"/>
      <c r="IOY35" s="462"/>
      <c r="IOZ35" s="462"/>
      <c r="IPA35" s="462"/>
      <c r="IPB35" s="462"/>
      <c r="IPC35" s="462"/>
      <c r="IPD35" s="462"/>
      <c r="IPE35" s="462"/>
      <c r="IPF35" s="462"/>
      <c r="IPG35" s="462"/>
      <c r="IPH35" s="462"/>
      <c r="IPI35" s="462"/>
      <c r="IPJ35" s="462"/>
      <c r="IPK35" s="462"/>
      <c r="IPL35" s="462"/>
      <c r="IPM35" s="462"/>
      <c r="IPN35" s="462"/>
      <c r="IPO35" s="462"/>
      <c r="IPP35" s="462"/>
      <c r="IPQ35" s="462"/>
      <c r="IPR35" s="462"/>
      <c r="IPS35" s="462"/>
      <c r="IPT35" s="462"/>
      <c r="IPU35" s="462"/>
      <c r="IPV35" s="462"/>
      <c r="IPW35" s="462"/>
      <c r="IPX35" s="462"/>
      <c r="IPY35" s="462"/>
      <c r="IPZ35" s="462"/>
      <c r="IQA35" s="462"/>
      <c r="IQB35" s="462"/>
      <c r="IQC35" s="462"/>
      <c r="IQD35" s="462"/>
      <c r="IQE35" s="462"/>
      <c r="IQF35" s="462"/>
      <c r="IQG35" s="462"/>
      <c r="IQH35" s="462"/>
      <c r="IQI35" s="462"/>
      <c r="IQJ35" s="462"/>
      <c r="IQK35" s="462"/>
      <c r="IQL35" s="462"/>
      <c r="IQM35" s="462"/>
      <c r="IQN35" s="462"/>
      <c r="IQO35" s="462"/>
      <c r="IQP35" s="462"/>
      <c r="IQQ35" s="462"/>
      <c r="IQR35" s="462"/>
      <c r="IQS35" s="462"/>
      <c r="IQT35" s="462"/>
      <c r="IQU35" s="462"/>
      <c r="IQV35" s="462"/>
      <c r="IQW35" s="462"/>
      <c r="IQX35" s="462"/>
      <c r="IQY35" s="462"/>
      <c r="IQZ35" s="462"/>
      <c r="IRA35" s="462"/>
      <c r="IRB35" s="462"/>
      <c r="IRC35" s="462"/>
      <c r="IRD35" s="462"/>
      <c r="IRE35" s="462"/>
      <c r="IRF35" s="462"/>
      <c r="IRG35" s="462"/>
      <c r="IRH35" s="462"/>
      <c r="IRI35" s="462"/>
      <c r="IRJ35" s="462"/>
      <c r="IRK35" s="462"/>
      <c r="IRL35" s="462"/>
      <c r="IRM35" s="462"/>
      <c r="IRN35" s="462"/>
      <c r="IRO35" s="462"/>
      <c r="IRP35" s="462"/>
      <c r="IRQ35" s="462"/>
      <c r="IRR35" s="462"/>
      <c r="IRS35" s="462"/>
      <c r="IRT35" s="462"/>
      <c r="IRU35" s="462"/>
      <c r="IRV35" s="462"/>
      <c r="IRW35" s="462"/>
      <c r="IRX35" s="462"/>
      <c r="IRY35" s="462"/>
      <c r="IRZ35" s="462"/>
      <c r="ISA35" s="462"/>
      <c r="ISB35" s="462"/>
      <c r="ISC35" s="462"/>
      <c r="ISD35" s="462"/>
      <c r="ISE35" s="462"/>
      <c r="ISF35" s="462"/>
      <c r="ISG35" s="462"/>
      <c r="ISH35" s="462"/>
      <c r="ISI35" s="462"/>
      <c r="ISJ35" s="462"/>
      <c r="ISK35" s="462"/>
      <c r="ISL35" s="462"/>
      <c r="ISM35" s="462"/>
      <c r="ISN35" s="462"/>
      <c r="ISO35" s="462"/>
      <c r="ISP35" s="462"/>
      <c r="ISQ35" s="462"/>
      <c r="ISR35" s="462"/>
      <c r="ISS35" s="462"/>
      <c r="IST35" s="462"/>
      <c r="ISU35" s="462"/>
      <c r="ISV35" s="462"/>
      <c r="ISW35" s="462"/>
      <c r="ISX35" s="462"/>
      <c r="ISY35" s="462"/>
      <c r="ISZ35" s="462"/>
      <c r="ITA35" s="462"/>
      <c r="ITB35" s="462"/>
      <c r="ITC35" s="462"/>
      <c r="ITD35" s="462"/>
      <c r="ITE35" s="462"/>
      <c r="ITF35" s="462"/>
      <c r="ITG35" s="462"/>
      <c r="ITH35" s="462"/>
      <c r="ITI35" s="462"/>
      <c r="ITJ35" s="462"/>
      <c r="ITK35" s="462"/>
      <c r="ITL35" s="462"/>
      <c r="ITM35" s="462"/>
      <c r="ITN35" s="462"/>
      <c r="ITO35" s="462"/>
      <c r="ITP35" s="462"/>
      <c r="ITQ35" s="462"/>
      <c r="ITR35" s="462"/>
      <c r="ITS35" s="462"/>
      <c r="ITT35" s="462"/>
      <c r="ITU35" s="462"/>
      <c r="ITV35" s="462"/>
      <c r="ITW35" s="462"/>
      <c r="ITX35" s="462"/>
      <c r="ITY35" s="462"/>
      <c r="ITZ35" s="462"/>
      <c r="IUA35" s="462"/>
      <c r="IUB35" s="462"/>
      <c r="IUC35" s="462"/>
      <c r="IUD35" s="462"/>
      <c r="IUE35" s="462"/>
      <c r="IUF35" s="462"/>
      <c r="IUG35" s="462"/>
      <c r="IUH35" s="462"/>
      <c r="IUI35" s="462"/>
      <c r="IUJ35" s="462"/>
      <c r="IUK35" s="462"/>
      <c r="IUL35" s="462"/>
      <c r="IUM35" s="462"/>
      <c r="IUN35" s="462"/>
      <c r="IUO35" s="462"/>
      <c r="IUP35" s="462"/>
      <c r="IUQ35" s="462"/>
      <c r="IUR35" s="462"/>
      <c r="IUS35" s="462"/>
      <c r="IUT35" s="462"/>
      <c r="IUU35" s="462"/>
      <c r="IUV35" s="462"/>
      <c r="IUW35" s="462"/>
      <c r="IUX35" s="462"/>
      <c r="IUY35" s="462"/>
      <c r="IUZ35" s="462"/>
      <c r="IVA35" s="462"/>
      <c r="IVB35" s="462"/>
      <c r="IVC35" s="462"/>
      <c r="IVD35" s="462"/>
      <c r="IVE35" s="462"/>
      <c r="IVF35" s="462"/>
      <c r="IVG35" s="462"/>
      <c r="IVH35" s="462"/>
      <c r="IVI35" s="462"/>
      <c r="IVJ35" s="462"/>
      <c r="IVK35" s="462"/>
      <c r="IVL35" s="462"/>
      <c r="IVM35" s="462"/>
      <c r="IVN35" s="462"/>
      <c r="IVO35" s="462"/>
      <c r="IVP35" s="462"/>
      <c r="IVQ35" s="462"/>
      <c r="IVR35" s="462"/>
      <c r="IVS35" s="462"/>
      <c r="IVT35" s="462"/>
      <c r="IVU35" s="462"/>
      <c r="IVV35" s="462"/>
      <c r="IVW35" s="462"/>
      <c r="IVX35" s="462"/>
      <c r="IVY35" s="462"/>
      <c r="IVZ35" s="462"/>
      <c r="IWA35" s="462"/>
      <c r="IWB35" s="462"/>
      <c r="IWC35" s="462"/>
      <c r="IWD35" s="462"/>
      <c r="IWE35" s="462"/>
      <c r="IWF35" s="462"/>
      <c r="IWG35" s="462"/>
      <c r="IWH35" s="462"/>
      <c r="IWI35" s="462"/>
      <c r="IWJ35" s="462"/>
      <c r="IWK35" s="462"/>
      <c r="IWL35" s="462"/>
      <c r="IWM35" s="462"/>
      <c r="IWN35" s="462"/>
      <c r="IWO35" s="462"/>
      <c r="IWP35" s="462"/>
      <c r="IWQ35" s="462"/>
      <c r="IWR35" s="462"/>
      <c r="IWS35" s="462"/>
      <c r="IWT35" s="462"/>
      <c r="IWU35" s="462"/>
      <c r="IWV35" s="462"/>
      <c r="IWW35" s="462"/>
      <c r="IWX35" s="462"/>
      <c r="IWY35" s="462"/>
      <c r="IWZ35" s="462"/>
      <c r="IXA35" s="462"/>
      <c r="IXB35" s="462"/>
      <c r="IXC35" s="462"/>
      <c r="IXD35" s="462"/>
      <c r="IXE35" s="462"/>
      <c r="IXF35" s="462"/>
      <c r="IXG35" s="462"/>
      <c r="IXH35" s="462"/>
      <c r="IXI35" s="462"/>
      <c r="IXJ35" s="462"/>
      <c r="IXK35" s="462"/>
      <c r="IXL35" s="462"/>
      <c r="IXM35" s="462"/>
      <c r="IXN35" s="462"/>
      <c r="IXO35" s="462"/>
      <c r="IXP35" s="462"/>
      <c r="IXQ35" s="462"/>
      <c r="IXR35" s="462"/>
      <c r="IXS35" s="462"/>
      <c r="IXT35" s="462"/>
      <c r="IXU35" s="462"/>
      <c r="IXV35" s="462"/>
      <c r="IXW35" s="462"/>
      <c r="IXX35" s="462"/>
      <c r="IXY35" s="462"/>
      <c r="IXZ35" s="462"/>
      <c r="IYA35" s="462"/>
      <c r="IYB35" s="462"/>
      <c r="IYC35" s="462"/>
      <c r="IYD35" s="462"/>
      <c r="IYE35" s="462"/>
      <c r="IYF35" s="462"/>
      <c r="IYG35" s="462"/>
      <c r="IYH35" s="462"/>
      <c r="IYI35" s="462"/>
      <c r="IYJ35" s="462"/>
      <c r="IYK35" s="462"/>
      <c r="IYL35" s="462"/>
      <c r="IYM35" s="462"/>
      <c r="IYN35" s="462"/>
      <c r="IYO35" s="462"/>
      <c r="IYP35" s="462"/>
      <c r="IYQ35" s="462"/>
      <c r="IYR35" s="462"/>
      <c r="IYS35" s="462"/>
      <c r="IYT35" s="462"/>
      <c r="IYU35" s="462"/>
      <c r="IYV35" s="462"/>
      <c r="IYW35" s="462"/>
      <c r="IYX35" s="462"/>
      <c r="IYY35" s="462"/>
      <c r="IYZ35" s="462"/>
      <c r="IZA35" s="462"/>
      <c r="IZB35" s="462"/>
      <c r="IZC35" s="462"/>
      <c r="IZD35" s="462"/>
      <c r="IZE35" s="462"/>
      <c r="IZF35" s="462"/>
      <c r="IZG35" s="462"/>
      <c r="IZH35" s="462"/>
      <c r="IZI35" s="462"/>
      <c r="IZJ35" s="462"/>
      <c r="IZK35" s="462"/>
      <c r="IZL35" s="462"/>
      <c r="IZM35" s="462"/>
      <c r="IZN35" s="462"/>
      <c r="IZO35" s="462"/>
      <c r="IZP35" s="462"/>
      <c r="IZQ35" s="462"/>
      <c r="IZR35" s="462"/>
      <c r="IZS35" s="462"/>
      <c r="IZT35" s="462"/>
      <c r="IZU35" s="462"/>
      <c r="IZV35" s="462"/>
      <c r="IZW35" s="462"/>
      <c r="IZX35" s="462"/>
      <c r="IZY35" s="462"/>
      <c r="IZZ35" s="462"/>
      <c r="JAA35" s="462"/>
      <c r="JAB35" s="462"/>
      <c r="JAC35" s="462"/>
      <c r="JAD35" s="462"/>
      <c r="JAE35" s="462"/>
      <c r="JAF35" s="462"/>
      <c r="JAG35" s="462"/>
      <c r="JAH35" s="462"/>
      <c r="JAI35" s="462"/>
      <c r="JAJ35" s="462"/>
      <c r="JAK35" s="462"/>
      <c r="JAL35" s="462"/>
      <c r="JAM35" s="462"/>
      <c r="JAN35" s="462"/>
      <c r="JAO35" s="462"/>
      <c r="JAP35" s="462"/>
      <c r="JAQ35" s="462"/>
      <c r="JAR35" s="462"/>
      <c r="JAS35" s="462"/>
      <c r="JAT35" s="462"/>
      <c r="JAU35" s="462"/>
      <c r="JAV35" s="462"/>
      <c r="JAW35" s="462"/>
      <c r="JAX35" s="462"/>
      <c r="JAY35" s="462"/>
      <c r="JAZ35" s="462"/>
      <c r="JBA35" s="462"/>
      <c r="JBB35" s="462"/>
      <c r="JBC35" s="462"/>
      <c r="JBD35" s="462"/>
      <c r="JBE35" s="462"/>
      <c r="JBF35" s="462"/>
      <c r="JBG35" s="462"/>
      <c r="JBH35" s="462"/>
      <c r="JBI35" s="462"/>
      <c r="JBJ35" s="462"/>
      <c r="JBK35" s="462"/>
      <c r="JBL35" s="462"/>
      <c r="JBM35" s="462"/>
      <c r="JBN35" s="462"/>
      <c r="JBO35" s="462"/>
      <c r="JBP35" s="462"/>
      <c r="JBQ35" s="462"/>
      <c r="JBR35" s="462"/>
      <c r="JBS35" s="462"/>
      <c r="JBT35" s="462"/>
      <c r="JBU35" s="462"/>
      <c r="JBV35" s="462"/>
      <c r="JBW35" s="462"/>
      <c r="JBX35" s="462"/>
      <c r="JBY35" s="462"/>
      <c r="JBZ35" s="462"/>
      <c r="JCA35" s="462"/>
      <c r="JCB35" s="462"/>
      <c r="JCC35" s="462"/>
      <c r="JCD35" s="462"/>
      <c r="JCE35" s="462"/>
      <c r="JCF35" s="462"/>
      <c r="JCG35" s="462"/>
      <c r="JCH35" s="462"/>
      <c r="JCI35" s="462"/>
      <c r="JCJ35" s="462"/>
      <c r="JCK35" s="462"/>
      <c r="JCL35" s="462"/>
      <c r="JCM35" s="462"/>
      <c r="JCN35" s="462"/>
      <c r="JCO35" s="462"/>
      <c r="JCP35" s="462"/>
      <c r="JCQ35" s="462"/>
      <c r="JCR35" s="462"/>
      <c r="JCS35" s="462"/>
      <c r="JCT35" s="462"/>
      <c r="JCU35" s="462"/>
      <c r="JCV35" s="462"/>
      <c r="JCW35" s="462"/>
      <c r="JCX35" s="462"/>
      <c r="JCY35" s="462"/>
      <c r="JCZ35" s="462"/>
      <c r="JDA35" s="462"/>
      <c r="JDB35" s="462"/>
      <c r="JDC35" s="462"/>
      <c r="JDD35" s="462"/>
      <c r="JDE35" s="462"/>
      <c r="JDF35" s="462"/>
      <c r="JDG35" s="462"/>
      <c r="JDH35" s="462"/>
      <c r="JDI35" s="462"/>
      <c r="JDJ35" s="462"/>
      <c r="JDK35" s="462"/>
      <c r="JDL35" s="462"/>
      <c r="JDM35" s="462"/>
      <c r="JDN35" s="462"/>
      <c r="JDO35" s="462"/>
      <c r="JDP35" s="462"/>
      <c r="JDQ35" s="462"/>
      <c r="JDR35" s="462"/>
      <c r="JDS35" s="462"/>
      <c r="JDT35" s="462"/>
      <c r="JDU35" s="462"/>
      <c r="JDV35" s="462"/>
      <c r="JDW35" s="462"/>
      <c r="JDX35" s="462"/>
      <c r="JDY35" s="462"/>
      <c r="JDZ35" s="462"/>
      <c r="JEA35" s="462"/>
      <c r="JEB35" s="462"/>
      <c r="JEC35" s="462"/>
      <c r="JED35" s="462"/>
      <c r="JEE35" s="462"/>
      <c r="JEF35" s="462"/>
      <c r="JEG35" s="462"/>
      <c r="JEH35" s="462"/>
      <c r="JEI35" s="462"/>
      <c r="JEJ35" s="462"/>
      <c r="JEK35" s="462"/>
      <c r="JEL35" s="462"/>
      <c r="JEM35" s="462"/>
      <c r="JEN35" s="462"/>
      <c r="JEO35" s="462"/>
      <c r="JEP35" s="462"/>
      <c r="JEQ35" s="462"/>
      <c r="JER35" s="462"/>
      <c r="JES35" s="462"/>
      <c r="JET35" s="462"/>
      <c r="JEU35" s="462"/>
      <c r="JEV35" s="462"/>
      <c r="JEW35" s="462"/>
      <c r="JEX35" s="462"/>
      <c r="JEY35" s="462"/>
      <c r="JEZ35" s="462"/>
      <c r="JFA35" s="462"/>
      <c r="JFB35" s="462"/>
      <c r="JFC35" s="462"/>
      <c r="JFD35" s="462"/>
      <c r="JFE35" s="462"/>
      <c r="JFF35" s="462"/>
      <c r="JFG35" s="462"/>
      <c r="JFH35" s="462"/>
      <c r="JFI35" s="462"/>
      <c r="JFJ35" s="462"/>
      <c r="JFK35" s="462"/>
      <c r="JFL35" s="462"/>
      <c r="JFM35" s="462"/>
      <c r="JFN35" s="462"/>
      <c r="JFO35" s="462"/>
      <c r="JFP35" s="462"/>
      <c r="JFQ35" s="462"/>
      <c r="JFR35" s="462"/>
      <c r="JFS35" s="462"/>
      <c r="JFT35" s="462"/>
      <c r="JFU35" s="462"/>
      <c r="JFV35" s="462"/>
      <c r="JFW35" s="462"/>
      <c r="JFX35" s="462"/>
      <c r="JFY35" s="462"/>
      <c r="JFZ35" s="462"/>
      <c r="JGA35" s="462"/>
      <c r="JGB35" s="462"/>
      <c r="JGC35" s="462"/>
      <c r="JGD35" s="462"/>
      <c r="JGE35" s="462"/>
      <c r="JGF35" s="462"/>
      <c r="JGG35" s="462"/>
      <c r="JGH35" s="462"/>
      <c r="JGI35" s="462"/>
      <c r="JGJ35" s="462"/>
      <c r="JGK35" s="462"/>
      <c r="JGL35" s="462"/>
      <c r="JGM35" s="462"/>
      <c r="JGN35" s="462"/>
      <c r="JGO35" s="462"/>
      <c r="JGP35" s="462"/>
      <c r="JGQ35" s="462"/>
      <c r="JGR35" s="462"/>
      <c r="JGS35" s="462"/>
      <c r="JGT35" s="462"/>
      <c r="JGU35" s="462"/>
      <c r="JGV35" s="462"/>
      <c r="JGW35" s="462"/>
      <c r="JGX35" s="462"/>
      <c r="JGY35" s="462"/>
      <c r="JGZ35" s="462"/>
      <c r="JHA35" s="462"/>
      <c r="JHB35" s="462"/>
      <c r="JHC35" s="462"/>
      <c r="JHD35" s="462"/>
      <c r="JHE35" s="462"/>
      <c r="JHF35" s="462"/>
      <c r="JHG35" s="462"/>
      <c r="JHH35" s="462"/>
      <c r="JHI35" s="462"/>
      <c r="JHJ35" s="462"/>
      <c r="JHK35" s="462"/>
      <c r="JHL35" s="462"/>
      <c r="JHM35" s="462"/>
      <c r="JHN35" s="462"/>
      <c r="JHO35" s="462"/>
      <c r="JHP35" s="462"/>
      <c r="JHQ35" s="462"/>
      <c r="JHR35" s="462"/>
      <c r="JHS35" s="462"/>
      <c r="JHT35" s="462"/>
      <c r="JHU35" s="462"/>
      <c r="JHV35" s="462"/>
      <c r="JHW35" s="462"/>
      <c r="JHX35" s="462"/>
      <c r="JHY35" s="462"/>
      <c r="JHZ35" s="462"/>
      <c r="JIA35" s="462"/>
      <c r="JIB35" s="462"/>
      <c r="JIC35" s="462"/>
      <c r="JID35" s="462"/>
      <c r="JIE35" s="462"/>
      <c r="JIF35" s="462"/>
      <c r="JIG35" s="462"/>
      <c r="JIH35" s="462"/>
      <c r="JII35" s="462"/>
      <c r="JIJ35" s="462"/>
      <c r="JIK35" s="462"/>
      <c r="JIL35" s="462"/>
      <c r="JIM35" s="462"/>
      <c r="JIN35" s="462"/>
      <c r="JIO35" s="462"/>
      <c r="JIP35" s="462"/>
      <c r="JIQ35" s="462"/>
      <c r="JIR35" s="462"/>
      <c r="JIS35" s="462"/>
      <c r="JIT35" s="462"/>
      <c r="JIU35" s="462"/>
      <c r="JIV35" s="462"/>
      <c r="JIW35" s="462"/>
      <c r="JIX35" s="462"/>
      <c r="JIY35" s="462"/>
      <c r="JIZ35" s="462"/>
      <c r="JJA35" s="462"/>
      <c r="JJB35" s="462"/>
      <c r="JJC35" s="462"/>
      <c r="JJD35" s="462"/>
      <c r="JJE35" s="462"/>
      <c r="JJF35" s="462"/>
      <c r="JJG35" s="462"/>
      <c r="JJH35" s="462"/>
      <c r="JJI35" s="462"/>
      <c r="JJJ35" s="462"/>
      <c r="JJK35" s="462"/>
      <c r="JJL35" s="462"/>
      <c r="JJM35" s="462"/>
      <c r="JJN35" s="462"/>
      <c r="JJO35" s="462"/>
      <c r="JJP35" s="462"/>
      <c r="JJQ35" s="462"/>
      <c r="JJR35" s="462"/>
      <c r="JJS35" s="462"/>
      <c r="JJT35" s="462"/>
      <c r="JJU35" s="462"/>
      <c r="JJV35" s="462"/>
      <c r="JJW35" s="462"/>
      <c r="JJX35" s="462"/>
      <c r="JJY35" s="462"/>
      <c r="JJZ35" s="462"/>
      <c r="JKA35" s="462"/>
      <c r="JKB35" s="462"/>
      <c r="JKC35" s="462"/>
      <c r="JKD35" s="462"/>
      <c r="JKE35" s="462"/>
      <c r="JKF35" s="462"/>
      <c r="JKG35" s="462"/>
      <c r="JKH35" s="462"/>
      <c r="JKI35" s="462"/>
      <c r="JKJ35" s="462"/>
      <c r="JKK35" s="462"/>
      <c r="JKL35" s="462"/>
      <c r="JKM35" s="462"/>
      <c r="JKN35" s="462"/>
      <c r="JKO35" s="462"/>
      <c r="JKP35" s="462"/>
      <c r="JKQ35" s="462"/>
      <c r="JKR35" s="462"/>
      <c r="JKS35" s="462"/>
      <c r="JKT35" s="462"/>
      <c r="JKU35" s="462"/>
      <c r="JKV35" s="462"/>
      <c r="JKW35" s="462"/>
      <c r="JKX35" s="462"/>
      <c r="JKY35" s="462"/>
      <c r="JKZ35" s="462"/>
      <c r="JLA35" s="462"/>
      <c r="JLB35" s="462"/>
      <c r="JLC35" s="462"/>
      <c r="JLD35" s="462"/>
      <c r="JLE35" s="462"/>
      <c r="JLF35" s="462"/>
      <c r="JLG35" s="462"/>
      <c r="JLH35" s="462"/>
      <c r="JLI35" s="462"/>
      <c r="JLJ35" s="462"/>
      <c r="JLK35" s="462"/>
      <c r="JLL35" s="462"/>
      <c r="JLM35" s="462"/>
      <c r="JLN35" s="462"/>
      <c r="JLO35" s="462"/>
      <c r="JLP35" s="462"/>
      <c r="JLQ35" s="462"/>
      <c r="JLR35" s="462"/>
      <c r="JLS35" s="462"/>
      <c r="JLT35" s="462"/>
      <c r="JLU35" s="462"/>
      <c r="JLV35" s="462"/>
      <c r="JLW35" s="462"/>
      <c r="JLX35" s="462"/>
      <c r="JLY35" s="462"/>
      <c r="JLZ35" s="462"/>
      <c r="JMA35" s="462"/>
      <c r="JMB35" s="462"/>
      <c r="JMC35" s="462"/>
      <c r="JMD35" s="462"/>
      <c r="JME35" s="462"/>
      <c r="JMF35" s="462"/>
      <c r="JMG35" s="462"/>
      <c r="JMH35" s="462"/>
      <c r="JMI35" s="462"/>
      <c r="JMJ35" s="462"/>
      <c r="JMK35" s="462"/>
      <c r="JML35" s="462"/>
      <c r="JMM35" s="462"/>
      <c r="JMN35" s="462"/>
      <c r="JMO35" s="462"/>
      <c r="JMP35" s="462"/>
      <c r="JMQ35" s="462"/>
      <c r="JMR35" s="462"/>
      <c r="JMS35" s="462"/>
      <c r="JMT35" s="462"/>
      <c r="JMU35" s="462"/>
      <c r="JMV35" s="462"/>
      <c r="JMW35" s="462"/>
      <c r="JMX35" s="462"/>
      <c r="JMY35" s="462"/>
      <c r="JMZ35" s="462"/>
      <c r="JNA35" s="462"/>
      <c r="JNB35" s="462"/>
      <c r="JNC35" s="462"/>
      <c r="JND35" s="462"/>
      <c r="JNE35" s="462"/>
      <c r="JNF35" s="462"/>
      <c r="JNG35" s="462"/>
      <c r="JNH35" s="462"/>
      <c r="JNI35" s="462"/>
      <c r="JNJ35" s="462"/>
      <c r="JNK35" s="462"/>
      <c r="JNL35" s="462"/>
      <c r="JNM35" s="462"/>
      <c r="JNN35" s="462"/>
      <c r="JNO35" s="462"/>
      <c r="JNP35" s="462"/>
      <c r="JNQ35" s="462"/>
      <c r="JNR35" s="462"/>
      <c r="JNS35" s="462"/>
      <c r="JNT35" s="462"/>
      <c r="JNU35" s="462"/>
      <c r="JNV35" s="462"/>
      <c r="JNW35" s="462"/>
      <c r="JNX35" s="462"/>
      <c r="JNY35" s="462"/>
      <c r="JNZ35" s="462"/>
      <c r="JOA35" s="462"/>
      <c r="JOB35" s="462"/>
      <c r="JOC35" s="462"/>
      <c r="JOD35" s="462"/>
      <c r="JOE35" s="462"/>
      <c r="JOF35" s="462"/>
      <c r="JOG35" s="462"/>
      <c r="JOH35" s="462"/>
      <c r="JOI35" s="462"/>
      <c r="JOJ35" s="462"/>
      <c r="JOK35" s="462"/>
      <c r="JOL35" s="462"/>
      <c r="JOM35" s="462"/>
      <c r="JON35" s="462"/>
      <c r="JOO35" s="462"/>
      <c r="JOP35" s="462"/>
      <c r="JOQ35" s="462"/>
      <c r="JOR35" s="462"/>
      <c r="JOS35" s="462"/>
      <c r="JOT35" s="462"/>
      <c r="JOU35" s="462"/>
      <c r="JOV35" s="462"/>
      <c r="JOW35" s="462"/>
      <c r="JOX35" s="462"/>
      <c r="JOY35" s="462"/>
      <c r="JOZ35" s="462"/>
      <c r="JPA35" s="462"/>
      <c r="JPB35" s="462"/>
      <c r="JPC35" s="462"/>
      <c r="JPD35" s="462"/>
      <c r="JPE35" s="462"/>
      <c r="JPF35" s="462"/>
      <c r="JPG35" s="462"/>
      <c r="JPH35" s="462"/>
      <c r="JPI35" s="462"/>
      <c r="JPJ35" s="462"/>
      <c r="JPK35" s="462"/>
      <c r="JPL35" s="462"/>
      <c r="JPM35" s="462"/>
      <c r="JPN35" s="462"/>
      <c r="JPO35" s="462"/>
      <c r="JPP35" s="462"/>
      <c r="JPQ35" s="462"/>
      <c r="JPR35" s="462"/>
      <c r="JPS35" s="462"/>
      <c r="JPT35" s="462"/>
      <c r="JPU35" s="462"/>
      <c r="JPV35" s="462"/>
      <c r="JPW35" s="462"/>
      <c r="JPX35" s="462"/>
      <c r="JPY35" s="462"/>
      <c r="JPZ35" s="462"/>
      <c r="JQA35" s="462"/>
      <c r="JQB35" s="462"/>
      <c r="JQC35" s="462"/>
      <c r="JQD35" s="462"/>
      <c r="JQE35" s="462"/>
      <c r="JQF35" s="462"/>
      <c r="JQG35" s="462"/>
      <c r="JQH35" s="462"/>
      <c r="JQI35" s="462"/>
      <c r="JQJ35" s="462"/>
      <c r="JQK35" s="462"/>
      <c r="JQL35" s="462"/>
      <c r="JQM35" s="462"/>
      <c r="JQN35" s="462"/>
      <c r="JQO35" s="462"/>
      <c r="JQP35" s="462"/>
      <c r="JQQ35" s="462"/>
      <c r="JQR35" s="462"/>
      <c r="JQS35" s="462"/>
      <c r="JQT35" s="462"/>
      <c r="JQU35" s="462"/>
      <c r="JQV35" s="462"/>
      <c r="JQW35" s="462"/>
      <c r="JQX35" s="462"/>
      <c r="JQY35" s="462"/>
      <c r="JQZ35" s="462"/>
      <c r="JRA35" s="462"/>
      <c r="JRB35" s="462"/>
      <c r="JRC35" s="462"/>
      <c r="JRD35" s="462"/>
      <c r="JRE35" s="462"/>
      <c r="JRF35" s="462"/>
      <c r="JRG35" s="462"/>
      <c r="JRH35" s="462"/>
      <c r="JRI35" s="462"/>
      <c r="JRJ35" s="462"/>
      <c r="JRK35" s="462"/>
      <c r="JRL35" s="462"/>
      <c r="JRM35" s="462"/>
      <c r="JRN35" s="462"/>
      <c r="JRO35" s="462"/>
      <c r="JRP35" s="462"/>
      <c r="JRQ35" s="462"/>
      <c r="JRR35" s="462"/>
      <c r="JRS35" s="462"/>
      <c r="JRT35" s="462"/>
      <c r="JRU35" s="462"/>
      <c r="JRV35" s="462"/>
      <c r="JRW35" s="462"/>
      <c r="JRX35" s="462"/>
      <c r="JRY35" s="462"/>
      <c r="JRZ35" s="462"/>
      <c r="JSA35" s="462"/>
      <c r="JSB35" s="462"/>
      <c r="JSC35" s="462"/>
      <c r="JSD35" s="462"/>
      <c r="JSE35" s="462"/>
      <c r="JSF35" s="462"/>
      <c r="JSG35" s="462"/>
      <c r="JSH35" s="462"/>
      <c r="JSI35" s="462"/>
      <c r="JSJ35" s="462"/>
      <c r="JSK35" s="462"/>
      <c r="JSL35" s="462"/>
      <c r="JSM35" s="462"/>
      <c r="JSN35" s="462"/>
      <c r="JSO35" s="462"/>
      <c r="JSP35" s="462"/>
      <c r="JSQ35" s="462"/>
      <c r="JSR35" s="462"/>
      <c r="JSS35" s="462"/>
      <c r="JST35" s="462"/>
      <c r="JSU35" s="462"/>
      <c r="JSV35" s="462"/>
      <c r="JSW35" s="462"/>
      <c r="JSX35" s="462"/>
      <c r="JSY35" s="462"/>
      <c r="JSZ35" s="462"/>
      <c r="JTA35" s="462"/>
      <c r="JTB35" s="462"/>
      <c r="JTC35" s="462"/>
      <c r="JTD35" s="462"/>
      <c r="JTE35" s="462"/>
      <c r="JTF35" s="462"/>
      <c r="JTG35" s="462"/>
      <c r="JTH35" s="462"/>
      <c r="JTI35" s="462"/>
      <c r="JTJ35" s="462"/>
      <c r="JTK35" s="462"/>
      <c r="JTL35" s="462"/>
      <c r="JTM35" s="462"/>
      <c r="JTN35" s="462"/>
      <c r="JTO35" s="462"/>
      <c r="JTP35" s="462"/>
      <c r="JTQ35" s="462"/>
      <c r="JTR35" s="462"/>
      <c r="JTS35" s="462"/>
      <c r="JTT35" s="462"/>
      <c r="JTU35" s="462"/>
      <c r="JTV35" s="462"/>
      <c r="JTW35" s="462"/>
      <c r="JTX35" s="462"/>
      <c r="JTY35" s="462"/>
      <c r="JTZ35" s="462"/>
      <c r="JUA35" s="462"/>
      <c r="JUB35" s="462"/>
      <c r="JUC35" s="462"/>
      <c r="JUD35" s="462"/>
      <c r="JUE35" s="462"/>
      <c r="JUF35" s="462"/>
      <c r="JUG35" s="462"/>
      <c r="JUH35" s="462"/>
      <c r="JUI35" s="462"/>
      <c r="JUJ35" s="462"/>
      <c r="JUK35" s="462"/>
      <c r="JUL35" s="462"/>
      <c r="JUM35" s="462"/>
      <c r="JUN35" s="462"/>
      <c r="JUO35" s="462"/>
      <c r="JUP35" s="462"/>
      <c r="JUQ35" s="462"/>
      <c r="JUR35" s="462"/>
      <c r="JUS35" s="462"/>
      <c r="JUT35" s="462"/>
      <c r="JUU35" s="462"/>
      <c r="JUV35" s="462"/>
      <c r="JUW35" s="462"/>
      <c r="JUX35" s="462"/>
      <c r="JUY35" s="462"/>
      <c r="JUZ35" s="462"/>
      <c r="JVA35" s="462"/>
      <c r="JVB35" s="462"/>
      <c r="JVC35" s="462"/>
      <c r="JVD35" s="462"/>
      <c r="JVE35" s="462"/>
      <c r="JVF35" s="462"/>
      <c r="JVG35" s="462"/>
      <c r="JVH35" s="462"/>
      <c r="JVI35" s="462"/>
      <c r="JVJ35" s="462"/>
      <c r="JVK35" s="462"/>
      <c r="JVL35" s="462"/>
      <c r="JVM35" s="462"/>
      <c r="JVN35" s="462"/>
      <c r="JVO35" s="462"/>
      <c r="JVP35" s="462"/>
      <c r="JVQ35" s="462"/>
      <c r="JVR35" s="462"/>
      <c r="JVS35" s="462"/>
      <c r="JVT35" s="462"/>
      <c r="JVU35" s="462"/>
      <c r="JVV35" s="462"/>
      <c r="JVW35" s="462"/>
      <c r="JVX35" s="462"/>
      <c r="JVY35" s="462"/>
      <c r="JVZ35" s="462"/>
      <c r="JWA35" s="462"/>
      <c r="JWB35" s="462"/>
      <c r="JWC35" s="462"/>
      <c r="JWD35" s="462"/>
      <c r="JWE35" s="462"/>
      <c r="JWF35" s="462"/>
      <c r="JWG35" s="462"/>
      <c r="JWH35" s="462"/>
      <c r="JWI35" s="462"/>
      <c r="JWJ35" s="462"/>
      <c r="JWK35" s="462"/>
      <c r="JWL35" s="462"/>
      <c r="JWM35" s="462"/>
      <c r="JWN35" s="462"/>
      <c r="JWO35" s="462"/>
      <c r="JWP35" s="462"/>
      <c r="JWQ35" s="462"/>
      <c r="JWR35" s="462"/>
      <c r="JWS35" s="462"/>
      <c r="JWT35" s="462"/>
      <c r="JWU35" s="462"/>
      <c r="JWV35" s="462"/>
      <c r="JWW35" s="462"/>
      <c r="JWX35" s="462"/>
      <c r="JWY35" s="462"/>
      <c r="JWZ35" s="462"/>
      <c r="JXA35" s="462"/>
      <c r="JXB35" s="462"/>
      <c r="JXC35" s="462"/>
      <c r="JXD35" s="462"/>
      <c r="JXE35" s="462"/>
      <c r="JXF35" s="462"/>
      <c r="JXG35" s="462"/>
      <c r="JXH35" s="462"/>
      <c r="JXI35" s="462"/>
      <c r="JXJ35" s="462"/>
      <c r="JXK35" s="462"/>
      <c r="JXL35" s="462"/>
      <c r="JXM35" s="462"/>
      <c r="JXN35" s="462"/>
      <c r="JXO35" s="462"/>
      <c r="JXP35" s="462"/>
      <c r="JXQ35" s="462"/>
      <c r="JXR35" s="462"/>
      <c r="JXS35" s="462"/>
      <c r="JXT35" s="462"/>
      <c r="JXU35" s="462"/>
      <c r="JXV35" s="462"/>
      <c r="JXW35" s="462"/>
      <c r="JXX35" s="462"/>
      <c r="JXY35" s="462"/>
      <c r="JXZ35" s="462"/>
      <c r="JYA35" s="462"/>
      <c r="JYB35" s="462"/>
      <c r="JYC35" s="462"/>
      <c r="JYD35" s="462"/>
      <c r="JYE35" s="462"/>
      <c r="JYF35" s="462"/>
      <c r="JYG35" s="462"/>
      <c r="JYH35" s="462"/>
      <c r="JYI35" s="462"/>
      <c r="JYJ35" s="462"/>
      <c r="JYK35" s="462"/>
      <c r="JYL35" s="462"/>
      <c r="JYM35" s="462"/>
      <c r="JYN35" s="462"/>
      <c r="JYO35" s="462"/>
      <c r="JYP35" s="462"/>
      <c r="JYQ35" s="462"/>
      <c r="JYR35" s="462"/>
      <c r="JYS35" s="462"/>
      <c r="JYT35" s="462"/>
      <c r="JYU35" s="462"/>
      <c r="JYV35" s="462"/>
      <c r="JYW35" s="462"/>
      <c r="JYX35" s="462"/>
      <c r="JYY35" s="462"/>
      <c r="JYZ35" s="462"/>
      <c r="JZA35" s="462"/>
      <c r="JZB35" s="462"/>
      <c r="JZC35" s="462"/>
      <c r="JZD35" s="462"/>
      <c r="JZE35" s="462"/>
      <c r="JZF35" s="462"/>
      <c r="JZG35" s="462"/>
      <c r="JZH35" s="462"/>
      <c r="JZI35" s="462"/>
      <c r="JZJ35" s="462"/>
      <c r="JZK35" s="462"/>
      <c r="JZL35" s="462"/>
      <c r="JZM35" s="462"/>
      <c r="JZN35" s="462"/>
      <c r="JZO35" s="462"/>
      <c r="JZP35" s="462"/>
      <c r="JZQ35" s="462"/>
      <c r="JZR35" s="462"/>
      <c r="JZS35" s="462"/>
      <c r="JZT35" s="462"/>
      <c r="JZU35" s="462"/>
      <c r="JZV35" s="462"/>
      <c r="JZW35" s="462"/>
      <c r="JZX35" s="462"/>
      <c r="JZY35" s="462"/>
      <c r="JZZ35" s="462"/>
      <c r="KAA35" s="462"/>
      <c r="KAB35" s="462"/>
      <c r="KAC35" s="462"/>
      <c r="KAD35" s="462"/>
      <c r="KAE35" s="462"/>
      <c r="KAF35" s="462"/>
      <c r="KAG35" s="462"/>
      <c r="KAH35" s="462"/>
      <c r="KAI35" s="462"/>
      <c r="KAJ35" s="462"/>
      <c r="KAK35" s="462"/>
      <c r="KAL35" s="462"/>
      <c r="KAM35" s="462"/>
      <c r="KAN35" s="462"/>
      <c r="KAO35" s="462"/>
      <c r="KAP35" s="462"/>
      <c r="KAQ35" s="462"/>
      <c r="KAR35" s="462"/>
      <c r="KAS35" s="462"/>
      <c r="KAT35" s="462"/>
      <c r="KAU35" s="462"/>
      <c r="KAV35" s="462"/>
      <c r="KAW35" s="462"/>
      <c r="KAX35" s="462"/>
      <c r="KAY35" s="462"/>
      <c r="KAZ35" s="462"/>
      <c r="KBA35" s="462"/>
      <c r="KBB35" s="462"/>
      <c r="KBC35" s="462"/>
      <c r="KBD35" s="462"/>
      <c r="KBE35" s="462"/>
      <c r="KBF35" s="462"/>
      <c r="KBG35" s="462"/>
      <c r="KBH35" s="462"/>
      <c r="KBI35" s="462"/>
      <c r="KBJ35" s="462"/>
      <c r="KBK35" s="462"/>
      <c r="KBL35" s="462"/>
      <c r="KBM35" s="462"/>
      <c r="KBN35" s="462"/>
      <c r="KBO35" s="462"/>
      <c r="KBP35" s="462"/>
      <c r="KBQ35" s="462"/>
      <c r="KBR35" s="462"/>
      <c r="KBS35" s="462"/>
      <c r="KBT35" s="462"/>
      <c r="KBU35" s="462"/>
      <c r="KBV35" s="462"/>
      <c r="KBW35" s="462"/>
      <c r="KBX35" s="462"/>
      <c r="KBY35" s="462"/>
      <c r="KBZ35" s="462"/>
      <c r="KCA35" s="462"/>
      <c r="KCB35" s="462"/>
      <c r="KCC35" s="462"/>
      <c r="KCD35" s="462"/>
      <c r="KCE35" s="462"/>
      <c r="KCF35" s="462"/>
      <c r="KCG35" s="462"/>
      <c r="KCH35" s="462"/>
      <c r="KCI35" s="462"/>
      <c r="KCJ35" s="462"/>
      <c r="KCK35" s="462"/>
      <c r="KCL35" s="462"/>
      <c r="KCM35" s="462"/>
      <c r="KCN35" s="462"/>
      <c r="KCO35" s="462"/>
      <c r="KCP35" s="462"/>
      <c r="KCQ35" s="462"/>
      <c r="KCR35" s="462"/>
      <c r="KCS35" s="462"/>
      <c r="KCT35" s="462"/>
      <c r="KCU35" s="462"/>
      <c r="KCV35" s="462"/>
      <c r="KCW35" s="462"/>
      <c r="KCX35" s="462"/>
      <c r="KCY35" s="462"/>
      <c r="KCZ35" s="462"/>
      <c r="KDA35" s="462"/>
      <c r="KDB35" s="462"/>
      <c r="KDC35" s="462"/>
      <c r="KDD35" s="462"/>
      <c r="KDE35" s="462"/>
      <c r="KDF35" s="462"/>
      <c r="KDG35" s="462"/>
      <c r="KDH35" s="462"/>
      <c r="KDI35" s="462"/>
      <c r="KDJ35" s="462"/>
      <c r="KDK35" s="462"/>
      <c r="KDL35" s="462"/>
      <c r="KDM35" s="462"/>
      <c r="KDN35" s="462"/>
      <c r="KDO35" s="462"/>
      <c r="KDP35" s="462"/>
      <c r="KDQ35" s="462"/>
      <c r="KDR35" s="462"/>
      <c r="KDS35" s="462"/>
      <c r="KDT35" s="462"/>
      <c r="KDU35" s="462"/>
      <c r="KDV35" s="462"/>
      <c r="KDW35" s="462"/>
      <c r="KDX35" s="462"/>
      <c r="KDY35" s="462"/>
      <c r="KDZ35" s="462"/>
      <c r="KEA35" s="462"/>
      <c r="KEB35" s="462"/>
      <c r="KEC35" s="462"/>
      <c r="KED35" s="462"/>
      <c r="KEE35" s="462"/>
      <c r="KEF35" s="462"/>
      <c r="KEG35" s="462"/>
      <c r="KEH35" s="462"/>
      <c r="KEI35" s="462"/>
      <c r="KEJ35" s="462"/>
      <c r="KEK35" s="462"/>
      <c r="KEL35" s="462"/>
      <c r="KEM35" s="462"/>
      <c r="KEN35" s="462"/>
      <c r="KEO35" s="462"/>
      <c r="KEP35" s="462"/>
      <c r="KEQ35" s="462"/>
      <c r="KER35" s="462"/>
      <c r="KES35" s="462"/>
      <c r="KET35" s="462"/>
      <c r="KEU35" s="462"/>
      <c r="KEV35" s="462"/>
      <c r="KEW35" s="462"/>
      <c r="KEX35" s="462"/>
      <c r="KEY35" s="462"/>
      <c r="KEZ35" s="462"/>
      <c r="KFA35" s="462"/>
      <c r="KFB35" s="462"/>
      <c r="KFC35" s="462"/>
      <c r="KFD35" s="462"/>
      <c r="KFE35" s="462"/>
      <c r="KFF35" s="462"/>
      <c r="KFG35" s="462"/>
      <c r="KFH35" s="462"/>
      <c r="KFI35" s="462"/>
      <c r="KFJ35" s="462"/>
      <c r="KFK35" s="462"/>
      <c r="KFL35" s="462"/>
      <c r="KFM35" s="462"/>
      <c r="KFN35" s="462"/>
      <c r="KFO35" s="462"/>
      <c r="KFP35" s="462"/>
      <c r="KFQ35" s="462"/>
      <c r="KFR35" s="462"/>
      <c r="KFS35" s="462"/>
      <c r="KFT35" s="462"/>
      <c r="KFU35" s="462"/>
      <c r="KFV35" s="462"/>
      <c r="KFW35" s="462"/>
      <c r="KFX35" s="462"/>
      <c r="KFY35" s="462"/>
      <c r="KFZ35" s="462"/>
      <c r="KGA35" s="462"/>
      <c r="KGB35" s="462"/>
      <c r="KGC35" s="462"/>
      <c r="KGD35" s="462"/>
      <c r="KGE35" s="462"/>
      <c r="KGF35" s="462"/>
      <c r="KGG35" s="462"/>
      <c r="KGH35" s="462"/>
      <c r="KGI35" s="462"/>
      <c r="KGJ35" s="462"/>
      <c r="KGK35" s="462"/>
      <c r="KGL35" s="462"/>
      <c r="KGM35" s="462"/>
      <c r="KGN35" s="462"/>
      <c r="KGO35" s="462"/>
      <c r="KGP35" s="462"/>
      <c r="KGQ35" s="462"/>
      <c r="KGR35" s="462"/>
      <c r="KGS35" s="462"/>
      <c r="KGT35" s="462"/>
      <c r="KGU35" s="462"/>
      <c r="KGV35" s="462"/>
      <c r="KGW35" s="462"/>
      <c r="KGX35" s="462"/>
      <c r="KGY35" s="462"/>
      <c r="KGZ35" s="462"/>
      <c r="KHA35" s="462"/>
      <c r="KHB35" s="462"/>
      <c r="KHC35" s="462"/>
      <c r="KHD35" s="462"/>
      <c r="KHE35" s="462"/>
      <c r="KHF35" s="462"/>
      <c r="KHG35" s="462"/>
      <c r="KHH35" s="462"/>
      <c r="KHI35" s="462"/>
      <c r="KHJ35" s="462"/>
      <c r="KHK35" s="462"/>
      <c r="KHL35" s="462"/>
      <c r="KHM35" s="462"/>
      <c r="KHN35" s="462"/>
      <c r="KHO35" s="462"/>
      <c r="KHP35" s="462"/>
      <c r="KHQ35" s="462"/>
      <c r="KHR35" s="462"/>
      <c r="KHS35" s="462"/>
      <c r="KHT35" s="462"/>
      <c r="KHU35" s="462"/>
      <c r="KHV35" s="462"/>
      <c r="KHW35" s="462"/>
      <c r="KHX35" s="462"/>
      <c r="KHY35" s="462"/>
      <c r="KHZ35" s="462"/>
      <c r="KIA35" s="462"/>
      <c r="KIB35" s="462"/>
      <c r="KIC35" s="462"/>
      <c r="KID35" s="462"/>
      <c r="KIE35" s="462"/>
      <c r="KIF35" s="462"/>
      <c r="KIG35" s="462"/>
      <c r="KIH35" s="462"/>
      <c r="KII35" s="462"/>
      <c r="KIJ35" s="462"/>
      <c r="KIK35" s="462"/>
      <c r="KIL35" s="462"/>
      <c r="KIM35" s="462"/>
      <c r="KIN35" s="462"/>
      <c r="KIO35" s="462"/>
      <c r="KIP35" s="462"/>
      <c r="KIQ35" s="462"/>
      <c r="KIR35" s="462"/>
      <c r="KIS35" s="462"/>
      <c r="KIT35" s="462"/>
      <c r="KIU35" s="462"/>
      <c r="KIV35" s="462"/>
      <c r="KIW35" s="462"/>
      <c r="KIX35" s="462"/>
      <c r="KIY35" s="462"/>
      <c r="KIZ35" s="462"/>
      <c r="KJA35" s="462"/>
      <c r="KJB35" s="462"/>
      <c r="KJC35" s="462"/>
      <c r="KJD35" s="462"/>
      <c r="KJE35" s="462"/>
      <c r="KJF35" s="462"/>
      <c r="KJG35" s="462"/>
      <c r="KJH35" s="462"/>
      <c r="KJI35" s="462"/>
      <c r="KJJ35" s="462"/>
      <c r="KJK35" s="462"/>
      <c r="KJL35" s="462"/>
      <c r="KJM35" s="462"/>
      <c r="KJN35" s="462"/>
      <c r="KJO35" s="462"/>
      <c r="KJP35" s="462"/>
      <c r="KJQ35" s="462"/>
      <c r="KJR35" s="462"/>
      <c r="KJS35" s="462"/>
      <c r="KJT35" s="462"/>
      <c r="KJU35" s="462"/>
      <c r="KJV35" s="462"/>
      <c r="KJW35" s="462"/>
      <c r="KJX35" s="462"/>
      <c r="KJY35" s="462"/>
      <c r="KJZ35" s="462"/>
      <c r="KKA35" s="462"/>
      <c r="KKB35" s="462"/>
      <c r="KKC35" s="462"/>
      <c r="KKD35" s="462"/>
      <c r="KKE35" s="462"/>
      <c r="KKF35" s="462"/>
      <c r="KKG35" s="462"/>
      <c r="KKH35" s="462"/>
      <c r="KKI35" s="462"/>
      <c r="KKJ35" s="462"/>
      <c r="KKK35" s="462"/>
      <c r="KKL35" s="462"/>
      <c r="KKM35" s="462"/>
      <c r="KKN35" s="462"/>
      <c r="KKO35" s="462"/>
      <c r="KKP35" s="462"/>
      <c r="KKQ35" s="462"/>
      <c r="KKR35" s="462"/>
      <c r="KKS35" s="462"/>
      <c r="KKT35" s="462"/>
      <c r="KKU35" s="462"/>
      <c r="KKV35" s="462"/>
      <c r="KKW35" s="462"/>
      <c r="KKX35" s="462"/>
      <c r="KKY35" s="462"/>
      <c r="KKZ35" s="462"/>
      <c r="KLA35" s="462"/>
      <c r="KLB35" s="462"/>
      <c r="KLC35" s="462"/>
      <c r="KLD35" s="462"/>
      <c r="KLE35" s="462"/>
      <c r="KLF35" s="462"/>
      <c r="KLG35" s="462"/>
      <c r="KLH35" s="462"/>
      <c r="KLI35" s="462"/>
      <c r="KLJ35" s="462"/>
      <c r="KLK35" s="462"/>
      <c r="KLL35" s="462"/>
      <c r="KLM35" s="462"/>
      <c r="KLN35" s="462"/>
      <c r="KLO35" s="462"/>
      <c r="KLP35" s="462"/>
      <c r="KLQ35" s="462"/>
      <c r="KLR35" s="462"/>
      <c r="KLS35" s="462"/>
      <c r="KLT35" s="462"/>
      <c r="KLU35" s="462"/>
      <c r="KLV35" s="462"/>
      <c r="KLW35" s="462"/>
      <c r="KLX35" s="462"/>
      <c r="KLY35" s="462"/>
      <c r="KLZ35" s="462"/>
      <c r="KMA35" s="462"/>
      <c r="KMB35" s="462"/>
      <c r="KMC35" s="462"/>
      <c r="KMD35" s="462"/>
      <c r="KME35" s="462"/>
      <c r="KMF35" s="462"/>
      <c r="KMG35" s="462"/>
      <c r="KMH35" s="462"/>
      <c r="KMI35" s="462"/>
      <c r="KMJ35" s="462"/>
      <c r="KMK35" s="462"/>
      <c r="KML35" s="462"/>
      <c r="KMM35" s="462"/>
      <c r="KMN35" s="462"/>
      <c r="KMO35" s="462"/>
      <c r="KMP35" s="462"/>
      <c r="KMQ35" s="462"/>
      <c r="KMR35" s="462"/>
      <c r="KMS35" s="462"/>
      <c r="KMT35" s="462"/>
      <c r="KMU35" s="462"/>
      <c r="KMV35" s="462"/>
      <c r="KMW35" s="462"/>
      <c r="KMX35" s="462"/>
      <c r="KMY35" s="462"/>
      <c r="KMZ35" s="462"/>
      <c r="KNA35" s="462"/>
      <c r="KNB35" s="462"/>
      <c r="KNC35" s="462"/>
      <c r="KND35" s="462"/>
      <c r="KNE35" s="462"/>
      <c r="KNF35" s="462"/>
      <c r="KNG35" s="462"/>
      <c r="KNH35" s="462"/>
      <c r="KNI35" s="462"/>
      <c r="KNJ35" s="462"/>
      <c r="KNK35" s="462"/>
      <c r="KNL35" s="462"/>
      <c r="KNM35" s="462"/>
      <c r="KNN35" s="462"/>
      <c r="KNO35" s="462"/>
      <c r="KNP35" s="462"/>
      <c r="KNQ35" s="462"/>
      <c r="KNR35" s="462"/>
      <c r="KNS35" s="462"/>
      <c r="KNT35" s="462"/>
      <c r="KNU35" s="462"/>
      <c r="KNV35" s="462"/>
      <c r="KNW35" s="462"/>
      <c r="KNX35" s="462"/>
      <c r="KNY35" s="462"/>
      <c r="KNZ35" s="462"/>
      <c r="KOA35" s="462"/>
      <c r="KOB35" s="462"/>
      <c r="KOC35" s="462"/>
      <c r="KOD35" s="462"/>
      <c r="KOE35" s="462"/>
      <c r="KOF35" s="462"/>
      <c r="KOG35" s="462"/>
      <c r="KOH35" s="462"/>
      <c r="KOI35" s="462"/>
      <c r="KOJ35" s="462"/>
      <c r="KOK35" s="462"/>
      <c r="KOL35" s="462"/>
      <c r="KOM35" s="462"/>
      <c r="KON35" s="462"/>
      <c r="KOO35" s="462"/>
      <c r="KOP35" s="462"/>
      <c r="KOQ35" s="462"/>
      <c r="KOR35" s="462"/>
      <c r="KOS35" s="462"/>
      <c r="KOT35" s="462"/>
      <c r="KOU35" s="462"/>
      <c r="KOV35" s="462"/>
      <c r="KOW35" s="462"/>
      <c r="KOX35" s="462"/>
      <c r="KOY35" s="462"/>
      <c r="KOZ35" s="462"/>
      <c r="KPA35" s="462"/>
      <c r="KPB35" s="462"/>
      <c r="KPC35" s="462"/>
      <c r="KPD35" s="462"/>
      <c r="KPE35" s="462"/>
      <c r="KPF35" s="462"/>
      <c r="KPG35" s="462"/>
      <c r="KPH35" s="462"/>
      <c r="KPI35" s="462"/>
      <c r="KPJ35" s="462"/>
      <c r="KPK35" s="462"/>
      <c r="KPL35" s="462"/>
      <c r="KPM35" s="462"/>
      <c r="KPN35" s="462"/>
      <c r="KPO35" s="462"/>
      <c r="KPP35" s="462"/>
      <c r="KPQ35" s="462"/>
      <c r="KPR35" s="462"/>
      <c r="KPS35" s="462"/>
      <c r="KPT35" s="462"/>
      <c r="KPU35" s="462"/>
      <c r="KPV35" s="462"/>
      <c r="KPW35" s="462"/>
      <c r="KPX35" s="462"/>
      <c r="KPY35" s="462"/>
      <c r="KPZ35" s="462"/>
      <c r="KQA35" s="462"/>
      <c r="KQB35" s="462"/>
      <c r="KQC35" s="462"/>
      <c r="KQD35" s="462"/>
      <c r="KQE35" s="462"/>
      <c r="KQF35" s="462"/>
      <c r="KQG35" s="462"/>
      <c r="KQH35" s="462"/>
      <c r="KQI35" s="462"/>
      <c r="KQJ35" s="462"/>
      <c r="KQK35" s="462"/>
      <c r="KQL35" s="462"/>
      <c r="KQM35" s="462"/>
      <c r="KQN35" s="462"/>
      <c r="KQO35" s="462"/>
      <c r="KQP35" s="462"/>
      <c r="KQQ35" s="462"/>
      <c r="KQR35" s="462"/>
      <c r="KQS35" s="462"/>
      <c r="KQT35" s="462"/>
      <c r="KQU35" s="462"/>
      <c r="KQV35" s="462"/>
      <c r="KQW35" s="462"/>
      <c r="KQX35" s="462"/>
      <c r="KQY35" s="462"/>
      <c r="KQZ35" s="462"/>
      <c r="KRA35" s="462"/>
      <c r="KRB35" s="462"/>
      <c r="KRC35" s="462"/>
      <c r="KRD35" s="462"/>
      <c r="KRE35" s="462"/>
      <c r="KRF35" s="462"/>
      <c r="KRG35" s="462"/>
      <c r="KRH35" s="462"/>
      <c r="KRI35" s="462"/>
      <c r="KRJ35" s="462"/>
      <c r="KRK35" s="462"/>
      <c r="KRL35" s="462"/>
      <c r="KRM35" s="462"/>
      <c r="KRN35" s="462"/>
      <c r="KRO35" s="462"/>
      <c r="KRP35" s="462"/>
      <c r="KRQ35" s="462"/>
      <c r="KRR35" s="462"/>
      <c r="KRS35" s="462"/>
      <c r="KRT35" s="462"/>
      <c r="KRU35" s="462"/>
      <c r="KRV35" s="462"/>
      <c r="KRW35" s="462"/>
      <c r="KRX35" s="462"/>
      <c r="KRY35" s="462"/>
      <c r="KRZ35" s="462"/>
      <c r="KSA35" s="462"/>
      <c r="KSB35" s="462"/>
      <c r="KSC35" s="462"/>
      <c r="KSD35" s="462"/>
      <c r="KSE35" s="462"/>
      <c r="KSF35" s="462"/>
      <c r="KSG35" s="462"/>
      <c r="KSH35" s="462"/>
      <c r="KSI35" s="462"/>
      <c r="KSJ35" s="462"/>
      <c r="KSK35" s="462"/>
      <c r="KSL35" s="462"/>
      <c r="KSM35" s="462"/>
      <c r="KSN35" s="462"/>
      <c r="KSO35" s="462"/>
      <c r="KSP35" s="462"/>
      <c r="KSQ35" s="462"/>
      <c r="KSR35" s="462"/>
      <c r="KSS35" s="462"/>
      <c r="KST35" s="462"/>
      <c r="KSU35" s="462"/>
      <c r="KSV35" s="462"/>
      <c r="KSW35" s="462"/>
      <c r="KSX35" s="462"/>
      <c r="KSY35" s="462"/>
      <c r="KSZ35" s="462"/>
      <c r="KTA35" s="462"/>
      <c r="KTB35" s="462"/>
      <c r="KTC35" s="462"/>
      <c r="KTD35" s="462"/>
      <c r="KTE35" s="462"/>
      <c r="KTF35" s="462"/>
      <c r="KTG35" s="462"/>
      <c r="KTH35" s="462"/>
      <c r="KTI35" s="462"/>
      <c r="KTJ35" s="462"/>
      <c r="KTK35" s="462"/>
      <c r="KTL35" s="462"/>
      <c r="KTM35" s="462"/>
      <c r="KTN35" s="462"/>
      <c r="KTO35" s="462"/>
      <c r="KTP35" s="462"/>
      <c r="KTQ35" s="462"/>
      <c r="KTR35" s="462"/>
      <c r="KTS35" s="462"/>
      <c r="KTT35" s="462"/>
      <c r="KTU35" s="462"/>
      <c r="KTV35" s="462"/>
      <c r="KTW35" s="462"/>
      <c r="KTX35" s="462"/>
      <c r="KTY35" s="462"/>
      <c r="KTZ35" s="462"/>
      <c r="KUA35" s="462"/>
      <c r="KUB35" s="462"/>
      <c r="KUC35" s="462"/>
      <c r="KUD35" s="462"/>
      <c r="KUE35" s="462"/>
      <c r="KUF35" s="462"/>
      <c r="KUG35" s="462"/>
      <c r="KUH35" s="462"/>
      <c r="KUI35" s="462"/>
      <c r="KUJ35" s="462"/>
      <c r="KUK35" s="462"/>
      <c r="KUL35" s="462"/>
      <c r="KUM35" s="462"/>
      <c r="KUN35" s="462"/>
      <c r="KUO35" s="462"/>
      <c r="KUP35" s="462"/>
      <c r="KUQ35" s="462"/>
      <c r="KUR35" s="462"/>
      <c r="KUS35" s="462"/>
      <c r="KUT35" s="462"/>
      <c r="KUU35" s="462"/>
      <c r="KUV35" s="462"/>
      <c r="KUW35" s="462"/>
      <c r="KUX35" s="462"/>
      <c r="KUY35" s="462"/>
      <c r="KUZ35" s="462"/>
      <c r="KVA35" s="462"/>
      <c r="KVB35" s="462"/>
      <c r="KVC35" s="462"/>
      <c r="KVD35" s="462"/>
      <c r="KVE35" s="462"/>
      <c r="KVF35" s="462"/>
      <c r="KVG35" s="462"/>
      <c r="KVH35" s="462"/>
      <c r="KVI35" s="462"/>
      <c r="KVJ35" s="462"/>
      <c r="KVK35" s="462"/>
      <c r="KVL35" s="462"/>
      <c r="KVM35" s="462"/>
      <c r="KVN35" s="462"/>
      <c r="KVO35" s="462"/>
      <c r="KVP35" s="462"/>
      <c r="KVQ35" s="462"/>
      <c r="KVR35" s="462"/>
      <c r="KVS35" s="462"/>
      <c r="KVT35" s="462"/>
      <c r="KVU35" s="462"/>
      <c r="KVV35" s="462"/>
      <c r="KVW35" s="462"/>
      <c r="KVX35" s="462"/>
      <c r="KVY35" s="462"/>
      <c r="KVZ35" s="462"/>
      <c r="KWA35" s="462"/>
      <c r="KWB35" s="462"/>
      <c r="KWC35" s="462"/>
      <c r="KWD35" s="462"/>
      <c r="KWE35" s="462"/>
      <c r="KWF35" s="462"/>
      <c r="KWG35" s="462"/>
      <c r="KWH35" s="462"/>
      <c r="KWI35" s="462"/>
      <c r="KWJ35" s="462"/>
      <c r="KWK35" s="462"/>
      <c r="KWL35" s="462"/>
      <c r="KWM35" s="462"/>
      <c r="KWN35" s="462"/>
      <c r="KWO35" s="462"/>
      <c r="KWP35" s="462"/>
      <c r="KWQ35" s="462"/>
      <c r="KWR35" s="462"/>
      <c r="KWS35" s="462"/>
      <c r="KWT35" s="462"/>
      <c r="KWU35" s="462"/>
      <c r="KWV35" s="462"/>
      <c r="KWW35" s="462"/>
      <c r="KWX35" s="462"/>
      <c r="KWY35" s="462"/>
      <c r="KWZ35" s="462"/>
      <c r="KXA35" s="462"/>
      <c r="KXB35" s="462"/>
      <c r="KXC35" s="462"/>
      <c r="KXD35" s="462"/>
      <c r="KXE35" s="462"/>
      <c r="KXF35" s="462"/>
      <c r="KXG35" s="462"/>
      <c r="KXH35" s="462"/>
      <c r="KXI35" s="462"/>
      <c r="KXJ35" s="462"/>
      <c r="KXK35" s="462"/>
      <c r="KXL35" s="462"/>
      <c r="KXM35" s="462"/>
      <c r="KXN35" s="462"/>
      <c r="KXO35" s="462"/>
      <c r="KXP35" s="462"/>
      <c r="KXQ35" s="462"/>
      <c r="KXR35" s="462"/>
      <c r="KXS35" s="462"/>
      <c r="KXT35" s="462"/>
      <c r="KXU35" s="462"/>
      <c r="KXV35" s="462"/>
      <c r="KXW35" s="462"/>
      <c r="KXX35" s="462"/>
      <c r="KXY35" s="462"/>
      <c r="KXZ35" s="462"/>
      <c r="KYA35" s="462"/>
      <c r="KYB35" s="462"/>
      <c r="KYC35" s="462"/>
      <c r="KYD35" s="462"/>
      <c r="KYE35" s="462"/>
      <c r="KYF35" s="462"/>
      <c r="KYG35" s="462"/>
      <c r="KYH35" s="462"/>
      <c r="KYI35" s="462"/>
      <c r="KYJ35" s="462"/>
      <c r="KYK35" s="462"/>
      <c r="KYL35" s="462"/>
      <c r="KYM35" s="462"/>
      <c r="KYN35" s="462"/>
      <c r="KYO35" s="462"/>
      <c r="KYP35" s="462"/>
      <c r="KYQ35" s="462"/>
      <c r="KYR35" s="462"/>
      <c r="KYS35" s="462"/>
      <c r="KYT35" s="462"/>
      <c r="KYU35" s="462"/>
      <c r="KYV35" s="462"/>
      <c r="KYW35" s="462"/>
      <c r="KYX35" s="462"/>
      <c r="KYY35" s="462"/>
      <c r="KYZ35" s="462"/>
      <c r="KZA35" s="462"/>
      <c r="KZB35" s="462"/>
      <c r="KZC35" s="462"/>
      <c r="KZD35" s="462"/>
      <c r="KZE35" s="462"/>
      <c r="KZF35" s="462"/>
      <c r="KZG35" s="462"/>
      <c r="KZH35" s="462"/>
      <c r="KZI35" s="462"/>
      <c r="KZJ35" s="462"/>
      <c r="KZK35" s="462"/>
      <c r="KZL35" s="462"/>
      <c r="KZM35" s="462"/>
      <c r="KZN35" s="462"/>
      <c r="KZO35" s="462"/>
      <c r="KZP35" s="462"/>
      <c r="KZQ35" s="462"/>
      <c r="KZR35" s="462"/>
      <c r="KZS35" s="462"/>
      <c r="KZT35" s="462"/>
      <c r="KZU35" s="462"/>
      <c r="KZV35" s="462"/>
      <c r="KZW35" s="462"/>
      <c r="KZX35" s="462"/>
      <c r="KZY35" s="462"/>
      <c r="KZZ35" s="462"/>
      <c r="LAA35" s="462"/>
      <c r="LAB35" s="462"/>
      <c r="LAC35" s="462"/>
      <c r="LAD35" s="462"/>
      <c r="LAE35" s="462"/>
      <c r="LAF35" s="462"/>
      <c r="LAG35" s="462"/>
      <c r="LAH35" s="462"/>
      <c r="LAI35" s="462"/>
      <c r="LAJ35" s="462"/>
      <c r="LAK35" s="462"/>
      <c r="LAL35" s="462"/>
      <c r="LAM35" s="462"/>
      <c r="LAN35" s="462"/>
      <c r="LAO35" s="462"/>
      <c r="LAP35" s="462"/>
      <c r="LAQ35" s="462"/>
      <c r="LAR35" s="462"/>
      <c r="LAS35" s="462"/>
      <c r="LAT35" s="462"/>
      <c r="LAU35" s="462"/>
      <c r="LAV35" s="462"/>
      <c r="LAW35" s="462"/>
      <c r="LAX35" s="462"/>
      <c r="LAY35" s="462"/>
      <c r="LAZ35" s="462"/>
      <c r="LBA35" s="462"/>
      <c r="LBB35" s="462"/>
      <c r="LBC35" s="462"/>
      <c r="LBD35" s="462"/>
      <c r="LBE35" s="462"/>
      <c r="LBF35" s="462"/>
      <c r="LBG35" s="462"/>
      <c r="LBH35" s="462"/>
      <c r="LBI35" s="462"/>
      <c r="LBJ35" s="462"/>
      <c r="LBK35" s="462"/>
      <c r="LBL35" s="462"/>
      <c r="LBM35" s="462"/>
      <c r="LBN35" s="462"/>
      <c r="LBO35" s="462"/>
      <c r="LBP35" s="462"/>
      <c r="LBQ35" s="462"/>
      <c r="LBR35" s="462"/>
      <c r="LBS35" s="462"/>
      <c r="LBT35" s="462"/>
      <c r="LBU35" s="462"/>
      <c r="LBV35" s="462"/>
      <c r="LBW35" s="462"/>
      <c r="LBX35" s="462"/>
      <c r="LBY35" s="462"/>
      <c r="LBZ35" s="462"/>
      <c r="LCA35" s="462"/>
      <c r="LCB35" s="462"/>
      <c r="LCC35" s="462"/>
      <c r="LCD35" s="462"/>
      <c r="LCE35" s="462"/>
      <c r="LCF35" s="462"/>
      <c r="LCG35" s="462"/>
      <c r="LCH35" s="462"/>
      <c r="LCI35" s="462"/>
      <c r="LCJ35" s="462"/>
      <c r="LCK35" s="462"/>
      <c r="LCL35" s="462"/>
      <c r="LCM35" s="462"/>
      <c r="LCN35" s="462"/>
      <c r="LCO35" s="462"/>
      <c r="LCP35" s="462"/>
      <c r="LCQ35" s="462"/>
      <c r="LCR35" s="462"/>
      <c r="LCS35" s="462"/>
      <c r="LCT35" s="462"/>
      <c r="LCU35" s="462"/>
      <c r="LCV35" s="462"/>
      <c r="LCW35" s="462"/>
      <c r="LCX35" s="462"/>
      <c r="LCY35" s="462"/>
      <c r="LCZ35" s="462"/>
      <c r="LDA35" s="462"/>
      <c r="LDB35" s="462"/>
      <c r="LDC35" s="462"/>
      <c r="LDD35" s="462"/>
      <c r="LDE35" s="462"/>
      <c r="LDF35" s="462"/>
      <c r="LDG35" s="462"/>
      <c r="LDH35" s="462"/>
      <c r="LDI35" s="462"/>
      <c r="LDJ35" s="462"/>
      <c r="LDK35" s="462"/>
      <c r="LDL35" s="462"/>
      <c r="LDM35" s="462"/>
      <c r="LDN35" s="462"/>
      <c r="LDO35" s="462"/>
      <c r="LDP35" s="462"/>
      <c r="LDQ35" s="462"/>
      <c r="LDR35" s="462"/>
      <c r="LDS35" s="462"/>
      <c r="LDT35" s="462"/>
      <c r="LDU35" s="462"/>
      <c r="LDV35" s="462"/>
      <c r="LDW35" s="462"/>
      <c r="LDX35" s="462"/>
      <c r="LDY35" s="462"/>
      <c r="LDZ35" s="462"/>
      <c r="LEA35" s="462"/>
      <c r="LEB35" s="462"/>
      <c r="LEC35" s="462"/>
      <c r="LED35" s="462"/>
      <c r="LEE35" s="462"/>
      <c r="LEF35" s="462"/>
      <c r="LEG35" s="462"/>
      <c r="LEH35" s="462"/>
      <c r="LEI35" s="462"/>
      <c r="LEJ35" s="462"/>
      <c r="LEK35" s="462"/>
      <c r="LEL35" s="462"/>
      <c r="LEM35" s="462"/>
      <c r="LEN35" s="462"/>
      <c r="LEO35" s="462"/>
      <c r="LEP35" s="462"/>
      <c r="LEQ35" s="462"/>
      <c r="LER35" s="462"/>
      <c r="LES35" s="462"/>
      <c r="LET35" s="462"/>
      <c r="LEU35" s="462"/>
      <c r="LEV35" s="462"/>
      <c r="LEW35" s="462"/>
      <c r="LEX35" s="462"/>
      <c r="LEY35" s="462"/>
      <c r="LEZ35" s="462"/>
      <c r="LFA35" s="462"/>
      <c r="LFB35" s="462"/>
      <c r="LFC35" s="462"/>
      <c r="LFD35" s="462"/>
      <c r="LFE35" s="462"/>
      <c r="LFF35" s="462"/>
      <c r="LFG35" s="462"/>
      <c r="LFH35" s="462"/>
      <c r="LFI35" s="462"/>
      <c r="LFJ35" s="462"/>
      <c r="LFK35" s="462"/>
      <c r="LFL35" s="462"/>
      <c r="LFM35" s="462"/>
      <c r="LFN35" s="462"/>
      <c r="LFO35" s="462"/>
      <c r="LFP35" s="462"/>
      <c r="LFQ35" s="462"/>
      <c r="LFR35" s="462"/>
      <c r="LFS35" s="462"/>
      <c r="LFT35" s="462"/>
      <c r="LFU35" s="462"/>
      <c r="LFV35" s="462"/>
      <c r="LFW35" s="462"/>
      <c r="LFX35" s="462"/>
      <c r="LFY35" s="462"/>
      <c r="LFZ35" s="462"/>
      <c r="LGA35" s="462"/>
      <c r="LGB35" s="462"/>
      <c r="LGC35" s="462"/>
      <c r="LGD35" s="462"/>
      <c r="LGE35" s="462"/>
      <c r="LGF35" s="462"/>
      <c r="LGG35" s="462"/>
      <c r="LGH35" s="462"/>
      <c r="LGI35" s="462"/>
      <c r="LGJ35" s="462"/>
      <c r="LGK35" s="462"/>
      <c r="LGL35" s="462"/>
      <c r="LGM35" s="462"/>
      <c r="LGN35" s="462"/>
      <c r="LGO35" s="462"/>
      <c r="LGP35" s="462"/>
      <c r="LGQ35" s="462"/>
      <c r="LGR35" s="462"/>
      <c r="LGS35" s="462"/>
      <c r="LGT35" s="462"/>
      <c r="LGU35" s="462"/>
      <c r="LGV35" s="462"/>
      <c r="LGW35" s="462"/>
      <c r="LGX35" s="462"/>
      <c r="LGY35" s="462"/>
      <c r="LGZ35" s="462"/>
      <c r="LHA35" s="462"/>
      <c r="LHB35" s="462"/>
      <c r="LHC35" s="462"/>
      <c r="LHD35" s="462"/>
      <c r="LHE35" s="462"/>
      <c r="LHF35" s="462"/>
      <c r="LHG35" s="462"/>
      <c r="LHH35" s="462"/>
      <c r="LHI35" s="462"/>
      <c r="LHJ35" s="462"/>
      <c r="LHK35" s="462"/>
      <c r="LHL35" s="462"/>
      <c r="LHM35" s="462"/>
      <c r="LHN35" s="462"/>
      <c r="LHO35" s="462"/>
      <c r="LHP35" s="462"/>
      <c r="LHQ35" s="462"/>
      <c r="LHR35" s="462"/>
      <c r="LHS35" s="462"/>
      <c r="LHT35" s="462"/>
      <c r="LHU35" s="462"/>
      <c r="LHV35" s="462"/>
      <c r="LHW35" s="462"/>
      <c r="LHX35" s="462"/>
      <c r="LHY35" s="462"/>
      <c r="LHZ35" s="462"/>
      <c r="LIA35" s="462"/>
      <c r="LIB35" s="462"/>
      <c r="LIC35" s="462"/>
      <c r="LID35" s="462"/>
      <c r="LIE35" s="462"/>
      <c r="LIF35" s="462"/>
      <c r="LIG35" s="462"/>
      <c r="LIH35" s="462"/>
      <c r="LII35" s="462"/>
      <c r="LIJ35" s="462"/>
      <c r="LIK35" s="462"/>
      <c r="LIL35" s="462"/>
      <c r="LIM35" s="462"/>
      <c r="LIN35" s="462"/>
      <c r="LIO35" s="462"/>
      <c r="LIP35" s="462"/>
      <c r="LIQ35" s="462"/>
      <c r="LIR35" s="462"/>
      <c r="LIS35" s="462"/>
      <c r="LIT35" s="462"/>
      <c r="LIU35" s="462"/>
      <c r="LIV35" s="462"/>
      <c r="LIW35" s="462"/>
      <c r="LIX35" s="462"/>
      <c r="LIY35" s="462"/>
      <c r="LIZ35" s="462"/>
      <c r="LJA35" s="462"/>
      <c r="LJB35" s="462"/>
      <c r="LJC35" s="462"/>
      <c r="LJD35" s="462"/>
      <c r="LJE35" s="462"/>
      <c r="LJF35" s="462"/>
      <c r="LJG35" s="462"/>
      <c r="LJH35" s="462"/>
      <c r="LJI35" s="462"/>
      <c r="LJJ35" s="462"/>
      <c r="LJK35" s="462"/>
      <c r="LJL35" s="462"/>
      <c r="LJM35" s="462"/>
      <c r="LJN35" s="462"/>
      <c r="LJO35" s="462"/>
      <c r="LJP35" s="462"/>
      <c r="LJQ35" s="462"/>
      <c r="LJR35" s="462"/>
      <c r="LJS35" s="462"/>
      <c r="LJT35" s="462"/>
      <c r="LJU35" s="462"/>
      <c r="LJV35" s="462"/>
      <c r="LJW35" s="462"/>
      <c r="LJX35" s="462"/>
      <c r="LJY35" s="462"/>
      <c r="LJZ35" s="462"/>
      <c r="LKA35" s="462"/>
      <c r="LKB35" s="462"/>
      <c r="LKC35" s="462"/>
      <c r="LKD35" s="462"/>
      <c r="LKE35" s="462"/>
      <c r="LKF35" s="462"/>
      <c r="LKG35" s="462"/>
      <c r="LKH35" s="462"/>
      <c r="LKI35" s="462"/>
      <c r="LKJ35" s="462"/>
      <c r="LKK35" s="462"/>
      <c r="LKL35" s="462"/>
      <c r="LKM35" s="462"/>
      <c r="LKN35" s="462"/>
      <c r="LKO35" s="462"/>
      <c r="LKP35" s="462"/>
      <c r="LKQ35" s="462"/>
      <c r="LKR35" s="462"/>
      <c r="LKS35" s="462"/>
      <c r="LKT35" s="462"/>
      <c r="LKU35" s="462"/>
      <c r="LKV35" s="462"/>
      <c r="LKW35" s="462"/>
      <c r="LKX35" s="462"/>
      <c r="LKY35" s="462"/>
      <c r="LKZ35" s="462"/>
      <c r="LLA35" s="462"/>
      <c r="LLB35" s="462"/>
      <c r="LLC35" s="462"/>
      <c r="LLD35" s="462"/>
      <c r="LLE35" s="462"/>
      <c r="LLF35" s="462"/>
      <c r="LLG35" s="462"/>
      <c r="LLH35" s="462"/>
      <c r="LLI35" s="462"/>
      <c r="LLJ35" s="462"/>
      <c r="LLK35" s="462"/>
      <c r="LLL35" s="462"/>
      <c r="LLM35" s="462"/>
      <c r="LLN35" s="462"/>
      <c r="LLO35" s="462"/>
      <c r="LLP35" s="462"/>
      <c r="LLQ35" s="462"/>
      <c r="LLR35" s="462"/>
      <c r="LLS35" s="462"/>
      <c r="LLT35" s="462"/>
      <c r="LLU35" s="462"/>
      <c r="LLV35" s="462"/>
      <c r="LLW35" s="462"/>
      <c r="LLX35" s="462"/>
      <c r="LLY35" s="462"/>
      <c r="LLZ35" s="462"/>
      <c r="LMA35" s="462"/>
      <c r="LMB35" s="462"/>
      <c r="LMC35" s="462"/>
      <c r="LMD35" s="462"/>
      <c r="LME35" s="462"/>
      <c r="LMF35" s="462"/>
      <c r="LMG35" s="462"/>
      <c r="LMH35" s="462"/>
      <c r="LMI35" s="462"/>
      <c r="LMJ35" s="462"/>
      <c r="LMK35" s="462"/>
      <c r="LML35" s="462"/>
      <c r="LMM35" s="462"/>
      <c r="LMN35" s="462"/>
      <c r="LMO35" s="462"/>
      <c r="LMP35" s="462"/>
      <c r="LMQ35" s="462"/>
      <c r="LMR35" s="462"/>
      <c r="LMS35" s="462"/>
      <c r="LMT35" s="462"/>
      <c r="LMU35" s="462"/>
      <c r="LMV35" s="462"/>
      <c r="LMW35" s="462"/>
      <c r="LMX35" s="462"/>
      <c r="LMY35" s="462"/>
      <c r="LMZ35" s="462"/>
      <c r="LNA35" s="462"/>
      <c r="LNB35" s="462"/>
      <c r="LNC35" s="462"/>
      <c r="LND35" s="462"/>
      <c r="LNE35" s="462"/>
      <c r="LNF35" s="462"/>
      <c r="LNG35" s="462"/>
      <c r="LNH35" s="462"/>
      <c r="LNI35" s="462"/>
      <c r="LNJ35" s="462"/>
      <c r="LNK35" s="462"/>
      <c r="LNL35" s="462"/>
      <c r="LNM35" s="462"/>
      <c r="LNN35" s="462"/>
      <c r="LNO35" s="462"/>
      <c r="LNP35" s="462"/>
      <c r="LNQ35" s="462"/>
      <c r="LNR35" s="462"/>
      <c r="LNS35" s="462"/>
      <c r="LNT35" s="462"/>
      <c r="LNU35" s="462"/>
      <c r="LNV35" s="462"/>
      <c r="LNW35" s="462"/>
      <c r="LNX35" s="462"/>
      <c r="LNY35" s="462"/>
      <c r="LNZ35" s="462"/>
      <c r="LOA35" s="462"/>
      <c r="LOB35" s="462"/>
      <c r="LOC35" s="462"/>
      <c r="LOD35" s="462"/>
      <c r="LOE35" s="462"/>
      <c r="LOF35" s="462"/>
      <c r="LOG35" s="462"/>
      <c r="LOH35" s="462"/>
      <c r="LOI35" s="462"/>
      <c r="LOJ35" s="462"/>
      <c r="LOK35" s="462"/>
      <c r="LOL35" s="462"/>
      <c r="LOM35" s="462"/>
      <c r="LON35" s="462"/>
      <c r="LOO35" s="462"/>
      <c r="LOP35" s="462"/>
      <c r="LOQ35" s="462"/>
      <c r="LOR35" s="462"/>
      <c r="LOS35" s="462"/>
      <c r="LOT35" s="462"/>
      <c r="LOU35" s="462"/>
      <c r="LOV35" s="462"/>
      <c r="LOW35" s="462"/>
      <c r="LOX35" s="462"/>
      <c r="LOY35" s="462"/>
      <c r="LOZ35" s="462"/>
      <c r="LPA35" s="462"/>
      <c r="LPB35" s="462"/>
      <c r="LPC35" s="462"/>
      <c r="LPD35" s="462"/>
      <c r="LPE35" s="462"/>
      <c r="LPF35" s="462"/>
      <c r="LPG35" s="462"/>
      <c r="LPH35" s="462"/>
      <c r="LPI35" s="462"/>
      <c r="LPJ35" s="462"/>
      <c r="LPK35" s="462"/>
      <c r="LPL35" s="462"/>
      <c r="LPM35" s="462"/>
      <c r="LPN35" s="462"/>
      <c r="LPO35" s="462"/>
      <c r="LPP35" s="462"/>
      <c r="LPQ35" s="462"/>
      <c r="LPR35" s="462"/>
      <c r="LPS35" s="462"/>
      <c r="LPT35" s="462"/>
      <c r="LPU35" s="462"/>
      <c r="LPV35" s="462"/>
      <c r="LPW35" s="462"/>
      <c r="LPX35" s="462"/>
      <c r="LPY35" s="462"/>
      <c r="LPZ35" s="462"/>
      <c r="LQA35" s="462"/>
      <c r="LQB35" s="462"/>
      <c r="LQC35" s="462"/>
      <c r="LQD35" s="462"/>
      <c r="LQE35" s="462"/>
      <c r="LQF35" s="462"/>
      <c r="LQG35" s="462"/>
      <c r="LQH35" s="462"/>
      <c r="LQI35" s="462"/>
      <c r="LQJ35" s="462"/>
      <c r="LQK35" s="462"/>
      <c r="LQL35" s="462"/>
      <c r="LQM35" s="462"/>
      <c r="LQN35" s="462"/>
      <c r="LQO35" s="462"/>
      <c r="LQP35" s="462"/>
      <c r="LQQ35" s="462"/>
      <c r="LQR35" s="462"/>
      <c r="LQS35" s="462"/>
      <c r="LQT35" s="462"/>
      <c r="LQU35" s="462"/>
      <c r="LQV35" s="462"/>
      <c r="LQW35" s="462"/>
      <c r="LQX35" s="462"/>
      <c r="LQY35" s="462"/>
      <c r="LQZ35" s="462"/>
      <c r="LRA35" s="462"/>
      <c r="LRB35" s="462"/>
      <c r="LRC35" s="462"/>
      <c r="LRD35" s="462"/>
      <c r="LRE35" s="462"/>
      <c r="LRF35" s="462"/>
      <c r="LRG35" s="462"/>
      <c r="LRH35" s="462"/>
      <c r="LRI35" s="462"/>
      <c r="LRJ35" s="462"/>
      <c r="LRK35" s="462"/>
      <c r="LRL35" s="462"/>
      <c r="LRM35" s="462"/>
      <c r="LRN35" s="462"/>
      <c r="LRO35" s="462"/>
      <c r="LRP35" s="462"/>
      <c r="LRQ35" s="462"/>
      <c r="LRR35" s="462"/>
      <c r="LRS35" s="462"/>
      <c r="LRT35" s="462"/>
      <c r="LRU35" s="462"/>
      <c r="LRV35" s="462"/>
      <c r="LRW35" s="462"/>
      <c r="LRX35" s="462"/>
      <c r="LRY35" s="462"/>
      <c r="LRZ35" s="462"/>
      <c r="LSA35" s="462"/>
      <c r="LSB35" s="462"/>
      <c r="LSC35" s="462"/>
      <c r="LSD35" s="462"/>
      <c r="LSE35" s="462"/>
      <c r="LSF35" s="462"/>
      <c r="LSG35" s="462"/>
      <c r="LSH35" s="462"/>
      <c r="LSI35" s="462"/>
      <c r="LSJ35" s="462"/>
      <c r="LSK35" s="462"/>
      <c r="LSL35" s="462"/>
      <c r="LSM35" s="462"/>
      <c r="LSN35" s="462"/>
      <c r="LSO35" s="462"/>
      <c r="LSP35" s="462"/>
      <c r="LSQ35" s="462"/>
      <c r="LSR35" s="462"/>
      <c r="LSS35" s="462"/>
      <c r="LST35" s="462"/>
      <c r="LSU35" s="462"/>
      <c r="LSV35" s="462"/>
      <c r="LSW35" s="462"/>
      <c r="LSX35" s="462"/>
      <c r="LSY35" s="462"/>
      <c r="LSZ35" s="462"/>
      <c r="LTA35" s="462"/>
      <c r="LTB35" s="462"/>
      <c r="LTC35" s="462"/>
      <c r="LTD35" s="462"/>
      <c r="LTE35" s="462"/>
      <c r="LTF35" s="462"/>
      <c r="LTG35" s="462"/>
      <c r="LTH35" s="462"/>
      <c r="LTI35" s="462"/>
      <c r="LTJ35" s="462"/>
      <c r="LTK35" s="462"/>
      <c r="LTL35" s="462"/>
      <c r="LTM35" s="462"/>
      <c r="LTN35" s="462"/>
      <c r="LTO35" s="462"/>
      <c r="LTP35" s="462"/>
      <c r="LTQ35" s="462"/>
      <c r="LTR35" s="462"/>
      <c r="LTS35" s="462"/>
      <c r="LTT35" s="462"/>
      <c r="LTU35" s="462"/>
      <c r="LTV35" s="462"/>
      <c r="LTW35" s="462"/>
      <c r="LTX35" s="462"/>
      <c r="LTY35" s="462"/>
      <c r="LTZ35" s="462"/>
      <c r="LUA35" s="462"/>
      <c r="LUB35" s="462"/>
      <c r="LUC35" s="462"/>
      <c r="LUD35" s="462"/>
      <c r="LUE35" s="462"/>
      <c r="LUF35" s="462"/>
      <c r="LUG35" s="462"/>
      <c r="LUH35" s="462"/>
      <c r="LUI35" s="462"/>
      <c r="LUJ35" s="462"/>
      <c r="LUK35" s="462"/>
      <c r="LUL35" s="462"/>
      <c r="LUM35" s="462"/>
      <c r="LUN35" s="462"/>
      <c r="LUO35" s="462"/>
      <c r="LUP35" s="462"/>
      <c r="LUQ35" s="462"/>
      <c r="LUR35" s="462"/>
      <c r="LUS35" s="462"/>
      <c r="LUT35" s="462"/>
      <c r="LUU35" s="462"/>
      <c r="LUV35" s="462"/>
      <c r="LUW35" s="462"/>
      <c r="LUX35" s="462"/>
      <c r="LUY35" s="462"/>
      <c r="LUZ35" s="462"/>
      <c r="LVA35" s="462"/>
      <c r="LVB35" s="462"/>
      <c r="LVC35" s="462"/>
      <c r="LVD35" s="462"/>
      <c r="LVE35" s="462"/>
      <c r="LVF35" s="462"/>
      <c r="LVG35" s="462"/>
      <c r="LVH35" s="462"/>
      <c r="LVI35" s="462"/>
      <c r="LVJ35" s="462"/>
      <c r="LVK35" s="462"/>
      <c r="LVL35" s="462"/>
      <c r="LVM35" s="462"/>
      <c r="LVN35" s="462"/>
      <c r="LVO35" s="462"/>
      <c r="LVP35" s="462"/>
      <c r="LVQ35" s="462"/>
      <c r="LVR35" s="462"/>
      <c r="LVS35" s="462"/>
      <c r="LVT35" s="462"/>
      <c r="LVU35" s="462"/>
      <c r="LVV35" s="462"/>
      <c r="LVW35" s="462"/>
      <c r="LVX35" s="462"/>
      <c r="LVY35" s="462"/>
      <c r="LVZ35" s="462"/>
      <c r="LWA35" s="462"/>
      <c r="LWB35" s="462"/>
      <c r="LWC35" s="462"/>
      <c r="LWD35" s="462"/>
      <c r="LWE35" s="462"/>
      <c r="LWF35" s="462"/>
      <c r="LWG35" s="462"/>
      <c r="LWH35" s="462"/>
      <c r="LWI35" s="462"/>
      <c r="LWJ35" s="462"/>
      <c r="LWK35" s="462"/>
      <c r="LWL35" s="462"/>
      <c r="LWM35" s="462"/>
      <c r="LWN35" s="462"/>
      <c r="LWO35" s="462"/>
      <c r="LWP35" s="462"/>
      <c r="LWQ35" s="462"/>
      <c r="LWR35" s="462"/>
      <c r="LWS35" s="462"/>
      <c r="LWT35" s="462"/>
      <c r="LWU35" s="462"/>
      <c r="LWV35" s="462"/>
      <c r="LWW35" s="462"/>
      <c r="LWX35" s="462"/>
      <c r="LWY35" s="462"/>
      <c r="LWZ35" s="462"/>
      <c r="LXA35" s="462"/>
      <c r="LXB35" s="462"/>
      <c r="LXC35" s="462"/>
      <c r="LXD35" s="462"/>
      <c r="LXE35" s="462"/>
      <c r="LXF35" s="462"/>
      <c r="LXG35" s="462"/>
      <c r="LXH35" s="462"/>
      <c r="LXI35" s="462"/>
      <c r="LXJ35" s="462"/>
      <c r="LXK35" s="462"/>
      <c r="LXL35" s="462"/>
      <c r="LXM35" s="462"/>
      <c r="LXN35" s="462"/>
      <c r="LXO35" s="462"/>
      <c r="LXP35" s="462"/>
      <c r="LXQ35" s="462"/>
      <c r="LXR35" s="462"/>
      <c r="LXS35" s="462"/>
      <c r="LXT35" s="462"/>
      <c r="LXU35" s="462"/>
      <c r="LXV35" s="462"/>
      <c r="LXW35" s="462"/>
      <c r="LXX35" s="462"/>
      <c r="LXY35" s="462"/>
      <c r="LXZ35" s="462"/>
      <c r="LYA35" s="462"/>
      <c r="LYB35" s="462"/>
      <c r="LYC35" s="462"/>
      <c r="LYD35" s="462"/>
      <c r="LYE35" s="462"/>
      <c r="LYF35" s="462"/>
      <c r="LYG35" s="462"/>
      <c r="LYH35" s="462"/>
      <c r="LYI35" s="462"/>
      <c r="LYJ35" s="462"/>
      <c r="LYK35" s="462"/>
      <c r="LYL35" s="462"/>
      <c r="LYM35" s="462"/>
      <c r="LYN35" s="462"/>
      <c r="LYO35" s="462"/>
      <c r="LYP35" s="462"/>
      <c r="LYQ35" s="462"/>
      <c r="LYR35" s="462"/>
      <c r="LYS35" s="462"/>
      <c r="LYT35" s="462"/>
      <c r="LYU35" s="462"/>
      <c r="LYV35" s="462"/>
      <c r="LYW35" s="462"/>
      <c r="LYX35" s="462"/>
      <c r="LYY35" s="462"/>
      <c r="LYZ35" s="462"/>
      <c r="LZA35" s="462"/>
      <c r="LZB35" s="462"/>
      <c r="LZC35" s="462"/>
      <c r="LZD35" s="462"/>
      <c r="LZE35" s="462"/>
      <c r="LZF35" s="462"/>
      <c r="LZG35" s="462"/>
      <c r="LZH35" s="462"/>
      <c r="LZI35" s="462"/>
      <c r="LZJ35" s="462"/>
      <c r="LZK35" s="462"/>
      <c r="LZL35" s="462"/>
      <c r="LZM35" s="462"/>
      <c r="LZN35" s="462"/>
      <c r="LZO35" s="462"/>
      <c r="LZP35" s="462"/>
      <c r="LZQ35" s="462"/>
      <c r="LZR35" s="462"/>
      <c r="LZS35" s="462"/>
      <c r="LZT35" s="462"/>
      <c r="LZU35" s="462"/>
      <c r="LZV35" s="462"/>
      <c r="LZW35" s="462"/>
      <c r="LZX35" s="462"/>
      <c r="LZY35" s="462"/>
      <c r="LZZ35" s="462"/>
      <c r="MAA35" s="462"/>
      <c r="MAB35" s="462"/>
      <c r="MAC35" s="462"/>
      <c r="MAD35" s="462"/>
      <c r="MAE35" s="462"/>
      <c r="MAF35" s="462"/>
      <c r="MAG35" s="462"/>
      <c r="MAH35" s="462"/>
      <c r="MAI35" s="462"/>
      <c r="MAJ35" s="462"/>
      <c r="MAK35" s="462"/>
      <c r="MAL35" s="462"/>
      <c r="MAM35" s="462"/>
      <c r="MAN35" s="462"/>
      <c r="MAO35" s="462"/>
      <c r="MAP35" s="462"/>
      <c r="MAQ35" s="462"/>
      <c r="MAR35" s="462"/>
      <c r="MAS35" s="462"/>
      <c r="MAT35" s="462"/>
      <c r="MAU35" s="462"/>
      <c r="MAV35" s="462"/>
      <c r="MAW35" s="462"/>
      <c r="MAX35" s="462"/>
      <c r="MAY35" s="462"/>
      <c r="MAZ35" s="462"/>
      <c r="MBA35" s="462"/>
      <c r="MBB35" s="462"/>
      <c r="MBC35" s="462"/>
      <c r="MBD35" s="462"/>
      <c r="MBE35" s="462"/>
      <c r="MBF35" s="462"/>
      <c r="MBG35" s="462"/>
      <c r="MBH35" s="462"/>
      <c r="MBI35" s="462"/>
      <c r="MBJ35" s="462"/>
      <c r="MBK35" s="462"/>
      <c r="MBL35" s="462"/>
      <c r="MBM35" s="462"/>
      <c r="MBN35" s="462"/>
      <c r="MBO35" s="462"/>
      <c r="MBP35" s="462"/>
      <c r="MBQ35" s="462"/>
      <c r="MBR35" s="462"/>
      <c r="MBS35" s="462"/>
      <c r="MBT35" s="462"/>
      <c r="MBU35" s="462"/>
      <c r="MBV35" s="462"/>
      <c r="MBW35" s="462"/>
      <c r="MBX35" s="462"/>
      <c r="MBY35" s="462"/>
      <c r="MBZ35" s="462"/>
      <c r="MCA35" s="462"/>
      <c r="MCB35" s="462"/>
      <c r="MCC35" s="462"/>
      <c r="MCD35" s="462"/>
      <c r="MCE35" s="462"/>
      <c r="MCF35" s="462"/>
      <c r="MCG35" s="462"/>
      <c r="MCH35" s="462"/>
      <c r="MCI35" s="462"/>
      <c r="MCJ35" s="462"/>
      <c r="MCK35" s="462"/>
      <c r="MCL35" s="462"/>
      <c r="MCM35" s="462"/>
      <c r="MCN35" s="462"/>
      <c r="MCO35" s="462"/>
      <c r="MCP35" s="462"/>
      <c r="MCQ35" s="462"/>
      <c r="MCR35" s="462"/>
      <c r="MCS35" s="462"/>
      <c r="MCT35" s="462"/>
      <c r="MCU35" s="462"/>
      <c r="MCV35" s="462"/>
      <c r="MCW35" s="462"/>
      <c r="MCX35" s="462"/>
      <c r="MCY35" s="462"/>
      <c r="MCZ35" s="462"/>
      <c r="MDA35" s="462"/>
      <c r="MDB35" s="462"/>
      <c r="MDC35" s="462"/>
      <c r="MDD35" s="462"/>
      <c r="MDE35" s="462"/>
      <c r="MDF35" s="462"/>
      <c r="MDG35" s="462"/>
      <c r="MDH35" s="462"/>
      <c r="MDI35" s="462"/>
      <c r="MDJ35" s="462"/>
      <c r="MDK35" s="462"/>
      <c r="MDL35" s="462"/>
      <c r="MDM35" s="462"/>
      <c r="MDN35" s="462"/>
      <c r="MDO35" s="462"/>
      <c r="MDP35" s="462"/>
      <c r="MDQ35" s="462"/>
      <c r="MDR35" s="462"/>
      <c r="MDS35" s="462"/>
      <c r="MDT35" s="462"/>
      <c r="MDU35" s="462"/>
      <c r="MDV35" s="462"/>
      <c r="MDW35" s="462"/>
      <c r="MDX35" s="462"/>
      <c r="MDY35" s="462"/>
      <c r="MDZ35" s="462"/>
      <c r="MEA35" s="462"/>
      <c r="MEB35" s="462"/>
      <c r="MEC35" s="462"/>
      <c r="MED35" s="462"/>
      <c r="MEE35" s="462"/>
      <c r="MEF35" s="462"/>
      <c r="MEG35" s="462"/>
      <c r="MEH35" s="462"/>
      <c r="MEI35" s="462"/>
      <c r="MEJ35" s="462"/>
      <c r="MEK35" s="462"/>
      <c r="MEL35" s="462"/>
      <c r="MEM35" s="462"/>
      <c r="MEN35" s="462"/>
      <c r="MEO35" s="462"/>
      <c r="MEP35" s="462"/>
      <c r="MEQ35" s="462"/>
      <c r="MER35" s="462"/>
      <c r="MES35" s="462"/>
      <c r="MET35" s="462"/>
      <c r="MEU35" s="462"/>
      <c r="MEV35" s="462"/>
      <c r="MEW35" s="462"/>
      <c r="MEX35" s="462"/>
      <c r="MEY35" s="462"/>
      <c r="MEZ35" s="462"/>
      <c r="MFA35" s="462"/>
      <c r="MFB35" s="462"/>
      <c r="MFC35" s="462"/>
      <c r="MFD35" s="462"/>
      <c r="MFE35" s="462"/>
      <c r="MFF35" s="462"/>
      <c r="MFG35" s="462"/>
      <c r="MFH35" s="462"/>
      <c r="MFI35" s="462"/>
      <c r="MFJ35" s="462"/>
      <c r="MFK35" s="462"/>
      <c r="MFL35" s="462"/>
      <c r="MFM35" s="462"/>
      <c r="MFN35" s="462"/>
      <c r="MFO35" s="462"/>
      <c r="MFP35" s="462"/>
      <c r="MFQ35" s="462"/>
      <c r="MFR35" s="462"/>
      <c r="MFS35" s="462"/>
      <c r="MFT35" s="462"/>
      <c r="MFU35" s="462"/>
      <c r="MFV35" s="462"/>
      <c r="MFW35" s="462"/>
      <c r="MFX35" s="462"/>
      <c r="MFY35" s="462"/>
      <c r="MFZ35" s="462"/>
      <c r="MGA35" s="462"/>
      <c r="MGB35" s="462"/>
      <c r="MGC35" s="462"/>
      <c r="MGD35" s="462"/>
      <c r="MGE35" s="462"/>
      <c r="MGF35" s="462"/>
      <c r="MGG35" s="462"/>
      <c r="MGH35" s="462"/>
      <c r="MGI35" s="462"/>
      <c r="MGJ35" s="462"/>
      <c r="MGK35" s="462"/>
      <c r="MGL35" s="462"/>
      <c r="MGM35" s="462"/>
      <c r="MGN35" s="462"/>
      <c r="MGO35" s="462"/>
      <c r="MGP35" s="462"/>
      <c r="MGQ35" s="462"/>
      <c r="MGR35" s="462"/>
      <c r="MGS35" s="462"/>
      <c r="MGT35" s="462"/>
      <c r="MGU35" s="462"/>
      <c r="MGV35" s="462"/>
      <c r="MGW35" s="462"/>
      <c r="MGX35" s="462"/>
      <c r="MGY35" s="462"/>
      <c r="MGZ35" s="462"/>
      <c r="MHA35" s="462"/>
      <c r="MHB35" s="462"/>
      <c r="MHC35" s="462"/>
      <c r="MHD35" s="462"/>
      <c r="MHE35" s="462"/>
      <c r="MHF35" s="462"/>
      <c r="MHG35" s="462"/>
      <c r="MHH35" s="462"/>
      <c r="MHI35" s="462"/>
      <c r="MHJ35" s="462"/>
      <c r="MHK35" s="462"/>
      <c r="MHL35" s="462"/>
      <c r="MHM35" s="462"/>
      <c r="MHN35" s="462"/>
      <c r="MHO35" s="462"/>
      <c r="MHP35" s="462"/>
      <c r="MHQ35" s="462"/>
      <c r="MHR35" s="462"/>
      <c r="MHS35" s="462"/>
      <c r="MHT35" s="462"/>
      <c r="MHU35" s="462"/>
      <c r="MHV35" s="462"/>
      <c r="MHW35" s="462"/>
      <c r="MHX35" s="462"/>
      <c r="MHY35" s="462"/>
      <c r="MHZ35" s="462"/>
      <c r="MIA35" s="462"/>
      <c r="MIB35" s="462"/>
      <c r="MIC35" s="462"/>
      <c r="MID35" s="462"/>
      <c r="MIE35" s="462"/>
      <c r="MIF35" s="462"/>
      <c r="MIG35" s="462"/>
      <c r="MIH35" s="462"/>
      <c r="MII35" s="462"/>
      <c r="MIJ35" s="462"/>
      <c r="MIK35" s="462"/>
      <c r="MIL35" s="462"/>
      <c r="MIM35" s="462"/>
      <c r="MIN35" s="462"/>
      <c r="MIO35" s="462"/>
      <c r="MIP35" s="462"/>
      <c r="MIQ35" s="462"/>
      <c r="MIR35" s="462"/>
      <c r="MIS35" s="462"/>
      <c r="MIT35" s="462"/>
      <c r="MIU35" s="462"/>
      <c r="MIV35" s="462"/>
      <c r="MIW35" s="462"/>
      <c r="MIX35" s="462"/>
      <c r="MIY35" s="462"/>
      <c r="MIZ35" s="462"/>
      <c r="MJA35" s="462"/>
      <c r="MJB35" s="462"/>
      <c r="MJC35" s="462"/>
      <c r="MJD35" s="462"/>
      <c r="MJE35" s="462"/>
      <c r="MJF35" s="462"/>
      <c r="MJG35" s="462"/>
      <c r="MJH35" s="462"/>
      <c r="MJI35" s="462"/>
      <c r="MJJ35" s="462"/>
      <c r="MJK35" s="462"/>
      <c r="MJL35" s="462"/>
      <c r="MJM35" s="462"/>
      <c r="MJN35" s="462"/>
      <c r="MJO35" s="462"/>
      <c r="MJP35" s="462"/>
      <c r="MJQ35" s="462"/>
      <c r="MJR35" s="462"/>
      <c r="MJS35" s="462"/>
      <c r="MJT35" s="462"/>
      <c r="MJU35" s="462"/>
      <c r="MJV35" s="462"/>
      <c r="MJW35" s="462"/>
      <c r="MJX35" s="462"/>
      <c r="MJY35" s="462"/>
      <c r="MJZ35" s="462"/>
      <c r="MKA35" s="462"/>
      <c r="MKB35" s="462"/>
      <c r="MKC35" s="462"/>
      <c r="MKD35" s="462"/>
      <c r="MKE35" s="462"/>
      <c r="MKF35" s="462"/>
      <c r="MKG35" s="462"/>
      <c r="MKH35" s="462"/>
      <c r="MKI35" s="462"/>
      <c r="MKJ35" s="462"/>
      <c r="MKK35" s="462"/>
      <c r="MKL35" s="462"/>
      <c r="MKM35" s="462"/>
      <c r="MKN35" s="462"/>
      <c r="MKO35" s="462"/>
      <c r="MKP35" s="462"/>
      <c r="MKQ35" s="462"/>
      <c r="MKR35" s="462"/>
      <c r="MKS35" s="462"/>
      <c r="MKT35" s="462"/>
      <c r="MKU35" s="462"/>
      <c r="MKV35" s="462"/>
      <c r="MKW35" s="462"/>
      <c r="MKX35" s="462"/>
      <c r="MKY35" s="462"/>
      <c r="MKZ35" s="462"/>
      <c r="MLA35" s="462"/>
      <c r="MLB35" s="462"/>
      <c r="MLC35" s="462"/>
      <c r="MLD35" s="462"/>
      <c r="MLE35" s="462"/>
      <c r="MLF35" s="462"/>
      <c r="MLG35" s="462"/>
      <c r="MLH35" s="462"/>
      <c r="MLI35" s="462"/>
      <c r="MLJ35" s="462"/>
      <c r="MLK35" s="462"/>
      <c r="MLL35" s="462"/>
      <c r="MLM35" s="462"/>
      <c r="MLN35" s="462"/>
      <c r="MLO35" s="462"/>
      <c r="MLP35" s="462"/>
      <c r="MLQ35" s="462"/>
      <c r="MLR35" s="462"/>
      <c r="MLS35" s="462"/>
      <c r="MLT35" s="462"/>
      <c r="MLU35" s="462"/>
      <c r="MLV35" s="462"/>
      <c r="MLW35" s="462"/>
      <c r="MLX35" s="462"/>
      <c r="MLY35" s="462"/>
      <c r="MLZ35" s="462"/>
      <c r="MMA35" s="462"/>
      <c r="MMB35" s="462"/>
      <c r="MMC35" s="462"/>
      <c r="MMD35" s="462"/>
      <c r="MME35" s="462"/>
      <c r="MMF35" s="462"/>
      <c r="MMG35" s="462"/>
      <c r="MMH35" s="462"/>
      <c r="MMI35" s="462"/>
      <c r="MMJ35" s="462"/>
      <c r="MMK35" s="462"/>
      <c r="MML35" s="462"/>
      <c r="MMM35" s="462"/>
      <c r="MMN35" s="462"/>
      <c r="MMO35" s="462"/>
      <c r="MMP35" s="462"/>
      <c r="MMQ35" s="462"/>
      <c r="MMR35" s="462"/>
      <c r="MMS35" s="462"/>
      <c r="MMT35" s="462"/>
      <c r="MMU35" s="462"/>
      <c r="MMV35" s="462"/>
      <c r="MMW35" s="462"/>
      <c r="MMX35" s="462"/>
      <c r="MMY35" s="462"/>
      <c r="MMZ35" s="462"/>
      <c r="MNA35" s="462"/>
      <c r="MNB35" s="462"/>
      <c r="MNC35" s="462"/>
      <c r="MND35" s="462"/>
      <c r="MNE35" s="462"/>
      <c r="MNF35" s="462"/>
      <c r="MNG35" s="462"/>
      <c r="MNH35" s="462"/>
      <c r="MNI35" s="462"/>
      <c r="MNJ35" s="462"/>
      <c r="MNK35" s="462"/>
      <c r="MNL35" s="462"/>
      <c r="MNM35" s="462"/>
      <c r="MNN35" s="462"/>
      <c r="MNO35" s="462"/>
      <c r="MNP35" s="462"/>
      <c r="MNQ35" s="462"/>
      <c r="MNR35" s="462"/>
      <c r="MNS35" s="462"/>
      <c r="MNT35" s="462"/>
      <c r="MNU35" s="462"/>
      <c r="MNV35" s="462"/>
      <c r="MNW35" s="462"/>
      <c r="MNX35" s="462"/>
      <c r="MNY35" s="462"/>
      <c r="MNZ35" s="462"/>
      <c r="MOA35" s="462"/>
      <c r="MOB35" s="462"/>
      <c r="MOC35" s="462"/>
      <c r="MOD35" s="462"/>
      <c r="MOE35" s="462"/>
      <c r="MOF35" s="462"/>
      <c r="MOG35" s="462"/>
      <c r="MOH35" s="462"/>
      <c r="MOI35" s="462"/>
      <c r="MOJ35" s="462"/>
      <c r="MOK35" s="462"/>
      <c r="MOL35" s="462"/>
      <c r="MOM35" s="462"/>
      <c r="MON35" s="462"/>
      <c r="MOO35" s="462"/>
      <c r="MOP35" s="462"/>
      <c r="MOQ35" s="462"/>
      <c r="MOR35" s="462"/>
      <c r="MOS35" s="462"/>
      <c r="MOT35" s="462"/>
      <c r="MOU35" s="462"/>
      <c r="MOV35" s="462"/>
      <c r="MOW35" s="462"/>
      <c r="MOX35" s="462"/>
      <c r="MOY35" s="462"/>
      <c r="MOZ35" s="462"/>
      <c r="MPA35" s="462"/>
      <c r="MPB35" s="462"/>
      <c r="MPC35" s="462"/>
      <c r="MPD35" s="462"/>
      <c r="MPE35" s="462"/>
      <c r="MPF35" s="462"/>
      <c r="MPG35" s="462"/>
      <c r="MPH35" s="462"/>
      <c r="MPI35" s="462"/>
      <c r="MPJ35" s="462"/>
      <c r="MPK35" s="462"/>
      <c r="MPL35" s="462"/>
      <c r="MPM35" s="462"/>
      <c r="MPN35" s="462"/>
      <c r="MPO35" s="462"/>
      <c r="MPP35" s="462"/>
      <c r="MPQ35" s="462"/>
      <c r="MPR35" s="462"/>
      <c r="MPS35" s="462"/>
      <c r="MPT35" s="462"/>
      <c r="MPU35" s="462"/>
      <c r="MPV35" s="462"/>
      <c r="MPW35" s="462"/>
      <c r="MPX35" s="462"/>
      <c r="MPY35" s="462"/>
      <c r="MPZ35" s="462"/>
      <c r="MQA35" s="462"/>
      <c r="MQB35" s="462"/>
      <c r="MQC35" s="462"/>
      <c r="MQD35" s="462"/>
      <c r="MQE35" s="462"/>
      <c r="MQF35" s="462"/>
      <c r="MQG35" s="462"/>
      <c r="MQH35" s="462"/>
      <c r="MQI35" s="462"/>
      <c r="MQJ35" s="462"/>
      <c r="MQK35" s="462"/>
      <c r="MQL35" s="462"/>
      <c r="MQM35" s="462"/>
      <c r="MQN35" s="462"/>
      <c r="MQO35" s="462"/>
      <c r="MQP35" s="462"/>
      <c r="MQQ35" s="462"/>
      <c r="MQR35" s="462"/>
      <c r="MQS35" s="462"/>
      <c r="MQT35" s="462"/>
      <c r="MQU35" s="462"/>
      <c r="MQV35" s="462"/>
      <c r="MQW35" s="462"/>
      <c r="MQX35" s="462"/>
      <c r="MQY35" s="462"/>
      <c r="MQZ35" s="462"/>
      <c r="MRA35" s="462"/>
      <c r="MRB35" s="462"/>
      <c r="MRC35" s="462"/>
      <c r="MRD35" s="462"/>
      <c r="MRE35" s="462"/>
      <c r="MRF35" s="462"/>
      <c r="MRG35" s="462"/>
      <c r="MRH35" s="462"/>
      <c r="MRI35" s="462"/>
      <c r="MRJ35" s="462"/>
      <c r="MRK35" s="462"/>
      <c r="MRL35" s="462"/>
      <c r="MRM35" s="462"/>
      <c r="MRN35" s="462"/>
      <c r="MRO35" s="462"/>
      <c r="MRP35" s="462"/>
      <c r="MRQ35" s="462"/>
      <c r="MRR35" s="462"/>
      <c r="MRS35" s="462"/>
      <c r="MRT35" s="462"/>
      <c r="MRU35" s="462"/>
      <c r="MRV35" s="462"/>
      <c r="MRW35" s="462"/>
      <c r="MRX35" s="462"/>
      <c r="MRY35" s="462"/>
      <c r="MRZ35" s="462"/>
      <c r="MSA35" s="462"/>
      <c r="MSB35" s="462"/>
      <c r="MSC35" s="462"/>
      <c r="MSD35" s="462"/>
      <c r="MSE35" s="462"/>
      <c r="MSF35" s="462"/>
      <c r="MSG35" s="462"/>
      <c r="MSH35" s="462"/>
      <c r="MSI35" s="462"/>
      <c r="MSJ35" s="462"/>
      <c r="MSK35" s="462"/>
      <c r="MSL35" s="462"/>
      <c r="MSM35" s="462"/>
      <c r="MSN35" s="462"/>
      <c r="MSO35" s="462"/>
      <c r="MSP35" s="462"/>
      <c r="MSQ35" s="462"/>
      <c r="MSR35" s="462"/>
      <c r="MSS35" s="462"/>
      <c r="MST35" s="462"/>
      <c r="MSU35" s="462"/>
      <c r="MSV35" s="462"/>
      <c r="MSW35" s="462"/>
      <c r="MSX35" s="462"/>
      <c r="MSY35" s="462"/>
      <c r="MSZ35" s="462"/>
      <c r="MTA35" s="462"/>
      <c r="MTB35" s="462"/>
      <c r="MTC35" s="462"/>
      <c r="MTD35" s="462"/>
      <c r="MTE35" s="462"/>
      <c r="MTF35" s="462"/>
      <c r="MTG35" s="462"/>
      <c r="MTH35" s="462"/>
      <c r="MTI35" s="462"/>
      <c r="MTJ35" s="462"/>
      <c r="MTK35" s="462"/>
      <c r="MTL35" s="462"/>
      <c r="MTM35" s="462"/>
      <c r="MTN35" s="462"/>
      <c r="MTO35" s="462"/>
      <c r="MTP35" s="462"/>
      <c r="MTQ35" s="462"/>
      <c r="MTR35" s="462"/>
      <c r="MTS35" s="462"/>
      <c r="MTT35" s="462"/>
      <c r="MTU35" s="462"/>
      <c r="MTV35" s="462"/>
      <c r="MTW35" s="462"/>
      <c r="MTX35" s="462"/>
      <c r="MTY35" s="462"/>
      <c r="MTZ35" s="462"/>
      <c r="MUA35" s="462"/>
      <c r="MUB35" s="462"/>
      <c r="MUC35" s="462"/>
      <c r="MUD35" s="462"/>
      <c r="MUE35" s="462"/>
      <c r="MUF35" s="462"/>
      <c r="MUG35" s="462"/>
      <c r="MUH35" s="462"/>
      <c r="MUI35" s="462"/>
      <c r="MUJ35" s="462"/>
      <c r="MUK35" s="462"/>
      <c r="MUL35" s="462"/>
      <c r="MUM35" s="462"/>
      <c r="MUN35" s="462"/>
      <c r="MUO35" s="462"/>
      <c r="MUP35" s="462"/>
      <c r="MUQ35" s="462"/>
      <c r="MUR35" s="462"/>
      <c r="MUS35" s="462"/>
      <c r="MUT35" s="462"/>
      <c r="MUU35" s="462"/>
      <c r="MUV35" s="462"/>
      <c r="MUW35" s="462"/>
      <c r="MUX35" s="462"/>
      <c r="MUY35" s="462"/>
      <c r="MUZ35" s="462"/>
      <c r="MVA35" s="462"/>
      <c r="MVB35" s="462"/>
      <c r="MVC35" s="462"/>
      <c r="MVD35" s="462"/>
      <c r="MVE35" s="462"/>
      <c r="MVF35" s="462"/>
      <c r="MVG35" s="462"/>
      <c r="MVH35" s="462"/>
      <c r="MVI35" s="462"/>
      <c r="MVJ35" s="462"/>
      <c r="MVK35" s="462"/>
      <c r="MVL35" s="462"/>
      <c r="MVM35" s="462"/>
      <c r="MVN35" s="462"/>
      <c r="MVO35" s="462"/>
      <c r="MVP35" s="462"/>
      <c r="MVQ35" s="462"/>
      <c r="MVR35" s="462"/>
      <c r="MVS35" s="462"/>
      <c r="MVT35" s="462"/>
      <c r="MVU35" s="462"/>
      <c r="MVV35" s="462"/>
      <c r="MVW35" s="462"/>
      <c r="MVX35" s="462"/>
      <c r="MVY35" s="462"/>
      <c r="MVZ35" s="462"/>
      <c r="MWA35" s="462"/>
      <c r="MWB35" s="462"/>
      <c r="MWC35" s="462"/>
      <c r="MWD35" s="462"/>
      <c r="MWE35" s="462"/>
      <c r="MWF35" s="462"/>
      <c r="MWG35" s="462"/>
      <c r="MWH35" s="462"/>
      <c r="MWI35" s="462"/>
      <c r="MWJ35" s="462"/>
      <c r="MWK35" s="462"/>
      <c r="MWL35" s="462"/>
      <c r="MWM35" s="462"/>
      <c r="MWN35" s="462"/>
      <c r="MWO35" s="462"/>
      <c r="MWP35" s="462"/>
      <c r="MWQ35" s="462"/>
      <c r="MWR35" s="462"/>
      <c r="MWS35" s="462"/>
      <c r="MWT35" s="462"/>
      <c r="MWU35" s="462"/>
      <c r="MWV35" s="462"/>
      <c r="MWW35" s="462"/>
      <c r="MWX35" s="462"/>
      <c r="MWY35" s="462"/>
      <c r="MWZ35" s="462"/>
      <c r="MXA35" s="462"/>
      <c r="MXB35" s="462"/>
      <c r="MXC35" s="462"/>
      <c r="MXD35" s="462"/>
      <c r="MXE35" s="462"/>
      <c r="MXF35" s="462"/>
      <c r="MXG35" s="462"/>
      <c r="MXH35" s="462"/>
      <c r="MXI35" s="462"/>
      <c r="MXJ35" s="462"/>
      <c r="MXK35" s="462"/>
      <c r="MXL35" s="462"/>
      <c r="MXM35" s="462"/>
      <c r="MXN35" s="462"/>
      <c r="MXO35" s="462"/>
      <c r="MXP35" s="462"/>
      <c r="MXQ35" s="462"/>
      <c r="MXR35" s="462"/>
      <c r="MXS35" s="462"/>
      <c r="MXT35" s="462"/>
      <c r="MXU35" s="462"/>
      <c r="MXV35" s="462"/>
      <c r="MXW35" s="462"/>
      <c r="MXX35" s="462"/>
      <c r="MXY35" s="462"/>
      <c r="MXZ35" s="462"/>
      <c r="MYA35" s="462"/>
      <c r="MYB35" s="462"/>
      <c r="MYC35" s="462"/>
      <c r="MYD35" s="462"/>
      <c r="MYE35" s="462"/>
      <c r="MYF35" s="462"/>
      <c r="MYG35" s="462"/>
      <c r="MYH35" s="462"/>
      <c r="MYI35" s="462"/>
      <c r="MYJ35" s="462"/>
      <c r="MYK35" s="462"/>
      <c r="MYL35" s="462"/>
      <c r="MYM35" s="462"/>
      <c r="MYN35" s="462"/>
      <c r="MYO35" s="462"/>
      <c r="MYP35" s="462"/>
      <c r="MYQ35" s="462"/>
      <c r="MYR35" s="462"/>
      <c r="MYS35" s="462"/>
      <c r="MYT35" s="462"/>
      <c r="MYU35" s="462"/>
      <c r="MYV35" s="462"/>
      <c r="MYW35" s="462"/>
      <c r="MYX35" s="462"/>
      <c r="MYY35" s="462"/>
      <c r="MYZ35" s="462"/>
      <c r="MZA35" s="462"/>
      <c r="MZB35" s="462"/>
      <c r="MZC35" s="462"/>
      <c r="MZD35" s="462"/>
      <c r="MZE35" s="462"/>
      <c r="MZF35" s="462"/>
      <c r="MZG35" s="462"/>
      <c r="MZH35" s="462"/>
      <c r="MZI35" s="462"/>
      <c r="MZJ35" s="462"/>
      <c r="MZK35" s="462"/>
      <c r="MZL35" s="462"/>
      <c r="MZM35" s="462"/>
      <c r="MZN35" s="462"/>
      <c r="MZO35" s="462"/>
      <c r="MZP35" s="462"/>
      <c r="MZQ35" s="462"/>
      <c r="MZR35" s="462"/>
      <c r="MZS35" s="462"/>
      <c r="MZT35" s="462"/>
      <c r="MZU35" s="462"/>
      <c r="MZV35" s="462"/>
      <c r="MZW35" s="462"/>
      <c r="MZX35" s="462"/>
      <c r="MZY35" s="462"/>
      <c r="MZZ35" s="462"/>
      <c r="NAA35" s="462"/>
      <c r="NAB35" s="462"/>
      <c r="NAC35" s="462"/>
      <c r="NAD35" s="462"/>
      <c r="NAE35" s="462"/>
      <c r="NAF35" s="462"/>
      <c r="NAG35" s="462"/>
      <c r="NAH35" s="462"/>
      <c r="NAI35" s="462"/>
      <c r="NAJ35" s="462"/>
      <c r="NAK35" s="462"/>
      <c r="NAL35" s="462"/>
      <c r="NAM35" s="462"/>
      <c r="NAN35" s="462"/>
      <c r="NAO35" s="462"/>
      <c r="NAP35" s="462"/>
      <c r="NAQ35" s="462"/>
      <c r="NAR35" s="462"/>
      <c r="NAS35" s="462"/>
      <c r="NAT35" s="462"/>
      <c r="NAU35" s="462"/>
      <c r="NAV35" s="462"/>
      <c r="NAW35" s="462"/>
      <c r="NAX35" s="462"/>
      <c r="NAY35" s="462"/>
      <c r="NAZ35" s="462"/>
      <c r="NBA35" s="462"/>
      <c r="NBB35" s="462"/>
      <c r="NBC35" s="462"/>
      <c r="NBD35" s="462"/>
      <c r="NBE35" s="462"/>
      <c r="NBF35" s="462"/>
      <c r="NBG35" s="462"/>
      <c r="NBH35" s="462"/>
      <c r="NBI35" s="462"/>
      <c r="NBJ35" s="462"/>
      <c r="NBK35" s="462"/>
      <c r="NBL35" s="462"/>
      <c r="NBM35" s="462"/>
      <c r="NBN35" s="462"/>
      <c r="NBO35" s="462"/>
      <c r="NBP35" s="462"/>
      <c r="NBQ35" s="462"/>
      <c r="NBR35" s="462"/>
      <c r="NBS35" s="462"/>
      <c r="NBT35" s="462"/>
      <c r="NBU35" s="462"/>
      <c r="NBV35" s="462"/>
      <c r="NBW35" s="462"/>
      <c r="NBX35" s="462"/>
      <c r="NBY35" s="462"/>
      <c r="NBZ35" s="462"/>
      <c r="NCA35" s="462"/>
      <c r="NCB35" s="462"/>
      <c r="NCC35" s="462"/>
      <c r="NCD35" s="462"/>
      <c r="NCE35" s="462"/>
      <c r="NCF35" s="462"/>
      <c r="NCG35" s="462"/>
      <c r="NCH35" s="462"/>
      <c r="NCI35" s="462"/>
      <c r="NCJ35" s="462"/>
      <c r="NCK35" s="462"/>
      <c r="NCL35" s="462"/>
      <c r="NCM35" s="462"/>
      <c r="NCN35" s="462"/>
      <c r="NCO35" s="462"/>
      <c r="NCP35" s="462"/>
      <c r="NCQ35" s="462"/>
      <c r="NCR35" s="462"/>
      <c r="NCS35" s="462"/>
      <c r="NCT35" s="462"/>
      <c r="NCU35" s="462"/>
      <c r="NCV35" s="462"/>
      <c r="NCW35" s="462"/>
      <c r="NCX35" s="462"/>
      <c r="NCY35" s="462"/>
      <c r="NCZ35" s="462"/>
      <c r="NDA35" s="462"/>
      <c r="NDB35" s="462"/>
      <c r="NDC35" s="462"/>
      <c r="NDD35" s="462"/>
      <c r="NDE35" s="462"/>
      <c r="NDF35" s="462"/>
      <c r="NDG35" s="462"/>
      <c r="NDH35" s="462"/>
      <c r="NDI35" s="462"/>
      <c r="NDJ35" s="462"/>
      <c r="NDK35" s="462"/>
      <c r="NDL35" s="462"/>
      <c r="NDM35" s="462"/>
      <c r="NDN35" s="462"/>
      <c r="NDO35" s="462"/>
      <c r="NDP35" s="462"/>
      <c r="NDQ35" s="462"/>
      <c r="NDR35" s="462"/>
      <c r="NDS35" s="462"/>
      <c r="NDT35" s="462"/>
      <c r="NDU35" s="462"/>
      <c r="NDV35" s="462"/>
      <c r="NDW35" s="462"/>
      <c r="NDX35" s="462"/>
      <c r="NDY35" s="462"/>
      <c r="NDZ35" s="462"/>
      <c r="NEA35" s="462"/>
      <c r="NEB35" s="462"/>
      <c r="NEC35" s="462"/>
      <c r="NED35" s="462"/>
      <c r="NEE35" s="462"/>
      <c r="NEF35" s="462"/>
      <c r="NEG35" s="462"/>
      <c r="NEH35" s="462"/>
      <c r="NEI35" s="462"/>
      <c r="NEJ35" s="462"/>
      <c r="NEK35" s="462"/>
      <c r="NEL35" s="462"/>
      <c r="NEM35" s="462"/>
      <c r="NEN35" s="462"/>
      <c r="NEO35" s="462"/>
      <c r="NEP35" s="462"/>
      <c r="NEQ35" s="462"/>
      <c r="NER35" s="462"/>
      <c r="NES35" s="462"/>
      <c r="NET35" s="462"/>
      <c r="NEU35" s="462"/>
      <c r="NEV35" s="462"/>
      <c r="NEW35" s="462"/>
      <c r="NEX35" s="462"/>
      <c r="NEY35" s="462"/>
      <c r="NEZ35" s="462"/>
      <c r="NFA35" s="462"/>
      <c r="NFB35" s="462"/>
      <c r="NFC35" s="462"/>
      <c r="NFD35" s="462"/>
      <c r="NFE35" s="462"/>
      <c r="NFF35" s="462"/>
      <c r="NFG35" s="462"/>
      <c r="NFH35" s="462"/>
      <c r="NFI35" s="462"/>
      <c r="NFJ35" s="462"/>
      <c r="NFK35" s="462"/>
      <c r="NFL35" s="462"/>
      <c r="NFM35" s="462"/>
      <c r="NFN35" s="462"/>
      <c r="NFO35" s="462"/>
      <c r="NFP35" s="462"/>
      <c r="NFQ35" s="462"/>
      <c r="NFR35" s="462"/>
      <c r="NFS35" s="462"/>
      <c r="NFT35" s="462"/>
      <c r="NFU35" s="462"/>
      <c r="NFV35" s="462"/>
      <c r="NFW35" s="462"/>
      <c r="NFX35" s="462"/>
      <c r="NFY35" s="462"/>
      <c r="NFZ35" s="462"/>
      <c r="NGA35" s="462"/>
      <c r="NGB35" s="462"/>
      <c r="NGC35" s="462"/>
      <c r="NGD35" s="462"/>
      <c r="NGE35" s="462"/>
      <c r="NGF35" s="462"/>
      <c r="NGG35" s="462"/>
      <c r="NGH35" s="462"/>
      <c r="NGI35" s="462"/>
      <c r="NGJ35" s="462"/>
      <c r="NGK35" s="462"/>
      <c r="NGL35" s="462"/>
      <c r="NGM35" s="462"/>
      <c r="NGN35" s="462"/>
      <c r="NGO35" s="462"/>
      <c r="NGP35" s="462"/>
      <c r="NGQ35" s="462"/>
      <c r="NGR35" s="462"/>
      <c r="NGS35" s="462"/>
      <c r="NGT35" s="462"/>
      <c r="NGU35" s="462"/>
      <c r="NGV35" s="462"/>
      <c r="NGW35" s="462"/>
      <c r="NGX35" s="462"/>
      <c r="NGY35" s="462"/>
      <c r="NGZ35" s="462"/>
      <c r="NHA35" s="462"/>
      <c r="NHB35" s="462"/>
      <c r="NHC35" s="462"/>
      <c r="NHD35" s="462"/>
      <c r="NHE35" s="462"/>
      <c r="NHF35" s="462"/>
      <c r="NHG35" s="462"/>
      <c r="NHH35" s="462"/>
      <c r="NHI35" s="462"/>
      <c r="NHJ35" s="462"/>
      <c r="NHK35" s="462"/>
      <c r="NHL35" s="462"/>
      <c r="NHM35" s="462"/>
      <c r="NHN35" s="462"/>
      <c r="NHO35" s="462"/>
      <c r="NHP35" s="462"/>
      <c r="NHQ35" s="462"/>
      <c r="NHR35" s="462"/>
      <c r="NHS35" s="462"/>
      <c r="NHT35" s="462"/>
      <c r="NHU35" s="462"/>
      <c r="NHV35" s="462"/>
      <c r="NHW35" s="462"/>
      <c r="NHX35" s="462"/>
      <c r="NHY35" s="462"/>
      <c r="NHZ35" s="462"/>
      <c r="NIA35" s="462"/>
      <c r="NIB35" s="462"/>
      <c r="NIC35" s="462"/>
      <c r="NID35" s="462"/>
      <c r="NIE35" s="462"/>
      <c r="NIF35" s="462"/>
      <c r="NIG35" s="462"/>
      <c r="NIH35" s="462"/>
      <c r="NII35" s="462"/>
      <c r="NIJ35" s="462"/>
      <c r="NIK35" s="462"/>
      <c r="NIL35" s="462"/>
      <c r="NIM35" s="462"/>
      <c r="NIN35" s="462"/>
      <c r="NIO35" s="462"/>
      <c r="NIP35" s="462"/>
      <c r="NIQ35" s="462"/>
      <c r="NIR35" s="462"/>
      <c r="NIS35" s="462"/>
      <c r="NIT35" s="462"/>
      <c r="NIU35" s="462"/>
      <c r="NIV35" s="462"/>
      <c r="NIW35" s="462"/>
      <c r="NIX35" s="462"/>
      <c r="NIY35" s="462"/>
      <c r="NIZ35" s="462"/>
      <c r="NJA35" s="462"/>
      <c r="NJB35" s="462"/>
      <c r="NJC35" s="462"/>
      <c r="NJD35" s="462"/>
      <c r="NJE35" s="462"/>
      <c r="NJF35" s="462"/>
      <c r="NJG35" s="462"/>
      <c r="NJH35" s="462"/>
      <c r="NJI35" s="462"/>
      <c r="NJJ35" s="462"/>
      <c r="NJK35" s="462"/>
      <c r="NJL35" s="462"/>
      <c r="NJM35" s="462"/>
      <c r="NJN35" s="462"/>
      <c r="NJO35" s="462"/>
      <c r="NJP35" s="462"/>
      <c r="NJQ35" s="462"/>
      <c r="NJR35" s="462"/>
      <c r="NJS35" s="462"/>
      <c r="NJT35" s="462"/>
      <c r="NJU35" s="462"/>
      <c r="NJV35" s="462"/>
      <c r="NJW35" s="462"/>
      <c r="NJX35" s="462"/>
      <c r="NJY35" s="462"/>
      <c r="NJZ35" s="462"/>
      <c r="NKA35" s="462"/>
      <c r="NKB35" s="462"/>
      <c r="NKC35" s="462"/>
      <c r="NKD35" s="462"/>
      <c r="NKE35" s="462"/>
      <c r="NKF35" s="462"/>
      <c r="NKG35" s="462"/>
      <c r="NKH35" s="462"/>
      <c r="NKI35" s="462"/>
      <c r="NKJ35" s="462"/>
      <c r="NKK35" s="462"/>
      <c r="NKL35" s="462"/>
      <c r="NKM35" s="462"/>
      <c r="NKN35" s="462"/>
      <c r="NKO35" s="462"/>
      <c r="NKP35" s="462"/>
      <c r="NKQ35" s="462"/>
      <c r="NKR35" s="462"/>
      <c r="NKS35" s="462"/>
      <c r="NKT35" s="462"/>
      <c r="NKU35" s="462"/>
      <c r="NKV35" s="462"/>
      <c r="NKW35" s="462"/>
      <c r="NKX35" s="462"/>
      <c r="NKY35" s="462"/>
      <c r="NKZ35" s="462"/>
      <c r="NLA35" s="462"/>
      <c r="NLB35" s="462"/>
      <c r="NLC35" s="462"/>
      <c r="NLD35" s="462"/>
      <c r="NLE35" s="462"/>
      <c r="NLF35" s="462"/>
      <c r="NLG35" s="462"/>
      <c r="NLH35" s="462"/>
      <c r="NLI35" s="462"/>
      <c r="NLJ35" s="462"/>
      <c r="NLK35" s="462"/>
      <c r="NLL35" s="462"/>
      <c r="NLM35" s="462"/>
      <c r="NLN35" s="462"/>
      <c r="NLO35" s="462"/>
      <c r="NLP35" s="462"/>
      <c r="NLQ35" s="462"/>
      <c r="NLR35" s="462"/>
      <c r="NLS35" s="462"/>
      <c r="NLT35" s="462"/>
      <c r="NLU35" s="462"/>
      <c r="NLV35" s="462"/>
      <c r="NLW35" s="462"/>
      <c r="NLX35" s="462"/>
      <c r="NLY35" s="462"/>
      <c r="NLZ35" s="462"/>
      <c r="NMA35" s="462"/>
      <c r="NMB35" s="462"/>
      <c r="NMC35" s="462"/>
      <c r="NMD35" s="462"/>
      <c r="NME35" s="462"/>
      <c r="NMF35" s="462"/>
      <c r="NMG35" s="462"/>
      <c r="NMH35" s="462"/>
      <c r="NMI35" s="462"/>
      <c r="NMJ35" s="462"/>
      <c r="NMK35" s="462"/>
      <c r="NML35" s="462"/>
      <c r="NMM35" s="462"/>
      <c r="NMN35" s="462"/>
      <c r="NMO35" s="462"/>
      <c r="NMP35" s="462"/>
      <c r="NMQ35" s="462"/>
      <c r="NMR35" s="462"/>
      <c r="NMS35" s="462"/>
      <c r="NMT35" s="462"/>
      <c r="NMU35" s="462"/>
      <c r="NMV35" s="462"/>
      <c r="NMW35" s="462"/>
      <c r="NMX35" s="462"/>
      <c r="NMY35" s="462"/>
      <c r="NMZ35" s="462"/>
      <c r="NNA35" s="462"/>
      <c r="NNB35" s="462"/>
      <c r="NNC35" s="462"/>
      <c r="NND35" s="462"/>
      <c r="NNE35" s="462"/>
      <c r="NNF35" s="462"/>
      <c r="NNG35" s="462"/>
      <c r="NNH35" s="462"/>
      <c r="NNI35" s="462"/>
      <c r="NNJ35" s="462"/>
      <c r="NNK35" s="462"/>
      <c r="NNL35" s="462"/>
      <c r="NNM35" s="462"/>
      <c r="NNN35" s="462"/>
      <c r="NNO35" s="462"/>
      <c r="NNP35" s="462"/>
      <c r="NNQ35" s="462"/>
      <c r="NNR35" s="462"/>
      <c r="NNS35" s="462"/>
      <c r="NNT35" s="462"/>
      <c r="NNU35" s="462"/>
      <c r="NNV35" s="462"/>
      <c r="NNW35" s="462"/>
      <c r="NNX35" s="462"/>
      <c r="NNY35" s="462"/>
      <c r="NNZ35" s="462"/>
      <c r="NOA35" s="462"/>
      <c r="NOB35" s="462"/>
      <c r="NOC35" s="462"/>
      <c r="NOD35" s="462"/>
      <c r="NOE35" s="462"/>
      <c r="NOF35" s="462"/>
      <c r="NOG35" s="462"/>
      <c r="NOH35" s="462"/>
      <c r="NOI35" s="462"/>
      <c r="NOJ35" s="462"/>
      <c r="NOK35" s="462"/>
      <c r="NOL35" s="462"/>
      <c r="NOM35" s="462"/>
      <c r="NON35" s="462"/>
      <c r="NOO35" s="462"/>
      <c r="NOP35" s="462"/>
      <c r="NOQ35" s="462"/>
      <c r="NOR35" s="462"/>
      <c r="NOS35" s="462"/>
      <c r="NOT35" s="462"/>
      <c r="NOU35" s="462"/>
      <c r="NOV35" s="462"/>
      <c r="NOW35" s="462"/>
      <c r="NOX35" s="462"/>
      <c r="NOY35" s="462"/>
      <c r="NOZ35" s="462"/>
      <c r="NPA35" s="462"/>
      <c r="NPB35" s="462"/>
      <c r="NPC35" s="462"/>
      <c r="NPD35" s="462"/>
      <c r="NPE35" s="462"/>
      <c r="NPF35" s="462"/>
      <c r="NPG35" s="462"/>
      <c r="NPH35" s="462"/>
      <c r="NPI35" s="462"/>
      <c r="NPJ35" s="462"/>
      <c r="NPK35" s="462"/>
      <c r="NPL35" s="462"/>
      <c r="NPM35" s="462"/>
      <c r="NPN35" s="462"/>
      <c r="NPO35" s="462"/>
      <c r="NPP35" s="462"/>
      <c r="NPQ35" s="462"/>
      <c r="NPR35" s="462"/>
      <c r="NPS35" s="462"/>
      <c r="NPT35" s="462"/>
      <c r="NPU35" s="462"/>
      <c r="NPV35" s="462"/>
      <c r="NPW35" s="462"/>
      <c r="NPX35" s="462"/>
      <c r="NPY35" s="462"/>
      <c r="NPZ35" s="462"/>
      <c r="NQA35" s="462"/>
      <c r="NQB35" s="462"/>
      <c r="NQC35" s="462"/>
      <c r="NQD35" s="462"/>
      <c r="NQE35" s="462"/>
      <c r="NQF35" s="462"/>
      <c r="NQG35" s="462"/>
      <c r="NQH35" s="462"/>
      <c r="NQI35" s="462"/>
      <c r="NQJ35" s="462"/>
      <c r="NQK35" s="462"/>
      <c r="NQL35" s="462"/>
      <c r="NQM35" s="462"/>
      <c r="NQN35" s="462"/>
      <c r="NQO35" s="462"/>
      <c r="NQP35" s="462"/>
      <c r="NQQ35" s="462"/>
      <c r="NQR35" s="462"/>
      <c r="NQS35" s="462"/>
      <c r="NQT35" s="462"/>
      <c r="NQU35" s="462"/>
      <c r="NQV35" s="462"/>
      <c r="NQW35" s="462"/>
      <c r="NQX35" s="462"/>
      <c r="NQY35" s="462"/>
      <c r="NQZ35" s="462"/>
      <c r="NRA35" s="462"/>
      <c r="NRB35" s="462"/>
      <c r="NRC35" s="462"/>
      <c r="NRD35" s="462"/>
      <c r="NRE35" s="462"/>
      <c r="NRF35" s="462"/>
      <c r="NRG35" s="462"/>
      <c r="NRH35" s="462"/>
      <c r="NRI35" s="462"/>
      <c r="NRJ35" s="462"/>
      <c r="NRK35" s="462"/>
      <c r="NRL35" s="462"/>
      <c r="NRM35" s="462"/>
      <c r="NRN35" s="462"/>
      <c r="NRO35" s="462"/>
      <c r="NRP35" s="462"/>
      <c r="NRQ35" s="462"/>
      <c r="NRR35" s="462"/>
      <c r="NRS35" s="462"/>
      <c r="NRT35" s="462"/>
      <c r="NRU35" s="462"/>
      <c r="NRV35" s="462"/>
      <c r="NRW35" s="462"/>
      <c r="NRX35" s="462"/>
      <c r="NRY35" s="462"/>
      <c r="NRZ35" s="462"/>
      <c r="NSA35" s="462"/>
      <c r="NSB35" s="462"/>
      <c r="NSC35" s="462"/>
      <c r="NSD35" s="462"/>
      <c r="NSE35" s="462"/>
      <c r="NSF35" s="462"/>
      <c r="NSG35" s="462"/>
      <c r="NSH35" s="462"/>
      <c r="NSI35" s="462"/>
      <c r="NSJ35" s="462"/>
      <c r="NSK35" s="462"/>
      <c r="NSL35" s="462"/>
      <c r="NSM35" s="462"/>
      <c r="NSN35" s="462"/>
      <c r="NSO35" s="462"/>
      <c r="NSP35" s="462"/>
      <c r="NSQ35" s="462"/>
      <c r="NSR35" s="462"/>
      <c r="NSS35" s="462"/>
      <c r="NST35" s="462"/>
      <c r="NSU35" s="462"/>
      <c r="NSV35" s="462"/>
      <c r="NSW35" s="462"/>
      <c r="NSX35" s="462"/>
      <c r="NSY35" s="462"/>
      <c r="NSZ35" s="462"/>
      <c r="NTA35" s="462"/>
      <c r="NTB35" s="462"/>
      <c r="NTC35" s="462"/>
      <c r="NTD35" s="462"/>
      <c r="NTE35" s="462"/>
      <c r="NTF35" s="462"/>
      <c r="NTG35" s="462"/>
      <c r="NTH35" s="462"/>
      <c r="NTI35" s="462"/>
      <c r="NTJ35" s="462"/>
      <c r="NTK35" s="462"/>
      <c r="NTL35" s="462"/>
      <c r="NTM35" s="462"/>
      <c r="NTN35" s="462"/>
      <c r="NTO35" s="462"/>
      <c r="NTP35" s="462"/>
      <c r="NTQ35" s="462"/>
      <c r="NTR35" s="462"/>
      <c r="NTS35" s="462"/>
      <c r="NTT35" s="462"/>
      <c r="NTU35" s="462"/>
      <c r="NTV35" s="462"/>
      <c r="NTW35" s="462"/>
      <c r="NTX35" s="462"/>
      <c r="NTY35" s="462"/>
      <c r="NTZ35" s="462"/>
      <c r="NUA35" s="462"/>
      <c r="NUB35" s="462"/>
      <c r="NUC35" s="462"/>
      <c r="NUD35" s="462"/>
      <c r="NUE35" s="462"/>
      <c r="NUF35" s="462"/>
      <c r="NUG35" s="462"/>
      <c r="NUH35" s="462"/>
      <c r="NUI35" s="462"/>
      <c r="NUJ35" s="462"/>
      <c r="NUK35" s="462"/>
      <c r="NUL35" s="462"/>
      <c r="NUM35" s="462"/>
      <c r="NUN35" s="462"/>
      <c r="NUO35" s="462"/>
      <c r="NUP35" s="462"/>
      <c r="NUQ35" s="462"/>
      <c r="NUR35" s="462"/>
      <c r="NUS35" s="462"/>
      <c r="NUT35" s="462"/>
      <c r="NUU35" s="462"/>
      <c r="NUV35" s="462"/>
      <c r="NUW35" s="462"/>
      <c r="NUX35" s="462"/>
      <c r="NUY35" s="462"/>
      <c r="NUZ35" s="462"/>
      <c r="NVA35" s="462"/>
      <c r="NVB35" s="462"/>
      <c r="NVC35" s="462"/>
      <c r="NVD35" s="462"/>
      <c r="NVE35" s="462"/>
      <c r="NVF35" s="462"/>
      <c r="NVG35" s="462"/>
      <c r="NVH35" s="462"/>
      <c r="NVI35" s="462"/>
      <c r="NVJ35" s="462"/>
      <c r="NVK35" s="462"/>
      <c r="NVL35" s="462"/>
      <c r="NVM35" s="462"/>
      <c r="NVN35" s="462"/>
      <c r="NVO35" s="462"/>
      <c r="NVP35" s="462"/>
      <c r="NVQ35" s="462"/>
      <c r="NVR35" s="462"/>
      <c r="NVS35" s="462"/>
      <c r="NVT35" s="462"/>
      <c r="NVU35" s="462"/>
      <c r="NVV35" s="462"/>
      <c r="NVW35" s="462"/>
      <c r="NVX35" s="462"/>
      <c r="NVY35" s="462"/>
      <c r="NVZ35" s="462"/>
      <c r="NWA35" s="462"/>
      <c r="NWB35" s="462"/>
      <c r="NWC35" s="462"/>
      <c r="NWD35" s="462"/>
      <c r="NWE35" s="462"/>
      <c r="NWF35" s="462"/>
      <c r="NWG35" s="462"/>
      <c r="NWH35" s="462"/>
      <c r="NWI35" s="462"/>
      <c r="NWJ35" s="462"/>
      <c r="NWK35" s="462"/>
      <c r="NWL35" s="462"/>
      <c r="NWM35" s="462"/>
      <c r="NWN35" s="462"/>
      <c r="NWO35" s="462"/>
      <c r="NWP35" s="462"/>
      <c r="NWQ35" s="462"/>
      <c r="NWR35" s="462"/>
      <c r="NWS35" s="462"/>
      <c r="NWT35" s="462"/>
      <c r="NWU35" s="462"/>
      <c r="NWV35" s="462"/>
      <c r="NWW35" s="462"/>
      <c r="NWX35" s="462"/>
      <c r="NWY35" s="462"/>
      <c r="NWZ35" s="462"/>
      <c r="NXA35" s="462"/>
      <c r="NXB35" s="462"/>
      <c r="NXC35" s="462"/>
      <c r="NXD35" s="462"/>
      <c r="NXE35" s="462"/>
      <c r="NXF35" s="462"/>
      <c r="NXG35" s="462"/>
      <c r="NXH35" s="462"/>
      <c r="NXI35" s="462"/>
      <c r="NXJ35" s="462"/>
      <c r="NXK35" s="462"/>
      <c r="NXL35" s="462"/>
      <c r="NXM35" s="462"/>
      <c r="NXN35" s="462"/>
      <c r="NXO35" s="462"/>
      <c r="NXP35" s="462"/>
      <c r="NXQ35" s="462"/>
      <c r="NXR35" s="462"/>
      <c r="NXS35" s="462"/>
      <c r="NXT35" s="462"/>
      <c r="NXU35" s="462"/>
      <c r="NXV35" s="462"/>
      <c r="NXW35" s="462"/>
      <c r="NXX35" s="462"/>
      <c r="NXY35" s="462"/>
      <c r="NXZ35" s="462"/>
      <c r="NYA35" s="462"/>
      <c r="NYB35" s="462"/>
      <c r="NYC35" s="462"/>
      <c r="NYD35" s="462"/>
      <c r="NYE35" s="462"/>
      <c r="NYF35" s="462"/>
      <c r="NYG35" s="462"/>
      <c r="NYH35" s="462"/>
      <c r="NYI35" s="462"/>
      <c r="NYJ35" s="462"/>
      <c r="NYK35" s="462"/>
      <c r="NYL35" s="462"/>
      <c r="NYM35" s="462"/>
      <c r="NYN35" s="462"/>
      <c r="NYO35" s="462"/>
      <c r="NYP35" s="462"/>
      <c r="NYQ35" s="462"/>
      <c r="NYR35" s="462"/>
      <c r="NYS35" s="462"/>
      <c r="NYT35" s="462"/>
      <c r="NYU35" s="462"/>
      <c r="NYV35" s="462"/>
      <c r="NYW35" s="462"/>
      <c r="NYX35" s="462"/>
      <c r="NYY35" s="462"/>
      <c r="NYZ35" s="462"/>
      <c r="NZA35" s="462"/>
      <c r="NZB35" s="462"/>
      <c r="NZC35" s="462"/>
      <c r="NZD35" s="462"/>
      <c r="NZE35" s="462"/>
      <c r="NZF35" s="462"/>
      <c r="NZG35" s="462"/>
      <c r="NZH35" s="462"/>
      <c r="NZI35" s="462"/>
      <c r="NZJ35" s="462"/>
      <c r="NZK35" s="462"/>
      <c r="NZL35" s="462"/>
      <c r="NZM35" s="462"/>
      <c r="NZN35" s="462"/>
      <c r="NZO35" s="462"/>
      <c r="NZP35" s="462"/>
      <c r="NZQ35" s="462"/>
      <c r="NZR35" s="462"/>
      <c r="NZS35" s="462"/>
      <c r="NZT35" s="462"/>
      <c r="NZU35" s="462"/>
      <c r="NZV35" s="462"/>
      <c r="NZW35" s="462"/>
      <c r="NZX35" s="462"/>
      <c r="NZY35" s="462"/>
      <c r="NZZ35" s="462"/>
      <c r="OAA35" s="462"/>
      <c r="OAB35" s="462"/>
      <c r="OAC35" s="462"/>
      <c r="OAD35" s="462"/>
      <c r="OAE35" s="462"/>
      <c r="OAF35" s="462"/>
      <c r="OAG35" s="462"/>
      <c r="OAH35" s="462"/>
      <c r="OAI35" s="462"/>
      <c r="OAJ35" s="462"/>
      <c r="OAK35" s="462"/>
      <c r="OAL35" s="462"/>
      <c r="OAM35" s="462"/>
      <c r="OAN35" s="462"/>
      <c r="OAO35" s="462"/>
      <c r="OAP35" s="462"/>
      <c r="OAQ35" s="462"/>
      <c r="OAR35" s="462"/>
      <c r="OAS35" s="462"/>
      <c r="OAT35" s="462"/>
      <c r="OAU35" s="462"/>
      <c r="OAV35" s="462"/>
      <c r="OAW35" s="462"/>
      <c r="OAX35" s="462"/>
      <c r="OAY35" s="462"/>
      <c r="OAZ35" s="462"/>
      <c r="OBA35" s="462"/>
      <c r="OBB35" s="462"/>
      <c r="OBC35" s="462"/>
      <c r="OBD35" s="462"/>
      <c r="OBE35" s="462"/>
      <c r="OBF35" s="462"/>
      <c r="OBG35" s="462"/>
      <c r="OBH35" s="462"/>
      <c r="OBI35" s="462"/>
      <c r="OBJ35" s="462"/>
      <c r="OBK35" s="462"/>
      <c r="OBL35" s="462"/>
      <c r="OBM35" s="462"/>
      <c r="OBN35" s="462"/>
      <c r="OBO35" s="462"/>
      <c r="OBP35" s="462"/>
      <c r="OBQ35" s="462"/>
      <c r="OBR35" s="462"/>
      <c r="OBS35" s="462"/>
      <c r="OBT35" s="462"/>
      <c r="OBU35" s="462"/>
      <c r="OBV35" s="462"/>
      <c r="OBW35" s="462"/>
      <c r="OBX35" s="462"/>
      <c r="OBY35" s="462"/>
      <c r="OBZ35" s="462"/>
      <c r="OCA35" s="462"/>
      <c r="OCB35" s="462"/>
      <c r="OCC35" s="462"/>
      <c r="OCD35" s="462"/>
      <c r="OCE35" s="462"/>
      <c r="OCF35" s="462"/>
      <c r="OCG35" s="462"/>
      <c r="OCH35" s="462"/>
      <c r="OCI35" s="462"/>
      <c r="OCJ35" s="462"/>
      <c r="OCK35" s="462"/>
      <c r="OCL35" s="462"/>
      <c r="OCM35" s="462"/>
      <c r="OCN35" s="462"/>
      <c r="OCO35" s="462"/>
      <c r="OCP35" s="462"/>
      <c r="OCQ35" s="462"/>
      <c r="OCR35" s="462"/>
      <c r="OCS35" s="462"/>
      <c r="OCT35" s="462"/>
      <c r="OCU35" s="462"/>
      <c r="OCV35" s="462"/>
      <c r="OCW35" s="462"/>
      <c r="OCX35" s="462"/>
      <c r="OCY35" s="462"/>
      <c r="OCZ35" s="462"/>
      <c r="ODA35" s="462"/>
      <c r="ODB35" s="462"/>
      <c r="ODC35" s="462"/>
      <c r="ODD35" s="462"/>
      <c r="ODE35" s="462"/>
      <c r="ODF35" s="462"/>
      <c r="ODG35" s="462"/>
      <c r="ODH35" s="462"/>
      <c r="ODI35" s="462"/>
      <c r="ODJ35" s="462"/>
      <c r="ODK35" s="462"/>
      <c r="ODL35" s="462"/>
      <c r="ODM35" s="462"/>
      <c r="ODN35" s="462"/>
      <c r="ODO35" s="462"/>
      <c r="ODP35" s="462"/>
      <c r="ODQ35" s="462"/>
      <c r="ODR35" s="462"/>
      <c r="ODS35" s="462"/>
      <c r="ODT35" s="462"/>
      <c r="ODU35" s="462"/>
      <c r="ODV35" s="462"/>
      <c r="ODW35" s="462"/>
      <c r="ODX35" s="462"/>
      <c r="ODY35" s="462"/>
      <c r="ODZ35" s="462"/>
      <c r="OEA35" s="462"/>
      <c r="OEB35" s="462"/>
      <c r="OEC35" s="462"/>
      <c r="OED35" s="462"/>
      <c r="OEE35" s="462"/>
      <c r="OEF35" s="462"/>
      <c r="OEG35" s="462"/>
      <c r="OEH35" s="462"/>
      <c r="OEI35" s="462"/>
      <c r="OEJ35" s="462"/>
      <c r="OEK35" s="462"/>
      <c r="OEL35" s="462"/>
      <c r="OEM35" s="462"/>
      <c r="OEN35" s="462"/>
      <c r="OEO35" s="462"/>
      <c r="OEP35" s="462"/>
      <c r="OEQ35" s="462"/>
      <c r="OER35" s="462"/>
      <c r="OES35" s="462"/>
      <c r="OET35" s="462"/>
      <c r="OEU35" s="462"/>
      <c r="OEV35" s="462"/>
      <c r="OEW35" s="462"/>
      <c r="OEX35" s="462"/>
      <c r="OEY35" s="462"/>
      <c r="OEZ35" s="462"/>
      <c r="OFA35" s="462"/>
      <c r="OFB35" s="462"/>
      <c r="OFC35" s="462"/>
      <c r="OFD35" s="462"/>
      <c r="OFE35" s="462"/>
      <c r="OFF35" s="462"/>
      <c r="OFG35" s="462"/>
      <c r="OFH35" s="462"/>
      <c r="OFI35" s="462"/>
      <c r="OFJ35" s="462"/>
      <c r="OFK35" s="462"/>
      <c r="OFL35" s="462"/>
      <c r="OFM35" s="462"/>
      <c r="OFN35" s="462"/>
      <c r="OFO35" s="462"/>
      <c r="OFP35" s="462"/>
      <c r="OFQ35" s="462"/>
      <c r="OFR35" s="462"/>
      <c r="OFS35" s="462"/>
      <c r="OFT35" s="462"/>
      <c r="OFU35" s="462"/>
      <c r="OFV35" s="462"/>
      <c r="OFW35" s="462"/>
      <c r="OFX35" s="462"/>
      <c r="OFY35" s="462"/>
      <c r="OFZ35" s="462"/>
      <c r="OGA35" s="462"/>
      <c r="OGB35" s="462"/>
      <c r="OGC35" s="462"/>
      <c r="OGD35" s="462"/>
      <c r="OGE35" s="462"/>
      <c r="OGF35" s="462"/>
      <c r="OGG35" s="462"/>
      <c r="OGH35" s="462"/>
      <c r="OGI35" s="462"/>
      <c r="OGJ35" s="462"/>
      <c r="OGK35" s="462"/>
      <c r="OGL35" s="462"/>
      <c r="OGM35" s="462"/>
      <c r="OGN35" s="462"/>
      <c r="OGO35" s="462"/>
      <c r="OGP35" s="462"/>
      <c r="OGQ35" s="462"/>
      <c r="OGR35" s="462"/>
      <c r="OGS35" s="462"/>
      <c r="OGT35" s="462"/>
      <c r="OGU35" s="462"/>
      <c r="OGV35" s="462"/>
      <c r="OGW35" s="462"/>
      <c r="OGX35" s="462"/>
      <c r="OGY35" s="462"/>
      <c r="OGZ35" s="462"/>
      <c r="OHA35" s="462"/>
      <c r="OHB35" s="462"/>
      <c r="OHC35" s="462"/>
      <c r="OHD35" s="462"/>
      <c r="OHE35" s="462"/>
      <c r="OHF35" s="462"/>
      <c r="OHG35" s="462"/>
      <c r="OHH35" s="462"/>
      <c r="OHI35" s="462"/>
      <c r="OHJ35" s="462"/>
      <c r="OHK35" s="462"/>
      <c r="OHL35" s="462"/>
      <c r="OHM35" s="462"/>
      <c r="OHN35" s="462"/>
      <c r="OHO35" s="462"/>
      <c r="OHP35" s="462"/>
      <c r="OHQ35" s="462"/>
      <c r="OHR35" s="462"/>
      <c r="OHS35" s="462"/>
      <c r="OHT35" s="462"/>
      <c r="OHU35" s="462"/>
      <c r="OHV35" s="462"/>
      <c r="OHW35" s="462"/>
      <c r="OHX35" s="462"/>
      <c r="OHY35" s="462"/>
      <c r="OHZ35" s="462"/>
      <c r="OIA35" s="462"/>
      <c r="OIB35" s="462"/>
      <c r="OIC35" s="462"/>
      <c r="OID35" s="462"/>
      <c r="OIE35" s="462"/>
      <c r="OIF35" s="462"/>
      <c r="OIG35" s="462"/>
      <c r="OIH35" s="462"/>
      <c r="OII35" s="462"/>
      <c r="OIJ35" s="462"/>
      <c r="OIK35" s="462"/>
      <c r="OIL35" s="462"/>
      <c r="OIM35" s="462"/>
      <c r="OIN35" s="462"/>
      <c r="OIO35" s="462"/>
      <c r="OIP35" s="462"/>
      <c r="OIQ35" s="462"/>
      <c r="OIR35" s="462"/>
      <c r="OIS35" s="462"/>
      <c r="OIT35" s="462"/>
      <c r="OIU35" s="462"/>
      <c r="OIV35" s="462"/>
      <c r="OIW35" s="462"/>
      <c r="OIX35" s="462"/>
      <c r="OIY35" s="462"/>
      <c r="OIZ35" s="462"/>
      <c r="OJA35" s="462"/>
      <c r="OJB35" s="462"/>
      <c r="OJC35" s="462"/>
      <c r="OJD35" s="462"/>
      <c r="OJE35" s="462"/>
      <c r="OJF35" s="462"/>
      <c r="OJG35" s="462"/>
      <c r="OJH35" s="462"/>
      <c r="OJI35" s="462"/>
      <c r="OJJ35" s="462"/>
      <c r="OJK35" s="462"/>
      <c r="OJL35" s="462"/>
      <c r="OJM35" s="462"/>
      <c r="OJN35" s="462"/>
      <c r="OJO35" s="462"/>
      <c r="OJP35" s="462"/>
      <c r="OJQ35" s="462"/>
      <c r="OJR35" s="462"/>
      <c r="OJS35" s="462"/>
      <c r="OJT35" s="462"/>
      <c r="OJU35" s="462"/>
      <c r="OJV35" s="462"/>
      <c r="OJW35" s="462"/>
      <c r="OJX35" s="462"/>
      <c r="OJY35" s="462"/>
      <c r="OJZ35" s="462"/>
      <c r="OKA35" s="462"/>
      <c r="OKB35" s="462"/>
      <c r="OKC35" s="462"/>
      <c r="OKD35" s="462"/>
      <c r="OKE35" s="462"/>
      <c r="OKF35" s="462"/>
      <c r="OKG35" s="462"/>
      <c r="OKH35" s="462"/>
      <c r="OKI35" s="462"/>
      <c r="OKJ35" s="462"/>
      <c r="OKK35" s="462"/>
      <c r="OKL35" s="462"/>
      <c r="OKM35" s="462"/>
      <c r="OKN35" s="462"/>
      <c r="OKO35" s="462"/>
      <c r="OKP35" s="462"/>
      <c r="OKQ35" s="462"/>
      <c r="OKR35" s="462"/>
      <c r="OKS35" s="462"/>
      <c r="OKT35" s="462"/>
      <c r="OKU35" s="462"/>
      <c r="OKV35" s="462"/>
      <c r="OKW35" s="462"/>
      <c r="OKX35" s="462"/>
      <c r="OKY35" s="462"/>
      <c r="OKZ35" s="462"/>
      <c r="OLA35" s="462"/>
      <c r="OLB35" s="462"/>
      <c r="OLC35" s="462"/>
      <c r="OLD35" s="462"/>
      <c r="OLE35" s="462"/>
      <c r="OLF35" s="462"/>
      <c r="OLG35" s="462"/>
      <c r="OLH35" s="462"/>
      <c r="OLI35" s="462"/>
      <c r="OLJ35" s="462"/>
      <c r="OLK35" s="462"/>
      <c r="OLL35" s="462"/>
      <c r="OLM35" s="462"/>
      <c r="OLN35" s="462"/>
      <c r="OLO35" s="462"/>
      <c r="OLP35" s="462"/>
      <c r="OLQ35" s="462"/>
      <c r="OLR35" s="462"/>
      <c r="OLS35" s="462"/>
      <c r="OLT35" s="462"/>
      <c r="OLU35" s="462"/>
      <c r="OLV35" s="462"/>
      <c r="OLW35" s="462"/>
      <c r="OLX35" s="462"/>
      <c r="OLY35" s="462"/>
      <c r="OLZ35" s="462"/>
      <c r="OMA35" s="462"/>
      <c r="OMB35" s="462"/>
      <c r="OMC35" s="462"/>
      <c r="OMD35" s="462"/>
      <c r="OME35" s="462"/>
      <c r="OMF35" s="462"/>
      <c r="OMG35" s="462"/>
      <c r="OMH35" s="462"/>
      <c r="OMI35" s="462"/>
      <c r="OMJ35" s="462"/>
      <c r="OMK35" s="462"/>
      <c r="OML35" s="462"/>
      <c r="OMM35" s="462"/>
      <c r="OMN35" s="462"/>
      <c r="OMO35" s="462"/>
      <c r="OMP35" s="462"/>
      <c r="OMQ35" s="462"/>
      <c r="OMR35" s="462"/>
      <c r="OMS35" s="462"/>
      <c r="OMT35" s="462"/>
      <c r="OMU35" s="462"/>
      <c r="OMV35" s="462"/>
      <c r="OMW35" s="462"/>
      <c r="OMX35" s="462"/>
      <c r="OMY35" s="462"/>
      <c r="OMZ35" s="462"/>
      <c r="ONA35" s="462"/>
      <c r="ONB35" s="462"/>
      <c r="ONC35" s="462"/>
      <c r="OND35" s="462"/>
      <c r="ONE35" s="462"/>
      <c r="ONF35" s="462"/>
      <c r="ONG35" s="462"/>
      <c r="ONH35" s="462"/>
      <c r="ONI35" s="462"/>
      <c r="ONJ35" s="462"/>
      <c r="ONK35" s="462"/>
      <c r="ONL35" s="462"/>
      <c r="ONM35" s="462"/>
      <c r="ONN35" s="462"/>
      <c r="ONO35" s="462"/>
      <c r="ONP35" s="462"/>
      <c r="ONQ35" s="462"/>
      <c r="ONR35" s="462"/>
      <c r="ONS35" s="462"/>
      <c r="ONT35" s="462"/>
      <c r="ONU35" s="462"/>
      <c r="ONV35" s="462"/>
      <c r="ONW35" s="462"/>
      <c r="ONX35" s="462"/>
      <c r="ONY35" s="462"/>
      <c r="ONZ35" s="462"/>
      <c r="OOA35" s="462"/>
      <c r="OOB35" s="462"/>
      <c r="OOC35" s="462"/>
      <c r="OOD35" s="462"/>
      <c r="OOE35" s="462"/>
      <c r="OOF35" s="462"/>
      <c r="OOG35" s="462"/>
      <c r="OOH35" s="462"/>
      <c r="OOI35" s="462"/>
      <c r="OOJ35" s="462"/>
      <c r="OOK35" s="462"/>
      <c r="OOL35" s="462"/>
      <c r="OOM35" s="462"/>
      <c r="OON35" s="462"/>
      <c r="OOO35" s="462"/>
      <c r="OOP35" s="462"/>
      <c r="OOQ35" s="462"/>
      <c r="OOR35" s="462"/>
      <c r="OOS35" s="462"/>
      <c r="OOT35" s="462"/>
      <c r="OOU35" s="462"/>
      <c r="OOV35" s="462"/>
      <c r="OOW35" s="462"/>
      <c r="OOX35" s="462"/>
      <c r="OOY35" s="462"/>
      <c r="OOZ35" s="462"/>
      <c r="OPA35" s="462"/>
      <c r="OPB35" s="462"/>
      <c r="OPC35" s="462"/>
      <c r="OPD35" s="462"/>
      <c r="OPE35" s="462"/>
      <c r="OPF35" s="462"/>
      <c r="OPG35" s="462"/>
      <c r="OPH35" s="462"/>
      <c r="OPI35" s="462"/>
      <c r="OPJ35" s="462"/>
      <c r="OPK35" s="462"/>
      <c r="OPL35" s="462"/>
      <c r="OPM35" s="462"/>
      <c r="OPN35" s="462"/>
      <c r="OPO35" s="462"/>
      <c r="OPP35" s="462"/>
      <c r="OPQ35" s="462"/>
      <c r="OPR35" s="462"/>
      <c r="OPS35" s="462"/>
      <c r="OPT35" s="462"/>
      <c r="OPU35" s="462"/>
      <c r="OPV35" s="462"/>
      <c r="OPW35" s="462"/>
      <c r="OPX35" s="462"/>
      <c r="OPY35" s="462"/>
      <c r="OPZ35" s="462"/>
      <c r="OQA35" s="462"/>
      <c r="OQB35" s="462"/>
      <c r="OQC35" s="462"/>
      <c r="OQD35" s="462"/>
      <c r="OQE35" s="462"/>
      <c r="OQF35" s="462"/>
      <c r="OQG35" s="462"/>
      <c r="OQH35" s="462"/>
      <c r="OQI35" s="462"/>
      <c r="OQJ35" s="462"/>
      <c r="OQK35" s="462"/>
      <c r="OQL35" s="462"/>
      <c r="OQM35" s="462"/>
      <c r="OQN35" s="462"/>
      <c r="OQO35" s="462"/>
      <c r="OQP35" s="462"/>
      <c r="OQQ35" s="462"/>
      <c r="OQR35" s="462"/>
      <c r="OQS35" s="462"/>
      <c r="OQT35" s="462"/>
      <c r="OQU35" s="462"/>
      <c r="OQV35" s="462"/>
      <c r="OQW35" s="462"/>
      <c r="OQX35" s="462"/>
      <c r="OQY35" s="462"/>
      <c r="OQZ35" s="462"/>
      <c r="ORA35" s="462"/>
      <c r="ORB35" s="462"/>
      <c r="ORC35" s="462"/>
      <c r="ORD35" s="462"/>
      <c r="ORE35" s="462"/>
      <c r="ORF35" s="462"/>
      <c r="ORG35" s="462"/>
      <c r="ORH35" s="462"/>
      <c r="ORI35" s="462"/>
      <c r="ORJ35" s="462"/>
      <c r="ORK35" s="462"/>
      <c r="ORL35" s="462"/>
      <c r="ORM35" s="462"/>
      <c r="ORN35" s="462"/>
      <c r="ORO35" s="462"/>
      <c r="ORP35" s="462"/>
      <c r="ORQ35" s="462"/>
      <c r="ORR35" s="462"/>
      <c r="ORS35" s="462"/>
      <c r="ORT35" s="462"/>
      <c r="ORU35" s="462"/>
      <c r="ORV35" s="462"/>
      <c r="ORW35" s="462"/>
      <c r="ORX35" s="462"/>
      <c r="ORY35" s="462"/>
      <c r="ORZ35" s="462"/>
      <c r="OSA35" s="462"/>
      <c r="OSB35" s="462"/>
      <c r="OSC35" s="462"/>
      <c r="OSD35" s="462"/>
      <c r="OSE35" s="462"/>
      <c r="OSF35" s="462"/>
      <c r="OSG35" s="462"/>
      <c r="OSH35" s="462"/>
      <c r="OSI35" s="462"/>
      <c r="OSJ35" s="462"/>
      <c r="OSK35" s="462"/>
      <c r="OSL35" s="462"/>
      <c r="OSM35" s="462"/>
      <c r="OSN35" s="462"/>
      <c r="OSO35" s="462"/>
      <c r="OSP35" s="462"/>
      <c r="OSQ35" s="462"/>
      <c r="OSR35" s="462"/>
      <c r="OSS35" s="462"/>
      <c r="OST35" s="462"/>
      <c r="OSU35" s="462"/>
      <c r="OSV35" s="462"/>
      <c r="OSW35" s="462"/>
      <c r="OSX35" s="462"/>
      <c r="OSY35" s="462"/>
      <c r="OSZ35" s="462"/>
      <c r="OTA35" s="462"/>
      <c r="OTB35" s="462"/>
      <c r="OTC35" s="462"/>
      <c r="OTD35" s="462"/>
      <c r="OTE35" s="462"/>
      <c r="OTF35" s="462"/>
      <c r="OTG35" s="462"/>
      <c r="OTH35" s="462"/>
      <c r="OTI35" s="462"/>
      <c r="OTJ35" s="462"/>
      <c r="OTK35" s="462"/>
      <c r="OTL35" s="462"/>
      <c r="OTM35" s="462"/>
      <c r="OTN35" s="462"/>
      <c r="OTO35" s="462"/>
      <c r="OTP35" s="462"/>
      <c r="OTQ35" s="462"/>
      <c r="OTR35" s="462"/>
      <c r="OTS35" s="462"/>
      <c r="OTT35" s="462"/>
      <c r="OTU35" s="462"/>
      <c r="OTV35" s="462"/>
      <c r="OTW35" s="462"/>
      <c r="OTX35" s="462"/>
      <c r="OTY35" s="462"/>
      <c r="OTZ35" s="462"/>
      <c r="OUA35" s="462"/>
      <c r="OUB35" s="462"/>
      <c r="OUC35" s="462"/>
      <c r="OUD35" s="462"/>
      <c r="OUE35" s="462"/>
      <c r="OUF35" s="462"/>
      <c r="OUG35" s="462"/>
      <c r="OUH35" s="462"/>
      <c r="OUI35" s="462"/>
      <c r="OUJ35" s="462"/>
      <c r="OUK35" s="462"/>
      <c r="OUL35" s="462"/>
      <c r="OUM35" s="462"/>
      <c r="OUN35" s="462"/>
      <c r="OUO35" s="462"/>
      <c r="OUP35" s="462"/>
      <c r="OUQ35" s="462"/>
      <c r="OUR35" s="462"/>
      <c r="OUS35" s="462"/>
      <c r="OUT35" s="462"/>
      <c r="OUU35" s="462"/>
      <c r="OUV35" s="462"/>
      <c r="OUW35" s="462"/>
      <c r="OUX35" s="462"/>
      <c r="OUY35" s="462"/>
      <c r="OUZ35" s="462"/>
      <c r="OVA35" s="462"/>
      <c r="OVB35" s="462"/>
      <c r="OVC35" s="462"/>
      <c r="OVD35" s="462"/>
      <c r="OVE35" s="462"/>
      <c r="OVF35" s="462"/>
      <c r="OVG35" s="462"/>
      <c r="OVH35" s="462"/>
      <c r="OVI35" s="462"/>
      <c r="OVJ35" s="462"/>
      <c r="OVK35" s="462"/>
      <c r="OVL35" s="462"/>
      <c r="OVM35" s="462"/>
      <c r="OVN35" s="462"/>
      <c r="OVO35" s="462"/>
      <c r="OVP35" s="462"/>
      <c r="OVQ35" s="462"/>
      <c r="OVR35" s="462"/>
      <c r="OVS35" s="462"/>
      <c r="OVT35" s="462"/>
      <c r="OVU35" s="462"/>
      <c r="OVV35" s="462"/>
      <c r="OVW35" s="462"/>
      <c r="OVX35" s="462"/>
      <c r="OVY35" s="462"/>
      <c r="OVZ35" s="462"/>
      <c r="OWA35" s="462"/>
      <c r="OWB35" s="462"/>
      <c r="OWC35" s="462"/>
      <c r="OWD35" s="462"/>
      <c r="OWE35" s="462"/>
      <c r="OWF35" s="462"/>
      <c r="OWG35" s="462"/>
      <c r="OWH35" s="462"/>
      <c r="OWI35" s="462"/>
      <c r="OWJ35" s="462"/>
      <c r="OWK35" s="462"/>
      <c r="OWL35" s="462"/>
      <c r="OWM35" s="462"/>
      <c r="OWN35" s="462"/>
      <c r="OWO35" s="462"/>
      <c r="OWP35" s="462"/>
      <c r="OWQ35" s="462"/>
      <c r="OWR35" s="462"/>
      <c r="OWS35" s="462"/>
      <c r="OWT35" s="462"/>
      <c r="OWU35" s="462"/>
      <c r="OWV35" s="462"/>
      <c r="OWW35" s="462"/>
      <c r="OWX35" s="462"/>
      <c r="OWY35" s="462"/>
      <c r="OWZ35" s="462"/>
      <c r="OXA35" s="462"/>
      <c r="OXB35" s="462"/>
      <c r="OXC35" s="462"/>
      <c r="OXD35" s="462"/>
      <c r="OXE35" s="462"/>
      <c r="OXF35" s="462"/>
      <c r="OXG35" s="462"/>
      <c r="OXH35" s="462"/>
      <c r="OXI35" s="462"/>
      <c r="OXJ35" s="462"/>
      <c r="OXK35" s="462"/>
      <c r="OXL35" s="462"/>
      <c r="OXM35" s="462"/>
      <c r="OXN35" s="462"/>
      <c r="OXO35" s="462"/>
      <c r="OXP35" s="462"/>
      <c r="OXQ35" s="462"/>
      <c r="OXR35" s="462"/>
      <c r="OXS35" s="462"/>
      <c r="OXT35" s="462"/>
      <c r="OXU35" s="462"/>
      <c r="OXV35" s="462"/>
      <c r="OXW35" s="462"/>
      <c r="OXX35" s="462"/>
      <c r="OXY35" s="462"/>
      <c r="OXZ35" s="462"/>
      <c r="OYA35" s="462"/>
      <c r="OYB35" s="462"/>
      <c r="OYC35" s="462"/>
      <c r="OYD35" s="462"/>
      <c r="OYE35" s="462"/>
      <c r="OYF35" s="462"/>
      <c r="OYG35" s="462"/>
      <c r="OYH35" s="462"/>
      <c r="OYI35" s="462"/>
      <c r="OYJ35" s="462"/>
      <c r="OYK35" s="462"/>
      <c r="OYL35" s="462"/>
      <c r="OYM35" s="462"/>
      <c r="OYN35" s="462"/>
      <c r="OYO35" s="462"/>
      <c r="OYP35" s="462"/>
      <c r="OYQ35" s="462"/>
      <c r="OYR35" s="462"/>
      <c r="OYS35" s="462"/>
      <c r="OYT35" s="462"/>
      <c r="OYU35" s="462"/>
      <c r="OYV35" s="462"/>
      <c r="OYW35" s="462"/>
      <c r="OYX35" s="462"/>
      <c r="OYY35" s="462"/>
      <c r="OYZ35" s="462"/>
      <c r="OZA35" s="462"/>
      <c r="OZB35" s="462"/>
      <c r="OZC35" s="462"/>
      <c r="OZD35" s="462"/>
      <c r="OZE35" s="462"/>
      <c r="OZF35" s="462"/>
      <c r="OZG35" s="462"/>
      <c r="OZH35" s="462"/>
      <c r="OZI35" s="462"/>
      <c r="OZJ35" s="462"/>
      <c r="OZK35" s="462"/>
      <c r="OZL35" s="462"/>
      <c r="OZM35" s="462"/>
      <c r="OZN35" s="462"/>
      <c r="OZO35" s="462"/>
      <c r="OZP35" s="462"/>
      <c r="OZQ35" s="462"/>
      <c r="OZR35" s="462"/>
      <c r="OZS35" s="462"/>
      <c r="OZT35" s="462"/>
      <c r="OZU35" s="462"/>
      <c r="OZV35" s="462"/>
      <c r="OZW35" s="462"/>
      <c r="OZX35" s="462"/>
      <c r="OZY35" s="462"/>
      <c r="OZZ35" s="462"/>
      <c r="PAA35" s="462"/>
      <c r="PAB35" s="462"/>
      <c r="PAC35" s="462"/>
      <c r="PAD35" s="462"/>
      <c r="PAE35" s="462"/>
      <c r="PAF35" s="462"/>
      <c r="PAG35" s="462"/>
      <c r="PAH35" s="462"/>
      <c r="PAI35" s="462"/>
      <c r="PAJ35" s="462"/>
      <c r="PAK35" s="462"/>
      <c r="PAL35" s="462"/>
      <c r="PAM35" s="462"/>
      <c r="PAN35" s="462"/>
      <c r="PAO35" s="462"/>
      <c r="PAP35" s="462"/>
      <c r="PAQ35" s="462"/>
      <c r="PAR35" s="462"/>
      <c r="PAS35" s="462"/>
      <c r="PAT35" s="462"/>
      <c r="PAU35" s="462"/>
      <c r="PAV35" s="462"/>
      <c r="PAW35" s="462"/>
      <c r="PAX35" s="462"/>
      <c r="PAY35" s="462"/>
      <c r="PAZ35" s="462"/>
      <c r="PBA35" s="462"/>
      <c r="PBB35" s="462"/>
      <c r="PBC35" s="462"/>
      <c r="PBD35" s="462"/>
      <c r="PBE35" s="462"/>
      <c r="PBF35" s="462"/>
      <c r="PBG35" s="462"/>
      <c r="PBH35" s="462"/>
      <c r="PBI35" s="462"/>
      <c r="PBJ35" s="462"/>
      <c r="PBK35" s="462"/>
      <c r="PBL35" s="462"/>
      <c r="PBM35" s="462"/>
      <c r="PBN35" s="462"/>
      <c r="PBO35" s="462"/>
      <c r="PBP35" s="462"/>
      <c r="PBQ35" s="462"/>
      <c r="PBR35" s="462"/>
      <c r="PBS35" s="462"/>
      <c r="PBT35" s="462"/>
      <c r="PBU35" s="462"/>
      <c r="PBV35" s="462"/>
      <c r="PBW35" s="462"/>
      <c r="PBX35" s="462"/>
      <c r="PBY35" s="462"/>
      <c r="PBZ35" s="462"/>
      <c r="PCA35" s="462"/>
      <c r="PCB35" s="462"/>
      <c r="PCC35" s="462"/>
      <c r="PCD35" s="462"/>
      <c r="PCE35" s="462"/>
      <c r="PCF35" s="462"/>
      <c r="PCG35" s="462"/>
      <c r="PCH35" s="462"/>
      <c r="PCI35" s="462"/>
      <c r="PCJ35" s="462"/>
      <c r="PCK35" s="462"/>
      <c r="PCL35" s="462"/>
      <c r="PCM35" s="462"/>
      <c r="PCN35" s="462"/>
      <c r="PCO35" s="462"/>
      <c r="PCP35" s="462"/>
      <c r="PCQ35" s="462"/>
      <c r="PCR35" s="462"/>
      <c r="PCS35" s="462"/>
      <c r="PCT35" s="462"/>
      <c r="PCU35" s="462"/>
      <c r="PCV35" s="462"/>
      <c r="PCW35" s="462"/>
      <c r="PCX35" s="462"/>
      <c r="PCY35" s="462"/>
      <c r="PCZ35" s="462"/>
      <c r="PDA35" s="462"/>
      <c r="PDB35" s="462"/>
      <c r="PDC35" s="462"/>
      <c r="PDD35" s="462"/>
      <c r="PDE35" s="462"/>
      <c r="PDF35" s="462"/>
      <c r="PDG35" s="462"/>
      <c r="PDH35" s="462"/>
      <c r="PDI35" s="462"/>
      <c r="PDJ35" s="462"/>
      <c r="PDK35" s="462"/>
      <c r="PDL35" s="462"/>
      <c r="PDM35" s="462"/>
      <c r="PDN35" s="462"/>
      <c r="PDO35" s="462"/>
      <c r="PDP35" s="462"/>
      <c r="PDQ35" s="462"/>
      <c r="PDR35" s="462"/>
      <c r="PDS35" s="462"/>
      <c r="PDT35" s="462"/>
      <c r="PDU35" s="462"/>
      <c r="PDV35" s="462"/>
      <c r="PDW35" s="462"/>
      <c r="PDX35" s="462"/>
      <c r="PDY35" s="462"/>
      <c r="PDZ35" s="462"/>
      <c r="PEA35" s="462"/>
      <c r="PEB35" s="462"/>
      <c r="PEC35" s="462"/>
      <c r="PED35" s="462"/>
      <c r="PEE35" s="462"/>
      <c r="PEF35" s="462"/>
      <c r="PEG35" s="462"/>
      <c r="PEH35" s="462"/>
      <c r="PEI35" s="462"/>
      <c r="PEJ35" s="462"/>
      <c r="PEK35" s="462"/>
      <c r="PEL35" s="462"/>
      <c r="PEM35" s="462"/>
      <c r="PEN35" s="462"/>
      <c r="PEO35" s="462"/>
      <c r="PEP35" s="462"/>
      <c r="PEQ35" s="462"/>
      <c r="PER35" s="462"/>
      <c r="PES35" s="462"/>
      <c r="PET35" s="462"/>
      <c r="PEU35" s="462"/>
      <c r="PEV35" s="462"/>
      <c r="PEW35" s="462"/>
      <c r="PEX35" s="462"/>
      <c r="PEY35" s="462"/>
      <c r="PEZ35" s="462"/>
      <c r="PFA35" s="462"/>
      <c r="PFB35" s="462"/>
      <c r="PFC35" s="462"/>
      <c r="PFD35" s="462"/>
      <c r="PFE35" s="462"/>
      <c r="PFF35" s="462"/>
      <c r="PFG35" s="462"/>
      <c r="PFH35" s="462"/>
      <c r="PFI35" s="462"/>
      <c r="PFJ35" s="462"/>
      <c r="PFK35" s="462"/>
      <c r="PFL35" s="462"/>
      <c r="PFM35" s="462"/>
      <c r="PFN35" s="462"/>
      <c r="PFO35" s="462"/>
      <c r="PFP35" s="462"/>
      <c r="PFQ35" s="462"/>
      <c r="PFR35" s="462"/>
      <c r="PFS35" s="462"/>
      <c r="PFT35" s="462"/>
      <c r="PFU35" s="462"/>
      <c r="PFV35" s="462"/>
      <c r="PFW35" s="462"/>
      <c r="PFX35" s="462"/>
      <c r="PFY35" s="462"/>
      <c r="PFZ35" s="462"/>
      <c r="PGA35" s="462"/>
      <c r="PGB35" s="462"/>
      <c r="PGC35" s="462"/>
      <c r="PGD35" s="462"/>
      <c r="PGE35" s="462"/>
      <c r="PGF35" s="462"/>
      <c r="PGG35" s="462"/>
      <c r="PGH35" s="462"/>
      <c r="PGI35" s="462"/>
      <c r="PGJ35" s="462"/>
      <c r="PGK35" s="462"/>
      <c r="PGL35" s="462"/>
      <c r="PGM35" s="462"/>
      <c r="PGN35" s="462"/>
      <c r="PGO35" s="462"/>
      <c r="PGP35" s="462"/>
      <c r="PGQ35" s="462"/>
      <c r="PGR35" s="462"/>
      <c r="PGS35" s="462"/>
      <c r="PGT35" s="462"/>
      <c r="PGU35" s="462"/>
      <c r="PGV35" s="462"/>
      <c r="PGW35" s="462"/>
      <c r="PGX35" s="462"/>
      <c r="PGY35" s="462"/>
      <c r="PGZ35" s="462"/>
      <c r="PHA35" s="462"/>
      <c r="PHB35" s="462"/>
      <c r="PHC35" s="462"/>
      <c r="PHD35" s="462"/>
      <c r="PHE35" s="462"/>
      <c r="PHF35" s="462"/>
      <c r="PHG35" s="462"/>
      <c r="PHH35" s="462"/>
      <c r="PHI35" s="462"/>
      <c r="PHJ35" s="462"/>
      <c r="PHK35" s="462"/>
      <c r="PHL35" s="462"/>
      <c r="PHM35" s="462"/>
      <c r="PHN35" s="462"/>
      <c r="PHO35" s="462"/>
      <c r="PHP35" s="462"/>
      <c r="PHQ35" s="462"/>
      <c r="PHR35" s="462"/>
      <c r="PHS35" s="462"/>
      <c r="PHT35" s="462"/>
      <c r="PHU35" s="462"/>
      <c r="PHV35" s="462"/>
      <c r="PHW35" s="462"/>
      <c r="PHX35" s="462"/>
      <c r="PHY35" s="462"/>
      <c r="PHZ35" s="462"/>
      <c r="PIA35" s="462"/>
      <c r="PIB35" s="462"/>
      <c r="PIC35" s="462"/>
      <c r="PID35" s="462"/>
      <c r="PIE35" s="462"/>
      <c r="PIF35" s="462"/>
      <c r="PIG35" s="462"/>
      <c r="PIH35" s="462"/>
      <c r="PII35" s="462"/>
      <c r="PIJ35" s="462"/>
      <c r="PIK35" s="462"/>
      <c r="PIL35" s="462"/>
      <c r="PIM35" s="462"/>
      <c r="PIN35" s="462"/>
      <c r="PIO35" s="462"/>
      <c r="PIP35" s="462"/>
      <c r="PIQ35" s="462"/>
      <c r="PIR35" s="462"/>
      <c r="PIS35" s="462"/>
      <c r="PIT35" s="462"/>
      <c r="PIU35" s="462"/>
      <c r="PIV35" s="462"/>
      <c r="PIW35" s="462"/>
      <c r="PIX35" s="462"/>
      <c r="PIY35" s="462"/>
      <c r="PIZ35" s="462"/>
      <c r="PJA35" s="462"/>
      <c r="PJB35" s="462"/>
      <c r="PJC35" s="462"/>
      <c r="PJD35" s="462"/>
      <c r="PJE35" s="462"/>
      <c r="PJF35" s="462"/>
      <c r="PJG35" s="462"/>
      <c r="PJH35" s="462"/>
      <c r="PJI35" s="462"/>
      <c r="PJJ35" s="462"/>
      <c r="PJK35" s="462"/>
      <c r="PJL35" s="462"/>
      <c r="PJM35" s="462"/>
      <c r="PJN35" s="462"/>
      <c r="PJO35" s="462"/>
      <c r="PJP35" s="462"/>
      <c r="PJQ35" s="462"/>
      <c r="PJR35" s="462"/>
      <c r="PJS35" s="462"/>
      <c r="PJT35" s="462"/>
      <c r="PJU35" s="462"/>
      <c r="PJV35" s="462"/>
      <c r="PJW35" s="462"/>
      <c r="PJX35" s="462"/>
      <c r="PJY35" s="462"/>
      <c r="PJZ35" s="462"/>
      <c r="PKA35" s="462"/>
      <c r="PKB35" s="462"/>
      <c r="PKC35" s="462"/>
      <c r="PKD35" s="462"/>
      <c r="PKE35" s="462"/>
      <c r="PKF35" s="462"/>
      <c r="PKG35" s="462"/>
      <c r="PKH35" s="462"/>
      <c r="PKI35" s="462"/>
      <c r="PKJ35" s="462"/>
      <c r="PKK35" s="462"/>
      <c r="PKL35" s="462"/>
      <c r="PKM35" s="462"/>
      <c r="PKN35" s="462"/>
      <c r="PKO35" s="462"/>
      <c r="PKP35" s="462"/>
      <c r="PKQ35" s="462"/>
      <c r="PKR35" s="462"/>
      <c r="PKS35" s="462"/>
      <c r="PKT35" s="462"/>
      <c r="PKU35" s="462"/>
      <c r="PKV35" s="462"/>
      <c r="PKW35" s="462"/>
      <c r="PKX35" s="462"/>
      <c r="PKY35" s="462"/>
      <c r="PKZ35" s="462"/>
      <c r="PLA35" s="462"/>
      <c r="PLB35" s="462"/>
      <c r="PLC35" s="462"/>
      <c r="PLD35" s="462"/>
      <c r="PLE35" s="462"/>
      <c r="PLF35" s="462"/>
      <c r="PLG35" s="462"/>
      <c r="PLH35" s="462"/>
      <c r="PLI35" s="462"/>
      <c r="PLJ35" s="462"/>
      <c r="PLK35" s="462"/>
      <c r="PLL35" s="462"/>
      <c r="PLM35" s="462"/>
      <c r="PLN35" s="462"/>
      <c r="PLO35" s="462"/>
      <c r="PLP35" s="462"/>
      <c r="PLQ35" s="462"/>
      <c r="PLR35" s="462"/>
      <c r="PLS35" s="462"/>
      <c r="PLT35" s="462"/>
      <c r="PLU35" s="462"/>
      <c r="PLV35" s="462"/>
      <c r="PLW35" s="462"/>
      <c r="PLX35" s="462"/>
      <c r="PLY35" s="462"/>
      <c r="PLZ35" s="462"/>
      <c r="PMA35" s="462"/>
      <c r="PMB35" s="462"/>
      <c r="PMC35" s="462"/>
      <c r="PMD35" s="462"/>
      <c r="PME35" s="462"/>
      <c r="PMF35" s="462"/>
      <c r="PMG35" s="462"/>
      <c r="PMH35" s="462"/>
      <c r="PMI35" s="462"/>
      <c r="PMJ35" s="462"/>
      <c r="PMK35" s="462"/>
      <c r="PML35" s="462"/>
      <c r="PMM35" s="462"/>
      <c r="PMN35" s="462"/>
      <c r="PMO35" s="462"/>
      <c r="PMP35" s="462"/>
      <c r="PMQ35" s="462"/>
      <c r="PMR35" s="462"/>
      <c r="PMS35" s="462"/>
      <c r="PMT35" s="462"/>
      <c r="PMU35" s="462"/>
      <c r="PMV35" s="462"/>
      <c r="PMW35" s="462"/>
      <c r="PMX35" s="462"/>
      <c r="PMY35" s="462"/>
      <c r="PMZ35" s="462"/>
      <c r="PNA35" s="462"/>
      <c r="PNB35" s="462"/>
      <c r="PNC35" s="462"/>
      <c r="PND35" s="462"/>
      <c r="PNE35" s="462"/>
      <c r="PNF35" s="462"/>
      <c r="PNG35" s="462"/>
      <c r="PNH35" s="462"/>
      <c r="PNI35" s="462"/>
      <c r="PNJ35" s="462"/>
      <c r="PNK35" s="462"/>
      <c r="PNL35" s="462"/>
      <c r="PNM35" s="462"/>
      <c r="PNN35" s="462"/>
      <c r="PNO35" s="462"/>
      <c r="PNP35" s="462"/>
      <c r="PNQ35" s="462"/>
      <c r="PNR35" s="462"/>
      <c r="PNS35" s="462"/>
      <c r="PNT35" s="462"/>
      <c r="PNU35" s="462"/>
      <c r="PNV35" s="462"/>
      <c r="PNW35" s="462"/>
      <c r="PNX35" s="462"/>
      <c r="PNY35" s="462"/>
      <c r="PNZ35" s="462"/>
      <c r="POA35" s="462"/>
      <c r="POB35" s="462"/>
      <c r="POC35" s="462"/>
      <c r="POD35" s="462"/>
      <c r="POE35" s="462"/>
      <c r="POF35" s="462"/>
      <c r="POG35" s="462"/>
      <c r="POH35" s="462"/>
      <c r="POI35" s="462"/>
      <c r="POJ35" s="462"/>
      <c r="POK35" s="462"/>
      <c r="POL35" s="462"/>
      <c r="POM35" s="462"/>
      <c r="PON35" s="462"/>
      <c r="POO35" s="462"/>
      <c r="POP35" s="462"/>
      <c r="POQ35" s="462"/>
      <c r="POR35" s="462"/>
      <c r="POS35" s="462"/>
      <c r="POT35" s="462"/>
      <c r="POU35" s="462"/>
      <c r="POV35" s="462"/>
      <c r="POW35" s="462"/>
      <c r="POX35" s="462"/>
      <c r="POY35" s="462"/>
      <c r="POZ35" s="462"/>
      <c r="PPA35" s="462"/>
      <c r="PPB35" s="462"/>
      <c r="PPC35" s="462"/>
      <c r="PPD35" s="462"/>
      <c r="PPE35" s="462"/>
      <c r="PPF35" s="462"/>
      <c r="PPG35" s="462"/>
      <c r="PPH35" s="462"/>
      <c r="PPI35" s="462"/>
      <c r="PPJ35" s="462"/>
      <c r="PPK35" s="462"/>
      <c r="PPL35" s="462"/>
      <c r="PPM35" s="462"/>
      <c r="PPN35" s="462"/>
      <c r="PPO35" s="462"/>
      <c r="PPP35" s="462"/>
      <c r="PPQ35" s="462"/>
      <c r="PPR35" s="462"/>
      <c r="PPS35" s="462"/>
      <c r="PPT35" s="462"/>
      <c r="PPU35" s="462"/>
      <c r="PPV35" s="462"/>
      <c r="PPW35" s="462"/>
      <c r="PPX35" s="462"/>
      <c r="PPY35" s="462"/>
      <c r="PPZ35" s="462"/>
      <c r="PQA35" s="462"/>
      <c r="PQB35" s="462"/>
      <c r="PQC35" s="462"/>
      <c r="PQD35" s="462"/>
      <c r="PQE35" s="462"/>
      <c r="PQF35" s="462"/>
      <c r="PQG35" s="462"/>
      <c r="PQH35" s="462"/>
      <c r="PQI35" s="462"/>
      <c r="PQJ35" s="462"/>
      <c r="PQK35" s="462"/>
      <c r="PQL35" s="462"/>
      <c r="PQM35" s="462"/>
      <c r="PQN35" s="462"/>
      <c r="PQO35" s="462"/>
      <c r="PQP35" s="462"/>
      <c r="PQQ35" s="462"/>
      <c r="PQR35" s="462"/>
      <c r="PQS35" s="462"/>
      <c r="PQT35" s="462"/>
      <c r="PQU35" s="462"/>
      <c r="PQV35" s="462"/>
      <c r="PQW35" s="462"/>
      <c r="PQX35" s="462"/>
      <c r="PQY35" s="462"/>
      <c r="PQZ35" s="462"/>
      <c r="PRA35" s="462"/>
      <c r="PRB35" s="462"/>
      <c r="PRC35" s="462"/>
      <c r="PRD35" s="462"/>
      <c r="PRE35" s="462"/>
      <c r="PRF35" s="462"/>
      <c r="PRG35" s="462"/>
      <c r="PRH35" s="462"/>
      <c r="PRI35" s="462"/>
      <c r="PRJ35" s="462"/>
      <c r="PRK35" s="462"/>
      <c r="PRL35" s="462"/>
      <c r="PRM35" s="462"/>
      <c r="PRN35" s="462"/>
      <c r="PRO35" s="462"/>
      <c r="PRP35" s="462"/>
      <c r="PRQ35" s="462"/>
      <c r="PRR35" s="462"/>
      <c r="PRS35" s="462"/>
      <c r="PRT35" s="462"/>
      <c r="PRU35" s="462"/>
      <c r="PRV35" s="462"/>
      <c r="PRW35" s="462"/>
      <c r="PRX35" s="462"/>
      <c r="PRY35" s="462"/>
      <c r="PRZ35" s="462"/>
      <c r="PSA35" s="462"/>
      <c r="PSB35" s="462"/>
      <c r="PSC35" s="462"/>
      <c r="PSD35" s="462"/>
      <c r="PSE35" s="462"/>
      <c r="PSF35" s="462"/>
      <c r="PSG35" s="462"/>
      <c r="PSH35" s="462"/>
      <c r="PSI35" s="462"/>
      <c r="PSJ35" s="462"/>
      <c r="PSK35" s="462"/>
      <c r="PSL35" s="462"/>
      <c r="PSM35" s="462"/>
      <c r="PSN35" s="462"/>
      <c r="PSO35" s="462"/>
      <c r="PSP35" s="462"/>
      <c r="PSQ35" s="462"/>
      <c r="PSR35" s="462"/>
      <c r="PSS35" s="462"/>
      <c r="PST35" s="462"/>
      <c r="PSU35" s="462"/>
      <c r="PSV35" s="462"/>
      <c r="PSW35" s="462"/>
      <c r="PSX35" s="462"/>
      <c r="PSY35" s="462"/>
      <c r="PSZ35" s="462"/>
      <c r="PTA35" s="462"/>
      <c r="PTB35" s="462"/>
      <c r="PTC35" s="462"/>
      <c r="PTD35" s="462"/>
      <c r="PTE35" s="462"/>
      <c r="PTF35" s="462"/>
      <c r="PTG35" s="462"/>
      <c r="PTH35" s="462"/>
      <c r="PTI35" s="462"/>
      <c r="PTJ35" s="462"/>
      <c r="PTK35" s="462"/>
      <c r="PTL35" s="462"/>
      <c r="PTM35" s="462"/>
      <c r="PTN35" s="462"/>
      <c r="PTO35" s="462"/>
      <c r="PTP35" s="462"/>
      <c r="PTQ35" s="462"/>
      <c r="PTR35" s="462"/>
      <c r="PTS35" s="462"/>
      <c r="PTT35" s="462"/>
      <c r="PTU35" s="462"/>
      <c r="PTV35" s="462"/>
      <c r="PTW35" s="462"/>
      <c r="PTX35" s="462"/>
      <c r="PTY35" s="462"/>
      <c r="PTZ35" s="462"/>
      <c r="PUA35" s="462"/>
      <c r="PUB35" s="462"/>
      <c r="PUC35" s="462"/>
      <c r="PUD35" s="462"/>
      <c r="PUE35" s="462"/>
      <c r="PUF35" s="462"/>
      <c r="PUG35" s="462"/>
      <c r="PUH35" s="462"/>
      <c r="PUI35" s="462"/>
      <c r="PUJ35" s="462"/>
      <c r="PUK35" s="462"/>
      <c r="PUL35" s="462"/>
      <c r="PUM35" s="462"/>
      <c r="PUN35" s="462"/>
      <c r="PUO35" s="462"/>
      <c r="PUP35" s="462"/>
      <c r="PUQ35" s="462"/>
      <c r="PUR35" s="462"/>
      <c r="PUS35" s="462"/>
      <c r="PUT35" s="462"/>
      <c r="PUU35" s="462"/>
      <c r="PUV35" s="462"/>
      <c r="PUW35" s="462"/>
      <c r="PUX35" s="462"/>
      <c r="PUY35" s="462"/>
      <c r="PUZ35" s="462"/>
      <c r="PVA35" s="462"/>
      <c r="PVB35" s="462"/>
      <c r="PVC35" s="462"/>
      <c r="PVD35" s="462"/>
      <c r="PVE35" s="462"/>
      <c r="PVF35" s="462"/>
      <c r="PVG35" s="462"/>
      <c r="PVH35" s="462"/>
      <c r="PVI35" s="462"/>
      <c r="PVJ35" s="462"/>
      <c r="PVK35" s="462"/>
      <c r="PVL35" s="462"/>
      <c r="PVM35" s="462"/>
      <c r="PVN35" s="462"/>
      <c r="PVO35" s="462"/>
      <c r="PVP35" s="462"/>
      <c r="PVQ35" s="462"/>
      <c r="PVR35" s="462"/>
      <c r="PVS35" s="462"/>
      <c r="PVT35" s="462"/>
      <c r="PVU35" s="462"/>
      <c r="PVV35" s="462"/>
      <c r="PVW35" s="462"/>
      <c r="PVX35" s="462"/>
      <c r="PVY35" s="462"/>
      <c r="PVZ35" s="462"/>
      <c r="PWA35" s="462"/>
      <c r="PWB35" s="462"/>
      <c r="PWC35" s="462"/>
      <c r="PWD35" s="462"/>
      <c r="PWE35" s="462"/>
      <c r="PWF35" s="462"/>
      <c r="PWG35" s="462"/>
      <c r="PWH35" s="462"/>
      <c r="PWI35" s="462"/>
      <c r="PWJ35" s="462"/>
      <c r="PWK35" s="462"/>
      <c r="PWL35" s="462"/>
      <c r="PWM35" s="462"/>
      <c r="PWN35" s="462"/>
      <c r="PWO35" s="462"/>
      <c r="PWP35" s="462"/>
      <c r="PWQ35" s="462"/>
      <c r="PWR35" s="462"/>
      <c r="PWS35" s="462"/>
      <c r="PWT35" s="462"/>
      <c r="PWU35" s="462"/>
      <c r="PWV35" s="462"/>
      <c r="PWW35" s="462"/>
      <c r="PWX35" s="462"/>
      <c r="PWY35" s="462"/>
      <c r="PWZ35" s="462"/>
      <c r="PXA35" s="462"/>
      <c r="PXB35" s="462"/>
      <c r="PXC35" s="462"/>
      <c r="PXD35" s="462"/>
      <c r="PXE35" s="462"/>
      <c r="PXF35" s="462"/>
      <c r="PXG35" s="462"/>
      <c r="PXH35" s="462"/>
      <c r="PXI35" s="462"/>
      <c r="PXJ35" s="462"/>
      <c r="PXK35" s="462"/>
      <c r="PXL35" s="462"/>
      <c r="PXM35" s="462"/>
      <c r="PXN35" s="462"/>
      <c r="PXO35" s="462"/>
      <c r="PXP35" s="462"/>
      <c r="PXQ35" s="462"/>
      <c r="PXR35" s="462"/>
      <c r="PXS35" s="462"/>
      <c r="PXT35" s="462"/>
      <c r="PXU35" s="462"/>
      <c r="PXV35" s="462"/>
      <c r="PXW35" s="462"/>
      <c r="PXX35" s="462"/>
      <c r="PXY35" s="462"/>
      <c r="PXZ35" s="462"/>
      <c r="PYA35" s="462"/>
      <c r="PYB35" s="462"/>
      <c r="PYC35" s="462"/>
      <c r="PYD35" s="462"/>
      <c r="PYE35" s="462"/>
      <c r="PYF35" s="462"/>
      <c r="PYG35" s="462"/>
      <c r="PYH35" s="462"/>
      <c r="PYI35" s="462"/>
      <c r="PYJ35" s="462"/>
      <c r="PYK35" s="462"/>
      <c r="PYL35" s="462"/>
      <c r="PYM35" s="462"/>
      <c r="PYN35" s="462"/>
      <c r="PYO35" s="462"/>
      <c r="PYP35" s="462"/>
      <c r="PYQ35" s="462"/>
      <c r="PYR35" s="462"/>
      <c r="PYS35" s="462"/>
      <c r="PYT35" s="462"/>
      <c r="PYU35" s="462"/>
      <c r="PYV35" s="462"/>
      <c r="PYW35" s="462"/>
      <c r="PYX35" s="462"/>
      <c r="PYY35" s="462"/>
      <c r="PYZ35" s="462"/>
      <c r="PZA35" s="462"/>
      <c r="PZB35" s="462"/>
      <c r="PZC35" s="462"/>
      <c r="PZD35" s="462"/>
      <c r="PZE35" s="462"/>
      <c r="PZF35" s="462"/>
      <c r="PZG35" s="462"/>
      <c r="PZH35" s="462"/>
      <c r="PZI35" s="462"/>
      <c r="PZJ35" s="462"/>
      <c r="PZK35" s="462"/>
      <c r="PZL35" s="462"/>
      <c r="PZM35" s="462"/>
      <c r="PZN35" s="462"/>
      <c r="PZO35" s="462"/>
      <c r="PZP35" s="462"/>
      <c r="PZQ35" s="462"/>
      <c r="PZR35" s="462"/>
      <c r="PZS35" s="462"/>
      <c r="PZT35" s="462"/>
      <c r="PZU35" s="462"/>
      <c r="PZV35" s="462"/>
      <c r="PZW35" s="462"/>
      <c r="PZX35" s="462"/>
      <c r="PZY35" s="462"/>
      <c r="PZZ35" s="462"/>
      <c r="QAA35" s="462"/>
      <c r="QAB35" s="462"/>
      <c r="QAC35" s="462"/>
      <c r="QAD35" s="462"/>
      <c r="QAE35" s="462"/>
      <c r="QAF35" s="462"/>
      <c r="QAG35" s="462"/>
      <c r="QAH35" s="462"/>
      <c r="QAI35" s="462"/>
      <c r="QAJ35" s="462"/>
      <c r="QAK35" s="462"/>
      <c r="QAL35" s="462"/>
      <c r="QAM35" s="462"/>
      <c r="QAN35" s="462"/>
      <c r="QAO35" s="462"/>
      <c r="QAP35" s="462"/>
      <c r="QAQ35" s="462"/>
      <c r="QAR35" s="462"/>
      <c r="QAS35" s="462"/>
      <c r="QAT35" s="462"/>
      <c r="QAU35" s="462"/>
      <c r="QAV35" s="462"/>
      <c r="QAW35" s="462"/>
      <c r="QAX35" s="462"/>
      <c r="QAY35" s="462"/>
      <c r="QAZ35" s="462"/>
      <c r="QBA35" s="462"/>
      <c r="QBB35" s="462"/>
      <c r="QBC35" s="462"/>
      <c r="QBD35" s="462"/>
      <c r="QBE35" s="462"/>
      <c r="QBF35" s="462"/>
      <c r="QBG35" s="462"/>
      <c r="QBH35" s="462"/>
      <c r="QBI35" s="462"/>
      <c r="QBJ35" s="462"/>
      <c r="QBK35" s="462"/>
      <c r="QBL35" s="462"/>
      <c r="QBM35" s="462"/>
      <c r="QBN35" s="462"/>
      <c r="QBO35" s="462"/>
      <c r="QBP35" s="462"/>
      <c r="QBQ35" s="462"/>
      <c r="QBR35" s="462"/>
      <c r="QBS35" s="462"/>
      <c r="QBT35" s="462"/>
      <c r="QBU35" s="462"/>
      <c r="QBV35" s="462"/>
      <c r="QBW35" s="462"/>
      <c r="QBX35" s="462"/>
      <c r="QBY35" s="462"/>
      <c r="QBZ35" s="462"/>
      <c r="QCA35" s="462"/>
      <c r="QCB35" s="462"/>
      <c r="QCC35" s="462"/>
      <c r="QCD35" s="462"/>
      <c r="QCE35" s="462"/>
      <c r="QCF35" s="462"/>
      <c r="QCG35" s="462"/>
      <c r="QCH35" s="462"/>
      <c r="QCI35" s="462"/>
      <c r="QCJ35" s="462"/>
      <c r="QCK35" s="462"/>
      <c r="QCL35" s="462"/>
      <c r="QCM35" s="462"/>
      <c r="QCN35" s="462"/>
      <c r="QCO35" s="462"/>
      <c r="QCP35" s="462"/>
      <c r="QCQ35" s="462"/>
      <c r="QCR35" s="462"/>
      <c r="QCS35" s="462"/>
      <c r="QCT35" s="462"/>
      <c r="QCU35" s="462"/>
      <c r="QCV35" s="462"/>
      <c r="QCW35" s="462"/>
      <c r="QCX35" s="462"/>
      <c r="QCY35" s="462"/>
      <c r="QCZ35" s="462"/>
      <c r="QDA35" s="462"/>
      <c r="QDB35" s="462"/>
      <c r="QDC35" s="462"/>
      <c r="QDD35" s="462"/>
      <c r="QDE35" s="462"/>
      <c r="QDF35" s="462"/>
      <c r="QDG35" s="462"/>
      <c r="QDH35" s="462"/>
      <c r="QDI35" s="462"/>
      <c r="QDJ35" s="462"/>
      <c r="QDK35" s="462"/>
      <c r="QDL35" s="462"/>
      <c r="QDM35" s="462"/>
      <c r="QDN35" s="462"/>
      <c r="QDO35" s="462"/>
      <c r="QDP35" s="462"/>
      <c r="QDQ35" s="462"/>
      <c r="QDR35" s="462"/>
      <c r="QDS35" s="462"/>
      <c r="QDT35" s="462"/>
      <c r="QDU35" s="462"/>
      <c r="QDV35" s="462"/>
      <c r="QDW35" s="462"/>
      <c r="QDX35" s="462"/>
      <c r="QDY35" s="462"/>
      <c r="QDZ35" s="462"/>
      <c r="QEA35" s="462"/>
      <c r="QEB35" s="462"/>
      <c r="QEC35" s="462"/>
      <c r="QED35" s="462"/>
      <c r="QEE35" s="462"/>
      <c r="QEF35" s="462"/>
      <c r="QEG35" s="462"/>
      <c r="QEH35" s="462"/>
      <c r="QEI35" s="462"/>
      <c r="QEJ35" s="462"/>
      <c r="QEK35" s="462"/>
      <c r="QEL35" s="462"/>
      <c r="QEM35" s="462"/>
      <c r="QEN35" s="462"/>
      <c r="QEO35" s="462"/>
      <c r="QEP35" s="462"/>
      <c r="QEQ35" s="462"/>
      <c r="QER35" s="462"/>
      <c r="QES35" s="462"/>
      <c r="QET35" s="462"/>
      <c r="QEU35" s="462"/>
      <c r="QEV35" s="462"/>
      <c r="QEW35" s="462"/>
      <c r="QEX35" s="462"/>
      <c r="QEY35" s="462"/>
      <c r="QEZ35" s="462"/>
      <c r="QFA35" s="462"/>
      <c r="QFB35" s="462"/>
      <c r="QFC35" s="462"/>
      <c r="QFD35" s="462"/>
      <c r="QFE35" s="462"/>
      <c r="QFF35" s="462"/>
      <c r="QFG35" s="462"/>
      <c r="QFH35" s="462"/>
      <c r="QFI35" s="462"/>
      <c r="QFJ35" s="462"/>
      <c r="QFK35" s="462"/>
      <c r="QFL35" s="462"/>
      <c r="QFM35" s="462"/>
      <c r="QFN35" s="462"/>
      <c r="QFO35" s="462"/>
      <c r="QFP35" s="462"/>
      <c r="QFQ35" s="462"/>
      <c r="QFR35" s="462"/>
      <c r="QFS35" s="462"/>
      <c r="QFT35" s="462"/>
      <c r="QFU35" s="462"/>
      <c r="QFV35" s="462"/>
      <c r="QFW35" s="462"/>
      <c r="QFX35" s="462"/>
      <c r="QFY35" s="462"/>
      <c r="QFZ35" s="462"/>
      <c r="QGA35" s="462"/>
      <c r="QGB35" s="462"/>
      <c r="QGC35" s="462"/>
      <c r="QGD35" s="462"/>
      <c r="QGE35" s="462"/>
      <c r="QGF35" s="462"/>
      <c r="QGG35" s="462"/>
      <c r="QGH35" s="462"/>
      <c r="QGI35" s="462"/>
      <c r="QGJ35" s="462"/>
      <c r="QGK35" s="462"/>
      <c r="QGL35" s="462"/>
      <c r="QGM35" s="462"/>
      <c r="QGN35" s="462"/>
      <c r="QGO35" s="462"/>
      <c r="QGP35" s="462"/>
      <c r="QGQ35" s="462"/>
      <c r="QGR35" s="462"/>
      <c r="QGS35" s="462"/>
      <c r="QGT35" s="462"/>
      <c r="QGU35" s="462"/>
      <c r="QGV35" s="462"/>
      <c r="QGW35" s="462"/>
      <c r="QGX35" s="462"/>
      <c r="QGY35" s="462"/>
      <c r="QGZ35" s="462"/>
      <c r="QHA35" s="462"/>
      <c r="QHB35" s="462"/>
      <c r="QHC35" s="462"/>
      <c r="QHD35" s="462"/>
      <c r="QHE35" s="462"/>
      <c r="QHF35" s="462"/>
      <c r="QHG35" s="462"/>
      <c r="QHH35" s="462"/>
      <c r="QHI35" s="462"/>
      <c r="QHJ35" s="462"/>
      <c r="QHK35" s="462"/>
      <c r="QHL35" s="462"/>
      <c r="QHM35" s="462"/>
      <c r="QHN35" s="462"/>
      <c r="QHO35" s="462"/>
      <c r="QHP35" s="462"/>
      <c r="QHQ35" s="462"/>
      <c r="QHR35" s="462"/>
      <c r="QHS35" s="462"/>
      <c r="QHT35" s="462"/>
      <c r="QHU35" s="462"/>
      <c r="QHV35" s="462"/>
      <c r="QHW35" s="462"/>
      <c r="QHX35" s="462"/>
      <c r="QHY35" s="462"/>
      <c r="QHZ35" s="462"/>
      <c r="QIA35" s="462"/>
      <c r="QIB35" s="462"/>
      <c r="QIC35" s="462"/>
      <c r="QID35" s="462"/>
      <c r="QIE35" s="462"/>
      <c r="QIF35" s="462"/>
      <c r="QIG35" s="462"/>
      <c r="QIH35" s="462"/>
      <c r="QII35" s="462"/>
      <c r="QIJ35" s="462"/>
      <c r="QIK35" s="462"/>
      <c r="QIL35" s="462"/>
      <c r="QIM35" s="462"/>
      <c r="QIN35" s="462"/>
      <c r="QIO35" s="462"/>
      <c r="QIP35" s="462"/>
      <c r="QIQ35" s="462"/>
      <c r="QIR35" s="462"/>
      <c r="QIS35" s="462"/>
      <c r="QIT35" s="462"/>
      <c r="QIU35" s="462"/>
      <c r="QIV35" s="462"/>
      <c r="QIW35" s="462"/>
      <c r="QIX35" s="462"/>
      <c r="QIY35" s="462"/>
      <c r="QIZ35" s="462"/>
      <c r="QJA35" s="462"/>
      <c r="QJB35" s="462"/>
      <c r="QJC35" s="462"/>
      <c r="QJD35" s="462"/>
      <c r="QJE35" s="462"/>
      <c r="QJF35" s="462"/>
      <c r="QJG35" s="462"/>
      <c r="QJH35" s="462"/>
      <c r="QJI35" s="462"/>
      <c r="QJJ35" s="462"/>
      <c r="QJK35" s="462"/>
      <c r="QJL35" s="462"/>
      <c r="QJM35" s="462"/>
      <c r="QJN35" s="462"/>
      <c r="QJO35" s="462"/>
      <c r="QJP35" s="462"/>
      <c r="QJQ35" s="462"/>
      <c r="QJR35" s="462"/>
      <c r="QJS35" s="462"/>
      <c r="QJT35" s="462"/>
      <c r="QJU35" s="462"/>
      <c r="QJV35" s="462"/>
      <c r="QJW35" s="462"/>
      <c r="QJX35" s="462"/>
      <c r="QJY35" s="462"/>
      <c r="QJZ35" s="462"/>
      <c r="QKA35" s="462"/>
      <c r="QKB35" s="462"/>
      <c r="QKC35" s="462"/>
      <c r="QKD35" s="462"/>
      <c r="QKE35" s="462"/>
      <c r="QKF35" s="462"/>
      <c r="QKG35" s="462"/>
      <c r="QKH35" s="462"/>
      <c r="QKI35" s="462"/>
      <c r="QKJ35" s="462"/>
      <c r="QKK35" s="462"/>
      <c r="QKL35" s="462"/>
      <c r="QKM35" s="462"/>
      <c r="QKN35" s="462"/>
      <c r="QKO35" s="462"/>
      <c r="QKP35" s="462"/>
      <c r="QKQ35" s="462"/>
      <c r="QKR35" s="462"/>
      <c r="QKS35" s="462"/>
      <c r="QKT35" s="462"/>
      <c r="QKU35" s="462"/>
      <c r="QKV35" s="462"/>
      <c r="QKW35" s="462"/>
      <c r="QKX35" s="462"/>
      <c r="QKY35" s="462"/>
      <c r="QKZ35" s="462"/>
      <c r="QLA35" s="462"/>
      <c r="QLB35" s="462"/>
      <c r="QLC35" s="462"/>
      <c r="QLD35" s="462"/>
      <c r="QLE35" s="462"/>
      <c r="QLF35" s="462"/>
      <c r="QLG35" s="462"/>
      <c r="QLH35" s="462"/>
      <c r="QLI35" s="462"/>
      <c r="QLJ35" s="462"/>
      <c r="QLK35" s="462"/>
      <c r="QLL35" s="462"/>
      <c r="QLM35" s="462"/>
      <c r="QLN35" s="462"/>
      <c r="QLO35" s="462"/>
      <c r="QLP35" s="462"/>
      <c r="QLQ35" s="462"/>
      <c r="QLR35" s="462"/>
      <c r="QLS35" s="462"/>
      <c r="QLT35" s="462"/>
      <c r="QLU35" s="462"/>
      <c r="QLV35" s="462"/>
      <c r="QLW35" s="462"/>
      <c r="QLX35" s="462"/>
      <c r="QLY35" s="462"/>
      <c r="QLZ35" s="462"/>
      <c r="QMA35" s="462"/>
      <c r="QMB35" s="462"/>
      <c r="QMC35" s="462"/>
      <c r="QMD35" s="462"/>
      <c r="QME35" s="462"/>
      <c r="QMF35" s="462"/>
      <c r="QMG35" s="462"/>
      <c r="QMH35" s="462"/>
      <c r="QMI35" s="462"/>
      <c r="QMJ35" s="462"/>
      <c r="QMK35" s="462"/>
      <c r="QML35" s="462"/>
      <c r="QMM35" s="462"/>
      <c r="QMN35" s="462"/>
      <c r="QMO35" s="462"/>
      <c r="QMP35" s="462"/>
      <c r="QMQ35" s="462"/>
      <c r="QMR35" s="462"/>
      <c r="QMS35" s="462"/>
      <c r="QMT35" s="462"/>
      <c r="QMU35" s="462"/>
      <c r="QMV35" s="462"/>
      <c r="QMW35" s="462"/>
      <c r="QMX35" s="462"/>
      <c r="QMY35" s="462"/>
      <c r="QMZ35" s="462"/>
      <c r="QNA35" s="462"/>
      <c r="QNB35" s="462"/>
      <c r="QNC35" s="462"/>
      <c r="QND35" s="462"/>
      <c r="QNE35" s="462"/>
      <c r="QNF35" s="462"/>
      <c r="QNG35" s="462"/>
      <c r="QNH35" s="462"/>
      <c r="QNI35" s="462"/>
      <c r="QNJ35" s="462"/>
      <c r="QNK35" s="462"/>
      <c r="QNL35" s="462"/>
      <c r="QNM35" s="462"/>
      <c r="QNN35" s="462"/>
      <c r="QNO35" s="462"/>
      <c r="QNP35" s="462"/>
      <c r="QNQ35" s="462"/>
      <c r="QNR35" s="462"/>
      <c r="QNS35" s="462"/>
      <c r="QNT35" s="462"/>
      <c r="QNU35" s="462"/>
      <c r="QNV35" s="462"/>
      <c r="QNW35" s="462"/>
      <c r="QNX35" s="462"/>
      <c r="QNY35" s="462"/>
      <c r="QNZ35" s="462"/>
      <c r="QOA35" s="462"/>
      <c r="QOB35" s="462"/>
      <c r="QOC35" s="462"/>
      <c r="QOD35" s="462"/>
      <c r="QOE35" s="462"/>
      <c r="QOF35" s="462"/>
      <c r="QOG35" s="462"/>
      <c r="QOH35" s="462"/>
      <c r="QOI35" s="462"/>
      <c r="QOJ35" s="462"/>
      <c r="QOK35" s="462"/>
      <c r="QOL35" s="462"/>
      <c r="QOM35" s="462"/>
      <c r="QON35" s="462"/>
      <c r="QOO35" s="462"/>
      <c r="QOP35" s="462"/>
      <c r="QOQ35" s="462"/>
      <c r="QOR35" s="462"/>
      <c r="QOS35" s="462"/>
      <c r="QOT35" s="462"/>
      <c r="QOU35" s="462"/>
      <c r="QOV35" s="462"/>
      <c r="QOW35" s="462"/>
      <c r="QOX35" s="462"/>
      <c r="QOY35" s="462"/>
      <c r="QOZ35" s="462"/>
      <c r="QPA35" s="462"/>
      <c r="QPB35" s="462"/>
      <c r="QPC35" s="462"/>
      <c r="QPD35" s="462"/>
      <c r="QPE35" s="462"/>
      <c r="QPF35" s="462"/>
      <c r="QPG35" s="462"/>
      <c r="QPH35" s="462"/>
      <c r="QPI35" s="462"/>
      <c r="QPJ35" s="462"/>
      <c r="QPK35" s="462"/>
      <c r="QPL35" s="462"/>
      <c r="QPM35" s="462"/>
      <c r="QPN35" s="462"/>
      <c r="QPO35" s="462"/>
      <c r="QPP35" s="462"/>
      <c r="QPQ35" s="462"/>
      <c r="QPR35" s="462"/>
      <c r="QPS35" s="462"/>
      <c r="QPT35" s="462"/>
      <c r="QPU35" s="462"/>
      <c r="QPV35" s="462"/>
      <c r="QPW35" s="462"/>
      <c r="QPX35" s="462"/>
      <c r="QPY35" s="462"/>
      <c r="QPZ35" s="462"/>
      <c r="QQA35" s="462"/>
      <c r="QQB35" s="462"/>
      <c r="QQC35" s="462"/>
      <c r="QQD35" s="462"/>
      <c r="QQE35" s="462"/>
      <c r="QQF35" s="462"/>
      <c r="QQG35" s="462"/>
      <c r="QQH35" s="462"/>
      <c r="QQI35" s="462"/>
      <c r="QQJ35" s="462"/>
      <c r="QQK35" s="462"/>
      <c r="QQL35" s="462"/>
      <c r="QQM35" s="462"/>
      <c r="QQN35" s="462"/>
      <c r="QQO35" s="462"/>
      <c r="QQP35" s="462"/>
      <c r="QQQ35" s="462"/>
      <c r="QQR35" s="462"/>
      <c r="QQS35" s="462"/>
      <c r="QQT35" s="462"/>
      <c r="QQU35" s="462"/>
      <c r="QQV35" s="462"/>
      <c r="QQW35" s="462"/>
      <c r="QQX35" s="462"/>
      <c r="QQY35" s="462"/>
      <c r="QQZ35" s="462"/>
      <c r="QRA35" s="462"/>
      <c r="QRB35" s="462"/>
      <c r="QRC35" s="462"/>
      <c r="QRD35" s="462"/>
      <c r="QRE35" s="462"/>
      <c r="QRF35" s="462"/>
      <c r="QRG35" s="462"/>
      <c r="QRH35" s="462"/>
      <c r="QRI35" s="462"/>
      <c r="QRJ35" s="462"/>
      <c r="QRK35" s="462"/>
      <c r="QRL35" s="462"/>
      <c r="QRM35" s="462"/>
      <c r="QRN35" s="462"/>
      <c r="QRO35" s="462"/>
      <c r="QRP35" s="462"/>
      <c r="QRQ35" s="462"/>
      <c r="QRR35" s="462"/>
      <c r="QRS35" s="462"/>
      <c r="QRT35" s="462"/>
      <c r="QRU35" s="462"/>
      <c r="QRV35" s="462"/>
      <c r="QRW35" s="462"/>
      <c r="QRX35" s="462"/>
      <c r="QRY35" s="462"/>
      <c r="QRZ35" s="462"/>
      <c r="QSA35" s="462"/>
      <c r="QSB35" s="462"/>
      <c r="QSC35" s="462"/>
      <c r="QSD35" s="462"/>
      <c r="QSE35" s="462"/>
      <c r="QSF35" s="462"/>
      <c r="QSG35" s="462"/>
      <c r="QSH35" s="462"/>
      <c r="QSI35" s="462"/>
      <c r="QSJ35" s="462"/>
      <c r="QSK35" s="462"/>
      <c r="QSL35" s="462"/>
      <c r="QSM35" s="462"/>
      <c r="QSN35" s="462"/>
      <c r="QSO35" s="462"/>
      <c r="QSP35" s="462"/>
      <c r="QSQ35" s="462"/>
      <c r="QSR35" s="462"/>
      <c r="QSS35" s="462"/>
      <c r="QST35" s="462"/>
      <c r="QSU35" s="462"/>
      <c r="QSV35" s="462"/>
      <c r="QSW35" s="462"/>
      <c r="QSX35" s="462"/>
      <c r="QSY35" s="462"/>
      <c r="QSZ35" s="462"/>
      <c r="QTA35" s="462"/>
      <c r="QTB35" s="462"/>
      <c r="QTC35" s="462"/>
      <c r="QTD35" s="462"/>
      <c r="QTE35" s="462"/>
      <c r="QTF35" s="462"/>
      <c r="QTG35" s="462"/>
      <c r="QTH35" s="462"/>
      <c r="QTI35" s="462"/>
      <c r="QTJ35" s="462"/>
      <c r="QTK35" s="462"/>
      <c r="QTL35" s="462"/>
      <c r="QTM35" s="462"/>
      <c r="QTN35" s="462"/>
      <c r="QTO35" s="462"/>
      <c r="QTP35" s="462"/>
      <c r="QTQ35" s="462"/>
      <c r="QTR35" s="462"/>
      <c r="QTS35" s="462"/>
      <c r="QTT35" s="462"/>
      <c r="QTU35" s="462"/>
      <c r="QTV35" s="462"/>
      <c r="QTW35" s="462"/>
      <c r="QTX35" s="462"/>
      <c r="QTY35" s="462"/>
      <c r="QTZ35" s="462"/>
      <c r="QUA35" s="462"/>
      <c r="QUB35" s="462"/>
      <c r="QUC35" s="462"/>
      <c r="QUD35" s="462"/>
      <c r="QUE35" s="462"/>
      <c r="QUF35" s="462"/>
      <c r="QUG35" s="462"/>
      <c r="QUH35" s="462"/>
      <c r="QUI35" s="462"/>
      <c r="QUJ35" s="462"/>
      <c r="QUK35" s="462"/>
      <c r="QUL35" s="462"/>
      <c r="QUM35" s="462"/>
      <c r="QUN35" s="462"/>
      <c r="QUO35" s="462"/>
      <c r="QUP35" s="462"/>
      <c r="QUQ35" s="462"/>
      <c r="QUR35" s="462"/>
      <c r="QUS35" s="462"/>
      <c r="QUT35" s="462"/>
      <c r="QUU35" s="462"/>
      <c r="QUV35" s="462"/>
      <c r="QUW35" s="462"/>
      <c r="QUX35" s="462"/>
      <c r="QUY35" s="462"/>
      <c r="QUZ35" s="462"/>
      <c r="QVA35" s="462"/>
      <c r="QVB35" s="462"/>
      <c r="QVC35" s="462"/>
      <c r="QVD35" s="462"/>
      <c r="QVE35" s="462"/>
      <c r="QVF35" s="462"/>
      <c r="QVG35" s="462"/>
      <c r="QVH35" s="462"/>
      <c r="QVI35" s="462"/>
      <c r="QVJ35" s="462"/>
      <c r="QVK35" s="462"/>
      <c r="QVL35" s="462"/>
      <c r="QVM35" s="462"/>
      <c r="QVN35" s="462"/>
      <c r="QVO35" s="462"/>
      <c r="QVP35" s="462"/>
      <c r="QVQ35" s="462"/>
      <c r="QVR35" s="462"/>
      <c r="QVS35" s="462"/>
      <c r="QVT35" s="462"/>
      <c r="QVU35" s="462"/>
      <c r="QVV35" s="462"/>
      <c r="QVW35" s="462"/>
      <c r="QVX35" s="462"/>
      <c r="QVY35" s="462"/>
      <c r="QVZ35" s="462"/>
      <c r="QWA35" s="462"/>
      <c r="QWB35" s="462"/>
      <c r="QWC35" s="462"/>
      <c r="QWD35" s="462"/>
      <c r="QWE35" s="462"/>
      <c r="QWF35" s="462"/>
      <c r="QWG35" s="462"/>
      <c r="QWH35" s="462"/>
      <c r="QWI35" s="462"/>
      <c r="QWJ35" s="462"/>
      <c r="QWK35" s="462"/>
      <c r="QWL35" s="462"/>
      <c r="QWM35" s="462"/>
      <c r="QWN35" s="462"/>
      <c r="QWO35" s="462"/>
      <c r="QWP35" s="462"/>
      <c r="QWQ35" s="462"/>
      <c r="QWR35" s="462"/>
      <c r="QWS35" s="462"/>
      <c r="QWT35" s="462"/>
      <c r="QWU35" s="462"/>
      <c r="QWV35" s="462"/>
      <c r="QWW35" s="462"/>
      <c r="QWX35" s="462"/>
      <c r="QWY35" s="462"/>
      <c r="QWZ35" s="462"/>
      <c r="QXA35" s="462"/>
      <c r="QXB35" s="462"/>
      <c r="QXC35" s="462"/>
      <c r="QXD35" s="462"/>
      <c r="QXE35" s="462"/>
      <c r="QXF35" s="462"/>
      <c r="QXG35" s="462"/>
      <c r="QXH35" s="462"/>
      <c r="QXI35" s="462"/>
      <c r="QXJ35" s="462"/>
      <c r="QXK35" s="462"/>
      <c r="QXL35" s="462"/>
      <c r="QXM35" s="462"/>
      <c r="QXN35" s="462"/>
      <c r="QXO35" s="462"/>
      <c r="QXP35" s="462"/>
      <c r="QXQ35" s="462"/>
      <c r="QXR35" s="462"/>
      <c r="QXS35" s="462"/>
      <c r="QXT35" s="462"/>
      <c r="QXU35" s="462"/>
      <c r="QXV35" s="462"/>
      <c r="QXW35" s="462"/>
      <c r="QXX35" s="462"/>
      <c r="QXY35" s="462"/>
      <c r="QXZ35" s="462"/>
      <c r="QYA35" s="462"/>
      <c r="QYB35" s="462"/>
      <c r="QYC35" s="462"/>
      <c r="QYD35" s="462"/>
      <c r="QYE35" s="462"/>
      <c r="QYF35" s="462"/>
      <c r="QYG35" s="462"/>
      <c r="QYH35" s="462"/>
      <c r="QYI35" s="462"/>
      <c r="QYJ35" s="462"/>
      <c r="QYK35" s="462"/>
      <c r="QYL35" s="462"/>
      <c r="QYM35" s="462"/>
      <c r="QYN35" s="462"/>
      <c r="QYO35" s="462"/>
      <c r="QYP35" s="462"/>
      <c r="QYQ35" s="462"/>
      <c r="QYR35" s="462"/>
      <c r="QYS35" s="462"/>
      <c r="QYT35" s="462"/>
      <c r="QYU35" s="462"/>
      <c r="QYV35" s="462"/>
      <c r="QYW35" s="462"/>
      <c r="QYX35" s="462"/>
      <c r="QYY35" s="462"/>
      <c r="QYZ35" s="462"/>
      <c r="QZA35" s="462"/>
      <c r="QZB35" s="462"/>
      <c r="QZC35" s="462"/>
      <c r="QZD35" s="462"/>
      <c r="QZE35" s="462"/>
      <c r="QZF35" s="462"/>
      <c r="QZG35" s="462"/>
      <c r="QZH35" s="462"/>
      <c r="QZI35" s="462"/>
      <c r="QZJ35" s="462"/>
      <c r="QZK35" s="462"/>
      <c r="QZL35" s="462"/>
      <c r="QZM35" s="462"/>
      <c r="QZN35" s="462"/>
      <c r="QZO35" s="462"/>
      <c r="QZP35" s="462"/>
      <c r="QZQ35" s="462"/>
      <c r="QZR35" s="462"/>
      <c r="QZS35" s="462"/>
      <c r="QZT35" s="462"/>
      <c r="QZU35" s="462"/>
      <c r="QZV35" s="462"/>
      <c r="QZW35" s="462"/>
      <c r="QZX35" s="462"/>
      <c r="QZY35" s="462"/>
      <c r="QZZ35" s="462"/>
      <c r="RAA35" s="462"/>
      <c r="RAB35" s="462"/>
      <c r="RAC35" s="462"/>
      <c r="RAD35" s="462"/>
      <c r="RAE35" s="462"/>
      <c r="RAF35" s="462"/>
      <c r="RAG35" s="462"/>
      <c r="RAH35" s="462"/>
      <c r="RAI35" s="462"/>
      <c r="RAJ35" s="462"/>
      <c r="RAK35" s="462"/>
      <c r="RAL35" s="462"/>
      <c r="RAM35" s="462"/>
      <c r="RAN35" s="462"/>
      <c r="RAO35" s="462"/>
      <c r="RAP35" s="462"/>
      <c r="RAQ35" s="462"/>
      <c r="RAR35" s="462"/>
      <c r="RAS35" s="462"/>
      <c r="RAT35" s="462"/>
      <c r="RAU35" s="462"/>
      <c r="RAV35" s="462"/>
      <c r="RAW35" s="462"/>
      <c r="RAX35" s="462"/>
      <c r="RAY35" s="462"/>
      <c r="RAZ35" s="462"/>
      <c r="RBA35" s="462"/>
      <c r="RBB35" s="462"/>
      <c r="RBC35" s="462"/>
      <c r="RBD35" s="462"/>
      <c r="RBE35" s="462"/>
      <c r="RBF35" s="462"/>
      <c r="RBG35" s="462"/>
      <c r="RBH35" s="462"/>
      <c r="RBI35" s="462"/>
      <c r="RBJ35" s="462"/>
      <c r="RBK35" s="462"/>
      <c r="RBL35" s="462"/>
      <c r="RBM35" s="462"/>
      <c r="RBN35" s="462"/>
      <c r="RBO35" s="462"/>
      <c r="RBP35" s="462"/>
      <c r="RBQ35" s="462"/>
      <c r="RBR35" s="462"/>
      <c r="RBS35" s="462"/>
      <c r="RBT35" s="462"/>
      <c r="RBU35" s="462"/>
      <c r="RBV35" s="462"/>
      <c r="RBW35" s="462"/>
      <c r="RBX35" s="462"/>
      <c r="RBY35" s="462"/>
      <c r="RBZ35" s="462"/>
      <c r="RCA35" s="462"/>
      <c r="RCB35" s="462"/>
      <c r="RCC35" s="462"/>
      <c r="RCD35" s="462"/>
      <c r="RCE35" s="462"/>
      <c r="RCF35" s="462"/>
      <c r="RCG35" s="462"/>
      <c r="RCH35" s="462"/>
      <c r="RCI35" s="462"/>
      <c r="RCJ35" s="462"/>
      <c r="RCK35" s="462"/>
      <c r="RCL35" s="462"/>
      <c r="RCM35" s="462"/>
      <c r="RCN35" s="462"/>
      <c r="RCO35" s="462"/>
      <c r="RCP35" s="462"/>
      <c r="RCQ35" s="462"/>
      <c r="RCR35" s="462"/>
      <c r="RCS35" s="462"/>
      <c r="RCT35" s="462"/>
      <c r="RCU35" s="462"/>
      <c r="RCV35" s="462"/>
      <c r="RCW35" s="462"/>
      <c r="RCX35" s="462"/>
      <c r="RCY35" s="462"/>
      <c r="RCZ35" s="462"/>
      <c r="RDA35" s="462"/>
      <c r="RDB35" s="462"/>
      <c r="RDC35" s="462"/>
      <c r="RDD35" s="462"/>
      <c r="RDE35" s="462"/>
      <c r="RDF35" s="462"/>
      <c r="RDG35" s="462"/>
      <c r="RDH35" s="462"/>
      <c r="RDI35" s="462"/>
      <c r="RDJ35" s="462"/>
      <c r="RDK35" s="462"/>
      <c r="RDL35" s="462"/>
      <c r="RDM35" s="462"/>
      <c r="RDN35" s="462"/>
      <c r="RDO35" s="462"/>
      <c r="RDP35" s="462"/>
      <c r="RDQ35" s="462"/>
      <c r="RDR35" s="462"/>
      <c r="RDS35" s="462"/>
      <c r="RDT35" s="462"/>
      <c r="RDU35" s="462"/>
      <c r="RDV35" s="462"/>
      <c r="RDW35" s="462"/>
      <c r="RDX35" s="462"/>
      <c r="RDY35" s="462"/>
      <c r="RDZ35" s="462"/>
      <c r="REA35" s="462"/>
      <c r="REB35" s="462"/>
      <c r="REC35" s="462"/>
      <c r="RED35" s="462"/>
      <c r="REE35" s="462"/>
      <c r="REF35" s="462"/>
      <c r="REG35" s="462"/>
      <c r="REH35" s="462"/>
      <c r="REI35" s="462"/>
      <c r="REJ35" s="462"/>
      <c r="REK35" s="462"/>
      <c r="REL35" s="462"/>
      <c r="REM35" s="462"/>
      <c r="REN35" s="462"/>
      <c r="REO35" s="462"/>
      <c r="REP35" s="462"/>
      <c r="REQ35" s="462"/>
      <c r="RER35" s="462"/>
      <c r="RES35" s="462"/>
      <c r="RET35" s="462"/>
      <c r="REU35" s="462"/>
      <c r="REV35" s="462"/>
      <c r="REW35" s="462"/>
      <c r="REX35" s="462"/>
      <c r="REY35" s="462"/>
      <c r="REZ35" s="462"/>
      <c r="RFA35" s="462"/>
      <c r="RFB35" s="462"/>
      <c r="RFC35" s="462"/>
      <c r="RFD35" s="462"/>
      <c r="RFE35" s="462"/>
      <c r="RFF35" s="462"/>
      <c r="RFG35" s="462"/>
      <c r="RFH35" s="462"/>
      <c r="RFI35" s="462"/>
      <c r="RFJ35" s="462"/>
      <c r="RFK35" s="462"/>
      <c r="RFL35" s="462"/>
      <c r="RFM35" s="462"/>
      <c r="RFN35" s="462"/>
      <c r="RFO35" s="462"/>
      <c r="RFP35" s="462"/>
      <c r="RFQ35" s="462"/>
      <c r="RFR35" s="462"/>
      <c r="RFS35" s="462"/>
      <c r="RFT35" s="462"/>
      <c r="RFU35" s="462"/>
      <c r="RFV35" s="462"/>
      <c r="RFW35" s="462"/>
      <c r="RFX35" s="462"/>
      <c r="RFY35" s="462"/>
      <c r="RFZ35" s="462"/>
      <c r="RGA35" s="462"/>
      <c r="RGB35" s="462"/>
      <c r="RGC35" s="462"/>
      <c r="RGD35" s="462"/>
      <c r="RGE35" s="462"/>
      <c r="RGF35" s="462"/>
      <c r="RGG35" s="462"/>
      <c r="RGH35" s="462"/>
      <c r="RGI35" s="462"/>
      <c r="RGJ35" s="462"/>
      <c r="RGK35" s="462"/>
      <c r="RGL35" s="462"/>
      <c r="RGM35" s="462"/>
      <c r="RGN35" s="462"/>
      <c r="RGO35" s="462"/>
      <c r="RGP35" s="462"/>
      <c r="RGQ35" s="462"/>
      <c r="RGR35" s="462"/>
      <c r="RGS35" s="462"/>
      <c r="RGT35" s="462"/>
      <c r="RGU35" s="462"/>
      <c r="RGV35" s="462"/>
      <c r="RGW35" s="462"/>
      <c r="RGX35" s="462"/>
      <c r="RGY35" s="462"/>
      <c r="RGZ35" s="462"/>
      <c r="RHA35" s="462"/>
      <c r="RHB35" s="462"/>
      <c r="RHC35" s="462"/>
      <c r="RHD35" s="462"/>
      <c r="RHE35" s="462"/>
      <c r="RHF35" s="462"/>
      <c r="RHG35" s="462"/>
      <c r="RHH35" s="462"/>
      <c r="RHI35" s="462"/>
      <c r="RHJ35" s="462"/>
      <c r="RHK35" s="462"/>
      <c r="RHL35" s="462"/>
      <c r="RHM35" s="462"/>
      <c r="RHN35" s="462"/>
      <c r="RHO35" s="462"/>
      <c r="RHP35" s="462"/>
      <c r="RHQ35" s="462"/>
      <c r="RHR35" s="462"/>
      <c r="RHS35" s="462"/>
      <c r="RHT35" s="462"/>
      <c r="RHU35" s="462"/>
      <c r="RHV35" s="462"/>
      <c r="RHW35" s="462"/>
      <c r="RHX35" s="462"/>
      <c r="RHY35" s="462"/>
      <c r="RHZ35" s="462"/>
      <c r="RIA35" s="462"/>
      <c r="RIB35" s="462"/>
      <c r="RIC35" s="462"/>
      <c r="RID35" s="462"/>
      <c r="RIE35" s="462"/>
      <c r="RIF35" s="462"/>
      <c r="RIG35" s="462"/>
      <c r="RIH35" s="462"/>
      <c r="RII35" s="462"/>
      <c r="RIJ35" s="462"/>
      <c r="RIK35" s="462"/>
      <c r="RIL35" s="462"/>
      <c r="RIM35" s="462"/>
      <c r="RIN35" s="462"/>
      <c r="RIO35" s="462"/>
      <c r="RIP35" s="462"/>
      <c r="RIQ35" s="462"/>
      <c r="RIR35" s="462"/>
      <c r="RIS35" s="462"/>
      <c r="RIT35" s="462"/>
      <c r="RIU35" s="462"/>
      <c r="RIV35" s="462"/>
      <c r="RIW35" s="462"/>
      <c r="RIX35" s="462"/>
      <c r="RIY35" s="462"/>
      <c r="RIZ35" s="462"/>
      <c r="RJA35" s="462"/>
      <c r="RJB35" s="462"/>
      <c r="RJC35" s="462"/>
      <c r="RJD35" s="462"/>
      <c r="RJE35" s="462"/>
      <c r="RJF35" s="462"/>
      <c r="RJG35" s="462"/>
      <c r="RJH35" s="462"/>
      <c r="RJI35" s="462"/>
      <c r="RJJ35" s="462"/>
      <c r="RJK35" s="462"/>
      <c r="RJL35" s="462"/>
      <c r="RJM35" s="462"/>
      <c r="RJN35" s="462"/>
      <c r="RJO35" s="462"/>
      <c r="RJP35" s="462"/>
      <c r="RJQ35" s="462"/>
      <c r="RJR35" s="462"/>
      <c r="RJS35" s="462"/>
      <c r="RJT35" s="462"/>
      <c r="RJU35" s="462"/>
      <c r="RJV35" s="462"/>
      <c r="RJW35" s="462"/>
      <c r="RJX35" s="462"/>
      <c r="RJY35" s="462"/>
      <c r="RJZ35" s="462"/>
      <c r="RKA35" s="462"/>
      <c r="RKB35" s="462"/>
      <c r="RKC35" s="462"/>
      <c r="RKD35" s="462"/>
      <c r="RKE35" s="462"/>
      <c r="RKF35" s="462"/>
      <c r="RKG35" s="462"/>
      <c r="RKH35" s="462"/>
      <c r="RKI35" s="462"/>
      <c r="RKJ35" s="462"/>
      <c r="RKK35" s="462"/>
      <c r="RKL35" s="462"/>
      <c r="RKM35" s="462"/>
      <c r="RKN35" s="462"/>
      <c r="RKO35" s="462"/>
      <c r="RKP35" s="462"/>
      <c r="RKQ35" s="462"/>
      <c r="RKR35" s="462"/>
      <c r="RKS35" s="462"/>
      <c r="RKT35" s="462"/>
      <c r="RKU35" s="462"/>
      <c r="RKV35" s="462"/>
      <c r="RKW35" s="462"/>
      <c r="RKX35" s="462"/>
      <c r="RKY35" s="462"/>
      <c r="RKZ35" s="462"/>
      <c r="RLA35" s="462"/>
      <c r="RLB35" s="462"/>
      <c r="RLC35" s="462"/>
      <c r="RLD35" s="462"/>
      <c r="RLE35" s="462"/>
      <c r="RLF35" s="462"/>
      <c r="RLG35" s="462"/>
      <c r="RLH35" s="462"/>
      <c r="RLI35" s="462"/>
      <c r="RLJ35" s="462"/>
      <c r="RLK35" s="462"/>
      <c r="RLL35" s="462"/>
      <c r="RLM35" s="462"/>
      <c r="RLN35" s="462"/>
      <c r="RLO35" s="462"/>
      <c r="RLP35" s="462"/>
      <c r="RLQ35" s="462"/>
      <c r="RLR35" s="462"/>
      <c r="RLS35" s="462"/>
      <c r="RLT35" s="462"/>
      <c r="RLU35" s="462"/>
      <c r="RLV35" s="462"/>
      <c r="RLW35" s="462"/>
      <c r="RLX35" s="462"/>
      <c r="RLY35" s="462"/>
      <c r="RLZ35" s="462"/>
      <c r="RMA35" s="462"/>
      <c r="RMB35" s="462"/>
      <c r="RMC35" s="462"/>
      <c r="RMD35" s="462"/>
      <c r="RME35" s="462"/>
      <c r="RMF35" s="462"/>
      <c r="RMG35" s="462"/>
      <c r="RMH35" s="462"/>
      <c r="RMI35" s="462"/>
      <c r="RMJ35" s="462"/>
      <c r="RMK35" s="462"/>
      <c r="RML35" s="462"/>
      <c r="RMM35" s="462"/>
      <c r="RMN35" s="462"/>
      <c r="RMO35" s="462"/>
      <c r="RMP35" s="462"/>
      <c r="RMQ35" s="462"/>
      <c r="RMR35" s="462"/>
      <c r="RMS35" s="462"/>
      <c r="RMT35" s="462"/>
      <c r="RMU35" s="462"/>
      <c r="RMV35" s="462"/>
      <c r="RMW35" s="462"/>
      <c r="RMX35" s="462"/>
      <c r="RMY35" s="462"/>
      <c r="RMZ35" s="462"/>
      <c r="RNA35" s="462"/>
      <c r="RNB35" s="462"/>
      <c r="RNC35" s="462"/>
      <c r="RND35" s="462"/>
      <c r="RNE35" s="462"/>
      <c r="RNF35" s="462"/>
      <c r="RNG35" s="462"/>
      <c r="RNH35" s="462"/>
      <c r="RNI35" s="462"/>
      <c r="RNJ35" s="462"/>
      <c r="RNK35" s="462"/>
      <c r="RNL35" s="462"/>
      <c r="RNM35" s="462"/>
      <c r="RNN35" s="462"/>
      <c r="RNO35" s="462"/>
      <c r="RNP35" s="462"/>
      <c r="RNQ35" s="462"/>
      <c r="RNR35" s="462"/>
      <c r="RNS35" s="462"/>
      <c r="RNT35" s="462"/>
      <c r="RNU35" s="462"/>
      <c r="RNV35" s="462"/>
      <c r="RNW35" s="462"/>
      <c r="RNX35" s="462"/>
      <c r="RNY35" s="462"/>
      <c r="RNZ35" s="462"/>
      <c r="ROA35" s="462"/>
      <c r="ROB35" s="462"/>
      <c r="ROC35" s="462"/>
      <c r="ROD35" s="462"/>
      <c r="ROE35" s="462"/>
      <c r="ROF35" s="462"/>
      <c r="ROG35" s="462"/>
      <c r="ROH35" s="462"/>
      <c r="ROI35" s="462"/>
      <c r="ROJ35" s="462"/>
      <c r="ROK35" s="462"/>
      <c r="ROL35" s="462"/>
      <c r="ROM35" s="462"/>
      <c r="RON35" s="462"/>
      <c r="ROO35" s="462"/>
      <c r="ROP35" s="462"/>
      <c r="ROQ35" s="462"/>
      <c r="ROR35" s="462"/>
      <c r="ROS35" s="462"/>
      <c r="ROT35" s="462"/>
      <c r="ROU35" s="462"/>
      <c r="ROV35" s="462"/>
      <c r="ROW35" s="462"/>
      <c r="ROX35" s="462"/>
      <c r="ROY35" s="462"/>
      <c r="ROZ35" s="462"/>
      <c r="RPA35" s="462"/>
      <c r="RPB35" s="462"/>
      <c r="RPC35" s="462"/>
      <c r="RPD35" s="462"/>
      <c r="RPE35" s="462"/>
      <c r="RPF35" s="462"/>
      <c r="RPG35" s="462"/>
      <c r="RPH35" s="462"/>
      <c r="RPI35" s="462"/>
      <c r="RPJ35" s="462"/>
      <c r="RPK35" s="462"/>
      <c r="RPL35" s="462"/>
      <c r="RPM35" s="462"/>
      <c r="RPN35" s="462"/>
      <c r="RPO35" s="462"/>
      <c r="RPP35" s="462"/>
      <c r="RPQ35" s="462"/>
      <c r="RPR35" s="462"/>
      <c r="RPS35" s="462"/>
      <c r="RPT35" s="462"/>
      <c r="RPU35" s="462"/>
      <c r="RPV35" s="462"/>
      <c r="RPW35" s="462"/>
      <c r="RPX35" s="462"/>
      <c r="RPY35" s="462"/>
      <c r="RPZ35" s="462"/>
      <c r="RQA35" s="462"/>
      <c r="RQB35" s="462"/>
      <c r="RQC35" s="462"/>
      <c r="RQD35" s="462"/>
      <c r="RQE35" s="462"/>
      <c r="RQF35" s="462"/>
      <c r="RQG35" s="462"/>
      <c r="RQH35" s="462"/>
      <c r="RQI35" s="462"/>
      <c r="RQJ35" s="462"/>
      <c r="RQK35" s="462"/>
      <c r="RQL35" s="462"/>
      <c r="RQM35" s="462"/>
      <c r="RQN35" s="462"/>
      <c r="RQO35" s="462"/>
      <c r="RQP35" s="462"/>
      <c r="RQQ35" s="462"/>
      <c r="RQR35" s="462"/>
      <c r="RQS35" s="462"/>
      <c r="RQT35" s="462"/>
      <c r="RQU35" s="462"/>
      <c r="RQV35" s="462"/>
      <c r="RQW35" s="462"/>
      <c r="RQX35" s="462"/>
      <c r="RQY35" s="462"/>
      <c r="RQZ35" s="462"/>
      <c r="RRA35" s="462"/>
      <c r="RRB35" s="462"/>
      <c r="RRC35" s="462"/>
      <c r="RRD35" s="462"/>
      <c r="RRE35" s="462"/>
      <c r="RRF35" s="462"/>
      <c r="RRG35" s="462"/>
      <c r="RRH35" s="462"/>
      <c r="RRI35" s="462"/>
      <c r="RRJ35" s="462"/>
      <c r="RRK35" s="462"/>
      <c r="RRL35" s="462"/>
      <c r="RRM35" s="462"/>
      <c r="RRN35" s="462"/>
      <c r="RRO35" s="462"/>
      <c r="RRP35" s="462"/>
      <c r="RRQ35" s="462"/>
      <c r="RRR35" s="462"/>
      <c r="RRS35" s="462"/>
      <c r="RRT35" s="462"/>
      <c r="RRU35" s="462"/>
      <c r="RRV35" s="462"/>
      <c r="RRW35" s="462"/>
      <c r="RRX35" s="462"/>
      <c r="RRY35" s="462"/>
      <c r="RRZ35" s="462"/>
      <c r="RSA35" s="462"/>
      <c r="RSB35" s="462"/>
      <c r="RSC35" s="462"/>
      <c r="RSD35" s="462"/>
      <c r="RSE35" s="462"/>
      <c r="RSF35" s="462"/>
      <c r="RSG35" s="462"/>
      <c r="RSH35" s="462"/>
      <c r="RSI35" s="462"/>
      <c r="RSJ35" s="462"/>
      <c r="RSK35" s="462"/>
      <c r="RSL35" s="462"/>
      <c r="RSM35" s="462"/>
      <c r="RSN35" s="462"/>
      <c r="RSO35" s="462"/>
      <c r="RSP35" s="462"/>
      <c r="RSQ35" s="462"/>
      <c r="RSR35" s="462"/>
      <c r="RSS35" s="462"/>
      <c r="RST35" s="462"/>
      <c r="RSU35" s="462"/>
      <c r="RSV35" s="462"/>
      <c r="RSW35" s="462"/>
      <c r="RSX35" s="462"/>
      <c r="RSY35" s="462"/>
      <c r="RSZ35" s="462"/>
      <c r="RTA35" s="462"/>
      <c r="RTB35" s="462"/>
      <c r="RTC35" s="462"/>
      <c r="RTD35" s="462"/>
      <c r="RTE35" s="462"/>
      <c r="RTF35" s="462"/>
      <c r="RTG35" s="462"/>
      <c r="RTH35" s="462"/>
      <c r="RTI35" s="462"/>
      <c r="RTJ35" s="462"/>
      <c r="RTK35" s="462"/>
      <c r="RTL35" s="462"/>
      <c r="RTM35" s="462"/>
      <c r="RTN35" s="462"/>
      <c r="RTO35" s="462"/>
      <c r="RTP35" s="462"/>
      <c r="RTQ35" s="462"/>
      <c r="RTR35" s="462"/>
      <c r="RTS35" s="462"/>
      <c r="RTT35" s="462"/>
      <c r="RTU35" s="462"/>
      <c r="RTV35" s="462"/>
      <c r="RTW35" s="462"/>
      <c r="RTX35" s="462"/>
      <c r="RTY35" s="462"/>
      <c r="RTZ35" s="462"/>
      <c r="RUA35" s="462"/>
      <c r="RUB35" s="462"/>
      <c r="RUC35" s="462"/>
      <c r="RUD35" s="462"/>
      <c r="RUE35" s="462"/>
      <c r="RUF35" s="462"/>
      <c r="RUG35" s="462"/>
      <c r="RUH35" s="462"/>
      <c r="RUI35" s="462"/>
      <c r="RUJ35" s="462"/>
      <c r="RUK35" s="462"/>
      <c r="RUL35" s="462"/>
      <c r="RUM35" s="462"/>
      <c r="RUN35" s="462"/>
      <c r="RUO35" s="462"/>
      <c r="RUP35" s="462"/>
      <c r="RUQ35" s="462"/>
      <c r="RUR35" s="462"/>
      <c r="RUS35" s="462"/>
      <c r="RUT35" s="462"/>
      <c r="RUU35" s="462"/>
      <c r="RUV35" s="462"/>
      <c r="RUW35" s="462"/>
      <c r="RUX35" s="462"/>
      <c r="RUY35" s="462"/>
      <c r="RUZ35" s="462"/>
      <c r="RVA35" s="462"/>
      <c r="RVB35" s="462"/>
      <c r="RVC35" s="462"/>
      <c r="RVD35" s="462"/>
      <c r="RVE35" s="462"/>
      <c r="RVF35" s="462"/>
      <c r="RVG35" s="462"/>
      <c r="RVH35" s="462"/>
      <c r="RVI35" s="462"/>
      <c r="RVJ35" s="462"/>
      <c r="RVK35" s="462"/>
      <c r="RVL35" s="462"/>
      <c r="RVM35" s="462"/>
      <c r="RVN35" s="462"/>
      <c r="RVO35" s="462"/>
      <c r="RVP35" s="462"/>
      <c r="RVQ35" s="462"/>
      <c r="RVR35" s="462"/>
      <c r="RVS35" s="462"/>
      <c r="RVT35" s="462"/>
      <c r="RVU35" s="462"/>
      <c r="RVV35" s="462"/>
      <c r="RVW35" s="462"/>
      <c r="RVX35" s="462"/>
      <c r="RVY35" s="462"/>
      <c r="RVZ35" s="462"/>
      <c r="RWA35" s="462"/>
      <c r="RWB35" s="462"/>
      <c r="RWC35" s="462"/>
      <c r="RWD35" s="462"/>
      <c r="RWE35" s="462"/>
      <c r="RWF35" s="462"/>
      <c r="RWG35" s="462"/>
      <c r="RWH35" s="462"/>
      <c r="RWI35" s="462"/>
      <c r="RWJ35" s="462"/>
      <c r="RWK35" s="462"/>
      <c r="RWL35" s="462"/>
      <c r="RWM35" s="462"/>
      <c r="RWN35" s="462"/>
      <c r="RWO35" s="462"/>
      <c r="RWP35" s="462"/>
      <c r="RWQ35" s="462"/>
      <c r="RWR35" s="462"/>
      <c r="RWS35" s="462"/>
      <c r="RWT35" s="462"/>
      <c r="RWU35" s="462"/>
      <c r="RWV35" s="462"/>
      <c r="RWW35" s="462"/>
      <c r="RWX35" s="462"/>
      <c r="RWY35" s="462"/>
      <c r="RWZ35" s="462"/>
      <c r="RXA35" s="462"/>
      <c r="RXB35" s="462"/>
      <c r="RXC35" s="462"/>
      <c r="RXD35" s="462"/>
      <c r="RXE35" s="462"/>
      <c r="RXF35" s="462"/>
      <c r="RXG35" s="462"/>
      <c r="RXH35" s="462"/>
      <c r="RXI35" s="462"/>
      <c r="RXJ35" s="462"/>
      <c r="RXK35" s="462"/>
      <c r="RXL35" s="462"/>
      <c r="RXM35" s="462"/>
      <c r="RXN35" s="462"/>
      <c r="RXO35" s="462"/>
      <c r="RXP35" s="462"/>
      <c r="RXQ35" s="462"/>
      <c r="RXR35" s="462"/>
      <c r="RXS35" s="462"/>
      <c r="RXT35" s="462"/>
      <c r="RXU35" s="462"/>
      <c r="RXV35" s="462"/>
      <c r="RXW35" s="462"/>
      <c r="RXX35" s="462"/>
      <c r="RXY35" s="462"/>
      <c r="RXZ35" s="462"/>
      <c r="RYA35" s="462"/>
      <c r="RYB35" s="462"/>
      <c r="RYC35" s="462"/>
      <c r="RYD35" s="462"/>
      <c r="RYE35" s="462"/>
      <c r="RYF35" s="462"/>
      <c r="RYG35" s="462"/>
      <c r="RYH35" s="462"/>
      <c r="RYI35" s="462"/>
      <c r="RYJ35" s="462"/>
      <c r="RYK35" s="462"/>
      <c r="RYL35" s="462"/>
      <c r="RYM35" s="462"/>
      <c r="RYN35" s="462"/>
      <c r="RYO35" s="462"/>
      <c r="RYP35" s="462"/>
      <c r="RYQ35" s="462"/>
      <c r="RYR35" s="462"/>
      <c r="RYS35" s="462"/>
      <c r="RYT35" s="462"/>
      <c r="RYU35" s="462"/>
      <c r="RYV35" s="462"/>
      <c r="RYW35" s="462"/>
      <c r="RYX35" s="462"/>
      <c r="RYY35" s="462"/>
      <c r="RYZ35" s="462"/>
      <c r="RZA35" s="462"/>
      <c r="RZB35" s="462"/>
      <c r="RZC35" s="462"/>
      <c r="RZD35" s="462"/>
      <c r="RZE35" s="462"/>
      <c r="RZF35" s="462"/>
      <c r="RZG35" s="462"/>
      <c r="RZH35" s="462"/>
      <c r="RZI35" s="462"/>
      <c r="RZJ35" s="462"/>
      <c r="RZK35" s="462"/>
      <c r="RZL35" s="462"/>
      <c r="RZM35" s="462"/>
      <c r="RZN35" s="462"/>
      <c r="RZO35" s="462"/>
      <c r="RZP35" s="462"/>
      <c r="RZQ35" s="462"/>
      <c r="RZR35" s="462"/>
      <c r="RZS35" s="462"/>
      <c r="RZT35" s="462"/>
      <c r="RZU35" s="462"/>
      <c r="RZV35" s="462"/>
      <c r="RZW35" s="462"/>
      <c r="RZX35" s="462"/>
      <c r="RZY35" s="462"/>
      <c r="RZZ35" s="462"/>
      <c r="SAA35" s="462"/>
      <c r="SAB35" s="462"/>
      <c r="SAC35" s="462"/>
      <c r="SAD35" s="462"/>
      <c r="SAE35" s="462"/>
      <c r="SAF35" s="462"/>
      <c r="SAG35" s="462"/>
      <c r="SAH35" s="462"/>
      <c r="SAI35" s="462"/>
      <c r="SAJ35" s="462"/>
      <c r="SAK35" s="462"/>
      <c r="SAL35" s="462"/>
      <c r="SAM35" s="462"/>
      <c r="SAN35" s="462"/>
      <c r="SAO35" s="462"/>
      <c r="SAP35" s="462"/>
      <c r="SAQ35" s="462"/>
      <c r="SAR35" s="462"/>
      <c r="SAS35" s="462"/>
      <c r="SAT35" s="462"/>
      <c r="SAU35" s="462"/>
      <c r="SAV35" s="462"/>
      <c r="SAW35" s="462"/>
      <c r="SAX35" s="462"/>
      <c r="SAY35" s="462"/>
      <c r="SAZ35" s="462"/>
      <c r="SBA35" s="462"/>
      <c r="SBB35" s="462"/>
      <c r="SBC35" s="462"/>
      <c r="SBD35" s="462"/>
      <c r="SBE35" s="462"/>
      <c r="SBF35" s="462"/>
      <c r="SBG35" s="462"/>
      <c r="SBH35" s="462"/>
      <c r="SBI35" s="462"/>
      <c r="SBJ35" s="462"/>
      <c r="SBK35" s="462"/>
      <c r="SBL35" s="462"/>
      <c r="SBM35" s="462"/>
      <c r="SBN35" s="462"/>
      <c r="SBO35" s="462"/>
      <c r="SBP35" s="462"/>
      <c r="SBQ35" s="462"/>
      <c r="SBR35" s="462"/>
      <c r="SBS35" s="462"/>
      <c r="SBT35" s="462"/>
      <c r="SBU35" s="462"/>
      <c r="SBV35" s="462"/>
      <c r="SBW35" s="462"/>
      <c r="SBX35" s="462"/>
      <c r="SBY35" s="462"/>
      <c r="SBZ35" s="462"/>
      <c r="SCA35" s="462"/>
      <c r="SCB35" s="462"/>
      <c r="SCC35" s="462"/>
      <c r="SCD35" s="462"/>
      <c r="SCE35" s="462"/>
      <c r="SCF35" s="462"/>
      <c r="SCG35" s="462"/>
      <c r="SCH35" s="462"/>
      <c r="SCI35" s="462"/>
      <c r="SCJ35" s="462"/>
      <c r="SCK35" s="462"/>
      <c r="SCL35" s="462"/>
      <c r="SCM35" s="462"/>
      <c r="SCN35" s="462"/>
      <c r="SCO35" s="462"/>
      <c r="SCP35" s="462"/>
      <c r="SCQ35" s="462"/>
      <c r="SCR35" s="462"/>
      <c r="SCS35" s="462"/>
      <c r="SCT35" s="462"/>
      <c r="SCU35" s="462"/>
      <c r="SCV35" s="462"/>
      <c r="SCW35" s="462"/>
      <c r="SCX35" s="462"/>
      <c r="SCY35" s="462"/>
      <c r="SCZ35" s="462"/>
      <c r="SDA35" s="462"/>
      <c r="SDB35" s="462"/>
      <c r="SDC35" s="462"/>
      <c r="SDD35" s="462"/>
      <c r="SDE35" s="462"/>
      <c r="SDF35" s="462"/>
      <c r="SDG35" s="462"/>
      <c r="SDH35" s="462"/>
      <c r="SDI35" s="462"/>
      <c r="SDJ35" s="462"/>
      <c r="SDK35" s="462"/>
      <c r="SDL35" s="462"/>
      <c r="SDM35" s="462"/>
      <c r="SDN35" s="462"/>
      <c r="SDO35" s="462"/>
      <c r="SDP35" s="462"/>
      <c r="SDQ35" s="462"/>
      <c r="SDR35" s="462"/>
      <c r="SDS35" s="462"/>
      <c r="SDT35" s="462"/>
      <c r="SDU35" s="462"/>
      <c r="SDV35" s="462"/>
      <c r="SDW35" s="462"/>
      <c r="SDX35" s="462"/>
      <c r="SDY35" s="462"/>
      <c r="SDZ35" s="462"/>
      <c r="SEA35" s="462"/>
      <c r="SEB35" s="462"/>
      <c r="SEC35" s="462"/>
      <c r="SED35" s="462"/>
      <c r="SEE35" s="462"/>
      <c r="SEF35" s="462"/>
      <c r="SEG35" s="462"/>
      <c r="SEH35" s="462"/>
      <c r="SEI35" s="462"/>
      <c r="SEJ35" s="462"/>
      <c r="SEK35" s="462"/>
      <c r="SEL35" s="462"/>
      <c r="SEM35" s="462"/>
      <c r="SEN35" s="462"/>
      <c r="SEO35" s="462"/>
      <c r="SEP35" s="462"/>
      <c r="SEQ35" s="462"/>
      <c r="SER35" s="462"/>
      <c r="SES35" s="462"/>
      <c r="SET35" s="462"/>
      <c r="SEU35" s="462"/>
      <c r="SEV35" s="462"/>
      <c r="SEW35" s="462"/>
      <c r="SEX35" s="462"/>
      <c r="SEY35" s="462"/>
      <c r="SEZ35" s="462"/>
      <c r="SFA35" s="462"/>
      <c r="SFB35" s="462"/>
      <c r="SFC35" s="462"/>
      <c r="SFD35" s="462"/>
      <c r="SFE35" s="462"/>
      <c r="SFF35" s="462"/>
      <c r="SFG35" s="462"/>
      <c r="SFH35" s="462"/>
      <c r="SFI35" s="462"/>
      <c r="SFJ35" s="462"/>
      <c r="SFK35" s="462"/>
      <c r="SFL35" s="462"/>
      <c r="SFM35" s="462"/>
      <c r="SFN35" s="462"/>
      <c r="SFO35" s="462"/>
      <c r="SFP35" s="462"/>
      <c r="SFQ35" s="462"/>
      <c r="SFR35" s="462"/>
      <c r="SFS35" s="462"/>
      <c r="SFT35" s="462"/>
      <c r="SFU35" s="462"/>
      <c r="SFV35" s="462"/>
      <c r="SFW35" s="462"/>
      <c r="SFX35" s="462"/>
      <c r="SFY35" s="462"/>
      <c r="SFZ35" s="462"/>
      <c r="SGA35" s="462"/>
      <c r="SGB35" s="462"/>
      <c r="SGC35" s="462"/>
      <c r="SGD35" s="462"/>
      <c r="SGE35" s="462"/>
      <c r="SGF35" s="462"/>
      <c r="SGG35" s="462"/>
      <c r="SGH35" s="462"/>
      <c r="SGI35" s="462"/>
      <c r="SGJ35" s="462"/>
      <c r="SGK35" s="462"/>
      <c r="SGL35" s="462"/>
      <c r="SGM35" s="462"/>
      <c r="SGN35" s="462"/>
      <c r="SGO35" s="462"/>
      <c r="SGP35" s="462"/>
      <c r="SGQ35" s="462"/>
      <c r="SGR35" s="462"/>
      <c r="SGS35" s="462"/>
      <c r="SGT35" s="462"/>
      <c r="SGU35" s="462"/>
      <c r="SGV35" s="462"/>
      <c r="SGW35" s="462"/>
      <c r="SGX35" s="462"/>
      <c r="SGY35" s="462"/>
      <c r="SGZ35" s="462"/>
      <c r="SHA35" s="462"/>
      <c r="SHB35" s="462"/>
      <c r="SHC35" s="462"/>
      <c r="SHD35" s="462"/>
      <c r="SHE35" s="462"/>
      <c r="SHF35" s="462"/>
      <c r="SHG35" s="462"/>
      <c r="SHH35" s="462"/>
      <c r="SHI35" s="462"/>
      <c r="SHJ35" s="462"/>
      <c r="SHK35" s="462"/>
      <c r="SHL35" s="462"/>
      <c r="SHM35" s="462"/>
      <c r="SHN35" s="462"/>
      <c r="SHO35" s="462"/>
      <c r="SHP35" s="462"/>
      <c r="SHQ35" s="462"/>
      <c r="SHR35" s="462"/>
      <c r="SHS35" s="462"/>
      <c r="SHT35" s="462"/>
      <c r="SHU35" s="462"/>
      <c r="SHV35" s="462"/>
      <c r="SHW35" s="462"/>
      <c r="SHX35" s="462"/>
      <c r="SHY35" s="462"/>
      <c r="SHZ35" s="462"/>
      <c r="SIA35" s="462"/>
      <c r="SIB35" s="462"/>
      <c r="SIC35" s="462"/>
      <c r="SID35" s="462"/>
      <c r="SIE35" s="462"/>
      <c r="SIF35" s="462"/>
      <c r="SIG35" s="462"/>
      <c r="SIH35" s="462"/>
      <c r="SII35" s="462"/>
      <c r="SIJ35" s="462"/>
      <c r="SIK35" s="462"/>
      <c r="SIL35" s="462"/>
      <c r="SIM35" s="462"/>
      <c r="SIN35" s="462"/>
      <c r="SIO35" s="462"/>
      <c r="SIP35" s="462"/>
      <c r="SIQ35" s="462"/>
      <c r="SIR35" s="462"/>
      <c r="SIS35" s="462"/>
      <c r="SIT35" s="462"/>
      <c r="SIU35" s="462"/>
      <c r="SIV35" s="462"/>
      <c r="SIW35" s="462"/>
      <c r="SIX35" s="462"/>
      <c r="SIY35" s="462"/>
      <c r="SIZ35" s="462"/>
      <c r="SJA35" s="462"/>
      <c r="SJB35" s="462"/>
      <c r="SJC35" s="462"/>
      <c r="SJD35" s="462"/>
      <c r="SJE35" s="462"/>
      <c r="SJF35" s="462"/>
      <c r="SJG35" s="462"/>
      <c r="SJH35" s="462"/>
      <c r="SJI35" s="462"/>
      <c r="SJJ35" s="462"/>
      <c r="SJK35" s="462"/>
      <c r="SJL35" s="462"/>
      <c r="SJM35" s="462"/>
      <c r="SJN35" s="462"/>
      <c r="SJO35" s="462"/>
      <c r="SJP35" s="462"/>
      <c r="SJQ35" s="462"/>
      <c r="SJR35" s="462"/>
      <c r="SJS35" s="462"/>
      <c r="SJT35" s="462"/>
      <c r="SJU35" s="462"/>
      <c r="SJV35" s="462"/>
      <c r="SJW35" s="462"/>
      <c r="SJX35" s="462"/>
      <c r="SJY35" s="462"/>
      <c r="SJZ35" s="462"/>
      <c r="SKA35" s="462"/>
      <c r="SKB35" s="462"/>
      <c r="SKC35" s="462"/>
      <c r="SKD35" s="462"/>
      <c r="SKE35" s="462"/>
      <c r="SKF35" s="462"/>
      <c r="SKG35" s="462"/>
      <c r="SKH35" s="462"/>
      <c r="SKI35" s="462"/>
      <c r="SKJ35" s="462"/>
      <c r="SKK35" s="462"/>
      <c r="SKL35" s="462"/>
      <c r="SKM35" s="462"/>
      <c r="SKN35" s="462"/>
      <c r="SKO35" s="462"/>
      <c r="SKP35" s="462"/>
      <c r="SKQ35" s="462"/>
      <c r="SKR35" s="462"/>
      <c r="SKS35" s="462"/>
      <c r="SKT35" s="462"/>
      <c r="SKU35" s="462"/>
      <c r="SKV35" s="462"/>
      <c r="SKW35" s="462"/>
      <c r="SKX35" s="462"/>
      <c r="SKY35" s="462"/>
      <c r="SKZ35" s="462"/>
      <c r="SLA35" s="462"/>
      <c r="SLB35" s="462"/>
      <c r="SLC35" s="462"/>
      <c r="SLD35" s="462"/>
      <c r="SLE35" s="462"/>
      <c r="SLF35" s="462"/>
      <c r="SLG35" s="462"/>
      <c r="SLH35" s="462"/>
      <c r="SLI35" s="462"/>
      <c r="SLJ35" s="462"/>
      <c r="SLK35" s="462"/>
      <c r="SLL35" s="462"/>
      <c r="SLM35" s="462"/>
      <c r="SLN35" s="462"/>
      <c r="SLO35" s="462"/>
      <c r="SLP35" s="462"/>
      <c r="SLQ35" s="462"/>
      <c r="SLR35" s="462"/>
      <c r="SLS35" s="462"/>
      <c r="SLT35" s="462"/>
      <c r="SLU35" s="462"/>
      <c r="SLV35" s="462"/>
      <c r="SLW35" s="462"/>
      <c r="SLX35" s="462"/>
      <c r="SLY35" s="462"/>
      <c r="SLZ35" s="462"/>
      <c r="SMA35" s="462"/>
      <c r="SMB35" s="462"/>
      <c r="SMC35" s="462"/>
      <c r="SMD35" s="462"/>
      <c r="SME35" s="462"/>
      <c r="SMF35" s="462"/>
      <c r="SMG35" s="462"/>
      <c r="SMH35" s="462"/>
      <c r="SMI35" s="462"/>
      <c r="SMJ35" s="462"/>
      <c r="SMK35" s="462"/>
      <c r="SML35" s="462"/>
      <c r="SMM35" s="462"/>
      <c r="SMN35" s="462"/>
      <c r="SMO35" s="462"/>
      <c r="SMP35" s="462"/>
      <c r="SMQ35" s="462"/>
      <c r="SMR35" s="462"/>
      <c r="SMS35" s="462"/>
      <c r="SMT35" s="462"/>
      <c r="SMU35" s="462"/>
      <c r="SMV35" s="462"/>
      <c r="SMW35" s="462"/>
      <c r="SMX35" s="462"/>
      <c r="SMY35" s="462"/>
      <c r="SMZ35" s="462"/>
      <c r="SNA35" s="462"/>
      <c r="SNB35" s="462"/>
      <c r="SNC35" s="462"/>
      <c r="SND35" s="462"/>
      <c r="SNE35" s="462"/>
      <c r="SNF35" s="462"/>
      <c r="SNG35" s="462"/>
      <c r="SNH35" s="462"/>
      <c r="SNI35" s="462"/>
      <c r="SNJ35" s="462"/>
      <c r="SNK35" s="462"/>
      <c r="SNL35" s="462"/>
      <c r="SNM35" s="462"/>
      <c r="SNN35" s="462"/>
      <c r="SNO35" s="462"/>
      <c r="SNP35" s="462"/>
      <c r="SNQ35" s="462"/>
      <c r="SNR35" s="462"/>
      <c r="SNS35" s="462"/>
      <c r="SNT35" s="462"/>
      <c r="SNU35" s="462"/>
      <c r="SNV35" s="462"/>
      <c r="SNW35" s="462"/>
      <c r="SNX35" s="462"/>
      <c r="SNY35" s="462"/>
      <c r="SNZ35" s="462"/>
      <c r="SOA35" s="462"/>
      <c r="SOB35" s="462"/>
      <c r="SOC35" s="462"/>
      <c r="SOD35" s="462"/>
      <c r="SOE35" s="462"/>
      <c r="SOF35" s="462"/>
      <c r="SOG35" s="462"/>
      <c r="SOH35" s="462"/>
      <c r="SOI35" s="462"/>
      <c r="SOJ35" s="462"/>
      <c r="SOK35" s="462"/>
      <c r="SOL35" s="462"/>
      <c r="SOM35" s="462"/>
      <c r="SON35" s="462"/>
      <c r="SOO35" s="462"/>
      <c r="SOP35" s="462"/>
      <c r="SOQ35" s="462"/>
      <c r="SOR35" s="462"/>
      <c r="SOS35" s="462"/>
      <c r="SOT35" s="462"/>
      <c r="SOU35" s="462"/>
      <c r="SOV35" s="462"/>
      <c r="SOW35" s="462"/>
      <c r="SOX35" s="462"/>
      <c r="SOY35" s="462"/>
      <c r="SOZ35" s="462"/>
      <c r="SPA35" s="462"/>
      <c r="SPB35" s="462"/>
      <c r="SPC35" s="462"/>
      <c r="SPD35" s="462"/>
      <c r="SPE35" s="462"/>
      <c r="SPF35" s="462"/>
      <c r="SPG35" s="462"/>
      <c r="SPH35" s="462"/>
      <c r="SPI35" s="462"/>
      <c r="SPJ35" s="462"/>
      <c r="SPK35" s="462"/>
      <c r="SPL35" s="462"/>
      <c r="SPM35" s="462"/>
      <c r="SPN35" s="462"/>
      <c r="SPO35" s="462"/>
      <c r="SPP35" s="462"/>
      <c r="SPQ35" s="462"/>
      <c r="SPR35" s="462"/>
      <c r="SPS35" s="462"/>
      <c r="SPT35" s="462"/>
      <c r="SPU35" s="462"/>
      <c r="SPV35" s="462"/>
      <c r="SPW35" s="462"/>
      <c r="SPX35" s="462"/>
      <c r="SPY35" s="462"/>
      <c r="SPZ35" s="462"/>
      <c r="SQA35" s="462"/>
      <c r="SQB35" s="462"/>
      <c r="SQC35" s="462"/>
      <c r="SQD35" s="462"/>
      <c r="SQE35" s="462"/>
      <c r="SQF35" s="462"/>
      <c r="SQG35" s="462"/>
      <c r="SQH35" s="462"/>
      <c r="SQI35" s="462"/>
      <c r="SQJ35" s="462"/>
      <c r="SQK35" s="462"/>
      <c r="SQL35" s="462"/>
      <c r="SQM35" s="462"/>
      <c r="SQN35" s="462"/>
      <c r="SQO35" s="462"/>
      <c r="SQP35" s="462"/>
      <c r="SQQ35" s="462"/>
      <c r="SQR35" s="462"/>
      <c r="SQS35" s="462"/>
      <c r="SQT35" s="462"/>
      <c r="SQU35" s="462"/>
      <c r="SQV35" s="462"/>
      <c r="SQW35" s="462"/>
      <c r="SQX35" s="462"/>
      <c r="SQY35" s="462"/>
      <c r="SQZ35" s="462"/>
      <c r="SRA35" s="462"/>
      <c r="SRB35" s="462"/>
      <c r="SRC35" s="462"/>
      <c r="SRD35" s="462"/>
      <c r="SRE35" s="462"/>
      <c r="SRF35" s="462"/>
      <c r="SRG35" s="462"/>
      <c r="SRH35" s="462"/>
      <c r="SRI35" s="462"/>
      <c r="SRJ35" s="462"/>
      <c r="SRK35" s="462"/>
      <c r="SRL35" s="462"/>
      <c r="SRM35" s="462"/>
      <c r="SRN35" s="462"/>
      <c r="SRO35" s="462"/>
      <c r="SRP35" s="462"/>
      <c r="SRQ35" s="462"/>
      <c r="SRR35" s="462"/>
      <c r="SRS35" s="462"/>
      <c r="SRT35" s="462"/>
      <c r="SRU35" s="462"/>
      <c r="SRV35" s="462"/>
      <c r="SRW35" s="462"/>
      <c r="SRX35" s="462"/>
      <c r="SRY35" s="462"/>
      <c r="SRZ35" s="462"/>
      <c r="SSA35" s="462"/>
      <c r="SSB35" s="462"/>
      <c r="SSC35" s="462"/>
      <c r="SSD35" s="462"/>
      <c r="SSE35" s="462"/>
      <c r="SSF35" s="462"/>
      <c r="SSG35" s="462"/>
      <c r="SSH35" s="462"/>
      <c r="SSI35" s="462"/>
      <c r="SSJ35" s="462"/>
      <c r="SSK35" s="462"/>
      <c r="SSL35" s="462"/>
      <c r="SSM35" s="462"/>
      <c r="SSN35" s="462"/>
      <c r="SSO35" s="462"/>
      <c r="SSP35" s="462"/>
      <c r="SSQ35" s="462"/>
      <c r="SSR35" s="462"/>
      <c r="SSS35" s="462"/>
      <c r="SST35" s="462"/>
      <c r="SSU35" s="462"/>
      <c r="SSV35" s="462"/>
      <c r="SSW35" s="462"/>
      <c r="SSX35" s="462"/>
      <c r="SSY35" s="462"/>
      <c r="SSZ35" s="462"/>
      <c r="STA35" s="462"/>
      <c r="STB35" s="462"/>
      <c r="STC35" s="462"/>
      <c r="STD35" s="462"/>
      <c r="STE35" s="462"/>
      <c r="STF35" s="462"/>
      <c r="STG35" s="462"/>
      <c r="STH35" s="462"/>
      <c r="STI35" s="462"/>
      <c r="STJ35" s="462"/>
      <c r="STK35" s="462"/>
      <c r="STL35" s="462"/>
      <c r="STM35" s="462"/>
      <c r="STN35" s="462"/>
      <c r="STO35" s="462"/>
      <c r="STP35" s="462"/>
      <c r="STQ35" s="462"/>
      <c r="STR35" s="462"/>
      <c r="STS35" s="462"/>
      <c r="STT35" s="462"/>
      <c r="STU35" s="462"/>
      <c r="STV35" s="462"/>
      <c r="STW35" s="462"/>
      <c r="STX35" s="462"/>
      <c r="STY35" s="462"/>
      <c r="STZ35" s="462"/>
      <c r="SUA35" s="462"/>
      <c r="SUB35" s="462"/>
      <c r="SUC35" s="462"/>
      <c r="SUD35" s="462"/>
      <c r="SUE35" s="462"/>
      <c r="SUF35" s="462"/>
      <c r="SUG35" s="462"/>
      <c r="SUH35" s="462"/>
      <c r="SUI35" s="462"/>
      <c r="SUJ35" s="462"/>
      <c r="SUK35" s="462"/>
      <c r="SUL35" s="462"/>
      <c r="SUM35" s="462"/>
      <c r="SUN35" s="462"/>
      <c r="SUO35" s="462"/>
      <c r="SUP35" s="462"/>
      <c r="SUQ35" s="462"/>
      <c r="SUR35" s="462"/>
      <c r="SUS35" s="462"/>
      <c r="SUT35" s="462"/>
      <c r="SUU35" s="462"/>
      <c r="SUV35" s="462"/>
      <c r="SUW35" s="462"/>
      <c r="SUX35" s="462"/>
      <c r="SUY35" s="462"/>
      <c r="SUZ35" s="462"/>
      <c r="SVA35" s="462"/>
      <c r="SVB35" s="462"/>
      <c r="SVC35" s="462"/>
      <c r="SVD35" s="462"/>
      <c r="SVE35" s="462"/>
      <c r="SVF35" s="462"/>
      <c r="SVG35" s="462"/>
      <c r="SVH35" s="462"/>
      <c r="SVI35" s="462"/>
      <c r="SVJ35" s="462"/>
      <c r="SVK35" s="462"/>
      <c r="SVL35" s="462"/>
      <c r="SVM35" s="462"/>
      <c r="SVN35" s="462"/>
      <c r="SVO35" s="462"/>
      <c r="SVP35" s="462"/>
      <c r="SVQ35" s="462"/>
      <c r="SVR35" s="462"/>
      <c r="SVS35" s="462"/>
      <c r="SVT35" s="462"/>
      <c r="SVU35" s="462"/>
      <c r="SVV35" s="462"/>
      <c r="SVW35" s="462"/>
      <c r="SVX35" s="462"/>
      <c r="SVY35" s="462"/>
      <c r="SVZ35" s="462"/>
      <c r="SWA35" s="462"/>
      <c r="SWB35" s="462"/>
      <c r="SWC35" s="462"/>
      <c r="SWD35" s="462"/>
      <c r="SWE35" s="462"/>
      <c r="SWF35" s="462"/>
      <c r="SWG35" s="462"/>
      <c r="SWH35" s="462"/>
      <c r="SWI35" s="462"/>
      <c r="SWJ35" s="462"/>
      <c r="SWK35" s="462"/>
      <c r="SWL35" s="462"/>
      <c r="SWM35" s="462"/>
      <c r="SWN35" s="462"/>
      <c r="SWO35" s="462"/>
      <c r="SWP35" s="462"/>
      <c r="SWQ35" s="462"/>
      <c r="SWR35" s="462"/>
      <c r="SWS35" s="462"/>
      <c r="SWT35" s="462"/>
      <c r="SWU35" s="462"/>
      <c r="SWV35" s="462"/>
      <c r="SWW35" s="462"/>
      <c r="SWX35" s="462"/>
      <c r="SWY35" s="462"/>
      <c r="SWZ35" s="462"/>
      <c r="SXA35" s="462"/>
      <c r="SXB35" s="462"/>
      <c r="SXC35" s="462"/>
      <c r="SXD35" s="462"/>
      <c r="SXE35" s="462"/>
      <c r="SXF35" s="462"/>
      <c r="SXG35" s="462"/>
      <c r="SXH35" s="462"/>
      <c r="SXI35" s="462"/>
      <c r="SXJ35" s="462"/>
      <c r="SXK35" s="462"/>
      <c r="SXL35" s="462"/>
      <c r="SXM35" s="462"/>
      <c r="SXN35" s="462"/>
      <c r="SXO35" s="462"/>
      <c r="SXP35" s="462"/>
      <c r="SXQ35" s="462"/>
      <c r="SXR35" s="462"/>
      <c r="SXS35" s="462"/>
      <c r="SXT35" s="462"/>
      <c r="SXU35" s="462"/>
      <c r="SXV35" s="462"/>
      <c r="SXW35" s="462"/>
      <c r="SXX35" s="462"/>
      <c r="SXY35" s="462"/>
      <c r="SXZ35" s="462"/>
      <c r="SYA35" s="462"/>
      <c r="SYB35" s="462"/>
      <c r="SYC35" s="462"/>
      <c r="SYD35" s="462"/>
      <c r="SYE35" s="462"/>
      <c r="SYF35" s="462"/>
      <c r="SYG35" s="462"/>
      <c r="SYH35" s="462"/>
      <c r="SYI35" s="462"/>
      <c r="SYJ35" s="462"/>
      <c r="SYK35" s="462"/>
      <c r="SYL35" s="462"/>
      <c r="SYM35" s="462"/>
      <c r="SYN35" s="462"/>
      <c r="SYO35" s="462"/>
      <c r="SYP35" s="462"/>
      <c r="SYQ35" s="462"/>
      <c r="SYR35" s="462"/>
      <c r="SYS35" s="462"/>
      <c r="SYT35" s="462"/>
      <c r="SYU35" s="462"/>
      <c r="SYV35" s="462"/>
      <c r="SYW35" s="462"/>
      <c r="SYX35" s="462"/>
      <c r="SYY35" s="462"/>
      <c r="SYZ35" s="462"/>
      <c r="SZA35" s="462"/>
      <c r="SZB35" s="462"/>
      <c r="SZC35" s="462"/>
      <c r="SZD35" s="462"/>
      <c r="SZE35" s="462"/>
      <c r="SZF35" s="462"/>
      <c r="SZG35" s="462"/>
      <c r="SZH35" s="462"/>
      <c r="SZI35" s="462"/>
      <c r="SZJ35" s="462"/>
      <c r="SZK35" s="462"/>
      <c r="SZL35" s="462"/>
      <c r="SZM35" s="462"/>
      <c r="SZN35" s="462"/>
      <c r="SZO35" s="462"/>
      <c r="SZP35" s="462"/>
      <c r="SZQ35" s="462"/>
      <c r="SZR35" s="462"/>
      <c r="SZS35" s="462"/>
      <c r="SZT35" s="462"/>
      <c r="SZU35" s="462"/>
      <c r="SZV35" s="462"/>
      <c r="SZW35" s="462"/>
      <c r="SZX35" s="462"/>
      <c r="SZY35" s="462"/>
      <c r="SZZ35" s="462"/>
      <c r="TAA35" s="462"/>
      <c r="TAB35" s="462"/>
      <c r="TAC35" s="462"/>
      <c r="TAD35" s="462"/>
      <c r="TAE35" s="462"/>
      <c r="TAF35" s="462"/>
      <c r="TAG35" s="462"/>
      <c r="TAH35" s="462"/>
      <c r="TAI35" s="462"/>
      <c r="TAJ35" s="462"/>
      <c r="TAK35" s="462"/>
      <c r="TAL35" s="462"/>
      <c r="TAM35" s="462"/>
      <c r="TAN35" s="462"/>
      <c r="TAO35" s="462"/>
      <c r="TAP35" s="462"/>
      <c r="TAQ35" s="462"/>
      <c r="TAR35" s="462"/>
      <c r="TAS35" s="462"/>
      <c r="TAT35" s="462"/>
      <c r="TAU35" s="462"/>
      <c r="TAV35" s="462"/>
      <c r="TAW35" s="462"/>
      <c r="TAX35" s="462"/>
      <c r="TAY35" s="462"/>
      <c r="TAZ35" s="462"/>
      <c r="TBA35" s="462"/>
      <c r="TBB35" s="462"/>
      <c r="TBC35" s="462"/>
      <c r="TBD35" s="462"/>
      <c r="TBE35" s="462"/>
      <c r="TBF35" s="462"/>
      <c r="TBG35" s="462"/>
      <c r="TBH35" s="462"/>
      <c r="TBI35" s="462"/>
      <c r="TBJ35" s="462"/>
      <c r="TBK35" s="462"/>
      <c r="TBL35" s="462"/>
      <c r="TBM35" s="462"/>
      <c r="TBN35" s="462"/>
      <c r="TBO35" s="462"/>
      <c r="TBP35" s="462"/>
      <c r="TBQ35" s="462"/>
      <c r="TBR35" s="462"/>
      <c r="TBS35" s="462"/>
      <c r="TBT35" s="462"/>
      <c r="TBU35" s="462"/>
      <c r="TBV35" s="462"/>
      <c r="TBW35" s="462"/>
      <c r="TBX35" s="462"/>
      <c r="TBY35" s="462"/>
      <c r="TBZ35" s="462"/>
      <c r="TCA35" s="462"/>
      <c r="TCB35" s="462"/>
      <c r="TCC35" s="462"/>
      <c r="TCD35" s="462"/>
      <c r="TCE35" s="462"/>
      <c r="TCF35" s="462"/>
      <c r="TCG35" s="462"/>
      <c r="TCH35" s="462"/>
      <c r="TCI35" s="462"/>
      <c r="TCJ35" s="462"/>
      <c r="TCK35" s="462"/>
      <c r="TCL35" s="462"/>
      <c r="TCM35" s="462"/>
      <c r="TCN35" s="462"/>
      <c r="TCO35" s="462"/>
      <c r="TCP35" s="462"/>
      <c r="TCQ35" s="462"/>
      <c r="TCR35" s="462"/>
      <c r="TCS35" s="462"/>
      <c r="TCT35" s="462"/>
      <c r="TCU35" s="462"/>
      <c r="TCV35" s="462"/>
      <c r="TCW35" s="462"/>
      <c r="TCX35" s="462"/>
      <c r="TCY35" s="462"/>
      <c r="TCZ35" s="462"/>
      <c r="TDA35" s="462"/>
      <c r="TDB35" s="462"/>
      <c r="TDC35" s="462"/>
      <c r="TDD35" s="462"/>
      <c r="TDE35" s="462"/>
      <c r="TDF35" s="462"/>
      <c r="TDG35" s="462"/>
      <c r="TDH35" s="462"/>
      <c r="TDI35" s="462"/>
      <c r="TDJ35" s="462"/>
      <c r="TDK35" s="462"/>
      <c r="TDL35" s="462"/>
      <c r="TDM35" s="462"/>
      <c r="TDN35" s="462"/>
      <c r="TDO35" s="462"/>
      <c r="TDP35" s="462"/>
      <c r="TDQ35" s="462"/>
      <c r="TDR35" s="462"/>
      <c r="TDS35" s="462"/>
      <c r="TDT35" s="462"/>
      <c r="TDU35" s="462"/>
      <c r="TDV35" s="462"/>
      <c r="TDW35" s="462"/>
      <c r="TDX35" s="462"/>
      <c r="TDY35" s="462"/>
      <c r="TDZ35" s="462"/>
      <c r="TEA35" s="462"/>
      <c r="TEB35" s="462"/>
      <c r="TEC35" s="462"/>
      <c r="TED35" s="462"/>
      <c r="TEE35" s="462"/>
      <c r="TEF35" s="462"/>
      <c r="TEG35" s="462"/>
      <c r="TEH35" s="462"/>
      <c r="TEI35" s="462"/>
      <c r="TEJ35" s="462"/>
      <c r="TEK35" s="462"/>
      <c r="TEL35" s="462"/>
      <c r="TEM35" s="462"/>
      <c r="TEN35" s="462"/>
      <c r="TEO35" s="462"/>
      <c r="TEP35" s="462"/>
      <c r="TEQ35" s="462"/>
      <c r="TER35" s="462"/>
      <c r="TES35" s="462"/>
      <c r="TET35" s="462"/>
      <c r="TEU35" s="462"/>
      <c r="TEV35" s="462"/>
      <c r="TEW35" s="462"/>
      <c r="TEX35" s="462"/>
      <c r="TEY35" s="462"/>
      <c r="TEZ35" s="462"/>
      <c r="TFA35" s="462"/>
      <c r="TFB35" s="462"/>
      <c r="TFC35" s="462"/>
      <c r="TFD35" s="462"/>
      <c r="TFE35" s="462"/>
      <c r="TFF35" s="462"/>
      <c r="TFG35" s="462"/>
      <c r="TFH35" s="462"/>
      <c r="TFI35" s="462"/>
      <c r="TFJ35" s="462"/>
      <c r="TFK35" s="462"/>
      <c r="TFL35" s="462"/>
      <c r="TFM35" s="462"/>
      <c r="TFN35" s="462"/>
      <c r="TFO35" s="462"/>
      <c r="TFP35" s="462"/>
      <c r="TFQ35" s="462"/>
      <c r="TFR35" s="462"/>
      <c r="TFS35" s="462"/>
      <c r="TFT35" s="462"/>
      <c r="TFU35" s="462"/>
      <c r="TFV35" s="462"/>
      <c r="TFW35" s="462"/>
      <c r="TFX35" s="462"/>
      <c r="TFY35" s="462"/>
      <c r="TFZ35" s="462"/>
      <c r="TGA35" s="462"/>
      <c r="TGB35" s="462"/>
      <c r="TGC35" s="462"/>
      <c r="TGD35" s="462"/>
      <c r="TGE35" s="462"/>
      <c r="TGF35" s="462"/>
      <c r="TGG35" s="462"/>
      <c r="TGH35" s="462"/>
      <c r="TGI35" s="462"/>
      <c r="TGJ35" s="462"/>
      <c r="TGK35" s="462"/>
      <c r="TGL35" s="462"/>
      <c r="TGM35" s="462"/>
      <c r="TGN35" s="462"/>
      <c r="TGO35" s="462"/>
      <c r="TGP35" s="462"/>
      <c r="TGQ35" s="462"/>
      <c r="TGR35" s="462"/>
      <c r="TGS35" s="462"/>
      <c r="TGT35" s="462"/>
      <c r="TGU35" s="462"/>
      <c r="TGV35" s="462"/>
      <c r="TGW35" s="462"/>
      <c r="TGX35" s="462"/>
      <c r="TGY35" s="462"/>
      <c r="TGZ35" s="462"/>
      <c r="THA35" s="462"/>
      <c r="THB35" s="462"/>
      <c r="THC35" s="462"/>
      <c r="THD35" s="462"/>
      <c r="THE35" s="462"/>
      <c r="THF35" s="462"/>
      <c r="THG35" s="462"/>
      <c r="THH35" s="462"/>
      <c r="THI35" s="462"/>
      <c r="THJ35" s="462"/>
      <c r="THK35" s="462"/>
      <c r="THL35" s="462"/>
      <c r="THM35" s="462"/>
      <c r="THN35" s="462"/>
      <c r="THO35" s="462"/>
      <c r="THP35" s="462"/>
      <c r="THQ35" s="462"/>
      <c r="THR35" s="462"/>
      <c r="THS35" s="462"/>
      <c r="THT35" s="462"/>
      <c r="THU35" s="462"/>
      <c r="THV35" s="462"/>
      <c r="THW35" s="462"/>
      <c r="THX35" s="462"/>
      <c r="THY35" s="462"/>
      <c r="THZ35" s="462"/>
      <c r="TIA35" s="462"/>
      <c r="TIB35" s="462"/>
      <c r="TIC35" s="462"/>
      <c r="TID35" s="462"/>
      <c r="TIE35" s="462"/>
      <c r="TIF35" s="462"/>
      <c r="TIG35" s="462"/>
      <c r="TIH35" s="462"/>
      <c r="TII35" s="462"/>
      <c r="TIJ35" s="462"/>
      <c r="TIK35" s="462"/>
      <c r="TIL35" s="462"/>
      <c r="TIM35" s="462"/>
      <c r="TIN35" s="462"/>
      <c r="TIO35" s="462"/>
      <c r="TIP35" s="462"/>
      <c r="TIQ35" s="462"/>
      <c r="TIR35" s="462"/>
      <c r="TIS35" s="462"/>
      <c r="TIT35" s="462"/>
      <c r="TIU35" s="462"/>
      <c r="TIV35" s="462"/>
      <c r="TIW35" s="462"/>
      <c r="TIX35" s="462"/>
      <c r="TIY35" s="462"/>
      <c r="TIZ35" s="462"/>
      <c r="TJA35" s="462"/>
      <c r="TJB35" s="462"/>
      <c r="TJC35" s="462"/>
      <c r="TJD35" s="462"/>
      <c r="TJE35" s="462"/>
      <c r="TJF35" s="462"/>
      <c r="TJG35" s="462"/>
      <c r="TJH35" s="462"/>
      <c r="TJI35" s="462"/>
      <c r="TJJ35" s="462"/>
      <c r="TJK35" s="462"/>
      <c r="TJL35" s="462"/>
      <c r="TJM35" s="462"/>
      <c r="TJN35" s="462"/>
      <c r="TJO35" s="462"/>
      <c r="TJP35" s="462"/>
      <c r="TJQ35" s="462"/>
      <c r="TJR35" s="462"/>
      <c r="TJS35" s="462"/>
      <c r="TJT35" s="462"/>
      <c r="TJU35" s="462"/>
      <c r="TJV35" s="462"/>
      <c r="TJW35" s="462"/>
      <c r="TJX35" s="462"/>
      <c r="TJY35" s="462"/>
      <c r="TJZ35" s="462"/>
      <c r="TKA35" s="462"/>
      <c r="TKB35" s="462"/>
      <c r="TKC35" s="462"/>
      <c r="TKD35" s="462"/>
      <c r="TKE35" s="462"/>
      <c r="TKF35" s="462"/>
      <c r="TKG35" s="462"/>
      <c r="TKH35" s="462"/>
      <c r="TKI35" s="462"/>
      <c r="TKJ35" s="462"/>
      <c r="TKK35" s="462"/>
      <c r="TKL35" s="462"/>
      <c r="TKM35" s="462"/>
      <c r="TKN35" s="462"/>
      <c r="TKO35" s="462"/>
      <c r="TKP35" s="462"/>
      <c r="TKQ35" s="462"/>
      <c r="TKR35" s="462"/>
      <c r="TKS35" s="462"/>
      <c r="TKT35" s="462"/>
      <c r="TKU35" s="462"/>
      <c r="TKV35" s="462"/>
      <c r="TKW35" s="462"/>
      <c r="TKX35" s="462"/>
      <c r="TKY35" s="462"/>
      <c r="TKZ35" s="462"/>
      <c r="TLA35" s="462"/>
      <c r="TLB35" s="462"/>
      <c r="TLC35" s="462"/>
      <c r="TLD35" s="462"/>
      <c r="TLE35" s="462"/>
      <c r="TLF35" s="462"/>
      <c r="TLG35" s="462"/>
      <c r="TLH35" s="462"/>
      <c r="TLI35" s="462"/>
      <c r="TLJ35" s="462"/>
      <c r="TLK35" s="462"/>
      <c r="TLL35" s="462"/>
      <c r="TLM35" s="462"/>
      <c r="TLN35" s="462"/>
      <c r="TLO35" s="462"/>
      <c r="TLP35" s="462"/>
      <c r="TLQ35" s="462"/>
      <c r="TLR35" s="462"/>
      <c r="TLS35" s="462"/>
      <c r="TLT35" s="462"/>
      <c r="TLU35" s="462"/>
      <c r="TLV35" s="462"/>
      <c r="TLW35" s="462"/>
      <c r="TLX35" s="462"/>
      <c r="TLY35" s="462"/>
      <c r="TLZ35" s="462"/>
      <c r="TMA35" s="462"/>
      <c r="TMB35" s="462"/>
      <c r="TMC35" s="462"/>
      <c r="TMD35" s="462"/>
      <c r="TME35" s="462"/>
      <c r="TMF35" s="462"/>
      <c r="TMG35" s="462"/>
      <c r="TMH35" s="462"/>
      <c r="TMI35" s="462"/>
      <c r="TMJ35" s="462"/>
      <c r="TMK35" s="462"/>
      <c r="TML35" s="462"/>
      <c r="TMM35" s="462"/>
      <c r="TMN35" s="462"/>
      <c r="TMO35" s="462"/>
      <c r="TMP35" s="462"/>
      <c r="TMQ35" s="462"/>
      <c r="TMR35" s="462"/>
      <c r="TMS35" s="462"/>
      <c r="TMT35" s="462"/>
      <c r="TMU35" s="462"/>
      <c r="TMV35" s="462"/>
      <c r="TMW35" s="462"/>
      <c r="TMX35" s="462"/>
      <c r="TMY35" s="462"/>
      <c r="TMZ35" s="462"/>
      <c r="TNA35" s="462"/>
      <c r="TNB35" s="462"/>
      <c r="TNC35" s="462"/>
      <c r="TND35" s="462"/>
      <c r="TNE35" s="462"/>
      <c r="TNF35" s="462"/>
      <c r="TNG35" s="462"/>
      <c r="TNH35" s="462"/>
      <c r="TNI35" s="462"/>
      <c r="TNJ35" s="462"/>
      <c r="TNK35" s="462"/>
      <c r="TNL35" s="462"/>
      <c r="TNM35" s="462"/>
      <c r="TNN35" s="462"/>
      <c r="TNO35" s="462"/>
      <c r="TNP35" s="462"/>
      <c r="TNQ35" s="462"/>
      <c r="TNR35" s="462"/>
      <c r="TNS35" s="462"/>
      <c r="TNT35" s="462"/>
      <c r="TNU35" s="462"/>
      <c r="TNV35" s="462"/>
      <c r="TNW35" s="462"/>
      <c r="TNX35" s="462"/>
      <c r="TNY35" s="462"/>
      <c r="TNZ35" s="462"/>
      <c r="TOA35" s="462"/>
      <c r="TOB35" s="462"/>
      <c r="TOC35" s="462"/>
      <c r="TOD35" s="462"/>
      <c r="TOE35" s="462"/>
      <c r="TOF35" s="462"/>
      <c r="TOG35" s="462"/>
      <c r="TOH35" s="462"/>
      <c r="TOI35" s="462"/>
      <c r="TOJ35" s="462"/>
      <c r="TOK35" s="462"/>
      <c r="TOL35" s="462"/>
      <c r="TOM35" s="462"/>
      <c r="TON35" s="462"/>
      <c r="TOO35" s="462"/>
      <c r="TOP35" s="462"/>
      <c r="TOQ35" s="462"/>
      <c r="TOR35" s="462"/>
      <c r="TOS35" s="462"/>
      <c r="TOT35" s="462"/>
      <c r="TOU35" s="462"/>
      <c r="TOV35" s="462"/>
      <c r="TOW35" s="462"/>
      <c r="TOX35" s="462"/>
      <c r="TOY35" s="462"/>
      <c r="TOZ35" s="462"/>
      <c r="TPA35" s="462"/>
      <c r="TPB35" s="462"/>
      <c r="TPC35" s="462"/>
      <c r="TPD35" s="462"/>
      <c r="TPE35" s="462"/>
      <c r="TPF35" s="462"/>
      <c r="TPG35" s="462"/>
      <c r="TPH35" s="462"/>
      <c r="TPI35" s="462"/>
      <c r="TPJ35" s="462"/>
      <c r="TPK35" s="462"/>
      <c r="TPL35" s="462"/>
      <c r="TPM35" s="462"/>
      <c r="TPN35" s="462"/>
      <c r="TPO35" s="462"/>
      <c r="TPP35" s="462"/>
      <c r="TPQ35" s="462"/>
      <c r="TPR35" s="462"/>
      <c r="TPS35" s="462"/>
      <c r="TPT35" s="462"/>
      <c r="TPU35" s="462"/>
      <c r="TPV35" s="462"/>
      <c r="TPW35" s="462"/>
      <c r="TPX35" s="462"/>
      <c r="TPY35" s="462"/>
      <c r="TPZ35" s="462"/>
      <c r="TQA35" s="462"/>
      <c r="TQB35" s="462"/>
      <c r="TQC35" s="462"/>
      <c r="TQD35" s="462"/>
      <c r="TQE35" s="462"/>
      <c r="TQF35" s="462"/>
      <c r="TQG35" s="462"/>
      <c r="TQH35" s="462"/>
      <c r="TQI35" s="462"/>
      <c r="TQJ35" s="462"/>
      <c r="TQK35" s="462"/>
      <c r="TQL35" s="462"/>
      <c r="TQM35" s="462"/>
      <c r="TQN35" s="462"/>
      <c r="TQO35" s="462"/>
      <c r="TQP35" s="462"/>
      <c r="TQQ35" s="462"/>
      <c r="TQR35" s="462"/>
      <c r="TQS35" s="462"/>
      <c r="TQT35" s="462"/>
      <c r="TQU35" s="462"/>
      <c r="TQV35" s="462"/>
      <c r="TQW35" s="462"/>
      <c r="TQX35" s="462"/>
      <c r="TQY35" s="462"/>
      <c r="TQZ35" s="462"/>
      <c r="TRA35" s="462"/>
      <c r="TRB35" s="462"/>
      <c r="TRC35" s="462"/>
      <c r="TRD35" s="462"/>
      <c r="TRE35" s="462"/>
      <c r="TRF35" s="462"/>
      <c r="TRG35" s="462"/>
      <c r="TRH35" s="462"/>
      <c r="TRI35" s="462"/>
      <c r="TRJ35" s="462"/>
      <c r="TRK35" s="462"/>
      <c r="TRL35" s="462"/>
      <c r="TRM35" s="462"/>
      <c r="TRN35" s="462"/>
      <c r="TRO35" s="462"/>
      <c r="TRP35" s="462"/>
      <c r="TRQ35" s="462"/>
      <c r="TRR35" s="462"/>
      <c r="TRS35" s="462"/>
      <c r="TRT35" s="462"/>
      <c r="TRU35" s="462"/>
      <c r="TRV35" s="462"/>
      <c r="TRW35" s="462"/>
      <c r="TRX35" s="462"/>
      <c r="TRY35" s="462"/>
      <c r="TRZ35" s="462"/>
      <c r="TSA35" s="462"/>
      <c r="TSB35" s="462"/>
      <c r="TSC35" s="462"/>
      <c r="TSD35" s="462"/>
      <c r="TSE35" s="462"/>
      <c r="TSF35" s="462"/>
      <c r="TSG35" s="462"/>
      <c r="TSH35" s="462"/>
      <c r="TSI35" s="462"/>
      <c r="TSJ35" s="462"/>
      <c r="TSK35" s="462"/>
      <c r="TSL35" s="462"/>
      <c r="TSM35" s="462"/>
      <c r="TSN35" s="462"/>
      <c r="TSO35" s="462"/>
      <c r="TSP35" s="462"/>
      <c r="TSQ35" s="462"/>
      <c r="TSR35" s="462"/>
      <c r="TSS35" s="462"/>
      <c r="TST35" s="462"/>
      <c r="TSU35" s="462"/>
      <c r="TSV35" s="462"/>
      <c r="TSW35" s="462"/>
      <c r="TSX35" s="462"/>
      <c r="TSY35" s="462"/>
      <c r="TSZ35" s="462"/>
      <c r="TTA35" s="462"/>
      <c r="TTB35" s="462"/>
      <c r="TTC35" s="462"/>
      <c r="TTD35" s="462"/>
      <c r="TTE35" s="462"/>
      <c r="TTF35" s="462"/>
      <c r="TTG35" s="462"/>
      <c r="TTH35" s="462"/>
      <c r="TTI35" s="462"/>
      <c r="TTJ35" s="462"/>
      <c r="TTK35" s="462"/>
      <c r="TTL35" s="462"/>
      <c r="TTM35" s="462"/>
      <c r="TTN35" s="462"/>
      <c r="TTO35" s="462"/>
      <c r="TTP35" s="462"/>
      <c r="TTQ35" s="462"/>
      <c r="TTR35" s="462"/>
      <c r="TTS35" s="462"/>
      <c r="TTT35" s="462"/>
      <c r="TTU35" s="462"/>
      <c r="TTV35" s="462"/>
      <c r="TTW35" s="462"/>
      <c r="TTX35" s="462"/>
      <c r="TTY35" s="462"/>
      <c r="TTZ35" s="462"/>
      <c r="TUA35" s="462"/>
      <c r="TUB35" s="462"/>
      <c r="TUC35" s="462"/>
      <c r="TUD35" s="462"/>
      <c r="TUE35" s="462"/>
      <c r="TUF35" s="462"/>
      <c r="TUG35" s="462"/>
      <c r="TUH35" s="462"/>
      <c r="TUI35" s="462"/>
      <c r="TUJ35" s="462"/>
      <c r="TUK35" s="462"/>
      <c r="TUL35" s="462"/>
      <c r="TUM35" s="462"/>
      <c r="TUN35" s="462"/>
      <c r="TUO35" s="462"/>
      <c r="TUP35" s="462"/>
      <c r="TUQ35" s="462"/>
      <c r="TUR35" s="462"/>
      <c r="TUS35" s="462"/>
      <c r="TUT35" s="462"/>
      <c r="TUU35" s="462"/>
      <c r="TUV35" s="462"/>
      <c r="TUW35" s="462"/>
      <c r="TUX35" s="462"/>
      <c r="TUY35" s="462"/>
      <c r="TUZ35" s="462"/>
      <c r="TVA35" s="462"/>
      <c r="TVB35" s="462"/>
      <c r="TVC35" s="462"/>
      <c r="TVD35" s="462"/>
      <c r="TVE35" s="462"/>
      <c r="TVF35" s="462"/>
      <c r="TVG35" s="462"/>
      <c r="TVH35" s="462"/>
      <c r="TVI35" s="462"/>
      <c r="TVJ35" s="462"/>
      <c r="TVK35" s="462"/>
      <c r="TVL35" s="462"/>
      <c r="TVM35" s="462"/>
      <c r="TVN35" s="462"/>
      <c r="TVO35" s="462"/>
      <c r="TVP35" s="462"/>
      <c r="TVQ35" s="462"/>
      <c r="TVR35" s="462"/>
      <c r="TVS35" s="462"/>
      <c r="TVT35" s="462"/>
      <c r="TVU35" s="462"/>
      <c r="TVV35" s="462"/>
      <c r="TVW35" s="462"/>
      <c r="TVX35" s="462"/>
      <c r="TVY35" s="462"/>
      <c r="TVZ35" s="462"/>
      <c r="TWA35" s="462"/>
      <c r="TWB35" s="462"/>
      <c r="TWC35" s="462"/>
      <c r="TWD35" s="462"/>
      <c r="TWE35" s="462"/>
      <c r="TWF35" s="462"/>
      <c r="TWG35" s="462"/>
      <c r="TWH35" s="462"/>
      <c r="TWI35" s="462"/>
      <c r="TWJ35" s="462"/>
      <c r="TWK35" s="462"/>
      <c r="TWL35" s="462"/>
      <c r="TWM35" s="462"/>
      <c r="TWN35" s="462"/>
      <c r="TWO35" s="462"/>
      <c r="TWP35" s="462"/>
      <c r="TWQ35" s="462"/>
      <c r="TWR35" s="462"/>
      <c r="TWS35" s="462"/>
      <c r="TWT35" s="462"/>
      <c r="TWU35" s="462"/>
      <c r="TWV35" s="462"/>
      <c r="TWW35" s="462"/>
      <c r="TWX35" s="462"/>
      <c r="TWY35" s="462"/>
      <c r="TWZ35" s="462"/>
      <c r="TXA35" s="462"/>
      <c r="TXB35" s="462"/>
      <c r="TXC35" s="462"/>
      <c r="TXD35" s="462"/>
      <c r="TXE35" s="462"/>
      <c r="TXF35" s="462"/>
      <c r="TXG35" s="462"/>
      <c r="TXH35" s="462"/>
      <c r="TXI35" s="462"/>
      <c r="TXJ35" s="462"/>
      <c r="TXK35" s="462"/>
      <c r="TXL35" s="462"/>
      <c r="TXM35" s="462"/>
      <c r="TXN35" s="462"/>
      <c r="TXO35" s="462"/>
      <c r="TXP35" s="462"/>
      <c r="TXQ35" s="462"/>
      <c r="TXR35" s="462"/>
      <c r="TXS35" s="462"/>
      <c r="TXT35" s="462"/>
      <c r="TXU35" s="462"/>
      <c r="TXV35" s="462"/>
      <c r="TXW35" s="462"/>
      <c r="TXX35" s="462"/>
      <c r="TXY35" s="462"/>
      <c r="TXZ35" s="462"/>
      <c r="TYA35" s="462"/>
      <c r="TYB35" s="462"/>
      <c r="TYC35" s="462"/>
      <c r="TYD35" s="462"/>
      <c r="TYE35" s="462"/>
      <c r="TYF35" s="462"/>
      <c r="TYG35" s="462"/>
      <c r="TYH35" s="462"/>
      <c r="TYI35" s="462"/>
      <c r="TYJ35" s="462"/>
      <c r="TYK35" s="462"/>
      <c r="TYL35" s="462"/>
      <c r="TYM35" s="462"/>
      <c r="TYN35" s="462"/>
      <c r="TYO35" s="462"/>
      <c r="TYP35" s="462"/>
      <c r="TYQ35" s="462"/>
      <c r="TYR35" s="462"/>
      <c r="TYS35" s="462"/>
      <c r="TYT35" s="462"/>
      <c r="TYU35" s="462"/>
      <c r="TYV35" s="462"/>
      <c r="TYW35" s="462"/>
      <c r="TYX35" s="462"/>
      <c r="TYY35" s="462"/>
      <c r="TYZ35" s="462"/>
      <c r="TZA35" s="462"/>
      <c r="TZB35" s="462"/>
      <c r="TZC35" s="462"/>
      <c r="TZD35" s="462"/>
      <c r="TZE35" s="462"/>
      <c r="TZF35" s="462"/>
      <c r="TZG35" s="462"/>
      <c r="TZH35" s="462"/>
      <c r="TZI35" s="462"/>
      <c r="TZJ35" s="462"/>
      <c r="TZK35" s="462"/>
      <c r="TZL35" s="462"/>
      <c r="TZM35" s="462"/>
      <c r="TZN35" s="462"/>
      <c r="TZO35" s="462"/>
      <c r="TZP35" s="462"/>
      <c r="TZQ35" s="462"/>
      <c r="TZR35" s="462"/>
      <c r="TZS35" s="462"/>
      <c r="TZT35" s="462"/>
      <c r="TZU35" s="462"/>
      <c r="TZV35" s="462"/>
      <c r="TZW35" s="462"/>
      <c r="TZX35" s="462"/>
      <c r="TZY35" s="462"/>
      <c r="TZZ35" s="462"/>
      <c r="UAA35" s="462"/>
      <c r="UAB35" s="462"/>
      <c r="UAC35" s="462"/>
      <c r="UAD35" s="462"/>
      <c r="UAE35" s="462"/>
      <c r="UAF35" s="462"/>
      <c r="UAG35" s="462"/>
      <c r="UAH35" s="462"/>
      <c r="UAI35" s="462"/>
      <c r="UAJ35" s="462"/>
      <c r="UAK35" s="462"/>
      <c r="UAL35" s="462"/>
      <c r="UAM35" s="462"/>
      <c r="UAN35" s="462"/>
      <c r="UAO35" s="462"/>
      <c r="UAP35" s="462"/>
      <c r="UAQ35" s="462"/>
      <c r="UAR35" s="462"/>
      <c r="UAS35" s="462"/>
      <c r="UAT35" s="462"/>
      <c r="UAU35" s="462"/>
      <c r="UAV35" s="462"/>
      <c r="UAW35" s="462"/>
      <c r="UAX35" s="462"/>
      <c r="UAY35" s="462"/>
      <c r="UAZ35" s="462"/>
      <c r="UBA35" s="462"/>
      <c r="UBB35" s="462"/>
      <c r="UBC35" s="462"/>
      <c r="UBD35" s="462"/>
      <c r="UBE35" s="462"/>
      <c r="UBF35" s="462"/>
      <c r="UBG35" s="462"/>
      <c r="UBH35" s="462"/>
      <c r="UBI35" s="462"/>
      <c r="UBJ35" s="462"/>
      <c r="UBK35" s="462"/>
      <c r="UBL35" s="462"/>
      <c r="UBM35" s="462"/>
      <c r="UBN35" s="462"/>
      <c r="UBO35" s="462"/>
      <c r="UBP35" s="462"/>
      <c r="UBQ35" s="462"/>
      <c r="UBR35" s="462"/>
      <c r="UBS35" s="462"/>
      <c r="UBT35" s="462"/>
      <c r="UBU35" s="462"/>
      <c r="UBV35" s="462"/>
      <c r="UBW35" s="462"/>
      <c r="UBX35" s="462"/>
      <c r="UBY35" s="462"/>
      <c r="UBZ35" s="462"/>
      <c r="UCA35" s="462"/>
      <c r="UCB35" s="462"/>
      <c r="UCC35" s="462"/>
      <c r="UCD35" s="462"/>
      <c r="UCE35" s="462"/>
      <c r="UCF35" s="462"/>
      <c r="UCG35" s="462"/>
      <c r="UCH35" s="462"/>
      <c r="UCI35" s="462"/>
      <c r="UCJ35" s="462"/>
      <c r="UCK35" s="462"/>
      <c r="UCL35" s="462"/>
      <c r="UCM35" s="462"/>
      <c r="UCN35" s="462"/>
      <c r="UCO35" s="462"/>
      <c r="UCP35" s="462"/>
      <c r="UCQ35" s="462"/>
      <c r="UCR35" s="462"/>
      <c r="UCS35" s="462"/>
      <c r="UCT35" s="462"/>
      <c r="UCU35" s="462"/>
      <c r="UCV35" s="462"/>
      <c r="UCW35" s="462"/>
      <c r="UCX35" s="462"/>
      <c r="UCY35" s="462"/>
      <c r="UCZ35" s="462"/>
      <c r="UDA35" s="462"/>
      <c r="UDB35" s="462"/>
      <c r="UDC35" s="462"/>
      <c r="UDD35" s="462"/>
      <c r="UDE35" s="462"/>
      <c r="UDF35" s="462"/>
      <c r="UDG35" s="462"/>
      <c r="UDH35" s="462"/>
      <c r="UDI35" s="462"/>
      <c r="UDJ35" s="462"/>
      <c r="UDK35" s="462"/>
      <c r="UDL35" s="462"/>
      <c r="UDM35" s="462"/>
      <c r="UDN35" s="462"/>
      <c r="UDO35" s="462"/>
      <c r="UDP35" s="462"/>
      <c r="UDQ35" s="462"/>
      <c r="UDR35" s="462"/>
      <c r="UDS35" s="462"/>
      <c r="UDT35" s="462"/>
      <c r="UDU35" s="462"/>
      <c r="UDV35" s="462"/>
      <c r="UDW35" s="462"/>
      <c r="UDX35" s="462"/>
      <c r="UDY35" s="462"/>
      <c r="UDZ35" s="462"/>
      <c r="UEA35" s="462"/>
      <c r="UEB35" s="462"/>
      <c r="UEC35" s="462"/>
      <c r="UED35" s="462"/>
      <c r="UEE35" s="462"/>
      <c r="UEF35" s="462"/>
      <c r="UEG35" s="462"/>
      <c r="UEH35" s="462"/>
      <c r="UEI35" s="462"/>
      <c r="UEJ35" s="462"/>
      <c r="UEK35" s="462"/>
      <c r="UEL35" s="462"/>
      <c r="UEM35" s="462"/>
      <c r="UEN35" s="462"/>
      <c r="UEO35" s="462"/>
      <c r="UEP35" s="462"/>
      <c r="UEQ35" s="462"/>
      <c r="UER35" s="462"/>
      <c r="UES35" s="462"/>
      <c r="UET35" s="462"/>
      <c r="UEU35" s="462"/>
      <c r="UEV35" s="462"/>
      <c r="UEW35" s="462"/>
      <c r="UEX35" s="462"/>
      <c r="UEY35" s="462"/>
      <c r="UEZ35" s="462"/>
      <c r="UFA35" s="462"/>
      <c r="UFB35" s="462"/>
      <c r="UFC35" s="462"/>
      <c r="UFD35" s="462"/>
      <c r="UFE35" s="462"/>
      <c r="UFF35" s="462"/>
      <c r="UFG35" s="462"/>
      <c r="UFH35" s="462"/>
      <c r="UFI35" s="462"/>
      <c r="UFJ35" s="462"/>
      <c r="UFK35" s="462"/>
      <c r="UFL35" s="462"/>
      <c r="UFM35" s="462"/>
      <c r="UFN35" s="462"/>
      <c r="UFO35" s="462"/>
      <c r="UFP35" s="462"/>
      <c r="UFQ35" s="462"/>
      <c r="UFR35" s="462"/>
      <c r="UFS35" s="462"/>
      <c r="UFT35" s="462"/>
      <c r="UFU35" s="462"/>
      <c r="UFV35" s="462"/>
      <c r="UFW35" s="462"/>
      <c r="UFX35" s="462"/>
      <c r="UFY35" s="462"/>
      <c r="UFZ35" s="462"/>
      <c r="UGA35" s="462"/>
      <c r="UGB35" s="462"/>
      <c r="UGC35" s="462"/>
      <c r="UGD35" s="462"/>
      <c r="UGE35" s="462"/>
      <c r="UGF35" s="462"/>
      <c r="UGG35" s="462"/>
      <c r="UGH35" s="462"/>
      <c r="UGI35" s="462"/>
      <c r="UGJ35" s="462"/>
      <c r="UGK35" s="462"/>
      <c r="UGL35" s="462"/>
      <c r="UGM35" s="462"/>
      <c r="UGN35" s="462"/>
      <c r="UGO35" s="462"/>
      <c r="UGP35" s="462"/>
      <c r="UGQ35" s="462"/>
      <c r="UGR35" s="462"/>
      <c r="UGS35" s="462"/>
      <c r="UGT35" s="462"/>
      <c r="UGU35" s="462"/>
      <c r="UGV35" s="462"/>
      <c r="UGW35" s="462"/>
      <c r="UGX35" s="462"/>
      <c r="UGY35" s="462"/>
      <c r="UGZ35" s="462"/>
      <c r="UHA35" s="462"/>
      <c r="UHB35" s="462"/>
      <c r="UHC35" s="462"/>
      <c r="UHD35" s="462"/>
      <c r="UHE35" s="462"/>
      <c r="UHF35" s="462"/>
      <c r="UHG35" s="462"/>
      <c r="UHH35" s="462"/>
      <c r="UHI35" s="462"/>
      <c r="UHJ35" s="462"/>
      <c r="UHK35" s="462"/>
      <c r="UHL35" s="462"/>
      <c r="UHM35" s="462"/>
      <c r="UHN35" s="462"/>
      <c r="UHO35" s="462"/>
      <c r="UHP35" s="462"/>
      <c r="UHQ35" s="462"/>
      <c r="UHR35" s="462"/>
      <c r="UHS35" s="462"/>
      <c r="UHT35" s="462"/>
      <c r="UHU35" s="462"/>
      <c r="UHV35" s="462"/>
      <c r="UHW35" s="462"/>
      <c r="UHX35" s="462"/>
      <c r="UHY35" s="462"/>
      <c r="UHZ35" s="462"/>
      <c r="UIA35" s="462"/>
      <c r="UIB35" s="462"/>
      <c r="UIC35" s="462"/>
      <c r="UID35" s="462"/>
      <c r="UIE35" s="462"/>
      <c r="UIF35" s="462"/>
      <c r="UIG35" s="462"/>
      <c r="UIH35" s="462"/>
      <c r="UII35" s="462"/>
      <c r="UIJ35" s="462"/>
      <c r="UIK35" s="462"/>
      <c r="UIL35" s="462"/>
      <c r="UIM35" s="462"/>
      <c r="UIN35" s="462"/>
      <c r="UIO35" s="462"/>
      <c r="UIP35" s="462"/>
      <c r="UIQ35" s="462"/>
      <c r="UIR35" s="462"/>
      <c r="UIS35" s="462"/>
      <c r="UIT35" s="462"/>
      <c r="UIU35" s="462"/>
      <c r="UIV35" s="462"/>
      <c r="UIW35" s="462"/>
      <c r="UIX35" s="462"/>
      <c r="UIY35" s="462"/>
      <c r="UIZ35" s="462"/>
      <c r="UJA35" s="462"/>
      <c r="UJB35" s="462"/>
      <c r="UJC35" s="462"/>
      <c r="UJD35" s="462"/>
      <c r="UJE35" s="462"/>
      <c r="UJF35" s="462"/>
      <c r="UJG35" s="462"/>
      <c r="UJH35" s="462"/>
      <c r="UJI35" s="462"/>
      <c r="UJJ35" s="462"/>
      <c r="UJK35" s="462"/>
      <c r="UJL35" s="462"/>
      <c r="UJM35" s="462"/>
      <c r="UJN35" s="462"/>
      <c r="UJO35" s="462"/>
      <c r="UJP35" s="462"/>
      <c r="UJQ35" s="462"/>
      <c r="UJR35" s="462"/>
      <c r="UJS35" s="462"/>
      <c r="UJT35" s="462"/>
      <c r="UJU35" s="462"/>
      <c r="UJV35" s="462"/>
      <c r="UJW35" s="462"/>
      <c r="UJX35" s="462"/>
      <c r="UJY35" s="462"/>
      <c r="UJZ35" s="462"/>
      <c r="UKA35" s="462"/>
      <c r="UKB35" s="462"/>
      <c r="UKC35" s="462"/>
      <c r="UKD35" s="462"/>
      <c r="UKE35" s="462"/>
      <c r="UKF35" s="462"/>
      <c r="UKG35" s="462"/>
      <c r="UKH35" s="462"/>
      <c r="UKI35" s="462"/>
      <c r="UKJ35" s="462"/>
      <c r="UKK35" s="462"/>
      <c r="UKL35" s="462"/>
      <c r="UKM35" s="462"/>
      <c r="UKN35" s="462"/>
      <c r="UKO35" s="462"/>
      <c r="UKP35" s="462"/>
      <c r="UKQ35" s="462"/>
      <c r="UKR35" s="462"/>
      <c r="UKS35" s="462"/>
      <c r="UKT35" s="462"/>
      <c r="UKU35" s="462"/>
      <c r="UKV35" s="462"/>
      <c r="UKW35" s="462"/>
      <c r="UKX35" s="462"/>
      <c r="UKY35" s="462"/>
      <c r="UKZ35" s="462"/>
      <c r="ULA35" s="462"/>
      <c r="ULB35" s="462"/>
      <c r="ULC35" s="462"/>
      <c r="ULD35" s="462"/>
      <c r="ULE35" s="462"/>
      <c r="ULF35" s="462"/>
      <c r="ULG35" s="462"/>
      <c r="ULH35" s="462"/>
      <c r="ULI35" s="462"/>
      <c r="ULJ35" s="462"/>
      <c r="ULK35" s="462"/>
      <c r="ULL35" s="462"/>
      <c r="ULM35" s="462"/>
      <c r="ULN35" s="462"/>
      <c r="ULO35" s="462"/>
      <c r="ULP35" s="462"/>
      <c r="ULQ35" s="462"/>
      <c r="ULR35" s="462"/>
      <c r="ULS35" s="462"/>
      <c r="ULT35" s="462"/>
      <c r="ULU35" s="462"/>
      <c r="ULV35" s="462"/>
      <c r="ULW35" s="462"/>
      <c r="ULX35" s="462"/>
      <c r="ULY35" s="462"/>
      <c r="ULZ35" s="462"/>
      <c r="UMA35" s="462"/>
      <c r="UMB35" s="462"/>
      <c r="UMC35" s="462"/>
      <c r="UMD35" s="462"/>
      <c r="UME35" s="462"/>
      <c r="UMF35" s="462"/>
      <c r="UMG35" s="462"/>
      <c r="UMH35" s="462"/>
      <c r="UMI35" s="462"/>
      <c r="UMJ35" s="462"/>
      <c r="UMK35" s="462"/>
      <c r="UML35" s="462"/>
      <c r="UMM35" s="462"/>
      <c r="UMN35" s="462"/>
      <c r="UMO35" s="462"/>
      <c r="UMP35" s="462"/>
      <c r="UMQ35" s="462"/>
      <c r="UMR35" s="462"/>
      <c r="UMS35" s="462"/>
      <c r="UMT35" s="462"/>
      <c r="UMU35" s="462"/>
      <c r="UMV35" s="462"/>
      <c r="UMW35" s="462"/>
      <c r="UMX35" s="462"/>
      <c r="UMY35" s="462"/>
      <c r="UMZ35" s="462"/>
      <c r="UNA35" s="462"/>
      <c r="UNB35" s="462"/>
      <c r="UNC35" s="462"/>
      <c r="UND35" s="462"/>
      <c r="UNE35" s="462"/>
      <c r="UNF35" s="462"/>
      <c r="UNG35" s="462"/>
      <c r="UNH35" s="462"/>
      <c r="UNI35" s="462"/>
      <c r="UNJ35" s="462"/>
      <c r="UNK35" s="462"/>
      <c r="UNL35" s="462"/>
      <c r="UNM35" s="462"/>
      <c r="UNN35" s="462"/>
      <c r="UNO35" s="462"/>
      <c r="UNP35" s="462"/>
      <c r="UNQ35" s="462"/>
      <c r="UNR35" s="462"/>
      <c r="UNS35" s="462"/>
      <c r="UNT35" s="462"/>
      <c r="UNU35" s="462"/>
      <c r="UNV35" s="462"/>
      <c r="UNW35" s="462"/>
      <c r="UNX35" s="462"/>
      <c r="UNY35" s="462"/>
      <c r="UNZ35" s="462"/>
      <c r="UOA35" s="462"/>
      <c r="UOB35" s="462"/>
      <c r="UOC35" s="462"/>
      <c r="UOD35" s="462"/>
      <c r="UOE35" s="462"/>
      <c r="UOF35" s="462"/>
      <c r="UOG35" s="462"/>
      <c r="UOH35" s="462"/>
      <c r="UOI35" s="462"/>
      <c r="UOJ35" s="462"/>
      <c r="UOK35" s="462"/>
      <c r="UOL35" s="462"/>
      <c r="UOM35" s="462"/>
      <c r="UON35" s="462"/>
      <c r="UOO35" s="462"/>
      <c r="UOP35" s="462"/>
      <c r="UOQ35" s="462"/>
      <c r="UOR35" s="462"/>
      <c r="UOS35" s="462"/>
      <c r="UOT35" s="462"/>
      <c r="UOU35" s="462"/>
      <c r="UOV35" s="462"/>
      <c r="UOW35" s="462"/>
      <c r="UOX35" s="462"/>
      <c r="UOY35" s="462"/>
      <c r="UOZ35" s="462"/>
      <c r="UPA35" s="462"/>
      <c r="UPB35" s="462"/>
      <c r="UPC35" s="462"/>
      <c r="UPD35" s="462"/>
      <c r="UPE35" s="462"/>
      <c r="UPF35" s="462"/>
      <c r="UPG35" s="462"/>
      <c r="UPH35" s="462"/>
      <c r="UPI35" s="462"/>
      <c r="UPJ35" s="462"/>
      <c r="UPK35" s="462"/>
      <c r="UPL35" s="462"/>
      <c r="UPM35" s="462"/>
      <c r="UPN35" s="462"/>
      <c r="UPO35" s="462"/>
      <c r="UPP35" s="462"/>
      <c r="UPQ35" s="462"/>
      <c r="UPR35" s="462"/>
      <c r="UPS35" s="462"/>
      <c r="UPT35" s="462"/>
      <c r="UPU35" s="462"/>
      <c r="UPV35" s="462"/>
      <c r="UPW35" s="462"/>
      <c r="UPX35" s="462"/>
      <c r="UPY35" s="462"/>
      <c r="UPZ35" s="462"/>
      <c r="UQA35" s="462"/>
      <c r="UQB35" s="462"/>
      <c r="UQC35" s="462"/>
      <c r="UQD35" s="462"/>
      <c r="UQE35" s="462"/>
      <c r="UQF35" s="462"/>
      <c r="UQG35" s="462"/>
      <c r="UQH35" s="462"/>
      <c r="UQI35" s="462"/>
      <c r="UQJ35" s="462"/>
      <c r="UQK35" s="462"/>
      <c r="UQL35" s="462"/>
      <c r="UQM35" s="462"/>
      <c r="UQN35" s="462"/>
      <c r="UQO35" s="462"/>
      <c r="UQP35" s="462"/>
      <c r="UQQ35" s="462"/>
      <c r="UQR35" s="462"/>
      <c r="UQS35" s="462"/>
      <c r="UQT35" s="462"/>
      <c r="UQU35" s="462"/>
      <c r="UQV35" s="462"/>
      <c r="UQW35" s="462"/>
      <c r="UQX35" s="462"/>
      <c r="UQY35" s="462"/>
      <c r="UQZ35" s="462"/>
      <c r="URA35" s="462"/>
      <c r="URB35" s="462"/>
      <c r="URC35" s="462"/>
      <c r="URD35" s="462"/>
      <c r="URE35" s="462"/>
      <c r="URF35" s="462"/>
      <c r="URG35" s="462"/>
      <c r="URH35" s="462"/>
      <c r="URI35" s="462"/>
      <c r="URJ35" s="462"/>
      <c r="URK35" s="462"/>
      <c r="URL35" s="462"/>
      <c r="URM35" s="462"/>
      <c r="URN35" s="462"/>
      <c r="URO35" s="462"/>
      <c r="URP35" s="462"/>
      <c r="URQ35" s="462"/>
      <c r="URR35" s="462"/>
      <c r="URS35" s="462"/>
      <c r="URT35" s="462"/>
      <c r="URU35" s="462"/>
      <c r="URV35" s="462"/>
      <c r="URW35" s="462"/>
      <c r="URX35" s="462"/>
      <c r="URY35" s="462"/>
      <c r="URZ35" s="462"/>
      <c r="USA35" s="462"/>
      <c r="USB35" s="462"/>
      <c r="USC35" s="462"/>
      <c r="USD35" s="462"/>
      <c r="USE35" s="462"/>
      <c r="USF35" s="462"/>
      <c r="USG35" s="462"/>
      <c r="USH35" s="462"/>
      <c r="USI35" s="462"/>
      <c r="USJ35" s="462"/>
      <c r="USK35" s="462"/>
      <c r="USL35" s="462"/>
      <c r="USM35" s="462"/>
      <c r="USN35" s="462"/>
      <c r="USO35" s="462"/>
      <c r="USP35" s="462"/>
      <c r="USQ35" s="462"/>
      <c r="USR35" s="462"/>
      <c r="USS35" s="462"/>
      <c r="UST35" s="462"/>
      <c r="USU35" s="462"/>
      <c r="USV35" s="462"/>
      <c r="USW35" s="462"/>
      <c r="USX35" s="462"/>
      <c r="USY35" s="462"/>
      <c r="USZ35" s="462"/>
      <c r="UTA35" s="462"/>
      <c r="UTB35" s="462"/>
      <c r="UTC35" s="462"/>
      <c r="UTD35" s="462"/>
      <c r="UTE35" s="462"/>
      <c r="UTF35" s="462"/>
      <c r="UTG35" s="462"/>
      <c r="UTH35" s="462"/>
      <c r="UTI35" s="462"/>
      <c r="UTJ35" s="462"/>
      <c r="UTK35" s="462"/>
      <c r="UTL35" s="462"/>
      <c r="UTM35" s="462"/>
      <c r="UTN35" s="462"/>
      <c r="UTO35" s="462"/>
      <c r="UTP35" s="462"/>
      <c r="UTQ35" s="462"/>
      <c r="UTR35" s="462"/>
      <c r="UTS35" s="462"/>
      <c r="UTT35" s="462"/>
      <c r="UTU35" s="462"/>
      <c r="UTV35" s="462"/>
      <c r="UTW35" s="462"/>
      <c r="UTX35" s="462"/>
      <c r="UTY35" s="462"/>
      <c r="UTZ35" s="462"/>
      <c r="UUA35" s="462"/>
      <c r="UUB35" s="462"/>
      <c r="UUC35" s="462"/>
      <c r="UUD35" s="462"/>
      <c r="UUE35" s="462"/>
      <c r="UUF35" s="462"/>
      <c r="UUG35" s="462"/>
      <c r="UUH35" s="462"/>
      <c r="UUI35" s="462"/>
      <c r="UUJ35" s="462"/>
      <c r="UUK35" s="462"/>
      <c r="UUL35" s="462"/>
      <c r="UUM35" s="462"/>
      <c r="UUN35" s="462"/>
      <c r="UUO35" s="462"/>
      <c r="UUP35" s="462"/>
      <c r="UUQ35" s="462"/>
      <c r="UUR35" s="462"/>
      <c r="UUS35" s="462"/>
      <c r="UUT35" s="462"/>
      <c r="UUU35" s="462"/>
      <c r="UUV35" s="462"/>
      <c r="UUW35" s="462"/>
      <c r="UUX35" s="462"/>
      <c r="UUY35" s="462"/>
      <c r="UUZ35" s="462"/>
      <c r="UVA35" s="462"/>
      <c r="UVB35" s="462"/>
      <c r="UVC35" s="462"/>
      <c r="UVD35" s="462"/>
      <c r="UVE35" s="462"/>
      <c r="UVF35" s="462"/>
      <c r="UVG35" s="462"/>
      <c r="UVH35" s="462"/>
      <c r="UVI35" s="462"/>
      <c r="UVJ35" s="462"/>
      <c r="UVK35" s="462"/>
      <c r="UVL35" s="462"/>
      <c r="UVM35" s="462"/>
      <c r="UVN35" s="462"/>
      <c r="UVO35" s="462"/>
      <c r="UVP35" s="462"/>
      <c r="UVQ35" s="462"/>
      <c r="UVR35" s="462"/>
      <c r="UVS35" s="462"/>
      <c r="UVT35" s="462"/>
      <c r="UVU35" s="462"/>
      <c r="UVV35" s="462"/>
      <c r="UVW35" s="462"/>
      <c r="UVX35" s="462"/>
      <c r="UVY35" s="462"/>
      <c r="UVZ35" s="462"/>
      <c r="UWA35" s="462"/>
      <c r="UWB35" s="462"/>
      <c r="UWC35" s="462"/>
      <c r="UWD35" s="462"/>
      <c r="UWE35" s="462"/>
      <c r="UWF35" s="462"/>
      <c r="UWG35" s="462"/>
      <c r="UWH35" s="462"/>
      <c r="UWI35" s="462"/>
      <c r="UWJ35" s="462"/>
      <c r="UWK35" s="462"/>
      <c r="UWL35" s="462"/>
      <c r="UWM35" s="462"/>
      <c r="UWN35" s="462"/>
      <c r="UWO35" s="462"/>
      <c r="UWP35" s="462"/>
      <c r="UWQ35" s="462"/>
      <c r="UWR35" s="462"/>
      <c r="UWS35" s="462"/>
      <c r="UWT35" s="462"/>
      <c r="UWU35" s="462"/>
      <c r="UWV35" s="462"/>
      <c r="UWW35" s="462"/>
      <c r="UWX35" s="462"/>
      <c r="UWY35" s="462"/>
      <c r="UWZ35" s="462"/>
      <c r="UXA35" s="462"/>
      <c r="UXB35" s="462"/>
      <c r="UXC35" s="462"/>
      <c r="UXD35" s="462"/>
      <c r="UXE35" s="462"/>
      <c r="UXF35" s="462"/>
      <c r="UXG35" s="462"/>
      <c r="UXH35" s="462"/>
      <c r="UXI35" s="462"/>
      <c r="UXJ35" s="462"/>
      <c r="UXK35" s="462"/>
      <c r="UXL35" s="462"/>
      <c r="UXM35" s="462"/>
      <c r="UXN35" s="462"/>
      <c r="UXO35" s="462"/>
      <c r="UXP35" s="462"/>
      <c r="UXQ35" s="462"/>
      <c r="UXR35" s="462"/>
      <c r="UXS35" s="462"/>
      <c r="UXT35" s="462"/>
      <c r="UXU35" s="462"/>
      <c r="UXV35" s="462"/>
      <c r="UXW35" s="462"/>
      <c r="UXX35" s="462"/>
      <c r="UXY35" s="462"/>
      <c r="UXZ35" s="462"/>
      <c r="UYA35" s="462"/>
      <c r="UYB35" s="462"/>
      <c r="UYC35" s="462"/>
      <c r="UYD35" s="462"/>
      <c r="UYE35" s="462"/>
      <c r="UYF35" s="462"/>
      <c r="UYG35" s="462"/>
      <c r="UYH35" s="462"/>
      <c r="UYI35" s="462"/>
      <c r="UYJ35" s="462"/>
      <c r="UYK35" s="462"/>
      <c r="UYL35" s="462"/>
      <c r="UYM35" s="462"/>
      <c r="UYN35" s="462"/>
      <c r="UYO35" s="462"/>
      <c r="UYP35" s="462"/>
      <c r="UYQ35" s="462"/>
      <c r="UYR35" s="462"/>
      <c r="UYS35" s="462"/>
      <c r="UYT35" s="462"/>
      <c r="UYU35" s="462"/>
      <c r="UYV35" s="462"/>
      <c r="UYW35" s="462"/>
      <c r="UYX35" s="462"/>
      <c r="UYY35" s="462"/>
      <c r="UYZ35" s="462"/>
      <c r="UZA35" s="462"/>
      <c r="UZB35" s="462"/>
      <c r="UZC35" s="462"/>
      <c r="UZD35" s="462"/>
      <c r="UZE35" s="462"/>
      <c r="UZF35" s="462"/>
      <c r="UZG35" s="462"/>
      <c r="UZH35" s="462"/>
      <c r="UZI35" s="462"/>
      <c r="UZJ35" s="462"/>
      <c r="UZK35" s="462"/>
      <c r="UZL35" s="462"/>
      <c r="UZM35" s="462"/>
      <c r="UZN35" s="462"/>
      <c r="UZO35" s="462"/>
      <c r="UZP35" s="462"/>
      <c r="UZQ35" s="462"/>
      <c r="UZR35" s="462"/>
      <c r="UZS35" s="462"/>
      <c r="UZT35" s="462"/>
      <c r="UZU35" s="462"/>
      <c r="UZV35" s="462"/>
      <c r="UZW35" s="462"/>
      <c r="UZX35" s="462"/>
      <c r="UZY35" s="462"/>
      <c r="UZZ35" s="462"/>
      <c r="VAA35" s="462"/>
      <c r="VAB35" s="462"/>
      <c r="VAC35" s="462"/>
      <c r="VAD35" s="462"/>
      <c r="VAE35" s="462"/>
      <c r="VAF35" s="462"/>
      <c r="VAG35" s="462"/>
      <c r="VAH35" s="462"/>
      <c r="VAI35" s="462"/>
      <c r="VAJ35" s="462"/>
      <c r="VAK35" s="462"/>
      <c r="VAL35" s="462"/>
      <c r="VAM35" s="462"/>
      <c r="VAN35" s="462"/>
      <c r="VAO35" s="462"/>
      <c r="VAP35" s="462"/>
      <c r="VAQ35" s="462"/>
      <c r="VAR35" s="462"/>
      <c r="VAS35" s="462"/>
      <c r="VAT35" s="462"/>
      <c r="VAU35" s="462"/>
      <c r="VAV35" s="462"/>
      <c r="VAW35" s="462"/>
      <c r="VAX35" s="462"/>
      <c r="VAY35" s="462"/>
      <c r="VAZ35" s="462"/>
      <c r="VBA35" s="462"/>
      <c r="VBB35" s="462"/>
      <c r="VBC35" s="462"/>
      <c r="VBD35" s="462"/>
      <c r="VBE35" s="462"/>
      <c r="VBF35" s="462"/>
      <c r="VBG35" s="462"/>
      <c r="VBH35" s="462"/>
      <c r="VBI35" s="462"/>
      <c r="VBJ35" s="462"/>
      <c r="VBK35" s="462"/>
      <c r="VBL35" s="462"/>
      <c r="VBM35" s="462"/>
      <c r="VBN35" s="462"/>
      <c r="VBO35" s="462"/>
      <c r="VBP35" s="462"/>
      <c r="VBQ35" s="462"/>
      <c r="VBR35" s="462"/>
      <c r="VBS35" s="462"/>
      <c r="VBT35" s="462"/>
      <c r="VBU35" s="462"/>
      <c r="VBV35" s="462"/>
      <c r="VBW35" s="462"/>
      <c r="VBX35" s="462"/>
      <c r="VBY35" s="462"/>
      <c r="VBZ35" s="462"/>
      <c r="VCA35" s="462"/>
      <c r="VCB35" s="462"/>
      <c r="VCC35" s="462"/>
      <c r="VCD35" s="462"/>
      <c r="VCE35" s="462"/>
      <c r="VCF35" s="462"/>
      <c r="VCG35" s="462"/>
      <c r="VCH35" s="462"/>
      <c r="VCI35" s="462"/>
      <c r="VCJ35" s="462"/>
      <c r="VCK35" s="462"/>
      <c r="VCL35" s="462"/>
      <c r="VCM35" s="462"/>
      <c r="VCN35" s="462"/>
      <c r="VCO35" s="462"/>
      <c r="VCP35" s="462"/>
      <c r="VCQ35" s="462"/>
      <c r="VCR35" s="462"/>
      <c r="VCS35" s="462"/>
      <c r="VCT35" s="462"/>
      <c r="VCU35" s="462"/>
      <c r="VCV35" s="462"/>
      <c r="VCW35" s="462"/>
      <c r="VCX35" s="462"/>
      <c r="VCY35" s="462"/>
      <c r="VCZ35" s="462"/>
      <c r="VDA35" s="462"/>
      <c r="VDB35" s="462"/>
      <c r="VDC35" s="462"/>
      <c r="VDD35" s="462"/>
      <c r="VDE35" s="462"/>
      <c r="VDF35" s="462"/>
      <c r="VDG35" s="462"/>
      <c r="VDH35" s="462"/>
      <c r="VDI35" s="462"/>
      <c r="VDJ35" s="462"/>
      <c r="VDK35" s="462"/>
      <c r="VDL35" s="462"/>
      <c r="VDM35" s="462"/>
      <c r="VDN35" s="462"/>
      <c r="VDO35" s="462"/>
      <c r="VDP35" s="462"/>
      <c r="VDQ35" s="462"/>
      <c r="VDR35" s="462"/>
      <c r="VDS35" s="462"/>
      <c r="VDT35" s="462"/>
      <c r="VDU35" s="462"/>
      <c r="VDV35" s="462"/>
      <c r="VDW35" s="462"/>
      <c r="VDX35" s="462"/>
      <c r="VDY35" s="462"/>
      <c r="VDZ35" s="462"/>
      <c r="VEA35" s="462"/>
      <c r="VEB35" s="462"/>
      <c r="VEC35" s="462"/>
      <c r="VED35" s="462"/>
      <c r="VEE35" s="462"/>
      <c r="VEF35" s="462"/>
      <c r="VEG35" s="462"/>
      <c r="VEH35" s="462"/>
      <c r="VEI35" s="462"/>
      <c r="VEJ35" s="462"/>
      <c r="VEK35" s="462"/>
      <c r="VEL35" s="462"/>
      <c r="VEM35" s="462"/>
      <c r="VEN35" s="462"/>
      <c r="VEO35" s="462"/>
      <c r="VEP35" s="462"/>
      <c r="VEQ35" s="462"/>
      <c r="VER35" s="462"/>
      <c r="VES35" s="462"/>
      <c r="VET35" s="462"/>
      <c r="VEU35" s="462"/>
      <c r="VEV35" s="462"/>
      <c r="VEW35" s="462"/>
      <c r="VEX35" s="462"/>
      <c r="VEY35" s="462"/>
      <c r="VEZ35" s="462"/>
      <c r="VFA35" s="462"/>
      <c r="VFB35" s="462"/>
      <c r="VFC35" s="462"/>
      <c r="VFD35" s="462"/>
      <c r="VFE35" s="462"/>
      <c r="VFF35" s="462"/>
      <c r="VFG35" s="462"/>
      <c r="VFH35" s="462"/>
      <c r="VFI35" s="462"/>
      <c r="VFJ35" s="462"/>
      <c r="VFK35" s="462"/>
      <c r="VFL35" s="462"/>
      <c r="VFM35" s="462"/>
      <c r="VFN35" s="462"/>
      <c r="VFO35" s="462"/>
      <c r="VFP35" s="462"/>
      <c r="VFQ35" s="462"/>
      <c r="VFR35" s="462"/>
      <c r="VFS35" s="462"/>
      <c r="VFT35" s="462"/>
      <c r="VFU35" s="462"/>
      <c r="VFV35" s="462"/>
      <c r="VFW35" s="462"/>
      <c r="VFX35" s="462"/>
      <c r="VFY35" s="462"/>
      <c r="VFZ35" s="462"/>
      <c r="VGA35" s="462"/>
      <c r="VGB35" s="462"/>
      <c r="VGC35" s="462"/>
      <c r="VGD35" s="462"/>
      <c r="VGE35" s="462"/>
      <c r="VGF35" s="462"/>
      <c r="VGG35" s="462"/>
      <c r="VGH35" s="462"/>
      <c r="VGI35" s="462"/>
      <c r="VGJ35" s="462"/>
      <c r="VGK35" s="462"/>
      <c r="VGL35" s="462"/>
      <c r="VGM35" s="462"/>
      <c r="VGN35" s="462"/>
      <c r="VGO35" s="462"/>
      <c r="VGP35" s="462"/>
      <c r="VGQ35" s="462"/>
      <c r="VGR35" s="462"/>
      <c r="VGS35" s="462"/>
      <c r="VGT35" s="462"/>
      <c r="VGU35" s="462"/>
      <c r="VGV35" s="462"/>
      <c r="VGW35" s="462"/>
      <c r="VGX35" s="462"/>
      <c r="VGY35" s="462"/>
      <c r="VGZ35" s="462"/>
      <c r="VHA35" s="462"/>
      <c r="VHB35" s="462"/>
      <c r="VHC35" s="462"/>
      <c r="VHD35" s="462"/>
      <c r="VHE35" s="462"/>
      <c r="VHF35" s="462"/>
      <c r="VHG35" s="462"/>
      <c r="VHH35" s="462"/>
      <c r="VHI35" s="462"/>
      <c r="VHJ35" s="462"/>
      <c r="VHK35" s="462"/>
      <c r="VHL35" s="462"/>
      <c r="VHM35" s="462"/>
      <c r="VHN35" s="462"/>
      <c r="VHO35" s="462"/>
      <c r="VHP35" s="462"/>
      <c r="VHQ35" s="462"/>
      <c r="VHR35" s="462"/>
      <c r="VHS35" s="462"/>
      <c r="VHT35" s="462"/>
      <c r="VHU35" s="462"/>
      <c r="VHV35" s="462"/>
      <c r="VHW35" s="462"/>
      <c r="VHX35" s="462"/>
      <c r="VHY35" s="462"/>
      <c r="VHZ35" s="462"/>
      <c r="VIA35" s="462"/>
      <c r="VIB35" s="462"/>
      <c r="VIC35" s="462"/>
      <c r="VID35" s="462"/>
      <c r="VIE35" s="462"/>
      <c r="VIF35" s="462"/>
      <c r="VIG35" s="462"/>
      <c r="VIH35" s="462"/>
      <c r="VII35" s="462"/>
      <c r="VIJ35" s="462"/>
      <c r="VIK35" s="462"/>
      <c r="VIL35" s="462"/>
      <c r="VIM35" s="462"/>
      <c r="VIN35" s="462"/>
      <c r="VIO35" s="462"/>
      <c r="VIP35" s="462"/>
      <c r="VIQ35" s="462"/>
      <c r="VIR35" s="462"/>
      <c r="VIS35" s="462"/>
      <c r="VIT35" s="462"/>
      <c r="VIU35" s="462"/>
      <c r="VIV35" s="462"/>
      <c r="VIW35" s="462"/>
      <c r="VIX35" s="462"/>
      <c r="VIY35" s="462"/>
      <c r="VIZ35" s="462"/>
      <c r="VJA35" s="462"/>
      <c r="VJB35" s="462"/>
      <c r="VJC35" s="462"/>
      <c r="VJD35" s="462"/>
      <c r="VJE35" s="462"/>
      <c r="VJF35" s="462"/>
      <c r="VJG35" s="462"/>
      <c r="VJH35" s="462"/>
      <c r="VJI35" s="462"/>
      <c r="VJJ35" s="462"/>
      <c r="VJK35" s="462"/>
      <c r="VJL35" s="462"/>
      <c r="VJM35" s="462"/>
      <c r="VJN35" s="462"/>
      <c r="VJO35" s="462"/>
      <c r="VJP35" s="462"/>
      <c r="VJQ35" s="462"/>
      <c r="VJR35" s="462"/>
      <c r="VJS35" s="462"/>
      <c r="VJT35" s="462"/>
      <c r="VJU35" s="462"/>
      <c r="VJV35" s="462"/>
      <c r="VJW35" s="462"/>
      <c r="VJX35" s="462"/>
      <c r="VJY35" s="462"/>
      <c r="VJZ35" s="462"/>
      <c r="VKA35" s="462"/>
      <c r="VKB35" s="462"/>
      <c r="VKC35" s="462"/>
      <c r="VKD35" s="462"/>
      <c r="VKE35" s="462"/>
      <c r="VKF35" s="462"/>
      <c r="VKG35" s="462"/>
      <c r="VKH35" s="462"/>
      <c r="VKI35" s="462"/>
      <c r="VKJ35" s="462"/>
      <c r="VKK35" s="462"/>
      <c r="VKL35" s="462"/>
      <c r="VKM35" s="462"/>
      <c r="VKN35" s="462"/>
      <c r="VKO35" s="462"/>
      <c r="VKP35" s="462"/>
      <c r="VKQ35" s="462"/>
      <c r="VKR35" s="462"/>
      <c r="VKS35" s="462"/>
      <c r="VKT35" s="462"/>
      <c r="VKU35" s="462"/>
      <c r="VKV35" s="462"/>
      <c r="VKW35" s="462"/>
      <c r="VKX35" s="462"/>
      <c r="VKY35" s="462"/>
      <c r="VKZ35" s="462"/>
      <c r="VLA35" s="462"/>
      <c r="VLB35" s="462"/>
      <c r="VLC35" s="462"/>
      <c r="VLD35" s="462"/>
      <c r="VLE35" s="462"/>
      <c r="VLF35" s="462"/>
      <c r="VLG35" s="462"/>
      <c r="VLH35" s="462"/>
      <c r="VLI35" s="462"/>
      <c r="VLJ35" s="462"/>
      <c r="VLK35" s="462"/>
      <c r="VLL35" s="462"/>
      <c r="VLM35" s="462"/>
      <c r="VLN35" s="462"/>
      <c r="VLO35" s="462"/>
      <c r="VLP35" s="462"/>
      <c r="VLQ35" s="462"/>
      <c r="VLR35" s="462"/>
      <c r="VLS35" s="462"/>
      <c r="VLT35" s="462"/>
      <c r="VLU35" s="462"/>
      <c r="VLV35" s="462"/>
      <c r="VLW35" s="462"/>
      <c r="VLX35" s="462"/>
      <c r="VLY35" s="462"/>
      <c r="VLZ35" s="462"/>
      <c r="VMA35" s="462"/>
      <c r="VMB35" s="462"/>
      <c r="VMC35" s="462"/>
      <c r="VMD35" s="462"/>
      <c r="VME35" s="462"/>
      <c r="VMF35" s="462"/>
      <c r="VMG35" s="462"/>
      <c r="VMH35" s="462"/>
      <c r="VMI35" s="462"/>
      <c r="VMJ35" s="462"/>
      <c r="VMK35" s="462"/>
      <c r="VML35" s="462"/>
      <c r="VMM35" s="462"/>
      <c r="VMN35" s="462"/>
      <c r="VMO35" s="462"/>
      <c r="VMP35" s="462"/>
      <c r="VMQ35" s="462"/>
      <c r="VMR35" s="462"/>
      <c r="VMS35" s="462"/>
      <c r="VMT35" s="462"/>
      <c r="VMU35" s="462"/>
      <c r="VMV35" s="462"/>
      <c r="VMW35" s="462"/>
      <c r="VMX35" s="462"/>
      <c r="VMY35" s="462"/>
      <c r="VMZ35" s="462"/>
      <c r="VNA35" s="462"/>
      <c r="VNB35" s="462"/>
      <c r="VNC35" s="462"/>
      <c r="VND35" s="462"/>
      <c r="VNE35" s="462"/>
      <c r="VNF35" s="462"/>
      <c r="VNG35" s="462"/>
      <c r="VNH35" s="462"/>
      <c r="VNI35" s="462"/>
      <c r="VNJ35" s="462"/>
      <c r="VNK35" s="462"/>
      <c r="VNL35" s="462"/>
      <c r="VNM35" s="462"/>
      <c r="VNN35" s="462"/>
      <c r="VNO35" s="462"/>
      <c r="VNP35" s="462"/>
      <c r="VNQ35" s="462"/>
      <c r="VNR35" s="462"/>
      <c r="VNS35" s="462"/>
      <c r="VNT35" s="462"/>
      <c r="VNU35" s="462"/>
      <c r="VNV35" s="462"/>
      <c r="VNW35" s="462"/>
      <c r="VNX35" s="462"/>
      <c r="VNY35" s="462"/>
      <c r="VNZ35" s="462"/>
      <c r="VOA35" s="462"/>
      <c r="VOB35" s="462"/>
      <c r="VOC35" s="462"/>
      <c r="VOD35" s="462"/>
      <c r="VOE35" s="462"/>
      <c r="VOF35" s="462"/>
      <c r="VOG35" s="462"/>
      <c r="VOH35" s="462"/>
      <c r="VOI35" s="462"/>
      <c r="VOJ35" s="462"/>
      <c r="VOK35" s="462"/>
      <c r="VOL35" s="462"/>
      <c r="VOM35" s="462"/>
      <c r="VON35" s="462"/>
      <c r="VOO35" s="462"/>
      <c r="VOP35" s="462"/>
      <c r="VOQ35" s="462"/>
      <c r="VOR35" s="462"/>
      <c r="VOS35" s="462"/>
      <c r="VOT35" s="462"/>
      <c r="VOU35" s="462"/>
      <c r="VOV35" s="462"/>
      <c r="VOW35" s="462"/>
      <c r="VOX35" s="462"/>
      <c r="VOY35" s="462"/>
      <c r="VOZ35" s="462"/>
      <c r="VPA35" s="462"/>
      <c r="VPB35" s="462"/>
      <c r="VPC35" s="462"/>
      <c r="VPD35" s="462"/>
      <c r="VPE35" s="462"/>
      <c r="VPF35" s="462"/>
      <c r="VPG35" s="462"/>
      <c r="VPH35" s="462"/>
      <c r="VPI35" s="462"/>
      <c r="VPJ35" s="462"/>
      <c r="VPK35" s="462"/>
      <c r="VPL35" s="462"/>
      <c r="VPM35" s="462"/>
      <c r="VPN35" s="462"/>
      <c r="VPO35" s="462"/>
      <c r="VPP35" s="462"/>
      <c r="VPQ35" s="462"/>
      <c r="VPR35" s="462"/>
      <c r="VPS35" s="462"/>
      <c r="VPT35" s="462"/>
      <c r="VPU35" s="462"/>
      <c r="VPV35" s="462"/>
      <c r="VPW35" s="462"/>
      <c r="VPX35" s="462"/>
      <c r="VPY35" s="462"/>
      <c r="VPZ35" s="462"/>
      <c r="VQA35" s="462"/>
      <c r="VQB35" s="462"/>
      <c r="VQC35" s="462"/>
      <c r="VQD35" s="462"/>
      <c r="VQE35" s="462"/>
      <c r="VQF35" s="462"/>
      <c r="VQG35" s="462"/>
      <c r="VQH35" s="462"/>
      <c r="VQI35" s="462"/>
      <c r="VQJ35" s="462"/>
      <c r="VQK35" s="462"/>
      <c r="VQL35" s="462"/>
      <c r="VQM35" s="462"/>
      <c r="VQN35" s="462"/>
      <c r="VQO35" s="462"/>
      <c r="VQP35" s="462"/>
      <c r="VQQ35" s="462"/>
      <c r="VQR35" s="462"/>
      <c r="VQS35" s="462"/>
      <c r="VQT35" s="462"/>
      <c r="VQU35" s="462"/>
      <c r="VQV35" s="462"/>
      <c r="VQW35" s="462"/>
      <c r="VQX35" s="462"/>
      <c r="VQY35" s="462"/>
      <c r="VQZ35" s="462"/>
      <c r="VRA35" s="462"/>
      <c r="VRB35" s="462"/>
      <c r="VRC35" s="462"/>
      <c r="VRD35" s="462"/>
      <c r="VRE35" s="462"/>
      <c r="VRF35" s="462"/>
      <c r="VRG35" s="462"/>
      <c r="VRH35" s="462"/>
      <c r="VRI35" s="462"/>
      <c r="VRJ35" s="462"/>
      <c r="VRK35" s="462"/>
      <c r="VRL35" s="462"/>
      <c r="VRM35" s="462"/>
      <c r="VRN35" s="462"/>
      <c r="VRO35" s="462"/>
      <c r="VRP35" s="462"/>
      <c r="VRQ35" s="462"/>
      <c r="VRR35" s="462"/>
      <c r="VRS35" s="462"/>
      <c r="VRT35" s="462"/>
      <c r="VRU35" s="462"/>
      <c r="VRV35" s="462"/>
      <c r="VRW35" s="462"/>
      <c r="VRX35" s="462"/>
      <c r="VRY35" s="462"/>
      <c r="VRZ35" s="462"/>
      <c r="VSA35" s="462"/>
      <c r="VSB35" s="462"/>
      <c r="VSC35" s="462"/>
      <c r="VSD35" s="462"/>
      <c r="VSE35" s="462"/>
      <c r="VSF35" s="462"/>
      <c r="VSG35" s="462"/>
      <c r="VSH35" s="462"/>
      <c r="VSI35" s="462"/>
      <c r="VSJ35" s="462"/>
      <c r="VSK35" s="462"/>
      <c r="VSL35" s="462"/>
      <c r="VSM35" s="462"/>
      <c r="VSN35" s="462"/>
      <c r="VSO35" s="462"/>
      <c r="VSP35" s="462"/>
      <c r="VSQ35" s="462"/>
      <c r="VSR35" s="462"/>
      <c r="VSS35" s="462"/>
      <c r="VST35" s="462"/>
      <c r="VSU35" s="462"/>
      <c r="VSV35" s="462"/>
      <c r="VSW35" s="462"/>
      <c r="VSX35" s="462"/>
      <c r="VSY35" s="462"/>
      <c r="VSZ35" s="462"/>
      <c r="VTA35" s="462"/>
      <c r="VTB35" s="462"/>
      <c r="VTC35" s="462"/>
      <c r="VTD35" s="462"/>
      <c r="VTE35" s="462"/>
      <c r="VTF35" s="462"/>
      <c r="VTG35" s="462"/>
      <c r="VTH35" s="462"/>
      <c r="VTI35" s="462"/>
      <c r="VTJ35" s="462"/>
      <c r="VTK35" s="462"/>
      <c r="VTL35" s="462"/>
      <c r="VTM35" s="462"/>
      <c r="VTN35" s="462"/>
      <c r="VTO35" s="462"/>
      <c r="VTP35" s="462"/>
      <c r="VTQ35" s="462"/>
      <c r="VTR35" s="462"/>
      <c r="VTS35" s="462"/>
      <c r="VTT35" s="462"/>
      <c r="VTU35" s="462"/>
      <c r="VTV35" s="462"/>
      <c r="VTW35" s="462"/>
      <c r="VTX35" s="462"/>
      <c r="VTY35" s="462"/>
      <c r="VTZ35" s="462"/>
      <c r="VUA35" s="462"/>
      <c r="VUB35" s="462"/>
      <c r="VUC35" s="462"/>
      <c r="VUD35" s="462"/>
      <c r="VUE35" s="462"/>
      <c r="VUF35" s="462"/>
      <c r="VUG35" s="462"/>
      <c r="VUH35" s="462"/>
      <c r="VUI35" s="462"/>
      <c r="VUJ35" s="462"/>
      <c r="VUK35" s="462"/>
      <c r="VUL35" s="462"/>
      <c r="VUM35" s="462"/>
      <c r="VUN35" s="462"/>
      <c r="VUO35" s="462"/>
      <c r="VUP35" s="462"/>
      <c r="VUQ35" s="462"/>
      <c r="VUR35" s="462"/>
      <c r="VUS35" s="462"/>
      <c r="VUT35" s="462"/>
      <c r="VUU35" s="462"/>
      <c r="VUV35" s="462"/>
      <c r="VUW35" s="462"/>
      <c r="VUX35" s="462"/>
      <c r="VUY35" s="462"/>
      <c r="VUZ35" s="462"/>
      <c r="VVA35" s="462"/>
      <c r="VVB35" s="462"/>
      <c r="VVC35" s="462"/>
      <c r="VVD35" s="462"/>
      <c r="VVE35" s="462"/>
      <c r="VVF35" s="462"/>
      <c r="VVG35" s="462"/>
      <c r="VVH35" s="462"/>
      <c r="VVI35" s="462"/>
      <c r="VVJ35" s="462"/>
      <c r="VVK35" s="462"/>
      <c r="VVL35" s="462"/>
      <c r="VVM35" s="462"/>
      <c r="VVN35" s="462"/>
      <c r="VVO35" s="462"/>
      <c r="VVP35" s="462"/>
      <c r="VVQ35" s="462"/>
      <c r="VVR35" s="462"/>
      <c r="VVS35" s="462"/>
      <c r="VVT35" s="462"/>
      <c r="VVU35" s="462"/>
      <c r="VVV35" s="462"/>
      <c r="VVW35" s="462"/>
      <c r="VVX35" s="462"/>
      <c r="VVY35" s="462"/>
      <c r="VVZ35" s="462"/>
      <c r="VWA35" s="462"/>
      <c r="VWB35" s="462"/>
      <c r="VWC35" s="462"/>
      <c r="VWD35" s="462"/>
      <c r="VWE35" s="462"/>
      <c r="VWF35" s="462"/>
      <c r="VWG35" s="462"/>
      <c r="VWH35" s="462"/>
      <c r="VWI35" s="462"/>
      <c r="VWJ35" s="462"/>
      <c r="VWK35" s="462"/>
      <c r="VWL35" s="462"/>
      <c r="VWM35" s="462"/>
      <c r="VWN35" s="462"/>
      <c r="VWO35" s="462"/>
      <c r="VWP35" s="462"/>
      <c r="VWQ35" s="462"/>
      <c r="VWR35" s="462"/>
      <c r="VWS35" s="462"/>
      <c r="VWT35" s="462"/>
      <c r="VWU35" s="462"/>
      <c r="VWV35" s="462"/>
      <c r="VWW35" s="462"/>
      <c r="VWX35" s="462"/>
      <c r="VWY35" s="462"/>
      <c r="VWZ35" s="462"/>
      <c r="VXA35" s="462"/>
      <c r="VXB35" s="462"/>
      <c r="VXC35" s="462"/>
      <c r="VXD35" s="462"/>
      <c r="VXE35" s="462"/>
      <c r="VXF35" s="462"/>
      <c r="VXG35" s="462"/>
      <c r="VXH35" s="462"/>
      <c r="VXI35" s="462"/>
      <c r="VXJ35" s="462"/>
      <c r="VXK35" s="462"/>
      <c r="VXL35" s="462"/>
      <c r="VXM35" s="462"/>
      <c r="VXN35" s="462"/>
      <c r="VXO35" s="462"/>
      <c r="VXP35" s="462"/>
      <c r="VXQ35" s="462"/>
      <c r="VXR35" s="462"/>
      <c r="VXS35" s="462"/>
      <c r="VXT35" s="462"/>
      <c r="VXU35" s="462"/>
      <c r="VXV35" s="462"/>
      <c r="VXW35" s="462"/>
      <c r="VXX35" s="462"/>
      <c r="VXY35" s="462"/>
      <c r="VXZ35" s="462"/>
      <c r="VYA35" s="462"/>
      <c r="VYB35" s="462"/>
      <c r="VYC35" s="462"/>
      <c r="VYD35" s="462"/>
      <c r="VYE35" s="462"/>
      <c r="VYF35" s="462"/>
      <c r="VYG35" s="462"/>
      <c r="VYH35" s="462"/>
      <c r="VYI35" s="462"/>
      <c r="VYJ35" s="462"/>
      <c r="VYK35" s="462"/>
      <c r="VYL35" s="462"/>
      <c r="VYM35" s="462"/>
      <c r="VYN35" s="462"/>
      <c r="VYO35" s="462"/>
      <c r="VYP35" s="462"/>
      <c r="VYQ35" s="462"/>
      <c r="VYR35" s="462"/>
      <c r="VYS35" s="462"/>
      <c r="VYT35" s="462"/>
      <c r="VYU35" s="462"/>
      <c r="VYV35" s="462"/>
      <c r="VYW35" s="462"/>
      <c r="VYX35" s="462"/>
      <c r="VYY35" s="462"/>
      <c r="VYZ35" s="462"/>
      <c r="VZA35" s="462"/>
      <c r="VZB35" s="462"/>
      <c r="VZC35" s="462"/>
      <c r="VZD35" s="462"/>
      <c r="VZE35" s="462"/>
      <c r="VZF35" s="462"/>
      <c r="VZG35" s="462"/>
      <c r="VZH35" s="462"/>
      <c r="VZI35" s="462"/>
      <c r="VZJ35" s="462"/>
      <c r="VZK35" s="462"/>
      <c r="VZL35" s="462"/>
      <c r="VZM35" s="462"/>
      <c r="VZN35" s="462"/>
      <c r="VZO35" s="462"/>
      <c r="VZP35" s="462"/>
      <c r="VZQ35" s="462"/>
      <c r="VZR35" s="462"/>
      <c r="VZS35" s="462"/>
      <c r="VZT35" s="462"/>
      <c r="VZU35" s="462"/>
      <c r="VZV35" s="462"/>
      <c r="VZW35" s="462"/>
      <c r="VZX35" s="462"/>
      <c r="VZY35" s="462"/>
      <c r="VZZ35" s="462"/>
      <c r="WAA35" s="462"/>
      <c r="WAB35" s="462"/>
      <c r="WAC35" s="462"/>
      <c r="WAD35" s="462"/>
      <c r="WAE35" s="462"/>
      <c r="WAF35" s="462"/>
      <c r="WAG35" s="462"/>
      <c r="WAH35" s="462"/>
      <c r="WAI35" s="462"/>
      <c r="WAJ35" s="462"/>
      <c r="WAK35" s="462"/>
      <c r="WAL35" s="462"/>
      <c r="WAM35" s="462"/>
      <c r="WAN35" s="462"/>
      <c r="WAO35" s="462"/>
      <c r="WAP35" s="462"/>
      <c r="WAQ35" s="462"/>
      <c r="WAR35" s="462"/>
      <c r="WAS35" s="462"/>
      <c r="WAT35" s="462"/>
      <c r="WAU35" s="462"/>
      <c r="WAV35" s="462"/>
      <c r="WAW35" s="462"/>
      <c r="WAX35" s="462"/>
      <c r="WAY35" s="462"/>
      <c r="WAZ35" s="462"/>
      <c r="WBA35" s="462"/>
      <c r="WBB35" s="462"/>
      <c r="WBC35" s="462"/>
      <c r="WBD35" s="462"/>
      <c r="WBE35" s="462"/>
      <c r="WBF35" s="462"/>
      <c r="WBG35" s="462"/>
      <c r="WBH35" s="462"/>
      <c r="WBI35" s="462"/>
      <c r="WBJ35" s="462"/>
      <c r="WBK35" s="462"/>
      <c r="WBL35" s="462"/>
      <c r="WBM35" s="462"/>
      <c r="WBN35" s="462"/>
      <c r="WBO35" s="462"/>
      <c r="WBP35" s="462"/>
      <c r="WBQ35" s="462"/>
      <c r="WBR35" s="462"/>
      <c r="WBS35" s="462"/>
      <c r="WBT35" s="462"/>
      <c r="WBU35" s="462"/>
      <c r="WBV35" s="462"/>
      <c r="WBW35" s="462"/>
      <c r="WBX35" s="462"/>
      <c r="WBY35" s="462"/>
      <c r="WBZ35" s="462"/>
      <c r="WCA35" s="462"/>
      <c r="WCB35" s="462"/>
      <c r="WCC35" s="462"/>
      <c r="WCD35" s="462"/>
      <c r="WCE35" s="462"/>
      <c r="WCF35" s="462"/>
      <c r="WCG35" s="462"/>
      <c r="WCH35" s="462"/>
      <c r="WCI35" s="462"/>
      <c r="WCJ35" s="462"/>
      <c r="WCK35" s="462"/>
      <c r="WCL35" s="462"/>
      <c r="WCM35" s="462"/>
      <c r="WCN35" s="462"/>
      <c r="WCO35" s="462"/>
      <c r="WCP35" s="462"/>
      <c r="WCQ35" s="462"/>
      <c r="WCR35" s="462"/>
      <c r="WCS35" s="462"/>
      <c r="WCT35" s="462"/>
      <c r="WCU35" s="462"/>
      <c r="WCV35" s="462"/>
      <c r="WCW35" s="462"/>
      <c r="WCX35" s="462"/>
      <c r="WCY35" s="462"/>
      <c r="WCZ35" s="462"/>
      <c r="WDA35" s="462"/>
      <c r="WDB35" s="462"/>
      <c r="WDC35" s="462"/>
      <c r="WDD35" s="462"/>
      <c r="WDE35" s="462"/>
      <c r="WDF35" s="462"/>
      <c r="WDG35" s="462"/>
      <c r="WDH35" s="462"/>
      <c r="WDI35" s="462"/>
      <c r="WDJ35" s="462"/>
      <c r="WDK35" s="462"/>
      <c r="WDL35" s="462"/>
      <c r="WDM35" s="462"/>
      <c r="WDN35" s="462"/>
      <c r="WDO35" s="462"/>
      <c r="WDP35" s="462"/>
      <c r="WDQ35" s="462"/>
      <c r="WDR35" s="462"/>
      <c r="WDS35" s="462"/>
      <c r="WDT35" s="462"/>
      <c r="WDU35" s="462"/>
      <c r="WDV35" s="462"/>
      <c r="WDW35" s="462"/>
      <c r="WDX35" s="462"/>
      <c r="WDY35" s="462"/>
      <c r="WDZ35" s="462"/>
      <c r="WEA35" s="462"/>
      <c r="WEB35" s="462"/>
      <c r="WEC35" s="462"/>
      <c r="WED35" s="462"/>
      <c r="WEE35" s="462"/>
      <c r="WEF35" s="462"/>
      <c r="WEG35" s="462"/>
      <c r="WEH35" s="462"/>
      <c r="WEI35" s="462"/>
      <c r="WEJ35" s="462"/>
      <c r="WEK35" s="462"/>
      <c r="WEL35" s="462"/>
      <c r="WEM35" s="462"/>
      <c r="WEN35" s="462"/>
      <c r="WEO35" s="462"/>
      <c r="WEP35" s="462"/>
      <c r="WEQ35" s="462"/>
      <c r="WER35" s="462"/>
      <c r="WES35" s="462"/>
      <c r="WET35" s="462"/>
      <c r="WEU35" s="462"/>
      <c r="WEV35" s="462"/>
      <c r="WEW35" s="462"/>
      <c r="WEX35" s="462"/>
      <c r="WEY35" s="462"/>
      <c r="WEZ35" s="462"/>
      <c r="WFA35" s="462"/>
      <c r="WFB35" s="462"/>
      <c r="WFC35" s="462"/>
      <c r="WFD35" s="462"/>
      <c r="WFE35" s="462"/>
      <c r="WFF35" s="462"/>
      <c r="WFG35" s="462"/>
      <c r="WFH35" s="462"/>
      <c r="WFI35" s="462"/>
      <c r="WFJ35" s="462"/>
      <c r="WFK35" s="462"/>
      <c r="WFL35" s="462"/>
      <c r="WFM35" s="462"/>
      <c r="WFN35" s="462"/>
      <c r="WFO35" s="462"/>
      <c r="WFP35" s="462"/>
      <c r="WFQ35" s="462"/>
      <c r="WFR35" s="462"/>
      <c r="WFS35" s="462"/>
      <c r="WFT35" s="462"/>
      <c r="WFU35" s="462"/>
      <c r="WFV35" s="462"/>
      <c r="WFW35" s="462"/>
      <c r="WFX35" s="462"/>
      <c r="WFY35" s="462"/>
      <c r="WFZ35" s="462"/>
      <c r="WGA35" s="462"/>
      <c r="WGB35" s="462"/>
      <c r="WGC35" s="462"/>
      <c r="WGD35" s="462"/>
      <c r="WGE35" s="462"/>
      <c r="WGF35" s="462"/>
      <c r="WGG35" s="462"/>
      <c r="WGH35" s="462"/>
      <c r="WGI35" s="462"/>
      <c r="WGJ35" s="462"/>
      <c r="WGK35" s="462"/>
      <c r="WGL35" s="462"/>
      <c r="WGM35" s="462"/>
      <c r="WGN35" s="462"/>
      <c r="WGO35" s="462"/>
      <c r="WGP35" s="462"/>
      <c r="WGQ35" s="462"/>
      <c r="WGR35" s="462"/>
      <c r="WGS35" s="462"/>
      <c r="WGT35" s="462"/>
      <c r="WGU35" s="462"/>
      <c r="WGV35" s="462"/>
      <c r="WGW35" s="462"/>
      <c r="WGX35" s="462"/>
      <c r="WGY35" s="462"/>
      <c r="WGZ35" s="462"/>
      <c r="WHA35" s="462"/>
      <c r="WHB35" s="462"/>
      <c r="WHC35" s="462"/>
      <c r="WHD35" s="462"/>
      <c r="WHE35" s="462"/>
      <c r="WHF35" s="462"/>
      <c r="WHG35" s="462"/>
      <c r="WHH35" s="462"/>
      <c r="WHI35" s="462"/>
      <c r="WHJ35" s="462"/>
      <c r="WHK35" s="462"/>
      <c r="WHL35" s="462"/>
      <c r="WHM35" s="462"/>
      <c r="WHN35" s="462"/>
      <c r="WHO35" s="462"/>
      <c r="WHP35" s="462"/>
      <c r="WHQ35" s="462"/>
      <c r="WHR35" s="462"/>
      <c r="WHS35" s="462"/>
      <c r="WHT35" s="462"/>
      <c r="WHU35" s="462"/>
      <c r="WHV35" s="462"/>
      <c r="WHW35" s="462"/>
      <c r="WHX35" s="462"/>
      <c r="WHY35" s="462"/>
      <c r="WHZ35" s="462"/>
      <c r="WIA35" s="462"/>
      <c r="WIB35" s="462"/>
      <c r="WIC35" s="462"/>
      <c r="WID35" s="462"/>
      <c r="WIE35" s="462"/>
      <c r="WIF35" s="462"/>
      <c r="WIG35" s="462"/>
      <c r="WIH35" s="462"/>
      <c r="WII35" s="462"/>
      <c r="WIJ35" s="462"/>
      <c r="WIK35" s="462"/>
      <c r="WIL35" s="462"/>
      <c r="WIM35" s="462"/>
      <c r="WIN35" s="462"/>
      <c r="WIO35" s="462"/>
      <c r="WIP35" s="462"/>
      <c r="WIQ35" s="462"/>
      <c r="WIR35" s="462"/>
      <c r="WIS35" s="462"/>
      <c r="WIT35" s="462"/>
      <c r="WIU35" s="462"/>
      <c r="WIV35" s="462"/>
      <c r="WIW35" s="462"/>
      <c r="WIX35" s="462"/>
      <c r="WIY35" s="462"/>
      <c r="WIZ35" s="462"/>
      <c r="WJA35" s="462"/>
      <c r="WJB35" s="462"/>
      <c r="WJC35" s="462"/>
      <c r="WJD35" s="462"/>
      <c r="WJE35" s="462"/>
      <c r="WJF35" s="462"/>
      <c r="WJG35" s="462"/>
      <c r="WJH35" s="462"/>
      <c r="WJI35" s="462"/>
      <c r="WJJ35" s="462"/>
      <c r="WJK35" s="462"/>
      <c r="WJL35" s="462"/>
      <c r="WJM35" s="462"/>
      <c r="WJN35" s="462"/>
      <c r="WJO35" s="462"/>
      <c r="WJP35" s="462"/>
      <c r="WJQ35" s="462"/>
      <c r="WJR35" s="462"/>
      <c r="WJS35" s="462"/>
      <c r="WJT35" s="462"/>
      <c r="WJU35" s="462"/>
      <c r="WJV35" s="462"/>
      <c r="WJW35" s="462"/>
      <c r="WJX35" s="462"/>
      <c r="WJY35" s="462"/>
      <c r="WJZ35" s="462"/>
      <c r="WKA35" s="462"/>
      <c r="WKB35" s="462"/>
      <c r="WKC35" s="462"/>
      <c r="WKD35" s="462"/>
      <c r="WKE35" s="462"/>
      <c r="WKF35" s="462"/>
      <c r="WKG35" s="462"/>
      <c r="WKH35" s="462"/>
      <c r="WKI35" s="462"/>
      <c r="WKJ35" s="462"/>
      <c r="WKK35" s="462"/>
      <c r="WKL35" s="462"/>
      <c r="WKM35" s="462"/>
      <c r="WKN35" s="462"/>
      <c r="WKO35" s="462"/>
      <c r="WKP35" s="462"/>
      <c r="WKQ35" s="462"/>
      <c r="WKR35" s="462"/>
      <c r="WKS35" s="462"/>
      <c r="WKT35" s="462"/>
      <c r="WKU35" s="462"/>
      <c r="WKV35" s="462"/>
      <c r="WKW35" s="462"/>
      <c r="WKX35" s="462"/>
      <c r="WKY35" s="462"/>
      <c r="WKZ35" s="462"/>
      <c r="WLA35" s="462"/>
      <c r="WLB35" s="462"/>
      <c r="WLC35" s="462"/>
      <c r="WLD35" s="462"/>
      <c r="WLE35" s="462"/>
      <c r="WLF35" s="462"/>
      <c r="WLG35" s="462"/>
      <c r="WLH35" s="462"/>
      <c r="WLI35" s="462"/>
      <c r="WLJ35" s="462"/>
      <c r="WLK35" s="462"/>
      <c r="WLL35" s="462"/>
      <c r="WLM35" s="462"/>
      <c r="WLN35" s="462"/>
      <c r="WLO35" s="462"/>
      <c r="WLP35" s="462"/>
      <c r="WLQ35" s="462"/>
      <c r="WLR35" s="462"/>
      <c r="WLS35" s="462"/>
      <c r="WLT35" s="462"/>
      <c r="WLU35" s="462"/>
      <c r="WLV35" s="462"/>
      <c r="WLW35" s="462"/>
      <c r="WLX35" s="462"/>
      <c r="WLY35" s="462"/>
      <c r="WLZ35" s="462"/>
      <c r="WMA35" s="462"/>
      <c r="WMB35" s="462"/>
      <c r="WMC35" s="462"/>
      <c r="WMD35" s="462"/>
      <c r="WME35" s="462"/>
      <c r="WMF35" s="462"/>
      <c r="WMG35" s="462"/>
      <c r="WMH35" s="462"/>
      <c r="WMI35" s="462"/>
      <c r="WMJ35" s="462"/>
      <c r="WMK35" s="462"/>
      <c r="WML35" s="462"/>
      <c r="WMM35" s="462"/>
      <c r="WMN35" s="462"/>
      <c r="WMO35" s="462"/>
      <c r="WMP35" s="462"/>
      <c r="WMQ35" s="462"/>
      <c r="WMR35" s="462"/>
      <c r="WMS35" s="462"/>
      <c r="WMT35" s="462"/>
      <c r="WMU35" s="462"/>
      <c r="WMV35" s="462"/>
      <c r="WMW35" s="462"/>
      <c r="WMX35" s="462"/>
      <c r="WMY35" s="462"/>
      <c r="WMZ35" s="462"/>
      <c r="WNA35" s="462"/>
      <c r="WNB35" s="462"/>
      <c r="WNC35" s="462"/>
      <c r="WND35" s="462"/>
      <c r="WNE35" s="462"/>
      <c r="WNF35" s="462"/>
      <c r="WNG35" s="462"/>
      <c r="WNH35" s="462"/>
      <c r="WNI35" s="462"/>
      <c r="WNJ35" s="462"/>
      <c r="WNK35" s="462"/>
      <c r="WNL35" s="462"/>
      <c r="WNM35" s="462"/>
      <c r="WNN35" s="462"/>
      <c r="WNO35" s="462"/>
      <c r="WNP35" s="462"/>
      <c r="WNQ35" s="462"/>
      <c r="WNR35" s="462"/>
      <c r="WNS35" s="462"/>
      <c r="WNT35" s="462"/>
      <c r="WNU35" s="462"/>
      <c r="WNV35" s="462"/>
      <c r="WNW35" s="462"/>
      <c r="WNX35" s="462"/>
      <c r="WNY35" s="462"/>
      <c r="WNZ35" s="462"/>
      <c r="WOA35" s="462"/>
      <c r="WOB35" s="462"/>
      <c r="WOC35" s="462"/>
      <c r="WOD35" s="462"/>
      <c r="WOE35" s="462"/>
      <c r="WOF35" s="462"/>
      <c r="WOG35" s="462"/>
      <c r="WOH35" s="462"/>
      <c r="WOI35" s="462"/>
      <c r="WOJ35" s="462"/>
      <c r="WOK35" s="462"/>
      <c r="WOL35" s="462"/>
      <c r="WOM35" s="462"/>
      <c r="WON35" s="462"/>
      <c r="WOO35" s="462"/>
      <c r="WOP35" s="462"/>
      <c r="WOQ35" s="462"/>
      <c r="WOR35" s="462"/>
      <c r="WOS35" s="462"/>
      <c r="WOT35" s="462"/>
      <c r="WOU35" s="462"/>
      <c r="WOV35" s="462"/>
      <c r="WOW35" s="462"/>
      <c r="WOX35" s="462"/>
      <c r="WOY35" s="462"/>
      <c r="WOZ35" s="462"/>
      <c r="WPA35" s="462"/>
      <c r="WPB35" s="462"/>
      <c r="WPC35" s="462"/>
      <c r="WPD35" s="462"/>
      <c r="WPE35" s="462"/>
      <c r="WPF35" s="462"/>
      <c r="WPG35" s="462"/>
      <c r="WPH35" s="462"/>
      <c r="WPI35" s="462"/>
      <c r="WPJ35" s="462"/>
      <c r="WPK35" s="462"/>
      <c r="WPL35" s="462"/>
      <c r="WPM35" s="462"/>
      <c r="WPN35" s="462"/>
      <c r="WPO35" s="462"/>
      <c r="WPP35" s="462"/>
      <c r="WPQ35" s="462"/>
      <c r="WPR35" s="462"/>
      <c r="WPS35" s="462"/>
      <c r="WPT35" s="462"/>
      <c r="WPU35" s="462"/>
      <c r="WPV35" s="462"/>
      <c r="WPW35" s="462"/>
      <c r="WPX35" s="462"/>
      <c r="WPY35" s="462"/>
      <c r="WPZ35" s="462"/>
      <c r="WQA35" s="462"/>
      <c r="WQB35" s="462"/>
      <c r="WQC35" s="462"/>
      <c r="WQD35" s="462"/>
      <c r="WQE35" s="462"/>
      <c r="WQF35" s="462"/>
      <c r="WQG35" s="462"/>
      <c r="WQH35" s="462"/>
      <c r="WQI35" s="462"/>
      <c r="WQJ35" s="462"/>
      <c r="WQK35" s="462"/>
      <c r="WQL35" s="462"/>
      <c r="WQM35" s="462"/>
      <c r="WQN35" s="462"/>
      <c r="WQO35" s="462"/>
      <c r="WQP35" s="462"/>
      <c r="WQQ35" s="462"/>
      <c r="WQR35" s="462"/>
      <c r="WQS35" s="462"/>
      <c r="WQT35" s="462"/>
      <c r="WQU35" s="462"/>
      <c r="WQV35" s="462"/>
      <c r="WQW35" s="462"/>
      <c r="WQX35" s="462"/>
      <c r="WQY35" s="462"/>
      <c r="WQZ35" s="462"/>
      <c r="WRA35" s="462"/>
      <c r="WRB35" s="462"/>
      <c r="WRC35" s="462"/>
      <c r="WRD35" s="462"/>
      <c r="WRE35" s="462"/>
      <c r="WRF35" s="462"/>
      <c r="WRG35" s="462"/>
      <c r="WRH35" s="462"/>
      <c r="WRI35" s="462"/>
      <c r="WRJ35" s="462"/>
      <c r="WRK35" s="462"/>
      <c r="WRL35" s="462"/>
      <c r="WRM35" s="462"/>
      <c r="WRN35" s="462"/>
      <c r="WRO35" s="462"/>
      <c r="WRP35" s="462"/>
      <c r="WRQ35" s="462"/>
      <c r="WRR35" s="462"/>
      <c r="WRS35" s="462"/>
      <c r="WRT35" s="462"/>
      <c r="WRU35" s="462"/>
      <c r="WRV35" s="462"/>
      <c r="WRW35" s="462"/>
      <c r="WRX35" s="462"/>
      <c r="WRY35" s="462"/>
      <c r="WRZ35" s="462"/>
      <c r="WSA35" s="462"/>
      <c r="WSB35" s="462"/>
      <c r="WSC35" s="462"/>
      <c r="WSD35" s="462"/>
      <c r="WSE35" s="462"/>
      <c r="WSF35" s="462"/>
      <c r="WSG35" s="462"/>
      <c r="WSH35" s="462"/>
      <c r="WSI35" s="462"/>
      <c r="WSJ35" s="462"/>
      <c r="WSK35" s="462"/>
      <c r="WSL35" s="462"/>
      <c r="WSM35" s="462"/>
      <c r="WSN35" s="462"/>
      <c r="WSO35" s="462"/>
      <c r="WSP35" s="462"/>
      <c r="WSQ35" s="462"/>
      <c r="WSR35" s="462"/>
      <c r="WSS35" s="462"/>
      <c r="WST35" s="462"/>
      <c r="WSU35" s="462"/>
      <c r="WSV35" s="462"/>
      <c r="WSW35" s="462"/>
      <c r="WSX35" s="462"/>
      <c r="WSY35" s="462"/>
      <c r="WSZ35" s="462"/>
      <c r="WTA35" s="462"/>
      <c r="WTB35" s="462"/>
      <c r="WTC35" s="462"/>
      <c r="WTD35" s="462"/>
      <c r="WTE35" s="462"/>
      <c r="WTF35" s="462"/>
      <c r="WTG35" s="462"/>
      <c r="WTH35" s="462"/>
      <c r="WTI35" s="462"/>
      <c r="WTJ35" s="462"/>
      <c r="WTK35" s="462"/>
      <c r="WTL35" s="462"/>
      <c r="WTM35" s="462"/>
      <c r="WTN35" s="462"/>
      <c r="WTO35" s="462"/>
      <c r="WTP35" s="462"/>
      <c r="WTQ35" s="462"/>
      <c r="WTR35" s="462"/>
      <c r="WTS35" s="462"/>
      <c r="WTT35" s="462"/>
      <c r="WTU35" s="462"/>
      <c r="WTV35" s="462"/>
      <c r="WTW35" s="462"/>
      <c r="WTX35" s="462"/>
      <c r="WTY35" s="462"/>
      <c r="WTZ35" s="462"/>
      <c r="WUA35" s="462"/>
      <c r="WUB35" s="462"/>
      <c r="WUC35" s="462"/>
      <c r="WUD35" s="462"/>
      <c r="WUE35" s="462"/>
      <c r="WUF35" s="462"/>
      <c r="WUG35" s="462"/>
      <c r="WUH35" s="462"/>
      <c r="WUI35" s="462"/>
      <c r="WUJ35" s="462"/>
      <c r="WUK35" s="462"/>
      <c r="WUL35" s="462"/>
      <c r="WUM35" s="462"/>
      <c r="WUN35" s="462"/>
      <c r="WUO35" s="462"/>
      <c r="WUP35" s="462"/>
      <c r="WUQ35" s="462"/>
      <c r="WUR35" s="462"/>
      <c r="WUS35" s="462"/>
      <c r="WUT35" s="462"/>
      <c r="WUU35" s="462"/>
      <c r="WUV35" s="462"/>
      <c r="WUW35" s="462"/>
      <c r="WUX35" s="462"/>
      <c r="WUY35" s="462"/>
      <c r="WUZ35" s="462"/>
      <c r="WVA35" s="462"/>
      <c r="WVB35" s="462"/>
      <c r="WVC35" s="462"/>
      <c r="WVD35" s="462"/>
      <c r="WVE35" s="462"/>
      <c r="WVF35" s="462"/>
      <c r="WVG35" s="462"/>
      <c r="WVH35" s="462"/>
      <c r="WVI35" s="462"/>
      <c r="WVJ35" s="462"/>
      <c r="WVK35" s="462"/>
      <c r="WVL35" s="462"/>
      <c r="WVM35" s="462"/>
      <c r="WVN35" s="462"/>
      <c r="WVO35" s="462"/>
      <c r="WVP35" s="462"/>
      <c r="WVQ35" s="462"/>
      <c r="WVR35" s="462"/>
      <c r="WVS35" s="462"/>
      <c r="WVT35" s="462"/>
      <c r="WVU35" s="462"/>
      <c r="WVV35" s="462"/>
      <c r="WVW35" s="462"/>
      <c r="WVX35" s="462"/>
      <c r="WVY35" s="462"/>
      <c r="WVZ35" s="462"/>
      <c r="WWA35" s="462"/>
      <c r="WWB35" s="462"/>
      <c r="WWC35" s="462"/>
      <c r="WWD35" s="462"/>
      <c r="WWE35" s="462"/>
      <c r="WWF35" s="462"/>
      <c r="WWG35" s="462"/>
      <c r="WWH35" s="462"/>
      <c r="WWI35" s="462"/>
      <c r="WWJ35" s="462"/>
      <c r="WWK35" s="462"/>
      <c r="WWL35" s="462"/>
      <c r="WWM35" s="462"/>
      <c r="WWN35" s="462"/>
      <c r="WWO35" s="462"/>
      <c r="WWP35" s="462"/>
      <c r="WWQ35" s="462"/>
      <c r="WWR35" s="462"/>
      <c r="WWS35" s="462"/>
      <c r="WWT35" s="462"/>
      <c r="WWU35" s="462"/>
      <c r="WWV35" s="462"/>
      <c r="WWW35" s="462"/>
      <c r="WWX35" s="462"/>
      <c r="WWY35" s="462"/>
      <c r="WWZ35" s="462"/>
      <c r="WXA35" s="462"/>
      <c r="WXB35" s="462"/>
      <c r="WXC35" s="462"/>
      <c r="WXD35" s="462"/>
      <c r="WXE35" s="462"/>
      <c r="WXF35" s="462"/>
      <c r="WXG35" s="462"/>
      <c r="WXH35" s="462"/>
      <c r="WXI35" s="462"/>
      <c r="WXJ35" s="462"/>
      <c r="WXK35" s="462"/>
      <c r="WXL35" s="462"/>
      <c r="WXM35" s="462"/>
      <c r="WXN35" s="462"/>
      <c r="WXO35" s="462"/>
      <c r="WXP35" s="462"/>
      <c r="WXQ35" s="462"/>
      <c r="WXR35" s="462"/>
      <c r="WXS35" s="462"/>
      <c r="WXT35" s="462"/>
      <c r="WXU35" s="462"/>
      <c r="WXV35" s="462"/>
      <c r="WXW35" s="462"/>
      <c r="WXX35" s="462"/>
      <c r="WXY35" s="462"/>
      <c r="WXZ35" s="462"/>
      <c r="WYA35" s="462"/>
      <c r="WYB35" s="462"/>
      <c r="WYC35" s="462"/>
      <c r="WYD35" s="462"/>
      <c r="WYE35" s="462"/>
      <c r="WYF35" s="462"/>
      <c r="WYG35" s="462"/>
      <c r="WYH35" s="462"/>
      <c r="WYI35" s="462"/>
      <c r="WYJ35" s="462"/>
      <c r="WYK35" s="462"/>
      <c r="WYL35" s="462"/>
      <c r="WYM35" s="462"/>
      <c r="WYN35" s="462"/>
      <c r="WYO35" s="462"/>
      <c r="WYP35" s="462"/>
      <c r="WYQ35" s="462"/>
      <c r="WYR35" s="462"/>
      <c r="WYS35" s="462"/>
      <c r="WYT35" s="462"/>
      <c r="WYU35" s="462"/>
      <c r="WYV35" s="462"/>
      <c r="WYW35" s="462"/>
      <c r="WYX35" s="462"/>
      <c r="WYY35" s="462"/>
      <c r="WYZ35" s="462"/>
      <c r="WZA35" s="462"/>
      <c r="WZB35" s="462"/>
      <c r="WZC35" s="462"/>
      <c r="WZD35" s="462"/>
      <c r="WZE35" s="462"/>
      <c r="WZF35" s="462"/>
      <c r="WZG35" s="462"/>
      <c r="WZH35" s="462"/>
      <c r="WZI35" s="462"/>
      <c r="WZJ35" s="462"/>
      <c r="WZK35" s="462"/>
      <c r="WZL35" s="462"/>
      <c r="WZM35" s="462"/>
      <c r="WZN35" s="462"/>
      <c r="WZO35" s="462"/>
      <c r="WZP35" s="462"/>
      <c r="WZQ35" s="462"/>
      <c r="WZR35" s="462"/>
      <c r="WZS35" s="462"/>
      <c r="WZT35" s="462"/>
      <c r="WZU35" s="462"/>
      <c r="WZV35" s="462"/>
      <c r="WZW35" s="462"/>
      <c r="WZX35" s="462"/>
      <c r="WZY35" s="462"/>
      <c r="WZZ35" s="462"/>
      <c r="XAA35" s="462"/>
      <c r="XAB35" s="462"/>
      <c r="XAC35" s="462"/>
      <c r="XAD35" s="462"/>
      <c r="XAE35" s="462"/>
      <c r="XAF35" s="462"/>
      <c r="XAG35" s="462"/>
      <c r="XAH35" s="462"/>
      <c r="XAI35" s="462"/>
      <c r="XAJ35" s="462"/>
      <c r="XAK35" s="462"/>
      <c r="XAL35" s="462"/>
      <c r="XAM35" s="462"/>
      <c r="XAN35" s="462"/>
      <c r="XAO35" s="462"/>
      <c r="XAP35" s="462"/>
      <c r="XAQ35" s="462"/>
      <c r="XAR35" s="462"/>
      <c r="XAS35" s="462"/>
      <c r="XAT35" s="462"/>
      <c r="XAU35" s="462"/>
      <c r="XAV35" s="462"/>
      <c r="XAW35" s="462"/>
      <c r="XAX35" s="462"/>
      <c r="XAY35" s="462"/>
      <c r="XAZ35" s="462"/>
      <c r="XBA35" s="462"/>
      <c r="XBB35" s="462"/>
      <c r="XBC35" s="462"/>
      <c r="XBD35" s="462"/>
      <c r="XBE35" s="462"/>
      <c r="XBF35" s="462"/>
      <c r="XBG35" s="462"/>
      <c r="XBH35" s="462"/>
      <c r="XBI35" s="462"/>
      <c r="XBJ35" s="462"/>
      <c r="XBK35" s="462"/>
      <c r="XBL35" s="462"/>
      <c r="XBM35" s="462"/>
      <c r="XBN35" s="462"/>
      <c r="XBO35" s="462"/>
      <c r="XBP35" s="462"/>
      <c r="XBQ35" s="462"/>
      <c r="XBR35" s="462"/>
      <c r="XBS35" s="462"/>
      <c r="XBT35" s="462"/>
      <c r="XBU35" s="462"/>
      <c r="XBV35" s="462"/>
      <c r="XBW35" s="462"/>
      <c r="XBX35" s="462"/>
      <c r="XBY35" s="462"/>
      <c r="XBZ35" s="462"/>
      <c r="XCA35" s="462"/>
      <c r="XCB35" s="462"/>
      <c r="XCC35" s="462"/>
      <c r="XCD35" s="462"/>
      <c r="XCE35" s="462"/>
      <c r="XCF35" s="462"/>
      <c r="XCG35" s="462"/>
      <c r="XCH35" s="462"/>
      <c r="XCI35" s="462"/>
      <c r="XCJ35" s="462"/>
      <c r="XCK35" s="462"/>
      <c r="XCL35" s="462"/>
      <c r="XCM35" s="462"/>
      <c r="XCN35" s="462"/>
      <c r="XCO35" s="462"/>
      <c r="XCP35" s="462"/>
      <c r="XCQ35" s="462"/>
      <c r="XCR35" s="462"/>
      <c r="XCS35" s="462"/>
      <c r="XCT35" s="462"/>
      <c r="XCU35" s="462"/>
      <c r="XCV35" s="462"/>
      <c r="XCW35" s="462"/>
      <c r="XCX35" s="462"/>
      <c r="XCY35" s="462"/>
      <c r="XCZ35" s="462"/>
      <c r="XDA35" s="462"/>
      <c r="XDB35" s="462"/>
      <c r="XDC35" s="462"/>
      <c r="XDD35" s="462"/>
      <c r="XDE35" s="462"/>
      <c r="XDF35" s="462"/>
      <c r="XDG35" s="462"/>
      <c r="XDH35" s="462"/>
      <c r="XDI35" s="462"/>
      <c r="XDJ35" s="462"/>
      <c r="XDK35" s="462"/>
      <c r="XDL35" s="462"/>
      <c r="XDM35" s="462"/>
      <c r="XDN35" s="462"/>
      <c r="XDO35" s="462"/>
      <c r="XDP35" s="462"/>
      <c r="XDQ35" s="462"/>
      <c r="XDR35" s="462"/>
      <c r="XDS35" s="462"/>
      <c r="XDT35" s="462"/>
      <c r="XDU35" s="462"/>
      <c r="XDV35" s="462"/>
      <c r="XDW35" s="462"/>
      <c r="XDX35" s="462"/>
      <c r="XDY35" s="462"/>
      <c r="XDZ35" s="462"/>
      <c r="XEA35" s="462"/>
      <c r="XEB35" s="462"/>
      <c r="XEC35" s="462"/>
      <c r="XED35" s="462"/>
      <c r="XEE35" s="462"/>
      <c r="XEF35" s="462"/>
      <c r="XEG35" s="462"/>
      <c r="XEH35" s="462"/>
      <c r="XEI35" s="462"/>
      <c r="XEJ35" s="462"/>
      <c r="XEK35" s="462"/>
      <c r="XEL35" s="462"/>
      <c r="XEM35" s="462"/>
      <c r="XEN35" s="462"/>
      <c r="XEO35" s="462"/>
      <c r="XEP35" s="462"/>
      <c r="XEQ35" s="462"/>
    </row>
    <row r="36" spans="1:16371" s="484" customFormat="1">
      <c r="A36" s="482" t="str">
        <f>TQoL_Indexes!A13</f>
        <v>el Fort Pienc</v>
      </c>
      <c r="B36" s="483">
        <f>TQoL_Indexes!B13</f>
        <v>5</v>
      </c>
      <c r="C36" s="443">
        <f>IFERROR(INDEX('QoL DATA'!$C$17:$WWU$96,MATCH($B36,'QoL DATA'!$A$17:$A$96,0),MATCH(C$3,'QoL DATA'!$C$16:$WWU$16,0)),"-")</f>
        <v>0.17442430181283686</v>
      </c>
      <c r="D36" s="444">
        <f>IFERROR(INDEX('QoL DATA'!$C$17:$WWU$96,MATCH($B36,'QoL DATA'!$A$17:$A$96,0),MATCH(D$3,'QoL DATA'!$C$16:$WWU$16,0)),"-")</f>
        <v>0.13930000000000001</v>
      </c>
      <c r="E36" s="445">
        <f>IFERROR(INDEX('QoL DATA'!$C$17:$WWU$96,MATCH($B36,'QoL DATA'!$A$17:$A$96,0),MATCH(E$3,'QoL DATA'!$C$16:$WWU$16,0)),"-")</f>
        <v>7.8E-2</v>
      </c>
      <c r="F36" s="445">
        <f>IFERROR(INDEX('QoL DATA'!$C$17:$WWU$96,MATCH($B36,'QoL DATA'!$A$17:$A$96,0),MATCH(F$3,'QoL DATA'!$C$16:$WWU$16,0)),"-")</f>
        <v>2.3539409591993694E-2</v>
      </c>
      <c r="G36" s="445">
        <f>IFERROR(INDEX('QoL DATA'!$C$17:$WWU$96,MATCH($B36,'QoL DATA'!$A$17:$A$96,0),MATCH(G$3,'QoL DATA'!$C$16:$WWU$16,0)),"-")</f>
        <v>6.3368686916642131E-2</v>
      </c>
      <c r="H36" s="445">
        <f>IFERROR(INDEX('QoL DATA'!$C$17:$WWU$96,MATCH($B36,'QoL DATA'!$A$17:$A$96,0),MATCH(H$3,'QoL DATA'!$C$16:$WWU$16,0)),"-")</f>
        <v>0.99806671441938255</v>
      </c>
      <c r="I36" s="445">
        <f>IFERROR(INDEX('QoL DATA'!$C$17:$WWU$96,MATCH($B36,'QoL DATA'!$A$17:$A$96,0),MATCH(I$3,'QoL DATA'!$C$16:$WWU$16,0)),"-")</f>
        <v>0.29872398602460887</v>
      </c>
      <c r="J36" s="445">
        <f>IFERROR(INDEX('QoL DATA'!$C$17:$WWU$96,MATCH($B36,'QoL DATA'!$A$17:$A$96,0),MATCH(J$3,'QoL DATA'!$C$16:$WWU$16,0)),"-")</f>
        <v>0.15462698329804306</v>
      </c>
      <c r="K36" s="445">
        <f>IFERROR(INDEX('QoL DATA'!$C$17:$WWU$96,MATCH($B36,'QoL DATA'!$A$17:$A$96,0),MATCH(K$3,'QoL DATA'!$C$16:$WWU$16,0)),"-")</f>
        <v>4.8114630467571647E-2</v>
      </c>
      <c r="L36" s="445">
        <f>IFERROR(INDEX('QoL DATA'!$C$17:$WWU$96,MATCH($B36,'QoL DATA'!$A$17:$A$96,0),MATCH(L$3,'QoL DATA'!$C$16:$WWU$16,0)),"-")</f>
        <v>28.487288742287902</v>
      </c>
      <c r="M36" s="445">
        <f>IFERROR(INDEX('QoL DATA'!$C$17:$WWU$96,MATCH($B36,'QoL DATA'!$A$17:$A$96,0),MATCH(M$3,'QoL DATA'!$C$16:$WWU$16,0)),"-")</f>
        <v>1.2866393839551068E-2</v>
      </c>
      <c r="N36" s="445">
        <f>IFERROR(INDEX('QoL DATA'!$C$17:$WWU$96,MATCH($B36,'QoL DATA'!$A$17:$A$96,0),MATCH(N$3,'QoL DATA'!$C$16:$WWU$16,0)),"-")</f>
        <v>2.8</v>
      </c>
      <c r="O36" s="445">
        <f>IFERROR(INDEX('QoL DATA'!$C$17:$WWU$96,MATCH($B36,'QoL DATA'!$A$17:$A$96,0),MATCH(O$3,'QoL DATA'!$C$16:$WWU$16,0)),"-")</f>
        <v>0.13900000000000001</v>
      </c>
      <c r="P36" s="445" t="str">
        <f>IFERROR(INDEX('QoL DATA'!$C$17:$WWU$96,MATCH($B36,'QoL DATA'!$A$17:$A$96,0),MATCH(P$3,'QoL DATA'!$C$16:$WWU$16,0)),"-")</f>
        <v>-</v>
      </c>
      <c r="Q36" s="445">
        <f>IFERROR(INDEX('QoL DATA'!$C$17:$WWU$96,MATCH($B36,'QoL DATA'!$A$17:$A$96,0),MATCH(Q$3,'QoL DATA'!$C$16:$WWU$16,0)),"-")</f>
        <v>82.1</v>
      </c>
      <c r="R36" s="445">
        <f>IFERROR(INDEX('QoL DATA'!$C$17:$WWU$96,MATCH($B36,'QoL DATA'!$A$17:$A$96,0),MATCH(R$3,'QoL DATA'!$C$16:$WWU$16,0)),"-")</f>
        <v>210.7</v>
      </c>
      <c r="S36" s="445">
        <f>IFERROR(INDEX('QoL DATA'!$C$17:$WWU$96,MATCH($B36,'QoL DATA'!$A$17:$A$96,0),MATCH(S$3,'QoL DATA'!$C$16:$WWU$16,0)),"-")</f>
        <v>7.3</v>
      </c>
      <c r="T36" s="445">
        <f>IFERROR(INDEX('QoL DATA'!$C$17:$WWU$96,MATCH($B36,'QoL DATA'!$A$17:$A$96,0),MATCH(T$3,'QoL DATA'!$C$16:$WWU$16,0)),"-")</f>
        <v>10.5</v>
      </c>
      <c r="U36" s="445">
        <f>IFERROR(INDEX('QoL DATA'!$C$17:$WWU$96,MATCH($B36,'QoL DATA'!$A$17:$A$96,0),MATCH(U$3,'QoL DATA'!$C$16:$WWU$16,0)),"-")</f>
        <v>33.6</v>
      </c>
      <c r="V36" s="445">
        <f>IFERROR(INDEX('QoL DATA'!$C$17:$WWU$96,MATCH($B36,'QoL DATA'!$A$17:$A$96,0),MATCH(V$3,'QoL DATA'!$C$16:$WWU$16,0)),"-")</f>
        <v>45.8</v>
      </c>
      <c r="W36" s="445">
        <f>IFERROR(INDEX('QoL DATA'!$C$17:$WWU$96,MATCH($B36,'QoL DATA'!$A$17:$A$96,0),MATCH(W$3,'QoL DATA'!$C$16:$WWU$16,0)),"-")</f>
        <v>87</v>
      </c>
      <c r="X36" s="445">
        <f>IFERROR(INDEX('QoL DATA'!$C$17:$WWU$96,MATCH($B36,'QoL DATA'!$A$17:$A$96,0),MATCH(X$3,'QoL DATA'!$C$16:$WWU$16,0)),"-")</f>
        <v>0</v>
      </c>
      <c r="Y36" s="445">
        <f>IFERROR(INDEX('QoL DATA'!$C$17:$WWU$96,MATCH($B36,'QoL DATA'!$A$17:$A$96,0),MATCH(Y$3,'QoL DATA'!$C$16:$WWU$16,0)),"-")</f>
        <v>28.2</v>
      </c>
      <c r="Z36" s="445">
        <f>IFERROR(INDEX('QoL DATA'!$C$17:$WWU$96,MATCH($B36,'QoL DATA'!$A$17:$A$96,0),MATCH(Z$3,'QoL DATA'!$C$16:$WWU$16,0)),"-")</f>
        <v>5.6417152248617963</v>
      </c>
      <c r="AA36" s="444">
        <f>IFERROR(INDEX('QoL DATA'!$C$17:$WWU$96,MATCH($B36,'QoL DATA'!$A$17:$A$96,0),MATCH(AA$3,'QoL DATA'!$C$16:$WWU$16,0)),"-")</f>
        <v>5.8546150613940897</v>
      </c>
      <c r="AB36" s="444">
        <f>IFERROR(INDEX('QoL DATA'!$C$17:$WWU$96,MATCH($B36,'QoL DATA'!$A$17:$A$96,0),MATCH(AB$3,'QoL DATA'!$C$16:$WWU$16,0)),"-")</f>
        <v>37.266664539391812</v>
      </c>
      <c r="AC36" s="444">
        <f>IFERROR(INDEX('QoL DATA'!$C$17:$WWU$96,MATCH($B36,'QoL DATA'!$A$17:$A$96,0),MATCH(AC$3,'QoL DATA'!$C$16:$WWU$16,0)),"-")</f>
        <v>6.7</v>
      </c>
      <c r="AD36" s="444">
        <f>IFERROR(INDEX('QoL DATA'!$C$17:$WWU$96,MATCH($B36,'QoL DATA'!$A$17:$A$96,0),MATCH(AD$3,'QoL DATA'!$C$16:$WWU$16,0)),"-")</f>
        <v>17.399999999999999</v>
      </c>
      <c r="AE36" s="444">
        <f>IFERROR(INDEX('QoL DATA'!$C$17:$WWU$96,MATCH($B36,'QoL DATA'!$A$17:$A$96,0),MATCH(AE$3,'QoL DATA'!$C$16:$WWU$16,0)),"-")</f>
        <v>106.5</v>
      </c>
      <c r="AF36" s="444">
        <f>IFERROR(INDEX('QoL DATA'!$C$17:$WWU$96,MATCH($B36,'QoL DATA'!$A$17:$A$96,0),MATCH(AF$3,'QoL DATA'!$C$16:$WWU$16,0)),"-")</f>
        <v>3.4422242064102959</v>
      </c>
      <c r="AG36" s="446">
        <f>IFERROR(INDEX('QoL DATA'!$C$17:$WWU$96,MATCH($B36,'QoL DATA'!$A$17:$A$96,0),MATCH(AG$3,'QoL DATA'!$C$16:$WWU$16,0)),"-")</f>
        <v>51.12</v>
      </c>
      <c r="AH36" s="445">
        <f>IFERROR(INDEX('QoL DATA'!$C$17:$WWU$96,MATCH($B36,'QoL DATA'!$A$17:$A$96,0),MATCH(AH$3,'QoL DATA'!$C$16:$WWU$16,0)),"-")</f>
        <v>62</v>
      </c>
      <c r="AI36" s="445">
        <f>IFERROR(INDEX('QoL DATA'!$C$17:$WWU$96,MATCH($B36,'QoL DATA'!$A$17:$A$96,0),MATCH(AI$3,'QoL DATA'!$C$16:$WWU$16,0)),"-")</f>
        <v>32.5</v>
      </c>
      <c r="AJ36" s="445">
        <f>IFERROR(INDEX('QoL DATA'!$C$17:$WWU$96,MATCH($B36,'QoL DATA'!$A$17:$A$96,0),MATCH(AJ$3,'QoL DATA'!$C$16:$WWU$16,0)),"-")</f>
        <v>81.7</v>
      </c>
      <c r="AK36" s="445">
        <f>IFERROR(INDEX('QoL DATA'!$C$17:$WWU$96,MATCH($B36,'QoL DATA'!$A$17:$A$96,0),MATCH(AK$3,'QoL DATA'!$C$16:$WWU$16,0)),"-")</f>
        <v>16.326999051892109</v>
      </c>
      <c r="AL36" s="445" t="str">
        <f>IFERROR(INDEX('QoL DATA'!$C$17:$WWU$96,MATCH($B36,'QoL DATA'!$A$17:$A$96,0),MATCH(AL$3,'QoL DATA'!$C$16:$WWU$16,0)),"-")</f>
        <v>-</v>
      </c>
      <c r="AM36" s="445" t="str">
        <f>IFERROR(INDEX('QoL DATA'!$C$17:$WWU$96,MATCH($B36,'QoL DATA'!$A$17:$A$96,0),MATCH(AM$3,'QoL DATA'!$C$16:$WWU$16,0)),"-")</f>
        <v>-</v>
      </c>
      <c r="AN36" s="445">
        <f>IFERROR(INDEX('QoL DATA'!$C$17:$WWU$96,MATCH($B36,'QoL DATA'!$A$17:$A$96,0),MATCH(AN$3,'QoL DATA'!$C$16:$WWU$16,0)),"-")</f>
        <v>36</v>
      </c>
      <c r="AO36" s="445">
        <f>IFERROR(INDEX('QoL DATA'!$C$17:$WWU$96,MATCH($B36,'QoL DATA'!$A$17:$A$96,0),MATCH(AO$3,'QoL DATA'!$C$16:$WWU$16,0)),"-")</f>
        <v>42</v>
      </c>
      <c r="AP36" s="445">
        <f>IFERROR(INDEX('QoL DATA'!$C$17:$WWU$96,MATCH($B36,'QoL DATA'!$A$17:$A$96,0),MATCH(AP$3,'QoL DATA'!$C$16:$WWU$16,0)),"-")</f>
        <v>156</v>
      </c>
      <c r="AQ36" s="462"/>
    </row>
    <row r="37" spans="1:16371" s="484" customFormat="1">
      <c r="A37" s="482" t="str">
        <f>TQoL_Indexes!A14</f>
        <v>la Sagrada Família</v>
      </c>
      <c r="B37" s="483">
        <f>TQoL_Indexes!B14</f>
        <v>6</v>
      </c>
      <c r="C37" s="443">
        <f>IFERROR(INDEX('QoL DATA'!$C$17:$WWU$96,MATCH($B37,'QoL DATA'!$A$17:$A$96,0),MATCH(C$3,'QoL DATA'!$C$16:$WWU$16,0)),"-")</f>
        <v>0.18660886319845857</v>
      </c>
      <c r="D37" s="444">
        <f>IFERROR(INDEX('QoL DATA'!$C$17:$WWU$96,MATCH($B37,'QoL DATA'!$A$17:$A$96,0),MATCH(D$3,'QoL DATA'!$C$16:$WWU$16,0)),"-")</f>
        <v>0.1588</v>
      </c>
      <c r="E37" s="445">
        <f>IFERROR(INDEX('QoL DATA'!$C$17:$WWU$96,MATCH($B37,'QoL DATA'!$A$17:$A$96,0),MATCH(E$3,'QoL DATA'!$C$16:$WWU$16,0)),"-")</f>
        <v>0.1</v>
      </c>
      <c r="F37" s="445">
        <f>IFERROR(INDEX('QoL DATA'!$C$17:$WWU$96,MATCH($B37,'QoL DATA'!$A$17:$A$96,0),MATCH(F$3,'QoL DATA'!$C$16:$WWU$16,0)),"-")</f>
        <v>5.507077252065196E-3</v>
      </c>
      <c r="G37" s="445">
        <f>IFERROR(INDEX('QoL DATA'!$C$17:$WWU$96,MATCH($B37,'QoL DATA'!$A$17:$A$96,0),MATCH(G$3,'QoL DATA'!$C$16:$WWU$16,0)),"-")</f>
        <v>2.7042959621350362E-2</v>
      </c>
      <c r="H37" s="445">
        <f>IFERROR(INDEX('QoL DATA'!$C$17:$WWU$96,MATCH($B37,'QoL DATA'!$A$17:$A$96,0),MATCH(H$3,'QoL DATA'!$C$16:$WWU$16,0)),"-")</f>
        <v>1</v>
      </c>
      <c r="I37" s="445">
        <f>IFERROR(INDEX('QoL DATA'!$C$17:$WWU$96,MATCH($B37,'QoL DATA'!$A$17:$A$96,0),MATCH(I$3,'QoL DATA'!$C$16:$WWU$16,0)),"-")</f>
        <v>0.33761538134331531</v>
      </c>
      <c r="J37" s="445">
        <f>IFERROR(INDEX('QoL DATA'!$C$17:$WWU$96,MATCH($B37,'QoL DATA'!$A$17:$A$96,0),MATCH(J$3,'QoL DATA'!$C$16:$WWU$16,0)),"-")</f>
        <v>0.14549282332528912</v>
      </c>
      <c r="K37" s="445">
        <f>IFERROR(INDEX('QoL DATA'!$C$17:$WWU$96,MATCH($B37,'QoL DATA'!$A$17:$A$96,0),MATCH(K$3,'QoL DATA'!$C$16:$WWU$16,0)),"-")</f>
        <v>6.5899166335847553E-2</v>
      </c>
      <c r="L37" s="445">
        <f>IFERROR(INDEX('QoL DATA'!$C$17:$WWU$96,MATCH($B37,'QoL DATA'!$A$17:$A$96,0),MATCH(L$3,'QoL DATA'!$C$16:$WWU$16,0)),"-")</f>
        <v>18.953804751172001</v>
      </c>
      <c r="M37" s="445">
        <f>IFERROR(INDEX('QoL DATA'!$C$17:$WWU$96,MATCH($B37,'QoL DATA'!$A$17:$A$96,0),MATCH(M$3,'QoL DATA'!$C$16:$WWU$16,0)),"-")</f>
        <v>4.0013430426074576E-3</v>
      </c>
      <c r="N37" s="445">
        <f>IFERROR(INDEX('QoL DATA'!$C$17:$WWU$96,MATCH($B37,'QoL DATA'!$A$17:$A$96,0),MATCH(N$3,'QoL DATA'!$C$16:$WWU$16,0)),"-")</f>
        <v>0.9</v>
      </c>
      <c r="O37" s="445">
        <f>IFERROR(INDEX('QoL DATA'!$C$17:$WWU$96,MATCH($B37,'QoL DATA'!$A$17:$A$96,0),MATCH(O$3,'QoL DATA'!$C$16:$WWU$16,0)),"-")</f>
        <v>0.13400000000000001</v>
      </c>
      <c r="P37" s="445" t="str">
        <f>IFERROR(INDEX('QoL DATA'!$C$17:$WWU$96,MATCH($B37,'QoL DATA'!$A$17:$A$96,0),MATCH(P$3,'QoL DATA'!$C$16:$WWU$16,0)),"-")</f>
        <v>-</v>
      </c>
      <c r="Q37" s="445">
        <f>IFERROR(INDEX('QoL DATA'!$C$17:$WWU$96,MATCH($B37,'QoL DATA'!$A$17:$A$96,0),MATCH(Q$3,'QoL DATA'!$C$16:$WWU$16,0)),"-")</f>
        <v>81.2</v>
      </c>
      <c r="R37" s="445">
        <f>IFERROR(INDEX('QoL DATA'!$C$17:$WWU$96,MATCH($B37,'QoL DATA'!$A$17:$A$96,0),MATCH(R$3,'QoL DATA'!$C$16:$WWU$16,0)),"-")</f>
        <v>222.8</v>
      </c>
      <c r="S37" s="445">
        <f>IFERROR(INDEX('QoL DATA'!$C$17:$WWU$96,MATCH($B37,'QoL DATA'!$A$17:$A$96,0),MATCH(S$3,'QoL DATA'!$C$16:$WWU$16,0)),"-")</f>
        <v>6.5</v>
      </c>
      <c r="T37" s="445">
        <f>IFERROR(INDEX('QoL DATA'!$C$17:$WWU$96,MATCH($B37,'QoL DATA'!$A$17:$A$96,0),MATCH(T$3,'QoL DATA'!$C$16:$WWU$16,0)),"-")</f>
        <v>11</v>
      </c>
      <c r="U37" s="445">
        <f>IFERROR(INDEX('QoL DATA'!$C$17:$WWU$96,MATCH($B37,'QoL DATA'!$A$17:$A$96,0),MATCH(U$3,'QoL DATA'!$C$16:$WWU$16,0)),"-")</f>
        <v>27.8</v>
      </c>
      <c r="V37" s="445">
        <f>IFERROR(INDEX('QoL DATA'!$C$17:$WWU$96,MATCH($B37,'QoL DATA'!$A$17:$A$96,0),MATCH(V$3,'QoL DATA'!$C$16:$WWU$16,0)),"-")</f>
        <v>45.8</v>
      </c>
      <c r="W37" s="445">
        <f>IFERROR(INDEX('QoL DATA'!$C$17:$WWU$96,MATCH($B37,'QoL DATA'!$A$17:$A$96,0),MATCH(W$3,'QoL DATA'!$C$16:$WWU$16,0)),"-")</f>
        <v>127.5</v>
      </c>
      <c r="X37" s="445">
        <f>IFERROR(INDEX('QoL DATA'!$C$17:$WWU$96,MATCH($B37,'QoL DATA'!$A$17:$A$96,0),MATCH(X$3,'QoL DATA'!$C$16:$WWU$16,0)),"-")</f>
        <v>0</v>
      </c>
      <c r="Y37" s="445">
        <f>IFERROR(INDEX('QoL DATA'!$C$17:$WWU$96,MATCH($B37,'QoL DATA'!$A$17:$A$96,0),MATCH(Y$3,'QoL DATA'!$C$16:$WWU$16,0)),"-")</f>
        <v>28.2</v>
      </c>
      <c r="Z37" s="445">
        <f>IFERROR(INDEX('QoL DATA'!$C$17:$WWU$96,MATCH($B37,'QoL DATA'!$A$17:$A$96,0),MATCH(Z$3,'QoL DATA'!$C$16:$WWU$16,0)),"-")</f>
        <v>5.6417152248617963</v>
      </c>
      <c r="AA37" s="444">
        <f>IFERROR(INDEX('QoL DATA'!$C$17:$WWU$96,MATCH($B37,'QoL DATA'!$A$17:$A$96,0),MATCH(AA$3,'QoL DATA'!$C$16:$WWU$16,0)),"-")</f>
        <v>5.9181593126547254</v>
      </c>
      <c r="AB37" s="444">
        <f>IFERROR(INDEX('QoL DATA'!$C$17:$WWU$96,MATCH($B37,'QoL DATA'!$A$17:$A$96,0),MATCH(AB$3,'QoL DATA'!$C$16:$WWU$16,0)),"-")</f>
        <v>37.944594002687126</v>
      </c>
      <c r="AC37" s="444">
        <f>IFERROR(INDEX('QoL DATA'!$C$17:$WWU$96,MATCH($B37,'QoL DATA'!$A$17:$A$96,0),MATCH(AC$3,'QoL DATA'!$C$16:$WWU$16,0)),"-")</f>
        <v>9</v>
      </c>
      <c r="AD37" s="444">
        <f>IFERROR(INDEX('QoL DATA'!$C$17:$WWU$96,MATCH($B37,'QoL DATA'!$A$17:$A$96,0),MATCH(AD$3,'QoL DATA'!$C$16:$WWU$16,0)),"-")</f>
        <v>16</v>
      </c>
      <c r="AE37" s="444">
        <f>IFERROR(INDEX('QoL DATA'!$C$17:$WWU$96,MATCH($B37,'QoL DATA'!$A$17:$A$96,0),MATCH(AE$3,'QoL DATA'!$C$16:$WWU$16,0)),"-")</f>
        <v>101.8</v>
      </c>
      <c r="AF37" s="444">
        <f>IFERROR(INDEX('QoL DATA'!$C$17:$WWU$96,MATCH($B37,'QoL DATA'!$A$17:$A$96,0),MATCH(AF$3,'QoL DATA'!$C$16:$WWU$16,0)),"-")</f>
        <v>4.0114226175545564</v>
      </c>
      <c r="AG37" s="446">
        <f>IFERROR(INDEX('QoL DATA'!$C$17:$WWU$96,MATCH($B37,'QoL DATA'!$A$17:$A$96,0),MATCH(AG$3,'QoL DATA'!$C$16:$WWU$16,0)),"-")</f>
        <v>49.25</v>
      </c>
      <c r="AH37" s="445">
        <f>IFERROR(INDEX('QoL DATA'!$C$17:$WWU$96,MATCH($B37,'QoL DATA'!$A$17:$A$96,0),MATCH(AH$3,'QoL DATA'!$C$16:$WWU$16,0)),"-")</f>
        <v>62.5</v>
      </c>
      <c r="AI37" s="445">
        <f>IFERROR(INDEX('QoL DATA'!$C$17:$WWU$96,MATCH($B37,'QoL DATA'!$A$17:$A$96,0),MATCH(AI$3,'QoL DATA'!$C$16:$WWU$16,0)),"-")</f>
        <v>32.5</v>
      </c>
      <c r="AJ37" s="445">
        <f>IFERROR(INDEX('QoL DATA'!$C$17:$WWU$96,MATCH($B37,'QoL DATA'!$A$17:$A$96,0),MATCH(AJ$3,'QoL DATA'!$C$16:$WWU$16,0)),"-")</f>
        <v>77.599999999999994</v>
      </c>
      <c r="AK37" s="445">
        <f>IFERROR(INDEX('QoL DATA'!$C$17:$WWU$96,MATCH($B37,'QoL DATA'!$A$17:$A$96,0),MATCH(AK$3,'QoL DATA'!$C$16:$WWU$16,0)),"-")</f>
        <v>16.326999051892109</v>
      </c>
      <c r="AL37" s="445" t="str">
        <f>IFERROR(INDEX('QoL DATA'!$C$17:$WWU$96,MATCH($B37,'QoL DATA'!$A$17:$A$96,0),MATCH(AL$3,'QoL DATA'!$C$16:$WWU$16,0)),"-")</f>
        <v>-</v>
      </c>
      <c r="AM37" s="445" t="str">
        <f>IFERROR(INDEX('QoL DATA'!$C$17:$WWU$96,MATCH($B37,'QoL DATA'!$A$17:$A$96,0),MATCH(AM$3,'QoL DATA'!$C$16:$WWU$16,0)),"-")</f>
        <v>-</v>
      </c>
      <c r="AN37" s="445">
        <f>IFERROR(INDEX('QoL DATA'!$C$17:$WWU$96,MATCH($B37,'QoL DATA'!$A$17:$A$96,0),MATCH(AN$3,'QoL DATA'!$C$16:$WWU$16,0)),"-")</f>
        <v>38</v>
      </c>
      <c r="AO37" s="445">
        <f>IFERROR(INDEX('QoL DATA'!$C$17:$WWU$96,MATCH($B37,'QoL DATA'!$A$17:$A$96,0),MATCH(AO$3,'QoL DATA'!$C$16:$WWU$16,0)),"-")</f>
        <v>35</v>
      </c>
      <c r="AP37" s="445">
        <f>IFERROR(INDEX('QoL DATA'!$C$17:$WWU$96,MATCH($B37,'QoL DATA'!$A$17:$A$96,0),MATCH(AP$3,'QoL DATA'!$C$16:$WWU$16,0)),"-")</f>
        <v>198</v>
      </c>
      <c r="AQ37" s="462"/>
    </row>
    <row r="38" spans="1:16371" s="484" customFormat="1">
      <c r="A38" s="482" t="str">
        <f>TQoL_Indexes!A15</f>
        <v>la Dreta de l'Eixample</v>
      </c>
      <c r="B38" s="483">
        <f>TQoL_Indexes!B15</f>
        <v>7</v>
      </c>
      <c r="C38" s="443">
        <f>IFERROR(INDEX('QoL DATA'!$C$17:$WWU$96,MATCH($B38,'QoL DATA'!$A$17:$A$96,0),MATCH(C$3,'QoL DATA'!$C$16:$WWU$16,0)),"-")</f>
        <v>9.2511013215859028E-2</v>
      </c>
      <c r="D38" s="444">
        <f>IFERROR(INDEX('QoL DATA'!$C$17:$WWU$96,MATCH($B38,'QoL DATA'!$A$17:$A$96,0),MATCH(D$3,'QoL DATA'!$C$16:$WWU$16,0)),"-")</f>
        <v>0.1318</v>
      </c>
      <c r="E38" s="445">
        <f>IFERROR(INDEX('QoL DATA'!$C$17:$WWU$96,MATCH($B38,'QoL DATA'!$A$17:$A$96,0),MATCH(E$3,'QoL DATA'!$C$16:$WWU$16,0)),"-")</f>
        <v>6.5000000000000002E-2</v>
      </c>
      <c r="F38" s="445">
        <f>IFERROR(INDEX('QoL DATA'!$C$17:$WWU$96,MATCH($B38,'QoL DATA'!$A$17:$A$96,0),MATCH(F$3,'QoL DATA'!$C$16:$WWU$16,0)),"-")</f>
        <v>2.3860308489990191E-2</v>
      </c>
      <c r="G38" s="445">
        <f>IFERROR(INDEX('QoL DATA'!$C$17:$WWU$96,MATCH($B38,'QoL DATA'!$A$17:$A$96,0),MATCH(G$3,'QoL DATA'!$C$16:$WWU$16,0)),"-")</f>
        <v>0.16891095763577879</v>
      </c>
      <c r="H38" s="445">
        <f>IFERROR(INDEX('QoL DATA'!$C$17:$WWU$96,MATCH($B38,'QoL DATA'!$A$17:$A$96,0),MATCH(H$3,'QoL DATA'!$C$16:$WWU$16,0)),"-")</f>
        <v>0.99480935332708109</v>
      </c>
      <c r="I38" s="445">
        <f>IFERROR(INDEX('QoL DATA'!$C$17:$WWU$96,MATCH($B38,'QoL DATA'!$A$17:$A$96,0),MATCH(I$3,'QoL DATA'!$C$16:$WWU$16,0)),"-")</f>
        <v>0.26816720257234727</v>
      </c>
      <c r="J38" s="445">
        <f>IFERROR(INDEX('QoL DATA'!$C$17:$WWU$96,MATCH($B38,'QoL DATA'!$A$17:$A$96,0),MATCH(J$3,'QoL DATA'!$C$16:$WWU$16,0)),"-")</f>
        <v>0.23662009825774255</v>
      </c>
      <c r="K38" s="445">
        <f>IFERROR(INDEX('QoL DATA'!$C$17:$WWU$96,MATCH($B38,'QoL DATA'!$A$17:$A$96,0),MATCH(K$3,'QoL DATA'!$C$16:$WWU$16,0)),"-")</f>
        <v>0.10157833094755628</v>
      </c>
      <c r="L38" s="445">
        <f>IFERROR(INDEX('QoL DATA'!$C$17:$WWU$96,MATCH($B38,'QoL DATA'!$A$17:$A$96,0),MATCH(L$3,'QoL DATA'!$C$16:$WWU$16,0)),"-")</f>
        <v>18.056719383578599</v>
      </c>
      <c r="M38" s="445">
        <f>IFERROR(INDEX('QoL DATA'!$C$17:$WWU$96,MATCH($B38,'QoL DATA'!$A$17:$A$96,0),MATCH(M$3,'QoL DATA'!$C$16:$WWU$16,0)),"-")</f>
        <v>8.9544550139720458E-3</v>
      </c>
      <c r="N38" s="445">
        <f>IFERROR(INDEX('QoL DATA'!$C$17:$WWU$96,MATCH($B38,'QoL DATA'!$A$17:$A$96,0),MATCH(N$3,'QoL DATA'!$C$16:$WWU$16,0)),"-")</f>
        <v>0.5</v>
      </c>
      <c r="O38" s="445">
        <f>IFERROR(INDEX('QoL DATA'!$C$17:$WWU$96,MATCH($B38,'QoL DATA'!$A$17:$A$96,0),MATCH(O$3,'QoL DATA'!$C$16:$WWU$16,0)),"-")</f>
        <v>0.129</v>
      </c>
      <c r="P38" s="445" t="str">
        <f>IFERROR(INDEX('QoL DATA'!$C$17:$WWU$96,MATCH($B38,'QoL DATA'!$A$17:$A$96,0),MATCH(P$3,'QoL DATA'!$C$16:$WWU$16,0)),"-")</f>
        <v>-</v>
      </c>
      <c r="Q38" s="445">
        <f>IFERROR(INDEX('QoL DATA'!$C$17:$WWU$96,MATCH($B38,'QoL DATA'!$A$17:$A$96,0),MATCH(Q$3,'QoL DATA'!$C$16:$WWU$16,0)),"-")</f>
        <v>81.400000000000006</v>
      </c>
      <c r="R38" s="445">
        <f>IFERROR(INDEX('QoL DATA'!$C$17:$WWU$96,MATCH($B38,'QoL DATA'!$A$17:$A$96,0),MATCH(R$3,'QoL DATA'!$C$16:$WWU$16,0)),"-")</f>
        <v>218.7</v>
      </c>
      <c r="S38" s="445">
        <f>IFERROR(INDEX('QoL DATA'!$C$17:$WWU$96,MATCH($B38,'QoL DATA'!$A$17:$A$96,0),MATCH(S$3,'QoL DATA'!$C$16:$WWU$16,0)),"-")</f>
        <v>5.6</v>
      </c>
      <c r="T38" s="445">
        <f>IFERROR(INDEX('QoL DATA'!$C$17:$WWU$96,MATCH($B38,'QoL DATA'!$A$17:$A$96,0),MATCH(T$3,'QoL DATA'!$C$16:$WWU$16,0)),"-")</f>
        <v>9.1999999999999993</v>
      </c>
      <c r="U38" s="445">
        <f>IFERROR(INDEX('QoL DATA'!$C$17:$WWU$96,MATCH($B38,'QoL DATA'!$A$17:$A$96,0),MATCH(U$3,'QoL DATA'!$C$16:$WWU$16,0)),"-")</f>
        <v>44.4</v>
      </c>
      <c r="V38" s="445">
        <f>IFERROR(INDEX('QoL DATA'!$C$17:$WWU$96,MATCH($B38,'QoL DATA'!$A$17:$A$96,0),MATCH(V$3,'QoL DATA'!$C$16:$WWU$16,0)),"-")</f>
        <v>45.8</v>
      </c>
      <c r="W38" s="445">
        <f>IFERROR(INDEX('QoL DATA'!$C$17:$WWU$96,MATCH($B38,'QoL DATA'!$A$17:$A$96,0),MATCH(W$3,'QoL DATA'!$C$16:$WWU$16,0)),"-")</f>
        <v>109.5</v>
      </c>
      <c r="X38" s="445">
        <f>IFERROR(INDEX('QoL DATA'!$C$17:$WWU$96,MATCH($B38,'QoL DATA'!$A$17:$A$96,0),MATCH(X$3,'QoL DATA'!$C$16:$WWU$16,0)),"-")</f>
        <v>0</v>
      </c>
      <c r="Y38" s="445">
        <f>IFERROR(INDEX('QoL DATA'!$C$17:$WWU$96,MATCH($B38,'QoL DATA'!$A$17:$A$96,0),MATCH(Y$3,'QoL DATA'!$C$16:$WWU$16,0)),"-")</f>
        <v>28.2</v>
      </c>
      <c r="Z38" s="445">
        <f>IFERROR(INDEX('QoL DATA'!$C$17:$WWU$96,MATCH($B38,'QoL DATA'!$A$17:$A$96,0),MATCH(Z$3,'QoL DATA'!$C$16:$WWU$16,0)),"-")</f>
        <v>5.6417152248617963</v>
      </c>
      <c r="AA38" s="444">
        <f>IFERROR(INDEX('QoL DATA'!$C$17:$WWU$96,MATCH($B38,'QoL DATA'!$A$17:$A$96,0),MATCH(AA$3,'QoL DATA'!$C$16:$WWU$16,0)),"-")</f>
        <v>4.6299179902418768</v>
      </c>
      <c r="AB38" s="444">
        <f>IFERROR(INDEX('QoL DATA'!$C$17:$WWU$96,MATCH($B38,'QoL DATA'!$A$17:$A$96,0),MATCH(AB$3,'QoL DATA'!$C$16:$WWU$16,0)),"-")</f>
        <v>33.452132786407546</v>
      </c>
      <c r="AC38" s="444">
        <f>IFERROR(INDEX('QoL DATA'!$C$17:$WWU$96,MATCH($B38,'QoL DATA'!$A$17:$A$96,0),MATCH(AC$3,'QoL DATA'!$C$16:$WWU$16,0)),"-")</f>
        <v>3.8</v>
      </c>
      <c r="AD38" s="444">
        <f>IFERROR(INDEX('QoL DATA'!$C$17:$WWU$96,MATCH($B38,'QoL DATA'!$A$17:$A$96,0),MATCH(AD$3,'QoL DATA'!$C$16:$WWU$16,0)),"-")</f>
        <v>14.5</v>
      </c>
      <c r="AE38" s="444">
        <f>IFERROR(INDEX('QoL DATA'!$C$17:$WWU$96,MATCH($B38,'QoL DATA'!$A$17:$A$96,0),MATCH(AE$3,'QoL DATA'!$C$16:$WWU$16,0)),"-")</f>
        <v>175.9</v>
      </c>
      <c r="AF38" s="444">
        <f>IFERROR(INDEX('QoL DATA'!$C$17:$WWU$96,MATCH($B38,'QoL DATA'!$A$17:$A$96,0),MATCH(AF$3,'QoL DATA'!$C$16:$WWU$16,0)),"-")</f>
        <v>3.6146221696826411</v>
      </c>
      <c r="AG38" s="446">
        <f>IFERROR(INDEX('QoL DATA'!$C$17:$WWU$96,MATCH($B38,'QoL DATA'!$A$17:$A$96,0),MATCH(AG$3,'QoL DATA'!$C$16:$WWU$16,0)),"-")</f>
        <v>51.36999999999999</v>
      </c>
      <c r="AH38" s="445">
        <f>IFERROR(INDEX('QoL DATA'!$C$17:$WWU$96,MATCH($B38,'QoL DATA'!$A$17:$A$96,0),MATCH(AH$3,'QoL DATA'!$C$16:$WWU$16,0)),"-")</f>
        <v>72</v>
      </c>
      <c r="AI38" s="445">
        <f>IFERROR(INDEX('QoL DATA'!$C$17:$WWU$96,MATCH($B38,'QoL DATA'!$A$17:$A$96,0),MATCH(AI$3,'QoL DATA'!$C$16:$WWU$16,0)),"-")</f>
        <v>37.5</v>
      </c>
      <c r="AJ38" s="445">
        <f>IFERROR(INDEX('QoL DATA'!$C$17:$WWU$96,MATCH($B38,'QoL DATA'!$A$17:$A$96,0),MATCH(AJ$3,'QoL DATA'!$C$16:$WWU$16,0)),"-")</f>
        <v>227.2</v>
      </c>
      <c r="AK38" s="445">
        <f>IFERROR(INDEX('QoL DATA'!$C$17:$WWU$96,MATCH($B38,'QoL DATA'!$A$17:$A$96,0),MATCH(AK$3,'QoL DATA'!$C$16:$WWU$16,0)),"-")</f>
        <v>16.326999051892109</v>
      </c>
      <c r="AL38" s="445" t="str">
        <f>IFERROR(INDEX('QoL DATA'!$C$17:$WWU$96,MATCH($B38,'QoL DATA'!$A$17:$A$96,0),MATCH(AL$3,'QoL DATA'!$C$16:$WWU$16,0)),"-")</f>
        <v>-</v>
      </c>
      <c r="AM38" s="445" t="str">
        <f>IFERROR(INDEX('QoL DATA'!$C$17:$WWU$96,MATCH($B38,'QoL DATA'!$A$17:$A$96,0),MATCH(AM$3,'QoL DATA'!$C$16:$WWU$16,0)),"-")</f>
        <v>-</v>
      </c>
      <c r="AN38" s="445">
        <f>IFERROR(INDEX('QoL DATA'!$C$17:$WWU$96,MATCH($B38,'QoL DATA'!$A$17:$A$96,0),MATCH(AN$3,'QoL DATA'!$C$16:$WWU$16,0)),"-")</f>
        <v>35</v>
      </c>
      <c r="AO38" s="445">
        <f>IFERROR(INDEX('QoL DATA'!$C$17:$WWU$96,MATCH($B38,'QoL DATA'!$A$17:$A$96,0),MATCH(AO$3,'QoL DATA'!$C$16:$WWU$16,0)),"-")</f>
        <v>44</v>
      </c>
      <c r="AP38" s="445">
        <f>IFERROR(INDEX('QoL DATA'!$C$17:$WWU$96,MATCH($B38,'QoL DATA'!$A$17:$A$96,0),MATCH(AP$3,'QoL DATA'!$C$16:$WWU$16,0)),"-")</f>
        <v>125</v>
      </c>
      <c r="AQ38" s="462"/>
    </row>
    <row r="39" spans="1:16371" s="484" customFormat="1">
      <c r="A39" s="482" t="str">
        <f>TQoL_Indexes!A16</f>
        <v>l'Antiga Esquerra de l'Eixample</v>
      </c>
      <c r="B39" s="483">
        <f>TQoL_Indexes!B16</f>
        <v>8</v>
      </c>
      <c r="C39" s="443">
        <f>IFERROR(INDEX('QoL DATA'!$C$17:$WWU$96,MATCH($B39,'QoL DATA'!$A$17:$A$96,0),MATCH(C$3,'QoL DATA'!$C$16:$WWU$16,0)),"-")</f>
        <v>0.12131524097154281</v>
      </c>
      <c r="D39" s="444">
        <f>IFERROR(INDEX('QoL DATA'!$C$17:$WWU$96,MATCH($B39,'QoL DATA'!$A$17:$A$96,0),MATCH(D$3,'QoL DATA'!$C$16:$WWU$16,0)),"-")</f>
        <v>0.17449999999999999</v>
      </c>
      <c r="E39" s="445">
        <f>IFERROR(INDEX('QoL DATA'!$C$17:$WWU$96,MATCH($B39,'QoL DATA'!$A$17:$A$96,0),MATCH(E$3,'QoL DATA'!$C$16:$WWU$16,0)),"-")</f>
        <v>7.2999999999999995E-2</v>
      </c>
      <c r="F39" s="445">
        <f>IFERROR(INDEX('QoL DATA'!$C$17:$WWU$96,MATCH($B39,'QoL DATA'!$A$17:$A$96,0),MATCH(F$3,'QoL DATA'!$C$16:$WWU$16,0)),"-")</f>
        <v>2.4310914967367984E-2</v>
      </c>
      <c r="G39" s="445">
        <f>IFERROR(INDEX('QoL DATA'!$C$17:$WWU$96,MATCH($B39,'QoL DATA'!$A$17:$A$96,0),MATCH(G$3,'QoL DATA'!$C$16:$WWU$16,0)),"-")</f>
        <v>8.3913499612502579E-2</v>
      </c>
      <c r="H39" s="445">
        <f>IFERROR(INDEX('QoL DATA'!$C$17:$WWU$96,MATCH($B39,'QoL DATA'!$A$17:$A$96,0),MATCH(H$3,'QoL DATA'!$C$16:$WWU$16,0)),"-")</f>
        <v>0.99838566422651054</v>
      </c>
      <c r="I39" s="445">
        <f>IFERROR(INDEX('QoL DATA'!$C$17:$WWU$96,MATCH($B39,'QoL DATA'!$A$17:$A$96,0),MATCH(I$3,'QoL DATA'!$C$16:$WWU$16,0)),"-")</f>
        <v>0.30030113763105065</v>
      </c>
      <c r="J39" s="445">
        <f>IFERROR(INDEX('QoL DATA'!$C$17:$WWU$96,MATCH($B39,'QoL DATA'!$A$17:$A$96,0),MATCH(J$3,'QoL DATA'!$C$16:$WWU$16,0)),"-")</f>
        <v>0.16996384188111929</v>
      </c>
      <c r="K39" s="445">
        <f>IFERROR(INDEX('QoL DATA'!$C$17:$WWU$96,MATCH($B39,'QoL DATA'!$A$17:$A$96,0),MATCH(K$3,'QoL DATA'!$C$16:$WWU$16,0)),"-")</f>
        <v>8.5406937571153085E-2</v>
      </c>
      <c r="L39" s="445">
        <f>IFERROR(INDEX('QoL DATA'!$C$17:$WWU$96,MATCH($B39,'QoL DATA'!$A$17:$A$96,0),MATCH(L$3,'QoL DATA'!$C$16:$WWU$16,0)),"-")</f>
        <v>16.112006019182701</v>
      </c>
      <c r="M39" s="445">
        <f>IFERROR(INDEX('QoL DATA'!$C$17:$WWU$96,MATCH($B39,'QoL DATA'!$A$17:$A$96,0),MATCH(M$3,'QoL DATA'!$C$16:$WWU$16,0)),"-")</f>
        <v>6.4322078880020336E-3</v>
      </c>
      <c r="N39" s="445">
        <f>IFERROR(INDEX('QoL DATA'!$C$17:$WWU$96,MATCH($B39,'QoL DATA'!$A$17:$A$96,0),MATCH(N$3,'QoL DATA'!$C$16:$WWU$16,0)),"-")</f>
        <v>0.6</v>
      </c>
      <c r="O39" s="445">
        <f>IFERROR(INDEX('QoL DATA'!$C$17:$WWU$96,MATCH($B39,'QoL DATA'!$A$17:$A$96,0),MATCH(O$3,'QoL DATA'!$C$16:$WWU$16,0)),"-")</f>
        <v>0.121</v>
      </c>
      <c r="P39" s="445" t="str">
        <f>IFERROR(INDEX('QoL DATA'!$C$17:$WWU$96,MATCH($B39,'QoL DATA'!$A$17:$A$96,0),MATCH(P$3,'QoL DATA'!$C$16:$WWU$16,0)),"-")</f>
        <v>-</v>
      </c>
      <c r="Q39" s="445">
        <f>IFERROR(INDEX('QoL DATA'!$C$17:$WWU$96,MATCH($B39,'QoL DATA'!$A$17:$A$96,0),MATCH(Q$3,'QoL DATA'!$C$16:$WWU$16,0)),"-")</f>
        <v>81.599999999999994</v>
      </c>
      <c r="R39" s="445">
        <f>IFERROR(INDEX('QoL DATA'!$C$17:$WWU$96,MATCH($B39,'QoL DATA'!$A$17:$A$96,0),MATCH(R$3,'QoL DATA'!$C$16:$WWU$16,0)),"-")</f>
        <v>224.1</v>
      </c>
      <c r="S39" s="445">
        <f>IFERROR(INDEX('QoL DATA'!$C$17:$WWU$96,MATCH($B39,'QoL DATA'!$A$17:$A$96,0),MATCH(S$3,'QoL DATA'!$C$16:$WWU$16,0)),"-")</f>
        <v>7.3</v>
      </c>
      <c r="T39" s="445">
        <f>IFERROR(INDEX('QoL DATA'!$C$17:$WWU$96,MATCH($B39,'QoL DATA'!$A$17:$A$96,0),MATCH(T$3,'QoL DATA'!$C$16:$WWU$16,0)),"-")</f>
        <v>6.4</v>
      </c>
      <c r="U39" s="445">
        <f>IFERROR(INDEX('QoL DATA'!$C$17:$WWU$96,MATCH($B39,'QoL DATA'!$A$17:$A$96,0),MATCH(U$3,'QoL DATA'!$C$16:$WWU$16,0)),"-")</f>
        <v>80.5</v>
      </c>
      <c r="V39" s="445">
        <f>IFERROR(INDEX('QoL DATA'!$C$17:$WWU$96,MATCH($B39,'QoL DATA'!$A$17:$A$96,0),MATCH(V$3,'QoL DATA'!$C$16:$WWU$16,0)),"-")</f>
        <v>45.8</v>
      </c>
      <c r="W39" s="445">
        <f>IFERROR(INDEX('QoL DATA'!$C$17:$WWU$96,MATCH($B39,'QoL DATA'!$A$17:$A$96,0),MATCH(W$3,'QoL DATA'!$C$16:$WWU$16,0)),"-")</f>
        <v>92.5</v>
      </c>
      <c r="X39" s="445">
        <f>IFERROR(INDEX('QoL DATA'!$C$17:$WWU$96,MATCH($B39,'QoL DATA'!$A$17:$A$96,0),MATCH(X$3,'QoL DATA'!$C$16:$WWU$16,0)),"-")</f>
        <v>0</v>
      </c>
      <c r="Y39" s="445">
        <f>IFERROR(INDEX('QoL DATA'!$C$17:$WWU$96,MATCH($B39,'QoL DATA'!$A$17:$A$96,0),MATCH(Y$3,'QoL DATA'!$C$16:$WWU$16,0)),"-")</f>
        <v>28.2</v>
      </c>
      <c r="Z39" s="445">
        <f>IFERROR(INDEX('QoL DATA'!$C$17:$WWU$96,MATCH($B39,'QoL DATA'!$A$17:$A$96,0),MATCH(Z$3,'QoL DATA'!$C$16:$WWU$16,0)),"-")</f>
        <v>5.6417152248617963</v>
      </c>
      <c r="AA39" s="444">
        <f>IFERROR(INDEX('QoL DATA'!$C$17:$WWU$96,MATCH($B39,'QoL DATA'!$A$17:$A$96,0),MATCH(AA$3,'QoL DATA'!$C$16:$WWU$16,0)),"-")</f>
        <v>5.1867072911500038</v>
      </c>
      <c r="AB39" s="444">
        <f>IFERROR(INDEX('QoL DATA'!$C$17:$WWU$96,MATCH($B39,'QoL DATA'!$A$17:$A$96,0),MATCH(AB$3,'QoL DATA'!$C$16:$WWU$16,0)),"-")</f>
        <v>33.287572056935225</v>
      </c>
      <c r="AC39" s="444">
        <f>IFERROR(INDEX('QoL DATA'!$C$17:$WWU$96,MATCH($B39,'QoL DATA'!$A$17:$A$96,0),MATCH(AC$3,'QoL DATA'!$C$16:$WWU$16,0)),"-")</f>
        <v>5.4</v>
      </c>
      <c r="AD39" s="444">
        <f>IFERROR(INDEX('QoL DATA'!$C$17:$WWU$96,MATCH($B39,'QoL DATA'!$A$17:$A$96,0),MATCH(AD$3,'QoL DATA'!$C$16:$WWU$16,0)),"-")</f>
        <v>13.5</v>
      </c>
      <c r="AE39" s="444">
        <f>IFERROR(INDEX('QoL DATA'!$C$17:$WWU$96,MATCH($B39,'QoL DATA'!$A$17:$A$96,0),MATCH(AE$3,'QoL DATA'!$C$16:$WWU$16,0)),"-")</f>
        <v>137.19999999999999</v>
      </c>
      <c r="AF39" s="444">
        <f>IFERROR(INDEX('QoL DATA'!$C$17:$WWU$96,MATCH($B39,'QoL DATA'!$A$17:$A$96,0),MATCH(AF$3,'QoL DATA'!$C$16:$WWU$16,0)),"-")</f>
        <v>3.8680905996948711</v>
      </c>
      <c r="AG39" s="446">
        <f>IFERROR(INDEX('QoL DATA'!$C$17:$WWU$96,MATCH($B39,'QoL DATA'!$A$17:$A$96,0),MATCH(AG$3,'QoL DATA'!$C$16:$WWU$16,0)),"-")</f>
        <v>52.469999999999992</v>
      </c>
      <c r="AH39" s="445">
        <f>IFERROR(INDEX('QoL DATA'!$C$17:$WWU$96,MATCH($B39,'QoL DATA'!$A$17:$A$96,0),MATCH(AH$3,'QoL DATA'!$C$16:$WWU$16,0)),"-")</f>
        <v>72.5</v>
      </c>
      <c r="AI39" s="445">
        <f>IFERROR(INDEX('QoL DATA'!$C$17:$WWU$96,MATCH($B39,'QoL DATA'!$A$17:$A$96,0),MATCH(AI$3,'QoL DATA'!$C$16:$WWU$16,0)),"-")</f>
        <v>37.5</v>
      </c>
      <c r="AJ39" s="445">
        <f>IFERROR(INDEX('QoL DATA'!$C$17:$WWU$96,MATCH($B39,'QoL DATA'!$A$17:$A$96,0),MATCH(AJ$3,'QoL DATA'!$C$16:$WWU$16,0)),"-")</f>
        <v>130.1</v>
      </c>
      <c r="AK39" s="445">
        <f>IFERROR(INDEX('QoL DATA'!$C$17:$WWU$96,MATCH($B39,'QoL DATA'!$A$17:$A$96,0),MATCH(AK$3,'QoL DATA'!$C$16:$WWU$16,0)),"-")</f>
        <v>16.326999051892109</v>
      </c>
      <c r="AL39" s="445" t="str">
        <f>IFERROR(INDEX('QoL DATA'!$C$17:$WWU$96,MATCH($B39,'QoL DATA'!$A$17:$A$96,0),MATCH(AL$3,'QoL DATA'!$C$16:$WWU$16,0)),"-")</f>
        <v>-</v>
      </c>
      <c r="AM39" s="445" t="str">
        <f>IFERROR(INDEX('QoL DATA'!$C$17:$WWU$96,MATCH($B39,'QoL DATA'!$A$17:$A$96,0),MATCH(AM$3,'QoL DATA'!$C$16:$WWU$16,0)),"-")</f>
        <v>-</v>
      </c>
      <c r="AN39" s="445">
        <f>IFERROR(INDEX('QoL DATA'!$C$17:$WWU$96,MATCH($B39,'QoL DATA'!$A$17:$A$96,0),MATCH(AN$3,'QoL DATA'!$C$16:$WWU$16,0)),"-")</f>
        <v>36.799999999999997</v>
      </c>
      <c r="AO39" s="445">
        <f>IFERROR(INDEX('QoL DATA'!$C$17:$WWU$96,MATCH($B39,'QoL DATA'!$A$17:$A$96,0),MATCH(AO$3,'QoL DATA'!$C$16:$WWU$16,0)),"-")</f>
        <v>35</v>
      </c>
      <c r="AP39" s="445">
        <f>IFERROR(INDEX('QoL DATA'!$C$17:$WWU$96,MATCH($B39,'QoL DATA'!$A$17:$A$96,0),MATCH(AP$3,'QoL DATA'!$C$16:$WWU$16,0)),"-")</f>
        <v>284</v>
      </c>
    </row>
    <row r="40" spans="1:16371" s="484" customFormat="1">
      <c r="A40" s="482" t="str">
        <f>TQoL_Indexes!A17</f>
        <v>la Nova Esquerra de l'Eixample</v>
      </c>
      <c r="B40" s="483">
        <f>TQoL_Indexes!B17</f>
        <v>9</v>
      </c>
      <c r="C40" s="443">
        <f>IFERROR(INDEX('QoL DATA'!$C$17:$WWU$96,MATCH($B40,'QoL DATA'!$A$17:$A$96,0),MATCH(C$3,'QoL DATA'!$C$16:$WWU$16,0)),"-")</f>
        <v>6.4523043944265807E-2</v>
      </c>
      <c r="D40" s="444">
        <f>IFERROR(INDEX('QoL DATA'!$C$17:$WWU$96,MATCH($B40,'QoL DATA'!$A$17:$A$96,0),MATCH(D$3,'QoL DATA'!$C$16:$WWU$16,0)),"-")</f>
        <v>0.1084</v>
      </c>
      <c r="E40" s="445">
        <f>IFERROR(INDEX('QoL DATA'!$C$17:$WWU$96,MATCH($B40,'QoL DATA'!$A$17:$A$96,0),MATCH(E$3,'QoL DATA'!$C$16:$WWU$16,0)),"-")</f>
        <v>7.9000000000000001E-2</v>
      </c>
      <c r="F40" s="445">
        <f>IFERROR(INDEX('QoL DATA'!$C$17:$WWU$96,MATCH($B40,'QoL DATA'!$A$17:$A$96,0),MATCH(F$3,'QoL DATA'!$C$16:$WWU$16,0)),"-")</f>
        <v>2.8288660988029665E-2</v>
      </c>
      <c r="G40" s="445">
        <f>IFERROR(INDEX('QoL DATA'!$C$17:$WWU$96,MATCH($B40,'QoL DATA'!$A$17:$A$96,0),MATCH(G$3,'QoL DATA'!$C$16:$WWU$16,0)),"-")</f>
        <v>5.9181085600183064E-2</v>
      </c>
      <c r="H40" s="445">
        <f>IFERROR(INDEX('QoL DATA'!$C$17:$WWU$96,MATCH($B40,'QoL DATA'!$A$17:$A$96,0),MATCH(H$3,'QoL DATA'!$C$16:$WWU$16,0)),"-")</f>
        <v>0.99751828216280258</v>
      </c>
      <c r="I40" s="445">
        <f>IFERROR(INDEX('QoL DATA'!$C$17:$WWU$96,MATCH($B40,'QoL DATA'!$A$17:$A$96,0),MATCH(I$3,'QoL DATA'!$C$16:$WWU$16,0)),"-")</f>
        <v>0.30289507652590819</v>
      </c>
      <c r="J40" s="445">
        <f>IFERROR(INDEX('QoL DATA'!$C$17:$WWU$96,MATCH($B40,'QoL DATA'!$A$17:$A$96,0),MATCH(J$3,'QoL DATA'!$C$16:$WWU$16,0)),"-")</f>
        <v>0.14244360213333435</v>
      </c>
      <c r="K40" s="445">
        <f>IFERROR(INDEX('QoL DATA'!$C$17:$WWU$96,MATCH($B40,'QoL DATA'!$A$17:$A$96,0),MATCH(K$3,'QoL DATA'!$C$16:$WWU$16,0)),"-")</f>
        <v>5.1884866026244293E-2</v>
      </c>
      <c r="L40" s="445">
        <f>IFERROR(INDEX('QoL DATA'!$C$17:$WWU$96,MATCH($B40,'QoL DATA'!$A$17:$A$96,0),MATCH(L$3,'QoL DATA'!$C$16:$WWU$16,0)),"-")</f>
        <v>22.0263336703158</v>
      </c>
      <c r="M40" s="445">
        <f>IFERROR(INDEX('QoL DATA'!$C$17:$WWU$96,MATCH($B40,'QoL DATA'!$A$17:$A$96,0),MATCH(M$3,'QoL DATA'!$C$16:$WWU$16,0)),"-")</f>
        <v>1.0523534756885531E-2</v>
      </c>
      <c r="N40" s="445">
        <f>IFERROR(INDEX('QoL DATA'!$C$17:$WWU$96,MATCH($B40,'QoL DATA'!$A$17:$A$96,0),MATCH(N$3,'QoL DATA'!$C$16:$WWU$16,0)),"-")</f>
        <v>1.5</v>
      </c>
      <c r="O40" s="445">
        <f>IFERROR(INDEX('QoL DATA'!$C$17:$WWU$96,MATCH($B40,'QoL DATA'!$A$17:$A$96,0),MATCH(O$3,'QoL DATA'!$C$16:$WWU$16,0)),"-")</f>
        <v>0.13600000000000001</v>
      </c>
      <c r="P40" s="445" t="str">
        <f>IFERROR(INDEX('QoL DATA'!$C$17:$WWU$96,MATCH($B40,'QoL DATA'!$A$17:$A$96,0),MATCH(P$3,'QoL DATA'!$C$16:$WWU$16,0)),"-")</f>
        <v>-</v>
      </c>
      <c r="Q40" s="445">
        <f>IFERROR(INDEX('QoL DATA'!$C$17:$WWU$96,MATCH($B40,'QoL DATA'!$A$17:$A$96,0),MATCH(Q$3,'QoL DATA'!$C$16:$WWU$16,0)),"-")</f>
        <v>81.7</v>
      </c>
      <c r="R40" s="445">
        <f>IFERROR(INDEX('QoL DATA'!$C$17:$WWU$96,MATCH($B40,'QoL DATA'!$A$17:$A$96,0),MATCH(R$3,'QoL DATA'!$C$16:$WWU$16,0)),"-")</f>
        <v>228.5</v>
      </c>
      <c r="S40" s="445">
        <f>IFERROR(INDEX('QoL DATA'!$C$17:$WWU$96,MATCH($B40,'QoL DATA'!$A$17:$A$96,0),MATCH(S$3,'QoL DATA'!$C$16:$WWU$16,0)),"-")</f>
        <v>6.2</v>
      </c>
      <c r="T40" s="445">
        <f>IFERROR(INDEX('QoL DATA'!$C$17:$WWU$96,MATCH($B40,'QoL DATA'!$A$17:$A$96,0),MATCH(T$3,'QoL DATA'!$C$16:$WWU$16,0)),"-")</f>
        <v>8.1</v>
      </c>
      <c r="U40" s="445">
        <f>IFERROR(INDEX('QoL DATA'!$C$17:$WWU$96,MATCH($B40,'QoL DATA'!$A$17:$A$96,0),MATCH(U$3,'QoL DATA'!$C$16:$WWU$16,0)),"-")</f>
        <v>46.7</v>
      </c>
      <c r="V40" s="445">
        <f>IFERROR(INDEX('QoL DATA'!$C$17:$WWU$96,MATCH($B40,'QoL DATA'!$A$17:$A$96,0),MATCH(V$3,'QoL DATA'!$C$16:$WWU$16,0)),"-")</f>
        <v>45.8</v>
      </c>
      <c r="W40" s="445">
        <f>IFERROR(INDEX('QoL DATA'!$C$17:$WWU$96,MATCH($B40,'QoL DATA'!$A$17:$A$96,0),MATCH(W$3,'QoL DATA'!$C$16:$WWU$16,0)),"-")</f>
        <v>121.5</v>
      </c>
      <c r="X40" s="445">
        <f>IFERROR(INDEX('QoL DATA'!$C$17:$WWU$96,MATCH($B40,'QoL DATA'!$A$17:$A$96,0),MATCH(X$3,'QoL DATA'!$C$16:$WWU$16,0)),"-")</f>
        <v>0</v>
      </c>
      <c r="Y40" s="445">
        <f>IFERROR(INDEX('QoL DATA'!$C$17:$WWU$96,MATCH($B40,'QoL DATA'!$A$17:$A$96,0),MATCH(Y$3,'QoL DATA'!$C$16:$WWU$16,0)),"-")</f>
        <v>28.2</v>
      </c>
      <c r="Z40" s="445">
        <f>IFERROR(INDEX('QoL DATA'!$C$17:$WWU$96,MATCH($B40,'QoL DATA'!$A$17:$A$96,0),MATCH(Z$3,'QoL DATA'!$C$16:$WWU$16,0)),"-")</f>
        <v>5.6417152248617963</v>
      </c>
      <c r="AA40" s="444">
        <f>IFERROR(INDEX('QoL DATA'!$C$17:$WWU$96,MATCH($B40,'QoL DATA'!$A$17:$A$96,0),MATCH(AA$3,'QoL DATA'!$C$16:$WWU$16,0)),"-")</f>
        <v>5.7444804855080047</v>
      </c>
      <c r="AB40" s="444">
        <f>IFERROR(INDEX('QoL DATA'!$C$17:$WWU$96,MATCH($B40,'QoL DATA'!$A$17:$A$96,0),MATCH(AB$3,'QoL DATA'!$C$16:$WWU$16,0)),"-")</f>
        <v>34.980166049559827</v>
      </c>
      <c r="AC40" s="444">
        <f>IFERROR(INDEX('QoL DATA'!$C$17:$WWU$96,MATCH($B40,'QoL DATA'!$A$17:$A$96,0),MATCH(AC$3,'QoL DATA'!$C$16:$WWU$16,0)),"-")</f>
        <v>7.8</v>
      </c>
      <c r="AD40" s="444">
        <f>IFERROR(INDEX('QoL DATA'!$C$17:$WWU$96,MATCH($B40,'QoL DATA'!$A$17:$A$96,0),MATCH(AD$3,'QoL DATA'!$C$16:$WWU$16,0)),"-")</f>
        <v>15.2</v>
      </c>
      <c r="AE40" s="444">
        <f>IFERROR(INDEX('QoL DATA'!$C$17:$WWU$96,MATCH($B40,'QoL DATA'!$A$17:$A$96,0),MATCH(AE$3,'QoL DATA'!$C$16:$WWU$16,0)),"-")</f>
        <v>110.2</v>
      </c>
      <c r="AF40" s="444">
        <f>IFERROR(INDEX('QoL DATA'!$C$17:$WWU$96,MATCH($B40,'QoL DATA'!$A$17:$A$96,0),MATCH(AF$3,'QoL DATA'!$C$16:$WWU$16,0)),"-")</f>
        <v>3.8744851395464104</v>
      </c>
      <c r="AG40" s="446">
        <f>IFERROR(INDEX('QoL DATA'!$C$17:$WWU$96,MATCH($B40,'QoL DATA'!$A$17:$A$96,0),MATCH(AG$3,'QoL DATA'!$C$16:$WWU$16,0)),"-")</f>
        <v>50.359999999999992</v>
      </c>
      <c r="AH40" s="445">
        <f>IFERROR(INDEX('QoL DATA'!$C$17:$WWU$96,MATCH($B40,'QoL DATA'!$A$17:$A$96,0),MATCH(AH$3,'QoL DATA'!$C$16:$WWU$16,0)),"-")</f>
        <v>62.5</v>
      </c>
      <c r="AI40" s="445">
        <f>IFERROR(INDEX('QoL DATA'!$C$17:$WWU$96,MATCH($B40,'QoL DATA'!$A$17:$A$96,0),MATCH(AI$3,'QoL DATA'!$C$16:$WWU$16,0)),"-")</f>
        <v>32.5</v>
      </c>
      <c r="AJ40" s="445">
        <f>IFERROR(INDEX('QoL DATA'!$C$17:$WWU$96,MATCH($B40,'QoL DATA'!$A$17:$A$96,0),MATCH(AJ$3,'QoL DATA'!$C$16:$WWU$16,0)),"-")</f>
        <v>80.8</v>
      </c>
      <c r="AK40" s="445">
        <f>IFERROR(INDEX('QoL DATA'!$C$17:$WWU$96,MATCH($B40,'QoL DATA'!$A$17:$A$96,0),MATCH(AK$3,'QoL DATA'!$C$16:$WWU$16,0)),"-")</f>
        <v>16.326999051892109</v>
      </c>
      <c r="AL40" s="445" t="str">
        <f>IFERROR(INDEX('QoL DATA'!$C$17:$WWU$96,MATCH($B40,'QoL DATA'!$A$17:$A$96,0),MATCH(AL$3,'QoL DATA'!$C$16:$WWU$16,0)),"-")</f>
        <v>-</v>
      </c>
      <c r="AM40" s="445" t="str">
        <f>IFERROR(INDEX('QoL DATA'!$C$17:$WWU$96,MATCH($B40,'QoL DATA'!$A$17:$A$96,0),MATCH(AM$3,'QoL DATA'!$C$16:$WWU$16,0)),"-")</f>
        <v>-</v>
      </c>
      <c r="AN40" s="445">
        <f>IFERROR(INDEX('QoL DATA'!$C$17:$WWU$96,MATCH($B40,'QoL DATA'!$A$17:$A$96,0),MATCH(AN$3,'QoL DATA'!$C$16:$WWU$16,0)),"-")</f>
        <v>36.700000000000003</v>
      </c>
      <c r="AO40" s="445">
        <f>IFERROR(INDEX('QoL DATA'!$C$17:$WWU$96,MATCH($B40,'QoL DATA'!$A$17:$A$96,0),MATCH(AO$3,'QoL DATA'!$C$16:$WWU$16,0)),"-")</f>
        <v>40</v>
      </c>
      <c r="AP40" s="445">
        <f>IFERROR(INDEX('QoL DATA'!$C$17:$WWU$96,MATCH($B40,'QoL DATA'!$A$17:$A$96,0),MATCH(AP$3,'QoL DATA'!$C$16:$WWU$16,0)),"-")</f>
        <v>157</v>
      </c>
    </row>
    <row r="41" spans="1:16371" s="484" customFormat="1">
      <c r="A41" s="482" t="str">
        <f>TQoL_Indexes!A18</f>
        <v>Sant Antoni</v>
      </c>
      <c r="B41" s="483">
        <f>TQoL_Indexes!B18</f>
        <v>10</v>
      </c>
      <c r="C41" s="443">
        <f>IFERROR(INDEX('QoL DATA'!$C$17:$WWU$96,MATCH($B41,'QoL DATA'!$A$17:$A$96,0),MATCH(C$3,'QoL DATA'!$C$16:$WWU$16,0)),"-")</f>
        <v>8.5378095025652467E-2</v>
      </c>
      <c r="D41" s="444">
        <f>IFERROR(INDEX('QoL DATA'!$C$17:$WWU$96,MATCH($B41,'QoL DATA'!$A$17:$A$96,0),MATCH(D$3,'QoL DATA'!$C$16:$WWU$16,0)),"-")</f>
        <v>0.16969999999999999</v>
      </c>
      <c r="E41" s="445">
        <f>IFERROR(INDEX('QoL DATA'!$C$17:$WWU$96,MATCH($B41,'QoL DATA'!$A$17:$A$96,0),MATCH(E$3,'QoL DATA'!$C$16:$WWU$16,0)),"-")</f>
        <v>8.3000000000000004E-2</v>
      </c>
      <c r="F41" s="445">
        <f>IFERROR(INDEX('QoL DATA'!$C$17:$WWU$96,MATCH($B41,'QoL DATA'!$A$17:$A$96,0),MATCH(F$3,'QoL DATA'!$C$16:$WWU$16,0)),"-")</f>
        <v>1.0142479544406726E-2</v>
      </c>
      <c r="G41" s="445">
        <f>IFERROR(INDEX('QoL DATA'!$C$17:$WWU$96,MATCH($B41,'QoL DATA'!$A$17:$A$96,0),MATCH(G$3,'QoL DATA'!$C$16:$WWU$16,0)),"-")</f>
        <v>4.1032599332885965E-2</v>
      </c>
      <c r="H41" s="445">
        <f>IFERROR(INDEX('QoL DATA'!$C$17:$WWU$96,MATCH($B41,'QoL DATA'!$A$17:$A$96,0),MATCH(H$3,'QoL DATA'!$C$16:$WWU$16,0)),"-")</f>
        <v>0.99215256511288585</v>
      </c>
      <c r="I41" s="445">
        <f>IFERROR(INDEX('QoL DATA'!$C$17:$WWU$96,MATCH($B41,'QoL DATA'!$A$17:$A$96,0),MATCH(I$3,'QoL DATA'!$C$16:$WWU$16,0)),"-")</f>
        <v>0.32978238578101859</v>
      </c>
      <c r="J41" s="445">
        <f>IFERROR(INDEX('QoL DATA'!$C$17:$WWU$96,MATCH($B41,'QoL DATA'!$A$17:$A$96,0),MATCH(J$3,'QoL DATA'!$C$16:$WWU$16,0)),"-")</f>
        <v>0.16522926507528413</v>
      </c>
      <c r="K41" s="445">
        <f>IFERROR(INDEX('QoL DATA'!$C$17:$WWU$96,MATCH($B41,'QoL DATA'!$A$17:$A$96,0),MATCH(K$3,'QoL DATA'!$C$16:$WWU$16,0)),"-")</f>
        <v>8.8734545664140171E-2</v>
      </c>
      <c r="L41" s="445">
        <f>IFERROR(INDEX('QoL DATA'!$C$17:$WWU$96,MATCH($B41,'QoL DATA'!$A$17:$A$96,0),MATCH(L$3,'QoL DATA'!$C$16:$WWU$16,0)),"-")</f>
        <v>18.516822597573899</v>
      </c>
      <c r="M41" s="445">
        <f>IFERROR(INDEX('QoL DATA'!$C$17:$WWU$96,MATCH($B41,'QoL DATA'!$A$17:$A$96,0),MATCH(M$3,'QoL DATA'!$C$16:$WWU$16,0)),"-")</f>
        <v>9.9775878560963167E-3</v>
      </c>
      <c r="N41" s="445">
        <f>IFERROR(INDEX('QoL DATA'!$C$17:$WWU$96,MATCH($B41,'QoL DATA'!$A$17:$A$96,0),MATCH(N$3,'QoL DATA'!$C$16:$WWU$16,0)),"-")</f>
        <v>0.2</v>
      </c>
      <c r="O41" s="445">
        <f>IFERROR(INDEX('QoL DATA'!$C$17:$WWU$96,MATCH($B41,'QoL DATA'!$A$17:$A$96,0),MATCH(O$3,'QoL DATA'!$C$16:$WWU$16,0)),"-")</f>
        <v>0.14199999999999999</v>
      </c>
      <c r="P41" s="445" t="str">
        <f>IFERROR(INDEX('QoL DATA'!$C$17:$WWU$96,MATCH($B41,'QoL DATA'!$A$17:$A$96,0),MATCH(P$3,'QoL DATA'!$C$16:$WWU$16,0)),"-")</f>
        <v>-</v>
      </c>
      <c r="Q41" s="445">
        <f>IFERROR(INDEX('QoL DATA'!$C$17:$WWU$96,MATCH($B41,'QoL DATA'!$A$17:$A$96,0),MATCH(Q$3,'QoL DATA'!$C$16:$WWU$16,0)),"-")</f>
        <v>82.3</v>
      </c>
      <c r="R41" s="445">
        <f>IFERROR(INDEX('QoL DATA'!$C$17:$WWU$96,MATCH($B41,'QoL DATA'!$A$17:$A$96,0),MATCH(R$3,'QoL DATA'!$C$16:$WWU$16,0)),"-")</f>
        <v>252.3</v>
      </c>
      <c r="S41" s="445">
        <f>IFERROR(INDEX('QoL DATA'!$C$17:$WWU$96,MATCH($B41,'QoL DATA'!$A$17:$A$96,0),MATCH(S$3,'QoL DATA'!$C$16:$WWU$16,0)),"-")</f>
        <v>6.5</v>
      </c>
      <c r="T41" s="445">
        <f>IFERROR(INDEX('QoL DATA'!$C$17:$WWU$96,MATCH($B41,'QoL DATA'!$A$17:$A$96,0),MATCH(T$3,'QoL DATA'!$C$16:$WWU$16,0)),"-")</f>
        <v>12.2</v>
      </c>
      <c r="U41" s="445">
        <f>IFERROR(INDEX('QoL DATA'!$C$17:$WWU$96,MATCH($B41,'QoL DATA'!$A$17:$A$96,0),MATCH(U$3,'QoL DATA'!$C$16:$WWU$16,0)),"-")</f>
        <v>67</v>
      </c>
      <c r="V41" s="445">
        <f>IFERROR(INDEX('QoL DATA'!$C$17:$WWU$96,MATCH($B41,'QoL DATA'!$A$17:$A$96,0),MATCH(V$3,'QoL DATA'!$C$16:$WWU$16,0)),"-")</f>
        <v>45.8</v>
      </c>
      <c r="W41" s="445">
        <f>IFERROR(INDEX('QoL DATA'!$C$17:$WWU$96,MATCH($B41,'QoL DATA'!$A$17:$A$96,0),MATCH(W$3,'QoL DATA'!$C$16:$WWU$16,0)),"-")</f>
        <v>131.5</v>
      </c>
      <c r="X41" s="445">
        <f>IFERROR(INDEX('QoL DATA'!$C$17:$WWU$96,MATCH($B41,'QoL DATA'!$A$17:$A$96,0),MATCH(X$3,'QoL DATA'!$C$16:$WWU$16,0)),"-")</f>
        <v>0</v>
      </c>
      <c r="Y41" s="445">
        <f>IFERROR(INDEX('QoL DATA'!$C$17:$WWU$96,MATCH($B41,'QoL DATA'!$A$17:$A$96,0),MATCH(Y$3,'QoL DATA'!$C$16:$WWU$16,0)),"-")</f>
        <v>28.2</v>
      </c>
      <c r="Z41" s="445">
        <f>IFERROR(INDEX('QoL DATA'!$C$17:$WWU$96,MATCH($B41,'QoL DATA'!$A$17:$A$96,0),MATCH(Z$3,'QoL DATA'!$C$16:$WWU$16,0)),"-")</f>
        <v>5.6417152248617963</v>
      </c>
      <c r="AA41" s="444">
        <f>IFERROR(INDEX('QoL DATA'!$C$17:$WWU$96,MATCH($B41,'QoL DATA'!$A$17:$A$96,0),MATCH(AA$3,'QoL DATA'!$C$16:$WWU$16,0)),"-")</f>
        <v>6.2529310614350475</v>
      </c>
      <c r="AB41" s="444">
        <f>IFERROR(INDEX('QoL DATA'!$C$17:$WWU$96,MATCH($B41,'QoL DATA'!$A$17:$A$96,0),MATCH(AB$3,'QoL DATA'!$C$16:$WWU$16,0)),"-")</f>
        <v>33.681888070802657</v>
      </c>
      <c r="AC41" s="444">
        <f>IFERROR(INDEX('QoL DATA'!$C$17:$WWU$96,MATCH($B41,'QoL DATA'!$A$17:$A$96,0),MATCH(AC$3,'QoL DATA'!$C$16:$WWU$16,0)),"-")</f>
        <v>16.7</v>
      </c>
      <c r="AD41" s="444">
        <f>IFERROR(INDEX('QoL DATA'!$C$17:$WWU$96,MATCH($B41,'QoL DATA'!$A$17:$A$96,0),MATCH(AD$3,'QoL DATA'!$C$16:$WWU$16,0)),"-")</f>
        <v>19.3</v>
      </c>
      <c r="AE41" s="444">
        <f>IFERROR(INDEX('QoL DATA'!$C$17:$WWU$96,MATCH($B41,'QoL DATA'!$A$17:$A$96,0),MATCH(AE$3,'QoL DATA'!$C$16:$WWU$16,0)),"-")</f>
        <v>104.2</v>
      </c>
      <c r="AF41" s="444">
        <f>IFERROR(INDEX('QoL DATA'!$C$17:$WWU$96,MATCH($B41,'QoL DATA'!$A$17:$A$96,0),MATCH(AF$3,'QoL DATA'!$C$16:$WWU$16,0)),"-")</f>
        <v>4.2995947209809833</v>
      </c>
      <c r="AG41" s="446">
        <f>IFERROR(INDEX('QoL DATA'!$C$17:$WWU$96,MATCH($B41,'QoL DATA'!$A$17:$A$96,0),MATCH(AG$3,'QoL DATA'!$C$16:$WWU$16,0)),"-")</f>
        <v>50.83</v>
      </c>
      <c r="AH41" s="445">
        <f>IFERROR(INDEX('QoL DATA'!$C$17:$WWU$96,MATCH($B41,'QoL DATA'!$A$17:$A$96,0),MATCH(AH$3,'QoL DATA'!$C$16:$WWU$16,0)),"-")</f>
        <v>63</v>
      </c>
      <c r="AI41" s="445">
        <f>IFERROR(INDEX('QoL DATA'!$C$17:$WWU$96,MATCH($B41,'QoL DATA'!$A$17:$A$96,0),MATCH(AI$3,'QoL DATA'!$C$16:$WWU$16,0)),"-")</f>
        <v>32.5</v>
      </c>
      <c r="AJ41" s="445">
        <f>IFERROR(INDEX('QoL DATA'!$C$17:$WWU$96,MATCH($B41,'QoL DATA'!$A$17:$A$96,0),MATCH(AJ$3,'QoL DATA'!$C$16:$WWU$16,0)),"-")</f>
        <v>71.900000000000006</v>
      </c>
      <c r="AK41" s="445">
        <f>IFERROR(INDEX('QoL DATA'!$C$17:$WWU$96,MATCH($B41,'QoL DATA'!$A$17:$A$96,0),MATCH(AK$3,'QoL DATA'!$C$16:$WWU$16,0)),"-")</f>
        <v>16.326999051892109</v>
      </c>
      <c r="AL41" s="445" t="str">
        <f>IFERROR(INDEX('QoL DATA'!$C$17:$WWU$96,MATCH($B41,'QoL DATA'!$A$17:$A$96,0),MATCH(AL$3,'QoL DATA'!$C$16:$WWU$16,0)),"-")</f>
        <v>-</v>
      </c>
      <c r="AM41" s="445" t="str">
        <f>IFERROR(INDEX('QoL DATA'!$C$17:$WWU$96,MATCH($B41,'QoL DATA'!$A$17:$A$96,0),MATCH(AM$3,'QoL DATA'!$C$16:$WWU$16,0)),"-")</f>
        <v>-</v>
      </c>
      <c r="AN41" s="445">
        <f>IFERROR(INDEX('QoL DATA'!$C$17:$WWU$96,MATCH($B41,'QoL DATA'!$A$17:$A$96,0),MATCH(AN$3,'QoL DATA'!$C$16:$WWU$16,0)),"-")</f>
        <v>38.6</v>
      </c>
      <c r="AO41" s="445">
        <f>IFERROR(INDEX('QoL DATA'!$C$17:$WWU$96,MATCH($B41,'QoL DATA'!$A$17:$A$96,0),MATCH(AO$3,'QoL DATA'!$C$16:$WWU$16,0)),"-")</f>
        <v>42</v>
      </c>
      <c r="AP41" s="445">
        <f>IFERROR(INDEX('QoL DATA'!$C$17:$WWU$96,MATCH($B41,'QoL DATA'!$A$17:$A$96,0),MATCH(AP$3,'QoL DATA'!$C$16:$WWU$16,0)),"-")</f>
        <v>59</v>
      </c>
    </row>
    <row r="42" spans="1:16371" s="484" customFormat="1">
      <c r="A42" s="482" t="str">
        <f>TQoL_Indexes!A19</f>
        <v>el Poble Sec</v>
      </c>
      <c r="B42" s="483">
        <f>TQoL_Indexes!B19</f>
        <v>11</v>
      </c>
      <c r="C42" s="443">
        <f>IFERROR(INDEX('QoL DATA'!$C$17:$WWU$96,MATCH($B42,'QoL DATA'!$A$17:$A$96,0),MATCH(C$3,'QoL DATA'!$C$16:$WWU$16,0)),"-")</f>
        <v>0.10134611838465794</v>
      </c>
      <c r="D42" s="444">
        <f>IFERROR(INDEX('QoL DATA'!$C$17:$WWU$96,MATCH($B42,'QoL DATA'!$A$17:$A$96,0),MATCH(D$3,'QoL DATA'!$C$16:$WWU$16,0)),"-")</f>
        <v>0.45150000000000001</v>
      </c>
      <c r="E42" s="445">
        <f>IFERROR(INDEX('QoL DATA'!$C$17:$WWU$96,MATCH($B42,'QoL DATA'!$A$17:$A$96,0),MATCH(E$3,'QoL DATA'!$C$16:$WWU$16,0)),"-")</f>
        <v>0.16500000000000001</v>
      </c>
      <c r="F42" s="445">
        <f>IFERROR(INDEX('QoL DATA'!$C$17:$WWU$96,MATCH($B42,'QoL DATA'!$A$17:$A$96,0),MATCH(F$3,'QoL DATA'!$C$16:$WWU$16,0)),"-")</f>
        <v>5.0068004149516232E-2</v>
      </c>
      <c r="G42" s="445">
        <f>IFERROR(INDEX('QoL DATA'!$C$17:$WWU$96,MATCH($B42,'QoL DATA'!$A$17:$A$96,0),MATCH(G$3,'QoL DATA'!$C$16:$WWU$16,0)),"-")</f>
        <v>3.3525760493378458E-2</v>
      </c>
      <c r="H42" s="445">
        <f>IFERROR(INDEX('QoL DATA'!$C$17:$WWU$96,MATCH($B42,'QoL DATA'!$A$17:$A$96,0),MATCH(H$3,'QoL DATA'!$C$16:$WWU$16,0)),"-")</f>
        <v>0.7731030898341984</v>
      </c>
      <c r="I42" s="445">
        <f>IFERROR(INDEX('QoL DATA'!$C$17:$WWU$96,MATCH($B42,'QoL DATA'!$A$17:$A$96,0),MATCH(I$3,'QoL DATA'!$C$16:$WWU$16,0)),"-")</f>
        <v>0.3964034875272463</v>
      </c>
      <c r="J42" s="445">
        <f>IFERROR(INDEX('QoL DATA'!$C$17:$WWU$96,MATCH($B42,'QoL DATA'!$A$17:$A$96,0),MATCH(J$3,'QoL DATA'!$C$16:$WWU$16,0)),"-")</f>
        <v>0.23582649285202642</v>
      </c>
      <c r="K42" s="445">
        <f>IFERROR(INDEX('QoL DATA'!$C$17:$WWU$96,MATCH($B42,'QoL DATA'!$A$17:$A$96,0),MATCH(K$3,'QoL DATA'!$C$16:$WWU$16,0)),"-")</f>
        <v>8.4299909665763326E-2</v>
      </c>
      <c r="L42" s="445">
        <f>IFERROR(INDEX('QoL DATA'!$C$17:$WWU$96,MATCH($B42,'QoL DATA'!$A$17:$A$96,0),MATCH(L$3,'QoL DATA'!$C$16:$WWU$16,0)),"-")</f>
        <v>26.874430494229301</v>
      </c>
      <c r="M42" s="445">
        <f>IFERROR(INDEX('QoL DATA'!$C$17:$WWU$96,MATCH($B42,'QoL DATA'!$A$17:$A$96,0),MATCH(M$3,'QoL DATA'!$C$16:$WWU$16,0)),"-")</f>
        <v>9.6541037590933659E-2</v>
      </c>
      <c r="N42" s="445">
        <f>IFERROR(INDEX('QoL DATA'!$C$17:$WWU$96,MATCH($B42,'QoL DATA'!$A$17:$A$96,0),MATCH(N$3,'QoL DATA'!$C$16:$WWU$16,0)),"-")</f>
        <v>16.5</v>
      </c>
      <c r="O42" s="445">
        <f>IFERROR(INDEX('QoL DATA'!$C$17:$WWU$96,MATCH($B42,'QoL DATA'!$A$17:$A$96,0),MATCH(O$3,'QoL DATA'!$C$16:$WWU$16,0)),"-")</f>
        <v>0.20200000000000001</v>
      </c>
      <c r="P42" s="445" t="str">
        <f>IFERROR(INDEX('QoL DATA'!$C$17:$WWU$96,MATCH($B42,'QoL DATA'!$A$17:$A$96,0),MATCH(P$3,'QoL DATA'!$C$16:$WWU$16,0)),"-")</f>
        <v>-</v>
      </c>
      <c r="Q42" s="445">
        <f>IFERROR(INDEX('QoL DATA'!$C$17:$WWU$96,MATCH($B42,'QoL DATA'!$A$17:$A$96,0),MATCH(Q$3,'QoL DATA'!$C$16:$WWU$16,0)),"-")</f>
        <v>79.400000000000006</v>
      </c>
      <c r="R42" s="445">
        <f>IFERROR(INDEX('QoL DATA'!$C$17:$WWU$96,MATCH($B42,'QoL DATA'!$A$17:$A$96,0),MATCH(R$3,'QoL DATA'!$C$16:$WWU$16,0)),"-")</f>
        <v>306</v>
      </c>
      <c r="S42" s="445">
        <f>IFERROR(INDEX('QoL DATA'!$C$17:$WWU$96,MATCH($B42,'QoL DATA'!$A$17:$A$96,0),MATCH(S$3,'QoL DATA'!$C$16:$WWU$16,0)),"-")</f>
        <v>7.7</v>
      </c>
      <c r="T42" s="445">
        <f>IFERROR(INDEX('QoL DATA'!$C$17:$WWU$96,MATCH($B42,'QoL DATA'!$A$17:$A$96,0),MATCH(T$3,'QoL DATA'!$C$16:$WWU$16,0)),"-")</f>
        <v>38.5</v>
      </c>
      <c r="U42" s="445">
        <f>IFERROR(INDEX('QoL DATA'!$C$17:$WWU$96,MATCH($B42,'QoL DATA'!$A$17:$A$96,0),MATCH(U$3,'QoL DATA'!$C$16:$WWU$16,0)),"-")</f>
        <v>48.4</v>
      </c>
      <c r="V42" s="445">
        <f>IFERROR(INDEX('QoL DATA'!$C$17:$WWU$96,MATCH($B42,'QoL DATA'!$A$17:$A$96,0),MATCH(V$3,'QoL DATA'!$C$16:$WWU$16,0)),"-")</f>
        <v>25.8</v>
      </c>
      <c r="W42" s="445">
        <f>IFERROR(INDEX('QoL DATA'!$C$17:$WWU$96,MATCH($B42,'QoL DATA'!$A$17:$A$96,0),MATCH(W$3,'QoL DATA'!$C$16:$WWU$16,0)),"-")</f>
        <v>284</v>
      </c>
      <c r="X42" s="445">
        <f>IFERROR(INDEX('QoL DATA'!$C$17:$WWU$96,MATCH($B42,'QoL DATA'!$A$17:$A$96,0),MATCH(X$3,'QoL DATA'!$C$16:$WWU$16,0)),"-")</f>
        <v>0.18501250084465165</v>
      </c>
      <c r="Y42" s="445">
        <f>IFERROR(INDEX('QoL DATA'!$C$17:$WWU$96,MATCH($B42,'QoL DATA'!$A$17:$A$96,0),MATCH(Y$3,'QoL DATA'!$C$16:$WWU$16,0)),"-")</f>
        <v>24.7</v>
      </c>
      <c r="Z42" s="445">
        <f>IFERROR(INDEX('QoL DATA'!$C$17:$WWU$96,MATCH($B42,'QoL DATA'!$A$17:$A$96,0),MATCH(Z$3,'QoL DATA'!$C$16:$WWU$16,0)),"-")</f>
        <v>1.6207478211976385</v>
      </c>
      <c r="AA42" s="444">
        <f>IFERROR(INDEX('QoL DATA'!$C$17:$WWU$96,MATCH($B42,'QoL DATA'!$A$17:$A$96,0),MATCH(AA$3,'QoL DATA'!$C$16:$WWU$16,0)),"-")</f>
        <v>8.1499964855556328</v>
      </c>
      <c r="AB42" s="444">
        <f>IFERROR(INDEX('QoL DATA'!$C$17:$WWU$96,MATCH($B42,'QoL DATA'!$A$17:$A$96,0),MATCH(AB$3,'QoL DATA'!$C$16:$WWU$16,0)),"-")</f>
        <v>34.509392951405061</v>
      </c>
      <c r="AC42" s="444">
        <f>IFERROR(INDEX('QoL DATA'!$C$17:$WWU$96,MATCH($B42,'QoL DATA'!$A$17:$A$96,0),MATCH(AC$3,'QoL DATA'!$C$16:$WWU$16,0)),"-")</f>
        <v>20</v>
      </c>
      <c r="AD42" s="444">
        <f>IFERROR(INDEX('QoL DATA'!$C$17:$WWU$96,MATCH($B42,'QoL DATA'!$A$17:$A$96,0),MATCH(AD$3,'QoL DATA'!$C$16:$WWU$16,0)),"-")</f>
        <v>28.7</v>
      </c>
      <c r="AE42" s="444">
        <f>IFERROR(INDEX('QoL DATA'!$C$17:$WWU$96,MATCH($B42,'QoL DATA'!$A$17:$A$96,0),MATCH(AE$3,'QoL DATA'!$C$16:$WWU$16,0)),"-")</f>
        <v>82.2</v>
      </c>
      <c r="AF42" s="444">
        <f>IFERROR(INDEX('QoL DATA'!$C$17:$WWU$96,MATCH($B42,'QoL DATA'!$A$17:$A$96,0),MATCH(AF$3,'QoL DATA'!$C$16:$WWU$16,0)),"-")</f>
        <v>3.1673084088933052</v>
      </c>
      <c r="AG42" s="446">
        <f>IFERROR(INDEX('QoL DATA'!$C$17:$WWU$96,MATCH($B42,'QoL DATA'!$A$17:$A$96,0),MATCH(AG$3,'QoL DATA'!$C$16:$WWU$16,0)),"-")</f>
        <v>22.66</v>
      </c>
      <c r="AH42" s="445">
        <f>IFERROR(INDEX('QoL DATA'!$C$17:$WWU$96,MATCH($B42,'QoL DATA'!$A$17:$A$96,0),MATCH(AH$3,'QoL DATA'!$C$16:$WWU$16,0)),"-")</f>
        <v>42.5</v>
      </c>
      <c r="AI42" s="445">
        <f>IFERROR(INDEX('QoL DATA'!$C$17:$WWU$96,MATCH($B42,'QoL DATA'!$A$17:$A$96,0),MATCH(AI$3,'QoL DATA'!$C$16:$WWU$16,0)),"-")</f>
        <v>27.5</v>
      </c>
      <c r="AJ42" s="445">
        <f>IFERROR(INDEX('QoL DATA'!$C$17:$WWU$96,MATCH($B42,'QoL DATA'!$A$17:$A$96,0),MATCH(AJ$3,'QoL DATA'!$C$16:$WWU$16,0)),"-")</f>
        <v>115.9</v>
      </c>
      <c r="AK42" s="445">
        <f>IFERROR(INDEX('QoL DATA'!$C$17:$WWU$96,MATCH($B42,'QoL DATA'!$A$17:$A$96,0),MATCH(AK$3,'QoL DATA'!$C$16:$WWU$16,0)),"-")</f>
        <v>20.508481163825863</v>
      </c>
      <c r="AL42" s="445" t="str">
        <f>IFERROR(INDEX('QoL DATA'!$C$17:$WWU$96,MATCH($B42,'QoL DATA'!$A$17:$A$96,0),MATCH(AL$3,'QoL DATA'!$C$16:$WWU$16,0)),"-")</f>
        <v>-</v>
      </c>
      <c r="AM42" s="445" t="str">
        <f>IFERROR(INDEX('QoL DATA'!$C$17:$WWU$96,MATCH($B42,'QoL DATA'!$A$17:$A$96,0),MATCH(AM$3,'QoL DATA'!$C$16:$WWU$16,0)),"-")</f>
        <v>-</v>
      </c>
      <c r="AN42" s="445">
        <f>IFERROR(INDEX('QoL DATA'!$C$17:$WWU$96,MATCH($B42,'QoL DATA'!$A$17:$A$96,0),MATCH(AN$3,'QoL DATA'!$C$16:$WWU$16,0)),"-")</f>
        <v>46.6</v>
      </c>
      <c r="AO42" s="445">
        <f>IFERROR(INDEX('QoL DATA'!$C$17:$WWU$96,MATCH($B42,'QoL DATA'!$A$17:$A$96,0),MATCH(AO$3,'QoL DATA'!$C$16:$WWU$16,0)),"-")</f>
        <v>61</v>
      </c>
      <c r="AP42" s="445">
        <f>IFERROR(INDEX('QoL DATA'!$C$17:$WWU$96,MATCH($B42,'QoL DATA'!$A$17:$A$96,0),MATCH(AP$3,'QoL DATA'!$C$16:$WWU$16,0)),"-")</f>
        <v>682</v>
      </c>
    </row>
    <row r="43" spans="1:16371" s="484" customFormat="1">
      <c r="A43" s="482" t="str">
        <f>TQoL_Indexes!A20</f>
        <v>la Marina del Prat Vermell</v>
      </c>
      <c r="B43" s="483">
        <f>TQoL_Indexes!B20</f>
        <v>12</v>
      </c>
      <c r="C43" s="443">
        <f>IFERROR(INDEX('QoL DATA'!$C$17:$WWU$96,MATCH($B43,'QoL DATA'!$A$17:$A$96,0),MATCH(C$3,'QoL DATA'!$C$16:$WWU$16,0)),"-")</f>
        <v>0.11307963996809844</v>
      </c>
      <c r="D43" s="444">
        <f>IFERROR(INDEX('QoL DATA'!$C$17:$WWU$96,MATCH($B43,'QoL DATA'!$A$17:$A$96,0),MATCH(D$3,'QoL DATA'!$C$16:$WWU$16,0)),"-")</f>
        <v>0.39289999999999997</v>
      </c>
      <c r="E43" s="445">
        <f>IFERROR(INDEX('QoL DATA'!$C$17:$WWU$96,MATCH($B43,'QoL DATA'!$A$17:$A$96,0),MATCH(E$3,'QoL DATA'!$C$16:$WWU$16,0)),"-")</f>
        <v>0.16200000000000001</v>
      </c>
      <c r="F43" s="445">
        <f>IFERROR(INDEX('QoL DATA'!$C$17:$WWU$96,MATCH($B43,'QoL DATA'!$A$17:$A$96,0),MATCH(F$3,'QoL DATA'!$C$16:$WWU$16,0)),"-")</f>
        <v>9.4062842337441534E-3</v>
      </c>
      <c r="G43" s="445">
        <f>IFERROR(INDEX('QoL DATA'!$C$17:$WWU$96,MATCH($B43,'QoL DATA'!$A$17:$A$96,0),MATCH(G$3,'QoL DATA'!$C$16:$WWU$16,0)),"-")</f>
        <v>8.2993379165415312E-2</v>
      </c>
      <c r="H43" s="445">
        <f>IFERROR(INDEX('QoL DATA'!$C$17:$WWU$96,MATCH($B43,'QoL DATA'!$A$17:$A$96,0),MATCH(H$3,'QoL DATA'!$C$16:$WWU$16,0)),"-")</f>
        <v>0</v>
      </c>
      <c r="I43" s="445">
        <f>IFERROR(INDEX('QoL DATA'!$C$17:$WWU$96,MATCH($B43,'QoL DATA'!$A$17:$A$96,0),MATCH(I$3,'QoL DATA'!$C$16:$WWU$16,0)),"-")</f>
        <v>0.60841423948220064</v>
      </c>
      <c r="J43" s="445">
        <f>IFERROR(INDEX('QoL DATA'!$C$17:$WWU$96,MATCH($B43,'QoL DATA'!$A$17:$A$96,0),MATCH(J$3,'QoL DATA'!$C$16:$WWU$16,0)),"-")</f>
        <v>0.63503161727809299</v>
      </c>
      <c r="K43" s="445">
        <f>IFERROR(INDEX('QoL DATA'!$C$17:$WWU$96,MATCH($B43,'QoL DATA'!$A$17:$A$96,0),MATCH(K$3,'QoL DATA'!$C$16:$WWU$16,0)),"-")</f>
        <v>0.149755832881172</v>
      </c>
      <c r="L43" s="445">
        <f>IFERROR(INDEX('QoL DATA'!$C$17:$WWU$96,MATCH($B43,'QoL DATA'!$A$17:$A$96,0),MATCH(L$3,'QoL DATA'!$C$16:$WWU$16,0)),"-")</f>
        <v>1.7975210431622199</v>
      </c>
      <c r="M43" s="445">
        <f>IFERROR(INDEX('QoL DATA'!$C$17:$WWU$96,MATCH($B43,'QoL DATA'!$A$17:$A$96,0),MATCH(M$3,'QoL DATA'!$C$16:$WWU$16,0)),"-")</f>
        <v>2.2046229837505166E-3</v>
      </c>
      <c r="N43" s="445">
        <f>IFERROR(INDEX('QoL DATA'!$C$17:$WWU$96,MATCH($B43,'QoL DATA'!$A$17:$A$96,0),MATCH(N$3,'QoL DATA'!$C$16:$WWU$16,0)),"-")</f>
        <v>15.2</v>
      </c>
      <c r="O43" s="445">
        <f>IFERROR(INDEX('QoL DATA'!$C$17:$WWU$96,MATCH($B43,'QoL DATA'!$A$17:$A$96,0),MATCH(O$3,'QoL DATA'!$C$16:$WWU$16,0)),"-")</f>
        <v>7.2999999999999995E-2</v>
      </c>
      <c r="P43" s="445" t="str">
        <f>IFERROR(INDEX('QoL DATA'!$C$17:$WWU$96,MATCH($B43,'QoL DATA'!$A$17:$A$96,0),MATCH(P$3,'QoL DATA'!$C$16:$WWU$16,0)),"-")</f>
        <v>-</v>
      </c>
      <c r="Q43" s="445">
        <f>IFERROR(INDEX('QoL DATA'!$C$17:$WWU$96,MATCH($B43,'QoL DATA'!$A$17:$A$96,0),MATCH(Q$3,'QoL DATA'!$C$16:$WWU$16,0)),"-")</f>
        <v>77.900000000000006</v>
      </c>
      <c r="R43" s="445">
        <f>IFERROR(INDEX('QoL DATA'!$C$17:$WWU$96,MATCH($B43,'QoL DATA'!$A$17:$A$96,0),MATCH(R$3,'QoL DATA'!$C$16:$WWU$16,0)),"-")</f>
        <v>306</v>
      </c>
      <c r="S43" s="445">
        <f>IFERROR(INDEX('QoL DATA'!$C$17:$WWU$96,MATCH($B43,'QoL DATA'!$A$17:$A$96,0),MATCH(S$3,'QoL DATA'!$C$16:$WWU$16,0)),"-")</f>
        <v>5.6</v>
      </c>
      <c r="T43" s="445">
        <f>IFERROR(INDEX('QoL DATA'!$C$17:$WWU$96,MATCH($B43,'QoL DATA'!$A$17:$A$96,0),MATCH(T$3,'QoL DATA'!$C$16:$WWU$16,0)),"-")</f>
        <v>38.5</v>
      </c>
      <c r="U43" s="445">
        <f>IFERROR(INDEX('QoL DATA'!$C$17:$WWU$96,MATCH($B43,'QoL DATA'!$A$17:$A$96,0),MATCH(U$3,'QoL DATA'!$C$16:$WWU$16,0)),"-")</f>
        <v>48.4</v>
      </c>
      <c r="V43" s="445">
        <f>IFERROR(INDEX('QoL DATA'!$C$17:$WWU$96,MATCH($B43,'QoL DATA'!$A$17:$A$96,0),MATCH(V$3,'QoL DATA'!$C$16:$WWU$16,0)),"-")</f>
        <v>25.8</v>
      </c>
      <c r="W43" s="445">
        <f>IFERROR(INDEX('QoL DATA'!$C$17:$WWU$96,MATCH($B43,'QoL DATA'!$A$17:$A$96,0),MATCH(W$3,'QoL DATA'!$C$16:$WWU$16,0)),"-")</f>
        <v>364</v>
      </c>
      <c r="X43" s="445">
        <f>IFERROR(INDEX('QoL DATA'!$C$17:$WWU$96,MATCH($B43,'QoL DATA'!$A$17:$A$96,0),MATCH(X$3,'QoL DATA'!$C$16:$WWU$16,0)),"-")</f>
        <v>4.6354483411041286E-2</v>
      </c>
      <c r="Y43" s="445">
        <f>IFERROR(INDEX('QoL DATA'!$C$17:$WWU$96,MATCH($B43,'QoL DATA'!$A$17:$A$96,0),MATCH(Y$3,'QoL DATA'!$C$16:$WWU$16,0)),"-")</f>
        <v>24.7</v>
      </c>
      <c r="Z43" s="445">
        <f>IFERROR(INDEX('QoL DATA'!$C$17:$WWU$96,MATCH($B43,'QoL DATA'!$A$17:$A$96,0),MATCH(Z$3,'QoL DATA'!$C$16:$WWU$16,0)),"-")</f>
        <v>1.6207478211976385</v>
      </c>
      <c r="AA43" s="444">
        <f>IFERROR(INDEX('QoL DATA'!$C$17:$WWU$96,MATCH($B43,'QoL DATA'!$A$17:$A$96,0),MATCH(AA$3,'QoL DATA'!$C$16:$WWU$16,0)),"-")</f>
        <v>14.575411913814955</v>
      </c>
      <c r="AB43" s="444">
        <f>IFERROR(INDEX('QoL DATA'!$C$17:$WWU$96,MATCH($B43,'QoL DATA'!$A$17:$A$96,0),MATCH(AB$3,'QoL DATA'!$C$16:$WWU$16,0)),"-")</f>
        <v>38.176737687740136</v>
      </c>
      <c r="AC43" s="444">
        <f>IFERROR(INDEX('QoL DATA'!$C$17:$WWU$96,MATCH($B43,'QoL DATA'!$A$17:$A$96,0),MATCH(AC$3,'QoL DATA'!$C$16:$WWU$16,0)),"-")</f>
        <v>38.700000000000003</v>
      </c>
      <c r="AD43" s="444">
        <f>IFERROR(INDEX('QoL DATA'!$C$17:$WWU$96,MATCH($B43,'QoL DATA'!$A$17:$A$96,0),MATCH(AD$3,'QoL DATA'!$C$16:$WWU$16,0)),"-")</f>
        <v>50.8</v>
      </c>
      <c r="AE43" s="444">
        <f>IFERROR(INDEX('QoL DATA'!$C$17:$WWU$96,MATCH($B43,'QoL DATA'!$A$17:$A$96,0),MATCH(AE$3,'QoL DATA'!$C$16:$WWU$16,0)),"-")</f>
        <v>40</v>
      </c>
      <c r="AF43" s="444">
        <f>IFERROR(INDEX('QoL DATA'!$C$17:$WWU$96,MATCH($B43,'QoL DATA'!$A$17:$A$96,0),MATCH(AF$3,'QoL DATA'!$C$16:$WWU$16,0)),"-")</f>
        <v>3.1092436974789917</v>
      </c>
      <c r="AG43" s="446">
        <f>IFERROR(INDEX('QoL DATA'!$C$17:$WWU$96,MATCH($B43,'QoL DATA'!$A$17:$A$96,0),MATCH(AG$3,'QoL DATA'!$C$16:$WWU$16,0)),"-")</f>
        <v>7.7299999999999995</v>
      </c>
      <c r="AH43" s="445">
        <f>IFERROR(INDEX('QoL DATA'!$C$17:$WWU$96,MATCH($B43,'QoL DATA'!$A$17:$A$96,0),MATCH(AH$3,'QoL DATA'!$C$16:$WWU$16,0)),"-")</f>
        <v>37.5</v>
      </c>
      <c r="AI43" s="445">
        <f>IFERROR(INDEX('QoL DATA'!$C$17:$WWU$96,MATCH($B43,'QoL DATA'!$A$17:$A$96,0),MATCH(AI$3,'QoL DATA'!$C$16:$WWU$16,0)),"-")</f>
        <v>27.5</v>
      </c>
      <c r="AJ43" s="445">
        <f>IFERROR(INDEX('QoL DATA'!$C$17:$WWU$96,MATCH($B43,'QoL DATA'!$A$17:$A$96,0),MATCH(AJ$3,'QoL DATA'!$C$16:$WWU$16,0)),"-")</f>
        <v>359.9</v>
      </c>
      <c r="AK43" s="445">
        <f>IFERROR(INDEX('QoL DATA'!$C$17:$WWU$96,MATCH($B43,'QoL DATA'!$A$17:$A$96,0),MATCH(AK$3,'QoL DATA'!$C$16:$WWU$16,0)),"-")</f>
        <v>20.508481163825863</v>
      </c>
      <c r="AL43" s="445" t="str">
        <f>IFERROR(INDEX('QoL DATA'!$C$17:$WWU$96,MATCH($B43,'QoL DATA'!$A$17:$A$96,0),MATCH(AL$3,'QoL DATA'!$C$16:$WWU$16,0)),"-")</f>
        <v>-</v>
      </c>
      <c r="AM43" s="445" t="str">
        <f>IFERROR(INDEX('QoL DATA'!$C$17:$WWU$96,MATCH($B43,'QoL DATA'!$A$17:$A$96,0),MATCH(AM$3,'QoL DATA'!$C$16:$WWU$16,0)),"-")</f>
        <v>-</v>
      </c>
      <c r="AN43" s="445">
        <f>IFERROR(INDEX('QoL DATA'!$C$17:$WWU$96,MATCH($B43,'QoL DATA'!$A$17:$A$96,0),MATCH(AN$3,'QoL DATA'!$C$16:$WWU$16,0)),"-")</f>
        <v>64.8</v>
      </c>
      <c r="AO43" s="445">
        <f>IFERROR(INDEX('QoL DATA'!$C$17:$WWU$96,MATCH($B43,'QoL DATA'!$A$17:$A$96,0),MATCH(AO$3,'QoL DATA'!$C$16:$WWU$16,0)),"-")</f>
        <v>56</v>
      </c>
      <c r="AP43" s="445">
        <f>IFERROR(INDEX('QoL DATA'!$C$17:$WWU$96,MATCH($B43,'QoL DATA'!$A$17:$A$96,0),MATCH(AP$3,'QoL DATA'!$C$16:$WWU$16,0)),"-")</f>
        <v>67</v>
      </c>
    </row>
    <row r="44" spans="1:16371" s="484" customFormat="1">
      <c r="A44" s="482" t="str">
        <f>TQoL_Indexes!A21</f>
        <v>la Marina de Port</v>
      </c>
      <c r="B44" s="483">
        <f>TQoL_Indexes!B21</f>
        <v>13</v>
      </c>
      <c r="C44" s="443">
        <f>IFERROR(INDEX('QoL DATA'!$C$17:$WWU$96,MATCH($B44,'QoL DATA'!$A$17:$A$96,0),MATCH(C$3,'QoL DATA'!$C$16:$WWU$16,0)),"-")</f>
        <v>0.16184306127391621</v>
      </c>
      <c r="D44" s="444">
        <f>IFERROR(INDEX('QoL DATA'!$C$17:$WWU$96,MATCH($B44,'QoL DATA'!$A$17:$A$96,0),MATCH(D$3,'QoL DATA'!$C$16:$WWU$16,0)),"-")</f>
        <v>0.15579999999999999</v>
      </c>
      <c r="E44" s="445">
        <f>IFERROR(INDEX('QoL DATA'!$C$17:$WWU$96,MATCH($B44,'QoL DATA'!$A$17:$A$96,0),MATCH(E$3,'QoL DATA'!$C$16:$WWU$16,0)),"-")</f>
        <v>0.113</v>
      </c>
      <c r="F44" s="445">
        <f>IFERROR(INDEX('QoL DATA'!$C$17:$WWU$96,MATCH($B44,'QoL DATA'!$A$17:$A$96,0),MATCH(F$3,'QoL DATA'!$C$16:$WWU$16,0)),"-")</f>
        <v>1.5826093668860789E-2</v>
      </c>
      <c r="G44" s="445">
        <f>IFERROR(INDEX('QoL DATA'!$C$17:$WWU$96,MATCH($B44,'QoL DATA'!$A$17:$A$96,0),MATCH(G$3,'QoL DATA'!$C$16:$WWU$16,0)),"-")</f>
        <v>3.5691896721917353E-2</v>
      </c>
      <c r="H44" s="445">
        <f>IFERROR(INDEX('QoL DATA'!$C$17:$WWU$96,MATCH($B44,'QoL DATA'!$A$17:$A$96,0),MATCH(H$3,'QoL DATA'!$C$16:$WWU$16,0)),"-")</f>
        <v>0.57321497784754916</v>
      </c>
      <c r="I44" s="445">
        <f>IFERROR(INDEX('QoL DATA'!$C$17:$WWU$96,MATCH($B44,'QoL DATA'!$A$17:$A$96,0),MATCH(I$3,'QoL DATA'!$C$16:$WWU$16,0)),"-")</f>
        <v>0.35830971828638108</v>
      </c>
      <c r="J44" s="445">
        <f>IFERROR(INDEX('QoL DATA'!$C$17:$WWU$96,MATCH($B44,'QoL DATA'!$A$17:$A$96,0),MATCH(J$3,'QoL DATA'!$C$16:$WWU$16,0)),"-")</f>
        <v>0.10330147413135722</v>
      </c>
      <c r="K44" s="445">
        <f>IFERROR(INDEX('QoL DATA'!$C$17:$WWU$96,MATCH($B44,'QoL DATA'!$A$17:$A$96,0),MATCH(K$3,'QoL DATA'!$C$16:$WWU$16,0)),"-")</f>
        <v>3.7401896664486595E-2</v>
      </c>
      <c r="L44" s="445">
        <f>IFERROR(INDEX('QoL DATA'!$C$17:$WWU$96,MATCH($B44,'QoL DATA'!$A$17:$A$96,0),MATCH(L$3,'QoL DATA'!$C$16:$WWU$16,0)),"-")</f>
        <v>19.996285794559</v>
      </c>
      <c r="M44" s="445">
        <f>IFERROR(INDEX('QoL DATA'!$C$17:$WWU$96,MATCH($B44,'QoL DATA'!$A$17:$A$96,0),MATCH(M$3,'QoL DATA'!$C$16:$WWU$16,0)),"-")</f>
        <v>2.355639453013525E-2</v>
      </c>
      <c r="N44" s="445">
        <f>IFERROR(INDEX('QoL DATA'!$C$17:$WWU$96,MATCH($B44,'QoL DATA'!$A$17:$A$96,0),MATCH(N$3,'QoL DATA'!$C$16:$WWU$16,0)),"-")</f>
        <v>3.5</v>
      </c>
      <c r="O44" s="445">
        <f>IFERROR(INDEX('QoL DATA'!$C$17:$WWU$96,MATCH($B44,'QoL DATA'!$A$17:$A$96,0),MATCH(O$3,'QoL DATA'!$C$16:$WWU$16,0)),"-")</f>
        <v>0.156</v>
      </c>
      <c r="P44" s="445" t="str">
        <f>IFERROR(INDEX('QoL DATA'!$C$17:$WWU$96,MATCH($B44,'QoL DATA'!$A$17:$A$96,0),MATCH(P$3,'QoL DATA'!$C$16:$WWU$16,0)),"-")</f>
        <v>-</v>
      </c>
      <c r="Q44" s="445">
        <f>IFERROR(INDEX('QoL DATA'!$C$17:$WWU$96,MATCH($B44,'QoL DATA'!$A$17:$A$96,0),MATCH(Q$3,'QoL DATA'!$C$16:$WWU$16,0)),"-")</f>
        <v>81.099999999999994</v>
      </c>
      <c r="R44" s="445">
        <f>IFERROR(INDEX('QoL DATA'!$C$17:$WWU$96,MATCH($B44,'QoL DATA'!$A$17:$A$96,0),MATCH(R$3,'QoL DATA'!$C$16:$WWU$16,0)),"-")</f>
        <v>277.3</v>
      </c>
      <c r="S44" s="445">
        <f>IFERROR(INDEX('QoL DATA'!$C$17:$WWU$96,MATCH($B44,'QoL DATA'!$A$17:$A$96,0),MATCH(S$3,'QoL DATA'!$C$16:$WWU$16,0)),"-")</f>
        <v>6.5</v>
      </c>
      <c r="T44" s="445">
        <f>IFERROR(INDEX('QoL DATA'!$C$17:$WWU$96,MATCH($B44,'QoL DATA'!$A$17:$A$96,0),MATCH(T$3,'QoL DATA'!$C$16:$WWU$16,0)),"-")</f>
        <v>18.7</v>
      </c>
      <c r="U44" s="445">
        <f>IFERROR(INDEX('QoL DATA'!$C$17:$WWU$96,MATCH($B44,'QoL DATA'!$A$17:$A$96,0),MATCH(U$3,'QoL DATA'!$C$16:$WWU$16,0)),"-")</f>
        <v>26.4</v>
      </c>
      <c r="V44" s="445">
        <f>IFERROR(INDEX('QoL DATA'!$C$17:$WWU$96,MATCH($B44,'QoL DATA'!$A$17:$A$96,0),MATCH(V$3,'QoL DATA'!$C$16:$WWU$16,0)),"-")</f>
        <v>25.8</v>
      </c>
      <c r="W44" s="445">
        <f>IFERROR(INDEX('QoL DATA'!$C$17:$WWU$96,MATCH($B44,'QoL DATA'!$A$17:$A$96,0),MATCH(W$3,'QoL DATA'!$C$16:$WWU$16,0)),"-")</f>
        <v>236</v>
      </c>
      <c r="X44" s="445">
        <f>IFERROR(INDEX('QoL DATA'!$C$17:$WWU$96,MATCH($B44,'QoL DATA'!$A$17:$A$96,0),MATCH(X$3,'QoL DATA'!$C$16:$WWU$16,0)),"-")</f>
        <v>3.0779106696398405E-2</v>
      </c>
      <c r="Y44" s="445">
        <f>IFERROR(INDEX('QoL DATA'!$C$17:$WWU$96,MATCH($B44,'QoL DATA'!$A$17:$A$96,0),MATCH(Y$3,'QoL DATA'!$C$16:$WWU$16,0)),"-")</f>
        <v>24.7</v>
      </c>
      <c r="Z44" s="445">
        <f>IFERROR(INDEX('QoL DATA'!$C$17:$WWU$96,MATCH($B44,'QoL DATA'!$A$17:$A$96,0),MATCH(Z$3,'QoL DATA'!$C$16:$WWU$16,0)),"-")</f>
        <v>1.6207478211976385</v>
      </c>
      <c r="AA44" s="444">
        <f>IFERROR(INDEX('QoL DATA'!$C$17:$WWU$96,MATCH($B44,'QoL DATA'!$A$17:$A$96,0),MATCH(AA$3,'QoL DATA'!$C$16:$WWU$16,0)),"-")</f>
        <v>8.4527711196986743</v>
      </c>
      <c r="AB44" s="444">
        <f>IFERROR(INDEX('QoL DATA'!$C$17:$WWU$96,MATCH($B44,'QoL DATA'!$A$17:$A$96,0),MATCH(AB$3,'QoL DATA'!$C$16:$WWU$16,0)),"-")</f>
        <v>40.978226898635278</v>
      </c>
      <c r="AC44" s="444">
        <f>IFERROR(INDEX('QoL DATA'!$C$17:$WWU$96,MATCH($B44,'QoL DATA'!$A$17:$A$96,0),MATCH(AC$3,'QoL DATA'!$C$16:$WWU$16,0)),"-")</f>
        <v>14.2</v>
      </c>
      <c r="AD44" s="444">
        <f>IFERROR(INDEX('QoL DATA'!$C$17:$WWU$96,MATCH($B44,'QoL DATA'!$A$17:$A$96,0),MATCH(AD$3,'QoL DATA'!$C$16:$WWU$16,0)),"-")</f>
        <v>33.1</v>
      </c>
      <c r="AE44" s="444">
        <f>IFERROR(INDEX('QoL DATA'!$C$17:$WWU$96,MATCH($B44,'QoL DATA'!$A$17:$A$96,0),MATCH(AE$3,'QoL DATA'!$C$16:$WWU$16,0)),"-")</f>
        <v>69.3</v>
      </c>
      <c r="AF44" s="444">
        <f>IFERROR(INDEX('QoL DATA'!$C$17:$WWU$96,MATCH($B44,'QoL DATA'!$A$17:$A$96,0),MATCH(AF$3,'QoL DATA'!$C$16:$WWU$16,0)),"-")</f>
        <v>3.3137394225179251</v>
      </c>
      <c r="AG44" s="446">
        <f>IFERROR(INDEX('QoL DATA'!$C$17:$WWU$96,MATCH($B44,'QoL DATA'!$A$17:$A$96,0),MATCH(AG$3,'QoL DATA'!$C$16:$WWU$16,0)),"-")</f>
        <v>28.49</v>
      </c>
      <c r="AH44" s="445">
        <f>IFERROR(INDEX('QoL DATA'!$C$17:$WWU$96,MATCH($B44,'QoL DATA'!$A$17:$A$96,0),MATCH(AH$3,'QoL DATA'!$C$16:$WWU$16,0)),"-")</f>
        <v>42.5</v>
      </c>
      <c r="AI44" s="445">
        <f>IFERROR(INDEX('QoL DATA'!$C$17:$WWU$96,MATCH($B44,'QoL DATA'!$A$17:$A$96,0),MATCH(AI$3,'QoL DATA'!$C$16:$WWU$16,0)),"-")</f>
        <v>22.5</v>
      </c>
      <c r="AJ44" s="445">
        <f>IFERROR(INDEX('QoL DATA'!$C$17:$WWU$96,MATCH($B44,'QoL DATA'!$A$17:$A$96,0),MATCH(AJ$3,'QoL DATA'!$C$16:$WWU$16,0)),"-")</f>
        <v>38.9</v>
      </c>
      <c r="AK44" s="445">
        <f>IFERROR(INDEX('QoL DATA'!$C$17:$WWU$96,MATCH($B44,'QoL DATA'!$A$17:$A$96,0),MATCH(AK$3,'QoL DATA'!$C$16:$WWU$16,0)),"-")</f>
        <v>20.508481163825863</v>
      </c>
      <c r="AL44" s="445" t="str">
        <f>IFERROR(INDEX('QoL DATA'!$C$17:$WWU$96,MATCH($B44,'QoL DATA'!$A$17:$A$96,0),MATCH(AL$3,'QoL DATA'!$C$16:$WWU$16,0)),"-")</f>
        <v>-</v>
      </c>
      <c r="AM44" s="445" t="str">
        <f>IFERROR(INDEX('QoL DATA'!$C$17:$WWU$96,MATCH($B44,'QoL DATA'!$A$17:$A$96,0),MATCH(AM$3,'QoL DATA'!$C$16:$WWU$16,0)),"-")</f>
        <v>-</v>
      </c>
      <c r="AN44" s="445">
        <f>IFERROR(INDEX('QoL DATA'!$C$17:$WWU$96,MATCH($B44,'QoL DATA'!$A$17:$A$96,0),MATCH(AN$3,'QoL DATA'!$C$16:$WWU$16,0)),"-")</f>
        <v>44.5</v>
      </c>
      <c r="AO44" s="445">
        <f>IFERROR(INDEX('QoL DATA'!$C$17:$WWU$96,MATCH($B44,'QoL DATA'!$A$17:$A$96,0),MATCH(AO$3,'QoL DATA'!$C$16:$WWU$16,0)),"-")</f>
        <v>46</v>
      </c>
      <c r="AP44" s="445">
        <f>IFERROR(INDEX('QoL DATA'!$C$17:$WWU$96,MATCH($B44,'QoL DATA'!$A$17:$A$96,0),MATCH(AP$3,'QoL DATA'!$C$16:$WWU$16,0)),"-")</f>
        <v>238</v>
      </c>
    </row>
    <row r="45" spans="1:16371" s="484" customFormat="1">
      <c r="A45" s="482" t="str">
        <f>TQoL_Indexes!A22</f>
        <v>la Font de la Guatlla</v>
      </c>
      <c r="B45" s="483">
        <f>TQoL_Indexes!B22</f>
        <v>14</v>
      </c>
      <c r="C45" s="443">
        <f>IFERROR(INDEX('QoL DATA'!$C$17:$WWU$96,MATCH($B45,'QoL DATA'!$A$17:$A$96,0),MATCH(C$3,'QoL DATA'!$C$16:$WWU$16,0)),"-")</f>
        <v>0.14480717824489275</v>
      </c>
      <c r="D45" s="444">
        <f>IFERROR(INDEX('QoL DATA'!$C$17:$WWU$96,MATCH($B45,'QoL DATA'!$A$17:$A$96,0),MATCH(D$3,'QoL DATA'!$C$16:$WWU$16,0)),"-")</f>
        <v>0.14429999999999998</v>
      </c>
      <c r="E45" s="445">
        <f>IFERROR(INDEX('QoL DATA'!$C$17:$WWU$96,MATCH($B45,'QoL DATA'!$A$17:$A$96,0),MATCH(E$3,'QoL DATA'!$C$16:$WWU$16,0)),"-")</f>
        <v>8.8999999999999996E-2</v>
      </c>
      <c r="F45" s="445">
        <f>IFERROR(INDEX('QoL DATA'!$C$17:$WWU$96,MATCH($B45,'QoL DATA'!$A$17:$A$96,0),MATCH(F$3,'QoL DATA'!$C$16:$WWU$16,0)),"-")</f>
        <v>2.7037413095288461E-2</v>
      </c>
      <c r="G45" s="445">
        <f>IFERROR(INDEX('QoL DATA'!$C$17:$WWU$96,MATCH($B45,'QoL DATA'!$A$17:$A$96,0),MATCH(G$3,'QoL DATA'!$C$16:$WWU$16,0)),"-")</f>
        <v>1.525680077844058E-2</v>
      </c>
      <c r="H45" s="445">
        <f>IFERROR(INDEX('QoL DATA'!$C$17:$WWU$96,MATCH($B45,'QoL DATA'!$A$17:$A$96,0),MATCH(H$3,'QoL DATA'!$C$16:$WWU$16,0)),"-")</f>
        <v>1</v>
      </c>
      <c r="I45" s="445">
        <f>IFERROR(INDEX('QoL DATA'!$C$17:$WWU$96,MATCH($B45,'QoL DATA'!$A$17:$A$96,0),MATCH(I$3,'QoL DATA'!$C$16:$WWU$16,0)),"-")</f>
        <v>0.35481023830538394</v>
      </c>
      <c r="J45" s="445">
        <f>IFERROR(INDEX('QoL DATA'!$C$17:$WWU$96,MATCH($B45,'QoL DATA'!$A$17:$A$96,0),MATCH(J$3,'QoL DATA'!$C$16:$WWU$16,0)),"-")</f>
        <v>0.150218231304029</v>
      </c>
      <c r="K45" s="445">
        <f>IFERROR(INDEX('QoL DATA'!$C$17:$WWU$96,MATCH($B45,'QoL DATA'!$A$17:$A$96,0),MATCH(K$3,'QoL DATA'!$C$16:$WWU$16,0)),"-")</f>
        <v>4.3478260869565216E-2</v>
      </c>
      <c r="L45" s="445">
        <f>IFERROR(INDEX('QoL DATA'!$C$17:$WWU$96,MATCH($B45,'QoL DATA'!$A$17:$A$96,0),MATCH(L$3,'QoL DATA'!$C$16:$WWU$16,0)),"-")</f>
        <v>17.524999031654801</v>
      </c>
      <c r="M45" s="445">
        <f>IFERROR(INDEX('QoL DATA'!$C$17:$WWU$96,MATCH($B45,'QoL DATA'!$A$17:$A$96,0),MATCH(M$3,'QoL DATA'!$C$16:$WWU$16,0)),"-")</f>
        <v>3.918644498032745E-3</v>
      </c>
      <c r="N45" s="445">
        <f>IFERROR(INDEX('QoL DATA'!$C$17:$WWU$96,MATCH($B45,'QoL DATA'!$A$17:$A$96,0),MATCH(N$3,'QoL DATA'!$C$16:$WWU$16,0)),"-")</f>
        <v>2.2000000000000002</v>
      </c>
      <c r="O45" s="445">
        <f>IFERROR(INDEX('QoL DATA'!$C$17:$WWU$96,MATCH($B45,'QoL DATA'!$A$17:$A$96,0),MATCH(O$3,'QoL DATA'!$C$16:$WWU$16,0)),"-")</f>
        <v>0.16400000000000001</v>
      </c>
      <c r="P45" s="445" t="str">
        <f>IFERROR(INDEX('QoL DATA'!$C$17:$WWU$96,MATCH($B45,'QoL DATA'!$A$17:$A$96,0),MATCH(P$3,'QoL DATA'!$C$16:$WWU$16,0)),"-")</f>
        <v>-</v>
      </c>
      <c r="Q45" s="445">
        <f>IFERROR(INDEX('QoL DATA'!$C$17:$WWU$96,MATCH($B45,'QoL DATA'!$A$17:$A$96,0),MATCH(Q$3,'QoL DATA'!$C$16:$WWU$16,0)),"-")</f>
        <v>79.5</v>
      </c>
      <c r="R45" s="445">
        <f>IFERROR(INDEX('QoL DATA'!$C$17:$WWU$96,MATCH($B45,'QoL DATA'!$A$17:$A$96,0),MATCH(R$3,'QoL DATA'!$C$16:$WWU$16,0)),"-")</f>
        <v>206.3</v>
      </c>
      <c r="S45" s="445">
        <f>IFERROR(INDEX('QoL DATA'!$C$17:$WWU$96,MATCH($B45,'QoL DATA'!$A$17:$A$96,0),MATCH(S$3,'QoL DATA'!$C$16:$WWU$16,0)),"-")</f>
        <v>7.2</v>
      </c>
      <c r="T45" s="445">
        <f>IFERROR(INDEX('QoL DATA'!$C$17:$WWU$96,MATCH($B45,'QoL DATA'!$A$17:$A$96,0),MATCH(T$3,'QoL DATA'!$C$16:$WWU$16,0)),"-")</f>
        <v>6.4</v>
      </c>
      <c r="U45" s="445">
        <f>IFERROR(INDEX('QoL DATA'!$C$17:$WWU$96,MATCH($B45,'QoL DATA'!$A$17:$A$96,0),MATCH(U$3,'QoL DATA'!$C$16:$WWU$16,0)),"-")</f>
        <v>35.4</v>
      </c>
      <c r="V45" s="445">
        <f>IFERROR(INDEX('QoL DATA'!$C$17:$WWU$96,MATCH($B45,'QoL DATA'!$A$17:$A$96,0),MATCH(V$3,'QoL DATA'!$C$16:$WWU$16,0)),"-")</f>
        <v>25.8</v>
      </c>
      <c r="W45" s="445">
        <f>IFERROR(INDEX('QoL DATA'!$C$17:$WWU$96,MATCH($B45,'QoL DATA'!$A$17:$A$96,0),MATCH(W$3,'QoL DATA'!$C$16:$WWU$16,0)),"-")</f>
        <v>221</v>
      </c>
      <c r="X45" s="445">
        <f>IFERROR(INDEX('QoL DATA'!$C$17:$WWU$96,MATCH($B45,'QoL DATA'!$A$17:$A$96,0),MATCH(X$3,'QoL DATA'!$C$16:$WWU$16,0)),"-")</f>
        <v>1.3514426650449354E-3</v>
      </c>
      <c r="Y45" s="445">
        <f>IFERROR(INDEX('QoL DATA'!$C$17:$WWU$96,MATCH($B45,'QoL DATA'!$A$17:$A$96,0),MATCH(Y$3,'QoL DATA'!$C$16:$WWU$16,0)),"-")</f>
        <v>24.7</v>
      </c>
      <c r="Z45" s="445">
        <f>IFERROR(INDEX('QoL DATA'!$C$17:$WWU$96,MATCH($B45,'QoL DATA'!$A$17:$A$96,0),MATCH(Z$3,'QoL DATA'!$C$16:$WWU$16,0)),"-")</f>
        <v>1.6207478211976385</v>
      </c>
      <c r="AA45" s="444">
        <f>IFERROR(INDEX('QoL DATA'!$C$17:$WWU$96,MATCH($B45,'QoL DATA'!$A$17:$A$96,0),MATCH(AA$3,'QoL DATA'!$C$16:$WWU$16,0)),"-")</f>
        <v>8.4834398605461949</v>
      </c>
      <c r="AB45" s="444">
        <f>IFERROR(INDEX('QoL DATA'!$C$17:$WWU$96,MATCH($B45,'QoL DATA'!$A$17:$A$96,0),MATCH(AB$3,'QoL DATA'!$C$16:$WWU$16,0)),"-")</f>
        <v>34.948879108081719</v>
      </c>
      <c r="AC45" s="444">
        <f>IFERROR(INDEX('QoL DATA'!$C$17:$WWU$96,MATCH($B45,'QoL DATA'!$A$17:$A$96,0),MATCH(AC$3,'QoL DATA'!$C$16:$WWU$16,0)),"-")</f>
        <v>7.1</v>
      </c>
      <c r="AD45" s="444">
        <f>IFERROR(INDEX('QoL DATA'!$C$17:$WWU$96,MATCH($B45,'QoL DATA'!$A$17:$A$96,0),MATCH(AD$3,'QoL DATA'!$C$16:$WWU$16,0)),"-")</f>
        <v>19.100000000000001</v>
      </c>
      <c r="AE45" s="444">
        <f>IFERROR(INDEX('QoL DATA'!$C$17:$WWU$96,MATCH($B45,'QoL DATA'!$A$17:$A$96,0),MATCH(AE$3,'QoL DATA'!$C$16:$WWU$16,0)),"-")</f>
        <v>82.9</v>
      </c>
      <c r="AF45" s="444">
        <f>IFERROR(INDEX('QoL DATA'!$C$17:$WWU$96,MATCH($B45,'QoL DATA'!$A$17:$A$96,0),MATCH(AF$3,'QoL DATA'!$C$16:$WWU$16,0)),"-")</f>
        <v>3.6419992251065478</v>
      </c>
      <c r="AG45" s="446">
        <f>IFERROR(INDEX('QoL DATA'!$C$17:$WWU$96,MATCH($B45,'QoL DATA'!$A$17:$A$96,0),MATCH(AG$3,'QoL DATA'!$C$16:$WWU$16,0)),"-")</f>
        <v>40.869999999999997</v>
      </c>
      <c r="AH45" s="445">
        <f>IFERROR(INDEX('QoL DATA'!$C$17:$WWU$96,MATCH($B45,'QoL DATA'!$A$17:$A$96,0),MATCH(AH$3,'QoL DATA'!$C$16:$WWU$16,0)),"-")</f>
        <v>47.5</v>
      </c>
      <c r="AI45" s="445">
        <f>IFERROR(INDEX('QoL DATA'!$C$17:$WWU$96,MATCH($B45,'QoL DATA'!$A$17:$A$96,0),MATCH(AI$3,'QoL DATA'!$C$16:$WWU$16,0)),"-")</f>
        <v>27.5</v>
      </c>
      <c r="AJ45" s="445">
        <f>IFERROR(INDEX('QoL DATA'!$C$17:$WWU$96,MATCH($B45,'QoL DATA'!$A$17:$A$96,0),MATCH(AJ$3,'QoL DATA'!$C$16:$WWU$16,0)),"-")</f>
        <v>16.100000000000001</v>
      </c>
      <c r="AK45" s="445">
        <f>IFERROR(INDEX('QoL DATA'!$C$17:$WWU$96,MATCH($B45,'QoL DATA'!$A$17:$A$96,0),MATCH(AK$3,'QoL DATA'!$C$16:$WWU$16,0)),"-")</f>
        <v>20.508481163825863</v>
      </c>
      <c r="AL45" s="445" t="str">
        <f>IFERROR(INDEX('QoL DATA'!$C$17:$WWU$96,MATCH($B45,'QoL DATA'!$A$17:$A$96,0),MATCH(AL$3,'QoL DATA'!$C$16:$WWU$16,0)),"-")</f>
        <v>-</v>
      </c>
      <c r="AM45" s="445" t="str">
        <f>IFERROR(INDEX('QoL DATA'!$C$17:$WWU$96,MATCH($B45,'QoL DATA'!$A$17:$A$96,0),MATCH(AM$3,'QoL DATA'!$C$16:$WWU$16,0)),"-")</f>
        <v>-</v>
      </c>
      <c r="AN45" s="445">
        <f>IFERROR(INDEX('QoL DATA'!$C$17:$WWU$96,MATCH($B45,'QoL DATA'!$A$17:$A$96,0),MATCH(AN$3,'QoL DATA'!$C$16:$WWU$16,0)),"-")</f>
        <v>41.7</v>
      </c>
      <c r="AO45" s="445">
        <f>IFERROR(INDEX('QoL DATA'!$C$17:$WWU$96,MATCH($B45,'QoL DATA'!$A$17:$A$96,0),MATCH(AO$3,'QoL DATA'!$C$16:$WWU$16,0)),"-")</f>
        <v>39</v>
      </c>
      <c r="AP45" s="445">
        <f>IFERROR(INDEX('QoL DATA'!$C$17:$WWU$96,MATCH($B45,'QoL DATA'!$A$17:$A$96,0),MATCH(AP$3,'QoL DATA'!$C$16:$WWU$16,0)),"-")</f>
        <v>80</v>
      </c>
    </row>
    <row r="46" spans="1:16371" s="484" customFormat="1">
      <c r="A46" s="482" t="str">
        <f>TQoL_Indexes!A23</f>
        <v>Hostafrancs</v>
      </c>
      <c r="B46" s="483">
        <f>TQoL_Indexes!B23</f>
        <v>15</v>
      </c>
      <c r="C46" s="443">
        <f>IFERROR(INDEX('QoL DATA'!$C$17:$WWU$96,MATCH($B46,'QoL DATA'!$A$17:$A$96,0),MATCH(C$3,'QoL DATA'!$C$16:$WWU$16,0)),"-")</f>
        <v>0.1277712952158693</v>
      </c>
      <c r="D46" s="444">
        <f>IFERROR(INDEX('QoL DATA'!$C$17:$WWU$96,MATCH($B46,'QoL DATA'!$A$17:$A$96,0),MATCH(D$3,'QoL DATA'!$C$16:$WWU$16,0)),"-")</f>
        <v>0.38319999999999999</v>
      </c>
      <c r="E46" s="445">
        <f>IFERROR(INDEX('QoL DATA'!$C$17:$WWU$96,MATCH($B46,'QoL DATA'!$A$17:$A$96,0),MATCH(E$3,'QoL DATA'!$C$16:$WWU$16,0)),"-")</f>
        <v>0.11</v>
      </c>
      <c r="F46" s="445">
        <f>IFERROR(INDEX('QoL DATA'!$C$17:$WWU$96,MATCH($B46,'QoL DATA'!$A$17:$A$96,0),MATCH(F$3,'QoL DATA'!$C$16:$WWU$16,0)),"-")</f>
        <v>2.3186738126751903E-2</v>
      </c>
      <c r="G46" s="445">
        <f>IFERROR(INDEX('QoL DATA'!$C$17:$WWU$96,MATCH($B46,'QoL DATA'!$A$17:$A$96,0),MATCH(G$3,'QoL DATA'!$C$16:$WWU$16,0)),"-")</f>
        <v>4.5786793110582688E-2</v>
      </c>
      <c r="H46" s="445">
        <f>IFERROR(INDEX('QoL DATA'!$C$17:$WWU$96,MATCH($B46,'QoL DATA'!$A$17:$A$96,0),MATCH(H$3,'QoL DATA'!$C$16:$WWU$16,0)),"-")</f>
        <v>1</v>
      </c>
      <c r="I46" s="445">
        <f>IFERROR(INDEX('QoL DATA'!$C$17:$WWU$96,MATCH($B46,'QoL DATA'!$A$17:$A$96,0),MATCH(I$3,'QoL DATA'!$C$16:$WWU$16,0)),"-")</f>
        <v>0.38680351906158356</v>
      </c>
      <c r="J46" s="445">
        <f>IFERROR(INDEX('QoL DATA'!$C$17:$WWU$96,MATCH($B46,'QoL DATA'!$A$17:$A$96,0),MATCH(J$3,'QoL DATA'!$C$16:$WWU$16,0)),"-")</f>
        <v>0.25483399512325544</v>
      </c>
      <c r="K46" s="445">
        <f>IFERROR(INDEX('QoL DATA'!$C$17:$WWU$96,MATCH($B46,'QoL DATA'!$A$17:$A$96,0),MATCH(K$3,'QoL DATA'!$C$16:$WWU$16,0)),"-")</f>
        <v>0.10620672601384767</v>
      </c>
      <c r="L46" s="445">
        <f>IFERROR(INDEX('QoL DATA'!$C$17:$WWU$96,MATCH($B46,'QoL DATA'!$A$17:$A$96,0),MATCH(L$3,'QoL DATA'!$C$16:$WWU$16,0)),"-")</f>
        <v>13.936768355411701</v>
      </c>
      <c r="M46" s="445">
        <f>IFERROR(INDEX('QoL DATA'!$C$17:$WWU$96,MATCH($B46,'QoL DATA'!$A$17:$A$96,0),MATCH(M$3,'QoL DATA'!$C$16:$WWU$16,0)),"-")</f>
        <v>1.4474351743469253E-2</v>
      </c>
      <c r="N46" s="445">
        <f>IFERROR(INDEX('QoL DATA'!$C$17:$WWU$96,MATCH($B46,'QoL DATA'!$A$17:$A$96,0),MATCH(N$3,'QoL DATA'!$C$16:$WWU$16,0)),"-")</f>
        <v>0</v>
      </c>
      <c r="O46" s="445">
        <f>IFERROR(INDEX('QoL DATA'!$C$17:$WWU$96,MATCH($B46,'QoL DATA'!$A$17:$A$96,0),MATCH(O$3,'QoL DATA'!$C$16:$WWU$16,0)),"-")</f>
        <v>0.108</v>
      </c>
      <c r="P46" s="445" t="str">
        <f>IFERROR(INDEX('QoL DATA'!$C$17:$WWU$96,MATCH($B46,'QoL DATA'!$A$17:$A$96,0),MATCH(P$3,'QoL DATA'!$C$16:$WWU$16,0)),"-")</f>
        <v>-</v>
      </c>
      <c r="Q46" s="445">
        <f>IFERROR(INDEX('QoL DATA'!$C$17:$WWU$96,MATCH($B46,'QoL DATA'!$A$17:$A$96,0),MATCH(Q$3,'QoL DATA'!$C$16:$WWU$16,0)),"-")</f>
        <v>81.599999999999994</v>
      </c>
      <c r="R46" s="445">
        <f>IFERROR(INDEX('QoL DATA'!$C$17:$WWU$96,MATCH($B46,'QoL DATA'!$A$17:$A$96,0),MATCH(R$3,'QoL DATA'!$C$16:$WWU$16,0)),"-")</f>
        <v>257.10000000000002</v>
      </c>
      <c r="S46" s="445">
        <f>IFERROR(INDEX('QoL DATA'!$C$17:$WWU$96,MATCH($B46,'QoL DATA'!$A$17:$A$96,0),MATCH(S$3,'QoL DATA'!$C$16:$WWU$16,0)),"-")</f>
        <v>6.8</v>
      </c>
      <c r="T46" s="445">
        <f>IFERROR(INDEX('QoL DATA'!$C$17:$WWU$96,MATCH($B46,'QoL DATA'!$A$17:$A$96,0),MATCH(T$3,'QoL DATA'!$C$16:$WWU$16,0)),"-")</f>
        <v>25.2</v>
      </c>
      <c r="U46" s="445">
        <f>IFERROR(INDEX('QoL DATA'!$C$17:$WWU$96,MATCH($B46,'QoL DATA'!$A$17:$A$96,0),MATCH(U$3,'QoL DATA'!$C$16:$WWU$16,0)),"-")</f>
        <v>31.5</v>
      </c>
      <c r="V46" s="445">
        <f>IFERROR(INDEX('QoL DATA'!$C$17:$WWU$96,MATCH($B46,'QoL DATA'!$A$17:$A$96,0),MATCH(V$3,'QoL DATA'!$C$16:$WWU$16,0)),"-")</f>
        <v>25.8</v>
      </c>
      <c r="W46" s="445">
        <f>IFERROR(INDEX('QoL DATA'!$C$17:$WWU$96,MATCH($B46,'QoL DATA'!$A$17:$A$96,0),MATCH(W$3,'QoL DATA'!$C$16:$WWU$16,0)),"-")</f>
        <v>188.5</v>
      </c>
      <c r="X46" s="445">
        <f>IFERROR(INDEX('QoL DATA'!$C$17:$WWU$96,MATCH($B46,'QoL DATA'!$A$17:$A$96,0),MATCH(X$3,'QoL DATA'!$C$16:$WWU$16,0)),"-")</f>
        <v>1.3514426650449354E-4</v>
      </c>
      <c r="Y46" s="445">
        <f>IFERROR(INDEX('QoL DATA'!$C$17:$WWU$96,MATCH($B46,'QoL DATA'!$A$17:$A$96,0),MATCH(Y$3,'QoL DATA'!$C$16:$WWU$16,0)),"-")</f>
        <v>24.7</v>
      </c>
      <c r="Z46" s="445">
        <f>IFERROR(INDEX('QoL DATA'!$C$17:$WWU$96,MATCH($B46,'QoL DATA'!$A$17:$A$96,0),MATCH(Z$3,'QoL DATA'!$C$16:$WWU$16,0)),"-")</f>
        <v>1.6207478211976385</v>
      </c>
      <c r="AA46" s="444">
        <f>IFERROR(INDEX('QoL DATA'!$C$17:$WWU$96,MATCH($B46,'QoL DATA'!$A$17:$A$96,0),MATCH(AA$3,'QoL DATA'!$C$16:$WWU$16,0)),"-")</f>
        <v>6.5298677610579112</v>
      </c>
      <c r="AB46" s="444">
        <f>IFERROR(INDEX('QoL DATA'!$C$17:$WWU$96,MATCH($B46,'QoL DATA'!$A$17:$A$96,0),MATCH(AB$3,'QoL DATA'!$C$16:$WWU$16,0)),"-")</f>
        <v>37.886028898018502</v>
      </c>
      <c r="AC46" s="444">
        <f>IFERROR(INDEX('QoL DATA'!$C$17:$WWU$96,MATCH($B46,'QoL DATA'!$A$17:$A$96,0),MATCH(AC$3,'QoL DATA'!$C$16:$WWU$16,0)),"-")</f>
        <v>12.7</v>
      </c>
      <c r="AD46" s="444">
        <f>IFERROR(INDEX('QoL DATA'!$C$17:$WWU$96,MATCH($B46,'QoL DATA'!$A$17:$A$96,0),MATCH(AD$3,'QoL DATA'!$C$16:$WWU$16,0)),"-")</f>
        <v>23.8</v>
      </c>
      <c r="AE46" s="444">
        <f>IFERROR(INDEX('QoL DATA'!$C$17:$WWU$96,MATCH($B46,'QoL DATA'!$A$17:$A$96,0),MATCH(AE$3,'QoL DATA'!$C$16:$WWU$16,0)),"-")</f>
        <v>99</v>
      </c>
      <c r="AF46" s="444">
        <f>IFERROR(INDEX('QoL DATA'!$C$17:$WWU$96,MATCH($B46,'QoL DATA'!$A$17:$A$96,0),MATCH(AF$3,'QoL DATA'!$C$16:$WWU$16,0)),"-")</f>
        <v>2.7657468135131791</v>
      </c>
      <c r="AG46" s="446">
        <f>IFERROR(INDEX('QoL DATA'!$C$17:$WWU$96,MATCH($B46,'QoL DATA'!$A$17:$A$96,0),MATCH(AG$3,'QoL DATA'!$C$16:$WWU$16,0)),"-")</f>
        <v>31.22</v>
      </c>
      <c r="AH46" s="445">
        <f>IFERROR(INDEX('QoL DATA'!$C$17:$WWU$96,MATCH($B46,'QoL DATA'!$A$17:$A$96,0),MATCH(AH$3,'QoL DATA'!$C$16:$WWU$16,0)),"-")</f>
        <v>47.5</v>
      </c>
      <c r="AI46" s="445">
        <f>IFERROR(INDEX('QoL DATA'!$C$17:$WWU$96,MATCH($B46,'QoL DATA'!$A$17:$A$96,0),MATCH(AI$3,'QoL DATA'!$C$16:$WWU$16,0)),"-")</f>
        <v>27.5</v>
      </c>
      <c r="AJ46" s="445">
        <f>IFERROR(INDEX('QoL DATA'!$C$17:$WWU$96,MATCH($B46,'QoL DATA'!$A$17:$A$96,0),MATCH(AJ$3,'QoL DATA'!$C$16:$WWU$16,0)),"-")</f>
        <v>30.1</v>
      </c>
      <c r="AK46" s="445">
        <f>IFERROR(INDEX('QoL DATA'!$C$17:$WWU$96,MATCH($B46,'QoL DATA'!$A$17:$A$96,0),MATCH(AK$3,'QoL DATA'!$C$16:$WWU$16,0)),"-")</f>
        <v>20.508481163825863</v>
      </c>
      <c r="AL46" s="445" t="str">
        <f>IFERROR(INDEX('QoL DATA'!$C$17:$WWU$96,MATCH($B46,'QoL DATA'!$A$17:$A$96,0),MATCH(AL$3,'QoL DATA'!$C$16:$WWU$16,0)),"-")</f>
        <v>-</v>
      </c>
      <c r="AM46" s="445" t="str">
        <f>IFERROR(INDEX('QoL DATA'!$C$17:$WWU$96,MATCH($B46,'QoL DATA'!$A$17:$A$96,0),MATCH(AM$3,'QoL DATA'!$C$16:$WWU$16,0)),"-")</f>
        <v>-</v>
      </c>
      <c r="AN46" s="445">
        <f>IFERROR(INDEX('QoL DATA'!$C$17:$WWU$96,MATCH($B46,'QoL DATA'!$A$17:$A$96,0),MATCH(AN$3,'QoL DATA'!$C$16:$WWU$16,0)),"-")</f>
        <v>41.2</v>
      </c>
      <c r="AO46" s="445">
        <f>IFERROR(INDEX('QoL DATA'!$C$17:$WWU$96,MATCH($B46,'QoL DATA'!$A$17:$A$96,0),MATCH(AO$3,'QoL DATA'!$C$16:$WWU$16,0)),"-")</f>
        <v>35</v>
      </c>
      <c r="AP46" s="445">
        <f>IFERROR(INDEX('QoL DATA'!$C$17:$WWU$96,MATCH($B46,'QoL DATA'!$A$17:$A$96,0),MATCH(AP$3,'QoL DATA'!$C$16:$WWU$16,0)),"-")</f>
        <v>51</v>
      </c>
    </row>
    <row r="47" spans="1:16371" s="484" customFormat="1">
      <c r="A47" s="482" t="str">
        <f>TQoL_Indexes!A24</f>
        <v>la Bordeta</v>
      </c>
      <c r="B47" s="483">
        <f>TQoL_Indexes!B24</f>
        <v>16</v>
      </c>
      <c r="C47" s="443">
        <f>IFERROR(INDEX('QoL DATA'!$C$17:$WWU$96,MATCH($B47,'QoL DATA'!$A$17:$A$96,0),MATCH(C$3,'QoL DATA'!$C$16:$WWU$16,0)),"-")</f>
        <v>0.11120917917034422</v>
      </c>
      <c r="D47" s="444">
        <f>IFERROR(INDEX('QoL DATA'!$C$17:$WWU$96,MATCH($B47,'QoL DATA'!$A$17:$A$96,0),MATCH(D$3,'QoL DATA'!$C$16:$WWU$16,0)),"-")</f>
        <v>0.21809999999999999</v>
      </c>
      <c r="E47" s="445">
        <f>IFERROR(INDEX('QoL DATA'!$C$17:$WWU$96,MATCH($B47,'QoL DATA'!$A$17:$A$96,0),MATCH(E$3,'QoL DATA'!$C$16:$WWU$16,0)),"-")</f>
        <v>8.5999999999999993E-2</v>
      </c>
      <c r="F47" s="445">
        <f>IFERROR(INDEX('QoL DATA'!$C$17:$WWU$96,MATCH($B47,'QoL DATA'!$A$17:$A$96,0),MATCH(F$3,'QoL DATA'!$C$16:$WWU$16,0)),"-")</f>
        <v>1.6962906514530512E-2</v>
      </c>
      <c r="G47" s="445">
        <f>IFERROR(INDEX('QoL DATA'!$C$17:$WWU$96,MATCH($B47,'QoL DATA'!$A$17:$A$96,0),MATCH(G$3,'QoL DATA'!$C$16:$WWU$16,0)),"-")</f>
        <v>3.9698885753712436E-2</v>
      </c>
      <c r="H47" s="445">
        <f>IFERROR(INDEX('QoL DATA'!$C$17:$WWU$96,MATCH($B47,'QoL DATA'!$A$17:$A$96,0),MATCH(H$3,'QoL DATA'!$C$16:$WWU$16,0)),"-")</f>
        <v>1</v>
      </c>
      <c r="I47" s="445">
        <f>IFERROR(INDEX('QoL DATA'!$C$17:$WWU$96,MATCH($B47,'QoL DATA'!$A$17:$A$96,0),MATCH(I$3,'QoL DATA'!$C$16:$WWU$16,0)),"-")</f>
        <v>0.31605839416058396</v>
      </c>
      <c r="J47" s="445">
        <f>IFERROR(INDEX('QoL DATA'!$C$17:$WWU$96,MATCH($B47,'QoL DATA'!$A$17:$A$96,0),MATCH(J$3,'QoL DATA'!$C$16:$WWU$16,0)),"-")</f>
        <v>0.13925195147570696</v>
      </c>
      <c r="K47" s="445">
        <f>IFERROR(INDEX('QoL DATA'!$C$17:$WWU$96,MATCH($B47,'QoL DATA'!$A$17:$A$96,0),MATCH(K$3,'QoL DATA'!$C$16:$WWU$16,0)),"-")</f>
        <v>5.4064719810576166E-2</v>
      </c>
      <c r="L47" s="445">
        <f>IFERROR(INDEX('QoL DATA'!$C$17:$WWU$96,MATCH($B47,'QoL DATA'!$A$17:$A$96,0),MATCH(L$3,'QoL DATA'!$C$16:$WWU$16,0)),"-")</f>
        <v>13.0382851016436</v>
      </c>
      <c r="M47" s="445">
        <f>IFERROR(INDEX('QoL DATA'!$C$17:$WWU$96,MATCH($B47,'QoL DATA'!$A$17:$A$96,0),MATCH(M$3,'QoL DATA'!$C$16:$WWU$16,0)),"-")</f>
        <v>6.4249376969497249E-3</v>
      </c>
      <c r="N47" s="445">
        <f>IFERROR(INDEX('QoL DATA'!$C$17:$WWU$96,MATCH($B47,'QoL DATA'!$A$17:$A$96,0),MATCH(N$3,'QoL DATA'!$C$16:$WWU$16,0)),"-")</f>
        <v>1.5</v>
      </c>
      <c r="O47" s="445">
        <f>IFERROR(INDEX('QoL DATA'!$C$17:$WWU$96,MATCH($B47,'QoL DATA'!$A$17:$A$96,0),MATCH(O$3,'QoL DATA'!$C$16:$WWU$16,0)),"-")</f>
        <v>0.112</v>
      </c>
      <c r="P47" s="445" t="str">
        <f>IFERROR(INDEX('QoL DATA'!$C$17:$WWU$96,MATCH($B47,'QoL DATA'!$A$17:$A$96,0),MATCH(P$3,'QoL DATA'!$C$16:$WWU$16,0)),"-")</f>
        <v>-</v>
      </c>
      <c r="Q47" s="445">
        <f>IFERROR(INDEX('QoL DATA'!$C$17:$WWU$96,MATCH($B47,'QoL DATA'!$A$17:$A$96,0),MATCH(Q$3,'QoL DATA'!$C$16:$WWU$16,0)),"-")</f>
        <v>81.7</v>
      </c>
      <c r="R47" s="445">
        <f>IFERROR(INDEX('QoL DATA'!$C$17:$WWU$96,MATCH($B47,'QoL DATA'!$A$17:$A$96,0),MATCH(R$3,'QoL DATA'!$C$16:$WWU$16,0)),"-")</f>
        <v>272</v>
      </c>
      <c r="S47" s="445">
        <f>IFERROR(INDEX('QoL DATA'!$C$17:$WWU$96,MATCH($B47,'QoL DATA'!$A$17:$A$96,0),MATCH(S$3,'QoL DATA'!$C$16:$WWU$16,0)),"-")</f>
        <v>7.8</v>
      </c>
      <c r="T47" s="445">
        <f>IFERROR(INDEX('QoL DATA'!$C$17:$WWU$96,MATCH($B47,'QoL DATA'!$A$17:$A$96,0),MATCH(T$3,'QoL DATA'!$C$16:$WWU$16,0)),"-")</f>
        <v>10.9</v>
      </c>
      <c r="U47" s="445">
        <f>IFERROR(INDEX('QoL DATA'!$C$17:$WWU$96,MATCH($B47,'QoL DATA'!$A$17:$A$96,0),MATCH(U$3,'QoL DATA'!$C$16:$WWU$16,0)),"-")</f>
        <v>16.3</v>
      </c>
      <c r="V47" s="445">
        <f>IFERROR(INDEX('QoL DATA'!$C$17:$WWU$96,MATCH($B47,'QoL DATA'!$A$17:$A$96,0),MATCH(V$3,'QoL DATA'!$C$16:$WWU$16,0)),"-")</f>
        <v>25.8</v>
      </c>
      <c r="W47" s="445">
        <f>IFERROR(INDEX('QoL DATA'!$C$17:$WWU$96,MATCH($B47,'QoL DATA'!$A$17:$A$96,0),MATCH(W$3,'QoL DATA'!$C$16:$WWU$16,0)),"-")</f>
        <v>171</v>
      </c>
      <c r="X47" s="445">
        <f>IFERROR(INDEX('QoL DATA'!$C$17:$WWU$96,MATCH($B47,'QoL DATA'!$A$17:$A$96,0),MATCH(X$3,'QoL DATA'!$C$16:$WWU$16,0)),"-")</f>
        <v>1.216298398540442E-3</v>
      </c>
      <c r="Y47" s="445">
        <f>IFERROR(INDEX('QoL DATA'!$C$17:$WWU$96,MATCH($B47,'QoL DATA'!$A$17:$A$96,0),MATCH(Y$3,'QoL DATA'!$C$16:$WWU$16,0)),"-")</f>
        <v>24.7</v>
      </c>
      <c r="Z47" s="445">
        <f>IFERROR(INDEX('QoL DATA'!$C$17:$WWU$96,MATCH($B47,'QoL DATA'!$A$17:$A$96,0),MATCH(Z$3,'QoL DATA'!$C$16:$WWU$16,0)),"-")</f>
        <v>1.6207478211976385</v>
      </c>
      <c r="AA47" s="444">
        <f>IFERROR(INDEX('QoL DATA'!$C$17:$WWU$96,MATCH($B47,'QoL DATA'!$A$17:$A$96,0),MATCH(AA$3,'QoL DATA'!$C$16:$WWU$16,0)),"-")</f>
        <v>6.8532267275842376</v>
      </c>
      <c r="AB47" s="444">
        <f>IFERROR(INDEX('QoL DATA'!$C$17:$WWU$96,MATCH($B47,'QoL DATA'!$A$17:$A$96,0),MATCH(AB$3,'QoL DATA'!$C$16:$WWU$16,0)),"-")</f>
        <v>37.886023938545826</v>
      </c>
      <c r="AC47" s="444">
        <f>IFERROR(INDEX('QoL DATA'!$C$17:$WWU$96,MATCH($B47,'QoL DATA'!$A$17:$A$96,0),MATCH(AC$3,'QoL DATA'!$C$16:$WWU$16,0)),"-")</f>
        <v>18.8</v>
      </c>
      <c r="AD47" s="444">
        <f>IFERROR(INDEX('QoL DATA'!$C$17:$WWU$96,MATCH($B47,'QoL DATA'!$A$17:$A$96,0),MATCH(AD$3,'QoL DATA'!$C$16:$WWU$16,0)),"-")</f>
        <v>20.8</v>
      </c>
      <c r="AE47" s="444">
        <f>IFERROR(INDEX('QoL DATA'!$C$17:$WWU$96,MATCH($B47,'QoL DATA'!$A$17:$A$96,0),MATCH(AE$3,'QoL DATA'!$C$16:$WWU$16,0)),"-")</f>
        <v>79</v>
      </c>
      <c r="AF47" s="444">
        <f>IFERROR(INDEX('QoL DATA'!$C$17:$WWU$96,MATCH($B47,'QoL DATA'!$A$17:$A$96,0),MATCH(AF$3,'QoL DATA'!$C$16:$WWU$16,0)),"-")</f>
        <v>3.1184376312473749</v>
      </c>
      <c r="AG47" s="446">
        <f>IFERROR(INDEX('QoL DATA'!$C$17:$WWU$96,MATCH($B47,'QoL DATA'!$A$17:$A$96,0),MATCH(AG$3,'QoL DATA'!$C$16:$WWU$16,0)),"-")</f>
        <v>37.96</v>
      </c>
      <c r="AH47" s="445">
        <f>IFERROR(INDEX('QoL DATA'!$C$17:$WWU$96,MATCH($B47,'QoL DATA'!$A$17:$A$96,0),MATCH(AH$3,'QoL DATA'!$C$16:$WWU$16,0)),"-")</f>
        <v>42.5</v>
      </c>
      <c r="AI47" s="445">
        <f>IFERROR(INDEX('QoL DATA'!$C$17:$WWU$96,MATCH($B47,'QoL DATA'!$A$17:$A$96,0),MATCH(AI$3,'QoL DATA'!$C$16:$WWU$16,0)),"-")</f>
        <v>27.5</v>
      </c>
      <c r="AJ47" s="445">
        <f>IFERROR(INDEX('QoL DATA'!$C$17:$WWU$96,MATCH($B47,'QoL DATA'!$A$17:$A$96,0),MATCH(AJ$3,'QoL DATA'!$C$16:$WWU$16,0)),"-")</f>
        <v>65.3</v>
      </c>
      <c r="AK47" s="445">
        <f>IFERROR(INDEX('QoL DATA'!$C$17:$WWU$96,MATCH($B47,'QoL DATA'!$A$17:$A$96,0),MATCH(AK$3,'QoL DATA'!$C$16:$WWU$16,0)),"-")</f>
        <v>20.508481163825863</v>
      </c>
      <c r="AL47" s="445" t="str">
        <f>IFERROR(INDEX('QoL DATA'!$C$17:$WWU$96,MATCH($B47,'QoL DATA'!$A$17:$A$96,0),MATCH(AL$3,'QoL DATA'!$C$16:$WWU$16,0)),"-")</f>
        <v>-</v>
      </c>
      <c r="AM47" s="445" t="str">
        <f>IFERROR(INDEX('QoL DATA'!$C$17:$WWU$96,MATCH($B47,'QoL DATA'!$A$17:$A$96,0),MATCH(AM$3,'QoL DATA'!$C$16:$WWU$16,0)),"-")</f>
        <v>-</v>
      </c>
      <c r="AN47" s="445">
        <f>IFERROR(INDEX('QoL DATA'!$C$17:$WWU$96,MATCH($B47,'QoL DATA'!$A$17:$A$96,0),MATCH(AN$3,'QoL DATA'!$C$16:$WWU$16,0)),"-")</f>
        <v>38.9</v>
      </c>
      <c r="AO47" s="445">
        <f>IFERROR(INDEX('QoL DATA'!$C$17:$WWU$96,MATCH($B47,'QoL DATA'!$A$17:$A$96,0),MATCH(AO$3,'QoL DATA'!$C$16:$WWU$16,0)),"-")</f>
        <v>28</v>
      </c>
      <c r="AP47" s="445">
        <f>IFERROR(INDEX('QoL DATA'!$C$17:$WWU$96,MATCH($B47,'QoL DATA'!$A$17:$A$96,0),MATCH(AP$3,'QoL DATA'!$C$16:$WWU$16,0)),"-")</f>
        <v>121</v>
      </c>
    </row>
    <row r="48" spans="1:16371" s="484" customFormat="1">
      <c r="A48" s="482" t="str">
        <f>TQoL_Indexes!A25</f>
        <v>Sants - Badal</v>
      </c>
      <c r="B48" s="483">
        <f>TQoL_Indexes!B25</f>
        <v>17</v>
      </c>
      <c r="C48" s="443">
        <f>IFERROR(INDEX('QoL DATA'!$C$17:$WWU$96,MATCH($B48,'QoL DATA'!$A$17:$A$96,0),MATCH(C$3,'QoL DATA'!$C$16:$WWU$16,0)),"-")</f>
        <v>0.16979472140762464</v>
      </c>
      <c r="D48" s="444">
        <f>IFERROR(INDEX('QoL DATA'!$C$17:$WWU$96,MATCH($B48,'QoL DATA'!$A$17:$A$96,0),MATCH(D$3,'QoL DATA'!$C$16:$WWU$16,0)),"-")</f>
        <v>0.27289999999999998</v>
      </c>
      <c r="E48" s="445">
        <f>IFERROR(INDEX('QoL DATA'!$C$17:$WWU$96,MATCH($B48,'QoL DATA'!$A$17:$A$96,0),MATCH(E$3,'QoL DATA'!$C$16:$WWU$16,0)),"-")</f>
        <v>0.105</v>
      </c>
      <c r="F48" s="445">
        <f>IFERROR(INDEX('QoL DATA'!$C$17:$WWU$96,MATCH($B48,'QoL DATA'!$A$17:$A$96,0),MATCH(F$3,'QoL DATA'!$C$16:$WWU$16,0)),"-")</f>
        <v>8.669435274669594E-3</v>
      </c>
      <c r="G48" s="445">
        <f>IFERROR(INDEX('QoL DATA'!$C$17:$WWU$96,MATCH($B48,'QoL DATA'!$A$17:$A$96,0),MATCH(G$3,'QoL DATA'!$C$16:$WWU$16,0)),"-")</f>
        <v>1.8288299965827273E-2</v>
      </c>
      <c r="H48" s="445">
        <f>IFERROR(INDEX('QoL DATA'!$C$17:$WWU$96,MATCH($B48,'QoL DATA'!$A$17:$A$96,0),MATCH(H$3,'QoL DATA'!$C$16:$WWU$16,0)),"-")</f>
        <v>1</v>
      </c>
      <c r="I48" s="445">
        <f>IFERROR(INDEX('QoL DATA'!$C$17:$WWU$96,MATCH($B48,'QoL DATA'!$A$17:$A$96,0),MATCH(I$3,'QoL DATA'!$C$16:$WWU$16,0)),"-")</f>
        <v>0.34732712113781267</v>
      </c>
      <c r="J48" s="445">
        <f>IFERROR(INDEX('QoL DATA'!$C$17:$WWU$96,MATCH($B48,'QoL DATA'!$A$17:$A$96,0),MATCH(J$3,'QoL DATA'!$C$16:$WWU$16,0)),"-")</f>
        <v>0.1555978459399267</v>
      </c>
      <c r="K48" s="445">
        <f>IFERROR(INDEX('QoL DATA'!$C$17:$WWU$96,MATCH($B48,'QoL DATA'!$A$17:$A$96,0),MATCH(K$3,'QoL DATA'!$C$16:$WWU$16,0)),"-")</f>
        <v>6.5934619452979404E-2</v>
      </c>
      <c r="L48" s="445">
        <f>IFERROR(INDEX('QoL DATA'!$C$17:$WWU$96,MATCH($B48,'QoL DATA'!$A$17:$A$96,0),MATCH(L$3,'QoL DATA'!$C$16:$WWU$16,0)),"-")</f>
        <v>5.9452761281315203</v>
      </c>
      <c r="M48" s="445">
        <f>IFERROR(INDEX('QoL DATA'!$C$17:$WWU$96,MATCH($B48,'QoL DATA'!$A$17:$A$96,0),MATCH(M$3,'QoL DATA'!$C$16:$WWU$16,0)),"-")</f>
        <v>7.5053742081775503E-3</v>
      </c>
      <c r="N48" s="445">
        <f>IFERROR(INDEX('QoL DATA'!$C$17:$WWU$96,MATCH($B48,'QoL DATA'!$A$17:$A$96,0),MATCH(N$3,'QoL DATA'!$C$16:$WWU$16,0)),"-")</f>
        <v>0.2</v>
      </c>
      <c r="O48" s="445">
        <f>IFERROR(INDEX('QoL DATA'!$C$17:$WWU$96,MATCH($B48,'QoL DATA'!$A$17:$A$96,0),MATCH(O$3,'QoL DATA'!$C$16:$WWU$16,0)),"-")</f>
        <v>9.8000000000000004E-2</v>
      </c>
      <c r="P48" s="445" t="str">
        <f>IFERROR(INDEX('QoL DATA'!$C$17:$WWU$96,MATCH($B48,'QoL DATA'!$A$17:$A$96,0),MATCH(P$3,'QoL DATA'!$C$16:$WWU$16,0)),"-")</f>
        <v>-</v>
      </c>
      <c r="Q48" s="445">
        <f>IFERROR(INDEX('QoL DATA'!$C$17:$WWU$96,MATCH($B48,'QoL DATA'!$A$17:$A$96,0),MATCH(Q$3,'QoL DATA'!$C$16:$WWU$16,0)),"-")</f>
        <v>82.5</v>
      </c>
      <c r="R48" s="445">
        <f>IFERROR(INDEX('QoL DATA'!$C$17:$WWU$96,MATCH($B48,'QoL DATA'!$A$17:$A$96,0),MATCH(R$3,'QoL DATA'!$C$16:$WWU$16,0)),"-")</f>
        <v>243.9</v>
      </c>
      <c r="S48" s="445">
        <f>IFERROR(INDEX('QoL DATA'!$C$17:$WWU$96,MATCH($B48,'QoL DATA'!$A$17:$A$96,0),MATCH(S$3,'QoL DATA'!$C$16:$WWU$16,0)),"-")</f>
        <v>7.8</v>
      </c>
      <c r="T48" s="445">
        <f>IFERROR(INDEX('QoL DATA'!$C$17:$WWU$96,MATCH($B48,'QoL DATA'!$A$17:$A$96,0),MATCH(T$3,'QoL DATA'!$C$16:$WWU$16,0)),"-")</f>
        <v>23.4</v>
      </c>
      <c r="U48" s="445">
        <f>IFERROR(INDEX('QoL DATA'!$C$17:$WWU$96,MATCH($B48,'QoL DATA'!$A$17:$A$96,0),MATCH(U$3,'QoL DATA'!$C$16:$WWU$16,0)),"-")</f>
        <v>30.3</v>
      </c>
      <c r="V48" s="445">
        <f>IFERROR(INDEX('QoL DATA'!$C$17:$WWU$96,MATCH($B48,'QoL DATA'!$A$17:$A$96,0),MATCH(V$3,'QoL DATA'!$C$16:$WWU$16,0)),"-")</f>
        <v>25.8</v>
      </c>
      <c r="W48" s="445">
        <f>IFERROR(INDEX('QoL DATA'!$C$17:$WWU$96,MATCH($B48,'QoL DATA'!$A$17:$A$96,0),MATCH(W$3,'QoL DATA'!$C$16:$WWU$16,0)),"-")</f>
        <v>141</v>
      </c>
      <c r="X48" s="445">
        <f>IFERROR(INDEX('QoL DATA'!$C$17:$WWU$96,MATCH($B48,'QoL DATA'!$A$17:$A$96,0),MATCH(X$3,'QoL DATA'!$C$16:$WWU$16,0)),"-")</f>
        <v>5.9801337928238382E-3</v>
      </c>
      <c r="Y48" s="445">
        <f>IFERROR(INDEX('QoL DATA'!$C$17:$WWU$96,MATCH($B48,'QoL DATA'!$A$17:$A$96,0),MATCH(Y$3,'QoL DATA'!$C$16:$WWU$16,0)),"-")</f>
        <v>24.7</v>
      </c>
      <c r="Z48" s="445">
        <f>IFERROR(INDEX('QoL DATA'!$C$17:$WWU$96,MATCH($B48,'QoL DATA'!$A$17:$A$96,0),MATCH(Z$3,'QoL DATA'!$C$16:$WWU$16,0)),"-")</f>
        <v>1.6207478211976385</v>
      </c>
      <c r="AA48" s="444">
        <f>IFERROR(INDEX('QoL DATA'!$C$17:$WWU$96,MATCH($B48,'QoL DATA'!$A$17:$A$96,0),MATCH(AA$3,'QoL DATA'!$C$16:$WWU$16,0)),"-")</f>
        <v>5.5062499999999996</v>
      </c>
      <c r="AB48" s="444">
        <f>IFERROR(INDEX('QoL DATA'!$C$17:$WWU$96,MATCH($B48,'QoL DATA'!$A$17:$A$96,0),MATCH(AB$3,'QoL DATA'!$C$16:$WWU$16,0)),"-")</f>
        <v>39.918027203160833</v>
      </c>
      <c r="AC48" s="444">
        <f>IFERROR(INDEX('QoL DATA'!$C$17:$WWU$96,MATCH($B48,'QoL DATA'!$A$17:$A$96,0),MATCH(AC$3,'QoL DATA'!$C$16:$WWU$16,0)),"-")</f>
        <v>10</v>
      </c>
      <c r="AD48" s="444">
        <f>IFERROR(INDEX('QoL DATA'!$C$17:$WWU$96,MATCH($B48,'QoL DATA'!$A$17:$A$96,0),MATCH(AD$3,'QoL DATA'!$C$16:$WWU$16,0)),"-")</f>
        <v>21.7</v>
      </c>
      <c r="AE48" s="444">
        <f>IFERROR(INDEX('QoL DATA'!$C$17:$WWU$96,MATCH($B48,'QoL DATA'!$A$17:$A$96,0),MATCH(AE$3,'QoL DATA'!$C$16:$WWU$16,0)),"-")</f>
        <v>81</v>
      </c>
      <c r="AF48" s="444">
        <f>IFERROR(INDEX('QoL DATA'!$C$17:$WWU$96,MATCH($B48,'QoL DATA'!$A$17:$A$96,0),MATCH(AF$3,'QoL DATA'!$C$16:$WWU$16,0)),"-")</f>
        <v>3.3436023824193883</v>
      </c>
      <c r="AG48" s="446">
        <f>IFERROR(INDEX('QoL DATA'!$C$17:$WWU$96,MATCH($B48,'QoL DATA'!$A$17:$A$96,0),MATCH(AG$3,'QoL DATA'!$C$16:$WWU$16,0)),"-")</f>
        <v>29.24</v>
      </c>
      <c r="AH48" s="445">
        <f>IFERROR(INDEX('QoL DATA'!$C$17:$WWU$96,MATCH($B48,'QoL DATA'!$A$17:$A$96,0),MATCH(AH$3,'QoL DATA'!$C$16:$WWU$16,0)),"-")</f>
        <v>37.5</v>
      </c>
      <c r="AI48" s="445">
        <f>IFERROR(INDEX('QoL DATA'!$C$17:$WWU$96,MATCH($B48,'QoL DATA'!$A$17:$A$96,0),MATCH(AI$3,'QoL DATA'!$C$16:$WWU$16,0)),"-")</f>
        <v>22.5</v>
      </c>
      <c r="AJ48" s="445">
        <f>IFERROR(INDEX('QoL DATA'!$C$17:$WWU$96,MATCH($B48,'QoL DATA'!$A$17:$A$96,0),MATCH(AJ$3,'QoL DATA'!$C$16:$WWU$16,0)),"-")</f>
        <v>19.600000000000001</v>
      </c>
      <c r="AK48" s="445">
        <f>IFERROR(INDEX('QoL DATA'!$C$17:$WWU$96,MATCH($B48,'QoL DATA'!$A$17:$A$96,0),MATCH(AK$3,'QoL DATA'!$C$16:$WWU$16,0)),"-")</f>
        <v>20.508481163825863</v>
      </c>
      <c r="AL48" s="445" t="str">
        <f>IFERROR(INDEX('QoL DATA'!$C$17:$WWU$96,MATCH($B48,'QoL DATA'!$A$17:$A$96,0),MATCH(AL$3,'QoL DATA'!$C$16:$WWU$16,0)),"-")</f>
        <v>-</v>
      </c>
      <c r="AM48" s="445" t="str">
        <f>IFERROR(INDEX('QoL DATA'!$C$17:$WWU$96,MATCH($B48,'QoL DATA'!$A$17:$A$96,0),MATCH(AM$3,'QoL DATA'!$C$16:$WWU$16,0)),"-")</f>
        <v>-</v>
      </c>
      <c r="AN48" s="445">
        <f>IFERROR(INDEX('QoL DATA'!$C$17:$WWU$96,MATCH($B48,'QoL DATA'!$A$17:$A$96,0),MATCH(AN$3,'QoL DATA'!$C$16:$WWU$16,0)),"-")</f>
        <v>41.2</v>
      </c>
      <c r="AO48" s="445">
        <f>IFERROR(INDEX('QoL DATA'!$C$17:$WWU$96,MATCH($B48,'QoL DATA'!$A$17:$A$96,0),MATCH(AO$3,'QoL DATA'!$C$16:$WWU$16,0)),"-")</f>
        <v>21</v>
      </c>
      <c r="AP48" s="445">
        <f>IFERROR(INDEX('QoL DATA'!$C$17:$WWU$96,MATCH($B48,'QoL DATA'!$A$17:$A$96,0),MATCH(AP$3,'QoL DATA'!$C$16:$WWU$16,0)),"-")</f>
        <v>40</v>
      </c>
    </row>
    <row r="49" spans="1:42" s="484" customFormat="1">
      <c r="A49" s="482" t="str">
        <f>TQoL_Indexes!A26</f>
        <v>Sants</v>
      </c>
      <c r="B49" s="483">
        <f>TQoL_Indexes!B26</f>
        <v>18</v>
      </c>
      <c r="C49" s="443">
        <f>IFERROR(INDEX('QoL DATA'!$C$17:$WWU$96,MATCH($B49,'QoL DATA'!$A$17:$A$96,0),MATCH(C$3,'QoL DATA'!$C$16:$WWU$16,0)),"-")</f>
        <v>0.12068126520681265</v>
      </c>
      <c r="D49" s="444">
        <f>IFERROR(INDEX('QoL DATA'!$C$17:$WWU$96,MATCH($B49,'QoL DATA'!$A$17:$A$96,0),MATCH(D$3,'QoL DATA'!$C$16:$WWU$16,0)),"-")</f>
        <v>0.42460000000000003</v>
      </c>
      <c r="E49" s="445">
        <f>IFERROR(INDEX('QoL DATA'!$C$17:$WWU$96,MATCH($B49,'QoL DATA'!$A$17:$A$96,0),MATCH(E$3,'QoL DATA'!$C$16:$WWU$16,0)),"-")</f>
        <v>9.6000000000000002E-2</v>
      </c>
      <c r="F49" s="445">
        <f>IFERROR(INDEX('QoL DATA'!$C$17:$WWU$96,MATCH($B49,'QoL DATA'!$A$17:$A$96,0),MATCH(F$3,'QoL DATA'!$C$16:$WWU$16,0)),"-")</f>
        <v>2.0510104015357834E-2</v>
      </c>
      <c r="G49" s="445">
        <f>IFERROR(INDEX('QoL DATA'!$C$17:$WWU$96,MATCH($B49,'QoL DATA'!$A$17:$A$96,0),MATCH(G$3,'QoL DATA'!$C$16:$WWU$16,0)),"-")</f>
        <v>3.0203766850088107E-2</v>
      </c>
      <c r="H49" s="445">
        <f>IFERROR(INDEX('QoL DATA'!$C$17:$WWU$96,MATCH($B49,'QoL DATA'!$A$17:$A$96,0),MATCH(H$3,'QoL DATA'!$C$16:$WWU$16,0)),"-")</f>
        <v>0.99474711259764903</v>
      </c>
      <c r="I49" s="445">
        <f>IFERROR(INDEX('QoL DATA'!$C$17:$WWU$96,MATCH($B49,'QoL DATA'!$A$17:$A$96,0),MATCH(I$3,'QoL DATA'!$C$16:$WWU$16,0)),"-")</f>
        <v>0.35306048156430392</v>
      </c>
      <c r="J49" s="445">
        <f>IFERROR(INDEX('QoL DATA'!$C$17:$WWU$96,MATCH($B49,'QoL DATA'!$A$17:$A$96,0),MATCH(J$3,'QoL DATA'!$C$16:$WWU$16,0)),"-")</f>
        <v>0.22471125870341269</v>
      </c>
      <c r="K49" s="445">
        <f>IFERROR(INDEX('QoL DATA'!$C$17:$WWU$96,MATCH($B49,'QoL DATA'!$A$17:$A$96,0),MATCH(K$3,'QoL DATA'!$C$16:$WWU$16,0)),"-")</f>
        <v>9.4094414645211219E-2</v>
      </c>
      <c r="L49" s="445">
        <f>IFERROR(INDEX('QoL DATA'!$C$17:$WWU$96,MATCH($B49,'QoL DATA'!$A$17:$A$96,0),MATCH(L$3,'QoL DATA'!$C$16:$WWU$16,0)),"-")</f>
        <v>15.5678132372395</v>
      </c>
      <c r="M49" s="445">
        <f>IFERROR(INDEX('QoL DATA'!$C$17:$WWU$96,MATCH($B49,'QoL DATA'!$A$17:$A$96,0),MATCH(M$3,'QoL DATA'!$C$16:$WWU$16,0)),"-")</f>
        <v>5.4583022055309897E-3</v>
      </c>
      <c r="N49" s="445">
        <f>IFERROR(INDEX('QoL DATA'!$C$17:$WWU$96,MATCH($B49,'QoL DATA'!$A$17:$A$96,0),MATCH(N$3,'QoL DATA'!$C$16:$WWU$16,0)),"-")</f>
        <v>1.2</v>
      </c>
      <c r="O49" s="445">
        <f>IFERROR(INDEX('QoL DATA'!$C$17:$WWU$96,MATCH($B49,'QoL DATA'!$A$17:$A$96,0),MATCH(O$3,'QoL DATA'!$C$16:$WWU$16,0)),"-")</f>
        <v>0.108</v>
      </c>
      <c r="P49" s="445" t="str">
        <f>IFERROR(INDEX('QoL DATA'!$C$17:$WWU$96,MATCH($B49,'QoL DATA'!$A$17:$A$96,0),MATCH(P$3,'QoL DATA'!$C$16:$WWU$16,0)),"-")</f>
        <v>-</v>
      </c>
      <c r="Q49" s="445">
        <f>IFERROR(INDEX('QoL DATA'!$C$17:$WWU$96,MATCH($B49,'QoL DATA'!$A$17:$A$96,0),MATCH(Q$3,'QoL DATA'!$C$16:$WWU$16,0)),"-")</f>
        <v>82.5</v>
      </c>
      <c r="R49" s="445">
        <f>IFERROR(INDEX('QoL DATA'!$C$17:$WWU$96,MATCH($B49,'QoL DATA'!$A$17:$A$96,0),MATCH(R$3,'QoL DATA'!$C$16:$WWU$16,0)),"-")</f>
        <v>225.6</v>
      </c>
      <c r="S49" s="445">
        <f>IFERROR(INDEX('QoL DATA'!$C$17:$WWU$96,MATCH($B49,'QoL DATA'!$A$17:$A$96,0),MATCH(S$3,'QoL DATA'!$C$16:$WWU$16,0)),"-")</f>
        <v>5.9</v>
      </c>
      <c r="T49" s="445">
        <f>IFERROR(INDEX('QoL DATA'!$C$17:$WWU$96,MATCH($B49,'QoL DATA'!$A$17:$A$96,0),MATCH(T$3,'QoL DATA'!$C$16:$WWU$16,0)),"-")</f>
        <v>19.5</v>
      </c>
      <c r="U49" s="445">
        <f>IFERROR(INDEX('QoL DATA'!$C$17:$WWU$96,MATCH($B49,'QoL DATA'!$A$17:$A$96,0),MATCH(U$3,'QoL DATA'!$C$16:$WWU$16,0)),"-")</f>
        <v>30.9</v>
      </c>
      <c r="V49" s="445">
        <f>IFERROR(INDEX('QoL DATA'!$C$17:$WWU$96,MATCH($B49,'QoL DATA'!$A$17:$A$96,0),MATCH(V$3,'QoL DATA'!$C$16:$WWU$16,0)),"-")</f>
        <v>25.8</v>
      </c>
      <c r="W49" s="445">
        <f>IFERROR(INDEX('QoL DATA'!$C$17:$WWU$96,MATCH($B49,'QoL DATA'!$A$17:$A$96,0),MATCH(W$3,'QoL DATA'!$C$16:$WWU$16,0)),"-")</f>
        <v>164</v>
      </c>
      <c r="X49" s="445">
        <f>IFERROR(INDEX('QoL DATA'!$C$17:$WWU$96,MATCH($B49,'QoL DATA'!$A$17:$A$96,0),MATCH(X$3,'QoL DATA'!$C$16:$WWU$16,0)),"-")</f>
        <v>2.9056017298466114E-3</v>
      </c>
      <c r="Y49" s="445">
        <f>IFERROR(INDEX('QoL DATA'!$C$17:$WWU$96,MATCH($B49,'QoL DATA'!$A$17:$A$96,0),MATCH(Y$3,'QoL DATA'!$C$16:$WWU$16,0)),"-")</f>
        <v>24.7</v>
      </c>
      <c r="Z49" s="445">
        <f>IFERROR(INDEX('QoL DATA'!$C$17:$WWU$96,MATCH($B49,'QoL DATA'!$A$17:$A$96,0),MATCH(Z$3,'QoL DATA'!$C$16:$WWU$16,0)),"-")</f>
        <v>1.6207478211976385</v>
      </c>
      <c r="AA49" s="444">
        <f>IFERROR(INDEX('QoL DATA'!$C$17:$WWU$96,MATCH($B49,'QoL DATA'!$A$17:$A$96,0),MATCH(AA$3,'QoL DATA'!$C$16:$WWU$16,0)),"-")</f>
        <v>6.1827566152951441</v>
      </c>
      <c r="AB49" s="444">
        <f>IFERROR(INDEX('QoL DATA'!$C$17:$WWU$96,MATCH($B49,'QoL DATA'!$A$17:$A$96,0),MATCH(AB$3,'QoL DATA'!$C$16:$WWU$16,0)),"-")</f>
        <v>38.575266446807639</v>
      </c>
      <c r="AC49" s="444">
        <f>IFERROR(INDEX('QoL DATA'!$C$17:$WWU$96,MATCH($B49,'QoL DATA'!$A$17:$A$96,0),MATCH(AC$3,'QoL DATA'!$C$16:$WWU$16,0)),"-")</f>
        <v>20.7</v>
      </c>
      <c r="AD49" s="444">
        <f>IFERROR(INDEX('QoL DATA'!$C$17:$WWU$96,MATCH($B49,'QoL DATA'!$A$17:$A$96,0),MATCH(AD$3,'QoL DATA'!$C$16:$WWU$16,0)),"-")</f>
        <v>19.7</v>
      </c>
      <c r="AE49" s="444">
        <f>IFERROR(INDEX('QoL DATA'!$C$17:$WWU$96,MATCH($B49,'QoL DATA'!$A$17:$A$96,0),MATCH(AE$3,'QoL DATA'!$C$16:$WWU$16,0)),"-")</f>
        <v>99</v>
      </c>
      <c r="AF49" s="444">
        <f>IFERROR(INDEX('QoL DATA'!$C$17:$WWU$96,MATCH($B49,'QoL DATA'!$A$17:$A$96,0),MATCH(AF$3,'QoL DATA'!$C$16:$WWU$16,0)),"-")</f>
        <v>3.7249010349596983</v>
      </c>
      <c r="AG49" s="446">
        <f>IFERROR(INDEX('QoL DATA'!$C$17:$WWU$96,MATCH($B49,'QoL DATA'!$A$17:$A$96,0),MATCH(AG$3,'QoL DATA'!$C$16:$WWU$16,0)),"-")</f>
        <v>24.990000000000002</v>
      </c>
      <c r="AH49" s="445">
        <f>IFERROR(INDEX('QoL DATA'!$C$17:$WWU$96,MATCH($B49,'QoL DATA'!$A$17:$A$96,0),MATCH(AH$3,'QoL DATA'!$C$16:$WWU$16,0)),"-")</f>
        <v>42.5</v>
      </c>
      <c r="AI49" s="445">
        <f>IFERROR(INDEX('QoL DATA'!$C$17:$WWU$96,MATCH($B49,'QoL DATA'!$A$17:$A$96,0),MATCH(AI$3,'QoL DATA'!$C$16:$WWU$16,0)),"-")</f>
        <v>27.5</v>
      </c>
      <c r="AJ49" s="445">
        <f>IFERROR(INDEX('QoL DATA'!$C$17:$WWU$96,MATCH($B49,'QoL DATA'!$A$17:$A$96,0),MATCH(AJ$3,'QoL DATA'!$C$16:$WWU$16,0)),"-")</f>
        <v>65.599999999999994</v>
      </c>
      <c r="AK49" s="445">
        <f>IFERROR(INDEX('QoL DATA'!$C$17:$WWU$96,MATCH($B49,'QoL DATA'!$A$17:$A$96,0),MATCH(AK$3,'QoL DATA'!$C$16:$WWU$16,0)),"-")</f>
        <v>20.508481163825863</v>
      </c>
      <c r="AL49" s="445" t="str">
        <f>IFERROR(INDEX('QoL DATA'!$C$17:$WWU$96,MATCH($B49,'QoL DATA'!$A$17:$A$96,0),MATCH(AL$3,'QoL DATA'!$C$16:$WWU$16,0)),"-")</f>
        <v>-</v>
      </c>
      <c r="AM49" s="445" t="str">
        <f>IFERROR(INDEX('QoL DATA'!$C$17:$WWU$96,MATCH($B49,'QoL DATA'!$A$17:$A$96,0),MATCH(AM$3,'QoL DATA'!$C$16:$WWU$16,0)),"-")</f>
        <v>-</v>
      </c>
      <c r="AN49" s="445">
        <f>IFERROR(INDEX('QoL DATA'!$C$17:$WWU$96,MATCH($B49,'QoL DATA'!$A$17:$A$96,0),MATCH(AN$3,'QoL DATA'!$C$16:$WWU$16,0)),"-")</f>
        <v>37.1</v>
      </c>
      <c r="AO49" s="445">
        <f>IFERROR(INDEX('QoL DATA'!$C$17:$WWU$96,MATCH($B49,'QoL DATA'!$A$17:$A$96,0),MATCH(AO$3,'QoL DATA'!$C$16:$WWU$16,0)),"-")</f>
        <v>32</v>
      </c>
      <c r="AP49" s="445">
        <f>IFERROR(INDEX('QoL DATA'!$C$17:$WWU$96,MATCH($B49,'QoL DATA'!$A$17:$A$96,0),MATCH(AP$3,'QoL DATA'!$C$16:$WWU$16,0)),"-")</f>
        <v>102</v>
      </c>
    </row>
    <row r="50" spans="1:42" s="484" customFormat="1">
      <c r="A50" s="482" t="str">
        <f>TQoL_Indexes!A27</f>
        <v>les Corts</v>
      </c>
      <c r="B50" s="483">
        <f>TQoL_Indexes!B27</f>
        <v>19</v>
      </c>
      <c r="C50" s="443">
        <f>IFERROR(INDEX('QoL DATA'!$C$17:$WWU$96,MATCH($B50,'QoL DATA'!$A$17:$A$96,0),MATCH(C$3,'QoL DATA'!$C$16:$WWU$16,0)),"-")</f>
        <v>0.13791074055909761</v>
      </c>
      <c r="D50" s="444">
        <f>IFERROR(INDEX('QoL DATA'!$C$17:$WWU$96,MATCH($B50,'QoL DATA'!$A$17:$A$96,0),MATCH(D$3,'QoL DATA'!$C$16:$WWU$16,0)),"-")</f>
        <v>0.1507</v>
      </c>
      <c r="E50" s="445">
        <f>IFERROR(INDEX('QoL DATA'!$C$17:$WWU$96,MATCH($B50,'QoL DATA'!$A$17:$A$96,0),MATCH(E$3,'QoL DATA'!$C$16:$WWU$16,0)),"-")</f>
        <v>7.6999999999999999E-2</v>
      </c>
      <c r="F50" s="445">
        <f>IFERROR(INDEX('QoL DATA'!$C$17:$WWU$96,MATCH($B50,'QoL DATA'!$A$17:$A$96,0),MATCH(F$3,'QoL DATA'!$C$16:$WWU$16,0)),"-")</f>
        <v>1.4482533345900045E-2</v>
      </c>
      <c r="G50" s="445">
        <f>IFERROR(INDEX('QoL DATA'!$C$17:$WWU$96,MATCH($B50,'QoL DATA'!$A$17:$A$96,0),MATCH(G$3,'QoL DATA'!$C$16:$WWU$16,0)),"-")</f>
        <v>9.8931356055842676E-2</v>
      </c>
      <c r="H50" s="445">
        <f>IFERROR(INDEX('QoL DATA'!$C$17:$WWU$96,MATCH($B50,'QoL DATA'!$A$17:$A$96,0),MATCH(H$3,'QoL DATA'!$C$16:$WWU$16,0)),"-")</f>
        <v>1</v>
      </c>
      <c r="I50" s="445">
        <f>IFERROR(INDEX('QoL DATA'!$C$17:$WWU$96,MATCH($B50,'QoL DATA'!$A$17:$A$96,0),MATCH(I$3,'QoL DATA'!$C$16:$WWU$16,0)),"-")</f>
        <v>0.29525862068965519</v>
      </c>
      <c r="J50" s="445">
        <f>IFERROR(INDEX('QoL DATA'!$C$17:$WWU$96,MATCH($B50,'QoL DATA'!$A$17:$A$96,0),MATCH(J$3,'QoL DATA'!$C$16:$WWU$16,0)),"-")</f>
        <v>0.18545962534843577</v>
      </c>
      <c r="K50" s="445">
        <f>IFERROR(INDEX('QoL DATA'!$C$17:$WWU$96,MATCH($B50,'QoL DATA'!$A$17:$A$96,0),MATCH(K$3,'QoL DATA'!$C$16:$WWU$16,0)),"-")</f>
        <v>6.2480571961454769E-2</v>
      </c>
      <c r="L50" s="445">
        <f>IFERROR(INDEX('QoL DATA'!$C$17:$WWU$96,MATCH($B50,'QoL DATA'!$A$17:$A$96,0),MATCH(L$3,'QoL DATA'!$C$16:$WWU$16,0)),"-")</f>
        <v>20.745841966222301</v>
      </c>
      <c r="M50" s="445">
        <f>IFERROR(INDEX('QoL DATA'!$C$17:$WWU$96,MATCH($B50,'QoL DATA'!$A$17:$A$96,0),MATCH(M$3,'QoL DATA'!$C$16:$WWU$16,0)),"-")</f>
        <v>9.8286322209641154E-3</v>
      </c>
      <c r="N50" s="445">
        <f>IFERROR(INDEX('QoL DATA'!$C$17:$WWU$96,MATCH($B50,'QoL DATA'!$A$17:$A$96,0),MATCH(N$3,'QoL DATA'!$C$16:$WWU$16,0)),"-")</f>
        <v>1.8</v>
      </c>
      <c r="O50" s="445">
        <f>IFERROR(INDEX('QoL DATA'!$C$17:$WWU$96,MATCH($B50,'QoL DATA'!$A$17:$A$96,0),MATCH(O$3,'QoL DATA'!$C$16:$WWU$16,0)),"-")</f>
        <v>0.15</v>
      </c>
      <c r="P50" s="445" t="str">
        <f>IFERROR(INDEX('QoL DATA'!$C$17:$WWU$96,MATCH($B50,'QoL DATA'!$A$17:$A$96,0),MATCH(P$3,'QoL DATA'!$C$16:$WWU$16,0)),"-")</f>
        <v>-</v>
      </c>
      <c r="Q50" s="445">
        <f>IFERROR(INDEX('QoL DATA'!$C$17:$WWU$96,MATCH($B50,'QoL DATA'!$A$17:$A$96,0),MATCH(Q$3,'QoL DATA'!$C$16:$WWU$16,0)),"-")</f>
        <v>83.5</v>
      </c>
      <c r="R50" s="445">
        <f>IFERROR(INDEX('QoL DATA'!$C$17:$WWU$96,MATCH($B50,'QoL DATA'!$A$17:$A$96,0),MATCH(R$3,'QoL DATA'!$C$16:$WWU$16,0)),"-")</f>
        <v>176.1</v>
      </c>
      <c r="S50" s="445">
        <f>IFERROR(INDEX('QoL DATA'!$C$17:$WWU$96,MATCH($B50,'QoL DATA'!$A$17:$A$96,0),MATCH(S$3,'QoL DATA'!$C$16:$WWU$16,0)),"-")</f>
        <v>7.3</v>
      </c>
      <c r="T50" s="445">
        <f>IFERROR(INDEX('QoL DATA'!$C$17:$WWU$96,MATCH($B50,'QoL DATA'!$A$17:$A$96,0),MATCH(T$3,'QoL DATA'!$C$16:$WWU$16,0)),"-")</f>
        <v>14.4</v>
      </c>
      <c r="U50" s="445">
        <f>IFERROR(INDEX('QoL DATA'!$C$17:$WWU$96,MATCH($B50,'QoL DATA'!$A$17:$A$96,0),MATCH(U$3,'QoL DATA'!$C$16:$WWU$16,0)),"-")</f>
        <v>18.8</v>
      </c>
      <c r="V50" s="445">
        <f>IFERROR(INDEX('QoL DATA'!$C$17:$WWU$96,MATCH($B50,'QoL DATA'!$A$17:$A$96,0),MATCH(V$3,'QoL DATA'!$C$16:$WWU$16,0)),"-")</f>
        <v>17.399999999999999</v>
      </c>
      <c r="W50" s="445">
        <f>IFERROR(INDEX('QoL DATA'!$C$17:$WWU$96,MATCH($B50,'QoL DATA'!$A$17:$A$96,0),MATCH(W$3,'QoL DATA'!$C$16:$WWU$16,0)),"-")</f>
        <v>85.5</v>
      </c>
      <c r="X50" s="445">
        <f>IFERROR(INDEX('QoL DATA'!$C$17:$WWU$96,MATCH($B50,'QoL DATA'!$A$17:$A$96,0),MATCH(X$3,'QoL DATA'!$C$16:$WWU$16,0)),"-")</f>
        <v>0</v>
      </c>
      <c r="Y50" s="445">
        <f>IFERROR(INDEX('QoL DATA'!$C$17:$WWU$96,MATCH($B50,'QoL DATA'!$A$17:$A$96,0),MATCH(Y$3,'QoL DATA'!$C$16:$WWU$16,0)),"-")</f>
        <v>20.100000000000001</v>
      </c>
      <c r="Z50" s="445">
        <f>IFERROR(INDEX('QoL DATA'!$C$17:$WWU$96,MATCH($B50,'QoL DATA'!$A$17:$A$96,0),MATCH(Z$3,'QoL DATA'!$C$16:$WWU$16,0)),"-")</f>
        <v>1.7694040548842924</v>
      </c>
      <c r="AA50" s="444">
        <f>IFERROR(INDEX('QoL DATA'!$C$17:$WWU$96,MATCH($B50,'QoL DATA'!$A$17:$A$96,0),MATCH(AA$3,'QoL DATA'!$C$16:$WWU$16,0)),"-")</f>
        <v>6.1070045758535727</v>
      </c>
      <c r="AB50" s="444">
        <f>IFERROR(INDEX('QoL DATA'!$C$17:$WWU$96,MATCH($B50,'QoL DATA'!$A$17:$A$96,0),MATCH(AB$3,'QoL DATA'!$C$16:$WWU$16,0)),"-")</f>
        <v>37.927358430766922</v>
      </c>
      <c r="AC50" s="444">
        <f>IFERROR(INDEX('QoL DATA'!$C$17:$WWU$96,MATCH($B50,'QoL DATA'!$A$17:$A$96,0),MATCH(AC$3,'QoL DATA'!$C$16:$WWU$16,0)),"-")</f>
        <v>5.4</v>
      </c>
      <c r="AD50" s="444">
        <f>IFERROR(INDEX('QoL DATA'!$C$17:$WWU$96,MATCH($B50,'QoL DATA'!$A$17:$A$96,0),MATCH(AD$3,'QoL DATA'!$C$16:$WWU$16,0)),"-")</f>
        <v>15.4</v>
      </c>
      <c r="AE50" s="444">
        <f>IFERROR(INDEX('QoL DATA'!$C$17:$WWU$96,MATCH($B50,'QoL DATA'!$A$17:$A$96,0),MATCH(AE$3,'QoL DATA'!$C$16:$WWU$16,0)),"-")</f>
        <v>120</v>
      </c>
      <c r="AF50" s="444">
        <f>IFERROR(INDEX('QoL DATA'!$C$17:$WWU$96,MATCH($B50,'QoL DATA'!$A$17:$A$96,0),MATCH(AF$3,'QoL DATA'!$C$16:$WWU$16,0)),"-")</f>
        <v>3.7689418469110216</v>
      </c>
      <c r="AG50" s="446">
        <f>IFERROR(INDEX('QoL DATA'!$C$17:$WWU$96,MATCH($B50,'QoL DATA'!$A$17:$A$96,0),MATCH(AG$3,'QoL DATA'!$C$16:$WWU$16,0)),"-")</f>
        <v>38.14</v>
      </c>
      <c r="AH50" s="445">
        <f>IFERROR(INDEX('QoL DATA'!$C$17:$WWU$96,MATCH($B50,'QoL DATA'!$A$17:$A$96,0),MATCH(AH$3,'QoL DATA'!$C$16:$WWU$16,0)),"-")</f>
        <v>47.5</v>
      </c>
      <c r="AI50" s="445">
        <f>IFERROR(INDEX('QoL DATA'!$C$17:$WWU$96,MATCH($B50,'QoL DATA'!$A$17:$A$96,0),MATCH(AI$3,'QoL DATA'!$C$16:$WWU$16,0)),"-")</f>
        <v>27.5</v>
      </c>
      <c r="AJ50" s="445">
        <f>IFERROR(INDEX('QoL DATA'!$C$17:$WWU$96,MATCH($B50,'QoL DATA'!$A$17:$A$96,0),MATCH(AJ$3,'QoL DATA'!$C$16:$WWU$16,0)),"-")</f>
        <v>137.5</v>
      </c>
      <c r="AK50" s="445">
        <f>IFERROR(INDEX('QoL DATA'!$C$17:$WWU$96,MATCH($B50,'QoL DATA'!$A$17:$A$96,0),MATCH(AK$3,'QoL DATA'!$C$16:$WWU$16,0)),"-")</f>
        <v>9.0642622154779975</v>
      </c>
      <c r="AL50" s="445" t="str">
        <f>IFERROR(INDEX('QoL DATA'!$C$17:$WWU$96,MATCH($B50,'QoL DATA'!$A$17:$A$96,0),MATCH(AL$3,'QoL DATA'!$C$16:$WWU$16,0)),"-")</f>
        <v>-</v>
      </c>
      <c r="AM50" s="445" t="str">
        <f>IFERROR(INDEX('QoL DATA'!$C$17:$WWU$96,MATCH($B50,'QoL DATA'!$A$17:$A$96,0),MATCH(AM$3,'QoL DATA'!$C$16:$WWU$16,0)),"-")</f>
        <v>-</v>
      </c>
      <c r="AN50" s="445">
        <f>IFERROR(INDEX('QoL DATA'!$C$17:$WWU$96,MATCH($B50,'QoL DATA'!$A$17:$A$96,0),MATCH(AN$3,'QoL DATA'!$C$16:$WWU$16,0)),"-")</f>
        <v>33.799999999999997</v>
      </c>
      <c r="AO50" s="445">
        <f>IFERROR(INDEX('QoL DATA'!$C$17:$WWU$96,MATCH($B50,'QoL DATA'!$A$17:$A$96,0),MATCH(AO$3,'QoL DATA'!$C$16:$WWU$16,0)),"-")</f>
        <v>34</v>
      </c>
      <c r="AP50" s="445">
        <f>IFERROR(INDEX('QoL DATA'!$C$17:$WWU$96,MATCH($B50,'QoL DATA'!$A$17:$A$96,0),MATCH(AP$3,'QoL DATA'!$C$16:$WWU$16,0)),"-")</f>
        <v>214</v>
      </c>
    </row>
    <row r="51" spans="1:42" s="484" customFormat="1">
      <c r="A51" s="482" t="str">
        <f>TQoL_Indexes!A28</f>
        <v>la Maternitat i Sant Ramon</v>
      </c>
      <c r="B51" s="483">
        <f>TQoL_Indexes!B28</f>
        <v>20</v>
      </c>
      <c r="C51" s="443">
        <f>IFERROR(INDEX('QoL DATA'!$C$17:$WWU$96,MATCH($B51,'QoL DATA'!$A$17:$A$96,0),MATCH(C$3,'QoL DATA'!$C$16:$WWU$16,0)),"-")</f>
        <v>0.11435852098393053</v>
      </c>
      <c r="D51" s="444">
        <f>IFERROR(INDEX('QoL DATA'!$C$17:$WWU$96,MATCH($B51,'QoL DATA'!$A$17:$A$96,0),MATCH(D$3,'QoL DATA'!$C$16:$WWU$16,0)),"-")</f>
        <v>0.15410000000000001</v>
      </c>
      <c r="E51" s="445">
        <f>IFERROR(INDEX('QoL DATA'!$C$17:$WWU$96,MATCH($B51,'QoL DATA'!$A$17:$A$96,0),MATCH(E$3,'QoL DATA'!$C$16:$WWU$16,0)),"-")</f>
        <v>7.3999999999999996E-2</v>
      </c>
      <c r="F51" s="445">
        <f>IFERROR(INDEX('QoL DATA'!$C$17:$WWU$96,MATCH($B51,'QoL DATA'!$A$17:$A$96,0),MATCH(F$3,'QoL DATA'!$C$16:$WWU$16,0)),"-")</f>
        <v>0.13074211060144783</v>
      </c>
      <c r="G51" s="445">
        <f>IFERROR(INDEX('QoL DATA'!$C$17:$WWU$96,MATCH($B51,'QoL DATA'!$A$17:$A$96,0),MATCH(G$3,'QoL DATA'!$C$16:$WWU$16,0)),"-")</f>
        <v>6.8436813397926149E-2</v>
      </c>
      <c r="H51" s="445">
        <f>IFERROR(INDEX('QoL DATA'!$C$17:$WWU$96,MATCH($B51,'QoL DATA'!$A$17:$A$96,0),MATCH(H$3,'QoL DATA'!$C$16:$WWU$16,0)),"-")</f>
        <v>1</v>
      </c>
      <c r="I51" s="445">
        <f>IFERROR(INDEX('QoL DATA'!$C$17:$WWU$96,MATCH($B51,'QoL DATA'!$A$17:$A$96,0),MATCH(I$3,'QoL DATA'!$C$16:$WWU$16,0)),"-")</f>
        <v>0.30174897119341565</v>
      </c>
      <c r="J51" s="445">
        <f>IFERROR(INDEX('QoL DATA'!$C$17:$WWU$96,MATCH($B51,'QoL DATA'!$A$17:$A$96,0),MATCH(J$3,'QoL DATA'!$C$16:$WWU$16,0)),"-")</f>
        <v>0.13772737202974511</v>
      </c>
      <c r="K51" s="445">
        <f>IFERROR(INDEX('QoL DATA'!$C$17:$WWU$96,MATCH($B51,'QoL DATA'!$A$17:$A$96,0),MATCH(K$3,'QoL DATA'!$C$16:$WWU$16,0)),"-")</f>
        <v>3.8907359151765658E-2</v>
      </c>
      <c r="L51" s="445">
        <f>IFERROR(INDEX('QoL DATA'!$C$17:$WWU$96,MATCH($B51,'QoL DATA'!$A$17:$A$96,0),MATCH(L$3,'QoL DATA'!$C$16:$WWU$16,0)),"-")</f>
        <v>14.446014943286</v>
      </c>
      <c r="M51" s="445">
        <f>IFERROR(INDEX('QoL DATA'!$C$17:$WWU$96,MATCH($B51,'QoL DATA'!$A$17:$A$96,0),MATCH(M$3,'QoL DATA'!$C$16:$WWU$16,0)),"-")</f>
        <v>0.11413471391689221</v>
      </c>
      <c r="N51" s="445">
        <f>IFERROR(INDEX('QoL DATA'!$C$17:$WWU$96,MATCH($B51,'QoL DATA'!$A$17:$A$96,0),MATCH(N$3,'QoL DATA'!$C$16:$WWU$16,0)),"-")</f>
        <v>4.4000000000000004</v>
      </c>
      <c r="O51" s="445">
        <f>IFERROR(INDEX('QoL DATA'!$C$17:$WWU$96,MATCH($B51,'QoL DATA'!$A$17:$A$96,0),MATCH(O$3,'QoL DATA'!$C$16:$WWU$16,0)),"-")</f>
        <v>0.157</v>
      </c>
      <c r="P51" s="445" t="str">
        <f>IFERROR(INDEX('QoL DATA'!$C$17:$WWU$96,MATCH($B51,'QoL DATA'!$A$17:$A$96,0),MATCH(P$3,'QoL DATA'!$C$16:$WWU$16,0)),"-")</f>
        <v>-</v>
      </c>
      <c r="Q51" s="445">
        <f>IFERROR(INDEX('QoL DATA'!$C$17:$WWU$96,MATCH($B51,'QoL DATA'!$A$17:$A$96,0),MATCH(Q$3,'QoL DATA'!$C$16:$WWU$16,0)),"-")</f>
        <v>84</v>
      </c>
      <c r="R51" s="445">
        <f>IFERROR(INDEX('QoL DATA'!$C$17:$WWU$96,MATCH($B51,'QoL DATA'!$A$17:$A$96,0),MATCH(R$3,'QoL DATA'!$C$16:$WWU$16,0)),"-")</f>
        <v>178</v>
      </c>
      <c r="S51" s="445">
        <f>IFERROR(INDEX('QoL DATA'!$C$17:$WWU$96,MATCH($B51,'QoL DATA'!$A$17:$A$96,0),MATCH(S$3,'QoL DATA'!$C$16:$WWU$16,0)),"-")</f>
        <v>7.3</v>
      </c>
      <c r="T51" s="445">
        <f>IFERROR(INDEX('QoL DATA'!$C$17:$WWU$96,MATCH($B51,'QoL DATA'!$A$17:$A$96,0),MATCH(T$3,'QoL DATA'!$C$16:$WWU$16,0)),"-")</f>
        <v>7</v>
      </c>
      <c r="U51" s="445">
        <f>IFERROR(INDEX('QoL DATA'!$C$17:$WWU$96,MATCH($B51,'QoL DATA'!$A$17:$A$96,0),MATCH(U$3,'QoL DATA'!$C$16:$WWU$16,0)),"-")</f>
        <v>15.4</v>
      </c>
      <c r="V51" s="445">
        <f>IFERROR(INDEX('QoL DATA'!$C$17:$WWU$96,MATCH($B51,'QoL DATA'!$A$17:$A$96,0),MATCH(V$3,'QoL DATA'!$C$16:$WWU$16,0)),"-")</f>
        <v>17.399999999999999</v>
      </c>
      <c r="W51" s="445">
        <f>IFERROR(INDEX('QoL DATA'!$C$17:$WWU$96,MATCH($B51,'QoL DATA'!$A$17:$A$96,0),MATCH(W$3,'QoL DATA'!$C$16:$WWU$16,0)),"-")</f>
        <v>88</v>
      </c>
      <c r="X51" s="445">
        <f>IFERROR(INDEX('QoL DATA'!$C$17:$WWU$96,MATCH($B51,'QoL DATA'!$A$17:$A$96,0),MATCH(X$3,'QoL DATA'!$C$16:$WWU$16,0)),"-")</f>
        <v>0</v>
      </c>
      <c r="Y51" s="445">
        <f>IFERROR(INDEX('QoL DATA'!$C$17:$WWU$96,MATCH($B51,'QoL DATA'!$A$17:$A$96,0),MATCH(Y$3,'QoL DATA'!$C$16:$WWU$16,0)),"-")</f>
        <v>20.100000000000001</v>
      </c>
      <c r="Z51" s="445">
        <f>IFERROR(INDEX('QoL DATA'!$C$17:$WWU$96,MATCH($B51,'QoL DATA'!$A$17:$A$96,0),MATCH(Z$3,'QoL DATA'!$C$16:$WWU$16,0)),"-")</f>
        <v>1.7694040548842924</v>
      </c>
      <c r="AA51" s="444">
        <f>IFERROR(INDEX('QoL DATA'!$C$17:$WWU$96,MATCH($B51,'QoL DATA'!$A$17:$A$96,0),MATCH(AA$3,'QoL DATA'!$C$16:$WWU$16,0)),"-")</f>
        <v>5.9486408960524519</v>
      </c>
      <c r="AB51" s="444">
        <f>IFERROR(INDEX('QoL DATA'!$C$17:$WWU$96,MATCH($B51,'QoL DATA'!$A$17:$A$96,0),MATCH(AB$3,'QoL DATA'!$C$16:$WWU$16,0)),"-")</f>
        <v>39.917312661498705</v>
      </c>
      <c r="AC51" s="444">
        <f>IFERROR(INDEX('QoL DATA'!$C$17:$WWU$96,MATCH($B51,'QoL DATA'!$A$17:$A$96,0),MATCH(AC$3,'QoL DATA'!$C$16:$WWU$16,0)),"-")</f>
        <v>9.3000000000000007</v>
      </c>
      <c r="AD51" s="444">
        <f>IFERROR(INDEX('QoL DATA'!$C$17:$WWU$96,MATCH($B51,'QoL DATA'!$A$17:$A$96,0),MATCH(AD$3,'QoL DATA'!$C$16:$WWU$16,0)),"-")</f>
        <v>15</v>
      </c>
      <c r="AE51" s="444">
        <f>IFERROR(INDEX('QoL DATA'!$C$17:$WWU$96,MATCH($B51,'QoL DATA'!$A$17:$A$96,0),MATCH(AE$3,'QoL DATA'!$C$16:$WWU$16,0)),"-")</f>
        <v>114.2</v>
      </c>
      <c r="AF51" s="444">
        <f>IFERROR(INDEX('QoL DATA'!$C$17:$WWU$96,MATCH($B51,'QoL DATA'!$A$17:$A$96,0),MATCH(AF$3,'QoL DATA'!$C$16:$WWU$16,0)),"-")</f>
        <v>3.6626526105254387</v>
      </c>
      <c r="AG51" s="446">
        <f>IFERROR(INDEX('QoL DATA'!$C$17:$WWU$96,MATCH($B51,'QoL DATA'!$A$17:$A$96,0),MATCH(AG$3,'QoL DATA'!$C$16:$WWU$16,0)),"-")</f>
        <v>34.69</v>
      </c>
      <c r="AH51" s="445">
        <f>IFERROR(INDEX('QoL DATA'!$C$17:$WWU$96,MATCH($B51,'QoL DATA'!$A$17:$A$96,0),MATCH(AH$3,'QoL DATA'!$C$16:$WWU$16,0)),"-")</f>
        <v>42.5</v>
      </c>
      <c r="AI51" s="445">
        <f>IFERROR(INDEX('QoL DATA'!$C$17:$WWU$96,MATCH($B51,'QoL DATA'!$A$17:$A$96,0),MATCH(AI$3,'QoL DATA'!$C$16:$WWU$16,0)),"-")</f>
        <v>27.5</v>
      </c>
      <c r="AJ51" s="445">
        <f>IFERROR(INDEX('QoL DATA'!$C$17:$WWU$96,MATCH($B51,'QoL DATA'!$A$17:$A$96,0),MATCH(AJ$3,'QoL DATA'!$C$16:$WWU$16,0)),"-")</f>
        <v>116.8</v>
      </c>
      <c r="AK51" s="445">
        <f>IFERROR(INDEX('QoL DATA'!$C$17:$WWU$96,MATCH($B51,'QoL DATA'!$A$17:$A$96,0),MATCH(AK$3,'QoL DATA'!$C$16:$WWU$16,0)),"-")</f>
        <v>9.0642622154779975</v>
      </c>
      <c r="AL51" s="445" t="str">
        <f>IFERROR(INDEX('QoL DATA'!$C$17:$WWU$96,MATCH($B51,'QoL DATA'!$A$17:$A$96,0),MATCH(AL$3,'QoL DATA'!$C$16:$WWU$16,0)),"-")</f>
        <v>-</v>
      </c>
      <c r="AM51" s="445" t="str">
        <f>IFERROR(INDEX('QoL DATA'!$C$17:$WWU$96,MATCH($B51,'QoL DATA'!$A$17:$A$96,0),MATCH(AM$3,'QoL DATA'!$C$16:$WWU$16,0)),"-")</f>
        <v>-</v>
      </c>
      <c r="AN51" s="445">
        <f>IFERROR(INDEX('QoL DATA'!$C$17:$WWU$96,MATCH($B51,'QoL DATA'!$A$17:$A$96,0),MATCH(AN$3,'QoL DATA'!$C$16:$WWU$16,0)),"-")</f>
        <v>35.4</v>
      </c>
      <c r="AO51" s="445">
        <f>IFERROR(INDEX('QoL DATA'!$C$17:$WWU$96,MATCH($B51,'QoL DATA'!$A$17:$A$96,0),MATCH(AO$3,'QoL DATA'!$C$16:$WWU$16,0)),"-")</f>
        <v>47</v>
      </c>
      <c r="AP51" s="445">
        <f>IFERROR(INDEX('QoL DATA'!$C$17:$WWU$96,MATCH($B51,'QoL DATA'!$A$17:$A$96,0),MATCH(AP$3,'QoL DATA'!$C$16:$WWU$16,0)),"-")</f>
        <v>225</v>
      </c>
    </row>
    <row r="52" spans="1:42" s="484" customFormat="1">
      <c r="A52" s="482" t="str">
        <f>TQoL_Indexes!A29</f>
        <v>Pedralbes</v>
      </c>
      <c r="B52" s="483">
        <f>TQoL_Indexes!B29</f>
        <v>21</v>
      </c>
      <c r="C52" s="443">
        <f>IFERROR(INDEX('QoL DATA'!$C$17:$WWU$96,MATCH($B52,'QoL DATA'!$A$17:$A$96,0),MATCH(C$3,'QoL DATA'!$C$16:$WWU$16,0)),"-")</f>
        <v>6.1063218390804599E-2</v>
      </c>
      <c r="D52" s="444">
        <f>IFERROR(INDEX('QoL DATA'!$C$17:$WWU$96,MATCH($B52,'QoL DATA'!$A$17:$A$96,0),MATCH(D$3,'QoL DATA'!$C$16:$WWU$16,0)),"-")</f>
        <v>0.23670000000000002</v>
      </c>
      <c r="E52" s="445">
        <f>IFERROR(INDEX('QoL DATA'!$C$17:$WWU$96,MATCH($B52,'QoL DATA'!$A$17:$A$96,0),MATCH(E$3,'QoL DATA'!$C$16:$WWU$16,0)),"-")</f>
        <v>8.8999999999999996E-2</v>
      </c>
      <c r="F52" s="445">
        <f>IFERROR(INDEX('QoL DATA'!$C$17:$WWU$96,MATCH($B52,'QoL DATA'!$A$17:$A$96,0),MATCH(F$3,'QoL DATA'!$C$16:$WWU$16,0)),"-")</f>
        <v>0.19452195296188221</v>
      </c>
      <c r="G52" s="445">
        <f>IFERROR(INDEX('QoL DATA'!$C$17:$WWU$96,MATCH($B52,'QoL DATA'!$A$17:$A$96,0),MATCH(G$3,'QoL DATA'!$C$16:$WWU$16,0)),"-")</f>
        <v>3.5107977217262783E-2</v>
      </c>
      <c r="H52" s="445">
        <f>IFERROR(INDEX('QoL DATA'!$C$17:$WWU$96,MATCH($B52,'QoL DATA'!$A$17:$A$96,0),MATCH(H$3,'QoL DATA'!$C$16:$WWU$16,0)),"-")</f>
        <v>0.81806124641164346</v>
      </c>
      <c r="I52" s="445">
        <f>IFERROR(INDEX('QoL DATA'!$C$17:$WWU$96,MATCH($B52,'QoL DATA'!$A$17:$A$96,0),MATCH(I$3,'QoL DATA'!$C$16:$WWU$16,0)),"-")</f>
        <v>0.25056151734464688</v>
      </c>
      <c r="J52" s="445">
        <f>IFERROR(INDEX('QoL DATA'!$C$17:$WWU$96,MATCH($B52,'QoL DATA'!$A$17:$A$96,0),MATCH(J$3,'QoL DATA'!$C$16:$WWU$16,0)),"-")</f>
        <v>6.1893590542623181E-2</v>
      </c>
      <c r="K52" s="445">
        <f>IFERROR(INDEX('QoL DATA'!$C$17:$WWU$96,MATCH($B52,'QoL DATA'!$A$17:$A$96,0),MATCH(K$3,'QoL DATA'!$C$16:$WWU$16,0)),"-")</f>
        <v>1.7343258383853886E-2</v>
      </c>
      <c r="L52" s="445">
        <f>IFERROR(INDEX('QoL DATA'!$C$17:$WWU$96,MATCH($B52,'QoL DATA'!$A$17:$A$96,0),MATCH(L$3,'QoL DATA'!$C$16:$WWU$16,0)),"-")</f>
        <v>19.106974953524698</v>
      </c>
      <c r="M52" s="445">
        <f>IFERROR(INDEX('QoL DATA'!$C$17:$WWU$96,MATCH($B52,'QoL DATA'!$A$17:$A$96,0),MATCH(M$3,'QoL DATA'!$C$16:$WWU$16,0)),"-")</f>
        <v>4.6200028069353916E-2</v>
      </c>
      <c r="N52" s="445">
        <f>IFERROR(INDEX('QoL DATA'!$C$17:$WWU$96,MATCH($B52,'QoL DATA'!$A$17:$A$96,0),MATCH(N$3,'QoL DATA'!$C$16:$WWU$16,0)),"-")</f>
        <v>19</v>
      </c>
      <c r="O52" s="445">
        <f>IFERROR(INDEX('QoL DATA'!$C$17:$WWU$96,MATCH($B52,'QoL DATA'!$A$17:$A$96,0),MATCH(O$3,'QoL DATA'!$C$16:$WWU$16,0)),"-")</f>
        <v>0.23</v>
      </c>
      <c r="P52" s="445" t="str">
        <f>IFERROR(INDEX('QoL DATA'!$C$17:$WWU$96,MATCH($B52,'QoL DATA'!$A$17:$A$96,0),MATCH(P$3,'QoL DATA'!$C$16:$WWU$16,0)),"-")</f>
        <v>-</v>
      </c>
      <c r="Q52" s="445">
        <f>IFERROR(INDEX('QoL DATA'!$C$17:$WWU$96,MATCH($B52,'QoL DATA'!$A$17:$A$96,0),MATCH(Q$3,'QoL DATA'!$C$16:$WWU$16,0)),"-")</f>
        <v>83.7</v>
      </c>
      <c r="R52" s="445">
        <f>IFERROR(INDEX('QoL DATA'!$C$17:$WWU$96,MATCH($B52,'QoL DATA'!$A$17:$A$96,0),MATCH(R$3,'QoL DATA'!$C$16:$WWU$16,0)),"-")</f>
        <v>242.6</v>
      </c>
      <c r="S52" s="445">
        <f>IFERROR(INDEX('QoL DATA'!$C$17:$WWU$96,MATCH($B52,'QoL DATA'!$A$17:$A$96,0),MATCH(S$3,'QoL DATA'!$C$16:$WWU$16,0)),"-")</f>
        <v>4.4000000000000004</v>
      </c>
      <c r="T52" s="445">
        <f>IFERROR(INDEX('QoL DATA'!$C$17:$WWU$96,MATCH($B52,'QoL DATA'!$A$17:$A$96,0),MATCH(T$3,'QoL DATA'!$C$16:$WWU$16,0)),"-")</f>
        <v>0</v>
      </c>
      <c r="U52" s="445">
        <f>IFERROR(INDEX('QoL DATA'!$C$17:$WWU$96,MATCH($B52,'QoL DATA'!$A$17:$A$96,0),MATCH(U$3,'QoL DATA'!$C$16:$WWU$16,0)),"-")</f>
        <v>5.7</v>
      </c>
      <c r="V52" s="445">
        <f>IFERROR(INDEX('QoL DATA'!$C$17:$WWU$96,MATCH($B52,'QoL DATA'!$A$17:$A$96,0),MATCH(V$3,'QoL DATA'!$C$16:$WWU$16,0)),"-")</f>
        <v>17.399999999999999</v>
      </c>
      <c r="W52" s="445">
        <f>IFERROR(INDEX('QoL DATA'!$C$17:$WWU$96,MATCH($B52,'QoL DATA'!$A$17:$A$96,0),MATCH(W$3,'QoL DATA'!$C$16:$WWU$16,0)),"-")</f>
        <v>84.5</v>
      </c>
      <c r="X52" s="445">
        <f>IFERROR(INDEX('QoL DATA'!$C$17:$WWU$96,MATCH($B52,'QoL DATA'!$A$17:$A$96,0),MATCH(X$3,'QoL DATA'!$C$16:$WWU$16,0)),"-")</f>
        <v>0</v>
      </c>
      <c r="Y52" s="445">
        <f>IFERROR(INDEX('QoL DATA'!$C$17:$WWU$96,MATCH($B52,'QoL DATA'!$A$17:$A$96,0),MATCH(Y$3,'QoL DATA'!$C$16:$WWU$16,0)),"-")</f>
        <v>20.100000000000001</v>
      </c>
      <c r="Z52" s="445">
        <f>IFERROR(INDEX('QoL DATA'!$C$17:$WWU$96,MATCH($B52,'QoL DATA'!$A$17:$A$96,0),MATCH(Z$3,'QoL DATA'!$C$16:$WWU$16,0)),"-")</f>
        <v>1.7694040548842924</v>
      </c>
      <c r="AA52" s="444">
        <f>IFERROR(INDEX('QoL DATA'!$C$17:$WWU$96,MATCH($B52,'QoL DATA'!$A$17:$A$96,0),MATCH(AA$3,'QoL DATA'!$C$16:$WWU$16,0)),"-")</f>
        <v>3.056338028169014</v>
      </c>
      <c r="AB52" s="444">
        <f>IFERROR(INDEX('QoL DATA'!$C$17:$WWU$96,MATCH($B52,'QoL DATA'!$A$17:$A$96,0),MATCH(AB$3,'QoL DATA'!$C$16:$WWU$16,0)),"-")</f>
        <v>37.335298995669405</v>
      </c>
      <c r="AC52" s="444">
        <f>IFERROR(INDEX('QoL DATA'!$C$17:$WWU$96,MATCH($B52,'QoL DATA'!$A$17:$A$96,0),MATCH(AC$3,'QoL DATA'!$C$16:$WWU$16,0)),"-")</f>
        <v>0.9</v>
      </c>
      <c r="AD52" s="444">
        <f>IFERROR(INDEX('QoL DATA'!$C$17:$WWU$96,MATCH($B52,'QoL DATA'!$A$17:$A$96,0),MATCH(AD$3,'QoL DATA'!$C$16:$WWU$16,0)),"-")</f>
        <v>20.3</v>
      </c>
      <c r="AE52" s="444">
        <f>IFERROR(INDEX('QoL DATA'!$C$17:$WWU$96,MATCH($B52,'QoL DATA'!$A$17:$A$96,0),MATCH(AE$3,'QoL DATA'!$C$16:$WWU$16,0)),"-")</f>
        <v>248.8</v>
      </c>
      <c r="AF52" s="444">
        <f>IFERROR(INDEX('QoL DATA'!$C$17:$WWU$96,MATCH($B52,'QoL DATA'!$A$17:$A$96,0),MATCH(AF$3,'QoL DATA'!$C$16:$WWU$16,0)),"-")</f>
        <v>3.2697095435684651</v>
      </c>
      <c r="AG52" s="446">
        <f>IFERROR(INDEX('QoL DATA'!$C$17:$WWU$96,MATCH($B52,'QoL DATA'!$A$17:$A$96,0),MATCH(AG$3,'QoL DATA'!$C$16:$WWU$16,0)),"-")</f>
        <v>33.17</v>
      </c>
      <c r="AH52" s="445">
        <f>IFERROR(INDEX('QoL DATA'!$C$17:$WWU$96,MATCH($B52,'QoL DATA'!$A$17:$A$96,0),MATCH(AH$3,'QoL DATA'!$C$16:$WWU$16,0)),"-")</f>
        <v>42.5</v>
      </c>
      <c r="AI52" s="445">
        <f>IFERROR(INDEX('QoL DATA'!$C$17:$WWU$96,MATCH($B52,'QoL DATA'!$A$17:$A$96,0),MATCH(AI$3,'QoL DATA'!$C$16:$WWU$16,0)),"-")</f>
        <v>27.5</v>
      </c>
      <c r="AJ52" s="445">
        <f>IFERROR(INDEX('QoL DATA'!$C$17:$WWU$96,MATCH($B52,'QoL DATA'!$A$17:$A$96,0),MATCH(AJ$3,'QoL DATA'!$C$16:$WWU$16,0)),"-")</f>
        <v>234</v>
      </c>
      <c r="AK52" s="445">
        <f>IFERROR(INDEX('QoL DATA'!$C$17:$WWU$96,MATCH($B52,'QoL DATA'!$A$17:$A$96,0),MATCH(AK$3,'QoL DATA'!$C$16:$WWU$16,0)),"-")</f>
        <v>9.0642622154779975</v>
      </c>
      <c r="AL52" s="445" t="str">
        <f>IFERROR(INDEX('QoL DATA'!$C$17:$WWU$96,MATCH($B52,'QoL DATA'!$A$17:$A$96,0),MATCH(AL$3,'QoL DATA'!$C$16:$WWU$16,0)),"-")</f>
        <v>-</v>
      </c>
      <c r="AM52" s="445" t="str">
        <f>IFERROR(INDEX('QoL DATA'!$C$17:$WWU$96,MATCH($B52,'QoL DATA'!$A$17:$A$96,0),MATCH(AM$3,'QoL DATA'!$C$16:$WWU$16,0)),"-")</f>
        <v>-</v>
      </c>
      <c r="AN52" s="445">
        <f>IFERROR(INDEX('QoL DATA'!$C$17:$WWU$96,MATCH($B52,'QoL DATA'!$A$17:$A$96,0),MATCH(AN$3,'QoL DATA'!$C$16:$WWU$16,0)),"-")</f>
        <v>35.700000000000003</v>
      </c>
      <c r="AO52" s="445">
        <f>IFERROR(INDEX('QoL DATA'!$C$17:$WWU$96,MATCH($B52,'QoL DATA'!$A$17:$A$96,0),MATCH(AO$3,'QoL DATA'!$C$16:$WWU$16,0)),"-")</f>
        <v>65</v>
      </c>
      <c r="AP52" s="445">
        <f>IFERROR(INDEX('QoL DATA'!$C$17:$WWU$96,MATCH($B52,'QoL DATA'!$A$17:$A$96,0),MATCH(AP$3,'QoL DATA'!$C$16:$WWU$16,0)),"-")</f>
        <v>460</v>
      </c>
    </row>
    <row r="53" spans="1:42" s="484" customFormat="1">
      <c r="A53" s="482" t="str">
        <f>TQoL_Indexes!A30</f>
        <v>Vallvidrera, el Tibidabo i les Planes</v>
      </c>
      <c r="B53" s="483">
        <f>TQoL_Indexes!B30</f>
        <v>22</v>
      </c>
      <c r="C53" s="443">
        <f>IFERROR(INDEX('QoL DATA'!$C$17:$WWU$96,MATCH($B53,'QoL DATA'!$A$17:$A$96,0),MATCH(C$3,'QoL DATA'!$C$16:$WWU$16,0)),"-")</f>
        <v>6.3065843621399179E-2</v>
      </c>
      <c r="D53" s="444">
        <f>IFERROR(INDEX('QoL DATA'!$C$17:$WWU$96,MATCH($B53,'QoL DATA'!$A$17:$A$96,0),MATCH(D$3,'QoL DATA'!$C$16:$WWU$16,0)),"-")</f>
        <v>0.82579999999999998</v>
      </c>
      <c r="E53" s="445">
        <f>IFERROR(INDEX('QoL DATA'!$C$17:$WWU$96,MATCH($B53,'QoL DATA'!$A$17:$A$96,0),MATCH(E$3,'QoL DATA'!$C$16:$WWU$16,0)),"-")</f>
        <v>0.14399999999999999</v>
      </c>
      <c r="F53" s="445">
        <f>IFERROR(INDEX('QoL DATA'!$C$17:$WWU$96,MATCH($B53,'QoL DATA'!$A$17:$A$96,0),MATCH(F$3,'QoL DATA'!$C$16:$WWU$16,0)),"-")</f>
        <v>3.6778153745219894E-2</v>
      </c>
      <c r="G53" s="445">
        <f>IFERROR(INDEX('QoL DATA'!$C$17:$WWU$96,MATCH($B53,'QoL DATA'!$A$17:$A$96,0),MATCH(G$3,'QoL DATA'!$C$16:$WWU$16,0)),"-")</f>
        <v>4.4801538620543998E-3</v>
      </c>
      <c r="H53" s="445">
        <f>IFERROR(INDEX('QoL DATA'!$C$17:$WWU$96,MATCH($B53,'QoL DATA'!$A$17:$A$96,0),MATCH(H$3,'QoL DATA'!$C$16:$WWU$16,0)),"-")</f>
        <v>0</v>
      </c>
      <c r="I53" s="445">
        <f>IFERROR(INDEX('QoL DATA'!$C$17:$WWU$96,MATCH($B53,'QoL DATA'!$A$17:$A$96,0),MATCH(I$3,'QoL DATA'!$C$16:$WWU$16,0)),"-")</f>
        <v>0.20955165692007796</v>
      </c>
      <c r="J53" s="445">
        <f>IFERROR(INDEX('QoL DATA'!$C$17:$WWU$96,MATCH($B53,'QoL DATA'!$A$17:$A$96,0),MATCH(J$3,'QoL DATA'!$C$16:$WWU$16,0)),"-")</f>
        <v>0.1252802904685513</v>
      </c>
      <c r="K53" s="445">
        <f>IFERROR(INDEX('QoL DATA'!$C$17:$WWU$96,MATCH($B53,'QoL DATA'!$A$17:$A$96,0),MATCH(K$3,'QoL DATA'!$C$16:$WWU$16,0)),"-")</f>
        <v>1.4899211218229623E-2</v>
      </c>
      <c r="L53" s="445">
        <f>IFERROR(INDEX('QoL DATA'!$C$17:$WWU$96,MATCH($B53,'QoL DATA'!$A$17:$A$96,0),MATCH(L$3,'QoL DATA'!$C$16:$WWU$16,0)),"-")</f>
        <v>6.5148920763037204</v>
      </c>
      <c r="M53" s="445">
        <f>IFERROR(INDEX('QoL DATA'!$C$17:$WWU$96,MATCH($B53,'QoL DATA'!$A$17:$A$96,0),MATCH(M$3,'QoL DATA'!$C$16:$WWU$16,0)),"-")</f>
        <v>3.5618795975500703E-2</v>
      </c>
      <c r="N53" s="445">
        <f>IFERROR(INDEX('QoL DATA'!$C$17:$WWU$96,MATCH($B53,'QoL DATA'!$A$17:$A$96,0),MATCH(N$3,'QoL DATA'!$C$16:$WWU$16,0)),"-")</f>
        <v>0</v>
      </c>
      <c r="O53" s="445">
        <f>IFERROR(INDEX('QoL DATA'!$C$17:$WWU$96,MATCH($B53,'QoL DATA'!$A$17:$A$96,0),MATCH(O$3,'QoL DATA'!$C$16:$WWU$16,0)),"-")</f>
        <v>0.34100000000000003</v>
      </c>
      <c r="P53" s="445" t="str">
        <f>IFERROR(INDEX('QoL DATA'!$C$17:$WWU$96,MATCH($B53,'QoL DATA'!$A$17:$A$96,0),MATCH(P$3,'QoL DATA'!$C$16:$WWU$16,0)),"-")</f>
        <v>-</v>
      </c>
      <c r="Q53" s="445">
        <f>IFERROR(INDEX('QoL DATA'!$C$17:$WWU$96,MATCH($B53,'QoL DATA'!$A$17:$A$96,0),MATCH(Q$3,'QoL DATA'!$C$16:$WWU$16,0)),"-")</f>
        <v>78.3</v>
      </c>
      <c r="R53" s="445">
        <f>IFERROR(INDEX('QoL DATA'!$C$17:$WWU$96,MATCH($B53,'QoL DATA'!$A$17:$A$96,0),MATCH(R$3,'QoL DATA'!$C$16:$WWU$16,0)),"-")</f>
        <v>279.8</v>
      </c>
      <c r="S53" s="445">
        <f>IFERROR(INDEX('QoL DATA'!$C$17:$WWU$96,MATCH($B53,'QoL DATA'!$A$17:$A$96,0),MATCH(S$3,'QoL DATA'!$C$16:$WWU$16,0)),"-")</f>
        <v>7.9</v>
      </c>
      <c r="T53" s="445">
        <f>IFERROR(INDEX('QoL DATA'!$C$17:$WWU$96,MATCH($B53,'QoL DATA'!$A$17:$A$96,0),MATCH(T$3,'QoL DATA'!$C$16:$WWU$16,0)),"-")</f>
        <v>0</v>
      </c>
      <c r="U53" s="445">
        <f>IFERROR(INDEX('QoL DATA'!$C$17:$WWU$96,MATCH($B53,'QoL DATA'!$A$17:$A$96,0),MATCH(U$3,'QoL DATA'!$C$16:$WWU$16,0)),"-")</f>
        <v>21.8</v>
      </c>
      <c r="V53" s="445">
        <f>IFERROR(INDEX('QoL DATA'!$C$17:$WWU$96,MATCH($B53,'QoL DATA'!$A$17:$A$96,0),MATCH(V$3,'QoL DATA'!$C$16:$WWU$16,0)),"-")</f>
        <v>10.5</v>
      </c>
      <c r="W53" s="445">
        <f>IFERROR(INDEX('QoL DATA'!$C$17:$WWU$96,MATCH($B53,'QoL DATA'!$A$17:$A$96,0),MATCH(W$3,'QoL DATA'!$C$16:$WWU$16,0)),"-")</f>
        <v>110.5</v>
      </c>
      <c r="X53" s="445">
        <f>IFERROR(INDEX('QoL DATA'!$C$17:$WWU$96,MATCH($B53,'QoL DATA'!$A$17:$A$96,0),MATCH(X$3,'QoL DATA'!$C$16:$WWU$16,0)),"-")</f>
        <v>0</v>
      </c>
      <c r="Y53" s="445">
        <f>IFERROR(INDEX('QoL DATA'!$C$17:$WWU$96,MATCH($B53,'QoL DATA'!$A$17:$A$96,0),MATCH(Y$3,'QoL DATA'!$C$16:$WWU$16,0)),"-")</f>
        <v>25.7</v>
      </c>
      <c r="Z53" s="445">
        <f>IFERROR(INDEX('QoL DATA'!$C$17:$WWU$96,MATCH($B53,'QoL DATA'!$A$17:$A$96,0),MATCH(Z$3,'QoL DATA'!$C$16:$WWU$16,0)),"-")</f>
        <v>2.0837504170837504</v>
      </c>
      <c r="AA53" s="444">
        <f>IFERROR(INDEX('QoL DATA'!$C$17:$WWU$96,MATCH($B53,'QoL DATA'!$A$17:$A$96,0),MATCH(AA$3,'QoL DATA'!$C$16:$WWU$16,0)),"-")</f>
        <v>2.8901734104046244</v>
      </c>
      <c r="AB53" s="444">
        <f>IFERROR(INDEX('QoL DATA'!$C$17:$WWU$96,MATCH($B53,'QoL DATA'!$A$17:$A$96,0),MATCH(AB$3,'QoL DATA'!$C$16:$WWU$16,0)),"-")</f>
        <v>32.813370473537603</v>
      </c>
      <c r="AC53" s="444">
        <f>IFERROR(INDEX('QoL DATA'!$C$17:$WWU$96,MATCH($B53,'QoL DATA'!$A$17:$A$96,0),MATCH(AC$3,'QoL DATA'!$C$16:$WWU$16,0)),"-")</f>
        <v>14.5</v>
      </c>
      <c r="AD53" s="444">
        <f>IFERROR(INDEX('QoL DATA'!$C$17:$WWU$96,MATCH($B53,'QoL DATA'!$A$17:$A$96,0),MATCH(AD$3,'QoL DATA'!$C$16:$WWU$16,0)),"-")</f>
        <v>24.3</v>
      </c>
      <c r="AE53" s="444">
        <f>IFERROR(INDEX('QoL DATA'!$C$17:$WWU$96,MATCH($B53,'QoL DATA'!$A$17:$A$96,0),MATCH(AE$3,'QoL DATA'!$C$16:$WWU$16,0)),"-")</f>
        <v>144.1</v>
      </c>
      <c r="AF53" s="444">
        <f>IFERROR(INDEX('QoL DATA'!$C$17:$WWU$96,MATCH($B53,'QoL DATA'!$A$17:$A$96,0),MATCH(AF$3,'QoL DATA'!$C$16:$WWU$16,0)),"-")</f>
        <v>1.4105263157894736</v>
      </c>
      <c r="AG53" s="446">
        <f>IFERROR(INDEX('QoL DATA'!$C$17:$WWU$96,MATCH($B53,'QoL DATA'!$A$17:$A$96,0),MATCH(AG$3,'QoL DATA'!$C$16:$WWU$16,0)),"-")</f>
        <v>9.98</v>
      </c>
      <c r="AH53" s="445">
        <f>IFERROR(INDEX('QoL DATA'!$C$17:$WWU$96,MATCH($B53,'QoL DATA'!$A$17:$A$96,0),MATCH(AH$3,'QoL DATA'!$C$16:$WWU$16,0)),"-")</f>
        <v>17.5</v>
      </c>
      <c r="AI53" s="445">
        <f>IFERROR(INDEX('QoL DATA'!$C$17:$WWU$96,MATCH($B53,'QoL DATA'!$A$17:$A$96,0),MATCH(AI$3,'QoL DATA'!$C$16:$WWU$16,0)),"-")</f>
        <v>17.5</v>
      </c>
      <c r="AJ53" s="445">
        <f>IFERROR(INDEX('QoL DATA'!$C$17:$WWU$96,MATCH($B53,'QoL DATA'!$A$17:$A$96,0),MATCH(AJ$3,'QoL DATA'!$C$16:$WWU$16,0)),"-")</f>
        <v>54.2</v>
      </c>
      <c r="AK53" s="445">
        <f>IFERROR(INDEX('QoL DATA'!$C$17:$WWU$96,MATCH($B53,'QoL DATA'!$A$17:$A$96,0),MATCH(AK$3,'QoL DATA'!$C$16:$WWU$16,0)),"-")</f>
        <v>13.654143786319773</v>
      </c>
      <c r="AL53" s="445" t="str">
        <f>IFERROR(INDEX('QoL DATA'!$C$17:$WWU$96,MATCH($B53,'QoL DATA'!$A$17:$A$96,0),MATCH(AL$3,'QoL DATA'!$C$16:$WWU$16,0)),"-")</f>
        <v>-</v>
      </c>
      <c r="AM53" s="445" t="str">
        <f>IFERROR(INDEX('QoL DATA'!$C$17:$WWU$96,MATCH($B53,'QoL DATA'!$A$17:$A$96,0),MATCH(AM$3,'QoL DATA'!$C$16:$WWU$16,0)),"-")</f>
        <v>-</v>
      </c>
      <c r="AN53" s="445">
        <f>IFERROR(INDEX('QoL DATA'!$C$17:$WWU$96,MATCH($B53,'QoL DATA'!$A$17:$A$96,0),MATCH(AN$3,'QoL DATA'!$C$16:$WWU$16,0)),"-")</f>
        <v>36.799999999999997</v>
      </c>
      <c r="AO53" s="445">
        <f>IFERROR(INDEX('QoL DATA'!$C$17:$WWU$96,MATCH($B53,'QoL DATA'!$A$17:$A$96,0),MATCH(AO$3,'QoL DATA'!$C$16:$WWU$16,0)),"-")</f>
        <v>67</v>
      </c>
      <c r="AP53" s="445">
        <f>IFERROR(INDEX('QoL DATA'!$C$17:$WWU$96,MATCH($B53,'QoL DATA'!$A$17:$A$96,0),MATCH(AP$3,'QoL DATA'!$C$16:$WWU$16,0)),"-")</f>
        <v>35</v>
      </c>
    </row>
    <row r="54" spans="1:42" s="484" customFormat="1">
      <c r="A54" s="482" t="str">
        <f>TQoL_Indexes!A31</f>
        <v>Sarrià</v>
      </c>
      <c r="B54" s="483">
        <f>TQoL_Indexes!B31</f>
        <v>23</v>
      </c>
      <c r="C54" s="443">
        <f>IFERROR(INDEX('QoL DATA'!$C$17:$WWU$96,MATCH($B54,'QoL DATA'!$A$17:$A$96,0),MATCH(C$3,'QoL DATA'!$C$16:$WWU$16,0)),"-")</f>
        <v>5.3541831441586307E-2</v>
      </c>
      <c r="D54" s="444">
        <f>IFERROR(INDEX('QoL DATA'!$C$17:$WWU$96,MATCH($B54,'QoL DATA'!$A$17:$A$96,0),MATCH(D$3,'QoL DATA'!$C$16:$WWU$16,0)),"-")</f>
        <v>0.29969999999999997</v>
      </c>
      <c r="E54" s="445">
        <f>IFERROR(INDEX('QoL DATA'!$C$17:$WWU$96,MATCH($B54,'QoL DATA'!$A$17:$A$96,0),MATCH(E$3,'QoL DATA'!$C$16:$WWU$16,0)),"-")</f>
        <v>0.108</v>
      </c>
      <c r="F54" s="445">
        <f>IFERROR(INDEX('QoL DATA'!$C$17:$WWU$96,MATCH($B54,'QoL DATA'!$A$17:$A$96,0),MATCH(F$3,'QoL DATA'!$C$16:$WWU$16,0)),"-")</f>
        <v>9.1965399308330753E-2</v>
      </c>
      <c r="G54" s="445">
        <f>IFERROR(INDEX('QoL DATA'!$C$17:$WWU$96,MATCH($B54,'QoL DATA'!$A$17:$A$96,0),MATCH(G$3,'QoL DATA'!$C$16:$WWU$16,0)),"-")</f>
        <v>2.173311675196871E-2</v>
      </c>
      <c r="H54" s="445">
        <f>IFERROR(INDEX('QoL DATA'!$C$17:$WWU$96,MATCH($B54,'QoL DATA'!$A$17:$A$96,0),MATCH(H$3,'QoL DATA'!$C$16:$WWU$16,0)),"-")</f>
        <v>0.71470327990880389</v>
      </c>
      <c r="I54" s="445">
        <f>IFERROR(INDEX('QoL DATA'!$C$17:$WWU$96,MATCH($B54,'QoL DATA'!$A$17:$A$96,0),MATCH(I$3,'QoL DATA'!$C$16:$WWU$16,0)),"-")</f>
        <v>0.20704285108188375</v>
      </c>
      <c r="J54" s="445">
        <f>IFERROR(INDEX('QoL DATA'!$C$17:$WWU$96,MATCH($B54,'QoL DATA'!$A$17:$A$96,0),MATCH(J$3,'QoL DATA'!$C$16:$WWU$16,0)),"-")</f>
        <v>8.4176702060554082E-2</v>
      </c>
      <c r="K54" s="445">
        <f>IFERROR(INDEX('QoL DATA'!$C$17:$WWU$96,MATCH($B54,'QoL DATA'!$A$17:$A$96,0),MATCH(K$3,'QoL DATA'!$C$16:$WWU$16,0)),"-")</f>
        <v>5.0482726532511339E-2</v>
      </c>
      <c r="L54" s="445">
        <f>IFERROR(INDEX('QoL DATA'!$C$17:$WWU$96,MATCH($B54,'QoL DATA'!$A$17:$A$96,0),MATCH(L$3,'QoL DATA'!$C$16:$WWU$16,0)),"-")</f>
        <v>13.3422393062616</v>
      </c>
      <c r="M54" s="445">
        <f>IFERROR(INDEX('QoL DATA'!$C$17:$WWU$96,MATCH($B54,'QoL DATA'!$A$17:$A$96,0),MATCH(M$3,'QoL DATA'!$C$16:$WWU$16,0)),"-")</f>
        <v>4.2259688968995492E-2</v>
      </c>
      <c r="N54" s="445">
        <f>IFERROR(INDEX('QoL DATA'!$C$17:$WWU$96,MATCH($B54,'QoL DATA'!$A$17:$A$96,0),MATCH(N$3,'QoL DATA'!$C$16:$WWU$16,0)),"-")</f>
        <v>9.1</v>
      </c>
      <c r="O54" s="445">
        <f>IFERROR(INDEX('QoL DATA'!$C$17:$WWU$96,MATCH($B54,'QoL DATA'!$A$17:$A$96,0),MATCH(O$3,'QoL DATA'!$C$16:$WWU$16,0)),"-")</f>
        <v>0.22600000000000001</v>
      </c>
      <c r="P54" s="445" t="str">
        <f>IFERROR(INDEX('QoL DATA'!$C$17:$WWU$96,MATCH($B54,'QoL DATA'!$A$17:$A$96,0),MATCH(P$3,'QoL DATA'!$C$16:$WWU$16,0)),"-")</f>
        <v>-</v>
      </c>
      <c r="Q54" s="445">
        <f>IFERROR(INDEX('QoL DATA'!$C$17:$WWU$96,MATCH($B54,'QoL DATA'!$A$17:$A$96,0),MATCH(Q$3,'QoL DATA'!$C$16:$WWU$16,0)),"-")</f>
        <v>82.8</v>
      </c>
      <c r="R54" s="445">
        <f>IFERROR(INDEX('QoL DATA'!$C$17:$WWU$96,MATCH($B54,'QoL DATA'!$A$17:$A$96,0),MATCH(R$3,'QoL DATA'!$C$16:$WWU$16,0)),"-")</f>
        <v>220.2</v>
      </c>
      <c r="S54" s="445">
        <f>IFERROR(INDEX('QoL DATA'!$C$17:$WWU$96,MATCH($B54,'QoL DATA'!$A$17:$A$96,0),MATCH(S$3,'QoL DATA'!$C$16:$WWU$16,0)),"-")</f>
        <v>4.5999999999999996</v>
      </c>
      <c r="T54" s="445">
        <f>IFERROR(INDEX('QoL DATA'!$C$17:$WWU$96,MATCH($B54,'QoL DATA'!$A$17:$A$96,0),MATCH(T$3,'QoL DATA'!$C$16:$WWU$16,0)),"-")</f>
        <v>9.5</v>
      </c>
      <c r="U54" s="445">
        <f>IFERROR(INDEX('QoL DATA'!$C$17:$WWU$96,MATCH($B54,'QoL DATA'!$A$17:$A$96,0),MATCH(U$3,'QoL DATA'!$C$16:$WWU$16,0)),"-")</f>
        <v>12.2</v>
      </c>
      <c r="V54" s="445">
        <f>IFERROR(INDEX('QoL DATA'!$C$17:$WWU$96,MATCH($B54,'QoL DATA'!$A$17:$A$96,0),MATCH(V$3,'QoL DATA'!$C$16:$WWU$16,0)),"-")</f>
        <v>10.5</v>
      </c>
      <c r="W54" s="445">
        <f>IFERROR(INDEX('QoL DATA'!$C$17:$WWU$96,MATCH($B54,'QoL DATA'!$A$17:$A$96,0),MATCH(W$3,'QoL DATA'!$C$16:$WWU$16,0)),"-")</f>
        <v>78</v>
      </c>
      <c r="X54" s="445">
        <f>IFERROR(INDEX('QoL DATA'!$C$17:$WWU$96,MATCH($B54,'QoL DATA'!$A$17:$A$96,0),MATCH(X$3,'QoL DATA'!$C$16:$WWU$16,0)),"-")</f>
        <v>0</v>
      </c>
      <c r="Y54" s="445">
        <f>IFERROR(INDEX('QoL DATA'!$C$17:$WWU$96,MATCH($B54,'QoL DATA'!$A$17:$A$96,0),MATCH(Y$3,'QoL DATA'!$C$16:$WWU$16,0)),"-")</f>
        <v>25.7</v>
      </c>
      <c r="Z54" s="445">
        <f>IFERROR(INDEX('QoL DATA'!$C$17:$WWU$96,MATCH($B54,'QoL DATA'!$A$17:$A$96,0),MATCH(Z$3,'QoL DATA'!$C$16:$WWU$16,0)),"-")</f>
        <v>2.0837504170837504</v>
      </c>
      <c r="AA54" s="444">
        <f>IFERROR(INDEX('QoL DATA'!$C$17:$WWU$96,MATCH($B54,'QoL DATA'!$A$17:$A$96,0),MATCH(AA$3,'QoL DATA'!$C$16:$WWU$16,0)),"-")</f>
        <v>3.0902022797654345</v>
      </c>
      <c r="AB54" s="444">
        <f>IFERROR(INDEX('QoL DATA'!$C$17:$WWU$96,MATCH($B54,'QoL DATA'!$A$17:$A$96,0),MATCH(AB$3,'QoL DATA'!$C$16:$WWU$16,0)),"-")</f>
        <v>35.750864165919857</v>
      </c>
      <c r="AC54" s="444">
        <f>IFERROR(INDEX('QoL DATA'!$C$17:$WWU$96,MATCH($B54,'QoL DATA'!$A$17:$A$96,0),MATCH(AC$3,'QoL DATA'!$C$16:$WWU$16,0)),"-")</f>
        <v>7.3</v>
      </c>
      <c r="AD54" s="444">
        <f>IFERROR(INDEX('QoL DATA'!$C$17:$WWU$96,MATCH($B54,'QoL DATA'!$A$17:$A$96,0),MATCH(AD$3,'QoL DATA'!$C$16:$WWU$16,0)),"-")</f>
        <v>20.5</v>
      </c>
      <c r="AE54" s="444">
        <f>IFERROR(INDEX('QoL DATA'!$C$17:$WWU$96,MATCH($B54,'QoL DATA'!$A$17:$A$96,0),MATCH(AE$3,'QoL DATA'!$C$16:$WWU$16,0)),"-")</f>
        <v>193.6</v>
      </c>
      <c r="AF54" s="444">
        <f>IFERROR(INDEX('QoL DATA'!$C$17:$WWU$96,MATCH($B54,'QoL DATA'!$A$17:$A$96,0),MATCH(AF$3,'QoL DATA'!$C$16:$WWU$16,0)),"-")</f>
        <v>2.9828753484667461</v>
      </c>
      <c r="AG54" s="446">
        <f>IFERROR(INDEX('QoL DATA'!$C$17:$WWU$96,MATCH($B54,'QoL DATA'!$A$17:$A$96,0),MATCH(AG$3,'QoL DATA'!$C$16:$WWU$16,0)),"-")</f>
        <v>19.23</v>
      </c>
      <c r="AH54" s="445">
        <f>IFERROR(INDEX('QoL DATA'!$C$17:$WWU$96,MATCH($B54,'QoL DATA'!$A$17:$A$96,0),MATCH(AH$3,'QoL DATA'!$C$16:$WWU$16,0)),"-")</f>
        <v>42.5</v>
      </c>
      <c r="AI54" s="445">
        <f>IFERROR(INDEX('QoL DATA'!$C$17:$WWU$96,MATCH($B54,'QoL DATA'!$A$17:$A$96,0),MATCH(AI$3,'QoL DATA'!$C$16:$WWU$16,0)),"-")</f>
        <v>27.5</v>
      </c>
      <c r="AJ54" s="445">
        <f>IFERROR(INDEX('QoL DATA'!$C$17:$WWU$96,MATCH($B54,'QoL DATA'!$A$17:$A$96,0),MATCH(AJ$3,'QoL DATA'!$C$16:$WWU$16,0)),"-")</f>
        <v>197</v>
      </c>
      <c r="AK54" s="445">
        <f>IFERROR(INDEX('QoL DATA'!$C$17:$WWU$96,MATCH($B54,'QoL DATA'!$A$17:$A$96,0),MATCH(AK$3,'QoL DATA'!$C$16:$WWU$16,0)),"-")</f>
        <v>13.654143786319773</v>
      </c>
      <c r="AL54" s="445" t="str">
        <f>IFERROR(INDEX('QoL DATA'!$C$17:$WWU$96,MATCH($B54,'QoL DATA'!$A$17:$A$96,0),MATCH(AL$3,'QoL DATA'!$C$16:$WWU$16,0)),"-")</f>
        <v>-</v>
      </c>
      <c r="AM54" s="445" t="str">
        <f>IFERROR(INDEX('QoL DATA'!$C$17:$WWU$96,MATCH($B54,'QoL DATA'!$A$17:$A$96,0),MATCH(AM$3,'QoL DATA'!$C$16:$WWU$16,0)),"-")</f>
        <v>-</v>
      </c>
      <c r="AN54" s="445">
        <f>IFERROR(INDEX('QoL DATA'!$C$17:$WWU$96,MATCH($B54,'QoL DATA'!$A$17:$A$96,0),MATCH(AN$3,'QoL DATA'!$C$16:$WWU$16,0)),"-")</f>
        <v>33.299999999999997</v>
      </c>
      <c r="AO54" s="445">
        <f>IFERROR(INDEX('QoL DATA'!$C$17:$WWU$96,MATCH($B54,'QoL DATA'!$A$17:$A$96,0),MATCH(AO$3,'QoL DATA'!$C$16:$WWU$16,0)),"-")</f>
        <v>65</v>
      </c>
      <c r="AP54" s="445">
        <f>IFERROR(INDEX('QoL DATA'!$C$17:$WWU$96,MATCH($B54,'QoL DATA'!$A$17:$A$96,0),MATCH(AP$3,'QoL DATA'!$C$16:$WWU$16,0)),"-")</f>
        <v>346</v>
      </c>
    </row>
    <row r="55" spans="1:42" s="484" customFormat="1">
      <c r="A55" s="482" t="str">
        <f>TQoL_Indexes!A32</f>
        <v>les Tres Torres</v>
      </c>
      <c r="B55" s="483">
        <f>TQoL_Indexes!B32</f>
        <v>24</v>
      </c>
      <c r="C55" s="443">
        <f>IFERROR(INDEX('QoL DATA'!$C$17:$WWU$96,MATCH($B55,'QoL DATA'!$A$17:$A$96,0),MATCH(C$3,'QoL DATA'!$C$16:$WWU$16,0)),"-")</f>
        <v>5.3541831441586307E-2</v>
      </c>
      <c r="D55" s="444">
        <f>IFERROR(INDEX('QoL DATA'!$C$17:$WWU$96,MATCH($B55,'QoL DATA'!$A$17:$A$96,0),MATCH(D$3,'QoL DATA'!$C$16:$WWU$16,0)),"-")</f>
        <v>0.14019999999999999</v>
      </c>
      <c r="E55" s="445">
        <f>IFERROR(INDEX('QoL DATA'!$C$17:$WWU$96,MATCH($B55,'QoL DATA'!$A$17:$A$96,0),MATCH(E$3,'QoL DATA'!$C$16:$WWU$16,0)),"-")</f>
        <v>0.12</v>
      </c>
      <c r="F55" s="445">
        <f>IFERROR(INDEX('QoL DATA'!$C$17:$WWU$96,MATCH($B55,'QoL DATA'!$A$17:$A$96,0),MATCH(F$3,'QoL DATA'!$C$16:$WWU$16,0)),"-")</f>
        <v>3.5102624046210312E-2</v>
      </c>
      <c r="G55" s="445">
        <f>IFERROR(INDEX('QoL DATA'!$C$17:$WWU$96,MATCH($B55,'QoL DATA'!$A$17:$A$96,0),MATCH(G$3,'QoL DATA'!$C$16:$WWU$16,0)),"-")</f>
        <v>4.5322517180901863E-2</v>
      </c>
      <c r="H55" s="445">
        <f>IFERROR(INDEX('QoL DATA'!$C$17:$WWU$96,MATCH($B55,'QoL DATA'!$A$17:$A$96,0),MATCH(H$3,'QoL DATA'!$C$16:$WWU$16,0)),"-")</f>
        <v>0.90764103487377823</v>
      </c>
      <c r="I55" s="445">
        <f>IFERROR(INDEX('QoL DATA'!$C$17:$WWU$96,MATCH($B55,'QoL DATA'!$A$17:$A$96,0),MATCH(I$3,'QoL DATA'!$C$16:$WWU$16,0)),"-")</f>
        <v>0.16669597327237559</v>
      </c>
      <c r="J55" s="445">
        <f>IFERROR(INDEX('QoL DATA'!$C$17:$WWU$96,MATCH($B55,'QoL DATA'!$A$17:$A$96,0),MATCH(J$3,'QoL DATA'!$C$16:$WWU$16,0)),"-")</f>
        <v>7.7030813248029142E-2</v>
      </c>
      <c r="K55" s="445">
        <f>IFERROR(INDEX('QoL DATA'!$C$17:$WWU$96,MATCH($B55,'QoL DATA'!$A$17:$A$96,0),MATCH(K$3,'QoL DATA'!$C$16:$WWU$16,0)),"-")</f>
        <v>2.6079913606911448E-2</v>
      </c>
      <c r="L55" s="445">
        <f>IFERROR(INDEX('QoL DATA'!$C$17:$WWU$96,MATCH($B55,'QoL DATA'!$A$17:$A$96,0),MATCH(L$3,'QoL DATA'!$C$16:$WWU$16,0)),"-")</f>
        <v>8.8860411965500603</v>
      </c>
      <c r="M55" s="445">
        <f>IFERROR(INDEX('QoL DATA'!$C$17:$WWU$96,MATCH($B55,'QoL DATA'!$A$17:$A$96,0),MATCH(M$3,'QoL DATA'!$C$16:$WWU$16,0)),"-")</f>
        <v>2.1140401927978291E-2</v>
      </c>
      <c r="N55" s="445">
        <f>IFERROR(INDEX('QoL DATA'!$C$17:$WWU$96,MATCH($B55,'QoL DATA'!$A$17:$A$96,0),MATCH(N$3,'QoL DATA'!$C$16:$WWU$16,0)),"-")</f>
        <v>1.2</v>
      </c>
      <c r="O55" s="445">
        <f>IFERROR(INDEX('QoL DATA'!$C$17:$WWU$96,MATCH($B55,'QoL DATA'!$A$17:$A$96,0),MATCH(O$3,'QoL DATA'!$C$16:$WWU$16,0)),"-")</f>
        <v>0.17199999999999999</v>
      </c>
      <c r="P55" s="445" t="str">
        <f>IFERROR(INDEX('QoL DATA'!$C$17:$WWU$96,MATCH($B55,'QoL DATA'!$A$17:$A$96,0),MATCH(P$3,'QoL DATA'!$C$16:$WWU$16,0)),"-")</f>
        <v>-</v>
      </c>
      <c r="Q55" s="445">
        <f>IFERROR(INDEX('QoL DATA'!$C$17:$WWU$96,MATCH($B55,'QoL DATA'!$A$17:$A$96,0),MATCH(Q$3,'QoL DATA'!$C$16:$WWU$16,0)),"-")</f>
        <v>84.3</v>
      </c>
      <c r="R55" s="445">
        <f>IFERROR(INDEX('QoL DATA'!$C$17:$WWU$96,MATCH($B55,'QoL DATA'!$A$17:$A$96,0),MATCH(R$3,'QoL DATA'!$C$16:$WWU$16,0)),"-")</f>
        <v>193.5</v>
      </c>
      <c r="S55" s="445">
        <f>IFERROR(INDEX('QoL DATA'!$C$17:$WWU$96,MATCH($B55,'QoL DATA'!$A$17:$A$96,0),MATCH(S$3,'QoL DATA'!$C$16:$WWU$16,0)),"-")</f>
        <v>4.4000000000000004</v>
      </c>
      <c r="T55" s="445">
        <f>IFERROR(INDEX('QoL DATA'!$C$17:$WWU$96,MATCH($B55,'QoL DATA'!$A$17:$A$96,0),MATCH(T$3,'QoL DATA'!$C$16:$WWU$16,0)),"-")</f>
        <v>6.1</v>
      </c>
      <c r="U55" s="445">
        <f>IFERROR(INDEX('QoL DATA'!$C$17:$WWU$96,MATCH($B55,'QoL DATA'!$A$17:$A$96,0),MATCH(U$3,'QoL DATA'!$C$16:$WWU$16,0)),"-")</f>
        <v>4.0999999999999996</v>
      </c>
      <c r="V55" s="445">
        <f>IFERROR(INDEX('QoL DATA'!$C$17:$WWU$96,MATCH($B55,'QoL DATA'!$A$17:$A$96,0),MATCH(V$3,'QoL DATA'!$C$16:$WWU$16,0)),"-")</f>
        <v>10.5</v>
      </c>
      <c r="W55" s="445">
        <f>IFERROR(INDEX('QoL DATA'!$C$17:$WWU$96,MATCH($B55,'QoL DATA'!$A$17:$A$96,0),MATCH(W$3,'QoL DATA'!$C$16:$WWU$16,0)),"-")</f>
        <v>168.5</v>
      </c>
      <c r="X55" s="445">
        <f>IFERROR(INDEX('QoL DATA'!$C$17:$WWU$96,MATCH($B55,'QoL DATA'!$A$17:$A$96,0),MATCH(X$3,'QoL DATA'!$C$16:$WWU$16,0)),"-")</f>
        <v>0</v>
      </c>
      <c r="Y55" s="445">
        <f>IFERROR(INDEX('QoL DATA'!$C$17:$WWU$96,MATCH($B55,'QoL DATA'!$A$17:$A$96,0),MATCH(Y$3,'QoL DATA'!$C$16:$WWU$16,0)),"-")</f>
        <v>25.7</v>
      </c>
      <c r="Z55" s="445">
        <f>IFERROR(INDEX('QoL DATA'!$C$17:$WWU$96,MATCH($B55,'QoL DATA'!$A$17:$A$96,0),MATCH(Z$3,'QoL DATA'!$C$16:$WWU$16,0)),"-")</f>
        <v>2.0837504170837504</v>
      </c>
      <c r="AA55" s="444">
        <f>IFERROR(INDEX('QoL DATA'!$C$17:$WWU$96,MATCH($B55,'QoL DATA'!$A$17:$A$96,0),MATCH(AA$3,'QoL DATA'!$C$16:$WWU$16,0)),"-")</f>
        <v>3.4323367427222657</v>
      </c>
      <c r="AB55" s="444">
        <f>IFERROR(INDEX('QoL DATA'!$C$17:$WWU$96,MATCH($B55,'QoL DATA'!$A$17:$A$96,0),MATCH(AB$3,'QoL DATA'!$C$16:$WWU$16,0)),"-")</f>
        <v>32.86611058560495</v>
      </c>
      <c r="AC55" s="444">
        <f>IFERROR(INDEX('QoL DATA'!$C$17:$WWU$96,MATCH($B55,'QoL DATA'!$A$17:$A$96,0),MATCH(AC$3,'QoL DATA'!$C$16:$WWU$16,0)),"-")</f>
        <v>0.8</v>
      </c>
      <c r="AD55" s="444">
        <f>IFERROR(INDEX('QoL DATA'!$C$17:$WWU$96,MATCH($B55,'QoL DATA'!$A$17:$A$96,0),MATCH(AD$3,'QoL DATA'!$C$16:$WWU$16,0)),"-")</f>
        <v>16.899999999999999</v>
      </c>
      <c r="AE55" s="444">
        <f>IFERROR(INDEX('QoL DATA'!$C$17:$WWU$96,MATCH($B55,'QoL DATA'!$A$17:$A$96,0),MATCH(AE$3,'QoL DATA'!$C$16:$WWU$16,0)),"-")</f>
        <v>215.8</v>
      </c>
      <c r="AF55" s="444">
        <f>IFERROR(INDEX('QoL DATA'!$C$17:$WWU$96,MATCH($B55,'QoL DATA'!$A$17:$A$96,0),MATCH(AF$3,'QoL DATA'!$C$16:$WWU$16,0)),"-")</f>
        <v>2.8311486203387801</v>
      </c>
      <c r="AG55" s="446">
        <f>IFERROR(INDEX('QoL DATA'!$C$17:$WWU$96,MATCH($B55,'QoL DATA'!$A$17:$A$96,0),MATCH(AG$3,'QoL DATA'!$C$16:$WWU$16,0)),"-")</f>
        <v>22.470000000000002</v>
      </c>
      <c r="AH55" s="445">
        <f>IFERROR(INDEX('QoL DATA'!$C$17:$WWU$96,MATCH($B55,'QoL DATA'!$A$17:$A$96,0),MATCH(AH$3,'QoL DATA'!$C$16:$WWU$16,0)),"-")</f>
        <v>52.5</v>
      </c>
      <c r="AI55" s="445">
        <f>IFERROR(INDEX('QoL DATA'!$C$17:$WWU$96,MATCH($B55,'QoL DATA'!$A$17:$A$96,0),MATCH(AI$3,'QoL DATA'!$C$16:$WWU$16,0)),"-")</f>
        <v>27.5</v>
      </c>
      <c r="AJ55" s="445">
        <f>IFERROR(INDEX('QoL DATA'!$C$17:$WWU$96,MATCH($B55,'QoL DATA'!$A$17:$A$96,0),MATCH(AJ$3,'QoL DATA'!$C$16:$WWU$16,0)),"-")</f>
        <v>53.7</v>
      </c>
      <c r="AK55" s="445">
        <f>IFERROR(INDEX('QoL DATA'!$C$17:$WWU$96,MATCH($B55,'QoL DATA'!$A$17:$A$96,0),MATCH(AK$3,'QoL DATA'!$C$16:$WWU$16,0)),"-")</f>
        <v>13.654143786319773</v>
      </c>
      <c r="AL55" s="445" t="str">
        <f>IFERROR(INDEX('QoL DATA'!$C$17:$WWU$96,MATCH($B55,'QoL DATA'!$A$17:$A$96,0),MATCH(AL$3,'QoL DATA'!$C$16:$WWU$16,0)),"-")</f>
        <v>-</v>
      </c>
      <c r="AM55" s="445" t="str">
        <f>IFERROR(INDEX('QoL DATA'!$C$17:$WWU$96,MATCH($B55,'QoL DATA'!$A$17:$A$96,0),MATCH(AM$3,'QoL DATA'!$C$16:$WWU$16,0)),"-")</f>
        <v>-</v>
      </c>
      <c r="AN55" s="445">
        <f>IFERROR(INDEX('QoL DATA'!$C$17:$WWU$96,MATCH($B55,'QoL DATA'!$A$17:$A$96,0),MATCH(AN$3,'QoL DATA'!$C$16:$WWU$16,0)),"-")</f>
        <v>31.7</v>
      </c>
      <c r="AO55" s="445">
        <f>IFERROR(INDEX('QoL DATA'!$C$17:$WWU$96,MATCH($B55,'QoL DATA'!$A$17:$A$96,0),MATCH(AO$3,'QoL DATA'!$C$16:$WWU$16,0)),"-")</f>
        <v>38</v>
      </c>
      <c r="AP55" s="445">
        <f>IFERROR(INDEX('QoL DATA'!$C$17:$WWU$96,MATCH($B55,'QoL DATA'!$A$17:$A$96,0),MATCH(AP$3,'QoL DATA'!$C$16:$WWU$16,0)),"-")</f>
        <v>117</v>
      </c>
    </row>
    <row r="56" spans="1:42" s="484" customFormat="1">
      <c r="A56" s="482" t="str">
        <f>TQoL_Indexes!A33</f>
        <v>Sant Gervasi - la Bonanova</v>
      </c>
      <c r="B56" s="483">
        <f>TQoL_Indexes!B33</f>
        <v>25</v>
      </c>
      <c r="C56" s="443">
        <f>IFERROR(INDEX('QoL DATA'!$C$17:$WWU$96,MATCH($B56,'QoL DATA'!$A$17:$A$96,0),MATCH(C$3,'QoL DATA'!$C$16:$WWU$16,0)),"-")</f>
        <v>4.4017819261773443E-2</v>
      </c>
      <c r="D56" s="444">
        <f>IFERROR(INDEX('QoL DATA'!$C$17:$WWU$96,MATCH($B56,'QoL DATA'!$A$17:$A$96,0),MATCH(D$3,'QoL DATA'!$C$16:$WWU$16,0)),"-")</f>
        <v>0.1754</v>
      </c>
      <c r="E56" s="445">
        <f>IFERROR(INDEX('QoL DATA'!$C$17:$WWU$96,MATCH($B56,'QoL DATA'!$A$17:$A$96,0),MATCH(E$3,'QoL DATA'!$C$16:$WWU$16,0)),"-")</f>
        <v>0.09</v>
      </c>
      <c r="F56" s="445">
        <f>IFERROR(INDEX('QoL DATA'!$C$17:$WWU$96,MATCH($B56,'QoL DATA'!$A$17:$A$96,0),MATCH(F$3,'QoL DATA'!$C$16:$WWU$16,0)),"-")</f>
        <v>7.9563625529815121E-2</v>
      </c>
      <c r="G56" s="445">
        <f>IFERROR(INDEX('QoL DATA'!$C$17:$WWU$96,MATCH($B56,'QoL DATA'!$A$17:$A$96,0),MATCH(G$3,'QoL DATA'!$C$16:$WWU$16,0)),"-")</f>
        <v>3.3801874942295446E-2</v>
      </c>
      <c r="H56" s="445">
        <f>IFERROR(INDEX('QoL DATA'!$C$17:$WWU$96,MATCH($B56,'QoL DATA'!$A$17:$A$96,0),MATCH(H$3,'QoL DATA'!$C$16:$WWU$16,0)),"-")</f>
        <v>0.33617110628119312</v>
      </c>
      <c r="I56" s="445">
        <f>IFERROR(INDEX('QoL DATA'!$C$17:$WWU$96,MATCH($B56,'QoL DATA'!$A$17:$A$96,0),MATCH(I$3,'QoL DATA'!$C$16:$WWU$16,0)),"-")</f>
        <v>0.25486361296963461</v>
      </c>
      <c r="J56" s="445">
        <f>IFERROR(INDEX('QoL DATA'!$C$17:$WWU$96,MATCH($B56,'QoL DATA'!$A$17:$A$96,0),MATCH(J$3,'QoL DATA'!$C$16:$WWU$16,0)),"-")</f>
        <v>9.0439237392087618E-2</v>
      </c>
      <c r="K56" s="445">
        <f>IFERROR(INDEX('QoL DATA'!$C$17:$WWU$96,MATCH($B56,'QoL DATA'!$A$17:$A$96,0),MATCH(K$3,'QoL DATA'!$C$16:$WWU$16,0)),"-")</f>
        <v>4.7453874538745389E-2</v>
      </c>
      <c r="L56" s="445">
        <f>IFERROR(INDEX('QoL DATA'!$C$17:$WWU$96,MATCH($B56,'QoL DATA'!$A$17:$A$96,0),MATCH(L$3,'QoL DATA'!$C$16:$WWU$16,0)),"-")</f>
        <v>4.5344255634467299</v>
      </c>
      <c r="M56" s="445">
        <f>IFERROR(INDEX('QoL DATA'!$C$17:$WWU$96,MATCH($B56,'QoL DATA'!$A$17:$A$96,0),MATCH(M$3,'QoL DATA'!$C$16:$WWU$16,0)),"-")</f>
        <v>4.1758315081236383E-2</v>
      </c>
      <c r="N56" s="445">
        <f>IFERROR(INDEX('QoL DATA'!$C$17:$WWU$96,MATCH($B56,'QoL DATA'!$A$17:$A$96,0),MATCH(N$3,'QoL DATA'!$C$16:$WWU$16,0)),"-")</f>
        <v>2.2000000000000002</v>
      </c>
      <c r="O56" s="445">
        <f>IFERROR(INDEX('QoL DATA'!$C$17:$WWU$96,MATCH($B56,'QoL DATA'!$A$17:$A$96,0),MATCH(O$3,'QoL DATA'!$C$16:$WWU$16,0)),"-")</f>
        <v>0.20100000000000001</v>
      </c>
      <c r="P56" s="445" t="str">
        <f>IFERROR(INDEX('QoL DATA'!$C$17:$WWU$96,MATCH($B56,'QoL DATA'!$A$17:$A$96,0),MATCH(P$3,'QoL DATA'!$C$16:$WWU$16,0)),"-")</f>
        <v>-</v>
      </c>
      <c r="Q56" s="445">
        <f>IFERROR(INDEX('QoL DATA'!$C$17:$WWU$96,MATCH($B56,'QoL DATA'!$A$17:$A$96,0),MATCH(Q$3,'QoL DATA'!$C$16:$WWU$16,0)),"-")</f>
        <v>82.3</v>
      </c>
      <c r="R56" s="445">
        <f>IFERROR(INDEX('QoL DATA'!$C$17:$WWU$96,MATCH($B56,'QoL DATA'!$A$17:$A$96,0),MATCH(R$3,'QoL DATA'!$C$16:$WWU$16,0)),"-")</f>
        <v>200.9</v>
      </c>
      <c r="S56" s="445">
        <f>IFERROR(INDEX('QoL DATA'!$C$17:$WWU$96,MATCH($B56,'QoL DATA'!$A$17:$A$96,0),MATCH(S$3,'QoL DATA'!$C$16:$WWU$16,0)),"-")</f>
        <v>4.9000000000000004</v>
      </c>
      <c r="T56" s="445">
        <f>IFERROR(INDEX('QoL DATA'!$C$17:$WWU$96,MATCH($B56,'QoL DATA'!$A$17:$A$96,0),MATCH(T$3,'QoL DATA'!$C$16:$WWU$16,0)),"-")</f>
        <v>7.9</v>
      </c>
      <c r="U56" s="445">
        <f>IFERROR(INDEX('QoL DATA'!$C$17:$WWU$96,MATCH($B56,'QoL DATA'!$A$17:$A$96,0),MATCH(U$3,'QoL DATA'!$C$16:$WWU$16,0)),"-")</f>
        <v>7.9</v>
      </c>
      <c r="V56" s="445">
        <f>IFERROR(INDEX('QoL DATA'!$C$17:$WWU$96,MATCH($B56,'QoL DATA'!$A$17:$A$96,0),MATCH(V$3,'QoL DATA'!$C$16:$WWU$16,0)),"-")</f>
        <v>10.5</v>
      </c>
      <c r="W56" s="445">
        <f>IFERROR(INDEX('QoL DATA'!$C$17:$WWU$96,MATCH($B56,'QoL DATA'!$A$17:$A$96,0),MATCH(W$3,'QoL DATA'!$C$16:$WWU$16,0)),"-")</f>
        <v>90</v>
      </c>
      <c r="X56" s="445">
        <f>IFERROR(INDEX('QoL DATA'!$C$17:$WWU$96,MATCH($B56,'QoL DATA'!$A$17:$A$96,0),MATCH(X$3,'QoL DATA'!$C$16:$WWU$16,0)),"-")</f>
        <v>0</v>
      </c>
      <c r="Y56" s="445">
        <f>IFERROR(INDEX('QoL DATA'!$C$17:$WWU$96,MATCH($B56,'QoL DATA'!$A$17:$A$96,0),MATCH(Y$3,'QoL DATA'!$C$16:$WWU$16,0)),"-")</f>
        <v>25.7</v>
      </c>
      <c r="Z56" s="445">
        <f>IFERROR(INDEX('QoL DATA'!$C$17:$WWU$96,MATCH($B56,'QoL DATA'!$A$17:$A$96,0),MATCH(Z$3,'QoL DATA'!$C$16:$WWU$16,0)),"-")</f>
        <v>2.0837504170837504</v>
      </c>
      <c r="AA56" s="444">
        <f>IFERROR(INDEX('QoL DATA'!$C$17:$WWU$96,MATCH($B56,'QoL DATA'!$A$17:$A$96,0),MATCH(AA$3,'QoL DATA'!$C$16:$WWU$16,0)),"-")</f>
        <v>3.7446052297537444</v>
      </c>
      <c r="AB56" s="444">
        <f>IFERROR(INDEX('QoL DATA'!$C$17:$WWU$96,MATCH($B56,'QoL DATA'!$A$17:$A$96,0),MATCH(AB$3,'QoL DATA'!$C$16:$WWU$16,0)),"-")</f>
        <v>34.275055112769202</v>
      </c>
      <c r="AC56" s="444">
        <f>IFERROR(INDEX('QoL DATA'!$C$17:$WWU$96,MATCH($B56,'QoL DATA'!$A$17:$A$96,0),MATCH(AC$3,'QoL DATA'!$C$16:$WWU$16,0)),"-")</f>
        <v>2</v>
      </c>
      <c r="AD56" s="444">
        <f>IFERROR(INDEX('QoL DATA'!$C$17:$WWU$96,MATCH($B56,'QoL DATA'!$A$17:$A$96,0),MATCH(AD$3,'QoL DATA'!$C$16:$WWU$16,0)),"-")</f>
        <v>17</v>
      </c>
      <c r="AE56" s="444">
        <f>IFERROR(INDEX('QoL DATA'!$C$17:$WWU$96,MATCH($B56,'QoL DATA'!$A$17:$A$96,0),MATCH(AE$3,'QoL DATA'!$C$16:$WWU$16,0)),"-")</f>
        <v>184.6</v>
      </c>
      <c r="AF56" s="444">
        <f>IFERROR(INDEX('QoL DATA'!$C$17:$WWU$96,MATCH($B56,'QoL DATA'!$A$17:$A$96,0),MATCH(AF$3,'QoL DATA'!$C$16:$WWU$16,0)),"-")</f>
        <v>3.2392571715377785</v>
      </c>
      <c r="AG56" s="446">
        <f>IFERROR(INDEX('QoL DATA'!$C$17:$WWU$96,MATCH($B56,'QoL DATA'!$A$17:$A$96,0),MATCH(AG$3,'QoL DATA'!$C$16:$WWU$16,0)),"-")</f>
        <v>30.53</v>
      </c>
      <c r="AH56" s="445">
        <f>IFERROR(INDEX('QoL DATA'!$C$17:$WWU$96,MATCH($B56,'QoL DATA'!$A$17:$A$96,0),MATCH(AH$3,'QoL DATA'!$C$16:$WWU$16,0)),"-")</f>
        <v>42.5</v>
      </c>
      <c r="AI56" s="445">
        <f>IFERROR(INDEX('QoL DATA'!$C$17:$WWU$96,MATCH($B56,'QoL DATA'!$A$17:$A$96,0),MATCH(AI$3,'QoL DATA'!$C$16:$WWU$16,0)),"-")</f>
        <v>27.5</v>
      </c>
      <c r="AJ56" s="445">
        <f>IFERROR(INDEX('QoL DATA'!$C$17:$WWU$96,MATCH($B56,'QoL DATA'!$A$17:$A$96,0),MATCH(AJ$3,'QoL DATA'!$C$16:$WWU$16,0)),"-")</f>
        <v>155.30000000000001</v>
      </c>
      <c r="AK56" s="445">
        <f>IFERROR(INDEX('QoL DATA'!$C$17:$WWU$96,MATCH($B56,'QoL DATA'!$A$17:$A$96,0),MATCH(AK$3,'QoL DATA'!$C$16:$WWU$16,0)),"-")</f>
        <v>13.654143786319773</v>
      </c>
      <c r="AL56" s="445" t="str">
        <f>IFERROR(INDEX('QoL DATA'!$C$17:$WWU$96,MATCH($B56,'QoL DATA'!$A$17:$A$96,0),MATCH(AL$3,'QoL DATA'!$C$16:$WWU$16,0)),"-")</f>
        <v>-</v>
      </c>
      <c r="AM56" s="445" t="str">
        <f>IFERROR(INDEX('QoL DATA'!$C$17:$WWU$96,MATCH($B56,'QoL DATA'!$A$17:$A$96,0),MATCH(AM$3,'QoL DATA'!$C$16:$WWU$16,0)),"-")</f>
        <v>-</v>
      </c>
      <c r="AN56" s="445">
        <f>IFERROR(INDEX('QoL DATA'!$C$17:$WWU$96,MATCH($B56,'QoL DATA'!$A$17:$A$96,0),MATCH(AN$3,'QoL DATA'!$C$16:$WWU$16,0)),"-")</f>
        <v>35.4</v>
      </c>
      <c r="AO56" s="445">
        <f>IFERROR(INDEX('QoL DATA'!$C$17:$WWU$96,MATCH($B56,'QoL DATA'!$A$17:$A$96,0),MATCH(AO$3,'QoL DATA'!$C$16:$WWU$16,0)),"-")</f>
        <v>63</v>
      </c>
      <c r="AP56" s="445">
        <f>IFERROR(INDEX('QoL DATA'!$C$17:$WWU$96,MATCH($B56,'QoL DATA'!$A$17:$A$96,0),MATCH(AP$3,'QoL DATA'!$C$16:$WWU$16,0)),"-")</f>
        <v>269</v>
      </c>
    </row>
    <row r="57" spans="1:42" s="484" customFormat="1">
      <c r="A57" s="482" t="str">
        <f>TQoL_Indexes!A34</f>
        <v>Sant Gervasi - Galvany</v>
      </c>
      <c r="B57" s="483">
        <f>TQoL_Indexes!B34</f>
        <v>26</v>
      </c>
      <c r="C57" s="443">
        <f>IFERROR(INDEX('QoL DATA'!$C$17:$WWU$96,MATCH($B57,'QoL DATA'!$A$17:$A$96,0),MATCH(C$3,'QoL DATA'!$C$16:$WWU$16,0)),"-")</f>
        <v>5.3541831441586307E-2</v>
      </c>
      <c r="D57" s="444">
        <f>IFERROR(INDEX('QoL DATA'!$C$17:$WWU$96,MATCH($B57,'QoL DATA'!$A$17:$A$96,0),MATCH(D$3,'QoL DATA'!$C$16:$WWU$16,0)),"-")</f>
        <v>9.0200000000000002E-2</v>
      </c>
      <c r="E57" s="445">
        <f>IFERROR(INDEX('QoL DATA'!$C$17:$WWU$96,MATCH($B57,'QoL DATA'!$A$17:$A$96,0),MATCH(E$3,'QoL DATA'!$C$16:$WWU$16,0)),"-")</f>
        <v>8.6999999999999994E-2</v>
      </c>
      <c r="F57" s="445">
        <f>IFERROR(INDEX('QoL DATA'!$C$17:$WWU$96,MATCH($B57,'QoL DATA'!$A$17:$A$96,0),MATCH(F$3,'QoL DATA'!$C$16:$WWU$16,0)),"-")</f>
        <v>1.7634833935559435E-2</v>
      </c>
      <c r="G57" s="445">
        <f>IFERROR(INDEX('QoL DATA'!$C$17:$WWU$96,MATCH($B57,'QoL DATA'!$A$17:$A$96,0),MATCH(G$3,'QoL DATA'!$C$16:$WWU$16,0)),"-")</f>
        <v>9.7310624446290975E-2</v>
      </c>
      <c r="H57" s="445">
        <f>IFERROR(INDEX('QoL DATA'!$C$17:$WWU$96,MATCH($B57,'QoL DATA'!$A$17:$A$96,0),MATCH(H$3,'QoL DATA'!$C$16:$WWU$16,0)),"-")</f>
        <v>0.99514304608672055</v>
      </c>
      <c r="I57" s="445">
        <f>IFERROR(INDEX('QoL DATA'!$C$17:$WWU$96,MATCH($B57,'QoL DATA'!$A$17:$A$96,0),MATCH(I$3,'QoL DATA'!$C$16:$WWU$16,0)),"-")</f>
        <v>0.24881709903736335</v>
      </c>
      <c r="J57" s="445">
        <f>IFERROR(INDEX('QoL DATA'!$C$17:$WWU$96,MATCH($B57,'QoL DATA'!$A$17:$A$96,0),MATCH(J$3,'QoL DATA'!$C$16:$WWU$16,0)),"-")</f>
        <v>0.12446003924788984</v>
      </c>
      <c r="K57" s="445">
        <f>IFERROR(INDEX('QoL DATA'!$C$17:$WWU$96,MATCH($B57,'QoL DATA'!$A$17:$A$96,0),MATCH(K$3,'QoL DATA'!$C$16:$WWU$16,0)),"-")</f>
        <v>7.4674587558649919E-2</v>
      </c>
      <c r="L57" s="445">
        <f>IFERROR(INDEX('QoL DATA'!$C$17:$WWU$96,MATCH($B57,'QoL DATA'!$A$17:$A$96,0),MATCH(L$3,'QoL DATA'!$C$16:$WWU$16,0)),"-")</f>
        <v>10.989825223831399</v>
      </c>
      <c r="M57" s="445">
        <f>IFERROR(INDEX('QoL DATA'!$C$17:$WWU$96,MATCH($B57,'QoL DATA'!$A$17:$A$96,0),MATCH(M$3,'QoL DATA'!$C$16:$WWU$16,0)),"-")</f>
        <v>1.2716269504256989E-2</v>
      </c>
      <c r="N57" s="445">
        <f>IFERROR(INDEX('QoL DATA'!$C$17:$WWU$96,MATCH($B57,'QoL DATA'!$A$17:$A$96,0),MATCH(N$3,'QoL DATA'!$C$16:$WWU$16,0)),"-")</f>
        <v>2.4</v>
      </c>
      <c r="O57" s="445">
        <f>IFERROR(INDEX('QoL DATA'!$C$17:$WWU$96,MATCH($B57,'QoL DATA'!$A$17:$A$96,0),MATCH(O$3,'QoL DATA'!$C$16:$WWU$16,0)),"-")</f>
        <v>0.13200000000000001</v>
      </c>
      <c r="P57" s="445" t="str">
        <f>IFERROR(INDEX('QoL DATA'!$C$17:$WWU$96,MATCH($B57,'QoL DATA'!$A$17:$A$96,0),MATCH(P$3,'QoL DATA'!$C$16:$WWU$16,0)),"-")</f>
        <v>-</v>
      </c>
      <c r="Q57" s="445">
        <f>IFERROR(INDEX('QoL DATA'!$C$17:$WWU$96,MATCH($B57,'QoL DATA'!$A$17:$A$96,0),MATCH(Q$3,'QoL DATA'!$C$16:$WWU$16,0)),"-")</f>
        <v>82.9</v>
      </c>
      <c r="R57" s="445">
        <f>IFERROR(INDEX('QoL DATA'!$C$17:$WWU$96,MATCH($B57,'QoL DATA'!$A$17:$A$96,0),MATCH(R$3,'QoL DATA'!$C$16:$WWU$16,0)),"-")</f>
        <v>209.7</v>
      </c>
      <c r="S57" s="445">
        <f>IFERROR(INDEX('QoL DATA'!$C$17:$WWU$96,MATCH($B57,'QoL DATA'!$A$17:$A$96,0),MATCH(S$3,'QoL DATA'!$C$16:$WWU$16,0)),"-")</f>
        <v>6.5</v>
      </c>
      <c r="T57" s="445">
        <f>IFERROR(INDEX('QoL DATA'!$C$17:$WWU$96,MATCH($B57,'QoL DATA'!$A$17:$A$96,0),MATCH(T$3,'QoL DATA'!$C$16:$WWU$16,0)),"-")</f>
        <v>10</v>
      </c>
      <c r="U57" s="445">
        <f>IFERROR(INDEX('QoL DATA'!$C$17:$WWU$96,MATCH($B57,'QoL DATA'!$A$17:$A$96,0),MATCH(U$3,'QoL DATA'!$C$16:$WWU$16,0)),"-")</f>
        <v>12.1</v>
      </c>
      <c r="V57" s="445">
        <f>IFERROR(INDEX('QoL DATA'!$C$17:$WWU$96,MATCH($B57,'QoL DATA'!$A$17:$A$96,0),MATCH(V$3,'QoL DATA'!$C$16:$WWU$16,0)),"-")</f>
        <v>10.5</v>
      </c>
      <c r="W57" s="445">
        <f>IFERROR(INDEX('QoL DATA'!$C$17:$WWU$96,MATCH($B57,'QoL DATA'!$A$17:$A$96,0),MATCH(W$3,'QoL DATA'!$C$16:$WWU$16,0)),"-")</f>
        <v>75.5</v>
      </c>
      <c r="X57" s="445">
        <f>IFERROR(INDEX('QoL DATA'!$C$17:$WWU$96,MATCH($B57,'QoL DATA'!$A$17:$A$96,0),MATCH(X$3,'QoL DATA'!$C$16:$WWU$16,0)),"-")</f>
        <v>0</v>
      </c>
      <c r="Y57" s="445">
        <f>IFERROR(INDEX('QoL DATA'!$C$17:$WWU$96,MATCH($B57,'QoL DATA'!$A$17:$A$96,0),MATCH(Y$3,'QoL DATA'!$C$16:$WWU$16,0)),"-")</f>
        <v>25.7</v>
      </c>
      <c r="Z57" s="445">
        <f>IFERROR(INDEX('QoL DATA'!$C$17:$WWU$96,MATCH($B57,'QoL DATA'!$A$17:$A$96,0),MATCH(Z$3,'QoL DATA'!$C$16:$WWU$16,0)),"-")</f>
        <v>2.0837504170837504</v>
      </c>
      <c r="AA57" s="444">
        <f>IFERROR(INDEX('QoL DATA'!$C$17:$WWU$96,MATCH($B57,'QoL DATA'!$A$17:$A$96,0),MATCH(AA$3,'QoL DATA'!$C$16:$WWU$16,0)),"-")</f>
        <v>3.546646106399383</v>
      </c>
      <c r="AB57" s="444">
        <f>IFERROR(INDEX('QoL DATA'!$C$17:$WWU$96,MATCH($B57,'QoL DATA'!$A$17:$A$96,0),MATCH(AB$3,'QoL DATA'!$C$16:$WWU$16,0)),"-")</f>
        <v>32.536907169725723</v>
      </c>
      <c r="AC57" s="444">
        <f>IFERROR(INDEX('QoL DATA'!$C$17:$WWU$96,MATCH($B57,'QoL DATA'!$A$17:$A$96,0),MATCH(AC$3,'QoL DATA'!$C$16:$WWU$16,0)),"-")</f>
        <v>2.2000000000000002</v>
      </c>
      <c r="AD57" s="444">
        <f>IFERROR(INDEX('QoL DATA'!$C$17:$WWU$96,MATCH($B57,'QoL DATA'!$A$17:$A$96,0),MATCH(AD$3,'QoL DATA'!$C$16:$WWU$16,0)),"-")</f>
        <v>17.100000000000001</v>
      </c>
      <c r="AE57" s="444">
        <f>IFERROR(INDEX('QoL DATA'!$C$17:$WWU$96,MATCH($B57,'QoL DATA'!$A$17:$A$96,0),MATCH(AE$3,'QoL DATA'!$C$16:$WWU$16,0)),"-")</f>
        <v>192.1</v>
      </c>
      <c r="AF57" s="444">
        <f>IFERROR(INDEX('QoL DATA'!$C$17:$WWU$96,MATCH($B57,'QoL DATA'!$A$17:$A$96,0),MATCH(AF$3,'QoL DATA'!$C$16:$WWU$16,0)),"-")</f>
        <v>4.0125588697017269</v>
      </c>
      <c r="AG57" s="446">
        <f>IFERROR(INDEX('QoL DATA'!$C$17:$WWU$96,MATCH($B57,'QoL DATA'!$A$17:$A$96,0),MATCH(AG$3,'QoL DATA'!$C$16:$WWU$16,0)),"-")</f>
        <v>43.35</v>
      </c>
      <c r="AH57" s="445">
        <f>IFERROR(INDEX('QoL DATA'!$C$17:$WWU$96,MATCH($B57,'QoL DATA'!$A$17:$A$96,0),MATCH(AH$3,'QoL DATA'!$C$16:$WWU$16,0)),"-")</f>
        <v>57.5</v>
      </c>
      <c r="AI57" s="445">
        <f>IFERROR(INDEX('QoL DATA'!$C$17:$WWU$96,MATCH($B57,'QoL DATA'!$A$17:$A$96,0),MATCH(AI$3,'QoL DATA'!$C$16:$WWU$16,0)),"-")</f>
        <v>32.5</v>
      </c>
      <c r="AJ57" s="445">
        <f>IFERROR(INDEX('QoL DATA'!$C$17:$WWU$96,MATCH($B57,'QoL DATA'!$A$17:$A$96,0),MATCH(AJ$3,'QoL DATA'!$C$16:$WWU$16,0)),"-")</f>
        <v>97.1</v>
      </c>
      <c r="AK57" s="445">
        <f>IFERROR(INDEX('QoL DATA'!$C$17:$WWU$96,MATCH($B57,'QoL DATA'!$A$17:$A$96,0),MATCH(AK$3,'QoL DATA'!$C$16:$WWU$16,0)),"-")</f>
        <v>13.654143786319773</v>
      </c>
      <c r="AL57" s="445" t="str">
        <f>IFERROR(INDEX('QoL DATA'!$C$17:$WWU$96,MATCH($B57,'QoL DATA'!$A$17:$A$96,0),MATCH(AL$3,'QoL DATA'!$C$16:$WWU$16,0)),"-")</f>
        <v>-</v>
      </c>
      <c r="AM57" s="445" t="str">
        <f>IFERROR(INDEX('QoL DATA'!$C$17:$WWU$96,MATCH($B57,'QoL DATA'!$A$17:$A$96,0),MATCH(AM$3,'QoL DATA'!$C$16:$WWU$16,0)),"-")</f>
        <v>-</v>
      </c>
      <c r="AN57" s="445">
        <f>IFERROR(INDEX('QoL DATA'!$C$17:$WWU$96,MATCH($B57,'QoL DATA'!$A$17:$A$96,0),MATCH(AN$3,'QoL DATA'!$C$16:$WWU$16,0)),"-")</f>
        <v>33.299999999999997</v>
      </c>
      <c r="AO57" s="445">
        <f>IFERROR(INDEX('QoL DATA'!$C$17:$WWU$96,MATCH($B57,'QoL DATA'!$A$17:$A$96,0),MATCH(AO$3,'QoL DATA'!$C$16:$WWU$16,0)),"-")</f>
        <v>41</v>
      </c>
      <c r="AP57" s="445">
        <f>IFERROR(INDEX('QoL DATA'!$C$17:$WWU$96,MATCH($B57,'QoL DATA'!$A$17:$A$96,0),MATCH(AP$3,'QoL DATA'!$C$16:$WWU$16,0)),"-")</f>
        <v>337</v>
      </c>
    </row>
    <row r="58" spans="1:42" s="484" customFormat="1">
      <c r="A58" s="482" t="str">
        <f>TQoL_Indexes!A35</f>
        <v>el Putxet i el Farró</v>
      </c>
      <c r="B58" s="483">
        <f>TQoL_Indexes!B35</f>
        <v>27</v>
      </c>
      <c r="C58" s="443">
        <f>IFERROR(INDEX('QoL DATA'!$C$17:$WWU$96,MATCH($B58,'QoL DATA'!$A$17:$A$96,0),MATCH(C$3,'QoL DATA'!$C$16:$WWU$16,0)),"-")</f>
        <v>3.7159032424086462E-2</v>
      </c>
      <c r="D58" s="444">
        <f>IFERROR(INDEX('QoL DATA'!$C$17:$WWU$96,MATCH($B58,'QoL DATA'!$A$17:$A$96,0),MATCH(D$3,'QoL DATA'!$C$16:$WWU$16,0)),"-")</f>
        <v>0.16320000000000001</v>
      </c>
      <c r="E58" s="445">
        <f>IFERROR(INDEX('QoL DATA'!$C$17:$WWU$96,MATCH($B58,'QoL DATA'!$A$17:$A$96,0),MATCH(E$3,'QoL DATA'!$C$16:$WWU$16,0)),"-")</f>
        <v>7.1999999999999995E-2</v>
      </c>
      <c r="F58" s="445">
        <f>IFERROR(INDEX('QoL DATA'!$C$17:$WWU$96,MATCH($B58,'QoL DATA'!$A$17:$A$96,0),MATCH(F$3,'QoL DATA'!$C$16:$WWU$16,0)),"-")</f>
        <v>1.6586131932941627E-2</v>
      </c>
      <c r="G58" s="445">
        <f>IFERROR(INDEX('QoL DATA'!$C$17:$WWU$96,MATCH($B58,'QoL DATA'!$A$17:$A$96,0),MATCH(G$3,'QoL DATA'!$C$16:$WWU$16,0)),"-")</f>
        <v>3.1971874443774952E-2</v>
      </c>
      <c r="H58" s="445">
        <f>IFERROR(INDEX('QoL DATA'!$C$17:$WWU$96,MATCH($B58,'QoL DATA'!$A$17:$A$96,0),MATCH(H$3,'QoL DATA'!$C$16:$WWU$16,0)),"-")</f>
        <v>0.98905273253611126</v>
      </c>
      <c r="I58" s="445">
        <f>IFERROR(INDEX('QoL DATA'!$C$17:$WWU$96,MATCH($B58,'QoL DATA'!$A$17:$A$96,0),MATCH(I$3,'QoL DATA'!$C$16:$WWU$16,0)),"-")</f>
        <v>0.25045045045045045</v>
      </c>
      <c r="J58" s="445">
        <f>IFERROR(INDEX('QoL DATA'!$C$17:$WWU$96,MATCH($B58,'QoL DATA'!$A$17:$A$96,0),MATCH(J$3,'QoL DATA'!$C$16:$WWU$16,0)),"-")</f>
        <v>0.10559341082012991</v>
      </c>
      <c r="K58" s="445">
        <f>IFERROR(INDEX('QoL DATA'!$C$17:$WWU$96,MATCH($B58,'QoL DATA'!$A$17:$A$96,0),MATCH(K$3,'QoL DATA'!$C$16:$WWU$16,0)),"-")</f>
        <v>4.9815439946998136E-2</v>
      </c>
      <c r="L58" s="445">
        <f>IFERROR(INDEX('QoL DATA'!$C$17:$WWU$96,MATCH($B58,'QoL DATA'!$A$17:$A$96,0),MATCH(L$3,'QoL DATA'!$C$16:$WWU$16,0)),"-")</f>
        <v>13.5399223585201</v>
      </c>
      <c r="M58" s="445">
        <f>IFERROR(INDEX('QoL DATA'!$C$17:$WWU$96,MATCH($B58,'QoL DATA'!$A$17:$A$96,0),MATCH(M$3,'QoL DATA'!$C$16:$WWU$16,0)),"-")</f>
        <v>1.3430648158627986E-2</v>
      </c>
      <c r="N58" s="445">
        <f>IFERROR(INDEX('QoL DATA'!$C$17:$WWU$96,MATCH($B58,'QoL DATA'!$A$17:$A$96,0),MATCH(N$3,'QoL DATA'!$C$16:$WWU$16,0)),"-")</f>
        <v>3.7</v>
      </c>
      <c r="O58" s="445">
        <f>IFERROR(INDEX('QoL DATA'!$C$17:$WWU$96,MATCH($B58,'QoL DATA'!$A$17:$A$96,0),MATCH(O$3,'QoL DATA'!$C$16:$WWU$16,0)),"-")</f>
        <v>0.14399999999999999</v>
      </c>
      <c r="P58" s="445" t="str">
        <f>IFERROR(INDEX('QoL DATA'!$C$17:$WWU$96,MATCH($B58,'QoL DATA'!$A$17:$A$96,0),MATCH(P$3,'QoL DATA'!$C$16:$WWU$16,0)),"-")</f>
        <v>-</v>
      </c>
      <c r="Q58" s="445">
        <f>IFERROR(INDEX('QoL DATA'!$C$17:$WWU$96,MATCH($B58,'QoL DATA'!$A$17:$A$96,0),MATCH(Q$3,'QoL DATA'!$C$16:$WWU$16,0)),"-")</f>
        <v>82.3</v>
      </c>
      <c r="R58" s="445">
        <f>IFERROR(INDEX('QoL DATA'!$C$17:$WWU$96,MATCH($B58,'QoL DATA'!$A$17:$A$96,0),MATCH(R$3,'QoL DATA'!$C$16:$WWU$16,0)),"-")</f>
        <v>222.7</v>
      </c>
      <c r="S58" s="445">
        <f>IFERROR(INDEX('QoL DATA'!$C$17:$WWU$96,MATCH($B58,'QoL DATA'!$A$17:$A$96,0),MATCH(S$3,'QoL DATA'!$C$16:$WWU$16,0)),"-")</f>
        <v>6.7</v>
      </c>
      <c r="T58" s="445">
        <f>IFERROR(INDEX('QoL DATA'!$C$17:$WWU$96,MATCH($B58,'QoL DATA'!$A$17:$A$96,0),MATCH(T$3,'QoL DATA'!$C$16:$WWU$16,0)),"-")</f>
        <v>9.1999999999999993</v>
      </c>
      <c r="U58" s="445">
        <f>IFERROR(INDEX('QoL DATA'!$C$17:$WWU$96,MATCH($B58,'QoL DATA'!$A$17:$A$96,0),MATCH(U$3,'QoL DATA'!$C$16:$WWU$16,0)),"-")</f>
        <v>11.5</v>
      </c>
      <c r="V58" s="445">
        <f>IFERROR(INDEX('QoL DATA'!$C$17:$WWU$96,MATCH($B58,'QoL DATA'!$A$17:$A$96,0),MATCH(V$3,'QoL DATA'!$C$16:$WWU$16,0)),"-")</f>
        <v>10.5</v>
      </c>
      <c r="W58" s="445">
        <f>IFERROR(INDEX('QoL DATA'!$C$17:$WWU$96,MATCH($B58,'QoL DATA'!$A$17:$A$96,0),MATCH(W$3,'QoL DATA'!$C$16:$WWU$16,0)),"-")</f>
        <v>150.5</v>
      </c>
      <c r="X58" s="445">
        <f>IFERROR(INDEX('QoL DATA'!$C$17:$WWU$96,MATCH($B58,'QoL DATA'!$A$17:$A$96,0),MATCH(X$3,'QoL DATA'!$C$16:$WWU$16,0)),"-")</f>
        <v>0</v>
      </c>
      <c r="Y58" s="445">
        <f>IFERROR(INDEX('QoL DATA'!$C$17:$WWU$96,MATCH($B58,'QoL DATA'!$A$17:$A$96,0),MATCH(Y$3,'QoL DATA'!$C$16:$WWU$16,0)),"-")</f>
        <v>25.7</v>
      </c>
      <c r="Z58" s="445">
        <f>IFERROR(INDEX('QoL DATA'!$C$17:$WWU$96,MATCH($B58,'QoL DATA'!$A$17:$A$96,0),MATCH(Z$3,'QoL DATA'!$C$16:$WWU$16,0)),"-")</f>
        <v>2.0837504170837504</v>
      </c>
      <c r="AA58" s="444">
        <f>IFERROR(INDEX('QoL DATA'!$C$17:$WWU$96,MATCH($B58,'QoL DATA'!$A$17:$A$96,0),MATCH(AA$3,'QoL DATA'!$C$16:$WWU$16,0)),"-")</f>
        <v>5.0587363742194942</v>
      </c>
      <c r="AB58" s="444">
        <f>IFERROR(INDEX('QoL DATA'!$C$17:$WWU$96,MATCH($B58,'QoL DATA'!$A$17:$A$96,0),MATCH(AB$3,'QoL DATA'!$C$16:$WWU$16,0)),"-")</f>
        <v>34.588589719450198</v>
      </c>
      <c r="AC58" s="444">
        <f>IFERROR(INDEX('QoL DATA'!$C$17:$WWU$96,MATCH($B58,'QoL DATA'!$A$17:$A$96,0),MATCH(AC$3,'QoL DATA'!$C$16:$WWU$16,0)),"-")</f>
        <v>5</v>
      </c>
      <c r="AD58" s="444">
        <f>IFERROR(INDEX('QoL DATA'!$C$17:$WWU$96,MATCH($B58,'QoL DATA'!$A$17:$A$96,0),MATCH(AD$3,'QoL DATA'!$C$16:$WWU$16,0)),"-")</f>
        <v>16</v>
      </c>
      <c r="AE58" s="444">
        <f>IFERROR(INDEX('QoL DATA'!$C$17:$WWU$96,MATCH($B58,'QoL DATA'!$A$17:$A$96,0),MATCH(AE$3,'QoL DATA'!$C$16:$WWU$16,0)),"-")</f>
        <v>144.6</v>
      </c>
      <c r="AF58" s="444">
        <f>IFERROR(INDEX('QoL DATA'!$C$17:$WWU$96,MATCH($B58,'QoL DATA'!$A$17:$A$96,0),MATCH(AF$3,'QoL DATA'!$C$16:$WWU$16,0)),"-")</f>
        <v>3.5051823030221718</v>
      </c>
      <c r="AG58" s="446">
        <f>IFERROR(INDEX('QoL DATA'!$C$17:$WWU$96,MATCH($B58,'QoL DATA'!$A$17:$A$96,0),MATCH(AG$3,'QoL DATA'!$C$16:$WWU$16,0)),"-")</f>
        <v>35.54</v>
      </c>
      <c r="AH58" s="445">
        <f>IFERROR(INDEX('QoL DATA'!$C$17:$WWU$96,MATCH($B58,'QoL DATA'!$A$17:$A$96,0),MATCH(AH$3,'QoL DATA'!$C$16:$WWU$16,0)),"-")</f>
        <v>47.5</v>
      </c>
      <c r="AI58" s="445">
        <f>IFERROR(INDEX('QoL DATA'!$C$17:$WWU$96,MATCH($B58,'QoL DATA'!$A$17:$A$96,0),MATCH(AI$3,'QoL DATA'!$C$16:$WWU$16,0)),"-")</f>
        <v>27.5</v>
      </c>
      <c r="AJ58" s="445">
        <f>IFERROR(INDEX('QoL DATA'!$C$17:$WWU$96,MATCH($B58,'QoL DATA'!$A$17:$A$96,0),MATCH(AJ$3,'QoL DATA'!$C$16:$WWU$16,0)),"-")</f>
        <v>42.1</v>
      </c>
      <c r="AK58" s="445">
        <f>IFERROR(INDEX('QoL DATA'!$C$17:$WWU$96,MATCH($B58,'QoL DATA'!$A$17:$A$96,0),MATCH(AK$3,'QoL DATA'!$C$16:$WWU$16,0)),"-")</f>
        <v>13.654143786319773</v>
      </c>
      <c r="AL58" s="445" t="str">
        <f>IFERROR(INDEX('QoL DATA'!$C$17:$WWU$96,MATCH($B58,'QoL DATA'!$A$17:$A$96,0),MATCH(AL$3,'QoL DATA'!$C$16:$WWU$16,0)),"-")</f>
        <v>-</v>
      </c>
      <c r="AM58" s="445" t="str">
        <f>IFERROR(INDEX('QoL DATA'!$C$17:$WWU$96,MATCH($B58,'QoL DATA'!$A$17:$A$96,0),MATCH(AM$3,'QoL DATA'!$C$16:$WWU$16,0)),"-")</f>
        <v>-</v>
      </c>
      <c r="AN58" s="445">
        <f>IFERROR(INDEX('QoL DATA'!$C$17:$WWU$96,MATCH($B58,'QoL DATA'!$A$17:$A$96,0),MATCH(AN$3,'QoL DATA'!$C$16:$WWU$16,0)),"-")</f>
        <v>34</v>
      </c>
      <c r="AO58" s="445">
        <f>IFERROR(INDEX('QoL DATA'!$C$17:$WWU$96,MATCH($B58,'QoL DATA'!$A$17:$A$96,0),MATCH(AO$3,'QoL DATA'!$C$16:$WWU$16,0)),"-")</f>
        <v>42</v>
      </c>
      <c r="AP58" s="445">
        <f>IFERROR(INDEX('QoL DATA'!$C$17:$WWU$96,MATCH($B58,'QoL DATA'!$A$17:$A$96,0),MATCH(AP$3,'QoL DATA'!$C$16:$WWU$16,0)),"-")</f>
        <v>327</v>
      </c>
    </row>
    <row r="59" spans="1:42" s="484" customFormat="1">
      <c r="A59" s="482" t="str">
        <f>TQoL_Indexes!A36</f>
        <v>Vallcarca i els Penitents</v>
      </c>
      <c r="B59" s="483">
        <f>TQoL_Indexes!B36</f>
        <v>28</v>
      </c>
      <c r="C59" s="443">
        <f>IFERROR(INDEX('QoL DATA'!$C$17:$WWU$96,MATCH($B59,'QoL DATA'!$A$17:$A$96,0),MATCH(C$3,'QoL DATA'!$C$16:$WWU$16,0)),"-")</f>
        <v>2.9966824386795019E-2</v>
      </c>
      <c r="D59" s="444">
        <f>IFERROR(INDEX('QoL DATA'!$C$17:$WWU$96,MATCH($B59,'QoL DATA'!$A$17:$A$96,0),MATCH(D$3,'QoL DATA'!$C$16:$WWU$16,0)),"-")</f>
        <v>0.42070000000000002</v>
      </c>
      <c r="E59" s="445">
        <f>IFERROR(INDEX('QoL DATA'!$C$17:$WWU$96,MATCH($B59,'QoL DATA'!$A$17:$A$96,0),MATCH(E$3,'QoL DATA'!$C$16:$WWU$16,0)),"-")</f>
        <v>7.8E-2</v>
      </c>
      <c r="F59" s="445">
        <f>IFERROR(INDEX('QoL DATA'!$C$17:$WWU$96,MATCH($B59,'QoL DATA'!$A$17:$A$96,0),MATCH(F$3,'QoL DATA'!$C$16:$WWU$16,0)),"-")</f>
        <v>2.4113805180207282E-2</v>
      </c>
      <c r="G59" s="445">
        <f>IFERROR(INDEX('QoL DATA'!$C$17:$WWU$96,MATCH($B59,'QoL DATA'!$A$17:$A$96,0),MATCH(G$3,'QoL DATA'!$C$16:$WWU$16,0)),"-")</f>
        <v>1.1774332863572306E-2</v>
      </c>
      <c r="H59" s="445">
        <f>IFERROR(INDEX('QoL DATA'!$C$17:$WWU$96,MATCH($B59,'QoL DATA'!$A$17:$A$96,0),MATCH(H$3,'QoL DATA'!$C$16:$WWU$16,0)),"-")</f>
        <v>0.54738093002608645</v>
      </c>
      <c r="I59" s="445">
        <f>IFERROR(INDEX('QoL DATA'!$C$17:$WWU$96,MATCH($B59,'QoL DATA'!$A$17:$A$96,0),MATCH(I$3,'QoL DATA'!$C$16:$WWU$16,0)),"-")</f>
        <v>0.32616682541842429</v>
      </c>
      <c r="J59" s="445">
        <f>IFERROR(INDEX('QoL DATA'!$C$17:$WWU$96,MATCH($B59,'QoL DATA'!$A$17:$A$96,0),MATCH(J$3,'QoL DATA'!$C$16:$WWU$16,0)),"-")</f>
        <v>7.7916150776353638E-2</v>
      </c>
      <c r="K59" s="445">
        <f>IFERROR(INDEX('QoL DATA'!$C$17:$WWU$96,MATCH($B59,'QoL DATA'!$A$17:$A$96,0),MATCH(K$3,'QoL DATA'!$C$16:$WWU$16,0)),"-")</f>
        <v>4.1791044776119404E-2</v>
      </c>
      <c r="L59" s="445">
        <f>IFERROR(INDEX('QoL DATA'!$C$17:$WWU$96,MATCH($B59,'QoL DATA'!$A$17:$A$96,0),MATCH(L$3,'QoL DATA'!$C$16:$WWU$16,0)),"-")</f>
        <v>7.4425119424913397</v>
      </c>
      <c r="M59" s="445">
        <f>IFERROR(INDEX('QoL DATA'!$C$17:$WWU$96,MATCH($B59,'QoL DATA'!$A$17:$A$96,0),MATCH(M$3,'QoL DATA'!$C$16:$WWU$16,0)),"-")</f>
        <v>2.7054491387863047E-2</v>
      </c>
      <c r="N59" s="445">
        <f>IFERROR(INDEX('QoL DATA'!$C$17:$WWU$96,MATCH($B59,'QoL DATA'!$A$17:$A$96,0),MATCH(N$3,'QoL DATA'!$C$16:$WWU$16,0)),"-")</f>
        <v>0.3</v>
      </c>
      <c r="O59" s="445">
        <f>IFERROR(INDEX('QoL DATA'!$C$17:$WWU$96,MATCH($B59,'QoL DATA'!$A$17:$A$96,0),MATCH(O$3,'QoL DATA'!$C$16:$WWU$16,0)),"-")</f>
        <v>0.192</v>
      </c>
      <c r="P59" s="445" t="str">
        <f>IFERROR(INDEX('QoL DATA'!$C$17:$WWU$96,MATCH($B59,'QoL DATA'!$A$17:$A$96,0),MATCH(P$3,'QoL DATA'!$C$16:$WWU$16,0)),"-")</f>
        <v>-</v>
      </c>
      <c r="Q59" s="445">
        <f>IFERROR(INDEX('QoL DATA'!$C$17:$WWU$96,MATCH($B59,'QoL DATA'!$A$17:$A$96,0),MATCH(Q$3,'QoL DATA'!$C$16:$WWU$16,0)),"-")</f>
        <v>82</v>
      </c>
      <c r="R59" s="445">
        <f>IFERROR(INDEX('QoL DATA'!$C$17:$WWU$96,MATCH($B59,'QoL DATA'!$A$17:$A$96,0),MATCH(R$3,'QoL DATA'!$C$16:$WWU$16,0)),"-")</f>
        <v>265.60000000000002</v>
      </c>
      <c r="S59" s="445">
        <f>IFERROR(INDEX('QoL DATA'!$C$17:$WWU$96,MATCH($B59,'QoL DATA'!$A$17:$A$96,0),MATCH(S$3,'QoL DATA'!$C$16:$WWU$16,0)),"-")</f>
        <v>6.3</v>
      </c>
      <c r="T59" s="445">
        <f>IFERROR(INDEX('QoL DATA'!$C$17:$WWU$96,MATCH($B59,'QoL DATA'!$A$17:$A$96,0),MATCH(T$3,'QoL DATA'!$C$16:$WWU$16,0)),"-")</f>
        <v>15.1</v>
      </c>
      <c r="U59" s="445">
        <f>IFERROR(INDEX('QoL DATA'!$C$17:$WWU$96,MATCH($B59,'QoL DATA'!$A$17:$A$96,0),MATCH(U$3,'QoL DATA'!$C$16:$WWU$16,0)),"-")</f>
        <v>10.8</v>
      </c>
      <c r="V59" s="445">
        <f>IFERROR(INDEX('QoL DATA'!$C$17:$WWU$96,MATCH($B59,'QoL DATA'!$A$17:$A$96,0),MATCH(V$3,'QoL DATA'!$C$16:$WWU$16,0)),"-")</f>
        <v>14.3</v>
      </c>
      <c r="W59" s="445">
        <f>IFERROR(INDEX('QoL DATA'!$C$17:$WWU$96,MATCH($B59,'QoL DATA'!$A$17:$A$96,0),MATCH(W$3,'QoL DATA'!$C$16:$WWU$16,0)),"-")</f>
        <v>188.5</v>
      </c>
      <c r="X59" s="445">
        <f>IFERROR(INDEX('QoL DATA'!$C$17:$WWU$96,MATCH($B59,'QoL DATA'!$A$17:$A$96,0),MATCH(X$3,'QoL DATA'!$C$16:$WWU$16,0)),"-")</f>
        <v>0</v>
      </c>
      <c r="Y59" s="445">
        <f>IFERROR(INDEX('QoL DATA'!$C$17:$WWU$96,MATCH($B59,'QoL DATA'!$A$17:$A$96,0),MATCH(Y$3,'QoL DATA'!$C$16:$WWU$16,0)),"-")</f>
        <v>22.7</v>
      </c>
      <c r="Z59" s="445">
        <f>IFERROR(INDEX('QoL DATA'!$C$17:$WWU$96,MATCH($B59,'QoL DATA'!$A$17:$A$96,0),MATCH(Z$3,'QoL DATA'!$C$16:$WWU$16,0)),"-")</f>
        <v>2.3336330935251799</v>
      </c>
      <c r="AA59" s="444">
        <f>IFERROR(INDEX('QoL DATA'!$C$17:$WWU$96,MATCH($B59,'QoL DATA'!$A$17:$A$96,0),MATCH(AA$3,'QoL DATA'!$C$16:$WWU$16,0)),"-")</f>
        <v>6.133118841745425</v>
      </c>
      <c r="AB59" s="444">
        <f>IFERROR(INDEX('QoL DATA'!$C$17:$WWU$96,MATCH($B59,'QoL DATA'!$A$17:$A$96,0),MATCH(AB$3,'QoL DATA'!$C$16:$WWU$16,0)),"-")</f>
        <v>36.456609030566256</v>
      </c>
      <c r="AC59" s="444">
        <f>IFERROR(INDEX('QoL DATA'!$C$17:$WWU$96,MATCH($B59,'QoL DATA'!$A$17:$A$96,0),MATCH(AC$3,'QoL DATA'!$C$16:$WWU$16,0)),"-")</f>
        <v>3.8</v>
      </c>
      <c r="AD59" s="444">
        <f>IFERROR(INDEX('QoL DATA'!$C$17:$WWU$96,MATCH($B59,'QoL DATA'!$A$17:$A$96,0),MATCH(AD$3,'QoL DATA'!$C$16:$WWU$16,0)),"-")</f>
        <v>17.3</v>
      </c>
      <c r="AE59" s="444">
        <f>IFERROR(INDEX('QoL DATA'!$C$17:$WWU$96,MATCH($B59,'QoL DATA'!$A$17:$A$96,0),MATCH(AE$3,'QoL DATA'!$C$16:$WWU$16,0)),"-")</f>
        <v>112.5</v>
      </c>
      <c r="AF59" s="444">
        <f>IFERROR(INDEX('QoL DATA'!$C$17:$WWU$96,MATCH($B59,'QoL DATA'!$A$17:$A$96,0),MATCH(AF$3,'QoL DATA'!$C$16:$WWU$16,0)),"-")</f>
        <v>3.4833000997008972</v>
      </c>
      <c r="AG59" s="446">
        <f>IFERROR(INDEX('QoL DATA'!$C$17:$WWU$96,MATCH($B59,'QoL DATA'!$A$17:$A$96,0),MATCH(AG$3,'QoL DATA'!$C$16:$WWU$16,0)),"-")</f>
        <v>32.979999999999997</v>
      </c>
      <c r="AH59" s="445">
        <f>IFERROR(INDEX('QoL DATA'!$C$17:$WWU$96,MATCH($B59,'QoL DATA'!$A$17:$A$96,0),MATCH(AH$3,'QoL DATA'!$C$16:$WWU$16,0)),"-")</f>
        <v>42.5</v>
      </c>
      <c r="AI59" s="445">
        <f>IFERROR(INDEX('QoL DATA'!$C$17:$WWU$96,MATCH($B59,'QoL DATA'!$A$17:$A$96,0),MATCH(AI$3,'QoL DATA'!$C$16:$WWU$16,0)),"-")</f>
        <v>27.5</v>
      </c>
      <c r="AJ59" s="445">
        <f>IFERROR(INDEX('QoL DATA'!$C$17:$WWU$96,MATCH($B59,'QoL DATA'!$A$17:$A$96,0),MATCH(AJ$3,'QoL DATA'!$C$16:$WWU$16,0)),"-")</f>
        <v>104.9</v>
      </c>
      <c r="AK59" s="445">
        <f>IFERROR(INDEX('QoL DATA'!$C$17:$WWU$96,MATCH($B59,'QoL DATA'!$A$17:$A$96,0),MATCH(AK$3,'QoL DATA'!$C$16:$WWU$16,0)),"-")</f>
        <v>13.062392876108001</v>
      </c>
      <c r="AL59" s="445" t="str">
        <f>IFERROR(INDEX('QoL DATA'!$C$17:$WWU$96,MATCH($B59,'QoL DATA'!$A$17:$A$96,0),MATCH(AL$3,'QoL DATA'!$C$16:$WWU$16,0)),"-")</f>
        <v>-</v>
      </c>
      <c r="AM59" s="445" t="str">
        <f>IFERROR(INDEX('QoL DATA'!$C$17:$WWU$96,MATCH($B59,'QoL DATA'!$A$17:$A$96,0),MATCH(AM$3,'QoL DATA'!$C$16:$WWU$16,0)),"-")</f>
        <v>-</v>
      </c>
      <c r="AN59" s="445">
        <f>IFERROR(INDEX('QoL DATA'!$C$17:$WWU$96,MATCH($B59,'QoL DATA'!$A$17:$A$96,0),MATCH(AN$3,'QoL DATA'!$C$16:$WWU$16,0)),"-")</f>
        <v>35.6</v>
      </c>
      <c r="AO59" s="445">
        <f>IFERROR(INDEX('QoL DATA'!$C$17:$WWU$96,MATCH($B59,'QoL DATA'!$A$17:$A$96,0),MATCH(AO$3,'QoL DATA'!$C$16:$WWU$16,0)),"-")</f>
        <v>62</v>
      </c>
      <c r="AP59" s="445">
        <f>IFERROR(INDEX('QoL DATA'!$C$17:$WWU$96,MATCH($B59,'QoL DATA'!$A$17:$A$96,0),MATCH(AP$3,'QoL DATA'!$C$16:$WWU$16,0)),"-")</f>
        <v>384</v>
      </c>
    </row>
    <row r="60" spans="1:42" s="484" customFormat="1">
      <c r="A60" s="482" t="str">
        <f>TQoL_Indexes!A37</f>
        <v>el Coll</v>
      </c>
      <c r="B60" s="483">
        <f>TQoL_Indexes!B37</f>
        <v>29</v>
      </c>
      <c r="C60" s="443">
        <f>IFERROR(INDEX('QoL DATA'!$C$17:$WWU$96,MATCH($B60,'QoL DATA'!$A$17:$A$96,0),MATCH(C$3,'QoL DATA'!$C$16:$WWU$16,0)),"-")</f>
        <v>4.465334900117509E-2</v>
      </c>
      <c r="D60" s="444">
        <f>IFERROR(INDEX('QoL DATA'!$C$17:$WWU$96,MATCH($B60,'QoL DATA'!$A$17:$A$96,0),MATCH(D$3,'QoL DATA'!$C$16:$WWU$16,0)),"-")</f>
        <v>0.69840000000000002</v>
      </c>
      <c r="E60" s="445">
        <f>IFERROR(INDEX('QoL DATA'!$C$17:$WWU$96,MATCH($B60,'QoL DATA'!$A$17:$A$96,0),MATCH(E$3,'QoL DATA'!$C$16:$WWU$16,0)),"-")</f>
        <v>7.1999999999999995E-2</v>
      </c>
      <c r="F60" s="445">
        <f>IFERROR(INDEX('QoL DATA'!$C$17:$WWU$96,MATCH($B60,'QoL DATA'!$A$17:$A$96,0),MATCH(F$3,'QoL DATA'!$C$16:$WWU$16,0)),"-")</f>
        <v>1.0510430933247049E-2</v>
      </c>
      <c r="G60" s="445">
        <f>IFERROR(INDEX('QoL DATA'!$C$17:$WWU$96,MATCH($B60,'QoL DATA'!$A$17:$A$96,0),MATCH(G$3,'QoL DATA'!$C$16:$WWU$16,0)),"-")</f>
        <v>1.0019497853562473E-2</v>
      </c>
      <c r="H60" s="445">
        <f>IFERROR(INDEX('QoL DATA'!$C$17:$WWU$96,MATCH($B60,'QoL DATA'!$A$17:$A$96,0),MATCH(H$3,'QoL DATA'!$C$16:$WWU$16,0)),"-")</f>
        <v>0</v>
      </c>
      <c r="I60" s="445">
        <f>IFERROR(INDEX('QoL DATA'!$C$17:$WWU$96,MATCH($B60,'QoL DATA'!$A$17:$A$96,0),MATCH(I$3,'QoL DATA'!$C$16:$WWU$16,0)),"-")</f>
        <v>0.35518157661647476</v>
      </c>
      <c r="J60" s="445">
        <f>IFERROR(INDEX('QoL DATA'!$C$17:$WWU$96,MATCH($B60,'QoL DATA'!$A$17:$A$96,0),MATCH(J$3,'QoL DATA'!$C$16:$WWU$16,0)),"-")</f>
        <v>0.1137095851894416</v>
      </c>
      <c r="K60" s="445">
        <f>IFERROR(INDEX('QoL DATA'!$C$17:$WWU$96,MATCH($B60,'QoL DATA'!$A$17:$A$96,0),MATCH(K$3,'QoL DATA'!$C$16:$WWU$16,0)),"-")</f>
        <v>4.4033872209391839E-2</v>
      </c>
      <c r="L60" s="445">
        <f>IFERROR(INDEX('QoL DATA'!$C$17:$WWU$96,MATCH($B60,'QoL DATA'!$A$17:$A$96,0),MATCH(L$3,'QoL DATA'!$C$16:$WWU$16,0)),"-")</f>
        <v>40.187264693268297</v>
      </c>
      <c r="M60" s="445">
        <f>IFERROR(INDEX('QoL DATA'!$C$17:$WWU$96,MATCH($B60,'QoL DATA'!$A$17:$A$96,0),MATCH(M$3,'QoL DATA'!$C$16:$WWU$16,0)),"-")</f>
        <v>1.4259374450838353E-2</v>
      </c>
      <c r="N60" s="445">
        <f>IFERROR(INDEX('QoL DATA'!$C$17:$WWU$96,MATCH($B60,'QoL DATA'!$A$17:$A$96,0),MATCH(N$3,'QoL DATA'!$C$16:$WWU$16,0)),"-")</f>
        <v>4.9000000000000004</v>
      </c>
      <c r="O60" s="445">
        <f>IFERROR(INDEX('QoL DATA'!$C$17:$WWU$96,MATCH($B60,'QoL DATA'!$A$17:$A$96,0),MATCH(O$3,'QoL DATA'!$C$16:$WWU$16,0)),"-")</f>
        <v>0.187</v>
      </c>
      <c r="P60" s="445" t="str">
        <f>IFERROR(INDEX('QoL DATA'!$C$17:$WWU$96,MATCH($B60,'QoL DATA'!$A$17:$A$96,0),MATCH(P$3,'QoL DATA'!$C$16:$WWU$16,0)),"-")</f>
        <v>-</v>
      </c>
      <c r="Q60" s="445">
        <f>IFERROR(INDEX('QoL DATA'!$C$17:$WWU$96,MATCH($B60,'QoL DATA'!$A$17:$A$96,0),MATCH(Q$3,'QoL DATA'!$C$16:$WWU$16,0)),"-")</f>
        <v>82.9</v>
      </c>
      <c r="R60" s="445">
        <f>IFERROR(INDEX('QoL DATA'!$C$17:$WWU$96,MATCH($B60,'QoL DATA'!$A$17:$A$96,0),MATCH(R$3,'QoL DATA'!$C$16:$WWU$16,0)),"-")</f>
        <v>277</v>
      </c>
      <c r="S60" s="445">
        <f>IFERROR(INDEX('QoL DATA'!$C$17:$WWU$96,MATCH($B60,'QoL DATA'!$A$17:$A$96,0),MATCH(S$3,'QoL DATA'!$C$16:$WWU$16,0)),"-")</f>
        <v>9.5</v>
      </c>
      <c r="T60" s="445">
        <f>IFERROR(INDEX('QoL DATA'!$C$17:$WWU$96,MATCH($B60,'QoL DATA'!$A$17:$A$96,0),MATCH(T$3,'QoL DATA'!$C$16:$WWU$16,0)),"-")</f>
        <v>4.5999999999999996</v>
      </c>
      <c r="U60" s="445">
        <f>IFERROR(INDEX('QoL DATA'!$C$17:$WWU$96,MATCH($B60,'QoL DATA'!$A$17:$A$96,0),MATCH(U$3,'QoL DATA'!$C$16:$WWU$16,0)),"-")</f>
        <v>27.5</v>
      </c>
      <c r="V60" s="445">
        <f>IFERROR(INDEX('QoL DATA'!$C$17:$WWU$96,MATCH($B60,'QoL DATA'!$A$17:$A$96,0),MATCH(V$3,'QoL DATA'!$C$16:$WWU$16,0)),"-")</f>
        <v>14.3</v>
      </c>
      <c r="W60" s="445">
        <f>IFERROR(INDEX('QoL DATA'!$C$17:$WWU$96,MATCH($B60,'QoL DATA'!$A$17:$A$96,0),MATCH(W$3,'QoL DATA'!$C$16:$WWU$16,0)),"-")</f>
        <v>163</v>
      </c>
      <c r="X60" s="445">
        <f>IFERROR(INDEX('QoL DATA'!$C$17:$WWU$96,MATCH($B60,'QoL DATA'!$A$17:$A$96,0),MATCH(X$3,'QoL DATA'!$C$16:$WWU$16,0)),"-")</f>
        <v>0</v>
      </c>
      <c r="Y60" s="445">
        <f>IFERROR(INDEX('QoL DATA'!$C$17:$WWU$96,MATCH($B60,'QoL DATA'!$A$17:$A$96,0),MATCH(Y$3,'QoL DATA'!$C$16:$WWU$16,0)),"-")</f>
        <v>22.7</v>
      </c>
      <c r="Z60" s="445">
        <f>IFERROR(INDEX('QoL DATA'!$C$17:$WWU$96,MATCH($B60,'QoL DATA'!$A$17:$A$96,0),MATCH(Z$3,'QoL DATA'!$C$16:$WWU$16,0)),"-")</f>
        <v>2.3336330935251799</v>
      </c>
      <c r="AA60" s="444">
        <f>IFERROR(INDEX('QoL DATA'!$C$17:$WWU$96,MATCH($B60,'QoL DATA'!$A$17:$A$96,0),MATCH(AA$3,'QoL DATA'!$C$16:$WWU$16,0)),"-")</f>
        <v>5.1836734693877551</v>
      </c>
      <c r="AB60" s="444">
        <f>IFERROR(INDEX('QoL DATA'!$C$17:$WWU$96,MATCH($B60,'QoL DATA'!$A$17:$A$96,0),MATCH(AB$3,'QoL DATA'!$C$16:$WWU$16,0)),"-")</f>
        <v>36.406926406926402</v>
      </c>
      <c r="AC60" s="444">
        <f>IFERROR(INDEX('QoL DATA'!$C$17:$WWU$96,MATCH($B60,'QoL DATA'!$A$17:$A$96,0),MATCH(AC$3,'QoL DATA'!$C$16:$WWU$16,0)),"-")</f>
        <v>15.7</v>
      </c>
      <c r="AD60" s="444">
        <f>IFERROR(INDEX('QoL DATA'!$C$17:$WWU$96,MATCH($B60,'QoL DATA'!$A$17:$A$96,0),MATCH(AD$3,'QoL DATA'!$C$16:$WWU$16,0)),"-")</f>
        <v>19.8</v>
      </c>
      <c r="AE60" s="444">
        <f>IFERROR(INDEX('QoL DATA'!$C$17:$WWU$96,MATCH($B60,'QoL DATA'!$A$17:$A$96,0),MATCH(AE$3,'QoL DATA'!$C$16:$WWU$16,0)),"-")</f>
        <v>87</v>
      </c>
      <c r="AF60" s="444">
        <f>IFERROR(INDEX('QoL DATA'!$C$17:$WWU$96,MATCH($B60,'QoL DATA'!$A$17:$A$96,0),MATCH(AF$3,'QoL DATA'!$C$16:$WWU$16,0)),"-")</f>
        <v>3.2038446135362433</v>
      </c>
      <c r="AG60" s="446">
        <f>IFERROR(INDEX('QoL DATA'!$C$17:$WWU$96,MATCH($B60,'QoL DATA'!$A$17:$A$96,0),MATCH(AG$3,'QoL DATA'!$C$16:$WWU$16,0)),"-")</f>
        <v>30.72</v>
      </c>
      <c r="AH60" s="445">
        <f>IFERROR(INDEX('QoL DATA'!$C$17:$WWU$96,MATCH($B60,'QoL DATA'!$A$17:$A$96,0),MATCH(AH$3,'QoL DATA'!$C$16:$WWU$16,0)),"-")</f>
        <v>37.5</v>
      </c>
      <c r="AI60" s="445">
        <f>IFERROR(INDEX('QoL DATA'!$C$17:$WWU$96,MATCH($B60,'QoL DATA'!$A$17:$A$96,0),MATCH(AI$3,'QoL DATA'!$C$16:$WWU$16,0)),"-")</f>
        <v>22.5</v>
      </c>
      <c r="AJ60" s="445">
        <f>IFERROR(INDEX('QoL DATA'!$C$17:$WWU$96,MATCH($B60,'QoL DATA'!$A$17:$A$96,0),MATCH(AJ$3,'QoL DATA'!$C$16:$WWU$16,0)),"-")</f>
        <v>7.3</v>
      </c>
      <c r="AK60" s="445">
        <f>IFERROR(INDEX('QoL DATA'!$C$17:$WWU$96,MATCH($B60,'QoL DATA'!$A$17:$A$96,0),MATCH(AK$3,'QoL DATA'!$C$16:$WWU$16,0)),"-")</f>
        <v>13.062392876108001</v>
      </c>
      <c r="AL60" s="445" t="str">
        <f>IFERROR(INDEX('QoL DATA'!$C$17:$WWU$96,MATCH($B60,'QoL DATA'!$A$17:$A$96,0),MATCH(AL$3,'QoL DATA'!$C$16:$WWU$16,0)),"-")</f>
        <v>-</v>
      </c>
      <c r="AM60" s="445" t="str">
        <f>IFERROR(INDEX('QoL DATA'!$C$17:$WWU$96,MATCH($B60,'QoL DATA'!$A$17:$A$96,0),MATCH(AM$3,'QoL DATA'!$C$16:$WWU$16,0)),"-")</f>
        <v>-</v>
      </c>
      <c r="AN60" s="445">
        <f>IFERROR(INDEX('QoL DATA'!$C$17:$WWU$96,MATCH($B60,'QoL DATA'!$A$17:$A$96,0),MATCH(AN$3,'QoL DATA'!$C$16:$WWU$16,0)),"-")</f>
        <v>42.3</v>
      </c>
      <c r="AO60" s="445">
        <f>IFERROR(INDEX('QoL DATA'!$C$17:$WWU$96,MATCH($B60,'QoL DATA'!$A$17:$A$96,0),MATCH(AO$3,'QoL DATA'!$C$16:$WWU$16,0)),"-")</f>
        <v>45</v>
      </c>
      <c r="AP60" s="445">
        <f>IFERROR(INDEX('QoL DATA'!$C$17:$WWU$96,MATCH($B60,'QoL DATA'!$A$17:$A$96,0),MATCH(AP$3,'QoL DATA'!$C$16:$WWU$16,0)),"-")</f>
        <v>327</v>
      </c>
    </row>
    <row r="61" spans="1:42" s="484" customFormat="1">
      <c r="A61" s="482" t="str">
        <f>TQoL_Indexes!A38</f>
        <v>la Salut</v>
      </c>
      <c r="B61" s="483">
        <f>TQoL_Indexes!B38</f>
        <v>30</v>
      </c>
      <c r="C61" s="443">
        <f>IFERROR(INDEX('QoL DATA'!$C$17:$WWU$96,MATCH($B61,'QoL DATA'!$A$17:$A$96,0),MATCH(C$3,'QoL DATA'!$C$16:$WWU$16,0)),"-")</f>
        <v>8.61341679140019E-2</v>
      </c>
      <c r="D61" s="444">
        <f>IFERROR(INDEX('QoL DATA'!$C$17:$WWU$96,MATCH($B61,'QoL DATA'!$A$17:$A$96,0),MATCH(D$3,'QoL DATA'!$C$16:$WWU$16,0)),"-")</f>
        <v>0.30740000000000001</v>
      </c>
      <c r="E61" s="445">
        <f>IFERROR(INDEX('QoL DATA'!$C$17:$WWU$96,MATCH($B61,'QoL DATA'!$A$17:$A$96,0),MATCH(E$3,'QoL DATA'!$C$16:$WWU$16,0)),"-")</f>
        <v>7.5999999999999998E-2</v>
      </c>
      <c r="F61" s="445">
        <f>IFERROR(INDEX('QoL DATA'!$C$17:$WWU$96,MATCH($B61,'QoL DATA'!$A$17:$A$96,0),MATCH(F$3,'QoL DATA'!$C$16:$WWU$16,0)),"-")</f>
        <v>2.3694430526838242E-2</v>
      </c>
      <c r="G61" s="445">
        <f>IFERROR(INDEX('QoL DATA'!$C$17:$WWU$96,MATCH($B61,'QoL DATA'!$A$17:$A$96,0),MATCH(G$3,'QoL DATA'!$C$16:$WWU$16,0)),"-")</f>
        <v>1.4392372994982605E-2</v>
      </c>
      <c r="H61" s="445">
        <f>IFERROR(INDEX('QoL DATA'!$C$17:$WWU$96,MATCH($B61,'QoL DATA'!$A$17:$A$96,0),MATCH(H$3,'QoL DATA'!$C$16:$WWU$16,0)),"-")</f>
        <v>0.16375300284679906</v>
      </c>
      <c r="I61" s="445">
        <f>IFERROR(INDEX('QoL DATA'!$C$17:$WWU$96,MATCH($B61,'QoL DATA'!$A$17:$A$96,0),MATCH(I$3,'QoL DATA'!$C$16:$WWU$16,0)),"-")</f>
        <v>0.27967387182404246</v>
      </c>
      <c r="J61" s="445">
        <f>IFERROR(INDEX('QoL DATA'!$C$17:$WWU$96,MATCH($B61,'QoL DATA'!$A$17:$A$96,0),MATCH(J$3,'QoL DATA'!$C$16:$WWU$16,0)),"-")</f>
        <v>8.1704973407571019E-2</v>
      </c>
      <c r="K61" s="445">
        <f>IFERROR(INDEX('QoL DATA'!$C$17:$WWU$96,MATCH($B61,'QoL DATA'!$A$17:$A$96,0),MATCH(K$3,'QoL DATA'!$C$16:$WWU$16,0)),"-")</f>
        <v>4.8728640340119367E-2</v>
      </c>
      <c r="L61" s="445">
        <f>IFERROR(INDEX('QoL DATA'!$C$17:$WWU$96,MATCH($B61,'QoL DATA'!$A$17:$A$96,0),MATCH(L$3,'QoL DATA'!$C$16:$WWU$16,0)),"-")</f>
        <v>24.451418491681899</v>
      </c>
      <c r="M61" s="445">
        <f>IFERROR(INDEX('QoL DATA'!$C$17:$WWU$96,MATCH($B61,'QoL DATA'!$A$17:$A$96,0),MATCH(M$3,'QoL DATA'!$C$16:$WWU$16,0)),"-")</f>
        <v>4.3679328943994768E-2</v>
      </c>
      <c r="N61" s="445">
        <f>IFERROR(INDEX('QoL DATA'!$C$17:$WWU$96,MATCH($B61,'QoL DATA'!$A$17:$A$96,0),MATCH(N$3,'QoL DATA'!$C$16:$WWU$16,0)),"-")</f>
        <v>11.5</v>
      </c>
      <c r="O61" s="445">
        <f>IFERROR(INDEX('QoL DATA'!$C$17:$WWU$96,MATCH($B61,'QoL DATA'!$A$17:$A$96,0),MATCH(O$3,'QoL DATA'!$C$16:$WWU$16,0)),"-")</f>
        <v>0.17699999999999999</v>
      </c>
      <c r="P61" s="445" t="str">
        <f>IFERROR(INDEX('QoL DATA'!$C$17:$WWU$96,MATCH($B61,'QoL DATA'!$A$17:$A$96,0),MATCH(P$3,'QoL DATA'!$C$16:$WWU$16,0)),"-")</f>
        <v>-</v>
      </c>
      <c r="Q61" s="445">
        <f>IFERROR(INDEX('QoL DATA'!$C$17:$WWU$96,MATCH($B61,'QoL DATA'!$A$17:$A$96,0),MATCH(Q$3,'QoL DATA'!$C$16:$WWU$16,0)),"-")</f>
        <v>79</v>
      </c>
      <c r="R61" s="445">
        <f>IFERROR(INDEX('QoL DATA'!$C$17:$WWU$96,MATCH($B61,'QoL DATA'!$A$17:$A$96,0),MATCH(R$3,'QoL DATA'!$C$16:$WWU$16,0)),"-")</f>
        <v>323.60000000000002</v>
      </c>
      <c r="S61" s="445">
        <f>IFERROR(INDEX('QoL DATA'!$C$17:$WWU$96,MATCH($B61,'QoL DATA'!$A$17:$A$96,0),MATCH(S$3,'QoL DATA'!$C$16:$WWU$16,0)),"-")</f>
        <v>6.9</v>
      </c>
      <c r="T61" s="445">
        <f>IFERROR(INDEX('QoL DATA'!$C$17:$WWU$96,MATCH($B61,'QoL DATA'!$A$17:$A$96,0),MATCH(T$3,'QoL DATA'!$C$16:$WWU$16,0)),"-")</f>
        <v>22.7</v>
      </c>
      <c r="U61" s="445">
        <f>IFERROR(INDEX('QoL DATA'!$C$17:$WWU$96,MATCH($B61,'QoL DATA'!$A$17:$A$96,0),MATCH(U$3,'QoL DATA'!$C$16:$WWU$16,0)),"-")</f>
        <v>7.6</v>
      </c>
      <c r="V61" s="445">
        <f>IFERROR(INDEX('QoL DATA'!$C$17:$WWU$96,MATCH($B61,'QoL DATA'!$A$17:$A$96,0),MATCH(V$3,'QoL DATA'!$C$16:$WWU$16,0)),"-")</f>
        <v>14.3</v>
      </c>
      <c r="W61" s="445">
        <f>IFERROR(INDEX('QoL DATA'!$C$17:$WWU$96,MATCH($B61,'QoL DATA'!$A$17:$A$96,0),MATCH(W$3,'QoL DATA'!$C$16:$WWU$16,0)),"-")</f>
        <v>168.5</v>
      </c>
      <c r="X61" s="445">
        <f>IFERROR(INDEX('QoL DATA'!$C$17:$WWU$96,MATCH($B61,'QoL DATA'!$A$17:$A$96,0),MATCH(X$3,'QoL DATA'!$C$16:$WWU$16,0)),"-")</f>
        <v>0</v>
      </c>
      <c r="Y61" s="445">
        <f>IFERROR(INDEX('QoL DATA'!$C$17:$WWU$96,MATCH($B61,'QoL DATA'!$A$17:$A$96,0),MATCH(Y$3,'QoL DATA'!$C$16:$WWU$16,0)),"-")</f>
        <v>22.7</v>
      </c>
      <c r="Z61" s="445">
        <f>IFERROR(INDEX('QoL DATA'!$C$17:$WWU$96,MATCH($B61,'QoL DATA'!$A$17:$A$96,0),MATCH(Z$3,'QoL DATA'!$C$16:$WWU$16,0)),"-")</f>
        <v>2.3336330935251799</v>
      </c>
      <c r="AA61" s="444">
        <f>IFERROR(INDEX('QoL DATA'!$C$17:$WWU$96,MATCH($B61,'QoL DATA'!$A$17:$A$96,0),MATCH(AA$3,'QoL DATA'!$C$16:$WWU$16,0)),"-")</f>
        <v>6.3876383988319745</v>
      </c>
      <c r="AB61" s="444">
        <f>IFERROR(INDEX('QoL DATA'!$C$17:$WWU$96,MATCH($B61,'QoL DATA'!$A$17:$A$96,0),MATCH(AB$3,'QoL DATA'!$C$16:$WWU$16,0)),"-")</f>
        <v>34.702465962106068</v>
      </c>
      <c r="AC61" s="444">
        <f>IFERROR(INDEX('QoL DATA'!$C$17:$WWU$96,MATCH($B61,'QoL DATA'!$A$17:$A$96,0),MATCH(AC$3,'QoL DATA'!$C$16:$WWU$16,0)),"-")</f>
        <v>20.100000000000001</v>
      </c>
      <c r="AD61" s="444">
        <f>IFERROR(INDEX('QoL DATA'!$C$17:$WWU$96,MATCH($B61,'QoL DATA'!$A$17:$A$96,0),MATCH(AD$3,'QoL DATA'!$C$16:$WWU$16,0)),"-")</f>
        <v>18.7</v>
      </c>
      <c r="AE61" s="444">
        <f>IFERROR(INDEX('QoL DATA'!$C$17:$WWU$96,MATCH($B61,'QoL DATA'!$A$17:$A$96,0),MATCH(AE$3,'QoL DATA'!$C$16:$WWU$16,0)),"-")</f>
        <v>109.9</v>
      </c>
      <c r="AF61" s="444">
        <f>IFERROR(INDEX('QoL DATA'!$C$17:$WWU$96,MATCH($B61,'QoL DATA'!$A$17:$A$96,0),MATCH(AF$3,'QoL DATA'!$C$16:$WWU$16,0)),"-")</f>
        <v>3.8965904833270884</v>
      </c>
      <c r="AG61" s="446">
        <f>IFERROR(INDEX('QoL DATA'!$C$17:$WWU$96,MATCH($B61,'QoL DATA'!$A$17:$A$96,0),MATCH(AG$3,'QoL DATA'!$C$16:$WWU$16,0)),"-")</f>
        <v>37.03</v>
      </c>
      <c r="AH61" s="445">
        <f>IFERROR(INDEX('QoL DATA'!$C$17:$WWU$96,MATCH($B61,'QoL DATA'!$A$17:$A$96,0),MATCH(AH$3,'QoL DATA'!$C$16:$WWU$16,0)),"-")</f>
        <v>42.5</v>
      </c>
      <c r="AI61" s="445">
        <f>IFERROR(INDEX('QoL DATA'!$C$17:$WWU$96,MATCH($B61,'QoL DATA'!$A$17:$A$96,0),MATCH(AI$3,'QoL DATA'!$C$16:$WWU$16,0)),"-")</f>
        <v>27.5</v>
      </c>
      <c r="AJ61" s="445">
        <f>IFERROR(INDEX('QoL DATA'!$C$17:$WWU$96,MATCH($B61,'QoL DATA'!$A$17:$A$96,0),MATCH(AJ$3,'QoL DATA'!$C$16:$WWU$16,0)),"-")</f>
        <v>27.3</v>
      </c>
      <c r="AK61" s="445">
        <f>IFERROR(INDEX('QoL DATA'!$C$17:$WWU$96,MATCH($B61,'QoL DATA'!$A$17:$A$96,0),MATCH(AK$3,'QoL DATA'!$C$16:$WWU$16,0)),"-")</f>
        <v>13.062392876108001</v>
      </c>
      <c r="AL61" s="445" t="str">
        <f>IFERROR(INDEX('QoL DATA'!$C$17:$WWU$96,MATCH($B61,'QoL DATA'!$A$17:$A$96,0),MATCH(AL$3,'QoL DATA'!$C$16:$WWU$16,0)),"-")</f>
        <v>-</v>
      </c>
      <c r="AM61" s="445" t="str">
        <f>IFERROR(INDEX('QoL DATA'!$C$17:$WWU$96,MATCH($B61,'QoL DATA'!$A$17:$A$96,0),MATCH(AM$3,'QoL DATA'!$C$16:$WWU$16,0)),"-")</f>
        <v>-</v>
      </c>
      <c r="AN61" s="445">
        <f>IFERROR(INDEX('QoL DATA'!$C$17:$WWU$96,MATCH($B61,'QoL DATA'!$A$17:$A$96,0),MATCH(AN$3,'QoL DATA'!$C$16:$WWU$16,0)),"-")</f>
        <v>37</v>
      </c>
      <c r="AO61" s="445">
        <f>IFERROR(INDEX('QoL DATA'!$C$17:$WWU$96,MATCH($B61,'QoL DATA'!$A$17:$A$96,0),MATCH(AO$3,'QoL DATA'!$C$16:$WWU$16,0)),"-")</f>
        <v>43</v>
      </c>
      <c r="AP61" s="445">
        <f>IFERROR(INDEX('QoL DATA'!$C$17:$WWU$96,MATCH($B61,'QoL DATA'!$A$17:$A$96,0),MATCH(AP$3,'QoL DATA'!$C$16:$WWU$16,0)),"-")</f>
        <v>330</v>
      </c>
    </row>
    <row r="62" spans="1:42" s="484" customFormat="1">
      <c r="A62" s="482" t="str">
        <f>TQoL_Indexes!A39</f>
        <v>la Vila de Gràcia</v>
      </c>
      <c r="B62" s="483">
        <f>TQoL_Indexes!B39</f>
        <v>31</v>
      </c>
      <c r="C62" s="443">
        <f>IFERROR(INDEX('QoL DATA'!$C$17:$WWU$96,MATCH($B62,'QoL DATA'!$A$17:$A$96,0),MATCH(C$3,'QoL DATA'!$C$16:$WWU$16,0)),"-")</f>
        <v>0.15529967522881605</v>
      </c>
      <c r="D62" s="444">
        <f>IFERROR(INDEX('QoL DATA'!$C$17:$WWU$96,MATCH($B62,'QoL DATA'!$A$17:$A$96,0),MATCH(D$3,'QoL DATA'!$C$16:$WWU$16,0)),"-")</f>
        <v>0.4874</v>
      </c>
      <c r="E62" s="445">
        <f>IFERROR(INDEX('QoL DATA'!$C$17:$WWU$96,MATCH($B62,'QoL DATA'!$A$17:$A$96,0),MATCH(E$3,'QoL DATA'!$C$16:$WWU$16,0)),"-")</f>
        <v>6.4000000000000001E-2</v>
      </c>
      <c r="F62" s="445">
        <f>IFERROR(INDEX('QoL DATA'!$C$17:$WWU$96,MATCH($B62,'QoL DATA'!$A$17:$A$96,0),MATCH(F$3,'QoL DATA'!$C$16:$WWU$16,0)),"-")</f>
        <v>2.091167228943203E-2</v>
      </c>
      <c r="G62" s="445">
        <f>IFERROR(INDEX('QoL DATA'!$C$17:$WWU$96,MATCH($B62,'QoL DATA'!$A$17:$A$96,0),MATCH(G$3,'QoL DATA'!$C$16:$WWU$16,0)),"-")</f>
        <v>4.5950690519903886E-2</v>
      </c>
      <c r="H62" s="445">
        <f>IFERROR(INDEX('QoL DATA'!$C$17:$WWU$96,MATCH($B62,'QoL DATA'!$A$17:$A$96,0),MATCH(H$3,'QoL DATA'!$C$16:$WWU$16,0)),"-")</f>
        <v>0.80696967653646434</v>
      </c>
      <c r="I62" s="445">
        <f>IFERROR(INDEX('QoL DATA'!$C$17:$WWU$96,MATCH($B62,'QoL DATA'!$A$17:$A$96,0),MATCH(I$3,'QoL DATA'!$C$16:$WWU$16,0)),"-")</f>
        <v>0.32030850519856824</v>
      </c>
      <c r="J62" s="445">
        <f>IFERROR(INDEX('QoL DATA'!$C$17:$WWU$96,MATCH($B62,'QoL DATA'!$A$17:$A$96,0),MATCH(J$3,'QoL DATA'!$C$16:$WWU$16,0)),"-")</f>
        <v>0.15086563179794082</v>
      </c>
      <c r="K62" s="445">
        <f>IFERROR(INDEX('QoL DATA'!$C$17:$WWU$96,MATCH($B62,'QoL DATA'!$A$17:$A$96,0),MATCH(K$3,'QoL DATA'!$C$16:$WWU$16,0)),"-")</f>
        <v>9.5467515818204382E-2</v>
      </c>
      <c r="L62" s="445">
        <f>IFERROR(INDEX('QoL DATA'!$C$17:$WWU$96,MATCH($B62,'QoL DATA'!$A$17:$A$96,0),MATCH(L$3,'QoL DATA'!$C$16:$WWU$16,0)),"-")</f>
        <v>13.859325995286399</v>
      </c>
      <c r="M62" s="445">
        <f>IFERROR(INDEX('QoL DATA'!$C$17:$WWU$96,MATCH($B62,'QoL DATA'!$A$17:$A$96,0),MATCH(M$3,'QoL DATA'!$C$16:$WWU$16,0)),"-")</f>
        <v>1.605338142933407E-2</v>
      </c>
      <c r="N62" s="445">
        <f>IFERROR(INDEX('QoL DATA'!$C$17:$WWU$96,MATCH($B62,'QoL DATA'!$A$17:$A$96,0),MATCH(N$3,'QoL DATA'!$C$16:$WWU$16,0)),"-")</f>
        <v>0.4</v>
      </c>
      <c r="O62" s="445">
        <f>IFERROR(INDEX('QoL DATA'!$C$17:$WWU$96,MATCH($B62,'QoL DATA'!$A$17:$A$96,0),MATCH(O$3,'QoL DATA'!$C$16:$WWU$16,0)),"-")</f>
        <v>0.108</v>
      </c>
      <c r="P62" s="445" t="str">
        <f>IFERROR(INDEX('QoL DATA'!$C$17:$WWU$96,MATCH($B62,'QoL DATA'!$A$17:$A$96,0),MATCH(P$3,'QoL DATA'!$C$16:$WWU$16,0)),"-")</f>
        <v>-</v>
      </c>
      <c r="Q62" s="445">
        <f>IFERROR(INDEX('QoL DATA'!$C$17:$WWU$96,MATCH($B62,'QoL DATA'!$A$17:$A$96,0),MATCH(Q$3,'QoL DATA'!$C$16:$WWU$16,0)),"-")</f>
        <v>81.2</v>
      </c>
      <c r="R62" s="445">
        <f>IFERROR(INDEX('QoL DATA'!$C$17:$WWU$96,MATCH($B62,'QoL DATA'!$A$17:$A$96,0),MATCH(R$3,'QoL DATA'!$C$16:$WWU$16,0)),"-")</f>
        <v>241.2</v>
      </c>
      <c r="S62" s="445">
        <f>IFERROR(INDEX('QoL DATA'!$C$17:$WWU$96,MATCH($B62,'QoL DATA'!$A$17:$A$96,0),MATCH(S$3,'QoL DATA'!$C$16:$WWU$16,0)),"-")</f>
        <v>7.3</v>
      </c>
      <c r="T62" s="445">
        <f>IFERROR(INDEX('QoL DATA'!$C$17:$WWU$96,MATCH($B62,'QoL DATA'!$A$17:$A$96,0),MATCH(T$3,'QoL DATA'!$C$16:$WWU$16,0)),"-")</f>
        <v>15.8</v>
      </c>
      <c r="U62" s="445">
        <f>IFERROR(INDEX('QoL DATA'!$C$17:$WWU$96,MATCH($B62,'QoL DATA'!$A$17:$A$96,0),MATCH(U$3,'QoL DATA'!$C$16:$WWU$16,0)),"-")</f>
        <v>33.6</v>
      </c>
      <c r="V62" s="445">
        <f>IFERROR(INDEX('QoL DATA'!$C$17:$WWU$96,MATCH($B62,'QoL DATA'!$A$17:$A$96,0),MATCH(V$3,'QoL DATA'!$C$16:$WWU$16,0)),"-")</f>
        <v>14.3</v>
      </c>
      <c r="W62" s="445">
        <f>IFERROR(INDEX('QoL DATA'!$C$17:$WWU$96,MATCH($B62,'QoL DATA'!$A$17:$A$96,0),MATCH(W$3,'QoL DATA'!$C$16:$WWU$16,0)),"-")</f>
        <v>123.5</v>
      </c>
      <c r="X62" s="445">
        <f>IFERROR(INDEX('QoL DATA'!$C$17:$WWU$96,MATCH($B62,'QoL DATA'!$A$17:$A$96,0),MATCH(X$3,'QoL DATA'!$C$16:$WWU$16,0)),"-")</f>
        <v>0</v>
      </c>
      <c r="Y62" s="445">
        <f>IFERROR(INDEX('QoL DATA'!$C$17:$WWU$96,MATCH($B62,'QoL DATA'!$A$17:$A$96,0),MATCH(Y$3,'QoL DATA'!$C$16:$WWU$16,0)),"-")</f>
        <v>22.7</v>
      </c>
      <c r="Z62" s="445">
        <f>IFERROR(INDEX('QoL DATA'!$C$17:$WWU$96,MATCH($B62,'QoL DATA'!$A$17:$A$96,0),MATCH(Z$3,'QoL DATA'!$C$16:$WWU$16,0)),"-")</f>
        <v>2.3336330935251799</v>
      </c>
      <c r="AA62" s="444">
        <f>IFERROR(INDEX('QoL DATA'!$C$17:$WWU$96,MATCH($B62,'QoL DATA'!$A$17:$A$96,0),MATCH(AA$3,'QoL DATA'!$C$16:$WWU$16,0)),"-")</f>
        <v>6.0440676982030368</v>
      </c>
      <c r="AB62" s="444">
        <f>IFERROR(INDEX('QoL DATA'!$C$17:$WWU$96,MATCH($B62,'QoL DATA'!$A$17:$A$96,0),MATCH(AB$3,'QoL DATA'!$C$16:$WWU$16,0)),"-")</f>
        <v>32.51317426538759</v>
      </c>
      <c r="AC62" s="444">
        <f>IFERROR(INDEX('QoL DATA'!$C$17:$WWU$96,MATCH($B62,'QoL DATA'!$A$17:$A$96,0),MATCH(AC$3,'QoL DATA'!$C$16:$WWU$16,0)),"-")</f>
        <v>6</v>
      </c>
      <c r="AD62" s="444">
        <f>IFERROR(INDEX('QoL DATA'!$C$17:$WWU$96,MATCH($B62,'QoL DATA'!$A$17:$A$96,0),MATCH(AD$3,'QoL DATA'!$C$16:$WWU$16,0)),"-")</f>
        <v>14.5</v>
      </c>
      <c r="AE62" s="444">
        <f>IFERROR(INDEX('QoL DATA'!$C$17:$WWU$96,MATCH($B62,'QoL DATA'!$A$17:$A$96,0),MATCH(AE$3,'QoL DATA'!$C$16:$WWU$16,0)),"-")</f>
        <v>104.4</v>
      </c>
      <c r="AF62" s="444">
        <f>IFERROR(INDEX('QoL DATA'!$C$17:$WWU$96,MATCH($B62,'QoL DATA'!$A$17:$A$96,0),MATCH(AF$3,'QoL DATA'!$C$16:$WWU$16,0)),"-")</f>
        <v>3.7925574030087095</v>
      </c>
      <c r="AG62" s="446">
        <f>IFERROR(INDEX('QoL DATA'!$C$17:$WWU$96,MATCH($B62,'QoL DATA'!$A$17:$A$96,0),MATCH(AG$3,'QoL DATA'!$C$16:$WWU$16,0)),"-")</f>
        <v>32.78</v>
      </c>
      <c r="AH62" s="445">
        <f>IFERROR(INDEX('QoL DATA'!$C$17:$WWU$96,MATCH($B62,'QoL DATA'!$A$17:$A$96,0),MATCH(AH$3,'QoL DATA'!$C$16:$WWU$16,0)),"-")</f>
        <v>52.5</v>
      </c>
      <c r="AI62" s="445">
        <f>IFERROR(INDEX('QoL DATA'!$C$17:$WWU$96,MATCH($B62,'QoL DATA'!$A$17:$A$96,0),MATCH(AI$3,'QoL DATA'!$C$16:$WWU$16,0)),"-")</f>
        <v>27.5</v>
      </c>
      <c r="AJ62" s="445">
        <f>IFERROR(INDEX('QoL DATA'!$C$17:$WWU$96,MATCH($B62,'QoL DATA'!$A$17:$A$96,0),MATCH(AJ$3,'QoL DATA'!$C$16:$WWU$16,0)),"-")</f>
        <v>46.7</v>
      </c>
      <c r="AK62" s="445">
        <f>IFERROR(INDEX('QoL DATA'!$C$17:$WWU$96,MATCH($B62,'QoL DATA'!$A$17:$A$96,0),MATCH(AK$3,'QoL DATA'!$C$16:$WWU$16,0)),"-")</f>
        <v>13.062392876108001</v>
      </c>
      <c r="AL62" s="445" t="str">
        <f>IFERROR(INDEX('QoL DATA'!$C$17:$WWU$96,MATCH($B62,'QoL DATA'!$A$17:$A$96,0),MATCH(AL$3,'QoL DATA'!$C$16:$WWU$16,0)),"-")</f>
        <v>-</v>
      </c>
      <c r="AM62" s="445" t="str">
        <f>IFERROR(INDEX('QoL DATA'!$C$17:$WWU$96,MATCH($B62,'QoL DATA'!$A$17:$A$96,0),MATCH(AM$3,'QoL DATA'!$C$16:$WWU$16,0)),"-")</f>
        <v>-</v>
      </c>
      <c r="AN62" s="445">
        <f>IFERROR(INDEX('QoL DATA'!$C$17:$WWU$96,MATCH($B62,'QoL DATA'!$A$17:$A$96,0),MATCH(AN$3,'QoL DATA'!$C$16:$WWU$16,0)),"-")</f>
        <v>36.700000000000003</v>
      </c>
      <c r="AO62" s="445">
        <f>IFERROR(INDEX('QoL DATA'!$C$17:$WWU$96,MATCH($B62,'QoL DATA'!$A$17:$A$96,0),MATCH(AO$3,'QoL DATA'!$C$16:$WWU$16,0)),"-")</f>
        <v>39</v>
      </c>
      <c r="AP62" s="445">
        <f>IFERROR(INDEX('QoL DATA'!$C$17:$WWU$96,MATCH($B62,'QoL DATA'!$A$17:$A$96,0),MATCH(AP$3,'QoL DATA'!$C$16:$WWU$16,0)),"-")</f>
        <v>72</v>
      </c>
    </row>
    <row r="63" spans="1:42" s="484" customFormat="1">
      <c r="A63" s="482" t="str">
        <f>TQoL_Indexes!A40</f>
        <v>el Camp d'en Grassot i Gràcia Nova</v>
      </c>
      <c r="B63" s="483">
        <f>TQoL_Indexes!B40</f>
        <v>32</v>
      </c>
      <c r="C63" s="443">
        <f>IFERROR(INDEX('QoL DATA'!$C$17:$WWU$96,MATCH($B63,'QoL DATA'!$A$17:$A$96,0),MATCH(C$3,'QoL DATA'!$C$16:$WWU$16,0)),"-")</f>
        <v>5.6882821387940839E-2</v>
      </c>
      <c r="D63" s="444">
        <f>IFERROR(INDEX('QoL DATA'!$C$17:$WWU$96,MATCH($B63,'QoL DATA'!$A$17:$A$96,0),MATCH(D$3,'QoL DATA'!$C$16:$WWU$16,0)),"-")</f>
        <v>0.20559999999999998</v>
      </c>
      <c r="E63" s="445">
        <f>IFERROR(INDEX('QoL DATA'!$C$17:$WWU$96,MATCH($B63,'QoL DATA'!$A$17:$A$96,0),MATCH(E$3,'QoL DATA'!$C$16:$WWU$16,0)),"-")</f>
        <v>5.8000000000000003E-2</v>
      </c>
      <c r="F63" s="445">
        <f>IFERROR(INDEX('QoL DATA'!$C$17:$WWU$96,MATCH($B63,'QoL DATA'!$A$17:$A$96,0),MATCH(F$3,'QoL DATA'!$C$16:$WWU$16,0)),"-")</f>
        <v>2.5583040220217158E-2</v>
      </c>
      <c r="G63" s="445">
        <f>IFERROR(INDEX('QoL DATA'!$C$17:$WWU$96,MATCH($B63,'QoL DATA'!$A$17:$A$96,0),MATCH(G$3,'QoL DATA'!$C$16:$WWU$16,0)),"-")</f>
        <v>2.9836366416883316E-2</v>
      </c>
      <c r="H63" s="445">
        <f>IFERROR(INDEX('QoL DATA'!$C$17:$WWU$96,MATCH($B63,'QoL DATA'!$A$17:$A$96,0),MATCH(H$3,'QoL DATA'!$C$16:$WWU$16,0)),"-")</f>
        <v>0.58648206789997814</v>
      </c>
      <c r="I63" s="445">
        <f>IFERROR(INDEX('QoL DATA'!$C$17:$WWU$96,MATCH($B63,'QoL DATA'!$A$17:$A$96,0),MATCH(I$3,'QoL DATA'!$C$16:$WWU$16,0)),"-")</f>
        <v>0.30042476509203242</v>
      </c>
      <c r="J63" s="445">
        <f>IFERROR(INDEX('QoL DATA'!$C$17:$WWU$96,MATCH($B63,'QoL DATA'!$A$17:$A$96,0),MATCH(J$3,'QoL DATA'!$C$16:$WWU$16,0)),"-")</f>
        <v>0.11892634577152469</v>
      </c>
      <c r="K63" s="445">
        <f>IFERROR(INDEX('QoL DATA'!$C$17:$WWU$96,MATCH($B63,'QoL DATA'!$A$17:$A$96,0),MATCH(K$3,'QoL DATA'!$C$16:$WWU$16,0)),"-")</f>
        <v>5.6648077487525685E-2</v>
      </c>
      <c r="L63" s="445">
        <f>IFERROR(INDEX('QoL DATA'!$C$17:$WWU$96,MATCH($B63,'QoL DATA'!$A$17:$A$96,0),MATCH(L$3,'QoL DATA'!$C$16:$WWU$16,0)),"-")</f>
        <v>10.5200334640323</v>
      </c>
      <c r="M63" s="445">
        <f>IFERROR(INDEX('QoL DATA'!$C$17:$WWU$96,MATCH($B63,'QoL DATA'!$A$17:$A$96,0),MATCH(M$3,'QoL DATA'!$C$16:$WWU$16,0)),"-")</f>
        <v>1.7291921547637253E-2</v>
      </c>
      <c r="N63" s="445">
        <f>IFERROR(INDEX('QoL DATA'!$C$17:$WWU$96,MATCH($B63,'QoL DATA'!$A$17:$A$96,0),MATCH(N$3,'QoL DATA'!$C$16:$WWU$16,0)),"-")</f>
        <v>0.1</v>
      </c>
      <c r="O63" s="445">
        <f>IFERROR(INDEX('QoL DATA'!$C$17:$WWU$96,MATCH($B63,'QoL DATA'!$A$17:$A$96,0),MATCH(O$3,'QoL DATA'!$C$16:$WWU$16,0)),"-")</f>
        <v>0.124</v>
      </c>
      <c r="P63" s="445" t="str">
        <f>IFERROR(INDEX('QoL DATA'!$C$17:$WWU$96,MATCH($B63,'QoL DATA'!$A$17:$A$96,0),MATCH(P$3,'QoL DATA'!$C$16:$WWU$16,0)),"-")</f>
        <v>-</v>
      </c>
      <c r="Q63" s="445">
        <f>IFERROR(INDEX('QoL DATA'!$C$17:$WWU$96,MATCH($B63,'QoL DATA'!$A$17:$A$96,0),MATCH(Q$3,'QoL DATA'!$C$16:$WWU$16,0)),"-")</f>
        <v>81.400000000000006</v>
      </c>
      <c r="R63" s="445">
        <f>IFERROR(INDEX('QoL DATA'!$C$17:$WWU$96,MATCH($B63,'QoL DATA'!$A$17:$A$96,0),MATCH(R$3,'QoL DATA'!$C$16:$WWU$16,0)),"-")</f>
        <v>216.7</v>
      </c>
      <c r="S63" s="445">
        <f>IFERROR(INDEX('QoL DATA'!$C$17:$WWU$96,MATCH($B63,'QoL DATA'!$A$17:$A$96,0),MATCH(S$3,'QoL DATA'!$C$16:$WWU$16,0)),"-")</f>
        <v>7</v>
      </c>
      <c r="T63" s="445">
        <f>IFERROR(INDEX('QoL DATA'!$C$17:$WWU$96,MATCH($B63,'QoL DATA'!$A$17:$A$96,0),MATCH(T$3,'QoL DATA'!$C$16:$WWU$16,0)),"-")</f>
        <v>10.7</v>
      </c>
      <c r="U63" s="445">
        <f>IFERROR(INDEX('QoL DATA'!$C$17:$WWU$96,MATCH($B63,'QoL DATA'!$A$17:$A$96,0),MATCH(U$3,'QoL DATA'!$C$16:$WWU$16,0)),"-")</f>
        <v>31.2</v>
      </c>
      <c r="V63" s="445">
        <f>IFERROR(INDEX('QoL DATA'!$C$17:$WWU$96,MATCH($B63,'QoL DATA'!$A$17:$A$96,0),MATCH(V$3,'QoL DATA'!$C$16:$WWU$16,0)),"-")</f>
        <v>14.3</v>
      </c>
      <c r="W63" s="445">
        <f>IFERROR(INDEX('QoL DATA'!$C$17:$WWU$96,MATCH($B63,'QoL DATA'!$A$17:$A$96,0),MATCH(W$3,'QoL DATA'!$C$16:$WWU$16,0)),"-")</f>
        <v>117.5</v>
      </c>
      <c r="X63" s="445">
        <f>IFERROR(INDEX('QoL DATA'!$C$17:$WWU$96,MATCH($B63,'QoL DATA'!$A$17:$A$96,0),MATCH(X$3,'QoL DATA'!$C$16:$WWU$16,0)),"-")</f>
        <v>0</v>
      </c>
      <c r="Y63" s="445">
        <f>IFERROR(INDEX('QoL DATA'!$C$17:$WWU$96,MATCH($B63,'QoL DATA'!$A$17:$A$96,0),MATCH(Y$3,'QoL DATA'!$C$16:$WWU$16,0)),"-")</f>
        <v>22.7</v>
      </c>
      <c r="Z63" s="445">
        <f>IFERROR(INDEX('QoL DATA'!$C$17:$WWU$96,MATCH($B63,'QoL DATA'!$A$17:$A$96,0),MATCH(Z$3,'QoL DATA'!$C$16:$WWU$16,0)),"-")</f>
        <v>2.3336330935251799</v>
      </c>
      <c r="AA63" s="444">
        <f>IFERROR(INDEX('QoL DATA'!$C$17:$WWU$96,MATCH($B63,'QoL DATA'!$A$17:$A$96,0),MATCH(AA$3,'QoL DATA'!$C$16:$WWU$16,0)),"-")</f>
        <v>5.9278700393682975</v>
      </c>
      <c r="AB63" s="444">
        <f>IFERROR(INDEX('QoL DATA'!$C$17:$WWU$96,MATCH($B63,'QoL DATA'!$A$17:$A$96,0),MATCH(AB$3,'QoL DATA'!$C$16:$WWU$16,0)),"-")</f>
        <v>36.651120898245182</v>
      </c>
      <c r="AC63" s="444">
        <f>IFERROR(INDEX('QoL DATA'!$C$17:$WWU$96,MATCH($B63,'QoL DATA'!$A$17:$A$96,0),MATCH(AC$3,'QoL DATA'!$C$16:$WWU$16,0)),"-")</f>
        <v>7</v>
      </c>
      <c r="AD63" s="444">
        <f>IFERROR(INDEX('QoL DATA'!$C$17:$WWU$96,MATCH($B63,'QoL DATA'!$A$17:$A$96,0),MATCH(AD$3,'QoL DATA'!$C$16:$WWU$16,0)),"-")</f>
        <v>15.1</v>
      </c>
      <c r="AE63" s="444">
        <f>IFERROR(INDEX('QoL DATA'!$C$17:$WWU$96,MATCH($B63,'QoL DATA'!$A$17:$A$96,0),MATCH(AE$3,'QoL DATA'!$C$16:$WWU$16,0)),"-")</f>
        <v>105.7</v>
      </c>
      <c r="AF63" s="444">
        <f>IFERROR(INDEX('QoL DATA'!$C$17:$WWU$96,MATCH($B63,'QoL DATA'!$A$17:$A$96,0),MATCH(AF$3,'QoL DATA'!$C$16:$WWU$16,0)),"-")</f>
        <v>4.019885146138682</v>
      </c>
      <c r="AG63" s="446">
        <f>IFERROR(INDEX('QoL DATA'!$C$17:$WWU$96,MATCH($B63,'QoL DATA'!$A$17:$A$96,0),MATCH(AG$3,'QoL DATA'!$C$16:$WWU$16,0)),"-")</f>
        <v>41.730000000000004</v>
      </c>
      <c r="AH63" s="445">
        <f>IFERROR(INDEX('QoL DATA'!$C$17:$WWU$96,MATCH($B63,'QoL DATA'!$A$17:$A$96,0),MATCH(AH$3,'QoL DATA'!$C$16:$WWU$16,0)),"-")</f>
        <v>52.5</v>
      </c>
      <c r="AI63" s="445">
        <f>IFERROR(INDEX('QoL DATA'!$C$17:$WWU$96,MATCH($B63,'QoL DATA'!$A$17:$A$96,0),MATCH(AI$3,'QoL DATA'!$C$16:$WWU$16,0)),"-")</f>
        <v>27.5</v>
      </c>
      <c r="AJ63" s="445">
        <f>IFERROR(INDEX('QoL DATA'!$C$17:$WWU$96,MATCH($B63,'QoL DATA'!$A$17:$A$96,0),MATCH(AJ$3,'QoL DATA'!$C$16:$WWU$16,0)),"-")</f>
        <v>36.200000000000003</v>
      </c>
      <c r="AK63" s="445">
        <f>IFERROR(INDEX('QoL DATA'!$C$17:$WWU$96,MATCH($B63,'QoL DATA'!$A$17:$A$96,0),MATCH(AK$3,'QoL DATA'!$C$16:$WWU$16,0)),"-")</f>
        <v>13.062392876108001</v>
      </c>
      <c r="AL63" s="445" t="str">
        <f>IFERROR(INDEX('QoL DATA'!$C$17:$WWU$96,MATCH($B63,'QoL DATA'!$A$17:$A$96,0),MATCH(AL$3,'QoL DATA'!$C$16:$WWU$16,0)),"-")</f>
        <v>-</v>
      </c>
      <c r="AM63" s="445" t="str">
        <f>IFERROR(INDEX('QoL DATA'!$C$17:$WWU$96,MATCH($B63,'QoL DATA'!$A$17:$A$96,0),MATCH(AM$3,'QoL DATA'!$C$16:$WWU$16,0)),"-")</f>
        <v>-</v>
      </c>
      <c r="AN63" s="445">
        <f>IFERROR(INDEX('QoL DATA'!$C$17:$WWU$96,MATCH($B63,'QoL DATA'!$A$17:$A$96,0),MATCH(AN$3,'QoL DATA'!$C$16:$WWU$16,0)),"-")</f>
        <v>32.9</v>
      </c>
      <c r="AO63" s="445">
        <f>IFERROR(INDEX('QoL DATA'!$C$17:$WWU$96,MATCH($B63,'QoL DATA'!$A$17:$A$96,0),MATCH(AO$3,'QoL DATA'!$C$16:$WWU$16,0)),"-")</f>
        <v>34</v>
      </c>
      <c r="AP63" s="445">
        <f>IFERROR(INDEX('QoL DATA'!$C$17:$WWU$96,MATCH($B63,'QoL DATA'!$A$17:$A$96,0),MATCH(AP$3,'QoL DATA'!$C$16:$WWU$16,0)),"-")</f>
        <v>155</v>
      </c>
    </row>
    <row r="64" spans="1:42" s="484" customFormat="1">
      <c r="A64" s="482" t="str">
        <f>TQoL_Indexes!A41</f>
        <v>el Baix Guinardó</v>
      </c>
      <c r="B64" s="483">
        <f>TQoL_Indexes!B41</f>
        <v>33</v>
      </c>
      <c r="C64" s="443">
        <f>IFERROR(INDEX('QoL DATA'!$C$17:$WWU$96,MATCH($B64,'QoL DATA'!$A$17:$A$96,0),MATCH(C$3,'QoL DATA'!$C$16:$WWU$16,0)),"-")</f>
        <v>0.11909834668484745</v>
      </c>
      <c r="D64" s="444">
        <f>IFERROR(INDEX('QoL DATA'!$C$17:$WWU$96,MATCH($B64,'QoL DATA'!$A$17:$A$96,0),MATCH(D$3,'QoL DATA'!$C$16:$WWU$16,0)),"-")</f>
        <v>0.14949999999999999</v>
      </c>
      <c r="E64" s="445">
        <f>IFERROR(INDEX('QoL DATA'!$C$17:$WWU$96,MATCH($B64,'QoL DATA'!$A$17:$A$96,0),MATCH(E$3,'QoL DATA'!$C$16:$WWU$16,0)),"-")</f>
        <v>7.2999999999999995E-2</v>
      </c>
      <c r="F64" s="445">
        <f>IFERROR(INDEX('QoL DATA'!$C$17:$WWU$96,MATCH($B64,'QoL DATA'!$A$17:$A$96,0),MATCH(F$3,'QoL DATA'!$C$16:$WWU$16,0)),"-")</f>
        <v>3.0856693525426946E-2</v>
      </c>
      <c r="G64" s="445">
        <f>IFERROR(INDEX('QoL DATA'!$C$17:$WWU$96,MATCH($B64,'QoL DATA'!$A$17:$A$96,0),MATCH(G$3,'QoL DATA'!$C$16:$WWU$16,0)),"-")</f>
        <v>1.5482576452564838E-2</v>
      </c>
      <c r="H64" s="445">
        <f>IFERROR(INDEX('QoL DATA'!$C$17:$WWU$96,MATCH($B64,'QoL DATA'!$A$17:$A$96,0),MATCH(H$3,'QoL DATA'!$C$16:$WWU$16,0)),"-")</f>
        <v>0.44790461750688787</v>
      </c>
      <c r="I64" s="445">
        <f>IFERROR(INDEX('QoL DATA'!$C$17:$WWU$96,MATCH($B64,'QoL DATA'!$A$17:$A$96,0),MATCH(I$3,'QoL DATA'!$C$16:$WWU$16,0)),"-")</f>
        <v>0.34616689280868385</v>
      </c>
      <c r="J64" s="445">
        <f>IFERROR(INDEX('QoL DATA'!$C$17:$WWU$96,MATCH($B64,'QoL DATA'!$A$17:$A$96,0),MATCH(J$3,'QoL DATA'!$C$16:$WWU$16,0)),"-")</f>
        <v>0.11542488208808407</v>
      </c>
      <c r="K64" s="445">
        <f>IFERROR(INDEX('QoL DATA'!$C$17:$WWU$96,MATCH($B64,'QoL DATA'!$A$17:$A$96,0),MATCH(K$3,'QoL DATA'!$C$16:$WWU$16,0)),"-")</f>
        <v>5.2661236616976588E-2</v>
      </c>
      <c r="L64" s="445">
        <f>IFERROR(INDEX('QoL DATA'!$C$17:$WWU$96,MATCH($B64,'QoL DATA'!$A$17:$A$96,0),MATCH(L$3,'QoL DATA'!$C$16:$WWU$16,0)),"-")</f>
        <v>19.235539168228399</v>
      </c>
      <c r="M64" s="445">
        <f>IFERROR(INDEX('QoL DATA'!$C$17:$WWU$96,MATCH($B64,'QoL DATA'!$A$17:$A$96,0),MATCH(M$3,'QoL DATA'!$C$16:$WWU$16,0)),"-")</f>
        <v>1.4385931613348337E-2</v>
      </c>
      <c r="N64" s="445">
        <f>IFERROR(INDEX('QoL DATA'!$C$17:$WWU$96,MATCH($B64,'QoL DATA'!$A$17:$A$96,0),MATCH(N$3,'QoL DATA'!$C$16:$WWU$16,0)),"-")</f>
        <v>2.1</v>
      </c>
      <c r="O64" s="445">
        <f>IFERROR(INDEX('QoL DATA'!$C$17:$WWU$96,MATCH($B64,'QoL DATA'!$A$17:$A$96,0),MATCH(O$3,'QoL DATA'!$C$16:$WWU$16,0)),"-")</f>
        <v>0.14199999999999999</v>
      </c>
      <c r="P64" s="445" t="str">
        <f>IFERROR(INDEX('QoL DATA'!$C$17:$WWU$96,MATCH($B64,'QoL DATA'!$A$17:$A$96,0),MATCH(P$3,'QoL DATA'!$C$16:$WWU$16,0)),"-")</f>
        <v>-</v>
      </c>
      <c r="Q64" s="445">
        <f>IFERROR(INDEX('QoL DATA'!$C$17:$WWU$96,MATCH($B64,'QoL DATA'!$A$17:$A$96,0),MATCH(Q$3,'QoL DATA'!$C$16:$WWU$16,0)),"-")</f>
        <v>80.7</v>
      </c>
      <c r="R64" s="445">
        <f>IFERROR(INDEX('QoL DATA'!$C$17:$WWU$96,MATCH($B64,'QoL DATA'!$A$17:$A$96,0),MATCH(R$3,'QoL DATA'!$C$16:$WWU$16,0)),"-")</f>
        <v>260.5</v>
      </c>
      <c r="S64" s="445">
        <f>IFERROR(INDEX('QoL DATA'!$C$17:$WWU$96,MATCH($B64,'QoL DATA'!$A$17:$A$96,0),MATCH(S$3,'QoL DATA'!$C$16:$WWU$16,0)),"-")</f>
        <v>8</v>
      </c>
      <c r="T64" s="445">
        <f>IFERROR(INDEX('QoL DATA'!$C$17:$WWU$96,MATCH($B64,'QoL DATA'!$A$17:$A$96,0),MATCH(T$3,'QoL DATA'!$C$16:$WWU$16,0)),"-")</f>
        <v>14.3</v>
      </c>
      <c r="U64" s="445">
        <f>IFERROR(INDEX('QoL DATA'!$C$17:$WWU$96,MATCH($B64,'QoL DATA'!$A$17:$A$96,0),MATCH(U$3,'QoL DATA'!$C$16:$WWU$16,0)),"-")</f>
        <v>24.8</v>
      </c>
      <c r="V64" s="445">
        <f>IFERROR(INDEX('QoL DATA'!$C$17:$WWU$96,MATCH($B64,'QoL DATA'!$A$17:$A$96,0),MATCH(V$3,'QoL DATA'!$C$16:$WWU$16,0)),"-")</f>
        <v>24.1</v>
      </c>
      <c r="W64" s="445">
        <f>IFERROR(INDEX('QoL DATA'!$C$17:$WWU$96,MATCH($B64,'QoL DATA'!$A$17:$A$96,0),MATCH(W$3,'QoL DATA'!$C$16:$WWU$16,0)),"-")</f>
        <v>96</v>
      </c>
      <c r="X64" s="445">
        <f>IFERROR(INDEX('QoL DATA'!$C$17:$WWU$96,MATCH($B64,'QoL DATA'!$A$17:$A$96,0),MATCH(X$3,'QoL DATA'!$C$16:$WWU$16,0)),"-")</f>
        <v>3.3786066626123385E-5</v>
      </c>
      <c r="Y64" s="445">
        <f>IFERROR(INDEX('QoL DATA'!$C$17:$WWU$96,MATCH($B64,'QoL DATA'!$A$17:$A$96,0),MATCH(Y$3,'QoL DATA'!$C$16:$WWU$16,0)),"-")</f>
        <v>21.2</v>
      </c>
      <c r="Z64" s="445">
        <f>IFERROR(INDEX('QoL DATA'!$C$17:$WWU$96,MATCH($B64,'QoL DATA'!$A$17:$A$96,0),MATCH(Z$3,'QoL DATA'!$C$16:$WWU$16,0)),"-")</f>
        <v>1.8057885906040267</v>
      </c>
      <c r="AA64" s="444">
        <f>IFERROR(INDEX('QoL DATA'!$C$17:$WWU$96,MATCH($B64,'QoL DATA'!$A$17:$A$96,0),MATCH(AA$3,'QoL DATA'!$C$16:$WWU$16,0)),"-")</f>
        <v>6.1640099399963635</v>
      </c>
      <c r="AB64" s="444">
        <f>IFERROR(INDEX('QoL DATA'!$C$17:$WWU$96,MATCH($B64,'QoL DATA'!$A$17:$A$96,0),MATCH(AB$3,'QoL DATA'!$C$16:$WWU$16,0)),"-")</f>
        <v>37.065488954025938</v>
      </c>
      <c r="AC64" s="444">
        <f>IFERROR(INDEX('QoL DATA'!$C$17:$WWU$96,MATCH($B64,'QoL DATA'!$A$17:$A$96,0),MATCH(AC$3,'QoL DATA'!$C$16:$WWU$16,0)),"-")</f>
        <v>10.4</v>
      </c>
      <c r="AD64" s="444">
        <f>IFERROR(INDEX('QoL DATA'!$C$17:$WWU$96,MATCH($B64,'QoL DATA'!$A$17:$A$96,0),MATCH(AD$3,'QoL DATA'!$C$16:$WWU$16,0)),"-")</f>
        <v>16.7</v>
      </c>
      <c r="AE64" s="444">
        <f>IFERROR(INDEX('QoL DATA'!$C$17:$WWU$96,MATCH($B64,'QoL DATA'!$A$17:$A$96,0),MATCH(AE$3,'QoL DATA'!$C$16:$WWU$16,0)),"-")</f>
        <v>92</v>
      </c>
      <c r="AF64" s="444">
        <f>IFERROR(INDEX('QoL DATA'!$C$17:$WWU$96,MATCH($B64,'QoL DATA'!$A$17:$A$96,0),MATCH(AF$3,'QoL DATA'!$C$16:$WWU$16,0)),"-")</f>
        <v>4.1165391859169</v>
      </c>
      <c r="AG64" s="446">
        <f>IFERROR(INDEX('QoL DATA'!$C$17:$WWU$96,MATCH($B64,'QoL DATA'!$A$17:$A$96,0),MATCH(AG$3,'QoL DATA'!$C$16:$WWU$16,0)),"-")</f>
        <v>47.010000000000005</v>
      </c>
      <c r="AH64" s="445">
        <f>IFERROR(INDEX('QoL DATA'!$C$17:$WWU$96,MATCH($B64,'QoL DATA'!$A$17:$A$96,0),MATCH(AH$3,'QoL DATA'!$C$16:$WWU$16,0)),"-")</f>
        <v>52.5</v>
      </c>
      <c r="AI64" s="445">
        <f>IFERROR(INDEX('QoL DATA'!$C$17:$WWU$96,MATCH($B64,'QoL DATA'!$A$17:$A$96,0),MATCH(AI$3,'QoL DATA'!$C$16:$WWU$16,0)),"-")</f>
        <v>27.5</v>
      </c>
      <c r="AJ64" s="445">
        <f>IFERROR(INDEX('QoL DATA'!$C$17:$WWU$96,MATCH($B64,'QoL DATA'!$A$17:$A$96,0),MATCH(AJ$3,'QoL DATA'!$C$16:$WWU$16,0)),"-")</f>
        <v>41</v>
      </c>
      <c r="AK64" s="445">
        <f>IFERROR(INDEX('QoL DATA'!$C$17:$WWU$96,MATCH($B64,'QoL DATA'!$A$17:$A$96,0),MATCH(AK$3,'QoL DATA'!$C$16:$WWU$16,0)),"-")</f>
        <v>14.203861580076486</v>
      </c>
      <c r="AL64" s="445" t="str">
        <f>IFERROR(INDEX('QoL DATA'!$C$17:$WWU$96,MATCH($B64,'QoL DATA'!$A$17:$A$96,0),MATCH(AL$3,'QoL DATA'!$C$16:$WWU$16,0)),"-")</f>
        <v>-</v>
      </c>
      <c r="AM64" s="445" t="str">
        <f>IFERROR(INDEX('QoL DATA'!$C$17:$WWU$96,MATCH($B64,'QoL DATA'!$A$17:$A$96,0),MATCH(AM$3,'QoL DATA'!$C$16:$WWU$16,0)),"-")</f>
        <v>-</v>
      </c>
      <c r="AN64" s="445">
        <f>IFERROR(INDEX('QoL DATA'!$C$17:$WWU$96,MATCH($B64,'QoL DATA'!$A$17:$A$96,0),MATCH(AN$3,'QoL DATA'!$C$16:$WWU$16,0)),"-")</f>
        <v>39.200000000000003</v>
      </c>
      <c r="AO64" s="445">
        <f>IFERROR(INDEX('QoL DATA'!$C$17:$WWU$96,MATCH($B64,'QoL DATA'!$A$17:$A$96,0),MATCH(AO$3,'QoL DATA'!$C$16:$WWU$16,0)),"-")</f>
        <v>44</v>
      </c>
      <c r="AP64" s="445">
        <f>IFERROR(INDEX('QoL DATA'!$C$17:$WWU$96,MATCH($B64,'QoL DATA'!$A$17:$A$96,0),MATCH(AP$3,'QoL DATA'!$C$16:$WWU$16,0)),"-")</f>
        <v>279</v>
      </c>
    </row>
    <row r="65" spans="1:42" s="484" customFormat="1">
      <c r="A65" s="482" t="str">
        <f>TQoL_Indexes!A42</f>
        <v>Can Baró</v>
      </c>
      <c r="B65" s="483">
        <f>TQoL_Indexes!B42</f>
        <v>34</v>
      </c>
      <c r="C65" s="443">
        <f>IFERROR(INDEX('QoL DATA'!$C$17:$WWU$96,MATCH($B65,'QoL DATA'!$A$17:$A$96,0),MATCH(C$3,'QoL DATA'!$C$16:$WWU$16,0)),"-")</f>
        <v>8.0447934097052393E-2</v>
      </c>
      <c r="D65" s="444">
        <f>IFERROR(INDEX('QoL DATA'!$C$17:$WWU$96,MATCH($B65,'QoL DATA'!$A$17:$A$96,0),MATCH(D$3,'QoL DATA'!$C$16:$WWU$16,0)),"-")</f>
        <v>0.51159999999999994</v>
      </c>
      <c r="E65" s="445">
        <f>IFERROR(INDEX('QoL DATA'!$C$17:$WWU$96,MATCH($B65,'QoL DATA'!$A$17:$A$96,0),MATCH(E$3,'QoL DATA'!$C$16:$WWU$16,0)),"-")</f>
        <v>8.7999999999999995E-2</v>
      </c>
      <c r="F65" s="445">
        <f>IFERROR(INDEX('QoL DATA'!$C$17:$WWU$96,MATCH($B65,'QoL DATA'!$A$17:$A$96,0),MATCH(F$3,'QoL DATA'!$C$16:$WWU$16,0)),"-")</f>
        <v>1.8878747612927585E-2</v>
      </c>
      <c r="G65" s="445">
        <f>IFERROR(INDEX('QoL DATA'!$C$17:$WWU$96,MATCH($B65,'QoL DATA'!$A$17:$A$96,0),MATCH(G$3,'QoL DATA'!$C$16:$WWU$16,0)),"-")</f>
        <v>9.8242098154965474E-3</v>
      </c>
      <c r="H65" s="445">
        <f>IFERROR(INDEX('QoL DATA'!$C$17:$WWU$96,MATCH($B65,'QoL DATA'!$A$17:$A$96,0),MATCH(H$3,'QoL DATA'!$C$16:$WWU$16,0)),"-")</f>
        <v>0</v>
      </c>
      <c r="I65" s="445">
        <f>IFERROR(INDEX('QoL DATA'!$C$17:$WWU$96,MATCH($B65,'QoL DATA'!$A$17:$A$96,0),MATCH(I$3,'QoL DATA'!$C$16:$WWU$16,0)),"-")</f>
        <v>0.37473903966597077</v>
      </c>
      <c r="J65" s="445">
        <f>IFERROR(INDEX('QoL DATA'!$C$17:$WWU$96,MATCH($B65,'QoL DATA'!$A$17:$A$96,0),MATCH(J$3,'QoL DATA'!$C$16:$WWU$16,0)),"-")</f>
        <v>0.11874490213305644</v>
      </c>
      <c r="K65" s="445">
        <f>IFERROR(INDEX('QoL DATA'!$C$17:$WWU$96,MATCH($B65,'QoL DATA'!$A$17:$A$96,0),MATCH(K$3,'QoL DATA'!$C$16:$WWU$16,0)),"-")</f>
        <v>5.0386444708680145E-2</v>
      </c>
      <c r="L65" s="445">
        <f>IFERROR(INDEX('QoL DATA'!$C$17:$WWU$96,MATCH($B65,'QoL DATA'!$A$17:$A$96,0),MATCH(L$3,'QoL DATA'!$C$16:$WWU$16,0)),"-")</f>
        <v>21.1088520271948</v>
      </c>
      <c r="M65" s="445">
        <f>IFERROR(INDEX('QoL DATA'!$C$17:$WWU$96,MATCH($B65,'QoL DATA'!$A$17:$A$96,0),MATCH(M$3,'QoL DATA'!$C$16:$WWU$16,0)),"-")</f>
        <v>2.6914317109712148E-3</v>
      </c>
      <c r="N65" s="445">
        <f>IFERROR(INDEX('QoL DATA'!$C$17:$WWU$96,MATCH($B65,'QoL DATA'!$A$17:$A$96,0),MATCH(N$3,'QoL DATA'!$C$16:$WWU$16,0)),"-")</f>
        <v>0.9</v>
      </c>
      <c r="O65" s="445">
        <f>IFERROR(INDEX('QoL DATA'!$C$17:$WWU$96,MATCH($B65,'QoL DATA'!$A$17:$A$96,0),MATCH(O$3,'QoL DATA'!$C$16:$WWU$16,0)),"-")</f>
        <v>0.16500000000000001</v>
      </c>
      <c r="P65" s="445" t="str">
        <f>IFERROR(INDEX('QoL DATA'!$C$17:$WWU$96,MATCH($B65,'QoL DATA'!$A$17:$A$96,0),MATCH(P$3,'QoL DATA'!$C$16:$WWU$16,0)),"-")</f>
        <v>-</v>
      </c>
      <c r="Q65" s="445">
        <f>IFERROR(INDEX('QoL DATA'!$C$17:$WWU$96,MATCH($B65,'QoL DATA'!$A$17:$A$96,0),MATCH(Q$3,'QoL DATA'!$C$16:$WWU$16,0)),"-")</f>
        <v>80.2</v>
      </c>
      <c r="R65" s="445">
        <f>IFERROR(INDEX('QoL DATA'!$C$17:$WWU$96,MATCH($B65,'QoL DATA'!$A$17:$A$96,0),MATCH(R$3,'QoL DATA'!$C$16:$WWU$16,0)),"-")</f>
        <v>195.1</v>
      </c>
      <c r="S65" s="445">
        <f>IFERROR(INDEX('QoL DATA'!$C$17:$WWU$96,MATCH($B65,'QoL DATA'!$A$17:$A$96,0),MATCH(S$3,'QoL DATA'!$C$16:$WWU$16,0)),"-")</f>
        <v>7.8</v>
      </c>
      <c r="T65" s="445">
        <f>IFERROR(INDEX('QoL DATA'!$C$17:$WWU$96,MATCH($B65,'QoL DATA'!$A$17:$A$96,0),MATCH(T$3,'QoL DATA'!$C$16:$WWU$16,0)),"-")</f>
        <v>15</v>
      </c>
      <c r="U65" s="445">
        <f>IFERROR(INDEX('QoL DATA'!$C$17:$WWU$96,MATCH($B65,'QoL DATA'!$A$17:$A$96,0),MATCH(U$3,'QoL DATA'!$C$16:$WWU$16,0)),"-")</f>
        <v>7.5</v>
      </c>
      <c r="V65" s="445">
        <f>IFERROR(INDEX('QoL DATA'!$C$17:$WWU$96,MATCH($B65,'QoL DATA'!$A$17:$A$96,0),MATCH(V$3,'QoL DATA'!$C$16:$WWU$16,0)),"-")</f>
        <v>24.1</v>
      </c>
      <c r="W65" s="445">
        <f>IFERROR(INDEX('QoL DATA'!$C$17:$WWU$96,MATCH($B65,'QoL DATA'!$A$17:$A$96,0),MATCH(W$3,'QoL DATA'!$C$16:$WWU$16,0)),"-")</f>
        <v>219</v>
      </c>
      <c r="X65" s="445">
        <f>IFERROR(INDEX('QoL DATA'!$C$17:$WWU$96,MATCH($B65,'QoL DATA'!$A$17:$A$96,0),MATCH(X$3,'QoL DATA'!$C$16:$WWU$16,0)),"-")</f>
        <v>5.0679099939185076E-4</v>
      </c>
      <c r="Y65" s="445">
        <f>IFERROR(INDEX('QoL DATA'!$C$17:$WWU$96,MATCH($B65,'QoL DATA'!$A$17:$A$96,0),MATCH(Y$3,'QoL DATA'!$C$16:$WWU$16,0)),"-")</f>
        <v>21.2</v>
      </c>
      <c r="Z65" s="445">
        <f>IFERROR(INDEX('QoL DATA'!$C$17:$WWU$96,MATCH($B65,'QoL DATA'!$A$17:$A$96,0),MATCH(Z$3,'QoL DATA'!$C$16:$WWU$16,0)),"-")</f>
        <v>1.8057885906040267</v>
      </c>
      <c r="AA65" s="444">
        <f>IFERROR(INDEX('QoL DATA'!$C$17:$WWU$96,MATCH($B65,'QoL DATA'!$A$17:$A$96,0),MATCH(AA$3,'QoL DATA'!$C$16:$WWU$16,0)),"-")</f>
        <v>6.4213932890478622</v>
      </c>
      <c r="AB65" s="444">
        <f>IFERROR(INDEX('QoL DATA'!$C$17:$WWU$96,MATCH($B65,'QoL DATA'!$A$17:$A$96,0),MATCH(AB$3,'QoL DATA'!$C$16:$WWU$16,0)),"-")</f>
        <v>34.555098793263497</v>
      </c>
      <c r="AC65" s="444">
        <f>IFERROR(INDEX('QoL DATA'!$C$17:$WWU$96,MATCH($B65,'QoL DATA'!$A$17:$A$96,0),MATCH(AC$3,'QoL DATA'!$C$16:$WWU$16,0)),"-")</f>
        <v>27.9</v>
      </c>
      <c r="AD65" s="444">
        <f>IFERROR(INDEX('QoL DATA'!$C$17:$WWU$96,MATCH($B65,'QoL DATA'!$A$17:$A$96,0),MATCH(AD$3,'QoL DATA'!$C$16:$WWU$16,0)),"-")</f>
        <v>22.7</v>
      </c>
      <c r="AE65" s="444">
        <f>IFERROR(INDEX('QoL DATA'!$C$17:$WWU$96,MATCH($B65,'QoL DATA'!$A$17:$A$96,0),MATCH(AE$3,'QoL DATA'!$C$16:$WWU$16,0)),"-")</f>
        <v>83.3</v>
      </c>
      <c r="AF65" s="444">
        <f>IFERROR(INDEX('QoL DATA'!$C$17:$WWU$96,MATCH($B65,'QoL DATA'!$A$17:$A$96,0),MATCH(AF$3,'QoL DATA'!$C$16:$WWU$16,0)),"-")</f>
        <v>3.7737912929337125</v>
      </c>
      <c r="AG65" s="446">
        <f>IFERROR(INDEX('QoL DATA'!$C$17:$WWU$96,MATCH($B65,'QoL DATA'!$A$17:$A$96,0),MATCH(AG$3,'QoL DATA'!$C$16:$WWU$16,0)),"-")</f>
        <v>11.57</v>
      </c>
      <c r="AH65" s="445">
        <f>IFERROR(INDEX('QoL DATA'!$C$17:$WWU$96,MATCH($B65,'QoL DATA'!$A$17:$A$96,0),MATCH(AH$3,'QoL DATA'!$C$16:$WWU$16,0)),"-")</f>
        <v>32.5</v>
      </c>
      <c r="AI65" s="445">
        <f>IFERROR(INDEX('QoL DATA'!$C$17:$WWU$96,MATCH($B65,'QoL DATA'!$A$17:$A$96,0),MATCH(AI$3,'QoL DATA'!$C$16:$WWU$16,0)),"-")</f>
        <v>27.5</v>
      </c>
      <c r="AJ65" s="445">
        <f>IFERROR(INDEX('QoL DATA'!$C$17:$WWU$96,MATCH($B65,'QoL DATA'!$A$17:$A$96,0),MATCH(AJ$3,'QoL DATA'!$C$16:$WWU$16,0)),"-")</f>
        <v>18</v>
      </c>
      <c r="AK65" s="445">
        <f>IFERROR(INDEX('QoL DATA'!$C$17:$WWU$96,MATCH($B65,'QoL DATA'!$A$17:$A$96,0),MATCH(AK$3,'QoL DATA'!$C$16:$WWU$16,0)),"-")</f>
        <v>14.203861580076486</v>
      </c>
      <c r="AL65" s="445" t="str">
        <f>IFERROR(INDEX('QoL DATA'!$C$17:$WWU$96,MATCH($B65,'QoL DATA'!$A$17:$A$96,0),MATCH(AL$3,'QoL DATA'!$C$16:$WWU$16,0)),"-")</f>
        <v>-</v>
      </c>
      <c r="AM65" s="445" t="str">
        <f>IFERROR(INDEX('QoL DATA'!$C$17:$WWU$96,MATCH($B65,'QoL DATA'!$A$17:$A$96,0),MATCH(AM$3,'QoL DATA'!$C$16:$WWU$16,0)),"-")</f>
        <v>-</v>
      </c>
      <c r="AN65" s="445">
        <f>IFERROR(INDEX('QoL DATA'!$C$17:$WWU$96,MATCH($B65,'QoL DATA'!$A$17:$A$96,0),MATCH(AN$3,'QoL DATA'!$C$16:$WWU$16,0)),"-")</f>
        <v>41.1</v>
      </c>
      <c r="AO65" s="445">
        <f>IFERROR(INDEX('QoL DATA'!$C$17:$WWU$96,MATCH($B65,'QoL DATA'!$A$17:$A$96,0),MATCH(AO$3,'QoL DATA'!$C$16:$WWU$16,0)),"-")</f>
        <v>45</v>
      </c>
      <c r="AP65" s="445">
        <f>IFERROR(INDEX('QoL DATA'!$C$17:$WWU$96,MATCH($B65,'QoL DATA'!$A$17:$A$96,0),MATCH(AP$3,'QoL DATA'!$C$16:$WWU$16,0)),"-")</f>
        <v>247</v>
      </c>
    </row>
    <row r="66" spans="1:42" s="484" customFormat="1">
      <c r="A66" s="482" t="str">
        <f>TQoL_Indexes!A43</f>
        <v>el Guinardó</v>
      </c>
      <c r="B66" s="483">
        <f>TQoL_Indexes!B43</f>
        <v>35</v>
      </c>
      <c r="C66" s="443">
        <f>IFERROR(INDEX('QoL DATA'!$C$17:$WWU$96,MATCH($B66,'QoL DATA'!$A$17:$A$96,0),MATCH(C$3,'QoL DATA'!$C$16:$WWU$16,0)),"-")</f>
        <v>0.11244911804613297</v>
      </c>
      <c r="D66" s="444">
        <f>IFERROR(INDEX('QoL DATA'!$C$17:$WWU$96,MATCH($B66,'QoL DATA'!$A$17:$A$96,0),MATCH(D$3,'QoL DATA'!$C$16:$WWU$16,0)),"-")</f>
        <v>0.41229999999999994</v>
      </c>
      <c r="E66" s="445">
        <f>IFERROR(INDEX('QoL DATA'!$C$17:$WWU$96,MATCH($B66,'QoL DATA'!$A$17:$A$96,0),MATCH(E$3,'QoL DATA'!$C$16:$WWU$16,0)),"-")</f>
        <v>8.3000000000000004E-2</v>
      </c>
      <c r="F66" s="445">
        <f>IFERROR(INDEX('QoL DATA'!$C$17:$WWU$96,MATCH($B66,'QoL DATA'!$A$17:$A$96,0),MATCH(F$3,'QoL DATA'!$C$16:$WWU$16,0)),"-")</f>
        <v>1.5351399058410835E-2</v>
      </c>
      <c r="G66" s="445">
        <f>IFERROR(INDEX('QoL DATA'!$C$17:$WWU$96,MATCH($B66,'QoL DATA'!$A$17:$A$96,0),MATCH(G$3,'QoL DATA'!$C$16:$WWU$16,0)),"-")</f>
        <v>1.3634647301530196E-2</v>
      </c>
      <c r="H66" s="445">
        <f>IFERROR(INDEX('QoL DATA'!$C$17:$WWU$96,MATCH($B66,'QoL DATA'!$A$17:$A$96,0),MATCH(H$3,'QoL DATA'!$C$16:$WWU$16,0)),"-")</f>
        <v>0.72016776648884107</v>
      </c>
      <c r="I66" s="445">
        <f>IFERROR(INDEX('QoL DATA'!$C$17:$WWU$96,MATCH($B66,'QoL DATA'!$A$17:$A$96,0),MATCH(I$3,'QoL DATA'!$C$16:$WWU$16,0)),"-")</f>
        <v>0.33285437621040792</v>
      </c>
      <c r="J66" s="445">
        <f>IFERROR(INDEX('QoL DATA'!$C$17:$WWU$96,MATCH($B66,'QoL DATA'!$A$17:$A$96,0),MATCH(J$3,'QoL DATA'!$C$16:$WWU$16,0)),"-")</f>
        <v>0.13381185644102939</v>
      </c>
      <c r="K66" s="445">
        <f>IFERROR(INDEX('QoL DATA'!$C$17:$WWU$96,MATCH($B66,'QoL DATA'!$A$17:$A$96,0),MATCH(K$3,'QoL DATA'!$C$16:$WWU$16,0)),"-")</f>
        <v>6.0685755613268021E-2</v>
      </c>
      <c r="L66" s="445">
        <f>IFERROR(INDEX('QoL DATA'!$C$17:$WWU$96,MATCH($B66,'QoL DATA'!$A$17:$A$96,0),MATCH(L$3,'QoL DATA'!$C$16:$WWU$16,0)),"-")</f>
        <v>18.350627394128601</v>
      </c>
      <c r="M66" s="445">
        <f>IFERROR(INDEX('QoL DATA'!$C$17:$WWU$96,MATCH($B66,'QoL DATA'!$A$17:$A$96,0),MATCH(M$3,'QoL DATA'!$C$16:$WWU$16,0)),"-")</f>
        <v>1.3779875633590448E-2</v>
      </c>
      <c r="N66" s="445">
        <f>IFERROR(INDEX('QoL DATA'!$C$17:$WWU$96,MATCH($B66,'QoL DATA'!$A$17:$A$96,0),MATCH(N$3,'QoL DATA'!$C$16:$WWU$16,0)),"-")</f>
        <v>4.8</v>
      </c>
      <c r="O66" s="445">
        <f>IFERROR(INDEX('QoL DATA'!$C$17:$WWU$96,MATCH($B66,'QoL DATA'!$A$17:$A$96,0),MATCH(O$3,'QoL DATA'!$C$16:$WWU$16,0)),"-")</f>
        <v>0.14899999999999999</v>
      </c>
      <c r="P66" s="445" t="str">
        <f>IFERROR(INDEX('QoL DATA'!$C$17:$WWU$96,MATCH($B66,'QoL DATA'!$A$17:$A$96,0),MATCH(P$3,'QoL DATA'!$C$16:$WWU$16,0)),"-")</f>
        <v>-</v>
      </c>
      <c r="Q66" s="445">
        <f>IFERROR(INDEX('QoL DATA'!$C$17:$WWU$96,MATCH($B66,'QoL DATA'!$A$17:$A$96,0),MATCH(Q$3,'QoL DATA'!$C$16:$WWU$16,0)),"-")</f>
        <v>82.2</v>
      </c>
      <c r="R66" s="445">
        <f>IFERROR(INDEX('QoL DATA'!$C$17:$WWU$96,MATCH($B66,'QoL DATA'!$A$17:$A$96,0),MATCH(R$3,'QoL DATA'!$C$16:$WWU$16,0)),"-")</f>
        <v>251.9</v>
      </c>
      <c r="S66" s="445">
        <f>IFERROR(INDEX('QoL DATA'!$C$17:$WWU$96,MATCH($B66,'QoL DATA'!$A$17:$A$96,0),MATCH(S$3,'QoL DATA'!$C$16:$WWU$16,0)),"-")</f>
        <v>6.6</v>
      </c>
      <c r="T66" s="445">
        <f>IFERROR(INDEX('QoL DATA'!$C$17:$WWU$96,MATCH($B66,'QoL DATA'!$A$17:$A$96,0),MATCH(T$3,'QoL DATA'!$C$16:$WWU$16,0)),"-")</f>
        <v>12.1</v>
      </c>
      <c r="U66" s="445">
        <f>IFERROR(INDEX('QoL DATA'!$C$17:$WWU$96,MATCH($B66,'QoL DATA'!$A$17:$A$96,0),MATCH(U$3,'QoL DATA'!$C$16:$WWU$16,0)),"-")</f>
        <v>17.7</v>
      </c>
      <c r="V66" s="445">
        <f>IFERROR(INDEX('QoL DATA'!$C$17:$WWU$96,MATCH($B66,'QoL DATA'!$A$17:$A$96,0),MATCH(V$3,'QoL DATA'!$C$16:$WWU$16,0)),"-")</f>
        <v>24.1</v>
      </c>
      <c r="W66" s="445">
        <f>IFERROR(INDEX('QoL DATA'!$C$17:$WWU$96,MATCH($B66,'QoL DATA'!$A$17:$A$96,0),MATCH(W$3,'QoL DATA'!$C$16:$WWU$16,0)),"-")</f>
        <v>150</v>
      </c>
      <c r="X66" s="445">
        <f>IFERROR(INDEX('QoL DATA'!$C$17:$WWU$96,MATCH($B66,'QoL DATA'!$A$17:$A$96,0),MATCH(X$3,'QoL DATA'!$C$16:$WWU$16,0)),"-")</f>
        <v>3.0407459963511049E-4</v>
      </c>
      <c r="Y66" s="445">
        <f>IFERROR(INDEX('QoL DATA'!$C$17:$WWU$96,MATCH($B66,'QoL DATA'!$A$17:$A$96,0),MATCH(Y$3,'QoL DATA'!$C$16:$WWU$16,0)),"-")</f>
        <v>21.2</v>
      </c>
      <c r="Z66" s="445">
        <f>IFERROR(INDEX('QoL DATA'!$C$17:$WWU$96,MATCH($B66,'QoL DATA'!$A$17:$A$96,0),MATCH(Z$3,'QoL DATA'!$C$16:$WWU$16,0)),"-")</f>
        <v>1.8057885906040267</v>
      </c>
      <c r="AA66" s="444">
        <f>IFERROR(INDEX('QoL DATA'!$C$17:$WWU$96,MATCH($B66,'QoL DATA'!$A$17:$A$96,0),MATCH(AA$3,'QoL DATA'!$C$16:$WWU$16,0)),"-")</f>
        <v>6.8024354398488347</v>
      </c>
      <c r="AB66" s="444">
        <f>IFERROR(INDEX('QoL DATA'!$C$17:$WWU$96,MATCH($B66,'QoL DATA'!$A$17:$A$96,0),MATCH(AB$3,'QoL DATA'!$C$16:$WWU$16,0)),"-")</f>
        <v>40.291765402843609</v>
      </c>
      <c r="AC66" s="444">
        <f>IFERROR(INDEX('QoL DATA'!$C$17:$WWU$96,MATCH($B66,'QoL DATA'!$A$17:$A$96,0),MATCH(AC$3,'QoL DATA'!$C$16:$WWU$16,0)),"-")</f>
        <v>10.4</v>
      </c>
      <c r="AD66" s="444">
        <f>IFERROR(INDEX('QoL DATA'!$C$17:$WWU$96,MATCH($B66,'QoL DATA'!$A$17:$A$96,0),MATCH(AD$3,'QoL DATA'!$C$16:$WWU$16,0)),"-")</f>
        <v>19.600000000000001</v>
      </c>
      <c r="AE66" s="444">
        <f>IFERROR(INDEX('QoL DATA'!$C$17:$WWU$96,MATCH($B66,'QoL DATA'!$A$17:$A$96,0),MATCH(AE$3,'QoL DATA'!$C$16:$WWU$16,0)),"-")</f>
        <v>79.099999999999994</v>
      </c>
      <c r="AF66" s="444">
        <f>IFERROR(INDEX('QoL DATA'!$C$17:$WWU$96,MATCH($B66,'QoL DATA'!$A$17:$A$96,0),MATCH(AF$3,'QoL DATA'!$C$16:$WWU$16,0)),"-")</f>
        <v>3.8716635211647343</v>
      </c>
      <c r="AG66" s="446">
        <f>IFERROR(INDEX('QoL DATA'!$C$17:$WWU$96,MATCH($B66,'QoL DATA'!$A$17:$A$96,0),MATCH(AG$3,'QoL DATA'!$C$16:$WWU$16,0)),"-")</f>
        <v>23.87</v>
      </c>
      <c r="AH66" s="445">
        <f>IFERROR(INDEX('QoL DATA'!$C$17:$WWU$96,MATCH($B66,'QoL DATA'!$A$17:$A$96,0),MATCH(AH$3,'QoL DATA'!$C$16:$WWU$16,0)),"-")</f>
        <v>42.5</v>
      </c>
      <c r="AI66" s="445">
        <f>IFERROR(INDEX('QoL DATA'!$C$17:$WWU$96,MATCH($B66,'QoL DATA'!$A$17:$A$96,0),MATCH(AI$3,'QoL DATA'!$C$16:$WWU$16,0)),"-")</f>
        <v>27.5</v>
      </c>
      <c r="AJ66" s="445">
        <f>IFERROR(INDEX('QoL DATA'!$C$17:$WWU$96,MATCH($B66,'QoL DATA'!$A$17:$A$96,0),MATCH(AJ$3,'QoL DATA'!$C$16:$WWU$16,0)),"-")</f>
        <v>32.4</v>
      </c>
      <c r="AK66" s="445">
        <f>IFERROR(INDEX('QoL DATA'!$C$17:$WWU$96,MATCH($B66,'QoL DATA'!$A$17:$A$96,0),MATCH(AK$3,'QoL DATA'!$C$16:$WWU$16,0)),"-")</f>
        <v>14.203861580076486</v>
      </c>
      <c r="AL66" s="445" t="str">
        <f>IFERROR(INDEX('QoL DATA'!$C$17:$WWU$96,MATCH($B66,'QoL DATA'!$A$17:$A$96,0),MATCH(AL$3,'QoL DATA'!$C$16:$WWU$16,0)),"-")</f>
        <v>-</v>
      </c>
      <c r="AM66" s="445" t="str">
        <f>IFERROR(INDEX('QoL DATA'!$C$17:$WWU$96,MATCH($B66,'QoL DATA'!$A$17:$A$96,0),MATCH(AM$3,'QoL DATA'!$C$16:$WWU$16,0)),"-")</f>
        <v>-</v>
      </c>
      <c r="AN66" s="445">
        <f>IFERROR(INDEX('QoL DATA'!$C$17:$WWU$96,MATCH($B66,'QoL DATA'!$A$17:$A$96,0),MATCH(AN$3,'QoL DATA'!$C$16:$WWU$16,0)),"-")</f>
        <v>39.5</v>
      </c>
      <c r="AO66" s="445">
        <f>IFERROR(INDEX('QoL DATA'!$C$17:$WWU$96,MATCH($B66,'QoL DATA'!$A$17:$A$96,0),MATCH(AO$3,'QoL DATA'!$C$16:$WWU$16,0)),"-")</f>
        <v>43</v>
      </c>
      <c r="AP66" s="445">
        <f>IFERROR(INDEX('QoL DATA'!$C$17:$WWU$96,MATCH($B66,'QoL DATA'!$A$17:$A$96,0),MATCH(AP$3,'QoL DATA'!$C$16:$WWU$16,0)),"-")</f>
        <v>64</v>
      </c>
    </row>
    <row r="67" spans="1:42" s="484" customFormat="1">
      <c r="A67" s="482" t="str">
        <f>TQoL_Indexes!A44</f>
        <v>la Font d'en Fargues</v>
      </c>
      <c r="B67" s="483">
        <f>TQoL_Indexes!B44</f>
        <v>36</v>
      </c>
      <c r="C67" s="443">
        <f>IFERROR(INDEX('QoL DATA'!$C$17:$WWU$96,MATCH($B67,'QoL DATA'!$A$17:$A$96,0),MATCH(C$3,'QoL DATA'!$C$16:$WWU$16,0)),"-")</f>
        <v>0.1069937369519833</v>
      </c>
      <c r="D67" s="444">
        <f>IFERROR(INDEX('QoL DATA'!$C$17:$WWU$96,MATCH($B67,'QoL DATA'!$A$17:$A$96,0),MATCH(D$3,'QoL DATA'!$C$16:$WWU$16,0)),"-")</f>
        <v>0.64269999999999994</v>
      </c>
      <c r="E67" s="445">
        <f>IFERROR(INDEX('QoL DATA'!$C$17:$WWU$96,MATCH($B67,'QoL DATA'!$A$17:$A$96,0),MATCH(E$3,'QoL DATA'!$C$16:$WWU$16,0)),"-")</f>
        <v>7.4999999999999997E-2</v>
      </c>
      <c r="F67" s="445">
        <f>IFERROR(INDEX('QoL DATA'!$C$17:$WWU$96,MATCH($B67,'QoL DATA'!$A$17:$A$96,0),MATCH(F$3,'QoL DATA'!$C$16:$WWU$16,0)),"-")</f>
        <v>4.7367856679264735E-2</v>
      </c>
      <c r="G67" s="445">
        <f>IFERROR(INDEX('QoL DATA'!$C$17:$WWU$96,MATCH($B67,'QoL DATA'!$A$17:$A$96,0),MATCH(G$3,'QoL DATA'!$C$16:$WWU$16,0)),"-")</f>
        <v>5.4292717890447604E-3</v>
      </c>
      <c r="H67" s="445">
        <f>IFERROR(INDEX('QoL DATA'!$C$17:$WWU$96,MATCH($B67,'QoL DATA'!$A$17:$A$96,0),MATCH(H$3,'QoL DATA'!$C$16:$WWU$16,0)),"-")</f>
        <v>0</v>
      </c>
      <c r="I67" s="445">
        <f>IFERROR(INDEX('QoL DATA'!$C$17:$WWU$96,MATCH($B67,'QoL DATA'!$A$17:$A$96,0),MATCH(I$3,'QoL DATA'!$C$16:$WWU$16,0)),"-")</f>
        <v>0.28033255391010653</v>
      </c>
      <c r="J67" s="445">
        <f>IFERROR(INDEX('QoL DATA'!$C$17:$WWU$96,MATCH($B67,'QoL DATA'!$A$17:$A$96,0),MATCH(J$3,'QoL DATA'!$C$16:$WWU$16,0)),"-")</f>
        <v>6.7952434612642346E-2</v>
      </c>
      <c r="K67" s="445">
        <f>IFERROR(INDEX('QoL DATA'!$C$17:$WWU$96,MATCH($B67,'QoL DATA'!$A$17:$A$96,0),MATCH(K$3,'QoL DATA'!$C$16:$WWU$16,0)),"-")</f>
        <v>2.1472737492973581E-2</v>
      </c>
      <c r="L67" s="445">
        <f>IFERROR(INDEX('QoL DATA'!$C$17:$WWU$96,MATCH($B67,'QoL DATA'!$A$17:$A$96,0),MATCH(L$3,'QoL DATA'!$C$16:$WWU$16,0)),"-")</f>
        <v>7.0327868203926398</v>
      </c>
      <c r="M67" s="445">
        <f>IFERROR(INDEX('QoL DATA'!$C$17:$WWU$96,MATCH($B67,'QoL DATA'!$A$17:$A$96,0),MATCH(M$3,'QoL DATA'!$C$16:$WWU$16,0)),"-")</f>
        <v>2.8483923824645433E-2</v>
      </c>
      <c r="N67" s="445">
        <f>IFERROR(INDEX('QoL DATA'!$C$17:$WWU$96,MATCH($B67,'QoL DATA'!$A$17:$A$96,0),MATCH(N$3,'QoL DATA'!$C$16:$WWU$16,0)),"-")</f>
        <v>3.3</v>
      </c>
      <c r="O67" s="445">
        <f>IFERROR(INDEX('QoL DATA'!$C$17:$WWU$96,MATCH($B67,'QoL DATA'!$A$17:$A$96,0),MATCH(O$3,'QoL DATA'!$C$16:$WWU$16,0)),"-")</f>
        <v>0.18099999999999999</v>
      </c>
      <c r="P67" s="445" t="str">
        <f>IFERROR(INDEX('QoL DATA'!$C$17:$WWU$96,MATCH($B67,'QoL DATA'!$A$17:$A$96,0),MATCH(P$3,'QoL DATA'!$C$16:$WWU$16,0)),"-")</f>
        <v>-</v>
      </c>
      <c r="Q67" s="445">
        <f>IFERROR(INDEX('QoL DATA'!$C$17:$WWU$96,MATCH($B67,'QoL DATA'!$A$17:$A$96,0),MATCH(Q$3,'QoL DATA'!$C$16:$WWU$16,0)),"-")</f>
        <v>82.7</v>
      </c>
      <c r="R67" s="445">
        <f>IFERROR(INDEX('QoL DATA'!$C$17:$WWU$96,MATCH($B67,'QoL DATA'!$A$17:$A$96,0),MATCH(R$3,'QoL DATA'!$C$16:$WWU$16,0)),"-")</f>
        <v>220.5</v>
      </c>
      <c r="S67" s="445">
        <f>IFERROR(INDEX('QoL DATA'!$C$17:$WWU$96,MATCH($B67,'QoL DATA'!$A$17:$A$96,0),MATCH(S$3,'QoL DATA'!$C$16:$WWU$16,0)),"-")</f>
        <v>5.5</v>
      </c>
      <c r="T67" s="445">
        <f>IFERROR(INDEX('QoL DATA'!$C$17:$WWU$96,MATCH($B67,'QoL DATA'!$A$17:$A$96,0),MATCH(T$3,'QoL DATA'!$C$16:$WWU$16,0)),"-")</f>
        <v>14.1</v>
      </c>
      <c r="U67" s="445">
        <f>IFERROR(INDEX('QoL DATA'!$C$17:$WWU$96,MATCH($B67,'QoL DATA'!$A$17:$A$96,0),MATCH(U$3,'QoL DATA'!$C$16:$WWU$16,0)),"-")</f>
        <v>24.7</v>
      </c>
      <c r="V67" s="445">
        <f>IFERROR(INDEX('QoL DATA'!$C$17:$WWU$96,MATCH($B67,'QoL DATA'!$A$17:$A$96,0),MATCH(V$3,'QoL DATA'!$C$16:$WWU$16,0)),"-")</f>
        <v>24.1</v>
      </c>
      <c r="W67" s="445">
        <f>IFERROR(INDEX('QoL DATA'!$C$17:$WWU$96,MATCH($B67,'QoL DATA'!$A$17:$A$96,0),MATCH(W$3,'QoL DATA'!$C$16:$WWU$16,0)),"-")</f>
        <v>119.5</v>
      </c>
      <c r="X67" s="445">
        <f>IFERROR(INDEX('QoL DATA'!$C$17:$WWU$96,MATCH($B67,'QoL DATA'!$A$17:$A$96,0),MATCH(X$3,'QoL DATA'!$C$16:$WWU$16,0)),"-")</f>
        <v>0</v>
      </c>
      <c r="Y67" s="445">
        <f>IFERROR(INDEX('QoL DATA'!$C$17:$WWU$96,MATCH($B67,'QoL DATA'!$A$17:$A$96,0),MATCH(Y$3,'QoL DATA'!$C$16:$WWU$16,0)),"-")</f>
        <v>21.2</v>
      </c>
      <c r="Z67" s="445">
        <f>IFERROR(INDEX('QoL DATA'!$C$17:$WWU$96,MATCH($B67,'QoL DATA'!$A$17:$A$96,0),MATCH(Z$3,'QoL DATA'!$C$16:$WWU$16,0)),"-")</f>
        <v>1.8057885906040267</v>
      </c>
      <c r="AA67" s="444">
        <f>IFERROR(INDEX('QoL DATA'!$C$17:$WWU$96,MATCH($B67,'QoL DATA'!$A$17:$A$96,0),MATCH(AA$3,'QoL DATA'!$C$16:$WWU$16,0)),"-")</f>
        <v>8.5968210562297038</v>
      </c>
      <c r="AB67" s="444">
        <f>IFERROR(INDEX('QoL DATA'!$C$17:$WWU$96,MATCH($B67,'QoL DATA'!$A$17:$A$96,0),MATCH(AB$3,'QoL DATA'!$C$16:$WWU$16,0)),"-")</f>
        <v>38.873530757144849</v>
      </c>
      <c r="AC67" s="444">
        <f>IFERROR(INDEX('QoL DATA'!$C$17:$WWU$96,MATCH($B67,'QoL DATA'!$A$17:$A$96,0),MATCH(AC$3,'QoL DATA'!$C$16:$WWU$16,0)),"-")</f>
        <v>6.5</v>
      </c>
      <c r="AD67" s="444">
        <f>IFERROR(INDEX('QoL DATA'!$C$17:$WWU$96,MATCH($B67,'QoL DATA'!$A$17:$A$96,0),MATCH(AD$3,'QoL DATA'!$C$16:$WWU$16,0)),"-")</f>
        <v>18.2</v>
      </c>
      <c r="AE67" s="444">
        <f>IFERROR(INDEX('QoL DATA'!$C$17:$WWU$96,MATCH($B67,'QoL DATA'!$A$17:$A$96,0),MATCH(AE$3,'QoL DATA'!$C$16:$WWU$16,0)),"-")</f>
        <v>92.5</v>
      </c>
      <c r="AF67" s="444">
        <f>IFERROR(INDEX('QoL DATA'!$C$17:$WWU$96,MATCH($B67,'QoL DATA'!$A$17:$A$96,0),MATCH(AF$3,'QoL DATA'!$C$16:$WWU$16,0)),"-")</f>
        <v>2.785661726059077</v>
      </c>
      <c r="AG67" s="446">
        <f>IFERROR(INDEX('QoL DATA'!$C$17:$WWU$96,MATCH($B67,'QoL DATA'!$A$17:$A$96,0),MATCH(AG$3,'QoL DATA'!$C$16:$WWU$16,0)),"-")</f>
        <v>8.2199999999999989</v>
      </c>
      <c r="AH67" s="445">
        <f>IFERROR(INDEX('QoL DATA'!$C$17:$WWU$96,MATCH($B67,'QoL DATA'!$A$17:$A$96,0),MATCH(AH$3,'QoL DATA'!$C$16:$WWU$16,0)),"-")</f>
        <v>32.5</v>
      </c>
      <c r="AI67" s="445">
        <f>IFERROR(INDEX('QoL DATA'!$C$17:$WWU$96,MATCH($B67,'QoL DATA'!$A$17:$A$96,0),MATCH(AI$3,'QoL DATA'!$C$16:$WWU$16,0)),"-")</f>
        <v>22.5</v>
      </c>
      <c r="AJ67" s="445">
        <f>IFERROR(INDEX('QoL DATA'!$C$17:$WWU$96,MATCH($B67,'QoL DATA'!$A$17:$A$96,0),MATCH(AJ$3,'QoL DATA'!$C$16:$WWU$16,0)),"-")</f>
        <v>20.5</v>
      </c>
      <c r="AK67" s="445">
        <f>IFERROR(INDEX('QoL DATA'!$C$17:$WWU$96,MATCH($B67,'QoL DATA'!$A$17:$A$96,0),MATCH(AK$3,'QoL DATA'!$C$16:$WWU$16,0)),"-")</f>
        <v>14.203861580076486</v>
      </c>
      <c r="AL67" s="445" t="str">
        <f>IFERROR(INDEX('QoL DATA'!$C$17:$WWU$96,MATCH($B67,'QoL DATA'!$A$17:$A$96,0),MATCH(AL$3,'QoL DATA'!$C$16:$WWU$16,0)),"-")</f>
        <v>-</v>
      </c>
      <c r="AM67" s="445" t="str">
        <f>IFERROR(INDEX('QoL DATA'!$C$17:$WWU$96,MATCH($B67,'QoL DATA'!$A$17:$A$96,0),MATCH(AM$3,'QoL DATA'!$C$16:$WWU$16,0)),"-")</f>
        <v>-</v>
      </c>
      <c r="AN67" s="445">
        <f>IFERROR(INDEX('QoL DATA'!$C$17:$WWU$96,MATCH($B67,'QoL DATA'!$A$17:$A$96,0),MATCH(AN$3,'QoL DATA'!$C$16:$WWU$16,0)),"-")</f>
        <v>35.799999999999997</v>
      </c>
      <c r="AO67" s="445">
        <f>IFERROR(INDEX('QoL DATA'!$C$17:$WWU$96,MATCH($B67,'QoL DATA'!$A$17:$A$96,0),MATCH(AO$3,'QoL DATA'!$C$16:$WWU$16,0)),"-")</f>
        <v>50</v>
      </c>
      <c r="AP67" s="445">
        <f>IFERROR(INDEX('QoL DATA'!$C$17:$WWU$96,MATCH($B67,'QoL DATA'!$A$17:$A$96,0),MATCH(AP$3,'QoL DATA'!$C$16:$WWU$16,0)),"-")</f>
        <v>82</v>
      </c>
    </row>
    <row r="68" spans="1:42" s="484" customFormat="1">
      <c r="A68" s="482" t="str">
        <f>TQoL_Indexes!A45</f>
        <v>el Carmel</v>
      </c>
      <c r="B68" s="483">
        <f>TQoL_Indexes!B45</f>
        <v>37</v>
      </c>
      <c r="C68" s="443">
        <f>IFERROR(INDEX('QoL DATA'!$C$17:$WWU$96,MATCH($B68,'QoL DATA'!$A$17:$A$96,0),MATCH(C$3,'QoL DATA'!$C$16:$WWU$16,0)),"-")</f>
        <v>0.10114324982820017</v>
      </c>
      <c r="D68" s="444">
        <f>IFERROR(INDEX('QoL DATA'!$C$17:$WWU$96,MATCH($B68,'QoL DATA'!$A$17:$A$96,0),MATCH(D$3,'QoL DATA'!$C$16:$WWU$16,0)),"-")</f>
        <v>0.76280000000000003</v>
      </c>
      <c r="E68" s="445">
        <f>IFERROR(INDEX('QoL DATA'!$C$17:$WWU$96,MATCH($B68,'QoL DATA'!$A$17:$A$96,0),MATCH(E$3,'QoL DATA'!$C$16:$WWU$16,0)),"-")</f>
        <v>9.2999999999999999E-2</v>
      </c>
      <c r="F68" s="445">
        <f>IFERROR(INDEX('QoL DATA'!$C$17:$WWU$96,MATCH($B68,'QoL DATA'!$A$17:$A$96,0),MATCH(F$3,'QoL DATA'!$C$16:$WWU$16,0)),"-")</f>
        <v>2.6293337163864932E-2</v>
      </c>
      <c r="G68" s="445">
        <f>IFERROR(INDEX('QoL DATA'!$C$17:$WWU$96,MATCH($B68,'QoL DATA'!$A$17:$A$96,0),MATCH(G$3,'QoL DATA'!$C$16:$WWU$16,0)),"-")</f>
        <v>7.5216276391797086E-3</v>
      </c>
      <c r="H68" s="445">
        <f>IFERROR(INDEX('QoL DATA'!$C$17:$WWU$96,MATCH($B68,'QoL DATA'!$A$17:$A$96,0),MATCH(H$3,'QoL DATA'!$C$16:$WWU$16,0)),"-")</f>
        <v>8.1997141248336639E-2</v>
      </c>
      <c r="I68" s="445">
        <f>IFERROR(INDEX('QoL DATA'!$C$17:$WWU$96,MATCH($B68,'QoL DATA'!$A$17:$A$96,0),MATCH(I$3,'QoL DATA'!$C$16:$WWU$16,0)),"-")</f>
        <v>0.43961965134706815</v>
      </c>
      <c r="J68" s="445">
        <f>IFERROR(INDEX('QoL DATA'!$C$17:$WWU$96,MATCH($B68,'QoL DATA'!$A$17:$A$96,0),MATCH(J$3,'QoL DATA'!$C$16:$WWU$16,0)),"-")</f>
        <v>0.115477110337463</v>
      </c>
      <c r="K68" s="445">
        <f>IFERROR(INDEX('QoL DATA'!$C$17:$WWU$96,MATCH($B68,'QoL DATA'!$A$17:$A$96,0),MATCH(K$3,'QoL DATA'!$C$16:$WWU$16,0)),"-")</f>
        <v>6.8859111468064421E-2</v>
      </c>
      <c r="L68" s="445">
        <f>IFERROR(INDEX('QoL DATA'!$C$17:$WWU$96,MATCH($B68,'QoL DATA'!$A$17:$A$96,0),MATCH(L$3,'QoL DATA'!$C$16:$WWU$16,0)),"-")</f>
        <v>21.8180750348508</v>
      </c>
      <c r="M68" s="445">
        <f>IFERROR(INDEX('QoL DATA'!$C$17:$WWU$96,MATCH($B68,'QoL DATA'!$A$17:$A$96,0),MATCH(M$3,'QoL DATA'!$C$16:$WWU$16,0)),"-")</f>
        <v>1.354366529783041E-2</v>
      </c>
      <c r="N68" s="445">
        <f>IFERROR(INDEX('QoL DATA'!$C$17:$WWU$96,MATCH($B68,'QoL DATA'!$A$17:$A$96,0),MATCH(N$3,'QoL DATA'!$C$16:$WWU$16,0)),"-")</f>
        <v>0.3</v>
      </c>
      <c r="O68" s="445">
        <f>IFERROR(INDEX('QoL DATA'!$C$17:$WWU$96,MATCH($B68,'QoL DATA'!$A$17:$A$96,0),MATCH(O$3,'QoL DATA'!$C$16:$WWU$16,0)),"-")</f>
        <v>0.151</v>
      </c>
      <c r="P68" s="445" t="str">
        <f>IFERROR(INDEX('QoL DATA'!$C$17:$WWU$96,MATCH($B68,'QoL DATA'!$A$17:$A$96,0),MATCH(P$3,'QoL DATA'!$C$16:$WWU$16,0)),"-")</f>
        <v>-</v>
      </c>
      <c r="Q68" s="445">
        <f>IFERROR(INDEX('QoL DATA'!$C$17:$WWU$96,MATCH($B68,'QoL DATA'!$A$17:$A$96,0),MATCH(Q$3,'QoL DATA'!$C$16:$WWU$16,0)),"-")</f>
        <v>80.3</v>
      </c>
      <c r="R68" s="445">
        <f>IFERROR(INDEX('QoL DATA'!$C$17:$WWU$96,MATCH($B68,'QoL DATA'!$A$17:$A$96,0),MATCH(R$3,'QoL DATA'!$C$16:$WWU$16,0)),"-")</f>
        <v>358.6</v>
      </c>
      <c r="S68" s="445">
        <f>IFERROR(INDEX('QoL DATA'!$C$17:$WWU$96,MATCH($B68,'QoL DATA'!$A$17:$A$96,0),MATCH(S$3,'QoL DATA'!$C$16:$WWU$16,0)),"-")</f>
        <v>7.4</v>
      </c>
      <c r="T68" s="445">
        <f>IFERROR(INDEX('QoL DATA'!$C$17:$WWU$96,MATCH($B68,'QoL DATA'!$A$17:$A$96,0),MATCH(T$3,'QoL DATA'!$C$16:$WWU$16,0)),"-")</f>
        <v>14.7</v>
      </c>
      <c r="U68" s="445">
        <f>IFERROR(INDEX('QoL DATA'!$C$17:$WWU$96,MATCH($B68,'QoL DATA'!$A$17:$A$96,0),MATCH(U$3,'QoL DATA'!$C$16:$WWU$16,0)),"-")</f>
        <v>22.1</v>
      </c>
      <c r="V68" s="445">
        <f>IFERROR(INDEX('QoL DATA'!$C$17:$WWU$96,MATCH($B68,'QoL DATA'!$A$17:$A$96,0),MATCH(V$3,'QoL DATA'!$C$16:$WWU$16,0)),"-")</f>
        <v>24.1</v>
      </c>
      <c r="W68" s="445">
        <f>IFERROR(INDEX('QoL DATA'!$C$17:$WWU$96,MATCH($B68,'QoL DATA'!$A$17:$A$96,0),MATCH(W$3,'QoL DATA'!$C$16:$WWU$16,0)),"-")</f>
        <v>263</v>
      </c>
      <c r="X68" s="445">
        <f>IFERROR(INDEX('QoL DATA'!$C$17:$WWU$96,MATCH($B68,'QoL DATA'!$A$17:$A$96,0),MATCH(X$3,'QoL DATA'!$C$16:$WWU$16,0)),"-")</f>
        <v>5.4057706601797417E-4</v>
      </c>
      <c r="Y68" s="445">
        <f>IFERROR(INDEX('QoL DATA'!$C$17:$WWU$96,MATCH($B68,'QoL DATA'!$A$17:$A$96,0),MATCH(Y$3,'QoL DATA'!$C$16:$WWU$16,0)),"-")</f>
        <v>21.2</v>
      </c>
      <c r="Z68" s="445">
        <f>IFERROR(INDEX('QoL DATA'!$C$17:$WWU$96,MATCH($B68,'QoL DATA'!$A$17:$A$96,0),MATCH(Z$3,'QoL DATA'!$C$16:$WWU$16,0)),"-")</f>
        <v>1.8057885906040267</v>
      </c>
      <c r="AA68" s="444">
        <f>IFERROR(INDEX('QoL DATA'!$C$17:$WWU$96,MATCH($B68,'QoL DATA'!$A$17:$A$96,0),MATCH(AA$3,'QoL DATA'!$C$16:$WWU$16,0)),"-")</f>
        <v>8.4350393700787407</v>
      </c>
      <c r="AB68" s="444">
        <f>IFERROR(INDEX('QoL DATA'!$C$17:$WWU$96,MATCH($B68,'QoL DATA'!$A$17:$A$96,0),MATCH(AB$3,'QoL DATA'!$C$16:$WWU$16,0)),"-")</f>
        <v>38.771950294615245</v>
      </c>
      <c r="AC68" s="444">
        <f>IFERROR(INDEX('QoL DATA'!$C$17:$WWU$96,MATCH($B68,'QoL DATA'!$A$17:$A$96,0),MATCH(AC$3,'QoL DATA'!$C$16:$WWU$16,0)),"-")</f>
        <v>28.6</v>
      </c>
      <c r="AD68" s="444">
        <f>IFERROR(INDEX('QoL DATA'!$C$17:$WWU$96,MATCH($B68,'QoL DATA'!$A$17:$A$96,0),MATCH(AD$3,'QoL DATA'!$C$16:$WWU$16,0)),"-")</f>
        <v>28.6</v>
      </c>
      <c r="AE68" s="444">
        <f>IFERROR(INDEX('QoL DATA'!$C$17:$WWU$96,MATCH($B68,'QoL DATA'!$A$17:$A$96,0),MATCH(AE$3,'QoL DATA'!$C$16:$WWU$16,0)),"-")</f>
        <v>54.2</v>
      </c>
      <c r="AF68" s="444">
        <f>IFERROR(INDEX('QoL DATA'!$C$17:$WWU$96,MATCH($B68,'QoL DATA'!$A$17:$A$96,0),MATCH(AF$3,'QoL DATA'!$C$16:$WWU$16,0)),"-")</f>
        <v>3.4768779818516324</v>
      </c>
      <c r="AG68" s="446">
        <f>IFERROR(INDEX('QoL DATA'!$C$17:$WWU$96,MATCH($B68,'QoL DATA'!$A$17:$A$96,0),MATCH(AG$3,'QoL DATA'!$C$16:$WWU$16,0)),"-")</f>
        <v>26.77</v>
      </c>
      <c r="AH68" s="445">
        <f>IFERROR(INDEX('QoL DATA'!$C$17:$WWU$96,MATCH($B68,'QoL DATA'!$A$17:$A$96,0),MATCH(AH$3,'QoL DATA'!$C$16:$WWU$16,0)),"-")</f>
        <v>32.5</v>
      </c>
      <c r="AI68" s="445">
        <f>IFERROR(INDEX('QoL DATA'!$C$17:$WWU$96,MATCH($B68,'QoL DATA'!$A$17:$A$96,0),MATCH(AI$3,'QoL DATA'!$C$16:$WWU$16,0)),"-")</f>
        <v>22.5</v>
      </c>
      <c r="AJ68" s="445">
        <f>IFERROR(INDEX('QoL DATA'!$C$17:$WWU$96,MATCH($B68,'QoL DATA'!$A$17:$A$96,0),MATCH(AJ$3,'QoL DATA'!$C$16:$WWU$16,0)),"-")</f>
        <v>35</v>
      </c>
      <c r="AK68" s="445">
        <f>IFERROR(INDEX('QoL DATA'!$C$17:$WWU$96,MATCH($B68,'QoL DATA'!$A$17:$A$96,0),MATCH(AK$3,'QoL DATA'!$C$16:$WWU$16,0)),"-")</f>
        <v>14.203861580076486</v>
      </c>
      <c r="AL68" s="445" t="str">
        <f>IFERROR(INDEX('QoL DATA'!$C$17:$WWU$96,MATCH($B68,'QoL DATA'!$A$17:$A$96,0),MATCH(AL$3,'QoL DATA'!$C$16:$WWU$16,0)),"-")</f>
        <v>-</v>
      </c>
      <c r="AM68" s="445" t="str">
        <f>IFERROR(INDEX('QoL DATA'!$C$17:$WWU$96,MATCH($B68,'QoL DATA'!$A$17:$A$96,0),MATCH(AM$3,'QoL DATA'!$C$16:$WWU$16,0)),"-")</f>
        <v>-</v>
      </c>
      <c r="AN68" s="445">
        <f>IFERROR(INDEX('QoL DATA'!$C$17:$WWU$96,MATCH($B68,'QoL DATA'!$A$17:$A$96,0),MATCH(AN$3,'QoL DATA'!$C$16:$WWU$16,0)),"-")</f>
        <v>47.9</v>
      </c>
      <c r="AO68" s="445">
        <f>IFERROR(INDEX('QoL DATA'!$C$17:$WWU$96,MATCH($B68,'QoL DATA'!$A$17:$A$96,0),MATCH(AO$3,'QoL DATA'!$C$16:$WWU$16,0)),"-")</f>
        <v>49</v>
      </c>
      <c r="AP68" s="445">
        <f>IFERROR(INDEX('QoL DATA'!$C$17:$WWU$96,MATCH($B68,'QoL DATA'!$A$17:$A$96,0),MATCH(AP$3,'QoL DATA'!$C$16:$WWU$16,0)),"-")</f>
        <v>237</v>
      </c>
    </row>
    <row r="69" spans="1:42" s="484" customFormat="1">
      <c r="A69" s="482" t="str">
        <f>TQoL_Indexes!A46</f>
        <v>la Teixonera</v>
      </c>
      <c r="B69" s="483">
        <f>TQoL_Indexes!B46</f>
        <v>38</v>
      </c>
      <c r="C69" s="443">
        <f>IFERROR(INDEX('QoL DATA'!$C$17:$WWU$96,MATCH($B69,'QoL DATA'!$A$17:$A$96,0),MATCH(C$3,'QoL DATA'!$C$16:$WWU$16,0)),"-")</f>
        <v>3.4814237464276435E-2</v>
      </c>
      <c r="D69" s="444">
        <f>IFERROR(INDEX('QoL DATA'!$C$17:$WWU$96,MATCH($B69,'QoL DATA'!$A$17:$A$96,0),MATCH(D$3,'QoL DATA'!$C$16:$WWU$16,0)),"-")</f>
        <v>0.68909999999999993</v>
      </c>
      <c r="E69" s="445">
        <f>IFERROR(INDEX('QoL DATA'!$C$17:$WWU$96,MATCH($B69,'QoL DATA'!$A$17:$A$96,0),MATCH(E$3,'QoL DATA'!$C$16:$WWU$16,0)),"-")</f>
        <v>7.9000000000000001E-2</v>
      </c>
      <c r="F69" s="445">
        <f>IFERROR(INDEX('QoL DATA'!$C$17:$WWU$96,MATCH($B69,'QoL DATA'!$A$17:$A$96,0),MATCH(F$3,'QoL DATA'!$C$16:$WWU$16,0)),"-")</f>
        <v>3.7277951834158575E-3</v>
      </c>
      <c r="G69" s="445">
        <f>IFERROR(INDEX('QoL DATA'!$C$17:$WWU$96,MATCH($B69,'QoL DATA'!$A$17:$A$96,0),MATCH(G$3,'QoL DATA'!$C$16:$WWU$16,0)),"-")</f>
        <v>6.8551274231615795E-3</v>
      </c>
      <c r="H69" s="445">
        <f>IFERROR(INDEX('QoL DATA'!$C$17:$WWU$96,MATCH($B69,'QoL DATA'!$A$17:$A$96,0),MATCH(H$3,'QoL DATA'!$C$16:$WWU$16,0)),"-")</f>
        <v>0.15102917729628348</v>
      </c>
      <c r="I69" s="445">
        <f>IFERROR(INDEX('QoL DATA'!$C$17:$WWU$96,MATCH($B69,'QoL DATA'!$A$17:$A$96,0),MATCH(I$3,'QoL DATA'!$C$16:$WWU$16,0)),"-")</f>
        <v>0.4195229504910804</v>
      </c>
      <c r="J69" s="445">
        <f>IFERROR(INDEX('QoL DATA'!$C$17:$WWU$96,MATCH($B69,'QoL DATA'!$A$17:$A$96,0),MATCH(J$3,'QoL DATA'!$C$16:$WWU$16,0)),"-")</f>
        <v>0.12249065209896841</v>
      </c>
      <c r="K69" s="445">
        <f>IFERROR(INDEX('QoL DATA'!$C$17:$WWU$96,MATCH($B69,'QoL DATA'!$A$17:$A$96,0),MATCH(K$3,'QoL DATA'!$C$16:$WWU$16,0)),"-")</f>
        <v>7.9213701829505642E-2</v>
      </c>
      <c r="L69" s="445">
        <f>IFERROR(INDEX('QoL DATA'!$C$17:$WWU$96,MATCH($B69,'QoL DATA'!$A$17:$A$96,0),MATCH(L$3,'QoL DATA'!$C$16:$WWU$16,0)),"-")</f>
        <v>10.002575315364901</v>
      </c>
      <c r="M69" s="445">
        <f>IFERROR(INDEX('QoL DATA'!$C$17:$WWU$96,MATCH($B69,'QoL DATA'!$A$17:$A$96,0),MATCH(M$3,'QoL DATA'!$C$16:$WWU$16,0)),"-")</f>
        <v>2.4132170038982737E-3</v>
      </c>
      <c r="N69" s="445">
        <f>IFERROR(INDEX('QoL DATA'!$C$17:$WWU$96,MATCH($B69,'QoL DATA'!$A$17:$A$96,0),MATCH(N$3,'QoL DATA'!$C$16:$WWU$16,0)),"-")</f>
        <v>1.4</v>
      </c>
      <c r="O69" s="445">
        <f>IFERROR(INDEX('QoL DATA'!$C$17:$WWU$96,MATCH($B69,'QoL DATA'!$A$17:$A$96,0),MATCH(O$3,'QoL DATA'!$C$16:$WWU$16,0)),"-")</f>
        <v>0.13</v>
      </c>
      <c r="P69" s="445" t="str">
        <f>IFERROR(INDEX('QoL DATA'!$C$17:$WWU$96,MATCH($B69,'QoL DATA'!$A$17:$A$96,0),MATCH(P$3,'QoL DATA'!$C$16:$WWU$16,0)),"-")</f>
        <v>-</v>
      </c>
      <c r="Q69" s="445">
        <f>IFERROR(INDEX('QoL DATA'!$C$17:$WWU$96,MATCH($B69,'QoL DATA'!$A$17:$A$96,0),MATCH(Q$3,'QoL DATA'!$C$16:$WWU$16,0)),"-")</f>
        <v>79.8</v>
      </c>
      <c r="R69" s="445">
        <f>IFERROR(INDEX('QoL DATA'!$C$17:$WWU$96,MATCH($B69,'QoL DATA'!$A$17:$A$96,0),MATCH(R$3,'QoL DATA'!$C$16:$WWU$16,0)),"-")</f>
        <v>247.6</v>
      </c>
      <c r="S69" s="445">
        <f>IFERROR(INDEX('QoL DATA'!$C$17:$WWU$96,MATCH($B69,'QoL DATA'!$A$17:$A$96,0),MATCH(S$3,'QoL DATA'!$C$16:$WWU$16,0)),"-")</f>
        <v>7.3</v>
      </c>
      <c r="T69" s="445">
        <f>IFERROR(INDEX('QoL DATA'!$C$17:$WWU$96,MATCH($B69,'QoL DATA'!$A$17:$A$96,0),MATCH(T$3,'QoL DATA'!$C$16:$WWU$16,0)),"-")</f>
        <v>23.3</v>
      </c>
      <c r="U69" s="445">
        <f>IFERROR(INDEX('QoL DATA'!$C$17:$WWU$96,MATCH($B69,'QoL DATA'!$A$17:$A$96,0),MATCH(U$3,'QoL DATA'!$C$16:$WWU$16,0)),"-")</f>
        <v>20.399999999999999</v>
      </c>
      <c r="V69" s="445">
        <f>IFERROR(INDEX('QoL DATA'!$C$17:$WWU$96,MATCH($B69,'QoL DATA'!$A$17:$A$96,0),MATCH(V$3,'QoL DATA'!$C$16:$WWU$16,0)),"-")</f>
        <v>24.1</v>
      </c>
      <c r="W69" s="445">
        <f>IFERROR(INDEX('QoL DATA'!$C$17:$WWU$96,MATCH($B69,'QoL DATA'!$A$17:$A$96,0),MATCH(W$3,'QoL DATA'!$C$16:$WWU$16,0)),"-")</f>
        <v>150</v>
      </c>
      <c r="X69" s="445">
        <f>IFERROR(INDEX('QoL DATA'!$C$17:$WWU$96,MATCH($B69,'QoL DATA'!$A$17:$A$96,0),MATCH(X$3,'QoL DATA'!$C$16:$WWU$16,0)),"-")</f>
        <v>1.3514426650449354E-4</v>
      </c>
      <c r="Y69" s="445">
        <f>IFERROR(INDEX('QoL DATA'!$C$17:$WWU$96,MATCH($B69,'QoL DATA'!$A$17:$A$96,0),MATCH(Y$3,'QoL DATA'!$C$16:$WWU$16,0)),"-")</f>
        <v>21.2</v>
      </c>
      <c r="Z69" s="445">
        <f>IFERROR(INDEX('QoL DATA'!$C$17:$WWU$96,MATCH($B69,'QoL DATA'!$A$17:$A$96,0),MATCH(Z$3,'QoL DATA'!$C$16:$WWU$16,0)),"-")</f>
        <v>1.8057885906040267</v>
      </c>
      <c r="AA69" s="444">
        <f>IFERROR(INDEX('QoL DATA'!$C$17:$WWU$96,MATCH($B69,'QoL DATA'!$A$17:$A$96,0),MATCH(AA$3,'QoL DATA'!$C$16:$WWU$16,0)),"-")</f>
        <v>6.7535853976531941</v>
      </c>
      <c r="AB69" s="444">
        <f>IFERROR(INDEX('QoL DATA'!$C$17:$WWU$96,MATCH($B69,'QoL DATA'!$A$17:$A$96,0),MATCH(AB$3,'QoL DATA'!$C$16:$WWU$16,0)),"-")</f>
        <v>37.828019323671505</v>
      </c>
      <c r="AC69" s="444">
        <f>IFERROR(INDEX('QoL DATA'!$C$17:$WWU$96,MATCH($B69,'QoL DATA'!$A$17:$A$96,0),MATCH(AC$3,'QoL DATA'!$C$16:$WWU$16,0)),"-")</f>
        <v>18.600000000000001</v>
      </c>
      <c r="AD69" s="444">
        <f>IFERROR(INDEX('QoL DATA'!$C$17:$WWU$96,MATCH($B69,'QoL DATA'!$A$17:$A$96,0),MATCH(AD$3,'QoL DATA'!$C$16:$WWU$16,0)),"-")</f>
        <v>25.4</v>
      </c>
      <c r="AE69" s="444">
        <f>IFERROR(INDEX('QoL DATA'!$C$17:$WWU$96,MATCH($B69,'QoL DATA'!$A$17:$A$96,0),MATCH(AE$3,'QoL DATA'!$C$16:$WWU$16,0)),"-")</f>
        <v>73.7</v>
      </c>
      <c r="AF69" s="444">
        <f>IFERROR(INDEX('QoL DATA'!$C$17:$WWU$96,MATCH($B69,'QoL DATA'!$A$17:$A$96,0),MATCH(AF$3,'QoL DATA'!$C$16:$WWU$16,0)),"-")</f>
        <v>3.3310615096268528</v>
      </c>
      <c r="AG69" s="446">
        <f>IFERROR(INDEX('QoL DATA'!$C$17:$WWU$96,MATCH($B69,'QoL DATA'!$A$17:$A$96,0),MATCH(AG$3,'QoL DATA'!$C$16:$WWU$16,0)),"-")</f>
        <v>31.840000000000003</v>
      </c>
      <c r="AH69" s="445">
        <f>IFERROR(INDEX('QoL DATA'!$C$17:$WWU$96,MATCH($B69,'QoL DATA'!$A$17:$A$96,0),MATCH(AH$3,'QoL DATA'!$C$16:$WWU$16,0)),"-")</f>
        <v>37.5</v>
      </c>
      <c r="AI69" s="445">
        <f>IFERROR(INDEX('QoL DATA'!$C$17:$WWU$96,MATCH($B69,'QoL DATA'!$A$17:$A$96,0),MATCH(AI$3,'QoL DATA'!$C$16:$WWU$16,0)),"-")</f>
        <v>22.5</v>
      </c>
      <c r="AJ69" s="445">
        <f>IFERROR(INDEX('QoL DATA'!$C$17:$WWU$96,MATCH($B69,'QoL DATA'!$A$17:$A$96,0),MATCH(AJ$3,'QoL DATA'!$C$16:$WWU$16,0)),"-")</f>
        <v>45.3</v>
      </c>
      <c r="AK69" s="445">
        <f>IFERROR(INDEX('QoL DATA'!$C$17:$WWU$96,MATCH($B69,'QoL DATA'!$A$17:$A$96,0),MATCH(AK$3,'QoL DATA'!$C$16:$WWU$16,0)),"-")</f>
        <v>14.203861580076486</v>
      </c>
      <c r="AL69" s="445" t="str">
        <f>IFERROR(INDEX('QoL DATA'!$C$17:$WWU$96,MATCH($B69,'QoL DATA'!$A$17:$A$96,0),MATCH(AL$3,'QoL DATA'!$C$16:$WWU$16,0)),"-")</f>
        <v>-</v>
      </c>
      <c r="AM69" s="445" t="str">
        <f>IFERROR(INDEX('QoL DATA'!$C$17:$WWU$96,MATCH($B69,'QoL DATA'!$A$17:$A$96,0),MATCH(AM$3,'QoL DATA'!$C$16:$WWU$16,0)),"-")</f>
        <v>-</v>
      </c>
      <c r="AN69" s="445">
        <f>IFERROR(INDEX('QoL DATA'!$C$17:$WWU$96,MATCH($B69,'QoL DATA'!$A$17:$A$96,0),MATCH(AN$3,'QoL DATA'!$C$16:$WWU$16,0)),"-")</f>
        <v>45.6</v>
      </c>
      <c r="AO69" s="445">
        <f>IFERROR(INDEX('QoL DATA'!$C$17:$WWU$96,MATCH($B69,'QoL DATA'!$A$17:$A$96,0),MATCH(AO$3,'QoL DATA'!$C$16:$WWU$16,0)),"-")</f>
        <v>54</v>
      </c>
      <c r="AP69" s="445">
        <f>IFERROR(INDEX('QoL DATA'!$C$17:$WWU$96,MATCH($B69,'QoL DATA'!$A$17:$A$96,0),MATCH(AP$3,'QoL DATA'!$C$16:$WWU$16,0)),"-")</f>
        <v>92</v>
      </c>
    </row>
    <row r="70" spans="1:42" s="484" customFormat="1">
      <c r="A70" s="482" t="str">
        <f>TQoL_Indexes!A47</f>
        <v>Sant Genís dels Agudells</v>
      </c>
      <c r="B70" s="483">
        <f>TQoL_Indexes!B47</f>
        <v>39</v>
      </c>
      <c r="C70" s="443">
        <f>IFERROR(INDEX('QoL DATA'!$C$17:$WWU$96,MATCH($B70,'QoL DATA'!$A$17:$A$96,0),MATCH(C$3,'QoL DATA'!$C$16:$WWU$16,0)),"-")</f>
        <v>0.14564183835182251</v>
      </c>
      <c r="D70" s="444">
        <f>IFERROR(INDEX('QoL DATA'!$C$17:$WWU$96,MATCH($B70,'QoL DATA'!$A$17:$A$96,0),MATCH(D$3,'QoL DATA'!$C$16:$WWU$16,0)),"-")</f>
        <v>0.49090000000000006</v>
      </c>
      <c r="E70" s="445">
        <f>IFERROR(INDEX('QoL DATA'!$C$17:$WWU$96,MATCH($B70,'QoL DATA'!$A$17:$A$96,0),MATCH(E$3,'QoL DATA'!$C$16:$WWU$16,0)),"-")</f>
        <v>7.1999999999999995E-2</v>
      </c>
      <c r="F70" s="445">
        <f>IFERROR(INDEX('QoL DATA'!$C$17:$WWU$96,MATCH($B70,'QoL DATA'!$A$17:$A$96,0),MATCH(F$3,'QoL DATA'!$C$16:$WWU$16,0)),"-")</f>
        <v>8.7221493566163946E-2</v>
      </c>
      <c r="G70" s="445">
        <f>IFERROR(INDEX('QoL DATA'!$C$17:$WWU$96,MATCH($B70,'QoL DATA'!$A$17:$A$96,0),MATCH(G$3,'QoL DATA'!$C$16:$WWU$16,0)),"-")</f>
        <v>9.3283124234797531E-3</v>
      </c>
      <c r="H70" s="445">
        <f>IFERROR(INDEX('QoL DATA'!$C$17:$WWU$96,MATCH($B70,'QoL DATA'!$A$17:$A$96,0),MATCH(H$3,'QoL DATA'!$C$16:$WWU$16,0)),"-")</f>
        <v>7.3976054748406211E-2</v>
      </c>
      <c r="I70" s="445">
        <f>IFERROR(INDEX('QoL DATA'!$C$17:$WWU$96,MATCH($B70,'QoL DATA'!$A$17:$A$96,0),MATCH(I$3,'QoL DATA'!$C$16:$WWU$16,0)),"-")</f>
        <v>0.41477272727272729</v>
      </c>
      <c r="J70" s="445">
        <f>IFERROR(INDEX('QoL DATA'!$C$17:$WWU$96,MATCH($B70,'QoL DATA'!$A$17:$A$96,0),MATCH(J$3,'QoL DATA'!$C$16:$WWU$16,0)),"-")</f>
        <v>8.455743006492461E-2</v>
      </c>
      <c r="K70" s="445">
        <f>IFERROR(INDEX('QoL DATA'!$C$17:$WWU$96,MATCH($B70,'QoL DATA'!$A$17:$A$96,0),MATCH(K$3,'QoL DATA'!$C$16:$WWU$16,0)),"-")</f>
        <v>3.7029016890428756E-2</v>
      </c>
      <c r="L70" s="445">
        <f>IFERROR(INDEX('QoL DATA'!$C$17:$WWU$96,MATCH($B70,'QoL DATA'!$A$17:$A$96,0),MATCH(L$3,'QoL DATA'!$C$16:$WWU$16,0)),"-")</f>
        <v>7.6028730926867096</v>
      </c>
      <c r="M70" s="445">
        <f>IFERROR(INDEX('QoL DATA'!$C$17:$WWU$96,MATCH($B70,'QoL DATA'!$A$17:$A$96,0),MATCH(M$3,'QoL DATA'!$C$16:$WWU$16,0)),"-")</f>
        <v>3.2615008739328065E-2</v>
      </c>
      <c r="N70" s="445">
        <f>IFERROR(INDEX('QoL DATA'!$C$17:$WWU$96,MATCH($B70,'QoL DATA'!$A$17:$A$96,0),MATCH(N$3,'QoL DATA'!$C$16:$WWU$16,0)),"-")</f>
        <v>2.2999999999999998</v>
      </c>
      <c r="O70" s="445">
        <f>IFERROR(INDEX('QoL DATA'!$C$17:$WWU$96,MATCH($B70,'QoL DATA'!$A$17:$A$96,0),MATCH(O$3,'QoL DATA'!$C$16:$WWU$16,0)),"-")</f>
        <v>0.314</v>
      </c>
      <c r="P70" s="445" t="str">
        <f>IFERROR(INDEX('QoL DATA'!$C$17:$WWU$96,MATCH($B70,'QoL DATA'!$A$17:$A$96,0),MATCH(P$3,'QoL DATA'!$C$16:$WWU$16,0)),"-")</f>
        <v>-</v>
      </c>
      <c r="Q70" s="445">
        <f>IFERROR(INDEX('QoL DATA'!$C$17:$WWU$96,MATCH($B70,'QoL DATA'!$A$17:$A$96,0),MATCH(Q$3,'QoL DATA'!$C$16:$WWU$16,0)),"-")</f>
        <v>79.099999999999994</v>
      </c>
      <c r="R70" s="445">
        <f>IFERROR(INDEX('QoL DATA'!$C$17:$WWU$96,MATCH($B70,'QoL DATA'!$A$17:$A$96,0),MATCH(R$3,'QoL DATA'!$C$16:$WWU$16,0)),"-")</f>
        <v>228.7</v>
      </c>
      <c r="S70" s="445">
        <f>IFERROR(INDEX('QoL DATA'!$C$17:$WWU$96,MATCH($B70,'QoL DATA'!$A$17:$A$96,0),MATCH(S$3,'QoL DATA'!$C$16:$WWU$16,0)),"-")</f>
        <v>9.5</v>
      </c>
      <c r="T70" s="445">
        <f>IFERROR(INDEX('QoL DATA'!$C$17:$WWU$96,MATCH($B70,'QoL DATA'!$A$17:$A$96,0),MATCH(T$3,'QoL DATA'!$C$16:$WWU$16,0)),"-")</f>
        <v>14.7</v>
      </c>
      <c r="U70" s="445">
        <f>IFERROR(INDEX('QoL DATA'!$C$17:$WWU$96,MATCH($B70,'QoL DATA'!$A$17:$A$96,0),MATCH(U$3,'QoL DATA'!$C$16:$WWU$16,0)),"-")</f>
        <v>29.3</v>
      </c>
      <c r="V70" s="445">
        <f>IFERROR(INDEX('QoL DATA'!$C$17:$WWU$96,MATCH($B70,'QoL DATA'!$A$17:$A$96,0),MATCH(V$3,'QoL DATA'!$C$16:$WWU$16,0)),"-")</f>
        <v>24.1</v>
      </c>
      <c r="W70" s="445">
        <f>IFERROR(INDEX('QoL DATA'!$C$17:$WWU$96,MATCH($B70,'QoL DATA'!$A$17:$A$96,0),MATCH(W$3,'QoL DATA'!$C$16:$WWU$16,0)),"-")</f>
        <v>107.5</v>
      </c>
      <c r="X70" s="445">
        <f>IFERROR(INDEX('QoL DATA'!$C$17:$WWU$96,MATCH($B70,'QoL DATA'!$A$17:$A$96,0),MATCH(X$3,'QoL DATA'!$C$16:$WWU$16,0)),"-")</f>
        <v>2.0271639975674033E-4</v>
      </c>
      <c r="Y70" s="445">
        <f>IFERROR(INDEX('QoL DATA'!$C$17:$WWU$96,MATCH($B70,'QoL DATA'!$A$17:$A$96,0),MATCH(Y$3,'QoL DATA'!$C$16:$WWU$16,0)),"-")</f>
        <v>21.2</v>
      </c>
      <c r="Z70" s="445">
        <f>IFERROR(INDEX('QoL DATA'!$C$17:$WWU$96,MATCH($B70,'QoL DATA'!$A$17:$A$96,0),MATCH(Z$3,'QoL DATA'!$C$16:$WWU$16,0)),"-")</f>
        <v>1.8057885906040267</v>
      </c>
      <c r="AA70" s="444">
        <f>IFERROR(INDEX('QoL DATA'!$C$17:$WWU$96,MATCH($B70,'QoL DATA'!$A$17:$A$96,0),MATCH(AA$3,'QoL DATA'!$C$16:$WWU$16,0)),"-")</f>
        <v>7.3050807773355189</v>
      </c>
      <c r="AB70" s="444">
        <f>IFERROR(INDEX('QoL DATA'!$C$17:$WWU$96,MATCH($B70,'QoL DATA'!$A$17:$A$96,0),MATCH(AB$3,'QoL DATA'!$C$16:$WWU$16,0)),"-")</f>
        <v>37.50040047416141</v>
      </c>
      <c r="AC70" s="444">
        <f>IFERROR(INDEX('QoL DATA'!$C$17:$WWU$96,MATCH($B70,'QoL DATA'!$A$17:$A$96,0),MATCH(AC$3,'QoL DATA'!$C$16:$WWU$16,0)),"-")</f>
        <v>22.2</v>
      </c>
      <c r="AD70" s="444">
        <f>IFERROR(INDEX('QoL DATA'!$C$17:$WWU$96,MATCH($B70,'QoL DATA'!$A$17:$A$96,0),MATCH(AD$3,'QoL DATA'!$C$16:$WWU$16,0)),"-")</f>
        <v>27.2</v>
      </c>
      <c r="AE70" s="444">
        <f>IFERROR(INDEX('QoL DATA'!$C$17:$WWU$96,MATCH($B70,'QoL DATA'!$A$17:$A$96,0),MATCH(AE$3,'QoL DATA'!$C$16:$WWU$16,0)),"-")</f>
        <v>84.1</v>
      </c>
      <c r="AF70" s="444">
        <f>IFERROR(INDEX('QoL DATA'!$C$17:$WWU$96,MATCH($B70,'QoL DATA'!$A$17:$A$96,0),MATCH(AF$3,'QoL DATA'!$C$16:$WWU$16,0)),"-")</f>
        <v>4.5258320568165988</v>
      </c>
      <c r="AG70" s="446">
        <f>IFERROR(INDEX('QoL DATA'!$C$17:$WWU$96,MATCH($B70,'QoL DATA'!$A$17:$A$96,0),MATCH(AG$3,'QoL DATA'!$C$16:$WWU$16,0)),"-")</f>
        <v>11.07</v>
      </c>
      <c r="AH70" s="445">
        <f>IFERROR(INDEX('QoL DATA'!$C$17:$WWU$96,MATCH($B70,'QoL DATA'!$A$17:$A$96,0),MATCH(AH$3,'QoL DATA'!$C$16:$WWU$16,0)),"-")</f>
        <v>27.5</v>
      </c>
      <c r="AI70" s="445">
        <f>IFERROR(INDEX('QoL DATA'!$C$17:$WWU$96,MATCH($B70,'QoL DATA'!$A$17:$A$96,0),MATCH(AI$3,'QoL DATA'!$C$16:$WWU$16,0)),"-")</f>
        <v>22.5</v>
      </c>
      <c r="AJ70" s="445">
        <f>IFERROR(INDEX('QoL DATA'!$C$17:$WWU$96,MATCH($B70,'QoL DATA'!$A$17:$A$96,0),MATCH(AJ$3,'QoL DATA'!$C$16:$WWU$16,0)),"-")</f>
        <v>56.9</v>
      </c>
      <c r="AK70" s="445">
        <f>IFERROR(INDEX('QoL DATA'!$C$17:$WWU$96,MATCH($B70,'QoL DATA'!$A$17:$A$96,0),MATCH(AK$3,'QoL DATA'!$C$16:$WWU$16,0)),"-")</f>
        <v>14.203861580076486</v>
      </c>
      <c r="AL70" s="445" t="str">
        <f>IFERROR(INDEX('QoL DATA'!$C$17:$WWU$96,MATCH($B70,'QoL DATA'!$A$17:$A$96,0),MATCH(AL$3,'QoL DATA'!$C$16:$WWU$16,0)),"-")</f>
        <v>-</v>
      </c>
      <c r="AM70" s="445" t="str">
        <f>IFERROR(INDEX('QoL DATA'!$C$17:$WWU$96,MATCH($B70,'QoL DATA'!$A$17:$A$96,0),MATCH(AM$3,'QoL DATA'!$C$16:$WWU$16,0)),"-")</f>
        <v>-</v>
      </c>
      <c r="AN70" s="445">
        <f>IFERROR(INDEX('QoL DATA'!$C$17:$WWU$96,MATCH($B70,'QoL DATA'!$A$17:$A$96,0),MATCH(AN$3,'QoL DATA'!$C$16:$WWU$16,0)),"-")</f>
        <v>43.9</v>
      </c>
      <c r="AO70" s="445">
        <f>IFERROR(INDEX('QoL DATA'!$C$17:$WWU$96,MATCH($B70,'QoL DATA'!$A$17:$A$96,0),MATCH(AO$3,'QoL DATA'!$C$16:$WWU$16,0)),"-")</f>
        <v>58</v>
      </c>
      <c r="AP70" s="445">
        <f>IFERROR(INDEX('QoL DATA'!$C$17:$WWU$96,MATCH($B70,'QoL DATA'!$A$17:$A$96,0),MATCH(AP$3,'QoL DATA'!$C$16:$WWU$16,0)),"-")</f>
        <v>397</v>
      </c>
    </row>
    <row r="71" spans="1:42" s="484" customFormat="1">
      <c r="A71" s="482" t="str">
        <f>TQoL_Indexes!A48</f>
        <v>Montbau</v>
      </c>
      <c r="B71" s="483">
        <f>TQoL_Indexes!B48</f>
        <v>40</v>
      </c>
      <c r="C71" s="443">
        <f>IFERROR(INDEX('QoL DATA'!$C$17:$WWU$96,MATCH($B71,'QoL DATA'!$A$17:$A$96,0),MATCH(C$3,'QoL DATA'!$C$16:$WWU$16,0)),"-")</f>
        <v>0.1100420926037282</v>
      </c>
      <c r="D71" s="444">
        <f>IFERROR(INDEX('QoL DATA'!$C$17:$WWU$96,MATCH($B71,'QoL DATA'!$A$17:$A$96,0),MATCH(D$3,'QoL DATA'!$C$16:$WWU$16,0)),"-")</f>
        <v>0.52310000000000001</v>
      </c>
      <c r="E71" s="445">
        <f>IFERROR(INDEX('QoL DATA'!$C$17:$WWU$96,MATCH($B71,'QoL DATA'!$A$17:$A$96,0),MATCH(E$3,'QoL DATA'!$C$16:$WWU$16,0)),"-")</f>
        <v>8.2000000000000003E-2</v>
      </c>
      <c r="F71" s="445">
        <f>IFERROR(INDEX('QoL DATA'!$C$17:$WWU$96,MATCH($B71,'QoL DATA'!$A$17:$A$96,0),MATCH(F$3,'QoL DATA'!$C$16:$WWU$16,0)),"-")</f>
        <v>0.18078478053383951</v>
      </c>
      <c r="G71" s="445">
        <f>IFERROR(INDEX('QoL DATA'!$C$17:$WWU$96,MATCH($B71,'QoL DATA'!$A$17:$A$96,0),MATCH(G$3,'QoL DATA'!$C$16:$WWU$16,0)),"-")</f>
        <v>2.0899241099993922E-2</v>
      </c>
      <c r="H71" s="445">
        <f>IFERROR(INDEX('QoL DATA'!$C$17:$WWU$96,MATCH($B71,'QoL DATA'!$A$17:$A$96,0),MATCH(H$3,'QoL DATA'!$C$16:$WWU$16,0)),"-")</f>
        <v>9.7717025802058252E-2</v>
      </c>
      <c r="I71" s="445">
        <f>IFERROR(INDEX('QoL DATA'!$C$17:$WWU$96,MATCH($B71,'QoL DATA'!$A$17:$A$96,0),MATCH(I$3,'QoL DATA'!$C$16:$WWU$16,0)),"-")</f>
        <v>0.41964285714285715</v>
      </c>
      <c r="J71" s="445">
        <f>IFERROR(INDEX('QoL DATA'!$C$17:$WWU$96,MATCH($B71,'QoL DATA'!$A$17:$A$96,0),MATCH(J$3,'QoL DATA'!$C$16:$WWU$16,0)),"-")</f>
        <v>0.11258923241357369</v>
      </c>
      <c r="K71" s="445">
        <f>IFERROR(INDEX('QoL DATA'!$C$17:$WWU$96,MATCH($B71,'QoL DATA'!$A$17:$A$96,0),MATCH(K$3,'QoL DATA'!$C$16:$WWU$16,0)),"-")</f>
        <v>4.3562708102108771E-2</v>
      </c>
      <c r="L71" s="445">
        <f>IFERROR(INDEX('QoL DATA'!$C$17:$WWU$96,MATCH($B71,'QoL DATA'!$A$17:$A$96,0),MATCH(L$3,'QoL DATA'!$C$16:$WWU$16,0)),"-")</f>
        <v>22.805920190345301</v>
      </c>
      <c r="M71" s="445">
        <f>IFERROR(INDEX('QoL DATA'!$C$17:$WWU$96,MATCH($B71,'QoL DATA'!$A$17:$A$96,0),MATCH(M$3,'QoL DATA'!$C$16:$WWU$16,0)),"-")</f>
        <v>4.8039835994666616E-2</v>
      </c>
      <c r="N71" s="445">
        <f>IFERROR(INDEX('QoL DATA'!$C$17:$WWU$96,MATCH($B71,'QoL DATA'!$A$17:$A$96,0),MATCH(N$3,'QoL DATA'!$C$16:$WWU$16,0)),"-")</f>
        <v>14.5</v>
      </c>
      <c r="O71" s="445">
        <f>IFERROR(INDEX('QoL DATA'!$C$17:$WWU$96,MATCH($B71,'QoL DATA'!$A$17:$A$96,0),MATCH(O$3,'QoL DATA'!$C$16:$WWU$16,0)),"-")</f>
        <v>0.28599999999999998</v>
      </c>
      <c r="P71" s="445" t="str">
        <f>IFERROR(INDEX('QoL DATA'!$C$17:$WWU$96,MATCH($B71,'QoL DATA'!$A$17:$A$96,0),MATCH(P$3,'QoL DATA'!$C$16:$WWU$16,0)),"-")</f>
        <v>-</v>
      </c>
      <c r="Q71" s="445">
        <f>IFERROR(INDEX('QoL DATA'!$C$17:$WWU$96,MATCH($B71,'QoL DATA'!$A$17:$A$96,0),MATCH(Q$3,'QoL DATA'!$C$16:$WWU$16,0)),"-")</f>
        <v>76.900000000000006</v>
      </c>
      <c r="R71" s="445">
        <f>IFERROR(INDEX('QoL DATA'!$C$17:$WWU$96,MATCH($B71,'QoL DATA'!$A$17:$A$96,0),MATCH(R$3,'QoL DATA'!$C$16:$WWU$16,0)),"-")</f>
        <v>242.6</v>
      </c>
      <c r="S71" s="445">
        <f>IFERROR(INDEX('QoL DATA'!$C$17:$WWU$96,MATCH($B71,'QoL DATA'!$A$17:$A$96,0),MATCH(S$3,'QoL DATA'!$C$16:$WWU$16,0)),"-")</f>
        <v>6.5</v>
      </c>
      <c r="T71" s="445">
        <f>IFERROR(INDEX('QoL DATA'!$C$17:$WWU$96,MATCH($B71,'QoL DATA'!$A$17:$A$96,0),MATCH(T$3,'QoL DATA'!$C$16:$WWU$16,0)),"-")</f>
        <v>19.600000000000001</v>
      </c>
      <c r="U71" s="445">
        <f>IFERROR(INDEX('QoL DATA'!$C$17:$WWU$96,MATCH($B71,'QoL DATA'!$A$17:$A$96,0),MATCH(U$3,'QoL DATA'!$C$16:$WWU$16,0)),"-")</f>
        <v>19.600000000000001</v>
      </c>
      <c r="V71" s="445">
        <f>IFERROR(INDEX('QoL DATA'!$C$17:$WWU$96,MATCH($B71,'QoL DATA'!$A$17:$A$96,0),MATCH(V$3,'QoL DATA'!$C$16:$WWU$16,0)),"-")</f>
        <v>24.1</v>
      </c>
      <c r="W71" s="445">
        <f>IFERROR(INDEX('QoL DATA'!$C$17:$WWU$96,MATCH($B71,'QoL DATA'!$A$17:$A$96,0),MATCH(W$3,'QoL DATA'!$C$16:$WWU$16,0)),"-")</f>
        <v>204.5</v>
      </c>
      <c r="X71" s="445">
        <f>IFERROR(INDEX('QoL DATA'!$C$17:$WWU$96,MATCH($B71,'QoL DATA'!$A$17:$A$96,0),MATCH(X$3,'QoL DATA'!$C$16:$WWU$16,0)),"-")</f>
        <v>2.365024663828637E-4</v>
      </c>
      <c r="Y71" s="445">
        <f>IFERROR(INDEX('QoL DATA'!$C$17:$WWU$96,MATCH($B71,'QoL DATA'!$A$17:$A$96,0),MATCH(Y$3,'QoL DATA'!$C$16:$WWU$16,0)),"-")</f>
        <v>21.2</v>
      </c>
      <c r="Z71" s="445">
        <f>IFERROR(INDEX('QoL DATA'!$C$17:$WWU$96,MATCH($B71,'QoL DATA'!$A$17:$A$96,0),MATCH(Z$3,'QoL DATA'!$C$16:$WWU$16,0)),"-")</f>
        <v>1.8057885906040267</v>
      </c>
      <c r="AA71" s="444">
        <f>IFERROR(INDEX('QoL DATA'!$C$17:$WWU$96,MATCH($B71,'QoL DATA'!$A$17:$A$96,0),MATCH(AA$3,'QoL DATA'!$C$16:$WWU$16,0)),"-")</f>
        <v>7.6454668470906633</v>
      </c>
      <c r="AB71" s="444">
        <f>IFERROR(INDEX('QoL DATA'!$C$17:$WWU$96,MATCH($B71,'QoL DATA'!$A$17:$A$96,0),MATCH(AB$3,'QoL DATA'!$C$16:$WWU$16,0)),"-")</f>
        <v>37.5</v>
      </c>
      <c r="AC71" s="444">
        <f>IFERROR(INDEX('QoL DATA'!$C$17:$WWU$96,MATCH($B71,'QoL DATA'!$A$17:$A$96,0),MATCH(AC$3,'QoL DATA'!$C$16:$WWU$16,0)),"-")</f>
        <v>13.5</v>
      </c>
      <c r="AD71" s="444">
        <f>IFERROR(INDEX('QoL DATA'!$C$17:$WWU$96,MATCH($B71,'QoL DATA'!$A$17:$A$96,0),MATCH(AD$3,'QoL DATA'!$C$16:$WWU$16,0)),"-")</f>
        <v>21.2</v>
      </c>
      <c r="AE71" s="444">
        <f>IFERROR(INDEX('QoL DATA'!$C$17:$WWU$96,MATCH($B71,'QoL DATA'!$A$17:$A$96,0),MATCH(AE$3,'QoL DATA'!$C$16:$WWU$16,0)),"-")</f>
        <v>79.8</v>
      </c>
      <c r="AF71" s="444">
        <f>IFERROR(INDEX('QoL DATA'!$C$17:$WWU$96,MATCH($B71,'QoL DATA'!$A$17:$A$96,0),MATCH(AF$3,'QoL DATA'!$C$16:$WWU$16,0)),"-")</f>
        <v>6.2292520991993747</v>
      </c>
      <c r="AG71" s="446">
        <f>IFERROR(INDEX('QoL DATA'!$C$17:$WWU$96,MATCH($B71,'QoL DATA'!$A$17:$A$96,0),MATCH(AG$3,'QoL DATA'!$C$16:$WWU$16,0)),"-")</f>
        <v>10.75</v>
      </c>
      <c r="AH71" s="445">
        <f>IFERROR(INDEX('QoL DATA'!$C$17:$WWU$96,MATCH($B71,'QoL DATA'!$A$17:$A$96,0),MATCH(AH$3,'QoL DATA'!$C$16:$WWU$16,0)),"-")</f>
        <v>27.5</v>
      </c>
      <c r="AI71" s="445">
        <f>IFERROR(INDEX('QoL DATA'!$C$17:$WWU$96,MATCH($B71,'QoL DATA'!$A$17:$A$96,0),MATCH(AI$3,'QoL DATA'!$C$16:$WWU$16,0)),"-")</f>
        <v>22.5</v>
      </c>
      <c r="AJ71" s="445">
        <f>IFERROR(INDEX('QoL DATA'!$C$17:$WWU$96,MATCH($B71,'QoL DATA'!$A$17:$A$96,0),MATCH(AJ$3,'QoL DATA'!$C$16:$WWU$16,0)),"-")</f>
        <v>48.5</v>
      </c>
      <c r="AK71" s="445">
        <f>IFERROR(INDEX('QoL DATA'!$C$17:$WWU$96,MATCH($B71,'QoL DATA'!$A$17:$A$96,0),MATCH(AK$3,'QoL DATA'!$C$16:$WWU$16,0)),"-")</f>
        <v>14.203861580076486</v>
      </c>
      <c r="AL71" s="445" t="str">
        <f>IFERROR(INDEX('QoL DATA'!$C$17:$WWU$96,MATCH($B71,'QoL DATA'!$A$17:$A$96,0),MATCH(AL$3,'QoL DATA'!$C$16:$WWU$16,0)),"-")</f>
        <v>-</v>
      </c>
      <c r="AM71" s="445" t="str">
        <f>IFERROR(INDEX('QoL DATA'!$C$17:$WWU$96,MATCH($B71,'QoL DATA'!$A$17:$A$96,0),MATCH(AM$3,'QoL DATA'!$C$16:$WWU$16,0)),"-")</f>
        <v>-</v>
      </c>
      <c r="AN71" s="445">
        <f>IFERROR(INDEX('QoL DATA'!$C$17:$WWU$96,MATCH($B71,'QoL DATA'!$A$17:$A$96,0),MATCH(AN$3,'QoL DATA'!$C$16:$WWU$16,0)),"-")</f>
        <v>42.2</v>
      </c>
      <c r="AO71" s="445">
        <f>IFERROR(INDEX('QoL DATA'!$C$17:$WWU$96,MATCH($B71,'QoL DATA'!$A$17:$A$96,0),MATCH(AO$3,'QoL DATA'!$C$16:$WWU$16,0)),"-")</f>
        <v>52</v>
      </c>
      <c r="AP71" s="445">
        <f>IFERROR(INDEX('QoL DATA'!$C$17:$WWU$96,MATCH($B71,'QoL DATA'!$A$17:$A$96,0),MATCH(AP$3,'QoL DATA'!$C$16:$WWU$16,0)),"-")</f>
        <v>255</v>
      </c>
    </row>
    <row r="72" spans="1:42" s="484" customFormat="1">
      <c r="A72" s="482" t="str">
        <f>TQoL_Indexes!A49</f>
        <v>la Vall d'Hebron</v>
      </c>
      <c r="B72" s="483">
        <f>TQoL_Indexes!B49</f>
        <v>41</v>
      </c>
      <c r="C72" s="443">
        <f>IFERROR(INDEX('QoL DATA'!$C$17:$WWU$96,MATCH($B72,'QoL DATA'!$A$17:$A$96,0),MATCH(C$3,'QoL DATA'!$C$16:$WWU$16,0)),"-")</f>
        <v>0.11008522727272728</v>
      </c>
      <c r="D72" s="444">
        <f>IFERROR(INDEX('QoL DATA'!$C$17:$WWU$96,MATCH($B72,'QoL DATA'!$A$17:$A$96,0),MATCH(D$3,'QoL DATA'!$C$16:$WWU$16,0)),"-")</f>
        <v>0.4854</v>
      </c>
      <c r="E72" s="445">
        <f>IFERROR(INDEX('QoL DATA'!$C$17:$WWU$96,MATCH($B72,'QoL DATA'!$A$17:$A$96,0),MATCH(E$3,'QoL DATA'!$C$16:$WWU$16,0)),"-")</f>
        <v>7.9000000000000001E-2</v>
      </c>
      <c r="F72" s="445">
        <f>IFERROR(INDEX('QoL DATA'!$C$17:$WWU$96,MATCH($B72,'QoL DATA'!$A$17:$A$96,0),MATCH(F$3,'QoL DATA'!$C$16:$WWU$16,0)),"-")</f>
        <v>5.1976114045079562E-2</v>
      </c>
      <c r="G72" s="445">
        <f>IFERROR(INDEX('QoL DATA'!$C$17:$WWU$96,MATCH($B72,'QoL DATA'!$A$17:$A$96,0),MATCH(G$3,'QoL DATA'!$C$16:$WWU$16,0)),"-")</f>
        <v>4.0845443144293721E-3</v>
      </c>
      <c r="H72" s="445">
        <f>IFERROR(INDEX('QoL DATA'!$C$17:$WWU$96,MATCH($B72,'QoL DATA'!$A$17:$A$96,0),MATCH(H$3,'QoL DATA'!$C$16:$WWU$16,0)),"-")</f>
        <v>0</v>
      </c>
      <c r="I72" s="445">
        <f>IFERROR(INDEX('QoL DATA'!$C$17:$WWU$96,MATCH($B72,'QoL DATA'!$A$17:$A$96,0),MATCH(I$3,'QoL DATA'!$C$16:$WWU$16,0)),"-")</f>
        <v>0.395016151361329</v>
      </c>
      <c r="J72" s="445">
        <f>IFERROR(INDEX('QoL DATA'!$C$17:$WWU$96,MATCH($B72,'QoL DATA'!$A$17:$A$96,0),MATCH(J$3,'QoL DATA'!$C$16:$WWU$16,0)),"-")</f>
        <v>8.1884183033608324E-2</v>
      </c>
      <c r="K72" s="445">
        <f>IFERROR(INDEX('QoL DATA'!$C$17:$WWU$96,MATCH($B72,'QoL DATA'!$A$17:$A$96,0),MATCH(K$3,'QoL DATA'!$C$16:$WWU$16,0)),"-")</f>
        <v>3.0359355638166045E-2</v>
      </c>
      <c r="L72" s="445">
        <f>IFERROR(INDEX('QoL DATA'!$C$17:$WWU$96,MATCH($B72,'QoL DATA'!$A$17:$A$96,0),MATCH(L$3,'QoL DATA'!$C$16:$WWU$16,0)),"-")</f>
        <v>24.366863959983998</v>
      </c>
      <c r="M72" s="445">
        <f>IFERROR(INDEX('QoL DATA'!$C$17:$WWU$96,MATCH($B72,'QoL DATA'!$A$17:$A$96,0),MATCH(M$3,'QoL DATA'!$C$16:$WWU$16,0)),"-")</f>
        <v>0.18268843556199879</v>
      </c>
      <c r="N72" s="445">
        <f>IFERROR(INDEX('QoL DATA'!$C$17:$WWU$96,MATCH($B72,'QoL DATA'!$A$17:$A$96,0),MATCH(N$3,'QoL DATA'!$C$16:$WWU$16,0)),"-")</f>
        <v>9.6999999999999993</v>
      </c>
      <c r="O72" s="445">
        <f>IFERROR(INDEX('QoL DATA'!$C$17:$WWU$96,MATCH($B72,'QoL DATA'!$A$17:$A$96,0),MATCH(O$3,'QoL DATA'!$C$16:$WWU$16,0)),"-")</f>
        <v>0.158</v>
      </c>
      <c r="P72" s="445" t="str">
        <f>IFERROR(INDEX('QoL DATA'!$C$17:$WWU$96,MATCH($B72,'QoL DATA'!$A$17:$A$96,0),MATCH(P$3,'QoL DATA'!$C$16:$WWU$16,0)),"-")</f>
        <v>-</v>
      </c>
      <c r="Q72" s="445">
        <f>IFERROR(INDEX('QoL DATA'!$C$17:$WWU$96,MATCH($B72,'QoL DATA'!$A$17:$A$96,0),MATCH(Q$3,'QoL DATA'!$C$16:$WWU$16,0)),"-")</f>
        <v>80.3</v>
      </c>
      <c r="R72" s="445">
        <f>IFERROR(INDEX('QoL DATA'!$C$17:$WWU$96,MATCH($B72,'QoL DATA'!$A$17:$A$96,0),MATCH(R$3,'QoL DATA'!$C$16:$WWU$16,0)),"-")</f>
        <v>275.2</v>
      </c>
      <c r="S72" s="445">
        <f>IFERROR(INDEX('QoL DATA'!$C$17:$WWU$96,MATCH($B72,'QoL DATA'!$A$17:$A$96,0),MATCH(S$3,'QoL DATA'!$C$16:$WWU$16,0)),"-")</f>
        <v>8.1</v>
      </c>
      <c r="T72" s="445">
        <f>IFERROR(INDEX('QoL DATA'!$C$17:$WWU$96,MATCH($B72,'QoL DATA'!$A$17:$A$96,0),MATCH(T$3,'QoL DATA'!$C$16:$WWU$16,0)),"-")</f>
        <v>12.1</v>
      </c>
      <c r="U72" s="445">
        <f>IFERROR(INDEX('QoL DATA'!$C$17:$WWU$96,MATCH($B72,'QoL DATA'!$A$17:$A$96,0),MATCH(U$3,'QoL DATA'!$C$16:$WWU$16,0)),"-")</f>
        <v>12.1</v>
      </c>
      <c r="V72" s="445">
        <f>IFERROR(INDEX('QoL DATA'!$C$17:$WWU$96,MATCH($B72,'QoL DATA'!$A$17:$A$96,0),MATCH(V$3,'QoL DATA'!$C$16:$WWU$16,0)),"-")</f>
        <v>24.1</v>
      </c>
      <c r="W72" s="445">
        <f>IFERROR(INDEX('QoL DATA'!$C$17:$WWU$96,MATCH($B72,'QoL DATA'!$A$17:$A$96,0),MATCH(W$3,'QoL DATA'!$C$16:$WWU$16,0)),"-")</f>
        <v>106</v>
      </c>
      <c r="X72" s="445">
        <f>IFERROR(INDEX('QoL DATA'!$C$17:$WWU$96,MATCH($B72,'QoL DATA'!$A$17:$A$96,0),MATCH(X$3,'QoL DATA'!$C$16:$WWU$16,0)),"-")</f>
        <v>1.0135819987837016E-4</v>
      </c>
      <c r="Y72" s="445">
        <f>IFERROR(INDEX('QoL DATA'!$C$17:$WWU$96,MATCH($B72,'QoL DATA'!$A$17:$A$96,0),MATCH(Y$3,'QoL DATA'!$C$16:$WWU$16,0)),"-")</f>
        <v>21.2</v>
      </c>
      <c r="Z72" s="445">
        <f>IFERROR(INDEX('QoL DATA'!$C$17:$WWU$96,MATCH($B72,'QoL DATA'!$A$17:$A$96,0),MATCH(Z$3,'QoL DATA'!$C$16:$WWU$16,0)),"-")</f>
        <v>1.8057885906040267</v>
      </c>
      <c r="AA72" s="444">
        <f>IFERROR(INDEX('QoL DATA'!$C$17:$WWU$96,MATCH($B72,'QoL DATA'!$A$17:$A$96,0),MATCH(AA$3,'QoL DATA'!$C$16:$WWU$16,0)),"-")</f>
        <v>6.714962385065478</v>
      </c>
      <c r="AB72" s="444">
        <f>IFERROR(INDEX('QoL DATA'!$C$17:$WWU$96,MATCH($B72,'QoL DATA'!$A$17:$A$96,0),MATCH(AB$3,'QoL DATA'!$C$16:$WWU$16,0)),"-")</f>
        <v>37.500000000000007</v>
      </c>
      <c r="AC72" s="444">
        <f>IFERROR(INDEX('QoL DATA'!$C$17:$WWU$96,MATCH($B72,'QoL DATA'!$A$17:$A$96,0),MATCH(AC$3,'QoL DATA'!$C$16:$WWU$16,0)),"-")</f>
        <v>7.7</v>
      </c>
      <c r="AD72" s="444">
        <f>IFERROR(INDEX('QoL DATA'!$C$17:$WWU$96,MATCH($B72,'QoL DATA'!$A$17:$A$96,0),MATCH(AD$3,'QoL DATA'!$C$16:$WWU$16,0)),"-")</f>
        <v>18.899999999999999</v>
      </c>
      <c r="AE72" s="444">
        <f>IFERROR(INDEX('QoL DATA'!$C$17:$WWU$96,MATCH($B72,'QoL DATA'!$A$17:$A$96,0),MATCH(AE$3,'QoL DATA'!$C$16:$WWU$16,0)),"-")</f>
        <v>95.8</v>
      </c>
      <c r="AF72" s="444">
        <f>IFERROR(INDEX('QoL DATA'!$C$17:$WWU$96,MATCH($B72,'QoL DATA'!$A$17:$A$96,0),MATCH(AF$3,'QoL DATA'!$C$16:$WWU$16,0)),"-")</f>
        <v>4.3215211754537597</v>
      </c>
      <c r="AG72" s="446">
        <f>IFERROR(INDEX('QoL DATA'!$C$17:$WWU$96,MATCH($B72,'QoL DATA'!$A$17:$A$96,0),MATCH(AG$3,'QoL DATA'!$C$16:$WWU$16,0)),"-")</f>
        <v>25.03</v>
      </c>
      <c r="AH72" s="445">
        <f>IFERROR(INDEX('QoL DATA'!$C$17:$WWU$96,MATCH($B72,'QoL DATA'!$A$17:$A$96,0),MATCH(AH$3,'QoL DATA'!$C$16:$WWU$16,0)),"-")</f>
        <v>47.5</v>
      </c>
      <c r="AI72" s="445">
        <f>IFERROR(INDEX('QoL DATA'!$C$17:$WWU$96,MATCH($B72,'QoL DATA'!$A$17:$A$96,0),MATCH(AI$3,'QoL DATA'!$C$16:$WWU$16,0)),"-")</f>
        <v>27.5</v>
      </c>
      <c r="AJ72" s="445">
        <f>IFERROR(INDEX('QoL DATA'!$C$17:$WWU$96,MATCH($B72,'QoL DATA'!$A$17:$A$96,0),MATCH(AJ$3,'QoL DATA'!$C$16:$WWU$16,0)),"-")</f>
        <v>68.2</v>
      </c>
      <c r="AK72" s="445">
        <f>IFERROR(INDEX('QoL DATA'!$C$17:$WWU$96,MATCH($B72,'QoL DATA'!$A$17:$A$96,0),MATCH(AK$3,'QoL DATA'!$C$16:$WWU$16,0)),"-")</f>
        <v>14.203861580076486</v>
      </c>
      <c r="AL72" s="445" t="str">
        <f>IFERROR(INDEX('QoL DATA'!$C$17:$WWU$96,MATCH($B72,'QoL DATA'!$A$17:$A$96,0),MATCH(AL$3,'QoL DATA'!$C$16:$WWU$16,0)),"-")</f>
        <v>-</v>
      </c>
      <c r="AM72" s="445" t="str">
        <f>IFERROR(INDEX('QoL DATA'!$C$17:$WWU$96,MATCH($B72,'QoL DATA'!$A$17:$A$96,0),MATCH(AM$3,'QoL DATA'!$C$16:$WWU$16,0)),"-")</f>
        <v>-</v>
      </c>
      <c r="AN72" s="445">
        <f>IFERROR(INDEX('QoL DATA'!$C$17:$WWU$96,MATCH($B72,'QoL DATA'!$A$17:$A$96,0),MATCH(AN$3,'QoL DATA'!$C$16:$WWU$16,0)),"-")</f>
        <v>34.299999999999997</v>
      </c>
      <c r="AO72" s="445">
        <f>IFERROR(INDEX('QoL DATA'!$C$17:$WWU$96,MATCH($B72,'QoL DATA'!$A$17:$A$96,0),MATCH(AO$3,'QoL DATA'!$C$16:$WWU$16,0)),"-")</f>
        <v>42</v>
      </c>
      <c r="AP72" s="445">
        <f>IFERROR(INDEX('QoL DATA'!$C$17:$WWU$96,MATCH($B72,'QoL DATA'!$A$17:$A$96,0),MATCH(AP$3,'QoL DATA'!$C$16:$WWU$16,0)),"-")</f>
        <v>34</v>
      </c>
    </row>
    <row r="73" spans="1:42" s="484" customFormat="1">
      <c r="A73" s="482" t="str">
        <f>TQoL_Indexes!A50</f>
        <v>la Clota</v>
      </c>
      <c r="B73" s="483">
        <f>TQoL_Indexes!B50</f>
        <v>42</v>
      </c>
      <c r="C73" s="443">
        <f>IFERROR(INDEX('QoL DATA'!$C$17:$WWU$96,MATCH($B73,'QoL DATA'!$A$17:$A$96,0),MATCH(C$3,'QoL DATA'!$C$16:$WWU$16,0)),"-")</f>
        <v>8.2706766917293228E-2</v>
      </c>
      <c r="D73" s="444">
        <f>IFERROR(INDEX('QoL DATA'!$C$17:$WWU$96,MATCH($B73,'QoL DATA'!$A$17:$A$96,0),MATCH(D$3,'QoL DATA'!$C$16:$WWU$16,0)),"-")</f>
        <v>0.99250000000000005</v>
      </c>
      <c r="E73" s="445">
        <f>IFERROR(INDEX('QoL DATA'!$C$17:$WWU$96,MATCH($B73,'QoL DATA'!$A$17:$A$96,0),MATCH(E$3,'QoL DATA'!$C$16:$WWU$16,0)),"-")</f>
        <v>9.4E-2</v>
      </c>
      <c r="F73" s="445">
        <f>IFERROR(INDEX('QoL DATA'!$C$17:$WWU$96,MATCH($B73,'QoL DATA'!$A$17:$A$96,0),MATCH(F$3,'QoL DATA'!$C$16:$WWU$16,0)),"-")</f>
        <v>3.4138075005525945E-2</v>
      </c>
      <c r="G73" s="445">
        <f>IFERROR(INDEX('QoL DATA'!$C$17:$WWU$96,MATCH($B73,'QoL DATA'!$A$17:$A$96,0),MATCH(G$3,'QoL DATA'!$C$16:$WWU$16,0)),"-")</f>
        <v>0</v>
      </c>
      <c r="H73" s="445">
        <f>IFERROR(INDEX('QoL DATA'!$C$17:$WWU$96,MATCH($B73,'QoL DATA'!$A$17:$A$96,0),MATCH(H$3,'QoL DATA'!$C$16:$WWU$16,0)),"-")</f>
        <v>0</v>
      </c>
      <c r="I73" s="445">
        <f>IFERROR(INDEX('QoL DATA'!$C$17:$WWU$96,MATCH($B73,'QoL DATA'!$A$17:$A$96,0),MATCH(I$3,'QoL DATA'!$C$16:$WWU$16,0)),"-")</f>
        <v>0.39535500394661932</v>
      </c>
      <c r="J73" s="445">
        <f>IFERROR(INDEX('QoL DATA'!$C$17:$WWU$96,MATCH($B73,'QoL DATA'!$A$17:$A$96,0),MATCH(J$3,'QoL DATA'!$C$16:$WWU$16,0)),"-")</f>
        <v>0.20674411179605573</v>
      </c>
      <c r="K73" s="445">
        <f>IFERROR(INDEX('QoL DATA'!$C$17:$WWU$96,MATCH($B73,'QoL DATA'!$A$17:$A$96,0),MATCH(K$3,'QoL DATA'!$C$16:$WWU$16,0)),"-")</f>
        <v>5.5873925501432664E-2</v>
      </c>
      <c r="L73" s="445">
        <f>IFERROR(INDEX('QoL DATA'!$C$17:$WWU$96,MATCH($B73,'QoL DATA'!$A$17:$A$96,0),MATCH(L$3,'QoL DATA'!$C$16:$WWU$16,0)),"-")</f>
        <v>3.6972499964941301</v>
      </c>
      <c r="M73" s="445">
        <f>IFERROR(INDEX('QoL DATA'!$C$17:$WWU$96,MATCH($B73,'QoL DATA'!$A$17:$A$96,0),MATCH(M$3,'QoL DATA'!$C$16:$WWU$16,0)),"-")</f>
        <v>2.0998600093327113E-2</v>
      </c>
      <c r="N73" s="445">
        <f>IFERROR(INDEX('QoL DATA'!$C$17:$WWU$96,MATCH($B73,'QoL DATA'!$A$17:$A$96,0),MATCH(N$3,'QoL DATA'!$C$16:$WWU$16,0)),"-")</f>
        <v>0</v>
      </c>
      <c r="O73" s="445">
        <f>IFERROR(INDEX('QoL DATA'!$C$17:$WWU$96,MATCH($B73,'QoL DATA'!$A$17:$A$96,0),MATCH(O$3,'QoL DATA'!$C$16:$WWU$16,0)),"-")</f>
        <v>0.21</v>
      </c>
      <c r="P73" s="445" t="str">
        <f>IFERROR(INDEX('QoL DATA'!$C$17:$WWU$96,MATCH($B73,'QoL DATA'!$A$17:$A$96,0),MATCH(P$3,'QoL DATA'!$C$16:$WWU$16,0)),"-")</f>
        <v>-</v>
      </c>
      <c r="Q73" s="445">
        <f>IFERROR(INDEX('QoL DATA'!$C$17:$WWU$96,MATCH($B73,'QoL DATA'!$A$17:$A$96,0),MATCH(Q$3,'QoL DATA'!$C$16:$WWU$16,0)),"-")</f>
        <v>79.3</v>
      </c>
      <c r="R73" s="445">
        <f>IFERROR(INDEX('QoL DATA'!$C$17:$WWU$96,MATCH($B73,'QoL DATA'!$A$17:$A$96,0),MATCH(R$3,'QoL DATA'!$C$16:$WWU$16,0)),"-")</f>
        <v>275.2</v>
      </c>
      <c r="S73" s="445">
        <f>IFERROR(INDEX('QoL DATA'!$C$17:$WWU$96,MATCH($B73,'QoL DATA'!$A$17:$A$96,0),MATCH(S$3,'QoL DATA'!$C$16:$WWU$16,0)),"-")</f>
        <v>2</v>
      </c>
      <c r="T73" s="445">
        <f>IFERROR(INDEX('QoL DATA'!$C$17:$WWU$96,MATCH($B73,'QoL DATA'!$A$17:$A$96,0),MATCH(T$3,'QoL DATA'!$C$16:$WWU$16,0)),"-")</f>
        <v>12.1</v>
      </c>
      <c r="U73" s="445">
        <f>IFERROR(INDEX('QoL DATA'!$C$17:$WWU$96,MATCH($B73,'QoL DATA'!$A$17:$A$96,0),MATCH(U$3,'QoL DATA'!$C$16:$WWU$16,0)),"-")</f>
        <v>12.1</v>
      </c>
      <c r="V73" s="445">
        <f>IFERROR(INDEX('QoL DATA'!$C$17:$WWU$96,MATCH($B73,'QoL DATA'!$A$17:$A$96,0),MATCH(V$3,'QoL DATA'!$C$16:$WWU$16,0)),"-")</f>
        <v>24.1</v>
      </c>
      <c r="W73" s="445">
        <f>IFERROR(INDEX('QoL DATA'!$C$17:$WWU$96,MATCH($B73,'QoL DATA'!$A$17:$A$96,0),MATCH(W$3,'QoL DATA'!$C$16:$WWU$16,0)),"-")</f>
        <v>136.5</v>
      </c>
      <c r="X73" s="445">
        <f>IFERROR(INDEX('QoL DATA'!$C$17:$WWU$96,MATCH($B73,'QoL DATA'!$A$17:$A$96,0),MATCH(X$3,'QoL DATA'!$C$16:$WWU$16,0)),"-")</f>
        <v>4.0543279951348065E-4</v>
      </c>
      <c r="Y73" s="445">
        <f>IFERROR(INDEX('QoL DATA'!$C$17:$WWU$96,MATCH($B73,'QoL DATA'!$A$17:$A$96,0),MATCH(Y$3,'QoL DATA'!$C$16:$WWU$16,0)),"-")</f>
        <v>21.2</v>
      </c>
      <c r="Z73" s="445">
        <f>IFERROR(INDEX('QoL DATA'!$C$17:$WWU$96,MATCH($B73,'QoL DATA'!$A$17:$A$96,0),MATCH(Z$3,'QoL DATA'!$C$16:$WWU$16,0)),"-")</f>
        <v>1.8057885906040267</v>
      </c>
      <c r="AA73" s="444">
        <f>IFERROR(INDEX('QoL DATA'!$C$17:$WWU$96,MATCH($B73,'QoL DATA'!$A$17:$A$96,0),MATCH(AA$3,'QoL DATA'!$C$16:$WWU$16,0)),"-")</f>
        <v>3.9170506912442398</v>
      </c>
      <c r="AB73" s="444">
        <f>IFERROR(INDEX('QoL DATA'!$C$17:$WWU$96,MATCH($B73,'QoL DATA'!$A$17:$A$96,0),MATCH(AB$3,'QoL DATA'!$C$16:$WWU$16,0)),"-")</f>
        <v>37.514863258026161</v>
      </c>
      <c r="AC73" s="444">
        <f>IFERROR(INDEX('QoL DATA'!$C$17:$WWU$96,MATCH($B73,'QoL DATA'!$A$17:$A$96,0),MATCH(AC$3,'QoL DATA'!$C$16:$WWU$16,0)),"-")</f>
        <v>118.8</v>
      </c>
      <c r="AD73" s="444">
        <f>IFERROR(INDEX('QoL DATA'!$C$17:$WWU$96,MATCH($B73,'QoL DATA'!$A$17:$A$96,0),MATCH(AD$3,'QoL DATA'!$C$16:$WWU$16,0)),"-")</f>
        <v>33</v>
      </c>
      <c r="AE73" s="444">
        <f>IFERROR(INDEX('QoL DATA'!$C$17:$WWU$96,MATCH($B73,'QoL DATA'!$A$17:$A$96,0),MATCH(AE$3,'QoL DATA'!$C$16:$WWU$16,0)),"-")</f>
        <v>93.5</v>
      </c>
      <c r="AF73" s="444">
        <f>IFERROR(INDEX('QoL DATA'!$C$17:$WWU$96,MATCH($B73,'QoL DATA'!$A$17:$A$96,0),MATCH(AF$3,'QoL DATA'!$C$16:$WWU$16,0)),"-")</f>
        <v>2.4390243902439024</v>
      </c>
      <c r="AG73" s="446">
        <f>IFERROR(INDEX('QoL DATA'!$C$17:$WWU$96,MATCH($B73,'QoL DATA'!$A$17:$A$96,0),MATCH(AG$3,'QoL DATA'!$C$16:$WWU$16,0)),"-")</f>
        <v>20.79</v>
      </c>
      <c r="AH73" s="445">
        <f>IFERROR(INDEX('QoL DATA'!$C$17:$WWU$96,MATCH($B73,'QoL DATA'!$A$17:$A$96,0),MATCH(AH$3,'QoL DATA'!$C$16:$WWU$16,0)),"-")</f>
        <v>32.5</v>
      </c>
      <c r="AI73" s="445">
        <f>IFERROR(INDEX('QoL DATA'!$C$17:$WWU$96,MATCH($B73,'QoL DATA'!$A$17:$A$96,0),MATCH(AI$3,'QoL DATA'!$C$16:$WWU$16,0)),"-")</f>
        <v>22.5</v>
      </c>
      <c r="AJ73" s="445">
        <f>IFERROR(INDEX('QoL DATA'!$C$17:$WWU$96,MATCH($B73,'QoL DATA'!$A$17:$A$96,0),MATCH(AJ$3,'QoL DATA'!$C$16:$WWU$16,0)),"-")</f>
        <v>6</v>
      </c>
      <c r="AK73" s="445">
        <f>IFERROR(INDEX('QoL DATA'!$C$17:$WWU$96,MATCH($B73,'QoL DATA'!$A$17:$A$96,0),MATCH(AK$3,'QoL DATA'!$C$16:$WWU$16,0)),"-")</f>
        <v>14.203861580076486</v>
      </c>
      <c r="AL73" s="445" t="str">
        <f>IFERROR(INDEX('QoL DATA'!$C$17:$WWU$96,MATCH($B73,'QoL DATA'!$A$17:$A$96,0),MATCH(AL$3,'QoL DATA'!$C$16:$WWU$16,0)),"-")</f>
        <v>-</v>
      </c>
      <c r="AM73" s="445" t="str">
        <f>IFERROR(INDEX('QoL DATA'!$C$17:$WWU$96,MATCH($B73,'QoL DATA'!$A$17:$A$96,0),MATCH(AM$3,'QoL DATA'!$C$16:$WWU$16,0)),"-")</f>
        <v>-</v>
      </c>
      <c r="AN73" s="445">
        <f>IFERROR(INDEX('QoL DATA'!$C$17:$WWU$96,MATCH($B73,'QoL DATA'!$A$17:$A$96,0),MATCH(AN$3,'QoL DATA'!$C$16:$WWU$16,0)),"-")</f>
        <v>42.6</v>
      </c>
      <c r="AO73" s="445">
        <f>IFERROR(INDEX('QoL DATA'!$C$17:$WWU$96,MATCH($B73,'QoL DATA'!$A$17:$A$96,0),MATCH(AO$3,'QoL DATA'!$C$16:$WWU$16,0)),"-")</f>
        <v>57</v>
      </c>
      <c r="AP73" s="445">
        <f>IFERROR(INDEX('QoL DATA'!$C$17:$WWU$96,MATCH($B73,'QoL DATA'!$A$17:$A$96,0),MATCH(AP$3,'QoL DATA'!$C$16:$WWU$16,0)),"-")</f>
        <v>392</v>
      </c>
    </row>
    <row r="74" spans="1:42" s="484" customFormat="1">
      <c r="A74" s="482" t="str">
        <f>TQoL_Indexes!A51</f>
        <v>Horta</v>
      </c>
      <c r="B74" s="483">
        <f>TQoL_Indexes!B51</f>
        <v>43</v>
      </c>
      <c r="C74" s="443">
        <f>IFERROR(INDEX('QoL DATA'!$C$17:$WWU$96,MATCH($B74,'QoL DATA'!$A$17:$A$96,0),MATCH(C$3,'QoL DATA'!$C$16:$WWU$16,0)),"-")</f>
        <v>0.10394875911319718</v>
      </c>
      <c r="D74" s="444">
        <f>IFERROR(INDEX('QoL DATA'!$C$17:$WWU$96,MATCH($B74,'QoL DATA'!$A$17:$A$96,0),MATCH(D$3,'QoL DATA'!$C$16:$WWU$16,0)),"-")</f>
        <v>0.59920000000000007</v>
      </c>
      <c r="E74" s="445">
        <f>IFERROR(INDEX('QoL DATA'!$C$17:$WWU$96,MATCH($B74,'QoL DATA'!$A$17:$A$96,0),MATCH(E$3,'QoL DATA'!$C$16:$WWU$16,0)),"-")</f>
        <v>7.6999999999999999E-2</v>
      </c>
      <c r="F74" s="445">
        <f>IFERROR(INDEX('QoL DATA'!$C$17:$WWU$96,MATCH($B74,'QoL DATA'!$A$17:$A$96,0),MATCH(F$3,'QoL DATA'!$C$16:$WWU$16,0)),"-")</f>
        <v>3.478337323164922E-2</v>
      </c>
      <c r="G74" s="445">
        <f>IFERROR(INDEX('QoL DATA'!$C$17:$WWU$96,MATCH($B74,'QoL DATA'!$A$17:$A$96,0),MATCH(G$3,'QoL DATA'!$C$16:$WWU$16,0)),"-")</f>
        <v>9.3397084861537721E-3</v>
      </c>
      <c r="H74" s="445">
        <f>IFERROR(INDEX('QoL DATA'!$C$17:$WWU$96,MATCH($B74,'QoL DATA'!$A$17:$A$96,0),MATCH(H$3,'QoL DATA'!$C$16:$WWU$16,0)),"-")</f>
        <v>6.1186718357637351E-3</v>
      </c>
      <c r="I74" s="445">
        <f>IFERROR(INDEX('QoL DATA'!$C$17:$WWU$96,MATCH($B74,'QoL DATA'!$A$17:$A$96,0),MATCH(I$3,'QoL DATA'!$C$16:$WWU$16,0)),"-")</f>
        <v>0.37152590998744844</v>
      </c>
      <c r="J74" s="445">
        <f>IFERROR(INDEX('QoL DATA'!$C$17:$WWU$96,MATCH($B74,'QoL DATA'!$A$17:$A$96,0),MATCH(J$3,'QoL DATA'!$C$16:$WWU$16,0)),"-")</f>
        <v>0.11618380054511415</v>
      </c>
      <c r="K74" s="445">
        <f>IFERROR(INDEX('QoL DATA'!$C$17:$WWU$96,MATCH($B74,'QoL DATA'!$A$17:$A$96,0),MATCH(K$3,'QoL DATA'!$C$16:$WWU$16,0)),"-")</f>
        <v>6.9607755138676952E-2</v>
      </c>
      <c r="L74" s="445">
        <f>IFERROR(INDEX('QoL DATA'!$C$17:$WWU$96,MATCH($B74,'QoL DATA'!$A$17:$A$96,0),MATCH(L$3,'QoL DATA'!$C$16:$WWU$16,0)),"-")</f>
        <v>14.5606207897739</v>
      </c>
      <c r="M74" s="445">
        <f>IFERROR(INDEX('QoL DATA'!$C$17:$WWU$96,MATCH($B74,'QoL DATA'!$A$17:$A$96,0),MATCH(M$3,'QoL DATA'!$C$16:$WWU$16,0)),"-")</f>
        <v>5.4417061658802571E-2</v>
      </c>
      <c r="N74" s="445">
        <f>IFERROR(INDEX('QoL DATA'!$C$17:$WWU$96,MATCH($B74,'QoL DATA'!$A$17:$A$96,0),MATCH(N$3,'QoL DATA'!$C$16:$WWU$16,0)),"-")</f>
        <v>5.8</v>
      </c>
      <c r="O74" s="445">
        <f>IFERROR(INDEX('QoL DATA'!$C$17:$WWU$96,MATCH($B74,'QoL DATA'!$A$17:$A$96,0),MATCH(O$3,'QoL DATA'!$C$16:$WWU$16,0)),"-")</f>
        <v>0.23100000000000001</v>
      </c>
      <c r="P74" s="445" t="str">
        <f>IFERROR(INDEX('QoL DATA'!$C$17:$WWU$96,MATCH($B74,'QoL DATA'!$A$17:$A$96,0),MATCH(P$3,'QoL DATA'!$C$16:$WWU$16,0)),"-")</f>
        <v>-</v>
      </c>
      <c r="Q74" s="445">
        <f>IFERROR(INDEX('QoL DATA'!$C$17:$WWU$96,MATCH($B74,'QoL DATA'!$A$17:$A$96,0),MATCH(Q$3,'QoL DATA'!$C$16:$WWU$16,0)),"-")</f>
        <v>81.900000000000006</v>
      </c>
      <c r="R74" s="445">
        <f>IFERROR(INDEX('QoL DATA'!$C$17:$WWU$96,MATCH($B74,'QoL DATA'!$A$17:$A$96,0),MATCH(R$3,'QoL DATA'!$C$16:$WWU$16,0)),"-")</f>
        <v>217.3</v>
      </c>
      <c r="S74" s="445">
        <f>IFERROR(INDEX('QoL DATA'!$C$17:$WWU$96,MATCH($B74,'QoL DATA'!$A$17:$A$96,0),MATCH(S$3,'QoL DATA'!$C$16:$WWU$16,0)),"-")</f>
        <v>7.1</v>
      </c>
      <c r="T74" s="445">
        <f>IFERROR(INDEX('QoL DATA'!$C$17:$WWU$96,MATCH($B74,'QoL DATA'!$A$17:$A$96,0),MATCH(T$3,'QoL DATA'!$C$16:$WWU$16,0)),"-")</f>
        <v>16.3</v>
      </c>
      <c r="U74" s="445">
        <f>IFERROR(INDEX('QoL DATA'!$C$17:$WWU$96,MATCH($B74,'QoL DATA'!$A$17:$A$96,0),MATCH(U$3,'QoL DATA'!$C$16:$WWU$16,0)),"-")</f>
        <v>15</v>
      </c>
      <c r="V74" s="445">
        <f>IFERROR(INDEX('QoL DATA'!$C$17:$WWU$96,MATCH($B74,'QoL DATA'!$A$17:$A$96,0),MATCH(V$3,'QoL DATA'!$C$16:$WWU$16,0)),"-")</f>
        <v>24.1</v>
      </c>
      <c r="W74" s="445">
        <f>IFERROR(INDEX('QoL DATA'!$C$17:$WWU$96,MATCH($B74,'QoL DATA'!$A$17:$A$96,0),MATCH(W$3,'QoL DATA'!$C$16:$WWU$16,0)),"-")</f>
        <v>193.5</v>
      </c>
      <c r="X74" s="445">
        <f>IFERROR(INDEX('QoL DATA'!$C$17:$WWU$96,MATCH($B74,'QoL DATA'!$A$17:$A$96,0),MATCH(X$3,'QoL DATA'!$C$16:$WWU$16,0)),"-")</f>
        <v>2.8042435299682413E-3</v>
      </c>
      <c r="Y74" s="445">
        <f>IFERROR(INDEX('QoL DATA'!$C$17:$WWU$96,MATCH($B74,'QoL DATA'!$A$17:$A$96,0),MATCH(Y$3,'QoL DATA'!$C$16:$WWU$16,0)),"-")</f>
        <v>21.2</v>
      </c>
      <c r="Z74" s="445">
        <f>IFERROR(INDEX('QoL DATA'!$C$17:$WWU$96,MATCH($B74,'QoL DATA'!$A$17:$A$96,0),MATCH(Z$3,'QoL DATA'!$C$16:$WWU$16,0)),"-")</f>
        <v>1.8057885906040267</v>
      </c>
      <c r="AA74" s="444">
        <f>IFERROR(INDEX('QoL DATA'!$C$17:$WWU$96,MATCH($B74,'QoL DATA'!$A$17:$A$96,0),MATCH(AA$3,'QoL DATA'!$C$16:$WWU$16,0)),"-")</f>
        <v>8.6328762157916987</v>
      </c>
      <c r="AB74" s="444">
        <f>IFERROR(INDEX('QoL DATA'!$C$17:$WWU$96,MATCH($B74,'QoL DATA'!$A$17:$A$96,0),MATCH(AB$3,'QoL DATA'!$C$16:$WWU$16,0)),"-")</f>
        <v>39.86295904869224</v>
      </c>
      <c r="AC74" s="444">
        <f>IFERROR(INDEX('QoL DATA'!$C$17:$WWU$96,MATCH($B74,'QoL DATA'!$A$17:$A$96,0),MATCH(AC$3,'QoL DATA'!$C$16:$WWU$16,0)),"-")</f>
        <v>18</v>
      </c>
      <c r="AD74" s="444">
        <f>IFERROR(INDEX('QoL DATA'!$C$17:$WWU$96,MATCH($B74,'QoL DATA'!$A$17:$A$96,0),MATCH(AD$3,'QoL DATA'!$C$16:$WWU$16,0)),"-")</f>
        <v>22.3</v>
      </c>
      <c r="AE74" s="444">
        <f>IFERROR(INDEX('QoL DATA'!$C$17:$WWU$96,MATCH($B74,'QoL DATA'!$A$17:$A$96,0),MATCH(AE$3,'QoL DATA'!$C$16:$WWU$16,0)),"-")</f>
        <v>79.8</v>
      </c>
      <c r="AF74" s="444">
        <f>IFERROR(INDEX('QoL DATA'!$C$17:$WWU$96,MATCH($B74,'QoL DATA'!$A$17:$A$96,0),MATCH(AF$3,'QoL DATA'!$C$16:$WWU$16,0)),"-")</f>
        <v>3.7577137819570972</v>
      </c>
      <c r="AG74" s="446">
        <f>IFERROR(INDEX('QoL DATA'!$C$17:$WWU$96,MATCH($B74,'QoL DATA'!$A$17:$A$96,0),MATCH(AG$3,'QoL DATA'!$C$16:$WWU$16,0)),"-")</f>
        <v>18.32</v>
      </c>
      <c r="AH74" s="445">
        <f>IFERROR(INDEX('QoL DATA'!$C$17:$WWU$96,MATCH($B74,'QoL DATA'!$A$17:$A$96,0),MATCH(AH$3,'QoL DATA'!$C$16:$WWU$16,0)),"-")</f>
        <v>32.5</v>
      </c>
      <c r="AI74" s="445">
        <f>IFERROR(INDEX('QoL DATA'!$C$17:$WWU$96,MATCH($B74,'QoL DATA'!$A$17:$A$96,0),MATCH(AI$3,'QoL DATA'!$C$16:$WWU$16,0)),"-")</f>
        <v>22.5</v>
      </c>
      <c r="AJ74" s="445">
        <f>IFERROR(INDEX('QoL DATA'!$C$17:$WWU$96,MATCH($B74,'QoL DATA'!$A$17:$A$96,0),MATCH(AJ$3,'QoL DATA'!$C$16:$WWU$16,0)),"-")</f>
        <v>105</v>
      </c>
      <c r="AK74" s="445">
        <f>IFERROR(INDEX('QoL DATA'!$C$17:$WWU$96,MATCH($B74,'QoL DATA'!$A$17:$A$96,0),MATCH(AK$3,'QoL DATA'!$C$16:$WWU$16,0)),"-")</f>
        <v>14.203861580076486</v>
      </c>
      <c r="AL74" s="445" t="str">
        <f>IFERROR(INDEX('QoL DATA'!$C$17:$WWU$96,MATCH($B74,'QoL DATA'!$A$17:$A$96,0),MATCH(AL$3,'QoL DATA'!$C$16:$WWU$16,0)),"-")</f>
        <v>-</v>
      </c>
      <c r="AM74" s="445" t="str">
        <f>IFERROR(INDEX('QoL DATA'!$C$17:$WWU$96,MATCH($B74,'QoL DATA'!$A$17:$A$96,0),MATCH(AM$3,'QoL DATA'!$C$16:$WWU$16,0)),"-")</f>
        <v>-</v>
      </c>
      <c r="AN74" s="445">
        <f>IFERROR(INDEX('QoL DATA'!$C$17:$WWU$96,MATCH($B74,'QoL DATA'!$A$17:$A$96,0),MATCH(AN$3,'QoL DATA'!$C$16:$WWU$16,0)),"-")</f>
        <v>38.799999999999997</v>
      </c>
      <c r="AO74" s="445">
        <f>IFERROR(INDEX('QoL DATA'!$C$17:$WWU$96,MATCH($B74,'QoL DATA'!$A$17:$A$96,0),MATCH(AO$3,'QoL DATA'!$C$16:$WWU$16,0)),"-")</f>
        <v>35</v>
      </c>
      <c r="AP74" s="445">
        <f>IFERROR(INDEX('QoL DATA'!$C$17:$WWU$96,MATCH($B74,'QoL DATA'!$A$17:$A$96,0),MATCH(AP$3,'QoL DATA'!$C$16:$WWU$16,0)),"-")</f>
        <v>71</v>
      </c>
    </row>
    <row r="75" spans="1:42" s="484" customFormat="1">
      <c r="A75" s="482" t="str">
        <f>TQoL_Indexes!A52</f>
        <v>Vilapicina i la Torre Llobeta</v>
      </c>
      <c r="B75" s="483">
        <f>TQoL_Indexes!B52</f>
        <v>44</v>
      </c>
      <c r="C75" s="443">
        <f>IFERROR(INDEX('QoL DATA'!$C$17:$WWU$96,MATCH($B75,'QoL DATA'!$A$17:$A$96,0),MATCH(C$3,'QoL DATA'!$C$16:$WWU$16,0)),"-")</f>
        <v>0.10394875911319718</v>
      </c>
      <c r="D75" s="444">
        <f>IFERROR(INDEX('QoL DATA'!$C$17:$WWU$96,MATCH($B75,'QoL DATA'!$A$17:$A$96,0),MATCH(D$3,'QoL DATA'!$C$16:$WWU$16,0)),"-")</f>
        <v>0.27560000000000001</v>
      </c>
      <c r="E75" s="445">
        <f>IFERROR(INDEX('QoL DATA'!$C$17:$WWU$96,MATCH($B75,'QoL DATA'!$A$17:$A$96,0),MATCH(E$3,'QoL DATA'!$C$16:$WWU$16,0)),"-")</f>
        <v>8.3000000000000004E-2</v>
      </c>
      <c r="F75" s="445">
        <f>IFERROR(INDEX('QoL DATA'!$C$17:$WWU$96,MATCH($B75,'QoL DATA'!$A$17:$A$96,0),MATCH(F$3,'QoL DATA'!$C$16:$WWU$16,0)),"-")</f>
        <v>2.5246708015005673E-2</v>
      </c>
      <c r="G75" s="445">
        <f>IFERROR(INDEX('QoL DATA'!$C$17:$WWU$96,MATCH($B75,'QoL DATA'!$A$17:$A$96,0),MATCH(G$3,'QoL DATA'!$C$16:$WWU$16,0)),"-")</f>
        <v>1.1739723142045718E-2</v>
      </c>
      <c r="H75" s="445">
        <f>IFERROR(INDEX('QoL DATA'!$C$17:$WWU$96,MATCH($B75,'QoL DATA'!$A$17:$A$96,0),MATCH(H$3,'QoL DATA'!$C$16:$WWU$16,0)),"-")</f>
        <v>0.88033588576917821</v>
      </c>
      <c r="I75" s="445">
        <f>IFERROR(INDEX('QoL DATA'!$C$17:$WWU$96,MATCH($B75,'QoL DATA'!$A$17:$A$96,0),MATCH(I$3,'QoL DATA'!$C$16:$WWU$16,0)),"-")</f>
        <v>0.36575033799008561</v>
      </c>
      <c r="J75" s="445">
        <f>IFERROR(INDEX('QoL DATA'!$C$17:$WWU$96,MATCH($B75,'QoL DATA'!$A$17:$A$96,0),MATCH(J$3,'QoL DATA'!$C$16:$WWU$16,0)),"-")</f>
        <v>0.13381702694428152</v>
      </c>
      <c r="K75" s="445">
        <f>IFERROR(INDEX('QoL DATA'!$C$17:$WWU$96,MATCH($B75,'QoL DATA'!$A$17:$A$96,0),MATCH(K$3,'QoL DATA'!$C$16:$WWU$16,0)),"-")</f>
        <v>7.6652113514586229E-2</v>
      </c>
      <c r="L75" s="445">
        <f>IFERROR(INDEX('QoL DATA'!$C$17:$WWU$96,MATCH($B75,'QoL DATA'!$A$17:$A$96,0),MATCH(L$3,'QoL DATA'!$C$16:$WWU$16,0)),"-")</f>
        <v>17.967277854344701</v>
      </c>
      <c r="M75" s="445">
        <f>IFERROR(INDEX('QoL DATA'!$C$17:$WWU$96,MATCH($B75,'QoL DATA'!$A$17:$A$96,0),MATCH(M$3,'QoL DATA'!$C$16:$WWU$16,0)),"-")</f>
        <v>9.796283347571131E-3</v>
      </c>
      <c r="N75" s="445">
        <f>IFERROR(INDEX('QoL DATA'!$C$17:$WWU$96,MATCH($B75,'QoL DATA'!$A$17:$A$96,0),MATCH(N$3,'QoL DATA'!$C$16:$WWU$16,0)),"-")</f>
        <v>0.8</v>
      </c>
      <c r="O75" s="445">
        <f>IFERROR(INDEX('QoL DATA'!$C$17:$WWU$96,MATCH($B75,'QoL DATA'!$A$17:$A$96,0),MATCH(O$3,'QoL DATA'!$C$16:$WWU$16,0)),"-")</f>
        <v>0.13200000000000001</v>
      </c>
      <c r="P75" s="445" t="str">
        <f>IFERROR(INDEX('QoL DATA'!$C$17:$WWU$96,MATCH($B75,'QoL DATA'!$A$17:$A$96,0),MATCH(P$3,'QoL DATA'!$C$16:$WWU$16,0)),"-")</f>
        <v>-</v>
      </c>
      <c r="Q75" s="445">
        <f>IFERROR(INDEX('QoL DATA'!$C$17:$WWU$96,MATCH($B75,'QoL DATA'!$A$17:$A$96,0),MATCH(Q$3,'QoL DATA'!$C$16:$WWU$16,0)),"-")</f>
        <v>81.099999999999994</v>
      </c>
      <c r="R75" s="445">
        <f>IFERROR(INDEX('QoL DATA'!$C$17:$WWU$96,MATCH($B75,'QoL DATA'!$A$17:$A$96,0),MATCH(R$3,'QoL DATA'!$C$16:$WWU$16,0)),"-")</f>
        <v>261.5</v>
      </c>
      <c r="S75" s="445">
        <f>IFERROR(INDEX('QoL DATA'!$C$17:$WWU$96,MATCH($B75,'QoL DATA'!$A$17:$A$96,0),MATCH(S$3,'QoL DATA'!$C$16:$WWU$16,0)),"-")</f>
        <v>6.2</v>
      </c>
      <c r="T75" s="445">
        <f>IFERROR(INDEX('QoL DATA'!$C$17:$WWU$96,MATCH($B75,'QoL DATA'!$A$17:$A$96,0),MATCH(T$3,'QoL DATA'!$C$16:$WWU$16,0)),"-")</f>
        <v>10.5</v>
      </c>
      <c r="U75" s="445">
        <f>IFERROR(INDEX('QoL DATA'!$C$17:$WWU$96,MATCH($B75,'QoL DATA'!$A$17:$A$96,0),MATCH(U$3,'QoL DATA'!$C$16:$WWU$16,0)),"-")</f>
        <v>24.8</v>
      </c>
      <c r="V75" s="445">
        <f>IFERROR(INDEX('QoL DATA'!$C$17:$WWU$96,MATCH($B75,'QoL DATA'!$A$17:$A$96,0),MATCH(V$3,'QoL DATA'!$C$16:$WWU$16,0)),"-")</f>
        <v>12.3</v>
      </c>
      <c r="W75" s="445">
        <f>IFERROR(INDEX('QoL DATA'!$C$17:$WWU$96,MATCH($B75,'QoL DATA'!$A$17:$A$96,0),MATCH(W$3,'QoL DATA'!$C$16:$WWU$16,0)),"-")</f>
        <v>133.5</v>
      </c>
      <c r="X75" s="445">
        <f>IFERROR(INDEX('QoL DATA'!$C$17:$WWU$96,MATCH($B75,'QoL DATA'!$A$17:$A$96,0),MATCH(X$3,'QoL DATA'!$C$16:$WWU$16,0)),"-")</f>
        <v>1.0135819987837016E-4</v>
      </c>
      <c r="Y75" s="445">
        <f>IFERROR(INDEX('QoL DATA'!$C$17:$WWU$96,MATCH($B75,'QoL DATA'!$A$17:$A$96,0),MATCH(Y$3,'QoL DATA'!$C$16:$WWU$16,0)),"-")</f>
        <v>24.1</v>
      </c>
      <c r="Z75" s="445">
        <f>IFERROR(INDEX('QoL DATA'!$C$17:$WWU$96,MATCH($B75,'QoL DATA'!$A$17:$A$96,0),MATCH(Z$3,'QoL DATA'!$C$16:$WWU$16,0)),"-")</f>
        <v>1.0080645161290323</v>
      </c>
      <c r="AA75" s="444">
        <f>IFERROR(INDEX('QoL DATA'!$C$17:$WWU$96,MATCH($B75,'QoL DATA'!$A$17:$A$96,0),MATCH(AA$3,'QoL DATA'!$C$16:$WWU$16,0)),"-")</f>
        <v>8.1447401143994025</v>
      </c>
      <c r="AB75" s="444">
        <f>IFERROR(INDEX('QoL DATA'!$C$17:$WWU$96,MATCH($B75,'QoL DATA'!$A$17:$A$96,0),MATCH(AB$3,'QoL DATA'!$C$16:$WWU$16,0)),"-")</f>
        <v>40.739213755086766</v>
      </c>
      <c r="AC75" s="444">
        <f>IFERROR(INDEX('QoL DATA'!$C$17:$WWU$96,MATCH($B75,'QoL DATA'!$A$17:$A$96,0),MATCH(AC$3,'QoL DATA'!$C$16:$WWU$16,0)),"-")</f>
        <v>11.4</v>
      </c>
      <c r="AD75" s="444">
        <f>IFERROR(INDEX('QoL DATA'!$C$17:$WWU$96,MATCH($B75,'QoL DATA'!$A$17:$A$96,0),MATCH(AD$3,'QoL DATA'!$C$16:$WWU$16,0)),"-")</f>
        <v>22.3</v>
      </c>
      <c r="AE75" s="444">
        <f>IFERROR(INDEX('QoL DATA'!$C$17:$WWU$96,MATCH($B75,'QoL DATA'!$A$17:$A$96,0),MATCH(AE$3,'QoL DATA'!$C$16:$WWU$16,0)),"-")</f>
        <v>63.8</v>
      </c>
      <c r="AF75" s="444">
        <f>IFERROR(INDEX('QoL DATA'!$C$17:$WWU$96,MATCH($B75,'QoL DATA'!$A$17:$A$96,0),MATCH(AF$3,'QoL DATA'!$C$16:$WWU$16,0)),"-")</f>
        <v>4.3106464026120417</v>
      </c>
      <c r="AG75" s="446">
        <f>IFERROR(INDEX('QoL DATA'!$C$17:$WWU$96,MATCH($B75,'QoL DATA'!$A$17:$A$96,0),MATCH(AG$3,'QoL DATA'!$C$16:$WWU$16,0)),"-")</f>
        <v>37.97</v>
      </c>
      <c r="AH75" s="445">
        <f>IFERROR(INDEX('QoL DATA'!$C$17:$WWU$96,MATCH($B75,'QoL DATA'!$A$17:$A$96,0),MATCH(AH$3,'QoL DATA'!$C$16:$WWU$16,0)),"-")</f>
        <v>37.5</v>
      </c>
      <c r="AI75" s="445">
        <f>IFERROR(INDEX('QoL DATA'!$C$17:$WWU$96,MATCH($B75,'QoL DATA'!$A$17:$A$96,0),MATCH(AI$3,'QoL DATA'!$C$16:$WWU$16,0)),"-")</f>
        <v>27.5</v>
      </c>
      <c r="AJ75" s="445">
        <f>IFERROR(INDEX('QoL DATA'!$C$17:$WWU$96,MATCH($B75,'QoL DATA'!$A$17:$A$96,0),MATCH(AJ$3,'QoL DATA'!$C$16:$WWU$16,0)),"-")</f>
        <v>29.8</v>
      </c>
      <c r="AK75" s="445">
        <f>IFERROR(INDEX('QoL DATA'!$C$17:$WWU$96,MATCH($B75,'QoL DATA'!$A$17:$A$96,0),MATCH(AK$3,'QoL DATA'!$C$16:$WWU$16,0)),"-")</f>
        <v>24.845828118113705</v>
      </c>
      <c r="AL75" s="445" t="str">
        <f>IFERROR(INDEX('QoL DATA'!$C$17:$WWU$96,MATCH($B75,'QoL DATA'!$A$17:$A$96,0),MATCH(AL$3,'QoL DATA'!$C$16:$WWU$16,0)),"-")</f>
        <v>-</v>
      </c>
      <c r="AM75" s="445" t="str">
        <f>IFERROR(INDEX('QoL DATA'!$C$17:$WWU$96,MATCH($B75,'QoL DATA'!$A$17:$A$96,0),MATCH(AM$3,'QoL DATA'!$C$16:$WWU$16,0)),"-")</f>
        <v>-</v>
      </c>
      <c r="AN75" s="445">
        <f>IFERROR(INDEX('QoL DATA'!$C$17:$WWU$96,MATCH($B75,'QoL DATA'!$A$17:$A$96,0),MATCH(AN$3,'QoL DATA'!$C$16:$WWU$16,0)),"-")</f>
        <v>38.6</v>
      </c>
      <c r="AO75" s="445">
        <f>IFERROR(INDEX('QoL DATA'!$C$17:$WWU$96,MATCH($B75,'QoL DATA'!$A$17:$A$96,0),MATCH(AO$3,'QoL DATA'!$C$16:$WWU$16,0)),"-")</f>
        <v>32</v>
      </c>
      <c r="AP75" s="445">
        <f>IFERROR(INDEX('QoL DATA'!$C$17:$WWU$96,MATCH($B75,'QoL DATA'!$A$17:$A$96,0),MATCH(AP$3,'QoL DATA'!$C$16:$WWU$16,0)),"-")</f>
        <v>134</v>
      </c>
    </row>
    <row r="76" spans="1:42" s="484" customFormat="1">
      <c r="A76" s="482" t="str">
        <f>TQoL_Indexes!A53</f>
        <v>Porta</v>
      </c>
      <c r="B76" s="483">
        <f>TQoL_Indexes!B53</f>
        <v>45</v>
      </c>
      <c r="C76" s="443">
        <f>IFERROR(INDEX('QoL DATA'!$C$17:$WWU$96,MATCH($B76,'QoL DATA'!$A$17:$A$96,0),MATCH(C$3,'QoL DATA'!$C$16:$WWU$16,0)),"-")</f>
        <v>7.4950690335305714E-2</v>
      </c>
      <c r="D76" s="444">
        <f>IFERROR(INDEX('QoL DATA'!$C$17:$WWU$96,MATCH($B76,'QoL DATA'!$A$17:$A$96,0),MATCH(D$3,'QoL DATA'!$C$16:$WWU$16,0)),"-")</f>
        <v>0.28899999999999998</v>
      </c>
      <c r="E76" s="445">
        <f>IFERROR(INDEX('QoL DATA'!$C$17:$WWU$96,MATCH($B76,'QoL DATA'!$A$17:$A$96,0),MATCH(E$3,'QoL DATA'!$C$16:$WWU$16,0)),"-")</f>
        <v>9.5000000000000001E-2</v>
      </c>
      <c r="F76" s="445">
        <f>IFERROR(INDEX('QoL DATA'!$C$17:$WWU$96,MATCH($B76,'QoL DATA'!$A$17:$A$96,0),MATCH(F$3,'QoL DATA'!$C$16:$WWU$16,0)),"-")</f>
        <v>2.2270834611112247E-2</v>
      </c>
      <c r="G76" s="445">
        <f>IFERROR(INDEX('QoL DATA'!$C$17:$WWU$96,MATCH($B76,'QoL DATA'!$A$17:$A$96,0),MATCH(G$3,'QoL DATA'!$C$16:$WWU$16,0)),"-")</f>
        <v>2.4381914676928271E-2</v>
      </c>
      <c r="H76" s="445">
        <f>IFERROR(INDEX('QoL DATA'!$C$17:$WWU$96,MATCH($B76,'QoL DATA'!$A$17:$A$96,0),MATCH(H$3,'QoL DATA'!$C$16:$WWU$16,0)),"-")</f>
        <v>0.94191327646951506</v>
      </c>
      <c r="I76" s="445">
        <f>IFERROR(INDEX('QoL DATA'!$C$17:$WWU$96,MATCH($B76,'QoL DATA'!$A$17:$A$96,0),MATCH(I$3,'QoL DATA'!$C$16:$WWU$16,0)),"-")</f>
        <v>0.47145953757225434</v>
      </c>
      <c r="J76" s="445">
        <f>IFERROR(INDEX('QoL DATA'!$C$17:$WWU$96,MATCH($B76,'QoL DATA'!$A$17:$A$96,0),MATCH(J$3,'QoL DATA'!$C$16:$WWU$16,0)),"-")</f>
        <v>0.15847563057916134</v>
      </c>
      <c r="K76" s="445">
        <f>IFERROR(INDEX('QoL DATA'!$C$17:$WWU$96,MATCH($B76,'QoL DATA'!$A$17:$A$96,0),MATCH(K$3,'QoL DATA'!$C$16:$WWU$16,0)),"-")</f>
        <v>6.2235841081994925E-2</v>
      </c>
      <c r="L76" s="445">
        <f>IFERROR(INDEX('QoL DATA'!$C$17:$WWU$96,MATCH($B76,'QoL DATA'!$A$17:$A$96,0),MATCH(L$3,'QoL DATA'!$C$16:$WWU$16,0)),"-")</f>
        <v>21.1965522763705</v>
      </c>
      <c r="M76" s="445">
        <f>IFERROR(INDEX('QoL DATA'!$C$17:$WWU$96,MATCH($B76,'QoL DATA'!$A$17:$A$96,0),MATCH(M$3,'QoL DATA'!$C$16:$WWU$16,0)),"-")</f>
        <v>2.8264090967257814E-2</v>
      </c>
      <c r="N76" s="445">
        <f>IFERROR(INDEX('QoL DATA'!$C$17:$WWU$96,MATCH($B76,'QoL DATA'!$A$17:$A$96,0),MATCH(N$3,'QoL DATA'!$C$16:$WWU$16,0)),"-")</f>
        <v>4.5</v>
      </c>
      <c r="O76" s="445">
        <f>IFERROR(INDEX('QoL DATA'!$C$17:$WWU$96,MATCH($B76,'QoL DATA'!$A$17:$A$96,0),MATCH(O$3,'QoL DATA'!$C$16:$WWU$16,0)),"-")</f>
        <v>0.153</v>
      </c>
      <c r="P76" s="445" t="str">
        <f>IFERROR(INDEX('QoL DATA'!$C$17:$WWU$96,MATCH($B76,'QoL DATA'!$A$17:$A$96,0),MATCH(P$3,'QoL DATA'!$C$16:$WWU$16,0)),"-")</f>
        <v>-</v>
      </c>
      <c r="Q76" s="445">
        <f>IFERROR(INDEX('QoL DATA'!$C$17:$WWU$96,MATCH($B76,'QoL DATA'!$A$17:$A$96,0),MATCH(Q$3,'QoL DATA'!$C$16:$WWU$16,0)),"-")</f>
        <v>81.400000000000006</v>
      </c>
      <c r="R76" s="445">
        <f>IFERROR(INDEX('QoL DATA'!$C$17:$WWU$96,MATCH($B76,'QoL DATA'!$A$17:$A$96,0),MATCH(R$3,'QoL DATA'!$C$16:$WWU$16,0)),"-")</f>
        <v>253.5</v>
      </c>
      <c r="S76" s="445">
        <f>IFERROR(INDEX('QoL DATA'!$C$17:$WWU$96,MATCH($B76,'QoL DATA'!$A$17:$A$96,0),MATCH(S$3,'QoL DATA'!$C$16:$WWU$16,0)),"-")</f>
        <v>6</v>
      </c>
      <c r="T76" s="445">
        <f>IFERROR(INDEX('QoL DATA'!$C$17:$WWU$96,MATCH($B76,'QoL DATA'!$A$17:$A$96,0),MATCH(T$3,'QoL DATA'!$C$16:$WWU$16,0)),"-")</f>
        <v>15</v>
      </c>
      <c r="U76" s="445">
        <f>IFERROR(INDEX('QoL DATA'!$C$17:$WWU$96,MATCH($B76,'QoL DATA'!$A$17:$A$96,0),MATCH(U$3,'QoL DATA'!$C$16:$WWU$16,0)),"-")</f>
        <v>19.100000000000001</v>
      </c>
      <c r="V76" s="445">
        <f>IFERROR(INDEX('QoL DATA'!$C$17:$WWU$96,MATCH($B76,'QoL DATA'!$A$17:$A$96,0),MATCH(V$3,'QoL DATA'!$C$16:$WWU$16,0)),"-")</f>
        <v>12.3</v>
      </c>
      <c r="W76" s="445">
        <f>IFERROR(INDEX('QoL DATA'!$C$17:$WWU$96,MATCH($B76,'QoL DATA'!$A$17:$A$96,0),MATCH(W$3,'QoL DATA'!$C$16:$WWU$16,0)),"-")</f>
        <v>160.5</v>
      </c>
      <c r="X76" s="445">
        <f>IFERROR(INDEX('QoL DATA'!$C$17:$WWU$96,MATCH($B76,'QoL DATA'!$A$17:$A$96,0),MATCH(X$3,'QoL DATA'!$C$16:$WWU$16,0)),"-")</f>
        <v>3.7502533954996958E-3</v>
      </c>
      <c r="Y76" s="445">
        <f>IFERROR(INDEX('QoL DATA'!$C$17:$WWU$96,MATCH($B76,'QoL DATA'!$A$17:$A$96,0),MATCH(Y$3,'QoL DATA'!$C$16:$WWU$16,0)),"-")</f>
        <v>24.1</v>
      </c>
      <c r="Z76" s="445">
        <f>IFERROR(INDEX('QoL DATA'!$C$17:$WWU$96,MATCH($B76,'QoL DATA'!$A$17:$A$96,0),MATCH(Z$3,'QoL DATA'!$C$16:$WWU$16,0)),"-")</f>
        <v>1.0080645161290323</v>
      </c>
      <c r="AA76" s="444">
        <f>IFERROR(INDEX('QoL DATA'!$C$17:$WWU$96,MATCH($B76,'QoL DATA'!$A$17:$A$96,0),MATCH(AA$3,'QoL DATA'!$C$16:$WWU$16,0)),"-")</f>
        <v>8.0568720379146921</v>
      </c>
      <c r="AB76" s="444">
        <f>IFERROR(INDEX('QoL DATA'!$C$17:$WWU$96,MATCH($B76,'QoL DATA'!$A$17:$A$96,0),MATCH(AB$3,'QoL DATA'!$C$16:$WWU$16,0)),"-")</f>
        <v>40.801373237757673</v>
      </c>
      <c r="AC76" s="444">
        <f>IFERROR(INDEX('QoL DATA'!$C$17:$WWU$96,MATCH($B76,'QoL DATA'!$A$17:$A$96,0),MATCH(AC$3,'QoL DATA'!$C$16:$WWU$16,0)),"-")</f>
        <v>9.6</v>
      </c>
      <c r="AD76" s="444">
        <f>IFERROR(INDEX('QoL DATA'!$C$17:$WWU$96,MATCH($B76,'QoL DATA'!$A$17:$A$96,0),MATCH(AD$3,'QoL DATA'!$C$16:$WWU$16,0)),"-")</f>
        <v>24.8</v>
      </c>
      <c r="AE76" s="444">
        <f>IFERROR(INDEX('QoL DATA'!$C$17:$WWU$96,MATCH($B76,'QoL DATA'!$A$17:$A$96,0),MATCH(AE$3,'QoL DATA'!$C$16:$WWU$16,0)),"-")</f>
        <v>64.400000000000006</v>
      </c>
      <c r="AF76" s="444">
        <f>IFERROR(INDEX('QoL DATA'!$C$17:$WWU$96,MATCH($B76,'QoL DATA'!$A$17:$A$96,0),MATCH(AF$3,'QoL DATA'!$C$16:$WWU$16,0)),"-")</f>
        <v>4.2468531200979456</v>
      </c>
      <c r="AG76" s="446">
        <f>IFERROR(INDEX('QoL DATA'!$C$17:$WWU$96,MATCH($B76,'QoL DATA'!$A$17:$A$96,0),MATCH(AG$3,'QoL DATA'!$C$16:$WWU$16,0)),"-")</f>
        <v>22.43</v>
      </c>
      <c r="AH76" s="445">
        <f>IFERROR(INDEX('QoL DATA'!$C$17:$WWU$96,MATCH($B76,'QoL DATA'!$A$17:$A$96,0),MATCH(AH$3,'QoL DATA'!$C$16:$WWU$16,0)),"-")</f>
        <v>37</v>
      </c>
      <c r="AI76" s="445">
        <f>IFERROR(INDEX('QoL DATA'!$C$17:$WWU$96,MATCH($B76,'QoL DATA'!$A$17:$A$96,0),MATCH(AI$3,'QoL DATA'!$C$16:$WWU$16,0)),"-")</f>
        <v>27.5</v>
      </c>
      <c r="AJ76" s="445">
        <f>IFERROR(INDEX('QoL DATA'!$C$17:$WWU$96,MATCH($B76,'QoL DATA'!$A$17:$A$96,0),MATCH(AJ$3,'QoL DATA'!$C$16:$WWU$16,0)),"-")</f>
        <v>39.799999999999997</v>
      </c>
      <c r="AK76" s="445">
        <f>IFERROR(INDEX('QoL DATA'!$C$17:$WWU$96,MATCH($B76,'QoL DATA'!$A$17:$A$96,0),MATCH(AK$3,'QoL DATA'!$C$16:$WWU$16,0)),"-")</f>
        <v>24.845828118113705</v>
      </c>
      <c r="AL76" s="445" t="str">
        <f>IFERROR(INDEX('QoL DATA'!$C$17:$WWU$96,MATCH($B76,'QoL DATA'!$A$17:$A$96,0),MATCH(AL$3,'QoL DATA'!$C$16:$WWU$16,0)),"-")</f>
        <v>-</v>
      </c>
      <c r="AM76" s="445" t="str">
        <f>IFERROR(INDEX('QoL DATA'!$C$17:$WWU$96,MATCH($B76,'QoL DATA'!$A$17:$A$96,0),MATCH(AM$3,'QoL DATA'!$C$16:$WWU$16,0)),"-")</f>
        <v>-</v>
      </c>
      <c r="AN76" s="445">
        <f>IFERROR(INDEX('QoL DATA'!$C$17:$WWU$96,MATCH($B76,'QoL DATA'!$A$17:$A$96,0),MATCH(AN$3,'QoL DATA'!$C$16:$WWU$16,0)),"-")</f>
        <v>42.6</v>
      </c>
      <c r="AO76" s="445">
        <f>IFERROR(INDEX('QoL DATA'!$C$17:$WWU$96,MATCH($B76,'QoL DATA'!$A$17:$A$96,0),MATCH(AO$3,'QoL DATA'!$C$16:$WWU$16,0)),"-")</f>
        <v>31</v>
      </c>
      <c r="AP76" s="445">
        <f>IFERROR(INDEX('QoL DATA'!$C$17:$WWU$96,MATCH($B76,'QoL DATA'!$A$17:$A$96,0),MATCH(AP$3,'QoL DATA'!$C$16:$WWU$16,0)),"-")</f>
        <v>182</v>
      </c>
    </row>
    <row r="77" spans="1:42" s="484" customFormat="1">
      <c r="A77" s="482" t="str">
        <f>TQoL_Indexes!A54</f>
        <v>el Turó de la Peira</v>
      </c>
      <c r="B77" s="483">
        <f>TQoL_Indexes!B54</f>
        <v>46</v>
      </c>
      <c r="C77" s="443">
        <f>IFERROR(INDEX('QoL DATA'!$C$17:$WWU$96,MATCH($B77,'QoL DATA'!$A$17:$A$96,0),MATCH(C$3,'QoL DATA'!$C$16:$WWU$16,0)),"-")</f>
        <v>9.5448400180261378E-2</v>
      </c>
      <c r="D77" s="444">
        <f>IFERROR(INDEX('QoL DATA'!$C$17:$WWU$96,MATCH($B77,'QoL DATA'!$A$17:$A$96,0),MATCH(D$3,'QoL DATA'!$C$16:$WWU$16,0)),"-")</f>
        <v>0.30449999999999999</v>
      </c>
      <c r="E77" s="445">
        <f>IFERROR(INDEX('QoL DATA'!$C$17:$WWU$96,MATCH($B77,'QoL DATA'!$A$17:$A$96,0),MATCH(E$3,'QoL DATA'!$C$16:$WWU$16,0)),"-")</f>
        <v>0.154</v>
      </c>
      <c r="F77" s="445">
        <f>IFERROR(INDEX('QoL DATA'!$C$17:$WWU$96,MATCH($B77,'QoL DATA'!$A$17:$A$96,0),MATCH(F$3,'QoL DATA'!$C$16:$WWU$16,0)),"-")</f>
        <v>3.4903382267013457E-2</v>
      </c>
      <c r="G77" s="445">
        <f>IFERROR(INDEX('QoL DATA'!$C$17:$WWU$96,MATCH($B77,'QoL DATA'!$A$17:$A$96,0),MATCH(G$3,'QoL DATA'!$C$16:$WWU$16,0)),"-")</f>
        <v>4.3952407299202136E-3</v>
      </c>
      <c r="H77" s="445">
        <f>IFERROR(INDEX('QoL DATA'!$C$17:$WWU$96,MATCH($B77,'QoL DATA'!$A$17:$A$96,0),MATCH(H$3,'QoL DATA'!$C$16:$WWU$16,0)),"-")</f>
        <v>0.52824299109978212</v>
      </c>
      <c r="I77" s="445">
        <f>IFERROR(INDEX('QoL DATA'!$C$17:$WWU$96,MATCH($B77,'QoL DATA'!$A$17:$A$96,0),MATCH(I$3,'QoL DATA'!$C$16:$WWU$16,0)),"-")</f>
        <v>0.48758107894320518</v>
      </c>
      <c r="J77" s="445">
        <f>IFERROR(INDEX('QoL DATA'!$C$17:$WWU$96,MATCH($B77,'QoL DATA'!$A$17:$A$96,0),MATCH(J$3,'QoL DATA'!$C$16:$WWU$16,0)),"-")</f>
        <v>0.1154224688153361</v>
      </c>
      <c r="K77" s="445">
        <f>IFERROR(INDEX('QoL DATA'!$C$17:$WWU$96,MATCH($B77,'QoL DATA'!$A$17:$A$96,0),MATCH(K$3,'QoL DATA'!$C$16:$WWU$16,0)),"-")</f>
        <v>8.8163868651673527E-2</v>
      </c>
      <c r="L77" s="445">
        <f>IFERROR(INDEX('QoL DATA'!$C$17:$WWU$96,MATCH($B77,'QoL DATA'!$A$17:$A$96,0),MATCH(L$3,'QoL DATA'!$C$16:$WWU$16,0)),"-")</f>
        <v>32.297528521673797</v>
      </c>
      <c r="M77" s="445">
        <f>IFERROR(INDEX('QoL DATA'!$C$17:$WWU$96,MATCH($B77,'QoL DATA'!$A$17:$A$96,0),MATCH(M$3,'QoL DATA'!$C$16:$WWU$16,0)),"-")</f>
        <v>1.6553683125550483E-2</v>
      </c>
      <c r="N77" s="445">
        <f>IFERROR(INDEX('QoL DATA'!$C$17:$WWU$96,MATCH($B77,'QoL DATA'!$A$17:$A$96,0),MATCH(N$3,'QoL DATA'!$C$16:$WWU$16,0)),"-")</f>
        <v>5.7</v>
      </c>
      <c r="O77" s="445">
        <f>IFERROR(INDEX('QoL DATA'!$C$17:$WWU$96,MATCH($B77,'QoL DATA'!$A$17:$A$96,0),MATCH(O$3,'QoL DATA'!$C$16:$WWU$16,0)),"-")</f>
        <v>0.17</v>
      </c>
      <c r="P77" s="445" t="str">
        <f>IFERROR(INDEX('QoL DATA'!$C$17:$WWU$96,MATCH($B77,'QoL DATA'!$A$17:$A$96,0),MATCH(P$3,'QoL DATA'!$C$16:$WWU$16,0)),"-")</f>
        <v>-</v>
      </c>
      <c r="Q77" s="445">
        <f>IFERROR(INDEX('QoL DATA'!$C$17:$WWU$96,MATCH($B77,'QoL DATA'!$A$17:$A$96,0),MATCH(Q$3,'QoL DATA'!$C$16:$WWU$16,0)),"-")</f>
        <v>81</v>
      </c>
      <c r="R77" s="445">
        <f>IFERROR(INDEX('QoL DATA'!$C$17:$WWU$96,MATCH($B77,'QoL DATA'!$A$17:$A$96,0),MATCH(R$3,'QoL DATA'!$C$16:$WWU$16,0)),"-")</f>
        <v>212.4</v>
      </c>
      <c r="S77" s="445">
        <f>IFERROR(INDEX('QoL DATA'!$C$17:$WWU$96,MATCH($B77,'QoL DATA'!$A$17:$A$96,0),MATCH(S$3,'QoL DATA'!$C$16:$WWU$16,0)),"-")</f>
        <v>6</v>
      </c>
      <c r="T77" s="445">
        <f>IFERROR(INDEX('QoL DATA'!$C$17:$WWU$96,MATCH($B77,'QoL DATA'!$A$17:$A$96,0),MATCH(T$3,'QoL DATA'!$C$16:$WWU$16,0)),"-")</f>
        <v>15.2</v>
      </c>
      <c r="U77" s="445">
        <f>IFERROR(INDEX('QoL DATA'!$C$17:$WWU$96,MATCH($B77,'QoL DATA'!$A$17:$A$96,0),MATCH(U$3,'QoL DATA'!$C$16:$WWU$16,0)),"-")</f>
        <v>15.2</v>
      </c>
      <c r="V77" s="445">
        <f>IFERROR(INDEX('QoL DATA'!$C$17:$WWU$96,MATCH($B77,'QoL DATA'!$A$17:$A$96,0),MATCH(V$3,'QoL DATA'!$C$16:$WWU$16,0)),"-")</f>
        <v>12.3</v>
      </c>
      <c r="W77" s="445">
        <f>IFERROR(INDEX('QoL DATA'!$C$17:$WWU$96,MATCH($B77,'QoL DATA'!$A$17:$A$96,0),MATCH(W$3,'QoL DATA'!$C$16:$WWU$16,0)),"-")</f>
        <v>231</v>
      </c>
      <c r="X77" s="445">
        <f>IFERROR(INDEX('QoL DATA'!$C$17:$WWU$96,MATCH($B77,'QoL DATA'!$A$17:$A$96,0),MATCH(X$3,'QoL DATA'!$C$16:$WWU$16,0)),"-")</f>
        <v>7.0950739914859109E-4</v>
      </c>
      <c r="Y77" s="445">
        <f>IFERROR(INDEX('QoL DATA'!$C$17:$WWU$96,MATCH($B77,'QoL DATA'!$A$17:$A$96,0),MATCH(Y$3,'QoL DATA'!$C$16:$WWU$16,0)),"-")</f>
        <v>24.1</v>
      </c>
      <c r="Z77" s="445">
        <f>IFERROR(INDEX('QoL DATA'!$C$17:$WWU$96,MATCH($B77,'QoL DATA'!$A$17:$A$96,0),MATCH(Z$3,'QoL DATA'!$C$16:$WWU$16,0)),"-")</f>
        <v>1.0080645161290323</v>
      </c>
      <c r="AA77" s="444">
        <f>IFERROR(INDEX('QoL DATA'!$C$17:$WWU$96,MATCH($B77,'QoL DATA'!$A$17:$A$96,0),MATCH(AA$3,'QoL DATA'!$C$16:$WWU$16,0)),"-")</f>
        <v>8.330802712825184</v>
      </c>
      <c r="AB77" s="444">
        <f>IFERROR(INDEX('QoL DATA'!$C$17:$WWU$96,MATCH($B77,'QoL DATA'!$A$17:$A$96,0),MATCH(AB$3,'QoL DATA'!$C$16:$WWU$16,0)),"-")</f>
        <v>40.544217687074827</v>
      </c>
      <c r="AC77" s="444">
        <f>IFERROR(INDEX('QoL DATA'!$C$17:$WWU$96,MATCH($B77,'QoL DATA'!$A$17:$A$96,0),MATCH(AC$3,'QoL DATA'!$C$16:$WWU$16,0)),"-")</f>
        <v>24.8</v>
      </c>
      <c r="AD77" s="444">
        <f>IFERROR(INDEX('QoL DATA'!$C$17:$WWU$96,MATCH($B77,'QoL DATA'!$A$17:$A$96,0),MATCH(AD$3,'QoL DATA'!$C$16:$WWU$16,0)),"-")</f>
        <v>30.7</v>
      </c>
      <c r="AE77" s="444">
        <f>IFERROR(INDEX('QoL DATA'!$C$17:$WWU$96,MATCH($B77,'QoL DATA'!$A$17:$A$96,0),MATCH(AE$3,'QoL DATA'!$C$16:$WWU$16,0)),"-")</f>
        <v>51.9</v>
      </c>
      <c r="AF77" s="444">
        <f>IFERROR(INDEX('QoL DATA'!$C$17:$WWU$96,MATCH($B77,'QoL DATA'!$A$17:$A$96,0),MATCH(AF$3,'QoL DATA'!$C$16:$WWU$16,0)),"-")</f>
        <v>5.3564620663362561</v>
      </c>
      <c r="AG77" s="446">
        <f>IFERROR(INDEX('QoL DATA'!$C$17:$WWU$96,MATCH($B77,'QoL DATA'!$A$17:$A$96,0),MATCH(AG$3,'QoL DATA'!$C$16:$WWU$16,0)),"-")</f>
        <v>12.29</v>
      </c>
      <c r="AH77" s="445">
        <f>IFERROR(INDEX('QoL DATA'!$C$17:$WWU$96,MATCH($B77,'QoL DATA'!$A$17:$A$96,0),MATCH(AH$3,'QoL DATA'!$C$16:$WWU$16,0)),"-")</f>
        <v>27.5</v>
      </c>
      <c r="AI77" s="445">
        <f>IFERROR(INDEX('QoL DATA'!$C$17:$WWU$96,MATCH($B77,'QoL DATA'!$A$17:$A$96,0),MATCH(AI$3,'QoL DATA'!$C$16:$WWU$16,0)),"-")</f>
        <v>22.5</v>
      </c>
      <c r="AJ77" s="445">
        <f>IFERROR(INDEX('QoL DATA'!$C$17:$WWU$96,MATCH($B77,'QoL DATA'!$A$17:$A$96,0),MATCH(AJ$3,'QoL DATA'!$C$16:$WWU$16,0)),"-")</f>
        <v>4.2</v>
      </c>
      <c r="AK77" s="445">
        <f>IFERROR(INDEX('QoL DATA'!$C$17:$WWU$96,MATCH($B77,'QoL DATA'!$A$17:$A$96,0),MATCH(AK$3,'QoL DATA'!$C$16:$WWU$16,0)),"-")</f>
        <v>24.845828118113705</v>
      </c>
      <c r="AL77" s="445" t="str">
        <f>IFERROR(INDEX('QoL DATA'!$C$17:$WWU$96,MATCH($B77,'QoL DATA'!$A$17:$A$96,0),MATCH(AL$3,'QoL DATA'!$C$16:$WWU$16,0)),"-")</f>
        <v>-</v>
      </c>
      <c r="AM77" s="445" t="str">
        <f>IFERROR(INDEX('QoL DATA'!$C$17:$WWU$96,MATCH($B77,'QoL DATA'!$A$17:$A$96,0),MATCH(AM$3,'QoL DATA'!$C$16:$WWU$16,0)),"-")</f>
        <v>-</v>
      </c>
      <c r="AN77" s="445">
        <f>IFERROR(INDEX('QoL DATA'!$C$17:$WWU$96,MATCH($B77,'QoL DATA'!$A$17:$A$96,0),MATCH(AN$3,'QoL DATA'!$C$16:$WWU$16,0)),"-")</f>
        <v>48.7</v>
      </c>
      <c r="AO77" s="445">
        <f>IFERROR(INDEX('QoL DATA'!$C$17:$WWU$96,MATCH($B77,'QoL DATA'!$A$17:$A$96,0),MATCH(AO$3,'QoL DATA'!$C$16:$WWU$16,0)),"-")</f>
        <v>31</v>
      </c>
      <c r="AP77" s="445">
        <f>IFERROR(INDEX('QoL DATA'!$C$17:$WWU$96,MATCH($B77,'QoL DATA'!$A$17:$A$96,0),MATCH(AP$3,'QoL DATA'!$C$16:$WWU$16,0)),"-")</f>
        <v>241</v>
      </c>
    </row>
    <row r="78" spans="1:42" s="484" customFormat="1">
      <c r="A78" s="482" t="str">
        <f>TQoL_Indexes!A55</f>
        <v>Can Peguera</v>
      </c>
      <c r="B78" s="483">
        <f>TQoL_Indexes!B55</f>
        <v>47</v>
      </c>
      <c r="C78" s="443">
        <f>IFERROR(INDEX('QoL DATA'!$C$17:$WWU$96,MATCH($B78,'QoL DATA'!$A$17:$A$96,0),MATCH(C$3,'QoL DATA'!$C$16:$WWU$16,0)),"-")</f>
        <v>0.19020953757225434</v>
      </c>
      <c r="D78" s="444">
        <f>IFERROR(INDEX('QoL DATA'!$C$17:$WWU$96,MATCH($B78,'QoL DATA'!$A$17:$A$96,0),MATCH(D$3,'QoL DATA'!$C$16:$WWU$16,0)),"-")</f>
        <v>0.74459999999999993</v>
      </c>
      <c r="E78" s="445">
        <f>IFERROR(INDEX('QoL DATA'!$C$17:$WWU$96,MATCH($B78,'QoL DATA'!$A$17:$A$96,0),MATCH(E$3,'QoL DATA'!$C$16:$WWU$16,0)),"-")</f>
        <v>0.13</v>
      </c>
      <c r="F78" s="445">
        <f>IFERROR(INDEX('QoL DATA'!$C$17:$WWU$96,MATCH($B78,'QoL DATA'!$A$17:$A$96,0),MATCH(F$3,'QoL DATA'!$C$16:$WWU$16,0)),"-")</f>
        <v>7.6134133589262437E-2</v>
      </c>
      <c r="G78" s="445">
        <f>IFERROR(INDEX('QoL DATA'!$C$17:$WWU$96,MATCH($B78,'QoL DATA'!$A$17:$A$96,0),MATCH(G$3,'QoL DATA'!$C$16:$WWU$16,0)),"-")</f>
        <v>0</v>
      </c>
      <c r="H78" s="445">
        <f>IFERROR(INDEX('QoL DATA'!$C$17:$WWU$96,MATCH($B78,'QoL DATA'!$A$17:$A$96,0),MATCH(H$3,'QoL DATA'!$C$16:$WWU$16,0)),"-")</f>
        <v>0</v>
      </c>
      <c r="I78" s="445">
        <f>IFERROR(INDEX('QoL DATA'!$C$17:$WWU$96,MATCH($B78,'QoL DATA'!$A$17:$A$96,0),MATCH(I$3,'QoL DATA'!$C$16:$WWU$16,0)),"-")</f>
        <v>0.5278622087132725</v>
      </c>
      <c r="J78" s="445">
        <f>IFERROR(INDEX('QoL DATA'!$C$17:$WWU$96,MATCH($B78,'QoL DATA'!$A$17:$A$96,0),MATCH(J$3,'QoL DATA'!$C$16:$WWU$16,0)),"-")</f>
        <v>4.9089685006660846E-2</v>
      </c>
      <c r="K78" s="445">
        <f>IFERROR(INDEX('QoL DATA'!$C$17:$WWU$96,MATCH($B78,'QoL DATA'!$A$17:$A$96,0),MATCH(K$3,'QoL DATA'!$C$16:$WWU$16,0)),"-")</f>
        <v>2.6933701657458564E-2</v>
      </c>
      <c r="L78" s="445">
        <f>IFERROR(INDEX('QoL DATA'!$C$17:$WWU$96,MATCH($B78,'QoL DATA'!$A$17:$A$96,0),MATCH(L$3,'QoL DATA'!$C$16:$WWU$16,0)),"-")</f>
        <v>12.6967249189639</v>
      </c>
      <c r="M78" s="445">
        <f>IFERROR(INDEX('QoL DATA'!$C$17:$WWU$96,MATCH($B78,'QoL DATA'!$A$17:$A$96,0),MATCH(M$3,'QoL DATA'!$C$16:$WWU$16,0)),"-")</f>
        <v>5.3573219120195961E-3</v>
      </c>
      <c r="N78" s="445">
        <f>IFERROR(INDEX('QoL DATA'!$C$17:$WWU$96,MATCH($B78,'QoL DATA'!$A$17:$A$96,0),MATCH(N$3,'QoL DATA'!$C$16:$WWU$16,0)),"-")</f>
        <v>2.6</v>
      </c>
      <c r="O78" s="445">
        <f>IFERROR(INDEX('QoL DATA'!$C$17:$WWU$96,MATCH($B78,'QoL DATA'!$A$17:$A$96,0),MATCH(O$3,'QoL DATA'!$C$16:$WWU$16,0)),"-")</f>
        <v>0.153</v>
      </c>
      <c r="P78" s="445" t="str">
        <f>IFERROR(INDEX('QoL DATA'!$C$17:$WWU$96,MATCH($B78,'QoL DATA'!$A$17:$A$96,0),MATCH(P$3,'QoL DATA'!$C$16:$WWU$16,0)),"-")</f>
        <v>-</v>
      </c>
      <c r="Q78" s="445">
        <f>IFERROR(INDEX('QoL DATA'!$C$17:$WWU$96,MATCH($B78,'QoL DATA'!$A$17:$A$96,0),MATCH(Q$3,'QoL DATA'!$C$16:$WWU$16,0)),"-")</f>
        <v>77.7</v>
      </c>
      <c r="R78" s="445">
        <f>IFERROR(INDEX('QoL DATA'!$C$17:$WWU$96,MATCH($B78,'QoL DATA'!$A$17:$A$96,0),MATCH(R$3,'QoL DATA'!$C$16:$WWU$16,0)),"-")</f>
        <v>212.4</v>
      </c>
      <c r="S78" s="445">
        <f>IFERROR(INDEX('QoL DATA'!$C$17:$WWU$96,MATCH($B78,'QoL DATA'!$A$17:$A$96,0),MATCH(S$3,'QoL DATA'!$C$16:$WWU$16,0)),"-")</f>
        <v>5.4</v>
      </c>
      <c r="T78" s="445">
        <f>IFERROR(INDEX('QoL DATA'!$C$17:$WWU$96,MATCH($B78,'QoL DATA'!$A$17:$A$96,0),MATCH(T$3,'QoL DATA'!$C$16:$WWU$16,0)),"-")</f>
        <v>15.2</v>
      </c>
      <c r="U78" s="445">
        <f>IFERROR(INDEX('QoL DATA'!$C$17:$WWU$96,MATCH($B78,'QoL DATA'!$A$17:$A$96,0),MATCH(U$3,'QoL DATA'!$C$16:$WWU$16,0)),"-")</f>
        <v>15.2</v>
      </c>
      <c r="V78" s="445">
        <f>IFERROR(INDEX('QoL DATA'!$C$17:$WWU$96,MATCH($B78,'QoL DATA'!$A$17:$A$96,0),MATCH(V$3,'QoL DATA'!$C$16:$WWU$16,0)),"-")</f>
        <v>12.3</v>
      </c>
      <c r="W78" s="445">
        <f>IFERROR(INDEX('QoL DATA'!$C$17:$WWU$96,MATCH($B78,'QoL DATA'!$A$17:$A$96,0),MATCH(W$3,'QoL DATA'!$C$16:$WWU$16,0)),"-")</f>
        <v>256.5</v>
      </c>
      <c r="X78" s="445">
        <f>IFERROR(INDEX('QoL DATA'!$C$17:$WWU$96,MATCH($B78,'QoL DATA'!$A$17:$A$96,0),MATCH(X$3,'QoL DATA'!$C$16:$WWU$16,0)),"-")</f>
        <v>1.0135819987837016E-4</v>
      </c>
      <c r="Y78" s="445">
        <f>IFERROR(INDEX('QoL DATA'!$C$17:$WWU$96,MATCH($B78,'QoL DATA'!$A$17:$A$96,0),MATCH(Y$3,'QoL DATA'!$C$16:$WWU$16,0)),"-")</f>
        <v>24.1</v>
      </c>
      <c r="Z78" s="445">
        <f>IFERROR(INDEX('QoL DATA'!$C$17:$WWU$96,MATCH($B78,'QoL DATA'!$A$17:$A$96,0),MATCH(Z$3,'QoL DATA'!$C$16:$WWU$16,0)),"-")</f>
        <v>1.0080645161290323</v>
      </c>
      <c r="AA78" s="444">
        <f>IFERROR(INDEX('QoL DATA'!$C$17:$WWU$96,MATCH($B78,'QoL DATA'!$A$17:$A$96,0),MATCH(AA$3,'QoL DATA'!$C$16:$WWU$16,0)),"-")</f>
        <v>7.9343365253077973</v>
      </c>
      <c r="AB78" s="444">
        <f>IFERROR(INDEX('QoL DATA'!$C$17:$WWU$96,MATCH($B78,'QoL DATA'!$A$17:$A$96,0),MATCH(AB$3,'QoL DATA'!$C$16:$WWU$16,0)),"-")</f>
        <v>40.275862068965516</v>
      </c>
      <c r="AC78" s="444">
        <f>IFERROR(INDEX('QoL DATA'!$C$17:$WWU$96,MATCH($B78,'QoL DATA'!$A$17:$A$96,0),MATCH(AC$3,'QoL DATA'!$C$16:$WWU$16,0)),"-")</f>
        <v>86.2</v>
      </c>
      <c r="AD78" s="444">
        <f>IFERROR(INDEX('QoL DATA'!$C$17:$WWU$96,MATCH($B78,'QoL DATA'!$A$17:$A$96,0),MATCH(AD$3,'QoL DATA'!$C$16:$WWU$16,0)),"-")</f>
        <v>45.8</v>
      </c>
      <c r="AE78" s="444">
        <f>IFERROR(INDEX('QoL DATA'!$C$17:$WWU$96,MATCH($B78,'QoL DATA'!$A$17:$A$96,0),MATCH(AE$3,'QoL DATA'!$C$16:$WWU$16,0)),"-")</f>
        <v>51.5</v>
      </c>
      <c r="AF78" s="444">
        <f>IFERROR(INDEX('QoL DATA'!$C$17:$WWU$96,MATCH($B78,'QoL DATA'!$A$17:$A$96,0),MATCH(AF$3,'QoL DATA'!$C$16:$WWU$16,0)),"-")</f>
        <v>4.3936731107205622</v>
      </c>
      <c r="AG78" s="446">
        <f>IFERROR(INDEX('QoL DATA'!$C$17:$WWU$96,MATCH($B78,'QoL DATA'!$A$17:$A$96,0),MATCH(AG$3,'QoL DATA'!$C$16:$WWU$16,0)),"-")</f>
        <v>11.73</v>
      </c>
      <c r="AH78" s="445">
        <f>IFERROR(INDEX('QoL DATA'!$C$17:$WWU$96,MATCH($B78,'QoL DATA'!$A$17:$A$96,0),MATCH(AH$3,'QoL DATA'!$C$16:$WWU$16,0)),"-")</f>
        <v>32.5</v>
      </c>
      <c r="AI78" s="445">
        <f>IFERROR(INDEX('QoL DATA'!$C$17:$WWU$96,MATCH($B78,'QoL DATA'!$A$17:$A$96,0),MATCH(AI$3,'QoL DATA'!$C$16:$WWU$16,0)),"-")</f>
        <v>17.5</v>
      </c>
      <c r="AJ78" s="445">
        <f>IFERROR(INDEX('QoL DATA'!$C$17:$WWU$96,MATCH($B78,'QoL DATA'!$A$17:$A$96,0),MATCH(AJ$3,'QoL DATA'!$C$16:$WWU$16,0)),"-")</f>
        <v>0.6</v>
      </c>
      <c r="AK78" s="445">
        <f>IFERROR(INDEX('QoL DATA'!$C$17:$WWU$96,MATCH($B78,'QoL DATA'!$A$17:$A$96,0),MATCH(AK$3,'QoL DATA'!$C$16:$WWU$16,0)),"-")</f>
        <v>24.845828118113705</v>
      </c>
      <c r="AL78" s="445" t="str">
        <f>IFERROR(INDEX('QoL DATA'!$C$17:$WWU$96,MATCH($B78,'QoL DATA'!$A$17:$A$96,0),MATCH(AL$3,'QoL DATA'!$C$16:$WWU$16,0)),"-")</f>
        <v>-</v>
      </c>
      <c r="AM78" s="445" t="str">
        <f>IFERROR(INDEX('QoL DATA'!$C$17:$WWU$96,MATCH($B78,'QoL DATA'!$A$17:$A$96,0),MATCH(AM$3,'QoL DATA'!$C$16:$WWU$16,0)),"-")</f>
        <v>-</v>
      </c>
      <c r="AN78" s="445">
        <f>IFERROR(INDEX('QoL DATA'!$C$17:$WWU$96,MATCH($B78,'QoL DATA'!$A$17:$A$96,0),MATCH(AN$3,'QoL DATA'!$C$16:$WWU$16,0)),"-")</f>
        <v>54.1</v>
      </c>
      <c r="AO78" s="445">
        <f>IFERROR(INDEX('QoL DATA'!$C$17:$WWU$96,MATCH($B78,'QoL DATA'!$A$17:$A$96,0),MATCH(AO$3,'QoL DATA'!$C$16:$WWU$16,0)),"-")</f>
        <v>37</v>
      </c>
      <c r="AP78" s="445">
        <f>IFERROR(INDEX('QoL DATA'!$C$17:$WWU$96,MATCH($B78,'QoL DATA'!$A$17:$A$96,0),MATCH(AP$3,'QoL DATA'!$C$16:$WWU$16,0)),"-")</f>
        <v>312</v>
      </c>
    </row>
    <row r="79" spans="1:42" s="484" customFormat="1">
      <c r="A79" s="482" t="str">
        <f>TQoL_Indexes!A56</f>
        <v>la Guineueta</v>
      </c>
      <c r="B79" s="483">
        <f>TQoL_Indexes!B56</f>
        <v>48</v>
      </c>
      <c r="C79" s="443">
        <f>IFERROR(INDEX('QoL DATA'!$C$17:$WWU$96,MATCH($B79,'QoL DATA'!$A$17:$A$96,0),MATCH(C$3,'QoL DATA'!$C$16:$WWU$16,0)),"-")</f>
        <v>0.12086695143173548</v>
      </c>
      <c r="D79" s="444">
        <f>IFERROR(INDEX('QoL DATA'!$C$17:$WWU$96,MATCH($B79,'QoL DATA'!$A$17:$A$96,0),MATCH(D$3,'QoL DATA'!$C$16:$WWU$16,0)),"-")</f>
        <v>0.30049999999999999</v>
      </c>
      <c r="E79" s="445">
        <f>IFERROR(INDEX('QoL DATA'!$C$17:$WWU$96,MATCH($B79,'QoL DATA'!$A$17:$A$96,0),MATCH(E$3,'QoL DATA'!$C$16:$WWU$16,0)),"-")</f>
        <v>6.9000000000000006E-2</v>
      </c>
      <c r="F79" s="445">
        <f>IFERROR(INDEX('QoL DATA'!$C$17:$WWU$96,MATCH($B79,'QoL DATA'!$A$17:$A$96,0),MATCH(F$3,'QoL DATA'!$C$16:$WWU$16,0)),"-")</f>
        <v>2.4325332845183865E-2</v>
      </c>
      <c r="G79" s="445">
        <f>IFERROR(INDEX('QoL DATA'!$C$17:$WWU$96,MATCH($B79,'QoL DATA'!$A$17:$A$96,0),MATCH(G$3,'QoL DATA'!$C$16:$WWU$16,0)),"-")</f>
        <v>3.530869586645357E-2</v>
      </c>
      <c r="H79" s="445">
        <f>IFERROR(INDEX('QoL DATA'!$C$17:$WWU$96,MATCH($B79,'QoL DATA'!$A$17:$A$96,0),MATCH(H$3,'QoL DATA'!$C$16:$WWU$16,0)),"-")</f>
        <v>0.23354786026922764</v>
      </c>
      <c r="I79" s="445">
        <f>IFERROR(INDEX('QoL DATA'!$C$17:$WWU$96,MATCH($B79,'QoL DATA'!$A$17:$A$96,0),MATCH(I$3,'QoL DATA'!$C$16:$WWU$16,0)),"-")</f>
        <v>0.40171064076543928</v>
      </c>
      <c r="J79" s="445">
        <f>IFERROR(INDEX('QoL DATA'!$C$17:$WWU$96,MATCH($B79,'QoL DATA'!$A$17:$A$96,0),MATCH(J$3,'QoL DATA'!$C$16:$WWU$16,0)),"-")</f>
        <v>7.4527750593172015E-2</v>
      </c>
      <c r="K79" s="445">
        <f>IFERROR(INDEX('QoL DATA'!$C$17:$WWU$96,MATCH($B79,'QoL DATA'!$A$17:$A$96,0),MATCH(K$3,'QoL DATA'!$C$16:$WWU$16,0)),"-")</f>
        <v>6.1387740427826715E-2</v>
      </c>
      <c r="L79" s="445">
        <f>IFERROR(INDEX('QoL DATA'!$C$17:$WWU$96,MATCH($B79,'QoL DATA'!$A$17:$A$96,0),MATCH(L$3,'QoL DATA'!$C$16:$WWU$16,0)),"-")</f>
        <v>54.123204571697698</v>
      </c>
      <c r="M79" s="445">
        <f>IFERROR(INDEX('QoL DATA'!$C$17:$WWU$96,MATCH($B79,'QoL DATA'!$A$17:$A$96,0),MATCH(M$3,'QoL DATA'!$C$16:$WWU$16,0)),"-")</f>
        <v>4.1383340491294281E-2</v>
      </c>
      <c r="N79" s="445">
        <f>IFERROR(INDEX('QoL DATA'!$C$17:$WWU$96,MATCH($B79,'QoL DATA'!$A$17:$A$96,0),MATCH(N$3,'QoL DATA'!$C$16:$WWU$16,0)),"-")</f>
        <v>12</v>
      </c>
      <c r="O79" s="445">
        <f>IFERROR(INDEX('QoL DATA'!$C$17:$WWU$96,MATCH($B79,'QoL DATA'!$A$17:$A$96,0),MATCH(O$3,'QoL DATA'!$C$16:$WWU$16,0)),"-")</f>
        <v>0.19500000000000001</v>
      </c>
      <c r="P79" s="445" t="str">
        <f>IFERROR(INDEX('QoL DATA'!$C$17:$WWU$96,MATCH($B79,'QoL DATA'!$A$17:$A$96,0),MATCH(P$3,'QoL DATA'!$C$16:$WWU$16,0)),"-")</f>
        <v>-</v>
      </c>
      <c r="Q79" s="445">
        <f>IFERROR(INDEX('QoL DATA'!$C$17:$WWU$96,MATCH($B79,'QoL DATA'!$A$17:$A$96,0),MATCH(Q$3,'QoL DATA'!$C$16:$WWU$16,0)),"-")</f>
        <v>82.2</v>
      </c>
      <c r="R79" s="445">
        <f>IFERROR(INDEX('QoL DATA'!$C$17:$WWU$96,MATCH($B79,'QoL DATA'!$A$17:$A$96,0),MATCH(R$3,'QoL DATA'!$C$16:$WWU$16,0)),"-")</f>
        <v>268.2</v>
      </c>
      <c r="S79" s="445">
        <f>IFERROR(INDEX('QoL DATA'!$C$17:$WWU$96,MATCH($B79,'QoL DATA'!$A$17:$A$96,0),MATCH(S$3,'QoL DATA'!$C$16:$WWU$16,0)),"-")</f>
        <v>8.6</v>
      </c>
      <c r="T79" s="445">
        <f>IFERROR(INDEX('QoL DATA'!$C$17:$WWU$96,MATCH($B79,'QoL DATA'!$A$17:$A$96,0),MATCH(T$3,'QoL DATA'!$C$16:$WWU$16,0)),"-")</f>
        <v>26.5</v>
      </c>
      <c r="U79" s="445">
        <f>IFERROR(INDEX('QoL DATA'!$C$17:$WWU$96,MATCH($B79,'QoL DATA'!$A$17:$A$96,0),MATCH(U$3,'QoL DATA'!$C$16:$WWU$16,0)),"-")</f>
        <v>24.3</v>
      </c>
      <c r="V79" s="445">
        <f>IFERROR(INDEX('QoL DATA'!$C$17:$WWU$96,MATCH($B79,'QoL DATA'!$A$17:$A$96,0),MATCH(V$3,'QoL DATA'!$C$16:$WWU$16,0)),"-")</f>
        <v>12.3</v>
      </c>
      <c r="W79" s="445">
        <f>IFERROR(INDEX('QoL DATA'!$C$17:$WWU$96,MATCH($B79,'QoL DATA'!$A$17:$A$96,0),MATCH(W$3,'QoL DATA'!$C$16:$WWU$16,0)),"-")</f>
        <v>251</v>
      </c>
      <c r="X79" s="445">
        <f>IFERROR(INDEX('QoL DATA'!$C$17:$WWU$96,MATCH($B79,'QoL DATA'!$A$17:$A$96,0),MATCH(X$3,'QoL DATA'!$C$16:$WWU$16,0)),"-")</f>
        <v>3.7164673288735725E-4</v>
      </c>
      <c r="Y79" s="445">
        <f>IFERROR(INDEX('QoL DATA'!$C$17:$WWU$96,MATCH($B79,'QoL DATA'!$A$17:$A$96,0),MATCH(Y$3,'QoL DATA'!$C$16:$WWU$16,0)),"-")</f>
        <v>24.1</v>
      </c>
      <c r="Z79" s="445">
        <f>IFERROR(INDEX('QoL DATA'!$C$17:$WWU$96,MATCH($B79,'QoL DATA'!$A$17:$A$96,0),MATCH(Z$3,'QoL DATA'!$C$16:$WWU$16,0)),"-")</f>
        <v>1.0080645161290323</v>
      </c>
      <c r="AA79" s="444">
        <f>IFERROR(INDEX('QoL DATA'!$C$17:$WWU$96,MATCH($B79,'QoL DATA'!$A$17:$A$96,0),MATCH(AA$3,'QoL DATA'!$C$16:$WWU$16,0)),"-")</f>
        <v>10.706352732119058</v>
      </c>
      <c r="AB79" s="444">
        <f>IFERROR(INDEX('QoL DATA'!$C$17:$WWU$96,MATCH($B79,'QoL DATA'!$A$17:$A$96,0),MATCH(AB$3,'QoL DATA'!$C$16:$WWU$16,0)),"-")</f>
        <v>39.687872660341164</v>
      </c>
      <c r="AC79" s="444">
        <f>IFERROR(INDEX('QoL DATA'!$C$17:$WWU$96,MATCH($B79,'QoL DATA'!$A$17:$A$96,0),MATCH(AC$3,'QoL DATA'!$C$16:$WWU$16,0)),"-")</f>
        <v>9</v>
      </c>
      <c r="AD79" s="444">
        <f>IFERROR(INDEX('QoL DATA'!$C$17:$WWU$96,MATCH($B79,'QoL DATA'!$A$17:$A$96,0),MATCH(AD$3,'QoL DATA'!$C$16:$WWU$16,0)),"-")</f>
        <v>22.7</v>
      </c>
      <c r="AE79" s="444">
        <f>IFERROR(INDEX('QoL DATA'!$C$17:$WWU$96,MATCH($B79,'QoL DATA'!$A$17:$A$96,0),MATCH(AE$3,'QoL DATA'!$C$16:$WWU$16,0)),"-")</f>
        <v>53.8</v>
      </c>
      <c r="AF79" s="444">
        <f>IFERROR(INDEX('QoL DATA'!$C$17:$WWU$96,MATCH($B79,'QoL DATA'!$A$17:$A$96,0),MATCH(AF$3,'QoL DATA'!$C$16:$WWU$16,0)),"-")</f>
        <v>4.49489364470175</v>
      </c>
      <c r="AG79" s="446">
        <f>IFERROR(INDEX('QoL DATA'!$C$17:$WWU$96,MATCH($B79,'QoL DATA'!$A$17:$A$96,0),MATCH(AG$3,'QoL DATA'!$C$16:$WWU$16,0)),"-")</f>
        <v>25.83</v>
      </c>
      <c r="AH79" s="445">
        <f>IFERROR(INDEX('QoL DATA'!$C$17:$WWU$96,MATCH($B79,'QoL DATA'!$A$17:$A$96,0),MATCH(AH$3,'QoL DATA'!$C$16:$WWU$16,0)),"-")</f>
        <v>42.5</v>
      </c>
      <c r="AI79" s="445">
        <f>IFERROR(INDEX('QoL DATA'!$C$17:$WWU$96,MATCH($B79,'QoL DATA'!$A$17:$A$96,0),MATCH(AI$3,'QoL DATA'!$C$16:$WWU$16,0)),"-")</f>
        <v>27.5</v>
      </c>
      <c r="AJ79" s="445">
        <f>IFERROR(INDEX('QoL DATA'!$C$17:$WWU$96,MATCH($B79,'QoL DATA'!$A$17:$A$96,0),MATCH(AJ$3,'QoL DATA'!$C$16:$WWU$16,0)),"-")</f>
        <v>33</v>
      </c>
      <c r="AK79" s="445">
        <f>IFERROR(INDEX('QoL DATA'!$C$17:$WWU$96,MATCH($B79,'QoL DATA'!$A$17:$A$96,0),MATCH(AK$3,'QoL DATA'!$C$16:$WWU$16,0)),"-")</f>
        <v>24.845828118113705</v>
      </c>
      <c r="AL79" s="445" t="str">
        <f>IFERROR(INDEX('QoL DATA'!$C$17:$WWU$96,MATCH($B79,'QoL DATA'!$A$17:$A$96,0),MATCH(AL$3,'QoL DATA'!$C$16:$WWU$16,0)),"-")</f>
        <v>-</v>
      </c>
      <c r="AM79" s="445" t="str">
        <f>IFERROR(INDEX('QoL DATA'!$C$17:$WWU$96,MATCH($B79,'QoL DATA'!$A$17:$A$96,0),MATCH(AM$3,'QoL DATA'!$C$16:$WWU$16,0)),"-")</f>
        <v>-</v>
      </c>
      <c r="AN79" s="445">
        <f>IFERROR(INDEX('QoL DATA'!$C$17:$WWU$96,MATCH($B79,'QoL DATA'!$A$17:$A$96,0),MATCH(AN$3,'QoL DATA'!$C$16:$WWU$16,0)),"-")</f>
        <v>38.1</v>
      </c>
      <c r="AO79" s="445">
        <f>IFERROR(INDEX('QoL DATA'!$C$17:$WWU$96,MATCH($B79,'QoL DATA'!$A$17:$A$96,0),MATCH(AO$3,'QoL DATA'!$C$16:$WWU$16,0)),"-")</f>
        <v>51</v>
      </c>
      <c r="AP79" s="445">
        <f>IFERROR(INDEX('QoL DATA'!$C$17:$WWU$96,MATCH($B79,'QoL DATA'!$A$17:$A$96,0),MATCH(AP$3,'QoL DATA'!$C$16:$WWU$16,0)),"-")</f>
        <v>146</v>
      </c>
    </row>
    <row r="80" spans="1:42" s="484" customFormat="1">
      <c r="A80" s="482" t="str">
        <f>TQoL_Indexes!A57</f>
        <v>Canyelles</v>
      </c>
      <c r="B80" s="483">
        <f>TQoL_Indexes!B57</f>
        <v>49</v>
      </c>
      <c r="C80" s="443">
        <f>IFERROR(INDEX('QoL DATA'!$C$17:$WWU$96,MATCH($B80,'QoL DATA'!$A$17:$A$96,0),MATCH(C$3,'QoL DATA'!$C$16:$WWU$16,0)),"-")</f>
        <v>0.14387031408308004</v>
      </c>
      <c r="D80" s="444">
        <f>IFERROR(INDEX('QoL DATA'!$C$17:$WWU$96,MATCH($B80,'QoL DATA'!$A$17:$A$96,0),MATCH(D$3,'QoL DATA'!$C$16:$WWU$16,0)),"-")</f>
        <v>0.1018</v>
      </c>
      <c r="E80" s="445">
        <f>IFERROR(INDEX('QoL DATA'!$C$17:$WWU$96,MATCH($B80,'QoL DATA'!$A$17:$A$96,0),MATCH(E$3,'QoL DATA'!$C$16:$WWU$16,0)),"-")</f>
        <v>6.7000000000000004E-2</v>
      </c>
      <c r="F80" s="445">
        <f>IFERROR(INDEX('QoL DATA'!$C$17:$WWU$96,MATCH($B80,'QoL DATA'!$A$17:$A$96,0),MATCH(F$3,'QoL DATA'!$C$16:$WWU$16,0)),"-")</f>
        <v>2.9749324832297055E-2</v>
      </c>
      <c r="G80" s="445">
        <f>IFERROR(INDEX('QoL DATA'!$C$17:$WWU$96,MATCH($B80,'QoL DATA'!$A$17:$A$96,0),MATCH(G$3,'QoL DATA'!$C$16:$WWU$16,0)),"-")</f>
        <v>2.2289407368927122E-2</v>
      </c>
      <c r="H80" s="445">
        <f>IFERROR(INDEX('QoL DATA'!$C$17:$WWU$96,MATCH($B80,'QoL DATA'!$A$17:$A$96,0),MATCH(H$3,'QoL DATA'!$C$16:$WWU$16,0)),"-")</f>
        <v>0.19135792349637584</v>
      </c>
      <c r="I80" s="445">
        <f>IFERROR(INDEX('QoL DATA'!$C$17:$WWU$96,MATCH($B80,'QoL DATA'!$A$17:$A$96,0),MATCH(I$3,'QoL DATA'!$C$16:$WWU$16,0)),"-")</f>
        <v>0.40588010691103477</v>
      </c>
      <c r="J80" s="445">
        <f>IFERROR(INDEX('QoL DATA'!$C$17:$WWU$96,MATCH($B80,'QoL DATA'!$A$17:$A$96,0),MATCH(J$3,'QoL DATA'!$C$16:$WWU$16,0)),"-")</f>
        <v>0.10491315584838815</v>
      </c>
      <c r="K80" s="445">
        <f>IFERROR(INDEX('QoL DATA'!$C$17:$WWU$96,MATCH($B80,'QoL DATA'!$A$17:$A$96,0),MATCH(K$3,'QoL DATA'!$C$16:$WWU$16,0)),"-")</f>
        <v>6.6037735849056603E-2</v>
      </c>
      <c r="L80" s="445">
        <f>IFERROR(INDEX('QoL DATA'!$C$17:$WWU$96,MATCH($B80,'QoL DATA'!$A$17:$A$96,0),MATCH(L$3,'QoL DATA'!$C$16:$WWU$16,0)),"-")</f>
        <v>32.936211073482603</v>
      </c>
      <c r="M80" s="445">
        <f>IFERROR(INDEX('QoL DATA'!$C$17:$WWU$96,MATCH($B80,'QoL DATA'!$A$17:$A$96,0),MATCH(M$3,'QoL DATA'!$C$16:$WWU$16,0)),"-")</f>
        <v>2.2876650006614544E-2</v>
      </c>
      <c r="N80" s="445">
        <f>IFERROR(INDEX('QoL DATA'!$C$17:$WWU$96,MATCH($B80,'QoL DATA'!$A$17:$A$96,0),MATCH(N$3,'QoL DATA'!$C$16:$WWU$16,0)),"-")</f>
        <v>5.4</v>
      </c>
      <c r="O80" s="445">
        <f>IFERROR(INDEX('QoL DATA'!$C$17:$WWU$96,MATCH($B80,'QoL DATA'!$A$17:$A$96,0),MATCH(O$3,'QoL DATA'!$C$16:$WWU$16,0)),"-")</f>
        <v>0.23599999999999999</v>
      </c>
      <c r="P80" s="445" t="str">
        <f>IFERROR(INDEX('QoL DATA'!$C$17:$WWU$96,MATCH($B80,'QoL DATA'!$A$17:$A$96,0),MATCH(P$3,'QoL DATA'!$C$16:$WWU$16,0)),"-")</f>
        <v>-</v>
      </c>
      <c r="Q80" s="445">
        <f>IFERROR(INDEX('QoL DATA'!$C$17:$WWU$96,MATCH($B80,'QoL DATA'!$A$17:$A$96,0),MATCH(Q$3,'QoL DATA'!$C$16:$WWU$16,0)),"-")</f>
        <v>80.599999999999994</v>
      </c>
      <c r="R80" s="445">
        <f>IFERROR(INDEX('QoL DATA'!$C$17:$WWU$96,MATCH($B80,'QoL DATA'!$A$17:$A$96,0),MATCH(R$3,'QoL DATA'!$C$16:$WWU$16,0)),"-")</f>
        <v>399.4</v>
      </c>
      <c r="S80" s="445">
        <f>IFERROR(INDEX('QoL DATA'!$C$17:$WWU$96,MATCH($B80,'QoL DATA'!$A$17:$A$96,0),MATCH(S$3,'QoL DATA'!$C$16:$WWU$16,0)),"-")</f>
        <v>8.8000000000000007</v>
      </c>
      <c r="T80" s="445">
        <f>IFERROR(INDEX('QoL DATA'!$C$17:$WWU$96,MATCH($B80,'QoL DATA'!$A$17:$A$96,0),MATCH(T$3,'QoL DATA'!$C$16:$WWU$16,0)),"-")</f>
        <v>4.8</v>
      </c>
      <c r="U80" s="445">
        <f>IFERROR(INDEX('QoL DATA'!$C$17:$WWU$96,MATCH($B80,'QoL DATA'!$A$17:$A$96,0),MATCH(U$3,'QoL DATA'!$C$16:$WWU$16,0)),"-")</f>
        <v>14.3</v>
      </c>
      <c r="V80" s="445">
        <f>IFERROR(INDEX('QoL DATA'!$C$17:$WWU$96,MATCH($B80,'QoL DATA'!$A$17:$A$96,0),MATCH(V$3,'QoL DATA'!$C$16:$WWU$16,0)),"-")</f>
        <v>12.3</v>
      </c>
      <c r="W80" s="445">
        <f>IFERROR(INDEX('QoL DATA'!$C$17:$WWU$96,MATCH($B80,'QoL DATA'!$A$17:$A$96,0),MATCH(W$3,'QoL DATA'!$C$16:$WWU$16,0)),"-")</f>
        <v>232</v>
      </c>
      <c r="X80" s="445">
        <f>IFERROR(INDEX('QoL DATA'!$C$17:$WWU$96,MATCH($B80,'QoL DATA'!$A$17:$A$96,0),MATCH(X$3,'QoL DATA'!$C$16:$WWU$16,0)),"-")</f>
        <v>1.6893033313061694E-3</v>
      </c>
      <c r="Y80" s="445">
        <f>IFERROR(INDEX('QoL DATA'!$C$17:$WWU$96,MATCH($B80,'QoL DATA'!$A$17:$A$96,0),MATCH(Y$3,'QoL DATA'!$C$16:$WWU$16,0)),"-")</f>
        <v>24.1</v>
      </c>
      <c r="Z80" s="445">
        <f>IFERROR(INDEX('QoL DATA'!$C$17:$WWU$96,MATCH($B80,'QoL DATA'!$A$17:$A$96,0),MATCH(Z$3,'QoL DATA'!$C$16:$WWU$16,0)),"-")</f>
        <v>1.0080645161290323</v>
      </c>
      <c r="AA80" s="444">
        <f>IFERROR(INDEX('QoL DATA'!$C$17:$WWU$96,MATCH($B80,'QoL DATA'!$A$17:$A$96,0),MATCH(AA$3,'QoL DATA'!$C$16:$WWU$16,0)),"-")</f>
        <v>11.111111111111111</v>
      </c>
      <c r="AB80" s="444">
        <f>IFERROR(INDEX('QoL DATA'!$C$17:$WWU$96,MATCH($B80,'QoL DATA'!$A$17:$A$96,0),MATCH(AB$3,'QoL DATA'!$C$16:$WWU$16,0)),"-")</f>
        <v>39.688376838704187</v>
      </c>
      <c r="AC80" s="444">
        <f>IFERROR(INDEX('QoL DATA'!$C$17:$WWU$96,MATCH($B80,'QoL DATA'!$A$17:$A$96,0),MATCH(AC$3,'QoL DATA'!$C$16:$WWU$16,0)),"-")</f>
        <v>41.9</v>
      </c>
      <c r="AD80" s="444">
        <f>IFERROR(INDEX('QoL DATA'!$C$17:$WWU$96,MATCH($B80,'QoL DATA'!$A$17:$A$96,0),MATCH(AD$3,'QoL DATA'!$C$16:$WWU$16,0)),"-")</f>
        <v>28.4</v>
      </c>
      <c r="AE80" s="444">
        <f>IFERROR(INDEX('QoL DATA'!$C$17:$WWU$96,MATCH($B80,'QoL DATA'!$A$17:$A$96,0),MATCH(AE$3,'QoL DATA'!$C$16:$WWU$16,0)),"-")</f>
        <v>52.2</v>
      </c>
      <c r="AF80" s="444">
        <f>IFERROR(INDEX('QoL DATA'!$C$17:$WWU$96,MATCH($B80,'QoL DATA'!$A$17:$A$96,0),MATCH(AF$3,'QoL DATA'!$C$16:$WWU$16,0)),"-")</f>
        <v>3.3444331837266543</v>
      </c>
      <c r="AG80" s="446">
        <f>IFERROR(INDEX('QoL DATA'!$C$17:$WWU$96,MATCH($B80,'QoL DATA'!$A$17:$A$96,0),MATCH(AG$3,'QoL DATA'!$C$16:$WWU$16,0)),"-")</f>
        <v>5.26</v>
      </c>
      <c r="AH80" s="445">
        <f>IFERROR(INDEX('QoL DATA'!$C$17:$WWU$96,MATCH($B80,'QoL DATA'!$A$17:$A$96,0),MATCH(AH$3,'QoL DATA'!$C$16:$WWU$16,0)),"-")</f>
        <v>32.5</v>
      </c>
      <c r="AI80" s="445">
        <f>IFERROR(INDEX('QoL DATA'!$C$17:$WWU$96,MATCH($B80,'QoL DATA'!$A$17:$A$96,0),MATCH(AI$3,'QoL DATA'!$C$16:$WWU$16,0)),"-")</f>
        <v>27.5</v>
      </c>
      <c r="AJ80" s="445">
        <f>IFERROR(INDEX('QoL DATA'!$C$17:$WWU$96,MATCH($B80,'QoL DATA'!$A$17:$A$96,0),MATCH(AJ$3,'QoL DATA'!$C$16:$WWU$16,0)),"-")</f>
        <v>56</v>
      </c>
      <c r="AK80" s="445">
        <f>IFERROR(INDEX('QoL DATA'!$C$17:$WWU$96,MATCH($B80,'QoL DATA'!$A$17:$A$96,0),MATCH(AK$3,'QoL DATA'!$C$16:$WWU$16,0)),"-")</f>
        <v>24.845828118113705</v>
      </c>
      <c r="AL80" s="445" t="str">
        <f>IFERROR(INDEX('QoL DATA'!$C$17:$WWU$96,MATCH($B80,'QoL DATA'!$A$17:$A$96,0),MATCH(AL$3,'QoL DATA'!$C$16:$WWU$16,0)),"-")</f>
        <v>-</v>
      </c>
      <c r="AM80" s="445" t="str">
        <f>IFERROR(INDEX('QoL DATA'!$C$17:$WWU$96,MATCH($B80,'QoL DATA'!$A$17:$A$96,0),MATCH(AM$3,'QoL DATA'!$C$16:$WWU$16,0)),"-")</f>
        <v>-</v>
      </c>
      <c r="AN80" s="445">
        <f>IFERROR(INDEX('QoL DATA'!$C$17:$WWU$96,MATCH($B80,'QoL DATA'!$A$17:$A$96,0),MATCH(AN$3,'QoL DATA'!$C$16:$WWU$16,0)),"-")</f>
        <v>38.799999999999997</v>
      </c>
      <c r="AO80" s="445">
        <f>IFERROR(INDEX('QoL DATA'!$C$17:$WWU$96,MATCH($B80,'QoL DATA'!$A$17:$A$96,0),MATCH(AO$3,'QoL DATA'!$C$16:$WWU$16,0)),"-")</f>
        <v>44</v>
      </c>
      <c r="AP80" s="445">
        <f>IFERROR(INDEX('QoL DATA'!$C$17:$WWU$96,MATCH($B80,'QoL DATA'!$A$17:$A$96,0),MATCH(AP$3,'QoL DATA'!$C$16:$WWU$16,0)),"-")</f>
        <v>206</v>
      </c>
    </row>
    <row r="81" spans="1:42" s="484" customFormat="1">
      <c r="A81" s="482" t="str">
        <f>TQoL_Indexes!A58</f>
        <v>les Roquetes</v>
      </c>
      <c r="B81" s="483">
        <f>TQoL_Indexes!B58</f>
        <v>50</v>
      </c>
      <c r="C81" s="443">
        <f>IFERROR(INDEX('QoL DATA'!$C$17:$WWU$96,MATCH($B81,'QoL DATA'!$A$17:$A$96,0),MATCH(C$3,'QoL DATA'!$C$16:$WWU$16,0)),"-")</f>
        <v>7.6543925775587121E-2</v>
      </c>
      <c r="D81" s="444">
        <f>IFERROR(INDEX('QoL DATA'!$C$17:$WWU$96,MATCH($B81,'QoL DATA'!$A$17:$A$96,0),MATCH(D$3,'QoL DATA'!$C$16:$WWU$16,0)),"-")</f>
        <v>0.83290000000000008</v>
      </c>
      <c r="E81" s="445">
        <f>IFERROR(INDEX('QoL DATA'!$C$17:$WWU$96,MATCH($B81,'QoL DATA'!$A$17:$A$96,0),MATCH(E$3,'QoL DATA'!$C$16:$WWU$16,0)),"-")</f>
        <v>0.17599999999999999</v>
      </c>
      <c r="F81" s="445">
        <f>IFERROR(INDEX('QoL DATA'!$C$17:$WWU$96,MATCH($B81,'QoL DATA'!$A$17:$A$96,0),MATCH(F$3,'QoL DATA'!$C$16:$WWU$16,0)),"-")</f>
        <v>3.2767910096092687E-2</v>
      </c>
      <c r="G81" s="445">
        <f>IFERROR(INDEX('QoL DATA'!$C$17:$WWU$96,MATCH($B81,'QoL DATA'!$A$17:$A$96,0),MATCH(G$3,'QoL DATA'!$C$16:$WWU$16,0)),"-")</f>
        <v>4.0368603153158799E-3</v>
      </c>
      <c r="H81" s="445">
        <f>IFERROR(INDEX('QoL DATA'!$C$17:$WWU$96,MATCH($B81,'QoL DATA'!$A$17:$A$96,0),MATCH(H$3,'QoL DATA'!$C$16:$WWU$16,0)),"-")</f>
        <v>0.9170275378025492</v>
      </c>
      <c r="I81" s="445">
        <f>IFERROR(INDEX('QoL DATA'!$C$17:$WWU$96,MATCH($B81,'QoL DATA'!$A$17:$A$96,0),MATCH(I$3,'QoL DATA'!$C$16:$WWU$16,0)),"-")</f>
        <v>0.47176204819277107</v>
      </c>
      <c r="J81" s="445">
        <f>IFERROR(INDEX('QoL DATA'!$C$17:$WWU$96,MATCH($B81,'QoL DATA'!$A$17:$A$96,0),MATCH(J$3,'QoL DATA'!$C$16:$WWU$16,0)),"-")</f>
        <v>0.11003803930070757</v>
      </c>
      <c r="K81" s="445">
        <f>IFERROR(INDEX('QoL DATA'!$C$17:$WWU$96,MATCH($B81,'QoL DATA'!$A$17:$A$96,0),MATCH(K$3,'QoL DATA'!$C$16:$WWU$16,0)),"-")</f>
        <v>7.3194283507145616E-2</v>
      </c>
      <c r="L81" s="445">
        <f>IFERROR(INDEX('QoL DATA'!$C$17:$WWU$96,MATCH($B81,'QoL DATA'!$A$17:$A$96,0),MATCH(L$3,'QoL DATA'!$C$16:$WWU$16,0)),"-")</f>
        <v>9.7914796357956693</v>
      </c>
      <c r="M81" s="445">
        <f>IFERROR(INDEX('QoL DATA'!$C$17:$WWU$96,MATCH($B81,'QoL DATA'!$A$17:$A$96,0),MATCH(M$3,'QoL DATA'!$C$16:$WWU$16,0)),"-")</f>
        <v>2.9451341767797214E-2</v>
      </c>
      <c r="N81" s="445">
        <f>IFERROR(INDEX('QoL DATA'!$C$17:$WWU$96,MATCH($B81,'QoL DATA'!$A$17:$A$96,0),MATCH(N$3,'QoL DATA'!$C$16:$WWU$16,0)),"-")</f>
        <v>1.6</v>
      </c>
      <c r="O81" s="445">
        <f>IFERROR(INDEX('QoL DATA'!$C$17:$WWU$96,MATCH($B81,'QoL DATA'!$A$17:$A$96,0),MATCH(O$3,'QoL DATA'!$C$16:$WWU$16,0)),"-")</f>
        <v>0.17</v>
      </c>
      <c r="P81" s="445" t="str">
        <f>IFERROR(INDEX('QoL DATA'!$C$17:$WWU$96,MATCH($B81,'QoL DATA'!$A$17:$A$96,0),MATCH(P$3,'QoL DATA'!$C$16:$WWU$16,0)),"-")</f>
        <v>-</v>
      </c>
      <c r="Q81" s="445">
        <f>IFERROR(INDEX('QoL DATA'!$C$17:$WWU$96,MATCH($B81,'QoL DATA'!$A$17:$A$96,0),MATCH(Q$3,'QoL DATA'!$C$16:$WWU$16,0)),"-")</f>
        <v>79.3</v>
      </c>
      <c r="R81" s="445">
        <f>IFERROR(INDEX('QoL DATA'!$C$17:$WWU$96,MATCH($B81,'QoL DATA'!$A$17:$A$96,0),MATCH(R$3,'QoL DATA'!$C$16:$WWU$16,0)),"-")</f>
        <v>333.3</v>
      </c>
      <c r="S81" s="445">
        <f>IFERROR(INDEX('QoL DATA'!$C$17:$WWU$96,MATCH($B81,'QoL DATA'!$A$17:$A$96,0),MATCH(S$3,'QoL DATA'!$C$16:$WWU$16,0)),"-")</f>
        <v>7.8</v>
      </c>
      <c r="T81" s="445">
        <f>IFERROR(INDEX('QoL DATA'!$C$17:$WWU$96,MATCH($B81,'QoL DATA'!$A$17:$A$96,0),MATCH(T$3,'QoL DATA'!$C$16:$WWU$16,0)),"-")</f>
        <v>25.5</v>
      </c>
      <c r="U81" s="445">
        <f>IFERROR(INDEX('QoL DATA'!$C$17:$WWU$96,MATCH($B81,'QoL DATA'!$A$17:$A$96,0),MATCH(U$3,'QoL DATA'!$C$16:$WWU$16,0)),"-")</f>
        <v>29.8</v>
      </c>
      <c r="V81" s="445">
        <f>IFERROR(INDEX('QoL DATA'!$C$17:$WWU$96,MATCH($B81,'QoL DATA'!$A$17:$A$96,0),MATCH(V$3,'QoL DATA'!$C$16:$WWU$16,0)),"-")</f>
        <v>12.3</v>
      </c>
      <c r="W81" s="445">
        <f>IFERROR(INDEX('QoL DATA'!$C$17:$WWU$96,MATCH($B81,'QoL DATA'!$A$17:$A$96,0),MATCH(W$3,'QoL DATA'!$C$16:$WWU$16,0)),"-")</f>
        <v>240</v>
      </c>
      <c r="X81" s="445">
        <f>IFERROR(INDEX('QoL DATA'!$C$17:$WWU$96,MATCH($B81,'QoL DATA'!$A$17:$A$96,0),MATCH(X$3,'QoL DATA'!$C$16:$WWU$16,0)),"-")</f>
        <v>7.7707953240083801E-4</v>
      </c>
      <c r="Y81" s="445">
        <f>IFERROR(INDEX('QoL DATA'!$C$17:$WWU$96,MATCH($B81,'QoL DATA'!$A$17:$A$96,0),MATCH(Y$3,'QoL DATA'!$C$16:$WWU$16,0)),"-")</f>
        <v>24.1</v>
      </c>
      <c r="Z81" s="445">
        <f>IFERROR(INDEX('QoL DATA'!$C$17:$WWU$96,MATCH($B81,'QoL DATA'!$A$17:$A$96,0),MATCH(Z$3,'QoL DATA'!$C$16:$WWU$16,0)),"-")</f>
        <v>1.0080645161290323</v>
      </c>
      <c r="AA81" s="444">
        <f>IFERROR(INDEX('QoL DATA'!$C$17:$WWU$96,MATCH($B81,'QoL DATA'!$A$17:$A$96,0),MATCH(AA$3,'QoL DATA'!$C$16:$WWU$16,0)),"-")</f>
        <v>9.7486380579183791</v>
      </c>
      <c r="AB81" s="444">
        <f>IFERROR(INDEX('QoL DATA'!$C$17:$WWU$96,MATCH($B81,'QoL DATA'!$A$17:$A$96,0),MATCH(AB$3,'QoL DATA'!$C$16:$WWU$16,0)),"-")</f>
        <v>39.687907391615454</v>
      </c>
      <c r="AC81" s="444">
        <f>IFERROR(INDEX('QoL DATA'!$C$17:$WWU$96,MATCH($B81,'QoL DATA'!$A$17:$A$96,0),MATCH(AC$3,'QoL DATA'!$C$16:$WWU$16,0)),"-")</f>
        <v>24.3</v>
      </c>
      <c r="AD81" s="444">
        <f>IFERROR(INDEX('QoL DATA'!$C$17:$WWU$96,MATCH($B81,'QoL DATA'!$A$17:$A$96,0),MATCH(AD$3,'QoL DATA'!$C$16:$WWU$16,0)),"-")</f>
        <v>36.6</v>
      </c>
      <c r="AE81" s="444">
        <f>IFERROR(INDEX('QoL DATA'!$C$17:$WWU$96,MATCH($B81,'QoL DATA'!$A$17:$A$96,0),MATCH(AE$3,'QoL DATA'!$C$16:$WWU$16,0)),"-")</f>
        <v>49.7</v>
      </c>
      <c r="AF81" s="444">
        <f>IFERROR(INDEX('QoL DATA'!$C$17:$WWU$96,MATCH($B81,'QoL DATA'!$A$17:$A$96,0),MATCH(AF$3,'QoL DATA'!$C$16:$WWU$16,0)),"-")</f>
        <v>2.6779597683253411</v>
      </c>
      <c r="AG81" s="446">
        <f>IFERROR(INDEX('QoL DATA'!$C$17:$WWU$96,MATCH($B81,'QoL DATA'!$A$17:$A$96,0),MATCH(AG$3,'QoL DATA'!$C$16:$WWU$16,0)),"-")</f>
        <v>10.220000000000001</v>
      </c>
      <c r="AH81" s="445">
        <f>IFERROR(INDEX('QoL DATA'!$C$17:$WWU$96,MATCH($B81,'QoL DATA'!$A$17:$A$96,0),MATCH(AH$3,'QoL DATA'!$C$16:$WWU$16,0)),"-")</f>
        <v>32.5</v>
      </c>
      <c r="AI81" s="445">
        <f>IFERROR(INDEX('QoL DATA'!$C$17:$WWU$96,MATCH($B81,'QoL DATA'!$A$17:$A$96,0),MATCH(AI$3,'QoL DATA'!$C$16:$WWU$16,0)),"-")</f>
        <v>27.5</v>
      </c>
      <c r="AJ81" s="445">
        <f>IFERROR(INDEX('QoL DATA'!$C$17:$WWU$96,MATCH($B81,'QoL DATA'!$A$17:$A$96,0),MATCH(AJ$3,'QoL DATA'!$C$16:$WWU$16,0)),"-")</f>
        <v>51.3</v>
      </c>
      <c r="AK81" s="445">
        <f>IFERROR(INDEX('QoL DATA'!$C$17:$WWU$96,MATCH($B81,'QoL DATA'!$A$17:$A$96,0),MATCH(AK$3,'QoL DATA'!$C$16:$WWU$16,0)),"-")</f>
        <v>24.845828118113705</v>
      </c>
      <c r="AL81" s="445" t="str">
        <f>IFERROR(INDEX('QoL DATA'!$C$17:$WWU$96,MATCH($B81,'QoL DATA'!$A$17:$A$96,0),MATCH(AL$3,'QoL DATA'!$C$16:$WWU$16,0)),"-")</f>
        <v>-</v>
      </c>
      <c r="AM81" s="445" t="str">
        <f>IFERROR(INDEX('QoL DATA'!$C$17:$WWU$96,MATCH($B81,'QoL DATA'!$A$17:$A$96,0),MATCH(AM$3,'QoL DATA'!$C$16:$WWU$16,0)),"-")</f>
        <v>-</v>
      </c>
      <c r="AN81" s="445">
        <f>IFERROR(INDEX('QoL DATA'!$C$17:$WWU$96,MATCH($B81,'QoL DATA'!$A$17:$A$96,0),MATCH(AN$3,'QoL DATA'!$C$16:$WWU$16,0)),"-")</f>
        <v>51.5</v>
      </c>
      <c r="AO81" s="445">
        <f>IFERROR(INDEX('QoL DATA'!$C$17:$WWU$96,MATCH($B81,'QoL DATA'!$A$17:$A$96,0),MATCH(AO$3,'QoL DATA'!$C$16:$WWU$16,0)),"-")</f>
        <v>37</v>
      </c>
      <c r="AP81" s="445">
        <f>IFERROR(INDEX('QoL DATA'!$C$17:$WWU$96,MATCH($B81,'QoL DATA'!$A$17:$A$96,0),MATCH(AP$3,'QoL DATA'!$C$16:$WWU$16,0)),"-")</f>
        <v>61</v>
      </c>
    </row>
    <row r="82" spans="1:42" s="484" customFormat="1">
      <c r="A82" s="482" t="str">
        <f>TQoL_Indexes!A59</f>
        <v>Verdun</v>
      </c>
      <c r="B82" s="483">
        <f>TQoL_Indexes!B59</f>
        <v>51</v>
      </c>
      <c r="C82" s="443">
        <f>IFERROR(INDEX('QoL DATA'!$C$17:$WWU$96,MATCH($B82,'QoL DATA'!$A$17:$A$96,0),MATCH(C$3,'QoL DATA'!$C$16:$WWU$16,0)),"-")</f>
        <v>4.8109965635738834E-2</v>
      </c>
      <c r="D82" s="444">
        <f>IFERROR(INDEX('QoL DATA'!$C$17:$WWU$96,MATCH($B82,'QoL DATA'!$A$17:$A$96,0),MATCH(D$3,'QoL DATA'!$C$16:$WWU$16,0)),"-")</f>
        <v>0.61109999999999998</v>
      </c>
      <c r="E82" s="445">
        <f>IFERROR(INDEX('QoL DATA'!$C$17:$WWU$96,MATCH($B82,'QoL DATA'!$A$17:$A$96,0),MATCH(E$3,'QoL DATA'!$C$16:$WWU$16,0)),"-")</f>
        <v>0.122</v>
      </c>
      <c r="F82" s="445">
        <f>IFERROR(INDEX('QoL DATA'!$C$17:$WWU$96,MATCH($B82,'QoL DATA'!$A$17:$A$96,0),MATCH(F$3,'QoL DATA'!$C$16:$WWU$16,0)),"-")</f>
        <v>2.238736724898565E-2</v>
      </c>
      <c r="G82" s="445">
        <f>IFERROR(INDEX('QoL DATA'!$C$17:$WWU$96,MATCH($B82,'QoL DATA'!$A$17:$A$96,0),MATCH(G$3,'QoL DATA'!$C$16:$WWU$16,0)),"-")</f>
        <v>5.4323528667470835E-3</v>
      </c>
      <c r="H82" s="445">
        <f>IFERROR(INDEX('QoL DATA'!$C$17:$WWU$96,MATCH($B82,'QoL DATA'!$A$17:$A$96,0),MATCH(H$3,'QoL DATA'!$C$16:$WWU$16,0)),"-")</f>
        <v>0.68303761498331483</v>
      </c>
      <c r="I82" s="445">
        <f>IFERROR(INDEX('QoL DATA'!$C$17:$WWU$96,MATCH($B82,'QoL DATA'!$A$17:$A$96,0),MATCH(I$3,'QoL DATA'!$C$16:$WWU$16,0)),"-")</f>
        <v>0.51297577854671284</v>
      </c>
      <c r="J82" s="445">
        <f>IFERROR(INDEX('QoL DATA'!$C$17:$WWU$96,MATCH($B82,'QoL DATA'!$A$17:$A$96,0),MATCH(J$3,'QoL DATA'!$C$16:$WWU$16,0)),"-")</f>
        <v>0.13558528540940876</v>
      </c>
      <c r="K82" s="445">
        <f>IFERROR(INDEX('QoL DATA'!$C$17:$WWU$96,MATCH($B82,'QoL DATA'!$A$17:$A$96,0),MATCH(K$3,'QoL DATA'!$C$16:$WWU$16,0)),"-")</f>
        <v>8.262340996615708E-2</v>
      </c>
      <c r="L82" s="445">
        <f>IFERROR(INDEX('QoL DATA'!$C$17:$WWU$96,MATCH($B82,'QoL DATA'!$A$17:$A$96,0),MATCH(L$3,'QoL DATA'!$C$16:$WWU$16,0)),"-")</f>
        <v>22.236158153067102</v>
      </c>
      <c r="M82" s="445">
        <f>IFERROR(INDEX('QoL DATA'!$C$17:$WWU$96,MATCH($B82,'QoL DATA'!$A$17:$A$96,0),MATCH(M$3,'QoL DATA'!$C$16:$WWU$16,0)),"-")</f>
        <v>4.4348750305780735E-3</v>
      </c>
      <c r="N82" s="445">
        <f>IFERROR(INDEX('QoL DATA'!$C$17:$WWU$96,MATCH($B82,'QoL DATA'!$A$17:$A$96,0),MATCH(N$3,'QoL DATA'!$C$16:$WWU$16,0)),"-")</f>
        <v>0</v>
      </c>
      <c r="O82" s="445">
        <f>IFERROR(INDEX('QoL DATA'!$C$17:$WWU$96,MATCH($B82,'QoL DATA'!$A$17:$A$96,0),MATCH(O$3,'QoL DATA'!$C$16:$WWU$16,0)),"-")</f>
        <v>0.13700000000000001</v>
      </c>
      <c r="P82" s="445" t="str">
        <f>IFERROR(INDEX('QoL DATA'!$C$17:$WWU$96,MATCH($B82,'QoL DATA'!$A$17:$A$96,0),MATCH(P$3,'QoL DATA'!$C$16:$WWU$16,0)),"-")</f>
        <v>-</v>
      </c>
      <c r="Q82" s="445">
        <f>IFERROR(INDEX('QoL DATA'!$C$17:$WWU$96,MATCH($B82,'QoL DATA'!$A$17:$A$96,0),MATCH(Q$3,'QoL DATA'!$C$16:$WWU$16,0)),"-")</f>
        <v>80.099999999999994</v>
      </c>
      <c r="R82" s="445">
        <f>IFERROR(INDEX('QoL DATA'!$C$17:$WWU$96,MATCH($B82,'QoL DATA'!$A$17:$A$96,0),MATCH(R$3,'QoL DATA'!$C$16:$WWU$16,0)),"-")</f>
        <v>297.7</v>
      </c>
      <c r="S82" s="445">
        <f>IFERROR(INDEX('QoL DATA'!$C$17:$WWU$96,MATCH($B82,'QoL DATA'!$A$17:$A$96,0),MATCH(S$3,'QoL DATA'!$C$16:$WWU$16,0)),"-")</f>
        <v>6</v>
      </c>
      <c r="T82" s="445">
        <f>IFERROR(INDEX('QoL DATA'!$C$17:$WWU$96,MATCH($B82,'QoL DATA'!$A$17:$A$96,0),MATCH(T$3,'QoL DATA'!$C$16:$WWU$16,0)),"-")</f>
        <v>13.6</v>
      </c>
      <c r="U82" s="445">
        <f>IFERROR(INDEX('QoL DATA'!$C$17:$WWU$96,MATCH($B82,'QoL DATA'!$A$17:$A$96,0),MATCH(U$3,'QoL DATA'!$C$16:$WWU$16,0)),"-")</f>
        <v>19</v>
      </c>
      <c r="V82" s="445">
        <f>IFERROR(INDEX('QoL DATA'!$C$17:$WWU$96,MATCH($B82,'QoL DATA'!$A$17:$A$96,0),MATCH(V$3,'QoL DATA'!$C$16:$WWU$16,0)),"-")</f>
        <v>12.3</v>
      </c>
      <c r="W82" s="445">
        <f>IFERROR(INDEX('QoL DATA'!$C$17:$WWU$96,MATCH($B82,'QoL DATA'!$A$17:$A$96,0),MATCH(W$3,'QoL DATA'!$C$16:$WWU$16,0)),"-")</f>
        <v>277</v>
      </c>
      <c r="X82" s="445">
        <f>IFERROR(INDEX('QoL DATA'!$C$17:$WWU$96,MATCH($B82,'QoL DATA'!$A$17:$A$96,0),MATCH(X$3,'QoL DATA'!$C$16:$WWU$16,0)),"-")</f>
        <v>1.6893033313061692E-4</v>
      </c>
      <c r="Y82" s="445">
        <f>IFERROR(INDEX('QoL DATA'!$C$17:$WWU$96,MATCH($B82,'QoL DATA'!$A$17:$A$96,0),MATCH(Y$3,'QoL DATA'!$C$16:$WWU$16,0)),"-")</f>
        <v>24.1</v>
      </c>
      <c r="Z82" s="445">
        <f>IFERROR(INDEX('QoL DATA'!$C$17:$WWU$96,MATCH($B82,'QoL DATA'!$A$17:$A$96,0),MATCH(Z$3,'QoL DATA'!$C$16:$WWU$16,0)),"-")</f>
        <v>1.0080645161290323</v>
      </c>
      <c r="AA82" s="444">
        <f>IFERROR(INDEX('QoL DATA'!$C$17:$WWU$96,MATCH($B82,'QoL DATA'!$A$17:$A$96,0),MATCH(AA$3,'QoL DATA'!$C$16:$WWU$16,0)),"-")</f>
        <v>9.8476262435461521</v>
      </c>
      <c r="AB82" s="444">
        <f>IFERROR(INDEX('QoL DATA'!$C$17:$WWU$96,MATCH($B82,'QoL DATA'!$A$17:$A$96,0),MATCH(AB$3,'QoL DATA'!$C$16:$WWU$16,0)),"-")</f>
        <v>39.68848706505198</v>
      </c>
      <c r="AC82" s="444">
        <f>IFERROR(INDEX('QoL DATA'!$C$17:$WWU$96,MATCH($B82,'QoL DATA'!$A$17:$A$96,0),MATCH(AC$3,'QoL DATA'!$C$16:$WWU$16,0)),"-")</f>
        <v>30.7</v>
      </c>
      <c r="AD82" s="444">
        <f>IFERROR(INDEX('QoL DATA'!$C$17:$WWU$96,MATCH($B82,'QoL DATA'!$A$17:$A$96,0),MATCH(AD$3,'QoL DATA'!$C$16:$WWU$16,0)),"-")</f>
        <v>32.200000000000003</v>
      </c>
      <c r="AE82" s="444">
        <f>IFERROR(INDEX('QoL DATA'!$C$17:$WWU$96,MATCH($B82,'QoL DATA'!$A$17:$A$96,0),MATCH(AE$3,'QoL DATA'!$C$16:$WWU$16,0)),"-")</f>
        <v>51.3</v>
      </c>
      <c r="AF82" s="444">
        <f>IFERROR(INDEX('QoL DATA'!$C$17:$WWU$96,MATCH($B82,'QoL DATA'!$A$17:$A$96,0),MATCH(AF$3,'QoL DATA'!$C$16:$WWU$16,0)),"-")</f>
        <v>3.9358135079035605</v>
      </c>
      <c r="AG82" s="446">
        <f>IFERROR(INDEX('QoL DATA'!$C$17:$WWU$96,MATCH($B82,'QoL DATA'!$A$17:$A$96,0),MATCH(AG$3,'QoL DATA'!$C$16:$WWU$16,0)),"-")</f>
        <v>14.93</v>
      </c>
      <c r="AH82" s="445">
        <f>IFERROR(INDEX('QoL DATA'!$C$17:$WWU$96,MATCH($B82,'QoL DATA'!$A$17:$A$96,0),MATCH(AH$3,'QoL DATA'!$C$16:$WWU$16,0)),"-")</f>
        <v>42.5</v>
      </c>
      <c r="AI82" s="445">
        <f>IFERROR(INDEX('QoL DATA'!$C$17:$WWU$96,MATCH($B82,'QoL DATA'!$A$17:$A$96,0),MATCH(AI$3,'QoL DATA'!$C$16:$WWU$16,0)),"-")</f>
        <v>22.5</v>
      </c>
      <c r="AJ82" s="445">
        <f>IFERROR(INDEX('QoL DATA'!$C$17:$WWU$96,MATCH($B82,'QoL DATA'!$A$17:$A$96,0),MATCH(AJ$3,'QoL DATA'!$C$16:$WWU$16,0)),"-")</f>
        <v>20.100000000000001</v>
      </c>
      <c r="AK82" s="445">
        <f>IFERROR(INDEX('QoL DATA'!$C$17:$WWU$96,MATCH($B82,'QoL DATA'!$A$17:$A$96,0),MATCH(AK$3,'QoL DATA'!$C$16:$WWU$16,0)),"-")</f>
        <v>24.845828118113705</v>
      </c>
      <c r="AL82" s="445" t="str">
        <f>IFERROR(INDEX('QoL DATA'!$C$17:$WWU$96,MATCH($B82,'QoL DATA'!$A$17:$A$96,0),MATCH(AL$3,'QoL DATA'!$C$16:$WWU$16,0)),"-")</f>
        <v>-</v>
      </c>
      <c r="AM82" s="445" t="str">
        <f>IFERROR(INDEX('QoL DATA'!$C$17:$WWU$96,MATCH($B82,'QoL DATA'!$A$17:$A$96,0),MATCH(AM$3,'QoL DATA'!$C$16:$WWU$16,0)),"-")</f>
        <v>-</v>
      </c>
      <c r="AN82" s="445">
        <f>IFERROR(INDEX('QoL DATA'!$C$17:$WWU$96,MATCH($B82,'QoL DATA'!$A$17:$A$96,0),MATCH(AN$3,'QoL DATA'!$C$16:$WWU$16,0)),"-")</f>
        <v>48.1</v>
      </c>
      <c r="AO82" s="445">
        <f>IFERROR(INDEX('QoL DATA'!$C$17:$WWU$96,MATCH($B82,'QoL DATA'!$A$17:$A$96,0),MATCH(AO$3,'QoL DATA'!$C$16:$WWU$16,0)),"-")</f>
        <v>35</v>
      </c>
      <c r="AP82" s="445">
        <f>IFERROR(INDEX('QoL DATA'!$C$17:$WWU$96,MATCH($B82,'QoL DATA'!$A$17:$A$96,0),MATCH(AP$3,'QoL DATA'!$C$16:$WWU$16,0)),"-")</f>
        <v>80</v>
      </c>
    </row>
    <row r="83" spans="1:42" s="484" customFormat="1">
      <c r="A83" s="482" t="str">
        <f>TQoL_Indexes!A60</f>
        <v>la Prosperitat</v>
      </c>
      <c r="B83" s="483">
        <f>TQoL_Indexes!B60</f>
        <v>52</v>
      </c>
      <c r="C83" s="443">
        <f>IFERROR(INDEX('QoL DATA'!$C$17:$WWU$96,MATCH($B83,'QoL DATA'!$A$17:$A$96,0),MATCH(C$3,'QoL DATA'!$C$16:$WWU$16,0)),"-")</f>
        <v>0.1848644578313253</v>
      </c>
      <c r="D83" s="444">
        <f>IFERROR(INDEX('QoL DATA'!$C$17:$WWU$96,MATCH($B83,'QoL DATA'!$A$17:$A$96,0),MATCH(D$3,'QoL DATA'!$C$16:$WWU$16,0)),"-")</f>
        <v>0.49399999999999999</v>
      </c>
      <c r="E83" s="445">
        <f>IFERROR(INDEX('QoL DATA'!$C$17:$WWU$96,MATCH($B83,'QoL DATA'!$A$17:$A$96,0),MATCH(E$3,'QoL DATA'!$C$16:$WWU$16,0)),"-")</f>
        <v>0.107</v>
      </c>
      <c r="F83" s="445">
        <f>IFERROR(INDEX('QoL DATA'!$C$17:$WWU$96,MATCH($B83,'QoL DATA'!$A$17:$A$96,0),MATCH(F$3,'QoL DATA'!$C$16:$WWU$16,0)),"-")</f>
        <v>2.6643371105157389E-2</v>
      </c>
      <c r="G83" s="445">
        <f>IFERROR(INDEX('QoL DATA'!$C$17:$WWU$96,MATCH($B83,'QoL DATA'!$A$17:$A$96,0),MATCH(G$3,'QoL DATA'!$C$16:$WWU$16,0)),"-")</f>
        <v>6.7030381603925375E-3</v>
      </c>
      <c r="H83" s="445">
        <f>IFERROR(INDEX('QoL DATA'!$C$17:$WWU$96,MATCH($B83,'QoL DATA'!$A$17:$A$96,0),MATCH(H$3,'QoL DATA'!$C$16:$WWU$16,0)),"-")</f>
        <v>0.8839859130835156</v>
      </c>
      <c r="I83" s="445">
        <f>IFERROR(INDEX('QoL DATA'!$C$17:$WWU$96,MATCH($B83,'QoL DATA'!$A$17:$A$96,0),MATCH(I$3,'QoL DATA'!$C$16:$WWU$16,0)),"-")</f>
        <v>0.44797819173103137</v>
      </c>
      <c r="J83" s="445">
        <f>IFERROR(INDEX('QoL DATA'!$C$17:$WWU$96,MATCH($B83,'QoL DATA'!$A$17:$A$96,0),MATCH(J$3,'QoL DATA'!$C$16:$WWU$16,0)),"-")</f>
        <v>0.12134465096998377</v>
      </c>
      <c r="K83" s="445">
        <f>IFERROR(INDEX('QoL DATA'!$C$17:$WWU$96,MATCH($B83,'QoL DATA'!$A$17:$A$96,0),MATCH(K$3,'QoL DATA'!$C$16:$WWU$16,0)),"-")</f>
        <v>8.4263745523488517E-2</v>
      </c>
      <c r="L83" s="445">
        <f>IFERROR(INDEX('QoL DATA'!$C$17:$WWU$96,MATCH($B83,'QoL DATA'!$A$17:$A$96,0),MATCH(L$3,'QoL DATA'!$C$16:$WWU$16,0)),"-")</f>
        <v>18.5493032004428</v>
      </c>
      <c r="M83" s="445">
        <f>IFERROR(INDEX('QoL DATA'!$C$17:$WWU$96,MATCH($B83,'QoL DATA'!$A$17:$A$96,0),MATCH(M$3,'QoL DATA'!$C$16:$WWU$16,0)),"-")</f>
        <v>1.3315193955024358E-2</v>
      </c>
      <c r="N83" s="445">
        <f>IFERROR(INDEX('QoL DATA'!$C$17:$WWU$96,MATCH($B83,'QoL DATA'!$A$17:$A$96,0),MATCH(N$3,'QoL DATA'!$C$16:$WWU$16,0)),"-")</f>
        <v>1</v>
      </c>
      <c r="O83" s="445">
        <f>IFERROR(INDEX('QoL DATA'!$C$17:$WWU$96,MATCH($B83,'QoL DATA'!$A$17:$A$96,0),MATCH(O$3,'QoL DATA'!$C$16:$WWU$16,0)),"-")</f>
        <v>0.129</v>
      </c>
      <c r="P83" s="445" t="str">
        <f>IFERROR(INDEX('QoL DATA'!$C$17:$WWU$96,MATCH($B83,'QoL DATA'!$A$17:$A$96,0),MATCH(P$3,'QoL DATA'!$C$16:$WWU$16,0)),"-")</f>
        <v>-</v>
      </c>
      <c r="Q83" s="445">
        <f>IFERROR(INDEX('QoL DATA'!$C$17:$WWU$96,MATCH($B83,'QoL DATA'!$A$17:$A$96,0),MATCH(Q$3,'QoL DATA'!$C$16:$WWU$16,0)),"-")</f>
        <v>81.5</v>
      </c>
      <c r="R83" s="445">
        <f>IFERROR(INDEX('QoL DATA'!$C$17:$WWU$96,MATCH($B83,'QoL DATA'!$A$17:$A$96,0),MATCH(R$3,'QoL DATA'!$C$16:$WWU$16,0)),"-")</f>
        <v>273.8</v>
      </c>
      <c r="S83" s="445">
        <f>IFERROR(INDEX('QoL DATA'!$C$17:$WWU$96,MATCH($B83,'QoL DATA'!$A$17:$A$96,0),MATCH(S$3,'QoL DATA'!$C$16:$WWU$16,0)),"-")</f>
        <v>7.2</v>
      </c>
      <c r="T83" s="445">
        <f>IFERROR(INDEX('QoL DATA'!$C$17:$WWU$96,MATCH($B83,'QoL DATA'!$A$17:$A$96,0),MATCH(T$3,'QoL DATA'!$C$16:$WWU$16,0)),"-")</f>
        <v>7.6</v>
      </c>
      <c r="U83" s="445">
        <f>IFERROR(INDEX('QoL DATA'!$C$17:$WWU$96,MATCH($B83,'QoL DATA'!$A$17:$A$96,0),MATCH(U$3,'QoL DATA'!$C$16:$WWU$16,0)),"-")</f>
        <v>24.1</v>
      </c>
      <c r="V83" s="445">
        <f>IFERROR(INDEX('QoL DATA'!$C$17:$WWU$96,MATCH($B83,'QoL DATA'!$A$17:$A$96,0),MATCH(V$3,'QoL DATA'!$C$16:$WWU$16,0)),"-")</f>
        <v>12.3</v>
      </c>
      <c r="W83" s="445">
        <f>IFERROR(INDEX('QoL DATA'!$C$17:$WWU$96,MATCH($B83,'QoL DATA'!$A$17:$A$96,0),MATCH(W$3,'QoL DATA'!$C$16:$WWU$16,0)),"-")</f>
        <v>218</v>
      </c>
      <c r="X83" s="445">
        <f>IFERROR(INDEX('QoL DATA'!$C$17:$WWU$96,MATCH($B83,'QoL DATA'!$A$17:$A$96,0),MATCH(X$3,'QoL DATA'!$C$16:$WWU$16,0)),"-")</f>
        <v>1.216298398540442E-3</v>
      </c>
      <c r="Y83" s="445">
        <f>IFERROR(INDEX('QoL DATA'!$C$17:$WWU$96,MATCH($B83,'QoL DATA'!$A$17:$A$96,0),MATCH(Y$3,'QoL DATA'!$C$16:$WWU$16,0)),"-")</f>
        <v>24.1</v>
      </c>
      <c r="Z83" s="445">
        <f>IFERROR(INDEX('QoL DATA'!$C$17:$WWU$96,MATCH($B83,'QoL DATA'!$A$17:$A$96,0),MATCH(Z$3,'QoL DATA'!$C$16:$WWU$16,0)),"-")</f>
        <v>1.0080645161290323</v>
      </c>
      <c r="AA83" s="444">
        <f>IFERROR(INDEX('QoL DATA'!$C$17:$WWU$96,MATCH($B83,'QoL DATA'!$A$17:$A$96,0),MATCH(AA$3,'QoL DATA'!$C$16:$WWU$16,0)),"-")</f>
        <v>8.6538461538461533</v>
      </c>
      <c r="AB83" s="444">
        <f>IFERROR(INDEX('QoL DATA'!$C$17:$WWU$96,MATCH($B83,'QoL DATA'!$A$17:$A$96,0),MATCH(AB$3,'QoL DATA'!$C$16:$WWU$16,0)),"-")</f>
        <v>40.80129611025427</v>
      </c>
      <c r="AC83" s="444">
        <f>IFERROR(INDEX('QoL DATA'!$C$17:$WWU$96,MATCH($B83,'QoL DATA'!$A$17:$A$96,0),MATCH(AC$3,'QoL DATA'!$C$16:$WWU$16,0)),"-")</f>
        <v>13.9</v>
      </c>
      <c r="AD83" s="444">
        <f>IFERROR(INDEX('QoL DATA'!$C$17:$WWU$96,MATCH($B83,'QoL DATA'!$A$17:$A$96,0),MATCH(AD$3,'QoL DATA'!$C$16:$WWU$16,0)),"-")</f>
        <v>29</v>
      </c>
      <c r="AE83" s="444">
        <f>IFERROR(INDEX('QoL DATA'!$C$17:$WWU$96,MATCH($B83,'QoL DATA'!$A$17:$A$96,0),MATCH(AE$3,'QoL DATA'!$C$16:$WWU$16,0)),"-")</f>
        <v>56</v>
      </c>
      <c r="AF83" s="444">
        <f>IFERROR(INDEX('QoL DATA'!$C$17:$WWU$96,MATCH($B83,'QoL DATA'!$A$17:$A$96,0),MATCH(AF$3,'QoL DATA'!$C$16:$WWU$16,0)),"-")</f>
        <v>4.3909189512660358</v>
      </c>
      <c r="AG83" s="446">
        <f>IFERROR(INDEX('QoL DATA'!$C$17:$WWU$96,MATCH($B83,'QoL DATA'!$A$17:$A$96,0),MATCH(AG$3,'QoL DATA'!$C$16:$WWU$16,0)),"-")</f>
        <v>19.21</v>
      </c>
      <c r="AH83" s="445">
        <f>IFERROR(INDEX('QoL DATA'!$C$17:$WWU$96,MATCH($B83,'QoL DATA'!$A$17:$A$96,0),MATCH(AH$3,'QoL DATA'!$C$16:$WWU$16,0)),"-")</f>
        <v>37.5</v>
      </c>
      <c r="AI83" s="445">
        <f>IFERROR(INDEX('QoL DATA'!$C$17:$WWU$96,MATCH($B83,'QoL DATA'!$A$17:$A$96,0),MATCH(AI$3,'QoL DATA'!$C$16:$WWU$16,0)),"-")</f>
        <v>27.5</v>
      </c>
      <c r="AJ83" s="445">
        <f>IFERROR(INDEX('QoL DATA'!$C$17:$WWU$96,MATCH($B83,'QoL DATA'!$A$17:$A$96,0),MATCH(AJ$3,'QoL DATA'!$C$16:$WWU$16,0)),"-")</f>
        <v>63.3</v>
      </c>
      <c r="AK83" s="445">
        <f>IFERROR(INDEX('QoL DATA'!$C$17:$WWU$96,MATCH($B83,'QoL DATA'!$A$17:$A$96,0),MATCH(AK$3,'QoL DATA'!$C$16:$WWU$16,0)),"-")</f>
        <v>24.845828118113705</v>
      </c>
      <c r="AL83" s="445" t="str">
        <f>IFERROR(INDEX('QoL DATA'!$C$17:$WWU$96,MATCH($B83,'QoL DATA'!$A$17:$A$96,0),MATCH(AL$3,'QoL DATA'!$C$16:$WWU$16,0)),"-")</f>
        <v>-</v>
      </c>
      <c r="AM83" s="445" t="str">
        <f>IFERROR(INDEX('QoL DATA'!$C$17:$WWU$96,MATCH($B83,'QoL DATA'!$A$17:$A$96,0),MATCH(AM$3,'QoL DATA'!$C$16:$WWU$16,0)),"-")</f>
        <v>-</v>
      </c>
      <c r="AN83" s="445">
        <f>IFERROR(INDEX('QoL DATA'!$C$17:$WWU$96,MATCH($B83,'QoL DATA'!$A$17:$A$96,0),MATCH(AN$3,'QoL DATA'!$C$16:$WWU$16,0)),"-")</f>
        <v>42.4</v>
      </c>
      <c r="AO83" s="445">
        <f>IFERROR(INDEX('QoL DATA'!$C$17:$WWU$96,MATCH($B83,'QoL DATA'!$A$17:$A$96,0),MATCH(AO$3,'QoL DATA'!$C$16:$WWU$16,0)),"-")</f>
        <v>47</v>
      </c>
      <c r="AP83" s="445">
        <f>IFERROR(INDEX('QoL DATA'!$C$17:$WWU$96,MATCH($B83,'QoL DATA'!$A$17:$A$96,0),MATCH(AP$3,'QoL DATA'!$C$16:$WWU$16,0)),"-")</f>
        <v>153</v>
      </c>
    </row>
    <row r="84" spans="1:42" s="484" customFormat="1">
      <c r="A84" s="482" t="str">
        <f>TQoL_Indexes!A61</f>
        <v>la Trinitat Nova</v>
      </c>
      <c r="B84" s="483">
        <f>TQoL_Indexes!B61</f>
        <v>53</v>
      </c>
      <c r="C84" s="443">
        <f>IFERROR(INDEX('QoL DATA'!$C$17:$WWU$96,MATCH($B84,'QoL DATA'!$A$17:$A$96,0),MATCH(C$3,'QoL DATA'!$C$16:$WWU$16,0)),"-")</f>
        <v>0.1685121107266436</v>
      </c>
      <c r="D84" s="444">
        <f>IFERROR(INDEX('QoL DATA'!$C$17:$WWU$96,MATCH($B84,'QoL DATA'!$A$17:$A$96,0),MATCH(D$3,'QoL DATA'!$C$16:$WWU$16,0)),"-")</f>
        <v>0.49619999999999997</v>
      </c>
      <c r="E84" s="445">
        <f>IFERROR(INDEX('QoL DATA'!$C$17:$WWU$96,MATCH($B84,'QoL DATA'!$A$17:$A$96,0),MATCH(E$3,'QoL DATA'!$C$16:$WWU$16,0)),"-")</f>
        <v>0.19900000000000001</v>
      </c>
      <c r="F84" s="445">
        <f>IFERROR(INDEX('QoL DATA'!$C$17:$WWU$96,MATCH($B84,'QoL DATA'!$A$17:$A$96,0),MATCH(F$3,'QoL DATA'!$C$16:$WWU$16,0)),"-")</f>
        <v>4.6591609616819699E-2</v>
      </c>
      <c r="G84" s="445">
        <f>IFERROR(INDEX('QoL DATA'!$C$17:$WWU$96,MATCH($B84,'QoL DATA'!$A$17:$A$96,0),MATCH(G$3,'QoL DATA'!$C$16:$WWU$16,0)),"-")</f>
        <v>0</v>
      </c>
      <c r="H84" s="445">
        <f>IFERROR(INDEX('QoL DATA'!$C$17:$WWU$96,MATCH($B84,'QoL DATA'!$A$17:$A$96,0),MATCH(H$3,'QoL DATA'!$C$16:$WWU$16,0)),"-")</f>
        <v>0.9742933332396182</v>
      </c>
      <c r="I84" s="445">
        <f>IFERROR(INDEX('QoL DATA'!$C$17:$WWU$96,MATCH($B84,'QoL DATA'!$A$17:$A$96,0),MATCH(I$3,'QoL DATA'!$C$16:$WWU$16,0)),"-")</f>
        <v>0.48096748612212531</v>
      </c>
      <c r="J84" s="445">
        <f>IFERROR(INDEX('QoL DATA'!$C$17:$WWU$96,MATCH($B84,'QoL DATA'!$A$17:$A$96,0),MATCH(J$3,'QoL DATA'!$C$16:$WWU$16,0)),"-")</f>
        <v>9.2703748165933048E-2</v>
      </c>
      <c r="K84" s="445">
        <f>IFERROR(INDEX('QoL DATA'!$C$17:$WWU$96,MATCH($B84,'QoL DATA'!$A$17:$A$96,0),MATCH(K$3,'QoL DATA'!$C$16:$WWU$16,0)),"-")</f>
        <v>4.5318512184694314E-2</v>
      </c>
      <c r="L84" s="445">
        <f>IFERROR(INDEX('QoL DATA'!$C$17:$WWU$96,MATCH($B84,'QoL DATA'!$A$17:$A$96,0),MATCH(L$3,'QoL DATA'!$C$16:$WWU$16,0)),"-")</f>
        <v>29.208380290843699</v>
      </c>
      <c r="M84" s="445">
        <f>IFERROR(INDEX('QoL DATA'!$C$17:$WWU$96,MATCH($B84,'QoL DATA'!$A$17:$A$96,0),MATCH(M$3,'QoL DATA'!$C$16:$WWU$16,0)),"-")</f>
        <v>1.5970352104805886E-2</v>
      </c>
      <c r="N84" s="445">
        <f>IFERROR(INDEX('QoL DATA'!$C$17:$WWU$96,MATCH($B84,'QoL DATA'!$A$17:$A$96,0),MATCH(N$3,'QoL DATA'!$C$16:$WWU$16,0)),"-")</f>
        <v>3</v>
      </c>
      <c r="O84" s="445">
        <f>IFERROR(INDEX('QoL DATA'!$C$17:$WWU$96,MATCH($B84,'QoL DATA'!$A$17:$A$96,0),MATCH(O$3,'QoL DATA'!$C$16:$WWU$16,0)),"-")</f>
        <v>0.16</v>
      </c>
      <c r="P84" s="445" t="str">
        <f>IFERROR(INDEX('QoL DATA'!$C$17:$WWU$96,MATCH($B84,'QoL DATA'!$A$17:$A$96,0),MATCH(P$3,'QoL DATA'!$C$16:$WWU$16,0)),"-")</f>
        <v>-</v>
      </c>
      <c r="Q84" s="445">
        <f>IFERROR(INDEX('QoL DATA'!$C$17:$WWU$96,MATCH($B84,'QoL DATA'!$A$17:$A$96,0),MATCH(Q$3,'QoL DATA'!$C$16:$WWU$16,0)),"-")</f>
        <v>76.3</v>
      </c>
      <c r="R84" s="445">
        <f>IFERROR(INDEX('QoL DATA'!$C$17:$WWU$96,MATCH($B84,'QoL DATA'!$A$17:$A$96,0),MATCH(R$3,'QoL DATA'!$C$16:$WWU$16,0)),"-")</f>
        <v>393</v>
      </c>
      <c r="S84" s="445">
        <f>IFERROR(INDEX('QoL DATA'!$C$17:$WWU$96,MATCH($B84,'QoL DATA'!$A$17:$A$96,0),MATCH(S$3,'QoL DATA'!$C$16:$WWU$16,0)),"-")</f>
        <v>8.1999999999999993</v>
      </c>
      <c r="T84" s="445">
        <f>IFERROR(INDEX('QoL DATA'!$C$17:$WWU$96,MATCH($B84,'QoL DATA'!$A$17:$A$96,0),MATCH(T$3,'QoL DATA'!$C$16:$WWU$16,0)),"-")</f>
        <v>26.8</v>
      </c>
      <c r="U84" s="445">
        <f>IFERROR(INDEX('QoL DATA'!$C$17:$WWU$96,MATCH($B84,'QoL DATA'!$A$17:$A$96,0),MATCH(U$3,'QoL DATA'!$C$16:$WWU$16,0)),"-")</f>
        <v>22.4</v>
      </c>
      <c r="V84" s="445">
        <f>IFERROR(INDEX('QoL DATA'!$C$17:$WWU$96,MATCH($B84,'QoL DATA'!$A$17:$A$96,0),MATCH(V$3,'QoL DATA'!$C$16:$WWU$16,0)),"-")</f>
        <v>12.3</v>
      </c>
      <c r="W84" s="445">
        <f>IFERROR(INDEX('QoL DATA'!$C$17:$WWU$96,MATCH($B84,'QoL DATA'!$A$17:$A$96,0),MATCH(W$3,'QoL DATA'!$C$16:$WWU$16,0)),"-")</f>
        <v>288</v>
      </c>
      <c r="X84" s="445">
        <f>IFERROR(INDEX('QoL DATA'!$C$17:$WWU$96,MATCH($B84,'QoL DATA'!$A$17:$A$96,0),MATCH(X$3,'QoL DATA'!$C$16:$WWU$16,0)),"-")</f>
        <v>4.0543279951348061E-3</v>
      </c>
      <c r="Y84" s="445">
        <f>IFERROR(INDEX('QoL DATA'!$C$17:$WWU$96,MATCH($B84,'QoL DATA'!$A$17:$A$96,0),MATCH(Y$3,'QoL DATA'!$C$16:$WWU$16,0)),"-")</f>
        <v>24.1</v>
      </c>
      <c r="Z84" s="445">
        <f>IFERROR(INDEX('QoL DATA'!$C$17:$WWU$96,MATCH($B84,'QoL DATA'!$A$17:$A$96,0),MATCH(Z$3,'QoL DATA'!$C$16:$WWU$16,0)),"-")</f>
        <v>1.0080645161290323</v>
      </c>
      <c r="AA84" s="444">
        <f>IFERROR(INDEX('QoL DATA'!$C$17:$WWU$96,MATCH($B84,'QoL DATA'!$A$17:$A$96,0),MATCH(AA$3,'QoL DATA'!$C$16:$WWU$16,0)),"-")</f>
        <v>13.573918392454377</v>
      </c>
      <c r="AB84" s="444">
        <f>IFERROR(INDEX('QoL DATA'!$C$17:$WWU$96,MATCH($B84,'QoL DATA'!$A$17:$A$96,0),MATCH(AB$3,'QoL DATA'!$C$16:$WWU$16,0)),"-")</f>
        <v>36.2630060858666</v>
      </c>
      <c r="AC84" s="444">
        <f>IFERROR(INDEX('QoL DATA'!$C$17:$WWU$96,MATCH($B84,'QoL DATA'!$A$17:$A$96,0),MATCH(AC$3,'QoL DATA'!$C$16:$WWU$16,0)),"-")</f>
        <v>28.4</v>
      </c>
      <c r="AD84" s="444">
        <f>IFERROR(INDEX('QoL DATA'!$C$17:$WWU$96,MATCH($B84,'QoL DATA'!$A$17:$A$96,0),MATCH(AD$3,'QoL DATA'!$C$16:$WWU$16,0)),"-")</f>
        <v>40.299999999999997</v>
      </c>
      <c r="AE84" s="444">
        <f>IFERROR(INDEX('QoL DATA'!$C$17:$WWU$96,MATCH($B84,'QoL DATA'!$A$17:$A$96,0),MATCH(AE$3,'QoL DATA'!$C$16:$WWU$16,0)),"-")</f>
        <v>48.2</v>
      </c>
      <c r="AF84" s="444">
        <f>IFERROR(INDEX('QoL DATA'!$C$17:$WWU$96,MATCH($B84,'QoL DATA'!$A$17:$A$96,0),MATCH(AF$3,'QoL DATA'!$C$16:$WWU$16,0)),"-")</f>
        <v>3.5828877005347595</v>
      </c>
      <c r="AG84" s="446">
        <f>IFERROR(INDEX('QoL DATA'!$C$17:$WWU$96,MATCH($B84,'QoL DATA'!$A$17:$A$96,0),MATCH(AG$3,'QoL DATA'!$C$16:$WWU$16,0)),"-")</f>
        <v>25.069999999999997</v>
      </c>
      <c r="AH84" s="445">
        <f>IFERROR(INDEX('QoL DATA'!$C$17:$WWU$96,MATCH($B84,'QoL DATA'!$A$17:$A$96,0),MATCH(AH$3,'QoL DATA'!$C$16:$WWU$16,0)),"-")</f>
        <v>37.5</v>
      </c>
      <c r="AI84" s="445">
        <f>IFERROR(INDEX('QoL DATA'!$C$17:$WWU$96,MATCH($B84,'QoL DATA'!$A$17:$A$96,0),MATCH(AI$3,'QoL DATA'!$C$16:$WWU$16,0)),"-")</f>
        <v>27.5</v>
      </c>
      <c r="AJ84" s="445">
        <f>IFERROR(INDEX('QoL DATA'!$C$17:$WWU$96,MATCH($B84,'QoL DATA'!$A$17:$A$96,0),MATCH(AJ$3,'QoL DATA'!$C$16:$WWU$16,0)),"-")</f>
        <v>90.2</v>
      </c>
      <c r="AK84" s="445">
        <f>IFERROR(INDEX('QoL DATA'!$C$17:$WWU$96,MATCH($B84,'QoL DATA'!$A$17:$A$96,0),MATCH(AK$3,'QoL DATA'!$C$16:$WWU$16,0)),"-")</f>
        <v>24.845828118113705</v>
      </c>
      <c r="AL84" s="445" t="str">
        <f>IFERROR(INDEX('QoL DATA'!$C$17:$WWU$96,MATCH($B84,'QoL DATA'!$A$17:$A$96,0),MATCH(AL$3,'QoL DATA'!$C$16:$WWU$16,0)),"-")</f>
        <v>-</v>
      </c>
      <c r="AM84" s="445" t="str">
        <f>IFERROR(INDEX('QoL DATA'!$C$17:$WWU$96,MATCH($B84,'QoL DATA'!$A$17:$A$96,0),MATCH(AM$3,'QoL DATA'!$C$16:$WWU$16,0)),"-")</f>
        <v>-</v>
      </c>
      <c r="AN84" s="445">
        <f>IFERROR(INDEX('QoL DATA'!$C$17:$WWU$96,MATCH($B84,'QoL DATA'!$A$17:$A$96,0),MATCH(AN$3,'QoL DATA'!$C$16:$WWU$16,0)),"-")</f>
        <v>55</v>
      </c>
      <c r="AO84" s="445">
        <f>IFERROR(INDEX('QoL DATA'!$C$17:$WWU$96,MATCH($B84,'QoL DATA'!$A$17:$A$96,0),MATCH(AO$3,'QoL DATA'!$C$16:$WWU$16,0)),"-")</f>
        <v>53</v>
      </c>
      <c r="AP84" s="445">
        <f>IFERROR(INDEX('QoL DATA'!$C$17:$WWU$96,MATCH($B84,'QoL DATA'!$A$17:$A$96,0),MATCH(AP$3,'QoL DATA'!$C$16:$WWU$16,0)),"-")</f>
        <v>52</v>
      </c>
    </row>
    <row r="85" spans="1:42" s="484" customFormat="1">
      <c r="A85" s="482" t="str">
        <f>TQoL_Indexes!A62</f>
        <v>Torre Baró</v>
      </c>
      <c r="B85" s="483">
        <f>TQoL_Indexes!B62</f>
        <v>54</v>
      </c>
      <c r="C85" s="443">
        <f>IFERROR(INDEX('QoL DATA'!$C$17:$WWU$96,MATCH($B85,'QoL DATA'!$A$17:$A$96,0),MATCH(C$3,'QoL DATA'!$C$16:$WWU$16,0)),"-")</f>
        <v>0.14720581553839163</v>
      </c>
      <c r="D85" s="444">
        <f>IFERROR(INDEX('QoL DATA'!$C$17:$WWU$96,MATCH($B85,'QoL DATA'!$A$17:$A$96,0),MATCH(D$3,'QoL DATA'!$C$16:$WWU$16,0)),"-")</f>
        <v>0.85819999999999996</v>
      </c>
      <c r="E85" s="445">
        <f>IFERROR(INDEX('QoL DATA'!$C$17:$WWU$96,MATCH($B85,'QoL DATA'!$A$17:$A$96,0),MATCH(E$3,'QoL DATA'!$C$16:$WWU$16,0)),"-")</f>
        <v>0.19900000000000001</v>
      </c>
      <c r="F85" s="445">
        <f>IFERROR(INDEX('QoL DATA'!$C$17:$WWU$96,MATCH($B85,'QoL DATA'!$A$17:$A$96,0),MATCH(F$3,'QoL DATA'!$C$16:$WWU$16,0)),"-")</f>
        <v>4.7515523907468396E-2</v>
      </c>
      <c r="G85" s="445">
        <f>IFERROR(INDEX('QoL DATA'!$C$17:$WWU$96,MATCH($B85,'QoL DATA'!$A$17:$A$96,0),MATCH(G$3,'QoL DATA'!$C$16:$WWU$16,0)),"-")</f>
        <v>0</v>
      </c>
      <c r="H85" s="445">
        <f>IFERROR(INDEX('QoL DATA'!$C$17:$WWU$96,MATCH($B85,'QoL DATA'!$A$17:$A$96,0),MATCH(H$3,'QoL DATA'!$C$16:$WWU$16,0)),"-")</f>
        <v>0</v>
      </c>
      <c r="I85" s="445">
        <f>IFERROR(INDEX('QoL DATA'!$C$17:$WWU$96,MATCH($B85,'QoL DATA'!$A$17:$A$96,0),MATCH(I$3,'QoL DATA'!$C$16:$WWU$16,0)),"-")</f>
        <v>0.68858800773694395</v>
      </c>
      <c r="J85" s="445">
        <f>IFERROR(INDEX('QoL DATA'!$C$17:$WWU$96,MATCH($B85,'QoL DATA'!$A$17:$A$96,0),MATCH(J$3,'QoL DATA'!$C$16:$WWU$16,0)),"-")</f>
        <v>0.12473150474504341</v>
      </c>
      <c r="K85" s="445">
        <f>IFERROR(INDEX('QoL DATA'!$C$17:$WWU$96,MATCH($B85,'QoL DATA'!$A$17:$A$96,0),MATCH(K$3,'QoL DATA'!$C$16:$WWU$16,0)),"-")</f>
        <v>4.4831419044090402E-2</v>
      </c>
      <c r="L85" s="445">
        <f>IFERROR(INDEX('QoL DATA'!$C$17:$WWU$96,MATCH($B85,'QoL DATA'!$A$17:$A$96,0),MATCH(L$3,'QoL DATA'!$C$16:$WWU$16,0)),"-")</f>
        <v>2.2440586798464501</v>
      </c>
      <c r="M85" s="445">
        <f>IFERROR(INDEX('QoL DATA'!$C$17:$WWU$96,MATCH($B85,'QoL DATA'!$A$17:$A$96,0),MATCH(M$3,'QoL DATA'!$C$16:$WWU$16,0)),"-")</f>
        <v>2.4473749300285095E-3</v>
      </c>
      <c r="N85" s="445">
        <f>IFERROR(INDEX('QoL DATA'!$C$17:$WWU$96,MATCH($B85,'QoL DATA'!$A$17:$A$96,0),MATCH(N$3,'QoL DATA'!$C$16:$WWU$16,0)),"-")</f>
        <v>2</v>
      </c>
      <c r="O85" s="445">
        <f>IFERROR(INDEX('QoL DATA'!$C$17:$WWU$96,MATCH($B85,'QoL DATA'!$A$17:$A$96,0),MATCH(O$3,'QoL DATA'!$C$16:$WWU$16,0)),"-")</f>
        <v>0.26200000000000001</v>
      </c>
      <c r="P85" s="445" t="str">
        <f>IFERROR(INDEX('QoL DATA'!$C$17:$WWU$96,MATCH($B85,'QoL DATA'!$A$17:$A$96,0),MATCH(P$3,'QoL DATA'!$C$16:$WWU$16,0)),"-")</f>
        <v>-</v>
      </c>
      <c r="Q85" s="445">
        <f>IFERROR(INDEX('QoL DATA'!$C$17:$WWU$96,MATCH($B85,'QoL DATA'!$A$17:$A$96,0),MATCH(Q$3,'QoL DATA'!$C$16:$WWU$16,0)),"-")</f>
        <v>76.5</v>
      </c>
      <c r="R85" s="445">
        <f>IFERROR(INDEX('QoL DATA'!$C$17:$WWU$96,MATCH($B85,'QoL DATA'!$A$17:$A$96,0),MATCH(R$3,'QoL DATA'!$C$16:$WWU$16,0)),"-")</f>
        <v>280.10000000000002</v>
      </c>
      <c r="S85" s="445">
        <f>IFERROR(INDEX('QoL DATA'!$C$17:$WWU$96,MATCH($B85,'QoL DATA'!$A$17:$A$96,0),MATCH(S$3,'QoL DATA'!$C$16:$WWU$16,0)),"-")</f>
        <v>5.4</v>
      </c>
      <c r="T85" s="445">
        <f>IFERROR(INDEX('QoL DATA'!$C$17:$WWU$96,MATCH($B85,'QoL DATA'!$A$17:$A$96,0),MATCH(T$3,'QoL DATA'!$C$16:$WWU$16,0)),"-")</f>
        <v>45.1</v>
      </c>
      <c r="U85" s="445">
        <f>IFERROR(INDEX('QoL DATA'!$C$17:$WWU$96,MATCH($B85,'QoL DATA'!$A$17:$A$96,0),MATCH(U$3,'QoL DATA'!$C$16:$WWU$16,0)),"-")</f>
        <v>22.5</v>
      </c>
      <c r="V85" s="445">
        <f>IFERROR(INDEX('QoL DATA'!$C$17:$WWU$96,MATCH($B85,'QoL DATA'!$A$17:$A$96,0),MATCH(V$3,'QoL DATA'!$C$16:$WWU$16,0)),"-")</f>
        <v>12.3</v>
      </c>
      <c r="W85" s="445">
        <f>IFERROR(INDEX('QoL DATA'!$C$17:$WWU$96,MATCH($B85,'QoL DATA'!$A$17:$A$96,0),MATCH(W$3,'QoL DATA'!$C$16:$WWU$16,0)),"-")</f>
        <v>330</v>
      </c>
      <c r="X85" s="445">
        <f>IFERROR(INDEX('QoL DATA'!$C$17:$WWU$96,MATCH($B85,'QoL DATA'!$A$17:$A$96,0),MATCH(X$3,'QoL DATA'!$C$16:$WWU$16,0)),"-")</f>
        <v>7.4329346577471449E-4</v>
      </c>
      <c r="Y85" s="445">
        <f>IFERROR(INDEX('QoL DATA'!$C$17:$WWU$96,MATCH($B85,'QoL DATA'!$A$17:$A$96,0),MATCH(Y$3,'QoL DATA'!$C$16:$WWU$16,0)),"-")</f>
        <v>24.1</v>
      </c>
      <c r="Z85" s="445">
        <f>IFERROR(INDEX('QoL DATA'!$C$17:$WWU$96,MATCH($B85,'QoL DATA'!$A$17:$A$96,0),MATCH(Z$3,'QoL DATA'!$C$16:$WWU$16,0)),"-")</f>
        <v>1.0080645161290323</v>
      </c>
      <c r="AA85" s="444">
        <f>IFERROR(INDEX('QoL DATA'!$C$17:$WWU$96,MATCH($B85,'QoL DATA'!$A$17:$A$96,0),MATCH(AA$3,'QoL DATA'!$C$16:$WWU$16,0)),"-")</f>
        <v>9.2658227848101262</v>
      </c>
      <c r="AB85" s="444">
        <f>IFERROR(INDEX('QoL DATA'!$C$17:$WWU$96,MATCH($B85,'QoL DATA'!$A$17:$A$96,0),MATCH(AB$3,'QoL DATA'!$C$16:$WWU$16,0)),"-")</f>
        <v>35.920468861258698</v>
      </c>
      <c r="AC85" s="444">
        <f>IFERROR(INDEX('QoL DATA'!$C$17:$WWU$96,MATCH($B85,'QoL DATA'!$A$17:$A$96,0),MATCH(AC$3,'QoL DATA'!$C$16:$WWU$16,0)),"-")</f>
        <v>75.8</v>
      </c>
      <c r="AD85" s="444">
        <f>IFERROR(INDEX('QoL DATA'!$C$17:$WWU$96,MATCH($B85,'QoL DATA'!$A$17:$A$96,0),MATCH(AD$3,'QoL DATA'!$C$16:$WWU$16,0)),"-")</f>
        <v>50.5</v>
      </c>
      <c r="AE85" s="444">
        <f>IFERROR(INDEX('QoL DATA'!$C$17:$WWU$96,MATCH($B85,'QoL DATA'!$A$17:$A$96,0),MATCH(AE$3,'QoL DATA'!$C$16:$WWU$16,0)),"-")</f>
        <v>46.5</v>
      </c>
      <c r="AF85" s="444">
        <f>IFERROR(INDEX('QoL DATA'!$C$17:$WWU$96,MATCH($B85,'QoL DATA'!$A$17:$A$96,0),MATCH(AF$3,'QoL DATA'!$C$16:$WWU$16,0)),"-")</f>
        <v>1.1961722488038278</v>
      </c>
      <c r="AG85" s="446">
        <f>IFERROR(INDEX('QoL DATA'!$C$17:$WWU$96,MATCH($B85,'QoL DATA'!$A$17:$A$96,0),MATCH(AG$3,'QoL DATA'!$C$16:$WWU$16,0)),"-")</f>
        <v>18.329999999999998</v>
      </c>
      <c r="AH85" s="445">
        <f>IFERROR(INDEX('QoL DATA'!$C$17:$WWU$96,MATCH($B85,'QoL DATA'!$A$17:$A$96,0),MATCH(AH$3,'QoL DATA'!$C$16:$WWU$16,0)),"-")</f>
        <v>27.5</v>
      </c>
      <c r="AI85" s="445">
        <f>IFERROR(INDEX('QoL DATA'!$C$17:$WWU$96,MATCH($B85,'QoL DATA'!$A$17:$A$96,0),MATCH(AI$3,'QoL DATA'!$C$16:$WWU$16,0)),"-")</f>
        <v>17.5</v>
      </c>
      <c r="AJ85" s="445">
        <f>IFERROR(INDEX('QoL DATA'!$C$17:$WWU$96,MATCH($B85,'QoL DATA'!$A$17:$A$96,0),MATCH(AJ$3,'QoL DATA'!$C$16:$WWU$16,0)),"-")</f>
        <v>79.8</v>
      </c>
      <c r="AK85" s="445">
        <f>IFERROR(INDEX('QoL DATA'!$C$17:$WWU$96,MATCH($B85,'QoL DATA'!$A$17:$A$96,0),MATCH(AK$3,'QoL DATA'!$C$16:$WWU$16,0)),"-")</f>
        <v>24.845828118113705</v>
      </c>
      <c r="AL85" s="445" t="str">
        <f>IFERROR(INDEX('QoL DATA'!$C$17:$WWU$96,MATCH($B85,'QoL DATA'!$A$17:$A$96,0),MATCH(AL$3,'QoL DATA'!$C$16:$WWU$16,0)),"-")</f>
        <v>-</v>
      </c>
      <c r="AM85" s="445" t="str">
        <f>IFERROR(INDEX('QoL DATA'!$C$17:$WWU$96,MATCH($B85,'QoL DATA'!$A$17:$A$96,0),MATCH(AM$3,'QoL DATA'!$C$16:$WWU$16,0)),"-")</f>
        <v>-</v>
      </c>
      <c r="AN85" s="445">
        <f>IFERROR(INDEX('QoL DATA'!$C$17:$WWU$96,MATCH($B85,'QoL DATA'!$A$17:$A$96,0),MATCH(AN$3,'QoL DATA'!$C$16:$WWU$16,0)),"-")</f>
        <v>60.2</v>
      </c>
      <c r="AO85" s="445">
        <f>IFERROR(INDEX('QoL DATA'!$C$17:$WWU$96,MATCH($B85,'QoL DATA'!$A$17:$A$96,0),MATCH(AO$3,'QoL DATA'!$C$16:$WWU$16,0)),"-")</f>
        <v>37</v>
      </c>
      <c r="AP85" s="445">
        <f>IFERROR(INDEX('QoL DATA'!$C$17:$WWU$96,MATCH($B85,'QoL DATA'!$A$17:$A$96,0),MATCH(AP$3,'QoL DATA'!$C$16:$WWU$16,0)),"-")</f>
        <v>87</v>
      </c>
    </row>
    <row r="86" spans="1:42" s="484" customFormat="1">
      <c r="A86" s="482" t="str">
        <f>TQoL_Indexes!A63</f>
        <v>Ciutat Meridiana</v>
      </c>
      <c r="B86" s="483">
        <f>TQoL_Indexes!B63</f>
        <v>55</v>
      </c>
      <c r="C86" s="443">
        <f>IFERROR(INDEX('QoL DATA'!$C$17:$WWU$96,MATCH($B86,'QoL DATA'!$A$17:$A$96,0),MATCH(C$3,'QoL DATA'!$C$16:$WWU$16,0)),"-")</f>
        <v>0.13758921490880255</v>
      </c>
      <c r="D86" s="444">
        <f>IFERROR(INDEX('QoL DATA'!$C$17:$WWU$96,MATCH($B86,'QoL DATA'!$A$17:$A$96,0),MATCH(D$3,'QoL DATA'!$C$16:$WWU$16,0)),"-")</f>
        <v>0.66760000000000008</v>
      </c>
      <c r="E86" s="445">
        <f>IFERROR(INDEX('QoL DATA'!$C$17:$WWU$96,MATCH($B86,'QoL DATA'!$A$17:$A$96,0),MATCH(E$3,'QoL DATA'!$C$16:$WWU$16,0)),"-")</f>
        <v>0.255</v>
      </c>
      <c r="F86" s="445">
        <f>IFERROR(INDEX('QoL DATA'!$C$17:$WWU$96,MATCH($B86,'QoL DATA'!$A$17:$A$96,0),MATCH(F$3,'QoL DATA'!$C$16:$WWU$16,0)),"-")</f>
        <v>5.6820480221907596E-2</v>
      </c>
      <c r="G86" s="445">
        <f>IFERROR(INDEX('QoL DATA'!$C$17:$WWU$96,MATCH($B86,'QoL DATA'!$A$17:$A$96,0),MATCH(G$3,'QoL DATA'!$C$16:$WWU$16,0)),"-")</f>
        <v>8.2312404287901986E-3</v>
      </c>
      <c r="H86" s="445">
        <f>IFERROR(INDEX('QoL DATA'!$C$17:$WWU$96,MATCH($B86,'QoL DATA'!$A$17:$A$96,0),MATCH(H$3,'QoL DATA'!$C$16:$WWU$16,0)),"-")</f>
        <v>0</v>
      </c>
      <c r="I86" s="445">
        <f>IFERROR(INDEX('QoL DATA'!$C$17:$WWU$96,MATCH($B86,'QoL DATA'!$A$17:$A$96,0),MATCH(I$3,'QoL DATA'!$C$16:$WWU$16,0)),"-")</f>
        <v>0.60750670241286864</v>
      </c>
      <c r="J86" s="445">
        <f>IFERROR(INDEX('QoL DATA'!$C$17:$WWU$96,MATCH($B86,'QoL DATA'!$A$17:$A$96,0),MATCH(J$3,'QoL DATA'!$C$16:$WWU$16,0)),"-")</f>
        <v>7.0173220838510214E-2</v>
      </c>
      <c r="K86" s="445">
        <f>IFERROR(INDEX('QoL DATA'!$C$17:$WWU$96,MATCH($B86,'QoL DATA'!$A$17:$A$96,0),MATCH(K$3,'QoL DATA'!$C$16:$WWU$16,0)),"-")</f>
        <v>6.6637725200781414E-2</v>
      </c>
      <c r="L86" s="445">
        <f>IFERROR(INDEX('QoL DATA'!$C$17:$WWU$96,MATCH($B86,'QoL DATA'!$A$17:$A$96,0),MATCH(L$3,'QoL DATA'!$C$16:$WWU$16,0)),"-")</f>
        <v>35.493849322468797</v>
      </c>
      <c r="M86" s="445">
        <f>IFERROR(INDEX('QoL DATA'!$C$17:$WWU$96,MATCH($B86,'QoL DATA'!$A$17:$A$96,0),MATCH(M$3,'QoL DATA'!$C$16:$WWU$16,0)),"-")</f>
        <v>8.0325926782050909E-3</v>
      </c>
      <c r="N86" s="445">
        <f>IFERROR(INDEX('QoL DATA'!$C$17:$WWU$96,MATCH($B86,'QoL DATA'!$A$17:$A$96,0),MATCH(N$3,'QoL DATA'!$C$16:$WWU$16,0)),"-")</f>
        <v>1</v>
      </c>
      <c r="O86" s="445">
        <f>IFERROR(INDEX('QoL DATA'!$C$17:$WWU$96,MATCH($B86,'QoL DATA'!$A$17:$A$96,0),MATCH(O$3,'QoL DATA'!$C$16:$WWU$16,0)),"-")</f>
        <v>0.17399999999999999</v>
      </c>
      <c r="P86" s="445" t="str">
        <f>IFERROR(INDEX('QoL DATA'!$C$17:$WWU$96,MATCH($B86,'QoL DATA'!$A$17:$A$96,0),MATCH(P$3,'QoL DATA'!$C$16:$WWU$16,0)),"-")</f>
        <v>-</v>
      </c>
      <c r="Q86" s="445">
        <f>IFERROR(INDEX('QoL DATA'!$C$17:$WWU$96,MATCH($B86,'QoL DATA'!$A$17:$A$96,0),MATCH(Q$3,'QoL DATA'!$C$16:$WWU$16,0)),"-")</f>
        <v>80.2</v>
      </c>
      <c r="R86" s="445">
        <f>IFERROR(INDEX('QoL DATA'!$C$17:$WWU$96,MATCH($B86,'QoL DATA'!$A$17:$A$96,0),MATCH(R$3,'QoL DATA'!$C$16:$WWU$16,0)),"-")</f>
        <v>280.10000000000002</v>
      </c>
      <c r="S86" s="445">
        <f>IFERROR(INDEX('QoL DATA'!$C$17:$WWU$96,MATCH($B86,'QoL DATA'!$A$17:$A$96,0),MATCH(S$3,'QoL DATA'!$C$16:$WWU$16,0)),"-")</f>
        <v>7.3</v>
      </c>
      <c r="T86" s="445">
        <f>IFERROR(INDEX('QoL DATA'!$C$17:$WWU$96,MATCH($B86,'QoL DATA'!$A$17:$A$96,0),MATCH(T$3,'QoL DATA'!$C$16:$WWU$16,0)),"-")</f>
        <v>45.1</v>
      </c>
      <c r="U86" s="445">
        <f>IFERROR(INDEX('QoL DATA'!$C$17:$WWU$96,MATCH($B86,'QoL DATA'!$A$17:$A$96,0),MATCH(U$3,'QoL DATA'!$C$16:$WWU$16,0)),"-")</f>
        <v>22.5</v>
      </c>
      <c r="V86" s="445">
        <f>IFERROR(INDEX('QoL DATA'!$C$17:$WWU$96,MATCH($B86,'QoL DATA'!$A$17:$A$96,0),MATCH(V$3,'QoL DATA'!$C$16:$WWU$16,0)),"-")</f>
        <v>12.3</v>
      </c>
      <c r="W86" s="445">
        <f>IFERROR(INDEX('QoL DATA'!$C$17:$WWU$96,MATCH($B86,'QoL DATA'!$A$17:$A$96,0),MATCH(W$3,'QoL DATA'!$C$16:$WWU$16,0)),"-")</f>
        <v>284</v>
      </c>
      <c r="X86" s="445">
        <f>IFERROR(INDEX('QoL DATA'!$C$17:$WWU$96,MATCH($B86,'QoL DATA'!$A$17:$A$96,0),MATCH(X$3,'QoL DATA'!$C$16:$WWU$16,0)),"-")</f>
        <v>4.0543279951348065E-4</v>
      </c>
      <c r="Y86" s="445">
        <f>IFERROR(INDEX('QoL DATA'!$C$17:$WWU$96,MATCH($B86,'QoL DATA'!$A$17:$A$96,0),MATCH(Y$3,'QoL DATA'!$C$16:$WWU$16,0)),"-")</f>
        <v>24.1</v>
      </c>
      <c r="Z86" s="445">
        <f>IFERROR(INDEX('QoL DATA'!$C$17:$WWU$96,MATCH($B86,'QoL DATA'!$A$17:$A$96,0),MATCH(Z$3,'QoL DATA'!$C$16:$WWU$16,0)),"-")</f>
        <v>1.0080645161290323</v>
      </c>
      <c r="AA86" s="444">
        <f>IFERROR(INDEX('QoL DATA'!$C$17:$WWU$96,MATCH($B86,'QoL DATA'!$A$17:$A$96,0),MATCH(AA$3,'QoL DATA'!$C$16:$WWU$16,0)),"-")</f>
        <v>13.871906841339156</v>
      </c>
      <c r="AB86" s="444">
        <f>IFERROR(INDEX('QoL DATA'!$C$17:$WWU$96,MATCH($B86,'QoL DATA'!$A$17:$A$96,0),MATCH(AB$3,'QoL DATA'!$C$16:$WWU$16,0)),"-")</f>
        <v>35.920445004198157</v>
      </c>
      <c r="AC86" s="444">
        <f>IFERROR(INDEX('QoL DATA'!$C$17:$WWU$96,MATCH($B86,'QoL DATA'!$A$17:$A$96,0),MATCH(AC$3,'QoL DATA'!$C$16:$WWU$16,0)),"-")</f>
        <v>35.200000000000003</v>
      </c>
      <c r="AD86" s="444">
        <f>IFERROR(INDEX('QoL DATA'!$C$17:$WWU$96,MATCH($B86,'QoL DATA'!$A$17:$A$96,0),MATCH(AD$3,'QoL DATA'!$C$16:$WWU$16,0)),"-")</f>
        <v>41.7</v>
      </c>
      <c r="AE86" s="444">
        <f>IFERROR(INDEX('QoL DATA'!$C$17:$WWU$96,MATCH($B86,'QoL DATA'!$A$17:$A$96,0),MATCH(AE$3,'QoL DATA'!$C$16:$WWU$16,0)),"-")</f>
        <v>38.6</v>
      </c>
      <c r="AF86" s="444">
        <f>IFERROR(INDEX('QoL DATA'!$C$17:$WWU$96,MATCH($B86,'QoL DATA'!$A$17:$A$96,0),MATCH(AF$3,'QoL DATA'!$C$16:$WWU$16,0)),"-")</f>
        <v>2.4763826469778962</v>
      </c>
      <c r="AG86" s="446">
        <f>IFERROR(INDEX('QoL DATA'!$C$17:$WWU$96,MATCH($B86,'QoL DATA'!$A$17:$A$96,0),MATCH(AG$3,'QoL DATA'!$C$16:$WWU$16,0)),"-")</f>
        <v>16.07</v>
      </c>
      <c r="AH86" s="445">
        <f>IFERROR(INDEX('QoL DATA'!$C$17:$WWU$96,MATCH($B86,'QoL DATA'!$A$17:$A$96,0),MATCH(AH$3,'QoL DATA'!$C$16:$WWU$16,0)),"-")</f>
        <v>27.5</v>
      </c>
      <c r="AI86" s="445">
        <f>IFERROR(INDEX('QoL DATA'!$C$17:$WWU$96,MATCH($B86,'QoL DATA'!$A$17:$A$96,0),MATCH(AI$3,'QoL DATA'!$C$16:$WWU$16,0)),"-")</f>
        <v>22.5</v>
      </c>
      <c r="AJ86" s="445">
        <f>IFERROR(INDEX('QoL DATA'!$C$17:$WWU$96,MATCH($B86,'QoL DATA'!$A$17:$A$96,0),MATCH(AJ$3,'QoL DATA'!$C$16:$WWU$16,0)),"-")</f>
        <v>87.1</v>
      </c>
      <c r="AK86" s="445">
        <f>IFERROR(INDEX('QoL DATA'!$C$17:$WWU$96,MATCH($B86,'QoL DATA'!$A$17:$A$96,0),MATCH(AK$3,'QoL DATA'!$C$16:$WWU$16,0)),"-")</f>
        <v>24.845828118113705</v>
      </c>
      <c r="AL86" s="445" t="str">
        <f>IFERROR(INDEX('QoL DATA'!$C$17:$WWU$96,MATCH($B86,'QoL DATA'!$A$17:$A$96,0),MATCH(AL$3,'QoL DATA'!$C$16:$WWU$16,0)),"-")</f>
        <v>-</v>
      </c>
      <c r="AM86" s="445" t="str">
        <f>IFERROR(INDEX('QoL DATA'!$C$17:$WWU$96,MATCH($B86,'QoL DATA'!$A$17:$A$96,0),MATCH(AM$3,'QoL DATA'!$C$16:$WWU$16,0)),"-")</f>
        <v>-</v>
      </c>
      <c r="AN86" s="445">
        <f>IFERROR(INDEX('QoL DATA'!$C$17:$WWU$96,MATCH($B86,'QoL DATA'!$A$17:$A$96,0),MATCH(AN$3,'QoL DATA'!$C$16:$WWU$16,0)),"-")</f>
        <v>51.5</v>
      </c>
      <c r="AO86" s="445">
        <f>IFERROR(INDEX('QoL DATA'!$C$17:$WWU$96,MATCH($B86,'QoL DATA'!$A$17:$A$96,0),MATCH(AO$3,'QoL DATA'!$C$16:$WWU$16,0)),"-")</f>
        <v>41</v>
      </c>
      <c r="AP86" s="445">
        <f>IFERROR(INDEX('QoL DATA'!$C$17:$WWU$96,MATCH($B86,'QoL DATA'!$A$17:$A$96,0),MATCH(AP$3,'QoL DATA'!$C$16:$WWU$16,0)),"-")</f>
        <v>69</v>
      </c>
    </row>
    <row r="87" spans="1:42" s="484" customFormat="1">
      <c r="A87" s="482" t="str">
        <f>TQoL_Indexes!A64</f>
        <v>Vallbona</v>
      </c>
      <c r="B87" s="483">
        <f>TQoL_Indexes!B64</f>
        <v>56</v>
      </c>
      <c r="C87" s="443">
        <f>IFERROR(INDEX('QoL DATA'!$C$17:$WWU$96,MATCH($B87,'QoL DATA'!$A$17:$A$96,0),MATCH(C$3,'QoL DATA'!$C$16:$WWU$16,0)),"-")</f>
        <v>0.28820116054158607</v>
      </c>
      <c r="D87" s="444">
        <f>IFERROR(INDEX('QoL DATA'!$C$17:$WWU$96,MATCH($B87,'QoL DATA'!$A$17:$A$96,0),MATCH(D$3,'QoL DATA'!$C$16:$WWU$16,0)),"-")</f>
        <v>0.6149</v>
      </c>
      <c r="E87" s="445">
        <f>IFERROR(INDEX('QoL DATA'!$C$17:$WWU$96,MATCH($B87,'QoL DATA'!$A$17:$A$96,0),MATCH(E$3,'QoL DATA'!$C$16:$WWU$16,0)),"-")</f>
        <v>0.13600000000000001</v>
      </c>
      <c r="F87" s="445">
        <f>IFERROR(INDEX('QoL DATA'!$C$17:$WWU$96,MATCH($B87,'QoL DATA'!$A$17:$A$96,0),MATCH(F$3,'QoL DATA'!$C$16:$WWU$16,0)),"-")</f>
        <v>2.9782111211131959E-2</v>
      </c>
      <c r="G87" s="445">
        <f>IFERROR(INDEX('QoL DATA'!$C$17:$WWU$96,MATCH($B87,'QoL DATA'!$A$17:$A$96,0),MATCH(G$3,'QoL DATA'!$C$16:$WWU$16,0)),"-")</f>
        <v>0</v>
      </c>
      <c r="H87" s="445">
        <f>IFERROR(INDEX('QoL DATA'!$C$17:$WWU$96,MATCH($B87,'QoL DATA'!$A$17:$A$96,0),MATCH(H$3,'QoL DATA'!$C$16:$WWU$16,0)),"-")</f>
        <v>0</v>
      </c>
      <c r="I87" s="445">
        <f>IFERROR(INDEX('QoL DATA'!$C$17:$WWU$96,MATCH($B87,'QoL DATA'!$A$17:$A$96,0),MATCH(I$3,'QoL DATA'!$C$16:$WWU$16,0)),"-")</f>
        <v>0.42757009345794394</v>
      </c>
      <c r="J87" s="445">
        <f>IFERROR(INDEX('QoL DATA'!$C$17:$WWU$96,MATCH($B87,'QoL DATA'!$A$17:$A$96,0),MATCH(J$3,'QoL DATA'!$C$16:$WWU$16,0)),"-")</f>
        <v>0.20817110072340378</v>
      </c>
      <c r="K87" s="445">
        <f>IFERROR(INDEX('QoL DATA'!$C$17:$WWU$96,MATCH($B87,'QoL DATA'!$A$17:$A$96,0),MATCH(K$3,'QoL DATA'!$C$16:$WWU$16,0)),"-")</f>
        <v>5.5154300722258701E-2</v>
      </c>
      <c r="L87" s="445">
        <f>IFERROR(INDEX('QoL DATA'!$C$17:$WWU$96,MATCH($B87,'QoL DATA'!$A$17:$A$96,0),MATCH(L$3,'QoL DATA'!$C$16:$WWU$16,0)),"-")</f>
        <v>1.1470480485654699</v>
      </c>
      <c r="M87" s="445">
        <f>IFERROR(INDEX('QoL DATA'!$C$17:$WWU$96,MATCH($B87,'QoL DATA'!$A$17:$A$96,0),MATCH(M$3,'QoL DATA'!$C$16:$WWU$16,0)),"-")</f>
        <v>9.9302625728013197E-2</v>
      </c>
      <c r="N87" s="445">
        <f>IFERROR(INDEX('QoL DATA'!$C$17:$WWU$96,MATCH($B87,'QoL DATA'!$A$17:$A$96,0),MATCH(N$3,'QoL DATA'!$C$16:$WWU$16,0)),"-")</f>
        <v>6.4</v>
      </c>
      <c r="O87" s="445">
        <f>IFERROR(INDEX('QoL DATA'!$C$17:$WWU$96,MATCH($B87,'QoL DATA'!$A$17:$A$96,0),MATCH(O$3,'QoL DATA'!$C$16:$WWU$16,0)),"-")</f>
        <v>0.17199999999999999</v>
      </c>
      <c r="P87" s="445" t="str">
        <f>IFERROR(INDEX('QoL DATA'!$C$17:$WWU$96,MATCH($B87,'QoL DATA'!$A$17:$A$96,0),MATCH(P$3,'QoL DATA'!$C$16:$WWU$16,0)),"-")</f>
        <v>-</v>
      </c>
      <c r="Q87" s="445">
        <f>IFERROR(INDEX('QoL DATA'!$C$17:$WWU$96,MATCH($B87,'QoL DATA'!$A$17:$A$96,0),MATCH(Q$3,'QoL DATA'!$C$16:$WWU$16,0)),"-")</f>
        <v>76.099999999999994</v>
      </c>
      <c r="R87" s="445">
        <f>IFERROR(INDEX('QoL DATA'!$C$17:$WWU$96,MATCH($B87,'QoL DATA'!$A$17:$A$96,0),MATCH(R$3,'QoL DATA'!$C$16:$WWU$16,0)),"-")</f>
        <v>280.10000000000002</v>
      </c>
      <c r="S87" s="445">
        <f>IFERROR(INDEX('QoL DATA'!$C$17:$WWU$96,MATCH($B87,'QoL DATA'!$A$17:$A$96,0),MATCH(S$3,'QoL DATA'!$C$16:$WWU$16,0)),"-")</f>
        <v>7.6</v>
      </c>
      <c r="T87" s="445">
        <f>IFERROR(INDEX('QoL DATA'!$C$17:$WWU$96,MATCH($B87,'QoL DATA'!$A$17:$A$96,0),MATCH(T$3,'QoL DATA'!$C$16:$WWU$16,0)),"-")</f>
        <v>45.1</v>
      </c>
      <c r="U87" s="445">
        <f>IFERROR(INDEX('QoL DATA'!$C$17:$WWU$96,MATCH($B87,'QoL DATA'!$A$17:$A$96,0),MATCH(U$3,'QoL DATA'!$C$16:$WWU$16,0)),"-")</f>
        <v>22.5</v>
      </c>
      <c r="V87" s="445">
        <f>IFERROR(INDEX('QoL DATA'!$C$17:$WWU$96,MATCH($B87,'QoL DATA'!$A$17:$A$96,0),MATCH(V$3,'QoL DATA'!$C$16:$WWU$16,0)),"-")</f>
        <v>12.3</v>
      </c>
      <c r="W87" s="445">
        <f>IFERROR(INDEX('QoL DATA'!$C$17:$WWU$96,MATCH($B87,'QoL DATA'!$A$17:$A$96,0),MATCH(W$3,'QoL DATA'!$C$16:$WWU$16,0)),"-")</f>
        <v>211</v>
      </c>
      <c r="X87" s="445">
        <f>IFERROR(INDEX('QoL DATA'!$C$17:$WWU$96,MATCH($B87,'QoL DATA'!$A$17:$A$96,0),MATCH(X$3,'QoL DATA'!$C$16:$WWU$16,0)),"-")</f>
        <v>1.0135819987837016E-4</v>
      </c>
      <c r="Y87" s="445">
        <f>IFERROR(INDEX('QoL DATA'!$C$17:$WWU$96,MATCH($B87,'QoL DATA'!$A$17:$A$96,0),MATCH(Y$3,'QoL DATA'!$C$16:$WWU$16,0)),"-")</f>
        <v>24.1</v>
      </c>
      <c r="Z87" s="445">
        <f>IFERROR(INDEX('QoL DATA'!$C$17:$WWU$96,MATCH($B87,'QoL DATA'!$A$17:$A$96,0),MATCH(Z$3,'QoL DATA'!$C$16:$WWU$16,0)),"-")</f>
        <v>1.0080645161290323</v>
      </c>
      <c r="AA87" s="444">
        <f>IFERROR(INDEX('QoL DATA'!$C$17:$WWU$96,MATCH($B87,'QoL DATA'!$A$17:$A$96,0),MATCH(AA$3,'QoL DATA'!$C$16:$WWU$16,0)),"-")</f>
        <v>12.47191011235955</v>
      </c>
      <c r="AB87" s="444">
        <f>IFERROR(INDEX('QoL DATA'!$C$17:$WWU$96,MATCH($B87,'QoL DATA'!$A$17:$A$96,0),MATCH(AB$3,'QoL DATA'!$C$16:$WWU$16,0)),"-")</f>
        <v>35.918994665943409</v>
      </c>
      <c r="AC87" s="444">
        <f>IFERROR(INDEX('QoL DATA'!$C$17:$WWU$96,MATCH($B87,'QoL DATA'!$A$17:$A$96,0),MATCH(AC$3,'QoL DATA'!$C$16:$WWU$16,0)),"-")</f>
        <v>45.9</v>
      </c>
      <c r="AD87" s="444">
        <f>IFERROR(INDEX('QoL DATA'!$C$17:$WWU$96,MATCH($B87,'QoL DATA'!$A$17:$A$96,0),MATCH(AD$3,'QoL DATA'!$C$16:$WWU$16,0)),"-")</f>
        <v>50.9</v>
      </c>
      <c r="AE87" s="444">
        <f>IFERROR(INDEX('QoL DATA'!$C$17:$WWU$96,MATCH($B87,'QoL DATA'!$A$17:$A$96,0),MATCH(AE$3,'QoL DATA'!$C$16:$WWU$16,0)),"-")</f>
        <v>40.9</v>
      </c>
      <c r="AF87" s="444">
        <f>IFERROR(INDEX('QoL DATA'!$C$17:$WWU$96,MATCH($B87,'QoL DATA'!$A$17:$A$96,0),MATCH(AF$3,'QoL DATA'!$C$16:$WWU$16,0)),"-")</f>
        <v>1.2968299711815563</v>
      </c>
      <c r="AG87" s="446">
        <f>IFERROR(INDEX('QoL DATA'!$C$17:$WWU$96,MATCH($B87,'QoL DATA'!$A$17:$A$96,0),MATCH(AG$3,'QoL DATA'!$C$16:$WWU$16,0)),"-")</f>
        <v>20.669999999999998</v>
      </c>
      <c r="AH87" s="445">
        <f>IFERROR(INDEX('QoL DATA'!$C$17:$WWU$96,MATCH($B87,'QoL DATA'!$A$17:$A$96,0),MATCH(AH$3,'QoL DATA'!$C$16:$WWU$16,0)),"-")</f>
        <v>42.5</v>
      </c>
      <c r="AI87" s="445">
        <f>IFERROR(INDEX('QoL DATA'!$C$17:$WWU$96,MATCH($B87,'QoL DATA'!$A$17:$A$96,0),MATCH(AI$3,'QoL DATA'!$C$16:$WWU$16,0)),"-")</f>
        <v>27.5</v>
      </c>
      <c r="AJ87" s="445">
        <f>IFERROR(INDEX('QoL DATA'!$C$17:$WWU$96,MATCH($B87,'QoL DATA'!$A$17:$A$96,0),MATCH(AJ$3,'QoL DATA'!$C$16:$WWU$16,0)),"-")</f>
        <v>89.6</v>
      </c>
      <c r="AK87" s="445">
        <f>IFERROR(INDEX('QoL DATA'!$C$17:$WWU$96,MATCH($B87,'QoL DATA'!$A$17:$A$96,0),MATCH(AK$3,'QoL DATA'!$C$16:$WWU$16,0)),"-")</f>
        <v>24.845828118113705</v>
      </c>
      <c r="AL87" s="445" t="str">
        <f>IFERROR(INDEX('QoL DATA'!$C$17:$WWU$96,MATCH($B87,'QoL DATA'!$A$17:$A$96,0),MATCH(AL$3,'QoL DATA'!$C$16:$WWU$16,0)),"-")</f>
        <v>-</v>
      </c>
      <c r="AM87" s="445" t="str">
        <f>IFERROR(INDEX('QoL DATA'!$C$17:$WWU$96,MATCH($B87,'QoL DATA'!$A$17:$A$96,0),MATCH(AM$3,'QoL DATA'!$C$16:$WWU$16,0)),"-")</f>
        <v>-</v>
      </c>
      <c r="AN87" s="445">
        <f>IFERROR(INDEX('QoL DATA'!$C$17:$WWU$96,MATCH($B87,'QoL DATA'!$A$17:$A$96,0),MATCH(AN$3,'QoL DATA'!$C$16:$WWU$16,0)),"-")</f>
        <v>52.8</v>
      </c>
      <c r="AO87" s="445">
        <f>IFERROR(INDEX('QoL DATA'!$C$17:$WWU$96,MATCH($B87,'QoL DATA'!$A$17:$A$96,0),MATCH(AO$3,'QoL DATA'!$C$16:$WWU$16,0)),"-")</f>
        <v>41</v>
      </c>
      <c r="AP87" s="445">
        <f>IFERROR(INDEX('QoL DATA'!$C$17:$WWU$96,MATCH($B87,'QoL DATA'!$A$17:$A$96,0),MATCH(AP$3,'QoL DATA'!$C$16:$WWU$16,0)),"-")</f>
        <v>69</v>
      </c>
    </row>
    <row r="88" spans="1:42" s="484" customFormat="1">
      <c r="A88" s="482" t="str">
        <f>TQoL_Indexes!A65</f>
        <v>la Trinitat Vella</v>
      </c>
      <c r="B88" s="483">
        <f>TQoL_Indexes!B65</f>
        <v>57</v>
      </c>
      <c r="C88" s="443">
        <f>IFERROR(INDEX('QoL DATA'!$C$17:$WWU$96,MATCH($B88,'QoL DATA'!$A$17:$A$96,0),MATCH(C$3,'QoL DATA'!$C$16:$WWU$16,0)),"-")</f>
        <v>0.10857908847184987</v>
      </c>
      <c r="D88" s="444">
        <f>IFERROR(INDEX('QoL DATA'!$C$17:$WWU$96,MATCH($B88,'QoL DATA'!$A$17:$A$96,0),MATCH(D$3,'QoL DATA'!$C$16:$WWU$16,0)),"-")</f>
        <v>0.80549999999999999</v>
      </c>
      <c r="E88" s="445">
        <f>IFERROR(INDEX('QoL DATA'!$C$17:$WWU$96,MATCH($B88,'QoL DATA'!$A$17:$A$96,0),MATCH(E$3,'QoL DATA'!$C$16:$WWU$16,0)),"-")</f>
        <v>0.20300000000000001</v>
      </c>
      <c r="F88" s="445">
        <f>IFERROR(INDEX('QoL DATA'!$C$17:$WWU$96,MATCH($B88,'QoL DATA'!$A$17:$A$96,0),MATCH(F$3,'QoL DATA'!$C$16:$WWU$16,0)),"-")</f>
        <v>2.6789529463171338E-2</v>
      </c>
      <c r="G88" s="445">
        <f>IFERROR(INDEX('QoL DATA'!$C$17:$WWU$96,MATCH($B88,'QoL DATA'!$A$17:$A$96,0),MATCH(G$3,'QoL DATA'!$C$16:$WWU$16,0)),"-")</f>
        <v>1.2442392975866006E-2</v>
      </c>
      <c r="H88" s="445">
        <f>IFERROR(INDEX('QoL DATA'!$C$17:$WWU$96,MATCH($B88,'QoL DATA'!$A$17:$A$96,0),MATCH(H$3,'QoL DATA'!$C$16:$WWU$16,0)),"-")</f>
        <v>0.37549974447495826</v>
      </c>
      <c r="I88" s="445">
        <f>IFERROR(INDEX('QoL DATA'!$C$17:$WWU$96,MATCH($B88,'QoL DATA'!$A$17:$A$96,0),MATCH(I$3,'QoL DATA'!$C$16:$WWU$16,0)),"-")</f>
        <v>0.40362225097024579</v>
      </c>
      <c r="J88" s="445">
        <f>IFERROR(INDEX('QoL DATA'!$C$17:$WWU$96,MATCH($B88,'QoL DATA'!$A$17:$A$96,0),MATCH(J$3,'QoL DATA'!$C$16:$WWU$16,0)),"-")</f>
        <v>0.17712907594591398</v>
      </c>
      <c r="K88" s="445">
        <f>IFERROR(INDEX('QoL DATA'!$C$17:$WWU$96,MATCH($B88,'QoL DATA'!$A$17:$A$96,0),MATCH(K$3,'QoL DATA'!$C$16:$WWU$16,0)),"-")</f>
        <v>6.7727272727272733E-2</v>
      </c>
      <c r="L88" s="445">
        <f>IFERROR(INDEX('QoL DATA'!$C$17:$WWU$96,MATCH($B88,'QoL DATA'!$A$17:$A$96,0),MATCH(L$3,'QoL DATA'!$C$16:$WWU$16,0)),"-")</f>
        <v>14.040709242036099</v>
      </c>
      <c r="M88" s="445">
        <f>IFERROR(INDEX('QoL DATA'!$C$17:$WWU$96,MATCH($B88,'QoL DATA'!$A$17:$A$96,0),MATCH(M$3,'QoL DATA'!$C$16:$WWU$16,0)),"-")</f>
        <v>4.350492119093545E-2</v>
      </c>
      <c r="N88" s="445">
        <f>IFERROR(INDEX('QoL DATA'!$C$17:$WWU$96,MATCH($B88,'QoL DATA'!$A$17:$A$96,0),MATCH(N$3,'QoL DATA'!$C$16:$WWU$16,0)),"-")</f>
        <v>9.1</v>
      </c>
      <c r="O88" s="445">
        <f>IFERROR(INDEX('QoL DATA'!$C$17:$WWU$96,MATCH($B88,'QoL DATA'!$A$17:$A$96,0),MATCH(O$3,'QoL DATA'!$C$16:$WWU$16,0)),"-")</f>
        <v>0.13900000000000001</v>
      </c>
      <c r="P88" s="445" t="str">
        <f>IFERROR(INDEX('QoL DATA'!$C$17:$WWU$96,MATCH($B88,'QoL DATA'!$A$17:$A$96,0),MATCH(P$3,'QoL DATA'!$C$16:$WWU$16,0)),"-")</f>
        <v>-</v>
      </c>
      <c r="Q88" s="445">
        <f>IFERROR(INDEX('QoL DATA'!$C$17:$WWU$96,MATCH($B88,'QoL DATA'!$A$17:$A$96,0),MATCH(Q$3,'QoL DATA'!$C$16:$WWU$16,0)),"-")</f>
        <v>81.400000000000006</v>
      </c>
      <c r="R88" s="445">
        <f>IFERROR(INDEX('QoL DATA'!$C$17:$WWU$96,MATCH($B88,'QoL DATA'!$A$17:$A$96,0),MATCH(R$3,'QoL DATA'!$C$16:$WWU$16,0)),"-")</f>
        <v>260</v>
      </c>
      <c r="S88" s="445">
        <f>IFERROR(INDEX('QoL DATA'!$C$17:$WWU$96,MATCH($B88,'QoL DATA'!$A$17:$A$96,0),MATCH(S$3,'QoL DATA'!$C$16:$WWU$16,0)),"-")</f>
        <v>7</v>
      </c>
      <c r="T88" s="445">
        <f>IFERROR(INDEX('QoL DATA'!$C$17:$WWU$96,MATCH($B88,'QoL DATA'!$A$17:$A$96,0),MATCH(T$3,'QoL DATA'!$C$16:$WWU$16,0)),"-")</f>
        <v>38.799999999999997</v>
      </c>
      <c r="U88" s="445">
        <f>IFERROR(INDEX('QoL DATA'!$C$17:$WWU$96,MATCH($B88,'QoL DATA'!$A$17:$A$96,0),MATCH(U$3,'QoL DATA'!$C$16:$WWU$16,0)),"-")</f>
        <v>9.6999999999999993</v>
      </c>
      <c r="V88" s="445">
        <f>IFERROR(INDEX('QoL DATA'!$C$17:$WWU$96,MATCH($B88,'QoL DATA'!$A$17:$A$96,0),MATCH(V$3,'QoL DATA'!$C$16:$WWU$16,0)),"-")</f>
        <v>9.1</v>
      </c>
      <c r="W88" s="445">
        <f>IFERROR(INDEX('QoL DATA'!$C$17:$WWU$96,MATCH($B88,'QoL DATA'!$A$17:$A$96,0),MATCH(W$3,'QoL DATA'!$C$16:$WWU$16,0)),"-")</f>
        <v>274</v>
      </c>
      <c r="X88" s="445">
        <f>IFERROR(INDEX('QoL DATA'!$C$17:$WWU$96,MATCH($B88,'QoL DATA'!$A$17:$A$96,0),MATCH(X$3,'QoL DATA'!$C$16:$WWU$16,0)),"-")</f>
        <v>1.1487262652881951E-3</v>
      </c>
      <c r="Y88" s="445">
        <f>IFERROR(INDEX('QoL DATA'!$C$17:$WWU$96,MATCH($B88,'QoL DATA'!$A$17:$A$96,0),MATCH(Y$3,'QoL DATA'!$C$16:$WWU$16,0)),"-")</f>
        <v>24.1</v>
      </c>
      <c r="Z88" s="445">
        <f>IFERROR(INDEX('QoL DATA'!$C$17:$WWU$96,MATCH($B88,'QoL DATA'!$A$17:$A$96,0),MATCH(Z$3,'QoL DATA'!$C$16:$WWU$16,0)),"-")</f>
        <v>1.40625</v>
      </c>
      <c r="AA88" s="444">
        <f>IFERROR(INDEX('QoL DATA'!$C$17:$WWU$96,MATCH($B88,'QoL DATA'!$A$17:$A$96,0),MATCH(AA$3,'QoL DATA'!$C$16:$WWU$16,0)),"-")</f>
        <v>13.07760663507109</v>
      </c>
      <c r="AB88" s="444">
        <f>IFERROR(INDEX('QoL DATA'!$C$17:$WWU$96,MATCH($B88,'QoL DATA'!$A$17:$A$96,0),MATCH(AB$3,'QoL DATA'!$C$16:$WWU$16,0)),"-")</f>
        <v>35.921219534293741</v>
      </c>
      <c r="AC88" s="444">
        <f>IFERROR(INDEX('QoL DATA'!$C$17:$WWU$96,MATCH($B88,'QoL DATA'!$A$17:$A$96,0),MATCH(AC$3,'QoL DATA'!$C$16:$WWU$16,0)),"-")</f>
        <v>38.1</v>
      </c>
      <c r="AD88" s="444">
        <f>IFERROR(INDEX('QoL DATA'!$C$17:$WWU$96,MATCH($B88,'QoL DATA'!$A$17:$A$96,0),MATCH(AD$3,'QoL DATA'!$C$16:$WWU$16,0)),"-")</f>
        <v>39.1</v>
      </c>
      <c r="AE88" s="444">
        <f>IFERROR(INDEX('QoL DATA'!$C$17:$WWU$96,MATCH($B88,'QoL DATA'!$A$17:$A$96,0),MATCH(AE$3,'QoL DATA'!$C$16:$WWU$16,0)),"-")</f>
        <v>47.1</v>
      </c>
      <c r="AF88" s="444">
        <f>IFERROR(INDEX('QoL DATA'!$C$17:$WWU$96,MATCH($B88,'QoL DATA'!$A$17:$A$96,0),MATCH(AF$3,'QoL DATA'!$C$16:$WWU$16,0)),"-")</f>
        <v>1.9686190429782675</v>
      </c>
      <c r="AG88" s="446">
        <f>IFERROR(INDEX('QoL DATA'!$C$17:$WWU$96,MATCH($B88,'QoL DATA'!$A$17:$A$96,0),MATCH(AG$3,'QoL DATA'!$C$16:$WWU$16,0)),"-")</f>
        <v>21.75</v>
      </c>
      <c r="AH88" s="445">
        <f>IFERROR(INDEX('QoL DATA'!$C$17:$WWU$96,MATCH($B88,'QoL DATA'!$A$17:$A$96,0),MATCH(AH$3,'QoL DATA'!$C$16:$WWU$16,0)),"-")</f>
        <v>52.5</v>
      </c>
      <c r="AI88" s="445">
        <f>IFERROR(INDEX('QoL DATA'!$C$17:$WWU$96,MATCH($B88,'QoL DATA'!$A$17:$A$96,0),MATCH(AI$3,'QoL DATA'!$C$16:$WWU$16,0)),"-")</f>
        <v>27.5</v>
      </c>
      <c r="AJ88" s="445">
        <f>IFERROR(INDEX('QoL DATA'!$C$17:$WWU$96,MATCH($B88,'QoL DATA'!$A$17:$A$96,0),MATCH(AJ$3,'QoL DATA'!$C$16:$WWU$16,0)),"-")</f>
        <v>206.2</v>
      </c>
      <c r="AK88" s="445">
        <f>IFERROR(INDEX('QoL DATA'!$C$17:$WWU$96,MATCH($B88,'QoL DATA'!$A$17:$A$96,0),MATCH(AK$3,'QoL DATA'!$C$16:$WWU$16,0)),"-")</f>
        <v>14.177632080200503</v>
      </c>
      <c r="AL88" s="445" t="str">
        <f>IFERROR(INDEX('QoL DATA'!$C$17:$WWU$96,MATCH($B88,'QoL DATA'!$A$17:$A$96,0),MATCH(AL$3,'QoL DATA'!$C$16:$WWU$16,0)),"-")</f>
        <v>-</v>
      </c>
      <c r="AM88" s="445" t="str">
        <f>IFERROR(INDEX('QoL DATA'!$C$17:$WWU$96,MATCH($B88,'QoL DATA'!$A$17:$A$96,0),MATCH(AM$3,'QoL DATA'!$C$16:$WWU$16,0)),"-")</f>
        <v>-</v>
      </c>
      <c r="AN88" s="445">
        <f>IFERROR(INDEX('QoL DATA'!$C$17:$WWU$96,MATCH($B88,'QoL DATA'!$A$17:$A$96,0),MATCH(AN$3,'QoL DATA'!$C$16:$WWU$16,0)),"-")</f>
        <v>50.7</v>
      </c>
      <c r="AO88" s="445">
        <f>IFERROR(INDEX('QoL DATA'!$C$17:$WWU$96,MATCH($B88,'QoL DATA'!$A$17:$A$96,0),MATCH(AO$3,'QoL DATA'!$C$16:$WWU$16,0)),"-")</f>
        <v>46</v>
      </c>
      <c r="AP88" s="445">
        <f>IFERROR(INDEX('QoL DATA'!$C$17:$WWU$96,MATCH($B88,'QoL DATA'!$A$17:$A$96,0),MATCH(AP$3,'QoL DATA'!$C$16:$WWU$16,0)),"-")</f>
        <v>82</v>
      </c>
    </row>
    <row r="89" spans="1:42" s="484" customFormat="1">
      <c r="A89" s="482" t="str">
        <f>TQoL_Indexes!A66</f>
        <v>Baró de Viver</v>
      </c>
      <c r="B89" s="483">
        <f>TQoL_Indexes!B66</f>
        <v>58</v>
      </c>
      <c r="C89" s="443">
        <f>IFERROR(INDEX('QoL DATA'!$C$17:$WWU$96,MATCH($B89,'QoL DATA'!$A$17:$A$96,0),MATCH(C$3,'QoL DATA'!$C$16:$WWU$16,0)),"-")</f>
        <v>0.15390144591768432</v>
      </c>
      <c r="D89" s="444">
        <f>IFERROR(INDEX('QoL DATA'!$C$17:$WWU$96,MATCH($B89,'QoL DATA'!$A$17:$A$96,0),MATCH(D$3,'QoL DATA'!$C$16:$WWU$16,0)),"-")</f>
        <v>0.25739999999999996</v>
      </c>
      <c r="E89" s="445">
        <f>IFERROR(INDEX('QoL DATA'!$C$17:$WWU$96,MATCH($B89,'QoL DATA'!$A$17:$A$96,0),MATCH(E$3,'QoL DATA'!$C$16:$WWU$16,0)),"-")</f>
        <v>0.187</v>
      </c>
      <c r="F89" s="445">
        <f>IFERROR(INDEX('QoL DATA'!$C$17:$WWU$96,MATCH($B89,'QoL DATA'!$A$17:$A$96,0),MATCH(F$3,'QoL DATA'!$C$16:$WWU$16,0)),"-")</f>
        <v>5.3160919540229883E-2</v>
      </c>
      <c r="G89" s="445">
        <f>IFERROR(INDEX('QoL DATA'!$C$17:$WWU$96,MATCH($B89,'QoL DATA'!$A$17:$A$96,0),MATCH(G$3,'QoL DATA'!$C$16:$WWU$16,0)),"-")</f>
        <v>5.8826718716113637E-3</v>
      </c>
      <c r="H89" s="445">
        <f>IFERROR(INDEX('QoL DATA'!$C$17:$WWU$96,MATCH($B89,'QoL DATA'!$A$17:$A$96,0),MATCH(H$3,'QoL DATA'!$C$16:$WWU$16,0)),"-")</f>
        <v>0</v>
      </c>
      <c r="I89" s="445">
        <f>IFERROR(INDEX('QoL DATA'!$C$17:$WWU$96,MATCH($B89,'QoL DATA'!$A$17:$A$96,0),MATCH(I$3,'QoL DATA'!$C$16:$WWU$16,0)),"-")</f>
        <v>0.44044943820224719</v>
      </c>
      <c r="J89" s="445">
        <f>IFERROR(INDEX('QoL DATA'!$C$17:$WWU$96,MATCH($B89,'QoL DATA'!$A$17:$A$96,0),MATCH(J$3,'QoL DATA'!$C$16:$WWU$16,0)),"-")</f>
        <v>0.12124990963637679</v>
      </c>
      <c r="K89" s="445">
        <f>IFERROR(INDEX('QoL DATA'!$C$17:$WWU$96,MATCH($B89,'QoL DATA'!$A$17:$A$96,0),MATCH(K$3,'QoL DATA'!$C$16:$WWU$16,0)),"-")</f>
        <v>5.4764512595837894E-2</v>
      </c>
      <c r="L89" s="445">
        <f>IFERROR(INDEX('QoL DATA'!$C$17:$WWU$96,MATCH($B89,'QoL DATA'!$A$17:$A$96,0),MATCH(L$3,'QoL DATA'!$C$16:$WWU$16,0)),"-")</f>
        <v>26.244293627652201</v>
      </c>
      <c r="M89" s="445">
        <f>IFERROR(INDEX('QoL DATA'!$C$17:$WWU$96,MATCH($B89,'QoL DATA'!$A$17:$A$96,0),MATCH(M$3,'QoL DATA'!$C$16:$WWU$16,0)),"-")</f>
        <v>2.0241451601243402E-3</v>
      </c>
      <c r="N89" s="445">
        <f>IFERROR(INDEX('QoL DATA'!$C$17:$WWU$96,MATCH($B89,'QoL DATA'!$A$17:$A$96,0),MATCH(N$3,'QoL DATA'!$C$16:$WWU$16,0)),"-")</f>
        <v>3.1</v>
      </c>
      <c r="O89" s="445">
        <f>IFERROR(INDEX('QoL DATA'!$C$17:$WWU$96,MATCH($B89,'QoL DATA'!$A$17:$A$96,0),MATCH(O$3,'QoL DATA'!$C$16:$WWU$16,0)),"-")</f>
        <v>0.13600000000000001</v>
      </c>
      <c r="P89" s="445" t="str">
        <f>IFERROR(INDEX('QoL DATA'!$C$17:$WWU$96,MATCH($B89,'QoL DATA'!$A$17:$A$96,0),MATCH(P$3,'QoL DATA'!$C$16:$WWU$16,0)),"-")</f>
        <v>-</v>
      </c>
      <c r="Q89" s="445">
        <f>IFERROR(INDEX('QoL DATA'!$C$17:$WWU$96,MATCH($B89,'QoL DATA'!$A$17:$A$96,0),MATCH(Q$3,'QoL DATA'!$C$16:$WWU$16,0)),"-")</f>
        <v>72.599999999999994</v>
      </c>
      <c r="R89" s="445">
        <f>IFERROR(INDEX('QoL DATA'!$C$17:$WWU$96,MATCH($B89,'QoL DATA'!$A$17:$A$96,0),MATCH(R$3,'QoL DATA'!$C$16:$WWU$16,0)),"-")</f>
        <v>300.5</v>
      </c>
      <c r="S89" s="445">
        <f>IFERROR(INDEX('QoL DATA'!$C$17:$WWU$96,MATCH($B89,'QoL DATA'!$A$17:$A$96,0),MATCH(S$3,'QoL DATA'!$C$16:$WWU$16,0)),"-")</f>
        <v>11.7</v>
      </c>
      <c r="T89" s="445">
        <f>IFERROR(INDEX('QoL DATA'!$C$17:$WWU$96,MATCH($B89,'QoL DATA'!$A$17:$A$96,0),MATCH(T$3,'QoL DATA'!$C$16:$WWU$16,0)),"-")</f>
        <v>7.9</v>
      </c>
      <c r="U89" s="445">
        <f>IFERROR(INDEX('QoL DATA'!$C$17:$WWU$96,MATCH($B89,'QoL DATA'!$A$17:$A$96,0),MATCH(U$3,'QoL DATA'!$C$16:$WWU$16,0)),"-")</f>
        <v>18.3</v>
      </c>
      <c r="V89" s="445">
        <f>IFERROR(INDEX('QoL DATA'!$C$17:$WWU$96,MATCH($B89,'QoL DATA'!$A$17:$A$96,0),MATCH(V$3,'QoL DATA'!$C$16:$WWU$16,0)),"-")</f>
        <v>9.1</v>
      </c>
      <c r="W89" s="445">
        <f>IFERROR(INDEX('QoL DATA'!$C$17:$WWU$96,MATCH($B89,'QoL DATA'!$A$17:$A$96,0),MATCH(W$3,'QoL DATA'!$C$16:$WWU$16,0)),"-")</f>
        <v>348</v>
      </c>
      <c r="X89" s="445">
        <f>IFERROR(INDEX('QoL DATA'!$C$17:$WWU$96,MATCH($B89,'QoL DATA'!$A$17:$A$96,0),MATCH(X$3,'QoL DATA'!$C$16:$WWU$16,0)),"-")</f>
        <v>1.1149401986620718E-3</v>
      </c>
      <c r="Y89" s="445">
        <f>IFERROR(INDEX('QoL DATA'!$C$17:$WWU$96,MATCH($B89,'QoL DATA'!$A$17:$A$96,0),MATCH(Y$3,'QoL DATA'!$C$16:$WWU$16,0)),"-")</f>
        <v>24.1</v>
      </c>
      <c r="Z89" s="445">
        <f>IFERROR(INDEX('QoL DATA'!$C$17:$WWU$96,MATCH($B89,'QoL DATA'!$A$17:$A$96,0),MATCH(Z$3,'QoL DATA'!$C$16:$WWU$16,0)),"-")</f>
        <v>1.40625</v>
      </c>
      <c r="AA89" s="444">
        <f>IFERROR(INDEX('QoL DATA'!$C$17:$WWU$96,MATCH($B89,'QoL DATA'!$A$17:$A$96,0),MATCH(AA$3,'QoL DATA'!$C$16:$WWU$16,0)),"-")</f>
        <v>7.0884592852958406</v>
      </c>
      <c r="AB89" s="444">
        <f>IFERROR(INDEX('QoL DATA'!$C$17:$WWU$96,MATCH($B89,'QoL DATA'!$A$17:$A$96,0),MATCH(AB$3,'QoL DATA'!$C$16:$WWU$16,0)),"-")</f>
        <v>41.672890216579539</v>
      </c>
      <c r="AC89" s="444">
        <f>IFERROR(INDEX('QoL DATA'!$C$17:$WWU$96,MATCH($B89,'QoL DATA'!$A$17:$A$96,0),MATCH(AC$3,'QoL DATA'!$C$16:$WWU$16,0)),"-")</f>
        <v>56.4</v>
      </c>
      <c r="AD89" s="444">
        <f>IFERROR(INDEX('QoL DATA'!$C$17:$WWU$96,MATCH($B89,'QoL DATA'!$A$17:$A$96,0),MATCH(AD$3,'QoL DATA'!$C$16:$WWU$16,0)),"-")</f>
        <v>40.5</v>
      </c>
      <c r="AE89" s="444">
        <f>IFERROR(INDEX('QoL DATA'!$C$17:$WWU$96,MATCH($B89,'QoL DATA'!$A$17:$A$96,0),MATCH(AE$3,'QoL DATA'!$C$16:$WWU$16,0)),"-")</f>
        <v>68.900000000000006</v>
      </c>
      <c r="AF89" s="444">
        <f>IFERROR(INDEX('QoL DATA'!$C$17:$WWU$96,MATCH($B89,'QoL DATA'!$A$17:$A$96,0),MATCH(AF$3,'QoL DATA'!$C$16:$WWU$16,0)),"-")</f>
        <v>2.6830203142966651</v>
      </c>
      <c r="AG89" s="446">
        <f>IFERROR(INDEX('QoL DATA'!$C$17:$WWU$96,MATCH($B89,'QoL DATA'!$A$17:$A$96,0),MATCH(AG$3,'QoL DATA'!$C$16:$WWU$16,0)),"-")</f>
        <v>18.04</v>
      </c>
      <c r="AH89" s="445">
        <f>IFERROR(INDEX('QoL DATA'!$C$17:$WWU$96,MATCH($B89,'QoL DATA'!$A$17:$A$96,0),MATCH(AH$3,'QoL DATA'!$C$16:$WWU$16,0)),"-")</f>
        <v>47.5</v>
      </c>
      <c r="AI89" s="445">
        <f>IFERROR(INDEX('QoL DATA'!$C$17:$WWU$96,MATCH($B89,'QoL DATA'!$A$17:$A$96,0),MATCH(AI$3,'QoL DATA'!$C$16:$WWU$16,0)),"-")</f>
        <v>27.5</v>
      </c>
      <c r="AJ89" s="445">
        <f>IFERROR(INDEX('QoL DATA'!$C$17:$WWU$96,MATCH($B89,'QoL DATA'!$A$17:$A$96,0),MATCH(AJ$3,'QoL DATA'!$C$16:$WWU$16,0)),"-")</f>
        <v>28.1</v>
      </c>
      <c r="AK89" s="445">
        <f>IFERROR(INDEX('QoL DATA'!$C$17:$WWU$96,MATCH($B89,'QoL DATA'!$A$17:$A$96,0),MATCH(AK$3,'QoL DATA'!$C$16:$WWU$16,0)),"-")</f>
        <v>14.177632080200503</v>
      </c>
      <c r="AL89" s="445" t="str">
        <f>IFERROR(INDEX('QoL DATA'!$C$17:$WWU$96,MATCH($B89,'QoL DATA'!$A$17:$A$96,0),MATCH(AL$3,'QoL DATA'!$C$16:$WWU$16,0)),"-")</f>
        <v>-</v>
      </c>
      <c r="AM89" s="445" t="str">
        <f>IFERROR(INDEX('QoL DATA'!$C$17:$WWU$96,MATCH($B89,'QoL DATA'!$A$17:$A$96,0),MATCH(AM$3,'QoL DATA'!$C$16:$WWU$16,0)),"-")</f>
        <v>-</v>
      </c>
      <c r="AN89" s="445">
        <f>IFERROR(INDEX('QoL DATA'!$C$17:$WWU$96,MATCH($B89,'QoL DATA'!$A$17:$A$96,0),MATCH(AN$3,'QoL DATA'!$C$16:$WWU$16,0)),"-")</f>
        <v>56.4</v>
      </c>
      <c r="AO89" s="445">
        <f>IFERROR(INDEX('QoL DATA'!$C$17:$WWU$96,MATCH($B89,'QoL DATA'!$A$17:$A$96,0),MATCH(AO$3,'QoL DATA'!$C$16:$WWU$16,0)),"-")</f>
        <v>30</v>
      </c>
      <c r="AP89" s="445">
        <f>IFERROR(INDEX('QoL DATA'!$C$17:$WWU$96,MATCH($B89,'QoL DATA'!$A$17:$A$96,0),MATCH(AP$3,'QoL DATA'!$C$16:$WWU$16,0)),"-")</f>
        <v>56</v>
      </c>
    </row>
    <row r="90" spans="1:42" s="484" customFormat="1">
      <c r="A90" s="482" t="str">
        <f>TQoL_Indexes!A67</f>
        <v>el Bon Pastor</v>
      </c>
      <c r="B90" s="483">
        <f>TQoL_Indexes!B67</f>
        <v>59</v>
      </c>
      <c r="C90" s="443">
        <f>IFERROR(INDEX('QoL DATA'!$C$17:$WWU$96,MATCH($B90,'QoL DATA'!$A$17:$A$96,0),MATCH(C$3,'QoL DATA'!$C$16:$WWU$16,0)),"-")</f>
        <v>0.19922380336351875</v>
      </c>
      <c r="D90" s="444">
        <f>IFERROR(INDEX('QoL DATA'!$C$17:$WWU$96,MATCH($B90,'QoL DATA'!$A$17:$A$96,0),MATCH(D$3,'QoL DATA'!$C$16:$WWU$16,0)),"-")</f>
        <v>0.49070000000000003</v>
      </c>
      <c r="E90" s="445">
        <f>IFERROR(INDEX('QoL DATA'!$C$17:$WWU$96,MATCH($B90,'QoL DATA'!$A$17:$A$96,0),MATCH(E$3,'QoL DATA'!$C$16:$WWU$16,0)),"-")</f>
        <v>0.13500000000000001</v>
      </c>
      <c r="F90" s="445">
        <f>IFERROR(INDEX('QoL DATA'!$C$17:$WWU$96,MATCH($B90,'QoL DATA'!$A$17:$A$96,0),MATCH(F$3,'QoL DATA'!$C$16:$WWU$16,0)),"-")</f>
        <v>5.5220658706770691E-3</v>
      </c>
      <c r="G90" s="445">
        <f>IFERROR(INDEX('QoL DATA'!$C$17:$WWU$96,MATCH($B90,'QoL DATA'!$A$17:$A$96,0),MATCH(G$3,'QoL DATA'!$C$16:$WWU$16,0)),"-")</f>
        <v>5.118739451389058E-2</v>
      </c>
      <c r="H90" s="445">
        <f>IFERROR(INDEX('QoL DATA'!$C$17:$WWU$96,MATCH($B90,'QoL DATA'!$A$17:$A$96,0),MATCH(H$3,'QoL DATA'!$C$16:$WWU$16,0)),"-")</f>
        <v>0.29134830814941143</v>
      </c>
      <c r="I90" s="445">
        <f>IFERROR(INDEX('QoL DATA'!$C$17:$WWU$96,MATCH($B90,'QoL DATA'!$A$17:$A$96,0),MATCH(I$3,'QoL DATA'!$C$16:$WWU$16,0)),"-")</f>
        <v>0.40290590405904059</v>
      </c>
      <c r="J90" s="445">
        <f>IFERROR(INDEX('QoL DATA'!$C$17:$WWU$96,MATCH($B90,'QoL DATA'!$A$17:$A$96,0),MATCH(J$3,'QoL DATA'!$C$16:$WWU$16,0)),"-")</f>
        <v>0.64795758418735228</v>
      </c>
      <c r="K90" s="445">
        <f>IFERROR(INDEX('QoL DATA'!$C$17:$WWU$96,MATCH($B90,'QoL DATA'!$A$17:$A$96,0),MATCH(K$3,'QoL DATA'!$C$16:$WWU$16,0)),"-")</f>
        <v>7.4341623994147774E-2</v>
      </c>
      <c r="L90" s="445">
        <f>IFERROR(INDEX('QoL DATA'!$C$17:$WWU$96,MATCH($B90,'QoL DATA'!$A$17:$A$96,0),MATCH(L$3,'QoL DATA'!$C$16:$WWU$16,0)),"-")</f>
        <v>14.7008293338302</v>
      </c>
      <c r="M90" s="445">
        <f>IFERROR(INDEX('QoL DATA'!$C$17:$WWU$96,MATCH($B90,'QoL DATA'!$A$17:$A$96,0),MATCH(M$3,'QoL DATA'!$C$16:$WWU$16,0)),"-")</f>
        <v>6.5610920523454224E-3</v>
      </c>
      <c r="N90" s="445">
        <f>IFERROR(INDEX('QoL DATA'!$C$17:$WWU$96,MATCH($B90,'QoL DATA'!$A$17:$A$96,0),MATCH(N$3,'QoL DATA'!$C$16:$WWU$16,0)),"-")</f>
        <v>3.1</v>
      </c>
      <c r="O90" s="445">
        <f>IFERROR(INDEX('QoL DATA'!$C$17:$WWU$96,MATCH($B90,'QoL DATA'!$A$17:$A$96,0),MATCH(O$3,'QoL DATA'!$C$16:$WWU$16,0)),"-")</f>
        <v>0.10199999999999999</v>
      </c>
      <c r="P90" s="445" t="str">
        <f>IFERROR(INDEX('QoL DATA'!$C$17:$WWU$96,MATCH($B90,'QoL DATA'!$A$17:$A$96,0),MATCH(P$3,'QoL DATA'!$C$16:$WWU$16,0)),"-")</f>
        <v>-</v>
      </c>
      <c r="Q90" s="445">
        <f>IFERROR(INDEX('QoL DATA'!$C$17:$WWU$96,MATCH($B90,'QoL DATA'!$A$17:$A$96,0),MATCH(Q$3,'QoL DATA'!$C$16:$WWU$16,0)),"-")</f>
        <v>78.2</v>
      </c>
      <c r="R90" s="445">
        <f>IFERROR(INDEX('QoL DATA'!$C$17:$WWU$96,MATCH($B90,'QoL DATA'!$A$17:$A$96,0),MATCH(R$3,'QoL DATA'!$C$16:$WWU$16,0)),"-")</f>
        <v>300.5</v>
      </c>
      <c r="S90" s="445">
        <f>IFERROR(INDEX('QoL DATA'!$C$17:$WWU$96,MATCH($B90,'QoL DATA'!$A$17:$A$96,0),MATCH(S$3,'QoL DATA'!$C$16:$WWU$16,0)),"-")</f>
        <v>9</v>
      </c>
      <c r="T90" s="445">
        <f>IFERROR(INDEX('QoL DATA'!$C$17:$WWU$96,MATCH($B90,'QoL DATA'!$A$17:$A$96,0),MATCH(T$3,'QoL DATA'!$C$16:$WWU$16,0)),"-")</f>
        <v>7.9</v>
      </c>
      <c r="U90" s="445">
        <f>IFERROR(INDEX('QoL DATA'!$C$17:$WWU$96,MATCH($B90,'QoL DATA'!$A$17:$A$96,0),MATCH(U$3,'QoL DATA'!$C$16:$WWU$16,0)),"-")</f>
        <v>18.3</v>
      </c>
      <c r="V90" s="445">
        <f>IFERROR(INDEX('QoL DATA'!$C$17:$WWU$96,MATCH($B90,'QoL DATA'!$A$17:$A$96,0),MATCH(V$3,'QoL DATA'!$C$16:$WWU$16,0)),"-")</f>
        <v>9.1</v>
      </c>
      <c r="W90" s="445">
        <f>IFERROR(INDEX('QoL DATA'!$C$17:$WWU$96,MATCH($B90,'QoL DATA'!$A$17:$A$96,0),MATCH(W$3,'QoL DATA'!$C$16:$WWU$16,0)),"-")</f>
        <v>260</v>
      </c>
      <c r="X90" s="445">
        <f>IFERROR(INDEX('QoL DATA'!$C$17:$WWU$96,MATCH($B90,'QoL DATA'!$A$17:$A$96,0),MATCH(X$3,'QoL DATA'!$C$16:$WWU$16,0)),"-")</f>
        <v>4.7300493276572741E-4</v>
      </c>
      <c r="Y90" s="445">
        <f>IFERROR(INDEX('QoL DATA'!$C$17:$WWU$96,MATCH($B90,'QoL DATA'!$A$17:$A$96,0),MATCH(Y$3,'QoL DATA'!$C$16:$WWU$16,0)),"-")</f>
        <v>24.1</v>
      </c>
      <c r="Z90" s="445">
        <f>IFERROR(INDEX('QoL DATA'!$C$17:$WWU$96,MATCH($B90,'QoL DATA'!$A$17:$A$96,0),MATCH(Z$3,'QoL DATA'!$C$16:$WWU$16,0)),"-")</f>
        <v>1.40625</v>
      </c>
      <c r="AA90" s="444">
        <f>IFERROR(INDEX('QoL DATA'!$C$17:$WWU$96,MATCH($B90,'QoL DATA'!$A$17:$A$96,0),MATCH(AA$3,'QoL DATA'!$C$16:$WWU$16,0)),"-")</f>
        <v>8.3966658494729103</v>
      </c>
      <c r="AB90" s="444">
        <f>IFERROR(INDEX('QoL DATA'!$C$17:$WWU$96,MATCH($B90,'QoL DATA'!$A$17:$A$96,0),MATCH(AB$3,'QoL DATA'!$C$16:$WWU$16,0)),"-")</f>
        <v>41.671411677105688</v>
      </c>
      <c r="AC90" s="444">
        <f>IFERROR(INDEX('QoL DATA'!$C$17:$WWU$96,MATCH($B90,'QoL DATA'!$A$17:$A$96,0),MATCH(AC$3,'QoL DATA'!$C$16:$WWU$16,0)),"-")</f>
        <v>24.4</v>
      </c>
      <c r="AD90" s="444">
        <f>IFERROR(INDEX('QoL DATA'!$C$17:$WWU$96,MATCH($B90,'QoL DATA'!$A$17:$A$96,0),MATCH(AD$3,'QoL DATA'!$C$16:$WWU$16,0)),"-")</f>
        <v>38</v>
      </c>
      <c r="AE90" s="444">
        <f>IFERROR(INDEX('QoL DATA'!$C$17:$WWU$96,MATCH($B90,'QoL DATA'!$A$17:$A$96,0),MATCH(AE$3,'QoL DATA'!$C$16:$WWU$16,0)),"-")</f>
        <v>65.099999999999994</v>
      </c>
      <c r="AF90" s="444">
        <f>IFERROR(INDEX('QoL DATA'!$C$17:$WWU$96,MATCH($B90,'QoL DATA'!$A$17:$A$96,0),MATCH(AF$3,'QoL DATA'!$C$16:$WWU$16,0)),"-")</f>
        <v>2.5067698259187621</v>
      </c>
      <c r="AG90" s="446">
        <f>IFERROR(INDEX('QoL DATA'!$C$17:$WWU$96,MATCH($B90,'QoL DATA'!$A$17:$A$96,0),MATCH(AG$3,'QoL DATA'!$C$16:$WWU$16,0)),"-")</f>
        <v>7.6499999999999995</v>
      </c>
      <c r="AH90" s="445">
        <f>IFERROR(INDEX('QoL DATA'!$C$17:$WWU$96,MATCH($B90,'QoL DATA'!$A$17:$A$96,0),MATCH(AH$3,'QoL DATA'!$C$16:$WWU$16,0)),"-")</f>
        <v>37.5</v>
      </c>
      <c r="AI90" s="445">
        <f>IFERROR(INDEX('QoL DATA'!$C$17:$WWU$96,MATCH($B90,'QoL DATA'!$A$17:$A$96,0),MATCH(AI$3,'QoL DATA'!$C$16:$WWU$16,0)),"-")</f>
        <v>22.5</v>
      </c>
      <c r="AJ90" s="445">
        <f>IFERROR(INDEX('QoL DATA'!$C$17:$WWU$96,MATCH($B90,'QoL DATA'!$A$17:$A$96,0),MATCH(AJ$3,'QoL DATA'!$C$16:$WWU$16,0)),"-")</f>
        <v>105.1</v>
      </c>
      <c r="AK90" s="445">
        <f>IFERROR(INDEX('QoL DATA'!$C$17:$WWU$96,MATCH($B90,'QoL DATA'!$A$17:$A$96,0),MATCH(AK$3,'QoL DATA'!$C$16:$WWU$16,0)),"-")</f>
        <v>14.177632080200503</v>
      </c>
      <c r="AL90" s="445" t="str">
        <f>IFERROR(INDEX('QoL DATA'!$C$17:$WWU$96,MATCH($B90,'QoL DATA'!$A$17:$A$96,0),MATCH(AL$3,'QoL DATA'!$C$16:$WWU$16,0)),"-")</f>
        <v>-</v>
      </c>
      <c r="AM90" s="445" t="str">
        <f>IFERROR(INDEX('QoL DATA'!$C$17:$WWU$96,MATCH($B90,'QoL DATA'!$A$17:$A$96,0),MATCH(AM$3,'QoL DATA'!$C$16:$WWU$16,0)),"-")</f>
        <v>-</v>
      </c>
      <c r="AN90" s="445">
        <f>IFERROR(INDEX('QoL DATA'!$C$17:$WWU$96,MATCH($B90,'QoL DATA'!$A$17:$A$96,0),MATCH(AN$3,'QoL DATA'!$C$16:$WWU$16,0)),"-")</f>
        <v>46.9</v>
      </c>
      <c r="AO90" s="445">
        <f>IFERROR(INDEX('QoL DATA'!$C$17:$WWU$96,MATCH($B90,'QoL DATA'!$A$17:$A$96,0),MATCH(AO$3,'QoL DATA'!$C$16:$WWU$16,0)),"-")</f>
        <v>37</v>
      </c>
      <c r="AP90" s="445">
        <f>IFERROR(INDEX('QoL DATA'!$C$17:$WWU$96,MATCH($B90,'QoL DATA'!$A$17:$A$96,0),MATCH(AP$3,'QoL DATA'!$C$16:$WWU$16,0)),"-")</f>
        <v>110</v>
      </c>
    </row>
    <row r="91" spans="1:42" s="484" customFormat="1">
      <c r="A91" s="482" t="str">
        <f>TQoL_Indexes!A68</f>
        <v>Sant Andreu</v>
      </c>
      <c r="B91" s="483">
        <f>TQoL_Indexes!B68</f>
        <v>60</v>
      </c>
      <c r="C91" s="443">
        <f>IFERROR(INDEX('QoL DATA'!$C$17:$WWU$96,MATCH($B91,'QoL DATA'!$A$17:$A$96,0),MATCH(C$3,'QoL DATA'!$C$16:$WWU$16,0)),"-")</f>
        <v>0.1404494382022472</v>
      </c>
      <c r="D91" s="444">
        <f>IFERROR(INDEX('QoL DATA'!$C$17:$WWU$96,MATCH($B91,'QoL DATA'!$A$17:$A$96,0),MATCH(D$3,'QoL DATA'!$C$16:$WWU$16,0)),"-")</f>
        <v>0.2833</v>
      </c>
      <c r="E91" s="445">
        <f>IFERROR(INDEX('QoL DATA'!$C$17:$WWU$96,MATCH($B91,'QoL DATA'!$A$17:$A$96,0),MATCH(E$3,'QoL DATA'!$C$16:$WWU$16,0)),"-")</f>
        <v>7.2999999999999995E-2</v>
      </c>
      <c r="F91" s="445">
        <f>IFERROR(INDEX('QoL DATA'!$C$17:$WWU$96,MATCH($B91,'QoL DATA'!$A$17:$A$96,0),MATCH(F$3,'QoL DATA'!$C$16:$WWU$16,0)),"-")</f>
        <v>1.9034370979883777E-2</v>
      </c>
      <c r="G91" s="445">
        <f>IFERROR(INDEX('QoL DATA'!$C$17:$WWU$96,MATCH($B91,'QoL DATA'!$A$17:$A$96,0),MATCH(G$3,'QoL DATA'!$C$16:$WWU$16,0)),"-")</f>
        <v>9.5751181992792516E-3</v>
      </c>
      <c r="H91" s="445">
        <f>IFERROR(INDEX('QoL DATA'!$C$17:$WWU$96,MATCH($B91,'QoL DATA'!$A$17:$A$96,0),MATCH(H$3,'QoL DATA'!$C$16:$WWU$16,0)),"-")</f>
        <v>0.98424071768948573</v>
      </c>
      <c r="I91" s="445">
        <f>IFERROR(INDEX('QoL DATA'!$C$17:$WWU$96,MATCH($B91,'QoL DATA'!$A$17:$A$96,0),MATCH(I$3,'QoL DATA'!$C$16:$WWU$16,0)),"-")</f>
        <v>0.33854166666666669</v>
      </c>
      <c r="J91" s="445">
        <f>IFERROR(INDEX('QoL DATA'!$C$17:$WWU$96,MATCH($B91,'QoL DATA'!$A$17:$A$96,0),MATCH(J$3,'QoL DATA'!$C$16:$WWU$16,0)),"-")</f>
        <v>0.15210911476833866</v>
      </c>
      <c r="K91" s="445">
        <f>IFERROR(INDEX('QoL DATA'!$C$17:$WWU$96,MATCH($B91,'QoL DATA'!$A$17:$A$96,0),MATCH(K$3,'QoL DATA'!$C$16:$WWU$16,0)),"-")</f>
        <v>6.5634812011915303E-2</v>
      </c>
      <c r="L91" s="445">
        <f>IFERROR(INDEX('QoL DATA'!$C$17:$WWU$96,MATCH($B91,'QoL DATA'!$A$17:$A$96,0),MATCH(L$3,'QoL DATA'!$C$16:$WWU$16,0)),"-")</f>
        <v>21.184856484135999</v>
      </c>
      <c r="M91" s="445">
        <f>IFERROR(INDEX('QoL DATA'!$C$17:$WWU$96,MATCH($B91,'QoL DATA'!$A$17:$A$96,0),MATCH(M$3,'QoL DATA'!$C$16:$WWU$16,0)),"-")</f>
        <v>1.3240106913987472E-2</v>
      </c>
      <c r="N91" s="445">
        <f>IFERROR(INDEX('QoL DATA'!$C$17:$WWU$96,MATCH($B91,'QoL DATA'!$A$17:$A$96,0),MATCH(N$3,'QoL DATA'!$C$16:$WWU$16,0)),"-")</f>
        <v>0.8</v>
      </c>
      <c r="O91" s="445">
        <f>IFERROR(INDEX('QoL DATA'!$C$17:$WWU$96,MATCH($B91,'QoL DATA'!$A$17:$A$96,0),MATCH(O$3,'QoL DATA'!$C$16:$WWU$16,0)),"-")</f>
        <v>0.13400000000000001</v>
      </c>
      <c r="P91" s="445" t="str">
        <f>IFERROR(INDEX('QoL DATA'!$C$17:$WWU$96,MATCH($B91,'QoL DATA'!$A$17:$A$96,0),MATCH(P$3,'QoL DATA'!$C$16:$WWU$16,0)),"-")</f>
        <v>-</v>
      </c>
      <c r="Q91" s="445">
        <f>IFERROR(INDEX('QoL DATA'!$C$17:$WWU$96,MATCH($B91,'QoL DATA'!$A$17:$A$96,0),MATCH(Q$3,'QoL DATA'!$C$16:$WWU$16,0)),"-")</f>
        <v>81.8</v>
      </c>
      <c r="R91" s="445">
        <f>IFERROR(INDEX('QoL DATA'!$C$17:$WWU$96,MATCH($B91,'QoL DATA'!$A$17:$A$96,0),MATCH(R$3,'QoL DATA'!$C$16:$WWU$16,0)),"-")</f>
        <v>248.3</v>
      </c>
      <c r="S91" s="445">
        <f>IFERROR(INDEX('QoL DATA'!$C$17:$WWU$96,MATCH($B91,'QoL DATA'!$A$17:$A$96,0),MATCH(S$3,'QoL DATA'!$C$16:$WWU$16,0)),"-")</f>
        <v>7.3</v>
      </c>
      <c r="T91" s="445">
        <f>IFERROR(INDEX('QoL DATA'!$C$17:$WWU$96,MATCH($B91,'QoL DATA'!$A$17:$A$96,0),MATCH(T$3,'QoL DATA'!$C$16:$WWU$16,0)),"-")</f>
        <v>13.6</v>
      </c>
      <c r="U91" s="445">
        <f>IFERROR(INDEX('QoL DATA'!$C$17:$WWU$96,MATCH($B91,'QoL DATA'!$A$17:$A$96,0),MATCH(U$3,'QoL DATA'!$C$16:$WWU$16,0)),"-")</f>
        <v>20.100000000000001</v>
      </c>
      <c r="V91" s="445">
        <f>IFERROR(INDEX('QoL DATA'!$C$17:$WWU$96,MATCH($B91,'QoL DATA'!$A$17:$A$96,0),MATCH(V$3,'QoL DATA'!$C$16:$WWU$16,0)),"-")</f>
        <v>9.1</v>
      </c>
      <c r="W91" s="445">
        <f>IFERROR(INDEX('QoL DATA'!$C$17:$WWU$96,MATCH($B91,'QoL DATA'!$A$17:$A$96,0),MATCH(W$3,'QoL DATA'!$C$16:$WWU$16,0)),"-")</f>
        <v>104.5</v>
      </c>
      <c r="X91" s="445">
        <f>IFERROR(INDEX('QoL DATA'!$C$17:$WWU$96,MATCH($B91,'QoL DATA'!$A$17:$A$96,0),MATCH(X$3,'QoL DATA'!$C$16:$WWU$16,0)),"-")</f>
        <v>1.0135819987837016E-4</v>
      </c>
      <c r="Y91" s="445">
        <f>IFERROR(INDEX('QoL DATA'!$C$17:$WWU$96,MATCH($B91,'QoL DATA'!$A$17:$A$96,0),MATCH(Y$3,'QoL DATA'!$C$16:$WWU$16,0)),"-")</f>
        <v>24.1</v>
      </c>
      <c r="Z91" s="445">
        <f>IFERROR(INDEX('QoL DATA'!$C$17:$WWU$96,MATCH($B91,'QoL DATA'!$A$17:$A$96,0),MATCH(Z$3,'QoL DATA'!$C$16:$WWU$16,0)),"-")</f>
        <v>1.40625</v>
      </c>
      <c r="AA91" s="444">
        <f>IFERROR(INDEX('QoL DATA'!$C$17:$WWU$96,MATCH($B91,'QoL DATA'!$A$17:$A$96,0),MATCH(AA$3,'QoL DATA'!$C$16:$WWU$16,0)),"-")</f>
        <v>7.4881183841002379</v>
      </c>
      <c r="AB91" s="444">
        <f>IFERROR(INDEX('QoL DATA'!$C$17:$WWU$96,MATCH($B91,'QoL DATA'!$A$17:$A$96,0),MATCH(AB$3,'QoL DATA'!$C$16:$WWU$16,0)),"-")</f>
        <v>41.671235248290387</v>
      </c>
      <c r="AC91" s="444">
        <f>IFERROR(INDEX('QoL DATA'!$C$17:$WWU$96,MATCH($B91,'QoL DATA'!$A$17:$A$96,0),MATCH(AC$3,'QoL DATA'!$C$16:$WWU$16,0)),"-")</f>
        <v>11.4</v>
      </c>
      <c r="AD91" s="444">
        <f>IFERROR(INDEX('QoL DATA'!$C$17:$WWU$96,MATCH($B91,'QoL DATA'!$A$17:$A$96,0),MATCH(AD$3,'QoL DATA'!$C$16:$WWU$16,0)),"-")</f>
        <v>19.600000000000001</v>
      </c>
      <c r="AE91" s="444">
        <f>IFERROR(INDEX('QoL DATA'!$C$17:$WWU$96,MATCH($B91,'QoL DATA'!$A$17:$A$96,0),MATCH(AE$3,'QoL DATA'!$C$16:$WWU$16,0)),"-")</f>
        <v>77.7</v>
      </c>
      <c r="AF91" s="444">
        <f>IFERROR(INDEX('QoL DATA'!$C$17:$WWU$96,MATCH($B91,'QoL DATA'!$A$17:$A$96,0),MATCH(AF$3,'QoL DATA'!$C$16:$WWU$16,0)),"-")</f>
        <v>3.1640976014377551</v>
      </c>
      <c r="AG91" s="446">
        <f>IFERROR(INDEX('QoL DATA'!$C$17:$WWU$96,MATCH($B91,'QoL DATA'!$A$17:$A$96,0),MATCH(AG$3,'QoL DATA'!$C$16:$WWU$16,0)),"-")</f>
        <v>28.970000000000002</v>
      </c>
      <c r="AH91" s="445">
        <f>IFERROR(INDEX('QoL DATA'!$C$17:$WWU$96,MATCH($B91,'QoL DATA'!$A$17:$A$96,0),MATCH(AH$3,'QoL DATA'!$C$16:$WWU$16,0)),"-")</f>
        <v>42.5</v>
      </c>
      <c r="AI91" s="445">
        <f>IFERROR(INDEX('QoL DATA'!$C$17:$WWU$96,MATCH($B91,'QoL DATA'!$A$17:$A$96,0),MATCH(AI$3,'QoL DATA'!$C$16:$WWU$16,0)),"-")</f>
        <v>27.5</v>
      </c>
      <c r="AJ91" s="445">
        <f>IFERROR(INDEX('QoL DATA'!$C$17:$WWU$96,MATCH($B91,'QoL DATA'!$A$17:$A$96,0),MATCH(AJ$3,'QoL DATA'!$C$16:$WWU$16,0)),"-")</f>
        <v>89.1</v>
      </c>
      <c r="AK91" s="445">
        <f>IFERROR(INDEX('QoL DATA'!$C$17:$WWU$96,MATCH($B91,'QoL DATA'!$A$17:$A$96,0),MATCH(AK$3,'QoL DATA'!$C$16:$WWU$16,0)),"-")</f>
        <v>14.177632080200503</v>
      </c>
      <c r="AL91" s="445" t="str">
        <f>IFERROR(INDEX('QoL DATA'!$C$17:$WWU$96,MATCH($B91,'QoL DATA'!$A$17:$A$96,0),MATCH(AL$3,'QoL DATA'!$C$16:$WWU$16,0)),"-")</f>
        <v>-</v>
      </c>
      <c r="AM91" s="445" t="str">
        <f>IFERROR(INDEX('QoL DATA'!$C$17:$WWU$96,MATCH($B91,'QoL DATA'!$A$17:$A$96,0),MATCH(AM$3,'QoL DATA'!$C$16:$WWU$16,0)),"-")</f>
        <v>-</v>
      </c>
      <c r="AN91" s="445">
        <f>IFERROR(INDEX('QoL DATA'!$C$17:$WWU$96,MATCH($B91,'QoL DATA'!$A$17:$A$96,0),MATCH(AN$3,'QoL DATA'!$C$16:$WWU$16,0)),"-")</f>
        <v>35.299999999999997</v>
      </c>
      <c r="AO91" s="445">
        <f>IFERROR(INDEX('QoL DATA'!$C$17:$WWU$96,MATCH($B91,'QoL DATA'!$A$17:$A$96,0),MATCH(AO$3,'QoL DATA'!$C$16:$WWU$16,0)),"-")</f>
        <v>35</v>
      </c>
      <c r="AP91" s="445">
        <f>IFERROR(INDEX('QoL DATA'!$C$17:$WWU$96,MATCH($B91,'QoL DATA'!$A$17:$A$96,0),MATCH(AP$3,'QoL DATA'!$C$16:$WWU$16,0)),"-")</f>
        <v>176</v>
      </c>
    </row>
    <row r="92" spans="1:42" s="484" customFormat="1">
      <c r="A92" s="482" t="str">
        <f>TQoL_Indexes!A69</f>
        <v>la Sagrera</v>
      </c>
      <c r="B92" s="483">
        <f>TQoL_Indexes!B69</f>
        <v>61</v>
      </c>
      <c r="C92" s="443">
        <f>IFERROR(INDEX('QoL DATA'!$C$17:$WWU$96,MATCH($B92,'QoL DATA'!$A$17:$A$96,0),MATCH(C$3,'QoL DATA'!$C$16:$WWU$16,0)),"-")</f>
        <v>0.1293819188191882</v>
      </c>
      <c r="D92" s="444">
        <f>IFERROR(INDEX('QoL DATA'!$C$17:$WWU$96,MATCH($B92,'QoL DATA'!$A$17:$A$96,0),MATCH(D$3,'QoL DATA'!$C$16:$WWU$16,0)),"-")</f>
        <v>0.1263</v>
      </c>
      <c r="E92" s="445">
        <f>IFERROR(INDEX('QoL DATA'!$C$17:$WWU$96,MATCH($B92,'QoL DATA'!$A$17:$A$96,0),MATCH(E$3,'QoL DATA'!$C$16:$WWU$16,0)),"-")</f>
        <v>8.8999999999999996E-2</v>
      </c>
      <c r="F92" s="445">
        <f>IFERROR(INDEX('QoL DATA'!$C$17:$WWU$96,MATCH($B92,'QoL DATA'!$A$17:$A$96,0),MATCH(F$3,'QoL DATA'!$C$16:$WWU$16,0)),"-")</f>
        <v>4.1233065373467173E-2</v>
      </c>
      <c r="G92" s="445">
        <f>IFERROR(INDEX('QoL DATA'!$C$17:$WWU$96,MATCH($B92,'QoL DATA'!$A$17:$A$96,0),MATCH(G$3,'QoL DATA'!$C$16:$WWU$16,0)),"-")</f>
        <v>2.6378881318398887E-2</v>
      </c>
      <c r="H92" s="445">
        <f>IFERROR(INDEX('QoL DATA'!$C$17:$WWU$96,MATCH($B92,'QoL DATA'!$A$17:$A$96,0),MATCH(H$3,'QoL DATA'!$C$16:$WWU$16,0)),"-")</f>
        <v>0.9765746769605993</v>
      </c>
      <c r="I92" s="445">
        <f>IFERROR(INDEX('QoL DATA'!$C$17:$WWU$96,MATCH($B92,'QoL DATA'!$A$17:$A$96,0),MATCH(I$3,'QoL DATA'!$C$16:$WWU$16,0)),"-")</f>
        <v>0.35505876551327359</v>
      </c>
      <c r="J92" s="445">
        <f>IFERROR(INDEX('QoL DATA'!$C$17:$WWU$96,MATCH($B92,'QoL DATA'!$A$17:$A$96,0),MATCH(J$3,'QoL DATA'!$C$16:$WWU$16,0)),"-")</f>
        <v>0.13083390339166318</v>
      </c>
      <c r="K92" s="445">
        <f>IFERROR(INDEX('QoL DATA'!$C$17:$WWU$96,MATCH($B92,'QoL DATA'!$A$17:$A$96,0),MATCH(K$3,'QoL DATA'!$C$16:$WWU$16,0)),"-")</f>
        <v>5.8783840769165895E-2</v>
      </c>
      <c r="L92" s="445">
        <f>IFERROR(INDEX('QoL DATA'!$C$17:$WWU$96,MATCH($B92,'QoL DATA'!$A$17:$A$96,0),MATCH(L$3,'QoL DATA'!$C$16:$WWU$16,0)),"-")</f>
        <v>35.456568158625103</v>
      </c>
      <c r="M92" s="445">
        <f>IFERROR(INDEX('QoL DATA'!$C$17:$WWU$96,MATCH($B92,'QoL DATA'!$A$17:$A$96,0),MATCH(M$3,'QoL DATA'!$C$16:$WWU$16,0)),"-")</f>
        <v>6.7264719511831031E-3</v>
      </c>
      <c r="N92" s="445">
        <f>IFERROR(INDEX('QoL DATA'!$C$17:$WWU$96,MATCH($B92,'QoL DATA'!$A$17:$A$96,0),MATCH(N$3,'QoL DATA'!$C$16:$WWU$16,0)),"-")</f>
        <v>2</v>
      </c>
      <c r="O92" s="445">
        <f>IFERROR(INDEX('QoL DATA'!$C$17:$WWU$96,MATCH($B92,'QoL DATA'!$A$17:$A$96,0),MATCH(O$3,'QoL DATA'!$C$16:$WWU$16,0)),"-")</f>
        <v>0.124</v>
      </c>
      <c r="P92" s="445" t="str">
        <f>IFERROR(INDEX('QoL DATA'!$C$17:$WWU$96,MATCH($B92,'QoL DATA'!$A$17:$A$96,0),MATCH(P$3,'QoL DATA'!$C$16:$WWU$16,0)),"-")</f>
        <v>-</v>
      </c>
      <c r="Q92" s="445">
        <f>IFERROR(INDEX('QoL DATA'!$C$17:$WWU$96,MATCH($B92,'QoL DATA'!$A$17:$A$96,0),MATCH(Q$3,'QoL DATA'!$C$16:$WWU$16,0)),"-")</f>
        <v>82.5</v>
      </c>
      <c r="R92" s="445">
        <f>IFERROR(INDEX('QoL DATA'!$C$17:$WWU$96,MATCH($B92,'QoL DATA'!$A$17:$A$96,0),MATCH(R$3,'QoL DATA'!$C$16:$WWU$16,0)),"-")</f>
        <v>209.3</v>
      </c>
      <c r="S92" s="445">
        <f>IFERROR(INDEX('QoL DATA'!$C$17:$WWU$96,MATCH($B92,'QoL DATA'!$A$17:$A$96,0),MATCH(S$3,'QoL DATA'!$C$16:$WWU$16,0)),"-")</f>
        <v>7</v>
      </c>
      <c r="T92" s="445">
        <f>IFERROR(INDEX('QoL DATA'!$C$17:$WWU$96,MATCH($B92,'QoL DATA'!$A$17:$A$96,0),MATCH(T$3,'QoL DATA'!$C$16:$WWU$16,0)),"-")</f>
        <v>8.1</v>
      </c>
      <c r="U92" s="445">
        <f>IFERROR(INDEX('QoL DATA'!$C$17:$WWU$96,MATCH($B92,'QoL DATA'!$A$17:$A$96,0),MATCH(U$3,'QoL DATA'!$C$16:$WWU$16,0)),"-")</f>
        <v>17.3</v>
      </c>
      <c r="V92" s="445">
        <f>IFERROR(INDEX('QoL DATA'!$C$17:$WWU$96,MATCH($B92,'QoL DATA'!$A$17:$A$96,0),MATCH(V$3,'QoL DATA'!$C$16:$WWU$16,0)),"-")</f>
        <v>9.1</v>
      </c>
      <c r="W92" s="445">
        <f>IFERROR(INDEX('QoL DATA'!$C$17:$WWU$96,MATCH($B92,'QoL DATA'!$A$17:$A$96,0),MATCH(W$3,'QoL DATA'!$C$16:$WWU$16,0)),"-")</f>
        <v>109.5</v>
      </c>
      <c r="X92" s="445">
        <f>IFERROR(INDEX('QoL DATA'!$C$17:$WWU$96,MATCH($B92,'QoL DATA'!$A$17:$A$96,0),MATCH(X$3,'QoL DATA'!$C$16:$WWU$16,0)),"-")</f>
        <v>3.4461787958645854E-3</v>
      </c>
      <c r="Y92" s="445">
        <f>IFERROR(INDEX('QoL DATA'!$C$17:$WWU$96,MATCH($B92,'QoL DATA'!$A$17:$A$96,0),MATCH(Y$3,'QoL DATA'!$C$16:$WWU$16,0)),"-")</f>
        <v>24.1</v>
      </c>
      <c r="Z92" s="445">
        <f>IFERROR(INDEX('QoL DATA'!$C$17:$WWU$96,MATCH($B92,'QoL DATA'!$A$17:$A$96,0),MATCH(Z$3,'QoL DATA'!$C$16:$WWU$16,0)),"-")</f>
        <v>1.40625</v>
      </c>
      <c r="AA92" s="444">
        <f>IFERROR(INDEX('QoL DATA'!$C$17:$WWU$96,MATCH($B92,'QoL DATA'!$A$17:$A$96,0),MATCH(AA$3,'QoL DATA'!$C$16:$WWU$16,0)),"-")</f>
        <v>6.7663173573062396</v>
      </c>
      <c r="AB92" s="444">
        <f>IFERROR(INDEX('QoL DATA'!$C$17:$WWU$96,MATCH($B92,'QoL DATA'!$A$17:$A$96,0),MATCH(AB$3,'QoL DATA'!$C$16:$WWU$16,0)),"-")</f>
        <v>42.591981132075475</v>
      </c>
      <c r="AC92" s="444">
        <f>IFERROR(INDEX('QoL DATA'!$C$17:$WWU$96,MATCH($B92,'QoL DATA'!$A$17:$A$96,0),MATCH(AC$3,'QoL DATA'!$C$16:$WWU$16,0)),"-")</f>
        <v>17.3</v>
      </c>
      <c r="AD92" s="444">
        <f>IFERROR(INDEX('QoL DATA'!$C$17:$WWU$96,MATCH($B92,'QoL DATA'!$A$17:$A$96,0),MATCH(AD$3,'QoL DATA'!$C$16:$WWU$16,0)),"-")</f>
        <v>21.9</v>
      </c>
      <c r="AE92" s="444">
        <f>IFERROR(INDEX('QoL DATA'!$C$17:$WWU$96,MATCH($B92,'QoL DATA'!$A$17:$A$96,0),MATCH(AE$3,'QoL DATA'!$C$16:$WWU$16,0)),"-")</f>
        <v>77.099999999999994</v>
      </c>
      <c r="AF92" s="444">
        <f>IFERROR(INDEX('QoL DATA'!$C$17:$WWU$96,MATCH($B92,'QoL DATA'!$A$17:$A$96,0),MATCH(AF$3,'QoL DATA'!$C$16:$WWU$16,0)),"-")</f>
        <v>3.2371042878030534</v>
      </c>
      <c r="AG92" s="446">
        <f>IFERROR(INDEX('QoL DATA'!$C$17:$WWU$96,MATCH($B92,'QoL DATA'!$A$17:$A$96,0),MATCH(AG$3,'QoL DATA'!$C$16:$WWU$16,0)),"-")</f>
        <v>41.47</v>
      </c>
      <c r="AH92" s="445">
        <f>IFERROR(INDEX('QoL DATA'!$C$17:$WWU$96,MATCH($B92,'QoL DATA'!$A$17:$A$96,0),MATCH(AH$3,'QoL DATA'!$C$16:$WWU$16,0)),"-")</f>
        <v>37.5</v>
      </c>
      <c r="AI92" s="445">
        <f>IFERROR(INDEX('QoL DATA'!$C$17:$WWU$96,MATCH($B92,'QoL DATA'!$A$17:$A$96,0),MATCH(AI$3,'QoL DATA'!$C$16:$WWU$16,0)),"-")</f>
        <v>27.5</v>
      </c>
      <c r="AJ92" s="445">
        <f>IFERROR(INDEX('QoL DATA'!$C$17:$WWU$96,MATCH($B92,'QoL DATA'!$A$17:$A$96,0),MATCH(AJ$3,'QoL DATA'!$C$16:$WWU$16,0)),"-")</f>
        <v>44.2</v>
      </c>
      <c r="AK92" s="445">
        <f>IFERROR(INDEX('QoL DATA'!$C$17:$WWU$96,MATCH($B92,'QoL DATA'!$A$17:$A$96,0),MATCH(AK$3,'QoL DATA'!$C$16:$WWU$16,0)),"-")</f>
        <v>14.177632080200503</v>
      </c>
      <c r="AL92" s="445" t="str">
        <f>IFERROR(INDEX('QoL DATA'!$C$17:$WWU$96,MATCH($B92,'QoL DATA'!$A$17:$A$96,0),MATCH(AL$3,'QoL DATA'!$C$16:$WWU$16,0)),"-")</f>
        <v>-</v>
      </c>
      <c r="AM92" s="445" t="str">
        <f>IFERROR(INDEX('QoL DATA'!$C$17:$WWU$96,MATCH($B92,'QoL DATA'!$A$17:$A$96,0),MATCH(AM$3,'QoL DATA'!$C$16:$WWU$16,0)),"-")</f>
        <v>-</v>
      </c>
      <c r="AN92" s="445">
        <f>IFERROR(INDEX('QoL DATA'!$C$17:$WWU$96,MATCH($B92,'QoL DATA'!$A$17:$A$96,0),MATCH(AN$3,'QoL DATA'!$C$16:$WWU$16,0)),"-")</f>
        <v>37.1</v>
      </c>
      <c r="AO92" s="445">
        <f>IFERROR(INDEX('QoL DATA'!$C$17:$WWU$96,MATCH($B92,'QoL DATA'!$A$17:$A$96,0),MATCH(AO$3,'QoL DATA'!$C$16:$WWU$16,0)),"-")</f>
        <v>34</v>
      </c>
      <c r="AP92" s="445">
        <f>IFERROR(INDEX('QoL DATA'!$C$17:$WWU$96,MATCH($B92,'QoL DATA'!$A$17:$A$96,0),MATCH(AP$3,'QoL DATA'!$C$16:$WWU$16,0)),"-")</f>
        <v>193</v>
      </c>
    </row>
    <row r="93" spans="1:42" s="484" customFormat="1">
      <c r="A93" s="482" t="str">
        <f>TQoL_Indexes!A70</f>
        <v>el Congrés i els Indians</v>
      </c>
      <c r="B93" s="483">
        <f>TQoL_Indexes!B70</f>
        <v>62</v>
      </c>
      <c r="C93" s="443">
        <f>IFERROR(INDEX('QoL DATA'!$C$17:$WWU$96,MATCH($B93,'QoL DATA'!$A$17:$A$96,0),MATCH(C$3,'QoL DATA'!$C$16:$WWU$16,0)),"-")</f>
        <v>9.3790690104166671E-2</v>
      </c>
      <c r="D93" s="444">
        <f>IFERROR(INDEX('QoL DATA'!$C$17:$WWU$96,MATCH($B93,'QoL DATA'!$A$17:$A$96,0),MATCH(D$3,'QoL DATA'!$C$16:$WWU$16,0)),"-")</f>
        <v>0.39140000000000003</v>
      </c>
      <c r="E93" s="445">
        <f>IFERROR(INDEX('QoL DATA'!$C$17:$WWU$96,MATCH($B93,'QoL DATA'!$A$17:$A$96,0),MATCH(E$3,'QoL DATA'!$C$16:$WWU$16,0)),"-")</f>
        <v>8.6999999999999994E-2</v>
      </c>
      <c r="F93" s="445">
        <f>IFERROR(INDEX('QoL DATA'!$C$17:$WWU$96,MATCH($B93,'QoL DATA'!$A$17:$A$96,0),MATCH(F$3,'QoL DATA'!$C$16:$WWU$16,0)),"-")</f>
        <v>3.9015233716814035E-2</v>
      </c>
      <c r="G93" s="445">
        <f>IFERROR(INDEX('QoL DATA'!$C$17:$WWU$96,MATCH($B93,'QoL DATA'!$A$17:$A$96,0),MATCH(G$3,'QoL DATA'!$C$16:$WWU$16,0)),"-")</f>
        <v>1.2624039167280613E-2</v>
      </c>
      <c r="H93" s="445">
        <f>IFERROR(INDEX('QoL DATA'!$C$17:$WWU$96,MATCH($B93,'QoL DATA'!$A$17:$A$96,0),MATCH(H$3,'QoL DATA'!$C$16:$WWU$16,0)),"-")</f>
        <v>1</v>
      </c>
      <c r="I93" s="445">
        <f>IFERROR(INDEX('QoL DATA'!$C$17:$WWU$96,MATCH($B93,'QoL DATA'!$A$17:$A$96,0),MATCH(I$3,'QoL DATA'!$C$16:$WWU$16,0)),"-")</f>
        <v>0.40801609927888649</v>
      </c>
      <c r="J93" s="445">
        <f>IFERROR(INDEX('QoL DATA'!$C$17:$WWU$96,MATCH($B93,'QoL DATA'!$A$17:$A$96,0),MATCH(J$3,'QoL DATA'!$C$16:$WWU$16,0)),"-")</f>
        <v>0.15317066158369283</v>
      </c>
      <c r="K93" s="445">
        <f>IFERROR(INDEX('QoL DATA'!$C$17:$WWU$96,MATCH($B93,'QoL DATA'!$A$17:$A$96,0),MATCH(K$3,'QoL DATA'!$C$16:$WWU$16,0)),"-")</f>
        <v>8.764827716061005E-2</v>
      </c>
      <c r="L93" s="445">
        <f>IFERROR(INDEX('QoL DATA'!$C$17:$WWU$96,MATCH($B93,'QoL DATA'!$A$17:$A$96,0),MATCH(L$3,'QoL DATA'!$C$16:$WWU$16,0)),"-")</f>
        <v>15.8531728580266</v>
      </c>
      <c r="M93" s="445">
        <f>IFERROR(INDEX('QoL DATA'!$C$17:$WWU$96,MATCH($B93,'QoL DATA'!$A$17:$A$96,0),MATCH(M$3,'QoL DATA'!$C$16:$WWU$16,0)),"-")</f>
        <v>1.3187994929927114E-2</v>
      </c>
      <c r="N93" s="445">
        <f>IFERROR(INDEX('QoL DATA'!$C$17:$WWU$96,MATCH($B93,'QoL DATA'!$A$17:$A$96,0),MATCH(N$3,'QoL DATA'!$C$16:$WWU$16,0)),"-")</f>
        <v>1.6</v>
      </c>
      <c r="O93" s="445">
        <f>IFERROR(INDEX('QoL DATA'!$C$17:$WWU$96,MATCH($B93,'QoL DATA'!$A$17:$A$96,0),MATCH(O$3,'QoL DATA'!$C$16:$WWU$16,0)),"-")</f>
        <v>0.13700000000000001</v>
      </c>
      <c r="P93" s="445" t="str">
        <f>IFERROR(INDEX('QoL DATA'!$C$17:$WWU$96,MATCH($B93,'QoL DATA'!$A$17:$A$96,0),MATCH(P$3,'QoL DATA'!$C$16:$WWU$16,0)),"-")</f>
        <v>-</v>
      </c>
      <c r="Q93" s="445">
        <f>IFERROR(INDEX('QoL DATA'!$C$17:$WWU$96,MATCH($B93,'QoL DATA'!$A$17:$A$96,0),MATCH(Q$3,'QoL DATA'!$C$16:$WWU$16,0)),"-")</f>
        <v>81.5</v>
      </c>
      <c r="R93" s="445">
        <f>IFERROR(INDEX('QoL DATA'!$C$17:$WWU$96,MATCH($B93,'QoL DATA'!$A$17:$A$96,0),MATCH(R$3,'QoL DATA'!$C$16:$WWU$16,0)),"-")</f>
        <v>240.8</v>
      </c>
      <c r="S93" s="445">
        <f>IFERROR(INDEX('QoL DATA'!$C$17:$WWU$96,MATCH($B93,'QoL DATA'!$A$17:$A$96,0),MATCH(S$3,'QoL DATA'!$C$16:$WWU$16,0)),"-")</f>
        <v>6.5</v>
      </c>
      <c r="T93" s="445">
        <f>IFERROR(INDEX('QoL DATA'!$C$17:$WWU$96,MATCH($B93,'QoL DATA'!$A$17:$A$96,0),MATCH(T$3,'QoL DATA'!$C$16:$WWU$16,0)),"-")</f>
        <v>26</v>
      </c>
      <c r="U93" s="445">
        <f>IFERROR(INDEX('QoL DATA'!$C$17:$WWU$96,MATCH($B93,'QoL DATA'!$A$17:$A$96,0),MATCH(U$3,'QoL DATA'!$C$16:$WWU$16,0)),"-")</f>
        <v>21.3</v>
      </c>
      <c r="V93" s="445">
        <f>IFERROR(INDEX('QoL DATA'!$C$17:$WWU$96,MATCH($B93,'QoL DATA'!$A$17:$A$96,0),MATCH(V$3,'QoL DATA'!$C$16:$WWU$16,0)),"-")</f>
        <v>9.1</v>
      </c>
      <c r="W93" s="445">
        <f>IFERROR(INDEX('QoL DATA'!$C$17:$WWU$96,MATCH($B93,'QoL DATA'!$A$17:$A$96,0),MATCH(W$3,'QoL DATA'!$C$16:$WWU$16,0)),"-")</f>
        <v>93</v>
      </c>
      <c r="X93" s="445">
        <f>IFERROR(INDEX('QoL DATA'!$C$17:$WWU$96,MATCH($B93,'QoL DATA'!$A$17:$A$96,0),MATCH(X$3,'QoL DATA'!$C$16:$WWU$16,0)),"-")</f>
        <v>3.0407459963511049E-4</v>
      </c>
      <c r="Y93" s="445">
        <f>IFERROR(INDEX('QoL DATA'!$C$17:$WWU$96,MATCH($B93,'QoL DATA'!$A$17:$A$96,0),MATCH(Y$3,'QoL DATA'!$C$16:$WWU$16,0)),"-")</f>
        <v>24.1</v>
      </c>
      <c r="Z93" s="445">
        <f>IFERROR(INDEX('QoL DATA'!$C$17:$WWU$96,MATCH($B93,'QoL DATA'!$A$17:$A$96,0),MATCH(Z$3,'QoL DATA'!$C$16:$WWU$16,0)),"-")</f>
        <v>1.40625</v>
      </c>
      <c r="AA93" s="444">
        <f>IFERROR(INDEX('QoL DATA'!$C$17:$WWU$96,MATCH($B93,'QoL DATA'!$A$17:$A$96,0),MATCH(AA$3,'QoL DATA'!$C$16:$WWU$16,0)),"-")</f>
        <v>6.8292144748455428</v>
      </c>
      <c r="AB93" s="444">
        <f>IFERROR(INDEX('QoL DATA'!$C$17:$WWU$96,MATCH($B93,'QoL DATA'!$A$17:$A$96,0),MATCH(AB$3,'QoL DATA'!$C$16:$WWU$16,0)),"-")</f>
        <v>42.591575683183656</v>
      </c>
      <c r="AC93" s="444">
        <f>IFERROR(INDEX('QoL DATA'!$C$17:$WWU$96,MATCH($B93,'QoL DATA'!$A$17:$A$96,0),MATCH(AC$3,'QoL DATA'!$C$16:$WWU$16,0)),"-")</f>
        <v>8.4</v>
      </c>
      <c r="AD93" s="444">
        <f>IFERROR(INDEX('QoL DATA'!$C$17:$WWU$96,MATCH($B93,'QoL DATA'!$A$17:$A$96,0),MATCH(AD$3,'QoL DATA'!$C$16:$WWU$16,0)),"-")</f>
        <v>24</v>
      </c>
      <c r="AE93" s="444">
        <f>IFERROR(INDEX('QoL DATA'!$C$17:$WWU$96,MATCH($B93,'QoL DATA'!$A$17:$A$96,0),MATCH(AE$3,'QoL DATA'!$C$16:$WWU$16,0)),"-")</f>
        <v>75.099999999999994</v>
      </c>
      <c r="AF93" s="444">
        <f>IFERROR(INDEX('QoL DATA'!$C$17:$WWU$96,MATCH($B93,'QoL DATA'!$A$17:$A$96,0),MATCH(AF$3,'QoL DATA'!$C$16:$WWU$16,0)),"-")</f>
        <v>4.7805150394305249</v>
      </c>
      <c r="AG93" s="446">
        <f>IFERROR(INDEX('QoL DATA'!$C$17:$WWU$96,MATCH($B93,'QoL DATA'!$A$17:$A$96,0),MATCH(AG$3,'QoL DATA'!$C$16:$WWU$16,0)),"-")</f>
        <v>26.32</v>
      </c>
      <c r="AH93" s="445">
        <f>IFERROR(INDEX('QoL DATA'!$C$17:$WWU$96,MATCH($B93,'QoL DATA'!$A$17:$A$96,0),MATCH(AH$3,'QoL DATA'!$C$16:$WWU$16,0)),"-")</f>
        <v>37.5</v>
      </c>
      <c r="AI93" s="445">
        <f>IFERROR(INDEX('QoL DATA'!$C$17:$WWU$96,MATCH($B93,'QoL DATA'!$A$17:$A$96,0),MATCH(AI$3,'QoL DATA'!$C$16:$WWU$16,0)),"-")</f>
        <v>27.5</v>
      </c>
      <c r="AJ93" s="445">
        <f>IFERROR(INDEX('QoL DATA'!$C$17:$WWU$96,MATCH($B93,'QoL DATA'!$A$17:$A$96,0),MATCH(AJ$3,'QoL DATA'!$C$16:$WWU$16,0)),"-")</f>
        <v>9.6999999999999993</v>
      </c>
      <c r="AK93" s="445">
        <f>IFERROR(INDEX('QoL DATA'!$C$17:$WWU$96,MATCH($B93,'QoL DATA'!$A$17:$A$96,0),MATCH(AK$3,'QoL DATA'!$C$16:$WWU$16,0)),"-")</f>
        <v>14.177632080200503</v>
      </c>
      <c r="AL93" s="445" t="str">
        <f>IFERROR(INDEX('QoL DATA'!$C$17:$WWU$96,MATCH($B93,'QoL DATA'!$A$17:$A$96,0),MATCH(AL$3,'QoL DATA'!$C$16:$WWU$16,0)),"-")</f>
        <v>-</v>
      </c>
      <c r="AM93" s="445" t="str">
        <f>IFERROR(INDEX('QoL DATA'!$C$17:$WWU$96,MATCH($B93,'QoL DATA'!$A$17:$A$96,0),MATCH(AM$3,'QoL DATA'!$C$16:$WWU$16,0)),"-")</f>
        <v>-</v>
      </c>
      <c r="AN93" s="445">
        <f>IFERROR(INDEX('QoL DATA'!$C$17:$WWU$96,MATCH($B93,'QoL DATA'!$A$17:$A$96,0),MATCH(AN$3,'QoL DATA'!$C$16:$WWU$16,0)),"-")</f>
        <v>38.299999999999997</v>
      </c>
      <c r="AO93" s="445">
        <f>IFERROR(INDEX('QoL DATA'!$C$17:$WWU$96,MATCH($B93,'QoL DATA'!$A$17:$A$96,0),MATCH(AO$3,'QoL DATA'!$C$16:$WWU$16,0)),"-")</f>
        <v>30</v>
      </c>
      <c r="AP93" s="445">
        <f>IFERROR(INDEX('QoL DATA'!$C$17:$WWU$96,MATCH($B93,'QoL DATA'!$A$17:$A$96,0),MATCH(AP$3,'QoL DATA'!$C$16:$WWU$16,0)),"-")</f>
        <v>120</v>
      </c>
    </row>
    <row r="94" spans="1:42" s="484" customFormat="1">
      <c r="A94" s="482" t="str">
        <f>TQoL_Indexes!A71</f>
        <v>Navas</v>
      </c>
      <c r="B94" s="483">
        <f>TQoL_Indexes!B71</f>
        <v>63</v>
      </c>
      <c r="C94" s="443">
        <f>IFERROR(INDEX('QoL DATA'!$C$17:$WWU$96,MATCH($B94,'QoL DATA'!$A$17:$A$96,0),MATCH(C$3,'QoL DATA'!$C$16:$WWU$16,0)),"-")</f>
        <v>0.13331141612558561</v>
      </c>
      <c r="D94" s="444">
        <f>IFERROR(INDEX('QoL DATA'!$C$17:$WWU$96,MATCH($B94,'QoL DATA'!$A$17:$A$96,0),MATCH(D$3,'QoL DATA'!$C$16:$WWU$16,0)),"-")</f>
        <v>0.15240000000000001</v>
      </c>
      <c r="E94" s="445">
        <f>IFERROR(INDEX('QoL DATA'!$C$17:$WWU$96,MATCH($B94,'QoL DATA'!$A$17:$A$96,0),MATCH(E$3,'QoL DATA'!$C$16:$WWU$16,0)),"-")</f>
        <v>7.6999999999999999E-2</v>
      </c>
      <c r="F94" s="445">
        <f>IFERROR(INDEX('QoL DATA'!$C$17:$WWU$96,MATCH($B94,'QoL DATA'!$A$17:$A$96,0),MATCH(F$3,'QoL DATA'!$C$16:$WWU$16,0)),"-")</f>
        <v>1.1779977464068893E-2</v>
      </c>
      <c r="G94" s="445">
        <f>IFERROR(INDEX('QoL DATA'!$C$17:$WWU$96,MATCH($B94,'QoL DATA'!$A$17:$A$96,0),MATCH(G$3,'QoL DATA'!$C$16:$WWU$16,0)),"-")</f>
        <v>1.2458647862651185E-2</v>
      </c>
      <c r="H94" s="445">
        <f>IFERROR(INDEX('QoL DATA'!$C$17:$WWU$96,MATCH($B94,'QoL DATA'!$A$17:$A$96,0),MATCH(H$3,'QoL DATA'!$C$16:$WWU$16,0)),"-")</f>
        <v>1</v>
      </c>
      <c r="I94" s="445">
        <f>IFERROR(INDEX('QoL DATA'!$C$17:$WWU$96,MATCH($B94,'QoL DATA'!$A$17:$A$96,0),MATCH(I$3,'QoL DATA'!$C$16:$WWU$16,0)),"-")</f>
        <v>0.368045782906464</v>
      </c>
      <c r="J94" s="445">
        <f>IFERROR(INDEX('QoL DATA'!$C$17:$WWU$96,MATCH($B94,'QoL DATA'!$A$17:$A$96,0),MATCH(J$3,'QoL DATA'!$C$16:$WWU$16,0)),"-")</f>
        <v>0.13758676657534399</v>
      </c>
      <c r="K94" s="445">
        <f>IFERROR(INDEX('QoL DATA'!$C$17:$WWU$96,MATCH($B94,'QoL DATA'!$A$17:$A$96,0),MATCH(K$3,'QoL DATA'!$C$16:$WWU$16,0)),"-")</f>
        <v>5.7561267184698145E-2</v>
      </c>
      <c r="L94" s="445">
        <f>IFERROR(INDEX('QoL DATA'!$C$17:$WWU$96,MATCH($B94,'QoL DATA'!$A$17:$A$96,0),MATCH(L$3,'QoL DATA'!$C$16:$WWU$16,0)),"-")</f>
        <v>21.192321401702301</v>
      </c>
      <c r="M94" s="445">
        <f>IFERROR(INDEX('QoL DATA'!$C$17:$WWU$96,MATCH($B94,'QoL DATA'!$A$17:$A$96,0),MATCH(M$3,'QoL DATA'!$C$16:$WWU$16,0)),"-")</f>
        <v>5.3219610519113416E-3</v>
      </c>
      <c r="N94" s="445">
        <f>IFERROR(INDEX('QoL DATA'!$C$17:$WWU$96,MATCH($B94,'QoL DATA'!$A$17:$A$96,0),MATCH(N$3,'QoL DATA'!$C$16:$WWU$16,0)),"-")</f>
        <v>0.3</v>
      </c>
      <c r="O94" s="445">
        <f>IFERROR(INDEX('QoL DATA'!$C$17:$WWU$96,MATCH($B94,'QoL DATA'!$A$17:$A$96,0),MATCH(O$3,'QoL DATA'!$C$16:$WWU$16,0)),"-")</f>
        <v>0.14099999999999999</v>
      </c>
      <c r="P94" s="445" t="str">
        <f>IFERROR(INDEX('QoL DATA'!$C$17:$WWU$96,MATCH($B94,'QoL DATA'!$A$17:$A$96,0),MATCH(P$3,'QoL DATA'!$C$16:$WWU$16,0)),"-")</f>
        <v>-</v>
      </c>
      <c r="Q94" s="445">
        <f>IFERROR(INDEX('QoL DATA'!$C$17:$WWU$96,MATCH($B94,'QoL DATA'!$A$17:$A$96,0),MATCH(Q$3,'QoL DATA'!$C$16:$WWU$16,0)),"-")</f>
        <v>83</v>
      </c>
      <c r="R94" s="445">
        <f>IFERROR(INDEX('QoL DATA'!$C$17:$WWU$96,MATCH($B94,'QoL DATA'!$A$17:$A$96,0),MATCH(R$3,'QoL DATA'!$C$16:$WWU$16,0)),"-")</f>
        <v>197.1</v>
      </c>
      <c r="S94" s="445">
        <f>IFERROR(INDEX('QoL DATA'!$C$17:$WWU$96,MATCH($B94,'QoL DATA'!$A$17:$A$96,0),MATCH(S$3,'QoL DATA'!$C$16:$WWU$16,0)),"-")</f>
        <v>6.9</v>
      </c>
      <c r="T94" s="445">
        <f>IFERROR(INDEX('QoL DATA'!$C$17:$WWU$96,MATCH($B94,'QoL DATA'!$A$17:$A$96,0),MATCH(T$3,'QoL DATA'!$C$16:$WWU$16,0)),"-")</f>
        <v>13.7</v>
      </c>
      <c r="U94" s="445">
        <f>IFERROR(INDEX('QoL DATA'!$C$17:$WWU$96,MATCH($B94,'QoL DATA'!$A$17:$A$96,0),MATCH(U$3,'QoL DATA'!$C$16:$WWU$16,0)),"-")</f>
        <v>30.4</v>
      </c>
      <c r="V94" s="445">
        <f>IFERROR(INDEX('QoL DATA'!$C$17:$WWU$96,MATCH($B94,'QoL DATA'!$A$17:$A$96,0),MATCH(V$3,'QoL DATA'!$C$16:$WWU$16,0)),"-")</f>
        <v>9.1</v>
      </c>
      <c r="W94" s="445">
        <f>IFERROR(INDEX('QoL DATA'!$C$17:$WWU$96,MATCH($B94,'QoL DATA'!$A$17:$A$96,0),MATCH(W$3,'QoL DATA'!$C$16:$WWU$16,0)),"-")</f>
        <v>149.5</v>
      </c>
      <c r="X94" s="445">
        <f>IFERROR(INDEX('QoL DATA'!$C$17:$WWU$96,MATCH($B94,'QoL DATA'!$A$17:$A$96,0),MATCH(X$3,'QoL DATA'!$C$16:$WWU$16,0)),"-")</f>
        <v>0</v>
      </c>
      <c r="Y94" s="445">
        <f>IFERROR(INDEX('QoL DATA'!$C$17:$WWU$96,MATCH($B94,'QoL DATA'!$A$17:$A$96,0),MATCH(Y$3,'QoL DATA'!$C$16:$WWU$16,0)),"-")</f>
        <v>24.1</v>
      </c>
      <c r="Z94" s="445">
        <f>IFERROR(INDEX('QoL DATA'!$C$17:$WWU$96,MATCH($B94,'QoL DATA'!$A$17:$A$96,0),MATCH(Z$3,'QoL DATA'!$C$16:$WWU$16,0)),"-")</f>
        <v>1.40625</v>
      </c>
      <c r="AA94" s="444">
        <f>IFERROR(INDEX('QoL DATA'!$C$17:$WWU$96,MATCH($B94,'QoL DATA'!$A$17:$A$96,0),MATCH(AA$3,'QoL DATA'!$C$16:$WWU$16,0)),"-")</f>
        <v>6.7472092694644621</v>
      </c>
      <c r="AB94" s="444">
        <f>IFERROR(INDEX('QoL DATA'!$C$17:$WWU$96,MATCH($B94,'QoL DATA'!$A$17:$A$96,0),MATCH(AB$3,'QoL DATA'!$C$16:$WWU$16,0)),"-")</f>
        <v>42.378971850020427</v>
      </c>
      <c r="AC94" s="444">
        <f>IFERROR(INDEX('QoL DATA'!$C$17:$WWU$96,MATCH($B94,'QoL DATA'!$A$17:$A$96,0),MATCH(AC$3,'QoL DATA'!$C$16:$WWU$16,0)),"-")</f>
        <v>8.5</v>
      </c>
      <c r="AD94" s="444">
        <f>IFERROR(INDEX('QoL DATA'!$C$17:$WWU$96,MATCH($B94,'QoL DATA'!$A$17:$A$96,0),MATCH(AD$3,'QoL DATA'!$C$16:$WWU$16,0)),"-")</f>
        <v>21.1</v>
      </c>
      <c r="AE94" s="444">
        <f>IFERROR(INDEX('QoL DATA'!$C$17:$WWU$96,MATCH($B94,'QoL DATA'!$A$17:$A$96,0),MATCH(AE$3,'QoL DATA'!$C$16:$WWU$16,0)),"-")</f>
        <v>81.599999999999994</v>
      </c>
      <c r="AF94" s="444">
        <f>IFERROR(INDEX('QoL DATA'!$C$17:$WWU$96,MATCH($B94,'QoL DATA'!$A$17:$A$96,0),MATCH(AF$3,'QoL DATA'!$C$16:$WWU$16,0)),"-")</f>
        <v>4.0946724262059035</v>
      </c>
      <c r="AG94" s="446">
        <f>IFERROR(INDEX('QoL DATA'!$C$17:$WWU$96,MATCH($B94,'QoL DATA'!$A$17:$A$96,0),MATCH(AG$3,'QoL DATA'!$C$16:$WWU$16,0)),"-")</f>
        <v>40.21</v>
      </c>
      <c r="AH94" s="445">
        <f>IFERROR(INDEX('QoL DATA'!$C$17:$WWU$96,MATCH($B94,'QoL DATA'!$A$17:$A$96,0),MATCH(AH$3,'QoL DATA'!$C$16:$WWU$16,0)),"-")</f>
        <v>52.5</v>
      </c>
      <c r="AI94" s="445">
        <f>IFERROR(INDEX('QoL DATA'!$C$17:$WWU$96,MATCH($B94,'QoL DATA'!$A$17:$A$96,0),MATCH(AI$3,'QoL DATA'!$C$16:$WWU$16,0)),"-")</f>
        <v>27.5</v>
      </c>
      <c r="AJ94" s="445">
        <f>IFERROR(INDEX('QoL DATA'!$C$17:$WWU$96,MATCH($B94,'QoL DATA'!$A$17:$A$96,0),MATCH(AJ$3,'QoL DATA'!$C$16:$WWU$16,0)),"-")</f>
        <v>29.6</v>
      </c>
      <c r="AK94" s="445">
        <f>IFERROR(INDEX('QoL DATA'!$C$17:$WWU$96,MATCH($B94,'QoL DATA'!$A$17:$A$96,0),MATCH(AK$3,'QoL DATA'!$C$16:$WWU$16,0)),"-")</f>
        <v>14.177632080200503</v>
      </c>
      <c r="AL94" s="445" t="str">
        <f>IFERROR(INDEX('QoL DATA'!$C$17:$WWU$96,MATCH($B94,'QoL DATA'!$A$17:$A$96,0),MATCH(AL$3,'QoL DATA'!$C$16:$WWU$16,0)),"-")</f>
        <v>-</v>
      </c>
      <c r="AM94" s="445" t="str">
        <f>IFERROR(INDEX('QoL DATA'!$C$17:$WWU$96,MATCH($B94,'QoL DATA'!$A$17:$A$96,0),MATCH(AM$3,'QoL DATA'!$C$16:$WWU$16,0)),"-")</f>
        <v>-</v>
      </c>
      <c r="AN94" s="445">
        <f>IFERROR(INDEX('QoL DATA'!$C$17:$WWU$96,MATCH($B94,'QoL DATA'!$A$17:$A$96,0),MATCH(AN$3,'QoL DATA'!$C$16:$WWU$16,0)),"-")</f>
        <v>36.299999999999997</v>
      </c>
      <c r="AO94" s="445">
        <f>IFERROR(INDEX('QoL DATA'!$C$17:$WWU$96,MATCH($B94,'QoL DATA'!$A$17:$A$96,0),MATCH(AO$3,'QoL DATA'!$C$16:$WWU$16,0)),"-")</f>
        <v>31</v>
      </c>
      <c r="AP94" s="445">
        <f>IFERROR(INDEX('QoL DATA'!$C$17:$WWU$96,MATCH($B94,'QoL DATA'!$A$17:$A$96,0),MATCH(AP$3,'QoL DATA'!$C$16:$WWU$16,0)),"-")</f>
        <v>108</v>
      </c>
    </row>
    <row r="95" spans="1:42" s="484" customFormat="1">
      <c r="A95" s="482" t="str">
        <f>TQoL_Indexes!A72</f>
        <v>el Camp de l'Arpa del Clot</v>
      </c>
      <c r="B95" s="483">
        <f>TQoL_Indexes!B72</f>
        <v>64</v>
      </c>
      <c r="C95" s="443">
        <f>IFERROR(INDEX('QoL DATA'!$C$17:$WWU$96,MATCH($B95,'QoL DATA'!$A$17:$A$96,0),MATCH(C$3,'QoL DATA'!$C$16:$WWU$16,0)),"-")</f>
        <v>0.14288110011739058</v>
      </c>
      <c r="D95" s="444">
        <f>IFERROR(INDEX('QoL DATA'!$C$17:$WWU$96,MATCH($B95,'QoL DATA'!$A$17:$A$96,0),MATCH(D$3,'QoL DATA'!$C$16:$WWU$16,0)),"-")</f>
        <v>0.26769999999999999</v>
      </c>
      <c r="E95" s="445">
        <f>IFERROR(INDEX('QoL DATA'!$C$17:$WWU$96,MATCH($B95,'QoL DATA'!$A$17:$A$96,0),MATCH(E$3,'QoL DATA'!$C$16:$WWU$16,0)),"-")</f>
        <v>7.3999999999999996E-2</v>
      </c>
      <c r="F95" s="445">
        <f>IFERROR(INDEX('QoL DATA'!$C$17:$WWU$96,MATCH($B95,'QoL DATA'!$A$17:$A$96,0),MATCH(F$3,'QoL DATA'!$C$16:$WWU$16,0)),"-")</f>
        <v>1.5489557995762904E-2</v>
      </c>
      <c r="G95" s="445">
        <f>IFERROR(INDEX('QoL DATA'!$C$17:$WWU$96,MATCH($B95,'QoL DATA'!$A$17:$A$96,0),MATCH(G$3,'QoL DATA'!$C$16:$WWU$16,0)),"-")</f>
        <v>1.4510813679293983E-2</v>
      </c>
      <c r="H95" s="445">
        <f>IFERROR(INDEX('QoL DATA'!$C$17:$WWU$96,MATCH($B95,'QoL DATA'!$A$17:$A$96,0),MATCH(H$3,'QoL DATA'!$C$16:$WWU$16,0)),"-")</f>
        <v>1</v>
      </c>
      <c r="I95" s="445">
        <f>IFERROR(INDEX('QoL DATA'!$C$17:$WWU$96,MATCH($B95,'QoL DATA'!$A$17:$A$96,0),MATCH(I$3,'QoL DATA'!$C$16:$WWU$16,0)),"-")</f>
        <v>0.3620902724651327</v>
      </c>
      <c r="J95" s="445">
        <f>IFERROR(INDEX('QoL DATA'!$C$17:$WWU$96,MATCH($B95,'QoL DATA'!$A$17:$A$96,0),MATCH(J$3,'QoL DATA'!$C$16:$WWU$16,0)),"-")</f>
        <v>0.12864654528034625</v>
      </c>
      <c r="K95" s="445">
        <f>IFERROR(INDEX('QoL DATA'!$C$17:$WWU$96,MATCH($B95,'QoL DATA'!$A$17:$A$96,0),MATCH(K$3,'QoL DATA'!$C$16:$WWU$16,0)),"-")</f>
        <v>5.2382485511912429E-2</v>
      </c>
      <c r="L95" s="445">
        <f>IFERROR(INDEX('QoL DATA'!$C$17:$WWU$96,MATCH($B95,'QoL DATA'!$A$17:$A$96,0),MATCH(L$3,'QoL DATA'!$C$16:$WWU$16,0)),"-")</f>
        <v>10.6494372839603</v>
      </c>
      <c r="M95" s="445">
        <f>IFERROR(INDEX('QoL DATA'!$C$17:$WWU$96,MATCH($B95,'QoL DATA'!$A$17:$A$96,0),MATCH(M$3,'QoL DATA'!$C$16:$WWU$16,0)),"-")</f>
        <v>4.9040458894803567E-3</v>
      </c>
      <c r="N95" s="445">
        <f>IFERROR(INDEX('QoL DATA'!$C$17:$WWU$96,MATCH($B95,'QoL DATA'!$A$17:$A$96,0),MATCH(N$3,'QoL DATA'!$C$16:$WWU$16,0)),"-")</f>
        <v>0.1</v>
      </c>
      <c r="O95" s="445">
        <f>IFERROR(INDEX('QoL DATA'!$C$17:$WWU$96,MATCH($B95,'QoL DATA'!$A$17:$A$96,0),MATCH(O$3,'QoL DATA'!$C$16:$WWU$16,0)),"-")</f>
        <v>0.115</v>
      </c>
      <c r="P95" s="445" t="str">
        <f>IFERROR(INDEX('QoL DATA'!$C$17:$WWU$96,MATCH($B95,'QoL DATA'!$A$17:$A$96,0),MATCH(P$3,'QoL DATA'!$C$16:$WWU$16,0)),"-")</f>
        <v>-</v>
      </c>
      <c r="Q95" s="445">
        <f>IFERROR(INDEX('QoL DATA'!$C$17:$WWU$96,MATCH($B95,'QoL DATA'!$A$17:$A$96,0),MATCH(Q$3,'QoL DATA'!$C$16:$WWU$16,0)),"-")</f>
        <v>82.2</v>
      </c>
      <c r="R95" s="445">
        <f>IFERROR(INDEX('QoL DATA'!$C$17:$WWU$96,MATCH($B95,'QoL DATA'!$A$17:$A$96,0),MATCH(R$3,'QoL DATA'!$C$16:$WWU$16,0)),"-")</f>
        <v>228.3</v>
      </c>
      <c r="S95" s="445">
        <f>IFERROR(INDEX('QoL DATA'!$C$17:$WWU$96,MATCH($B95,'QoL DATA'!$A$17:$A$96,0),MATCH(S$3,'QoL DATA'!$C$16:$WWU$16,0)),"-")</f>
        <v>6.8</v>
      </c>
      <c r="T95" s="445">
        <f>IFERROR(INDEX('QoL DATA'!$C$17:$WWU$96,MATCH($B95,'QoL DATA'!$A$17:$A$96,0),MATCH(T$3,'QoL DATA'!$C$16:$WWU$16,0)),"-")</f>
        <v>24.5</v>
      </c>
      <c r="U95" s="445">
        <f>IFERROR(INDEX('QoL DATA'!$C$17:$WWU$96,MATCH($B95,'QoL DATA'!$A$17:$A$96,0),MATCH(U$3,'QoL DATA'!$C$16:$WWU$16,0)),"-")</f>
        <v>42</v>
      </c>
      <c r="V95" s="445">
        <f>IFERROR(INDEX('QoL DATA'!$C$17:$WWU$96,MATCH($B95,'QoL DATA'!$A$17:$A$96,0),MATCH(V$3,'QoL DATA'!$C$16:$WWU$16,0)),"-")</f>
        <v>14.2</v>
      </c>
      <c r="W95" s="445">
        <f>IFERROR(INDEX('QoL DATA'!$C$17:$WWU$96,MATCH($B95,'QoL DATA'!$A$17:$A$96,0),MATCH(W$3,'QoL DATA'!$C$16:$WWU$16,0)),"-")</f>
        <v>170</v>
      </c>
      <c r="X95" s="445">
        <f>IFERROR(INDEX('QoL DATA'!$C$17:$WWU$96,MATCH($B95,'QoL DATA'!$A$17:$A$96,0),MATCH(X$3,'QoL DATA'!$C$16:$WWU$16,0)),"-")</f>
        <v>2.365024663828637E-4</v>
      </c>
      <c r="Y95" s="445">
        <f>IFERROR(INDEX('QoL DATA'!$C$17:$WWU$96,MATCH($B95,'QoL DATA'!$A$17:$A$96,0),MATCH(Y$3,'QoL DATA'!$C$16:$WWU$16,0)),"-")</f>
        <v>26.1</v>
      </c>
      <c r="Z95" s="445">
        <f>IFERROR(INDEX('QoL DATA'!$C$17:$WWU$96,MATCH($B95,'QoL DATA'!$A$17:$A$96,0),MATCH(Z$3,'QoL DATA'!$C$16:$WWU$16,0)),"-")</f>
        <v>2.1326000611060194</v>
      </c>
      <c r="AA95" s="444">
        <f>IFERROR(INDEX('QoL DATA'!$C$17:$WWU$96,MATCH($B95,'QoL DATA'!$A$17:$A$96,0),MATCH(AA$3,'QoL DATA'!$C$16:$WWU$16,0)),"-")</f>
        <v>7.4281150159744405</v>
      </c>
      <c r="AB95" s="444">
        <f>IFERROR(INDEX('QoL DATA'!$C$17:$WWU$96,MATCH($B95,'QoL DATA'!$A$17:$A$96,0),MATCH(AB$3,'QoL DATA'!$C$16:$WWU$16,0)),"-")</f>
        <v>37.58146738078338</v>
      </c>
      <c r="AC95" s="444">
        <f>IFERROR(INDEX('QoL DATA'!$C$17:$WWU$96,MATCH($B95,'QoL DATA'!$A$17:$A$96,0),MATCH(AC$3,'QoL DATA'!$C$16:$WWU$16,0)),"-")</f>
        <v>9.5</v>
      </c>
      <c r="AD95" s="444">
        <f>IFERROR(INDEX('QoL DATA'!$C$17:$WWU$96,MATCH($B95,'QoL DATA'!$A$17:$A$96,0),MATCH(AD$3,'QoL DATA'!$C$16:$WWU$16,0)),"-")</f>
        <v>19.600000000000001</v>
      </c>
      <c r="AE95" s="444">
        <f>IFERROR(INDEX('QoL DATA'!$C$17:$WWU$96,MATCH($B95,'QoL DATA'!$A$17:$A$96,0),MATCH(AE$3,'QoL DATA'!$C$16:$WWU$16,0)),"-")</f>
        <v>81.7</v>
      </c>
      <c r="AF95" s="444">
        <f>IFERROR(INDEX('QoL DATA'!$C$17:$WWU$96,MATCH($B95,'QoL DATA'!$A$17:$A$96,0),MATCH(AF$3,'QoL DATA'!$C$16:$WWU$16,0)),"-")</f>
        <v>3.7399798953527332</v>
      </c>
      <c r="AG95" s="446">
        <f>IFERROR(INDEX('QoL DATA'!$C$17:$WWU$96,MATCH($B95,'QoL DATA'!$A$17:$A$96,0),MATCH(AG$3,'QoL DATA'!$C$16:$WWU$16,0)),"-")</f>
        <v>36.480000000000004</v>
      </c>
      <c r="AH95" s="445">
        <f>IFERROR(INDEX('QoL DATA'!$C$17:$WWU$96,MATCH($B95,'QoL DATA'!$A$17:$A$96,0),MATCH(AH$3,'QoL DATA'!$C$16:$WWU$16,0)),"-")</f>
        <v>52.5</v>
      </c>
      <c r="AI95" s="445">
        <f>IFERROR(INDEX('QoL DATA'!$C$17:$WWU$96,MATCH($B95,'QoL DATA'!$A$17:$A$96,0),MATCH(AI$3,'QoL DATA'!$C$16:$WWU$16,0)),"-")</f>
        <v>27.5</v>
      </c>
      <c r="AJ95" s="445">
        <f>IFERROR(INDEX('QoL DATA'!$C$17:$WWU$96,MATCH($B95,'QoL DATA'!$A$17:$A$96,0),MATCH(AJ$3,'QoL DATA'!$C$16:$WWU$16,0)),"-")</f>
        <v>39.9</v>
      </c>
      <c r="AK95" s="445">
        <f>IFERROR(INDEX('QoL DATA'!$C$17:$WWU$96,MATCH($B95,'QoL DATA'!$A$17:$A$96,0),MATCH(AK$3,'QoL DATA'!$C$16:$WWU$16,0)),"-")</f>
        <v>22.877395583564532</v>
      </c>
      <c r="AL95" s="445" t="str">
        <f>IFERROR(INDEX('QoL DATA'!$C$17:$WWU$96,MATCH($B95,'QoL DATA'!$A$17:$A$96,0),MATCH(AL$3,'QoL DATA'!$C$16:$WWU$16,0)),"-")</f>
        <v>-</v>
      </c>
      <c r="AM95" s="445" t="str">
        <f>IFERROR(INDEX('QoL DATA'!$C$17:$WWU$96,MATCH($B95,'QoL DATA'!$A$17:$A$96,0),MATCH(AM$3,'QoL DATA'!$C$16:$WWU$16,0)),"-")</f>
        <v>-</v>
      </c>
      <c r="AN95" s="445">
        <f>IFERROR(INDEX('QoL DATA'!$C$17:$WWU$96,MATCH($B95,'QoL DATA'!$A$17:$A$96,0),MATCH(AN$3,'QoL DATA'!$C$16:$WWU$16,0)),"-")</f>
        <v>37.4</v>
      </c>
      <c r="AO95" s="445">
        <f>IFERROR(INDEX('QoL DATA'!$C$17:$WWU$96,MATCH($B95,'QoL DATA'!$A$17:$A$96,0),MATCH(AO$3,'QoL DATA'!$C$16:$WWU$16,0)),"-")</f>
        <v>35</v>
      </c>
      <c r="AP95" s="445">
        <f>IFERROR(INDEX('QoL DATA'!$C$17:$WWU$96,MATCH($B95,'QoL DATA'!$A$17:$A$96,0),MATCH(AP$3,'QoL DATA'!$C$16:$WWU$16,0)),"-")</f>
        <v>130</v>
      </c>
    </row>
    <row r="96" spans="1:42" s="484" customFormat="1">
      <c r="A96" s="482" t="str">
        <f>TQoL_Indexes!A73</f>
        <v>el Clot</v>
      </c>
      <c r="B96" s="483">
        <f>TQoL_Indexes!B73</f>
        <v>65</v>
      </c>
      <c r="C96" s="443">
        <f>IFERROR(INDEX('QoL DATA'!$C$17:$WWU$96,MATCH($B96,'QoL DATA'!$A$17:$A$96,0),MATCH(C$3,'QoL DATA'!$C$16:$WWU$16,0)),"-")</f>
        <v>0.10648278450136035</v>
      </c>
      <c r="D96" s="444">
        <f>IFERROR(INDEX('QoL DATA'!$C$17:$WWU$96,MATCH($B96,'QoL DATA'!$A$17:$A$96,0),MATCH(D$3,'QoL DATA'!$C$16:$WWU$16,0)),"-")</f>
        <v>0.21789999999999998</v>
      </c>
      <c r="E96" s="445">
        <f>IFERROR(INDEX('QoL DATA'!$C$17:$WWU$96,MATCH($B96,'QoL DATA'!$A$17:$A$96,0),MATCH(E$3,'QoL DATA'!$C$16:$WWU$16,0)),"-")</f>
        <v>7.6999999999999999E-2</v>
      </c>
      <c r="F96" s="445">
        <f>IFERROR(INDEX('QoL DATA'!$C$17:$WWU$96,MATCH($B96,'QoL DATA'!$A$17:$A$96,0),MATCH(F$3,'QoL DATA'!$C$16:$WWU$16,0)),"-")</f>
        <v>2.0787589177748648E-2</v>
      </c>
      <c r="G96" s="445">
        <f>IFERROR(INDEX('QoL DATA'!$C$17:$WWU$96,MATCH($B96,'QoL DATA'!$A$17:$A$96,0),MATCH(G$3,'QoL DATA'!$C$16:$WWU$16,0)),"-")</f>
        <v>1.1562279064136233E-2</v>
      </c>
      <c r="H96" s="445">
        <f>IFERROR(INDEX('QoL DATA'!$C$17:$WWU$96,MATCH($B96,'QoL DATA'!$A$17:$A$96,0),MATCH(H$3,'QoL DATA'!$C$16:$WWU$16,0)),"-")</f>
        <v>0.98811353323279583</v>
      </c>
      <c r="I96" s="445">
        <f>IFERROR(INDEX('QoL DATA'!$C$17:$WWU$96,MATCH($B96,'QoL DATA'!$A$17:$A$96,0),MATCH(I$3,'QoL DATA'!$C$16:$WWU$16,0)),"-")</f>
        <v>0.3141025641025641</v>
      </c>
      <c r="J96" s="445">
        <f>IFERROR(INDEX('QoL DATA'!$C$17:$WWU$96,MATCH($B96,'QoL DATA'!$A$17:$A$96,0),MATCH(J$3,'QoL DATA'!$C$16:$WWU$16,0)),"-")</f>
        <v>0.1249848661268794</v>
      </c>
      <c r="K96" s="445">
        <f>IFERROR(INDEX('QoL DATA'!$C$17:$WWU$96,MATCH($B96,'QoL DATA'!$A$17:$A$96,0),MATCH(K$3,'QoL DATA'!$C$16:$WWU$16,0)),"-")</f>
        <v>6.7220471689105318E-2</v>
      </c>
      <c r="L96" s="445">
        <f>IFERROR(INDEX('QoL DATA'!$C$17:$WWU$96,MATCH($B96,'QoL DATA'!$A$17:$A$96,0),MATCH(L$3,'QoL DATA'!$C$16:$WWU$16,0)),"-")</f>
        <v>28.741856673429101</v>
      </c>
      <c r="M96" s="445">
        <f>IFERROR(INDEX('QoL DATA'!$C$17:$WWU$96,MATCH($B96,'QoL DATA'!$A$17:$A$96,0),MATCH(M$3,'QoL DATA'!$C$16:$WWU$16,0)),"-")</f>
        <v>1.1228960179603575E-2</v>
      </c>
      <c r="N96" s="445">
        <f>IFERROR(INDEX('QoL DATA'!$C$17:$WWU$96,MATCH($B96,'QoL DATA'!$A$17:$A$96,0),MATCH(N$3,'QoL DATA'!$C$16:$WWU$16,0)),"-")</f>
        <v>2.6</v>
      </c>
      <c r="O96" s="445">
        <f>IFERROR(INDEX('QoL DATA'!$C$17:$WWU$96,MATCH($B96,'QoL DATA'!$A$17:$A$96,0),MATCH(O$3,'QoL DATA'!$C$16:$WWU$16,0)),"-")</f>
        <v>0.13400000000000001</v>
      </c>
      <c r="P96" s="445" t="str">
        <f>IFERROR(INDEX('QoL DATA'!$C$17:$WWU$96,MATCH($B96,'QoL DATA'!$A$17:$A$96,0),MATCH(P$3,'QoL DATA'!$C$16:$WWU$16,0)),"-")</f>
        <v>-</v>
      </c>
      <c r="Q96" s="445">
        <f>IFERROR(INDEX('QoL DATA'!$C$17:$WWU$96,MATCH($B96,'QoL DATA'!$A$17:$A$96,0),MATCH(Q$3,'QoL DATA'!$C$16:$WWU$16,0)),"-")</f>
        <v>82.7</v>
      </c>
      <c r="R96" s="445">
        <f>IFERROR(INDEX('QoL DATA'!$C$17:$WWU$96,MATCH($B96,'QoL DATA'!$A$17:$A$96,0),MATCH(R$3,'QoL DATA'!$C$16:$WWU$16,0)),"-")</f>
        <v>240</v>
      </c>
      <c r="S96" s="445">
        <f>IFERROR(INDEX('QoL DATA'!$C$17:$WWU$96,MATCH($B96,'QoL DATA'!$A$17:$A$96,0),MATCH(S$3,'QoL DATA'!$C$16:$WWU$16,0)),"-")</f>
        <v>7.2</v>
      </c>
      <c r="T96" s="445">
        <f>IFERROR(INDEX('QoL DATA'!$C$17:$WWU$96,MATCH($B96,'QoL DATA'!$A$17:$A$96,0),MATCH(T$3,'QoL DATA'!$C$16:$WWU$16,0)),"-")</f>
        <v>9.8000000000000007</v>
      </c>
      <c r="U96" s="445">
        <f>IFERROR(INDEX('QoL DATA'!$C$17:$WWU$96,MATCH($B96,'QoL DATA'!$A$17:$A$96,0),MATCH(U$3,'QoL DATA'!$C$16:$WWU$16,0)),"-")</f>
        <v>51.7</v>
      </c>
      <c r="V96" s="445">
        <f>IFERROR(INDEX('QoL DATA'!$C$17:$WWU$96,MATCH($B96,'QoL DATA'!$A$17:$A$96,0),MATCH(V$3,'QoL DATA'!$C$16:$WWU$16,0)),"-")</f>
        <v>14.2</v>
      </c>
      <c r="W96" s="445">
        <f>IFERROR(INDEX('QoL DATA'!$C$17:$WWU$96,MATCH($B96,'QoL DATA'!$A$17:$A$96,0),MATCH(W$3,'QoL DATA'!$C$16:$WWU$16,0)),"-")</f>
        <v>145.5</v>
      </c>
      <c r="X96" s="445">
        <f>IFERROR(INDEX('QoL DATA'!$C$17:$WWU$96,MATCH($B96,'QoL DATA'!$A$17:$A$96,0),MATCH(X$3,'QoL DATA'!$C$16:$WWU$16,0)),"-")</f>
        <v>6.7572133252246771E-5</v>
      </c>
      <c r="Y96" s="445">
        <f>IFERROR(INDEX('QoL DATA'!$C$17:$WWU$96,MATCH($B96,'QoL DATA'!$A$17:$A$96,0),MATCH(Y$3,'QoL DATA'!$C$16:$WWU$16,0)),"-")</f>
        <v>26.1</v>
      </c>
      <c r="Z96" s="445">
        <f>IFERROR(INDEX('QoL DATA'!$C$17:$WWU$96,MATCH($B96,'QoL DATA'!$A$17:$A$96,0),MATCH(Z$3,'QoL DATA'!$C$16:$WWU$16,0)),"-")</f>
        <v>2.1326000611060194</v>
      </c>
      <c r="AA96" s="444">
        <f>IFERROR(INDEX('QoL DATA'!$C$17:$WWU$96,MATCH($B96,'QoL DATA'!$A$17:$A$96,0),MATCH(AA$3,'QoL DATA'!$C$16:$WWU$16,0)),"-")</f>
        <v>6.9442158960013165</v>
      </c>
      <c r="AB96" s="444">
        <f>IFERROR(INDEX('QoL DATA'!$C$17:$WWU$96,MATCH($B96,'QoL DATA'!$A$17:$A$96,0),MATCH(AB$3,'QoL DATA'!$C$16:$WWU$16,0)),"-")</f>
        <v>40.106461956435894</v>
      </c>
      <c r="AC96" s="444">
        <f>IFERROR(INDEX('QoL DATA'!$C$17:$WWU$96,MATCH($B96,'QoL DATA'!$A$17:$A$96,0),MATCH(AC$3,'QoL DATA'!$C$16:$WWU$16,0)),"-")</f>
        <v>9.8000000000000007</v>
      </c>
      <c r="AD96" s="444">
        <f>IFERROR(INDEX('QoL DATA'!$C$17:$WWU$96,MATCH($B96,'QoL DATA'!$A$17:$A$96,0),MATCH(AD$3,'QoL DATA'!$C$16:$WWU$16,0)),"-")</f>
        <v>22.5</v>
      </c>
      <c r="AE96" s="444">
        <f>IFERROR(INDEX('QoL DATA'!$C$17:$WWU$96,MATCH($B96,'QoL DATA'!$A$17:$A$96,0),MATCH(AE$3,'QoL DATA'!$C$16:$WWU$16,0)),"-")</f>
        <v>83.6</v>
      </c>
      <c r="AF96" s="444">
        <f>IFERROR(INDEX('QoL DATA'!$C$17:$WWU$96,MATCH($B96,'QoL DATA'!$A$17:$A$96,0),MATCH(AF$3,'QoL DATA'!$C$16:$WWU$16,0)),"-")</f>
        <v>2.8692449355432781</v>
      </c>
      <c r="AG96" s="446">
        <f>IFERROR(INDEX('QoL DATA'!$C$17:$WWU$96,MATCH($B96,'QoL DATA'!$A$17:$A$96,0),MATCH(AG$3,'QoL DATA'!$C$16:$WWU$16,0)),"-")</f>
        <v>42.68</v>
      </c>
      <c r="AH96" s="445">
        <f>IFERROR(INDEX('QoL DATA'!$C$17:$WWU$96,MATCH($B96,'QoL DATA'!$A$17:$A$96,0),MATCH(AH$3,'QoL DATA'!$C$16:$WWU$16,0)),"-")</f>
        <v>57.5</v>
      </c>
      <c r="AI96" s="445">
        <f>IFERROR(INDEX('QoL DATA'!$C$17:$WWU$96,MATCH($B96,'QoL DATA'!$A$17:$A$96,0),MATCH(AI$3,'QoL DATA'!$C$16:$WWU$16,0)),"-")</f>
        <v>27.5</v>
      </c>
      <c r="AJ96" s="445">
        <f>IFERROR(INDEX('QoL DATA'!$C$17:$WWU$96,MATCH($B96,'QoL DATA'!$A$17:$A$96,0),MATCH(AJ$3,'QoL DATA'!$C$16:$WWU$16,0)),"-")</f>
        <v>66.400000000000006</v>
      </c>
      <c r="AK96" s="445">
        <f>IFERROR(INDEX('QoL DATA'!$C$17:$WWU$96,MATCH($B96,'QoL DATA'!$A$17:$A$96,0),MATCH(AK$3,'QoL DATA'!$C$16:$WWU$16,0)),"-")</f>
        <v>22.877395583564532</v>
      </c>
      <c r="AL96" s="445" t="str">
        <f>IFERROR(INDEX('QoL DATA'!$C$17:$WWU$96,MATCH($B96,'QoL DATA'!$A$17:$A$96,0),MATCH(AL$3,'QoL DATA'!$C$16:$WWU$16,0)),"-")</f>
        <v>-</v>
      </c>
      <c r="AM96" s="445" t="str">
        <f>IFERROR(INDEX('QoL DATA'!$C$17:$WWU$96,MATCH($B96,'QoL DATA'!$A$17:$A$96,0),MATCH(AM$3,'QoL DATA'!$C$16:$WWU$16,0)),"-")</f>
        <v>-</v>
      </c>
      <c r="AN96" s="445">
        <f>IFERROR(INDEX('QoL DATA'!$C$17:$WWU$96,MATCH($B96,'QoL DATA'!$A$17:$A$96,0),MATCH(AN$3,'QoL DATA'!$C$16:$WWU$16,0)),"-")</f>
        <v>37.799999999999997</v>
      </c>
      <c r="AO96" s="445">
        <f>IFERROR(INDEX('QoL DATA'!$C$17:$WWU$96,MATCH($B96,'QoL DATA'!$A$17:$A$96,0),MATCH(AO$3,'QoL DATA'!$C$16:$WWU$16,0)),"-")</f>
        <v>32</v>
      </c>
      <c r="AP96" s="445">
        <f>IFERROR(INDEX('QoL DATA'!$C$17:$WWU$96,MATCH($B96,'QoL DATA'!$A$17:$A$96,0),MATCH(AP$3,'QoL DATA'!$C$16:$WWU$16,0)),"-")</f>
        <v>144</v>
      </c>
    </row>
    <row r="97" spans="1:42" s="484" customFormat="1">
      <c r="A97" s="482" t="str">
        <f>TQoL_Indexes!A74</f>
        <v>el Parc i la Llacuna del Poblenou</v>
      </c>
      <c r="B97" s="483">
        <f>TQoL_Indexes!B74</f>
        <v>66</v>
      </c>
      <c r="C97" s="443">
        <f>IFERROR(INDEX('QoL DATA'!$C$17:$WWU$96,MATCH($B97,'QoL DATA'!$A$17:$A$96,0),MATCH(C$3,'QoL DATA'!$C$16:$WWU$16,0)),"-")</f>
        <v>0.11139881127523098</v>
      </c>
      <c r="D97" s="444">
        <f>IFERROR(INDEX('QoL DATA'!$C$17:$WWU$96,MATCH($B97,'QoL DATA'!$A$17:$A$96,0),MATCH(D$3,'QoL DATA'!$C$16:$WWU$16,0)),"-")</f>
        <v>0.2303</v>
      </c>
      <c r="E97" s="445">
        <f>IFERROR(INDEX('QoL DATA'!$C$17:$WWU$96,MATCH($B97,'QoL DATA'!$A$17:$A$96,0),MATCH(E$3,'QoL DATA'!$C$16:$WWU$16,0)),"-")</f>
        <v>7.9000000000000001E-2</v>
      </c>
      <c r="F97" s="445">
        <f>IFERROR(INDEX('QoL DATA'!$C$17:$WWU$96,MATCH($B97,'QoL DATA'!$A$17:$A$96,0),MATCH(F$3,'QoL DATA'!$C$16:$WWU$16,0)),"-")</f>
        <v>8.2155286507892018E-3</v>
      </c>
      <c r="G97" s="445">
        <f>IFERROR(INDEX('QoL DATA'!$C$17:$WWU$96,MATCH($B97,'QoL DATA'!$A$17:$A$96,0),MATCH(G$3,'QoL DATA'!$C$16:$WWU$16,0)),"-")</f>
        <v>0.14114234517381635</v>
      </c>
      <c r="H97" s="445">
        <f>IFERROR(INDEX('QoL DATA'!$C$17:$WWU$96,MATCH($B97,'QoL DATA'!$A$17:$A$96,0),MATCH(H$3,'QoL DATA'!$C$16:$WWU$16,0)),"-")</f>
        <v>0.92443932015823593</v>
      </c>
      <c r="I97" s="445">
        <f>IFERROR(INDEX('QoL DATA'!$C$17:$WWU$96,MATCH($B97,'QoL DATA'!$A$17:$A$96,0),MATCH(I$3,'QoL DATA'!$C$16:$WWU$16,0)),"-")</f>
        <v>0.33327958722992584</v>
      </c>
      <c r="J97" s="445">
        <f>IFERROR(INDEX('QoL DATA'!$C$17:$WWU$96,MATCH($B97,'QoL DATA'!$A$17:$A$96,0),MATCH(J$3,'QoL DATA'!$C$16:$WWU$16,0)),"-")</f>
        <v>0.39870444144001199</v>
      </c>
      <c r="K97" s="445">
        <f>IFERROR(INDEX('QoL DATA'!$C$17:$WWU$96,MATCH($B97,'QoL DATA'!$A$17:$A$96,0),MATCH(K$3,'QoL DATA'!$C$16:$WWU$16,0)),"-")</f>
        <v>6.8743958605788372E-2</v>
      </c>
      <c r="L97" s="445">
        <f>IFERROR(INDEX('QoL DATA'!$C$17:$WWU$96,MATCH($B97,'QoL DATA'!$A$17:$A$96,0),MATCH(L$3,'QoL DATA'!$C$16:$WWU$16,0)),"-")</f>
        <v>19.295597699935001</v>
      </c>
      <c r="M97" s="445">
        <f>IFERROR(INDEX('QoL DATA'!$C$17:$WWU$96,MATCH($B97,'QoL DATA'!$A$17:$A$96,0),MATCH(M$3,'QoL DATA'!$C$16:$WWU$16,0)),"-")</f>
        <v>4.4051461303786441E-3</v>
      </c>
      <c r="N97" s="445">
        <f>IFERROR(INDEX('QoL DATA'!$C$17:$WWU$96,MATCH($B97,'QoL DATA'!$A$17:$A$96,0),MATCH(N$3,'QoL DATA'!$C$16:$WWU$16,0)),"-")</f>
        <v>0.3</v>
      </c>
      <c r="O97" s="445">
        <f>IFERROR(INDEX('QoL DATA'!$C$17:$WWU$96,MATCH($B97,'QoL DATA'!$A$17:$A$96,0),MATCH(O$3,'QoL DATA'!$C$16:$WWU$16,0)),"-")</f>
        <v>0.11799999999999999</v>
      </c>
      <c r="P97" s="445" t="str">
        <f>IFERROR(INDEX('QoL DATA'!$C$17:$WWU$96,MATCH($B97,'QoL DATA'!$A$17:$A$96,0),MATCH(P$3,'QoL DATA'!$C$16:$WWU$16,0)),"-")</f>
        <v>-</v>
      </c>
      <c r="Q97" s="445">
        <f>IFERROR(INDEX('QoL DATA'!$C$17:$WWU$96,MATCH($B97,'QoL DATA'!$A$17:$A$96,0),MATCH(Q$3,'QoL DATA'!$C$16:$WWU$16,0)),"-")</f>
        <v>80.900000000000006</v>
      </c>
      <c r="R97" s="445">
        <f>IFERROR(INDEX('QoL DATA'!$C$17:$WWU$96,MATCH($B97,'QoL DATA'!$A$17:$A$96,0),MATCH(R$3,'QoL DATA'!$C$16:$WWU$16,0)),"-")</f>
        <v>205.8</v>
      </c>
      <c r="S97" s="445">
        <f>IFERROR(INDEX('QoL DATA'!$C$17:$WWU$96,MATCH($B97,'QoL DATA'!$A$17:$A$96,0),MATCH(S$3,'QoL DATA'!$C$16:$WWU$16,0)),"-")</f>
        <v>6</v>
      </c>
      <c r="T97" s="445">
        <f>IFERROR(INDEX('QoL DATA'!$C$17:$WWU$96,MATCH($B97,'QoL DATA'!$A$17:$A$96,0),MATCH(T$3,'QoL DATA'!$C$16:$WWU$16,0)),"-")</f>
        <v>22.7</v>
      </c>
      <c r="U97" s="445">
        <f>IFERROR(INDEX('QoL DATA'!$C$17:$WWU$96,MATCH($B97,'QoL DATA'!$A$17:$A$96,0),MATCH(U$3,'QoL DATA'!$C$16:$WWU$16,0)),"-")</f>
        <v>47.6</v>
      </c>
      <c r="V97" s="445">
        <f>IFERROR(INDEX('QoL DATA'!$C$17:$WWU$96,MATCH($B97,'QoL DATA'!$A$17:$A$96,0),MATCH(V$3,'QoL DATA'!$C$16:$WWU$16,0)),"-")</f>
        <v>14.2</v>
      </c>
      <c r="W97" s="445">
        <f>IFERROR(INDEX('QoL DATA'!$C$17:$WWU$96,MATCH($B97,'QoL DATA'!$A$17:$A$96,0),MATCH(W$3,'QoL DATA'!$C$16:$WWU$16,0)),"-")</f>
        <v>209</v>
      </c>
      <c r="X97" s="445">
        <f>IFERROR(INDEX('QoL DATA'!$C$17:$WWU$96,MATCH($B97,'QoL DATA'!$A$17:$A$96,0),MATCH(X$3,'QoL DATA'!$C$16:$WWU$16,0)),"-")</f>
        <v>1.6893033313061692E-4</v>
      </c>
      <c r="Y97" s="445">
        <f>IFERROR(INDEX('QoL DATA'!$C$17:$WWU$96,MATCH($B97,'QoL DATA'!$A$17:$A$96,0),MATCH(Y$3,'QoL DATA'!$C$16:$WWU$16,0)),"-")</f>
        <v>26.1</v>
      </c>
      <c r="Z97" s="445">
        <f>IFERROR(INDEX('QoL DATA'!$C$17:$WWU$96,MATCH($B97,'QoL DATA'!$A$17:$A$96,0),MATCH(Z$3,'QoL DATA'!$C$16:$WWU$16,0)),"-")</f>
        <v>2.1326000611060194</v>
      </c>
      <c r="AA97" s="444">
        <f>IFERROR(INDEX('QoL DATA'!$C$17:$WWU$96,MATCH($B97,'QoL DATA'!$A$17:$A$96,0),MATCH(AA$3,'QoL DATA'!$C$16:$WWU$16,0)),"-")</f>
        <v>5.9176174821117771</v>
      </c>
      <c r="AB97" s="444">
        <f>IFERROR(INDEX('QoL DATA'!$C$17:$WWU$96,MATCH($B97,'QoL DATA'!$A$17:$A$96,0),MATCH(AB$3,'QoL DATA'!$C$16:$WWU$16,0)),"-")</f>
        <v>41.258809870325251</v>
      </c>
      <c r="AC97" s="444">
        <f>IFERROR(INDEX('QoL DATA'!$C$17:$WWU$96,MATCH($B97,'QoL DATA'!$A$17:$A$96,0),MATCH(AC$3,'QoL DATA'!$C$16:$WWU$16,0)),"-")</f>
        <v>21.1</v>
      </c>
      <c r="AD97" s="444">
        <f>IFERROR(INDEX('QoL DATA'!$C$17:$WWU$96,MATCH($B97,'QoL DATA'!$A$17:$A$96,0),MATCH(AD$3,'QoL DATA'!$C$16:$WWU$16,0)),"-")</f>
        <v>17.2</v>
      </c>
      <c r="AE97" s="444">
        <f>IFERROR(INDEX('QoL DATA'!$C$17:$WWU$96,MATCH($B97,'QoL DATA'!$A$17:$A$96,0),MATCH(AE$3,'QoL DATA'!$C$16:$WWU$16,0)),"-")</f>
        <v>100.4</v>
      </c>
      <c r="AF97" s="444">
        <f>IFERROR(INDEX('QoL DATA'!$C$17:$WWU$96,MATCH($B97,'QoL DATA'!$A$17:$A$96,0),MATCH(AF$3,'QoL DATA'!$C$16:$WWU$16,0)),"-")</f>
        <v>2.9216809318488965</v>
      </c>
      <c r="AG97" s="446">
        <f>IFERROR(INDEX('QoL DATA'!$C$17:$WWU$96,MATCH($B97,'QoL DATA'!$A$17:$A$96,0),MATCH(AG$3,'QoL DATA'!$C$16:$WWU$16,0)),"-")</f>
        <v>47.42</v>
      </c>
      <c r="AH97" s="445">
        <f>IFERROR(INDEX('QoL DATA'!$C$17:$WWU$96,MATCH($B97,'QoL DATA'!$A$17:$A$96,0),MATCH(AH$3,'QoL DATA'!$C$16:$WWU$16,0)),"-")</f>
        <v>52.5</v>
      </c>
      <c r="AI97" s="445">
        <f>IFERROR(INDEX('QoL DATA'!$C$17:$WWU$96,MATCH($B97,'QoL DATA'!$A$17:$A$96,0),MATCH(AI$3,'QoL DATA'!$C$16:$WWU$16,0)),"-")</f>
        <v>27.5</v>
      </c>
      <c r="AJ97" s="445">
        <f>IFERROR(INDEX('QoL DATA'!$C$17:$WWU$96,MATCH($B97,'QoL DATA'!$A$17:$A$96,0),MATCH(AJ$3,'QoL DATA'!$C$16:$WWU$16,0)),"-")</f>
        <v>54.5</v>
      </c>
      <c r="AK97" s="445">
        <f>IFERROR(INDEX('QoL DATA'!$C$17:$WWU$96,MATCH($B97,'QoL DATA'!$A$17:$A$96,0),MATCH(AK$3,'QoL DATA'!$C$16:$WWU$16,0)),"-")</f>
        <v>22.877395583564532</v>
      </c>
      <c r="AL97" s="445" t="str">
        <f>IFERROR(INDEX('QoL DATA'!$C$17:$WWU$96,MATCH($B97,'QoL DATA'!$A$17:$A$96,0),MATCH(AL$3,'QoL DATA'!$C$16:$WWU$16,0)),"-")</f>
        <v>-</v>
      </c>
      <c r="AM97" s="445" t="str">
        <f>IFERROR(INDEX('QoL DATA'!$C$17:$WWU$96,MATCH($B97,'QoL DATA'!$A$17:$A$96,0),MATCH(AM$3,'QoL DATA'!$C$16:$WWU$16,0)),"-")</f>
        <v>-</v>
      </c>
      <c r="AN97" s="445">
        <f>IFERROR(INDEX('QoL DATA'!$C$17:$WWU$96,MATCH($B97,'QoL DATA'!$A$17:$A$96,0),MATCH(AN$3,'QoL DATA'!$C$16:$WWU$16,0)),"-")</f>
        <v>37.799999999999997</v>
      </c>
      <c r="AO97" s="445">
        <f>IFERROR(INDEX('QoL DATA'!$C$17:$WWU$96,MATCH($B97,'QoL DATA'!$A$17:$A$96,0),MATCH(AO$3,'QoL DATA'!$C$16:$WWU$16,0)),"-")</f>
        <v>40</v>
      </c>
      <c r="AP97" s="445">
        <f>IFERROR(INDEX('QoL DATA'!$C$17:$WWU$96,MATCH($B97,'QoL DATA'!$A$17:$A$96,0),MATCH(AP$3,'QoL DATA'!$C$16:$WWU$16,0)),"-")</f>
        <v>69</v>
      </c>
    </row>
    <row r="98" spans="1:42" s="484" customFormat="1">
      <c r="A98" s="482" t="str">
        <f>TQoL_Indexes!A75</f>
        <v>la Vila Olímpica del Poblenou</v>
      </c>
      <c r="B98" s="483">
        <f>TQoL_Indexes!B75</f>
        <v>67</v>
      </c>
      <c r="C98" s="443">
        <f>IFERROR(INDEX('QoL DATA'!$C$17:$WWU$96,MATCH($B98,'QoL DATA'!$A$17:$A$96,0),MATCH(C$3,'QoL DATA'!$C$16:$WWU$16,0)),"-")</f>
        <v>0.11615384615384615</v>
      </c>
      <c r="D98" s="444">
        <f>IFERROR(INDEX('QoL DATA'!$C$17:$WWU$96,MATCH($B98,'QoL DATA'!$A$17:$A$96,0),MATCH(D$3,'QoL DATA'!$C$16:$WWU$16,0)),"-")</f>
        <v>5.1799999999999999E-2</v>
      </c>
      <c r="E98" s="445">
        <f>IFERROR(INDEX('QoL DATA'!$C$17:$WWU$96,MATCH($B98,'QoL DATA'!$A$17:$A$96,0),MATCH(E$3,'QoL DATA'!$C$16:$WWU$16,0)),"-")</f>
        <v>0.08</v>
      </c>
      <c r="F98" s="445">
        <f>IFERROR(INDEX('QoL DATA'!$C$17:$WWU$96,MATCH($B98,'QoL DATA'!$A$17:$A$96,0),MATCH(F$3,'QoL DATA'!$C$16:$WWU$16,0)),"-")</f>
        <v>4.1423860805784161E-2</v>
      </c>
      <c r="G98" s="445">
        <f>IFERROR(INDEX('QoL DATA'!$C$17:$WWU$96,MATCH($B98,'QoL DATA'!$A$17:$A$96,0),MATCH(G$3,'QoL DATA'!$C$16:$WWU$16,0)),"-")</f>
        <v>8.0553687716551761E-2</v>
      </c>
      <c r="H98" s="445">
        <f>IFERROR(INDEX('QoL DATA'!$C$17:$WWU$96,MATCH($B98,'QoL DATA'!$A$17:$A$96,0),MATCH(H$3,'QoL DATA'!$C$16:$WWU$16,0)),"-")</f>
        <v>0.22994776246640367</v>
      </c>
      <c r="I98" s="445">
        <f>IFERROR(INDEX('QoL DATA'!$C$17:$WWU$96,MATCH($B98,'QoL DATA'!$A$17:$A$96,0),MATCH(I$3,'QoL DATA'!$C$16:$WWU$16,0)),"-")</f>
        <v>0.15162840363053925</v>
      </c>
      <c r="J98" s="445">
        <f>IFERROR(INDEX('QoL DATA'!$C$17:$WWU$96,MATCH($B98,'QoL DATA'!$A$17:$A$96,0),MATCH(J$3,'QoL DATA'!$C$16:$WWU$16,0)),"-")</f>
        <v>0.22539263455336245</v>
      </c>
      <c r="K98" s="445">
        <f>IFERROR(INDEX('QoL DATA'!$C$17:$WWU$96,MATCH($B98,'QoL DATA'!$A$17:$A$96,0),MATCH(K$3,'QoL DATA'!$C$16:$WWU$16,0)),"-")</f>
        <v>3.1163049526989426E-2</v>
      </c>
      <c r="L98" s="445">
        <f>IFERROR(INDEX('QoL DATA'!$C$17:$WWU$96,MATCH($B98,'QoL DATA'!$A$17:$A$96,0),MATCH(L$3,'QoL DATA'!$C$16:$WWU$16,0)),"-")</f>
        <v>37.599992915374401</v>
      </c>
      <c r="M98" s="445">
        <f>IFERROR(INDEX('QoL DATA'!$C$17:$WWU$96,MATCH($B98,'QoL DATA'!$A$17:$A$96,0),MATCH(M$3,'QoL DATA'!$C$16:$WWU$16,0)),"-")</f>
        <v>4.3710285964830523E-2</v>
      </c>
      <c r="N98" s="445">
        <f>IFERROR(INDEX('QoL DATA'!$C$17:$WWU$96,MATCH($B98,'QoL DATA'!$A$17:$A$96,0),MATCH(N$3,'QoL DATA'!$C$16:$WWU$16,0)),"-")</f>
        <v>13.5</v>
      </c>
      <c r="O98" s="445">
        <f>IFERROR(INDEX('QoL DATA'!$C$17:$WWU$96,MATCH($B98,'QoL DATA'!$A$17:$A$96,0),MATCH(O$3,'QoL DATA'!$C$16:$WWU$16,0)),"-")</f>
        <v>0.16700000000000001</v>
      </c>
      <c r="P98" s="445" t="str">
        <f>IFERROR(INDEX('QoL DATA'!$C$17:$WWU$96,MATCH($B98,'QoL DATA'!$A$17:$A$96,0),MATCH(P$3,'QoL DATA'!$C$16:$WWU$16,0)),"-")</f>
        <v>-</v>
      </c>
      <c r="Q98" s="445">
        <f>IFERROR(INDEX('QoL DATA'!$C$17:$WWU$96,MATCH($B98,'QoL DATA'!$A$17:$A$96,0),MATCH(Q$3,'QoL DATA'!$C$16:$WWU$16,0)),"-")</f>
        <v>85.2</v>
      </c>
      <c r="R98" s="445">
        <f>IFERROR(INDEX('QoL DATA'!$C$17:$WWU$96,MATCH($B98,'QoL DATA'!$A$17:$A$96,0),MATCH(R$3,'QoL DATA'!$C$16:$WWU$16,0)),"-")</f>
        <v>109.4</v>
      </c>
      <c r="S98" s="445">
        <f>IFERROR(INDEX('QoL DATA'!$C$17:$WWU$96,MATCH($B98,'QoL DATA'!$A$17:$A$96,0),MATCH(S$3,'QoL DATA'!$C$16:$WWU$16,0)),"-")</f>
        <v>6.5</v>
      </c>
      <c r="T98" s="445">
        <f>IFERROR(INDEX('QoL DATA'!$C$17:$WWU$96,MATCH($B98,'QoL DATA'!$A$17:$A$96,0),MATCH(T$3,'QoL DATA'!$C$16:$WWU$16,0)),"-")</f>
        <v>3.6</v>
      </c>
      <c r="U98" s="445">
        <f>IFERROR(INDEX('QoL DATA'!$C$17:$WWU$96,MATCH($B98,'QoL DATA'!$A$17:$A$96,0),MATCH(U$3,'QoL DATA'!$C$16:$WWU$16,0)),"-")</f>
        <v>21.4</v>
      </c>
      <c r="V98" s="445">
        <f>IFERROR(INDEX('QoL DATA'!$C$17:$WWU$96,MATCH($B98,'QoL DATA'!$A$17:$A$96,0),MATCH(V$3,'QoL DATA'!$C$16:$WWU$16,0)),"-")</f>
        <v>14.2</v>
      </c>
      <c r="W98" s="445">
        <f>IFERROR(INDEX('QoL DATA'!$C$17:$WWU$96,MATCH($B98,'QoL DATA'!$A$17:$A$96,0),MATCH(W$3,'QoL DATA'!$C$16:$WWU$16,0)),"-")</f>
        <v>110</v>
      </c>
      <c r="X98" s="445">
        <f>IFERROR(INDEX('QoL DATA'!$C$17:$WWU$96,MATCH($B98,'QoL DATA'!$A$17:$A$96,0),MATCH(X$3,'QoL DATA'!$C$16:$WWU$16,0)),"-")</f>
        <v>2.0947361308196501E-3</v>
      </c>
      <c r="Y98" s="445">
        <f>IFERROR(INDEX('QoL DATA'!$C$17:$WWU$96,MATCH($B98,'QoL DATA'!$A$17:$A$96,0),MATCH(Y$3,'QoL DATA'!$C$16:$WWU$16,0)),"-")</f>
        <v>26.1</v>
      </c>
      <c r="Z98" s="445">
        <f>IFERROR(INDEX('QoL DATA'!$C$17:$WWU$96,MATCH($B98,'QoL DATA'!$A$17:$A$96,0),MATCH(Z$3,'QoL DATA'!$C$16:$WWU$16,0)),"-")</f>
        <v>2.1326000611060194</v>
      </c>
      <c r="AA98" s="444">
        <f>IFERROR(INDEX('QoL DATA'!$C$17:$WWU$96,MATCH($B98,'QoL DATA'!$A$17:$A$96,0),MATCH(AA$3,'QoL DATA'!$C$16:$WWU$16,0)),"-")</f>
        <v>6.0518731988472618</v>
      </c>
      <c r="AB98" s="444">
        <f>IFERROR(INDEX('QoL DATA'!$C$17:$WWU$96,MATCH($B98,'QoL DATA'!$A$17:$A$96,0),MATCH(AB$3,'QoL DATA'!$C$16:$WWU$16,0)),"-")</f>
        <v>39.586677367576243</v>
      </c>
      <c r="AC98" s="444">
        <f>IFERROR(INDEX('QoL DATA'!$C$17:$WWU$96,MATCH($B98,'QoL DATA'!$A$17:$A$96,0),MATCH(AC$3,'QoL DATA'!$C$16:$WWU$16,0)),"-")</f>
        <v>2.4</v>
      </c>
      <c r="AD98" s="444">
        <f>IFERROR(INDEX('QoL DATA'!$C$17:$WWU$96,MATCH($B98,'QoL DATA'!$A$17:$A$96,0),MATCH(AD$3,'QoL DATA'!$C$16:$WWU$16,0)),"-")</f>
        <v>19.8</v>
      </c>
      <c r="AE98" s="444">
        <f>IFERROR(INDEX('QoL DATA'!$C$17:$WWU$96,MATCH($B98,'QoL DATA'!$A$17:$A$96,0),MATCH(AE$3,'QoL DATA'!$C$16:$WWU$16,0)),"-")</f>
        <v>164.2</v>
      </c>
      <c r="AF98" s="444">
        <f>IFERROR(INDEX('QoL DATA'!$C$17:$WWU$96,MATCH($B98,'QoL DATA'!$A$17:$A$96,0),MATCH(AF$3,'QoL DATA'!$C$16:$WWU$16,0)),"-")</f>
        <v>1.3564028623304498</v>
      </c>
      <c r="AG98" s="446">
        <f>IFERROR(INDEX('QoL DATA'!$C$17:$WWU$96,MATCH($B98,'QoL DATA'!$A$17:$A$96,0),MATCH(AG$3,'QoL DATA'!$C$16:$WWU$16,0)),"-")</f>
        <v>28.26</v>
      </c>
      <c r="AH98" s="445">
        <f>IFERROR(INDEX('QoL DATA'!$C$17:$WWU$96,MATCH($B98,'QoL DATA'!$A$17:$A$96,0),MATCH(AH$3,'QoL DATA'!$C$16:$WWU$16,0)),"-")</f>
        <v>47.5</v>
      </c>
      <c r="AI98" s="445">
        <f>IFERROR(INDEX('QoL DATA'!$C$17:$WWU$96,MATCH($B98,'QoL DATA'!$A$17:$A$96,0),MATCH(AI$3,'QoL DATA'!$C$16:$WWU$16,0)),"-")</f>
        <v>27.5</v>
      </c>
      <c r="AJ98" s="445">
        <f>IFERROR(INDEX('QoL DATA'!$C$17:$WWU$96,MATCH($B98,'QoL DATA'!$A$17:$A$96,0),MATCH(AJ$3,'QoL DATA'!$C$16:$WWU$16,0)),"-")</f>
        <v>59.7</v>
      </c>
      <c r="AK98" s="445">
        <f>IFERROR(INDEX('QoL DATA'!$C$17:$WWU$96,MATCH($B98,'QoL DATA'!$A$17:$A$96,0),MATCH(AK$3,'QoL DATA'!$C$16:$WWU$16,0)),"-")</f>
        <v>22.877395583564532</v>
      </c>
      <c r="AL98" s="445" t="str">
        <f>IFERROR(INDEX('QoL DATA'!$C$17:$WWU$96,MATCH($B98,'QoL DATA'!$A$17:$A$96,0),MATCH(AL$3,'QoL DATA'!$C$16:$WWU$16,0)),"-")</f>
        <v>-</v>
      </c>
      <c r="AM98" s="445" t="str">
        <f>IFERROR(INDEX('QoL DATA'!$C$17:$WWU$96,MATCH($B98,'QoL DATA'!$A$17:$A$96,0),MATCH(AM$3,'QoL DATA'!$C$16:$WWU$16,0)),"-")</f>
        <v>-</v>
      </c>
      <c r="AN98" s="445">
        <f>IFERROR(INDEX('QoL DATA'!$C$17:$WWU$96,MATCH($B98,'QoL DATA'!$A$17:$A$96,0),MATCH(AN$3,'QoL DATA'!$C$16:$WWU$16,0)),"-")</f>
        <v>29.3</v>
      </c>
      <c r="AO98" s="445">
        <f>IFERROR(INDEX('QoL DATA'!$C$17:$WWU$96,MATCH($B98,'QoL DATA'!$A$17:$A$96,0),MATCH(AO$3,'QoL DATA'!$C$16:$WWU$16,0)),"-")</f>
        <v>53</v>
      </c>
      <c r="AP98" s="445">
        <f>IFERROR(INDEX('QoL DATA'!$C$17:$WWU$96,MATCH($B98,'QoL DATA'!$A$17:$A$96,0),MATCH(AP$3,'QoL DATA'!$C$16:$WWU$16,0)),"-")</f>
        <v>187</v>
      </c>
    </row>
    <row r="99" spans="1:42" s="484" customFormat="1">
      <c r="A99" s="482" t="str">
        <f>TQoL_Indexes!A76</f>
        <v>el Poblenou</v>
      </c>
      <c r="B99" s="483">
        <f>TQoL_Indexes!B76</f>
        <v>68</v>
      </c>
      <c r="C99" s="443">
        <f>IFERROR(INDEX('QoL DATA'!$C$17:$WWU$96,MATCH($B99,'QoL DATA'!$A$17:$A$96,0),MATCH(C$3,'QoL DATA'!$C$16:$WWU$16,0)),"-")</f>
        <v>0.11609158336020639</v>
      </c>
      <c r="D99" s="444">
        <f>IFERROR(INDEX('QoL DATA'!$C$17:$WWU$96,MATCH($B99,'QoL DATA'!$A$17:$A$96,0),MATCH(D$3,'QoL DATA'!$C$16:$WWU$16,0)),"-")</f>
        <v>0.39579999999999999</v>
      </c>
      <c r="E99" s="445">
        <f>IFERROR(INDEX('QoL DATA'!$C$17:$WWU$96,MATCH($B99,'QoL DATA'!$A$17:$A$96,0),MATCH(E$3,'QoL DATA'!$C$16:$WWU$16,0)),"-")</f>
        <v>8.7999999999999995E-2</v>
      </c>
      <c r="F99" s="445">
        <f>IFERROR(INDEX('QoL DATA'!$C$17:$WWU$96,MATCH($B99,'QoL DATA'!$A$17:$A$96,0),MATCH(F$3,'QoL DATA'!$C$16:$WWU$16,0)),"-")</f>
        <v>1.9658999522096883E-2</v>
      </c>
      <c r="G99" s="445">
        <f>IFERROR(INDEX('QoL DATA'!$C$17:$WWU$96,MATCH($B99,'QoL DATA'!$A$17:$A$96,0),MATCH(G$3,'QoL DATA'!$C$16:$WWU$16,0)),"-")</f>
        <v>5.1855135196529838E-2</v>
      </c>
      <c r="H99" s="445">
        <f>IFERROR(INDEX('QoL DATA'!$C$17:$WWU$96,MATCH($B99,'QoL DATA'!$A$17:$A$96,0),MATCH(H$3,'QoL DATA'!$C$16:$WWU$16,0)),"-")</f>
        <v>0</v>
      </c>
      <c r="I99" s="445">
        <f>IFERROR(INDEX('QoL DATA'!$C$17:$WWU$96,MATCH($B99,'QoL DATA'!$A$17:$A$96,0),MATCH(I$3,'QoL DATA'!$C$16:$WWU$16,0)),"-")</f>
        <v>0.30452524958099542</v>
      </c>
      <c r="J99" s="445">
        <f>IFERROR(INDEX('QoL DATA'!$C$17:$WWU$96,MATCH($B99,'QoL DATA'!$A$17:$A$96,0),MATCH(J$3,'QoL DATA'!$C$16:$WWU$16,0)),"-")</f>
        <v>0.23041234905504643</v>
      </c>
      <c r="K99" s="445">
        <f>IFERROR(INDEX('QoL DATA'!$C$17:$WWU$96,MATCH($B99,'QoL DATA'!$A$17:$A$96,0),MATCH(K$3,'QoL DATA'!$C$16:$WWU$16,0)),"-")</f>
        <v>6.2759780435955204E-2</v>
      </c>
      <c r="L99" s="445">
        <f>IFERROR(INDEX('QoL DATA'!$C$17:$WWU$96,MATCH($B99,'QoL DATA'!$A$17:$A$96,0),MATCH(L$3,'QoL DATA'!$C$16:$WWU$16,0)),"-")</f>
        <v>26.335865556716399</v>
      </c>
      <c r="M99" s="445">
        <f>IFERROR(INDEX('QoL DATA'!$C$17:$WWU$96,MATCH($B99,'QoL DATA'!$A$17:$A$96,0),MATCH(M$3,'QoL DATA'!$C$16:$WWU$16,0)),"-")</f>
        <v>6.2334352186202216E-3</v>
      </c>
      <c r="N99" s="445">
        <f>IFERROR(INDEX('QoL DATA'!$C$17:$WWU$96,MATCH($B99,'QoL DATA'!$A$17:$A$96,0),MATCH(N$3,'QoL DATA'!$C$16:$WWU$16,0)),"-")</f>
        <v>4.5999999999999996</v>
      </c>
      <c r="O99" s="445">
        <f>IFERROR(INDEX('QoL DATA'!$C$17:$WWU$96,MATCH($B99,'QoL DATA'!$A$17:$A$96,0),MATCH(O$3,'QoL DATA'!$C$16:$WWU$16,0)),"-")</f>
        <v>0.13400000000000001</v>
      </c>
      <c r="P99" s="445" t="str">
        <f>IFERROR(INDEX('QoL DATA'!$C$17:$WWU$96,MATCH($B99,'QoL DATA'!$A$17:$A$96,0),MATCH(P$3,'QoL DATA'!$C$16:$WWU$16,0)),"-")</f>
        <v>-</v>
      </c>
      <c r="Q99" s="445">
        <f>IFERROR(INDEX('QoL DATA'!$C$17:$WWU$96,MATCH($B99,'QoL DATA'!$A$17:$A$96,0),MATCH(Q$3,'QoL DATA'!$C$16:$WWU$16,0)),"-")</f>
        <v>80.5</v>
      </c>
      <c r="R99" s="445">
        <f>IFERROR(INDEX('QoL DATA'!$C$17:$WWU$96,MATCH($B99,'QoL DATA'!$A$17:$A$96,0),MATCH(R$3,'QoL DATA'!$C$16:$WWU$16,0)),"-")</f>
        <v>249.3</v>
      </c>
      <c r="S99" s="445">
        <f>IFERROR(INDEX('QoL DATA'!$C$17:$WWU$96,MATCH($B99,'QoL DATA'!$A$17:$A$96,0),MATCH(S$3,'QoL DATA'!$C$16:$WWU$16,0)),"-")</f>
        <v>7.1</v>
      </c>
      <c r="T99" s="445">
        <f>IFERROR(INDEX('QoL DATA'!$C$17:$WWU$96,MATCH($B99,'QoL DATA'!$A$17:$A$96,0),MATCH(T$3,'QoL DATA'!$C$16:$WWU$16,0)),"-")</f>
        <v>19</v>
      </c>
      <c r="U99" s="445">
        <f>IFERROR(INDEX('QoL DATA'!$C$17:$WWU$96,MATCH($B99,'QoL DATA'!$A$17:$A$96,0),MATCH(U$3,'QoL DATA'!$C$16:$WWU$16,0)),"-")</f>
        <v>28.9</v>
      </c>
      <c r="V99" s="445">
        <f>IFERROR(INDEX('QoL DATA'!$C$17:$WWU$96,MATCH($B99,'QoL DATA'!$A$17:$A$96,0),MATCH(V$3,'QoL DATA'!$C$16:$WWU$16,0)),"-")</f>
        <v>14.2</v>
      </c>
      <c r="W99" s="445">
        <f>IFERROR(INDEX('QoL DATA'!$C$17:$WWU$96,MATCH($B99,'QoL DATA'!$A$17:$A$96,0),MATCH(W$3,'QoL DATA'!$C$16:$WWU$16,0)),"-")</f>
        <v>180</v>
      </c>
      <c r="X99" s="445">
        <f>IFERROR(INDEX('QoL DATA'!$C$17:$WWU$96,MATCH($B99,'QoL DATA'!$A$17:$A$96,0),MATCH(X$3,'QoL DATA'!$C$16:$WWU$16,0)),"-")</f>
        <v>1.3514426650449354E-4</v>
      </c>
      <c r="Y99" s="445">
        <f>IFERROR(INDEX('QoL DATA'!$C$17:$WWU$96,MATCH($B99,'QoL DATA'!$A$17:$A$96,0),MATCH(Y$3,'QoL DATA'!$C$16:$WWU$16,0)),"-")</f>
        <v>26.1</v>
      </c>
      <c r="Z99" s="445">
        <f>IFERROR(INDEX('QoL DATA'!$C$17:$WWU$96,MATCH($B99,'QoL DATA'!$A$17:$A$96,0),MATCH(Z$3,'QoL DATA'!$C$16:$WWU$16,0)),"-")</f>
        <v>2.1326000611060194</v>
      </c>
      <c r="AA99" s="444">
        <f>IFERROR(INDEX('QoL DATA'!$C$17:$WWU$96,MATCH($B99,'QoL DATA'!$A$17:$A$96,0),MATCH(AA$3,'QoL DATA'!$C$16:$WWU$16,0)),"-")</f>
        <v>6.0069899519440808</v>
      </c>
      <c r="AB99" s="444">
        <f>IFERROR(INDEX('QoL DATA'!$C$17:$WWU$96,MATCH($B99,'QoL DATA'!$A$17:$A$96,0),MATCH(AB$3,'QoL DATA'!$C$16:$WWU$16,0)),"-")</f>
        <v>39.855841964389619</v>
      </c>
      <c r="AC99" s="444">
        <f>IFERROR(INDEX('QoL DATA'!$C$17:$WWU$96,MATCH($B99,'QoL DATA'!$A$17:$A$96,0),MATCH(AC$3,'QoL DATA'!$C$16:$WWU$16,0)),"-")</f>
        <v>12.4</v>
      </c>
      <c r="AD99" s="444">
        <f>IFERROR(INDEX('QoL DATA'!$C$17:$WWU$96,MATCH($B99,'QoL DATA'!$A$17:$A$96,0),MATCH(AD$3,'QoL DATA'!$C$16:$WWU$16,0)),"-")</f>
        <v>24.7</v>
      </c>
      <c r="AE99" s="444">
        <f>IFERROR(INDEX('QoL DATA'!$C$17:$WWU$96,MATCH($B99,'QoL DATA'!$A$17:$A$96,0),MATCH(AE$3,'QoL DATA'!$C$16:$WWU$16,0)),"-")</f>
        <v>99.9</v>
      </c>
      <c r="AF99" s="444">
        <f>IFERROR(INDEX('QoL DATA'!$C$17:$WWU$96,MATCH($B99,'QoL DATA'!$A$17:$A$96,0),MATCH(AF$3,'QoL DATA'!$C$16:$WWU$16,0)),"-")</f>
        <v>2.8126187761307486</v>
      </c>
      <c r="AG99" s="446">
        <f>IFERROR(INDEX('QoL DATA'!$C$17:$WWU$96,MATCH($B99,'QoL DATA'!$A$17:$A$96,0),MATCH(AG$3,'QoL DATA'!$C$16:$WWU$16,0)),"-")</f>
        <v>28.88</v>
      </c>
      <c r="AH99" s="445">
        <f>IFERROR(INDEX('QoL DATA'!$C$17:$WWU$96,MATCH($B99,'QoL DATA'!$A$17:$A$96,0),MATCH(AH$3,'QoL DATA'!$C$16:$WWU$16,0)),"-")</f>
        <v>47.5</v>
      </c>
      <c r="AI99" s="445">
        <f>IFERROR(INDEX('QoL DATA'!$C$17:$WWU$96,MATCH($B99,'QoL DATA'!$A$17:$A$96,0),MATCH(AI$3,'QoL DATA'!$C$16:$WWU$16,0)),"-")</f>
        <v>27.5</v>
      </c>
      <c r="AJ99" s="445">
        <f>IFERROR(INDEX('QoL DATA'!$C$17:$WWU$96,MATCH($B99,'QoL DATA'!$A$17:$A$96,0),MATCH(AJ$3,'QoL DATA'!$C$16:$WWU$16,0)),"-")</f>
        <v>101.4</v>
      </c>
      <c r="AK99" s="445">
        <f>IFERROR(INDEX('QoL DATA'!$C$17:$WWU$96,MATCH($B99,'QoL DATA'!$A$17:$A$96,0),MATCH(AK$3,'QoL DATA'!$C$16:$WWU$16,0)),"-")</f>
        <v>22.877395583564532</v>
      </c>
      <c r="AL99" s="445" t="str">
        <f>IFERROR(INDEX('QoL DATA'!$C$17:$WWU$96,MATCH($B99,'QoL DATA'!$A$17:$A$96,0),MATCH(AL$3,'QoL DATA'!$C$16:$WWU$16,0)),"-")</f>
        <v>-</v>
      </c>
      <c r="AM99" s="445" t="str">
        <f>IFERROR(INDEX('QoL DATA'!$C$17:$WWU$96,MATCH($B99,'QoL DATA'!$A$17:$A$96,0),MATCH(AM$3,'QoL DATA'!$C$16:$WWU$16,0)),"-")</f>
        <v>-</v>
      </c>
      <c r="AN99" s="445">
        <f>IFERROR(INDEX('QoL DATA'!$C$17:$WWU$96,MATCH($B99,'QoL DATA'!$A$17:$A$96,0),MATCH(AN$3,'QoL DATA'!$C$16:$WWU$16,0)),"-")</f>
        <v>37.9</v>
      </c>
      <c r="AO99" s="445">
        <f>IFERROR(INDEX('QoL DATA'!$C$17:$WWU$96,MATCH($B99,'QoL DATA'!$A$17:$A$96,0),MATCH(AO$3,'QoL DATA'!$C$16:$WWU$16,0)),"-")</f>
        <v>44</v>
      </c>
      <c r="AP99" s="445">
        <f>IFERROR(INDEX('QoL DATA'!$C$17:$WWU$96,MATCH($B99,'QoL DATA'!$A$17:$A$96,0),MATCH(AP$3,'QoL DATA'!$C$16:$WWU$16,0)),"-")</f>
        <v>204</v>
      </c>
    </row>
    <row r="100" spans="1:42" s="484" customFormat="1">
      <c r="A100" s="482" t="str">
        <f>TQoL_Indexes!A77</f>
        <v>Diagonal Mar i el Front Marítim del Poblenou</v>
      </c>
      <c r="B100" s="483">
        <f>TQoL_Indexes!B77</f>
        <v>69</v>
      </c>
      <c r="C100" s="443">
        <f>IFERROR(INDEX('QoL DATA'!$C$17:$WWU$96,MATCH($B100,'QoL DATA'!$A$17:$A$96,0),MATCH(C$3,'QoL DATA'!$C$16:$WWU$16,0)),"-")</f>
        <v>4.3780032034169782E-2</v>
      </c>
      <c r="D100" s="444">
        <f>IFERROR(INDEX('QoL DATA'!$C$17:$WWU$96,MATCH($B100,'QoL DATA'!$A$17:$A$96,0),MATCH(D$3,'QoL DATA'!$C$16:$WWU$16,0)),"-")</f>
        <v>0.14849999999999999</v>
      </c>
      <c r="E100" s="445">
        <f>IFERROR(INDEX('QoL DATA'!$C$17:$WWU$96,MATCH($B100,'QoL DATA'!$A$17:$A$96,0),MATCH(E$3,'QoL DATA'!$C$16:$WWU$16,0)),"-")</f>
        <v>6.5000000000000002E-2</v>
      </c>
      <c r="F100" s="445">
        <f>IFERROR(INDEX('QoL DATA'!$C$17:$WWU$96,MATCH($B100,'QoL DATA'!$A$17:$A$96,0),MATCH(F$3,'QoL DATA'!$C$16:$WWU$16,0)),"-")</f>
        <v>1.1414494268989172E-2</v>
      </c>
      <c r="G100" s="445">
        <f>IFERROR(INDEX('QoL DATA'!$C$17:$WWU$96,MATCH($B100,'QoL DATA'!$A$17:$A$96,0),MATCH(G$3,'QoL DATA'!$C$16:$WWU$16,0)),"-")</f>
        <v>0.11363864399082194</v>
      </c>
      <c r="H100" s="445">
        <f>IFERROR(INDEX('QoL DATA'!$C$17:$WWU$96,MATCH($B100,'QoL DATA'!$A$17:$A$96,0),MATCH(H$3,'QoL DATA'!$C$16:$WWU$16,0)),"-")</f>
        <v>0</v>
      </c>
      <c r="I100" s="445">
        <f>IFERROR(INDEX('QoL DATA'!$C$17:$WWU$96,MATCH($B100,'QoL DATA'!$A$17:$A$96,0),MATCH(I$3,'QoL DATA'!$C$16:$WWU$16,0)),"-")</f>
        <v>0.24851761423090338</v>
      </c>
      <c r="J100" s="445">
        <f>IFERROR(INDEX('QoL DATA'!$C$17:$WWU$96,MATCH($B100,'QoL DATA'!$A$17:$A$96,0),MATCH(J$3,'QoL DATA'!$C$16:$WWU$16,0)),"-")</f>
        <v>0.18272432266871563</v>
      </c>
      <c r="K100" s="445">
        <f>IFERROR(INDEX('QoL DATA'!$C$17:$WWU$96,MATCH($B100,'QoL DATA'!$A$17:$A$96,0),MATCH(K$3,'QoL DATA'!$C$16:$WWU$16,0)),"-")</f>
        <v>2.9978720741018899E-2</v>
      </c>
      <c r="L100" s="445">
        <f>IFERROR(INDEX('QoL DATA'!$C$17:$WWU$96,MATCH($B100,'QoL DATA'!$A$17:$A$96,0),MATCH(L$3,'QoL DATA'!$C$16:$WWU$16,0)),"-")</f>
        <v>40.047976492941302</v>
      </c>
      <c r="M100" s="445">
        <f>IFERROR(INDEX('QoL DATA'!$C$17:$WWU$96,MATCH($B100,'QoL DATA'!$A$17:$A$96,0),MATCH(M$3,'QoL DATA'!$C$16:$WWU$16,0)),"-")</f>
        <v>2.6296507529130327E-2</v>
      </c>
      <c r="N100" s="445">
        <f>IFERROR(INDEX('QoL DATA'!$C$17:$WWU$96,MATCH($B100,'QoL DATA'!$A$17:$A$96,0),MATCH(N$3,'QoL DATA'!$C$16:$WWU$16,0)),"-")</f>
        <v>19.399999999999999</v>
      </c>
      <c r="O100" s="445">
        <f>IFERROR(INDEX('QoL DATA'!$C$17:$WWU$96,MATCH($B100,'QoL DATA'!$A$17:$A$96,0),MATCH(O$3,'QoL DATA'!$C$16:$WWU$16,0)),"-")</f>
        <v>0.14199999999999999</v>
      </c>
      <c r="P100" s="445" t="str">
        <f>IFERROR(INDEX('QoL DATA'!$C$17:$WWU$96,MATCH($B100,'QoL DATA'!$A$17:$A$96,0),MATCH(P$3,'QoL DATA'!$C$16:$WWU$16,0)),"-")</f>
        <v>-</v>
      </c>
      <c r="Q100" s="445">
        <f>IFERROR(INDEX('QoL DATA'!$C$17:$WWU$96,MATCH($B100,'QoL DATA'!$A$17:$A$96,0),MATCH(Q$3,'QoL DATA'!$C$16:$WWU$16,0)),"-")</f>
        <v>83.8</v>
      </c>
      <c r="R100" s="445">
        <f>IFERROR(INDEX('QoL DATA'!$C$17:$WWU$96,MATCH($B100,'QoL DATA'!$A$17:$A$96,0),MATCH(R$3,'QoL DATA'!$C$16:$WWU$16,0)),"-")</f>
        <v>212.7</v>
      </c>
      <c r="S100" s="445">
        <f>IFERROR(INDEX('QoL DATA'!$C$17:$WWU$96,MATCH($B100,'QoL DATA'!$A$17:$A$96,0),MATCH(S$3,'QoL DATA'!$C$16:$WWU$16,0)),"-")</f>
        <v>6.8</v>
      </c>
      <c r="T100" s="445">
        <f>IFERROR(INDEX('QoL DATA'!$C$17:$WWU$96,MATCH($B100,'QoL DATA'!$A$17:$A$96,0),MATCH(T$3,'QoL DATA'!$C$16:$WWU$16,0)),"-")</f>
        <v>15.1</v>
      </c>
      <c r="U100" s="445">
        <f>IFERROR(INDEX('QoL DATA'!$C$17:$WWU$96,MATCH($B100,'QoL DATA'!$A$17:$A$96,0),MATCH(U$3,'QoL DATA'!$C$16:$WWU$16,0)),"-")</f>
        <v>25.1</v>
      </c>
      <c r="V100" s="445">
        <f>IFERROR(INDEX('QoL DATA'!$C$17:$WWU$96,MATCH($B100,'QoL DATA'!$A$17:$A$96,0),MATCH(V$3,'QoL DATA'!$C$16:$WWU$16,0)),"-")</f>
        <v>14.2</v>
      </c>
      <c r="W100" s="445">
        <f>IFERROR(INDEX('QoL DATA'!$C$17:$WWU$96,MATCH($B100,'QoL DATA'!$A$17:$A$96,0),MATCH(W$3,'QoL DATA'!$C$16:$WWU$16,0)),"-")</f>
        <v>165.5</v>
      </c>
      <c r="X100" s="445">
        <f>IFERROR(INDEX('QoL DATA'!$C$17:$WWU$96,MATCH($B100,'QoL DATA'!$A$17:$A$96,0),MATCH(X$3,'QoL DATA'!$C$16:$WWU$16,0)),"-")</f>
        <v>6.4193526589634434E-3</v>
      </c>
      <c r="Y100" s="445">
        <f>IFERROR(INDEX('QoL DATA'!$C$17:$WWU$96,MATCH($B100,'QoL DATA'!$A$17:$A$96,0),MATCH(Y$3,'QoL DATA'!$C$16:$WWU$16,0)),"-")</f>
        <v>26.1</v>
      </c>
      <c r="Z100" s="445">
        <f>IFERROR(INDEX('QoL DATA'!$C$17:$WWU$96,MATCH($B100,'QoL DATA'!$A$17:$A$96,0),MATCH(Z$3,'QoL DATA'!$C$16:$WWU$16,0)),"-")</f>
        <v>2.1326000611060194</v>
      </c>
      <c r="AA100" s="444">
        <f>IFERROR(INDEX('QoL DATA'!$C$17:$WWU$96,MATCH($B100,'QoL DATA'!$A$17:$A$96,0),MATCH(AA$3,'QoL DATA'!$C$16:$WWU$16,0)),"-")</f>
        <v>7.4128233970753659</v>
      </c>
      <c r="AB100" s="444">
        <f>IFERROR(INDEX('QoL DATA'!$C$17:$WWU$96,MATCH($B100,'QoL DATA'!$A$17:$A$96,0),MATCH(AB$3,'QoL DATA'!$C$16:$WWU$16,0)),"-")</f>
        <v>37.587232234965718</v>
      </c>
      <c r="AC100" s="444">
        <f>IFERROR(INDEX('QoL DATA'!$C$17:$WWU$96,MATCH($B100,'QoL DATA'!$A$17:$A$96,0),MATCH(AC$3,'QoL DATA'!$C$16:$WWU$16,0)),"-")</f>
        <v>7.7</v>
      </c>
      <c r="AD100" s="444">
        <f>IFERROR(INDEX('QoL DATA'!$C$17:$WWU$96,MATCH($B100,'QoL DATA'!$A$17:$A$96,0),MATCH(AD$3,'QoL DATA'!$C$16:$WWU$16,0)),"-")</f>
        <v>21.7</v>
      </c>
      <c r="AE100" s="444">
        <f>IFERROR(INDEX('QoL DATA'!$C$17:$WWU$96,MATCH($B100,'QoL DATA'!$A$17:$A$96,0),MATCH(AE$3,'QoL DATA'!$C$16:$WWU$16,0)),"-")</f>
        <v>150.1</v>
      </c>
      <c r="AF100" s="444">
        <f>IFERROR(INDEX('QoL DATA'!$C$17:$WWU$96,MATCH($B100,'QoL DATA'!$A$17:$A$96,0),MATCH(AF$3,'QoL DATA'!$C$16:$WWU$16,0)),"-")</f>
        <v>1.7486098917178809</v>
      </c>
      <c r="AG100" s="446">
        <f>IFERROR(INDEX('QoL DATA'!$C$17:$WWU$96,MATCH($B100,'QoL DATA'!$A$17:$A$96,0),MATCH(AG$3,'QoL DATA'!$C$16:$WWU$16,0)),"-")</f>
        <v>32.6</v>
      </c>
      <c r="AH100" s="445">
        <f>IFERROR(INDEX('QoL DATA'!$C$17:$WWU$96,MATCH($B100,'QoL DATA'!$A$17:$A$96,0),MATCH(AH$3,'QoL DATA'!$C$16:$WWU$16,0)),"-")</f>
        <v>47.5</v>
      </c>
      <c r="AI100" s="445">
        <f>IFERROR(INDEX('QoL DATA'!$C$17:$WWU$96,MATCH($B100,'QoL DATA'!$A$17:$A$96,0),MATCH(AI$3,'QoL DATA'!$C$16:$WWU$16,0)),"-")</f>
        <v>27.5</v>
      </c>
      <c r="AJ100" s="445">
        <f>IFERROR(INDEX('QoL DATA'!$C$17:$WWU$96,MATCH($B100,'QoL DATA'!$A$17:$A$96,0),MATCH(AJ$3,'QoL DATA'!$C$16:$WWU$16,0)),"-")</f>
        <v>107.4</v>
      </c>
      <c r="AK100" s="445">
        <f>IFERROR(INDEX('QoL DATA'!$C$17:$WWU$96,MATCH($B100,'QoL DATA'!$A$17:$A$96,0),MATCH(AK$3,'QoL DATA'!$C$16:$WWU$16,0)),"-")</f>
        <v>22.877395583564532</v>
      </c>
      <c r="AL100" s="445" t="str">
        <f>IFERROR(INDEX('QoL DATA'!$C$17:$WWU$96,MATCH($B100,'QoL DATA'!$A$17:$A$96,0),MATCH(AL$3,'QoL DATA'!$C$16:$WWU$16,0)),"-")</f>
        <v>-</v>
      </c>
      <c r="AM100" s="445" t="str">
        <f>IFERROR(INDEX('QoL DATA'!$C$17:$WWU$96,MATCH($B100,'QoL DATA'!$A$17:$A$96,0),MATCH(AM$3,'QoL DATA'!$C$16:$WWU$16,0)),"-")</f>
        <v>-</v>
      </c>
      <c r="AN100" s="445">
        <f>IFERROR(INDEX('QoL DATA'!$C$17:$WWU$96,MATCH($B100,'QoL DATA'!$A$17:$A$96,0),MATCH(AN$3,'QoL DATA'!$C$16:$WWU$16,0)),"-")</f>
        <v>37.700000000000003</v>
      </c>
      <c r="AO100" s="445">
        <f>IFERROR(INDEX('QoL DATA'!$C$17:$WWU$96,MATCH($B100,'QoL DATA'!$A$17:$A$96,0),MATCH(AO$3,'QoL DATA'!$C$16:$WWU$16,0)),"-")</f>
        <v>43</v>
      </c>
      <c r="AP100" s="445">
        <f>IFERROR(INDEX('QoL DATA'!$C$17:$WWU$96,MATCH($B100,'QoL DATA'!$A$17:$A$96,0),MATCH(AP$3,'QoL DATA'!$C$16:$WWU$16,0)),"-")</f>
        <v>213</v>
      </c>
    </row>
    <row r="101" spans="1:42" s="484" customFormat="1">
      <c r="A101" s="482" t="str">
        <f>TQoL_Indexes!A78</f>
        <v>el Besòs i el Maresme</v>
      </c>
      <c r="B101" s="483">
        <f>TQoL_Indexes!B78</f>
        <v>70</v>
      </c>
      <c r="C101" s="443">
        <f>IFERROR(INDEX('QoL DATA'!$C$17:$WWU$96,MATCH($B101,'QoL DATA'!$A$17:$A$96,0),MATCH(C$3,'QoL DATA'!$C$16:$WWU$16,0)),"-")</f>
        <v>8.7881658529476062E-2</v>
      </c>
      <c r="D101" s="444">
        <f>IFERROR(INDEX('QoL DATA'!$C$17:$WWU$96,MATCH($B101,'QoL DATA'!$A$17:$A$96,0),MATCH(D$3,'QoL DATA'!$C$16:$WWU$16,0)),"-")</f>
        <v>0.32250000000000001</v>
      </c>
      <c r="E101" s="445">
        <f>IFERROR(INDEX('QoL DATA'!$C$17:$WWU$96,MATCH($B101,'QoL DATA'!$A$17:$A$96,0),MATCH(E$3,'QoL DATA'!$C$16:$WWU$16,0)),"-")</f>
        <v>0.14899999999999999</v>
      </c>
      <c r="F101" s="445">
        <f>IFERROR(INDEX('QoL DATA'!$C$17:$WWU$96,MATCH($B101,'QoL DATA'!$A$17:$A$96,0),MATCH(F$3,'QoL DATA'!$C$16:$WWU$16,0)),"-")</f>
        <v>3.4808138601568742E-2</v>
      </c>
      <c r="G101" s="445">
        <f>IFERROR(INDEX('QoL DATA'!$C$17:$WWU$96,MATCH($B101,'QoL DATA'!$A$17:$A$96,0),MATCH(G$3,'QoL DATA'!$C$16:$WWU$16,0)),"-")</f>
        <v>3.4655031785902853E-2</v>
      </c>
      <c r="H101" s="445">
        <f>IFERROR(INDEX('QoL DATA'!$C$17:$WWU$96,MATCH($B101,'QoL DATA'!$A$17:$A$96,0),MATCH(H$3,'QoL DATA'!$C$16:$WWU$16,0)),"-")</f>
        <v>0.66496682931847584</v>
      </c>
      <c r="I101" s="445">
        <f>IFERROR(INDEX('QoL DATA'!$C$17:$WWU$96,MATCH($B101,'QoL DATA'!$A$17:$A$96,0),MATCH(I$3,'QoL DATA'!$C$16:$WWU$16,0)),"-")</f>
        <v>0.45473656549730651</v>
      </c>
      <c r="J101" s="445">
        <f>IFERROR(INDEX('QoL DATA'!$C$17:$WWU$96,MATCH($B101,'QoL DATA'!$A$17:$A$96,0),MATCH(J$3,'QoL DATA'!$C$16:$WWU$16,0)),"-")</f>
        <v>0.24957710041672893</v>
      </c>
      <c r="K101" s="445">
        <f>IFERROR(INDEX('QoL DATA'!$C$17:$WWU$96,MATCH($B101,'QoL DATA'!$A$17:$A$96,0),MATCH(K$3,'QoL DATA'!$C$16:$WWU$16,0)),"-")</f>
        <v>5.647360821434301E-2</v>
      </c>
      <c r="L101" s="445">
        <f>IFERROR(INDEX('QoL DATA'!$C$17:$WWU$96,MATCH($B101,'QoL DATA'!$A$17:$A$96,0),MATCH(L$3,'QoL DATA'!$C$16:$WWU$16,0)),"-")</f>
        <v>41.902180761820503</v>
      </c>
      <c r="M101" s="445">
        <f>IFERROR(INDEX('QoL DATA'!$C$17:$WWU$96,MATCH($B101,'QoL DATA'!$A$17:$A$96,0),MATCH(M$3,'QoL DATA'!$C$16:$WWU$16,0)),"-")</f>
        <v>2.1117605520753396E-2</v>
      </c>
      <c r="N101" s="445">
        <f>IFERROR(INDEX('QoL DATA'!$C$17:$WWU$96,MATCH($B101,'QoL DATA'!$A$17:$A$96,0),MATCH(N$3,'QoL DATA'!$C$16:$WWU$16,0)),"-")</f>
        <v>1.8</v>
      </c>
      <c r="O101" s="445">
        <f>IFERROR(INDEX('QoL DATA'!$C$17:$WWU$96,MATCH($B101,'QoL DATA'!$A$17:$A$96,0),MATCH(O$3,'QoL DATA'!$C$16:$WWU$16,0)),"-")</f>
        <v>0.14499999999999999</v>
      </c>
      <c r="P101" s="445" t="str">
        <f>IFERROR(INDEX('QoL DATA'!$C$17:$WWU$96,MATCH($B101,'QoL DATA'!$A$17:$A$96,0),MATCH(P$3,'QoL DATA'!$C$16:$WWU$16,0)),"-")</f>
        <v>-</v>
      </c>
      <c r="Q101" s="445">
        <f>IFERROR(INDEX('QoL DATA'!$C$17:$WWU$96,MATCH($B101,'QoL DATA'!$A$17:$A$96,0),MATCH(Q$3,'QoL DATA'!$C$16:$WWU$16,0)),"-")</f>
        <v>80.099999999999994</v>
      </c>
      <c r="R101" s="445">
        <f>IFERROR(INDEX('QoL DATA'!$C$17:$WWU$96,MATCH($B101,'QoL DATA'!$A$17:$A$96,0),MATCH(R$3,'QoL DATA'!$C$16:$WWU$16,0)),"-")</f>
        <v>315.5</v>
      </c>
      <c r="S101" s="445">
        <f>IFERROR(INDEX('QoL DATA'!$C$17:$WWU$96,MATCH($B101,'QoL DATA'!$A$17:$A$96,0),MATCH(S$3,'QoL DATA'!$C$16:$WWU$16,0)),"-")</f>
        <v>6</v>
      </c>
      <c r="T101" s="445">
        <f>IFERROR(INDEX('QoL DATA'!$C$17:$WWU$96,MATCH($B101,'QoL DATA'!$A$17:$A$96,0),MATCH(T$3,'QoL DATA'!$C$16:$WWU$16,0)),"-")</f>
        <v>40.299999999999997</v>
      </c>
      <c r="U101" s="445">
        <f>IFERROR(INDEX('QoL DATA'!$C$17:$WWU$96,MATCH($B101,'QoL DATA'!$A$17:$A$96,0),MATCH(U$3,'QoL DATA'!$C$16:$WWU$16,0)),"-")</f>
        <v>13</v>
      </c>
      <c r="V101" s="445">
        <f>IFERROR(INDEX('QoL DATA'!$C$17:$WWU$96,MATCH($B101,'QoL DATA'!$A$17:$A$96,0),MATCH(V$3,'QoL DATA'!$C$16:$WWU$16,0)),"-")</f>
        <v>14.2</v>
      </c>
      <c r="W101" s="445">
        <f>IFERROR(INDEX('QoL DATA'!$C$17:$WWU$96,MATCH($B101,'QoL DATA'!$A$17:$A$96,0),MATCH(W$3,'QoL DATA'!$C$16:$WWU$16,0)),"-")</f>
        <v>279</v>
      </c>
      <c r="X101" s="445">
        <f>IFERROR(INDEX('QoL DATA'!$C$17:$WWU$96,MATCH($B101,'QoL DATA'!$A$17:$A$96,0),MATCH(X$3,'QoL DATA'!$C$16:$WWU$16,0)),"-")</f>
        <v>6.3517805257111967E-2</v>
      </c>
      <c r="Y101" s="445">
        <f>IFERROR(INDEX('QoL DATA'!$C$17:$WWU$96,MATCH($B101,'QoL DATA'!$A$17:$A$96,0),MATCH(Y$3,'QoL DATA'!$C$16:$WWU$16,0)),"-")</f>
        <v>26.1</v>
      </c>
      <c r="Z101" s="445">
        <f>IFERROR(INDEX('QoL DATA'!$C$17:$WWU$96,MATCH($B101,'QoL DATA'!$A$17:$A$96,0),MATCH(Z$3,'QoL DATA'!$C$16:$WWU$16,0)),"-")</f>
        <v>2.1326000611060194</v>
      </c>
      <c r="AA101" s="444">
        <f>IFERROR(INDEX('QoL DATA'!$C$17:$WWU$96,MATCH($B101,'QoL DATA'!$A$17:$A$96,0),MATCH(AA$3,'QoL DATA'!$C$16:$WWU$16,0)),"-")</f>
        <v>9.6428571428571423</v>
      </c>
      <c r="AB101" s="444">
        <f>IFERROR(INDEX('QoL DATA'!$C$17:$WWU$96,MATCH($B101,'QoL DATA'!$A$17:$A$96,0),MATCH(AB$3,'QoL DATA'!$C$16:$WWU$16,0)),"-")</f>
        <v>37.862921630757626</v>
      </c>
      <c r="AC101" s="444">
        <f>IFERROR(INDEX('QoL DATA'!$C$17:$WWU$96,MATCH($B101,'QoL DATA'!$A$17:$A$96,0),MATCH(AC$3,'QoL DATA'!$C$16:$WWU$16,0)),"-")</f>
        <v>30.5</v>
      </c>
      <c r="AD101" s="444">
        <f>IFERROR(INDEX('QoL DATA'!$C$17:$WWU$96,MATCH($B101,'QoL DATA'!$A$17:$A$96,0),MATCH(AD$3,'QoL DATA'!$C$16:$WWU$16,0)),"-")</f>
        <v>38.9</v>
      </c>
      <c r="AE101" s="444">
        <f>IFERROR(INDEX('QoL DATA'!$C$17:$WWU$96,MATCH($B101,'QoL DATA'!$A$17:$A$96,0),MATCH(AE$3,'QoL DATA'!$C$16:$WWU$16,0)),"-")</f>
        <v>60.4</v>
      </c>
      <c r="AF101" s="444">
        <f>IFERROR(INDEX('QoL DATA'!$C$17:$WWU$96,MATCH($B101,'QoL DATA'!$A$17:$A$96,0),MATCH(AF$3,'QoL DATA'!$C$16:$WWU$16,0)),"-")</f>
        <v>3.1504483013901456</v>
      </c>
      <c r="AG101" s="446">
        <f>IFERROR(INDEX('QoL DATA'!$C$17:$WWU$96,MATCH($B101,'QoL DATA'!$A$17:$A$96,0),MATCH(AG$3,'QoL DATA'!$C$16:$WWU$16,0)),"-")</f>
        <v>12.49</v>
      </c>
      <c r="AH101" s="445">
        <f>IFERROR(INDEX('QoL DATA'!$C$17:$WWU$96,MATCH($B101,'QoL DATA'!$A$17:$A$96,0),MATCH(AH$3,'QoL DATA'!$C$16:$WWU$16,0)),"-")</f>
        <v>37.5</v>
      </c>
      <c r="AI101" s="445">
        <f>IFERROR(INDEX('QoL DATA'!$C$17:$WWU$96,MATCH($B101,'QoL DATA'!$A$17:$A$96,0),MATCH(AI$3,'QoL DATA'!$C$16:$WWU$16,0)),"-")</f>
        <v>22.5</v>
      </c>
      <c r="AJ101" s="445">
        <f>IFERROR(INDEX('QoL DATA'!$C$17:$WWU$96,MATCH($B101,'QoL DATA'!$A$17:$A$96,0),MATCH(AJ$3,'QoL DATA'!$C$16:$WWU$16,0)),"-")</f>
        <v>60.2</v>
      </c>
      <c r="AK101" s="445">
        <f>IFERROR(INDEX('QoL DATA'!$C$17:$WWU$96,MATCH($B101,'QoL DATA'!$A$17:$A$96,0),MATCH(AK$3,'QoL DATA'!$C$16:$WWU$16,0)),"-")</f>
        <v>22.877395583564532</v>
      </c>
      <c r="AL101" s="445" t="str">
        <f>IFERROR(INDEX('QoL DATA'!$C$17:$WWU$96,MATCH($B101,'QoL DATA'!$A$17:$A$96,0),MATCH(AL$3,'QoL DATA'!$C$16:$WWU$16,0)),"-")</f>
        <v>-</v>
      </c>
      <c r="AM101" s="445" t="str">
        <f>IFERROR(INDEX('QoL DATA'!$C$17:$WWU$96,MATCH($B101,'QoL DATA'!$A$17:$A$96,0),MATCH(AM$3,'QoL DATA'!$C$16:$WWU$16,0)),"-")</f>
        <v>-</v>
      </c>
      <c r="AN101" s="445">
        <f>IFERROR(INDEX('QoL DATA'!$C$17:$WWU$96,MATCH($B101,'QoL DATA'!$A$17:$A$96,0),MATCH(AN$3,'QoL DATA'!$C$16:$WWU$16,0)),"-")</f>
        <v>49.3</v>
      </c>
      <c r="AO101" s="445">
        <f>IFERROR(INDEX('QoL DATA'!$C$17:$WWU$96,MATCH($B101,'QoL DATA'!$A$17:$A$96,0),MATCH(AO$3,'QoL DATA'!$C$16:$WWU$16,0)),"-")</f>
        <v>42</v>
      </c>
      <c r="AP101" s="445">
        <f>IFERROR(INDEX('QoL DATA'!$C$17:$WWU$96,MATCH($B101,'QoL DATA'!$A$17:$A$96,0),MATCH(AP$3,'QoL DATA'!$C$16:$WWU$16,0)),"-")</f>
        <v>97</v>
      </c>
    </row>
    <row r="102" spans="1:42" s="484" customFormat="1">
      <c r="A102" s="482" t="str">
        <f>TQoL_Indexes!A79</f>
        <v>Provençals del Poblenou</v>
      </c>
      <c r="B102" s="483">
        <f>TQoL_Indexes!B79</f>
        <v>71</v>
      </c>
      <c r="C102" s="443">
        <f>IFERROR(INDEX('QoL DATA'!$C$17:$WWU$96,MATCH($B102,'QoL DATA'!$A$17:$A$96,0),MATCH(C$3,'QoL DATA'!$C$16:$WWU$16,0)),"-")</f>
        <v>6.6968957098011858E-2</v>
      </c>
      <c r="D102" s="444">
        <f>IFERROR(INDEX('QoL DATA'!$C$17:$WWU$96,MATCH($B102,'QoL DATA'!$A$17:$A$96,0),MATCH(D$3,'QoL DATA'!$C$16:$WWU$16,0)),"-")</f>
        <v>0.21359999999999998</v>
      </c>
      <c r="E102" s="445">
        <f>IFERROR(INDEX('QoL DATA'!$C$17:$WWU$96,MATCH($B102,'QoL DATA'!$A$17:$A$96,0),MATCH(E$3,'QoL DATA'!$C$16:$WWU$16,0)),"-")</f>
        <v>7.6999999999999999E-2</v>
      </c>
      <c r="F102" s="445">
        <f>IFERROR(INDEX('QoL DATA'!$C$17:$WWU$96,MATCH($B102,'QoL DATA'!$A$17:$A$96,0),MATCH(F$3,'QoL DATA'!$C$16:$WWU$16,0)),"-")</f>
        <v>1.5194935376462338E-2</v>
      </c>
      <c r="G102" s="445">
        <f>IFERROR(INDEX('QoL DATA'!$C$17:$WWU$96,MATCH($B102,'QoL DATA'!$A$17:$A$96,0),MATCH(G$3,'QoL DATA'!$C$16:$WWU$16,0)),"-")</f>
        <v>5.4625408602984683E-2</v>
      </c>
      <c r="H102" s="445">
        <f>IFERROR(INDEX('QoL DATA'!$C$17:$WWU$96,MATCH($B102,'QoL DATA'!$A$17:$A$96,0),MATCH(H$3,'QoL DATA'!$C$16:$WWU$16,0)),"-")</f>
        <v>0.18840717311561131</v>
      </c>
      <c r="I102" s="445">
        <f>IFERROR(INDEX('QoL DATA'!$C$17:$WWU$96,MATCH($B102,'QoL DATA'!$A$17:$A$96,0),MATCH(I$3,'QoL DATA'!$C$16:$WWU$16,0)),"-")</f>
        <v>0.33141555795277478</v>
      </c>
      <c r="J102" s="445">
        <f>IFERROR(INDEX('QoL DATA'!$C$17:$WWU$96,MATCH($B102,'QoL DATA'!$A$17:$A$96,0),MATCH(J$3,'QoL DATA'!$C$16:$WWU$16,0)),"-")</f>
        <v>0.31380176842002788</v>
      </c>
      <c r="K102" s="445">
        <f>IFERROR(INDEX('QoL DATA'!$C$17:$WWU$96,MATCH($B102,'QoL DATA'!$A$17:$A$96,0),MATCH(K$3,'QoL DATA'!$C$16:$WWU$16,0)),"-")</f>
        <v>3.3003300330033E-2</v>
      </c>
      <c r="L102" s="445">
        <f>IFERROR(INDEX('QoL DATA'!$C$17:$WWU$96,MATCH($B102,'QoL DATA'!$A$17:$A$96,0),MATCH(L$3,'QoL DATA'!$C$16:$WWU$16,0)),"-")</f>
        <v>18.563456191842</v>
      </c>
      <c r="M102" s="445">
        <f>IFERROR(INDEX('QoL DATA'!$C$17:$WWU$96,MATCH($B102,'QoL DATA'!$A$17:$A$96,0),MATCH(M$3,'QoL DATA'!$C$16:$WWU$16,0)),"-")</f>
        <v>5.5938109862295662E-3</v>
      </c>
      <c r="N102" s="445">
        <f>IFERROR(INDEX('QoL DATA'!$C$17:$WWU$96,MATCH($B102,'QoL DATA'!$A$17:$A$96,0),MATCH(N$3,'QoL DATA'!$C$16:$WWU$16,0)),"-")</f>
        <v>2.9</v>
      </c>
      <c r="O102" s="445">
        <f>IFERROR(INDEX('QoL DATA'!$C$17:$WWU$96,MATCH($B102,'QoL DATA'!$A$17:$A$96,0),MATCH(O$3,'QoL DATA'!$C$16:$WWU$16,0)),"-")</f>
        <v>0.153</v>
      </c>
      <c r="P102" s="445" t="str">
        <f>IFERROR(INDEX('QoL DATA'!$C$17:$WWU$96,MATCH($B102,'QoL DATA'!$A$17:$A$96,0),MATCH(P$3,'QoL DATA'!$C$16:$WWU$16,0)),"-")</f>
        <v>-</v>
      </c>
      <c r="Q102" s="445">
        <f>IFERROR(INDEX('QoL DATA'!$C$17:$WWU$96,MATCH($B102,'QoL DATA'!$A$17:$A$96,0),MATCH(Q$3,'QoL DATA'!$C$16:$WWU$16,0)),"-")</f>
        <v>82</v>
      </c>
      <c r="R102" s="445">
        <f>IFERROR(INDEX('QoL DATA'!$C$17:$WWU$96,MATCH($B102,'QoL DATA'!$A$17:$A$96,0),MATCH(R$3,'QoL DATA'!$C$16:$WWU$16,0)),"-")</f>
        <v>251.2</v>
      </c>
      <c r="S102" s="445">
        <f>IFERROR(INDEX('QoL DATA'!$C$17:$WWU$96,MATCH($B102,'QoL DATA'!$A$17:$A$96,0),MATCH(S$3,'QoL DATA'!$C$16:$WWU$16,0)),"-")</f>
        <v>6.9</v>
      </c>
      <c r="T102" s="445">
        <f>IFERROR(INDEX('QoL DATA'!$C$17:$WWU$96,MATCH($B102,'QoL DATA'!$A$17:$A$96,0),MATCH(T$3,'QoL DATA'!$C$16:$WWU$16,0)),"-")</f>
        <v>23.1</v>
      </c>
      <c r="U102" s="445">
        <f>IFERROR(INDEX('QoL DATA'!$C$17:$WWU$96,MATCH($B102,'QoL DATA'!$A$17:$A$96,0),MATCH(U$3,'QoL DATA'!$C$16:$WWU$16,0)),"-")</f>
        <v>33</v>
      </c>
      <c r="V102" s="445">
        <f>IFERROR(INDEX('QoL DATA'!$C$17:$WWU$96,MATCH($B102,'QoL DATA'!$A$17:$A$96,0),MATCH(V$3,'QoL DATA'!$C$16:$WWU$16,0)),"-")</f>
        <v>14.2</v>
      </c>
      <c r="W102" s="445">
        <f>IFERROR(INDEX('QoL DATA'!$C$17:$WWU$96,MATCH($B102,'QoL DATA'!$A$17:$A$96,0),MATCH(W$3,'QoL DATA'!$C$16:$WWU$16,0)),"-")</f>
        <v>212</v>
      </c>
      <c r="X102" s="445">
        <f>IFERROR(INDEX('QoL DATA'!$C$17:$WWU$96,MATCH($B102,'QoL DATA'!$A$17:$A$96,0),MATCH(X$3,'QoL DATA'!$C$16:$WWU$16,0)),"-")</f>
        <v>0</v>
      </c>
      <c r="Y102" s="445">
        <f>IFERROR(INDEX('QoL DATA'!$C$17:$WWU$96,MATCH($B102,'QoL DATA'!$A$17:$A$96,0),MATCH(Y$3,'QoL DATA'!$C$16:$WWU$16,0)),"-")</f>
        <v>26.1</v>
      </c>
      <c r="Z102" s="445">
        <f>IFERROR(INDEX('QoL DATA'!$C$17:$WWU$96,MATCH($B102,'QoL DATA'!$A$17:$A$96,0),MATCH(Z$3,'QoL DATA'!$C$16:$WWU$16,0)),"-")</f>
        <v>2.1326000611060194</v>
      </c>
      <c r="AA102" s="444">
        <f>IFERROR(INDEX('QoL DATA'!$C$17:$WWU$96,MATCH($B102,'QoL DATA'!$A$17:$A$96,0),MATCH(AA$3,'QoL DATA'!$C$16:$WWU$16,0)),"-")</f>
        <v>7.2351421188630489</v>
      </c>
      <c r="AB102" s="444">
        <f>IFERROR(INDEX('QoL DATA'!$C$17:$WWU$96,MATCH($B102,'QoL DATA'!$A$17:$A$96,0),MATCH(AB$3,'QoL DATA'!$C$16:$WWU$16,0)),"-")</f>
        <v>42.0980575011409</v>
      </c>
      <c r="AC102" s="444">
        <f>IFERROR(INDEX('QoL DATA'!$C$17:$WWU$96,MATCH($B102,'QoL DATA'!$A$17:$A$96,0),MATCH(AC$3,'QoL DATA'!$C$16:$WWU$16,0)),"-")</f>
        <v>15.6</v>
      </c>
      <c r="AD102" s="444">
        <f>IFERROR(INDEX('QoL DATA'!$C$17:$WWU$96,MATCH($B102,'QoL DATA'!$A$17:$A$96,0),MATCH(AD$3,'QoL DATA'!$C$16:$WWU$16,0)),"-")</f>
        <v>22.8</v>
      </c>
      <c r="AE102" s="444">
        <f>IFERROR(INDEX('QoL DATA'!$C$17:$WWU$96,MATCH($B102,'QoL DATA'!$A$17:$A$96,0),MATCH(AE$3,'QoL DATA'!$C$16:$WWU$16,0)),"-")</f>
        <v>102.3</v>
      </c>
      <c r="AF102" s="444">
        <f>IFERROR(INDEX('QoL DATA'!$C$17:$WWU$96,MATCH($B102,'QoL DATA'!$A$17:$A$96,0),MATCH(AF$3,'QoL DATA'!$C$16:$WWU$16,0)),"-")</f>
        <v>2.5118189198223577</v>
      </c>
      <c r="AG102" s="446">
        <f>IFERROR(INDEX('QoL DATA'!$C$17:$WWU$96,MATCH($B102,'QoL DATA'!$A$17:$A$96,0),MATCH(AG$3,'QoL DATA'!$C$16:$WWU$16,0)),"-")</f>
        <v>40.83</v>
      </c>
      <c r="AH102" s="445">
        <f>IFERROR(INDEX('QoL DATA'!$C$17:$WWU$96,MATCH($B102,'QoL DATA'!$A$17:$A$96,0),MATCH(AH$3,'QoL DATA'!$C$16:$WWU$16,0)),"-")</f>
        <v>52.5</v>
      </c>
      <c r="AI102" s="445">
        <f>IFERROR(INDEX('QoL DATA'!$C$17:$WWU$96,MATCH($B102,'QoL DATA'!$A$17:$A$96,0),MATCH(AI$3,'QoL DATA'!$C$16:$WWU$16,0)),"-")</f>
        <v>27.5</v>
      </c>
      <c r="AJ102" s="445">
        <f>IFERROR(INDEX('QoL DATA'!$C$17:$WWU$96,MATCH($B102,'QoL DATA'!$A$17:$A$96,0),MATCH(AJ$3,'QoL DATA'!$C$16:$WWU$16,0)),"-")</f>
        <v>93.2</v>
      </c>
      <c r="AK102" s="445">
        <f>IFERROR(INDEX('QoL DATA'!$C$17:$WWU$96,MATCH($B102,'QoL DATA'!$A$17:$A$96,0),MATCH(AK$3,'QoL DATA'!$C$16:$WWU$16,0)),"-")</f>
        <v>22.877395583564532</v>
      </c>
      <c r="AL102" s="445" t="str">
        <f>IFERROR(INDEX('QoL DATA'!$C$17:$WWU$96,MATCH($B102,'QoL DATA'!$A$17:$A$96,0),MATCH(AL$3,'QoL DATA'!$C$16:$WWU$16,0)),"-")</f>
        <v>-</v>
      </c>
      <c r="AM102" s="445" t="str">
        <f>IFERROR(INDEX('QoL DATA'!$C$17:$WWU$96,MATCH($B102,'QoL DATA'!$A$17:$A$96,0),MATCH(AM$3,'QoL DATA'!$C$16:$WWU$16,0)),"-")</f>
        <v>-</v>
      </c>
      <c r="AN102" s="445">
        <f>IFERROR(INDEX('QoL DATA'!$C$17:$WWU$96,MATCH($B102,'QoL DATA'!$A$17:$A$96,0),MATCH(AN$3,'QoL DATA'!$C$16:$WWU$16,0)),"-")</f>
        <v>39.799999999999997</v>
      </c>
      <c r="AO102" s="445">
        <f>IFERROR(INDEX('QoL DATA'!$C$17:$WWU$96,MATCH($B102,'QoL DATA'!$A$17:$A$96,0),MATCH(AO$3,'QoL DATA'!$C$16:$WWU$16,0)),"-")</f>
        <v>40</v>
      </c>
      <c r="AP102" s="445">
        <f>IFERROR(INDEX('QoL DATA'!$C$17:$WWU$96,MATCH($B102,'QoL DATA'!$A$17:$A$96,0),MATCH(AP$3,'QoL DATA'!$C$16:$WWU$16,0)),"-")</f>
        <v>136</v>
      </c>
    </row>
    <row r="103" spans="1:42" s="484" customFormat="1">
      <c r="A103" s="482" t="str">
        <f>TQoL_Indexes!A80</f>
        <v>Sant Martí de Provençals</v>
      </c>
      <c r="B103" s="483">
        <f>TQoL_Indexes!B80</f>
        <v>72</v>
      </c>
      <c r="C103" s="443">
        <f>IFERROR(INDEX('QoL DATA'!$C$17:$WWU$96,MATCH($B103,'QoL DATA'!$A$17:$A$96,0),MATCH(C$3,'QoL DATA'!$C$16:$WWU$16,0)),"-")</f>
        <v>0.18381290237813691</v>
      </c>
      <c r="D103" s="444">
        <f>IFERROR(INDEX('QoL DATA'!$C$17:$WWU$96,MATCH($B103,'QoL DATA'!$A$17:$A$96,0),MATCH(D$3,'QoL DATA'!$C$16:$WWU$16,0)),"-")</f>
        <v>6.2300000000000001E-2</v>
      </c>
      <c r="E103" s="445">
        <f>IFERROR(INDEX('QoL DATA'!$C$17:$WWU$96,MATCH($B103,'QoL DATA'!$A$17:$A$96,0),MATCH(E$3,'QoL DATA'!$C$16:$WWU$16,0)),"-")</f>
        <v>0.08</v>
      </c>
      <c r="F103" s="445">
        <f>IFERROR(INDEX('QoL DATA'!$C$17:$WWU$96,MATCH($B103,'QoL DATA'!$A$17:$A$96,0),MATCH(F$3,'QoL DATA'!$C$16:$WWU$16,0)),"-")</f>
        <v>4.142046015245348E-2</v>
      </c>
      <c r="G103" s="445">
        <f>IFERROR(INDEX('QoL DATA'!$C$17:$WWU$96,MATCH($B103,'QoL DATA'!$A$17:$A$96,0),MATCH(G$3,'QoL DATA'!$C$16:$WWU$16,0)),"-")</f>
        <v>1.9540072191159753E-2</v>
      </c>
      <c r="H103" s="445">
        <f>IFERROR(INDEX('QoL DATA'!$C$17:$WWU$96,MATCH($B103,'QoL DATA'!$A$17:$A$96,0),MATCH(H$3,'QoL DATA'!$C$16:$WWU$16,0)),"-")</f>
        <v>0.64519856369084339</v>
      </c>
      <c r="I103" s="445">
        <f>IFERROR(INDEX('QoL DATA'!$C$17:$WWU$96,MATCH($B103,'QoL DATA'!$A$17:$A$96,0),MATCH(I$3,'QoL DATA'!$C$16:$WWU$16,0)),"-")</f>
        <v>0.39286345168698111</v>
      </c>
      <c r="J103" s="445">
        <f>IFERROR(INDEX('QoL DATA'!$C$17:$WWU$96,MATCH($B103,'QoL DATA'!$A$17:$A$96,0),MATCH(J$3,'QoL DATA'!$C$16:$WWU$16,0)),"-")</f>
        <v>0.11095038321968721</v>
      </c>
      <c r="K103" s="445">
        <f>IFERROR(INDEX('QoL DATA'!$C$17:$WWU$96,MATCH($B103,'QoL DATA'!$A$17:$A$96,0),MATCH(K$3,'QoL DATA'!$C$16:$WWU$16,0)),"-")</f>
        <v>6.0965187168822287E-2</v>
      </c>
      <c r="L103" s="445">
        <f>IFERROR(INDEX('QoL DATA'!$C$17:$WWU$96,MATCH($B103,'QoL DATA'!$A$17:$A$96,0),MATCH(L$3,'QoL DATA'!$C$16:$WWU$16,0)),"-")</f>
        <v>34.740556501347598</v>
      </c>
      <c r="M103" s="445">
        <f>IFERROR(INDEX('QoL DATA'!$C$17:$WWU$96,MATCH($B103,'QoL DATA'!$A$17:$A$96,0),MATCH(M$3,'QoL DATA'!$C$16:$WWU$16,0)),"-")</f>
        <v>2.8537090033560305E-2</v>
      </c>
      <c r="N103" s="445">
        <f>IFERROR(INDEX('QoL DATA'!$C$17:$WWU$96,MATCH($B103,'QoL DATA'!$A$17:$A$96,0),MATCH(N$3,'QoL DATA'!$C$16:$WWU$16,0)),"-")</f>
        <v>2.8</v>
      </c>
      <c r="O103" s="445">
        <f>IFERROR(INDEX('QoL DATA'!$C$17:$WWU$96,MATCH($B103,'QoL DATA'!$A$17:$A$96,0),MATCH(O$3,'QoL DATA'!$C$16:$WWU$16,0)),"-")</f>
        <v>0.184</v>
      </c>
      <c r="P103" s="445" t="str">
        <f>IFERROR(INDEX('QoL DATA'!$C$17:$WWU$96,MATCH($B103,'QoL DATA'!$A$17:$A$96,0),MATCH(P$3,'QoL DATA'!$C$16:$WWU$16,0)),"-")</f>
        <v>-</v>
      </c>
      <c r="Q103" s="445">
        <f>IFERROR(INDEX('QoL DATA'!$C$17:$WWU$96,MATCH($B103,'QoL DATA'!$A$17:$A$96,0),MATCH(Q$3,'QoL DATA'!$C$16:$WWU$16,0)),"-")</f>
        <v>80.900000000000006</v>
      </c>
      <c r="R103" s="445">
        <f>IFERROR(INDEX('QoL DATA'!$C$17:$WWU$96,MATCH($B103,'QoL DATA'!$A$17:$A$96,0),MATCH(R$3,'QoL DATA'!$C$16:$WWU$16,0)),"-")</f>
        <v>337.8</v>
      </c>
      <c r="S103" s="445">
        <f>IFERROR(INDEX('QoL DATA'!$C$17:$WWU$96,MATCH($B103,'QoL DATA'!$A$17:$A$96,0),MATCH(S$3,'QoL DATA'!$C$16:$WWU$16,0)),"-")</f>
        <v>7.8</v>
      </c>
      <c r="T103" s="445">
        <f>IFERROR(INDEX('QoL DATA'!$C$17:$WWU$96,MATCH($B103,'QoL DATA'!$A$17:$A$96,0),MATCH(T$3,'QoL DATA'!$C$16:$WWU$16,0)),"-")</f>
        <v>15.4</v>
      </c>
      <c r="U103" s="445">
        <f>IFERROR(INDEX('QoL DATA'!$C$17:$WWU$96,MATCH($B103,'QoL DATA'!$A$17:$A$96,0),MATCH(U$3,'QoL DATA'!$C$16:$WWU$16,0)),"-")</f>
        <v>9</v>
      </c>
      <c r="V103" s="445">
        <f>IFERROR(INDEX('QoL DATA'!$C$17:$WWU$96,MATCH($B103,'QoL DATA'!$A$17:$A$96,0),MATCH(V$3,'QoL DATA'!$C$16:$WWU$16,0)),"-")</f>
        <v>14.2</v>
      </c>
      <c r="W103" s="445">
        <f>IFERROR(INDEX('QoL DATA'!$C$17:$WWU$96,MATCH($B103,'QoL DATA'!$A$17:$A$96,0),MATCH(W$3,'QoL DATA'!$C$16:$WWU$16,0)),"-")</f>
        <v>211.5</v>
      </c>
      <c r="X103" s="445">
        <f>IFERROR(INDEX('QoL DATA'!$C$17:$WWU$96,MATCH($B103,'QoL DATA'!$A$17:$A$96,0),MATCH(X$3,'QoL DATA'!$C$16:$WWU$16,0)),"-")</f>
        <v>9.1222379890533141E-4</v>
      </c>
      <c r="Y103" s="445">
        <f>IFERROR(INDEX('QoL DATA'!$C$17:$WWU$96,MATCH($B103,'QoL DATA'!$A$17:$A$96,0),MATCH(Y$3,'QoL DATA'!$C$16:$WWU$16,0)),"-")</f>
        <v>26.1</v>
      </c>
      <c r="Z103" s="445">
        <f>IFERROR(INDEX('QoL DATA'!$C$17:$WWU$96,MATCH($B103,'QoL DATA'!$A$17:$A$96,0),MATCH(Z$3,'QoL DATA'!$C$16:$WWU$16,0)),"-")</f>
        <v>2.1326000611060194</v>
      </c>
      <c r="AA103" s="444">
        <f>IFERROR(INDEX('QoL DATA'!$C$17:$WWU$96,MATCH($B103,'QoL DATA'!$A$17:$A$96,0),MATCH(AA$3,'QoL DATA'!$C$16:$WWU$16,0)),"-")</f>
        <v>8.686532173483867</v>
      </c>
      <c r="AB103" s="444">
        <f>IFERROR(INDEX('QoL DATA'!$C$17:$WWU$96,MATCH($B103,'QoL DATA'!$A$17:$A$96,0),MATCH(AB$3,'QoL DATA'!$C$16:$WWU$16,0)),"-")</f>
        <v>44.041608975041719</v>
      </c>
      <c r="AC103" s="444">
        <f>IFERROR(INDEX('QoL DATA'!$C$17:$WWU$96,MATCH($B103,'QoL DATA'!$A$17:$A$96,0),MATCH(AC$3,'QoL DATA'!$C$16:$WWU$16,0)),"-")</f>
        <v>10.4</v>
      </c>
      <c r="AD103" s="444">
        <f>IFERROR(INDEX('QoL DATA'!$C$17:$WWU$96,MATCH($B103,'QoL DATA'!$A$17:$A$96,0),MATCH(AD$3,'QoL DATA'!$C$16:$WWU$16,0)),"-")</f>
        <v>24.6</v>
      </c>
      <c r="AE103" s="444">
        <f>IFERROR(INDEX('QoL DATA'!$C$17:$WWU$96,MATCH($B103,'QoL DATA'!$A$17:$A$96,0),MATCH(AE$3,'QoL DATA'!$C$16:$WWU$16,0)),"-")</f>
        <v>67.400000000000006</v>
      </c>
      <c r="AF103" s="444">
        <f>IFERROR(INDEX('QoL DATA'!$C$17:$WWU$96,MATCH($B103,'QoL DATA'!$A$17:$A$96,0),MATCH(AF$3,'QoL DATA'!$C$16:$WWU$16,0)),"-")</f>
        <v>4.4193610101396592</v>
      </c>
      <c r="AG103" s="446">
        <f>IFERROR(INDEX('QoL DATA'!$C$17:$WWU$96,MATCH($B103,'QoL DATA'!$A$17:$A$96,0),MATCH(AG$3,'QoL DATA'!$C$16:$WWU$16,0)),"-")</f>
        <v>25.72</v>
      </c>
      <c r="AH103" s="445">
        <f>IFERROR(INDEX('QoL DATA'!$C$17:$WWU$96,MATCH($B103,'QoL DATA'!$A$17:$A$96,0),MATCH(AH$3,'QoL DATA'!$C$16:$WWU$16,0)),"-")</f>
        <v>47.5</v>
      </c>
      <c r="AI103" s="445">
        <f>IFERROR(INDEX('QoL DATA'!$C$17:$WWU$96,MATCH($B103,'QoL DATA'!$A$17:$A$96,0),MATCH(AI$3,'QoL DATA'!$C$16:$WWU$16,0)),"-")</f>
        <v>27.5</v>
      </c>
      <c r="AJ103" s="445">
        <f>IFERROR(INDEX('QoL DATA'!$C$17:$WWU$96,MATCH($B103,'QoL DATA'!$A$17:$A$96,0),MATCH(AJ$3,'QoL DATA'!$C$16:$WWU$16,0)),"-")</f>
        <v>43.4</v>
      </c>
      <c r="AK103" s="445">
        <f>IFERROR(INDEX('QoL DATA'!$C$17:$WWU$96,MATCH($B103,'QoL DATA'!$A$17:$A$96,0),MATCH(AK$3,'QoL DATA'!$C$16:$WWU$16,0)),"-")</f>
        <v>22.877395583564532</v>
      </c>
      <c r="AL103" s="445" t="str">
        <f>IFERROR(INDEX('QoL DATA'!$C$17:$WWU$96,MATCH($B103,'QoL DATA'!$A$17:$A$96,0),MATCH(AL$3,'QoL DATA'!$C$16:$WWU$16,0)),"-")</f>
        <v>-</v>
      </c>
      <c r="AM103" s="445" t="str">
        <f>IFERROR(INDEX('QoL DATA'!$C$17:$WWU$96,MATCH($B103,'QoL DATA'!$A$17:$A$96,0),MATCH(AM$3,'QoL DATA'!$C$16:$WWU$16,0)),"-")</f>
        <v>-</v>
      </c>
      <c r="AN103" s="445">
        <f>IFERROR(INDEX('QoL DATA'!$C$17:$WWU$96,MATCH($B103,'QoL DATA'!$A$17:$A$96,0),MATCH(AN$3,'QoL DATA'!$C$16:$WWU$16,0)),"-")</f>
        <v>38.700000000000003</v>
      </c>
      <c r="AO103" s="445">
        <f>IFERROR(INDEX('QoL DATA'!$C$17:$WWU$96,MATCH($B103,'QoL DATA'!$A$17:$A$96,0),MATCH(AO$3,'QoL DATA'!$C$16:$WWU$16,0)),"-")</f>
        <v>37</v>
      </c>
      <c r="AP103" s="445">
        <f>IFERROR(INDEX('QoL DATA'!$C$17:$WWU$96,MATCH($B103,'QoL DATA'!$A$17:$A$96,0),MATCH(AP$3,'QoL DATA'!$C$16:$WWU$16,0)),"-")</f>
        <v>193</v>
      </c>
    </row>
    <row r="104" spans="1:42" s="484" customFormat="1">
      <c r="A104" s="482" t="str">
        <f>TQoL_Indexes!A81</f>
        <v>la Verneda i la Pau</v>
      </c>
      <c r="B104" s="483">
        <f>TQoL_Indexes!B81</f>
        <v>73</v>
      </c>
      <c r="C104" s="443">
        <f>IFERROR(INDEX('QoL DATA'!$C$17:$WWU$96,MATCH($B104,'QoL DATA'!$A$17:$A$96,0),MATCH(C$3,'QoL DATA'!$C$16:$WWU$16,0)),"-")</f>
        <v>9.4690159415078509E-2</v>
      </c>
      <c r="D104" s="444">
        <f>IFERROR(INDEX('QoL DATA'!$C$17:$WWU$96,MATCH($B104,'QoL DATA'!$A$17:$A$96,0),MATCH(D$3,'QoL DATA'!$C$16:$WWU$16,0)),"-")</f>
        <v>0.2893</v>
      </c>
      <c r="E104" s="445">
        <f>IFERROR(INDEX('QoL DATA'!$C$17:$WWU$96,MATCH($B104,'QoL DATA'!$A$17:$A$96,0),MATCH(E$3,'QoL DATA'!$C$16:$WWU$16,0)),"-")</f>
        <v>8.8999999999999996E-2</v>
      </c>
      <c r="F104" s="445">
        <f>IFERROR(INDEX('QoL DATA'!$C$17:$WWU$96,MATCH($B104,'QoL DATA'!$A$17:$A$96,0),MATCH(F$3,'QoL DATA'!$C$16:$WWU$16,0)),"-")</f>
        <v>2.0372965322009908E-2</v>
      </c>
      <c r="G104" s="445">
        <f>IFERROR(INDEX('QoL DATA'!$C$17:$WWU$96,MATCH($B104,'QoL DATA'!$A$17:$A$96,0),MATCH(G$3,'QoL DATA'!$C$16:$WWU$16,0)),"-")</f>
        <v>1.5508138711960369E-2</v>
      </c>
      <c r="H104" s="445">
        <f>IFERROR(INDEX('QoL DATA'!$C$17:$WWU$96,MATCH($B104,'QoL DATA'!$A$17:$A$96,0),MATCH(H$3,'QoL DATA'!$C$16:$WWU$16,0)),"-")</f>
        <v>0.89439191329704959</v>
      </c>
      <c r="I104" s="445">
        <f>IFERROR(INDEX('QoL DATA'!$C$17:$WWU$96,MATCH($B104,'QoL DATA'!$A$17:$A$96,0),MATCH(I$3,'QoL DATA'!$C$16:$WWU$16,0)),"-")</f>
        <v>0.43199520671060515</v>
      </c>
      <c r="J104" s="445">
        <f>IFERROR(INDEX('QoL DATA'!$C$17:$WWU$96,MATCH($B104,'QoL DATA'!$A$17:$A$96,0),MATCH(J$3,'QoL DATA'!$C$16:$WWU$16,0)),"-")</f>
        <v>0.22782448690728946</v>
      </c>
      <c r="K104" s="445">
        <f>IFERROR(INDEX('QoL DATA'!$C$17:$WWU$96,MATCH($B104,'QoL DATA'!$A$17:$A$96,0),MATCH(K$3,'QoL DATA'!$C$16:$WWU$16,0)),"-")</f>
        <v>6.6020141738157401E-2</v>
      </c>
      <c r="L104" s="445">
        <f>IFERROR(INDEX('QoL DATA'!$C$17:$WWU$96,MATCH($B104,'QoL DATA'!$A$17:$A$96,0),MATCH(L$3,'QoL DATA'!$C$16:$WWU$16,0)),"-")</f>
        <v>26.9221206640619</v>
      </c>
      <c r="M104" s="445">
        <f>IFERROR(INDEX('QoL DATA'!$C$17:$WWU$96,MATCH($B104,'QoL DATA'!$A$17:$A$96,0),MATCH(M$3,'QoL DATA'!$C$16:$WWU$16,0)),"-")</f>
        <v>9.0771408351026199E-3</v>
      </c>
      <c r="N104" s="445">
        <f>IFERROR(INDEX('QoL DATA'!$C$17:$WWU$96,MATCH($B104,'QoL DATA'!$A$17:$A$96,0),MATCH(N$3,'QoL DATA'!$C$16:$WWU$16,0)),"-")</f>
        <v>1.2</v>
      </c>
      <c r="O104" s="445">
        <f>IFERROR(INDEX('QoL DATA'!$C$17:$WWU$96,MATCH($B104,'QoL DATA'!$A$17:$A$96,0),MATCH(O$3,'QoL DATA'!$C$16:$WWU$16,0)),"-")</f>
        <v>0.16700000000000001</v>
      </c>
      <c r="P104" s="445" t="str">
        <f>IFERROR(INDEX('QoL DATA'!$C$17:$WWU$96,MATCH($B104,'QoL DATA'!$A$17:$A$96,0),MATCH(P$3,'QoL DATA'!$C$16:$WWU$16,0)),"-")</f>
        <v>-</v>
      </c>
      <c r="Q104" s="445">
        <f>IFERROR(INDEX('QoL DATA'!$C$17:$WWU$96,MATCH($B104,'QoL DATA'!$A$17:$A$96,0),MATCH(Q$3,'QoL DATA'!$C$16:$WWU$16,0)),"-")</f>
        <v>80.900000000000006</v>
      </c>
      <c r="R104" s="445">
        <f>IFERROR(INDEX('QoL DATA'!$C$17:$WWU$96,MATCH($B104,'QoL DATA'!$A$17:$A$96,0),MATCH(R$3,'QoL DATA'!$C$16:$WWU$16,0)),"-")</f>
        <v>255.9</v>
      </c>
      <c r="S104" s="445">
        <f>IFERROR(INDEX('QoL DATA'!$C$17:$WWU$96,MATCH($B104,'QoL DATA'!$A$17:$A$96,0),MATCH(S$3,'QoL DATA'!$C$16:$WWU$16,0)),"-")</f>
        <v>6.9</v>
      </c>
      <c r="T104" s="445">
        <f>IFERROR(INDEX('QoL DATA'!$C$17:$WWU$96,MATCH($B104,'QoL DATA'!$A$17:$A$96,0),MATCH(T$3,'QoL DATA'!$C$16:$WWU$16,0)),"-")</f>
        <v>12.7</v>
      </c>
      <c r="U104" s="445">
        <f>IFERROR(INDEX('QoL DATA'!$C$17:$WWU$96,MATCH($B104,'QoL DATA'!$A$17:$A$96,0),MATCH(U$3,'QoL DATA'!$C$16:$WWU$16,0)),"-")</f>
        <v>18.5</v>
      </c>
      <c r="V104" s="445">
        <f>IFERROR(INDEX('QoL DATA'!$C$17:$WWU$96,MATCH($B104,'QoL DATA'!$A$17:$A$96,0),MATCH(V$3,'QoL DATA'!$C$16:$WWU$16,0)),"-")</f>
        <v>14.2</v>
      </c>
      <c r="W104" s="445">
        <f>IFERROR(INDEX('QoL DATA'!$C$17:$WWU$96,MATCH($B104,'QoL DATA'!$A$17:$A$96,0),MATCH(W$3,'QoL DATA'!$C$16:$WWU$16,0)),"-")</f>
        <v>176</v>
      </c>
      <c r="X104" s="445">
        <f>IFERROR(INDEX('QoL DATA'!$C$17:$WWU$96,MATCH($B104,'QoL DATA'!$A$17:$A$96,0),MATCH(X$3,'QoL DATA'!$C$16:$WWU$16,0)),"-")</f>
        <v>5.7436313264409757E-4</v>
      </c>
      <c r="Y104" s="445">
        <f>IFERROR(INDEX('QoL DATA'!$C$17:$WWU$96,MATCH($B104,'QoL DATA'!$A$17:$A$96,0),MATCH(Y$3,'QoL DATA'!$C$16:$WWU$16,0)),"-")</f>
        <v>26.1</v>
      </c>
      <c r="Z104" s="445">
        <f>IFERROR(INDEX('QoL DATA'!$C$17:$WWU$96,MATCH($B104,'QoL DATA'!$A$17:$A$96,0),MATCH(Z$3,'QoL DATA'!$C$16:$WWU$16,0)),"-")</f>
        <v>2.1326000611060194</v>
      </c>
      <c r="AA104" s="444">
        <f>IFERROR(INDEX('QoL DATA'!$C$17:$WWU$96,MATCH($B104,'QoL DATA'!$A$17:$A$96,0),MATCH(AA$3,'QoL DATA'!$C$16:$WWU$16,0)),"-")</f>
        <v>9.0460526315789469</v>
      </c>
      <c r="AB104" s="444">
        <f>IFERROR(INDEX('QoL DATA'!$C$17:$WWU$96,MATCH($B104,'QoL DATA'!$A$17:$A$96,0),MATCH(AB$3,'QoL DATA'!$C$16:$WWU$16,0)),"-")</f>
        <v>44.174632525778044</v>
      </c>
      <c r="AC104" s="444">
        <f>IFERROR(INDEX('QoL DATA'!$C$17:$WWU$96,MATCH($B104,'QoL DATA'!$A$17:$A$96,0),MATCH(AC$3,'QoL DATA'!$C$16:$WWU$16,0)),"-")</f>
        <v>16.399999999999999</v>
      </c>
      <c r="AD104" s="444">
        <f>IFERROR(INDEX('QoL DATA'!$C$17:$WWU$96,MATCH($B104,'QoL DATA'!$A$17:$A$96,0),MATCH(AD$3,'QoL DATA'!$C$16:$WWU$16,0)),"-")</f>
        <v>27</v>
      </c>
      <c r="AE104" s="444">
        <f>IFERROR(INDEX('QoL DATA'!$C$17:$WWU$96,MATCH($B104,'QoL DATA'!$A$17:$A$96,0),MATCH(AE$3,'QoL DATA'!$C$16:$WWU$16,0)),"-")</f>
        <v>57</v>
      </c>
      <c r="AF104" s="444">
        <f>IFERROR(INDEX('QoL DATA'!$C$17:$WWU$96,MATCH($B104,'QoL DATA'!$A$17:$A$96,0),MATCH(AF$3,'QoL DATA'!$C$16:$WWU$16,0)),"-")</f>
        <v>3.7559336128339282</v>
      </c>
      <c r="AG104" s="446">
        <f>IFERROR(INDEX('QoL DATA'!$C$17:$WWU$96,MATCH($B104,'QoL DATA'!$A$17:$A$96,0),MATCH(AG$3,'QoL DATA'!$C$16:$WWU$16,0)),"-")</f>
        <v>24.7</v>
      </c>
      <c r="AH104" s="445">
        <f>IFERROR(INDEX('QoL DATA'!$C$17:$WWU$96,MATCH($B104,'QoL DATA'!$A$17:$A$96,0),MATCH(AH$3,'QoL DATA'!$C$16:$WWU$16,0)),"-")</f>
        <v>42.5</v>
      </c>
      <c r="AI104" s="445">
        <f>IFERROR(INDEX('QoL DATA'!$C$17:$WWU$96,MATCH($B104,'QoL DATA'!$A$17:$A$96,0),MATCH(AI$3,'QoL DATA'!$C$16:$WWU$16,0)),"-")</f>
        <v>27.5</v>
      </c>
      <c r="AJ104" s="445">
        <f>IFERROR(INDEX('QoL DATA'!$C$17:$WWU$96,MATCH($B104,'QoL DATA'!$A$17:$A$96,0),MATCH(AJ$3,'QoL DATA'!$C$16:$WWU$16,0)),"-")</f>
        <v>28.5</v>
      </c>
      <c r="AK104" s="445">
        <f>IFERROR(INDEX('QoL DATA'!$C$17:$WWU$96,MATCH($B104,'QoL DATA'!$A$17:$A$96,0),MATCH(AK$3,'QoL DATA'!$C$16:$WWU$16,0)),"-")</f>
        <v>22.877395583564532</v>
      </c>
      <c r="AL104" s="445" t="str">
        <f>IFERROR(INDEX('QoL DATA'!$C$17:$WWU$96,MATCH($B104,'QoL DATA'!$A$17:$A$96,0),MATCH(AL$3,'QoL DATA'!$C$16:$WWU$16,0)),"-")</f>
        <v>-</v>
      </c>
      <c r="AM104" s="445" t="str">
        <f>IFERROR(INDEX('QoL DATA'!$C$17:$WWU$96,MATCH($B104,'QoL DATA'!$A$17:$A$96,0),MATCH(AM$3,'QoL DATA'!$C$16:$WWU$16,0)),"-")</f>
        <v>-</v>
      </c>
      <c r="AN104" s="445">
        <f>IFERROR(INDEX('QoL DATA'!$C$17:$WWU$96,MATCH($B104,'QoL DATA'!$A$17:$A$96,0),MATCH(AN$3,'QoL DATA'!$C$16:$WWU$16,0)),"-")</f>
        <v>42.2</v>
      </c>
      <c r="AO104" s="445">
        <f>IFERROR(INDEX('QoL DATA'!$C$17:$WWU$96,MATCH($B104,'QoL DATA'!$A$17:$A$96,0),MATCH(AO$3,'QoL DATA'!$C$16:$WWU$16,0)),"-")</f>
        <v>35</v>
      </c>
      <c r="AP104" s="445">
        <f>IFERROR(INDEX('QoL DATA'!$C$17:$WWU$96,MATCH($B104,'QoL DATA'!$A$17:$A$96,0),MATCH(AP$3,'QoL DATA'!$C$16:$WWU$16,0)),"-")</f>
        <v>124</v>
      </c>
    </row>
    <row r="105" spans="1:42" s="484" customFormat="1">
      <c r="A105" s="482" t="str">
        <f>TQoL_Indexes!A82</f>
        <v>-</v>
      </c>
      <c r="B105" s="483" t="str">
        <f>TQoL_Indexes!B82</f>
        <v>-</v>
      </c>
      <c r="C105" s="443" t="s">
        <v>3395</v>
      </c>
      <c r="D105" s="444" t="s">
        <v>3395</v>
      </c>
      <c r="E105" s="445" t="s">
        <v>3395</v>
      </c>
      <c r="F105" s="445" t="s">
        <v>3395</v>
      </c>
      <c r="G105" s="445" t="s">
        <v>3395</v>
      </c>
      <c r="H105" s="445" t="s">
        <v>3395</v>
      </c>
      <c r="I105" s="445" t="s">
        <v>3395</v>
      </c>
      <c r="J105" s="445" t="s">
        <v>3395</v>
      </c>
      <c r="K105" s="445" t="s">
        <v>3395</v>
      </c>
      <c r="L105" s="445" t="s">
        <v>3395</v>
      </c>
      <c r="M105" s="445" t="s">
        <v>3395</v>
      </c>
      <c r="N105" s="445" t="s">
        <v>3395</v>
      </c>
      <c r="O105" s="445" t="s">
        <v>3395</v>
      </c>
      <c r="P105" s="445" t="s">
        <v>3395</v>
      </c>
      <c r="Q105" s="445" t="s">
        <v>3395</v>
      </c>
      <c r="R105" s="445" t="s">
        <v>3395</v>
      </c>
      <c r="S105" s="445" t="s">
        <v>3395</v>
      </c>
      <c r="T105" s="445" t="s">
        <v>3395</v>
      </c>
      <c r="U105" s="445" t="s">
        <v>3395</v>
      </c>
      <c r="V105" s="445" t="s">
        <v>3395</v>
      </c>
      <c r="W105" s="445" t="s">
        <v>3395</v>
      </c>
      <c r="X105" s="445" t="s">
        <v>3395</v>
      </c>
      <c r="Y105" s="445" t="s">
        <v>3395</v>
      </c>
      <c r="Z105" s="445" t="s">
        <v>3395</v>
      </c>
      <c r="AA105" s="444" t="s">
        <v>3395</v>
      </c>
      <c r="AB105" s="444" t="s">
        <v>3395</v>
      </c>
      <c r="AC105" s="444" t="s">
        <v>3395</v>
      </c>
      <c r="AD105" s="444" t="s">
        <v>3395</v>
      </c>
      <c r="AE105" s="444" t="s">
        <v>3395</v>
      </c>
      <c r="AF105" s="444" t="s">
        <v>3395</v>
      </c>
      <c r="AG105" s="446" t="s">
        <v>3395</v>
      </c>
      <c r="AH105" s="445" t="s">
        <v>3395</v>
      </c>
      <c r="AI105" s="445" t="s">
        <v>3395</v>
      </c>
      <c r="AJ105" s="445" t="s">
        <v>3395</v>
      </c>
      <c r="AK105" s="445" t="s">
        <v>3395</v>
      </c>
      <c r="AL105" s="445" t="s">
        <v>3395</v>
      </c>
      <c r="AM105" s="445" t="s">
        <v>3395</v>
      </c>
      <c r="AN105" s="445" t="s">
        <v>3395</v>
      </c>
      <c r="AO105" s="445" t="s">
        <v>3395</v>
      </c>
      <c r="AP105" s="445" t="s">
        <v>3395</v>
      </c>
    </row>
    <row r="106" spans="1:42" s="484" customFormat="1">
      <c r="A106" s="482" t="str">
        <f>TQoL_Indexes!A83</f>
        <v>-</v>
      </c>
      <c r="B106" s="483" t="str">
        <f>TQoL_Indexes!B83</f>
        <v>-</v>
      </c>
      <c r="C106" s="443" t="s">
        <v>3395</v>
      </c>
      <c r="D106" s="444" t="s">
        <v>3395</v>
      </c>
      <c r="E106" s="445" t="s">
        <v>3395</v>
      </c>
      <c r="F106" s="445" t="s">
        <v>3395</v>
      </c>
      <c r="G106" s="445" t="s">
        <v>3395</v>
      </c>
      <c r="H106" s="445" t="s">
        <v>3395</v>
      </c>
      <c r="I106" s="445" t="s">
        <v>3395</v>
      </c>
      <c r="J106" s="445" t="s">
        <v>3395</v>
      </c>
      <c r="K106" s="445" t="s">
        <v>3395</v>
      </c>
      <c r="L106" s="445" t="s">
        <v>3395</v>
      </c>
      <c r="M106" s="445" t="s">
        <v>3395</v>
      </c>
      <c r="N106" s="445" t="s">
        <v>3395</v>
      </c>
      <c r="O106" s="445" t="s">
        <v>3395</v>
      </c>
      <c r="P106" s="445" t="s">
        <v>3395</v>
      </c>
      <c r="Q106" s="445" t="s">
        <v>3395</v>
      </c>
      <c r="R106" s="445" t="s">
        <v>3395</v>
      </c>
      <c r="S106" s="445" t="s">
        <v>3395</v>
      </c>
      <c r="T106" s="445" t="s">
        <v>3395</v>
      </c>
      <c r="U106" s="445" t="s">
        <v>3395</v>
      </c>
      <c r="V106" s="445" t="s">
        <v>3395</v>
      </c>
      <c r="W106" s="445" t="s">
        <v>3395</v>
      </c>
      <c r="X106" s="445" t="s">
        <v>3395</v>
      </c>
      <c r="Y106" s="445" t="s">
        <v>3395</v>
      </c>
      <c r="Z106" s="445" t="s">
        <v>3395</v>
      </c>
      <c r="AA106" s="444" t="s">
        <v>3395</v>
      </c>
      <c r="AB106" s="444" t="s">
        <v>3395</v>
      </c>
      <c r="AC106" s="444" t="s">
        <v>3395</v>
      </c>
      <c r="AD106" s="444" t="s">
        <v>3395</v>
      </c>
      <c r="AE106" s="444" t="s">
        <v>3395</v>
      </c>
      <c r="AF106" s="444" t="s">
        <v>3395</v>
      </c>
      <c r="AG106" s="446" t="s">
        <v>3395</v>
      </c>
      <c r="AH106" s="445" t="s">
        <v>3395</v>
      </c>
      <c r="AI106" s="445" t="s">
        <v>3395</v>
      </c>
      <c r="AJ106" s="445" t="s">
        <v>3395</v>
      </c>
      <c r="AK106" s="445" t="s">
        <v>3395</v>
      </c>
      <c r="AL106" s="445" t="s">
        <v>3395</v>
      </c>
      <c r="AM106" s="445" t="s">
        <v>3395</v>
      </c>
      <c r="AN106" s="445" t="s">
        <v>3395</v>
      </c>
      <c r="AO106" s="445" t="s">
        <v>3395</v>
      </c>
      <c r="AP106" s="445" t="s">
        <v>3395</v>
      </c>
    </row>
    <row r="107" spans="1:42" s="484" customFormat="1">
      <c r="A107" s="482" t="str">
        <f>TQoL_Indexes!A84</f>
        <v>-</v>
      </c>
      <c r="B107" s="483" t="str">
        <f>TQoL_Indexes!B84</f>
        <v>-</v>
      </c>
      <c r="C107" s="443" t="s">
        <v>3395</v>
      </c>
      <c r="D107" s="444" t="s">
        <v>3395</v>
      </c>
      <c r="E107" s="445" t="s">
        <v>3395</v>
      </c>
      <c r="F107" s="445" t="s">
        <v>3395</v>
      </c>
      <c r="G107" s="445" t="s">
        <v>3395</v>
      </c>
      <c r="H107" s="445" t="s">
        <v>3395</v>
      </c>
      <c r="I107" s="445" t="s">
        <v>3395</v>
      </c>
      <c r="J107" s="445" t="s">
        <v>3395</v>
      </c>
      <c r="K107" s="445" t="s">
        <v>3395</v>
      </c>
      <c r="L107" s="445" t="s">
        <v>3395</v>
      </c>
      <c r="M107" s="445" t="s">
        <v>3395</v>
      </c>
      <c r="N107" s="445" t="s">
        <v>3395</v>
      </c>
      <c r="O107" s="445" t="s">
        <v>3395</v>
      </c>
      <c r="P107" s="445" t="s">
        <v>3395</v>
      </c>
      <c r="Q107" s="445" t="s">
        <v>3395</v>
      </c>
      <c r="R107" s="445" t="s">
        <v>3395</v>
      </c>
      <c r="S107" s="445" t="s">
        <v>3395</v>
      </c>
      <c r="T107" s="445" t="s">
        <v>3395</v>
      </c>
      <c r="U107" s="445" t="s">
        <v>3395</v>
      </c>
      <c r="V107" s="445" t="s">
        <v>3395</v>
      </c>
      <c r="W107" s="445" t="s">
        <v>3395</v>
      </c>
      <c r="X107" s="445" t="s">
        <v>3395</v>
      </c>
      <c r="Y107" s="445" t="s">
        <v>3395</v>
      </c>
      <c r="Z107" s="445" t="s">
        <v>3395</v>
      </c>
      <c r="AA107" s="444" t="s">
        <v>3395</v>
      </c>
      <c r="AB107" s="444" t="s">
        <v>3395</v>
      </c>
      <c r="AC107" s="444" t="s">
        <v>3395</v>
      </c>
      <c r="AD107" s="444" t="s">
        <v>3395</v>
      </c>
      <c r="AE107" s="444" t="s">
        <v>3395</v>
      </c>
      <c r="AF107" s="444" t="s">
        <v>3395</v>
      </c>
      <c r="AG107" s="446" t="s">
        <v>3395</v>
      </c>
      <c r="AH107" s="445" t="s">
        <v>3395</v>
      </c>
      <c r="AI107" s="445" t="s">
        <v>3395</v>
      </c>
      <c r="AJ107" s="445" t="s">
        <v>3395</v>
      </c>
      <c r="AK107" s="445" t="s">
        <v>3395</v>
      </c>
      <c r="AL107" s="445" t="s">
        <v>3395</v>
      </c>
      <c r="AM107" s="445" t="s">
        <v>3395</v>
      </c>
      <c r="AN107" s="445" t="s">
        <v>3395</v>
      </c>
      <c r="AO107" s="445" t="s">
        <v>3395</v>
      </c>
      <c r="AP107" s="445" t="s">
        <v>3395</v>
      </c>
    </row>
    <row r="108" spans="1:42" s="484" customFormat="1">
      <c r="A108" s="482" t="str">
        <f>TQoL_Indexes!A85</f>
        <v>-</v>
      </c>
      <c r="B108" s="483" t="str">
        <f>TQoL_Indexes!B85</f>
        <v>-</v>
      </c>
      <c r="C108" s="443" t="s">
        <v>3395</v>
      </c>
      <c r="D108" s="444" t="s">
        <v>3395</v>
      </c>
      <c r="E108" s="445" t="s">
        <v>3395</v>
      </c>
      <c r="F108" s="445" t="s">
        <v>3395</v>
      </c>
      <c r="G108" s="445" t="s">
        <v>3395</v>
      </c>
      <c r="H108" s="445" t="s">
        <v>3395</v>
      </c>
      <c r="I108" s="445" t="s">
        <v>3395</v>
      </c>
      <c r="J108" s="445" t="s">
        <v>3395</v>
      </c>
      <c r="K108" s="445" t="s">
        <v>3395</v>
      </c>
      <c r="L108" s="445" t="s">
        <v>3395</v>
      </c>
      <c r="M108" s="445" t="s">
        <v>3395</v>
      </c>
      <c r="N108" s="445" t="s">
        <v>3395</v>
      </c>
      <c r="O108" s="445" t="s">
        <v>3395</v>
      </c>
      <c r="P108" s="445" t="s">
        <v>3395</v>
      </c>
      <c r="Q108" s="445" t="s">
        <v>3395</v>
      </c>
      <c r="R108" s="445" t="s">
        <v>3395</v>
      </c>
      <c r="S108" s="445" t="s">
        <v>3395</v>
      </c>
      <c r="T108" s="445" t="s">
        <v>3395</v>
      </c>
      <c r="U108" s="445" t="s">
        <v>3395</v>
      </c>
      <c r="V108" s="445" t="s">
        <v>3395</v>
      </c>
      <c r="W108" s="445" t="s">
        <v>3395</v>
      </c>
      <c r="X108" s="445" t="s">
        <v>3395</v>
      </c>
      <c r="Y108" s="445" t="s">
        <v>3395</v>
      </c>
      <c r="Z108" s="445" t="s">
        <v>3395</v>
      </c>
      <c r="AA108" s="444" t="s">
        <v>3395</v>
      </c>
      <c r="AB108" s="444" t="s">
        <v>3395</v>
      </c>
      <c r="AC108" s="444" t="s">
        <v>3395</v>
      </c>
      <c r="AD108" s="444" t="s">
        <v>3395</v>
      </c>
      <c r="AE108" s="444" t="s">
        <v>3395</v>
      </c>
      <c r="AF108" s="444" t="s">
        <v>3395</v>
      </c>
      <c r="AG108" s="446" t="s">
        <v>3395</v>
      </c>
      <c r="AH108" s="445" t="s">
        <v>3395</v>
      </c>
      <c r="AI108" s="445" t="s">
        <v>3395</v>
      </c>
      <c r="AJ108" s="445" t="s">
        <v>3395</v>
      </c>
      <c r="AK108" s="445" t="s">
        <v>3395</v>
      </c>
      <c r="AL108" s="445" t="s">
        <v>3395</v>
      </c>
      <c r="AM108" s="445" t="s">
        <v>3395</v>
      </c>
      <c r="AN108" s="445" t="s">
        <v>3395</v>
      </c>
      <c r="AO108" s="445" t="s">
        <v>3395</v>
      </c>
      <c r="AP108" s="445" t="s">
        <v>3395</v>
      </c>
    </row>
    <row r="109" spans="1:42" s="484" customFormat="1">
      <c r="A109" s="482" t="str">
        <f>TQoL_Indexes!A86</f>
        <v>-</v>
      </c>
      <c r="B109" s="483" t="str">
        <f>TQoL_Indexes!B86</f>
        <v>-</v>
      </c>
      <c r="C109" s="443" t="s">
        <v>3395</v>
      </c>
      <c r="D109" s="444" t="s">
        <v>3395</v>
      </c>
      <c r="E109" s="445" t="s">
        <v>3395</v>
      </c>
      <c r="F109" s="445" t="s">
        <v>3395</v>
      </c>
      <c r="G109" s="445" t="s">
        <v>3395</v>
      </c>
      <c r="H109" s="445" t="s">
        <v>3395</v>
      </c>
      <c r="I109" s="445" t="s">
        <v>3395</v>
      </c>
      <c r="J109" s="445" t="s">
        <v>3395</v>
      </c>
      <c r="K109" s="445" t="s">
        <v>3395</v>
      </c>
      <c r="L109" s="445" t="s">
        <v>3395</v>
      </c>
      <c r="M109" s="445" t="s">
        <v>3395</v>
      </c>
      <c r="N109" s="445" t="s">
        <v>3395</v>
      </c>
      <c r="O109" s="445" t="s">
        <v>3395</v>
      </c>
      <c r="P109" s="445" t="s">
        <v>3395</v>
      </c>
      <c r="Q109" s="445" t="s">
        <v>3395</v>
      </c>
      <c r="R109" s="445" t="s">
        <v>3395</v>
      </c>
      <c r="S109" s="445" t="s">
        <v>3395</v>
      </c>
      <c r="T109" s="445" t="s">
        <v>3395</v>
      </c>
      <c r="U109" s="445" t="s">
        <v>3395</v>
      </c>
      <c r="V109" s="445" t="s">
        <v>3395</v>
      </c>
      <c r="W109" s="445" t="s">
        <v>3395</v>
      </c>
      <c r="X109" s="445" t="s">
        <v>3395</v>
      </c>
      <c r="Y109" s="445" t="s">
        <v>3395</v>
      </c>
      <c r="Z109" s="445" t="s">
        <v>3395</v>
      </c>
      <c r="AA109" s="444" t="s">
        <v>3395</v>
      </c>
      <c r="AB109" s="444" t="s">
        <v>3395</v>
      </c>
      <c r="AC109" s="444" t="s">
        <v>3395</v>
      </c>
      <c r="AD109" s="444" t="s">
        <v>3395</v>
      </c>
      <c r="AE109" s="444" t="s">
        <v>3395</v>
      </c>
      <c r="AF109" s="444" t="s">
        <v>3395</v>
      </c>
      <c r="AG109" s="446" t="s">
        <v>3395</v>
      </c>
      <c r="AH109" s="445" t="s">
        <v>3395</v>
      </c>
      <c r="AI109" s="445" t="s">
        <v>3395</v>
      </c>
      <c r="AJ109" s="445" t="s">
        <v>3395</v>
      </c>
      <c r="AK109" s="445" t="s">
        <v>3395</v>
      </c>
      <c r="AL109" s="445" t="s">
        <v>3395</v>
      </c>
      <c r="AM109" s="445" t="s">
        <v>3395</v>
      </c>
      <c r="AN109" s="445" t="s">
        <v>3395</v>
      </c>
      <c r="AO109" s="445" t="s">
        <v>3395</v>
      </c>
      <c r="AP109" s="445" t="s">
        <v>3395</v>
      </c>
    </row>
    <row r="110" spans="1:42" s="484" customFormat="1">
      <c r="A110" s="482" t="str">
        <f>TQoL_Indexes!A87</f>
        <v>-</v>
      </c>
      <c r="B110" s="483" t="str">
        <f>TQoL_Indexes!B87</f>
        <v>-</v>
      </c>
      <c r="C110" s="443" t="s">
        <v>3395</v>
      </c>
      <c r="D110" s="444" t="s">
        <v>3395</v>
      </c>
      <c r="E110" s="445" t="s">
        <v>3395</v>
      </c>
      <c r="F110" s="445" t="s">
        <v>3395</v>
      </c>
      <c r="G110" s="445" t="s">
        <v>3395</v>
      </c>
      <c r="H110" s="445" t="s">
        <v>3395</v>
      </c>
      <c r="I110" s="445" t="s">
        <v>3395</v>
      </c>
      <c r="J110" s="445" t="s">
        <v>3395</v>
      </c>
      <c r="K110" s="445" t="s">
        <v>3395</v>
      </c>
      <c r="L110" s="445" t="s">
        <v>3395</v>
      </c>
      <c r="M110" s="445" t="s">
        <v>3395</v>
      </c>
      <c r="N110" s="445" t="s">
        <v>3395</v>
      </c>
      <c r="O110" s="445" t="s">
        <v>3395</v>
      </c>
      <c r="P110" s="445" t="s">
        <v>3395</v>
      </c>
      <c r="Q110" s="445" t="s">
        <v>3395</v>
      </c>
      <c r="R110" s="445" t="s">
        <v>3395</v>
      </c>
      <c r="S110" s="445" t="s">
        <v>3395</v>
      </c>
      <c r="T110" s="445" t="s">
        <v>3395</v>
      </c>
      <c r="U110" s="445" t="s">
        <v>3395</v>
      </c>
      <c r="V110" s="445" t="s">
        <v>3395</v>
      </c>
      <c r="W110" s="445" t="s">
        <v>3395</v>
      </c>
      <c r="X110" s="445" t="s">
        <v>3395</v>
      </c>
      <c r="Y110" s="445" t="s">
        <v>3395</v>
      </c>
      <c r="Z110" s="445" t="s">
        <v>3395</v>
      </c>
      <c r="AA110" s="444" t="s">
        <v>3395</v>
      </c>
      <c r="AB110" s="444" t="s">
        <v>3395</v>
      </c>
      <c r="AC110" s="444" t="s">
        <v>3395</v>
      </c>
      <c r="AD110" s="444" t="s">
        <v>3395</v>
      </c>
      <c r="AE110" s="444" t="s">
        <v>3395</v>
      </c>
      <c r="AF110" s="444" t="s">
        <v>3395</v>
      </c>
      <c r="AG110" s="446" t="s">
        <v>3395</v>
      </c>
      <c r="AH110" s="445" t="s">
        <v>3395</v>
      </c>
      <c r="AI110" s="445" t="s">
        <v>3395</v>
      </c>
      <c r="AJ110" s="445" t="s">
        <v>3395</v>
      </c>
      <c r="AK110" s="445" t="s">
        <v>3395</v>
      </c>
      <c r="AL110" s="445" t="s">
        <v>3395</v>
      </c>
      <c r="AM110" s="445" t="s">
        <v>3395</v>
      </c>
      <c r="AN110" s="445" t="s">
        <v>3395</v>
      </c>
      <c r="AO110" s="445" t="s">
        <v>3395</v>
      </c>
      <c r="AP110" s="445" t="s">
        <v>3395</v>
      </c>
    </row>
    <row r="111" spans="1:42" s="484" customFormat="1">
      <c r="A111" s="482" t="str">
        <f>TQoL_Indexes!A88</f>
        <v>-</v>
      </c>
      <c r="B111" s="483" t="str">
        <f>TQoL_Indexes!B88</f>
        <v>-</v>
      </c>
      <c r="C111" s="443" t="s">
        <v>3395</v>
      </c>
      <c r="D111" s="444" t="s">
        <v>3395</v>
      </c>
      <c r="E111" s="445" t="s">
        <v>3395</v>
      </c>
      <c r="F111" s="445" t="s">
        <v>3395</v>
      </c>
      <c r="G111" s="445" t="s">
        <v>3395</v>
      </c>
      <c r="H111" s="445" t="s">
        <v>3395</v>
      </c>
      <c r="I111" s="445" t="s">
        <v>3395</v>
      </c>
      <c r="J111" s="445" t="s">
        <v>3395</v>
      </c>
      <c r="K111" s="445" t="s">
        <v>3395</v>
      </c>
      <c r="L111" s="445" t="s">
        <v>3395</v>
      </c>
      <c r="M111" s="445" t="s">
        <v>3395</v>
      </c>
      <c r="N111" s="445" t="s">
        <v>3395</v>
      </c>
      <c r="O111" s="445" t="s">
        <v>3395</v>
      </c>
      <c r="P111" s="445" t="s">
        <v>3395</v>
      </c>
      <c r="Q111" s="445" t="s">
        <v>3395</v>
      </c>
      <c r="R111" s="445" t="s">
        <v>3395</v>
      </c>
      <c r="S111" s="445" t="s">
        <v>3395</v>
      </c>
      <c r="T111" s="445" t="s">
        <v>3395</v>
      </c>
      <c r="U111" s="445" t="s">
        <v>3395</v>
      </c>
      <c r="V111" s="445" t="s">
        <v>3395</v>
      </c>
      <c r="W111" s="445" t="s">
        <v>3395</v>
      </c>
      <c r="X111" s="445" t="s">
        <v>3395</v>
      </c>
      <c r="Y111" s="445" t="s">
        <v>3395</v>
      </c>
      <c r="Z111" s="445" t="s">
        <v>3395</v>
      </c>
      <c r="AA111" s="444" t="s">
        <v>3395</v>
      </c>
      <c r="AB111" s="444" t="s">
        <v>3395</v>
      </c>
      <c r="AC111" s="444" t="s">
        <v>3395</v>
      </c>
      <c r="AD111" s="444" t="s">
        <v>3395</v>
      </c>
      <c r="AE111" s="444" t="s">
        <v>3395</v>
      </c>
      <c r="AF111" s="444" t="s">
        <v>3395</v>
      </c>
      <c r="AG111" s="446" t="s">
        <v>3395</v>
      </c>
      <c r="AH111" s="445" t="s">
        <v>3395</v>
      </c>
      <c r="AI111" s="445" t="s">
        <v>3395</v>
      </c>
      <c r="AJ111" s="445" t="s">
        <v>3395</v>
      </c>
      <c r="AK111" s="445" t="s">
        <v>3395</v>
      </c>
      <c r="AL111" s="445" t="s">
        <v>3395</v>
      </c>
      <c r="AM111" s="445" t="s">
        <v>3395</v>
      </c>
      <c r="AN111" s="445" t="s">
        <v>3395</v>
      </c>
      <c r="AO111" s="445" t="s">
        <v>3395</v>
      </c>
      <c r="AP111" s="445" t="s">
        <v>3395</v>
      </c>
    </row>
    <row r="112" spans="1:42">
      <c r="W112" s="460"/>
      <c r="AO112" s="461"/>
      <c r="AP112" s="461"/>
    </row>
    <row r="113" spans="1:43">
      <c r="W113" s="460"/>
      <c r="AO113" s="461"/>
      <c r="AP113" s="461"/>
    </row>
    <row r="114" spans="1:43">
      <c r="E114" s="462"/>
      <c r="AK114" s="485"/>
      <c r="AL114" s="485"/>
      <c r="AM114" s="485"/>
    </row>
    <row r="115" spans="1:43" ht="18.75" thickBot="1">
      <c r="A115" s="492" t="s">
        <v>5435</v>
      </c>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row>
    <row r="116" spans="1:43" s="437" customFormat="1" ht="13.5" thickBot="1">
      <c r="B116" s="438"/>
      <c r="C116" s="475" t="str">
        <f>'QoL DATA'!C$14</f>
        <v>b11</v>
      </c>
      <c r="D116" s="476" t="str">
        <f>'QoL DATA'!D$14</f>
        <v>b11</v>
      </c>
      <c r="E116" s="476" t="str">
        <f>'QoL DATA'!E$14</f>
        <v>b11</v>
      </c>
      <c r="F116" s="476" t="str">
        <f>'QoL DATA'!F$14</f>
        <v>b12</v>
      </c>
      <c r="G116" s="476" t="str">
        <f>'QoL DATA'!G$14</f>
        <v>b13</v>
      </c>
      <c r="H116" s="476" t="str">
        <f>'QoL DATA'!H$14</f>
        <v>b21</v>
      </c>
      <c r="I116" s="476" t="str">
        <f>'QoL DATA'!I$14</f>
        <v>b22</v>
      </c>
      <c r="J116" s="476" t="str">
        <f>'QoL DATA'!J$14</f>
        <v>b23</v>
      </c>
      <c r="K116" s="476" t="str">
        <f>'QoL DATA'!K$14</f>
        <v>b24</v>
      </c>
      <c r="L116" s="476" t="str">
        <f>'QoL DATA'!L$14</f>
        <v>b25</v>
      </c>
      <c r="M116" s="476" t="str">
        <f>'QoL DATA'!M$14</f>
        <v>b26</v>
      </c>
      <c r="N116" s="476" t="str">
        <f>'QoL DATA'!N$14</f>
        <v>b31</v>
      </c>
      <c r="O116" s="476" t="str">
        <f>'QoL DATA'!O$14</f>
        <v>b31</v>
      </c>
      <c r="P116" s="476" t="str">
        <f>'QoL DATA'!P$14</f>
        <v>b32</v>
      </c>
      <c r="Q116" s="476" t="str">
        <f>'QoL DATA'!Q$14</f>
        <v>m11</v>
      </c>
      <c r="R116" s="476" t="str">
        <f>'QoL DATA'!R$14</f>
        <v>m11</v>
      </c>
      <c r="S116" s="476" t="str">
        <f>'QoL DATA'!S$14</f>
        <v>m11</v>
      </c>
      <c r="T116" s="476" t="str">
        <f>'QoL DATA'!T$14</f>
        <v>m11</v>
      </c>
      <c r="U116" s="476" t="str">
        <f>'QoL DATA'!U$14</f>
        <v>m11</v>
      </c>
      <c r="V116" s="476" t="str">
        <f>'QoL DATA'!V$14</f>
        <v>m11</v>
      </c>
      <c r="W116" s="476" t="str">
        <f>'QoL DATA'!W$14</f>
        <v>m11</v>
      </c>
      <c r="X116" s="476" t="str">
        <f>'QoL DATA'!X$14</f>
        <v>m12</v>
      </c>
      <c r="Y116" s="476" t="str">
        <f>'QoL DATA'!Y$14</f>
        <v>m12</v>
      </c>
      <c r="Z116" s="476" t="str">
        <f>'QoL DATA'!Z$14</f>
        <v>m12</v>
      </c>
      <c r="AA116" s="476" t="str">
        <f>'QoL DATA'!AA$14</f>
        <v>m21</v>
      </c>
      <c r="AB116" s="476" t="str">
        <f>'QoL DATA'!AB$14</f>
        <v>m21</v>
      </c>
      <c r="AC116" s="476" t="str">
        <f>'QoL DATA'!AC$14</f>
        <v>m22</v>
      </c>
      <c r="AD116" s="476" t="str">
        <f>'QoL DATA'!AD$14</f>
        <v>m22</v>
      </c>
      <c r="AE116" s="476" t="str">
        <f>'QoL DATA'!AE$14</f>
        <v>m22</v>
      </c>
      <c r="AF116" s="476" t="str">
        <f>'QoL DATA'!AF$14</f>
        <v>m22</v>
      </c>
      <c r="AG116" s="476" t="str">
        <f>'QoL DATA'!AG$14</f>
        <v>m31</v>
      </c>
      <c r="AH116" s="476" t="str">
        <f>'QoL DATA'!AH$14</f>
        <v>m31</v>
      </c>
      <c r="AI116" s="476" t="str">
        <f>'QoL DATA'!AI$14</f>
        <v>m31</v>
      </c>
      <c r="AJ116" s="476" t="str">
        <f>'QoL DATA'!AJ$14</f>
        <v>m32</v>
      </c>
      <c r="AK116" s="476" t="str">
        <f>'QoL DATA'!AK$14</f>
        <v>f11</v>
      </c>
      <c r="AL116" s="476" t="str">
        <f>'QoL DATA'!AL$14</f>
        <v>f12</v>
      </c>
      <c r="AM116" s="476" t="str">
        <f>'QoL DATA'!AM$14</f>
        <v>f21</v>
      </c>
      <c r="AN116" s="476" t="str">
        <f>'QoL DATA'!AN$14</f>
        <v>f22</v>
      </c>
      <c r="AO116" s="476" t="str">
        <f>'QoL DATA'!AO$14</f>
        <v>f31</v>
      </c>
      <c r="AP116" s="477" t="str">
        <f>'QoL DATA'!AP$14</f>
        <v>f31</v>
      </c>
      <c r="AQ116" s="462"/>
    </row>
    <row r="117" spans="1:43" ht="15.75" thickBot="1">
      <c r="A117" s="513" t="str">
        <f>TQoL_Indexes!A8</f>
        <v>Region name</v>
      </c>
      <c r="B117" s="478" t="str">
        <f>TQoL_Indexes!B8</f>
        <v>Code</v>
      </c>
      <c r="C117" s="479" t="str">
        <f>C$5</f>
        <v>Ind 1</v>
      </c>
      <c r="D117" s="480" t="str">
        <f t="shared" ref="D117:AP117" si="18">D$5</f>
        <v>Ind 2</v>
      </c>
      <c r="E117" s="480" t="str">
        <f t="shared" si="18"/>
        <v>Ind 3</v>
      </c>
      <c r="F117" s="480" t="str">
        <f t="shared" si="18"/>
        <v>Ind 1</v>
      </c>
      <c r="G117" s="480" t="str">
        <f t="shared" si="18"/>
        <v>Ind 2</v>
      </c>
      <c r="H117" s="480" t="str">
        <f t="shared" si="18"/>
        <v>Ind 1</v>
      </c>
      <c r="I117" s="480" t="str">
        <f t="shared" si="18"/>
        <v>Ind 2</v>
      </c>
      <c r="J117" s="480" t="str">
        <f t="shared" si="18"/>
        <v>Ind 1</v>
      </c>
      <c r="K117" s="480" t="str">
        <f t="shared" si="18"/>
        <v>Ind 2</v>
      </c>
      <c r="L117" s="480" t="str">
        <f t="shared" si="18"/>
        <v>Ind 1</v>
      </c>
      <c r="M117" s="480" t="str">
        <f t="shared" si="18"/>
        <v>Ind 2</v>
      </c>
      <c r="N117" s="480" t="str">
        <f t="shared" si="18"/>
        <v>Ind 1</v>
      </c>
      <c r="O117" s="480" t="str">
        <f t="shared" si="18"/>
        <v>Ind 2</v>
      </c>
      <c r="P117" s="480" t="str">
        <f t="shared" si="18"/>
        <v>Ind 1</v>
      </c>
      <c r="Q117" s="480" t="str">
        <f t="shared" si="18"/>
        <v>Ind 2</v>
      </c>
      <c r="R117" s="480" t="str">
        <f t="shared" si="18"/>
        <v>Ind 1</v>
      </c>
      <c r="S117" s="480" t="str">
        <f t="shared" si="18"/>
        <v>Ind 2</v>
      </c>
      <c r="T117" s="480" t="str">
        <f t="shared" si="18"/>
        <v>Ind 1</v>
      </c>
      <c r="U117" s="480" t="str">
        <f t="shared" si="18"/>
        <v>Ind 2</v>
      </c>
      <c r="V117" s="480" t="str">
        <f t="shared" si="18"/>
        <v>Ind 1</v>
      </c>
      <c r="W117" s="480" t="str">
        <f t="shared" si="18"/>
        <v>Ind 2</v>
      </c>
      <c r="X117" s="480" t="str">
        <f t="shared" si="18"/>
        <v>Ind 1</v>
      </c>
      <c r="Y117" s="480" t="str">
        <f t="shared" si="18"/>
        <v>Ind 2</v>
      </c>
      <c r="Z117" s="480" t="str">
        <f t="shared" si="18"/>
        <v>Ind 1</v>
      </c>
      <c r="AA117" s="480" t="str">
        <f t="shared" si="18"/>
        <v>Ind 2</v>
      </c>
      <c r="AB117" s="480" t="str">
        <f t="shared" si="18"/>
        <v>Ind 3</v>
      </c>
      <c r="AC117" s="480" t="str">
        <f t="shared" si="18"/>
        <v>Ind 4</v>
      </c>
      <c r="AD117" s="480" t="str">
        <f t="shared" si="18"/>
        <v>Ind 5</v>
      </c>
      <c r="AE117" s="480" t="str">
        <f t="shared" si="18"/>
        <v>Ind 6</v>
      </c>
      <c r="AF117" s="480" t="str">
        <f t="shared" si="18"/>
        <v>Ind 7</v>
      </c>
      <c r="AG117" s="480" t="str">
        <f t="shared" si="18"/>
        <v>Ind 1</v>
      </c>
      <c r="AH117" s="480" t="str">
        <f t="shared" si="18"/>
        <v>Ind 2</v>
      </c>
      <c r="AI117" s="480" t="str">
        <f t="shared" si="18"/>
        <v>Ind 1</v>
      </c>
      <c r="AJ117" s="480" t="str">
        <f t="shared" si="18"/>
        <v>Ind 2</v>
      </c>
      <c r="AK117" s="480" t="str">
        <f t="shared" si="18"/>
        <v>Ind 1</v>
      </c>
      <c r="AL117" s="480" t="str">
        <f t="shared" si="18"/>
        <v>Ind2</v>
      </c>
      <c r="AM117" s="480" t="str">
        <f t="shared" si="18"/>
        <v>Ind3</v>
      </c>
      <c r="AN117" s="480" t="str">
        <f t="shared" si="18"/>
        <v>Ind4</v>
      </c>
      <c r="AO117" s="480" t="str">
        <f t="shared" si="18"/>
        <v>Ind 1</v>
      </c>
      <c r="AP117" s="481" t="str">
        <f t="shared" si="18"/>
        <v>Ind 2</v>
      </c>
    </row>
    <row r="118" spans="1:43" s="484" customFormat="1">
      <c r="A118" s="482" t="str">
        <f>TQoL_Indexes!A9</f>
        <v>el Raval</v>
      </c>
      <c r="B118" s="483">
        <f>TQoL_Indexes!B9</f>
        <v>1</v>
      </c>
      <c r="C118" s="443" t="str">
        <f t="shared" ref="C118:D118" si="19">IFERROR(IF(C$19&lt;&gt;"Yes","-",IF(C$15&gt;1,LOG10(C32),LOG10(MAX(C$32:C$111)+1-C32))),"-")</f>
        <v>-</v>
      </c>
      <c r="D118" s="444" t="str">
        <f t="shared" si="19"/>
        <v>-</v>
      </c>
      <c r="E118" s="445">
        <f>IFERROR(IF(E$19&lt;&gt;"Yes","-",IF(E$15&gt;1,LOG10(E32),LOG10(MAX(E$32:E$111)+1-E32))),"-")</f>
        <v>-0.56863623584101264</v>
      </c>
      <c r="F118" s="445">
        <f t="shared" ref="F118:AP118" si="20">IFERROR(IF(F$19&lt;&gt;"Yes","-",IF(F$15&gt;1,LOG10(F32),LOG10(MAX(F$32:F$111)+1-F32))),"-")</f>
        <v>-1.2010293854691025</v>
      </c>
      <c r="G118" s="445" t="str">
        <f t="shared" si="20"/>
        <v>-</v>
      </c>
      <c r="H118" s="445" t="str">
        <f t="shared" si="20"/>
        <v>-</v>
      </c>
      <c r="I118" s="445" t="str">
        <f t="shared" si="20"/>
        <v>-</v>
      </c>
      <c r="J118" s="445">
        <f t="shared" si="20"/>
        <v>-0.66998937696617988</v>
      </c>
      <c r="K118" s="445" t="str">
        <f t="shared" si="20"/>
        <v>-</v>
      </c>
      <c r="L118" s="445" t="str">
        <f t="shared" si="20"/>
        <v>-</v>
      </c>
      <c r="M118" s="445">
        <f t="shared" si="20"/>
        <v>-1.7994126419262615</v>
      </c>
      <c r="N118" s="445" t="str">
        <f t="shared" si="20"/>
        <v>-</v>
      </c>
      <c r="O118" s="445">
        <f t="shared" si="20"/>
        <v>-0.97061622231479039</v>
      </c>
      <c r="P118" s="445" t="str">
        <f t="shared" si="20"/>
        <v>-</v>
      </c>
      <c r="Q118" s="445">
        <f t="shared" si="20"/>
        <v>0.95424250943932487</v>
      </c>
      <c r="R118" s="445" t="str">
        <f t="shared" si="20"/>
        <v>-</v>
      </c>
      <c r="S118" s="445" t="str">
        <f t="shared" si="20"/>
        <v>-</v>
      </c>
      <c r="T118" s="445" t="str">
        <f t="shared" si="20"/>
        <v>-</v>
      </c>
      <c r="U118" s="445">
        <f t="shared" si="20"/>
        <v>2.0856472882968564</v>
      </c>
      <c r="V118" s="445">
        <f t="shared" si="20"/>
        <v>1.7442929831226763</v>
      </c>
      <c r="W118" s="445" t="str">
        <f t="shared" si="20"/>
        <v>-</v>
      </c>
      <c r="X118" s="445" t="str">
        <f t="shared" si="20"/>
        <v>-</v>
      </c>
      <c r="Y118" s="447">
        <f t="shared" si="20"/>
        <v>1.5634810853944108</v>
      </c>
      <c r="Z118" s="443">
        <f t="shared" si="20"/>
        <v>0.32530437495365777</v>
      </c>
      <c r="AA118" s="444" t="str">
        <f t="shared" si="20"/>
        <v>-</v>
      </c>
      <c r="AB118" s="444" t="str">
        <f t="shared" si="20"/>
        <v>-</v>
      </c>
      <c r="AC118" s="444">
        <f t="shared" si="20"/>
        <v>1.7520484478194385</v>
      </c>
      <c r="AD118" s="444">
        <f t="shared" si="20"/>
        <v>1.5390760987927767</v>
      </c>
      <c r="AE118" s="444">
        <f t="shared" si="20"/>
        <v>1.8524799936368563</v>
      </c>
      <c r="AF118" s="444" t="str">
        <f t="shared" si="20"/>
        <v>-</v>
      </c>
      <c r="AG118" s="446" t="str">
        <f t="shared" si="20"/>
        <v>-</v>
      </c>
      <c r="AH118" s="445" t="str">
        <f t="shared" si="20"/>
        <v>-</v>
      </c>
      <c r="AI118" s="445" t="str">
        <f t="shared" si="20"/>
        <v>-</v>
      </c>
      <c r="AJ118" s="445">
        <f t="shared" si="20"/>
        <v>1.9527924430440922</v>
      </c>
      <c r="AK118" s="445" t="str">
        <f t="shared" si="20"/>
        <v>-</v>
      </c>
      <c r="AL118" s="445" t="str">
        <f t="shared" si="20"/>
        <v>-</v>
      </c>
      <c r="AM118" s="445" t="str">
        <f t="shared" si="20"/>
        <v>-</v>
      </c>
      <c r="AN118" s="445">
        <f t="shared" si="20"/>
        <v>1.7395723444500919</v>
      </c>
      <c r="AO118" s="445" t="str">
        <f t="shared" si="20"/>
        <v>-</v>
      </c>
      <c r="AP118" s="445">
        <f t="shared" si="20"/>
        <v>1.9731278535996986</v>
      </c>
      <c r="AQ118" s="462"/>
    </row>
    <row r="119" spans="1:43" s="484" customFormat="1">
      <c r="A119" s="482" t="str">
        <f>TQoL_Indexes!A10</f>
        <v>el Barri Gòtic</v>
      </c>
      <c r="B119" s="483">
        <f>TQoL_Indexes!B10</f>
        <v>2</v>
      </c>
      <c r="C119" s="443" t="str">
        <f t="shared" ref="C119:AP119" si="21">IFERROR(IF(C$19&lt;&gt;"Yes","-",IF(C$15&gt;1,LOG10(C33),LOG10(MAX(C$32:C$111)+1-C33))),"-")</f>
        <v>-</v>
      </c>
      <c r="D119" s="444" t="str">
        <f t="shared" si="21"/>
        <v>-</v>
      </c>
      <c r="E119" s="445">
        <f t="shared" si="21"/>
        <v>-1.0409586076789064</v>
      </c>
      <c r="F119" s="445">
        <f t="shared" si="21"/>
        <v>-1.4171860987389964</v>
      </c>
      <c r="G119" s="445" t="str">
        <f t="shared" si="21"/>
        <v>-</v>
      </c>
      <c r="H119" s="445" t="str">
        <f t="shared" si="21"/>
        <v>-</v>
      </c>
      <c r="I119" s="445" t="str">
        <f t="shared" si="21"/>
        <v>-</v>
      </c>
      <c r="J119" s="445">
        <f t="shared" si="21"/>
        <v>-0.52196780185073877</v>
      </c>
      <c r="K119" s="445" t="str">
        <f t="shared" si="21"/>
        <v>-</v>
      </c>
      <c r="L119" s="445" t="str">
        <f t="shared" si="21"/>
        <v>-</v>
      </c>
      <c r="M119" s="445">
        <f t="shared" si="21"/>
        <v>-1.7230834869377134</v>
      </c>
      <c r="N119" s="445" t="str">
        <f t="shared" si="21"/>
        <v>-</v>
      </c>
      <c r="O119" s="445">
        <f t="shared" si="21"/>
        <v>-1.0268721464003014</v>
      </c>
      <c r="P119" s="445" t="str">
        <f t="shared" si="21"/>
        <v>-</v>
      </c>
      <c r="Q119" s="445">
        <f t="shared" si="21"/>
        <v>0.93951925261861868</v>
      </c>
      <c r="R119" s="445" t="str">
        <f t="shared" si="21"/>
        <v>-</v>
      </c>
      <c r="S119" s="445" t="str">
        <f t="shared" si="21"/>
        <v>-</v>
      </c>
      <c r="T119" s="445" t="str">
        <f t="shared" si="21"/>
        <v>-</v>
      </c>
      <c r="U119" s="445">
        <f t="shared" si="21"/>
        <v>2.0132586652835167</v>
      </c>
      <c r="V119" s="445">
        <f t="shared" si="21"/>
        <v>1.7442929831226763</v>
      </c>
      <c r="W119" s="445" t="str">
        <f t="shared" si="21"/>
        <v>-</v>
      </c>
      <c r="X119" s="445" t="str">
        <f t="shared" si="21"/>
        <v>-</v>
      </c>
      <c r="Y119" s="447">
        <f t="shared" si="21"/>
        <v>1.5634810853944108</v>
      </c>
      <c r="Z119" s="443">
        <f t="shared" si="21"/>
        <v>0.32530437495365777</v>
      </c>
      <c r="AA119" s="444" t="str">
        <f t="shared" si="21"/>
        <v>-</v>
      </c>
      <c r="AB119" s="444" t="str">
        <f t="shared" si="21"/>
        <v>-</v>
      </c>
      <c r="AC119" s="444">
        <f t="shared" si="21"/>
        <v>1.4487063199050798</v>
      </c>
      <c r="AD119" s="444">
        <f t="shared" si="21"/>
        <v>1.1875207208364631</v>
      </c>
      <c r="AE119" s="444">
        <f t="shared" si="21"/>
        <v>2.0257153839013404</v>
      </c>
      <c r="AF119" s="444" t="str">
        <f t="shared" si="21"/>
        <v>-</v>
      </c>
      <c r="AG119" s="446" t="str">
        <f t="shared" si="21"/>
        <v>-</v>
      </c>
      <c r="AH119" s="445" t="str">
        <f t="shared" si="21"/>
        <v>-</v>
      </c>
      <c r="AI119" s="445" t="str">
        <f t="shared" si="21"/>
        <v>-</v>
      </c>
      <c r="AJ119" s="445">
        <f t="shared" si="21"/>
        <v>1.8836614351536176</v>
      </c>
      <c r="AK119" s="445" t="str">
        <f t="shared" si="21"/>
        <v>-</v>
      </c>
      <c r="AL119" s="445" t="str">
        <f t="shared" si="21"/>
        <v>-</v>
      </c>
      <c r="AM119" s="445" t="str">
        <f t="shared" si="21"/>
        <v>-</v>
      </c>
      <c r="AN119" s="445">
        <f t="shared" si="21"/>
        <v>1.6998377258672457</v>
      </c>
      <c r="AO119" s="445" t="str">
        <f t="shared" si="21"/>
        <v>-</v>
      </c>
      <c r="AP119" s="445">
        <f t="shared" si="21"/>
        <v>1.6989700043360187</v>
      </c>
      <c r="AQ119" s="462"/>
    </row>
    <row r="120" spans="1:43" s="484" customFormat="1">
      <c r="A120" s="482" t="str">
        <f>TQoL_Indexes!A11</f>
        <v>la Barceloneta</v>
      </c>
      <c r="B120" s="483">
        <f>TQoL_Indexes!B11</f>
        <v>3</v>
      </c>
      <c r="C120" s="443" t="str">
        <f t="shared" ref="C120:AP120" si="22">IFERROR(IF(C$19&lt;&gt;"Yes","-",IF(C$15&gt;1,LOG10(C34),LOG10(MAX(C$32:C$111)+1-C34))),"-")</f>
        <v>-</v>
      </c>
      <c r="D120" s="444" t="str">
        <f t="shared" si="22"/>
        <v>-</v>
      </c>
      <c r="E120" s="445">
        <f t="shared" si="22"/>
        <v>-0.83863199776502517</v>
      </c>
      <c r="F120" s="445">
        <f t="shared" si="22"/>
        <v>-1.4149323162521097</v>
      </c>
      <c r="G120" s="445" t="str">
        <f t="shared" si="22"/>
        <v>-</v>
      </c>
      <c r="H120" s="445" t="str">
        <f t="shared" si="22"/>
        <v>-</v>
      </c>
      <c r="I120" s="445" t="str">
        <f t="shared" si="22"/>
        <v>-</v>
      </c>
      <c r="J120" s="445">
        <f t="shared" si="22"/>
        <v>-0.68498002215480014</v>
      </c>
      <c r="K120" s="445" t="str">
        <f t="shared" si="22"/>
        <v>-</v>
      </c>
      <c r="L120" s="445" t="str">
        <f t="shared" si="22"/>
        <v>-</v>
      </c>
      <c r="M120" s="445">
        <f t="shared" si="22"/>
        <v>-1.4184885272187668</v>
      </c>
      <c r="N120" s="445" t="str">
        <f t="shared" si="22"/>
        <v>-</v>
      </c>
      <c r="O120" s="445">
        <f t="shared" si="22"/>
        <v>-1.0362121726544447</v>
      </c>
      <c r="P120" s="445" t="str">
        <f t="shared" si="22"/>
        <v>-</v>
      </c>
      <c r="Q120" s="445">
        <f t="shared" si="22"/>
        <v>0.97772360528884772</v>
      </c>
      <c r="R120" s="445" t="str">
        <f t="shared" si="22"/>
        <v>-</v>
      </c>
      <c r="S120" s="445" t="str">
        <f t="shared" si="22"/>
        <v>-</v>
      </c>
      <c r="T120" s="445" t="str">
        <f t="shared" si="22"/>
        <v>-</v>
      </c>
      <c r="U120" s="445">
        <f t="shared" si="22"/>
        <v>1.7007037171450194</v>
      </c>
      <c r="V120" s="445">
        <f t="shared" si="22"/>
        <v>1.7442929831226763</v>
      </c>
      <c r="W120" s="445" t="str">
        <f t="shared" si="22"/>
        <v>-</v>
      </c>
      <c r="X120" s="445" t="str">
        <f t="shared" si="22"/>
        <v>-</v>
      </c>
      <c r="Y120" s="447">
        <f t="shared" si="22"/>
        <v>1.5634810853944108</v>
      </c>
      <c r="Z120" s="443">
        <f t="shared" si="22"/>
        <v>0.32530437495365777</v>
      </c>
      <c r="AA120" s="444" t="str">
        <f t="shared" si="22"/>
        <v>-</v>
      </c>
      <c r="AB120" s="444" t="str">
        <f t="shared" si="22"/>
        <v>-</v>
      </c>
      <c r="AC120" s="444">
        <f t="shared" si="22"/>
        <v>1.7656685547590141</v>
      </c>
      <c r="AD120" s="444">
        <f t="shared" si="22"/>
        <v>1.3010299956639813</v>
      </c>
      <c r="AE120" s="444">
        <f t="shared" si="22"/>
        <v>1.9009130677376691</v>
      </c>
      <c r="AF120" s="444" t="str">
        <f t="shared" si="22"/>
        <v>-</v>
      </c>
      <c r="AG120" s="446" t="str">
        <f t="shared" si="22"/>
        <v>-</v>
      </c>
      <c r="AH120" s="445" t="str">
        <f t="shared" si="22"/>
        <v>-</v>
      </c>
      <c r="AI120" s="445" t="str">
        <f t="shared" si="22"/>
        <v>-</v>
      </c>
      <c r="AJ120" s="445">
        <f t="shared" si="22"/>
        <v>2.0920184707527971</v>
      </c>
      <c r="AK120" s="445" t="str">
        <f t="shared" si="22"/>
        <v>-</v>
      </c>
      <c r="AL120" s="445" t="str">
        <f t="shared" si="22"/>
        <v>-</v>
      </c>
      <c r="AM120" s="445" t="str">
        <f t="shared" si="22"/>
        <v>-</v>
      </c>
      <c r="AN120" s="445">
        <f t="shared" si="22"/>
        <v>1.7234556720351857</v>
      </c>
      <c r="AO120" s="445" t="str">
        <f t="shared" si="22"/>
        <v>-</v>
      </c>
      <c r="AP120" s="445">
        <f t="shared" si="22"/>
        <v>2.0293837776852097</v>
      </c>
      <c r="AQ120" s="462"/>
    </row>
    <row r="121" spans="1:43" s="484" customFormat="1">
      <c r="A121" s="482" t="str">
        <f>TQoL_Indexes!A12</f>
        <v>Sant Pere, Santa Caterina i la Ribera</v>
      </c>
      <c r="B121" s="483">
        <f>TQoL_Indexes!B12</f>
        <v>4</v>
      </c>
      <c r="C121" s="443" t="str">
        <f t="shared" ref="C121:AP121" si="23">IFERROR(IF(C$19&lt;&gt;"Yes","-",IF(C$15&gt;1,LOG10(C35),LOG10(MAX(C$32:C$111)+1-C35))),"-")</f>
        <v>-</v>
      </c>
      <c r="D121" s="444" t="str">
        <f t="shared" si="23"/>
        <v>-</v>
      </c>
      <c r="E121" s="445">
        <f t="shared" si="23"/>
        <v>-1.0043648054024501</v>
      </c>
      <c r="F121" s="445">
        <f t="shared" si="23"/>
        <v>-1.3215691295590479</v>
      </c>
      <c r="G121" s="445" t="str">
        <f t="shared" si="23"/>
        <v>-</v>
      </c>
      <c r="H121" s="445" t="str">
        <f t="shared" si="23"/>
        <v>-</v>
      </c>
      <c r="I121" s="445" t="str">
        <f t="shared" si="23"/>
        <v>-</v>
      </c>
      <c r="J121" s="445">
        <f t="shared" si="23"/>
        <v>-0.72613213612186966</v>
      </c>
      <c r="K121" s="445" t="str">
        <f t="shared" si="23"/>
        <v>-</v>
      </c>
      <c r="L121" s="445" t="str">
        <f t="shared" si="23"/>
        <v>-</v>
      </c>
      <c r="M121" s="445">
        <f t="shared" si="23"/>
        <v>-2.0311808787454391</v>
      </c>
      <c r="N121" s="445" t="str">
        <f t="shared" si="23"/>
        <v>-</v>
      </c>
      <c r="O121" s="445">
        <f t="shared" si="23"/>
        <v>-0.76195389687120463</v>
      </c>
      <c r="P121" s="445" t="str">
        <f t="shared" si="23"/>
        <v>-</v>
      </c>
      <c r="Q121" s="445">
        <f t="shared" si="23"/>
        <v>0.82607480270082667</v>
      </c>
      <c r="R121" s="445" t="str">
        <f t="shared" si="23"/>
        <v>-</v>
      </c>
      <c r="S121" s="445" t="str">
        <f t="shared" si="23"/>
        <v>-</v>
      </c>
      <c r="T121" s="445" t="str">
        <f t="shared" si="23"/>
        <v>-</v>
      </c>
      <c r="U121" s="445">
        <f t="shared" si="23"/>
        <v>1.9169800473203822</v>
      </c>
      <c r="V121" s="445">
        <f t="shared" si="23"/>
        <v>1.7442929831226763</v>
      </c>
      <c r="W121" s="445" t="str">
        <f t="shared" si="23"/>
        <v>-</v>
      </c>
      <c r="X121" s="445" t="str">
        <f t="shared" si="23"/>
        <v>-</v>
      </c>
      <c r="Y121" s="447">
        <f t="shared" si="23"/>
        <v>1.5634810853944108</v>
      </c>
      <c r="Z121" s="443">
        <f t="shared" si="23"/>
        <v>0.32530437495365777</v>
      </c>
      <c r="AA121" s="444" t="str">
        <f t="shared" si="23"/>
        <v>-</v>
      </c>
      <c r="AB121" s="444" t="str">
        <f t="shared" si="23"/>
        <v>-</v>
      </c>
      <c r="AC121" s="444">
        <f t="shared" si="23"/>
        <v>1.4265112613645752</v>
      </c>
      <c r="AD121" s="444">
        <f t="shared" si="23"/>
        <v>1.3384564936046048</v>
      </c>
      <c r="AE121" s="444">
        <f t="shared" si="23"/>
        <v>1.9973863843973134</v>
      </c>
      <c r="AF121" s="444" t="str">
        <f t="shared" si="23"/>
        <v>-</v>
      </c>
      <c r="AG121" s="446" t="str">
        <f t="shared" si="23"/>
        <v>-</v>
      </c>
      <c r="AH121" s="445" t="str">
        <f t="shared" si="23"/>
        <v>-</v>
      </c>
      <c r="AI121" s="445" t="str">
        <f t="shared" si="23"/>
        <v>-</v>
      </c>
      <c r="AJ121" s="445">
        <f t="shared" si="23"/>
        <v>1.550228353055094</v>
      </c>
      <c r="AK121" s="445" t="str">
        <f t="shared" si="23"/>
        <v>-</v>
      </c>
      <c r="AL121" s="445" t="str">
        <f t="shared" si="23"/>
        <v>-</v>
      </c>
      <c r="AM121" s="445" t="str">
        <f t="shared" si="23"/>
        <v>-</v>
      </c>
      <c r="AN121" s="445">
        <f t="shared" si="23"/>
        <v>1.6954816764901974</v>
      </c>
      <c r="AO121" s="445" t="str">
        <f t="shared" si="23"/>
        <v>-</v>
      </c>
      <c r="AP121" s="445">
        <f t="shared" si="23"/>
        <v>2.6085260335771943</v>
      </c>
      <c r="AQ121" s="462"/>
    </row>
    <row r="122" spans="1:43" s="484" customFormat="1">
      <c r="A122" s="482" t="str">
        <f>TQoL_Indexes!A13</f>
        <v>el Fort Pienc</v>
      </c>
      <c r="B122" s="483">
        <f>TQoL_Indexes!B13</f>
        <v>5</v>
      </c>
      <c r="C122" s="443" t="str">
        <f t="shared" ref="C122:AP122" si="24">IFERROR(IF(C$19&lt;&gt;"Yes","-",IF(C$15&gt;1,LOG10(C36),LOG10(MAX(C$32:C$111)+1-C36))),"-")</f>
        <v>-</v>
      </c>
      <c r="D122" s="444" t="str">
        <f t="shared" si="24"/>
        <v>-</v>
      </c>
      <c r="E122" s="445">
        <f t="shared" si="24"/>
        <v>-1.1079053973095196</v>
      </c>
      <c r="F122" s="445">
        <f t="shared" si="24"/>
        <v>-1.6282044341924478</v>
      </c>
      <c r="G122" s="445" t="str">
        <f t="shared" si="24"/>
        <v>-</v>
      </c>
      <c r="H122" s="445" t="str">
        <f t="shared" si="24"/>
        <v>-</v>
      </c>
      <c r="I122" s="445" t="str">
        <f t="shared" si="24"/>
        <v>-</v>
      </c>
      <c r="J122" s="445">
        <f t="shared" si="24"/>
        <v>-0.81071471691902564</v>
      </c>
      <c r="K122" s="445" t="str">
        <f t="shared" si="24"/>
        <v>-</v>
      </c>
      <c r="L122" s="445" t="str">
        <f t="shared" si="24"/>
        <v>-</v>
      </c>
      <c r="M122" s="445">
        <f t="shared" si="24"/>
        <v>-1.8905431590038957</v>
      </c>
      <c r="N122" s="445" t="str">
        <f t="shared" si="24"/>
        <v>-</v>
      </c>
      <c r="O122" s="445">
        <f t="shared" si="24"/>
        <v>-0.85698519974590492</v>
      </c>
      <c r="P122" s="445" t="str">
        <f t="shared" si="24"/>
        <v>-</v>
      </c>
      <c r="Q122" s="445">
        <f t="shared" si="24"/>
        <v>0.61278385671973645</v>
      </c>
      <c r="R122" s="445" t="str">
        <f t="shared" si="24"/>
        <v>-</v>
      </c>
      <c r="S122" s="445" t="str">
        <f t="shared" si="24"/>
        <v>-</v>
      </c>
      <c r="T122" s="445" t="str">
        <f t="shared" si="24"/>
        <v>-</v>
      </c>
      <c r="U122" s="445">
        <f t="shared" si="24"/>
        <v>1.5263392773898441</v>
      </c>
      <c r="V122" s="445">
        <f t="shared" si="24"/>
        <v>1.6608654780038692</v>
      </c>
      <c r="W122" s="445" t="str">
        <f t="shared" si="24"/>
        <v>-</v>
      </c>
      <c r="X122" s="445" t="str">
        <f t="shared" si="24"/>
        <v>-</v>
      </c>
      <c r="Y122" s="447">
        <f t="shared" si="24"/>
        <v>1.4502491083193612</v>
      </c>
      <c r="Z122" s="443">
        <f t="shared" si="24"/>
        <v>0.75141116062253122</v>
      </c>
      <c r="AA122" s="444" t="str">
        <f t="shared" si="24"/>
        <v>-</v>
      </c>
      <c r="AB122" s="444" t="str">
        <f t="shared" si="24"/>
        <v>-</v>
      </c>
      <c r="AC122" s="444">
        <f t="shared" si="24"/>
        <v>0.82607480270082645</v>
      </c>
      <c r="AD122" s="444">
        <f t="shared" si="24"/>
        <v>1.2405492482825997</v>
      </c>
      <c r="AE122" s="444">
        <f t="shared" si="24"/>
        <v>2.0273496077747564</v>
      </c>
      <c r="AF122" s="444" t="str">
        <f t="shared" si="24"/>
        <v>-</v>
      </c>
      <c r="AG122" s="446" t="str">
        <f t="shared" si="24"/>
        <v>-</v>
      </c>
      <c r="AH122" s="445" t="str">
        <f t="shared" si="24"/>
        <v>-</v>
      </c>
      <c r="AI122" s="445" t="str">
        <f t="shared" si="24"/>
        <v>-</v>
      </c>
      <c r="AJ122" s="445">
        <f t="shared" si="24"/>
        <v>1.9122220565324155</v>
      </c>
      <c r="AK122" s="445" t="str">
        <f t="shared" si="24"/>
        <v>-</v>
      </c>
      <c r="AL122" s="445" t="str">
        <f t="shared" si="24"/>
        <v>-</v>
      </c>
      <c r="AM122" s="445" t="str">
        <f t="shared" si="24"/>
        <v>-</v>
      </c>
      <c r="AN122" s="445">
        <f t="shared" si="24"/>
        <v>1.5563025007672873</v>
      </c>
      <c r="AO122" s="445" t="str">
        <f t="shared" si="24"/>
        <v>-</v>
      </c>
      <c r="AP122" s="445">
        <f t="shared" si="24"/>
        <v>2.1931245983544616</v>
      </c>
      <c r="AQ122" s="462"/>
    </row>
    <row r="123" spans="1:43" s="484" customFormat="1">
      <c r="A123" s="482" t="str">
        <f>TQoL_Indexes!A14</f>
        <v>la Sagrada Família</v>
      </c>
      <c r="B123" s="483">
        <f>TQoL_Indexes!B14</f>
        <v>6</v>
      </c>
      <c r="C123" s="443" t="str">
        <f t="shared" ref="C123:AP123" si="25">IFERROR(IF(C$19&lt;&gt;"Yes","-",IF(C$15&gt;1,LOG10(C37),LOG10(MAX(C$32:C$111)+1-C37))),"-")</f>
        <v>-</v>
      </c>
      <c r="D123" s="444" t="str">
        <f t="shared" si="25"/>
        <v>-</v>
      </c>
      <c r="E123" s="445">
        <f t="shared" si="25"/>
        <v>-1</v>
      </c>
      <c r="F123" s="445">
        <f t="shared" si="25"/>
        <v>-2.2590788312887717</v>
      </c>
      <c r="G123" s="445" t="str">
        <f t="shared" si="25"/>
        <v>-</v>
      </c>
      <c r="H123" s="445" t="str">
        <f t="shared" si="25"/>
        <v>-</v>
      </c>
      <c r="I123" s="445" t="str">
        <f t="shared" si="25"/>
        <v>-</v>
      </c>
      <c r="J123" s="445">
        <f t="shared" si="25"/>
        <v>-0.83715842844504651</v>
      </c>
      <c r="K123" s="445" t="str">
        <f t="shared" si="25"/>
        <v>-</v>
      </c>
      <c r="L123" s="445" t="str">
        <f t="shared" si="25"/>
        <v>-</v>
      </c>
      <c r="M123" s="445">
        <f t="shared" si="25"/>
        <v>-2.3977942141483553</v>
      </c>
      <c r="N123" s="445" t="str">
        <f t="shared" si="25"/>
        <v>-</v>
      </c>
      <c r="O123" s="445">
        <f t="shared" si="25"/>
        <v>-0.8728952016351923</v>
      </c>
      <c r="P123" s="445" t="str">
        <f t="shared" si="25"/>
        <v>-</v>
      </c>
      <c r="Q123" s="445">
        <f t="shared" si="25"/>
        <v>0.69897000433601886</v>
      </c>
      <c r="R123" s="445" t="str">
        <f t="shared" si="25"/>
        <v>-</v>
      </c>
      <c r="S123" s="445" t="str">
        <f t="shared" si="25"/>
        <v>-</v>
      </c>
      <c r="T123" s="445" t="str">
        <f t="shared" si="25"/>
        <v>-</v>
      </c>
      <c r="U123" s="445">
        <f t="shared" si="25"/>
        <v>1.4440447959180762</v>
      </c>
      <c r="V123" s="445">
        <f t="shared" si="25"/>
        <v>1.6608654780038692</v>
      </c>
      <c r="W123" s="445" t="str">
        <f t="shared" si="25"/>
        <v>-</v>
      </c>
      <c r="X123" s="445" t="str">
        <f t="shared" si="25"/>
        <v>-</v>
      </c>
      <c r="Y123" s="447">
        <f t="shared" si="25"/>
        <v>1.4502491083193612</v>
      </c>
      <c r="Z123" s="443">
        <f t="shared" si="25"/>
        <v>0.75141116062253122</v>
      </c>
      <c r="AA123" s="444" t="str">
        <f t="shared" si="25"/>
        <v>-</v>
      </c>
      <c r="AB123" s="444" t="str">
        <f t="shared" si="25"/>
        <v>-</v>
      </c>
      <c r="AC123" s="444">
        <f t="shared" si="25"/>
        <v>0.95424250943932487</v>
      </c>
      <c r="AD123" s="444">
        <f t="shared" si="25"/>
        <v>1.2041199826559248</v>
      </c>
      <c r="AE123" s="444">
        <f t="shared" si="25"/>
        <v>2.00774777800074</v>
      </c>
      <c r="AF123" s="444" t="str">
        <f t="shared" si="25"/>
        <v>-</v>
      </c>
      <c r="AG123" s="446" t="str">
        <f t="shared" si="25"/>
        <v>-</v>
      </c>
      <c r="AH123" s="445" t="str">
        <f t="shared" si="25"/>
        <v>-</v>
      </c>
      <c r="AI123" s="445" t="str">
        <f t="shared" si="25"/>
        <v>-</v>
      </c>
      <c r="AJ123" s="445">
        <f t="shared" si="25"/>
        <v>1.8898617212581883</v>
      </c>
      <c r="AK123" s="445" t="str">
        <f t="shared" si="25"/>
        <v>-</v>
      </c>
      <c r="AL123" s="445" t="str">
        <f t="shared" si="25"/>
        <v>-</v>
      </c>
      <c r="AM123" s="445" t="str">
        <f t="shared" si="25"/>
        <v>-</v>
      </c>
      <c r="AN123" s="445">
        <f t="shared" si="25"/>
        <v>1.5797835966168101</v>
      </c>
      <c r="AO123" s="445" t="str">
        <f t="shared" si="25"/>
        <v>-</v>
      </c>
      <c r="AP123" s="445">
        <f t="shared" si="25"/>
        <v>2.2966651902615309</v>
      </c>
      <c r="AQ123" s="462"/>
    </row>
    <row r="124" spans="1:43" s="484" customFormat="1">
      <c r="A124" s="482" t="str">
        <f>TQoL_Indexes!A15</f>
        <v>la Dreta de l'Eixample</v>
      </c>
      <c r="B124" s="483">
        <f>TQoL_Indexes!B15</f>
        <v>7</v>
      </c>
      <c r="C124" s="443" t="str">
        <f t="shared" ref="C124:AP124" si="26">IFERROR(IF(C$19&lt;&gt;"Yes","-",IF(C$15&gt;1,LOG10(C38),LOG10(MAX(C$32:C$111)+1-C38))),"-")</f>
        <v>-</v>
      </c>
      <c r="D124" s="444" t="str">
        <f t="shared" si="26"/>
        <v>-</v>
      </c>
      <c r="E124" s="445">
        <f t="shared" si="26"/>
        <v>-1.1870866433571443</v>
      </c>
      <c r="F124" s="445">
        <f t="shared" si="26"/>
        <v>-1.6223239456348986</v>
      </c>
      <c r="G124" s="445" t="str">
        <f t="shared" si="26"/>
        <v>-</v>
      </c>
      <c r="H124" s="445" t="str">
        <f t="shared" si="26"/>
        <v>-</v>
      </c>
      <c r="I124" s="445" t="str">
        <f t="shared" si="26"/>
        <v>-</v>
      </c>
      <c r="J124" s="445">
        <f t="shared" si="26"/>
        <v>-0.62594836963317046</v>
      </c>
      <c r="K124" s="445" t="str">
        <f t="shared" si="26"/>
        <v>-</v>
      </c>
      <c r="L124" s="445" t="str">
        <f t="shared" si="26"/>
        <v>-</v>
      </c>
      <c r="M124" s="445">
        <f t="shared" si="26"/>
        <v>-2.047960841040751</v>
      </c>
      <c r="N124" s="445" t="str">
        <f t="shared" si="26"/>
        <v>-</v>
      </c>
      <c r="O124" s="445">
        <f t="shared" si="26"/>
        <v>-0.88941028970075098</v>
      </c>
      <c r="P124" s="445" t="str">
        <f t="shared" si="26"/>
        <v>-</v>
      </c>
      <c r="Q124" s="445">
        <f t="shared" si="26"/>
        <v>0.68124123737558695</v>
      </c>
      <c r="R124" s="445" t="str">
        <f t="shared" si="26"/>
        <v>-</v>
      </c>
      <c r="S124" s="445" t="str">
        <f t="shared" si="26"/>
        <v>-</v>
      </c>
      <c r="T124" s="445" t="str">
        <f t="shared" si="26"/>
        <v>-</v>
      </c>
      <c r="U124" s="445">
        <f t="shared" si="26"/>
        <v>1.6473829701146199</v>
      </c>
      <c r="V124" s="445">
        <f t="shared" si="26"/>
        <v>1.6608654780038692</v>
      </c>
      <c r="W124" s="445" t="str">
        <f t="shared" si="26"/>
        <v>-</v>
      </c>
      <c r="X124" s="445" t="str">
        <f t="shared" si="26"/>
        <v>-</v>
      </c>
      <c r="Y124" s="447">
        <f t="shared" si="26"/>
        <v>1.4502491083193612</v>
      </c>
      <c r="Z124" s="443">
        <f t="shared" si="26"/>
        <v>0.75141116062253122</v>
      </c>
      <c r="AA124" s="444" t="str">
        <f t="shared" si="26"/>
        <v>-</v>
      </c>
      <c r="AB124" s="444" t="str">
        <f t="shared" si="26"/>
        <v>-</v>
      </c>
      <c r="AC124" s="444">
        <f t="shared" si="26"/>
        <v>0.57978359661681012</v>
      </c>
      <c r="AD124" s="444">
        <f t="shared" si="26"/>
        <v>1.1613680022349748</v>
      </c>
      <c r="AE124" s="444">
        <f t="shared" si="26"/>
        <v>2.2452658394574612</v>
      </c>
      <c r="AF124" s="444" t="str">
        <f t="shared" si="26"/>
        <v>-</v>
      </c>
      <c r="AG124" s="446" t="str">
        <f t="shared" si="26"/>
        <v>-</v>
      </c>
      <c r="AH124" s="445" t="str">
        <f t="shared" si="26"/>
        <v>-</v>
      </c>
      <c r="AI124" s="445" t="str">
        <f t="shared" si="26"/>
        <v>-</v>
      </c>
      <c r="AJ124" s="445">
        <f t="shared" si="26"/>
        <v>2.3564083270389813</v>
      </c>
      <c r="AK124" s="445" t="str">
        <f t="shared" si="26"/>
        <v>-</v>
      </c>
      <c r="AL124" s="445" t="str">
        <f t="shared" si="26"/>
        <v>-</v>
      </c>
      <c r="AM124" s="445" t="str">
        <f t="shared" si="26"/>
        <v>-</v>
      </c>
      <c r="AN124" s="445">
        <f t="shared" si="26"/>
        <v>1.5440680443502757</v>
      </c>
      <c r="AO124" s="445" t="str">
        <f t="shared" si="26"/>
        <v>-</v>
      </c>
      <c r="AP124" s="445">
        <f t="shared" si="26"/>
        <v>2.0969100130080562</v>
      </c>
      <c r="AQ124" s="462"/>
    </row>
    <row r="125" spans="1:43" s="484" customFormat="1">
      <c r="A125" s="482" t="str">
        <f>TQoL_Indexes!A16</f>
        <v>l'Antiga Esquerra de l'Eixample</v>
      </c>
      <c r="B125" s="483">
        <f>TQoL_Indexes!B16</f>
        <v>8</v>
      </c>
      <c r="C125" s="443" t="str">
        <f t="shared" ref="C125:AP125" si="27">IFERROR(IF(C$19&lt;&gt;"Yes","-",IF(C$15&gt;1,LOG10(C39),LOG10(MAX(C$32:C$111)+1-C39))),"-")</f>
        <v>-</v>
      </c>
      <c r="D125" s="444" t="str">
        <f t="shared" si="27"/>
        <v>-</v>
      </c>
      <c r="E125" s="445">
        <f t="shared" si="27"/>
        <v>-1.1366771398795441</v>
      </c>
      <c r="F125" s="445">
        <f t="shared" si="27"/>
        <v>-1.6141986957102921</v>
      </c>
      <c r="G125" s="445" t="str">
        <f t="shared" si="27"/>
        <v>-</v>
      </c>
      <c r="H125" s="445" t="str">
        <f t="shared" si="27"/>
        <v>-</v>
      </c>
      <c r="I125" s="445" t="str">
        <f t="shared" si="27"/>
        <v>-</v>
      </c>
      <c r="J125" s="445">
        <f t="shared" si="27"/>
        <v>-0.76964346063199052</v>
      </c>
      <c r="K125" s="445" t="str">
        <f t="shared" si="27"/>
        <v>-</v>
      </c>
      <c r="L125" s="445" t="str">
        <f t="shared" si="27"/>
        <v>-</v>
      </c>
      <c r="M125" s="445">
        <f t="shared" si="27"/>
        <v>-2.191639927699728</v>
      </c>
      <c r="N125" s="445" t="str">
        <f t="shared" si="27"/>
        <v>-</v>
      </c>
      <c r="O125" s="445">
        <f t="shared" si="27"/>
        <v>-0.91721462968354994</v>
      </c>
      <c r="P125" s="445" t="str">
        <f t="shared" si="27"/>
        <v>-</v>
      </c>
      <c r="Q125" s="445">
        <f t="shared" si="27"/>
        <v>0.66275783168157487</v>
      </c>
      <c r="R125" s="445" t="str">
        <f t="shared" si="27"/>
        <v>-</v>
      </c>
      <c r="S125" s="445" t="str">
        <f t="shared" si="27"/>
        <v>-</v>
      </c>
      <c r="T125" s="445" t="str">
        <f t="shared" si="27"/>
        <v>-</v>
      </c>
      <c r="U125" s="445">
        <f t="shared" si="27"/>
        <v>1.9057958803678685</v>
      </c>
      <c r="V125" s="445">
        <f t="shared" si="27"/>
        <v>1.6608654780038692</v>
      </c>
      <c r="W125" s="445" t="str">
        <f t="shared" si="27"/>
        <v>-</v>
      </c>
      <c r="X125" s="445" t="str">
        <f t="shared" si="27"/>
        <v>-</v>
      </c>
      <c r="Y125" s="447">
        <f t="shared" si="27"/>
        <v>1.4502491083193612</v>
      </c>
      <c r="Z125" s="443">
        <f t="shared" si="27"/>
        <v>0.75141116062253122</v>
      </c>
      <c r="AA125" s="444" t="str">
        <f t="shared" si="27"/>
        <v>-</v>
      </c>
      <c r="AB125" s="444" t="str">
        <f t="shared" si="27"/>
        <v>-</v>
      </c>
      <c r="AC125" s="444">
        <f t="shared" si="27"/>
        <v>0.7323937598229685</v>
      </c>
      <c r="AD125" s="444">
        <f t="shared" si="27"/>
        <v>1.1303337684950061</v>
      </c>
      <c r="AE125" s="444">
        <f t="shared" si="27"/>
        <v>2.1373541113707328</v>
      </c>
      <c r="AF125" s="444" t="str">
        <f t="shared" si="27"/>
        <v>-</v>
      </c>
      <c r="AG125" s="446" t="str">
        <f t="shared" si="27"/>
        <v>-</v>
      </c>
      <c r="AH125" s="445" t="str">
        <f t="shared" si="27"/>
        <v>-</v>
      </c>
      <c r="AI125" s="445" t="str">
        <f t="shared" si="27"/>
        <v>-</v>
      </c>
      <c r="AJ125" s="445">
        <f t="shared" si="27"/>
        <v>2.1142772965615864</v>
      </c>
      <c r="AK125" s="445" t="str">
        <f t="shared" si="27"/>
        <v>-</v>
      </c>
      <c r="AL125" s="445" t="str">
        <f t="shared" si="27"/>
        <v>-</v>
      </c>
      <c r="AM125" s="445" t="str">
        <f t="shared" si="27"/>
        <v>-</v>
      </c>
      <c r="AN125" s="445">
        <f t="shared" si="27"/>
        <v>1.5658478186735176</v>
      </c>
      <c r="AO125" s="445" t="str">
        <f t="shared" si="27"/>
        <v>-</v>
      </c>
      <c r="AP125" s="445">
        <f t="shared" si="27"/>
        <v>2.4533183400470375</v>
      </c>
    </row>
    <row r="126" spans="1:43" s="484" customFormat="1">
      <c r="A126" s="482" t="str">
        <f>TQoL_Indexes!A17</f>
        <v>la Nova Esquerra de l'Eixample</v>
      </c>
      <c r="B126" s="483">
        <f>TQoL_Indexes!B17</f>
        <v>9</v>
      </c>
      <c r="C126" s="443" t="str">
        <f t="shared" ref="C126:AP126" si="28">IFERROR(IF(C$19&lt;&gt;"Yes","-",IF(C$15&gt;1,LOG10(C40),LOG10(MAX(C$32:C$111)+1-C40))),"-")</f>
        <v>-</v>
      </c>
      <c r="D126" s="444" t="str">
        <f t="shared" si="28"/>
        <v>-</v>
      </c>
      <c r="E126" s="445">
        <f t="shared" si="28"/>
        <v>-1.1023729087095586</v>
      </c>
      <c r="F126" s="445">
        <f t="shared" si="28"/>
        <v>-1.5483876088976445</v>
      </c>
      <c r="G126" s="445" t="str">
        <f t="shared" si="28"/>
        <v>-</v>
      </c>
      <c r="H126" s="445" t="str">
        <f t="shared" si="28"/>
        <v>-</v>
      </c>
      <c r="I126" s="445" t="str">
        <f t="shared" si="28"/>
        <v>-</v>
      </c>
      <c r="J126" s="445">
        <f t="shared" si="28"/>
        <v>-0.84635705236053449</v>
      </c>
      <c r="K126" s="445" t="str">
        <f t="shared" si="28"/>
        <v>-</v>
      </c>
      <c r="L126" s="445" t="str">
        <f t="shared" si="28"/>
        <v>-</v>
      </c>
      <c r="M126" s="445">
        <f t="shared" si="28"/>
        <v>-1.9778383602237006</v>
      </c>
      <c r="N126" s="445" t="str">
        <f t="shared" si="28"/>
        <v>-</v>
      </c>
      <c r="O126" s="445">
        <f t="shared" si="28"/>
        <v>-0.86646109162978246</v>
      </c>
      <c r="P126" s="445" t="str">
        <f t="shared" si="28"/>
        <v>-</v>
      </c>
      <c r="Q126" s="445">
        <f t="shared" si="28"/>
        <v>0.65321251377534373</v>
      </c>
      <c r="R126" s="445" t="str">
        <f t="shared" si="28"/>
        <v>-</v>
      </c>
      <c r="S126" s="445" t="str">
        <f t="shared" si="28"/>
        <v>-</v>
      </c>
      <c r="T126" s="445" t="str">
        <f t="shared" si="28"/>
        <v>-</v>
      </c>
      <c r="U126" s="445">
        <f t="shared" si="28"/>
        <v>1.6693168805661123</v>
      </c>
      <c r="V126" s="445">
        <f t="shared" si="28"/>
        <v>1.6608654780038692</v>
      </c>
      <c r="W126" s="445" t="str">
        <f t="shared" si="28"/>
        <v>-</v>
      </c>
      <c r="X126" s="445" t="str">
        <f t="shared" si="28"/>
        <v>-</v>
      </c>
      <c r="Y126" s="447">
        <f t="shared" si="28"/>
        <v>1.4502491083193612</v>
      </c>
      <c r="Z126" s="443">
        <f t="shared" si="28"/>
        <v>0.75141116062253122</v>
      </c>
      <c r="AA126" s="444" t="str">
        <f t="shared" si="28"/>
        <v>-</v>
      </c>
      <c r="AB126" s="444" t="str">
        <f t="shared" si="28"/>
        <v>-</v>
      </c>
      <c r="AC126" s="444">
        <f t="shared" si="28"/>
        <v>0.89209460269048035</v>
      </c>
      <c r="AD126" s="444">
        <f t="shared" si="28"/>
        <v>1.1818435879447726</v>
      </c>
      <c r="AE126" s="444">
        <f t="shared" si="28"/>
        <v>2.0421815945157662</v>
      </c>
      <c r="AF126" s="444" t="str">
        <f t="shared" si="28"/>
        <v>-</v>
      </c>
      <c r="AG126" s="446" t="str">
        <f t="shared" si="28"/>
        <v>-</v>
      </c>
      <c r="AH126" s="445" t="str">
        <f t="shared" si="28"/>
        <v>-</v>
      </c>
      <c r="AI126" s="445" t="str">
        <f t="shared" si="28"/>
        <v>-</v>
      </c>
      <c r="AJ126" s="445">
        <f t="shared" si="28"/>
        <v>1.9074113607745862</v>
      </c>
      <c r="AK126" s="445" t="str">
        <f t="shared" si="28"/>
        <v>-</v>
      </c>
      <c r="AL126" s="445" t="str">
        <f t="shared" si="28"/>
        <v>-</v>
      </c>
      <c r="AM126" s="445" t="str">
        <f t="shared" si="28"/>
        <v>-</v>
      </c>
      <c r="AN126" s="445">
        <f t="shared" si="28"/>
        <v>1.5646660642520893</v>
      </c>
      <c r="AO126" s="445" t="str">
        <f t="shared" si="28"/>
        <v>-</v>
      </c>
      <c r="AP126" s="445">
        <f t="shared" si="28"/>
        <v>2.1958996524092336</v>
      </c>
    </row>
    <row r="127" spans="1:43" s="484" customFormat="1">
      <c r="A127" s="482" t="str">
        <f>TQoL_Indexes!A18</f>
        <v>Sant Antoni</v>
      </c>
      <c r="B127" s="483">
        <f>TQoL_Indexes!B18</f>
        <v>10</v>
      </c>
      <c r="C127" s="443" t="str">
        <f t="shared" ref="C127:AP127" si="29">IFERROR(IF(C$19&lt;&gt;"Yes","-",IF(C$15&gt;1,LOG10(C41),LOG10(MAX(C$32:C$111)+1-C41))),"-")</f>
        <v>-</v>
      </c>
      <c r="D127" s="444" t="str">
        <f t="shared" si="29"/>
        <v>-</v>
      </c>
      <c r="E127" s="445">
        <f t="shared" si="29"/>
        <v>-1.080921907623926</v>
      </c>
      <c r="F127" s="445">
        <f t="shared" si="29"/>
        <v>-1.9938558595181632</v>
      </c>
      <c r="G127" s="445" t="str">
        <f t="shared" si="29"/>
        <v>-</v>
      </c>
      <c r="H127" s="445" t="str">
        <f t="shared" si="29"/>
        <v>-</v>
      </c>
      <c r="I127" s="445" t="str">
        <f t="shared" si="29"/>
        <v>-</v>
      </c>
      <c r="J127" s="445">
        <f t="shared" si="29"/>
        <v>-0.78191302883714298</v>
      </c>
      <c r="K127" s="445" t="str">
        <f t="shared" si="29"/>
        <v>-</v>
      </c>
      <c r="L127" s="445" t="str">
        <f t="shared" si="29"/>
        <v>-</v>
      </c>
      <c r="M127" s="445">
        <f t="shared" si="29"/>
        <v>-2.0009744394146636</v>
      </c>
      <c r="N127" s="445" t="str">
        <f t="shared" si="29"/>
        <v>-</v>
      </c>
      <c r="O127" s="445">
        <f t="shared" si="29"/>
        <v>-0.8477116556169435</v>
      </c>
      <c r="P127" s="445" t="str">
        <f t="shared" si="29"/>
        <v>-</v>
      </c>
      <c r="Q127" s="445">
        <f t="shared" si="29"/>
        <v>0.59106460702649988</v>
      </c>
      <c r="R127" s="445" t="str">
        <f t="shared" si="29"/>
        <v>-</v>
      </c>
      <c r="S127" s="445" t="str">
        <f t="shared" si="29"/>
        <v>-</v>
      </c>
      <c r="T127" s="445" t="str">
        <f t="shared" si="29"/>
        <v>-</v>
      </c>
      <c r="U127" s="445">
        <f t="shared" si="29"/>
        <v>1.8260748027008264</v>
      </c>
      <c r="V127" s="445">
        <f t="shared" si="29"/>
        <v>1.6608654780038692</v>
      </c>
      <c r="W127" s="445" t="str">
        <f t="shared" si="29"/>
        <v>-</v>
      </c>
      <c r="X127" s="445" t="str">
        <f t="shared" si="29"/>
        <v>-</v>
      </c>
      <c r="Y127" s="447">
        <f t="shared" si="29"/>
        <v>1.4502491083193612</v>
      </c>
      <c r="Z127" s="443">
        <f t="shared" si="29"/>
        <v>0.75141116062253122</v>
      </c>
      <c r="AA127" s="444" t="str">
        <f t="shared" si="29"/>
        <v>-</v>
      </c>
      <c r="AB127" s="444" t="str">
        <f t="shared" si="29"/>
        <v>-</v>
      </c>
      <c r="AC127" s="444">
        <f t="shared" si="29"/>
        <v>1.2227164711475833</v>
      </c>
      <c r="AD127" s="444">
        <f t="shared" si="29"/>
        <v>1.2855573090077739</v>
      </c>
      <c r="AE127" s="444">
        <f t="shared" si="29"/>
        <v>2.0178677189635055</v>
      </c>
      <c r="AF127" s="444" t="str">
        <f t="shared" si="29"/>
        <v>-</v>
      </c>
      <c r="AG127" s="446" t="str">
        <f t="shared" si="29"/>
        <v>-</v>
      </c>
      <c r="AH127" s="445" t="str">
        <f t="shared" si="29"/>
        <v>-</v>
      </c>
      <c r="AI127" s="445" t="str">
        <f t="shared" si="29"/>
        <v>-</v>
      </c>
      <c r="AJ127" s="445">
        <f t="shared" si="29"/>
        <v>1.8567288903828827</v>
      </c>
      <c r="AK127" s="445" t="str">
        <f t="shared" si="29"/>
        <v>-</v>
      </c>
      <c r="AL127" s="445" t="str">
        <f t="shared" si="29"/>
        <v>-</v>
      </c>
      <c r="AM127" s="445" t="str">
        <f t="shared" si="29"/>
        <v>-</v>
      </c>
      <c r="AN127" s="445">
        <f t="shared" si="29"/>
        <v>1.5865873046717549</v>
      </c>
      <c r="AO127" s="445" t="str">
        <f t="shared" si="29"/>
        <v>-</v>
      </c>
      <c r="AP127" s="445">
        <f t="shared" si="29"/>
        <v>1.7708520116421442</v>
      </c>
    </row>
    <row r="128" spans="1:43" s="484" customFormat="1">
      <c r="A128" s="482" t="str">
        <f>TQoL_Indexes!A19</f>
        <v>el Poble Sec</v>
      </c>
      <c r="B128" s="483">
        <f>TQoL_Indexes!B19</f>
        <v>11</v>
      </c>
      <c r="C128" s="443" t="str">
        <f t="shared" ref="C128:AP128" si="30">IFERROR(IF(C$19&lt;&gt;"Yes","-",IF(C$15&gt;1,LOG10(C42),LOG10(MAX(C$32:C$111)+1-C42))),"-")</f>
        <v>-</v>
      </c>
      <c r="D128" s="444" t="str">
        <f t="shared" si="30"/>
        <v>-</v>
      </c>
      <c r="E128" s="445">
        <f t="shared" si="30"/>
        <v>-0.78251605578609373</v>
      </c>
      <c r="F128" s="445">
        <f t="shared" si="30"/>
        <v>-1.3004397204470635</v>
      </c>
      <c r="G128" s="445" t="str">
        <f t="shared" si="30"/>
        <v>-</v>
      </c>
      <c r="H128" s="445" t="str">
        <f t="shared" si="30"/>
        <v>-</v>
      </c>
      <c r="I128" s="445" t="str">
        <f t="shared" si="30"/>
        <v>-</v>
      </c>
      <c r="J128" s="445">
        <f t="shared" si="30"/>
        <v>-0.62740740766695557</v>
      </c>
      <c r="K128" s="445" t="str">
        <f t="shared" si="30"/>
        <v>-</v>
      </c>
      <c r="L128" s="445" t="str">
        <f t="shared" si="30"/>
        <v>-</v>
      </c>
      <c r="M128" s="445">
        <f t="shared" si="30"/>
        <v>-1.015288037839728</v>
      </c>
      <c r="N128" s="445" t="str">
        <f t="shared" si="30"/>
        <v>-</v>
      </c>
      <c r="O128" s="445">
        <f t="shared" si="30"/>
        <v>-0.69464863055337622</v>
      </c>
      <c r="P128" s="445" t="str">
        <f t="shared" si="30"/>
        <v>-</v>
      </c>
      <c r="Q128" s="445">
        <f t="shared" si="30"/>
        <v>0.83250891270623617</v>
      </c>
      <c r="R128" s="445" t="str">
        <f t="shared" si="30"/>
        <v>-</v>
      </c>
      <c r="S128" s="445" t="str">
        <f t="shared" si="30"/>
        <v>-</v>
      </c>
      <c r="T128" s="445" t="str">
        <f t="shared" si="30"/>
        <v>-</v>
      </c>
      <c r="U128" s="445">
        <f t="shared" si="30"/>
        <v>1.6848453616444126</v>
      </c>
      <c r="V128" s="445">
        <f t="shared" si="30"/>
        <v>1.4116197059632303</v>
      </c>
      <c r="W128" s="445" t="str">
        <f t="shared" si="30"/>
        <v>-</v>
      </c>
      <c r="X128" s="445" t="str">
        <f t="shared" si="30"/>
        <v>-</v>
      </c>
      <c r="Y128" s="447">
        <f t="shared" si="30"/>
        <v>1.3926969532596658</v>
      </c>
      <c r="Z128" s="443">
        <f t="shared" si="30"/>
        <v>0.2097154464449375</v>
      </c>
      <c r="AA128" s="444" t="str">
        <f t="shared" si="30"/>
        <v>-</v>
      </c>
      <c r="AB128" s="444" t="str">
        <f t="shared" si="30"/>
        <v>-</v>
      </c>
      <c r="AC128" s="444">
        <f t="shared" si="30"/>
        <v>1.3010299956639813</v>
      </c>
      <c r="AD128" s="444">
        <f t="shared" si="30"/>
        <v>1.4578818967339924</v>
      </c>
      <c r="AE128" s="444">
        <f t="shared" si="30"/>
        <v>1.9148718175400503</v>
      </c>
      <c r="AF128" s="444" t="str">
        <f t="shared" si="30"/>
        <v>-</v>
      </c>
      <c r="AG128" s="446" t="str">
        <f t="shared" si="30"/>
        <v>-</v>
      </c>
      <c r="AH128" s="445" t="str">
        <f t="shared" si="30"/>
        <v>-</v>
      </c>
      <c r="AI128" s="445" t="str">
        <f t="shared" si="30"/>
        <v>-</v>
      </c>
      <c r="AJ128" s="445">
        <f t="shared" si="30"/>
        <v>2.064083435963596</v>
      </c>
      <c r="AK128" s="445" t="str">
        <f t="shared" si="30"/>
        <v>-</v>
      </c>
      <c r="AL128" s="445" t="str">
        <f t="shared" si="30"/>
        <v>-</v>
      </c>
      <c r="AM128" s="445" t="str">
        <f t="shared" si="30"/>
        <v>-</v>
      </c>
      <c r="AN128" s="445">
        <f t="shared" si="30"/>
        <v>1.6683859166900001</v>
      </c>
      <c r="AO128" s="445" t="str">
        <f t="shared" si="30"/>
        <v>-</v>
      </c>
      <c r="AP128" s="445">
        <f t="shared" si="30"/>
        <v>2.8337843746564788</v>
      </c>
    </row>
    <row r="129" spans="1:42" s="484" customFormat="1">
      <c r="A129" s="482" t="str">
        <f>TQoL_Indexes!A20</f>
        <v>la Marina del Prat Vermell</v>
      </c>
      <c r="B129" s="483">
        <f>TQoL_Indexes!B20</f>
        <v>12</v>
      </c>
      <c r="C129" s="443" t="str">
        <f t="shared" ref="C129:AP129" si="31">IFERROR(IF(C$19&lt;&gt;"Yes","-",IF(C$15&gt;1,LOG10(C43),LOG10(MAX(C$32:C$111)+1-C43))),"-")</f>
        <v>-</v>
      </c>
      <c r="D129" s="444" t="str">
        <f t="shared" si="31"/>
        <v>-</v>
      </c>
      <c r="E129" s="445">
        <f t="shared" si="31"/>
        <v>-0.790484985457369</v>
      </c>
      <c r="F129" s="445">
        <f t="shared" si="31"/>
        <v>-2.0265819021281488</v>
      </c>
      <c r="G129" s="445" t="str">
        <f t="shared" si="31"/>
        <v>-</v>
      </c>
      <c r="H129" s="445" t="str">
        <f t="shared" si="31"/>
        <v>-</v>
      </c>
      <c r="I129" s="445" t="str">
        <f t="shared" si="31"/>
        <v>-</v>
      </c>
      <c r="J129" s="445">
        <f t="shared" si="31"/>
        <v>-0.19720465129452089</v>
      </c>
      <c r="K129" s="445" t="str">
        <f t="shared" si="31"/>
        <v>-</v>
      </c>
      <c r="L129" s="445" t="str">
        <f t="shared" si="31"/>
        <v>-</v>
      </c>
      <c r="M129" s="445">
        <f t="shared" si="31"/>
        <v>-2.6566656692693082</v>
      </c>
      <c r="N129" s="445" t="str">
        <f t="shared" si="31"/>
        <v>-</v>
      </c>
      <c r="O129" s="445">
        <f t="shared" si="31"/>
        <v>-1.1366771398795441</v>
      </c>
      <c r="P129" s="445" t="str">
        <f t="shared" si="31"/>
        <v>-</v>
      </c>
      <c r="Q129" s="445">
        <f t="shared" si="31"/>
        <v>0.91907809237607374</v>
      </c>
      <c r="R129" s="445" t="str">
        <f t="shared" si="31"/>
        <v>-</v>
      </c>
      <c r="S129" s="445" t="str">
        <f t="shared" si="31"/>
        <v>-</v>
      </c>
      <c r="T129" s="445" t="str">
        <f t="shared" si="31"/>
        <v>-</v>
      </c>
      <c r="U129" s="445">
        <f t="shared" si="31"/>
        <v>1.6848453616444126</v>
      </c>
      <c r="V129" s="445">
        <f t="shared" si="31"/>
        <v>1.4116197059632303</v>
      </c>
      <c r="W129" s="445" t="str">
        <f t="shared" si="31"/>
        <v>-</v>
      </c>
      <c r="X129" s="445" t="str">
        <f t="shared" si="31"/>
        <v>-</v>
      </c>
      <c r="Y129" s="447">
        <f t="shared" si="31"/>
        <v>1.3926969532596658</v>
      </c>
      <c r="Z129" s="443">
        <f t="shared" si="31"/>
        <v>0.2097154464449375</v>
      </c>
      <c r="AA129" s="444" t="str">
        <f t="shared" si="31"/>
        <v>-</v>
      </c>
      <c r="AB129" s="444" t="str">
        <f t="shared" si="31"/>
        <v>-</v>
      </c>
      <c r="AC129" s="444">
        <f t="shared" si="31"/>
        <v>1.5877109650189114</v>
      </c>
      <c r="AD129" s="444">
        <f t="shared" si="31"/>
        <v>1.7058637122839193</v>
      </c>
      <c r="AE129" s="444">
        <f t="shared" si="31"/>
        <v>1.6020599913279623</v>
      </c>
      <c r="AF129" s="444" t="str">
        <f t="shared" si="31"/>
        <v>-</v>
      </c>
      <c r="AG129" s="446" t="str">
        <f t="shared" si="31"/>
        <v>-</v>
      </c>
      <c r="AH129" s="445" t="str">
        <f t="shared" si="31"/>
        <v>-</v>
      </c>
      <c r="AI129" s="445" t="str">
        <f t="shared" si="31"/>
        <v>-</v>
      </c>
      <c r="AJ129" s="445">
        <f t="shared" si="31"/>
        <v>2.5561818466529114</v>
      </c>
      <c r="AK129" s="445" t="str">
        <f t="shared" si="31"/>
        <v>-</v>
      </c>
      <c r="AL129" s="445" t="str">
        <f t="shared" si="31"/>
        <v>-</v>
      </c>
      <c r="AM129" s="445" t="str">
        <f t="shared" si="31"/>
        <v>-</v>
      </c>
      <c r="AN129" s="445">
        <f t="shared" si="31"/>
        <v>1.8115750058705933</v>
      </c>
      <c r="AO129" s="445" t="str">
        <f t="shared" si="31"/>
        <v>-</v>
      </c>
      <c r="AP129" s="445">
        <f t="shared" si="31"/>
        <v>1.8260748027008264</v>
      </c>
    </row>
    <row r="130" spans="1:42" s="484" customFormat="1">
      <c r="A130" s="482" t="str">
        <f>TQoL_Indexes!A21</f>
        <v>la Marina de Port</v>
      </c>
      <c r="B130" s="483">
        <f>TQoL_Indexes!B21</f>
        <v>13</v>
      </c>
      <c r="C130" s="443" t="str">
        <f t="shared" ref="C130:AP130" si="32">IFERROR(IF(C$19&lt;&gt;"Yes","-",IF(C$15&gt;1,LOG10(C44),LOG10(MAX(C$32:C$111)+1-C44))),"-")</f>
        <v>-</v>
      </c>
      <c r="D130" s="444" t="str">
        <f t="shared" si="32"/>
        <v>-</v>
      </c>
      <c r="E130" s="445">
        <f t="shared" si="32"/>
        <v>-0.94692155651658028</v>
      </c>
      <c r="F130" s="445">
        <f t="shared" si="32"/>
        <v>-1.8006262681706868</v>
      </c>
      <c r="G130" s="445" t="str">
        <f t="shared" si="32"/>
        <v>-</v>
      </c>
      <c r="H130" s="445" t="str">
        <f t="shared" si="32"/>
        <v>-</v>
      </c>
      <c r="I130" s="445" t="str">
        <f t="shared" si="32"/>
        <v>-</v>
      </c>
      <c r="J130" s="445">
        <f t="shared" si="32"/>
        <v>-0.98589348097267293</v>
      </c>
      <c r="K130" s="445" t="str">
        <f t="shared" si="32"/>
        <v>-</v>
      </c>
      <c r="L130" s="445" t="str">
        <f t="shared" si="32"/>
        <v>-</v>
      </c>
      <c r="M130" s="445">
        <f t="shared" si="32"/>
        <v>-1.6278911805866265</v>
      </c>
      <c r="N130" s="445" t="str">
        <f t="shared" si="32"/>
        <v>-</v>
      </c>
      <c r="O130" s="445">
        <f t="shared" si="32"/>
        <v>-0.80687540164553839</v>
      </c>
      <c r="P130" s="445" t="str">
        <f t="shared" si="32"/>
        <v>-</v>
      </c>
      <c r="Q130" s="445">
        <f t="shared" si="32"/>
        <v>0.70757017609793704</v>
      </c>
      <c r="R130" s="445" t="str">
        <f t="shared" si="32"/>
        <v>-</v>
      </c>
      <c r="S130" s="445" t="str">
        <f t="shared" si="32"/>
        <v>-</v>
      </c>
      <c r="T130" s="445" t="str">
        <f t="shared" si="32"/>
        <v>-</v>
      </c>
      <c r="U130" s="445">
        <f t="shared" si="32"/>
        <v>1.4216039268698311</v>
      </c>
      <c r="V130" s="445">
        <f t="shared" si="32"/>
        <v>1.4116197059632303</v>
      </c>
      <c r="W130" s="445" t="str">
        <f t="shared" si="32"/>
        <v>-</v>
      </c>
      <c r="X130" s="445" t="str">
        <f t="shared" si="32"/>
        <v>-</v>
      </c>
      <c r="Y130" s="447">
        <f t="shared" si="32"/>
        <v>1.3926969532596658</v>
      </c>
      <c r="Z130" s="443">
        <f t="shared" si="32"/>
        <v>0.2097154464449375</v>
      </c>
      <c r="AA130" s="444" t="str">
        <f t="shared" si="32"/>
        <v>-</v>
      </c>
      <c r="AB130" s="444" t="str">
        <f t="shared" si="32"/>
        <v>-</v>
      </c>
      <c r="AC130" s="444">
        <f t="shared" si="32"/>
        <v>1.1522883443830565</v>
      </c>
      <c r="AD130" s="444">
        <f t="shared" si="32"/>
        <v>1.5198279937757189</v>
      </c>
      <c r="AE130" s="444">
        <f t="shared" si="32"/>
        <v>1.8407332346118068</v>
      </c>
      <c r="AF130" s="444" t="str">
        <f t="shared" si="32"/>
        <v>-</v>
      </c>
      <c r="AG130" s="446" t="str">
        <f t="shared" si="32"/>
        <v>-</v>
      </c>
      <c r="AH130" s="445" t="str">
        <f t="shared" si="32"/>
        <v>-</v>
      </c>
      <c r="AI130" s="445" t="str">
        <f t="shared" si="32"/>
        <v>-</v>
      </c>
      <c r="AJ130" s="445">
        <f t="shared" si="32"/>
        <v>1.5899496013257077</v>
      </c>
      <c r="AK130" s="445" t="str">
        <f t="shared" si="32"/>
        <v>-</v>
      </c>
      <c r="AL130" s="445" t="str">
        <f t="shared" si="32"/>
        <v>-</v>
      </c>
      <c r="AM130" s="445" t="str">
        <f t="shared" si="32"/>
        <v>-</v>
      </c>
      <c r="AN130" s="445">
        <f t="shared" si="32"/>
        <v>1.6483600109809315</v>
      </c>
      <c r="AO130" s="445" t="str">
        <f t="shared" si="32"/>
        <v>-</v>
      </c>
      <c r="AP130" s="445">
        <f t="shared" si="32"/>
        <v>2.3765769570565118</v>
      </c>
    </row>
    <row r="131" spans="1:42" s="484" customFormat="1">
      <c r="A131" s="482" t="str">
        <f>TQoL_Indexes!A22</f>
        <v>la Font de la Guatlla</v>
      </c>
      <c r="B131" s="483">
        <f>TQoL_Indexes!B22</f>
        <v>14</v>
      </c>
      <c r="C131" s="443" t="str">
        <f t="shared" ref="C131:AP131" si="33">IFERROR(IF(C$19&lt;&gt;"Yes","-",IF(C$15&gt;1,LOG10(C45),LOG10(MAX(C$32:C$111)+1-C45))),"-")</f>
        <v>-</v>
      </c>
      <c r="D131" s="444" t="str">
        <f t="shared" si="33"/>
        <v>-</v>
      </c>
      <c r="E131" s="445">
        <f t="shared" si="33"/>
        <v>-1.0506099933550872</v>
      </c>
      <c r="F131" s="445">
        <f t="shared" si="33"/>
        <v>-1.5680348634769328</v>
      </c>
      <c r="G131" s="445" t="str">
        <f t="shared" si="33"/>
        <v>-</v>
      </c>
      <c r="H131" s="445" t="str">
        <f t="shared" si="33"/>
        <v>-</v>
      </c>
      <c r="I131" s="445" t="str">
        <f t="shared" si="33"/>
        <v>-</v>
      </c>
      <c r="J131" s="445">
        <f t="shared" si="33"/>
        <v>-0.82327735578559669</v>
      </c>
      <c r="K131" s="445" t="str">
        <f t="shared" si="33"/>
        <v>-</v>
      </c>
      <c r="L131" s="445" t="str">
        <f t="shared" si="33"/>
        <v>-</v>
      </c>
      <c r="M131" s="445">
        <f t="shared" si="33"/>
        <v>-2.4068641342115553</v>
      </c>
      <c r="N131" s="445" t="str">
        <f t="shared" si="33"/>
        <v>-</v>
      </c>
      <c r="O131" s="445">
        <f t="shared" si="33"/>
        <v>-0.78515615195230215</v>
      </c>
      <c r="P131" s="445" t="str">
        <f t="shared" si="33"/>
        <v>-</v>
      </c>
      <c r="Q131" s="445">
        <f t="shared" si="33"/>
        <v>0.82607480270082667</v>
      </c>
      <c r="R131" s="445" t="str">
        <f t="shared" si="33"/>
        <v>-</v>
      </c>
      <c r="S131" s="445" t="str">
        <f t="shared" si="33"/>
        <v>-</v>
      </c>
      <c r="T131" s="445" t="str">
        <f t="shared" si="33"/>
        <v>-</v>
      </c>
      <c r="U131" s="445">
        <f t="shared" si="33"/>
        <v>1.5490032620257879</v>
      </c>
      <c r="V131" s="445">
        <f t="shared" si="33"/>
        <v>1.4116197059632303</v>
      </c>
      <c r="W131" s="445" t="str">
        <f t="shared" si="33"/>
        <v>-</v>
      </c>
      <c r="X131" s="445" t="str">
        <f t="shared" si="33"/>
        <v>-</v>
      </c>
      <c r="Y131" s="447">
        <f t="shared" si="33"/>
        <v>1.3926969532596658</v>
      </c>
      <c r="Z131" s="443">
        <f t="shared" si="33"/>
        <v>0.2097154464449375</v>
      </c>
      <c r="AA131" s="444" t="str">
        <f t="shared" si="33"/>
        <v>-</v>
      </c>
      <c r="AB131" s="444" t="str">
        <f t="shared" si="33"/>
        <v>-</v>
      </c>
      <c r="AC131" s="444">
        <f t="shared" si="33"/>
        <v>0.85125834871907524</v>
      </c>
      <c r="AD131" s="444">
        <f t="shared" si="33"/>
        <v>1.2810333672477277</v>
      </c>
      <c r="AE131" s="444">
        <f t="shared" si="33"/>
        <v>1.9185545305502736</v>
      </c>
      <c r="AF131" s="444" t="str">
        <f t="shared" si="33"/>
        <v>-</v>
      </c>
      <c r="AG131" s="446" t="str">
        <f t="shared" si="33"/>
        <v>-</v>
      </c>
      <c r="AH131" s="445" t="str">
        <f t="shared" si="33"/>
        <v>-</v>
      </c>
      <c r="AI131" s="445" t="str">
        <f t="shared" si="33"/>
        <v>-</v>
      </c>
      <c r="AJ131" s="445">
        <f t="shared" si="33"/>
        <v>1.2068258760318498</v>
      </c>
      <c r="AK131" s="445" t="str">
        <f t="shared" si="33"/>
        <v>-</v>
      </c>
      <c r="AL131" s="445" t="str">
        <f t="shared" si="33"/>
        <v>-</v>
      </c>
      <c r="AM131" s="445" t="str">
        <f t="shared" si="33"/>
        <v>-</v>
      </c>
      <c r="AN131" s="445">
        <f t="shared" si="33"/>
        <v>1.6201360549737576</v>
      </c>
      <c r="AO131" s="445" t="str">
        <f t="shared" si="33"/>
        <v>-</v>
      </c>
      <c r="AP131" s="445">
        <f t="shared" si="33"/>
        <v>1.9030899869919435</v>
      </c>
    </row>
    <row r="132" spans="1:42" s="484" customFormat="1">
      <c r="A132" s="482" t="str">
        <f>TQoL_Indexes!A23</f>
        <v>Hostafrancs</v>
      </c>
      <c r="B132" s="483">
        <f>TQoL_Indexes!B23</f>
        <v>15</v>
      </c>
      <c r="C132" s="443" t="str">
        <f t="shared" ref="C132:AP132" si="34">IFERROR(IF(C$19&lt;&gt;"Yes","-",IF(C$15&gt;1,LOG10(C46),LOG10(MAX(C$32:C$111)+1-C46))),"-")</f>
        <v>-</v>
      </c>
      <c r="D132" s="444" t="str">
        <f t="shared" si="34"/>
        <v>-</v>
      </c>
      <c r="E132" s="445">
        <f t="shared" si="34"/>
        <v>-0.95860731484177497</v>
      </c>
      <c r="F132" s="445">
        <f t="shared" si="34"/>
        <v>-1.6347603429183348</v>
      </c>
      <c r="G132" s="445" t="str">
        <f t="shared" si="34"/>
        <v>-</v>
      </c>
      <c r="H132" s="445" t="str">
        <f t="shared" si="34"/>
        <v>-</v>
      </c>
      <c r="I132" s="445" t="str">
        <f t="shared" si="34"/>
        <v>-</v>
      </c>
      <c r="J132" s="445">
        <f t="shared" si="34"/>
        <v>-0.59374263713088604</v>
      </c>
      <c r="K132" s="445" t="str">
        <f t="shared" si="34"/>
        <v>-</v>
      </c>
      <c r="L132" s="445" t="str">
        <f t="shared" si="34"/>
        <v>-</v>
      </c>
      <c r="M132" s="445">
        <f t="shared" si="34"/>
        <v>-1.8394008777240871</v>
      </c>
      <c r="N132" s="445" t="str">
        <f t="shared" si="34"/>
        <v>-</v>
      </c>
      <c r="O132" s="445">
        <f t="shared" si="34"/>
        <v>-0.96657624451305035</v>
      </c>
      <c r="P132" s="445" t="str">
        <f t="shared" si="34"/>
        <v>-</v>
      </c>
      <c r="Q132" s="445">
        <f t="shared" si="34"/>
        <v>0.66275783168157487</v>
      </c>
      <c r="R132" s="445" t="str">
        <f t="shared" si="34"/>
        <v>-</v>
      </c>
      <c r="S132" s="445" t="str">
        <f t="shared" si="34"/>
        <v>-</v>
      </c>
      <c r="T132" s="445" t="str">
        <f t="shared" si="34"/>
        <v>-</v>
      </c>
      <c r="U132" s="445">
        <f t="shared" si="34"/>
        <v>1.4983105537896004</v>
      </c>
      <c r="V132" s="445">
        <f t="shared" si="34"/>
        <v>1.4116197059632303</v>
      </c>
      <c r="W132" s="445" t="str">
        <f t="shared" si="34"/>
        <v>-</v>
      </c>
      <c r="X132" s="445" t="str">
        <f t="shared" si="34"/>
        <v>-</v>
      </c>
      <c r="Y132" s="447">
        <f t="shared" si="34"/>
        <v>1.3926969532596658</v>
      </c>
      <c r="Z132" s="443">
        <f t="shared" si="34"/>
        <v>0.2097154464449375</v>
      </c>
      <c r="AA132" s="444" t="str">
        <f t="shared" si="34"/>
        <v>-</v>
      </c>
      <c r="AB132" s="444" t="str">
        <f t="shared" si="34"/>
        <v>-</v>
      </c>
      <c r="AC132" s="444">
        <f t="shared" si="34"/>
        <v>1.1038037209559568</v>
      </c>
      <c r="AD132" s="444">
        <f t="shared" si="34"/>
        <v>1.3765769570565121</v>
      </c>
      <c r="AE132" s="444">
        <f t="shared" si="34"/>
        <v>1.9956351945975499</v>
      </c>
      <c r="AF132" s="444" t="str">
        <f t="shared" si="34"/>
        <v>-</v>
      </c>
      <c r="AG132" s="446" t="str">
        <f t="shared" si="34"/>
        <v>-</v>
      </c>
      <c r="AH132" s="445" t="str">
        <f t="shared" si="34"/>
        <v>-</v>
      </c>
      <c r="AI132" s="445" t="str">
        <f t="shared" si="34"/>
        <v>-</v>
      </c>
      <c r="AJ132" s="445">
        <f t="shared" si="34"/>
        <v>1.4785664955938433</v>
      </c>
      <c r="AK132" s="445" t="str">
        <f t="shared" si="34"/>
        <v>-</v>
      </c>
      <c r="AL132" s="445" t="str">
        <f t="shared" si="34"/>
        <v>-</v>
      </c>
      <c r="AM132" s="445" t="str">
        <f t="shared" si="34"/>
        <v>-</v>
      </c>
      <c r="AN132" s="445">
        <f t="shared" si="34"/>
        <v>1.6148972160331345</v>
      </c>
      <c r="AO132" s="445" t="str">
        <f t="shared" si="34"/>
        <v>-</v>
      </c>
      <c r="AP132" s="445">
        <f t="shared" si="34"/>
        <v>1.7075701760979363</v>
      </c>
    </row>
    <row r="133" spans="1:42" s="484" customFormat="1">
      <c r="A133" s="482" t="str">
        <f>TQoL_Indexes!A24</f>
        <v>la Bordeta</v>
      </c>
      <c r="B133" s="483">
        <f>TQoL_Indexes!B24</f>
        <v>16</v>
      </c>
      <c r="C133" s="443" t="str">
        <f t="shared" ref="C133:AP133" si="35">IFERROR(IF(C$19&lt;&gt;"Yes","-",IF(C$15&gt;1,LOG10(C47),LOG10(MAX(C$32:C$111)+1-C47))),"-")</f>
        <v>-</v>
      </c>
      <c r="D133" s="444" t="str">
        <f t="shared" si="35"/>
        <v>-</v>
      </c>
      <c r="E133" s="445">
        <f t="shared" si="35"/>
        <v>-1.0655015487564323</v>
      </c>
      <c r="F133" s="445">
        <f t="shared" si="35"/>
        <v>-1.7704997313792554</v>
      </c>
      <c r="G133" s="445" t="str">
        <f t="shared" si="35"/>
        <v>-</v>
      </c>
      <c r="H133" s="445" t="str">
        <f t="shared" si="35"/>
        <v>-</v>
      </c>
      <c r="I133" s="445" t="str">
        <f t="shared" si="35"/>
        <v>-</v>
      </c>
      <c r="J133" s="445">
        <f t="shared" si="35"/>
        <v>-0.85619870991227631</v>
      </c>
      <c r="K133" s="445" t="str">
        <f t="shared" si="35"/>
        <v>-</v>
      </c>
      <c r="L133" s="445" t="str">
        <f t="shared" si="35"/>
        <v>-</v>
      </c>
      <c r="M133" s="445">
        <f t="shared" si="35"/>
        <v>-2.1921310793588673</v>
      </c>
      <c r="N133" s="445" t="str">
        <f t="shared" si="35"/>
        <v>-</v>
      </c>
      <c r="O133" s="445">
        <f t="shared" si="35"/>
        <v>-0.9507819773298184</v>
      </c>
      <c r="P133" s="445" t="str">
        <f t="shared" si="35"/>
        <v>-</v>
      </c>
      <c r="Q133" s="445">
        <f t="shared" si="35"/>
        <v>0.65321251377534373</v>
      </c>
      <c r="R133" s="445" t="str">
        <f t="shared" si="35"/>
        <v>-</v>
      </c>
      <c r="S133" s="445" t="str">
        <f t="shared" si="35"/>
        <v>-</v>
      </c>
      <c r="T133" s="445" t="str">
        <f t="shared" si="35"/>
        <v>-</v>
      </c>
      <c r="U133" s="445">
        <f t="shared" si="35"/>
        <v>1.2121876044039579</v>
      </c>
      <c r="V133" s="445">
        <f t="shared" si="35"/>
        <v>1.4116197059632303</v>
      </c>
      <c r="W133" s="445" t="str">
        <f t="shared" si="35"/>
        <v>-</v>
      </c>
      <c r="X133" s="445" t="str">
        <f t="shared" si="35"/>
        <v>-</v>
      </c>
      <c r="Y133" s="447">
        <f t="shared" si="35"/>
        <v>1.3926969532596658</v>
      </c>
      <c r="Z133" s="443">
        <f t="shared" si="35"/>
        <v>0.2097154464449375</v>
      </c>
      <c r="AA133" s="444" t="str">
        <f t="shared" si="35"/>
        <v>-</v>
      </c>
      <c r="AB133" s="444" t="str">
        <f t="shared" si="35"/>
        <v>-</v>
      </c>
      <c r="AC133" s="444">
        <f t="shared" si="35"/>
        <v>1.2741578492636798</v>
      </c>
      <c r="AD133" s="444">
        <f t="shared" si="35"/>
        <v>1.3180633349627615</v>
      </c>
      <c r="AE133" s="444">
        <f t="shared" si="35"/>
        <v>1.8976270912904414</v>
      </c>
      <c r="AF133" s="444" t="str">
        <f t="shared" si="35"/>
        <v>-</v>
      </c>
      <c r="AG133" s="446" t="str">
        <f t="shared" si="35"/>
        <v>-</v>
      </c>
      <c r="AH133" s="445" t="str">
        <f t="shared" si="35"/>
        <v>-</v>
      </c>
      <c r="AI133" s="445" t="str">
        <f t="shared" si="35"/>
        <v>-</v>
      </c>
      <c r="AJ133" s="445">
        <f t="shared" si="35"/>
        <v>1.8149131812750738</v>
      </c>
      <c r="AK133" s="445" t="str">
        <f t="shared" si="35"/>
        <v>-</v>
      </c>
      <c r="AL133" s="445" t="str">
        <f t="shared" si="35"/>
        <v>-</v>
      </c>
      <c r="AM133" s="445" t="str">
        <f t="shared" si="35"/>
        <v>-</v>
      </c>
      <c r="AN133" s="445">
        <f t="shared" si="35"/>
        <v>1.5899496013257077</v>
      </c>
      <c r="AO133" s="445" t="str">
        <f t="shared" si="35"/>
        <v>-</v>
      </c>
      <c r="AP133" s="445">
        <f t="shared" si="35"/>
        <v>2.0827853703164503</v>
      </c>
    </row>
    <row r="134" spans="1:42" s="484" customFormat="1">
      <c r="A134" s="482" t="str">
        <f>TQoL_Indexes!A25</f>
        <v>Sants - Badal</v>
      </c>
      <c r="B134" s="483">
        <f>TQoL_Indexes!B25</f>
        <v>17</v>
      </c>
      <c r="C134" s="443" t="str">
        <f t="shared" ref="C134:AP134" si="36">IFERROR(IF(C$19&lt;&gt;"Yes","-",IF(C$15&gt;1,LOG10(C48),LOG10(MAX(C$32:C$111)+1-C48))),"-")</f>
        <v>-</v>
      </c>
      <c r="D134" s="444" t="str">
        <f t="shared" si="36"/>
        <v>-</v>
      </c>
      <c r="E134" s="445">
        <f t="shared" si="36"/>
        <v>-0.97881070093006195</v>
      </c>
      <c r="F134" s="445">
        <f t="shared" si="36"/>
        <v>-2.0620091914606538</v>
      </c>
      <c r="G134" s="445" t="str">
        <f t="shared" si="36"/>
        <v>-</v>
      </c>
      <c r="H134" s="445" t="str">
        <f t="shared" si="36"/>
        <v>-</v>
      </c>
      <c r="I134" s="445" t="str">
        <f t="shared" si="36"/>
        <v>-</v>
      </c>
      <c r="J134" s="445">
        <f t="shared" si="36"/>
        <v>-0.80799641957562862</v>
      </c>
      <c r="K134" s="445" t="str">
        <f t="shared" si="36"/>
        <v>-</v>
      </c>
      <c r="L134" s="445" t="str">
        <f t="shared" si="36"/>
        <v>-</v>
      </c>
      <c r="M134" s="445">
        <f t="shared" si="36"/>
        <v>-2.1246276495239629</v>
      </c>
      <c r="N134" s="445" t="str">
        <f t="shared" si="36"/>
        <v>-</v>
      </c>
      <c r="O134" s="445">
        <f t="shared" si="36"/>
        <v>-1.0087739243075051</v>
      </c>
      <c r="P134" s="445" t="str">
        <f t="shared" si="36"/>
        <v>-</v>
      </c>
      <c r="Q134" s="445">
        <f t="shared" si="36"/>
        <v>0.56820172406699532</v>
      </c>
      <c r="R134" s="445" t="str">
        <f t="shared" si="36"/>
        <v>-</v>
      </c>
      <c r="S134" s="445" t="str">
        <f t="shared" si="36"/>
        <v>-</v>
      </c>
      <c r="T134" s="445" t="str">
        <f t="shared" si="36"/>
        <v>-</v>
      </c>
      <c r="U134" s="445">
        <f t="shared" si="36"/>
        <v>1.481442628502305</v>
      </c>
      <c r="V134" s="445">
        <f t="shared" si="36"/>
        <v>1.4116197059632303</v>
      </c>
      <c r="W134" s="445" t="str">
        <f t="shared" si="36"/>
        <v>-</v>
      </c>
      <c r="X134" s="445" t="str">
        <f t="shared" si="36"/>
        <v>-</v>
      </c>
      <c r="Y134" s="447">
        <f t="shared" si="36"/>
        <v>1.3926969532596658</v>
      </c>
      <c r="Z134" s="443">
        <f t="shared" si="36"/>
        <v>0.2097154464449375</v>
      </c>
      <c r="AA134" s="444" t="str">
        <f t="shared" si="36"/>
        <v>-</v>
      </c>
      <c r="AB134" s="444" t="str">
        <f t="shared" si="36"/>
        <v>-</v>
      </c>
      <c r="AC134" s="444">
        <f t="shared" si="36"/>
        <v>1</v>
      </c>
      <c r="AD134" s="444">
        <f t="shared" si="36"/>
        <v>1.3364597338485296</v>
      </c>
      <c r="AE134" s="444">
        <f t="shared" si="36"/>
        <v>1.9084850188786497</v>
      </c>
      <c r="AF134" s="444" t="str">
        <f t="shared" si="36"/>
        <v>-</v>
      </c>
      <c r="AG134" s="446" t="str">
        <f t="shared" si="36"/>
        <v>-</v>
      </c>
      <c r="AH134" s="445" t="str">
        <f t="shared" si="36"/>
        <v>-</v>
      </c>
      <c r="AI134" s="445" t="str">
        <f t="shared" si="36"/>
        <v>-</v>
      </c>
      <c r="AJ134" s="445">
        <f t="shared" si="36"/>
        <v>1.2922560713564761</v>
      </c>
      <c r="AK134" s="445" t="str">
        <f t="shared" si="36"/>
        <v>-</v>
      </c>
      <c r="AL134" s="445" t="str">
        <f t="shared" si="36"/>
        <v>-</v>
      </c>
      <c r="AM134" s="445" t="str">
        <f t="shared" si="36"/>
        <v>-</v>
      </c>
      <c r="AN134" s="445">
        <f t="shared" si="36"/>
        <v>1.6148972160331345</v>
      </c>
      <c r="AO134" s="445" t="str">
        <f t="shared" si="36"/>
        <v>-</v>
      </c>
      <c r="AP134" s="445">
        <f t="shared" si="36"/>
        <v>1.6020599913279623</v>
      </c>
    </row>
    <row r="135" spans="1:42" s="484" customFormat="1">
      <c r="A135" s="482" t="str">
        <f>TQoL_Indexes!A26</f>
        <v>Sants</v>
      </c>
      <c r="B135" s="483">
        <f>TQoL_Indexes!B26</f>
        <v>18</v>
      </c>
      <c r="C135" s="443" t="str">
        <f t="shared" ref="C135:AP135" si="37">IFERROR(IF(C$19&lt;&gt;"Yes","-",IF(C$15&gt;1,LOG10(C49),LOG10(MAX(C$32:C$111)+1-C49))),"-")</f>
        <v>-</v>
      </c>
      <c r="D135" s="444" t="str">
        <f t="shared" si="37"/>
        <v>-</v>
      </c>
      <c r="E135" s="445">
        <f t="shared" si="37"/>
        <v>-1.0177287669604316</v>
      </c>
      <c r="F135" s="445">
        <f t="shared" si="37"/>
        <v>-1.6880321371361977</v>
      </c>
      <c r="G135" s="445" t="str">
        <f t="shared" si="37"/>
        <v>-</v>
      </c>
      <c r="H135" s="445" t="str">
        <f t="shared" si="37"/>
        <v>-</v>
      </c>
      <c r="I135" s="445" t="str">
        <f t="shared" si="37"/>
        <v>-</v>
      </c>
      <c r="J135" s="445">
        <f t="shared" si="37"/>
        <v>-0.64837516758856184</v>
      </c>
      <c r="K135" s="445" t="str">
        <f t="shared" si="37"/>
        <v>-</v>
      </c>
      <c r="L135" s="445" t="str">
        <f t="shared" si="37"/>
        <v>-</v>
      </c>
      <c r="M135" s="445">
        <f t="shared" si="37"/>
        <v>-2.2629424227589876</v>
      </c>
      <c r="N135" s="445" t="str">
        <f t="shared" si="37"/>
        <v>-</v>
      </c>
      <c r="O135" s="445">
        <f t="shared" si="37"/>
        <v>-0.96657624451305035</v>
      </c>
      <c r="P135" s="445" t="str">
        <f t="shared" si="37"/>
        <v>-</v>
      </c>
      <c r="Q135" s="445">
        <f t="shared" si="37"/>
        <v>0.56820172406699532</v>
      </c>
      <c r="R135" s="445" t="str">
        <f t="shared" si="37"/>
        <v>-</v>
      </c>
      <c r="S135" s="445" t="str">
        <f t="shared" si="37"/>
        <v>-</v>
      </c>
      <c r="T135" s="445" t="str">
        <f t="shared" si="37"/>
        <v>-</v>
      </c>
      <c r="U135" s="445">
        <f t="shared" si="37"/>
        <v>1.4899584794248346</v>
      </c>
      <c r="V135" s="445">
        <f t="shared" si="37"/>
        <v>1.4116197059632303</v>
      </c>
      <c r="W135" s="445" t="str">
        <f t="shared" si="37"/>
        <v>-</v>
      </c>
      <c r="X135" s="445" t="str">
        <f t="shared" si="37"/>
        <v>-</v>
      </c>
      <c r="Y135" s="447">
        <f t="shared" si="37"/>
        <v>1.3926969532596658</v>
      </c>
      <c r="Z135" s="443">
        <f t="shared" si="37"/>
        <v>0.2097154464449375</v>
      </c>
      <c r="AA135" s="444" t="str">
        <f t="shared" si="37"/>
        <v>-</v>
      </c>
      <c r="AB135" s="444" t="str">
        <f t="shared" si="37"/>
        <v>-</v>
      </c>
      <c r="AC135" s="444">
        <f t="shared" si="37"/>
        <v>1.3159703454569178</v>
      </c>
      <c r="AD135" s="444">
        <f t="shared" si="37"/>
        <v>1.2944662261615929</v>
      </c>
      <c r="AE135" s="444">
        <f t="shared" si="37"/>
        <v>1.9956351945975499</v>
      </c>
      <c r="AF135" s="444" t="str">
        <f t="shared" si="37"/>
        <v>-</v>
      </c>
      <c r="AG135" s="446" t="str">
        <f t="shared" si="37"/>
        <v>-</v>
      </c>
      <c r="AH135" s="445" t="str">
        <f t="shared" si="37"/>
        <v>-</v>
      </c>
      <c r="AI135" s="445" t="str">
        <f t="shared" si="37"/>
        <v>-</v>
      </c>
      <c r="AJ135" s="445">
        <f t="shared" si="37"/>
        <v>1.8169038393756602</v>
      </c>
      <c r="AK135" s="445" t="str">
        <f t="shared" si="37"/>
        <v>-</v>
      </c>
      <c r="AL135" s="445" t="str">
        <f t="shared" si="37"/>
        <v>-</v>
      </c>
      <c r="AM135" s="445" t="str">
        <f t="shared" si="37"/>
        <v>-</v>
      </c>
      <c r="AN135" s="445">
        <f t="shared" si="37"/>
        <v>1.5693739096150459</v>
      </c>
      <c r="AO135" s="445" t="str">
        <f t="shared" si="37"/>
        <v>-</v>
      </c>
      <c r="AP135" s="445">
        <f t="shared" si="37"/>
        <v>2.0086001717619175</v>
      </c>
    </row>
    <row r="136" spans="1:42" s="484" customFormat="1">
      <c r="A136" s="482" t="str">
        <f>TQoL_Indexes!A27</f>
        <v>les Corts</v>
      </c>
      <c r="B136" s="483">
        <f>TQoL_Indexes!B27</f>
        <v>19</v>
      </c>
      <c r="C136" s="443" t="str">
        <f t="shared" ref="C136:AP136" si="38">IFERROR(IF(C$19&lt;&gt;"Yes","-",IF(C$15&gt;1,LOG10(C50),LOG10(MAX(C$32:C$111)+1-C50))),"-")</f>
        <v>-</v>
      </c>
      <c r="D136" s="444" t="str">
        <f t="shared" si="38"/>
        <v>-</v>
      </c>
      <c r="E136" s="445">
        <f t="shared" si="38"/>
        <v>-1.1135092748275182</v>
      </c>
      <c r="F136" s="445">
        <f t="shared" si="38"/>
        <v>-1.8391554628686972</v>
      </c>
      <c r="G136" s="445" t="str">
        <f t="shared" si="38"/>
        <v>-</v>
      </c>
      <c r="H136" s="445" t="str">
        <f t="shared" si="38"/>
        <v>-</v>
      </c>
      <c r="I136" s="445" t="str">
        <f t="shared" si="38"/>
        <v>-</v>
      </c>
      <c r="J136" s="445">
        <f t="shared" si="38"/>
        <v>-0.73175062188116169</v>
      </c>
      <c r="K136" s="445" t="str">
        <f t="shared" si="38"/>
        <v>-</v>
      </c>
      <c r="L136" s="445" t="str">
        <f t="shared" si="38"/>
        <v>-</v>
      </c>
      <c r="M136" s="445">
        <f t="shared" si="38"/>
        <v>-2.007506915557332</v>
      </c>
      <c r="N136" s="445" t="str">
        <f t="shared" si="38"/>
        <v>-</v>
      </c>
      <c r="O136" s="445">
        <f t="shared" si="38"/>
        <v>-0.82390874094431876</v>
      </c>
      <c r="P136" s="445" t="str">
        <f t="shared" si="38"/>
        <v>-</v>
      </c>
      <c r="Q136" s="445">
        <f t="shared" si="38"/>
        <v>0.43136376415898775</v>
      </c>
      <c r="R136" s="445" t="str">
        <f t="shared" si="38"/>
        <v>-</v>
      </c>
      <c r="S136" s="445" t="str">
        <f t="shared" si="38"/>
        <v>-</v>
      </c>
      <c r="T136" s="445" t="str">
        <f t="shared" si="38"/>
        <v>-</v>
      </c>
      <c r="U136" s="445">
        <f t="shared" si="38"/>
        <v>1.2741578492636798</v>
      </c>
      <c r="V136" s="445">
        <f t="shared" si="38"/>
        <v>1.2405492482825997</v>
      </c>
      <c r="W136" s="445" t="str">
        <f t="shared" si="38"/>
        <v>-</v>
      </c>
      <c r="X136" s="445" t="str">
        <f t="shared" si="38"/>
        <v>-</v>
      </c>
      <c r="Y136" s="447">
        <f t="shared" si="38"/>
        <v>1.3031960574204888</v>
      </c>
      <c r="Z136" s="443">
        <f t="shared" si="38"/>
        <v>0.24782701819476979</v>
      </c>
      <c r="AA136" s="444" t="str">
        <f t="shared" si="38"/>
        <v>-</v>
      </c>
      <c r="AB136" s="444" t="str">
        <f t="shared" si="38"/>
        <v>-</v>
      </c>
      <c r="AC136" s="444">
        <f t="shared" si="38"/>
        <v>0.7323937598229685</v>
      </c>
      <c r="AD136" s="444">
        <f t="shared" si="38"/>
        <v>1.1875207208364631</v>
      </c>
      <c r="AE136" s="444">
        <f t="shared" si="38"/>
        <v>2.0791812460476247</v>
      </c>
      <c r="AF136" s="444" t="str">
        <f t="shared" si="38"/>
        <v>-</v>
      </c>
      <c r="AG136" s="446" t="str">
        <f t="shared" si="38"/>
        <v>-</v>
      </c>
      <c r="AH136" s="445" t="str">
        <f t="shared" si="38"/>
        <v>-</v>
      </c>
      <c r="AI136" s="445" t="str">
        <f t="shared" si="38"/>
        <v>-</v>
      </c>
      <c r="AJ136" s="445">
        <f t="shared" si="38"/>
        <v>2.1383026981662816</v>
      </c>
      <c r="AK136" s="445" t="str">
        <f t="shared" si="38"/>
        <v>-</v>
      </c>
      <c r="AL136" s="445" t="str">
        <f t="shared" si="38"/>
        <v>-</v>
      </c>
      <c r="AM136" s="445" t="str">
        <f t="shared" si="38"/>
        <v>-</v>
      </c>
      <c r="AN136" s="445">
        <f t="shared" si="38"/>
        <v>1.5289167002776547</v>
      </c>
      <c r="AO136" s="445" t="str">
        <f t="shared" si="38"/>
        <v>-</v>
      </c>
      <c r="AP136" s="445">
        <f t="shared" si="38"/>
        <v>2.330413773349191</v>
      </c>
    </row>
    <row r="137" spans="1:42" s="484" customFormat="1">
      <c r="A137" s="482" t="str">
        <f>TQoL_Indexes!A28</f>
        <v>la Maternitat i Sant Ramon</v>
      </c>
      <c r="B137" s="483">
        <f>TQoL_Indexes!B28</f>
        <v>20</v>
      </c>
      <c r="C137" s="443" t="str">
        <f t="shared" ref="C137:AP137" si="39">IFERROR(IF(C$19&lt;&gt;"Yes","-",IF(C$15&gt;1,LOG10(C51),LOG10(MAX(C$32:C$111)+1-C51))),"-")</f>
        <v>-</v>
      </c>
      <c r="D137" s="444" t="str">
        <f t="shared" si="39"/>
        <v>-</v>
      </c>
      <c r="E137" s="445">
        <f t="shared" si="39"/>
        <v>-1.1307682802690238</v>
      </c>
      <c r="F137" s="445">
        <f t="shared" si="39"/>
        <v>-0.8835845083928664</v>
      </c>
      <c r="G137" s="445" t="str">
        <f t="shared" si="39"/>
        <v>-</v>
      </c>
      <c r="H137" s="445" t="str">
        <f t="shared" si="39"/>
        <v>-</v>
      </c>
      <c r="I137" s="445" t="str">
        <f t="shared" si="39"/>
        <v>-</v>
      </c>
      <c r="J137" s="445">
        <f t="shared" si="39"/>
        <v>-0.86097973919019644</v>
      </c>
      <c r="K137" s="445" t="str">
        <f t="shared" si="39"/>
        <v>-</v>
      </c>
      <c r="L137" s="445" t="str">
        <f t="shared" si="39"/>
        <v>-</v>
      </c>
      <c r="M137" s="445">
        <f t="shared" si="39"/>
        <v>-0.9425822454184446</v>
      </c>
      <c r="N137" s="445" t="str">
        <f t="shared" si="39"/>
        <v>-</v>
      </c>
      <c r="O137" s="445">
        <f t="shared" si="39"/>
        <v>-0.80410034759076621</v>
      </c>
      <c r="P137" s="445" t="str">
        <f t="shared" si="39"/>
        <v>-</v>
      </c>
      <c r="Q137" s="445">
        <f t="shared" si="39"/>
        <v>0.34242268082220678</v>
      </c>
      <c r="R137" s="445" t="str">
        <f t="shared" si="39"/>
        <v>-</v>
      </c>
      <c r="S137" s="445" t="str">
        <f t="shared" si="39"/>
        <v>-</v>
      </c>
      <c r="T137" s="445" t="str">
        <f t="shared" si="39"/>
        <v>-</v>
      </c>
      <c r="U137" s="445">
        <f t="shared" si="39"/>
        <v>1.1875207208364631</v>
      </c>
      <c r="V137" s="445">
        <f t="shared" si="39"/>
        <v>1.2405492482825997</v>
      </c>
      <c r="W137" s="445" t="str">
        <f t="shared" si="39"/>
        <v>-</v>
      </c>
      <c r="X137" s="445" t="str">
        <f t="shared" si="39"/>
        <v>-</v>
      </c>
      <c r="Y137" s="447">
        <f t="shared" si="39"/>
        <v>1.3031960574204888</v>
      </c>
      <c r="Z137" s="443">
        <f t="shared" si="39"/>
        <v>0.24782701819476979</v>
      </c>
      <c r="AA137" s="444" t="str">
        <f t="shared" si="39"/>
        <v>-</v>
      </c>
      <c r="AB137" s="444" t="str">
        <f t="shared" si="39"/>
        <v>-</v>
      </c>
      <c r="AC137" s="444">
        <f t="shared" si="39"/>
        <v>0.96848294855393513</v>
      </c>
      <c r="AD137" s="444">
        <f t="shared" si="39"/>
        <v>1.1760912590556813</v>
      </c>
      <c r="AE137" s="444">
        <f t="shared" si="39"/>
        <v>2.0576661039098294</v>
      </c>
      <c r="AF137" s="444" t="str">
        <f t="shared" si="39"/>
        <v>-</v>
      </c>
      <c r="AG137" s="446" t="str">
        <f t="shared" si="39"/>
        <v>-</v>
      </c>
      <c r="AH137" s="445" t="str">
        <f t="shared" si="39"/>
        <v>-</v>
      </c>
      <c r="AI137" s="445" t="str">
        <f t="shared" si="39"/>
        <v>-</v>
      </c>
      <c r="AJ137" s="445">
        <f t="shared" si="39"/>
        <v>2.0674428427763805</v>
      </c>
      <c r="AK137" s="445" t="str">
        <f t="shared" si="39"/>
        <v>-</v>
      </c>
      <c r="AL137" s="445" t="str">
        <f t="shared" si="39"/>
        <v>-</v>
      </c>
      <c r="AM137" s="445" t="str">
        <f t="shared" si="39"/>
        <v>-</v>
      </c>
      <c r="AN137" s="445">
        <f t="shared" si="39"/>
        <v>1.5490032620257879</v>
      </c>
      <c r="AO137" s="445" t="str">
        <f t="shared" si="39"/>
        <v>-</v>
      </c>
      <c r="AP137" s="445">
        <f t="shared" si="39"/>
        <v>2.3521825181113627</v>
      </c>
    </row>
    <row r="138" spans="1:42" s="484" customFormat="1">
      <c r="A138" s="482" t="str">
        <f>TQoL_Indexes!A29</f>
        <v>Pedralbes</v>
      </c>
      <c r="B138" s="483">
        <f>TQoL_Indexes!B29</f>
        <v>21</v>
      </c>
      <c r="C138" s="443" t="str">
        <f t="shared" ref="C138:AP138" si="40">IFERROR(IF(C$19&lt;&gt;"Yes","-",IF(C$15&gt;1,LOG10(C52),LOG10(MAX(C$32:C$111)+1-C52))),"-")</f>
        <v>-</v>
      </c>
      <c r="D138" s="444" t="str">
        <f t="shared" si="40"/>
        <v>-</v>
      </c>
      <c r="E138" s="445">
        <f t="shared" si="40"/>
        <v>-1.0506099933550872</v>
      </c>
      <c r="F138" s="445">
        <f t="shared" si="40"/>
        <v>-0.7110313788513869</v>
      </c>
      <c r="G138" s="445" t="str">
        <f t="shared" si="40"/>
        <v>-</v>
      </c>
      <c r="H138" s="445" t="str">
        <f t="shared" si="40"/>
        <v>-</v>
      </c>
      <c r="I138" s="445" t="str">
        <f t="shared" si="40"/>
        <v>-</v>
      </c>
      <c r="J138" s="445">
        <f t="shared" si="40"/>
        <v>-1.2083543224838351</v>
      </c>
      <c r="K138" s="445" t="str">
        <f t="shared" si="40"/>
        <v>-</v>
      </c>
      <c r="L138" s="445" t="str">
        <f t="shared" si="40"/>
        <v>-</v>
      </c>
      <c r="M138" s="445">
        <f t="shared" si="40"/>
        <v>-1.3353577605832292</v>
      </c>
      <c r="N138" s="445" t="str">
        <f t="shared" si="40"/>
        <v>-</v>
      </c>
      <c r="O138" s="445">
        <f t="shared" si="40"/>
        <v>-0.63827216398240705</v>
      </c>
      <c r="P138" s="445" t="str">
        <f t="shared" si="40"/>
        <v>-</v>
      </c>
      <c r="Q138" s="445">
        <f t="shared" si="40"/>
        <v>0.3979400086720376</v>
      </c>
      <c r="R138" s="445" t="str">
        <f t="shared" si="40"/>
        <v>-</v>
      </c>
      <c r="S138" s="445" t="str">
        <f t="shared" si="40"/>
        <v>-</v>
      </c>
      <c r="T138" s="445" t="str">
        <f t="shared" si="40"/>
        <v>-</v>
      </c>
      <c r="U138" s="445">
        <f t="shared" si="40"/>
        <v>0.75587485567249146</v>
      </c>
      <c r="V138" s="445">
        <f t="shared" si="40"/>
        <v>1.2405492482825997</v>
      </c>
      <c r="W138" s="445" t="str">
        <f t="shared" si="40"/>
        <v>-</v>
      </c>
      <c r="X138" s="445" t="str">
        <f t="shared" si="40"/>
        <v>-</v>
      </c>
      <c r="Y138" s="447">
        <f t="shared" si="40"/>
        <v>1.3031960574204888</v>
      </c>
      <c r="Z138" s="443">
        <f t="shared" si="40"/>
        <v>0.24782701819476979</v>
      </c>
      <c r="AA138" s="444" t="str">
        <f t="shared" si="40"/>
        <v>-</v>
      </c>
      <c r="AB138" s="444" t="str">
        <f t="shared" si="40"/>
        <v>-</v>
      </c>
      <c r="AC138" s="444">
        <f t="shared" si="40"/>
        <v>-4.5757490560675115E-2</v>
      </c>
      <c r="AD138" s="444">
        <f t="shared" si="40"/>
        <v>1.307496037913213</v>
      </c>
      <c r="AE138" s="444">
        <f t="shared" si="40"/>
        <v>2.3958503760187813</v>
      </c>
      <c r="AF138" s="444" t="str">
        <f t="shared" si="40"/>
        <v>-</v>
      </c>
      <c r="AG138" s="446" t="str">
        <f t="shared" si="40"/>
        <v>-</v>
      </c>
      <c r="AH138" s="445" t="str">
        <f t="shared" si="40"/>
        <v>-</v>
      </c>
      <c r="AI138" s="445" t="str">
        <f t="shared" si="40"/>
        <v>-</v>
      </c>
      <c r="AJ138" s="445">
        <f t="shared" si="40"/>
        <v>2.369215857410143</v>
      </c>
      <c r="AK138" s="445" t="str">
        <f t="shared" si="40"/>
        <v>-</v>
      </c>
      <c r="AL138" s="445" t="str">
        <f t="shared" si="40"/>
        <v>-</v>
      </c>
      <c r="AM138" s="445" t="str">
        <f t="shared" si="40"/>
        <v>-</v>
      </c>
      <c r="AN138" s="445">
        <f t="shared" si="40"/>
        <v>1.5526682161121932</v>
      </c>
      <c r="AO138" s="445" t="str">
        <f t="shared" si="40"/>
        <v>-</v>
      </c>
      <c r="AP138" s="445">
        <f t="shared" si="40"/>
        <v>2.6627578316815739</v>
      </c>
    </row>
    <row r="139" spans="1:42" s="484" customFormat="1">
      <c r="A139" s="482" t="str">
        <f>TQoL_Indexes!A30</f>
        <v>Vallvidrera, el Tibidabo i les Planes</v>
      </c>
      <c r="B139" s="483">
        <f>TQoL_Indexes!B30</f>
        <v>22</v>
      </c>
      <c r="C139" s="443" t="str">
        <f t="shared" ref="C139:AP139" si="41">IFERROR(IF(C$19&lt;&gt;"Yes","-",IF(C$15&gt;1,LOG10(C53),LOG10(MAX(C$32:C$111)+1-C53))),"-")</f>
        <v>-</v>
      </c>
      <c r="D139" s="444" t="str">
        <f t="shared" si="41"/>
        <v>-</v>
      </c>
      <c r="E139" s="445">
        <f t="shared" si="41"/>
        <v>-0.84163750790475034</v>
      </c>
      <c r="F139" s="445">
        <f t="shared" si="41"/>
        <v>-1.4344100760329168</v>
      </c>
      <c r="G139" s="445" t="str">
        <f t="shared" si="41"/>
        <v>-</v>
      </c>
      <c r="H139" s="445" t="str">
        <f t="shared" si="41"/>
        <v>-</v>
      </c>
      <c r="I139" s="445" t="str">
        <f t="shared" si="41"/>
        <v>-</v>
      </c>
      <c r="J139" s="445">
        <f t="shared" si="41"/>
        <v>-0.90211724835172291</v>
      </c>
      <c r="K139" s="445" t="str">
        <f t="shared" si="41"/>
        <v>-</v>
      </c>
      <c r="L139" s="445" t="str">
        <f t="shared" si="41"/>
        <v>-</v>
      </c>
      <c r="M139" s="445">
        <f t="shared" si="41"/>
        <v>-1.4483207651095482</v>
      </c>
      <c r="N139" s="445" t="str">
        <f t="shared" si="41"/>
        <v>-</v>
      </c>
      <c r="O139" s="445">
        <f t="shared" si="41"/>
        <v>-0.46724562100750222</v>
      </c>
      <c r="P139" s="445" t="str">
        <f t="shared" si="41"/>
        <v>-</v>
      </c>
      <c r="Q139" s="445">
        <f t="shared" si="41"/>
        <v>0.89762709129044171</v>
      </c>
      <c r="R139" s="445" t="str">
        <f t="shared" si="41"/>
        <v>-</v>
      </c>
      <c r="S139" s="445" t="str">
        <f t="shared" si="41"/>
        <v>-</v>
      </c>
      <c r="T139" s="445" t="str">
        <f t="shared" si="41"/>
        <v>-</v>
      </c>
      <c r="U139" s="445">
        <f t="shared" si="41"/>
        <v>1.3384564936046048</v>
      </c>
      <c r="V139" s="445">
        <f t="shared" si="41"/>
        <v>1.0211892990699381</v>
      </c>
      <c r="W139" s="445" t="str">
        <f t="shared" si="41"/>
        <v>-</v>
      </c>
      <c r="X139" s="445" t="str">
        <f t="shared" si="41"/>
        <v>-</v>
      </c>
      <c r="Y139" s="447">
        <f t="shared" si="41"/>
        <v>1.4099331233312946</v>
      </c>
      <c r="Z139" s="443">
        <f t="shared" si="41"/>
        <v>0.31884569976450955</v>
      </c>
      <c r="AA139" s="444" t="str">
        <f t="shared" si="41"/>
        <v>-</v>
      </c>
      <c r="AB139" s="444" t="str">
        <f t="shared" si="41"/>
        <v>-</v>
      </c>
      <c r="AC139" s="444">
        <f t="shared" si="41"/>
        <v>1.1613680022349748</v>
      </c>
      <c r="AD139" s="444">
        <f t="shared" si="41"/>
        <v>1.3856062735983121</v>
      </c>
      <c r="AE139" s="444">
        <f t="shared" si="41"/>
        <v>2.1586639808139894</v>
      </c>
      <c r="AF139" s="444" t="str">
        <f t="shared" si="41"/>
        <v>-</v>
      </c>
      <c r="AG139" s="446" t="str">
        <f t="shared" si="41"/>
        <v>-</v>
      </c>
      <c r="AH139" s="445" t="str">
        <f t="shared" si="41"/>
        <v>-</v>
      </c>
      <c r="AI139" s="445" t="str">
        <f t="shared" si="41"/>
        <v>-</v>
      </c>
      <c r="AJ139" s="445">
        <f t="shared" si="41"/>
        <v>1.7339992865383869</v>
      </c>
      <c r="AK139" s="445" t="str">
        <f t="shared" si="41"/>
        <v>-</v>
      </c>
      <c r="AL139" s="445" t="str">
        <f t="shared" si="41"/>
        <v>-</v>
      </c>
      <c r="AM139" s="445" t="str">
        <f t="shared" si="41"/>
        <v>-</v>
      </c>
      <c r="AN139" s="445">
        <f t="shared" si="41"/>
        <v>1.5658478186735176</v>
      </c>
      <c r="AO139" s="445" t="str">
        <f t="shared" si="41"/>
        <v>-</v>
      </c>
      <c r="AP139" s="445">
        <f t="shared" si="41"/>
        <v>1.5440680443502757</v>
      </c>
    </row>
    <row r="140" spans="1:42" s="484" customFormat="1">
      <c r="A140" s="482" t="str">
        <f>TQoL_Indexes!A31</f>
        <v>Sarrià</v>
      </c>
      <c r="B140" s="483">
        <f>TQoL_Indexes!B31</f>
        <v>23</v>
      </c>
      <c r="C140" s="443" t="str">
        <f t="shared" ref="C140:AP140" si="42">IFERROR(IF(C$19&lt;&gt;"Yes","-",IF(C$15&gt;1,LOG10(C54),LOG10(MAX(C$32:C$111)+1-C54))),"-")</f>
        <v>-</v>
      </c>
      <c r="D140" s="444" t="str">
        <f t="shared" si="42"/>
        <v>-</v>
      </c>
      <c r="E140" s="445">
        <f t="shared" si="42"/>
        <v>-0.96657624451305035</v>
      </c>
      <c r="F140" s="445">
        <f t="shared" si="42"/>
        <v>-1.0363755391320071</v>
      </c>
      <c r="G140" s="445" t="str">
        <f t="shared" si="42"/>
        <v>-</v>
      </c>
      <c r="H140" s="445" t="str">
        <f t="shared" si="42"/>
        <v>-</v>
      </c>
      <c r="I140" s="445" t="str">
        <f t="shared" si="42"/>
        <v>-</v>
      </c>
      <c r="J140" s="445">
        <f t="shared" si="42"/>
        <v>-1.0748080933772584</v>
      </c>
      <c r="K140" s="445" t="str">
        <f t="shared" si="42"/>
        <v>-</v>
      </c>
      <c r="L140" s="445" t="str">
        <f t="shared" si="42"/>
        <v>-</v>
      </c>
      <c r="M140" s="445">
        <f t="shared" si="42"/>
        <v>-1.3740737036761816</v>
      </c>
      <c r="N140" s="445" t="str">
        <f t="shared" si="42"/>
        <v>-</v>
      </c>
      <c r="O140" s="445">
        <f t="shared" si="42"/>
        <v>-0.64589156085259902</v>
      </c>
      <c r="P140" s="445" t="str">
        <f t="shared" si="42"/>
        <v>-</v>
      </c>
      <c r="Q140" s="445">
        <f t="shared" si="42"/>
        <v>0.53147891704225581</v>
      </c>
      <c r="R140" s="445" t="str">
        <f t="shared" si="42"/>
        <v>-</v>
      </c>
      <c r="S140" s="445" t="str">
        <f t="shared" si="42"/>
        <v>-</v>
      </c>
      <c r="T140" s="445" t="str">
        <f t="shared" si="42"/>
        <v>-</v>
      </c>
      <c r="U140" s="445">
        <f t="shared" si="42"/>
        <v>1.0863598306747482</v>
      </c>
      <c r="V140" s="445">
        <f t="shared" si="42"/>
        <v>1.0211892990699381</v>
      </c>
      <c r="W140" s="445" t="str">
        <f t="shared" si="42"/>
        <v>-</v>
      </c>
      <c r="X140" s="445" t="str">
        <f t="shared" si="42"/>
        <v>-</v>
      </c>
      <c r="Y140" s="447">
        <f t="shared" si="42"/>
        <v>1.4099331233312946</v>
      </c>
      <c r="Z140" s="443">
        <f t="shared" si="42"/>
        <v>0.31884569976450955</v>
      </c>
      <c r="AA140" s="444" t="str">
        <f t="shared" si="42"/>
        <v>-</v>
      </c>
      <c r="AB140" s="444" t="str">
        <f t="shared" si="42"/>
        <v>-</v>
      </c>
      <c r="AC140" s="444">
        <f t="shared" si="42"/>
        <v>0.86332286012045589</v>
      </c>
      <c r="AD140" s="444">
        <f t="shared" si="42"/>
        <v>1.3117538610557542</v>
      </c>
      <c r="AE140" s="444">
        <f t="shared" si="42"/>
        <v>2.2869053529723748</v>
      </c>
      <c r="AF140" s="444" t="str">
        <f t="shared" si="42"/>
        <v>-</v>
      </c>
      <c r="AG140" s="446" t="str">
        <f t="shared" si="42"/>
        <v>-</v>
      </c>
      <c r="AH140" s="445" t="str">
        <f t="shared" si="42"/>
        <v>-</v>
      </c>
      <c r="AI140" s="445" t="str">
        <f t="shared" si="42"/>
        <v>-</v>
      </c>
      <c r="AJ140" s="445">
        <f t="shared" si="42"/>
        <v>2.2944662261615929</v>
      </c>
      <c r="AK140" s="445" t="str">
        <f t="shared" si="42"/>
        <v>-</v>
      </c>
      <c r="AL140" s="445" t="str">
        <f t="shared" si="42"/>
        <v>-</v>
      </c>
      <c r="AM140" s="445" t="str">
        <f t="shared" si="42"/>
        <v>-</v>
      </c>
      <c r="AN140" s="445">
        <f t="shared" si="42"/>
        <v>1.5224442335063197</v>
      </c>
      <c r="AO140" s="445" t="str">
        <f t="shared" si="42"/>
        <v>-</v>
      </c>
      <c r="AP140" s="445">
        <f t="shared" si="42"/>
        <v>2.5390760987927767</v>
      </c>
    </row>
    <row r="141" spans="1:42" s="484" customFormat="1">
      <c r="A141" s="482" t="str">
        <f>TQoL_Indexes!A32</f>
        <v>les Tres Torres</v>
      </c>
      <c r="B141" s="483">
        <f>TQoL_Indexes!B32</f>
        <v>24</v>
      </c>
      <c r="C141" s="443" t="str">
        <f t="shared" ref="C141:AP141" si="43">IFERROR(IF(C$19&lt;&gt;"Yes","-",IF(C$15&gt;1,LOG10(C55),LOG10(MAX(C$32:C$111)+1-C55))),"-")</f>
        <v>-</v>
      </c>
      <c r="D141" s="444" t="str">
        <f t="shared" si="43"/>
        <v>-</v>
      </c>
      <c r="E141" s="445">
        <f t="shared" si="43"/>
        <v>-0.92081875395237522</v>
      </c>
      <c r="F141" s="445">
        <f t="shared" si="43"/>
        <v>-1.4546604172608588</v>
      </c>
      <c r="G141" s="445" t="str">
        <f t="shared" si="43"/>
        <v>-</v>
      </c>
      <c r="H141" s="445" t="str">
        <f t="shared" si="43"/>
        <v>-</v>
      </c>
      <c r="I141" s="445" t="str">
        <f t="shared" si="43"/>
        <v>-</v>
      </c>
      <c r="J141" s="445">
        <f t="shared" si="43"/>
        <v>-1.1133355170775603</v>
      </c>
      <c r="K141" s="445" t="str">
        <f t="shared" si="43"/>
        <v>-</v>
      </c>
      <c r="L141" s="445" t="str">
        <f t="shared" si="43"/>
        <v>-</v>
      </c>
      <c r="M141" s="445">
        <f t="shared" si="43"/>
        <v>-1.6748867600066562</v>
      </c>
      <c r="N141" s="445" t="str">
        <f t="shared" si="43"/>
        <v>-</v>
      </c>
      <c r="O141" s="445">
        <f t="shared" si="43"/>
        <v>-0.76447155309245107</v>
      </c>
      <c r="P141" s="445" t="str">
        <f t="shared" si="43"/>
        <v>-</v>
      </c>
      <c r="Q141" s="445">
        <f t="shared" si="43"/>
        <v>0.27875360095283025</v>
      </c>
      <c r="R141" s="445" t="str">
        <f t="shared" si="43"/>
        <v>-</v>
      </c>
      <c r="S141" s="445" t="str">
        <f t="shared" si="43"/>
        <v>-</v>
      </c>
      <c r="T141" s="445" t="str">
        <f t="shared" si="43"/>
        <v>-</v>
      </c>
      <c r="U141" s="445">
        <f t="shared" si="43"/>
        <v>0.61278385671973545</v>
      </c>
      <c r="V141" s="445">
        <f t="shared" si="43"/>
        <v>1.0211892990699381</v>
      </c>
      <c r="W141" s="445" t="str">
        <f t="shared" si="43"/>
        <v>-</v>
      </c>
      <c r="X141" s="445" t="str">
        <f t="shared" si="43"/>
        <v>-</v>
      </c>
      <c r="Y141" s="447">
        <f t="shared" si="43"/>
        <v>1.4099331233312946</v>
      </c>
      <c r="Z141" s="443">
        <f t="shared" si="43"/>
        <v>0.31884569976450955</v>
      </c>
      <c r="AA141" s="444" t="str">
        <f t="shared" si="43"/>
        <v>-</v>
      </c>
      <c r="AB141" s="444" t="str">
        <f t="shared" si="43"/>
        <v>-</v>
      </c>
      <c r="AC141" s="444">
        <f t="shared" si="43"/>
        <v>-9.6910013008056392E-2</v>
      </c>
      <c r="AD141" s="444">
        <f t="shared" si="43"/>
        <v>1.2278867046136734</v>
      </c>
      <c r="AE141" s="444">
        <f t="shared" si="43"/>
        <v>2.3340514403468919</v>
      </c>
      <c r="AF141" s="444" t="str">
        <f t="shared" si="43"/>
        <v>-</v>
      </c>
      <c r="AG141" s="446" t="str">
        <f t="shared" si="43"/>
        <v>-</v>
      </c>
      <c r="AH141" s="445" t="str">
        <f t="shared" si="43"/>
        <v>-</v>
      </c>
      <c r="AI141" s="445" t="str">
        <f t="shared" si="43"/>
        <v>-</v>
      </c>
      <c r="AJ141" s="445">
        <f t="shared" si="43"/>
        <v>1.7299742856995557</v>
      </c>
      <c r="AK141" s="445" t="str">
        <f t="shared" si="43"/>
        <v>-</v>
      </c>
      <c r="AL141" s="445" t="str">
        <f t="shared" si="43"/>
        <v>-</v>
      </c>
      <c r="AM141" s="445" t="str">
        <f t="shared" si="43"/>
        <v>-</v>
      </c>
      <c r="AN141" s="445">
        <f t="shared" si="43"/>
        <v>1.5010592622177514</v>
      </c>
      <c r="AO141" s="445" t="str">
        <f t="shared" si="43"/>
        <v>-</v>
      </c>
      <c r="AP141" s="445">
        <f t="shared" si="43"/>
        <v>2.0681858617461617</v>
      </c>
    </row>
    <row r="142" spans="1:42" s="484" customFormat="1">
      <c r="A142" s="482" t="str">
        <f>TQoL_Indexes!A33</f>
        <v>Sant Gervasi - la Bonanova</v>
      </c>
      <c r="B142" s="483">
        <f>TQoL_Indexes!B33</f>
        <v>25</v>
      </c>
      <c r="C142" s="443" t="str">
        <f t="shared" ref="C142:AP142" si="44">IFERROR(IF(C$19&lt;&gt;"Yes","-",IF(C$15&gt;1,LOG10(C56),LOG10(MAX(C$32:C$111)+1-C56))),"-")</f>
        <v>-</v>
      </c>
      <c r="D142" s="444" t="str">
        <f t="shared" si="44"/>
        <v>-</v>
      </c>
      <c r="E142" s="445">
        <f t="shared" si="44"/>
        <v>-1.0457574905606752</v>
      </c>
      <c r="F142" s="445">
        <f t="shared" si="44"/>
        <v>-1.0992854353047929</v>
      </c>
      <c r="G142" s="445" t="str">
        <f t="shared" si="44"/>
        <v>-</v>
      </c>
      <c r="H142" s="445" t="str">
        <f t="shared" si="44"/>
        <v>-</v>
      </c>
      <c r="I142" s="445" t="str">
        <f t="shared" si="44"/>
        <v>-</v>
      </c>
      <c r="J142" s="445">
        <f t="shared" si="44"/>
        <v>-1.0436431083988205</v>
      </c>
      <c r="K142" s="445" t="str">
        <f t="shared" si="44"/>
        <v>-</v>
      </c>
      <c r="L142" s="445" t="str">
        <f t="shared" si="44"/>
        <v>-</v>
      </c>
      <c r="M142" s="445">
        <f t="shared" si="44"/>
        <v>-1.3792570331304139</v>
      </c>
      <c r="N142" s="445" t="str">
        <f t="shared" si="44"/>
        <v>-</v>
      </c>
      <c r="O142" s="445">
        <f t="shared" si="44"/>
        <v>-0.69680394257951106</v>
      </c>
      <c r="P142" s="445" t="str">
        <f t="shared" si="44"/>
        <v>-</v>
      </c>
      <c r="Q142" s="445">
        <f t="shared" si="44"/>
        <v>0.59106460702649988</v>
      </c>
      <c r="R142" s="445" t="str">
        <f t="shared" si="44"/>
        <v>-</v>
      </c>
      <c r="S142" s="445" t="str">
        <f t="shared" si="44"/>
        <v>-</v>
      </c>
      <c r="T142" s="445" t="str">
        <f t="shared" si="44"/>
        <v>-</v>
      </c>
      <c r="U142" s="445">
        <f t="shared" si="44"/>
        <v>0.89762709129044149</v>
      </c>
      <c r="V142" s="445">
        <f t="shared" si="44"/>
        <v>1.0211892990699381</v>
      </c>
      <c r="W142" s="445" t="str">
        <f t="shared" si="44"/>
        <v>-</v>
      </c>
      <c r="X142" s="445" t="str">
        <f t="shared" si="44"/>
        <v>-</v>
      </c>
      <c r="Y142" s="447">
        <f t="shared" si="44"/>
        <v>1.4099331233312946</v>
      </c>
      <c r="Z142" s="443">
        <f t="shared" si="44"/>
        <v>0.31884569976450955</v>
      </c>
      <c r="AA142" s="444" t="str">
        <f t="shared" si="44"/>
        <v>-</v>
      </c>
      <c r="AB142" s="444" t="str">
        <f t="shared" si="44"/>
        <v>-</v>
      </c>
      <c r="AC142" s="444">
        <f t="shared" si="44"/>
        <v>0.3010299956639812</v>
      </c>
      <c r="AD142" s="444">
        <f t="shared" si="44"/>
        <v>1.2304489213782739</v>
      </c>
      <c r="AE142" s="444">
        <f t="shared" si="44"/>
        <v>2.2662316966898932</v>
      </c>
      <c r="AF142" s="444" t="str">
        <f t="shared" si="44"/>
        <v>-</v>
      </c>
      <c r="AG142" s="446" t="str">
        <f t="shared" si="44"/>
        <v>-</v>
      </c>
      <c r="AH142" s="445" t="str">
        <f t="shared" si="44"/>
        <v>-</v>
      </c>
      <c r="AI142" s="445" t="str">
        <f t="shared" si="44"/>
        <v>-</v>
      </c>
      <c r="AJ142" s="445">
        <f t="shared" si="44"/>
        <v>2.1911714557285586</v>
      </c>
      <c r="AK142" s="445" t="str">
        <f t="shared" si="44"/>
        <v>-</v>
      </c>
      <c r="AL142" s="445" t="str">
        <f t="shared" si="44"/>
        <v>-</v>
      </c>
      <c r="AM142" s="445" t="str">
        <f t="shared" si="44"/>
        <v>-</v>
      </c>
      <c r="AN142" s="445">
        <f t="shared" si="44"/>
        <v>1.5490032620257879</v>
      </c>
      <c r="AO142" s="445" t="str">
        <f t="shared" si="44"/>
        <v>-</v>
      </c>
      <c r="AP142" s="445">
        <f t="shared" si="44"/>
        <v>2.4297522800024081</v>
      </c>
    </row>
    <row r="143" spans="1:42" s="484" customFormat="1">
      <c r="A143" s="482" t="str">
        <f>TQoL_Indexes!A34</f>
        <v>Sant Gervasi - Galvany</v>
      </c>
      <c r="B143" s="483">
        <f>TQoL_Indexes!B34</f>
        <v>26</v>
      </c>
      <c r="C143" s="443" t="str">
        <f t="shared" ref="C143:AP143" si="45">IFERROR(IF(C$19&lt;&gt;"Yes","-",IF(C$15&gt;1,LOG10(C57),LOG10(MAX(C$32:C$111)+1-C57))),"-")</f>
        <v>-</v>
      </c>
      <c r="D143" s="444" t="str">
        <f t="shared" si="45"/>
        <v>-</v>
      </c>
      <c r="E143" s="445">
        <f t="shared" si="45"/>
        <v>-1.0604807473813815</v>
      </c>
      <c r="F143" s="445">
        <f t="shared" si="45"/>
        <v>-1.7536286256596474</v>
      </c>
      <c r="G143" s="445" t="str">
        <f t="shared" si="45"/>
        <v>-</v>
      </c>
      <c r="H143" s="445" t="str">
        <f t="shared" si="45"/>
        <v>-</v>
      </c>
      <c r="I143" s="445" t="str">
        <f t="shared" si="45"/>
        <v>-</v>
      </c>
      <c r="J143" s="445">
        <f t="shared" si="45"/>
        <v>-0.90497006639879807</v>
      </c>
      <c r="K143" s="445" t="str">
        <f t="shared" si="45"/>
        <v>-</v>
      </c>
      <c r="L143" s="445" t="str">
        <f t="shared" si="45"/>
        <v>-</v>
      </c>
      <c r="M143" s="445">
        <f t="shared" si="45"/>
        <v>-1.8956402763713451</v>
      </c>
      <c r="N143" s="445" t="str">
        <f t="shared" si="45"/>
        <v>-</v>
      </c>
      <c r="O143" s="445">
        <f t="shared" si="45"/>
        <v>-0.87942606879415008</v>
      </c>
      <c r="P143" s="445" t="str">
        <f t="shared" si="45"/>
        <v>-</v>
      </c>
      <c r="Q143" s="445">
        <f t="shared" si="45"/>
        <v>0.51851393987788708</v>
      </c>
      <c r="R143" s="445" t="str">
        <f t="shared" si="45"/>
        <v>-</v>
      </c>
      <c r="S143" s="445" t="str">
        <f t="shared" si="45"/>
        <v>-</v>
      </c>
      <c r="T143" s="445" t="str">
        <f t="shared" si="45"/>
        <v>-</v>
      </c>
      <c r="U143" s="445">
        <f t="shared" si="45"/>
        <v>1.0827853703164501</v>
      </c>
      <c r="V143" s="445">
        <f t="shared" si="45"/>
        <v>1.0211892990699381</v>
      </c>
      <c r="W143" s="445" t="str">
        <f t="shared" si="45"/>
        <v>-</v>
      </c>
      <c r="X143" s="445" t="str">
        <f t="shared" si="45"/>
        <v>-</v>
      </c>
      <c r="Y143" s="447">
        <f t="shared" si="45"/>
        <v>1.4099331233312946</v>
      </c>
      <c r="Z143" s="443">
        <f t="shared" si="45"/>
        <v>0.31884569976450955</v>
      </c>
      <c r="AA143" s="444" t="str">
        <f t="shared" si="45"/>
        <v>-</v>
      </c>
      <c r="AB143" s="444" t="str">
        <f t="shared" si="45"/>
        <v>-</v>
      </c>
      <c r="AC143" s="444">
        <f t="shared" si="45"/>
        <v>0.34242268082220628</v>
      </c>
      <c r="AD143" s="444">
        <f t="shared" si="45"/>
        <v>1.2329961103921538</v>
      </c>
      <c r="AE143" s="444">
        <f t="shared" si="45"/>
        <v>2.2835273648616936</v>
      </c>
      <c r="AF143" s="444" t="str">
        <f t="shared" si="45"/>
        <v>-</v>
      </c>
      <c r="AG143" s="446" t="str">
        <f t="shared" si="45"/>
        <v>-</v>
      </c>
      <c r="AH143" s="445" t="str">
        <f t="shared" si="45"/>
        <v>-</v>
      </c>
      <c r="AI143" s="445" t="str">
        <f t="shared" si="45"/>
        <v>-</v>
      </c>
      <c r="AJ143" s="445">
        <f t="shared" si="45"/>
        <v>1.9872192299080049</v>
      </c>
      <c r="AK143" s="445" t="str">
        <f t="shared" si="45"/>
        <v>-</v>
      </c>
      <c r="AL143" s="445" t="str">
        <f t="shared" si="45"/>
        <v>-</v>
      </c>
      <c r="AM143" s="445" t="str">
        <f t="shared" si="45"/>
        <v>-</v>
      </c>
      <c r="AN143" s="445">
        <f t="shared" si="45"/>
        <v>1.5224442335063197</v>
      </c>
      <c r="AO143" s="445" t="str">
        <f t="shared" si="45"/>
        <v>-</v>
      </c>
      <c r="AP143" s="445">
        <f t="shared" si="45"/>
        <v>2.5276299008713385</v>
      </c>
    </row>
    <row r="144" spans="1:42" s="484" customFormat="1">
      <c r="A144" s="482" t="str">
        <f>TQoL_Indexes!A35</f>
        <v>el Putxet i el Farró</v>
      </c>
      <c r="B144" s="483">
        <f>TQoL_Indexes!B35</f>
        <v>27</v>
      </c>
      <c r="C144" s="443" t="str">
        <f t="shared" ref="C144:AP144" si="46">IFERROR(IF(C$19&lt;&gt;"Yes","-",IF(C$15&gt;1,LOG10(C58),LOG10(MAX(C$32:C$111)+1-C58))),"-")</f>
        <v>-</v>
      </c>
      <c r="D144" s="444" t="str">
        <f t="shared" si="46"/>
        <v>-</v>
      </c>
      <c r="E144" s="445">
        <f t="shared" si="46"/>
        <v>-1.1426675035687315</v>
      </c>
      <c r="F144" s="445">
        <f t="shared" si="46"/>
        <v>-1.7802548843823336</v>
      </c>
      <c r="G144" s="445" t="str">
        <f t="shared" si="46"/>
        <v>-</v>
      </c>
      <c r="H144" s="445" t="str">
        <f t="shared" si="46"/>
        <v>-</v>
      </c>
      <c r="I144" s="445" t="str">
        <f t="shared" si="46"/>
        <v>-</v>
      </c>
      <c r="J144" s="445">
        <f t="shared" si="46"/>
        <v>-0.97636318155354507</v>
      </c>
      <c r="K144" s="445" t="str">
        <f t="shared" si="46"/>
        <v>-</v>
      </c>
      <c r="L144" s="445" t="str">
        <f t="shared" si="46"/>
        <v>-</v>
      </c>
      <c r="M144" s="445">
        <f t="shared" si="46"/>
        <v>-1.8719030279178017</v>
      </c>
      <c r="N144" s="445" t="str">
        <f t="shared" si="46"/>
        <v>-</v>
      </c>
      <c r="O144" s="445">
        <f t="shared" si="46"/>
        <v>-0.84163750790475034</v>
      </c>
      <c r="P144" s="445" t="str">
        <f t="shared" si="46"/>
        <v>-</v>
      </c>
      <c r="Q144" s="445">
        <f t="shared" si="46"/>
        <v>0.59106460702649988</v>
      </c>
      <c r="R144" s="445" t="str">
        <f t="shared" si="46"/>
        <v>-</v>
      </c>
      <c r="S144" s="445" t="str">
        <f t="shared" si="46"/>
        <v>-</v>
      </c>
      <c r="T144" s="445" t="str">
        <f t="shared" si="46"/>
        <v>-</v>
      </c>
      <c r="U144" s="445">
        <f t="shared" si="46"/>
        <v>1.0606978403536116</v>
      </c>
      <c r="V144" s="445">
        <f t="shared" si="46"/>
        <v>1.0211892990699381</v>
      </c>
      <c r="W144" s="445" t="str">
        <f t="shared" si="46"/>
        <v>-</v>
      </c>
      <c r="X144" s="445" t="str">
        <f t="shared" si="46"/>
        <v>-</v>
      </c>
      <c r="Y144" s="447">
        <f t="shared" si="46"/>
        <v>1.4099331233312946</v>
      </c>
      <c r="Z144" s="443">
        <f t="shared" si="46"/>
        <v>0.31884569976450955</v>
      </c>
      <c r="AA144" s="444" t="str">
        <f t="shared" si="46"/>
        <v>-</v>
      </c>
      <c r="AB144" s="444" t="str">
        <f t="shared" si="46"/>
        <v>-</v>
      </c>
      <c r="AC144" s="444">
        <f t="shared" si="46"/>
        <v>0.69897000433601886</v>
      </c>
      <c r="AD144" s="444">
        <f t="shared" si="46"/>
        <v>1.2041199826559248</v>
      </c>
      <c r="AE144" s="444">
        <f t="shared" si="46"/>
        <v>2.1601682929585122</v>
      </c>
      <c r="AF144" s="444" t="str">
        <f t="shared" si="46"/>
        <v>-</v>
      </c>
      <c r="AG144" s="446" t="str">
        <f t="shared" si="46"/>
        <v>-</v>
      </c>
      <c r="AH144" s="445" t="str">
        <f t="shared" si="46"/>
        <v>-</v>
      </c>
      <c r="AI144" s="445" t="str">
        <f t="shared" si="46"/>
        <v>-</v>
      </c>
      <c r="AJ144" s="445">
        <f t="shared" si="46"/>
        <v>1.6242820958356683</v>
      </c>
      <c r="AK144" s="445" t="str">
        <f t="shared" si="46"/>
        <v>-</v>
      </c>
      <c r="AL144" s="445" t="str">
        <f t="shared" si="46"/>
        <v>-</v>
      </c>
      <c r="AM144" s="445" t="str">
        <f t="shared" si="46"/>
        <v>-</v>
      </c>
      <c r="AN144" s="445">
        <f t="shared" si="46"/>
        <v>1.5314789170422551</v>
      </c>
      <c r="AO144" s="445" t="str">
        <f t="shared" si="46"/>
        <v>-</v>
      </c>
      <c r="AP144" s="445">
        <f t="shared" si="46"/>
        <v>2.514547752660286</v>
      </c>
    </row>
    <row r="145" spans="1:42" s="484" customFormat="1">
      <c r="A145" s="482" t="str">
        <f>TQoL_Indexes!A36</f>
        <v>Vallcarca i els Penitents</v>
      </c>
      <c r="B145" s="483">
        <f>TQoL_Indexes!B36</f>
        <v>28</v>
      </c>
      <c r="C145" s="443" t="str">
        <f t="shared" ref="C145:AP145" si="47">IFERROR(IF(C$19&lt;&gt;"Yes","-",IF(C$15&gt;1,LOG10(C59),LOG10(MAX(C$32:C$111)+1-C59))),"-")</f>
        <v>-</v>
      </c>
      <c r="D145" s="444" t="str">
        <f t="shared" si="47"/>
        <v>-</v>
      </c>
      <c r="E145" s="445">
        <f t="shared" si="47"/>
        <v>-1.1079053973095196</v>
      </c>
      <c r="F145" s="445">
        <f t="shared" si="47"/>
        <v>-1.6177342521538034</v>
      </c>
      <c r="G145" s="445" t="str">
        <f t="shared" si="47"/>
        <v>-</v>
      </c>
      <c r="H145" s="445" t="str">
        <f t="shared" si="47"/>
        <v>-</v>
      </c>
      <c r="I145" s="445" t="str">
        <f t="shared" si="47"/>
        <v>-</v>
      </c>
      <c r="J145" s="445">
        <f t="shared" si="47"/>
        <v>-1.1083725106710378</v>
      </c>
      <c r="K145" s="445" t="str">
        <f t="shared" si="47"/>
        <v>-</v>
      </c>
      <c r="L145" s="445" t="str">
        <f t="shared" si="47"/>
        <v>-</v>
      </c>
      <c r="M145" s="445">
        <f t="shared" si="47"/>
        <v>-1.5677606261934502</v>
      </c>
      <c r="N145" s="445" t="str">
        <f t="shared" si="47"/>
        <v>-</v>
      </c>
      <c r="O145" s="445">
        <f t="shared" si="47"/>
        <v>-0.71669877129645043</v>
      </c>
      <c r="P145" s="445" t="str">
        <f t="shared" si="47"/>
        <v>-</v>
      </c>
      <c r="Q145" s="445">
        <f t="shared" si="47"/>
        <v>0.62324929039790078</v>
      </c>
      <c r="R145" s="445" t="str">
        <f t="shared" si="47"/>
        <v>-</v>
      </c>
      <c r="S145" s="445" t="str">
        <f t="shared" si="47"/>
        <v>-</v>
      </c>
      <c r="T145" s="445" t="str">
        <f t="shared" si="47"/>
        <v>-</v>
      </c>
      <c r="U145" s="445">
        <f t="shared" si="47"/>
        <v>1.0334237554869496</v>
      </c>
      <c r="V145" s="445">
        <f t="shared" si="47"/>
        <v>1.1553360374650619</v>
      </c>
      <c r="W145" s="445" t="str">
        <f t="shared" si="47"/>
        <v>-</v>
      </c>
      <c r="X145" s="445" t="str">
        <f t="shared" si="47"/>
        <v>-</v>
      </c>
      <c r="Y145" s="447">
        <f t="shared" si="47"/>
        <v>1.3560258571931227</v>
      </c>
      <c r="Z145" s="443">
        <f t="shared" si="47"/>
        <v>0.368032574938438</v>
      </c>
      <c r="AA145" s="444" t="str">
        <f t="shared" si="47"/>
        <v>-</v>
      </c>
      <c r="AB145" s="444" t="str">
        <f t="shared" si="47"/>
        <v>-</v>
      </c>
      <c r="AC145" s="444">
        <f t="shared" si="47"/>
        <v>0.57978359661681012</v>
      </c>
      <c r="AD145" s="444">
        <f t="shared" si="47"/>
        <v>1.2380461031287955</v>
      </c>
      <c r="AE145" s="444">
        <f t="shared" si="47"/>
        <v>2.0511525224473814</v>
      </c>
      <c r="AF145" s="444" t="str">
        <f t="shared" si="47"/>
        <v>-</v>
      </c>
      <c r="AG145" s="446" t="str">
        <f t="shared" si="47"/>
        <v>-</v>
      </c>
      <c r="AH145" s="445" t="str">
        <f t="shared" si="47"/>
        <v>-</v>
      </c>
      <c r="AI145" s="445" t="str">
        <f t="shared" si="47"/>
        <v>-</v>
      </c>
      <c r="AJ145" s="445">
        <f t="shared" si="47"/>
        <v>2.020775488193558</v>
      </c>
      <c r="AK145" s="445" t="str">
        <f t="shared" si="47"/>
        <v>-</v>
      </c>
      <c r="AL145" s="445" t="str">
        <f t="shared" si="47"/>
        <v>-</v>
      </c>
      <c r="AM145" s="445" t="str">
        <f t="shared" si="47"/>
        <v>-</v>
      </c>
      <c r="AN145" s="445">
        <f t="shared" si="47"/>
        <v>1.5514499979728751</v>
      </c>
      <c r="AO145" s="445" t="str">
        <f t="shared" si="47"/>
        <v>-</v>
      </c>
      <c r="AP145" s="445">
        <f t="shared" si="47"/>
        <v>2.5843312243675309</v>
      </c>
    </row>
    <row r="146" spans="1:42" s="484" customFormat="1">
      <c r="A146" s="482" t="str">
        <f>TQoL_Indexes!A37</f>
        <v>el Coll</v>
      </c>
      <c r="B146" s="483">
        <f>TQoL_Indexes!B37</f>
        <v>29</v>
      </c>
      <c r="C146" s="443" t="str">
        <f t="shared" ref="C146:AP146" si="48">IFERROR(IF(C$19&lt;&gt;"Yes","-",IF(C$15&gt;1,LOG10(C60),LOG10(MAX(C$32:C$111)+1-C60))),"-")</f>
        <v>-</v>
      </c>
      <c r="D146" s="444" t="str">
        <f t="shared" si="48"/>
        <v>-</v>
      </c>
      <c r="E146" s="445">
        <f t="shared" si="48"/>
        <v>-1.1426675035687315</v>
      </c>
      <c r="F146" s="445">
        <f t="shared" si="48"/>
        <v>-1.9783794773024386</v>
      </c>
      <c r="G146" s="445" t="str">
        <f t="shared" si="48"/>
        <v>-</v>
      </c>
      <c r="H146" s="445" t="str">
        <f t="shared" si="48"/>
        <v>-</v>
      </c>
      <c r="I146" s="445" t="str">
        <f t="shared" si="48"/>
        <v>-</v>
      </c>
      <c r="J146" s="445">
        <f t="shared" si="48"/>
        <v>-0.94420292476322898</v>
      </c>
      <c r="K146" s="445" t="str">
        <f t="shared" si="48"/>
        <v>-</v>
      </c>
      <c r="L146" s="445" t="str">
        <f t="shared" si="48"/>
        <v>-</v>
      </c>
      <c r="M146" s="445">
        <f t="shared" si="48"/>
        <v>-1.8458995262729345</v>
      </c>
      <c r="N146" s="445" t="str">
        <f t="shared" si="48"/>
        <v>-</v>
      </c>
      <c r="O146" s="445">
        <f t="shared" si="48"/>
        <v>-0.72815839346350109</v>
      </c>
      <c r="P146" s="445" t="str">
        <f t="shared" si="48"/>
        <v>-</v>
      </c>
      <c r="Q146" s="445">
        <f t="shared" si="48"/>
        <v>0.51851393987788708</v>
      </c>
      <c r="R146" s="445" t="str">
        <f t="shared" si="48"/>
        <v>-</v>
      </c>
      <c r="S146" s="445" t="str">
        <f t="shared" si="48"/>
        <v>-</v>
      </c>
      <c r="T146" s="445" t="str">
        <f t="shared" si="48"/>
        <v>-</v>
      </c>
      <c r="U146" s="445">
        <f t="shared" si="48"/>
        <v>1.4393326938302626</v>
      </c>
      <c r="V146" s="445">
        <f t="shared" si="48"/>
        <v>1.1553360374650619</v>
      </c>
      <c r="W146" s="445" t="str">
        <f t="shared" si="48"/>
        <v>-</v>
      </c>
      <c r="X146" s="445" t="str">
        <f t="shared" si="48"/>
        <v>-</v>
      </c>
      <c r="Y146" s="447">
        <f t="shared" si="48"/>
        <v>1.3560258571931227</v>
      </c>
      <c r="Z146" s="443">
        <f t="shared" si="48"/>
        <v>0.368032574938438</v>
      </c>
      <c r="AA146" s="444" t="str">
        <f t="shared" si="48"/>
        <v>-</v>
      </c>
      <c r="AB146" s="444" t="str">
        <f t="shared" si="48"/>
        <v>-</v>
      </c>
      <c r="AC146" s="444">
        <f t="shared" si="48"/>
        <v>1.1958996524092338</v>
      </c>
      <c r="AD146" s="444">
        <f t="shared" si="48"/>
        <v>1.2966651902615312</v>
      </c>
      <c r="AE146" s="444">
        <f t="shared" si="48"/>
        <v>1.9395192526186185</v>
      </c>
      <c r="AF146" s="444" t="str">
        <f t="shared" si="48"/>
        <v>-</v>
      </c>
      <c r="AG146" s="446" t="str">
        <f t="shared" si="48"/>
        <v>-</v>
      </c>
      <c r="AH146" s="445" t="str">
        <f t="shared" si="48"/>
        <v>-</v>
      </c>
      <c r="AI146" s="445" t="str">
        <f t="shared" si="48"/>
        <v>-</v>
      </c>
      <c r="AJ146" s="445">
        <f t="shared" si="48"/>
        <v>0.86332286012045589</v>
      </c>
      <c r="AK146" s="445" t="str">
        <f t="shared" si="48"/>
        <v>-</v>
      </c>
      <c r="AL146" s="445" t="str">
        <f t="shared" si="48"/>
        <v>-</v>
      </c>
      <c r="AM146" s="445" t="str">
        <f t="shared" si="48"/>
        <v>-</v>
      </c>
      <c r="AN146" s="445">
        <f t="shared" si="48"/>
        <v>1.6263403673750423</v>
      </c>
      <c r="AO146" s="445" t="str">
        <f t="shared" si="48"/>
        <v>-</v>
      </c>
      <c r="AP146" s="445">
        <f t="shared" si="48"/>
        <v>2.514547752660286</v>
      </c>
    </row>
    <row r="147" spans="1:42" s="484" customFormat="1">
      <c r="A147" s="482" t="str">
        <f>TQoL_Indexes!A38</f>
        <v>la Salut</v>
      </c>
      <c r="B147" s="483">
        <f>TQoL_Indexes!B38</f>
        <v>30</v>
      </c>
      <c r="C147" s="443" t="str">
        <f t="shared" ref="C147:AP147" si="49">IFERROR(IF(C$19&lt;&gt;"Yes","-",IF(C$15&gt;1,LOG10(C61),LOG10(MAX(C$32:C$111)+1-C61))),"-")</f>
        <v>-</v>
      </c>
      <c r="D147" s="444" t="str">
        <f t="shared" si="49"/>
        <v>-</v>
      </c>
      <c r="E147" s="445">
        <f t="shared" si="49"/>
        <v>-1.1191864077192086</v>
      </c>
      <c r="F147" s="445">
        <f t="shared" si="49"/>
        <v>-1.6253537246950616</v>
      </c>
      <c r="G147" s="445" t="str">
        <f t="shared" si="49"/>
        <v>-</v>
      </c>
      <c r="H147" s="445" t="str">
        <f t="shared" si="49"/>
        <v>-</v>
      </c>
      <c r="I147" s="445" t="str">
        <f t="shared" si="49"/>
        <v>-</v>
      </c>
      <c r="J147" s="445">
        <f t="shared" si="49"/>
        <v>-1.0877515070205173</v>
      </c>
      <c r="K147" s="445" t="str">
        <f t="shared" si="49"/>
        <v>-</v>
      </c>
      <c r="L147" s="445" t="str">
        <f t="shared" si="49"/>
        <v>-</v>
      </c>
      <c r="M147" s="445">
        <f t="shared" si="49"/>
        <v>-1.3597240424223396</v>
      </c>
      <c r="N147" s="445" t="str">
        <f t="shared" si="49"/>
        <v>-</v>
      </c>
      <c r="O147" s="445">
        <f t="shared" si="49"/>
        <v>-0.75202673363819339</v>
      </c>
      <c r="P147" s="445" t="str">
        <f t="shared" si="49"/>
        <v>-</v>
      </c>
      <c r="Q147" s="445">
        <f t="shared" si="49"/>
        <v>0.85733249643126863</v>
      </c>
      <c r="R147" s="445" t="str">
        <f t="shared" si="49"/>
        <v>-</v>
      </c>
      <c r="S147" s="445" t="str">
        <f t="shared" si="49"/>
        <v>-</v>
      </c>
      <c r="T147" s="445" t="str">
        <f t="shared" si="49"/>
        <v>-</v>
      </c>
      <c r="U147" s="445">
        <f t="shared" si="49"/>
        <v>0.88081359228079137</v>
      </c>
      <c r="V147" s="445">
        <f t="shared" si="49"/>
        <v>1.1553360374650619</v>
      </c>
      <c r="W147" s="445" t="str">
        <f t="shared" si="49"/>
        <v>-</v>
      </c>
      <c r="X147" s="445" t="str">
        <f t="shared" si="49"/>
        <v>-</v>
      </c>
      <c r="Y147" s="447">
        <f t="shared" si="49"/>
        <v>1.3560258571931227</v>
      </c>
      <c r="Z147" s="443">
        <f t="shared" si="49"/>
        <v>0.368032574938438</v>
      </c>
      <c r="AA147" s="444" t="str">
        <f t="shared" si="49"/>
        <v>-</v>
      </c>
      <c r="AB147" s="444" t="str">
        <f t="shared" si="49"/>
        <v>-</v>
      </c>
      <c r="AC147" s="444">
        <f t="shared" si="49"/>
        <v>1.3031960574204888</v>
      </c>
      <c r="AD147" s="444">
        <f t="shared" si="49"/>
        <v>1.271841606536499</v>
      </c>
      <c r="AE147" s="444">
        <f t="shared" si="49"/>
        <v>2.0409976924234905</v>
      </c>
      <c r="AF147" s="444" t="str">
        <f t="shared" si="49"/>
        <v>-</v>
      </c>
      <c r="AG147" s="446" t="str">
        <f t="shared" si="49"/>
        <v>-</v>
      </c>
      <c r="AH147" s="445" t="str">
        <f t="shared" si="49"/>
        <v>-</v>
      </c>
      <c r="AI147" s="445" t="str">
        <f t="shared" si="49"/>
        <v>-</v>
      </c>
      <c r="AJ147" s="445">
        <f t="shared" si="49"/>
        <v>1.436162647040756</v>
      </c>
      <c r="AK147" s="445" t="str">
        <f t="shared" si="49"/>
        <v>-</v>
      </c>
      <c r="AL147" s="445" t="str">
        <f t="shared" si="49"/>
        <v>-</v>
      </c>
      <c r="AM147" s="445" t="str">
        <f t="shared" si="49"/>
        <v>-</v>
      </c>
      <c r="AN147" s="445">
        <f t="shared" si="49"/>
        <v>1.568201724066995</v>
      </c>
      <c r="AO147" s="445" t="str">
        <f t="shared" si="49"/>
        <v>-</v>
      </c>
      <c r="AP147" s="445">
        <f t="shared" si="49"/>
        <v>2.5185139398778875</v>
      </c>
    </row>
    <row r="148" spans="1:42" s="484" customFormat="1">
      <c r="A148" s="482" t="str">
        <f>TQoL_Indexes!A39</f>
        <v>la Vila de Gràcia</v>
      </c>
      <c r="B148" s="483">
        <f>TQoL_Indexes!B39</f>
        <v>31</v>
      </c>
      <c r="C148" s="443" t="str">
        <f t="shared" ref="C148:AP148" si="50">IFERROR(IF(C$19&lt;&gt;"Yes","-",IF(C$15&gt;1,LOG10(C62),LOG10(MAX(C$32:C$111)+1-C62))),"-")</f>
        <v>-</v>
      </c>
      <c r="D148" s="444" t="str">
        <f t="shared" si="50"/>
        <v>-</v>
      </c>
      <c r="E148" s="445">
        <f t="shared" si="50"/>
        <v>-1.1938200260161129</v>
      </c>
      <c r="F148" s="445">
        <f t="shared" si="50"/>
        <v>-1.6796112356169408</v>
      </c>
      <c r="G148" s="445" t="str">
        <f t="shared" si="50"/>
        <v>-</v>
      </c>
      <c r="H148" s="445" t="str">
        <f t="shared" si="50"/>
        <v>-</v>
      </c>
      <c r="I148" s="445" t="str">
        <f t="shared" si="50"/>
        <v>-</v>
      </c>
      <c r="J148" s="445">
        <f t="shared" si="50"/>
        <v>-0.82140968415078863</v>
      </c>
      <c r="K148" s="445" t="str">
        <f t="shared" si="50"/>
        <v>-</v>
      </c>
      <c r="L148" s="445" t="str">
        <f t="shared" si="50"/>
        <v>-</v>
      </c>
      <c r="M148" s="445">
        <f t="shared" si="50"/>
        <v>-1.7944334753197844</v>
      </c>
      <c r="N148" s="445" t="str">
        <f t="shared" si="50"/>
        <v>-</v>
      </c>
      <c r="O148" s="445">
        <f t="shared" si="50"/>
        <v>-0.96657624451305035</v>
      </c>
      <c r="P148" s="445" t="str">
        <f t="shared" si="50"/>
        <v>-</v>
      </c>
      <c r="Q148" s="445">
        <f t="shared" si="50"/>
        <v>0.69897000433601886</v>
      </c>
      <c r="R148" s="445" t="str">
        <f t="shared" si="50"/>
        <v>-</v>
      </c>
      <c r="S148" s="445" t="str">
        <f t="shared" si="50"/>
        <v>-</v>
      </c>
      <c r="T148" s="445" t="str">
        <f t="shared" si="50"/>
        <v>-</v>
      </c>
      <c r="U148" s="445">
        <f t="shared" si="50"/>
        <v>1.5263392773898441</v>
      </c>
      <c r="V148" s="445">
        <f t="shared" si="50"/>
        <v>1.1553360374650619</v>
      </c>
      <c r="W148" s="445" t="str">
        <f t="shared" si="50"/>
        <v>-</v>
      </c>
      <c r="X148" s="445" t="str">
        <f t="shared" si="50"/>
        <v>-</v>
      </c>
      <c r="Y148" s="447">
        <f t="shared" si="50"/>
        <v>1.3560258571931227</v>
      </c>
      <c r="Z148" s="443">
        <f t="shared" si="50"/>
        <v>0.368032574938438</v>
      </c>
      <c r="AA148" s="444" t="str">
        <f t="shared" si="50"/>
        <v>-</v>
      </c>
      <c r="AB148" s="444" t="str">
        <f t="shared" si="50"/>
        <v>-</v>
      </c>
      <c r="AC148" s="444">
        <f t="shared" si="50"/>
        <v>0.77815125038364363</v>
      </c>
      <c r="AD148" s="444">
        <f t="shared" si="50"/>
        <v>1.1613680022349748</v>
      </c>
      <c r="AE148" s="444">
        <f t="shared" si="50"/>
        <v>2.0187004986662433</v>
      </c>
      <c r="AF148" s="444" t="str">
        <f t="shared" si="50"/>
        <v>-</v>
      </c>
      <c r="AG148" s="446" t="str">
        <f t="shared" si="50"/>
        <v>-</v>
      </c>
      <c r="AH148" s="445" t="str">
        <f t="shared" si="50"/>
        <v>-</v>
      </c>
      <c r="AI148" s="445" t="str">
        <f t="shared" si="50"/>
        <v>-</v>
      </c>
      <c r="AJ148" s="445">
        <f t="shared" si="50"/>
        <v>1.6693168805661123</v>
      </c>
      <c r="AK148" s="445" t="str">
        <f t="shared" si="50"/>
        <v>-</v>
      </c>
      <c r="AL148" s="445" t="str">
        <f t="shared" si="50"/>
        <v>-</v>
      </c>
      <c r="AM148" s="445" t="str">
        <f t="shared" si="50"/>
        <v>-</v>
      </c>
      <c r="AN148" s="445">
        <f t="shared" si="50"/>
        <v>1.5646660642520893</v>
      </c>
      <c r="AO148" s="445" t="str">
        <f t="shared" si="50"/>
        <v>-</v>
      </c>
      <c r="AP148" s="445">
        <f t="shared" si="50"/>
        <v>1.8573324964312685</v>
      </c>
    </row>
    <row r="149" spans="1:42" s="484" customFormat="1">
      <c r="A149" s="482" t="str">
        <f>TQoL_Indexes!A40</f>
        <v>el Camp d'en Grassot i Gràcia Nova</v>
      </c>
      <c r="B149" s="483">
        <f>TQoL_Indexes!B40</f>
        <v>32</v>
      </c>
      <c r="C149" s="443" t="str">
        <f t="shared" ref="C149:AP149" si="51">IFERROR(IF(C$19&lt;&gt;"Yes","-",IF(C$15&gt;1,LOG10(C63),LOG10(MAX(C$32:C$111)+1-C63))),"-")</f>
        <v>-</v>
      </c>
      <c r="D149" s="444" t="str">
        <f t="shared" si="51"/>
        <v>-</v>
      </c>
      <c r="E149" s="445">
        <f t="shared" si="51"/>
        <v>-1.2365720064370627</v>
      </c>
      <c r="F149" s="445">
        <f t="shared" si="51"/>
        <v>-1.5920478463934287</v>
      </c>
      <c r="G149" s="445" t="str">
        <f t="shared" si="51"/>
        <v>-</v>
      </c>
      <c r="H149" s="445" t="str">
        <f t="shared" si="51"/>
        <v>-</v>
      </c>
      <c r="I149" s="445" t="str">
        <f t="shared" si="51"/>
        <v>-</v>
      </c>
      <c r="J149" s="445">
        <f t="shared" si="51"/>
        <v>-0.9247219254002601</v>
      </c>
      <c r="K149" s="445" t="str">
        <f t="shared" si="51"/>
        <v>-</v>
      </c>
      <c r="L149" s="445" t="str">
        <f t="shared" si="51"/>
        <v>-</v>
      </c>
      <c r="M149" s="445">
        <f t="shared" si="51"/>
        <v>-1.7621567435007224</v>
      </c>
      <c r="N149" s="445" t="str">
        <f t="shared" si="51"/>
        <v>-</v>
      </c>
      <c r="O149" s="445">
        <f t="shared" si="51"/>
        <v>-0.90657831483776496</v>
      </c>
      <c r="P149" s="445" t="str">
        <f t="shared" si="51"/>
        <v>-</v>
      </c>
      <c r="Q149" s="445">
        <f t="shared" si="51"/>
        <v>0.68124123737558695</v>
      </c>
      <c r="R149" s="445" t="str">
        <f t="shared" si="51"/>
        <v>-</v>
      </c>
      <c r="S149" s="445" t="str">
        <f t="shared" si="51"/>
        <v>-</v>
      </c>
      <c r="T149" s="445" t="str">
        <f t="shared" si="51"/>
        <v>-</v>
      </c>
      <c r="U149" s="445">
        <f t="shared" si="51"/>
        <v>1.4941545940184429</v>
      </c>
      <c r="V149" s="445">
        <f t="shared" si="51"/>
        <v>1.1553360374650619</v>
      </c>
      <c r="W149" s="445" t="str">
        <f t="shared" si="51"/>
        <v>-</v>
      </c>
      <c r="X149" s="445" t="str">
        <f t="shared" si="51"/>
        <v>-</v>
      </c>
      <c r="Y149" s="447">
        <f t="shared" si="51"/>
        <v>1.3560258571931227</v>
      </c>
      <c r="Z149" s="443">
        <f t="shared" si="51"/>
        <v>0.368032574938438</v>
      </c>
      <c r="AA149" s="444" t="str">
        <f t="shared" si="51"/>
        <v>-</v>
      </c>
      <c r="AB149" s="444" t="str">
        <f t="shared" si="51"/>
        <v>-</v>
      </c>
      <c r="AC149" s="444">
        <f t="shared" si="51"/>
        <v>0.84509804001425681</v>
      </c>
      <c r="AD149" s="444">
        <f t="shared" si="51"/>
        <v>1.1789769472931695</v>
      </c>
      <c r="AE149" s="444">
        <f t="shared" si="51"/>
        <v>2.0240749873074262</v>
      </c>
      <c r="AF149" s="444" t="str">
        <f t="shared" si="51"/>
        <v>-</v>
      </c>
      <c r="AG149" s="446" t="str">
        <f t="shared" si="51"/>
        <v>-</v>
      </c>
      <c r="AH149" s="445" t="str">
        <f t="shared" si="51"/>
        <v>-</v>
      </c>
      <c r="AI149" s="445" t="str">
        <f t="shared" si="51"/>
        <v>-</v>
      </c>
      <c r="AJ149" s="445">
        <f t="shared" si="51"/>
        <v>1.5587085705331658</v>
      </c>
      <c r="AK149" s="445" t="str">
        <f t="shared" si="51"/>
        <v>-</v>
      </c>
      <c r="AL149" s="445" t="str">
        <f t="shared" si="51"/>
        <v>-</v>
      </c>
      <c r="AM149" s="445" t="str">
        <f t="shared" si="51"/>
        <v>-</v>
      </c>
      <c r="AN149" s="445">
        <f t="shared" si="51"/>
        <v>1.5171958979499742</v>
      </c>
      <c r="AO149" s="445" t="str">
        <f t="shared" si="51"/>
        <v>-</v>
      </c>
      <c r="AP149" s="445">
        <f t="shared" si="51"/>
        <v>2.1903316981702914</v>
      </c>
    </row>
    <row r="150" spans="1:42" s="484" customFormat="1">
      <c r="A150" s="482" t="str">
        <f>TQoL_Indexes!A41</f>
        <v>el Baix Guinardó</v>
      </c>
      <c r="B150" s="483">
        <f>TQoL_Indexes!B41</f>
        <v>33</v>
      </c>
      <c r="C150" s="443" t="str">
        <f t="shared" ref="C150:AP150" si="52">IFERROR(IF(C$19&lt;&gt;"Yes","-",IF(C$15&gt;1,LOG10(C64),LOG10(MAX(C$32:C$111)+1-C64))),"-")</f>
        <v>-</v>
      </c>
      <c r="D150" s="444" t="str">
        <f t="shared" si="52"/>
        <v>-</v>
      </c>
      <c r="E150" s="445">
        <f t="shared" si="52"/>
        <v>-1.1366771398795441</v>
      </c>
      <c r="F150" s="445">
        <f t="shared" si="52"/>
        <v>-1.5106506129648956</v>
      </c>
      <c r="G150" s="445" t="str">
        <f t="shared" si="52"/>
        <v>-</v>
      </c>
      <c r="H150" s="445" t="str">
        <f t="shared" si="52"/>
        <v>-</v>
      </c>
      <c r="I150" s="445" t="str">
        <f t="shared" si="52"/>
        <v>-</v>
      </c>
      <c r="J150" s="445">
        <f t="shared" si="52"/>
        <v>-0.93770056042872152</v>
      </c>
      <c r="K150" s="445" t="str">
        <f t="shared" si="52"/>
        <v>-</v>
      </c>
      <c r="L150" s="445" t="str">
        <f t="shared" si="52"/>
        <v>-</v>
      </c>
      <c r="M150" s="445">
        <f t="shared" si="52"/>
        <v>-1.8420620085435078</v>
      </c>
      <c r="N150" s="445" t="str">
        <f t="shared" si="52"/>
        <v>-</v>
      </c>
      <c r="O150" s="445">
        <f t="shared" si="52"/>
        <v>-0.8477116556169435</v>
      </c>
      <c r="P150" s="445" t="str">
        <f t="shared" si="52"/>
        <v>-</v>
      </c>
      <c r="Q150" s="445">
        <f t="shared" si="52"/>
        <v>0.74036268949424389</v>
      </c>
      <c r="R150" s="445" t="str">
        <f t="shared" si="52"/>
        <v>-</v>
      </c>
      <c r="S150" s="445" t="str">
        <f t="shared" si="52"/>
        <v>-</v>
      </c>
      <c r="T150" s="445" t="str">
        <f t="shared" si="52"/>
        <v>-</v>
      </c>
      <c r="U150" s="445">
        <f t="shared" si="52"/>
        <v>1.3944516808262162</v>
      </c>
      <c r="V150" s="445">
        <f t="shared" si="52"/>
        <v>1.3820170425748683</v>
      </c>
      <c r="W150" s="445" t="str">
        <f t="shared" si="52"/>
        <v>-</v>
      </c>
      <c r="X150" s="445" t="str">
        <f t="shared" si="52"/>
        <v>-</v>
      </c>
      <c r="Y150" s="447">
        <f t="shared" si="52"/>
        <v>1.3263358609287514</v>
      </c>
      <c r="Z150" s="443">
        <f t="shared" si="52"/>
        <v>0.25666690472147474</v>
      </c>
      <c r="AA150" s="444" t="str">
        <f t="shared" si="52"/>
        <v>-</v>
      </c>
      <c r="AB150" s="444" t="str">
        <f t="shared" si="52"/>
        <v>-</v>
      </c>
      <c r="AC150" s="444">
        <f t="shared" si="52"/>
        <v>1.0170333392987803</v>
      </c>
      <c r="AD150" s="444">
        <f t="shared" si="52"/>
        <v>1.2227164711475833</v>
      </c>
      <c r="AE150" s="444">
        <f t="shared" si="52"/>
        <v>1.9637878273455553</v>
      </c>
      <c r="AF150" s="444" t="str">
        <f t="shared" si="52"/>
        <v>-</v>
      </c>
      <c r="AG150" s="446" t="str">
        <f t="shared" si="52"/>
        <v>-</v>
      </c>
      <c r="AH150" s="445" t="str">
        <f t="shared" si="52"/>
        <v>-</v>
      </c>
      <c r="AI150" s="445" t="str">
        <f t="shared" si="52"/>
        <v>-</v>
      </c>
      <c r="AJ150" s="445">
        <f t="shared" si="52"/>
        <v>1.6127838567197355</v>
      </c>
      <c r="AK150" s="445" t="str">
        <f t="shared" si="52"/>
        <v>-</v>
      </c>
      <c r="AL150" s="445" t="str">
        <f t="shared" si="52"/>
        <v>-</v>
      </c>
      <c r="AM150" s="445" t="str">
        <f t="shared" si="52"/>
        <v>-</v>
      </c>
      <c r="AN150" s="445">
        <f t="shared" si="52"/>
        <v>1.5932860670204574</v>
      </c>
      <c r="AO150" s="445" t="str">
        <f t="shared" si="52"/>
        <v>-</v>
      </c>
      <c r="AP150" s="445">
        <f t="shared" si="52"/>
        <v>2.4456042032735974</v>
      </c>
    </row>
    <row r="151" spans="1:42" s="484" customFormat="1">
      <c r="A151" s="482" t="str">
        <f>TQoL_Indexes!A42</f>
        <v>Can Baró</v>
      </c>
      <c r="B151" s="483">
        <f>TQoL_Indexes!B42</f>
        <v>34</v>
      </c>
      <c r="C151" s="443" t="str">
        <f t="shared" ref="C151:AP151" si="53">IFERROR(IF(C$19&lt;&gt;"Yes","-",IF(C$15&gt;1,LOG10(C65),LOG10(MAX(C$32:C$111)+1-C65))),"-")</f>
        <v>-</v>
      </c>
      <c r="D151" s="444" t="str">
        <f t="shared" si="53"/>
        <v>-</v>
      </c>
      <c r="E151" s="445">
        <f t="shared" si="53"/>
        <v>-1.0555173278498313</v>
      </c>
      <c r="F151" s="445">
        <f t="shared" si="53"/>
        <v>-1.7240268195101565</v>
      </c>
      <c r="G151" s="445" t="str">
        <f t="shared" si="53"/>
        <v>-</v>
      </c>
      <c r="H151" s="445" t="str">
        <f t="shared" si="53"/>
        <v>-</v>
      </c>
      <c r="I151" s="445" t="str">
        <f t="shared" si="53"/>
        <v>-</v>
      </c>
      <c r="J151" s="445">
        <f t="shared" si="53"/>
        <v>-0.92538502610736317</v>
      </c>
      <c r="K151" s="445" t="str">
        <f t="shared" si="53"/>
        <v>-</v>
      </c>
      <c r="L151" s="445" t="str">
        <f t="shared" si="53"/>
        <v>-</v>
      </c>
      <c r="M151" s="445">
        <f t="shared" si="53"/>
        <v>-2.5700166349545981</v>
      </c>
      <c r="N151" s="445" t="str">
        <f t="shared" si="53"/>
        <v>-</v>
      </c>
      <c r="O151" s="445">
        <f t="shared" si="53"/>
        <v>-0.78251605578609373</v>
      </c>
      <c r="P151" s="445" t="str">
        <f t="shared" si="53"/>
        <v>-</v>
      </c>
      <c r="Q151" s="445">
        <f t="shared" si="53"/>
        <v>0.77815125038364363</v>
      </c>
      <c r="R151" s="445" t="str">
        <f t="shared" si="53"/>
        <v>-</v>
      </c>
      <c r="S151" s="445" t="str">
        <f t="shared" si="53"/>
        <v>-</v>
      </c>
      <c r="T151" s="445" t="str">
        <f t="shared" si="53"/>
        <v>-</v>
      </c>
      <c r="U151" s="445">
        <f t="shared" si="53"/>
        <v>0.87506126339170009</v>
      </c>
      <c r="V151" s="445">
        <f t="shared" si="53"/>
        <v>1.3820170425748683</v>
      </c>
      <c r="W151" s="445" t="str">
        <f t="shared" si="53"/>
        <v>-</v>
      </c>
      <c r="X151" s="445" t="str">
        <f t="shared" si="53"/>
        <v>-</v>
      </c>
      <c r="Y151" s="447">
        <f t="shared" si="53"/>
        <v>1.3263358609287514</v>
      </c>
      <c r="Z151" s="443">
        <f t="shared" si="53"/>
        <v>0.25666690472147474</v>
      </c>
      <c r="AA151" s="444" t="str">
        <f t="shared" si="53"/>
        <v>-</v>
      </c>
      <c r="AB151" s="444" t="str">
        <f t="shared" si="53"/>
        <v>-</v>
      </c>
      <c r="AC151" s="444">
        <f t="shared" si="53"/>
        <v>1.4456042032735976</v>
      </c>
      <c r="AD151" s="444">
        <f t="shared" si="53"/>
        <v>1.3560258571931227</v>
      </c>
      <c r="AE151" s="444">
        <f t="shared" si="53"/>
        <v>1.9206450014067875</v>
      </c>
      <c r="AF151" s="444" t="str">
        <f t="shared" si="53"/>
        <v>-</v>
      </c>
      <c r="AG151" s="446" t="str">
        <f t="shared" si="53"/>
        <v>-</v>
      </c>
      <c r="AH151" s="445" t="str">
        <f t="shared" si="53"/>
        <v>-</v>
      </c>
      <c r="AI151" s="445" t="str">
        <f t="shared" si="53"/>
        <v>-</v>
      </c>
      <c r="AJ151" s="445">
        <f t="shared" si="53"/>
        <v>1.255272505103306</v>
      </c>
      <c r="AK151" s="445" t="str">
        <f t="shared" si="53"/>
        <v>-</v>
      </c>
      <c r="AL151" s="445" t="str">
        <f t="shared" si="53"/>
        <v>-</v>
      </c>
      <c r="AM151" s="445" t="str">
        <f t="shared" si="53"/>
        <v>-</v>
      </c>
      <c r="AN151" s="445">
        <f t="shared" si="53"/>
        <v>1.6138418218760693</v>
      </c>
      <c r="AO151" s="445" t="str">
        <f t="shared" si="53"/>
        <v>-</v>
      </c>
      <c r="AP151" s="445">
        <f t="shared" si="53"/>
        <v>2.3926969532596658</v>
      </c>
    </row>
    <row r="152" spans="1:42" s="484" customFormat="1">
      <c r="A152" s="482" t="str">
        <f>TQoL_Indexes!A43</f>
        <v>el Guinardó</v>
      </c>
      <c r="B152" s="483">
        <f>TQoL_Indexes!B43</f>
        <v>35</v>
      </c>
      <c r="C152" s="443" t="str">
        <f t="shared" ref="C152:AP152" si="54">IFERROR(IF(C$19&lt;&gt;"Yes","-",IF(C$15&gt;1,LOG10(C66),LOG10(MAX(C$32:C$111)+1-C66))),"-")</f>
        <v>-</v>
      </c>
      <c r="D152" s="444" t="str">
        <f t="shared" si="54"/>
        <v>-</v>
      </c>
      <c r="E152" s="445">
        <f t="shared" si="54"/>
        <v>-1.080921907623926</v>
      </c>
      <c r="F152" s="445">
        <f t="shared" si="54"/>
        <v>-1.8138520387105923</v>
      </c>
      <c r="G152" s="445" t="str">
        <f t="shared" si="54"/>
        <v>-</v>
      </c>
      <c r="H152" s="445" t="str">
        <f t="shared" si="54"/>
        <v>-</v>
      </c>
      <c r="I152" s="445" t="str">
        <f t="shared" si="54"/>
        <v>-</v>
      </c>
      <c r="J152" s="445">
        <f t="shared" si="54"/>
        <v>-0.87350540406606803</v>
      </c>
      <c r="K152" s="445" t="str">
        <f t="shared" si="54"/>
        <v>-</v>
      </c>
      <c r="L152" s="445" t="str">
        <f t="shared" si="54"/>
        <v>-</v>
      </c>
      <c r="M152" s="445">
        <f t="shared" si="54"/>
        <v>-1.8607547020139616</v>
      </c>
      <c r="N152" s="445" t="str">
        <f t="shared" si="54"/>
        <v>-</v>
      </c>
      <c r="O152" s="445">
        <f t="shared" si="54"/>
        <v>-0.82681373158772598</v>
      </c>
      <c r="P152" s="445" t="str">
        <f t="shared" si="54"/>
        <v>-</v>
      </c>
      <c r="Q152" s="445">
        <f t="shared" si="54"/>
        <v>0.6020599913279624</v>
      </c>
      <c r="R152" s="445" t="str">
        <f t="shared" si="54"/>
        <v>-</v>
      </c>
      <c r="S152" s="445" t="str">
        <f t="shared" si="54"/>
        <v>-</v>
      </c>
      <c r="T152" s="445" t="str">
        <f t="shared" si="54"/>
        <v>-</v>
      </c>
      <c r="U152" s="445">
        <f t="shared" si="54"/>
        <v>1.2479732663618066</v>
      </c>
      <c r="V152" s="445">
        <f t="shared" si="54"/>
        <v>1.3820170425748683</v>
      </c>
      <c r="W152" s="445" t="str">
        <f t="shared" si="54"/>
        <v>-</v>
      </c>
      <c r="X152" s="445" t="str">
        <f t="shared" si="54"/>
        <v>-</v>
      </c>
      <c r="Y152" s="447">
        <f t="shared" si="54"/>
        <v>1.3263358609287514</v>
      </c>
      <c r="Z152" s="443">
        <f t="shared" si="54"/>
        <v>0.25666690472147474</v>
      </c>
      <c r="AA152" s="444" t="str">
        <f t="shared" si="54"/>
        <v>-</v>
      </c>
      <c r="AB152" s="444" t="str">
        <f t="shared" si="54"/>
        <v>-</v>
      </c>
      <c r="AC152" s="444">
        <f t="shared" si="54"/>
        <v>1.0170333392987803</v>
      </c>
      <c r="AD152" s="444">
        <f t="shared" si="54"/>
        <v>1.2922560713564761</v>
      </c>
      <c r="AE152" s="444">
        <f t="shared" si="54"/>
        <v>1.8981764834976764</v>
      </c>
      <c r="AF152" s="444" t="str">
        <f t="shared" si="54"/>
        <v>-</v>
      </c>
      <c r="AG152" s="446" t="str">
        <f t="shared" si="54"/>
        <v>-</v>
      </c>
      <c r="AH152" s="445" t="str">
        <f t="shared" si="54"/>
        <v>-</v>
      </c>
      <c r="AI152" s="445" t="str">
        <f t="shared" si="54"/>
        <v>-</v>
      </c>
      <c r="AJ152" s="445">
        <f t="shared" si="54"/>
        <v>1.510545010206612</v>
      </c>
      <c r="AK152" s="445" t="str">
        <f t="shared" si="54"/>
        <v>-</v>
      </c>
      <c r="AL152" s="445" t="str">
        <f t="shared" si="54"/>
        <v>-</v>
      </c>
      <c r="AM152" s="445" t="str">
        <f t="shared" si="54"/>
        <v>-</v>
      </c>
      <c r="AN152" s="445">
        <f t="shared" si="54"/>
        <v>1.5965970956264601</v>
      </c>
      <c r="AO152" s="445" t="str">
        <f t="shared" si="54"/>
        <v>-</v>
      </c>
      <c r="AP152" s="445">
        <f t="shared" si="54"/>
        <v>1.8061799739838871</v>
      </c>
    </row>
    <row r="153" spans="1:42" s="484" customFormat="1">
      <c r="A153" s="482" t="str">
        <f>TQoL_Indexes!A44</f>
        <v>la Font d'en Fargues</v>
      </c>
      <c r="B153" s="483">
        <f>TQoL_Indexes!B44</f>
        <v>36</v>
      </c>
      <c r="C153" s="443" t="str">
        <f t="shared" ref="C153:AP153" si="55">IFERROR(IF(C$19&lt;&gt;"Yes","-",IF(C$15&gt;1,LOG10(C67),LOG10(MAX(C$32:C$111)+1-C67))),"-")</f>
        <v>-</v>
      </c>
      <c r="D153" s="444" t="str">
        <f t="shared" si="55"/>
        <v>-</v>
      </c>
      <c r="E153" s="445">
        <f t="shared" si="55"/>
        <v>-1.1249387366082999</v>
      </c>
      <c r="F153" s="445">
        <f t="shared" si="55"/>
        <v>-1.3245162659671521</v>
      </c>
      <c r="G153" s="445" t="str">
        <f t="shared" si="55"/>
        <v>-</v>
      </c>
      <c r="H153" s="445" t="str">
        <f t="shared" si="55"/>
        <v>-</v>
      </c>
      <c r="I153" s="445" t="str">
        <f t="shared" si="55"/>
        <v>-</v>
      </c>
      <c r="J153" s="445">
        <f t="shared" si="55"/>
        <v>-1.1677949786681368</v>
      </c>
      <c r="K153" s="445" t="str">
        <f t="shared" si="55"/>
        <v>-</v>
      </c>
      <c r="L153" s="445" t="str">
        <f t="shared" si="55"/>
        <v>-</v>
      </c>
      <c r="M153" s="445">
        <f t="shared" si="55"/>
        <v>-1.5454001843465717</v>
      </c>
      <c r="N153" s="445" t="str">
        <f t="shared" si="55"/>
        <v>-</v>
      </c>
      <c r="O153" s="445">
        <f t="shared" si="55"/>
        <v>-0.74232142513081545</v>
      </c>
      <c r="P153" s="445" t="str">
        <f t="shared" si="55"/>
        <v>-</v>
      </c>
      <c r="Q153" s="445">
        <f t="shared" si="55"/>
        <v>0.54406804435027567</v>
      </c>
      <c r="R153" s="445" t="str">
        <f t="shared" si="55"/>
        <v>-</v>
      </c>
      <c r="S153" s="445" t="str">
        <f t="shared" si="55"/>
        <v>-</v>
      </c>
      <c r="T153" s="445" t="str">
        <f t="shared" si="55"/>
        <v>-</v>
      </c>
      <c r="U153" s="445">
        <f t="shared" si="55"/>
        <v>1.3926969532596658</v>
      </c>
      <c r="V153" s="445">
        <f t="shared" si="55"/>
        <v>1.3820170425748683</v>
      </c>
      <c r="W153" s="445" t="str">
        <f t="shared" si="55"/>
        <v>-</v>
      </c>
      <c r="X153" s="445" t="str">
        <f t="shared" si="55"/>
        <v>-</v>
      </c>
      <c r="Y153" s="447">
        <f t="shared" si="55"/>
        <v>1.3263358609287514</v>
      </c>
      <c r="Z153" s="443">
        <f t="shared" si="55"/>
        <v>0.25666690472147474</v>
      </c>
      <c r="AA153" s="444" t="str">
        <f t="shared" si="55"/>
        <v>-</v>
      </c>
      <c r="AB153" s="444" t="str">
        <f t="shared" si="55"/>
        <v>-</v>
      </c>
      <c r="AC153" s="444">
        <f t="shared" si="55"/>
        <v>0.81291335664285558</v>
      </c>
      <c r="AD153" s="444">
        <f t="shared" si="55"/>
        <v>1.2600713879850747</v>
      </c>
      <c r="AE153" s="444">
        <f t="shared" si="55"/>
        <v>1.9661417327390327</v>
      </c>
      <c r="AF153" s="444" t="str">
        <f t="shared" si="55"/>
        <v>-</v>
      </c>
      <c r="AG153" s="446" t="str">
        <f t="shared" si="55"/>
        <v>-</v>
      </c>
      <c r="AH153" s="445" t="str">
        <f t="shared" si="55"/>
        <v>-</v>
      </c>
      <c r="AI153" s="445" t="str">
        <f t="shared" si="55"/>
        <v>-</v>
      </c>
      <c r="AJ153" s="445">
        <f t="shared" si="55"/>
        <v>1.3117538610557542</v>
      </c>
      <c r="AK153" s="445" t="str">
        <f t="shared" si="55"/>
        <v>-</v>
      </c>
      <c r="AL153" s="445" t="str">
        <f t="shared" si="55"/>
        <v>-</v>
      </c>
      <c r="AM153" s="445" t="str">
        <f t="shared" si="55"/>
        <v>-</v>
      </c>
      <c r="AN153" s="445">
        <f t="shared" si="55"/>
        <v>1.5538830266438743</v>
      </c>
      <c r="AO153" s="445" t="str">
        <f t="shared" si="55"/>
        <v>-</v>
      </c>
      <c r="AP153" s="445">
        <f t="shared" si="55"/>
        <v>1.9138138523837167</v>
      </c>
    </row>
    <row r="154" spans="1:42" s="484" customFormat="1">
      <c r="A154" s="482" t="str">
        <f>TQoL_Indexes!A45</f>
        <v>el Carmel</v>
      </c>
      <c r="B154" s="483">
        <f>TQoL_Indexes!B45</f>
        <v>37</v>
      </c>
      <c r="C154" s="443" t="str">
        <f t="shared" ref="C154:AP154" si="56">IFERROR(IF(C$19&lt;&gt;"Yes","-",IF(C$15&gt;1,LOG10(C68),LOG10(MAX(C$32:C$111)+1-C68))),"-")</f>
        <v>-</v>
      </c>
      <c r="D154" s="444" t="str">
        <f t="shared" si="56"/>
        <v>-</v>
      </c>
      <c r="E154" s="445">
        <f t="shared" si="56"/>
        <v>-1.031517051446065</v>
      </c>
      <c r="F154" s="445">
        <f t="shared" si="56"/>
        <v>-1.5801542895165299</v>
      </c>
      <c r="G154" s="445" t="str">
        <f t="shared" si="56"/>
        <v>-</v>
      </c>
      <c r="H154" s="445" t="str">
        <f t="shared" si="56"/>
        <v>-</v>
      </c>
      <c r="I154" s="445" t="str">
        <f t="shared" si="56"/>
        <v>-</v>
      </c>
      <c r="J154" s="445">
        <f t="shared" si="56"/>
        <v>-0.93750409230254128</v>
      </c>
      <c r="K154" s="445" t="str">
        <f t="shared" si="56"/>
        <v>-</v>
      </c>
      <c r="L154" s="445" t="str">
        <f t="shared" si="56"/>
        <v>-</v>
      </c>
      <c r="M154" s="445">
        <f t="shared" si="56"/>
        <v>-1.8682637874080874</v>
      </c>
      <c r="N154" s="445" t="str">
        <f t="shared" si="56"/>
        <v>-</v>
      </c>
      <c r="O154" s="445">
        <f t="shared" si="56"/>
        <v>-0.82102305270683062</v>
      </c>
      <c r="P154" s="445" t="str">
        <f t="shared" si="56"/>
        <v>-</v>
      </c>
      <c r="Q154" s="445">
        <f t="shared" si="56"/>
        <v>0.77085201164214456</v>
      </c>
      <c r="R154" s="445" t="str">
        <f t="shared" si="56"/>
        <v>-</v>
      </c>
      <c r="S154" s="445" t="str">
        <f t="shared" si="56"/>
        <v>-</v>
      </c>
      <c r="T154" s="445" t="str">
        <f t="shared" si="56"/>
        <v>-</v>
      </c>
      <c r="U154" s="445">
        <f t="shared" si="56"/>
        <v>1.3443922736851108</v>
      </c>
      <c r="V154" s="445">
        <f t="shared" si="56"/>
        <v>1.3820170425748683</v>
      </c>
      <c r="W154" s="445" t="str">
        <f t="shared" si="56"/>
        <v>-</v>
      </c>
      <c r="X154" s="445" t="str">
        <f t="shared" si="56"/>
        <v>-</v>
      </c>
      <c r="Y154" s="447">
        <f t="shared" si="56"/>
        <v>1.3263358609287514</v>
      </c>
      <c r="Z154" s="443">
        <f t="shared" si="56"/>
        <v>0.25666690472147474</v>
      </c>
      <c r="AA154" s="444" t="str">
        <f t="shared" si="56"/>
        <v>-</v>
      </c>
      <c r="AB154" s="444" t="str">
        <f t="shared" si="56"/>
        <v>-</v>
      </c>
      <c r="AC154" s="444">
        <f t="shared" si="56"/>
        <v>1.4563660331290431</v>
      </c>
      <c r="AD154" s="444">
        <f t="shared" si="56"/>
        <v>1.4563660331290431</v>
      </c>
      <c r="AE154" s="444">
        <f t="shared" si="56"/>
        <v>1.7339992865383869</v>
      </c>
      <c r="AF154" s="444" t="str">
        <f t="shared" si="56"/>
        <v>-</v>
      </c>
      <c r="AG154" s="446" t="str">
        <f t="shared" si="56"/>
        <v>-</v>
      </c>
      <c r="AH154" s="445" t="str">
        <f t="shared" si="56"/>
        <v>-</v>
      </c>
      <c r="AI154" s="445" t="str">
        <f t="shared" si="56"/>
        <v>-</v>
      </c>
      <c r="AJ154" s="445">
        <f t="shared" si="56"/>
        <v>1.5440680443502757</v>
      </c>
      <c r="AK154" s="445" t="str">
        <f t="shared" si="56"/>
        <v>-</v>
      </c>
      <c r="AL154" s="445" t="str">
        <f t="shared" si="56"/>
        <v>-</v>
      </c>
      <c r="AM154" s="445" t="str">
        <f t="shared" si="56"/>
        <v>-</v>
      </c>
      <c r="AN154" s="445">
        <f t="shared" si="56"/>
        <v>1.6803355134145632</v>
      </c>
      <c r="AO154" s="445" t="str">
        <f t="shared" si="56"/>
        <v>-</v>
      </c>
      <c r="AP154" s="445">
        <f t="shared" si="56"/>
        <v>2.374748346010104</v>
      </c>
    </row>
    <row r="155" spans="1:42" s="484" customFormat="1">
      <c r="A155" s="482" t="str">
        <f>TQoL_Indexes!A46</f>
        <v>la Teixonera</v>
      </c>
      <c r="B155" s="483">
        <f>TQoL_Indexes!B46</f>
        <v>38</v>
      </c>
      <c r="C155" s="443" t="str">
        <f t="shared" ref="C155:AP155" si="57">IFERROR(IF(C$19&lt;&gt;"Yes","-",IF(C$15&gt;1,LOG10(C69),LOG10(MAX(C$32:C$111)+1-C69))),"-")</f>
        <v>-</v>
      </c>
      <c r="D155" s="444" t="str">
        <f t="shared" si="57"/>
        <v>-</v>
      </c>
      <c r="E155" s="445">
        <f t="shared" si="57"/>
        <v>-1.1023729087095586</v>
      </c>
      <c r="F155" s="445">
        <f t="shared" si="57"/>
        <v>-2.428547957143127</v>
      </c>
      <c r="G155" s="445" t="str">
        <f t="shared" si="57"/>
        <v>-</v>
      </c>
      <c r="H155" s="445" t="str">
        <f t="shared" si="57"/>
        <v>-</v>
      </c>
      <c r="I155" s="445" t="str">
        <f t="shared" si="57"/>
        <v>-</v>
      </c>
      <c r="J155" s="445">
        <f t="shared" si="57"/>
        <v>-0.91189705331366511</v>
      </c>
      <c r="K155" s="445" t="str">
        <f t="shared" si="57"/>
        <v>-</v>
      </c>
      <c r="L155" s="445" t="str">
        <f t="shared" si="57"/>
        <v>-</v>
      </c>
      <c r="M155" s="445">
        <f t="shared" si="57"/>
        <v>-2.617403623239118</v>
      </c>
      <c r="N155" s="445" t="str">
        <f t="shared" si="57"/>
        <v>-</v>
      </c>
      <c r="O155" s="445">
        <f t="shared" si="57"/>
        <v>-0.88605664769316317</v>
      </c>
      <c r="P155" s="445" t="str">
        <f t="shared" si="57"/>
        <v>-</v>
      </c>
      <c r="Q155" s="445">
        <f t="shared" si="57"/>
        <v>0.80617997398388752</v>
      </c>
      <c r="R155" s="445" t="str">
        <f t="shared" si="57"/>
        <v>-</v>
      </c>
      <c r="S155" s="445" t="str">
        <f t="shared" si="57"/>
        <v>-</v>
      </c>
      <c r="T155" s="445" t="str">
        <f t="shared" si="57"/>
        <v>-</v>
      </c>
      <c r="U155" s="445">
        <f t="shared" si="57"/>
        <v>1.3096301674258988</v>
      </c>
      <c r="V155" s="445">
        <f t="shared" si="57"/>
        <v>1.3820170425748683</v>
      </c>
      <c r="W155" s="445" t="str">
        <f t="shared" si="57"/>
        <v>-</v>
      </c>
      <c r="X155" s="445" t="str">
        <f t="shared" si="57"/>
        <v>-</v>
      </c>
      <c r="Y155" s="447">
        <f t="shared" si="57"/>
        <v>1.3263358609287514</v>
      </c>
      <c r="Z155" s="443">
        <f t="shared" si="57"/>
        <v>0.25666690472147474</v>
      </c>
      <c r="AA155" s="444" t="str">
        <f t="shared" si="57"/>
        <v>-</v>
      </c>
      <c r="AB155" s="444" t="str">
        <f t="shared" si="57"/>
        <v>-</v>
      </c>
      <c r="AC155" s="444">
        <f t="shared" si="57"/>
        <v>1.2695129442179163</v>
      </c>
      <c r="AD155" s="444">
        <f t="shared" si="57"/>
        <v>1.4048337166199381</v>
      </c>
      <c r="AE155" s="444">
        <f t="shared" si="57"/>
        <v>1.8674674878590516</v>
      </c>
      <c r="AF155" s="444" t="str">
        <f t="shared" si="57"/>
        <v>-</v>
      </c>
      <c r="AG155" s="446" t="str">
        <f t="shared" si="57"/>
        <v>-</v>
      </c>
      <c r="AH155" s="445" t="str">
        <f t="shared" si="57"/>
        <v>-</v>
      </c>
      <c r="AI155" s="445" t="str">
        <f t="shared" si="57"/>
        <v>-</v>
      </c>
      <c r="AJ155" s="445">
        <f t="shared" si="57"/>
        <v>1.6560982020128319</v>
      </c>
      <c r="AK155" s="445" t="str">
        <f t="shared" si="57"/>
        <v>-</v>
      </c>
      <c r="AL155" s="445" t="str">
        <f t="shared" si="57"/>
        <v>-</v>
      </c>
      <c r="AM155" s="445" t="str">
        <f t="shared" si="57"/>
        <v>-</v>
      </c>
      <c r="AN155" s="445">
        <f t="shared" si="57"/>
        <v>1.658964842664435</v>
      </c>
      <c r="AO155" s="445" t="str">
        <f t="shared" si="57"/>
        <v>-</v>
      </c>
      <c r="AP155" s="445">
        <f t="shared" si="57"/>
        <v>1.9637878273455553</v>
      </c>
    </row>
    <row r="156" spans="1:42" s="484" customFormat="1">
      <c r="A156" s="482" t="str">
        <f>TQoL_Indexes!A47</f>
        <v>Sant Genís dels Agudells</v>
      </c>
      <c r="B156" s="483">
        <f>TQoL_Indexes!B47</f>
        <v>39</v>
      </c>
      <c r="C156" s="443" t="str">
        <f t="shared" ref="C156:AP156" si="58">IFERROR(IF(C$19&lt;&gt;"Yes","-",IF(C$15&gt;1,LOG10(C70),LOG10(MAX(C$32:C$111)+1-C70))),"-")</f>
        <v>-</v>
      </c>
      <c r="D156" s="444" t="str">
        <f t="shared" si="58"/>
        <v>-</v>
      </c>
      <c r="E156" s="445">
        <f t="shared" si="58"/>
        <v>-1.1426675035687315</v>
      </c>
      <c r="F156" s="445">
        <f t="shared" si="58"/>
        <v>-1.0593764808133643</v>
      </c>
      <c r="G156" s="445" t="str">
        <f t="shared" si="58"/>
        <v>-</v>
      </c>
      <c r="H156" s="445" t="str">
        <f t="shared" si="58"/>
        <v>-</v>
      </c>
      <c r="I156" s="445" t="str">
        <f t="shared" si="58"/>
        <v>-</v>
      </c>
      <c r="J156" s="445">
        <f t="shared" si="58"/>
        <v>-1.0728482249151847</v>
      </c>
      <c r="K156" s="445" t="str">
        <f t="shared" si="58"/>
        <v>-</v>
      </c>
      <c r="L156" s="445" t="str">
        <f t="shared" si="58"/>
        <v>-</v>
      </c>
      <c r="M156" s="445">
        <f t="shared" si="58"/>
        <v>-1.4865825007704543</v>
      </c>
      <c r="N156" s="445" t="str">
        <f t="shared" si="58"/>
        <v>-</v>
      </c>
      <c r="O156" s="445">
        <f t="shared" si="58"/>
        <v>-0.50307035192678506</v>
      </c>
      <c r="P156" s="445" t="str">
        <f t="shared" si="58"/>
        <v>-</v>
      </c>
      <c r="Q156" s="445">
        <f t="shared" si="58"/>
        <v>0.8512583487190758</v>
      </c>
      <c r="R156" s="445" t="str">
        <f t="shared" si="58"/>
        <v>-</v>
      </c>
      <c r="S156" s="445" t="str">
        <f t="shared" si="58"/>
        <v>-</v>
      </c>
      <c r="T156" s="445" t="str">
        <f t="shared" si="58"/>
        <v>-</v>
      </c>
      <c r="U156" s="445">
        <f t="shared" si="58"/>
        <v>1.4668676203541096</v>
      </c>
      <c r="V156" s="445">
        <f t="shared" si="58"/>
        <v>1.3820170425748683</v>
      </c>
      <c r="W156" s="445" t="str">
        <f t="shared" si="58"/>
        <v>-</v>
      </c>
      <c r="X156" s="445" t="str">
        <f t="shared" si="58"/>
        <v>-</v>
      </c>
      <c r="Y156" s="447">
        <f t="shared" si="58"/>
        <v>1.3263358609287514</v>
      </c>
      <c r="Z156" s="443">
        <f t="shared" si="58"/>
        <v>0.25666690472147474</v>
      </c>
      <c r="AA156" s="444" t="str">
        <f t="shared" si="58"/>
        <v>-</v>
      </c>
      <c r="AB156" s="444" t="str">
        <f t="shared" si="58"/>
        <v>-</v>
      </c>
      <c r="AC156" s="444">
        <f t="shared" si="58"/>
        <v>1.3463529744506386</v>
      </c>
      <c r="AD156" s="444">
        <f t="shared" si="58"/>
        <v>1.4345689040341987</v>
      </c>
      <c r="AE156" s="444">
        <f t="shared" si="58"/>
        <v>1.9247959957979122</v>
      </c>
      <c r="AF156" s="444" t="str">
        <f t="shared" si="58"/>
        <v>-</v>
      </c>
      <c r="AG156" s="446" t="str">
        <f t="shared" si="58"/>
        <v>-</v>
      </c>
      <c r="AH156" s="445" t="str">
        <f t="shared" si="58"/>
        <v>-</v>
      </c>
      <c r="AI156" s="445" t="str">
        <f t="shared" si="58"/>
        <v>-</v>
      </c>
      <c r="AJ156" s="445">
        <f t="shared" si="58"/>
        <v>1.7551122663950711</v>
      </c>
      <c r="AK156" s="445" t="str">
        <f t="shared" si="58"/>
        <v>-</v>
      </c>
      <c r="AL156" s="445" t="str">
        <f t="shared" si="58"/>
        <v>-</v>
      </c>
      <c r="AM156" s="445" t="str">
        <f t="shared" si="58"/>
        <v>-</v>
      </c>
      <c r="AN156" s="445">
        <f t="shared" si="58"/>
        <v>1.6424645202421213</v>
      </c>
      <c r="AO156" s="445" t="str">
        <f t="shared" si="58"/>
        <v>-</v>
      </c>
      <c r="AP156" s="445">
        <f t="shared" si="58"/>
        <v>2.5987905067631152</v>
      </c>
    </row>
    <row r="157" spans="1:42" s="484" customFormat="1">
      <c r="A157" s="482" t="str">
        <f>TQoL_Indexes!A48</f>
        <v>Montbau</v>
      </c>
      <c r="B157" s="483">
        <f>TQoL_Indexes!B48</f>
        <v>40</v>
      </c>
      <c r="C157" s="443" t="str">
        <f t="shared" ref="C157:AP157" si="59">IFERROR(IF(C$19&lt;&gt;"Yes","-",IF(C$15&gt;1,LOG10(C71),LOG10(MAX(C$32:C$111)+1-C71))),"-")</f>
        <v>-</v>
      </c>
      <c r="D157" s="444" t="str">
        <f t="shared" si="59"/>
        <v>-</v>
      </c>
      <c r="E157" s="445">
        <f t="shared" si="59"/>
        <v>-1.0861861476162833</v>
      </c>
      <c r="F157" s="445">
        <f t="shared" si="59"/>
        <v>-0.74283813364154649</v>
      </c>
      <c r="G157" s="445" t="str">
        <f t="shared" si="59"/>
        <v>-</v>
      </c>
      <c r="H157" s="445" t="str">
        <f t="shared" si="59"/>
        <v>-</v>
      </c>
      <c r="I157" s="445" t="str">
        <f t="shared" si="59"/>
        <v>-</v>
      </c>
      <c r="J157" s="445">
        <f t="shared" si="59"/>
        <v>-0.94850314169579841</v>
      </c>
      <c r="K157" s="445" t="str">
        <f t="shared" si="59"/>
        <v>-</v>
      </c>
      <c r="L157" s="445" t="str">
        <f t="shared" si="59"/>
        <v>-</v>
      </c>
      <c r="M157" s="445">
        <f t="shared" si="59"/>
        <v>-1.3183984839238541</v>
      </c>
      <c r="N157" s="445" t="str">
        <f t="shared" si="59"/>
        <v>-</v>
      </c>
      <c r="O157" s="445">
        <f t="shared" si="59"/>
        <v>-0.543633966870957</v>
      </c>
      <c r="P157" s="445" t="str">
        <f t="shared" si="59"/>
        <v>-</v>
      </c>
      <c r="Q157" s="445">
        <f t="shared" si="59"/>
        <v>0.96848294855393502</v>
      </c>
      <c r="R157" s="445" t="str">
        <f t="shared" si="59"/>
        <v>-</v>
      </c>
      <c r="S157" s="445" t="str">
        <f t="shared" si="59"/>
        <v>-</v>
      </c>
      <c r="T157" s="445" t="str">
        <f t="shared" si="59"/>
        <v>-</v>
      </c>
      <c r="U157" s="445">
        <f t="shared" si="59"/>
        <v>1.2922560713564761</v>
      </c>
      <c r="V157" s="445">
        <f t="shared" si="59"/>
        <v>1.3820170425748683</v>
      </c>
      <c r="W157" s="445" t="str">
        <f t="shared" si="59"/>
        <v>-</v>
      </c>
      <c r="X157" s="445" t="str">
        <f t="shared" si="59"/>
        <v>-</v>
      </c>
      <c r="Y157" s="447">
        <f t="shared" si="59"/>
        <v>1.3263358609287514</v>
      </c>
      <c r="Z157" s="443">
        <f t="shared" si="59"/>
        <v>0.25666690472147474</v>
      </c>
      <c r="AA157" s="444" t="str">
        <f t="shared" si="59"/>
        <v>-</v>
      </c>
      <c r="AB157" s="444" t="str">
        <f t="shared" si="59"/>
        <v>-</v>
      </c>
      <c r="AC157" s="444">
        <f t="shared" si="59"/>
        <v>1.1303337684950061</v>
      </c>
      <c r="AD157" s="444">
        <f t="shared" si="59"/>
        <v>1.3263358609287514</v>
      </c>
      <c r="AE157" s="444">
        <f t="shared" si="59"/>
        <v>1.9020028913507294</v>
      </c>
      <c r="AF157" s="444" t="str">
        <f t="shared" si="59"/>
        <v>-</v>
      </c>
      <c r="AG157" s="446" t="str">
        <f t="shared" si="59"/>
        <v>-</v>
      </c>
      <c r="AH157" s="445" t="str">
        <f t="shared" si="59"/>
        <v>-</v>
      </c>
      <c r="AI157" s="445" t="str">
        <f t="shared" si="59"/>
        <v>-</v>
      </c>
      <c r="AJ157" s="445">
        <f t="shared" si="59"/>
        <v>1.6857417386022637</v>
      </c>
      <c r="AK157" s="445" t="str">
        <f t="shared" si="59"/>
        <v>-</v>
      </c>
      <c r="AL157" s="445" t="str">
        <f t="shared" si="59"/>
        <v>-</v>
      </c>
      <c r="AM157" s="445" t="str">
        <f t="shared" si="59"/>
        <v>-</v>
      </c>
      <c r="AN157" s="445">
        <f t="shared" si="59"/>
        <v>1.6253124509616739</v>
      </c>
      <c r="AO157" s="445" t="str">
        <f t="shared" si="59"/>
        <v>-</v>
      </c>
      <c r="AP157" s="445">
        <f t="shared" si="59"/>
        <v>2.406540180433955</v>
      </c>
    </row>
    <row r="158" spans="1:42" s="484" customFormat="1">
      <c r="A158" s="482" t="str">
        <f>TQoL_Indexes!A49</f>
        <v>la Vall d'Hebron</v>
      </c>
      <c r="B158" s="483">
        <f>TQoL_Indexes!B49</f>
        <v>41</v>
      </c>
      <c r="C158" s="443" t="str">
        <f t="shared" ref="C158:AP158" si="60">IFERROR(IF(C$19&lt;&gt;"Yes","-",IF(C$15&gt;1,LOG10(C72),LOG10(MAX(C$32:C$111)+1-C72))),"-")</f>
        <v>-</v>
      </c>
      <c r="D158" s="444" t="str">
        <f t="shared" si="60"/>
        <v>-</v>
      </c>
      <c r="E158" s="445">
        <f t="shared" si="60"/>
        <v>-1.1023729087095586</v>
      </c>
      <c r="F158" s="445">
        <f t="shared" si="60"/>
        <v>-1.2841961933202928</v>
      </c>
      <c r="G158" s="445" t="str">
        <f t="shared" si="60"/>
        <v>-</v>
      </c>
      <c r="H158" s="445" t="str">
        <f t="shared" si="60"/>
        <v>-</v>
      </c>
      <c r="I158" s="445" t="str">
        <f t="shared" si="60"/>
        <v>-</v>
      </c>
      <c r="J158" s="445">
        <f t="shared" si="60"/>
        <v>-1.086799979614675</v>
      </c>
      <c r="K158" s="445" t="str">
        <f t="shared" si="60"/>
        <v>-</v>
      </c>
      <c r="L158" s="445" t="str">
        <f t="shared" si="60"/>
        <v>-</v>
      </c>
      <c r="M158" s="445">
        <f t="shared" si="60"/>
        <v>-0.73828894323623351</v>
      </c>
      <c r="N158" s="445" t="str">
        <f t="shared" si="60"/>
        <v>-</v>
      </c>
      <c r="O158" s="445">
        <f t="shared" si="60"/>
        <v>-0.80134291304557737</v>
      </c>
      <c r="P158" s="445" t="str">
        <f t="shared" si="60"/>
        <v>-</v>
      </c>
      <c r="Q158" s="445">
        <f t="shared" si="60"/>
        <v>0.77085201164214456</v>
      </c>
      <c r="R158" s="445" t="str">
        <f t="shared" si="60"/>
        <v>-</v>
      </c>
      <c r="S158" s="445" t="str">
        <f t="shared" si="60"/>
        <v>-</v>
      </c>
      <c r="T158" s="445" t="str">
        <f t="shared" si="60"/>
        <v>-</v>
      </c>
      <c r="U158" s="445">
        <f t="shared" si="60"/>
        <v>1.0827853703164501</v>
      </c>
      <c r="V158" s="445">
        <f t="shared" si="60"/>
        <v>1.3820170425748683</v>
      </c>
      <c r="W158" s="445" t="str">
        <f t="shared" si="60"/>
        <v>-</v>
      </c>
      <c r="X158" s="445" t="str">
        <f t="shared" si="60"/>
        <v>-</v>
      </c>
      <c r="Y158" s="447">
        <f t="shared" si="60"/>
        <v>1.3263358609287514</v>
      </c>
      <c r="Z158" s="443">
        <f t="shared" si="60"/>
        <v>0.25666690472147474</v>
      </c>
      <c r="AA158" s="444" t="str">
        <f t="shared" si="60"/>
        <v>-</v>
      </c>
      <c r="AB158" s="444" t="str">
        <f t="shared" si="60"/>
        <v>-</v>
      </c>
      <c r="AC158" s="444">
        <f t="shared" si="60"/>
        <v>0.88649072517248184</v>
      </c>
      <c r="AD158" s="444">
        <f t="shared" si="60"/>
        <v>1.2764618041732441</v>
      </c>
      <c r="AE158" s="444">
        <f t="shared" si="60"/>
        <v>1.9813655090785445</v>
      </c>
      <c r="AF158" s="444" t="str">
        <f t="shared" si="60"/>
        <v>-</v>
      </c>
      <c r="AG158" s="446" t="str">
        <f t="shared" si="60"/>
        <v>-</v>
      </c>
      <c r="AH158" s="445" t="str">
        <f t="shared" si="60"/>
        <v>-</v>
      </c>
      <c r="AI158" s="445" t="str">
        <f t="shared" si="60"/>
        <v>-</v>
      </c>
      <c r="AJ158" s="445">
        <f t="shared" si="60"/>
        <v>1.833784374656479</v>
      </c>
      <c r="AK158" s="445" t="str">
        <f t="shared" si="60"/>
        <v>-</v>
      </c>
      <c r="AL158" s="445" t="str">
        <f t="shared" si="60"/>
        <v>-</v>
      </c>
      <c r="AM158" s="445" t="str">
        <f t="shared" si="60"/>
        <v>-</v>
      </c>
      <c r="AN158" s="445">
        <f t="shared" si="60"/>
        <v>1.5352941200427705</v>
      </c>
      <c r="AO158" s="445" t="str">
        <f t="shared" si="60"/>
        <v>-</v>
      </c>
      <c r="AP158" s="445">
        <f t="shared" si="60"/>
        <v>1.5314789170422551</v>
      </c>
    </row>
    <row r="159" spans="1:42" s="484" customFormat="1">
      <c r="A159" s="482" t="str">
        <f>TQoL_Indexes!A50</f>
        <v>la Clota</v>
      </c>
      <c r="B159" s="483">
        <f>TQoL_Indexes!B50</f>
        <v>42</v>
      </c>
      <c r="C159" s="443" t="str">
        <f t="shared" ref="C159:AP159" si="61">IFERROR(IF(C$19&lt;&gt;"Yes","-",IF(C$15&gt;1,LOG10(C73),LOG10(MAX(C$32:C$111)+1-C73))),"-")</f>
        <v>-</v>
      </c>
      <c r="D159" s="444" t="str">
        <f t="shared" si="61"/>
        <v>-</v>
      </c>
      <c r="E159" s="445">
        <f t="shared" si="61"/>
        <v>-1.0268721464003014</v>
      </c>
      <c r="F159" s="445">
        <f t="shared" si="61"/>
        <v>-1.4667609717405625</v>
      </c>
      <c r="G159" s="445" t="str">
        <f t="shared" si="61"/>
        <v>-</v>
      </c>
      <c r="H159" s="445" t="str">
        <f t="shared" si="61"/>
        <v>-</v>
      </c>
      <c r="I159" s="445" t="str">
        <f t="shared" si="61"/>
        <v>-</v>
      </c>
      <c r="J159" s="445">
        <f t="shared" si="61"/>
        <v>-0.68456685058265399</v>
      </c>
      <c r="K159" s="445" t="str">
        <f t="shared" si="61"/>
        <v>-</v>
      </c>
      <c r="L159" s="445" t="str">
        <f t="shared" si="61"/>
        <v>-</v>
      </c>
      <c r="M159" s="445">
        <f t="shared" si="61"/>
        <v>-1.6778096572664849</v>
      </c>
      <c r="N159" s="445" t="str">
        <f t="shared" si="61"/>
        <v>-</v>
      </c>
      <c r="O159" s="445">
        <f t="shared" si="61"/>
        <v>-0.6777807052660807</v>
      </c>
      <c r="P159" s="445" t="str">
        <f t="shared" si="61"/>
        <v>-</v>
      </c>
      <c r="Q159" s="445">
        <f t="shared" si="61"/>
        <v>0.83884909073725566</v>
      </c>
      <c r="R159" s="445" t="str">
        <f t="shared" si="61"/>
        <v>-</v>
      </c>
      <c r="S159" s="445" t="str">
        <f t="shared" si="61"/>
        <v>-</v>
      </c>
      <c r="T159" s="445" t="str">
        <f t="shared" si="61"/>
        <v>-</v>
      </c>
      <c r="U159" s="445">
        <f t="shared" si="61"/>
        <v>1.0827853703164501</v>
      </c>
      <c r="V159" s="445">
        <f t="shared" si="61"/>
        <v>1.3820170425748683</v>
      </c>
      <c r="W159" s="445" t="str">
        <f t="shared" si="61"/>
        <v>-</v>
      </c>
      <c r="X159" s="445" t="str">
        <f t="shared" si="61"/>
        <v>-</v>
      </c>
      <c r="Y159" s="447">
        <f t="shared" si="61"/>
        <v>1.3263358609287514</v>
      </c>
      <c r="Z159" s="443">
        <f t="shared" si="61"/>
        <v>0.25666690472147474</v>
      </c>
      <c r="AA159" s="444" t="str">
        <f t="shared" si="61"/>
        <v>-</v>
      </c>
      <c r="AB159" s="444" t="str">
        <f t="shared" si="61"/>
        <v>-</v>
      </c>
      <c r="AC159" s="444">
        <f t="shared" si="61"/>
        <v>2.0748164406451748</v>
      </c>
      <c r="AD159" s="444">
        <f t="shared" si="61"/>
        <v>1.5185139398778875</v>
      </c>
      <c r="AE159" s="444">
        <f t="shared" si="61"/>
        <v>1.9708116108725178</v>
      </c>
      <c r="AF159" s="444" t="str">
        <f t="shared" si="61"/>
        <v>-</v>
      </c>
      <c r="AG159" s="446" t="str">
        <f t="shared" si="61"/>
        <v>-</v>
      </c>
      <c r="AH159" s="445" t="str">
        <f t="shared" si="61"/>
        <v>-</v>
      </c>
      <c r="AI159" s="445" t="str">
        <f t="shared" si="61"/>
        <v>-</v>
      </c>
      <c r="AJ159" s="445">
        <f t="shared" si="61"/>
        <v>0.77815125038364363</v>
      </c>
      <c r="AK159" s="445" t="str">
        <f t="shared" si="61"/>
        <v>-</v>
      </c>
      <c r="AL159" s="445" t="str">
        <f t="shared" si="61"/>
        <v>-</v>
      </c>
      <c r="AM159" s="445" t="str">
        <f t="shared" si="61"/>
        <v>-</v>
      </c>
      <c r="AN159" s="445">
        <f t="shared" si="61"/>
        <v>1.6294095991027189</v>
      </c>
      <c r="AO159" s="445" t="str">
        <f t="shared" si="61"/>
        <v>-</v>
      </c>
      <c r="AP159" s="445">
        <f t="shared" si="61"/>
        <v>2.5932860670204572</v>
      </c>
    </row>
    <row r="160" spans="1:42" s="484" customFormat="1">
      <c r="A160" s="482" t="str">
        <f>TQoL_Indexes!A51</f>
        <v>Horta</v>
      </c>
      <c r="B160" s="483">
        <f>TQoL_Indexes!B51</f>
        <v>43</v>
      </c>
      <c r="C160" s="443" t="str">
        <f t="shared" ref="C160:AP160" si="62">IFERROR(IF(C$19&lt;&gt;"Yes","-",IF(C$15&gt;1,LOG10(C74),LOG10(MAX(C$32:C$111)+1-C74))),"-")</f>
        <v>-</v>
      </c>
      <c r="D160" s="444" t="str">
        <f t="shared" si="62"/>
        <v>-</v>
      </c>
      <c r="E160" s="445">
        <f t="shared" si="62"/>
        <v>-1.1135092748275182</v>
      </c>
      <c r="F160" s="445">
        <f t="shared" si="62"/>
        <v>-1.4586283031598239</v>
      </c>
      <c r="G160" s="445" t="str">
        <f t="shared" si="62"/>
        <v>-</v>
      </c>
      <c r="H160" s="445" t="str">
        <f t="shared" si="62"/>
        <v>-</v>
      </c>
      <c r="I160" s="445" t="str">
        <f t="shared" si="62"/>
        <v>-</v>
      </c>
      <c r="J160" s="445">
        <f t="shared" si="62"/>
        <v>-0.93485442120825846</v>
      </c>
      <c r="K160" s="445" t="str">
        <f t="shared" si="62"/>
        <v>-</v>
      </c>
      <c r="L160" s="445" t="str">
        <f t="shared" si="62"/>
        <v>-</v>
      </c>
      <c r="M160" s="445">
        <f t="shared" si="62"/>
        <v>-1.2642649123875751</v>
      </c>
      <c r="N160" s="445" t="str">
        <f t="shared" si="62"/>
        <v>-</v>
      </c>
      <c r="O160" s="445">
        <f t="shared" si="62"/>
        <v>-0.63638802010785567</v>
      </c>
      <c r="P160" s="445" t="str">
        <f t="shared" si="62"/>
        <v>-</v>
      </c>
      <c r="Q160" s="445">
        <f t="shared" si="62"/>
        <v>0.6334684555795862</v>
      </c>
      <c r="R160" s="445" t="str">
        <f t="shared" si="62"/>
        <v>-</v>
      </c>
      <c r="S160" s="445" t="str">
        <f t="shared" si="62"/>
        <v>-</v>
      </c>
      <c r="T160" s="445" t="str">
        <f t="shared" si="62"/>
        <v>-</v>
      </c>
      <c r="U160" s="445">
        <f t="shared" si="62"/>
        <v>1.1760912590556813</v>
      </c>
      <c r="V160" s="445">
        <f t="shared" si="62"/>
        <v>1.3820170425748683</v>
      </c>
      <c r="W160" s="445" t="str">
        <f t="shared" si="62"/>
        <v>-</v>
      </c>
      <c r="X160" s="445" t="str">
        <f t="shared" si="62"/>
        <v>-</v>
      </c>
      <c r="Y160" s="447">
        <f t="shared" si="62"/>
        <v>1.3263358609287514</v>
      </c>
      <c r="Z160" s="443">
        <f t="shared" si="62"/>
        <v>0.25666690472147474</v>
      </c>
      <c r="AA160" s="444" t="str">
        <f t="shared" si="62"/>
        <v>-</v>
      </c>
      <c r="AB160" s="444" t="str">
        <f t="shared" si="62"/>
        <v>-</v>
      </c>
      <c r="AC160" s="444">
        <f t="shared" si="62"/>
        <v>1.255272505103306</v>
      </c>
      <c r="AD160" s="444">
        <f t="shared" si="62"/>
        <v>1.3483048630481607</v>
      </c>
      <c r="AE160" s="444">
        <f t="shared" si="62"/>
        <v>1.9020028913507294</v>
      </c>
      <c r="AF160" s="444" t="str">
        <f t="shared" si="62"/>
        <v>-</v>
      </c>
      <c r="AG160" s="446" t="str">
        <f t="shared" si="62"/>
        <v>-</v>
      </c>
      <c r="AH160" s="445" t="str">
        <f t="shared" si="62"/>
        <v>-</v>
      </c>
      <c r="AI160" s="445" t="str">
        <f t="shared" si="62"/>
        <v>-</v>
      </c>
      <c r="AJ160" s="445">
        <f t="shared" si="62"/>
        <v>2.0211892990699383</v>
      </c>
      <c r="AK160" s="445" t="str">
        <f t="shared" si="62"/>
        <v>-</v>
      </c>
      <c r="AL160" s="445" t="str">
        <f t="shared" si="62"/>
        <v>-</v>
      </c>
      <c r="AM160" s="445" t="str">
        <f t="shared" si="62"/>
        <v>-</v>
      </c>
      <c r="AN160" s="445">
        <f t="shared" si="62"/>
        <v>1.5888317255942073</v>
      </c>
      <c r="AO160" s="445" t="str">
        <f t="shared" si="62"/>
        <v>-</v>
      </c>
      <c r="AP160" s="445">
        <f t="shared" si="62"/>
        <v>1.8512583487190752</v>
      </c>
    </row>
    <row r="161" spans="1:42" s="484" customFormat="1">
      <c r="A161" s="482" t="str">
        <f>TQoL_Indexes!A52</f>
        <v>Vilapicina i la Torre Llobeta</v>
      </c>
      <c r="B161" s="483">
        <f>TQoL_Indexes!B52</f>
        <v>44</v>
      </c>
      <c r="C161" s="443" t="str">
        <f t="shared" ref="C161:AP161" si="63">IFERROR(IF(C$19&lt;&gt;"Yes","-",IF(C$15&gt;1,LOG10(C75),LOG10(MAX(C$32:C$111)+1-C75))),"-")</f>
        <v>-</v>
      </c>
      <c r="D161" s="444" t="str">
        <f t="shared" si="63"/>
        <v>-</v>
      </c>
      <c r="E161" s="445">
        <f t="shared" si="63"/>
        <v>-1.080921907623926</v>
      </c>
      <c r="F161" s="445">
        <f t="shared" si="63"/>
        <v>-1.5977952426591449</v>
      </c>
      <c r="G161" s="445" t="str">
        <f t="shared" si="63"/>
        <v>-</v>
      </c>
      <c r="H161" s="445" t="str">
        <f t="shared" si="63"/>
        <v>-</v>
      </c>
      <c r="I161" s="445" t="str">
        <f t="shared" si="63"/>
        <v>-</v>
      </c>
      <c r="J161" s="445">
        <f t="shared" si="63"/>
        <v>-0.87348862320891285</v>
      </c>
      <c r="K161" s="445" t="str">
        <f t="shared" si="63"/>
        <v>-</v>
      </c>
      <c r="L161" s="445" t="str">
        <f t="shared" si="63"/>
        <v>-</v>
      </c>
      <c r="M161" s="445">
        <f t="shared" si="63"/>
        <v>-2.0089386618377536</v>
      </c>
      <c r="N161" s="445" t="str">
        <f t="shared" si="63"/>
        <v>-</v>
      </c>
      <c r="O161" s="445">
        <f t="shared" si="63"/>
        <v>-0.87942606879415008</v>
      </c>
      <c r="P161" s="445" t="str">
        <f t="shared" si="63"/>
        <v>-</v>
      </c>
      <c r="Q161" s="445">
        <f t="shared" si="63"/>
        <v>0.70757017609793704</v>
      </c>
      <c r="R161" s="445" t="str">
        <f t="shared" si="63"/>
        <v>-</v>
      </c>
      <c r="S161" s="445" t="str">
        <f t="shared" si="63"/>
        <v>-</v>
      </c>
      <c r="T161" s="445" t="str">
        <f t="shared" si="63"/>
        <v>-</v>
      </c>
      <c r="U161" s="445">
        <f t="shared" si="63"/>
        <v>1.3944516808262162</v>
      </c>
      <c r="V161" s="445">
        <f t="shared" si="63"/>
        <v>1.0899051114393981</v>
      </c>
      <c r="W161" s="445" t="str">
        <f t="shared" si="63"/>
        <v>-</v>
      </c>
      <c r="X161" s="445" t="str">
        <f t="shared" si="63"/>
        <v>-</v>
      </c>
      <c r="Y161" s="447">
        <f t="shared" si="63"/>
        <v>1.3820170425748683</v>
      </c>
      <c r="Z161" s="443">
        <f t="shared" si="63"/>
        <v>3.4883278458213412E-3</v>
      </c>
      <c r="AA161" s="444" t="str">
        <f t="shared" si="63"/>
        <v>-</v>
      </c>
      <c r="AB161" s="444" t="str">
        <f t="shared" si="63"/>
        <v>-</v>
      </c>
      <c r="AC161" s="444">
        <f t="shared" si="63"/>
        <v>1.0569048513364727</v>
      </c>
      <c r="AD161" s="444">
        <f t="shared" si="63"/>
        <v>1.3483048630481607</v>
      </c>
      <c r="AE161" s="444">
        <f t="shared" si="63"/>
        <v>1.8048206787211623</v>
      </c>
      <c r="AF161" s="444" t="str">
        <f t="shared" si="63"/>
        <v>-</v>
      </c>
      <c r="AG161" s="446" t="str">
        <f t="shared" si="63"/>
        <v>-</v>
      </c>
      <c r="AH161" s="445" t="str">
        <f t="shared" si="63"/>
        <v>-</v>
      </c>
      <c r="AI161" s="445" t="str">
        <f t="shared" si="63"/>
        <v>-</v>
      </c>
      <c r="AJ161" s="445">
        <f t="shared" si="63"/>
        <v>1.4742162640762553</v>
      </c>
      <c r="AK161" s="445" t="str">
        <f t="shared" si="63"/>
        <v>-</v>
      </c>
      <c r="AL161" s="445" t="str">
        <f t="shared" si="63"/>
        <v>-</v>
      </c>
      <c r="AM161" s="445" t="str">
        <f t="shared" si="63"/>
        <v>-</v>
      </c>
      <c r="AN161" s="445">
        <f t="shared" si="63"/>
        <v>1.5865873046717549</v>
      </c>
      <c r="AO161" s="445" t="str">
        <f t="shared" si="63"/>
        <v>-</v>
      </c>
      <c r="AP161" s="445">
        <f t="shared" si="63"/>
        <v>2.1271047983648077</v>
      </c>
    </row>
    <row r="162" spans="1:42" s="484" customFormat="1">
      <c r="A162" s="482" t="str">
        <f>TQoL_Indexes!A53</f>
        <v>Porta</v>
      </c>
      <c r="B162" s="483">
        <f>TQoL_Indexes!B53</f>
        <v>45</v>
      </c>
      <c r="C162" s="443" t="str">
        <f t="shared" ref="C162:AP162" si="64">IFERROR(IF(C$19&lt;&gt;"Yes","-",IF(C$15&gt;1,LOG10(C76),LOG10(MAX(C$32:C$111)+1-C76))),"-")</f>
        <v>-</v>
      </c>
      <c r="D162" s="444" t="str">
        <f t="shared" si="64"/>
        <v>-</v>
      </c>
      <c r="E162" s="445">
        <f t="shared" si="64"/>
        <v>-1.0222763947111522</v>
      </c>
      <c r="F162" s="445">
        <f t="shared" si="64"/>
        <v>-1.6522635072493619</v>
      </c>
      <c r="G162" s="445" t="str">
        <f t="shared" si="64"/>
        <v>-</v>
      </c>
      <c r="H162" s="445" t="str">
        <f t="shared" si="64"/>
        <v>-</v>
      </c>
      <c r="I162" s="445" t="str">
        <f t="shared" si="64"/>
        <v>-</v>
      </c>
      <c r="J162" s="445">
        <f t="shared" si="64"/>
        <v>-0.80003751148212432</v>
      </c>
      <c r="K162" s="445" t="str">
        <f t="shared" si="64"/>
        <v>-</v>
      </c>
      <c r="L162" s="445" t="str">
        <f t="shared" si="64"/>
        <v>-</v>
      </c>
      <c r="M162" s="445">
        <f t="shared" si="64"/>
        <v>-1.5487649778052188</v>
      </c>
      <c r="N162" s="445" t="str">
        <f t="shared" si="64"/>
        <v>-</v>
      </c>
      <c r="O162" s="445">
        <f t="shared" si="64"/>
        <v>-0.81530856918240124</v>
      </c>
      <c r="P162" s="445" t="str">
        <f t="shared" si="64"/>
        <v>-</v>
      </c>
      <c r="Q162" s="445">
        <f t="shared" si="64"/>
        <v>0.68124123737558695</v>
      </c>
      <c r="R162" s="445" t="str">
        <f t="shared" si="64"/>
        <v>-</v>
      </c>
      <c r="S162" s="445" t="str">
        <f t="shared" si="64"/>
        <v>-</v>
      </c>
      <c r="T162" s="445" t="str">
        <f t="shared" si="64"/>
        <v>-</v>
      </c>
      <c r="U162" s="445">
        <f t="shared" si="64"/>
        <v>1.2810333672477277</v>
      </c>
      <c r="V162" s="445">
        <f t="shared" si="64"/>
        <v>1.0899051114393981</v>
      </c>
      <c r="W162" s="445" t="str">
        <f t="shared" si="64"/>
        <v>-</v>
      </c>
      <c r="X162" s="445" t="str">
        <f t="shared" si="64"/>
        <v>-</v>
      </c>
      <c r="Y162" s="447">
        <f t="shared" si="64"/>
        <v>1.3820170425748683</v>
      </c>
      <c r="Z162" s="443">
        <f t="shared" si="64"/>
        <v>3.4883278458213412E-3</v>
      </c>
      <c r="AA162" s="444" t="str">
        <f t="shared" si="64"/>
        <v>-</v>
      </c>
      <c r="AB162" s="444" t="str">
        <f t="shared" si="64"/>
        <v>-</v>
      </c>
      <c r="AC162" s="444">
        <f t="shared" si="64"/>
        <v>0.98227123303956843</v>
      </c>
      <c r="AD162" s="444">
        <f t="shared" si="64"/>
        <v>1.3944516808262162</v>
      </c>
      <c r="AE162" s="444">
        <f t="shared" si="64"/>
        <v>1.808885867359812</v>
      </c>
      <c r="AF162" s="444" t="str">
        <f t="shared" si="64"/>
        <v>-</v>
      </c>
      <c r="AG162" s="446" t="str">
        <f t="shared" si="64"/>
        <v>-</v>
      </c>
      <c r="AH162" s="445" t="str">
        <f t="shared" si="64"/>
        <v>-</v>
      </c>
      <c r="AI162" s="445" t="str">
        <f t="shared" si="64"/>
        <v>-</v>
      </c>
      <c r="AJ162" s="445">
        <f t="shared" si="64"/>
        <v>1.5998830720736879</v>
      </c>
      <c r="AK162" s="445" t="str">
        <f t="shared" si="64"/>
        <v>-</v>
      </c>
      <c r="AL162" s="445" t="str">
        <f t="shared" si="64"/>
        <v>-</v>
      </c>
      <c r="AM162" s="445" t="str">
        <f t="shared" si="64"/>
        <v>-</v>
      </c>
      <c r="AN162" s="445">
        <f t="shared" si="64"/>
        <v>1.6294095991027189</v>
      </c>
      <c r="AO162" s="445" t="str">
        <f t="shared" si="64"/>
        <v>-</v>
      </c>
      <c r="AP162" s="445">
        <f t="shared" si="64"/>
        <v>2.2600713879850747</v>
      </c>
    </row>
    <row r="163" spans="1:42" s="484" customFormat="1">
      <c r="A163" s="482" t="str">
        <f>TQoL_Indexes!A54</f>
        <v>el Turó de la Peira</v>
      </c>
      <c r="B163" s="483">
        <f>TQoL_Indexes!B54</f>
        <v>46</v>
      </c>
      <c r="C163" s="443" t="str">
        <f t="shared" ref="C163:AP163" si="65">IFERROR(IF(C$19&lt;&gt;"Yes","-",IF(C$15&gt;1,LOG10(C77),LOG10(MAX(C$32:C$111)+1-C77))),"-")</f>
        <v>-</v>
      </c>
      <c r="D163" s="444" t="str">
        <f t="shared" si="65"/>
        <v>-</v>
      </c>
      <c r="E163" s="445">
        <f t="shared" si="65"/>
        <v>-0.8124792791635369</v>
      </c>
      <c r="F163" s="445">
        <f t="shared" si="65"/>
        <v>-1.4571324862578101</v>
      </c>
      <c r="G163" s="445" t="str">
        <f t="shared" si="65"/>
        <v>-</v>
      </c>
      <c r="H163" s="445" t="str">
        <f t="shared" si="65"/>
        <v>-</v>
      </c>
      <c r="I163" s="445" t="str">
        <f t="shared" si="65"/>
        <v>-</v>
      </c>
      <c r="J163" s="445">
        <f t="shared" si="65"/>
        <v>-0.93770964063721174</v>
      </c>
      <c r="K163" s="445" t="str">
        <f t="shared" si="65"/>
        <v>-</v>
      </c>
      <c r="L163" s="445" t="str">
        <f t="shared" si="65"/>
        <v>-</v>
      </c>
      <c r="M163" s="445">
        <f t="shared" si="65"/>
        <v>-1.7811053624235078</v>
      </c>
      <c r="N163" s="445" t="str">
        <f t="shared" si="65"/>
        <v>-</v>
      </c>
      <c r="O163" s="445">
        <f t="shared" si="65"/>
        <v>-0.769551078621726</v>
      </c>
      <c r="P163" s="445" t="str">
        <f t="shared" si="65"/>
        <v>-</v>
      </c>
      <c r="Q163" s="445">
        <f t="shared" si="65"/>
        <v>0.71600334363479945</v>
      </c>
      <c r="R163" s="445" t="str">
        <f t="shared" si="65"/>
        <v>-</v>
      </c>
      <c r="S163" s="445" t="str">
        <f t="shared" si="65"/>
        <v>-</v>
      </c>
      <c r="T163" s="445" t="str">
        <f t="shared" si="65"/>
        <v>-</v>
      </c>
      <c r="U163" s="445">
        <f t="shared" si="65"/>
        <v>1.1818435879447726</v>
      </c>
      <c r="V163" s="445">
        <f t="shared" si="65"/>
        <v>1.0899051114393981</v>
      </c>
      <c r="W163" s="445" t="str">
        <f t="shared" si="65"/>
        <v>-</v>
      </c>
      <c r="X163" s="445" t="str">
        <f t="shared" si="65"/>
        <v>-</v>
      </c>
      <c r="Y163" s="447">
        <f t="shared" si="65"/>
        <v>1.3820170425748683</v>
      </c>
      <c r="Z163" s="443">
        <f t="shared" si="65"/>
        <v>3.4883278458213412E-3</v>
      </c>
      <c r="AA163" s="444" t="str">
        <f t="shared" si="65"/>
        <v>-</v>
      </c>
      <c r="AB163" s="444" t="str">
        <f t="shared" si="65"/>
        <v>-</v>
      </c>
      <c r="AC163" s="444">
        <f t="shared" si="65"/>
        <v>1.3944516808262162</v>
      </c>
      <c r="AD163" s="444">
        <f t="shared" si="65"/>
        <v>1.4871383754771865</v>
      </c>
      <c r="AE163" s="444">
        <f t="shared" si="65"/>
        <v>1.7151673578484579</v>
      </c>
      <c r="AF163" s="444" t="str">
        <f t="shared" si="65"/>
        <v>-</v>
      </c>
      <c r="AG163" s="446" t="str">
        <f t="shared" si="65"/>
        <v>-</v>
      </c>
      <c r="AH163" s="445" t="str">
        <f t="shared" si="65"/>
        <v>-</v>
      </c>
      <c r="AI163" s="445" t="str">
        <f t="shared" si="65"/>
        <v>-</v>
      </c>
      <c r="AJ163" s="445">
        <f t="shared" si="65"/>
        <v>0.62324929039790045</v>
      </c>
      <c r="AK163" s="445" t="str">
        <f t="shared" si="65"/>
        <v>-</v>
      </c>
      <c r="AL163" s="445" t="str">
        <f t="shared" si="65"/>
        <v>-</v>
      </c>
      <c r="AM163" s="445" t="str">
        <f t="shared" si="65"/>
        <v>-</v>
      </c>
      <c r="AN163" s="445">
        <f t="shared" si="65"/>
        <v>1.6875289612146342</v>
      </c>
      <c r="AO163" s="445" t="str">
        <f t="shared" si="65"/>
        <v>-</v>
      </c>
      <c r="AP163" s="445">
        <f t="shared" si="65"/>
        <v>2.3820170425748683</v>
      </c>
    </row>
    <row r="164" spans="1:42" s="484" customFormat="1">
      <c r="A164" s="482" t="str">
        <f>TQoL_Indexes!A55</f>
        <v>Can Peguera</v>
      </c>
      <c r="B164" s="483">
        <f>TQoL_Indexes!B55</f>
        <v>47</v>
      </c>
      <c r="C164" s="443" t="str">
        <f t="shared" ref="C164:AP164" si="66">IFERROR(IF(C$19&lt;&gt;"Yes","-",IF(C$15&gt;1,LOG10(C78),LOG10(MAX(C$32:C$111)+1-C78))),"-")</f>
        <v>-</v>
      </c>
      <c r="D164" s="444" t="str">
        <f t="shared" si="66"/>
        <v>-</v>
      </c>
      <c r="E164" s="445">
        <f t="shared" si="66"/>
        <v>-0.88605664769316317</v>
      </c>
      <c r="F164" s="445">
        <f t="shared" si="66"/>
        <v>-1.1184205901952273</v>
      </c>
      <c r="G164" s="445" t="str">
        <f t="shared" si="66"/>
        <v>-</v>
      </c>
      <c r="H164" s="445" t="str">
        <f t="shared" si="66"/>
        <v>-</v>
      </c>
      <c r="I164" s="445" t="str">
        <f t="shared" si="66"/>
        <v>-</v>
      </c>
      <c r="J164" s="445">
        <f t="shared" si="66"/>
        <v>-1.3090097546246759</v>
      </c>
      <c r="K164" s="445" t="str">
        <f t="shared" si="66"/>
        <v>-</v>
      </c>
      <c r="L164" s="445" t="str">
        <f t="shared" si="66"/>
        <v>-</v>
      </c>
      <c r="M164" s="445">
        <f t="shared" si="66"/>
        <v>-2.2710522568540625</v>
      </c>
      <c r="N164" s="445" t="str">
        <f t="shared" si="66"/>
        <v>-</v>
      </c>
      <c r="O164" s="445">
        <f t="shared" si="66"/>
        <v>-0.81530856918240124</v>
      </c>
      <c r="P164" s="445" t="str">
        <f t="shared" si="66"/>
        <v>-</v>
      </c>
      <c r="Q164" s="445">
        <f t="shared" si="66"/>
        <v>0.92941892571429274</v>
      </c>
      <c r="R164" s="445" t="str">
        <f t="shared" si="66"/>
        <v>-</v>
      </c>
      <c r="S164" s="445" t="str">
        <f t="shared" si="66"/>
        <v>-</v>
      </c>
      <c r="T164" s="445" t="str">
        <f t="shared" si="66"/>
        <v>-</v>
      </c>
      <c r="U164" s="445">
        <f t="shared" si="66"/>
        <v>1.1818435879447726</v>
      </c>
      <c r="V164" s="445">
        <f t="shared" si="66"/>
        <v>1.0899051114393981</v>
      </c>
      <c r="W164" s="445" t="str">
        <f t="shared" si="66"/>
        <v>-</v>
      </c>
      <c r="X164" s="445" t="str">
        <f t="shared" si="66"/>
        <v>-</v>
      </c>
      <c r="Y164" s="447">
        <f t="shared" si="66"/>
        <v>1.3820170425748683</v>
      </c>
      <c r="Z164" s="443">
        <f t="shared" si="66"/>
        <v>3.4883278458213412E-3</v>
      </c>
      <c r="AA164" s="444" t="str">
        <f t="shared" si="66"/>
        <v>-</v>
      </c>
      <c r="AB164" s="444" t="str">
        <f t="shared" si="66"/>
        <v>-</v>
      </c>
      <c r="AC164" s="444">
        <f t="shared" si="66"/>
        <v>1.9355072658247128</v>
      </c>
      <c r="AD164" s="444">
        <f t="shared" si="66"/>
        <v>1.6608654780038692</v>
      </c>
      <c r="AE164" s="444">
        <f t="shared" si="66"/>
        <v>1.711807229041191</v>
      </c>
      <c r="AF164" s="444" t="str">
        <f t="shared" si="66"/>
        <v>-</v>
      </c>
      <c r="AG164" s="446" t="str">
        <f t="shared" si="66"/>
        <v>-</v>
      </c>
      <c r="AH164" s="445" t="str">
        <f t="shared" si="66"/>
        <v>-</v>
      </c>
      <c r="AI164" s="445" t="str">
        <f t="shared" si="66"/>
        <v>-</v>
      </c>
      <c r="AJ164" s="445">
        <f t="shared" si="66"/>
        <v>-0.22184874961635639</v>
      </c>
      <c r="AK164" s="445" t="str">
        <f t="shared" si="66"/>
        <v>-</v>
      </c>
      <c r="AL164" s="445" t="str">
        <f t="shared" si="66"/>
        <v>-</v>
      </c>
      <c r="AM164" s="445" t="str">
        <f t="shared" si="66"/>
        <v>-</v>
      </c>
      <c r="AN164" s="445">
        <f t="shared" si="66"/>
        <v>1.7331972651065695</v>
      </c>
      <c r="AO164" s="445" t="str">
        <f t="shared" si="66"/>
        <v>-</v>
      </c>
      <c r="AP164" s="445">
        <f t="shared" si="66"/>
        <v>2.4941545940184429</v>
      </c>
    </row>
    <row r="165" spans="1:42" s="484" customFormat="1">
      <c r="A165" s="482" t="str">
        <f>TQoL_Indexes!A56</f>
        <v>la Guineueta</v>
      </c>
      <c r="B165" s="483">
        <f>TQoL_Indexes!B56</f>
        <v>48</v>
      </c>
      <c r="C165" s="443" t="str">
        <f t="shared" ref="C165:AP165" si="67">IFERROR(IF(C$19&lt;&gt;"Yes","-",IF(C$15&gt;1,LOG10(C79),LOG10(MAX(C$32:C$111)+1-C79))),"-")</f>
        <v>-</v>
      </c>
      <c r="D165" s="444" t="str">
        <f t="shared" si="67"/>
        <v>-</v>
      </c>
      <c r="E165" s="445">
        <f t="shared" si="67"/>
        <v>-1.1611509092627446</v>
      </c>
      <c r="F165" s="445">
        <f t="shared" si="67"/>
        <v>-1.6139412085380189</v>
      </c>
      <c r="G165" s="445" t="str">
        <f t="shared" si="67"/>
        <v>-</v>
      </c>
      <c r="H165" s="445" t="str">
        <f t="shared" si="67"/>
        <v>-</v>
      </c>
      <c r="I165" s="445" t="str">
        <f t="shared" si="67"/>
        <v>-</v>
      </c>
      <c r="J165" s="445">
        <f t="shared" si="67"/>
        <v>-1.127681986507779</v>
      </c>
      <c r="K165" s="445" t="str">
        <f t="shared" si="67"/>
        <v>-</v>
      </c>
      <c r="L165" s="445" t="str">
        <f t="shared" si="67"/>
        <v>-</v>
      </c>
      <c r="M165" s="445">
        <f t="shared" si="67"/>
        <v>-1.383174455710368</v>
      </c>
      <c r="N165" s="445" t="str">
        <f t="shared" si="67"/>
        <v>-</v>
      </c>
      <c r="O165" s="445">
        <f t="shared" si="67"/>
        <v>-0.70996538863748193</v>
      </c>
      <c r="P165" s="445" t="str">
        <f t="shared" si="67"/>
        <v>-</v>
      </c>
      <c r="Q165" s="445">
        <f t="shared" si="67"/>
        <v>0.6020599913279624</v>
      </c>
      <c r="R165" s="445" t="str">
        <f t="shared" si="67"/>
        <v>-</v>
      </c>
      <c r="S165" s="445" t="str">
        <f t="shared" si="67"/>
        <v>-</v>
      </c>
      <c r="T165" s="445" t="str">
        <f t="shared" si="67"/>
        <v>-</v>
      </c>
      <c r="U165" s="445">
        <f t="shared" si="67"/>
        <v>1.3856062735983121</v>
      </c>
      <c r="V165" s="445">
        <f t="shared" si="67"/>
        <v>1.0899051114393981</v>
      </c>
      <c r="W165" s="445" t="str">
        <f t="shared" si="67"/>
        <v>-</v>
      </c>
      <c r="X165" s="445" t="str">
        <f t="shared" si="67"/>
        <v>-</v>
      </c>
      <c r="Y165" s="447">
        <f t="shared" si="67"/>
        <v>1.3820170425748683</v>
      </c>
      <c r="Z165" s="443">
        <f t="shared" si="67"/>
        <v>3.4883278458213412E-3</v>
      </c>
      <c r="AA165" s="444" t="str">
        <f t="shared" si="67"/>
        <v>-</v>
      </c>
      <c r="AB165" s="444" t="str">
        <f t="shared" si="67"/>
        <v>-</v>
      </c>
      <c r="AC165" s="444">
        <f t="shared" si="67"/>
        <v>0.95424250943932487</v>
      </c>
      <c r="AD165" s="444">
        <f t="shared" si="67"/>
        <v>1.3560258571931227</v>
      </c>
      <c r="AE165" s="444">
        <f t="shared" si="67"/>
        <v>1.7307822756663891</v>
      </c>
      <c r="AF165" s="444" t="str">
        <f t="shared" si="67"/>
        <v>-</v>
      </c>
      <c r="AG165" s="446" t="str">
        <f t="shared" si="67"/>
        <v>-</v>
      </c>
      <c r="AH165" s="445" t="str">
        <f t="shared" si="67"/>
        <v>-</v>
      </c>
      <c r="AI165" s="445" t="str">
        <f t="shared" si="67"/>
        <v>-</v>
      </c>
      <c r="AJ165" s="445">
        <f t="shared" si="67"/>
        <v>1.5185139398778875</v>
      </c>
      <c r="AK165" s="445" t="str">
        <f t="shared" si="67"/>
        <v>-</v>
      </c>
      <c r="AL165" s="445" t="str">
        <f t="shared" si="67"/>
        <v>-</v>
      </c>
      <c r="AM165" s="445" t="str">
        <f t="shared" si="67"/>
        <v>-</v>
      </c>
      <c r="AN165" s="445">
        <f t="shared" si="67"/>
        <v>1.5809249756756194</v>
      </c>
      <c r="AO165" s="445" t="str">
        <f t="shared" si="67"/>
        <v>-</v>
      </c>
      <c r="AP165" s="445">
        <f t="shared" si="67"/>
        <v>2.1643528557844371</v>
      </c>
    </row>
    <row r="166" spans="1:42" s="484" customFormat="1">
      <c r="A166" s="482" t="str">
        <f>TQoL_Indexes!A57</f>
        <v>Canyelles</v>
      </c>
      <c r="B166" s="483">
        <f>TQoL_Indexes!B57</f>
        <v>49</v>
      </c>
      <c r="C166" s="443" t="str">
        <f t="shared" ref="C166:AP166" si="68">IFERROR(IF(C$19&lt;&gt;"Yes","-",IF(C$15&gt;1,LOG10(C80),LOG10(MAX(C$32:C$111)+1-C80))),"-")</f>
        <v>-</v>
      </c>
      <c r="D166" s="444" t="str">
        <f t="shared" si="68"/>
        <v>-</v>
      </c>
      <c r="E166" s="445">
        <f t="shared" si="68"/>
        <v>-1.1739251972991736</v>
      </c>
      <c r="F166" s="445">
        <f t="shared" si="68"/>
        <v>-1.5265228862357707</v>
      </c>
      <c r="G166" s="445" t="str">
        <f t="shared" si="68"/>
        <v>-</v>
      </c>
      <c r="H166" s="445" t="str">
        <f t="shared" si="68"/>
        <v>-</v>
      </c>
      <c r="I166" s="445" t="str">
        <f t="shared" si="68"/>
        <v>-</v>
      </c>
      <c r="J166" s="445">
        <f t="shared" si="68"/>
        <v>-0.97917004894548276</v>
      </c>
      <c r="K166" s="445" t="str">
        <f t="shared" si="68"/>
        <v>-</v>
      </c>
      <c r="L166" s="445" t="str">
        <f t="shared" si="68"/>
        <v>-</v>
      </c>
      <c r="M166" s="445">
        <f t="shared" si="68"/>
        <v>-1.6406075721063336</v>
      </c>
      <c r="N166" s="445" t="str">
        <f t="shared" si="68"/>
        <v>-</v>
      </c>
      <c r="O166" s="445">
        <f t="shared" si="68"/>
        <v>-0.62708799702989348</v>
      </c>
      <c r="P166" s="445" t="str">
        <f t="shared" si="68"/>
        <v>-</v>
      </c>
      <c r="Q166" s="445">
        <f t="shared" si="68"/>
        <v>0.74818802700620113</v>
      </c>
      <c r="R166" s="445" t="str">
        <f t="shared" si="68"/>
        <v>-</v>
      </c>
      <c r="S166" s="445" t="str">
        <f t="shared" si="68"/>
        <v>-</v>
      </c>
      <c r="T166" s="445" t="str">
        <f t="shared" si="68"/>
        <v>-</v>
      </c>
      <c r="U166" s="445">
        <f t="shared" si="68"/>
        <v>1.1553360374650619</v>
      </c>
      <c r="V166" s="445">
        <f t="shared" si="68"/>
        <v>1.0899051114393981</v>
      </c>
      <c r="W166" s="445" t="str">
        <f t="shared" si="68"/>
        <v>-</v>
      </c>
      <c r="X166" s="445" t="str">
        <f t="shared" si="68"/>
        <v>-</v>
      </c>
      <c r="Y166" s="447">
        <f t="shared" si="68"/>
        <v>1.3820170425748683</v>
      </c>
      <c r="Z166" s="443">
        <f t="shared" si="68"/>
        <v>3.4883278458213412E-3</v>
      </c>
      <c r="AA166" s="444" t="str">
        <f t="shared" si="68"/>
        <v>-</v>
      </c>
      <c r="AB166" s="444" t="str">
        <f t="shared" si="68"/>
        <v>-</v>
      </c>
      <c r="AC166" s="444">
        <f t="shared" si="68"/>
        <v>1.6222140229662954</v>
      </c>
      <c r="AD166" s="444">
        <f t="shared" si="68"/>
        <v>1.4533183400470377</v>
      </c>
      <c r="AE166" s="444">
        <f t="shared" si="68"/>
        <v>1.7176705030022621</v>
      </c>
      <c r="AF166" s="444" t="str">
        <f t="shared" si="68"/>
        <v>-</v>
      </c>
      <c r="AG166" s="446" t="str">
        <f t="shared" si="68"/>
        <v>-</v>
      </c>
      <c r="AH166" s="445" t="str">
        <f t="shared" si="68"/>
        <v>-</v>
      </c>
      <c r="AI166" s="445" t="str">
        <f t="shared" si="68"/>
        <v>-</v>
      </c>
      <c r="AJ166" s="445">
        <f t="shared" si="68"/>
        <v>1.7481880270062005</v>
      </c>
      <c r="AK166" s="445" t="str">
        <f t="shared" si="68"/>
        <v>-</v>
      </c>
      <c r="AL166" s="445" t="str">
        <f t="shared" si="68"/>
        <v>-</v>
      </c>
      <c r="AM166" s="445" t="str">
        <f t="shared" si="68"/>
        <v>-</v>
      </c>
      <c r="AN166" s="445">
        <f t="shared" si="68"/>
        <v>1.5888317255942073</v>
      </c>
      <c r="AO166" s="445" t="str">
        <f t="shared" si="68"/>
        <v>-</v>
      </c>
      <c r="AP166" s="445">
        <f t="shared" si="68"/>
        <v>2.3138672203691533</v>
      </c>
    </row>
    <row r="167" spans="1:42" s="484" customFormat="1">
      <c r="A167" s="482" t="str">
        <f>TQoL_Indexes!A58</f>
        <v>les Roquetes</v>
      </c>
      <c r="B167" s="483">
        <f>TQoL_Indexes!B58</f>
        <v>50</v>
      </c>
      <c r="C167" s="443" t="str">
        <f t="shared" ref="C167:AP167" si="69">IFERROR(IF(C$19&lt;&gt;"Yes","-",IF(C$15&gt;1,LOG10(C81),LOG10(MAX(C$32:C$111)+1-C81))),"-")</f>
        <v>-</v>
      </c>
      <c r="D167" s="444" t="str">
        <f t="shared" si="69"/>
        <v>-</v>
      </c>
      <c r="E167" s="445">
        <f t="shared" si="69"/>
        <v>-0.75448733218585018</v>
      </c>
      <c r="F167" s="445">
        <f t="shared" si="69"/>
        <v>-1.4845512565937613</v>
      </c>
      <c r="G167" s="445" t="str">
        <f t="shared" si="69"/>
        <v>-</v>
      </c>
      <c r="H167" s="445" t="str">
        <f t="shared" si="69"/>
        <v>-</v>
      </c>
      <c r="I167" s="445" t="str">
        <f t="shared" si="69"/>
        <v>-</v>
      </c>
      <c r="J167" s="445">
        <f t="shared" si="69"/>
        <v>-0.95845715663631348</v>
      </c>
      <c r="K167" s="445" t="str">
        <f t="shared" si="69"/>
        <v>-</v>
      </c>
      <c r="L167" s="445" t="str">
        <f t="shared" si="69"/>
        <v>-</v>
      </c>
      <c r="M167" s="445">
        <f t="shared" si="69"/>
        <v>-1.5308949144905957</v>
      </c>
      <c r="N167" s="445" t="str">
        <f t="shared" si="69"/>
        <v>-</v>
      </c>
      <c r="O167" s="445">
        <f t="shared" si="69"/>
        <v>-0.769551078621726</v>
      </c>
      <c r="P167" s="445" t="str">
        <f t="shared" si="69"/>
        <v>-</v>
      </c>
      <c r="Q167" s="445">
        <f t="shared" si="69"/>
        <v>0.83884909073725566</v>
      </c>
      <c r="R167" s="445" t="str">
        <f t="shared" si="69"/>
        <v>-</v>
      </c>
      <c r="S167" s="445" t="str">
        <f t="shared" si="69"/>
        <v>-</v>
      </c>
      <c r="T167" s="445" t="str">
        <f t="shared" si="69"/>
        <v>-</v>
      </c>
      <c r="U167" s="445">
        <f t="shared" si="69"/>
        <v>1.4742162640762553</v>
      </c>
      <c r="V167" s="445">
        <f t="shared" si="69"/>
        <v>1.0899051114393981</v>
      </c>
      <c r="W167" s="445" t="str">
        <f t="shared" si="69"/>
        <v>-</v>
      </c>
      <c r="X167" s="445" t="str">
        <f t="shared" si="69"/>
        <v>-</v>
      </c>
      <c r="Y167" s="447">
        <f t="shared" si="69"/>
        <v>1.3820170425748683</v>
      </c>
      <c r="Z167" s="443">
        <f t="shared" si="69"/>
        <v>3.4883278458213412E-3</v>
      </c>
      <c r="AA167" s="444" t="str">
        <f t="shared" si="69"/>
        <v>-</v>
      </c>
      <c r="AB167" s="444" t="str">
        <f t="shared" si="69"/>
        <v>-</v>
      </c>
      <c r="AC167" s="444">
        <f t="shared" si="69"/>
        <v>1.3856062735983121</v>
      </c>
      <c r="AD167" s="444">
        <f t="shared" si="69"/>
        <v>1.5634810853944108</v>
      </c>
      <c r="AE167" s="444">
        <f t="shared" si="69"/>
        <v>1.6963563887333322</v>
      </c>
      <c r="AF167" s="444" t="str">
        <f t="shared" si="69"/>
        <v>-</v>
      </c>
      <c r="AG167" s="446" t="str">
        <f t="shared" si="69"/>
        <v>-</v>
      </c>
      <c r="AH167" s="445" t="str">
        <f t="shared" si="69"/>
        <v>-</v>
      </c>
      <c r="AI167" s="445" t="str">
        <f t="shared" si="69"/>
        <v>-</v>
      </c>
      <c r="AJ167" s="445">
        <f t="shared" si="69"/>
        <v>1.7101173651118162</v>
      </c>
      <c r="AK167" s="445" t="str">
        <f t="shared" si="69"/>
        <v>-</v>
      </c>
      <c r="AL167" s="445" t="str">
        <f t="shared" si="69"/>
        <v>-</v>
      </c>
      <c r="AM167" s="445" t="str">
        <f t="shared" si="69"/>
        <v>-</v>
      </c>
      <c r="AN167" s="445">
        <f t="shared" si="69"/>
        <v>1.711807229041191</v>
      </c>
      <c r="AO167" s="445" t="str">
        <f t="shared" si="69"/>
        <v>-</v>
      </c>
      <c r="AP167" s="445">
        <f t="shared" si="69"/>
        <v>1.7853298350107671</v>
      </c>
    </row>
    <row r="168" spans="1:42" s="484" customFormat="1">
      <c r="A168" s="482" t="str">
        <f>TQoL_Indexes!A59</f>
        <v>Verdun</v>
      </c>
      <c r="B168" s="483">
        <f>TQoL_Indexes!B59</f>
        <v>51</v>
      </c>
      <c r="C168" s="443" t="str">
        <f t="shared" ref="C168:AP168" si="70">IFERROR(IF(C$19&lt;&gt;"Yes","-",IF(C$15&gt;1,LOG10(C82),LOG10(MAX(C$32:C$111)+1-C82))),"-")</f>
        <v>-</v>
      </c>
      <c r="D168" s="444" t="str">
        <f t="shared" si="70"/>
        <v>-</v>
      </c>
      <c r="E168" s="445">
        <f t="shared" si="70"/>
        <v>-0.91364016932525183</v>
      </c>
      <c r="F168" s="445">
        <f t="shared" si="70"/>
        <v>-1.6499969763837354</v>
      </c>
      <c r="G168" s="445" t="str">
        <f t="shared" si="70"/>
        <v>-</v>
      </c>
      <c r="H168" s="445" t="str">
        <f t="shared" si="70"/>
        <v>-</v>
      </c>
      <c r="I168" s="445" t="str">
        <f t="shared" si="70"/>
        <v>-</v>
      </c>
      <c r="J168" s="445">
        <f t="shared" si="70"/>
        <v>-0.86778744035281963</v>
      </c>
      <c r="K168" s="445" t="str">
        <f t="shared" si="70"/>
        <v>-</v>
      </c>
      <c r="L168" s="445" t="str">
        <f t="shared" si="70"/>
        <v>-</v>
      </c>
      <c r="M168" s="445">
        <f t="shared" si="70"/>
        <v>-2.3531186135537934</v>
      </c>
      <c r="N168" s="445" t="str">
        <f t="shared" si="70"/>
        <v>-</v>
      </c>
      <c r="O168" s="445">
        <f t="shared" si="70"/>
        <v>-0.86327943284359321</v>
      </c>
      <c r="P168" s="445" t="str">
        <f t="shared" si="70"/>
        <v>-</v>
      </c>
      <c r="Q168" s="445">
        <f t="shared" si="70"/>
        <v>0.7853298350107677</v>
      </c>
      <c r="R168" s="445" t="str">
        <f t="shared" si="70"/>
        <v>-</v>
      </c>
      <c r="S168" s="445" t="str">
        <f t="shared" si="70"/>
        <v>-</v>
      </c>
      <c r="T168" s="445" t="str">
        <f t="shared" si="70"/>
        <v>-</v>
      </c>
      <c r="U168" s="445">
        <f t="shared" si="70"/>
        <v>1.2787536009528289</v>
      </c>
      <c r="V168" s="445">
        <f t="shared" si="70"/>
        <v>1.0899051114393981</v>
      </c>
      <c r="W168" s="445" t="str">
        <f t="shared" si="70"/>
        <v>-</v>
      </c>
      <c r="X168" s="445" t="str">
        <f t="shared" si="70"/>
        <v>-</v>
      </c>
      <c r="Y168" s="447">
        <f t="shared" si="70"/>
        <v>1.3820170425748683</v>
      </c>
      <c r="Z168" s="443">
        <f t="shared" si="70"/>
        <v>3.4883278458213412E-3</v>
      </c>
      <c r="AA168" s="444" t="str">
        <f t="shared" si="70"/>
        <v>-</v>
      </c>
      <c r="AB168" s="444" t="str">
        <f t="shared" si="70"/>
        <v>-</v>
      </c>
      <c r="AC168" s="444">
        <f t="shared" si="70"/>
        <v>1.4871383754771865</v>
      </c>
      <c r="AD168" s="444">
        <f t="shared" si="70"/>
        <v>1.507855871695831</v>
      </c>
      <c r="AE168" s="444">
        <f t="shared" si="70"/>
        <v>1.7101173651118162</v>
      </c>
      <c r="AF168" s="444" t="str">
        <f t="shared" si="70"/>
        <v>-</v>
      </c>
      <c r="AG168" s="446" t="str">
        <f t="shared" si="70"/>
        <v>-</v>
      </c>
      <c r="AH168" s="445" t="str">
        <f t="shared" si="70"/>
        <v>-</v>
      </c>
      <c r="AI168" s="445" t="str">
        <f t="shared" si="70"/>
        <v>-</v>
      </c>
      <c r="AJ168" s="445">
        <f t="shared" si="70"/>
        <v>1.3031960574204888</v>
      </c>
      <c r="AK168" s="445" t="str">
        <f t="shared" si="70"/>
        <v>-</v>
      </c>
      <c r="AL168" s="445" t="str">
        <f t="shared" si="70"/>
        <v>-</v>
      </c>
      <c r="AM168" s="445" t="str">
        <f t="shared" si="70"/>
        <v>-</v>
      </c>
      <c r="AN168" s="445">
        <f t="shared" si="70"/>
        <v>1.6821450763738317</v>
      </c>
      <c r="AO168" s="445" t="str">
        <f t="shared" si="70"/>
        <v>-</v>
      </c>
      <c r="AP168" s="445">
        <f t="shared" si="70"/>
        <v>1.9030899869919435</v>
      </c>
    </row>
    <row r="169" spans="1:42" s="484" customFormat="1">
      <c r="A169" s="482" t="str">
        <f>TQoL_Indexes!A60</f>
        <v>la Prosperitat</v>
      </c>
      <c r="B169" s="483">
        <f>TQoL_Indexes!B60</f>
        <v>52</v>
      </c>
      <c r="C169" s="443" t="str">
        <f t="shared" ref="C169:AP169" si="71">IFERROR(IF(C$19&lt;&gt;"Yes","-",IF(C$15&gt;1,LOG10(C83),LOG10(MAX(C$32:C$111)+1-C83))),"-")</f>
        <v>-</v>
      </c>
      <c r="D169" s="444" t="str">
        <f t="shared" si="71"/>
        <v>-</v>
      </c>
      <c r="E169" s="445">
        <f t="shared" si="71"/>
        <v>-0.97061622231479039</v>
      </c>
      <c r="F169" s="445">
        <f t="shared" si="71"/>
        <v>-1.5744108260579377</v>
      </c>
      <c r="G169" s="445" t="str">
        <f t="shared" si="71"/>
        <v>-</v>
      </c>
      <c r="H169" s="445" t="str">
        <f t="shared" si="71"/>
        <v>-</v>
      </c>
      <c r="I169" s="445" t="str">
        <f t="shared" si="71"/>
        <v>-</v>
      </c>
      <c r="J169" s="445">
        <f t="shared" si="71"/>
        <v>-0.9159793631756431</v>
      </c>
      <c r="K169" s="445" t="str">
        <f t="shared" si="71"/>
        <v>-</v>
      </c>
      <c r="L169" s="445" t="str">
        <f t="shared" si="71"/>
        <v>-</v>
      </c>
      <c r="M169" s="445">
        <f t="shared" si="71"/>
        <v>-1.875652503052804</v>
      </c>
      <c r="N169" s="445" t="str">
        <f t="shared" si="71"/>
        <v>-</v>
      </c>
      <c r="O169" s="445">
        <f t="shared" si="71"/>
        <v>-0.88941028970075098</v>
      </c>
      <c r="P169" s="445" t="str">
        <f t="shared" si="71"/>
        <v>-</v>
      </c>
      <c r="Q169" s="445">
        <f t="shared" si="71"/>
        <v>0.67209785793571775</v>
      </c>
      <c r="R169" s="445" t="str">
        <f t="shared" si="71"/>
        <v>-</v>
      </c>
      <c r="S169" s="445" t="str">
        <f t="shared" si="71"/>
        <v>-</v>
      </c>
      <c r="T169" s="445" t="str">
        <f t="shared" si="71"/>
        <v>-</v>
      </c>
      <c r="U169" s="445">
        <f t="shared" si="71"/>
        <v>1.3820170425748683</v>
      </c>
      <c r="V169" s="445">
        <f t="shared" si="71"/>
        <v>1.0899051114393981</v>
      </c>
      <c r="W169" s="445" t="str">
        <f t="shared" si="71"/>
        <v>-</v>
      </c>
      <c r="X169" s="445" t="str">
        <f t="shared" si="71"/>
        <v>-</v>
      </c>
      <c r="Y169" s="447">
        <f t="shared" si="71"/>
        <v>1.3820170425748683</v>
      </c>
      <c r="Z169" s="443">
        <f t="shared" si="71"/>
        <v>3.4883278458213412E-3</v>
      </c>
      <c r="AA169" s="444" t="str">
        <f t="shared" si="71"/>
        <v>-</v>
      </c>
      <c r="AB169" s="444" t="str">
        <f t="shared" si="71"/>
        <v>-</v>
      </c>
      <c r="AC169" s="444">
        <f t="shared" si="71"/>
        <v>1.1430148002540952</v>
      </c>
      <c r="AD169" s="444">
        <f t="shared" si="71"/>
        <v>1.4623979978989561</v>
      </c>
      <c r="AE169" s="444">
        <f t="shared" si="71"/>
        <v>1.7481880270062005</v>
      </c>
      <c r="AF169" s="444" t="str">
        <f t="shared" si="71"/>
        <v>-</v>
      </c>
      <c r="AG169" s="446" t="str">
        <f t="shared" si="71"/>
        <v>-</v>
      </c>
      <c r="AH169" s="445" t="str">
        <f t="shared" si="71"/>
        <v>-</v>
      </c>
      <c r="AI169" s="445" t="str">
        <f t="shared" si="71"/>
        <v>-</v>
      </c>
      <c r="AJ169" s="445">
        <f t="shared" si="71"/>
        <v>1.801403710017355</v>
      </c>
      <c r="AK169" s="445" t="str">
        <f t="shared" si="71"/>
        <v>-</v>
      </c>
      <c r="AL169" s="445" t="str">
        <f t="shared" si="71"/>
        <v>-</v>
      </c>
      <c r="AM169" s="445" t="str">
        <f t="shared" si="71"/>
        <v>-</v>
      </c>
      <c r="AN169" s="445">
        <f t="shared" si="71"/>
        <v>1.6273658565927327</v>
      </c>
      <c r="AO169" s="445" t="str">
        <f t="shared" si="71"/>
        <v>-</v>
      </c>
      <c r="AP169" s="445">
        <f t="shared" si="71"/>
        <v>2.1846914308175989</v>
      </c>
    </row>
    <row r="170" spans="1:42" s="484" customFormat="1">
      <c r="A170" s="482" t="str">
        <f>TQoL_Indexes!A61</f>
        <v>la Trinitat Nova</v>
      </c>
      <c r="B170" s="483">
        <f>TQoL_Indexes!B61</f>
        <v>53</v>
      </c>
      <c r="C170" s="443" t="str">
        <f t="shared" ref="C170:AP170" si="72">IFERROR(IF(C$19&lt;&gt;"Yes","-",IF(C$15&gt;1,LOG10(C84),LOG10(MAX(C$32:C$111)+1-C84))),"-")</f>
        <v>-</v>
      </c>
      <c r="D170" s="444" t="str">
        <f t="shared" si="72"/>
        <v>-</v>
      </c>
      <c r="E170" s="445">
        <f t="shared" si="72"/>
        <v>-0.70114692359029329</v>
      </c>
      <c r="F170" s="445">
        <f t="shared" si="72"/>
        <v>-1.3316922855675011</v>
      </c>
      <c r="G170" s="445" t="str">
        <f t="shared" si="72"/>
        <v>-</v>
      </c>
      <c r="H170" s="445" t="str">
        <f t="shared" si="72"/>
        <v>-</v>
      </c>
      <c r="I170" s="445" t="str">
        <f t="shared" si="72"/>
        <v>-</v>
      </c>
      <c r="J170" s="445">
        <f t="shared" si="72"/>
        <v>-1.0329027062559986</v>
      </c>
      <c r="K170" s="445" t="str">
        <f t="shared" si="72"/>
        <v>-</v>
      </c>
      <c r="L170" s="445" t="str">
        <f t="shared" si="72"/>
        <v>-</v>
      </c>
      <c r="M170" s="445">
        <f t="shared" si="72"/>
        <v>-1.796685508690038</v>
      </c>
      <c r="N170" s="445" t="str">
        <f t="shared" si="72"/>
        <v>-</v>
      </c>
      <c r="O170" s="445">
        <f t="shared" si="72"/>
        <v>-0.79588001734407521</v>
      </c>
      <c r="P170" s="445" t="str">
        <f t="shared" si="72"/>
        <v>-</v>
      </c>
      <c r="Q170" s="445">
        <f t="shared" si="72"/>
        <v>0.99563519459755012</v>
      </c>
      <c r="R170" s="445" t="str">
        <f t="shared" si="72"/>
        <v>-</v>
      </c>
      <c r="S170" s="445" t="str">
        <f t="shared" si="72"/>
        <v>-</v>
      </c>
      <c r="T170" s="445" t="str">
        <f t="shared" si="72"/>
        <v>-</v>
      </c>
      <c r="U170" s="445">
        <f t="shared" si="72"/>
        <v>1.3502480183341627</v>
      </c>
      <c r="V170" s="445">
        <f t="shared" si="72"/>
        <v>1.0899051114393981</v>
      </c>
      <c r="W170" s="445" t="str">
        <f t="shared" si="72"/>
        <v>-</v>
      </c>
      <c r="X170" s="445" t="str">
        <f t="shared" si="72"/>
        <v>-</v>
      </c>
      <c r="Y170" s="447">
        <f t="shared" si="72"/>
        <v>1.3820170425748683</v>
      </c>
      <c r="Z170" s="443">
        <f t="shared" si="72"/>
        <v>3.4883278458213412E-3</v>
      </c>
      <c r="AA170" s="444" t="str">
        <f t="shared" si="72"/>
        <v>-</v>
      </c>
      <c r="AB170" s="444" t="str">
        <f t="shared" si="72"/>
        <v>-</v>
      </c>
      <c r="AC170" s="444">
        <f t="shared" si="72"/>
        <v>1.4533183400470377</v>
      </c>
      <c r="AD170" s="444">
        <f t="shared" si="72"/>
        <v>1.6053050461411094</v>
      </c>
      <c r="AE170" s="444">
        <f t="shared" si="72"/>
        <v>1.6830470382388496</v>
      </c>
      <c r="AF170" s="444" t="str">
        <f t="shared" si="72"/>
        <v>-</v>
      </c>
      <c r="AG170" s="446" t="str">
        <f t="shared" si="72"/>
        <v>-</v>
      </c>
      <c r="AH170" s="445" t="str">
        <f t="shared" si="72"/>
        <v>-</v>
      </c>
      <c r="AI170" s="445" t="str">
        <f t="shared" si="72"/>
        <v>-</v>
      </c>
      <c r="AJ170" s="445">
        <f t="shared" si="72"/>
        <v>1.9552065375419418</v>
      </c>
      <c r="AK170" s="445" t="str">
        <f t="shared" si="72"/>
        <v>-</v>
      </c>
      <c r="AL170" s="445" t="str">
        <f t="shared" si="72"/>
        <v>-</v>
      </c>
      <c r="AM170" s="445" t="str">
        <f t="shared" si="72"/>
        <v>-</v>
      </c>
      <c r="AN170" s="445">
        <f t="shared" si="72"/>
        <v>1.7403626894942439</v>
      </c>
      <c r="AO170" s="445" t="str">
        <f t="shared" si="72"/>
        <v>-</v>
      </c>
      <c r="AP170" s="445">
        <f t="shared" si="72"/>
        <v>1.7160033436347992</v>
      </c>
    </row>
    <row r="171" spans="1:42" s="484" customFormat="1">
      <c r="A171" s="482" t="str">
        <f>TQoL_Indexes!A62</f>
        <v>Torre Baró</v>
      </c>
      <c r="B171" s="483">
        <f>TQoL_Indexes!B62</f>
        <v>54</v>
      </c>
      <c r="C171" s="443" t="str">
        <f t="shared" ref="C171:AP171" si="73">IFERROR(IF(C$19&lt;&gt;"Yes","-",IF(C$15&gt;1,LOG10(C85),LOG10(MAX(C$32:C$111)+1-C85))),"-")</f>
        <v>-</v>
      </c>
      <c r="D171" s="444" t="str">
        <f t="shared" si="73"/>
        <v>-</v>
      </c>
      <c r="E171" s="445">
        <f t="shared" si="73"/>
        <v>-0.70114692359029329</v>
      </c>
      <c r="F171" s="445">
        <f t="shared" si="73"/>
        <v>-1.3231644778300287</v>
      </c>
      <c r="G171" s="445" t="str">
        <f t="shared" si="73"/>
        <v>-</v>
      </c>
      <c r="H171" s="445" t="str">
        <f t="shared" si="73"/>
        <v>-</v>
      </c>
      <c r="I171" s="445" t="str">
        <f t="shared" si="73"/>
        <v>-</v>
      </c>
      <c r="J171" s="445">
        <f t="shared" si="73"/>
        <v>-0.9040238383511694</v>
      </c>
      <c r="K171" s="445" t="str">
        <f t="shared" si="73"/>
        <v>-</v>
      </c>
      <c r="L171" s="445" t="str">
        <f t="shared" si="73"/>
        <v>-</v>
      </c>
      <c r="M171" s="445">
        <f t="shared" si="73"/>
        <v>-2.6112994930228233</v>
      </c>
      <c r="N171" s="445" t="str">
        <f t="shared" si="73"/>
        <v>-</v>
      </c>
      <c r="O171" s="445">
        <f t="shared" si="73"/>
        <v>-0.58169870868025453</v>
      </c>
      <c r="P171" s="445" t="str">
        <f t="shared" si="73"/>
        <v>-</v>
      </c>
      <c r="Q171" s="445">
        <f t="shared" si="73"/>
        <v>0.98677173426624498</v>
      </c>
      <c r="R171" s="445" t="str">
        <f t="shared" si="73"/>
        <v>-</v>
      </c>
      <c r="S171" s="445" t="str">
        <f t="shared" si="73"/>
        <v>-</v>
      </c>
      <c r="T171" s="445" t="str">
        <f t="shared" si="73"/>
        <v>-</v>
      </c>
      <c r="U171" s="445">
        <f t="shared" si="73"/>
        <v>1.3521825181113625</v>
      </c>
      <c r="V171" s="445">
        <f t="shared" si="73"/>
        <v>1.0899051114393981</v>
      </c>
      <c r="W171" s="445" t="str">
        <f t="shared" si="73"/>
        <v>-</v>
      </c>
      <c r="X171" s="445" t="str">
        <f t="shared" si="73"/>
        <v>-</v>
      </c>
      <c r="Y171" s="447">
        <f t="shared" si="73"/>
        <v>1.3820170425748683</v>
      </c>
      <c r="Z171" s="443">
        <f t="shared" si="73"/>
        <v>3.4883278458213412E-3</v>
      </c>
      <c r="AA171" s="444" t="str">
        <f t="shared" si="73"/>
        <v>-</v>
      </c>
      <c r="AB171" s="444" t="str">
        <f t="shared" si="73"/>
        <v>-</v>
      </c>
      <c r="AC171" s="444">
        <f t="shared" si="73"/>
        <v>1.8796692056320534</v>
      </c>
      <c r="AD171" s="444">
        <f t="shared" si="73"/>
        <v>1.7032913781186614</v>
      </c>
      <c r="AE171" s="444">
        <f t="shared" si="73"/>
        <v>1.667452952889954</v>
      </c>
      <c r="AF171" s="444" t="str">
        <f t="shared" si="73"/>
        <v>-</v>
      </c>
      <c r="AG171" s="446" t="str">
        <f t="shared" si="73"/>
        <v>-</v>
      </c>
      <c r="AH171" s="445" t="str">
        <f t="shared" si="73"/>
        <v>-</v>
      </c>
      <c r="AI171" s="445" t="str">
        <f t="shared" si="73"/>
        <v>-</v>
      </c>
      <c r="AJ171" s="445">
        <f t="shared" si="73"/>
        <v>1.9020028913507294</v>
      </c>
      <c r="AK171" s="445" t="str">
        <f t="shared" si="73"/>
        <v>-</v>
      </c>
      <c r="AL171" s="445" t="str">
        <f t="shared" si="73"/>
        <v>-</v>
      </c>
      <c r="AM171" s="445" t="str">
        <f t="shared" si="73"/>
        <v>-</v>
      </c>
      <c r="AN171" s="445">
        <f t="shared" si="73"/>
        <v>1.7795964912578246</v>
      </c>
      <c r="AO171" s="445" t="str">
        <f t="shared" si="73"/>
        <v>-</v>
      </c>
      <c r="AP171" s="445">
        <f t="shared" si="73"/>
        <v>1.9395192526186185</v>
      </c>
    </row>
    <row r="172" spans="1:42" s="484" customFormat="1">
      <c r="A172" s="482" t="str">
        <f>TQoL_Indexes!A63</f>
        <v>Ciutat Meridiana</v>
      </c>
      <c r="B172" s="483">
        <f>TQoL_Indexes!B63</f>
        <v>55</v>
      </c>
      <c r="C172" s="443" t="str">
        <f t="shared" ref="C172:AP172" si="74">IFERROR(IF(C$19&lt;&gt;"Yes","-",IF(C$15&gt;1,LOG10(C86),LOG10(MAX(C$32:C$111)+1-C86))),"-")</f>
        <v>-</v>
      </c>
      <c r="D172" s="444" t="str">
        <f t="shared" si="74"/>
        <v>-</v>
      </c>
      <c r="E172" s="445">
        <f t="shared" si="74"/>
        <v>-0.59345981956604488</v>
      </c>
      <c r="F172" s="445">
        <f t="shared" si="74"/>
        <v>-1.2454951001300973</v>
      </c>
      <c r="G172" s="445" t="str">
        <f t="shared" si="74"/>
        <v>-</v>
      </c>
      <c r="H172" s="445" t="str">
        <f t="shared" si="74"/>
        <v>-</v>
      </c>
      <c r="I172" s="445" t="str">
        <f t="shared" si="74"/>
        <v>-</v>
      </c>
      <c r="J172" s="445">
        <f t="shared" si="74"/>
        <v>-1.1538285895921703</v>
      </c>
      <c r="K172" s="445" t="str">
        <f t="shared" si="74"/>
        <v>-</v>
      </c>
      <c r="L172" s="445" t="str">
        <f t="shared" si="74"/>
        <v>-</v>
      </c>
      <c r="M172" s="445">
        <f t="shared" si="74"/>
        <v>-2.0951442549577868</v>
      </c>
      <c r="N172" s="445" t="str">
        <f t="shared" si="74"/>
        <v>-</v>
      </c>
      <c r="O172" s="445">
        <f t="shared" si="74"/>
        <v>-0.75945075171740029</v>
      </c>
      <c r="P172" s="445" t="str">
        <f t="shared" si="74"/>
        <v>-</v>
      </c>
      <c r="Q172" s="445">
        <f t="shared" si="74"/>
        <v>0.77815125038364363</v>
      </c>
      <c r="R172" s="445" t="str">
        <f t="shared" si="74"/>
        <v>-</v>
      </c>
      <c r="S172" s="445" t="str">
        <f t="shared" si="74"/>
        <v>-</v>
      </c>
      <c r="T172" s="445" t="str">
        <f t="shared" si="74"/>
        <v>-</v>
      </c>
      <c r="U172" s="445">
        <f t="shared" si="74"/>
        <v>1.3521825181113625</v>
      </c>
      <c r="V172" s="445">
        <f t="shared" si="74"/>
        <v>1.0899051114393981</v>
      </c>
      <c r="W172" s="445" t="str">
        <f t="shared" si="74"/>
        <v>-</v>
      </c>
      <c r="X172" s="445" t="str">
        <f t="shared" si="74"/>
        <v>-</v>
      </c>
      <c r="Y172" s="447">
        <f t="shared" si="74"/>
        <v>1.3820170425748683</v>
      </c>
      <c r="Z172" s="443">
        <f t="shared" si="74"/>
        <v>3.4883278458213412E-3</v>
      </c>
      <c r="AA172" s="444" t="str">
        <f t="shared" si="74"/>
        <v>-</v>
      </c>
      <c r="AB172" s="444" t="str">
        <f t="shared" si="74"/>
        <v>-</v>
      </c>
      <c r="AC172" s="444">
        <f t="shared" si="74"/>
        <v>1.546542663478131</v>
      </c>
      <c r="AD172" s="444">
        <f t="shared" si="74"/>
        <v>1.6201360549737576</v>
      </c>
      <c r="AE172" s="444">
        <f t="shared" si="74"/>
        <v>1.5865873046717549</v>
      </c>
      <c r="AF172" s="444" t="str">
        <f t="shared" si="74"/>
        <v>-</v>
      </c>
      <c r="AG172" s="446" t="str">
        <f t="shared" si="74"/>
        <v>-</v>
      </c>
      <c r="AH172" s="445" t="str">
        <f t="shared" si="74"/>
        <v>-</v>
      </c>
      <c r="AI172" s="445" t="str">
        <f t="shared" si="74"/>
        <v>-</v>
      </c>
      <c r="AJ172" s="445">
        <f t="shared" si="74"/>
        <v>1.9400181550076632</v>
      </c>
      <c r="AK172" s="445" t="str">
        <f t="shared" si="74"/>
        <v>-</v>
      </c>
      <c r="AL172" s="445" t="str">
        <f t="shared" si="74"/>
        <v>-</v>
      </c>
      <c r="AM172" s="445" t="str">
        <f t="shared" si="74"/>
        <v>-</v>
      </c>
      <c r="AN172" s="445">
        <f t="shared" si="74"/>
        <v>1.711807229041191</v>
      </c>
      <c r="AO172" s="445" t="str">
        <f t="shared" si="74"/>
        <v>-</v>
      </c>
      <c r="AP172" s="445">
        <f t="shared" si="74"/>
        <v>1.8388490907372552</v>
      </c>
    </row>
    <row r="173" spans="1:42" s="484" customFormat="1">
      <c r="A173" s="482" t="str">
        <f>TQoL_Indexes!A64</f>
        <v>Vallbona</v>
      </c>
      <c r="B173" s="483">
        <f>TQoL_Indexes!B64</f>
        <v>56</v>
      </c>
      <c r="C173" s="443" t="str">
        <f t="shared" ref="C173:AP173" si="75">IFERROR(IF(C$19&lt;&gt;"Yes","-",IF(C$15&gt;1,LOG10(C87),LOG10(MAX(C$32:C$111)+1-C87))),"-")</f>
        <v>-</v>
      </c>
      <c r="D173" s="444" t="str">
        <f t="shared" si="75"/>
        <v>-</v>
      </c>
      <c r="E173" s="445">
        <f t="shared" si="75"/>
        <v>-0.86646109162978246</v>
      </c>
      <c r="F173" s="445">
        <f t="shared" si="75"/>
        <v>-1.526044518979895</v>
      </c>
      <c r="G173" s="445" t="str">
        <f t="shared" si="75"/>
        <v>-</v>
      </c>
      <c r="H173" s="445" t="str">
        <f t="shared" si="75"/>
        <v>-</v>
      </c>
      <c r="I173" s="445" t="str">
        <f t="shared" si="75"/>
        <v>-</v>
      </c>
      <c r="J173" s="445">
        <f t="shared" si="75"/>
        <v>-0.68157956141288067</v>
      </c>
      <c r="K173" s="445" t="str">
        <f t="shared" si="75"/>
        <v>-</v>
      </c>
      <c r="L173" s="445" t="str">
        <f t="shared" si="75"/>
        <v>-</v>
      </c>
      <c r="M173" s="445">
        <f t="shared" si="75"/>
        <v>-1.0030392678781259</v>
      </c>
      <c r="N173" s="445" t="str">
        <f t="shared" si="75"/>
        <v>-</v>
      </c>
      <c r="O173" s="445">
        <f t="shared" si="75"/>
        <v>-0.76447155309245107</v>
      </c>
      <c r="P173" s="445" t="str">
        <f t="shared" si="75"/>
        <v>-</v>
      </c>
      <c r="Q173" s="445">
        <f t="shared" si="75"/>
        <v>1.0043213737826429</v>
      </c>
      <c r="R173" s="445" t="str">
        <f t="shared" si="75"/>
        <v>-</v>
      </c>
      <c r="S173" s="445" t="str">
        <f t="shared" si="75"/>
        <v>-</v>
      </c>
      <c r="T173" s="445" t="str">
        <f t="shared" si="75"/>
        <v>-</v>
      </c>
      <c r="U173" s="445">
        <f t="shared" si="75"/>
        <v>1.3521825181113625</v>
      </c>
      <c r="V173" s="445">
        <f t="shared" si="75"/>
        <v>1.0899051114393981</v>
      </c>
      <c r="W173" s="445" t="str">
        <f t="shared" si="75"/>
        <v>-</v>
      </c>
      <c r="X173" s="445" t="str">
        <f t="shared" si="75"/>
        <v>-</v>
      </c>
      <c r="Y173" s="447">
        <f t="shared" si="75"/>
        <v>1.3820170425748683</v>
      </c>
      <c r="Z173" s="443">
        <f t="shared" si="75"/>
        <v>3.4883278458213412E-3</v>
      </c>
      <c r="AA173" s="444" t="str">
        <f t="shared" si="75"/>
        <v>-</v>
      </c>
      <c r="AB173" s="444" t="str">
        <f t="shared" si="75"/>
        <v>-</v>
      </c>
      <c r="AC173" s="444">
        <f t="shared" si="75"/>
        <v>1.6618126855372612</v>
      </c>
      <c r="AD173" s="444">
        <f t="shared" si="75"/>
        <v>1.7067177823367587</v>
      </c>
      <c r="AE173" s="444">
        <f t="shared" si="75"/>
        <v>1.6117233080073419</v>
      </c>
      <c r="AF173" s="444" t="str">
        <f t="shared" si="75"/>
        <v>-</v>
      </c>
      <c r="AG173" s="446" t="str">
        <f t="shared" si="75"/>
        <v>-</v>
      </c>
      <c r="AH173" s="445" t="str">
        <f t="shared" si="75"/>
        <v>-</v>
      </c>
      <c r="AI173" s="445" t="str">
        <f t="shared" si="75"/>
        <v>-</v>
      </c>
      <c r="AJ173" s="445">
        <f t="shared" si="75"/>
        <v>1.9523080096621253</v>
      </c>
      <c r="AK173" s="445" t="str">
        <f t="shared" si="75"/>
        <v>-</v>
      </c>
      <c r="AL173" s="445" t="str">
        <f t="shared" si="75"/>
        <v>-</v>
      </c>
      <c r="AM173" s="445" t="str">
        <f t="shared" si="75"/>
        <v>-</v>
      </c>
      <c r="AN173" s="445">
        <f t="shared" si="75"/>
        <v>1.7226339225338123</v>
      </c>
      <c r="AO173" s="445" t="str">
        <f t="shared" si="75"/>
        <v>-</v>
      </c>
      <c r="AP173" s="445">
        <f t="shared" si="75"/>
        <v>1.8388490907372552</v>
      </c>
    </row>
    <row r="174" spans="1:42" s="484" customFormat="1">
      <c r="A174" s="482" t="str">
        <f>TQoL_Indexes!A65</f>
        <v>la Trinitat Vella</v>
      </c>
      <c r="B174" s="483">
        <f>TQoL_Indexes!B65</f>
        <v>57</v>
      </c>
      <c r="C174" s="443" t="str">
        <f t="shared" ref="C174:AP174" si="76">IFERROR(IF(C$19&lt;&gt;"Yes","-",IF(C$15&gt;1,LOG10(C88),LOG10(MAX(C$32:C$111)+1-C88))),"-")</f>
        <v>-</v>
      </c>
      <c r="D174" s="444" t="str">
        <f t="shared" si="76"/>
        <v>-</v>
      </c>
      <c r="E174" s="445">
        <f t="shared" si="76"/>
        <v>-0.69250396208678711</v>
      </c>
      <c r="F174" s="445">
        <f t="shared" si="76"/>
        <v>-1.5720349143627821</v>
      </c>
      <c r="G174" s="445" t="str">
        <f t="shared" si="76"/>
        <v>-</v>
      </c>
      <c r="H174" s="445" t="str">
        <f t="shared" si="76"/>
        <v>-</v>
      </c>
      <c r="I174" s="445" t="str">
        <f t="shared" si="76"/>
        <v>-</v>
      </c>
      <c r="J174" s="445">
        <f t="shared" si="76"/>
        <v>-0.75171014300869154</v>
      </c>
      <c r="K174" s="445" t="str">
        <f t="shared" si="76"/>
        <v>-</v>
      </c>
      <c r="L174" s="445" t="str">
        <f t="shared" si="76"/>
        <v>-</v>
      </c>
      <c r="M174" s="445">
        <f t="shared" si="76"/>
        <v>-1.3614616137308209</v>
      </c>
      <c r="N174" s="445" t="str">
        <f t="shared" si="76"/>
        <v>-</v>
      </c>
      <c r="O174" s="445">
        <f t="shared" si="76"/>
        <v>-0.85698519974590492</v>
      </c>
      <c r="P174" s="445" t="str">
        <f t="shared" si="76"/>
        <v>-</v>
      </c>
      <c r="Q174" s="445">
        <f t="shared" si="76"/>
        <v>0.68124123737558695</v>
      </c>
      <c r="R174" s="445" t="str">
        <f t="shared" si="76"/>
        <v>-</v>
      </c>
      <c r="S174" s="445" t="str">
        <f t="shared" si="76"/>
        <v>-</v>
      </c>
      <c r="T174" s="445" t="str">
        <f t="shared" si="76"/>
        <v>-</v>
      </c>
      <c r="U174" s="445">
        <f t="shared" si="76"/>
        <v>0.98677173426624487</v>
      </c>
      <c r="V174" s="445">
        <f t="shared" si="76"/>
        <v>0.95904139232109353</v>
      </c>
      <c r="W174" s="445" t="str">
        <f t="shared" si="76"/>
        <v>-</v>
      </c>
      <c r="X174" s="445" t="str">
        <f t="shared" si="76"/>
        <v>-</v>
      </c>
      <c r="Y174" s="447">
        <f t="shared" si="76"/>
        <v>1.3820170425748683</v>
      </c>
      <c r="Z174" s="443">
        <f t="shared" si="76"/>
        <v>0.14806253545543771</v>
      </c>
      <c r="AA174" s="444" t="str">
        <f t="shared" si="76"/>
        <v>-</v>
      </c>
      <c r="AB174" s="444" t="str">
        <f t="shared" si="76"/>
        <v>-</v>
      </c>
      <c r="AC174" s="444">
        <f t="shared" si="76"/>
        <v>1.5809249756756194</v>
      </c>
      <c r="AD174" s="444">
        <f t="shared" si="76"/>
        <v>1.5921767573958667</v>
      </c>
      <c r="AE174" s="444">
        <f t="shared" si="76"/>
        <v>1.6730209071288962</v>
      </c>
      <c r="AF174" s="444" t="str">
        <f t="shared" si="76"/>
        <v>-</v>
      </c>
      <c r="AG174" s="446" t="str">
        <f t="shared" si="76"/>
        <v>-</v>
      </c>
      <c r="AH174" s="445" t="str">
        <f t="shared" si="76"/>
        <v>-</v>
      </c>
      <c r="AI174" s="445" t="str">
        <f t="shared" si="76"/>
        <v>-</v>
      </c>
      <c r="AJ174" s="445">
        <f t="shared" si="76"/>
        <v>2.3142886609474975</v>
      </c>
      <c r="AK174" s="445" t="str">
        <f t="shared" si="76"/>
        <v>-</v>
      </c>
      <c r="AL174" s="445" t="str">
        <f t="shared" si="76"/>
        <v>-</v>
      </c>
      <c r="AM174" s="445" t="str">
        <f t="shared" si="76"/>
        <v>-</v>
      </c>
      <c r="AN174" s="445">
        <f t="shared" si="76"/>
        <v>1.705007959333336</v>
      </c>
      <c r="AO174" s="445" t="str">
        <f t="shared" si="76"/>
        <v>-</v>
      </c>
      <c r="AP174" s="445">
        <f t="shared" si="76"/>
        <v>1.9138138523837167</v>
      </c>
    </row>
    <row r="175" spans="1:42" s="484" customFormat="1">
      <c r="A175" s="482" t="str">
        <f>TQoL_Indexes!A66</f>
        <v>Baró de Viver</v>
      </c>
      <c r="B175" s="483">
        <f>TQoL_Indexes!B66</f>
        <v>58</v>
      </c>
      <c r="C175" s="443" t="str">
        <f t="shared" ref="C175:AP175" si="77">IFERROR(IF(C$19&lt;&gt;"Yes","-",IF(C$15&gt;1,LOG10(C89),LOG10(MAX(C$32:C$111)+1-C89))),"-")</f>
        <v>-</v>
      </c>
      <c r="D175" s="444" t="str">
        <f t="shared" si="77"/>
        <v>-</v>
      </c>
      <c r="E175" s="445">
        <f t="shared" si="77"/>
        <v>-0.72815839346350109</v>
      </c>
      <c r="F175" s="445">
        <f t="shared" si="77"/>
        <v>-1.2744075155435672</v>
      </c>
      <c r="G175" s="445" t="str">
        <f t="shared" si="77"/>
        <v>-</v>
      </c>
      <c r="H175" s="445" t="str">
        <f t="shared" si="77"/>
        <v>-</v>
      </c>
      <c r="I175" s="445" t="str">
        <f t="shared" si="77"/>
        <v>-</v>
      </c>
      <c r="J175" s="445">
        <f t="shared" si="77"/>
        <v>-0.9163185763911631</v>
      </c>
      <c r="K175" s="445" t="str">
        <f t="shared" si="77"/>
        <v>-</v>
      </c>
      <c r="L175" s="445" t="str">
        <f t="shared" si="77"/>
        <v>-</v>
      </c>
      <c r="M175" s="445">
        <f t="shared" si="77"/>
        <v>-2.693758345596851</v>
      </c>
      <c r="N175" s="445" t="str">
        <f t="shared" si="77"/>
        <v>-</v>
      </c>
      <c r="O175" s="445">
        <f t="shared" si="77"/>
        <v>-0.86646109162978246</v>
      </c>
      <c r="P175" s="445" t="str">
        <f t="shared" si="77"/>
        <v>-</v>
      </c>
      <c r="Q175" s="445">
        <f t="shared" si="77"/>
        <v>1.1335389083702179</v>
      </c>
      <c r="R175" s="445" t="str">
        <f t="shared" si="77"/>
        <v>-</v>
      </c>
      <c r="S175" s="445" t="str">
        <f t="shared" si="77"/>
        <v>-</v>
      </c>
      <c r="T175" s="445" t="str">
        <f t="shared" si="77"/>
        <v>-</v>
      </c>
      <c r="U175" s="445">
        <f t="shared" si="77"/>
        <v>1.2624510897304295</v>
      </c>
      <c r="V175" s="445">
        <f t="shared" si="77"/>
        <v>0.95904139232109353</v>
      </c>
      <c r="W175" s="445" t="str">
        <f t="shared" si="77"/>
        <v>-</v>
      </c>
      <c r="X175" s="445" t="str">
        <f t="shared" si="77"/>
        <v>-</v>
      </c>
      <c r="Y175" s="447">
        <f t="shared" si="77"/>
        <v>1.3820170425748683</v>
      </c>
      <c r="Z175" s="443">
        <f t="shared" si="77"/>
        <v>0.14806253545543771</v>
      </c>
      <c r="AA175" s="444" t="str">
        <f t="shared" si="77"/>
        <v>-</v>
      </c>
      <c r="AB175" s="444" t="str">
        <f t="shared" si="77"/>
        <v>-</v>
      </c>
      <c r="AC175" s="444">
        <f t="shared" si="77"/>
        <v>1.7512791039833422</v>
      </c>
      <c r="AD175" s="444">
        <f t="shared" si="77"/>
        <v>1.6074550232146685</v>
      </c>
      <c r="AE175" s="444">
        <f t="shared" si="77"/>
        <v>1.8382192219076259</v>
      </c>
      <c r="AF175" s="444" t="str">
        <f t="shared" si="77"/>
        <v>-</v>
      </c>
      <c r="AG175" s="446" t="str">
        <f t="shared" si="77"/>
        <v>-</v>
      </c>
      <c r="AH175" s="445" t="str">
        <f t="shared" si="77"/>
        <v>-</v>
      </c>
      <c r="AI175" s="445" t="str">
        <f t="shared" si="77"/>
        <v>-</v>
      </c>
      <c r="AJ175" s="445">
        <f t="shared" si="77"/>
        <v>1.4487063199050798</v>
      </c>
      <c r="AK175" s="445" t="str">
        <f t="shared" si="77"/>
        <v>-</v>
      </c>
      <c r="AL175" s="445" t="str">
        <f t="shared" si="77"/>
        <v>-</v>
      </c>
      <c r="AM175" s="445" t="str">
        <f t="shared" si="77"/>
        <v>-</v>
      </c>
      <c r="AN175" s="445">
        <f t="shared" si="77"/>
        <v>1.7512791039833422</v>
      </c>
      <c r="AO175" s="445" t="str">
        <f t="shared" si="77"/>
        <v>-</v>
      </c>
      <c r="AP175" s="445">
        <f t="shared" si="77"/>
        <v>1.7481880270062005</v>
      </c>
    </row>
    <row r="176" spans="1:42" s="484" customFormat="1">
      <c r="A176" s="482" t="str">
        <f>TQoL_Indexes!A67</f>
        <v>el Bon Pastor</v>
      </c>
      <c r="B176" s="483">
        <f>TQoL_Indexes!B67</f>
        <v>59</v>
      </c>
      <c r="C176" s="443" t="str">
        <f t="shared" ref="C176:AP176" si="78">IFERROR(IF(C$19&lt;&gt;"Yes","-",IF(C$15&gt;1,LOG10(C90),LOG10(MAX(C$32:C$111)+1-C90))),"-")</f>
        <v>-</v>
      </c>
      <c r="D176" s="444" t="str">
        <f t="shared" si="78"/>
        <v>-</v>
      </c>
      <c r="E176" s="445">
        <f t="shared" si="78"/>
        <v>-0.86966623150499389</v>
      </c>
      <c r="F176" s="445">
        <f t="shared" si="78"/>
        <v>-2.2578984171279495</v>
      </c>
      <c r="G176" s="445" t="str">
        <f t="shared" si="78"/>
        <v>-</v>
      </c>
      <c r="H176" s="445" t="str">
        <f t="shared" si="78"/>
        <v>-</v>
      </c>
      <c r="I176" s="445" t="str">
        <f t="shared" si="78"/>
        <v>-</v>
      </c>
      <c r="J176" s="445">
        <f t="shared" si="78"/>
        <v>-0.18845342245701505</v>
      </c>
      <c r="K176" s="445" t="str">
        <f t="shared" si="78"/>
        <v>-</v>
      </c>
      <c r="L176" s="445" t="str">
        <f t="shared" si="78"/>
        <v>-</v>
      </c>
      <c r="M176" s="445">
        <f t="shared" si="78"/>
        <v>-2.1830238690335531</v>
      </c>
      <c r="N176" s="445" t="str">
        <f t="shared" si="78"/>
        <v>-</v>
      </c>
      <c r="O176" s="445">
        <f t="shared" si="78"/>
        <v>-0.99139982823808248</v>
      </c>
      <c r="P176" s="445" t="str">
        <f t="shared" si="78"/>
        <v>-</v>
      </c>
      <c r="Q176" s="445">
        <f t="shared" si="78"/>
        <v>0.90308998699194354</v>
      </c>
      <c r="R176" s="445" t="str">
        <f t="shared" si="78"/>
        <v>-</v>
      </c>
      <c r="S176" s="445" t="str">
        <f t="shared" si="78"/>
        <v>-</v>
      </c>
      <c r="T176" s="445" t="str">
        <f t="shared" si="78"/>
        <v>-</v>
      </c>
      <c r="U176" s="445">
        <f t="shared" si="78"/>
        <v>1.2624510897304295</v>
      </c>
      <c r="V176" s="445">
        <f t="shared" si="78"/>
        <v>0.95904139232109353</v>
      </c>
      <c r="W176" s="445" t="str">
        <f t="shared" si="78"/>
        <v>-</v>
      </c>
      <c r="X176" s="445" t="str">
        <f t="shared" si="78"/>
        <v>-</v>
      </c>
      <c r="Y176" s="447">
        <f t="shared" si="78"/>
        <v>1.3820170425748683</v>
      </c>
      <c r="Z176" s="443">
        <f t="shared" si="78"/>
        <v>0.14806253545543771</v>
      </c>
      <c r="AA176" s="444" t="str">
        <f t="shared" si="78"/>
        <v>-</v>
      </c>
      <c r="AB176" s="444" t="str">
        <f t="shared" si="78"/>
        <v>-</v>
      </c>
      <c r="AC176" s="444">
        <f t="shared" si="78"/>
        <v>1.3873898263387294</v>
      </c>
      <c r="AD176" s="444">
        <f t="shared" si="78"/>
        <v>1.5797835966168101</v>
      </c>
      <c r="AE176" s="444">
        <f t="shared" si="78"/>
        <v>1.8135809885681919</v>
      </c>
      <c r="AF176" s="444" t="str">
        <f t="shared" si="78"/>
        <v>-</v>
      </c>
      <c r="AG176" s="446" t="str">
        <f t="shared" si="78"/>
        <v>-</v>
      </c>
      <c r="AH176" s="445" t="str">
        <f t="shared" si="78"/>
        <v>-</v>
      </c>
      <c r="AI176" s="445" t="str">
        <f t="shared" si="78"/>
        <v>-</v>
      </c>
      <c r="AJ176" s="445">
        <f t="shared" si="78"/>
        <v>2.0216027160282422</v>
      </c>
      <c r="AK176" s="445" t="str">
        <f t="shared" si="78"/>
        <v>-</v>
      </c>
      <c r="AL176" s="445" t="str">
        <f t="shared" si="78"/>
        <v>-</v>
      </c>
      <c r="AM176" s="445" t="str">
        <f t="shared" si="78"/>
        <v>-</v>
      </c>
      <c r="AN176" s="445">
        <f t="shared" si="78"/>
        <v>1.6711728427150832</v>
      </c>
      <c r="AO176" s="445" t="str">
        <f t="shared" si="78"/>
        <v>-</v>
      </c>
      <c r="AP176" s="445">
        <f t="shared" si="78"/>
        <v>2.0413926851582249</v>
      </c>
    </row>
    <row r="177" spans="1:42" s="484" customFormat="1">
      <c r="A177" s="482" t="str">
        <f>TQoL_Indexes!A68</f>
        <v>Sant Andreu</v>
      </c>
      <c r="B177" s="483">
        <f>TQoL_Indexes!B68</f>
        <v>60</v>
      </c>
      <c r="C177" s="443" t="str">
        <f t="shared" ref="C177:AP177" si="79">IFERROR(IF(C$19&lt;&gt;"Yes","-",IF(C$15&gt;1,LOG10(C91),LOG10(MAX(C$32:C$111)+1-C91))),"-")</f>
        <v>-</v>
      </c>
      <c r="D177" s="444" t="str">
        <f t="shared" si="79"/>
        <v>-</v>
      </c>
      <c r="E177" s="445">
        <f t="shared" si="79"/>
        <v>-1.1366771398795441</v>
      </c>
      <c r="F177" s="445">
        <f t="shared" si="79"/>
        <v>-1.7204614705427719</v>
      </c>
      <c r="G177" s="445" t="str">
        <f t="shared" si="79"/>
        <v>-</v>
      </c>
      <c r="H177" s="445" t="str">
        <f t="shared" si="79"/>
        <v>-</v>
      </c>
      <c r="I177" s="445" t="str">
        <f t="shared" si="79"/>
        <v>-</v>
      </c>
      <c r="J177" s="445">
        <f t="shared" si="79"/>
        <v>-0.81784476112787341</v>
      </c>
      <c r="K177" s="445" t="str">
        <f t="shared" si="79"/>
        <v>-</v>
      </c>
      <c r="L177" s="445" t="str">
        <f t="shared" si="79"/>
        <v>-</v>
      </c>
      <c r="M177" s="445">
        <f t="shared" si="79"/>
        <v>-1.8781085079501461</v>
      </c>
      <c r="N177" s="445" t="str">
        <f t="shared" si="79"/>
        <v>-</v>
      </c>
      <c r="O177" s="445">
        <f t="shared" si="79"/>
        <v>-0.8728952016351923</v>
      </c>
      <c r="P177" s="445" t="str">
        <f t="shared" si="79"/>
        <v>-</v>
      </c>
      <c r="Q177" s="445">
        <f t="shared" si="79"/>
        <v>0.64345267648618798</v>
      </c>
      <c r="R177" s="445" t="str">
        <f t="shared" si="79"/>
        <v>-</v>
      </c>
      <c r="S177" s="445" t="str">
        <f t="shared" si="79"/>
        <v>-</v>
      </c>
      <c r="T177" s="445" t="str">
        <f t="shared" si="79"/>
        <v>-</v>
      </c>
      <c r="U177" s="445">
        <f t="shared" si="79"/>
        <v>1.3031960574204888</v>
      </c>
      <c r="V177" s="445">
        <f t="shared" si="79"/>
        <v>0.95904139232109353</v>
      </c>
      <c r="W177" s="445" t="str">
        <f t="shared" si="79"/>
        <v>-</v>
      </c>
      <c r="X177" s="445" t="str">
        <f t="shared" si="79"/>
        <v>-</v>
      </c>
      <c r="Y177" s="447">
        <f t="shared" si="79"/>
        <v>1.3820170425748683</v>
      </c>
      <c r="Z177" s="443">
        <f t="shared" si="79"/>
        <v>0.14806253545543771</v>
      </c>
      <c r="AA177" s="444" t="str">
        <f t="shared" si="79"/>
        <v>-</v>
      </c>
      <c r="AB177" s="444" t="str">
        <f t="shared" si="79"/>
        <v>-</v>
      </c>
      <c r="AC177" s="444">
        <f t="shared" si="79"/>
        <v>1.0569048513364727</v>
      </c>
      <c r="AD177" s="444">
        <f t="shared" si="79"/>
        <v>1.2922560713564761</v>
      </c>
      <c r="AE177" s="444">
        <f t="shared" si="79"/>
        <v>1.8904210188009143</v>
      </c>
      <c r="AF177" s="444" t="str">
        <f t="shared" si="79"/>
        <v>-</v>
      </c>
      <c r="AG177" s="446" t="str">
        <f t="shared" si="79"/>
        <v>-</v>
      </c>
      <c r="AH177" s="445" t="str">
        <f t="shared" si="79"/>
        <v>-</v>
      </c>
      <c r="AI177" s="445" t="str">
        <f t="shared" si="79"/>
        <v>-</v>
      </c>
      <c r="AJ177" s="445">
        <f t="shared" si="79"/>
        <v>1.9498777040368747</v>
      </c>
      <c r="AK177" s="445" t="str">
        <f t="shared" si="79"/>
        <v>-</v>
      </c>
      <c r="AL177" s="445" t="str">
        <f t="shared" si="79"/>
        <v>-</v>
      </c>
      <c r="AM177" s="445" t="str">
        <f t="shared" si="79"/>
        <v>-</v>
      </c>
      <c r="AN177" s="445">
        <f t="shared" si="79"/>
        <v>1.5477747053878226</v>
      </c>
      <c r="AO177" s="445" t="str">
        <f t="shared" si="79"/>
        <v>-</v>
      </c>
      <c r="AP177" s="445">
        <f t="shared" si="79"/>
        <v>2.2455126678141499</v>
      </c>
    </row>
    <row r="178" spans="1:42" s="484" customFormat="1">
      <c r="A178" s="482" t="str">
        <f>TQoL_Indexes!A69</f>
        <v>la Sagrera</v>
      </c>
      <c r="B178" s="483">
        <f>TQoL_Indexes!B69</f>
        <v>61</v>
      </c>
      <c r="C178" s="443" t="str">
        <f t="shared" ref="C178:AP178" si="80">IFERROR(IF(C$19&lt;&gt;"Yes","-",IF(C$15&gt;1,LOG10(C92),LOG10(MAX(C$32:C$111)+1-C92))),"-")</f>
        <v>-</v>
      </c>
      <c r="D178" s="444" t="str">
        <f t="shared" si="80"/>
        <v>-</v>
      </c>
      <c r="E178" s="445">
        <f t="shared" si="80"/>
        <v>-1.0506099933550872</v>
      </c>
      <c r="F178" s="445">
        <f t="shared" si="80"/>
        <v>-1.3847543774155875</v>
      </c>
      <c r="G178" s="445" t="str">
        <f t="shared" si="80"/>
        <v>-</v>
      </c>
      <c r="H178" s="445" t="str">
        <f t="shared" si="80"/>
        <v>-</v>
      </c>
      <c r="I178" s="445" t="str">
        <f t="shared" si="80"/>
        <v>-</v>
      </c>
      <c r="J178" s="445">
        <f t="shared" si="80"/>
        <v>-0.88327970136337708</v>
      </c>
      <c r="K178" s="445" t="str">
        <f t="shared" si="80"/>
        <v>-</v>
      </c>
      <c r="L178" s="445" t="str">
        <f t="shared" si="80"/>
        <v>-</v>
      </c>
      <c r="M178" s="445">
        <f t="shared" si="80"/>
        <v>-2.1722126644368087</v>
      </c>
      <c r="N178" s="445" t="str">
        <f t="shared" si="80"/>
        <v>-</v>
      </c>
      <c r="O178" s="445">
        <f t="shared" si="80"/>
        <v>-0.90657831483776496</v>
      </c>
      <c r="P178" s="445" t="str">
        <f t="shared" si="80"/>
        <v>-</v>
      </c>
      <c r="Q178" s="445">
        <f t="shared" si="80"/>
        <v>0.56820172406699532</v>
      </c>
      <c r="R178" s="445" t="str">
        <f t="shared" si="80"/>
        <v>-</v>
      </c>
      <c r="S178" s="445" t="str">
        <f t="shared" si="80"/>
        <v>-</v>
      </c>
      <c r="T178" s="445" t="str">
        <f t="shared" si="80"/>
        <v>-</v>
      </c>
      <c r="U178" s="445">
        <f t="shared" si="80"/>
        <v>1.2380461031287955</v>
      </c>
      <c r="V178" s="445">
        <f t="shared" si="80"/>
        <v>0.95904139232109353</v>
      </c>
      <c r="W178" s="445" t="str">
        <f t="shared" si="80"/>
        <v>-</v>
      </c>
      <c r="X178" s="445" t="str">
        <f t="shared" si="80"/>
        <v>-</v>
      </c>
      <c r="Y178" s="447">
        <f t="shared" si="80"/>
        <v>1.3820170425748683</v>
      </c>
      <c r="Z178" s="443">
        <f t="shared" si="80"/>
        <v>0.14806253545543771</v>
      </c>
      <c r="AA178" s="444" t="str">
        <f t="shared" si="80"/>
        <v>-</v>
      </c>
      <c r="AB178" s="444" t="str">
        <f t="shared" si="80"/>
        <v>-</v>
      </c>
      <c r="AC178" s="444">
        <f t="shared" si="80"/>
        <v>1.2380461031287955</v>
      </c>
      <c r="AD178" s="444">
        <f t="shared" si="80"/>
        <v>1.3404441148401183</v>
      </c>
      <c r="AE178" s="444">
        <f t="shared" si="80"/>
        <v>1.887054378050957</v>
      </c>
      <c r="AF178" s="444" t="str">
        <f t="shared" si="80"/>
        <v>-</v>
      </c>
      <c r="AG178" s="446" t="str">
        <f t="shared" si="80"/>
        <v>-</v>
      </c>
      <c r="AH178" s="445" t="str">
        <f t="shared" si="80"/>
        <v>-</v>
      </c>
      <c r="AI178" s="445" t="str">
        <f t="shared" si="80"/>
        <v>-</v>
      </c>
      <c r="AJ178" s="445">
        <f t="shared" si="80"/>
        <v>1.6454222693490919</v>
      </c>
      <c r="AK178" s="445" t="str">
        <f t="shared" si="80"/>
        <v>-</v>
      </c>
      <c r="AL178" s="445" t="str">
        <f t="shared" si="80"/>
        <v>-</v>
      </c>
      <c r="AM178" s="445" t="str">
        <f t="shared" si="80"/>
        <v>-</v>
      </c>
      <c r="AN178" s="445">
        <f t="shared" si="80"/>
        <v>1.5693739096150459</v>
      </c>
      <c r="AO178" s="445" t="str">
        <f t="shared" si="80"/>
        <v>-</v>
      </c>
      <c r="AP178" s="445">
        <f t="shared" si="80"/>
        <v>2.2855573090077739</v>
      </c>
    </row>
    <row r="179" spans="1:42" s="484" customFormat="1">
      <c r="A179" s="482" t="str">
        <f>TQoL_Indexes!A70</f>
        <v>el Congrés i els Indians</v>
      </c>
      <c r="B179" s="483">
        <f>TQoL_Indexes!B70</f>
        <v>62</v>
      </c>
      <c r="C179" s="443" t="str">
        <f t="shared" ref="C179:AP179" si="81">IFERROR(IF(C$19&lt;&gt;"Yes","-",IF(C$15&gt;1,LOG10(C93),LOG10(MAX(C$32:C$111)+1-C93))),"-")</f>
        <v>-</v>
      </c>
      <c r="D179" s="444" t="str">
        <f t="shared" si="81"/>
        <v>-</v>
      </c>
      <c r="E179" s="445">
        <f t="shared" si="81"/>
        <v>-1.0604807473813815</v>
      </c>
      <c r="F179" s="445">
        <f t="shared" si="81"/>
        <v>-1.4087657871434571</v>
      </c>
      <c r="G179" s="445" t="str">
        <f t="shared" si="81"/>
        <v>-</v>
      </c>
      <c r="H179" s="445" t="str">
        <f t="shared" si="81"/>
        <v>-</v>
      </c>
      <c r="I179" s="445" t="str">
        <f t="shared" si="81"/>
        <v>-</v>
      </c>
      <c r="J179" s="445">
        <f t="shared" si="81"/>
        <v>-0.81482441180844878</v>
      </c>
      <c r="K179" s="445" t="str">
        <f t="shared" si="81"/>
        <v>-</v>
      </c>
      <c r="L179" s="445" t="str">
        <f t="shared" si="81"/>
        <v>-</v>
      </c>
      <c r="M179" s="445">
        <f t="shared" si="81"/>
        <v>-1.8798212284916613</v>
      </c>
      <c r="N179" s="445" t="str">
        <f t="shared" si="81"/>
        <v>-</v>
      </c>
      <c r="O179" s="445">
        <f t="shared" si="81"/>
        <v>-0.86327943284359321</v>
      </c>
      <c r="P179" s="445" t="str">
        <f t="shared" si="81"/>
        <v>-</v>
      </c>
      <c r="Q179" s="445">
        <f t="shared" si="81"/>
        <v>0.67209785793571775</v>
      </c>
      <c r="R179" s="445" t="str">
        <f t="shared" si="81"/>
        <v>-</v>
      </c>
      <c r="S179" s="445" t="str">
        <f t="shared" si="81"/>
        <v>-</v>
      </c>
      <c r="T179" s="445" t="str">
        <f t="shared" si="81"/>
        <v>-</v>
      </c>
      <c r="U179" s="445">
        <f t="shared" si="81"/>
        <v>1.3283796034387378</v>
      </c>
      <c r="V179" s="445">
        <f t="shared" si="81"/>
        <v>0.95904139232109353</v>
      </c>
      <c r="W179" s="445" t="str">
        <f t="shared" si="81"/>
        <v>-</v>
      </c>
      <c r="X179" s="445" t="str">
        <f t="shared" si="81"/>
        <v>-</v>
      </c>
      <c r="Y179" s="447">
        <f t="shared" si="81"/>
        <v>1.3820170425748683</v>
      </c>
      <c r="Z179" s="443">
        <f t="shared" si="81"/>
        <v>0.14806253545543771</v>
      </c>
      <c r="AA179" s="444" t="str">
        <f t="shared" si="81"/>
        <v>-</v>
      </c>
      <c r="AB179" s="444" t="str">
        <f t="shared" si="81"/>
        <v>-</v>
      </c>
      <c r="AC179" s="444">
        <f t="shared" si="81"/>
        <v>0.9242792860618817</v>
      </c>
      <c r="AD179" s="444">
        <f t="shared" si="81"/>
        <v>1.3802112417116059</v>
      </c>
      <c r="AE179" s="444">
        <f t="shared" si="81"/>
        <v>1.8756399370041683</v>
      </c>
      <c r="AF179" s="444" t="str">
        <f t="shared" si="81"/>
        <v>-</v>
      </c>
      <c r="AG179" s="446" t="str">
        <f t="shared" si="81"/>
        <v>-</v>
      </c>
      <c r="AH179" s="445" t="str">
        <f t="shared" si="81"/>
        <v>-</v>
      </c>
      <c r="AI179" s="445" t="str">
        <f t="shared" si="81"/>
        <v>-</v>
      </c>
      <c r="AJ179" s="445">
        <f t="shared" si="81"/>
        <v>0.98677173426624487</v>
      </c>
      <c r="AK179" s="445" t="str">
        <f t="shared" si="81"/>
        <v>-</v>
      </c>
      <c r="AL179" s="445" t="str">
        <f t="shared" si="81"/>
        <v>-</v>
      </c>
      <c r="AM179" s="445" t="str">
        <f t="shared" si="81"/>
        <v>-</v>
      </c>
      <c r="AN179" s="445">
        <f t="shared" si="81"/>
        <v>1.5831987739686226</v>
      </c>
      <c r="AO179" s="445" t="str">
        <f t="shared" si="81"/>
        <v>-</v>
      </c>
      <c r="AP179" s="445">
        <f t="shared" si="81"/>
        <v>2.0791812460476247</v>
      </c>
    </row>
    <row r="180" spans="1:42" s="484" customFormat="1">
      <c r="A180" s="482" t="str">
        <f>TQoL_Indexes!A71</f>
        <v>Navas</v>
      </c>
      <c r="B180" s="483">
        <f>TQoL_Indexes!B71</f>
        <v>63</v>
      </c>
      <c r="C180" s="443" t="str">
        <f t="shared" ref="C180:AP180" si="82">IFERROR(IF(C$19&lt;&gt;"Yes","-",IF(C$15&gt;1,LOG10(C94),LOG10(MAX(C$32:C$111)+1-C94))),"-")</f>
        <v>-</v>
      </c>
      <c r="D180" s="444" t="str">
        <f t="shared" si="82"/>
        <v>-</v>
      </c>
      <c r="E180" s="445">
        <f t="shared" si="82"/>
        <v>-1.1135092748275182</v>
      </c>
      <c r="F180" s="445">
        <f t="shared" si="82"/>
        <v>-1.9288555403842216</v>
      </c>
      <c r="G180" s="445" t="str">
        <f t="shared" si="82"/>
        <v>-</v>
      </c>
      <c r="H180" s="445" t="str">
        <f t="shared" si="82"/>
        <v>-</v>
      </c>
      <c r="I180" s="445" t="str">
        <f t="shared" si="82"/>
        <v>-</v>
      </c>
      <c r="J180" s="445">
        <f t="shared" si="82"/>
        <v>-0.86142333557496831</v>
      </c>
      <c r="K180" s="445" t="str">
        <f t="shared" si="82"/>
        <v>-</v>
      </c>
      <c r="L180" s="445" t="str">
        <f t="shared" si="82"/>
        <v>-</v>
      </c>
      <c r="M180" s="445">
        <f t="shared" si="82"/>
        <v>-2.2739283081014054</v>
      </c>
      <c r="N180" s="445" t="str">
        <f t="shared" si="82"/>
        <v>-</v>
      </c>
      <c r="O180" s="445">
        <f t="shared" si="82"/>
        <v>-0.8507808873446201</v>
      </c>
      <c r="P180" s="445" t="str">
        <f t="shared" si="82"/>
        <v>-</v>
      </c>
      <c r="Q180" s="445">
        <f t="shared" si="82"/>
        <v>0.50514997831990638</v>
      </c>
      <c r="R180" s="445" t="str">
        <f t="shared" si="82"/>
        <v>-</v>
      </c>
      <c r="S180" s="445" t="str">
        <f t="shared" si="82"/>
        <v>-</v>
      </c>
      <c r="T180" s="445" t="str">
        <f t="shared" si="82"/>
        <v>-</v>
      </c>
      <c r="U180" s="445">
        <f t="shared" si="82"/>
        <v>1.4828735836087537</v>
      </c>
      <c r="V180" s="445">
        <f t="shared" si="82"/>
        <v>0.95904139232109353</v>
      </c>
      <c r="W180" s="445" t="str">
        <f t="shared" si="82"/>
        <v>-</v>
      </c>
      <c r="X180" s="445" t="str">
        <f t="shared" si="82"/>
        <v>-</v>
      </c>
      <c r="Y180" s="447">
        <f t="shared" si="82"/>
        <v>1.3820170425748683</v>
      </c>
      <c r="Z180" s="443">
        <f t="shared" si="82"/>
        <v>0.14806253545543771</v>
      </c>
      <c r="AA180" s="444" t="str">
        <f t="shared" si="82"/>
        <v>-</v>
      </c>
      <c r="AB180" s="444" t="str">
        <f t="shared" si="82"/>
        <v>-</v>
      </c>
      <c r="AC180" s="444">
        <f t="shared" si="82"/>
        <v>0.92941892571429274</v>
      </c>
      <c r="AD180" s="444">
        <f t="shared" si="82"/>
        <v>1.3242824552976926</v>
      </c>
      <c r="AE180" s="444">
        <f t="shared" si="82"/>
        <v>1.9116901587538611</v>
      </c>
      <c r="AF180" s="444" t="str">
        <f t="shared" si="82"/>
        <v>-</v>
      </c>
      <c r="AG180" s="446" t="str">
        <f t="shared" si="82"/>
        <v>-</v>
      </c>
      <c r="AH180" s="445" t="str">
        <f t="shared" si="82"/>
        <v>-</v>
      </c>
      <c r="AI180" s="445" t="str">
        <f t="shared" si="82"/>
        <v>-</v>
      </c>
      <c r="AJ180" s="445">
        <f t="shared" si="82"/>
        <v>1.4712917110589385</v>
      </c>
      <c r="AK180" s="445" t="str">
        <f t="shared" si="82"/>
        <v>-</v>
      </c>
      <c r="AL180" s="445" t="str">
        <f t="shared" si="82"/>
        <v>-</v>
      </c>
      <c r="AM180" s="445" t="str">
        <f t="shared" si="82"/>
        <v>-</v>
      </c>
      <c r="AN180" s="445">
        <f t="shared" si="82"/>
        <v>1.5599066250361124</v>
      </c>
      <c r="AO180" s="445" t="str">
        <f t="shared" si="82"/>
        <v>-</v>
      </c>
      <c r="AP180" s="445">
        <f t="shared" si="82"/>
        <v>2.0334237554869499</v>
      </c>
    </row>
    <row r="181" spans="1:42" s="484" customFormat="1">
      <c r="A181" s="482" t="str">
        <f>TQoL_Indexes!A72</f>
        <v>el Camp de l'Arpa del Clot</v>
      </c>
      <c r="B181" s="483">
        <f>TQoL_Indexes!B72</f>
        <v>64</v>
      </c>
      <c r="C181" s="443" t="str">
        <f t="shared" ref="C181:AP181" si="83">IFERROR(IF(C$19&lt;&gt;"Yes","-",IF(C$15&gt;1,LOG10(C95),LOG10(MAX(C$32:C$111)+1-C95))),"-")</f>
        <v>-</v>
      </c>
      <c r="D181" s="444" t="str">
        <f t="shared" si="83"/>
        <v>-</v>
      </c>
      <c r="E181" s="445">
        <f t="shared" si="83"/>
        <v>-1.1307682802690238</v>
      </c>
      <c r="F181" s="445">
        <f t="shared" si="83"/>
        <v>-1.8099609749289782</v>
      </c>
      <c r="G181" s="445" t="str">
        <f t="shared" si="83"/>
        <v>-</v>
      </c>
      <c r="H181" s="445" t="str">
        <f t="shared" si="83"/>
        <v>-</v>
      </c>
      <c r="I181" s="445" t="str">
        <f t="shared" si="83"/>
        <v>-</v>
      </c>
      <c r="J181" s="445">
        <f t="shared" si="83"/>
        <v>-0.89060187199407492</v>
      </c>
      <c r="K181" s="445" t="str">
        <f t="shared" si="83"/>
        <v>-</v>
      </c>
      <c r="L181" s="445" t="str">
        <f t="shared" si="83"/>
        <v>-</v>
      </c>
      <c r="M181" s="445">
        <f t="shared" si="83"/>
        <v>-2.3094454745714419</v>
      </c>
      <c r="N181" s="445" t="str">
        <f t="shared" si="83"/>
        <v>-</v>
      </c>
      <c r="O181" s="445">
        <f t="shared" si="83"/>
        <v>-0.9393021596463883</v>
      </c>
      <c r="P181" s="445" t="str">
        <f t="shared" si="83"/>
        <v>-</v>
      </c>
      <c r="Q181" s="445">
        <f t="shared" si="83"/>
        <v>0.6020599913279624</v>
      </c>
      <c r="R181" s="445" t="str">
        <f t="shared" si="83"/>
        <v>-</v>
      </c>
      <c r="S181" s="445" t="str">
        <f t="shared" si="83"/>
        <v>-</v>
      </c>
      <c r="T181" s="445" t="str">
        <f t="shared" si="83"/>
        <v>-</v>
      </c>
      <c r="U181" s="445">
        <f t="shared" si="83"/>
        <v>1.6232492903979006</v>
      </c>
      <c r="V181" s="445">
        <f t="shared" si="83"/>
        <v>1.1522883443830565</v>
      </c>
      <c r="W181" s="445" t="str">
        <f t="shared" si="83"/>
        <v>-</v>
      </c>
      <c r="X181" s="445" t="str">
        <f t="shared" si="83"/>
        <v>-</v>
      </c>
      <c r="Y181" s="447">
        <f t="shared" si="83"/>
        <v>1.4166405073382811</v>
      </c>
      <c r="Z181" s="443">
        <f t="shared" si="83"/>
        <v>0.32890941731515688</v>
      </c>
      <c r="AA181" s="444" t="str">
        <f t="shared" si="83"/>
        <v>-</v>
      </c>
      <c r="AB181" s="444" t="str">
        <f t="shared" si="83"/>
        <v>-</v>
      </c>
      <c r="AC181" s="444">
        <f t="shared" si="83"/>
        <v>0.97772360528884772</v>
      </c>
      <c r="AD181" s="444">
        <f t="shared" si="83"/>
        <v>1.2922560713564761</v>
      </c>
      <c r="AE181" s="444">
        <f t="shared" si="83"/>
        <v>1.9122220565324155</v>
      </c>
      <c r="AF181" s="444" t="str">
        <f t="shared" si="83"/>
        <v>-</v>
      </c>
      <c r="AG181" s="446" t="str">
        <f t="shared" si="83"/>
        <v>-</v>
      </c>
      <c r="AH181" s="445" t="str">
        <f t="shared" si="83"/>
        <v>-</v>
      </c>
      <c r="AI181" s="445" t="str">
        <f t="shared" si="83"/>
        <v>-</v>
      </c>
      <c r="AJ181" s="445">
        <f t="shared" si="83"/>
        <v>1.6009728956867482</v>
      </c>
      <c r="AK181" s="445" t="str">
        <f t="shared" si="83"/>
        <v>-</v>
      </c>
      <c r="AL181" s="445" t="str">
        <f t="shared" si="83"/>
        <v>-</v>
      </c>
      <c r="AM181" s="445" t="str">
        <f t="shared" si="83"/>
        <v>-</v>
      </c>
      <c r="AN181" s="445">
        <f t="shared" si="83"/>
        <v>1.5728716022004801</v>
      </c>
      <c r="AO181" s="445" t="str">
        <f t="shared" si="83"/>
        <v>-</v>
      </c>
      <c r="AP181" s="445">
        <f t="shared" si="83"/>
        <v>2.1139433523068369</v>
      </c>
    </row>
    <row r="182" spans="1:42" s="484" customFormat="1">
      <c r="A182" s="482" t="str">
        <f>TQoL_Indexes!A73</f>
        <v>el Clot</v>
      </c>
      <c r="B182" s="483">
        <f>TQoL_Indexes!B73</f>
        <v>65</v>
      </c>
      <c r="C182" s="443" t="str">
        <f t="shared" ref="C182:AP182" si="84">IFERROR(IF(C$19&lt;&gt;"Yes","-",IF(C$15&gt;1,LOG10(C96),LOG10(MAX(C$32:C$111)+1-C96))),"-")</f>
        <v>-</v>
      </c>
      <c r="D182" s="444" t="str">
        <f t="shared" si="84"/>
        <v>-</v>
      </c>
      <c r="E182" s="445">
        <f t="shared" si="84"/>
        <v>-1.1135092748275182</v>
      </c>
      <c r="F182" s="445">
        <f t="shared" si="84"/>
        <v>-1.6821958746661791</v>
      </c>
      <c r="G182" s="445" t="str">
        <f t="shared" si="84"/>
        <v>-</v>
      </c>
      <c r="H182" s="445" t="str">
        <f t="shared" si="84"/>
        <v>-</v>
      </c>
      <c r="I182" s="445" t="str">
        <f t="shared" si="84"/>
        <v>-</v>
      </c>
      <c r="J182" s="445">
        <f t="shared" si="84"/>
        <v>-0.90314257063587344</v>
      </c>
      <c r="K182" s="445" t="str">
        <f t="shared" si="84"/>
        <v>-</v>
      </c>
      <c r="L182" s="445" t="str">
        <f t="shared" si="84"/>
        <v>-</v>
      </c>
      <c r="M182" s="445">
        <f t="shared" si="84"/>
        <v>-1.9496604582682489</v>
      </c>
      <c r="N182" s="445" t="str">
        <f t="shared" si="84"/>
        <v>-</v>
      </c>
      <c r="O182" s="445">
        <f t="shared" si="84"/>
        <v>-0.8728952016351923</v>
      </c>
      <c r="P182" s="445" t="str">
        <f t="shared" si="84"/>
        <v>-</v>
      </c>
      <c r="Q182" s="445">
        <f t="shared" si="84"/>
        <v>0.54406804435027567</v>
      </c>
      <c r="R182" s="445" t="str">
        <f t="shared" si="84"/>
        <v>-</v>
      </c>
      <c r="S182" s="445" t="str">
        <f t="shared" si="84"/>
        <v>-</v>
      </c>
      <c r="T182" s="445" t="str">
        <f t="shared" si="84"/>
        <v>-</v>
      </c>
      <c r="U182" s="445">
        <f t="shared" si="84"/>
        <v>1.7134905430939424</v>
      </c>
      <c r="V182" s="445">
        <f t="shared" si="84"/>
        <v>1.1522883443830565</v>
      </c>
      <c r="W182" s="445" t="str">
        <f t="shared" si="84"/>
        <v>-</v>
      </c>
      <c r="X182" s="445" t="str">
        <f t="shared" si="84"/>
        <v>-</v>
      </c>
      <c r="Y182" s="447">
        <f t="shared" si="84"/>
        <v>1.4166405073382811</v>
      </c>
      <c r="Z182" s="443">
        <f t="shared" si="84"/>
        <v>0.32890941731515688</v>
      </c>
      <c r="AA182" s="444" t="str">
        <f t="shared" si="84"/>
        <v>-</v>
      </c>
      <c r="AB182" s="444" t="str">
        <f t="shared" si="84"/>
        <v>-</v>
      </c>
      <c r="AC182" s="444">
        <f t="shared" si="84"/>
        <v>0.99122607569249488</v>
      </c>
      <c r="AD182" s="444">
        <f t="shared" si="84"/>
        <v>1.3521825181113625</v>
      </c>
      <c r="AE182" s="444">
        <f t="shared" si="84"/>
        <v>1.9222062774390163</v>
      </c>
      <c r="AF182" s="444" t="str">
        <f t="shared" si="84"/>
        <v>-</v>
      </c>
      <c r="AG182" s="446" t="str">
        <f t="shared" si="84"/>
        <v>-</v>
      </c>
      <c r="AH182" s="445" t="str">
        <f t="shared" si="84"/>
        <v>-</v>
      </c>
      <c r="AI182" s="445" t="str">
        <f t="shared" si="84"/>
        <v>-</v>
      </c>
      <c r="AJ182" s="445">
        <f t="shared" si="84"/>
        <v>1.8221680793680175</v>
      </c>
      <c r="AK182" s="445" t="str">
        <f t="shared" si="84"/>
        <v>-</v>
      </c>
      <c r="AL182" s="445" t="str">
        <f t="shared" si="84"/>
        <v>-</v>
      </c>
      <c r="AM182" s="445" t="str">
        <f t="shared" si="84"/>
        <v>-</v>
      </c>
      <c r="AN182" s="445">
        <f t="shared" si="84"/>
        <v>1.5774917998372253</v>
      </c>
      <c r="AO182" s="445" t="str">
        <f t="shared" si="84"/>
        <v>-</v>
      </c>
      <c r="AP182" s="445">
        <f t="shared" si="84"/>
        <v>2.1583624920952498</v>
      </c>
    </row>
    <row r="183" spans="1:42" s="484" customFormat="1">
      <c r="A183" s="482" t="str">
        <f>TQoL_Indexes!A74</f>
        <v>el Parc i la Llacuna del Poblenou</v>
      </c>
      <c r="B183" s="483">
        <f>TQoL_Indexes!B74</f>
        <v>66</v>
      </c>
      <c r="C183" s="443" t="str">
        <f t="shared" ref="C183:AP183" si="85">IFERROR(IF(C$19&lt;&gt;"Yes","-",IF(C$15&gt;1,LOG10(C97),LOG10(MAX(C$32:C$111)+1-C97))),"-")</f>
        <v>-</v>
      </c>
      <c r="D183" s="444" t="str">
        <f t="shared" si="85"/>
        <v>-</v>
      </c>
      <c r="E183" s="445">
        <f t="shared" si="85"/>
        <v>-1.1023729087095586</v>
      </c>
      <c r="F183" s="445">
        <f t="shared" si="85"/>
        <v>-2.0853644854567173</v>
      </c>
      <c r="G183" s="445" t="str">
        <f t="shared" si="85"/>
        <v>-</v>
      </c>
      <c r="H183" s="445" t="str">
        <f t="shared" si="85"/>
        <v>-</v>
      </c>
      <c r="I183" s="445" t="str">
        <f t="shared" si="85"/>
        <v>-</v>
      </c>
      <c r="J183" s="445">
        <f t="shared" si="85"/>
        <v>-0.3993489264089744</v>
      </c>
      <c r="K183" s="445" t="str">
        <f t="shared" si="85"/>
        <v>-</v>
      </c>
      <c r="L183" s="445" t="str">
        <f t="shared" si="85"/>
        <v>-</v>
      </c>
      <c r="M183" s="445">
        <f t="shared" si="85"/>
        <v>-2.3560396803133536</v>
      </c>
      <c r="N183" s="445" t="str">
        <f t="shared" si="85"/>
        <v>-</v>
      </c>
      <c r="O183" s="445">
        <f t="shared" si="85"/>
        <v>-0.92811799269387463</v>
      </c>
      <c r="P183" s="445" t="str">
        <f t="shared" si="85"/>
        <v>-</v>
      </c>
      <c r="Q183" s="445">
        <f t="shared" si="85"/>
        <v>0.72427586960078882</v>
      </c>
      <c r="R183" s="445" t="str">
        <f t="shared" si="85"/>
        <v>-</v>
      </c>
      <c r="S183" s="445" t="str">
        <f t="shared" si="85"/>
        <v>-</v>
      </c>
      <c r="T183" s="445" t="str">
        <f t="shared" si="85"/>
        <v>-</v>
      </c>
      <c r="U183" s="445">
        <f t="shared" si="85"/>
        <v>1.6776069527204931</v>
      </c>
      <c r="V183" s="445">
        <f t="shared" si="85"/>
        <v>1.1522883443830565</v>
      </c>
      <c r="W183" s="445" t="str">
        <f t="shared" si="85"/>
        <v>-</v>
      </c>
      <c r="X183" s="445" t="str">
        <f t="shared" si="85"/>
        <v>-</v>
      </c>
      <c r="Y183" s="447">
        <f t="shared" si="85"/>
        <v>1.4166405073382811</v>
      </c>
      <c r="Z183" s="443">
        <f t="shared" si="85"/>
        <v>0.32890941731515688</v>
      </c>
      <c r="AA183" s="444" t="str">
        <f t="shared" si="85"/>
        <v>-</v>
      </c>
      <c r="AB183" s="444" t="str">
        <f t="shared" si="85"/>
        <v>-</v>
      </c>
      <c r="AC183" s="444">
        <f t="shared" si="85"/>
        <v>1.3242824552976926</v>
      </c>
      <c r="AD183" s="444">
        <f t="shared" si="85"/>
        <v>1.2355284469075489</v>
      </c>
      <c r="AE183" s="444">
        <f t="shared" si="85"/>
        <v>2.0017337128090005</v>
      </c>
      <c r="AF183" s="444" t="str">
        <f t="shared" si="85"/>
        <v>-</v>
      </c>
      <c r="AG183" s="446" t="str">
        <f t="shared" si="85"/>
        <v>-</v>
      </c>
      <c r="AH183" s="445" t="str">
        <f t="shared" si="85"/>
        <v>-</v>
      </c>
      <c r="AI183" s="445" t="str">
        <f t="shared" si="85"/>
        <v>-</v>
      </c>
      <c r="AJ183" s="445">
        <f t="shared" si="85"/>
        <v>1.7363965022766426</v>
      </c>
      <c r="AK183" s="445" t="str">
        <f t="shared" si="85"/>
        <v>-</v>
      </c>
      <c r="AL183" s="445" t="str">
        <f t="shared" si="85"/>
        <v>-</v>
      </c>
      <c r="AM183" s="445" t="str">
        <f t="shared" si="85"/>
        <v>-</v>
      </c>
      <c r="AN183" s="445">
        <f t="shared" si="85"/>
        <v>1.5774917998372253</v>
      </c>
      <c r="AO183" s="445" t="str">
        <f t="shared" si="85"/>
        <v>-</v>
      </c>
      <c r="AP183" s="445">
        <f t="shared" si="85"/>
        <v>1.8388490907372552</v>
      </c>
    </row>
    <row r="184" spans="1:42" s="484" customFormat="1">
      <c r="A184" s="482" t="str">
        <f>TQoL_Indexes!A75</f>
        <v>la Vila Olímpica del Poblenou</v>
      </c>
      <c r="B184" s="483">
        <f>TQoL_Indexes!B75</f>
        <v>67</v>
      </c>
      <c r="C184" s="443" t="str">
        <f t="shared" ref="C184:AP184" si="86">IFERROR(IF(C$19&lt;&gt;"Yes","-",IF(C$15&gt;1,LOG10(C98),LOG10(MAX(C$32:C$111)+1-C98))),"-")</f>
        <v>-</v>
      </c>
      <c r="D184" s="444" t="str">
        <f t="shared" si="86"/>
        <v>-</v>
      </c>
      <c r="E184" s="445">
        <f t="shared" si="86"/>
        <v>-1.0969100130080565</v>
      </c>
      <c r="F184" s="445">
        <f t="shared" si="86"/>
        <v>-1.3827494262415085</v>
      </c>
      <c r="G184" s="445" t="str">
        <f t="shared" si="86"/>
        <v>-</v>
      </c>
      <c r="H184" s="445" t="str">
        <f t="shared" si="86"/>
        <v>-</v>
      </c>
      <c r="I184" s="445" t="str">
        <f t="shared" si="86"/>
        <v>-</v>
      </c>
      <c r="J184" s="445">
        <f t="shared" si="86"/>
        <v>-0.64706028006052496</v>
      </c>
      <c r="K184" s="445" t="str">
        <f t="shared" si="86"/>
        <v>-</v>
      </c>
      <c r="L184" s="445" t="str">
        <f t="shared" si="86"/>
        <v>-</v>
      </c>
      <c r="M184" s="445">
        <f t="shared" si="86"/>
        <v>-1.359416352225935</v>
      </c>
      <c r="N184" s="445" t="str">
        <f t="shared" si="86"/>
        <v>-</v>
      </c>
      <c r="O184" s="445">
        <f t="shared" si="86"/>
        <v>-0.77728352885241669</v>
      </c>
      <c r="P184" s="445" t="str">
        <f t="shared" si="86"/>
        <v>-</v>
      </c>
      <c r="Q184" s="445">
        <f t="shared" si="86"/>
        <v>0</v>
      </c>
      <c r="R184" s="445" t="str">
        <f t="shared" si="86"/>
        <v>-</v>
      </c>
      <c r="S184" s="445" t="str">
        <f t="shared" si="86"/>
        <v>-</v>
      </c>
      <c r="T184" s="445" t="str">
        <f t="shared" si="86"/>
        <v>-</v>
      </c>
      <c r="U184" s="445">
        <f t="shared" si="86"/>
        <v>1.3304137733491908</v>
      </c>
      <c r="V184" s="445">
        <f t="shared" si="86"/>
        <v>1.1522883443830565</v>
      </c>
      <c r="W184" s="445" t="str">
        <f t="shared" si="86"/>
        <v>-</v>
      </c>
      <c r="X184" s="445" t="str">
        <f t="shared" si="86"/>
        <v>-</v>
      </c>
      <c r="Y184" s="447">
        <f t="shared" si="86"/>
        <v>1.4166405073382811</v>
      </c>
      <c r="Z184" s="443">
        <f t="shared" si="86"/>
        <v>0.32890941731515688</v>
      </c>
      <c r="AA184" s="444" t="str">
        <f t="shared" si="86"/>
        <v>-</v>
      </c>
      <c r="AB184" s="444" t="str">
        <f t="shared" si="86"/>
        <v>-</v>
      </c>
      <c r="AC184" s="444">
        <f t="shared" si="86"/>
        <v>0.38021124171160603</v>
      </c>
      <c r="AD184" s="444">
        <f t="shared" si="86"/>
        <v>1.2966651902615312</v>
      </c>
      <c r="AE184" s="444">
        <f t="shared" si="86"/>
        <v>2.215373152783422</v>
      </c>
      <c r="AF184" s="444" t="str">
        <f t="shared" si="86"/>
        <v>-</v>
      </c>
      <c r="AG184" s="446" t="str">
        <f t="shared" si="86"/>
        <v>-</v>
      </c>
      <c r="AH184" s="445" t="str">
        <f t="shared" si="86"/>
        <v>-</v>
      </c>
      <c r="AI184" s="445" t="str">
        <f t="shared" si="86"/>
        <v>-</v>
      </c>
      <c r="AJ184" s="445">
        <f t="shared" si="86"/>
        <v>1.7759743311293692</v>
      </c>
      <c r="AK184" s="445" t="str">
        <f t="shared" si="86"/>
        <v>-</v>
      </c>
      <c r="AL184" s="445" t="str">
        <f t="shared" si="86"/>
        <v>-</v>
      </c>
      <c r="AM184" s="445" t="str">
        <f t="shared" si="86"/>
        <v>-</v>
      </c>
      <c r="AN184" s="445">
        <f t="shared" si="86"/>
        <v>1.4668676203541096</v>
      </c>
      <c r="AO184" s="445" t="str">
        <f t="shared" si="86"/>
        <v>-</v>
      </c>
      <c r="AP184" s="445">
        <f t="shared" si="86"/>
        <v>2.271841606536499</v>
      </c>
    </row>
    <row r="185" spans="1:42" s="484" customFormat="1">
      <c r="A185" s="482" t="str">
        <f>TQoL_Indexes!A76</f>
        <v>el Poblenou</v>
      </c>
      <c r="B185" s="483">
        <f>TQoL_Indexes!B76</f>
        <v>68</v>
      </c>
      <c r="C185" s="443" t="str">
        <f t="shared" ref="C185:AP185" si="87">IFERROR(IF(C$19&lt;&gt;"Yes","-",IF(C$15&gt;1,LOG10(C99),LOG10(MAX(C$32:C$111)+1-C99))),"-")</f>
        <v>-</v>
      </c>
      <c r="D185" s="444" t="str">
        <f t="shared" si="87"/>
        <v>-</v>
      </c>
      <c r="E185" s="445">
        <f t="shared" si="87"/>
        <v>-1.0555173278498313</v>
      </c>
      <c r="F185" s="445">
        <f t="shared" si="87"/>
        <v>-1.7064385878817394</v>
      </c>
      <c r="G185" s="445" t="str">
        <f t="shared" si="87"/>
        <v>-</v>
      </c>
      <c r="H185" s="445" t="str">
        <f t="shared" si="87"/>
        <v>-</v>
      </c>
      <c r="I185" s="445" t="str">
        <f t="shared" si="87"/>
        <v>-</v>
      </c>
      <c r="J185" s="445">
        <f t="shared" si="87"/>
        <v>-0.63749424841401126</v>
      </c>
      <c r="K185" s="445" t="str">
        <f t="shared" si="87"/>
        <v>-</v>
      </c>
      <c r="L185" s="445" t="str">
        <f t="shared" si="87"/>
        <v>-</v>
      </c>
      <c r="M185" s="445">
        <f t="shared" si="87"/>
        <v>-2.205272549596597</v>
      </c>
      <c r="N185" s="445" t="str">
        <f t="shared" si="87"/>
        <v>-</v>
      </c>
      <c r="O185" s="445">
        <f t="shared" si="87"/>
        <v>-0.8728952016351923</v>
      </c>
      <c r="P185" s="445" t="str">
        <f t="shared" si="87"/>
        <v>-</v>
      </c>
      <c r="Q185" s="445">
        <f t="shared" si="87"/>
        <v>0.75587485567249157</v>
      </c>
      <c r="R185" s="445" t="str">
        <f t="shared" si="87"/>
        <v>-</v>
      </c>
      <c r="S185" s="445" t="str">
        <f t="shared" si="87"/>
        <v>-</v>
      </c>
      <c r="T185" s="445" t="str">
        <f t="shared" si="87"/>
        <v>-</v>
      </c>
      <c r="U185" s="445">
        <f t="shared" si="87"/>
        <v>1.4608978427565478</v>
      </c>
      <c r="V185" s="445">
        <f t="shared" si="87"/>
        <v>1.1522883443830565</v>
      </c>
      <c r="W185" s="445" t="str">
        <f t="shared" si="87"/>
        <v>-</v>
      </c>
      <c r="X185" s="445" t="str">
        <f t="shared" si="87"/>
        <v>-</v>
      </c>
      <c r="Y185" s="447">
        <f t="shared" si="87"/>
        <v>1.4166405073382811</v>
      </c>
      <c r="Z185" s="443">
        <f t="shared" si="87"/>
        <v>0.32890941731515688</v>
      </c>
      <c r="AA185" s="444" t="str">
        <f t="shared" si="87"/>
        <v>-</v>
      </c>
      <c r="AB185" s="444" t="str">
        <f t="shared" si="87"/>
        <v>-</v>
      </c>
      <c r="AC185" s="444">
        <f t="shared" si="87"/>
        <v>1.0934216851622351</v>
      </c>
      <c r="AD185" s="444">
        <f t="shared" si="87"/>
        <v>1.3926969532596658</v>
      </c>
      <c r="AE185" s="444">
        <f t="shared" si="87"/>
        <v>1.9995654882259823</v>
      </c>
      <c r="AF185" s="444" t="str">
        <f t="shared" si="87"/>
        <v>-</v>
      </c>
      <c r="AG185" s="446" t="str">
        <f t="shared" si="87"/>
        <v>-</v>
      </c>
      <c r="AH185" s="445" t="str">
        <f t="shared" si="87"/>
        <v>-</v>
      </c>
      <c r="AI185" s="445" t="str">
        <f t="shared" si="87"/>
        <v>-</v>
      </c>
      <c r="AJ185" s="445">
        <f t="shared" si="87"/>
        <v>2.0060379549973173</v>
      </c>
      <c r="AK185" s="445" t="str">
        <f t="shared" si="87"/>
        <v>-</v>
      </c>
      <c r="AL185" s="445" t="str">
        <f t="shared" si="87"/>
        <v>-</v>
      </c>
      <c r="AM185" s="445" t="str">
        <f t="shared" si="87"/>
        <v>-</v>
      </c>
      <c r="AN185" s="445">
        <f t="shared" si="87"/>
        <v>1.5786392099680724</v>
      </c>
      <c r="AO185" s="445" t="str">
        <f t="shared" si="87"/>
        <v>-</v>
      </c>
      <c r="AP185" s="445">
        <f t="shared" si="87"/>
        <v>2.3096301674258988</v>
      </c>
    </row>
    <row r="186" spans="1:42" s="484" customFormat="1">
      <c r="A186" s="482" t="str">
        <f>TQoL_Indexes!A77</f>
        <v>Diagonal Mar i el Front Marítim del Poblenou</v>
      </c>
      <c r="B186" s="483">
        <f>TQoL_Indexes!B77</f>
        <v>69</v>
      </c>
      <c r="C186" s="443" t="str">
        <f t="shared" ref="C186:AP186" si="88">IFERROR(IF(C$19&lt;&gt;"Yes","-",IF(C$15&gt;1,LOG10(C100),LOG10(MAX(C$32:C$111)+1-C100))),"-")</f>
        <v>-</v>
      </c>
      <c r="D186" s="444" t="str">
        <f t="shared" si="88"/>
        <v>-</v>
      </c>
      <c r="E186" s="445">
        <f t="shared" si="88"/>
        <v>-1.1870866433571443</v>
      </c>
      <c r="F186" s="445">
        <f t="shared" si="88"/>
        <v>-1.942543325615083</v>
      </c>
      <c r="G186" s="445" t="str">
        <f t="shared" si="88"/>
        <v>-</v>
      </c>
      <c r="H186" s="445" t="str">
        <f t="shared" si="88"/>
        <v>-</v>
      </c>
      <c r="I186" s="445" t="str">
        <f t="shared" si="88"/>
        <v>-</v>
      </c>
      <c r="J186" s="445">
        <f t="shared" si="88"/>
        <v>-0.73820363930462385</v>
      </c>
      <c r="K186" s="445" t="str">
        <f t="shared" si="88"/>
        <v>-</v>
      </c>
      <c r="L186" s="445" t="str">
        <f t="shared" si="88"/>
        <v>-</v>
      </c>
      <c r="M186" s="445">
        <f t="shared" si="88"/>
        <v>-1.5801019268541154</v>
      </c>
      <c r="N186" s="445" t="str">
        <f t="shared" si="88"/>
        <v>-</v>
      </c>
      <c r="O186" s="445">
        <f t="shared" si="88"/>
        <v>-0.8477116556169435</v>
      </c>
      <c r="P186" s="445" t="str">
        <f t="shared" si="88"/>
        <v>-</v>
      </c>
      <c r="Q186" s="445">
        <f t="shared" si="88"/>
        <v>0.38021124171160703</v>
      </c>
      <c r="R186" s="445" t="str">
        <f t="shared" si="88"/>
        <v>-</v>
      </c>
      <c r="S186" s="445" t="str">
        <f t="shared" si="88"/>
        <v>-</v>
      </c>
      <c r="T186" s="445" t="str">
        <f t="shared" si="88"/>
        <v>-</v>
      </c>
      <c r="U186" s="445">
        <f t="shared" si="88"/>
        <v>1.3996737214810382</v>
      </c>
      <c r="V186" s="445">
        <f t="shared" si="88"/>
        <v>1.1522883443830565</v>
      </c>
      <c r="W186" s="445" t="str">
        <f t="shared" si="88"/>
        <v>-</v>
      </c>
      <c r="X186" s="445" t="str">
        <f t="shared" si="88"/>
        <v>-</v>
      </c>
      <c r="Y186" s="447">
        <f t="shared" si="88"/>
        <v>1.4166405073382811</v>
      </c>
      <c r="Z186" s="443">
        <f t="shared" si="88"/>
        <v>0.32890941731515688</v>
      </c>
      <c r="AA186" s="444" t="str">
        <f t="shared" si="88"/>
        <v>-</v>
      </c>
      <c r="AB186" s="444" t="str">
        <f t="shared" si="88"/>
        <v>-</v>
      </c>
      <c r="AC186" s="444">
        <f t="shared" si="88"/>
        <v>0.88649072517248184</v>
      </c>
      <c r="AD186" s="444">
        <f t="shared" si="88"/>
        <v>1.3364597338485296</v>
      </c>
      <c r="AE186" s="444">
        <f t="shared" si="88"/>
        <v>2.1763806922432702</v>
      </c>
      <c r="AF186" s="444" t="str">
        <f t="shared" si="88"/>
        <v>-</v>
      </c>
      <c r="AG186" s="446" t="str">
        <f t="shared" si="88"/>
        <v>-</v>
      </c>
      <c r="AH186" s="445" t="str">
        <f t="shared" si="88"/>
        <v>-</v>
      </c>
      <c r="AI186" s="445" t="str">
        <f t="shared" si="88"/>
        <v>-</v>
      </c>
      <c r="AJ186" s="445">
        <f t="shared" si="88"/>
        <v>2.0310042813635367</v>
      </c>
      <c r="AK186" s="445" t="str">
        <f t="shared" si="88"/>
        <v>-</v>
      </c>
      <c r="AL186" s="445" t="str">
        <f t="shared" si="88"/>
        <v>-</v>
      </c>
      <c r="AM186" s="445" t="str">
        <f t="shared" si="88"/>
        <v>-</v>
      </c>
      <c r="AN186" s="445">
        <f t="shared" si="88"/>
        <v>1.5763413502057928</v>
      </c>
      <c r="AO186" s="445" t="str">
        <f t="shared" si="88"/>
        <v>-</v>
      </c>
      <c r="AP186" s="445">
        <f t="shared" si="88"/>
        <v>2.3283796034387376</v>
      </c>
    </row>
    <row r="187" spans="1:42" s="484" customFormat="1">
      <c r="A187" s="482" t="str">
        <f>TQoL_Indexes!A78</f>
        <v>el Besòs i el Maresme</v>
      </c>
      <c r="B187" s="483">
        <f>TQoL_Indexes!B78</f>
        <v>70</v>
      </c>
      <c r="C187" s="443" t="str">
        <f t="shared" ref="C187:AP187" si="89">IFERROR(IF(C$19&lt;&gt;"Yes","-",IF(C$15&gt;1,LOG10(C101),LOG10(MAX(C$32:C$111)+1-C101))),"-")</f>
        <v>-</v>
      </c>
      <c r="D187" s="444" t="str">
        <f t="shared" si="89"/>
        <v>-</v>
      </c>
      <c r="E187" s="445">
        <f t="shared" si="89"/>
        <v>-0.82681373158772598</v>
      </c>
      <c r="F187" s="445">
        <f t="shared" si="89"/>
        <v>-1.4583192004066563</v>
      </c>
      <c r="G187" s="445" t="str">
        <f t="shared" si="89"/>
        <v>-</v>
      </c>
      <c r="H187" s="445" t="str">
        <f t="shared" si="89"/>
        <v>-</v>
      </c>
      <c r="I187" s="445" t="str">
        <f t="shared" si="89"/>
        <v>-</v>
      </c>
      <c r="J187" s="445">
        <f t="shared" si="89"/>
        <v>-0.60279526521914295</v>
      </c>
      <c r="K187" s="445" t="str">
        <f t="shared" si="89"/>
        <v>-</v>
      </c>
      <c r="L187" s="445" t="str">
        <f t="shared" si="89"/>
        <v>-</v>
      </c>
      <c r="M187" s="445">
        <f t="shared" si="89"/>
        <v>-1.6753553270510151</v>
      </c>
      <c r="N187" s="445" t="str">
        <f t="shared" si="89"/>
        <v>-</v>
      </c>
      <c r="O187" s="445">
        <f t="shared" si="89"/>
        <v>-0.83863199776502517</v>
      </c>
      <c r="P187" s="445" t="str">
        <f t="shared" si="89"/>
        <v>-</v>
      </c>
      <c r="Q187" s="445">
        <f t="shared" si="89"/>
        <v>0.7853298350107677</v>
      </c>
      <c r="R187" s="445" t="str">
        <f t="shared" si="89"/>
        <v>-</v>
      </c>
      <c r="S187" s="445" t="str">
        <f t="shared" si="89"/>
        <v>-</v>
      </c>
      <c r="T187" s="445" t="str">
        <f t="shared" si="89"/>
        <v>-</v>
      </c>
      <c r="U187" s="445">
        <f t="shared" si="89"/>
        <v>1.1139433523068367</v>
      </c>
      <c r="V187" s="445">
        <f t="shared" si="89"/>
        <v>1.1522883443830565</v>
      </c>
      <c r="W187" s="445" t="str">
        <f t="shared" si="89"/>
        <v>-</v>
      </c>
      <c r="X187" s="445" t="str">
        <f t="shared" si="89"/>
        <v>-</v>
      </c>
      <c r="Y187" s="447">
        <f t="shared" si="89"/>
        <v>1.4166405073382811</v>
      </c>
      <c r="Z187" s="443">
        <f t="shared" si="89"/>
        <v>0.32890941731515688</v>
      </c>
      <c r="AA187" s="444" t="str">
        <f t="shared" si="89"/>
        <v>-</v>
      </c>
      <c r="AB187" s="444" t="str">
        <f t="shared" si="89"/>
        <v>-</v>
      </c>
      <c r="AC187" s="444">
        <f t="shared" si="89"/>
        <v>1.4842998393467859</v>
      </c>
      <c r="AD187" s="444">
        <f t="shared" si="89"/>
        <v>1.5899496013257077</v>
      </c>
      <c r="AE187" s="444">
        <f t="shared" si="89"/>
        <v>1.7810369386211318</v>
      </c>
      <c r="AF187" s="444" t="str">
        <f t="shared" si="89"/>
        <v>-</v>
      </c>
      <c r="AG187" s="446" t="str">
        <f t="shared" si="89"/>
        <v>-</v>
      </c>
      <c r="AH187" s="445" t="str">
        <f t="shared" si="89"/>
        <v>-</v>
      </c>
      <c r="AI187" s="445" t="str">
        <f t="shared" si="89"/>
        <v>-</v>
      </c>
      <c r="AJ187" s="445">
        <f t="shared" si="89"/>
        <v>1.7795964912578246</v>
      </c>
      <c r="AK187" s="445" t="str">
        <f t="shared" si="89"/>
        <v>-</v>
      </c>
      <c r="AL187" s="445" t="str">
        <f t="shared" si="89"/>
        <v>-</v>
      </c>
      <c r="AM187" s="445" t="str">
        <f t="shared" si="89"/>
        <v>-</v>
      </c>
      <c r="AN187" s="445">
        <f t="shared" si="89"/>
        <v>1.69284691927723</v>
      </c>
      <c r="AO187" s="445" t="str">
        <f t="shared" si="89"/>
        <v>-</v>
      </c>
      <c r="AP187" s="445">
        <f t="shared" si="89"/>
        <v>1.9867717342662448</v>
      </c>
    </row>
    <row r="188" spans="1:42" s="484" customFormat="1">
      <c r="A188" s="482" t="str">
        <f>TQoL_Indexes!A79</f>
        <v>Provençals del Poblenou</v>
      </c>
      <c r="B188" s="483">
        <f>TQoL_Indexes!B79</f>
        <v>71</v>
      </c>
      <c r="C188" s="443" t="str">
        <f t="shared" ref="C188:AP188" si="90">IFERROR(IF(C$19&lt;&gt;"Yes","-",IF(C$15&gt;1,LOG10(C102),LOG10(MAX(C$32:C$111)+1-C102))),"-")</f>
        <v>-</v>
      </c>
      <c r="D188" s="444" t="str">
        <f t="shared" si="90"/>
        <v>-</v>
      </c>
      <c r="E188" s="445">
        <f t="shared" si="90"/>
        <v>-1.1135092748275182</v>
      </c>
      <c r="F188" s="445">
        <f t="shared" si="90"/>
        <v>-1.8183011426196085</v>
      </c>
      <c r="G188" s="445" t="str">
        <f t="shared" si="90"/>
        <v>-</v>
      </c>
      <c r="H188" s="445" t="str">
        <f t="shared" si="90"/>
        <v>-</v>
      </c>
      <c r="I188" s="445" t="str">
        <f t="shared" si="90"/>
        <v>-</v>
      </c>
      <c r="J188" s="445">
        <f t="shared" si="90"/>
        <v>-0.50334461328924873</v>
      </c>
      <c r="K188" s="445" t="str">
        <f t="shared" si="90"/>
        <v>-</v>
      </c>
      <c r="L188" s="445" t="str">
        <f t="shared" si="90"/>
        <v>-</v>
      </c>
      <c r="M188" s="445">
        <f t="shared" si="90"/>
        <v>-2.2522922124414939</v>
      </c>
      <c r="N188" s="445" t="str">
        <f t="shared" si="90"/>
        <v>-</v>
      </c>
      <c r="O188" s="445">
        <f t="shared" si="90"/>
        <v>-0.81530856918240124</v>
      </c>
      <c r="P188" s="445" t="str">
        <f t="shared" si="90"/>
        <v>-</v>
      </c>
      <c r="Q188" s="445">
        <f t="shared" si="90"/>
        <v>0.62324929039790078</v>
      </c>
      <c r="R188" s="445" t="str">
        <f t="shared" si="90"/>
        <v>-</v>
      </c>
      <c r="S188" s="445" t="str">
        <f t="shared" si="90"/>
        <v>-</v>
      </c>
      <c r="T188" s="445" t="str">
        <f t="shared" si="90"/>
        <v>-</v>
      </c>
      <c r="U188" s="445">
        <f t="shared" si="90"/>
        <v>1.5185139398778875</v>
      </c>
      <c r="V188" s="445">
        <f t="shared" si="90"/>
        <v>1.1522883443830565</v>
      </c>
      <c r="W188" s="445" t="str">
        <f t="shared" si="90"/>
        <v>-</v>
      </c>
      <c r="X188" s="445" t="str">
        <f t="shared" si="90"/>
        <v>-</v>
      </c>
      <c r="Y188" s="447">
        <f t="shared" si="90"/>
        <v>1.4166405073382811</v>
      </c>
      <c r="Z188" s="443">
        <f t="shared" si="90"/>
        <v>0.32890941731515688</v>
      </c>
      <c r="AA188" s="444" t="str">
        <f t="shared" si="90"/>
        <v>-</v>
      </c>
      <c r="AB188" s="444" t="str">
        <f t="shared" si="90"/>
        <v>-</v>
      </c>
      <c r="AC188" s="444">
        <f t="shared" si="90"/>
        <v>1.1931245983544616</v>
      </c>
      <c r="AD188" s="444">
        <f t="shared" si="90"/>
        <v>1.3579348470004537</v>
      </c>
      <c r="AE188" s="444">
        <f t="shared" si="90"/>
        <v>2.0098756337121602</v>
      </c>
      <c r="AF188" s="444" t="str">
        <f t="shared" si="90"/>
        <v>-</v>
      </c>
      <c r="AG188" s="446" t="str">
        <f t="shared" si="90"/>
        <v>-</v>
      </c>
      <c r="AH188" s="445" t="str">
        <f t="shared" si="90"/>
        <v>-</v>
      </c>
      <c r="AI188" s="445" t="str">
        <f t="shared" si="90"/>
        <v>-</v>
      </c>
      <c r="AJ188" s="445">
        <f t="shared" si="90"/>
        <v>1.9694159123539814</v>
      </c>
      <c r="AK188" s="445" t="str">
        <f t="shared" si="90"/>
        <v>-</v>
      </c>
      <c r="AL188" s="445" t="str">
        <f t="shared" si="90"/>
        <v>-</v>
      </c>
      <c r="AM188" s="445" t="str">
        <f t="shared" si="90"/>
        <v>-</v>
      </c>
      <c r="AN188" s="445">
        <f t="shared" si="90"/>
        <v>1.5998830720736879</v>
      </c>
      <c r="AO188" s="445" t="str">
        <f t="shared" si="90"/>
        <v>-</v>
      </c>
      <c r="AP188" s="445">
        <f t="shared" si="90"/>
        <v>2.1335389083702174</v>
      </c>
    </row>
    <row r="189" spans="1:42" s="484" customFormat="1">
      <c r="A189" s="482" t="str">
        <f>TQoL_Indexes!A80</f>
        <v>Sant Martí de Provençals</v>
      </c>
      <c r="B189" s="483">
        <f>TQoL_Indexes!B80</f>
        <v>72</v>
      </c>
      <c r="C189" s="443" t="str">
        <f t="shared" ref="C189:AP189" si="91">IFERROR(IF(C$19&lt;&gt;"Yes","-",IF(C$15&gt;1,LOG10(C103),LOG10(MAX(C$32:C$111)+1-C103))),"-")</f>
        <v>-</v>
      </c>
      <c r="D189" s="444" t="str">
        <f t="shared" si="91"/>
        <v>-</v>
      </c>
      <c r="E189" s="445">
        <f t="shared" si="91"/>
        <v>-1.0969100130080565</v>
      </c>
      <c r="F189" s="445">
        <f t="shared" si="91"/>
        <v>-1.3827850807066577</v>
      </c>
      <c r="G189" s="445" t="str">
        <f t="shared" si="91"/>
        <v>-</v>
      </c>
      <c r="H189" s="445" t="str">
        <f t="shared" si="91"/>
        <v>-</v>
      </c>
      <c r="I189" s="445" t="str">
        <f t="shared" si="91"/>
        <v>-</v>
      </c>
      <c r="J189" s="445">
        <f t="shared" si="91"/>
        <v>-0.95487119338773596</v>
      </c>
      <c r="K189" s="445" t="str">
        <f t="shared" si="91"/>
        <v>-</v>
      </c>
      <c r="L189" s="445" t="str">
        <f t="shared" si="91"/>
        <v>-</v>
      </c>
      <c r="M189" s="445">
        <f t="shared" si="91"/>
        <v>-1.5445903145710533</v>
      </c>
      <c r="N189" s="445" t="str">
        <f t="shared" si="91"/>
        <v>-</v>
      </c>
      <c r="O189" s="445">
        <f t="shared" si="91"/>
        <v>-0.73518217699046351</v>
      </c>
      <c r="P189" s="445" t="str">
        <f t="shared" si="91"/>
        <v>-</v>
      </c>
      <c r="Q189" s="445">
        <f t="shared" si="91"/>
        <v>0.72427586960078882</v>
      </c>
      <c r="R189" s="445" t="str">
        <f t="shared" si="91"/>
        <v>-</v>
      </c>
      <c r="S189" s="445" t="str">
        <f t="shared" si="91"/>
        <v>-</v>
      </c>
      <c r="T189" s="445" t="str">
        <f t="shared" si="91"/>
        <v>-</v>
      </c>
      <c r="U189" s="445">
        <f t="shared" si="91"/>
        <v>0.95424250943932487</v>
      </c>
      <c r="V189" s="445">
        <f t="shared" si="91"/>
        <v>1.1522883443830565</v>
      </c>
      <c r="W189" s="445" t="str">
        <f t="shared" si="91"/>
        <v>-</v>
      </c>
      <c r="X189" s="445" t="str">
        <f t="shared" si="91"/>
        <v>-</v>
      </c>
      <c r="Y189" s="447">
        <f t="shared" si="91"/>
        <v>1.4166405073382811</v>
      </c>
      <c r="Z189" s="443">
        <f t="shared" si="91"/>
        <v>0.32890941731515688</v>
      </c>
      <c r="AA189" s="444" t="str">
        <f t="shared" si="91"/>
        <v>-</v>
      </c>
      <c r="AB189" s="444" t="str">
        <f t="shared" si="91"/>
        <v>-</v>
      </c>
      <c r="AC189" s="444">
        <f t="shared" si="91"/>
        <v>1.0170333392987803</v>
      </c>
      <c r="AD189" s="444">
        <f t="shared" si="91"/>
        <v>1.3909351071033791</v>
      </c>
      <c r="AE189" s="444">
        <f t="shared" si="91"/>
        <v>1.8286598965353198</v>
      </c>
      <c r="AF189" s="444" t="str">
        <f t="shared" si="91"/>
        <v>-</v>
      </c>
      <c r="AG189" s="446" t="str">
        <f t="shared" si="91"/>
        <v>-</v>
      </c>
      <c r="AH189" s="445" t="str">
        <f t="shared" si="91"/>
        <v>-</v>
      </c>
      <c r="AI189" s="445" t="str">
        <f t="shared" si="91"/>
        <v>-</v>
      </c>
      <c r="AJ189" s="445">
        <f t="shared" si="91"/>
        <v>1.6374897295125106</v>
      </c>
      <c r="AK189" s="445" t="str">
        <f t="shared" si="91"/>
        <v>-</v>
      </c>
      <c r="AL189" s="445" t="str">
        <f t="shared" si="91"/>
        <v>-</v>
      </c>
      <c r="AM189" s="445" t="str">
        <f t="shared" si="91"/>
        <v>-</v>
      </c>
      <c r="AN189" s="445">
        <f t="shared" si="91"/>
        <v>1.5877109650189114</v>
      </c>
      <c r="AO189" s="445" t="str">
        <f t="shared" si="91"/>
        <v>-</v>
      </c>
      <c r="AP189" s="445">
        <f t="shared" si="91"/>
        <v>2.2855573090077739</v>
      </c>
    </row>
    <row r="190" spans="1:42" s="484" customFormat="1">
      <c r="A190" s="482" t="str">
        <f>TQoL_Indexes!A81</f>
        <v>la Verneda i la Pau</v>
      </c>
      <c r="B190" s="483">
        <f>TQoL_Indexes!B81</f>
        <v>73</v>
      </c>
      <c r="C190" s="443" t="str">
        <f t="shared" ref="C190:AP190" si="92">IFERROR(IF(C$19&lt;&gt;"Yes","-",IF(C$15&gt;1,LOG10(C104),LOG10(MAX(C$32:C$111)+1-C104))),"-")</f>
        <v>-</v>
      </c>
      <c r="D190" s="444" t="str">
        <f t="shared" si="92"/>
        <v>-</v>
      </c>
      <c r="E190" s="445">
        <f t="shared" si="92"/>
        <v>-1.0506099933550872</v>
      </c>
      <c r="F190" s="445">
        <f t="shared" si="92"/>
        <v>-1.6909457540504527</v>
      </c>
      <c r="G190" s="445" t="str">
        <f t="shared" si="92"/>
        <v>-</v>
      </c>
      <c r="H190" s="445" t="str">
        <f t="shared" si="92"/>
        <v>-</v>
      </c>
      <c r="I190" s="445" t="str">
        <f t="shared" si="92"/>
        <v>-</v>
      </c>
      <c r="J190" s="445">
        <f t="shared" si="92"/>
        <v>-0.64239959914547462</v>
      </c>
      <c r="K190" s="445" t="str">
        <f t="shared" si="92"/>
        <v>-</v>
      </c>
      <c r="L190" s="445" t="str">
        <f t="shared" si="92"/>
        <v>-</v>
      </c>
      <c r="M190" s="445">
        <f t="shared" si="92"/>
        <v>-2.0420509262673381</v>
      </c>
      <c r="N190" s="445" t="str">
        <f t="shared" si="92"/>
        <v>-</v>
      </c>
      <c r="O190" s="445">
        <f t="shared" si="92"/>
        <v>-0.77728352885241669</v>
      </c>
      <c r="P190" s="445" t="str">
        <f t="shared" si="92"/>
        <v>-</v>
      </c>
      <c r="Q190" s="445">
        <f t="shared" si="92"/>
        <v>0.72427586960078882</v>
      </c>
      <c r="R190" s="445" t="str">
        <f t="shared" si="92"/>
        <v>-</v>
      </c>
      <c r="S190" s="445" t="str">
        <f t="shared" si="92"/>
        <v>-</v>
      </c>
      <c r="T190" s="445" t="str">
        <f t="shared" si="92"/>
        <v>-</v>
      </c>
      <c r="U190" s="445">
        <f t="shared" si="92"/>
        <v>1.2671717284030137</v>
      </c>
      <c r="V190" s="445">
        <f t="shared" si="92"/>
        <v>1.1522883443830565</v>
      </c>
      <c r="W190" s="445" t="str">
        <f t="shared" si="92"/>
        <v>-</v>
      </c>
      <c r="X190" s="445" t="str">
        <f t="shared" si="92"/>
        <v>-</v>
      </c>
      <c r="Y190" s="447">
        <f t="shared" si="92"/>
        <v>1.4166405073382811</v>
      </c>
      <c r="Z190" s="443">
        <f t="shared" si="92"/>
        <v>0.32890941731515688</v>
      </c>
      <c r="AA190" s="444" t="str">
        <f t="shared" si="92"/>
        <v>-</v>
      </c>
      <c r="AB190" s="444" t="str">
        <f t="shared" si="92"/>
        <v>-</v>
      </c>
      <c r="AC190" s="444">
        <f t="shared" si="92"/>
        <v>1.2148438480476977</v>
      </c>
      <c r="AD190" s="444">
        <f t="shared" si="92"/>
        <v>1.4313637641589874</v>
      </c>
      <c r="AE190" s="444">
        <f t="shared" si="92"/>
        <v>1.7558748556724915</v>
      </c>
      <c r="AF190" s="444" t="str">
        <f t="shared" si="92"/>
        <v>-</v>
      </c>
      <c r="AG190" s="446" t="str">
        <f t="shared" si="92"/>
        <v>-</v>
      </c>
      <c r="AH190" s="445" t="str">
        <f t="shared" si="92"/>
        <v>-</v>
      </c>
      <c r="AI190" s="445" t="str">
        <f t="shared" si="92"/>
        <v>-</v>
      </c>
      <c r="AJ190" s="445">
        <f t="shared" si="92"/>
        <v>1.4548448600085102</v>
      </c>
      <c r="AK190" s="445" t="str">
        <f t="shared" si="92"/>
        <v>-</v>
      </c>
      <c r="AL190" s="445" t="str">
        <f t="shared" si="92"/>
        <v>-</v>
      </c>
      <c r="AM190" s="445" t="str">
        <f t="shared" si="92"/>
        <v>-</v>
      </c>
      <c r="AN190" s="445">
        <f t="shared" si="92"/>
        <v>1.6253124509616739</v>
      </c>
      <c r="AO190" s="445" t="str">
        <f t="shared" si="92"/>
        <v>-</v>
      </c>
      <c r="AP190" s="445">
        <f t="shared" si="92"/>
        <v>2.0934216851622351</v>
      </c>
    </row>
    <row r="191" spans="1:42" s="484" customFormat="1">
      <c r="A191" s="482" t="str">
        <f>TQoL_Indexes!A82</f>
        <v>-</v>
      </c>
      <c r="B191" s="483" t="str">
        <f>TQoL_Indexes!B82</f>
        <v>-</v>
      </c>
      <c r="C191" s="443" t="str">
        <f t="shared" ref="C191:AP191" si="93">IFERROR(IF(C$19&lt;&gt;"Yes","-",IF(C$15&gt;1,LOG10(C105),LOG10(MAX(C$32:C$111)+1-C105))),"-")</f>
        <v>-</v>
      </c>
      <c r="D191" s="444" t="str">
        <f t="shared" si="93"/>
        <v>-</v>
      </c>
      <c r="E191" s="445" t="str">
        <f t="shared" si="93"/>
        <v>-</v>
      </c>
      <c r="F191" s="445" t="str">
        <f t="shared" si="93"/>
        <v>-</v>
      </c>
      <c r="G191" s="445" t="str">
        <f t="shared" si="93"/>
        <v>-</v>
      </c>
      <c r="H191" s="445" t="str">
        <f t="shared" si="93"/>
        <v>-</v>
      </c>
      <c r="I191" s="445" t="str">
        <f t="shared" si="93"/>
        <v>-</v>
      </c>
      <c r="J191" s="445" t="str">
        <f t="shared" si="93"/>
        <v>-</v>
      </c>
      <c r="K191" s="445" t="str">
        <f t="shared" si="93"/>
        <v>-</v>
      </c>
      <c r="L191" s="445" t="str">
        <f t="shared" si="93"/>
        <v>-</v>
      </c>
      <c r="M191" s="445" t="str">
        <f t="shared" si="93"/>
        <v>-</v>
      </c>
      <c r="N191" s="445" t="str">
        <f t="shared" si="93"/>
        <v>-</v>
      </c>
      <c r="O191" s="445" t="str">
        <f t="shared" si="93"/>
        <v>-</v>
      </c>
      <c r="P191" s="445" t="str">
        <f t="shared" si="93"/>
        <v>-</v>
      </c>
      <c r="Q191" s="445" t="str">
        <f t="shared" si="93"/>
        <v>-</v>
      </c>
      <c r="R191" s="445" t="str">
        <f t="shared" si="93"/>
        <v>-</v>
      </c>
      <c r="S191" s="445" t="str">
        <f t="shared" si="93"/>
        <v>-</v>
      </c>
      <c r="T191" s="445" t="str">
        <f t="shared" si="93"/>
        <v>-</v>
      </c>
      <c r="U191" s="445" t="str">
        <f t="shared" si="93"/>
        <v>-</v>
      </c>
      <c r="V191" s="445" t="str">
        <f t="shared" si="93"/>
        <v>-</v>
      </c>
      <c r="W191" s="445" t="str">
        <f t="shared" si="93"/>
        <v>-</v>
      </c>
      <c r="X191" s="445" t="str">
        <f t="shared" si="93"/>
        <v>-</v>
      </c>
      <c r="Y191" s="447" t="str">
        <f t="shared" si="93"/>
        <v>-</v>
      </c>
      <c r="Z191" s="443" t="str">
        <f t="shared" si="93"/>
        <v>-</v>
      </c>
      <c r="AA191" s="444" t="str">
        <f t="shared" si="93"/>
        <v>-</v>
      </c>
      <c r="AB191" s="444" t="str">
        <f t="shared" si="93"/>
        <v>-</v>
      </c>
      <c r="AC191" s="444" t="str">
        <f t="shared" si="93"/>
        <v>-</v>
      </c>
      <c r="AD191" s="444" t="str">
        <f t="shared" si="93"/>
        <v>-</v>
      </c>
      <c r="AE191" s="444" t="str">
        <f t="shared" si="93"/>
        <v>-</v>
      </c>
      <c r="AF191" s="444" t="str">
        <f t="shared" si="93"/>
        <v>-</v>
      </c>
      <c r="AG191" s="446" t="str">
        <f t="shared" si="93"/>
        <v>-</v>
      </c>
      <c r="AH191" s="445" t="str">
        <f t="shared" si="93"/>
        <v>-</v>
      </c>
      <c r="AI191" s="445" t="str">
        <f t="shared" si="93"/>
        <v>-</v>
      </c>
      <c r="AJ191" s="445" t="str">
        <f t="shared" si="93"/>
        <v>-</v>
      </c>
      <c r="AK191" s="445" t="str">
        <f t="shared" si="93"/>
        <v>-</v>
      </c>
      <c r="AL191" s="445" t="str">
        <f t="shared" si="93"/>
        <v>-</v>
      </c>
      <c r="AM191" s="445" t="str">
        <f t="shared" si="93"/>
        <v>-</v>
      </c>
      <c r="AN191" s="445" t="str">
        <f t="shared" si="93"/>
        <v>-</v>
      </c>
      <c r="AO191" s="445" t="str">
        <f t="shared" si="93"/>
        <v>-</v>
      </c>
      <c r="AP191" s="445" t="str">
        <f t="shared" si="93"/>
        <v>-</v>
      </c>
    </row>
    <row r="192" spans="1:42" s="484" customFormat="1">
      <c r="A192" s="482" t="str">
        <f>TQoL_Indexes!A83</f>
        <v>-</v>
      </c>
      <c r="B192" s="483" t="str">
        <f>TQoL_Indexes!B83</f>
        <v>-</v>
      </c>
      <c r="C192" s="443" t="str">
        <f t="shared" ref="C192:AP192" si="94">IFERROR(IF(C$19&lt;&gt;"Yes","-",IF(C$15&gt;1,LOG10(C106),LOG10(MAX(C$32:C$111)+1-C106))),"-")</f>
        <v>-</v>
      </c>
      <c r="D192" s="444" t="str">
        <f t="shared" si="94"/>
        <v>-</v>
      </c>
      <c r="E192" s="445" t="str">
        <f t="shared" si="94"/>
        <v>-</v>
      </c>
      <c r="F192" s="445" t="str">
        <f t="shared" si="94"/>
        <v>-</v>
      </c>
      <c r="G192" s="445" t="str">
        <f t="shared" si="94"/>
        <v>-</v>
      </c>
      <c r="H192" s="445" t="str">
        <f t="shared" si="94"/>
        <v>-</v>
      </c>
      <c r="I192" s="445" t="str">
        <f t="shared" si="94"/>
        <v>-</v>
      </c>
      <c r="J192" s="445" t="str">
        <f t="shared" si="94"/>
        <v>-</v>
      </c>
      <c r="K192" s="445" t="str">
        <f t="shared" si="94"/>
        <v>-</v>
      </c>
      <c r="L192" s="445" t="str">
        <f t="shared" si="94"/>
        <v>-</v>
      </c>
      <c r="M192" s="445" t="str">
        <f t="shared" si="94"/>
        <v>-</v>
      </c>
      <c r="N192" s="445" t="str">
        <f t="shared" si="94"/>
        <v>-</v>
      </c>
      <c r="O192" s="445" t="str">
        <f t="shared" si="94"/>
        <v>-</v>
      </c>
      <c r="P192" s="445" t="str">
        <f t="shared" si="94"/>
        <v>-</v>
      </c>
      <c r="Q192" s="445" t="str">
        <f t="shared" si="94"/>
        <v>-</v>
      </c>
      <c r="R192" s="445" t="str">
        <f t="shared" si="94"/>
        <v>-</v>
      </c>
      <c r="S192" s="445" t="str">
        <f t="shared" si="94"/>
        <v>-</v>
      </c>
      <c r="T192" s="445" t="str">
        <f t="shared" si="94"/>
        <v>-</v>
      </c>
      <c r="U192" s="445" t="str">
        <f t="shared" si="94"/>
        <v>-</v>
      </c>
      <c r="V192" s="445" t="str">
        <f t="shared" si="94"/>
        <v>-</v>
      </c>
      <c r="W192" s="445" t="str">
        <f t="shared" si="94"/>
        <v>-</v>
      </c>
      <c r="X192" s="445" t="str">
        <f t="shared" si="94"/>
        <v>-</v>
      </c>
      <c r="Y192" s="447" t="str">
        <f t="shared" si="94"/>
        <v>-</v>
      </c>
      <c r="Z192" s="443" t="str">
        <f t="shared" si="94"/>
        <v>-</v>
      </c>
      <c r="AA192" s="444" t="str">
        <f t="shared" si="94"/>
        <v>-</v>
      </c>
      <c r="AB192" s="444" t="str">
        <f t="shared" si="94"/>
        <v>-</v>
      </c>
      <c r="AC192" s="444" t="str">
        <f t="shared" si="94"/>
        <v>-</v>
      </c>
      <c r="AD192" s="444" t="str">
        <f t="shared" si="94"/>
        <v>-</v>
      </c>
      <c r="AE192" s="444" t="str">
        <f t="shared" si="94"/>
        <v>-</v>
      </c>
      <c r="AF192" s="444" t="str">
        <f t="shared" si="94"/>
        <v>-</v>
      </c>
      <c r="AG192" s="446" t="str">
        <f t="shared" si="94"/>
        <v>-</v>
      </c>
      <c r="AH192" s="445" t="str">
        <f t="shared" si="94"/>
        <v>-</v>
      </c>
      <c r="AI192" s="445" t="str">
        <f t="shared" si="94"/>
        <v>-</v>
      </c>
      <c r="AJ192" s="445" t="str">
        <f t="shared" si="94"/>
        <v>-</v>
      </c>
      <c r="AK192" s="445" t="str">
        <f t="shared" si="94"/>
        <v>-</v>
      </c>
      <c r="AL192" s="445" t="str">
        <f t="shared" si="94"/>
        <v>-</v>
      </c>
      <c r="AM192" s="445" t="str">
        <f t="shared" si="94"/>
        <v>-</v>
      </c>
      <c r="AN192" s="445" t="str">
        <f t="shared" si="94"/>
        <v>-</v>
      </c>
      <c r="AO192" s="445" t="str">
        <f t="shared" si="94"/>
        <v>-</v>
      </c>
      <c r="AP192" s="445" t="str">
        <f t="shared" si="94"/>
        <v>-</v>
      </c>
    </row>
    <row r="193" spans="1:43" s="484" customFormat="1">
      <c r="A193" s="482" t="str">
        <f>TQoL_Indexes!A84</f>
        <v>-</v>
      </c>
      <c r="B193" s="483" t="str">
        <f>TQoL_Indexes!B84</f>
        <v>-</v>
      </c>
      <c r="C193" s="443" t="str">
        <f t="shared" ref="C193:AP193" si="95">IFERROR(IF(C$19&lt;&gt;"Yes","-",IF(C$15&gt;1,LOG10(C107),LOG10(MAX(C$32:C$111)+1-C107))),"-")</f>
        <v>-</v>
      </c>
      <c r="D193" s="444" t="str">
        <f t="shared" si="95"/>
        <v>-</v>
      </c>
      <c r="E193" s="445" t="str">
        <f t="shared" si="95"/>
        <v>-</v>
      </c>
      <c r="F193" s="445" t="str">
        <f t="shared" si="95"/>
        <v>-</v>
      </c>
      <c r="G193" s="445" t="str">
        <f t="shared" si="95"/>
        <v>-</v>
      </c>
      <c r="H193" s="445" t="str">
        <f t="shared" si="95"/>
        <v>-</v>
      </c>
      <c r="I193" s="445" t="str">
        <f t="shared" si="95"/>
        <v>-</v>
      </c>
      <c r="J193" s="445" t="str">
        <f t="shared" si="95"/>
        <v>-</v>
      </c>
      <c r="K193" s="445" t="str">
        <f t="shared" si="95"/>
        <v>-</v>
      </c>
      <c r="L193" s="445" t="str">
        <f t="shared" si="95"/>
        <v>-</v>
      </c>
      <c r="M193" s="445" t="str">
        <f t="shared" si="95"/>
        <v>-</v>
      </c>
      <c r="N193" s="445" t="str">
        <f t="shared" si="95"/>
        <v>-</v>
      </c>
      <c r="O193" s="445" t="str">
        <f t="shared" si="95"/>
        <v>-</v>
      </c>
      <c r="P193" s="445" t="str">
        <f t="shared" si="95"/>
        <v>-</v>
      </c>
      <c r="Q193" s="445" t="str">
        <f t="shared" si="95"/>
        <v>-</v>
      </c>
      <c r="R193" s="445" t="str">
        <f t="shared" si="95"/>
        <v>-</v>
      </c>
      <c r="S193" s="445" t="str">
        <f t="shared" si="95"/>
        <v>-</v>
      </c>
      <c r="T193" s="445" t="str">
        <f t="shared" si="95"/>
        <v>-</v>
      </c>
      <c r="U193" s="445" t="str">
        <f t="shared" si="95"/>
        <v>-</v>
      </c>
      <c r="V193" s="445" t="str">
        <f t="shared" si="95"/>
        <v>-</v>
      </c>
      <c r="W193" s="445" t="str">
        <f t="shared" si="95"/>
        <v>-</v>
      </c>
      <c r="X193" s="445" t="str">
        <f t="shared" si="95"/>
        <v>-</v>
      </c>
      <c r="Y193" s="447" t="str">
        <f t="shared" si="95"/>
        <v>-</v>
      </c>
      <c r="Z193" s="443" t="str">
        <f t="shared" si="95"/>
        <v>-</v>
      </c>
      <c r="AA193" s="444" t="str">
        <f t="shared" si="95"/>
        <v>-</v>
      </c>
      <c r="AB193" s="444" t="str">
        <f t="shared" si="95"/>
        <v>-</v>
      </c>
      <c r="AC193" s="444" t="str">
        <f t="shared" si="95"/>
        <v>-</v>
      </c>
      <c r="AD193" s="444" t="str">
        <f t="shared" si="95"/>
        <v>-</v>
      </c>
      <c r="AE193" s="444" t="str">
        <f t="shared" si="95"/>
        <v>-</v>
      </c>
      <c r="AF193" s="444" t="str">
        <f t="shared" si="95"/>
        <v>-</v>
      </c>
      <c r="AG193" s="446" t="str">
        <f t="shared" si="95"/>
        <v>-</v>
      </c>
      <c r="AH193" s="445" t="str">
        <f t="shared" si="95"/>
        <v>-</v>
      </c>
      <c r="AI193" s="445" t="str">
        <f t="shared" si="95"/>
        <v>-</v>
      </c>
      <c r="AJ193" s="445" t="str">
        <f t="shared" si="95"/>
        <v>-</v>
      </c>
      <c r="AK193" s="445" t="str">
        <f t="shared" si="95"/>
        <v>-</v>
      </c>
      <c r="AL193" s="445" t="str">
        <f t="shared" si="95"/>
        <v>-</v>
      </c>
      <c r="AM193" s="445" t="str">
        <f t="shared" si="95"/>
        <v>-</v>
      </c>
      <c r="AN193" s="445" t="str">
        <f t="shared" si="95"/>
        <v>-</v>
      </c>
      <c r="AO193" s="445" t="str">
        <f t="shared" si="95"/>
        <v>-</v>
      </c>
      <c r="AP193" s="445" t="str">
        <f t="shared" si="95"/>
        <v>-</v>
      </c>
    </row>
    <row r="194" spans="1:43" s="484" customFormat="1">
      <c r="A194" s="482" t="str">
        <f>TQoL_Indexes!A85</f>
        <v>-</v>
      </c>
      <c r="B194" s="483" t="str">
        <f>TQoL_Indexes!B85</f>
        <v>-</v>
      </c>
      <c r="C194" s="443" t="str">
        <f t="shared" ref="C194:AP194" si="96">IFERROR(IF(C$19&lt;&gt;"Yes","-",IF(C$15&gt;1,LOG10(C108),LOG10(MAX(C$32:C$111)+1-C108))),"-")</f>
        <v>-</v>
      </c>
      <c r="D194" s="444" t="str">
        <f t="shared" si="96"/>
        <v>-</v>
      </c>
      <c r="E194" s="445" t="str">
        <f t="shared" si="96"/>
        <v>-</v>
      </c>
      <c r="F194" s="445" t="str">
        <f t="shared" si="96"/>
        <v>-</v>
      </c>
      <c r="G194" s="445" t="str">
        <f t="shared" si="96"/>
        <v>-</v>
      </c>
      <c r="H194" s="445" t="str">
        <f t="shared" si="96"/>
        <v>-</v>
      </c>
      <c r="I194" s="445" t="str">
        <f t="shared" si="96"/>
        <v>-</v>
      </c>
      <c r="J194" s="445" t="str">
        <f t="shared" si="96"/>
        <v>-</v>
      </c>
      <c r="K194" s="445" t="str">
        <f t="shared" si="96"/>
        <v>-</v>
      </c>
      <c r="L194" s="445" t="str">
        <f t="shared" si="96"/>
        <v>-</v>
      </c>
      <c r="M194" s="445" t="str">
        <f t="shared" si="96"/>
        <v>-</v>
      </c>
      <c r="N194" s="445" t="str">
        <f t="shared" si="96"/>
        <v>-</v>
      </c>
      <c r="O194" s="445" t="str">
        <f t="shared" si="96"/>
        <v>-</v>
      </c>
      <c r="P194" s="445" t="str">
        <f t="shared" si="96"/>
        <v>-</v>
      </c>
      <c r="Q194" s="445" t="str">
        <f t="shared" si="96"/>
        <v>-</v>
      </c>
      <c r="R194" s="445" t="str">
        <f t="shared" si="96"/>
        <v>-</v>
      </c>
      <c r="S194" s="445" t="str">
        <f t="shared" si="96"/>
        <v>-</v>
      </c>
      <c r="T194" s="445" t="str">
        <f t="shared" si="96"/>
        <v>-</v>
      </c>
      <c r="U194" s="445" t="str">
        <f t="shared" si="96"/>
        <v>-</v>
      </c>
      <c r="V194" s="445" t="str">
        <f t="shared" si="96"/>
        <v>-</v>
      </c>
      <c r="W194" s="445" t="str">
        <f t="shared" si="96"/>
        <v>-</v>
      </c>
      <c r="X194" s="445" t="str">
        <f t="shared" si="96"/>
        <v>-</v>
      </c>
      <c r="Y194" s="447" t="str">
        <f t="shared" si="96"/>
        <v>-</v>
      </c>
      <c r="Z194" s="443" t="str">
        <f t="shared" si="96"/>
        <v>-</v>
      </c>
      <c r="AA194" s="444" t="str">
        <f t="shared" si="96"/>
        <v>-</v>
      </c>
      <c r="AB194" s="444" t="str">
        <f t="shared" si="96"/>
        <v>-</v>
      </c>
      <c r="AC194" s="444" t="str">
        <f t="shared" si="96"/>
        <v>-</v>
      </c>
      <c r="AD194" s="444" t="str">
        <f t="shared" si="96"/>
        <v>-</v>
      </c>
      <c r="AE194" s="444" t="str">
        <f t="shared" si="96"/>
        <v>-</v>
      </c>
      <c r="AF194" s="444" t="str">
        <f t="shared" si="96"/>
        <v>-</v>
      </c>
      <c r="AG194" s="446" t="str">
        <f t="shared" si="96"/>
        <v>-</v>
      </c>
      <c r="AH194" s="445" t="str">
        <f t="shared" si="96"/>
        <v>-</v>
      </c>
      <c r="AI194" s="445" t="str">
        <f t="shared" si="96"/>
        <v>-</v>
      </c>
      <c r="AJ194" s="445" t="str">
        <f t="shared" si="96"/>
        <v>-</v>
      </c>
      <c r="AK194" s="445" t="str">
        <f t="shared" si="96"/>
        <v>-</v>
      </c>
      <c r="AL194" s="445" t="str">
        <f t="shared" si="96"/>
        <v>-</v>
      </c>
      <c r="AM194" s="445" t="str">
        <f t="shared" si="96"/>
        <v>-</v>
      </c>
      <c r="AN194" s="445" t="str">
        <f t="shared" si="96"/>
        <v>-</v>
      </c>
      <c r="AO194" s="445" t="str">
        <f t="shared" si="96"/>
        <v>-</v>
      </c>
      <c r="AP194" s="445" t="str">
        <f t="shared" si="96"/>
        <v>-</v>
      </c>
    </row>
    <row r="195" spans="1:43" s="484" customFormat="1">
      <c r="A195" s="482" t="str">
        <f>TQoL_Indexes!A86</f>
        <v>-</v>
      </c>
      <c r="B195" s="483" t="str">
        <f>TQoL_Indexes!B86</f>
        <v>-</v>
      </c>
      <c r="C195" s="443" t="str">
        <f t="shared" ref="C195:AP195" si="97">IFERROR(IF(C$19&lt;&gt;"Yes","-",IF(C$15&gt;1,LOG10(C109),LOG10(MAX(C$32:C$111)+1-C109))),"-")</f>
        <v>-</v>
      </c>
      <c r="D195" s="444" t="str">
        <f t="shared" si="97"/>
        <v>-</v>
      </c>
      <c r="E195" s="445" t="str">
        <f t="shared" si="97"/>
        <v>-</v>
      </c>
      <c r="F195" s="445" t="str">
        <f t="shared" si="97"/>
        <v>-</v>
      </c>
      <c r="G195" s="445" t="str">
        <f t="shared" si="97"/>
        <v>-</v>
      </c>
      <c r="H195" s="445" t="str">
        <f t="shared" si="97"/>
        <v>-</v>
      </c>
      <c r="I195" s="445" t="str">
        <f t="shared" si="97"/>
        <v>-</v>
      </c>
      <c r="J195" s="445" t="str">
        <f t="shared" si="97"/>
        <v>-</v>
      </c>
      <c r="K195" s="445" t="str">
        <f t="shared" si="97"/>
        <v>-</v>
      </c>
      <c r="L195" s="445" t="str">
        <f t="shared" si="97"/>
        <v>-</v>
      </c>
      <c r="M195" s="445" t="str">
        <f t="shared" si="97"/>
        <v>-</v>
      </c>
      <c r="N195" s="445" t="str">
        <f t="shared" si="97"/>
        <v>-</v>
      </c>
      <c r="O195" s="445" t="str">
        <f t="shared" si="97"/>
        <v>-</v>
      </c>
      <c r="P195" s="445" t="str">
        <f t="shared" si="97"/>
        <v>-</v>
      </c>
      <c r="Q195" s="445" t="str">
        <f t="shared" si="97"/>
        <v>-</v>
      </c>
      <c r="R195" s="445" t="str">
        <f t="shared" si="97"/>
        <v>-</v>
      </c>
      <c r="S195" s="445" t="str">
        <f t="shared" si="97"/>
        <v>-</v>
      </c>
      <c r="T195" s="445" t="str">
        <f t="shared" si="97"/>
        <v>-</v>
      </c>
      <c r="U195" s="445" t="str">
        <f t="shared" si="97"/>
        <v>-</v>
      </c>
      <c r="V195" s="445" t="str">
        <f t="shared" si="97"/>
        <v>-</v>
      </c>
      <c r="W195" s="445" t="str">
        <f t="shared" si="97"/>
        <v>-</v>
      </c>
      <c r="X195" s="445" t="str">
        <f t="shared" si="97"/>
        <v>-</v>
      </c>
      <c r="Y195" s="447" t="str">
        <f t="shared" si="97"/>
        <v>-</v>
      </c>
      <c r="Z195" s="443" t="str">
        <f t="shared" si="97"/>
        <v>-</v>
      </c>
      <c r="AA195" s="444" t="str">
        <f t="shared" si="97"/>
        <v>-</v>
      </c>
      <c r="AB195" s="444" t="str">
        <f t="shared" si="97"/>
        <v>-</v>
      </c>
      <c r="AC195" s="444" t="str">
        <f t="shared" si="97"/>
        <v>-</v>
      </c>
      <c r="AD195" s="444" t="str">
        <f t="shared" si="97"/>
        <v>-</v>
      </c>
      <c r="AE195" s="444" t="str">
        <f t="shared" si="97"/>
        <v>-</v>
      </c>
      <c r="AF195" s="444" t="str">
        <f t="shared" si="97"/>
        <v>-</v>
      </c>
      <c r="AG195" s="446" t="str">
        <f t="shared" si="97"/>
        <v>-</v>
      </c>
      <c r="AH195" s="445" t="str">
        <f t="shared" si="97"/>
        <v>-</v>
      </c>
      <c r="AI195" s="445" t="str">
        <f t="shared" si="97"/>
        <v>-</v>
      </c>
      <c r="AJ195" s="445" t="str">
        <f t="shared" si="97"/>
        <v>-</v>
      </c>
      <c r="AK195" s="445" t="str">
        <f t="shared" si="97"/>
        <v>-</v>
      </c>
      <c r="AL195" s="445" t="str">
        <f t="shared" si="97"/>
        <v>-</v>
      </c>
      <c r="AM195" s="445" t="str">
        <f t="shared" si="97"/>
        <v>-</v>
      </c>
      <c r="AN195" s="445" t="str">
        <f t="shared" si="97"/>
        <v>-</v>
      </c>
      <c r="AO195" s="445" t="str">
        <f t="shared" si="97"/>
        <v>-</v>
      </c>
      <c r="AP195" s="445" t="str">
        <f t="shared" si="97"/>
        <v>-</v>
      </c>
    </row>
    <row r="196" spans="1:43" s="484" customFormat="1">
      <c r="A196" s="482" t="str">
        <f>TQoL_Indexes!A87</f>
        <v>-</v>
      </c>
      <c r="B196" s="483" t="str">
        <f>TQoL_Indexes!B87</f>
        <v>-</v>
      </c>
      <c r="C196" s="443" t="str">
        <f t="shared" ref="C196:AP196" si="98">IFERROR(IF(C$19&lt;&gt;"Yes","-",IF(C$15&gt;1,LOG10(C110),LOG10(MAX(C$32:C$111)+1-C110))),"-")</f>
        <v>-</v>
      </c>
      <c r="D196" s="444" t="str">
        <f t="shared" si="98"/>
        <v>-</v>
      </c>
      <c r="E196" s="445" t="str">
        <f t="shared" si="98"/>
        <v>-</v>
      </c>
      <c r="F196" s="445" t="str">
        <f t="shared" si="98"/>
        <v>-</v>
      </c>
      <c r="G196" s="445" t="str">
        <f t="shared" si="98"/>
        <v>-</v>
      </c>
      <c r="H196" s="445" t="str">
        <f t="shared" si="98"/>
        <v>-</v>
      </c>
      <c r="I196" s="445" t="str">
        <f t="shared" si="98"/>
        <v>-</v>
      </c>
      <c r="J196" s="445" t="str">
        <f t="shared" si="98"/>
        <v>-</v>
      </c>
      <c r="K196" s="445" t="str">
        <f t="shared" si="98"/>
        <v>-</v>
      </c>
      <c r="L196" s="445" t="str">
        <f t="shared" si="98"/>
        <v>-</v>
      </c>
      <c r="M196" s="445" t="str">
        <f t="shared" si="98"/>
        <v>-</v>
      </c>
      <c r="N196" s="445" t="str">
        <f t="shared" si="98"/>
        <v>-</v>
      </c>
      <c r="O196" s="445" t="str">
        <f t="shared" si="98"/>
        <v>-</v>
      </c>
      <c r="P196" s="445" t="str">
        <f t="shared" si="98"/>
        <v>-</v>
      </c>
      <c r="Q196" s="445" t="str">
        <f t="shared" si="98"/>
        <v>-</v>
      </c>
      <c r="R196" s="445" t="str">
        <f t="shared" si="98"/>
        <v>-</v>
      </c>
      <c r="S196" s="445" t="str">
        <f t="shared" si="98"/>
        <v>-</v>
      </c>
      <c r="T196" s="445" t="str">
        <f t="shared" si="98"/>
        <v>-</v>
      </c>
      <c r="U196" s="445" t="str">
        <f t="shared" si="98"/>
        <v>-</v>
      </c>
      <c r="V196" s="445" t="str">
        <f t="shared" si="98"/>
        <v>-</v>
      </c>
      <c r="W196" s="445" t="str">
        <f t="shared" si="98"/>
        <v>-</v>
      </c>
      <c r="X196" s="445" t="str">
        <f t="shared" si="98"/>
        <v>-</v>
      </c>
      <c r="Y196" s="447" t="str">
        <f t="shared" si="98"/>
        <v>-</v>
      </c>
      <c r="Z196" s="443" t="str">
        <f t="shared" si="98"/>
        <v>-</v>
      </c>
      <c r="AA196" s="444" t="str">
        <f t="shared" si="98"/>
        <v>-</v>
      </c>
      <c r="AB196" s="444" t="str">
        <f t="shared" si="98"/>
        <v>-</v>
      </c>
      <c r="AC196" s="444" t="str">
        <f t="shared" si="98"/>
        <v>-</v>
      </c>
      <c r="AD196" s="444" t="str">
        <f t="shared" si="98"/>
        <v>-</v>
      </c>
      <c r="AE196" s="444" t="str">
        <f t="shared" si="98"/>
        <v>-</v>
      </c>
      <c r="AF196" s="444" t="str">
        <f t="shared" si="98"/>
        <v>-</v>
      </c>
      <c r="AG196" s="446" t="str">
        <f t="shared" si="98"/>
        <v>-</v>
      </c>
      <c r="AH196" s="445" t="str">
        <f t="shared" si="98"/>
        <v>-</v>
      </c>
      <c r="AI196" s="445" t="str">
        <f t="shared" si="98"/>
        <v>-</v>
      </c>
      <c r="AJ196" s="445" t="str">
        <f t="shared" si="98"/>
        <v>-</v>
      </c>
      <c r="AK196" s="445" t="str">
        <f t="shared" si="98"/>
        <v>-</v>
      </c>
      <c r="AL196" s="445" t="str">
        <f t="shared" si="98"/>
        <v>-</v>
      </c>
      <c r="AM196" s="445" t="str">
        <f t="shared" si="98"/>
        <v>-</v>
      </c>
      <c r="AN196" s="445" t="str">
        <f t="shared" si="98"/>
        <v>-</v>
      </c>
      <c r="AO196" s="445" t="str">
        <f t="shared" si="98"/>
        <v>-</v>
      </c>
      <c r="AP196" s="445" t="str">
        <f t="shared" si="98"/>
        <v>-</v>
      </c>
    </row>
    <row r="197" spans="1:43" s="484" customFormat="1">
      <c r="A197" s="482" t="str">
        <f>TQoL_Indexes!A88</f>
        <v>-</v>
      </c>
      <c r="B197" s="483" t="str">
        <f>TQoL_Indexes!B88</f>
        <v>-</v>
      </c>
      <c r="C197" s="443" t="str">
        <f t="shared" ref="C197:AP197" si="99">IFERROR(IF(C$19&lt;&gt;"Yes","-",IF(C$15&gt;1,LOG10(C111),LOG10(MAX(C$32:C$111)+1-C111))),"-")</f>
        <v>-</v>
      </c>
      <c r="D197" s="444" t="str">
        <f t="shared" si="99"/>
        <v>-</v>
      </c>
      <c r="E197" s="445" t="str">
        <f t="shared" si="99"/>
        <v>-</v>
      </c>
      <c r="F197" s="445" t="str">
        <f t="shared" si="99"/>
        <v>-</v>
      </c>
      <c r="G197" s="445" t="str">
        <f t="shared" si="99"/>
        <v>-</v>
      </c>
      <c r="H197" s="445" t="str">
        <f t="shared" si="99"/>
        <v>-</v>
      </c>
      <c r="I197" s="445" t="str">
        <f t="shared" si="99"/>
        <v>-</v>
      </c>
      <c r="J197" s="445" t="str">
        <f t="shared" si="99"/>
        <v>-</v>
      </c>
      <c r="K197" s="445" t="str">
        <f t="shared" si="99"/>
        <v>-</v>
      </c>
      <c r="L197" s="445" t="str">
        <f t="shared" si="99"/>
        <v>-</v>
      </c>
      <c r="M197" s="445" t="str">
        <f t="shared" si="99"/>
        <v>-</v>
      </c>
      <c r="N197" s="445" t="str">
        <f t="shared" si="99"/>
        <v>-</v>
      </c>
      <c r="O197" s="445" t="str">
        <f t="shared" si="99"/>
        <v>-</v>
      </c>
      <c r="P197" s="445" t="str">
        <f t="shared" si="99"/>
        <v>-</v>
      </c>
      <c r="Q197" s="445" t="str">
        <f t="shared" si="99"/>
        <v>-</v>
      </c>
      <c r="R197" s="445" t="str">
        <f t="shared" si="99"/>
        <v>-</v>
      </c>
      <c r="S197" s="445" t="str">
        <f t="shared" si="99"/>
        <v>-</v>
      </c>
      <c r="T197" s="445" t="str">
        <f t="shared" si="99"/>
        <v>-</v>
      </c>
      <c r="U197" s="445" t="str">
        <f t="shared" si="99"/>
        <v>-</v>
      </c>
      <c r="V197" s="445" t="str">
        <f t="shared" si="99"/>
        <v>-</v>
      </c>
      <c r="W197" s="445" t="str">
        <f t="shared" si="99"/>
        <v>-</v>
      </c>
      <c r="X197" s="445" t="str">
        <f t="shared" si="99"/>
        <v>-</v>
      </c>
      <c r="Y197" s="447" t="str">
        <f t="shared" si="99"/>
        <v>-</v>
      </c>
      <c r="Z197" s="443" t="str">
        <f t="shared" si="99"/>
        <v>-</v>
      </c>
      <c r="AA197" s="444" t="str">
        <f t="shared" si="99"/>
        <v>-</v>
      </c>
      <c r="AB197" s="444" t="str">
        <f t="shared" si="99"/>
        <v>-</v>
      </c>
      <c r="AC197" s="444" t="str">
        <f t="shared" si="99"/>
        <v>-</v>
      </c>
      <c r="AD197" s="444" t="str">
        <f t="shared" si="99"/>
        <v>-</v>
      </c>
      <c r="AE197" s="444" t="str">
        <f t="shared" si="99"/>
        <v>-</v>
      </c>
      <c r="AF197" s="444" t="str">
        <f t="shared" si="99"/>
        <v>-</v>
      </c>
      <c r="AG197" s="446" t="str">
        <f t="shared" si="99"/>
        <v>-</v>
      </c>
      <c r="AH197" s="445" t="str">
        <f t="shared" si="99"/>
        <v>-</v>
      </c>
      <c r="AI197" s="445" t="str">
        <f t="shared" si="99"/>
        <v>-</v>
      </c>
      <c r="AJ197" s="445" t="str">
        <f t="shared" si="99"/>
        <v>-</v>
      </c>
      <c r="AK197" s="445" t="str">
        <f t="shared" si="99"/>
        <v>-</v>
      </c>
      <c r="AL197" s="445" t="str">
        <f t="shared" si="99"/>
        <v>-</v>
      </c>
      <c r="AM197" s="445" t="str">
        <f t="shared" si="99"/>
        <v>-</v>
      </c>
      <c r="AN197" s="445" t="str">
        <f t="shared" si="99"/>
        <v>-</v>
      </c>
      <c r="AO197" s="445" t="str">
        <f t="shared" si="99"/>
        <v>-</v>
      </c>
      <c r="AP197" s="445" t="str">
        <f t="shared" si="99"/>
        <v>-</v>
      </c>
    </row>
    <row r="198" spans="1:43">
      <c r="W198" s="460"/>
      <c r="AO198" s="461"/>
      <c r="AP198" s="461"/>
    </row>
    <row r="199" spans="1:43">
      <c r="W199" s="460"/>
      <c r="AO199" s="461"/>
      <c r="AP199" s="461"/>
    </row>
    <row r="200" spans="1:43">
      <c r="Z200" s="462"/>
      <c r="AA200" s="462"/>
      <c r="AB200" s="462"/>
      <c r="AC200" s="462"/>
      <c r="AD200" s="462"/>
      <c r="AE200" s="462"/>
      <c r="AF200" s="462"/>
      <c r="AG200" s="462"/>
      <c r="AH200" s="462"/>
      <c r="AI200" s="462"/>
      <c r="AJ200" s="462"/>
      <c r="AK200" s="485"/>
      <c r="AL200" s="485"/>
      <c r="AM200" s="485"/>
      <c r="AN200" s="462"/>
    </row>
    <row r="201" spans="1:43" ht="18.75" thickBot="1">
      <c r="A201" s="492" t="s">
        <v>5214</v>
      </c>
    </row>
    <row r="202" spans="1:43" s="437" customFormat="1" ht="13.5" thickBot="1">
      <c r="B202" s="438"/>
      <c r="C202" s="475" t="str">
        <f>'QoL DATA'!C$14</f>
        <v>b11</v>
      </c>
      <c r="D202" s="476" t="str">
        <f>'QoL DATA'!D$14</f>
        <v>b11</v>
      </c>
      <c r="E202" s="476" t="str">
        <f>'QoL DATA'!E$14</f>
        <v>b11</v>
      </c>
      <c r="F202" s="476" t="str">
        <f>'QoL DATA'!F$14</f>
        <v>b12</v>
      </c>
      <c r="G202" s="476" t="str">
        <f>'QoL DATA'!G$14</f>
        <v>b13</v>
      </c>
      <c r="H202" s="476" t="str">
        <f>'QoL DATA'!H$14</f>
        <v>b21</v>
      </c>
      <c r="I202" s="476" t="str">
        <f>'QoL DATA'!I$14</f>
        <v>b22</v>
      </c>
      <c r="J202" s="476" t="str">
        <f>'QoL DATA'!J$14</f>
        <v>b23</v>
      </c>
      <c r="K202" s="476" t="str">
        <f>'QoL DATA'!K$14</f>
        <v>b24</v>
      </c>
      <c r="L202" s="476" t="str">
        <f>'QoL DATA'!L$14</f>
        <v>b25</v>
      </c>
      <c r="M202" s="476" t="str">
        <f>'QoL DATA'!M$14</f>
        <v>b26</v>
      </c>
      <c r="N202" s="476" t="str">
        <f>'QoL DATA'!N$14</f>
        <v>b31</v>
      </c>
      <c r="O202" s="476" t="str">
        <f>'QoL DATA'!O$14</f>
        <v>b31</v>
      </c>
      <c r="P202" s="476" t="str">
        <f>'QoL DATA'!P$14</f>
        <v>b32</v>
      </c>
      <c r="Q202" s="476" t="str">
        <f>'QoL DATA'!Q$14</f>
        <v>m11</v>
      </c>
      <c r="R202" s="476" t="str">
        <f>'QoL DATA'!R$14</f>
        <v>m11</v>
      </c>
      <c r="S202" s="476" t="str">
        <f>'QoL DATA'!S$14</f>
        <v>m11</v>
      </c>
      <c r="T202" s="476" t="str">
        <f>'QoL DATA'!T$14</f>
        <v>m11</v>
      </c>
      <c r="U202" s="476" t="str">
        <f>'QoL DATA'!U$14</f>
        <v>m11</v>
      </c>
      <c r="V202" s="476" t="str">
        <f>'QoL DATA'!V$14</f>
        <v>m11</v>
      </c>
      <c r="W202" s="476" t="str">
        <f>'QoL DATA'!W$14</f>
        <v>m11</v>
      </c>
      <c r="X202" s="476" t="str">
        <f>'QoL DATA'!X$14</f>
        <v>m12</v>
      </c>
      <c r="Y202" s="476" t="str">
        <f>'QoL DATA'!Y$14</f>
        <v>m12</v>
      </c>
      <c r="Z202" s="476" t="str">
        <f>'QoL DATA'!Z$14</f>
        <v>m12</v>
      </c>
      <c r="AA202" s="476" t="str">
        <f>'QoL DATA'!AA$14</f>
        <v>m21</v>
      </c>
      <c r="AB202" s="476" t="str">
        <f>'QoL DATA'!AB$14</f>
        <v>m21</v>
      </c>
      <c r="AC202" s="476" t="str">
        <f>'QoL DATA'!AC$14</f>
        <v>m22</v>
      </c>
      <c r="AD202" s="476" t="str">
        <f>'QoL DATA'!AD$14</f>
        <v>m22</v>
      </c>
      <c r="AE202" s="476" t="str">
        <f>'QoL DATA'!AE$14</f>
        <v>m22</v>
      </c>
      <c r="AF202" s="476" t="str">
        <f>'QoL DATA'!AF$14</f>
        <v>m22</v>
      </c>
      <c r="AG202" s="476" t="str">
        <f>'QoL DATA'!AG$14</f>
        <v>m31</v>
      </c>
      <c r="AH202" s="476" t="str">
        <f>'QoL DATA'!AH$14</f>
        <v>m31</v>
      </c>
      <c r="AI202" s="476" t="str">
        <f>'QoL DATA'!AI$14</f>
        <v>m31</v>
      </c>
      <c r="AJ202" s="476" t="str">
        <f>'QoL DATA'!AJ$14</f>
        <v>m32</v>
      </c>
      <c r="AK202" s="476" t="str">
        <f>'QoL DATA'!AK$14</f>
        <v>f11</v>
      </c>
      <c r="AL202" s="476" t="str">
        <f>'QoL DATA'!AL$14</f>
        <v>f12</v>
      </c>
      <c r="AM202" s="476" t="str">
        <f>'QoL DATA'!AM$14</f>
        <v>f21</v>
      </c>
      <c r="AN202" s="476" t="str">
        <f>'QoL DATA'!AN$14</f>
        <v>f22</v>
      </c>
      <c r="AO202" s="476" t="str">
        <f>'QoL DATA'!AO$14</f>
        <v>f31</v>
      </c>
      <c r="AP202" s="477" t="str">
        <f>'QoL DATA'!AP$14</f>
        <v>f31</v>
      </c>
      <c r="AQ202" s="462"/>
    </row>
    <row r="203" spans="1:43" ht="15.75" thickBot="1">
      <c r="A203" s="513" t="str">
        <f>TQoL_Indexes!A8</f>
        <v>Region name</v>
      </c>
      <c r="B203" s="486" t="str">
        <f>TQoL_Indexes!B8</f>
        <v>Code</v>
      </c>
      <c r="C203" s="479" t="str">
        <f>C$5</f>
        <v>Ind 1</v>
      </c>
      <c r="D203" s="480" t="str">
        <f t="shared" ref="D203:AP203" si="100">D$5</f>
        <v>Ind 2</v>
      </c>
      <c r="E203" s="480" t="str">
        <f t="shared" si="100"/>
        <v>Ind 3</v>
      </c>
      <c r="F203" s="480" t="str">
        <f t="shared" si="100"/>
        <v>Ind 1</v>
      </c>
      <c r="G203" s="480" t="str">
        <f t="shared" si="100"/>
        <v>Ind 2</v>
      </c>
      <c r="H203" s="480" t="str">
        <f t="shared" si="100"/>
        <v>Ind 1</v>
      </c>
      <c r="I203" s="480" t="str">
        <f t="shared" si="100"/>
        <v>Ind 2</v>
      </c>
      <c r="J203" s="480" t="str">
        <f t="shared" si="100"/>
        <v>Ind 1</v>
      </c>
      <c r="K203" s="480" t="str">
        <f t="shared" si="100"/>
        <v>Ind 2</v>
      </c>
      <c r="L203" s="480" t="str">
        <f t="shared" si="100"/>
        <v>Ind 1</v>
      </c>
      <c r="M203" s="480" t="str">
        <f t="shared" si="100"/>
        <v>Ind 2</v>
      </c>
      <c r="N203" s="480" t="str">
        <f t="shared" si="100"/>
        <v>Ind 1</v>
      </c>
      <c r="O203" s="480" t="str">
        <f t="shared" si="100"/>
        <v>Ind 2</v>
      </c>
      <c r="P203" s="480" t="str">
        <f t="shared" si="100"/>
        <v>Ind 1</v>
      </c>
      <c r="Q203" s="480" t="str">
        <f t="shared" si="100"/>
        <v>Ind 2</v>
      </c>
      <c r="R203" s="480" t="str">
        <f t="shared" si="100"/>
        <v>Ind 1</v>
      </c>
      <c r="S203" s="480" t="str">
        <f t="shared" si="100"/>
        <v>Ind 2</v>
      </c>
      <c r="T203" s="480" t="str">
        <f t="shared" si="100"/>
        <v>Ind 1</v>
      </c>
      <c r="U203" s="480" t="str">
        <f t="shared" si="100"/>
        <v>Ind 2</v>
      </c>
      <c r="V203" s="480" t="str">
        <f t="shared" si="100"/>
        <v>Ind 1</v>
      </c>
      <c r="W203" s="480" t="str">
        <f t="shared" si="100"/>
        <v>Ind 2</v>
      </c>
      <c r="X203" s="480" t="str">
        <f t="shared" si="100"/>
        <v>Ind 1</v>
      </c>
      <c r="Y203" s="480" t="str">
        <f t="shared" si="100"/>
        <v>Ind 2</v>
      </c>
      <c r="Z203" s="480" t="str">
        <f t="shared" si="100"/>
        <v>Ind 1</v>
      </c>
      <c r="AA203" s="480" t="str">
        <f t="shared" si="100"/>
        <v>Ind 2</v>
      </c>
      <c r="AB203" s="480" t="str">
        <f t="shared" si="100"/>
        <v>Ind 3</v>
      </c>
      <c r="AC203" s="480" t="str">
        <f t="shared" si="100"/>
        <v>Ind 4</v>
      </c>
      <c r="AD203" s="480" t="str">
        <f t="shared" si="100"/>
        <v>Ind 5</v>
      </c>
      <c r="AE203" s="480" t="str">
        <f t="shared" si="100"/>
        <v>Ind 6</v>
      </c>
      <c r="AF203" s="480" t="str">
        <f t="shared" si="100"/>
        <v>Ind 7</v>
      </c>
      <c r="AG203" s="480" t="str">
        <f t="shared" si="100"/>
        <v>Ind 1</v>
      </c>
      <c r="AH203" s="480" t="str">
        <f t="shared" si="100"/>
        <v>Ind 2</v>
      </c>
      <c r="AI203" s="480" t="str">
        <f t="shared" si="100"/>
        <v>Ind 1</v>
      </c>
      <c r="AJ203" s="480" t="str">
        <f t="shared" si="100"/>
        <v>Ind 2</v>
      </c>
      <c r="AK203" s="480" t="str">
        <f t="shared" si="100"/>
        <v>Ind 1</v>
      </c>
      <c r="AL203" s="480" t="str">
        <f t="shared" si="100"/>
        <v>Ind2</v>
      </c>
      <c r="AM203" s="480" t="str">
        <f t="shared" si="100"/>
        <v>Ind3</v>
      </c>
      <c r="AN203" s="480" t="str">
        <f t="shared" si="100"/>
        <v>Ind4</v>
      </c>
      <c r="AO203" s="480" t="str">
        <f t="shared" si="100"/>
        <v>Ind 1</v>
      </c>
      <c r="AP203" s="481" t="str">
        <f t="shared" si="100"/>
        <v>Ind 2</v>
      </c>
    </row>
    <row r="204" spans="1:43" s="484" customFormat="1">
      <c r="A204" s="482" t="str">
        <f>TQoL_Indexes!A9</f>
        <v>el Raval</v>
      </c>
      <c r="B204" s="483">
        <f>TQoL_Indexes!B9</f>
        <v>1</v>
      </c>
      <c r="C204" s="443">
        <f t="shared" ref="C204:AH204" si="101">IF(C$19&lt;&gt;1,C32,C118)</f>
        <v>0.1080139984036908</v>
      </c>
      <c r="D204" s="444">
        <f t="shared" si="101"/>
        <v>0.65439999999999998</v>
      </c>
      <c r="E204" s="445">
        <f t="shared" si="101"/>
        <v>0.27</v>
      </c>
      <c r="F204" s="445">
        <f t="shared" si="101"/>
        <v>6.2946359030894058E-2</v>
      </c>
      <c r="G204" s="445">
        <f t="shared" si="101"/>
        <v>5.2335704673160399E-2</v>
      </c>
      <c r="H204" s="445">
        <f t="shared" si="101"/>
        <v>1</v>
      </c>
      <c r="I204" s="448">
        <f t="shared" si="101"/>
        <v>0.44541460117169895</v>
      </c>
      <c r="J204" s="449">
        <f t="shared" si="101"/>
        <v>0.21380143856337738</v>
      </c>
      <c r="K204" s="448">
        <f t="shared" si="101"/>
        <v>8.7306317044100121E-2</v>
      </c>
      <c r="L204" s="448">
        <f t="shared" si="101"/>
        <v>20.8758796601835</v>
      </c>
      <c r="M204" s="448">
        <f t="shared" si="101"/>
        <v>1.5870381186097949E-2</v>
      </c>
      <c r="N204" s="448">
        <f t="shared" si="101"/>
        <v>0.4</v>
      </c>
      <c r="O204" s="448">
        <f t="shared" si="101"/>
        <v>0.107</v>
      </c>
      <c r="P204" s="448" t="str">
        <f t="shared" si="101"/>
        <v>-</v>
      </c>
      <c r="Q204" s="448">
        <f t="shared" si="101"/>
        <v>77.2</v>
      </c>
      <c r="R204" s="448">
        <f t="shared" si="101"/>
        <v>362.3</v>
      </c>
      <c r="S204" s="448">
        <f t="shared" si="101"/>
        <v>8.1</v>
      </c>
      <c r="T204" s="448">
        <f t="shared" si="101"/>
        <v>93.6</v>
      </c>
      <c r="U204" s="448">
        <f t="shared" si="101"/>
        <v>121.8</v>
      </c>
      <c r="V204" s="448">
        <f t="shared" si="101"/>
        <v>55.5</v>
      </c>
      <c r="W204" s="448">
        <f t="shared" si="101"/>
        <v>332</v>
      </c>
      <c r="X204" s="448">
        <f t="shared" si="101"/>
        <v>0.54169200621663627</v>
      </c>
      <c r="Y204" s="450">
        <f t="shared" si="101"/>
        <v>36.6</v>
      </c>
      <c r="Z204" s="451">
        <f t="shared" si="101"/>
        <v>2.1149707961881341</v>
      </c>
      <c r="AA204" s="452">
        <f t="shared" si="101"/>
        <v>9.7490047714503518</v>
      </c>
      <c r="AB204" s="452">
        <f t="shared" si="101"/>
        <v>33.871374161875657</v>
      </c>
      <c r="AC204" s="452">
        <f t="shared" si="101"/>
        <v>56.5</v>
      </c>
      <c r="AD204" s="452">
        <f t="shared" si="101"/>
        <v>34.6</v>
      </c>
      <c r="AE204" s="452">
        <f t="shared" si="101"/>
        <v>71.2</v>
      </c>
      <c r="AF204" s="452">
        <f t="shared" si="101"/>
        <v>2.2413793103448274</v>
      </c>
      <c r="AG204" s="453">
        <f t="shared" si="101"/>
        <v>25.45</v>
      </c>
      <c r="AH204" s="448">
        <f t="shared" si="101"/>
        <v>47.5</v>
      </c>
      <c r="AI204" s="448">
        <f t="shared" ref="AI204:AP207" si="102">IF(AI$19&lt;&gt;1,AI32,AI118)</f>
        <v>22.5</v>
      </c>
      <c r="AJ204" s="448">
        <f t="shared" si="102"/>
        <v>89.7</v>
      </c>
      <c r="AK204" s="448">
        <f t="shared" si="102"/>
        <v>31.08691061822157</v>
      </c>
      <c r="AL204" s="448" t="str">
        <f t="shared" si="102"/>
        <v>-</v>
      </c>
      <c r="AM204" s="448" t="str">
        <f t="shared" si="102"/>
        <v>-</v>
      </c>
      <c r="AN204" s="448">
        <f t="shared" si="102"/>
        <v>54.9</v>
      </c>
      <c r="AO204" s="448">
        <f t="shared" si="102"/>
        <v>37</v>
      </c>
      <c r="AP204" s="448">
        <f t="shared" si="102"/>
        <v>94</v>
      </c>
      <c r="AQ204" s="462"/>
    </row>
    <row r="205" spans="1:43" s="484" customFormat="1">
      <c r="A205" s="482" t="str">
        <f>TQoL_Indexes!A10</f>
        <v>el Barri Gòtic</v>
      </c>
      <c r="B205" s="483">
        <f>TQoL_Indexes!B10</f>
        <v>2</v>
      </c>
      <c r="C205" s="443">
        <f t="shared" ref="C205:AH205" si="103">IF(C$19&lt;&gt;1,C33,C119)</f>
        <v>0.16010772024736142</v>
      </c>
      <c r="D205" s="444">
        <f t="shared" si="103"/>
        <v>0.6542</v>
      </c>
      <c r="E205" s="445">
        <f t="shared" si="103"/>
        <v>9.0999999999999998E-2</v>
      </c>
      <c r="F205" s="445">
        <f t="shared" si="103"/>
        <v>3.8266073492392701E-2</v>
      </c>
      <c r="G205" s="445">
        <f t="shared" si="103"/>
        <v>0.13619128287130125</v>
      </c>
      <c r="H205" s="445">
        <f t="shared" si="103"/>
        <v>1</v>
      </c>
      <c r="I205" s="448">
        <f t="shared" si="103"/>
        <v>0.24862955292971128</v>
      </c>
      <c r="J205" s="449">
        <f t="shared" si="103"/>
        <v>0.30062991783164195</v>
      </c>
      <c r="K205" s="448">
        <f t="shared" si="103"/>
        <v>0.11674329931591343</v>
      </c>
      <c r="L205" s="448">
        <f t="shared" si="103"/>
        <v>39.973807024093297</v>
      </c>
      <c r="M205" s="448">
        <f t="shared" si="103"/>
        <v>1.8919798774599053E-2</v>
      </c>
      <c r="N205" s="448">
        <f t="shared" si="103"/>
        <v>0.2</v>
      </c>
      <c r="O205" s="448">
        <f t="shared" si="103"/>
        <v>9.4E-2</v>
      </c>
      <c r="P205" s="448" t="str">
        <f t="shared" si="103"/>
        <v>-</v>
      </c>
      <c r="Q205" s="448">
        <f t="shared" si="103"/>
        <v>77.5</v>
      </c>
      <c r="R205" s="448">
        <f t="shared" si="103"/>
        <v>240.7</v>
      </c>
      <c r="S205" s="448">
        <f t="shared" si="103"/>
        <v>6</v>
      </c>
      <c r="T205" s="448">
        <f t="shared" si="103"/>
        <v>48.4</v>
      </c>
      <c r="U205" s="448">
        <f t="shared" si="103"/>
        <v>103.1</v>
      </c>
      <c r="V205" s="448">
        <f t="shared" si="103"/>
        <v>55.5</v>
      </c>
      <c r="W205" s="448">
        <f t="shared" si="103"/>
        <v>315</v>
      </c>
      <c r="X205" s="448">
        <f t="shared" si="103"/>
        <v>5.2942766403135347E-2</v>
      </c>
      <c r="Y205" s="450">
        <f t="shared" si="103"/>
        <v>36.6</v>
      </c>
      <c r="Z205" s="451">
        <f t="shared" si="103"/>
        <v>2.1149707961881341</v>
      </c>
      <c r="AA205" s="452">
        <f t="shared" si="103"/>
        <v>7.2831358829609609</v>
      </c>
      <c r="AB205" s="452">
        <f t="shared" si="103"/>
        <v>28.42857922602478</v>
      </c>
      <c r="AC205" s="452">
        <f t="shared" si="103"/>
        <v>28.1</v>
      </c>
      <c r="AD205" s="452">
        <f t="shared" si="103"/>
        <v>15.4</v>
      </c>
      <c r="AE205" s="452">
        <f t="shared" si="103"/>
        <v>106.1</v>
      </c>
      <c r="AF205" s="452">
        <f t="shared" si="103"/>
        <v>2.0776623520915507</v>
      </c>
      <c r="AG205" s="453">
        <f t="shared" si="103"/>
        <v>22.189999999999998</v>
      </c>
      <c r="AH205" s="448">
        <f t="shared" si="103"/>
        <v>48</v>
      </c>
      <c r="AI205" s="448">
        <f t="shared" si="102"/>
        <v>27.5</v>
      </c>
      <c r="AJ205" s="448">
        <f t="shared" si="102"/>
        <v>76.5</v>
      </c>
      <c r="AK205" s="448">
        <f t="shared" si="102"/>
        <v>31.08691061822157</v>
      </c>
      <c r="AL205" s="448" t="str">
        <f t="shared" si="102"/>
        <v>-</v>
      </c>
      <c r="AM205" s="448" t="str">
        <f t="shared" si="102"/>
        <v>-</v>
      </c>
      <c r="AN205" s="448">
        <f t="shared" si="102"/>
        <v>50.1</v>
      </c>
      <c r="AO205" s="448">
        <f t="shared" si="102"/>
        <v>32</v>
      </c>
      <c r="AP205" s="448">
        <f t="shared" si="102"/>
        <v>50</v>
      </c>
      <c r="AQ205" s="462"/>
    </row>
    <row r="206" spans="1:43" s="484" customFormat="1">
      <c r="A206" s="482" t="str">
        <f>TQoL_Indexes!A11</f>
        <v>la Barceloneta</v>
      </c>
      <c r="B206" s="483">
        <f>TQoL_Indexes!B11</f>
        <v>3</v>
      </c>
      <c r="C206" s="443">
        <f t="shared" ref="C206:AH206" si="104">IF(C$19&lt;&gt;1,C34,C120)</f>
        <v>0.21220144209103201</v>
      </c>
      <c r="D206" s="444">
        <f t="shared" si="104"/>
        <v>0.73450000000000004</v>
      </c>
      <c r="E206" s="445">
        <f t="shared" si="104"/>
        <v>0.14499999999999999</v>
      </c>
      <c r="F206" s="445">
        <f t="shared" si="104"/>
        <v>3.8465172441812343E-2</v>
      </c>
      <c r="G206" s="445">
        <f t="shared" si="104"/>
        <v>0.13748008760508926</v>
      </c>
      <c r="H206" s="445">
        <f t="shared" si="104"/>
        <v>0.37286295249516033</v>
      </c>
      <c r="I206" s="448">
        <f t="shared" si="104"/>
        <v>0.45761881430671242</v>
      </c>
      <c r="J206" s="449">
        <f t="shared" si="104"/>
        <v>0.206547516690508</v>
      </c>
      <c r="K206" s="448">
        <f t="shared" si="104"/>
        <v>3.7780006686726847E-2</v>
      </c>
      <c r="L206" s="448">
        <f t="shared" si="104"/>
        <v>35.8605095793489</v>
      </c>
      <c r="M206" s="448">
        <f t="shared" si="104"/>
        <v>3.8151487264570766E-2</v>
      </c>
      <c r="N206" s="448">
        <f t="shared" si="104"/>
        <v>3.2</v>
      </c>
      <c r="O206" s="448">
        <f t="shared" si="104"/>
        <v>9.1999999999999998E-2</v>
      </c>
      <c r="P206" s="448" t="str">
        <f t="shared" si="104"/>
        <v>-</v>
      </c>
      <c r="Q206" s="448">
        <f t="shared" si="104"/>
        <v>76.7</v>
      </c>
      <c r="R206" s="448">
        <f t="shared" si="104"/>
        <v>434.9</v>
      </c>
      <c r="S206" s="448">
        <f t="shared" si="104"/>
        <v>7.7</v>
      </c>
      <c r="T206" s="448">
        <f t="shared" si="104"/>
        <v>52.4</v>
      </c>
      <c r="U206" s="448">
        <f t="shared" si="104"/>
        <v>50.2</v>
      </c>
      <c r="V206" s="448">
        <f t="shared" si="104"/>
        <v>55.5</v>
      </c>
      <c r="W206" s="448">
        <f t="shared" si="104"/>
        <v>346</v>
      </c>
      <c r="X206" s="448">
        <f t="shared" si="104"/>
        <v>1.0676397053854991E-2</v>
      </c>
      <c r="Y206" s="450">
        <f t="shared" si="104"/>
        <v>36.6</v>
      </c>
      <c r="Z206" s="451">
        <f t="shared" si="104"/>
        <v>2.1149707961881341</v>
      </c>
      <c r="AA206" s="452">
        <f t="shared" si="104"/>
        <v>9.5750603080348853</v>
      </c>
      <c r="AB206" s="452">
        <f t="shared" si="104"/>
        <v>35.448285213416113</v>
      </c>
      <c r="AC206" s="452">
        <f t="shared" si="104"/>
        <v>58.3</v>
      </c>
      <c r="AD206" s="452">
        <f t="shared" si="104"/>
        <v>20</v>
      </c>
      <c r="AE206" s="452">
        <f t="shared" si="104"/>
        <v>79.599999999999994</v>
      </c>
      <c r="AF206" s="452">
        <f t="shared" si="104"/>
        <v>3.72572334522394</v>
      </c>
      <c r="AG206" s="453">
        <f t="shared" si="104"/>
        <v>10.45</v>
      </c>
      <c r="AH206" s="448">
        <f t="shared" si="104"/>
        <v>42.5</v>
      </c>
      <c r="AI206" s="448">
        <f t="shared" si="102"/>
        <v>27.5</v>
      </c>
      <c r="AJ206" s="448">
        <f t="shared" si="102"/>
        <v>123.6</v>
      </c>
      <c r="AK206" s="448">
        <f t="shared" si="102"/>
        <v>31.08691061822157</v>
      </c>
      <c r="AL206" s="448" t="str">
        <f t="shared" si="102"/>
        <v>-</v>
      </c>
      <c r="AM206" s="448" t="str">
        <f t="shared" si="102"/>
        <v>-</v>
      </c>
      <c r="AN206" s="448">
        <f t="shared" si="102"/>
        <v>52.9</v>
      </c>
      <c r="AO206" s="448">
        <f t="shared" si="102"/>
        <v>53</v>
      </c>
      <c r="AP206" s="448">
        <f t="shared" si="102"/>
        <v>107</v>
      </c>
      <c r="AQ206" s="462"/>
    </row>
    <row r="207" spans="1:43" s="484" customFormat="1">
      <c r="A207" s="482" t="str">
        <f>TQoL_Indexes!A12</f>
        <v>Sant Pere, Santa Caterina i la Ribera</v>
      </c>
      <c r="B207" s="483">
        <f>TQoL_Indexes!B12</f>
        <v>4</v>
      </c>
      <c r="C207" s="443">
        <f t="shared" ref="C207:AH207" si="105">IF(C$19&lt;&gt;1,C35,C121)</f>
        <v>0.13753197709830672</v>
      </c>
      <c r="D207" s="444">
        <f t="shared" si="105"/>
        <v>0.66239999999999999</v>
      </c>
      <c r="E207" s="445">
        <f t="shared" si="105"/>
        <v>9.9000000000000005E-2</v>
      </c>
      <c r="F207" s="445">
        <f t="shared" si="105"/>
        <v>4.7690389609253855E-2</v>
      </c>
      <c r="G207" s="445">
        <f t="shared" si="105"/>
        <v>8.2875525197165859E-2</v>
      </c>
      <c r="H207" s="445">
        <f t="shared" si="105"/>
        <v>0.98918177626360226</v>
      </c>
      <c r="I207" s="448">
        <f t="shared" si="105"/>
        <v>0.40192678227360307</v>
      </c>
      <c r="J207" s="449">
        <f t="shared" si="105"/>
        <v>0.18787451128719562</v>
      </c>
      <c r="K207" s="448">
        <f t="shared" si="105"/>
        <v>7.9867894687877944E-2</v>
      </c>
      <c r="L207" s="448">
        <f t="shared" si="105"/>
        <v>30.3718562740981</v>
      </c>
      <c r="M207" s="448">
        <f t="shared" si="105"/>
        <v>9.3072016030162595E-3</v>
      </c>
      <c r="N207" s="448">
        <f t="shared" si="105"/>
        <v>7.3</v>
      </c>
      <c r="O207" s="448">
        <f t="shared" si="105"/>
        <v>0.17299999999999999</v>
      </c>
      <c r="P207" s="448" t="str">
        <f t="shared" si="105"/>
        <v>-</v>
      </c>
      <c r="Q207" s="448">
        <f t="shared" si="105"/>
        <v>79.5</v>
      </c>
      <c r="R207" s="448">
        <f t="shared" si="105"/>
        <v>371.6</v>
      </c>
      <c r="S207" s="448">
        <f t="shared" si="105"/>
        <v>6.8</v>
      </c>
      <c r="T207" s="448">
        <f t="shared" si="105"/>
        <v>25.1</v>
      </c>
      <c r="U207" s="448">
        <f t="shared" si="105"/>
        <v>82.6</v>
      </c>
      <c r="V207" s="448">
        <f t="shared" si="105"/>
        <v>55.5</v>
      </c>
      <c r="W207" s="448">
        <f t="shared" si="105"/>
        <v>326</v>
      </c>
      <c r="X207" s="448">
        <f t="shared" si="105"/>
        <v>2.0778430975065883E-2</v>
      </c>
      <c r="Y207" s="450">
        <f t="shared" si="105"/>
        <v>36.6</v>
      </c>
      <c r="Z207" s="451">
        <f t="shared" si="105"/>
        <v>2.1149707961881341</v>
      </c>
      <c r="AA207" s="452">
        <f t="shared" si="105"/>
        <v>8.387324773235953</v>
      </c>
      <c r="AB207" s="452">
        <f t="shared" si="105"/>
        <v>35.287630821099953</v>
      </c>
      <c r="AC207" s="452">
        <f t="shared" si="105"/>
        <v>26.7</v>
      </c>
      <c r="AD207" s="452">
        <f t="shared" si="105"/>
        <v>21.8</v>
      </c>
      <c r="AE207" s="452">
        <f t="shared" si="105"/>
        <v>99.4</v>
      </c>
      <c r="AF207" s="452">
        <f t="shared" si="105"/>
        <v>2.8603721091984005</v>
      </c>
      <c r="AG207" s="453">
        <f t="shared" si="105"/>
        <v>22.58</v>
      </c>
      <c r="AH207" s="448">
        <f t="shared" si="105"/>
        <v>47.5</v>
      </c>
      <c r="AI207" s="448">
        <f t="shared" si="102"/>
        <v>28</v>
      </c>
      <c r="AJ207" s="448">
        <f t="shared" si="102"/>
        <v>35.5</v>
      </c>
      <c r="AK207" s="448">
        <f t="shared" si="102"/>
        <v>31.08691061822157</v>
      </c>
      <c r="AL207" s="448" t="str">
        <f t="shared" si="102"/>
        <v>-</v>
      </c>
      <c r="AM207" s="448" t="str">
        <f t="shared" si="102"/>
        <v>-</v>
      </c>
      <c r="AN207" s="448">
        <f t="shared" si="102"/>
        <v>49.6</v>
      </c>
      <c r="AO207" s="448">
        <f t="shared" si="102"/>
        <v>52</v>
      </c>
      <c r="AP207" s="448">
        <f t="shared" si="102"/>
        <v>406</v>
      </c>
      <c r="AQ207" s="462"/>
    </row>
    <row r="208" spans="1:43" s="484" customFormat="1">
      <c r="A208" s="482" t="str">
        <f>TQoL_Indexes!A13</f>
        <v>el Fort Pienc</v>
      </c>
      <c r="B208" s="483">
        <f>TQoL_Indexes!B13</f>
        <v>5</v>
      </c>
      <c r="C208" s="443">
        <f t="shared" ref="C208:AP208" si="106">IF(C$19&lt;&gt;1,C36,C122)</f>
        <v>0.17442430181283686</v>
      </c>
      <c r="D208" s="444">
        <f t="shared" si="106"/>
        <v>0.13930000000000001</v>
      </c>
      <c r="E208" s="445">
        <f t="shared" si="106"/>
        <v>7.8E-2</v>
      </c>
      <c r="F208" s="445">
        <f t="shared" si="106"/>
        <v>2.3539409591993694E-2</v>
      </c>
      <c r="G208" s="445">
        <f t="shared" si="106"/>
        <v>6.3368686916642131E-2</v>
      </c>
      <c r="H208" s="445">
        <f t="shared" si="106"/>
        <v>0.99806671441938255</v>
      </c>
      <c r="I208" s="448">
        <f t="shared" si="106"/>
        <v>0.29872398602460887</v>
      </c>
      <c r="J208" s="449">
        <f t="shared" si="106"/>
        <v>0.15462698329804306</v>
      </c>
      <c r="K208" s="448">
        <f t="shared" si="106"/>
        <v>4.8114630467571647E-2</v>
      </c>
      <c r="L208" s="448">
        <f t="shared" si="106"/>
        <v>28.487288742287902</v>
      </c>
      <c r="M208" s="448">
        <f t="shared" si="106"/>
        <v>1.2866393839551068E-2</v>
      </c>
      <c r="N208" s="448">
        <f t="shared" si="106"/>
        <v>2.8</v>
      </c>
      <c r="O208" s="448">
        <f t="shared" si="106"/>
        <v>0.13900000000000001</v>
      </c>
      <c r="P208" s="448" t="str">
        <f t="shared" si="106"/>
        <v>-</v>
      </c>
      <c r="Q208" s="448">
        <f t="shared" si="106"/>
        <v>82.1</v>
      </c>
      <c r="R208" s="448">
        <f t="shared" si="106"/>
        <v>210.7</v>
      </c>
      <c r="S208" s="448">
        <f t="shared" si="106"/>
        <v>7.3</v>
      </c>
      <c r="T208" s="448">
        <f t="shared" si="106"/>
        <v>10.5</v>
      </c>
      <c r="U208" s="448">
        <f t="shared" si="106"/>
        <v>33.6</v>
      </c>
      <c r="V208" s="448">
        <f t="shared" si="106"/>
        <v>45.8</v>
      </c>
      <c r="W208" s="448">
        <f t="shared" si="106"/>
        <v>87</v>
      </c>
      <c r="X208" s="448">
        <f t="shared" si="106"/>
        <v>0</v>
      </c>
      <c r="Y208" s="450">
        <f t="shared" si="106"/>
        <v>28.2</v>
      </c>
      <c r="Z208" s="451">
        <f t="shared" si="106"/>
        <v>5.6417152248617963</v>
      </c>
      <c r="AA208" s="452">
        <f t="shared" si="106"/>
        <v>5.8546150613940897</v>
      </c>
      <c r="AB208" s="452">
        <f t="shared" si="106"/>
        <v>37.266664539391812</v>
      </c>
      <c r="AC208" s="452">
        <f t="shared" si="106"/>
        <v>6.7</v>
      </c>
      <c r="AD208" s="452">
        <f t="shared" si="106"/>
        <v>17.399999999999999</v>
      </c>
      <c r="AE208" s="452">
        <f t="shared" si="106"/>
        <v>106.5</v>
      </c>
      <c r="AF208" s="452">
        <f t="shared" si="106"/>
        <v>3.4422242064102959</v>
      </c>
      <c r="AG208" s="453">
        <f t="shared" si="106"/>
        <v>51.12</v>
      </c>
      <c r="AH208" s="448">
        <f t="shared" si="106"/>
        <v>62</v>
      </c>
      <c r="AI208" s="448">
        <f t="shared" si="106"/>
        <v>32.5</v>
      </c>
      <c r="AJ208" s="448">
        <f t="shared" si="106"/>
        <v>81.7</v>
      </c>
      <c r="AK208" s="448">
        <f t="shared" si="106"/>
        <v>16.326999051892109</v>
      </c>
      <c r="AL208" s="448" t="str">
        <f t="shared" si="106"/>
        <v>-</v>
      </c>
      <c r="AM208" s="448" t="str">
        <f t="shared" si="106"/>
        <v>-</v>
      </c>
      <c r="AN208" s="448">
        <f t="shared" si="106"/>
        <v>36</v>
      </c>
      <c r="AO208" s="448">
        <f t="shared" si="106"/>
        <v>42</v>
      </c>
      <c r="AP208" s="448">
        <f t="shared" si="106"/>
        <v>156</v>
      </c>
      <c r="AQ208" s="462"/>
    </row>
    <row r="209" spans="1:43" s="484" customFormat="1">
      <c r="A209" s="482" t="str">
        <f>TQoL_Indexes!A14</f>
        <v>la Sagrada Família</v>
      </c>
      <c r="B209" s="483">
        <f>TQoL_Indexes!B14</f>
        <v>6</v>
      </c>
      <c r="C209" s="443">
        <f t="shared" ref="C209:AP209" si="107">IF(C$19&lt;&gt;1,C37,C123)</f>
        <v>0.18660886319845857</v>
      </c>
      <c r="D209" s="444">
        <f t="shared" si="107"/>
        <v>0.1588</v>
      </c>
      <c r="E209" s="445">
        <f t="shared" si="107"/>
        <v>0.1</v>
      </c>
      <c r="F209" s="445">
        <f t="shared" si="107"/>
        <v>5.507077252065196E-3</v>
      </c>
      <c r="G209" s="445">
        <f t="shared" si="107"/>
        <v>2.7042959621350362E-2</v>
      </c>
      <c r="H209" s="445">
        <f t="shared" si="107"/>
        <v>1</v>
      </c>
      <c r="I209" s="448">
        <f t="shared" si="107"/>
        <v>0.33761538134331531</v>
      </c>
      <c r="J209" s="449">
        <f t="shared" si="107"/>
        <v>0.14549282332528912</v>
      </c>
      <c r="K209" s="448">
        <f t="shared" si="107"/>
        <v>6.5899166335847553E-2</v>
      </c>
      <c r="L209" s="448">
        <f t="shared" si="107"/>
        <v>18.953804751172001</v>
      </c>
      <c r="M209" s="448">
        <f t="shared" si="107"/>
        <v>4.0013430426074576E-3</v>
      </c>
      <c r="N209" s="448">
        <f t="shared" si="107"/>
        <v>0.9</v>
      </c>
      <c r="O209" s="448">
        <f t="shared" si="107"/>
        <v>0.13400000000000001</v>
      </c>
      <c r="P209" s="448" t="str">
        <f t="shared" si="107"/>
        <v>-</v>
      </c>
      <c r="Q209" s="448">
        <f t="shared" si="107"/>
        <v>81.2</v>
      </c>
      <c r="R209" s="448">
        <f t="shared" si="107"/>
        <v>222.8</v>
      </c>
      <c r="S209" s="448">
        <f t="shared" si="107"/>
        <v>6.5</v>
      </c>
      <c r="T209" s="448">
        <f t="shared" si="107"/>
        <v>11</v>
      </c>
      <c r="U209" s="448">
        <f t="shared" si="107"/>
        <v>27.8</v>
      </c>
      <c r="V209" s="448">
        <f t="shared" si="107"/>
        <v>45.8</v>
      </c>
      <c r="W209" s="448">
        <f t="shared" si="107"/>
        <v>127.5</v>
      </c>
      <c r="X209" s="448">
        <f t="shared" si="107"/>
        <v>0</v>
      </c>
      <c r="Y209" s="450">
        <f t="shared" si="107"/>
        <v>28.2</v>
      </c>
      <c r="Z209" s="451">
        <f t="shared" si="107"/>
        <v>5.6417152248617963</v>
      </c>
      <c r="AA209" s="452">
        <f t="shared" si="107"/>
        <v>5.9181593126547254</v>
      </c>
      <c r="AB209" s="452">
        <f t="shared" si="107"/>
        <v>37.944594002687126</v>
      </c>
      <c r="AC209" s="452">
        <f t="shared" si="107"/>
        <v>9</v>
      </c>
      <c r="AD209" s="452">
        <f t="shared" si="107"/>
        <v>16</v>
      </c>
      <c r="AE209" s="452">
        <f t="shared" si="107"/>
        <v>101.8</v>
      </c>
      <c r="AF209" s="452">
        <f t="shared" si="107"/>
        <v>4.0114226175545564</v>
      </c>
      <c r="AG209" s="453">
        <f t="shared" si="107"/>
        <v>49.25</v>
      </c>
      <c r="AH209" s="448">
        <f t="shared" si="107"/>
        <v>62.5</v>
      </c>
      <c r="AI209" s="448">
        <f t="shared" si="107"/>
        <v>32.5</v>
      </c>
      <c r="AJ209" s="448">
        <f t="shared" si="107"/>
        <v>77.599999999999994</v>
      </c>
      <c r="AK209" s="448">
        <f t="shared" si="107"/>
        <v>16.326999051892109</v>
      </c>
      <c r="AL209" s="448" t="str">
        <f t="shared" si="107"/>
        <v>-</v>
      </c>
      <c r="AM209" s="448" t="str">
        <f t="shared" si="107"/>
        <v>-</v>
      </c>
      <c r="AN209" s="448">
        <f t="shared" si="107"/>
        <v>38</v>
      </c>
      <c r="AO209" s="448">
        <f t="shared" si="107"/>
        <v>35</v>
      </c>
      <c r="AP209" s="448">
        <f t="shared" si="107"/>
        <v>198</v>
      </c>
      <c r="AQ209" s="462"/>
    </row>
    <row r="210" spans="1:43" s="484" customFormat="1">
      <c r="A210" s="482" t="str">
        <f>TQoL_Indexes!A15</f>
        <v>la Dreta de l'Eixample</v>
      </c>
      <c r="B210" s="483">
        <f>TQoL_Indexes!B15</f>
        <v>7</v>
      </c>
      <c r="C210" s="443">
        <f t="shared" ref="C210:AP210" si="108">IF(C$19&lt;&gt;1,C38,C124)</f>
        <v>9.2511013215859028E-2</v>
      </c>
      <c r="D210" s="444">
        <f t="shared" si="108"/>
        <v>0.1318</v>
      </c>
      <c r="E210" s="445">
        <f t="shared" si="108"/>
        <v>6.5000000000000002E-2</v>
      </c>
      <c r="F210" s="445">
        <f t="shared" si="108"/>
        <v>2.3860308489990191E-2</v>
      </c>
      <c r="G210" s="445">
        <f t="shared" si="108"/>
        <v>0.16891095763577879</v>
      </c>
      <c r="H210" s="445">
        <f t="shared" si="108"/>
        <v>0.99480935332708109</v>
      </c>
      <c r="I210" s="448">
        <f t="shared" si="108"/>
        <v>0.26816720257234727</v>
      </c>
      <c r="J210" s="449">
        <f t="shared" si="108"/>
        <v>0.23662009825774255</v>
      </c>
      <c r="K210" s="448">
        <f t="shared" si="108"/>
        <v>0.10157833094755628</v>
      </c>
      <c r="L210" s="448">
        <f t="shared" si="108"/>
        <v>18.056719383578599</v>
      </c>
      <c r="M210" s="448">
        <f t="shared" si="108"/>
        <v>8.9544550139720458E-3</v>
      </c>
      <c r="N210" s="448">
        <f t="shared" si="108"/>
        <v>0.5</v>
      </c>
      <c r="O210" s="448">
        <f t="shared" si="108"/>
        <v>0.129</v>
      </c>
      <c r="P210" s="448" t="str">
        <f t="shared" si="108"/>
        <v>-</v>
      </c>
      <c r="Q210" s="448">
        <f t="shared" si="108"/>
        <v>81.400000000000006</v>
      </c>
      <c r="R210" s="448">
        <f t="shared" si="108"/>
        <v>218.7</v>
      </c>
      <c r="S210" s="448">
        <f t="shared" si="108"/>
        <v>5.6</v>
      </c>
      <c r="T210" s="448">
        <f t="shared" si="108"/>
        <v>9.1999999999999993</v>
      </c>
      <c r="U210" s="448">
        <f t="shared" si="108"/>
        <v>44.4</v>
      </c>
      <c r="V210" s="448">
        <f t="shared" si="108"/>
        <v>45.8</v>
      </c>
      <c r="W210" s="448">
        <f t="shared" si="108"/>
        <v>109.5</v>
      </c>
      <c r="X210" s="448">
        <f t="shared" si="108"/>
        <v>0</v>
      </c>
      <c r="Y210" s="450">
        <f t="shared" si="108"/>
        <v>28.2</v>
      </c>
      <c r="Z210" s="451">
        <f t="shared" si="108"/>
        <v>5.6417152248617963</v>
      </c>
      <c r="AA210" s="452">
        <f t="shared" si="108"/>
        <v>4.6299179902418768</v>
      </c>
      <c r="AB210" s="452">
        <f t="shared" si="108"/>
        <v>33.452132786407546</v>
      </c>
      <c r="AC210" s="452">
        <f t="shared" si="108"/>
        <v>3.8</v>
      </c>
      <c r="AD210" s="452">
        <f t="shared" si="108"/>
        <v>14.5</v>
      </c>
      <c r="AE210" s="452">
        <f t="shared" si="108"/>
        <v>175.9</v>
      </c>
      <c r="AF210" s="452">
        <f t="shared" si="108"/>
        <v>3.6146221696826411</v>
      </c>
      <c r="AG210" s="453">
        <f t="shared" si="108"/>
        <v>51.36999999999999</v>
      </c>
      <c r="AH210" s="448">
        <f t="shared" si="108"/>
        <v>72</v>
      </c>
      <c r="AI210" s="448">
        <f t="shared" si="108"/>
        <v>37.5</v>
      </c>
      <c r="AJ210" s="448">
        <f t="shared" si="108"/>
        <v>227.2</v>
      </c>
      <c r="AK210" s="448">
        <f t="shared" si="108"/>
        <v>16.326999051892109</v>
      </c>
      <c r="AL210" s="448" t="str">
        <f t="shared" si="108"/>
        <v>-</v>
      </c>
      <c r="AM210" s="448" t="str">
        <f t="shared" si="108"/>
        <v>-</v>
      </c>
      <c r="AN210" s="448">
        <f t="shared" si="108"/>
        <v>35</v>
      </c>
      <c r="AO210" s="448">
        <f t="shared" si="108"/>
        <v>44</v>
      </c>
      <c r="AP210" s="448">
        <f t="shared" si="108"/>
        <v>125</v>
      </c>
      <c r="AQ210" s="462"/>
    </row>
    <row r="211" spans="1:43" s="484" customFormat="1">
      <c r="A211" s="482" t="str">
        <f>TQoL_Indexes!A16</f>
        <v>l'Antiga Esquerra de l'Eixample</v>
      </c>
      <c r="B211" s="483">
        <f>TQoL_Indexes!B16</f>
        <v>8</v>
      </c>
      <c r="C211" s="443">
        <f t="shared" ref="C211:AP211" si="109">IF(C$19&lt;&gt;1,C39,C125)</f>
        <v>0.12131524097154281</v>
      </c>
      <c r="D211" s="444">
        <f t="shared" si="109"/>
        <v>0.17449999999999999</v>
      </c>
      <c r="E211" s="445">
        <f t="shared" si="109"/>
        <v>7.2999999999999995E-2</v>
      </c>
      <c r="F211" s="445">
        <f t="shared" si="109"/>
        <v>2.4310914967367984E-2</v>
      </c>
      <c r="G211" s="445">
        <f t="shared" si="109"/>
        <v>8.3913499612502579E-2</v>
      </c>
      <c r="H211" s="445">
        <f t="shared" si="109"/>
        <v>0.99838566422651054</v>
      </c>
      <c r="I211" s="448">
        <f t="shared" si="109"/>
        <v>0.30030113763105065</v>
      </c>
      <c r="J211" s="449">
        <f t="shared" si="109"/>
        <v>0.16996384188111929</v>
      </c>
      <c r="K211" s="448">
        <f t="shared" si="109"/>
        <v>8.5406937571153085E-2</v>
      </c>
      <c r="L211" s="448">
        <f t="shared" si="109"/>
        <v>16.112006019182701</v>
      </c>
      <c r="M211" s="448">
        <f t="shared" si="109"/>
        <v>6.4322078880020336E-3</v>
      </c>
      <c r="N211" s="448">
        <f t="shared" si="109"/>
        <v>0.6</v>
      </c>
      <c r="O211" s="448">
        <f t="shared" si="109"/>
        <v>0.121</v>
      </c>
      <c r="P211" s="448" t="str">
        <f t="shared" si="109"/>
        <v>-</v>
      </c>
      <c r="Q211" s="448">
        <f t="shared" si="109"/>
        <v>81.599999999999994</v>
      </c>
      <c r="R211" s="448">
        <f t="shared" si="109"/>
        <v>224.1</v>
      </c>
      <c r="S211" s="448">
        <f t="shared" si="109"/>
        <v>7.3</v>
      </c>
      <c r="T211" s="448">
        <f t="shared" si="109"/>
        <v>6.4</v>
      </c>
      <c r="U211" s="448">
        <f t="shared" si="109"/>
        <v>80.5</v>
      </c>
      <c r="V211" s="448">
        <f t="shared" si="109"/>
        <v>45.8</v>
      </c>
      <c r="W211" s="448">
        <f t="shared" si="109"/>
        <v>92.5</v>
      </c>
      <c r="X211" s="448">
        <f t="shared" si="109"/>
        <v>0</v>
      </c>
      <c r="Y211" s="450">
        <f t="shared" si="109"/>
        <v>28.2</v>
      </c>
      <c r="Z211" s="451">
        <f t="shared" si="109"/>
        <v>5.6417152248617963</v>
      </c>
      <c r="AA211" s="452">
        <f t="shared" si="109"/>
        <v>5.1867072911500038</v>
      </c>
      <c r="AB211" s="452">
        <f t="shared" si="109"/>
        <v>33.287572056935225</v>
      </c>
      <c r="AC211" s="452">
        <f t="shared" si="109"/>
        <v>5.4</v>
      </c>
      <c r="AD211" s="452">
        <f t="shared" si="109"/>
        <v>13.5</v>
      </c>
      <c r="AE211" s="452">
        <f t="shared" si="109"/>
        <v>137.19999999999999</v>
      </c>
      <c r="AF211" s="452">
        <f t="shared" si="109"/>
        <v>3.8680905996948711</v>
      </c>
      <c r="AG211" s="453">
        <f t="shared" si="109"/>
        <v>52.469999999999992</v>
      </c>
      <c r="AH211" s="448">
        <f t="shared" si="109"/>
        <v>72.5</v>
      </c>
      <c r="AI211" s="448">
        <f t="shared" si="109"/>
        <v>37.5</v>
      </c>
      <c r="AJ211" s="448">
        <f t="shared" si="109"/>
        <v>130.1</v>
      </c>
      <c r="AK211" s="448">
        <f t="shared" si="109"/>
        <v>16.326999051892109</v>
      </c>
      <c r="AL211" s="448" t="str">
        <f t="shared" si="109"/>
        <v>-</v>
      </c>
      <c r="AM211" s="448" t="str">
        <f t="shared" si="109"/>
        <v>-</v>
      </c>
      <c r="AN211" s="448">
        <f t="shared" si="109"/>
        <v>36.799999999999997</v>
      </c>
      <c r="AO211" s="448">
        <f t="shared" si="109"/>
        <v>35</v>
      </c>
      <c r="AP211" s="448">
        <f t="shared" si="109"/>
        <v>284</v>
      </c>
    </row>
    <row r="212" spans="1:43" s="484" customFormat="1">
      <c r="A212" s="482" t="str">
        <f>TQoL_Indexes!A17</f>
        <v>la Nova Esquerra de l'Eixample</v>
      </c>
      <c r="B212" s="483">
        <f>TQoL_Indexes!B17</f>
        <v>9</v>
      </c>
      <c r="C212" s="443">
        <f t="shared" ref="C212:AP212" si="110">IF(C$19&lt;&gt;1,C40,C126)</f>
        <v>6.4523043944265807E-2</v>
      </c>
      <c r="D212" s="444">
        <f t="shared" si="110"/>
        <v>0.1084</v>
      </c>
      <c r="E212" s="445">
        <f t="shared" si="110"/>
        <v>7.9000000000000001E-2</v>
      </c>
      <c r="F212" s="445">
        <f t="shared" si="110"/>
        <v>2.8288660988029665E-2</v>
      </c>
      <c r="G212" s="445">
        <f t="shared" si="110"/>
        <v>5.9181085600183064E-2</v>
      </c>
      <c r="H212" s="445">
        <f t="shared" si="110"/>
        <v>0.99751828216280258</v>
      </c>
      <c r="I212" s="448">
        <f t="shared" si="110"/>
        <v>0.30289507652590819</v>
      </c>
      <c r="J212" s="449">
        <f t="shared" si="110"/>
        <v>0.14244360213333435</v>
      </c>
      <c r="K212" s="448">
        <f t="shared" si="110"/>
        <v>5.1884866026244293E-2</v>
      </c>
      <c r="L212" s="448">
        <f t="shared" si="110"/>
        <v>22.0263336703158</v>
      </c>
      <c r="M212" s="448">
        <f t="shared" si="110"/>
        <v>1.0523534756885531E-2</v>
      </c>
      <c r="N212" s="448">
        <f t="shared" si="110"/>
        <v>1.5</v>
      </c>
      <c r="O212" s="448">
        <f t="shared" si="110"/>
        <v>0.13600000000000001</v>
      </c>
      <c r="P212" s="448" t="str">
        <f t="shared" si="110"/>
        <v>-</v>
      </c>
      <c r="Q212" s="448">
        <f t="shared" si="110"/>
        <v>81.7</v>
      </c>
      <c r="R212" s="448">
        <f t="shared" si="110"/>
        <v>228.5</v>
      </c>
      <c r="S212" s="448">
        <f t="shared" si="110"/>
        <v>6.2</v>
      </c>
      <c r="T212" s="448">
        <f t="shared" si="110"/>
        <v>8.1</v>
      </c>
      <c r="U212" s="448">
        <f t="shared" si="110"/>
        <v>46.7</v>
      </c>
      <c r="V212" s="448">
        <f t="shared" si="110"/>
        <v>45.8</v>
      </c>
      <c r="W212" s="448">
        <f t="shared" si="110"/>
        <v>121.5</v>
      </c>
      <c r="X212" s="448">
        <f t="shared" si="110"/>
        <v>0</v>
      </c>
      <c r="Y212" s="450">
        <f t="shared" si="110"/>
        <v>28.2</v>
      </c>
      <c r="Z212" s="451">
        <f t="shared" si="110"/>
        <v>5.6417152248617963</v>
      </c>
      <c r="AA212" s="452">
        <f t="shared" si="110"/>
        <v>5.7444804855080047</v>
      </c>
      <c r="AB212" s="452">
        <f t="shared" si="110"/>
        <v>34.980166049559827</v>
      </c>
      <c r="AC212" s="452">
        <f t="shared" si="110"/>
        <v>7.8</v>
      </c>
      <c r="AD212" s="452">
        <f t="shared" si="110"/>
        <v>15.2</v>
      </c>
      <c r="AE212" s="452">
        <f t="shared" si="110"/>
        <v>110.2</v>
      </c>
      <c r="AF212" s="452">
        <f t="shared" si="110"/>
        <v>3.8744851395464104</v>
      </c>
      <c r="AG212" s="453">
        <f t="shared" si="110"/>
        <v>50.359999999999992</v>
      </c>
      <c r="AH212" s="448">
        <f t="shared" si="110"/>
        <v>62.5</v>
      </c>
      <c r="AI212" s="448">
        <f t="shared" si="110"/>
        <v>32.5</v>
      </c>
      <c r="AJ212" s="448">
        <f t="shared" si="110"/>
        <v>80.8</v>
      </c>
      <c r="AK212" s="448">
        <f t="shared" si="110"/>
        <v>16.326999051892109</v>
      </c>
      <c r="AL212" s="448" t="str">
        <f t="shared" si="110"/>
        <v>-</v>
      </c>
      <c r="AM212" s="448" t="str">
        <f t="shared" si="110"/>
        <v>-</v>
      </c>
      <c r="AN212" s="448">
        <f t="shared" si="110"/>
        <v>36.700000000000003</v>
      </c>
      <c r="AO212" s="448">
        <f t="shared" si="110"/>
        <v>40</v>
      </c>
      <c r="AP212" s="448">
        <f t="shared" si="110"/>
        <v>157</v>
      </c>
    </row>
    <row r="213" spans="1:43" s="484" customFormat="1">
      <c r="A213" s="482" t="str">
        <f>TQoL_Indexes!A18</f>
        <v>Sant Antoni</v>
      </c>
      <c r="B213" s="483">
        <f>TQoL_Indexes!B18</f>
        <v>10</v>
      </c>
      <c r="C213" s="443">
        <f t="shared" ref="C213:AP213" si="111">IF(C$19&lt;&gt;1,C41,C127)</f>
        <v>8.5378095025652467E-2</v>
      </c>
      <c r="D213" s="444">
        <f t="shared" si="111"/>
        <v>0.16969999999999999</v>
      </c>
      <c r="E213" s="445">
        <f t="shared" si="111"/>
        <v>8.3000000000000004E-2</v>
      </c>
      <c r="F213" s="445">
        <f t="shared" si="111"/>
        <v>1.0142479544406726E-2</v>
      </c>
      <c r="G213" s="445">
        <f t="shared" si="111"/>
        <v>4.1032599332885965E-2</v>
      </c>
      <c r="H213" s="445">
        <f t="shared" si="111"/>
        <v>0.99215256511288585</v>
      </c>
      <c r="I213" s="448">
        <f t="shared" si="111"/>
        <v>0.32978238578101859</v>
      </c>
      <c r="J213" s="449">
        <f t="shared" si="111"/>
        <v>0.16522926507528413</v>
      </c>
      <c r="K213" s="448">
        <f t="shared" si="111"/>
        <v>8.8734545664140171E-2</v>
      </c>
      <c r="L213" s="448">
        <f t="shared" si="111"/>
        <v>18.516822597573899</v>
      </c>
      <c r="M213" s="448">
        <f t="shared" si="111"/>
        <v>9.9775878560963167E-3</v>
      </c>
      <c r="N213" s="448">
        <f t="shared" si="111"/>
        <v>0.2</v>
      </c>
      <c r="O213" s="448">
        <f t="shared" si="111"/>
        <v>0.14199999999999999</v>
      </c>
      <c r="P213" s="448" t="str">
        <f t="shared" si="111"/>
        <v>-</v>
      </c>
      <c r="Q213" s="448">
        <f t="shared" si="111"/>
        <v>82.3</v>
      </c>
      <c r="R213" s="448">
        <f t="shared" si="111"/>
        <v>252.3</v>
      </c>
      <c r="S213" s="448">
        <f t="shared" si="111"/>
        <v>6.5</v>
      </c>
      <c r="T213" s="448">
        <f t="shared" si="111"/>
        <v>12.2</v>
      </c>
      <c r="U213" s="448">
        <f t="shared" si="111"/>
        <v>67</v>
      </c>
      <c r="V213" s="448">
        <f t="shared" si="111"/>
        <v>45.8</v>
      </c>
      <c r="W213" s="448">
        <f t="shared" si="111"/>
        <v>131.5</v>
      </c>
      <c r="X213" s="448">
        <f t="shared" si="111"/>
        <v>0</v>
      </c>
      <c r="Y213" s="450">
        <f t="shared" si="111"/>
        <v>28.2</v>
      </c>
      <c r="Z213" s="451">
        <f t="shared" si="111"/>
        <v>5.6417152248617963</v>
      </c>
      <c r="AA213" s="452">
        <f t="shared" si="111"/>
        <v>6.2529310614350475</v>
      </c>
      <c r="AB213" s="452">
        <f t="shared" si="111"/>
        <v>33.681888070802657</v>
      </c>
      <c r="AC213" s="452">
        <f t="shared" si="111"/>
        <v>16.7</v>
      </c>
      <c r="AD213" s="452">
        <f t="shared" si="111"/>
        <v>19.3</v>
      </c>
      <c r="AE213" s="452">
        <f t="shared" si="111"/>
        <v>104.2</v>
      </c>
      <c r="AF213" s="452">
        <f t="shared" si="111"/>
        <v>4.2995947209809833</v>
      </c>
      <c r="AG213" s="453">
        <f t="shared" si="111"/>
        <v>50.83</v>
      </c>
      <c r="AH213" s="448">
        <f t="shared" si="111"/>
        <v>63</v>
      </c>
      <c r="AI213" s="448">
        <f t="shared" si="111"/>
        <v>32.5</v>
      </c>
      <c r="AJ213" s="448">
        <f t="shared" si="111"/>
        <v>71.900000000000006</v>
      </c>
      <c r="AK213" s="448">
        <f t="shared" si="111"/>
        <v>16.326999051892109</v>
      </c>
      <c r="AL213" s="448" t="str">
        <f t="shared" si="111"/>
        <v>-</v>
      </c>
      <c r="AM213" s="448" t="str">
        <f t="shared" si="111"/>
        <v>-</v>
      </c>
      <c r="AN213" s="448">
        <f t="shared" si="111"/>
        <v>38.6</v>
      </c>
      <c r="AO213" s="448">
        <f t="shared" si="111"/>
        <v>42</v>
      </c>
      <c r="AP213" s="448">
        <f t="shared" si="111"/>
        <v>59</v>
      </c>
    </row>
    <row r="214" spans="1:43" s="484" customFormat="1">
      <c r="A214" s="482" t="str">
        <f>TQoL_Indexes!A19</f>
        <v>el Poble Sec</v>
      </c>
      <c r="B214" s="483">
        <f>TQoL_Indexes!B19</f>
        <v>11</v>
      </c>
      <c r="C214" s="443">
        <f t="shared" ref="C214:AP214" si="112">IF(C$19&lt;&gt;1,C42,C128)</f>
        <v>0.10134611838465794</v>
      </c>
      <c r="D214" s="444">
        <f t="shared" si="112"/>
        <v>0.45150000000000001</v>
      </c>
      <c r="E214" s="445">
        <f t="shared" si="112"/>
        <v>0.16500000000000001</v>
      </c>
      <c r="F214" s="445">
        <f t="shared" si="112"/>
        <v>5.0068004149516232E-2</v>
      </c>
      <c r="G214" s="445">
        <f t="shared" si="112"/>
        <v>3.3525760493378458E-2</v>
      </c>
      <c r="H214" s="445">
        <f t="shared" si="112"/>
        <v>0.7731030898341984</v>
      </c>
      <c r="I214" s="448">
        <f t="shared" si="112"/>
        <v>0.3964034875272463</v>
      </c>
      <c r="J214" s="449">
        <f t="shared" si="112"/>
        <v>0.23582649285202642</v>
      </c>
      <c r="K214" s="448">
        <f t="shared" si="112"/>
        <v>8.4299909665763326E-2</v>
      </c>
      <c r="L214" s="448">
        <f t="shared" si="112"/>
        <v>26.874430494229301</v>
      </c>
      <c r="M214" s="448">
        <f t="shared" si="112"/>
        <v>9.6541037590933659E-2</v>
      </c>
      <c r="N214" s="448">
        <f t="shared" si="112"/>
        <v>16.5</v>
      </c>
      <c r="O214" s="448">
        <f t="shared" si="112"/>
        <v>0.20200000000000001</v>
      </c>
      <c r="P214" s="448" t="str">
        <f t="shared" si="112"/>
        <v>-</v>
      </c>
      <c r="Q214" s="448">
        <f t="shared" si="112"/>
        <v>79.400000000000006</v>
      </c>
      <c r="R214" s="448">
        <f t="shared" si="112"/>
        <v>306</v>
      </c>
      <c r="S214" s="448">
        <f t="shared" si="112"/>
        <v>7.7</v>
      </c>
      <c r="T214" s="448">
        <f t="shared" si="112"/>
        <v>38.5</v>
      </c>
      <c r="U214" s="448">
        <f t="shared" si="112"/>
        <v>48.4</v>
      </c>
      <c r="V214" s="448">
        <f t="shared" si="112"/>
        <v>25.8</v>
      </c>
      <c r="W214" s="448">
        <f t="shared" si="112"/>
        <v>284</v>
      </c>
      <c r="X214" s="448">
        <f t="shared" si="112"/>
        <v>0.18501250084465165</v>
      </c>
      <c r="Y214" s="450">
        <f t="shared" si="112"/>
        <v>24.7</v>
      </c>
      <c r="Z214" s="451">
        <f t="shared" si="112"/>
        <v>1.6207478211976385</v>
      </c>
      <c r="AA214" s="452">
        <f t="shared" si="112"/>
        <v>8.1499964855556328</v>
      </c>
      <c r="AB214" s="452">
        <f t="shared" si="112"/>
        <v>34.509392951405061</v>
      </c>
      <c r="AC214" s="452">
        <f t="shared" si="112"/>
        <v>20</v>
      </c>
      <c r="AD214" s="452">
        <f t="shared" si="112"/>
        <v>28.7</v>
      </c>
      <c r="AE214" s="452">
        <f t="shared" si="112"/>
        <v>82.2</v>
      </c>
      <c r="AF214" s="452">
        <f t="shared" si="112"/>
        <v>3.1673084088933052</v>
      </c>
      <c r="AG214" s="453">
        <f t="shared" si="112"/>
        <v>22.66</v>
      </c>
      <c r="AH214" s="448">
        <f t="shared" si="112"/>
        <v>42.5</v>
      </c>
      <c r="AI214" s="448">
        <f t="shared" si="112"/>
        <v>27.5</v>
      </c>
      <c r="AJ214" s="448">
        <f t="shared" si="112"/>
        <v>115.9</v>
      </c>
      <c r="AK214" s="448">
        <f t="shared" si="112"/>
        <v>20.508481163825863</v>
      </c>
      <c r="AL214" s="448" t="str">
        <f t="shared" si="112"/>
        <v>-</v>
      </c>
      <c r="AM214" s="448" t="str">
        <f t="shared" si="112"/>
        <v>-</v>
      </c>
      <c r="AN214" s="448">
        <f t="shared" si="112"/>
        <v>46.6</v>
      </c>
      <c r="AO214" s="448">
        <f t="shared" si="112"/>
        <v>61</v>
      </c>
      <c r="AP214" s="448">
        <f t="shared" si="112"/>
        <v>682</v>
      </c>
    </row>
    <row r="215" spans="1:43" s="484" customFormat="1">
      <c r="A215" s="482" t="str">
        <f>TQoL_Indexes!A20</f>
        <v>la Marina del Prat Vermell</v>
      </c>
      <c r="B215" s="483">
        <f>TQoL_Indexes!B20</f>
        <v>12</v>
      </c>
      <c r="C215" s="443">
        <f t="shared" ref="C215:AP215" si="113">IF(C$19&lt;&gt;1,C43,C129)</f>
        <v>0.11307963996809844</v>
      </c>
      <c r="D215" s="444">
        <f t="shared" si="113"/>
        <v>0.39289999999999997</v>
      </c>
      <c r="E215" s="445">
        <f t="shared" si="113"/>
        <v>0.16200000000000001</v>
      </c>
      <c r="F215" s="445">
        <f t="shared" si="113"/>
        <v>9.4062842337441534E-3</v>
      </c>
      <c r="G215" s="445">
        <f t="shared" si="113"/>
        <v>8.2993379165415312E-2</v>
      </c>
      <c r="H215" s="445">
        <f t="shared" si="113"/>
        <v>0</v>
      </c>
      <c r="I215" s="448">
        <f t="shared" si="113"/>
        <v>0.60841423948220064</v>
      </c>
      <c r="J215" s="449">
        <f t="shared" si="113"/>
        <v>0.63503161727809299</v>
      </c>
      <c r="K215" s="448">
        <f t="shared" si="113"/>
        <v>0.149755832881172</v>
      </c>
      <c r="L215" s="448">
        <f t="shared" si="113"/>
        <v>1.7975210431622199</v>
      </c>
      <c r="M215" s="448">
        <f t="shared" si="113"/>
        <v>2.2046229837505166E-3</v>
      </c>
      <c r="N215" s="448">
        <f t="shared" si="113"/>
        <v>15.2</v>
      </c>
      <c r="O215" s="448">
        <f t="shared" si="113"/>
        <v>7.2999999999999995E-2</v>
      </c>
      <c r="P215" s="448" t="str">
        <f t="shared" si="113"/>
        <v>-</v>
      </c>
      <c r="Q215" s="448">
        <f t="shared" si="113"/>
        <v>77.900000000000006</v>
      </c>
      <c r="R215" s="448">
        <f t="shared" si="113"/>
        <v>306</v>
      </c>
      <c r="S215" s="448">
        <f t="shared" si="113"/>
        <v>5.6</v>
      </c>
      <c r="T215" s="448">
        <f t="shared" si="113"/>
        <v>38.5</v>
      </c>
      <c r="U215" s="448">
        <f t="shared" si="113"/>
        <v>48.4</v>
      </c>
      <c r="V215" s="448">
        <f t="shared" si="113"/>
        <v>25.8</v>
      </c>
      <c r="W215" s="448">
        <f t="shared" si="113"/>
        <v>364</v>
      </c>
      <c r="X215" s="448">
        <f t="shared" si="113"/>
        <v>4.6354483411041286E-2</v>
      </c>
      <c r="Y215" s="450">
        <f t="shared" si="113"/>
        <v>24.7</v>
      </c>
      <c r="Z215" s="451">
        <f t="shared" si="113"/>
        <v>1.6207478211976385</v>
      </c>
      <c r="AA215" s="452">
        <f t="shared" si="113"/>
        <v>14.575411913814955</v>
      </c>
      <c r="AB215" s="452">
        <f t="shared" si="113"/>
        <v>38.176737687740136</v>
      </c>
      <c r="AC215" s="452">
        <f t="shared" si="113"/>
        <v>38.700000000000003</v>
      </c>
      <c r="AD215" s="452">
        <f t="shared" si="113"/>
        <v>50.8</v>
      </c>
      <c r="AE215" s="452">
        <f t="shared" si="113"/>
        <v>40</v>
      </c>
      <c r="AF215" s="452">
        <f t="shared" si="113"/>
        <v>3.1092436974789917</v>
      </c>
      <c r="AG215" s="453">
        <f t="shared" si="113"/>
        <v>7.7299999999999995</v>
      </c>
      <c r="AH215" s="448">
        <f t="shared" si="113"/>
        <v>37.5</v>
      </c>
      <c r="AI215" s="448">
        <f t="shared" si="113"/>
        <v>27.5</v>
      </c>
      <c r="AJ215" s="448">
        <f t="shared" si="113"/>
        <v>359.9</v>
      </c>
      <c r="AK215" s="448">
        <f t="shared" si="113"/>
        <v>20.508481163825863</v>
      </c>
      <c r="AL215" s="448" t="str">
        <f t="shared" si="113"/>
        <v>-</v>
      </c>
      <c r="AM215" s="448" t="str">
        <f t="shared" si="113"/>
        <v>-</v>
      </c>
      <c r="AN215" s="448">
        <f t="shared" si="113"/>
        <v>64.8</v>
      </c>
      <c r="AO215" s="448">
        <f t="shared" si="113"/>
        <v>56</v>
      </c>
      <c r="AP215" s="448">
        <f t="shared" si="113"/>
        <v>67</v>
      </c>
    </row>
    <row r="216" spans="1:43" s="484" customFormat="1">
      <c r="A216" s="482" t="str">
        <f>TQoL_Indexes!A21</f>
        <v>la Marina de Port</v>
      </c>
      <c r="B216" s="483">
        <f>TQoL_Indexes!B21</f>
        <v>13</v>
      </c>
      <c r="C216" s="443">
        <f t="shared" ref="C216:AP216" si="114">IF(C$19&lt;&gt;1,C44,C130)</f>
        <v>0.16184306127391621</v>
      </c>
      <c r="D216" s="444">
        <f t="shared" si="114"/>
        <v>0.15579999999999999</v>
      </c>
      <c r="E216" s="445">
        <f t="shared" si="114"/>
        <v>0.113</v>
      </c>
      <c r="F216" s="445">
        <f t="shared" si="114"/>
        <v>1.5826093668860789E-2</v>
      </c>
      <c r="G216" s="445">
        <f t="shared" si="114"/>
        <v>3.5691896721917353E-2</v>
      </c>
      <c r="H216" s="445">
        <f t="shared" si="114"/>
        <v>0.57321497784754916</v>
      </c>
      <c r="I216" s="448">
        <f t="shared" si="114"/>
        <v>0.35830971828638108</v>
      </c>
      <c r="J216" s="449">
        <f t="shared" si="114"/>
        <v>0.10330147413135722</v>
      </c>
      <c r="K216" s="448">
        <f t="shared" si="114"/>
        <v>3.7401896664486595E-2</v>
      </c>
      <c r="L216" s="448">
        <f t="shared" si="114"/>
        <v>19.996285794559</v>
      </c>
      <c r="M216" s="448">
        <f t="shared" si="114"/>
        <v>2.355639453013525E-2</v>
      </c>
      <c r="N216" s="448">
        <f t="shared" si="114"/>
        <v>3.5</v>
      </c>
      <c r="O216" s="448">
        <f t="shared" si="114"/>
        <v>0.156</v>
      </c>
      <c r="P216" s="448" t="str">
        <f t="shared" si="114"/>
        <v>-</v>
      </c>
      <c r="Q216" s="448">
        <f t="shared" si="114"/>
        <v>81.099999999999994</v>
      </c>
      <c r="R216" s="448">
        <f t="shared" si="114"/>
        <v>277.3</v>
      </c>
      <c r="S216" s="448">
        <f t="shared" si="114"/>
        <v>6.5</v>
      </c>
      <c r="T216" s="448">
        <f t="shared" si="114"/>
        <v>18.7</v>
      </c>
      <c r="U216" s="448">
        <f t="shared" si="114"/>
        <v>26.4</v>
      </c>
      <c r="V216" s="448">
        <f t="shared" si="114"/>
        <v>25.8</v>
      </c>
      <c r="W216" s="448">
        <f t="shared" si="114"/>
        <v>236</v>
      </c>
      <c r="X216" s="448">
        <f t="shared" si="114"/>
        <v>3.0779106696398405E-2</v>
      </c>
      <c r="Y216" s="450">
        <f t="shared" si="114"/>
        <v>24.7</v>
      </c>
      <c r="Z216" s="451">
        <f t="shared" si="114"/>
        <v>1.6207478211976385</v>
      </c>
      <c r="AA216" s="452">
        <f t="shared" si="114"/>
        <v>8.4527711196986743</v>
      </c>
      <c r="AB216" s="452">
        <f t="shared" si="114"/>
        <v>40.978226898635278</v>
      </c>
      <c r="AC216" s="452">
        <f t="shared" si="114"/>
        <v>14.2</v>
      </c>
      <c r="AD216" s="452">
        <f t="shared" si="114"/>
        <v>33.1</v>
      </c>
      <c r="AE216" s="452">
        <f t="shared" si="114"/>
        <v>69.3</v>
      </c>
      <c r="AF216" s="452">
        <f t="shared" si="114"/>
        <v>3.3137394225179251</v>
      </c>
      <c r="AG216" s="453">
        <f t="shared" si="114"/>
        <v>28.49</v>
      </c>
      <c r="AH216" s="448">
        <f t="shared" si="114"/>
        <v>42.5</v>
      </c>
      <c r="AI216" s="448">
        <f t="shared" si="114"/>
        <v>22.5</v>
      </c>
      <c r="AJ216" s="448">
        <f t="shared" si="114"/>
        <v>38.9</v>
      </c>
      <c r="AK216" s="448">
        <f t="shared" si="114"/>
        <v>20.508481163825863</v>
      </c>
      <c r="AL216" s="448" t="str">
        <f t="shared" si="114"/>
        <v>-</v>
      </c>
      <c r="AM216" s="448" t="str">
        <f t="shared" si="114"/>
        <v>-</v>
      </c>
      <c r="AN216" s="448">
        <f t="shared" si="114"/>
        <v>44.5</v>
      </c>
      <c r="AO216" s="448">
        <f t="shared" si="114"/>
        <v>46</v>
      </c>
      <c r="AP216" s="448">
        <f t="shared" si="114"/>
        <v>238</v>
      </c>
    </row>
    <row r="217" spans="1:43" s="484" customFormat="1">
      <c r="A217" s="482" t="str">
        <f>TQoL_Indexes!A22</f>
        <v>la Font de la Guatlla</v>
      </c>
      <c r="B217" s="483">
        <f>TQoL_Indexes!B22</f>
        <v>14</v>
      </c>
      <c r="C217" s="443">
        <f t="shared" ref="C217:AP217" si="115">IF(C$19&lt;&gt;1,C45,C131)</f>
        <v>0.14480717824489275</v>
      </c>
      <c r="D217" s="444">
        <f t="shared" si="115"/>
        <v>0.14429999999999998</v>
      </c>
      <c r="E217" s="445">
        <f t="shared" si="115"/>
        <v>8.8999999999999996E-2</v>
      </c>
      <c r="F217" s="445">
        <f t="shared" si="115"/>
        <v>2.7037413095288461E-2</v>
      </c>
      <c r="G217" s="445">
        <f t="shared" si="115"/>
        <v>1.525680077844058E-2</v>
      </c>
      <c r="H217" s="445">
        <f t="shared" si="115"/>
        <v>1</v>
      </c>
      <c r="I217" s="448">
        <f t="shared" si="115"/>
        <v>0.35481023830538394</v>
      </c>
      <c r="J217" s="449">
        <f t="shared" si="115"/>
        <v>0.150218231304029</v>
      </c>
      <c r="K217" s="448">
        <f t="shared" si="115"/>
        <v>4.3478260869565216E-2</v>
      </c>
      <c r="L217" s="448">
        <f t="shared" si="115"/>
        <v>17.524999031654801</v>
      </c>
      <c r="M217" s="448">
        <f t="shared" si="115"/>
        <v>3.918644498032745E-3</v>
      </c>
      <c r="N217" s="448">
        <f t="shared" si="115"/>
        <v>2.2000000000000002</v>
      </c>
      <c r="O217" s="448">
        <f t="shared" si="115"/>
        <v>0.16400000000000001</v>
      </c>
      <c r="P217" s="448" t="str">
        <f t="shared" si="115"/>
        <v>-</v>
      </c>
      <c r="Q217" s="448">
        <f t="shared" si="115"/>
        <v>79.5</v>
      </c>
      <c r="R217" s="448">
        <f t="shared" si="115"/>
        <v>206.3</v>
      </c>
      <c r="S217" s="448">
        <f t="shared" si="115"/>
        <v>7.2</v>
      </c>
      <c r="T217" s="448">
        <f t="shared" si="115"/>
        <v>6.4</v>
      </c>
      <c r="U217" s="448">
        <f t="shared" si="115"/>
        <v>35.4</v>
      </c>
      <c r="V217" s="448">
        <f t="shared" si="115"/>
        <v>25.8</v>
      </c>
      <c r="W217" s="448">
        <f t="shared" si="115"/>
        <v>221</v>
      </c>
      <c r="X217" s="448">
        <f t="shared" si="115"/>
        <v>1.3514426650449354E-3</v>
      </c>
      <c r="Y217" s="450">
        <f t="shared" si="115"/>
        <v>24.7</v>
      </c>
      <c r="Z217" s="451">
        <f t="shared" si="115"/>
        <v>1.6207478211976385</v>
      </c>
      <c r="AA217" s="452">
        <f t="shared" si="115"/>
        <v>8.4834398605461949</v>
      </c>
      <c r="AB217" s="452">
        <f t="shared" si="115"/>
        <v>34.948879108081719</v>
      </c>
      <c r="AC217" s="452">
        <f t="shared" si="115"/>
        <v>7.1</v>
      </c>
      <c r="AD217" s="452">
        <f t="shared" si="115"/>
        <v>19.100000000000001</v>
      </c>
      <c r="AE217" s="452">
        <f t="shared" si="115"/>
        <v>82.9</v>
      </c>
      <c r="AF217" s="452">
        <f t="shared" si="115"/>
        <v>3.6419992251065478</v>
      </c>
      <c r="AG217" s="453">
        <f t="shared" si="115"/>
        <v>40.869999999999997</v>
      </c>
      <c r="AH217" s="448">
        <f t="shared" si="115"/>
        <v>47.5</v>
      </c>
      <c r="AI217" s="448">
        <f t="shared" si="115"/>
        <v>27.5</v>
      </c>
      <c r="AJ217" s="448">
        <f t="shared" si="115"/>
        <v>16.100000000000001</v>
      </c>
      <c r="AK217" s="448">
        <f t="shared" si="115"/>
        <v>20.508481163825863</v>
      </c>
      <c r="AL217" s="448" t="str">
        <f t="shared" si="115"/>
        <v>-</v>
      </c>
      <c r="AM217" s="448" t="str">
        <f t="shared" si="115"/>
        <v>-</v>
      </c>
      <c r="AN217" s="448">
        <f t="shared" si="115"/>
        <v>41.7</v>
      </c>
      <c r="AO217" s="448">
        <f t="shared" si="115"/>
        <v>39</v>
      </c>
      <c r="AP217" s="448">
        <f t="shared" si="115"/>
        <v>80</v>
      </c>
    </row>
    <row r="218" spans="1:43" s="484" customFormat="1">
      <c r="A218" s="482" t="str">
        <f>TQoL_Indexes!A23</f>
        <v>Hostafrancs</v>
      </c>
      <c r="B218" s="483">
        <f>TQoL_Indexes!B23</f>
        <v>15</v>
      </c>
      <c r="C218" s="443">
        <f t="shared" ref="C218:AP218" si="116">IF(C$19&lt;&gt;1,C46,C132)</f>
        <v>0.1277712952158693</v>
      </c>
      <c r="D218" s="444">
        <f t="shared" si="116"/>
        <v>0.38319999999999999</v>
      </c>
      <c r="E218" s="445">
        <f t="shared" si="116"/>
        <v>0.11</v>
      </c>
      <c r="F218" s="445">
        <f t="shared" si="116"/>
        <v>2.3186738126751903E-2</v>
      </c>
      <c r="G218" s="445">
        <f t="shared" si="116"/>
        <v>4.5786793110582688E-2</v>
      </c>
      <c r="H218" s="445">
        <f t="shared" si="116"/>
        <v>1</v>
      </c>
      <c r="I218" s="448">
        <f t="shared" si="116"/>
        <v>0.38680351906158356</v>
      </c>
      <c r="J218" s="449">
        <f t="shared" si="116"/>
        <v>0.25483399512325544</v>
      </c>
      <c r="K218" s="448">
        <f t="shared" si="116"/>
        <v>0.10620672601384767</v>
      </c>
      <c r="L218" s="448">
        <f t="shared" si="116"/>
        <v>13.936768355411701</v>
      </c>
      <c r="M218" s="448">
        <f t="shared" si="116"/>
        <v>1.4474351743469253E-2</v>
      </c>
      <c r="N218" s="448">
        <f t="shared" si="116"/>
        <v>0</v>
      </c>
      <c r="O218" s="448">
        <f t="shared" si="116"/>
        <v>0.108</v>
      </c>
      <c r="P218" s="448" t="str">
        <f t="shared" si="116"/>
        <v>-</v>
      </c>
      <c r="Q218" s="448">
        <f t="shared" si="116"/>
        <v>81.599999999999994</v>
      </c>
      <c r="R218" s="448">
        <f t="shared" si="116"/>
        <v>257.10000000000002</v>
      </c>
      <c r="S218" s="448">
        <f t="shared" si="116"/>
        <v>6.8</v>
      </c>
      <c r="T218" s="448">
        <f t="shared" si="116"/>
        <v>25.2</v>
      </c>
      <c r="U218" s="448">
        <f t="shared" si="116"/>
        <v>31.5</v>
      </c>
      <c r="V218" s="448">
        <f t="shared" si="116"/>
        <v>25.8</v>
      </c>
      <c r="W218" s="448">
        <f t="shared" si="116"/>
        <v>188.5</v>
      </c>
      <c r="X218" s="448">
        <f t="shared" si="116"/>
        <v>1.3514426650449354E-4</v>
      </c>
      <c r="Y218" s="450">
        <f t="shared" si="116"/>
        <v>24.7</v>
      </c>
      <c r="Z218" s="451">
        <f t="shared" si="116"/>
        <v>1.6207478211976385</v>
      </c>
      <c r="AA218" s="452">
        <f t="shared" si="116"/>
        <v>6.5298677610579112</v>
      </c>
      <c r="AB218" s="452">
        <f t="shared" si="116"/>
        <v>37.886028898018502</v>
      </c>
      <c r="AC218" s="452">
        <f t="shared" si="116"/>
        <v>12.7</v>
      </c>
      <c r="AD218" s="452">
        <f t="shared" si="116"/>
        <v>23.8</v>
      </c>
      <c r="AE218" s="452">
        <f t="shared" si="116"/>
        <v>99</v>
      </c>
      <c r="AF218" s="452">
        <f t="shared" si="116"/>
        <v>2.7657468135131791</v>
      </c>
      <c r="AG218" s="453">
        <f t="shared" si="116"/>
        <v>31.22</v>
      </c>
      <c r="AH218" s="448">
        <f t="shared" si="116"/>
        <v>47.5</v>
      </c>
      <c r="AI218" s="448">
        <f t="shared" si="116"/>
        <v>27.5</v>
      </c>
      <c r="AJ218" s="448">
        <f t="shared" si="116"/>
        <v>30.1</v>
      </c>
      <c r="AK218" s="448">
        <f t="shared" si="116"/>
        <v>20.508481163825863</v>
      </c>
      <c r="AL218" s="448" t="str">
        <f t="shared" si="116"/>
        <v>-</v>
      </c>
      <c r="AM218" s="448" t="str">
        <f t="shared" si="116"/>
        <v>-</v>
      </c>
      <c r="AN218" s="448">
        <f t="shared" si="116"/>
        <v>41.2</v>
      </c>
      <c r="AO218" s="448">
        <f t="shared" si="116"/>
        <v>35</v>
      </c>
      <c r="AP218" s="448">
        <f t="shared" si="116"/>
        <v>51</v>
      </c>
    </row>
    <row r="219" spans="1:43" s="484" customFormat="1">
      <c r="A219" s="482" t="str">
        <f>TQoL_Indexes!A24</f>
        <v>la Bordeta</v>
      </c>
      <c r="B219" s="483">
        <f>TQoL_Indexes!B24</f>
        <v>16</v>
      </c>
      <c r="C219" s="443">
        <f t="shared" ref="C219:AP219" si="117">IF(C$19&lt;&gt;1,C47,C133)</f>
        <v>0.11120917917034422</v>
      </c>
      <c r="D219" s="444">
        <f t="shared" si="117"/>
        <v>0.21809999999999999</v>
      </c>
      <c r="E219" s="445">
        <f t="shared" si="117"/>
        <v>8.5999999999999993E-2</v>
      </c>
      <c r="F219" s="445">
        <f t="shared" si="117"/>
        <v>1.6962906514530512E-2</v>
      </c>
      <c r="G219" s="445">
        <f t="shared" si="117"/>
        <v>3.9698885753712436E-2</v>
      </c>
      <c r="H219" s="445">
        <f t="shared" si="117"/>
        <v>1</v>
      </c>
      <c r="I219" s="448">
        <f t="shared" si="117"/>
        <v>0.31605839416058396</v>
      </c>
      <c r="J219" s="449">
        <f t="shared" si="117"/>
        <v>0.13925195147570696</v>
      </c>
      <c r="K219" s="448">
        <f t="shared" si="117"/>
        <v>5.4064719810576166E-2</v>
      </c>
      <c r="L219" s="448">
        <f t="shared" si="117"/>
        <v>13.0382851016436</v>
      </c>
      <c r="M219" s="448">
        <f t="shared" si="117"/>
        <v>6.4249376969497249E-3</v>
      </c>
      <c r="N219" s="448">
        <f t="shared" si="117"/>
        <v>1.5</v>
      </c>
      <c r="O219" s="448">
        <f t="shared" si="117"/>
        <v>0.112</v>
      </c>
      <c r="P219" s="448" t="str">
        <f t="shared" si="117"/>
        <v>-</v>
      </c>
      <c r="Q219" s="448">
        <f t="shared" si="117"/>
        <v>81.7</v>
      </c>
      <c r="R219" s="448">
        <f t="shared" si="117"/>
        <v>272</v>
      </c>
      <c r="S219" s="448">
        <f t="shared" si="117"/>
        <v>7.8</v>
      </c>
      <c r="T219" s="448">
        <f t="shared" si="117"/>
        <v>10.9</v>
      </c>
      <c r="U219" s="448">
        <f t="shared" si="117"/>
        <v>16.3</v>
      </c>
      <c r="V219" s="448">
        <f t="shared" si="117"/>
        <v>25.8</v>
      </c>
      <c r="W219" s="448">
        <f t="shared" si="117"/>
        <v>171</v>
      </c>
      <c r="X219" s="448">
        <f t="shared" si="117"/>
        <v>1.216298398540442E-3</v>
      </c>
      <c r="Y219" s="450">
        <f t="shared" si="117"/>
        <v>24.7</v>
      </c>
      <c r="Z219" s="451">
        <f t="shared" si="117"/>
        <v>1.6207478211976385</v>
      </c>
      <c r="AA219" s="452">
        <f t="shared" si="117"/>
        <v>6.8532267275842376</v>
      </c>
      <c r="AB219" s="452">
        <f t="shared" si="117"/>
        <v>37.886023938545826</v>
      </c>
      <c r="AC219" s="452">
        <f t="shared" si="117"/>
        <v>18.8</v>
      </c>
      <c r="AD219" s="452">
        <f t="shared" si="117"/>
        <v>20.8</v>
      </c>
      <c r="AE219" s="452">
        <f t="shared" si="117"/>
        <v>79</v>
      </c>
      <c r="AF219" s="452">
        <f t="shared" si="117"/>
        <v>3.1184376312473749</v>
      </c>
      <c r="AG219" s="453">
        <f t="shared" si="117"/>
        <v>37.96</v>
      </c>
      <c r="AH219" s="448">
        <f t="shared" si="117"/>
        <v>42.5</v>
      </c>
      <c r="AI219" s="448">
        <f t="shared" si="117"/>
        <v>27.5</v>
      </c>
      <c r="AJ219" s="448">
        <f t="shared" si="117"/>
        <v>65.3</v>
      </c>
      <c r="AK219" s="448">
        <f t="shared" si="117"/>
        <v>20.508481163825863</v>
      </c>
      <c r="AL219" s="448" t="str">
        <f t="shared" si="117"/>
        <v>-</v>
      </c>
      <c r="AM219" s="448" t="str">
        <f t="shared" si="117"/>
        <v>-</v>
      </c>
      <c r="AN219" s="448">
        <f t="shared" si="117"/>
        <v>38.9</v>
      </c>
      <c r="AO219" s="448">
        <f t="shared" si="117"/>
        <v>28</v>
      </c>
      <c r="AP219" s="448">
        <f t="shared" si="117"/>
        <v>121</v>
      </c>
    </row>
    <row r="220" spans="1:43" s="484" customFormat="1">
      <c r="A220" s="482" t="str">
        <f>TQoL_Indexes!A25</f>
        <v>Sants - Badal</v>
      </c>
      <c r="B220" s="483">
        <f>TQoL_Indexes!B25</f>
        <v>17</v>
      </c>
      <c r="C220" s="443">
        <f t="shared" ref="C220:AP220" si="118">IF(C$19&lt;&gt;1,C48,C134)</f>
        <v>0.16979472140762464</v>
      </c>
      <c r="D220" s="444">
        <f t="shared" si="118"/>
        <v>0.27289999999999998</v>
      </c>
      <c r="E220" s="445">
        <f t="shared" si="118"/>
        <v>0.105</v>
      </c>
      <c r="F220" s="445">
        <f t="shared" si="118"/>
        <v>8.669435274669594E-3</v>
      </c>
      <c r="G220" s="445">
        <f t="shared" si="118"/>
        <v>1.8288299965827273E-2</v>
      </c>
      <c r="H220" s="445">
        <f t="shared" si="118"/>
        <v>1</v>
      </c>
      <c r="I220" s="448">
        <f t="shared" si="118"/>
        <v>0.34732712113781267</v>
      </c>
      <c r="J220" s="449">
        <f t="shared" si="118"/>
        <v>0.1555978459399267</v>
      </c>
      <c r="K220" s="448">
        <f t="shared" si="118"/>
        <v>6.5934619452979404E-2</v>
      </c>
      <c r="L220" s="448">
        <f t="shared" si="118"/>
        <v>5.9452761281315203</v>
      </c>
      <c r="M220" s="448">
        <f t="shared" si="118"/>
        <v>7.5053742081775503E-3</v>
      </c>
      <c r="N220" s="448">
        <f t="shared" si="118"/>
        <v>0.2</v>
      </c>
      <c r="O220" s="448">
        <f t="shared" si="118"/>
        <v>9.8000000000000004E-2</v>
      </c>
      <c r="P220" s="448" t="str">
        <f t="shared" si="118"/>
        <v>-</v>
      </c>
      <c r="Q220" s="448">
        <f t="shared" si="118"/>
        <v>82.5</v>
      </c>
      <c r="R220" s="448">
        <f t="shared" si="118"/>
        <v>243.9</v>
      </c>
      <c r="S220" s="448">
        <f t="shared" si="118"/>
        <v>7.8</v>
      </c>
      <c r="T220" s="448">
        <f t="shared" si="118"/>
        <v>23.4</v>
      </c>
      <c r="U220" s="448">
        <f t="shared" si="118"/>
        <v>30.3</v>
      </c>
      <c r="V220" s="448">
        <f t="shared" si="118"/>
        <v>25.8</v>
      </c>
      <c r="W220" s="448">
        <f t="shared" si="118"/>
        <v>141</v>
      </c>
      <c r="X220" s="448">
        <f t="shared" si="118"/>
        <v>5.9801337928238382E-3</v>
      </c>
      <c r="Y220" s="450">
        <f t="shared" si="118"/>
        <v>24.7</v>
      </c>
      <c r="Z220" s="451">
        <f t="shared" si="118"/>
        <v>1.6207478211976385</v>
      </c>
      <c r="AA220" s="452">
        <f t="shared" si="118"/>
        <v>5.5062499999999996</v>
      </c>
      <c r="AB220" s="452">
        <f t="shared" si="118"/>
        <v>39.918027203160833</v>
      </c>
      <c r="AC220" s="452">
        <f t="shared" si="118"/>
        <v>10</v>
      </c>
      <c r="AD220" s="452">
        <f t="shared" si="118"/>
        <v>21.7</v>
      </c>
      <c r="AE220" s="452">
        <f t="shared" si="118"/>
        <v>81</v>
      </c>
      <c r="AF220" s="452">
        <f t="shared" si="118"/>
        <v>3.3436023824193883</v>
      </c>
      <c r="AG220" s="453">
        <f t="shared" si="118"/>
        <v>29.24</v>
      </c>
      <c r="AH220" s="448">
        <f t="shared" si="118"/>
        <v>37.5</v>
      </c>
      <c r="AI220" s="448">
        <f t="shared" si="118"/>
        <v>22.5</v>
      </c>
      <c r="AJ220" s="448">
        <f t="shared" si="118"/>
        <v>19.600000000000001</v>
      </c>
      <c r="AK220" s="448">
        <f t="shared" si="118"/>
        <v>20.508481163825863</v>
      </c>
      <c r="AL220" s="448" t="str">
        <f t="shared" si="118"/>
        <v>-</v>
      </c>
      <c r="AM220" s="448" t="str">
        <f t="shared" si="118"/>
        <v>-</v>
      </c>
      <c r="AN220" s="448">
        <f t="shared" si="118"/>
        <v>41.2</v>
      </c>
      <c r="AO220" s="448">
        <f t="shared" si="118"/>
        <v>21</v>
      </c>
      <c r="AP220" s="448">
        <f t="shared" si="118"/>
        <v>40</v>
      </c>
    </row>
    <row r="221" spans="1:43" s="484" customFormat="1">
      <c r="A221" s="482" t="str">
        <f>TQoL_Indexes!A26</f>
        <v>Sants</v>
      </c>
      <c r="B221" s="483">
        <f>TQoL_Indexes!B26</f>
        <v>18</v>
      </c>
      <c r="C221" s="443">
        <f t="shared" ref="C221:AP221" si="119">IF(C$19&lt;&gt;1,C49,C135)</f>
        <v>0.12068126520681265</v>
      </c>
      <c r="D221" s="444">
        <f t="shared" si="119"/>
        <v>0.42460000000000003</v>
      </c>
      <c r="E221" s="445">
        <f t="shared" si="119"/>
        <v>9.6000000000000002E-2</v>
      </c>
      <c r="F221" s="445">
        <f t="shared" si="119"/>
        <v>2.0510104015357834E-2</v>
      </c>
      <c r="G221" s="445">
        <f t="shared" si="119"/>
        <v>3.0203766850088107E-2</v>
      </c>
      <c r="H221" s="445">
        <f t="shared" si="119"/>
        <v>0.99474711259764903</v>
      </c>
      <c r="I221" s="448">
        <f t="shared" si="119"/>
        <v>0.35306048156430392</v>
      </c>
      <c r="J221" s="449">
        <f t="shared" si="119"/>
        <v>0.22471125870341269</v>
      </c>
      <c r="K221" s="448">
        <f t="shared" si="119"/>
        <v>9.4094414645211219E-2</v>
      </c>
      <c r="L221" s="448">
        <f t="shared" si="119"/>
        <v>15.5678132372395</v>
      </c>
      <c r="M221" s="448">
        <f t="shared" si="119"/>
        <v>5.4583022055309897E-3</v>
      </c>
      <c r="N221" s="448">
        <f t="shared" si="119"/>
        <v>1.2</v>
      </c>
      <c r="O221" s="448">
        <f t="shared" si="119"/>
        <v>0.108</v>
      </c>
      <c r="P221" s="448" t="str">
        <f t="shared" si="119"/>
        <v>-</v>
      </c>
      <c r="Q221" s="448">
        <f t="shared" si="119"/>
        <v>82.5</v>
      </c>
      <c r="R221" s="448">
        <f t="shared" si="119"/>
        <v>225.6</v>
      </c>
      <c r="S221" s="448">
        <f t="shared" si="119"/>
        <v>5.9</v>
      </c>
      <c r="T221" s="448">
        <f t="shared" si="119"/>
        <v>19.5</v>
      </c>
      <c r="U221" s="448">
        <f t="shared" si="119"/>
        <v>30.9</v>
      </c>
      <c r="V221" s="448">
        <f t="shared" si="119"/>
        <v>25.8</v>
      </c>
      <c r="W221" s="448">
        <f t="shared" si="119"/>
        <v>164</v>
      </c>
      <c r="X221" s="448">
        <f t="shared" si="119"/>
        <v>2.9056017298466114E-3</v>
      </c>
      <c r="Y221" s="450">
        <f t="shared" si="119"/>
        <v>24.7</v>
      </c>
      <c r="Z221" s="451">
        <f t="shared" si="119"/>
        <v>1.6207478211976385</v>
      </c>
      <c r="AA221" s="452">
        <f t="shared" si="119"/>
        <v>6.1827566152951441</v>
      </c>
      <c r="AB221" s="452">
        <f t="shared" si="119"/>
        <v>38.575266446807639</v>
      </c>
      <c r="AC221" s="452">
        <f t="shared" si="119"/>
        <v>20.7</v>
      </c>
      <c r="AD221" s="452">
        <f t="shared" si="119"/>
        <v>19.7</v>
      </c>
      <c r="AE221" s="452">
        <f t="shared" si="119"/>
        <v>99</v>
      </c>
      <c r="AF221" s="452">
        <f t="shared" si="119"/>
        <v>3.7249010349596983</v>
      </c>
      <c r="AG221" s="453">
        <f t="shared" si="119"/>
        <v>24.990000000000002</v>
      </c>
      <c r="AH221" s="448">
        <f t="shared" si="119"/>
        <v>42.5</v>
      </c>
      <c r="AI221" s="448">
        <f t="shared" si="119"/>
        <v>27.5</v>
      </c>
      <c r="AJ221" s="448">
        <f t="shared" si="119"/>
        <v>65.599999999999994</v>
      </c>
      <c r="AK221" s="448">
        <f t="shared" si="119"/>
        <v>20.508481163825863</v>
      </c>
      <c r="AL221" s="448" t="str">
        <f t="shared" si="119"/>
        <v>-</v>
      </c>
      <c r="AM221" s="448" t="str">
        <f t="shared" si="119"/>
        <v>-</v>
      </c>
      <c r="AN221" s="448">
        <f t="shared" si="119"/>
        <v>37.1</v>
      </c>
      <c r="AO221" s="448">
        <f t="shared" si="119"/>
        <v>32</v>
      </c>
      <c r="AP221" s="448">
        <f t="shared" si="119"/>
        <v>102</v>
      </c>
    </row>
    <row r="222" spans="1:43" s="484" customFormat="1">
      <c r="A222" s="482" t="str">
        <f>TQoL_Indexes!A27</f>
        <v>les Corts</v>
      </c>
      <c r="B222" s="483">
        <f>TQoL_Indexes!B27</f>
        <v>19</v>
      </c>
      <c r="C222" s="443">
        <f t="shared" ref="C222:AP222" si="120">IF(C$19&lt;&gt;1,C50,C136)</f>
        <v>0.13791074055909761</v>
      </c>
      <c r="D222" s="444">
        <f t="shared" si="120"/>
        <v>0.1507</v>
      </c>
      <c r="E222" s="445">
        <f t="shared" si="120"/>
        <v>7.6999999999999999E-2</v>
      </c>
      <c r="F222" s="445">
        <f t="shared" si="120"/>
        <v>1.4482533345900045E-2</v>
      </c>
      <c r="G222" s="445">
        <f t="shared" si="120"/>
        <v>9.8931356055842676E-2</v>
      </c>
      <c r="H222" s="445">
        <f t="shared" si="120"/>
        <v>1</v>
      </c>
      <c r="I222" s="448">
        <f t="shared" si="120"/>
        <v>0.29525862068965519</v>
      </c>
      <c r="J222" s="449">
        <f t="shared" si="120"/>
        <v>0.18545962534843577</v>
      </c>
      <c r="K222" s="448">
        <f t="shared" si="120"/>
        <v>6.2480571961454769E-2</v>
      </c>
      <c r="L222" s="448">
        <f t="shared" si="120"/>
        <v>20.745841966222301</v>
      </c>
      <c r="M222" s="448">
        <f t="shared" si="120"/>
        <v>9.8286322209641154E-3</v>
      </c>
      <c r="N222" s="448">
        <f t="shared" si="120"/>
        <v>1.8</v>
      </c>
      <c r="O222" s="448">
        <f t="shared" si="120"/>
        <v>0.15</v>
      </c>
      <c r="P222" s="448" t="str">
        <f t="shared" si="120"/>
        <v>-</v>
      </c>
      <c r="Q222" s="448">
        <f t="shared" si="120"/>
        <v>83.5</v>
      </c>
      <c r="R222" s="448">
        <f t="shared" si="120"/>
        <v>176.1</v>
      </c>
      <c r="S222" s="448">
        <f t="shared" si="120"/>
        <v>7.3</v>
      </c>
      <c r="T222" s="448">
        <f t="shared" si="120"/>
        <v>14.4</v>
      </c>
      <c r="U222" s="448">
        <f t="shared" si="120"/>
        <v>18.8</v>
      </c>
      <c r="V222" s="448">
        <f t="shared" si="120"/>
        <v>17.399999999999999</v>
      </c>
      <c r="W222" s="448">
        <f t="shared" si="120"/>
        <v>85.5</v>
      </c>
      <c r="X222" s="448">
        <f t="shared" si="120"/>
        <v>0</v>
      </c>
      <c r="Y222" s="450">
        <f t="shared" si="120"/>
        <v>20.100000000000001</v>
      </c>
      <c r="Z222" s="451">
        <f t="shared" si="120"/>
        <v>1.7694040548842924</v>
      </c>
      <c r="AA222" s="452">
        <f t="shared" si="120"/>
        <v>6.1070045758535727</v>
      </c>
      <c r="AB222" s="452">
        <f t="shared" si="120"/>
        <v>37.927358430766922</v>
      </c>
      <c r="AC222" s="452">
        <f t="shared" si="120"/>
        <v>5.4</v>
      </c>
      <c r="AD222" s="452">
        <f t="shared" si="120"/>
        <v>15.4</v>
      </c>
      <c r="AE222" s="452">
        <f t="shared" si="120"/>
        <v>120</v>
      </c>
      <c r="AF222" s="452">
        <f t="shared" si="120"/>
        <v>3.7689418469110216</v>
      </c>
      <c r="AG222" s="453">
        <f t="shared" si="120"/>
        <v>38.14</v>
      </c>
      <c r="AH222" s="448">
        <f t="shared" si="120"/>
        <v>47.5</v>
      </c>
      <c r="AI222" s="448">
        <f t="shared" si="120"/>
        <v>27.5</v>
      </c>
      <c r="AJ222" s="448">
        <f t="shared" si="120"/>
        <v>137.5</v>
      </c>
      <c r="AK222" s="448">
        <f t="shared" si="120"/>
        <v>9.0642622154779975</v>
      </c>
      <c r="AL222" s="448" t="str">
        <f t="shared" si="120"/>
        <v>-</v>
      </c>
      <c r="AM222" s="448" t="str">
        <f t="shared" si="120"/>
        <v>-</v>
      </c>
      <c r="AN222" s="448">
        <f t="shared" si="120"/>
        <v>33.799999999999997</v>
      </c>
      <c r="AO222" s="448">
        <f t="shared" si="120"/>
        <v>34</v>
      </c>
      <c r="AP222" s="448">
        <f t="shared" si="120"/>
        <v>214</v>
      </c>
    </row>
    <row r="223" spans="1:43" s="484" customFormat="1">
      <c r="A223" s="482" t="str">
        <f>TQoL_Indexes!A28</f>
        <v>la Maternitat i Sant Ramon</v>
      </c>
      <c r="B223" s="483">
        <f>TQoL_Indexes!B28</f>
        <v>20</v>
      </c>
      <c r="C223" s="443">
        <f t="shared" ref="C223:AP223" si="121">IF(C$19&lt;&gt;1,C51,C137)</f>
        <v>0.11435852098393053</v>
      </c>
      <c r="D223" s="444">
        <f t="shared" si="121"/>
        <v>0.15410000000000001</v>
      </c>
      <c r="E223" s="445">
        <f t="shared" si="121"/>
        <v>7.3999999999999996E-2</v>
      </c>
      <c r="F223" s="445">
        <f t="shared" si="121"/>
        <v>0.13074211060144783</v>
      </c>
      <c r="G223" s="445">
        <f t="shared" si="121"/>
        <v>6.8436813397926149E-2</v>
      </c>
      <c r="H223" s="445">
        <f t="shared" si="121"/>
        <v>1</v>
      </c>
      <c r="I223" s="448">
        <f t="shared" si="121"/>
        <v>0.30174897119341565</v>
      </c>
      <c r="J223" s="449">
        <f t="shared" si="121"/>
        <v>0.13772737202974511</v>
      </c>
      <c r="K223" s="448">
        <f t="shared" si="121"/>
        <v>3.8907359151765658E-2</v>
      </c>
      <c r="L223" s="448">
        <f t="shared" si="121"/>
        <v>14.446014943286</v>
      </c>
      <c r="M223" s="448">
        <f t="shared" si="121"/>
        <v>0.11413471391689221</v>
      </c>
      <c r="N223" s="448">
        <f t="shared" si="121"/>
        <v>4.4000000000000004</v>
      </c>
      <c r="O223" s="448">
        <f t="shared" si="121"/>
        <v>0.157</v>
      </c>
      <c r="P223" s="448" t="str">
        <f t="shared" si="121"/>
        <v>-</v>
      </c>
      <c r="Q223" s="448">
        <f t="shared" si="121"/>
        <v>84</v>
      </c>
      <c r="R223" s="448">
        <f t="shared" si="121"/>
        <v>178</v>
      </c>
      <c r="S223" s="448">
        <f t="shared" si="121"/>
        <v>7.3</v>
      </c>
      <c r="T223" s="448">
        <f t="shared" si="121"/>
        <v>7</v>
      </c>
      <c r="U223" s="448">
        <f t="shared" si="121"/>
        <v>15.4</v>
      </c>
      <c r="V223" s="448">
        <f t="shared" si="121"/>
        <v>17.399999999999999</v>
      </c>
      <c r="W223" s="448">
        <f t="shared" si="121"/>
        <v>88</v>
      </c>
      <c r="X223" s="448">
        <f t="shared" si="121"/>
        <v>0</v>
      </c>
      <c r="Y223" s="450">
        <f t="shared" si="121"/>
        <v>20.100000000000001</v>
      </c>
      <c r="Z223" s="451">
        <f t="shared" si="121"/>
        <v>1.7694040548842924</v>
      </c>
      <c r="AA223" s="452">
        <f t="shared" si="121"/>
        <v>5.9486408960524519</v>
      </c>
      <c r="AB223" s="452">
        <f t="shared" si="121"/>
        <v>39.917312661498705</v>
      </c>
      <c r="AC223" s="452">
        <f t="shared" si="121"/>
        <v>9.3000000000000007</v>
      </c>
      <c r="AD223" s="452">
        <f t="shared" si="121"/>
        <v>15</v>
      </c>
      <c r="AE223" s="452">
        <f t="shared" si="121"/>
        <v>114.2</v>
      </c>
      <c r="AF223" s="452">
        <f t="shared" si="121"/>
        <v>3.6626526105254387</v>
      </c>
      <c r="AG223" s="453">
        <f t="shared" si="121"/>
        <v>34.69</v>
      </c>
      <c r="AH223" s="448">
        <f t="shared" si="121"/>
        <v>42.5</v>
      </c>
      <c r="AI223" s="448">
        <f t="shared" si="121"/>
        <v>27.5</v>
      </c>
      <c r="AJ223" s="448">
        <f t="shared" si="121"/>
        <v>116.8</v>
      </c>
      <c r="AK223" s="448">
        <f t="shared" si="121"/>
        <v>9.0642622154779975</v>
      </c>
      <c r="AL223" s="448" t="str">
        <f t="shared" si="121"/>
        <v>-</v>
      </c>
      <c r="AM223" s="448" t="str">
        <f t="shared" si="121"/>
        <v>-</v>
      </c>
      <c r="AN223" s="448">
        <f t="shared" si="121"/>
        <v>35.4</v>
      </c>
      <c r="AO223" s="448">
        <f t="shared" si="121"/>
        <v>47</v>
      </c>
      <c r="AP223" s="448">
        <f t="shared" si="121"/>
        <v>225</v>
      </c>
    </row>
    <row r="224" spans="1:43" s="484" customFormat="1">
      <c r="A224" s="482" t="str">
        <f>TQoL_Indexes!A29</f>
        <v>Pedralbes</v>
      </c>
      <c r="B224" s="483">
        <f>TQoL_Indexes!B29</f>
        <v>21</v>
      </c>
      <c r="C224" s="443">
        <f t="shared" ref="C224:AP224" si="122">IF(C$19&lt;&gt;1,C52,C138)</f>
        <v>6.1063218390804599E-2</v>
      </c>
      <c r="D224" s="444">
        <f t="shared" si="122"/>
        <v>0.23670000000000002</v>
      </c>
      <c r="E224" s="445">
        <f t="shared" si="122"/>
        <v>8.8999999999999996E-2</v>
      </c>
      <c r="F224" s="445">
        <f t="shared" si="122"/>
        <v>0.19452195296188221</v>
      </c>
      <c r="G224" s="445">
        <f t="shared" si="122"/>
        <v>3.5107977217262783E-2</v>
      </c>
      <c r="H224" s="445">
        <f t="shared" si="122"/>
        <v>0.81806124641164346</v>
      </c>
      <c r="I224" s="448">
        <f t="shared" si="122"/>
        <v>0.25056151734464688</v>
      </c>
      <c r="J224" s="449">
        <f t="shared" si="122"/>
        <v>6.1893590542623181E-2</v>
      </c>
      <c r="K224" s="448">
        <f t="shared" si="122"/>
        <v>1.7343258383853886E-2</v>
      </c>
      <c r="L224" s="448">
        <f t="shared" si="122"/>
        <v>19.106974953524698</v>
      </c>
      <c r="M224" s="448">
        <f t="shared" si="122"/>
        <v>4.6200028069353916E-2</v>
      </c>
      <c r="N224" s="448">
        <f t="shared" si="122"/>
        <v>19</v>
      </c>
      <c r="O224" s="448">
        <f t="shared" si="122"/>
        <v>0.23</v>
      </c>
      <c r="P224" s="448" t="str">
        <f t="shared" si="122"/>
        <v>-</v>
      </c>
      <c r="Q224" s="448">
        <f t="shared" si="122"/>
        <v>83.7</v>
      </c>
      <c r="R224" s="448">
        <f t="shared" si="122"/>
        <v>242.6</v>
      </c>
      <c r="S224" s="448">
        <f t="shared" si="122"/>
        <v>4.4000000000000004</v>
      </c>
      <c r="T224" s="448">
        <f t="shared" si="122"/>
        <v>0</v>
      </c>
      <c r="U224" s="448">
        <f t="shared" si="122"/>
        <v>5.7</v>
      </c>
      <c r="V224" s="448">
        <f t="shared" si="122"/>
        <v>17.399999999999999</v>
      </c>
      <c r="W224" s="448">
        <f t="shared" si="122"/>
        <v>84.5</v>
      </c>
      <c r="X224" s="448">
        <f t="shared" si="122"/>
        <v>0</v>
      </c>
      <c r="Y224" s="450">
        <f t="shared" si="122"/>
        <v>20.100000000000001</v>
      </c>
      <c r="Z224" s="451">
        <f t="shared" si="122"/>
        <v>1.7694040548842924</v>
      </c>
      <c r="AA224" s="452">
        <f t="shared" si="122"/>
        <v>3.056338028169014</v>
      </c>
      <c r="AB224" s="452">
        <f t="shared" si="122"/>
        <v>37.335298995669405</v>
      </c>
      <c r="AC224" s="452">
        <f t="shared" si="122"/>
        <v>0.9</v>
      </c>
      <c r="AD224" s="452">
        <f t="shared" si="122"/>
        <v>20.3</v>
      </c>
      <c r="AE224" s="452">
        <f t="shared" si="122"/>
        <v>248.8</v>
      </c>
      <c r="AF224" s="452">
        <f t="shared" si="122"/>
        <v>3.2697095435684651</v>
      </c>
      <c r="AG224" s="453">
        <f t="shared" si="122"/>
        <v>33.17</v>
      </c>
      <c r="AH224" s="448">
        <f t="shared" si="122"/>
        <v>42.5</v>
      </c>
      <c r="AI224" s="448">
        <f t="shared" si="122"/>
        <v>27.5</v>
      </c>
      <c r="AJ224" s="448">
        <f t="shared" si="122"/>
        <v>234</v>
      </c>
      <c r="AK224" s="448">
        <f t="shared" si="122"/>
        <v>9.0642622154779975</v>
      </c>
      <c r="AL224" s="448" t="str">
        <f t="shared" si="122"/>
        <v>-</v>
      </c>
      <c r="AM224" s="448" t="str">
        <f t="shared" si="122"/>
        <v>-</v>
      </c>
      <c r="AN224" s="448">
        <f t="shared" si="122"/>
        <v>35.700000000000003</v>
      </c>
      <c r="AO224" s="448">
        <f t="shared" si="122"/>
        <v>65</v>
      </c>
      <c r="AP224" s="448">
        <f t="shared" si="122"/>
        <v>460</v>
      </c>
    </row>
    <row r="225" spans="1:42" s="484" customFormat="1">
      <c r="A225" s="482" t="str">
        <f>TQoL_Indexes!A30</f>
        <v>Vallvidrera, el Tibidabo i les Planes</v>
      </c>
      <c r="B225" s="483">
        <f>TQoL_Indexes!B30</f>
        <v>22</v>
      </c>
      <c r="C225" s="443">
        <f t="shared" ref="C225:AP225" si="123">IF(C$19&lt;&gt;1,C53,C139)</f>
        <v>6.3065843621399179E-2</v>
      </c>
      <c r="D225" s="444">
        <f t="shared" si="123"/>
        <v>0.82579999999999998</v>
      </c>
      <c r="E225" s="445">
        <f t="shared" si="123"/>
        <v>0.14399999999999999</v>
      </c>
      <c r="F225" s="445">
        <f t="shared" si="123"/>
        <v>3.6778153745219894E-2</v>
      </c>
      <c r="G225" s="445">
        <f t="shared" si="123"/>
        <v>4.4801538620543998E-3</v>
      </c>
      <c r="H225" s="445">
        <f t="shared" si="123"/>
        <v>0</v>
      </c>
      <c r="I225" s="448">
        <f t="shared" si="123"/>
        <v>0.20955165692007796</v>
      </c>
      <c r="J225" s="449">
        <f t="shared" si="123"/>
        <v>0.1252802904685513</v>
      </c>
      <c r="K225" s="448">
        <f t="shared" si="123"/>
        <v>1.4899211218229623E-2</v>
      </c>
      <c r="L225" s="448">
        <f t="shared" si="123"/>
        <v>6.5148920763037204</v>
      </c>
      <c r="M225" s="448">
        <f t="shared" si="123"/>
        <v>3.5618795975500703E-2</v>
      </c>
      <c r="N225" s="448">
        <f t="shared" si="123"/>
        <v>0</v>
      </c>
      <c r="O225" s="448">
        <f t="shared" si="123"/>
        <v>0.34100000000000003</v>
      </c>
      <c r="P225" s="448" t="str">
        <f t="shared" si="123"/>
        <v>-</v>
      </c>
      <c r="Q225" s="448">
        <f t="shared" si="123"/>
        <v>78.3</v>
      </c>
      <c r="R225" s="448">
        <f t="shared" si="123"/>
        <v>279.8</v>
      </c>
      <c r="S225" s="448">
        <f t="shared" si="123"/>
        <v>7.9</v>
      </c>
      <c r="T225" s="448">
        <f t="shared" si="123"/>
        <v>0</v>
      </c>
      <c r="U225" s="448">
        <f t="shared" si="123"/>
        <v>21.8</v>
      </c>
      <c r="V225" s="448">
        <f t="shared" si="123"/>
        <v>10.5</v>
      </c>
      <c r="W225" s="448">
        <f t="shared" si="123"/>
        <v>110.5</v>
      </c>
      <c r="X225" s="448">
        <f t="shared" si="123"/>
        <v>0</v>
      </c>
      <c r="Y225" s="450">
        <f t="shared" si="123"/>
        <v>25.7</v>
      </c>
      <c r="Z225" s="451">
        <f t="shared" si="123"/>
        <v>2.0837504170837504</v>
      </c>
      <c r="AA225" s="452">
        <f t="shared" si="123"/>
        <v>2.8901734104046244</v>
      </c>
      <c r="AB225" s="452">
        <f t="shared" si="123"/>
        <v>32.813370473537603</v>
      </c>
      <c r="AC225" s="452">
        <f t="shared" si="123"/>
        <v>14.5</v>
      </c>
      <c r="AD225" s="452">
        <f t="shared" si="123"/>
        <v>24.3</v>
      </c>
      <c r="AE225" s="452">
        <f t="shared" si="123"/>
        <v>144.1</v>
      </c>
      <c r="AF225" s="452">
        <f t="shared" si="123"/>
        <v>1.4105263157894736</v>
      </c>
      <c r="AG225" s="453">
        <f t="shared" si="123"/>
        <v>9.98</v>
      </c>
      <c r="AH225" s="448">
        <f t="shared" si="123"/>
        <v>17.5</v>
      </c>
      <c r="AI225" s="448">
        <f t="shared" si="123"/>
        <v>17.5</v>
      </c>
      <c r="AJ225" s="448">
        <f t="shared" si="123"/>
        <v>54.2</v>
      </c>
      <c r="AK225" s="448">
        <f t="shared" si="123"/>
        <v>13.654143786319773</v>
      </c>
      <c r="AL225" s="448" t="str">
        <f t="shared" si="123"/>
        <v>-</v>
      </c>
      <c r="AM225" s="448" t="str">
        <f t="shared" si="123"/>
        <v>-</v>
      </c>
      <c r="AN225" s="448">
        <f t="shared" si="123"/>
        <v>36.799999999999997</v>
      </c>
      <c r="AO225" s="448">
        <f t="shared" si="123"/>
        <v>67</v>
      </c>
      <c r="AP225" s="448">
        <f t="shared" si="123"/>
        <v>35</v>
      </c>
    </row>
    <row r="226" spans="1:42" s="484" customFormat="1">
      <c r="A226" s="482" t="str">
        <f>TQoL_Indexes!A31</f>
        <v>Sarrià</v>
      </c>
      <c r="B226" s="483">
        <f>TQoL_Indexes!B31</f>
        <v>23</v>
      </c>
      <c r="C226" s="443">
        <f t="shared" ref="C226:AP226" si="124">IF(C$19&lt;&gt;1,C54,C140)</f>
        <v>5.3541831441586307E-2</v>
      </c>
      <c r="D226" s="444">
        <f t="shared" si="124"/>
        <v>0.29969999999999997</v>
      </c>
      <c r="E226" s="445">
        <f t="shared" si="124"/>
        <v>0.108</v>
      </c>
      <c r="F226" s="445">
        <f t="shared" si="124"/>
        <v>9.1965399308330753E-2</v>
      </c>
      <c r="G226" s="445">
        <f t="shared" si="124"/>
        <v>2.173311675196871E-2</v>
      </c>
      <c r="H226" s="445">
        <f t="shared" si="124"/>
        <v>0.71470327990880389</v>
      </c>
      <c r="I226" s="448">
        <f t="shared" si="124"/>
        <v>0.20704285108188375</v>
      </c>
      <c r="J226" s="449">
        <f t="shared" si="124"/>
        <v>8.4176702060554082E-2</v>
      </c>
      <c r="K226" s="448">
        <f t="shared" si="124"/>
        <v>5.0482726532511339E-2</v>
      </c>
      <c r="L226" s="448">
        <f t="shared" si="124"/>
        <v>13.3422393062616</v>
      </c>
      <c r="M226" s="448">
        <f t="shared" si="124"/>
        <v>4.2259688968995492E-2</v>
      </c>
      <c r="N226" s="448">
        <f t="shared" si="124"/>
        <v>9.1</v>
      </c>
      <c r="O226" s="448">
        <f t="shared" si="124"/>
        <v>0.22600000000000001</v>
      </c>
      <c r="P226" s="448" t="str">
        <f t="shared" si="124"/>
        <v>-</v>
      </c>
      <c r="Q226" s="448">
        <f t="shared" si="124"/>
        <v>82.8</v>
      </c>
      <c r="R226" s="448">
        <f t="shared" si="124"/>
        <v>220.2</v>
      </c>
      <c r="S226" s="448">
        <f t="shared" si="124"/>
        <v>4.5999999999999996</v>
      </c>
      <c r="T226" s="448">
        <f t="shared" si="124"/>
        <v>9.5</v>
      </c>
      <c r="U226" s="448">
        <f t="shared" si="124"/>
        <v>12.2</v>
      </c>
      <c r="V226" s="448">
        <f t="shared" si="124"/>
        <v>10.5</v>
      </c>
      <c r="W226" s="448">
        <f t="shared" si="124"/>
        <v>78</v>
      </c>
      <c r="X226" s="448">
        <f t="shared" si="124"/>
        <v>0</v>
      </c>
      <c r="Y226" s="450">
        <f t="shared" si="124"/>
        <v>25.7</v>
      </c>
      <c r="Z226" s="451">
        <f t="shared" si="124"/>
        <v>2.0837504170837504</v>
      </c>
      <c r="AA226" s="452">
        <f t="shared" si="124"/>
        <v>3.0902022797654345</v>
      </c>
      <c r="AB226" s="452">
        <f t="shared" si="124"/>
        <v>35.750864165919857</v>
      </c>
      <c r="AC226" s="452">
        <f t="shared" si="124"/>
        <v>7.3</v>
      </c>
      <c r="AD226" s="452">
        <f t="shared" si="124"/>
        <v>20.5</v>
      </c>
      <c r="AE226" s="452">
        <f t="shared" si="124"/>
        <v>193.6</v>
      </c>
      <c r="AF226" s="452">
        <f t="shared" si="124"/>
        <v>2.9828753484667461</v>
      </c>
      <c r="AG226" s="453">
        <f t="shared" si="124"/>
        <v>19.23</v>
      </c>
      <c r="AH226" s="448">
        <f t="shared" si="124"/>
        <v>42.5</v>
      </c>
      <c r="AI226" s="448">
        <f t="shared" si="124"/>
        <v>27.5</v>
      </c>
      <c r="AJ226" s="448">
        <f t="shared" si="124"/>
        <v>197</v>
      </c>
      <c r="AK226" s="448">
        <f t="shared" si="124"/>
        <v>13.654143786319773</v>
      </c>
      <c r="AL226" s="448" t="str">
        <f t="shared" si="124"/>
        <v>-</v>
      </c>
      <c r="AM226" s="448" t="str">
        <f t="shared" si="124"/>
        <v>-</v>
      </c>
      <c r="AN226" s="448">
        <f t="shared" si="124"/>
        <v>33.299999999999997</v>
      </c>
      <c r="AO226" s="448">
        <f t="shared" si="124"/>
        <v>65</v>
      </c>
      <c r="AP226" s="448">
        <f t="shared" si="124"/>
        <v>346</v>
      </c>
    </row>
    <row r="227" spans="1:42" s="484" customFormat="1">
      <c r="A227" s="482" t="str">
        <f>TQoL_Indexes!A32</f>
        <v>les Tres Torres</v>
      </c>
      <c r="B227" s="483">
        <f>TQoL_Indexes!B32</f>
        <v>24</v>
      </c>
      <c r="C227" s="443">
        <f t="shared" ref="C227:AP227" si="125">IF(C$19&lt;&gt;1,C55,C141)</f>
        <v>5.3541831441586307E-2</v>
      </c>
      <c r="D227" s="444">
        <f t="shared" si="125"/>
        <v>0.14019999999999999</v>
      </c>
      <c r="E227" s="445">
        <f t="shared" si="125"/>
        <v>0.12</v>
      </c>
      <c r="F227" s="445">
        <f t="shared" si="125"/>
        <v>3.5102624046210312E-2</v>
      </c>
      <c r="G227" s="445">
        <f t="shared" si="125"/>
        <v>4.5322517180901863E-2</v>
      </c>
      <c r="H227" s="445">
        <f t="shared" si="125"/>
        <v>0.90764103487377823</v>
      </c>
      <c r="I227" s="448">
        <f t="shared" si="125"/>
        <v>0.16669597327237559</v>
      </c>
      <c r="J227" s="449">
        <f t="shared" si="125"/>
        <v>7.7030813248029142E-2</v>
      </c>
      <c r="K227" s="448">
        <f t="shared" si="125"/>
        <v>2.6079913606911448E-2</v>
      </c>
      <c r="L227" s="448">
        <f t="shared" si="125"/>
        <v>8.8860411965500603</v>
      </c>
      <c r="M227" s="448">
        <f t="shared" si="125"/>
        <v>2.1140401927978291E-2</v>
      </c>
      <c r="N227" s="448">
        <f t="shared" si="125"/>
        <v>1.2</v>
      </c>
      <c r="O227" s="448">
        <f t="shared" si="125"/>
        <v>0.17199999999999999</v>
      </c>
      <c r="P227" s="448" t="str">
        <f t="shared" si="125"/>
        <v>-</v>
      </c>
      <c r="Q227" s="448">
        <f t="shared" si="125"/>
        <v>84.3</v>
      </c>
      <c r="R227" s="448">
        <f t="shared" si="125"/>
        <v>193.5</v>
      </c>
      <c r="S227" s="448">
        <f t="shared" si="125"/>
        <v>4.4000000000000004</v>
      </c>
      <c r="T227" s="448">
        <f t="shared" si="125"/>
        <v>6.1</v>
      </c>
      <c r="U227" s="448">
        <f t="shared" si="125"/>
        <v>4.0999999999999996</v>
      </c>
      <c r="V227" s="448">
        <f t="shared" si="125"/>
        <v>10.5</v>
      </c>
      <c r="W227" s="448">
        <f t="shared" si="125"/>
        <v>168.5</v>
      </c>
      <c r="X227" s="448">
        <f t="shared" si="125"/>
        <v>0</v>
      </c>
      <c r="Y227" s="450">
        <f t="shared" si="125"/>
        <v>25.7</v>
      </c>
      <c r="Z227" s="451">
        <f t="shared" si="125"/>
        <v>2.0837504170837504</v>
      </c>
      <c r="AA227" s="452">
        <f t="shared" si="125"/>
        <v>3.4323367427222657</v>
      </c>
      <c r="AB227" s="452">
        <f t="shared" si="125"/>
        <v>32.86611058560495</v>
      </c>
      <c r="AC227" s="452">
        <f t="shared" si="125"/>
        <v>0.8</v>
      </c>
      <c r="AD227" s="452">
        <f t="shared" si="125"/>
        <v>16.899999999999999</v>
      </c>
      <c r="AE227" s="452">
        <f t="shared" si="125"/>
        <v>215.8</v>
      </c>
      <c r="AF227" s="452">
        <f t="shared" si="125"/>
        <v>2.8311486203387801</v>
      </c>
      <c r="AG227" s="453">
        <f t="shared" si="125"/>
        <v>22.470000000000002</v>
      </c>
      <c r="AH227" s="448">
        <f t="shared" si="125"/>
        <v>52.5</v>
      </c>
      <c r="AI227" s="448">
        <f t="shared" si="125"/>
        <v>27.5</v>
      </c>
      <c r="AJ227" s="448">
        <f t="shared" si="125"/>
        <v>53.7</v>
      </c>
      <c r="AK227" s="448">
        <f t="shared" si="125"/>
        <v>13.654143786319773</v>
      </c>
      <c r="AL227" s="448" t="str">
        <f t="shared" si="125"/>
        <v>-</v>
      </c>
      <c r="AM227" s="448" t="str">
        <f t="shared" si="125"/>
        <v>-</v>
      </c>
      <c r="AN227" s="448">
        <f t="shared" si="125"/>
        <v>31.7</v>
      </c>
      <c r="AO227" s="448">
        <f t="shared" si="125"/>
        <v>38</v>
      </c>
      <c r="AP227" s="448">
        <f t="shared" si="125"/>
        <v>117</v>
      </c>
    </row>
    <row r="228" spans="1:42" s="484" customFormat="1">
      <c r="A228" s="482" t="str">
        <f>TQoL_Indexes!A33</f>
        <v>Sant Gervasi - la Bonanova</v>
      </c>
      <c r="B228" s="483">
        <f>TQoL_Indexes!B33</f>
        <v>25</v>
      </c>
      <c r="C228" s="443">
        <f t="shared" ref="C228:AP228" si="126">IF(C$19&lt;&gt;1,C56,C142)</f>
        <v>4.4017819261773443E-2</v>
      </c>
      <c r="D228" s="444">
        <f t="shared" si="126"/>
        <v>0.1754</v>
      </c>
      <c r="E228" s="445">
        <f t="shared" si="126"/>
        <v>0.09</v>
      </c>
      <c r="F228" s="445">
        <f t="shared" si="126"/>
        <v>7.9563625529815121E-2</v>
      </c>
      <c r="G228" s="445">
        <f t="shared" si="126"/>
        <v>3.3801874942295446E-2</v>
      </c>
      <c r="H228" s="445">
        <f t="shared" si="126"/>
        <v>0.33617110628119312</v>
      </c>
      <c r="I228" s="448">
        <f t="shared" si="126"/>
        <v>0.25486361296963461</v>
      </c>
      <c r="J228" s="449">
        <f t="shared" si="126"/>
        <v>9.0439237392087618E-2</v>
      </c>
      <c r="K228" s="448">
        <f t="shared" si="126"/>
        <v>4.7453874538745389E-2</v>
      </c>
      <c r="L228" s="448">
        <f t="shared" si="126"/>
        <v>4.5344255634467299</v>
      </c>
      <c r="M228" s="448">
        <f t="shared" si="126"/>
        <v>4.1758315081236383E-2</v>
      </c>
      <c r="N228" s="448">
        <f t="shared" si="126"/>
        <v>2.2000000000000002</v>
      </c>
      <c r="O228" s="448">
        <f t="shared" si="126"/>
        <v>0.20100000000000001</v>
      </c>
      <c r="P228" s="448" t="str">
        <f t="shared" si="126"/>
        <v>-</v>
      </c>
      <c r="Q228" s="448">
        <f t="shared" si="126"/>
        <v>82.3</v>
      </c>
      <c r="R228" s="448">
        <f t="shared" si="126"/>
        <v>200.9</v>
      </c>
      <c r="S228" s="448">
        <f t="shared" si="126"/>
        <v>4.9000000000000004</v>
      </c>
      <c r="T228" s="448">
        <f t="shared" si="126"/>
        <v>7.9</v>
      </c>
      <c r="U228" s="448">
        <f t="shared" si="126"/>
        <v>7.9</v>
      </c>
      <c r="V228" s="448">
        <f t="shared" si="126"/>
        <v>10.5</v>
      </c>
      <c r="W228" s="448">
        <f t="shared" si="126"/>
        <v>90</v>
      </c>
      <c r="X228" s="448">
        <f t="shared" si="126"/>
        <v>0</v>
      </c>
      <c r="Y228" s="450">
        <f t="shared" si="126"/>
        <v>25.7</v>
      </c>
      <c r="Z228" s="451">
        <f t="shared" si="126"/>
        <v>2.0837504170837504</v>
      </c>
      <c r="AA228" s="452">
        <f t="shared" si="126"/>
        <v>3.7446052297537444</v>
      </c>
      <c r="AB228" s="452">
        <f t="shared" si="126"/>
        <v>34.275055112769202</v>
      </c>
      <c r="AC228" s="452">
        <f t="shared" si="126"/>
        <v>2</v>
      </c>
      <c r="AD228" s="452">
        <f t="shared" si="126"/>
        <v>17</v>
      </c>
      <c r="AE228" s="452">
        <f t="shared" si="126"/>
        <v>184.6</v>
      </c>
      <c r="AF228" s="452">
        <f t="shared" si="126"/>
        <v>3.2392571715377785</v>
      </c>
      <c r="AG228" s="453">
        <f t="shared" si="126"/>
        <v>30.53</v>
      </c>
      <c r="AH228" s="448">
        <f t="shared" si="126"/>
        <v>42.5</v>
      </c>
      <c r="AI228" s="448">
        <f t="shared" si="126"/>
        <v>27.5</v>
      </c>
      <c r="AJ228" s="448">
        <f t="shared" si="126"/>
        <v>155.30000000000001</v>
      </c>
      <c r="AK228" s="448">
        <f t="shared" si="126"/>
        <v>13.654143786319773</v>
      </c>
      <c r="AL228" s="448" t="str">
        <f t="shared" si="126"/>
        <v>-</v>
      </c>
      <c r="AM228" s="448" t="str">
        <f t="shared" si="126"/>
        <v>-</v>
      </c>
      <c r="AN228" s="448">
        <f t="shared" si="126"/>
        <v>35.4</v>
      </c>
      <c r="AO228" s="448">
        <f t="shared" si="126"/>
        <v>63</v>
      </c>
      <c r="AP228" s="448">
        <f t="shared" si="126"/>
        <v>269</v>
      </c>
    </row>
    <row r="229" spans="1:42" s="484" customFormat="1">
      <c r="A229" s="482" t="str">
        <f>TQoL_Indexes!A34</f>
        <v>Sant Gervasi - Galvany</v>
      </c>
      <c r="B229" s="483">
        <f>TQoL_Indexes!B34</f>
        <v>26</v>
      </c>
      <c r="C229" s="443">
        <f t="shared" ref="C229:AP229" si="127">IF(C$19&lt;&gt;1,C57,C143)</f>
        <v>5.3541831441586307E-2</v>
      </c>
      <c r="D229" s="444">
        <f t="shared" si="127"/>
        <v>9.0200000000000002E-2</v>
      </c>
      <c r="E229" s="445">
        <f t="shared" si="127"/>
        <v>8.6999999999999994E-2</v>
      </c>
      <c r="F229" s="445">
        <f t="shared" si="127"/>
        <v>1.7634833935559435E-2</v>
      </c>
      <c r="G229" s="445">
        <f t="shared" si="127"/>
        <v>9.7310624446290975E-2</v>
      </c>
      <c r="H229" s="445">
        <f t="shared" si="127"/>
        <v>0.99514304608672055</v>
      </c>
      <c r="I229" s="448">
        <f t="shared" si="127"/>
        <v>0.24881709903736335</v>
      </c>
      <c r="J229" s="449">
        <f t="shared" si="127"/>
        <v>0.12446003924788984</v>
      </c>
      <c r="K229" s="448">
        <f t="shared" si="127"/>
        <v>7.4674587558649919E-2</v>
      </c>
      <c r="L229" s="448">
        <f t="shared" si="127"/>
        <v>10.989825223831399</v>
      </c>
      <c r="M229" s="448">
        <f t="shared" si="127"/>
        <v>1.2716269504256989E-2</v>
      </c>
      <c r="N229" s="448">
        <f t="shared" si="127"/>
        <v>2.4</v>
      </c>
      <c r="O229" s="448">
        <f t="shared" si="127"/>
        <v>0.13200000000000001</v>
      </c>
      <c r="P229" s="448" t="str">
        <f t="shared" si="127"/>
        <v>-</v>
      </c>
      <c r="Q229" s="448">
        <f t="shared" si="127"/>
        <v>82.9</v>
      </c>
      <c r="R229" s="448">
        <f t="shared" si="127"/>
        <v>209.7</v>
      </c>
      <c r="S229" s="448">
        <f t="shared" si="127"/>
        <v>6.5</v>
      </c>
      <c r="T229" s="448">
        <f t="shared" si="127"/>
        <v>10</v>
      </c>
      <c r="U229" s="448">
        <f t="shared" si="127"/>
        <v>12.1</v>
      </c>
      <c r="V229" s="448">
        <f t="shared" si="127"/>
        <v>10.5</v>
      </c>
      <c r="W229" s="448">
        <f t="shared" si="127"/>
        <v>75.5</v>
      </c>
      <c r="X229" s="448">
        <f t="shared" si="127"/>
        <v>0</v>
      </c>
      <c r="Y229" s="450">
        <f t="shared" si="127"/>
        <v>25.7</v>
      </c>
      <c r="Z229" s="451">
        <f t="shared" si="127"/>
        <v>2.0837504170837504</v>
      </c>
      <c r="AA229" s="452">
        <f t="shared" si="127"/>
        <v>3.546646106399383</v>
      </c>
      <c r="AB229" s="452">
        <f t="shared" si="127"/>
        <v>32.536907169725723</v>
      </c>
      <c r="AC229" s="452">
        <f t="shared" si="127"/>
        <v>2.2000000000000002</v>
      </c>
      <c r="AD229" s="452">
        <f t="shared" si="127"/>
        <v>17.100000000000001</v>
      </c>
      <c r="AE229" s="452">
        <f t="shared" si="127"/>
        <v>192.1</v>
      </c>
      <c r="AF229" s="452">
        <f t="shared" si="127"/>
        <v>4.0125588697017269</v>
      </c>
      <c r="AG229" s="453">
        <f t="shared" si="127"/>
        <v>43.35</v>
      </c>
      <c r="AH229" s="448">
        <f t="shared" si="127"/>
        <v>57.5</v>
      </c>
      <c r="AI229" s="448">
        <f t="shared" si="127"/>
        <v>32.5</v>
      </c>
      <c r="AJ229" s="448">
        <f t="shared" si="127"/>
        <v>97.1</v>
      </c>
      <c r="AK229" s="448">
        <f t="shared" si="127"/>
        <v>13.654143786319773</v>
      </c>
      <c r="AL229" s="448" t="str">
        <f t="shared" si="127"/>
        <v>-</v>
      </c>
      <c r="AM229" s="448" t="str">
        <f t="shared" si="127"/>
        <v>-</v>
      </c>
      <c r="AN229" s="448">
        <f t="shared" si="127"/>
        <v>33.299999999999997</v>
      </c>
      <c r="AO229" s="448">
        <f t="shared" si="127"/>
        <v>41</v>
      </c>
      <c r="AP229" s="448">
        <f t="shared" si="127"/>
        <v>337</v>
      </c>
    </row>
    <row r="230" spans="1:42" s="484" customFormat="1">
      <c r="A230" s="482" t="str">
        <f>TQoL_Indexes!A35</f>
        <v>el Putxet i el Farró</v>
      </c>
      <c r="B230" s="483">
        <f>TQoL_Indexes!B35</f>
        <v>27</v>
      </c>
      <c r="C230" s="443">
        <f t="shared" ref="C230:AP230" si="128">IF(C$19&lt;&gt;1,C58,C144)</f>
        <v>3.7159032424086462E-2</v>
      </c>
      <c r="D230" s="444">
        <f t="shared" si="128"/>
        <v>0.16320000000000001</v>
      </c>
      <c r="E230" s="445">
        <f t="shared" si="128"/>
        <v>7.1999999999999995E-2</v>
      </c>
      <c r="F230" s="445">
        <f t="shared" si="128"/>
        <v>1.6586131932941627E-2</v>
      </c>
      <c r="G230" s="445">
        <f t="shared" si="128"/>
        <v>3.1971874443774952E-2</v>
      </c>
      <c r="H230" s="445">
        <f t="shared" si="128"/>
        <v>0.98905273253611126</v>
      </c>
      <c r="I230" s="448">
        <f t="shared" si="128"/>
        <v>0.25045045045045045</v>
      </c>
      <c r="J230" s="449">
        <f t="shared" si="128"/>
        <v>0.10559341082012991</v>
      </c>
      <c r="K230" s="448">
        <f t="shared" si="128"/>
        <v>4.9815439946998136E-2</v>
      </c>
      <c r="L230" s="448">
        <f t="shared" si="128"/>
        <v>13.5399223585201</v>
      </c>
      <c r="M230" s="448">
        <f t="shared" si="128"/>
        <v>1.3430648158627986E-2</v>
      </c>
      <c r="N230" s="448">
        <f t="shared" si="128"/>
        <v>3.7</v>
      </c>
      <c r="O230" s="448">
        <f t="shared" si="128"/>
        <v>0.14399999999999999</v>
      </c>
      <c r="P230" s="448" t="str">
        <f t="shared" si="128"/>
        <v>-</v>
      </c>
      <c r="Q230" s="448">
        <f t="shared" si="128"/>
        <v>82.3</v>
      </c>
      <c r="R230" s="448">
        <f t="shared" si="128"/>
        <v>222.7</v>
      </c>
      <c r="S230" s="448">
        <f t="shared" si="128"/>
        <v>6.7</v>
      </c>
      <c r="T230" s="448">
        <f t="shared" si="128"/>
        <v>9.1999999999999993</v>
      </c>
      <c r="U230" s="448">
        <f t="shared" si="128"/>
        <v>11.5</v>
      </c>
      <c r="V230" s="448">
        <f t="shared" si="128"/>
        <v>10.5</v>
      </c>
      <c r="W230" s="448">
        <f t="shared" si="128"/>
        <v>150.5</v>
      </c>
      <c r="X230" s="448">
        <f t="shared" si="128"/>
        <v>0</v>
      </c>
      <c r="Y230" s="450">
        <f t="shared" si="128"/>
        <v>25.7</v>
      </c>
      <c r="Z230" s="451">
        <f t="shared" si="128"/>
        <v>2.0837504170837504</v>
      </c>
      <c r="AA230" s="452">
        <f t="shared" si="128"/>
        <v>5.0587363742194942</v>
      </c>
      <c r="AB230" s="452">
        <f t="shared" si="128"/>
        <v>34.588589719450198</v>
      </c>
      <c r="AC230" s="452">
        <f t="shared" si="128"/>
        <v>5</v>
      </c>
      <c r="AD230" s="452">
        <f t="shared" si="128"/>
        <v>16</v>
      </c>
      <c r="AE230" s="452">
        <f t="shared" si="128"/>
        <v>144.6</v>
      </c>
      <c r="AF230" s="452">
        <f t="shared" si="128"/>
        <v>3.5051823030221718</v>
      </c>
      <c r="AG230" s="453">
        <f t="shared" si="128"/>
        <v>35.54</v>
      </c>
      <c r="AH230" s="448">
        <f t="shared" si="128"/>
        <v>47.5</v>
      </c>
      <c r="AI230" s="448">
        <f t="shared" si="128"/>
        <v>27.5</v>
      </c>
      <c r="AJ230" s="448">
        <f t="shared" si="128"/>
        <v>42.1</v>
      </c>
      <c r="AK230" s="448">
        <f t="shared" si="128"/>
        <v>13.654143786319773</v>
      </c>
      <c r="AL230" s="448" t="str">
        <f t="shared" si="128"/>
        <v>-</v>
      </c>
      <c r="AM230" s="448" t="str">
        <f t="shared" si="128"/>
        <v>-</v>
      </c>
      <c r="AN230" s="448">
        <f t="shared" si="128"/>
        <v>34</v>
      </c>
      <c r="AO230" s="448">
        <f t="shared" si="128"/>
        <v>42</v>
      </c>
      <c r="AP230" s="448">
        <f t="shared" si="128"/>
        <v>327</v>
      </c>
    </row>
    <row r="231" spans="1:42" s="484" customFormat="1">
      <c r="A231" s="482" t="str">
        <f>TQoL_Indexes!A36</f>
        <v>Vallcarca i els Penitents</v>
      </c>
      <c r="B231" s="483">
        <f>TQoL_Indexes!B36</f>
        <v>28</v>
      </c>
      <c r="C231" s="443">
        <f t="shared" ref="C231:AP231" si="129">IF(C$19&lt;&gt;1,C59,C145)</f>
        <v>2.9966824386795019E-2</v>
      </c>
      <c r="D231" s="444">
        <f t="shared" si="129"/>
        <v>0.42070000000000002</v>
      </c>
      <c r="E231" s="445">
        <f t="shared" si="129"/>
        <v>7.8E-2</v>
      </c>
      <c r="F231" s="445">
        <f t="shared" si="129"/>
        <v>2.4113805180207282E-2</v>
      </c>
      <c r="G231" s="445">
        <f t="shared" si="129"/>
        <v>1.1774332863572306E-2</v>
      </c>
      <c r="H231" s="445">
        <f t="shared" si="129"/>
        <v>0.54738093002608645</v>
      </c>
      <c r="I231" s="448">
        <f t="shared" si="129"/>
        <v>0.32616682541842429</v>
      </c>
      <c r="J231" s="449">
        <f t="shared" si="129"/>
        <v>7.7916150776353638E-2</v>
      </c>
      <c r="K231" s="448">
        <f t="shared" si="129"/>
        <v>4.1791044776119404E-2</v>
      </c>
      <c r="L231" s="448">
        <f t="shared" si="129"/>
        <v>7.4425119424913397</v>
      </c>
      <c r="M231" s="448">
        <f t="shared" si="129"/>
        <v>2.7054491387863047E-2</v>
      </c>
      <c r="N231" s="448">
        <f t="shared" si="129"/>
        <v>0.3</v>
      </c>
      <c r="O231" s="448">
        <f t="shared" si="129"/>
        <v>0.192</v>
      </c>
      <c r="P231" s="448" t="str">
        <f t="shared" si="129"/>
        <v>-</v>
      </c>
      <c r="Q231" s="448">
        <f t="shared" si="129"/>
        <v>82</v>
      </c>
      <c r="R231" s="448">
        <f t="shared" si="129"/>
        <v>265.60000000000002</v>
      </c>
      <c r="S231" s="448">
        <f t="shared" si="129"/>
        <v>6.3</v>
      </c>
      <c r="T231" s="448">
        <f t="shared" si="129"/>
        <v>15.1</v>
      </c>
      <c r="U231" s="448">
        <f t="shared" si="129"/>
        <v>10.8</v>
      </c>
      <c r="V231" s="448">
        <f t="shared" si="129"/>
        <v>14.3</v>
      </c>
      <c r="W231" s="448">
        <f t="shared" si="129"/>
        <v>188.5</v>
      </c>
      <c r="X231" s="448">
        <f t="shared" si="129"/>
        <v>0</v>
      </c>
      <c r="Y231" s="450">
        <f t="shared" si="129"/>
        <v>22.7</v>
      </c>
      <c r="Z231" s="451">
        <f t="shared" si="129"/>
        <v>2.3336330935251799</v>
      </c>
      <c r="AA231" s="452">
        <f t="shared" si="129"/>
        <v>6.133118841745425</v>
      </c>
      <c r="AB231" s="452">
        <f t="shared" si="129"/>
        <v>36.456609030566256</v>
      </c>
      <c r="AC231" s="452">
        <f t="shared" si="129"/>
        <v>3.8</v>
      </c>
      <c r="AD231" s="452">
        <f t="shared" si="129"/>
        <v>17.3</v>
      </c>
      <c r="AE231" s="452">
        <f t="shared" si="129"/>
        <v>112.5</v>
      </c>
      <c r="AF231" s="452">
        <f t="shared" si="129"/>
        <v>3.4833000997008972</v>
      </c>
      <c r="AG231" s="453">
        <f t="shared" si="129"/>
        <v>32.979999999999997</v>
      </c>
      <c r="AH231" s="448">
        <f t="shared" si="129"/>
        <v>42.5</v>
      </c>
      <c r="AI231" s="448">
        <f t="shared" si="129"/>
        <v>27.5</v>
      </c>
      <c r="AJ231" s="448">
        <f t="shared" si="129"/>
        <v>104.9</v>
      </c>
      <c r="AK231" s="448">
        <f t="shared" si="129"/>
        <v>13.062392876108001</v>
      </c>
      <c r="AL231" s="448" t="str">
        <f t="shared" si="129"/>
        <v>-</v>
      </c>
      <c r="AM231" s="448" t="str">
        <f t="shared" si="129"/>
        <v>-</v>
      </c>
      <c r="AN231" s="448">
        <f t="shared" si="129"/>
        <v>35.6</v>
      </c>
      <c r="AO231" s="448">
        <f t="shared" si="129"/>
        <v>62</v>
      </c>
      <c r="AP231" s="448">
        <f t="shared" si="129"/>
        <v>384</v>
      </c>
    </row>
    <row r="232" spans="1:42" s="484" customFormat="1">
      <c r="A232" s="482" t="str">
        <f>TQoL_Indexes!A37</f>
        <v>el Coll</v>
      </c>
      <c r="B232" s="483">
        <f>TQoL_Indexes!B37</f>
        <v>29</v>
      </c>
      <c r="C232" s="443">
        <f t="shared" ref="C232:AP232" si="130">IF(C$19&lt;&gt;1,C60,C146)</f>
        <v>4.465334900117509E-2</v>
      </c>
      <c r="D232" s="444">
        <f t="shared" si="130"/>
        <v>0.69840000000000002</v>
      </c>
      <c r="E232" s="445">
        <f t="shared" si="130"/>
        <v>7.1999999999999995E-2</v>
      </c>
      <c r="F232" s="445">
        <f t="shared" si="130"/>
        <v>1.0510430933247049E-2</v>
      </c>
      <c r="G232" s="445">
        <f t="shared" si="130"/>
        <v>1.0019497853562473E-2</v>
      </c>
      <c r="H232" s="445">
        <f t="shared" si="130"/>
        <v>0</v>
      </c>
      <c r="I232" s="448">
        <f t="shared" si="130"/>
        <v>0.35518157661647476</v>
      </c>
      <c r="J232" s="449">
        <f t="shared" si="130"/>
        <v>0.1137095851894416</v>
      </c>
      <c r="K232" s="448">
        <f t="shared" si="130"/>
        <v>4.4033872209391839E-2</v>
      </c>
      <c r="L232" s="448">
        <f t="shared" si="130"/>
        <v>40.187264693268297</v>
      </c>
      <c r="M232" s="448">
        <f t="shared" si="130"/>
        <v>1.4259374450838353E-2</v>
      </c>
      <c r="N232" s="448">
        <f t="shared" si="130"/>
        <v>4.9000000000000004</v>
      </c>
      <c r="O232" s="448">
        <f t="shared" si="130"/>
        <v>0.187</v>
      </c>
      <c r="P232" s="448" t="str">
        <f t="shared" si="130"/>
        <v>-</v>
      </c>
      <c r="Q232" s="448">
        <f t="shared" si="130"/>
        <v>82.9</v>
      </c>
      <c r="R232" s="448">
        <f t="shared" si="130"/>
        <v>277</v>
      </c>
      <c r="S232" s="448">
        <f t="shared" si="130"/>
        <v>9.5</v>
      </c>
      <c r="T232" s="448">
        <f t="shared" si="130"/>
        <v>4.5999999999999996</v>
      </c>
      <c r="U232" s="448">
        <f t="shared" si="130"/>
        <v>27.5</v>
      </c>
      <c r="V232" s="448">
        <f t="shared" si="130"/>
        <v>14.3</v>
      </c>
      <c r="W232" s="448">
        <f t="shared" si="130"/>
        <v>163</v>
      </c>
      <c r="X232" s="448">
        <f t="shared" si="130"/>
        <v>0</v>
      </c>
      <c r="Y232" s="450">
        <f t="shared" si="130"/>
        <v>22.7</v>
      </c>
      <c r="Z232" s="451">
        <f t="shared" si="130"/>
        <v>2.3336330935251799</v>
      </c>
      <c r="AA232" s="452">
        <f t="shared" si="130"/>
        <v>5.1836734693877551</v>
      </c>
      <c r="AB232" s="452">
        <f t="shared" si="130"/>
        <v>36.406926406926402</v>
      </c>
      <c r="AC232" s="452">
        <f t="shared" si="130"/>
        <v>15.7</v>
      </c>
      <c r="AD232" s="452">
        <f t="shared" si="130"/>
        <v>19.8</v>
      </c>
      <c r="AE232" s="452">
        <f t="shared" si="130"/>
        <v>87</v>
      </c>
      <c r="AF232" s="452">
        <f t="shared" si="130"/>
        <v>3.2038446135362433</v>
      </c>
      <c r="AG232" s="453">
        <f t="shared" si="130"/>
        <v>30.72</v>
      </c>
      <c r="AH232" s="448">
        <f t="shared" si="130"/>
        <v>37.5</v>
      </c>
      <c r="AI232" s="448">
        <f t="shared" si="130"/>
        <v>22.5</v>
      </c>
      <c r="AJ232" s="448">
        <f t="shared" si="130"/>
        <v>7.3</v>
      </c>
      <c r="AK232" s="448">
        <f t="shared" si="130"/>
        <v>13.062392876108001</v>
      </c>
      <c r="AL232" s="448" t="str">
        <f t="shared" si="130"/>
        <v>-</v>
      </c>
      <c r="AM232" s="448" t="str">
        <f t="shared" si="130"/>
        <v>-</v>
      </c>
      <c r="AN232" s="448">
        <f t="shared" si="130"/>
        <v>42.3</v>
      </c>
      <c r="AO232" s="448">
        <f t="shared" si="130"/>
        <v>45</v>
      </c>
      <c r="AP232" s="448">
        <f t="shared" si="130"/>
        <v>327</v>
      </c>
    </row>
    <row r="233" spans="1:42" s="484" customFormat="1">
      <c r="A233" s="482" t="str">
        <f>TQoL_Indexes!A38</f>
        <v>la Salut</v>
      </c>
      <c r="B233" s="483">
        <f>TQoL_Indexes!B38</f>
        <v>30</v>
      </c>
      <c r="C233" s="443">
        <f t="shared" ref="C233:AP233" si="131">IF(C$19&lt;&gt;1,C61,C147)</f>
        <v>8.61341679140019E-2</v>
      </c>
      <c r="D233" s="444">
        <f t="shared" si="131"/>
        <v>0.30740000000000001</v>
      </c>
      <c r="E233" s="445">
        <f t="shared" si="131"/>
        <v>7.5999999999999998E-2</v>
      </c>
      <c r="F233" s="445">
        <f t="shared" si="131"/>
        <v>2.3694430526838242E-2</v>
      </c>
      <c r="G233" s="445">
        <f t="shared" si="131"/>
        <v>1.4392372994982605E-2</v>
      </c>
      <c r="H233" s="445">
        <f t="shared" si="131"/>
        <v>0.16375300284679906</v>
      </c>
      <c r="I233" s="448">
        <f t="shared" si="131"/>
        <v>0.27967387182404246</v>
      </c>
      <c r="J233" s="449">
        <f t="shared" si="131"/>
        <v>8.1704973407571019E-2</v>
      </c>
      <c r="K233" s="448">
        <f t="shared" si="131"/>
        <v>4.8728640340119367E-2</v>
      </c>
      <c r="L233" s="448">
        <f t="shared" si="131"/>
        <v>24.451418491681899</v>
      </c>
      <c r="M233" s="448">
        <f t="shared" si="131"/>
        <v>4.3679328943994768E-2</v>
      </c>
      <c r="N233" s="448">
        <f t="shared" si="131"/>
        <v>11.5</v>
      </c>
      <c r="O233" s="448">
        <f t="shared" si="131"/>
        <v>0.17699999999999999</v>
      </c>
      <c r="P233" s="448" t="str">
        <f t="shared" si="131"/>
        <v>-</v>
      </c>
      <c r="Q233" s="448">
        <f t="shared" si="131"/>
        <v>79</v>
      </c>
      <c r="R233" s="448">
        <f t="shared" si="131"/>
        <v>323.60000000000002</v>
      </c>
      <c r="S233" s="448">
        <f t="shared" si="131"/>
        <v>6.9</v>
      </c>
      <c r="T233" s="448">
        <f t="shared" si="131"/>
        <v>22.7</v>
      </c>
      <c r="U233" s="448">
        <f t="shared" si="131"/>
        <v>7.6</v>
      </c>
      <c r="V233" s="448">
        <f t="shared" si="131"/>
        <v>14.3</v>
      </c>
      <c r="W233" s="448">
        <f t="shared" si="131"/>
        <v>168.5</v>
      </c>
      <c r="X233" s="448">
        <f t="shared" si="131"/>
        <v>0</v>
      </c>
      <c r="Y233" s="450">
        <f t="shared" si="131"/>
        <v>22.7</v>
      </c>
      <c r="Z233" s="451">
        <f t="shared" si="131"/>
        <v>2.3336330935251799</v>
      </c>
      <c r="AA233" s="452">
        <f t="shared" si="131"/>
        <v>6.3876383988319745</v>
      </c>
      <c r="AB233" s="452">
        <f t="shared" si="131"/>
        <v>34.702465962106068</v>
      </c>
      <c r="AC233" s="452">
        <f t="shared" si="131"/>
        <v>20.100000000000001</v>
      </c>
      <c r="AD233" s="452">
        <f t="shared" si="131"/>
        <v>18.7</v>
      </c>
      <c r="AE233" s="452">
        <f t="shared" si="131"/>
        <v>109.9</v>
      </c>
      <c r="AF233" s="452">
        <f t="shared" si="131"/>
        <v>3.8965904833270884</v>
      </c>
      <c r="AG233" s="453">
        <f t="shared" si="131"/>
        <v>37.03</v>
      </c>
      <c r="AH233" s="448">
        <f t="shared" si="131"/>
        <v>42.5</v>
      </c>
      <c r="AI233" s="448">
        <f t="shared" si="131"/>
        <v>27.5</v>
      </c>
      <c r="AJ233" s="448">
        <f t="shared" si="131"/>
        <v>27.3</v>
      </c>
      <c r="AK233" s="448">
        <f t="shared" si="131"/>
        <v>13.062392876108001</v>
      </c>
      <c r="AL233" s="448" t="str">
        <f t="shared" si="131"/>
        <v>-</v>
      </c>
      <c r="AM233" s="448" t="str">
        <f t="shared" si="131"/>
        <v>-</v>
      </c>
      <c r="AN233" s="448">
        <f t="shared" si="131"/>
        <v>37</v>
      </c>
      <c r="AO233" s="448">
        <f t="shared" si="131"/>
        <v>43</v>
      </c>
      <c r="AP233" s="448">
        <f t="shared" si="131"/>
        <v>330</v>
      </c>
    </row>
    <row r="234" spans="1:42" s="484" customFormat="1">
      <c r="A234" s="482" t="str">
        <f>TQoL_Indexes!A39</f>
        <v>la Vila de Gràcia</v>
      </c>
      <c r="B234" s="483">
        <f>TQoL_Indexes!B39</f>
        <v>31</v>
      </c>
      <c r="C234" s="443">
        <f t="shared" ref="C234:AP234" si="132">IF(C$19&lt;&gt;1,C62,C148)</f>
        <v>0.15529967522881605</v>
      </c>
      <c r="D234" s="444">
        <f t="shared" si="132"/>
        <v>0.4874</v>
      </c>
      <c r="E234" s="445">
        <f t="shared" si="132"/>
        <v>6.4000000000000001E-2</v>
      </c>
      <c r="F234" s="445">
        <f t="shared" si="132"/>
        <v>2.091167228943203E-2</v>
      </c>
      <c r="G234" s="445">
        <f t="shared" si="132"/>
        <v>4.5950690519903886E-2</v>
      </c>
      <c r="H234" s="445">
        <f t="shared" si="132"/>
        <v>0.80696967653646434</v>
      </c>
      <c r="I234" s="448">
        <f t="shared" si="132"/>
        <v>0.32030850519856824</v>
      </c>
      <c r="J234" s="449">
        <f t="shared" si="132"/>
        <v>0.15086563179794082</v>
      </c>
      <c r="K234" s="448">
        <f t="shared" si="132"/>
        <v>9.5467515818204382E-2</v>
      </c>
      <c r="L234" s="448">
        <f t="shared" si="132"/>
        <v>13.859325995286399</v>
      </c>
      <c r="M234" s="448">
        <f t="shared" si="132"/>
        <v>1.605338142933407E-2</v>
      </c>
      <c r="N234" s="448">
        <f t="shared" si="132"/>
        <v>0.4</v>
      </c>
      <c r="O234" s="448">
        <f t="shared" si="132"/>
        <v>0.108</v>
      </c>
      <c r="P234" s="448" t="str">
        <f t="shared" si="132"/>
        <v>-</v>
      </c>
      <c r="Q234" s="448">
        <f t="shared" si="132"/>
        <v>81.2</v>
      </c>
      <c r="R234" s="448">
        <f t="shared" si="132"/>
        <v>241.2</v>
      </c>
      <c r="S234" s="448">
        <f t="shared" si="132"/>
        <v>7.3</v>
      </c>
      <c r="T234" s="448">
        <f t="shared" si="132"/>
        <v>15.8</v>
      </c>
      <c r="U234" s="448">
        <f t="shared" si="132"/>
        <v>33.6</v>
      </c>
      <c r="V234" s="448">
        <f t="shared" si="132"/>
        <v>14.3</v>
      </c>
      <c r="W234" s="448">
        <f t="shared" si="132"/>
        <v>123.5</v>
      </c>
      <c r="X234" s="448">
        <f t="shared" si="132"/>
        <v>0</v>
      </c>
      <c r="Y234" s="450">
        <f t="shared" si="132"/>
        <v>22.7</v>
      </c>
      <c r="Z234" s="451">
        <f t="shared" si="132"/>
        <v>2.3336330935251799</v>
      </c>
      <c r="AA234" s="452">
        <f t="shared" si="132"/>
        <v>6.0440676982030368</v>
      </c>
      <c r="AB234" s="452">
        <f t="shared" si="132"/>
        <v>32.51317426538759</v>
      </c>
      <c r="AC234" s="452">
        <f t="shared" si="132"/>
        <v>6</v>
      </c>
      <c r="AD234" s="452">
        <f t="shared" si="132"/>
        <v>14.5</v>
      </c>
      <c r="AE234" s="452">
        <f t="shared" si="132"/>
        <v>104.4</v>
      </c>
      <c r="AF234" s="452">
        <f t="shared" si="132"/>
        <v>3.7925574030087095</v>
      </c>
      <c r="AG234" s="453">
        <f t="shared" si="132"/>
        <v>32.78</v>
      </c>
      <c r="AH234" s="448">
        <f t="shared" si="132"/>
        <v>52.5</v>
      </c>
      <c r="AI234" s="448">
        <f t="shared" si="132"/>
        <v>27.5</v>
      </c>
      <c r="AJ234" s="448">
        <f t="shared" si="132"/>
        <v>46.7</v>
      </c>
      <c r="AK234" s="448">
        <f t="shared" si="132"/>
        <v>13.062392876108001</v>
      </c>
      <c r="AL234" s="448" t="str">
        <f t="shared" si="132"/>
        <v>-</v>
      </c>
      <c r="AM234" s="448" t="str">
        <f t="shared" si="132"/>
        <v>-</v>
      </c>
      <c r="AN234" s="448">
        <f t="shared" si="132"/>
        <v>36.700000000000003</v>
      </c>
      <c r="AO234" s="448">
        <f t="shared" si="132"/>
        <v>39</v>
      </c>
      <c r="AP234" s="448">
        <f t="shared" si="132"/>
        <v>72</v>
      </c>
    </row>
    <row r="235" spans="1:42" s="484" customFormat="1">
      <c r="A235" s="482" t="str">
        <f>TQoL_Indexes!A40</f>
        <v>el Camp d'en Grassot i Gràcia Nova</v>
      </c>
      <c r="B235" s="483">
        <f>TQoL_Indexes!B40</f>
        <v>32</v>
      </c>
      <c r="C235" s="443">
        <f t="shared" ref="C235:AP235" si="133">IF(C$19&lt;&gt;1,C63,C149)</f>
        <v>5.6882821387940839E-2</v>
      </c>
      <c r="D235" s="444">
        <f t="shared" si="133"/>
        <v>0.20559999999999998</v>
      </c>
      <c r="E235" s="445">
        <f t="shared" si="133"/>
        <v>5.8000000000000003E-2</v>
      </c>
      <c r="F235" s="445">
        <f t="shared" si="133"/>
        <v>2.5583040220217158E-2</v>
      </c>
      <c r="G235" s="445">
        <f t="shared" si="133"/>
        <v>2.9836366416883316E-2</v>
      </c>
      <c r="H235" s="445">
        <f t="shared" si="133"/>
        <v>0.58648206789997814</v>
      </c>
      <c r="I235" s="448">
        <f t="shared" si="133"/>
        <v>0.30042476509203242</v>
      </c>
      <c r="J235" s="449">
        <f t="shared" si="133"/>
        <v>0.11892634577152469</v>
      </c>
      <c r="K235" s="448">
        <f t="shared" si="133"/>
        <v>5.6648077487525685E-2</v>
      </c>
      <c r="L235" s="448">
        <f t="shared" si="133"/>
        <v>10.5200334640323</v>
      </c>
      <c r="M235" s="448">
        <f t="shared" si="133"/>
        <v>1.7291921547637253E-2</v>
      </c>
      <c r="N235" s="448">
        <f t="shared" si="133"/>
        <v>0.1</v>
      </c>
      <c r="O235" s="448">
        <f t="shared" si="133"/>
        <v>0.124</v>
      </c>
      <c r="P235" s="448" t="str">
        <f t="shared" si="133"/>
        <v>-</v>
      </c>
      <c r="Q235" s="448">
        <f t="shared" si="133"/>
        <v>81.400000000000006</v>
      </c>
      <c r="R235" s="448">
        <f t="shared" si="133"/>
        <v>216.7</v>
      </c>
      <c r="S235" s="448">
        <f t="shared" si="133"/>
        <v>7</v>
      </c>
      <c r="T235" s="448">
        <f t="shared" si="133"/>
        <v>10.7</v>
      </c>
      <c r="U235" s="448">
        <f t="shared" si="133"/>
        <v>31.2</v>
      </c>
      <c r="V235" s="448">
        <f t="shared" si="133"/>
        <v>14.3</v>
      </c>
      <c r="W235" s="448">
        <f t="shared" si="133"/>
        <v>117.5</v>
      </c>
      <c r="X235" s="448">
        <f t="shared" si="133"/>
        <v>0</v>
      </c>
      <c r="Y235" s="450">
        <f t="shared" si="133"/>
        <v>22.7</v>
      </c>
      <c r="Z235" s="451">
        <f t="shared" si="133"/>
        <v>2.3336330935251799</v>
      </c>
      <c r="AA235" s="452">
        <f t="shared" si="133"/>
        <v>5.9278700393682975</v>
      </c>
      <c r="AB235" s="452">
        <f t="shared" si="133"/>
        <v>36.651120898245182</v>
      </c>
      <c r="AC235" s="452">
        <f t="shared" si="133"/>
        <v>7</v>
      </c>
      <c r="AD235" s="452">
        <f t="shared" si="133"/>
        <v>15.1</v>
      </c>
      <c r="AE235" s="452">
        <f t="shared" si="133"/>
        <v>105.7</v>
      </c>
      <c r="AF235" s="452">
        <f t="shared" si="133"/>
        <v>4.019885146138682</v>
      </c>
      <c r="AG235" s="453">
        <f t="shared" si="133"/>
        <v>41.730000000000004</v>
      </c>
      <c r="AH235" s="448">
        <f t="shared" si="133"/>
        <v>52.5</v>
      </c>
      <c r="AI235" s="448">
        <f t="shared" si="133"/>
        <v>27.5</v>
      </c>
      <c r="AJ235" s="448">
        <f t="shared" si="133"/>
        <v>36.200000000000003</v>
      </c>
      <c r="AK235" s="448">
        <f t="shared" si="133"/>
        <v>13.062392876108001</v>
      </c>
      <c r="AL235" s="448" t="str">
        <f t="shared" si="133"/>
        <v>-</v>
      </c>
      <c r="AM235" s="448" t="str">
        <f t="shared" si="133"/>
        <v>-</v>
      </c>
      <c r="AN235" s="448">
        <f t="shared" si="133"/>
        <v>32.9</v>
      </c>
      <c r="AO235" s="448">
        <f t="shared" si="133"/>
        <v>34</v>
      </c>
      <c r="AP235" s="448">
        <f t="shared" si="133"/>
        <v>155</v>
      </c>
    </row>
    <row r="236" spans="1:42" s="484" customFormat="1">
      <c r="A236" s="482" t="str">
        <f>TQoL_Indexes!A41</f>
        <v>el Baix Guinardó</v>
      </c>
      <c r="B236" s="483">
        <f>TQoL_Indexes!B41</f>
        <v>33</v>
      </c>
      <c r="C236" s="443">
        <f t="shared" ref="C236:AP236" si="134">IF(C$19&lt;&gt;1,C64,C150)</f>
        <v>0.11909834668484745</v>
      </c>
      <c r="D236" s="444">
        <f t="shared" si="134"/>
        <v>0.14949999999999999</v>
      </c>
      <c r="E236" s="445">
        <f t="shared" si="134"/>
        <v>7.2999999999999995E-2</v>
      </c>
      <c r="F236" s="445">
        <f t="shared" si="134"/>
        <v>3.0856693525426946E-2</v>
      </c>
      <c r="G236" s="445">
        <f t="shared" si="134"/>
        <v>1.5482576452564838E-2</v>
      </c>
      <c r="H236" s="445">
        <f t="shared" si="134"/>
        <v>0.44790461750688787</v>
      </c>
      <c r="I236" s="448">
        <f t="shared" si="134"/>
        <v>0.34616689280868385</v>
      </c>
      <c r="J236" s="449">
        <f t="shared" si="134"/>
        <v>0.11542488208808407</v>
      </c>
      <c r="K236" s="448">
        <f t="shared" si="134"/>
        <v>5.2661236616976588E-2</v>
      </c>
      <c r="L236" s="448">
        <f t="shared" si="134"/>
        <v>19.235539168228399</v>
      </c>
      <c r="M236" s="448">
        <f t="shared" si="134"/>
        <v>1.4385931613348337E-2</v>
      </c>
      <c r="N236" s="448">
        <f t="shared" si="134"/>
        <v>2.1</v>
      </c>
      <c r="O236" s="448">
        <f t="shared" si="134"/>
        <v>0.14199999999999999</v>
      </c>
      <c r="P236" s="448" t="str">
        <f t="shared" si="134"/>
        <v>-</v>
      </c>
      <c r="Q236" s="448">
        <f t="shared" si="134"/>
        <v>80.7</v>
      </c>
      <c r="R236" s="448">
        <f t="shared" si="134"/>
        <v>260.5</v>
      </c>
      <c r="S236" s="448">
        <f t="shared" si="134"/>
        <v>8</v>
      </c>
      <c r="T236" s="448">
        <f t="shared" si="134"/>
        <v>14.3</v>
      </c>
      <c r="U236" s="448">
        <f t="shared" si="134"/>
        <v>24.8</v>
      </c>
      <c r="V236" s="448">
        <f t="shared" si="134"/>
        <v>24.1</v>
      </c>
      <c r="W236" s="448">
        <f t="shared" si="134"/>
        <v>96</v>
      </c>
      <c r="X236" s="448">
        <f t="shared" si="134"/>
        <v>3.3786066626123385E-5</v>
      </c>
      <c r="Y236" s="450">
        <f t="shared" si="134"/>
        <v>21.2</v>
      </c>
      <c r="Z236" s="451">
        <f t="shared" si="134"/>
        <v>1.8057885906040267</v>
      </c>
      <c r="AA236" s="452">
        <f t="shared" si="134"/>
        <v>6.1640099399963635</v>
      </c>
      <c r="AB236" s="452">
        <f t="shared" si="134"/>
        <v>37.065488954025938</v>
      </c>
      <c r="AC236" s="452">
        <f t="shared" si="134"/>
        <v>10.4</v>
      </c>
      <c r="AD236" s="452">
        <f t="shared" si="134"/>
        <v>16.7</v>
      </c>
      <c r="AE236" s="452">
        <f t="shared" si="134"/>
        <v>92</v>
      </c>
      <c r="AF236" s="452">
        <f t="shared" si="134"/>
        <v>4.1165391859169</v>
      </c>
      <c r="AG236" s="453">
        <f t="shared" si="134"/>
        <v>47.010000000000005</v>
      </c>
      <c r="AH236" s="448">
        <f t="shared" si="134"/>
        <v>52.5</v>
      </c>
      <c r="AI236" s="448">
        <f t="shared" si="134"/>
        <v>27.5</v>
      </c>
      <c r="AJ236" s="448">
        <f t="shared" si="134"/>
        <v>41</v>
      </c>
      <c r="AK236" s="448">
        <f t="shared" si="134"/>
        <v>14.203861580076486</v>
      </c>
      <c r="AL236" s="448" t="str">
        <f t="shared" si="134"/>
        <v>-</v>
      </c>
      <c r="AM236" s="448" t="str">
        <f t="shared" si="134"/>
        <v>-</v>
      </c>
      <c r="AN236" s="448">
        <f t="shared" si="134"/>
        <v>39.200000000000003</v>
      </c>
      <c r="AO236" s="448">
        <f t="shared" si="134"/>
        <v>44</v>
      </c>
      <c r="AP236" s="448">
        <f t="shared" si="134"/>
        <v>279</v>
      </c>
    </row>
    <row r="237" spans="1:42" s="484" customFormat="1">
      <c r="A237" s="482" t="str">
        <f>TQoL_Indexes!A42</f>
        <v>Can Baró</v>
      </c>
      <c r="B237" s="483">
        <f>TQoL_Indexes!B42</f>
        <v>34</v>
      </c>
      <c r="C237" s="443">
        <f t="shared" ref="C237:AP237" si="135">IF(C$19&lt;&gt;1,C65,C151)</f>
        <v>8.0447934097052393E-2</v>
      </c>
      <c r="D237" s="444">
        <f t="shared" si="135"/>
        <v>0.51159999999999994</v>
      </c>
      <c r="E237" s="445">
        <f t="shared" si="135"/>
        <v>8.7999999999999995E-2</v>
      </c>
      <c r="F237" s="445">
        <f t="shared" si="135"/>
        <v>1.8878747612927585E-2</v>
      </c>
      <c r="G237" s="445">
        <f t="shared" si="135"/>
        <v>9.8242098154965474E-3</v>
      </c>
      <c r="H237" s="445">
        <f t="shared" si="135"/>
        <v>0</v>
      </c>
      <c r="I237" s="448">
        <f t="shared" si="135"/>
        <v>0.37473903966597077</v>
      </c>
      <c r="J237" s="449">
        <f t="shared" si="135"/>
        <v>0.11874490213305644</v>
      </c>
      <c r="K237" s="448">
        <f t="shared" si="135"/>
        <v>5.0386444708680145E-2</v>
      </c>
      <c r="L237" s="448">
        <f t="shared" si="135"/>
        <v>21.1088520271948</v>
      </c>
      <c r="M237" s="448">
        <f t="shared" si="135"/>
        <v>2.6914317109712148E-3</v>
      </c>
      <c r="N237" s="448">
        <f t="shared" si="135"/>
        <v>0.9</v>
      </c>
      <c r="O237" s="448">
        <f t="shared" si="135"/>
        <v>0.16500000000000001</v>
      </c>
      <c r="P237" s="448" t="str">
        <f t="shared" si="135"/>
        <v>-</v>
      </c>
      <c r="Q237" s="448">
        <f t="shared" si="135"/>
        <v>80.2</v>
      </c>
      <c r="R237" s="448">
        <f t="shared" si="135"/>
        <v>195.1</v>
      </c>
      <c r="S237" s="448">
        <f t="shared" si="135"/>
        <v>7.8</v>
      </c>
      <c r="T237" s="448">
        <f t="shared" si="135"/>
        <v>15</v>
      </c>
      <c r="U237" s="448">
        <f t="shared" si="135"/>
        <v>7.5</v>
      </c>
      <c r="V237" s="448">
        <f t="shared" si="135"/>
        <v>24.1</v>
      </c>
      <c r="W237" s="448">
        <f t="shared" si="135"/>
        <v>219</v>
      </c>
      <c r="X237" s="448">
        <f t="shared" si="135"/>
        <v>5.0679099939185076E-4</v>
      </c>
      <c r="Y237" s="450">
        <f t="shared" si="135"/>
        <v>21.2</v>
      </c>
      <c r="Z237" s="451">
        <f t="shared" si="135"/>
        <v>1.8057885906040267</v>
      </c>
      <c r="AA237" s="452">
        <f t="shared" si="135"/>
        <v>6.4213932890478622</v>
      </c>
      <c r="AB237" s="452">
        <f t="shared" si="135"/>
        <v>34.555098793263497</v>
      </c>
      <c r="AC237" s="452">
        <f t="shared" si="135"/>
        <v>27.9</v>
      </c>
      <c r="AD237" s="452">
        <f t="shared" si="135"/>
        <v>22.7</v>
      </c>
      <c r="AE237" s="452">
        <f t="shared" si="135"/>
        <v>83.3</v>
      </c>
      <c r="AF237" s="452">
        <f t="shared" si="135"/>
        <v>3.7737912929337125</v>
      </c>
      <c r="AG237" s="453">
        <f t="shared" si="135"/>
        <v>11.57</v>
      </c>
      <c r="AH237" s="448">
        <f t="shared" si="135"/>
        <v>32.5</v>
      </c>
      <c r="AI237" s="448">
        <f t="shared" si="135"/>
        <v>27.5</v>
      </c>
      <c r="AJ237" s="448">
        <f t="shared" si="135"/>
        <v>18</v>
      </c>
      <c r="AK237" s="448">
        <f t="shared" si="135"/>
        <v>14.203861580076486</v>
      </c>
      <c r="AL237" s="448" t="str">
        <f t="shared" si="135"/>
        <v>-</v>
      </c>
      <c r="AM237" s="448" t="str">
        <f t="shared" si="135"/>
        <v>-</v>
      </c>
      <c r="AN237" s="448">
        <f t="shared" si="135"/>
        <v>41.1</v>
      </c>
      <c r="AO237" s="448">
        <f t="shared" si="135"/>
        <v>45</v>
      </c>
      <c r="AP237" s="448">
        <f t="shared" si="135"/>
        <v>247</v>
      </c>
    </row>
    <row r="238" spans="1:42" s="484" customFormat="1">
      <c r="A238" s="482" t="str">
        <f>TQoL_Indexes!A43</f>
        <v>el Guinardó</v>
      </c>
      <c r="B238" s="483">
        <f>TQoL_Indexes!B43</f>
        <v>35</v>
      </c>
      <c r="C238" s="443">
        <f t="shared" ref="C238:AP238" si="136">IF(C$19&lt;&gt;1,C66,C152)</f>
        <v>0.11244911804613297</v>
      </c>
      <c r="D238" s="444">
        <f t="shared" si="136"/>
        <v>0.41229999999999994</v>
      </c>
      <c r="E238" s="445">
        <f t="shared" si="136"/>
        <v>8.3000000000000004E-2</v>
      </c>
      <c r="F238" s="445">
        <f t="shared" si="136"/>
        <v>1.5351399058410835E-2</v>
      </c>
      <c r="G238" s="445">
        <f t="shared" si="136"/>
        <v>1.3634647301530196E-2</v>
      </c>
      <c r="H238" s="445">
        <f t="shared" si="136"/>
        <v>0.72016776648884107</v>
      </c>
      <c r="I238" s="448">
        <f t="shared" si="136"/>
        <v>0.33285437621040792</v>
      </c>
      <c r="J238" s="449">
        <f t="shared" si="136"/>
        <v>0.13381185644102939</v>
      </c>
      <c r="K238" s="448">
        <f t="shared" si="136"/>
        <v>6.0685755613268021E-2</v>
      </c>
      <c r="L238" s="448">
        <f t="shared" si="136"/>
        <v>18.350627394128601</v>
      </c>
      <c r="M238" s="448">
        <f t="shared" si="136"/>
        <v>1.3779875633590448E-2</v>
      </c>
      <c r="N238" s="448">
        <f t="shared" si="136"/>
        <v>4.8</v>
      </c>
      <c r="O238" s="448">
        <f t="shared" si="136"/>
        <v>0.14899999999999999</v>
      </c>
      <c r="P238" s="448" t="str">
        <f t="shared" si="136"/>
        <v>-</v>
      </c>
      <c r="Q238" s="448">
        <f t="shared" si="136"/>
        <v>82.2</v>
      </c>
      <c r="R238" s="448">
        <f t="shared" si="136"/>
        <v>251.9</v>
      </c>
      <c r="S238" s="448">
        <f t="shared" si="136"/>
        <v>6.6</v>
      </c>
      <c r="T238" s="448">
        <f t="shared" si="136"/>
        <v>12.1</v>
      </c>
      <c r="U238" s="448">
        <f t="shared" si="136"/>
        <v>17.7</v>
      </c>
      <c r="V238" s="448">
        <f t="shared" si="136"/>
        <v>24.1</v>
      </c>
      <c r="W238" s="448">
        <f t="shared" si="136"/>
        <v>150</v>
      </c>
      <c r="X238" s="448">
        <f t="shared" si="136"/>
        <v>3.0407459963511049E-4</v>
      </c>
      <c r="Y238" s="450">
        <f t="shared" si="136"/>
        <v>21.2</v>
      </c>
      <c r="Z238" s="451">
        <f t="shared" si="136"/>
        <v>1.8057885906040267</v>
      </c>
      <c r="AA238" s="452">
        <f t="shared" si="136"/>
        <v>6.8024354398488347</v>
      </c>
      <c r="AB238" s="452">
        <f t="shared" si="136"/>
        <v>40.291765402843609</v>
      </c>
      <c r="AC238" s="452">
        <f t="shared" si="136"/>
        <v>10.4</v>
      </c>
      <c r="AD238" s="452">
        <f t="shared" si="136"/>
        <v>19.600000000000001</v>
      </c>
      <c r="AE238" s="452">
        <f t="shared" si="136"/>
        <v>79.099999999999994</v>
      </c>
      <c r="AF238" s="452">
        <f t="shared" si="136"/>
        <v>3.8716635211647343</v>
      </c>
      <c r="AG238" s="453">
        <f t="shared" si="136"/>
        <v>23.87</v>
      </c>
      <c r="AH238" s="448">
        <f t="shared" si="136"/>
        <v>42.5</v>
      </c>
      <c r="AI238" s="448">
        <f t="shared" si="136"/>
        <v>27.5</v>
      </c>
      <c r="AJ238" s="448">
        <f t="shared" si="136"/>
        <v>32.4</v>
      </c>
      <c r="AK238" s="448">
        <f t="shared" si="136"/>
        <v>14.203861580076486</v>
      </c>
      <c r="AL238" s="448" t="str">
        <f t="shared" si="136"/>
        <v>-</v>
      </c>
      <c r="AM238" s="448" t="str">
        <f t="shared" si="136"/>
        <v>-</v>
      </c>
      <c r="AN238" s="448">
        <f t="shared" si="136"/>
        <v>39.5</v>
      </c>
      <c r="AO238" s="448">
        <f t="shared" si="136"/>
        <v>43</v>
      </c>
      <c r="AP238" s="448">
        <f t="shared" si="136"/>
        <v>64</v>
      </c>
    </row>
    <row r="239" spans="1:42" s="484" customFormat="1">
      <c r="A239" s="482" t="str">
        <f>TQoL_Indexes!A44</f>
        <v>la Font d'en Fargues</v>
      </c>
      <c r="B239" s="483">
        <f>TQoL_Indexes!B44</f>
        <v>36</v>
      </c>
      <c r="C239" s="443">
        <f t="shared" ref="C239:AP239" si="137">IF(C$19&lt;&gt;1,C67,C153)</f>
        <v>0.1069937369519833</v>
      </c>
      <c r="D239" s="444">
        <f t="shared" si="137"/>
        <v>0.64269999999999994</v>
      </c>
      <c r="E239" s="445">
        <f t="shared" si="137"/>
        <v>7.4999999999999997E-2</v>
      </c>
      <c r="F239" s="445">
        <f t="shared" si="137"/>
        <v>4.7367856679264735E-2</v>
      </c>
      <c r="G239" s="445">
        <f t="shared" si="137"/>
        <v>5.4292717890447604E-3</v>
      </c>
      <c r="H239" s="445">
        <f t="shared" si="137"/>
        <v>0</v>
      </c>
      <c r="I239" s="448">
        <f t="shared" si="137"/>
        <v>0.28033255391010653</v>
      </c>
      <c r="J239" s="449">
        <f t="shared" si="137"/>
        <v>6.7952434612642346E-2</v>
      </c>
      <c r="K239" s="448">
        <f t="shared" si="137"/>
        <v>2.1472737492973581E-2</v>
      </c>
      <c r="L239" s="448">
        <f t="shared" si="137"/>
        <v>7.0327868203926398</v>
      </c>
      <c r="M239" s="448">
        <f t="shared" si="137"/>
        <v>2.8483923824645433E-2</v>
      </c>
      <c r="N239" s="448">
        <f t="shared" si="137"/>
        <v>3.3</v>
      </c>
      <c r="O239" s="448">
        <f t="shared" si="137"/>
        <v>0.18099999999999999</v>
      </c>
      <c r="P239" s="448" t="str">
        <f t="shared" si="137"/>
        <v>-</v>
      </c>
      <c r="Q239" s="448">
        <f t="shared" si="137"/>
        <v>82.7</v>
      </c>
      <c r="R239" s="448">
        <f t="shared" si="137"/>
        <v>220.5</v>
      </c>
      <c r="S239" s="448">
        <f t="shared" si="137"/>
        <v>5.5</v>
      </c>
      <c r="T239" s="448">
        <f t="shared" si="137"/>
        <v>14.1</v>
      </c>
      <c r="U239" s="448">
        <f t="shared" si="137"/>
        <v>24.7</v>
      </c>
      <c r="V239" s="448">
        <f t="shared" si="137"/>
        <v>24.1</v>
      </c>
      <c r="W239" s="448">
        <f t="shared" si="137"/>
        <v>119.5</v>
      </c>
      <c r="X239" s="448">
        <f t="shared" si="137"/>
        <v>0</v>
      </c>
      <c r="Y239" s="450">
        <f t="shared" si="137"/>
        <v>21.2</v>
      </c>
      <c r="Z239" s="451">
        <f t="shared" si="137"/>
        <v>1.8057885906040267</v>
      </c>
      <c r="AA239" s="452">
        <f t="shared" si="137"/>
        <v>8.5968210562297038</v>
      </c>
      <c r="AB239" s="452">
        <f t="shared" si="137"/>
        <v>38.873530757144849</v>
      </c>
      <c r="AC239" s="452">
        <f t="shared" si="137"/>
        <v>6.5</v>
      </c>
      <c r="AD239" s="452">
        <f t="shared" si="137"/>
        <v>18.2</v>
      </c>
      <c r="AE239" s="452">
        <f t="shared" si="137"/>
        <v>92.5</v>
      </c>
      <c r="AF239" s="452">
        <f t="shared" si="137"/>
        <v>2.785661726059077</v>
      </c>
      <c r="AG239" s="453">
        <f t="shared" si="137"/>
        <v>8.2199999999999989</v>
      </c>
      <c r="AH239" s="448">
        <f t="shared" si="137"/>
        <v>32.5</v>
      </c>
      <c r="AI239" s="448">
        <f t="shared" si="137"/>
        <v>22.5</v>
      </c>
      <c r="AJ239" s="448">
        <f t="shared" si="137"/>
        <v>20.5</v>
      </c>
      <c r="AK239" s="448">
        <f t="shared" si="137"/>
        <v>14.203861580076486</v>
      </c>
      <c r="AL239" s="448" t="str">
        <f t="shared" si="137"/>
        <v>-</v>
      </c>
      <c r="AM239" s="448" t="str">
        <f t="shared" si="137"/>
        <v>-</v>
      </c>
      <c r="AN239" s="448">
        <f t="shared" si="137"/>
        <v>35.799999999999997</v>
      </c>
      <c r="AO239" s="448">
        <f t="shared" si="137"/>
        <v>50</v>
      </c>
      <c r="AP239" s="448">
        <f t="shared" si="137"/>
        <v>82</v>
      </c>
    </row>
    <row r="240" spans="1:42" s="484" customFormat="1">
      <c r="A240" s="482" t="str">
        <f>TQoL_Indexes!A45</f>
        <v>el Carmel</v>
      </c>
      <c r="B240" s="483">
        <f>TQoL_Indexes!B45</f>
        <v>37</v>
      </c>
      <c r="C240" s="443">
        <f t="shared" ref="C240:AP240" si="138">IF(C$19&lt;&gt;1,C68,C154)</f>
        <v>0.10114324982820017</v>
      </c>
      <c r="D240" s="444">
        <f t="shared" si="138"/>
        <v>0.76280000000000003</v>
      </c>
      <c r="E240" s="445">
        <f t="shared" si="138"/>
        <v>9.2999999999999999E-2</v>
      </c>
      <c r="F240" s="445">
        <f t="shared" si="138"/>
        <v>2.6293337163864932E-2</v>
      </c>
      <c r="G240" s="445">
        <f t="shared" si="138"/>
        <v>7.5216276391797086E-3</v>
      </c>
      <c r="H240" s="445">
        <f t="shared" si="138"/>
        <v>8.1997141248336639E-2</v>
      </c>
      <c r="I240" s="448">
        <f t="shared" si="138"/>
        <v>0.43961965134706815</v>
      </c>
      <c r="J240" s="449">
        <f t="shared" si="138"/>
        <v>0.115477110337463</v>
      </c>
      <c r="K240" s="448">
        <f t="shared" si="138"/>
        <v>6.8859111468064421E-2</v>
      </c>
      <c r="L240" s="448">
        <f t="shared" si="138"/>
        <v>21.8180750348508</v>
      </c>
      <c r="M240" s="448">
        <f t="shared" si="138"/>
        <v>1.354366529783041E-2</v>
      </c>
      <c r="N240" s="448">
        <f t="shared" si="138"/>
        <v>0.3</v>
      </c>
      <c r="O240" s="448">
        <f t="shared" si="138"/>
        <v>0.151</v>
      </c>
      <c r="P240" s="448" t="str">
        <f t="shared" si="138"/>
        <v>-</v>
      </c>
      <c r="Q240" s="448">
        <f t="shared" si="138"/>
        <v>80.3</v>
      </c>
      <c r="R240" s="448">
        <f t="shared" si="138"/>
        <v>358.6</v>
      </c>
      <c r="S240" s="448">
        <f t="shared" si="138"/>
        <v>7.4</v>
      </c>
      <c r="T240" s="448">
        <f t="shared" si="138"/>
        <v>14.7</v>
      </c>
      <c r="U240" s="448">
        <f t="shared" si="138"/>
        <v>22.1</v>
      </c>
      <c r="V240" s="448">
        <f t="shared" si="138"/>
        <v>24.1</v>
      </c>
      <c r="W240" s="448">
        <f t="shared" si="138"/>
        <v>263</v>
      </c>
      <c r="X240" s="448">
        <f t="shared" si="138"/>
        <v>5.4057706601797417E-4</v>
      </c>
      <c r="Y240" s="450">
        <f t="shared" si="138"/>
        <v>21.2</v>
      </c>
      <c r="Z240" s="451">
        <f t="shared" si="138"/>
        <v>1.8057885906040267</v>
      </c>
      <c r="AA240" s="452">
        <f t="shared" si="138"/>
        <v>8.4350393700787407</v>
      </c>
      <c r="AB240" s="452">
        <f t="shared" si="138"/>
        <v>38.771950294615245</v>
      </c>
      <c r="AC240" s="452">
        <f t="shared" si="138"/>
        <v>28.6</v>
      </c>
      <c r="AD240" s="452">
        <f t="shared" si="138"/>
        <v>28.6</v>
      </c>
      <c r="AE240" s="452">
        <f t="shared" si="138"/>
        <v>54.2</v>
      </c>
      <c r="AF240" s="452">
        <f t="shared" si="138"/>
        <v>3.4768779818516324</v>
      </c>
      <c r="AG240" s="453">
        <f t="shared" si="138"/>
        <v>26.77</v>
      </c>
      <c r="AH240" s="448">
        <f t="shared" si="138"/>
        <v>32.5</v>
      </c>
      <c r="AI240" s="448">
        <f t="shared" si="138"/>
        <v>22.5</v>
      </c>
      <c r="AJ240" s="448">
        <f t="shared" si="138"/>
        <v>35</v>
      </c>
      <c r="AK240" s="448">
        <f t="shared" si="138"/>
        <v>14.203861580076486</v>
      </c>
      <c r="AL240" s="448" t="str">
        <f t="shared" si="138"/>
        <v>-</v>
      </c>
      <c r="AM240" s="448" t="str">
        <f t="shared" si="138"/>
        <v>-</v>
      </c>
      <c r="AN240" s="448">
        <f t="shared" si="138"/>
        <v>47.9</v>
      </c>
      <c r="AO240" s="448">
        <f t="shared" si="138"/>
        <v>49</v>
      </c>
      <c r="AP240" s="448">
        <f t="shared" si="138"/>
        <v>237</v>
      </c>
    </row>
    <row r="241" spans="1:42" s="484" customFormat="1">
      <c r="A241" s="482" t="str">
        <f>TQoL_Indexes!A46</f>
        <v>la Teixonera</v>
      </c>
      <c r="B241" s="483">
        <f>TQoL_Indexes!B46</f>
        <v>38</v>
      </c>
      <c r="C241" s="443">
        <f t="shared" ref="C241:AP241" si="139">IF(C$19&lt;&gt;1,C69,C155)</f>
        <v>3.4814237464276435E-2</v>
      </c>
      <c r="D241" s="444">
        <f t="shared" si="139"/>
        <v>0.68909999999999993</v>
      </c>
      <c r="E241" s="445">
        <f t="shared" si="139"/>
        <v>7.9000000000000001E-2</v>
      </c>
      <c r="F241" s="445">
        <f t="shared" si="139"/>
        <v>3.7277951834158575E-3</v>
      </c>
      <c r="G241" s="445">
        <f t="shared" si="139"/>
        <v>6.8551274231615795E-3</v>
      </c>
      <c r="H241" s="445">
        <f t="shared" si="139"/>
        <v>0.15102917729628348</v>
      </c>
      <c r="I241" s="448">
        <f t="shared" si="139"/>
        <v>0.4195229504910804</v>
      </c>
      <c r="J241" s="449">
        <f t="shared" si="139"/>
        <v>0.12249065209896841</v>
      </c>
      <c r="K241" s="448">
        <f t="shared" si="139"/>
        <v>7.9213701829505642E-2</v>
      </c>
      <c r="L241" s="448">
        <f t="shared" si="139"/>
        <v>10.002575315364901</v>
      </c>
      <c r="M241" s="448">
        <f t="shared" si="139"/>
        <v>2.4132170038982737E-3</v>
      </c>
      <c r="N241" s="448">
        <f t="shared" si="139"/>
        <v>1.4</v>
      </c>
      <c r="O241" s="448">
        <f t="shared" si="139"/>
        <v>0.13</v>
      </c>
      <c r="P241" s="448" t="str">
        <f t="shared" si="139"/>
        <v>-</v>
      </c>
      <c r="Q241" s="448">
        <f t="shared" si="139"/>
        <v>79.8</v>
      </c>
      <c r="R241" s="448">
        <f t="shared" si="139"/>
        <v>247.6</v>
      </c>
      <c r="S241" s="448">
        <f t="shared" si="139"/>
        <v>7.3</v>
      </c>
      <c r="T241" s="448">
        <f t="shared" si="139"/>
        <v>23.3</v>
      </c>
      <c r="U241" s="448">
        <f t="shared" si="139"/>
        <v>20.399999999999999</v>
      </c>
      <c r="V241" s="448">
        <f t="shared" si="139"/>
        <v>24.1</v>
      </c>
      <c r="W241" s="448">
        <f t="shared" si="139"/>
        <v>150</v>
      </c>
      <c r="X241" s="448">
        <f t="shared" si="139"/>
        <v>1.3514426650449354E-4</v>
      </c>
      <c r="Y241" s="450">
        <f t="shared" si="139"/>
        <v>21.2</v>
      </c>
      <c r="Z241" s="451">
        <f t="shared" si="139"/>
        <v>1.8057885906040267</v>
      </c>
      <c r="AA241" s="452">
        <f t="shared" si="139"/>
        <v>6.7535853976531941</v>
      </c>
      <c r="AB241" s="452">
        <f t="shared" si="139"/>
        <v>37.828019323671505</v>
      </c>
      <c r="AC241" s="452">
        <f t="shared" si="139"/>
        <v>18.600000000000001</v>
      </c>
      <c r="AD241" s="452">
        <f t="shared" si="139"/>
        <v>25.4</v>
      </c>
      <c r="AE241" s="452">
        <f t="shared" si="139"/>
        <v>73.7</v>
      </c>
      <c r="AF241" s="452">
        <f t="shared" si="139"/>
        <v>3.3310615096268528</v>
      </c>
      <c r="AG241" s="453">
        <f t="shared" si="139"/>
        <v>31.840000000000003</v>
      </c>
      <c r="AH241" s="448">
        <f t="shared" si="139"/>
        <v>37.5</v>
      </c>
      <c r="AI241" s="448">
        <f t="shared" si="139"/>
        <v>22.5</v>
      </c>
      <c r="AJ241" s="448">
        <f t="shared" si="139"/>
        <v>45.3</v>
      </c>
      <c r="AK241" s="448">
        <f t="shared" si="139"/>
        <v>14.203861580076486</v>
      </c>
      <c r="AL241" s="448" t="str">
        <f t="shared" si="139"/>
        <v>-</v>
      </c>
      <c r="AM241" s="448" t="str">
        <f t="shared" si="139"/>
        <v>-</v>
      </c>
      <c r="AN241" s="448">
        <f t="shared" si="139"/>
        <v>45.6</v>
      </c>
      <c r="AO241" s="448">
        <f t="shared" si="139"/>
        <v>54</v>
      </c>
      <c r="AP241" s="448">
        <f t="shared" si="139"/>
        <v>92</v>
      </c>
    </row>
    <row r="242" spans="1:42" s="484" customFormat="1">
      <c r="A242" s="482" t="str">
        <f>TQoL_Indexes!A47</f>
        <v>Sant Genís dels Agudells</v>
      </c>
      <c r="B242" s="483">
        <f>TQoL_Indexes!B47</f>
        <v>39</v>
      </c>
      <c r="C242" s="443">
        <f t="shared" ref="C242:AP242" si="140">IF(C$19&lt;&gt;1,C70,C156)</f>
        <v>0.14564183835182251</v>
      </c>
      <c r="D242" s="444">
        <f t="shared" si="140"/>
        <v>0.49090000000000006</v>
      </c>
      <c r="E242" s="445">
        <f t="shared" si="140"/>
        <v>7.1999999999999995E-2</v>
      </c>
      <c r="F242" s="445">
        <f t="shared" si="140"/>
        <v>8.7221493566163946E-2</v>
      </c>
      <c r="G242" s="445">
        <f t="shared" si="140"/>
        <v>9.3283124234797531E-3</v>
      </c>
      <c r="H242" s="445">
        <f t="shared" si="140"/>
        <v>7.3976054748406211E-2</v>
      </c>
      <c r="I242" s="448">
        <f t="shared" si="140"/>
        <v>0.41477272727272729</v>
      </c>
      <c r="J242" s="449">
        <f t="shared" si="140"/>
        <v>8.455743006492461E-2</v>
      </c>
      <c r="K242" s="448">
        <f t="shared" si="140"/>
        <v>3.7029016890428756E-2</v>
      </c>
      <c r="L242" s="448">
        <f t="shared" si="140"/>
        <v>7.6028730926867096</v>
      </c>
      <c r="M242" s="448">
        <f t="shared" si="140"/>
        <v>3.2615008739328065E-2</v>
      </c>
      <c r="N242" s="448">
        <f t="shared" si="140"/>
        <v>2.2999999999999998</v>
      </c>
      <c r="O242" s="448">
        <f t="shared" si="140"/>
        <v>0.314</v>
      </c>
      <c r="P242" s="448" t="str">
        <f t="shared" si="140"/>
        <v>-</v>
      </c>
      <c r="Q242" s="448">
        <f t="shared" si="140"/>
        <v>79.099999999999994</v>
      </c>
      <c r="R242" s="448">
        <f t="shared" si="140"/>
        <v>228.7</v>
      </c>
      <c r="S242" s="448">
        <f t="shared" si="140"/>
        <v>9.5</v>
      </c>
      <c r="T242" s="448">
        <f t="shared" si="140"/>
        <v>14.7</v>
      </c>
      <c r="U242" s="448">
        <f t="shared" si="140"/>
        <v>29.3</v>
      </c>
      <c r="V242" s="448">
        <f t="shared" si="140"/>
        <v>24.1</v>
      </c>
      <c r="W242" s="448">
        <f t="shared" si="140"/>
        <v>107.5</v>
      </c>
      <c r="X242" s="448">
        <f t="shared" si="140"/>
        <v>2.0271639975674033E-4</v>
      </c>
      <c r="Y242" s="450">
        <f t="shared" si="140"/>
        <v>21.2</v>
      </c>
      <c r="Z242" s="451">
        <f t="shared" si="140"/>
        <v>1.8057885906040267</v>
      </c>
      <c r="AA242" s="452">
        <f t="shared" si="140"/>
        <v>7.3050807773355189</v>
      </c>
      <c r="AB242" s="452">
        <f t="shared" si="140"/>
        <v>37.50040047416141</v>
      </c>
      <c r="AC242" s="452">
        <f t="shared" si="140"/>
        <v>22.2</v>
      </c>
      <c r="AD242" s="452">
        <f t="shared" si="140"/>
        <v>27.2</v>
      </c>
      <c r="AE242" s="452">
        <f t="shared" si="140"/>
        <v>84.1</v>
      </c>
      <c r="AF242" s="452">
        <f t="shared" si="140"/>
        <v>4.5258320568165988</v>
      </c>
      <c r="AG242" s="453">
        <f t="shared" si="140"/>
        <v>11.07</v>
      </c>
      <c r="AH242" s="448">
        <f t="shared" si="140"/>
        <v>27.5</v>
      </c>
      <c r="AI242" s="448">
        <f t="shared" si="140"/>
        <v>22.5</v>
      </c>
      <c r="AJ242" s="448">
        <f t="shared" si="140"/>
        <v>56.9</v>
      </c>
      <c r="AK242" s="448">
        <f t="shared" si="140"/>
        <v>14.203861580076486</v>
      </c>
      <c r="AL242" s="448" t="str">
        <f t="shared" si="140"/>
        <v>-</v>
      </c>
      <c r="AM242" s="448" t="str">
        <f t="shared" si="140"/>
        <v>-</v>
      </c>
      <c r="AN242" s="448">
        <f t="shared" si="140"/>
        <v>43.9</v>
      </c>
      <c r="AO242" s="448">
        <f t="shared" si="140"/>
        <v>58</v>
      </c>
      <c r="AP242" s="448">
        <f t="shared" si="140"/>
        <v>397</v>
      </c>
    </row>
    <row r="243" spans="1:42" s="484" customFormat="1">
      <c r="A243" s="482" t="str">
        <f>TQoL_Indexes!A48</f>
        <v>Montbau</v>
      </c>
      <c r="B243" s="483">
        <f>TQoL_Indexes!B48</f>
        <v>40</v>
      </c>
      <c r="C243" s="443">
        <f t="shared" ref="C243:AP243" si="141">IF(C$19&lt;&gt;1,C71,C157)</f>
        <v>0.1100420926037282</v>
      </c>
      <c r="D243" s="444">
        <f t="shared" si="141"/>
        <v>0.52310000000000001</v>
      </c>
      <c r="E243" s="445">
        <f t="shared" si="141"/>
        <v>8.2000000000000003E-2</v>
      </c>
      <c r="F243" s="445">
        <f t="shared" si="141"/>
        <v>0.18078478053383951</v>
      </c>
      <c r="G243" s="445">
        <f t="shared" si="141"/>
        <v>2.0899241099993922E-2</v>
      </c>
      <c r="H243" s="445">
        <f t="shared" si="141"/>
        <v>9.7717025802058252E-2</v>
      </c>
      <c r="I243" s="448">
        <f t="shared" si="141"/>
        <v>0.41964285714285715</v>
      </c>
      <c r="J243" s="449">
        <f t="shared" si="141"/>
        <v>0.11258923241357369</v>
      </c>
      <c r="K243" s="448">
        <f t="shared" si="141"/>
        <v>4.3562708102108771E-2</v>
      </c>
      <c r="L243" s="448">
        <f t="shared" si="141"/>
        <v>22.805920190345301</v>
      </c>
      <c r="M243" s="448">
        <f t="shared" si="141"/>
        <v>4.8039835994666616E-2</v>
      </c>
      <c r="N243" s="448">
        <f t="shared" si="141"/>
        <v>14.5</v>
      </c>
      <c r="O243" s="448">
        <f t="shared" si="141"/>
        <v>0.28599999999999998</v>
      </c>
      <c r="P243" s="448" t="str">
        <f t="shared" si="141"/>
        <v>-</v>
      </c>
      <c r="Q243" s="448">
        <f t="shared" si="141"/>
        <v>76.900000000000006</v>
      </c>
      <c r="R243" s="448">
        <f t="shared" si="141"/>
        <v>242.6</v>
      </c>
      <c r="S243" s="448">
        <f t="shared" si="141"/>
        <v>6.5</v>
      </c>
      <c r="T243" s="448">
        <f t="shared" si="141"/>
        <v>19.600000000000001</v>
      </c>
      <c r="U243" s="448">
        <f t="shared" si="141"/>
        <v>19.600000000000001</v>
      </c>
      <c r="V243" s="448">
        <f t="shared" si="141"/>
        <v>24.1</v>
      </c>
      <c r="W243" s="448">
        <f t="shared" si="141"/>
        <v>204.5</v>
      </c>
      <c r="X243" s="448">
        <f t="shared" si="141"/>
        <v>2.365024663828637E-4</v>
      </c>
      <c r="Y243" s="450">
        <f t="shared" si="141"/>
        <v>21.2</v>
      </c>
      <c r="Z243" s="451">
        <f t="shared" si="141"/>
        <v>1.8057885906040267</v>
      </c>
      <c r="AA243" s="452">
        <f t="shared" si="141"/>
        <v>7.6454668470906633</v>
      </c>
      <c r="AB243" s="452">
        <f t="shared" si="141"/>
        <v>37.5</v>
      </c>
      <c r="AC243" s="452">
        <f t="shared" si="141"/>
        <v>13.5</v>
      </c>
      <c r="AD243" s="452">
        <f t="shared" si="141"/>
        <v>21.2</v>
      </c>
      <c r="AE243" s="452">
        <f t="shared" si="141"/>
        <v>79.8</v>
      </c>
      <c r="AF243" s="452">
        <f t="shared" si="141"/>
        <v>6.2292520991993747</v>
      </c>
      <c r="AG243" s="453">
        <f t="shared" si="141"/>
        <v>10.75</v>
      </c>
      <c r="AH243" s="448">
        <f t="shared" si="141"/>
        <v>27.5</v>
      </c>
      <c r="AI243" s="448">
        <f t="shared" si="141"/>
        <v>22.5</v>
      </c>
      <c r="AJ243" s="448">
        <f t="shared" si="141"/>
        <v>48.5</v>
      </c>
      <c r="AK243" s="448">
        <f t="shared" si="141"/>
        <v>14.203861580076486</v>
      </c>
      <c r="AL243" s="448" t="str">
        <f t="shared" si="141"/>
        <v>-</v>
      </c>
      <c r="AM243" s="448" t="str">
        <f t="shared" si="141"/>
        <v>-</v>
      </c>
      <c r="AN243" s="448">
        <f t="shared" si="141"/>
        <v>42.2</v>
      </c>
      <c r="AO243" s="448">
        <f t="shared" si="141"/>
        <v>52</v>
      </c>
      <c r="AP243" s="448">
        <f t="shared" si="141"/>
        <v>255</v>
      </c>
    </row>
    <row r="244" spans="1:42" s="484" customFormat="1">
      <c r="A244" s="482" t="str">
        <f>TQoL_Indexes!A49</f>
        <v>la Vall d'Hebron</v>
      </c>
      <c r="B244" s="483">
        <f>TQoL_Indexes!B49</f>
        <v>41</v>
      </c>
      <c r="C244" s="443">
        <f t="shared" ref="C244:AP244" si="142">IF(C$19&lt;&gt;1,C72,C158)</f>
        <v>0.11008522727272728</v>
      </c>
      <c r="D244" s="444">
        <f t="shared" si="142"/>
        <v>0.4854</v>
      </c>
      <c r="E244" s="445">
        <f t="shared" si="142"/>
        <v>7.9000000000000001E-2</v>
      </c>
      <c r="F244" s="445">
        <f t="shared" si="142"/>
        <v>5.1976114045079562E-2</v>
      </c>
      <c r="G244" s="445">
        <f t="shared" si="142"/>
        <v>4.0845443144293721E-3</v>
      </c>
      <c r="H244" s="445">
        <f t="shared" si="142"/>
        <v>0</v>
      </c>
      <c r="I244" s="448">
        <f t="shared" si="142"/>
        <v>0.395016151361329</v>
      </c>
      <c r="J244" s="449">
        <f t="shared" si="142"/>
        <v>8.1884183033608324E-2</v>
      </c>
      <c r="K244" s="448">
        <f t="shared" si="142"/>
        <v>3.0359355638166045E-2</v>
      </c>
      <c r="L244" s="448">
        <f t="shared" si="142"/>
        <v>24.366863959983998</v>
      </c>
      <c r="M244" s="448">
        <f t="shared" si="142"/>
        <v>0.18268843556199879</v>
      </c>
      <c r="N244" s="448">
        <f t="shared" si="142"/>
        <v>9.6999999999999993</v>
      </c>
      <c r="O244" s="448">
        <f t="shared" si="142"/>
        <v>0.158</v>
      </c>
      <c r="P244" s="448" t="str">
        <f t="shared" si="142"/>
        <v>-</v>
      </c>
      <c r="Q244" s="448">
        <f t="shared" si="142"/>
        <v>80.3</v>
      </c>
      <c r="R244" s="448">
        <f t="shared" si="142"/>
        <v>275.2</v>
      </c>
      <c r="S244" s="448">
        <f t="shared" si="142"/>
        <v>8.1</v>
      </c>
      <c r="T244" s="448">
        <f t="shared" si="142"/>
        <v>12.1</v>
      </c>
      <c r="U244" s="448">
        <f t="shared" si="142"/>
        <v>12.1</v>
      </c>
      <c r="V244" s="448">
        <f t="shared" si="142"/>
        <v>24.1</v>
      </c>
      <c r="W244" s="448">
        <f t="shared" si="142"/>
        <v>106</v>
      </c>
      <c r="X244" s="448">
        <f t="shared" si="142"/>
        <v>1.0135819987837016E-4</v>
      </c>
      <c r="Y244" s="450">
        <f t="shared" si="142"/>
        <v>21.2</v>
      </c>
      <c r="Z244" s="451">
        <f t="shared" si="142"/>
        <v>1.8057885906040267</v>
      </c>
      <c r="AA244" s="452">
        <f t="shared" si="142"/>
        <v>6.714962385065478</v>
      </c>
      <c r="AB244" s="452">
        <f t="shared" si="142"/>
        <v>37.500000000000007</v>
      </c>
      <c r="AC244" s="452">
        <f t="shared" si="142"/>
        <v>7.7</v>
      </c>
      <c r="AD244" s="452">
        <f t="shared" si="142"/>
        <v>18.899999999999999</v>
      </c>
      <c r="AE244" s="452">
        <f t="shared" si="142"/>
        <v>95.8</v>
      </c>
      <c r="AF244" s="452">
        <f t="shared" si="142"/>
        <v>4.3215211754537597</v>
      </c>
      <c r="AG244" s="453">
        <f t="shared" si="142"/>
        <v>25.03</v>
      </c>
      <c r="AH244" s="448">
        <f t="shared" si="142"/>
        <v>47.5</v>
      </c>
      <c r="AI244" s="448">
        <f t="shared" si="142"/>
        <v>27.5</v>
      </c>
      <c r="AJ244" s="448">
        <f t="shared" si="142"/>
        <v>68.2</v>
      </c>
      <c r="AK244" s="448">
        <f t="shared" si="142"/>
        <v>14.203861580076486</v>
      </c>
      <c r="AL244" s="448" t="str">
        <f t="shared" si="142"/>
        <v>-</v>
      </c>
      <c r="AM244" s="448" t="str">
        <f t="shared" si="142"/>
        <v>-</v>
      </c>
      <c r="AN244" s="448">
        <f t="shared" si="142"/>
        <v>34.299999999999997</v>
      </c>
      <c r="AO244" s="448">
        <f t="shared" si="142"/>
        <v>42</v>
      </c>
      <c r="AP244" s="448">
        <f t="shared" si="142"/>
        <v>34</v>
      </c>
    </row>
    <row r="245" spans="1:42" s="484" customFormat="1">
      <c r="A245" s="482" t="str">
        <f>TQoL_Indexes!A50</f>
        <v>la Clota</v>
      </c>
      <c r="B245" s="483">
        <f>TQoL_Indexes!B50</f>
        <v>42</v>
      </c>
      <c r="C245" s="443">
        <f t="shared" ref="C245:AP245" si="143">IF(C$19&lt;&gt;1,C73,C159)</f>
        <v>8.2706766917293228E-2</v>
      </c>
      <c r="D245" s="444">
        <f t="shared" si="143"/>
        <v>0.99250000000000005</v>
      </c>
      <c r="E245" s="445">
        <f t="shared" si="143"/>
        <v>9.4E-2</v>
      </c>
      <c r="F245" s="445">
        <f t="shared" si="143"/>
        <v>3.4138075005525945E-2</v>
      </c>
      <c r="G245" s="445">
        <f t="shared" si="143"/>
        <v>0</v>
      </c>
      <c r="H245" s="445">
        <f t="shared" si="143"/>
        <v>0</v>
      </c>
      <c r="I245" s="448">
        <f t="shared" si="143"/>
        <v>0.39535500394661932</v>
      </c>
      <c r="J245" s="449">
        <f t="shared" si="143"/>
        <v>0.20674411179605573</v>
      </c>
      <c r="K245" s="448">
        <f t="shared" si="143"/>
        <v>5.5873925501432664E-2</v>
      </c>
      <c r="L245" s="448">
        <f t="shared" si="143"/>
        <v>3.6972499964941301</v>
      </c>
      <c r="M245" s="448">
        <f t="shared" si="143"/>
        <v>2.0998600093327113E-2</v>
      </c>
      <c r="N245" s="448">
        <f t="shared" si="143"/>
        <v>0</v>
      </c>
      <c r="O245" s="448">
        <f t="shared" si="143"/>
        <v>0.21</v>
      </c>
      <c r="P245" s="448" t="str">
        <f t="shared" si="143"/>
        <v>-</v>
      </c>
      <c r="Q245" s="448">
        <f t="shared" si="143"/>
        <v>79.3</v>
      </c>
      <c r="R245" s="448">
        <f t="shared" si="143"/>
        <v>275.2</v>
      </c>
      <c r="S245" s="448">
        <f t="shared" si="143"/>
        <v>2</v>
      </c>
      <c r="T245" s="448">
        <f t="shared" si="143"/>
        <v>12.1</v>
      </c>
      <c r="U245" s="448">
        <f t="shared" si="143"/>
        <v>12.1</v>
      </c>
      <c r="V245" s="448">
        <f t="shared" si="143"/>
        <v>24.1</v>
      </c>
      <c r="W245" s="448">
        <f t="shared" si="143"/>
        <v>136.5</v>
      </c>
      <c r="X245" s="448">
        <f t="shared" si="143"/>
        <v>4.0543279951348065E-4</v>
      </c>
      <c r="Y245" s="450">
        <f t="shared" si="143"/>
        <v>21.2</v>
      </c>
      <c r="Z245" s="451">
        <f t="shared" si="143"/>
        <v>1.8057885906040267</v>
      </c>
      <c r="AA245" s="452">
        <f t="shared" si="143"/>
        <v>3.9170506912442398</v>
      </c>
      <c r="AB245" s="452">
        <f t="shared" si="143"/>
        <v>37.514863258026161</v>
      </c>
      <c r="AC245" s="452">
        <f t="shared" si="143"/>
        <v>118.8</v>
      </c>
      <c r="AD245" s="452">
        <f t="shared" si="143"/>
        <v>33</v>
      </c>
      <c r="AE245" s="452">
        <f t="shared" si="143"/>
        <v>93.5</v>
      </c>
      <c r="AF245" s="452">
        <f t="shared" si="143"/>
        <v>2.4390243902439024</v>
      </c>
      <c r="AG245" s="453">
        <f t="shared" si="143"/>
        <v>20.79</v>
      </c>
      <c r="AH245" s="448">
        <f t="shared" si="143"/>
        <v>32.5</v>
      </c>
      <c r="AI245" s="448">
        <f t="shared" si="143"/>
        <v>22.5</v>
      </c>
      <c r="AJ245" s="448">
        <f t="shared" si="143"/>
        <v>6</v>
      </c>
      <c r="AK245" s="448">
        <f t="shared" si="143"/>
        <v>14.203861580076486</v>
      </c>
      <c r="AL245" s="448" t="str">
        <f t="shared" si="143"/>
        <v>-</v>
      </c>
      <c r="AM245" s="448" t="str">
        <f t="shared" si="143"/>
        <v>-</v>
      </c>
      <c r="AN245" s="448">
        <f t="shared" si="143"/>
        <v>42.6</v>
      </c>
      <c r="AO245" s="448">
        <f t="shared" si="143"/>
        <v>57</v>
      </c>
      <c r="AP245" s="448">
        <f t="shared" si="143"/>
        <v>392</v>
      </c>
    </row>
    <row r="246" spans="1:42" s="484" customFormat="1">
      <c r="A246" s="482" t="str">
        <f>TQoL_Indexes!A51</f>
        <v>Horta</v>
      </c>
      <c r="B246" s="483">
        <f>TQoL_Indexes!B51</f>
        <v>43</v>
      </c>
      <c r="C246" s="443">
        <f t="shared" ref="C246:AP246" si="144">IF(C$19&lt;&gt;1,C74,C160)</f>
        <v>0.10394875911319718</v>
      </c>
      <c r="D246" s="444">
        <f t="shared" si="144"/>
        <v>0.59920000000000007</v>
      </c>
      <c r="E246" s="445">
        <f t="shared" si="144"/>
        <v>7.6999999999999999E-2</v>
      </c>
      <c r="F246" s="445">
        <f t="shared" si="144"/>
        <v>3.478337323164922E-2</v>
      </c>
      <c r="G246" s="445">
        <f t="shared" si="144"/>
        <v>9.3397084861537721E-3</v>
      </c>
      <c r="H246" s="445">
        <f t="shared" si="144"/>
        <v>6.1186718357637351E-3</v>
      </c>
      <c r="I246" s="448">
        <f t="shared" si="144"/>
        <v>0.37152590998744844</v>
      </c>
      <c r="J246" s="449">
        <f t="shared" si="144"/>
        <v>0.11618380054511415</v>
      </c>
      <c r="K246" s="448">
        <f t="shared" si="144"/>
        <v>6.9607755138676952E-2</v>
      </c>
      <c r="L246" s="448">
        <f t="shared" si="144"/>
        <v>14.5606207897739</v>
      </c>
      <c r="M246" s="448">
        <f t="shared" si="144"/>
        <v>5.4417061658802571E-2</v>
      </c>
      <c r="N246" s="448">
        <f t="shared" si="144"/>
        <v>5.8</v>
      </c>
      <c r="O246" s="448">
        <f t="shared" si="144"/>
        <v>0.23100000000000001</v>
      </c>
      <c r="P246" s="448" t="str">
        <f t="shared" si="144"/>
        <v>-</v>
      </c>
      <c r="Q246" s="448">
        <f t="shared" si="144"/>
        <v>81.900000000000006</v>
      </c>
      <c r="R246" s="448">
        <f t="shared" si="144"/>
        <v>217.3</v>
      </c>
      <c r="S246" s="448">
        <f t="shared" si="144"/>
        <v>7.1</v>
      </c>
      <c r="T246" s="448">
        <f t="shared" si="144"/>
        <v>16.3</v>
      </c>
      <c r="U246" s="448">
        <f t="shared" si="144"/>
        <v>15</v>
      </c>
      <c r="V246" s="448">
        <f t="shared" si="144"/>
        <v>24.1</v>
      </c>
      <c r="W246" s="448">
        <f t="shared" si="144"/>
        <v>193.5</v>
      </c>
      <c r="X246" s="448">
        <f t="shared" si="144"/>
        <v>2.8042435299682413E-3</v>
      </c>
      <c r="Y246" s="450">
        <f t="shared" si="144"/>
        <v>21.2</v>
      </c>
      <c r="Z246" s="451">
        <f t="shared" si="144"/>
        <v>1.8057885906040267</v>
      </c>
      <c r="AA246" s="452">
        <f t="shared" si="144"/>
        <v>8.6328762157916987</v>
      </c>
      <c r="AB246" s="452">
        <f t="shared" si="144"/>
        <v>39.86295904869224</v>
      </c>
      <c r="AC246" s="452">
        <f t="shared" si="144"/>
        <v>18</v>
      </c>
      <c r="AD246" s="452">
        <f t="shared" si="144"/>
        <v>22.3</v>
      </c>
      <c r="AE246" s="452">
        <f t="shared" si="144"/>
        <v>79.8</v>
      </c>
      <c r="AF246" s="452">
        <f t="shared" si="144"/>
        <v>3.7577137819570972</v>
      </c>
      <c r="AG246" s="453">
        <f t="shared" si="144"/>
        <v>18.32</v>
      </c>
      <c r="AH246" s="448">
        <f t="shared" si="144"/>
        <v>32.5</v>
      </c>
      <c r="AI246" s="448">
        <f t="shared" si="144"/>
        <v>22.5</v>
      </c>
      <c r="AJ246" s="448">
        <f t="shared" si="144"/>
        <v>105</v>
      </c>
      <c r="AK246" s="448">
        <f t="shared" si="144"/>
        <v>14.203861580076486</v>
      </c>
      <c r="AL246" s="448" t="str">
        <f t="shared" si="144"/>
        <v>-</v>
      </c>
      <c r="AM246" s="448" t="str">
        <f t="shared" si="144"/>
        <v>-</v>
      </c>
      <c r="AN246" s="448">
        <f t="shared" si="144"/>
        <v>38.799999999999997</v>
      </c>
      <c r="AO246" s="448">
        <f t="shared" si="144"/>
        <v>35</v>
      </c>
      <c r="AP246" s="448">
        <f t="shared" si="144"/>
        <v>71</v>
      </c>
    </row>
    <row r="247" spans="1:42" s="484" customFormat="1">
      <c r="A247" s="482" t="str">
        <f>TQoL_Indexes!A52</f>
        <v>Vilapicina i la Torre Llobeta</v>
      </c>
      <c r="B247" s="483">
        <f>TQoL_Indexes!B52</f>
        <v>44</v>
      </c>
      <c r="C247" s="443">
        <f t="shared" ref="C247:AP247" si="145">IF(C$19&lt;&gt;1,C75,C161)</f>
        <v>0.10394875911319718</v>
      </c>
      <c r="D247" s="444">
        <f t="shared" si="145"/>
        <v>0.27560000000000001</v>
      </c>
      <c r="E247" s="445">
        <f t="shared" si="145"/>
        <v>8.3000000000000004E-2</v>
      </c>
      <c r="F247" s="445">
        <f t="shared" si="145"/>
        <v>2.5246708015005673E-2</v>
      </c>
      <c r="G247" s="445">
        <f t="shared" si="145"/>
        <v>1.1739723142045718E-2</v>
      </c>
      <c r="H247" s="445">
        <f t="shared" si="145"/>
        <v>0.88033588576917821</v>
      </c>
      <c r="I247" s="448">
        <f t="shared" si="145"/>
        <v>0.36575033799008561</v>
      </c>
      <c r="J247" s="449">
        <f t="shared" si="145"/>
        <v>0.13381702694428152</v>
      </c>
      <c r="K247" s="448">
        <f t="shared" si="145"/>
        <v>7.6652113514586229E-2</v>
      </c>
      <c r="L247" s="448">
        <f t="shared" si="145"/>
        <v>17.967277854344701</v>
      </c>
      <c r="M247" s="448">
        <f t="shared" si="145"/>
        <v>9.796283347571131E-3</v>
      </c>
      <c r="N247" s="448">
        <f t="shared" si="145"/>
        <v>0.8</v>
      </c>
      <c r="O247" s="448">
        <f t="shared" si="145"/>
        <v>0.13200000000000001</v>
      </c>
      <c r="P247" s="448" t="str">
        <f t="shared" si="145"/>
        <v>-</v>
      </c>
      <c r="Q247" s="448">
        <f t="shared" si="145"/>
        <v>81.099999999999994</v>
      </c>
      <c r="R247" s="448">
        <f t="shared" si="145"/>
        <v>261.5</v>
      </c>
      <c r="S247" s="448">
        <f t="shared" si="145"/>
        <v>6.2</v>
      </c>
      <c r="T247" s="448">
        <f t="shared" si="145"/>
        <v>10.5</v>
      </c>
      <c r="U247" s="448">
        <f t="shared" si="145"/>
        <v>24.8</v>
      </c>
      <c r="V247" s="448">
        <f t="shared" si="145"/>
        <v>12.3</v>
      </c>
      <c r="W247" s="448">
        <f t="shared" si="145"/>
        <v>133.5</v>
      </c>
      <c r="X247" s="448">
        <f t="shared" si="145"/>
        <v>1.0135819987837016E-4</v>
      </c>
      <c r="Y247" s="450">
        <f t="shared" si="145"/>
        <v>24.1</v>
      </c>
      <c r="Z247" s="451">
        <f t="shared" si="145"/>
        <v>1.0080645161290323</v>
      </c>
      <c r="AA247" s="452">
        <f t="shared" si="145"/>
        <v>8.1447401143994025</v>
      </c>
      <c r="AB247" s="452">
        <f t="shared" si="145"/>
        <v>40.739213755086766</v>
      </c>
      <c r="AC247" s="452">
        <f t="shared" si="145"/>
        <v>11.4</v>
      </c>
      <c r="AD247" s="452">
        <f t="shared" si="145"/>
        <v>22.3</v>
      </c>
      <c r="AE247" s="452">
        <f t="shared" si="145"/>
        <v>63.8</v>
      </c>
      <c r="AF247" s="452">
        <f t="shared" si="145"/>
        <v>4.3106464026120417</v>
      </c>
      <c r="AG247" s="453">
        <f t="shared" si="145"/>
        <v>37.97</v>
      </c>
      <c r="AH247" s="448">
        <f t="shared" si="145"/>
        <v>37.5</v>
      </c>
      <c r="AI247" s="448">
        <f t="shared" si="145"/>
        <v>27.5</v>
      </c>
      <c r="AJ247" s="448">
        <f t="shared" si="145"/>
        <v>29.8</v>
      </c>
      <c r="AK247" s="448">
        <f t="shared" si="145"/>
        <v>24.845828118113705</v>
      </c>
      <c r="AL247" s="448" t="str">
        <f t="shared" si="145"/>
        <v>-</v>
      </c>
      <c r="AM247" s="448" t="str">
        <f t="shared" si="145"/>
        <v>-</v>
      </c>
      <c r="AN247" s="448">
        <f t="shared" si="145"/>
        <v>38.6</v>
      </c>
      <c r="AO247" s="448">
        <f t="shared" si="145"/>
        <v>32</v>
      </c>
      <c r="AP247" s="448">
        <f t="shared" si="145"/>
        <v>134</v>
      </c>
    </row>
    <row r="248" spans="1:42" s="484" customFormat="1">
      <c r="A248" s="482" t="str">
        <f>TQoL_Indexes!A53</f>
        <v>Porta</v>
      </c>
      <c r="B248" s="483">
        <f>TQoL_Indexes!B53</f>
        <v>45</v>
      </c>
      <c r="C248" s="443">
        <f t="shared" ref="C248:AP248" si="146">IF(C$19&lt;&gt;1,C76,C162)</f>
        <v>7.4950690335305714E-2</v>
      </c>
      <c r="D248" s="444">
        <f t="shared" si="146"/>
        <v>0.28899999999999998</v>
      </c>
      <c r="E248" s="445">
        <f t="shared" si="146"/>
        <v>9.5000000000000001E-2</v>
      </c>
      <c r="F248" s="445">
        <f t="shared" si="146"/>
        <v>2.2270834611112247E-2</v>
      </c>
      <c r="G248" s="445">
        <f t="shared" si="146"/>
        <v>2.4381914676928271E-2</v>
      </c>
      <c r="H248" s="445">
        <f t="shared" si="146"/>
        <v>0.94191327646951506</v>
      </c>
      <c r="I248" s="448">
        <f t="shared" si="146"/>
        <v>0.47145953757225434</v>
      </c>
      <c r="J248" s="449">
        <f t="shared" si="146"/>
        <v>0.15847563057916134</v>
      </c>
      <c r="K248" s="448">
        <f t="shared" si="146"/>
        <v>6.2235841081994925E-2</v>
      </c>
      <c r="L248" s="448">
        <f t="shared" si="146"/>
        <v>21.1965522763705</v>
      </c>
      <c r="M248" s="448">
        <f t="shared" si="146"/>
        <v>2.8264090967257814E-2</v>
      </c>
      <c r="N248" s="448">
        <f t="shared" si="146"/>
        <v>4.5</v>
      </c>
      <c r="O248" s="448">
        <f t="shared" si="146"/>
        <v>0.153</v>
      </c>
      <c r="P248" s="448" t="str">
        <f t="shared" si="146"/>
        <v>-</v>
      </c>
      <c r="Q248" s="448">
        <f t="shared" si="146"/>
        <v>81.400000000000006</v>
      </c>
      <c r="R248" s="448">
        <f t="shared" si="146"/>
        <v>253.5</v>
      </c>
      <c r="S248" s="448">
        <f t="shared" si="146"/>
        <v>6</v>
      </c>
      <c r="T248" s="448">
        <f t="shared" si="146"/>
        <v>15</v>
      </c>
      <c r="U248" s="448">
        <f t="shared" si="146"/>
        <v>19.100000000000001</v>
      </c>
      <c r="V248" s="448">
        <f t="shared" si="146"/>
        <v>12.3</v>
      </c>
      <c r="W248" s="448">
        <f t="shared" si="146"/>
        <v>160.5</v>
      </c>
      <c r="X248" s="448">
        <f t="shared" si="146"/>
        <v>3.7502533954996958E-3</v>
      </c>
      <c r="Y248" s="450">
        <f t="shared" si="146"/>
        <v>24.1</v>
      </c>
      <c r="Z248" s="451">
        <f t="shared" si="146"/>
        <v>1.0080645161290323</v>
      </c>
      <c r="AA248" s="452">
        <f t="shared" si="146"/>
        <v>8.0568720379146921</v>
      </c>
      <c r="AB248" s="452">
        <f t="shared" si="146"/>
        <v>40.801373237757673</v>
      </c>
      <c r="AC248" s="452">
        <f t="shared" si="146"/>
        <v>9.6</v>
      </c>
      <c r="AD248" s="452">
        <f t="shared" si="146"/>
        <v>24.8</v>
      </c>
      <c r="AE248" s="452">
        <f t="shared" si="146"/>
        <v>64.400000000000006</v>
      </c>
      <c r="AF248" s="452">
        <f t="shared" si="146"/>
        <v>4.2468531200979456</v>
      </c>
      <c r="AG248" s="453">
        <f t="shared" si="146"/>
        <v>22.43</v>
      </c>
      <c r="AH248" s="448">
        <f t="shared" si="146"/>
        <v>37</v>
      </c>
      <c r="AI248" s="448">
        <f t="shared" si="146"/>
        <v>27.5</v>
      </c>
      <c r="AJ248" s="448">
        <f t="shared" si="146"/>
        <v>39.799999999999997</v>
      </c>
      <c r="AK248" s="448">
        <f t="shared" si="146"/>
        <v>24.845828118113705</v>
      </c>
      <c r="AL248" s="448" t="str">
        <f t="shared" si="146"/>
        <v>-</v>
      </c>
      <c r="AM248" s="448" t="str">
        <f t="shared" si="146"/>
        <v>-</v>
      </c>
      <c r="AN248" s="448">
        <f t="shared" si="146"/>
        <v>42.6</v>
      </c>
      <c r="AO248" s="448">
        <f t="shared" si="146"/>
        <v>31</v>
      </c>
      <c r="AP248" s="448">
        <f t="shared" si="146"/>
        <v>182</v>
      </c>
    </row>
    <row r="249" spans="1:42" s="484" customFormat="1">
      <c r="A249" s="482" t="str">
        <f>TQoL_Indexes!A54</f>
        <v>el Turó de la Peira</v>
      </c>
      <c r="B249" s="483">
        <f>TQoL_Indexes!B54</f>
        <v>46</v>
      </c>
      <c r="C249" s="443">
        <f t="shared" ref="C249:AP249" si="147">IF(C$19&lt;&gt;1,C77,C163)</f>
        <v>9.5448400180261378E-2</v>
      </c>
      <c r="D249" s="444">
        <f t="shared" si="147"/>
        <v>0.30449999999999999</v>
      </c>
      <c r="E249" s="445">
        <f t="shared" si="147"/>
        <v>0.154</v>
      </c>
      <c r="F249" s="445">
        <f t="shared" si="147"/>
        <v>3.4903382267013457E-2</v>
      </c>
      <c r="G249" s="445">
        <f t="shared" si="147"/>
        <v>4.3952407299202136E-3</v>
      </c>
      <c r="H249" s="445">
        <f t="shared" si="147"/>
        <v>0.52824299109978212</v>
      </c>
      <c r="I249" s="448">
        <f t="shared" si="147"/>
        <v>0.48758107894320518</v>
      </c>
      <c r="J249" s="449">
        <f t="shared" si="147"/>
        <v>0.1154224688153361</v>
      </c>
      <c r="K249" s="448">
        <f t="shared" si="147"/>
        <v>8.8163868651673527E-2</v>
      </c>
      <c r="L249" s="448">
        <f t="shared" si="147"/>
        <v>32.297528521673797</v>
      </c>
      <c r="M249" s="448">
        <f t="shared" si="147"/>
        <v>1.6553683125550483E-2</v>
      </c>
      <c r="N249" s="448">
        <f t="shared" si="147"/>
        <v>5.7</v>
      </c>
      <c r="O249" s="448">
        <f t="shared" si="147"/>
        <v>0.17</v>
      </c>
      <c r="P249" s="448" t="str">
        <f t="shared" si="147"/>
        <v>-</v>
      </c>
      <c r="Q249" s="448">
        <f t="shared" si="147"/>
        <v>81</v>
      </c>
      <c r="R249" s="448">
        <f t="shared" si="147"/>
        <v>212.4</v>
      </c>
      <c r="S249" s="448">
        <f t="shared" si="147"/>
        <v>6</v>
      </c>
      <c r="T249" s="448">
        <f t="shared" si="147"/>
        <v>15.2</v>
      </c>
      <c r="U249" s="448">
        <f t="shared" si="147"/>
        <v>15.2</v>
      </c>
      <c r="V249" s="448">
        <f t="shared" si="147"/>
        <v>12.3</v>
      </c>
      <c r="W249" s="448">
        <f t="shared" si="147"/>
        <v>231</v>
      </c>
      <c r="X249" s="448">
        <f t="shared" si="147"/>
        <v>7.0950739914859109E-4</v>
      </c>
      <c r="Y249" s="450">
        <f t="shared" si="147"/>
        <v>24.1</v>
      </c>
      <c r="Z249" s="451">
        <f t="shared" si="147"/>
        <v>1.0080645161290323</v>
      </c>
      <c r="AA249" s="452">
        <f t="shared" si="147"/>
        <v>8.330802712825184</v>
      </c>
      <c r="AB249" s="452">
        <f t="shared" si="147"/>
        <v>40.544217687074827</v>
      </c>
      <c r="AC249" s="452">
        <f t="shared" si="147"/>
        <v>24.8</v>
      </c>
      <c r="AD249" s="452">
        <f t="shared" si="147"/>
        <v>30.7</v>
      </c>
      <c r="AE249" s="452">
        <f t="shared" si="147"/>
        <v>51.9</v>
      </c>
      <c r="AF249" s="452">
        <f t="shared" si="147"/>
        <v>5.3564620663362561</v>
      </c>
      <c r="AG249" s="453">
        <f t="shared" si="147"/>
        <v>12.29</v>
      </c>
      <c r="AH249" s="448">
        <f t="shared" si="147"/>
        <v>27.5</v>
      </c>
      <c r="AI249" s="448">
        <f t="shared" si="147"/>
        <v>22.5</v>
      </c>
      <c r="AJ249" s="448">
        <f t="shared" si="147"/>
        <v>4.2</v>
      </c>
      <c r="AK249" s="448">
        <f t="shared" si="147"/>
        <v>24.845828118113705</v>
      </c>
      <c r="AL249" s="448" t="str">
        <f t="shared" si="147"/>
        <v>-</v>
      </c>
      <c r="AM249" s="448" t="str">
        <f t="shared" si="147"/>
        <v>-</v>
      </c>
      <c r="AN249" s="448">
        <f t="shared" si="147"/>
        <v>48.7</v>
      </c>
      <c r="AO249" s="448">
        <f t="shared" si="147"/>
        <v>31</v>
      </c>
      <c r="AP249" s="448">
        <f t="shared" si="147"/>
        <v>241</v>
      </c>
    </row>
    <row r="250" spans="1:42" s="484" customFormat="1">
      <c r="A250" s="482" t="str">
        <f>TQoL_Indexes!A55</f>
        <v>Can Peguera</v>
      </c>
      <c r="B250" s="483">
        <f>TQoL_Indexes!B55</f>
        <v>47</v>
      </c>
      <c r="C250" s="443">
        <f t="shared" ref="C250:AP250" si="148">IF(C$19&lt;&gt;1,C78,C164)</f>
        <v>0.19020953757225434</v>
      </c>
      <c r="D250" s="444">
        <f t="shared" si="148"/>
        <v>0.74459999999999993</v>
      </c>
      <c r="E250" s="445">
        <f t="shared" si="148"/>
        <v>0.13</v>
      </c>
      <c r="F250" s="445">
        <f t="shared" si="148"/>
        <v>7.6134133589262437E-2</v>
      </c>
      <c r="G250" s="445">
        <f t="shared" si="148"/>
        <v>0</v>
      </c>
      <c r="H250" s="445">
        <f t="shared" si="148"/>
        <v>0</v>
      </c>
      <c r="I250" s="448">
        <f t="shared" si="148"/>
        <v>0.5278622087132725</v>
      </c>
      <c r="J250" s="449">
        <f t="shared" si="148"/>
        <v>4.9089685006660846E-2</v>
      </c>
      <c r="K250" s="448">
        <f t="shared" si="148"/>
        <v>2.6933701657458564E-2</v>
      </c>
      <c r="L250" s="448">
        <f t="shared" si="148"/>
        <v>12.6967249189639</v>
      </c>
      <c r="M250" s="448">
        <f t="shared" si="148"/>
        <v>5.3573219120195961E-3</v>
      </c>
      <c r="N250" s="448">
        <f t="shared" si="148"/>
        <v>2.6</v>
      </c>
      <c r="O250" s="448">
        <f t="shared" si="148"/>
        <v>0.153</v>
      </c>
      <c r="P250" s="448" t="str">
        <f t="shared" si="148"/>
        <v>-</v>
      </c>
      <c r="Q250" s="448">
        <f t="shared" si="148"/>
        <v>77.7</v>
      </c>
      <c r="R250" s="448">
        <f t="shared" si="148"/>
        <v>212.4</v>
      </c>
      <c r="S250" s="448">
        <f t="shared" si="148"/>
        <v>5.4</v>
      </c>
      <c r="T250" s="448">
        <f t="shared" si="148"/>
        <v>15.2</v>
      </c>
      <c r="U250" s="448">
        <f t="shared" si="148"/>
        <v>15.2</v>
      </c>
      <c r="V250" s="448">
        <f t="shared" si="148"/>
        <v>12.3</v>
      </c>
      <c r="W250" s="448">
        <f t="shared" si="148"/>
        <v>256.5</v>
      </c>
      <c r="X250" s="448">
        <f t="shared" si="148"/>
        <v>1.0135819987837016E-4</v>
      </c>
      <c r="Y250" s="450">
        <f t="shared" si="148"/>
        <v>24.1</v>
      </c>
      <c r="Z250" s="451">
        <f t="shared" si="148"/>
        <v>1.0080645161290323</v>
      </c>
      <c r="AA250" s="452">
        <f t="shared" si="148"/>
        <v>7.9343365253077973</v>
      </c>
      <c r="AB250" s="452">
        <f t="shared" si="148"/>
        <v>40.275862068965516</v>
      </c>
      <c r="AC250" s="452">
        <f t="shared" si="148"/>
        <v>86.2</v>
      </c>
      <c r="AD250" s="452">
        <f t="shared" si="148"/>
        <v>45.8</v>
      </c>
      <c r="AE250" s="452">
        <f t="shared" si="148"/>
        <v>51.5</v>
      </c>
      <c r="AF250" s="452">
        <f t="shared" si="148"/>
        <v>4.3936731107205622</v>
      </c>
      <c r="AG250" s="453">
        <f t="shared" si="148"/>
        <v>11.73</v>
      </c>
      <c r="AH250" s="448">
        <f t="shared" si="148"/>
        <v>32.5</v>
      </c>
      <c r="AI250" s="448">
        <f t="shared" si="148"/>
        <v>17.5</v>
      </c>
      <c r="AJ250" s="448">
        <f t="shared" si="148"/>
        <v>0.6</v>
      </c>
      <c r="AK250" s="448">
        <f t="shared" si="148"/>
        <v>24.845828118113705</v>
      </c>
      <c r="AL250" s="448" t="str">
        <f t="shared" si="148"/>
        <v>-</v>
      </c>
      <c r="AM250" s="448" t="str">
        <f t="shared" si="148"/>
        <v>-</v>
      </c>
      <c r="AN250" s="448">
        <f t="shared" si="148"/>
        <v>54.1</v>
      </c>
      <c r="AO250" s="448">
        <f t="shared" si="148"/>
        <v>37</v>
      </c>
      <c r="AP250" s="448">
        <f t="shared" si="148"/>
        <v>312</v>
      </c>
    </row>
    <row r="251" spans="1:42" s="484" customFormat="1">
      <c r="A251" s="482" t="str">
        <f>TQoL_Indexes!A56</f>
        <v>la Guineueta</v>
      </c>
      <c r="B251" s="483">
        <f>TQoL_Indexes!B56</f>
        <v>48</v>
      </c>
      <c r="C251" s="443">
        <f t="shared" ref="C251:AP251" si="149">IF(C$19&lt;&gt;1,C79,C165)</f>
        <v>0.12086695143173548</v>
      </c>
      <c r="D251" s="444">
        <f t="shared" si="149"/>
        <v>0.30049999999999999</v>
      </c>
      <c r="E251" s="445">
        <f t="shared" si="149"/>
        <v>6.9000000000000006E-2</v>
      </c>
      <c r="F251" s="445">
        <f t="shared" si="149"/>
        <v>2.4325332845183865E-2</v>
      </c>
      <c r="G251" s="445">
        <f t="shared" si="149"/>
        <v>3.530869586645357E-2</v>
      </c>
      <c r="H251" s="445">
        <f t="shared" si="149"/>
        <v>0.23354786026922764</v>
      </c>
      <c r="I251" s="448">
        <f t="shared" si="149"/>
        <v>0.40171064076543928</v>
      </c>
      <c r="J251" s="449">
        <f t="shared" si="149"/>
        <v>7.4527750593172015E-2</v>
      </c>
      <c r="K251" s="448">
        <f t="shared" si="149"/>
        <v>6.1387740427826715E-2</v>
      </c>
      <c r="L251" s="448">
        <f t="shared" si="149"/>
        <v>54.123204571697698</v>
      </c>
      <c r="M251" s="448">
        <f t="shared" si="149"/>
        <v>4.1383340491294281E-2</v>
      </c>
      <c r="N251" s="448">
        <f t="shared" si="149"/>
        <v>12</v>
      </c>
      <c r="O251" s="448">
        <f t="shared" si="149"/>
        <v>0.19500000000000001</v>
      </c>
      <c r="P251" s="448" t="str">
        <f t="shared" si="149"/>
        <v>-</v>
      </c>
      <c r="Q251" s="448">
        <f t="shared" si="149"/>
        <v>82.2</v>
      </c>
      <c r="R251" s="448">
        <f t="shared" si="149"/>
        <v>268.2</v>
      </c>
      <c r="S251" s="448">
        <f t="shared" si="149"/>
        <v>8.6</v>
      </c>
      <c r="T251" s="448">
        <f t="shared" si="149"/>
        <v>26.5</v>
      </c>
      <c r="U251" s="448">
        <f t="shared" si="149"/>
        <v>24.3</v>
      </c>
      <c r="V251" s="448">
        <f t="shared" si="149"/>
        <v>12.3</v>
      </c>
      <c r="W251" s="448">
        <f t="shared" si="149"/>
        <v>251</v>
      </c>
      <c r="X251" s="448">
        <f t="shared" si="149"/>
        <v>3.7164673288735725E-4</v>
      </c>
      <c r="Y251" s="450">
        <f t="shared" si="149"/>
        <v>24.1</v>
      </c>
      <c r="Z251" s="451">
        <f t="shared" si="149"/>
        <v>1.0080645161290323</v>
      </c>
      <c r="AA251" s="452">
        <f t="shared" si="149"/>
        <v>10.706352732119058</v>
      </c>
      <c r="AB251" s="452">
        <f t="shared" si="149"/>
        <v>39.687872660341164</v>
      </c>
      <c r="AC251" s="452">
        <f t="shared" si="149"/>
        <v>9</v>
      </c>
      <c r="AD251" s="452">
        <f t="shared" si="149"/>
        <v>22.7</v>
      </c>
      <c r="AE251" s="452">
        <f t="shared" si="149"/>
        <v>53.8</v>
      </c>
      <c r="AF251" s="452">
        <f t="shared" si="149"/>
        <v>4.49489364470175</v>
      </c>
      <c r="AG251" s="453">
        <f t="shared" si="149"/>
        <v>25.83</v>
      </c>
      <c r="AH251" s="448">
        <f t="shared" si="149"/>
        <v>42.5</v>
      </c>
      <c r="AI251" s="448">
        <f t="shared" si="149"/>
        <v>27.5</v>
      </c>
      <c r="AJ251" s="448">
        <f t="shared" si="149"/>
        <v>33</v>
      </c>
      <c r="AK251" s="448">
        <f t="shared" si="149"/>
        <v>24.845828118113705</v>
      </c>
      <c r="AL251" s="448" t="str">
        <f t="shared" si="149"/>
        <v>-</v>
      </c>
      <c r="AM251" s="448" t="str">
        <f t="shared" si="149"/>
        <v>-</v>
      </c>
      <c r="AN251" s="448">
        <f t="shared" si="149"/>
        <v>38.1</v>
      </c>
      <c r="AO251" s="448">
        <f t="shared" si="149"/>
        <v>51</v>
      </c>
      <c r="AP251" s="448">
        <f t="shared" si="149"/>
        <v>146</v>
      </c>
    </row>
    <row r="252" spans="1:42" s="484" customFormat="1">
      <c r="A252" s="482" t="str">
        <f>TQoL_Indexes!A57</f>
        <v>Canyelles</v>
      </c>
      <c r="B252" s="483">
        <f>TQoL_Indexes!B57</f>
        <v>49</v>
      </c>
      <c r="C252" s="443">
        <f t="shared" ref="C252:AP252" si="150">IF(C$19&lt;&gt;1,C80,C166)</f>
        <v>0.14387031408308004</v>
      </c>
      <c r="D252" s="444">
        <f t="shared" si="150"/>
        <v>0.1018</v>
      </c>
      <c r="E252" s="445">
        <f t="shared" si="150"/>
        <v>6.7000000000000004E-2</v>
      </c>
      <c r="F252" s="445">
        <f t="shared" si="150"/>
        <v>2.9749324832297055E-2</v>
      </c>
      <c r="G252" s="445">
        <f t="shared" si="150"/>
        <v>2.2289407368927122E-2</v>
      </c>
      <c r="H252" s="445">
        <f t="shared" si="150"/>
        <v>0.19135792349637584</v>
      </c>
      <c r="I252" s="448">
        <f t="shared" si="150"/>
        <v>0.40588010691103477</v>
      </c>
      <c r="J252" s="449">
        <f t="shared" si="150"/>
        <v>0.10491315584838815</v>
      </c>
      <c r="K252" s="448">
        <f t="shared" si="150"/>
        <v>6.6037735849056603E-2</v>
      </c>
      <c r="L252" s="448">
        <f t="shared" si="150"/>
        <v>32.936211073482603</v>
      </c>
      <c r="M252" s="448">
        <f t="shared" si="150"/>
        <v>2.2876650006614544E-2</v>
      </c>
      <c r="N252" s="448">
        <f t="shared" si="150"/>
        <v>5.4</v>
      </c>
      <c r="O252" s="448">
        <f t="shared" si="150"/>
        <v>0.23599999999999999</v>
      </c>
      <c r="P252" s="448" t="str">
        <f t="shared" si="150"/>
        <v>-</v>
      </c>
      <c r="Q252" s="448">
        <f t="shared" si="150"/>
        <v>80.599999999999994</v>
      </c>
      <c r="R252" s="448">
        <f t="shared" si="150"/>
        <v>399.4</v>
      </c>
      <c r="S252" s="448">
        <f t="shared" si="150"/>
        <v>8.8000000000000007</v>
      </c>
      <c r="T252" s="448">
        <f t="shared" si="150"/>
        <v>4.8</v>
      </c>
      <c r="U252" s="448">
        <f t="shared" si="150"/>
        <v>14.3</v>
      </c>
      <c r="V252" s="448">
        <f t="shared" si="150"/>
        <v>12.3</v>
      </c>
      <c r="W252" s="448">
        <f t="shared" si="150"/>
        <v>232</v>
      </c>
      <c r="X252" s="448">
        <f t="shared" si="150"/>
        <v>1.6893033313061694E-3</v>
      </c>
      <c r="Y252" s="450">
        <f t="shared" si="150"/>
        <v>24.1</v>
      </c>
      <c r="Z252" s="451">
        <f t="shared" si="150"/>
        <v>1.0080645161290323</v>
      </c>
      <c r="AA252" s="452">
        <f t="shared" si="150"/>
        <v>11.111111111111111</v>
      </c>
      <c r="AB252" s="452">
        <f t="shared" si="150"/>
        <v>39.688376838704187</v>
      </c>
      <c r="AC252" s="452">
        <f t="shared" si="150"/>
        <v>41.9</v>
      </c>
      <c r="AD252" s="452">
        <f t="shared" si="150"/>
        <v>28.4</v>
      </c>
      <c r="AE252" s="452">
        <f t="shared" si="150"/>
        <v>52.2</v>
      </c>
      <c r="AF252" s="452">
        <f t="shared" si="150"/>
        <v>3.3444331837266543</v>
      </c>
      <c r="AG252" s="453">
        <f t="shared" si="150"/>
        <v>5.26</v>
      </c>
      <c r="AH252" s="448">
        <f t="shared" si="150"/>
        <v>32.5</v>
      </c>
      <c r="AI252" s="448">
        <f t="shared" si="150"/>
        <v>27.5</v>
      </c>
      <c r="AJ252" s="448">
        <f t="shared" si="150"/>
        <v>56</v>
      </c>
      <c r="AK252" s="448">
        <f t="shared" si="150"/>
        <v>24.845828118113705</v>
      </c>
      <c r="AL252" s="448" t="str">
        <f t="shared" si="150"/>
        <v>-</v>
      </c>
      <c r="AM252" s="448" t="str">
        <f t="shared" si="150"/>
        <v>-</v>
      </c>
      <c r="AN252" s="448">
        <f t="shared" si="150"/>
        <v>38.799999999999997</v>
      </c>
      <c r="AO252" s="448">
        <f t="shared" si="150"/>
        <v>44</v>
      </c>
      <c r="AP252" s="448">
        <f t="shared" si="150"/>
        <v>206</v>
      </c>
    </row>
    <row r="253" spans="1:42" s="484" customFormat="1">
      <c r="A253" s="482" t="str">
        <f>TQoL_Indexes!A58</f>
        <v>les Roquetes</v>
      </c>
      <c r="B253" s="483">
        <f>TQoL_Indexes!B58</f>
        <v>50</v>
      </c>
      <c r="C253" s="443">
        <f t="shared" ref="C253:AP253" si="151">IF(C$19&lt;&gt;1,C81,C167)</f>
        <v>7.6543925775587121E-2</v>
      </c>
      <c r="D253" s="444">
        <f t="shared" si="151"/>
        <v>0.83290000000000008</v>
      </c>
      <c r="E253" s="445">
        <f t="shared" si="151"/>
        <v>0.17599999999999999</v>
      </c>
      <c r="F253" s="445">
        <f t="shared" si="151"/>
        <v>3.2767910096092687E-2</v>
      </c>
      <c r="G253" s="445">
        <f t="shared" si="151"/>
        <v>4.0368603153158799E-3</v>
      </c>
      <c r="H253" s="445">
        <f t="shared" si="151"/>
        <v>0.9170275378025492</v>
      </c>
      <c r="I253" s="448">
        <f t="shared" si="151"/>
        <v>0.47176204819277107</v>
      </c>
      <c r="J253" s="449">
        <f t="shared" si="151"/>
        <v>0.11003803930070757</v>
      </c>
      <c r="K253" s="448">
        <f t="shared" si="151"/>
        <v>7.3194283507145616E-2</v>
      </c>
      <c r="L253" s="448">
        <f t="shared" si="151"/>
        <v>9.7914796357956693</v>
      </c>
      <c r="M253" s="448">
        <f t="shared" si="151"/>
        <v>2.9451341767797214E-2</v>
      </c>
      <c r="N253" s="448">
        <f t="shared" si="151"/>
        <v>1.6</v>
      </c>
      <c r="O253" s="448">
        <f t="shared" si="151"/>
        <v>0.17</v>
      </c>
      <c r="P253" s="448" t="str">
        <f t="shared" si="151"/>
        <v>-</v>
      </c>
      <c r="Q253" s="448">
        <f t="shared" si="151"/>
        <v>79.3</v>
      </c>
      <c r="R253" s="448">
        <f t="shared" si="151"/>
        <v>333.3</v>
      </c>
      <c r="S253" s="448">
        <f t="shared" si="151"/>
        <v>7.8</v>
      </c>
      <c r="T253" s="448">
        <f t="shared" si="151"/>
        <v>25.5</v>
      </c>
      <c r="U253" s="448">
        <f t="shared" si="151"/>
        <v>29.8</v>
      </c>
      <c r="V253" s="448">
        <f t="shared" si="151"/>
        <v>12.3</v>
      </c>
      <c r="W253" s="448">
        <f t="shared" si="151"/>
        <v>240</v>
      </c>
      <c r="X253" s="448">
        <f t="shared" si="151"/>
        <v>7.7707953240083801E-4</v>
      </c>
      <c r="Y253" s="450">
        <f t="shared" si="151"/>
        <v>24.1</v>
      </c>
      <c r="Z253" s="451">
        <f t="shared" si="151"/>
        <v>1.0080645161290323</v>
      </c>
      <c r="AA253" s="452">
        <f t="shared" si="151"/>
        <v>9.7486380579183791</v>
      </c>
      <c r="AB253" s="452">
        <f t="shared" si="151"/>
        <v>39.687907391615454</v>
      </c>
      <c r="AC253" s="452">
        <f t="shared" si="151"/>
        <v>24.3</v>
      </c>
      <c r="AD253" s="452">
        <f t="shared" si="151"/>
        <v>36.6</v>
      </c>
      <c r="AE253" s="452">
        <f t="shared" si="151"/>
        <v>49.7</v>
      </c>
      <c r="AF253" s="452">
        <f t="shared" si="151"/>
        <v>2.6779597683253411</v>
      </c>
      <c r="AG253" s="453">
        <f t="shared" si="151"/>
        <v>10.220000000000001</v>
      </c>
      <c r="AH253" s="448">
        <f t="shared" si="151"/>
        <v>32.5</v>
      </c>
      <c r="AI253" s="448">
        <f t="shared" si="151"/>
        <v>27.5</v>
      </c>
      <c r="AJ253" s="448">
        <f t="shared" si="151"/>
        <v>51.3</v>
      </c>
      <c r="AK253" s="448">
        <f t="shared" si="151"/>
        <v>24.845828118113705</v>
      </c>
      <c r="AL253" s="448" t="str">
        <f t="shared" si="151"/>
        <v>-</v>
      </c>
      <c r="AM253" s="448" t="str">
        <f t="shared" si="151"/>
        <v>-</v>
      </c>
      <c r="AN253" s="448">
        <f t="shared" si="151"/>
        <v>51.5</v>
      </c>
      <c r="AO253" s="448">
        <f t="shared" si="151"/>
        <v>37</v>
      </c>
      <c r="AP253" s="448">
        <f t="shared" si="151"/>
        <v>61</v>
      </c>
    </row>
    <row r="254" spans="1:42" s="484" customFormat="1">
      <c r="A254" s="482" t="str">
        <f>TQoL_Indexes!A59</f>
        <v>Verdun</v>
      </c>
      <c r="B254" s="483">
        <f>TQoL_Indexes!B59</f>
        <v>51</v>
      </c>
      <c r="C254" s="443">
        <f t="shared" ref="C254:AP254" si="152">IF(C$19&lt;&gt;1,C82,C168)</f>
        <v>4.8109965635738834E-2</v>
      </c>
      <c r="D254" s="444">
        <f t="shared" si="152"/>
        <v>0.61109999999999998</v>
      </c>
      <c r="E254" s="445">
        <f t="shared" si="152"/>
        <v>0.122</v>
      </c>
      <c r="F254" s="445">
        <f t="shared" si="152"/>
        <v>2.238736724898565E-2</v>
      </c>
      <c r="G254" s="445">
        <f t="shared" si="152"/>
        <v>5.4323528667470835E-3</v>
      </c>
      <c r="H254" s="445">
        <f t="shared" si="152"/>
        <v>0.68303761498331483</v>
      </c>
      <c r="I254" s="448">
        <f t="shared" si="152"/>
        <v>0.51297577854671284</v>
      </c>
      <c r="J254" s="449">
        <f t="shared" si="152"/>
        <v>0.13558528540940876</v>
      </c>
      <c r="K254" s="448">
        <f t="shared" si="152"/>
        <v>8.262340996615708E-2</v>
      </c>
      <c r="L254" s="448">
        <f t="shared" si="152"/>
        <v>22.236158153067102</v>
      </c>
      <c r="M254" s="448">
        <f t="shared" si="152"/>
        <v>4.4348750305780735E-3</v>
      </c>
      <c r="N254" s="448">
        <f t="shared" si="152"/>
        <v>0</v>
      </c>
      <c r="O254" s="448">
        <f t="shared" si="152"/>
        <v>0.13700000000000001</v>
      </c>
      <c r="P254" s="448" t="str">
        <f t="shared" si="152"/>
        <v>-</v>
      </c>
      <c r="Q254" s="448">
        <f t="shared" si="152"/>
        <v>80.099999999999994</v>
      </c>
      <c r="R254" s="448">
        <f t="shared" si="152"/>
        <v>297.7</v>
      </c>
      <c r="S254" s="448">
        <f t="shared" si="152"/>
        <v>6</v>
      </c>
      <c r="T254" s="448">
        <f t="shared" si="152"/>
        <v>13.6</v>
      </c>
      <c r="U254" s="448">
        <f t="shared" si="152"/>
        <v>19</v>
      </c>
      <c r="V254" s="448">
        <f t="shared" si="152"/>
        <v>12.3</v>
      </c>
      <c r="W254" s="448">
        <f t="shared" si="152"/>
        <v>277</v>
      </c>
      <c r="X254" s="448">
        <f t="shared" si="152"/>
        <v>1.6893033313061692E-4</v>
      </c>
      <c r="Y254" s="450">
        <f t="shared" si="152"/>
        <v>24.1</v>
      </c>
      <c r="Z254" s="451">
        <f t="shared" si="152"/>
        <v>1.0080645161290323</v>
      </c>
      <c r="AA254" s="452">
        <f t="shared" si="152"/>
        <v>9.8476262435461521</v>
      </c>
      <c r="AB254" s="452">
        <f t="shared" si="152"/>
        <v>39.68848706505198</v>
      </c>
      <c r="AC254" s="452">
        <f t="shared" si="152"/>
        <v>30.7</v>
      </c>
      <c r="AD254" s="452">
        <f t="shared" si="152"/>
        <v>32.200000000000003</v>
      </c>
      <c r="AE254" s="452">
        <f t="shared" si="152"/>
        <v>51.3</v>
      </c>
      <c r="AF254" s="452">
        <f t="shared" si="152"/>
        <v>3.9358135079035605</v>
      </c>
      <c r="AG254" s="453">
        <f t="shared" si="152"/>
        <v>14.93</v>
      </c>
      <c r="AH254" s="448">
        <f t="shared" si="152"/>
        <v>42.5</v>
      </c>
      <c r="AI254" s="448">
        <f t="shared" si="152"/>
        <v>22.5</v>
      </c>
      <c r="AJ254" s="448">
        <f t="shared" si="152"/>
        <v>20.100000000000001</v>
      </c>
      <c r="AK254" s="448">
        <f t="shared" si="152"/>
        <v>24.845828118113705</v>
      </c>
      <c r="AL254" s="448" t="str">
        <f t="shared" si="152"/>
        <v>-</v>
      </c>
      <c r="AM254" s="448" t="str">
        <f t="shared" si="152"/>
        <v>-</v>
      </c>
      <c r="AN254" s="448">
        <f t="shared" si="152"/>
        <v>48.1</v>
      </c>
      <c r="AO254" s="448">
        <f t="shared" si="152"/>
        <v>35</v>
      </c>
      <c r="AP254" s="448">
        <f t="shared" si="152"/>
        <v>80</v>
      </c>
    </row>
    <row r="255" spans="1:42" s="484" customFormat="1">
      <c r="A255" s="482" t="str">
        <f>TQoL_Indexes!A60</f>
        <v>la Prosperitat</v>
      </c>
      <c r="B255" s="483">
        <f>TQoL_Indexes!B60</f>
        <v>52</v>
      </c>
      <c r="C255" s="443">
        <f t="shared" ref="C255:AP255" si="153">IF(C$19&lt;&gt;1,C83,C169)</f>
        <v>0.1848644578313253</v>
      </c>
      <c r="D255" s="444">
        <f t="shared" si="153"/>
        <v>0.49399999999999999</v>
      </c>
      <c r="E255" s="445">
        <f t="shared" si="153"/>
        <v>0.107</v>
      </c>
      <c r="F255" s="445">
        <f t="shared" si="153"/>
        <v>2.6643371105157389E-2</v>
      </c>
      <c r="G255" s="445">
        <f t="shared" si="153"/>
        <v>6.7030381603925375E-3</v>
      </c>
      <c r="H255" s="445">
        <f t="shared" si="153"/>
        <v>0.8839859130835156</v>
      </c>
      <c r="I255" s="448">
        <f t="shared" si="153"/>
        <v>0.44797819173103137</v>
      </c>
      <c r="J255" s="449">
        <f t="shared" si="153"/>
        <v>0.12134465096998377</v>
      </c>
      <c r="K255" s="448">
        <f t="shared" si="153"/>
        <v>8.4263745523488517E-2</v>
      </c>
      <c r="L255" s="448">
        <f t="shared" si="153"/>
        <v>18.5493032004428</v>
      </c>
      <c r="M255" s="448">
        <f t="shared" si="153"/>
        <v>1.3315193955024358E-2</v>
      </c>
      <c r="N255" s="448">
        <f t="shared" si="153"/>
        <v>1</v>
      </c>
      <c r="O255" s="448">
        <f t="shared" si="153"/>
        <v>0.129</v>
      </c>
      <c r="P255" s="448" t="str">
        <f t="shared" si="153"/>
        <v>-</v>
      </c>
      <c r="Q255" s="448">
        <f t="shared" si="153"/>
        <v>81.5</v>
      </c>
      <c r="R255" s="448">
        <f t="shared" si="153"/>
        <v>273.8</v>
      </c>
      <c r="S255" s="448">
        <f t="shared" si="153"/>
        <v>7.2</v>
      </c>
      <c r="T255" s="448">
        <f t="shared" si="153"/>
        <v>7.6</v>
      </c>
      <c r="U255" s="448">
        <f t="shared" si="153"/>
        <v>24.1</v>
      </c>
      <c r="V255" s="448">
        <f t="shared" si="153"/>
        <v>12.3</v>
      </c>
      <c r="W255" s="448">
        <f t="shared" si="153"/>
        <v>218</v>
      </c>
      <c r="X255" s="448">
        <f t="shared" si="153"/>
        <v>1.216298398540442E-3</v>
      </c>
      <c r="Y255" s="450">
        <f t="shared" si="153"/>
        <v>24.1</v>
      </c>
      <c r="Z255" s="451">
        <f t="shared" si="153"/>
        <v>1.0080645161290323</v>
      </c>
      <c r="AA255" s="452">
        <f t="shared" si="153"/>
        <v>8.6538461538461533</v>
      </c>
      <c r="AB255" s="452">
        <f t="shared" si="153"/>
        <v>40.80129611025427</v>
      </c>
      <c r="AC255" s="452">
        <f t="shared" si="153"/>
        <v>13.9</v>
      </c>
      <c r="AD255" s="452">
        <f t="shared" si="153"/>
        <v>29</v>
      </c>
      <c r="AE255" s="452">
        <f t="shared" si="153"/>
        <v>56</v>
      </c>
      <c r="AF255" s="452">
        <f t="shared" si="153"/>
        <v>4.3909189512660358</v>
      </c>
      <c r="AG255" s="453">
        <f t="shared" si="153"/>
        <v>19.21</v>
      </c>
      <c r="AH255" s="448">
        <f t="shared" si="153"/>
        <v>37.5</v>
      </c>
      <c r="AI255" s="448">
        <f t="shared" si="153"/>
        <v>27.5</v>
      </c>
      <c r="AJ255" s="448">
        <f t="shared" si="153"/>
        <v>63.3</v>
      </c>
      <c r="AK255" s="448">
        <f t="shared" si="153"/>
        <v>24.845828118113705</v>
      </c>
      <c r="AL255" s="448" t="str">
        <f t="shared" si="153"/>
        <v>-</v>
      </c>
      <c r="AM255" s="448" t="str">
        <f t="shared" si="153"/>
        <v>-</v>
      </c>
      <c r="AN255" s="448">
        <f t="shared" si="153"/>
        <v>42.4</v>
      </c>
      <c r="AO255" s="448">
        <f t="shared" si="153"/>
        <v>47</v>
      </c>
      <c r="AP255" s="448">
        <f t="shared" si="153"/>
        <v>153</v>
      </c>
    </row>
    <row r="256" spans="1:42" s="484" customFormat="1">
      <c r="A256" s="482" t="str">
        <f>TQoL_Indexes!A61</f>
        <v>la Trinitat Nova</v>
      </c>
      <c r="B256" s="483">
        <f>TQoL_Indexes!B61</f>
        <v>53</v>
      </c>
      <c r="C256" s="443">
        <f t="shared" ref="C256:AP256" si="154">IF(C$19&lt;&gt;1,C84,C170)</f>
        <v>0.1685121107266436</v>
      </c>
      <c r="D256" s="444">
        <f t="shared" si="154"/>
        <v>0.49619999999999997</v>
      </c>
      <c r="E256" s="445">
        <f t="shared" si="154"/>
        <v>0.19900000000000001</v>
      </c>
      <c r="F256" s="445">
        <f t="shared" si="154"/>
        <v>4.6591609616819699E-2</v>
      </c>
      <c r="G256" s="445">
        <f t="shared" si="154"/>
        <v>0</v>
      </c>
      <c r="H256" s="445">
        <f t="shared" si="154"/>
        <v>0.9742933332396182</v>
      </c>
      <c r="I256" s="448">
        <f t="shared" si="154"/>
        <v>0.48096748612212531</v>
      </c>
      <c r="J256" s="449">
        <f t="shared" si="154"/>
        <v>9.2703748165933048E-2</v>
      </c>
      <c r="K256" s="448">
        <f t="shared" si="154"/>
        <v>4.5318512184694314E-2</v>
      </c>
      <c r="L256" s="448">
        <f t="shared" si="154"/>
        <v>29.208380290843699</v>
      </c>
      <c r="M256" s="448">
        <f t="shared" si="154"/>
        <v>1.5970352104805886E-2</v>
      </c>
      <c r="N256" s="448">
        <f t="shared" si="154"/>
        <v>3</v>
      </c>
      <c r="O256" s="448">
        <f t="shared" si="154"/>
        <v>0.16</v>
      </c>
      <c r="P256" s="448" t="str">
        <f t="shared" si="154"/>
        <v>-</v>
      </c>
      <c r="Q256" s="448">
        <f t="shared" si="154"/>
        <v>76.3</v>
      </c>
      <c r="R256" s="448">
        <f t="shared" si="154"/>
        <v>393</v>
      </c>
      <c r="S256" s="448">
        <f t="shared" si="154"/>
        <v>8.1999999999999993</v>
      </c>
      <c r="T256" s="448">
        <f t="shared" si="154"/>
        <v>26.8</v>
      </c>
      <c r="U256" s="448">
        <f t="shared" si="154"/>
        <v>22.4</v>
      </c>
      <c r="V256" s="448">
        <f t="shared" si="154"/>
        <v>12.3</v>
      </c>
      <c r="W256" s="448">
        <f t="shared" si="154"/>
        <v>288</v>
      </c>
      <c r="X256" s="448">
        <f t="shared" si="154"/>
        <v>4.0543279951348061E-3</v>
      </c>
      <c r="Y256" s="450">
        <f t="shared" si="154"/>
        <v>24.1</v>
      </c>
      <c r="Z256" s="451">
        <f t="shared" si="154"/>
        <v>1.0080645161290323</v>
      </c>
      <c r="AA256" s="452">
        <f t="shared" si="154"/>
        <v>13.573918392454377</v>
      </c>
      <c r="AB256" s="452">
        <f t="shared" si="154"/>
        <v>36.2630060858666</v>
      </c>
      <c r="AC256" s="452">
        <f t="shared" si="154"/>
        <v>28.4</v>
      </c>
      <c r="AD256" s="452">
        <f t="shared" si="154"/>
        <v>40.299999999999997</v>
      </c>
      <c r="AE256" s="452">
        <f t="shared" si="154"/>
        <v>48.2</v>
      </c>
      <c r="AF256" s="452">
        <f t="shared" si="154"/>
        <v>3.5828877005347595</v>
      </c>
      <c r="AG256" s="453">
        <f t="shared" si="154"/>
        <v>25.069999999999997</v>
      </c>
      <c r="AH256" s="448">
        <f t="shared" si="154"/>
        <v>37.5</v>
      </c>
      <c r="AI256" s="448">
        <f t="shared" si="154"/>
        <v>27.5</v>
      </c>
      <c r="AJ256" s="448">
        <f t="shared" si="154"/>
        <v>90.2</v>
      </c>
      <c r="AK256" s="448">
        <f t="shared" si="154"/>
        <v>24.845828118113705</v>
      </c>
      <c r="AL256" s="448" t="str">
        <f t="shared" si="154"/>
        <v>-</v>
      </c>
      <c r="AM256" s="448" t="str">
        <f t="shared" si="154"/>
        <v>-</v>
      </c>
      <c r="AN256" s="448">
        <f t="shared" si="154"/>
        <v>55</v>
      </c>
      <c r="AO256" s="448">
        <f t="shared" si="154"/>
        <v>53</v>
      </c>
      <c r="AP256" s="448">
        <f t="shared" si="154"/>
        <v>52</v>
      </c>
    </row>
    <row r="257" spans="1:42" s="484" customFormat="1">
      <c r="A257" s="482" t="str">
        <f>TQoL_Indexes!A62</f>
        <v>Torre Baró</v>
      </c>
      <c r="B257" s="483">
        <f>TQoL_Indexes!B62</f>
        <v>54</v>
      </c>
      <c r="C257" s="443">
        <f t="shared" ref="C257:AP257" si="155">IF(C$19&lt;&gt;1,C85,C171)</f>
        <v>0.14720581553839163</v>
      </c>
      <c r="D257" s="444">
        <f t="shared" si="155"/>
        <v>0.85819999999999996</v>
      </c>
      <c r="E257" s="445">
        <f t="shared" si="155"/>
        <v>0.19900000000000001</v>
      </c>
      <c r="F257" s="445">
        <f t="shared" si="155"/>
        <v>4.7515523907468396E-2</v>
      </c>
      <c r="G257" s="445">
        <f t="shared" si="155"/>
        <v>0</v>
      </c>
      <c r="H257" s="445">
        <f t="shared" si="155"/>
        <v>0</v>
      </c>
      <c r="I257" s="448">
        <f t="shared" si="155"/>
        <v>0.68858800773694395</v>
      </c>
      <c r="J257" s="449">
        <f t="shared" si="155"/>
        <v>0.12473150474504341</v>
      </c>
      <c r="K257" s="448">
        <f t="shared" si="155"/>
        <v>4.4831419044090402E-2</v>
      </c>
      <c r="L257" s="448">
        <f t="shared" si="155"/>
        <v>2.2440586798464501</v>
      </c>
      <c r="M257" s="448">
        <f t="shared" si="155"/>
        <v>2.4473749300285095E-3</v>
      </c>
      <c r="N257" s="448">
        <f t="shared" si="155"/>
        <v>2</v>
      </c>
      <c r="O257" s="448">
        <f t="shared" si="155"/>
        <v>0.26200000000000001</v>
      </c>
      <c r="P257" s="448" t="str">
        <f t="shared" si="155"/>
        <v>-</v>
      </c>
      <c r="Q257" s="448">
        <f t="shared" si="155"/>
        <v>76.5</v>
      </c>
      <c r="R257" s="448">
        <f t="shared" si="155"/>
        <v>280.10000000000002</v>
      </c>
      <c r="S257" s="448">
        <f t="shared" si="155"/>
        <v>5.4</v>
      </c>
      <c r="T257" s="448">
        <f t="shared" si="155"/>
        <v>45.1</v>
      </c>
      <c r="U257" s="448">
        <f t="shared" si="155"/>
        <v>22.5</v>
      </c>
      <c r="V257" s="448">
        <f t="shared" si="155"/>
        <v>12.3</v>
      </c>
      <c r="W257" s="448">
        <f t="shared" si="155"/>
        <v>330</v>
      </c>
      <c r="X257" s="448">
        <f t="shared" si="155"/>
        <v>7.4329346577471449E-4</v>
      </c>
      <c r="Y257" s="450">
        <f t="shared" si="155"/>
        <v>24.1</v>
      </c>
      <c r="Z257" s="451">
        <f t="shared" si="155"/>
        <v>1.0080645161290323</v>
      </c>
      <c r="AA257" s="452">
        <f t="shared" si="155"/>
        <v>9.2658227848101262</v>
      </c>
      <c r="AB257" s="452">
        <f t="shared" si="155"/>
        <v>35.920468861258698</v>
      </c>
      <c r="AC257" s="452">
        <f t="shared" si="155"/>
        <v>75.8</v>
      </c>
      <c r="AD257" s="452">
        <f t="shared" si="155"/>
        <v>50.5</v>
      </c>
      <c r="AE257" s="452">
        <f t="shared" si="155"/>
        <v>46.5</v>
      </c>
      <c r="AF257" s="452">
        <f t="shared" si="155"/>
        <v>1.1961722488038278</v>
      </c>
      <c r="AG257" s="453">
        <f t="shared" si="155"/>
        <v>18.329999999999998</v>
      </c>
      <c r="AH257" s="448">
        <f t="shared" si="155"/>
        <v>27.5</v>
      </c>
      <c r="AI257" s="448">
        <f t="shared" si="155"/>
        <v>17.5</v>
      </c>
      <c r="AJ257" s="448">
        <f t="shared" si="155"/>
        <v>79.8</v>
      </c>
      <c r="AK257" s="448">
        <f t="shared" si="155"/>
        <v>24.845828118113705</v>
      </c>
      <c r="AL257" s="448" t="str">
        <f t="shared" si="155"/>
        <v>-</v>
      </c>
      <c r="AM257" s="448" t="str">
        <f t="shared" si="155"/>
        <v>-</v>
      </c>
      <c r="AN257" s="448">
        <f t="shared" si="155"/>
        <v>60.2</v>
      </c>
      <c r="AO257" s="448">
        <f t="shared" si="155"/>
        <v>37</v>
      </c>
      <c r="AP257" s="448">
        <f t="shared" si="155"/>
        <v>87</v>
      </c>
    </row>
    <row r="258" spans="1:42" s="484" customFormat="1">
      <c r="A258" s="482" t="str">
        <f>TQoL_Indexes!A63</f>
        <v>Ciutat Meridiana</v>
      </c>
      <c r="B258" s="483">
        <f>TQoL_Indexes!B63</f>
        <v>55</v>
      </c>
      <c r="C258" s="443">
        <f t="shared" ref="C258:AP258" si="156">IF(C$19&lt;&gt;1,C86,C172)</f>
        <v>0.13758921490880255</v>
      </c>
      <c r="D258" s="444">
        <f t="shared" si="156"/>
        <v>0.66760000000000008</v>
      </c>
      <c r="E258" s="445">
        <f t="shared" si="156"/>
        <v>0.255</v>
      </c>
      <c r="F258" s="445">
        <f t="shared" si="156"/>
        <v>5.6820480221907596E-2</v>
      </c>
      <c r="G258" s="445">
        <f t="shared" si="156"/>
        <v>8.2312404287901986E-3</v>
      </c>
      <c r="H258" s="445">
        <f t="shared" si="156"/>
        <v>0</v>
      </c>
      <c r="I258" s="448">
        <f t="shared" si="156"/>
        <v>0.60750670241286864</v>
      </c>
      <c r="J258" s="449">
        <f t="shared" si="156"/>
        <v>7.0173220838510214E-2</v>
      </c>
      <c r="K258" s="448">
        <f t="shared" si="156"/>
        <v>6.6637725200781414E-2</v>
      </c>
      <c r="L258" s="448">
        <f t="shared" si="156"/>
        <v>35.493849322468797</v>
      </c>
      <c r="M258" s="448">
        <f t="shared" si="156"/>
        <v>8.0325926782050909E-3</v>
      </c>
      <c r="N258" s="448">
        <f t="shared" si="156"/>
        <v>1</v>
      </c>
      <c r="O258" s="448">
        <f t="shared" si="156"/>
        <v>0.17399999999999999</v>
      </c>
      <c r="P258" s="448" t="str">
        <f t="shared" si="156"/>
        <v>-</v>
      </c>
      <c r="Q258" s="448">
        <f t="shared" si="156"/>
        <v>80.2</v>
      </c>
      <c r="R258" s="448">
        <f t="shared" si="156"/>
        <v>280.10000000000002</v>
      </c>
      <c r="S258" s="448">
        <f t="shared" si="156"/>
        <v>7.3</v>
      </c>
      <c r="T258" s="448">
        <f t="shared" si="156"/>
        <v>45.1</v>
      </c>
      <c r="U258" s="448">
        <f t="shared" si="156"/>
        <v>22.5</v>
      </c>
      <c r="V258" s="448">
        <f t="shared" si="156"/>
        <v>12.3</v>
      </c>
      <c r="W258" s="448">
        <f t="shared" si="156"/>
        <v>284</v>
      </c>
      <c r="X258" s="448">
        <f t="shared" si="156"/>
        <v>4.0543279951348065E-4</v>
      </c>
      <c r="Y258" s="450">
        <f t="shared" si="156"/>
        <v>24.1</v>
      </c>
      <c r="Z258" s="451">
        <f t="shared" si="156"/>
        <v>1.0080645161290323</v>
      </c>
      <c r="AA258" s="452">
        <f t="shared" si="156"/>
        <v>13.871906841339156</v>
      </c>
      <c r="AB258" s="452">
        <f t="shared" si="156"/>
        <v>35.920445004198157</v>
      </c>
      <c r="AC258" s="452">
        <f t="shared" si="156"/>
        <v>35.200000000000003</v>
      </c>
      <c r="AD258" s="452">
        <f t="shared" si="156"/>
        <v>41.7</v>
      </c>
      <c r="AE258" s="452">
        <f t="shared" si="156"/>
        <v>38.6</v>
      </c>
      <c r="AF258" s="452">
        <f t="shared" si="156"/>
        <v>2.4763826469778962</v>
      </c>
      <c r="AG258" s="453">
        <f t="shared" si="156"/>
        <v>16.07</v>
      </c>
      <c r="AH258" s="448">
        <f t="shared" si="156"/>
        <v>27.5</v>
      </c>
      <c r="AI258" s="448">
        <f t="shared" si="156"/>
        <v>22.5</v>
      </c>
      <c r="AJ258" s="448">
        <f t="shared" si="156"/>
        <v>87.1</v>
      </c>
      <c r="AK258" s="448">
        <f t="shared" si="156"/>
        <v>24.845828118113705</v>
      </c>
      <c r="AL258" s="448" t="str">
        <f t="shared" si="156"/>
        <v>-</v>
      </c>
      <c r="AM258" s="448" t="str">
        <f t="shared" si="156"/>
        <v>-</v>
      </c>
      <c r="AN258" s="448">
        <f t="shared" si="156"/>
        <v>51.5</v>
      </c>
      <c r="AO258" s="448">
        <f t="shared" si="156"/>
        <v>41</v>
      </c>
      <c r="AP258" s="448">
        <f t="shared" si="156"/>
        <v>69</v>
      </c>
    </row>
    <row r="259" spans="1:42" s="484" customFormat="1">
      <c r="A259" s="482" t="str">
        <f>TQoL_Indexes!A64</f>
        <v>Vallbona</v>
      </c>
      <c r="B259" s="483">
        <f>TQoL_Indexes!B64</f>
        <v>56</v>
      </c>
      <c r="C259" s="443">
        <f t="shared" ref="C259:AP259" si="157">IF(C$19&lt;&gt;1,C87,C173)</f>
        <v>0.28820116054158607</v>
      </c>
      <c r="D259" s="444">
        <f t="shared" si="157"/>
        <v>0.6149</v>
      </c>
      <c r="E259" s="445">
        <f t="shared" si="157"/>
        <v>0.13600000000000001</v>
      </c>
      <c r="F259" s="445">
        <f t="shared" si="157"/>
        <v>2.9782111211131959E-2</v>
      </c>
      <c r="G259" s="445">
        <f t="shared" si="157"/>
        <v>0</v>
      </c>
      <c r="H259" s="445">
        <f t="shared" si="157"/>
        <v>0</v>
      </c>
      <c r="I259" s="448">
        <f t="shared" si="157"/>
        <v>0.42757009345794394</v>
      </c>
      <c r="J259" s="449">
        <f t="shared" si="157"/>
        <v>0.20817110072340378</v>
      </c>
      <c r="K259" s="448">
        <f t="shared" si="157"/>
        <v>5.5154300722258701E-2</v>
      </c>
      <c r="L259" s="448">
        <f t="shared" si="157"/>
        <v>1.1470480485654699</v>
      </c>
      <c r="M259" s="448">
        <f t="shared" si="157"/>
        <v>9.9302625728013197E-2</v>
      </c>
      <c r="N259" s="448">
        <f t="shared" si="157"/>
        <v>6.4</v>
      </c>
      <c r="O259" s="448">
        <f t="shared" si="157"/>
        <v>0.17199999999999999</v>
      </c>
      <c r="P259" s="448" t="str">
        <f t="shared" si="157"/>
        <v>-</v>
      </c>
      <c r="Q259" s="448">
        <f t="shared" si="157"/>
        <v>76.099999999999994</v>
      </c>
      <c r="R259" s="448">
        <f t="shared" si="157"/>
        <v>280.10000000000002</v>
      </c>
      <c r="S259" s="448">
        <f t="shared" si="157"/>
        <v>7.6</v>
      </c>
      <c r="T259" s="448">
        <f t="shared" si="157"/>
        <v>45.1</v>
      </c>
      <c r="U259" s="448">
        <f t="shared" si="157"/>
        <v>22.5</v>
      </c>
      <c r="V259" s="448">
        <f t="shared" si="157"/>
        <v>12.3</v>
      </c>
      <c r="W259" s="448">
        <f t="shared" si="157"/>
        <v>211</v>
      </c>
      <c r="X259" s="448">
        <f t="shared" si="157"/>
        <v>1.0135819987837016E-4</v>
      </c>
      <c r="Y259" s="450">
        <f t="shared" si="157"/>
        <v>24.1</v>
      </c>
      <c r="Z259" s="451">
        <f t="shared" si="157"/>
        <v>1.0080645161290323</v>
      </c>
      <c r="AA259" s="452">
        <f t="shared" si="157"/>
        <v>12.47191011235955</v>
      </c>
      <c r="AB259" s="452">
        <f t="shared" si="157"/>
        <v>35.918994665943409</v>
      </c>
      <c r="AC259" s="452">
        <f t="shared" si="157"/>
        <v>45.9</v>
      </c>
      <c r="AD259" s="452">
        <f t="shared" si="157"/>
        <v>50.9</v>
      </c>
      <c r="AE259" s="452">
        <f t="shared" si="157"/>
        <v>40.9</v>
      </c>
      <c r="AF259" s="452">
        <f t="shared" si="157"/>
        <v>1.2968299711815563</v>
      </c>
      <c r="AG259" s="453">
        <f t="shared" si="157"/>
        <v>20.669999999999998</v>
      </c>
      <c r="AH259" s="448">
        <f t="shared" si="157"/>
        <v>42.5</v>
      </c>
      <c r="AI259" s="448">
        <f t="shared" si="157"/>
        <v>27.5</v>
      </c>
      <c r="AJ259" s="448">
        <f t="shared" si="157"/>
        <v>89.6</v>
      </c>
      <c r="AK259" s="448">
        <f t="shared" si="157"/>
        <v>24.845828118113705</v>
      </c>
      <c r="AL259" s="448" t="str">
        <f t="shared" si="157"/>
        <v>-</v>
      </c>
      <c r="AM259" s="448" t="str">
        <f t="shared" si="157"/>
        <v>-</v>
      </c>
      <c r="AN259" s="448">
        <f t="shared" si="157"/>
        <v>52.8</v>
      </c>
      <c r="AO259" s="448">
        <f t="shared" si="157"/>
        <v>41</v>
      </c>
      <c r="AP259" s="448">
        <f t="shared" si="157"/>
        <v>69</v>
      </c>
    </row>
    <row r="260" spans="1:42" s="484" customFormat="1">
      <c r="A260" s="482" t="str">
        <f>TQoL_Indexes!A65</f>
        <v>la Trinitat Vella</v>
      </c>
      <c r="B260" s="483">
        <f>TQoL_Indexes!B65</f>
        <v>57</v>
      </c>
      <c r="C260" s="443">
        <f t="shared" ref="C260:AP260" si="158">IF(C$19&lt;&gt;1,C88,C174)</f>
        <v>0.10857908847184987</v>
      </c>
      <c r="D260" s="444">
        <f t="shared" si="158"/>
        <v>0.80549999999999999</v>
      </c>
      <c r="E260" s="445">
        <f t="shared" si="158"/>
        <v>0.20300000000000001</v>
      </c>
      <c r="F260" s="445">
        <f t="shared" si="158"/>
        <v>2.6789529463171338E-2</v>
      </c>
      <c r="G260" s="445">
        <f t="shared" si="158"/>
        <v>1.2442392975866006E-2</v>
      </c>
      <c r="H260" s="445">
        <f t="shared" si="158"/>
        <v>0.37549974447495826</v>
      </c>
      <c r="I260" s="448">
        <f t="shared" si="158"/>
        <v>0.40362225097024579</v>
      </c>
      <c r="J260" s="449">
        <f t="shared" si="158"/>
        <v>0.17712907594591398</v>
      </c>
      <c r="K260" s="448">
        <f t="shared" si="158"/>
        <v>6.7727272727272733E-2</v>
      </c>
      <c r="L260" s="448">
        <f t="shared" si="158"/>
        <v>14.040709242036099</v>
      </c>
      <c r="M260" s="448">
        <f t="shared" si="158"/>
        <v>4.350492119093545E-2</v>
      </c>
      <c r="N260" s="448">
        <f t="shared" si="158"/>
        <v>9.1</v>
      </c>
      <c r="O260" s="448">
        <f t="shared" si="158"/>
        <v>0.13900000000000001</v>
      </c>
      <c r="P260" s="448" t="str">
        <f t="shared" si="158"/>
        <v>-</v>
      </c>
      <c r="Q260" s="448">
        <f t="shared" si="158"/>
        <v>81.400000000000006</v>
      </c>
      <c r="R260" s="448">
        <f t="shared" si="158"/>
        <v>260</v>
      </c>
      <c r="S260" s="448">
        <f t="shared" si="158"/>
        <v>7</v>
      </c>
      <c r="T260" s="448">
        <f t="shared" si="158"/>
        <v>38.799999999999997</v>
      </c>
      <c r="U260" s="448">
        <f t="shared" si="158"/>
        <v>9.6999999999999993</v>
      </c>
      <c r="V260" s="448">
        <f t="shared" si="158"/>
        <v>9.1</v>
      </c>
      <c r="W260" s="448">
        <f t="shared" si="158"/>
        <v>274</v>
      </c>
      <c r="X260" s="448">
        <f t="shared" si="158"/>
        <v>1.1487262652881951E-3</v>
      </c>
      <c r="Y260" s="450">
        <f t="shared" si="158"/>
        <v>24.1</v>
      </c>
      <c r="Z260" s="451">
        <f t="shared" si="158"/>
        <v>1.40625</v>
      </c>
      <c r="AA260" s="452">
        <f t="shared" si="158"/>
        <v>13.07760663507109</v>
      </c>
      <c r="AB260" s="452">
        <f t="shared" si="158"/>
        <v>35.921219534293741</v>
      </c>
      <c r="AC260" s="452">
        <f t="shared" si="158"/>
        <v>38.1</v>
      </c>
      <c r="AD260" s="452">
        <f t="shared" si="158"/>
        <v>39.1</v>
      </c>
      <c r="AE260" s="452">
        <f t="shared" si="158"/>
        <v>47.1</v>
      </c>
      <c r="AF260" s="452">
        <f t="shared" si="158"/>
        <v>1.9686190429782675</v>
      </c>
      <c r="AG260" s="453">
        <f t="shared" si="158"/>
        <v>21.75</v>
      </c>
      <c r="AH260" s="448">
        <f t="shared" si="158"/>
        <v>52.5</v>
      </c>
      <c r="AI260" s="448">
        <f t="shared" si="158"/>
        <v>27.5</v>
      </c>
      <c r="AJ260" s="448">
        <f t="shared" si="158"/>
        <v>206.2</v>
      </c>
      <c r="AK260" s="448">
        <f t="shared" si="158"/>
        <v>14.177632080200503</v>
      </c>
      <c r="AL260" s="448" t="str">
        <f t="shared" si="158"/>
        <v>-</v>
      </c>
      <c r="AM260" s="448" t="str">
        <f t="shared" si="158"/>
        <v>-</v>
      </c>
      <c r="AN260" s="448">
        <f t="shared" si="158"/>
        <v>50.7</v>
      </c>
      <c r="AO260" s="448">
        <f t="shared" si="158"/>
        <v>46</v>
      </c>
      <c r="AP260" s="448">
        <f t="shared" si="158"/>
        <v>82</v>
      </c>
    </row>
    <row r="261" spans="1:42" s="484" customFormat="1">
      <c r="A261" s="482" t="str">
        <f>TQoL_Indexes!A66</f>
        <v>Baró de Viver</v>
      </c>
      <c r="B261" s="483">
        <f>TQoL_Indexes!B66</f>
        <v>58</v>
      </c>
      <c r="C261" s="443">
        <f t="shared" ref="C261:AP261" si="159">IF(C$19&lt;&gt;1,C89,C175)</f>
        <v>0.15390144591768432</v>
      </c>
      <c r="D261" s="444">
        <f t="shared" si="159"/>
        <v>0.25739999999999996</v>
      </c>
      <c r="E261" s="445">
        <f t="shared" si="159"/>
        <v>0.187</v>
      </c>
      <c r="F261" s="445">
        <f t="shared" si="159"/>
        <v>5.3160919540229883E-2</v>
      </c>
      <c r="G261" s="445">
        <f t="shared" si="159"/>
        <v>5.8826718716113637E-3</v>
      </c>
      <c r="H261" s="445">
        <f t="shared" si="159"/>
        <v>0</v>
      </c>
      <c r="I261" s="448">
        <f t="shared" si="159"/>
        <v>0.44044943820224719</v>
      </c>
      <c r="J261" s="449">
        <f t="shared" si="159"/>
        <v>0.12124990963637679</v>
      </c>
      <c r="K261" s="448">
        <f t="shared" si="159"/>
        <v>5.4764512595837894E-2</v>
      </c>
      <c r="L261" s="448">
        <f t="shared" si="159"/>
        <v>26.244293627652201</v>
      </c>
      <c r="M261" s="448">
        <f t="shared" si="159"/>
        <v>2.0241451601243402E-3</v>
      </c>
      <c r="N261" s="448">
        <f t="shared" si="159"/>
        <v>3.1</v>
      </c>
      <c r="O261" s="448">
        <f t="shared" si="159"/>
        <v>0.13600000000000001</v>
      </c>
      <c r="P261" s="448" t="str">
        <f t="shared" si="159"/>
        <v>-</v>
      </c>
      <c r="Q261" s="448">
        <f t="shared" si="159"/>
        <v>72.599999999999994</v>
      </c>
      <c r="R261" s="448">
        <f t="shared" si="159"/>
        <v>300.5</v>
      </c>
      <c r="S261" s="448">
        <f t="shared" si="159"/>
        <v>11.7</v>
      </c>
      <c r="T261" s="448">
        <f t="shared" si="159"/>
        <v>7.9</v>
      </c>
      <c r="U261" s="448">
        <f t="shared" si="159"/>
        <v>18.3</v>
      </c>
      <c r="V261" s="448">
        <f t="shared" si="159"/>
        <v>9.1</v>
      </c>
      <c r="W261" s="448">
        <f t="shared" si="159"/>
        <v>348</v>
      </c>
      <c r="X261" s="448">
        <f t="shared" si="159"/>
        <v>1.1149401986620718E-3</v>
      </c>
      <c r="Y261" s="450">
        <f t="shared" si="159"/>
        <v>24.1</v>
      </c>
      <c r="Z261" s="451">
        <f t="shared" si="159"/>
        <v>1.40625</v>
      </c>
      <c r="AA261" s="452">
        <f t="shared" si="159"/>
        <v>7.0884592852958406</v>
      </c>
      <c r="AB261" s="452">
        <f t="shared" si="159"/>
        <v>41.672890216579539</v>
      </c>
      <c r="AC261" s="452">
        <f t="shared" si="159"/>
        <v>56.4</v>
      </c>
      <c r="AD261" s="452">
        <f t="shared" si="159"/>
        <v>40.5</v>
      </c>
      <c r="AE261" s="452">
        <f t="shared" si="159"/>
        <v>68.900000000000006</v>
      </c>
      <c r="AF261" s="452">
        <f t="shared" si="159"/>
        <v>2.6830203142966651</v>
      </c>
      <c r="AG261" s="453">
        <f t="shared" si="159"/>
        <v>18.04</v>
      </c>
      <c r="AH261" s="448">
        <f t="shared" si="159"/>
        <v>47.5</v>
      </c>
      <c r="AI261" s="448">
        <f t="shared" si="159"/>
        <v>27.5</v>
      </c>
      <c r="AJ261" s="448">
        <f t="shared" si="159"/>
        <v>28.1</v>
      </c>
      <c r="AK261" s="448">
        <f t="shared" si="159"/>
        <v>14.177632080200503</v>
      </c>
      <c r="AL261" s="448" t="str">
        <f t="shared" si="159"/>
        <v>-</v>
      </c>
      <c r="AM261" s="448" t="str">
        <f t="shared" si="159"/>
        <v>-</v>
      </c>
      <c r="AN261" s="448">
        <f t="shared" si="159"/>
        <v>56.4</v>
      </c>
      <c r="AO261" s="448">
        <f t="shared" si="159"/>
        <v>30</v>
      </c>
      <c r="AP261" s="448">
        <f t="shared" si="159"/>
        <v>56</v>
      </c>
    </row>
    <row r="262" spans="1:42" s="484" customFormat="1">
      <c r="A262" s="482" t="str">
        <f>TQoL_Indexes!A67</f>
        <v>el Bon Pastor</v>
      </c>
      <c r="B262" s="483">
        <f>TQoL_Indexes!B67</f>
        <v>59</v>
      </c>
      <c r="C262" s="443">
        <f t="shared" ref="C262:AP262" si="160">IF(C$19&lt;&gt;1,C90,C176)</f>
        <v>0.19922380336351875</v>
      </c>
      <c r="D262" s="444">
        <f t="shared" si="160"/>
        <v>0.49070000000000003</v>
      </c>
      <c r="E262" s="445">
        <f t="shared" si="160"/>
        <v>0.13500000000000001</v>
      </c>
      <c r="F262" s="445">
        <f t="shared" si="160"/>
        <v>5.5220658706770691E-3</v>
      </c>
      <c r="G262" s="445">
        <f t="shared" si="160"/>
        <v>5.118739451389058E-2</v>
      </c>
      <c r="H262" s="445">
        <f t="shared" si="160"/>
        <v>0.29134830814941143</v>
      </c>
      <c r="I262" s="448">
        <f t="shared" si="160"/>
        <v>0.40290590405904059</v>
      </c>
      <c r="J262" s="449">
        <f t="shared" si="160"/>
        <v>0.64795758418735228</v>
      </c>
      <c r="K262" s="448">
        <f t="shared" si="160"/>
        <v>7.4341623994147774E-2</v>
      </c>
      <c r="L262" s="448">
        <f t="shared" si="160"/>
        <v>14.7008293338302</v>
      </c>
      <c r="M262" s="448">
        <f t="shared" si="160"/>
        <v>6.5610920523454224E-3</v>
      </c>
      <c r="N262" s="448">
        <f t="shared" si="160"/>
        <v>3.1</v>
      </c>
      <c r="O262" s="448">
        <f t="shared" si="160"/>
        <v>0.10199999999999999</v>
      </c>
      <c r="P262" s="448" t="str">
        <f t="shared" si="160"/>
        <v>-</v>
      </c>
      <c r="Q262" s="448">
        <f t="shared" si="160"/>
        <v>78.2</v>
      </c>
      <c r="R262" s="448">
        <f t="shared" si="160"/>
        <v>300.5</v>
      </c>
      <c r="S262" s="448">
        <f t="shared" si="160"/>
        <v>9</v>
      </c>
      <c r="T262" s="448">
        <f t="shared" si="160"/>
        <v>7.9</v>
      </c>
      <c r="U262" s="448">
        <f t="shared" si="160"/>
        <v>18.3</v>
      </c>
      <c r="V262" s="448">
        <f t="shared" si="160"/>
        <v>9.1</v>
      </c>
      <c r="W262" s="448">
        <f t="shared" si="160"/>
        <v>260</v>
      </c>
      <c r="X262" s="448">
        <f t="shared" si="160"/>
        <v>4.7300493276572741E-4</v>
      </c>
      <c r="Y262" s="450">
        <f t="shared" si="160"/>
        <v>24.1</v>
      </c>
      <c r="Z262" s="451">
        <f t="shared" si="160"/>
        <v>1.40625</v>
      </c>
      <c r="AA262" s="452">
        <f t="shared" si="160"/>
        <v>8.3966658494729103</v>
      </c>
      <c r="AB262" s="452">
        <f t="shared" si="160"/>
        <v>41.671411677105688</v>
      </c>
      <c r="AC262" s="452">
        <f t="shared" si="160"/>
        <v>24.4</v>
      </c>
      <c r="AD262" s="452">
        <f t="shared" si="160"/>
        <v>38</v>
      </c>
      <c r="AE262" s="452">
        <f t="shared" si="160"/>
        <v>65.099999999999994</v>
      </c>
      <c r="AF262" s="452">
        <f t="shared" si="160"/>
        <v>2.5067698259187621</v>
      </c>
      <c r="AG262" s="453">
        <f t="shared" si="160"/>
        <v>7.6499999999999995</v>
      </c>
      <c r="AH262" s="448">
        <f t="shared" si="160"/>
        <v>37.5</v>
      </c>
      <c r="AI262" s="448">
        <f t="shared" si="160"/>
        <v>22.5</v>
      </c>
      <c r="AJ262" s="448">
        <f t="shared" si="160"/>
        <v>105.1</v>
      </c>
      <c r="AK262" s="448">
        <f t="shared" si="160"/>
        <v>14.177632080200503</v>
      </c>
      <c r="AL262" s="448" t="str">
        <f t="shared" si="160"/>
        <v>-</v>
      </c>
      <c r="AM262" s="448" t="str">
        <f t="shared" si="160"/>
        <v>-</v>
      </c>
      <c r="AN262" s="448">
        <f t="shared" si="160"/>
        <v>46.9</v>
      </c>
      <c r="AO262" s="448">
        <f t="shared" si="160"/>
        <v>37</v>
      </c>
      <c r="AP262" s="448">
        <f t="shared" si="160"/>
        <v>110</v>
      </c>
    </row>
    <row r="263" spans="1:42" s="484" customFormat="1">
      <c r="A263" s="482" t="str">
        <f>TQoL_Indexes!A68</f>
        <v>Sant Andreu</v>
      </c>
      <c r="B263" s="483">
        <f>TQoL_Indexes!B68</f>
        <v>60</v>
      </c>
      <c r="C263" s="443">
        <f t="shared" ref="C263:AP263" si="161">IF(C$19&lt;&gt;1,C91,C177)</f>
        <v>0.1404494382022472</v>
      </c>
      <c r="D263" s="444">
        <f t="shared" si="161"/>
        <v>0.2833</v>
      </c>
      <c r="E263" s="445">
        <f t="shared" si="161"/>
        <v>7.2999999999999995E-2</v>
      </c>
      <c r="F263" s="445">
        <f t="shared" si="161"/>
        <v>1.9034370979883777E-2</v>
      </c>
      <c r="G263" s="445">
        <f t="shared" si="161"/>
        <v>9.5751181992792516E-3</v>
      </c>
      <c r="H263" s="445">
        <f t="shared" si="161"/>
        <v>0.98424071768948573</v>
      </c>
      <c r="I263" s="448">
        <f t="shared" si="161"/>
        <v>0.33854166666666669</v>
      </c>
      <c r="J263" s="449">
        <f t="shared" si="161"/>
        <v>0.15210911476833866</v>
      </c>
      <c r="K263" s="448">
        <f t="shared" si="161"/>
        <v>6.5634812011915303E-2</v>
      </c>
      <c r="L263" s="448">
        <f t="shared" si="161"/>
        <v>21.184856484135999</v>
      </c>
      <c r="M263" s="448">
        <f t="shared" si="161"/>
        <v>1.3240106913987472E-2</v>
      </c>
      <c r="N263" s="448">
        <f t="shared" si="161"/>
        <v>0.8</v>
      </c>
      <c r="O263" s="448">
        <f t="shared" si="161"/>
        <v>0.13400000000000001</v>
      </c>
      <c r="P263" s="448" t="str">
        <f t="shared" si="161"/>
        <v>-</v>
      </c>
      <c r="Q263" s="448">
        <f t="shared" si="161"/>
        <v>81.8</v>
      </c>
      <c r="R263" s="448">
        <f t="shared" si="161"/>
        <v>248.3</v>
      </c>
      <c r="S263" s="448">
        <f t="shared" si="161"/>
        <v>7.3</v>
      </c>
      <c r="T263" s="448">
        <f t="shared" si="161"/>
        <v>13.6</v>
      </c>
      <c r="U263" s="448">
        <f t="shared" si="161"/>
        <v>20.100000000000001</v>
      </c>
      <c r="V263" s="448">
        <f t="shared" si="161"/>
        <v>9.1</v>
      </c>
      <c r="W263" s="448">
        <f t="shared" si="161"/>
        <v>104.5</v>
      </c>
      <c r="X263" s="448">
        <f t="shared" si="161"/>
        <v>1.0135819987837016E-4</v>
      </c>
      <c r="Y263" s="450">
        <f t="shared" si="161"/>
        <v>24.1</v>
      </c>
      <c r="Z263" s="451">
        <f t="shared" si="161"/>
        <v>1.40625</v>
      </c>
      <c r="AA263" s="452">
        <f t="shared" si="161"/>
        <v>7.4881183841002379</v>
      </c>
      <c r="AB263" s="452">
        <f t="shared" si="161"/>
        <v>41.671235248290387</v>
      </c>
      <c r="AC263" s="452">
        <f t="shared" si="161"/>
        <v>11.4</v>
      </c>
      <c r="AD263" s="452">
        <f t="shared" si="161"/>
        <v>19.600000000000001</v>
      </c>
      <c r="AE263" s="452">
        <f t="shared" si="161"/>
        <v>77.7</v>
      </c>
      <c r="AF263" s="452">
        <f t="shared" si="161"/>
        <v>3.1640976014377551</v>
      </c>
      <c r="AG263" s="453">
        <f t="shared" si="161"/>
        <v>28.970000000000002</v>
      </c>
      <c r="AH263" s="448">
        <f t="shared" si="161"/>
        <v>42.5</v>
      </c>
      <c r="AI263" s="448">
        <f t="shared" si="161"/>
        <v>27.5</v>
      </c>
      <c r="AJ263" s="448">
        <f t="shared" si="161"/>
        <v>89.1</v>
      </c>
      <c r="AK263" s="448">
        <f t="shared" si="161"/>
        <v>14.177632080200503</v>
      </c>
      <c r="AL263" s="448" t="str">
        <f t="shared" si="161"/>
        <v>-</v>
      </c>
      <c r="AM263" s="448" t="str">
        <f t="shared" si="161"/>
        <v>-</v>
      </c>
      <c r="AN263" s="448">
        <f t="shared" si="161"/>
        <v>35.299999999999997</v>
      </c>
      <c r="AO263" s="448">
        <f t="shared" si="161"/>
        <v>35</v>
      </c>
      <c r="AP263" s="448">
        <f t="shared" si="161"/>
        <v>176</v>
      </c>
    </row>
    <row r="264" spans="1:42" s="484" customFormat="1">
      <c r="A264" s="482" t="str">
        <f>TQoL_Indexes!A69</f>
        <v>la Sagrera</v>
      </c>
      <c r="B264" s="483">
        <f>TQoL_Indexes!B69</f>
        <v>61</v>
      </c>
      <c r="C264" s="443">
        <f t="shared" ref="C264:AP264" si="162">IF(C$19&lt;&gt;1,C92,C178)</f>
        <v>0.1293819188191882</v>
      </c>
      <c r="D264" s="444">
        <f t="shared" si="162"/>
        <v>0.1263</v>
      </c>
      <c r="E264" s="445">
        <f t="shared" si="162"/>
        <v>8.8999999999999996E-2</v>
      </c>
      <c r="F264" s="445">
        <f t="shared" si="162"/>
        <v>4.1233065373467173E-2</v>
      </c>
      <c r="G264" s="445">
        <f t="shared" si="162"/>
        <v>2.6378881318398887E-2</v>
      </c>
      <c r="H264" s="445">
        <f t="shared" si="162"/>
        <v>0.9765746769605993</v>
      </c>
      <c r="I264" s="448">
        <f t="shared" si="162"/>
        <v>0.35505876551327359</v>
      </c>
      <c r="J264" s="449">
        <f t="shared" si="162"/>
        <v>0.13083390339166318</v>
      </c>
      <c r="K264" s="448">
        <f t="shared" si="162"/>
        <v>5.8783840769165895E-2</v>
      </c>
      <c r="L264" s="448">
        <f t="shared" si="162"/>
        <v>35.456568158625103</v>
      </c>
      <c r="M264" s="448">
        <f t="shared" si="162"/>
        <v>6.7264719511831031E-3</v>
      </c>
      <c r="N264" s="448">
        <f t="shared" si="162"/>
        <v>2</v>
      </c>
      <c r="O264" s="448">
        <f t="shared" si="162"/>
        <v>0.124</v>
      </c>
      <c r="P264" s="448" t="str">
        <f t="shared" si="162"/>
        <v>-</v>
      </c>
      <c r="Q264" s="448">
        <f t="shared" si="162"/>
        <v>82.5</v>
      </c>
      <c r="R264" s="448">
        <f t="shared" si="162"/>
        <v>209.3</v>
      </c>
      <c r="S264" s="448">
        <f t="shared" si="162"/>
        <v>7</v>
      </c>
      <c r="T264" s="448">
        <f t="shared" si="162"/>
        <v>8.1</v>
      </c>
      <c r="U264" s="448">
        <f t="shared" si="162"/>
        <v>17.3</v>
      </c>
      <c r="V264" s="448">
        <f t="shared" si="162"/>
        <v>9.1</v>
      </c>
      <c r="W264" s="448">
        <f t="shared" si="162"/>
        <v>109.5</v>
      </c>
      <c r="X264" s="448">
        <f t="shared" si="162"/>
        <v>3.4461787958645854E-3</v>
      </c>
      <c r="Y264" s="450">
        <f t="shared" si="162"/>
        <v>24.1</v>
      </c>
      <c r="Z264" s="451">
        <f t="shared" si="162"/>
        <v>1.40625</v>
      </c>
      <c r="AA264" s="452">
        <f t="shared" si="162"/>
        <v>6.7663173573062396</v>
      </c>
      <c r="AB264" s="452">
        <f t="shared" si="162"/>
        <v>42.591981132075475</v>
      </c>
      <c r="AC264" s="452">
        <f t="shared" si="162"/>
        <v>17.3</v>
      </c>
      <c r="AD264" s="452">
        <f t="shared" si="162"/>
        <v>21.9</v>
      </c>
      <c r="AE264" s="452">
        <f t="shared" si="162"/>
        <v>77.099999999999994</v>
      </c>
      <c r="AF264" s="452">
        <f t="shared" si="162"/>
        <v>3.2371042878030534</v>
      </c>
      <c r="AG264" s="453">
        <f t="shared" si="162"/>
        <v>41.47</v>
      </c>
      <c r="AH264" s="448">
        <f t="shared" si="162"/>
        <v>37.5</v>
      </c>
      <c r="AI264" s="448">
        <f t="shared" si="162"/>
        <v>27.5</v>
      </c>
      <c r="AJ264" s="448">
        <f t="shared" si="162"/>
        <v>44.2</v>
      </c>
      <c r="AK264" s="448">
        <f t="shared" si="162"/>
        <v>14.177632080200503</v>
      </c>
      <c r="AL264" s="448" t="str">
        <f t="shared" si="162"/>
        <v>-</v>
      </c>
      <c r="AM264" s="448" t="str">
        <f t="shared" si="162"/>
        <v>-</v>
      </c>
      <c r="AN264" s="448">
        <f t="shared" si="162"/>
        <v>37.1</v>
      </c>
      <c r="AO264" s="448">
        <f t="shared" si="162"/>
        <v>34</v>
      </c>
      <c r="AP264" s="448">
        <f t="shared" si="162"/>
        <v>193</v>
      </c>
    </row>
    <row r="265" spans="1:42" s="484" customFormat="1">
      <c r="A265" s="482" t="str">
        <f>TQoL_Indexes!A70</f>
        <v>el Congrés i els Indians</v>
      </c>
      <c r="B265" s="483">
        <f>TQoL_Indexes!B70</f>
        <v>62</v>
      </c>
      <c r="C265" s="443">
        <f t="shared" ref="C265:AP265" si="163">IF(C$19&lt;&gt;1,C93,C179)</f>
        <v>9.3790690104166671E-2</v>
      </c>
      <c r="D265" s="444">
        <f t="shared" si="163"/>
        <v>0.39140000000000003</v>
      </c>
      <c r="E265" s="445">
        <f t="shared" si="163"/>
        <v>8.6999999999999994E-2</v>
      </c>
      <c r="F265" s="445">
        <f t="shared" si="163"/>
        <v>3.9015233716814035E-2</v>
      </c>
      <c r="G265" s="445">
        <f t="shared" si="163"/>
        <v>1.2624039167280613E-2</v>
      </c>
      <c r="H265" s="445">
        <f t="shared" si="163"/>
        <v>1</v>
      </c>
      <c r="I265" s="448">
        <f t="shared" si="163"/>
        <v>0.40801609927888649</v>
      </c>
      <c r="J265" s="449">
        <f t="shared" si="163"/>
        <v>0.15317066158369283</v>
      </c>
      <c r="K265" s="448">
        <f t="shared" si="163"/>
        <v>8.764827716061005E-2</v>
      </c>
      <c r="L265" s="448">
        <f t="shared" si="163"/>
        <v>15.8531728580266</v>
      </c>
      <c r="M265" s="448">
        <f t="shared" si="163"/>
        <v>1.3187994929927114E-2</v>
      </c>
      <c r="N265" s="448">
        <f t="shared" si="163"/>
        <v>1.6</v>
      </c>
      <c r="O265" s="448">
        <f t="shared" si="163"/>
        <v>0.13700000000000001</v>
      </c>
      <c r="P265" s="448" t="str">
        <f t="shared" si="163"/>
        <v>-</v>
      </c>
      <c r="Q265" s="448">
        <f t="shared" si="163"/>
        <v>81.5</v>
      </c>
      <c r="R265" s="448">
        <f t="shared" si="163"/>
        <v>240.8</v>
      </c>
      <c r="S265" s="448">
        <f t="shared" si="163"/>
        <v>6.5</v>
      </c>
      <c r="T265" s="448">
        <f t="shared" si="163"/>
        <v>26</v>
      </c>
      <c r="U265" s="448">
        <f t="shared" si="163"/>
        <v>21.3</v>
      </c>
      <c r="V265" s="448">
        <f t="shared" si="163"/>
        <v>9.1</v>
      </c>
      <c r="W265" s="448">
        <f t="shared" si="163"/>
        <v>93</v>
      </c>
      <c r="X265" s="448">
        <f t="shared" si="163"/>
        <v>3.0407459963511049E-4</v>
      </c>
      <c r="Y265" s="450">
        <f t="shared" si="163"/>
        <v>24.1</v>
      </c>
      <c r="Z265" s="451">
        <f t="shared" si="163"/>
        <v>1.40625</v>
      </c>
      <c r="AA265" s="452">
        <f t="shared" si="163"/>
        <v>6.8292144748455428</v>
      </c>
      <c r="AB265" s="452">
        <f t="shared" si="163"/>
        <v>42.591575683183656</v>
      </c>
      <c r="AC265" s="452">
        <f t="shared" si="163"/>
        <v>8.4</v>
      </c>
      <c r="AD265" s="452">
        <f t="shared" si="163"/>
        <v>24</v>
      </c>
      <c r="AE265" s="452">
        <f t="shared" si="163"/>
        <v>75.099999999999994</v>
      </c>
      <c r="AF265" s="452">
        <f t="shared" si="163"/>
        <v>4.7805150394305249</v>
      </c>
      <c r="AG265" s="453">
        <f t="shared" si="163"/>
        <v>26.32</v>
      </c>
      <c r="AH265" s="448">
        <f t="shared" si="163"/>
        <v>37.5</v>
      </c>
      <c r="AI265" s="448">
        <f t="shared" si="163"/>
        <v>27.5</v>
      </c>
      <c r="AJ265" s="448">
        <f t="shared" si="163"/>
        <v>9.6999999999999993</v>
      </c>
      <c r="AK265" s="448">
        <f t="shared" si="163"/>
        <v>14.177632080200503</v>
      </c>
      <c r="AL265" s="448" t="str">
        <f t="shared" si="163"/>
        <v>-</v>
      </c>
      <c r="AM265" s="448" t="str">
        <f t="shared" si="163"/>
        <v>-</v>
      </c>
      <c r="AN265" s="448">
        <f t="shared" si="163"/>
        <v>38.299999999999997</v>
      </c>
      <c r="AO265" s="448">
        <f t="shared" si="163"/>
        <v>30</v>
      </c>
      <c r="AP265" s="448">
        <f t="shared" si="163"/>
        <v>120</v>
      </c>
    </row>
    <row r="266" spans="1:42" s="484" customFormat="1">
      <c r="A266" s="482" t="str">
        <f>TQoL_Indexes!A71</f>
        <v>Navas</v>
      </c>
      <c r="B266" s="483">
        <f>TQoL_Indexes!B71</f>
        <v>63</v>
      </c>
      <c r="C266" s="443">
        <f t="shared" ref="C266:AP266" si="164">IF(C$19&lt;&gt;1,C94,C180)</f>
        <v>0.13331141612558561</v>
      </c>
      <c r="D266" s="444">
        <f t="shared" si="164"/>
        <v>0.15240000000000001</v>
      </c>
      <c r="E266" s="445">
        <f t="shared" si="164"/>
        <v>7.6999999999999999E-2</v>
      </c>
      <c r="F266" s="445">
        <f t="shared" si="164"/>
        <v>1.1779977464068893E-2</v>
      </c>
      <c r="G266" s="445">
        <f t="shared" si="164"/>
        <v>1.2458647862651185E-2</v>
      </c>
      <c r="H266" s="445">
        <f t="shared" si="164"/>
        <v>1</v>
      </c>
      <c r="I266" s="448">
        <f t="shared" si="164"/>
        <v>0.368045782906464</v>
      </c>
      <c r="J266" s="449">
        <f t="shared" si="164"/>
        <v>0.13758676657534399</v>
      </c>
      <c r="K266" s="448">
        <f t="shared" si="164"/>
        <v>5.7561267184698145E-2</v>
      </c>
      <c r="L266" s="448">
        <f t="shared" si="164"/>
        <v>21.192321401702301</v>
      </c>
      <c r="M266" s="448">
        <f t="shared" si="164"/>
        <v>5.3219610519113416E-3</v>
      </c>
      <c r="N266" s="448">
        <f t="shared" si="164"/>
        <v>0.3</v>
      </c>
      <c r="O266" s="448">
        <f t="shared" si="164"/>
        <v>0.14099999999999999</v>
      </c>
      <c r="P266" s="448" t="str">
        <f t="shared" si="164"/>
        <v>-</v>
      </c>
      <c r="Q266" s="448">
        <f t="shared" si="164"/>
        <v>83</v>
      </c>
      <c r="R266" s="448">
        <f t="shared" si="164"/>
        <v>197.1</v>
      </c>
      <c r="S266" s="448">
        <f t="shared" si="164"/>
        <v>6.9</v>
      </c>
      <c r="T266" s="448">
        <f t="shared" si="164"/>
        <v>13.7</v>
      </c>
      <c r="U266" s="448">
        <f t="shared" si="164"/>
        <v>30.4</v>
      </c>
      <c r="V266" s="448">
        <f t="shared" si="164"/>
        <v>9.1</v>
      </c>
      <c r="W266" s="448">
        <f t="shared" si="164"/>
        <v>149.5</v>
      </c>
      <c r="X266" s="448">
        <f t="shared" si="164"/>
        <v>0</v>
      </c>
      <c r="Y266" s="450">
        <f t="shared" si="164"/>
        <v>24.1</v>
      </c>
      <c r="Z266" s="451">
        <f t="shared" si="164"/>
        <v>1.40625</v>
      </c>
      <c r="AA266" s="452">
        <f t="shared" si="164"/>
        <v>6.7472092694644621</v>
      </c>
      <c r="AB266" s="452">
        <f t="shared" si="164"/>
        <v>42.378971850020427</v>
      </c>
      <c r="AC266" s="452">
        <f t="shared" si="164"/>
        <v>8.5</v>
      </c>
      <c r="AD266" s="452">
        <f t="shared" si="164"/>
        <v>21.1</v>
      </c>
      <c r="AE266" s="452">
        <f t="shared" si="164"/>
        <v>81.599999999999994</v>
      </c>
      <c r="AF266" s="452">
        <f t="shared" si="164"/>
        <v>4.0946724262059035</v>
      </c>
      <c r="AG266" s="453">
        <f t="shared" si="164"/>
        <v>40.21</v>
      </c>
      <c r="AH266" s="448">
        <f t="shared" si="164"/>
        <v>52.5</v>
      </c>
      <c r="AI266" s="448">
        <f t="shared" si="164"/>
        <v>27.5</v>
      </c>
      <c r="AJ266" s="448">
        <f t="shared" si="164"/>
        <v>29.6</v>
      </c>
      <c r="AK266" s="448">
        <f t="shared" si="164"/>
        <v>14.177632080200503</v>
      </c>
      <c r="AL266" s="448" t="str">
        <f t="shared" si="164"/>
        <v>-</v>
      </c>
      <c r="AM266" s="448" t="str">
        <f t="shared" si="164"/>
        <v>-</v>
      </c>
      <c r="AN266" s="448">
        <f t="shared" si="164"/>
        <v>36.299999999999997</v>
      </c>
      <c r="AO266" s="448">
        <f t="shared" si="164"/>
        <v>31</v>
      </c>
      <c r="AP266" s="448">
        <f t="shared" si="164"/>
        <v>108</v>
      </c>
    </row>
    <row r="267" spans="1:42" s="484" customFormat="1">
      <c r="A267" s="482" t="str">
        <f>TQoL_Indexes!A72</f>
        <v>el Camp de l'Arpa del Clot</v>
      </c>
      <c r="B267" s="483">
        <f>TQoL_Indexes!B72</f>
        <v>64</v>
      </c>
      <c r="C267" s="443">
        <f t="shared" ref="C267:AP267" si="165">IF(C$19&lt;&gt;1,C95,C181)</f>
        <v>0.14288110011739058</v>
      </c>
      <c r="D267" s="444">
        <f t="shared" si="165"/>
        <v>0.26769999999999999</v>
      </c>
      <c r="E267" s="445">
        <f t="shared" si="165"/>
        <v>7.3999999999999996E-2</v>
      </c>
      <c r="F267" s="445">
        <f t="shared" si="165"/>
        <v>1.5489557995762904E-2</v>
      </c>
      <c r="G267" s="445">
        <f t="shared" si="165"/>
        <v>1.4510813679293983E-2</v>
      </c>
      <c r="H267" s="445">
        <f t="shared" si="165"/>
        <v>1</v>
      </c>
      <c r="I267" s="448">
        <f t="shared" si="165"/>
        <v>0.3620902724651327</v>
      </c>
      <c r="J267" s="449">
        <f t="shared" si="165"/>
        <v>0.12864654528034625</v>
      </c>
      <c r="K267" s="448">
        <f t="shared" si="165"/>
        <v>5.2382485511912429E-2</v>
      </c>
      <c r="L267" s="448">
        <f t="shared" si="165"/>
        <v>10.6494372839603</v>
      </c>
      <c r="M267" s="448">
        <f t="shared" si="165"/>
        <v>4.9040458894803567E-3</v>
      </c>
      <c r="N267" s="448">
        <f t="shared" si="165"/>
        <v>0.1</v>
      </c>
      <c r="O267" s="448">
        <f t="shared" si="165"/>
        <v>0.115</v>
      </c>
      <c r="P267" s="448" t="str">
        <f t="shared" si="165"/>
        <v>-</v>
      </c>
      <c r="Q267" s="448">
        <f t="shared" si="165"/>
        <v>82.2</v>
      </c>
      <c r="R267" s="448">
        <f t="shared" si="165"/>
        <v>228.3</v>
      </c>
      <c r="S267" s="448">
        <f t="shared" si="165"/>
        <v>6.8</v>
      </c>
      <c r="T267" s="448">
        <f t="shared" si="165"/>
        <v>24.5</v>
      </c>
      <c r="U267" s="448">
        <f t="shared" si="165"/>
        <v>42</v>
      </c>
      <c r="V267" s="448">
        <f t="shared" si="165"/>
        <v>14.2</v>
      </c>
      <c r="W267" s="448">
        <f t="shared" si="165"/>
        <v>170</v>
      </c>
      <c r="X267" s="448">
        <f t="shared" si="165"/>
        <v>2.365024663828637E-4</v>
      </c>
      <c r="Y267" s="450">
        <f t="shared" si="165"/>
        <v>26.1</v>
      </c>
      <c r="Z267" s="451">
        <f t="shared" si="165"/>
        <v>2.1326000611060194</v>
      </c>
      <c r="AA267" s="452">
        <f t="shared" si="165"/>
        <v>7.4281150159744405</v>
      </c>
      <c r="AB267" s="452">
        <f t="shared" si="165"/>
        <v>37.58146738078338</v>
      </c>
      <c r="AC267" s="452">
        <f t="shared" si="165"/>
        <v>9.5</v>
      </c>
      <c r="AD267" s="452">
        <f t="shared" si="165"/>
        <v>19.600000000000001</v>
      </c>
      <c r="AE267" s="452">
        <f t="shared" si="165"/>
        <v>81.7</v>
      </c>
      <c r="AF267" s="452">
        <f t="shared" si="165"/>
        <v>3.7399798953527332</v>
      </c>
      <c r="AG267" s="453">
        <f t="shared" si="165"/>
        <v>36.480000000000004</v>
      </c>
      <c r="AH267" s="448">
        <f t="shared" si="165"/>
        <v>52.5</v>
      </c>
      <c r="AI267" s="448">
        <f t="shared" si="165"/>
        <v>27.5</v>
      </c>
      <c r="AJ267" s="448">
        <f t="shared" si="165"/>
        <v>39.9</v>
      </c>
      <c r="AK267" s="448">
        <f t="shared" si="165"/>
        <v>22.877395583564532</v>
      </c>
      <c r="AL267" s="448" t="str">
        <f t="shared" si="165"/>
        <v>-</v>
      </c>
      <c r="AM267" s="448" t="str">
        <f t="shared" si="165"/>
        <v>-</v>
      </c>
      <c r="AN267" s="448">
        <f t="shared" si="165"/>
        <v>37.4</v>
      </c>
      <c r="AO267" s="448">
        <f t="shared" si="165"/>
        <v>35</v>
      </c>
      <c r="AP267" s="448">
        <f t="shared" si="165"/>
        <v>130</v>
      </c>
    </row>
    <row r="268" spans="1:42" s="484" customFormat="1">
      <c r="A268" s="482" t="str">
        <f>TQoL_Indexes!A73</f>
        <v>el Clot</v>
      </c>
      <c r="B268" s="483">
        <f>TQoL_Indexes!B73</f>
        <v>65</v>
      </c>
      <c r="C268" s="443">
        <f t="shared" ref="C268:AP268" si="166">IF(C$19&lt;&gt;1,C96,C182)</f>
        <v>0.10648278450136035</v>
      </c>
      <c r="D268" s="444">
        <f t="shared" si="166"/>
        <v>0.21789999999999998</v>
      </c>
      <c r="E268" s="445">
        <f t="shared" si="166"/>
        <v>7.6999999999999999E-2</v>
      </c>
      <c r="F268" s="445">
        <f t="shared" si="166"/>
        <v>2.0787589177748648E-2</v>
      </c>
      <c r="G268" s="445">
        <f t="shared" si="166"/>
        <v>1.1562279064136233E-2</v>
      </c>
      <c r="H268" s="445">
        <f t="shared" si="166"/>
        <v>0.98811353323279583</v>
      </c>
      <c r="I268" s="448">
        <f t="shared" si="166"/>
        <v>0.3141025641025641</v>
      </c>
      <c r="J268" s="449">
        <f t="shared" si="166"/>
        <v>0.1249848661268794</v>
      </c>
      <c r="K268" s="448">
        <f t="shared" si="166"/>
        <v>6.7220471689105318E-2</v>
      </c>
      <c r="L268" s="448">
        <f t="shared" si="166"/>
        <v>28.741856673429101</v>
      </c>
      <c r="M268" s="448">
        <f t="shared" si="166"/>
        <v>1.1228960179603575E-2</v>
      </c>
      <c r="N268" s="448">
        <f t="shared" si="166"/>
        <v>2.6</v>
      </c>
      <c r="O268" s="448">
        <f t="shared" si="166"/>
        <v>0.13400000000000001</v>
      </c>
      <c r="P268" s="448" t="str">
        <f t="shared" si="166"/>
        <v>-</v>
      </c>
      <c r="Q268" s="448">
        <f t="shared" si="166"/>
        <v>82.7</v>
      </c>
      <c r="R268" s="448">
        <f t="shared" si="166"/>
        <v>240</v>
      </c>
      <c r="S268" s="448">
        <f t="shared" si="166"/>
        <v>7.2</v>
      </c>
      <c r="T268" s="448">
        <f t="shared" si="166"/>
        <v>9.8000000000000007</v>
      </c>
      <c r="U268" s="448">
        <f t="shared" si="166"/>
        <v>51.7</v>
      </c>
      <c r="V268" s="448">
        <f t="shared" si="166"/>
        <v>14.2</v>
      </c>
      <c r="W268" s="448">
        <f t="shared" si="166"/>
        <v>145.5</v>
      </c>
      <c r="X268" s="448">
        <f t="shared" si="166"/>
        <v>6.7572133252246771E-5</v>
      </c>
      <c r="Y268" s="450">
        <f t="shared" si="166"/>
        <v>26.1</v>
      </c>
      <c r="Z268" s="451">
        <f t="shared" si="166"/>
        <v>2.1326000611060194</v>
      </c>
      <c r="AA268" s="452">
        <f t="shared" si="166"/>
        <v>6.9442158960013165</v>
      </c>
      <c r="AB268" s="452">
        <f t="shared" si="166"/>
        <v>40.106461956435894</v>
      </c>
      <c r="AC268" s="452">
        <f t="shared" si="166"/>
        <v>9.8000000000000007</v>
      </c>
      <c r="AD268" s="452">
        <f t="shared" si="166"/>
        <v>22.5</v>
      </c>
      <c r="AE268" s="452">
        <f t="shared" si="166"/>
        <v>83.6</v>
      </c>
      <c r="AF268" s="452">
        <f t="shared" si="166"/>
        <v>2.8692449355432781</v>
      </c>
      <c r="AG268" s="453">
        <f t="shared" si="166"/>
        <v>42.68</v>
      </c>
      <c r="AH268" s="448">
        <f t="shared" si="166"/>
        <v>57.5</v>
      </c>
      <c r="AI268" s="448">
        <f t="shared" si="166"/>
        <v>27.5</v>
      </c>
      <c r="AJ268" s="448">
        <f t="shared" si="166"/>
        <v>66.400000000000006</v>
      </c>
      <c r="AK268" s="448">
        <f t="shared" si="166"/>
        <v>22.877395583564532</v>
      </c>
      <c r="AL268" s="448" t="str">
        <f t="shared" si="166"/>
        <v>-</v>
      </c>
      <c r="AM268" s="448" t="str">
        <f t="shared" si="166"/>
        <v>-</v>
      </c>
      <c r="AN268" s="448">
        <f t="shared" si="166"/>
        <v>37.799999999999997</v>
      </c>
      <c r="AO268" s="448">
        <f t="shared" si="166"/>
        <v>32</v>
      </c>
      <c r="AP268" s="448">
        <f t="shared" si="166"/>
        <v>144</v>
      </c>
    </row>
    <row r="269" spans="1:42" s="484" customFormat="1">
      <c r="A269" s="482" t="str">
        <f>TQoL_Indexes!A74</f>
        <v>el Parc i la Llacuna del Poblenou</v>
      </c>
      <c r="B269" s="483">
        <f>TQoL_Indexes!B74</f>
        <v>66</v>
      </c>
      <c r="C269" s="443">
        <f t="shared" ref="C269:AP269" si="167">IF(C$19&lt;&gt;1,C97,C183)</f>
        <v>0.11139881127523098</v>
      </c>
      <c r="D269" s="444">
        <f t="shared" si="167"/>
        <v>0.2303</v>
      </c>
      <c r="E269" s="445">
        <f t="shared" si="167"/>
        <v>7.9000000000000001E-2</v>
      </c>
      <c r="F269" s="445">
        <f t="shared" si="167"/>
        <v>8.2155286507892018E-3</v>
      </c>
      <c r="G269" s="445">
        <f t="shared" si="167"/>
        <v>0.14114234517381635</v>
      </c>
      <c r="H269" s="445">
        <f t="shared" si="167"/>
        <v>0.92443932015823593</v>
      </c>
      <c r="I269" s="448">
        <f t="shared" si="167"/>
        <v>0.33327958722992584</v>
      </c>
      <c r="J269" s="449">
        <f t="shared" si="167"/>
        <v>0.39870444144001199</v>
      </c>
      <c r="K269" s="448">
        <f t="shared" si="167"/>
        <v>6.8743958605788372E-2</v>
      </c>
      <c r="L269" s="448">
        <f t="shared" si="167"/>
        <v>19.295597699935001</v>
      </c>
      <c r="M269" s="448">
        <f t="shared" si="167"/>
        <v>4.4051461303786441E-3</v>
      </c>
      <c r="N269" s="448">
        <f t="shared" si="167"/>
        <v>0.3</v>
      </c>
      <c r="O269" s="448">
        <f t="shared" si="167"/>
        <v>0.11799999999999999</v>
      </c>
      <c r="P269" s="448" t="str">
        <f t="shared" si="167"/>
        <v>-</v>
      </c>
      <c r="Q269" s="448">
        <f t="shared" si="167"/>
        <v>80.900000000000006</v>
      </c>
      <c r="R269" s="448">
        <f t="shared" si="167"/>
        <v>205.8</v>
      </c>
      <c r="S269" s="448">
        <f t="shared" si="167"/>
        <v>6</v>
      </c>
      <c r="T269" s="448">
        <f t="shared" si="167"/>
        <v>22.7</v>
      </c>
      <c r="U269" s="448">
        <f t="shared" si="167"/>
        <v>47.6</v>
      </c>
      <c r="V269" s="448">
        <f t="shared" si="167"/>
        <v>14.2</v>
      </c>
      <c r="W269" s="448">
        <f t="shared" si="167"/>
        <v>209</v>
      </c>
      <c r="X269" s="448">
        <f t="shared" si="167"/>
        <v>1.6893033313061692E-4</v>
      </c>
      <c r="Y269" s="450">
        <f t="shared" si="167"/>
        <v>26.1</v>
      </c>
      <c r="Z269" s="451">
        <f t="shared" si="167"/>
        <v>2.1326000611060194</v>
      </c>
      <c r="AA269" s="452">
        <f t="shared" si="167"/>
        <v>5.9176174821117771</v>
      </c>
      <c r="AB269" s="452">
        <f t="shared" si="167"/>
        <v>41.258809870325251</v>
      </c>
      <c r="AC269" s="452">
        <f t="shared" si="167"/>
        <v>21.1</v>
      </c>
      <c r="AD269" s="452">
        <f t="shared" si="167"/>
        <v>17.2</v>
      </c>
      <c r="AE269" s="452">
        <f t="shared" si="167"/>
        <v>100.4</v>
      </c>
      <c r="AF269" s="452">
        <f t="shared" si="167"/>
        <v>2.9216809318488965</v>
      </c>
      <c r="AG269" s="453">
        <f t="shared" si="167"/>
        <v>47.42</v>
      </c>
      <c r="AH269" s="448">
        <f t="shared" si="167"/>
        <v>52.5</v>
      </c>
      <c r="AI269" s="448">
        <f t="shared" si="167"/>
        <v>27.5</v>
      </c>
      <c r="AJ269" s="448">
        <f t="shared" si="167"/>
        <v>54.5</v>
      </c>
      <c r="AK269" s="448">
        <f t="shared" si="167"/>
        <v>22.877395583564532</v>
      </c>
      <c r="AL269" s="448" t="str">
        <f t="shared" si="167"/>
        <v>-</v>
      </c>
      <c r="AM269" s="448" t="str">
        <f t="shared" si="167"/>
        <v>-</v>
      </c>
      <c r="AN269" s="448">
        <f t="shared" si="167"/>
        <v>37.799999999999997</v>
      </c>
      <c r="AO269" s="448">
        <f t="shared" si="167"/>
        <v>40</v>
      </c>
      <c r="AP269" s="448">
        <f t="shared" si="167"/>
        <v>69</v>
      </c>
    </row>
    <row r="270" spans="1:42" s="484" customFormat="1">
      <c r="A270" s="482" t="str">
        <f>TQoL_Indexes!A75</f>
        <v>la Vila Olímpica del Poblenou</v>
      </c>
      <c r="B270" s="483">
        <f>TQoL_Indexes!B75</f>
        <v>67</v>
      </c>
      <c r="C270" s="443">
        <f t="shared" ref="C270:AP270" si="168">IF(C$19&lt;&gt;1,C98,C184)</f>
        <v>0.11615384615384615</v>
      </c>
      <c r="D270" s="444">
        <f t="shared" si="168"/>
        <v>5.1799999999999999E-2</v>
      </c>
      <c r="E270" s="445">
        <f t="shared" si="168"/>
        <v>0.08</v>
      </c>
      <c r="F270" s="445">
        <f t="shared" si="168"/>
        <v>4.1423860805784161E-2</v>
      </c>
      <c r="G270" s="445">
        <f t="shared" si="168"/>
        <v>8.0553687716551761E-2</v>
      </c>
      <c r="H270" s="445">
        <f t="shared" si="168"/>
        <v>0.22994776246640367</v>
      </c>
      <c r="I270" s="448">
        <f t="shared" si="168"/>
        <v>0.15162840363053925</v>
      </c>
      <c r="J270" s="449">
        <f t="shared" si="168"/>
        <v>0.22539263455336245</v>
      </c>
      <c r="K270" s="448">
        <f t="shared" si="168"/>
        <v>3.1163049526989426E-2</v>
      </c>
      <c r="L270" s="448">
        <f t="shared" si="168"/>
        <v>37.599992915374401</v>
      </c>
      <c r="M270" s="448">
        <f t="shared" si="168"/>
        <v>4.3710285964830523E-2</v>
      </c>
      <c r="N270" s="448">
        <f t="shared" si="168"/>
        <v>13.5</v>
      </c>
      <c r="O270" s="448">
        <f t="shared" si="168"/>
        <v>0.16700000000000001</v>
      </c>
      <c r="P270" s="448" t="str">
        <f t="shared" si="168"/>
        <v>-</v>
      </c>
      <c r="Q270" s="448">
        <f t="shared" si="168"/>
        <v>85.2</v>
      </c>
      <c r="R270" s="448">
        <f t="shared" si="168"/>
        <v>109.4</v>
      </c>
      <c r="S270" s="448">
        <f t="shared" si="168"/>
        <v>6.5</v>
      </c>
      <c r="T270" s="448">
        <f t="shared" si="168"/>
        <v>3.6</v>
      </c>
      <c r="U270" s="448">
        <f t="shared" si="168"/>
        <v>21.4</v>
      </c>
      <c r="V270" s="448">
        <f t="shared" si="168"/>
        <v>14.2</v>
      </c>
      <c r="W270" s="448">
        <f t="shared" si="168"/>
        <v>110</v>
      </c>
      <c r="X270" s="448">
        <f t="shared" si="168"/>
        <v>2.0947361308196501E-3</v>
      </c>
      <c r="Y270" s="450">
        <f t="shared" si="168"/>
        <v>26.1</v>
      </c>
      <c r="Z270" s="451">
        <f t="shared" si="168"/>
        <v>2.1326000611060194</v>
      </c>
      <c r="AA270" s="452">
        <f t="shared" si="168"/>
        <v>6.0518731988472618</v>
      </c>
      <c r="AB270" s="452">
        <f t="shared" si="168"/>
        <v>39.586677367576243</v>
      </c>
      <c r="AC270" s="452">
        <f t="shared" si="168"/>
        <v>2.4</v>
      </c>
      <c r="AD270" s="452">
        <f t="shared" si="168"/>
        <v>19.8</v>
      </c>
      <c r="AE270" s="452">
        <f t="shared" si="168"/>
        <v>164.2</v>
      </c>
      <c r="AF270" s="452">
        <f t="shared" si="168"/>
        <v>1.3564028623304498</v>
      </c>
      <c r="AG270" s="453">
        <f t="shared" si="168"/>
        <v>28.26</v>
      </c>
      <c r="AH270" s="448">
        <f t="shared" si="168"/>
        <v>47.5</v>
      </c>
      <c r="AI270" s="448">
        <f t="shared" si="168"/>
        <v>27.5</v>
      </c>
      <c r="AJ270" s="448">
        <f t="shared" si="168"/>
        <v>59.7</v>
      </c>
      <c r="AK270" s="448">
        <f t="shared" si="168"/>
        <v>22.877395583564532</v>
      </c>
      <c r="AL270" s="448" t="str">
        <f t="shared" si="168"/>
        <v>-</v>
      </c>
      <c r="AM270" s="448" t="str">
        <f t="shared" si="168"/>
        <v>-</v>
      </c>
      <c r="AN270" s="448">
        <f t="shared" si="168"/>
        <v>29.3</v>
      </c>
      <c r="AO270" s="448">
        <f t="shared" si="168"/>
        <v>53</v>
      </c>
      <c r="AP270" s="448">
        <f t="shared" si="168"/>
        <v>187</v>
      </c>
    </row>
    <row r="271" spans="1:42" s="484" customFormat="1">
      <c r="A271" s="482" t="str">
        <f>TQoL_Indexes!A76</f>
        <v>el Poblenou</v>
      </c>
      <c r="B271" s="483">
        <f>TQoL_Indexes!B76</f>
        <v>68</v>
      </c>
      <c r="C271" s="443">
        <f t="shared" ref="C271:AP271" si="169">IF(C$19&lt;&gt;1,C99,C185)</f>
        <v>0.11609158336020639</v>
      </c>
      <c r="D271" s="444">
        <f t="shared" si="169"/>
        <v>0.39579999999999999</v>
      </c>
      <c r="E271" s="445">
        <f t="shared" si="169"/>
        <v>8.7999999999999995E-2</v>
      </c>
      <c r="F271" s="445">
        <f t="shared" si="169"/>
        <v>1.9658999522096883E-2</v>
      </c>
      <c r="G271" s="445">
        <f t="shared" si="169"/>
        <v>5.1855135196529838E-2</v>
      </c>
      <c r="H271" s="445">
        <f t="shared" si="169"/>
        <v>0</v>
      </c>
      <c r="I271" s="448">
        <f t="shared" si="169"/>
        <v>0.30452524958099542</v>
      </c>
      <c r="J271" s="449">
        <f t="shared" si="169"/>
        <v>0.23041234905504643</v>
      </c>
      <c r="K271" s="448">
        <f t="shared" si="169"/>
        <v>6.2759780435955204E-2</v>
      </c>
      <c r="L271" s="448">
        <f t="shared" si="169"/>
        <v>26.335865556716399</v>
      </c>
      <c r="M271" s="448">
        <f t="shared" si="169"/>
        <v>6.2334352186202216E-3</v>
      </c>
      <c r="N271" s="448">
        <f t="shared" si="169"/>
        <v>4.5999999999999996</v>
      </c>
      <c r="O271" s="448">
        <f t="shared" si="169"/>
        <v>0.13400000000000001</v>
      </c>
      <c r="P271" s="448" t="str">
        <f t="shared" si="169"/>
        <v>-</v>
      </c>
      <c r="Q271" s="448">
        <f t="shared" si="169"/>
        <v>80.5</v>
      </c>
      <c r="R271" s="448">
        <f t="shared" si="169"/>
        <v>249.3</v>
      </c>
      <c r="S271" s="448">
        <f t="shared" si="169"/>
        <v>7.1</v>
      </c>
      <c r="T271" s="448">
        <f t="shared" si="169"/>
        <v>19</v>
      </c>
      <c r="U271" s="448">
        <f t="shared" si="169"/>
        <v>28.9</v>
      </c>
      <c r="V271" s="448">
        <f t="shared" si="169"/>
        <v>14.2</v>
      </c>
      <c r="W271" s="448">
        <f t="shared" si="169"/>
        <v>180</v>
      </c>
      <c r="X271" s="448">
        <f t="shared" si="169"/>
        <v>1.3514426650449354E-4</v>
      </c>
      <c r="Y271" s="450">
        <f t="shared" si="169"/>
        <v>26.1</v>
      </c>
      <c r="Z271" s="451">
        <f t="shared" si="169"/>
        <v>2.1326000611060194</v>
      </c>
      <c r="AA271" s="452">
        <f t="shared" si="169"/>
        <v>6.0069899519440808</v>
      </c>
      <c r="AB271" s="452">
        <f t="shared" si="169"/>
        <v>39.855841964389619</v>
      </c>
      <c r="AC271" s="452">
        <f t="shared" si="169"/>
        <v>12.4</v>
      </c>
      <c r="AD271" s="452">
        <f t="shared" si="169"/>
        <v>24.7</v>
      </c>
      <c r="AE271" s="452">
        <f t="shared" si="169"/>
        <v>99.9</v>
      </c>
      <c r="AF271" s="452">
        <f t="shared" si="169"/>
        <v>2.8126187761307486</v>
      </c>
      <c r="AG271" s="453">
        <f t="shared" si="169"/>
        <v>28.88</v>
      </c>
      <c r="AH271" s="448">
        <f t="shared" si="169"/>
        <v>47.5</v>
      </c>
      <c r="AI271" s="448">
        <f t="shared" si="169"/>
        <v>27.5</v>
      </c>
      <c r="AJ271" s="448">
        <f t="shared" si="169"/>
        <v>101.4</v>
      </c>
      <c r="AK271" s="448">
        <f t="shared" si="169"/>
        <v>22.877395583564532</v>
      </c>
      <c r="AL271" s="448" t="str">
        <f t="shared" si="169"/>
        <v>-</v>
      </c>
      <c r="AM271" s="448" t="str">
        <f t="shared" si="169"/>
        <v>-</v>
      </c>
      <c r="AN271" s="448">
        <f t="shared" si="169"/>
        <v>37.9</v>
      </c>
      <c r="AO271" s="448">
        <f t="shared" si="169"/>
        <v>44</v>
      </c>
      <c r="AP271" s="448">
        <f t="shared" si="169"/>
        <v>204</v>
      </c>
    </row>
    <row r="272" spans="1:42" s="484" customFormat="1">
      <c r="A272" s="482" t="str">
        <f>TQoL_Indexes!A77</f>
        <v>Diagonal Mar i el Front Marítim del Poblenou</v>
      </c>
      <c r="B272" s="483">
        <f>TQoL_Indexes!B77</f>
        <v>69</v>
      </c>
      <c r="C272" s="443">
        <f t="shared" ref="C272:AP272" si="170">IF(C$19&lt;&gt;1,C100,C186)</f>
        <v>4.3780032034169782E-2</v>
      </c>
      <c r="D272" s="444">
        <f t="shared" si="170"/>
        <v>0.14849999999999999</v>
      </c>
      <c r="E272" s="445">
        <f t="shared" si="170"/>
        <v>6.5000000000000002E-2</v>
      </c>
      <c r="F272" s="445">
        <f t="shared" si="170"/>
        <v>1.1414494268989172E-2</v>
      </c>
      <c r="G272" s="445">
        <f t="shared" si="170"/>
        <v>0.11363864399082194</v>
      </c>
      <c r="H272" s="445">
        <f t="shared" si="170"/>
        <v>0</v>
      </c>
      <c r="I272" s="448">
        <f t="shared" si="170"/>
        <v>0.24851761423090338</v>
      </c>
      <c r="J272" s="449">
        <f t="shared" si="170"/>
        <v>0.18272432266871563</v>
      </c>
      <c r="K272" s="448">
        <f t="shared" si="170"/>
        <v>2.9978720741018899E-2</v>
      </c>
      <c r="L272" s="448">
        <f t="shared" si="170"/>
        <v>40.047976492941302</v>
      </c>
      <c r="M272" s="448">
        <f t="shared" si="170"/>
        <v>2.6296507529130327E-2</v>
      </c>
      <c r="N272" s="448">
        <f t="shared" si="170"/>
        <v>19.399999999999999</v>
      </c>
      <c r="O272" s="448">
        <f t="shared" si="170"/>
        <v>0.14199999999999999</v>
      </c>
      <c r="P272" s="448" t="str">
        <f t="shared" si="170"/>
        <v>-</v>
      </c>
      <c r="Q272" s="448">
        <f t="shared" si="170"/>
        <v>83.8</v>
      </c>
      <c r="R272" s="448">
        <f t="shared" si="170"/>
        <v>212.7</v>
      </c>
      <c r="S272" s="448">
        <f t="shared" si="170"/>
        <v>6.8</v>
      </c>
      <c r="T272" s="448">
        <f t="shared" si="170"/>
        <v>15.1</v>
      </c>
      <c r="U272" s="448">
        <f t="shared" si="170"/>
        <v>25.1</v>
      </c>
      <c r="V272" s="448">
        <f t="shared" si="170"/>
        <v>14.2</v>
      </c>
      <c r="W272" s="448">
        <f t="shared" si="170"/>
        <v>165.5</v>
      </c>
      <c r="X272" s="448">
        <f t="shared" si="170"/>
        <v>6.4193526589634434E-3</v>
      </c>
      <c r="Y272" s="450">
        <f t="shared" si="170"/>
        <v>26.1</v>
      </c>
      <c r="Z272" s="451">
        <f t="shared" si="170"/>
        <v>2.1326000611060194</v>
      </c>
      <c r="AA272" s="452">
        <f t="shared" si="170"/>
        <v>7.4128233970753659</v>
      </c>
      <c r="AB272" s="452">
        <f t="shared" si="170"/>
        <v>37.587232234965718</v>
      </c>
      <c r="AC272" s="452">
        <f t="shared" si="170"/>
        <v>7.7</v>
      </c>
      <c r="AD272" s="452">
        <f t="shared" si="170"/>
        <v>21.7</v>
      </c>
      <c r="AE272" s="452">
        <f t="shared" si="170"/>
        <v>150.1</v>
      </c>
      <c r="AF272" s="452">
        <f t="shared" si="170"/>
        <v>1.7486098917178809</v>
      </c>
      <c r="AG272" s="453">
        <f t="shared" si="170"/>
        <v>32.6</v>
      </c>
      <c r="AH272" s="448">
        <f t="shared" si="170"/>
        <v>47.5</v>
      </c>
      <c r="AI272" s="448">
        <f t="shared" si="170"/>
        <v>27.5</v>
      </c>
      <c r="AJ272" s="448">
        <f t="shared" si="170"/>
        <v>107.4</v>
      </c>
      <c r="AK272" s="448">
        <f t="shared" si="170"/>
        <v>22.877395583564532</v>
      </c>
      <c r="AL272" s="448" t="str">
        <f t="shared" si="170"/>
        <v>-</v>
      </c>
      <c r="AM272" s="448" t="str">
        <f t="shared" si="170"/>
        <v>-</v>
      </c>
      <c r="AN272" s="448">
        <f t="shared" si="170"/>
        <v>37.700000000000003</v>
      </c>
      <c r="AO272" s="448">
        <f t="shared" si="170"/>
        <v>43</v>
      </c>
      <c r="AP272" s="448">
        <f t="shared" si="170"/>
        <v>213</v>
      </c>
    </row>
    <row r="273" spans="1:42" s="484" customFormat="1">
      <c r="A273" s="482" t="str">
        <f>TQoL_Indexes!A78</f>
        <v>el Besòs i el Maresme</v>
      </c>
      <c r="B273" s="483">
        <f>TQoL_Indexes!B78</f>
        <v>70</v>
      </c>
      <c r="C273" s="443">
        <f t="shared" ref="C273:AP273" si="171">IF(C$19&lt;&gt;1,C101,C187)</f>
        <v>8.7881658529476062E-2</v>
      </c>
      <c r="D273" s="444">
        <f t="shared" si="171"/>
        <v>0.32250000000000001</v>
      </c>
      <c r="E273" s="445">
        <f t="shared" si="171"/>
        <v>0.14899999999999999</v>
      </c>
      <c r="F273" s="445">
        <f t="shared" si="171"/>
        <v>3.4808138601568742E-2</v>
      </c>
      <c r="G273" s="445">
        <f t="shared" si="171"/>
        <v>3.4655031785902853E-2</v>
      </c>
      <c r="H273" s="445">
        <f t="shared" si="171"/>
        <v>0.66496682931847584</v>
      </c>
      <c r="I273" s="448">
        <f t="shared" si="171"/>
        <v>0.45473656549730651</v>
      </c>
      <c r="J273" s="449">
        <f t="shared" si="171"/>
        <v>0.24957710041672893</v>
      </c>
      <c r="K273" s="448">
        <f t="shared" si="171"/>
        <v>5.647360821434301E-2</v>
      </c>
      <c r="L273" s="448">
        <f t="shared" si="171"/>
        <v>41.902180761820503</v>
      </c>
      <c r="M273" s="448">
        <f t="shared" si="171"/>
        <v>2.1117605520753396E-2</v>
      </c>
      <c r="N273" s="448">
        <f t="shared" si="171"/>
        <v>1.8</v>
      </c>
      <c r="O273" s="448">
        <f t="shared" si="171"/>
        <v>0.14499999999999999</v>
      </c>
      <c r="P273" s="448" t="str">
        <f t="shared" si="171"/>
        <v>-</v>
      </c>
      <c r="Q273" s="448">
        <f t="shared" si="171"/>
        <v>80.099999999999994</v>
      </c>
      <c r="R273" s="448">
        <f t="shared" si="171"/>
        <v>315.5</v>
      </c>
      <c r="S273" s="448">
        <f t="shared" si="171"/>
        <v>6</v>
      </c>
      <c r="T273" s="448">
        <f t="shared" si="171"/>
        <v>40.299999999999997</v>
      </c>
      <c r="U273" s="448">
        <f t="shared" si="171"/>
        <v>13</v>
      </c>
      <c r="V273" s="448">
        <f t="shared" si="171"/>
        <v>14.2</v>
      </c>
      <c r="W273" s="448">
        <f t="shared" si="171"/>
        <v>279</v>
      </c>
      <c r="X273" s="448">
        <f t="shared" si="171"/>
        <v>6.3517805257111967E-2</v>
      </c>
      <c r="Y273" s="450">
        <f t="shared" si="171"/>
        <v>26.1</v>
      </c>
      <c r="Z273" s="451">
        <f t="shared" si="171"/>
        <v>2.1326000611060194</v>
      </c>
      <c r="AA273" s="452">
        <f t="shared" si="171"/>
        <v>9.6428571428571423</v>
      </c>
      <c r="AB273" s="452">
        <f t="shared" si="171"/>
        <v>37.862921630757626</v>
      </c>
      <c r="AC273" s="452">
        <f t="shared" si="171"/>
        <v>30.5</v>
      </c>
      <c r="AD273" s="452">
        <f t="shared" si="171"/>
        <v>38.9</v>
      </c>
      <c r="AE273" s="452">
        <f t="shared" si="171"/>
        <v>60.4</v>
      </c>
      <c r="AF273" s="452">
        <f t="shared" si="171"/>
        <v>3.1504483013901456</v>
      </c>
      <c r="AG273" s="453">
        <f t="shared" si="171"/>
        <v>12.49</v>
      </c>
      <c r="AH273" s="448">
        <f t="shared" si="171"/>
        <v>37.5</v>
      </c>
      <c r="AI273" s="448">
        <f t="shared" si="171"/>
        <v>22.5</v>
      </c>
      <c r="AJ273" s="448">
        <f t="shared" si="171"/>
        <v>60.2</v>
      </c>
      <c r="AK273" s="448">
        <f t="shared" si="171"/>
        <v>22.877395583564532</v>
      </c>
      <c r="AL273" s="448" t="str">
        <f t="shared" si="171"/>
        <v>-</v>
      </c>
      <c r="AM273" s="448" t="str">
        <f t="shared" si="171"/>
        <v>-</v>
      </c>
      <c r="AN273" s="448">
        <f t="shared" si="171"/>
        <v>49.3</v>
      </c>
      <c r="AO273" s="448">
        <f t="shared" si="171"/>
        <v>42</v>
      </c>
      <c r="AP273" s="448">
        <f t="shared" si="171"/>
        <v>97</v>
      </c>
    </row>
    <row r="274" spans="1:42" s="484" customFormat="1">
      <c r="A274" s="482" t="str">
        <f>TQoL_Indexes!A79</f>
        <v>Provençals del Poblenou</v>
      </c>
      <c r="B274" s="483">
        <f>TQoL_Indexes!B79</f>
        <v>71</v>
      </c>
      <c r="C274" s="443">
        <f t="shared" ref="C274:AP274" si="172">IF(C$19&lt;&gt;1,C102,C188)</f>
        <v>6.6968957098011858E-2</v>
      </c>
      <c r="D274" s="444">
        <f t="shared" si="172"/>
        <v>0.21359999999999998</v>
      </c>
      <c r="E274" s="445">
        <f t="shared" si="172"/>
        <v>7.6999999999999999E-2</v>
      </c>
      <c r="F274" s="445">
        <f t="shared" si="172"/>
        <v>1.5194935376462338E-2</v>
      </c>
      <c r="G274" s="445">
        <f t="shared" si="172"/>
        <v>5.4625408602984683E-2</v>
      </c>
      <c r="H274" s="445">
        <f t="shared" si="172"/>
        <v>0.18840717311561131</v>
      </c>
      <c r="I274" s="448">
        <f t="shared" si="172"/>
        <v>0.33141555795277478</v>
      </c>
      <c r="J274" s="449">
        <f t="shared" si="172"/>
        <v>0.31380176842002788</v>
      </c>
      <c r="K274" s="448">
        <f t="shared" si="172"/>
        <v>3.3003300330033E-2</v>
      </c>
      <c r="L274" s="448">
        <f t="shared" si="172"/>
        <v>18.563456191842</v>
      </c>
      <c r="M274" s="448">
        <f t="shared" si="172"/>
        <v>5.5938109862295662E-3</v>
      </c>
      <c r="N274" s="448">
        <f t="shared" si="172"/>
        <v>2.9</v>
      </c>
      <c r="O274" s="448">
        <f t="shared" si="172"/>
        <v>0.153</v>
      </c>
      <c r="P274" s="448" t="str">
        <f t="shared" si="172"/>
        <v>-</v>
      </c>
      <c r="Q274" s="448">
        <f t="shared" si="172"/>
        <v>82</v>
      </c>
      <c r="R274" s="448">
        <f t="shared" si="172"/>
        <v>251.2</v>
      </c>
      <c r="S274" s="448">
        <f t="shared" si="172"/>
        <v>6.9</v>
      </c>
      <c r="T274" s="448">
        <f t="shared" si="172"/>
        <v>23.1</v>
      </c>
      <c r="U274" s="448">
        <f t="shared" si="172"/>
        <v>33</v>
      </c>
      <c r="V274" s="448">
        <f t="shared" si="172"/>
        <v>14.2</v>
      </c>
      <c r="W274" s="448">
        <f t="shared" si="172"/>
        <v>212</v>
      </c>
      <c r="X274" s="448">
        <f t="shared" si="172"/>
        <v>0</v>
      </c>
      <c r="Y274" s="450">
        <f t="shared" si="172"/>
        <v>26.1</v>
      </c>
      <c r="Z274" s="451">
        <f t="shared" si="172"/>
        <v>2.1326000611060194</v>
      </c>
      <c r="AA274" s="452">
        <f t="shared" si="172"/>
        <v>7.2351421188630489</v>
      </c>
      <c r="AB274" s="452">
        <f t="shared" si="172"/>
        <v>42.0980575011409</v>
      </c>
      <c r="AC274" s="452">
        <f t="shared" si="172"/>
        <v>15.6</v>
      </c>
      <c r="AD274" s="452">
        <f t="shared" si="172"/>
        <v>22.8</v>
      </c>
      <c r="AE274" s="452">
        <f t="shared" si="172"/>
        <v>102.3</v>
      </c>
      <c r="AF274" s="452">
        <f t="shared" si="172"/>
        <v>2.5118189198223577</v>
      </c>
      <c r="AG274" s="453">
        <f t="shared" si="172"/>
        <v>40.83</v>
      </c>
      <c r="AH274" s="448">
        <f t="shared" si="172"/>
        <v>52.5</v>
      </c>
      <c r="AI274" s="448">
        <f t="shared" si="172"/>
        <v>27.5</v>
      </c>
      <c r="AJ274" s="448">
        <f t="shared" si="172"/>
        <v>93.2</v>
      </c>
      <c r="AK274" s="448">
        <f t="shared" si="172"/>
        <v>22.877395583564532</v>
      </c>
      <c r="AL274" s="448" t="str">
        <f t="shared" si="172"/>
        <v>-</v>
      </c>
      <c r="AM274" s="448" t="str">
        <f t="shared" si="172"/>
        <v>-</v>
      </c>
      <c r="AN274" s="448">
        <f t="shared" si="172"/>
        <v>39.799999999999997</v>
      </c>
      <c r="AO274" s="448">
        <f t="shared" si="172"/>
        <v>40</v>
      </c>
      <c r="AP274" s="448">
        <f t="shared" si="172"/>
        <v>136</v>
      </c>
    </row>
    <row r="275" spans="1:42" s="484" customFormat="1">
      <c r="A275" s="482" t="str">
        <f>TQoL_Indexes!A80</f>
        <v>Sant Martí de Provençals</v>
      </c>
      <c r="B275" s="483">
        <f>TQoL_Indexes!B80</f>
        <v>72</v>
      </c>
      <c r="C275" s="443">
        <f t="shared" ref="C275:AP275" si="173">IF(C$19&lt;&gt;1,C103,C189)</f>
        <v>0.18381290237813691</v>
      </c>
      <c r="D275" s="444">
        <f t="shared" si="173"/>
        <v>6.2300000000000001E-2</v>
      </c>
      <c r="E275" s="445">
        <f t="shared" si="173"/>
        <v>0.08</v>
      </c>
      <c r="F275" s="445">
        <f t="shared" si="173"/>
        <v>4.142046015245348E-2</v>
      </c>
      <c r="G275" s="445">
        <f t="shared" si="173"/>
        <v>1.9540072191159753E-2</v>
      </c>
      <c r="H275" s="445">
        <f t="shared" si="173"/>
        <v>0.64519856369084339</v>
      </c>
      <c r="I275" s="448">
        <f t="shared" si="173"/>
        <v>0.39286345168698111</v>
      </c>
      <c r="J275" s="449">
        <f t="shared" si="173"/>
        <v>0.11095038321968721</v>
      </c>
      <c r="K275" s="448">
        <f t="shared" si="173"/>
        <v>6.0965187168822287E-2</v>
      </c>
      <c r="L275" s="448">
        <f t="shared" si="173"/>
        <v>34.740556501347598</v>
      </c>
      <c r="M275" s="448">
        <f t="shared" si="173"/>
        <v>2.8537090033560305E-2</v>
      </c>
      <c r="N275" s="448">
        <f t="shared" si="173"/>
        <v>2.8</v>
      </c>
      <c r="O275" s="448">
        <f t="shared" si="173"/>
        <v>0.184</v>
      </c>
      <c r="P275" s="448" t="str">
        <f t="shared" si="173"/>
        <v>-</v>
      </c>
      <c r="Q275" s="448">
        <f t="shared" si="173"/>
        <v>80.900000000000006</v>
      </c>
      <c r="R275" s="448">
        <f t="shared" si="173"/>
        <v>337.8</v>
      </c>
      <c r="S275" s="448">
        <f t="shared" si="173"/>
        <v>7.8</v>
      </c>
      <c r="T275" s="448">
        <f t="shared" si="173"/>
        <v>15.4</v>
      </c>
      <c r="U275" s="448">
        <f t="shared" si="173"/>
        <v>9</v>
      </c>
      <c r="V275" s="448">
        <f t="shared" si="173"/>
        <v>14.2</v>
      </c>
      <c r="W275" s="448">
        <f t="shared" si="173"/>
        <v>211.5</v>
      </c>
      <c r="X275" s="448">
        <f t="shared" si="173"/>
        <v>9.1222379890533141E-4</v>
      </c>
      <c r="Y275" s="450">
        <f t="shared" si="173"/>
        <v>26.1</v>
      </c>
      <c r="Z275" s="451">
        <f t="shared" si="173"/>
        <v>2.1326000611060194</v>
      </c>
      <c r="AA275" s="452">
        <f t="shared" si="173"/>
        <v>8.686532173483867</v>
      </c>
      <c r="AB275" s="452">
        <f t="shared" si="173"/>
        <v>44.041608975041719</v>
      </c>
      <c r="AC275" s="452">
        <f t="shared" si="173"/>
        <v>10.4</v>
      </c>
      <c r="AD275" s="452">
        <f t="shared" si="173"/>
        <v>24.6</v>
      </c>
      <c r="AE275" s="452">
        <f t="shared" si="173"/>
        <v>67.400000000000006</v>
      </c>
      <c r="AF275" s="452">
        <f t="shared" si="173"/>
        <v>4.4193610101396592</v>
      </c>
      <c r="AG275" s="453">
        <f t="shared" si="173"/>
        <v>25.72</v>
      </c>
      <c r="AH275" s="448">
        <f t="shared" si="173"/>
        <v>47.5</v>
      </c>
      <c r="AI275" s="448">
        <f t="shared" si="173"/>
        <v>27.5</v>
      </c>
      <c r="AJ275" s="448">
        <f t="shared" si="173"/>
        <v>43.4</v>
      </c>
      <c r="AK275" s="448">
        <f t="shared" si="173"/>
        <v>22.877395583564532</v>
      </c>
      <c r="AL275" s="448" t="str">
        <f t="shared" si="173"/>
        <v>-</v>
      </c>
      <c r="AM275" s="448" t="str">
        <f t="shared" si="173"/>
        <v>-</v>
      </c>
      <c r="AN275" s="448">
        <f t="shared" si="173"/>
        <v>38.700000000000003</v>
      </c>
      <c r="AO275" s="448">
        <f t="shared" si="173"/>
        <v>37</v>
      </c>
      <c r="AP275" s="448">
        <f t="shared" si="173"/>
        <v>193</v>
      </c>
    </row>
    <row r="276" spans="1:42" s="484" customFormat="1">
      <c r="A276" s="482" t="str">
        <f>TQoL_Indexes!A81</f>
        <v>la Verneda i la Pau</v>
      </c>
      <c r="B276" s="483">
        <f>TQoL_Indexes!B81</f>
        <v>73</v>
      </c>
      <c r="C276" s="443">
        <f t="shared" ref="C276:AP276" si="174">IF(C$19&lt;&gt;1,C104,C190)</f>
        <v>9.4690159415078509E-2</v>
      </c>
      <c r="D276" s="444">
        <f t="shared" si="174"/>
        <v>0.2893</v>
      </c>
      <c r="E276" s="445">
        <f t="shared" si="174"/>
        <v>8.8999999999999996E-2</v>
      </c>
      <c r="F276" s="445">
        <f t="shared" si="174"/>
        <v>2.0372965322009908E-2</v>
      </c>
      <c r="G276" s="445">
        <f t="shared" si="174"/>
        <v>1.5508138711960369E-2</v>
      </c>
      <c r="H276" s="445">
        <f t="shared" si="174"/>
        <v>0.89439191329704959</v>
      </c>
      <c r="I276" s="448">
        <f t="shared" si="174"/>
        <v>0.43199520671060515</v>
      </c>
      <c r="J276" s="449">
        <f t="shared" si="174"/>
        <v>0.22782448690728946</v>
      </c>
      <c r="K276" s="448">
        <f t="shared" si="174"/>
        <v>6.6020141738157401E-2</v>
      </c>
      <c r="L276" s="448">
        <f t="shared" si="174"/>
        <v>26.9221206640619</v>
      </c>
      <c r="M276" s="448">
        <f t="shared" si="174"/>
        <v>9.0771408351026199E-3</v>
      </c>
      <c r="N276" s="448">
        <f t="shared" si="174"/>
        <v>1.2</v>
      </c>
      <c r="O276" s="448">
        <f t="shared" si="174"/>
        <v>0.16700000000000001</v>
      </c>
      <c r="P276" s="448" t="str">
        <f t="shared" si="174"/>
        <v>-</v>
      </c>
      <c r="Q276" s="448">
        <f t="shared" si="174"/>
        <v>80.900000000000006</v>
      </c>
      <c r="R276" s="448">
        <f t="shared" si="174"/>
        <v>255.9</v>
      </c>
      <c r="S276" s="448">
        <f t="shared" si="174"/>
        <v>6.9</v>
      </c>
      <c r="T276" s="448">
        <f t="shared" si="174"/>
        <v>12.7</v>
      </c>
      <c r="U276" s="448">
        <f t="shared" si="174"/>
        <v>18.5</v>
      </c>
      <c r="V276" s="448">
        <f t="shared" si="174"/>
        <v>14.2</v>
      </c>
      <c r="W276" s="448">
        <f t="shared" si="174"/>
        <v>176</v>
      </c>
      <c r="X276" s="448">
        <f t="shared" si="174"/>
        <v>5.7436313264409757E-4</v>
      </c>
      <c r="Y276" s="450">
        <f t="shared" si="174"/>
        <v>26.1</v>
      </c>
      <c r="Z276" s="451">
        <f t="shared" si="174"/>
        <v>2.1326000611060194</v>
      </c>
      <c r="AA276" s="452">
        <f t="shared" si="174"/>
        <v>9.0460526315789469</v>
      </c>
      <c r="AB276" s="452">
        <f t="shared" si="174"/>
        <v>44.174632525778044</v>
      </c>
      <c r="AC276" s="452">
        <f t="shared" si="174"/>
        <v>16.399999999999999</v>
      </c>
      <c r="AD276" s="452">
        <f t="shared" si="174"/>
        <v>27</v>
      </c>
      <c r="AE276" s="452">
        <f t="shared" si="174"/>
        <v>57</v>
      </c>
      <c r="AF276" s="452">
        <f t="shared" si="174"/>
        <v>3.7559336128339282</v>
      </c>
      <c r="AG276" s="453">
        <f t="shared" si="174"/>
        <v>24.7</v>
      </c>
      <c r="AH276" s="448">
        <f t="shared" si="174"/>
        <v>42.5</v>
      </c>
      <c r="AI276" s="448">
        <f t="shared" si="174"/>
        <v>27.5</v>
      </c>
      <c r="AJ276" s="448">
        <f t="shared" si="174"/>
        <v>28.5</v>
      </c>
      <c r="AK276" s="448">
        <f t="shared" si="174"/>
        <v>22.877395583564532</v>
      </c>
      <c r="AL276" s="448" t="str">
        <f t="shared" si="174"/>
        <v>-</v>
      </c>
      <c r="AM276" s="448" t="str">
        <f t="shared" si="174"/>
        <v>-</v>
      </c>
      <c r="AN276" s="448">
        <f t="shared" si="174"/>
        <v>42.2</v>
      </c>
      <c r="AO276" s="448">
        <f t="shared" si="174"/>
        <v>35</v>
      </c>
      <c r="AP276" s="448">
        <f t="shared" si="174"/>
        <v>124</v>
      </c>
    </row>
    <row r="277" spans="1:42" s="484" customFormat="1">
      <c r="A277" s="482" t="str">
        <f>TQoL_Indexes!A82</f>
        <v>-</v>
      </c>
      <c r="B277" s="483" t="str">
        <f>TQoL_Indexes!B82</f>
        <v>-</v>
      </c>
      <c r="C277" s="443" t="str">
        <f t="shared" ref="C277:AP277" si="175">IF(C$19&lt;&gt;1,C105,C191)</f>
        <v>-</v>
      </c>
      <c r="D277" s="444" t="str">
        <f t="shared" si="175"/>
        <v>-</v>
      </c>
      <c r="E277" s="445" t="str">
        <f t="shared" si="175"/>
        <v>-</v>
      </c>
      <c r="F277" s="445" t="str">
        <f t="shared" si="175"/>
        <v>-</v>
      </c>
      <c r="G277" s="445" t="str">
        <f t="shared" si="175"/>
        <v>-</v>
      </c>
      <c r="H277" s="445" t="str">
        <f t="shared" si="175"/>
        <v>-</v>
      </c>
      <c r="I277" s="448" t="str">
        <f t="shared" si="175"/>
        <v>-</v>
      </c>
      <c r="J277" s="449" t="str">
        <f t="shared" si="175"/>
        <v>-</v>
      </c>
      <c r="K277" s="448" t="str">
        <f t="shared" si="175"/>
        <v>-</v>
      </c>
      <c r="L277" s="448" t="str">
        <f t="shared" si="175"/>
        <v>-</v>
      </c>
      <c r="M277" s="448" t="str">
        <f t="shared" si="175"/>
        <v>-</v>
      </c>
      <c r="N277" s="448" t="str">
        <f t="shared" si="175"/>
        <v>-</v>
      </c>
      <c r="O277" s="448" t="str">
        <f t="shared" si="175"/>
        <v>-</v>
      </c>
      <c r="P277" s="448" t="str">
        <f t="shared" si="175"/>
        <v>-</v>
      </c>
      <c r="Q277" s="448" t="str">
        <f t="shared" si="175"/>
        <v>-</v>
      </c>
      <c r="R277" s="448" t="str">
        <f t="shared" si="175"/>
        <v>-</v>
      </c>
      <c r="S277" s="448" t="str">
        <f t="shared" si="175"/>
        <v>-</v>
      </c>
      <c r="T277" s="448" t="str">
        <f t="shared" si="175"/>
        <v>-</v>
      </c>
      <c r="U277" s="448" t="str">
        <f t="shared" si="175"/>
        <v>-</v>
      </c>
      <c r="V277" s="448" t="str">
        <f t="shared" si="175"/>
        <v>-</v>
      </c>
      <c r="W277" s="448" t="str">
        <f t="shared" si="175"/>
        <v>-</v>
      </c>
      <c r="X277" s="448" t="str">
        <f t="shared" si="175"/>
        <v>-</v>
      </c>
      <c r="Y277" s="450" t="str">
        <f t="shared" si="175"/>
        <v>-</v>
      </c>
      <c r="Z277" s="451" t="str">
        <f t="shared" si="175"/>
        <v>-</v>
      </c>
      <c r="AA277" s="452" t="str">
        <f t="shared" si="175"/>
        <v>-</v>
      </c>
      <c r="AB277" s="452" t="str">
        <f t="shared" si="175"/>
        <v>-</v>
      </c>
      <c r="AC277" s="452" t="str">
        <f t="shared" si="175"/>
        <v>-</v>
      </c>
      <c r="AD277" s="452" t="str">
        <f t="shared" si="175"/>
        <v>-</v>
      </c>
      <c r="AE277" s="452" t="str">
        <f t="shared" si="175"/>
        <v>-</v>
      </c>
      <c r="AF277" s="452" t="str">
        <f t="shared" si="175"/>
        <v>-</v>
      </c>
      <c r="AG277" s="453" t="str">
        <f t="shared" si="175"/>
        <v>-</v>
      </c>
      <c r="AH277" s="448" t="str">
        <f t="shared" si="175"/>
        <v>-</v>
      </c>
      <c r="AI277" s="448" t="str">
        <f t="shared" si="175"/>
        <v>-</v>
      </c>
      <c r="AJ277" s="448" t="str">
        <f t="shared" si="175"/>
        <v>-</v>
      </c>
      <c r="AK277" s="448" t="str">
        <f t="shared" si="175"/>
        <v>-</v>
      </c>
      <c r="AL277" s="448" t="str">
        <f t="shared" si="175"/>
        <v>-</v>
      </c>
      <c r="AM277" s="448" t="str">
        <f t="shared" si="175"/>
        <v>-</v>
      </c>
      <c r="AN277" s="448" t="str">
        <f t="shared" si="175"/>
        <v>-</v>
      </c>
      <c r="AO277" s="448" t="str">
        <f t="shared" si="175"/>
        <v>-</v>
      </c>
      <c r="AP277" s="448" t="str">
        <f t="shared" si="175"/>
        <v>-</v>
      </c>
    </row>
    <row r="278" spans="1:42" s="484" customFormat="1">
      <c r="A278" s="482" t="str">
        <f>TQoL_Indexes!A83</f>
        <v>-</v>
      </c>
      <c r="B278" s="483" t="str">
        <f>TQoL_Indexes!B83</f>
        <v>-</v>
      </c>
      <c r="C278" s="443" t="str">
        <f t="shared" ref="C278:AP278" si="176">IF(C$19&lt;&gt;1,C106,C192)</f>
        <v>-</v>
      </c>
      <c r="D278" s="444" t="str">
        <f t="shared" si="176"/>
        <v>-</v>
      </c>
      <c r="E278" s="445" t="str">
        <f t="shared" si="176"/>
        <v>-</v>
      </c>
      <c r="F278" s="445" t="str">
        <f t="shared" si="176"/>
        <v>-</v>
      </c>
      <c r="G278" s="445" t="str">
        <f t="shared" si="176"/>
        <v>-</v>
      </c>
      <c r="H278" s="445" t="str">
        <f t="shared" si="176"/>
        <v>-</v>
      </c>
      <c r="I278" s="448" t="str">
        <f t="shared" si="176"/>
        <v>-</v>
      </c>
      <c r="J278" s="449" t="str">
        <f t="shared" si="176"/>
        <v>-</v>
      </c>
      <c r="K278" s="448" t="str">
        <f t="shared" si="176"/>
        <v>-</v>
      </c>
      <c r="L278" s="448" t="str">
        <f t="shared" si="176"/>
        <v>-</v>
      </c>
      <c r="M278" s="448" t="str">
        <f t="shared" si="176"/>
        <v>-</v>
      </c>
      <c r="N278" s="448" t="str">
        <f t="shared" si="176"/>
        <v>-</v>
      </c>
      <c r="O278" s="448" t="str">
        <f t="shared" si="176"/>
        <v>-</v>
      </c>
      <c r="P278" s="448" t="str">
        <f t="shared" si="176"/>
        <v>-</v>
      </c>
      <c r="Q278" s="448" t="str">
        <f t="shared" si="176"/>
        <v>-</v>
      </c>
      <c r="R278" s="448" t="str">
        <f t="shared" si="176"/>
        <v>-</v>
      </c>
      <c r="S278" s="448" t="str">
        <f t="shared" si="176"/>
        <v>-</v>
      </c>
      <c r="T278" s="448" t="str">
        <f t="shared" si="176"/>
        <v>-</v>
      </c>
      <c r="U278" s="448" t="str">
        <f t="shared" si="176"/>
        <v>-</v>
      </c>
      <c r="V278" s="448" t="str">
        <f t="shared" si="176"/>
        <v>-</v>
      </c>
      <c r="W278" s="448" t="str">
        <f t="shared" si="176"/>
        <v>-</v>
      </c>
      <c r="X278" s="448" t="str">
        <f t="shared" si="176"/>
        <v>-</v>
      </c>
      <c r="Y278" s="450" t="str">
        <f t="shared" si="176"/>
        <v>-</v>
      </c>
      <c r="Z278" s="451" t="str">
        <f t="shared" si="176"/>
        <v>-</v>
      </c>
      <c r="AA278" s="452" t="str">
        <f t="shared" si="176"/>
        <v>-</v>
      </c>
      <c r="AB278" s="452" t="str">
        <f t="shared" si="176"/>
        <v>-</v>
      </c>
      <c r="AC278" s="452" t="str">
        <f t="shared" si="176"/>
        <v>-</v>
      </c>
      <c r="AD278" s="452" t="str">
        <f t="shared" si="176"/>
        <v>-</v>
      </c>
      <c r="AE278" s="452" t="str">
        <f t="shared" si="176"/>
        <v>-</v>
      </c>
      <c r="AF278" s="452" t="str">
        <f t="shared" si="176"/>
        <v>-</v>
      </c>
      <c r="AG278" s="453" t="str">
        <f t="shared" si="176"/>
        <v>-</v>
      </c>
      <c r="AH278" s="448" t="str">
        <f t="shared" si="176"/>
        <v>-</v>
      </c>
      <c r="AI278" s="448" t="str">
        <f t="shared" si="176"/>
        <v>-</v>
      </c>
      <c r="AJ278" s="448" t="str">
        <f t="shared" si="176"/>
        <v>-</v>
      </c>
      <c r="AK278" s="448" t="str">
        <f t="shared" si="176"/>
        <v>-</v>
      </c>
      <c r="AL278" s="448" t="str">
        <f t="shared" si="176"/>
        <v>-</v>
      </c>
      <c r="AM278" s="448" t="str">
        <f t="shared" si="176"/>
        <v>-</v>
      </c>
      <c r="AN278" s="448" t="str">
        <f t="shared" si="176"/>
        <v>-</v>
      </c>
      <c r="AO278" s="448" t="str">
        <f t="shared" si="176"/>
        <v>-</v>
      </c>
      <c r="AP278" s="448" t="str">
        <f t="shared" si="176"/>
        <v>-</v>
      </c>
    </row>
    <row r="279" spans="1:42" s="484" customFormat="1">
      <c r="A279" s="482" t="str">
        <f>TQoL_Indexes!A84</f>
        <v>-</v>
      </c>
      <c r="B279" s="483" t="str">
        <f>TQoL_Indexes!B84</f>
        <v>-</v>
      </c>
      <c r="C279" s="443" t="str">
        <f t="shared" ref="C279:AP279" si="177">IF(C$19&lt;&gt;1,C107,C193)</f>
        <v>-</v>
      </c>
      <c r="D279" s="444" t="str">
        <f t="shared" si="177"/>
        <v>-</v>
      </c>
      <c r="E279" s="445" t="str">
        <f t="shared" si="177"/>
        <v>-</v>
      </c>
      <c r="F279" s="445" t="str">
        <f t="shared" si="177"/>
        <v>-</v>
      </c>
      <c r="G279" s="445" t="str">
        <f t="shared" si="177"/>
        <v>-</v>
      </c>
      <c r="H279" s="445" t="str">
        <f t="shared" si="177"/>
        <v>-</v>
      </c>
      <c r="I279" s="448" t="str">
        <f t="shared" si="177"/>
        <v>-</v>
      </c>
      <c r="J279" s="449" t="str">
        <f t="shared" si="177"/>
        <v>-</v>
      </c>
      <c r="K279" s="448" t="str">
        <f t="shared" si="177"/>
        <v>-</v>
      </c>
      <c r="L279" s="448" t="str">
        <f t="shared" si="177"/>
        <v>-</v>
      </c>
      <c r="M279" s="448" t="str">
        <f t="shared" si="177"/>
        <v>-</v>
      </c>
      <c r="N279" s="448" t="str">
        <f t="shared" si="177"/>
        <v>-</v>
      </c>
      <c r="O279" s="448" t="str">
        <f t="shared" si="177"/>
        <v>-</v>
      </c>
      <c r="P279" s="448" t="str">
        <f t="shared" si="177"/>
        <v>-</v>
      </c>
      <c r="Q279" s="448" t="str">
        <f t="shared" si="177"/>
        <v>-</v>
      </c>
      <c r="R279" s="448" t="str">
        <f t="shared" si="177"/>
        <v>-</v>
      </c>
      <c r="S279" s="448" t="str">
        <f t="shared" si="177"/>
        <v>-</v>
      </c>
      <c r="T279" s="448" t="str">
        <f t="shared" si="177"/>
        <v>-</v>
      </c>
      <c r="U279" s="448" t="str">
        <f t="shared" si="177"/>
        <v>-</v>
      </c>
      <c r="V279" s="448" t="str">
        <f t="shared" si="177"/>
        <v>-</v>
      </c>
      <c r="W279" s="448" t="str">
        <f t="shared" si="177"/>
        <v>-</v>
      </c>
      <c r="X279" s="448" t="str">
        <f t="shared" si="177"/>
        <v>-</v>
      </c>
      <c r="Y279" s="450" t="str">
        <f t="shared" si="177"/>
        <v>-</v>
      </c>
      <c r="Z279" s="451" t="str">
        <f t="shared" si="177"/>
        <v>-</v>
      </c>
      <c r="AA279" s="452" t="str">
        <f t="shared" si="177"/>
        <v>-</v>
      </c>
      <c r="AB279" s="452" t="str">
        <f t="shared" si="177"/>
        <v>-</v>
      </c>
      <c r="AC279" s="452" t="str">
        <f t="shared" si="177"/>
        <v>-</v>
      </c>
      <c r="AD279" s="452" t="str">
        <f t="shared" si="177"/>
        <v>-</v>
      </c>
      <c r="AE279" s="452" t="str">
        <f t="shared" si="177"/>
        <v>-</v>
      </c>
      <c r="AF279" s="452" t="str">
        <f t="shared" si="177"/>
        <v>-</v>
      </c>
      <c r="AG279" s="453" t="str">
        <f t="shared" si="177"/>
        <v>-</v>
      </c>
      <c r="AH279" s="448" t="str">
        <f t="shared" si="177"/>
        <v>-</v>
      </c>
      <c r="AI279" s="448" t="str">
        <f t="shared" si="177"/>
        <v>-</v>
      </c>
      <c r="AJ279" s="448" t="str">
        <f t="shared" si="177"/>
        <v>-</v>
      </c>
      <c r="AK279" s="448" t="str">
        <f t="shared" si="177"/>
        <v>-</v>
      </c>
      <c r="AL279" s="448" t="str">
        <f t="shared" si="177"/>
        <v>-</v>
      </c>
      <c r="AM279" s="448" t="str">
        <f t="shared" si="177"/>
        <v>-</v>
      </c>
      <c r="AN279" s="448" t="str">
        <f t="shared" si="177"/>
        <v>-</v>
      </c>
      <c r="AO279" s="448" t="str">
        <f t="shared" si="177"/>
        <v>-</v>
      </c>
      <c r="AP279" s="448" t="str">
        <f t="shared" si="177"/>
        <v>-</v>
      </c>
    </row>
    <row r="280" spans="1:42" s="484" customFormat="1">
      <c r="A280" s="482" t="str">
        <f>TQoL_Indexes!A85</f>
        <v>-</v>
      </c>
      <c r="B280" s="483" t="str">
        <f>TQoL_Indexes!B85</f>
        <v>-</v>
      </c>
      <c r="C280" s="443" t="str">
        <f t="shared" ref="C280:AP280" si="178">IF(C$19&lt;&gt;1,C108,C194)</f>
        <v>-</v>
      </c>
      <c r="D280" s="444" t="str">
        <f t="shared" si="178"/>
        <v>-</v>
      </c>
      <c r="E280" s="445" t="str">
        <f t="shared" si="178"/>
        <v>-</v>
      </c>
      <c r="F280" s="445" t="str">
        <f t="shared" si="178"/>
        <v>-</v>
      </c>
      <c r="G280" s="445" t="str">
        <f t="shared" si="178"/>
        <v>-</v>
      </c>
      <c r="H280" s="445" t="str">
        <f t="shared" si="178"/>
        <v>-</v>
      </c>
      <c r="I280" s="448" t="str">
        <f t="shared" si="178"/>
        <v>-</v>
      </c>
      <c r="J280" s="449" t="str">
        <f t="shared" si="178"/>
        <v>-</v>
      </c>
      <c r="K280" s="448" t="str">
        <f t="shared" si="178"/>
        <v>-</v>
      </c>
      <c r="L280" s="448" t="str">
        <f t="shared" si="178"/>
        <v>-</v>
      </c>
      <c r="M280" s="448" t="str">
        <f t="shared" si="178"/>
        <v>-</v>
      </c>
      <c r="N280" s="448" t="str">
        <f t="shared" si="178"/>
        <v>-</v>
      </c>
      <c r="O280" s="448" t="str">
        <f t="shared" si="178"/>
        <v>-</v>
      </c>
      <c r="P280" s="448" t="str">
        <f t="shared" si="178"/>
        <v>-</v>
      </c>
      <c r="Q280" s="448" t="str">
        <f t="shared" si="178"/>
        <v>-</v>
      </c>
      <c r="R280" s="448" t="str">
        <f t="shared" si="178"/>
        <v>-</v>
      </c>
      <c r="S280" s="448" t="str">
        <f t="shared" si="178"/>
        <v>-</v>
      </c>
      <c r="T280" s="448" t="str">
        <f t="shared" si="178"/>
        <v>-</v>
      </c>
      <c r="U280" s="448" t="str">
        <f t="shared" si="178"/>
        <v>-</v>
      </c>
      <c r="V280" s="448" t="str">
        <f t="shared" si="178"/>
        <v>-</v>
      </c>
      <c r="W280" s="448" t="str">
        <f t="shared" si="178"/>
        <v>-</v>
      </c>
      <c r="X280" s="448" t="str">
        <f t="shared" si="178"/>
        <v>-</v>
      </c>
      <c r="Y280" s="450" t="str">
        <f t="shared" si="178"/>
        <v>-</v>
      </c>
      <c r="Z280" s="451" t="str">
        <f t="shared" si="178"/>
        <v>-</v>
      </c>
      <c r="AA280" s="452" t="str">
        <f t="shared" si="178"/>
        <v>-</v>
      </c>
      <c r="AB280" s="452" t="str">
        <f t="shared" si="178"/>
        <v>-</v>
      </c>
      <c r="AC280" s="452" t="str">
        <f t="shared" si="178"/>
        <v>-</v>
      </c>
      <c r="AD280" s="452" t="str">
        <f t="shared" si="178"/>
        <v>-</v>
      </c>
      <c r="AE280" s="452" t="str">
        <f t="shared" si="178"/>
        <v>-</v>
      </c>
      <c r="AF280" s="452" t="str">
        <f t="shared" si="178"/>
        <v>-</v>
      </c>
      <c r="AG280" s="453" t="str">
        <f t="shared" si="178"/>
        <v>-</v>
      </c>
      <c r="AH280" s="448" t="str">
        <f t="shared" si="178"/>
        <v>-</v>
      </c>
      <c r="AI280" s="448" t="str">
        <f t="shared" si="178"/>
        <v>-</v>
      </c>
      <c r="AJ280" s="448" t="str">
        <f t="shared" si="178"/>
        <v>-</v>
      </c>
      <c r="AK280" s="448" t="str">
        <f t="shared" si="178"/>
        <v>-</v>
      </c>
      <c r="AL280" s="448" t="str">
        <f t="shared" si="178"/>
        <v>-</v>
      </c>
      <c r="AM280" s="448" t="str">
        <f t="shared" si="178"/>
        <v>-</v>
      </c>
      <c r="AN280" s="448" t="str">
        <f t="shared" si="178"/>
        <v>-</v>
      </c>
      <c r="AO280" s="448" t="str">
        <f t="shared" si="178"/>
        <v>-</v>
      </c>
      <c r="AP280" s="448" t="str">
        <f t="shared" si="178"/>
        <v>-</v>
      </c>
    </row>
    <row r="281" spans="1:42" s="484" customFormat="1">
      <c r="A281" s="482" t="str">
        <f>TQoL_Indexes!A86</f>
        <v>-</v>
      </c>
      <c r="B281" s="483" t="str">
        <f>TQoL_Indexes!B86</f>
        <v>-</v>
      </c>
      <c r="C281" s="443" t="str">
        <f t="shared" ref="C281:AP281" si="179">IF(C$19&lt;&gt;1,C109,C195)</f>
        <v>-</v>
      </c>
      <c r="D281" s="444" t="str">
        <f t="shared" si="179"/>
        <v>-</v>
      </c>
      <c r="E281" s="445" t="str">
        <f t="shared" si="179"/>
        <v>-</v>
      </c>
      <c r="F281" s="445" t="str">
        <f t="shared" si="179"/>
        <v>-</v>
      </c>
      <c r="G281" s="445" t="str">
        <f t="shared" si="179"/>
        <v>-</v>
      </c>
      <c r="H281" s="445" t="str">
        <f t="shared" si="179"/>
        <v>-</v>
      </c>
      <c r="I281" s="448" t="str">
        <f t="shared" si="179"/>
        <v>-</v>
      </c>
      <c r="J281" s="449" t="str">
        <f t="shared" si="179"/>
        <v>-</v>
      </c>
      <c r="K281" s="448" t="str">
        <f t="shared" si="179"/>
        <v>-</v>
      </c>
      <c r="L281" s="448" t="str">
        <f t="shared" si="179"/>
        <v>-</v>
      </c>
      <c r="M281" s="448" t="str">
        <f t="shared" si="179"/>
        <v>-</v>
      </c>
      <c r="N281" s="448" t="str">
        <f t="shared" si="179"/>
        <v>-</v>
      </c>
      <c r="O281" s="448" t="str">
        <f t="shared" si="179"/>
        <v>-</v>
      </c>
      <c r="P281" s="448" t="str">
        <f t="shared" si="179"/>
        <v>-</v>
      </c>
      <c r="Q281" s="448" t="str">
        <f t="shared" si="179"/>
        <v>-</v>
      </c>
      <c r="R281" s="448" t="str">
        <f t="shared" si="179"/>
        <v>-</v>
      </c>
      <c r="S281" s="448" t="str">
        <f t="shared" si="179"/>
        <v>-</v>
      </c>
      <c r="T281" s="448" t="str">
        <f t="shared" si="179"/>
        <v>-</v>
      </c>
      <c r="U281" s="448" t="str">
        <f t="shared" si="179"/>
        <v>-</v>
      </c>
      <c r="V281" s="448" t="str">
        <f t="shared" si="179"/>
        <v>-</v>
      </c>
      <c r="W281" s="448" t="str">
        <f t="shared" si="179"/>
        <v>-</v>
      </c>
      <c r="X281" s="448" t="str">
        <f t="shared" si="179"/>
        <v>-</v>
      </c>
      <c r="Y281" s="450" t="str">
        <f t="shared" si="179"/>
        <v>-</v>
      </c>
      <c r="Z281" s="451" t="str">
        <f t="shared" si="179"/>
        <v>-</v>
      </c>
      <c r="AA281" s="452" t="str">
        <f t="shared" si="179"/>
        <v>-</v>
      </c>
      <c r="AB281" s="452" t="str">
        <f t="shared" si="179"/>
        <v>-</v>
      </c>
      <c r="AC281" s="452" t="str">
        <f t="shared" si="179"/>
        <v>-</v>
      </c>
      <c r="AD281" s="452" t="str">
        <f t="shared" si="179"/>
        <v>-</v>
      </c>
      <c r="AE281" s="452" t="str">
        <f t="shared" si="179"/>
        <v>-</v>
      </c>
      <c r="AF281" s="452" t="str">
        <f t="shared" si="179"/>
        <v>-</v>
      </c>
      <c r="AG281" s="453" t="str">
        <f t="shared" si="179"/>
        <v>-</v>
      </c>
      <c r="AH281" s="448" t="str">
        <f t="shared" si="179"/>
        <v>-</v>
      </c>
      <c r="AI281" s="448" t="str">
        <f t="shared" si="179"/>
        <v>-</v>
      </c>
      <c r="AJ281" s="448" t="str">
        <f t="shared" si="179"/>
        <v>-</v>
      </c>
      <c r="AK281" s="448" t="str">
        <f t="shared" si="179"/>
        <v>-</v>
      </c>
      <c r="AL281" s="448" t="str">
        <f t="shared" si="179"/>
        <v>-</v>
      </c>
      <c r="AM281" s="448" t="str">
        <f t="shared" si="179"/>
        <v>-</v>
      </c>
      <c r="AN281" s="448" t="str">
        <f t="shared" si="179"/>
        <v>-</v>
      </c>
      <c r="AO281" s="448" t="str">
        <f t="shared" si="179"/>
        <v>-</v>
      </c>
      <c r="AP281" s="448" t="str">
        <f t="shared" si="179"/>
        <v>-</v>
      </c>
    </row>
    <row r="282" spans="1:42" s="484" customFormat="1">
      <c r="A282" s="482" t="str">
        <f>TQoL_Indexes!A87</f>
        <v>-</v>
      </c>
      <c r="B282" s="483" t="str">
        <f>TQoL_Indexes!B87</f>
        <v>-</v>
      </c>
      <c r="C282" s="443" t="str">
        <f t="shared" ref="C282:AP282" si="180">IF(C$19&lt;&gt;1,C110,C196)</f>
        <v>-</v>
      </c>
      <c r="D282" s="444" t="str">
        <f t="shared" si="180"/>
        <v>-</v>
      </c>
      <c r="E282" s="445" t="str">
        <f t="shared" si="180"/>
        <v>-</v>
      </c>
      <c r="F282" s="445" t="str">
        <f t="shared" si="180"/>
        <v>-</v>
      </c>
      <c r="G282" s="445" t="str">
        <f t="shared" si="180"/>
        <v>-</v>
      </c>
      <c r="H282" s="445" t="str">
        <f t="shared" si="180"/>
        <v>-</v>
      </c>
      <c r="I282" s="448" t="str">
        <f t="shared" si="180"/>
        <v>-</v>
      </c>
      <c r="J282" s="449" t="str">
        <f t="shared" si="180"/>
        <v>-</v>
      </c>
      <c r="K282" s="448" t="str">
        <f t="shared" si="180"/>
        <v>-</v>
      </c>
      <c r="L282" s="448" t="str">
        <f t="shared" si="180"/>
        <v>-</v>
      </c>
      <c r="M282" s="448" t="str">
        <f t="shared" si="180"/>
        <v>-</v>
      </c>
      <c r="N282" s="448" t="str">
        <f t="shared" si="180"/>
        <v>-</v>
      </c>
      <c r="O282" s="448" t="str">
        <f t="shared" si="180"/>
        <v>-</v>
      </c>
      <c r="P282" s="448" t="str">
        <f t="shared" si="180"/>
        <v>-</v>
      </c>
      <c r="Q282" s="448" t="str">
        <f t="shared" si="180"/>
        <v>-</v>
      </c>
      <c r="R282" s="448" t="str">
        <f t="shared" si="180"/>
        <v>-</v>
      </c>
      <c r="S282" s="448" t="str">
        <f t="shared" si="180"/>
        <v>-</v>
      </c>
      <c r="T282" s="448" t="str">
        <f t="shared" si="180"/>
        <v>-</v>
      </c>
      <c r="U282" s="448" t="str">
        <f t="shared" si="180"/>
        <v>-</v>
      </c>
      <c r="V282" s="448" t="str">
        <f t="shared" si="180"/>
        <v>-</v>
      </c>
      <c r="W282" s="448" t="str">
        <f t="shared" si="180"/>
        <v>-</v>
      </c>
      <c r="X282" s="448" t="str">
        <f t="shared" si="180"/>
        <v>-</v>
      </c>
      <c r="Y282" s="450" t="str">
        <f t="shared" si="180"/>
        <v>-</v>
      </c>
      <c r="Z282" s="451" t="str">
        <f t="shared" si="180"/>
        <v>-</v>
      </c>
      <c r="AA282" s="452" t="str">
        <f t="shared" si="180"/>
        <v>-</v>
      </c>
      <c r="AB282" s="452" t="str">
        <f t="shared" si="180"/>
        <v>-</v>
      </c>
      <c r="AC282" s="452" t="str">
        <f t="shared" si="180"/>
        <v>-</v>
      </c>
      <c r="AD282" s="452" t="str">
        <f t="shared" si="180"/>
        <v>-</v>
      </c>
      <c r="AE282" s="452" t="str">
        <f t="shared" si="180"/>
        <v>-</v>
      </c>
      <c r="AF282" s="452" t="str">
        <f t="shared" si="180"/>
        <v>-</v>
      </c>
      <c r="AG282" s="453" t="str">
        <f t="shared" si="180"/>
        <v>-</v>
      </c>
      <c r="AH282" s="448" t="str">
        <f t="shared" si="180"/>
        <v>-</v>
      </c>
      <c r="AI282" s="448" t="str">
        <f t="shared" si="180"/>
        <v>-</v>
      </c>
      <c r="AJ282" s="448" t="str">
        <f t="shared" si="180"/>
        <v>-</v>
      </c>
      <c r="AK282" s="448" t="str">
        <f t="shared" si="180"/>
        <v>-</v>
      </c>
      <c r="AL282" s="448" t="str">
        <f t="shared" si="180"/>
        <v>-</v>
      </c>
      <c r="AM282" s="448" t="str">
        <f t="shared" si="180"/>
        <v>-</v>
      </c>
      <c r="AN282" s="448" t="str">
        <f t="shared" si="180"/>
        <v>-</v>
      </c>
      <c r="AO282" s="448" t="str">
        <f t="shared" si="180"/>
        <v>-</v>
      </c>
      <c r="AP282" s="448" t="str">
        <f t="shared" si="180"/>
        <v>-</v>
      </c>
    </row>
    <row r="283" spans="1:42" s="484" customFormat="1">
      <c r="A283" s="482" t="str">
        <f>TQoL_Indexes!A88</f>
        <v>-</v>
      </c>
      <c r="B283" s="483" t="str">
        <f>TQoL_Indexes!B88</f>
        <v>-</v>
      </c>
      <c r="C283" s="443" t="str">
        <f t="shared" ref="C283:AP283" si="181">IF(C$19&lt;&gt;1,C111,C197)</f>
        <v>-</v>
      </c>
      <c r="D283" s="444" t="str">
        <f t="shared" si="181"/>
        <v>-</v>
      </c>
      <c r="E283" s="445" t="str">
        <f t="shared" si="181"/>
        <v>-</v>
      </c>
      <c r="F283" s="445" t="str">
        <f t="shared" si="181"/>
        <v>-</v>
      </c>
      <c r="G283" s="445" t="str">
        <f t="shared" si="181"/>
        <v>-</v>
      </c>
      <c r="H283" s="445" t="str">
        <f t="shared" si="181"/>
        <v>-</v>
      </c>
      <c r="I283" s="448" t="str">
        <f t="shared" si="181"/>
        <v>-</v>
      </c>
      <c r="J283" s="449" t="str">
        <f t="shared" si="181"/>
        <v>-</v>
      </c>
      <c r="K283" s="448" t="str">
        <f t="shared" si="181"/>
        <v>-</v>
      </c>
      <c r="L283" s="448" t="str">
        <f t="shared" si="181"/>
        <v>-</v>
      </c>
      <c r="M283" s="448" t="str">
        <f t="shared" si="181"/>
        <v>-</v>
      </c>
      <c r="N283" s="448" t="str">
        <f t="shared" si="181"/>
        <v>-</v>
      </c>
      <c r="O283" s="448" t="str">
        <f t="shared" si="181"/>
        <v>-</v>
      </c>
      <c r="P283" s="448" t="str">
        <f t="shared" si="181"/>
        <v>-</v>
      </c>
      <c r="Q283" s="448" t="str">
        <f t="shared" si="181"/>
        <v>-</v>
      </c>
      <c r="R283" s="448" t="str">
        <f t="shared" si="181"/>
        <v>-</v>
      </c>
      <c r="S283" s="448" t="str">
        <f t="shared" si="181"/>
        <v>-</v>
      </c>
      <c r="T283" s="448" t="str">
        <f t="shared" si="181"/>
        <v>-</v>
      </c>
      <c r="U283" s="448" t="str">
        <f t="shared" si="181"/>
        <v>-</v>
      </c>
      <c r="V283" s="448" t="str">
        <f t="shared" si="181"/>
        <v>-</v>
      </c>
      <c r="W283" s="448" t="str">
        <f t="shared" si="181"/>
        <v>-</v>
      </c>
      <c r="X283" s="448" t="str">
        <f t="shared" si="181"/>
        <v>-</v>
      </c>
      <c r="Y283" s="450" t="str">
        <f t="shared" si="181"/>
        <v>-</v>
      </c>
      <c r="Z283" s="451" t="str">
        <f t="shared" si="181"/>
        <v>-</v>
      </c>
      <c r="AA283" s="452" t="str">
        <f t="shared" si="181"/>
        <v>-</v>
      </c>
      <c r="AB283" s="452" t="str">
        <f t="shared" si="181"/>
        <v>-</v>
      </c>
      <c r="AC283" s="452" t="str">
        <f t="shared" si="181"/>
        <v>-</v>
      </c>
      <c r="AD283" s="452" t="str">
        <f t="shared" si="181"/>
        <v>-</v>
      </c>
      <c r="AE283" s="452" t="str">
        <f t="shared" si="181"/>
        <v>-</v>
      </c>
      <c r="AF283" s="452" t="str">
        <f t="shared" si="181"/>
        <v>-</v>
      </c>
      <c r="AG283" s="453" t="str">
        <f t="shared" si="181"/>
        <v>-</v>
      </c>
      <c r="AH283" s="448" t="str">
        <f t="shared" si="181"/>
        <v>-</v>
      </c>
      <c r="AI283" s="448" t="str">
        <f t="shared" si="181"/>
        <v>-</v>
      </c>
      <c r="AJ283" s="448" t="str">
        <f t="shared" si="181"/>
        <v>-</v>
      </c>
      <c r="AK283" s="448" t="str">
        <f t="shared" si="181"/>
        <v>-</v>
      </c>
      <c r="AL283" s="448" t="str">
        <f t="shared" si="181"/>
        <v>-</v>
      </c>
      <c r="AM283" s="448" t="str">
        <f t="shared" si="181"/>
        <v>-</v>
      </c>
      <c r="AN283" s="448" t="str">
        <f t="shared" si="181"/>
        <v>-</v>
      </c>
      <c r="AO283" s="448" t="str">
        <f t="shared" si="181"/>
        <v>-</v>
      </c>
      <c r="AP283" s="448" t="str">
        <f t="shared" si="181"/>
        <v>-</v>
      </c>
    </row>
    <row r="284" spans="1:42">
      <c r="W284" s="460"/>
      <c r="AO284" s="461"/>
      <c r="AP284" s="461"/>
    </row>
    <row r="285" spans="1:42">
      <c r="E285" s="462"/>
      <c r="AK285" s="485"/>
      <c r="AL285" s="485"/>
      <c r="AM285" s="485"/>
    </row>
    <row r="286" spans="1:42">
      <c r="Z286" s="462"/>
      <c r="AA286" s="462"/>
      <c r="AB286" s="462"/>
      <c r="AC286" s="462"/>
      <c r="AD286" s="462"/>
      <c r="AE286" s="462"/>
      <c r="AF286" s="462"/>
      <c r="AG286" s="462"/>
      <c r="AH286" s="462"/>
      <c r="AI286" s="462"/>
      <c r="AJ286" s="462"/>
      <c r="AK286" s="485"/>
      <c r="AL286" s="485"/>
      <c r="AM286" s="485"/>
      <c r="AN286" s="462"/>
    </row>
    <row r="287" spans="1:42" ht="18.75" thickBot="1">
      <c r="A287" s="492" t="s">
        <v>5215</v>
      </c>
    </row>
    <row r="288" spans="1:42" ht="13.5" thickBot="1">
      <c r="C288" s="475" t="str">
        <f>'QoL DATA'!C$14</f>
        <v>b11</v>
      </c>
      <c r="D288" s="476" t="str">
        <f>'QoL DATA'!D$14</f>
        <v>b11</v>
      </c>
      <c r="E288" s="476" t="str">
        <f>'QoL DATA'!E$14</f>
        <v>b11</v>
      </c>
      <c r="F288" s="476" t="str">
        <f>'QoL DATA'!F$14</f>
        <v>b12</v>
      </c>
      <c r="G288" s="476" t="str">
        <f>'QoL DATA'!G$14</f>
        <v>b13</v>
      </c>
      <c r="H288" s="476" t="str">
        <f>'QoL DATA'!H$14</f>
        <v>b21</v>
      </c>
      <c r="I288" s="476" t="str">
        <f>'QoL DATA'!I$14</f>
        <v>b22</v>
      </c>
      <c r="J288" s="476" t="str">
        <f>'QoL DATA'!J$14</f>
        <v>b23</v>
      </c>
      <c r="K288" s="476" t="str">
        <f>'QoL DATA'!K$14</f>
        <v>b24</v>
      </c>
      <c r="L288" s="476" t="str">
        <f>'QoL DATA'!L$14</f>
        <v>b25</v>
      </c>
      <c r="M288" s="476" t="str">
        <f>'QoL DATA'!M$14</f>
        <v>b26</v>
      </c>
      <c r="N288" s="476" t="str">
        <f>'QoL DATA'!N$14</f>
        <v>b31</v>
      </c>
      <c r="O288" s="476" t="str">
        <f>'QoL DATA'!O$14</f>
        <v>b31</v>
      </c>
      <c r="P288" s="476" t="str">
        <f>'QoL DATA'!P$14</f>
        <v>b32</v>
      </c>
      <c r="Q288" s="476" t="str">
        <f>'QoL DATA'!Q$14</f>
        <v>m11</v>
      </c>
      <c r="R288" s="476" t="str">
        <f>'QoL DATA'!R$14</f>
        <v>m11</v>
      </c>
      <c r="S288" s="476" t="str">
        <f>'QoL DATA'!S$14</f>
        <v>m11</v>
      </c>
      <c r="T288" s="476" t="str">
        <f>'QoL DATA'!T$14</f>
        <v>m11</v>
      </c>
      <c r="U288" s="476" t="str">
        <f>'QoL DATA'!U$14</f>
        <v>m11</v>
      </c>
      <c r="V288" s="476" t="str">
        <f>'QoL DATA'!V$14</f>
        <v>m11</v>
      </c>
      <c r="W288" s="476" t="str">
        <f>'QoL DATA'!W$14</f>
        <v>m11</v>
      </c>
      <c r="X288" s="476" t="str">
        <f>'QoL DATA'!X$14</f>
        <v>m12</v>
      </c>
      <c r="Y288" s="476" t="str">
        <f>'QoL DATA'!Y$14</f>
        <v>m12</v>
      </c>
      <c r="Z288" s="476" t="str">
        <f>'QoL DATA'!Z$14</f>
        <v>m12</v>
      </c>
      <c r="AA288" s="476" t="str">
        <f>'QoL DATA'!AA$14</f>
        <v>m21</v>
      </c>
      <c r="AB288" s="476" t="str">
        <f>'QoL DATA'!AB$14</f>
        <v>m21</v>
      </c>
      <c r="AC288" s="476" t="str">
        <f>'QoL DATA'!AC$14</f>
        <v>m22</v>
      </c>
      <c r="AD288" s="476" t="str">
        <f>'QoL DATA'!AD$14</f>
        <v>m22</v>
      </c>
      <c r="AE288" s="476" t="str">
        <f>'QoL DATA'!AE$14</f>
        <v>m22</v>
      </c>
      <c r="AF288" s="476" t="str">
        <f>'QoL DATA'!AF$14</f>
        <v>m22</v>
      </c>
      <c r="AG288" s="476" t="str">
        <f>'QoL DATA'!AG$14</f>
        <v>m31</v>
      </c>
      <c r="AH288" s="476" t="str">
        <f>'QoL DATA'!AH$14</f>
        <v>m31</v>
      </c>
      <c r="AI288" s="476" t="str">
        <f>'QoL DATA'!AI$14</f>
        <v>m31</v>
      </c>
      <c r="AJ288" s="476" t="str">
        <f>'QoL DATA'!AJ$14</f>
        <v>m32</v>
      </c>
      <c r="AK288" s="476" t="str">
        <f>'QoL DATA'!AK$14</f>
        <v>f11</v>
      </c>
      <c r="AL288" s="476" t="str">
        <f>'QoL DATA'!AL$14</f>
        <v>f12</v>
      </c>
      <c r="AM288" s="476" t="str">
        <f>'QoL DATA'!AM$14</f>
        <v>f21</v>
      </c>
      <c r="AN288" s="476" t="str">
        <f>'QoL DATA'!AN$14</f>
        <v>f22</v>
      </c>
      <c r="AO288" s="476" t="str">
        <f>'QoL DATA'!AO$14</f>
        <v>f31</v>
      </c>
      <c r="AP288" s="477" t="str">
        <f>'QoL DATA'!AP$14</f>
        <v>f31</v>
      </c>
    </row>
    <row r="289" spans="1:42" ht="15.75" thickBot="1">
      <c r="A289" s="514" t="str">
        <f t="shared" ref="A289:B289" si="182">A203</f>
        <v>Region name</v>
      </c>
      <c r="B289" s="515" t="str">
        <f t="shared" si="182"/>
        <v>Code</v>
      </c>
      <c r="C289" s="479" t="str">
        <f>C$5</f>
        <v>Ind 1</v>
      </c>
      <c r="D289" s="480" t="str">
        <f t="shared" ref="D289:AP289" si="183">D$5</f>
        <v>Ind 2</v>
      </c>
      <c r="E289" s="480" t="str">
        <f t="shared" si="183"/>
        <v>Ind 3</v>
      </c>
      <c r="F289" s="480" t="str">
        <f t="shared" si="183"/>
        <v>Ind 1</v>
      </c>
      <c r="G289" s="480" t="str">
        <f t="shared" si="183"/>
        <v>Ind 2</v>
      </c>
      <c r="H289" s="480" t="str">
        <f t="shared" si="183"/>
        <v>Ind 1</v>
      </c>
      <c r="I289" s="480" t="str">
        <f t="shared" si="183"/>
        <v>Ind 2</v>
      </c>
      <c r="J289" s="480" t="str">
        <f t="shared" si="183"/>
        <v>Ind 1</v>
      </c>
      <c r="K289" s="480" t="str">
        <f t="shared" si="183"/>
        <v>Ind 2</v>
      </c>
      <c r="L289" s="480" t="str">
        <f t="shared" si="183"/>
        <v>Ind 1</v>
      </c>
      <c r="M289" s="480" t="str">
        <f t="shared" si="183"/>
        <v>Ind 2</v>
      </c>
      <c r="N289" s="480" t="str">
        <f t="shared" si="183"/>
        <v>Ind 1</v>
      </c>
      <c r="O289" s="480" t="str">
        <f t="shared" si="183"/>
        <v>Ind 2</v>
      </c>
      <c r="P289" s="480" t="str">
        <f t="shared" si="183"/>
        <v>Ind 1</v>
      </c>
      <c r="Q289" s="480" t="str">
        <f t="shared" si="183"/>
        <v>Ind 2</v>
      </c>
      <c r="R289" s="480" t="str">
        <f t="shared" si="183"/>
        <v>Ind 1</v>
      </c>
      <c r="S289" s="480" t="str">
        <f t="shared" si="183"/>
        <v>Ind 2</v>
      </c>
      <c r="T289" s="480" t="str">
        <f t="shared" si="183"/>
        <v>Ind 1</v>
      </c>
      <c r="U289" s="480" t="str">
        <f t="shared" si="183"/>
        <v>Ind 2</v>
      </c>
      <c r="V289" s="480" t="str">
        <f t="shared" si="183"/>
        <v>Ind 1</v>
      </c>
      <c r="W289" s="480" t="str">
        <f t="shared" si="183"/>
        <v>Ind 2</v>
      </c>
      <c r="X289" s="480" t="str">
        <f t="shared" si="183"/>
        <v>Ind 1</v>
      </c>
      <c r="Y289" s="480" t="str">
        <f t="shared" si="183"/>
        <v>Ind 2</v>
      </c>
      <c r="Z289" s="480" t="str">
        <f t="shared" si="183"/>
        <v>Ind 1</v>
      </c>
      <c r="AA289" s="480" t="str">
        <f t="shared" si="183"/>
        <v>Ind 2</v>
      </c>
      <c r="AB289" s="480" t="str">
        <f t="shared" si="183"/>
        <v>Ind 3</v>
      </c>
      <c r="AC289" s="480" t="str">
        <f t="shared" si="183"/>
        <v>Ind 4</v>
      </c>
      <c r="AD289" s="480" t="str">
        <f t="shared" si="183"/>
        <v>Ind 5</v>
      </c>
      <c r="AE289" s="480" t="str">
        <f t="shared" si="183"/>
        <v>Ind 6</v>
      </c>
      <c r="AF289" s="480" t="str">
        <f t="shared" si="183"/>
        <v>Ind 7</v>
      </c>
      <c r="AG289" s="480" t="str">
        <f t="shared" si="183"/>
        <v>Ind 1</v>
      </c>
      <c r="AH289" s="480" t="str">
        <f t="shared" si="183"/>
        <v>Ind 2</v>
      </c>
      <c r="AI289" s="480" t="str">
        <f t="shared" si="183"/>
        <v>Ind 1</v>
      </c>
      <c r="AJ289" s="480" t="str">
        <f t="shared" si="183"/>
        <v>Ind 2</v>
      </c>
      <c r="AK289" s="480" t="str">
        <f t="shared" si="183"/>
        <v>Ind 1</v>
      </c>
      <c r="AL289" s="480" t="str">
        <f t="shared" si="183"/>
        <v>Ind2</v>
      </c>
      <c r="AM289" s="480" t="str">
        <f t="shared" si="183"/>
        <v>Ind3</v>
      </c>
      <c r="AN289" s="480" t="str">
        <f t="shared" si="183"/>
        <v>Ind4</v>
      </c>
      <c r="AO289" s="480" t="str">
        <f t="shared" si="183"/>
        <v>Ind 1</v>
      </c>
      <c r="AP289" s="481" t="str">
        <f t="shared" si="183"/>
        <v>Ind 2</v>
      </c>
    </row>
    <row r="290" spans="1:42">
      <c r="A290" s="487" t="str">
        <f t="shared" ref="A290:B309" si="184">A204</f>
        <v>el Raval</v>
      </c>
      <c r="B290" s="488">
        <f t="shared" si="184"/>
        <v>1</v>
      </c>
      <c r="C290" s="454">
        <f>IFERROR(IF('Data &amp; Normalization'!C204="-","-",IF(C$9=1,IF('Data &amp; Normalization'!C204&lt;C$10,0,IF('Data &amp; Normalization'!C204&gt;C$11,1,('Data &amp; Normalization'!C204-C$10)/(C$11-C$10))),IF('Data &amp; Normalization'!C204&lt;C$10,1,IF('Data &amp; Normalization'!C204&gt;C$11,0,IFERROR(1-('Data &amp; Normalization'!C204-C$10)/(C$11-C$10),"-"))))),"-")</f>
        <v>0.56258311861294663</v>
      </c>
      <c r="D290" s="455">
        <f t="shared" ref="D290:AI290" si="185">IFERROR(IF(D204="-","-",IF(D$9=1,IF(D204&lt;D$10,0,IF(D204&gt;D$11,1,(D204-D$10)/(D$11-D$10))),IF(D204&lt;D$10,1,IF(D204&gt;D$11,0,IFERROR(1-(D204-D$10)/(D$11-D$10),"-"))))),"-")</f>
        <v>0.23977569527435161</v>
      </c>
      <c r="E290" s="455">
        <f t="shared" si="185"/>
        <v>0</v>
      </c>
      <c r="F290" s="455">
        <f t="shared" si="185"/>
        <v>0.48061244782733947</v>
      </c>
      <c r="G290" s="455">
        <f t="shared" si="185"/>
        <v>0.38125027945943907</v>
      </c>
      <c r="H290" s="455">
        <f t="shared" si="185"/>
        <v>1</v>
      </c>
      <c r="I290" s="455">
        <f t="shared" si="185"/>
        <v>0.38559651745826173</v>
      </c>
      <c r="J290" s="455">
        <f t="shared" si="185"/>
        <v>0.4592425848970062</v>
      </c>
      <c r="K290" s="455">
        <f t="shared" si="185"/>
        <v>0.78187997323084235</v>
      </c>
      <c r="L290" s="455">
        <f t="shared" si="185"/>
        <v>0.48819546157419702</v>
      </c>
      <c r="M290" s="455">
        <f t="shared" si="185"/>
        <v>0.13947954678421459</v>
      </c>
      <c r="N290" s="455">
        <f t="shared" si="185"/>
        <v>2.4551927326295107E-2</v>
      </c>
      <c r="O290" s="455">
        <f t="shared" si="185"/>
        <v>6.5912969283276404E-2</v>
      </c>
      <c r="P290" s="455" t="str">
        <f t="shared" si="185"/>
        <v>-</v>
      </c>
      <c r="Q290" s="455">
        <f t="shared" si="185"/>
        <v>0.88632792037715979</v>
      </c>
      <c r="R290" s="455">
        <f t="shared" si="185"/>
        <v>0.13044725867544116</v>
      </c>
      <c r="S290" s="455">
        <f t="shared" si="185"/>
        <v>0.26463512429831626</v>
      </c>
      <c r="T290" s="455">
        <f t="shared" si="185"/>
        <v>0</v>
      </c>
      <c r="U290" s="455">
        <f t="shared" si="185"/>
        <v>0</v>
      </c>
      <c r="V290" s="455">
        <f t="shared" si="185"/>
        <v>0</v>
      </c>
      <c r="W290" s="455">
        <f t="shared" si="185"/>
        <v>4.5387881126978113E-2</v>
      </c>
      <c r="X290" s="455">
        <f t="shared" si="185"/>
        <v>0</v>
      </c>
      <c r="Y290" s="455">
        <f t="shared" si="185"/>
        <v>0</v>
      </c>
      <c r="Z290" s="455">
        <f t="shared" si="185"/>
        <v>0.76111572717965514</v>
      </c>
      <c r="AA290" s="455">
        <f t="shared" si="185"/>
        <v>0.36189963946146964</v>
      </c>
      <c r="AB290" s="455">
        <f t="shared" si="185"/>
        <v>0.87111558611113338</v>
      </c>
      <c r="AC290" s="455">
        <f t="shared" si="185"/>
        <v>0.23249915454852954</v>
      </c>
      <c r="AD290" s="455">
        <f t="shared" si="185"/>
        <v>0.43073248407643339</v>
      </c>
      <c r="AE290" s="455">
        <f t="shared" si="185"/>
        <v>0.19400385315774193</v>
      </c>
      <c r="AF290" s="455">
        <f t="shared" si="185"/>
        <v>0.74032776893141761</v>
      </c>
      <c r="AG290" s="455">
        <f t="shared" si="185"/>
        <v>0.59224503758216762</v>
      </c>
      <c r="AH290" s="455">
        <f t="shared" si="185"/>
        <v>0.43534726143421798</v>
      </c>
      <c r="AI290" s="455">
        <f t="shared" si="185"/>
        <v>0.70422535211267612</v>
      </c>
      <c r="AJ290" s="455">
        <f t="shared" ref="AJ290:AP299" si="186">IFERROR(IF(AJ204="-","-",IF(AJ$9=1,IF(AJ204&lt;AJ$10,0,IF(AJ204&gt;AJ$11,1,(AJ204-AJ$10)/(AJ$11-AJ$10))),IF(AJ204&lt;AJ$10,1,IF(AJ204&gt;AJ$11,0,IFERROR(1-(AJ204-AJ$10)/(AJ$11-AJ$10),"-"))))),"-")</f>
        <v>0.61636156447581247</v>
      </c>
      <c r="AK290" s="455">
        <f t="shared" si="186"/>
        <v>0</v>
      </c>
      <c r="AL290" s="455" t="str">
        <f t="shared" si="186"/>
        <v>-</v>
      </c>
      <c r="AM290" s="455" t="str">
        <f t="shared" si="186"/>
        <v>-</v>
      </c>
      <c r="AN290" s="455">
        <f t="shared" si="186"/>
        <v>5.4971566431156416E-2</v>
      </c>
      <c r="AO290" s="455">
        <f t="shared" si="186"/>
        <v>0.2018454440599769</v>
      </c>
      <c r="AP290" s="455">
        <f t="shared" si="186"/>
        <v>0.14436852545735065</v>
      </c>
    </row>
    <row r="291" spans="1:42">
      <c r="A291" s="482" t="str">
        <f t="shared" si="184"/>
        <v>el Barri Gòtic</v>
      </c>
      <c r="B291" s="489">
        <f t="shared" si="184"/>
        <v>2</v>
      </c>
      <c r="C291" s="456">
        <f t="shared" ref="C291:C322" si="187">IFERROR(IF(C205="-","-",IF(C$9=1,IF(C205&lt;C$10,0,IF(C205&gt;C$11,1,(C205-C$10)/(C$11-C$10))),IF(C205&lt;C$10,1,IF(C205&gt;C$11,0,IFERROR(1-(C205-C$10)/(C$11-C$10),"-"))))),"-")</f>
        <v>0.23610592841570255</v>
      </c>
      <c r="D291" s="457">
        <f t="shared" ref="D291:AI291" si="188">IFERROR(IF(D205="-","-",IF(D$9=1,IF(D205&lt;D$10,0,IF(D205&gt;D$11,1,(D205-D$10)/(D$11-D$10))),IF(D205&lt;D$10,1,IF(D205&gt;D$11,0,IFERROR(1-(D205-D$10)/(D$11-D$10),"-"))))),"-")</f>
        <v>0.24004607223390861</v>
      </c>
      <c r="E291" s="457">
        <f t="shared" si="188"/>
        <v>0.81071636575422257</v>
      </c>
      <c r="F291" s="457">
        <f t="shared" si="188"/>
        <v>0.27248896129640343</v>
      </c>
      <c r="G291" s="457">
        <f t="shared" si="188"/>
        <v>0.992113605403522</v>
      </c>
      <c r="H291" s="457">
        <f t="shared" si="188"/>
        <v>1</v>
      </c>
      <c r="I291" s="457">
        <f t="shared" si="188"/>
        <v>0.89366579350687958</v>
      </c>
      <c r="J291" s="457">
        <f t="shared" si="188"/>
        <v>0.7333117799823341</v>
      </c>
      <c r="K291" s="457">
        <f t="shared" si="188"/>
        <v>1</v>
      </c>
      <c r="L291" s="457">
        <f t="shared" si="188"/>
        <v>0.99492757692031797</v>
      </c>
      <c r="M291" s="457">
        <f t="shared" si="188"/>
        <v>0.17109870403108718</v>
      </c>
      <c r="N291" s="457">
        <f t="shared" si="188"/>
        <v>1.2275963663147553E-2</v>
      </c>
      <c r="O291" s="457">
        <f t="shared" si="188"/>
        <v>0</v>
      </c>
      <c r="P291" s="457" t="str">
        <f t="shared" si="188"/>
        <v>-</v>
      </c>
      <c r="Q291" s="457">
        <f t="shared" si="188"/>
        <v>0.84704033525405908</v>
      </c>
      <c r="R291" s="457">
        <f t="shared" si="188"/>
        <v>0.71199831656272727</v>
      </c>
      <c r="S291" s="457">
        <f t="shared" si="188"/>
        <v>0.68564554931836419</v>
      </c>
      <c r="T291" s="457">
        <f t="shared" si="188"/>
        <v>0</v>
      </c>
      <c r="U291" s="457">
        <f t="shared" si="188"/>
        <v>0</v>
      </c>
      <c r="V291" s="457">
        <f t="shared" si="188"/>
        <v>0</v>
      </c>
      <c r="W291" s="457">
        <f t="shared" si="188"/>
        <v>0.1109996140486299</v>
      </c>
      <c r="X291" s="457">
        <f t="shared" si="188"/>
        <v>0.14367841217102439</v>
      </c>
      <c r="Y291" s="457">
        <f t="shared" si="188"/>
        <v>0</v>
      </c>
      <c r="Z291" s="457">
        <f t="shared" si="188"/>
        <v>0.76111572717965514</v>
      </c>
      <c r="AA291" s="457">
        <f t="shared" si="188"/>
        <v>0.60015786150393602</v>
      </c>
      <c r="AB291" s="457">
        <f t="shared" si="188"/>
        <v>1</v>
      </c>
      <c r="AC291" s="457">
        <f t="shared" si="188"/>
        <v>0.6326795175290274</v>
      </c>
      <c r="AD291" s="457">
        <f t="shared" si="188"/>
        <v>0.97668334849863514</v>
      </c>
      <c r="AE291" s="457">
        <f t="shared" si="188"/>
        <v>0.42426961547597047</v>
      </c>
      <c r="AF291" s="457">
        <f t="shared" si="188"/>
        <v>0.78884076432862271</v>
      </c>
      <c r="AG291" s="457">
        <f t="shared" si="188"/>
        <v>0.66759427900483526</v>
      </c>
      <c r="AH291" s="457">
        <f t="shared" si="188"/>
        <v>0.42123094297007346</v>
      </c>
      <c r="AI291" s="457">
        <f t="shared" si="188"/>
        <v>0.352112676056338</v>
      </c>
      <c r="AJ291" s="457">
        <f t="shared" si="186"/>
        <v>0.67701440964564041</v>
      </c>
      <c r="AK291" s="457">
        <f t="shared" si="186"/>
        <v>0</v>
      </c>
      <c r="AL291" s="457" t="str">
        <f t="shared" si="186"/>
        <v>-</v>
      </c>
      <c r="AM291" s="457" t="str">
        <f t="shared" si="186"/>
        <v>-</v>
      </c>
      <c r="AN291" s="457">
        <f t="shared" si="186"/>
        <v>0.26176115802171285</v>
      </c>
      <c r="AO291" s="457">
        <f t="shared" si="186"/>
        <v>5.767012687427911E-2</v>
      </c>
      <c r="AP291" s="457">
        <f t="shared" si="186"/>
        <v>2.3143046065682162E-2</v>
      </c>
    </row>
    <row r="292" spans="1:42">
      <c r="A292" s="482" t="str">
        <f t="shared" si="184"/>
        <v>la Barceloneta</v>
      </c>
      <c r="B292" s="489">
        <f t="shared" si="184"/>
        <v>3</v>
      </c>
      <c r="C292" s="456">
        <f t="shared" si="187"/>
        <v>0</v>
      </c>
      <c r="D292" s="457">
        <f t="shared" ref="D292:AI292" si="189">IFERROR(IF(D206="-","-",IF(D$9=1,IF(D206&lt;D$10,0,IF(D206&gt;D$11,1,(D206-D$10)/(D$11-D$10))),IF(D206&lt;D$10,1,IF(D206&gt;D$11,0,IFERROR(1-(D206-D$10)/(D$11-D$10),"-"))))),"-")</f>
        <v>0.13148972297176731</v>
      </c>
      <c r="E292" s="457">
        <f t="shared" si="189"/>
        <v>0.41758881770530021</v>
      </c>
      <c r="F292" s="457">
        <f t="shared" si="189"/>
        <v>0.27416791948565211</v>
      </c>
      <c r="G292" s="457">
        <f t="shared" si="189"/>
        <v>1</v>
      </c>
      <c r="H292" s="457">
        <f t="shared" si="189"/>
        <v>0.37286295249516033</v>
      </c>
      <c r="I292" s="457">
        <f t="shared" si="189"/>
        <v>0.35408708222604623</v>
      </c>
      <c r="J292" s="457">
        <f t="shared" si="189"/>
        <v>0.43634598984359269</v>
      </c>
      <c r="K292" s="457">
        <f t="shared" si="189"/>
        <v>0.18701433467345199</v>
      </c>
      <c r="L292" s="457">
        <f t="shared" si="189"/>
        <v>0.88578798938779901</v>
      </c>
      <c r="M292" s="457">
        <f t="shared" si="189"/>
        <v>0.37051048180147189</v>
      </c>
      <c r="N292" s="457">
        <f t="shared" si="189"/>
        <v>0.19641541861036085</v>
      </c>
      <c r="O292" s="457">
        <f t="shared" si="189"/>
        <v>0</v>
      </c>
      <c r="P292" s="457" t="str">
        <f t="shared" si="189"/>
        <v>-</v>
      </c>
      <c r="Q292" s="457">
        <f t="shared" si="189"/>
        <v>0.9518072289156615</v>
      </c>
      <c r="R292" s="457">
        <f t="shared" si="189"/>
        <v>0</v>
      </c>
      <c r="S292" s="457">
        <f t="shared" si="189"/>
        <v>0.3448275862068968</v>
      </c>
      <c r="T292" s="457">
        <f t="shared" si="189"/>
        <v>0</v>
      </c>
      <c r="U292" s="457">
        <f t="shared" si="189"/>
        <v>0.42896131000160531</v>
      </c>
      <c r="V292" s="457">
        <f t="shared" si="189"/>
        <v>0</v>
      </c>
      <c r="W292" s="457">
        <f t="shared" si="189"/>
        <v>0</v>
      </c>
      <c r="X292" s="457">
        <f t="shared" si="189"/>
        <v>0.82731485529422066</v>
      </c>
      <c r="Y292" s="457">
        <f t="shared" si="189"/>
        <v>0</v>
      </c>
      <c r="Z292" s="457">
        <f t="shared" si="189"/>
        <v>0.76111572717965514</v>
      </c>
      <c r="AA292" s="457">
        <f t="shared" si="189"/>
        <v>0.37870657464807178</v>
      </c>
      <c r="AB292" s="457">
        <f t="shared" si="189"/>
        <v>0.71359420964034892</v>
      </c>
      <c r="AC292" s="457">
        <f t="shared" si="189"/>
        <v>0.20713561041596273</v>
      </c>
      <c r="AD292" s="457">
        <f t="shared" si="189"/>
        <v>0.84588262056414931</v>
      </c>
      <c r="AE292" s="457">
        <f t="shared" si="189"/>
        <v>0.24942598506241581</v>
      </c>
      <c r="AF292" s="457">
        <f t="shared" si="189"/>
        <v>0.30048344186691744</v>
      </c>
      <c r="AG292" s="457">
        <f t="shared" si="189"/>
        <v>0.93894400118339916</v>
      </c>
      <c r="AH292" s="457">
        <f t="shared" si="189"/>
        <v>0.57651044607566349</v>
      </c>
      <c r="AI292" s="457">
        <f t="shared" si="189"/>
        <v>0.352112676056338</v>
      </c>
      <c r="AJ292" s="457">
        <f t="shared" si="186"/>
        <v>0.4605940302896635</v>
      </c>
      <c r="AK292" s="457">
        <f t="shared" si="186"/>
        <v>0</v>
      </c>
      <c r="AL292" s="457" t="str">
        <f t="shared" si="186"/>
        <v>-</v>
      </c>
      <c r="AM292" s="457" t="str">
        <f t="shared" si="186"/>
        <v>-</v>
      </c>
      <c r="AN292" s="457">
        <f t="shared" si="186"/>
        <v>0.14113389626055506</v>
      </c>
      <c r="AO292" s="457">
        <f t="shared" si="186"/>
        <v>0.66320645905420983</v>
      </c>
      <c r="AP292" s="457">
        <f t="shared" si="186"/>
        <v>0.18018514436852545</v>
      </c>
    </row>
    <row r="293" spans="1:42">
      <c r="A293" s="482" t="str">
        <f t="shared" si="184"/>
        <v>Sant Pere, Santa Caterina i la Ribera</v>
      </c>
      <c r="B293" s="489">
        <f t="shared" si="184"/>
        <v>4</v>
      </c>
      <c r="C293" s="456">
        <f t="shared" si="187"/>
        <v>0.37759063960674155</v>
      </c>
      <c r="D293" s="457">
        <f t="shared" ref="D293:AI293" si="190">IFERROR(IF(D207="-","-",IF(D$9=1,IF(D207&lt;D$10,0,IF(D207&gt;D$11,1,(D207-D$10)/(D$11-D$10))),IF(D207&lt;D$10,1,IF(D207&gt;D$11,0,IFERROR(1-(D207-D$10)/(D$11-D$10),"-"))))),"-")</f>
        <v>0.22896061689207103</v>
      </c>
      <c r="E293" s="457">
        <f t="shared" si="190"/>
        <v>0.75247524752475248</v>
      </c>
      <c r="F293" s="457">
        <f t="shared" si="190"/>
        <v>0.35196217182109568</v>
      </c>
      <c r="G293" s="457">
        <f t="shared" si="190"/>
        <v>0.60372392688869203</v>
      </c>
      <c r="H293" s="457">
        <f t="shared" si="190"/>
        <v>0.98918177626360226</v>
      </c>
      <c r="I293" s="457">
        <f t="shared" si="190"/>
        <v>0.49787549831517552</v>
      </c>
      <c r="J293" s="457">
        <f t="shared" si="190"/>
        <v>0.37740570200441248</v>
      </c>
      <c r="K293" s="457">
        <f t="shared" si="190"/>
        <v>0.6925363126014793</v>
      </c>
      <c r="L293" s="457">
        <f t="shared" si="190"/>
        <v>0.74015559448053181</v>
      </c>
      <c r="M293" s="457">
        <f t="shared" si="190"/>
        <v>7.1426483779836791E-2</v>
      </c>
      <c r="N293" s="457">
        <f t="shared" si="190"/>
        <v>0.44807267370488568</v>
      </c>
      <c r="O293" s="457">
        <f t="shared" si="190"/>
        <v>0.41787542662116017</v>
      </c>
      <c r="P293" s="457" t="str">
        <f t="shared" si="190"/>
        <v>-</v>
      </c>
      <c r="Q293" s="457">
        <f t="shared" si="190"/>
        <v>0.58512310110005217</v>
      </c>
      <c r="R293" s="457">
        <f t="shared" si="190"/>
        <v>8.5970080728469456E-2</v>
      </c>
      <c r="S293" s="457">
        <f t="shared" si="190"/>
        <v>0.52526062550120312</v>
      </c>
      <c r="T293" s="457">
        <f t="shared" si="190"/>
        <v>0.51623141095393554</v>
      </c>
      <c r="U293" s="457">
        <f t="shared" si="190"/>
        <v>0</v>
      </c>
      <c r="V293" s="457">
        <f t="shared" si="190"/>
        <v>0</v>
      </c>
      <c r="W293" s="457">
        <f t="shared" si="190"/>
        <v>6.8544963334619902E-2</v>
      </c>
      <c r="X293" s="457">
        <f t="shared" si="190"/>
        <v>0.66391973419603056</v>
      </c>
      <c r="Y293" s="457">
        <f t="shared" si="190"/>
        <v>0</v>
      </c>
      <c r="Z293" s="457">
        <f t="shared" si="190"/>
        <v>0.76111572717965514</v>
      </c>
      <c r="AA293" s="457">
        <f t="shared" si="190"/>
        <v>0.49346845760901537</v>
      </c>
      <c r="AB293" s="457">
        <f t="shared" si="190"/>
        <v>0.72964235705424241</v>
      </c>
      <c r="AC293" s="457">
        <f t="shared" si="190"/>
        <v>0.65240671852102383</v>
      </c>
      <c r="AD293" s="457">
        <f t="shared" si="190"/>
        <v>0.79469972702456793</v>
      </c>
      <c r="AE293" s="457">
        <f t="shared" si="190"/>
        <v>0.38006386740914727</v>
      </c>
      <c r="AF293" s="457">
        <f t="shared" si="190"/>
        <v>0.55690636212009526</v>
      </c>
      <c r="AG293" s="457">
        <f t="shared" si="190"/>
        <v>0.65858010595120331</v>
      </c>
      <c r="AH293" s="457">
        <f t="shared" si="190"/>
        <v>0.43534726143421798</v>
      </c>
      <c r="AI293" s="457">
        <f t="shared" si="190"/>
        <v>0.31690140845070425</v>
      </c>
      <c r="AJ293" s="457">
        <f t="shared" si="186"/>
        <v>0.86540582267313637</v>
      </c>
      <c r="AK293" s="457">
        <f t="shared" si="186"/>
        <v>0</v>
      </c>
      <c r="AL293" s="457" t="str">
        <f t="shared" si="186"/>
        <v>-</v>
      </c>
      <c r="AM293" s="457" t="str">
        <f t="shared" si="186"/>
        <v>-</v>
      </c>
      <c r="AN293" s="457">
        <f t="shared" si="186"/>
        <v>0.28330174047906254</v>
      </c>
      <c r="AO293" s="457">
        <f t="shared" si="186"/>
        <v>0.63437139561707023</v>
      </c>
      <c r="AP293" s="457">
        <f t="shared" si="186"/>
        <v>1</v>
      </c>
    </row>
    <row r="294" spans="1:42">
      <c r="A294" s="482" t="str">
        <f t="shared" si="184"/>
        <v>el Fort Pienc</v>
      </c>
      <c r="B294" s="489">
        <f t="shared" si="184"/>
        <v>5</v>
      </c>
      <c r="C294" s="456">
        <f t="shared" si="187"/>
        <v>0.14638230803871122</v>
      </c>
      <c r="D294" s="457">
        <f t="shared" ref="D294:AI294" si="191">IFERROR(IF(D208="-","-",IF(D$9=1,IF(D208&lt;D$10,0,IF(D208&gt;D$11,1,(D208-D$10)/(D$11-D$10))),IF(D208&lt;D$10,1,IF(D208&gt;D$11,0,IFERROR(1-(D208-D$10)/(D$11-D$10),"-"))))),"-")</f>
        <v>0.93613155461344211</v>
      </c>
      <c r="E294" s="457">
        <f t="shared" si="191"/>
        <v>0.90535818287711134</v>
      </c>
      <c r="F294" s="457">
        <f t="shared" si="191"/>
        <v>0.1483022037672429</v>
      </c>
      <c r="G294" s="457">
        <f t="shared" si="191"/>
        <v>0.46162232355184607</v>
      </c>
      <c r="H294" s="457">
        <f t="shared" si="191"/>
        <v>0.99806671441938255</v>
      </c>
      <c r="I294" s="457">
        <f t="shared" si="191"/>
        <v>0.76432953252584834</v>
      </c>
      <c r="J294" s="457">
        <f t="shared" si="191"/>
        <v>0.27246175606230738</v>
      </c>
      <c r="K294" s="457">
        <f t="shared" si="191"/>
        <v>0.31114457030541826</v>
      </c>
      <c r="L294" s="457">
        <f t="shared" si="191"/>
        <v>0.69015169229209583</v>
      </c>
      <c r="M294" s="457">
        <f t="shared" si="191"/>
        <v>0.10833145193611966</v>
      </c>
      <c r="N294" s="457">
        <f t="shared" si="191"/>
        <v>0.17186349128406572</v>
      </c>
      <c r="O294" s="457">
        <f t="shared" si="191"/>
        <v>0.23656143344709893</v>
      </c>
      <c r="P294" s="457" t="str">
        <f t="shared" si="191"/>
        <v>-</v>
      </c>
      <c r="Q294" s="457">
        <f t="shared" si="191"/>
        <v>0.24463069669984372</v>
      </c>
      <c r="R294" s="457">
        <f t="shared" si="191"/>
        <v>0.85547308413360379</v>
      </c>
      <c r="S294" s="457">
        <f t="shared" si="191"/>
        <v>0.42502004811547744</v>
      </c>
      <c r="T294" s="457">
        <f t="shared" si="191"/>
        <v>0.84720710917664133</v>
      </c>
      <c r="U294" s="457">
        <f t="shared" si="191"/>
        <v>0.6510408305238935</v>
      </c>
      <c r="V294" s="457">
        <f t="shared" si="191"/>
        <v>0.20905172413793105</v>
      </c>
      <c r="W294" s="457">
        <f t="shared" si="191"/>
        <v>0.99096873793901963</v>
      </c>
      <c r="X294" s="457">
        <f t="shared" si="191"/>
        <v>1</v>
      </c>
      <c r="Y294" s="457">
        <f t="shared" si="191"/>
        <v>0.51457975986277882</v>
      </c>
      <c r="Z294" s="457">
        <f t="shared" si="191"/>
        <v>0</v>
      </c>
      <c r="AA294" s="457">
        <f t="shared" si="191"/>
        <v>0.73818500182998603</v>
      </c>
      <c r="AB294" s="457">
        <f t="shared" si="191"/>
        <v>0.53195199583640762</v>
      </c>
      <c r="AC294" s="457">
        <f t="shared" si="191"/>
        <v>0.93422387554954356</v>
      </c>
      <c r="AD294" s="457">
        <f t="shared" si="191"/>
        <v>0.91981346678798914</v>
      </c>
      <c r="AE294" s="457">
        <f t="shared" si="191"/>
        <v>0.42690876461428834</v>
      </c>
      <c r="AF294" s="457">
        <f t="shared" si="191"/>
        <v>0.38449057566121192</v>
      </c>
      <c r="AG294" s="457">
        <f t="shared" si="191"/>
        <v>0</v>
      </c>
      <c r="AH294" s="457">
        <f t="shared" si="191"/>
        <v>2.5974025974025983E-2</v>
      </c>
      <c r="AI294" s="457">
        <f t="shared" si="191"/>
        <v>0</v>
      </c>
      <c r="AJ294" s="457">
        <f t="shared" si="186"/>
        <v>0.65312086457873852</v>
      </c>
      <c r="AK294" s="457">
        <f t="shared" si="186"/>
        <v>0.69026552903292371</v>
      </c>
      <c r="AL294" s="457" t="str">
        <f t="shared" si="186"/>
        <v>-</v>
      </c>
      <c r="AM294" s="457" t="str">
        <f t="shared" si="186"/>
        <v>-</v>
      </c>
      <c r="AN294" s="457">
        <f t="shared" si="186"/>
        <v>0.86920558331897291</v>
      </c>
      <c r="AO294" s="457">
        <f t="shared" si="186"/>
        <v>0.34602076124567466</v>
      </c>
      <c r="AP294" s="457">
        <f t="shared" si="186"/>
        <v>0.31518624641833809</v>
      </c>
    </row>
    <row r="295" spans="1:42">
      <c r="A295" s="482" t="str">
        <f t="shared" si="184"/>
        <v>la Sagrada Família</v>
      </c>
      <c r="B295" s="489">
        <f t="shared" si="184"/>
        <v>6</v>
      </c>
      <c r="C295" s="456">
        <f t="shared" si="187"/>
        <v>7.0020296952207461E-2</v>
      </c>
      <c r="D295" s="457">
        <f t="shared" ref="D295:AI295" si="192">IFERROR(IF(D209="-","-",IF(D$9=1,IF(D209&lt;D$10,0,IF(D209&gt;D$11,1,(D209-D$10)/(D$11-D$10))),IF(D209&lt;D$10,1,IF(D209&gt;D$11,0,IFERROR(1-(D209-D$10)/(D$11-D$10),"-"))))),"-")</f>
        <v>0.90976980105663319</v>
      </c>
      <c r="E295" s="457">
        <f t="shared" si="192"/>
        <v>0.74519510774606879</v>
      </c>
      <c r="F295" s="457">
        <f t="shared" si="192"/>
        <v>0</v>
      </c>
      <c r="G295" s="457">
        <f t="shared" si="192"/>
        <v>0.19700003998107157</v>
      </c>
      <c r="H295" s="457">
        <f t="shared" si="192"/>
        <v>1</v>
      </c>
      <c r="I295" s="457">
        <f t="shared" si="192"/>
        <v>0.66391782319823012</v>
      </c>
      <c r="J295" s="457">
        <f t="shared" si="192"/>
        <v>0.24363029554831134</v>
      </c>
      <c r="K295" s="457">
        <f t="shared" si="192"/>
        <v>0.52475647091722599</v>
      </c>
      <c r="L295" s="457">
        <f t="shared" si="192"/>
        <v>0.43719636277472901</v>
      </c>
      <c r="M295" s="457">
        <f t="shared" si="192"/>
        <v>1.6410477843537944E-2</v>
      </c>
      <c r="N295" s="457">
        <f t="shared" si="192"/>
        <v>5.5241836484163989E-2</v>
      </c>
      <c r="O295" s="457">
        <f t="shared" si="192"/>
        <v>0.20989761092150166</v>
      </c>
      <c r="P295" s="457" t="str">
        <f t="shared" si="192"/>
        <v>-</v>
      </c>
      <c r="Q295" s="457">
        <f t="shared" si="192"/>
        <v>0.36249345206914574</v>
      </c>
      <c r="R295" s="457">
        <f t="shared" si="192"/>
        <v>0.7976049278800168</v>
      </c>
      <c r="S295" s="457">
        <f t="shared" si="192"/>
        <v>0.58540497193263852</v>
      </c>
      <c r="T295" s="457">
        <f t="shared" si="192"/>
        <v>0.83587232499093223</v>
      </c>
      <c r="U295" s="457">
        <f t="shared" si="192"/>
        <v>0.72863487986300635</v>
      </c>
      <c r="V295" s="457">
        <f t="shared" si="192"/>
        <v>0.20905172413793105</v>
      </c>
      <c r="W295" s="457">
        <f t="shared" si="192"/>
        <v>0.83465843303743725</v>
      </c>
      <c r="X295" s="457">
        <f t="shared" si="192"/>
        <v>1</v>
      </c>
      <c r="Y295" s="457">
        <f t="shared" si="192"/>
        <v>0.51457975986277882</v>
      </c>
      <c r="Z295" s="457">
        <f t="shared" si="192"/>
        <v>0</v>
      </c>
      <c r="AA295" s="457">
        <f t="shared" si="192"/>
        <v>0.73204520242822069</v>
      </c>
      <c r="AB295" s="457">
        <f t="shared" si="192"/>
        <v>0.46423201752560916</v>
      </c>
      <c r="AC295" s="457">
        <f t="shared" si="192"/>
        <v>0.90181490249126373</v>
      </c>
      <c r="AD295" s="457">
        <f t="shared" si="192"/>
        <v>0.95962238398544131</v>
      </c>
      <c r="AE295" s="457">
        <f t="shared" si="192"/>
        <v>0.39589876223905407</v>
      </c>
      <c r="AF295" s="457">
        <f t="shared" si="192"/>
        <v>0.2158243593171556</v>
      </c>
      <c r="AG295" s="457">
        <f t="shared" si="192"/>
        <v>4.2149348668213737E-2</v>
      </c>
      <c r="AH295" s="457">
        <f t="shared" si="192"/>
        <v>1.1857707509881465E-2</v>
      </c>
      <c r="AI295" s="457">
        <f t="shared" si="192"/>
        <v>0</v>
      </c>
      <c r="AJ295" s="457">
        <f t="shared" si="186"/>
        <v>0.67196000588148808</v>
      </c>
      <c r="AK295" s="457">
        <f t="shared" si="186"/>
        <v>0.69026552903292371</v>
      </c>
      <c r="AL295" s="457" t="str">
        <f t="shared" si="186"/>
        <v>-</v>
      </c>
      <c r="AM295" s="457" t="str">
        <f t="shared" si="186"/>
        <v>-</v>
      </c>
      <c r="AN295" s="457">
        <f t="shared" si="186"/>
        <v>0.78304325348957438</v>
      </c>
      <c r="AO295" s="457">
        <f t="shared" si="186"/>
        <v>0.14417531718569779</v>
      </c>
      <c r="AP295" s="457">
        <f t="shared" si="186"/>
        <v>0.43090147674674895</v>
      </c>
    </row>
    <row r="296" spans="1:42">
      <c r="A296" s="482" t="str">
        <f t="shared" si="184"/>
        <v>la Dreta de l'Eixample</v>
      </c>
      <c r="B296" s="489">
        <f t="shared" si="184"/>
        <v>7</v>
      </c>
      <c r="C296" s="456">
        <f t="shared" si="187"/>
        <v>0.65974206338908703</v>
      </c>
      <c r="D296" s="457">
        <f t="shared" ref="D296:AI296" si="193">IFERROR(IF(D210="-","-",IF(D$9=1,IF(D210&lt;D$10,0,IF(D210&gt;D$11,1,(D210-D$10)/(D$11-D$10))),IF(D210&lt;D$10,1,IF(D210&gt;D$11,0,IFERROR(1-(D210-D$10)/(D$11-D$10),"-"))))),"-")</f>
        <v>0.94627069059683011</v>
      </c>
      <c r="E296" s="457">
        <f t="shared" si="193"/>
        <v>1</v>
      </c>
      <c r="F296" s="457">
        <f t="shared" si="193"/>
        <v>0.15100827446366086</v>
      </c>
      <c r="G296" s="457">
        <f t="shared" si="193"/>
        <v>1</v>
      </c>
      <c r="H296" s="457">
        <f t="shared" si="193"/>
        <v>0.99480935332708109</v>
      </c>
      <c r="I296" s="457">
        <f t="shared" si="193"/>
        <v>0.84322253270883885</v>
      </c>
      <c r="J296" s="457">
        <f t="shared" si="193"/>
        <v>0.53126839656691582</v>
      </c>
      <c r="K296" s="457">
        <f t="shared" si="193"/>
        <v>0.95330260905647812</v>
      </c>
      <c r="L296" s="457">
        <f t="shared" si="193"/>
        <v>0.41339367689659012</v>
      </c>
      <c r="M296" s="457">
        <f t="shared" si="193"/>
        <v>6.7768883748491354E-2</v>
      </c>
      <c r="N296" s="457">
        <f t="shared" si="193"/>
        <v>3.0689909157868882E-2</v>
      </c>
      <c r="O296" s="457">
        <f t="shared" si="193"/>
        <v>0.18323378839590437</v>
      </c>
      <c r="P296" s="457" t="str">
        <f t="shared" si="193"/>
        <v>-</v>
      </c>
      <c r="Q296" s="457">
        <f t="shared" si="193"/>
        <v>0.33630172865374475</v>
      </c>
      <c r="R296" s="457">
        <f t="shared" si="193"/>
        <v>0.81721314611470341</v>
      </c>
      <c r="S296" s="457">
        <f t="shared" si="193"/>
        <v>0.76583801122694484</v>
      </c>
      <c r="T296" s="457">
        <f t="shared" si="193"/>
        <v>0.87667754805948495</v>
      </c>
      <c r="U296" s="457">
        <f t="shared" si="193"/>
        <v>0.50655535934071816</v>
      </c>
      <c r="V296" s="457">
        <f t="shared" si="193"/>
        <v>0.20905172413793105</v>
      </c>
      <c r="W296" s="457">
        <f t="shared" si="193"/>
        <v>0.90412967966036284</v>
      </c>
      <c r="X296" s="457">
        <f t="shared" si="193"/>
        <v>1</v>
      </c>
      <c r="Y296" s="457">
        <f t="shared" si="193"/>
        <v>0.51457975986277882</v>
      </c>
      <c r="Z296" s="457">
        <f t="shared" si="193"/>
        <v>0</v>
      </c>
      <c r="AA296" s="457">
        <f t="shared" si="193"/>
        <v>0.8565181979197819</v>
      </c>
      <c r="AB296" s="457">
        <f t="shared" si="193"/>
        <v>0.91299459918084913</v>
      </c>
      <c r="AC296" s="457">
        <f t="shared" si="193"/>
        <v>0.97508736331867885</v>
      </c>
      <c r="AD296" s="457">
        <f t="shared" si="193"/>
        <v>1</v>
      </c>
      <c r="AE296" s="457">
        <f t="shared" si="193"/>
        <v>0.88480114011242772</v>
      </c>
      <c r="AF296" s="457">
        <f t="shared" si="193"/>
        <v>0.33340520437194032</v>
      </c>
      <c r="AG296" s="457">
        <f t="shared" si="193"/>
        <v>0</v>
      </c>
      <c r="AH296" s="457">
        <f t="shared" si="193"/>
        <v>0</v>
      </c>
      <c r="AI296" s="457">
        <f t="shared" si="193"/>
        <v>0</v>
      </c>
      <c r="AJ296" s="457">
        <f t="shared" si="186"/>
        <v>0</v>
      </c>
      <c r="AK296" s="457">
        <f t="shared" si="186"/>
        <v>0.69026552903292371</v>
      </c>
      <c r="AL296" s="457" t="str">
        <f t="shared" si="186"/>
        <v>-</v>
      </c>
      <c r="AM296" s="457" t="str">
        <f t="shared" si="186"/>
        <v>-</v>
      </c>
      <c r="AN296" s="457">
        <f t="shared" si="186"/>
        <v>0.91228674823367217</v>
      </c>
      <c r="AO296" s="457">
        <f t="shared" si="186"/>
        <v>0.40369088811995379</v>
      </c>
      <c r="AP296" s="457">
        <f t="shared" si="186"/>
        <v>0.22977738593784439</v>
      </c>
    </row>
    <row r="297" spans="1:42">
      <c r="A297" s="482" t="str">
        <f t="shared" si="184"/>
        <v>l'Antiga Esquerra de l'Eixample</v>
      </c>
      <c r="B297" s="489">
        <f t="shared" si="184"/>
        <v>8</v>
      </c>
      <c r="C297" s="456">
        <f t="shared" si="187"/>
        <v>0.47922274146968979</v>
      </c>
      <c r="D297" s="457">
        <f t="shared" ref="D297:AI297" si="194">IFERROR(IF(D211="-","-",IF(D$9=1,IF(D211&lt;D$10,0,IF(D211&gt;D$11,1,(D211-D$10)/(D$11-D$10))),IF(D211&lt;D$10,1,IF(D211&gt;D$11,0,IFERROR(1-(D211-D$10)/(D$11-D$10),"-"))))),"-")</f>
        <v>0.88854520973140749</v>
      </c>
      <c r="E297" s="457">
        <f t="shared" si="194"/>
        <v>0.94175888177053002</v>
      </c>
      <c r="F297" s="457">
        <f t="shared" si="194"/>
        <v>0.15480814100000986</v>
      </c>
      <c r="G297" s="457">
        <f t="shared" si="194"/>
        <v>0.61128526648257386</v>
      </c>
      <c r="H297" s="457">
        <f t="shared" si="194"/>
        <v>0.99838566422651054</v>
      </c>
      <c r="I297" s="457">
        <f t="shared" si="194"/>
        <v>0.76025756525972543</v>
      </c>
      <c r="J297" s="457">
        <f t="shared" si="194"/>
        <v>0.32087168472194144</v>
      </c>
      <c r="K297" s="457">
        <f t="shared" si="194"/>
        <v>0.75906632983838207</v>
      </c>
      <c r="L297" s="457">
        <f t="shared" si="194"/>
        <v>0.36179390388957516</v>
      </c>
      <c r="M297" s="457">
        <f t="shared" si="194"/>
        <v>4.1615913164125183E-2</v>
      </c>
      <c r="N297" s="457">
        <f t="shared" si="194"/>
        <v>3.6827890989442655E-2</v>
      </c>
      <c r="O297" s="457">
        <f t="shared" si="194"/>
        <v>0.14057167235494872</v>
      </c>
      <c r="P297" s="457" t="str">
        <f t="shared" si="194"/>
        <v>-</v>
      </c>
      <c r="Q297" s="457">
        <f t="shared" si="194"/>
        <v>0.31011000523834553</v>
      </c>
      <c r="R297" s="457">
        <f t="shared" si="194"/>
        <v>0.79138768795194558</v>
      </c>
      <c r="S297" s="457">
        <f t="shared" si="194"/>
        <v>0.42502004811547744</v>
      </c>
      <c r="T297" s="457">
        <f t="shared" si="194"/>
        <v>0.94015233949945598</v>
      </c>
      <c r="U297" s="457">
        <f t="shared" si="194"/>
        <v>2.3599293626585305E-2</v>
      </c>
      <c r="V297" s="457">
        <f t="shared" si="194"/>
        <v>0.20905172413793105</v>
      </c>
      <c r="W297" s="457">
        <f t="shared" si="194"/>
        <v>0.96974141258201463</v>
      </c>
      <c r="X297" s="457">
        <f t="shared" si="194"/>
        <v>1</v>
      </c>
      <c r="Y297" s="457">
        <f t="shared" si="194"/>
        <v>0.51457975986277882</v>
      </c>
      <c r="Z297" s="457">
        <f t="shared" si="194"/>
        <v>0</v>
      </c>
      <c r="AA297" s="457">
        <f t="shared" si="194"/>
        <v>0.8027198676411974</v>
      </c>
      <c r="AB297" s="457">
        <f t="shared" si="194"/>
        <v>0.92943295985705454</v>
      </c>
      <c r="AC297" s="457">
        <f t="shared" si="194"/>
        <v>0.95254199075639723</v>
      </c>
      <c r="AD297" s="457">
        <f t="shared" si="194"/>
        <v>1</v>
      </c>
      <c r="AE297" s="457">
        <f t="shared" si="194"/>
        <v>0.62946346098017991</v>
      </c>
      <c r="AF297" s="457">
        <f t="shared" si="194"/>
        <v>0.2582968410740043</v>
      </c>
      <c r="AG297" s="457">
        <f t="shared" si="194"/>
        <v>0</v>
      </c>
      <c r="AH297" s="457">
        <f t="shared" si="194"/>
        <v>0</v>
      </c>
      <c r="AI297" s="457">
        <f t="shared" si="194"/>
        <v>0</v>
      </c>
      <c r="AJ297" s="457">
        <f t="shared" si="186"/>
        <v>0.430727098956036</v>
      </c>
      <c r="AK297" s="457">
        <f t="shared" si="186"/>
        <v>0.69026552903292371</v>
      </c>
      <c r="AL297" s="457" t="str">
        <f t="shared" si="186"/>
        <v>-</v>
      </c>
      <c r="AM297" s="457" t="str">
        <f t="shared" si="186"/>
        <v>-</v>
      </c>
      <c r="AN297" s="457">
        <f t="shared" si="186"/>
        <v>0.83474065138721354</v>
      </c>
      <c r="AO297" s="457">
        <f t="shared" si="186"/>
        <v>0.14417531718569779</v>
      </c>
      <c r="AP297" s="457">
        <f t="shared" si="186"/>
        <v>0.66784218646682825</v>
      </c>
    </row>
    <row r="298" spans="1:42">
      <c r="A298" s="482" t="str">
        <f t="shared" si="184"/>
        <v>la Nova Esquerra de l'Eixample</v>
      </c>
      <c r="B298" s="489">
        <f t="shared" si="184"/>
        <v>9</v>
      </c>
      <c r="C298" s="456">
        <f t="shared" si="187"/>
        <v>0.8351458019535406</v>
      </c>
      <c r="D298" s="457">
        <f t="shared" ref="D298:AI298" si="195">IFERROR(IF(D212="-","-",IF(D$9=1,IF(D212&lt;D$10,0,IF(D212&gt;D$11,1,(D212-D$10)/(D$11-D$10))),IF(D212&lt;D$10,1,IF(D212&gt;D$11,0,IFERROR(1-(D212-D$10)/(D$11-D$10),"-"))))),"-")</f>
        <v>0.97790479486500081</v>
      </c>
      <c r="E298" s="457">
        <f t="shared" si="195"/>
        <v>0.89807804309842754</v>
      </c>
      <c r="F298" s="457">
        <f t="shared" si="195"/>
        <v>0.18835160908765403</v>
      </c>
      <c r="G298" s="457">
        <f t="shared" si="195"/>
        <v>0.43111687450639763</v>
      </c>
      <c r="H298" s="457">
        <f t="shared" si="195"/>
        <v>0.99751828216280258</v>
      </c>
      <c r="I298" s="457">
        <f t="shared" si="195"/>
        <v>0.75356040677030611</v>
      </c>
      <c r="J298" s="457">
        <f t="shared" si="195"/>
        <v>0.23400560092324246</v>
      </c>
      <c r="K298" s="457">
        <f t="shared" si="195"/>
        <v>0.35642925973489614</v>
      </c>
      <c r="L298" s="457">
        <f t="shared" si="195"/>
        <v>0.51872086797324102</v>
      </c>
      <c r="M298" s="457">
        <f t="shared" si="195"/>
        <v>8.403854104670691E-2</v>
      </c>
      <c r="N298" s="457">
        <f t="shared" si="195"/>
        <v>9.2069727473606644E-2</v>
      </c>
      <c r="O298" s="457">
        <f t="shared" si="195"/>
        <v>0.22056313993174056</v>
      </c>
      <c r="P298" s="457" t="str">
        <f t="shared" si="195"/>
        <v>-</v>
      </c>
      <c r="Q298" s="457">
        <f t="shared" si="195"/>
        <v>0.29701414353064404</v>
      </c>
      <c r="R298" s="457">
        <f t="shared" si="195"/>
        <v>0.77034472204155036</v>
      </c>
      <c r="S298" s="457">
        <f t="shared" si="195"/>
        <v>0.64554931836407392</v>
      </c>
      <c r="T298" s="457">
        <f t="shared" si="195"/>
        <v>0.90161407326804499</v>
      </c>
      <c r="U298" s="457">
        <f t="shared" si="195"/>
        <v>0.47578530529244922</v>
      </c>
      <c r="V298" s="457">
        <f t="shared" si="195"/>
        <v>0.20905172413793105</v>
      </c>
      <c r="W298" s="457">
        <f t="shared" si="195"/>
        <v>0.85781551524507915</v>
      </c>
      <c r="X298" s="457">
        <f t="shared" si="195"/>
        <v>1</v>
      </c>
      <c r="Y298" s="457">
        <f t="shared" si="195"/>
        <v>0.51457975986277882</v>
      </c>
      <c r="Z298" s="457">
        <f t="shared" si="195"/>
        <v>0</v>
      </c>
      <c r="AA298" s="457">
        <f t="shared" si="195"/>
        <v>0.74882647119541312</v>
      </c>
      <c r="AB298" s="457">
        <f t="shared" si="195"/>
        <v>0.76035574065439104</v>
      </c>
      <c r="AC298" s="457">
        <f t="shared" si="195"/>
        <v>0.91872393191297497</v>
      </c>
      <c r="AD298" s="457">
        <f t="shared" si="195"/>
        <v>0.98237033666969975</v>
      </c>
      <c r="AE298" s="457">
        <f t="shared" si="195"/>
        <v>0.451320894143728</v>
      </c>
      <c r="AF298" s="457">
        <f t="shared" si="195"/>
        <v>0.25640199593581736</v>
      </c>
      <c r="AG298" s="457">
        <f t="shared" si="195"/>
        <v>1.6493625361722719E-2</v>
      </c>
      <c r="AH298" s="457">
        <f t="shared" si="195"/>
        <v>1.1857707509881465E-2</v>
      </c>
      <c r="AI298" s="457">
        <f t="shared" si="195"/>
        <v>0</v>
      </c>
      <c r="AJ298" s="457">
        <f t="shared" si="186"/>
        <v>0.6572562858403177</v>
      </c>
      <c r="AK298" s="457">
        <f t="shared" si="186"/>
        <v>0.69026552903292371</v>
      </c>
      <c r="AL298" s="457" t="str">
        <f t="shared" si="186"/>
        <v>-</v>
      </c>
      <c r="AM298" s="457" t="str">
        <f t="shared" si="186"/>
        <v>-</v>
      </c>
      <c r="AN298" s="457">
        <f t="shared" si="186"/>
        <v>0.83904876787868332</v>
      </c>
      <c r="AO298" s="457">
        <f t="shared" si="186"/>
        <v>0.28835063437139558</v>
      </c>
      <c r="AP298" s="457">
        <f t="shared" si="186"/>
        <v>0.31794137094996694</v>
      </c>
    </row>
    <row r="299" spans="1:42">
      <c r="A299" s="482" t="str">
        <f t="shared" si="184"/>
        <v>Sant Antoni</v>
      </c>
      <c r="B299" s="489">
        <f t="shared" si="184"/>
        <v>10</v>
      </c>
      <c r="C299" s="456">
        <f t="shared" si="187"/>
        <v>0.70444486069801826</v>
      </c>
      <c r="D299" s="457">
        <f t="shared" ref="D299:AI299" si="196">IFERROR(IF(D213="-","-",IF(D$9=1,IF(D213&lt;D$10,0,IF(D213&gt;D$11,1,(D213-D$10)/(D$11-D$10))),IF(D213&lt;D$10,1,IF(D213&gt;D$11,0,IFERROR(1-(D213-D$10)/(D$11-D$10),"-"))))),"-")</f>
        <v>0.89503425676077586</v>
      </c>
      <c r="E299" s="457">
        <f t="shared" si="196"/>
        <v>0.86895748398369255</v>
      </c>
      <c r="F299" s="457">
        <f t="shared" si="196"/>
        <v>3.532880295446747E-2</v>
      </c>
      <c r="G299" s="457">
        <f t="shared" si="196"/>
        <v>0.29891046772572843</v>
      </c>
      <c r="H299" s="457">
        <f t="shared" si="196"/>
        <v>0.99215256511288585</v>
      </c>
      <c r="I299" s="457">
        <f t="shared" si="196"/>
        <v>0.68414143479972878</v>
      </c>
      <c r="J299" s="457">
        <f t="shared" si="196"/>
        <v>0.30592726020615735</v>
      </c>
      <c r="K299" s="457">
        <f t="shared" si="196"/>
        <v>0.79903457497556085</v>
      </c>
      <c r="L299" s="457">
        <f t="shared" si="196"/>
        <v>0.42560175950486206</v>
      </c>
      <c r="M299" s="457">
        <f t="shared" si="196"/>
        <v>7.8377663058204872E-2</v>
      </c>
      <c r="N299" s="457">
        <f t="shared" si="196"/>
        <v>1.2275963663147553E-2</v>
      </c>
      <c r="O299" s="457">
        <f t="shared" si="196"/>
        <v>0.25255972696245715</v>
      </c>
      <c r="P299" s="457" t="str">
        <f t="shared" si="196"/>
        <v>-</v>
      </c>
      <c r="Q299" s="457">
        <f t="shared" si="196"/>
        <v>0.21843897328444262</v>
      </c>
      <c r="R299" s="457">
        <f t="shared" si="196"/>
        <v>0.65652140643532164</v>
      </c>
      <c r="S299" s="457">
        <f t="shared" si="196"/>
        <v>0.58540497193263852</v>
      </c>
      <c r="T299" s="457">
        <f t="shared" si="196"/>
        <v>0.80866884294523034</v>
      </c>
      <c r="U299" s="457">
        <f t="shared" si="196"/>
        <v>0.20420613260555454</v>
      </c>
      <c r="V299" s="457">
        <f t="shared" si="196"/>
        <v>0.20905172413793105</v>
      </c>
      <c r="W299" s="457">
        <f t="shared" si="196"/>
        <v>0.81922037823234273</v>
      </c>
      <c r="X299" s="457">
        <f t="shared" si="196"/>
        <v>1</v>
      </c>
      <c r="Y299" s="457">
        <f t="shared" si="196"/>
        <v>0.51457975986277882</v>
      </c>
      <c r="Z299" s="457">
        <f t="shared" si="196"/>
        <v>0</v>
      </c>
      <c r="AA299" s="457">
        <f t="shared" si="196"/>
        <v>0.69969874555584832</v>
      </c>
      <c r="AB299" s="457">
        <f t="shared" si="196"/>
        <v>0.89004380013990148</v>
      </c>
      <c r="AC299" s="457">
        <f t="shared" si="196"/>
        <v>0.7933152970352837</v>
      </c>
      <c r="AD299" s="457">
        <f t="shared" si="196"/>
        <v>0.86578707916287545</v>
      </c>
      <c r="AE299" s="457">
        <f t="shared" si="196"/>
        <v>0.41173365706896092</v>
      </c>
      <c r="AF299" s="457">
        <f t="shared" si="196"/>
        <v>0.13043252162187291</v>
      </c>
      <c r="AG299" s="457">
        <f t="shared" si="196"/>
        <v>5.6303911688839747E-3</v>
      </c>
      <c r="AH299" s="457">
        <f t="shared" si="196"/>
        <v>0</v>
      </c>
      <c r="AI299" s="457">
        <f t="shared" si="196"/>
        <v>0</v>
      </c>
      <c r="AJ299" s="457">
        <f t="shared" si="186"/>
        <v>0.69815100720482293</v>
      </c>
      <c r="AK299" s="457">
        <f t="shared" si="186"/>
        <v>0.69026552903292371</v>
      </c>
      <c r="AL299" s="457" t="str">
        <f t="shared" si="186"/>
        <v>-</v>
      </c>
      <c r="AM299" s="457" t="str">
        <f t="shared" si="186"/>
        <v>-</v>
      </c>
      <c r="AN299" s="457">
        <f t="shared" si="186"/>
        <v>0.75719455454075468</v>
      </c>
      <c r="AO299" s="457">
        <f t="shared" si="186"/>
        <v>0.34602076124567466</v>
      </c>
      <c r="AP299" s="457">
        <f t="shared" si="186"/>
        <v>4.7939166850341629E-2</v>
      </c>
    </row>
    <row r="300" spans="1:42">
      <c r="A300" s="482" t="str">
        <f t="shared" si="184"/>
        <v>el Poble Sec</v>
      </c>
      <c r="B300" s="489">
        <f t="shared" si="184"/>
        <v>11</v>
      </c>
      <c r="C300" s="456">
        <f t="shared" si="187"/>
        <v>0.60437146961076826</v>
      </c>
      <c r="D300" s="457">
        <f t="shared" ref="D300:AI300" si="197">IFERROR(IF(D214="-","-",IF(D$9=1,IF(D214&lt;D$10,0,IF(D214&gt;D$11,1,(D214-D$10)/(D$11-D$10))),IF(D214&lt;D$10,1,IF(D214&gt;D$11,0,IFERROR(1-(D214-D$10)/(D$11-D$10),"-"))))),"-")</f>
        <v>0.51407312074494271</v>
      </c>
      <c r="E300" s="457">
        <f t="shared" si="197"/>
        <v>0.27198602213162504</v>
      </c>
      <c r="F300" s="457">
        <f t="shared" si="197"/>
        <v>0.37201207873866782</v>
      </c>
      <c r="G300" s="457">
        <f t="shared" si="197"/>
        <v>0.24422534552679234</v>
      </c>
      <c r="H300" s="457">
        <f t="shared" si="197"/>
        <v>0.7731030898341984</v>
      </c>
      <c r="I300" s="457">
        <f t="shared" si="197"/>
        <v>0.51213581122133589</v>
      </c>
      <c r="J300" s="457">
        <f t="shared" si="197"/>
        <v>0.52876342588686986</v>
      </c>
      <c r="K300" s="457">
        <f t="shared" si="197"/>
        <v>0.74576970311435042</v>
      </c>
      <c r="L300" s="457">
        <f t="shared" si="197"/>
        <v>0.64735714939648104</v>
      </c>
      <c r="M300" s="457">
        <f t="shared" si="197"/>
        <v>0.97594687080417786</v>
      </c>
      <c r="N300" s="457">
        <f t="shared" si="197"/>
        <v>1</v>
      </c>
      <c r="O300" s="457">
        <f t="shared" si="197"/>
        <v>0.57252559726962438</v>
      </c>
      <c r="P300" s="457" t="str">
        <f t="shared" si="197"/>
        <v>-</v>
      </c>
      <c r="Q300" s="457">
        <f t="shared" si="197"/>
        <v>0.59821896280775166</v>
      </c>
      <c r="R300" s="457">
        <f t="shared" si="197"/>
        <v>0.39970157248345284</v>
      </c>
      <c r="S300" s="457">
        <f t="shared" si="197"/>
        <v>0.3448275862068968</v>
      </c>
      <c r="T300" s="457">
        <f t="shared" si="197"/>
        <v>0.21245919477693154</v>
      </c>
      <c r="U300" s="457">
        <f t="shared" si="197"/>
        <v>0.45304222186546794</v>
      </c>
      <c r="V300" s="457">
        <f t="shared" si="197"/>
        <v>0.6400862068965516</v>
      </c>
      <c r="W300" s="457">
        <f t="shared" si="197"/>
        <v>0.23064453878811275</v>
      </c>
      <c r="X300" s="457">
        <f t="shared" si="197"/>
        <v>0</v>
      </c>
      <c r="Y300" s="457">
        <f t="shared" si="197"/>
        <v>0.72898799313893659</v>
      </c>
      <c r="Z300" s="457">
        <f t="shared" si="197"/>
        <v>0.86777525031959812</v>
      </c>
      <c r="AA300" s="457">
        <f t="shared" si="197"/>
        <v>0.51639969135264563</v>
      </c>
      <c r="AB300" s="457">
        <f t="shared" si="197"/>
        <v>0.80738237944566082</v>
      </c>
      <c r="AC300" s="457">
        <f t="shared" si="197"/>
        <v>0.74681546612557792</v>
      </c>
      <c r="AD300" s="457">
        <f t="shared" si="197"/>
        <v>0.59849863512283918</v>
      </c>
      <c r="AE300" s="457">
        <f t="shared" si="197"/>
        <v>0.2665804544614816</v>
      </c>
      <c r="AF300" s="457">
        <f t="shared" si="197"/>
        <v>0.4659542735081259</v>
      </c>
      <c r="AG300" s="457">
        <f t="shared" si="197"/>
        <v>0.65673104481199673</v>
      </c>
      <c r="AH300" s="457">
        <f t="shared" si="197"/>
        <v>0.57651044607566349</v>
      </c>
      <c r="AI300" s="457">
        <f t="shared" si="197"/>
        <v>0.352112676056338</v>
      </c>
      <c r="AJ300" s="457">
        <f t="shared" ref="AJ300:AP309" si="198">IFERROR(IF(AJ214="-","-",IF(AJ$9=1,IF(AJ214&lt;AJ$10,0,IF(AJ214&gt;AJ$11,1,(AJ214-AJ$10)/(AJ$11-AJ$10))),IF(AJ214&lt;AJ$10,1,IF(AJ214&gt;AJ$11,0,IFERROR(1-(AJ214-AJ$10)/(AJ$11-AJ$10),"-"))))),"-")</f>
        <v>0.49597485663872976</v>
      </c>
      <c r="AK300" s="457">
        <f t="shared" si="198"/>
        <v>0.49471334369869668</v>
      </c>
      <c r="AL300" s="457" t="str">
        <f t="shared" si="198"/>
        <v>-</v>
      </c>
      <c r="AM300" s="457" t="str">
        <f t="shared" si="198"/>
        <v>-</v>
      </c>
      <c r="AN300" s="457">
        <f t="shared" si="198"/>
        <v>0.41254523522316044</v>
      </c>
      <c r="AO300" s="457">
        <f t="shared" si="198"/>
        <v>0.89388696655132627</v>
      </c>
      <c r="AP300" s="457">
        <f t="shared" si="198"/>
        <v>1</v>
      </c>
    </row>
    <row r="301" spans="1:42">
      <c r="A301" s="482" t="str">
        <f t="shared" si="184"/>
        <v>la Marina del Prat Vermell</v>
      </c>
      <c r="B301" s="489">
        <f t="shared" si="184"/>
        <v>12</v>
      </c>
      <c r="C301" s="456">
        <f t="shared" si="187"/>
        <v>0.53083617548883733</v>
      </c>
      <c r="D301" s="457">
        <f t="shared" ref="D301:AI301" si="199">IFERROR(IF(D215="-","-",IF(D$9=1,IF(D215&lt;D$10,0,IF(D215&gt;D$11,1,(D215-D$10)/(D$11-D$10))),IF(D215&lt;D$10,1,IF(D215&gt;D$11,0,IFERROR(1-(D215-D$10)/(D$11-D$10),"-"))))),"-")</f>
        <v>0.59329356989514781</v>
      </c>
      <c r="E301" s="457">
        <f t="shared" si="199"/>
        <v>0.29382644146767634</v>
      </c>
      <c r="F301" s="457">
        <f t="shared" si="199"/>
        <v>2.9120627826841945E-2</v>
      </c>
      <c r="G301" s="457">
        <f t="shared" si="199"/>
        <v>0.6045824585280597</v>
      </c>
      <c r="H301" s="457">
        <f t="shared" si="199"/>
        <v>0</v>
      </c>
      <c r="I301" s="457">
        <f t="shared" si="199"/>
        <v>0</v>
      </c>
      <c r="J301" s="457">
        <f t="shared" si="199"/>
        <v>1</v>
      </c>
      <c r="K301" s="457">
        <f t="shared" si="199"/>
        <v>1</v>
      </c>
      <c r="L301" s="457">
        <f t="shared" si="199"/>
        <v>0</v>
      </c>
      <c r="M301" s="457">
        <f t="shared" si="199"/>
        <v>0</v>
      </c>
      <c r="N301" s="457">
        <f t="shared" si="199"/>
        <v>0.93297323839921398</v>
      </c>
      <c r="O301" s="457">
        <f t="shared" si="199"/>
        <v>0</v>
      </c>
      <c r="P301" s="457" t="str">
        <f t="shared" si="199"/>
        <v>-</v>
      </c>
      <c r="Q301" s="457">
        <f t="shared" si="199"/>
        <v>0.79465688842325699</v>
      </c>
      <c r="R301" s="457">
        <f t="shared" si="199"/>
        <v>0.39970157248345284</v>
      </c>
      <c r="S301" s="457">
        <f t="shared" si="199"/>
        <v>0.76583801122694484</v>
      </c>
      <c r="T301" s="457">
        <f t="shared" si="199"/>
        <v>0.21245919477693154</v>
      </c>
      <c r="U301" s="457">
        <f t="shared" si="199"/>
        <v>0.45304222186546794</v>
      </c>
      <c r="V301" s="457">
        <f t="shared" si="199"/>
        <v>0.6400862068965516</v>
      </c>
      <c r="W301" s="457">
        <f t="shared" si="199"/>
        <v>0</v>
      </c>
      <c r="X301" s="457">
        <f t="shared" si="199"/>
        <v>0.25024044766984388</v>
      </c>
      <c r="Y301" s="457">
        <f t="shared" si="199"/>
        <v>0.72898799313893659</v>
      </c>
      <c r="Z301" s="457">
        <f t="shared" si="199"/>
        <v>0.86777525031959812</v>
      </c>
      <c r="AA301" s="457">
        <f t="shared" si="199"/>
        <v>0</v>
      </c>
      <c r="AB301" s="457">
        <f t="shared" si="199"/>
        <v>0.44104263549113853</v>
      </c>
      <c r="AC301" s="457">
        <f t="shared" si="199"/>
        <v>0.48331642430391197</v>
      </c>
      <c r="AD301" s="457">
        <f t="shared" si="199"/>
        <v>0</v>
      </c>
      <c r="AE301" s="457">
        <f t="shared" si="199"/>
        <v>0</v>
      </c>
      <c r="AF301" s="457">
        <f t="shared" si="199"/>
        <v>0.48316014581137745</v>
      </c>
      <c r="AG301" s="457">
        <f t="shared" si="199"/>
        <v>1</v>
      </c>
      <c r="AH301" s="457">
        <f t="shared" si="199"/>
        <v>0.71767363071710899</v>
      </c>
      <c r="AI301" s="457">
        <f t="shared" si="199"/>
        <v>0.352112676056338</v>
      </c>
      <c r="AJ301" s="457">
        <f t="shared" si="198"/>
        <v>0</v>
      </c>
      <c r="AK301" s="457">
        <f t="shared" si="198"/>
        <v>0.49471334369869668</v>
      </c>
      <c r="AL301" s="457" t="str">
        <f t="shared" si="198"/>
        <v>-</v>
      </c>
      <c r="AM301" s="457" t="str">
        <f t="shared" si="198"/>
        <v>-</v>
      </c>
      <c r="AN301" s="457">
        <f t="shared" si="198"/>
        <v>0</v>
      </c>
      <c r="AO301" s="457">
        <f t="shared" si="198"/>
        <v>0.74971164936562851</v>
      </c>
      <c r="AP301" s="457">
        <f t="shared" si="198"/>
        <v>6.9980163103372267E-2</v>
      </c>
    </row>
    <row r="302" spans="1:42">
      <c r="A302" s="482" t="str">
        <f t="shared" si="184"/>
        <v>la Marina de Port</v>
      </c>
      <c r="B302" s="489">
        <f t="shared" si="184"/>
        <v>13</v>
      </c>
      <c r="C302" s="456">
        <f t="shared" si="187"/>
        <v>0.22523035181390427</v>
      </c>
      <c r="D302" s="457">
        <f t="shared" ref="D302:AI302" si="200">IFERROR(IF(D216="-","-",IF(D$9=1,IF(D216&lt;D$10,0,IF(D216&gt;D$11,1,(D216-D$10)/(D$11-D$10))),IF(D216&lt;D$10,1,IF(D216&gt;D$11,0,IFERROR(1-(D216-D$10)/(D$11-D$10),"-"))))),"-")</f>
        <v>0.91382545544998839</v>
      </c>
      <c r="E302" s="457">
        <f t="shared" si="200"/>
        <v>0.65055329062318012</v>
      </c>
      <c r="F302" s="457">
        <f t="shared" si="200"/>
        <v>8.3257486187590282E-2</v>
      </c>
      <c r="G302" s="457">
        <f t="shared" si="200"/>
        <v>0.26000501349219168</v>
      </c>
      <c r="H302" s="457">
        <f t="shared" si="200"/>
        <v>0.57321497784754916</v>
      </c>
      <c r="I302" s="457">
        <f t="shared" si="200"/>
        <v>0.61048817047359694</v>
      </c>
      <c r="J302" s="457">
        <f t="shared" si="200"/>
        <v>0.11045568267251876</v>
      </c>
      <c r="K302" s="457">
        <f t="shared" si="200"/>
        <v>0.18247281607047353</v>
      </c>
      <c r="L302" s="457">
        <f t="shared" si="200"/>
        <v>0.46485688395369207</v>
      </c>
      <c r="M302" s="457">
        <f t="shared" si="200"/>
        <v>0.21917517963000394</v>
      </c>
      <c r="N302" s="457">
        <f t="shared" si="200"/>
        <v>0.21482936410508219</v>
      </c>
      <c r="O302" s="457">
        <f t="shared" si="200"/>
        <v>0.32721843003412954</v>
      </c>
      <c r="P302" s="457" t="str">
        <f t="shared" si="200"/>
        <v>-</v>
      </c>
      <c r="Q302" s="457">
        <f t="shared" si="200"/>
        <v>0.37558931377684723</v>
      </c>
      <c r="R302" s="457">
        <f t="shared" si="200"/>
        <v>0.53695910012625792</v>
      </c>
      <c r="S302" s="457">
        <f t="shared" si="200"/>
        <v>0.58540497193263852</v>
      </c>
      <c r="T302" s="457">
        <f t="shared" si="200"/>
        <v>0.66131664853101202</v>
      </c>
      <c r="U302" s="457">
        <f t="shared" si="200"/>
        <v>0.74736447797934391</v>
      </c>
      <c r="V302" s="457">
        <f t="shared" si="200"/>
        <v>0.6400862068965516</v>
      </c>
      <c r="W302" s="457">
        <f t="shared" si="200"/>
        <v>0.41590119644924739</v>
      </c>
      <c r="X302" s="457">
        <f t="shared" si="200"/>
        <v>0.5021640290285917</v>
      </c>
      <c r="Y302" s="457">
        <f t="shared" si="200"/>
        <v>0.72898799313893659</v>
      </c>
      <c r="Z302" s="457">
        <f t="shared" si="200"/>
        <v>0.86777525031959812</v>
      </c>
      <c r="AA302" s="457">
        <f t="shared" si="200"/>
        <v>0.48714487316372246</v>
      </c>
      <c r="AB302" s="457">
        <f t="shared" si="200"/>
        <v>0.1611952488949433</v>
      </c>
      <c r="AC302" s="457">
        <f t="shared" si="200"/>
        <v>0.82854244166384872</v>
      </c>
      <c r="AD302" s="457">
        <f t="shared" si="200"/>
        <v>0.47338489535941786</v>
      </c>
      <c r="AE302" s="457">
        <f t="shared" si="200"/>
        <v>0.18146789475073233</v>
      </c>
      <c r="AF302" s="457">
        <f t="shared" si="200"/>
        <v>0.42256349001342286</v>
      </c>
      <c r="AG302" s="457">
        <f t="shared" si="200"/>
        <v>0.52198071429231807</v>
      </c>
      <c r="AH302" s="457">
        <f t="shared" si="200"/>
        <v>0.57651044607566349</v>
      </c>
      <c r="AI302" s="457">
        <f t="shared" si="200"/>
        <v>0.70422535211267612</v>
      </c>
      <c r="AJ302" s="457">
        <f t="shared" si="198"/>
        <v>0.84978312012939283</v>
      </c>
      <c r="AK302" s="457">
        <f t="shared" si="198"/>
        <v>0.49471334369869668</v>
      </c>
      <c r="AL302" s="457" t="str">
        <f t="shared" si="198"/>
        <v>-</v>
      </c>
      <c r="AM302" s="457" t="str">
        <f t="shared" si="198"/>
        <v>-</v>
      </c>
      <c r="AN302" s="457">
        <f t="shared" si="198"/>
        <v>0.50301568154402898</v>
      </c>
      <c r="AO302" s="457">
        <f t="shared" si="198"/>
        <v>0.46136101499423288</v>
      </c>
      <c r="AP302" s="457">
        <f t="shared" si="198"/>
        <v>0.54110645801190205</v>
      </c>
    </row>
    <row r="303" spans="1:42">
      <c r="A303" s="482" t="str">
        <f t="shared" si="184"/>
        <v>la Font de la Guatlla</v>
      </c>
      <c r="B303" s="489">
        <f t="shared" si="184"/>
        <v>14</v>
      </c>
      <c r="C303" s="456">
        <f t="shared" si="187"/>
        <v>0.33199613907201431</v>
      </c>
      <c r="D303" s="457">
        <f t="shared" ref="D303:AI303" si="201">IFERROR(IF(D217="-","-",IF(D$9=1,IF(D217&lt;D$10,0,IF(D217&gt;D$11,1,(D217-D$10)/(D$11-D$10))),IF(D217&lt;D$10,1,IF(D217&gt;D$11,0,IFERROR(1-(D217-D$10)/(D$11-D$10),"-"))))),"-")</f>
        <v>0.92937213062451673</v>
      </c>
      <c r="E303" s="457">
        <f t="shared" si="201"/>
        <v>0.82527664531159006</v>
      </c>
      <c r="F303" s="457">
        <f t="shared" si="201"/>
        <v>0.17780010742266966</v>
      </c>
      <c r="G303" s="457">
        <f t="shared" si="201"/>
        <v>0.11114132496663311</v>
      </c>
      <c r="H303" s="457">
        <f t="shared" si="201"/>
        <v>1</v>
      </c>
      <c r="I303" s="457">
        <f t="shared" si="201"/>
        <v>0.61952329929245642</v>
      </c>
      <c r="J303" s="457">
        <f t="shared" si="201"/>
        <v>0.25854577917876548</v>
      </c>
      <c r="K303" s="457">
        <f t="shared" si="201"/>
        <v>0.25545665530418366</v>
      </c>
      <c r="L303" s="457">
        <f t="shared" si="201"/>
        <v>0.39928535123544523</v>
      </c>
      <c r="M303" s="457">
        <f t="shared" si="201"/>
        <v>1.5552983515815964E-2</v>
      </c>
      <c r="N303" s="457">
        <f t="shared" si="201"/>
        <v>0.13503560029462311</v>
      </c>
      <c r="O303" s="457">
        <f t="shared" si="201"/>
        <v>0.36988054607508519</v>
      </c>
      <c r="P303" s="457" t="str">
        <f t="shared" si="201"/>
        <v>-</v>
      </c>
      <c r="Q303" s="457">
        <f t="shared" si="201"/>
        <v>0.58512310110005217</v>
      </c>
      <c r="R303" s="457">
        <f t="shared" si="201"/>
        <v>0.87651605004399891</v>
      </c>
      <c r="S303" s="457">
        <f t="shared" si="201"/>
        <v>0.44506816359262247</v>
      </c>
      <c r="T303" s="457">
        <f t="shared" si="201"/>
        <v>0.94015233949945598</v>
      </c>
      <c r="U303" s="457">
        <f t="shared" si="201"/>
        <v>0.62695991866003098</v>
      </c>
      <c r="V303" s="457">
        <f t="shared" si="201"/>
        <v>0.6400862068965516</v>
      </c>
      <c r="W303" s="457">
        <f t="shared" si="201"/>
        <v>0.47379390196835203</v>
      </c>
      <c r="X303" s="457">
        <f t="shared" si="201"/>
        <v>0.97814112092331906</v>
      </c>
      <c r="Y303" s="457">
        <f t="shared" si="201"/>
        <v>0.72898799313893659</v>
      </c>
      <c r="Z303" s="457">
        <f t="shared" si="201"/>
        <v>0.86777525031959812</v>
      </c>
      <c r="AA303" s="457">
        <f t="shared" si="201"/>
        <v>0.48418158517192345</v>
      </c>
      <c r="AB303" s="457">
        <f t="shared" si="201"/>
        <v>0.76348106727467058</v>
      </c>
      <c r="AC303" s="457">
        <f t="shared" si="201"/>
        <v>0.92858753240897318</v>
      </c>
      <c r="AD303" s="457">
        <f t="shared" si="201"/>
        <v>0.87147406733393995</v>
      </c>
      <c r="AE303" s="457">
        <f t="shared" si="201"/>
        <v>0.27119896545353778</v>
      </c>
      <c r="AF303" s="457">
        <f t="shared" si="201"/>
        <v>0.32529277070630669</v>
      </c>
      <c r="AG303" s="457">
        <f t="shared" si="201"/>
        <v>0.23583850300010178</v>
      </c>
      <c r="AH303" s="457">
        <f t="shared" si="201"/>
        <v>0.43534726143421798</v>
      </c>
      <c r="AI303" s="457">
        <f t="shared" si="201"/>
        <v>0.352112676056338</v>
      </c>
      <c r="AJ303" s="457">
        <f t="shared" si="198"/>
        <v>0.95454712542273201</v>
      </c>
      <c r="AK303" s="457">
        <f t="shared" si="198"/>
        <v>0.49471334369869668</v>
      </c>
      <c r="AL303" s="457" t="str">
        <f t="shared" si="198"/>
        <v>-</v>
      </c>
      <c r="AM303" s="457" t="str">
        <f t="shared" si="198"/>
        <v>-</v>
      </c>
      <c r="AN303" s="457">
        <f t="shared" si="198"/>
        <v>0.62364294330518688</v>
      </c>
      <c r="AO303" s="457">
        <f t="shared" si="198"/>
        <v>0.25951557093425598</v>
      </c>
      <c r="AP303" s="457">
        <f t="shared" si="198"/>
        <v>0.10579678201454704</v>
      </c>
    </row>
    <row r="304" spans="1:42">
      <c r="A304" s="482" t="str">
        <f t="shared" si="184"/>
        <v>Hostafrancs</v>
      </c>
      <c r="B304" s="489">
        <f t="shared" si="184"/>
        <v>15</v>
      </c>
      <c r="C304" s="456">
        <f t="shared" si="187"/>
        <v>0.43876192633012423</v>
      </c>
      <c r="D304" s="457">
        <f t="shared" ref="D304:AI304" si="202">IFERROR(IF(D218="-","-",IF(D$9=1,IF(D218&lt;D$10,0,IF(D218&gt;D$11,1,(D218-D$10)/(D$11-D$10))),IF(D218&lt;D$10,1,IF(D218&gt;D$11,0,IFERROR(1-(D218-D$10)/(D$11-D$10),"-"))))),"-")</f>
        <v>0.6064068524336631</v>
      </c>
      <c r="E304" s="457">
        <f t="shared" si="202"/>
        <v>0.67239370995923131</v>
      </c>
      <c r="F304" s="457">
        <f t="shared" si="202"/>
        <v>0.14532820191335055</v>
      </c>
      <c r="G304" s="457">
        <f t="shared" si="202"/>
        <v>0.33354337689683083</v>
      </c>
      <c r="H304" s="457">
        <f t="shared" si="202"/>
        <v>1</v>
      </c>
      <c r="I304" s="457">
        <f t="shared" si="202"/>
        <v>0.53692148001077056</v>
      </c>
      <c r="J304" s="457">
        <f t="shared" si="202"/>
        <v>0.5887595342139943</v>
      </c>
      <c r="K304" s="457">
        <f t="shared" si="202"/>
        <v>1</v>
      </c>
      <c r="L304" s="457">
        <f t="shared" si="202"/>
        <v>0.30407754746305382</v>
      </c>
      <c r="M304" s="457">
        <f t="shared" si="202"/>
        <v>0.12500423365091637</v>
      </c>
      <c r="N304" s="457">
        <f t="shared" si="202"/>
        <v>0</v>
      </c>
      <c r="O304" s="457">
        <f t="shared" si="202"/>
        <v>7.1245733788395854E-2</v>
      </c>
      <c r="P304" s="457" t="str">
        <f t="shared" si="202"/>
        <v>-</v>
      </c>
      <c r="Q304" s="457">
        <f t="shared" si="202"/>
        <v>0.31011000523834553</v>
      </c>
      <c r="R304" s="457">
        <f t="shared" si="202"/>
        <v>0.63356544362398126</v>
      </c>
      <c r="S304" s="457">
        <f t="shared" si="202"/>
        <v>0.52526062550120312</v>
      </c>
      <c r="T304" s="457">
        <f t="shared" si="202"/>
        <v>0.51396445411679381</v>
      </c>
      <c r="U304" s="457">
        <f t="shared" si="202"/>
        <v>0.67913522769839996</v>
      </c>
      <c r="V304" s="457">
        <f t="shared" si="202"/>
        <v>0.6400862068965516</v>
      </c>
      <c r="W304" s="457">
        <f t="shared" si="202"/>
        <v>0.59922809725974524</v>
      </c>
      <c r="X304" s="457">
        <f t="shared" si="202"/>
        <v>0.99781411209233195</v>
      </c>
      <c r="Y304" s="457">
        <f t="shared" si="202"/>
        <v>0.72898799313893659</v>
      </c>
      <c r="Z304" s="457">
        <f t="shared" si="202"/>
        <v>0.86777525031959812</v>
      </c>
      <c r="AA304" s="457">
        <f t="shared" si="202"/>
        <v>0.67294045115566492</v>
      </c>
      <c r="AB304" s="457">
        <f t="shared" si="202"/>
        <v>0.47008222441682546</v>
      </c>
      <c r="AC304" s="457">
        <f t="shared" si="202"/>
        <v>0.84967872844098769</v>
      </c>
      <c r="AD304" s="457">
        <f t="shared" si="202"/>
        <v>0.73782984531392182</v>
      </c>
      <c r="AE304" s="457">
        <f t="shared" si="202"/>
        <v>0.37742471827082946</v>
      </c>
      <c r="AF304" s="457">
        <f t="shared" si="202"/>
        <v>0.58494595302755981</v>
      </c>
      <c r="AG304" s="457">
        <f t="shared" si="202"/>
        <v>0.458881502916894</v>
      </c>
      <c r="AH304" s="457">
        <f t="shared" si="202"/>
        <v>0.43534726143421798</v>
      </c>
      <c r="AI304" s="457">
        <f t="shared" si="202"/>
        <v>0.352112676056338</v>
      </c>
      <c r="AJ304" s="457">
        <f t="shared" si="198"/>
        <v>0.89021835024261142</v>
      </c>
      <c r="AK304" s="457">
        <f t="shared" si="198"/>
        <v>0.49471334369869668</v>
      </c>
      <c r="AL304" s="457" t="str">
        <f t="shared" si="198"/>
        <v>-</v>
      </c>
      <c r="AM304" s="457" t="str">
        <f t="shared" si="198"/>
        <v>-</v>
      </c>
      <c r="AN304" s="457">
        <f t="shared" si="198"/>
        <v>0.64518352576253646</v>
      </c>
      <c r="AO304" s="457">
        <f t="shared" si="198"/>
        <v>0.14417531718569779</v>
      </c>
      <c r="AP304" s="457">
        <f t="shared" si="198"/>
        <v>2.589817059731099E-2</v>
      </c>
    </row>
    <row r="305" spans="1:42">
      <c r="A305" s="482" t="str">
        <f t="shared" si="184"/>
        <v>la Bordeta</v>
      </c>
      <c r="B305" s="489">
        <f t="shared" si="184"/>
        <v>16</v>
      </c>
      <c r="C305" s="456">
        <f t="shared" si="187"/>
        <v>0.54255856283250703</v>
      </c>
      <c r="D305" s="457">
        <f t="shared" ref="D305:AI305" si="203">IFERROR(IF(D219="-","-",IF(D$9=1,IF(D219&lt;D$10,0,IF(D219&gt;D$11,1,(D219-D$10)/(D$11-D$10))),IF(D219&lt;D$10,1,IF(D219&gt;D$11,0,IFERROR(1-(D219-D$10)/(D$11-D$10),"-"))))),"-")</f>
        <v>0.8296030325479784</v>
      </c>
      <c r="E305" s="457">
        <f t="shared" si="203"/>
        <v>0.84711706464764136</v>
      </c>
      <c r="F305" s="457">
        <f t="shared" si="203"/>
        <v>9.2843981959887745E-2</v>
      </c>
      <c r="G305" s="457">
        <f t="shared" si="203"/>
        <v>0.28919475494505154</v>
      </c>
      <c r="H305" s="457">
        <f t="shared" si="203"/>
        <v>1</v>
      </c>
      <c r="I305" s="457">
        <f t="shared" si="203"/>
        <v>0.71957470856409067</v>
      </c>
      <c r="J305" s="457">
        <f t="shared" si="203"/>
        <v>0.22393133572706267</v>
      </c>
      <c r="K305" s="457">
        <f t="shared" si="203"/>
        <v>0.38261170910415898</v>
      </c>
      <c r="L305" s="457">
        <f t="shared" si="203"/>
        <v>0.28023777097268149</v>
      </c>
      <c r="M305" s="457">
        <f t="shared" si="203"/>
        <v>4.1540529158023622E-2</v>
      </c>
      <c r="N305" s="457">
        <f t="shared" si="203"/>
        <v>9.2069727473606644E-2</v>
      </c>
      <c r="O305" s="457">
        <f t="shared" si="203"/>
        <v>9.2576791808873682E-2</v>
      </c>
      <c r="P305" s="457" t="str">
        <f t="shared" si="203"/>
        <v>-</v>
      </c>
      <c r="Q305" s="457">
        <f t="shared" si="203"/>
        <v>0.29701414353064404</v>
      </c>
      <c r="R305" s="457">
        <f t="shared" si="203"/>
        <v>0.56230630906377943</v>
      </c>
      <c r="S305" s="457">
        <f t="shared" si="203"/>
        <v>0.32477947072975166</v>
      </c>
      <c r="T305" s="457">
        <f t="shared" si="203"/>
        <v>0.83813928182807396</v>
      </c>
      <c r="U305" s="457">
        <f t="shared" si="203"/>
        <v>0.88248515010435058</v>
      </c>
      <c r="V305" s="457">
        <f t="shared" si="203"/>
        <v>0.6400862068965516</v>
      </c>
      <c r="W305" s="457">
        <f t="shared" si="203"/>
        <v>0.66676958703203404</v>
      </c>
      <c r="X305" s="457">
        <f t="shared" si="203"/>
        <v>0.98032700883098711</v>
      </c>
      <c r="Y305" s="457">
        <f t="shared" si="203"/>
        <v>0.72898799313893659</v>
      </c>
      <c r="Z305" s="457">
        <f t="shared" si="203"/>
        <v>0.86777525031959812</v>
      </c>
      <c r="AA305" s="457">
        <f t="shared" si="203"/>
        <v>0.64169672493579732</v>
      </c>
      <c r="AB305" s="457">
        <f t="shared" si="203"/>
        <v>0.47008271983028693</v>
      </c>
      <c r="AC305" s="457">
        <f t="shared" si="203"/>
        <v>0.76372449554728905</v>
      </c>
      <c r="AD305" s="457">
        <f t="shared" si="203"/>
        <v>0.82313466787989087</v>
      </c>
      <c r="AE305" s="457">
        <f t="shared" si="203"/>
        <v>0.24546726135493913</v>
      </c>
      <c r="AF305" s="457">
        <f t="shared" si="203"/>
        <v>0.48043577766194134</v>
      </c>
      <c r="AG305" s="457">
        <f t="shared" si="203"/>
        <v>0.30309810193874054</v>
      </c>
      <c r="AH305" s="457">
        <f t="shared" si="203"/>
        <v>0.57651044607566349</v>
      </c>
      <c r="AI305" s="457">
        <f t="shared" si="203"/>
        <v>0.352112676056338</v>
      </c>
      <c r="AJ305" s="457">
        <f t="shared" si="198"/>
        <v>0.72847742978973695</v>
      </c>
      <c r="AK305" s="457">
        <f t="shared" si="198"/>
        <v>0.49471334369869668</v>
      </c>
      <c r="AL305" s="457" t="str">
        <f t="shared" si="198"/>
        <v>-</v>
      </c>
      <c r="AM305" s="457" t="str">
        <f t="shared" si="198"/>
        <v>-</v>
      </c>
      <c r="AN305" s="457">
        <f t="shared" si="198"/>
        <v>0.744270205066345</v>
      </c>
      <c r="AO305" s="457">
        <f t="shared" si="198"/>
        <v>0</v>
      </c>
      <c r="AP305" s="457">
        <f t="shared" si="198"/>
        <v>0.21875688781132907</v>
      </c>
    </row>
    <row r="306" spans="1:42">
      <c r="A306" s="482" t="str">
        <f t="shared" si="184"/>
        <v>Sants - Badal</v>
      </c>
      <c r="B306" s="489">
        <f t="shared" si="184"/>
        <v>17</v>
      </c>
      <c r="C306" s="456">
        <f t="shared" si="187"/>
        <v>0.17539640703170811</v>
      </c>
      <c r="D306" s="457">
        <f t="shared" ref="D306:AI306" si="204">IFERROR(IF(D220="-","-",IF(D$9=1,IF(D220&lt;D$10,0,IF(D220&gt;D$11,1,(D220-D$10)/(D$11-D$10))),IF(D220&lt;D$10,1,IF(D220&gt;D$11,0,IFERROR(1-(D220-D$10)/(D$11-D$10),"-"))))),"-")</f>
        <v>0.75551974562935653</v>
      </c>
      <c r="E306" s="457">
        <f t="shared" si="204"/>
        <v>0.7087944088526501</v>
      </c>
      <c r="F306" s="457">
        <f t="shared" si="204"/>
        <v>2.2906940624153268E-2</v>
      </c>
      <c r="G306" s="457">
        <f t="shared" si="204"/>
        <v>0.13322490862314501</v>
      </c>
      <c r="H306" s="457">
        <f t="shared" si="204"/>
        <v>1</v>
      </c>
      <c r="I306" s="457">
        <f t="shared" si="204"/>
        <v>0.63884357771747002</v>
      </c>
      <c r="J306" s="457">
        <f t="shared" si="204"/>
        <v>0.2755262292057028</v>
      </c>
      <c r="K306" s="457">
        <f t="shared" si="204"/>
        <v>0.52518230197569382</v>
      </c>
      <c r="L306" s="457">
        <f t="shared" si="204"/>
        <v>9.2036435150815374E-2</v>
      </c>
      <c r="M306" s="457">
        <f t="shared" si="204"/>
        <v>5.2743485444691825E-2</v>
      </c>
      <c r="N306" s="457">
        <f t="shared" si="204"/>
        <v>1.2275963663147553E-2</v>
      </c>
      <c r="O306" s="457">
        <f t="shared" si="204"/>
        <v>1.7918088737201368E-2</v>
      </c>
      <c r="P306" s="457" t="str">
        <f t="shared" si="204"/>
        <v>-</v>
      </c>
      <c r="Q306" s="457">
        <f t="shared" si="204"/>
        <v>0.19224724986904163</v>
      </c>
      <c r="R306" s="457">
        <f t="shared" si="204"/>
        <v>0.69669434135516706</v>
      </c>
      <c r="S306" s="457">
        <f t="shared" si="204"/>
        <v>0.32477947072975166</v>
      </c>
      <c r="T306" s="457">
        <f t="shared" si="204"/>
        <v>0.55476967718534653</v>
      </c>
      <c r="U306" s="457">
        <f t="shared" si="204"/>
        <v>0.69518916894097504</v>
      </c>
      <c r="V306" s="457">
        <f t="shared" si="204"/>
        <v>0.6400862068965516</v>
      </c>
      <c r="W306" s="457">
        <f t="shared" si="204"/>
        <v>0.78255499807024309</v>
      </c>
      <c r="X306" s="457">
        <f t="shared" si="204"/>
        <v>0.9032744600856869</v>
      </c>
      <c r="Y306" s="457">
        <f t="shared" si="204"/>
        <v>0.72898799313893659</v>
      </c>
      <c r="Z306" s="457">
        <f t="shared" si="204"/>
        <v>0.86777525031959812</v>
      </c>
      <c r="AA306" s="457">
        <f t="shared" si="204"/>
        <v>0.77184487747743669</v>
      </c>
      <c r="AB306" s="457">
        <f t="shared" si="204"/>
        <v>0.26710110528544673</v>
      </c>
      <c r="AC306" s="457">
        <f t="shared" si="204"/>
        <v>0.88772404463983778</v>
      </c>
      <c r="AD306" s="457">
        <f t="shared" si="204"/>
        <v>0.79754322111010023</v>
      </c>
      <c r="AE306" s="457">
        <f t="shared" si="204"/>
        <v>0.25866300704652817</v>
      </c>
      <c r="AF306" s="457">
        <f t="shared" si="204"/>
        <v>0.41371442726693974</v>
      </c>
      <c r="AG306" s="457">
        <f t="shared" si="204"/>
        <v>0.50464576611225653</v>
      </c>
      <c r="AH306" s="457">
        <f t="shared" si="204"/>
        <v>0.71767363071710899</v>
      </c>
      <c r="AI306" s="457">
        <f t="shared" si="204"/>
        <v>0.70422535211267612</v>
      </c>
      <c r="AJ306" s="457">
        <f t="shared" si="198"/>
        <v>0.93846493162770184</v>
      </c>
      <c r="AK306" s="457">
        <f t="shared" si="198"/>
        <v>0.49471334369869668</v>
      </c>
      <c r="AL306" s="457" t="str">
        <f t="shared" si="198"/>
        <v>-</v>
      </c>
      <c r="AM306" s="457" t="str">
        <f t="shared" si="198"/>
        <v>-</v>
      </c>
      <c r="AN306" s="457">
        <f t="shared" si="198"/>
        <v>0.64518352576253646</v>
      </c>
      <c r="AO306" s="457">
        <f t="shared" si="198"/>
        <v>0</v>
      </c>
      <c r="AP306" s="457">
        <f t="shared" si="198"/>
        <v>0</v>
      </c>
    </row>
    <row r="307" spans="1:42">
      <c r="A307" s="482" t="str">
        <f t="shared" si="184"/>
        <v>Sants</v>
      </c>
      <c r="B307" s="489">
        <f t="shared" si="184"/>
        <v>18</v>
      </c>
      <c r="C307" s="456">
        <f t="shared" si="187"/>
        <v>0.48319593860356669</v>
      </c>
      <c r="D307" s="457">
        <f t="shared" ref="D307:AI307" si="205">IFERROR(IF(D221="-","-",IF(D$9=1,IF(D221&lt;D$10,0,IF(D221&gt;D$11,1,(D221-D$10)/(D$11-D$10))),IF(D221&lt;D$10,1,IF(D221&gt;D$11,0,IFERROR(1-(D221-D$10)/(D$11-D$10),"-"))))),"-")</f>
        <v>0.55043882180536097</v>
      </c>
      <c r="E307" s="457">
        <f t="shared" si="205"/>
        <v>0.77431566686080378</v>
      </c>
      <c r="F307" s="457">
        <f t="shared" si="205"/>
        <v>0.12275672790986163</v>
      </c>
      <c r="G307" s="457">
        <f t="shared" si="205"/>
        <v>0.22002559484460774</v>
      </c>
      <c r="H307" s="457">
        <f t="shared" si="205"/>
        <v>0.99474711259764903</v>
      </c>
      <c r="I307" s="457">
        <f t="shared" si="205"/>
        <v>0.62404090694935788</v>
      </c>
      <c r="J307" s="457">
        <f t="shared" si="205"/>
        <v>0.49367881652864815</v>
      </c>
      <c r="K307" s="457">
        <f t="shared" si="205"/>
        <v>0.86341251593263646</v>
      </c>
      <c r="L307" s="457">
        <f t="shared" si="205"/>
        <v>0.34735464279618111</v>
      </c>
      <c r="M307" s="457">
        <f t="shared" si="205"/>
        <v>3.1517566176885871E-2</v>
      </c>
      <c r="N307" s="457">
        <f t="shared" si="205"/>
        <v>7.365578197888531E-2</v>
      </c>
      <c r="O307" s="457">
        <f t="shared" si="205"/>
        <v>7.1245733788395854E-2</v>
      </c>
      <c r="P307" s="457" t="str">
        <f t="shared" si="205"/>
        <v>-</v>
      </c>
      <c r="Q307" s="457">
        <f t="shared" si="205"/>
        <v>0.19224724986904163</v>
      </c>
      <c r="R307" s="457">
        <f t="shared" si="205"/>
        <v>0.78421394957340174</v>
      </c>
      <c r="S307" s="457">
        <f t="shared" si="205"/>
        <v>0.70569366479550932</v>
      </c>
      <c r="T307" s="457">
        <f t="shared" si="205"/>
        <v>0.6431809938338775</v>
      </c>
      <c r="U307" s="457">
        <f t="shared" si="205"/>
        <v>0.68716219831968739</v>
      </c>
      <c r="V307" s="457">
        <f t="shared" si="205"/>
        <v>0.6400862068965516</v>
      </c>
      <c r="W307" s="457">
        <f t="shared" si="205"/>
        <v>0.69378618294094951</v>
      </c>
      <c r="X307" s="457">
        <f t="shared" si="205"/>
        <v>0.953003409985136</v>
      </c>
      <c r="Y307" s="457">
        <f t="shared" si="205"/>
        <v>0.72898799313893659</v>
      </c>
      <c r="Z307" s="457">
        <f t="shared" si="205"/>
        <v>0.86777525031959812</v>
      </c>
      <c r="AA307" s="457">
        <f t="shared" si="205"/>
        <v>0.7064791704390021</v>
      </c>
      <c r="AB307" s="457">
        <f t="shared" si="205"/>
        <v>0.40123265468709679</v>
      </c>
      <c r="AC307" s="457">
        <f t="shared" si="205"/>
        <v>0.73695186562957971</v>
      </c>
      <c r="AD307" s="457">
        <f t="shared" si="205"/>
        <v>0.85441310282074623</v>
      </c>
      <c r="AE307" s="457">
        <f t="shared" si="205"/>
        <v>0.37742471827082946</v>
      </c>
      <c r="AF307" s="457">
        <f t="shared" si="205"/>
        <v>0.3007271107848466</v>
      </c>
      <c r="AG307" s="457">
        <f t="shared" si="205"/>
        <v>0.60287713913260532</v>
      </c>
      <c r="AH307" s="457">
        <f t="shared" si="205"/>
        <v>0.57651044607566349</v>
      </c>
      <c r="AI307" s="457">
        <f t="shared" si="205"/>
        <v>0.352112676056338</v>
      </c>
      <c r="AJ307" s="457">
        <f t="shared" si="198"/>
        <v>0.72709895603587715</v>
      </c>
      <c r="AK307" s="457">
        <f t="shared" si="198"/>
        <v>0.49471334369869668</v>
      </c>
      <c r="AL307" s="457" t="str">
        <f t="shared" si="198"/>
        <v>-</v>
      </c>
      <c r="AM307" s="457" t="str">
        <f t="shared" si="198"/>
        <v>-</v>
      </c>
      <c r="AN307" s="457">
        <f t="shared" si="198"/>
        <v>0.82181630191280364</v>
      </c>
      <c r="AO307" s="457">
        <f t="shared" si="198"/>
        <v>5.767012687427911E-2</v>
      </c>
      <c r="AP307" s="457">
        <f t="shared" si="198"/>
        <v>0.16640952171038129</v>
      </c>
    </row>
    <row r="308" spans="1:42">
      <c r="A308" s="482" t="str">
        <f t="shared" si="184"/>
        <v>les Corts</v>
      </c>
      <c r="B308" s="489">
        <f t="shared" si="184"/>
        <v>19</v>
      </c>
      <c r="C308" s="456">
        <f t="shared" si="187"/>
        <v>0.3752168865698694</v>
      </c>
      <c r="D308" s="457">
        <f t="shared" ref="D308:AI308" si="206">IFERROR(IF(D222="-","-",IF(D$9=1,IF(D222&lt;D$10,0,IF(D222&gt;D$11,1,(D222-D$10)/(D$11-D$10))),IF(D222&lt;D$10,1,IF(D222&gt;D$11,0,IFERROR(1-(D222-D$10)/(D$11-D$10),"-"))))),"-")</f>
        <v>0.92072006791869221</v>
      </c>
      <c r="E308" s="457">
        <f t="shared" si="206"/>
        <v>0.91263832265579503</v>
      </c>
      <c r="F308" s="457">
        <f t="shared" si="206"/>
        <v>7.1927533852030698E-2</v>
      </c>
      <c r="G308" s="457">
        <f t="shared" si="206"/>
        <v>0.72068595195459773</v>
      </c>
      <c r="H308" s="457">
        <f t="shared" si="206"/>
        <v>1</v>
      </c>
      <c r="I308" s="457">
        <f t="shared" si="206"/>
        <v>0.77327658248062336</v>
      </c>
      <c r="J308" s="457">
        <f t="shared" si="206"/>
        <v>0.3697832508105599</v>
      </c>
      <c r="K308" s="457">
        <f t="shared" si="206"/>
        <v>0.48369538013905711</v>
      </c>
      <c r="L308" s="457">
        <f t="shared" si="206"/>
        <v>0.48474512508060386</v>
      </c>
      <c r="M308" s="457">
        <f t="shared" si="206"/>
        <v>7.6833154471446202E-2</v>
      </c>
      <c r="N308" s="457">
        <f t="shared" si="206"/>
        <v>0.11048367296832798</v>
      </c>
      <c r="O308" s="457">
        <f t="shared" si="206"/>
        <v>0.29522184300341281</v>
      </c>
      <c r="P308" s="457" t="str">
        <f t="shared" si="206"/>
        <v>-</v>
      </c>
      <c r="Q308" s="457">
        <f t="shared" si="206"/>
        <v>6.1288632792038111E-2</v>
      </c>
      <c r="R308" s="457">
        <f t="shared" si="206"/>
        <v>1</v>
      </c>
      <c r="S308" s="457">
        <f t="shared" si="206"/>
        <v>0.42502004811547744</v>
      </c>
      <c r="T308" s="457">
        <f t="shared" si="206"/>
        <v>0.75879579252811036</v>
      </c>
      <c r="U308" s="457">
        <f t="shared" si="206"/>
        <v>0.84903943918231928</v>
      </c>
      <c r="V308" s="457">
        <f t="shared" si="206"/>
        <v>0.82112068965517238</v>
      </c>
      <c r="W308" s="457">
        <f t="shared" si="206"/>
        <v>0.9967580084909301</v>
      </c>
      <c r="X308" s="457">
        <f t="shared" si="206"/>
        <v>1</v>
      </c>
      <c r="Y308" s="457">
        <f t="shared" si="206"/>
        <v>1</v>
      </c>
      <c r="Z308" s="457">
        <f t="shared" si="206"/>
        <v>0.83569336866060939</v>
      </c>
      <c r="AA308" s="457">
        <f t="shared" si="206"/>
        <v>0.71379851589069654</v>
      </c>
      <c r="AB308" s="457">
        <f t="shared" si="206"/>
        <v>0.46595371959021159</v>
      </c>
      <c r="AC308" s="457">
        <f t="shared" si="206"/>
        <v>0.95254199075639723</v>
      </c>
      <c r="AD308" s="457">
        <f t="shared" si="206"/>
        <v>0.97668334849863514</v>
      </c>
      <c r="AE308" s="457">
        <f t="shared" si="206"/>
        <v>0.51598004803251429</v>
      </c>
      <c r="AF308" s="457">
        <f t="shared" si="206"/>
        <v>0.2876768334630655</v>
      </c>
      <c r="AG308" s="457">
        <f t="shared" si="206"/>
        <v>0.29893771437552574</v>
      </c>
      <c r="AH308" s="457">
        <f t="shared" si="206"/>
        <v>0.43534726143421798</v>
      </c>
      <c r="AI308" s="457">
        <f t="shared" si="206"/>
        <v>0.352112676056338</v>
      </c>
      <c r="AJ308" s="457">
        <f t="shared" si="198"/>
        <v>0.39672474636082944</v>
      </c>
      <c r="AK308" s="457">
        <f t="shared" si="198"/>
        <v>1</v>
      </c>
      <c r="AL308" s="457" t="str">
        <f t="shared" si="198"/>
        <v>-</v>
      </c>
      <c r="AM308" s="457" t="str">
        <f t="shared" si="198"/>
        <v>-</v>
      </c>
      <c r="AN308" s="457">
        <f t="shared" si="198"/>
        <v>0.96398414613131145</v>
      </c>
      <c r="AO308" s="457">
        <f t="shared" si="198"/>
        <v>0.11534025374855822</v>
      </c>
      <c r="AP308" s="457">
        <f t="shared" si="198"/>
        <v>0.47498346925281021</v>
      </c>
    </row>
    <row r="309" spans="1:42">
      <c r="A309" s="482" t="str">
        <f t="shared" si="184"/>
        <v>la Maternitat i Sant Ramon</v>
      </c>
      <c r="B309" s="489">
        <f t="shared" si="184"/>
        <v>20</v>
      </c>
      <c r="C309" s="456">
        <f t="shared" si="187"/>
        <v>0.52282128490569912</v>
      </c>
      <c r="D309" s="457">
        <f t="shared" ref="D309:AI309" si="207">IFERROR(IF(D223="-","-",IF(D$9=1,IF(D223&lt;D$10,0,IF(D223&gt;D$11,1,(D223-D$10)/(D$11-D$10))),IF(D223&lt;D$10,1,IF(D223&gt;D$11,0,IFERROR(1-(D223-D$10)/(D$11-D$10),"-"))))),"-")</f>
        <v>0.916123659606223</v>
      </c>
      <c r="E309" s="457">
        <f t="shared" si="207"/>
        <v>0.93447874199184633</v>
      </c>
      <c r="F309" s="457">
        <f t="shared" si="207"/>
        <v>1</v>
      </c>
      <c r="G309" s="457">
        <f t="shared" si="207"/>
        <v>0.49854214051795315</v>
      </c>
      <c r="H309" s="457">
        <f t="shared" si="207"/>
        <v>1</v>
      </c>
      <c r="I309" s="457">
        <f t="shared" si="207"/>
        <v>0.75651947765377525</v>
      </c>
      <c r="J309" s="457">
        <f t="shared" si="207"/>
        <v>0.21911908673779451</v>
      </c>
      <c r="K309" s="457">
        <f t="shared" si="207"/>
        <v>0.20055508178656137</v>
      </c>
      <c r="L309" s="457">
        <f t="shared" si="207"/>
        <v>0.31758956873055477</v>
      </c>
      <c r="M309" s="457">
        <f t="shared" si="207"/>
        <v>1</v>
      </c>
      <c r="N309" s="457">
        <f t="shared" si="207"/>
        <v>0.27007120058924622</v>
      </c>
      <c r="O309" s="457">
        <f t="shared" si="207"/>
        <v>0.33255119453924903</v>
      </c>
      <c r="P309" s="457" t="str">
        <f t="shared" si="207"/>
        <v>-</v>
      </c>
      <c r="Q309" s="457">
        <f t="shared" si="207"/>
        <v>0</v>
      </c>
      <c r="R309" s="457">
        <f t="shared" si="207"/>
        <v>1</v>
      </c>
      <c r="S309" s="457">
        <f t="shared" si="207"/>
        <v>0.42502004811547744</v>
      </c>
      <c r="T309" s="457">
        <f t="shared" si="207"/>
        <v>0.92655059847660504</v>
      </c>
      <c r="U309" s="457">
        <f t="shared" si="207"/>
        <v>0.89452560603628184</v>
      </c>
      <c r="V309" s="457">
        <f t="shared" si="207"/>
        <v>0.82112068965517238</v>
      </c>
      <c r="W309" s="457">
        <f t="shared" si="207"/>
        <v>0.98710922423774605</v>
      </c>
      <c r="X309" s="457">
        <f t="shared" si="207"/>
        <v>1</v>
      </c>
      <c r="Y309" s="457">
        <f t="shared" si="207"/>
        <v>1</v>
      </c>
      <c r="Z309" s="457">
        <f t="shared" si="207"/>
        <v>0.83569336866060939</v>
      </c>
      <c r="AA309" s="457">
        <f t="shared" si="207"/>
        <v>0.72909999804234171</v>
      </c>
      <c r="AB309" s="457">
        <f t="shared" si="207"/>
        <v>0.26717248254293624</v>
      </c>
      <c r="AC309" s="457">
        <f t="shared" si="207"/>
        <v>0.897587645135836</v>
      </c>
      <c r="AD309" s="457">
        <f t="shared" si="207"/>
        <v>0.98805732484076436</v>
      </c>
      <c r="AE309" s="457">
        <f t="shared" si="207"/>
        <v>0.47771238552690604</v>
      </c>
      <c r="AF309" s="457">
        <f t="shared" si="207"/>
        <v>0.31917271080259602</v>
      </c>
      <c r="AG309" s="457">
        <f t="shared" si="207"/>
        <v>0.37867847600380911</v>
      </c>
      <c r="AH309" s="457">
        <f t="shared" si="207"/>
        <v>0.57651044607566349</v>
      </c>
      <c r="AI309" s="457">
        <f t="shared" si="207"/>
        <v>0.352112676056338</v>
      </c>
      <c r="AJ309" s="457">
        <f t="shared" si="198"/>
        <v>0.49183943537715058</v>
      </c>
      <c r="AK309" s="457">
        <f t="shared" si="198"/>
        <v>1</v>
      </c>
      <c r="AL309" s="457" t="str">
        <f t="shared" si="198"/>
        <v>-</v>
      </c>
      <c r="AM309" s="457" t="str">
        <f t="shared" si="198"/>
        <v>-</v>
      </c>
      <c r="AN309" s="457">
        <f t="shared" si="198"/>
        <v>0.89505428226779249</v>
      </c>
      <c r="AO309" s="457">
        <f t="shared" si="198"/>
        <v>0.49019607843137247</v>
      </c>
      <c r="AP309" s="457">
        <f t="shared" si="198"/>
        <v>0.50528983910072733</v>
      </c>
    </row>
    <row r="310" spans="1:42">
      <c r="A310" s="482" t="str">
        <f t="shared" ref="A310:B329" si="208">A224</f>
        <v>Pedralbes</v>
      </c>
      <c r="B310" s="489">
        <f t="shared" si="208"/>
        <v>21</v>
      </c>
      <c r="C310" s="456">
        <f t="shared" si="187"/>
        <v>0.85682891625772384</v>
      </c>
      <c r="D310" s="457">
        <f t="shared" ref="D310:AI310" si="209">IFERROR(IF(D224="-","-",IF(D$9=1,IF(D224&lt;D$10,0,IF(D224&gt;D$11,1,(D224-D$10)/(D$11-D$10))),IF(D224&lt;D$10,1,IF(D224&gt;D$11,0,IFERROR(1-(D224-D$10)/(D$11-D$10),"-"))))),"-")</f>
        <v>0.80445797530917607</v>
      </c>
      <c r="E310" s="457">
        <f t="shared" si="209"/>
        <v>0.82527664531159006</v>
      </c>
      <c r="F310" s="457">
        <f t="shared" si="209"/>
        <v>1</v>
      </c>
      <c r="G310" s="457">
        <f t="shared" si="209"/>
        <v>0.25575133093032221</v>
      </c>
      <c r="H310" s="457">
        <f t="shared" si="209"/>
        <v>0.81806124641164346</v>
      </c>
      <c r="I310" s="457">
        <f t="shared" si="209"/>
        <v>0.88867775315311759</v>
      </c>
      <c r="J310" s="457">
        <f t="shared" si="209"/>
        <v>0</v>
      </c>
      <c r="K310" s="457">
        <f t="shared" si="209"/>
        <v>0</v>
      </c>
      <c r="L310" s="457">
        <f t="shared" si="209"/>
        <v>0.44126048236044124</v>
      </c>
      <c r="M310" s="457">
        <f t="shared" si="209"/>
        <v>0.45396513172345865</v>
      </c>
      <c r="N310" s="457">
        <f t="shared" si="209"/>
        <v>1</v>
      </c>
      <c r="O310" s="457">
        <f t="shared" si="209"/>
        <v>0.72184300341296903</v>
      </c>
      <c r="P310" s="457" t="str">
        <f t="shared" si="209"/>
        <v>-</v>
      </c>
      <c r="Q310" s="457">
        <f t="shared" si="209"/>
        <v>3.5096909376637009E-2</v>
      </c>
      <c r="R310" s="457">
        <f t="shared" si="209"/>
        <v>0.7029115812832385</v>
      </c>
      <c r="S310" s="457">
        <f t="shared" si="209"/>
        <v>1</v>
      </c>
      <c r="T310" s="457">
        <f t="shared" si="209"/>
        <v>1</v>
      </c>
      <c r="U310" s="457">
        <f t="shared" si="209"/>
        <v>1</v>
      </c>
      <c r="V310" s="457">
        <f t="shared" si="209"/>
        <v>0.82112068965517238</v>
      </c>
      <c r="W310" s="457">
        <f t="shared" si="209"/>
        <v>1</v>
      </c>
      <c r="X310" s="457">
        <f t="shared" si="209"/>
        <v>1</v>
      </c>
      <c r="Y310" s="457">
        <f t="shared" si="209"/>
        <v>1</v>
      </c>
      <c r="Z310" s="457">
        <f t="shared" si="209"/>
        <v>0.83569336866060939</v>
      </c>
      <c r="AA310" s="457">
        <f t="shared" si="209"/>
        <v>1</v>
      </c>
      <c r="AB310" s="457">
        <f t="shared" si="209"/>
        <v>0.52509593758530404</v>
      </c>
      <c r="AC310" s="457">
        <f t="shared" si="209"/>
        <v>1</v>
      </c>
      <c r="AD310" s="457">
        <f t="shared" si="209"/>
        <v>0.8373521383075524</v>
      </c>
      <c r="AE310" s="457">
        <f t="shared" si="209"/>
        <v>1</v>
      </c>
      <c r="AF310" s="457">
        <f t="shared" si="209"/>
        <v>0.43561052764229291</v>
      </c>
      <c r="AG310" s="457">
        <f t="shared" si="209"/>
        <v>0.41381063764873383</v>
      </c>
      <c r="AH310" s="457">
        <f t="shared" si="209"/>
        <v>0.57651044607566349</v>
      </c>
      <c r="AI310" s="457">
        <f t="shared" si="209"/>
        <v>0.352112676056338</v>
      </c>
      <c r="AJ310" s="457">
        <f t="shared" ref="AJ310:AP319" si="210">IFERROR(IF(AJ224="-","-",IF(AJ$9=1,IF(AJ224&lt;AJ$10,0,IF(AJ224&gt;AJ$11,1,(AJ224-AJ$10)/(AJ$11-AJ$10))),IF(AJ224&lt;AJ$10,1,IF(AJ224&gt;AJ$11,0,IFERROR(1-(AJ224-AJ$10)/(AJ$11-AJ$10),"-"))))),"-")</f>
        <v>0</v>
      </c>
      <c r="AK310" s="457">
        <f t="shared" si="210"/>
        <v>1</v>
      </c>
      <c r="AL310" s="457" t="str">
        <f t="shared" si="210"/>
        <v>-</v>
      </c>
      <c r="AM310" s="457" t="str">
        <f t="shared" si="210"/>
        <v>-</v>
      </c>
      <c r="AN310" s="457">
        <f t="shared" si="210"/>
        <v>0.88212993279338259</v>
      </c>
      <c r="AO310" s="457">
        <f t="shared" si="210"/>
        <v>1</v>
      </c>
      <c r="AP310" s="457">
        <f t="shared" si="210"/>
        <v>1</v>
      </c>
    </row>
    <row r="311" spans="1:42">
      <c r="A311" s="482" t="str">
        <f t="shared" si="208"/>
        <v>Vallvidrera, el Tibidabo i les Planes</v>
      </c>
      <c r="B311" s="489">
        <f t="shared" si="208"/>
        <v>22</v>
      </c>
      <c r="C311" s="456">
        <f t="shared" si="187"/>
        <v>0.84427823960872828</v>
      </c>
      <c r="D311" s="457">
        <f t="shared" ref="D311:AI311" si="211">IFERROR(IF(D225="-","-",IF(D$9=1,IF(D225&lt;D$10,0,IF(D225&gt;D$11,1,(D225-D$10)/(D$11-D$10))),IF(D225&lt;D$10,1,IF(D225&gt;D$11,0,IFERROR(1-(D225-D$10)/(D$11-D$10),"-"))))),"-")</f>
        <v>8.0626409339902283E-3</v>
      </c>
      <c r="E311" s="457">
        <f t="shared" si="211"/>
        <v>0.4248689574839839</v>
      </c>
      <c r="F311" s="457">
        <f t="shared" si="211"/>
        <v>0.25994165729634455</v>
      </c>
      <c r="G311" s="457">
        <f t="shared" si="211"/>
        <v>3.2636608651712272E-2</v>
      </c>
      <c r="H311" s="457">
        <f t="shared" si="211"/>
        <v>0</v>
      </c>
      <c r="I311" s="457">
        <f t="shared" si="211"/>
        <v>0.99455901945310421</v>
      </c>
      <c r="J311" s="457">
        <f t="shared" si="211"/>
        <v>0.17983057617781914</v>
      </c>
      <c r="K311" s="457">
        <f t="shared" si="211"/>
        <v>0</v>
      </c>
      <c r="L311" s="457">
        <f t="shared" si="211"/>
        <v>0.10715025817737302</v>
      </c>
      <c r="M311" s="457">
        <f t="shared" si="211"/>
        <v>0.34424921655893304</v>
      </c>
      <c r="N311" s="457">
        <f t="shared" si="211"/>
        <v>0</v>
      </c>
      <c r="O311" s="457">
        <f t="shared" si="211"/>
        <v>1</v>
      </c>
      <c r="P311" s="457" t="str">
        <f t="shared" si="211"/>
        <v>-</v>
      </c>
      <c r="Q311" s="457">
        <f t="shared" si="211"/>
        <v>0.74227344159245667</v>
      </c>
      <c r="R311" s="457">
        <f t="shared" si="211"/>
        <v>0.52500286949535147</v>
      </c>
      <c r="S311" s="457">
        <f t="shared" si="211"/>
        <v>0.30473135525260642</v>
      </c>
      <c r="T311" s="457">
        <f t="shared" si="211"/>
        <v>1</v>
      </c>
      <c r="U311" s="457">
        <f t="shared" si="211"/>
        <v>0.80890458607588156</v>
      </c>
      <c r="V311" s="457">
        <f t="shared" si="211"/>
        <v>0.96982758620689657</v>
      </c>
      <c r="W311" s="457">
        <f t="shared" si="211"/>
        <v>0.90027016595908915</v>
      </c>
      <c r="X311" s="457">
        <f t="shared" si="211"/>
        <v>1</v>
      </c>
      <c r="Y311" s="457">
        <f t="shared" si="211"/>
        <v>0.66772849791717714</v>
      </c>
      <c r="Z311" s="457">
        <f t="shared" si="211"/>
        <v>0.76785347697282469</v>
      </c>
      <c r="AA311" s="457">
        <f t="shared" si="211"/>
        <v>1</v>
      </c>
      <c r="AB311" s="457">
        <f t="shared" si="211"/>
        <v>0.97680207815224873</v>
      </c>
      <c r="AC311" s="457">
        <f t="shared" si="211"/>
        <v>0.82431518430842088</v>
      </c>
      <c r="AD311" s="457">
        <f t="shared" si="211"/>
        <v>0.7236123748862604</v>
      </c>
      <c r="AE311" s="457">
        <f t="shared" si="211"/>
        <v>0.6749887836161621</v>
      </c>
      <c r="AF311" s="457">
        <f t="shared" si="211"/>
        <v>0.98652808886566168</v>
      </c>
      <c r="AG311" s="457">
        <f t="shared" si="211"/>
        <v>0.94980723537623768</v>
      </c>
      <c r="AH311" s="457">
        <f t="shared" si="211"/>
        <v>1</v>
      </c>
      <c r="AI311" s="457">
        <f t="shared" si="211"/>
        <v>1</v>
      </c>
      <c r="AJ311" s="457">
        <f t="shared" si="210"/>
        <v>0.77948095868254674</v>
      </c>
      <c r="AK311" s="457">
        <f t="shared" si="210"/>
        <v>0.81526491304871418</v>
      </c>
      <c r="AL311" s="457" t="str">
        <f t="shared" si="210"/>
        <v>-</v>
      </c>
      <c r="AM311" s="457" t="str">
        <f t="shared" si="210"/>
        <v>-</v>
      </c>
      <c r="AN311" s="457">
        <f t="shared" si="210"/>
        <v>0.83474065138721354</v>
      </c>
      <c r="AO311" s="457">
        <f t="shared" si="210"/>
        <v>1</v>
      </c>
      <c r="AP311" s="457">
        <f t="shared" si="210"/>
        <v>0</v>
      </c>
    </row>
    <row r="312" spans="1:42">
      <c r="A312" s="482" t="str">
        <f t="shared" si="208"/>
        <v>Sarrià</v>
      </c>
      <c r="B312" s="489">
        <f t="shared" si="208"/>
        <v>23</v>
      </c>
      <c r="C312" s="456">
        <f t="shared" si="187"/>
        <v>0.90396629079463964</v>
      </c>
      <c r="D312" s="457">
        <f t="shared" ref="D312:AI312" si="212">IFERROR(IF(D226="-","-",IF(D$9=1,IF(D226&lt;D$10,0,IF(D226&gt;D$11,1,(D226-D$10)/(D$11-D$10))),IF(D226&lt;D$10,1,IF(D226&gt;D$11,0,IFERROR(1-(D226-D$10)/(D$11-D$10),"-"))))),"-")</f>
        <v>0.71928923304871661</v>
      </c>
      <c r="E312" s="457">
        <f t="shared" si="212"/>
        <v>0.68695398951659881</v>
      </c>
      <c r="F312" s="457">
        <f t="shared" si="212"/>
        <v>0.72532371054348876</v>
      </c>
      <c r="G312" s="457">
        <f t="shared" si="212"/>
        <v>0.15831938992620304</v>
      </c>
      <c r="H312" s="457">
        <f t="shared" si="212"/>
        <v>0.71470327990880389</v>
      </c>
      <c r="I312" s="457">
        <f t="shared" si="212"/>
        <v>1</v>
      </c>
      <c r="J312" s="457">
        <f t="shared" si="212"/>
        <v>5.0089418840565107E-2</v>
      </c>
      <c r="K312" s="457">
        <f t="shared" si="212"/>
        <v>0.33958801718588777</v>
      </c>
      <c r="L312" s="457">
        <f t="shared" si="212"/>
        <v>0.28830269624648325</v>
      </c>
      <c r="M312" s="457">
        <f t="shared" si="212"/>
        <v>0.41310808344970162</v>
      </c>
      <c r="N312" s="457">
        <f t="shared" si="212"/>
        <v>0.55855634667321363</v>
      </c>
      <c r="O312" s="457">
        <f t="shared" si="212"/>
        <v>0.70051194539249118</v>
      </c>
      <c r="P312" s="457" t="str">
        <f t="shared" si="212"/>
        <v>-</v>
      </c>
      <c r="Q312" s="457">
        <f t="shared" si="212"/>
        <v>0.15295966474594092</v>
      </c>
      <c r="R312" s="457">
        <f t="shared" si="212"/>
        <v>0.81003940773615957</v>
      </c>
      <c r="S312" s="457">
        <f t="shared" si="212"/>
        <v>0.96631916599839629</v>
      </c>
      <c r="T312" s="457">
        <f t="shared" si="212"/>
        <v>0.86987667754805953</v>
      </c>
      <c r="U312" s="457">
        <f t="shared" si="212"/>
        <v>0.93733611601648203</v>
      </c>
      <c r="V312" s="457">
        <f t="shared" si="212"/>
        <v>0.96982758620689657</v>
      </c>
      <c r="W312" s="457">
        <f t="shared" si="212"/>
        <v>1</v>
      </c>
      <c r="X312" s="457">
        <f t="shared" si="212"/>
        <v>1</v>
      </c>
      <c r="Y312" s="457">
        <f t="shared" si="212"/>
        <v>0.66772849791717714</v>
      </c>
      <c r="Z312" s="457">
        <f t="shared" si="212"/>
        <v>0.76785347697282469</v>
      </c>
      <c r="AA312" s="457">
        <f t="shared" si="212"/>
        <v>1</v>
      </c>
      <c r="AB312" s="457">
        <f t="shared" si="212"/>
        <v>0.68336888206532986</v>
      </c>
      <c r="AC312" s="457">
        <f t="shared" si="212"/>
        <v>0.92576936083868788</v>
      </c>
      <c r="AD312" s="457">
        <f t="shared" si="212"/>
        <v>0.83166515013648779</v>
      </c>
      <c r="AE312" s="457">
        <f t="shared" si="212"/>
        <v>1</v>
      </c>
      <c r="AF312" s="457">
        <f t="shared" si="212"/>
        <v>0.52060591318569771</v>
      </c>
      <c r="AG312" s="457">
        <f t="shared" si="212"/>
        <v>0.73600954115547834</v>
      </c>
      <c r="AH312" s="457">
        <f t="shared" si="212"/>
        <v>0.57651044607566349</v>
      </c>
      <c r="AI312" s="457">
        <f t="shared" si="212"/>
        <v>0.352112676056338</v>
      </c>
      <c r="AJ312" s="457">
        <f t="shared" si="210"/>
        <v>0.12332745184531713</v>
      </c>
      <c r="AK312" s="457">
        <f t="shared" si="210"/>
        <v>0.81526491304871418</v>
      </c>
      <c r="AL312" s="457" t="str">
        <f t="shared" si="210"/>
        <v>-</v>
      </c>
      <c r="AM312" s="457" t="str">
        <f t="shared" si="210"/>
        <v>-</v>
      </c>
      <c r="AN312" s="457">
        <f t="shared" si="210"/>
        <v>0.98552472858866114</v>
      </c>
      <c r="AO312" s="457">
        <f t="shared" si="210"/>
        <v>1</v>
      </c>
      <c r="AP312" s="457">
        <f t="shared" si="210"/>
        <v>0.8386599074278156</v>
      </c>
    </row>
    <row r="313" spans="1:42">
      <c r="A313" s="482" t="str">
        <f t="shared" si="208"/>
        <v>les Tres Torres</v>
      </c>
      <c r="B313" s="489">
        <f t="shared" si="208"/>
        <v>24</v>
      </c>
      <c r="C313" s="456">
        <f t="shared" si="187"/>
        <v>0.90396629079463964</v>
      </c>
      <c r="D313" s="457">
        <f t="shared" ref="D313:AI313" si="213">IFERROR(IF(D227="-","-",IF(D$9=1,IF(D227&lt;D$10,0,IF(D227&gt;D$11,1,(D227-D$10)/(D$11-D$10))),IF(D227&lt;D$10,1,IF(D227&gt;D$11,0,IFERROR(1-(D227-D$10)/(D$11-D$10),"-"))))),"-")</f>
        <v>0.93491485829543552</v>
      </c>
      <c r="E313" s="457">
        <f t="shared" si="213"/>
        <v>0.59959231217239384</v>
      </c>
      <c r="F313" s="457">
        <f t="shared" si="213"/>
        <v>0.24581227932784397</v>
      </c>
      <c r="G313" s="457">
        <f t="shared" si="213"/>
        <v>0.33016126273514113</v>
      </c>
      <c r="H313" s="457">
        <f t="shared" si="213"/>
        <v>0.90764103487377823</v>
      </c>
      <c r="I313" s="457">
        <f t="shared" si="213"/>
        <v>1</v>
      </c>
      <c r="J313" s="457">
        <f t="shared" si="213"/>
        <v>2.7533824045830851E-2</v>
      </c>
      <c r="K313" s="457">
        <f t="shared" si="213"/>
        <v>4.648330599630527E-2</v>
      </c>
      <c r="L313" s="457">
        <f t="shared" si="213"/>
        <v>0.17006480312292141</v>
      </c>
      <c r="M313" s="457">
        <f t="shared" si="213"/>
        <v>0.1941239533620952</v>
      </c>
      <c r="N313" s="457">
        <f t="shared" si="213"/>
        <v>7.365578197888531E-2</v>
      </c>
      <c r="O313" s="457">
        <f t="shared" si="213"/>
        <v>0.41254266211604068</v>
      </c>
      <c r="P313" s="457" t="str">
        <f t="shared" si="213"/>
        <v>-</v>
      </c>
      <c r="Q313" s="457">
        <f t="shared" si="213"/>
        <v>0</v>
      </c>
      <c r="R313" s="457">
        <f t="shared" si="213"/>
        <v>0.93773195087423955</v>
      </c>
      <c r="S313" s="457">
        <f t="shared" si="213"/>
        <v>1</v>
      </c>
      <c r="T313" s="457">
        <f t="shared" si="213"/>
        <v>0.9469532100108814</v>
      </c>
      <c r="U313" s="457">
        <f t="shared" si="213"/>
        <v>1</v>
      </c>
      <c r="V313" s="457">
        <f t="shared" si="213"/>
        <v>0.96982758620689657</v>
      </c>
      <c r="W313" s="457">
        <f t="shared" si="213"/>
        <v>0.67641837128521809</v>
      </c>
      <c r="X313" s="457">
        <f t="shared" si="213"/>
        <v>1</v>
      </c>
      <c r="Y313" s="457">
        <f t="shared" si="213"/>
        <v>0.66772849791717714</v>
      </c>
      <c r="Z313" s="457">
        <f t="shared" si="213"/>
        <v>0.76785347697282469</v>
      </c>
      <c r="AA313" s="457">
        <f t="shared" si="213"/>
        <v>0.9722313974809389</v>
      </c>
      <c r="AB313" s="457">
        <f t="shared" si="213"/>
        <v>0.9715337435559781</v>
      </c>
      <c r="AC313" s="457">
        <f t="shared" si="213"/>
        <v>1</v>
      </c>
      <c r="AD313" s="457">
        <f t="shared" si="213"/>
        <v>0.93403093721565067</v>
      </c>
      <c r="AE313" s="457">
        <f t="shared" si="213"/>
        <v>1</v>
      </c>
      <c r="AF313" s="457">
        <f t="shared" si="213"/>
        <v>0.56556593529848143</v>
      </c>
      <c r="AG313" s="457">
        <f t="shared" si="213"/>
        <v>0.66112256501761224</v>
      </c>
      <c r="AH313" s="457">
        <f t="shared" si="213"/>
        <v>0.29418407679277248</v>
      </c>
      <c r="AI313" s="457">
        <f t="shared" si="213"/>
        <v>0.352112676056338</v>
      </c>
      <c r="AJ313" s="457">
        <f t="shared" si="210"/>
        <v>0.78177841493897959</v>
      </c>
      <c r="AK313" s="457">
        <f t="shared" si="210"/>
        <v>0.81526491304871418</v>
      </c>
      <c r="AL313" s="457" t="str">
        <f t="shared" si="210"/>
        <v>-</v>
      </c>
      <c r="AM313" s="457" t="str">
        <f t="shared" si="210"/>
        <v>-</v>
      </c>
      <c r="AN313" s="457">
        <f t="shared" si="210"/>
        <v>1</v>
      </c>
      <c r="AO313" s="457">
        <f t="shared" si="210"/>
        <v>0.23068050749711644</v>
      </c>
      <c r="AP313" s="457">
        <f t="shared" si="210"/>
        <v>0.20773638968481375</v>
      </c>
    </row>
    <row r="314" spans="1:42">
      <c r="A314" s="482" t="str">
        <f t="shared" si="208"/>
        <v>Sant Gervasi - la Bonanova</v>
      </c>
      <c r="B314" s="489">
        <f t="shared" si="208"/>
        <v>25</v>
      </c>
      <c r="C314" s="456">
        <f t="shared" si="187"/>
        <v>0.96365434198055089</v>
      </c>
      <c r="D314" s="457">
        <f t="shared" ref="D314:AI314" si="214">IFERROR(IF(D228="-","-",IF(D$9=1,IF(D228&lt;D$10,0,IF(D228&gt;D$11,1,(D228-D$10)/(D$11-D$10))),IF(D228&lt;D$10,1,IF(D228&gt;D$11,0,IFERROR(1-(D228-D$10)/(D$11-D$10),"-"))))),"-")</f>
        <v>0.88732851341340102</v>
      </c>
      <c r="E314" s="457">
        <f t="shared" si="214"/>
        <v>0.81799650553290637</v>
      </c>
      <c r="F314" s="457">
        <f t="shared" si="214"/>
        <v>0.62074224636528519</v>
      </c>
      <c r="G314" s="457">
        <f t="shared" si="214"/>
        <v>0.24623675841345929</v>
      </c>
      <c r="H314" s="457">
        <f t="shared" si="214"/>
        <v>0.33617110628119312</v>
      </c>
      <c r="I314" s="457">
        <f t="shared" si="214"/>
        <v>0.87757039195262843</v>
      </c>
      <c r="J314" s="457">
        <f t="shared" si="214"/>
        <v>6.9856758220124521E-2</v>
      </c>
      <c r="K314" s="457">
        <f t="shared" si="214"/>
        <v>0.3032081624709651</v>
      </c>
      <c r="L314" s="457">
        <f t="shared" si="214"/>
        <v>5.4601834135889774E-2</v>
      </c>
      <c r="M314" s="457">
        <f t="shared" si="214"/>
        <v>0.40790937932458921</v>
      </c>
      <c r="N314" s="457">
        <f t="shared" si="214"/>
        <v>0.13503560029462311</v>
      </c>
      <c r="O314" s="457">
        <f t="shared" si="214"/>
        <v>0.56719283276450494</v>
      </c>
      <c r="P314" s="457" t="str">
        <f t="shared" si="214"/>
        <v>-</v>
      </c>
      <c r="Q314" s="457">
        <f t="shared" si="214"/>
        <v>0.21843897328444262</v>
      </c>
      <c r="R314" s="457">
        <f t="shared" si="214"/>
        <v>0.90234150820675663</v>
      </c>
      <c r="S314" s="457">
        <f t="shared" si="214"/>
        <v>0.90617481956696078</v>
      </c>
      <c r="T314" s="457">
        <f t="shared" si="214"/>
        <v>0.90614798694232856</v>
      </c>
      <c r="U314" s="457">
        <f t="shared" si="214"/>
        <v>0.99486273880237597</v>
      </c>
      <c r="V314" s="457">
        <f t="shared" si="214"/>
        <v>0.96982758620689657</v>
      </c>
      <c r="W314" s="457">
        <f t="shared" si="214"/>
        <v>0.97939019683519879</v>
      </c>
      <c r="X314" s="457">
        <f t="shared" si="214"/>
        <v>1</v>
      </c>
      <c r="Y314" s="457">
        <f t="shared" si="214"/>
        <v>0.66772849791717714</v>
      </c>
      <c r="Z314" s="457">
        <f t="shared" si="214"/>
        <v>0.76785347697282469</v>
      </c>
      <c r="AA314" s="457">
        <f t="shared" si="214"/>
        <v>0.9420592602406701</v>
      </c>
      <c r="AB314" s="457">
        <f t="shared" si="214"/>
        <v>0.8307909406736701</v>
      </c>
      <c r="AC314" s="457">
        <f t="shared" si="214"/>
        <v>1</v>
      </c>
      <c r="AD314" s="457">
        <f t="shared" si="214"/>
        <v>0.93118744313011836</v>
      </c>
      <c r="AE314" s="457">
        <f t="shared" si="214"/>
        <v>0.94220263387083991</v>
      </c>
      <c r="AF314" s="457">
        <f t="shared" si="214"/>
        <v>0.44463424638176019</v>
      </c>
      <c r="AG314" s="457">
        <f t="shared" si="214"/>
        <v>0.4748296552425505</v>
      </c>
      <c r="AH314" s="457">
        <f t="shared" si="214"/>
        <v>0.57651044607566349</v>
      </c>
      <c r="AI314" s="457">
        <f t="shared" si="214"/>
        <v>0.352112676056338</v>
      </c>
      <c r="AJ314" s="457">
        <f t="shared" si="210"/>
        <v>0.31493530363181899</v>
      </c>
      <c r="AK314" s="457">
        <f t="shared" si="210"/>
        <v>0.81526491304871418</v>
      </c>
      <c r="AL314" s="457" t="str">
        <f t="shared" si="210"/>
        <v>-</v>
      </c>
      <c r="AM314" s="457" t="str">
        <f t="shared" si="210"/>
        <v>-</v>
      </c>
      <c r="AN314" s="457">
        <f t="shared" si="210"/>
        <v>0.89505428226779249</v>
      </c>
      <c r="AO314" s="457">
        <f t="shared" si="210"/>
        <v>0.95155709342560535</v>
      </c>
      <c r="AP314" s="457">
        <f t="shared" si="210"/>
        <v>0.62651531849239583</v>
      </c>
    </row>
    <row r="315" spans="1:42">
      <c r="A315" s="482" t="str">
        <f t="shared" si="208"/>
        <v>Sant Gervasi - Galvany</v>
      </c>
      <c r="B315" s="489">
        <f t="shared" si="208"/>
        <v>26</v>
      </c>
      <c r="C315" s="456">
        <f t="shared" si="187"/>
        <v>0.90396629079463964</v>
      </c>
      <c r="D315" s="457">
        <f t="shared" ref="D315:AI315" si="215">IFERROR(IF(D229="-","-",IF(D$9=1,IF(D229&lt;D$10,0,IF(D229&gt;D$11,1,(D229-D$10)/(D$11-D$10))),IF(D229&lt;D$10,1,IF(D229&gt;D$11,0,IFERROR(1-(D229-D$10)/(D$11-D$10),"-"))))),"-")</f>
        <v>1</v>
      </c>
      <c r="E315" s="457">
        <f t="shared" si="215"/>
        <v>0.83983692486895756</v>
      </c>
      <c r="F315" s="457">
        <f t="shared" si="215"/>
        <v>9.8510199935450571E-2</v>
      </c>
      <c r="G315" s="457">
        <f t="shared" si="215"/>
        <v>0.70887939688995916</v>
      </c>
      <c r="H315" s="457">
        <f t="shared" si="215"/>
        <v>0.99514304608672055</v>
      </c>
      <c r="I315" s="457">
        <f t="shared" si="215"/>
        <v>0.89318157778016771</v>
      </c>
      <c r="J315" s="457">
        <f t="shared" si="215"/>
        <v>0.17724149948651965</v>
      </c>
      <c r="K315" s="457">
        <f t="shared" si="215"/>
        <v>0.63015896328228138</v>
      </c>
      <c r="L315" s="457">
        <f t="shared" si="215"/>
        <v>0.2258852547385363</v>
      </c>
      <c r="M315" s="457">
        <f t="shared" si="215"/>
        <v>0.10677482519462476</v>
      </c>
      <c r="N315" s="457">
        <f t="shared" si="215"/>
        <v>0.14731156395777062</v>
      </c>
      <c r="O315" s="457">
        <f t="shared" si="215"/>
        <v>0.19923208191126274</v>
      </c>
      <c r="P315" s="457" t="str">
        <f t="shared" si="215"/>
        <v>-</v>
      </c>
      <c r="Q315" s="457">
        <f t="shared" si="215"/>
        <v>0.13986380303823942</v>
      </c>
      <c r="R315" s="457">
        <f t="shared" si="215"/>
        <v>0.86025557638596628</v>
      </c>
      <c r="S315" s="457">
        <f t="shared" si="215"/>
        <v>0.58540497193263852</v>
      </c>
      <c r="T315" s="457">
        <f t="shared" si="215"/>
        <v>0.85854189336235043</v>
      </c>
      <c r="U315" s="457">
        <f t="shared" si="215"/>
        <v>0.93867394445336327</v>
      </c>
      <c r="V315" s="457">
        <f t="shared" si="215"/>
        <v>0.96982758620689657</v>
      </c>
      <c r="W315" s="457">
        <f t="shared" si="215"/>
        <v>1</v>
      </c>
      <c r="X315" s="457">
        <f t="shared" si="215"/>
        <v>1</v>
      </c>
      <c r="Y315" s="457">
        <f t="shared" si="215"/>
        <v>0.66772849791717714</v>
      </c>
      <c r="Z315" s="457">
        <f t="shared" si="215"/>
        <v>0.76785347697282469</v>
      </c>
      <c r="AA315" s="457">
        <f t="shared" si="215"/>
        <v>0.96118655001169651</v>
      </c>
      <c r="AB315" s="457">
        <f t="shared" si="215"/>
        <v>1</v>
      </c>
      <c r="AC315" s="457">
        <f t="shared" si="215"/>
        <v>0.99763273588096046</v>
      </c>
      <c r="AD315" s="457">
        <f t="shared" si="215"/>
        <v>0.92834394904458595</v>
      </c>
      <c r="AE315" s="457">
        <f t="shared" si="215"/>
        <v>0.99168668021429873</v>
      </c>
      <c r="AF315" s="457">
        <f t="shared" si="215"/>
        <v>0.21548766239965933</v>
      </c>
      <c r="AG315" s="457">
        <f t="shared" si="215"/>
        <v>0.17851760768469804</v>
      </c>
      <c r="AH315" s="457">
        <f t="shared" si="215"/>
        <v>0.15302089215132697</v>
      </c>
      <c r="AI315" s="457">
        <f t="shared" si="215"/>
        <v>0</v>
      </c>
      <c r="AJ315" s="457">
        <f t="shared" si="210"/>
        <v>0.58235921188060591</v>
      </c>
      <c r="AK315" s="457">
        <f t="shared" si="210"/>
        <v>0.81526491304871418</v>
      </c>
      <c r="AL315" s="457" t="str">
        <f t="shared" si="210"/>
        <v>-</v>
      </c>
      <c r="AM315" s="457" t="str">
        <f t="shared" si="210"/>
        <v>-</v>
      </c>
      <c r="AN315" s="457">
        <f t="shared" si="210"/>
        <v>0.98552472858866114</v>
      </c>
      <c r="AO315" s="457">
        <f t="shared" si="210"/>
        <v>0.31718569780853512</v>
      </c>
      <c r="AP315" s="457">
        <f t="shared" si="210"/>
        <v>0.81386378664315617</v>
      </c>
    </row>
    <row r="316" spans="1:42">
      <c r="A316" s="482" t="str">
        <f t="shared" si="208"/>
        <v>el Putxet i el Farró</v>
      </c>
      <c r="B316" s="489">
        <f t="shared" si="208"/>
        <v>27</v>
      </c>
      <c r="C316" s="456">
        <f t="shared" si="187"/>
        <v>1</v>
      </c>
      <c r="D316" s="457">
        <f t="shared" ref="D316:AI316" si="216">IFERROR(IF(D230="-","-",IF(D$9=1,IF(D230&lt;D$10,0,IF(D230&gt;D$11,1,(D230-D$10)/(D$11-D$10))),IF(D230&lt;D$10,1,IF(D230&gt;D$11,0,IFERROR(1-(D230-D$10)/(D$11-D$10),"-"))))),"-")</f>
        <v>0.90382150794637883</v>
      </c>
      <c r="E316" s="457">
        <f t="shared" si="216"/>
        <v>0.94903902154921382</v>
      </c>
      <c r="F316" s="457">
        <f t="shared" si="216"/>
        <v>8.9666723761874415E-2</v>
      </c>
      <c r="G316" s="457">
        <f t="shared" si="216"/>
        <v>0.2329057407873672</v>
      </c>
      <c r="H316" s="457">
        <f t="shared" si="216"/>
        <v>0.98905273253611126</v>
      </c>
      <c r="I316" s="457">
        <f t="shared" si="216"/>
        <v>0.88896451110059116</v>
      </c>
      <c r="J316" s="457">
        <f t="shared" si="216"/>
        <v>0.11769005149680435</v>
      </c>
      <c r="K316" s="457">
        <f t="shared" si="216"/>
        <v>0.33157316895819222</v>
      </c>
      <c r="L316" s="457">
        <f t="shared" si="216"/>
        <v>0.29354789114801627</v>
      </c>
      <c r="M316" s="457">
        <f t="shared" si="216"/>
        <v>0.11418215802156914</v>
      </c>
      <c r="N316" s="457">
        <f t="shared" si="216"/>
        <v>0.22710532776822975</v>
      </c>
      <c r="O316" s="457">
        <f t="shared" si="216"/>
        <v>0.26322525597269608</v>
      </c>
      <c r="P316" s="457" t="str">
        <f t="shared" si="216"/>
        <v>-</v>
      </c>
      <c r="Q316" s="457">
        <f t="shared" si="216"/>
        <v>0.21843897328444262</v>
      </c>
      <c r="R316" s="457">
        <f t="shared" si="216"/>
        <v>0.79808317710525323</v>
      </c>
      <c r="S316" s="457">
        <f t="shared" si="216"/>
        <v>0.54530874097834814</v>
      </c>
      <c r="T316" s="457">
        <f t="shared" si="216"/>
        <v>0.87667754805948495</v>
      </c>
      <c r="U316" s="457">
        <f t="shared" si="216"/>
        <v>0.94670091507465082</v>
      </c>
      <c r="V316" s="457">
        <f t="shared" si="216"/>
        <v>0.96982758620689657</v>
      </c>
      <c r="W316" s="457">
        <f t="shared" si="216"/>
        <v>0.74588961790814357</v>
      </c>
      <c r="X316" s="457">
        <f t="shared" si="216"/>
        <v>1</v>
      </c>
      <c r="Y316" s="457">
        <f t="shared" si="216"/>
        <v>0.66772849791717714</v>
      </c>
      <c r="Z316" s="457">
        <f t="shared" si="216"/>
        <v>0.76785347697282469</v>
      </c>
      <c r="AA316" s="457">
        <f t="shared" si="216"/>
        <v>0.81508472746133409</v>
      </c>
      <c r="AB316" s="457">
        <f t="shared" si="216"/>
        <v>0.79947122687791106</v>
      </c>
      <c r="AC316" s="457">
        <f t="shared" si="216"/>
        <v>0.95817833389696772</v>
      </c>
      <c r="AD316" s="457">
        <f t="shared" si="216"/>
        <v>0.95962238398544131</v>
      </c>
      <c r="AE316" s="457">
        <f t="shared" si="216"/>
        <v>0.67828772003905935</v>
      </c>
      <c r="AF316" s="457">
        <f t="shared" si="216"/>
        <v>0.36583468390915763</v>
      </c>
      <c r="AG316" s="457">
        <f t="shared" si="216"/>
        <v>0.35903220139973924</v>
      </c>
      <c r="AH316" s="457">
        <f t="shared" si="216"/>
        <v>0.43534726143421798</v>
      </c>
      <c r="AI316" s="457">
        <f t="shared" si="216"/>
        <v>0.352112676056338</v>
      </c>
      <c r="AJ316" s="457">
        <f t="shared" si="210"/>
        <v>0.83507940008822235</v>
      </c>
      <c r="AK316" s="457">
        <f t="shared" si="210"/>
        <v>0.81526491304871418</v>
      </c>
      <c r="AL316" s="457" t="str">
        <f t="shared" si="210"/>
        <v>-</v>
      </c>
      <c r="AM316" s="457" t="str">
        <f t="shared" si="210"/>
        <v>-</v>
      </c>
      <c r="AN316" s="457">
        <f t="shared" si="210"/>
        <v>0.95536791314837144</v>
      </c>
      <c r="AO316" s="457">
        <f t="shared" si="210"/>
        <v>0.34602076124567466</v>
      </c>
      <c r="AP316" s="457">
        <f t="shared" si="210"/>
        <v>0.78631254132686779</v>
      </c>
    </row>
    <row r="317" spans="1:42">
      <c r="A317" s="482" t="str">
        <f t="shared" si="208"/>
        <v>Vallcarca i els Penitents</v>
      </c>
      <c r="B317" s="489">
        <f t="shared" si="208"/>
        <v>28</v>
      </c>
      <c r="C317" s="456">
        <f t="shared" si="187"/>
        <v>1</v>
      </c>
      <c r="D317" s="457">
        <f t="shared" ref="D317:AI317" si="217">IFERROR(IF(D231="-","-",IF(D$9=1,IF(D231&lt;D$10,0,IF(D231&gt;D$11,1,(D231-D$10)/(D$11-D$10))),IF(D231&lt;D$10,1,IF(D231&gt;D$11,0,IFERROR(1-(D231-D$10)/(D$11-D$10),"-"))))),"-")</f>
        <v>0.55571117251672275</v>
      </c>
      <c r="E317" s="457">
        <f t="shared" si="217"/>
        <v>0.90535818287711134</v>
      </c>
      <c r="F317" s="457">
        <f t="shared" si="217"/>
        <v>0.15314595698397571</v>
      </c>
      <c r="G317" s="457">
        <f t="shared" si="217"/>
        <v>8.5772566218784485E-2</v>
      </c>
      <c r="H317" s="457">
        <f t="shared" si="217"/>
        <v>0.54738093002608645</v>
      </c>
      <c r="I317" s="457">
        <f t="shared" si="217"/>
        <v>0.69347626563339282</v>
      </c>
      <c r="J317" s="457">
        <f t="shared" si="217"/>
        <v>3.0328341994452959E-2</v>
      </c>
      <c r="K317" s="457">
        <f t="shared" si="217"/>
        <v>0.23519132821703215</v>
      </c>
      <c r="L317" s="457">
        <f t="shared" si="217"/>
        <v>0.13176312679256219</v>
      </c>
      <c r="M317" s="457">
        <f t="shared" si="217"/>
        <v>0.25544665488690804</v>
      </c>
      <c r="N317" s="457">
        <f t="shared" si="217"/>
        <v>1.8413945494721327E-2</v>
      </c>
      <c r="O317" s="457">
        <f t="shared" si="217"/>
        <v>0.51919795221842979</v>
      </c>
      <c r="P317" s="457" t="str">
        <f t="shared" si="217"/>
        <v>-</v>
      </c>
      <c r="Q317" s="457">
        <f t="shared" si="217"/>
        <v>0.25772655840754333</v>
      </c>
      <c r="R317" s="457">
        <f t="shared" si="217"/>
        <v>0.59291425947889964</v>
      </c>
      <c r="S317" s="457">
        <f t="shared" si="217"/>
        <v>0.6255012028869289</v>
      </c>
      <c r="T317" s="457">
        <f t="shared" si="217"/>
        <v>0.74292709466811757</v>
      </c>
      <c r="U317" s="457">
        <f t="shared" si="217"/>
        <v>0.9560657141328196</v>
      </c>
      <c r="V317" s="457">
        <f t="shared" si="217"/>
        <v>0.88793103448275856</v>
      </c>
      <c r="W317" s="457">
        <f t="shared" si="217"/>
        <v>0.59922809725974524</v>
      </c>
      <c r="X317" s="457">
        <f t="shared" si="217"/>
        <v>1</v>
      </c>
      <c r="Y317" s="457">
        <f t="shared" si="217"/>
        <v>0.85150698358245536</v>
      </c>
      <c r="Z317" s="457">
        <f t="shared" si="217"/>
        <v>0.71392565803505048</v>
      </c>
      <c r="AA317" s="457">
        <f t="shared" si="217"/>
        <v>0.71127529229580844</v>
      </c>
      <c r="AB317" s="457">
        <f t="shared" si="217"/>
        <v>0.61287035749243901</v>
      </c>
      <c r="AC317" s="457">
        <f t="shared" si="217"/>
        <v>0.97508736331867885</v>
      </c>
      <c r="AD317" s="457">
        <f t="shared" si="217"/>
        <v>0.92265696087352145</v>
      </c>
      <c r="AE317" s="457">
        <f t="shared" si="217"/>
        <v>0.46649600168905542</v>
      </c>
      <c r="AF317" s="457">
        <f t="shared" si="217"/>
        <v>0.37231887003337949</v>
      </c>
      <c r="AG317" s="457">
        <f t="shared" si="217"/>
        <v>0.41820215785434955</v>
      </c>
      <c r="AH317" s="457">
        <f t="shared" si="217"/>
        <v>0.57651044607566349</v>
      </c>
      <c r="AI317" s="457">
        <f t="shared" si="217"/>
        <v>0.352112676056338</v>
      </c>
      <c r="AJ317" s="457">
        <f t="shared" si="210"/>
        <v>0.54651889428025302</v>
      </c>
      <c r="AK317" s="457">
        <f t="shared" si="210"/>
        <v>0.84293887662616818</v>
      </c>
      <c r="AL317" s="457" t="str">
        <f t="shared" si="210"/>
        <v>-</v>
      </c>
      <c r="AM317" s="457" t="str">
        <f t="shared" si="210"/>
        <v>-</v>
      </c>
      <c r="AN317" s="457">
        <f t="shared" si="210"/>
        <v>0.88643804928485259</v>
      </c>
      <c r="AO317" s="457">
        <f t="shared" si="210"/>
        <v>0.92272202998846575</v>
      </c>
      <c r="AP317" s="457">
        <f t="shared" si="210"/>
        <v>0.94335463962971111</v>
      </c>
    </row>
    <row r="318" spans="1:42">
      <c r="A318" s="482" t="str">
        <f t="shared" si="208"/>
        <v>el Coll</v>
      </c>
      <c r="B318" s="489">
        <f t="shared" si="208"/>
        <v>29</v>
      </c>
      <c r="C318" s="456">
        <f t="shared" si="187"/>
        <v>0.95967140591333555</v>
      </c>
      <c r="D318" s="457">
        <f t="shared" ref="D318:AI318" si="218">IFERROR(IF(D232="-","-",IF(D$9=1,IF(D232&lt;D$10,0,IF(D232&gt;D$11,1,(D232-D$10)/(D$11-D$10))),IF(D232&lt;D$10,1,IF(D232&gt;D$11,0,IFERROR(1-(D232-D$10)/(D$11-D$10),"-"))))),"-")</f>
        <v>0.1802927641718084</v>
      </c>
      <c r="E318" s="457">
        <f t="shared" si="218"/>
        <v>0.94903902154921382</v>
      </c>
      <c r="F318" s="457">
        <f t="shared" si="218"/>
        <v>3.8431657084736108E-2</v>
      </c>
      <c r="G318" s="457">
        <f t="shared" si="218"/>
        <v>7.2989107160583266E-2</v>
      </c>
      <c r="H318" s="457">
        <f t="shared" si="218"/>
        <v>0</v>
      </c>
      <c r="I318" s="457">
        <f t="shared" si="218"/>
        <v>0.61856455985279624</v>
      </c>
      <c r="J318" s="457">
        <f t="shared" si="218"/>
        <v>0.14330829789839061</v>
      </c>
      <c r="K318" s="457">
        <f t="shared" si="218"/>
        <v>0.26213016060007099</v>
      </c>
      <c r="L318" s="457">
        <f t="shared" si="218"/>
        <v>1</v>
      </c>
      <c r="M318" s="457">
        <f t="shared" si="218"/>
        <v>0.1227751519909183</v>
      </c>
      <c r="N318" s="457">
        <f t="shared" si="218"/>
        <v>0.30076110974711506</v>
      </c>
      <c r="O318" s="457">
        <f t="shared" si="218"/>
        <v>0.49253412969283256</v>
      </c>
      <c r="P318" s="457" t="str">
        <f t="shared" si="218"/>
        <v>-</v>
      </c>
      <c r="Q318" s="457">
        <f t="shared" si="218"/>
        <v>0.13986380303823942</v>
      </c>
      <c r="R318" s="457">
        <f t="shared" si="218"/>
        <v>0.53839384780196675</v>
      </c>
      <c r="S318" s="457">
        <f t="shared" si="218"/>
        <v>0</v>
      </c>
      <c r="T318" s="457">
        <f t="shared" si="218"/>
        <v>0.9809575625680087</v>
      </c>
      <c r="U318" s="457">
        <f t="shared" si="218"/>
        <v>0.73264836517365006</v>
      </c>
      <c r="V318" s="457">
        <f t="shared" si="218"/>
        <v>0.88793103448275856</v>
      </c>
      <c r="W318" s="457">
        <f t="shared" si="218"/>
        <v>0.69764569664222309</v>
      </c>
      <c r="X318" s="457">
        <f t="shared" si="218"/>
        <v>1</v>
      </c>
      <c r="Y318" s="457">
        <f t="shared" si="218"/>
        <v>0.85150698358245536</v>
      </c>
      <c r="Z318" s="457">
        <f t="shared" si="218"/>
        <v>0.71392565803505048</v>
      </c>
      <c r="AA318" s="457">
        <f t="shared" si="218"/>
        <v>0.80301300284495514</v>
      </c>
      <c r="AB318" s="457">
        <f t="shared" si="218"/>
        <v>0.61783327233458207</v>
      </c>
      <c r="AC318" s="457">
        <f t="shared" si="218"/>
        <v>0.80740615488670964</v>
      </c>
      <c r="AD318" s="457">
        <f t="shared" si="218"/>
        <v>0.85156960873521392</v>
      </c>
      <c r="AE318" s="457">
        <f t="shared" si="218"/>
        <v>0.29825024412129525</v>
      </c>
      <c r="AF318" s="457">
        <f t="shared" si="218"/>
        <v>0.45512777913280222</v>
      </c>
      <c r="AG318" s="457">
        <f t="shared" si="218"/>
        <v>0.47043813503693499</v>
      </c>
      <c r="AH318" s="457">
        <f t="shared" si="218"/>
        <v>0.71767363071710899</v>
      </c>
      <c r="AI318" s="457">
        <f t="shared" si="218"/>
        <v>0.70422535211267612</v>
      </c>
      <c r="AJ318" s="457">
        <f t="shared" si="210"/>
        <v>0.9949823555359506</v>
      </c>
      <c r="AK318" s="457">
        <f t="shared" si="210"/>
        <v>0.84293887662616818</v>
      </c>
      <c r="AL318" s="457" t="str">
        <f t="shared" si="210"/>
        <v>-</v>
      </c>
      <c r="AM318" s="457" t="str">
        <f t="shared" si="210"/>
        <v>-</v>
      </c>
      <c r="AN318" s="457">
        <f t="shared" si="210"/>
        <v>0.59779424435636752</v>
      </c>
      <c r="AO318" s="457">
        <f t="shared" si="210"/>
        <v>0.43252595155709334</v>
      </c>
      <c r="AP318" s="457">
        <f t="shared" si="210"/>
        <v>0.78631254132686779</v>
      </c>
    </row>
    <row r="319" spans="1:42">
      <c r="A319" s="482" t="str">
        <f t="shared" si="208"/>
        <v>la Salut</v>
      </c>
      <c r="B319" s="489">
        <f t="shared" si="208"/>
        <v>30</v>
      </c>
      <c r="C319" s="456">
        <f t="shared" si="187"/>
        <v>0.69970646721341778</v>
      </c>
      <c r="D319" s="457">
        <f t="shared" ref="D319:AI319" si="219">IFERROR(IF(D233="-","-",IF(D$9=1,IF(D233&lt;D$10,0,IF(D233&gt;D$11,1,(D233-D$10)/(D$11-D$10))),IF(D233&lt;D$10,1,IF(D233&gt;D$11,0,IFERROR(1-(D233-D$10)/(D$11-D$10),"-"))))),"-")</f>
        <v>0.70887972010577149</v>
      </c>
      <c r="E319" s="457">
        <f t="shared" si="219"/>
        <v>0.91991846243447883</v>
      </c>
      <c r="F319" s="457">
        <f t="shared" si="219"/>
        <v>0.14960946163485556</v>
      </c>
      <c r="G319" s="457">
        <f t="shared" si="219"/>
        <v>0.10484422175432329</v>
      </c>
      <c r="H319" s="457">
        <f t="shared" si="219"/>
        <v>0.16375300284679906</v>
      </c>
      <c r="I319" s="457">
        <f t="shared" si="219"/>
        <v>0.81351405044015257</v>
      </c>
      <c r="J319" s="457">
        <f t="shared" si="219"/>
        <v>4.2287546826897289E-2</v>
      </c>
      <c r="K319" s="457">
        <f t="shared" si="219"/>
        <v>0.31851950642074839</v>
      </c>
      <c r="L319" s="457">
        <f t="shared" si="219"/>
        <v>0.58306650810520944</v>
      </c>
      <c r="M319" s="457">
        <f t="shared" si="219"/>
        <v>0.42782821222862438</v>
      </c>
      <c r="N319" s="457">
        <f t="shared" si="219"/>
        <v>0.70586791063098431</v>
      </c>
      <c r="O319" s="457">
        <f t="shared" si="219"/>
        <v>0.43920648464163797</v>
      </c>
      <c r="P319" s="457" t="str">
        <f t="shared" si="219"/>
        <v>-</v>
      </c>
      <c r="Q319" s="457">
        <f t="shared" si="219"/>
        <v>0.65060240963855387</v>
      </c>
      <c r="R319" s="457">
        <f t="shared" si="219"/>
        <v>0.31552970884187181</v>
      </c>
      <c r="S319" s="457">
        <f t="shared" si="219"/>
        <v>0.50521251002405787</v>
      </c>
      <c r="T319" s="457">
        <f t="shared" si="219"/>
        <v>0.57063837504533921</v>
      </c>
      <c r="U319" s="457">
        <f t="shared" si="219"/>
        <v>0.99887622411301979</v>
      </c>
      <c r="V319" s="457">
        <f t="shared" si="219"/>
        <v>0.88793103448275856</v>
      </c>
      <c r="W319" s="457">
        <f t="shared" si="219"/>
        <v>0.67641837128521809</v>
      </c>
      <c r="X319" s="457">
        <f t="shared" si="219"/>
        <v>1</v>
      </c>
      <c r="Y319" s="457">
        <f t="shared" si="219"/>
        <v>0.85150698358245536</v>
      </c>
      <c r="Z319" s="457">
        <f t="shared" si="219"/>
        <v>0.71392565803505048</v>
      </c>
      <c r="AA319" s="457">
        <f t="shared" si="219"/>
        <v>0.68668299648091358</v>
      </c>
      <c r="AB319" s="457">
        <f t="shared" si="219"/>
        <v>0.78809585952732364</v>
      </c>
      <c r="AC319" s="457">
        <f t="shared" si="219"/>
        <v>0.74540638034043538</v>
      </c>
      <c r="AD319" s="457">
        <f t="shared" si="219"/>
        <v>0.88284804367606928</v>
      </c>
      <c r="AE319" s="457">
        <f t="shared" si="219"/>
        <v>0.44934153228998974</v>
      </c>
      <c r="AF319" s="457">
        <f t="shared" si="219"/>
        <v>0.24985168830411419</v>
      </c>
      <c r="AG319" s="457">
        <f t="shared" si="219"/>
        <v>0.32459343768201687</v>
      </c>
      <c r="AH319" s="457">
        <f t="shared" si="219"/>
        <v>0.57651044607566349</v>
      </c>
      <c r="AI319" s="457">
        <f t="shared" si="219"/>
        <v>0.352112676056338</v>
      </c>
      <c r="AJ319" s="457">
        <f t="shared" si="210"/>
        <v>0.90308410527863558</v>
      </c>
      <c r="AK319" s="457">
        <f t="shared" si="210"/>
        <v>0.84293887662616818</v>
      </c>
      <c r="AL319" s="457" t="str">
        <f t="shared" si="210"/>
        <v>-</v>
      </c>
      <c r="AM319" s="457" t="str">
        <f t="shared" si="210"/>
        <v>-</v>
      </c>
      <c r="AN319" s="457">
        <f t="shared" si="210"/>
        <v>0.82612441840427364</v>
      </c>
      <c r="AO319" s="457">
        <f t="shared" si="210"/>
        <v>0.37485582468281425</v>
      </c>
      <c r="AP319" s="457">
        <f t="shared" si="210"/>
        <v>0.79457791492175434</v>
      </c>
    </row>
    <row r="320" spans="1:42">
      <c r="A320" s="482" t="str">
        <f t="shared" si="208"/>
        <v>la Vila de Gràcia</v>
      </c>
      <c r="B320" s="489">
        <f t="shared" si="208"/>
        <v>31</v>
      </c>
      <c r="C320" s="456">
        <f t="shared" si="187"/>
        <v>0.2662384851315992</v>
      </c>
      <c r="D320" s="457">
        <f t="shared" ref="D320:AI320" si="220">IFERROR(IF(D234="-","-",IF(D$9=1,IF(D234&lt;D$10,0,IF(D234&gt;D$11,1,(D234-D$10)/(D$11-D$10))),IF(D234&lt;D$10,1,IF(D234&gt;D$11,0,IFERROR(1-(D234-D$10)/(D$11-D$10),"-"))))),"-")</f>
        <v>0.46554045650445852</v>
      </c>
      <c r="E320" s="457">
        <f t="shared" si="220"/>
        <v>1</v>
      </c>
      <c r="F320" s="457">
        <f t="shared" si="220"/>
        <v>0.12614306593055241</v>
      </c>
      <c r="G320" s="457">
        <f t="shared" si="220"/>
        <v>0.33473732151832036</v>
      </c>
      <c r="H320" s="457">
        <f t="shared" si="220"/>
        <v>0.80696967653646434</v>
      </c>
      <c r="I320" s="457">
        <f t="shared" si="220"/>
        <v>0.70860156371652305</v>
      </c>
      <c r="J320" s="457">
        <f t="shared" si="220"/>
        <v>0.26058926230503399</v>
      </c>
      <c r="K320" s="457">
        <f t="shared" si="220"/>
        <v>0.8799049762064286</v>
      </c>
      <c r="L320" s="457">
        <f t="shared" si="220"/>
        <v>0.30202274171288385</v>
      </c>
      <c r="M320" s="457">
        <f t="shared" si="220"/>
        <v>0.14137706107970438</v>
      </c>
      <c r="N320" s="457">
        <f t="shared" si="220"/>
        <v>2.4551927326295107E-2</v>
      </c>
      <c r="O320" s="457">
        <f t="shared" si="220"/>
        <v>7.1245733788395854E-2</v>
      </c>
      <c r="P320" s="457" t="str">
        <f t="shared" si="220"/>
        <v>-</v>
      </c>
      <c r="Q320" s="457">
        <f t="shared" si="220"/>
        <v>0.36249345206914574</v>
      </c>
      <c r="R320" s="457">
        <f t="shared" si="220"/>
        <v>0.70960707043654603</v>
      </c>
      <c r="S320" s="457">
        <f t="shared" si="220"/>
        <v>0.42502004811547744</v>
      </c>
      <c r="T320" s="457">
        <f t="shared" si="220"/>
        <v>0.72705839680812478</v>
      </c>
      <c r="U320" s="457">
        <f t="shared" si="220"/>
        <v>0.6510408305238935</v>
      </c>
      <c r="V320" s="457">
        <f t="shared" si="220"/>
        <v>0.88793103448275856</v>
      </c>
      <c r="W320" s="457">
        <f t="shared" si="220"/>
        <v>0.85009648784253189</v>
      </c>
      <c r="X320" s="457">
        <f t="shared" si="220"/>
        <v>1</v>
      </c>
      <c r="Y320" s="457">
        <f t="shared" si="220"/>
        <v>0.85150698358245536</v>
      </c>
      <c r="Z320" s="457">
        <f t="shared" si="220"/>
        <v>0.71392565803505048</v>
      </c>
      <c r="AA320" s="457">
        <f t="shared" si="220"/>
        <v>0.71987962938376104</v>
      </c>
      <c r="AB320" s="457">
        <f t="shared" si="220"/>
        <v>1</v>
      </c>
      <c r="AC320" s="457">
        <f t="shared" si="220"/>
        <v>0.94408747604554166</v>
      </c>
      <c r="AD320" s="457">
        <f t="shared" si="220"/>
        <v>1</v>
      </c>
      <c r="AE320" s="457">
        <f t="shared" si="220"/>
        <v>0.41305323163811986</v>
      </c>
      <c r="AF320" s="457">
        <f t="shared" si="220"/>
        <v>0.28067901615389468</v>
      </c>
      <c r="AG320" s="457">
        <f t="shared" si="220"/>
        <v>0.42282481070236577</v>
      </c>
      <c r="AH320" s="457">
        <f t="shared" si="220"/>
        <v>0.29418407679277248</v>
      </c>
      <c r="AI320" s="457">
        <f t="shared" si="220"/>
        <v>0.352112676056338</v>
      </c>
      <c r="AJ320" s="457">
        <f t="shared" ref="AJ320:AP329" si="221">IFERROR(IF(AJ234="-","-",IF(AJ$9=1,IF(AJ234&lt;AJ$10,0,IF(AJ234&gt;AJ$11,1,(AJ234-AJ$10)/(AJ$11-AJ$10))),IF(AJ234&lt;AJ$10,1,IF(AJ234&gt;AJ$11,0,IFERROR(1-(AJ234-AJ$10)/(AJ$11-AJ$10),"-"))))),"-")</f>
        <v>0.81394280252903983</v>
      </c>
      <c r="AK320" s="457">
        <f t="shared" si="221"/>
        <v>0.84293887662616818</v>
      </c>
      <c r="AL320" s="457" t="str">
        <f t="shared" si="221"/>
        <v>-</v>
      </c>
      <c r="AM320" s="457" t="str">
        <f t="shared" si="221"/>
        <v>-</v>
      </c>
      <c r="AN320" s="457">
        <f t="shared" si="221"/>
        <v>0.83904876787868332</v>
      </c>
      <c r="AO320" s="457">
        <f t="shared" si="221"/>
        <v>0.25951557093425598</v>
      </c>
      <c r="AP320" s="457">
        <f t="shared" si="221"/>
        <v>8.3755785761516405E-2</v>
      </c>
    </row>
    <row r="321" spans="1:42">
      <c r="A321" s="482" t="str">
        <f t="shared" si="208"/>
        <v>el Camp d'en Grassot i Gràcia Nova</v>
      </c>
      <c r="B321" s="489">
        <f t="shared" si="208"/>
        <v>32</v>
      </c>
      <c r="C321" s="456">
        <f t="shared" si="187"/>
        <v>0.88302793255184886</v>
      </c>
      <c r="D321" s="457">
        <f t="shared" ref="D321:AI321" si="222">IFERROR(IF(D235="-","-",IF(D$9=1,IF(D235&lt;D$10,0,IF(D235&gt;D$11,1,(D235-D$10)/(D$11-D$10))),IF(D235&lt;D$10,1,IF(D235&gt;D$11,0,IFERROR(1-(D235-D$10)/(D$11-D$10),"-"))))),"-")</f>
        <v>0.84650159252029189</v>
      </c>
      <c r="E321" s="457">
        <f t="shared" si="222"/>
        <v>1</v>
      </c>
      <c r="F321" s="457">
        <f t="shared" si="222"/>
        <v>0.16553569690749698</v>
      </c>
      <c r="G321" s="457">
        <f t="shared" si="222"/>
        <v>0.21734919029999328</v>
      </c>
      <c r="H321" s="457">
        <f t="shared" si="222"/>
        <v>0.58648206789997814</v>
      </c>
      <c r="I321" s="457">
        <f t="shared" si="222"/>
        <v>0.75993837782571116</v>
      </c>
      <c r="J321" s="457">
        <f t="shared" si="222"/>
        <v>0.1597747082943049</v>
      </c>
      <c r="K321" s="457">
        <f t="shared" si="222"/>
        <v>0.41364068548119548</v>
      </c>
      <c r="L321" s="457">
        <f t="shared" si="222"/>
        <v>0.21342010249039003</v>
      </c>
      <c r="M321" s="457">
        <f t="shared" si="222"/>
        <v>0.15421938051304832</v>
      </c>
      <c r="N321" s="457">
        <f t="shared" si="222"/>
        <v>6.1379818315737767E-3</v>
      </c>
      <c r="O321" s="457">
        <f t="shared" si="222"/>
        <v>0.15656996587030708</v>
      </c>
      <c r="P321" s="457" t="str">
        <f t="shared" si="222"/>
        <v>-</v>
      </c>
      <c r="Q321" s="457">
        <f t="shared" si="222"/>
        <v>0.33630172865374475</v>
      </c>
      <c r="R321" s="457">
        <f t="shared" si="222"/>
        <v>0.82677813061942851</v>
      </c>
      <c r="S321" s="457">
        <f t="shared" si="222"/>
        <v>0.48516439454691285</v>
      </c>
      <c r="T321" s="457">
        <f t="shared" si="222"/>
        <v>0.84267319550235764</v>
      </c>
      <c r="U321" s="457">
        <f t="shared" si="222"/>
        <v>0.68314871300904367</v>
      </c>
      <c r="V321" s="457">
        <f t="shared" si="222"/>
        <v>0.88793103448275856</v>
      </c>
      <c r="W321" s="457">
        <f t="shared" si="222"/>
        <v>0.87325357005017368</v>
      </c>
      <c r="X321" s="457">
        <f t="shared" si="222"/>
        <v>1</v>
      </c>
      <c r="Y321" s="457">
        <f t="shared" si="222"/>
        <v>0.85150698358245536</v>
      </c>
      <c r="Z321" s="457">
        <f t="shared" si="222"/>
        <v>0.71392565803505048</v>
      </c>
      <c r="AA321" s="457">
        <f t="shared" si="222"/>
        <v>0.73110692850282422</v>
      </c>
      <c r="AB321" s="457">
        <f t="shared" si="222"/>
        <v>0.59344010674573</v>
      </c>
      <c r="AC321" s="457">
        <f t="shared" si="222"/>
        <v>0.92999661819411572</v>
      </c>
      <c r="AD321" s="457">
        <f t="shared" si="222"/>
        <v>0.98521383075523206</v>
      </c>
      <c r="AE321" s="457">
        <f t="shared" si="222"/>
        <v>0.42163046633765272</v>
      </c>
      <c r="AF321" s="457">
        <f t="shared" si="222"/>
        <v>0.21331672287783654</v>
      </c>
      <c r="AG321" s="457">
        <f t="shared" si="222"/>
        <v>0.21596109575363098</v>
      </c>
      <c r="AH321" s="457">
        <f t="shared" si="222"/>
        <v>0.29418407679277248</v>
      </c>
      <c r="AI321" s="457">
        <f t="shared" si="222"/>
        <v>0.352112676056338</v>
      </c>
      <c r="AJ321" s="457">
        <f t="shared" si="221"/>
        <v>0.86218938391413036</v>
      </c>
      <c r="AK321" s="457">
        <f t="shared" si="221"/>
        <v>0.84293887662616818</v>
      </c>
      <c r="AL321" s="457" t="str">
        <f t="shared" si="221"/>
        <v>-</v>
      </c>
      <c r="AM321" s="457" t="str">
        <f t="shared" si="221"/>
        <v>-</v>
      </c>
      <c r="AN321" s="457">
        <f t="shared" si="221"/>
        <v>1</v>
      </c>
      <c r="AO321" s="457">
        <f t="shared" si="221"/>
        <v>0.11534025374855822</v>
      </c>
      <c r="AP321" s="457">
        <f t="shared" si="221"/>
        <v>0.31243112188670924</v>
      </c>
    </row>
    <row r="322" spans="1:42">
      <c r="A322" s="482" t="str">
        <f t="shared" si="208"/>
        <v>el Baix Guinardó</v>
      </c>
      <c r="B322" s="489">
        <f t="shared" si="208"/>
        <v>33</v>
      </c>
      <c r="C322" s="456">
        <f t="shared" si="187"/>
        <v>0.49311626629513017</v>
      </c>
      <c r="D322" s="457">
        <f t="shared" ref="D322:AI322" si="223">IFERROR(IF(D236="-","-",IF(D$9=1,IF(D236&lt;D$10,0,IF(D236&gt;D$11,1,(D236-D$10)/(D$11-D$10))),IF(D236&lt;D$10,1,IF(D236&gt;D$11,0,IFERROR(1-(D236-D$10)/(D$11-D$10),"-"))))),"-")</f>
        <v>0.92234232967603436</v>
      </c>
      <c r="E322" s="457">
        <f t="shared" si="223"/>
        <v>0.94175888177053002</v>
      </c>
      <c r="F322" s="457">
        <f t="shared" si="223"/>
        <v>0.21000726960966201</v>
      </c>
      <c r="G322" s="457">
        <f t="shared" si="223"/>
        <v>0.11278603462312045</v>
      </c>
      <c r="H322" s="457">
        <f t="shared" si="223"/>
        <v>0.44790461750688787</v>
      </c>
      <c r="I322" s="457">
        <f t="shared" si="223"/>
        <v>0.64183911204539668</v>
      </c>
      <c r="J322" s="457">
        <f t="shared" si="223"/>
        <v>0.14872253576487279</v>
      </c>
      <c r="K322" s="457">
        <f t="shared" si="223"/>
        <v>0.36575432723700996</v>
      </c>
      <c r="L322" s="457">
        <f t="shared" si="223"/>
        <v>0.44467172250358533</v>
      </c>
      <c r="M322" s="457">
        <f t="shared" si="223"/>
        <v>0.12408741267873316</v>
      </c>
      <c r="N322" s="457">
        <f t="shared" si="223"/>
        <v>0.12889761846304931</v>
      </c>
      <c r="O322" s="457">
        <f t="shared" si="223"/>
        <v>0.25255972696245715</v>
      </c>
      <c r="P322" s="457" t="str">
        <f t="shared" si="223"/>
        <v>-</v>
      </c>
      <c r="Q322" s="457">
        <f t="shared" si="223"/>
        <v>0.42797276060764755</v>
      </c>
      <c r="R322" s="457">
        <f t="shared" si="223"/>
        <v>0.61730496996594875</v>
      </c>
      <c r="S322" s="457">
        <f t="shared" si="223"/>
        <v>0.28468323977546139</v>
      </c>
      <c r="T322" s="457">
        <f t="shared" si="223"/>
        <v>0.76106274936525209</v>
      </c>
      <c r="U322" s="457">
        <f t="shared" si="223"/>
        <v>0.76876973296944395</v>
      </c>
      <c r="V322" s="457">
        <f t="shared" si="223"/>
        <v>0.67672413793103448</v>
      </c>
      <c r="W322" s="457">
        <f t="shared" si="223"/>
        <v>0.95623311462755689</v>
      </c>
      <c r="X322" s="457">
        <f t="shared" si="223"/>
        <v>0.99945352802308296</v>
      </c>
      <c r="Y322" s="457">
        <f t="shared" si="223"/>
        <v>0.94339622641509435</v>
      </c>
      <c r="Z322" s="457">
        <f t="shared" si="223"/>
        <v>0.82784112903211038</v>
      </c>
      <c r="AA322" s="457">
        <f t="shared" si="223"/>
        <v>0.70829051959334877</v>
      </c>
      <c r="AB322" s="457">
        <f t="shared" si="223"/>
        <v>0.55204790111159197</v>
      </c>
      <c r="AC322" s="457">
        <f t="shared" si="223"/>
        <v>0.88208770149926741</v>
      </c>
      <c r="AD322" s="457">
        <f t="shared" si="223"/>
        <v>0.93971792538671528</v>
      </c>
      <c r="AE322" s="457">
        <f t="shared" si="223"/>
        <v>0.33123960835026783</v>
      </c>
      <c r="AF322" s="457">
        <f t="shared" si="223"/>
        <v>0.18467596973344969</v>
      </c>
      <c r="AG322" s="457">
        <f t="shared" si="223"/>
        <v>9.3923060565997418E-2</v>
      </c>
      <c r="AH322" s="457">
        <f t="shared" si="223"/>
        <v>0.29418407679277248</v>
      </c>
      <c r="AI322" s="457">
        <f t="shared" si="223"/>
        <v>0.352112676056338</v>
      </c>
      <c r="AJ322" s="457">
        <f t="shared" si="221"/>
        <v>0.84013380385237468</v>
      </c>
      <c r="AK322" s="457">
        <f t="shared" si="221"/>
        <v>0.78955668017610681</v>
      </c>
      <c r="AL322" s="457" t="str">
        <f t="shared" si="221"/>
        <v>-</v>
      </c>
      <c r="AM322" s="457" t="str">
        <f t="shared" si="221"/>
        <v>-</v>
      </c>
      <c r="AN322" s="457">
        <f t="shared" si="221"/>
        <v>0.73134585559193499</v>
      </c>
      <c r="AO322" s="457">
        <f t="shared" si="221"/>
        <v>0.40369088811995379</v>
      </c>
      <c r="AP322" s="457">
        <f t="shared" si="221"/>
        <v>0.65406656380868411</v>
      </c>
    </row>
    <row r="323" spans="1:42">
      <c r="A323" s="482" t="str">
        <f t="shared" si="208"/>
        <v>Can Baró</v>
      </c>
      <c r="B323" s="489">
        <f t="shared" si="208"/>
        <v>34</v>
      </c>
      <c r="C323" s="456">
        <f t="shared" ref="C323:C354" si="224">IFERROR(IF(C237="-","-",IF(C$9=1,IF(C237&lt;C$10,0,IF(C237&gt;C$11,1,(C237-C$10)/(C$11-C$10))),IF(C237&lt;C$10,1,IF(C237&gt;C$11,0,IFERROR(1-(C237-C$10)/(C$11-C$10),"-"))))),"-")</f>
        <v>0.73534273150133367</v>
      </c>
      <c r="D323" s="457">
        <f t="shared" ref="D323:AI323" si="225">IFERROR(IF(D237="-","-",IF(D$9=1,IF(D237&lt;D$10,0,IF(D237&gt;D$11,1,(D237-D$10)/(D$11-D$10))),IF(D237&lt;D$10,1,IF(D237&gt;D$11,0,IFERROR(1-(D237-D$10)/(D$11-D$10),"-"))))),"-")</f>
        <v>0.4328248443980599</v>
      </c>
      <c r="E323" s="457">
        <f t="shared" si="225"/>
        <v>0.83255678509027387</v>
      </c>
      <c r="F323" s="457">
        <f t="shared" si="225"/>
        <v>0.10899985375544027</v>
      </c>
      <c r="G323" s="457">
        <f t="shared" si="225"/>
        <v>7.1566491002977531E-2</v>
      </c>
      <c r="H323" s="457">
        <f t="shared" si="225"/>
        <v>0</v>
      </c>
      <c r="I323" s="457">
        <f t="shared" si="225"/>
        <v>0.56807014383046717</v>
      </c>
      <c r="J323" s="457">
        <f t="shared" si="225"/>
        <v>0.15920199168833155</v>
      </c>
      <c r="K323" s="457">
        <f t="shared" si="225"/>
        <v>0.33843156623685622</v>
      </c>
      <c r="L323" s="457">
        <f t="shared" si="225"/>
        <v>0.49437700044505495</v>
      </c>
      <c r="M323" s="457">
        <f t="shared" si="225"/>
        <v>2.8281162376205507E-3</v>
      </c>
      <c r="N323" s="457">
        <f t="shared" si="225"/>
        <v>5.5241836484163989E-2</v>
      </c>
      <c r="O323" s="457">
        <f t="shared" si="225"/>
        <v>0.37521331058020468</v>
      </c>
      <c r="P323" s="457" t="str">
        <f t="shared" si="225"/>
        <v>-</v>
      </c>
      <c r="Q323" s="457">
        <f t="shared" si="225"/>
        <v>0.49345206914614925</v>
      </c>
      <c r="R323" s="457">
        <f t="shared" si="225"/>
        <v>0.9300799632704595</v>
      </c>
      <c r="S323" s="457">
        <f t="shared" si="225"/>
        <v>0.32477947072975166</v>
      </c>
      <c r="T323" s="457">
        <f t="shared" si="225"/>
        <v>0.74519405150525941</v>
      </c>
      <c r="U323" s="457">
        <f t="shared" si="225"/>
        <v>1</v>
      </c>
      <c r="V323" s="457">
        <f t="shared" si="225"/>
        <v>0.67672413793103448</v>
      </c>
      <c r="W323" s="457">
        <f t="shared" si="225"/>
        <v>0.48151292937089929</v>
      </c>
      <c r="X323" s="457">
        <f t="shared" si="225"/>
        <v>0.99180292034624462</v>
      </c>
      <c r="Y323" s="457">
        <f t="shared" si="225"/>
        <v>0.94339622641509435</v>
      </c>
      <c r="Z323" s="457">
        <f t="shared" si="225"/>
        <v>0.82784112903211038</v>
      </c>
      <c r="AA323" s="457">
        <f t="shared" si="225"/>
        <v>0.68342151726536493</v>
      </c>
      <c r="AB323" s="457">
        <f t="shared" si="225"/>
        <v>0.80281671474614369</v>
      </c>
      <c r="AC323" s="457">
        <f t="shared" si="225"/>
        <v>0.6354976890993127</v>
      </c>
      <c r="AD323" s="457">
        <f t="shared" si="225"/>
        <v>0.76910828025477729</v>
      </c>
      <c r="AE323" s="457">
        <f t="shared" si="225"/>
        <v>0.27383811459185553</v>
      </c>
      <c r="AF323" s="457">
        <f t="shared" si="225"/>
        <v>0.28623983417424503</v>
      </c>
      <c r="AG323" s="457">
        <f t="shared" si="225"/>
        <v>0.91305714523450721</v>
      </c>
      <c r="AH323" s="457">
        <f t="shared" si="225"/>
        <v>0.8588368153585545</v>
      </c>
      <c r="AI323" s="457">
        <f t="shared" si="225"/>
        <v>0.352112676056338</v>
      </c>
      <c r="AJ323" s="457">
        <f t="shared" si="221"/>
        <v>0.94581679164828703</v>
      </c>
      <c r="AK323" s="457">
        <f t="shared" si="221"/>
        <v>0.78955668017610681</v>
      </c>
      <c r="AL323" s="457" t="str">
        <f t="shared" si="221"/>
        <v>-</v>
      </c>
      <c r="AM323" s="457" t="str">
        <f t="shared" si="221"/>
        <v>-</v>
      </c>
      <c r="AN323" s="457">
        <f t="shared" si="221"/>
        <v>0.64949164225400646</v>
      </c>
      <c r="AO323" s="457">
        <f t="shared" si="221"/>
        <v>0.43252595155709334</v>
      </c>
      <c r="AP323" s="457">
        <f t="shared" si="221"/>
        <v>0.56590257879656158</v>
      </c>
    </row>
    <row r="324" spans="1:42">
      <c r="A324" s="482" t="str">
        <f t="shared" si="208"/>
        <v>el Guinardó</v>
      </c>
      <c r="B324" s="489">
        <f t="shared" si="208"/>
        <v>35</v>
      </c>
      <c r="C324" s="456">
        <f t="shared" si="224"/>
        <v>0.53478772700321753</v>
      </c>
      <c r="D324" s="457">
        <f t="shared" ref="D324:AI324" si="226">IFERROR(IF(D238="-","-",IF(D$9=1,IF(D238&lt;D$10,0,IF(D238&gt;D$11,1,(D238-D$10)/(D$11-D$10))),IF(D238&lt;D$10,1,IF(D238&gt;D$11,0,IFERROR(1-(D238-D$10)/(D$11-D$10),"-"))))),"-")</f>
        <v>0.56706700481811745</v>
      </c>
      <c r="E324" s="457">
        <f t="shared" si="226"/>
        <v>0.86895748398369255</v>
      </c>
      <c r="F324" s="457">
        <f t="shared" si="226"/>
        <v>7.9254489657822891E-2</v>
      </c>
      <c r="G324" s="457">
        <f t="shared" si="226"/>
        <v>9.9324412014750271E-2</v>
      </c>
      <c r="H324" s="457">
        <f t="shared" si="226"/>
        <v>0.72016776648884107</v>
      </c>
      <c r="I324" s="457">
        <f t="shared" si="226"/>
        <v>0.67621001944357428</v>
      </c>
      <c r="J324" s="457">
        <f t="shared" si="226"/>
        <v>0.20675998273428128</v>
      </c>
      <c r="K324" s="457">
        <f t="shared" si="226"/>
        <v>0.46213765525801515</v>
      </c>
      <c r="L324" s="457">
        <f t="shared" si="226"/>
        <v>0.42119204292161844</v>
      </c>
      <c r="M324" s="457">
        <f t="shared" si="226"/>
        <v>0.11780326865181051</v>
      </c>
      <c r="N324" s="457">
        <f t="shared" si="226"/>
        <v>0.29462312791554124</v>
      </c>
      <c r="O324" s="457">
        <f t="shared" si="226"/>
        <v>0.28988907849829337</v>
      </c>
      <c r="P324" s="457" t="str">
        <f t="shared" si="226"/>
        <v>-</v>
      </c>
      <c r="Q324" s="457">
        <f t="shared" si="226"/>
        <v>0.23153483499214222</v>
      </c>
      <c r="R324" s="457">
        <f t="shared" si="226"/>
        <v>0.65843440333626668</v>
      </c>
      <c r="S324" s="457">
        <f t="shared" si="226"/>
        <v>0.56535685645549338</v>
      </c>
      <c r="T324" s="457">
        <f t="shared" si="226"/>
        <v>0.81093579978237218</v>
      </c>
      <c r="U324" s="457">
        <f t="shared" si="226"/>
        <v>0.86375555198801302</v>
      </c>
      <c r="V324" s="457">
        <f t="shared" si="226"/>
        <v>0.67672413793103448</v>
      </c>
      <c r="W324" s="457">
        <f t="shared" si="226"/>
        <v>0.74781937475878046</v>
      </c>
      <c r="X324" s="457">
        <f t="shared" si="226"/>
        <v>0.99508175220774675</v>
      </c>
      <c r="Y324" s="457">
        <f t="shared" si="226"/>
        <v>0.94339622641509435</v>
      </c>
      <c r="Z324" s="457">
        <f t="shared" si="226"/>
        <v>0.82784112903211038</v>
      </c>
      <c r="AA324" s="457">
        <f t="shared" si="226"/>
        <v>0.64660430212596087</v>
      </c>
      <c r="AB324" s="457">
        <f t="shared" si="226"/>
        <v>0.22976751212162616</v>
      </c>
      <c r="AC324" s="457">
        <f t="shared" si="226"/>
        <v>0.88208770149926741</v>
      </c>
      <c r="AD324" s="457">
        <f t="shared" si="226"/>
        <v>0.85725659690627842</v>
      </c>
      <c r="AE324" s="457">
        <f t="shared" si="226"/>
        <v>0.24612704863951856</v>
      </c>
      <c r="AF324" s="457">
        <f t="shared" si="226"/>
        <v>0.25723810455292928</v>
      </c>
      <c r="AG324" s="457">
        <f t="shared" si="226"/>
        <v>0.62876399508149738</v>
      </c>
      <c r="AH324" s="457">
        <f t="shared" si="226"/>
        <v>0.57651044607566349</v>
      </c>
      <c r="AI324" s="457">
        <f t="shared" si="226"/>
        <v>0.352112676056338</v>
      </c>
      <c r="AJ324" s="457">
        <f t="shared" si="221"/>
        <v>0.87965005146302022</v>
      </c>
      <c r="AK324" s="457">
        <f t="shared" si="221"/>
        <v>0.78955668017610681</v>
      </c>
      <c r="AL324" s="457" t="str">
        <f t="shared" si="221"/>
        <v>-</v>
      </c>
      <c r="AM324" s="457" t="str">
        <f t="shared" si="221"/>
        <v>-</v>
      </c>
      <c r="AN324" s="457">
        <f t="shared" si="221"/>
        <v>0.71842150611752542</v>
      </c>
      <c r="AO324" s="457">
        <f t="shared" si="221"/>
        <v>0.37485582468281425</v>
      </c>
      <c r="AP324" s="457">
        <f t="shared" si="221"/>
        <v>6.1714789508485773E-2</v>
      </c>
    </row>
    <row r="325" spans="1:42">
      <c r="A325" s="482" t="str">
        <f t="shared" si="208"/>
        <v>la Font d'en Fargues</v>
      </c>
      <c r="B325" s="489">
        <f t="shared" si="208"/>
        <v>36</v>
      </c>
      <c r="C325" s="456">
        <f t="shared" si="224"/>
        <v>0.56897721141782642</v>
      </c>
      <c r="D325" s="457">
        <f t="shared" ref="D325:AI325" si="227">IFERROR(IF(D239="-","-",IF(D$9=1,IF(D239&lt;D$10,0,IF(D239&gt;D$11,1,(D239-D$10)/(D$11-D$10))),IF(D239&lt;D$10,1,IF(D239&gt;D$11,0,IFERROR(1-(D239-D$10)/(D$11-D$10),"-"))))),"-")</f>
        <v>0.25559274740843696</v>
      </c>
      <c r="E325" s="457">
        <f t="shared" si="227"/>
        <v>0.92719860221316253</v>
      </c>
      <c r="F325" s="457">
        <f t="shared" si="227"/>
        <v>0.34924232168785241</v>
      </c>
      <c r="G325" s="457">
        <f t="shared" si="227"/>
        <v>3.9550654753982659E-2</v>
      </c>
      <c r="H325" s="457">
        <f t="shared" si="227"/>
        <v>0</v>
      </c>
      <c r="I325" s="457">
        <f t="shared" si="227"/>
        <v>0.81181343276821827</v>
      </c>
      <c r="J325" s="457">
        <f t="shared" si="227"/>
        <v>0</v>
      </c>
      <c r="K325" s="457">
        <f t="shared" si="227"/>
        <v>0</v>
      </c>
      <c r="L325" s="457">
        <f t="shared" si="227"/>
        <v>0.12089174405686953</v>
      </c>
      <c r="M325" s="457">
        <f t="shared" si="227"/>
        <v>0.27026832088727326</v>
      </c>
      <c r="N325" s="457">
        <f t="shared" si="227"/>
        <v>0.20255340044193462</v>
      </c>
      <c r="O325" s="457">
        <f t="shared" si="227"/>
        <v>0.46053754266211583</v>
      </c>
      <c r="P325" s="457" t="str">
        <f t="shared" si="227"/>
        <v>-</v>
      </c>
      <c r="Q325" s="457">
        <f t="shared" si="227"/>
        <v>0.16605552645364052</v>
      </c>
      <c r="R325" s="457">
        <f t="shared" si="227"/>
        <v>0.80860466006045073</v>
      </c>
      <c r="S325" s="457">
        <f t="shared" si="227"/>
        <v>0.78588612670408997</v>
      </c>
      <c r="T325" s="457">
        <f t="shared" si="227"/>
        <v>0.76559666303953577</v>
      </c>
      <c r="U325" s="457">
        <f t="shared" si="227"/>
        <v>0.7701075614063253</v>
      </c>
      <c r="V325" s="457">
        <f t="shared" si="227"/>
        <v>0.67672413793103448</v>
      </c>
      <c r="W325" s="457">
        <f t="shared" si="227"/>
        <v>0.86553454264762641</v>
      </c>
      <c r="X325" s="457">
        <f t="shared" si="227"/>
        <v>1</v>
      </c>
      <c r="Y325" s="457">
        <f t="shared" si="227"/>
        <v>0.94339622641509435</v>
      </c>
      <c r="Z325" s="457">
        <f t="shared" si="227"/>
        <v>0.82784112903211038</v>
      </c>
      <c r="AA325" s="457">
        <f t="shared" si="227"/>
        <v>0.47322641954138145</v>
      </c>
      <c r="AB325" s="457">
        <f t="shared" si="227"/>
        <v>0.37143832692807088</v>
      </c>
      <c r="AC325" s="457">
        <f t="shared" si="227"/>
        <v>0.93704204711982875</v>
      </c>
      <c r="AD325" s="457">
        <f t="shared" si="227"/>
        <v>0.8970655141037307</v>
      </c>
      <c r="AE325" s="457">
        <f t="shared" si="227"/>
        <v>0.33453854477316508</v>
      </c>
      <c r="AF325" s="457">
        <f t="shared" si="227"/>
        <v>0.57904471914816991</v>
      </c>
      <c r="AG325" s="457">
        <f t="shared" si="227"/>
        <v>0.99048658043878224</v>
      </c>
      <c r="AH325" s="457">
        <f t="shared" si="227"/>
        <v>0.8588368153585545</v>
      </c>
      <c r="AI325" s="457">
        <f t="shared" si="227"/>
        <v>0.70422535211267612</v>
      </c>
      <c r="AJ325" s="457">
        <f t="shared" si="221"/>
        <v>0.93432951036612266</v>
      </c>
      <c r="AK325" s="457">
        <f t="shared" si="221"/>
        <v>0.78955668017610681</v>
      </c>
      <c r="AL325" s="457" t="str">
        <f t="shared" si="221"/>
        <v>-</v>
      </c>
      <c r="AM325" s="457" t="str">
        <f t="shared" si="221"/>
        <v>-</v>
      </c>
      <c r="AN325" s="457">
        <f t="shared" si="221"/>
        <v>0.87782181630191292</v>
      </c>
      <c r="AO325" s="457">
        <f t="shared" si="221"/>
        <v>0.57670126874279115</v>
      </c>
      <c r="AP325" s="457">
        <f t="shared" si="221"/>
        <v>0.11130703107780471</v>
      </c>
    </row>
    <row r="326" spans="1:42">
      <c r="A326" s="482" t="str">
        <f t="shared" si="208"/>
        <v>el Carmel</v>
      </c>
      <c r="B326" s="489">
        <f t="shared" si="208"/>
        <v>37</v>
      </c>
      <c r="C326" s="456">
        <f t="shared" si="224"/>
        <v>0.60564286957889624</v>
      </c>
      <c r="D326" s="457">
        <f t="shared" ref="D326:AI326" si="228">IFERROR(IF(D240="-","-",IF(D$9=1,IF(D240&lt;D$10,0,IF(D240&gt;D$11,1,(D240-D$10)/(D$11-D$10))),IF(D240&lt;D$10,1,IF(D240&gt;D$11,0,IFERROR(1-(D240-D$10)/(D$11-D$10),"-"))))),"-")</f>
        <v>9.323138319444968E-2</v>
      </c>
      <c r="E326" s="457">
        <f t="shared" si="228"/>
        <v>0.79615608619685507</v>
      </c>
      <c r="F326" s="457">
        <f t="shared" si="228"/>
        <v>0.17152547673211155</v>
      </c>
      <c r="G326" s="457">
        <f t="shared" si="228"/>
        <v>5.4792854272920938E-2</v>
      </c>
      <c r="H326" s="457">
        <f t="shared" si="228"/>
        <v>8.1997141248336639E-2</v>
      </c>
      <c r="I326" s="457">
        <f t="shared" si="228"/>
        <v>0.40055820275112852</v>
      </c>
      <c r="J326" s="457">
        <f t="shared" si="228"/>
        <v>0.14888739128680095</v>
      </c>
      <c r="K326" s="457">
        <f t="shared" si="228"/>
        <v>0.56030867818777808</v>
      </c>
      <c r="L326" s="457">
        <f t="shared" si="228"/>
        <v>0.51319506735219012</v>
      </c>
      <c r="M326" s="457">
        <f t="shared" si="228"/>
        <v>0.11535402333431223</v>
      </c>
      <c r="N326" s="457">
        <f t="shared" si="228"/>
        <v>1.8413945494721327E-2</v>
      </c>
      <c r="O326" s="457">
        <f t="shared" si="228"/>
        <v>0.30055460750853225</v>
      </c>
      <c r="P326" s="457" t="str">
        <f t="shared" si="228"/>
        <v>-</v>
      </c>
      <c r="Q326" s="457">
        <f t="shared" si="228"/>
        <v>0.48035620743844964</v>
      </c>
      <c r="R326" s="457">
        <f t="shared" si="228"/>
        <v>0.14814248000918262</v>
      </c>
      <c r="S326" s="457">
        <f t="shared" si="228"/>
        <v>0.4049719326383322</v>
      </c>
      <c r="T326" s="457">
        <f t="shared" si="228"/>
        <v>0.75199492201668483</v>
      </c>
      <c r="U326" s="457">
        <f t="shared" si="228"/>
        <v>0.80489110076523784</v>
      </c>
      <c r="V326" s="457">
        <f t="shared" si="228"/>
        <v>0.67672413793103448</v>
      </c>
      <c r="W326" s="457">
        <f t="shared" si="228"/>
        <v>0.31169432651485918</v>
      </c>
      <c r="X326" s="457">
        <f t="shared" si="228"/>
        <v>0.99125644836932758</v>
      </c>
      <c r="Y326" s="457">
        <f t="shared" si="228"/>
        <v>0.94339622641509435</v>
      </c>
      <c r="Z326" s="457">
        <f t="shared" si="228"/>
        <v>0.82784112903211038</v>
      </c>
      <c r="AA326" s="457">
        <f t="shared" si="228"/>
        <v>0.48885815774177466</v>
      </c>
      <c r="AB326" s="457">
        <f t="shared" si="228"/>
        <v>0.38158543970565661</v>
      </c>
      <c r="AC326" s="457">
        <f t="shared" si="228"/>
        <v>0.62563408860331449</v>
      </c>
      <c r="AD326" s="457">
        <f t="shared" si="228"/>
        <v>0.60134212920837138</v>
      </c>
      <c r="AE326" s="457">
        <f t="shared" si="228"/>
        <v>8.1840014779235193E-2</v>
      </c>
      <c r="AF326" s="457">
        <f t="shared" si="228"/>
        <v>0.37422188714892901</v>
      </c>
      <c r="AG326" s="457">
        <f t="shared" si="228"/>
        <v>0.56173552878525923</v>
      </c>
      <c r="AH326" s="457">
        <f t="shared" si="228"/>
        <v>0.8588368153585545</v>
      </c>
      <c r="AI326" s="457">
        <f t="shared" si="228"/>
        <v>0.70422535211267612</v>
      </c>
      <c r="AJ326" s="457">
        <f t="shared" si="221"/>
        <v>0.86770327892956922</v>
      </c>
      <c r="AK326" s="457">
        <f t="shared" si="221"/>
        <v>0.78955668017610681</v>
      </c>
      <c r="AL326" s="457" t="str">
        <f t="shared" si="221"/>
        <v>-</v>
      </c>
      <c r="AM326" s="457" t="str">
        <f t="shared" si="221"/>
        <v>-</v>
      </c>
      <c r="AN326" s="457">
        <f t="shared" si="221"/>
        <v>0.3565397208340515</v>
      </c>
      <c r="AO326" s="457">
        <f t="shared" si="221"/>
        <v>0.54786620530565155</v>
      </c>
      <c r="AP326" s="457">
        <f t="shared" si="221"/>
        <v>0.53835133348027331</v>
      </c>
    </row>
    <row r="327" spans="1:42">
      <c r="A327" s="482" t="str">
        <f t="shared" si="208"/>
        <v>la Teixonera</v>
      </c>
      <c r="B327" s="489">
        <f t="shared" si="208"/>
        <v>38</v>
      </c>
      <c r="C327" s="456">
        <f t="shared" si="224"/>
        <v>1</v>
      </c>
      <c r="D327" s="457">
        <f t="shared" ref="D327:AI327" si="229">IFERROR(IF(D241="-","-",IF(D$9=1,IF(D241&lt;D$10,0,IF(D241&gt;D$11,1,(D241-D$10)/(D$11-D$10))),IF(D241&lt;D$10,1,IF(D241&gt;D$11,0,IFERROR(1-(D241-D$10)/(D$11-D$10),"-"))))),"-")</f>
        <v>0.19286529279120967</v>
      </c>
      <c r="E327" s="457">
        <f t="shared" si="229"/>
        <v>0.89807804309842754</v>
      </c>
      <c r="F327" s="457">
        <f t="shared" si="229"/>
        <v>0</v>
      </c>
      <c r="G327" s="457">
        <f t="shared" si="229"/>
        <v>4.9937595416589889E-2</v>
      </c>
      <c r="H327" s="457">
        <f t="shared" si="229"/>
        <v>0.15102917729628348</v>
      </c>
      <c r="I327" s="457">
        <f t="shared" si="229"/>
        <v>0.45244484935403206</v>
      </c>
      <c r="J327" s="457">
        <f t="shared" si="229"/>
        <v>0.17102524008332681</v>
      </c>
      <c r="K327" s="457">
        <f t="shared" si="229"/>
        <v>0.68467873448537819</v>
      </c>
      <c r="L327" s="457">
        <f t="shared" si="229"/>
        <v>0.1996902009528633</v>
      </c>
      <c r="M327" s="457">
        <f t="shared" si="229"/>
        <v>0</v>
      </c>
      <c r="N327" s="457">
        <f t="shared" si="229"/>
        <v>8.5931745642032861E-2</v>
      </c>
      <c r="O327" s="457">
        <f t="shared" si="229"/>
        <v>0.18856655290102384</v>
      </c>
      <c r="P327" s="457" t="str">
        <f t="shared" si="229"/>
        <v>-</v>
      </c>
      <c r="Q327" s="457">
        <f t="shared" si="229"/>
        <v>0.54583551597695146</v>
      </c>
      <c r="R327" s="457">
        <f t="shared" si="229"/>
        <v>0.67899912002142571</v>
      </c>
      <c r="S327" s="457">
        <f t="shared" si="229"/>
        <v>0.42502004811547744</v>
      </c>
      <c r="T327" s="457">
        <f t="shared" si="229"/>
        <v>0.55703663402248837</v>
      </c>
      <c r="U327" s="457">
        <f t="shared" si="229"/>
        <v>0.82763418419221924</v>
      </c>
      <c r="V327" s="457">
        <f t="shared" si="229"/>
        <v>0.67672413793103448</v>
      </c>
      <c r="W327" s="457">
        <f t="shared" si="229"/>
        <v>0.74781937475878046</v>
      </c>
      <c r="X327" s="457">
        <f t="shared" si="229"/>
        <v>0.99781411209233195</v>
      </c>
      <c r="Y327" s="457">
        <f t="shared" si="229"/>
        <v>0.94339622641509435</v>
      </c>
      <c r="Z327" s="457">
        <f t="shared" si="229"/>
        <v>0.82784112903211038</v>
      </c>
      <c r="AA327" s="457">
        <f t="shared" si="229"/>
        <v>0.65132431147218484</v>
      </c>
      <c r="AB327" s="457">
        <f t="shared" si="229"/>
        <v>0.47587693806963216</v>
      </c>
      <c r="AC327" s="457">
        <f t="shared" si="229"/>
        <v>0.76654266711757435</v>
      </c>
      <c r="AD327" s="457">
        <f t="shared" si="229"/>
        <v>0.69233393994540515</v>
      </c>
      <c r="AE327" s="457">
        <f t="shared" si="229"/>
        <v>0.21049853527222823</v>
      </c>
      <c r="AF327" s="457">
        <f t="shared" si="229"/>
        <v>0.41743056828588043</v>
      </c>
      <c r="AG327" s="457">
        <f t="shared" si="229"/>
        <v>0.44455127908804293</v>
      </c>
      <c r="AH327" s="457">
        <f t="shared" si="229"/>
        <v>0.71767363071710899</v>
      </c>
      <c r="AI327" s="457">
        <f t="shared" si="229"/>
        <v>0.70422535211267612</v>
      </c>
      <c r="AJ327" s="457">
        <f t="shared" si="221"/>
        <v>0.82037568004705197</v>
      </c>
      <c r="AK327" s="457">
        <f t="shared" si="221"/>
        <v>0.78955668017610681</v>
      </c>
      <c r="AL327" s="457" t="str">
        <f t="shared" si="221"/>
        <v>-</v>
      </c>
      <c r="AM327" s="457" t="str">
        <f t="shared" si="221"/>
        <v>-</v>
      </c>
      <c r="AN327" s="457">
        <f t="shared" si="221"/>
        <v>0.45562640013785971</v>
      </c>
      <c r="AO327" s="457">
        <f t="shared" si="221"/>
        <v>0.69204152249134931</v>
      </c>
      <c r="AP327" s="457">
        <f t="shared" si="221"/>
        <v>0.13885827639409298</v>
      </c>
    </row>
    <row r="328" spans="1:42">
      <c r="A328" s="482" t="str">
        <f t="shared" si="208"/>
        <v>Sant Genís dels Agudells</v>
      </c>
      <c r="B328" s="489">
        <f t="shared" si="208"/>
        <v>39</v>
      </c>
      <c r="C328" s="456">
        <f t="shared" si="224"/>
        <v>0.3267652306854355</v>
      </c>
      <c r="D328" s="457">
        <f t="shared" ref="D328:AI328" si="230">IFERROR(IF(D242="-","-",IF(D$9=1,IF(D242&lt;D$10,0,IF(D242&gt;D$11,1,(D242-D$10)/(D$11-D$10))),IF(D242&lt;D$10,1,IF(D242&gt;D$11,0,IFERROR(1-(D242-D$10)/(D$11-D$10),"-"))))),"-")</f>
        <v>0.46080885971221064</v>
      </c>
      <c r="E328" s="457">
        <f t="shared" si="230"/>
        <v>0.94903902154921382</v>
      </c>
      <c r="F328" s="457">
        <f t="shared" si="230"/>
        <v>0.68531938396089465</v>
      </c>
      <c r="G328" s="457">
        <f t="shared" si="230"/>
        <v>6.7954023750070425E-2</v>
      </c>
      <c r="H328" s="457">
        <f t="shared" si="230"/>
        <v>7.3976054748406211E-2</v>
      </c>
      <c r="I328" s="457">
        <f t="shared" si="230"/>
        <v>0.46470920832428364</v>
      </c>
      <c r="J328" s="457">
        <f t="shared" si="230"/>
        <v>5.1291165301906298E-2</v>
      </c>
      <c r="K328" s="457">
        <f t="shared" si="230"/>
        <v>0.1779941185196266</v>
      </c>
      <c r="L328" s="457">
        <f t="shared" si="230"/>
        <v>0.13601804636102793</v>
      </c>
      <c r="M328" s="457">
        <f t="shared" si="230"/>
        <v>0.31310319663865843</v>
      </c>
      <c r="N328" s="457">
        <f t="shared" si="230"/>
        <v>0.14117358212619685</v>
      </c>
      <c r="O328" s="457">
        <f t="shared" si="230"/>
        <v>1</v>
      </c>
      <c r="P328" s="457" t="str">
        <f t="shared" si="230"/>
        <v>-</v>
      </c>
      <c r="Q328" s="457">
        <f t="shared" si="230"/>
        <v>0.63750654793085415</v>
      </c>
      <c r="R328" s="457">
        <f t="shared" si="230"/>
        <v>0.76938822359107784</v>
      </c>
      <c r="S328" s="457">
        <f t="shared" si="230"/>
        <v>0</v>
      </c>
      <c r="T328" s="457">
        <f t="shared" si="230"/>
        <v>0.75199492201668483</v>
      </c>
      <c r="U328" s="457">
        <f t="shared" si="230"/>
        <v>0.70856745330978754</v>
      </c>
      <c r="V328" s="457">
        <f t="shared" si="230"/>
        <v>0.67672413793103448</v>
      </c>
      <c r="W328" s="457">
        <f t="shared" si="230"/>
        <v>0.9118487070629101</v>
      </c>
      <c r="X328" s="457">
        <f t="shared" si="230"/>
        <v>0.99672116813849787</v>
      </c>
      <c r="Y328" s="457">
        <f t="shared" si="230"/>
        <v>0.94339622641509435</v>
      </c>
      <c r="Z328" s="457">
        <f t="shared" si="230"/>
        <v>0.82784112903211038</v>
      </c>
      <c r="AA328" s="457">
        <f t="shared" si="230"/>
        <v>0.59803749267938144</v>
      </c>
      <c r="AB328" s="457">
        <f t="shared" si="230"/>
        <v>0.50860356020991793</v>
      </c>
      <c r="AC328" s="457">
        <f t="shared" si="230"/>
        <v>0.71581557885244074</v>
      </c>
      <c r="AD328" s="457">
        <f t="shared" si="230"/>
        <v>0.64115104640582365</v>
      </c>
      <c r="AE328" s="457">
        <f t="shared" si="230"/>
        <v>0.27911641286849115</v>
      </c>
      <c r="AF328" s="457">
        <f t="shared" si="230"/>
        <v>6.3393340408343879E-2</v>
      </c>
      <c r="AG328" s="457">
        <f t="shared" si="230"/>
        <v>0.92461377735454819</v>
      </c>
      <c r="AH328" s="457">
        <f t="shared" si="230"/>
        <v>1</v>
      </c>
      <c r="AI328" s="457">
        <f t="shared" si="230"/>
        <v>0.70422535211267612</v>
      </c>
      <c r="AJ328" s="457">
        <f t="shared" si="221"/>
        <v>0.76707469489780922</v>
      </c>
      <c r="AK328" s="457">
        <f t="shared" si="221"/>
        <v>0.78955668017610681</v>
      </c>
      <c r="AL328" s="457" t="str">
        <f t="shared" si="221"/>
        <v>-</v>
      </c>
      <c r="AM328" s="457" t="str">
        <f t="shared" si="221"/>
        <v>-</v>
      </c>
      <c r="AN328" s="457">
        <f t="shared" si="221"/>
        <v>0.52886438049284856</v>
      </c>
      <c r="AO328" s="457">
        <f t="shared" si="221"/>
        <v>0.80738177623990759</v>
      </c>
      <c r="AP328" s="457">
        <f t="shared" si="221"/>
        <v>0.97917125854088594</v>
      </c>
    </row>
    <row r="329" spans="1:42">
      <c r="A329" s="482" t="str">
        <f t="shared" si="208"/>
        <v>Montbau</v>
      </c>
      <c r="B329" s="489">
        <f t="shared" si="208"/>
        <v>40</v>
      </c>
      <c r="C329" s="456">
        <f t="shared" si="224"/>
        <v>0.54987282507948532</v>
      </c>
      <c r="D329" s="457">
        <f t="shared" ref="D329:AI329" si="231">IFERROR(IF(D243="-","-",IF(D$9=1,IF(D243&lt;D$10,0,IF(D243&gt;D$11,1,(D243-D$10)/(D$11-D$10))),IF(D243&lt;D$10,1,IF(D243&gt;D$11,0,IFERROR(1-(D243-D$10)/(D$11-D$10),"-"))))),"-")</f>
        <v>0.41727816922353145</v>
      </c>
      <c r="E329" s="457">
        <f t="shared" si="231"/>
        <v>0.87623762376237624</v>
      </c>
      <c r="F329" s="457">
        <f t="shared" si="231"/>
        <v>1</v>
      </c>
      <c r="G329" s="457">
        <f t="shared" si="231"/>
        <v>0.15224485004305424</v>
      </c>
      <c r="H329" s="457">
        <f t="shared" si="231"/>
        <v>9.7717025802058252E-2</v>
      </c>
      <c r="I329" s="457">
        <f t="shared" si="231"/>
        <v>0.45213526848746788</v>
      </c>
      <c r="J329" s="457">
        <f t="shared" si="231"/>
        <v>0.13977196758279151</v>
      </c>
      <c r="K329" s="457">
        <f t="shared" si="231"/>
        <v>0.25647095975264633</v>
      </c>
      <c r="L329" s="457">
        <f t="shared" si="231"/>
        <v>0.53940591503946855</v>
      </c>
      <c r="M329" s="457">
        <f t="shared" si="231"/>
        <v>0.47304194701889968</v>
      </c>
      <c r="N329" s="457">
        <f t="shared" si="231"/>
        <v>0.8900073655781976</v>
      </c>
      <c r="O329" s="457">
        <f t="shared" si="231"/>
        <v>1</v>
      </c>
      <c r="P329" s="457" t="str">
        <f t="shared" si="231"/>
        <v>-</v>
      </c>
      <c r="Q329" s="457">
        <f t="shared" si="231"/>
        <v>0.92561550550026039</v>
      </c>
      <c r="R329" s="457">
        <f t="shared" si="231"/>
        <v>0.7029115812832385</v>
      </c>
      <c r="S329" s="457">
        <f t="shared" si="231"/>
        <v>0.58540497193263852</v>
      </c>
      <c r="T329" s="457">
        <f t="shared" si="231"/>
        <v>0.64091403699673566</v>
      </c>
      <c r="U329" s="457">
        <f t="shared" si="231"/>
        <v>0.83833681168726915</v>
      </c>
      <c r="V329" s="457">
        <f t="shared" si="231"/>
        <v>0.67672413793103448</v>
      </c>
      <c r="W329" s="457">
        <f t="shared" si="231"/>
        <v>0.53747587803936714</v>
      </c>
      <c r="X329" s="457">
        <f t="shared" si="231"/>
        <v>0.99617469616158083</v>
      </c>
      <c r="Y329" s="457">
        <f t="shared" si="231"/>
        <v>0.94339622641509435</v>
      </c>
      <c r="Z329" s="457">
        <f t="shared" si="231"/>
        <v>0.82784112903211038</v>
      </c>
      <c r="AA329" s="457">
        <f t="shared" si="231"/>
        <v>0.56514856652176815</v>
      </c>
      <c r="AB329" s="457">
        <f t="shared" si="231"/>
        <v>0.50864356452156534</v>
      </c>
      <c r="AC329" s="457">
        <f t="shared" si="231"/>
        <v>0.83840604215984682</v>
      </c>
      <c r="AD329" s="457">
        <f t="shared" si="231"/>
        <v>0.81176069153776176</v>
      </c>
      <c r="AE329" s="457">
        <f t="shared" si="231"/>
        <v>0.25074555963157474</v>
      </c>
      <c r="AF329" s="457">
        <f t="shared" si="231"/>
        <v>0</v>
      </c>
      <c r="AG329" s="457">
        <f t="shared" si="231"/>
        <v>0.9320100219113745</v>
      </c>
      <c r="AH329" s="457">
        <f t="shared" si="231"/>
        <v>1</v>
      </c>
      <c r="AI329" s="457">
        <f t="shared" si="231"/>
        <v>0.70422535211267612</v>
      </c>
      <c r="AJ329" s="457">
        <f t="shared" si="221"/>
        <v>0.80567196000588148</v>
      </c>
      <c r="AK329" s="457">
        <f t="shared" si="221"/>
        <v>0.78955668017610681</v>
      </c>
      <c r="AL329" s="457" t="str">
        <f t="shared" si="221"/>
        <v>-</v>
      </c>
      <c r="AM329" s="457" t="str">
        <f t="shared" si="221"/>
        <v>-</v>
      </c>
      <c r="AN329" s="457">
        <f t="shared" si="221"/>
        <v>0.60210236084783719</v>
      </c>
      <c r="AO329" s="457">
        <f t="shared" si="221"/>
        <v>0.63437139561707023</v>
      </c>
      <c r="AP329" s="457">
        <f t="shared" si="221"/>
        <v>0.58794357504959216</v>
      </c>
    </row>
    <row r="330" spans="1:42">
      <c r="A330" s="482" t="str">
        <f t="shared" ref="A330:B349" si="232">A244</f>
        <v>la Vall d'Hebron</v>
      </c>
      <c r="B330" s="489">
        <f t="shared" si="232"/>
        <v>41</v>
      </c>
      <c r="C330" s="456">
        <f t="shared" si="224"/>
        <v>0.54960249527703486</v>
      </c>
      <c r="D330" s="457">
        <f t="shared" ref="D330:AI330" si="233">IFERROR(IF(D244="-","-",IF(D$9=1,IF(D244&lt;D$10,0,IF(D244&gt;D$11,1,(D244-D$10)/(D$11-D$10))),IF(D244&lt;D$10,1,IF(D244&gt;D$11,0,IFERROR(1-(D244-D$10)/(D$11-D$10),"-"))))),"-")</f>
        <v>0.46824422610002869</v>
      </c>
      <c r="E330" s="457">
        <f t="shared" si="233"/>
        <v>0.89807804309842754</v>
      </c>
      <c r="F330" s="457">
        <f t="shared" si="233"/>
        <v>0.38810275498020919</v>
      </c>
      <c r="G330" s="457">
        <f t="shared" si="233"/>
        <v>2.9754708970972654E-2</v>
      </c>
      <c r="H330" s="457">
        <f t="shared" si="233"/>
        <v>0</v>
      </c>
      <c r="I330" s="457">
        <f t="shared" si="233"/>
        <v>0.51571770368598546</v>
      </c>
      <c r="J330" s="457">
        <f t="shared" si="233"/>
        <v>4.2853211898697507E-2</v>
      </c>
      <c r="K330" s="457">
        <f t="shared" si="233"/>
        <v>9.7884127059338688E-2</v>
      </c>
      <c r="L330" s="457">
        <f t="shared" si="233"/>
        <v>0.58082299257114434</v>
      </c>
      <c r="M330" s="457">
        <f t="shared" si="233"/>
        <v>1</v>
      </c>
      <c r="N330" s="457">
        <f t="shared" si="233"/>
        <v>0.59538423766265625</v>
      </c>
      <c r="O330" s="457">
        <f t="shared" si="233"/>
        <v>0.33788395904436846</v>
      </c>
      <c r="P330" s="457" t="str">
        <f t="shared" si="233"/>
        <v>-</v>
      </c>
      <c r="Q330" s="457">
        <f t="shared" si="233"/>
        <v>0.48035620743844964</v>
      </c>
      <c r="R330" s="457">
        <f t="shared" si="233"/>
        <v>0.54700233385621932</v>
      </c>
      <c r="S330" s="457">
        <f t="shared" si="233"/>
        <v>0.26463512429831626</v>
      </c>
      <c r="T330" s="457">
        <f t="shared" si="233"/>
        <v>0.81093579978237218</v>
      </c>
      <c r="U330" s="457">
        <f t="shared" si="233"/>
        <v>0.93867394445336327</v>
      </c>
      <c r="V330" s="457">
        <f t="shared" si="233"/>
        <v>0.67672413793103448</v>
      </c>
      <c r="W330" s="457">
        <f t="shared" si="233"/>
        <v>0.91763797761482047</v>
      </c>
      <c r="X330" s="457">
        <f t="shared" si="233"/>
        <v>0.99836058406924888</v>
      </c>
      <c r="Y330" s="457">
        <f t="shared" si="233"/>
        <v>0.94339622641509435</v>
      </c>
      <c r="Z330" s="457">
        <f t="shared" si="233"/>
        <v>0.82784112903211038</v>
      </c>
      <c r="AA330" s="457">
        <f t="shared" si="233"/>
        <v>0.65505616045735549</v>
      </c>
      <c r="AB330" s="457">
        <f t="shared" si="233"/>
        <v>0.50864356452156467</v>
      </c>
      <c r="AC330" s="457">
        <f t="shared" si="233"/>
        <v>0.92013301769811751</v>
      </c>
      <c r="AD330" s="457">
        <f t="shared" si="233"/>
        <v>0.87716105550500467</v>
      </c>
      <c r="AE330" s="457">
        <f t="shared" si="233"/>
        <v>0.35631152516428699</v>
      </c>
      <c r="AF330" s="457">
        <f t="shared" si="233"/>
        <v>0.1239352228920173</v>
      </c>
      <c r="AG330" s="457">
        <f t="shared" si="233"/>
        <v>0.60195260856300203</v>
      </c>
      <c r="AH330" s="457">
        <f t="shared" si="233"/>
        <v>0.43534726143421798</v>
      </c>
      <c r="AI330" s="457">
        <f t="shared" si="233"/>
        <v>0.352112676056338</v>
      </c>
      <c r="AJ330" s="457">
        <f t="shared" ref="AJ330:AP339" si="234">IFERROR(IF(AJ244="-","-",IF(AJ$9=1,IF(AJ244&lt;AJ$10,0,IF(AJ244&gt;AJ$11,1,(AJ244-AJ$10)/(AJ$11-AJ$10))),IF(AJ244&lt;AJ$10,1,IF(AJ244&gt;AJ$11,0,IFERROR(1-(AJ244-AJ$10)/(AJ$11-AJ$10),"-"))))),"-")</f>
        <v>0.71515218350242615</v>
      </c>
      <c r="AK330" s="457">
        <f t="shared" si="234"/>
        <v>0.78955668017610681</v>
      </c>
      <c r="AL330" s="457" t="str">
        <f t="shared" si="234"/>
        <v>-</v>
      </c>
      <c r="AM330" s="457" t="str">
        <f t="shared" si="234"/>
        <v>-</v>
      </c>
      <c r="AN330" s="457">
        <f t="shared" si="234"/>
        <v>0.94244356367396187</v>
      </c>
      <c r="AO330" s="457">
        <f t="shared" si="234"/>
        <v>0.34602076124567466</v>
      </c>
      <c r="AP330" s="457">
        <f t="shared" si="234"/>
        <v>0</v>
      </c>
    </row>
    <row r="331" spans="1:42">
      <c r="A331" s="482" t="str">
        <f t="shared" si="232"/>
        <v>la Clota</v>
      </c>
      <c r="B331" s="489">
        <f t="shared" si="232"/>
        <v>42</v>
      </c>
      <c r="C331" s="456">
        <f t="shared" si="224"/>
        <v>0.72118637318831857</v>
      </c>
      <c r="D331" s="457">
        <f t="shared" ref="D331:AI331" si="235">IFERROR(IF(D245="-","-",IF(D$9=1,IF(D245&lt;D$10,0,IF(D245&gt;D$11,1,(D245-D$10)/(D$11-D$10))),IF(D245&lt;D$10,1,IF(D245&gt;D$11,0,IFERROR(1-(D245-D$10)/(D$11-D$10),"-"))))),"-")</f>
        <v>0</v>
      </c>
      <c r="E331" s="457">
        <f t="shared" si="235"/>
        <v>0.78887594641817127</v>
      </c>
      <c r="F331" s="457">
        <f t="shared" si="235"/>
        <v>0.23767844680130629</v>
      </c>
      <c r="G331" s="457">
        <f t="shared" si="235"/>
        <v>0</v>
      </c>
      <c r="H331" s="457">
        <f t="shared" si="235"/>
        <v>0</v>
      </c>
      <c r="I331" s="457">
        <f t="shared" si="235"/>
        <v>0.51484283748434212</v>
      </c>
      <c r="J331" s="457">
        <f t="shared" si="235"/>
        <v>0.43696653120040618</v>
      </c>
      <c r="K331" s="457">
        <f t="shared" si="235"/>
        <v>0.40434226586897948</v>
      </c>
      <c r="L331" s="457">
        <f t="shared" si="235"/>
        <v>3.2388756356588271E-2</v>
      </c>
      <c r="M331" s="457">
        <f t="shared" si="235"/>
        <v>0.19265362193728877</v>
      </c>
      <c r="N331" s="457">
        <f t="shared" si="235"/>
        <v>0</v>
      </c>
      <c r="O331" s="457">
        <f t="shared" si="235"/>
        <v>0.61518771331057986</v>
      </c>
      <c r="P331" s="457" t="str">
        <f t="shared" si="235"/>
        <v>-</v>
      </c>
      <c r="Q331" s="457">
        <f t="shared" si="235"/>
        <v>0.61131482451545316</v>
      </c>
      <c r="R331" s="457">
        <f t="shared" si="235"/>
        <v>0.54700233385621932</v>
      </c>
      <c r="S331" s="457">
        <f t="shared" si="235"/>
        <v>1</v>
      </c>
      <c r="T331" s="457">
        <f t="shared" si="235"/>
        <v>0.81093579978237218</v>
      </c>
      <c r="U331" s="457">
        <f t="shared" si="235"/>
        <v>0.93867394445336327</v>
      </c>
      <c r="V331" s="457">
        <f t="shared" si="235"/>
        <v>0.67672413793103448</v>
      </c>
      <c r="W331" s="457">
        <f t="shared" si="235"/>
        <v>0.79992280972597452</v>
      </c>
      <c r="X331" s="457">
        <f t="shared" si="235"/>
        <v>0.99344233627699574</v>
      </c>
      <c r="Y331" s="457">
        <f t="shared" si="235"/>
        <v>0.94339622641509435</v>
      </c>
      <c r="Z331" s="457">
        <f t="shared" si="235"/>
        <v>0.82784112903211038</v>
      </c>
      <c r="AA331" s="457">
        <f t="shared" si="235"/>
        <v>0.9253971622492444</v>
      </c>
      <c r="AB331" s="457">
        <f t="shared" si="235"/>
        <v>0.5071588385055773</v>
      </c>
      <c r="AC331" s="457">
        <f t="shared" si="235"/>
        <v>0</v>
      </c>
      <c r="AD331" s="457">
        <f t="shared" si="235"/>
        <v>0.47622838944495016</v>
      </c>
      <c r="AE331" s="457">
        <f t="shared" si="235"/>
        <v>0.34113641761895963</v>
      </c>
      <c r="AF331" s="457">
        <f t="shared" si="235"/>
        <v>0.68176111246696935</v>
      </c>
      <c r="AG331" s="457">
        <f t="shared" si="235"/>
        <v>0.69995284894095022</v>
      </c>
      <c r="AH331" s="457">
        <f t="shared" si="235"/>
        <v>0.8588368153585545</v>
      </c>
      <c r="AI331" s="457">
        <f t="shared" si="235"/>
        <v>0.70422535211267612</v>
      </c>
      <c r="AJ331" s="457">
        <f t="shared" si="234"/>
        <v>1</v>
      </c>
      <c r="AK331" s="457">
        <f t="shared" si="234"/>
        <v>0.78955668017610681</v>
      </c>
      <c r="AL331" s="457" t="str">
        <f t="shared" si="234"/>
        <v>-</v>
      </c>
      <c r="AM331" s="457" t="str">
        <f t="shared" si="234"/>
        <v>-</v>
      </c>
      <c r="AN331" s="457">
        <f t="shared" si="234"/>
        <v>0.58486989488195751</v>
      </c>
      <c r="AO331" s="457">
        <f t="shared" si="234"/>
        <v>0.77854671280276799</v>
      </c>
      <c r="AP331" s="457">
        <f t="shared" si="234"/>
        <v>0.96539563588274169</v>
      </c>
    </row>
    <row r="332" spans="1:42">
      <c r="A332" s="482" t="str">
        <f t="shared" si="232"/>
        <v>Horta</v>
      </c>
      <c r="B332" s="489">
        <f t="shared" si="232"/>
        <v>43</v>
      </c>
      <c r="C332" s="456">
        <f t="shared" si="224"/>
        <v>0.58806042862398122</v>
      </c>
      <c r="D332" s="457">
        <f t="shared" ref="D332:AI332" si="236">IFERROR(IF(D246="-","-",IF(D$9=1,IF(D246&lt;D$10,0,IF(D246&gt;D$11,1,(D246-D$10)/(D$11-D$10))),IF(D246&lt;D$10,1,IF(D246&gt;D$11,0,IFERROR(1-(D246-D$10)/(D$11-D$10),"-"))))),"-")</f>
        <v>0.31439973611208749</v>
      </c>
      <c r="E332" s="457">
        <f t="shared" si="236"/>
        <v>0.91263832265579503</v>
      </c>
      <c r="F332" s="457">
        <f t="shared" si="236"/>
        <v>0.24312010656101585</v>
      </c>
      <c r="G332" s="457">
        <f t="shared" si="236"/>
        <v>6.8037040728753329E-2</v>
      </c>
      <c r="H332" s="457">
        <f t="shared" si="236"/>
        <v>6.1186718357637351E-3</v>
      </c>
      <c r="I332" s="457">
        <f t="shared" si="236"/>
        <v>0.57636595941300928</v>
      </c>
      <c r="J332" s="457">
        <f t="shared" si="236"/>
        <v>0.15111801904877334</v>
      </c>
      <c r="K332" s="457">
        <f t="shared" si="236"/>
        <v>0.56930071478322319</v>
      </c>
      <c r="L332" s="457">
        <f t="shared" si="236"/>
        <v>0.32063044651353306</v>
      </c>
      <c r="M332" s="457">
        <f t="shared" si="236"/>
        <v>0.5391668693101167</v>
      </c>
      <c r="N332" s="457">
        <f t="shared" si="236"/>
        <v>0.35600294623127904</v>
      </c>
      <c r="O332" s="457">
        <f t="shared" si="236"/>
        <v>0.72717576791808847</v>
      </c>
      <c r="P332" s="457" t="str">
        <f t="shared" si="236"/>
        <v>-</v>
      </c>
      <c r="Q332" s="457">
        <f t="shared" si="236"/>
        <v>0.27082242011524293</v>
      </c>
      <c r="R332" s="457">
        <f t="shared" si="236"/>
        <v>0.82390863526801084</v>
      </c>
      <c r="S332" s="457">
        <f t="shared" si="236"/>
        <v>0.46511627906976771</v>
      </c>
      <c r="T332" s="457">
        <f t="shared" si="236"/>
        <v>0.71572361262241568</v>
      </c>
      <c r="U332" s="457">
        <f t="shared" si="236"/>
        <v>0.89987691978380691</v>
      </c>
      <c r="V332" s="457">
        <f t="shared" si="236"/>
        <v>0.67672413793103448</v>
      </c>
      <c r="W332" s="457">
        <f t="shared" si="236"/>
        <v>0.57993052875337714</v>
      </c>
      <c r="X332" s="457">
        <f t="shared" si="236"/>
        <v>0.95464282591588701</v>
      </c>
      <c r="Y332" s="457">
        <f t="shared" si="236"/>
        <v>0.94339622641509435</v>
      </c>
      <c r="Z332" s="457">
        <f t="shared" si="236"/>
        <v>0.82784112903211038</v>
      </c>
      <c r="AA332" s="457">
        <f t="shared" si="236"/>
        <v>0.46974268273250308</v>
      </c>
      <c r="AB332" s="457">
        <f t="shared" si="236"/>
        <v>0.272601993546154</v>
      </c>
      <c r="AC332" s="457">
        <f t="shared" si="236"/>
        <v>0.77499718182842992</v>
      </c>
      <c r="AD332" s="457">
        <f t="shared" si="236"/>
        <v>0.7804822565969064</v>
      </c>
      <c r="AE332" s="457">
        <f t="shared" si="236"/>
        <v>0.25074555963157474</v>
      </c>
      <c r="AF332" s="457">
        <f t="shared" si="236"/>
        <v>0.29100396016539876</v>
      </c>
      <c r="AG332" s="457">
        <f t="shared" si="236"/>
        <v>0.75704261161395303</v>
      </c>
      <c r="AH332" s="457">
        <f t="shared" si="236"/>
        <v>0.8588368153585545</v>
      </c>
      <c r="AI332" s="457">
        <f t="shared" si="236"/>
        <v>0.70422535211267612</v>
      </c>
      <c r="AJ332" s="457">
        <f t="shared" si="234"/>
        <v>0.54605940302896649</v>
      </c>
      <c r="AK332" s="457">
        <f t="shared" si="234"/>
        <v>0.78955668017610681</v>
      </c>
      <c r="AL332" s="457" t="str">
        <f t="shared" si="234"/>
        <v>-</v>
      </c>
      <c r="AM332" s="457" t="str">
        <f t="shared" si="234"/>
        <v>-</v>
      </c>
      <c r="AN332" s="457">
        <f t="shared" si="234"/>
        <v>0.74857832155781501</v>
      </c>
      <c r="AO332" s="457">
        <f t="shared" si="234"/>
        <v>0.14417531718569779</v>
      </c>
      <c r="AP332" s="457">
        <f t="shared" si="234"/>
        <v>8.1000661229887583E-2</v>
      </c>
    </row>
    <row r="333" spans="1:42">
      <c r="A333" s="482" t="str">
        <f t="shared" si="232"/>
        <v>Vilapicina i la Torre Llobeta</v>
      </c>
      <c r="B333" s="489">
        <f t="shared" si="232"/>
        <v>44</v>
      </c>
      <c r="C333" s="456">
        <f t="shared" si="224"/>
        <v>0.58806042862398122</v>
      </c>
      <c r="D333" s="457">
        <f t="shared" ref="D333:AI333" si="237">IFERROR(IF(D247="-","-",IF(D$9=1,IF(D247&lt;D$10,0,IF(D247&gt;D$11,1,(D247-D$10)/(D$11-D$10))),IF(D247&lt;D$10,1,IF(D247&gt;D$11,0,IFERROR(1-(D247-D$10)/(D$11-D$10),"-"))))),"-")</f>
        <v>0.75186965667533678</v>
      </c>
      <c r="E333" s="457">
        <f t="shared" si="237"/>
        <v>0.86895748398369255</v>
      </c>
      <c r="F333" s="457">
        <f t="shared" si="237"/>
        <v>0.16269948048398539</v>
      </c>
      <c r="G333" s="457">
        <f t="shared" si="237"/>
        <v>8.5520444534622056E-2</v>
      </c>
      <c r="H333" s="457">
        <f t="shared" si="237"/>
        <v>0.88033588576917821</v>
      </c>
      <c r="I333" s="457">
        <f t="shared" si="237"/>
        <v>0.59127761408231305</v>
      </c>
      <c r="J333" s="457">
        <f t="shared" si="237"/>
        <v>0.20677630313602552</v>
      </c>
      <c r="K333" s="457">
        <f t="shared" si="237"/>
        <v>0.65391123216832281</v>
      </c>
      <c r="L333" s="457">
        <f t="shared" si="237"/>
        <v>0.4110204929146396</v>
      </c>
      <c r="M333" s="457">
        <f t="shared" si="237"/>
        <v>7.6497731694838325E-2</v>
      </c>
      <c r="N333" s="457">
        <f t="shared" si="237"/>
        <v>4.9103854652590213E-2</v>
      </c>
      <c r="O333" s="457">
        <f t="shared" si="237"/>
        <v>0.19923208191126274</v>
      </c>
      <c r="P333" s="457" t="str">
        <f t="shared" si="237"/>
        <v>-</v>
      </c>
      <c r="Q333" s="457">
        <f t="shared" si="237"/>
        <v>0.37558931377684723</v>
      </c>
      <c r="R333" s="457">
        <f t="shared" si="237"/>
        <v>0.61252247771358626</v>
      </c>
      <c r="S333" s="457">
        <f t="shared" si="237"/>
        <v>0.64554931836407392</v>
      </c>
      <c r="T333" s="457">
        <f t="shared" si="237"/>
        <v>0.84720710917664133</v>
      </c>
      <c r="U333" s="457">
        <f t="shared" si="237"/>
        <v>0.76876973296944395</v>
      </c>
      <c r="V333" s="457">
        <f t="shared" si="237"/>
        <v>0.93103448275862066</v>
      </c>
      <c r="W333" s="457">
        <f t="shared" si="237"/>
        <v>0.81150135082979546</v>
      </c>
      <c r="X333" s="457">
        <f t="shared" si="237"/>
        <v>0.99836058406924888</v>
      </c>
      <c r="Y333" s="457">
        <f t="shared" si="237"/>
        <v>0.76574369027199207</v>
      </c>
      <c r="Z333" s="457">
        <f t="shared" si="237"/>
        <v>1</v>
      </c>
      <c r="AA333" s="457">
        <f t="shared" si="237"/>
        <v>0.51690757465979342</v>
      </c>
      <c r="AB333" s="457">
        <f t="shared" si="237"/>
        <v>0.18507083739411168</v>
      </c>
      <c r="AC333" s="457">
        <f t="shared" si="237"/>
        <v>0.86799684364784135</v>
      </c>
      <c r="AD333" s="457">
        <f t="shared" si="237"/>
        <v>0.7804822565969064</v>
      </c>
      <c r="AE333" s="457">
        <f t="shared" si="237"/>
        <v>0.1451795940988625</v>
      </c>
      <c r="AF333" s="457">
        <f t="shared" si="237"/>
        <v>0.12715766124198813</v>
      </c>
      <c r="AG333" s="457">
        <f t="shared" si="237"/>
        <v>0.30286696929633983</v>
      </c>
      <c r="AH333" s="457">
        <f t="shared" si="237"/>
        <v>0.71767363071710899</v>
      </c>
      <c r="AI333" s="457">
        <f t="shared" si="237"/>
        <v>0.352112676056338</v>
      </c>
      <c r="AJ333" s="457">
        <f t="shared" si="234"/>
        <v>0.89159682399647111</v>
      </c>
      <c r="AK333" s="457">
        <f t="shared" si="234"/>
        <v>0.2918719461370326</v>
      </c>
      <c r="AL333" s="457" t="str">
        <f t="shared" si="234"/>
        <v>-</v>
      </c>
      <c r="AM333" s="457" t="str">
        <f t="shared" si="234"/>
        <v>-</v>
      </c>
      <c r="AN333" s="457">
        <f t="shared" si="234"/>
        <v>0.75719455454075468</v>
      </c>
      <c r="AO333" s="457">
        <f t="shared" si="234"/>
        <v>5.767012687427911E-2</v>
      </c>
      <c r="AP333" s="457">
        <f t="shared" si="234"/>
        <v>0.25457350672250384</v>
      </c>
    </row>
    <row r="334" spans="1:42">
      <c r="A334" s="482" t="str">
        <f t="shared" si="232"/>
        <v>Porta</v>
      </c>
      <c r="B334" s="489">
        <f t="shared" si="232"/>
        <v>45</v>
      </c>
      <c r="C334" s="456">
        <f t="shared" si="224"/>
        <v>0.76979457394312012</v>
      </c>
      <c r="D334" s="457">
        <f t="shared" ref="D334:AI334" si="238">IFERROR(IF(D248="-","-",IF(D$9=1,IF(D248&lt;D$10,0,IF(D248&gt;D$11,1,(D248-D$10)/(D$11-D$10))),IF(D248&lt;D$10,1,IF(D248&gt;D$11,0,IFERROR(1-(D248-D$10)/(D$11-D$10),"-"))))),"-")</f>
        <v>0.73375440038501683</v>
      </c>
      <c r="E334" s="457">
        <f t="shared" si="238"/>
        <v>0.78159580663948758</v>
      </c>
      <c r="F334" s="457">
        <f t="shared" si="238"/>
        <v>0.13760458653201726</v>
      </c>
      <c r="G334" s="457">
        <f t="shared" si="238"/>
        <v>0.17761510697881597</v>
      </c>
      <c r="H334" s="457">
        <f t="shared" si="238"/>
        <v>0.94191327646951506</v>
      </c>
      <c r="I334" s="457">
        <f t="shared" si="238"/>
        <v>0.31835242498285055</v>
      </c>
      <c r="J334" s="457">
        <f t="shared" si="238"/>
        <v>0.28460979402626307</v>
      </c>
      <c r="K334" s="457">
        <f t="shared" si="238"/>
        <v>0.48075589222174414</v>
      </c>
      <c r="L334" s="457">
        <f t="shared" si="238"/>
        <v>0.49670398242243774</v>
      </c>
      <c r="M334" s="457">
        <f t="shared" si="238"/>
        <v>0.26798889228032241</v>
      </c>
      <c r="N334" s="457">
        <f t="shared" si="238"/>
        <v>0.27620918242081993</v>
      </c>
      <c r="O334" s="457">
        <f t="shared" si="238"/>
        <v>0.31122013651877117</v>
      </c>
      <c r="P334" s="457" t="str">
        <f t="shared" si="238"/>
        <v>-</v>
      </c>
      <c r="Q334" s="457">
        <f t="shared" si="238"/>
        <v>0.33630172865374475</v>
      </c>
      <c r="R334" s="457">
        <f t="shared" si="238"/>
        <v>0.65078241573248663</v>
      </c>
      <c r="S334" s="457">
        <f t="shared" si="238"/>
        <v>0.68564554931836419</v>
      </c>
      <c r="T334" s="457">
        <f t="shared" si="238"/>
        <v>0.74519405150525941</v>
      </c>
      <c r="U334" s="457">
        <f t="shared" si="238"/>
        <v>0.84502595387167545</v>
      </c>
      <c r="V334" s="457">
        <f t="shared" si="238"/>
        <v>0.93103448275862066</v>
      </c>
      <c r="W334" s="457">
        <f t="shared" si="238"/>
        <v>0.70729448089540714</v>
      </c>
      <c r="X334" s="457">
        <f t="shared" si="238"/>
        <v>0.93934161056221044</v>
      </c>
      <c r="Y334" s="457">
        <f t="shared" si="238"/>
        <v>0.76574369027199207</v>
      </c>
      <c r="Z334" s="457">
        <f t="shared" si="238"/>
        <v>1</v>
      </c>
      <c r="AA334" s="457">
        <f t="shared" si="238"/>
        <v>0.52539760094434729</v>
      </c>
      <c r="AB334" s="457">
        <f t="shared" si="238"/>
        <v>0.17886157957867044</v>
      </c>
      <c r="AC334" s="457">
        <f t="shared" si="238"/>
        <v>0.89336038778040816</v>
      </c>
      <c r="AD334" s="457">
        <f t="shared" si="238"/>
        <v>0.70939490445859887</v>
      </c>
      <c r="AE334" s="457">
        <f t="shared" si="238"/>
        <v>0.14913831780633927</v>
      </c>
      <c r="AF334" s="457">
        <f t="shared" si="238"/>
        <v>0.14606103725140041</v>
      </c>
      <c r="AG334" s="457">
        <f t="shared" si="238"/>
        <v>0.66204709558721553</v>
      </c>
      <c r="AH334" s="457">
        <f t="shared" si="238"/>
        <v>0.73178994918125362</v>
      </c>
      <c r="AI334" s="457">
        <f t="shared" si="238"/>
        <v>0.352112676056338</v>
      </c>
      <c r="AJ334" s="457">
        <f t="shared" si="234"/>
        <v>0.84564769886781366</v>
      </c>
      <c r="AK334" s="457">
        <f t="shared" si="234"/>
        <v>0.2918719461370326</v>
      </c>
      <c r="AL334" s="457" t="str">
        <f t="shared" si="234"/>
        <v>-</v>
      </c>
      <c r="AM334" s="457" t="str">
        <f t="shared" si="234"/>
        <v>-</v>
      </c>
      <c r="AN334" s="457">
        <f t="shared" si="234"/>
        <v>0.58486989488195751</v>
      </c>
      <c r="AO334" s="457">
        <f t="shared" si="234"/>
        <v>2.8835063437139555E-2</v>
      </c>
      <c r="AP334" s="457">
        <f t="shared" si="234"/>
        <v>0.38681948424068768</v>
      </c>
    </row>
    <row r="335" spans="1:42">
      <c r="A335" s="482" t="str">
        <f t="shared" si="232"/>
        <v>el Turó de la Peira</v>
      </c>
      <c r="B335" s="489">
        <f t="shared" si="232"/>
        <v>46</v>
      </c>
      <c r="C335" s="456">
        <f t="shared" si="224"/>
        <v>0.64133313024474481</v>
      </c>
      <c r="D335" s="457">
        <f t="shared" ref="D335:AI335" si="239">IFERROR(IF(D249="-","-",IF(D$9=1,IF(D249&lt;D$10,0,IF(D249&gt;D$11,1,(D249-D$10)/(D$11-D$10))),IF(D249&lt;D$10,1,IF(D249&gt;D$11,0,IFERROR(1-(D249-D$10)/(D$11-D$10),"-"))))),"-")</f>
        <v>0.71280018601934825</v>
      </c>
      <c r="E335" s="457">
        <f t="shared" si="239"/>
        <v>0.35206755969714643</v>
      </c>
      <c r="F335" s="457">
        <f t="shared" si="239"/>
        <v>0.24413211668611165</v>
      </c>
      <c r="G335" s="457">
        <f t="shared" si="239"/>
        <v>3.2018041355100772E-2</v>
      </c>
      <c r="H335" s="457">
        <f t="shared" si="239"/>
        <v>0.52824299109978212</v>
      </c>
      <c r="I335" s="457">
        <f t="shared" si="239"/>
        <v>0.27672903984103592</v>
      </c>
      <c r="J335" s="457">
        <f t="shared" si="239"/>
        <v>0.14871491840562465</v>
      </c>
      <c r="K335" s="457">
        <f t="shared" si="239"/>
        <v>0.79218011432663737</v>
      </c>
      <c r="L335" s="457">
        <f t="shared" si="239"/>
        <v>0.79125014274661043</v>
      </c>
      <c r="M335" s="457">
        <f t="shared" si="239"/>
        <v>0.14656464773992284</v>
      </c>
      <c r="N335" s="457">
        <f t="shared" si="239"/>
        <v>0.34986496439970527</v>
      </c>
      <c r="O335" s="457">
        <f t="shared" si="239"/>
        <v>0.40187713310580192</v>
      </c>
      <c r="P335" s="457" t="str">
        <f t="shared" si="239"/>
        <v>-</v>
      </c>
      <c r="Q335" s="457">
        <f t="shared" si="239"/>
        <v>0.38868517548454684</v>
      </c>
      <c r="R335" s="457">
        <f t="shared" si="239"/>
        <v>0.84734284730458742</v>
      </c>
      <c r="S335" s="457">
        <f t="shared" si="239"/>
        <v>0.68564554931836419</v>
      </c>
      <c r="T335" s="457">
        <f t="shared" si="239"/>
        <v>0.74066013783097584</v>
      </c>
      <c r="U335" s="457">
        <f t="shared" si="239"/>
        <v>0.89720126291004443</v>
      </c>
      <c r="V335" s="457">
        <f t="shared" si="239"/>
        <v>0.93103448275862066</v>
      </c>
      <c r="W335" s="457">
        <f t="shared" si="239"/>
        <v>0.4351987649556156</v>
      </c>
      <c r="X335" s="457">
        <f t="shared" si="239"/>
        <v>0.98852408848474249</v>
      </c>
      <c r="Y335" s="457">
        <f t="shared" si="239"/>
        <v>0.76574369027199207</v>
      </c>
      <c r="Z335" s="457">
        <f t="shared" si="239"/>
        <v>1</v>
      </c>
      <c r="AA335" s="457">
        <f t="shared" si="239"/>
        <v>0.49892975592966393</v>
      </c>
      <c r="AB335" s="457">
        <f t="shared" si="239"/>
        <v>0.20454945605787545</v>
      </c>
      <c r="AC335" s="457">
        <f t="shared" si="239"/>
        <v>0.67917934843873318</v>
      </c>
      <c r="AD335" s="457">
        <f t="shared" si="239"/>
        <v>0.5416287534121933</v>
      </c>
      <c r="AE335" s="457">
        <f t="shared" si="239"/>
        <v>6.6664907233907778E-2</v>
      </c>
      <c r="AF335" s="457">
        <f t="shared" si="239"/>
        <v>0</v>
      </c>
      <c r="AG335" s="457">
        <f t="shared" si="239"/>
        <v>0.89641559498164813</v>
      </c>
      <c r="AH335" s="457">
        <f t="shared" si="239"/>
        <v>1</v>
      </c>
      <c r="AI335" s="457">
        <f t="shared" si="239"/>
        <v>0.70422535211267612</v>
      </c>
      <c r="AJ335" s="457">
        <f t="shared" si="234"/>
        <v>1</v>
      </c>
      <c r="AK335" s="457">
        <f t="shared" si="234"/>
        <v>0.2918719461370326</v>
      </c>
      <c r="AL335" s="457" t="str">
        <f t="shared" si="234"/>
        <v>-</v>
      </c>
      <c r="AM335" s="457" t="str">
        <f t="shared" si="234"/>
        <v>-</v>
      </c>
      <c r="AN335" s="457">
        <f t="shared" si="234"/>
        <v>0.3220747889022918</v>
      </c>
      <c r="AO335" s="457">
        <f t="shared" si="234"/>
        <v>2.8835063437139555E-2</v>
      </c>
      <c r="AP335" s="457">
        <f t="shared" si="234"/>
        <v>0.5493718316067886</v>
      </c>
    </row>
    <row r="336" spans="1:42">
      <c r="A336" s="482" t="str">
        <f t="shared" si="232"/>
        <v>Can Peguera</v>
      </c>
      <c r="B336" s="489">
        <f t="shared" si="232"/>
        <v>47</v>
      </c>
      <c r="C336" s="456">
        <f t="shared" si="224"/>
        <v>4.7454467313469695E-2</v>
      </c>
      <c r="D336" s="457">
        <f t="shared" ref="D336:AI336" si="240">IFERROR(IF(D250="-","-",IF(D$9=1,IF(D250&lt;D$10,0,IF(D250&gt;D$11,1,(D250-D$10)/(D$11-D$10))),IF(D250&lt;D$10,1,IF(D250&gt;D$11,0,IFERROR(1-(D250-D$10)/(D$11-D$10),"-"))))),"-")</f>
        <v>0.11783568651413823</v>
      </c>
      <c r="E336" s="457">
        <f t="shared" si="240"/>
        <v>0.52679091438555625</v>
      </c>
      <c r="F336" s="457">
        <f t="shared" si="240"/>
        <v>0.59182208583537144</v>
      </c>
      <c r="G336" s="457">
        <f t="shared" si="240"/>
        <v>0</v>
      </c>
      <c r="H336" s="457">
        <f t="shared" si="240"/>
        <v>0</v>
      </c>
      <c r="I336" s="457">
        <f t="shared" si="240"/>
        <v>0.17272924603794226</v>
      </c>
      <c r="J336" s="457">
        <f t="shared" si="240"/>
        <v>0</v>
      </c>
      <c r="K336" s="457">
        <f t="shared" si="240"/>
        <v>5.6738242619214174E-2</v>
      </c>
      <c r="L336" s="457">
        <f t="shared" si="240"/>
        <v>0.27117503287606648</v>
      </c>
      <c r="M336" s="457">
        <f t="shared" si="240"/>
        <v>3.0470509915581385E-2</v>
      </c>
      <c r="N336" s="457">
        <f t="shared" si="240"/>
        <v>0.15958752762091818</v>
      </c>
      <c r="O336" s="457">
        <f t="shared" si="240"/>
        <v>0.31122013651877117</v>
      </c>
      <c r="P336" s="457" t="str">
        <f t="shared" si="240"/>
        <v>-</v>
      </c>
      <c r="Q336" s="457">
        <f t="shared" si="240"/>
        <v>0.82084861183865798</v>
      </c>
      <c r="R336" s="457">
        <f t="shared" si="240"/>
        <v>0.84734284730458742</v>
      </c>
      <c r="S336" s="457">
        <f t="shared" si="240"/>
        <v>0.80593424218123499</v>
      </c>
      <c r="T336" s="457">
        <f t="shared" si="240"/>
        <v>0.74066013783097584</v>
      </c>
      <c r="U336" s="457">
        <f t="shared" si="240"/>
        <v>0.89720126291004443</v>
      </c>
      <c r="V336" s="457">
        <f t="shared" si="240"/>
        <v>0.93103448275862066</v>
      </c>
      <c r="W336" s="457">
        <f t="shared" si="240"/>
        <v>0.33678116557313786</v>
      </c>
      <c r="X336" s="457">
        <f t="shared" si="240"/>
        <v>0.99836058406924888</v>
      </c>
      <c r="Y336" s="457">
        <f t="shared" si="240"/>
        <v>0.76574369027199207</v>
      </c>
      <c r="Z336" s="457">
        <f t="shared" si="240"/>
        <v>1</v>
      </c>
      <c r="AA336" s="457">
        <f t="shared" si="240"/>
        <v>0.53723727883925187</v>
      </c>
      <c r="AB336" s="457">
        <f t="shared" si="240"/>
        <v>0.23135613377565312</v>
      </c>
      <c r="AC336" s="457">
        <f t="shared" si="240"/>
        <v>0</v>
      </c>
      <c r="AD336" s="457">
        <f t="shared" si="240"/>
        <v>0.11226114649681584</v>
      </c>
      <c r="AE336" s="457">
        <f t="shared" si="240"/>
        <v>6.4025758095589982E-2</v>
      </c>
      <c r="AF336" s="457">
        <f t="shared" si="240"/>
        <v>0.10255499117477085</v>
      </c>
      <c r="AG336" s="457">
        <f t="shared" si="240"/>
        <v>0.90935902295609405</v>
      </c>
      <c r="AH336" s="457">
        <f t="shared" si="240"/>
        <v>0.8588368153585545</v>
      </c>
      <c r="AI336" s="457">
        <f t="shared" si="240"/>
        <v>1</v>
      </c>
      <c r="AJ336" s="457">
        <f t="shared" si="234"/>
        <v>1</v>
      </c>
      <c r="AK336" s="457">
        <f t="shared" si="234"/>
        <v>0.2918719461370326</v>
      </c>
      <c r="AL336" s="457" t="str">
        <f t="shared" si="234"/>
        <v>-</v>
      </c>
      <c r="AM336" s="457" t="str">
        <f t="shared" si="234"/>
        <v>-</v>
      </c>
      <c r="AN336" s="457">
        <f t="shared" si="234"/>
        <v>8.9436498362915784E-2</v>
      </c>
      <c r="AO336" s="457">
        <f t="shared" si="234"/>
        <v>0.2018454440599769</v>
      </c>
      <c r="AP336" s="457">
        <f t="shared" si="234"/>
        <v>0.74498567335243537</v>
      </c>
    </row>
    <row r="337" spans="1:42">
      <c r="A337" s="482" t="str">
        <f t="shared" si="232"/>
        <v>la Guineueta</v>
      </c>
      <c r="B337" s="489">
        <f t="shared" si="232"/>
        <v>48</v>
      </c>
      <c r="C337" s="456">
        <f t="shared" si="224"/>
        <v>0.48203222223188835</v>
      </c>
      <c r="D337" s="457">
        <f t="shared" ref="D337:AI337" si="241">IFERROR(IF(D251="-","-",IF(D$9=1,IF(D251&lt;D$10,0,IF(D251&gt;D$11,1,(D251-D$10)/(D$11-D$10))),IF(D251&lt;D$10,1,IF(D251&gt;D$11,0,IFERROR(1-(D251-D$10)/(D$11-D$10),"-"))))),"-")</f>
        <v>0.71820772521048848</v>
      </c>
      <c r="E337" s="457">
        <f t="shared" si="241"/>
        <v>0.97087944088526501</v>
      </c>
      <c r="F337" s="457">
        <f t="shared" si="241"/>
        <v>0.15492972383156733</v>
      </c>
      <c r="G337" s="457">
        <f t="shared" si="241"/>
        <v>0.25721350749935107</v>
      </c>
      <c r="H337" s="457">
        <f t="shared" si="241"/>
        <v>0.23354786026922764</v>
      </c>
      <c r="I337" s="457">
        <f t="shared" si="241"/>
        <v>0.4984335430475263</v>
      </c>
      <c r="J337" s="457">
        <f t="shared" si="241"/>
        <v>1.9633048023423055E-2</v>
      </c>
      <c r="K337" s="457">
        <f t="shared" si="241"/>
        <v>0.4705692675052594</v>
      </c>
      <c r="L337" s="457">
        <f t="shared" si="241"/>
        <v>1</v>
      </c>
      <c r="M337" s="457">
        <f t="shared" si="241"/>
        <v>0.40402129900142536</v>
      </c>
      <c r="N337" s="457">
        <f t="shared" si="241"/>
        <v>0.73655781978885315</v>
      </c>
      <c r="O337" s="457">
        <f t="shared" si="241"/>
        <v>0.53519624573378821</v>
      </c>
      <c r="P337" s="457" t="str">
        <f t="shared" si="241"/>
        <v>-</v>
      </c>
      <c r="Q337" s="457">
        <f t="shared" si="241"/>
        <v>0.23153483499214222</v>
      </c>
      <c r="R337" s="457">
        <f t="shared" si="241"/>
        <v>0.58047977962275721</v>
      </c>
      <c r="S337" s="457">
        <f t="shared" si="241"/>
        <v>0.16439454691259059</v>
      </c>
      <c r="T337" s="457">
        <f t="shared" si="241"/>
        <v>0.48449401523395008</v>
      </c>
      <c r="U337" s="457">
        <f t="shared" si="241"/>
        <v>0.77545887515385026</v>
      </c>
      <c r="V337" s="457">
        <f t="shared" si="241"/>
        <v>0.93103448275862066</v>
      </c>
      <c r="W337" s="457">
        <f t="shared" si="241"/>
        <v>0.35800849093014286</v>
      </c>
      <c r="X337" s="457">
        <f t="shared" si="241"/>
        <v>0.99398880825391278</v>
      </c>
      <c r="Y337" s="457">
        <f t="shared" si="241"/>
        <v>0.76574369027199207</v>
      </c>
      <c r="Z337" s="457">
        <f t="shared" si="241"/>
        <v>1</v>
      </c>
      <c r="AA337" s="457">
        <f t="shared" si="241"/>
        <v>0.26939836169700582</v>
      </c>
      <c r="AB337" s="457">
        <f t="shared" si="241"/>
        <v>0.29009178719521089</v>
      </c>
      <c r="AC337" s="457">
        <f t="shared" si="241"/>
        <v>0.90181490249126373</v>
      </c>
      <c r="AD337" s="457">
        <f t="shared" si="241"/>
        <v>0.76910828025477729</v>
      </c>
      <c r="AE337" s="457">
        <f t="shared" si="241"/>
        <v>7.9200865640917342E-2</v>
      </c>
      <c r="AF337" s="457">
        <f t="shared" si="241"/>
        <v>7.2561083692472828E-2</v>
      </c>
      <c r="AG337" s="457">
        <f t="shared" si="241"/>
        <v>0.5834619971709365</v>
      </c>
      <c r="AH337" s="457">
        <f t="shared" si="241"/>
        <v>0.57651044607566349</v>
      </c>
      <c r="AI337" s="457">
        <f t="shared" si="241"/>
        <v>0.352112676056338</v>
      </c>
      <c r="AJ337" s="457">
        <f t="shared" si="234"/>
        <v>0.87689310395530073</v>
      </c>
      <c r="AK337" s="457">
        <f t="shared" si="234"/>
        <v>0.2918719461370326</v>
      </c>
      <c r="AL337" s="457" t="str">
        <f t="shared" si="234"/>
        <v>-</v>
      </c>
      <c r="AM337" s="457" t="str">
        <f t="shared" si="234"/>
        <v>-</v>
      </c>
      <c r="AN337" s="457">
        <f t="shared" si="234"/>
        <v>0.77873513699810437</v>
      </c>
      <c r="AO337" s="457">
        <f t="shared" si="234"/>
        <v>0.60553633217993064</v>
      </c>
      <c r="AP337" s="457">
        <f t="shared" si="234"/>
        <v>0.28763500110204981</v>
      </c>
    </row>
    <row r="338" spans="1:42">
      <c r="A338" s="482" t="str">
        <f t="shared" si="232"/>
        <v>Canyelles</v>
      </c>
      <c r="B338" s="489">
        <f t="shared" si="232"/>
        <v>49</v>
      </c>
      <c r="C338" s="456">
        <f t="shared" si="224"/>
        <v>0.33786757171917636</v>
      </c>
      <c r="D338" s="457">
        <f t="shared" ref="D338:AI338" si="242">IFERROR(IF(D252="-","-",IF(D$9=1,IF(D252&lt;D$10,0,IF(D252&gt;D$11,1,(D252-D$10)/(D$11-D$10))),IF(D252&lt;D$10,1,IF(D252&gt;D$11,0,IFERROR(1-(D252-D$10)/(D$11-D$10),"-"))))),"-")</f>
        <v>0.98682723453038224</v>
      </c>
      <c r="E338" s="457">
        <f t="shared" si="242"/>
        <v>0.98543972044263251</v>
      </c>
      <c r="F338" s="457">
        <f t="shared" si="242"/>
        <v>0.20066906997944031</v>
      </c>
      <c r="G338" s="457">
        <f t="shared" si="242"/>
        <v>0.16237180413368429</v>
      </c>
      <c r="H338" s="457">
        <f t="shared" si="242"/>
        <v>0.19135792349637584</v>
      </c>
      <c r="I338" s="457">
        <f t="shared" si="242"/>
        <v>0.48766861113310078</v>
      </c>
      <c r="J338" s="457">
        <f t="shared" si="242"/>
        <v>0.11554286506524147</v>
      </c>
      <c r="K338" s="457">
        <f t="shared" si="242"/>
        <v>0.52642084367919606</v>
      </c>
      <c r="L338" s="457">
        <f t="shared" si="242"/>
        <v>0.80819653459038365</v>
      </c>
      <c r="M338" s="457">
        <f t="shared" si="242"/>
        <v>0.21212696522409627</v>
      </c>
      <c r="N338" s="457">
        <f t="shared" si="242"/>
        <v>0.33145101890498396</v>
      </c>
      <c r="O338" s="457">
        <f t="shared" si="242"/>
        <v>0.75383959044368565</v>
      </c>
      <c r="P338" s="457" t="str">
        <f t="shared" si="242"/>
        <v>-</v>
      </c>
      <c r="Q338" s="457">
        <f t="shared" si="242"/>
        <v>0.44106862231534893</v>
      </c>
      <c r="R338" s="457">
        <f t="shared" si="242"/>
        <v>0</v>
      </c>
      <c r="S338" s="457">
        <f t="shared" si="242"/>
        <v>0.1242983159583001</v>
      </c>
      <c r="T338" s="457">
        <f t="shared" si="242"/>
        <v>0.97642364889372513</v>
      </c>
      <c r="U338" s="457">
        <f t="shared" si="242"/>
        <v>0.90924171884197569</v>
      </c>
      <c r="V338" s="457">
        <f t="shared" si="242"/>
        <v>0.93103448275862066</v>
      </c>
      <c r="W338" s="457">
        <f t="shared" si="242"/>
        <v>0.43133925125434203</v>
      </c>
      <c r="X338" s="457">
        <f t="shared" si="242"/>
        <v>0.97267640115414888</v>
      </c>
      <c r="Y338" s="457">
        <f t="shared" si="242"/>
        <v>0.76574369027199207</v>
      </c>
      <c r="Z338" s="457">
        <f t="shared" si="242"/>
        <v>1</v>
      </c>
      <c r="AA338" s="457">
        <f t="shared" si="242"/>
        <v>0.23028962717117485</v>
      </c>
      <c r="AB338" s="457">
        <f t="shared" si="242"/>
        <v>0.29004142362546315</v>
      </c>
      <c r="AC338" s="457">
        <f t="shared" si="242"/>
        <v>0.43822567917934896</v>
      </c>
      <c r="AD338" s="457">
        <f t="shared" si="242"/>
        <v>0.6070291173794361</v>
      </c>
      <c r="AE338" s="457">
        <f t="shared" si="242"/>
        <v>6.8644269087646162E-2</v>
      </c>
      <c r="AF338" s="457">
        <f t="shared" si="242"/>
        <v>0.41346824226310497</v>
      </c>
      <c r="AG338" s="457">
        <f t="shared" si="242"/>
        <v>1</v>
      </c>
      <c r="AH338" s="457">
        <f t="shared" si="242"/>
        <v>0.8588368153585545</v>
      </c>
      <c r="AI338" s="457">
        <f t="shared" si="242"/>
        <v>0.352112676056338</v>
      </c>
      <c r="AJ338" s="457">
        <f t="shared" si="234"/>
        <v>0.77121011615938839</v>
      </c>
      <c r="AK338" s="457">
        <f t="shared" si="234"/>
        <v>0.2918719461370326</v>
      </c>
      <c r="AL338" s="457" t="str">
        <f t="shared" si="234"/>
        <v>-</v>
      </c>
      <c r="AM338" s="457" t="str">
        <f t="shared" si="234"/>
        <v>-</v>
      </c>
      <c r="AN338" s="457">
        <f t="shared" si="234"/>
        <v>0.74857832155781501</v>
      </c>
      <c r="AO338" s="457">
        <f t="shared" si="234"/>
        <v>0.40369088811995379</v>
      </c>
      <c r="AP338" s="457">
        <f t="shared" si="234"/>
        <v>0.45294247299977958</v>
      </c>
    </row>
    <row r="339" spans="1:42">
      <c r="A339" s="482" t="str">
        <f t="shared" si="232"/>
        <v>les Roquetes</v>
      </c>
      <c r="B339" s="489">
        <f t="shared" si="232"/>
        <v>50</v>
      </c>
      <c r="C339" s="456">
        <f t="shared" si="224"/>
        <v>0.75980958896879458</v>
      </c>
      <c r="D339" s="457">
        <f t="shared" ref="D339:AI339" si="243">IFERROR(IF(D253="-","-",IF(D$9=1,IF(D253&lt;D$10,0,IF(D253&gt;D$11,1,(D253-D$10)/(D$11-D$10))),IF(D253&lt;D$10,1,IF(D253&gt;D$11,0,IFERROR(1-(D253-D$10)/(D$11-D$10),"-"))))),"-")</f>
        <v>0</v>
      </c>
      <c r="E339" s="457">
        <f t="shared" si="243"/>
        <v>0.19190448456610398</v>
      </c>
      <c r="F339" s="457">
        <f t="shared" si="243"/>
        <v>0.22612414376746426</v>
      </c>
      <c r="G339" s="457">
        <f t="shared" si="243"/>
        <v>2.9407345004034694E-2</v>
      </c>
      <c r="H339" s="457">
        <f t="shared" si="243"/>
        <v>0.9170275378025492</v>
      </c>
      <c r="I339" s="457">
        <f t="shared" si="243"/>
        <v>0.31757138824588294</v>
      </c>
      <c r="J339" s="457">
        <f t="shared" si="243"/>
        <v>0.13171927048567669</v>
      </c>
      <c r="K339" s="457">
        <f t="shared" si="243"/>
        <v>0.61237887814161429</v>
      </c>
      <c r="L339" s="457">
        <f t="shared" si="243"/>
        <v>0.1940891240291607</v>
      </c>
      <c r="M339" s="457">
        <f t="shared" si="243"/>
        <v>0.28029939704532669</v>
      </c>
      <c r="N339" s="457">
        <f t="shared" si="243"/>
        <v>9.8207709305180427E-2</v>
      </c>
      <c r="O339" s="457">
        <f t="shared" si="243"/>
        <v>0.40187713310580192</v>
      </c>
      <c r="P339" s="457" t="str">
        <f t="shared" si="243"/>
        <v>-</v>
      </c>
      <c r="Q339" s="457">
        <f t="shared" si="243"/>
        <v>0.61131482451545316</v>
      </c>
      <c r="R339" s="457">
        <f t="shared" si="243"/>
        <v>0.26913953399395518</v>
      </c>
      <c r="S339" s="457">
        <f t="shared" si="243"/>
        <v>0.32477947072975166</v>
      </c>
      <c r="T339" s="457">
        <f t="shared" si="243"/>
        <v>0.50716358360536828</v>
      </c>
      <c r="U339" s="457">
        <f t="shared" si="243"/>
        <v>0.70187831112538124</v>
      </c>
      <c r="V339" s="457">
        <f t="shared" si="243"/>
        <v>0.93103448275862066</v>
      </c>
      <c r="W339" s="457">
        <f t="shared" si="243"/>
        <v>0.40046314164415286</v>
      </c>
      <c r="X339" s="457">
        <f t="shared" si="243"/>
        <v>0.98743114453090841</v>
      </c>
      <c r="Y339" s="457">
        <f t="shared" si="243"/>
        <v>0.76574369027199207</v>
      </c>
      <c r="Z339" s="457">
        <f t="shared" si="243"/>
        <v>1</v>
      </c>
      <c r="AA339" s="457">
        <f t="shared" si="243"/>
        <v>0.36193507221076726</v>
      </c>
      <c r="AB339" s="457">
        <f t="shared" si="243"/>
        <v>0.2900883178060355</v>
      </c>
      <c r="AC339" s="457">
        <f t="shared" si="243"/>
        <v>0.6862247773644462</v>
      </c>
      <c r="AD339" s="457">
        <f t="shared" si="243"/>
        <v>0.37386260236578739</v>
      </c>
      <c r="AE339" s="457">
        <f t="shared" si="243"/>
        <v>5.214958697315987E-2</v>
      </c>
      <c r="AF339" s="457">
        <f t="shared" si="243"/>
        <v>0.61095921741122416</v>
      </c>
      <c r="AG339" s="457">
        <f t="shared" si="243"/>
        <v>0.94426005195861795</v>
      </c>
      <c r="AH339" s="457">
        <f t="shared" si="243"/>
        <v>0.8588368153585545</v>
      </c>
      <c r="AI339" s="457">
        <f t="shared" si="243"/>
        <v>0.352112676056338</v>
      </c>
      <c r="AJ339" s="457">
        <f t="shared" si="234"/>
        <v>0.79280620496985743</v>
      </c>
      <c r="AK339" s="457">
        <f t="shared" si="234"/>
        <v>0.2918719461370326</v>
      </c>
      <c r="AL339" s="457" t="str">
        <f t="shared" si="234"/>
        <v>-</v>
      </c>
      <c r="AM339" s="457" t="str">
        <f t="shared" si="234"/>
        <v>-</v>
      </c>
      <c r="AN339" s="457">
        <f t="shared" si="234"/>
        <v>0.2014475271411339</v>
      </c>
      <c r="AO339" s="457">
        <f t="shared" si="234"/>
        <v>0.2018454440599769</v>
      </c>
      <c r="AP339" s="457">
        <f t="shared" si="234"/>
        <v>5.3449415913599287E-2</v>
      </c>
    </row>
    <row r="340" spans="1:42">
      <c r="A340" s="482" t="str">
        <f t="shared" si="232"/>
        <v>Verdun</v>
      </c>
      <c r="B340" s="489">
        <f t="shared" si="232"/>
        <v>51</v>
      </c>
      <c r="C340" s="456">
        <f t="shared" si="224"/>
        <v>0.93800840226333737</v>
      </c>
      <c r="D340" s="457">
        <f t="shared" ref="D340:AI340" si="244">IFERROR(IF(D254="-","-",IF(D$9=1,IF(D254&lt;D$10,0,IF(D254&gt;D$11,1,(D254-D$10)/(D$11-D$10))),IF(D254&lt;D$10,1,IF(D254&gt;D$11,0,IFERROR(1-(D254-D$10)/(D$11-D$10),"-"))))),"-")</f>
        <v>0.29831230701844524</v>
      </c>
      <c r="E340" s="457">
        <f t="shared" si="244"/>
        <v>0.58503203261502634</v>
      </c>
      <c r="F340" s="457">
        <f t="shared" si="244"/>
        <v>0.13858728095226716</v>
      </c>
      <c r="G340" s="457">
        <f t="shared" si="244"/>
        <v>3.9573099502598977E-2</v>
      </c>
      <c r="H340" s="457">
        <f t="shared" si="244"/>
        <v>0.68303761498331483</v>
      </c>
      <c r="I340" s="457">
        <f t="shared" si="244"/>
        <v>0.21116376057672781</v>
      </c>
      <c r="J340" s="457">
        <f t="shared" si="244"/>
        <v>0.21235771119849942</v>
      </c>
      <c r="K340" s="457">
        <f t="shared" si="244"/>
        <v>0.72563309174251078</v>
      </c>
      <c r="L340" s="457">
        <f t="shared" si="244"/>
        <v>0.5242882157785792</v>
      </c>
      <c r="M340" s="457">
        <f t="shared" si="244"/>
        <v>2.0905734954562247E-2</v>
      </c>
      <c r="N340" s="457">
        <f t="shared" si="244"/>
        <v>0</v>
      </c>
      <c r="O340" s="457">
        <f t="shared" si="244"/>
        <v>0.22589590443686003</v>
      </c>
      <c r="P340" s="457" t="str">
        <f t="shared" si="244"/>
        <v>-</v>
      </c>
      <c r="Q340" s="457">
        <f t="shared" si="244"/>
        <v>0.50654793085385075</v>
      </c>
      <c r="R340" s="457">
        <f t="shared" si="244"/>
        <v>0.43939625817806205</v>
      </c>
      <c r="S340" s="457">
        <f t="shared" si="244"/>
        <v>0.68564554931836419</v>
      </c>
      <c r="T340" s="457">
        <f t="shared" si="244"/>
        <v>0.77693144722524488</v>
      </c>
      <c r="U340" s="457">
        <f t="shared" si="244"/>
        <v>0.8463637823085568</v>
      </c>
      <c r="V340" s="457">
        <f t="shared" si="244"/>
        <v>0.93103448275862066</v>
      </c>
      <c r="W340" s="457">
        <f t="shared" si="244"/>
        <v>0.25766113469702823</v>
      </c>
      <c r="X340" s="457">
        <f t="shared" si="244"/>
        <v>0.99726764011541491</v>
      </c>
      <c r="Y340" s="457">
        <f t="shared" si="244"/>
        <v>0.76574369027199207</v>
      </c>
      <c r="Z340" s="457">
        <f t="shared" si="244"/>
        <v>1</v>
      </c>
      <c r="AA340" s="457">
        <f t="shared" si="244"/>
        <v>0.35237059405826865</v>
      </c>
      <c r="AB340" s="457">
        <f t="shared" si="244"/>
        <v>0.29003041285474729</v>
      </c>
      <c r="AC340" s="457">
        <f t="shared" si="244"/>
        <v>0.59604328711531995</v>
      </c>
      <c r="AD340" s="457">
        <f t="shared" si="244"/>
        <v>0.49897634212920849</v>
      </c>
      <c r="AE340" s="457">
        <f t="shared" si="244"/>
        <v>6.270618352643105E-2</v>
      </c>
      <c r="AF340" s="457">
        <f t="shared" si="244"/>
        <v>0.2382290291059197</v>
      </c>
      <c r="AG340" s="457">
        <f t="shared" si="244"/>
        <v>0.83539657738783135</v>
      </c>
      <c r="AH340" s="457">
        <f t="shared" si="244"/>
        <v>0.57651044607566349</v>
      </c>
      <c r="AI340" s="457">
        <f t="shared" si="244"/>
        <v>0.70422535211267612</v>
      </c>
      <c r="AJ340" s="457">
        <f t="shared" ref="AJ340:AP349" si="245">IFERROR(IF(AJ254="-","-",IF(AJ$9=1,IF(AJ254&lt;AJ$10,0,IF(AJ254&gt;AJ$11,1,(AJ254-AJ$10)/(AJ$11-AJ$10))),IF(AJ254&lt;AJ$10,1,IF(AJ254&gt;AJ$11,0,IFERROR(1-(AJ254-AJ$10)/(AJ$11-AJ$10),"-"))))),"-")</f>
        <v>0.93616747537126899</v>
      </c>
      <c r="AK340" s="457">
        <f t="shared" si="245"/>
        <v>0.2918719461370326</v>
      </c>
      <c r="AL340" s="457" t="str">
        <f t="shared" si="245"/>
        <v>-</v>
      </c>
      <c r="AM340" s="457" t="str">
        <f t="shared" si="245"/>
        <v>-</v>
      </c>
      <c r="AN340" s="457">
        <f t="shared" si="245"/>
        <v>0.34792348785111149</v>
      </c>
      <c r="AO340" s="457">
        <f t="shared" si="245"/>
        <v>0.14417531718569779</v>
      </c>
      <c r="AP340" s="457">
        <f t="shared" si="245"/>
        <v>0.10579678201454704</v>
      </c>
    </row>
    <row r="341" spans="1:42">
      <c r="A341" s="482" t="str">
        <f t="shared" si="232"/>
        <v>la Prosperitat</v>
      </c>
      <c r="B341" s="489">
        <f t="shared" si="232"/>
        <v>52</v>
      </c>
      <c r="C341" s="456">
        <f t="shared" si="224"/>
        <v>8.0952680791774867E-2</v>
      </c>
      <c r="D341" s="457">
        <f t="shared" ref="D341:AI341" si="246">IFERROR(IF(D255="-","-",IF(D$9=1,IF(D255&lt;D$10,0,IF(D255&gt;D$11,1,(D255-D$10)/(D$11-D$10))),IF(D255&lt;D$10,1,IF(D255&gt;D$11,0,IFERROR(1-(D255-D$10)/(D$11-D$10),"-"))))),"-")</f>
        <v>0.4566180168390771</v>
      </c>
      <c r="E341" s="457">
        <f t="shared" si="246"/>
        <v>0.69423412929528261</v>
      </c>
      <c r="F341" s="457">
        <f t="shared" si="246"/>
        <v>0.17447723691950096</v>
      </c>
      <c r="G341" s="457">
        <f t="shared" si="246"/>
        <v>4.8829669684136462E-2</v>
      </c>
      <c r="H341" s="457">
        <f t="shared" si="246"/>
        <v>0.8839859130835156</v>
      </c>
      <c r="I341" s="457">
        <f t="shared" si="246"/>
        <v>0.37897771378795742</v>
      </c>
      <c r="J341" s="457">
        <f t="shared" si="246"/>
        <v>0.16740795218844953</v>
      </c>
      <c r="K341" s="457">
        <f t="shared" si="246"/>
        <v>0.74533533185931544</v>
      </c>
      <c r="L341" s="457">
        <f t="shared" si="246"/>
        <v>0.42646357892043796</v>
      </c>
      <c r="M341" s="457">
        <f t="shared" si="246"/>
        <v>0.11298502299082711</v>
      </c>
      <c r="N341" s="457">
        <f t="shared" si="246"/>
        <v>6.1379818315737765E-2</v>
      </c>
      <c r="O341" s="457">
        <f t="shared" si="246"/>
        <v>0.18323378839590437</v>
      </c>
      <c r="P341" s="457" t="str">
        <f t="shared" si="246"/>
        <v>-</v>
      </c>
      <c r="Q341" s="457">
        <f t="shared" si="246"/>
        <v>0.32320586694604514</v>
      </c>
      <c r="R341" s="457">
        <f t="shared" si="246"/>
        <v>0.55369782300952686</v>
      </c>
      <c r="S341" s="457">
        <f t="shared" si="246"/>
        <v>0.44506816359262247</v>
      </c>
      <c r="T341" s="457">
        <f t="shared" si="246"/>
        <v>0.91294885745375409</v>
      </c>
      <c r="U341" s="457">
        <f t="shared" si="246"/>
        <v>0.77813453202761274</v>
      </c>
      <c r="V341" s="457">
        <f t="shared" si="246"/>
        <v>0.93103448275862066</v>
      </c>
      <c r="W341" s="457">
        <f t="shared" si="246"/>
        <v>0.48537244307217298</v>
      </c>
      <c r="X341" s="457">
        <f t="shared" si="246"/>
        <v>0.98032700883098711</v>
      </c>
      <c r="Y341" s="457">
        <f t="shared" si="246"/>
        <v>0.76574369027199207</v>
      </c>
      <c r="Z341" s="457">
        <f t="shared" si="246"/>
        <v>1</v>
      </c>
      <c r="AA341" s="457">
        <f t="shared" si="246"/>
        <v>0.46771651654803259</v>
      </c>
      <c r="AB341" s="457">
        <f t="shared" si="246"/>
        <v>0.17886928402749647</v>
      </c>
      <c r="AC341" s="457">
        <f t="shared" si="246"/>
        <v>0.83276969901927644</v>
      </c>
      <c r="AD341" s="457">
        <f t="shared" si="246"/>
        <v>0.58996815286624227</v>
      </c>
      <c r="AE341" s="457">
        <f t="shared" si="246"/>
        <v>9.3716185901665292E-2</v>
      </c>
      <c r="AF341" s="457">
        <f t="shared" si="246"/>
        <v>0.10337111020340495</v>
      </c>
      <c r="AG341" s="457">
        <f t="shared" si="246"/>
        <v>0.73647180644027999</v>
      </c>
      <c r="AH341" s="457">
        <f t="shared" si="246"/>
        <v>0.71767363071710899</v>
      </c>
      <c r="AI341" s="457">
        <f t="shared" si="246"/>
        <v>0.352112676056338</v>
      </c>
      <c r="AJ341" s="457">
        <f t="shared" si="245"/>
        <v>0.73766725481546835</v>
      </c>
      <c r="AK341" s="457">
        <f t="shared" si="245"/>
        <v>0.2918719461370326</v>
      </c>
      <c r="AL341" s="457" t="str">
        <f t="shared" si="245"/>
        <v>-</v>
      </c>
      <c r="AM341" s="457" t="str">
        <f t="shared" si="245"/>
        <v>-</v>
      </c>
      <c r="AN341" s="457">
        <f t="shared" si="245"/>
        <v>0.59348612786489752</v>
      </c>
      <c r="AO341" s="457">
        <f t="shared" si="245"/>
        <v>0.49019607843137247</v>
      </c>
      <c r="AP341" s="457">
        <f t="shared" si="245"/>
        <v>0.3069208728234516</v>
      </c>
    </row>
    <row r="342" spans="1:42">
      <c r="A342" s="482" t="str">
        <f t="shared" si="232"/>
        <v>la Trinitat Nova</v>
      </c>
      <c r="B342" s="489">
        <f t="shared" si="232"/>
        <v>53</v>
      </c>
      <c r="C342" s="456">
        <f t="shared" si="224"/>
        <v>0.1834346718441221</v>
      </c>
      <c r="D342" s="457">
        <f t="shared" ref="D342:AI342" si="247">IFERROR(IF(D256="-","-",IF(D$9=1,IF(D256&lt;D$10,0,IF(D256&gt;D$11,1,(D256-D$10)/(D$11-D$10))),IF(D256&lt;D$10,1,IF(D256&gt;D$11,0,IFERROR(1-(D256-D$10)/(D$11-D$10),"-"))))),"-")</f>
        <v>0.45364387028394992</v>
      </c>
      <c r="E342" s="457">
        <f t="shared" si="247"/>
        <v>2.4461269656377627E-2</v>
      </c>
      <c r="F342" s="457">
        <f t="shared" si="247"/>
        <v>0.34269639883807701</v>
      </c>
      <c r="G342" s="457">
        <f t="shared" si="247"/>
        <v>0</v>
      </c>
      <c r="H342" s="457">
        <f t="shared" si="247"/>
        <v>0.9742933332396182</v>
      </c>
      <c r="I342" s="457">
        <f t="shared" si="247"/>
        <v>0.29380433771912662</v>
      </c>
      <c r="J342" s="457">
        <f t="shared" si="247"/>
        <v>7.7004558691584665E-2</v>
      </c>
      <c r="K342" s="457">
        <f t="shared" si="247"/>
        <v>0.27756010427466349</v>
      </c>
      <c r="L342" s="457">
        <f t="shared" si="247"/>
        <v>0.70928467142617735</v>
      </c>
      <c r="M342" s="457">
        <f t="shared" si="247"/>
        <v>0.14051613692216758</v>
      </c>
      <c r="N342" s="457">
        <f t="shared" si="247"/>
        <v>0.18413945494721329</v>
      </c>
      <c r="O342" s="457">
        <f t="shared" si="247"/>
        <v>0.34854948805460739</v>
      </c>
      <c r="P342" s="457" t="str">
        <f t="shared" si="247"/>
        <v>-</v>
      </c>
      <c r="Q342" s="457">
        <f t="shared" si="247"/>
        <v>1</v>
      </c>
      <c r="R342" s="457">
        <f t="shared" si="247"/>
        <v>0</v>
      </c>
      <c r="S342" s="457">
        <f t="shared" si="247"/>
        <v>0.24458700882117124</v>
      </c>
      <c r="T342" s="457">
        <f t="shared" si="247"/>
        <v>0.47769314472252455</v>
      </c>
      <c r="U342" s="457">
        <f t="shared" si="247"/>
        <v>0.80087761545459413</v>
      </c>
      <c r="V342" s="457">
        <f t="shared" si="247"/>
        <v>0.93103448275862066</v>
      </c>
      <c r="W342" s="457">
        <f t="shared" si="247"/>
        <v>0.21520648398301823</v>
      </c>
      <c r="X342" s="457">
        <f t="shared" si="247"/>
        <v>0.93442336276995719</v>
      </c>
      <c r="Y342" s="457">
        <f t="shared" si="247"/>
        <v>0.76574369027199207</v>
      </c>
      <c r="Z342" s="457">
        <f t="shared" si="247"/>
        <v>1</v>
      </c>
      <c r="AA342" s="457">
        <f t="shared" si="247"/>
        <v>0</v>
      </c>
      <c r="AB342" s="457">
        <f t="shared" si="247"/>
        <v>0.63220981377191354</v>
      </c>
      <c r="AC342" s="457">
        <f t="shared" si="247"/>
        <v>0.62845226017359979</v>
      </c>
      <c r="AD342" s="457">
        <f t="shared" si="247"/>
        <v>0.26865332120109231</v>
      </c>
      <c r="AE342" s="457">
        <f t="shared" si="247"/>
        <v>4.2252777704468093E-2</v>
      </c>
      <c r="AF342" s="457">
        <f t="shared" si="247"/>
        <v>0.34280883715457611</v>
      </c>
      <c r="AG342" s="457">
        <f t="shared" si="247"/>
        <v>0.60102807799339897</v>
      </c>
      <c r="AH342" s="457">
        <f t="shared" si="247"/>
        <v>0.71767363071710899</v>
      </c>
      <c r="AI342" s="457">
        <f t="shared" si="247"/>
        <v>0.352112676056338</v>
      </c>
      <c r="AJ342" s="457">
        <f t="shared" si="245"/>
        <v>0.61406410821937962</v>
      </c>
      <c r="AK342" s="457">
        <f t="shared" si="245"/>
        <v>0.2918719461370326</v>
      </c>
      <c r="AL342" s="457" t="str">
        <f t="shared" si="245"/>
        <v>-</v>
      </c>
      <c r="AM342" s="457" t="str">
        <f t="shared" si="245"/>
        <v>-</v>
      </c>
      <c r="AN342" s="457">
        <f t="shared" si="245"/>
        <v>5.0663449939686411E-2</v>
      </c>
      <c r="AO342" s="457">
        <f t="shared" si="245"/>
        <v>0.66320645905420983</v>
      </c>
      <c r="AP342" s="457">
        <f t="shared" si="245"/>
        <v>2.8653295128939823E-2</v>
      </c>
    </row>
    <row r="343" spans="1:42">
      <c r="A343" s="482" t="str">
        <f t="shared" si="232"/>
        <v>Torre Baró</v>
      </c>
      <c r="B343" s="489">
        <f t="shared" si="232"/>
        <v>54</v>
      </c>
      <c r="C343" s="456">
        <f t="shared" si="224"/>
        <v>0.31696361046455823</v>
      </c>
      <c r="D343" s="457">
        <f t="shared" ref="D343:AI343" si="248">IFERROR(IF(D257="-","-",IF(D$9=1,IF(D257&lt;D$10,0,IF(D257&gt;D$11,1,(D257-D$10)/(D$11-D$10))),IF(D257&lt;D$10,1,IF(D257&gt;D$11,0,IFERROR(1-(D257-D$10)/(D$11-D$10),"-"))))),"-")</f>
        <v>0</v>
      </c>
      <c r="E343" s="457">
        <f t="shared" si="248"/>
        <v>2.4461269656377627E-2</v>
      </c>
      <c r="F343" s="457">
        <f t="shared" si="248"/>
        <v>0.35048756734484299</v>
      </c>
      <c r="G343" s="457">
        <f t="shared" si="248"/>
        <v>0</v>
      </c>
      <c r="H343" s="457">
        <f t="shared" si="248"/>
        <v>0</v>
      </c>
      <c r="I343" s="457">
        <f t="shared" si="248"/>
        <v>0</v>
      </c>
      <c r="J343" s="457">
        <f t="shared" si="248"/>
        <v>0.17809836500950607</v>
      </c>
      <c r="K343" s="457">
        <f t="shared" si="248"/>
        <v>0.27170957815972685</v>
      </c>
      <c r="L343" s="457">
        <f t="shared" si="248"/>
        <v>0</v>
      </c>
      <c r="M343" s="457">
        <f t="shared" si="248"/>
        <v>2.9751178289054252E-4</v>
      </c>
      <c r="N343" s="457">
        <f t="shared" si="248"/>
        <v>0.12275963663147553</v>
      </c>
      <c r="O343" s="457">
        <f t="shared" si="248"/>
        <v>0.89249146757679154</v>
      </c>
      <c r="P343" s="457" t="str">
        <f t="shared" si="248"/>
        <v>-</v>
      </c>
      <c r="Q343" s="457">
        <f t="shared" si="248"/>
        <v>0.9779989523310626</v>
      </c>
      <c r="R343" s="457">
        <f t="shared" si="248"/>
        <v>0.52356812181964263</v>
      </c>
      <c r="S343" s="457">
        <f t="shared" si="248"/>
        <v>0.80593424218123499</v>
      </c>
      <c r="T343" s="457">
        <f t="shared" si="248"/>
        <v>6.2840043525571376E-2</v>
      </c>
      <c r="U343" s="457">
        <f t="shared" si="248"/>
        <v>0.79953978701771278</v>
      </c>
      <c r="V343" s="457">
        <f t="shared" si="248"/>
        <v>0.93103448275862066</v>
      </c>
      <c r="W343" s="457">
        <f t="shared" si="248"/>
        <v>5.3106908529525376E-2</v>
      </c>
      <c r="X343" s="457">
        <f t="shared" si="248"/>
        <v>0.98797761650782545</v>
      </c>
      <c r="Y343" s="457">
        <f t="shared" si="248"/>
        <v>0.76574369027199207</v>
      </c>
      <c r="Z343" s="457">
        <f t="shared" si="248"/>
        <v>1</v>
      </c>
      <c r="AA343" s="457">
        <f t="shared" si="248"/>
        <v>0.40858585282716542</v>
      </c>
      <c r="AB343" s="457">
        <f t="shared" si="248"/>
        <v>0.6664266677029006</v>
      </c>
      <c r="AC343" s="457">
        <f t="shared" si="248"/>
        <v>0</v>
      </c>
      <c r="AD343" s="457">
        <f t="shared" si="248"/>
        <v>0</v>
      </c>
      <c r="AE343" s="457">
        <f t="shared" si="248"/>
        <v>3.1036393866617402E-2</v>
      </c>
      <c r="AF343" s="457">
        <f t="shared" si="248"/>
        <v>1</v>
      </c>
      <c r="AG343" s="457">
        <f t="shared" si="248"/>
        <v>0.75681147897155221</v>
      </c>
      <c r="AH343" s="457">
        <f t="shared" si="248"/>
        <v>1</v>
      </c>
      <c r="AI343" s="457">
        <f t="shared" si="248"/>
        <v>1</v>
      </c>
      <c r="AJ343" s="457">
        <f t="shared" si="245"/>
        <v>0.6618511983531834</v>
      </c>
      <c r="AK343" s="457">
        <f t="shared" si="245"/>
        <v>0.2918719461370326</v>
      </c>
      <c r="AL343" s="457" t="str">
        <f t="shared" si="245"/>
        <v>-</v>
      </c>
      <c r="AM343" s="457" t="str">
        <f t="shared" si="245"/>
        <v>-</v>
      </c>
      <c r="AN343" s="457">
        <f t="shared" si="245"/>
        <v>0</v>
      </c>
      <c r="AO343" s="457">
        <f t="shared" si="245"/>
        <v>0.2018454440599769</v>
      </c>
      <c r="AP343" s="457">
        <f t="shared" si="245"/>
        <v>0.12508265373594885</v>
      </c>
    </row>
    <row r="344" spans="1:42">
      <c r="A344" s="482" t="str">
        <f t="shared" si="232"/>
        <v>Ciutat Meridiana</v>
      </c>
      <c r="B344" s="489">
        <f t="shared" si="232"/>
        <v>55</v>
      </c>
      <c r="C344" s="456">
        <f t="shared" si="224"/>
        <v>0.37723192383673387</v>
      </c>
      <c r="D344" s="457">
        <f t="shared" ref="D344:AI344" si="249">IFERROR(IF(D258="-","-",IF(D$9=1,IF(D258&lt;D$10,0,IF(D258&gt;D$11,1,(D258-D$10)/(D$11-D$10))),IF(D258&lt;D$10,1,IF(D258&gt;D$11,0,IFERROR(1-(D258-D$10)/(D$11-D$10),"-"))))),"-")</f>
        <v>0.22193081594358854</v>
      </c>
      <c r="E344" s="457">
        <f t="shared" si="249"/>
        <v>0</v>
      </c>
      <c r="F344" s="457">
        <f t="shared" si="249"/>
        <v>0.42895424258480574</v>
      </c>
      <c r="G344" s="457">
        <f t="shared" si="249"/>
        <v>5.996217560023525E-2</v>
      </c>
      <c r="H344" s="457">
        <f t="shared" si="249"/>
        <v>0</v>
      </c>
      <c r="I344" s="457">
        <f t="shared" si="249"/>
        <v>0</v>
      </c>
      <c r="J344" s="457">
        <f t="shared" si="249"/>
        <v>5.8882205786394146E-3</v>
      </c>
      <c r="K344" s="457">
        <f t="shared" si="249"/>
        <v>0.53362737786811487</v>
      </c>
      <c r="L344" s="457">
        <f t="shared" si="249"/>
        <v>0.87605926207400064</v>
      </c>
      <c r="M344" s="457">
        <f t="shared" si="249"/>
        <v>5.8210169892934406E-2</v>
      </c>
      <c r="N344" s="457">
        <f t="shared" si="249"/>
        <v>6.1379818315737765E-2</v>
      </c>
      <c r="O344" s="457">
        <f t="shared" si="249"/>
        <v>0.42320819112627961</v>
      </c>
      <c r="P344" s="457" t="str">
        <f t="shared" si="249"/>
        <v>-</v>
      </c>
      <c r="Q344" s="457">
        <f t="shared" si="249"/>
        <v>0.49345206914614925</v>
      </c>
      <c r="R344" s="457">
        <f t="shared" si="249"/>
        <v>0.52356812181964263</v>
      </c>
      <c r="S344" s="457">
        <f t="shared" si="249"/>
        <v>0.42502004811547744</v>
      </c>
      <c r="T344" s="457">
        <f t="shared" si="249"/>
        <v>6.2840043525571376E-2</v>
      </c>
      <c r="U344" s="457">
        <f t="shared" si="249"/>
        <v>0.79953978701771278</v>
      </c>
      <c r="V344" s="457">
        <f t="shared" si="249"/>
        <v>0.93103448275862066</v>
      </c>
      <c r="W344" s="457">
        <f t="shared" si="249"/>
        <v>0.23064453878811275</v>
      </c>
      <c r="X344" s="457">
        <f t="shared" si="249"/>
        <v>0.99344233627699574</v>
      </c>
      <c r="Y344" s="457">
        <f t="shared" si="249"/>
        <v>0.76574369027199207</v>
      </c>
      <c r="Z344" s="457">
        <f t="shared" si="249"/>
        <v>1</v>
      </c>
      <c r="AA344" s="457">
        <f t="shared" si="249"/>
        <v>0</v>
      </c>
      <c r="AB344" s="457">
        <f t="shared" si="249"/>
        <v>0.66642905084113235</v>
      </c>
      <c r="AC344" s="457">
        <f t="shared" si="249"/>
        <v>0.53263442678390294</v>
      </c>
      <c r="AD344" s="457">
        <f t="shared" si="249"/>
        <v>0.22884440400364003</v>
      </c>
      <c r="AE344" s="457">
        <f t="shared" si="249"/>
        <v>0</v>
      </c>
      <c r="AF344" s="457">
        <f t="shared" si="249"/>
        <v>0.6706910256762042</v>
      </c>
      <c r="AG344" s="457">
        <f t="shared" si="249"/>
        <v>0.80904745615413765</v>
      </c>
      <c r="AH344" s="457">
        <f t="shared" si="249"/>
        <v>1</v>
      </c>
      <c r="AI344" s="457">
        <f t="shared" si="249"/>
        <v>0.70422535211267612</v>
      </c>
      <c r="AJ344" s="457">
        <f t="shared" si="245"/>
        <v>0.62830833700926347</v>
      </c>
      <c r="AK344" s="457">
        <f t="shared" si="245"/>
        <v>0.2918719461370326</v>
      </c>
      <c r="AL344" s="457" t="str">
        <f t="shared" si="245"/>
        <v>-</v>
      </c>
      <c r="AM344" s="457" t="str">
        <f t="shared" si="245"/>
        <v>-</v>
      </c>
      <c r="AN344" s="457">
        <f t="shared" si="245"/>
        <v>0.2014475271411339</v>
      </c>
      <c r="AO344" s="457">
        <f t="shared" si="245"/>
        <v>0.31718569780853512</v>
      </c>
      <c r="AP344" s="457">
        <f t="shared" si="245"/>
        <v>7.5490412166629925E-2</v>
      </c>
    </row>
    <row r="345" spans="1:42">
      <c r="A345" s="482" t="str">
        <f t="shared" si="232"/>
        <v>Vallbona</v>
      </c>
      <c r="B345" s="489">
        <f t="shared" si="232"/>
        <v>56</v>
      </c>
      <c r="C345" s="456">
        <f t="shared" si="224"/>
        <v>0</v>
      </c>
      <c r="D345" s="457">
        <f t="shared" ref="D345:AI345" si="250">IFERROR(IF(D259="-","-",IF(D$9=1,IF(D259&lt;D$10,0,IF(D259&gt;D$11,1,(D259-D$10)/(D$11-D$10))),IF(D259&lt;D$10,1,IF(D259&gt;D$11,0,IFERROR(1-(D259-D$10)/(D$11-D$10),"-"))))),"-")</f>
        <v>0.29317514478686191</v>
      </c>
      <c r="E345" s="457">
        <f t="shared" si="250"/>
        <v>0.48311007571345377</v>
      </c>
      <c r="F345" s="457">
        <f t="shared" si="250"/>
        <v>0.20094555038981479</v>
      </c>
      <c r="G345" s="457">
        <f t="shared" si="250"/>
        <v>0</v>
      </c>
      <c r="H345" s="457">
        <f t="shared" si="250"/>
        <v>0</v>
      </c>
      <c r="I345" s="457">
        <f t="shared" si="250"/>
        <v>0.43166834149452016</v>
      </c>
      <c r="J345" s="457">
        <f t="shared" si="250"/>
        <v>0.44147074122469598</v>
      </c>
      <c r="K345" s="457">
        <f t="shared" si="250"/>
        <v>0.39569877818140309</v>
      </c>
      <c r="L345" s="457">
        <f t="shared" si="250"/>
        <v>0</v>
      </c>
      <c r="M345" s="457">
        <f t="shared" si="250"/>
        <v>1</v>
      </c>
      <c r="N345" s="457">
        <f t="shared" si="250"/>
        <v>0.39283083722072171</v>
      </c>
      <c r="O345" s="457">
        <f t="shared" si="250"/>
        <v>0.41254266211604068</v>
      </c>
      <c r="P345" s="457" t="str">
        <f t="shared" si="250"/>
        <v>-</v>
      </c>
      <c r="Q345" s="457">
        <f t="shared" si="250"/>
        <v>1</v>
      </c>
      <c r="R345" s="457">
        <f t="shared" si="250"/>
        <v>0.52356812181964263</v>
      </c>
      <c r="S345" s="457">
        <f t="shared" si="250"/>
        <v>0.36487570168404204</v>
      </c>
      <c r="T345" s="457">
        <f t="shared" si="250"/>
        <v>6.2840043525571376E-2</v>
      </c>
      <c r="U345" s="457">
        <f t="shared" si="250"/>
        <v>0.79953978701771278</v>
      </c>
      <c r="V345" s="457">
        <f t="shared" si="250"/>
        <v>0.93103448275862066</v>
      </c>
      <c r="W345" s="457">
        <f t="shared" si="250"/>
        <v>0.51238903898108834</v>
      </c>
      <c r="X345" s="457">
        <f t="shared" si="250"/>
        <v>0.99836058406924888</v>
      </c>
      <c r="Y345" s="457">
        <f t="shared" si="250"/>
        <v>0.76574369027199207</v>
      </c>
      <c r="Z345" s="457">
        <f t="shared" si="250"/>
        <v>1</v>
      </c>
      <c r="AA345" s="457">
        <f t="shared" si="250"/>
        <v>9.8805933083433772E-2</v>
      </c>
      <c r="AB345" s="457">
        <f t="shared" si="250"/>
        <v>0.66657392856141529</v>
      </c>
      <c r="AC345" s="457">
        <f t="shared" si="250"/>
        <v>0.38186224777364508</v>
      </c>
      <c r="AD345" s="457">
        <f t="shared" si="250"/>
        <v>0</v>
      </c>
      <c r="AE345" s="457">
        <f t="shared" si="250"/>
        <v>0</v>
      </c>
      <c r="AF345" s="457">
        <f t="shared" si="250"/>
        <v>1</v>
      </c>
      <c r="AG345" s="457">
        <f t="shared" si="250"/>
        <v>0.70272644064976009</v>
      </c>
      <c r="AH345" s="457">
        <f t="shared" si="250"/>
        <v>0.57651044607566349</v>
      </c>
      <c r="AI345" s="457">
        <f t="shared" si="250"/>
        <v>0.352112676056338</v>
      </c>
      <c r="AJ345" s="457">
        <f t="shared" si="245"/>
        <v>0.61682105572709911</v>
      </c>
      <c r="AK345" s="457">
        <f t="shared" si="245"/>
        <v>0.2918719461370326</v>
      </c>
      <c r="AL345" s="457" t="str">
        <f t="shared" si="245"/>
        <v>-</v>
      </c>
      <c r="AM345" s="457" t="str">
        <f t="shared" si="245"/>
        <v>-</v>
      </c>
      <c r="AN345" s="457">
        <f t="shared" si="245"/>
        <v>0.14544201275202495</v>
      </c>
      <c r="AO345" s="457">
        <f t="shared" si="245"/>
        <v>0.31718569780853512</v>
      </c>
      <c r="AP345" s="457">
        <f t="shared" si="245"/>
        <v>7.5490412166629925E-2</v>
      </c>
    </row>
    <row r="346" spans="1:42">
      <c r="A346" s="482" t="str">
        <f t="shared" si="232"/>
        <v>la Trinitat Vella</v>
      </c>
      <c r="B346" s="489">
        <f t="shared" si="232"/>
        <v>57</v>
      </c>
      <c r="C346" s="456">
        <f t="shared" si="224"/>
        <v>0.55904163585587696</v>
      </c>
      <c r="D346" s="457">
        <f t="shared" ref="D346:AI346" si="251">IFERROR(IF(D260="-","-",IF(D$9=1,IF(D260&lt;D$10,0,IF(D260&gt;D$11,1,(D260-D$10)/(D$11-D$10))),IF(D260&lt;D$10,1,IF(D260&gt;D$11,0,IFERROR(1-(D260-D$10)/(D$11-D$10),"-"))))),"-")</f>
        <v>3.5505902329027172E-2</v>
      </c>
      <c r="E346" s="457">
        <f t="shared" si="251"/>
        <v>0</v>
      </c>
      <c r="F346" s="457">
        <f t="shared" si="251"/>
        <v>0.17570975860196067</v>
      </c>
      <c r="G346" s="457">
        <f t="shared" si="251"/>
        <v>9.0639188462590753E-2</v>
      </c>
      <c r="H346" s="457">
        <f t="shared" si="251"/>
        <v>0.37549974447495826</v>
      </c>
      <c r="I346" s="457">
        <f t="shared" si="251"/>
        <v>0.49349805419042125</v>
      </c>
      <c r="J346" s="457">
        <f t="shared" si="251"/>
        <v>0.34348834171381398</v>
      </c>
      <c r="K346" s="457">
        <f t="shared" si="251"/>
        <v>0.54671404595237261</v>
      </c>
      <c r="L346" s="457">
        <f t="shared" si="251"/>
        <v>0.30683544806381041</v>
      </c>
      <c r="M346" s="457">
        <f t="shared" si="251"/>
        <v>0.4260197927488355</v>
      </c>
      <c r="N346" s="457">
        <f t="shared" si="251"/>
        <v>0.55855634667321363</v>
      </c>
      <c r="O346" s="457">
        <f t="shared" si="251"/>
        <v>0.23656143344709893</v>
      </c>
      <c r="P346" s="457" t="str">
        <f t="shared" si="251"/>
        <v>-</v>
      </c>
      <c r="Q346" s="457">
        <f t="shared" si="251"/>
        <v>0.33630172865374475</v>
      </c>
      <c r="R346" s="457">
        <f t="shared" si="251"/>
        <v>0.61969621609212999</v>
      </c>
      <c r="S346" s="457">
        <f t="shared" si="251"/>
        <v>0.48516439454691285</v>
      </c>
      <c r="T346" s="457">
        <f t="shared" si="251"/>
        <v>0.20565832426550612</v>
      </c>
      <c r="U346" s="457">
        <f t="shared" si="251"/>
        <v>0.97078182693851345</v>
      </c>
      <c r="V346" s="457">
        <f t="shared" si="251"/>
        <v>1</v>
      </c>
      <c r="W346" s="457">
        <f t="shared" si="251"/>
        <v>0.26923967580084918</v>
      </c>
      <c r="X346" s="457">
        <f t="shared" si="251"/>
        <v>0.98141995278482119</v>
      </c>
      <c r="Y346" s="457">
        <f t="shared" si="251"/>
        <v>0.76574369027199207</v>
      </c>
      <c r="Z346" s="457">
        <f t="shared" si="251"/>
        <v>0.9140665732269091</v>
      </c>
      <c r="AA346" s="457">
        <f t="shared" si="251"/>
        <v>4.0282068626486756E-2</v>
      </c>
      <c r="AB346" s="457">
        <f t="shared" si="251"/>
        <v>0.66635168119707078</v>
      </c>
      <c r="AC346" s="457">
        <f t="shared" si="251"/>
        <v>0.49177093901476765</v>
      </c>
      <c r="AD346" s="457">
        <f t="shared" si="251"/>
        <v>0.30277525022747986</v>
      </c>
      <c r="AE346" s="457">
        <f t="shared" si="251"/>
        <v>3.4995117574094119E-2</v>
      </c>
      <c r="AF346" s="457">
        <f t="shared" si="251"/>
        <v>0.8211527349976897</v>
      </c>
      <c r="AG346" s="457">
        <f t="shared" si="251"/>
        <v>0.67776411527047142</v>
      </c>
      <c r="AH346" s="457">
        <f t="shared" si="251"/>
        <v>0.29418407679277248</v>
      </c>
      <c r="AI346" s="457">
        <f t="shared" si="251"/>
        <v>0.352112676056338</v>
      </c>
      <c r="AJ346" s="457">
        <f t="shared" si="245"/>
        <v>8.1054256726952212E-2</v>
      </c>
      <c r="AK346" s="457">
        <f t="shared" si="245"/>
        <v>0.79078333519546795</v>
      </c>
      <c r="AL346" s="457" t="str">
        <f t="shared" si="245"/>
        <v>-</v>
      </c>
      <c r="AM346" s="457" t="str">
        <f t="shared" si="245"/>
        <v>-</v>
      </c>
      <c r="AN346" s="457">
        <f t="shared" si="245"/>
        <v>0.23591245907289327</v>
      </c>
      <c r="AO346" s="457">
        <f t="shared" si="245"/>
        <v>0.46136101499423288</v>
      </c>
      <c r="AP346" s="457">
        <f t="shared" si="245"/>
        <v>0.11130703107780471</v>
      </c>
    </row>
    <row r="347" spans="1:42">
      <c r="A347" s="482" t="str">
        <f t="shared" si="232"/>
        <v>Baró de Viver</v>
      </c>
      <c r="B347" s="489">
        <f t="shared" si="232"/>
        <v>58</v>
      </c>
      <c r="C347" s="456">
        <f t="shared" si="224"/>
        <v>0.27500134485046523</v>
      </c>
      <c r="D347" s="457">
        <f t="shared" ref="D347:AI347" si="252">IFERROR(IF(D261="-","-",IF(D$9=1,IF(D261&lt;D$10,0,IF(D261&gt;D$11,1,(D261-D$10)/(D$11-D$10))),IF(D261&lt;D$10,1,IF(D261&gt;D$11,0,IFERROR(1-(D261-D$10)/(D$11-D$10),"-"))))),"-")</f>
        <v>0.77647395999502511</v>
      </c>
      <c r="E347" s="457">
        <f t="shared" si="252"/>
        <v>0.11182294700058271</v>
      </c>
      <c r="F347" s="457">
        <f t="shared" si="252"/>
        <v>0.39809396233990613</v>
      </c>
      <c r="G347" s="457">
        <f t="shared" si="252"/>
        <v>4.2853541554971855E-2</v>
      </c>
      <c r="H347" s="457">
        <f t="shared" si="252"/>
        <v>0</v>
      </c>
      <c r="I347" s="457">
        <f t="shared" si="252"/>
        <v>0.39841581840561147</v>
      </c>
      <c r="J347" s="457">
        <f t="shared" si="252"/>
        <v>0.16710890651516583</v>
      </c>
      <c r="K347" s="457">
        <f t="shared" si="252"/>
        <v>0.39101699266069184</v>
      </c>
      <c r="L347" s="457">
        <f t="shared" si="252"/>
        <v>0.63063750326558177</v>
      </c>
      <c r="M347" s="457">
        <f t="shared" si="252"/>
        <v>0</v>
      </c>
      <c r="N347" s="457">
        <f t="shared" si="252"/>
        <v>0.19027743677878708</v>
      </c>
      <c r="O347" s="457">
        <f t="shared" si="252"/>
        <v>0.22056313993174056</v>
      </c>
      <c r="P347" s="457" t="str">
        <f t="shared" si="252"/>
        <v>-</v>
      </c>
      <c r="Q347" s="457">
        <f t="shared" si="252"/>
        <v>1</v>
      </c>
      <c r="R347" s="457">
        <f t="shared" si="252"/>
        <v>0.42600527987144676</v>
      </c>
      <c r="S347" s="457">
        <f t="shared" si="252"/>
        <v>0</v>
      </c>
      <c r="T347" s="457">
        <f t="shared" si="252"/>
        <v>0.90614798694232856</v>
      </c>
      <c r="U347" s="457">
        <f t="shared" si="252"/>
        <v>0.85572858136672547</v>
      </c>
      <c r="V347" s="457">
        <f t="shared" si="252"/>
        <v>1</v>
      </c>
      <c r="W347" s="457">
        <f t="shared" si="252"/>
        <v>0</v>
      </c>
      <c r="X347" s="457">
        <f t="shared" si="252"/>
        <v>0.98196642476173823</v>
      </c>
      <c r="Y347" s="457">
        <f t="shared" si="252"/>
        <v>0.76574369027199207</v>
      </c>
      <c r="Z347" s="457">
        <f t="shared" si="252"/>
        <v>0.9140665732269091</v>
      </c>
      <c r="AA347" s="457">
        <f t="shared" si="252"/>
        <v>0.61896798569564959</v>
      </c>
      <c r="AB347" s="457">
        <f t="shared" si="252"/>
        <v>9.1803686245009675E-2</v>
      </c>
      <c r="AC347" s="457">
        <f t="shared" si="252"/>
        <v>0.23390824033367219</v>
      </c>
      <c r="AD347" s="457">
        <f t="shared" si="252"/>
        <v>0.2629663330300277</v>
      </c>
      <c r="AE347" s="457">
        <f t="shared" si="252"/>
        <v>0.17882874561241457</v>
      </c>
      <c r="AF347" s="457">
        <f t="shared" si="252"/>
        <v>0.60945966448748612</v>
      </c>
      <c r="AG347" s="457">
        <f t="shared" si="252"/>
        <v>0.76351432560117605</v>
      </c>
      <c r="AH347" s="457">
        <f t="shared" si="252"/>
        <v>0.43534726143421798</v>
      </c>
      <c r="AI347" s="457">
        <f t="shared" si="252"/>
        <v>0.352112676056338</v>
      </c>
      <c r="AJ347" s="457">
        <f t="shared" si="245"/>
        <v>0.89940817526834294</v>
      </c>
      <c r="AK347" s="457">
        <f t="shared" si="245"/>
        <v>0.79078333519546795</v>
      </c>
      <c r="AL347" s="457" t="str">
        <f t="shared" si="245"/>
        <v>-</v>
      </c>
      <c r="AM347" s="457" t="str">
        <f t="shared" si="245"/>
        <v>-</v>
      </c>
      <c r="AN347" s="457">
        <f t="shared" si="245"/>
        <v>0</v>
      </c>
      <c r="AO347" s="457">
        <f t="shared" si="245"/>
        <v>0</v>
      </c>
      <c r="AP347" s="457">
        <f t="shared" si="245"/>
        <v>3.9673793255455142E-2</v>
      </c>
    </row>
    <row r="348" spans="1:42">
      <c r="A348" s="482" t="str">
        <f t="shared" si="232"/>
        <v>el Bon Pastor</v>
      </c>
      <c r="B348" s="489">
        <f t="shared" si="232"/>
        <v>59</v>
      </c>
      <c r="C348" s="456">
        <f t="shared" si="224"/>
        <v>0</v>
      </c>
      <c r="D348" s="457">
        <f t="shared" ref="D348:AI348" si="253">IFERROR(IF(D262="-","-",IF(D$9=1,IF(D262&lt;D$10,0,IF(D262&gt;D$11,1,(D262-D$10)/(D$11-D$10))),IF(D262&lt;D$10,1,IF(D262&gt;D$11,0,IFERROR(1-(D262-D$10)/(D$11-D$10),"-"))))),"-")</f>
        <v>0.46107923667176776</v>
      </c>
      <c r="E348" s="457">
        <f t="shared" si="253"/>
        <v>0.49039021549213757</v>
      </c>
      <c r="F348" s="457">
        <f t="shared" si="253"/>
        <v>0</v>
      </c>
      <c r="G348" s="457">
        <f t="shared" si="253"/>
        <v>0.37288517628825263</v>
      </c>
      <c r="H348" s="457">
        <f t="shared" si="253"/>
        <v>0.29134830814941143</v>
      </c>
      <c r="I348" s="457">
        <f t="shared" si="253"/>
        <v>0.49534755373231809</v>
      </c>
      <c r="J348" s="457">
        <f t="shared" si="253"/>
        <v>1</v>
      </c>
      <c r="K348" s="457">
        <f t="shared" si="253"/>
        <v>0.62615970345483452</v>
      </c>
      <c r="L348" s="457">
        <f t="shared" si="253"/>
        <v>0.32435064979870798</v>
      </c>
      <c r="M348" s="457">
        <f t="shared" si="253"/>
        <v>4.2952302340331282E-2</v>
      </c>
      <c r="N348" s="457">
        <f t="shared" si="253"/>
        <v>0.19027743677878708</v>
      </c>
      <c r="O348" s="457">
        <f t="shared" si="253"/>
        <v>3.9249146757679119E-2</v>
      </c>
      <c r="P348" s="457" t="str">
        <f t="shared" si="253"/>
        <v>-</v>
      </c>
      <c r="Q348" s="457">
        <f t="shared" si="253"/>
        <v>0.75536930330015628</v>
      </c>
      <c r="R348" s="457">
        <f t="shared" si="253"/>
        <v>0.42600527987144676</v>
      </c>
      <c r="S348" s="457">
        <f t="shared" si="253"/>
        <v>8.4202085004009941E-2</v>
      </c>
      <c r="T348" s="457">
        <f t="shared" si="253"/>
        <v>0.90614798694232856</v>
      </c>
      <c r="U348" s="457">
        <f t="shared" si="253"/>
        <v>0.85572858136672547</v>
      </c>
      <c r="V348" s="457">
        <f t="shared" si="253"/>
        <v>1</v>
      </c>
      <c r="W348" s="457">
        <f t="shared" si="253"/>
        <v>0.32327286761868013</v>
      </c>
      <c r="X348" s="457">
        <f t="shared" si="253"/>
        <v>0.99234939232316166</v>
      </c>
      <c r="Y348" s="457">
        <f t="shared" si="253"/>
        <v>0.76574369027199207</v>
      </c>
      <c r="Z348" s="457">
        <f t="shared" si="253"/>
        <v>0.9140665732269091</v>
      </c>
      <c r="AA348" s="457">
        <f t="shared" si="253"/>
        <v>0.49256590020761837</v>
      </c>
      <c r="AB348" s="457">
        <f t="shared" si="253"/>
        <v>9.1951381051802894E-2</v>
      </c>
      <c r="AC348" s="457">
        <f t="shared" si="253"/>
        <v>0.68481569157930355</v>
      </c>
      <c r="AD348" s="457">
        <f t="shared" si="253"/>
        <v>0.33405368516833522</v>
      </c>
      <c r="AE348" s="457">
        <f t="shared" si="253"/>
        <v>0.15375682879839533</v>
      </c>
      <c r="AF348" s="457">
        <f t="shared" si="253"/>
        <v>0.66168662510695053</v>
      </c>
      <c r="AG348" s="457">
        <f t="shared" si="253"/>
        <v>1</v>
      </c>
      <c r="AH348" s="457">
        <f t="shared" si="253"/>
        <v>0.71767363071710899</v>
      </c>
      <c r="AI348" s="457">
        <f t="shared" si="253"/>
        <v>0.70422535211267612</v>
      </c>
      <c r="AJ348" s="457">
        <f t="shared" si="245"/>
        <v>0.54559991177767997</v>
      </c>
      <c r="AK348" s="457">
        <f t="shared" si="245"/>
        <v>0.79078333519546795</v>
      </c>
      <c r="AL348" s="457" t="str">
        <f t="shared" si="245"/>
        <v>-</v>
      </c>
      <c r="AM348" s="457" t="str">
        <f t="shared" si="245"/>
        <v>-</v>
      </c>
      <c r="AN348" s="457">
        <f t="shared" si="245"/>
        <v>0.39962088574875076</v>
      </c>
      <c r="AO348" s="457">
        <f t="shared" si="245"/>
        <v>0.2018454440599769</v>
      </c>
      <c r="AP348" s="457">
        <f t="shared" si="245"/>
        <v>0.18845051796341195</v>
      </c>
    </row>
    <row r="349" spans="1:42">
      <c r="A349" s="482" t="str">
        <f t="shared" si="232"/>
        <v>Sant Andreu</v>
      </c>
      <c r="B349" s="489">
        <f t="shared" si="232"/>
        <v>60</v>
      </c>
      <c r="C349" s="456">
        <f t="shared" si="224"/>
        <v>0.35930658406195692</v>
      </c>
      <c r="D349" s="457">
        <f t="shared" ref="D349:AI349" si="254">IFERROR(IF(D263="-","-",IF(D$9=1,IF(D263&lt;D$10,0,IF(D263&gt;D$11,1,(D263-D$10)/(D$11-D$10))),IF(D263&lt;D$10,1,IF(D263&gt;D$11,0,IFERROR(1-(D263-D$10)/(D$11-D$10),"-"))))),"-")</f>
        <v>0.74146014373239177</v>
      </c>
      <c r="E349" s="457">
        <f t="shared" si="254"/>
        <v>0.94175888177053002</v>
      </c>
      <c r="F349" s="457">
        <f t="shared" si="254"/>
        <v>0.11031219180218123</v>
      </c>
      <c r="G349" s="457">
        <f t="shared" si="254"/>
        <v>6.9751931537562539E-2</v>
      </c>
      <c r="H349" s="457">
        <f t="shared" si="254"/>
        <v>0.98424071768948573</v>
      </c>
      <c r="I349" s="457">
        <f t="shared" si="254"/>
        <v>0.66152629438110755</v>
      </c>
      <c r="J349" s="457">
        <f t="shared" si="254"/>
        <v>0.26451424613143865</v>
      </c>
      <c r="K349" s="457">
        <f t="shared" si="254"/>
        <v>0.52158128377777135</v>
      </c>
      <c r="L349" s="457">
        <f t="shared" si="254"/>
        <v>0.4963936537974144</v>
      </c>
      <c r="M349" s="457">
        <f t="shared" si="254"/>
        <v>0.11220645170996996</v>
      </c>
      <c r="N349" s="457">
        <f t="shared" si="254"/>
        <v>4.9103854652590213E-2</v>
      </c>
      <c r="O349" s="457">
        <f t="shared" si="254"/>
        <v>0.20989761092150166</v>
      </c>
      <c r="P349" s="457" t="str">
        <f t="shared" si="254"/>
        <v>-</v>
      </c>
      <c r="Q349" s="457">
        <f t="shared" si="254"/>
        <v>0.28391828182294443</v>
      </c>
      <c r="R349" s="457">
        <f t="shared" si="254"/>
        <v>0.67565137544477183</v>
      </c>
      <c r="S349" s="457">
        <f t="shared" si="254"/>
        <v>0.42502004811547744</v>
      </c>
      <c r="T349" s="457">
        <f t="shared" si="254"/>
        <v>0.77693144722524488</v>
      </c>
      <c r="U349" s="457">
        <f t="shared" si="254"/>
        <v>0.83164766950286295</v>
      </c>
      <c r="V349" s="457">
        <f t="shared" si="254"/>
        <v>1</v>
      </c>
      <c r="W349" s="457">
        <f t="shared" si="254"/>
        <v>0.92342724816673094</v>
      </c>
      <c r="X349" s="457">
        <f t="shared" si="254"/>
        <v>0.99836058406924888</v>
      </c>
      <c r="Y349" s="457">
        <f t="shared" si="254"/>
        <v>0.76574369027199207</v>
      </c>
      <c r="Z349" s="457">
        <f t="shared" si="254"/>
        <v>0.9140665732269091</v>
      </c>
      <c r="AA349" s="457">
        <f t="shared" si="254"/>
        <v>0.58035195596725475</v>
      </c>
      <c r="AB349" s="457">
        <f t="shared" si="254"/>
        <v>9.1969004943656674E-2</v>
      </c>
      <c r="AC349" s="457">
        <f t="shared" si="254"/>
        <v>0.86799684364784135</v>
      </c>
      <c r="AD349" s="457">
        <f t="shared" si="254"/>
        <v>0.85725659690627842</v>
      </c>
      <c r="AE349" s="457">
        <f t="shared" si="254"/>
        <v>0.23689002665540629</v>
      </c>
      <c r="AF349" s="457">
        <f t="shared" si="254"/>
        <v>0.46690570754998884</v>
      </c>
      <c r="AG349" s="457">
        <f t="shared" si="254"/>
        <v>0.51088634745707862</v>
      </c>
      <c r="AH349" s="457">
        <f t="shared" si="254"/>
        <v>0.57651044607566349</v>
      </c>
      <c r="AI349" s="457">
        <f t="shared" si="254"/>
        <v>0.352112676056338</v>
      </c>
      <c r="AJ349" s="457">
        <f t="shared" si="245"/>
        <v>0.61911851198353196</v>
      </c>
      <c r="AK349" s="457">
        <f t="shared" si="245"/>
        <v>0.79078333519546795</v>
      </c>
      <c r="AL349" s="457" t="str">
        <f t="shared" si="245"/>
        <v>-</v>
      </c>
      <c r="AM349" s="457" t="str">
        <f t="shared" si="245"/>
        <v>-</v>
      </c>
      <c r="AN349" s="457">
        <f t="shared" si="245"/>
        <v>0.89936239875926249</v>
      </c>
      <c r="AO349" s="457">
        <f t="shared" si="245"/>
        <v>0.14417531718569779</v>
      </c>
      <c r="AP349" s="457">
        <f t="shared" si="245"/>
        <v>0.3702887370509147</v>
      </c>
    </row>
    <row r="350" spans="1:42">
      <c r="A350" s="482" t="str">
        <f t="shared" ref="A350:B363" si="255">A264</f>
        <v>la Sagrera</v>
      </c>
      <c r="B350" s="489">
        <f t="shared" si="255"/>
        <v>61</v>
      </c>
      <c r="C350" s="456">
        <f t="shared" si="224"/>
        <v>0.42866796779026606</v>
      </c>
      <c r="D350" s="457">
        <f t="shared" ref="D350:AI350" si="256">IFERROR(IF(D264="-","-",IF(D$9=1,IF(D264&lt;D$10,0,IF(D264&gt;D$11,1,(D264-D$10)/(D$11-D$10))),IF(D264&lt;D$10,1,IF(D264&gt;D$11,0,IFERROR(1-(D264-D$10)/(D$11-D$10),"-"))))),"-")</f>
        <v>0.95370605698464805</v>
      </c>
      <c r="E350" s="457">
        <f t="shared" si="256"/>
        <v>0.82527664531159006</v>
      </c>
      <c r="F350" s="457">
        <f t="shared" si="256"/>
        <v>0.29750895929581456</v>
      </c>
      <c r="G350" s="457">
        <f t="shared" si="256"/>
        <v>0.19216242405205475</v>
      </c>
      <c r="H350" s="457">
        <f t="shared" si="256"/>
        <v>0.9765746769605993</v>
      </c>
      <c r="I350" s="457">
        <f t="shared" si="256"/>
        <v>0.61888163957430753</v>
      </c>
      <c r="J350" s="457">
        <f t="shared" si="256"/>
        <v>0.19736024197963697</v>
      </c>
      <c r="K350" s="457">
        <f t="shared" si="256"/>
        <v>0.43929355926025715</v>
      </c>
      <c r="L350" s="457">
        <f t="shared" si="256"/>
        <v>0.87507006766263318</v>
      </c>
      <c r="M350" s="457">
        <f t="shared" si="256"/>
        <v>4.4667112750863082E-2</v>
      </c>
      <c r="N350" s="457">
        <f t="shared" si="256"/>
        <v>0.12275963663147553</v>
      </c>
      <c r="O350" s="457">
        <f t="shared" si="256"/>
        <v>0.15656996587030708</v>
      </c>
      <c r="P350" s="457" t="str">
        <f t="shared" si="256"/>
        <v>-</v>
      </c>
      <c r="Q350" s="457">
        <f t="shared" si="256"/>
        <v>0.19224724986904163</v>
      </c>
      <c r="R350" s="457">
        <f t="shared" si="256"/>
        <v>0.86216857328691121</v>
      </c>
      <c r="S350" s="457">
        <f t="shared" si="256"/>
        <v>0.48516439454691285</v>
      </c>
      <c r="T350" s="457">
        <f t="shared" si="256"/>
        <v>0.90161407326804499</v>
      </c>
      <c r="U350" s="457">
        <f t="shared" si="256"/>
        <v>0.86910686573553808</v>
      </c>
      <c r="V350" s="457">
        <f t="shared" si="256"/>
        <v>1</v>
      </c>
      <c r="W350" s="457">
        <f t="shared" si="256"/>
        <v>0.90412967966036284</v>
      </c>
      <c r="X350" s="457">
        <f t="shared" si="256"/>
        <v>0.94425985835446358</v>
      </c>
      <c r="Y350" s="457">
        <f t="shared" si="256"/>
        <v>0.76574369027199207</v>
      </c>
      <c r="Z350" s="457">
        <f t="shared" si="256"/>
        <v>0.9140665732269091</v>
      </c>
      <c r="AA350" s="457">
        <f t="shared" si="256"/>
        <v>0.65009411870556555</v>
      </c>
      <c r="AB350" s="457">
        <f t="shared" si="256"/>
        <v>0</v>
      </c>
      <c r="AC350" s="457">
        <f t="shared" si="256"/>
        <v>0.78486078232442802</v>
      </c>
      <c r="AD350" s="457">
        <f t="shared" si="256"/>
        <v>0.79185623293903562</v>
      </c>
      <c r="AE350" s="457">
        <f t="shared" si="256"/>
        <v>0.23293130294792952</v>
      </c>
      <c r="AF350" s="457">
        <f t="shared" si="256"/>
        <v>0.44527219397025541</v>
      </c>
      <c r="AG350" s="457">
        <f t="shared" si="256"/>
        <v>0.22197054445605247</v>
      </c>
      <c r="AH350" s="457">
        <f t="shared" si="256"/>
        <v>0.71767363071710899</v>
      </c>
      <c r="AI350" s="457">
        <f t="shared" si="256"/>
        <v>0.352112676056338</v>
      </c>
      <c r="AJ350" s="457">
        <f t="shared" ref="AJ350:AP359" si="257">IFERROR(IF(AJ264="-","-",IF(AJ$9=1,IF(AJ264&lt;AJ$10,0,IF(AJ264&gt;AJ$11,1,(AJ264-AJ$10)/(AJ$11-AJ$10))),IF(AJ264&lt;AJ$10,1,IF(AJ264&gt;AJ$11,0,IFERROR(1-(AJ264-AJ$10)/(AJ$11-AJ$10),"-"))))),"-")</f>
        <v>0.82543008381120431</v>
      </c>
      <c r="AK350" s="457">
        <f t="shared" si="257"/>
        <v>0.79078333519546795</v>
      </c>
      <c r="AL350" s="457" t="str">
        <f t="shared" si="257"/>
        <v>-</v>
      </c>
      <c r="AM350" s="457" t="str">
        <f t="shared" si="257"/>
        <v>-</v>
      </c>
      <c r="AN350" s="457">
        <f t="shared" si="257"/>
        <v>0.82181630191280364</v>
      </c>
      <c r="AO350" s="457">
        <f t="shared" si="257"/>
        <v>0.11534025374855822</v>
      </c>
      <c r="AP350" s="457">
        <f t="shared" si="257"/>
        <v>0.41712585408860475</v>
      </c>
    </row>
    <row r="351" spans="1:42">
      <c r="A351" s="482" t="str">
        <f t="shared" si="255"/>
        <v>el Congrés i els Indians</v>
      </c>
      <c r="B351" s="489">
        <f t="shared" si="255"/>
        <v>62</v>
      </c>
      <c r="C351" s="456">
        <f t="shared" si="224"/>
        <v>0.65172218498399292</v>
      </c>
      <c r="D351" s="457">
        <f t="shared" ref="D351:AI351" si="258">IFERROR(IF(D265="-","-",IF(D$9=1,IF(D265&lt;D$10,0,IF(D265&gt;D$11,1,(D265-D$10)/(D$11-D$10))),IF(D265&lt;D$10,1,IF(D265&gt;D$11,0,IFERROR(1-(D265-D$10)/(D$11-D$10),"-"))))),"-")</f>
        <v>0.59532139709182541</v>
      </c>
      <c r="E351" s="457">
        <f t="shared" si="258"/>
        <v>0.83983692486895756</v>
      </c>
      <c r="F351" s="457">
        <f t="shared" si="258"/>
        <v>0.278806466725327</v>
      </c>
      <c r="G351" s="457">
        <f t="shared" si="258"/>
        <v>9.1962427763027196E-2</v>
      </c>
      <c r="H351" s="457">
        <f t="shared" si="258"/>
        <v>1</v>
      </c>
      <c r="I351" s="457">
        <f t="shared" si="258"/>
        <v>0.4821538014172464</v>
      </c>
      <c r="J351" s="457">
        <f t="shared" si="258"/>
        <v>0.26786495875109229</v>
      </c>
      <c r="K351" s="457">
        <f t="shared" si="258"/>
        <v>0.78598729157539504</v>
      </c>
      <c r="L351" s="457">
        <f t="shared" si="258"/>
        <v>0.35492619134804504</v>
      </c>
      <c r="M351" s="457">
        <f t="shared" si="258"/>
        <v>0.11166610688325145</v>
      </c>
      <c r="N351" s="457">
        <f t="shared" si="258"/>
        <v>9.8207709305180427E-2</v>
      </c>
      <c r="O351" s="457">
        <f t="shared" si="258"/>
        <v>0.22589590443686003</v>
      </c>
      <c r="P351" s="457" t="str">
        <f t="shared" si="258"/>
        <v>-</v>
      </c>
      <c r="Q351" s="457">
        <f t="shared" si="258"/>
        <v>0.32320586694604514</v>
      </c>
      <c r="R351" s="457">
        <f t="shared" si="258"/>
        <v>0.71152006733749096</v>
      </c>
      <c r="S351" s="457">
        <f t="shared" si="258"/>
        <v>0.58540497193263852</v>
      </c>
      <c r="T351" s="457">
        <f t="shared" si="258"/>
        <v>0.49582879941965918</v>
      </c>
      <c r="U351" s="457">
        <f t="shared" si="258"/>
        <v>0.81559372826028786</v>
      </c>
      <c r="V351" s="457">
        <f t="shared" si="258"/>
        <v>1</v>
      </c>
      <c r="W351" s="457">
        <f t="shared" si="258"/>
        <v>0.96781165573137784</v>
      </c>
      <c r="X351" s="457">
        <f t="shared" si="258"/>
        <v>0.99508175220774675</v>
      </c>
      <c r="Y351" s="457">
        <f t="shared" si="258"/>
        <v>0.76574369027199207</v>
      </c>
      <c r="Z351" s="457">
        <f t="shared" si="258"/>
        <v>0.9140665732269091</v>
      </c>
      <c r="AA351" s="457">
        <f t="shared" si="258"/>
        <v>0.64401684693071026</v>
      </c>
      <c r="AB351" s="457">
        <f t="shared" si="258"/>
        <v>3.4021049361343536E-5</v>
      </c>
      <c r="AC351" s="457">
        <f t="shared" si="258"/>
        <v>0.91026941720211929</v>
      </c>
      <c r="AD351" s="457">
        <f t="shared" si="258"/>
        <v>0.73214285714285732</v>
      </c>
      <c r="AE351" s="457">
        <f t="shared" si="258"/>
        <v>0.2197355572563405</v>
      </c>
      <c r="AF351" s="457">
        <f t="shared" si="258"/>
        <v>0</v>
      </c>
      <c r="AG351" s="457">
        <f t="shared" si="258"/>
        <v>0.57213649769329622</v>
      </c>
      <c r="AH351" s="457">
        <f t="shared" si="258"/>
        <v>0.71767363071710899</v>
      </c>
      <c r="AI351" s="457">
        <f t="shared" si="258"/>
        <v>0.352112676056338</v>
      </c>
      <c r="AJ351" s="457">
        <f t="shared" si="257"/>
        <v>0.98395456550507276</v>
      </c>
      <c r="AK351" s="457">
        <f t="shared" si="257"/>
        <v>0.79078333519546795</v>
      </c>
      <c r="AL351" s="457" t="str">
        <f t="shared" si="257"/>
        <v>-</v>
      </c>
      <c r="AM351" s="457" t="str">
        <f t="shared" si="257"/>
        <v>-</v>
      </c>
      <c r="AN351" s="457">
        <f t="shared" si="257"/>
        <v>0.7701189040151647</v>
      </c>
      <c r="AO351" s="457">
        <f t="shared" si="257"/>
        <v>0</v>
      </c>
      <c r="AP351" s="457">
        <f t="shared" si="257"/>
        <v>0.21600176327970025</v>
      </c>
    </row>
    <row r="352" spans="1:42">
      <c r="A352" s="482" t="str">
        <f t="shared" si="255"/>
        <v>Navas</v>
      </c>
      <c r="B352" s="489">
        <f t="shared" si="255"/>
        <v>63</v>
      </c>
      <c r="C352" s="456">
        <f t="shared" si="224"/>
        <v>0.40404136799902579</v>
      </c>
      <c r="D352" s="457">
        <f t="shared" ref="D352:AI352" si="259">IFERROR(IF(D266="-","-",IF(D$9=1,IF(D266&lt;D$10,0,IF(D266&gt;D$11,1,(D266-D$10)/(D$11-D$10))),IF(D266&lt;D$10,1,IF(D266&gt;D$11,0,IFERROR(1-(D266-D$10)/(D$11-D$10),"-"))))),"-")</f>
        <v>0.9184218637624576</v>
      </c>
      <c r="E352" s="457">
        <f t="shared" si="259"/>
        <v>0.91263832265579503</v>
      </c>
      <c r="F352" s="457">
        <f t="shared" si="259"/>
        <v>4.913746718955473E-2</v>
      </c>
      <c r="G352" s="457">
        <f t="shared" si="259"/>
        <v>9.0757600551777895E-2</v>
      </c>
      <c r="H352" s="457">
        <f t="shared" si="259"/>
        <v>1</v>
      </c>
      <c r="I352" s="457">
        <f t="shared" si="259"/>
        <v>0.58535112196671424</v>
      </c>
      <c r="J352" s="457">
        <f t="shared" si="259"/>
        <v>0.21867527355533323</v>
      </c>
      <c r="K352" s="457">
        <f t="shared" si="259"/>
        <v>0.42460910142845071</v>
      </c>
      <c r="L352" s="457">
        <f t="shared" si="259"/>
        <v>0.49659172311651789</v>
      </c>
      <c r="M352" s="457">
        <f t="shared" si="259"/>
        <v>3.0103856099336711E-2</v>
      </c>
      <c r="N352" s="457">
        <f t="shared" si="259"/>
        <v>1.8413945494721327E-2</v>
      </c>
      <c r="O352" s="457">
        <f t="shared" si="259"/>
        <v>0.24722696245733769</v>
      </c>
      <c r="P352" s="457" t="str">
        <f t="shared" si="259"/>
        <v>-</v>
      </c>
      <c r="Q352" s="457">
        <f t="shared" si="259"/>
        <v>0.12676794133053981</v>
      </c>
      <c r="R352" s="457">
        <f t="shared" si="259"/>
        <v>0.9205149787657344</v>
      </c>
      <c r="S352" s="457">
        <f t="shared" si="259"/>
        <v>0.50521251002405787</v>
      </c>
      <c r="T352" s="457">
        <f t="shared" si="259"/>
        <v>0.77466449038810303</v>
      </c>
      <c r="U352" s="457">
        <f t="shared" si="259"/>
        <v>0.69385134050409369</v>
      </c>
      <c r="V352" s="457">
        <f t="shared" si="259"/>
        <v>1</v>
      </c>
      <c r="W352" s="457">
        <f t="shared" si="259"/>
        <v>0.74974913160941714</v>
      </c>
      <c r="X352" s="457">
        <f t="shared" si="259"/>
        <v>1</v>
      </c>
      <c r="Y352" s="457">
        <f t="shared" si="259"/>
        <v>0.76574369027199207</v>
      </c>
      <c r="Z352" s="457">
        <f t="shared" si="259"/>
        <v>0.9140665732269091</v>
      </c>
      <c r="AA352" s="457">
        <f t="shared" si="259"/>
        <v>0.65194038841482094</v>
      </c>
      <c r="AB352" s="457">
        <f t="shared" si="259"/>
        <v>2.1271521040322372E-2</v>
      </c>
      <c r="AC352" s="457">
        <f t="shared" si="259"/>
        <v>0.90886033141697675</v>
      </c>
      <c r="AD352" s="457">
        <f t="shared" si="259"/>
        <v>0.81460418562329395</v>
      </c>
      <c r="AE352" s="457">
        <f t="shared" si="259"/>
        <v>0.26262173075400486</v>
      </c>
      <c r="AF352" s="457">
        <f t="shared" si="259"/>
        <v>0.19115557957063123</v>
      </c>
      <c r="AG352" s="457">
        <f t="shared" si="259"/>
        <v>0.25109325739855581</v>
      </c>
      <c r="AH352" s="457">
        <f t="shared" si="259"/>
        <v>0.29418407679277248</v>
      </c>
      <c r="AI352" s="457">
        <f t="shared" si="259"/>
        <v>0.352112676056338</v>
      </c>
      <c r="AJ352" s="457">
        <f t="shared" si="257"/>
        <v>0.89251580649904427</v>
      </c>
      <c r="AK352" s="457">
        <f t="shared" si="257"/>
        <v>0.79078333519546795</v>
      </c>
      <c r="AL352" s="457" t="str">
        <f t="shared" si="257"/>
        <v>-</v>
      </c>
      <c r="AM352" s="457" t="str">
        <f t="shared" si="257"/>
        <v>-</v>
      </c>
      <c r="AN352" s="457">
        <f t="shared" si="257"/>
        <v>0.85628123384456323</v>
      </c>
      <c r="AO352" s="457">
        <f t="shared" si="257"/>
        <v>2.8835063437139555E-2</v>
      </c>
      <c r="AP352" s="457">
        <f t="shared" si="257"/>
        <v>0.18294026890015427</v>
      </c>
    </row>
    <row r="353" spans="1:42">
      <c r="A353" s="482" t="str">
        <f t="shared" si="255"/>
        <v>el Camp de l'Arpa del Clot</v>
      </c>
      <c r="B353" s="489">
        <f t="shared" si="255"/>
        <v>64</v>
      </c>
      <c r="C353" s="456">
        <f t="shared" si="224"/>
        <v>0.34406708645132278</v>
      </c>
      <c r="D353" s="457">
        <f t="shared" ref="D353:AI353" si="260">IFERROR(IF(D267="-","-",IF(D$9=1,IF(D267&lt;D$10,0,IF(D267&gt;D$11,1,(D267-D$10)/(D$11-D$10))),IF(D267&lt;D$10,1,IF(D267&gt;D$11,0,IFERROR(1-(D267-D$10)/(D$11-D$10),"-"))))),"-")</f>
        <v>0.7625495465778388</v>
      </c>
      <c r="E353" s="457">
        <f t="shared" si="260"/>
        <v>0.93447874199184633</v>
      </c>
      <c r="F353" s="457">
        <f t="shared" si="260"/>
        <v>8.0419553963592988E-2</v>
      </c>
      <c r="G353" s="457">
        <f t="shared" si="260"/>
        <v>0.10570702744835338</v>
      </c>
      <c r="H353" s="457">
        <f t="shared" si="260"/>
        <v>1</v>
      </c>
      <c r="I353" s="457">
        <f t="shared" si="260"/>
        <v>0.60072735052400961</v>
      </c>
      <c r="J353" s="457">
        <f t="shared" si="260"/>
        <v>0.19045596953372876</v>
      </c>
      <c r="K353" s="457">
        <f t="shared" si="260"/>
        <v>0.36240621886963825</v>
      </c>
      <c r="L353" s="457">
        <f t="shared" si="260"/>
        <v>0.21685362017827797</v>
      </c>
      <c r="M353" s="457">
        <f t="shared" si="260"/>
        <v>2.5770528552927163E-2</v>
      </c>
      <c r="N353" s="457">
        <f t="shared" si="260"/>
        <v>6.1379818315737767E-3</v>
      </c>
      <c r="O353" s="457">
        <f t="shared" si="260"/>
        <v>0.10857508532423206</v>
      </c>
      <c r="P353" s="457" t="str">
        <f t="shared" si="260"/>
        <v>-</v>
      </c>
      <c r="Q353" s="457">
        <f t="shared" si="260"/>
        <v>0.23153483499214222</v>
      </c>
      <c r="R353" s="457">
        <f t="shared" si="260"/>
        <v>0.77130122049202277</v>
      </c>
      <c r="S353" s="457">
        <f t="shared" si="260"/>
        <v>0.52526062550120312</v>
      </c>
      <c r="T353" s="457">
        <f t="shared" si="260"/>
        <v>0.52983315197678649</v>
      </c>
      <c r="U353" s="457">
        <f t="shared" si="260"/>
        <v>0.53866324182586811</v>
      </c>
      <c r="V353" s="457">
        <f t="shared" si="260"/>
        <v>0.89008620689655171</v>
      </c>
      <c r="W353" s="457">
        <f t="shared" si="260"/>
        <v>0.67062910073330761</v>
      </c>
      <c r="X353" s="457">
        <f t="shared" si="260"/>
        <v>0.99617469616158083</v>
      </c>
      <c r="Y353" s="457">
        <f t="shared" si="260"/>
        <v>0.64322469982847341</v>
      </c>
      <c r="Z353" s="457">
        <f t="shared" si="260"/>
        <v>0.75731111046897814</v>
      </c>
      <c r="AA353" s="457">
        <f t="shared" si="260"/>
        <v>0.58614962666781267</v>
      </c>
      <c r="AB353" s="457">
        <f t="shared" si="260"/>
        <v>0.50050559507431513</v>
      </c>
      <c r="AC353" s="457">
        <f t="shared" si="260"/>
        <v>0.8947694735655507</v>
      </c>
      <c r="AD353" s="457">
        <f t="shared" si="260"/>
        <v>0.85725659690627842</v>
      </c>
      <c r="AE353" s="457">
        <f t="shared" si="260"/>
        <v>0.26328151803858435</v>
      </c>
      <c r="AF353" s="457">
        <f t="shared" si="260"/>
        <v>0.29625890729116389</v>
      </c>
      <c r="AG353" s="457">
        <f t="shared" si="260"/>
        <v>0.33730573301406197</v>
      </c>
      <c r="AH353" s="457">
        <f t="shared" si="260"/>
        <v>0.29418407679277248</v>
      </c>
      <c r="AI353" s="457">
        <f t="shared" si="260"/>
        <v>0.352112676056338</v>
      </c>
      <c r="AJ353" s="457">
        <f t="shared" si="257"/>
        <v>0.84518820761652702</v>
      </c>
      <c r="AK353" s="457">
        <f t="shared" si="257"/>
        <v>0.38392812944952515</v>
      </c>
      <c r="AL353" s="457" t="str">
        <f t="shared" si="257"/>
        <v>-</v>
      </c>
      <c r="AM353" s="457" t="str">
        <f t="shared" si="257"/>
        <v>-</v>
      </c>
      <c r="AN353" s="457">
        <f t="shared" si="257"/>
        <v>0.80889195243839396</v>
      </c>
      <c r="AO353" s="457">
        <f t="shared" si="257"/>
        <v>0.14417531718569779</v>
      </c>
      <c r="AP353" s="457">
        <f t="shared" si="257"/>
        <v>0.24355300859598852</v>
      </c>
    </row>
    <row r="354" spans="1:42">
      <c r="A354" s="482" t="str">
        <f t="shared" si="255"/>
        <v>el Clot</v>
      </c>
      <c r="B354" s="489">
        <f t="shared" si="255"/>
        <v>65</v>
      </c>
      <c r="C354" s="456">
        <f t="shared" si="224"/>
        <v>0.57217940766144237</v>
      </c>
      <c r="D354" s="457">
        <f t="shared" ref="D354:AI354" si="261">IFERROR(IF(D268="-","-",IF(D$9=1,IF(D268&lt;D$10,0,IF(D268&gt;D$11,1,(D268-D$10)/(D$11-D$10))),IF(D268&lt;D$10,1,IF(D268&gt;D$11,0,IFERROR(1-(D268-D$10)/(D$11-D$10),"-"))))),"-")</f>
        <v>0.82987340950753541</v>
      </c>
      <c r="E354" s="457">
        <f t="shared" si="261"/>
        <v>0.91263832265579503</v>
      </c>
      <c r="F354" s="457">
        <f t="shared" si="261"/>
        <v>0.12509670000488812</v>
      </c>
      <c r="G354" s="457">
        <f t="shared" si="261"/>
        <v>8.4227816400274852E-2</v>
      </c>
      <c r="H354" s="457">
        <f t="shared" si="261"/>
        <v>0.98811353323279583</v>
      </c>
      <c r="I354" s="457">
        <f t="shared" si="261"/>
        <v>0.72462436640410266</v>
      </c>
      <c r="J354" s="457">
        <f t="shared" si="261"/>
        <v>0.1788980859141065</v>
      </c>
      <c r="K354" s="457">
        <f t="shared" si="261"/>
        <v>0.54062680624047832</v>
      </c>
      <c r="L354" s="457">
        <f t="shared" si="261"/>
        <v>0.69690623396504403</v>
      </c>
      <c r="M354" s="457">
        <f t="shared" si="261"/>
        <v>9.1353038559599878E-2</v>
      </c>
      <c r="N354" s="457">
        <f t="shared" si="261"/>
        <v>0.15958752762091818</v>
      </c>
      <c r="O354" s="457">
        <f t="shared" si="261"/>
        <v>0.20989761092150166</v>
      </c>
      <c r="P354" s="457" t="str">
        <f t="shared" si="261"/>
        <v>-</v>
      </c>
      <c r="Q354" s="457">
        <f t="shared" si="261"/>
        <v>0.16605552645364052</v>
      </c>
      <c r="R354" s="457">
        <f t="shared" si="261"/>
        <v>0.71534606113938104</v>
      </c>
      <c r="S354" s="457">
        <f t="shared" si="261"/>
        <v>0.44506816359262247</v>
      </c>
      <c r="T354" s="457">
        <f t="shared" si="261"/>
        <v>0.863075807036634</v>
      </c>
      <c r="U354" s="457">
        <f t="shared" si="261"/>
        <v>0.4088938834483864</v>
      </c>
      <c r="V354" s="457">
        <f t="shared" si="261"/>
        <v>0.89008620689655171</v>
      </c>
      <c r="W354" s="457">
        <f t="shared" si="261"/>
        <v>0.76518718641451178</v>
      </c>
      <c r="X354" s="457">
        <f t="shared" si="261"/>
        <v>0.99890705604616592</v>
      </c>
      <c r="Y354" s="457">
        <f t="shared" si="261"/>
        <v>0.64322469982847341</v>
      </c>
      <c r="Z354" s="457">
        <f t="shared" si="261"/>
        <v>0.75731111046897814</v>
      </c>
      <c r="AA354" s="457">
        <f t="shared" si="261"/>
        <v>0.63290513119236169</v>
      </c>
      <c r="AB354" s="457">
        <f t="shared" si="261"/>
        <v>0.24827791187715398</v>
      </c>
      <c r="AC354" s="457">
        <f t="shared" si="261"/>
        <v>0.89054221621012297</v>
      </c>
      <c r="AD354" s="457">
        <f t="shared" si="261"/>
        <v>0.77479526842584179</v>
      </c>
      <c r="AE354" s="457">
        <f t="shared" si="261"/>
        <v>0.27581747644559385</v>
      </c>
      <c r="AF354" s="457">
        <f t="shared" si="261"/>
        <v>0.55427714528011873</v>
      </c>
      <c r="AG354" s="457">
        <f t="shared" si="261"/>
        <v>0.19400349472555312</v>
      </c>
      <c r="AH354" s="457">
        <f t="shared" si="261"/>
        <v>0.15302089215132697</v>
      </c>
      <c r="AI354" s="457">
        <f t="shared" si="261"/>
        <v>0.352112676056338</v>
      </c>
      <c r="AJ354" s="457">
        <f t="shared" si="257"/>
        <v>0.7234230260255845</v>
      </c>
      <c r="AK354" s="457">
        <f t="shared" si="257"/>
        <v>0.38392812944952515</v>
      </c>
      <c r="AL354" s="457" t="str">
        <f t="shared" si="257"/>
        <v>-</v>
      </c>
      <c r="AM354" s="457" t="str">
        <f t="shared" si="257"/>
        <v>-</v>
      </c>
      <c r="AN354" s="457">
        <f t="shared" si="257"/>
        <v>0.79165948647251427</v>
      </c>
      <c r="AO354" s="457">
        <f t="shared" si="257"/>
        <v>5.767012687427911E-2</v>
      </c>
      <c r="AP354" s="457">
        <f t="shared" si="257"/>
        <v>0.28212475203879211</v>
      </c>
    </row>
    <row r="355" spans="1:42">
      <c r="A355" s="482" t="str">
        <f t="shared" si="255"/>
        <v>el Parc i la Llacuna del Poblenou</v>
      </c>
      <c r="B355" s="489">
        <f t="shared" si="255"/>
        <v>66</v>
      </c>
      <c r="C355" s="456">
        <f t="shared" ref="C355:C363" si="262">IFERROR(IF(C269="-","-",IF(C$9=1,IF(C269&lt;C$10,0,IF(C269&gt;C$11,1,(C269-C$10)/(C$11-C$10))),IF(C269&lt;C$10,1,IF(C269&gt;C$11,0,IFERROR(1-(C269-C$10)/(C$11-C$10),"-"))))),"-")</f>
        <v>0.54137011718908745</v>
      </c>
      <c r="D355" s="457">
        <f t="shared" ref="D355:AI355" si="263">IFERROR(IF(D269="-","-",IF(D$9=1,IF(D269&lt;D$10,0,IF(D269&gt;D$11,1,(D269-D$10)/(D$11-D$10))),IF(D269&lt;D$10,1,IF(D269&gt;D$11,0,IFERROR(1-(D269-D$10)/(D$11-D$10),"-"))))),"-")</f>
        <v>0.81311003801500048</v>
      </c>
      <c r="E355" s="457">
        <f t="shared" si="263"/>
        <v>0.89807804309842754</v>
      </c>
      <c r="F355" s="457">
        <f t="shared" si="263"/>
        <v>1.9079244669254286E-2</v>
      </c>
      <c r="G355" s="457">
        <f t="shared" si="263"/>
        <v>1</v>
      </c>
      <c r="H355" s="457">
        <f t="shared" si="263"/>
        <v>0.92443932015823593</v>
      </c>
      <c r="I355" s="457">
        <f t="shared" si="263"/>
        <v>0.67511218880662105</v>
      </c>
      <c r="J355" s="457">
        <f t="shared" si="263"/>
        <v>1</v>
      </c>
      <c r="K355" s="457">
        <f t="shared" si="263"/>
        <v>0.55892556524325898</v>
      </c>
      <c r="L355" s="457">
        <f t="shared" si="263"/>
        <v>0.44626527693681567</v>
      </c>
      <c r="M355" s="457">
        <f t="shared" si="263"/>
        <v>2.0597478462002175E-2</v>
      </c>
      <c r="N355" s="457">
        <f t="shared" si="263"/>
        <v>1.8413945494721327E-2</v>
      </c>
      <c r="O355" s="457">
        <f t="shared" si="263"/>
        <v>0.12457337883959035</v>
      </c>
      <c r="P355" s="457" t="str">
        <f t="shared" si="263"/>
        <v>-</v>
      </c>
      <c r="Q355" s="457">
        <f t="shared" si="263"/>
        <v>0.40178103719224645</v>
      </c>
      <c r="R355" s="457">
        <f t="shared" si="263"/>
        <v>0.87890729617018015</v>
      </c>
      <c r="S355" s="457">
        <f t="shared" si="263"/>
        <v>0.68564554931836419</v>
      </c>
      <c r="T355" s="457">
        <f t="shared" si="263"/>
        <v>0.57063837504533921</v>
      </c>
      <c r="U355" s="457">
        <f t="shared" si="263"/>
        <v>0.46374484936051785</v>
      </c>
      <c r="V355" s="457">
        <f t="shared" si="263"/>
        <v>0.89008620689655171</v>
      </c>
      <c r="W355" s="457">
        <f t="shared" si="263"/>
        <v>0.52010806638363571</v>
      </c>
      <c r="X355" s="457">
        <f t="shared" si="263"/>
        <v>0.99726764011541491</v>
      </c>
      <c r="Y355" s="457">
        <f t="shared" si="263"/>
        <v>0.64322469982847341</v>
      </c>
      <c r="Z355" s="457">
        <f t="shared" si="263"/>
        <v>0.75731111046897814</v>
      </c>
      <c r="AA355" s="457">
        <f t="shared" si="263"/>
        <v>0.73209755540708898</v>
      </c>
      <c r="AB355" s="457">
        <f t="shared" si="263"/>
        <v>0.13316715189372585</v>
      </c>
      <c r="AC355" s="457">
        <f t="shared" si="263"/>
        <v>0.73131552248900933</v>
      </c>
      <c r="AD355" s="457">
        <f t="shared" si="263"/>
        <v>0.92550045495905375</v>
      </c>
      <c r="AE355" s="457">
        <f t="shared" si="263"/>
        <v>0.38666174025494182</v>
      </c>
      <c r="AF355" s="457">
        <f t="shared" si="263"/>
        <v>0.53873918712011593</v>
      </c>
      <c r="AG355" s="457">
        <f t="shared" si="263"/>
        <v>8.4446622227563939E-2</v>
      </c>
      <c r="AH355" s="457">
        <f t="shared" si="263"/>
        <v>0.29418407679277248</v>
      </c>
      <c r="AI355" s="457">
        <f t="shared" si="263"/>
        <v>0.352112676056338</v>
      </c>
      <c r="AJ355" s="457">
        <f t="shared" si="257"/>
        <v>0.77810248492868705</v>
      </c>
      <c r="AK355" s="457">
        <f t="shared" si="257"/>
        <v>0.38392812944952515</v>
      </c>
      <c r="AL355" s="457" t="str">
        <f t="shared" si="257"/>
        <v>-</v>
      </c>
      <c r="AM355" s="457" t="str">
        <f t="shared" si="257"/>
        <v>-</v>
      </c>
      <c r="AN355" s="457">
        <f t="shared" si="257"/>
        <v>0.79165948647251427</v>
      </c>
      <c r="AO355" s="457">
        <f t="shared" si="257"/>
        <v>0.28835063437139558</v>
      </c>
      <c r="AP355" s="457">
        <f t="shared" si="257"/>
        <v>7.5490412166629925E-2</v>
      </c>
    </row>
    <row r="356" spans="1:42">
      <c r="A356" s="482" t="str">
        <f t="shared" si="255"/>
        <v>la Vila Olímpica del Poblenou</v>
      </c>
      <c r="B356" s="489">
        <f t="shared" si="255"/>
        <v>67</v>
      </c>
      <c r="C356" s="456">
        <f t="shared" si="262"/>
        <v>0.51156978095819117</v>
      </c>
      <c r="D356" s="457">
        <f t="shared" ref="D356:AI356" si="264">IFERROR(IF(D270="-","-",IF(D$9=1,IF(D270&lt;D$10,0,IF(D270&gt;D$11,1,(D270-D$10)/(D$11-D$10))),IF(D270&lt;D$10,1,IF(D270&gt;D$11,0,IFERROR(1-(D270-D$10)/(D$11-D$10),"-"))))),"-")</f>
        <v>1</v>
      </c>
      <c r="E356" s="457">
        <f t="shared" si="264"/>
        <v>0.89079790331974373</v>
      </c>
      <c r="F356" s="457">
        <f t="shared" si="264"/>
        <v>0.29911789572914887</v>
      </c>
      <c r="G356" s="457">
        <f t="shared" si="264"/>
        <v>0.58681002090669265</v>
      </c>
      <c r="H356" s="457">
        <f t="shared" si="264"/>
        <v>0.22994776246640367</v>
      </c>
      <c r="I356" s="457">
        <f t="shared" si="264"/>
        <v>1</v>
      </c>
      <c r="J356" s="457">
        <f t="shared" si="264"/>
        <v>0.49582954094902348</v>
      </c>
      <c r="K356" s="457">
        <f t="shared" si="264"/>
        <v>0.10753737752216903</v>
      </c>
      <c r="L356" s="457">
        <f t="shared" si="264"/>
        <v>0.93194232088553253</v>
      </c>
      <c r="M356" s="457">
        <f t="shared" si="264"/>
        <v>0.42814920300187614</v>
      </c>
      <c r="N356" s="457">
        <f t="shared" si="264"/>
        <v>0.8286275472624598</v>
      </c>
      <c r="O356" s="457">
        <f t="shared" si="264"/>
        <v>0.38587883959044356</v>
      </c>
      <c r="P356" s="457" t="str">
        <f t="shared" si="264"/>
        <v>-</v>
      </c>
      <c r="Q356" s="457">
        <f t="shared" si="264"/>
        <v>0</v>
      </c>
      <c r="R356" s="457">
        <f t="shared" si="264"/>
        <v>1</v>
      </c>
      <c r="S356" s="457">
        <f t="shared" si="264"/>
        <v>0.58540497193263852</v>
      </c>
      <c r="T356" s="457">
        <f t="shared" si="264"/>
        <v>1</v>
      </c>
      <c r="U356" s="457">
        <f t="shared" si="264"/>
        <v>0.81425589982340663</v>
      </c>
      <c r="V356" s="457">
        <f t="shared" si="264"/>
        <v>0.89008620689655171</v>
      </c>
      <c r="W356" s="457">
        <f t="shared" si="264"/>
        <v>0.90219992280972594</v>
      </c>
      <c r="X356" s="457">
        <f t="shared" si="264"/>
        <v>0.96611873743114451</v>
      </c>
      <c r="Y356" s="457">
        <f t="shared" si="264"/>
        <v>0.64322469982847341</v>
      </c>
      <c r="Z356" s="457">
        <f t="shared" si="264"/>
        <v>0.75731111046897814</v>
      </c>
      <c r="AA356" s="457">
        <f t="shared" si="264"/>
        <v>0.71912544301386716</v>
      </c>
      <c r="AB356" s="457">
        <f t="shared" si="264"/>
        <v>0.30020042445355355</v>
      </c>
      <c r="AC356" s="457">
        <f t="shared" si="264"/>
        <v>0.99481456431067528</v>
      </c>
      <c r="AD356" s="457">
        <f t="shared" si="264"/>
        <v>0.85156960873521392</v>
      </c>
      <c r="AE356" s="457">
        <f t="shared" si="264"/>
        <v>0.80760602781663182</v>
      </c>
      <c r="AF356" s="457">
        <f t="shared" si="264"/>
        <v>1</v>
      </c>
      <c r="AG356" s="457">
        <f t="shared" si="264"/>
        <v>0.52729676506753687</v>
      </c>
      <c r="AH356" s="457">
        <f t="shared" si="264"/>
        <v>0.43534726143421798</v>
      </c>
      <c r="AI356" s="457">
        <f t="shared" si="264"/>
        <v>0.352112676056338</v>
      </c>
      <c r="AJ356" s="457">
        <f t="shared" si="257"/>
        <v>0.75420893986178505</v>
      </c>
      <c r="AK356" s="457">
        <f t="shared" si="257"/>
        <v>0.38392812944952515</v>
      </c>
      <c r="AL356" s="457" t="str">
        <f t="shared" si="257"/>
        <v>-</v>
      </c>
      <c r="AM356" s="457" t="str">
        <f t="shared" si="257"/>
        <v>-</v>
      </c>
      <c r="AN356" s="457">
        <f t="shared" si="257"/>
        <v>1</v>
      </c>
      <c r="AO356" s="457">
        <f t="shared" si="257"/>
        <v>0.66320645905420983</v>
      </c>
      <c r="AP356" s="457">
        <f t="shared" si="257"/>
        <v>0.40059510689883182</v>
      </c>
    </row>
    <row r="357" spans="1:42">
      <c r="A357" s="482" t="str">
        <f t="shared" si="255"/>
        <v>el Poblenou</v>
      </c>
      <c r="B357" s="489">
        <f t="shared" si="255"/>
        <v>68</v>
      </c>
      <c r="C357" s="456">
        <f t="shared" si="262"/>
        <v>0.51195998886044747</v>
      </c>
      <c r="D357" s="457">
        <f t="shared" ref="D357:AI357" si="265">IFERROR(IF(D271="-","-",IF(D$9=1,IF(D271&lt;D$10,0,IF(D271&gt;D$11,1,(D271-D$10)/(D$11-D$10))),IF(D271&lt;D$10,1,IF(D271&gt;D$11,0,IFERROR(1-(D271-D$10)/(D$11-D$10),"-"))))),"-")</f>
        <v>0.58937310398157106</v>
      </c>
      <c r="E357" s="457">
        <f t="shared" si="265"/>
        <v>0.83255678509027387</v>
      </c>
      <c r="F357" s="457">
        <f t="shared" si="265"/>
        <v>0.1155795486076496</v>
      </c>
      <c r="G357" s="457">
        <f t="shared" si="265"/>
        <v>0.37774947158058697</v>
      </c>
      <c r="H357" s="457">
        <f t="shared" si="265"/>
        <v>0</v>
      </c>
      <c r="I357" s="457">
        <f t="shared" si="265"/>
        <v>0.74935154613108912</v>
      </c>
      <c r="J357" s="457">
        <f t="shared" si="265"/>
        <v>0.51167398651145435</v>
      </c>
      <c r="K357" s="457">
        <f t="shared" si="265"/>
        <v>0.48704898201805535</v>
      </c>
      <c r="L357" s="457">
        <f t="shared" si="265"/>
        <v>0.63306721390573817</v>
      </c>
      <c r="M357" s="457">
        <f t="shared" si="265"/>
        <v>3.9554855894283224E-2</v>
      </c>
      <c r="N357" s="457">
        <f t="shared" si="265"/>
        <v>0.2823471642523937</v>
      </c>
      <c r="O357" s="457">
        <f t="shared" si="265"/>
        <v>0.20989761092150166</v>
      </c>
      <c r="P357" s="457" t="str">
        <f t="shared" si="265"/>
        <v>-</v>
      </c>
      <c r="Q357" s="457">
        <f t="shared" si="265"/>
        <v>0.45416448402304854</v>
      </c>
      <c r="R357" s="457">
        <f t="shared" si="265"/>
        <v>0.67086888319240923</v>
      </c>
      <c r="S357" s="457">
        <f t="shared" si="265"/>
        <v>0.46511627906976771</v>
      </c>
      <c r="T357" s="457">
        <f t="shared" si="265"/>
        <v>0.65451577801958649</v>
      </c>
      <c r="U357" s="457">
        <f t="shared" si="265"/>
        <v>0.71391876705731261</v>
      </c>
      <c r="V357" s="457">
        <f t="shared" si="265"/>
        <v>0.89008620689655171</v>
      </c>
      <c r="W357" s="457">
        <f t="shared" si="265"/>
        <v>0.63203396372057119</v>
      </c>
      <c r="X357" s="457">
        <f t="shared" si="265"/>
        <v>0.99781411209233195</v>
      </c>
      <c r="Y357" s="457">
        <f t="shared" si="265"/>
        <v>0.64322469982847341</v>
      </c>
      <c r="Z357" s="457">
        <f t="shared" si="265"/>
        <v>0.75731111046897814</v>
      </c>
      <c r="AA357" s="457">
        <f t="shared" si="265"/>
        <v>0.72346217099505195</v>
      </c>
      <c r="AB357" s="457">
        <f t="shared" si="265"/>
        <v>0.27331293593869566</v>
      </c>
      <c r="AC357" s="457">
        <f t="shared" si="265"/>
        <v>0.85390598579641541</v>
      </c>
      <c r="AD357" s="457">
        <f t="shared" si="265"/>
        <v>0.71223839854413118</v>
      </c>
      <c r="AE357" s="457">
        <f t="shared" si="265"/>
        <v>0.38336280383204452</v>
      </c>
      <c r="AF357" s="457">
        <f t="shared" si="265"/>
        <v>0.57105674245960925</v>
      </c>
      <c r="AG357" s="457">
        <f t="shared" si="265"/>
        <v>0.51296654123868612</v>
      </c>
      <c r="AH357" s="457">
        <f t="shared" si="265"/>
        <v>0.43534726143421798</v>
      </c>
      <c r="AI357" s="457">
        <f t="shared" si="265"/>
        <v>0.352112676056338</v>
      </c>
      <c r="AJ357" s="457">
        <f t="shared" si="257"/>
        <v>0.5626010880752832</v>
      </c>
      <c r="AK357" s="457">
        <f t="shared" si="257"/>
        <v>0.38392812944952515</v>
      </c>
      <c r="AL357" s="457" t="str">
        <f t="shared" si="257"/>
        <v>-</v>
      </c>
      <c r="AM357" s="457" t="str">
        <f t="shared" si="257"/>
        <v>-</v>
      </c>
      <c r="AN357" s="457">
        <f t="shared" si="257"/>
        <v>0.78735136998104438</v>
      </c>
      <c r="AO357" s="457">
        <f t="shared" si="257"/>
        <v>0.40369088811995379</v>
      </c>
      <c r="AP357" s="457">
        <f t="shared" si="257"/>
        <v>0.44743222393652188</v>
      </c>
    </row>
    <row r="358" spans="1:42">
      <c r="A358" s="482" t="str">
        <f t="shared" si="255"/>
        <v>Diagonal Mar i el Front Marítim del Poblenou</v>
      </c>
      <c r="B358" s="489">
        <f t="shared" si="255"/>
        <v>69</v>
      </c>
      <c r="C358" s="456">
        <f t="shared" si="262"/>
        <v>0.96514458117224855</v>
      </c>
      <c r="D358" s="457">
        <f t="shared" ref="D358:AI358" si="266">IFERROR(IF(D272="-","-",IF(D$9=1,IF(D272&lt;D$10,0,IF(D272&gt;D$11,1,(D272-D$10)/(D$11-D$10))),IF(D272&lt;D$10,1,IF(D272&gt;D$11,0,IFERROR(1-(D272-D$10)/(D$11-D$10),"-"))))),"-")</f>
        <v>0.92369421447381939</v>
      </c>
      <c r="E358" s="457">
        <f t="shared" si="266"/>
        <v>1</v>
      </c>
      <c r="F358" s="457">
        <f t="shared" si="266"/>
        <v>4.6055426801091835E-2</v>
      </c>
      <c r="G358" s="457">
        <f t="shared" si="266"/>
        <v>0.82782423680847161</v>
      </c>
      <c r="H358" s="457">
        <f t="shared" si="266"/>
        <v>0</v>
      </c>
      <c r="I358" s="457">
        <f t="shared" si="266"/>
        <v>0.89395480232219982</v>
      </c>
      <c r="J358" s="457">
        <f t="shared" si="266"/>
        <v>0.36114942225496022</v>
      </c>
      <c r="K358" s="457">
        <f t="shared" si="266"/>
        <v>9.3312281922585949E-2</v>
      </c>
      <c r="L358" s="457">
        <f t="shared" si="266"/>
        <v>0.99689554187940943</v>
      </c>
      <c r="M358" s="457">
        <f t="shared" si="266"/>
        <v>0.24758718332412952</v>
      </c>
      <c r="N358" s="457">
        <f t="shared" si="266"/>
        <v>1</v>
      </c>
      <c r="O358" s="457">
        <f t="shared" si="266"/>
        <v>0.25255972696245715</v>
      </c>
      <c r="P358" s="457" t="str">
        <f t="shared" si="266"/>
        <v>-</v>
      </c>
      <c r="Q358" s="457">
        <f t="shared" si="266"/>
        <v>2.2001047668937401E-2</v>
      </c>
      <c r="R358" s="457">
        <f t="shared" si="266"/>
        <v>0.8459080996288787</v>
      </c>
      <c r="S358" s="457">
        <f t="shared" si="266"/>
        <v>0.52526062550120312</v>
      </c>
      <c r="T358" s="457">
        <f t="shared" si="266"/>
        <v>0.74292709466811757</v>
      </c>
      <c r="U358" s="457">
        <f t="shared" si="266"/>
        <v>0.76475624765880013</v>
      </c>
      <c r="V358" s="457">
        <f t="shared" si="266"/>
        <v>0.89008620689655171</v>
      </c>
      <c r="W358" s="457">
        <f t="shared" si="266"/>
        <v>0.68799691238903904</v>
      </c>
      <c r="X358" s="457">
        <f t="shared" si="266"/>
        <v>0.8961703243857656</v>
      </c>
      <c r="Y358" s="457">
        <f t="shared" si="266"/>
        <v>0.64322469982847341</v>
      </c>
      <c r="Z358" s="457">
        <f t="shared" si="266"/>
        <v>0.75731111046897814</v>
      </c>
      <c r="AA358" s="457">
        <f t="shared" si="266"/>
        <v>0.58762713990789261</v>
      </c>
      <c r="AB358" s="457">
        <f t="shared" si="266"/>
        <v>0.49992973014834596</v>
      </c>
      <c r="AC358" s="457">
        <f t="shared" si="266"/>
        <v>0.92013301769811751</v>
      </c>
      <c r="AD358" s="457">
        <f t="shared" si="266"/>
        <v>0.79754322111010023</v>
      </c>
      <c r="AE358" s="457">
        <f t="shared" si="266"/>
        <v>0.71457602069092918</v>
      </c>
      <c r="AF358" s="457">
        <f t="shared" si="266"/>
        <v>0.8863463658610613</v>
      </c>
      <c r="AG358" s="457">
        <f t="shared" si="266"/>
        <v>0.42698519826558057</v>
      </c>
      <c r="AH358" s="457">
        <f t="shared" si="266"/>
        <v>0.43534726143421798</v>
      </c>
      <c r="AI358" s="457">
        <f t="shared" si="266"/>
        <v>0.352112676056338</v>
      </c>
      <c r="AJ358" s="457">
        <f t="shared" si="257"/>
        <v>0.53503161299808855</v>
      </c>
      <c r="AK358" s="457">
        <f t="shared" si="257"/>
        <v>0.38392812944952515</v>
      </c>
      <c r="AL358" s="457" t="str">
        <f t="shared" si="257"/>
        <v>-</v>
      </c>
      <c r="AM358" s="457" t="str">
        <f t="shared" si="257"/>
        <v>-</v>
      </c>
      <c r="AN358" s="457">
        <f t="shared" si="257"/>
        <v>0.79596760296398394</v>
      </c>
      <c r="AO358" s="457">
        <f t="shared" si="257"/>
        <v>0.37485582468281425</v>
      </c>
      <c r="AP358" s="457">
        <f t="shared" si="257"/>
        <v>0.47222834472118136</v>
      </c>
    </row>
    <row r="359" spans="1:42">
      <c r="A359" s="482" t="str">
        <f t="shared" si="255"/>
        <v>el Besòs i el Maresme</v>
      </c>
      <c r="B359" s="489">
        <f t="shared" si="255"/>
        <v>70</v>
      </c>
      <c r="C359" s="456">
        <f t="shared" si="262"/>
        <v>0.68875474777689649</v>
      </c>
      <c r="D359" s="457">
        <f t="shared" ref="D359:AI359" si="267">IFERROR(IF(D273="-","-",IF(D$9=1,IF(D273&lt;D$10,0,IF(D273&gt;D$11,1,(D273-D$10)/(D$11-D$10))),IF(D273&lt;D$10,1,IF(D273&gt;D$11,0,IFERROR(1-(D273-D$10)/(D$11-D$10),"-"))))),"-")</f>
        <v>0.68846625965921682</v>
      </c>
      <c r="E359" s="457">
        <f t="shared" si="267"/>
        <v>0.38846825859056522</v>
      </c>
      <c r="F359" s="457">
        <f t="shared" si="267"/>
        <v>0.24332894754564863</v>
      </c>
      <c r="G359" s="457">
        <f t="shared" si="267"/>
        <v>0.25245175613020665</v>
      </c>
      <c r="H359" s="457">
        <f t="shared" si="267"/>
        <v>0.66496682931847584</v>
      </c>
      <c r="I359" s="457">
        <f t="shared" si="267"/>
        <v>0.36152861337421605</v>
      </c>
      <c r="J359" s="457">
        <f t="shared" si="267"/>
        <v>0.57216644271904016</v>
      </c>
      <c r="K359" s="457">
        <f t="shared" si="267"/>
        <v>0.41154511698736751</v>
      </c>
      <c r="L359" s="457">
        <f t="shared" si="267"/>
        <v>1</v>
      </c>
      <c r="M359" s="457">
        <f t="shared" si="267"/>
        <v>0.19388757931236658</v>
      </c>
      <c r="N359" s="457">
        <f t="shared" si="267"/>
        <v>0.11048367296832798</v>
      </c>
      <c r="O359" s="457">
        <f t="shared" si="267"/>
        <v>0.26855802047781552</v>
      </c>
      <c r="P359" s="457" t="str">
        <f t="shared" si="267"/>
        <v>-</v>
      </c>
      <c r="Q359" s="457">
        <f t="shared" si="267"/>
        <v>0.50654793085385075</v>
      </c>
      <c r="R359" s="457">
        <f t="shared" si="267"/>
        <v>0.35426789608600862</v>
      </c>
      <c r="S359" s="457">
        <f t="shared" si="267"/>
        <v>0.68564554931836419</v>
      </c>
      <c r="T359" s="457">
        <f t="shared" si="267"/>
        <v>0.17165397170837882</v>
      </c>
      <c r="U359" s="457">
        <f t="shared" si="267"/>
        <v>0.92663348852143201</v>
      </c>
      <c r="V359" s="457">
        <f t="shared" si="267"/>
        <v>0.89008620689655171</v>
      </c>
      <c r="W359" s="457">
        <f t="shared" si="267"/>
        <v>0.24994210729448096</v>
      </c>
      <c r="X359" s="457">
        <f t="shared" si="267"/>
        <v>0</v>
      </c>
      <c r="Y359" s="457">
        <f t="shared" si="267"/>
        <v>0.64322469982847341</v>
      </c>
      <c r="Z359" s="457">
        <f t="shared" si="267"/>
        <v>0.75731111046897814</v>
      </c>
      <c r="AA359" s="457">
        <f t="shared" si="267"/>
        <v>0.37215588032678804</v>
      </c>
      <c r="AB359" s="457">
        <f t="shared" si="267"/>
        <v>0.47239046402352736</v>
      </c>
      <c r="AC359" s="457">
        <f t="shared" si="267"/>
        <v>0.59886145868560514</v>
      </c>
      <c r="AD359" s="457">
        <f t="shared" si="267"/>
        <v>0.30846223839854447</v>
      </c>
      <c r="AE359" s="457">
        <f t="shared" si="267"/>
        <v>0.12274682642316115</v>
      </c>
      <c r="AF359" s="457">
        <f t="shared" si="267"/>
        <v>0.47095030034874064</v>
      </c>
      <c r="AG359" s="457">
        <f t="shared" si="267"/>
        <v>0.89179294213363169</v>
      </c>
      <c r="AH359" s="457">
        <f t="shared" si="267"/>
        <v>0.71767363071710899</v>
      </c>
      <c r="AI359" s="457">
        <f t="shared" si="267"/>
        <v>0.70422535211267612</v>
      </c>
      <c r="AJ359" s="457">
        <f t="shared" si="257"/>
        <v>0.7519114836053522</v>
      </c>
      <c r="AK359" s="457">
        <f t="shared" si="257"/>
        <v>0.38392812944952515</v>
      </c>
      <c r="AL359" s="457" t="str">
        <f t="shared" si="257"/>
        <v>-</v>
      </c>
      <c r="AM359" s="457" t="str">
        <f t="shared" si="257"/>
        <v>-</v>
      </c>
      <c r="AN359" s="457">
        <f t="shared" si="257"/>
        <v>0.29622608995347255</v>
      </c>
      <c r="AO359" s="457">
        <f t="shared" si="257"/>
        <v>0.34602076124567466</v>
      </c>
      <c r="AP359" s="457">
        <f t="shared" si="257"/>
        <v>0.15263389905223715</v>
      </c>
    </row>
    <row r="360" spans="1:42">
      <c r="A360" s="482" t="str">
        <f t="shared" si="255"/>
        <v>Provençals del Poblenou</v>
      </c>
      <c r="B360" s="489">
        <f t="shared" si="255"/>
        <v>71</v>
      </c>
      <c r="C360" s="456">
        <f t="shared" si="262"/>
        <v>0.81981699023419685</v>
      </c>
      <c r="D360" s="457">
        <f t="shared" ref="D360:AI360" si="268">IFERROR(IF(D274="-","-",IF(D$9=1,IF(D274&lt;D$10,0,IF(D274&gt;D$11,1,(D274-D$10)/(D$11-D$10))),IF(D274&lt;D$10,1,IF(D274&gt;D$11,0,IFERROR(1-(D274-D$10)/(D$11-D$10),"-"))))),"-")</f>
        <v>0.8356865141380112</v>
      </c>
      <c r="E360" s="457">
        <f t="shared" si="268"/>
        <v>0.91263832265579503</v>
      </c>
      <c r="F360" s="457">
        <f t="shared" si="268"/>
        <v>7.7935065417297431E-2</v>
      </c>
      <c r="G360" s="457">
        <f t="shared" si="268"/>
        <v>0.39793010193582518</v>
      </c>
      <c r="H360" s="457">
        <f t="shared" si="268"/>
        <v>0.18840717311561131</v>
      </c>
      <c r="I360" s="457">
        <f t="shared" si="268"/>
        <v>0.67992483089419964</v>
      </c>
      <c r="J360" s="457">
        <f t="shared" si="268"/>
        <v>0.77488798307797646</v>
      </c>
      <c r="K360" s="457">
        <f t="shared" si="268"/>
        <v>0.12964082034193666</v>
      </c>
      <c r="L360" s="457">
        <f t="shared" si="268"/>
        <v>0.42683910528691399</v>
      </c>
      <c r="M360" s="457">
        <f t="shared" si="268"/>
        <v>3.2922645448874438E-2</v>
      </c>
      <c r="N360" s="457">
        <f t="shared" si="268"/>
        <v>0.17800147311563952</v>
      </c>
      <c r="O360" s="457">
        <f t="shared" si="268"/>
        <v>0.31122013651877117</v>
      </c>
      <c r="P360" s="457" t="str">
        <f t="shared" si="268"/>
        <v>-</v>
      </c>
      <c r="Q360" s="457">
        <f t="shared" si="268"/>
        <v>0.25772655840754333</v>
      </c>
      <c r="R360" s="457">
        <f t="shared" si="268"/>
        <v>0.66178214791292045</v>
      </c>
      <c r="S360" s="457">
        <f t="shared" si="268"/>
        <v>0.50521251002405787</v>
      </c>
      <c r="T360" s="457">
        <f t="shared" si="268"/>
        <v>0.56157054769677195</v>
      </c>
      <c r="U360" s="457">
        <f t="shared" si="268"/>
        <v>0.65906780114518115</v>
      </c>
      <c r="V360" s="457">
        <f t="shared" si="268"/>
        <v>0.89008620689655171</v>
      </c>
      <c r="W360" s="457">
        <f t="shared" si="268"/>
        <v>0.50852952527981476</v>
      </c>
      <c r="X360" s="457">
        <f t="shared" si="268"/>
        <v>1</v>
      </c>
      <c r="Y360" s="457">
        <f t="shared" si="268"/>
        <v>0.64322469982847341</v>
      </c>
      <c r="Z360" s="457">
        <f t="shared" si="268"/>
        <v>0.75731111046897814</v>
      </c>
      <c r="AA360" s="457">
        <f t="shared" si="268"/>
        <v>0.60479513518724981</v>
      </c>
      <c r="AB360" s="457">
        <f t="shared" si="268"/>
        <v>4.9332720093160698E-2</v>
      </c>
      <c r="AC360" s="457">
        <f t="shared" si="268"/>
        <v>0.80881524067185229</v>
      </c>
      <c r="AD360" s="457">
        <f t="shared" si="268"/>
        <v>0.76626478616924487</v>
      </c>
      <c r="AE360" s="457">
        <f t="shared" si="268"/>
        <v>0.39919769866195132</v>
      </c>
      <c r="AF360" s="457">
        <f t="shared" si="268"/>
        <v>0.66019046568694562</v>
      </c>
      <c r="AG360" s="457">
        <f t="shared" si="268"/>
        <v>0.23676303356970496</v>
      </c>
      <c r="AH360" s="457">
        <f t="shared" si="268"/>
        <v>0.29418407679277248</v>
      </c>
      <c r="AI360" s="457">
        <f t="shared" si="268"/>
        <v>0.352112676056338</v>
      </c>
      <c r="AJ360" s="457">
        <f t="shared" ref="AJ360:AP369" si="269">IFERROR(IF(AJ274="-","-",IF(AJ$9=1,IF(AJ274&lt;AJ$10,0,IF(AJ274&gt;AJ$11,1,(AJ274-AJ$10)/(AJ$11-AJ$10))),IF(AJ274&lt;AJ$10,1,IF(AJ274&gt;AJ$11,0,IFERROR(1-(AJ274-AJ$10)/(AJ$11-AJ$10),"-"))))),"-")</f>
        <v>0.6002793706807823</v>
      </c>
      <c r="AK360" s="457">
        <f t="shared" si="269"/>
        <v>0.38392812944952515</v>
      </c>
      <c r="AL360" s="457" t="str">
        <f t="shared" si="269"/>
        <v>-</v>
      </c>
      <c r="AM360" s="457" t="str">
        <f t="shared" si="269"/>
        <v>-</v>
      </c>
      <c r="AN360" s="457">
        <f t="shared" si="269"/>
        <v>0.70549715664311574</v>
      </c>
      <c r="AO360" s="457">
        <f t="shared" si="269"/>
        <v>0.28835063437139558</v>
      </c>
      <c r="AP360" s="457">
        <f t="shared" si="269"/>
        <v>0.26008375578576148</v>
      </c>
    </row>
    <row r="361" spans="1:42">
      <c r="A361" s="482" t="str">
        <f t="shared" si="255"/>
        <v>Sant Martí de Provençals</v>
      </c>
      <c r="B361" s="489">
        <f t="shared" si="255"/>
        <v>72</v>
      </c>
      <c r="C361" s="456">
        <f t="shared" si="262"/>
        <v>8.7542896609407839E-2</v>
      </c>
      <c r="D361" s="457">
        <f t="shared" ref="D361:AI361" si="270">IFERROR(IF(D275="-","-",IF(D$9=1,IF(D275&lt;D$10,0,IF(D275&gt;D$11,1,(D275-D$10)/(D$11-D$10))),IF(D275&lt;D$10,1,IF(D275&gt;D$11,0,IFERROR(1-(D275-D$10)/(D$11-D$10),"-"))))),"-")</f>
        <v>1</v>
      </c>
      <c r="E361" s="457">
        <f t="shared" si="270"/>
        <v>0.89079790331974373</v>
      </c>
      <c r="F361" s="457">
        <f t="shared" si="270"/>
        <v>0.29908921875835126</v>
      </c>
      <c r="G361" s="457">
        <f t="shared" si="270"/>
        <v>0.14234370264164453</v>
      </c>
      <c r="H361" s="457">
        <f t="shared" si="270"/>
        <v>0.64519856369084339</v>
      </c>
      <c r="I361" s="457">
        <f t="shared" si="270"/>
        <v>0.52127564914407265</v>
      </c>
      <c r="J361" s="457">
        <f t="shared" si="270"/>
        <v>0.13459903258243305</v>
      </c>
      <c r="K361" s="457">
        <f t="shared" si="270"/>
        <v>0.46549393658663474</v>
      </c>
      <c r="L361" s="457">
        <f t="shared" si="270"/>
        <v>0.85607187509487004</v>
      </c>
      <c r="M361" s="457">
        <f t="shared" si="270"/>
        <v>0.27081959688379093</v>
      </c>
      <c r="N361" s="457">
        <f t="shared" si="270"/>
        <v>0.17186349128406572</v>
      </c>
      <c r="O361" s="457">
        <f t="shared" si="270"/>
        <v>0.47653583617747419</v>
      </c>
      <c r="P361" s="457" t="str">
        <f t="shared" si="270"/>
        <v>-</v>
      </c>
      <c r="Q361" s="457">
        <f t="shared" si="270"/>
        <v>0.40178103719224645</v>
      </c>
      <c r="R361" s="457">
        <f t="shared" si="270"/>
        <v>0.24761831885832364</v>
      </c>
      <c r="S361" s="457">
        <f t="shared" si="270"/>
        <v>0.32477947072975166</v>
      </c>
      <c r="T361" s="457">
        <f t="shared" si="270"/>
        <v>0.73612622415669215</v>
      </c>
      <c r="U361" s="457">
        <f t="shared" si="270"/>
        <v>0.98014662599668223</v>
      </c>
      <c r="V361" s="457">
        <f t="shared" si="270"/>
        <v>0.89008620689655171</v>
      </c>
      <c r="W361" s="457">
        <f t="shared" si="270"/>
        <v>0.51045928213045166</v>
      </c>
      <c r="X361" s="457">
        <f t="shared" si="270"/>
        <v>0.98524525662324036</v>
      </c>
      <c r="Y361" s="457">
        <f t="shared" si="270"/>
        <v>0.64322469982847341</v>
      </c>
      <c r="Z361" s="457">
        <f t="shared" si="270"/>
        <v>0.75731111046897814</v>
      </c>
      <c r="AA361" s="457">
        <f t="shared" si="270"/>
        <v>0.46455831419555571</v>
      </c>
      <c r="AB361" s="457">
        <f t="shared" si="270"/>
        <v>0</v>
      </c>
      <c r="AC361" s="457">
        <f t="shared" si="270"/>
        <v>0.88208770149926741</v>
      </c>
      <c r="AD361" s="457">
        <f t="shared" si="270"/>
        <v>0.71508189262966348</v>
      </c>
      <c r="AE361" s="457">
        <f t="shared" si="270"/>
        <v>0.1689319363437228</v>
      </c>
      <c r="AF361" s="457">
        <f t="shared" si="270"/>
        <v>9.4943092202432133E-2</v>
      </c>
      <c r="AG361" s="457">
        <f t="shared" si="270"/>
        <v>0.58600445623734543</v>
      </c>
      <c r="AH361" s="457">
        <f t="shared" si="270"/>
        <v>0.43534726143421798</v>
      </c>
      <c r="AI361" s="457">
        <f t="shared" si="270"/>
        <v>0.352112676056338</v>
      </c>
      <c r="AJ361" s="457">
        <f t="shared" si="269"/>
        <v>0.82910601382149685</v>
      </c>
      <c r="AK361" s="457">
        <f t="shared" si="269"/>
        <v>0.38392812944952515</v>
      </c>
      <c r="AL361" s="457" t="str">
        <f t="shared" si="269"/>
        <v>-</v>
      </c>
      <c r="AM361" s="457" t="str">
        <f t="shared" si="269"/>
        <v>-</v>
      </c>
      <c r="AN361" s="457">
        <f t="shared" si="269"/>
        <v>0.75288643804928468</v>
      </c>
      <c r="AO361" s="457">
        <f t="shared" si="269"/>
        <v>0.2018454440599769</v>
      </c>
      <c r="AP361" s="457">
        <f t="shared" si="269"/>
        <v>0.41712585408860475</v>
      </c>
    </row>
    <row r="362" spans="1:42">
      <c r="A362" s="482" t="str">
        <f t="shared" si="255"/>
        <v>la Verneda i la Pau</v>
      </c>
      <c r="B362" s="489">
        <f t="shared" si="255"/>
        <v>73</v>
      </c>
      <c r="C362" s="456">
        <f t="shared" si="262"/>
        <v>0.64608511005630032</v>
      </c>
      <c r="D362" s="457">
        <f t="shared" ref="D362:AI362" si="271">IFERROR(IF(D276="-","-",IF(D$9=1,IF(D276&lt;D$10,0,IF(D276&gt;D$11,1,(D276-D$10)/(D$11-D$10))),IF(D276&lt;D$10,1,IF(D276&gt;D$11,0,IFERROR(1-(D276-D$10)/(D$11-D$10),"-"))))),"-")</f>
        <v>0.73334883494568126</v>
      </c>
      <c r="E362" s="457">
        <f t="shared" si="271"/>
        <v>0.82527664531159006</v>
      </c>
      <c r="F362" s="457">
        <f t="shared" si="271"/>
        <v>0.12160026710014603</v>
      </c>
      <c r="G362" s="457">
        <f t="shared" si="271"/>
        <v>0.1129722481956523</v>
      </c>
      <c r="H362" s="457">
        <f t="shared" si="271"/>
        <v>0.89439191329704959</v>
      </c>
      <c r="I362" s="457">
        <f t="shared" si="271"/>
        <v>0.42024336735752166</v>
      </c>
      <c r="J362" s="457">
        <f t="shared" si="271"/>
        <v>0.50350554567493766</v>
      </c>
      <c r="K362" s="457">
        <f t="shared" si="271"/>
        <v>0.52620951899259238</v>
      </c>
      <c r="L362" s="457">
        <f t="shared" si="271"/>
        <v>0.64862252967466538</v>
      </c>
      <c r="M362" s="457">
        <f t="shared" si="271"/>
        <v>6.9041002819659983E-2</v>
      </c>
      <c r="N362" s="457">
        <f t="shared" si="271"/>
        <v>7.365578197888531E-2</v>
      </c>
      <c r="O362" s="457">
        <f t="shared" si="271"/>
        <v>0.38587883959044356</v>
      </c>
      <c r="P362" s="457" t="str">
        <f t="shared" si="271"/>
        <v>-</v>
      </c>
      <c r="Q362" s="457">
        <f t="shared" si="271"/>
        <v>0.40178103719224645</v>
      </c>
      <c r="R362" s="457">
        <f t="shared" si="271"/>
        <v>0.6393044343268165</v>
      </c>
      <c r="S362" s="457">
        <f t="shared" si="271"/>
        <v>0.50521251002405787</v>
      </c>
      <c r="T362" s="457">
        <f t="shared" si="271"/>
        <v>0.79733405875952124</v>
      </c>
      <c r="U362" s="457">
        <f t="shared" si="271"/>
        <v>0.85305292449296299</v>
      </c>
      <c r="V362" s="457">
        <f t="shared" si="271"/>
        <v>0.89008620689655171</v>
      </c>
      <c r="W362" s="457">
        <f t="shared" si="271"/>
        <v>0.64747201852566572</v>
      </c>
      <c r="X362" s="457">
        <f t="shared" si="271"/>
        <v>0.99070997639241065</v>
      </c>
      <c r="Y362" s="457">
        <f t="shared" si="271"/>
        <v>0.64322469982847341</v>
      </c>
      <c r="Z362" s="457">
        <f t="shared" si="271"/>
        <v>0.75731111046897814</v>
      </c>
      <c r="AA362" s="457">
        <f t="shared" si="271"/>
        <v>0.42982057711087973</v>
      </c>
      <c r="AB362" s="457">
        <f t="shared" si="271"/>
        <v>0</v>
      </c>
      <c r="AC362" s="457">
        <f t="shared" si="271"/>
        <v>0.79754255439071153</v>
      </c>
      <c r="AD362" s="457">
        <f t="shared" si="271"/>
        <v>0.64683803457688827</v>
      </c>
      <c r="AE362" s="457">
        <f t="shared" si="271"/>
        <v>0.10031405874745981</v>
      </c>
      <c r="AF362" s="457">
        <f t="shared" si="271"/>
        <v>0.29153146408069219</v>
      </c>
      <c r="AG362" s="457">
        <f t="shared" si="271"/>
        <v>0.60957998576222927</v>
      </c>
      <c r="AH362" s="457">
        <f t="shared" si="271"/>
        <v>0.57651044607566349</v>
      </c>
      <c r="AI362" s="457">
        <f t="shared" si="271"/>
        <v>0.352112676056338</v>
      </c>
      <c r="AJ362" s="457">
        <f t="shared" si="269"/>
        <v>0.89757021026319661</v>
      </c>
      <c r="AK362" s="457">
        <f t="shared" si="269"/>
        <v>0.38392812944952515</v>
      </c>
      <c r="AL362" s="457" t="str">
        <f t="shared" si="269"/>
        <v>-</v>
      </c>
      <c r="AM362" s="457" t="str">
        <f t="shared" si="269"/>
        <v>-</v>
      </c>
      <c r="AN362" s="457">
        <f t="shared" si="269"/>
        <v>0.60210236084783719</v>
      </c>
      <c r="AO362" s="457">
        <f t="shared" si="269"/>
        <v>0.14417531718569779</v>
      </c>
      <c r="AP362" s="457">
        <f t="shared" si="269"/>
        <v>0.22702226140621556</v>
      </c>
    </row>
    <row r="363" spans="1:42">
      <c r="A363" s="482" t="str">
        <f t="shared" si="255"/>
        <v>-</v>
      </c>
      <c r="B363" s="489" t="str">
        <f t="shared" si="255"/>
        <v>-</v>
      </c>
      <c r="C363" s="456" t="str">
        <f t="shared" si="262"/>
        <v>-</v>
      </c>
      <c r="D363" s="457" t="str">
        <f t="shared" ref="D363:AI363" si="272">IFERROR(IF(D277="-","-",IF(D$9=1,IF(D277&lt;D$10,0,IF(D277&gt;D$11,1,(D277-D$10)/(D$11-D$10))),IF(D277&lt;D$10,1,IF(D277&gt;D$11,0,IFERROR(1-(D277-D$10)/(D$11-D$10),"-"))))),"-")</f>
        <v>-</v>
      </c>
      <c r="E363" s="457" t="str">
        <f t="shared" si="272"/>
        <v>-</v>
      </c>
      <c r="F363" s="457" t="str">
        <f t="shared" si="272"/>
        <v>-</v>
      </c>
      <c r="G363" s="457" t="str">
        <f t="shared" si="272"/>
        <v>-</v>
      </c>
      <c r="H363" s="457" t="str">
        <f t="shared" si="272"/>
        <v>-</v>
      </c>
      <c r="I363" s="457" t="str">
        <f t="shared" si="272"/>
        <v>-</v>
      </c>
      <c r="J363" s="457" t="str">
        <f t="shared" si="272"/>
        <v>-</v>
      </c>
      <c r="K363" s="457" t="str">
        <f t="shared" si="272"/>
        <v>-</v>
      </c>
      <c r="L363" s="457" t="str">
        <f t="shared" si="272"/>
        <v>-</v>
      </c>
      <c r="M363" s="457" t="str">
        <f t="shared" si="272"/>
        <v>-</v>
      </c>
      <c r="N363" s="457" t="str">
        <f t="shared" si="272"/>
        <v>-</v>
      </c>
      <c r="O363" s="457" t="str">
        <f t="shared" si="272"/>
        <v>-</v>
      </c>
      <c r="P363" s="457" t="str">
        <f t="shared" si="272"/>
        <v>-</v>
      </c>
      <c r="Q363" s="457" t="str">
        <f t="shared" si="272"/>
        <v>-</v>
      </c>
      <c r="R363" s="457" t="str">
        <f t="shared" si="272"/>
        <v>-</v>
      </c>
      <c r="S363" s="457" t="str">
        <f t="shared" si="272"/>
        <v>-</v>
      </c>
      <c r="T363" s="457" t="str">
        <f t="shared" si="272"/>
        <v>-</v>
      </c>
      <c r="U363" s="457" t="str">
        <f t="shared" si="272"/>
        <v>-</v>
      </c>
      <c r="V363" s="457" t="str">
        <f t="shared" si="272"/>
        <v>-</v>
      </c>
      <c r="W363" s="457" t="str">
        <f t="shared" si="272"/>
        <v>-</v>
      </c>
      <c r="X363" s="457" t="str">
        <f t="shared" si="272"/>
        <v>-</v>
      </c>
      <c r="Y363" s="457" t="str">
        <f t="shared" si="272"/>
        <v>-</v>
      </c>
      <c r="Z363" s="457" t="str">
        <f t="shared" si="272"/>
        <v>-</v>
      </c>
      <c r="AA363" s="457" t="str">
        <f t="shared" si="272"/>
        <v>-</v>
      </c>
      <c r="AB363" s="457" t="str">
        <f t="shared" si="272"/>
        <v>-</v>
      </c>
      <c r="AC363" s="457" t="str">
        <f t="shared" si="272"/>
        <v>-</v>
      </c>
      <c r="AD363" s="457" t="str">
        <f t="shared" si="272"/>
        <v>-</v>
      </c>
      <c r="AE363" s="457" t="str">
        <f t="shared" si="272"/>
        <v>-</v>
      </c>
      <c r="AF363" s="457" t="str">
        <f t="shared" si="272"/>
        <v>-</v>
      </c>
      <c r="AG363" s="457" t="str">
        <f t="shared" si="272"/>
        <v>-</v>
      </c>
      <c r="AH363" s="457" t="str">
        <f t="shared" si="272"/>
        <v>-</v>
      </c>
      <c r="AI363" s="457" t="str">
        <f t="shared" si="272"/>
        <v>-</v>
      </c>
      <c r="AJ363" s="457" t="str">
        <f t="shared" si="269"/>
        <v>-</v>
      </c>
      <c r="AK363" s="457" t="str">
        <f t="shared" si="269"/>
        <v>-</v>
      </c>
      <c r="AL363" s="457" t="str">
        <f t="shared" si="269"/>
        <v>-</v>
      </c>
      <c r="AM363" s="457" t="str">
        <f t="shared" si="269"/>
        <v>-</v>
      </c>
      <c r="AN363" s="457" t="str">
        <f t="shared" si="269"/>
        <v>-</v>
      </c>
      <c r="AO363" s="457" t="str">
        <f t="shared" si="269"/>
        <v>-</v>
      </c>
      <c r="AP363" s="457" t="str">
        <f t="shared" si="269"/>
        <v>-</v>
      </c>
    </row>
    <row r="364" spans="1:42">
      <c r="A364" s="482" t="str">
        <f t="shared" ref="A364:A369" si="273">A278</f>
        <v>-</v>
      </c>
      <c r="B364" s="489" t="str">
        <f t="shared" ref="B364:B369" si="274">B278</f>
        <v>-</v>
      </c>
      <c r="C364" s="456" t="str">
        <f t="shared" ref="C364:D369" si="275">IFERROR(IF(C278="-","-",IF(C$9=1,IF(C278&lt;C$10,0,IF(C278&gt;C$11,1,(C278-C$10)/(C$11-C$10))),IF(C278&lt;C$10,1,IF(C278&gt;C$11,0,IFERROR(1-(C278-C$10)/(C$11-C$10),"-"))))),"-")</f>
        <v>-</v>
      </c>
      <c r="D364" s="457" t="str">
        <f t="shared" si="275"/>
        <v>-</v>
      </c>
      <c r="E364" s="457" t="str">
        <f t="shared" ref="E364:H364" si="276">IFERROR(IF(E278="-","-",IF(E$9=1,IF(E278&lt;E$10,0,IF(E278&gt;E$11,1,(E278-E$10)/(E$11-E$10))),IF(E278&lt;E$10,1,IF(E278&gt;E$11,0,IFERROR(1-(E278-E$10)/(E$11-E$10),"-"))))),"-")</f>
        <v>-</v>
      </c>
      <c r="F364" s="457" t="str">
        <f t="shared" si="276"/>
        <v>-</v>
      </c>
      <c r="G364" s="457" t="str">
        <f t="shared" si="276"/>
        <v>-</v>
      </c>
      <c r="H364" s="457" t="str">
        <f t="shared" si="276"/>
        <v>-</v>
      </c>
      <c r="I364" s="457" t="str">
        <f t="shared" ref="I364:AI364" si="277">IFERROR(IF(I278="-","-",IF(I$9=1,IF(I278&lt;I$10,0,IF(I278&gt;I$11,1,(I278-I$10)/(I$11-I$10))),IF(I278&lt;I$10,1,IF(I278&gt;I$11,0,IFERROR(1-(I278-I$10)/(I$11-I$10),"-"))))),"-")</f>
        <v>-</v>
      </c>
      <c r="J364" s="457" t="str">
        <f t="shared" si="277"/>
        <v>-</v>
      </c>
      <c r="K364" s="457" t="str">
        <f t="shared" si="277"/>
        <v>-</v>
      </c>
      <c r="L364" s="457" t="str">
        <f t="shared" si="277"/>
        <v>-</v>
      </c>
      <c r="M364" s="457" t="str">
        <f t="shared" si="277"/>
        <v>-</v>
      </c>
      <c r="N364" s="457" t="str">
        <f t="shared" si="277"/>
        <v>-</v>
      </c>
      <c r="O364" s="457" t="str">
        <f t="shared" si="277"/>
        <v>-</v>
      </c>
      <c r="P364" s="457" t="str">
        <f t="shared" si="277"/>
        <v>-</v>
      </c>
      <c r="Q364" s="457" t="str">
        <f t="shared" si="277"/>
        <v>-</v>
      </c>
      <c r="R364" s="457" t="str">
        <f t="shared" si="277"/>
        <v>-</v>
      </c>
      <c r="S364" s="457" t="str">
        <f t="shared" si="277"/>
        <v>-</v>
      </c>
      <c r="T364" s="457" t="str">
        <f t="shared" si="277"/>
        <v>-</v>
      </c>
      <c r="U364" s="457" t="str">
        <f t="shared" si="277"/>
        <v>-</v>
      </c>
      <c r="V364" s="457" t="str">
        <f t="shared" si="277"/>
        <v>-</v>
      </c>
      <c r="W364" s="457" t="str">
        <f t="shared" si="277"/>
        <v>-</v>
      </c>
      <c r="X364" s="457" t="str">
        <f t="shared" si="277"/>
        <v>-</v>
      </c>
      <c r="Y364" s="457" t="str">
        <f t="shared" si="277"/>
        <v>-</v>
      </c>
      <c r="Z364" s="457" t="str">
        <f t="shared" si="277"/>
        <v>-</v>
      </c>
      <c r="AA364" s="457" t="str">
        <f t="shared" si="277"/>
        <v>-</v>
      </c>
      <c r="AB364" s="457" t="str">
        <f t="shared" si="277"/>
        <v>-</v>
      </c>
      <c r="AC364" s="457" t="str">
        <f t="shared" si="277"/>
        <v>-</v>
      </c>
      <c r="AD364" s="457" t="str">
        <f t="shared" si="277"/>
        <v>-</v>
      </c>
      <c r="AE364" s="457" t="str">
        <f t="shared" si="277"/>
        <v>-</v>
      </c>
      <c r="AF364" s="457" t="str">
        <f t="shared" si="277"/>
        <v>-</v>
      </c>
      <c r="AG364" s="457" t="str">
        <f t="shared" si="277"/>
        <v>-</v>
      </c>
      <c r="AH364" s="457" t="str">
        <f t="shared" si="277"/>
        <v>-</v>
      </c>
      <c r="AI364" s="457" t="str">
        <f t="shared" si="277"/>
        <v>-</v>
      </c>
      <c r="AJ364" s="457" t="str">
        <f t="shared" si="269"/>
        <v>-</v>
      </c>
      <c r="AK364" s="457" t="str">
        <f t="shared" si="269"/>
        <v>-</v>
      </c>
      <c r="AL364" s="457" t="str">
        <f t="shared" si="269"/>
        <v>-</v>
      </c>
      <c r="AM364" s="457" t="str">
        <f t="shared" si="269"/>
        <v>-</v>
      </c>
      <c r="AN364" s="457" t="str">
        <f t="shared" si="269"/>
        <v>-</v>
      </c>
      <c r="AO364" s="457" t="str">
        <f t="shared" si="269"/>
        <v>-</v>
      </c>
      <c r="AP364" s="457" t="str">
        <f t="shared" si="269"/>
        <v>-</v>
      </c>
    </row>
    <row r="365" spans="1:42">
      <c r="A365" s="482" t="str">
        <f t="shared" si="273"/>
        <v>-</v>
      </c>
      <c r="B365" s="489" t="str">
        <f t="shared" si="274"/>
        <v>-</v>
      </c>
      <c r="C365" s="456" t="str">
        <f t="shared" si="275"/>
        <v>-</v>
      </c>
      <c r="D365" s="457" t="str">
        <f t="shared" si="275"/>
        <v>-</v>
      </c>
      <c r="E365" s="457" t="str">
        <f t="shared" ref="E365:H365" si="278">IFERROR(IF(E279="-","-",IF(E$9=1,IF(E279&lt;E$10,0,IF(E279&gt;E$11,1,(E279-E$10)/(E$11-E$10))),IF(E279&lt;E$10,1,IF(E279&gt;E$11,0,IFERROR(1-(E279-E$10)/(E$11-E$10),"-"))))),"-")</f>
        <v>-</v>
      </c>
      <c r="F365" s="457" t="str">
        <f t="shared" si="278"/>
        <v>-</v>
      </c>
      <c r="G365" s="457" t="str">
        <f t="shared" si="278"/>
        <v>-</v>
      </c>
      <c r="H365" s="457" t="str">
        <f t="shared" si="278"/>
        <v>-</v>
      </c>
      <c r="I365" s="457" t="str">
        <f t="shared" ref="I365:AI365" si="279">IFERROR(IF(I279="-","-",IF(I$9=1,IF(I279&lt;I$10,0,IF(I279&gt;I$11,1,(I279-I$10)/(I$11-I$10))),IF(I279&lt;I$10,1,IF(I279&gt;I$11,0,IFERROR(1-(I279-I$10)/(I$11-I$10),"-"))))),"-")</f>
        <v>-</v>
      </c>
      <c r="J365" s="457" t="str">
        <f t="shared" si="279"/>
        <v>-</v>
      </c>
      <c r="K365" s="457" t="str">
        <f t="shared" si="279"/>
        <v>-</v>
      </c>
      <c r="L365" s="457" t="str">
        <f t="shared" si="279"/>
        <v>-</v>
      </c>
      <c r="M365" s="457" t="str">
        <f t="shared" si="279"/>
        <v>-</v>
      </c>
      <c r="N365" s="457" t="str">
        <f t="shared" si="279"/>
        <v>-</v>
      </c>
      <c r="O365" s="457" t="str">
        <f t="shared" si="279"/>
        <v>-</v>
      </c>
      <c r="P365" s="457" t="str">
        <f t="shared" si="279"/>
        <v>-</v>
      </c>
      <c r="Q365" s="457" t="str">
        <f t="shared" si="279"/>
        <v>-</v>
      </c>
      <c r="R365" s="457" t="str">
        <f t="shared" si="279"/>
        <v>-</v>
      </c>
      <c r="S365" s="457" t="str">
        <f t="shared" si="279"/>
        <v>-</v>
      </c>
      <c r="T365" s="457" t="str">
        <f t="shared" si="279"/>
        <v>-</v>
      </c>
      <c r="U365" s="457" t="str">
        <f t="shared" si="279"/>
        <v>-</v>
      </c>
      <c r="V365" s="457" t="str">
        <f t="shared" si="279"/>
        <v>-</v>
      </c>
      <c r="W365" s="457" t="str">
        <f t="shared" si="279"/>
        <v>-</v>
      </c>
      <c r="X365" s="457" t="str">
        <f t="shared" si="279"/>
        <v>-</v>
      </c>
      <c r="Y365" s="457" t="str">
        <f t="shared" si="279"/>
        <v>-</v>
      </c>
      <c r="Z365" s="457" t="str">
        <f t="shared" si="279"/>
        <v>-</v>
      </c>
      <c r="AA365" s="457" t="str">
        <f t="shared" si="279"/>
        <v>-</v>
      </c>
      <c r="AB365" s="457" t="str">
        <f t="shared" si="279"/>
        <v>-</v>
      </c>
      <c r="AC365" s="457" t="str">
        <f t="shared" si="279"/>
        <v>-</v>
      </c>
      <c r="AD365" s="457" t="str">
        <f t="shared" si="279"/>
        <v>-</v>
      </c>
      <c r="AE365" s="457" t="str">
        <f t="shared" si="279"/>
        <v>-</v>
      </c>
      <c r="AF365" s="457" t="str">
        <f t="shared" si="279"/>
        <v>-</v>
      </c>
      <c r="AG365" s="457" t="str">
        <f t="shared" si="279"/>
        <v>-</v>
      </c>
      <c r="AH365" s="457" t="str">
        <f t="shared" si="279"/>
        <v>-</v>
      </c>
      <c r="AI365" s="457" t="str">
        <f t="shared" si="279"/>
        <v>-</v>
      </c>
      <c r="AJ365" s="457" t="str">
        <f t="shared" si="269"/>
        <v>-</v>
      </c>
      <c r="AK365" s="457" t="str">
        <f t="shared" si="269"/>
        <v>-</v>
      </c>
      <c r="AL365" s="457" t="str">
        <f t="shared" si="269"/>
        <v>-</v>
      </c>
      <c r="AM365" s="457" t="str">
        <f t="shared" si="269"/>
        <v>-</v>
      </c>
      <c r="AN365" s="457" t="str">
        <f t="shared" si="269"/>
        <v>-</v>
      </c>
      <c r="AO365" s="457" t="str">
        <f t="shared" si="269"/>
        <v>-</v>
      </c>
      <c r="AP365" s="457" t="str">
        <f t="shared" si="269"/>
        <v>-</v>
      </c>
    </row>
    <row r="366" spans="1:42">
      <c r="A366" s="482" t="str">
        <f t="shared" si="273"/>
        <v>-</v>
      </c>
      <c r="B366" s="489" t="str">
        <f t="shared" si="274"/>
        <v>-</v>
      </c>
      <c r="C366" s="456" t="str">
        <f t="shared" si="275"/>
        <v>-</v>
      </c>
      <c r="D366" s="457" t="str">
        <f t="shared" si="275"/>
        <v>-</v>
      </c>
      <c r="E366" s="457" t="str">
        <f t="shared" ref="E366:H366" si="280">IFERROR(IF(E280="-","-",IF(E$9=1,IF(E280&lt;E$10,0,IF(E280&gt;E$11,1,(E280-E$10)/(E$11-E$10))),IF(E280&lt;E$10,1,IF(E280&gt;E$11,0,IFERROR(1-(E280-E$10)/(E$11-E$10),"-"))))),"-")</f>
        <v>-</v>
      </c>
      <c r="F366" s="457" t="str">
        <f t="shared" si="280"/>
        <v>-</v>
      </c>
      <c r="G366" s="457" t="str">
        <f t="shared" si="280"/>
        <v>-</v>
      </c>
      <c r="H366" s="457" t="str">
        <f t="shared" si="280"/>
        <v>-</v>
      </c>
      <c r="I366" s="457" t="str">
        <f t="shared" ref="I366:AI366" si="281">IFERROR(IF(I280="-","-",IF(I$9=1,IF(I280&lt;I$10,0,IF(I280&gt;I$11,1,(I280-I$10)/(I$11-I$10))),IF(I280&lt;I$10,1,IF(I280&gt;I$11,0,IFERROR(1-(I280-I$10)/(I$11-I$10),"-"))))),"-")</f>
        <v>-</v>
      </c>
      <c r="J366" s="457" t="str">
        <f t="shared" si="281"/>
        <v>-</v>
      </c>
      <c r="K366" s="457" t="str">
        <f t="shared" si="281"/>
        <v>-</v>
      </c>
      <c r="L366" s="457" t="str">
        <f t="shared" si="281"/>
        <v>-</v>
      </c>
      <c r="M366" s="457" t="str">
        <f t="shared" si="281"/>
        <v>-</v>
      </c>
      <c r="N366" s="457" t="str">
        <f t="shared" si="281"/>
        <v>-</v>
      </c>
      <c r="O366" s="457" t="str">
        <f t="shared" si="281"/>
        <v>-</v>
      </c>
      <c r="P366" s="457" t="str">
        <f t="shared" si="281"/>
        <v>-</v>
      </c>
      <c r="Q366" s="457" t="str">
        <f t="shared" si="281"/>
        <v>-</v>
      </c>
      <c r="R366" s="457" t="str">
        <f t="shared" si="281"/>
        <v>-</v>
      </c>
      <c r="S366" s="457" t="str">
        <f t="shared" si="281"/>
        <v>-</v>
      </c>
      <c r="T366" s="457" t="str">
        <f t="shared" si="281"/>
        <v>-</v>
      </c>
      <c r="U366" s="457" t="str">
        <f t="shared" si="281"/>
        <v>-</v>
      </c>
      <c r="V366" s="457" t="str">
        <f t="shared" si="281"/>
        <v>-</v>
      </c>
      <c r="W366" s="457" t="str">
        <f t="shared" si="281"/>
        <v>-</v>
      </c>
      <c r="X366" s="457" t="str">
        <f t="shared" si="281"/>
        <v>-</v>
      </c>
      <c r="Y366" s="457" t="str">
        <f t="shared" si="281"/>
        <v>-</v>
      </c>
      <c r="Z366" s="457" t="str">
        <f t="shared" si="281"/>
        <v>-</v>
      </c>
      <c r="AA366" s="457" t="str">
        <f t="shared" si="281"/>
        <v>-</v>
      </c>
      <c r="AB366" s="457" t="str">
        <f t="shared" si="281"/>
        <v>-</v>
      </c>
      <c r="AC366" s="457" t="str">
        <f t="shared" si="281"/>
        <v>-</v>
      </c>
      <c r="AD366" s="457" t="str">
        <f t="shared" si="281"/>
        <v>-</v>
      </c>
      <c r="AE366" s="457" t="str">
        <f t="shared" si="281"/>
        <v>-</v>
      </c>
      <c r="AF366" s="457" t="str">
        <f t="shared" si="281"/>
        <v>-</v>
      </c>
      <c r="AG366" s="457" t="str">
        <f t="shared" si="281"/>
        <v>-</v>
      </c>
      <c r="AH366" s="457" t="str">
        <f t="shared" si="281"/>
        <v>-</v>
      </c>
      <c r="AI366" s="457" t="str">
        <f t="shared" si="281"/>
        <v>-</v>
      </c>
      <c r="AJ366" s="457" t="str">
        <f t="shared" si="269"/>
        <v>-</v>
      </c>
      <c r="AK366" s="457" t="str">
        <f t="shared" si="269"/>
        <v>-</v>
      </c>
      <c r="AL366" s="457" t="str">
        <f t="shared" si="269"/>
        <v>-</v>
      </c>
      <c r="AM366" s="457" t="str">
        <f t="shared" si="269"/>
        <v>-</v>
      </c>
      <c r="AN366" s="457" t="str">
        <f t="shared" si="269"/>
        <v>-</v>
      </c>
      <c r="AO366" s="457" t="str">
        <f t="shared" si="269"/>
        <v>-</v>
      </c>
      <c r="AP366" s="457" t="str">
        <f t="shared" si="269"/>
        <v>-</v>
      </c>
    </row>
    <row r="367" spans="1:42">
      <c r="A367" s="482" t="str">
        <f t="shared" si="273"/>
        <v>-</v>
      </c>
      <c r="B367" s="489" t="str">
        <f t="shared" si="274"/>
        <v>-</v>
      </c>
      <c r="C367" s="456" t="str">
        <f t="shared" si="275"/>
        <v>-</v>
      </c>
      <c r="D367" s="457" t="str">
        <f t="shared" si="275"/>
        <v>-</v>
      </c>
      <c r="E367" s="457" t="str">
        <f t="shared" ref="E367:H367" si="282">IFERROR(IF(E281="-","-",IF(E$9=1,IF(E281&lt;E$10,0,IF(E281&gt;E$11,1,(E281-E$10)/(E$11-E$10))),IF(E281&lt;E$10,1,IF(E281&gt;E$11,0,IFERROR(1-(E281-E$10)/(E$11-E$10),"-"))))),"-")</f>
        <v>-</v>
      </c>
      <c r="F367" s="457" t="str">
        <f t="shared" si="282"/>
        <v>-</v>
      </c>
      <c r="G367" s="457" t="str">
        <f t="shared" si="282"/>
        <v>-</v>
      </c>
      <c r="H367" s="457" t="str">
        <f t="shared" si="282"/>
        <v>-</v>
      </c>
      <c r="I367" s="457" t="str">
        <f t="shared" ref="I367:AI367" si="283">IFERROR(IF(I281="-","-",IF(I$9=1,IF(I281&lt;I$10,0,IF(I281&gt;I$11,1,(I281-I$10)/(I$11-I$10))),IF(I281&lt;I$10,1,IF(I281&gt;I$11,0,IFERROR(1-(I281-I$10)/(I$11-I$10),"-"))))),"-")</f>
        <v>-</v>
      </c>
      <c r="J367" s="457" t="str">
        <f t="shared" si="283"/>
        <v>-</v>
      </c>
      <c r="K367" s="457" t="str">
        <f t="shared" si="283"/>
        <v>-</v>
      </c>
      <c r="L367" s="457" t="str">
        <f t="shared" si="283"/>
        <v>-</v>
      </c>
      <c r="M367" s="457" t="str">
        <f t="shared" si="283"/>
        <v>-</v>
      </c>
      <c r="N367" s="457" t="str">
        <f t="shared" si="283"/>
        <v>-</v>
      </c>
      <c r="O367" s="457" t="str">
        <f t="shared" si="283"/>
        <v>-</v>
      </c>
      <c r="P367" s="457" t="str">
        <f t="shared" si="283"/>
        <v>-</v>
      </c>
      <c r="Q367" s="457" t="str">
        <f t="shared" si="283"/>
        <v>-</v>
      </c>
      <c r="R367" s="457" t="str">
        <f t="shared" si="283"/>
        <v>-</v>
      </c>
      <c r="S367" s="457" t="str">
        <f t="shared" si="283"/>
        <v>-</v>
      </c>
      <c r="T367" s="457" t="str">
        <f t="shared" si="283"/>
        <v>-</v>
      </c>
      <c r="U367" s="457" t="str">
        <f t="shared" si="283"/>
        <v>-</v>
      </c>
      <c r="V367" s="457" t="str">
        <f t="shared" si="283"/>
        <v>-</v>
      </c>
      <c r="W367" s="457" t="str">
        <f t="shared" si="283"/>
        <v>-</v>
      </c>
      <c r="X367" s="457" t="str">
        <f t="shared" si="283"/>
        <v>-</v>
      </c>
      <c r="Y367" s="457" t="str">
        <f t="shared" si="283"/>
        <v>-</v>
      </c>
      <c r="Z367" s="457" t="str">
        <f t="shared" si="283"/>
        <v>-</v>
      </c>
      <c r="AA367" s="457" t="str">
        <f t="shared" si="283"/>
        <v>-</v>
      </c>
      <c r="AB367" s="457" t="str">
        <f t="shared" si="283"/>
        <v>-</v>
      </c>
      <c r="AC367" s="457" t="str">
        <f t="shared" si="283"/>
        <v>-</v>
      </c>
      <c r="AD367" s="457" t="str">
        <f t="shared" si="283"/>
        <v>-</v>
      </c>
      <c r="AE367" s="457" t="str">
        <f t="shared" si="283"/>
        <v>-</v>
      </c>
      <c r="AF367" s="457" t="str">
        <f t="shared" si="283"/>
        <v>-</v>
      </c>
      <c r="AG367" s="457" t="str">
        <f t="shared" si="283"/>
        <v>-</v>
      </c>
      <c r="AH367" s="457" t="str">
        <f t="shared" si="283"/>
        <v>-</v>
      </c>
      <c r="AI367" s="457" t="str">
        <f t="shared" si="283"/>
        <v>-</v>
      </c>
      <c r="AJ367" s="457" t="str">
        <f t="shared" si="269"/>
        <v>-</v>
      </c>
      <c r="AK367" s="457" t="str">
        <f t="shared" si="269"/>
        <v>-</v>
      </c>
      <c r="AL367" s="457" t="str">
        <f t="shared" si="269"/>
        <v>-</v>
      </c>
      <c r="AM367" s="457" t="str">
        <f t="shared" si="269"/>
        <v>-</v>
      </c>
      <c r="AN367" s="457" t="str">
        <f t="shared" si="269"/>
        <v>-</v>
      </c>
      <c r="AO367" s="457" t="str">
        <f t="shared" si="269"/>
        <v>-</v>
      </c>
      <c r="AP367" s="457" t="str">
        <f t="shared" si="269"/>
        <v>-</v>
      </c>
    </row>
    <row r="368" spans="1:42">
      <c r="A368" s="482" t="str">
        <f t="shared" si="273"/>
        <v>-</v>
      </c>
      <c r="B368" s="489" t="str">
        <f t="shared" si="274"/>
        <v>-</v>
      </c>
      <c r="C368" s="456" t="str">
        <f t="shared" si="275"/>
        <v>-</v>
      </c>
      <c r="D368" s="457" t="str">
        <f t="shared" si="275"/>
        <v>-</v>
      </c>
      <c r="E368" s="457" t="str">
        <f t="shared" ref="E368:H368" si="284">IFERROR(IF(E282="-","-",IF(E$9=1,IF(E282&lt;E$10,0,IF(E282&gt;E$11,1,(E282-E$10)/(E$11-E$10))),IF(E282&lt;E$10,1,IF(E282&gt;E$11,0,IFERROR(1-(E282-E$10)/(E$11-E$10),"-"))))),"-")</f>
        <v>-</v>
      </c>
      <c r="F368" s="457" t="str">
        <f t="shared" si="284"/>
        <v>-</v>
      </c>
      <c r="G368" s="457" t="str">
        <f t="shared" si="284"/>
        <v>-</v>
      </c>
      <c r="H368" s="457" t="str">
        <f t="shared" si="284"/>
        <v>-</v>
      </c>
      <c r="I368" s="457" t="str">
        <f t="shared" ref="I368:AI368" si="285">IFERROR(IF(I282="-","-",IF(I$9=1,IF(I282&lt;I$10,0,IF(I282&gt;I$11,1,(I282-I$10)/(I$11-I$10))),IF(I282&lt;I$10,1,IF(I282&gt;I$11,0,IFERROR(1-(I282-I$10)/(I$11-I$10),"-"))))),"-")</f>
        <v>-</v>
      </c>
      <c r="J368" s="457" t="str">
        <f t="shared" si="285"/>
        <v>-</v>
      </c>
      <c r="K368" s="457" t="str">
        <f t="shared" si="285"/>
        <v>-</v>
      </c>
      <c r="L368" s="457" t="str">
        <f t="shared" si="285"/>
        <v>-</v>
      </c>
      <c r="M368" s="457" t="str">
        <f t="shared" si="285"/>
        <v>-</v>
      </c>
      <c r="N368" s="457" t="str">
        <f t="shared" si="285"/>
        <v>-</v>
      </c>
      <c r="O368" s="457" t="str">
        <f t="shared" si="285"/>
        <v>-</v>
      </c>
      <c r="P368" s="457" t="str">
        <f t="shared" si="285"/>
        <v>-</v>
      </c>
      <c r="Q368" s="457" t="str">
        <f t="shared" si="285"/>
        <v>-</v>
      </c>
      <c r="R368" s="457" t="str">
        <f t="shared" si="285"/>
        <v>-</v>
      </c>
      <c r="S368" s="457" t="str">
        <f t="shared" si="285"/>
        <v>-</v>
      </c>
      <c r="T368" s="457" t="str">
        <f t="shared" si="285"/>
        <v>-</v>
      </c>
      <c r="U368" s="457" t="str">
        <f t="shared" si="285"/>
        <v>-</v>
      </c>
      <c r="V368" s="457" t="str">
        <f t="shared" si="285"/>
        <v>-</v>
      </c>
      <c r="W368" s="457" t="str">
        <f t="shared" si="285"/>
        <v>-</v>
      </c>
      <c r="X368" s="457" t="str">
        <f t="shared" si="285"/>
        <v>-</v>
      </c>
      <c r="Y368" s="457" t="str">
        <f t="shared" si="285"/>
        <v>-</v>
      </c>
      <c r="Z368" s="457" t="str">
        <f t="shared" si="285"/>
        <v>-</v>
      </c>
      <c r="AA368" s="457" t="str">
        <f t="shared" si="285"/>
        <v>-</v>
      </c>
      <c r="AB368" s="457" t="str">
        <f t="shared" si="285"/>
        <v>-</v>
      </c>
      <c r="AC368" s="457" t="str">
        <f t="shared" si="285"/>
        <v>-</v>
      </c>
      <c r="AD368" s="457" t="str">
        <f t="shared" si="285"/>
        <v>-</v>
      </c>
      <c r="AE368" s="457" t="str">
        <f t="shared" si="285"/>
        <v>-</v>
      </c>
      <c r="AF368" s="457" t="str">
        <f t="shared" si="285"/>
        <v>-</v>
      </c>
      <c r="AG368" s="457" t="str">
        <f t="shared" si="285"/>
        <v>-</v>
      </c>
      <c r="AH368" s="457" t="str">
        <f t="shared" si="285"/>
        <v>-</v>
      </c>
      <c r="AI368" s="457" t="str">
        <f t="shared" si="285"/>
        <v>-</v>
      </c>
      <c r="AJ368" s="457" t="str">
        <f t="shared" si="269"/>
        <v>-</v>
      </c>
      <c r="AK368" s="457" t="str">
        <f t="shared" si="269"/>
        <v>-</v>
      </c>
      <c r="AL368" s="457" t="str">
        <f t="shared" si="269"/>
        <v>-</v>
      </c>
      <c r="AM368" s="457" t="str">
        <f t="shared" si="269"/>
        <v>-</v>
      </c>
      <c r="AN368" s="457" t="str">
        <f t="shared" si="269"/>
        <v>-</v>
      </c>
      <c r="AO368" s="457" t="str">
        <f t="shared" si="269"/>
        <v>-</v>
      </c>
      <c r="AP368" s="457" t="str">
        <f t="shared" si="269"/>
        <v>-</v>
      </c>
    </row>
    <row r="369" spans="1:42" ht="13.5" thickBot="1">
      <c r="A369" s="490" t="str">
        <f t="shared" si="273"/>
        <v>-</v>
      </c>
      <c r="B369" s="491" t="str">
        <f t="shared" si="274"/>
        <v>-</v>
      </c>
      <c r="C369" s="458" t="str">
        <f t="shared" si="275"/>
        <v>-</v>
      </c>
      <c r="D369" s="459" t="str">
        <f t="shared" si="275"/>
        <v>-</v>
      </c>
      <c r="E369" s="459" t="str">
        <f t="shared" ref="E369:H369" si="286">IFERROR(IF(E283="-","-",IF(E$9=1,IF(E283&lt;E$10,0,IF(E283&gt;E$11,1,(E283-E$10)/(E$11-E$10))),IF(E283&lt;E$10,1,IF(E283&gt;E$11,0,IFERROR(1-(E283-E$10)/(E$11-E$10),"-"))))),"-")</f>
        <v>-</v>
      </c>
      <c r="F369" s="459" t="str">
        <f t="shared" si="286"/>
        <v>-</v>
      </c>
      <c r="G369" s="459" t="str">
        <f t="shared" si="286"/>
        <v>-</v>
      </c>
      <c r="H369" s="459" t="str">
        <f t="shared" si="286"/>
        <v>-</v>
      </c>
      <c r="I369" s="459" t="str">
        <f t="shared" ref="I369:AI369" si="287">IFERROR(IF(I283="-","-",IF(I$9=1,IF(I283&lt;I$10,0,IF(I283&gt;I$11,1,(I283-I$10)/(I$11-I$10))),IF(I283&lt;I$10,1,IF(I283&gt;I$11,0,IFERROR(1-(I283-I$10)/(I$11-I$10),"-"))))),"-")</f>
        <v>-</v>
      </c>
      <c r="J369" s="459" t="str">
        <f t="shared" si="287"/>
        <v>-</v>
      </c>
      <c r="K369" s="459" t="str">
        <f t="shared" si="287"/>
        <v>-</v>
      </c>
      <c r="L369" s="459" t="str">
        <f t="shared" si="287"/>
        <v>-</v>
      </c>
      <c r="M369" s="459" t="str">
        <f t="shared" si="287"/>
        <v>-</v>
      </c>
      <c r="N369" s="459" t="str">
        <f t="shared" si="287"/>
        <v>-</v>
      </c>
      <c r="O369" s="459" t="str">
        <f t="shared" si="287"/>
        <v>-</v>
      </c>
      <c r="P369" s="459" t="str">
        <f t="shared" si="287"/>
        <v>-</v>
      </c>
      <c r="Q369" s="459" t="str">
        <f t="shared" si="287"/>
        <v>-</v>
      </c>
      <c r="R369" s="459" t="str">
        <f t="shared" si="287"/>
        <v>-</v>
      </c>
      <c r="S369" s="459" t="str">
        <f t="shared" si="287"/>
        <v>-</v>
      </c>
      <c r="T369" s="459" t="str">
        <f t="shared" si="287"/>
        <v>-</v>
      </c>
      <c r="U369" s="459" t="str">
        <f t="shared" si="287"/>
        <v>-</v>
      </c>
      <c r="V369" s="459" t="str">
        <f t="shared" si="287"/>
        <v>-</v>
      </c>
      <c r="W369" s="459" t="str">
        <f t="shared" si="287"/>
        <v>-</v>
      </c>
      <c r="X369" s="459" t="str">
        <f t="shared" si="287"/>
        <v>-</v>
      </c>
      <c r="Y369" s="459" t="str">
        <f t="shared" si="287"/>
        <v>-</v>
      </c>
      <c r="Z369" s="459" t="str">
        <f t="shared" si="287"/>
        <v>-</v>
      </c>
      <c r="AA369" s="459" t="str">
        <f t="shared" si="287"/>
        <v>-</v>
      </c>
      <c r="AB369" s="459" t="str">
        <f t="shared" si="287"/>
        <v>-</v>
      </c>
      <c r="AC369" s="459" t="str">
        <f t="shared" si="287"/>
        <v>-</v>
      </c>
      <c r="AD369" s="459" t="str">
        <f t="shared" si="287"/>
        <v>-</v>
      </c>
      <c r="AE369" s="459" t="str">
        <f t="shared" si="287"/>
        <v>-</v>
      </c>
      <c r="AF369" s="459" t="str">
        <f t="shared" si="287"/>
        <v>-</v>
      </c>
      <c r="AG369" s="459" t="str">
        <f t="shared" si="287"/>
        <v>-</v>
      </c>
      <c r="AH369" s="459" t="str">
        <f t="shared" si="287"/>
        <v>-</v>
      </c>
      <c r="AI369" s="459" t="str">
        <f t="shared" si="287"/>
        <v>-</v>
      </c>
      <c r="AJ369" s="459" t="str">
        <f t="shared" si="269"/>
        <v>-</v>
      </c>
      <c r="AK369" s="459" t="str">
        <f t="shared" si="269"/>
        <v>-</v>
      </c>
      <c r="AL369" s="459" t="str">
        <f t="shared" si="269"/>
        <v>-</v>
      </c>
      <c r="AM369" s="459" t="str">
        <f t="shared" si="269"/>
        <v>-</v>
      </c>
      <c r="AN369" s="459" t="str">
        <f t="shared" si="269"/>
        <v>-</v>
      </c>
      <c r="AO369" s="459" t="str">
        <f t="shared" si="269"/>
        <v>-</v>
      </c>
      <c r="AP369" s="459" t="str">
        <f t="shared" si="269"/>
        <v>-</v>
      </c>
    </row>
  </sheetData>
  <dataConsolidate link="1"/>
  <phoneticPr fontId="55" type="noConversion"/>
  <hyperlinks>
    <hyperlink ref="AP1" location="MAIN!A1" display="Back to Main"/>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tint="-9.9978637043366805E-2"/>
  </sheetPr>
  <dimension ref="A1:AY177"/>
  <sheetViews>
    <sheetView zoomScale="70" zoomScaleNormal="70" workbookViewId="0">
      <pane xSplit="2" ySplit="8" topLeftCell="C9" activePane="bottomRight" state="frozen"/>
      <selection pane="topRight" activeCell="H1" sqref="H1"/>
      <selection pane="bottomLeft" activeCell="A4" sqref="A4"/>
      <selection pane="bottomRight" activeCell="A9" sqref="A9"/>
    </sheetView>
  </sheetViews>
  <sheetFormatPr baseColWidth="10" defaultColWidth="8.85546875" defaultRowHeight="15"/>
  <cols>
    <col min="1" max="1" width="30.5703125" customWidth="1"/>
    <col min="2" max="2" width="8.5703125" style="24" bestFit="1" customWidth="1"/>
    <col min="3" max="24" width="8.42578125" style="24" customWidth="1"/>
    <col min="25" max="26" width="5.28515625" style="1" customWidth="1"/>
    <col min="27" max="27" width="6.5703125" style="1" customWidth="1"/>
    <col min="28" max="33" width="5.28515625" style="1" customWidth="1"/>
    <col min="34" max="37" width="9.85546875" style="1" customWidth="1"/>
    <col min="39" max="51" width="8.85546875" customWidth="1"/>
  </cols>
  <sheetData>
    <row r="1" spans="1:51" ht="28.5">
      <c r="A1" s="114" t="s">
        <v>5221</v>
      </c>
      <c r="AI1" s="197"/>
      <c r="AJ1" s="197"/>
      <c r="AK1" s="191" t="s">
        <v>5205</v>
      </c>
      <c r="AL1" s="197"/>
    </row>
    <row r="2" spans="1:51" ht="15.75" thickBot="1"/>
    <row r="3" spans="1:51" ht="15.75" thickBot="1">
      <c r="A3" s="194" t="s">
        <v>5216</v>
      </c>
      <c r="B3" s="319"/>
      <c r="C3" s="201" t="s">
        <v>5220</v>
      </c>
      <c r="D3" s="202" t="s">
        <v>5218</v>
      </c>
      <c r="E3" s="202" t="s">
        <v>5219</v>
      </c>
      <c r="F3" s="203" t="s">
        <v>5217</v>
      </c>
      <c r="AN3" s="225" t="s">
        <v>5230</v>
      </c>
      <c r="AO3" s="223"/>
      <c r="AP3" s="1"/>
      <c r="AQ3" s="1"/>
      <c r="AR3" s="1"/>
      <c r="AS3" s="1"/>
      <c r="AT3" s="1"/>
      <c r="AU3" s="1"/>
      <c r="AV3" s="1"/>
      <c r="AW3" s="1"/>
      <c r="AX3" s="1"/>
      <c r="AY3" s="1"/>
    </row>
    <row r="4" spans="1:51" ht="15.75" thickBot="1">
      <c r="A4" s="194" t="s">
        <v>5209</v>
      </c>
      <c r="B4" s="319"/>
      <c r="C4" s="318">
        <v>1</v>
      </c>
      <c r="D4" s="317">
        <v>1</v>
      </c>
      <c r="E4" s="317">
        <v>1</v>
      </c>
      <c r="F4" s="372">
        <v>0.5</v>
      </c>
      <c r="AN4" s="221">
        <v>5</v>
      </c>
      <c r="AO4" s="222">
        <v>5</v>
      </c>
      <c r="AP4" s="222">
        <v>5</v>
      </c>
      <c r="AQ4" s="222">
        <v>5</v>
      </c>
      <c r="AR4" s="222">
        <v>5</v>
      </c>
      <c r="AS4" s="222">
        <v>5</v>
      </c>
      <c r="AT4" s="222">
        <v>5</v>
      </c>
      <c r="AU4" s="222">
        <v>5</v>
      </c>
      <c r="AV4" s="223">
        <v>5</v>
      </c>
      <c r="AW4" s="222">
        <v>5</v>
      </c>
      <c r="AX4" s="222">
        <v>5</v>
      </c>
      <c r="AY4" s="223">
        <v>5</v>
      </c>
    </row>
    <row r="5" spans="1:51" ht="15.75" thickBot="1">
      <c r="A5" s="193" t="s">
        <v>5208</v>
      </c>
      <c r="B5" s="320"/>
      <c r="C5" s="198">
        <f>1-C4</f>
        <v>0</v>
      </c>
      <c r="D5" s="199">
        <f>1-D4</f>
        <v>0</v>
      </c>
      <c r="E5" s="199">
        <f>1-E4</f>
        <v>0</v>
      </c>
      <c r="F5" s="200">
        <f>1-F4</f>
        <v>0.5</v>
      </c>
      <c r="X5" s="224"/>
    </row>
    <row r="7" spans="1:51" ht="15.75" thickBot="1">
      <c r="C7" s="343"/>
      <c r="D7" s="343"/>
      <c r="E7" s="343"/>
      <c r="F7" s="343"/>
      <c r="G7" s="343"/>
      <c r="H7" s="343"/>
      <c r="I7" s="343"/>
      <c r="J7" s="343"/>
      <c r="K7" s="343"/>
      <c r="L7" s="343"/>
      <c r="U7" s="343"/>
      <c r="V7" s="343"/>
      <c r="W7" s="343"/>
      <c r="X7" s="343"/>
      <c r="Y7" s="344"/>
      <c r="Z7" s="344"/>
      <c r="AA7" s="344"/>
      <c r="AB7" s="344"/>
      <c r="AC7" s="344"/>
      <c r="AD7" s="344"/>
      <c r="AE7" s="344"/>
      <c r="AF7" s="344"/>
      <c r="AG7" s="344"/>
      <c r="AH7" s="344"/>
      <c r="AI7" s="344"/>
      <c r="AJ7" s="344"/>
      <c r="AK7" s="344"/>
      <c r="AN7" s="230" t="s">
        <v>5232</v>
      </c>
    </row>
    <row r="8" spans="1:51" s="22" customFormat="1" ht="15.75" thickBot="1">
      <c r="A8" s="322" t="s">
        <v>5212</v>
      </c>
      <c r="B8" s="196" t="s">
        <v>3751</v>
      </c>
      <c r="C8" s="95" t="s">
        <v>5</v>
      </c>
      <c r="D8" s="96" t="s">
        <v>6</v>
      </c>
      <c r="E8" s="97" t="s">
        <v>7</v>
      </c>
      <c r="F8" s="96" t="s">
        <v>8</v>
      </c>
      <c r="G8" s="96" t="s">
        <v>9</v>
      </c>
      <c r="H8" s="96" t="s">
        <v>10</v>
      </c>
      <c r="I8" s="96" t="s">
        <v>11</v>
      </c>
      <c r="J8" s="96" t="s">
        <v>12</v>
      </c>
      <c r="K8" s="97" t="s">
        <v>13</v>
      </c>
      <c r="L8" s="98" t="s">
        <v>14</v>
      </c>
      <c r="M8" s="97" t="s">
        <v>15</v>
      </c>
      <c r="N8" s="346" t="s">
        <v>16</v>
      </c>
      <c r="O8" s="347" t="s">
        <v>17</v>
      </c>
      <c r="P8" s="346" t="s">
        <v>18</v>
      </c>
      <c r="Q8" s="347" t="s">
        <v>19</v>
      </c>
      <c r="R8" s="346" t="s">
        <v>5213</v>
      </c>
      <c r="S8" s="347" t="s">
        <v>20</v>
      </c>
      <c r="T8" s="99" t="s">
        <v>21</v>
      </c>
      <c r="U8" s="100" t="s">
        <v>22</v>
      </c>
      <c r="V8" s="99" t="s">
        <v>23</v>
      </c>
      <c r="W8" s="100" t="s">
        <v>24</v>
      </c>
      <c r="X8" s="100" t="s">
        <v>25</v>
      </c>
      <c r="Y8" s="103" t="s">
        <v>26</v>
      </c>
      <c r="Z8" s="104" t="s">
        <v>27</v>
      </c>
      <c r="AA8" s="104" t="s">
        <v>28</v>
      </c>
      <c r="AB8" s="348" t="s">
        <v>29</v>
      </c>
      <c r="AC8" s="349" t="s">
        <v>30</v>
      </c>
      <c r="AD8" s="349" t="s">
        <v>31</v>
      </c>
      <c r="AE8" s="105" t="s">
        <v>32</v>
      </c>
      <c r="AF8" s="106" t="s">
        <v>33</v>
      </c>
      <c r="AG8" s="106" t="s">
        <v>34</v>
      </c>
      <c r="AH8" s="352" t="s">
        <v>35</v>
      </c>
      <c r="AI8" s="351" t="s">
        <v>36</v>
      </c>
      <c r="AJ8" s="350" t="s">
        <v>37</v>
      </c>
      <c r="AK8" s="112" t="s">
        <v>38</v>
      </c>
      <c r="AL8"/>
      <c r="AN8" s="103" t="s">
        <v>26</v>
      </c>
      <c r="AO8" s="104" t="s">
        <v>27</v>
      </c>
      <c r="AP8" s="104" t="s">
        <v>28</v>
      </c>
      <c r="AQ8" s="348" t="s">
        <v>29</v>
      </c>
      <c r="AR8" s="349" t="s">
        <v>30</v>
      </c>
      <c r="AS8" s="349" t="s">
        <v>31</v>
      </c>
      <c r="AT8" s="105" t="s">
        <v>32</v>
      </c>
      <c r="AU8" s="106" t="s">
        <v>33</v>
      </c>
      <c r="AV8" s="106" t="s">
        <v>34</v>
      </c>
      <c r="AW8" s="352" t="s">
        <v>35</v>
      </c>
      <c r="AX8" s="351" t="s">
        <v>36</v>
      </c>
      <c r="AY8" s="350" t="s">
        <v>37</v>
      </c>
    </row>
    <row r="9" spans="1:51" s="25" customFormat="1">
      <c r="A9" s="323" t="s">
        <v>5311</v>
      </c>
      <c r="B9" s="321">
        <v>1</v>
      </c>
      <c r="C9" s="76">
        <f>IFERROR(AVERAGEIF('QoL DATA'!$C$14:$AP$14,TQoL_Indexes!C$8,'Data &amp; Normalization'!$C290:$AP290),"-")</f>
        <v>0.26745293796243275</v>
      </c>
      <c r="D9" s="77">
        <f>IFERROR(AVERAGEIF('QoL DATA'!$C$14:$AP$14,TQoL_Indexes!D$8,'Data &amp; Normalization'!$C290:$AP290),"-")</f>
        <v>0.48061244782733947</v>
      </c>
      <c r="E9" s="77">
        <f>IFERROR(AVERAGEIF('QoL DATA'!$C$14:$AP$14,TQoL_Indexes!E$8,'Data &amp; Normalization'!$C290:$AP290),"-")</f>
        <v>0.38125027945943907</v>
      </c>
      <c r="F9" s="77">
        <f>IFERROR(AVERAGEIF('QoL DATA'!$C$14:$AP$14,TQoL_Indexes!F$8,'Data &amp; Normalization'!$C290:$AP290),"-")</f>
        <v>1</v>
      </c>
      <c r="G9" s="77">
        <f>IFERROR(AVERAGEIF('QoL DATA'!$C$14:$AP$14,TQoL_Indexes!G$8,'Data &amp; Normalization'!$C290:$AP290),"-")</f>
        <v>0.38559651745826173</v>
      </c>
      <c r="H9" s="77">
        <f>IFERROR(AVERAGEIF('QoL DATA'!$C$14:$AP$14,TQoL_Indexes!H$8,'Data &amp; Normalization'!$C290:$AP290),"-")</f>
        <v>0.4592425848970062</v>
      </c>
      <c r="I9" s="77">
        <f>IFERROR(AVERAGEIF('QoL DATA'!$C$14:$AP$14,TQoL_Indexes!I$8,'Data &amp; Normalization'!$C290:$AP290),"-")</f>
        <v>0.78187997323084235</v>
      </c>
      <c r="J9" s="77">
        <f>IFERROR(AVERAGEIF('QoL DATA'!$C$14:$AP$14,TQoL_Indexes!J$8,'Data &amp; Normalization'!$C290:$AP290),"-")</f>
        <v>0.48819546157419702</v>
      </c>
      <c r="K9" s="77">
        <f>IFERROR(AVERAGEIF('QoL DATA'!$C$14:$AP$14,TQoL_Indexes!K$8,'Data &amp; Normalization'!$C290:$AP290),"-")</f>
        <v>0.13947954678421459</v>
      </c>
      <c r="L9" s="77">
        <f>IFERROR(AVERAGEIF('QoL DATA'!$C$14:$AP$14,TQoL_Indexes!L$8,'Data &amp; Normalization'!$C290:$AP290),"-")</f>
        <v>4.5232448304785754E-2</v>
      </c>
      <c r="M9" s="77" t="str">
        <f>IFERROR(AVERAGEIF('QoL DATA'!$C$14:$AP$14,TQoL_Indexes!M$8,'Data &amp; Normalization'!$C290:$AP290),"-")</f>
        <v>-</v>
      </c>
      <c r="N9" s="77">
        <f>IFERROR(AVERAGEIF('QoL DATA'!$C$14:$AP$14,TQoL_Indexes!N$8,'Data &amp; Normalization'!$C290:$AP290),"-")</f>
        <v>0.18954259778255647</v>
      </c>
      <c r="O9" s="77">
        <f>IFERROR(AVERAGEIF('QoL DATA'!$C$14:$AP$14,TQoL_Indexes!O$8,'Data &amp; Normalization'!$C290:$AP290),"-")</f>
        <v>0.2537052423932184</v>
      </c>
      <c r="P9" s="77">
        <f>IFERROR(AVERAGEIF('QoL DATA'!$C$14:$AP$14,TQoL_Indexes!P$8,'Data &amp; Normalization'!$C290:$AP290),"-")</f>
        <v>0.61650761278630151</v>
      </c>
      <c r="Q9" s="77">
        <f>IFERROR(AVERAGEIF('QoL DATA'!$C$14:$AP$14,TQoL_Indexes!Q$8,'Data &amp; Normalization'!$C290:$AP290),"-")</f>
        <v>0.39939081517853059</v>
      </c>
      <c r="R9" s="77">
        <f>IFERROR(AVERAGEIF('QoL DATA'!$C$14:$AP$14,TQoL_Indexes!R$8,'Data &amp; Normalization'!$C290:$AP290),"-")</f>
        <v>0.57727255037635394</v>
      </c>
      <c r="S9" s="77">
        <f>IFERROR(AVERAGEIF('QoL DATA'!$C$14:$AP$14,TQoL_Indexes!S$8,'Data &amp; Normalization'!$C290:$AP290),"-")</f>
        <v>0.61636156447581247</v>
      </c>
      <c r="T9" s="77">
        <f>IFERROR(AVERAGEIF('QoL DATA'!$C$14:$AP$14,TQoL_Indexes!T$8,'Data &amp; Normalization'!$C290:$AP290),"-")</f>
        <v>0</v>
      </c>
      <c r="U9" s="77" t="str">
        <f>IFERROR(AVERAGEIF('QoL DATA'!$C$14:$AP$14,TQoL_Indexes!U$8,'Data &amp; Normalization'!$C290:$AP290),"-")</f>
        <v>-</v>
      </c>
      <c r="V9" s="77" t="str">
        <f>IFERROR(AVERAGEIF('QoL DATA'!$C$14:$AP$14,TQoL_Indexes!V$8,'Data &amp; Normalization'!$C290:$AP290),"-")</f>
        <v>-</v>
      </c>
      <c r="W9" s="77">
        <f>IFERROR(AVERAGEIF('QoL DATA'!$C$14:$AP$14,TQoL_Indexes!W$8,'Data &amp; Normalization'!$C290:$AP290),"-")</f>
        <v>5.4971566431156416E-2</v>
      </c>
      <c r="X9" s="77">
        <f>IFERROR(AVERAGEIF('QoL DATA'!$C$14:$AP$14,TQoL_Indexes!X$8,'Data &amp; Normalization'!$C290:$AP290),"-")</f>
        <v>0.17310698475866376</v>
      </c>
      <c r="Y9" s="76">
        <f t="shared" ref="Y9:Y40" si="0">IFERROR(AVERAGE(C9:E9),"-")</f>
        <v>0.37643855508307045</v>
      </c>
      <c r="Z9" s="77">
        <f t="shared" ref="Z9:Z40" si="1">IFERROR(AVERAGE(F9:K9),"-")</f>
        <v>0.54239901399075363</v>
      </c>
      <c r="AA9" s="77">
        <f t="shared" ref="AA9:AA40" si="2">IFERROR(AVERAGE(L9:M9),"-")</f>
        <v>4.5232448304785754E-2</v>
      </c>
      <c r="AB9" s="77">
        <f t="shared" ref="AB9:AB40" si="3">IFERROR(AVERAGE(N9:O9),"-")</f>
        <v>0.22162392008788745</v>
      </c>
      <c r="AC9" s="77">
        <f t="shared" ref="AC9:AC40" si="4">IFERROR(AVERAGE(P9:Q9),"-")</f>
        <v>0.50794921398241599</v>
      </c>
      <c r="AD9" s="77">
        <f t="shared" ref="AD9:AD40" si="5">IFERROR(AVERAGE(R9:S9),"-")</f>
        <v>0.59681705742608315</v>
      </c>
      <c r="AE9" s="77">
        <f t="shared" ref="AE9:AE40" si="6">IFERROR(AVERAGE(T9:U9),"-")</f>
        <v>0</v>
      </c>
      <c r="AF9" s="77">
        <f t="shared" ref="AF9:AF40" si="7">IFERROR(AVERAGE(V9:W9),"-")</f>
        <v>5.4971566431156416E-2</v>
      </c>
      <c r="AG9" s="77">
        <f t="shared" ref="AG9:AG40" si="8">IFERROR(AVERAGE(X9),"-")</f>
        <v>0.17310698475866376</v>
      </c>
      <c r="AH9" s="76">
        <f t="shared" ref="AH9:AH28" si="9">IFERROR(SUMPRODUCT(AN9:AP9,Y9:AA9)/SUM(AN9:AP9),"-")</f>
        <v>0.32135667245953659</v>
      </c>
      <c r="AI9" s="77">
        <f t="shared" ref="AI9:AI28" si="10">IFERROR(SUMPRODUCT(AQ9:AS9,AB9:AD9)/SUM(AQ9:AS9),"-")</f>
        <v>0.44213006383212883</v>
      </c>
      <c r="AJ9" s="78">
        <f t="shared" ref="AJ9:AJ28" si="11">IFERROR(SUMPRODUCT(AT9:AV9,AE9:AG9)/SUM(AT9:AV9),"-")</f>
        <v>7.6026183729940064E-2</v>
      </c>
      <c r="AK9" s="79">
        <f t="shared" ref="AK9:AK28" si="12">IFERROR($F$4*SUMPRODUCT(AW9:AY9,AH9:AJ9)/SUM(AW9:AY9)+(1-$F$4)*IFERROR((AH9^AW9*AI9^AX9*AJ9^AY9)^(1/SUM(AW9:AY9)),SUMPRODUCT(AW9:AY9,AH9:AJ9)/SUM(AW9:AY9)),"-")</f>
        <v>0.2504462802877408</v>
      </c>
      <c r="AL9"/>
      <c r="AN9" s="226">
        <f t="shared" ref="AN9:AN28" si="13">IF(Y9="-","-",AN$4)</f>
        <v>5</v>
      </c>
      <c r="AO9" s="227">
        <f t="shared" ref="AO9:AO28" si="14">IF(Z9="-","-",AO$4)</f>
        <v>5</v>
      </c>
      <c r="AP9" s="227">
        <f t="shared" ref="AP9:AP28" si="15">IF(AA9="-","-",AP$4)</f>
        <v>5</v>
      </c>
      <c r="AQ9" s="227">
        <f t="shared" ref="AQ9:AQ28" si="16">IF(AB9="-","-",AQ$4)</f>
        <v>5</v>
      </c>
      <c r="AR9" s="227">
        <f t="shared" ref="AR9:AR28" si="17">IF(AC9="-","-",AR$4)</f>
        <v>5</v>
      </c>
      <c r="AS9" s="227">
        <f t="shared" ref="AS9:AS28" si="18">IF(AD9="-","-",AS$4)</f>
        <v>5</v>
      </c>
      <c r="AT9" s="227">
        <f t="shared" ref="AT9:AT28" si="19">IF(AE9="-","-",AT$4)</f>
        <v>5</v>
      </c>
      <c r="AU9" s="227">
        <f t="shared" ref="AU9:AU28" si="20">IF(AF9="-","-",AU$4)</f>
        <v>5</v>
      </c>
      <c r="AV9" s="213">
        <f t="shared" ref="AV9:AV28" si="21">IF(AG9="-","-",AV$4)</f>
        <v>5</v>
      </c>
      <c r="AW9" s="227">
        <f t="shared" ref="AW9:AW28" si="22">IF(AH9="-","-",AW$4)</f>
        <v>5</v>
      </c>
      <c r="AX9" s="227">
        <f t="shared" ref="AX9:AX28" si="23">IF(AI9="-","-",AX$4)</f>
        <v>5</v>
      </c>
      <c r="AY9" s="213">
        <f t="shared" ref="AY9:AY28" si="24">IF(AJ9="-","-",AY$4)</f>
        <v>5</v>
      </c>
    </row>
    <row r="10" spans="1:51" s="25" customFormat="1">
      <c r="A10" s="323" t="s">
        <v>5312</v>
      </c>
      <c r="B10" s="321">
        <v>2</v>
      </c>
      <c r="C10" s="76">
        <f>IFERROR(AVERAGEIF('QoL DATA'!$C$14:$AP$14,TQoL_Indexes!C$8,'Data &amp; Normalization'!$C291:$AP291),"-")</f>
        <v>0.42895612213461121</v>
      </c>
      <c r="D10" s="77">
        <f>IFERROR(AVERAGEIF('QoL DATA'!$C$14:$AP$14,TQoL_Indexes!D$8,'Data &amp; Normalization'!$C291:$AP291),"-")</f>
        <v>0.27248896129640343</v>
      </c>
      <c r="E10" s="77">
        <f>IFERROR(AVERAGEIF('QoL DATA'!$C$14:$AP$14,TQoL_Indexes!E$8,'Data &amp; Normalization'!$C291:$AP291),"-")</f>
        <v>0.992113605403522</v>
      </c>
      <c r="F10" s="77">
        <f>IFERROR(AVERAGEIF('QoL DATA'!$C$14:$AP$14,TQoL_Indexes!F$8,'Data &amp; Normalization'!$C291:$AP291),"-")</f>
        <v>1</v>
      </c>
      <c r="G10" s="77">
        <f>IFERROR(AVERAGEIF('QoL DATA'!$C$14:$AP$14,TQoL_Indexes!G$8,'Data &amp; Normalization'!$C291:$AP291),"-")</f>
        <v>0.89366579350687958</v>
      </c>
      <c r="H10" s="77">
        <f>IFERROR(AVERAGEIF('QoL DATA'!$C$14:$AP$14,TQoL_Indexes!H$8,'Data &amp; Normalization'!$C291:$AP291),"-")</f>
        <v>0.7333117799823341</v>
      </c>
      <c r="I10" s="77">
        <f>IFERROR(AVERAGEIF('QoL DATA'!$C$14:$AP$14,TQoL_Indexes!I$8,'Data &amp; Normalization'!$C291:$AP291),"-")</f>
        <v>1</v>
      </c>
      <c r="J10" s="77">
        <f>IFERROR(AVERAGEIF('QoL DATA'!$C$14:$AP$14,TQoL_Indexes!J$8,'Data &amp; Normalization'!$C291:$AP291),"-")</f>
        <v>0.99492757692031797</v>
      </c>
      <c r="K10" s="77">
        <f>IFERROR(AVERAGEIF('QoL DATA'!$C$14:$AP$14,TQoL_Indexes!K$8,'Data &amp; Normalization'!$C291:$AP291),"-")</f>
        <v>0.17109870403108718</v>
      </c>
      <c r="L10" s="77">
        <f>IFERROR(AVERAGEIF('QoL DATA'!$C$14:$AP$14,TQoL_Indexes!L$8,'Data &amp; Normalization'!$C291:$AP291),"-")</f>
        <v>6.1379818315737767E-3</v>
      </c>
      <c r="M10" s="77" t="str">
        <f>IFERROR(AVERAGEIF('QoL DATA'!$C$14:$AP$14,TQoL_Indexes!M$8,'Data &amp; Normalization'!$C291:$AP291),"-")</f>
        <v>-</v>
      </c>
      <c r="N10" s="77">
        <f>IFERROR(AVERAGEIF('QoL DATA'!$C$14:$AP$14,TQoL_Indexes!N$8,'Data &amp; Normalization'!$C291:$AP291),"-")</f>
        <v>0.33652625931196861</v>
      </c>
      <c r="O10" s="77">
        <f>IFERROR(AVERAGEIF('QoL DATA'!$C$14:$AP$14,TQoL_Indexes!O$8,'Data &amp; Normalization'!$C291:$AP291),"-")</f>
        <v>0.30159804645022653</v>
      </c>
      <c r="P10" s="77">
        <f>IFERROR(AVERAGEIF('QoL DATA'!$C$14:$AP$14,TQoL_Indexes!P$8,'Data &amp; Normalization'!$C291:$AP291),"-")</f>
        <v>0.80007893075196801</v>
      </c>
      <c r="Q10" s="77">
        <f>IFERROR(AVERAGEIF('QoL DATA'!$C$14:$AP$14,TQoL_Indexes!Q$8,'Data &amp; Normalization'!$C291:$AP291),"-")</f>
        <v>0.70561831145806386</v>
      </c>
      <c r="R10" s="77">
        <f>IFERROR(AVERAGEIF('QoL DATA'!$C$14:$AP$14,TQoL_Indexes!R$8,'Data &amp; Normalization'!$C291:$AP291),"-")</f>
        <v>0.48031263267708219</v>
      </c>
      <c r="S10" s="77">
        <f>IFERROR(AVERAGEIF('QoL DATA'!$C$14:$AP$14,TQoL_Indexes!S$8,'Data &amp; Normalization'!$C291:$AP291),"-")</f>
        <v>0.67701440964564041</v>
      </c>
      <c r="T10" s="77">
        <f>IFERROR(AVERAGEIF('QoL DATA'!$C$14:$AP$14,TQoL_Indexes!T$8,'Data &amp; Normalization'!$C291:$AP291),"-")</f>
        <v>0</v>
      </c>
      <c r="U10" s="77" t="str">
        <f>IFERROR(AVERAGEIF('QoL DATA'!$C$14:$AP$14,TQoL_Indexes!U$8,'Data &amp; Normalization'!$C291:$AP291),"-")</f>
        <v>-</v>
      </c>
      <c r="V10" s="77" t="str">
        <f>IFERROR(AVERAGEIF('QoL DATA'!$C$14:$AP$14,TQoL_Indexes!V$8,'Data &amp; Normalization'!$C291:$AP291),"-")</f>
        <v>-</v>
      </c>
      <c r="W10" s="77">
        <f>IFERROR(AVERAGEIF('QoL DATA'!$C$14:$AP$14,TQoL_Indexes!W$8,'Data &amp; Normalization'!$C291:$AP291),"-")</f>
        <v>0.26176115802171285</v>
      </c>
      <c r="X10" s="77">
        <f>IFERROR(AVERAGEIF('QoL DATA'!$C$14:$AP$14,TQoL_Indexes!X$8,'Data &amp; Normalization'!$C291:$AP291),"-")</f>
        <v>4.0406586469980632E-2</v>
      </c>
      <c r="Y10" s="76">
        <f t="shared" si="0"/>
        <v>0.56451956294484551</v>
      </c>
      <c r="Z10" s="77">
        <f t="shared" si="1"/>
        <v>0.79883397574010317</v>
      </c>
      <c r="AA10" s="77">
        <f t="shared" si="2"/>
        <v>6.1379818315737767E-3</v>
      </c>
      <c r="AB10" s="77">
        <f t="shared" si="3"/>
        <v>0.31906215288109757</v>
      </c>
      <c r="AC10" s="77">
        <f t="shared" si="4"/>
        <v>0.75284862110501594</v>
      </c>
      <c r="AD10" s="77">
        <f t="shared" si="5"/>
        <v>0.57866352116136133</v>
      </c>
      <c r="AE10" s="77">
        <f t="shared" si="6"/>
        <v>0</v>
      </c>
      <c r="AF10" s="77">
        <f t="shared" si="7"/>
        <v>0.26176115802171285</v>
      </c>
      <c r="AG10" s="77">
        <f t="shared" si="8"/>
        <v>4.0406586469980632E-2</v>
      </c>
      <c r="AH10" s="76">
        <f t="shared" si="9"/>
        <v>0.4564971735055075</v>
      </c>
      <c r="AI10" s="77">
        <f t="shared" si="10"/>
        <v>0.55019143171582496</v>
      </c>
      <c r="AJ10" s="78">
        <f t="shared" si="11"/>
        <v>0.10072258149723116</v>
      </c>
      <c r="AK10" s="79">
        <f t="shared" si="12"/>
        <v>0.33134719349505681</v>
      </c>
      <c r="AL10"/>
      <c r="AN10" s="226">
        <f t="shared" si="13"/>
        <v>5</v>
      </c>
      <c r="AO10" s="227">
        <f t="shared" si="14"/>
        <v>5</v>
      </c>
      <c r="AP10" s="227">
        <f t="shared" si="15"/>
        <v>5</v>
      </c>
      <c r="AQ10" s="227">
        <f t="shared" si="16"/>
        <v>5</v>
      </c>
      <c r="AR10" s="227">
        <f t="shared" si="17"/>
        <v>5</v>
      </c>
      <c r="AS10" s="227">
        <f t="shared" si="18"/>
        <v>5</v>
      </c>
      <c r="AT10" s="227">
        <f t="shared" si="19"/>
        <v>5</v>
      </c>
      <c r="AU10" s="227">
        <f t="shared" si="20"/>
        <v>5</v>
      </c>
      <c r="AV10" s="213">
        <f t="shared" si="21"/>
        <v>5</v>
      </c>
      <c r="AW10" s="227">
        <f t="shared" si="22"/>
        <v>5</v>
      </c>
      <c r="AX10" s="227">
        <f t="shared" si="23"/>
        <v>5</v>
      </c>
      <c r="AY10" s="213">
        <f t="shared" si="24"/>
        <v>5</v>
      </c>
    </row>
    <row r="11" spans="1:51" s="25" customFormat="1">
      <c r="A11" s="323" t="s">
        <v>5313</v>
      </c>
      <c r="B11" s="321">
        <v>3</v>
      </c>
      <c r="C11" s="76">
        <f>IFERROR(AVERAGEIF('QoL DATA'!$C$14:$AP$14,TQoL_Indexes!C$8,'Data &amp; Normalization'!$C292:$AP292),"-")</f>
        <v>0.18302618022568917</v>
      </c>
      <c r="D11" s="77">
        <f>IFERROR(AVERAGEIF('QoL DATA'!$C$14:$AP$14,TQoL_Indexes!D$8,'Data &amp; Normalization'!$C292:$AP292),"-")</f>
        <v>0.27416791948565211</v>
      </c>
      <c r="E11" s="77">
        <f>IFERROR(AVERAGEIF('QoL DATA'!$C$14:$AP$14,TQoL_Indexes!E$8,'Data &amp; Normalization'!$C292:$AP292),"-")</f>
        <v>1</v>
      </c>
      <c r="F11" s="77">
        <f>IFERROR(AVERAGEIF('QoL DATA'!$C$14:$AP$14,TQoL_Indexes!F$8,'Data &amp; Normalization'!$C292:$AP292),"-")</f>
        <v>0.37286295249516033</v>
      </c>
      <c r="G11" s="77">
        <f>IFERROR(AVERAGEIF('QoL DATA'!$C$14:$AP$14,TQoL_Indexes!G$8,'Data &amp; Normalization'!$C292:$AP292),"-")</f>
        <v>0.35408708222604623</v>
      </c>
      <c r="H11" s="77">
        <f>IFERROR(AVERAGEIF('QoL DATA'!$C$14:$AP$14,TQoL_Indexes!H$8,'Data &amp; Normalization'!$C292:$AP292),"-")</f>
        <v>0.43634598984359269</v>
      </c>
      <c r="I11" s="77">
        <f>IFERROR(AVERAGEIF('QoL DATA'!$C$14:$AP$14,TQoL_Indexes!I$8,'Data &amp; Normalization'!$C292:$AP292),"-")</f>
        <v>0.18701433467345199</v>
      </c>
      <c r="J11" s="77">
        <f>IFERROR(AVERAGEIF('QoL DATA'!$C$14:$AP$14,TQoL_Indexes!J$8,'Data &amp; Normalization'!$C292:$AP292),"-")</f>
        <v>0.88578798938779901</v>
      </c>
      <c r="K11" s="77">
        <f>IFERROR(AVERAGEIF('QoL DATA'!$C$14:$AP$14,TQoL_Indexes!K$8,'Data &amp; Normalization'!$C292:$AP292),"-")</f>
        <v>0.37051048180147189</v>
      </c>
      <c r="L11" s="77">
        <f>IFERROR(AVERAGEIF('QoL DATA'!$C$14:$AP$14,TQoL_Indexes!L$8,'Data &amp; Normalization'!$C292:$AP292),"-")</f>
        <v>9.8207709305180427E-2</v>
      </c>
      <c r="M11" s="77" t="str">
        <f>IFERROR(AVERAGEIF('QoL DATA'!$C$14:$AP$14,TQoL_Indexes!M$8,'Data &amp; Normalization'!$C292:$AP292),"-")</f>
        <v>-</v>
      </c>
      <c r="N11" s="77">
        <f>IFERROR(AVERAGEIF('QoL DATA'!$C$14:$AP$14,TQoL_Indexes!N$8,'Data &amp; Normalization'!$C292:$AP292),"-")</f>
        <v>0.24651373216059483</v>
      </c>
      <c r="O11" s="77">
        <f>IFERROR(AVERAGEIF('QoL DATA'!$C$14:$AP$14,TQoL_Indexes!O$8,'Data &amp; Normalization'!$C292:$AP292),"-")</f>
        <v>0.52947686082462531</v>
      </c>
      <c r="P11" s="77">
        <f>IFERROR(AVERAGEIF('QoL DATA'!$C$14:$AP$14,TQoL_Indexes!P$8,'Data &amp; Normalization'!$C292:$AP292),"-")</f>
        <v>0.54615039214421035</v>
      </c>
      <c r="Q11" s="77">
        <f>IFERROR(AVERAGEIF('QoL DATA'!$C$14:$AP$14,TQoL_Indexes!Q$8,'Data &amp; Normalization'!$C292:$AP292),"-")</f>
        <v>0.40073191447736134</v>
      </c>
      <c r="R11" s="77">
        <f>IFERROR(AVERAGEIF('QoL DATA'!$C$14:$AP$14,TQoL_Indexes!R$8,'Data &amp; Normalization'!$C292:$AP292),"-")</f>
        <v>0.62252237443846692</v>
      </c>
      <c r="S11" s="77">
        <f>IFERROR(AVERAGEIF('QoL DATA'!$C$14:$AP$14,TQoL_Indexes!S$8,'Data &amp; Normalization'!$C292:$AP292),"-")</f>
        <v>0.4605940302896635</v>
      </c>
      <c r="T11" s="77">
        <f>IFERROR(AVERAGEIF('QoL DATA'!$C$14:$AP$14,TQoL_Indexes!T$8,'Data &amp; Normalization'!$C292:$AP292),"-")</f>
        <v>0</v>
      </c>
      <c r="U11" s="77" t="str">
        <f>IFERROR(AVERAGEIF('QoL DATA'!$C$14:$AP$14,TQoL_Indexes!U$8,'Data &amp; Normalization'!$C292:$AP292),"-")</f>
        <v>-</v>
      </c>
      <c r="V11" s="77" t="str">
        <f>IFERROR(AVERAGEIF('QoL DATA'!$C$14:$AP$14,TQoL_Indexes!V$8,'Data &amp; Normalization'!$C292:$AP292),"-")</f>
        <v>-</v>
      </c>
      <c r="W11" s="77">
        <f>IFERROR(AVERAGEIF('QoL DATA'!$C$14:$AP$14,TQoL_Indexes!W$8,'Data &amp; Normalization'!$C292:$AP292),"-")</f>
        <v>0.14113389626055506</v>
      </c>
      <c r="X11" s="77">
        <f>IFERROR(AVERAGEIF('QoL DATA'!$C$14:$AP$14,TQoL_Indexes!X$8,'Data &amp; Normalization'!$C292:$AP292),"-")</f>
        <v>0.42169580171136767</v>
      </c>
      <c r="Y11" s="76">
        <f t="shared" si="0"/>
        <v>0.48573136657044708</v>
      </c>
      <c r="Z11" s="77">
        <f t="shared" si="1"/>
        <v>0.4344348050712537</v>
      </c>
      <c r="AA11" s="77">
        <f t="shared" si="2"/>
        <v>9.8207709305180427E-2</v>
      </c>
      <c r="AB11" s="77">
        <f t="shared" si="3"/>
        <v>0.38799529649261005</v>
      </c>
      <c r="AC11" s="77">
        <f t="shared" si="4"/>
        <v>0.47344115331078584</v>
      </c>
      <c r="AD11" s="77">
        <f t="shared" si="5"/>
        <v>0.54155820236406527</v>
      </c>
      <c r="AE11" s="77">
        <f t="shared" si="6"/>
        <v>0</v>
      </c>
      <c r="AF11" s="77">
        <f t="shared" si="7"/>
        <v>0.14113389626055506</v>
      </c>
      <c r="AG11" s="77">
        <f t="shared" si="8"/>
        <v>0.42169580171136767</v>
      </c>
      <c r="AH11" s="76">
        <f t="shared" si="9"/>
        <v>0.33945796031562708</v>
      </c>
      <c r="AI11" s="77">
        <f t="shared" si="10"/>
        <v>0.46766488405582041</v>
      </c>
      <c r="AJ11" s="78">
        <f t="shared" si="11"/>
        <v>0.18760989932397423</v>
      </c>
      <c r="AK11" s="79">
        <f t="shared" si="12"/>
        <v>0.32077587458087503</v>
      </c>
      <c r="AL11"/>
      <c r="AN11" s="226">
        <f t="shared" si="13"/>
        <v>5</v>
      </c>
      <c r="AO11" s="227">
        <f t="shared" si="14"/>
        <v>5</v>
      </c>
      <c r="AP11" s="227">
        <f t="shared" si="15"/>
        <v>5</v>
      </c>
      <c r="AQ11" s="227">
        <f t="shared" si="16"/>
        <v>5</v>
      </c>
      <c r="AR11" s="227">
        <f t="shared" si="17"/>
        <v>5</v>
      </c>
      <c r="AS11" s="227">
        <f t="shared" si="18"/>
        <v>5</v>
      </c>
      <c r="AT11" s="227">
        <f t="shared" si="19"/>
        <v>5</v>
      </c>
      <c r="AU11" s="227">
        <f t="shared" si="20"/>
        <v>5</v>
      </c>
      <c r="AV11" s="213">
        <f t="shared" si="21"/>
        <v>5</v>
      </c>
      <c r="AW11" s="227">
        <f t="shared" si="22"/>
        <v>5</v>
      </c>
      <c r="AX11" s="227">
        <f t="shared" si="23"/>
        <v>5</v>
      </c>
      <c r="AY11" s="213">
        <f t="shared" si="24"/>
        <v>5</v>
      </c>
    </row>
    <row r="12" spans="1:51" s="25" customFormat="1">
      <c r="A12" s="323" t="s">
        <v>5314</v>
      </c>
      <c r="B12" s="321">
        <v>4</v>
      </c>
      <c r="C12" s="76">
        <f>IFERROR(AVERAGEIF('QoL DATA'!$C$14:$AP$14,TQoL_Indexes!C$8,'Data &amp; Normalization'!$C293:$AP293),"-")</f>
        <v>0.45300883467452174</v>
      </c>
      <c r="D12" s="77">
        <f>IFERROR(AVERAGEIF('QoL DATA'!$C$14:$AP$14,TQoL_Indexes!D$8,'Data &amp; Normalization'!$C293:$AP293),"-")</f>
        <v>0.35196217182109568</v>
      </c>
      <c r="E12" s="77">
        <f>IFERROR(AVERAGEIF('QoL DATA'!$C$14:$AP$14,TQoL_Indexes!E$8,'Data &amp; Normalization'!$C293:$AP293),"-")</f>
        <v>0.60372392688869203</v>
      </c>
      <c r="F12" s="77">
        <f>IFERROR(AVERAGEIF('QoL DATA'!$C$14:$AP$14,TQoL_Indexes!F$8,'Data &amp; Normalization'!$C293:$AP293),"-")</f>
        <v>0.98918177626360226</v>
      </c>
      <c r="G12" s="77">
        <f>IFERROR(AVERAGEIF('QoL DATA'!$C$14:$AP$14,TQoL_Indexes!G$8,'Data &amp; Normalization'!$C293:$AP293),"-")</f>
        <v>0.49787549831517552</v>
      </c>
      <c r="H12" s="77">
        <f>IFERROR(AVERAGEIF('QoL DATA'!$C$14:$AP$14,TQoL_Indexes!H$8,'Data &amp; Normalization'!$C293:$AP293),"-")</f>
        <v>0.37740570200441248</v>
      </c>
      <c r="I12" s="77">
        <f>IFERROR(AVERAGEIF('QoL DATA'!$C$14:$AP$14,TQoL_Indexes!I$8,'Data &amp; Normalization'!$C293:$AP293),"-")</f>
        <v>0.6925363126014793</v>
      </c>
      <c r="J12" s="77">
        <f>IFERROR(AVERAGEIF('QoL DATA'!$C$14:$AP$14,TQoL_Indexes!J$8,'Data &amp; Normalization'!$C293:$AP293),"-")</f>
        <v>0.74015559448053181</v>
      </c>
      <c r="K12" s="77">
        <f>IFERROR(AVERAGEIF('QoL DATA'!$C$14:$AP$14,TQoL_Indexes!K$8,'Data &amp; Normalization'!$C293:$AP293),"-")</f>
        <v>7.1426483779836791E-2</v>
      </c>
      <c r="L12" s="77">
        <f>IFERROR(AVERAGEIF('QoL DATA'!$C$14:$AP$14,TQoL_Indexes!L$8,'Data &amp; Normalization'!$C293:$AP293),"-")</f>
        <v>0.43297405016302293</v>
      </c>
      <c r="M12" s="77" t="str">
        <f>IFERROR(AVERAGEIF('QoL DATA'!$C$14:$AP$14,TQoL_Indexes!M$8,'Data &amp; Normalization'!$C293:$AP293),"-")</f>
        <v>-</v>
      </c>
      <c r="N12" s="77">
        <f>IFERROR(AVERAGEIF('QoL DATA'!$C$14:$AP$14,TQoL_Indexes!N$8,'Data &amp; Normalization'!$C293:$AP293),"-")</f>
        <v>0.25444716880261142</v>
      </c>
      <c r="O12" s="77">
        <f>IFERROR(AVERAGEIF('QoL DATA'!$C$14:$AP$14,TQoL_Indexes!O$8,'Data &amp; Normalization'!$C293:$AP293),"-")</f>
        <v>0.47501182045856188</v>
      </c>
      <c r="P12" s="77">
        <f>IFERROR(AVERAGEIF('QoL DATA'!$C$14:$AP$14,TQoL_Indexes!P$8,'Data &amp; Normalization'!$C293:$AP293),"-")</f>
        <v>0.61155540733162894</v>
      </c>
      <c r="Q12" s="77">
        <f>IFERROR(AVERAGEIF('QoL DATA'!$C$14:$AP$14,TQoL_Indexes!Q$8,'Data &amp; Normalization'!$C293:$AP293),"-")</f>
        <v>0.59601916876870853</v>
      </c>
      <c r="R12" s="77">
        <f>IFERROR(AVERAGEIF('QoL DATA'!$C$14:$AP$14,TQoL_Indexes!R$8,'Data &amp; Normalization'!$C293:$AP293),"-")</f>
        <v>0.47027625861204186</v>
      </c>
      <c r="S12" s="77">
        <f>IFERROR(AVERAGEIF('QoL DATA'!$C$14:$AP$14,TQoL_Indexes!S$8,'Data &amp; Normalization'!$C293:$AP293),"-")</f>
        <v>0.86540582267313637</v>
      </c>
      <c r="T12" s="77">
        <f>IFERROR(AVERAGEIF('QoL DATA'!$C$14:$AP$14,TQoL_Indexes!T$8,'Data &amp; Normalization'!$C293:$AP293),"-")</f>
        <v>0</v>
      </c>
      <c r="U12" s="77" t="str">
        <f>IFERROR(AVERAGEIF('QoL DATA'!$C$14:$AP$14,TQoL_Indexes!U$8,'Data &amp; Normalization'!$C293:$AP293),"-")</f>
        <v>-</v>
      </c>
      <c r="V12" s="77" t="str">
        <f>IFERROR(AVERAGEIF('QoL DATA'!$C$14:$AP$14,TQoL_Indexes!V$8,'Data &amp; Normalization'!$C293:$AP293),"-")</f>
        <v>-</v>
      </c>
      <c r="W12" s="77">
        <f>IFERROR(AVERAGEIF('QoL DATA'!$C$14:$AP$14,TQoL_Indexes!W$8,'Data &amp; Normalization'!$C293:$AP293),"-")</f>
        <v>0.28330174047906254</v>
      </c>
      <c r="X12" s="77">
        <f>IFERROR(AVERAGEIF('QoL DATA'!$C$14:$AP$14,TQoL_Indexes!X$8,'Data &amp; Normalization'!$C293:$AP293),"-")</f>
        <v>0.81718569780853512</v>
      </c>
      <c r="Y12" s="76">
        <f t="shared" si="0"/>
        <v>0.46956497779476986</v>
      </c>
      <c r="Z12" s="77">
        <f t="shared" si="1"/>
        <v>0.56143022790750641</v>
      </c>
      <c r="AA12" s="77">
        <f t="shared" si="2"/>
        <v>0.43297405016302293</v>
      </c>
      <c r="AB12" s="77">
        <f t="shared" si="3"/>
        <v>0.36472949463058668</v>
      </c>
      <c r="AC12" s="77">
        <f t="shared" si="4"/>
        <v>0.60378728805016868</v>
      </c>
      <c r="AD12" s="77">
        <f t="shared" si="5"/>
        <v>0.66784104064258909</v>
      </c>
      <c r="AE12" s="77">
        <f t="shared" si="6"/>
        <v>0</v>
      </c>
      <c r="AF12" s="77">
        <f t="shared" si="7"/>
        <v>0.28330174047906254</v>
      </c>
      <c r="AG12" s="77">
        <f t="shared" si="8"/>
        <v>0.81718569780853512</v>
      </c>
      <c r="AH12" s="76">
        <f t="shared" si="9"/>
        <v>0.48798975195509975</v>
      </c>
      <c r="AI12" s="77">
        <f t="shared" si="10"/>
        <v>0.54545260777444815</v>
      </c>
      <c r="AJ12" s="78">
        <f t="shared" si="11"/>
        <v>0.36682914609586592</v>
      </c>
      <c r="AK12" s="79">
        <f t="shared" si="12"/>
        <v>0.4636184503904564</v>
      </c>
      <c r="AL12"/>
      <c r="AN12" s="226">
        <f t="shared" si="13"/>
        <v>5</v>
      </c>
      <c r="AO12" s="227">
        <f t="shared" si="14"/>
        <v>5</v>
      </c>
      <c r="AP12" s="227">
        <f t="shared" si="15"/>
        <v>5</v>
      </c>
      <c r="AQ12" s="227">
        <f t="shared" si="16"/>
        <v>5</v>
      </c>
      <c r="AR12" s="227">
        <f t="shared" si="17"/>
        <v>5</v>
      </c>
      <c r="AS12" s="227">
        <f t="shared" si="18"/>
        <v>5</v>
      </c>
      <c r="AT12" s="227">
        <f t="shared" si="19"/>
        <v>5</v>
      </c>
      <c r="AU12" s="227">
        <f t="shared" si="20"/>
        <v>5</v>
      </c>
      <c r="AV12" s="213">
        <f t="shared" si="21"/>
        <v>5</v>
      </c>
      <c r="AW12" s="227">
        <f t="shared" si="22"/>
        <v>5</v>
      </c>
      <c r="AX12" s="227">
        <f t="shared" si="23"/>
        <v>5</v>
      </c>
      <c r="AY12" s="213">
        <f t="shared" si="24"/>
        <v>5</v>
      </c>
    </row>
    <row r="13" spans="1:51" s="25" customFormat="1">
      <c r="A13" s="323" t="s">
        <v>5315</v>
      </c>
      <c r="B13" s="321">
        <v>5</v>
      </c>
      <c r="C13" s="76">
        <f>IFERROR(AVERAGEIF('QoL DATA'!$C$14:$AP$14,TQoL_Indexes!C$8,'Data &amp; Normalization'!$C294:$AP294),"-")</f>
        <v>0.66262401517642155</v>
      </c>
      <c r="D13" s="77">
        <f>IFERROR(AVERAGEIF('QoL DATA'!$C$14:$AP$14,TQoL_Indexes!D$8,'Data &amp; Normalization'!$C294:$AP294),"-")</f>
        <v>0.1483022037672429</v>
      </c>
      <c r="E13" s="77">
        <f>IFERROR(AVERAGEIF('QoL DATA'!$C$14:$AP$14,TQoL_Indexes!E$8,'Data &amp; Normalization'!$C294:$AP294),"-")</f>
        <v>0.46162232355184607</v>
      </c>
      <c r="F13" s="77">
        <f>IFERROR(AVERAGEIF('QoL DATA'!$C$14:$AP$14,TQoL_Indexes!F$8,'Data &amp; Normalization'!$C294:$AP294),"-")</f>
        <v>0.99806671441938255</v>
      </c>
      <c r="G13" s="77">
        <f>IFERROR(AVERAGEIF('QoL DATA'!$C$14:$AP$14,TQoL_Indexes!G$8,'Data &amp; Normalization'!$C294:$AP294),"-")</f>
        <v>0.76432953252584834</v>
      </c>
      <c r="H13" s="77">
        <f>IFERROR(AVERAGEIF('QoL DATA'!$C$14:$AP$14,TQoL_Indexes!H$8,'Data &amp; Normalization'!$C294:$AP294),"-")</f>
        <v>0.27246175606230738</v>
      </c>
      <c r="I13" s="77">
        <f>IFERROR(AVERAGEIF('QoL DATA'!$C$14:$AP$14,TQoL_Indexes!I$8,'Data &amp; Normalization'!$C294:$AP294),"-")</f>
        <v>0.31114457030541826</v>
      </c>
      <c r="J13" s="77">
        <f>IFERROR(AVERAGEIF('QoL DATA'!$C$14:$AP$14,TQoL_Indexes!J$8,'Data &amp; Normalization'!$C294:$AP294),"-")</f>
        <v>0.69015169229209583</v>
      </c>
      <c r="K13" s="77">
        <f>IFERROR(AVERAGEIF('QoL DATA'!$C$14:$AP$14,TQoL_Indexes!K$8,'Data &amp; Normalization'!$C294:$AP294),"-")</f>
        <v>0.10833145193611966</v>
      </c>
      <c r="L13" s="77">
        <f>IFERROR(AVERAGEIF('QoL DATA'!$C$14:$AP$14,TQoL_Indexes!L$8,'Data &amp; Normalization'!$C294:$AP294),"-")</f>
        <v>0.20421246236558233</v>
      </c>
      <c r="M13" s="77" t="str">
        <f>IFERROR(AVERAGEIF('QoL DATA'!$C$14:$AP$14,TQoL_Indexes!M$8,'Data &amp; Normalization'!$C294:$AP294),"-")</f>
        <v>-</v>
      </c>
      <c r="N13" s="77">
        <f>IFERROR(AVERAGEIF('QoL DATA'!$C$14:$AP$14,TQoL_Indexes!N$8,'Data &amp; Normalization'!$C294:$AP294),"-")</f>
        <v>0.60334174724663003</v>
      </c>
      <c r="O13" s="77">
        <f>IFERROR(AVERAGEIF('QoL DATA'!$C$14:$AP$14,TQoL_Indexes!O$8,'Data &amp; Normalization'!$C294:$AP294),"-")</f>
        <v>0.50485991995425961</v>
      </c>
      <c r="P13" s="77">
        <f>IFERROR(AVERAGEIF('QoL DATA'!$C$14:$AP$14,TQoL_Indexes!P$8,'Data &amp; Normalization'!$C294:$AP294),"-")</f>
        <v>0.63506849883319683</v>
      </c>
      <c r="Q13" s="77">
        <f>IFERROR(AVERAGEIF('QoL DATA'!$C$14:$AP$14,TQoL_Indexes!Q$8,'Data &amp; Normalization'!$C294:$AP294),"-")</f>
        <v>0.66635917065325823</v>
      </c>
      <c r="R13" s="77">
        <f>IFERROR(AVERAGEIF('QoL DATA'!$C$14:$AP$14,TQoL_Indexes!R$8,'Data &amp; Normalization'!$C294:$AP294),"-")</f>
        <v>8.6580086580086615E-3</v>
      </c>
      <c r="S13" s="77">
        <f>IFERROR(AVERAGEIF('QoL DATA'!$C$14:$AP$14,TQoL_Indexes!S$8,'Data &amp; Normalization'!$C294:$AP294),"-")</f>
        <v>0.65312086457873852</v>
      </c>
      <c r="T13" s="77">
        <f>IFERROR(AVERAGEIF('QoL DATA'!$C$14:$AP$14,TQoL_Indexes!T$8,'Data &amp; Normalization'!$C294:$AP294),"-")</f>
        <v>0.69026552903292371</v>
      </c>
      <c r="U13" s="77" t="str">
        <f>IFERROR(AVERAGEIF('QoL DATA'!$C$14:$AP$14,TQoL_Indexes!U$8,'Data &amp; Normalization'!$C294:$AP294),"-")</f>
        <v>-</v>
      </c>
      <c r="V13" s="77" t="str">
        <f>IFERROR(AVERAGEIF('QoL DATA'!$C$14:$AP$14,TQoL_Indexes!V$8,'Data &amp; Normalization'!$C294:$AP294),"-")</f>
        <v>-</v>
      </c>
      <c r="W13" s="77">
        <f>IFERROR(AVERAGEIF('QoL DATA'!$C$14:$AP$14,TQoL_Indexes!W$8,'Data &amp; Normalization'!$C294:$AP294),"-")</f>
        <v>0.86920558331897291</v>
      </c>
      <c r="X13" s="77">
        <f>IFERROR(AVERAGEIF('QoL DATA'!$C$14:$AP$14,TQoL_Indexes!X$8,'Data &amp; Normalization'!$C294:$AP294),"-")</f>
        <v>0.33060350383200637</v>
      </c>
      <c r="Y13" s="76">
        <f t="shared" si="0"/>
        <v>0.42418284749850349</v>
      </c>
      <c r="Z13" s="77">
        <f t="shared" si="1"/>
        <v>0.52408095292352863</v>
      </c>
      <c r="AA13" s="77">
        <f t="shared" si="2"/>
        <v>0.20421246236558233</v>
      </c>
      <c r="AB13" s="77">
        <f t="shared" si="3"/>
        <v>0.55410083360044482</v>
      </c>
      <c r="AC13" s="77">
        <f t="shared" si="4"/>
        <v>0.65071383474322753</v>
      </c>
      <c r="AD13" s="77">
        <f t="shared" si="5"/>
        <v>0.33088943661837361</v>
      </c>
      <c r="AE13" s="77">
        <f t="shared" si="6"/>
        <v>0.69026552903292371</v>
      </c>
      <c r="AF13" s="77">
        <f t="shared" si="7"/>
        <v>0.86920558331897291</v>
      </c>
      <c r="AG13" s="77">
        <f t="shared" si="8"/>
        <v>0.33060350383200637</v>
      </c>
      <c r="AH13" s="76">
        <f t="shared" si="9"/>
        <v>0.38415875426253815</v>
      </c>
      <c r="AI13" s="77">
        <f t="shared" si="10"/>
        <v>0.511901368320682</v>
      </c>
      <c r="AJ13" s="78">
        <f t="shared" si="11"/>
        <v>0.63002487206130098</v>
      </c>
      <c r="AK13" s="79">
        <f t="shared" si="12"/>
        <v>0.50360883077325258</v>
      </c>
      <c r="AL13"/>
      <c r="AN13" s="226">
        <f t="shared" si="13"/>
        <v>5</v>
      </c>
      <c r="AO13" s="227">
        <f t="shared" si="14"/>
        <v>5</v>
      </c>
      <c r="AP13" s="227">
        <f t="shared" si="15"/>
        <v>5</v>
      </c>
      <c r="AQ13" s="227">
        <f t="shared" si="16"/>
        <v>5</v>
      </c>
      <c r="AR13" s="227">
        <f t="shared" si="17"/>
        <v>5</v>
      </c>
      <c r="AS13" s="227">
        <f t="shared" si="18"/>
        <v>5</v>
      </c>
      <c r="AT13" s="227">
        <f t="shared" si="19"/>
        <v>5</v>
      </c>
      <c r="AU13" s="227">
        <f t="shared" si="20"/>
        <v>5</v>
      </c>
      <c r="AV13" s="213">
        <f t="shared" si="21"/>
        <v>5</v>
      </c>
      <c r="AW13" s="227">
        <f t="shared" si="22"/>
        <v>5</v>
      </c>
      <c r="AX13" s="227">
        <f t="shared" si="23"/>
        <v>5</v>
      </c>
      <c r="AY13" s="213">
        <f t="shared" si="24"/>
        <v>5</v>
      </c>
    </row>
    <row r="14" spans="1:51" s="25" customFormat="1">
      <c r="A14" s="323" t="s">
        <v>5316</v>
      </c>
      <c r="B14" s="321">
        <v>6</v>
      </c>
      <c r="C14" s="76">
        <f>IFERROR(AVERAGEIF('QoL DATA'!$C$14:$AP$14,TQoL_Indexes!C$8,'Data &amp; Normalization'!$C295:$AP295),"-")</f>
        <v>0.57499506858496974</v>
      </c>
      <c r="D14" s="77">
        <f>IFERROR(AVERAGEIF('QoL DATA'!$C$14:$AP$14,TQoL_Indexes!D$8,'Data &amp; Normalization'!$C295:$AP295),"-")</f>
        <v>0</v>
      </c>
      <c r="E14" s="77">
        <f>IFERROR(AVERAGEIF('QoL DATA'!$C$14:$AP$14,TQoL_Indexes!E$8,'Data &amp; Normalization'!$C295:$AP295),"-")</f>
        <v>0.19700003998107157</v>
      </c>
      <c r="F14" s="77">
        <f>IFERROR(AVERAGEIF('QoL DATA'!$C$14:$AP$14,TQoL_Indexes!F$8,'Data &amp; Normalization'!$C295:$AP295),"-")</f>
        <v>1</v>
      </c>
      <c r="G14" s="77">
        <f>IFERROR(AVERAGEIF('QoL DATA'!$C$14:$AP$14,TQoL_Indexes!G$8,'Data &amp; Normalization'!$C295:$AP295),"-")</f>
        <v>0.66391782319823012</v>
      </c>
      <c r="H14" s="77">
        <f>IFERROR(AVERAGEIF('QoL DATA'!$C$14:$AP$14,TQoL_Indexes!H$8,'Data &amp; Normalization'!$C295:$AP295),"-")</f>
        <v>0.24363029554831134</v>
      </c>
      <c r="I14" s="77">
        <f>IFERROR(AVERAGEIF('QoL DATA'!$C$14:$AP$14,TQoL_Indexes!I$8,'Data &amp; Normalization'!$C295:$AP295),"-")</f>
        <v>0.52475647091722599</v>
      </c>
      <c r="J14" s="77">
        <f>IFERROR(AVERAGEIF('QoL DATA'!$C$14:$AP$14,TQoL_Indexes!J$8,'Data &amp; Normalization'!$C295:$AP295),"-")</f>
        <v>0.43719636277472901</v>
      </c>
      <c r="K14" s="77">
        <f>IFERROR(AVERAGEIF('QoL DATA'!$C$14:$AP$14,TQoL_Indexes!K$8,'Data &amp; Normalization'!$C295:$AP295),"-")</f>
        <v>1.6410477843537944E-2</v>
      </c>
      <c r="L14" s="77">
        <f>IFERROR(AVERAGEIF('QoL DATA'!$C$14:$AP$14,TQoL_Indexes!L$8,'Data &amp; Normalization'!$C295:$AP295),"-")</f>
        <v>0.13256972370283282</v>
      </c>
      <c r="M14" s="77" t="str">
        <f>IFERROR(AVERAGEIF('QoL DATA'!$C$14:$AP$14,TQoL_Indexes!M$8,'Data &amp; Normalization'!$C295:$AP295),"-")</f>
        <v>-</v>
      </c>
      <c r="N14" s="77">
        <f>IFERROR(AVERAGEIF('QoL DATA'!$C$14:$AP$14,TQoL_Indexes!N$8,'Data &amp; Normalization'!$C295:$AP295),"-")</f>
        <v>0.62196010198730112</v>
      </c>
      <c r="O14" s="77">
        <f>IFERROR(AVERAGEIF('QoL DATA'!$C$14:$AP$14,TQoL_Indexes!O$8,'Data &amp; Normalization'!$C295:$AP295),"-")</f>
        <v>0.50485991995425961</v>
      </c>
      <c r="P14" s="77">
        <f>IFERROR(AVERAGEIF('QoL DATA'!$C$14:$AP$14,TQoL_Indexes!P$8,'Data &amp; Normalization'!$C295:$AP295),"-")</f>
        <v>0.59813860997691493</v>
      </c>
      <c r="Q14" s="77">
        <f>IFERROR(AVERAGEIF('QoL DATA'!$C$14:$AP$14,TQoL_Indexes!Q$8,'Data &amp; Normalization'!$C295:$AP295),"-")</f>
        <v>0.61829010200822865</v>
      </c>
      <c r="R14" s="77">
        <f>IFERROR(AVERAGEIF('QoL DATA'!$C$14:$AP$14,TQoL_Indexes!R$8,'Data &amp; Normalization'!$C295:$AP295),"-")</f>
        <v>1.8002352059365068E-2</v>
      </c>
      <c r="S14" s="77">
        <f>IFERROR(AVERAGEIF('QoL DATA'!$C$14:$AP$14,TQoL_Indexes!S$8,'Data &amp; Normalization'!$C295:$AP295),"-")</f>
        <v>0.67196000588148808</v>
      </c>
      <c r="T14" s="77">
        <f>IFERROR(AVERAGEIF('QoL DATA'!$C$14:$AP$14,TQoL_Indexes!T$8,'Data &amp; Normalization'!$C295:$AP295),"-")</f>
        <v>0.69026552903292371</v>
      </c>
      <c r="U14" s="77" t="str">
        <f>IFERROR(AVERAGEIF('QoL DATA'!$C$14:$AP$14,TQoL_Indexes!U$8,'Data &amp; Normalization'!$C295:$AP295),"-")</f>
        <v>-</v>
      </c>
      <c r="V14" s="77" t="str">
        <f>IFERROR(AVERAGEIF('QoL DATA'!$C$14:$AP$14,TQoL_Indexes!V$8,'Data &amp; Normalization'!$C295:$AP295),"-")</f>
        <v>-</v>
      </c>
      <c r="W14" s="77">
        <f>IFERROR(AVERAGEIF('QoL DATA'!$C$14:$AP$14,TQoL_Indexes!W$8,'Data &amp; Normalization'!$C295:$AP295),"-")</f>
        <v>0.78304325348957438</v>
      </c>
      <c r="X14" s="77">
        <f>IFERROR(AVERAGEIF('QoL DATA'!$C$14:$AP$14,TQoL_Indexes!X$8,'Data &amp; Normalization'!$C295:$AP295),"-")</f>
        <v>0.28753839696622335</v>
      </c>
      <c r="Y14" s="76">
        <f t="shared" si="0"/>
        <v>0.25733170285534707</v>
      </c>
      <c r="Z14" s="77">
        <f t="shared" si="1"/>
        <v>0.48098523838033908</v>
      </c>
      <c r="AA14" s="77">
        <f t="shared" si="2"/>
        <v>0.13256972370283282</v>
      </c>
      <c r="AB14" s="77">
        <f t="shared" si="3"/>
        <v>0.56341001097078036</v>
      </c>
      <c r="AC14" s="77">
        <f t="shared" si="4"/>
        <v>0.60821435599257179</v>
      </c>
      <c r="AD14" s="77">
        <f t="shared" si="5"/>
        <v>0.34498117897042657</v>
      </c>
      <c r="AE14" s="77">
        <f t="shared" si="6"/>
        <v>0.69026552903292371</v>
      </c>
      <c r="AF14" s="77">
        <f t="shared" si="7"/>
        <v>0.78304325348957438</v>
      </c>
      <c r="AG14" s="77">
        <f t="shared" si="8"/>
        <v>0.28753839696622335</v>
      </c>
      <c r="AH14" s="76">
        <f t="shared" si="9"/>
        <v>0.29029555497950632</v>
      </c>
      <c r="AI14" s="77">
        <f t="shared" si="10"/>
        <v>0.50553518197792624</v>
      </c>
      <c r="AJ14" s="78">
        <f t="shared" si="11"/>
        <v>0.58694905982957379</v>
      </c>
      <c r="AK14" s="79">
        <f t="shared" si="12"/>
        <v>0.45128109255109683</v>
      </c>
      <c r="AL14"/>
      <c r="AN14" s="226">
        <f t="shared" si="13"/>
        <v>5</v>
      </c>
      <c r="AO14" s="227">
        <f t="shared" si="14"/>
        <v>5</v>
      </c>
      <c r="AP14" s="227">
        <f t="shared" si="15"/>
        <v>5</v>
      </c>
      <c r="AQ14" s="227">
        <f t="shared" si="16"/>
        <v>5</v>
      </c>
      <c r="AR14" s="227">
        <f t="shared" si="17"/>
        <v>5</v>
      </c>
      <c r="AS14" s="227">
        <f t="shared" si="18"/>
        <v>5</v>
      </c>
      <c r="AT14" s="227">
        <f t="shared" si="19"/>
        <v>5</v>
      </c>
      <c r="AU14" s="227">
        <f t="shared" si="20"/>
        <v>5</v>
      </c>
      <c r="AV14" s="213">
        <f t="shared" si="21"/>
        <v>5</v>
      </c>
      <c r="AW14" s="227">
        <f t="shared" si="22"/>
        <v>5</v>
      </c>
      <c r="AX14" s="227">
        <f t="shared" si="23"/>
        <v>5</v>
      </c>
      <c r="AY14" s="213">
        <f t="shared" si="24"/>
        <v>5</v>
      </c>
    </row>
    <row r="15" spans="1:51" s="25" customFormat="1">
      <c r="A15" s="323" t="s">
        <v>5317</v>
      </c>
      <c r="B15" s="321">
        <v>7</v>
      </c>
      <c r="C15" s="76">
        <f>IFERROR(AVERAGEIF('QoL DATA'!$C$14:$AP$14,TQoL_Indexes!C$8,'Data &amp; Normalization'!$C296:$AP296),"-")</f>
        <v>0.86867091799530571</v>
      </c>
      <c r="D15" s="77">
        <f>IFERROR(AVERAGEIF('QoL DATA'!$C$14:$AP$14,TQoL_Indexes!D$8,'Data &amp; Normalization'!$C296:$AP296),"-")</f>
        <v>0.15100827446366086</v>
      </c>
      <c r="E15" s="77">
        <f>IFERROR(AVERAGEIF('QoL DATA'!$C$14:$AP$14,TQoL_Indexes!E$8,'Data &amp; Normalization'!$C296:$AP296),"-")</f>
        <v>1</v>
      </c>
      <c r="F15" s="77">
        <f>IFERROR(AVERAGEIF('QoL DATA'!$C$14:$AP$14,TQoL_Indexes!F$8,'Data &amp; Normalization'!$C296:$AP296),"-")</f>
        <v>0.99480935332708109</v>
      </c>
      <c r="G15" s="77">
        <f>IFERROR(AVERAGEIF('QoL DATA'!$C$14:$AP$14,TQoL_Indexes!G$8,'Data &amp; Normalization'!$C296:$AP296),"-")</f>
        <v>0.84322253270883885</v>
      </c>
      <c r="H15" s="77">
        <f>IFERROR(AVERAGEIF('QoL DATA'!$C$14:$AP$14,TQoL_Indexes!H$8,'Data &amp; Normalization'!$C296:$AP296),"-")</f>
        <v>0.53126839656691582</v>
      </c>
      <c r="I15" s="77">
        <f>IFERROR(AVERAGEIF('QoL DATA'!$C$14:$AP$14,TQoL_Indexes!I$8,'Data &amp; Normalization'!$C296:$AP296),"-")</f>
        <v>0.95330260905647812</v>
      </c>
      <c r="J15" s="77">
        <f>IFERROR(AVERAGEIF('QoL DATA'!$C$14:$AP$14,TQoL_Indexes!J$8,'Data &amp; Normalization'!$C296:$AP296),"-")</f>
        <v>0.41339367689659012</v>
      </c>
      <c r="K15" s="77">
        <f>IFERROR(AVERAGEIF('QoL DATA'!$C$14:$AP$14,TQoL_Indexes!K$8,'Data &amp; Normalization'!$C296:$AP296),"-")</f>
        <v>6.7768883748491354E-2</v>
      </c>
      <c r="L15" s="77">
        <f>IFERROR(AVERAGEIF('QoL DATA'!$C$14:$AP$14,TQoL_Indexes!L$8,'Data &amp; Normalization'!$C296:$AP296),"-")</f>
        <v>0.10696184877688662</v>
      </c>
      <c r="M15" s="77" t="str">
        <f>IFERROR(AVERAGEIF('QoL DATA'!$C$14:$AP$14,TQoL_Indexes!M$8,'Data &amp; Normalization'!$C296:$AP296),"-")</f>
        <v>-</v>
      </c>
      <c r="N15" s="77">
        <f>IFERROR(AVERAGEIF('QoL DATA'!$C$14:$AP$14,TQoL_Indexes!N$8,'Data &amp; Normalization'!$C296:$AP296),"-")</f>
        <v>0.63082388531341294</v>
      </c>
      <c r="O15" s="77">
        <f>IFERROR(AVERAGEIF('QoL DATA'!$C$14:$AP$14,TQoL_Indexes!O$8,'Data &amp; Normalization'!$C296:$AP296),"-")</f>
        <v>0.50485991995425961</v>
      </c>
      <c r="P15" s="77">
        <f>IFERROR(AVERAGEIF('QoL DATA'!$C$14:$AP$14,TQoL_Indexes!P$8,'Data &amp; Normalization'!$C296:$AP296),"-")</f>
        <v>0.88475639855031551</v>
      </c>
      <c r="Q15" s="77">
        <f>IFERROR(AVERAGEIF('QoL DATA'!$C$14:$AP$14,TQoL_Indexes!Q$8,'Data &amp; Normalization'!$C296:$AP296),"-")</f>
        <v>0.79832342695076175</v>
      </c>
      <c r="R15" s="77">
        <f>IFERROR(AVERAGEIF('QoL DATA'!$C$14:$AP$14,TQoL_Indexes!R$8,'Data &amp; Normalization'!$C296:$AP296),"-")</f>
        <v>0</v>
      </c>
      <c r="S15" s="77">
        <f>IFERROR(AVERAGEIF('QoL DATA'!$C$14:$AP$14,TQoL_Indexes!S$8,'Data &amp; Normalization'!$C296:$AP296),"-")</f>
        <v>0</v>
      </c>
      <c r="T15" s="77">
        <f>IFERROR(AVERAGEIF('QoL DATA'!$C$14:$AP$14,TQoL_Indexes!T$8,'Data &amp; Normalization'!$C296:$AP296),"-")</f>
        <v>0.69026552903292371</v>
      </c>
      <c r="U15" s="77" t="str">
        <f>IFERROR(AVERAGEIF('QoL DATA'!$C$14:$AP$14,TQoL_Indexes!U$8,'Data &amp; Normalization'!$C296:$AP296),"-")</f>
        <v>-</v>
      </c>
      <c r="V15" s="77" t="str">
        <f>IFERROR(AVERAGEIF('QoL DATA'!$C$14:$AP$14,TQoL_Indexes!V$8,'Data &amp; Normalization'!$C296:$AP296),"-")</f>
        <v>-</v>
      </c>
      <c r="W15" s="77">
        <f>IFERROR(AVERAGEIF('QoL DATA'!$C$14:$AP$14,TQoL_Indexes!W$8,'Data &amp; Normalization'!$C296:$AP296),"-")</f>
        <v>0.91228674823367217</v>
      </c>
      <c r="X15" s="77">
        <f>IFERROR(AVERAGEIF('QoL DATA'!$C$14:$AP$14,TQoL_Indexes!X$8,'Data &amp; Normalization'!$C296:$AP296),"-")</f>
        <v>0.31673413702889908</v>
      </c>
      <c r="Y15" s="76">
        <f t="shared" si="0"/>
        <v>0.67322639748632218</v>
      </c>
      <c r="Z15" s="77">
        <f t="shared" si="1"/>
        <v>0.63396090871739919</v>
      </c>
      <c r="AA15" s="77">
        <f t="shared" si="2"/>
        <v>0.10696184877688662</v>
      </c>
      <c r="AB15" s="77">
        <f t="shared" si="3"/>
        <v>0.56784190263383627</v>
      </c>
      <c r="AC15" s="77">
        <f t="shared" si="4"/>
        <v>0.84153991275053863</v>
      </c>
      <c r="AD15" s="77">
        <f t="shared" si="5"/>
        <v>0</v>
      </c>
      <c r="AE15" s="77">
        <f t="shared" si="6"/>
        <v>0.69026552903292371</v>
      </c>
      <c r="AF15" s="77">
        <f t="shared" si="7"/>
        <v>0.91228674823367217</v>
      </c>
      <c r="AG15" s="77">
        <f t="shared" si="8"/>
        <v>0.31673413702889908</v>
      </c>
      <c r="AH15" s="76">
        <f t="shared" si="9"/>
        <v>0.47138305166020261</v>
      </c>
      <c r="AI15" s="77">
        <f t="shared" si="10"/>
        <v>0.46979393846145828</v>
      </c>
      <c r="AJ15" s="78">
        <f t="shared" si="11"/>
        <v>0.63976213809849836</v>
      </c>
      <c r="AK15" s="79">
        <f t="shared" si="12"/>
        <v>0.52414720332470432</v>
      </c>
      <c r="AL15"/>
      <c r="AN15" s="226">
        <f t="shared" si="13"/>
        <v>5</v>
      </c>
      <c r="AO15" s="227">
        <f t="shared" si="14"/>
        <v>5</v>
      </c>
      <c r="AP15" s="227">
        <f t="shared" si="15"/>
        <v>5</v>
      </c>
      <c r="AQ15" s="227">
        <f t="shared" si="16"/>
        <v>5</v>
      </c>
      <c r="AR15" s="227">
        <f t="shared" si="17"/>
        <v>5</v>
      </c>
      <c r="AS15" s="227">
        <f t="shared" si="18"/>
        <v>5</v>
      </c>
      <c r="AT15" s="227">
        <f t="shared" si="19"/>
        <v>5</v>
      </c>
      <c r="AU15" s="227">
        <f t="shared" si="20"/>
        <v>5</v>
      </c>
      <c r="AV15" s="213">
        <f t="shared" si="21"/>
        <v>5</v>
      </c>
      <c r="AW15" s="227">
        <f t="shared" si="22"/>
        <v>5</v>
      </c>
      <c r="AX15" s="227">
        <f t="shared" si="23"/>
        <v>5</v>
      </c>
      <c r="AY15" s="213">
        <f t="shared" si="24"/>
        <v>5</v>
      </c>
    </row>
    <row r="16" spans="1:51" s="25" customFormat="1">
      <c r="A16" s="323" t="s">
        <v>5318</v>
      </c>
      <c r="B16" s="321">
        <v>8</v>
      </c>
      <c r="C16" s="76">
        <f>IFERROR(AVERAGEIF('QoL DATA'!$C$14:$AP$14,TQoL_Indexes!C$8,'Data &amp; Normalization'!$C297:$AP297),"-")</f>
        <v>0.76984227765720903</v>
      </c>
      <c r="D16" s="77">
        <f>IFERROR(AVERAGEIF('QoL DATA'!$C$14:$AP$14,TQoL_Indexes!D$8,'Data &amp; Normalization'!$C297:$AP297),"-")</f>
        <v>0.15480814100000986</v>
      </c>
      <c r="E16" s="77">
        <f>IFERROR(AVERAGEIF('QoL DATA'!$C$14:$AP$14,TQoL_Indexes!E$8,'Data &amp; Normalization'!$C297:$AP297),"-")</f>
        <v>0.61128526648257386</v>
      </c>
      <c r="F16" s="77">
        <f>IFERROR(AVERAGEIF('QoL DATA'!$C$14:$AP$14,TQoL_Indexes!F$8,'Data &amp; Normalization'!$C297:$AP297),"-")</f>
        <v>0.99838566422651054</v>
      </c>
      <c r="G16" s="77">
        <f>IFERROR(AVERAGEIF('QoL DATA'!$C$14:$AP$14,TQoL_Indexes!G$8,'Data &amp; Normalization'!$C297:$AP297),"-")</f>
        <v>0.76025756525972543</v>
      </c>
      <c r="H16" s="77">
        <f>IFERROR(AVERAGEIF('QoL DATA'!$C$14:$AP$14,TQoL_Indexes!H$8,'Data &amp; Normalization'!$C297:$AP297),"-")</f>
        <v>0.32087168472194144</v>
      </c>
      <c r="I16" s="77">
        <f>IFERROR(AVERAGEIF('QoL DATA'!$C$14:$AP$14,TQoL_Indexes!I$8,'Data &amp; Normalization'!$C297:$AP297),"-")</f>
        <v>0.75906632983838207</v>
      </c>
      <c r="J16" s="77">
        <f>IFERROR(AVERAGEIF('QoL DATA'!$C$14:$AP$14,TQoL_Indexes!J$8,'Data &amp; Normalization'!$C297:$AP297),"-")</f>
        <v>0.36179390388957516</v>
      </c>
      <c r="K16" s="77">
        <f>IFERROR(AVERAGEIF('QoL DATA'!$C$14:$AP$14,TQoL_Indexes!K$8,'Data &amp; Normalization'!$C297:$AP297),"-")</f>
        <v>4.1615913164125183E-2</v>
      </c>
      <c r="L16" s="77">
        <f>IFERROR(AVERAGEIF('QoL DATA'!$C$14:$AP$14,TQoL_Indexes!L$8,'Data &amp; Normalization'!$C297:$AP297),"-")</f>
        <v>8.8699781672195693E-2</v>
      </c>
      <c r="M16" s="77" t="str">
        <f>IFERROR(AVERAGEIF('QoL DATA'!$C$14:$AP$14,TQoL_Indexes!M$8,'Data &amp; Normalization'!$C297:$AP297),"-")</f>
        <v>-</v>
      </c>
      <c r="N16" s="77">
        <f>IFERROR(AVERAGEIF('QoL DATA'!$C$14:$AP$14,TQoL_Indexes!N$8,'Data &amp; Normalization'!$C297:$AP297),"-")</f>
        <v>0.52415178730739365</v>
      </c>
      <c r="O16" s="77">
        <f>IFERROR(AVERAGEIF('QoL DATA'!$C$14:$AP$14,TQoL_Indexes!O$8,'Data &amp; Normalization'!$C297:$AP297),"-")</f>
        <v>0.50485991995425961</v>
      </c>
      <c r="P16" s="77">
        <f>IFERROR(AVERAGEIF('QoL DATA'!$C$14:$AP$14,TQoL_Indexes!P$8,'Data &amp; Normalization'!$C297:$AP297),"-")</f>
        <v>0.86607641374912592</v>
      </c>
      <c r="Q16" s="77">
        <f>IFERROR(AVERAGEIF('QoL DATA'!$C$14:$AP$14,TQoL_Indexes!Q$8,'Data &amp; Normalization'!$C297:$AP297),"-")</f>
        <v>0.71007557320264536</v>
      </c>
      <c r="R16" s="77">
        <f>IFERROR(AVERAGEIF('QoL DATA'!$C$14:$AP$14,TQoL_Indexes!R$8,'Data &amp; Normalization'!$C297:$AP297),"-")</f>
        <v>0</v>
      </c>
      <c r="S16" s="77">
        <f>IFERROR(AVERAGEIF('QoL DATA'!$C$14:$AP$14,TQoL_Indexes!S$8,'Data &amp; Normalization'!$C297:$AP297),"-")</f>
        <v>0.430727098956036</v>
      </c>
      <c r="T16" s="77">
        <f>IFERROR(AVERAGEIF('QoL DATA'!$C$14:$AP$14,TQoL_Indexes!T$8,'Data &amp; Normalization'!$C297:$AP297),"-")</f>
        <v>0.69026552903292371</v>
      </c>
      <c r="U16" s="77" t="str">
        <f>IFERROR(AVERAGEIF('QoL DATA'!$C$14:$AP$14,TQoL_Indexes!U$8,'Data &amp; Normalization'!$C297:$AP297),"-")</f>
        <v>-</v>
      </c>
      <c r="V16" s="77" t="str">
        <f>IFERROR(AVERAGEIF('QoL DATA'!$C$14:$AP$14,TQoL_Indexes!V$8,'Data &amp; Normalization'!$C297:$AP297),"-")</f>
        <v>-</v>
      </c>
      <c r="W16" s="77">
        <f>IFERROR(AVERAGEIF('QoL DATA'!$C$14:$AP$14,TQoL_Indexes!W$8,'Data &amp; Normalization'!$C297:$AP297),"-")</f>
        <v>0.83474065138721354</v>
      </c>
      <c r="X16" s="77">
        <f>IFERROR(AVERAGEIF('QoL DATA'!$C$14:$AP$14,TQoL_Indexes!X$8,'Data &amp; Normalization'!$C297:$AP297),"-")</f>
        <v>0.406008751826263</v>
      </c>
      <c r="Y16" s="76">
        <f t="shared" si="0"/>
        <v>0.51197856171326428</v>
      </c>
      <c r="Z16" s="77">
        <f t="shared" si="1"/>
        <v>0.54033184351671004</v>
      </c>
      <c r="AA16" s="77">
        <f t="shared" si="2"/>
        <v>8.8699781672195693E-2</v>
      </c>
      <c r="AB16" s="77">
        <f t="shared" si="3"/>
        <v>0.51450585363082668</v>
      </c>
      <c r="AC16" s="77">
        <f t="shared" si="4"/>
        <v>0.78807599347588564</v>
      </c>
      <c r="AD16" s="77">
        <f t="shared" si="5"/>
        <v>0.215363549478018</v>
      </c>
      <c r="AE16" s="77">
        <f t="shared" si="6"/>
        <v>0.69026552903292371</v>
      </c>
      <c r="AF16" s="77">
        <f t="shared" si="7"/>
        <v>0.83474065138721354</v>
      </c>
      <c r="AG16" s="77">
        <f t="shared" si="8"/>
        <v>0.406008751826263</v>
      </c>
      <c r="AH16" s="76">
        <f t="shared" si="9"/>
        <v>0.38033672896739001</v>
      </c>
      <c r="AI16" s="77">
        <f t="shared" si="10"/>
        <v>0.50598179886157668</v>
      </c>
      <c r="AJ16" s="78">
        <f t="shared" si="11"/>
        <v>0.6436716440821334</v>
      </c>
      <c r="AK16" s="79">
        <f t="shared" si="12"/>
        <v>0.50424301526830029</v>
      </c>
      <c r="AL16"/>
      <c r="AN16" s="226">
        <f t="shared" si="13"/>
        <v>5</v>
      </c>
      <c r="AO16" s="227">
        <f t="shared" si="14"/>
        <v>5</v>
      </c>
      <c r="AP16" s="227">
        <f t="shared" si="15"/>
        <v>5</v>
      </c>
      <c r="AQ16" s="227">
        <f t="shared" si="16"/>
        <v>5</v>
      </c>
      <c r="AR16" s="227">
        <f t="shared" si="17"/>
        <v>5</v>
      </c>
      <c r="AS16" s="227">
        <f t="shared" si="18"/>
        <v>5</v>
      </c>
      <c r="AT16" s="227">
        <f t="shared" si="19"/>
        <v>5</v>
      </c>
      <c r="AU16" s="227">
        <f t="shared" si="20"/>
        <v>5</v>
      </c>
      <c r="AV16" s="213">
        <f t="shared" si="21"/>
        <v>5</v>
      </c>
      <c r="AW16" s="227">
        <f t="shared" si="22"/>
        <v>5</v>
      </c>
      <c r="AX16" s="227">
        <f t="shared" si="23"/>
        <v>5</v>
      </c>
      <c r="AY16" s="213">
        <f t="shared" si="24"/>
        <v>5</v>
      </c>
    </row>
    <row r="17" spans="1:51" s="25" customFormat="1">
      <c r="A17" s="323" t="s">
        <v>5319</v>
      </c>
      <c r="B17" s="321">
        <v>9</v>
      </c>
      <c r="C17" s="76">
        <f>IFERROR(AVERAGEIF('QoL DATA'!$C$14:$AP$14,TQoL_Indexes!C$8,'Data &amp; Normalization'!$C298:$AP298),"-")</f>
        <v>0.90370954663898961</v>
      </c>
      <c r="D17" s="77">
        <f>IFERROR(AVERAGEIF('QoL DATA'!$C$14:$AP$14,TQoL_Indexes!D$8,'Data &amp; Normalization'!$C298:$AP298),"-")</f>
        <v>0.18835160908765403</v>
      </c>
      <c r="E17" s="77">
        <f>IFERROR(AVERAGEIF('QoL DATA'!$C$14:$AP$14,TQoL_Indexes!E$8,'Data &amp; Normalization'!$C298:$AP298),"-")</f>
        <v>0.43111687450639763</v>
      </c>
      <c r="F17" s="77">
        <f>IFERROR(AVERAGEIF('QoL DATA'!$C$14:$AP$14,TQoL_Indexes!F$8,'Data &amp; Normalization'!$C298:$AP298),"-")</f>
        <v>0.99751828216280258</v>
      </c>
      <c r="G17" s="77">
        <f>IFERROR(AVERAGEIF('QoL DATA'!$C$14:$AP$14,TQoL_Indexes!G$8,'Data &amp; Normalization'!$C298:$AP298),"-")</f>
        <v>0.75356040677030611</v>
      </c>
      <c r="H17" s="77">
        <f>IFERROR(AVERAGEIF('QoL DATA'!$C$14:$AP$14,TQoL_Indexes!H$8,'Data &amp; Normalization'!$C298:$AP298),"-")</f>
        <v>0.23400560092324246</v>
      </c>
      <c r="I17" s="77">
        <f>IFERROR(AVERAGEIF('QoL DATA'!$C$14:$AP$14,TQoL_Indexes!I$8,'Data &amp; Normalization'!$C298:$AP298),"-")</f>
        <v>0.35642925973489614</v>
      </c>
      <c r="J17" s="77">
        <f>IFERROR(AVERAGEIF('QoL DATA'!$C$14:$AP$14,TQoL_Indexes!J$8,'Data &amp; Normalization'!$C298:$AP298),"-")</f>
        <v>0.51872086797324102</v>
      </c>
      <c r="K17" s="77">
        <f>IFERROR(AVERAGEIF('QoL DATA'!$C$14:$AP$14,TQoL_Indexes!K$8,'Data &amp; Normalization'!$C298:$AP298),"-")</f>
        <v>8.403854104670691E-2</v>
      </c>
      <c r="L17" s="77">
        <f>IFERROR(AVERAGEIF('QoL DATA'!$C$14:$AP$14,TQoL_Indexes!L$8,'Data &amp; Normalization'!$C298:$AP298),"-")</f>
        <v>0.15631643370267362</v>
      </c>
      <c r="M17" s="77" t="str">
        <f>IFERROR(AVERAGEIF('QoL DATA'!$C$14:$AP$14,TQoL_Indexes!M$8,'Data &amp; Normalization'!$C298:$AP298),"-")</f>
        <v>-</v>
      </c>
      <c r="N17" s="77">
        <f>IFERROR(AVERAGEIF('QoL DATA'!$C$14:$AP$14,TQoL_Indexes!N$8,'Data &amp; Normalization'!$C298:$AP298),"-")</f>
        <v>0.59388211455425322</v>
      </c>
      <c r="O17" s="77">
        <f>IFERROR(AVERAGEIF('QoL DATA'!$C$14:$AP$14,TQoL_Indexes!O$8,'Data &amp; Normalization'!$C298:$AP298),"-")</f>
        <v>0.50485991995425961</v>
      </c>
      <c r="P17" s="77">
        <f>IFERROR(AVERAGEIF('QoL DATA'!$C$14:$AP$14,TQoL_Indexes!P$8,'Data &amp; Normalization'!$C298:$AP298),"-")</f>
        <v>0.75459110592490208</v>
      </c>
      <c r="Q17" s="77">
        <f>IFERROR(AVERAGEIF('QoL DATA'!$C$14:$AP$14,TQoL_Indexes!Q$8,'Data &amp; Normalization'!$C298:$AP298),"-")</f>
        <v>0.65220428966555499</v>
      </c>
      <c r="R17" s="77">
        <f>IFERROR(AVERAGEIF('QoL DATA'!$C$14:$AP$14,TQoL_Indexes!R$8,'Data &amp; Normalization'!$C298:$AP298),"-")</f>
        <v>9.4504442905347288E-3</v>
      </c>
      <c r="S17" s="77">
        <f>IFERROR(AVERAGEIF('QoL DATA'!$C$14:$AP$14,TQoL_Indexes!S$8,'Data &amp; Normalization'!$C298:$AP298),"-")</f>
        <v>0.6572562858403177</v>
      </c>
      <c r="T17" s="77">
        <f>IFERROR(AVERAGEIF('QoL DATA'!$C$14:$AP$14,TQoL_Indexes!T$8,'Data &amp; Normalization'!$C298:$AP298),"-")</f>
        <v>0.69026552903292371</v>
      </c>
      <c r="U17" s="77" t="str">
        <f>IFERROR(AVERAGEIF('QoL DATA'!$C$14:$AP$14,TQoL_Indexes!U$8,'Data &amp; Normalization'!$C298:$AP298),"-")</f>
        <v>-</v>
      </c>
      <c r="V17" s="77" t="str">
        <f>IFERROR(AVERAGEIF('QoL DATA'!$C$14:$AP$14,TQoL_Indexes!V$8,'Data &amp; Normalization'!$C298:$AP298),"-")</f>
        <v>-</v>
      </c>
      <c r="W17" s="77">
        <f>IFERROR(AVERAGEIF('QoL DATA'!$C$14:$AP$14,TQoL_Indexes!W$8,'Data &amp; Normalization'!$C298:$AP298),"-")</f>
        <v>0.83904876787868332</v>
      </c>
      <c r="X17" s="77">
        <f>IFERROR(AVERAGEIF('QoL DATA'!$C$14:$AP$14,TQoL_Indexes!X$8,'Data &amp; Normalization'!$C298:$AP298),"-")</f>
        <v>0.30314600266068126</v>
      </c>
      <c r="Y17" s="76">
        <f t="shared" si="0"/>
        <v>0.50772601007768048</v>
      </c>
      <c r="Z17" s="77">
        <f t="shared" si="1"/>
        <v>0.4907121597685325</v>
      </c>
      <c r="AA17" s="77">
        <f t="shared" si="2"/>
        <v>0.15631643370267362</v>
      </c>
      <c r="AB17" s="77">
        <f t="shared" si="3"/>
        <v>0.54937101725425641</v>
      </c>
      <c r="AC17" s="77">
        <f t="shared" si="4"/>
        <v>0.70339769779522854</v>
      </c>
      <c r="AD17" s="77">
        <f t="shared" si="5"/>
        <v>0.33335336506542623</v>
      </c>
      <c r="AE17" s="77">
        <f t="shared" si="6"/>
        <v>0.69026552903292371</v>
      </c>
      <c r="AF17" s="77">
        <f t="shared" si="7"/>
        <v>0.83904876787868332</v>
      </c>
      <c r="AG17" s="77">
        <f t="shared" si="8"/>
        <v>0.30314600266068126</v>
      </c>
      <c r="AH17" s="76">
        <f t="shared" si="9"/>
        <v>0.38491820118296222</v>
      </c>
      <c r="AI17" s="77">
        <f t="shared" si="10"/>
        <v>0.52870736003830365</v>
      </c>
      <c r="AJ17" s="78">
        <f t="shared" si="11"/>
        <v>0.61082009985742947</v>
      </c>
      <c r="AK17" s="79">
        <f t="shared" si="12"/>
        <v>0.5036117149998216</v>
      </c>
      <c r="AL17"/>
      <c r="AN17" s="226">
        <f t="shared" si="13"/>
        <v>5</v>
      </c>
      <c r="AO17" s="227">
        <f t="shared" si="14"/>
        <v>5</v>
      </c>
      <c r="AP17" s="227">
        <f t="shared" si="15"/>
        <v>5</v>
      </c>
      <c r="AQ17" s="227">
        <f t="shared" si="16"/>
        <v>5</v>
      </c>
      <c r="AR17" s="227">
        <f t="shared" si="17"/>
        <v>5</v>
      </c>
      <c r="AS17" s="227">
        <f t="shared" si="18"/>
        <v>5</v>
      </c>
      <c r="AT17" s="227">
        <f t="shared" si="19"/>
        <v>5</v>
      </c>
      <c r="AU17" s="227">
        <f t="shared" si="20"/>
        <v>5</v>
      </c>
      <c r="AV17" s="213">
        <f t="shared" si="21"/>
        <v>5</v>
      </c>
      <c r="AW17" s="227">
        <f t="shared" si="22"/>
        <v>5</v>
      </c>
      <c r="AX17" s="227">
        <f t="shared" si="23"/>
        <v>5</v>
      </c>
      <c r="AY17" s="213">
        <f t="shared" si="24"/>
        <v>5</v>
      </c>
    </row>
    <row r="18" spans="1:51" s="25" customFormat="1">
      <c r="A18" s="323" t="s">
        <v>5320</v>
      </c>
      <c r="B18" s="321">
        <v>10</v>
      </c>
      <c r="C18" s="76">
        <f>IFERROR(AVERAGEIF('QoL DATA'!$C$14:$AP$14,TQoL_Indexes!C$8,'Data &amp; Normalization'!$C299:$AP299),"-")</f>
        <v>0.82281220048082881</v>
      </c>
      <c r="D18" s="77">
        <f>IFERROR(AVERAGEIF('QoL DATA'!$C$14:$AP$14,TQoL_Indexes!D$8,'Data &amp; Normalization'!$C299:$AP299),"-")</f>
        <v>3.532880295446747E-2</v>
      </c>
      <c r="E18" s="77">
        <f>IFERROR(AVERAGEIF('QoL DATA'!$C$14:$AP$14,TQoL_Indexes!E$8,'Data &amp; Normalization'!$C299:$AP299),"-")</f>
        <v>0.29891046772572843</v>
      </c>
      <c r="F18" s="77">
        <f>IFERROR(AVERAGEIF('QoL DATA'!$C$14:$AP$14,TQoL_Indexes!F$8,'Data &amp; Normalization'!$C299:$AP299),"-")</f>
        <v>0.99215256511288585</v>
      </c>
      <c r="G18" s="77">
        <f>IFERROR(AVERAGEIF('QoL DATA'!$C$14:$AP$14,TQoL_Indexes!G$8,'Data &amp; Normalization'!$C299:$AP299),"-")</f>
        <v>0.68414143479972878</v>
      </c>
      <c r="H18" s="77">
        <f>IFERROR(AVERAGEIF('QoL DATA'!$C$14:$AP$14,TQoL_Indexes!H$8,'Data &amp; Normalization'!$C299:$AP299),"-")</f>
        <v>0.30592726020615735</v>
      </c>
      <c r="I18" s="77">
        <f>IFERROR(AVERAGEIF('QoL DATA'!$C$14:$AP$14,TQoL_Indexes!I$8,'Data &amp; Normalization'!$C299:$AP299),"-")</f>
        <v>0.79903457497556085</v>
      </c>
      <c r="J18" s="77">
        <f>IFERROR(AVERAGEIF('QoL DATA'!$C$14:$AP$14,TQoL_Indexes!J$8,'Data &amp; Normalization'!$C299:$AP299),"-")</f>
        <v>0.42560175950486206</v>
      </c>
      <c r="K18" s="77">
        <f>IFERROR(AVERAGEIF('QoL DATA'!$C$14:$AP$14,TQoL_Indexes!K$8,'Data &amp; Normalization'!$C299:$AP299),"-")</f>
        <v>7.8377663058204872E-2</v>
      </c>
      <c r="L18" s="77">
        <f>IFERROR(AVERAGEIF('QoL DATA'!$C$14:$AP$14,TQoL_Indexes!L$8,'Data &amp; Normalization'!$C299:$AP299),"-")</f>
        <v>0.13241784531280235</v>
      </c>
      <c r="M18" s="77" t="str">
        <f>IFERROR(AVERAGEIF('QoL DATA'!$C$14:$AP$14,TQoL_Indexes!M$8,'Data &amp; Normalization'!$C299:$AP299),"-")</f>
        <v>-</v>
      </c>
      <c r="N18" s="77">
        <f>IFERROR(AVERAGEIF('QoL DATA'!$C$14:$AP$14,TQoL_Indexes!N$8,'Data &amp; Normalization'!$C299:$AP299),"-")</f>
        <v>0.50021606136763741</v>
      </c>
      <c r="O18" s="77">
        <f>IFERROR(AVERAGEIF('QoL DATA'!$C$14:$AP$14,TQoL_Indexes!O$8,'Data &amp; Normalization'!$C299:$AP299),"-")</f>
        <v>0.50485991995425961</v>
      </c>
      <c r="P18" s="77">
        <f>IFERROR(AVERAGEIF('QoL DATA'!$C$14:$AP$14,TQoL_Indexes!P$8,'Data &amp; Normalization'!$C299:$AP299),"-")</f>
        <v>0.79487127284787484</v>
      </c>
      <c r="Q18" s="77">
        <f>IFERROR(AVERAGEIF('QoL DATA'!$C$14:$AP$14,TQoL_Indexes!Q$8,'Data &amp; Normalization'!$C299:$AP299),"-")</f>
        <v>0.5503171387222483</v>
      </c>
      <c r="R18" s="77">
        <f>IFERROR(AVERAGEIF('QoL DATA'!$C$14:$AP$14,TQoL_Indexes!R$8,'Data &amp; Normalization'!$C299:$AP299),"-")</f>
        <v>1.8767970562946583E-3</v>
      </c>
      <c r="S18" s="77">
        <f>IFERROR(AVERAGEIF('QoL DATA'!$C$14:$AP$14,TQoL_Indexes!S$8,'Data &amp; Normalization'!$C299:$AP299),"-")</f>
        <v>0.69815100720482293</v>
      </c>
      <c r="T18" s="77">
        <f>IFERROR(AVERAGEIF('QoL DATA'!$C$14:$AP$14,TQoL_Indexes!T$8,'Data &amp; Normalization'!$C299:$AP299),"-")</f>
        <v>0.69026552903292371</v>
      </c>
      <c r="U18" s="77" t="str">
        <f>IFERROR(AVERAGEIF('QoL DATA'!$C$14:$AP$14,TQoL_Indexes!U$8,'Data &amp; Normalization'!$C299:$AP299),"-")</f>
        <v>-</v>
      </c>
      <c r="V18" s="77" t="str">
        <f>IFERROR(AVERAGEIF('QoL DATA'!$C$14:$AP$14,TQoL_Indexes!V$8,'Data &amp; Normalization'!$C299:$AP299),"-")</f>
        <v>-</v>
      </c>
      <c r="W18" s="77">
        <f>IFERROR(AVERAGEIF('QoL DATA'!$C$14:$AP$14,TQoL_Indexes!W$8,'Data &amp; Normalization'!$C299:$AP299),"-")</f>
        <v>0.75719455454075468</v>
      </c>
      <c r="X18" s="77">
        <f>IFERROR(AVERAGEIF('QoL DATA'!$C$14:$AP$14,TQoL_Indexes!X$8,'Data &amp; Normalization'!$C299:$AP299),"-")</f>
        <v>0.19697996404800813</v>
      </c>
      <c r="Y18" s="76">
        <f t="shared" si="0"/>
        <v>0.38568382372034155</v>
      </c>
      <c r="Z18" s="77">
        <f t="shared" si="1"/>
        <v>0.5475392096095667</v>
      </c>
      <c r="AA18" s="77">
        <f t="shared" si="2"/>
        <v>0.13241784531280235</v>
      </c>
      <c r="AB18" s="77">
        <f t="shared" si="3"/>
        <v>0.50253799066094851</v>
      </c>
      <c r="AC18" s="77">
        <f t="shared" si="4"/>
        <v>0.67259420578506157</v>
      </c>
      <c r="AD18" s="77">
        <f t="shared" si="5"/>
        <v>0.35001390213055877</v>
      </c>
      <c r="AE18" s="77">
        <f t="shared" si="6"/>
        <v>0.69026552903292371</v>
      </c>
      <c r="AF18" s="77">
        <f t="shared" si="7"/>
        <v>0.75719455454075468</v>
      </c>
      <c r="AG18" s="77">
        <f t="shared" si="8"/>
        <v>0.19697996404800813</v>
      </c>
      <c r="AH18" s="76">
        <f t="shared" si="9"/>
        <v>0.35521362621423686</v>
      </c>
      <c r="AI18" s="77">
        <f t="shared" si="10"/>
        <v>0.5083820328588563</v>
      </c>
      <c r="AJ18" s="78">
        <f t="shared" si="11"/>
        <v>0.54814668254056209</v>
      </c>
      <c r="AK18" s="79">
        <f t="shared" si="12"/>
        <v>0.46658323867683471</v>
      </c>
      <c r="AL18"/>
      <c r="AN18" s="226">
        <f t="shared" si="13"/>
        <v>5</v>
      </c>
      <c r="AO18" s="227">
        <f t="shared" si="14"/>
        <v>5</v>
      </c>
      <c r="AP18" s="227">
        <f t="shared" si="15"/>
        <v>5</v>
      </c>
      <c r="AQ18" s="227">
        <f t="shared" si="16"/>
        <v>5</v>
      </c>
      <c r="AR18" s="227">
        <f t="shared" si="17"/>
        <v>5</v>
      </c>
      <c r="AS18" s="227">
        <f t="shared" si="18"/>
        <v>5</v>
      </c>
      <c r="AT18" s="227">
        <f t="shared" si="19"/>
        <v>5</v>
      </c>
      <c r="AU18" s="227">
        <f t="shared" si="20"/>
        <v>5</v>
      </c>
      <c r="AV18" s="213">
        <f t="shared" si="21"/>
        <v>5</v>
      </c>
      <c r="AW18" s="227">
        <f t="shared" si="22"/>
        <v>5</v>
      </c>
      <c r="AX18" s="227">
        <f t="shared" si="23"/>
        <v>5</v>
      </c>
      <c r="AY18" s="213">
        <f t="shared" si="24"/>
        <v>5</v>
      </c>
    </row>
    <row r="19" spans="1:51" s="25" customFormat="1">
      <c r="A19" s="323" t="s">
        <v>5321</v>
      </c>
      <c r="B19" s="321">
        <v>11</v>
      </c>
      <c r="C19" s="76">
        <f>IFERROR(AVERAGEIF('QoL DATA'!$C$14:$AP$14,TQoL_Indexes!C$8,'Data &amp; Normalization'!$C300:$AP300),"-")</f>
        <v>0.46347687082911199</v>
      </c>
      <c r="D19" s="77">
        <f>IFERROR(AVERAGEIF('QoL DATA'!$C$14:$AP$14,TQoL_Indexes!D$8,'Data &amp; Normalization'!$C300:$AP300),"-")</f>
        <v>0.37201207873866782</v>
      </c>
      <c r="E19" s="77">
        <f>IFERROR(AVERAGEIF('QoL DATA'!$C$14:$AP$14,TQoL_Indexes!E$8,'Data &amp; Normalization'!$C300:$AP300),"-")</f>
        <v>0.24422534552679234</v>
      </c>
      <c r="F19" s="77">
        <f>IFERROR(AVERAGEIF('QoL DATA'!$C$14:$AP$14,TQoL_Indexes!F$8,'Data &amp; Normalization'!$C300:$AP300),"-")</f>
        <v>0.7731030898341984</v>
      </c>
      <c r="G19" s="77">
        <f>IFERROR(AVERAGEIF('QoL DATA'!$C$14:$AP$14,TQoL_Indexes!G$8,'Data &amp; Normalization'!$C300:$AP300),"-")</f>
        <v>0.51213581122133589</v>
      </c>
      <c r="H19" s="77">
        <f>IFERROR(AVERAGEIF('QoL DATA'!$C$14:$AP$14,TQoL_Indexes!H$8,'Data &amp; Normalization'!$C300:$AP300),"-")</f>
        <v>0.52876342588686986</v>
      </c>
      <c r="I19" s="77">
        <f>IFERROR(AVERAGEIF('QoL DATA'!$C$14:$AP$14,TQoL_Indexes!I$8,'Data &amp; Normalization'!$C300:$AP300),"-")</f>
        <v>0.74576970311435042</v>
      </c>
      <c r="J19" s="77">
        <f>IFERROR(AVERAGEIF('QoL DATA'!$C$14:$AP$14,TQoL_Indexes!J$8,'Data &amp; Normalization'!$C300:$AP300),"-")</f>
        <v>0.64735714939648104</v>
      </c>
      <c r="K19" s="77">
        <f>IFERROR(AVERAGEIF('QoL DATA'!$C$14:$AP$14,TQoL_Indexes!K$8,'Data &amp; Normalization'!$C300:$AP300),"-")</f>
        <v>0.97594687080417786</v>
      </c>
      <c r="L19" s="77">
        <f>IFERROR(AVERAGEIF('QoL DATA'!$C$14:$AP$14,TQoL_Indexes!L$8,'Data &amp; Normalization'!$C300:$AP300),"-")</f>
        <v>0.78626279863481219</v>
      </c>
      <c r="M19" s="77" t="str">
        <f>IFERROR(AVERAGEIF('QoL DATA'!$C$14:$AP$14,TQoL_Indexes!M$8,'Data &amp; Normalization'!$C300:$AP300),"-")</f>
        <v>-</v>
      </c>
      <c r="N19" s="77">
        <f>IFERROR(AVERAGEIF('QoL DATA'!$C$14:$AP$14,TQoL_Indexes!N$8,'Data &amp; Normalization'!$C300:$AP300),"-")</f>
        <v>0.4112828976893092</v>
      </c>
      <c r="O19" s="77">
        <f>IFERROR(AVERAGEIF('QoL DATA'!$C$14:$AP$14,TQoL_Indexes!O$8,'Data &amp; Normalization'!$C300:$AP300),"-")</f>
        <v>0.53225441448617827</v>
      </c>
      <c r="P19" s="77">
        <f>IFERROR(AVERAGEIF('QoL DATA'!$C$14:$AP$14,TQoL_Indexes!P$8,'Data &amp; Normalization'!$C300:$AP300),"-")</f>
        <v>0.66189103539915317</v>
      </c>
      <c r="Q19" s="77">
        <f>IFERROR(AVERAGEIF('QoL DATA'!$C$14:$AP$14,TQoL_Indexes!Q$8,'Data &amp; Normalization'!$C300:$AP300),"-")</f>
        <v>0.5194622073045061</v>
      </c>
      <c r="R19" s="77">
        <f>IFERROR(AVERAGEIF('QoL DATA'!$C$14:$AP$14,TQoL_Indexes!R$8,'Data &amp; Normalization'!$C300:$AP300),"-")</f>
        <v>0.52845138898133281</v>
      </c>
      <c r="S19" s="77">
        <f>IFERROR(AVERAGEIF('QoL DATA'!$C$14:$AP$14,TQoL_Indexes!S$8,'Data &amp; Normalization'!$C300:$AP300),"-")</f>
        <v>0.49597485663872976</v>
      </c>
      <c r="T19" s="77">
        <f>IFERROR(AVERAGEIF('QoL DATA'!$C$14:$AP$14,TQoL_Indexes!T$8,'Data &amp; Normalization'!$C300:$AP300),"-")</f>
        <v>0.49471334369869668</v>
      </c>
      <c r="U19" s="77" t="str">
        <f>IFERROR(AVERAGEIF('QoL DATA'!$C$14:$AP$14,TQoL_Indexes!U$8,'Data &amp; Normalization'!$C300:$AP300),"-")</f>
        <v>-</v>
      </c>
      <c r="V19" s="77" t="str">
        <f>IFERROR(AVERAGEIF('QoL DATA'!$C$14:$AP$14,TQoL_Indexes!V$8,'Data &amp; Normalization'!$C300:$AP300),"-")</f>
        <v>-</v>
      </c>
      <c r="W19" s="77">
        <f>IFERROR(AVERAGEIF('QoL DATA'!$C$14:$AP$14,TQoL_Indexes!W$8,'Data &amp; Normalization'!$C300:$AP300),"-")</f>
        <v>0.41254523522316044</v>
      </c>
      <c r="X19" s="77">
        <f>IFERROR(AVERAGEIF('QoL DATA'!$C$14:$AP$14,TQoL_Indexes!X$8,'Data &amp; Normalization'!$C300:$AP300),"-")</f>
        <v>0.94694348327566313</v>
      </c>
      <c r="Y19" s="76">
        <f t="shared" si="0"/>
        <v>0.35990476503152408</v>
      </c>
      <c r="Z19" s="77">
        <f t="shared" si="1"/>
        <v>0.69717934170956886</v>
      </c>
      <c r="AA19" s="77">
        <f t="shared" si="2"/>
        <v>0.78626279863481219</v>
      </c>
      <c r="AB19" s="77">
        <f t="shared" si="3"/>
        <v>0.47176865608774377</v>
      </c>
      <c r="AC19" s="77">
        <f t="shared" si="4"/>
        <v>0.59067662135182963</v>
      </c>
      <c r="AD19" s="77">
        <f t="shared" si="5"/>
        <v>0.51221312281003128</v>
      </c>
      <c r="AE19" s="77">
        <f t="shared" si="6"/>
        <v>0.49471334369869668</v>
      </c>
      <c r="AF19" s="77">
        <f t="shared" si="7"/>
        <v>0.41254523522316044</v>
      </c>
      <c r="AG19" s="77">
        <f t="shared" si="8"/>
        <v>0.94694348327566313</v>
      </c>
      <c r="AH19" s="76">
        <f t="shared" si="9"/>
        <v>0.61444896845863506</v>
      </c>
      <c r="AI19" s="77">
        <f t="shared" si="10"/>
        <v>0.52488613341653489</v>
      </c>
      <c r="AJ19" s="78">
        <f t="shared" si="11"/>
        <v>0.61806735406584012</v>
      </c>
      <c r="AK19" s="79">
        <f t="shared" si="12"/>
        <v>0.5849784538759486</v>
      </c>
      <c r="AL19"/>
      <c r="AN19" s="226">
        <f t="shared" si="13"/>
        <v>5</v>
      </c>
      <c r="AO19" s="227">
        <f t="shared" si="14"/>
        <v>5</v>
      </c>
      <c r="AP19" s="227">
        <f t="shared" si="15"/>
        <v>5</v>
      </c>
      <c r="AQ19" s="227">
        <f t="shared" si="16"/>
        <v>5</v>
      </c>
      <c r="AR19" s="227">
        <f t="shared" si="17"/>
        <v>5</v>
      </c>
      <c r="AS19" s="227">
        <f t="shared" si="18"/>
        <v>5</v>
      </c>
      <c r="AT19" s="227">
        <f t="shared" si="19"/>
        <v>5</v>
      </c>
      <c r="AU19" s="227">
        <f t="shared" si="20"/>
        <v>5</v>
      </c>
      <c r="AV19" s="213">
        <f t="shared" si="21"/>
        <v>5</v>
      </c>
      <c r="AW19" s="227">
        <f t="shared" si="22"/>
        <v>5</v>
      </c>
      <c r="AX19" s="227">
        <f t="shared" si="23"/>
        <v>5</v>
      </c>
      <c r="AY19" s="213">
        <f t="shared" si="24"/>
        <v>5</v>
      </c>
    </row>
    <row r="20" spans="1:51" s="25" customFormat="1">
      <c r="A20" s="323" t="s">
        <v>5322</v>
      </c>
      <c r="B20" s="321">
        <v>12</v>
      </c>
      <c r="C20" s="76">
        <f>IFERROR(AVERAGEIF('QoL DATA'!$C$14:$AP$14,TQoL_Indexes!C$8,'Data &amp; Normalization'!$C301:$AP301),"-")</f>
        <v>0.47265206228388718</v>
      </c>
      <c r="D20" s="77">
        <f>IFERROR(AVERAGEIF('QoL DATA'!$C$14:$AP$14,TQoL_Indexes!D$8,'Data &amp; Normalization'!$C301:$AP301),"-")</f>
        <v>2.9120627826841945E-2</v>
      </c>
      <c r="E20" s="77">
        <f>IFERROR(AVERAGEIF('QoL DATA'!$C$14:$AP$14,TQoL_Indexes!E$8,'Data &amp; Normalization'!$C301:$AP301),"-")</f>
        <v>0.6045824585280597</v>
      </c>
      <c r="F20" s="77">
        <f>IFERROR(AVERAGEIF('QoL DATA'!$C$14:$AP$14,TQoL_Indexes!F$8,'Data &amp; Normalization'!$C301:$AP301),"-")</f>
        <v>0</v>
      </c>
      <c r="G20" s="77">
        <f>IFERROR(AVERAGEIF('QoL DATA'!$C$14:$AP$14,TQoL_Indexes!G$8,'Data &amp; Normalization'!$C301:$AP301),"-")</f>
        <v>0</v>
      </c>
      <c r="H20" s="77">
        <f>IFERROR(AVERAGEIF('QoL DATA'!$C$14:$AP$14,TQoL_Indexes!H$8,'Data &amp; Normalization'!$C301:$AP301),"-")</f>
        <v>1</v>
      </c>
      <c r="I20" s="77">
        <f>IFERROR(AVERAGEIF('QoL DATA'!$C$14:$AP$14,TQoL_Indexes!I$8,'Data &amp; Normalization'!$C301:$AP301),"-")</f>
        <v>1</v>
      </c>
      <c r="J20" s="77">
        <f>IFERROR(AVERAGEIF('QoL DATA'!$C$14:$AP$14,TQoL_Indexes!J$8,'Data &amp; Normalization'!$C301:$AP301),"-")</f>
        <v>0</v>
      </c>
      <c r="K20" s="77">
        <f>IFERROR(AVERAGEIF('QoL DATA'!$C$14:$AP$14,TQoL_Indexes!K$8,'Data &amp; Normalization'!$C301:$AP301),"-")</f>
        <v>0</v>
      </c>
      <c r="L20" s="77">
        <f>IFERROR(AVERAGEIF('QoL DATA'!$C$14:$AP$14,TQoL_Indexes!L$8,'Data &amp; Normalization'!$C301:$AP301),"-")</f>
        <v>0.46648661919960699</v>
      </c>
      <c r="M20" s="77" t="str">
        <f>IFERROR(AVERAGEIF('QoL DATA'!$C$14:$AP$14,TQoL_Indexes!M$8,'Data &amp; Normalization'!$C301:$AP301),"-")</f>
        <v>-</v>
      </c>
      <c r="N20" s="77">
        <f>IFERROR(AVERAGEIF('QoL DATA'!$C$14:$AP$14,TQoL_Indexes!N$8,'Data &amp; Normalization'!$C301:$AP301),"-")</f>
        <v>0.46654058509608654</v>
      </c>
      <c r="O20" s="77">
        <f>IFERROR(AVERAGEIF('QoL DATA'!$C$14:$AP$14,TQoL_Indexes!O$8,'Data &amp; Normalization'!$C301:$AP301),"-")</f>
        <v>0.61566789704279279</v>
      </c>
      <c r="P20" s="77">
        <f>IFERROR(AVERAGEIF('QoL DATA'!$C$14:$AP$14,TQoL_Indexes!P$8,'Data &amp; Normalization'!$C301:$AP301),"-")</f>
        <v>0.22052131774556927</v>
      </c>
      <c r="Q20" s="77">
        <f>IFERROR(AVERAGEIF('QoL DATA'!$C$14:$AP$14,TQoL_Indexes!Q$8,'Data &amp; Normalization'!$C301:$AP301),"-")</f>
        <v>0.24161914252882236</v>
      </c>
      <c r="R20" s="77">
        <f>IFERROR(AVERAGEIF('QoL DATA'!$C$14:$AP$14,TQoL_Indexes!R$8,'Data &amp; Normalization'!$C301:$AP301),"-")</f>
        <v>0.68992876892448241</v>
      </c>
      <c r="S20" s="77">
        <f>IFERROR(AVERAGEIF('QoL DATA'!$C$14:$AP$14,TQoL_Indexes!S$8,'Data &amp; Normalization'!$C301:$AP301),"-")</f>
        <v>0</v>
      </c>
      <c r="T20" s="77">
        <f>IFERROR(AVERAGEIF('QoL DATA'!$C$14:$AP$14,TQoL_Indexes!T$8,'Data &amp; Normalization'!$C301:$AP301),"-")</f>
        <v>0.49471334369869668</v>
      </c>
      <c r="U20" s="77" t="str">
        <f>IFERROR(AVERAGEIF('QoL DATA'!$C$14:$AP$14,TQoL_Indexes!U$8,'Data &amp; Normalization'!$C301:$AP301),"-")</f>
        <v>-</v>
      </c>
      <c r="V20" s="77" t="str">
        <f>IFERROR(AVERAGEIF('QoL DATA'!$C$14:$AP$14,TQoL_Indexes!V$8,'Data &amp; Normalization'!$C301:$AP301),"-")</f>
        <v>-</v>
      </c>
      <c r="W20" s="77">
        <f>IFERROR(AVERAGEIF('QoL DATA'!$C$14:$AP$14,TQoL_Indexes!W$8,'Data &amp; Normalization'!$C301:$AP301),"-")</f>
        <v>0</v>
      </c>
      <c r="X20" s="77">
        <f>IFERROR(AVERAGEIF('QoL DATA'!$C$14:$AP$14,TQoL_Indexes!X$8,'Data &amp; Normalization'!$C301:$AP301),"-")</f>
        <v>0.4098459062345004</v>
      </c>
      <c r="Y20" s="76">
        <f t="shared" si="0"/>
        <v>0.36878504954626296</v>
      </c>
      <c r="Z20" s="77">
        <f t="shared" si="1"/>
        <v>0.33333333333333331</v>
      </c>
      <c r="AA20" s="77">
        <f t="shared" si="2"/>
        <v>0.46648661919960699</v>
      </c>
      <c r="AB20" s="77">
        <f t="shared" si="3"/>
        <v>0.54110424106943966</v>
      </c>
      <c r="AC20" s="77">
        <f t="shared" si="4"/>
        <v>0.2310702301371958</v>
      </c>
      <c r="AD20" s="77">
        <f t="shared" si="5"/>
        <v>0.3449643844622412</v>
      </c>
      <c r="AE20" s="77">
        <f t="shared" si="6"/>
        <v>0.49471334369869668</v>
      </c>
      <c r="AF20" s="77">
        <f t="shared" si="7"/>
        <v>0</v>
      </c>
      <c r="AG20" s="77">
        <f t="shared" si="8"/>
        <v>0.4098459062345004</v>
      </c>
      <c r="AH20" s="76">
        <f t="shared" si="9"/>
        <v>0.38953500069306768</v>
      </c>
      <c r="AI20" s="77">
        <f t="shared" si="10"/>
        <v>0.37237961855629226</v>
      </c>
      <c r="AJ20" s="78">
        <f t="shared" si="11"/>
        <v>0.30151974997773234</v>
      </c>
      <c r="AK20" s="79">
        <f t="shared" si="12"/>
        <v>0.35340396442795874</v>
      </c>
      <c r="AL20"/>
      <c r="AN20" s="226">
        <f t="shared" si="13"/>
        <v>5</v>
      </c>
      <c r="AO20" s="227">
        <f t="shared" si="14"/>
        <v>5</v>
      </c>
      <c r="AP20" s="227">
        <f t="shared" si="15"/>
        <v>5</v>
      </c>
      <c r="AQ20" s="227">
        <f t="shared" si="16"/>
        <v>5</v>
      </c>
      <c r="AR20" s="227">
        <f t="shared" si="17"/>
        <v>5</v>
      </c>
      <c r="AS20" s="227">
        <f t="shared" si="18"/>
        <v>5</v>
      </c>
      <c r="AT20" s="227">
        <f t="shared" si="19"/>
        <v>5</v>
      </c>
      <c r="AU20" s="227">
        <f t="shared" si="20"/>
        <v>5</v>
      </c>
      <c r="AV20" s="213">
        <f t="shared" si="21"/>
        <v>5</v>
      </c>
      <c r="AW20" s="227">
        <f t="shared" si="22"/>
        <v>5</v>
      </c>
      <c r="AX20" s="227">
        <f t="shared" si="23"/>
        <v>5</v>
      </c>
      <c r="AY20" s="213">
        <f t="shared" si="24"/>
        <v>5</v>
      </c>
    </row>
    <row r="21" spans="1:51" s="25" customFormat="1">
      <c r="A21" s="323" t="s">
        <v>5323</v>
      </c>
      <c r="B21" s="321">
        <v>13</v>
      </c>
      <c r="C21" s="76">
        <f>IFERROR(AVERAGEIF('QoL DATA'!$C$14:$AP$14,TQoL_Indexes!C$8,'Data &amp; Normalization'!$C302:$AP302),"-")</f>
        <v>0.5965363659623576</v>
      </c>
      <c r="D21" s="77">
        <f>IFERROR(AVERAGEIF('QoL DATA'!$C$14:$AP$14,TQoL_Indexes!D$8,'Data &amp; Normalization'!$C302:$AP302),"-")</f>
        <v>8.3257486187590282E-2</v>
      </c>
      <c r="E21" s="77">
        <f>IFERROR(AVERAGEIF('QoL DATA'!$C$14:$AP$14,TQoL_Indexes!E$8,'Data &amp; Normalization'!$C302:$AP302),"-")</f>
        <v>0.26000501349219168</v>
      </c>
      <c r="F21" s="77">
        <f>IFERROR(AVERAGEIF('QoL DATA'!$C$14:$AP$14,TQoL_Indexes!F$8,'Data &amp; Normalization'!$C302:$AP302),"-")</f>
        <v>0.57321497784754916</v>
      </c>
      <c r="G21" s="77">
        <f>IFERROR(AVERAGEIF('QoL DATA'!$C$14:$AP$14,TQoL_Indexes!G$8,'Data &amp; Normalization'!$C302:$AP302),"-")</f>
        <v>0.61048817047359694</v>
      </c>
      <c r="H21" s="77">
        <f>IFERROR(AVERAGEIF('QoL DATA'!$C$14:$AP$14,TQoL_Indexes!H$8,'Data &amp; Normalization'!$C302:$AP302),"-")</f>
        <v>0.11045568267251876</v>
      </c>
      <c r="I21" s="77">
        <f>IFERROR(AVERAGEIF('QoL DATA'!$C$14:$AP$14,TQoL_Indexes!I$8,'Data &amp; Normalization'!$C302:$AP302),"-")</f>
        <v>0.18247281607047353</v>
      </c>
      <c r="J21" s="77">
        <f>IFERROR(AVERAGEIF('QoL DATA'!$C$14:$AP$14,TQoL_Indexes!J$8,'Data &amp; Normalization'!$C302:$AP302),"-")</f>
        <v>0.46485688395369207</v>
      </c>
      <c r="K21" s="77">
        <f>IFERROR(AVERAGEIF('QoL DATA'!$C$14:$AP$14,TQoL_Indexes!K$8,'Data &amp; Normalization'!$C302:$AP302),"-")</f>
        <v>0.21917517963000394</v>
      </c>
      <c r="L21" s="77">
        <f>IFERROR(AVERAGEIF('QoL DATA'!$C$14:$AP$14,TQoL_Indexes!L$8,'Data &amp; Normalization'!$C302:$AP302),"-")</f>
        <v>0.27102389706960583</v>
      </c>
      <c r="M21" s="77" t="str">
        <f>IFERROR(AVERAGEIF('QoL DATA'!$C$14:$AP$14,TQoL_Indexes!M$8,'Data &amp; Normalization'!$C302:$AP302),"-")</f>
        <v>-</v>
      </c>
      <c r="N21" s="77">
        <f>IFERROR(AVERAGEIF('QoL DATA'!$C$14:$AP$14,TQoL_Indexes!N$8,'Data &amp; Normalization'!$C302:$AP302),"-")</f>
        <v>0.56608884509884272</v>
      </c>
      <c r="O21" s="77">
        <f>IFERROR(AVERAGEIF('QoL DATA'!$C$14:$AP$14,TQoL_Indexes!O$8,'Data &amp; Normalization'!$C302:$AP302),"-")</f>
        <v>0.69964242416237543</v>
      </c>
      <c r="P21" s="77">
        <f>IFERROR(AVERAGEIF('QoL DATA'!$C$14:$AP$14,TQoL_Indexes!P$8,'Data &amp; Normalization'!$C302:$AP302),"-")</f>
        <v>0.32417006102933288</v>
      </c>
      <c r="Q21" s="77">
        <f>IFERROR(AVERAGEIF('QoL DATA'!$C$14:$AP$14,TQoL_Indexes!Q$8,'Data &amp; Normalization'!$C302:$AP302),"-")</f>
        <v>0.47648968044685547</v>
      </c>
      <c r="R21" s="77">
        <f>IFERROR(AVERAGEIF('QoL DATA'!$C$14:$AP$14,TQoL_Indexes!R$8,'Data &amp; Normalization'!$C302:$AP302),"-")</f>
        <v>0.60090550416021926</v>
      </c>
      <c r="S21" s="77">
        <f>IFERROR(AVERAGEIF('QoL DATA'!$C$14:$AP$14,TQoL_Indexes!S$8,'Data &amp; Normalization'!$C302:$AP302),"-")</f>
        <v>0.84978312012939283</v>
      </c>
      <c r="T21" s="77">
        <f>IFERROR(AVERAGEIF('QoL DATA'!$C$14:$AP$14,TQoL_Indexes!T$8,'Data &amp; Normalization'!$C302:$AP302),"-")</f>
        <v>0.49471334369869668</v>
      </c>
      <c r="U21" s="77" t="str">
        <f>IFERROR(AVERAGEIF('QoL DATA'!$C$14:$AP$14,TQoL_Indexes!U$8,'Data &amp; Normalization'!$C302:$AP302),"-")</f>
        <v>-</v>
      </c>
      <c r="V21" s="77" t="str">
        <f>IFERROR(AVERAGEIF('QoL DATA'!$C$14:$AP$14,TQoL_Indexes!V$8,'Data &amp; Normalization'!$C302:$AP302),"-")</f>
        <v>-</v>
      </c>
      <c r="W21" s="77">
        <f>IFERROR(AVERAGEIF('QoL DATA'!$C$14:$AP$14,TQoL_Indexes!W$8,'Data &amp; Normalization'!$C302:$AP302),"-")</f>
        <v>0.50301568154402898</v>
      </c>
      <c r="X21" s="77">
        <f>IFERROR(AVERAGEIF('QoL DATA'!$C$14:$AP$14,TQoL_Indexes!X$8,'Data &amp; Normalization'!$C302:$AP302),"-")</f>
        <v>0.50123373650306746</v>
      </c>
      <c r="Y21" s="76">
        <f t="shared" si="0"/>
        <v>0.31326628854737987</v>
      </c>
      <c r="Z21" s="77">
        <f t="shared" si="1"/>
        <v>0.36011061844130571</v>
      </c>
      <c r="AA21" s="77">
        <f t="shared" si="2"/>
        <v>0.27102389706960583</v>
      </c>
      <c r="AB21" s="77">
        <f t="shared" si="3"/>
        <v>0.63286563463060908</v>
      </c>
      <c r="AC21" s="77">
        <f t="shared" si="4"/>
        <v>0.40032987073809417</v>
      </c>
      <c r="AD21" s="77">
        <f t="shared" si="5"/>
        <v>0.72534431214480599</v>
      </c>
      <c r="AE21" s="77">
        <f t="shared" si="6"/>
        <v>0.49471334369869668</v>
      </c>
      <c r="AF21" s="77">
        <f t="shared" si="7"/>
        <v>0.50301568154402898</v>
      </c>
      <c r="AG21" s="77">
        <f t="shared" si="8"/>
        <v>0.50123373650306746</v>
      </c>
      <c r="AH21" s="76">
        <f t="shared" si="9"/>
        <v>0.31480026801943051</v>
      </c>
      <c r="AI21" s="77">
        <f t="shared" si="10"/>
        <v>0.58617993917116962</v>
      </c>
      <c r="AJ21" s="78">
        <f t="shared" si="11"/>
        <v>0.49965425391526436</v>
      </c>
      <c r="AK21" s="79">
        <f t="shared" si="12"/>
        <v>0.45932121103414125</v>
      </c>
      <c r="AL21"/>
      <c r="AN21" s="226">
        <f t="shared" si="13"/>
        <v>5</v>
      </c>
      <c r="AO21" s="227">
        <f t="shared" si="14"/>
        <v>5</v>
      </c>
      <c r="AP21" s="227">
        <f t="shared" si="15"/>
        <v>5</v>
      </c>
      <c r="AQ21" s="227">
        <f t="shared" si="16"/>
        <v>5</v>
      </c>
      <c r="AR21" s="227">
        <f t="shared" si="17"/>
        <v>5</v>
      </c>
      <c r="AS21" s="227">
        <f t="shared" si="18"/>
        <v>5</v>
      </c>
      <c r="AT21" s="227">
        <f t="shared" si="19"/>
        <v>5</v>
      </c>
      <c r="AU21" s="227">
        <f t="shared" si="20"/>
        <v>5</v>
      </c>
      <c r="AV21" s="213">
        <f t="shared" si="21"/>
        <v>5</v>
      </c>
      <c r="AW21" s="227">
        <f t="shared" si="22"/>
        <v>5</v>
      </c>
      <c r="AX21" s="227">
        <f t="shared" si="23"/>
        <v>5</v>
      </c>
      <c r="AY21" s="213">
        <f t="shared" si="24"/>
        <v>5</v>
      </c>
    </row>
    <row r="22" spans="1:51" s="25" customFormat="1">
      <c r="A22" s="323" t="s">
        <v>5324</v>
      </c>
      <c r="B22" s="321">
        <v>14</v>
      </c>
      <c r="C22" s="76">
        <f>IFERROR(AVERAGEIF('QoL DATA'!$C$14:$AP$14,TQoL_Indexes!C$8,'Data &amp; Normalization'!$C303:$AP303),"-")</f>
        <v>0.69554830500270703</v>
      </c>
      <c r="D22" s="77">
        <f>IFERROR(AVERAGEIF('QoL DATA'!$C$14:$AP$14,TQoL_Indexes!D$8,'Data &amp; Normalization'!$C303:$AP303),"-")</f>
        <v>0.17780010742266966</v>
      </c>
      <c r="E22" s="77">
        <f>IFERROR(AVERAGEIF('QoL DATA'!$C$14:$AP$14,TQoL_Indexes!E$8,'Data &amp; Normalization'!$C303:$AP303),"-")</f>
        <v>0.11114132496663311</v>
      </c>
      <c r="F22" s="77">
        <f>IFERROR(AVERAGEIF('QoL DATA'!$C$14:$AP$14,TQoL_Indexes!F$8,'Data &amp; Normalization'!$C303:$AP303),"-")</f>
        <v>1</v>
      </c>
      <c r="G22" s="77">
        <f>IFERROR(AVERAGEIF('QoL DATA'!$C$14:$AP$14,TQoL_Indexes!G$8,'Data &amp; Normalization'!$C303:$AP303),"-")</f>
        <v>0.61952329929245642</v>
      </c>
      <c r="H22" s="77">
        <f>IFERROR(AVERAGEIF('QoL DATA'!$C$14:$AP$14,TQoL_Indexes!H$8,'Data &amp; Normalization'!$C303:$AP303),"-")</f>
        <v>0.25854577917876548</v>
      </c>
      <c r="I22" s="77">
        <f>IFERROR(AVERAGEIF('QoL DATA'!$C$14:$AP$14,TQoL_Indexes!I$8,'Data &amp; Normalization'!$C303:$AP303),"-")</f>
        <v>0.25545665530418366</v>
      </c>
      <c r="J22" s="77">
        <f>IFERROR(AVERAGEIF('QoL DATA'!$C$14:$AP$14,TQoL_Indexes!J$8,'Data &amp; Normalization'!$C303:$AP303),"-")</f>
        <v>0.39928535123544523</v>
      </c>
      <c r="K22" s="77">
        <f>IFERROR(AVERAGEIF('QoL DATA'!$C$14:$AP$14,TQoL_Indexes!K$8,'Data &amp; Normalization'!$C303:$AP303),"-")</f>
        <v>1.5552983515815964E-2</v>
      </c>
      <c r="L22" s="77">
        <f>IFERROR(AVERAGEIF('QoL DATA'!$C$14:$AP$14,TQoL_Indexes!L$8,'Data &amp; Normalization'!$C303:$AP303),"-")</f>
        <v>0.25245807318485414</v>
      </c>
      <c r="M22" s="77" t="str">
        <f>IFERROR(AVERAGEIF('QoL DATA'!$C$14:$AP$14,TQoL_Indexes!M$8,'Data &amp; Normalization'!$C303:$AP303),"-")</f>
        <v>-</v>
      </c>
      <c r="N22" s="77">
        <f>IFERROR(AVERAGEIF('QoL DATA'!$C$14:$AP$14,TQoL_Indexes!N$8,'Data &amp; Normalization'!$C303:$AP303),"-")</f>
        <v>0.65538566882300919</v>
      </c>
      <c r="O22" s="77">
        <f>IFERROR(AVERAGEIF('QoL DATA'!$C$14:$AP$14,TQoL_Indexes!O$8,'Data &amp; Normalization'!$C303:$AP303),"-")</f>
        <v>0.85830145479395126</v>
      </c>
      <c r="P22" s="77">
        <f>IFERROR(AVERAGEIF('QoL DATA'!$C$14:$AP$14,TQoL_Indexes!P$8,'Data &amp; Normalization'!$C303:$AP303),"-")</f>
        <v>0.62383132622329707</v>
      </c>
      <c r="Q22" s="77">
        <f>IFERROR(AVERAGEIF('QoL DATA'!$C$14:$AP$14,TQoL_Indexes!Q$8,'Data &amp; Normalization'!$C303:$AP303),"-")</f>
        <v>0.59913833397568927</v>
      </c>
      <c r="R22" s="77">
        <f>IFERROR(AVERAGEIF('QoL DATA'!$C$14:$AP$14,TQoL_Indexes!R$8,'Data &amp; Normalization'!$C303:$AP303),"-")</f>
        <v>0.34109948016355257</v>
      </c>
      <c r="S22" s="77">
        <f>IFERROR(AVERAGEIF('QoL DATA'!$C$14:$AP$14,TQoL_Indexes!S$8,'Data &amp; Normalization'!$C303:$AP303),"-")</f>
        <v>0.95454712542273201</v>
      </c>
      <c r="T22" s="77">
        <f>IFERROR(AVERAGEIF('QoL DATA'!$C$14:$AP$14,TQoL_Indexes!T$8,'Data &amp; Normalization'!$C303:$AP303),"-")</f>
        <v>0.49471334369869668</v>
      </c>
      <c r="U22" s="77" t="str">
        <f>IFERROR(AVERAGEIF('QoL DATA'!$C$14:$AP$14,TQoL_Indexes!U$8,'Data &amp; Normalization'!$C303:$AP303),"-")</f>
        <v>-</v>
      </c>
      <c r="V22" s="77" t="str">
        <f>IFERROR(AVERAGEIF('QoL DATA'!$C$14:$AP$14,TQoL_Indexes!V$8,'Data &amp; Normalization'!$C303:$AP303),"-")</f>
        <v>-</v>
      </c>
      <c r="W22" s="77">
        <f>IFERROR(AVERAGEIF('QoL DATA'!$C$14:$AP$14,TQoL_Indexes!W$8,'Data &amp; Normalization'!$C303:$AP303),"-")</f>
        <v>0.62364294330518688</v>
      </c>
      <c r="X22" s="77">
        <f>IFERROR(AVERAGEIF('QoL DATA'!$C$14:$AP$14,TQoL_Indexes!X$8,'Data &amp; Normalization'!$C303:$AP303),"-")</f>
        <v>0.18265617647440152</v>
      </c>
      <c r="Y22" s="76">
        <f t="shared" si="0"/>
        <v>0.32816324579733663</v>
      </c>
      <c r="Z22" s="77">
        <f t="shared" si="1"/>
        <v>0.4247273447544444</v>
      </c>
      <c r="AA22" s="77">
        <f t="shared" si="2"/>
        <v>0.25245807318485414</v>
      </c>
      <c r="AB22" s="77">
        <f t="shared" si="3"/>
        <v>0.75684356180848023</v>
      </c>
      <c r="AC22" s="77">
        <f t="shared" si="4"/>
        <v>0.61148483009949317</v>
      </c>
      <c r="AD22" s="77">
        <f t="shared" si="5"/>
        <v>0.64782330279314226</v>
      </c>
      <c r="AE22" s="77">
        <f t="shared" si="6"/>
        <v>0.49471334369869668</v>
      </c>
      <c r="AF22" s="77">
        <f t="shared" si="7"/>
        <v>0.62364294330518688</v>
      </c>
      <c r="AG22" s="77">
        <f t="shared" si="8"/>
        <v>0.18265617647440152</v>
      </c>
      <c r="AH22" s="76">
        <f t="shared" si="9"/>
        <v>0.33511622124554502</v>
      </c>
      <c r="AI22" s="77">
        <f t="shared" si="10"/>
        <v>0.67205056490037196</v>
      </c>
      <c r="AJ22" s="78">
        <f t="shared" si="11"/>
        <v>0.4336708211594284</v>
      </c>
      <c r="AK22" s="79">
        <f t="shared" si="12"/>
        <v>0.47040174234878518</v>
      </c>
      <c r="AL22"/>
      <c r="AN22" s="226">
        <f t="shared" si="13"/>
        <v>5</v>
      </c>
      <c r="AO22" s="227">
        <f t="shared" si="14"/>
        <v>5</v>
      </c>
      <c r="AP22" s="227">
        <f t="shared" si="15"/>
        <v>5</v>
      </c>
      <c r="AQ22" s="227">
        <f t="shared" si="16"/>
        <v>5</v>
      </c>
      <c r="AR22" s="227">
        <f t="shared" si="17"/>
        <v>5</v>
      </c>
      <c r="AS22" s="227">
        <f t="shared" si="18"/>
        <v>5</v>
      </c>
      <c r="AT22" s="227">
        <f t="shared" si="19"/>
        <v>5</v>
      </c>
      <c r="AU22" s="227">
        <f t="shared" si="20"/>
        <v>5</v>
      </c>
      <c r="AV22" s="213">
        <f t="shared" si="21"/>
        <v>5</v>
      </c>
      <c r="AW22" s="227">
        <f t="shared" si="22"/>
        <v>5</v>
      </c>
      <c r="AX22" s="227">
        <f t="shared" si="23"/>
        <v>5</v>
      </c>
      <c r="AY22" s="213">
        <f t="shared" si="24"/>
        <v>5</v>
      </c>
    </row>
    <row r="23" spans="1:51" s="25" customFormat="1">
      <c r="A23" s="323" t="s">
        <v>5325</v>
      </c>
      <c r="B23" s="321">
        <v>15</v>
      </c>
      <c r="C23" s="76">
        <f>IFERROR(AVERAGEIF('QoL DATA'!$C$14:$AP$14,TQoL_Indexes!C$8,'Data &amp; Normalization'!$C304:$AP304),"-")</f>
        <v>0.57252082957433947</v>
      </c>
      <c r="D23" s="77">
        <f>IFERROR(AVERAGEIF('QoL DATA'!$C$14:$AP$14,TQoL_Indexes!D$8,'Data &amp; Normalization'!$C304:$AP304),"-")</f>
        <v>0.14532820191335055</v>
      </c>
      <c r="E23" s="77">
        <f>IFERROR(AVERAGEIF('QoL DATA'!$C$14:$AP$14,TQoL_Indexes!E$8,'Data &amp; Normalization'!$C304:$AP304),"-")</f>
        <v>0.33354337689683083</v>
      </c>
      <c r="F23" s="77">
        <f>IFERROR(AVERAGEIF('QoL DATA'!$C$14:$AP$14,TQoL_Indexes!F$8,'Data &amp; Normalization'!$C304:$AP304),"-")</f>
        <v>1</v>
      </c>
      <c r="G23" s="77">
        <f>IFERROR(AVERAGEIF('QoL DATA'!$C$14:$AP$14,TQoL_Indexes!G$8,'Data &amp; Normalization'!$C304:$AP304),"-")</f>
        <v>0.53692148001077056</v>
      </c>
      <c r="H23" s="77">
        <f>IFERROR(AVERAGEIF('QoL DATA'!$C$14:$AP$14,TQoL_Indexes!H$8,'Data &amp; Normalization'!$C304:$AP304),"-")</f>
        <v>0.5887595342139943</v>
      </c>
      <c r="I23" s="77">
        <f>IFERROR(AVERAGEIF('QoL DATA'!$C$14:$AP$14,TQoL_Indexes!I$8,'Data &amp; Normalization'!$C304:$AP304),"-")</f>
        <v>1</v>
      </c>
      <c r="J23" s="77">
        <f>IFERROR(AVERAGEIF('QoL DATA'!$C$14:$AP$14,TQoL_Indexes!J$8,'Data &amp; Normalization'!$C304:$AP304),"-")</f>
        <v>0.30407754746305382</v>
      </c>
      <c r="K23" s="77">
        <f>IFERROR(AVERAGEIF('QoL DATA'!$C$14:$AP$14,TQoL_Indexes!K$8,'Data &amp; Normalization'!$C304:$AP304),"-")</f>
        <v>0.12500423365091637</v>
      </c>
      <c r="L23" s="77">
        <f>IFERROR(AVERAGEIF('QoL DATA'!$C$14:$AP$14,TQoL_Indexes!L$8,'Data &amp; Normalization'!$C304:$AP304),"-")</f>
        <v>3.5622866894197927E-2</v>
      </c>
      <c r="M23" s="77" t="str">
        <f>IFERROR(AVERAGEIF('QoL DATA'!$C$14:$AP$14,TQoL_Indexes!M$8,'Data &amp; Normalization'!$C304:$AP304),"-")</f>
        <v>-</v>
      </c>
      <c r="N23" s="77">
        <f>IFERROR(AVERAGEIF('QoL DATA'!$C$14:$AP$14,TQoL_Indexes!N$8,'Data &amp; Normalization'!$C304:$AP304),"-")</f>
        <v>0.55733572290500288</v>
      </c>
      <c r="O23" s="77">
        <f>IFERROR(AVERAGEIF('QoL DATA'!$C$14:$AP$14,TQoL_Indexes!O$8,'Data &amp; Normalization'!$C304:$AP304),"-")</f>
        <v>0.86485911851695552</v>
      </c>
      <c r="P23" s="77">
        <f>IFERROR(AVERAGEIF('QoL DATA'!$C$14:$AP$14,TQoL_Indexes!P$8,'Data &amp; Normalization'!$C304:$AP304),"-")</f>
        <v>0.57151133778624519</v>
      </c>
      <c r="Q23" s="77">
        <f>IFERROR(AVERAGEIF('QoL DATA'!$C$14:$AP$14,TQoL_Indexes!Q$8,'Data &amp; Normalization'!$C304:$AP304),"-")</f>
        <v>0.63746981126332469</v>
      </c>
      <c r="R23" s="77">
        <f>IFERROR(AVERAGEIF('QoL DATA'!$C$14:$AP$14,TQoL_Indexes!R$8,'Data &amp; Normalization'!$C304:$AP304),"-")</f>
        <v>0.41544714680248335</v>
      </c>
      <c r="S23" s="77">
        <f>IFERROR(AVERAGEIF('QoL DATA'!$C$14:$AP$14,TQoL_Indexes!S$8,'Data &amp; Normalization'!$C304:$AP304),"-")</f>
        <v>0.89021835024261142</v>
      </c>
      <c r="T23" s="77">
        <f>IFERROR(AVERAGEIF('QoL DATA'!$C$14:$AP$14,TQoL_Indexes!T$8,'Data &amp; Normalization'!$C304:$AP304),"-")</f>
        <v>0.49471334369869668</v>
      </c>
      <c r="U23" s="77" t="str">
        <f>IFERROR(AVERAGEIF('QoL DATA'!$C$14:$AP$14,TQoL_Indexes!U$8,'Data &amp; Normalization'!$C304:$AP304),"-")</f>
        <v>-</v>
      </c>
      <c r="V23" s="77" t="str">
        <f>IFERROR(AVERAGEIF('QoL DATA'!$C$14:$AP$14,TQoL_Indexes!V$8,'Data &amp; Normalization'!$C304:$AP304),"-")</f>
        <v>-</v>
      </c>
      <c r="W23" s="77">
        <f>IFERROR(AVERAGEIF('QoL DATA'!$C$14:$AP$14,TQoL_Indexes!W$8,'Data &amp; Normalization'!$C304:$AP304),"-")</f>
        <v>0.64518352576253646</v>
      </c>
      <c r="X23" s="77">
        <f>IFERROR(AVERAGEIF('QoL DATA'!$C$14:$AP$14,TQoL_Indexes!X$8,'Data &amp; Normalization'!$C304:$AP304),"-")</f>
        <v>8.5036743891504396E-2</v>
      </c>
      <c r="Y23" s="76">
        <f t="shared" si="0"/>
        <v>0.35046413612817356</v>
      </c>
      <c r="Z23" s="77">
        <f t="shared" si="1"/>
        <v>0.59246046588978929</v>
      </c>
      <c r="AA23" s="77">
        <f t="shared" si="2"/>
        <v>3.5622866894197927E-2</v>
      </c>
      <c r="AB23" s="77">
        <f t="shared" si="3"/>
        <v>0.71109742071097926</v>
      </c>
      <c r="AC23" s="77">
        <f t="shared" si="4"/>
        <v>0.60449057452478494</v>
      </c>
      <c r="AD23" s="77">
        <f t="shared" si="5"/>
        <v>0.65283274852254736</v>
      </c>
      <c r="AE23" s="77">
        <f t="shared" si="6"/>
        <v>0.49471334369869668</v>
      </c>
      <c r="AF23" s="77">
        <f t="shared" si="7"/>
        <v>0.64518352576253646</v>
      </c>
      <c r="AG23" s="77">
        <f t="shared" si="8"/>
        <v>8.5036743891504396E-2</v>
      </c>
      <c r="AH23" s="76">
        <f t="shared" si="9"/>
        <v>0.32618248963738694</v>
      </c>
      <c r="AI23" s="77">
        <f t="shared" si="10"/>
        <v>0.65614024791943715</v>
      </c>
      <c r="AJ23" s="232">
        <f t="shared" si="11"/>
        <v>0.40831120445091251</v>
      </c>
      <c r="AK23" s="79">
        <f t="shared" si="12"/>
        <v>0.45365303220466224</v>
      </c>
      <c r="AL23"/>
      <c r="AN23" s="226">
        <f t="shared" si="13"/>
        <v>5</v>
      </c>
      <c r="AO23" s="227">
        <f t="shared" si="14"/>
        <v>5</v>
      </c>
      <c r="AP23" s="227">
        <f t="shared" si="15"/>
        <v>5</v>
      </c>
      <c r="AQ23" s="227">
        <f t="shared" si="16"/>
        <v>5</v>
      </c>
      <c r="AR23" s="227">
        <f t="shared" si="17"/>
        <v>5</v>
      </c>
      <c r="AS23" s="227">
        <f t="shared" si="18"/>
        <v>5</v>
      </c>
      <c r="AT23" s="227">
        <f t="shared" si="19"/>
        <v>5</v>
      </c>
      <c r="AU23" s="227">
        <f t="shared" si="20"/>
        <v>5</v>
      </c>
      <c r="AV23" s="213">
        <f t="shared" si="21"/>
        <v>5</v>
      </c>
      <c r="AW23" s="227">
        <f t="shared" si="22"/>
        <v>5</v>
      </c>
      <c r="AX23" s="227">
        <f t="shared" si="23"/>
        <v>5</v>
      </c>
      <c r="AY23" s="213">
        <f t="shared" si="24"/>
        <v>5</v>
      </c>
    </row>
    <row r="24" spans="1:51" s="25" customFormat="1">
      <c r="A24" s="323" t="s">
        <v>5326</v>
      </c>
      <c r="B24" s="321">
        <v>16</v>
      </c>
      <c r="C24" s="76">
        <f>IFERROR(AVERAGEIF('QoL DATA'!$C$14:$AP$14,TQoL_Indexes!C$8,'Data &amp; Normalization'!$C305:$AP305),"-")</f>
        <v>0.73975955334270893</v>
      </c>
      <c r="D24" s="77">
        <f>IFERROR(AVERAGEIF('QoL DATA'!$C$14:$AP$14,TQoL_Indexes!D$8,'Data &amp; Normalization'!$C305:$AP305),"-")</f>
        <v>9.2843981959887745E-2</v>
      </c>
      <c r="E24" s="77">
        <f>IFERROR(AVERAGEIF('QoL DATA'!$C$14:$AP$14,TQoL_Indexes!E$8,'Data &amp; Normalization'!$C305:$AP305),"-")</f>
        <v>0.28919475494505154</v>
      </c>
      <c r="F24" s="77">
        <f>IFERROR(AVERAGEIF('QoL DATA'!$C$14:$AP$14,TQoL_Indexes!F$8,'Data &amp; Normalization'!$C305:$AP305),"-")</f>
        <v>1</v>
      </c>
      <c r="G24" s="77">
        <f>IFERROR(AVERAGEIF('QoL DATA'!$C$14:$AP$14,TQoL_Indexes!G$8,'Data &amp; Normalization'!$C305:$AP305),"-")</f>
        <v>0.71957470856409067</v>
      </c>
      <c r="H24" s="77">
        <f>IFERROR(AVERAGEIF('QoL DATA'!$C$14:$AP$14,TQoL_Indexes!H$8,'Data &amp; Normalization'!$C305:$AP305),"-")</f>
        <v>0.22393133572706267</v>
      </c>
      <c r="I24" s="77">
        <f>IFERROR(AVERAGEIF('QoL DATA'!$C$14:$AP$14,TQoL_Indexes!I$8,'Data &amp; Normalization'!$C305:$AP305),"-")</f>
        <v>0.38261170910415898</v>
      </c>
      <c r="J24" s="77">
        <f>IFERROR(AVERAGEIF('QoL DATA'!$C$14:$AP$14,TQoL_Indexes!J$8,'Data &amp; Normalization'!$C305:$AP305),"-")</f>
        <v>0.28023777097268149</v>
      </c>
      <c r="K24" s="77">
        <f>IFERROR(AVERAGEIF('QoL DATA'!$C$14:$AP$14,TQoL_Indexes!K$8,'Data &amp; Normalization'!$C305:$AP305),"-")</f>
        <v>4.1540529158023622E-2</v>
      </c>
      <c r="L24" s="77">
        <f>IFERROR(AVERAGEIF('QoL DATA'!$C$14:$AP$14,TQoL_Indexes!L$8,'Data &amp; Normalization'!$C305:$AP305),"-")</f>
        <v>9.2323259641240163E-2</v>
      </c>
      <c r="M24" s="77" t="str">
        <f>IFERROR(AVERAGEIF('QoL DATA'!$C$14:$AP$14,TQoL_Indexes!M$8,'Data &amp; Normalization'!$C305:$AP305),"-")</f>
        <v>-</v>
      </c>
      <c r="N24" s="77">
        <f>IFERROR(AVERAGEIF('QoL DATA'!$C$14:$AP$14,TQoL_Indexes!N$8,'Data &amp; Normalization'!$C305:$AP305),"-")</f>
        <v>0.60165430702645495</v>
      </c>
      <c r="O24" s="77">
        <f>IFERROR(AVERAGEIF('QoL DATA'!$C$14:$AP$14,TQoL_Indexes!O$8,'Data &amp; Normalization'!$C305:$AP305),"-")</f>
        <v>0.85903008409650727</v>
      </c>
      <c r="P24" s="77">
        <f>IFERROR(AVERAGEIF('QoL DATA'!$C$14:$AP$14,TQoL_Indexes!P$8,'Data &amp; Normalization'!$C305:$AP305),"-")</f>
        <v>0.55588972238304213</v>
      </c>
      <c r="Q24" s="77">
        <f>IFERROR(AVERAGEIF('QoL DATA'!$C$14:$AP$14,TQoL_Indexes!Q$8,'Data &amp; Normalization'!$C305:$AP305),"-")</f>
        <v>0.5781905506110151</v>
      </c>
      <c r="R24" s="77">
        <f>IFERROR(AVERAGEIF('QoL DATA'!$C$14:$AP$14,TQoL_Indexes!R$8,'Data &amp; Normalization'!$C305:$AP305),"-")</f>
        <v>0.41057374135691399</v>
      </c>
      <c r="S24" s="77">
        <f>IFERROR(AVERAGEIF('QoL DATA'!$C$14:$AP$14,TQoL_Indexes!S$8,'Data &amp; Normalization'!$C305:$AP305),"-")</f>
        <v>0.72847742978973695</v>
      </c>
      <c r="T24" s="77">
        <f>IFERROR(AVERAGEIF('QoL DATA'!$C$14:$AP$14,TQoL_Indexes!T$8,'Data &amp; Normalization'!$C305:$AP305),"-")</f>
        <v>0.49471334369869668</v>
      </c>
      <c r="U24" s="77" t="str">
        <f>IFERROR(AVERAGEIF('QoL DATA'!$C$14:$AP$14,TQoL_Indexes!U$8,'Data &amp; Normalization'!$C305:$AP305),"-")</f>
        <v>-</v>
      </c>
      <c r="V24" s="77" t="str">
        <f>IFERROR(AVERAGEIF('QoL DATA'!$C$14:$AP$14,TQoL_Indexes!V$8,'Data &amp; Normalization'!$C305:$AP305),"-")</f>
        <v>-</v>
      </c>
      <c r="W24" s="77">
        <f>IFERROR(AVERAGEIF('QoL DATA'!$C$14:$AP$14,TQoL_Indexes!W$8,'Data &amp; Normalization'!$C305:$AP305),"-")</f>
        <v>0.744270205066345</v>
      </c>
      <c r="X24" s="77">
        <f>IFERROR(AVERAGEIF('QoL DATA'!$C$14:$AP$14,TQoL_Indexes!X$8,'Data &amp; Normalization'!$C305:$AP305),"-")</f>
        <v>0.10937844390566454</v>
      </c>
      <c r="Y24" s="76">
        <f t="shared" si="0"/>
        <v>0.37393276341588272</v>
      </c>
      <c r="Z24" s="77">
        <f t="shared" si="1"/>
        <v>0.44131600892100287</v>
      </c>
      <c r="AA24" s="77">
        <f t="shared" si="2"/>
        <v>9.2323259641240163E-2</v>
      </c>
      <c r="AB24" s="77">
        <f t="shared" si="3"/>
        <v>0.73034219556148106</v>
      </c>
      <c r="AC24" s="77">
        <f t="shared" si="4"/>
        <v>0.56704013649702856</v>
      </c>
      <c r="AD24" s="77">
        <f t="shared" si="5"/>
        <v>0.56952558557332544</v>
      </c>
      <c r="AE24" s="77">
        <f t="shared" si="6"/>
        <v>0.49471334369869668</v>
      </c>
      <c r="AF24" s="77">
        <f t="shared" si="7"/>
        <v>0.744270205066345</v>
      </c>
      <c r="AG24" s="77">
        <f t="shared" si="8"/>
        <v>0.10937844390566454</v>
      </c>
      <c r="AH24" s="76">
        <f t="shared" si="9"/>
        <v>0.30252401065937529</v>
      </c>
      <c r="AI24" s="77">
        <f t="shared" si="10"/>
        <v>0.62230263921061157</v>
      </c>
      <c r="AJ24" s="78">
        <f t="shared" si="11"/>
        <v>0.44945399755690202</v>
      </c>
      <c r="AK24" s="79">
        <f t="shared" si="12"/>
        <v>0.44855573394728115</v>
      </c>
      <c r="AL24"/>
      <c r="AN24" s="226">
        <f t="shared" si="13"/>
        <v>5</v>
      </c>
      <c r="AO24" s="227">
        <f t="shared" si="14"/>
        <v>5</v>
      </c>
      <c r="AP24" s="227">
        <f t="shared" si="15"/>
        <v>5</v>
      </c>
      <c r="AQ24" s="227">
        <f t="shared" si="16"/>
        <v>5</v>
      </c>
      <c r="AR24" s="227">
        <f t="shared" si="17"/>
        <v>5</v>
      </c>
      <c r="AS24" s="227">
        <f t="shared" si="18"/>
        <v>5</v>
      </c>
      <c r="AT24" s="227">
        <f t="shared" si="19"/>
        <v>5</v>
      </c>
      <c r="AU24" s="227">
        <f t="shared" si="20"/>
        <v>5</v>
      </c>
      <c r="AV24" s="213">
        <f t="shared" si="21"/>
        <v>5</v>
      </c>
      <c r="AW24" s="227">
        <f t="shared" si="22"/>
        <v>5</v>
      </c>
      <c r="AX24" s="227">
        <f t="shared" si="23"/>
        <v>5</v>
      </c>
      <c r="AY24" s="213">
        <f t="shared" si="24"/>
        <v>5</v>
      </c>
    </row>
    <row r="25" spans="1:51" s="25" customFormat="1">
      <c r="A25" s="323" t="s">
        <v>5327</v>
      </c>
      <c r="B25" s="321">
        <v>17</v>
      </c>
      <c r="C25" s="76">
        <f>IFERROR(AVERAGEIF('QoL DATA'!$C$14:$AP$14,TQoL_Indexes!C$8,'Data &amp; Normalization'!$C306:$AP306),"-")</f>
        <v>0.54657018717123818</v>
      </c>
      <c r="D25" s="77">
        <f>IFERROR(AVERAGEIF('QoL DATA'!$C$14:$AP$14,TQoL_Indexes!D$8,'Data &amp; Normalization'!$C306:$AP306),"-")</f>
        <v>2.2906940624153268E-2</v>
      </c>
      <c r="E25" s="77">
        <f>IFERROR(AVERAGEIF('QoL DATA'!$C$14:$AP$14,TQoL_Indexes!E$8,'Data &amp; Normalization'!$C306:$AP306),"-")</f>
        <v>0.13322490862314501</v>
      </c>
      <c r="F25" s="77">
        <f>IFERROR(AVERAGEIF('QoL DATA'!$C$14:$AP$14,TQoL_Indexes!F$8,'Data &amp; Normalization'!$C306:$AP306),"-")</f>
        <v>1</v>
      </c>
      <c r="G25" s="77">
        <f>IFERROR(AVERAGEIF('QoL DATA'!$C$14:$AP$14,TQoL_Indexes!G$8,'Data &amp; Normalization'!$C306:$AP306),"-")</f>
        <v>0.63884357771747002</v>
      </c>
      <c r="H25" s="77">
        <f>IFERROR(AVERAGEIF('QoL DATA'!$C$14:$AP$14,TQoL_Indexes!H$8,'Data &amp; Normalization'!$C306:$AP306),"-")</f>
        <v>0.2755262292057028</v>
      </c>
      <c r="I25" s="77">
        <f>IFERROR(AVERAGEIF('QoL DATA'!$C$14:$AP$14,TQoL_Indexes!I$8,'Data &amp; Normalization'!$C306:$AP306),"-")</f>
        <v>0.52518230197569382</v>
      </c>
      <c r="J25" s="77">
        <f>IFERROR(AVERAGEIF('QoL DATA'!$C$14:$AP$14,TQoL_Indexes!J$8,'Data &amp; Normalization'!$C306:$AP306),"-")</f>
        <v>9.2036435150815374E-2</v>
      </c>
      <c r="K25" s="77">
        <f>IFERROR(AVERAGEIF('QoL DATA'!$C$14:$AP$14,TQoL_Indexes!K$8,'Data &amp; Normalization'!$C306:$AP306),"-")</f>
        <v>5.2743485444691825E-2</v>
      </c>
      <c r="L25" s="77">
        <f>IFERROR(AVERAGEIF('QoL DATA'!$C$14:$AP$14,TQoL_Indexes!L$8,'Data &amp; Normalization'!$C306:$AP306),"-")</f>
        <v>1.509702620017446E-2</v>
      </c>
      <c r="M25" s="77" t="str">
        <f>IFERROR(AVERAGEIF('QoL DATA'!$C$14:$AP$14,TQoL_Indexes!M$8,'Data &amp; Normalization'!$C306:$AP306),"-")</f>
        <v>-</v>
      </c>
      <c r="N25" s="77">
        <f>IFERROR(AVERAGEIF('QoL DATA'!$C$14:$AP$14,TQoL_Indexes!N$8,'Data &amp; Normalization'!$C306:$AP306),"-")</f>
        <v>0.55518873043529671</v>
      </c>
      <c r="O25" s="77">
        <f>IFERROR(AVERAGEIF('QoL DATA'!$C$14:$AP$14,TQoL_Indexes!O$8,'Data &amp; Normalization'!$C306:$AP306),"-")</f>
        <v>0.83334590118140728</v>
      </c>
      <c r="P25" s="77">
        <f>IFERROR(AVERAGEIF('QoL DATA'!$C$14:$AP$14,TQoL_Indexes!P$8,'Data &amp; Normalization'!$C306:$AP306),"-")</f>
        <v>0.51947299138144176</v>
      </c>
      <c r="Q25" s="77">
        <f>IFERROR(AVERAGEIF('QoL DATA'!$C$14:$AP$14,TQoL_Indexes!Q$8,'Data &amp; Normalization'!$C306:$AP306),"-")</f>
        <v>0.5894111750158515</v>
      </c>
      <c r="R25" s="77">
        <f>IFERROR(AVERAGEIF('QoL DATA'!$C$14:$AP$14,TQoL_Indexes!R$8,'Data &amp; Normalization'!$C306:$AP306),"-")</f>
        <v>0.64218158298068051</v>
      </c>
      <c r="S25" s="77">
        <f>IFERROR(AVERAGEIF('QoL DATA'!$C$14:$AP$14,TQoL_Indexes!S$8,'Data &amp; Normalization'!$C306:$AP306),"-")</f>
        <v>0.93846493162770184</v>
      </c>
      <c r="T25" s="77">
        <f>IFERROR(AVERAGEIF('QoL DATA'!$C$14:$AP$14,TQoL_Indexes!T$8,'Data &amp; Normalization'!$C306:$AP306),"-")</f>
        <v>0.49471334369869668</v>
      </c>
      <c r="U25" s="77" t="str">
        <f>IFERROR(AVERAGEIF('QoL DATA'!$C$14:$AP$14,TQoL_Indexes!U$8,'Data &amp; Normalization'!$C306:$AP306),"-")</f>
        <v>-</v>
      </c>
      <c r="V25" s="77" t="str">
        <f>IFERROR(AVERAGEIF('QoL DATA'!$C$14:$AP$14,TQoL_Indexes!V$8,'Data &amp; Normalization'!$C306:$AP306),"-")</f>
        <v>-</v>
      </c>
      <c r="W25" s="77">
        <f>IFERROR(AVERAGEIF('QoL DATA'!$C$14:$AP$14,TQoL_Indexes!W$8,'Data &amp; Normalization'!$C306:$AP306),"-")</f>
        <v>0.64518352576253646</v>
      </c>
      <c r="X25" s="77">
        <f>IFERROR(AVERAGEIF('QoL DATA'!$C$14:$AP$14,TQoL_Indexes!X$8,'Data &amp; Normalization'!$C306:$AP306),"-")</f>
        <v>0</v>
      </c>
      <c r="Y25" s="76">
        <f t="shared" si="0"/>
        <v>0.23423401213951212</v>
      </c>
      <c r="Z25" s="77">
        <f t="shared" si="1"/>
        <v>0.43072200491572898</v>
      </c>
      <c r="AA25" s="77">
        <f t="shared" si="2"/>
        <v>1.509702620017446E-2</v>
      </c>
      <c r="AB25" s="77">
        <f t="shared" si="3"/>
        <v>0.69426731580835199</v>
      </c>
      <c r="AC25" s="77">
        <f t="shared" si="4"/>
        <v>0.55444208319864663</v>
      </c>
      <c r="AD25" s="77">
        <f t="shared" si="5"/>
        <v>0.79032325730419117</v>
      </c>
      <c r="AE25" s="77">
        <f t="shared" si="6"/>
        <v>0.49471334369869668</v>
      </c>
      <c r="AF25" s="77">
        <f t="shared" si="7"/>
        <v>0.64518352576253646</v>
      </c>
      <c r="AG25" s="77">
        <f t="shared" si="8"/>
        <v>0</v>
      </c>
      <c r="AH25" s="76">
        <f t="shared" si="9"/>
        <v>0.22668434775180518</v>
      </c>
      <c r="AI25" s="77">
        <f t="shared" si="10"/>
        <v>0.67967755210372993</v>
      </c>
      <c r="AJ25" s="78">
        <f t="shared" si="11"/>
        <v>0.37996562315374438</v>
      </c>
      <c r="AK25" s="79">
        <f t="shared" si="12"/>
        <v>0.40853294268247314</v>
      </c>
      <c r="AL25"/>
      <c r="AN25" s="226">
        <f t="shared" si="13"/>
        <v>5</v>
      </c>
      <c r="AO25" s="227">
        <f t="shared" si="14"/>
        <v>5</v>
      </c>
      <c r="AP25" s="227">
        <f t="shared" si="15"/>
        <v>5</v>
      </c>
      <c r="AQ25" s="227">
        <f t="shared" si="16"/>
        <v>5</v>
      </c>
      <c r="AR25" s="227">
        <f t="shared" si="17"/>
        <v>5</v>
      </c>
      <c r="AS25" s="227">
        <f t="shared" si="18"/>
        <v>5</v>
      </c>
      <c r="AT25" s="227">
        <f t="shared" si="19"/>
        <v>5</v>
      </c>
      <c r="AU25" s="227">
        <f t="shared" si="20"/>
        <v>5</v>
      </c>
      <c r="AV25" s="213">
        <f t="shared" si="21"/>
        <v>5</v>
      </c>
      <c r="AW25" s="227">
        <f t="shared" si="22"/>
        <v>5</v>
      </c>
      <c r="AX25" s="227">
        <f t="shared" si="23"/>
        <v>5</v>
      </c>
      <c r="AY25" s="213">
        <f t="shared" si="24"/>
        <v>5</v>
      </c>
    </row>
    <row r="26" spans="1:51" s="25" customFormat="1">
      <c r="A26" s="323" t="s">
        <v>5328</v>
      </c>
      <c r="B26" s="321">
        <v>18</v>
      </c>
      <c r="C26" s="76">
        <f>IFERROR(AVERAGEIF('QoL DATA'!$C$14:$AP$14,TQoL_Indexes!C$8,'Data &amp; Normalization'!$C307:$AP307),"-")</f>
        <v>0.60265014242324377</v>
      </c>
      <c r="D26" s="77">
        <f>IFERROR(AVERAGEIF('QoL DATA'!$C$14:$AP$14,TQoL_Indexes!D$8,'Data &amp; Normalization'!$C307:$AP307),"-")</f>
        <v>0.12275672790986163</v>
      </c>
      <c r="E26" s="77">
        <f>IFERROR(AVERAGEIF('QoL DATA'!$C$14:$AP$14,TQoL_Indexes!E$8,'Data &amp; Normalization'!$C307:$AP307),"-")</f>
        <v>0.22002559484460774</v>
      </c>
      <c r="F26" s="77">
        <f>IFERROR(AVERAGEIF('QoL DATA'!$C$14:$AP$14,TQoL_Indexes!F$8,'Data &amp; Normalization'!$C307:$AP307),"-")</f>
        <v>0.99474711259764903</v>
      </c>
      <c r="G26" s="77">
        <f>IFERROR(AVERAGEIF('QoL DATA'!$C$14:$AP$14,TQoL_Indexes!G$8,'Data &amp; Normalization'!$C307:$AP307),"-")</f>
        <v>0.62404090694935788</v>
      </c>
      <c r="H26" s="77">
        <f>IFERROR(AVERAGEIF('QoL DATA'!$C$14:$AP$14,TQoL_Indexes!H$8,'Data &amp; Normalization'!$C307:$AP307),"-")</f>
        <v>0.49367881652864815</v>
      </c>
      <c r="I26" s="77">
        <f>IFERROR(AVERAGEIF('QoL DATA'!$C$14:$AP$14,TQoL_Indexes!I$8,'Data &amp; Normalization'!$C307:$AP307),"-")</f>
        <v>0.86341251593263646</v>
      </c>
      <c r="J26" s="77">
        <f>IFERROR(AVERAGEIF('QoL DATA'!$C$14:$AP$14,TQoL_Indexes!J$8,'Data &amp; Normalization'!$C307:$AP307),"-")</f>
        <v>0.34735464279618111</v>
      </c>
      <c r="K26" s="77">
        <f>IFERROR(AVERAGEIF('QoL DATA'!$C$14:$AP$14,TQoL_Indexes!K$8,'Data &amp; Normalization'!$C307:$AP307),"-")</f>
        <v>3.1517566176885871E-2</v>
      </c>
      <c r="L26" s="77">
        <f>IFERROR(AVERAGEIF('QoL DATA'!$C$14:$AP$14,TQoL_Indexes!L$8,'Data &amp; Normalization'!$C307:$AP307),"-")</f>
        <v>7.2450757883640582E-2</v>
      </c>
      <c r="M26" s="77" t="str">
        <f>IFERROR(AVERAGEIF('QoL DATA'!$C$14:$AP$14,TQoL_Indexes!M$8,'Data &amp; Normalization'!$C307:$AP307),"-")</f>
        <v>-</v>
      </c>
      <c r="N26" s="77">
        <f>IFERROR(AVERAGEIF('QoL DATA'!$C$14:$AP$14,TQoL_Indexes!N$8,'Data &amp; Normalization'!$C307:$AP307),"-")</f>
        <v>0.62091006374700275</v>
      </c>
      <c r="O26" s="77">
        <f>IFERROR(AVERAGEIF('QoL DATA'!$C$14:$AP$14,TQoL_Indexes!O$8,'Data &amp; Normalization'!$C307:$AP307),"-")</f>
        <v>0.8499222178145569</v>
      </c>
      <c r="P26" s="77">
        <f>IFERROR(AVERAGEIF('QoL DATA'!$C$14:$AP$14,TQoL_Indexes!P$8,'Data &amp; Normalization'!$C307:$AP307),"-")</f>
        <v>0.55385591256304945</v>
      </c>
      <c r="Q26" s="77">
        <f>IFERROR(AVERAGEIF('QoL DATA'!$C$14:$AP$14,TQoL_Indexes!Q$8,'Data &amp; Normalization'!$C307:$AP307),"-")</f>
        <v>0.5673791993765005</v>
      </c>
      <c r="R26" s="77">
        <f>IFERROR(AVERAGEIF('QoL DATA'!$C$14:$AP$14,TQoL_Indexes!R$8,'Data &amp; Normalization'!$C307:$AP307),"-")</f>
        <v>0.51050008708820227</v>
      </c>
      <c r="S26" s="77">
        <f>IFERROR(AVERAGEIF('QoL DATA'!$C$14:$AP$14,TQoL_Indexes!S$8,'Data &amp; Normalization'!$C307:$AP307),"-")</f>
        <v>0.72709895603587715</v>
      </c>
      <c r="T26" s="77">
        <f>IFERROR(AVERAGEIF('QoL DATA'!$C$14:$AP$14,TQoL_Indexes!T$8,'Data &amp; Normalization'!$C307:$AP307),"-")</f>
        <v>0.49471334369869668</v>
      </c>
      <c r="U26" s="77" t="str">
        <f>IFERROR(AVERAGEIF('QoL DATA'!$C$14:$AP$14,TQoL_Indexes!U$8,'Data &amp; Normalization'!$C307:$AP307),"-")</f>
        <v>-</v>
      </c>
      <c r="V26" s="77" t="str">
        <f>IFERROR(AVERAGEIF('QoL DATA'!$C$14:$AP$14,TQoL_Indexes!V$8,'Data &amp; Normalization'!$C307:$AP307),"-")</f>
        <v>-</v>
      </c>
      <c r="W26" s="77">
        <f>IFERROR(AVERAGEIF('QoL DATA'!$C$14:$AP$14,TQoL_Indexes!W$8,'Data &amp; Normalization'!$C307:$AP307),"-")</f>
        <v>0.82181630191280364</v>
      </c>
      <c r="X26" s="77">
        <f>IFERROR(AVERAGEIF('QoL DATA'!$C$14:$AP$14,TQoL_Indexes!X$8,'Data &amp; Normalization'!$C307:$AP307),"-")</f>
        <v>0.1120398242923302</v>
      </c>
      <c r="Y26" s="76">
        <f t="shared" si="0"/>
        <v>0.31514415505923771</v>
      </c>
      <c r="Z26" s="77">
        <f t="shared" si="1"/>
        <v>0.55912526016355979</v>
      </c>
      <c r="AA26" s="77">
        <f t="shared" si="2"/>
        <v>7.2450757883640582E-2</v>
      </c>
      <c r="AB26" s="77">
        <f t="shared" si="3"/>
        <v>0.73541614078077977</v>
      </c>
      <c r="AC26" s="77">
        <f t="shared" si="4"/>
        <v>0.56061755596977503</v>
      </c>
      <c r="AD26" s="77">
        <f t="shared" si="5"/>
        <v>0.61879952156203966</v>
      </c>
      <c r="AE26" s="77">
        <f t="shared" si="6"/>
        <v>0.49471334369869668</v>
      </c>
      <c r="AF26" s="77">
        <f t="shared" si="7"/>
        <v>0.82181630191280364</v>
      </c>
      <c r="AG26" s="77">
        <f t="shared" si="8"/>
        <v>0.1120398242923302</v>
      </c>
      <c r="AH26" s="76">
        <f t="shared" si="9"/>
        <v>0.31557339103547938</v>
      </c>
      <c r="AI26" s="77">
        <f t="shared" si="10"/>
        <v>0.63827773943753152</v>
      </c>
      <c r="AJ26" s="78">
        <f t="shared" si="11"/>
        <v>0.47618982330127685</v>
      </c>
      <c r="AK26" s="79">
        <f t="shared" si="12"/>
        <v>0.46721605939795463</v>
      </c>
      <c r="AL26"/>
      <c r="AN26" s="226">
        <f t="shared" si="13"/>
        <v>5</v>
      </c>
      <c r="AO26" s="227">
        <f t="shared" si="14"/>
        <v>5</v>
      </c>
      <c r="AP26" s="227">
        <f t="shared" si="15"/>
        <v>5</v>
      </c>
      <c r="AQ26" s="227">
        <f t="shared" si="16"/>
        <v>5</v>
      </c>
      <c r="AR26" s="227">
        <f t="shared" si="17"/>
        <v>5</v>
      </c>
      <c r="AS26" s="227">
        <f t="shared" si="18"/>
        <v>5</v>
      </c>
      <c r="AT26" s="227">
        <f t="shared" si="19"/>
        <v>5</v>
      </c>
      <c r="AU26" s="227">
        <f t="shared" si="20"/>
        <v>5</v>
      </c>
      <c r="AV26" s="213">
        <f t="shared" si="21"/>
        <v>5</v>
      </c>
      <c r="AW26" s="227">
        <f t="shared" si="22"/>
        <v>5</v>
      </c>
      <c r="AX26" s="227">
        <f t="shared" si="23"/>
        <v>5</v>
      </c>
      <c r="AY26" s="213">
        <f t="shared" si="24"/>
        <v>5</v>
      </c>
    </row>
    <row r="27" spans="1:51" s="25" customFormat="1">
      <c r="A27" s="323" t="s">
        <v>5329</v>
      </c>
      <c r="B27" s="321">
        <v>19</v>
      </c>
      <c r="C27" s="76">
        <f>IFERROR(AVERAGEIF('QoL DATA'!$C$14:$AP$14,TQoL_Indexes!C$8,'Data &amp; Normalization'!$C308:$AP308),"-")</f>
        <v>0.73619175904811895</v>
      </c>
      <c r="D27" s="77">
        <f>IFERROR(AVERAGEIF('QoL DATA'!$C$14:$AP$14,TQoL_Indexes!D$8,'Data &amp; Normalization'!$C308:$AP308),"-")</f>
        <v>7.1927533852030698E-2</v>
      </c>
      <c r="E27" s="77">
        <f>IFERROR(AVERAGEIF('QoL DATA'!$C$14:$AP$14,TQoL_Indexes!E$8,'Data &amp; Normalization'!$C308:$AP308),"-")</f>
        <v>0.72068595195459773</v>
      </c>
      <c r="F27" s="77">
        <f>IFERROR(AVERAGEIF('QoL DATA'!$C$14:$AP$14,TQoL_Indexes!F$8,'Data &amp; Normalization'!$C308:$AP308),"-")</f>
        <v>1</v>
      </c>
      <c r="G27" s="77">
        <f>IFERROR(AVERAGEIF('QoL DATA'!$C$14:$AP$14,TQoL_Indexes!G$8,'Data &amp; Normalization'!$C308:$AP308),"-")</f>
        <v>0.77327658248062336</v>
      </c>
      <c r="H27" s="77">
        <f>IFERROR(AVERAGEIF('QoL DATA'!$C$14:$AP$14,TQoL_Indexes!H$8,'Data &amp; Normalization'!$C308:$AP308),"-")</f>
        <v>0.3697832508105599</v>
      </c>
      <c r="I27" s="77">
        <f>IFERROR(AVERAGEIF('QoL DATA'!$C$14:$AP$14,TQoL_Indexes!I$8,'Data &amp; Normalization'!$C308:$AP308),"-")</f>
        <v>0.48369538013905711</v>
      </c>
      <c r="J27" s="77">
        <f>IFERROR(AVERAGEIF('QoL DATA'!$C$14:$AP$14,TQoL_Indexes!J$8,'Data &amp; Normalization'!$C308:$AP308),"-")</f>
        <v>0.48474512508060386</v>
      </c>
      <c r="K27" s="77">
        <f>IFERROR(AVERAGEIF('QoL DATA'!$C$14:$AP$14,TQoL_Indexes!K$8,'Data &amp; Normalization'!$C308:$AP308),"-")</f>
        <v>7.6833154471446202E-2</v>
      </c>
      <c r="L27" s="77">
        <f>IFERROR(AVERAGEIF('QoL DATA'!$C$14:$AP$14,TQoL_Indexes!L$8,'Data &amp; Normalization'!$C308:$AP308),"-")</f>
        <v>0.20285275798587038</v>
      </c>
      <c r="M27" s="77" t="str">
        <f>IFERROR(AVERAGEIF('QoL DATA'!$C$14:$AP$14,TQoL_Indexes!M$8,'Data &amp; Normalization'!$C308:$AP308),"-")</f>
        <v>-</v>
      </c>
      <c r="N27" s="77">
        <f>IFERROR(AVERAGEIF('QoL DATA'!$C$14:$AP$14,TQoL_Indexes!N$8,'Data &amp; Normalization'!$C308:$AP308),"-")</f>
        <v>0.70171751582343533</v>
      </c>
      <c r="O27" s="77">
        <f>IFERROR(AVERAGEIF('QoL DATA'!$C$14:$AP$14,TQoL_Indexes!O$8,'Data &amp; Normalization'!$C308:$AP308),"-")</f>
        <v>0.94523112288686983</v>
      </c>
      <c r="P27" s="77">
        <f>IFERROR(AVERAGEIF('QoL DATA'!$C$14:$AP$14,TQoL_Indexes!P$8,'Data &amp; Normalization'!$C308:$AP308),"-")</f>
        <v>0.58987611774045412</v>
      </c>
      <c r="Q27" s="77">
        <f>IFERROR(AVERAGEIF('QoL DATA'!$C$14:$AP$14,TQoL_Indexes!Q$8,'Data &amp; Normalization'!$C308:$AP308),"-")</f>
        <v>0.68322055518765301</v>
      </c>
      <c r="R27" s="77">
        <f>IFERROR(AVERAGEIF('QoL DATA'!$C$14:$AP$14,TQoL_Indexes!R$8,'Data &amp; Normalization'!$C308:$AP308),"-")</f>
        <v>0.36213255062202726</v>
      </c>
      <c r="S27" s="77">
        <f>IFERROR(AVERAGEIF('QoL DATA'!$C$14:$AP$14,TQoL_Indexes!S$8,'Data &amp; Normalization'!$C308:$AP308),"-")</f>
        <v>0.39672474636082944</v>
      </c>
      <c r="T27" s="77">
        <f>IFERROR(AVERAGEIF('QoL DATA'!$C$14:$AP$14,TQoL_Indexes!T$8,'Data &amp; Normalization'!$C308:$AP308),"-")</f>
        <v>1</v>
      </c>
      <c r="U27" s="77" t="str">
        <f>IFERROR(AVERAGEIF('QoL DATA'!$C$14:$AP$14,TQoL_Indexes!U$8,'Data &amp; Normalization'!$C308:$AP308),"-")</f>
        <v>-</v>
      </c>
      <c r="V27" s="77" t="str">
        <f>IFERROR(AVERAGEIF('QoL DATA'!$C$14:$AP$14,TQoL_Indexes!V$8,'Data &amp; Normalization'!$C308:$AP308),"-")</f>
        <v>-</v>
      </c>
      <c r="W27" s="77">
        <f>IFERROR(AVERAGEIF('QoL DATA'!$C$14:$AP$14,TQoL_Indexes!W$8,'Data &amp; Normalization'!$C308:$AP308),"-")</f>
        <v>0.96398414613131145</v>
      </c>
      <c r="X27" s="77">
        <f>IFERROR(AVERAGEIF('QoL DATA'!$C$14:$AP$14,TQoL_Indexes!X$8,'Data &amp; Normalization'!$C308:$AP308),"-")</f>
        <v>0.29516186150068424</v>
      </c>
      <c r="Y27" s="76">
        <f t="shared" si="0"/>
        <v>0.50960174828491578</v>
      </c>
      <c r="Z27" s="77">
        <f t="shared" si="1"/>
        <v>0.53138891549704836</v>
      </c>
      <c r="AA27" s="77">
        <f t="shared" si="2"/>
        <v>0.20285275798587038</v>
      </c>
      <c r="AB27" s="77">
        <f t="shared" si="3"/>
        <v>0.82347431935515258</v>
      </c>
      <c r="AC27" s="77">
        <f t="shared" si="4"/>
        <v>0.63654833646405362</v>
      </c>
      <c r="AD27" s="77">
        <f t="shared" si="5"/>
        <v>0.37942864849142832</v>
      </c>
      <c r="AE27" s="77">
        <f t="shared" si="6"/>
        <v>1</v>
      </c>
      <c r="AF27" s="77">
        <f t="shared" si="7"/>
        <v>0.96398414613131145</v>
      </c>
      <c r="AG27" s="77">
        <f t="shared" si="8"/>
        <v>0.29516186150068424</v>
      </c>
      <c r="AH27" s="76">
        <f t="shared" si="9"/>
        <v>0.41461447392261153</v>
      </c>
      <c r="AI27" s="77">
        <f t="shared" si="10"/>
        <v>0.61315043477021158</v>
      </c>
      <c r="AJ27" s="78">
        <f t="shared" si="11"/>
        <v>0.75304866921066527</v>
      </c>
      <c r="AK27" s="79">
        <f t="shared" si="12"/>
        <v>0.58497187777000004</v>
      </c>
      <c r="AL27"/>
      <c r="AN27" s="226">
        <f t="shared" si="13"/>
        <v>5</v>
      </c>
      <c r="AO27" s="227">
        <f t="shared" si="14"/>
        <v>5</v>
      </c>
      <c r="AP27" s="227">
        <f t="shared" si="15"/>
        <v>5</v>
      </c>
      <c r="AQ27" s="227">
        <f t="shared" si="16"/>
        <v>5</v>
      </c>
      <c r="AR27" s="227">
        <f t="shared" si="17"/>
        <v>5</v>
      </c>
      <c r="AS27" s="227">
        <f t="shared" si="18"/>
        <v>5</v>
      </c>
      <c r="AT27" s="227">
        <f t="shared" si="19"/>
        <v>5</v>
      </c>
      <c r="AU27" s="227">
        <f t="shared" si="20"/>
        <v>5</v>
      </c>
      <c r="AV27" s="213">
        <f t="shared" si="21"/>
        <v>5</v>
      </c>
      <c r="AW27" s="227">
        <f t="shared" si="22"/>
        <v>5</v>
      </c>
      <c r="AX27" s="227">
        <f t="shared" si="23"/>
        <v>5</v>
      </c>
      <c r="AY27" s="213">
        <f t="shared" si="24"/>
        <v>5</v>
      </c>
    </row>
    <row r="28" spans="1:51" s="25" customFormat="1">
      <c r="A28" s="323" t="s">
        <v>5330</v>
      </c>
      <c r="B28" s="321">
        <v>20</v>
      </c>
      <c r="C28" s="76">
        <f>IFERROR(AVERAGEIF('QoL DATA'!$C$14:$AP$14,TQoL_Indexes!C$8,'Data &amp; Normalization'!$C309:$AP309),"-")</f>
        <v>0.79114122883458948</v>
      </c>
      <c r="D28" s="77">
        <f>IFERROR(AVERAGEIF('QoL DATA'!$C$14:$AP$14,TQoL_Indexes!D$8,'Data &amp; Normalization'!$C309:$AP309),"-")</f>
        <v>1</v>
      </c>
      <c r="E28" s="77">
        <f>IFERROR(AVERAGEIF('QoL DATA'!$C$14:$AP$14,TQoL_Indexes!E$8,'Data &amp; Normalization'!$C309:$AP309),"-")</f>
        <v>0.49854214051795315</v>
      </c>
      <c r="F28" s="77">
        <f>IFERROR(AVERAGEIF('QoL DATA'!$C$14:$AP$14,TQoL_Indexes!F$8,'Data &amp; Normalization'!$C309:$AP309),"-")</f>
        <v>1</v>
      </c>
      <c r="G28" s="77">
        <f>IFERROR(AVERAGEIF('QoL DATA'!$C$14:$AP$14,TQoL_Indexes!G$8,'Data &amp; Normalization'!$C309:$AP309),"-")</f>
        <v>0.75651947765377525</v>
      </c>
      <c r="H28" s="77">
        <f>IFERROR(AVERAGEIF('QoL DATA'!$C$14:$AP$14,TQoL_Indexes!H$8,'Data &amp; Normalization'!$C309:$AP309),"-")</f>
        <v>0.21911908673779451</v>
      </c>
      <c r="I28" s="77">
        <f>IFERROR(AVERAGEIF('QoL DATA'!$C$14:$AP$14,TQoL_Indexes!I$8,'Data &amp; Normalization'!$C309:$AP309),"-")</f>
        <v>0.20055508178656137</v>
      </c>
      <c r="J28" s="77">
        <f>IFERROR(AVERAGEIF('QoL DATA'!$C$14:$AP$14,TQoL_Indexes!J$8,'Data &amp; Normalization'!$C309:$AP309),"-")</f>
        <v>0.31758956873055477</v>
      </c>
      <c r="K28" s="77">
        <f>IFERROR(AVERAGEIF('QoL DATA'!$C$14:$AP$14,TQoL_Indexes!K$8,'Data &amp; Normalization'!$C309:$AP309),"-")</f>
        <v>1</v>
      </c>
      <c r="L28" s="77">
        <f>IFERROR(AVERAGEIF('QoL DATA'!$C$14:$AP$14,TQoL_Indexes!L$8,'Data &amp; Normalization'!$C309:$AP309),"-")</f>
        <v>0.30131119756424762</v>
      </c>
      <c r="M28" s="77" t="str">
        <f>IFERROR(AVERAGEIF('QoL DATA'!$C$14:$AP$14,TQoL_Indexes!M$8,'Data &amp; Normalization'!$C309:$AP309),"-")</f>
        <v>-</v>
      </c>
      <c r="N28" s="77">
        <f>IFERROR(AVERAGEIF('QoL DATA'!$C$14:$AP$14,TQoL_Indexes!N$8,'Data &amp; Normalization'!$C309:$AP309),"-")</f>
        <v>0.72204659521732606</v>
      </c>
      <c r="O28" s="77">
        <f>IFERROR(AVERAGEIF('QoL DATA'!$C$14:$AP$14,TQoL_Indexes!O$8,'Data &amp; Normalization'!$C309:$AP309),"-")</f>
        <v>0.94523112288686983</v>
      </c>
      <c r="P28" s="77">
        <f>IFERROR(AVERAGEIF('QoL DATA'!$C$14:$AP$14,TQoL_Indexes!P$8,'Data &amp; Normalization'!$C309:$AP309),"-")</f>
        <v>0.49813624029263898</v>
      </c>
      <c r="Q28" s="77">
        <f>IFERROR(AVERAGEIF('QoL DATA'!$C$14:$AP$14,TQoL_Indexes!Q$8,'Data &amp; Normalization'!$C309:$AP309),"-")</f>
        <v>0.67063251657652556</v>
      </c>
      <c r="R28" s="77">
        <f>IFERROR(AVERAGEIF('QoL DATA'!$C$14:$AP$14,TQoL_Indexes!R$8,'Data &amp; Normalization'!$C309:$AP309),"-")</f>
        <v>0.43576719937860348</v>
      </c>
      <c r="S28" s="77">
        <f>IFERROR(AVERAGEIF('QoL DATA'!$C$14:$AP$14,TQoL_Indexes!S$8,'Data &amp; Normalization'!$C309:$AP309),"-")</f>
        <v>0.49183943537715058</v>
      </c>
      <c r="T28" s="77">
        <f>IFERROR(AVERAGEIF('QoL DATA'!$C$14:$AP$14,TQoL_Indexes!T$8,'Data &amp; Normalization'!$C309:$AP309),"-")</f>
        <v>1</v>
      </c>
      <c r="U28" s="77" t="str">
        <f>IFERROR(AVERAGEIF('QoL DATA'!$C$14:$AP$14,TQoL_Indexes!U$8,'Data &amp; Normalization'!$C309:$AP309),"-")</f>
        <v>-</v>
      </c>
      <c r="V28" s="77" t="str">
        <f>IFERROR(AVERAGEIF('QoL DATA'!$C$14:$AP$14,TQoL_Indexes!V$8,'Data &amp; Normalization'!$C309:$AP309),"-")</f>
        <v>-</v>
      </c>
      <c r="W28" s="77">
        <f>IFERROR(AVERAGEIF('QoL DATA'!$C$14:$AP$14,TQoL_Indexes!W$8,'Data &amp; Normalization'!$C309:$AP309),"-")</f>
        <v>0.89505428226779249</v>
      </c>
      <c r="X28" s="77">
        <f>IFERROR(AVERAGEIF('QoL DATA'!$C$14:$AP$14,TQoL_Indexes!X$8,'Data &amp; Normalization'!$C309:$AP309),"-")</f>
        <v>0.4977429587660499</v>
      </c>
      <c r="Y28" s="76">
        <f t="shared" si="0"/>
        <v>0.76322778978418093</v>
      </c>
      <c r="Z28" s="77">
        <f t="shared" si="1"/>
        <v>0.58229720248478101</v>
      </c>
      <c r="AA28" s="77">
        <f t="shared" si="2"/>
        <v>0.30131119756424762</v>
      </c>
      <c r="AB28" s="77">
        <f t="shared" si="3"/>
        <v>0.833638859052098</v>
      </c>
      <c r="AC28" s="77">
        <f t="shared" si="4"/>
        <v>0.58438437843458224</v>
      </c>
      <c r="AD28" s="77">
        <f t="shared" si="5"/>
        <v>0.46380331737787706</v>
      </c>
      <c r="AE28" s="77">
        <f t="shared" si="6"/>
        <v>1</v>
      </c>
      <c r="AF28" s="77">
        <f t="shared" si="7"/>
        <v>0.89505428226779249</v>
      </c>
      <c r="AG28" s="77">
        <f t="shared" si="8"/>
        <v>0.4977429587660499</v>
      </c>
      <c r="AH28" s="76">
        <f t="shared" si="9"/>
        <v>0.54894539661106978</v>
      </c>
      <c r="AI28" s="77">
        <f t="shared" si="10"/>
        <v>0.62727551828818562</v>
      </c>
      <c r="AJ28" s="78">
        <f t="shared" si="11"/>
        <v>0.79759908034461413</v>
      </c>
      <c r="AK28" s="79">
        <f t="shared" si="12"/>
        <v>0.65397799658177613</v>
      </c>
      <c r="AL28"/>
      <c r="AN28" s="226">
        <f t="shared" si="13"/>
        <v>5</v>
      </c>
      <c r="AO28" s="227">
        <f t="shared" si="14"/>
        <v>5</v>
      </c>
      <c r="AP28" s="227">
        <f t="shared" si="15"/>
        <v>5</v>
      </c>
      <c r="AQ28" s="227">
        <f t="shared" si="16"/>
        <v>5</v>
      </c>
      <c r="AR28" s="227">
        <f t="shared" si="17"/>
        <v>5</v>
      </c>
      <c r="AS28" s="227">
        <f t="shared" si="18"/>
        <v>5</v>
      </c>
      <c r="AT28" s="227">
        <f t="shared" si="19"/>
        <v>5</v>
      </c>
      <c r="AU28" s="227">
        <f t="shared" si="20"/>
        <v>5</v>
      </c>
      <c r="AV28" s="213">
        <f t="shared" si="21"/>
        <v>5</v>
      </c>
      <c r="AW28" s="227">
        <f t="shared" si="22"/>
        <v>5</v>
      </c>
      <c r="AX28" s="227">
        <f t="shared" si="23"/>
        <v>5</v>
      </c>
      <c r="AY28" s="213">
        <f t="shared" si="24"/>
        <v>5</v>
      </c>
    </row>
    <row r="29" spans="1:51" s="25" customFormat="1">
      <c r="A29" s="323" t="s">
        <v>5331</v>
      </c>
      <c r="B29" s="321">
        <v>21</v>
      </c>
      <c r="C29" s="76">
        <f>IFERROR(AVERAGEIF('QoL DATA'!$C$14:$AP$14,TQoL_Indexes!C$8,'Data &amp; Normalization'!$C310:$AP310),"-")</f>
        <v>0.82885451229283003</v>
      </c>
      <c r="D29" s="77">
        <f>IFERROR(AVERAGEIF('QoL DATA'!$C$14:$AP$14,TQoL_Indexes!D$8,'Data &amp; Normalization'!$C310:$AP310),"-")</f>
        <v>1</v>
      </c>
      <c r="E29" s="77">
        <f>IFERROR(AVERAGEIF('QoL DATA'!$C$14:$AP$14,TQoL_Indexes!E$8,'Data &amp; Normalization'!$C310:$AP310),"-")</f>
        <v>0.25575133093032221</v>
      </c>
      <c r="F29" s="77">
        <f>IFERROR(AVERAGEIF('QoL DATA'!$C$14:$AP$14,TQoL_Indexes!F$8,'Data &amp; Normalization'!$C310:$AP310),"-")</f>
        <v>0.81806124641164346</v>
      </c>
      <c r="G29" s="77">
        <f>IFERROR(AVERAGEIF('QoL DATA'!$C$14:$AP$14,TQoL_Indexes!G$8,'Data &amp; Normalization'!$C310:$AP310),"-")</f>
        <v>0.88867775315311759</v>
      </c>
      <c r="H29" s="77">
        <f>IFERROR(AVERAGEIF('QoL DATA'!$C$14:$AP$14,TQoL_Indexes!H$8,'Data &amp; Normalization'!$C310:$AP310),"-")</f>
        <v>0</v>
      </c>
      <c r="I29" s="77">
        <f>IFERROR(AVERAGEIF('QoL DATA'!$C$14:$AP$14,TQoL_Indexes!I$8,'Data &amp; Normalization'!$C310:$AP310),"-")</f>
        <v>0</v>
      </c>
      <c r="J29" s="77">
        <f>IFERROR(AVERAGEIF('QoL DATA'!$C$14:$AP$14,TQoL_Indexes!J$8,'Data &amp; Normalization'!$C310:$AP310),"-")</f>
        <v>0.44126048236044124</v>
      </c>
      <c r="K29" s="77">
        <f>IFERROR(AVERAGEIF('QoL DATA'!$C$14:$AP$14,TQoL_Indexes!K$8,'Data &amp; Normalization'!$C310:$AP310),"-")</f>
        <v>0.45396513172345865</v>
      </c>
      <c r="L29" s="77">
        <f>IFERROR(AVERAGEIF('QoL DATA'!$C$14:$AP$14,TQoL_Indexes!L$8,'Data &amp; Normalization'!$C310:$AP310),"-")</f>
        <v>0.86092150170648452</v>
      </c>
      <c r="M29" s="77" t="str">
        <f>IFERROR(AVERAGEIF('QoL DATA'!$C$14:$AP$14,TQoL_Indexes!M$8,'Data &amp; Normalization'!$C310:$AP310),"-")</f>
        <v>-</v>
      </c>
      <c r="N29" s="77">
        <f>IFERROR(AVERAGEIF('QoL DATA'!$C$14:$AP$14,TQoL_Indexes!N$8,'Data &amp; Normalization'!$C310:$AP310),"-")</f>
        <v>0.79416131147357827</v>
      </c>
      <c r="O29" s="77">
        <f>IFERROR(AVERAGEIF('QoL DATA'!$C$14:$AP$14,TQoL_Indexes!O$8,'Data &amp; Normalization'!$C310:$AP310),"-")</f>
        <v>0.94523112288686983</v>
      </c>
      <c r="P29" s="77">
        <f>IFERROR(AVERAGEIF('QoL DATA'!$C$14:$AP$14,TQoL_Indexes!P$8,'Data &amp; Normalization'!$C310:$AP310),"-")</f>
        <v>0.76254796879265196</v>
      </c>
      <c r="Q29" s="77">
        <f>IFERROR(AVERAGEIF('QoL DATA'!$C$14:$AP$14,TQoL_Indexes!Q$8,'Data &amp; Normalization'!$C310:$AP310),"-")</f>
        <v>0.8182406664874613</v>
      </c>
      <c r="R29" s="77">
        <f>IFERROR(AVERAGEIF('QoL DATA'!$C$14:$AP$14,TQoL_Indexes!R$8,'Data &amp; Normalization'!$C310:$AP310),"-")</f>
        <v>0.44747791992691183</v>
      </c>
      <c r="S29" s="77">
        <f>IFERROR(AVERAGEIF('QoL DATA'!$C$14:$AP$14,TQoL_Indexes!S$8,'Data &amp; Normalization'!$C310:$AP310),"-")</f>
        <v>0</v>
      </c>
      <c r="T29" s="77">
        <f>IFERROR(AVERAGEIF('QoL DATA'!$C$14:$AP$14,TQoL_Indexes!T$8,'Data &amp; Normalization'!$C310:$AP310),"-")</f>
        <v>1</v>
      </c>
      <c r="U29" s="77" t="str">
        <f>IFERROR(AVERAGEIF('QoL DATA'!$C$14:$AP$14,TQoL_Indexes!U$8,'Data &amp; Normalization'!$C310:$AP310),"-")</f>
        <v>-</v>
      </c>
      <c r="V29" s="77" t="str">
        <f>IFERROR(AVERAGEIF('QoL DATA'!$C$14:$AP$14,TQoL_Indexes!V$8,'Data &amp; Normalization'!$C310:$AP310),"-")</f>
        <v>-</v>
      </c>
      <c r="W29" s="77">
        <f>IFERROR(AVERAGEIF('QoL DATA'!$C$14:$AP$14,TQoL_Indexes!W$8,'Data &amp; Normalization'!$C310:$AP310),"-")</f>
        <v>0.88212993279338259</v>
      </c>
      <c r="X29" s="77">
        <f>IFERROR(AVERAGEIF('QoL DATA'!$C$14:$AP$14,TQoL_Indexes!X$8,'Data &amp; Normalization'!$C310:$AP310),"-")</f>
        <v>1</v>
      </c>
      <c r="Y29" s="76">
        <f t="shared" si="0"/>
        <v>0.69486861440771752</v>
      </c>
      <c r="Z29" s="77">
        <f t="shared" si="1"/>
        <v>0.43366076894144351</v>
      </c>
      <c r="AA29" s="77">
        <f t="shared" si="2"/>
        <v>0.86092150170648452</v>
      </c>
      <c r="AB29" s="77">
        <f t="shared" si="3"/>
        <v>0.86969621718022405</v>
      </c>
      <c r="AC29" s="77">
        <f t="shared" si="4"/>
        <v>0.79039431764005663</v>
      </c>
      <c r="AD29" s="77">
        <f t="shared" si="5"/>
        <v>0.22373895996345591</v>
      </c>
      <c r="AE29" s="77">
        <f t="shared" si="6"/>
        <v>1</v>
      </c>
      <c r="AF29" s="77">
        <f t="shared" si="7"/>
        <v>0.88212993279338259</v>
      </c>
      <c r="AG29" s="77">
        <f t="shared" si="8"/>
        <v>1</v>
      </c>
      <c r="AH29" s="76">
        <f t="shared" ref="AH29:AH86" si="25">IFERROR(SUMPRODUCT(AN29:AP29,Y29:AA29)/SUM(AN29:AP29),"-")</f>
        <v>0.6631502950185485</v>
      </c>
      <c r="AI29" s="77">
        <f t="shared" ref="AI29:AI86" si="26">IFERROR(SUMPRODUCT(AQ29:AS29,AB29:AD29)/SUM(AQ29:AS29),"-")</f>
        <v>0.62794316492791225</v>
      </c>
      <c r="AJ29" s="78">
        <f t="shared" ref="AJ29:AJ86" si="27">IFERROR(SUMPRODUCT(AT29:AV29,AE29:AG29)/SUM(AT29:AV29),"-")</f>
        <v>0.9607099775977942</v>
      </c>
      <c r="AK29" s="79">
        <f t="shared" ref="AK29:AK86" si="28">IFERROR($F$4*SUMPRODUCT(AW29:AY29,AH29:AJ29)/SUM(AW29:AY29)+(1-$F$4)*IFERROR((AH29^AW29*AI29^AX29*AJ29^AY29)^(1/SUM(AW29:AY29)),SUMPRODUCT(AW29:AY29,AH29:AJ29)/SUM(AW29:AY29)),"-")</f>
        <v>0.7437219936461763</v>
      </c>
      <c r="AL29"/>
      <c r="AN29" s="226">
        <f t="shared" ref="AN29:AN88" si="29">IF(Y29="-","-",AN$4)</f>
        <v>5</v>
      </c>
      <c r="AO29" s="227">
        <f t="shared" ref="AO29:AO88" si="30">IF(Z29="-","-",AO$4)</f>
        <v>5</v>
      </c>
      <c r="AP29" s="227">
        <f t="shared" ref="AP29:AP88" si="31">IF(AA29="-","-",AP$4)</f>
        <v>5</v>
      </c>
      <c r="AQ29" s="227">
        <f t="shared" ref="AQ29:AQ88" si="32">IF(AB29="-","-",AQ$4)</f>
        <v>5</v>
      </c>
      <c r="AR29" s="227">
        <f t="shared" ref="AR29:AR88" si="33">IF(AC29="-","-",AR$4)</f>
        <v>5</v>
      </c>
      <c r="AS29" s="227">
        <f t="shared" ref="AS29:AS88" si="34">IF(AD29="-","-",AS$4)</f>
        <v>5</v>
      </c>
      <c r="AT29" s="227">
        <f t="shared" ref="AT29:AT88" si="35">IF(AE29="-","-",AT$4)</f>
        <v>5</v>
      </c>
      <c r="AU29" s="227">
        <f t="shared" ref="AU29:AU88" si="36">IF(AF29="-","-",AU$4)</f>
        <v>5</v>
      </c>
      <c r="AV29" s="213">
        <f t="shared" ref="AV29:AV88" si="37">IF(AG29="-","-",AV$4)</f>
        <v>5</v>
      </c>
      <c r="AW29" s="227">
        <f t="shared" ref="AW29:AW88" si="38">IF(AH29="-","-",AW$4)</f>
        <v>5</v>
      </c>
      <c r="AX29" s="227">
        <f t="shared" ref="AX29:AX88" si="39">IF(AI29="-","-",AX$4)</f>
        <v>5</v>
      </c>
      <c r="AY29" s="213">
        <f t="shared" ref="AY29:AY88" si="40">IF(AJ29="-","-",AY$4)</f>
        <v>5</v>
      </c>
    </row>
    <row r="30" spans="1:51" s="25" customFormat="1">
      <c r="A30" s="323" t="s">
        <v>5332</v>
      </c>
      <c r="B30" s="321">
        <v>22</v>
      </c>
      <c r="C30" s="76">
        <f>IFERROR(AVERAGEIF('QoL DATA'!$C$14:$AP$14,TQoL_Indexes!C$8,'Data &amp; Normalization'!$C311:$AP311),"-")</f>
        <v>0.42573661267556745</v>
      </c>
      <c r="D30" s="77">
        <f>IFERROR(AVERAGEIF('QoL DATA'!$C$14:$AP$14,TQoL_Indexes!D$8,'Data &amp; Normalization'!$C311:$AP311),"-")</f>
        <v>0.25994165729634455</v>
      </c>
      <c r="E30" s="77">
        <f>IFERROR(AVERAGEIF('QoL DATA'!$C$14:$AP$14,TQoL_Indexes!E$8,'Data &amp; Normalization'!$C311:$AP311),"-")</f>
        <v>3.2636608651712272E-2</v>
      </c>
      <c r="F30" s="77">
        <f>IFERROR(AVERAGEIF('QoL DATA'!$C$14:$AP$14,TQoL_Indexes!F$8,'Data &amp; Normalization'!$C311:$AP311),"-")</f>
        <v>0</v>
      </c>
      <c r="G30" s="77">
        <f>IFERROR(AVERAGEIF('QoL DATA'!$C$14:$AP$14,TQoL_Indexes!G$8,'Data &amp; Normalization'!$C311:$AP311),"-")</f>
        <v>0.99455901945310421</v>
      </c>
      <c r="H30" s="77">
        <f>IFERROR(AVERAGEIF('QoL DATA'!$C$14:$AP$14,TQoL_Indexes!H$8,'Data &amp; Normalization'!$C311:$AP311),"-")</f>
        <v>0.17983057617781914</v>
      </c>
      <c r="I30" s="77">
        <f>IFERROR(AVERAGEIF('QoL DATA'!$C$14:$AP$14,TQoL_Indexes!I$8,'Data &amp; Normalization'!$C311:$AP311),"-")</f>
        <v>0</v>
      </c>
      <c r="J30" s="77">
        <f>IFERROR(AVERAGEIF('QoL DATA'!$C$14:$AP$14,TQoL_Indexes!J$8,'Data &amp; Normalization'!$C311:$AP311),"-")</f>
        <v>0.10715025817737302</v>
      </c>
      <c r="K30" s="77">
        <f>IFERROR(AVERAGEIF('QoL DATA'!$C$14:$AP$14,TQoL_Indexes!K$8,'Data &amp; Normalization'!$C311:$AP311),"-")</f>
        <v>0.34424921655893304</v>
      </c>
      <c r="L30" s="77">
        <f>IFERROR(AVERAGEIF('QoL DATA'!$C$14:$AP$14,TQoL_Indexes!L$8,'Data &amp; Normalization'!$C311:$AP311),"-")</f>
        <v>0.5</v>
      </c>
      <c r="M30" s="77" t="str">
        <f>IFERROR(AVERAGEIF('QoL DATA'!$C$14:$AP$14,TQoL_Indexes!M$8,'Data &amp; Normalization'!$C311:$AP311),"-")</f>
        <v>-</v>
      </c>
      <c r="N30" s="77">
        <f>IFERROR(AVERAGEIF('QoL DATA'!$C$14:$AP$14,TQoL_Indexes!N$8,'Data &amp; Normalization'!$C311:$AP311),"-")</f>
        <v>0.75014428636889741</v>
      </c>
      <c r="O30" s="77">
        <f>IFERROR(AVERAGEIF('QoL DATA'!$C$14:$AP$14,TQoL_Indexes!O$8,'Data &amp; Normalization'!$C311:$AP311),"-")</f>
        <v>0.8118606582966672</v>
      </c>
      <c r="P30" s="77">
        <f>IFERROR(AVERAGEIF('QoL DATA'!$C$14:$AP$14,TQoL_Indexes!P$8,'Data &amp; Normalization'!$C311:$AP311),"-")</f>
        <v>0.98840103907612442</v>
      </c>
      <c r="Q30" s="77">
        <f>IFERROR(AVERAGEIF('QoL DATA'!$C$14:$AP$14,TQoL_Indexes!Q$8,'Data &amp; Normalization'!$C311:$AP311),"-")</f>
        <v>0.80236110791912629</v>
      </c>
      <c r="R30" s="77">
        <f>IFERROR(AVERAGEIF('QoL DATA'!$C$14:$AP$14,TQoL_Indexes!R$8,'Data &amp; Normalization'!$C311:$AP311),"-")</f>
        <v>0.98326907845874578</v>
      </c>
      <c r="S30" s="77">
        <f>IFERROR(AVERAGEIF('QoL DATA'!$C$14:$AP$14,TQoL_Indexes!S$8,'Data &amp; Normalization'!$C311:$AP311),"-")</f>
        <v>0.77948095868254674</v>
      </c>
      <c r="T30" s="77">
        <f>IFERROR(AVERAGEIF('QoL DATA'!$C$14:$AP$14,TQoL_Indexes!T$8,'Data &amp; Normalization'!$C311:$AP311),"-")</f>
        <v>0.81526491304871418</v>
      </c>
      <c r="U30" s="77" t="str">
        <f>IFERROR(AVERAGEIF('QoL DATA'!$C$14:$AP$14,TQoL_Indexes!U$8,'Data &amp; Normalization'!$C311:$AP311),"-")</f>
        <v>-</v>
      </c>
      <c r="V30" s="77" t="str">
        <f>IFERROR(AVERAGEIF('QoL DATA'!$C$14:$AP$14,TQoL_Indexes!V$8,'Data &amp; Normalization'!$C311:$AP311),"-")</f>
        <v>-</v>
      </c>
      <c r="W30" s="77">
        <f>IFERROR(AVERAGEIF('QoL DATA'!$C$14:$AP$14,TQoL_Indexes!W$8,'Data &amp; Normalization'!$C311:$AP311),"-")</f>
        <v>0.83474065138721354</v>
      </c>
      <c r="X30" s="77">
        <f>IFERROR(AVERAGEIF('QoL DATA'!$C$14:$AP$14,TQoL_Indexes!X$8,'Data &amp; Normalization'!$C311:$AP311),"-")</f>
        <v>0.5</v>
      </c>
      <c r="Y30" s="76">
        <f t="shared" si="0"/>
        <v>0.23943829287454141</v>
      </c>
      <c r="Z30" s="77">
        <f t="shared" si="1"/>
        <v>0.27096484506120494</v>
      </c>
      <c r="AA30" s="77">
        <f t="shared" si="2"/>
        <v>0.5</v>
      </c>
      <c r="AB30" s="77">
        <f t="shared" si="3"/>
        <v>0.7810024723327823</v>
      </c>
      <c r="AC30" s="77">
        <f t="shared" si="4"/>
        <v>0.8953810734976253</v>
      </c>
      <c r="AD30" s="77">
        <f t="shared" si="5"/>
        <v>0.88137501857064626</v>
      </c>
      <c r="AE30" s="77">
        <f t="shared" si="6"/>
        <v>0.81526491304871418</v>
      </c>
      <c r="AF30" s="77">
        <f t="shared" si="7"/>
        <v>0.83474065138721354</v>
      </c>
      <c r="AG30" s="77">
        <f t="shared" si="8"/>
        <v>0.5</v>
      </c>
      <c r="AH30" s="76">
        <f t="shared" si="25"/>
        <v>0.33680104597858213</v>
      </c>
      <c r="AI30" s="77">
        <f t="shared" si="26"/>
        <v>0.8525861881336847</v>
      </c>
      <c r="AJ30" s="78">
        <f t="shared" si="27"/>
        <v>0.71666852147864257</v>
      </c>
      <c r="AK30" s="79">
        <f t="shared" si="28"/>
        <v>0.61287392172297495</v>
      </c>
      <c r="AL30"/>
      <c r="AN30" s="226">
        <f t="shared" si="29"/>
        <v>5</v>
      </c>
      <c r="AO30" s="227">
        <f t="shared" si="30"/>
        <v>5</v>
      </c>
      <c r="AP30" s="227">
        <f t="shared" si="31"/>
        <v>5</v>
      </c>
      <c r="AQ30" s="227">
        <f t="shared" si="32"/>
        <v>5</v>
      </c>
      <c r="AR30" s="227">
        <f t="shared" si="33"/>
        <v>5</v>
      </c>
      <c r="AS30" s="227">
        <f t="shared" si="34"/>
        <v>5</v>
      </c>
      <c r="AT30" s="227">
        <f t="shared" si="35"/>
        <v>5</v>
      </c>
      <c r="AU30" s="227">
        <f t="shared" si="36"/>
        <v>5</v>
      </c>
      <c r="AV30" s="213">
        <f t="shared" si="37"/>
        <v>5</v>
      </c>
      <c r="AW30" s="227">
        <f t="shared" si="38"/>
        <v>5</v>
      </c>
      <c r="AX30" s="227">
        <f t="shared" si="39"/>
        <v>5</v>
      </c>
      <c r="AY30" s="213">
        <f t="shared" si="40"/>
        <v>5</v>
      </c>
    </row>
    <row r="31" spans="1:51" s="25" customFormat="1">
      <c r="A31" s="323" t="s">
        <v>5333</v>
      </c>
      <c r="B31" s="321">
        <v>23</v>
      </c>
      <c r="C31" s="76">
        <f>IFERROR(AVERAGEIF('QoL DATA'!$C$14:$AP$14,TQoL_Indexes!C$8,'Data &amp; Normalization'!$C312:$AP312),"-")</f>
        <v>0.77006983778665161</v>
      </c>
      <c r="D31" s="77">
        <f>IFERROR(AVERAGEIF('QoL DATA'!$C$14:$AP$14,TQoL_Indexes!D$8,'Data &amp; Normalization'!$C312:$AP312),"-")</f>
        <v>0.72532371054348876</v>
      </c>
      <c r="E31" s="77">
        <f>IFERROR(AVERAGEIF('QoL DATA'!$C$14:$AP$14,TQoL_Indexes!E$8,'Data &amp; Normalization'!$C312:$AP312),"-")</f>
        <v>0.15831938992620304</v>
      </c>
      <c r="F31" s="77">
        <f>IFERROR(AVERAGEIF('QoL DATA'!$C$14:$AP$14,TQoL_Indexes!F$8,'Data &amp; Normalization'!$C312:$AP312),"-")</f>
        <v>0.71470327990880389</v>
      </c>
      <c r="G31" s="77">
        <f>IFERROR(AVERAGEIF('QoL DATA'!$C$14:$AP$14,TQoL_Indexes!G$8,'Data &amp; Normalization'!$C312:$AP312),"-")</f>
        <v>1</v>
      </c>
      <c r="H31" s="77">
        <f>IFERROR(AVERAGEIF('QoL DATA'!$C$14:$AP$14,TQoL_Indexes!H$8,'Data &amp; Normalization'!$C312:$AP312),"-")</f>
        <v>5.0089418840565107E-2</v>
      </c>
      <c r="I31" s="77">
        <f>IFERROR(AVERAGEIF('QoL DATA'!$C$14:$AP$14,TQoL_Indexes!I$8,'Data &amp; Normalization'!$C312:$AP312),"-")</f>
        <v>0.33958801718588777</v>
      </c>
      <c r="J31" s="77">
        <f>IFERROR(AVERAGEIF('QoL DATA'!$C$14:$AP$14,TQoL_Indexes!J$8,'Data &amp; Normalization'!$C312:$AP312),"-")</f>
        <v>0.28830269624648325</v>
      </c>
      <c r="K31" s="77">
        <f>IFERROR(AVERAGEIF('QoL DATA'!$C$14:$AP$14,TQoL_Indexes!K$8,'Data &amp; Normalization'!$C312:$AP312),"-")</f>
        <v>0.41310808344970162</v>
      </c>
      <c r="L31" s="77">
        <f>IFERROR(AVERAGEIF('QoL DATA'!$C$14:$AP$14,TQoL_Indexes!L$8,'Data &amp; Normalization'!$C312:$AP312),"-")</f>
        <v>0.6295341460328524</v>
      </c>
      <c r="M31" s="77" t="str">
        <f>IFERROR(AVERAGEIF('QoL DATA'!$C$14:$AP$14,TQoL_Indexes!M$8,'Data &amp; Normalization'!$C312:$AP312),"-")</f>
        <v>-</v>
      </c>
      <c r="N31" s="77">
        <f>IFERROR(AVERAGEIF('QoL DATA'!$C$14:$AP$14,TQoL_Indexes!N$8,'Data &amp; Normalization'!$C312:$AP312),"-")</f>
        <v>0.81519408832170492</v>
      </c>
      <c r="O31" s="77">
        <f>IFERROR(AVERAGEIF('QoL DATA'!$C$14:$AP$14,TQoL_Indexes!O$8,'Data &amp; Normalization'!$C312:$AP312),"-")</f>
        <v>0.8118606582966672</v>
      </c>
      <c r="P31" s="77">
        <f>IFERROR(AVERAGEIF('QoL DATA'!$C$14:$AP$14,TQoL_Indexes!P$8,'Data &amp; Normalization'!$C312:$AP312),"-")</f>
        <v>0.84168444103266493</v>
      </c>
      <c r="Q31" s="77">
        <f>IFERROR(AVERAGEIF('QoL DATA'!$C$14:$AP$14,TQoL_Indexes!Q$8,'Data &amp; Normalization'!$C312:$AP312),"-")</f>
        <v>0.81951010604021834</v>
      </c>
      <c r="R31" s="77">
        <f>IFERROR(AVERAGEIF('QoL DATA'!$C$14:$AP$14,TQoL_Indexes!R$8,'Data &amp; Normalization'!$C312:$AP312),"-")</f>
        <v>0.55487755442915987</v>
      </c>
      <c r="S31" s="77">
        <f>IFERROR(AVERAGEIF('QoL DATA'!$C$14:$AP$14,TQoL_Indexes!S$8,'Data &amp; Normalization'!$C312:$AP312),"-")</f>
        <v>0.12332745184531713</v>
      </c>
      <c r="T31" s="77">
        <f>IFERROR(AVERAGEIF('QoL DATA'!$C$14:$AP$14,TQoL_Indexes!T$8,'Data &amp; Normalization'!$C312:$AP312),"-")</f>
        <v>0.81526491304871418</v>
      </c>
      <c r="U31" s="77" t="str">
        <f>IFERROR(AVERAGEIF('QoL DATA'!$C$14:$AP$14,TQoL_Indexes!U$8,'Data &amp; Normalization'!$C312:$AP312),"-")</f>
        <v>-</v>
      </c>
      <c r="V31" s="77" t="str">
        <f>IFERROR(AVERAGEIF('QoL DATA'!$C$14:$AP$14,TQoL_Indexes!V$8,'Data &amp; Normalization'!$C312:$AP312),"-")</f>
        <v>-</v>
      </c>
      <c r="W31" s="77">
        <f>IFERROR(AVERAGEIF('QoL DATA'!$C$14:$AP$14,TQoL_Indexes!W$8,'Data &amp; Normalization'!$C312:$AP312),"-")</f>
        <v>0.98552472858866114</v>
      </c>
      <c r="X31" s="77">
        <f>IFERROR(AVERAGEIF('QoL DATA'!$C$14:$AP$14,TQoL_Indexes!X$8,'Data &amp; Normalization'!$C312:$AP312),"-")</f>
        <v>0.9193299537139078</v>
      </c>
      <c r="Y31" s="76">
        <f t="shared" si="0"/>
        <v>0.55123764608544779</v>
      </c>
      <c r="Z31" s="77">
        <f t="shared" si="1"/>
        <v>0.46763191593857362</v>
      </c>
      <c r="AA31" s="77">
        <f t="shared" si="2"/>
        <v>0.6295341460328524</v>
      </c>
      <c r="AB31" s="77">
        <f t="shared" si="3"/>
        <v>0.81352737330918612</v>
      </c>
      <c r="AC31" s="77">
        <f t="shared" si="4"/>
        <v>0.83059727353644164</v>
      </c>
      <c r="AD31" s="77">
        <f t="shared" si="5"/>
        <v>0.3391025031372385</v>
      </c>
      <c r="AE31" s="77">
        <f t="shared" si="6"/>
        <v>0.81526491304871418</v>
      </c>
      <c r="AF31" s="77">
        <f t="shared" si="7"/>
        <v>0.98552472858866114</v>
      </c>
      <c r="AG31" s="77">
        <f t="shared" si="8"/>
        <v>0.9193299537139078</v>
      </c>
      <c r="AH31" s="76">
        <f t="shared" si="25"/>
        <v>0.54946790268562462</v>
      </c>
      <c r="AI31" s="77">
        <f t="shared" si="26"/>
        <v>0.66107571666095544</v>
      </c>
      <c r="AJ31" s="78">
        <f t="shared" si="27"/>
        <v>0.90670653178376104</v>
      </c>
      <c r="AK31" s="79">
        <f t="shared" si="28"/>
        <v>0.6981698717274577</v>
      </c>
      <c r="AL31"/>
      <c r="AN31" s="226">
        <f t="shared" si="29"/>
        <v>5</v>
      </c>
      <c r="AO31" s="227">
        <f t="shared" si="30"/>
        <v>5</v>
      </c>
      <c r="AP31" s="227">
        <f t="shared" si="31"/>
        <v>5</v>
      </c>
      <c r="AQ31" s="227">
        <f t="shared" si="32"/>
        <v>5</v>
      </c>
      <c r="AR31" s="227">
        <f t="shared" si="33"/>
        <v>5</v>
      </c>
      <c r="AS31" s="227">
        <f t="shared" si="34"/>
        <v>5</v>
      </c>
      <c r="AT31" s="227">
        <f t="shared" si="35"/>
        <v>5</v>
      </c>
      <c r="AU31" s="227">
        <f t="shared" si="36"/>
        <v>5</v>
      </c>
      <c r="AV31" s="213">
        <f t="shared" si="37"/>
        <v>5</v>
      </c>
      <c r="AW31" s="227">
        <f t="shared" si="38"/>
        <v>5</v>
      </c>
      <c r="AX31" s="227">
        <f t="shared" si="39"/>
        <v>5</v>
      </c>
      <c r="AY31" s="213">
        <f t="shared" si="40"/>
        <v>5</v>
      </c>
    </row>
    <row r="32" spans="1:51" s="25" customFormat="1">
      <c r="A32" s="323" t="s">
        <v>5334</v>
      </c>
      <c r="B32" s="321">
        <v>24</v>
      </c>
      <c r="C32" s="76">
        <f>IFERROR(AVERAGEIF('QoL DATA'!$C$14:$AP$14,TQoL_Indexes!C$8,'Data &amp; Normalization'!$C313:$AP313),"-")</f>
        <v>0.81282448708748978</v>
      </c>
      <c r="D32" s="77">
        <f>IFERROR(AVERAGEIF('QoL DATA'!$C$14:$AP$14,TQoL_Indexes!D$8,'Data &amp; Normalization'!$C313:$AP313),"-")</f>
        <v>0.24581227932784397</v>
      </c>
      <c r="E32" s="77">
        <f>IFERROR(AVERAGEIF('QoL DATA'!$C$14:$AP$14,TQoL_Indexes!E$8,'Data &amp; Normalization'!$C313:$AP313),"-")</f>
        <v>0.33016126273514113</v>
      </c>
      <c r="F32" s="77">
        <f>IFERROR(AVERAGEIF('QoL DATA'!$C$14:$AP$14,TQoL_Indexes!F$8,'Data &amp; Normalization'!$C313:$AP313),"-")</f>
        <v>0.90764103487377823</v>
      </c>
      <c r="G32" s="77">
        <f>IFERROR(AVERAGEIF('QoL DATA'!$C$14:$AP$14,TQoL_Indexes!G$8,'Data &amp; Normalization'!$C313:$AP313),"-")</f>
        <v>1</v>
      </c>
      <c r="H32" s="77">
        <f>IFERROR(AVERAGEIF('QoL DATA'!$C$14:$AP$14,TQoL_Indexes!H$8,'Data &amp; Normalization'!$C313:$AP313),"-")</f>
        <v>2.7533824045830851E-2</v>
      </c>
      <c r="I32" s="77">
        <f>IFERROR(AVERAGEIF('QoL DATA'!$C$14:$AP$14,TQoL_Indexes!I$8,'Data &amp; Normalization'!$C313:$AP313),"-")</f>
        <v>4.648330599630527E-2</v>
      </c>
      <c r="J32" s="77">
        <f>IFERROR(AVERAGEIF('QoL DATA'!$C$14:$AP$14,TQoL_Indexes!J$8,'Data &amp; Normalization'!$C313:$AP313),"-")</f>
        <v>0.17006480312292141</v>
      </c>
      <c r="K32" s="77">
        <f>IFERROR(AVERAGEIF('QoL DATA'!$C$14:$AP$14,TQoL_Indexes!K$8,'Data &amp; Normalization'!$C313:$AP313),"-")</f>
        <v>0.1941239533620952</v>
      </c>
      <c r="L32" s="77">
        <f>IFERROR(AVERAGEIF('QoL DATA'!$C$14:$AP$14,TQoL_Indexes!L$8,'Data &amp; Normalization'!$C313:$AP313),"-")</f>
        <v>0.24309922204746298</v>
      </c>
      <c r="M32" s="77" t="str">
        <f>IFERROR(AVERAGEIF('QoL DATA'!$C$14:$AP$14,TQoL_Indexes!M$8,'Data &amp; Normalization'!$C313:$AP313),"-")</f>
        <v>-</v>
      </c>
      <c r="N32" s="77">
        <f>IFERROR(AVERAGEIF('QoL DATA'!$C$14:$AP$14,TQoL_Indexes!N$8,'Data &amp; Normalization'!$C313:$AP313),"-")</f>
        <v>0.79013301691103366</v>
      </c>
      <c r="O32" s="77">
        <f>IFERROR(AVERAGEIF('QoL DATA'!$C$14:$AP$14,TQoL_Indexes!O$8,'Data &amp; Normalization'!$C313:$AP313),"-")</f>
        <v>0.8118606582966672</v>
      </c>
      <c r="P32" s="77">
        <f>IFERROR(AVERAGEIF('QoL DATA'!$C$14:$AP$14,TQoL_Indexes!P$8,'Data &amp; Normalization'!$C313:$AP313),"-")</f>
        <v>0.9718825705184585</v>
      </c>
      <c r="Q32" s="77">
        <f>IFERROR(AVERAGEIF('QoL DATA'!$C$14:$AP$14,TQoL_Indexes!Q$8,'Data &amp; Normalization'!$C313:$AP313),"-")</f>
        <v>0.87489921812853311</v>
      </c>
      <c r="R32" s="77">
        <f>IFERROR(AVERAGEIF('QoL DATA'!$C$14:$AP$14,TQoL_Indexes!R$8,'Data &amp; Normalization'!$C313:$AP313),"-")</f>
        <v>0.43580643928890755</v>
      </c>
      <c r="S32" s="77">
        <f>IFERROR(AVERAGEIF('QoL DATA'!$C$14:$AP$14,TQoL_Indexes!S$8,'Data &amp; Normalization'!$C313:$AP313),"-")</f>
        <v>0.78177841493897959</v>
      </c>
      <c r="T32" s="77">
        <f>IFERROR(AVERAGEIF('QoL DATA'!$C$14:$AP$14,TQoL_Indexes!T$8,'Data &amp; Normalization'!$C313:$AP313),"-")</f>
        <v>0.81526491304871418</v>
      </c>
      <c r="U32" s="77" t="str">
        <f>IFERROR(AVERAGEIF('QoL DATA'!$C$14:$AP$14,TQoL_Indexes!U$8,'Data &amp; Normalization'!$C313:$AP313),"-")</f>
        <v>-</v>
      </c>
      <c r="V32" s="77" t="str">
        <f>IFERROR(AVERAGEIF('QoL DATA'!$C$14:$AP$14,TQoL_Indexes!V$8,'Data &amp; Normalization'!$C313:$AP313),"-")</f>
        <v>-</v>
      </c>
      <c r="W32" s="77">
        <f>IFERROR(AVERAGEIF('QoL DATA'!$C$14:$AP$14,TQoL_Indexes!W$8,'Data &amp; Normalization'!$C313:$AP313),"-")</f>
        <v>1</v>
      </c>
      <c r="X32" s="77">
        <f>IFERROR(AVERAGEIF('QoL DATA'!$C$14:$AP$14,TQoL_Indexes!X$8,'Data &amp; Normalization'!$C313:$AP313),"-")</f>
        <v>0.21920844859096511</v>
      </c>
      <c r="Y32" s="76">
        <f t="shared" si="0"/>
        <v>0.46293267638349161</v>
      </c>
      <c r="Z32" s="77">
        <f t="shared" si="1"/>
        <v>0.39097448690015518</v>
      </c>
      <c r="AA32" s="77">
        <f t="shared" si="2"/>
        <v>0.24309922204746298</v>
      </c>
      <c r="AB32" s="77">
        <f t="shared" si="3"/>
        <v>0.80099683760385043</v>
      </c>
      <c r="AC32" s="77">
        <f t="shared" si="4"/>
        <v>0.92339089432349586</v>
      </c>
      <c r="AD32" s="77">
        <f t="shared" si="5"/>
        <v>0.60879242711394355</v>
      </c>
      <c r="AE32" s="77">
        <f t="shared" si="6"/>
        <v>0.81526491304871418</v>
      </c>
      <c r="AF32" s="77">
        <f t="shared" si="7"/>
        <v>1</v>
      </c>
      <c r="AG32" s="77">
        <f t="shared" si="8"/>
        <v>0.21920844859096511</v>
      </c>
      <c r="AH32" s="76">
        <f t="shared" si="25"/>
        <v>0.36566879511036993</v>
      </c>
      <c r="AI32" s="77">
        <f t="shared" si="26"/>
        <v>0.77772671968042995</v>
      </c>
      <c r="AJ32" s="78">
        <f t="shared" si="27"/>
        <v>0.67815778721322639</v>
      </c>
      <c r="AK32" s="79">
        <f t="shared" si="28"/>
        <v>0.59247293992499817</v>
      </c>
      <c r="AL32"/>
      <c r="AN32" s="226">
        <f t="shared" si="29"/>
        <v>5</v>
      </c>
      <c r="AO32" s="227">
        <f t="shared" si="30"/>
        <v>5</v>
      </c>
      <c r="AP32" s="227">
        <f t="shared" si="31"/>
        <v>5</v>
      </c>
      <c r="AQ32" s="227">
        <f t="shared" si="32"/>
        <v>5</v>
      </c>
      <c r="AR32" s="227">
        <f t="shared" si="33"/>
        <v>5</v>
      </c>
      <c r="AS32" s="227">
        <f t="shared" si="34"/>
        <v>5</v>
      </c>
      <c r="AT32" s="227">
        <f t="shared" si="35"/>
        <v>5</v>
      </c>
      <c r="AU32" s="227">
        <f t="shared" si="36"/>
        <v>5</v>
      </c>
      <c r="AV32" s="213">
        <f t="shared" si="37"/>
        <v>5</v>
      </c>
      <c r="AW32" s="227">
        <f t="shared" si="38"/>
        <v>5</v>
      </c>
      <c r="AX32" s="227">
        <f t="shared" si="39"/>
        <v>5</v>
      </c>
      <c r="AY32" s="213">
        <f t="shared" si="40"/>
        <v>5</v>
      </c>
    </row>
    <row r="33" spans="1:51" s="25" customFormat="1">
      <c r="A33" s="323" t="s">
        <v>5335</v>
      </c>
      <c r="B33" s="321">
        <v>25</v>
      </c>
      <c r="C33" s="76">
        <f>IFERROR(AVERAGEIF('QoL DATA'!$C$14:$AP$14,TQoL_Indexes!C$8,'Data &amp; Normalization'!$C314:$AP314),"-")</f>
        <v>0.88965978697561943</v>
      </c>
      <c r="D33" s="77">
        <f>IFERROR(AVERAGEIF('QoL DATA'!$C$14:$AP$14,TQoL_Indexes!D$8,'Data &amp; Normalization'!$C314:$AP314),"-")</f>
        <v>0.62074224636528519</v>
      </c>
      <c r="E33" s="77">
        <f>IFERROR(AVERAGEIF('QoL DATA'!$C$14:$AP$14,TQoL_Indexes!E$8,'Data &amp; Normalization'!$C314:$AP314),"-")</f>
        <v>0.24623675841345929</v>
      </c>
      <c r="F33" s="77">
        <f>IFERROR(AVERAGEIF('QoL DATA'!$C$14:$AP$14,TQoL_Indexes!F$8,'Data &amp; Normalization'!$C314:$AP314),"-")</f>
        <v>0.33617110628119312</v>
      </c>
      <c r="G33" s="77">
        <f>IFERROR(AVERAGEIF('QoL DATA'!$C$14:$AP$14,TQoL_Indexes!G$8,'Data &amp; Normalization'!$C314:$AP314),"-")</f>
        <v>0.87757039195262843</v>
      </c>
      <c r="H33" s="77">
        <f>IFERROR(AVERAGEIF('QoL DATA'!$C$14:$AP$14,TQoL_Indexes!H$8,'Data &amp; Normalization'!$C314:$AP314),"-")</f>
        <v>6.9856758220124521E-2</v>
      </c>
      <c r="I33" s="77">
        <f>IFERROR(AVERAGEIF('QoL DATA'!$C$14:$AP$14,TQoL_Indexes!I$8,'Data &amp; Normalization'!$C314:$AP314),"-")</f>
        <v>0.3032081624709651</v>
      </c>
      <c r="J33" s="77">
        <f>IFERROR(AVERAGEIF('QoL DATA'!$C$14:$AP$14,TQoL_Indexes!J$8,'Data &amp; Normalization'!$C314:$AP314),"-")</f>
        <v>5.4601834135889774E-2</v>
      </c>
      <c r="K33" s="77">
        <f>IFERROR(AVERAGEIF('QoL DATA'!$C$14:$AP$14,TQoL_Indexes!K$8,'Data &amp; Normalization'!$C314:$AP314),"-")</f>
        <v>0.40790937932458921</v>
      </c>
      <c r="L33" s="77">
        <f>IFERROR(AVERAGEIF('QoL DATA'!$C$14:$AP$14,TQoL_Indexes!L$8,'Data &amp; Normalization'!$C314:$AP314),"-")</f>
        <v>0.35111421652956404</v>
      </c>
      <c r="M33" s="77" t="str">
        <f>IFERROR(AVERAGEIF('QoL DATA'!$C$14:$AP$14,TQoL_Indexes!M$8,'Data &amp; Normalization'!$C314:$AP314),"-")</f>
        <v>-</v>
      </c>
      <c r="N33" s="77">
        <f>IFERROR(AVERAGEIF('QoL DATA'!$C$14:$AP$14,TQoL_Indexes!N$8,'Data &amp; Normalization'!$C314:$AP314),"-")</f>
        <v>0.83959768712070848</v>
      </c>
      <c r="O33" s="77">
        <f>IFERROR(AVERAGEIF('QoL DATA'!$C$14:$AP$14,TQoL_Indexes!O$8,'Data &amp; Normalization'!$C314:$AP314),"-")</f>
        <v>0.8118606582966672</v>
      </c>
      <c r="P33" s="77">
        <f>IFERROR(AVERAGEIF('QoL DATA'!$C$14:$AP$14,TQoL_Indexes!P$8,'Data &amp; Normalization'!$C314:$AP314),"-")</f>
        <v>0.88642510045717016</v>
      </c>
      <c r="Q33" s="77">
        <f>IFERROR(AVERAGEIF('QoL DATA'!$C$14:$AP$14,TQoL_Indexes!Q$8,'Data &amp; Normalization'!$C314:$AP314),"-")</f>
        <v>0.82950608084567956</v>
      </c>
      <c r="R33" s="77">
        <f>IFERROR(AVERAGEIF('QoL DATA'!$C$14:$AP$14,TQoL_Indexes!R$8,'Data &amp; Normalization'!$C314:$AP314),"-")</f>
        <v>0.467817592458184</v>
      </c>
      <c r="S33" s="77">
        <f>IFERROR(AVERAGEIF('QoL DATA'!$C$14:$AP$14,TQoL_Indexes!S$8,'Data &amp; Normalization'!$C314:$AP314),"-")</f>
        <v>0.31493530363181899</v>
      </c>
      <c r="T33" s="77">
        <f>IFERROR(AVERAGEIF('QoL DATA'!$C$14:$AP$14,TQoL_Indexes!T$8,'Data &amp; Normalization'!$C314:$AP314),"-")</f>
        <v>0.81526491304871418</v>
      </c>
      <c r="U33" s="77" t="str">
        <f>IFERROR(AVERAGEIF('QoL DATA'!$C$14:$AP$14,TQoL_Indexes!U$8,'Data &amp; Normalization'!$C314:$AP314),"-")</f>
        <v>-</v>
      </c>
      <c r="V33" s="77" t="str">
        <f>IFERROR(AVERAGEIF('QoL DATA'!$C$14:$AP$14,TQoL_Indexes!V$8,'Data &amp; Normalization'!$C314:$AP314),"-")</f>
        <v>-</v>
      </c>
      <c r="W33" s="77">
        <f>IFERROR(AVERAGEIF('QoL DATA'!$C$14:$AP$14,TQoL_Indexes!W$8,'Data &amp; Normalization'!$C314:$AP314),"-")</f>
        <v>0.89505428226779249</v>
      </c>
      <c r="X33" s="77">
        <f>IFERROR(AVERAGEIF('QoL DATA'!$C$14:$AP$14,TQoL_Indexes!X$8,'Data &amp; Normalization'!$C314:$AP314),"-")</f>
        <v>0.78903620595900059</v>
      </c>
      <c r="Y33" s="76">
        <f t="shared" si="0"/>
        <v>0.58554626391812137</v>
      </c>
      <c r="Z33" s="77">
        <f t="shared" si="1"/>
        <v>0.34155293873089837</v>
      </c>
      <c r="AA33" s="77">
        <f t="shared" si="2"/>
        <v>0.35111421652956404</v>
      </c>
      <c r="AB33" s="77">
        <f t="shared" si="3"/>
        <v>0.82572917270868784</v>
      </c>
      <c r="AC33" s="77">
        <f t="shared" si="4"/>
        <v>0.85796559065142486</v>
      </c>
      <c r="AD33" s="77">
        <f t="shared" si="5"/>
        <v>0.39137644804500149</v>
      </c>
      <c r="AE33" s="77">
        <f t="shared" si="6"/>
        <v>0.81526491304871418</v>
      </c>
      <c r="AF33" s="77">
        <f t="shared" si="7"/>
        <v>0.89505428226779249</v>
      </c>
      <c r="AG33" s="77">
        <f t="shared" si="8"/>
        <v>0.78903620595900059</v>
      </c>
      <c r="AH33" s="76">
        <f t="shared" si="25"/>
        <v>0.42607113972619459</v>
      </c>
      <c r="AI33" s="77">
        <f t="shared" si="26"/>
        <v>0.69169040380170477</v>
      </c>
      <c r="AJ33" s="78">
        <f t="shared" si="27"/>
        <v>0.83311846709183568</v>
      </c>
      <c r="AK33" s="79">
        <f t="shared" si="28"/>
        <v>0.63823740205802348</v>
      </c>
      <c r="AL33"/>
      <c r="AN33" s="226">
        <f t="shared" si="29"/>
        <v>5</v>
      </c>
      <c r="AO33" s="227">
        <f t="shared" si="30"/>
        <v>5</v>
      </c>
      <c r="AP33" s="227">
        <f t="shared" si="31"/>
        <v>5</v>
      </c>
      <c r="AQ33" s="227">
        <f t="shared" si="32"/>
        <v>5</v>
      </c>
      <c r="AR33" s="227">
        <f t="shared" si="33"/>
        <v>5</v>
      </c>
      <c r="AS33" s="227">
        <f t="shared" si="34"/>
        <v>5</v>
      </c>
      <c r="AT33" s="227">
        <f t="shared" si="35"/>
        <v>5</v>
      </c>
      <c r="AU33" s="227">
        <f t="shared" si="36"/>
        <v>5</v>
      </c>
      <c r="AV33" s="213">
        <f t="shared" si="37"/>
        <v>5</v>
      </c>
      <c r="AW33" s="227">
        <f t="shared" si="38"/>
        <v>5</v>
      </c>
      <c r="AX33" s="227">
        <f t="shared" si="39"/>
        <v>5</v>
      </c>
      <c r="AY33" s="213">
        <f t="shared" si="40"/>
        <v>5</v>
      </c>
    </row>
    <row r="34" spans="1:51" s="25" customFormat="1">
      <c r="A34" s="323" t="s">
        <v>5336</v>
      </c>
      <c r="B34" s="321">
        <v>26</v>
      </c>
      <c r="C34" s="76">
        <f>IFERROR(AVERAGEIF('QoL DATA'!$C$14:$AP$14,TQoL_Indexes!C$8,'Data &amp; Normalization'!$C315:$AP315),"-")</f>
        <v>0.91460107188786566</v>
      </c>
      <c r="D34" s="77">
        <f>IFERROR(AVERAGEIF('QoL DATA'!$C$14:$AP$14,TQoL_Indexes!D$8,'Data &amp; Normalization'!$C315:$AP315),"-")</f>
        <v>9.8510199935450571E-2</v>
      </c>
      <c r="E34" s="77">
        <f>IFERROR(AVERAGEIF('QoL DATA'!$C$14:$AP$14,TQoL_Indexes!E$8,'Data &amp; Normalization'!$C315:$AP315),"-")</f>
        <v>0.70887939688995916</v>
      </c>
      <c r="F34" s="77">
        <f>IFERROR(AVERAGEIF('QoL DATA'!$C$14:$AP$14,TQoL_Indexes!F$8,'Data &amp; Normalization'!$C315:$AP315),"-")</f>
        <v>0.99514304608672055</v>
      </c>
      <c r="G34" s="77">
        <f>IFERROR(AVERAGEIF('QoL DATA'!$C$14:$AP$14,TQoL_Indexes!G$8,'Data &amp; Normalization'!$C315:$AP315),"-")</f>
        <v>0.89318157778016771</v>
      </c>
      <c r="H34" s="77">
        <f>IFERROR(AVERAGEIF('QoL DATA'!$C$14:$AP$14,TQoL_Indexes!H$8,'Data &amp; Normalization'!$C315:$AP315),"-")</f>
        <v>0.17724149948651965</v>
      </c>
      <c r="I34" s="77">
        <f>IFERROR(AVERAGEIF('QoL DATA'!$C$14:$AP$14,TQoL_Indexes!I$8,'Data &amp; Normalization'!$C315:$AP315),"-")</f>
        <v>0.63015896328228138</v>
      </c>
      <c r="J34" s="77">
        <f>IFERROR(AVERAGEIF('QoL DATA'!$C$14:$AP$14,TQoL_Indexes!J$8,'Data &amp; Normalization'!$C315:$AP315),"-")</f>
        <v>0.2258852547385363</v>
      </c>
      <c r="K34" s="77">
        <f>IFERROR(AVERAGEIF('QoL DATA'!$C$14:$AP$14,TQoL_Indexes!K$8,'Data &amp; Normalization'!$C315:$AP315),"-")</f>
        <v>0.10677482519462476</v>
      </c>
      <c r="L34" s="77">
        <f>IFERROR(AVERAGEIF('QoL DATA'!$C$14:$AP$14,TQoL_Indexes!L$8,'Data &amp; Normalization'!$C315:$AP315),"-")</f>
        <v>0.17327182293451668</v>
      </c>
      <c r="M34" s="77" t="str">
        <f>IFERROR(AVERAGEIF('QoL DATA'!$C$14:$AP$14,TQoL_Indexes!M$8,'Data &amp; Normalization'!$C315:$AP315),"-")</f>
        <v>-</v>
      </c>
      <c r="N34" s="77">
        <f>IFERROR(AVERAGEIF('QoL DATA'!$C$14:$AP$14,TQoL_Indexes!N$8,'Data &amp; Normalization'!$C315:$AP315),"-")</f>
        <v>0.76465253933992205</v>
      </c>
      <c r="O34" s="77">
        <f>IFERROR(AVERAGEIF('QoL DATA'!$C$14:$AP$14,TQoL_Indexes!O$8,'Data &amp; Normalization'!$C315:$AP315),"-")</f>
        <v>0.8118606582966672</v>
      </c>
      <c r="P34" s="77">
        <f>IFERROR(AVERAGEIF('QoL DATA'!$C$14:$AP$14,TQoL_Indexes!P$8,'Data &amp; Normalization'!$C315:$AP315),"-")</f>
        <v>0.98059327500584825</v>
      </c>
      <c r="Q34" s="77">
        <f>IFERROR(AVERAGEIF('QoL DATA'!$C$14:$AP$14,TQoL_Indexes!Q$8,'Data &amp; Normalization'!$C315:$AP315),"-")</f>
        <v>0.78328775688487617</v>
      </c>
      <c r="R34" s="77">
        <f>IFERROR(AVERAGEIF('QoL DATA'!$C$14:$AP$14,TQoL_Indexes!R$8,'Data &amp; Normalization'!$C315:$AP315),"-")</f>
        <v>0.110512833278675</v>
      </c>
      <c r="S34" s="77">
        <f>IFERROR(AVERAGEIF('QoL DATA'!$C$14:$AP$14,TQoL_Indexes!S$8,'Data &amp; Normalization'!$C315:$AP315),"-")</f>
        <v>0.58235921188060591</v>
      </c>
      <c r="T34" s="77">
        <f>IFERROR(AVERAGEIF('QoL DATA'!$C$14:$AP$14,TQoL_Indexes!T$8,'Data &amp; Normalization'!$C315:$AP315),"-")</f>
        <v>0.81526491304871418</v>
      </c>
      <c r="U34" s="77" t="str">
        <f>IFERROR(AVERAGEIF('QoL DATA'!$C$14:$AP$14,TQoL_Indexes!U$8,'Data &amp; Normalization'!$C315:$AP315),"-")</f>
        <v>-</v>
      </c>
      <c r="V34" s="77" t="str">
        <f>IFERROR(AVERAGEIF('QoL DATA'!$C$14:$AP$14,TQoL_Indexes!V$8,'Data &amp; Normalization'!$C315:$AP315),"-")</f>
        <v>-</v>
      </c>
      <c r="W34" s="77">
        <f>IFERROR(AVERAGEIF('QoL DATA'!$C$14:$AP$14,TQoL_Indexes!W$8,'Data &amp; Normalization'!$C315:$AP315),"-")</f>
        <v>0.98552472858866114</v>
      </c>
      <c r="X34" s="77">
        <f>IFERROR(AVERAGEIF('QoL DATA'!$C$14:$AP$14,TQoL_Indexes!X$8,'Data &amp; Normalization'!$C315:$AP315),"-")</f>
        <v>0.56552474222584559</v>
      </c>
      <c r="Y34" s="76">
        <f t="shared" si="0"/>
        <v>0.57399688957109174</v>
      </c>
      <c r="Z34" s="77">
        <f t="shared" si="1"/>
        <v>0.50473086109480836</v>
      </c>
      <c r="AA34" s="77">
        <f t="shared" si="2"/>
        <v>0.17327182293451668</v>
      </c>
      <c r="AB34" s="77">
        <f t="shared" si="3"/>
        <v>0.78825659881829457</v>
      </c>
      <c r="AC34" s="77">
        <f t="shared" si="4"/>
        <v>0.88194051594536216</v>
      </c>
      <c r="AD34" s="77">
        <f t="shared" si="5"/>
        <v>0.34643602257964046</v>
      </c>
      <c r="AE34" s="77">
        <f t="shared" si="6"/>
        <v>0.81526491304871418</v>
      </c>
      <c r="AF34" s="77">
        <f t="shared" si="7"/>
        <v>0.98552472858866114</v>
      </c>
      <c r="AG34" s="77">
        <f t="shared" si="8"/>
        <v>0.56552474222584559</v>
      </c>
      <c r="AH34" s="76">
        <f t="shared" si="25"/>
        <v>0.4173331912001389</v>
      </c>
      <c r="AI34" s="77">
        <f t="shared" si="26"/>
        <v>0.67221104578109903</v>
      </c>
      <c r="AJ34" s="78">
        <f t="shared" si="27"/>
        <v>0.78877146128774034</v>
      </c>
      <c r="AK34" s="79">
        <f t="shared" si="28"/>
        <v>0.61547685148220266</v>
      </c>
      <c r="AL34"/>
      <c r="AN34" s="226">
        <f t="shared" si="29"/>
        <v>5</v>
      </c>
      <c r="AO34" s="227">
        <f t="shared" si="30"/>
        <v>5</v>
      </c>
      <c r="AP34" s="227">
        <f t="shared" si="31"/>
        <v>5</v>
      </c>
      <c r="AQ34" s="227">
        <f t="shared" si="32"/>
        <v>5</v>
      </c>
      <c r="AR34" s="227">
        <f t="shared" si="33"/>
        <v>5</v>
      </c>
      <c r="AS34" s="227">
        <f t="shared" si="34"/>
        <v>5</v>
      </c>
      <c r="AT34" s="227">
        <f t="shared" si="35"/>
        <v>5</v>
      </c>
      <c r="AU34" s="227">
        <f t="shared" si="36"/>
        <v>5</v>
      </c>
      <c r="AV34" s="213">
        <f t="shared" si="37"/>
        <v>5</v>
      </c>
      <c r="AW34" s="227">
        <f t="shared" si="38"/>
        <v>5</v>
      </c>
      <c r="AX34" s="227">
        <f t="shared" si="39"/>
        <v>5</v>
      </c>
      <c r="AY34" s="213">
        <f t="shared" si="40"/>
        <v>5</v>
      </c>
    </row>
    <row r="35" spans="1:51" s="25" customFormat="1">
      <c r="A35" s="323" t="s">
        <v>5337</v>
      </c>
      <c r="B35" s="321">
        <v>27</v>
      </c>
      <c r="C35" s="76">
        <f>IFERROR(AVERAGEIF('QoL DATA'!$C$14:$AP$14,TQoL_Indexes!C$8,'Data &amp; Normalization'!$C316:$AP316),"-")</f>
        <v>0.95095350983186433</v>
      </c>
      <c r="D35" s="77">
        <f>IFERROR(AVERAGEIF('QoL DATA'!$C$14:$AP$14,TQoL_Indexes!D$8,'Data &amp; Normalization'!$C316:$AP316),"-")</f>
        <v>8.9666723761874415E-2</v>
      </c>
      <c r="E35" s="77">
        <f>IFERROR(AVERAGEIF('QoL DATA'!$C$14:$AP$14,TQoL_Indexes!E$8,'Data &amp; Normalization'!$C316:$AP316),"-")</f>
        <v>0.2329057407873672</v>
      </c>
      <c r="F35" s="77">
        <f>IFERROR(AVERAGEIF('QoL DATA'!$C$14:$AP$14,TQoL_Indexes!F$8,'Data &amp; Normalization'!$C316:$AP316),"-")</f>
        <v>0.98905273253611126</v>
      </c>
      <c r="G35" s="77">
        <f>IFERROR(AVERAGEIF('QoL DATA'!$C$14:$AP$14,TQoL_Indexes!G$8,'Data &amp; Normalization'!$C316:$AP316),"-")</f>
        <v>0.88896451110059116</v>
      </c>
      <c r="H35" s="77">
        <f>IFERROR(AVERAGEIF('QoL DATA'!$C$14:$AP$14,TQoL_Indexes!H$8,'Data &amp; Normalization'!$C316:$AP316),"-")</f>
        <v>0.11769005149680435</v>
      </c>
      <c r="I35" s="77">
        <f>IFERROR(AVERAGEIF('QoL DATA'!$C$14:$AP$14,TQoL_Indexes!I$8,'Data &amp; Normalization'!$C316:$AP316),"-")</f>
        <v>0.33157316895819222</v>
      </c>
      <c r="J35" s="77">
        <f>IFERROR(AVERAGEIF('QoL DATA'!$C$14:$AP$14,TQoL_Indexes!J$8,'Data &amp; Normalization'!$C316:$AP316),"-")</f>
        <v>0.29354789114801627</v>
      </c>
      <c r="K35" s="77">
        <f>IFERROR(AVERAGEIF('QoL DATA'!$C$14:$AP$14,TQoL_Indexes!K$8,'Data &amp; Normalization'!$C316:$AP316),"-")</f>
        <v>0.11418215802156914</v>
      </c>
      <c r="L35" s="77">
        <f>IFERROR(AVERAGEIF('QoL DATA'!$C$14:$AP$14,TQoL_Indexes!L$8,'Data &amp; Normalization'!$C316:$AP316),"-")</f>
        <v>0.24516529187046293</v>
      </c>
      <c r="M35" s="77" t="str">
        <f>IFERROR(AVERAGEIF('QoL DATA'!$C$14:$AP$14,TQoL_Indexes!M$8,'Data &amp; Normalization'!$C316:$AP316),"-")</f>
        <v>-</v>
      </c>
      <c r="N35" s="77">
        <f>IFERROR(AVERAGEIF('QoL DATA'!$C$14:$AP$14,TQoL_Indexes!N$8,'Data &amp; Normalization'!$C316:$AP316),"-")</f>
        <v>0.72870379408817432</v>
      </c>
      <c r="O35" s="77">
        <f>IFERROR(AVERAGEIF('QoL DATA'!$C$14:$AP$14,TQoL_Indexes!O$8,'Data &amp; Normalization'!$C316:$AP316),"-")</f>
        <v>0.8118606582966672</v>
      </c>
      <c r="P35" s="77">
        <f>IFERROR(AVERAGEIF('QoL DATA'!$C$14:$AP$14,TQoL_Indexes!P$8,'Data &amp; Normalization'!$C316:$AP316),"-")</f>
        <v>0.80727797716962257</v>
      </c>
      <c r="Q35" s="77">
        <f>IFERROR(AVERAGEIF('QoL DATA'!$C$14:$AP$14,TQoL_Indexes!Q$8,'Data &amp; Normalization'!$C316:$AP316),"-")</f>
        <v>0.74048078045765653</v>
      </c>
      <c r="R35" s="77">
        <f>IFERROR(AVERAGEIF('QoL DATA'!$C$14:$AP$14,TQoL_Indexes!R$8,'Data &amp; Normalization'!$C316:$AP316),"-")</f>
        <v>0.38216404629676504</v>
      </c>
      <c r="S35" s="77">
        <f>IFERROR(AVERAGEIF('QoL DATA'!$C$14:$AP$14,TQoL_Indexes!S$8,'Data &amp; Normalization'!$C316:$AP316),"-")</f>
        <v>0.83507940008822235</v>
      </c>
      <c r="T35" s="77">
        <f>IFERROR(AVERAGEIF('QoL DATA'!$C$14:$AP$14,TQoL_Indexes!T$8,'Data &amp; Normalization'!$C316:$AP316),"-")</f>
        <v>0.81526491304871418</v>
      </c>
      <c r="U35" s="77" t="str">
        <f>IFERROR(AVERAGEIF('QoL DATA'!$C$14:$AP$14,TQoL_Indexes!U$8,'Data &amp; Normalization'!$C316:$AP316),"-")</f>
        <v>-</v>
      </c>
      <c r="V35" s="77" t="str">
        <f>IFERROR(AVERAGEIF('QoL DATA'!$C$14:$AP$14,TQoL_Indexes!V$8,'Data &amp; Normalization'!$C316:$AP316),"-")</f>
        <v>-</v>
      </c>
      <c r="W35" s="77">
        <f>IFERROR(AVERAGEIF('QoL DATA'!$C$14:$AP$14,TQoL_Indexes!W$8,'Data &amp; Normalization'!$C316:$AP316),"-")</f>
        <v>0.95536791314837144</v>
      </c>
      <c r="X35" s="77">
        <f>IFERROR(AVERAGEIF('QoL DATA'!$C$14:$AP$14,TQoL_Indexes!X$8,'Data &amp; Normalization'!$C316:$AP316),"-")</f>
        <v>0.56616665128627119</v>
      </c>
      <c r="Y35" s="76">
        <f t="shared" si="0"/>
        <v>0.42450865812703525</v>
      </c>
      <c r="Z35" s="77">
        <f t="shared" si="1"/>
        <v>0.4558350855435474</v>
      </c>
      <c r="AA35" s="77">
        <f t="shared" si="2"/>
        <v>0.24516529187046293</v>
      </c>
      <c r="AB35" s="77">
        <f t="shared" si="3"/>
        <v>0.7702822261924207</v>
      </c>
      <c r="AC35" s="77">
        <f t="shared" si="4"/>
        <v>0.77387937881363955</v>
      </c>
      <c r="AD35" s="77">
        <f t="shared" si="5"/>
        <v>0.60862172319249375</v>
      </c>
      <c r="AE35" s="77">
        <f t="shared" si="6"/>
        <v>0.81526491304871418</v>
      </c>
      <c r="AF35" s="77">
        <f t="shared" si="7"/>
        <v>0.95536791314837144</v>
      </c>
      <c r="AG35" s="77">
        <f t="shared" si="8"/>
        <v>0.56616665128627119</v>
      </c>
      <c r="AH35" s="76">
        <f t="shared" si="25"/>
        <v>0.37516967851368194</v>
      </c>
      <c r="AI35" s="77">
        <f t="shared" si="26"/>
        <v>0.71759444273285133</v>
      </c>
      <c r="AJ35" s="78">
        <f t="shared" si="27"/>
        <v>0.77893315916111894</v>
      </c>
      <c r="AK35" s="79">
        <f t="shared" si="28"/>
        <v>0.60900600653941672</v>
      </c>
      <c r="AL35"/>
      <c r="AN35" s="226">
        <f t="shared" si="29"/>
        <v>5</v>
      </c>
      <c r="AO35" s="227">
        <f t="shared" si="30"/>
        <v>5</v>
      </c>
      <c r="AP35" s="227">
        <f t="shared" si="31"/>
        <v>5</v>
      </c>
      <c r="AQ35" s="227">
        <f t="shared" si="32"/>
        <v>5</v>
      </c>
      <c r="AR35" s="227">
        <f t="shared" si="33"/>
        <v>5</v>
      </c>
      <c r="AS35" s="227">
        <f t="shared" si="34"/>
        <v>5</v>
      </c>
      <c r="AT35" s="227">
        <f t="shared" si="35"/>
        <v>5</v>
      </c>
      <c r="AU35" s="227">
        <f t="shared" si="36"/>
        <v>5</v>
      </c>
      <c r="AV35" s="213">
        <f t="shared" si="37"/>
        <v>5</v>
      </c>
      <c r="AW35" s="227">
        <f t="shared" si="38"/>
        <v>5</v>
      </c>
      <c r="AX35" s="227">
        <f t="shared" si="39"/>
        <v>5</v>
      </c>
      <c r="AY35" s="213">
        <f t="shared" si="40"/>
        <v>5</v>
      </c>
    </row>
    <row r="36" spans="1:51" s="25" customFormat="1">
      <c r="A36" s="323" t="s">
        <v>5338</v>
      </c>
      <c r="B36" s="321">
        <v>28</v>
      </c>
      <c r="C36" s="76">
        <f>IFERROR(AVERAGEIF('QoL DATA'!$C$14:$AP$14,TQoL_Indexes!C$8,'Data &amp; Normalization'!$C317:$AP317),"-")</f>
        <v>0.8203564517979447</v>
      </c>
      <c r="D36" s="77">
        <f>IFERROR(AVERAGEIF('QoL DATA'!$C$14:$AP$14,TQoL_Indexes!D$8,'Data &amp; Normalization'!$C317:$AP317),"-")</f>
        <v>0.15314595698397571</v>
      </c>
      <c r="E36" s="77">
        <f>IFERROR(AVERAGEIF('QoL DATA'!$C$14:$AP$14,TQoL_Indexes!E$8,'Data &amp; Normalization'!$C317:$AP317),"-")</f>
        <v>8.5772566218784485E-2</v>
      </c>
      <c r="F36" s="77">
        <f>IFERROR(AVERAGEIF('QoL DATA'!$C$14:$AP$14,TQoL_Indexes!F$8,'Data &amp; Normalization'!$C317:$AP317),"-")</f>
        <v>0.54738093002608645</v>
      </c>
      <c r="G36" s="77">
        <f>IFERROR(AVERAGEIF('QoL DATA'!$C$14:$AP$14,TQoL_Indexes!G$8,'Data &amp; Normalization'!$C317:$AP317),"-")</f>
        <v>0.69347626563339282</v>
      </c>
      <c r="H36" s="77">
        <f>IFERROR(AVERAGEIF('QoL DATA'!$C$14:$AP$14,TQoL_Indexes!H$8,'Data &amp; Normalization'!$C317:$AP317),"-")</f>
        <v>3.0328341994452959E-2</v>
      </c>
      <c r="I36" s="77">
        <f>IFERROR(AVERAGEIF('QoL DATA'!$C$14:$AP$14,TQoL_Indexes!I$8,'Data &amp; Normalization'!$C317:$AP317),"-")</f>
        <v>0.23519132821703215</v>
      </c>
      <c r="J36" s="77">
        <f>IFERROR(AVERAGEIF('QoL DATA'!$C$14:$AP$14,TQoL_Indexes!J$8,'Data &amp; Normalization'!$C317:$AP317),"-")</f>
        <v>0.13176312679256219</v>
      </c>
      <c r="K36" s="77">
        <f>IFERROR(AVERAGEIF('QoL DATA'!$C$14:$AP$14,TQoL_Indexes!K$8,'Data &amp; Normalization'!$C317:$AP317),"-")</f>
        <v>0.25544665488690804</v>
      </c>
      <c r="L36" s="77">
        <f>IFERROR(AVERAGEIF('QoL DATA'!$C$14:$AP$14,TQoL_Indexes!L$8,'Data &amp; Normalization'!$C317:$AP317),"-")</f>
        <v>0.26880594885657555</v>
      </c>
      <c r="M36" s="77" t="str">
        <f>IFERROR(AVERAGEIF('QoL DATA'!$C$14:$AP$14,TQoL_Indexes!M$8,'Data &amp; Normalization'!$C317:$AP317),"-")</f>
        <v>-</v>
      </c>
      <c r="N36" s="77">
        <f>IFERROR(AVERAGEIF('QoL DATA'!$C$14:$AP$14,TQoL_Indexes!N$8,'Data &amp; Normalization'!$C317:$AP317),"-")</f>
        <v>0.66604199447383039</v>
      </c>
      <c r="O36" s="77">
        <f>IFERROR(AVERAGEIF('QoL DATA'!$C$14:$AP$14,TQoL_Indexes!O$8,'Data &amp; Normalization'!$C317:$AP317),"-")</f>
        <v>0.85514421387250195</v>
      </c>
      <c r="P36" s="77">
        <f>IFERROR(AVERAGEIF('QoL DATA'!$C$14:$AP$14,TQoL_Indexes!P$8,'Data &amp; Normalization'!$C317:$AP317),"-")</f>
        <v>0.66207282489412367</v>
      </c>
      <c r="Q36" s="77">
        <f>IFERROR(AVERAGEIF('QoL DATA'!$C$14:$AP$14,TQoL_Indexes!Q$8,'Data &amp; Normalization'!$C317:$AP317),"-")</f>
        <v>0.68413979897865884</v>
      </c>
      <c r="R36" s="77">
        <f>IFERROR(AVERAGEIF('QoL DATA'!$C$14:$AP$14,TQoL_Indexes!R$8,'Data &amp; Normalization'!$C317:$AP317),"-")</f>
        <v>0.44894175999545033</v>
      </c>
      <c r="S36" s="77">
        <f>IFERROR(AVERAGEIF('QoL DATA'!$C$14:$AP$14,TQoL_Indexes!S$8,'Data &amp; Normalization'!$C317:$AP317),"-")</f>
        <v>0.54651889428025302</v>
      </c>
      <c r="T36" s="77">
        <f>IFERROR(AVERAGEIF('QoL DATA'!$C$14:$AP$14,TQoL_Indexes!T$8,'Data &amp; Normalization'!$C317:$AP317),"-")</f>
        <v>0.84293887662616818</v>
      </c>
      <c r="U36" s="77" t="str">
        <f>IFERROR(AVERAGEIF('QoL DATA'!$C$14:$AP$14,TQoL_Indexes!U$8,'Data &amp; Normalization'!$C317:$AP317),"-")</f>
        <v>-</v>
      </c>
      <c r="V36" s="77" t="str">
        <f>IFERROR(AVERAGEIF('QoL DATA'!$C$14:$AP$14,TQoL_Indexes!V$8,'Data &amp; Normalization'!$C317:$AP317),"-")</f>
        <v>-</v>
      </c>
      <c r="W36" s="77">
        <f>IFERROR(AVERAGEIF('QoL DATA'!$C$14:$AP$14,TQoL_Indexes!W$8,'Data &amp; Normalization'!$C317:$AP317),"-")</f>
        <v>0.88643804928485259</v>
      </c>
      <c r="X36" s="77">
        <f>IFERROR(AVERAGEIF('QoL DATA'!$C$14:$AP$14,TQoL_Indexes!X$8,'Data &amp; Normalization'!$C317:$AP317),"-")</f>
        <v>0.93303833480908849</v>
      </c>
      <c r="Y36" s="76">
        <f t="shared" si="0"/>
        <v>0.35309165833356831</v>
      </c>
      <c r="Z36" s="77">
        <f t="shared" si="1"/>
        <v>0.31559777459173916</v>
      </c>
      <c r="AA36" s="77">
        <f t="shared" si="2"/>
        <v>0.26880594885657555</v>
      </c>
      <c r="AB36" s="77">
        <f t="shared" si="3"/>
        <v>0.76059310417316617</v>
      </c>
      <c r="AC36" s="77">
        <f t="shared" si="4"/>
        <v>0.67310631193639126</v>
      </c>
      <c r="AD36" s="77">
        <f t="shared" si="5"/>
        <v>0.4977303271378517</v>
      </c>
      <c r="AE36" s="77">
        <f t="shared" si="6"/>
        <v>0.84293887662616818</v>
      </c>
      <c r="AF36" s="77">
        <f t="shared" si="7"/>
        <v>0.88643804928485259</v>
      </c>
      <c r="AG36" s="77">
        <f t="shared" si="8"/>
        <v>0.93303833480908849</v>
      </c>
      <c r="AH36" s="76">
        <f t="shared" si="25"/>
        <v>0.31249846059396102</v>
      </c>
      <c r="AI36" s="77">
        <f t="shared" si="26"/>
        <v>0.64380991441580304</v>
      </c>
      <c r="AJ36" s="78">
        <f t="shared" si="27"/>
        <v>0.88747175357336971</v>
      </c>
      <c r="AK36" s="79">
        <f t="shared" si="28"/>
        <v>0.5888474444119921</v>
      </c>
      <c r="AL36"/>
      <c r="AN36" s="226">
        <f t="shared" si="29"/>
        <v>5</v>
      </c>
      <c r="AO36" s="227">
        <f t="shared" si="30"/>
        <v>5</v>
      </c>
      <c r="AP36" s="227">
        <f t="shared" si="31"/>
        <v>5</v>
      </c>
      <c r="AQ36" s="227">
        <f t="shared" si="32"/>
        <v>5</v>
      </c>
      <c r="AR36" s="227">
        <f t="shared" si="33"/>
        <v>5</v>
      </c>
      <c r="AS36" s="227">
        <f t="shared" si="34"/>
        <v>5</v>
      </c>
      <c r="AT36" s="227">
        <f t="shared" si="35"/>
        <v>5</v>
      </c>
      <c r="AU36" s="227">
        <f t="shared" si="36"/>
        <v>5</v>
      </c>
      <c r="AV36" s="213">
        <f t="shared" si="37"/>
        <v>5</v>
      </c>
      <c r="AW36" s="227">
        <f t="shared" si="38"/>
        <v>5</v>
      </c>
      <c r="AX36" s="227">
        <f t="shared" si="39"/>
        <v>5</v>
      </c>
      <c r="AY36" s="213">
        <f t="shared" si="40"/>
        <v>5</v>
      </c>
    </row>
    <row r="37" spans="1:51" s="25" customFormat="1">
      <c r="A37" s="323" t="s">
        <v>5339</v>
      </c>
      <c r="B37" s="321">
        <v>29</v>
      </c>
      <c r="C37" s="76">
        <f>IFERROR(AVERAGEIF('QoL DATA'!$C$14:$AP$14,TQoL_Indexes!C$8,'Data &amp; Normalization'!$C318:$AP318),"-")</f>
        <v>0.69633439721145252</v>
      </c>
      <c r="D37" s="77">
        <f>IFERROR(AVERAGEIF('QoL DATA'!$C$14:$AP$14,TQoL_Indexes!D$8,'Data &amp; Normalization'!$C318:$AP318),"-")</f>
        <v>3.8431657084736108E-2</v>
      </c>
      <c r="E37" s="77">
        <f>IFERROR(AVERAGEIF('QoL DATA'!$C$14:$AP$14,TQoL_Indexes!E$8,'Data &amp; Normalization'!$C318:$AP318),"-")</f>
        <v>7.2989107160583266E-2</v>
      </c>
      <c r="F37" s="77">
        <f>IFERROR(AVERAGEIF('QoL DATA'!$C$14:$AP$14,TQoL_Indexes!F$8,'Data &amp; Normalization'!$C318:$AP318),"-")</f>
        <v>0</v>
      </c>
      <c r="G37" s="77">
        <f>IFERROR(AVERAGEIF('QoL DATA'!$C$14:$AP$14,TQoL_Indexes!G$8,'Data &amp; Normalization'!$C318:$AP318),"-")</f>
        <v>0.61856455985279624</v>
      </c>
      <c r="H37" s="77">
        <f>IFERROR(AVERAGEIF('QoL DATA'!$C$14:$AP$14,TQoL_Indexes!H$8,'Data &amp; Normalization'!$C318:$AP318),"-")</f>
        <v>0.14330829789839061</v>
      </c>
      <c r="I37" s="77">
        <f>IFERROR(AVERAGEIF('QoL DATA'!$C$14:$AP$14,TQoL_Indexes!I$8,'Data &amp; Normalization'!$C318:$AP318),"-")</f>
        <v>0.26213016060007099</v>
      </c>
      <c r="J37" s="77">
        <f>IFERROR(AVERAGEIF('QoL DATA'!$C$14:$AP$14,TQoL_Indexes!J$8,'Data &amp; Normalization'!$C318:$AP318),"-")</f>
        <v>1</v>
      </c>
      <c r="K37" s="77">
        <f>IFERROR(AVERAGEIF('QoL DATA'!$C$14:$AP$14,TQoL_Indexes!K$8,'Data &amp; Normalization'!$C318:$AP318),"-")</f>
        <v>0.1227751519909183</v>
      </c>
      <c r="L37" s="77">
        <f>IFERROR(AVERAGEIF('QoL DATA'!$C$14:$AP$14,TQoL_Indexes!L$8,'Data &amp; Normalization'!$C318:$AP318),"-")</f>
        <v>0.39664761971997381</v>
      </c>
      <c r="M37" s="77" t="str">
        <f>IFERROR(AVERAGEIF('QoL DATA'!$C$14:$AP$14,TQoL_Indexes!M$8,'Data &amp; Normalization'!$C318:$AP318),"-")</f>
        <v>-</v>
      </c>
      <c r="N37" s="77">
        <f>IFERROR(AVERAGEIF('QoL DATA'!$C$14:$AP$14,TQoL_Indexes!N$8,'Data &amp; Normalization'!$C318:$AP318),"-")</f>
        <v>0.56820575852954947</v>
      </c>
      <c r="O37" s="77">
        <f>IFERROR(AVERAGEIF('QoL DATA'!$C$14:$AP$14,TQoL_Indexes!O$8,'Data &amp; Normalization'!$C318:$AP318),"-")</f>
        <v>0.85514421387250195</v>
      </c>
      <c r="P37" s="77">
        <f>IFERROR(AVERAGEIF('QoL DATA'!$C$14:$AP$14,TQoL_Indexes!P$8,'Data &amp; Normalization'!$C318:$AP318),"-")</f>
        <v>0.71042313758976861</v>
      </c>
      <c r="Q37" s="77">
        <f>IFERROR(AVERAGEIF('QoL DATA'!$C$14:$AP$14,TQoL_Indexes!Q$8,'Data &amp; Normalization'!$C318:$AP318),"-")</f>
        <v>0.6030884467190053</v>
      </c>
      <c r="R37" s="77">
        <f>IFERROR(AVERAGEIF('QoL DATA'!$C$14:$AP$14,TQoL_Indexes!R$8,'Data &amp; Normalization'!$C318:$AP318),"-")</f>
        <v>0.63077903928890666</v>
      </c>
      <c r="S37" s="77">
        <f>IFERROR(AVERAGEIF('QoL DATA'!$C$14:$AP$14,TQoL_Indexes!S$8,'Data &amp; Normalization'!$C318:$AP318),"-")</f>
        <v>0.9949823555359506</v>
      </c>
      <c r="T37" s="77">
        <f>IFERROR(AVERAGEIF('QoL DATA'!$C$14:$AP$14,TQoL_Indexes!T$8,'Data &amp; Normalization'!$C318:$AP318),"-")</f>
        <v>0.84293887662616818</v>
      </c>
      <c r="U37" s="77" t="str">
        <f>IFERROR(AVERAGEIF('QoL DATA'!$C$14:$AP$14,TQoL_Indexes!U$8,'Data &amp; Normalization'!$C318:$AP318),"-")</f>
        <v>-</v>
      </c>
      <c r="V37" s="77" t="str">
        <f>IFERROR(AVERAGEIF('QoL DATA'!$C$14:$AP$14,TQoL_Indexes!V$8,'Data &amp; Normalization'!$C318:$AP318),"-")</f>
        <v>-</v>
      </c>
      <c r="W37" s="77">
        <f>IFERROR(AVERAGEIF('QoL DATA'!$C$14:$AP$14,TQoL_Indexes!W$8,'Data &amp; Normalization'!$C318:$AP318),"-")</f>
        <v>0.59779424435636752</v>
      </c>
      <c r="X37" s="77">
        <f>IFERROR(AVERAGEIF('QoL DATA'!$C$14:$AP$14,TQoL_Indexes!X$8,'Data &amp; Normalization'!$C318:$AP318),"-")</f>
        <v>0.60941924644198053</v>
      </c>
      <c r="Y37" s="76">
        <f t="shared" si="0"/>
        <v>0.2692517204855906</v>
      </c>
      <c r="Z37" s="77">
        <f t="shared" si="1"/>
        <v>0.35779636172369605</v>
      </c>
      <c r="AA37" s="77">
        <f t="shared" si="2"/>
        <v>0.39664761971997381</v>
      </c>
      <c r="AB37" s="77">
        <f t="shared" si="3"/>
        <v>0.71167498620102565</v>
      </c>
      <c r="AC37" s="77">
        <f t="shared" si="4"/>
        <v>0.65675579215438695</v>
      </c>
      <c r="AD37" s="77">
        <f t="shared" si="5"/>
        <v>0.81288069741242863</v>
      </c>
      <c r="AE37" s="77">
        <f t="shared" si="6"/>
        <v>0.84293887662616818</v>
      </c>
      <c r="AF37" s="77">
        <f t="shared" si="7"/>
        <v>0.59779424435636752</v>
      </c>
      <c r="AG37" s="77">
        <f t="shared" si="8"/>
        <v>0.60941924644198053</v>
      </c>
      <c r="AH37" s="76">
        <f t="shared" si="25"/>
        <v>0.34123190064308684</v>
      </c>
      <c r="AI37" s="77">
        <f t="shared" si="26"/>
        <v>0.72710382525594708</v>
      </c>
      <c r="AJ37" s="78">
        <f t="shared" si="27"/>
        <v>0.68338412247483882</v>
      </c>
      <c r="AK37" s="79">
        <f t="shared" si="28"/>
        <v>0.56869440028108376</v>
      </c>
      <c r="AL37"/>
      <c r="AN37" s="226">
        <f t="shared" si="29"/>
        <v>5</v>
      </c>
      <c r="AO37" s="227">
        <f t="shared" si="30"/>
        <v>5</v>
      </c>
      <c r="AP37" s="227">
        <f t="shared" si="31"/>
        <v>5</v>
      </c>
      <c r="AQ37" s="227">
        <f t="shared" si="32"/>
        <v>5</v>
      </c>
      <c r="AR37" s="227">
        <f t="shared" si="33"/>
        <v>5</v>
      </c>
      <c r="AS37" s="227">
        <f t="shared" si="34"/>
        <v>5</v>
      </c>
      <c r="AT37" s="227">
        <f t="shared" si="35"/>
        <v>5</v>
      </c>
      <c r="AU37" s="227">
        <f t="shared" si="36"/>
        <v>5</v>
      </c>
      <c r="AV37" s="213">
        <f t="shared" si="37"/>
        <v>5</v>
      </c>
      <c r="AW37" s="227">
        <f t="shared" si="38"/>
        <v>5</v>
      </c>
      <c r="AX37" s="227">
        <f t="shared" si="39"/>
        <v>5</v>
      </c>
      <c r="AY37" s="213">
        <f t="shared" si="40"/>
        <v>5</v>
      </c>
    </row>
    <row r="38" spans="1:51" s="25" customFormat="1">
      <c r="A38" s="323" t="s">
        <v>5340</v>
      </c>
      <c r="B38" s="321">
        <v>30</v>
      </c>
      <c r="C38" s="76">
        <f>IFERROR(AVERAGEIF('QoL DATA'!$C$14:$AP$14,TQoL_Indexes!C$8,'Data &amp; Normalization'!$C319:$AP319),"-")</f>
        <v>0.77616821658455593</v>
      </c>
      <c r="D38" s="77">
        <f>IFERROR(AVERAGEIF('QoL DATA'!$C$14:$AP$14,TQoL_Indexes!D$8,'Data &amp; Normalization'!$C319:$AP319),"-")</f>
        <v>0.14960946163485556</v>
      </c>
      <c r="E38" s="77">
        <f>IFERROR(AVERAGEIF('QoL DATA'!$C$14:$AP$14,TQoL_Indexes!E$8,'Data &amp; Normalization'!$C319:$AP319),"-")</f>
        <v>0.10484422175432329</v>
      </c>
      <c r="F38" s="77">
        <f>IFERROR(AVERAGEIF('QoL DATA'!$C$14:$AP$14,TQoL_Indexes!F$8,'Data &amp; Normalization'!$C319:$AP319),"-")</f>
        <v>0.16375300284679906</v>
      </c>
      <c r="G38" s="77">
        <f>IFERROR(AVERAGEIF('QoL DATA'!$C$14:$AP$14,TQoL_Indexes!G$8,'Data &amp; Normalization'!$C319:$AP319),"-")</f>
        <v>0.81351405044015257</v>
      </c>
      <c r="H38" s="77">
        <f>IFERROR(AVERAGEIF('QoL DATA'!$C$14:$AP$14,TQoL_Indexes!H$8,'Data &amp; Normalization'!$C319:$AP319),"-")</f>
        <v>4.2287546826897289E-2</v>
      </c>
      <c r="I38" s="77">
        <f>IFERROR(AVERAGEIF('QoL DATA'!$C$14:$AP$14,TQoL_Indexes!I$8,'Data &amp; Normalization'!$C319:$AP319),"-")</f>
        <v>0.31851950642074839</v>
      </c>
      <c r="J38" s="77">
        <f>IFERROR(AVERAGEIF('QoL DATA'!$C$14:$AP$14,TQoL_Indexes!J$8,'Data &amp; Normalization'!$C319:$AP319),"-")</f>
        <v>0.58306650810520944</v>
      </c>
      <c r="K38" s="77">
        <f>IFERROR(AVERAGEIF('QoL DATA'!$C$14:$AP$14,TQoL_Indexes!K$8,'Data &amp; Normalization'!$C319:$AP319),"-")</f>
        <v>0.42782821222862438</v>
      </c>
      <c r="L38" s="77">
        <f>IFERROR(AVERAGEIF('QoL DATA'!$C$14:$AP$14,TQoL_Indexes!L$8,'Data &amp; Normalization'!$C319:$AP319),"-")</f>
        <v>0.57253719763631117</v>
      </c>
      <c r="M38" s="77" t="str">
        <f>IFERROR(AVERAGEIF('QoL DATA'!$C$14:$AP$14,TQoL_Indexes!M$8,'Data &amp; Normalization'!$C319:$AP319),"-")</f>
        <v>-</v>
      </c>
      <c r="N38" s="77">
        <f>IFERROR(AVERAGEIF('QoL DATA'!$C$14:$AP$14,TQoL_Indexes!N$8,'Data &amp; Normalization'!$C319:$AP319),"-")</f>
        <v>0.65788694763297417</v>
      </c>
      <c r="O38" s="77">
        <f>IFERROR(AVERAGEIF('QoL DATA'!$C$14:$AP$14,TQoL_Indexes!O$8,'Data &amp; Normalization'!$C319:$AP319),"-")</f>
        <v>0.85514421387250195</v>
      </c>
      <c r="P38" s="77">
        <f>IFERROR(AVERAGEIF('QoL DATA'!$C$14:$AP$14,TQoL_Indexes!P$8,'Data &amp; Normalization'!$C319:$AP319),"-")</f>
        <v>0.73738942800411866</v>
      </c>
      <c r="Q38" s="77">
        <f>IFERROR(AVERAGEIF('QoL DATA'!$C$14:$AP$14,TQoL_Indexes!Q$8,'Data &amp; Normalization'!$C319:$AP319),"-")</f>
        <v>0.58186191115265218</v>
      </c>
      <c r="R38" s="77">
        <f>IFERROR(AVERAGEIF('QoL DATA'!$C$14:$AP$14,TQoL_Indexes!R$8,'Data &amp; Normalization'!$C319:$AP319),"-")</f>
        <v>0.41773885327133947</v>
      </c>
      <c r="S38" s="77">
        <f>IFERROR(AVERAGEIF('QoL DATA'!$C$14:$AP$14,TQoL_Indexes!S$8,'Data &amp; Normalization'!$C319:$AP319),"-")</f>
        <v>0.90308410527863558</v>
      </c>
      <c r="T38" s="77">
        <f>IFERROR(AVERAGEIF('QoL DATA'!$C$14:$AP$14,TQoL_Indexes!T$8,'Data &amp; Normalization'!$C319:$AP319),"-")</f>
        <v>0.84293887662616818</v>
      </c>
      <c r="U38" s="77" t="str">
        <f>IFERROR(AVERAGEIF('QoL DATA'!$C$14:$AP$14,TQoL_Indexes!U$8,'Data &amp; Normalization'!$C319:$AP319),"-")</f>
        <v>-</v>
      </c>
      <c r="V38" s="77" t="str">
        <f>IFERROR(AVERAGEIF('QoL DATA'!$C$14:$AP$14,TQoL_Indexes!V$8,'Data &amp; Normalization'!$C319:$AP319),"-")</f>
        <v>-</v>
      </c>
      <c r="W38" s="77">
        <f>IFERROR(AVERAGEIF('QoL DATA'!$C$14:$AP$14,TQoL_Indexes!W$8,'Data &amp; Normalization'!$C319:$AP319),"-")</f>
        <v>0.82612441840427364</v>
      </c>
      <c r="X38" s="77">
        <f>IFERROR(AVERAGEIF('QoL DATA'!$C$14:$AP$14,TQoL_Indexes!X$8,'Data &amp; Normalization'!$C319:$AP319),"-")</f>
        <v>0.58471686980228432</v>
      </c>
      <c r="Y38" s="76">
        <f t="shared" si="0"/>
        <v>0.34354063332457824</v>
      </c>
      <c r="Z38" s="77">
        <f t="shared" si="1"/>
        <v>0.39149480447807189</v>
      </c>
      <c r="AA38" s="77">
        <f t="shared" si="2"/>
        <v>0.57253719763631117</v>
      </c>
      <c r="AB38" s="77">
        <f t="shared" si="3"/>
        <v>0.75651558075273806</v>
      </c>
      <c r="AC38" s="77">
        <f t="shared" si="4"/>
        <v>0.65962566957838542</v>
      </c>
      <c r="AD38" s="77">
        <f t="shared" si="5"/>
        <v>0.66041147927498756</v>
      </c>
      <c r="AE38" s="77">
        <f t="shared" si="6"/>
        <v>0.84293887662616818</v>
      </c>
      <c r="AF38" s="77">
        <f t="shared" si="7"/>
        <v>0.82612441840427364</v>
      </c>
      <c r="AG38" s="77">
        <f t="shared" si="8"/>
        <v>0.58471686980228432</v>
      </c>
      <c r="AH38" s="76">
        <f t="shared" si="25"/>
        <v>0.43585754514632047</v>
      </c>
      <c r="AI38" s="77">
        <f t="shared" si="26"/>
        <v>0.69218424320203698</v>
      </c>
      <c r="AJ38" s="78">
        <f t="shared" si="27"/>
        <v>0.75126005494424197</v>
      </c>
      <c r="AK38" s="79">
        <f t="shared" si="28"/>
        <v>0.61806884338356416</v>
      </c>
      <c r="AL38"/>
      <c r="AN38" s="226">
        <f t="shared" si="29"/>
        <v>5</v>
      </c>
      <c r="AO38" s="227">
        <f t="shared" si="30"/>
        <v>5</v>
      </c>
      <c r="AP38" s="227">
        <f t="shared" si="31"/>
        <v>5</v>
      </c>
      <c r="AQ38" s="227">
        <f t="shared" si="32"/>
        <v>5</v>
      </c>
      <c r="AR38" s="227">
        <f t="shared" si="33"/>
        <v>5</v>
      </c>
      <c r="AS38" s="227">
        <f t="shared" si="34"/>
        <v>5</v>
      </c>
      <c r="AT38" s="227">
        <f t="shared" si="35"/>
        <v>5</v>
      </c>
      <c r="AU38" s="227">
        <f t="shared" si="36"/>
        <v>5</v>
      </c>
      <c r="AV38" s="213">
        <f t="shared" si="37"/>
        <v>5</v>
      </c>
      <c r="AW38" s="227">
        <f t="shared" si="38"/>
        <v>5</v>
      </c>
      <c r="AX38" s="227">
        <f t="shared" si="39"/>
        <v>5</v>
      </c>
      <c r="AY38" s="213">
        <f t="shared" si="40"/>
        <v>5</v>
      </c>
    </row>
    <row r="39" spans="1:51" s="25" customFormat="1">
      <c r="A39" s="323" t="s">
        <v>5341</v>
      </c>
      <c r="B39" s="321">
        <v>31</v>
      </c>
      <c r="C39" s="76">
        <f>IFERROR(AVERAGEIF('QoL DATA'!$C$14:$AP$14,TQoL_Indexes!C$8,'Data &amp; Normalization'!$C320:$AP320),"-")</f>
        <v>0.57725964721201928</v>
      </c>
      <c r="D39" s="77">
        <f>IFERROR(AVERAGEIF('QoL DATA'!$C$14:$AP$14,TQoL_Indexes!D$8,'Data &amp; Normalization'!$C320:$AP320),"-")</f>
        <v>0.12614306593055241</v>
      </c>
      <c r="E39" s="77">
        <f>IFERROR(AVERAGEIF('QoL DATA'!$C$14:$AP$14,TQoL_Indexes!E$8,'Data &amp; Normalization'!$C320:$AP320),"-")</f>
        <v>0.33473732151832036</v>
      </c>
      <c r="F39" s="77">
        <f>IFERROR(AVERAGEIF('QoL DATA'!$C$14:$AP$14,TQoL_Indexes!F$8,'Data &amp; Normalization'!$C320:$AP320),"-")</f>
        <v>0.80696967653646434</v>
      </c>
      <c r="G39" s="77">
        <f>IFERROR(AVERAGEIF('QoL DATA'!$C$14:$AP$14,TQoL_Indexes!G$8,'Data &amp; Normalization'!$C320:$AP320),"-")</f>
        <v>0.70860156371652305</v>
      </c>
      <c r="H39" s="77">
        <f>IFERROR(AVERAGEIF('QoL DATA'!$C$14:$AP$14,TQoL_Indexes!H$8,'Data &amp; Normalization'!$C320:$AP320),"-")</f>
        <v>0.26058926230503399</v>
      </c>
      <c r="I39" s="77">
        <f>IFERROR(AVERAGEIF('QoL DATA'!$C$14:$AP$14,TQoL_Indexes!I$8,'Data &amp; Normalization'!$C320:$AP320),"-")</f>
        <v>0.8799049762064286</v>
      </c>
      <c r="J39" s="77">
        <f>IFERROR(AVERAGEIF('QoL DATA'!$C$14:$AP$14,TQoL_Indexes!J$8,'Data &amp; Normalization'!$C320:$AP320),"-")</f>
        <v>0.30202274171288385</v>
      </c>
      <c r="K39" s="77">
        <f>IFERROR(AVERAGEIF('QoL DATA'!$C$14:$AP$14,TQoL_Indexes!K$8,'Data &amp; Normalization'!$C320:$AP320),"-")</f>
        <v>0.14137706107970438</v>
      </c>
      <c r="L39" s="77">
        <f>IFERROR(AVERAGEIF('QoL DATA'!$C$14:$AP$14,TQoL_Indexes!L$8,'Data &amp; Normalization'!$C320:$AP320),"-")</f>
        <v>4.7898830557345479E-2</v>
      </c>
      <c r="M39" s="77" t="str">
        <f>IFERROR(AVERAGEIF('QoL DATA'!$C$14:$AP$14,TQoL_Indexes!M$8,'Data &amp; Normalization'!$C320:$AP320),"-")</f>
        <v>-</v>
      </c>
      <c r="N39" s="77">
        <f>IFERROR(AVERAGEIF('QoL DATA'!$C$14:$AP$14,TQoL_Indexes!N$8,'Data &amp; Normalization'!$C320:$AP320),"-")</f>
        <v>0.65903533146835402</v>
      </c>
      <c r="O39" s="77">
        <f>IFERROR(AVERAGEIF('QoL DATA'!$C$14:$AP$14,TQoL_Indexes!O$8,'Data &amp; Normalization'!$C320:$AP320),"-")</f>
        <v>0.85514421387250195</v>
      </c>
      <c r="P39" s="77">
        <f>IFERROR(AVERAGEIF('QoL DATA'!$C$14:$AP$14,TQoL_Indexes!P$8,'Data &amp; Normalization'!$C320:$AP320),"-")</f>
        <v>0.85993981469188052</v>
      </c>
      <c r="Q39" s="77">
        <f>IFERROR(AVERAGEIF('QoL DATA'!$C$14:$AP$14,TQoL_Indexes!Q$8,'Data &amp; Normalization'!$C320:$AP320),"-")</f>
        <v>0.65945493095938912</v>
      </c>
      <c r="R39" s="77">
        <f>IFERROR(AVERAGEIF('QoL DATA'!$C$14:$AP$14,TQoL_Indexes!R$8,'Data &amp; Normalization'!$C320:$AP320),"-")</f>
        <v>0.35637385451715869</v>
      </c>
      <c r="S39" s="77">
        <f>IFERROR(AVERAGEIF('QoL DATA'!$C$14:$AP$14,TQoL_Indexes!S$8,'Data &amp; Normalization'!$C320:$AP320),"-")</f>
        <v>0.81394280252903983</v>
      </c>
      <c r="T39" s="77">
        <f>IFERROR(AVERAGEIF('QoL DATA'!$C$14:$AP$14,TQoL_Indexes!T$8,'Data &amp; Normalization'!$C320:$AP320),"-")</f>
        <v>0.84293887662616818</v>
      </c>
      <c r="U39" s="77" t="str">
        <f>IFERROR(AVERAGEIF('QoL DATA'!$C$14:$AP$14,TQoL_Indexes!U$8,'Data &amp; Normalization'!$C320:$AP320),"-")</f>
        <v>-</v>
      </c>
      <c r="V39" s="77" t="str">
        <f>IFERROR(AVERAGEIF('QoL DATA'!$C$14:$AP$14,TQoL_Indexes!V$8,'Data &amp; Normalization'!$C320:$AP320),"-")</f>
        <v>-</v>
      </c>
      <c r="W39" s="77">
        <f>IFERROR(AVERAGEIF('QoL DATA'!$C$14:$AP$14,TQoL_Indexes!W$8,'Data &amp; Normalization'!$C320:$AP320),"-")</f>
        <v>0.83904876787868332</v>
      </c>
      <c r="X39" s="77">
        <f>IFERROR(AVERAGEIF('QoL DATA'!$C$14:$AP$14,TQoL_Indexes!X$8,'Data &amp; Normalization'!$C320:$AP320),"-")</f>
        <v>0.17163567834788618</v>
      </c>
      <c r="Y39" s="76">
        <f t="shared" si="0"/>
        <v>0.34604667822029739</v>
      </c>
      <c r="Z39" s="77">
        <f t="shared" si="1"/>
        <v>0.51657754692617308</v>
      </c>
      <c r="AA39" s="77">
        <f t="shared" si="2"/>
        <v>4.7898830557345479E-2</v>
      </c>
      <c r="AB39" s="77">
        <f t="shared" si="3"/>
        <v>0.75708977267042799</v>
      </c>
      <c r="AC39" s="77">
        <f t="shared" si="4"/>
        <v>0.75969737282563488</v>
      </c>
      <c r="AD39" s="77">
        <f t="shared" si="5"/>
        <v>0.58515832852309924</v>
      </c>
      <c r="AE39" s="77">
        <f t="shared" si="6"/>
        <v>0.84293887662616818</v>
      </c>
      <c r="AF39" s="77">
        <f t="shared" si="7"/>
        <v>0.83904876787868332</v>
      </c>
      <c r="AG39" s="77">
        <f t="shared" si="8"/>
        <v>0.17163567834788618</v>
      </c>
      <c r="AH39" s="76">
        <f t="shared" si="25"/>
        <v>0.30350768523460536</v>
      </c>
      <c r="AI39" s="77">
        <f t="shared" si="26"/>
        <v>0.70064849133972062</v>
      </c>
      <c r="AJ39" s="78">
        <f t="shared" si="27"/>
        <v>0.61787444095091248</v>
      </c>
      <c r="AK39" s="79">
        <f t="shared" si="28"/>
        <v>0.52452936177071607</v>
      </c>
      <c r="AL39"/>
      <c r="AN39" s="226">
        <f t="shared" si="29"/>
        <v>5</v>
      </c>
      <c r="AO39" s="227">
        <f t="shared" si="30"/>
        <v>5</v>
      </c>
      <c r="AP39" s="227">
        <f t="shared" si="31"/>
        <v>5</v>
      </c>
      <c r="AQ39" s="227">
        <f t="shared" si="32"/>
        <v>5</v>
      </c>
      <c r="AR39" s="227">
        <f t="shared" si="33"/>
        <v>5</v>
      </c>
      <c r="AS39" s="227">
        <f t="shared" si="34"/>
        <v>5</v>
      </c>
      <c r="AT39" s="227">
        <f t="shared" si="35"/>
        <v>5</v>
      </c>
      <c r="AU39" s="227">
        <f t="shared" si="36"/>
        <v>5</v>
      </c>
      <c r="AV39" s="213">
        <f t="shared" si="37"/>
        <v>5</v>
      </c>
      <c r="AW39" s="227">
        <f t="shared" si="38"/>
        <v>5</v>
      </c>
      <c r="AX39" s="227">
        <f t="shared" si="39"/>
        <v>5</v>
      </c>
      <c r="AY39" s="213">
        <f t="shared" si="40"/>
        <v>5</v>
      </c>
    </row>
    <row r="40" spans="1:51" s="25" customFormat="1">
      <c r="A40" s="323" t="s">
        <v>5342</v>
      </c>
      <c r="B40" s="321">
        <v>32</v>
      </c>
      <c r="C40" s="76">
        <f>IFERROR(AVERAGEIF('QoL DATA'!$C$14:$AP$14,TQoL_Indexes!C$8,'Data &amp; Normalization'!$C321:$AP321),"-")</f>
        <v>0.90984317502404688</v>
      </c>
      <c r="D40" s="77">
        <f>IFERROR(AVERAGEIF('QoL DATA'!$C$14:$AP$14,TQoL_Indexes!D$8,'Data &amp; Normalization'!$C321:$AP321),"-")</f>
        <v>0.16553569690749698</v>
      </c>
      <c r="E40" s="77">
        <f>IFERROR(AVERAGEIF('QoL DATA'!$C$14:$AP$14,TQoL_Indexes!E$8,'Data &amp; Normalization'!$C321:$AP321),"-")</f>
        <v>0.21734919029999328</v>
      </c>
      <c r="F40" s="77">
        <f>IFERROR(AVERAGEIF('QoL DATA'!$C$14:$AP$14,TQoL_Indexes!F$8,'Data &amp; Normalization'!$C321:$AP321),"-")</f>
        <v>0.58648206789997814</v>
      </c>
      <c r="G40" s="77">
        <f>IFERROR(AVERAGEIF('QoL DATA'!$C$14:$AP$14,TQoL_Indexes!G$8,'Data &amp; Normalization'!$C321:$AP321),"-")</f>
        <v>0.75993837782571116</v>
      </c>
      <c r="H40" s="77">
        <f>IFERROR(AVERAGEIF('QoL DATA'!$C$14:$AP$14,TQoL_Indexes!H$8,'Data &amp; Normalization'!$C321:$AP321),"-")</f>
        <v>0.1597747082943049</v>
      </c>
      <c r="I40" s="77">
        <f>IFERROR(AVERAGEIF('QoL DATA'!$C$14:$AP$14,TQoL_Indexes!I$8,'Data &amp; Normalization'!$C321:$AP321),"-")</f>
        <v>0.41364068548119548</v>
      </c>
      <c r="J40" s="77">
        <f>IFERROR(AVERAGEIF('QoL DATA'!$C$14:$AP$14,TQoL_Indexes!J$8,'Data &amp; Normalization'!$C321:$AP321),"-")</f>
        <v>0.21342010249039003</v>
      </c>
      <c r="K40" s="77">
        <f>IFERROR(AVERAGEIF('QoL DATA'!$C$14:$AP$14,TQoL_Indexes!K$8,'Data &amp; Normalization'!$C321:$AP321),"-")</f>
        <v>0.15421938051304832</v>
      </c>
      <c r="L40" s="77">
        <f>IFERROR(AVERAGEIF('QoL DATA'!$C$14:$AP$14,TQoL_Indexes!L$8,'Data &amp; Normalization'!$C321:$AP321),"-")</f>
        <v>8.1353973850940425E-2</v>
      </c>
      <c r="M40" s="77" t="str">
        <f>IFERROR(AVERAGEIF('QoL DATA'!$C$14:$AP$14,TQoL_Indexes!M$8,'Data &amp; Normalization'!$C321:$AP321),"-")</f>
        <v>-</v>
      </c>
      <c r="N40" s="77">
        <f>IFERROR(AVERAGEIF('QoL DATA'!$C$14:$AP$14,TQoL_Indexes!N$8,'Data &amp; Normalization'!$C321:$AP321),"-")</f>
        <v>0.7050358238377743</v>
      </c>
      <c r="O40" s="77">
        <f>IFERROR(AVERAGEIF('QoL DATA'!$C$14:$AP$14,TQoL_Indexes!O$8,'Data &amp; Normalization'!$C321:$AP321),"-")</f>
        <v>0.85514421387250195</v>
      </c>
      <c r="P40" s="77">
        <f>IFERROR(AVERAGEIF('QoL DATA'!$C$14:$AP$14,TQoL_Indexes!P$8,'Data &amp; Normalization'!$C321:$AP321),"-")</f>
        <v>0.66227351762427711</v>
      </c>
      <c r="Q40" s="77">
        <f>IFERROR(AVERAGEIF('QoL DATA'!$C$14:$AP$14,TQoL_Indexes!Q$8,'Data &amp; Normalization'!$C321:$AP321),"-")</f>
        <v>0.63753940954120925</v>
      </c>
      <c r="R40" s="77">
        <f>IFERROR(AVERAGEIF('QoL DATA'!$C$14:$AP$14,TQoL_Indexes!R$8,'Data &amp; Normalization'!$C321:$AP321),"-")</f>
        <v>0.28741928286758051</v>
      </c>
      <c r="S40" s="77">
        <f>IFERROR(AVERAGEIF('QoL DATA'!$C$14:$AP$14,TQoL_Indexes!S$8,'Data &amp; Normalization'!$C321:$AP321),"-")</f>
        <v>0.86218938391413036</v>
      </c>
      <c r="T40" s="77">
        <f>IFERROR(AVERAGEIF('QoL DATA'!$C$14:$AP$14,TQoL_Indexes!T$8,'Data &amp; Normalization'!$C321:$AP321),"-")</f>
        <v>0.84293887662616818</v>
      </c>
      <c r="U40" s="77" t="str">
        <f>IFERROR(AVERAGEIF('QoL DATA'!$C$14:$AP$14,TQoL_Indexes!U$8,'Data &amp; Normalization'!$C321:$AP321),"-")</f>
        <v>-</v>
      </c>
      <c r="V40" s="77" t="str">
        <f>IFERROR(AVERAGEIF('QoL DATA'!$C$14:$AP$14,TQoL_Indexes!V$8,'Data &amp; Normalization'!$C321:$AP321),"-")</f>
        <v>-</v>
      </c>
      <c r="W40" s="77">
        <f>IFERROR(AVERAGEIF('QoL DATA'!$C$14:$AP$14,TQoL_Indexes!W$8,'Data &amp; Normalization'!$C321:$AP321),"-")</f>
        <v>1</v>
      </c>
      <c r="X40" s="77">
        <f>IFERROR(AVERAGEIF('QoL DATA'!$C$14:$AP$14,TQoL_Indexes!X$8,'Data &amp; Normalization'!$C321:$AP321),"-")</f>
        <v>0.21388568781763373</v>
      </c>
      <c r="Y40" s="76">
        <f t="shared" si="0"/>
        <v>0.43090935407717906</v>
      </c>
      <c r="Z40" s="77">
        <f t="shared" si="1"/>
        <v>0.38124588708410473</v>
      </c>
      <c r="AA40" s="77">
        <f t="shared" si="2"/>
        <v>8.1353973850940425E-2</v>
      </c>
      <c r="AB40" s="77">
        <f t="shared" si="3"/>
        <v>0.78009001885513807</v>
      </c>
      <c r="AC40" s="77">
        <f t="shared" si="4"/>
        <v>0.64990646358274318</v>
      </c>
      <c r="AD40" s="77">
        <f t="shared" si="5"/>
        <v>0.57480433339085546</v>
      </c>
      <c r="AE40" s="77">
        <f t="shared" si="6"/>
        <v>0.84293887662616818</v>
      </c>
      <c r="AF40" s="77">
        <f t="shared" si="7"/>
        <v>1</v>
      </c>
      <c r="AG40" s="77">
        <f t="shared" si="8"/>
        <v>0.21388568781763373</v>
      </c>
      <c r="AH40" s="76">
        <f t="shared" si="25"/>
        <v>0.29783640500407471</v>
      </c>
      <c r="AI40" s="77">
        <f t="shared" si="26"/>
        <v>0.66826693860957886</v>
      </c>
      <c r="AJ40" s="78">
        <f t="shared" si="27"/>
        <v>0.68560818814793401</v>
      </c>
      <c r="AK40" s="79">
        <f t="shared" si="28"/>
        <v>0.5327026685432863</v>
      </c>
      <c r="AL40"/>
      <c r="AN40" s="226">
        <f t="shared" si="29"/>
        <v>5</v>
      </c>
      <c r="AO40" s="227">
        <f t="shared" si="30"/>
        <v>5</v>
      </c>
      <c r="AP40" s="227">
        <f t="shared" si="31"/>
        <v>5</v>
      </c>
      <c r="AQ40" s="227">
        <f t="shared" si="32"/>
        <v>5</v>
      </c>
      <c r="AR40" s="227">
        <f t="shared" si="33"/>
        <v>5</v>
      </c>
      <c r="AS40" s="227">
        <f t="shared" si="34"/>
        <v>5</v>
      </c>
      <c r="AT40" s="227">
        <f t="shared" si="35"/>
        <v>5</v>
      </c>
      <c r="AU40" s="227">
        <f t="shared" si="36"/>
        <v>5</v>
      </c>
      <c r="AV40" s="213">
        <f t="shared" si="37"/>
        <v>5</v>
      </c>
      <c r="AW40" s="227">
        <f t="shared" si="38"/>
        <v>5</v>
      </c>
      <c r="AX40" s="227">
        <f t="shared" si="39"/>
        <v>5</v>
      </c>
      <c r="AY40" s="213">
        <f t="shared" si="40"/>
        <v>5</v>
      </c>
    </row>
    <row r="41" spans="1:51" s="25" customFormat="1">
      <c r="A41" s="323" t="s">
        <v>5343</v>
      </c>
      <c r="B41" s="321">
        <v>33</v>
      </c>
      <c r="C41" s="76">
        <f>IFERROR(AVERAGEIF('QoL DATA'!$C$14:$AP$14,TQoL_Indexes!C$8,'Data &amp; Normalization'!$C322:$AP322),"-")</f>
        <v>0.78573915924723148</v>
      </c>
      <c r="D41" s="77">
        <f>IFERROR(AVERAGEIF('QoL DATA'!$C$14:$AP$14,TQoL_Indexes!D$8,'Data &amp; Normalization'!$C322:$AP322),"-")</f>
        <v>0.21000726960966201</v>
      </c>
      <c r="E41" s="77">
        <f>IFERROR(AVERAGEIF('QoL DATA'!$C$14:$AP$14,TQoL_Indexes!E$8,'Data &amp; Normalization'!$C322:$AP322),"-")</f>
        <v>0.11278603462312045</v>
      </c>
      <c r="F41" s="77">
        <f>IFERROR(AVERAGEIF('QoL DATA'!$C$14:$AP$14,TQoL_Indexes!F$8,'Data &amp; Normalization'!$C322:$AP322),"-")</f>
        <v>0.44790461750688787</v>
      </c>
      <c r="G41" s="77">
        <f>IFERROR(AVERAGEIF('QoL DATA'!$C$14:$AP$14,TQoL_Indexes!G$8,'Data &amp; Normalization'!$C322:$AP322),"-")</f>
        <v>0.64183911204539668</v>
      </c>
      <c r="H41" s="77">
        <f>IFERROR(AVERAGEIF('QoL DATA'!$C$14:$AP$14,TQoL_Indexes!H$8,'Data &amp; Normalization'!$C322:$AP322),"-")</f>
        <v>0.14872253576487279</v>
      </c>
      <c r="I41" s="77">
        <f>IFERROR(AVERAGEIF('QoL DATA'!$C$14:$AP$14,TQoL_Indexes!I$8,'Data &amp; Normalization'!$C322:$AP322),"-")</f>
        <v>0.36575432723700996</v>
      </c>
      <c r="J41" s="77">
        <f>IFERROR(AVERAGEIF('QoL DATA'!$C$14:$AP$14,TQoL_Indexes!J$8,'Data &amp; Normalization'!$C322:$AP322),"-")</f>
        <v>0.44467172250358533</v>
      </c>
      <c r="K41" s="77">
        <f>IFERROR(AVERAGEIF('QoL DATA'!$C$14:$AP$14,TQoL_Indexes!K$8,'Data &amp; Normalization'!$C322:$AP322),"-")</f>
        <v>0.12408741267873316</v>
      </c>
      <c r="L41" s="77">
        <f>IFERROR(AVERAGEIF('QoL DATA'!$C$14:$AP$14,TQoL_Indexes!L$8,'Data &amp; Normalization'!$C322:$AP322),"-")</f>
        <v>0.19072867271275323</v>
      </c>
      <c r="M41" s="77" t="str">
        <f>IFERROR(AVERAGEIF('QoL DATA'!$C$14:$AP$14,TQoL_Indexes!M$8,'Data &amp; Normalization'!$C322:$AP322),"-")</f>
        <v>-</v>
      </c>
      <c r="N41" s="77">
        <f>IFERROR(AVERAGEIF('QoL DATA'!$C$14:$AP$14,TQoL_Indexes!N$8,'Data &amp; Normalization'!$C322:$AP322),"-")</f>
        <v>0.64182152932033509</v>
      </c>
      <c r="O41" s="77">
        <f>IFERROR(AVERAGEIF('QoL DATA'!$C$14:$AP$14,TQoL_Indexes!O$8,'Data &amp; Normalization'!$C322:$AP322),"-")</f>
        <v>0.92356362782342927</v>
      </c>
      <c r="P41" s="77">
        <f>IFERROR(AVERAGEIF('QoL DATA'!$C$14:$AP$14,TQoL_Indexes!P$8,'Data &amp; Normalization'!$C322:$AP322),"-")</f>
        <v>0.63016921035247031</v>
      </c>
      <c r="Q41" s="77">
        <f>IFERROR(AVERAGEIF('QoL DATA'!$C$14:$AP$14,TQoL_Indexes!Q$8,'Data &amp; Normalization'!$C322:$AP322),"-")</f>
        <v>0.58443030124242501</v>
      </c>
      <c r="R41" s="77">
        <f>IFERROR(AVERAGEIF('QoL DATA'!$C$14:$AP$14,TQoL_Indexes!R$8,'Data &amp; Normalization'!$C322:$AP322),"-")</f>
        <v>0.24673993780503597</v>
      </c>
      <c r="S41" s="77">
        <f>IFERROR(AVERAGEIF('QoL DATA'!$C$14:$AP$14,TQoL_Indexes!S$8,'Data &amp; Normalization'!$C322:$AP322),"-")</f>
        <v>0.84013380385237468</v>
      </c>
      <c r="T41" s="77">
        <f>IFERROR(AVERAGEIF('QoL DATA'!$C$14:$AP$14,TQoL_Indexes!T$8,'Data &amp; Normalization'!$C322:$AP322),"-")</f>
        <v>0.78955668017610681</v>
      </c>
      <c r="U41" s="77" t="str">
        <f>IFERROR(AVERAGEIF('QoL DATA'!$C$14:$AP$14,TQoL_Indexes!U$8,'Data &amp; Normalization'!$C322:$AP322),"-")</f>
        <v>-</v>
      </c>
      <c r="V41" s="77" t="str">
        <f>IFERROR(AVERAGEIF('QoL DATA'!$C$14:$AP$14,TQoL_Indexes!V$8,'Data &amp; Normalization'!$C322:$AP322),"-")</f>
        <v>-</v>
      </c>
      <c r="W41" s="77">
        <f>IFERROR(AVERAGEIF('QoL DATA'!$C$14:$AP$14,TQoL_Indexes!W$8,'Data &amp; Normalization'!$C322:$AP322),"-")</f>
        <v>0.73134585559193499</v>
      </c>
      <c r="X41" s="77">
        <f>IFERROR(AVERAGEIF('QoL DATA'!$C$14:$AP$14,TQoL_Indexes!X$8,'Data &amp; Normalization'!$C322:$AP322),"-")</f>
        <v>0.52887872596431895</v>
      </c>
      <c r="Y41" s="76">
        <f t="shared" ref="Y41:Y72" si="41">IFERROR(AVERAGE(C41:E41),"-")</f>
        <v>0.36951082116000467</v>
      </c>
      <c r="Z41" s="77">
        <f t="shared" ref="Z41:Z72" si="42">IFERROR(AVERAGE(F41:K41),"-")</f>
        <v>0.36216328795608099</v>
      </c>
      <c r="AA41" s="77">
        <f t="shared" ref="AA41:AA72" si="43">IFERROR(AVERAGE(L41:M41),"-")</f>
        <v>0.19072867271275323</v>
      </c>
      <c r="AB41" s="77">
        <f t="shared" ref="AB41:AB72" si="44">IFERROR(AVERAGE(N41:O41),"-")</f>
        <v>0.78269257857188212</v>
      </c>
      <c r="AC41" s="77">
        <f t="shared" ref="AC41:AC72" si="45">IFERROR(AVERAGE(P41:Q41),"-")</f>
        <v>0.60729975579744766</v>
      </c>
      <c r="AD41" s="77">
        <f t="shared" ref="AD41:AD72" si="46">IFERROR(AVERAGE(R41:S41),"-")</f>
        <v>0.54343687082870529</v>
      </c>
      <c r="AE41" s="77">
        <f t="shared" ref="AE41:AE72" si="47">IFERROR(AVERAGE(T41:U41),"-")</f>
        <v>0.78955668017610681</v>
      </c>
      <c r="AF41" s="77">
        <f t="shared" ref="AF41:AF72" si="48">IFERROR(AVERAGE(V41:W41),"-")</f>
        <v>0.73134585559193499</v>
      </c>
      <c r="AG41" s="77">
        <f t="shared" ref="AG41:AG72" si="49">IFERROR(AVERAGE(X41),"-")</f>
        <v>0.52887872596431895</v>
      </c>
      <c r="AH41" s="76">
        <f t="shared" si="25"/>
        <v>0.30746759394294632</v>
      </c>
      <c r="AI41" s="77">
        <f t="shared" si="26"/>
        <v>0.64447640173267828</v>
      </c>
      <c r="AJ41" s="78">
        <f t="shared" si="27"/>
        <v>0.68326042057745362</v>
      </c>
      <c r="AK41" s="79">
        <f t="shared" si="28"/>
        <v>0.52927841161590794</v>
      </c>
      <c r="AL41"/>
      <c r="AN41" s="226">
        <f t="shared" si="29"/>
        <v>5</v>
      </c>
      <c r="AO41" s="227">
        <f t="shared" si="30"/>
        <v>5</v>
      </c>
      <c r="AP41" s="227">
        <f t="shared" si="31"/>
        <v>5</v>
      </c>
      <c r="AQ41" s="227">
        <f t="shared" si="32"/>
        <v>5</v>
      </c>
      <c r="AR41" s="227">
        <f t="shared" si="33"/>
        <v>5</v>
      </c>
      <c r="AS41" s="227">
        <f t="shared" si="34"/>
        <v>5</v>
      </c>
      <c r="AT41" s="227">
        <f t="shared" si="35"/>
        <v>5</v>
      </c>
      <c r="AU41" s="227">
        <f t="shared" si="36"/>
        <v>5</v>
      </c>
      <c r="AV41" s="213">
        <f t="shared" si="37"/>
        <v>5</v>
      </c>
      <c r="AW41" s="227">
        <f t="shared" si="38"/>
        <v>5</v>
      </c>
      <c r="AX41" s="227">
        <f t="shared" si="39"/>
        <v>5</v>
      </c>
      <c r="AY41" s="213">
        <f t="shared" si="40"/>
        <v>5</v>
      </c>
    </row>
    <row r="42" spans="1:51" s="25" customFormat="1">
      <c r="A42" s="323" t="s">
        <v>5344</v>
      </c>
      <c r="B42" s="321">
        <v>34</v>
      </c>
      <c r="C42" s="76">
        <f>IFERROR(AVERAGEIF('QoL DATA'!$C$14:$AP$14,TQoL_Indexes!C$8,'Data &amp; Normalization'!$C323:$AP323),"-")</f>
        <v>0.66690812032988911</v>
      </c>
      <c r="D42" s="77">
        <f>IFERROR(AVERAGEIF('QoL DATA'!$C$14:$AP$14,TQoL_Indexes!D$8,'Data &amp; Normalization'!$C323:$AP323),"-")</f>
        <v>0.10899985375544027</v>
      </c>
      <c r="E42" s="77">
        <f>IFERROR(AVERAGEIF('QoL DATA'!$C$14:$AP$14,TQoL_Indexes!E$8,'Data &amp; Normalization'!$C323:$AP323),"-")</f>
        <v>7.1566491002977531E-2</v>
      </c>
      <c r="F42" s="77">
        <f>IFERROR(AVERAGEIF('QoL DATA'!$C$14:$AP$14,TQoL_Indexes!F$8,'Data &amp; Normalization'!$C323:$AP323),"-")</f>
        <v>0</v>
      </c>
      <c r="G42" s="77">
        <f>IFERROR(AVERAGEIF('QoL DATA'!$C$14:$AP$14,TQoL_Indexes!G$8,'Data &amp; Normalization'!$C323:$AP323),"-")</f>
        <v>0.56807014383046717</v>
      </c>
      <c r="H42" s="77">
        <f>IFERROR(AVERAGEIF('QoL DATA'!$C$14:$AP$14,TQoL_Indexes!H$8,'Data &amp; Normalization'!$C323:$AP323),"-")</f>
        <v>0.15920199168833155</v>
      </c>
      <c r="I42" s="77">
        <f>IFERROR(AVERAGEIF('QoL DATA'!$C$14:$AP$14,TQoL_Indexes!I$8,'Data &amp; Normalization'!$C323:$AP323),"-")</f>
        <v>0.33843156623685622</v>
      </c>
      <c r="J42" s="77">
        <f>IFERROR(AVERAGEIF('QoL DATA'!$C$14:$AP$14,TQoL_Indexes!J$8,'Data &amp; Normalization'!$C323:$AP323),"-")</f>
        <v>0.49437700044505495</v>
      </c>
      <c r="K42" s="77">
        <f>IFERROR(AVERAGEIF('QoL DATA'!$C$14:$AP$14,TQoL_Indexes!K$8,'Data &amp; Normalization'!$C323:$AP323),"-")</f>
        <v>2.8281162376205507E-3</v>
      </c>
      <c r="L42" s="77">
        <f>IFERROR(AVERAGEIF('QoL DATA'!$C$14:$AP$14,TQoL_Indexes!L$8,'Data &amp; Normalization'!$C323:$AP323),"-")</f>
        <v>0.21522757353218433</v>
      </c>
      <c r="M42" s="77" t="str">
        <f>IFERROR(AVERAGEIF('QoL DATA'!$C$14:$AP$14,TQoL_Indexes!M$8,'Data &amp; Normalization'!$C323:$AP323),"-")</f>
        <v>-</v>
      </c>
      <c r="N42" s="77">
        <f>IFERROR(AVERAGEIF('QoL DATA'!$C$14:$AP$14,TQoL_Indexes!N$8,'Data &amp; Normalization'!$C323:$AP323),"-")</f>
        <v>0.66453466027907915</v>
      </c>
      <c r="O42" s="77">
        <f>IFERROR(AVERAGEIF('QoL DATA'!$C$14:$AP$14,TQoL_Indexes!O$8,'Data &amp; Normalization'!$C323:$AP323),"-")</f>
        <v>0.92101342526448315</v>
      </c>
      <c r="P42" s="77">
        <f>IFERROR(AVERAGEIF('QoL DATA'!$C$14:$AP$14,TQoL_Indexes!P$8,'Data &amp; Normalization'!$C323:$AP323),"-")</f>
        <v>0.74311911600575431</v>
      </c>
      <c r="Q42" s="77">
        <f>IFERROR(AVERAGEIF('QoL DATA'!$C$14:$AP$14,TQoL_Indexes!Q$8,'Data &amp; Normalization'!$C323:$AP323),"-")</f>
        <v>0.49117097953004762</v>
      </c>
      <c r="R42" s="77">
        <f>IFERROR(AVERAGEIF('QoL DATA'!$C$14:$AP$14,TQoL_Indexes!R$8,'Data &amp; Normalization'!$C323:$AP323),"-")</f>
        <v>0.70800221221646653</v>
      </c>
      <c r="S42" s="77">
        <f>IFERROR(AVERAGEIF('QoL DATA'!$C$14:$AP$14,TQoL_Indexes!S$8,'Data &amp; Normalization'!$C323:$AP323),"-")</f>
        <v>0.94581679164828703</v>
      </c>
      <c r="T42" s="77">
        <f>IFERROR(AVERAGEIF('QoL DATA'!$C$14:$AP$14,TQoL_Indexes!T$8,'Data &amp; Normalization'!$C323:$AP323),"-")</f>
        <v>0.78955668017610681</v>
      </c>
      <c r="U42" s="77" t="str">
        <f>IFERROR(AVERAGEIF('QoL DATA'!$C$14:$AP$14,TQoL_Indexes!U$8,'Data &amp; Normalization'!$C323:$AP323),"-")</f>
        <v>-</v>
      </c>
      <c r="V42" s="77" t="str">
        <f>IFERROR(AVERAGEIF('QoL DATA'!$C$14:$AP$14,TQoL_Indexes!V$8,'Data &amp; Normalization'!$C323:$AP323),"-")</f>
        <v>-</v>
      </c>
      <c r="W42" s="77">
        <f>IFERROR(AVERAGEIF('QoL DATA'!$C$14:$AP$14,TQoL_Indexes!W$8,'Data &amp; Normalization'!$C323:$AP323),"-")</f>
        <v>0.64949164225400646</v>
      </c>
      <c r="X42" s="77">
        <f>IFERROR(AVERAGEIF('QoL DATA'!$C$14:$AP$14,TQoL_Indexes!X$8,'Data &amp; Normalization'!$C323:$AP323),"-")</f>
        <v>0.49921426517682743</v>
      </c>
      <c r="Y42" s="76">
        <f t="shared" si="41"/>
        <v>0.28249148836276899</v>
      </c>
      <c r="Z42" s="77">
        <f t="shared" si="42"/>
        <v>0.26048480307305505</v>
      </c>
      <c r="AA42" s="77">
        <f t="shared" si="43"/>
        <v>0.21522757353218433</v>
      </c>
      <c r="AB42" s="77">
        <f t="shared" si="44"/>
        <v>0.7927740427717811</v>
      </c>
      <c r="AC42" s="77">
        <f t="shared" si="45"/>
        <v>0.61714504776790102</v>
      </c>
      <c r="AD42" s="77">
        <f t="shared" si="46"/>
        <v>0.82690950193237678</v>
      </c>
      <c r="AE42" s="77">
        <f t="shared" si="47"/>
        <v>0.78955668017610681</v>
      </c>
      <c r="AF42" s="77">
        <f t="shared" si="48"/>
        <v>0.64949164225400646</v>
      </c>
      <c r="AG42" s="77">
        <f t="shared" si="49"/>
        <v>0.49921426517682743</v>
      </c>
      <c r="AH42" s="76">
        <f t="shared" si="25"/>
        <v>0.2527346216560028</v>
      </c>
      <c r="AI42" s="77">
        <f t="shared" si="26"/>
        <v>0.7456095308240196</v>
      </c>
      <c r="AJ42" s="78">
        <f t="shared" si="27"/>
        <v>0.64608752920231349</v>
      </c>
      <c r="AK42" s="79">
        <f t="shared" si="28"/>
        <v>0.52188595609373845</v>
      </c>
      <c r="AL42"/>
      <c r="AN42" s="226">
        <f t="shared" si="29"/>
        <v>5</v>
      </c>
      <c r="AO42" s="227">
        <f t="shared" si="30"/>
        <v>5</v>
      </c>
      <c r="AP42" s="227">
        <f t="shared" si="31"/>
        <v>5</v>
      </c>
      <c r="AQ42" s="227">
        <f t="shared" si="32"/>
        <v>5</v>
      </c>
      <c r="AR42" s="227">
        <f t="shared" si="33"/>
        <v>5</v>
      </c>
      <c r="AS42" s="227">
        <f t="shared" si="34"/>
        <v>5</v>
      </c>
      <c r="AT42" s="227">
        <f t="shared" si="35"/>
        <v>5</v>
      </c>
      <c r="AU42" s="227">
        <f t="shared" si="36"/>
        <v>5</v>
      </c>
      <c r="AV42" s="213">
        <f t="shared" si="37"/>
        <v>5</v>
      </c>
      <c r="AW42" s="227">
        <f t="shared" si="38"/>
        <v>5</v>
      </c>
      <c r="AX42" s="227">
        <f t="shared" si="39"/>
        <v>5</v>
      </c>
      <c r="AY42" s="213">
        <f t="shared" si="40"/>
        <v>5</v>
      </c>
    </row>
    <row r="43" spans="1:51" s="25" customFormat="1">
      <c r="A43" s="323" t="s">
        <v>5345</v>
      </c>
      <c r="B43" s="321">
        <v>35</v>
      </c>
      <c r="C43" s="76">
        <f>IFERROR(AVERAGEIF('QoL DATA'!$C$14:$AP$14,TQoL_Indexes!C$8,'Data &amp; Normalization'!$C324:$AP324),"-")</f>
        <v>0.65693740526834254</v>
      </c>
      <c r="D43" s="77">
        <f>IFERROR(AVERAGEIF('QoL DATA'!$C$14:$AP$14,TQoL_Indexes!D$8,'Data &amp; Normalization'!$C324:$AP324),"-")</f>
        <v>7.9254489657822891E-2</v>
      </c>
      <c r="E43" s="77">
        <f>IFERROR(AVERAGEIF('QoL DATA'!$C$14:$AP$14,TQoL_Indexes!E$8,'Data &amp; Normalization'!$C324:$AP324),"-")</f>
        <v>9.9324412014750271E-2</v>
      </c>
      <c r="F43" s="77">
        <f>IFERROR(AVERAGEIF('QoL DATA'!$C$14:$AP$14,TQoL_Indexes!F$8,'Data &amp; Normalization'!$C324:$AP324),"-")</f>
        <v>0.72016776648884107</v>
      </c>
      <c r="G43" s="77">
        <f>IFERROR(AVERAGEIF('QoL DATA'!$C$14:$AP$14,TQoL_Indexes!G$8,'Data &amp; Normalization'!$C324:$AP324),"-")</f>
        <v>0.67621001944357428</v>
      </c>
      <c r="H43" s="77">
        <f>IFERROR(AVERAGEIF('QoL DATA'!$C$14:$AP$14,TQoL_Indexes!H$8,'Data &amp; Normalization'!$C324:$AP324),"-")</f>
        <v>0.20675998273428128</v>
      </c>
      <c r="I43" s="77">
        <f>IFERROR(AVERAGEIF('QoL DATA'!$C$14:$AP$14,TQoL_Indexes!I$8,'Data &amp; Normalization'!$C324:$AP324),"-")</f>
        <v>0.46213765525801515</v>
      </c>
      <c r="J43" s="77">
        <f>IFERROR(AVERAGEIF('QoL DATA'!$C$14:$AP$14,TQoL_Indexes!J$8,'Data &amp; Normalization'!$C324:$AP324),"-")</f>
        <v>0.42119204292161844</v>
      </c>
      <c r="K43" s="77">
        <f>IFERROR(AVERAGEIF('QoL DATA'!$C$14:$AP$14,TQoL_Indexes!K$8,'Data &amp; Normalization'!$C324:$AP324),"-")</f>
        <v>0.11780326865181051</v>
      </c>
      <c r="L43" s="77">
        <f>IFERROR(AVERAGEIF('QoL DATA'!$C$14:$AP$14,TQoL_Indexes!L$8,'Data &amp; Normalization'!$C324:$AP324),"-")</f>
        <v>0.29225610320691731</v>
      </c>
      <c r="M43" s="77" t="str">
        <f>IFERROR(AVERAGEIF('QoL DATA'!$C$14:$AP$14,TQoL_Indexes!M$8,'Data &amp; Normalization'!$C324:$AP324),"-")</f>
        <v>-</v>
      </c>
      <c r="N43" s="77">
        <f>IFERROR(AVERAGEIF('QoL DATA'!$C$14:$AP$14,TQoL_Indexes!N$8,'Data &amp; Normalization'!$C324:$AP324),"-")</f>
        <v>0.65065156560630033</v>
      </c>
      <c r="O43" s="77">
        <f>IFERROR(AVERAGEIF('QoL DATA'!$C$14:$AP$14,TQoL_Indexes!O$8,'Data &amp; Normalization'!$C324:$AP324),"-")</f>
        <v>0.92210636921831723</v>
      </c>
      <c r="P43" s="77">
        <f>IFERROR(AVERAGEIF('QoL DATA'!$C$14:$AP$14,TQoL_Indexes!P$8,'Data &amp; Normalization'!$C324:$AP324),"-")</f>
        <v>0.43818590712379352</v>
      </c>
      <c r="Q43" s="77">
        <f>IFERROR(AVERAGEIF('QoL DATA'!$C$14:$AP$14,TQoL_Indexes!Q$8,'Data &amp; Normalization'!$C324:$AP324),"-")</f>
        <v>0.56067736289949843</v>
      </c>
      <c r="R43" s="77">
        <f>IFERROR(AVERAGEIF('QoL DATA'!$C$14:$AP$14,TQoL_Indexes!R$8,'Data &amp; Normalization'!$C324:$AP324),"-")</f>
        <v>0.51912903907116625</v>
      </c>
      <c r="S43" s="77">
        <f>IFERROR(AVERAGEIF('QoL DATA'!$C$14:$AP$14,TQoL_Indexes!S$8,'Data &amp; Normalization'!$C324:$AP324),"-")</f>
        <v>0.87965005146302022</v>
      </c>
      <c r="T43" s="77">
        <f>IFERROR(AVERAGEIF('QoL DATA'!$C$14:$AP$14,TQoL_Indexes!T$8,'Data &amp; Normalization'!$C324:$AP324),"-")</f>
        <v>0.78955668017610681</v>
      </c>
      <c r="U43" s="77" t="str">
        <f>IFERROR(AVERAGEIF('QoL DATA'!$C$14:$AP$14,TQoL_Indexes!U$8,'Data &amp; Normalization'!$C324:$AP324),"-")</f>
        <v>-</v>
      </c>
      <c r="V43" s="77" t="str">
        <f>IFERROR(AVERAGEIF('QoL DATA'!$C$14:$AP$14,TQoL_Indexes!V$8,'Data &amp; Normalization'!$C324:$AP324),"-")</f>
        <v>-</v>
      </c>
      <c r="W43" s="77">
        <f>IFERROR(AVERAGEIF('QoL DATA'!$C$14:$AP$14,TQoL_Indexes!W$8,'Data &amp; Normalization'!$C324:$AP324),"-")</f>
        <v>0.71842150611752542</v>
      </c>
      <c r="X43" s="77">
        <f>IFERROR(AVERAGEIF('QoL DATA'!$C$14:$AP$14,TQoL_Indexes!X$8,'Data &amp; Normalization'!$C324:$AP324),"-")</f>
        <v>0.21828530709565003</v>
      </c>
      <c r="Y43" s="76">
        <f t="shared" si="41"/>
        <v>0.27850543564697189</v>
      </c>
      <c r="Z43" s="77">
        <f t="shared" si="42"/>
        <v>0.43404512258302336</v>
      </c>
      <c r="AA43" s="77">
        <f t="shared" si="43"/>
        <v>0.29225610320691731</v>
      </c>
      <c r="AB43" s="77">
        <f t="shared" si="44"/>
        <v>0.78637896741230873</v>
      </c>
      <c r="AC43" s="77">
        <f t="shared" si="45"/>
        <v>0.499431635011646</v>
      </c>
      <c r="AD43" s="77">
        <f t="shared" si="46"/>
        <v>0.69938954526709329</v>
      </c>
      <c r="AE43" s="77">
        <f t="shared" si="47"/>
        <v>0.78955668017610681</v>
      </c>
      <c r="AF43" s="77">
        <f t="shared" si="48"/>
        <v>0.71842150611752542</v>
      </c>
      <c r="AG43" s="77">
        <f t="shared" si="49"/>
        <v>0.21828530709565003</v>
      </c>
      <c r="AH43" s="76">
        <f t="shared" si="25"/>
        <v>0.33493555381230422</v>
      </c>
      <c r="AI43" s="77">
        <f t="shared" si="26"/>
        <v>0.66173338256368264</v>
      </c>
      <c r="AJ43" s="78">
        <f t="shared" si="27"/>
        <v>0.5754211644630941</v>
      </c>
      <c r="AK43" s="79">
        <f t="shared" si="28"/>
        <v>0.5136938623601659</v>
      </c>
      <c r="AL43"/>
      <c r="AN43" s="226">
        <f t="shared" si="29"/>
        <v>5</v>
      </c>
      <c r="AO43" s="227">
        <f t="shared" si="30"/>
        <v>5</v>
      </c>
      <c r="AP43" s="227">
        <f t="shared" si="31"/>
        <v>5</v>
      </c>
      <c r="AQ43" s="227">
        <f t="shared" si="32"/>
        <v>5</v>
      </c>
      <c r="AR43" s="227">
        <f t="shared" si="33"/>
        <v>5</v>
      </c>
      <c r="AS43" s="227">
        <f t="shared" si="34"/>
        <v>5</v>
      </c>
      <c r="AT43" s="227">
        <f t="shared" si="35"/>
        <v>5</v>
      </c>
      <c r="AU43" s="227">
        <f t="shared" si="36"/>
        <v>5</v>
      </c>
      <c r="AV43" s="213">
        <f t="shared" si="37"/>
        <v>5</v>
      </c>
      <c r="AW43" s="227">
        <f t="shared" si="38"/>
        <v>5</v>
      </c>
      <c r="AX43" s="227">
        <f t="shared" si="39"/>
        <v>5</v>
      </c>
      <c r="AY43" s="213">
        <f t="shared" si="40"/>
        <v>5</v>
      </c>
    </row>
    <row r="44" spans="1:51" s="25" customFormat="1">
      <c r="A44" s="323" t="s">
        <v>5346</v>
      </c>
      <c r="B44" s="321">
        <v>36</v>
      </c>
      <c r="C44" s="76">
        <f>IFERROR(AVERAGEIF('QoL DATA'!$C$14:$AP$14,TQoL_Indexes!C$8,'Data &amp; Normalization'!$C325:$AP325),"-")</f>
        <v>0.58392285367980856</v>
      </c>
      <c r="D44" s="77">
        <f>IFERROR(AVERAGEIF('QoL DATA'!$C$14:$AP$14,TQoL_Indexes!D$8,'Data &amp; Normalization'!$C325:$AP325),"-")</f>
        <v>0.34924232168785241</v>
      </c>
      <c r="E44" s="77">
        <f>IFERROR(AVERAGEIF('QoL DATA'!$C$14:$AP$14,TQoL_Indexes!E$8,'Data &amp; Normalization'!$C325:$AP325),"-")</f>
        <v>3.9550654753982659E-2</v>
      </c>
      <c r="F44" s="77">
        <f>IFERROR(AVERAGEIF('QoL DATA'!$C$14:$AP$14,TQoL_Indexes!F$8,'Data &amp; Normalization'!$C325:$AP325),"-")</f>
        <v>0</v>
      </c>
      <c r="G44" s="77">
        <f>IFERROR(AVERAGEIF('QoL DATA'!$C$14:$AP$14,TQoL_Indexes!G$8,'Data &amp; Normalization'!$C325:$AP325),"-")</f>
        <v>0.81181343276821827</v>
      </c>
      <c r="H44" s="77">
        <f>IFERROR(AVERAGEIF('QoL DATA'!$C$14:$AP$14,TQoL_Indexes!H$8,'Data &amp; Normalization'!$C325:$AP325),"-")</f>
        <v>0</v>
      </c>
      <c r="I44" s="77">
        <f>IFERROR(AVERAGEIF('QoL DATA'!$C$14:$AP$14,TQoL_Indexes!I$8,'Data &amp; Normalization'!$C325:$AP325),"-")</f>
        <v>0</v>
      </c>
      <c r="J44" s="77">
        <f>IFERROR(AVERAGEIF('QoL DATA'!$C$14:$AP$14,TQoL_Indexes!J$8,'Data &amp; Normalization'!$C325:$AP325),"-")</f>
        <v>0.12089174405686953</v>
      </c>
      <c r="K44" s="77">
        <f>IFERROR(AVERAGEIF('QoL DATA'!$C$14:$AP$14,TQoL_Indexes!K$8,'Data &amp; Normalization'!$C325:$AP325),"-")</f>
        <v>0.27026832088727326</v>
      </c>
      <c r="L44" s="77">
        <f>IFERROR(AVERAGEIF('QoL DATA'!$C$14:$AP$14,TQoL_Indexes!L$8,'Data &amp; Normalization'!$C325:$AP325),"-")</f>
        <v>0.33154547155202524</v>
      </c>
      <c r="M44" s="77" t="str">
        <f>IFERROR(AVERAGEIF('QoL DATA'!$C$14:$AP$14,TQoL_Indexes!M$8,'Data &amp; Normalization'!$C325:$AP325),"-")</f>
        <v>-</v>
      </c>
      <c r="N44" s="77">
        <f>IFERROR(AVERAGEIF('QoL DATA'!$C$14:$AP$14,TQoL_Indexes!N$8,'Data &amp; Normalization'!$C325:$AP325),"-")</f>
        <v>0.69121560260610049</v>
      </c>
      <c r="O44" s="77">
        <f>IFERROR(AVERAGEIF('QoL DATA'!$C$14:$AP$14,TQoL_Indexes!O$8,'Data &amp; Normalization'!$C325:$AP325),"-")</f>
        <v>0.92374578514906824</v>
      </c>
      <c r="P44" s="77">
        <f>IFERROR(AVERAGEIF('QoL DATA'!$C$14:$AP$14,TQoL_Indexes!P$8,'Data &amp; Normalization'!$C325:$AP325),"-")</f>
        <v>0.42233237323472617</v>
      </c>
      <c r="Q44" s="77">
        <f>IFERROR(AVERAGEIF('QoL DATA'!$C$14:$AP$14,TQoL_Indexes!Q$8,'Data &amp; Normalization'!$C325:$AP325),"-")</f>
        <v>0.68692270628622365</v>
      </c>
      <c r="R44" s="77">
        <f>IFERROR(AVERAGEIF('QoL DATA'!$C$14:$AP$14,TQoL_Indexes!R$8,'Data &amp; Normalization'!$C325:$AP325),"-")</f>
        <v>0.85118291597000428</v>
      </c>
      <c r="S44" s="77">
        <f>IFERROR(AVERAGEIF('QoL DATA'!$C$14:$AP$14,TQoL_Indexes!S$8,'Data &amp; Normalization'!$C325:$AP325),"-")</f>
        <v>0.93432951036612266</v>
      </c>
      <c r="T44" s="77">
        <f>IFERROR(AVERAGEIF('QoL DATA'!$C$14:$AP$14,TQoL_Indexes!T$8,'Data &amp; Normalization'!$C325:$AP325),"-")</f>
        <v>0.78955668017610681</v>
      </c>
      <c r="U44" s="77" t="str">
        <f>IFERROR(AVERAGEIF('QoL DATA'!$C$14:$AP$14,TQoL_Indexes!U$8,'Data &amp; Normalization'!$C325:$AP325),"-")</f>
        <v>-</v>
      </c>
      <c r="V44" s="77" t="str">
        <f>IFERROR(AVERAGEIF('QoL DATA'!$C$14:$AP$14,TQoL_Indexes!V$8,'Data &amp; Normalization'!$C325:$AP325),"-")</f>
        <v>-</v>
      </c>
      <c r="W44" s="77">
        <f>IFERROR(AVERAGEIF('QoL DATA'!$C$14:$AP$14,TQoL_Indexes!W$8,'Data &amp; Normalization'!$C325:$AP325),"-")</f>
        <v>0.87782181630191292</v>
      </c>
      <c r="X44" s="77">
        <f>IFERROR(AVERAGEIF('QoL DATA'!$C$14:$AP$14,TQoL_Indexes!X$8,'Data &amp; Normalization'!$C325:$AP325),"-")</f>
        <v>0.34400414991029793</v>
      </c>
      <c r="Y44" s="76">
        <f t="shared" si="41"/>
        <v>0.32423861004054788</v>
      </c>
      <c r="Z44" s="77">
        <f t="shared" si="42"/>
        <v>0.20049558295206019</v>
      </c>
      <c r="AA44" s="77">
        <f t="shared" si="43"/>
        <v>0.33154547155202524</v>
      </c>
      <c r="AB44" s="77">
        <f t="shared" si="44"/>
        <v>0.80748069387758437</v>
      </c>
      <c r="AC44" s="77">
        <f t="shared" si="45"/>
        <v>0.55462753976047496</v>
      </c>
      <c r="AD44" s="77">
        <f t="shared" si="46"/>
        <v>0.89275621316806353</v>
      </c>
      <c r="AE44" s="77">
        <f t="shared" si="47"/>
        <v>0.78955668017610681</v>
      </c>
      <c r="AF44" s="77">
        <f t="shared" si="48"/>
        <v>0.87782181630191292</v>
      </c>
      <c r="AG44" s="77">
        <f t="shared" si="49"/>
        <v>0.34400414991029793</v>
      </c>
      <c r="AH44" s="76">
        <f t="shared" si="25"/>
        <v>0.28542655484821111</v>
      </c>
      <c r="AI44" s="77">
        <f t="shared" si="26"/>
        <v>0.75162148226870751</v>
      </c>
      <c r="AJ44" s="78">
        <f t="shared" si="27"/>
        <v>0.67046088212943922</v>
      </c>
      <c r="AK44" s="79">
        <f t="shared" si="28"/>
        <v>0.54655931113048051</v>
      </c>
      <c r="AL44"/>
      <c r="AN44" s="226">
        <f t="shared" si="29"/>
        <v>5</v>
      </c>
      <c r="AO44" s="227">
        <f t="shared" si="30"/>
        <v>5</v>
      </c>
      <c r="AP44" s="227">
        <f t="shared" si="31"/>
        <v>5</v>
      </c>
      <c r="AQ44" s="227">
        <f t="shared" si="32"/>
        <v>5</v>
      </c>
      <c r="AR44" s="227">
        <f t="shared" si="33"/>
        <v>5</v>
      </c>
      <c r="AS44" s="227">
        <f t="shared" si="34"/>
        <v>5</v>
      </c>
      <c r="AT44" s="227">
        <f t="shared" si="35"/>
        <v>5</v>
      </c>
      <c r="AU44" s="227">
        <f t="shared" si="36"/>
        <v>5</v>
      </c>
      <c r="AV44" s="213">
        <f t="shared" si="37"/>
        <v>5</v>
      </c>
      <c r="AW44" s="227">
        <f t="shared" si="38"/>
        <v>5</v>
      </c>
      <c r="AX44" s="227">
        <f t="shared" si="39"/>
        <v>5</v>
      </c>
      <c r="AY44" s="213">
        <f t="shared" si="40"/>
        <v>5</v>
      </c>
    </row>
    <row r="45" spans="1:51" s="25" customFormat="1">
      <c r="A45" s="323" t="s">
        <v>5347</v>
      </c>
      <c r="B45" s="321">
        <v>37</v>
      </c>
      <c r="C45" s="76">
        <f>IFERROR(AVERAGEIF('QoL DATA'!$C$14:$AP$14,TQoL_Indexes!C$8,'Data &amp; Normalization'!$C326:$AP326),"-")</f>
        <v>0.49834344632340039</v>
      </c>
      <c r="D45" s="77">
        <f>IFERROR(AVERAGEIF('QoL DATA'!$C$14:$AP$14,TQoL_Indexes!D$8,'Data &amp; Normalization'!$C326:$AP326),"-")</f>
        <v>0.17152547673211155</v>
      </c>
      <c r="E45" s="77">
        <f>IFERROR(AVERAGEIF('QoL DATA'!$C$14:$AP$14,TQoL_Indexes!E$8,'Data &amp; Normalization'!$C326:$AP326),"-")</f>
        <v>5.4792854272920938E-2</v>
      </c>
      <c r="F45" s="77">
        <f>IFERROR(AVERAGEIF('QoL DATA'!$C$14:$AP$14,TQoL_Indexes!F$8,'Data &amp; Normalization'!$C326:$AP326),"-")</f>
        <v>8.1997141248336639E-2</v>
      </c>
      <c r="G45" s="77">
        <f>IFERROR(AVERAGEIF('QoL DATA'!$C$14:$AP$14,TQoL_Indexes!G$8,'Data &amp; Normalization'!$C326:$AP326),"-")</f>
        <v>0.40055820275112852</v>
      </c>
      <c r="H45" s="77">
        <f>IFERROR(AVERAGEIF('QoL DATA'!$C$14:$AP$14,TQoL_Indexes!H$8,'Data &amp; Normalization'!$C326:$AP326),"-")</f>
        <v>0.14888739128680095</v>
      </c>
      <c r="I45" s="77">
        <f>IFERROR(AVERAGEIF('QoL DATA'!$C$14:$AP$14,TQoL_Indexes!I$8,'Data &amp; Normalization'!$C326:$AP326),"-")</f>
        <v>0.56030867818777808</v>
      </c>
      <c r="J45" s="77">
        <f>IFERROR(AVERAGEIF('QoL DATA'!$C$14:$AP$14,TQoL_Indexes!J$8,'Data &amp; Normalization'!$C326:$AP326),"-")</f>
        <v>0.51319506735219012</v>
      </c>
      <c r="K45" s="77">
        <f>IFERROR(AVERAGEIF('QoL DATA'!$C$14:$AP$14,TQoL_Indexes!K$8,'Data &amp; Normalization'!$C326:$AP326),"-")</f>
        <v>0.11535402333431223</v>
      </c>
      <c r="L45" s="77">
        <f>IFERROR(AVERAGEIF('QoL DATA'!$C$14:$AP$14,TQoL_Indexes!L$8,'Data &amp; Normalization'!$C326:$AP326),"-")</f>
        <v>0.15948427650162678</v>
      </c>
      <c r="M45" s="77" t="str">
        <f>IFERROR(AVERAGEIF('QoL DATA'!$C$14:$AP$14,TQoL_Indexes!M$8,'Data &amp; Normalization'!$C326:$AP326),"-")</f>
        <v>-</v>
      </c>
      <c r="N45" s="77">
        <f>IFERROR(AVERAGEIF('QoL DATA'!$C$14:$AP$14,TQoL_Indexes!N$8,'Data &amp; Normalization'!$C326:$AP326),"-")</f>
        <v>0.51125358675911159</v>
      </c>
      <c r="O45" s="77">
        <f>IFERROR(AVERAGEIF('QoL DATA'!$C$14:$AP$14,TQoL_Indexes!O$8,'Data &amp; Normalization'!$C326:$AP326),"-")</f>
        <v>0.92083126793884418</v>
      </c>
      <c r="P45" s="77">
        <f>IFERROR(AVERAGEIF('QoL DATA'!$C$14:$AP$14,TQoL_Indexes!P$8,'Data &amp; Normalization'!$C326:$AP326),"-")</f>
        <v>0.43522179872371564</v>
      </c>
      <c r="Q45" s="77">
        <f>IFERROR(AVERAGEIF('QoL DATA'!$C$14:$AP$14,TQoL_Indexes!Q$8,'Data &amp; Normalization'!$C326:$AP326),"-")</f>
        <v>0.42075952993496246</v>
      </c>
      <c r="R45" s="77">
        <f>IFERROR(AVERAGEIF('QoL DATA'!$C$14:$AP$14,TQoL_Indexes!R$8,'Data &amp; Normalization'!$C326:$AP326),"-")</f>
        <v>0.70826589875216328</v>
      </c>
      <c r="S45" s="77">
        <f>IFERROR(AVERAGEIF('QoL DATA'!$C$14:$AP$14,TQoL_Indexes!S$8,'Data &amp; Normalization'!$C326:$AP326),"-")</f>
        <v>0.86770327892956922</v>
      </c>
      <c r="T45" s="77">
        <f>IFERROR(AVERAGEIF('QoL DATA'!$C$14:$AP$14,TQoL_Indexes!T$8,'Data &amp; Normalization'!$C326:$AP326),"-")</f>
        <v>0.78955668017610681</v>
      </c>
      <c r="U45" s="77" t="str">
        <f>IFERROR(AVERAGEIF('QoL DATA'!$C$14:$AP$14,TQoL_Indexes!U$8,'Data &amp; Normalization'!$C326:$AP326),"-")</f>
        <v>-</v>
      </c>
      <c r="V45" s="77" t="str">
        <f>IFERROR(AVERAGEIF('QoL DATA'!$C$14:$AP$14,TQoL_Indexes!V$8,'Data &amp; Normalization'!$C326:$AP326),"-")</f>
        <v>-</v>
      </c>
      <c r="W45" s="77">
        <f>IFERROR(AVERAGEIF('QoL DATA'!$C$14:$AP$14,TQoL_Indexes!W$8,'Data &amp; Normalization'!$C326:$AP326),"-")</f>
        <v>0.3565397208340515</v>
      </c>
      <c r="X45" s="77">
        <f>IFERROR(AVERAGEIF('QoL DATA'!$C$14:$AP$14,TQoL_Indexes!X$8,'Data &amp; Normalization'!$C326:$AP326),"-")</f>
        <v>0.54310876939296238</v>
      </c>
      <c r="Y45" s="76">
        <f t="shared" si="41"/>
        <v>0.24155392577614429</v>
      </c>
      <c r="Z45" s="77">
        <f t="shared" si="42"/>
        <v>0.30338341736009111</v>
      </c>
      <c r="AA45" s="77">
        <f t="shared" si="43"/>
        <v>0.15948427650162678</v>
      </c>
      <c r="AB45" s="77">
        <f t="shared" si="44"/>
        <v>0.71604242734897783</v>
      </c>
      <c r="AC45" s="77">
        <f t="shared" si="45"/>
        <v>0.42799066432933908</v>
      </c>
      <c r="AD45" s="77">
        <f t="shared" si="46"/>
        <v>0.78798458884086631</v>
      </c>
      <c r="AE45" s="77">
        <f t="shared" si="47"/>
        <v>0.78955668017610681</v>
      </c>
      <c r="AF45" s="77">
        <f t="shared" si="48"/>
        <v>0.3565397208340515</v>
      </c>
      <c r="AG45" s="77">
        <f t="shared" si="49"/>
        <v>0.54310876939296238</v>
      </c>
      <c r="AH45" s="76">
        <f t="shared" si="25"/>
        <v>0.23480720654595405</v>
      </c>
      <c r="AI45" s="77">
        <f t="shared" si="26"/>
        <v>0.64400589350639437</v>
      </c>
      <c r="AJ45" s="78">
        <f t="shared" si="27"/>
        <v>0.5630683901343736</v>
      </c>
      <c r="AK45" s="79">
        <f t="shared" si="28"/>
        <v>0.46028055277135516</v>
      </c>
      <c r="AL45"/>
      <c r="AN45" s="226">
        <f t="shared" si="29"/>
        <v>5</v>
      </c>
      <c r="AO45" s="227">
        <f t="shared" si="30"/>
        <v>5</v>
      </c>
      <c r="AP45" s="227">
        <f t="shared" si="31"/>
        <v>5</v>
      </c>
      <c r="AQ45" s="227">
        <f t="shared" si="32"/>
        <v>5</v>
      </c>
      <c r="AR45" s="227">
        <f t="shared" si="33"/>
        <v>5</v>
      </c>
      <c r="AS45" s="227">
        <f t="shared" si="34"/>
        <v>5</v>
      </c>
      <c r="AT45" s="227">
        <f t="shared" si="35"/>
        <v>5</v>
      </c>
      <c r="AU45" s="227">
        <f t="shared" si="36"/>
        <v>5</v>
      </c>
      <c r="AV45" s="213">
        <f t="shared" si="37"/>
        <v>5</v>
      </c>
      <c r="AW45" s="227">
        <f t="shared" si="38"/>
        <v>5</v>
      </c>
      <c r="AX45" s="227">
        <f t="shared" si="39"/>
        <v>5</v>
      </c>
      <c r="AY45" s="213">
        <f t="shared" si="40"/>
        <v>5</v>
      </c>
    </row>
    <row r="46" spans="1:51" s="25" customFormat="1">
      <c r="A46" s="323" t="s">
        <v>5348</v>
      </c>
      <c r="B46" s="321">
        <v>38</v>
      </c>
      <c r="C46" s="76">
        <f>IFERROR(AVERAGEIF('QoL DATA'!$C$14:$AP$14,TQoL_Indexes!C$8,'Data &amp; Normalization'!$C327:$AP327),"-")</f>
        <v>0.69698111196321244</v>
      </c>
      <c r="D46" s="77">
        <f>IFERROR(AVERAGEIF('QoL DATA'!$C$14:$AP$14,TQoL_Indexes!D$8,'Data &amp; Normalization'!$C327:$AP327),"-")</f>
        <v>0</v>
      </c>
      <c r="E46" s="77">
        <f>IFERROR(AVERAGEIF('QoL DATA'!$C$14:$AP$14,TQoL_Indexes!E$8,'Data &amp; Normalization'!$C327:$AP327),"-")</f>
        <v>4.9937595416589889E-2</v>
      </c>
      <c r="F46" s="77">
        <f>IFERROR(AVERAGEIF('QoL DATA'!$C$14:$AP$14,TQoL_Indexes!F$8,'Data &amp; Normalization'!$C327:$AP327),"-")</f>
        <v>0.15102917729628348</v>
      </c>
      <c r="G46" s="77">
        <f>IFERROR(AVERAGEIF('QoL DATA'!$C$14:$AP$14,TQoL_Indexes!G$8,'Data &amp; Normalization'!$C327:$AP327),"-")</f>
        <v>0.45244484935403206</v>
      </c>
      <c r="H46" s="77">
        <f>IFERROR(AVERAGEIF('QoL DATA'!$C$14:$AP$14,TQoL_Indexes!H$8,'Data &amp; Normalization'!$C327:$AP327),"-")</f>
        <v>0.17102524008332681</v>
      </c>
      <c r="I46" s="77">
        <f>IFERROR(AVERAGEIF('QoL DATA'!$C$14:$AP$14,TQoL_Indexes!I$8,'Data &amp; Normalization'!$C327:$AP327),"-")</f>
        <v>0.68467873448537819</v>
      </c>
      <c r="J46" s="77">
        <f>IFERROR(AVERAGEIF('QoL DATA'!$C$14:$AP$14,TQoL_Indexes!J$8,'Data &amp; Normalization'!$C327:$AP327),"-")</f>
        <v>0.1996902009528633</v>
      </c>
      <c r="K46" s="77">
        <f>IFERROR(AVERAGEIF('QoL DATA'!$C$14:$AP$14,TQoL_Indexes!K$8,'Data &amp; Normalization'!$C327:$AP327),"-")</f>
        <v>0</v>
      </c>
      <c r="L46" s="77">
        <f>IFERROR(AVERAGEIF('QoL DATA'!$C$14:$AP$14,TQoL_Indexes!L$8,'Data &amp; Normalization'!$C327:$AP327),"-")</f>
        <v>0.13724914927152834</v>
      </c>
      <c r="M46" s="77" t="str">
        <f>IFERROR(AVERAGEIF('QoL DATA'!$C$14:$AP$14,TQoL_Indexes!M$8,'Data &amp; Normalization'!$C327:$AP327),"-")</f>
        <v>-</v>
      </c>
      <c r="N46" s="77">
        <f>IFERROR(AVERAGEIF('QoL DATA'!$C$14:$AP$14,TQoL_Indexes!N$8,'Data &amp; Normalization'!$C327:$AP327),"-")</f>
        <v>0.63700985928833964</v>
      </c>
      <c r="O46" s="77">
        <f>IFERROR(AVERAGEIF('QoL DATA'!$C$14:$AP$14,TQoL_Indexes!O$8,'Data &amp; Normalization'!$C327:$AP327),"-")</f>
        <v>0.92301715584651234</v>
      </c>
      <c r="P46" s="77">
        <f>IFERROR(AVERAGEIF('QoL DATA'!$C$14:$AP$14,TQoL_Indexes!P$8,'Data &amp; Normalization'!$C327:$AP327),"-")</f>
        <v>0.56360062477090844</v>
      </c>
      <c r="Q46" s="77">
        <f>IFERROR(AVERAGEIF('QoL DATA'!$C$14:$AP$14,TQoL_Indexes!Q$8,'Data &amp; Normalization'!$C327:$AP327),"-")</f>
        <v>0.52170142765527205</v>
      </c>
      <c r="R46" s="77">
        <f>IFERROR(AVERAGEIF('QoL DATA'!$C$14:$AP$14,TQoL_Indexes!R$8,'Data &amp; Normalization'!$C327:$AP327),"-")</f>
        <v>0.62215008730594257</v>
      </c>
      <c r="S46" s="77">
        <f>IFERROR(AVERAGEIF('QoL DATA'!$C$14:$AP$14,TQoL_Indexes!S$8,'Data &amp; Normalization'!$C327:$AP327),"-")</f>
        <v>0.82037568004705197</v>
      </c>
      <c r="T46" s="77">
        <f>IFERROR(AVERAGEIF('QoL DATA'!$C$14:$AP$14,TQoL_Indexes!T$8,'Data &amp; Normalization'!$C327:$AP327),"-")</f>
        <v>0.78955668017610681</v>
      </c>
      <c r="U46" s="77" t="str">
        <f>IFERROR(AVERAGEIF('QoL DATA'!$C$14:$AP$14,TQoL_Indexes!U$8,'Data &amp; Normalization'!$C327:$AP327),"-")</f>
        <v>-</v>
      </c>
      <c r="V46" s="77" t="str">
        <f>IFERROR(AVERAGEIF('QoL DATA'!$C$14:$AP$14,TQoL_Indexes!V$8,'Data &amp; Normalization'!$C327:$AP327),"-")</f>
        <v>-</v>
      </c>
      <c r="W46" s="77">
        <f>IFERROR(AVERAGEIF('QoL DATA'!$C$14:$AP$14,TQoL_Indexes!W$8,'Data &amp; Normalization'!$C327:$AP327),"-")</f>
        <v>0.45562640013785971</v>
      </c>
      <c r="X46" s="77">
        <f>IFERROR(AVERAGEIF('QoL DATA'!$C$14:$AP$14,TQoL_Indexes!X$8,'Data &amp; Normalization'!$C327:$AP327),"-")</f>
        <v>0.41544989944272115</v>
      </c>
      <c r="Y46" s="76">
        <f t="shared" si="41"/>
        <v>0.24897290245993411</v>
      </c>
      <c r="Z46" s="77">
        <f t="shared" si="42"/>
        <v>0.27647803369531398</v>
      </c>
      <c r="AA46" s="77">
        <f t="shared" si="43"/>
        <v>0.13724914927152834</v>
      </c>
      <c r="AB46" s="77">
        <f t="shared" si="44"/>
        <v>0.78001350756742593</v>
      </c>
      <c r="AC46" s="77">
        <f t="shared" si="45"/>
        <v>0.54265102621309025</v>
      </c>
      <c r="AD46" s="77">
        <f t="shared" si="46"/>
        <v>0.72126288367649727</v>
      </c>
      <c r="AE46" s="77">
        <f t="shared" si="47"/>
        <v>0.78955668017610681</v>
      </c>
      <c r="AF46" s="77">
        <f t="shared" si="48"/>
        <v>0.45562640013785971</v>
      </c>
      <c r="AG46" s="77">
        <f t="shared" si="49"/>
        <v>0.41544989944272115</v>
      </c>
      <c r="AH46" s="76">
        <f t="shared" si="25"/>
        <v>0.22090002847559215</v>
      </c>
      <c r="AI46" s="77">
        <f t="shared" si="26"/>
        <v>0.68130913915233782</v>
      </c>
      <c r="AJ46" s="78">
        <f t="shared" si="27"/>
        <v>0.55354432658556252</v>
      </c>
      <c r="AK46" s="79">
        <f t="shared" si="28"/>
        <v>0.46099951796611055</v>
      </c>
      <c r="AL46"/>
      <c r="AN46" s="226">
        <f t="shared" si="29"/>
        <v>5</v>
      </c>
      <c r="AO46" s="227">
        <f t="shared" si="30"/>
        <v>5</v>
      </c>
      <c r="AP46" s="227">
        <f t="shared" si="31"/>
        <v>5</v>
      </c>
      <c r="AQ46" s="227">
        <f t="shared" si="32"/>
        <v>5</v>
      </c>
      <c r="AR46" s="227">
        <f t="shared" si="33"/>
        <v>5</v>
      </c>
      <c r="AS46" s="227">
        <f t="shared" si="34"/>
        <v>5</v>
      </c>
      <c r="AT46" s="227">
        <f t="shared" si="35"/>
        <v>5</v>
      </c>
      <c r="AU46" s="227">
        <f t="shared" si="36"/>
        <v>5</v>
      </c>
      <c r="AV46" s="213">
        <f t="shared" si="37"/>
        <v>5</v>
      </c>
      <c r="AW46" s="227">
        <f t="shared" si="38"/>
        <v>5</v>
      </c>
      <c r="AX46" s="227">
        <f t="shared" si="39"/>
        <v>5</v>
      </c>
      <c r="AY46" s="213">
        <f t="shared" si="40"/>
        <v>5</v>
      </c>
    </row>
    <row r="47" spans="1:51" s="25" customFormat="1">
      <c r="A47" s="323" t="s">
        <v>5349</v>
      </c>
      <c r="B47" s="321">
        <v>39</v>
      </c>
      <c r="C47" s="76">
        <f>IFERROR(AVERAGEIF('QoL DATA'!$C$14:$AP$14,TQoL_Indexes!C$8,'Data &amp; Normalization'!$C328:$AP328),"-")</f>
        <v>0.57887103731561995</v>
      </c>
      <c r="D47" s="77">
        <f>IFERROR(AVERAGEIF('QoL DATA'!$C$14:$AP$14,TQoL_Indexes!D$8,'Data &amp; Normalization'!$C328:$AP328),"-")</f>
        <v>0.68531938396089465</v>
      </c>
      <c r="E47" s="77">
        <f>IFERROR(AVERAGEIF('QoL DATA'!$C$14:$AP$14,TQoL_Indexes!E$8,'Data &amp; Normalization'!$C328:$AP328),"-")</f>
        <v>6.7954023750070425E-2</v>
      </c>
      <c r="F47" s="77">
        <f>IFERROR(AVERAGEIF('QoL DATA'!$C$14:$AP$14,TQoL_Indexes!F$8,'Data &amp; Normalization'!$C328:$AP328),"-")</f>
        <v>7.3976054748406211E-2</v>
      </c>
      <c r="G47" s="77">
        <f>IFERROR(AVERAGEIF('QoL DATA'!$C$14:$AP$14,TQoL_Indexes!G$8,'Data &amp; Normalization'!$C328:$AP328),"-")</f>
        <v>0.46470920832428364</v>
      </c>
      <c r="H47" s="77">
        <f>IFERROR(AVERAGEIF('QoL DATA'!$C$14:$AP$14,TQoL_Indexes!H$8,'Data &amp; Normalization'!$C328:$AP328),"-")</f>
        <v>5.1291165301906298E-2</v>
      </c>
      <c r="I47" s="77">
        <f>IFERROR(AVERAGEIF('QoL DATA'!$C$14:$AP$14,TQoL_Indexes!I$8,'Data &amp; Normalization'!$C328:$AP328),"-")</f>
        <v>0.1779941185196266</v>
      </c>
      <c r="J47" s="77">
        <f>IFERROR(AVERAGEIF('QoL DATA'!$C$14:$AP$14,TQoL_Indexes!J$8,'Data &amp; Normalization'!$C328:$AP328),"-")</f>
        <v>0.13601804636102793</v>
      </c>
      <c r="K47" s="77">
        <f>IFERROR(AVERAGEIF('QoL DATA'!$C$14:$AP$14,TQoL_Indexes!K$8,'Data &amp; Normalization'!$C328:$AP328),"-")</f>
        <v>0.31310319663865843</v>
      </c>
      <c r="L47" s="77">
        <f>IFERROR(AVERAGEIF('QoL DATA'!$C$14:$AP$14,TQoL_Indexes!L$8,'Data &amp; Normalization'!$C328:$AP328),"-")</f>
        <v>0.5705867910630984</v>
      </c>
      <c r="M47" s="77" t="str">
        <f>IFERROR(AVERAGEIF('QoL DATA'!$C$14:$AP$14,TQoL_Indexes!M$8,'Data &amp; Normalization'!$C328:$AP328),"-")</f>
        <v>-</v>
      </c>
      <c r="N47" s="77">
        <f>IFERROR(AVERAGEIF('QoL DATA'!$C$14:$AP$14,TQoL_Indexes!N$8,'Data &amp; Normalization'!$C328:$AP328),"-")</f>
        <v>0.63657571312033567</v>
      </c>
      <c r="O47" s="77">
        <f>IFERROR(AVERAGEIF('QoL DATA'!$C$14:$AP$14,TQoL_Indexes!O$8,'Data &amp; Normalization'!$C328:$AP328),"-")</f>
        <v>0.92265284119523427</v>
      </c>
      <c r="P47" s="77">
        <f>IFERROR(AVERAGEIF('QoL DATA'!$C$14:$AP$14,TQoL_Indexes!P$8,'Data &amp; Normalization'!$C328:$AP328),"-")</f>
        <v>0.55332052644464969</v>
      </c>
      <c r="Q47" s="77">
        <f>IFERROR(AVERAGEIF('QoL DATA'!$C$14:$AP$14,TQoL_Indexes!Q$8,'Data &amp; Normalization'!$C328:$AP328),"-")</f>
        <v>0.42486909463377487</v>
      </c>
      <c r="R47" s="77">
        <f>IFERROR(AVERAGEIF('QoL DATA'!$C$14:$AP$14,TQoL_Indexes!R$8,'Data &amp; Normalization'!$C328:$AP328),"-")</f>
        <v>0.8762797098224081</v>
      </c>
      <c r="S47" s="77">
        <f>IFERROR(AVERAGEIF('QoL DATA'!$C$14:$AP$14,TQoL_Indexes!S$8,'Data &amp; Normalization'!$C328:$AP328),"-")</f>
        <v>0.76707469489780922</v>
      </c>
      <c r="T47" s="77">
        <f>IFERROR(AVERAGEIF('QoL DATA'!$C$14:$AP$14,TQoL_Indexes!T$8,'Data &amp; Normalization'!$C328:$AP328),"-")</f>
        <v>0.78955668017610681</v>
      </c>
      <c r="U47" s="77" t="str">
        <f>IFERROR(AVERAGEIF('QoL DATA'!$C$14:$AP$14,TQoL_Indexes!U$8,'Data &amp; Normalization'!$C328:$AP328),"-")</f>
        <v>-</v>
      </c>
      <c r="V47" s="77" t="str">
        <f>IFERROR(AVERAGEIF('QoL DATA'!$C$14:$AP$14,TQoL_Indexes!V$8,'Data &amp; Normalization'!$C328:$AP328),"-")</f>
        <v>-</v>
      </c>
      <c r="W47" s="77">
        <f>IFERROR(AVERAGEIF('QoL DATA'!$C$14:$AP$14,TQoL_Indexes!W$8,'Data &amp; Normalization'!$C328:$AP328),"-")</f>
        <v>0.52886438049284856</v>
      </c>
      <c r="X47" s="77">
        <f>IFERROR(AVERAGEIF('QoL DATA'!$C$14:$AP$14,TQoL_Indexes!X$8,'Data &amp; Normalization'!$C328:$AP328),"-")</f>
        <v>0.89327651739039671</v>
      </c>
      <c r="Y47" s="76">
        <f t="shared" si="41"/>
        <v>0.44404814834219503</v>
      </c>
      <c r="Z47" s="77">
        <f t="shared" si="42"/>
        <v>0.20284863164898481</v>
      </c>
      <c r="AA47" s="77">
        <f t="shared" si="43"/>
        <v>0.5705867910630984</v>
      </c>
      <c r="AB47" s="77">
        <f t="shared" si="44"/>
        <v>0.77961427715778497</v>
      </c>
      <c r="AC47" s="77">
        <f t="shared" si="45"/>
        <v>0.48909481053921228</v>
      </c>
      <c r="AD47" s="77">
        <f t="shared" si="46"/>
        <v>0.82167720236010866</v>
      </c>
      <c r="AE47" s="77">
        <f t="shared" si="47"/>
        <v>0.78955668017610681</v>
      </c>
      <c r="AF47" s="77">
        <f t="shared" si="48"/>
        <v>0.52886438049284856</v>
      </c>
      <c r="AG47" s="77">
        <f t="shared" si="49"/>
        <v>0.89327651739039671</v>
      </c>
      <c r="AH47" s="76">
        <f t="shared" si="25"/>
        <v>0.40582785701809271</v>
      </c>
      <c r="AI47" s="77">
        <f t="shared" si="26"/>
        <v>0.69679543001903521</v>
      </c>
      <c r="AJ47" s="78">
        <f t="shared" si="27"/>
        <v>0.73723252601978406</v>
      </c>
      <c r="AK47" s="79">
        <f t="shared" si="28"/>
        <v>0.6031170474818377</v>
      </c>
      <c r="AL47"/>
      <c r="AN47" s="226">
        <f t="shared" si="29"/>
        <v>5</v>
      </c>
      <c r="AO47" s="227">
        <f t="shared" si="30"/>
        <v>5</v>
      </c>
      <c r="AP47" s="227">
        <f t="shared" si="31"/>
        <v>5</v>
      </c>
      <c r="AQ47" s="227">
        <f t="shared" si="32"/>
        <v>5</v>
      </c>
      <c r="AR47" s="227">
        <f t="shared" si="33"/>
        <v>5</v>
      </c>
      <c r="AS47" s="227">
        <f t="shared" si="34"/>
        <v>5</v>
      </c>
      <c r="AT47" s="227">
        <f t="shared" si="35"/>
        <v>5</v>
      </c>
      <c r="AU47" s="227">
        <f t="shared" si="36"/>
        <v>5</v>
      </c>
      <c r="AV47" s="213">
        <f t="shared" si="37"/>
        <v>5</v>
      </c>
      <c r="AW47" s="227">
        <f t="shared" si="38"/>
        <v>5</v>
      </c>
      <c r="AX47" s="227">
        <f t="shared" si="39"/>
        <v>5</v>
      </c>
      <c r="AY47" s="213">
        <f t="shared" si="40"/>
        <v>5</v>
      </c>
    </row>
    <row r="48" spans="1:51" s="25" customFormat="1">
      <c r="A48" s="323" t="s">
        <v>5350</v>
      </c>
      <c r="B48" s="321">
        <v>40</v>
      </c>
      <c r="C48" s="76">
        <f>IFERROR(AVERAGEIF('QoL DATA'!$C$14:$AP$14,TQoL_Indexes!C$8,'Data &amp; Normalization'!$C329:$AP329),"-")</f>
        <v>0.61446287268846433</v>
      </c>
      <c r="D48" s="77">
        <f>IFERROR(AVERAGEIF('QoL DATA'!$C$14:$AP$14,TQoL_Indexes!D$8,'Data &amp; Normalization'!$C329:$AP329),"-")</f>
        <v>1</v>
      </c>
      <c r="E48" s="77">
        <f>IFERROR(AVERAGEIF('QoL DATA'!$C$14:$AP$14,TQoL_Indexes!E$8,'Data &amp; Normalization'!$C329:$AP329),"-")</f>
        <v>0.15224485004305424</v>
      </c>
      <c r="F48" s="77">
        <f>IFERROR(AVERAGEIF('QoL DATA'!$C$14:$AP$14,TQoL_Indexes!F$8,'Data &amp; Normalization'!$C329:$AP329),"-")</f>
        <v>9.7717025802058252E-2</v>
      </c>
      <c r="G48" s="77">
        <f>IFERROR(AVERAGEIF('QoL DATA'!$C$14:$AP$14,TQoL_Indexes!G$8,'Data &amp; Normalization'!$C329:$AP329),"-")</f>
        <v>0.45213526848746788</v>
      </c>
      <c r="H48" s="77">
        <f>IFERROR(AVERAGEIF('QoL DATA'!$C$14:$AP$14,TQoL_Indexes!H$8,'Data &amp; Normalization'!$C329:$AP329),"-")</f>
        <v>0.13977196758279151</v>
      </c>
      <c r="I48" s="77">
        <f>IFERROR(AVERAGEIF('QoL DATA'!$C$14:$AP$14,TQoL_Indexes!I$8,'Data &amp; Normalization'!$C329:$AP329),"-")</f>
        <v>0.25647095975264633</v>
      </c>
      <c r="J48" s="77">
        <f>IFERROR(AVERAGEIF('QoL DATA'!$C$14:$AP$14,TQoL_Indexes!J$8,'Data &amp; Normalization'!$C329:$AP329),"-")</f>
        <v>0.53940591503946855</v>
      </c>
      <c r="K48" s="77">
        <f>IFERROR(AVERAGEIF('QoL DATA'!$C$14:$AP$14,TQoL_Indexes!K$8,'Data &amp; Normalization'!$C329:$AP329),"-")</f>
        <v>0.47304194701889968</v>
      </c>
      <c r="L48" s="77">
        <f>IFERROR(AVERAGEIF('QoL DATA'!$C$14:$AP$14,TQoL_Indexes!L$8,'Data &amp; Normalization'!$C329:$AP329),"-")</f>
        <v>0.94500368278909885</v>
      </c>
      <c r="M48" s="77" t="str">
        <f>IFERROR(AVERAGEIF('QoL DATA'!$C$14:$AP$14,TQoL_Indexes!M$8,'Data &amp; Normalization'!$C329:$AP329),"-")</f>
        <v>-</v>
      </c>
      <c r="N48" s="77">
        <f>IFERROR(AVERAGEIF('QoL DATA'!$C$14:$AP$14,TQoL_Indexes!N$8,'Data &amp; Normalization'!$C329:$AP329),"-")</f>
        <v>0.70105470333864928</v>
      </c>
      <c r="O48" s="77">
        <f>IFERROR(AVERAGEIF('QoL DATA'!$C$14:$AP$14,TQoL_Indexes!O$8,'Data &amp; Normalization'!$C329:$AP329),"-")</f>
        <v>0.9224706838695953</v>
      </c>
      <c r="P48" s="77">
        <f>IFERROR(AVERAGEIF('QoL DATA'!$C$14:$AP$14,TQoL_Indexes!P$8,'Data &amp; Normalization'!$C329:$AP329),"-")</f>
        <v>0.5368960655216668</v>
      </c>
      <c r="Q48" s="77">
        <f>IFERROR(AVERAGEIF('QoL DATA'!$C$14:$AP$14,TQoL_Indexes!Q$8,'Data &amp; Normalization'!$C329:$AP329),"-")</f>
        <v>0.47522807333229578</v>
      </c>
      <c r="R48" s="77">
        <f>IFERROR(AVERAGEIF('QoL DATA'!$C$14:$AP$14,TQoL_Indexes!R$8,'Data &amp; Normalization'!$C329:$AP329),"-")</f>
        <v>0.87874512467468346</v>
      </c>
      <c r="S48" s="77">
        <f>IFERROR(AVERAGEIF('QoL DATA'!$C$14:$AP$14,TQoL_Indexes!S$8,'Data &amp; Normalization'!$C329:$AP329),"-")</f>
        <v>0.80567196000588148</v>
      </c>
      <c r="T48" s="77">
        <f>IFERROR(AVERAGEIF('QoL DATA'!$C$14:$AP$14,TQoL_Indexes!T$8,'Data &amp; Normalization'!$C329:$AP329),"-")</f>
        <v>0.78955668017610681</v>
      </c>
      <c r="U48" s="77" t="str">
        <f>IFERROR(AVERAGEIF('QoL DATA'!$C$14:$AP$14,TQoL_Indexes!U$8,'Data &amp; Normalization'!$C329:$AP329),"-")</f>
        <v>-</v>
      </c>
      <c r="V48" s="77" t="str">
        <f>IFERROR(AVERAGEIF('QoL DATA'!$C$14:$AP$14,TQoL_Indexes!V$8,'Data &amp; Normalization'!$C329:$AP329),"-")</f>
        <v>-</v>
      </c>
      <c r="W48" s="77">
        <f>IFERROR(AVERAGEIF('QoL DATA'!$C$14:$AP$14,TQoL_Indexes!W$8,'Data &amp; Normalization'!$C329:$AP329),"-")</f>
        <v>0.60210236084783719</v>
      </c>
      <c r="X48" s="77">
        <f>IFERROR(AVERAGEIF('QoL DATA'!$C$14:$AP$14,TQoL_Indexes!X$8,'Data &amp; Normalization'!$C329:$AP329),"-")</f>
        <v>0.61115748533333125</v>
      </c>
      <c r="Y48" s="76">
        <f t="shared" si="41"/>
        <v>0.58890257424383952</v>
      </c>
      <c r="Z48" s="77">
        <f t="shared" si="42"/>
        <v>0.32642384728055535</v>
      </c>
      <c r="AA48" s="77">
        <f t="shared" si="43"/>
        <v>0.94500368278909885</v>
      </c>
      <c r="AB48" s="77">
        <f t="shared" si="44"/>
        <v>0.81176269360412223</v>
      </c>
      <c r="AC48" s="77">
        <f t="shared" si="45"/>
        <v>0.50606206942698129</v>
      </c>
      <c r="AD48" s="77">
        <f t="shared" si="46"/>
        <v>0.84220854234028253</v>
      </c>
      <c r="AE48" s="77">
        <f t="shared" si="47"/>
        <v>0.78955668017610681</v>
      </c>
      <c r="AF48" s="77">
        <f t="shared" si="48"/>
        <v>0.60210236084783719</v>
      </c>
      <c r="AG48" s="77">
        <f t="shared" si="49"/>
        <v>0.61115748533333125</v>
      </c>
      <c r="AH48" s="76">
        <f t="shared" si="25"/>
        <v>0.62011003477116455</v>
      </c>
      <c r="AI48" s="77">
        <f t="shared" si="26"/>
        <v>0.72001110179046202</v>
      </c>
      <c r="AJ48" s="78">
        <f t="shared" si="27"/>
        <v>0.66760550878575842</v>
      </c>
      <c r="AK48" s="79">
        <f t="shared" si="28"/>
        <v>0.6686207169500582</v>
      </c>
      <c r="AL48"/>
      <c r="AN48" s="226">
        <f t="shared" si="29"/>
        <v>5</v>
      </c>
      <c r="AO48" s="227">
        <f t="shared" si="30"/>
        <v>5</v>
      </c>
      <c r="AP48" s="227">
        <f t="shared" si="31"/>
        <v>5</v>
      </c>
      <c r="AQ48" s="227">
        <f t="shared" si="32"/>
        <v>5</v>
      </c>
      <c r="AR48" s="227">
        <f t="shared" si="33"/>
        <v>5</v>
      </c>
      <c r="AS48" s="227">
        <f t="shared" si="34"/>
        <v>5</v>
      </c>
      <c r="AT48" s="227">
        <f t="shared" si="35"/>
        <v>5</v>
      </c>
      <c r="AU48" s="227">
        <f t="shared" si="36"/>
        <v>5</v>
      </c>
      <c r="AV48" s="213">
        <f t="shared" si="37"/>
        <v>5</v>
      </c>
      <c r="AW48" s="227">
        <f t="shared" si="38"/>
        <v>5</v>
      </c>
      <c r="AX48" s="227">
        <f t="shared" si="39"/>
        <v>5</v>
      </c>
      <c r="AY48" s="213">
        <f t="shared" si="40"/>
        <v>5</v>
      </c>
    </row>
    <row r="49" spans="1:51" s="25" customFormat="1">
      <c r="A49" s="323" t="s">
        <v>5351</v>
      </c>
      <c r="B49" s="321">
        <v>41</v>
      </c>
      <c r="C49" s="76">
        <f>IFERROR(AVERAGEIF('QoL DATA'!$C$14:$AP$14,TQoL_Indexes!C$8,'Data &amp; Normalization'!$C330:$AP330),"-")</f>
        <v>0.63864158815849692</v>
      </c>
      <c r="D49" s="77">
        <f>IFERROR(AVERAGEIF('QoL DATA'!$C$14:$AP$14,TQoL_Indexes!D$8,'Data &amp; Normalization'!$C330:$AP330),"-")</f>
        <v>0.38810275498020919</v>
      </c>
      <c r="E49" s="77">
        <f>IFERROR(AVERAGEIF('QoL DATA'!$C$14:$AP$14,TQoL_Indexes!E$8,'Data &amp; Normalization'!$C330:$AP330),"-")</f>
        <v>2.9754708970972654E-2</v>
      </c>
      <c r="F49" s="77">
        <f>IFERROR(AVERAGEIF('QoL DATA'!$C$14:$AP$14,TQoL_Indexes!F$8,'Data &amp; Normalization'!$C330:$AP330),"-")</f>
        <v>0</v>
      </c>
      <c r="G49" s="77">
        <f>IFERROR(AVERAGEIF('QoL DATA'!$C$14:$AP$14,TQoL_Indexes!G$8,'Data &amp; Normalization'!$C330:$AP330),"-")</f>
        <v>0.51571770368598546</v>
      </c>
      <c r="H49" s="77">
        <f>IFERROR(AVERAGEIF('QoL DATA'!$C$14:$AP$14,TQoL_Indexes!H$8,'Data &amp; Normalization'!$C330:$AP330),"-")</f>
        <v>4.2853211898697507E-2</v>
      </c>
      <c r="I49" s="77">
        <f>IFERROR(AVERAGEIF('QoL DATA'!$C$14:$AP$14,TQoL_Indexes!I$8,'Data &amp; Normalization'!$C330:$AP330),"-")</f>
        <v>9.7884127059338688E-2</v>
      </c>
      <c r="J49" s="77">
        <f>IFERROR(AVERAGEIF('QoL DATA'!$C$14:$AP$14,TQoL_Indexes!J$8,'Data &amp; Normalization'!$C330:$AP330),"-")</f>
        <v>0.58082299257114434</v>
      </c>
      <c r="K49" s="77">
        <f>IFERROR(AVERAGEIF('QoL DATA'!$C$14:$AP$14,TQoL_Indexes!K$8,'Data &amp; Normalization'!$C330:$AP330),"-")</f>
        <v>1</v>
      </c>
      <c r="L49" s="77">
        <f>IFERROR(AVERAGEIF('QoL DATA'!$C$14:$AP$14,TQoL_Indexes!L$8,'Data &amp; Normalization'!$C330:$AP330),"-")</f>
        <v>0.46663409835351233</v>
      </c>
      <c r="M49" s="77" t="str">
        <f>IFERROR(AVERAGEIF('QoL DATA'!$C$14:$AP$14,TQoL_Indexes!M$8,'Data &amp; Normalization'!$C330:$AP330),"-")</f>
        <v>-</v>
      </c>
      <c r="N49" s="77">
        <f>IFERROR(AVERAGEIF('QoL DATA'!$C$14:$AP$14,TQoL_Indexes!N$8,'Data &amp; Normalization'!$C330:$AP330),"-")</f>
        <v>0.66228078933922507</v>
      </c>
      <c r="O49" s="77">
        <f>IFERROR(AVERAGEIF('QoL DATA'!$C$14:$AP$14,TQoL_Indexes!O$8,'Data &amp; Normalization'!$C330:$AP330),"-")</f>
        <v>0.9231993131721512</v>
      </c>
      <c r="P49" s="77">
        <f>IFERROR(AVERAGEIF('QoL DATA'!$C$14:$AP$14,TQoL_Indexes!P$8,'Data &amp; Normalization'!$C330:$AP330),"-")</f>
        <v>0.58184986248946013</v>
      </c>
      <c r="Q49" s="77">
        <f>IFERROR(AVERAGEIF('QoL DATA'!$C$14:$AP$14,TQoL_Indexes!Q$8,'Data &amp; Normalization'!$C330:$AP330),"-")</f>
        <v>0.56938520531485659</v>
      </c>
      <c r="R49" s="77">
        <f>IFERROR(AVERAGEIF('QoL DATA'!$C$14:$AP$14,TQoL_Indexes!R$8,'Data &amp; Normalization'!$C330:$AP330),"-")</f>
        <v>0.46313751535118602</v>
      </c>
      <c r="S49" s="77">
        <f>IFERROR(AVERAGEIF('QoL DATA'!$C$14:$AP$14,TQoL_Indexes!S$8,'Data &amp; Normalization'!$C330:$AP330),"-")</f>
        <v>0.71515218350242615</v>
      </c>
      <c r="T49" s="77">
        <f>IFERROR(AVERAGEIF('QoL DATA'!$C$14:$AP$14,TQoL_Indexes!T$8,'Data &amp; Normalization'!$C330:$AP330),"-")</f>
        <v>0.78955668017610681</v>
      </c>
      <c r="U49" s="77" t="str">
        <f>IFERROR(AVERAGEIF('QoL DATA'!$C$14:$AP$14,TQoL_Indexes!U$8,'Data &amp; Normalization'!$C330:$AP330),"-")</f>
        <v>-</v>
      </c>
      <c r="V49" s="77" t="str">
        <f>IFERROR(AVERAGEIF('QoL DATA'!$C$14:$AP$14,TQoL_Indexes!V$8,'Data &amp; Normalization'!$C330:$AP330),"-")</f>
        <v>-</v>
      </c>
      <c r="W49" s="77">
        <f>IFERROR(AVERAGEIF('QoL DATA'!$C$14:$AP$14,TQoL_Indexes!W$8,'Data &amp; Normalization'!$C330:$AP330),"-")</f>
        <v>0.94244356367396187</v>
      </c>
      <c r="X49" s="77">
        <f>IFERROR(AVERAGEIF('QoL DATA'!$C$14:$AP$14,TQoL_Indexes!X$8,'Data &amp; Normalization'!$C330:$AP330),"-")</f>
        <v>0.17301038062283733</v>
      </c>
      <c r="Y49" s="76">
        <f t="shared" si="41"/>
        <v>0.35216635070322627</v>
      </c>
      <c r="Z49" s="77">
        <f t="shared" si="42"/>
        <v>0.37287967253586096</v>
      </c>
      <c r="AA49" s="77">
        <f t="shared" si="43"/>
        <v>0.46663409835351233</v>
      </c>
      <c r="AB49" s="77">
        <f t="shared" si="44"/>
        <v>0.79274005125568814</v>
      </c>
      <c r="AC49" s="77">
        <f t="shared" si="45"/>
        <v>0.57561753390215831</v>
      </c>
      <c r="AD49" s="77">
        <f t="shared" si="46"/>
        <v>0.58914484942680612</v>
      </c>
      <c r="AE49" s="77">
        <f t="shared" si="47"/>
        <v>0.78955668017610681</v>
      </c>
      <c r="AF49" s="77">
        <f t="shared" si="48"/>
        <v>0.94244356367396187</v>
      </c>
      <c r="AG49" s="77">
        <f t="shared" si="49"/>
        <v>0.17301038062283733</v>
      </c>
      <c r="AH49" s="76">
        <f t="shared" si="25"/>
        <v>0.39722670719753322</v>
      </c>
      <c r="AI49" s="77">
        <f t="shared" si="26"/>
        <v>0.65250081152821748</v>
      </c>
      <c r="AJ49" s="78">
        <f t="shared" si="27"/>
        <v>0.63500354149096871</v>
      </c>
      <c r="AK49" s="79">
        <f t="shared" si="28"/>
        <v>0.55479985996100134</v>
      </c>
      <c r="AL49"/>
      <c r="AN49" s="226">
        <f t="shared" si="29"/>
        <v>5</v>
      </c>
      <c r="AO49" s="227">
        <f t="shared" si="30"/>
        <v>5</v>
      </c>
      <c r="AP49" s="227">
        <f t="shared" si="31"/>
        <v>5</v>
      </c>
      <c r="AQ49" s="227">
        <f t="shared" si="32"/>
        <v>5</v>
      </c>
      <c r="AR49" s="227">
        <f t="shared" si="33"/>
        <v>5</v>
      </c>
      <c r="AS49" s="227">
        <f t="shared" si="34"/>
        <v>5</v>
      </c>
      <c r="AT49" s="227">
        <f t="shared" si="35"/>
        <v>5</v>
      </c>
      <c r="AU49" s="227">
        <f t="shared" si="36"/>
        <v>5</v>
      </c>
      <c r="AV49" s="213">
        <f t="shared" si="37"/>
        <v>5</v>
      </c>
      <c r="AW49" s="227">
        <f t="shared" si="38"/>
        <v>5</v>
      </c>
      <c r="AX49" s="227">
        <f t="shared" si="39"/>
        <v>5</v>
      </c>
      <c r="AY49" s="213">
        <f t="shared" si="40"/>
        <v>5</v>
      </c>
    </row>
    <row r="50" spans="1:51" s="25" customFormat="1">
      <c r="A50" s="323" t="s">
        <v>5352</v>
      </c>
      <c r="B50" s="321">
        <v>42</v>
      </c>
      <c r="C50" s="76">
        <f>IFERROR(AVERAGEIF('QoL DATA'!$C$14:$AP$14,TQoL_Indexes!C$8,'Data &amp; Normalization'!$C331:$AP331),"-")</f>
        <v>0.50335410653549661</v>
      </c>
      <c r="D50" s="77">
        <f>IFERROR(AVERAGEIF('QoL DATA'!$C$14:$AP$14,TQoL_Indexes!D$8,'Data &amp; Normalization'!$C331:$AP331),"-")</f>
        <v>0.23767844680130629</v>
      </c>
      <c r="E50" s="77">
        <f>IFERROR(AVERAGEIF('QoL DATA'!$C$14:$AP$14,TQoL_Indexes!E$8,'Data &amp; Normalization'!$C331:$AP331),"-")</f>
        <v>0</v>
      </c>
      <c r="F50" s="77">
        <f>IFERROR(AVERAGEIF('QoL DATA'!$C$14:$AP$14,TQoL_Indexes!F$8,'Data &amp; Normalization'!$C331:$AP331),"-")</f>
        <v>0</v>
      </c>
      <c r="G50" s="77">
        <f>IFERROR(AVERAGEIF('QoL DATA'!$C$14:$AP$14,TQoL_Indexes!G$8,'Data &amp; Normalization'!$C331:$AP331),"-")</f>
        <v>0.51484283748434212</v>
      </c>
      <c r="H50" s="77">
        <f>IFERROR(AVERAGEIF('QoL DATA'!$C$14:$AP$14,TQoL_Indexes!H$8,'Data &amp; Normalization'!$C331:$AP331),"-")</f>
        <v>0.43696653120040618</v>
      </c>
      <c r="I50" s="77">
        <f>IFERROR(AVERAGEIF('QoL DATA'!$C$14:$AP$14,TQoL_Indexes!I$8,'Data &amp; Normalization'!$C331:$AP331),"-")</f>
        <v>0.40434226586897948</v>
      </c>
      <c r="J50" s="77">
        <f>IFERROR(AVERAGEIF('QoL DATA'!$C$14:$AP$14,TQoL_Indexes!J$8,'Data &amp; Normalization'!$C331:$AP331),"-")</f>
        <v>3.2388756356588271E-2</v>
      </c>
      <c r="K50" s="77">
        <f>IFERROR(AVERAGEIF('QoL DATA'!$C$14:$AP$14,TQoL_Indexes!K$8,'Data &amp; Normalization'!$C331:$AP331),"-")</f>
        <v>0.19265362193728877</v>
      </c>
      <c r="L50" s="77">
        <f>IFERROR(AVERAGEIF('QoL DATA'!$C$14:$AP$14,TQoL_Indexes!L$8,'Data &amp; Normalization'!$C331:$AP331),"-")</f>
        <v>0.30759385665528993</v>
      </c>
      <c r="M50" s="77" t="str">
        <f>IFERROR(AVERAGEIF('QoL DATA'!$C$14:$AP$14,TQoL_Indexes!M$8,'Data &amp; Normalization'!$C331:$AP331),"-")</f>
        <v>-</v>
      </c>
      <c r="N50" s="77">
        <f>IFERROR(AVERAGEIF('QoL DATA'!$C$14:$AP$14,TQoL_Indexes!N$8,'Data &amp; Normalization'!$C331:$AP331),"-")</f>
        <v>0.76922483575205958</v>
      </c>
      <c r="O50" s="77">
        <f>IFERROR(AVERAGEIF('QoL DATA'!$C$14:$AP$14,TQoL_Indexes!O$8,'Data &amp; Normalization'!$C331:$AP331),"-")</f>
        <v>0.92155989724140019</v>
      </c>
      <c r="P50" s="77">
        <f>IFERROR(AVERAGEIF('QoL DATA'!$C$14:$AP$14,TQoL_Indexes!P$8,'Data &amp; Normalization'!$C331:$AP331),"-")</f>
        <v>0.71627800037741085</v>
      </c>
      <c r="Q50" s="77">
        <f>IFERROR(AVERAGEIF('QoL DATA'!$C$14:$AP$14,TQoL_Indexes!Q$8,'Data &amp; Normalization'!$C331:$AP331),"-")</f>
        <v>0.37478147988271981</v>
      </c>
      <c r="R50" s="77">
        <f>IFERROR(AVERAGEIF('QoL DATA'!$C$14:$AP$14,TQoL_Indexes!R$8,'Data &amp; Normalization'!$C331:$AP331),"-")</f>
        <v>0.7543383388040602</v>
      </c>
      <c r="S50" s="77">
        <f>IFERROR(AVERAGEIF('QoL DATA'!$C$14:$AP$14,TQoL_Indexes!S$8,'Data &amp; Normalization'!$C331:$AP331),"-")</f>
        <v>1</v>
      </c>
      <c r="T50" s="77">
        <f>IFERROR(AVERAGEIF('QoL DATA'!$C$14:$AP$14,TQoL_Indexes!T$8,'Data &amp; Normalization'!$C331:$AP331),"-")</f>
        <v>0.78955668017610681</v>
      </c>
      <c r="U50" s="77" t="str">
        <f>IFERROR(AVERAGEIF('QoL DATA'!$C$14:$AP$14,TQoL_Indexes!U$8,'Data &amp; Normalization'!$C331:$AP331),"-")</f>
        <v>-</v>
      </c>
      <c r="V50" s="77" t="str">
        <f>IFERROR(AVERAGEIF('QoL DATA'!$C$14:$AP$14,TQoL_Indexes!V$8,'Data &amp; Normalization'!$C331:$AP331),"-")</f>
        <v>-</v>
      </c>
      <c r="W50" s="77">
        <f>IFERROR(AVERAGEIF('QoL DATA'!$C$14:$AP$14,TQoL_Indexes!W$8,'Data &amp; Normalization'!$C331:$AP331),"-")</f>
        <v>0.58486989488195751</v>
      </c>
      <c r="X50" s="77">
        <f>IFERROR(AVERAGEIF('QoL DATA'!$C$14:$AP$14,TQoL_Indexes!X$8,'Data &amp; Normalization'!$C331:$AP331),"-")</f>
        <v>0.87197117434275484</v>
      </c>
      <c r="Y50" s="76">
        <f t="shared" si="41"/>
        <v>0.24701085111226764</v>
      </c>
      <c r="Z50" s="77">
        <f t="shared" si="42"/>
        <v>0.26353233547460081</v>
      </c>
      <c r="AA50" s="77">
        <f t="shared" si="43"/>
        <v>0.30759385665528993</v>
      </c>
      <c r="AB50" s="77">
        <f t="shared" si="44"/>
        <v>0.84539236649672989</v>
      </c>
      <c r="AC50" s="77">
        <f t="shared" si="45"/>
        <v>0.54552974013006539</v>
      </c>
      <c r="AD50" s="77">
        <f t="shared" si="46"/>
        <v>0.87716916940203005</v>
      </c>
      <c r="AE50" s="77">
        <f t="shared" si="47"/>
        <v>0.78955668017610681</v>
      </c>
      <c r="AF50" s="77">
        <f t="shared" si="48"/>
        <v>0.58486989488195751</v>
      </c>
      <c r="AG50" s="77">
        <f t="shared" si="49"/>
        <v>0.87197117434275484</v>
      </c>
      <c r="AH50" s="76">
        <f t="shared" si="25"/>
        <v>0.27271234774738612</v>
      </c>
      <c r="AI50" s="77">
        <f t="shared" si="26"/>
        <v>0.75603042534294185</v>
      </c>
      <c r="AJ50" s="78">
        <f t="shared" si="27"/>
        <v>0.74879924980027301</v>
      </c>
      <c r="AK50" s="79">
        <f t="shared" si="28"/>
        <v>0.56448647686242603</v>
      </c>
      <c r="AL50"/>
      <c r="AN50" s="226">
        <f t="shared" si="29"/>
        <v>5</v>
      </c>
      <c r="AO50" s="227">
        <f t="shared" si="30"/>
        <v>5</v>
      </c>
      <c r="AP50" s="227">
        <f t="shared" si="31"/>
        <v>5</v>
      </c>
      <c r="AQ50" s="227">
        <f t="shared" si="32"/>
        <v>5</v>
      </c>
      <c r="AR50" s="227">
        <f t="shared" si="33"/>
        <v>5</v>
      </c>
      <c r="AS50" s="227">
        <f t="shared" si="34"/>
        <v>5</v>
      </c>
      <c r="AT50" s="227">
        <f t="shared" si="35"/>
        <v>5</v>
      </c>
      <c r="AU50" s="227">
        <f t="shared" si="36"/>
        <v>5</v>
      </c>
      <c r="AV50" s="213">
        <f t="shared" si="37"/>
        <v>5</v>
      </c>
      <c r="AW50" s="227">
        <f t="shared" si="38"/>
        <v>5</v>
      </c>
      <c r="AX50" s="227">
        <f t="shared" si="39"/>
        <v>5</v>
      </c>
      <c r="AY50" s="213">
        <f t="shared" si="40"/>
        <v>5</v>
      </c>
    </row>
    <row r="51" spans="1:51" s="25" customFormat="1">
      <c r="A51" s="323" t="s">
        <v>5353</v>
      </c>
      <c r="B51" s="321">
        <v>43</v>
      </c>
      <c r="C51" s="76">
        <f>IFERROR(AVERAGEIF('QoL DATA'!$C$14:$AP$14,TQoL_Indexes!C$8,'Data &amp; Normalization'!$C332:$AP332),"-")</f>
        <v>0.60503282913062117</v>
      </c>
      <c r="D51" s="77">
        <f>IFERROR(AVERAGEIF('QoL DATA'!$C$14:$AP$14,TQoL_Indexes!D$8,'Data &amp; Normalization'!$C332:$AP332),"-")</f>
        <v>0.24312010656101585</v>
      </c>
      <c r="E51" s="77">
        <f>IFERROR(AVERAGEIF('QoL DATA'!$C$14:$AP$14,TQoL_Indexes!E$8,'Data &amp; Normalization'!$C332:$AP332),"-")</f>
        <v>6.8037040728753329E-2</v>
      </c>
      <c r="F51" s="77">
        <f>IFERROR(AVERAGEIF('QoL DATA'!$C$14:$AP$14,TQoL_Indexes!F$8,'Data &amp; Normalization'!$C332:$AP332),"-")</f>
        <v>6.1186718357637351E-3</v>
      </c>
      <c r="G51" s="77">
        <f>IFERROR(AVERAGEIF('QoL DATA'!$C$14:$AP$14,TQoL_Indexes!G$8,'Data &amp; Normalization'!$C332:$AP332),"-")</f>
        <v>0.57636595941300928</v>
      </c>
      <c r="H51" s="77">
        <f>IFERROR(AVERAGEIF('QoL DATA'!$C$14:$AP$14,TQoL_Indexes!H$8,'Data &amp; Normalization'!$C332:$AP332),"-")</f>
        <v>0.15111801904877334</v>
      </c>
      <c r="I51" s="77">
        <f>IFERROR(AVERAGEIF('QoL DATA'!$C$14:$AP$14,TQoL_Indexes!I$8,'Data &amp; Normalization'!$C332:$AP332),"-")</f>
        <v>0.56930071478322319</v>
      </c>
      <c r="J51" s="77">
        <f>IFERROR(AVERAGEIF('QoL DATA'!$C$14:$AP$14,TQoL_Indexes!J$8,'Data &amp; Normalization'!$C332:$AP332),"-")</f>
        <v>0.32063044651353306</v>
      </c>
      <c r="K51" s="77">
        <f>IFERROR(AVERAGEIF('QoL DATA'!$C$14:$AP$14,TQoL_Indexes!K$8,'Data &amp; Normalization'!$C332:$AP332),"-")</f>
        <v>0.5391668693101167</v>
      </c>
      <c r="L51" s="77">
        <f>IFERROR(AVERAGEIF('QoL DATA'!$C$14:$AP$14,TQoL_Indexes!L$8,'Data &amp; Normalization'!$C332:$AP332),"-")</f>
        <v>0.5415893570746837</v>
      </c>
      <c r="M51" s="77" t="str">
        <f>IFERROR(AVERAGEIF('QoL DATA'!$C$14:$AP$14,TQoL_Indexes!M$8,'Data &amp; Normalization'!$C332:$AP332),"-")</f>
        <v>-</v>
      </c>
      <c r="N51" s="77">
        <f>IFERROR(AVERAGEIF('QoL DATA'!$C$14:$AP$14,TQoL_Indexes!N$8,'Data &amp; Normalization'!$C332:$AP332),"-")</f>
        <v>0.63315750479195088</v>
      </c>
      <c r="O51" s="77">
        <f>IFERROR(AVERAGEIF('QoL DATA'!$C$14:$AP$14,TQoL_Indexes!O$8,'Data &amp; Normalization'!$C332:$AP332),"-")</f>
        <v>0.90862672712103054</v>
      </c>
      <c r="P51" s="77">
        <f>IFERROR(AVERAGEIF('QoL DATA'!$C$14:$AP$14,TQoL_Indexes!P$8,'Data &amp; Normalization'!$C332:$AP332),"-")</f>
        <v>0.37117233813932854</v>
      </c>
      <c r="Q51" s="77">
        <f>IFERROR(AVERAGEIF('QoL DATA'!$C$14:$AP$14,TQoL_Indexes!Q$8,'Data &amp; Normalization'!$C332:$AP332),"-")</f>
        <v>0.52430723955557745</v>
      </c>
      <c r="R51" s="77">
        <f>IFERROR(AVERAGEIF('QoL DATA'!$C$14:$AP$14,TQoL_Indexes!R$8,'Data &amp; Normalization'!$C332:$AP332),"-")</f>
        <v>0.77336825969506118</v>
      </c>
      <c r="S51" s="77">
        <f>IFERROR(AVERAGEIF('QoL DATA'!$C$14:$AP$14,TQoL_Indexes!S$8,'Data &amp; Normalization'!$C332:$AP332),"-")</f>
        <v>0.54605940302896649</v>
      </c>
      <c r="T51" s="77">
        <f>IFERROR(AVERAGEIF('QoL DATA'!$C$14:$AP$14,TQoL_Indexes!T$8,'Data &amp; Normalization'!$C332:$AP332),"-")</f>
        <v>0.78955668017610681</v>
      </c>
      <c r="U51" s="77" t="str">
        <f>IFERROR(AVERAGEIF('QoL DATA'!$C$14:$AP$14,TQoL_Indexes!U$8,'Data &amp; Normalization'!$C332:$AP332),"-")</f>
        <v>-</v>
      </c>
      <c r="V51" s="77" t="str">
        <f>IFERROR(AVERAGEIF('QoL DATA'!$C$14:$AP$14,TQoL_Indexes!V$8,'Data &amp; Normalization'!$C332:$AP332),"-")</f>
        <v>-</v>
      </c>
      <c r="W51" s="77">
        <f>IFERROR(AVERAGEIF('QoL DATA'!$C$14:$AP$14,TQoL_Indexes!W$8,'Data &amp; Normalization'!$C332:$AP332),"-")</f>
        <v>0.74857832155781501</v>
      </c>
      <c r="X51" s="77">
        <f>IFERROR(AVERAGEIF('QoL DATA'!$C$14:$AP$14,TQoL_Indexes!X$8,'Data &amp; Normalization'!$C332:$AP332),"-")</f>
        <v>0.11258798920779269</v>
      </c>
      <c r="Y51" s="76">
        <f t="shared" si="41"/>
        <v>0.30539665880679684</v>
      </c>
      <c r="Z51" s="77">
        <f t="shared" si="42"/>
        <v>0.36045011348406986</v>
      </c>
      <c r="AA51" s="77">
        <f t="shared" si="43"/>
        <v>0.5415893570746837</v>
      </c>
      <c r="AB51" s="77">
        <f t="shared" si="44"/>
        <v>0.77089211595649076</v>
      </c>
      <c r="AC51" s="77">
        <f t="shared" si="45"/>
        <v>0.44773978884745302</v>
      </c>
      <c r="AD51" s="77">
        <f t="shared" si="46"/>
        <v>0.65971383136201389</v>
      </c>
      <c r="AE51" s="77">
        <f t="shared" si="47"/>
        <v>0.78955668017610681</v>
      </c>
      <c r="AF51" s="77">
        <f t="shared" si="48"/>
        <v>0.74857832155781501</v>
      </c>
      <c r="AG51" s="77">
        <f t="shared" si="49"/>
        <v>0.11258798920779269</v>
      </c>
      <c r="AH51" s="76">
        <f t="shared" si="25"/>
        <v>0.4024787097885168</v>
      </c>
      <c r="AI51" s="77">
        <f t="shared" si="26"/>
        <v>0.62611524538865249</v>
      </c>
      <c r="AJ51" s="78">
        <f t="shared" si="27"/>
        <v>0.5502409969805715</v>
      </c>
      <c r="AK51" s="79">
        <f t="shared" si="28"/>
        <v>0.5219326699482314</v>
      </c>
      <c r="AL51"/>
      <c r="AN51" s="226">
        <f t="shared" si="29"/>
        <v>5</v>
      </c>
      <c r="AO51" s="227">
        <f t="shared" si="30"/>
        <v>5</v>
      </c>
      <c r="AP51" s="227">
        <f t="shared" si="31"/>
        <v>5</v>
      </c>
      <c r="AQ51" s="227">
        <f t="shared" si="32"/>
        <v>5</v>
      </c>
      <c r="AR51" s="227">
        <f t="shared" si="33"/>
        <v>5</v>
      </c>
      <c r="AS51" s="227">
        <f t="shared" si="34"/>
        <v>5</v>
      </c>
      <c r="AT51" s="227">
        <f t="shared" si="35"/>
        <v>5</v>
      </c>
      <c r="AU51" s="227">
        <f t="shared" si="36"/>
        <v>5</v>
      </c>
      <c r="AV51" s="213">
        <f t="shared" si="37"/>
        <v>5</v>
      </c>
      <c r="AW51" s="227">
        <f t="shared" si="38"/>
        <v>5</v>
      </c>
      <c r="AX51" s="227">
        <f t="shared" si="39"/>
        <v>5</v>
      </c>
      <c r="AY51" s="213">
        <f t="shared" si="40"/>
        <v>5</v>
      </c>
    </row>
    <row r="52" spans="1:51" s="25" customFormat="1">
      <c r="A52" s="323" t="s">
        <v>5354</v>
      </c>
      <c r="B52" s="321">
        <v>44</v>
      </c>
      <c r="C52" s="76">
        <f>IFERROR(AVERAGEIF('QoL DATA'!$C$14:$AP$14,TQoL_Indexes!C$8,'Data &amp; Normalization'!$C333:$AP333),"-")</f>
        <v>0.73629585642767026</v>
      </c>
      <c r="D52" s="77">
        <f>IFERROR(AVERAGEIF('QoL DATA'!$C$14:$AP$14,TQoL_Indexes!D$8,'Data &amp; Normalization'!$C333:$AP333),"-")</f>
        <v>0.16269948048398539</v>
      </c>
      <c r="E52" s="77">
        <f>IFERROR(AVERAGEIF('QoL DATA'!$C$14:$AP$14,TQoL_Indexes!E$8,'Data &amp; Normalization'!$C333:$AP333),"-")</f>
        <v>8.5520444534622056E-2</v>
      </c>
      <c r="F52" s="77">
        <f>IFERROR(AVERAGEIF('QoL DATA'!$C$14:$AP$14,TQoL_Indexes!F$8,'Data &amp; Normalization'!$C333:$AP333),"-")</f>
        <v>0.88033588576917821</v>
      </c>
      <c r="G52" s="77">
        <f>IFERROR(AVERAGEIF('QoL DATA'!$C$14:$AP$14,TQoL_Indexes!G$8,'Data &amp; Normalization'!$C333:$AP333),"-")</f>
        <v>0.59127761408231305</v>
      </c>
      <c r="H52" s="77">
        <f>IFERROR(AVERAGEIF('QoL DATA'!$C$14:$AP$14,TQoL_Indexes!H$8,'Data &amp; Normalization'!$C333:$AP333),"-")</f>
        <v>0.20677630313602552</v>
      </c>
      <c r="I52" s="77">
        <f>IFERROR(AVERAGEIF('QoL DATA'!$C$14:$AP$14,TQoL_Indexes!I$8,'Data &amp; Normalization'!$C333:$AP333),"-")</f>
        <v>0.65391123216832281</v>
      </c>
      <c r="J52" s="77">
        <f>IFERROR(AVERAGEIF('QoL DATA'!$C$14:$AP$14,TQoL_Indexes!J$8,'Data &amp; Normalization'!$C333:$AP333),"-")</f>
        <v>0.4110204929146396</v>
      </c>
      <c r="K52" s="77">
        <f>IFERROR(AVERAGEIF('QoL DATA'!$C$14:$AP$14,TQoL_Indexes!K$8,'Data &amp; Normalization'!$C333:$AP333),"-")</f>
        <v>7.6497731694838325E-2</v>
      </c>
      <c r="L52" s="77">
        <f>IFERROR(AVERAGEIF('QoL DATA'!$C$14:$AP$14,TQoL_Indexes!L$8,'Data &amp; Normalization'!$C333:$AP333),"-")</f>
        <v>0.12416796828192647</v>
      </c>
      <c r="M52" s="77" t="str">
        <f>IFERROR(AVERAGEIF('QoL DATA'!$C$14:$AP$14,TQoL_Indexes!M$8,'Data &amp; Normalization'!$C333:$AP333),"-")</f>
        <v>-</v>
      </c>
      <c r="N52" s="77">
        <f>IFERROR(AVERAGEIF('QoL DATA'!$C$14:$AP$14,TQoL_Indexes!N$8,'Data &amp; Normalization'!$C333:$AP333),"-")</f>
        <v>0.7131676836555727</v>
      </c>
      <c r="O52" s="77">
        <f>IFERROR(AVERAGEIF('QoL DATA'!$C$14:$AP$14,TQoL_Indexes!O$8,'Data &amp; Normalization'!$C333:$AP333),"-")</f>
        <v>0.92136809144708032</v>
      </c>
      <c r="P52" s="77">
        <f>IFERROR(AVERAGEIF('QoL DATA'!$C$14:$AP$14,TQoL_Indexes!P$8,'Data &amp; Normalization'!$C333:$AP333),"-")</f>
        <v>0.35098920602695255</v>
      </c>
      <c r="Q52" s="77">
        <f>IFERROR(AVERAGEIF('QoL DATA'!$C$14:$AP$14,TQoL_Indexes!Q$8,'Data &amp; Normalization'!$C333:$AP333),"-")</f>
        <v>0.48020408889639954</v>
      </c>
      <c r="R52" s="77">
        <f>IFERROR(AVERAGEIF('QoL DATA'!$C$14:$AP$14,TQoL_Indexes!R$8,'Data &amp; Normalization'!$C333:$AP333),"-")</f>
        <v>0.45755109202326222</v>
      </c>
      <c r="S52" s="77">
        <f>IFERROR(AVERAGEIF('QoL DATA'!$C$14:$AP$14,TQoL_Indexes!S$8,'Data &amp; Normalization'!$C333:$AP333),"-")</f>
        <v>0.89159682399647111</v>
      </c>
      <c r="T52" s="77">
        <f>IFERROR(AVERAGEIF('QoL DATA'!$C$14:$AP$14,TQoL_Indexes!T$8,'Data &amp; Normalization'!$C333:$AP333),"-")</f>
        <v>0.2918719461370326</v>
      </c>
      <c r="U52" s="77" t="str">
        <f>IFERROR(AVERAGEIF('QoL DATA'!$C$14:$AP$14,TQoL_Indexes!U$8,'Data &amp; Normalization'!$C333:$AP333),"-")</f>
        <v>-</v>
      </c>
      <c r="V52" s="77" t="str">
        <f>IFERROR(AVERAGEIF('QoL DATA'!$C$14:$AP$14,TQoL_Indexes!V$8,'Data &amp; Normalization'!$C333:$AP333),"-")</f>
        <v>-</v>
      </c>
      <c r="W52" s="77">
        <f>IFERROR(AVERAGEIF('QoL DATA'!$C$14:$AP$14,TQoL_Indexes!W$8,'Data &amp; Normalization'!$C333:$AP333),"-")</f>
        <v>0.75719455454075468</v>
      </c>
      <c r="X52" s="77">
        <f>IFERROR(AVERAGEIF('QoL DATA'!$C$14:$AP$14,TQoL_Indexes!X$8,'Data &amp; Normalization'!$C333:$AP333),"-")</f>
        <v>0.15612181679839149</v>
      </c>
      <c r="Y52" s="76">
        <f t="shared" si="41"/>
        <v>0.32817192714875926</v>
      </c>
      <c r="Z52" s="77">
        <f t="shared" si="42"/>
        <v>0.46996987662755291</v>
      </c>
      <c r="AA52" s="77">
        <f t="shared" si="43"/>
        <v>0.12416796828192647</v>
      </c>
      <c r="AB52" s="77">
        <f t="shared" si="44"/>
        <v>0.81726788755132651</v>
      </c>
      <c r="AC52" s="77">
        <f t="shared" si="45"/>
        <v>0.41559664746167602</v>
      </c>
      <c r="AD52" s="77">
        <f t="shared" si="46"/>
        <v>0.67457395800986664</v>
      </c>
      <c r="AE52" s="77">
        <f t="shared" si="47"/>
        <v>0.2918719461370326</v>
      </c>
      <c r="AF52" s="77">
        <f t="shared" si="48"/>
        <v>0.75719455454075468</v>
      </c>
      <c r="AG52" s="77">
        <f t="shared" si="49"/>
        <v>0.15612181679839149</v>
      </c>
      <c r="AH52" s="76">
        <f t="shared" si="25"/>
        <v>0.30743659068607959</v>
      </c>
      <c r="AI52" s="77">
        <f t="shared" si="26"/>
        <v>0.63581283100762298</v>
      </c>
      <c r="AJ52" s="78">
        <f t="shared" si="27"/>
        <v>0.40172943915872633</v>
      </c>
      <c r="AK52" s="79">
        <f t="shared" si="28"/>
        <v>0.43827604571811613</v>
      </c>
      <c r="AL52"/>
      <c r="AN52" s="226">
        <f t="shared" si="29"/>
        <v>5</v>
      </c>
      <c r="AO52" s="227">
        <f t="shared" si="30"/>
        <v>5</v>
      </c>
      <c r="AP52" s="227">
        <f t="shared" si="31"/>
        <v>5</v>
      </c>
      <c r="AQ52" s="227">
        <f t="shared" si="32"/>
        <v>5</v>
      </c>
      <c r="AR52" s="227">
        <f t="shared" si="33"/>
        <v>5</v>
      </c>
      <c r="AS52" s="227">
        <f t="shared" si="34"/>
        <v>5</v>
      </c>
      <c r="AT52" s="227">
        <f t="shared" si="35"/>
        <v>5</v>
      </c>
      <c r="AU52" s="227">
        <f t="shared" si="36"/>
        <v>5</v>
      </c>
      <c r="AV52" s="213">
        <f t="shared" si="37"/>
        <v>5</v>
      </c>
      <c r="AW52" s="227">
        <f t="shared" si="38"/>
        <v>5</v>
      </c>
      <c r="AX52" s="227">
        <f t="shared" si="39"/>
        <v>5</v>
      </c>
      <c r="AY52" s="213">
        <f t="shared" si="40"/>
        <v>5</v>
      </c>
    </row>
    <row r="53" spans="1:51" s="25" customFormat="1">
      <c r="A53" s="323" t="s">
        <v>5355</v>
      </c>
      <c r="B53" s="321">
        <v>45</v>
      </c>
      <c r="C53" s="76">
        <f>IFERROR(AVERAGEIF('QoL DATA'!$C$14:$AP$14,TQoL_Indexes!C$8,'Data &amp; Normalization'!$C334:$AP334),"-")</f>
        <v>0.76171492698920817</v>
      </c>
      <c r="D53" s="77">
        <f>IFERROR(AVERAGEIF('QoL DATA'!$C$14:$AP$14,TQoL_Indexes!D$8,'Data &amp; Normalization'!$C334:$AP334),"-")</f>
        <v>0.13760458653201726</v>
      </c>
      <c r="E53" s="77">
        <f>IFERROR(AVERAGEIF('QoL DATA'!$C$14:$AP$14,TQoL_Indexes!E$8,'Data &amp; Normalization'!$C334:$AP334),"-")</f>
        <v>0.17761510697881597</v>
      </c>
      <c r="F53" s="77">
        <f>IFERROR(AVERAGEIF('QoL DATA'!$C$14:$AP$14,TQoL_Indexes!F$8,'Data &amp; Normalization'!$C334:$AP334),"-")</f>
        <v>0.94191327646951506</v>
      </c>
      <c r="G53" s="77">
        <f>IFERROR(AVERAGEIF('QoL DATA'!$C$14:$AP$14,TQoL_Indexes!G$8,'Data &amp; Normalization'!$C334:$AP334),"-")</f>
        <v>0.31835242498285055</v>
      </c>
      <c r="H53" s="77">
        <f>IFERROR(AVERAGEIF('QoL DATA'!$C$14:$AP$14,TQoL_Indexes!H$8,'Data &amp; Normalization'!$C334:$AP334),"-")</f>
        <v>0.28460979402626307</v>
      </c>
      <c r="I53" s="77">
        <f>IFERROR(AVERAGEIF('QoL DATA'!$C$14:$AP$14,TQoL_Indexes!I$8,'Data &amp; Normalization'!$C334:$AP334),"-")</f>
        <v>0.48075589222174414</v>
      </c>
      <c r="J53" s="77">
        <f>IFERROR(AVERAGEIF('QoL DATA'!$C$14:$AP$14,TQoL_Indexes!J$8,'Data &amp; Normalization'!$C334:$AP334),"-")</f>
        <v>0.49670398242243774</v>
      </c>
      <c r="K53" s="77">
        <f>IFERROR(AVERAGEIF('QoL DATA'!$C$14:$AP$14,TQoL_Indexes!K$8,'Data &amp; Normalization'!$C334:$AP334),"-")</f>
        <v>0.26798889228032241</v>
      </c>
      <c r="L53" s="77">
        <f>IFERROR(AVERAGEIF('QoL DATA'!$C$14:$AP$14,TQoL_Indexes!L$8,'Data &amp; Normalization'!$C334:$AP334),"-")</f>
        <v>0.29371465946979558</v>
      </c>
      <c r="M53" s="77" t="str">
        <f>IFERROR(AVERAGEIF('QoL DATA'!$C$14:$AP$14,TQoL_Indexes!M$8,'Data &amp; Normalization'!$C334:$AP334),"-")</f>
        <v>-</v>
      </c>
      <c r="N53" s="77">
        <f>IFERROR(AVERAGEIF('QoL DATA'!$C$14:$AP$14,TQoL_Indexes!N$8,'Data &amp; Normalization'!$C334:$AP334),"-")</f>
        <v>0.70018266610507973</v>
      </c>
      <c r="O53" s="77">
        <f>IFERROR(AVERAGEIF('QoL DATA'!$C$14:$AP$14,TQoL_Indexes!O$8,'Data &amp; Normalization'!$C334:$AP334),"-")</f>
        <v>0.90169510027806743</v>
      </c>
      <c r="P53" s="77">
        <f>IFERROR(AVERAGEIF('QoL DATA'!$C$14:$AP$14,TQoL_Indexes!P$8,'Data &amp; Normalization'!$C334:$AP334),"-")</f>
        <v>0.35212959026150886</v>
      </c>
      <c r="Q53" s="77">
        <f>IFERROR(AVERAGEIF('QoL DATA'!$C$14:$AP$14,TQoL_Indexes!Q$8,'Data &amp; Normalization'!$C334:$AP334),"-")</f>
        <v>0.47448866182418664</v>
      </c>
      <c r="R53" s="77">
        <f>IFERROR(AVERAGEIF('QoL DATA'!$C$14:$AP$14,TQoL_Indexes!R$8,'Data &amp; Normalization'!$C334:$AP334),"-")</f>
        <v>0.58198324027493575</v>
      </c>
      <c r="S53" s="77">
        <f>IFERROR(AVERAGEIF('QoL DATA'!$C$14:$AP$14,TQoL_Indexes!S$8,'Data &amp; Normalization'!$C334:$AP334),"-")</f>
        <v>0.84564769886781366</v>
      </c>
      <c r="T53" s="77">
        <f>IFERROR(AVERAGEIF('QoL DATA'!$C$14:$AP$14,TQoL_Indexes!T$8,'Data &amp; Normalization'!$C334:$AP334),"-")</f>
        <v>0.2918719461370326</v>
      </c>
      <c r="U53" s="77" t="str">
        <f>IFERROR(AVERAGEIF('QoL DATA'!$C$14:$AP$14,TQoL_Indexes!U$8,'Data &amp; Normalization'!$C334:$AP334),"-")</f>
        <v>-</v>
      </c>
      <c r="V53" s="77" t="str">
        <f>IFERROR(AVERAGEIF('QoL DATA'!$C$14:$AP$14,TQoL_Indexes!V$8,'Data &amp; Normalization'!$C334:$AP334),"-")</f>
        <v>-</v>
      </c>
      <c r="W53" s="77">
        <f>IFERROR(AVERAGEIF('QoL DATA'!$C$14:$AP$14,TQoL_Indexes!W$8,'Data &amp; Normalization'!$C334:$AP334),"-")</f>
        <v>0.58486989488195751</v>
      </c>
      <c r="X53" s="77">
        <f>IFERROR(AVERAGEIF('QoL DATA'!$C$14:$AP$14,TQoL_Indexes!X$8,'Data &amp; Normalization'!$C334:$AP334),"-")</f>
        <v>0.20782727383891361</v>
      </c>
      <c r="Y53" s="76">
        <f t="shared" si="41"/>
        <v>0.35897820683334714</v>
      </c>
      <c r="Z53" s="77">
        <f t="shared" si="42"/>
        <v>0.4650540437338555</v>
      </c>
      <c r="AA53" s="77">
        <f t="shared" si="43"/>
        <v>0.29371465946979558</v>
      </c>
      <c r="AB53" s="77">
        <f t="shared" si="44"/>
        <v>0.80093888319157358</v>
      </c>
      <c r="AC53" s="77">
        <f t="shared" si="45"/>
        <v>0.41330912604284775</v>
      </c>
      <c r="AD53" s="77">
        <f t="shared" si="46"/>
        <v>0.71381546957137476</v>
      </c>
      <c r="AE53" s="77">
        <f t="shared" si="47"/>
        <v>0.2918719461370326</v>
      </c>
      <c r="AF53" s="77">
        <f t="shared" si="48"/>
        <v>0.58486989488195751</v>
      </c>
      <c r="AG53" s="77">
        <f t="shared" si="49"/>
        <v>0.20782727383891361</v>
      </c>
      <c r="AH53" s="76">
        <f t="shared" si="25"/>
        <v>0.37258230334566611</v>
      </c>
      <c r="AI53" s="77">
        <f t="shared" si="26"/>
        <v>0.64268782626859866</v>
      </c>
      <c r="AJ53" s="78">
        <f t="shared" si="27"/>
        <v>0.36152303828596793</v>
      </c>
      <c r="AK53" s="79">
        <f t="shared" si="28"/>
        <v>0.45065074430167829</v>
      </c>
      <c r="AL53"/>
      <c r="AN53" s="226">
        <f t="shared" si="29"/>
        <v>5</v>
      </c>
      <c r="AO53" s="227">
        <f t="shared" si="30"/>
        <v>5</v>
      </c>
      <c r="AP53" s="227">
        <f t="shared" si="31"/>
        <v>5</v>
      </c>
      <c r="AQ53" s="227">
        <f t="shared" si="32"/>
        <v>5</v>
      </c>
      <c r="AR53" s="227">
        <f t="shared" si="33"/>
        <v>5</v>
      </c>
      <c r="AS53" s="227">
        <f t="shared" si="34"/>
        <v>5</v>
      </c>
      <c r="AT53" s="227">
        <f t="shared" si="35"/>
        <v>5</v>
      </c>
      <c r="AU53" s="227">
        <f t="shared" si="36"/>
        <v>5</v>
      </c>
      <c r="AV53" s="213">
        <f t="shared" si="37"/>
        <v>5</v>
      </c>
      <c r="AW53" s="227">
        <f t="shared" si="38"/>
        <v>5</v>
      </c>
      <c r="AX53" s="227">
        <f t="shared" si="39"/>
        <v>5</v>
      </c>
      <c r="AY53" s="213">
        <f t="shared" si="40"/>
        <v>5</v>
      </c>
    </row>
    <row r="54" spans="1:51" s="25" customFormat="1">
      <c r="A54" s="323" t="s">
        <v>5356</v>
      </c>
      <c r="B54" s="321">
        <v>46</v>
      </c>
      <c r="C54" s="76">
        <f>IFERROR(AVERAGEIF('QoL DATA'!$C$14:$AP$14,TQoL_Indexes!C$8,'Data &amp; Normalization'!$C335:$AP335),"-")</f>
        <v>0.56873362532041316</v>
      </c>
      <c r="D54" s="77">
        <f>IFERROR(AVERAGEIF('QoL DATA'!$C$14:$AP$14,TQoL_Indexes!D$8,'Data &amp; Normalization'!$C335:$AP335),"-")</f>
        <v>0.24413211668611165</v>
      </c>
      <c r="E54" s="77">
        <f>IFERROR(AVERAGEIF('QoL DATA'!$C$14:$AP$14,TQoL_Indexes!E$8,'Data &amp; Normalization'!$C335:$AP335),"-")</f>
        <v>3.2018041355100772E-2</v>
      </c>
      <c r="F54" s="77">
        <f>IFERROR(AVERAGEIF('QoL DATA'!$C$14:$AP$14,TQoL_Indexes!F$8,'Data &amp; Normalization'!$C335:$AP335),"-")</f>
        <v>0.52824299109978212</v>
      </c>
      <c r="G54" s="77">
        <f>IFERROR(AVERAGEIF('QoL DATA'!$C$14:$AP$14,TQoL_Indexes!G$8,'Data &amp; Normalization'!$C335:$AP335),"-")</f>
        <v>0.27672903984103592</v>
      </c>
      <c r="H54" s="77">
        <f>IFERROR(AVERAGEIF('QoL DATA'!$C$14:$AP$14,TQoL_Indexes!H$8,'Data &amp; Normalization'!$C335:$AP335),"-")</f>
        <v>0.14871491840562465</v>
      </c>
      <c r="I54" s="77">
        <f>IFERROR(AVERAGEIF('QoL DATA'!$C$14:$AP$14,TQoL_Indexes!I$8,'Data &amp; Normalization'!$C335:$AP335),"-")</f>
        <v>0.79218011432663737</v>
      </c>
      <c r="J54" s="77">
        <f>IFERROR(AVERAGEIF('QoL DATA'!$C$14:$AP$14,TQoL_Indexes!J$8,'Data &amp; Normalization'!$C335:$AP335),"-")</f>
        <v>0.79125014274661043</v>
      </c>
      <c r="K54" s="77">
        <f>IFERROR(AVERAGEIF('QoL DATA'!$C$14:$AP$14,TQoL_Indexes!K$8,'Data &amp; Normalization'!$C335:$AP335),"-")</f>
        <v>0.14656464773992284</v>
      </c>
      <c r="L54" s="77">
        <f>IFERROR(AVERAGEIF('QoL DATA'!$C$14:$AP$14,TQoL_Indexes!L$8,'Data &amp; Normalization'!$C335:$AP335),"-")</f>
        <v>0.37587104875275357</v>
      </c>
      <c r="M54" s="77" t="str">
        <f>IFERROR(AVERAGEIF('QoL DATA'!$C$14:$AP$14,TQoL_Indexes!M$8,'Data &amp; Normalization'!$C335:$AP335),"-")</f>
        <v>-</v>
      </c>
      <c r="N54" s="77">
        <f>IFERROR(AVERAGEIF('QoL DATA'!$C$14:$AP$14,TQoL_Indexes!N$8,'Data &amp; Normalization'!$C335:$AP335),"-")</f>
        <v>0.70368117436610789</v>
      </c>
      <c r="O54" s="77">
        <f>IFERROR(AVERAGEIF('QoL DATA'!$C$14:$AP$14,TQoL_Indexes!O$8,'Data &amp; Normalization'!$C335:$AP335),"-")</f>
        <v>0.91808925958557819</v>
      </c>
      <c r="P54" s="77">
        <f>IFERROR(AVERAGEIF('QoL DATA'!$C$14:$AP$14,TQoL_Indexes!P$8,'Data &amp; Normalization'!$C335:$AP335),"-")</f>
        <v>0.35173960599376969</v>
      </c>
      <c r="Q54" s="77">
        <f>IFERROR(AVERAGEIF('QoL DATA'!$C$14:$AP$14,TQoL_Indexes!Q$8,'Data &amp; Normalization'!$C335:$AP335),"-")</f>
        <v>0.32186825227120858</v>
      </c>
      <c r="R54" s="77">
        <f>IFERROR(AVERAGEIF('QoL DATA'!$C$14:$AP$14,TQoL_Indexes!R$8,'Data &amp; Normalization'!$C335:$AP335),"-")</f>
        <v>0.86688031569810808</v>
      </c>
      <c r="S54" s="77">
        <f>IFERROR(AVERAGEIF('QoL DATA'!$C$14:$AP$14,TQoL_Indexes!S$8,'Data &amp; Normalization'!$C335:$AP335),"-")</f>
        <v>1</v>
      </c>
      <c r="T54" s="77">
        <f>IFERROR(AVERAGEIF('QoL DATA'!$C$14:$AP$14,TQoL_Indexes!T$8,'Data &amp; Normalization'!$C335:$AP335),"-")</f>
        <v>0.2918719461370326</v>
      </c>
      <c r="U54" s="77" t="str">
        <f>IFERROR(AVERAGEIF('QoL DATA'!$C$14:$AP$14,TQoL_Indexes!U$8,'Data &amp; Normalization'!$C335:$AP335),"-")</f>
        <v>-</v>
      </c>
      <c r="V54" s="77" t="str">
        <f>IFERROR(AVERAGEIF('QoL DATA'!$C$14:$AP$14,TQoL_Indexes!V$8,'Data &amp; Normalization'!$C335:$AP335),"-")</f>
        <v>-</v>
      </c>
      <c r="W54" s="77">
        <f>IFERROR(AVERAGEIF('QoL DATA'!$C$14:$AP$14,TQoL_Indexes!W$8,'Data &amp; Normalization'!$C335:$AP335),"-")</f>
        <v>0.3220747889022918</v>
      </c>
      <c r="X54" s="77">
        <f>IFERROR(AVERAGEIF('QoL DATA'!$C$14:$AP$14,TQoL_Indexes!X$8,'Data &amp; Normalization'!$C335:$AP335),"-")</f>
        <v>0.2891034475219641</v>
      </c>
      <c r="Y54" s="76">
        <f t="shared" si="41"/>
        <v>0.28162792778720852</v>
      </c>
      <c r="Z54" s="77">
        <f t="shared" si="42"/>
        <v>0.44728030902660221</v>
      </c>
      <c r="AA54" s="77">
        <f t="shared" si="43"/>
        <v>0.37587104875275357</v>
      </c>
      <c r="AB54" s="77">
        <f t="shared" si="44"/>
        <v>0.81088521697584304</v>
      </c>
      <c r="AC54" s="77">
        <f t="shared" si="45"/>
        <v>0.33680392913248913</v>
      </c>
      <c r="AD54" s="77">
        <f t="shared" si="46"/>
        <v>0.9334401578490541</v>
      </c>
      <c r="AE54" s="77">
        <f t="shared" si="47"/>
        <v>0.2918719461370326</v>
      </c>
      <c r="AF54" s="77">
        <f t="shared" si="48"/>
        <v>0.3220747889022918</v>
      </c>
      <c r="AG54" s="77">
        <f t="shared" si="49"/>
        <v>0.2891034475219641</v>
      </c>
      <c r="AH54" s="76">
        <f t="shared" si="25"/>
        <v>0.36825976185552139</v>
      </c>
      <c r="AI54" s="77">
        <f t="shared" si="26"/>
        <v>0.69370976798579542</v>
      </c>
      <c r="AJ54" s="78">
        <f t="shared" si="27"/>
        <v>0.30101672752042946</v>
      </c>
      <c r="AK54" s="79">
        <f t="shared" si="28"/>
        <v>0.43978770199488015</v>
      </c>
      <c r="AL54"/>
      <c r="AN54" s="226">
        <f t="shared" si="29"/>
        <v>5</v>
      </c>
      <c r="AO54" s="227">
        <f t="shared" si="30"/>
        <v>5</v>
      </c>
      <c r="AP54" s="227">
        <f t="shared" si="31"/>
        <v>5</v>
      </c>
      <c r="AQ54" s="227">
        <f t="shared" si="32"/>
        <v>5</v>
      </c>
      <c r="AR54" s="227">
        <f t="shared" si="33"/>
        <v>5</v>
      </c>
      <c r="AS54" s="227">
        <f t="shared" si="34"/>
        <v>5</v>
      </c>
      <c r="AT54" s="227">
        <f t="shared" si="35"/>
        <v>5</v>
      </c>
      <c r="AU54" s="227">
        <f t="shared" si="36"/>
        <v>5</v>
      </c>
      <c r="AV54" s="213">
        <f t="shared" si="37"/>
        <v>5</v>
      </c>
      <c r="AW54" s="227">
        <f t="shared" si="38"/>
        <v>5</v>
      </c>
      <c r="AX54" s="227">
        <f t="shared" si="39"/>
        <v>5</v>
      </c>
      <c r="AY54" s="213">
        <f t="shared" si="40"/>
        <v>5</v>
      </c>
    </row>
    <row r="55" spans="1:51" s="25" customFormat="1">
      <c r="A55" s="323" t="s">
        <v>5357</v>
      </c>
      <c r="B55" s="321">
        <v>47</v>
      </c>
      <c r="C55" s="76">
        <f>IFERROR(AVERAGEIF('QoL DATA'!$C$14:$AP$14,TQoL_Indexes!C$8,'Data &amp; Normalization'!$C336:$AP336),"-")</f>
        <v>0.23069368940438806</v>
      </c>
      <c r="D55" s="77">
        <f>IFERROR(AVERAGEIF('QoL DATA'!$C$14:$AP$14,TQoL_Indexes!D$8,'Data &amp; Normalization'!$C336:$AP336),"-")</f>
        <v>0.59182208583537144</v>
      </c>
      <c r="E55" s="77">
        <f>IFERROR(AVERAGEIF('QoL DATA'!$C$14:$AP$14,TQoL_Indexes!E$8,'Data &amp; Normalization'!$C336:$AP336),"-")</f>
        <v>0</v>
      </c>
      <c r="F55" s="77">
        <f>IFERROR(AVERAGEIF('QoL DATA'!$C$14:$AP$14,TQoL_Indexes!F$8,'Data &amp; Normalization'!$C336:$AP336),"-")</f>
        <v>0</v>
      </c>
      <c r="G55" s="77">
        <f>IFERROR(AVERAGEIF('QoL DATA'!$C$14:$AP$14,TQoL_Indexes!G$8,'Data &amp; Normalization'!$C336:$AP336),"-")</f>
        <v>0.17272924603794226</v>
      </c>
      <c r="H55" s="77">
        <f>IFERROR(AVERAGEIF('QoL DATA'!$C$14:$AP$14,TQoL_Indexes!H$8,'Data &amp; Normalization'!$C336:$AP336),"-")</f>
        <v>0</v>
      </c>
      <c r="I55" s="77">
        <f>IFERROR(AVERAGEIF('QoL DATA'!$C$14:$AP$14,TQoL_Indexes!I$8,'Data &amp; Normalization'!$C336:$AP336),"-")</f>
        <v>5.6738242619214174E-2</v>
      </c>
      <c r="J55" s="77">
        <f>IFERROR(AVERAGEIF('QoL DATA'!$C$14:$AP$14,TQoL_Indexes!J$8,'Data &amp; Normalization'!$C336:$AP336),"-")</f>
        <v>0.27117503287606648</v>
      </c>
      <c r="K55" s="77">
        <f>IFERROR(AVERAGEIF('QoL DATA'!$C$14:$AP$14,TQoL_Indexes!K$8,'Data &amp; Normalization'!$C336:$AP336),"-")</f>
        <v>3.0470509915581385E-2</v>
      </c>
      <c r="L55" s="77">
        <f>IFERROR(AVERAGEIF('QoL DATA'!$C$14:$AP$14,TQoL_Indexes!L$8,'Data &amp; Normalization'!$C336:$AP336),"-")</f>
        <v>0.23540383206984467</v>
      </c>
      <c r="M55" s="77" t="str">
        <f>IFERROR(AVERAGEIF('QoL DATA'!$C$14:$AP$14,TQoL_Indexes!M$8,'Data &amp; Normalization'!$C336:$AP336),"-")</f>
        <v>-</v>
      </c>
      <c r="N55" s="77">
        <f>IFERROR(AVERAGEIF('QoL DATA'!$C$14:$AP$14,TQoL_Indexes!N$8,'Data &amp; Normalization'!$C336:$AP336),"-")</f>
        <v>0.76854325005675139</v>
      </c>
      <c r="O55" s="77">
        <f>IFERROR(AVERAGEIF('QoL DATA'!$C$14:$AP$14,TQoL_Indexes!O$8,'Data &amp; Normalization'!$C336:$AP336),"-")</f>
        <v>0.92136809144708032</v>
      </c>
      <c r="P55" s="77">
        <f>IFERROR(AVERAGEIF('QoL DATA'!$C$14:$AP$14,TQoL_Indexes!P$8,'Data &amp; Normalization'!$C336:$AP336),"-")</f>
        <v>0.3842967063074525</v>
      </c>
      <c r="Q55" s="77">
        <f>IFERROR(AVERAGEIF('QoL DATA'!$C$14:$AP$14,TQoL_Indexes!Q$8,'Data &amp; Normalization'!$C336:$AP336),"-")</f>
        <v>6.9710473941794165E-2</v>
      </c>
      <c r="R55" s="77">
        <f>IFERROR(AVERAGEIF('QoL DATA'!$C$14:$AP$14,TQoL_Indexes!R$8,'Data &amp; Normalization'!$C336:$AP336),"-")</f>
        <v>0.92273194610488274</v>
      </c>
      <c r="S55" s="77">
        <f>IFERROR(AVERAGEIF('QoL DATA'!$C$14:$AP$14,TQoL_Indexes!S$8,'Data &amp; Normalization'!$C336:$AP336),"-")</f>
        <v>1</v>
      </c>
      <c r="T55" s="77">
        <f>IFERROR(AVERAGEIF('QoL DATA'!$C$14:$AP$14,TQoL_Indexes!T$8,'Data &amp; Normalization'!$C336:$AP336),"-")</f>
        <v>0.2918719461370326</v>
      </c>
      <c r="U55" s="77" t="str">
        <f>IFERROR(AVERAGEIF('QoL DATA'!$C$14:$AP$14,TQoL_Indexes!U$8,'Data &amp; Normalization'!$C336:$AP336),"-")</f>
        <v>-</v>
      </c>
      <c r="V55" s="77" t="str">
        <f>IFERROR(AVERAGEIF('QoL DATA'!$C$14:$AP$14,TQoL_Indexes!V$8,'Data &amp; Normalization'!$C336:$AP336),"-")</f>
        <v>-</v>
      </c>
      <c r="W55" s="77">
        <f>IFERROR(AVERAGEIF('QoL DATA'!$C$14:$AP$14,TQoL_Indexes!W$8,'Data &amp; Normalization'!$C336:$AP336),"-")</f>
        <v>8.9436498362915784E-2</v>
      </c>
      <c r="X55" s="77">
        <f>IFERROR(AVERAGEIF('QoL DATA'!$C$14:$AP$14,TQoL_Indexes!X$8,'Data &amp; Normalization'!$C336:$AP336),"-")</f>
        <v>0.47341555870620611</v>
      </c>
      <c r="Y55" s="76">
        <f t="shared" si="41"/>
        <v>0.27417192507991983</v>
      </c>
      <c r="Z55" s="77">
        <f t="shared" si="42"/>
        <v>8.8518838574800709E-2</v>
      </c>
      <c r="AA55" s="77">
        <f t="shared" si="43"/>
        <v>0.23540383206984467</v>
      </c>
      <c r="AB55" s="77">
        <f t="shared" si="44"/>
        <v>0.84495567075191591</v>
      </c>
      <c r="AC55" s="77">
        <f t="shared" si="45"/>
        <v>0.22700359012462334</v>
      </c>
      <c r="AD55" s="77">
        <f t="shared" si="46"/>
        <v>0.96136597305244131</v>
      </c>
      <c r="AE55" s="77">
        <f t="shared" si="47"/>
        <v>0.2918719461370326</v>
      </c>
      <c r="AF55" s="77">
        <f t="shared" si="48"/>
        <v>8.9436498362915784E-2</v>
      </c>
      <c r="AG55" s="77">
        <f t="shared" si="49"/>
        <v>0.47341555870620611</v>
      </c>
      <c r="AH55" s="76">
        <f t="shared" si="25"/>
        <v>0.19936486524152172</v>
      </c>
      <c r="AI55" s="77">
        <f t="shared" si="26"/>
        <v>0.67777507797632686</v>
      </c>
      <c r="AJ55" s="78">
        <f t="shared" si="27"/>
        <v>0.28490800106871816</v>
      </c>
      <c r="AK55" s="79">
        <f t="shared" si="28"/>
        <v>0.36250465951105248</v>
      </c>
      <c r="AL55"/>
      <c r="AN55" s="226">
        <f t="shared" si="29"/>
        <v>5</v>
      </c>
      <c r="AO55" s="227">
        <f t="shared" si="30"/>
        <v>5</v>
      </c>
      <c r="AP55" s="227">
        <f t="shared" si="31"/>
        <v>5</v>
      </c>
      <c r="AQ55" s="227">
        <f t="shared" si="32"/>
        <v>5</v>
      </c>
      <c r="AR55" s="227">
        <f t="shared" si="33"/>
        <v>5</v>
      </c>
      <c r="AS55" s="227">
        <f t="shared" si="34"/>
        <v>5</v>
      </c>
      <c r="AT55" s="227">
        <f t="shared" si="35"/>
        <v>5</v>
      </c>
      <c r="AU55" s="227">
        <f t="shared" si="36"/>
        <v>5</v>
      </c>
      <c r="AV55" s="213">
        <f t="shared" si="37"/>
        <v>5</v>
      </c>
      <c r="AW55" s="227">
        <f t="shared" si="38"/>
        <v>5</v>
      </c>
      <c r="AX55" s="227">
        <f t="shared" si="39"/>
        <v>5</v>
      </c>
      <c r="AY55" s="213">
        <f t="shared" si="40"/>
        <v>5</v>
      </c>
    </row>
    <row r="56" spans="1:51" s="25" customFormat="1">
      <c r="A56" s="323" t="s">
        <v>5358</v>
      </c>
      <c r="B56" s="321">
        <v>48</v>
      </c>
      <c r="C56" s="76">
        <f>IFERROR(AVERAGEIF('QoL DATA'!$C$14:$AP$14,TQoL_Indexes!C$8,'Data &amp; Normalization'!$C337:$AP337),"-")</f>
        <v>0.72370646277588069</v>
      </c>
      <c r="D56" s="77">
        <f>IFERROR(AVERAGEIF('QoL DATA'!$C$14:$AP$14,TQoL_Indexes!D$8,'Data &amp; Normalization'!$C337:$AP337),"-")</f>
        <v>0.15492972383156733</v>
      </c>
      <c r="E56" s="77">
        <f>IFERROR(AVERAGEIF('QoL DATA'!$C$14:$AP$14,TQoL_Indexes!E$8,'Data &amp; Normalization'!$C337:$AP337),"-")</f>
        <v>0.25721350749935107</v>
      </c>
      <c r="F56" s="77">
        <f>IFERROR(AVERAGEIF('QoL DATA'!$C$14:$AP$14,TQoL_Indexes!F$8,'Data &amp; Normalization'!$C337:$AP337),"-")</f>
        <v>0.23354786026922764</v>
      </c>
      <c r="G56" s="77">
        <f>IFERROR(AVERAGEIF('QoL DATA'!$C$14:$AP$14,TQoL_Indexes!G$8,'Data &amp; Normalization'!$C337:$AP337),"-")</f>
        <v>0.4984335430475263</v>
      </c>
      <c r="H56" s="77">
        <f>IFERROR(AVERAGEIF('QoL DATA'!$C$14:$AP$14,TQoL_Indexes!H$8,'Data &amp; Normalization'!$C337:$AP337),"-")</f>
        <v>1.9633048023423055E-2</v>
      </c>
      <c r="I56" s="77">
        <f>IFERROR(AVERAGEIF('QoL DATA'!$C$14:$AP$14,TQoL_Indexes!I$8,'Data &amp; Normalization'!$C337:$AP337),"-")</f>
        <v>0.4705692675052594</v>
      </c>
      <c r="J56" s="77">
        <f>IFERROR(AVERAGEIF('QoL DATA'!$C$14:$AP$14,TQoL_Indexes!J$8,'Data &amp; Normalization'!$C337:$AP337),"-")</f>
        <v>1</v>
      </c>
      <c r="K56" s="77">
        <f>IFERROR(AVERAGEIF('QoL DATA'!$C$14:$AP$14,TQoL_Indexes!K$8,'Data &amp; Normalization'!$C337:$AP337),"-")</f>
        <v>0.40402129900142536</v>
      </c>
      <c r="L56" s="77">
        <f>IFERROR(AVERAGEIF('QoL DATA'!$C$14:$AP$14,TQoL_Indexes!L$8,'Data &amp; Normalization'!$C337:$AP337),"-")</f>
        <v>0.63587703276132068</v>
      </c>
      <c r="M56" s="77" t="str">
        <f>IFERROR(AVERAGEIF('QoL DATA'!$C$14:$AP$14,TQoL_Indexes!M$8,'Data &amp; Normalization'!$C337:$AP337),"-")</f>
        <v>-</v>
      </c>
      <c r="N56" s="77">
        <f>IFERROR(AVERAGEIF('QoL DATA'!$C$14:$AP$14,TQoL_Indexes!N$8,'Data &amp; Normalization'!$C337:$AP337),"-")</f>
        <v>0.50362928937200768</v>
      </c>
      <c r="O56" s="77">
        <f>IFERROR(AVERAGEIF('QoL DATA'!$C$14:$AP$14,TQoL_Indexes!O$8,'Data &amp; Normalization'!$C337:$AP337),"-")</f>
        <v>0.91991083284196817</v>
      </c>
      <c r="P56" s="77">
        <f>IFERROR(AVERAGEIF('QoL DATA'!$C$14:$AP$14,TQoL_Indexes!P$8,'Data &amp; Normalization'!$C337:$AP337),"-")</f>
        <v>0.27974507444610835</v>
      </c>
      <c r="Q56" s="77">
        <f>IFERROR(AVERAGEIF('QoL DATA'!$C$14:$AP$14,TQoL_Indexes!Q$8,'Data &amp; Normalization'!$C337:$AP337),"-")</f>
        <v>0.45567128301985782</v>
      </c>
      <c r="R56" s="77">
        <f>IFERROR(AVERAGEIF('QoL DATA'!$C$14:$AP$14,TQoL_Indexes!R$8,'Data &amp; Normalization'!$C337:$AP337),"-")</f>
        <v>0.50402837310097937</v>
      </c>
      <c r="S56" s="77">
        <f>IFERROR(AVERAGEIF('QoL DATA'!$C$14:$AP$14,TQoL_Indexes!S$8,'Data &amp; Normalization'!$C337:$AP337),"-")</f>
        <v>0.87689310395530073</v>
      </c>
      <c r="T56" s="77">
        <f>IFERROR(AVERAGEIF('QoL DATA'!$C$14:$AP$14,TQoL_Indexes!T$8,'Data &amp; Normalization'!$C337:$AP337),"-")</f>
        <v>0.2918719461370326</v>
      </c>
      <c r="U56" s="77" t="str">
        <f>IFERROR(AVERAGEIF('QoL DATA'!$C$14:$AP$14,TQoL_Indexes!U$8,'Data &amp; Normalization'!$C337:$AP337),"-")</f>
        <v>-</v>
      </c>
      <c r="V56" s="77" t="str">
        <f>IFERROR(AVERAGEIF('QoL DATA'!$C$14:$AP$14,TQoL_Indexes!V$8,'Data &amp; Normalization'!$C337:$AP337),"-")</f>
        <v>-</v>
      </c>
      <c r="W56" s="77">
        <f>IFERROR(AVERAGEIF('QoL DATA'!$C$14:$AP$14,TQoL_Indexes!W$8,'Data &amp; Normalization'!$C337:$AP337),"-")</f>
        <v>0.77873513699810437</v>
      </c>
      <c r="X56" s="77">
        <f>IFERROR(AVERAGEIF('QoL DATA'!$C$14:$AP$14,TQoL_Indexes!X$8,'Data &amp; Normalization'!$C337:$AP337),"-")</f>
        <v>0.4465856666409902</v>
      </c>
      <c r="Y56" s="76">
        <f t="shared" si="41"/>
        <v>0.37861656470226634</v>
      </c>
      <c r="Z56" s="77">
        <f t="shared" si="42"/>
        <v>0.43770083630781026</v>
      </c>
      <c r="AA56" s="77">
        <f t="shared" si="43"/>
        <v>0.63587703276132068</v>
      </c>
      <c r="AB56" s="77">
        <f t="shared" si="44"/>
        <v>0.71177006110698793</v>
      </c>
      <c r="AC56" s="77">
        <f t="shared" si="45"/>
        <v>0.36770817873298312</v>
      </c>
      <c r="AD56" s="77">
        <f t="shared" si="46"/>
        <v>0.69046073852814005</v>
      </c>
      <c r="AE56" s="77">
        <f t="shared" si="47"/>
        <v>0.2918719461370326</v>
      </c>
      <c r="AF56" s="77">
        <f t="shared" si="48"/>
        <v>0.77873513699810437</v>
      </c>
      <c r="AG56" s="77">
        <f t="shared" si="49"/>
        <v>0.4465856666409902</v>
      </c>
      <c r="AH56" s="76">
        <f t="shared" si="25"/>
        <v>0.48406481125713241</v>
      </c>
      <c r="AI56" s="77">
        <f t="shared" si="26"/>
        <v>0.58997965945603714</v>
      </c>
      <c r="AJ56" s="78">
        <f t="shared" si="27"/>
        <v>0.50573091659204239</v>
      </c>
      <c r="AK56" s="79">
        <f t="shared" si="28"/>
        <v>0.52563117141018134</v>
      </c>
      <c r="AL56"/>
      <c r="AN56" s="226">
        <f t="shared" si="29"/>
        <v>5</v>
      </c>
      <c r="AO56" s="227">
        <f t="shared" si="30"/>
        <v>5</v>
      </c>
      <c r="AP56" s="227">
        <f t="shared" si="31"/>
        <v>5</v>
      </c>
      <c r="AQ56" s="227">
        <f t="shared" si="32"/>
        <v>5</v>
      </c>
      <c r="AR56" s="227">
        <f t="shared" si="33"/>
        <v>5</v>
      </c>
      <c r="AS56" s="227">
        <f t="shared" si="34"/>
        <v>5</v>
      </c>
      <c r="AT56" s="227">
        <f t="shared" si="35"/>
        <v>5</v>
      </c>
      <c r="AU56" s="227">
        <f t="shared" si="36"/>
        <v>5</v>
      </c>
      <c r="AV56" s="213">
        <f t="shared" si="37"/>
        <v>5</v>
      </c>
      <c r="AW56" s="227">
        <f t="shared" si="38"/>
        <v>5</v>
      </c>
      <c r="AX56" s="227">
        <f t="shared" si="39"/>
        <v>5</v>
      </c>
      <c r="AY56" s="213">
        <f t="shared" si="40"/>
        <v>5</v>
      </c>
    </row>
    <row r="57" spans="1:51" s="25" customFormat="1">
      <c r="A57" s="323" t="s">
        <v>5359</v>
      </c>
      <c r="B57" s="321">
        <v>49</v>
      </c>
      <c r="C57" s="76">
        <f>IFERROR(AVERAGEIF('QoL DATA'!$C$14:$AP$14,TQoL_Indexes!C$8,'Data &amp; Normalization'!$C338:$AP338),"-")</f>
        <v>0.77004484223073044</v>
      </c>
      <c r="D57" s="77">
        <f>IFERROR(AVERAGEIF('QoL DATA'!$C$14:$AP$14,TQoL_Indexes!D$8,'Data &amp; Normalization'!$C338:$AP338),"-")</f>
        <v>0.20066906997944031</v>
      </c>
      <c r="E57" s="77">
        <f>IFERROR(AVERAGEIF('QoL DATA'!$C$14:$AP$14,TQoL_Indexes!E$8,'Data &amp; Normalization'!$C338:$AP338),"-")</f>
        <v>0.16237180413368429</v>
      </c>
      <c r="F57" s="77">
        <f>IFERROR(AVERAGEIF('QoL DATA'!$C$14:$AP$14,TQoL_Indexes!F$8,'Data &amp; Normalization'!$C338:$AP338),"-")</f>
        <v>0.19135792349637584</v>
      </c>
      <c r="G57" s="77">
        <f>IFERROR(AVERAGEIF('QoL DATA'!$C$14:$AP$14,TQoL_Indexes!G$8,'Data &amp; Normalization'!$C338:$AP338),"-")</f>
        <v>0.48766861113310078</v>
      </c>
      <c r="H57" s="77">
        <f>IFERROR(AVERAGEIF('QoL DATA'!$C$14:$AP$14,TQoL_Indexes!H$8,'Data &amp; Normalization'!$C338:$AP338),"-")</f>
        <v>0.11554286506524147</v>
      </c>
      <c r="I57" s="77">
        <f>IFERROR(AVERAGEIF('QoL DATA'!$C$14:$AP$14,TQoL_Indexes!I$8,'Data &amp; Normalization'!$C338:$AP338),"-")</f>
        <v>0.52642084367919606</v>
      </c>
      <c r="J57" s="77">
        <f>IFERROR(AVERAGEIF('QoL DATA'!$C$14:$AP$14,TQoL_Indexes!J$8,'Data &amp; Normalization'!$C338:$AP338),"-")</f>
        <v>0.80819653459038365</v>
      </c>
      <c r="K57" s="77">
        <f>IFERROR(AVERAGEIF('QoL DATA'!$C$14:$AP$14,TQoL_Indexes!K$8,'Data &amp; Normalization'!$C338:$AP338),"-")</f>
        <v>0.21212696522409627</v>
      </c>
      <c r="L57" s="77">
        <f>IFERROR(AVERAGEIF('QoL DATA'!$C$14:$AP$14,TQoL_Indexes!L$8,'Data &amp; Normalization'!$C338:$AP338),"-")</f>
        <v>0.54264530467433481</v>
      </c>
      <c r="M57" s="77" t="str">
        <f>IFERROR(AVERAGEIF('QoL DATA'!$C$14:$AP$14,TQoL_Indexes!M$8,'Data &amp; Normalization'!$C338:$AP338),"-")</f>
        <v>-</v>
      </c>
      <c r="N57" s="77">
        <f>IFERROR(AVERAGEIF('QoL DATA'!$C$14:$AP$14,TQoL_Indexes!N$8,'Data &amp; Normalization'!$C338:$AP338),"-")</f>
        <v>0.54477229143175898</v>
      </c>
      <c r="O57" s="77">
        <f>IFERROR(AVERAGEIF('QoL DATA'!$C$14:$AP$14,TQoL_Indexes!O$8,'Data &amp; Normalization'!$C338:$AP338),"-")</f>
        <v>0.91280669714204699</v>
      </c>
      <c r="P57" s="77">
        <f>IFERROR(AVERAGEIF('QoL DATA'!$C$14:$AP$14,TQoL_Indexes!P$8,'Data &amp; Normalization'!$C338:$AP338),"-")</f>
        <v>0.260165525398319</v>
      </c>
      <c r="Q57" s="77">
        <f>IFERROR(AVERAGEIF('QoL DATA'!$C$14:$AP$14,TQoL_Indexes!Q$8,'Data &amp; Normalization'!$C338:$AP338),"-")</f>
        <v>0.381841826977384</v>
      </c>
      <c r="R57" s="77">
        <f>IFERROR(AVERAGEIF('QoL DATA'!$C$14:$AP$14,TQoL_Indexes!R$8,'Data &amp; Normalization'!$C338:$AP338),"-")</f>
        <v>0.7369831638049642</v>
      </c>
      <c r="S57" s="77">
        <f>IFERROR(AVERAGEIF('QoL DATA'!$C$14:$AP$14,TQoL_Indexes!S$8,'Data &amp; Normalization'!$C338:$AP338),"-")</f>
        <v>0.77121011615938839</v>
      </c>
      <c r="T57" s="77">
        <f>IFERROR(AVERAGEIF('QoL DATA'!$C$14:$AP$14,TQoL_Indexes!T$8,'Data &amp; Normalization'!$C338:$AP338),"-")</f>
        <v>0.2918719461370326</v>
      </c>
      <c r="U57" s="77" t="str">
        <f>IFERROR(AVERAGEIF('QoL DATA'!$C$14:$AP$14,TQoL_Indexes!U$8,'Data &amp; Normalization'!$C338:$AP338),"-")</f>
        <v>-</v>
      </c>
      <c r="V57" s="77" t="str">
        <f>IFERROR(AVERAGEIF('QoL DATA'!$C$14:$AP$14,TQoL_Indexes!V$8,'Data &amp; Normalization'!$C338:$AP338),"-")</f>
        <v>-</v>
      </c>
      <c r="W57" s="77">
        <f>IFERROR(AVERAGEIF('QoL DATA'!$C$14:$AP$14,TQoL_Indexes!W$8,'Data &amp; Normalization'!$C338:$AP338),"-")</f>
        <v>0.74857832155781501</v>
      </c>
      <c r="X57" s="77">
        <f>IFERROR(AVERAGEIF('QoL DATA'!$C$14:$AP$14,TQoL_Indexes!X$8,'Data &amp; Normalization'!$C338:$AP338),"-")</f>
        <v>0.42831668055986671</v>
      </c>
      <c r="Y57" s="76">
        <f t="shared" si="41"/>
        <v>0.37769523878128503</v>
      </c>
      <c r="Z57" s="77">
        <f t="shared" si="42"/>
        <v>0.39021895719806565</v>
      </c>
      <c r="AA57" s="77">
        <f t="shared" si="43"/>
        <v>0.54264530467433481</v>
      </c>
      <c r="AB57" s="77">
        <f t="shared" si="44"/>
        <v>0.72878949428690298</v>
      </c>
      <c r="AC57" s="77">
        <f t="shared" si="45"/>
        <v>0.32100367618785153</v>
      </c>
      <c r="AD57" s="77">
        <f t="shared" si="46"/>
        <v>0.75409663998217624</v>
      </c>
      <c r="AE57" s="77">
        <f t="shared" si="47"/>
        <v>0.2918719461370326</v>
      </c>
      <c r="AF57" s="77">
        <f t="shared" si="48"/>
        <v>0.74857832155781501</v>
      </c>
      <c r="AG57" s="77">
        <f t="shared" si="49"/>
        <v>0.42831668055986671</v>
      </c>
      <c r="AH57" s="76">
        <f t="shared" si="25"/>
        <v>0.43685316688456183</v>
      </c>
      <c r="AI57" s="77">
        <f t="shared" si="26"/>
        <v>0.60129660348564351</v>
      </c>
      <c r="AJ57" s="78">
        <f t="shared" si="27"/>
        <v>0.48958898275157142</v>
      </c>
      <c r="AK57" s="79">
        <f t="shared" si="28"/>
        <v>0.50700333478828297</v>
      </c>
      <c r="AL57"/>
      <c r="AN57" s="226">
        <f t="shared" si="29"/>
        <v>5</v>
      </c>
      <c r="AO57" s="227">
        <f t="shared" si="30"/>
        <v>5</v>
      </c>
      <c r="AP57" s="227">
        <f t="shared" si="31"/>
        <v>5</v>
      </c>
      <c r="AQ57" s="227">
        <f t="shared" si="32"/>
        <v>5</v>
      </c>
      <c r="AR57" s="227">
        <f t="shared" si="33"/>
        <v>5</v>
      </c>
      <c r="AS57" s="227">
        <f t="shared" si="34"/>
        <v>5</v>
      </c>
      <c r="AT57" s="227">
        <f t="shared" si="35"/>
        <v>5</v>
      </c>
      <c r="AU57" s="227">
        <f t="shared" si="36"/>
        <v>5</v>
      </c>
      <c r="AV57" s="213">
        <f t="shared" si="37"/>
        <v>5</v>
      </c>
      <c r="AW57" s="227">
        <f t="shared" si="38"/>
        <v>5</v>
      </c>
      <c r="AX57" s="227">
        <f t="shared" si="39"/>
        <v>5</v>
      </c>
      <c r="AY57" s="213">
        <f t="shared" si="40"/>
        <v>5</v>
      </c>
    </row>
    <row r="58" spans="1:51" s="25" customFormat="1">
      <c r="A58" s="323" t="s">
        <v>5360</v>
      </c>
      <c r="B58" s="321">
        <v>50</v>
      </c>
      <c r="C58" s="76">
        <f>IFERROR(AVERAGEIF('QoL DATA'!$C$14:$AP$14,TQoL_Indexes!C$8,'Data &amp; Normalization'!$C339:$AP339),"-")</f>
        <v>0.31723802451163285</v>
      </c>
      <c r="D58" s="77">
        <f>IFERROR(AVERAGEIF('QoL DATA'!$C$14:$AP$14,TQoL_Indexes!D$8,'Data &amp; Normalization'!$C339:$AP339),"-")</f>
        <v>0.22612414376746426</v>
      </c>
      <c r="E58" s="77">
        <f>IFERROR(AVERAGEIF('QoL DATA'!$C$14:$AP$14,TQoL_Indexes!E$8,'Data &amp; Normalization'!$C339:$AP339),"-")</f>
        <v>2.9407345004034694E-2</v>
      </c>
      <c r="F58" s="77">
        <f>IFERROR(AVERAGEIF('QoL DATA'!$C$14:$AP$14,TQoL_Indexes!F$8,'Data &amp; Normalization'!$C339:$AP339),"-")</f>
        <v>0.9170275378025492</v>
      </c>
      <c r="G58" s="77">
        <f>IFERROR(AVERAGEIF('QoL DATA'!$C$14:$AP$14,TQoL_Indexes!G$8,'Data &amp; Normalization'!$C339:$AP339),"-")</f>
        <v>0.31757138824588294</v>
      </c>
      <c r="H58" s="77">
        <f>IFERROR(AVERAGEIF('QoL DATA'!$C$14:$AP$14,TQoL_Indexes!H$8,'Data &amp; Normalization'!$C339:$AP339),"-")</f>
        <v>0.13171927048567669</v>
      </c>
      <c r="I58" s="77">
        <f>IFERROR(AVERAGEIF('QoL DATA'!$C$14:$AP$14,TQoL_Indexes!I$8,'Data &amp; Normalization'!$C339:$AP339),"-")</f>
        <v>0.61237887814161429</v>
      </c>
      <c r="J58" s="77">
        <f>IFERROR(AVERAGEIF('QoL DATA'!$C$14:$AP$14,TQoL_Indexes!J$8,'Data &amp; Normalization'!$C339:$AP339),"-")</f>
        <v>0.1940891240291607</v>
      </c>
      <c r="K58" s="77">
        <f>IFERROR(AVERAGEIF('QoL DATA'!$C$14:$AP$14,TQoL_Indexes!K$8,'Data &amp; Normalization'!$C339:$AP339),"-")</f>
        <v>0.28029939704532669</v>
      </c>
      <c r="L58" s="77">
        <f>IFERROR(AVERAGEIF('QoL DATA'!$C$14:$AP$14,TQoL_Indexes!L$8,'Data &amp; Normalization'!$C339:$AP339),"-")</f>
        <v>0.25004242120549119</v>
      </c>
      <c r="M58" s="77" t="str">
        <f>IFERROR(AVERAGEIF('QoL DATA'!$C$14:$AP$14,TQoL_Indexes!M$8,'Data &amp; Normalization'!$C339:$AP339),"-")</f>
        <v>-</v>
      </c>
      <c r="N58" s="77">
        <f>IFERROR(AVERAGEIF('QoL DATA'!$C$14:$AP$14,TQoL_Indexes!N$8,'Data &amp; Normalization'!$C339:$AP339),"-")</f>
        <v>0.53511047833895475</v>
      </c>
      <c r="O58" s="77">
        <f>IFERROR(AVERAGEIF('QoL DATA'!$C$14:$AP$14,TQoL_Indexes!O$8,'Data &amp; Normalization'!$C339:$AP339),"-")</f>
        <v>0.91772494493430024</v>
      </c>
      <c r="P58" s="77">
        <f>IFERROR(AVERAGEIF('QoL DATA'!$C$14:$AP$14,TQoL_Indexes!P$8,'Data &amp; Normalization'!$C339:$AP339),"-")</f>
        <v>0.32601169500840138</v>
      </c>
      <c r="Q58" s="77">
        <f>IFERROR(AVERAGEIF('QoL DATA'!$C$14:$AP$14,TQoL_Indexes!Q$8,'Data &amp; Normalization'!$C339:$AP339),"-")</f>
        <v>0.43079904602865443</v>
      </c>
      <c r="R58" s="77">
        <f>IFERROR(AVERAGEIF('QoL DATA'!$C$14:$AP$14,TQoL_Indexes!R$8,'Data &amp; Normalization'!$C339:$AP339),"-")</f>
        <v>0.71840318112450341</v>
      </c>
      <c r="S58" s="77">
        <f>IFERROR(AVERAGEIF('QoL DATA'!$C$14:$AP$14,TQoL_Indexes!S$8,'Data &amp; Normalization'!$C339:$AP339),"-")</f>
        <v>0.79280620496985743</v>
      </c>
      <c r="T58" s="77">
        <f>IFERROR(AVERAGEIF('QoL DATA'!$C$14:$AP$14,TQoL_Indexes!T$8,'Data &amp; Normalization'!$C339:$AP339),"-")</f>
        <v>0.2918719461370326</v>
      </c>
      <c r="U58" s="77" t="str">
        <f>IFERROR(AVERAGEIF('QoL DATA'!$C$14:$AP$14,TQoL_Indexes!U$8,'Data &amp; Normalization'!$C339:$AP339),"-")</f>
        <v>-</v>
      </c>
      <c r="V58" s="77" t="str">
        <f>IFERROR(AVERAGEIF('QoL DATA'!$C$14:$AP$14,TQoL_Indexes!V$8,'Data &amp; Normalization'!$C339:$AP339),"-")</f>
        <v>-</v>
      </c>
      <c r="W58" s="77">
        <f>IFERROR(AVERAGEIF('QoL DATA'!$C$14:$AP$14,TQoL_Indexes!W$8,'Data &amp; Normalization'!$C339:$AP339),"-")</f>
        <v>0.2014475271411339</v>
      </c>
      <c r="X58" s="77">
        <f>IFERROR(AVERAGEIF('QoL DATA'!$C$14:$AP$14,TQoL_Indexes!X$8,'Data &amp; Normalization'!$C339:$AP339),"-")</f>
        <v>0.1276474299867881</v>
      </c>
      <c r="Y58" s="76">
        <f t="shared" si="41"/>
        <v>0.19092317109437729</v>
      </c>
      <c r="Z58" s="77">
        <f t="shared" si="42"/>
        <v>0.40884759929170178</v>
      </c>
      <c r="AA58" s="77">
        <f t="shared" si="43"/>
        <v>0.25004242120549119</v>
      </c>
      <c r="AB58" s="77">
        <f t="shared" si="44"/>
        <v>0.72641771163662749</v>
      </c>
      <c r="AC58" s="77">
        <f t="shared" si="45"/>
        <v>0.37840537051852791</v>
      </c>
      <c r="AD58" s="77">
        <f t="shared" si="46"/>
        <v>0.75560469304718048</v>
      </c>
      <c r="AE58" s="77">
        <f t="shared" si="47"/>
        <v>0.2918719461370326</v>
      </c>
      <c r="AF58" s="77">
        <f t="shared" si="48"/>
        <v>0.2014475271411339</v>
      </c>
      <c r="AG58" s="77">
        <f t="shared" si="49"/>
        <v>0.1276474299867881</v>
      </c>
      <c r="AH58" s="76">
        <f t="shared" si="25"/>
        <v>0.28327106386385675</v>
      </c>
      <c r="AI58" s="77">
        <f t="shared" si="26"/>
        <v>0.6201425917341119</v>
      </c>
      <c r="AJ58" s="78">
        <f t="shared" si="27"/>
        <v>0.20698896775498488</v>
      </c>
      <c r="AK58" s="79">
        <f t="shared" si="28"/>
        <v>0.35071413703811982</v>
      </c>
      <c r="AL58"/>
      <c r="AN58" s="226">
        <f t="shared" si="29"/>
        <v>5</v>
      </c>
      <c r="AO58" s="227">
        <f t="shared" si="30"/>
        <v>5</v>
      </c>
      <c r="AP58" s="227">
        <f t="shared" si="31"/>
        <v>5</v>
      </c>
      <c r="AQ58" s="227">
        <f t="shared" si="32"/>
        <v>5</v>
      </c>
      <c r="AR58" s="227">
        <f t="shared" si="33"/>
        <v>5</v>
      </c>
      <c r="AS58" s="227">
        <f t="shared" si="34"/>
        <v>5</v>
      </c>
      <c r="AT58" s="227">
        <f t="shared" si="35"/>
        <v>5</v>
      </c>
      <c r="AU58" s="227">
        <f t="shared" si="36"/>
        <v>5</v>
      </c>
      <c r="AV58" s="213">
        <f t="shared" si="37"/>
        <v>5</v>
      </c>
      <c r="AW58" s="227">
        <f t="shared" si="38"/>
        <v>5</v>
      </c>
      <c r="AX58" s="227">
        <f t="shared" si="39"/>
        <v>5</v>
      </c>
      <c r="AY58" s="213">
        <f t="shared" si="40"/>
        <v>5</v>
      </c>
    </row>
    <row r="59" spans="1:51" s="25" customFormat="1">
      <c r="A59" s="323" t="s">
        <v>5361</v>
      </c>
      <c r="B59" s="321">
        <v>51</v>
      </c>
      <c r="C59" s="76">
        <f>IFERROR(AVERAGEIF('QoL DATA'!$C$14:$AP$14,TQoL_Indexes!C$8,'Data &amp; Normalization'!$C340:$AP340),"-")</f>
        <v>0.60711758063226962</v>
      </c>
      <c r="D59" s="77">
        <f>IFERROR(AVERAGEIF('QoL DATA'!$C$14:$AP$14,TQoL_Indexes!D$8,'Data &amp; Normalization'!$C340:$AP340),"-")</f>
        <v>0.13858728095226716</v>
      </c>
      <c r="E59" s="77">
        <f>IFERROR(AVERAGEIF('QoL DATA'!$C$14:$AP$14,TQoL_Indexes!E$8,'Data &amp; Normalization'!$C340:$AP340),"-")</f>
        <v>3.9573099502598977E-2</v>
      </c>
      <c r="F59" s="77">
        <f>IFERROR(AVERAGEIF('QoL DATA'!$C$14:$AP$14,TQoL_Indexes!F$8,'Data &amp; Normalization'!$C340:$AP340),"-")</f>
        <v>0.68303761498331483</v>
      </c>
      <c r="G59" s="77">
        <f>IFERROR(AVERAGEIF('QoL DATA'!$C$14:$AP$14,TQoL_Indexes!G$8,'Data &amp; Normalization'!$C340:$AP340),"-")</f>
        <v>0.21116376057672781</v>
      </c>
      <c r="H59" s="77">
        <f>IFERROR(AVERAGEIF('QoL DATA'!$C$14:$AP$14,TQoL_Indexes!H$8,'Data &amp; Normalization'!$C340:$AP340),"-")</f>
        <v>0.21235771119849942</v>
      </c>
      <c r="I59" s="77">
        <f>IFERROR(AVERAGEIF('QoL DATA'!$C$14:$AP$14,TQoL_Indexes!I$8,'Data &amp; Normalization'!$C340:$AP340),"-")</f>
        <v>0.72563309174251078</v>
      </c>
      <c r="J59" s="77">
        <f>IFERROR(AVERAGEIF('QoL DATA'!$C$14:$AP$14,TQoL_Indexes!J$8,'Data &amp; Normalization'!$C340:$AP340),"-")</f>
        <v>0.5242882157785792</v>
      </c>
      <c r="K59" s="77">
        <f>IFERROR(AVERAGEIF('QoL DATA'!$C$14:$AP$14,TQoL_Indexes!K$8,'Data &amp; Normalization'!$C340:$AP340),"-")</f>
        <v>2.0905734954562247E-2</v>
      </c>
      <c r="L59" s="77">
        <f>IFERROR(AVERAGEIF('QoL DATA'!$C$14:$AP$14,TQoL_Indexes!L$8,'Data &amp; Normalization'!$C340:$AP340),"-")</f>
        <v>0.11294795221843001</v>
      </c>
      <c r="M59" s="77" t="str">
        <f>IFERROR(AVERAGEIF('QoL DATA'!$C$14:$AP$14,TQoL_Indexes!M$8,'Data &amp; Normalization'!$C340:$AP340),"-")</f>
        <v>-</v>
      </c>
      <c r="N59" s="77">
        <f>IFERROR(AVERAGEIF('QoL DATA'!$C$14:$AP$14,TQoL_Indexes!N$8,'Data &amp; Normalization'!$C340:$AP340),"-")</f>
        <v>0.6347972264771039</v>
      </c>
      <c r="O59" s="77">
        <f>IFERROR(AVERAGEIF('QoL DATA'!$C$14:$AP$14,TQoL_Indexes!O$8,'Data &amp; Normalization'!$C340:$AP340),"-")</f>
        <v>0.92100377679580225</v>
      </c>
      <c r="P59" s="77">
        <f>IFERROR(AVERAGEIF('QoL DATA'!$C$14:$AP$14,TQoL_Indexes!P$8,'Data &amp; Normalization'!$C340:$AP340),"-")</f>
        <v>0.32120050345650797</v>
      </c>
      <c r="Q59" s="77">
        <f>IFERROR(AVERAGEIF('QoL DATA'!$C$14:$AP$14,TQoL_Indexes!Q$8,'Data &amp; Normalization'!$C340:$AP340),"-")</f>
        <v>0.34898871046921981</v>
      </c>
      <c r="R59" s="77">
        <f>IFERROR(AVERAGEIF('QoL DATA'!$C$14:$AP$14,TQoL_Indexes!R$8,'Data &amp; Normalization'!$C340:$AP340),"-")</f>
        <v>0.70537745852539036</v>
      </c>
      <c r="S59" s="77">
        <f>IFERROR(AVERAGEIF('QoL DATA'!$C$14:$AP$14,TQoL_Indexes!S$8,'Data &amp; Normalization'!$C340:$AP340),"-")</f>
        <v>0.93616747537126899</v>
      </c>
      <c r="T59" s="77">
        <f>IFERROR(AVERAGEIF('QoL DATA'!$C$14:$AP$14,TQoL_Indexes!T$8,'Data &amp; Normalization'!$C340:$AP340),"-")</f>
        <v>0.2918719461370326</v>
      </c>
      <c r="U59" s="77" t="str">
        <f>IFERROR(AVERAGEIF('QoL DATA'!$C$14:$AP$14,TQoL_Indexes!U$8,'Data &amp; Normalization'!$C340:$AP340),"-")</f>
        <v>-</v>
      </c>
      <c r="V59" s="77" t="str">
        <f>IFERROR(AVERAGEIF('QoL DATA'!$C$14:$AP$14,TQoL_Indexes!V$8,'Data &amp; Normalization'!$C340:$AP340),"-")</f>
        <v>-</v>
      </c>
      <c r="W59" s="77">
        <f>IFERROR(AVERAGEIF('QoL DATA'!$C$14:$AP$14,TQoL_Indexes!W$8,'Data &amp; Normalization'!$C340:$AP340),"-")</f>
        <v>0.34792348785111149</v>
      </c>
      <c r="X59" s="77">
        <f>IFERROR(AVERAGEIF('QoL DATA'!$C$14:$AP$14,TQoL_Indexes!X$8,'Data &amp; Normalization'!$C340:$AP340),"-")</f>
        <v>0.12498604960012241</v>
      </c>
      <c r="Y59" s="76">
        <f t="shared" si="41"/>
        <v>0.26175932036237859</v>
      </c>
      <c r="Z59" s="77">
        <f t="shared" si="42"/>
        <v>0.39623102153903234</v>
      </c>
      <c r="AA59" s="77">
        <f t="shared" si="43"/>
        <v>0.11294795221843001</v>
      </c>
      <c r="AB59" s="77">
        <f t="shared" si="44"/>
        <v>0.77790050163645308</v>
      </c>
      <c r="AC59" s="77">
        <f t="shared" si="45"/>
        <v>0.33509460696286386</v>
      </c>
      <c r="AD59" s="77">
        <f t="shared" si="46"/>
        <v>0.82077246694832962</v>
      </c>
      <c r="AE59" s="77">
        <f t="shared" si="47"/>
        <v>0.2918719461370326</v>
      </c>
      <c r="AF59" s="77">
        <f t="shared" si="48"/>
        <v>0.34792348785111149</v>
      </c>
      <c r="AG59" s="77">
        <f t="shared" si="49"/>
        <v>0.12498604960012241</v>
      </c>
      <c r="AH59" s="76">
        <f t="shared" si="25"/>
        <v>0.25697943137328028</v>
      </c>
      <c r="AI59" s="77">
        <f t="shared" si="26"/>
        <v>0.64458919184921559</v>
      </c>
      <c r="AJ59" s="78">
        <f t="shared" si="27"/>
        <v>0.25492716119608883</v>
      </c>
      <c r="AK59" s="79">
        <f t="shared" si="28"/>
        <v>0.36686415631897801</v>
      </c>
      <c r="AL59"/>
      <c r="AN59" s="226">
        <f t="shared" si="29"/>
        <v>5</v>
      </c>
      <c r="AO59" s="227">
        <f t="shared" si="30"/>
        <v>5</v>
      </c>
      <c r="AP59" s="227">
        <f t="shared" si="31"/>
        <v>5</v>
      </c>
      <c r="AQ59" s="227">
        <f t="shared" si="32"/>
        <v>5</v>
      </c>
      <c r="AR59" s="227">
        <f t="shared" si="33"/>
        <v>5</v>
      </c>
      <c r="AS59" s="227">
        <f t="shared" si="34"/>
        <v>5</v>
      </c>
      <c r="AT59" s="227">
        <f t="shared" si="35"/>
        <v>5</v>
      </c>
      <c r="AU59" s="227">
        <f t="shared" si="36"/>
        <v>5</v>
      </c>
      <c r="AV59" s="213">
        <f t="shared" si="37"/>
        <v>5</v>
      </c>
      <c r="AW59" s="227">
        <f t="shared" si="38"/>
        <v>5</v>
      </c>
      <c r="AX59" s="227">
        <f t="shared" si="39"/>
        <v>5</v>
      </c>
      <c r="AY59" s="213">
        <f t="shared" si="40"/>
        <v>5</v>
      </c>
    </row>
    <row r="60" spans="1:51" s="25" customFormat="1">
      <c r="A60" s="323" t="s">
        <v>5362</v>
      </c>
      <c r="B60" s="321">
        <v>52</v>
      </c>
      <c r="C60" s="76">
        <f>IFERROR(AVERAGEIF('QoL DATA'!$C$14:$AP$14,TQoL_Indexes!C$8,'Data &amp; Normalization'!$C341:$AP341),"-")</f>
        <v>0.41060160897537817</v>
      </c>
      <c r="D60" s="77">
        <f>IFERROR(AVERAGEIF('QoL DATA'!$C$14:$AP$14,TQoL_Indexes!D$8,'Data &amp; Normalization'!$C341:$AP341),"-")</f>
        <v>0.17447723691950096</v>
      </c>
      <c r="E60" s="77">
        <f>IFERROR(AVERAGEIF('QoL DATA'!$C$14:$AP$14,TQoL_Indexes!E$8,'Data &amp; Normalization'!$C341:$AP341),"-")</f>
        <v>4.8829669684136462E-2</v>
      </c>
      <c r="F60" s="77">
        <f>IFERROR(AVERAGEIF('QoL DATA'!$C$14:$AP$14,TQoL_Indexes!F$8,'Data &amp; Normalization'!$C341:$AP341),"-")</f>
        <v>0.8839859130835156</v>
      </c>
      <c r="G60" s="77">
        <f>IFERROR(AVERAGEIF('QoL DATA'!$C$14:$AP$14,TQoL_Indexes!G$8,'Data &amp; Normalization'!$C341:$AP341),"-")</f>
        <v>0.37897771378795742</v>
      </c>
      <c r="H60" s="77">
        <f>IFERROR(AVERAGEIF('QoL DATA'!$C$14:$AP$14,TQoL_Indexes!H$8,'Data &amp; Normalization'!$C341:$AP341),"-")</f>
        <v>0.16740795218844953</v>
      </c>
      <c r="I60" s="77">
        <f>IFERROR(AVERAGEIF('QoL DATA'!$C$14:$AP$14,TQoL_Indexes!I$8,'Data &amp; Normalization'!$C341:$AP341),"-")</f>
        <v>0.74533533185931544</v>
      </c>
      <c r="J60" s="77">
        <f>IFERROR(AVERAGEIF('QoL DATA'!$C$14:$AP$14,TQoL_Indexes!J$8,'Data &amp; Normalization'!$C341:$AP341),"-")</f>
        <v>0.42646357892043796</v>
      </c>
      <c r="K60" s="77">
        <f>IFERROR(AVERAGEIF('QoL DATA'!$C$14:$AP$14,TQoL_Indexes!K$8,'Data &amp; Normalization'!$C341:$AP341),"-")</f>
        <v>0.11298502299082711</v>
      </c>
      <c r="L60" s="77">
        <f>IFERROR(AVERAGEIF('QoL DATA'!$C$14:$AP$14,TQoL_Indexes!L$8,'Data &amp; Normalization'!$C341:$AP341),"-")</f>
        <v>0.12230680335582107</v>
      </c>
      <c r="M60" s="77" t="str">
        <f>IFERROR(AVERAGEIF('QoL DATA'!$C$14:$AP$14,TQoL_Indexes!M$8,'Data &amp; Normalization'!$C341:$AP341),"-")</f>
        <v>-</v>
      </c>
      <c r="N60" s="77">
        <f>IFERROR(AVERAGEIF('QoL DATA'!$C$14:$AP$14,TQoL_Indexes!N$8,'Data &amp; Normalization'!$C341:$AP341),"-")</f>
        <v>0.63278030983719358</v>
      </c>
      <c r="O60" s="77">
        <f>IFERROR(AVERAGEIF('QoL DATA'!$C$14:$AP$14,TQoL_Indexes!O$8,'Data &amp; Normalization'!$C341:$AP341),"-")</f>
        <v>0.91535689970099299</v>
      </c>
      <c r="P60" s="77">
        <f>IFERROR(AVERAGEIF('QoL DATA'!$C$14:$AP$14,TQoL_Indexes!P$8,'Data &amp; Normalization'!$C341:$AP341),"-")</f>
        <v>0.32329290028776453</v>
      </c>
      <c r="Q60" s="77">
        <f>IFERROR(AVERAGEIF('QoL DATA'!$C$14:$AP$14,TQoL_Indexes!Q$8,'Data &amp; Normalization'!$C341:$AP341),"-")</f>
        <v>0.40495628699764724</v>
      </c>
      <c r="R60" s="77">
        <f>IFERROR(AVERAGEIF('QoL DATA'!$C$14:$AP$14,TQoL_Indexes!R$8,'Data &amp; Normalization'!$C341:$AP341),"-")</f>
        <v>0.60208603773790903</v>
      </c>
      <c r="S60" s="77">
        <f>IFERROR(AVERAGEIF('QoL DATA'!$C$14:$AP$14,TQoL_Indexes!S$8,'Data &amp; Normalization'!$C341:$AP341),"-")</f>
        <v>0.73766725481546835</v>
      </c>
      <c r="T60" s="77">
        <f>IFERROR(AVERAGEIF('QoL DATA'!$C$14:$AP$14,TQoL_Indexes!T$8,'Data &amp; Normalization'!$C341:$AP341),"-")</f>
        <v>0.2918719461370326</v>
      </c>
      <c r="U60" s="77" t="str">
        <f>IFERROR(AVERAGEIF('QoL DATA'!$C$14:$AP$14,TQoL_Indexes!U$8,'Data &amp; Normalization'!$C341:$AP341),"-")</f>
        <v>-</v>
      </c>
      <c r="V60" s="77" t="str">
        <f>IFERROR(AVERAGEIF('QoL DATA'!$C$14:$AP$14,TQoL_Indexes!V$8,'Data &amp; Normalization'!$C341:$AP341),"-")</f>
        <v>-</v>
      </c>
      <c r="W60" s="77">
        <f>IFERROR(AVERAGEIF('QoL DATA'!$C$14:$AP$14,TQoL_Indexes!W$8,'Data &amp; Normalization'!$C341:$AP341),"-")</f>
        <v>0.59348612786489752</v>
      </c>
      <c r="X60" s="77">
        <f>IFERROR(AVERAGEIF('QoL DATA'!$C$14:$AP$14,TQoL_Indexes!X$8,'Data &amp; Normalization'!$C341:$AP341),"-")</f>
        <v>0.39855847562741203</v>
      </c>
      <c r="Y60" s="76">
        <f t="shared" si="41"/>
        <v>0.21130283852633855</v>
      </c>
      <c r="Z60" s="77">
        <f t="shared" si="42"/>
        <v>0.4525259188050838</v>
      </c>
      <c r="AA60" s="77">
        <f t="shared" si="43"/>
        <v>0.12230680335582107</v>
      </c>
      <c r="AB60" s="77">
        <f t="shared" si="44"/>
        <v>0.77406860476909323</v>
      </c>
      <c r="AC60" s="77">
        <f t="shared" si="45"/>
        <v>0.36412459364270588</v>
      </c>
      <c r="AD60" s="77">
        <f t="shared" si="46"/>
        <v>0.66987664627668875</v>
      </c>
      <c r="AE60" s="77">
        <f t="shared" si="47"/>
        <v>0.2918719461370326</v>
      </c>
      <c r="AF60" s="77">
        <f t="shared" si="48"/>
        <v>0.59348612786489752</v>
      </c>
      <c r="AG60" s="77">
        <f t="shared" si="49"/>
        <v>0.39855847562741203</v>
      </c>
      <c r="AH60" s="76">
        <f t="shared" si="25"/>
        <v>0.26204518689574779</v>
      </c>
      <c r="AI60" s="77">
        <f t="shared" si="26"/>
        <v>0.60268994822949595</v>
      </c>
      <c r="AJ60" s="78">
        <f t="shared" si="27"/>
        <v>0.42797218320978075</v>
      </c>
      <c r="AK60" s="79">
        <f t="shared" si="28"/>
        <v>0.41912348649747361</v>
      </c>
      <c r="AL60"/>
      <c r="AN60" s="226">
        <f t="shared" si="29"/>
        <v>5</v>
      </c>
      <c r="AO60" s="227">
        <f t="shared" si="30"/>
        <v>5</v>
      </c>
      <c r="AP60" s="227">
        <f t="shared" si="31"/>
        <v>5</v>
      </c>
      <c r="AQ60" s="227">
        <f t="shared" si="32"/>
        <v>5</v>
      </c>
      <c r="AR60" s="227">
        <f t="shared" si="33"/>
        <v>5</v>
      </c>
      <c r="AS60" s="227">
        <f t="shared" si="34"/>
        <v>5</v>
      </c>
      <c r="AT60" s="227">
        <f t="shared" si="35"/>
        <v>5</v>
      </c>
      <c r="AU60" s="227">
        <f t="shared" si="36"/>
        <v>5</v>
      </c>
      <c r="AV60" s="213">
        <f t="shared" si="37"/>
        <v>5</v>
      </c>
      <c r="AW60" s="227">
        <f t="shared" si="38"/>
        <v>5</v>
      </c>
      <c r="AX60" s="227">
        <f t="shared" si="39"/>
        <v>5</v>
      </c>
      <c r="AY60" s="213">
        <f t="shared" si="40"/>
        <v>5</v>
      </c>
    </row>
    <row r="61" spans="1:51" s="25" customFormat="1">
      <c r="A61" s="323" t="s">
        <v>5363</v>
      </c>
      <c r="B61" s="321">
        <v>53</v>
      </c>
      <c r="C61" s="76">
        <f>IFERROR(AVERAGEIF('QoL DATA'!$C$14:$AP$14,TQoL_Indexes!C$8,'Data &amp; Normalization'!$C342:$AP342),"-")</f>
        <v>0.22051327059481654</v>
      </c>
      <c r="D61" s="77">
        <f>IFERROR(AVERAGEIF('QoL DATA'!$C$14:$AP$14,TQoL_Indexes!D$8,'Data &amp; Normalization'!$C342:$AP342),"-")</f>
        <v>0.34269639883807701</v>
      </c>
      <c r="E61" s="77">
        <f>IFERROR(AVERAGEIF('QoL DATA'!$C$14:$AP$14,TQoL_Indexes!E$8,'Data &amp; Normalization'!$C342:$AP342),"-")</f>
        <v>0</v>
      </c>
      <c r="F61" s="77">
        <f>IFERROR(AVERAGEIF('QoL DATA'!$C$14:$AP$14,TQoL_Indexes!F$8,'Data &amp; Normalization'!$C342:$AP342),"-")</f>
        <v>0.9742933332396182</v>
      </c>
      <c r="G61" s="77">
        <f>IFERROR(AVERAGEIF('QoL DATA'!$C$14:$AP$14,TQoL_Indexes!G$8,'Data &amp; Normalization'!$C342:$AP342),"-")</f>
        <v>0.29380433771912662</v>
      </c>
      <c r="H61" s="77">
        <f>IFERROR(AVERAGEIF('QoL DATA'!$C$14:$AP$14,TQoL_Indexes!H$8,'Data &amp; Normalization'!$C342:$AP342),"-")</f>
        <v>7.7004558691584665E-2</v>
      </c>
      <c r="I61" s="77">
        <f>IFERROR(AVERAGEIF('QoL DATA'!$C$14:$AP$14,TQoL_Indexes!I$8,'Data &amp; Normalization'!$C342:$AP342),"-")</f>
        <v>0.27756010427466349</v>
      </c>
      <c r="J61" s="77">
        <f>IFERROR(AVERAGEIF('QoL DATA'!$C$14:$AP$14,TQoL_Indexes!J$8,'Data &amp; Normalization'!$C342:$AP342),"-")</f>
        <v>0.70928467142617735</v>
      </c>
      <c r="K61" s="77">
        <f>IFERROR(AVERAGEIF('QoL DATA'!$C$14:$AP$14,TQoL_Indexes!K$8,'Data &amp; Normalization'!$C342:$AP342),"-")</f>
        <v>0.14051613692216758</v>
      </c>
      <c r="L61" s="77">
        <f>IFERROR(AVERAGEIF('QoL DATA'!$C$14:$AP$14,TQoL_Indexes!L$8,'Data &amp; Normalization'!$C342:$AP342),"-")</f>
        <v>0.26634447150091034</v>
      </c>
      <c r="M61" s="77" t="str">
        <f>IFERROR(AVERAGEIF('QoL DATA'!$C$14:$AP$14,TQoL_Indexes!M$8,'Data &amp; Normalization'!$C342:$AP342),"-")</f>
        <v>-</v>
      </c>
      <c r="N61" s="77">
        <f>IFERROR(AVERAGEIF('QoL DATA'!$C$14:$AP$14,TQoL_Indexes!N$8,'Data &amp; Normalization'!$C342:$AP342),"-")</f>
        <v>0.52419981939141835</v>
      </c>
      <c r="O61" s="77">
        <f>IFERROR(AVERAGEIF('QoL DATA'!$C$14:$AP$14,TQoL_Indexes!O$8,'Data &amp; Normalization'!$C342:$AP342),"-")</f>
        <v>0.90005568434731631</v>
      </c>
      <c r="P61" s="77">
        <f>IFERROR(AVERAGEIF('QoL DATA'!$C$14:$AP$14,TQoL_Indexes!P$8,'Data &amp; Normalization'!$C342:$AP342),"-")</f>
        <v>0.31610490688595677</v>
      </c>
      <c r="Q61" s="77">
        <f>IFERROR(AVERAGEIF('QoL DATA'!$C$14:$AP$14,TQoL_Indexes!Q$8,'Data &amp; Normalization'!$C342:$AP342),"-")</f>
        <v>0.32054179905843405</v>
      </c>
      <c r="R61" s="77">
        <f>IFERROR(AVERAGEIF('QoL DATA'!$C$14:$AP$14,TQoL_Indexes!R$8,'Data &amp; Normalization'!$C342:$AP342),"-")</f>
        <v>0.55693812825561528</v>
      </c>
      <c r="S61" s="77">
        <f>IFERROR(AVERAGEIF('QoL DATA'!$C$14:$AP$14,TQoL_Indexes!S$8,'Data &amp; Normalization'!$C342:$AP342),"-")</f>
        <v>0.61406410821937962</v>
      </c>
      <c r="T61" s="77">
        <f>IFERROR(AVERAGEIF('QoL DATA'!$C$14:$AP$14,TQoL_Indexes!T$8,'Data &amp; Normalization'!$C342:$AP342),"-")</f>
        <v>0.2918719461370326</v>
      </c>
      <c r="U61" s="77" t="str">
        <f>IFERROR(AVERAGEIF('QoL DATA'!$C$14:$AP$14,TQoL_Indexes!U$8,'Data &amp; Normalization'!$C342:$AP342),"-")</f>
        <v>-</v>
      </c>
      <c r="V61" s="77" t="str">
        <f>IFERROR(AVERAGEIF('QoL DATA'!$C$14:$AP$14,TQoL_Indexes!V$8,'Data &amp; Normalization'!$C342:$AP342),"-")</f>
        <v>-</v>
      </c>
      <c r="W61" s="77">
        <f>IFERROR(AVERAGEIF('QoL DATA'!$C$14:$AP$14,TQoL_Indexes!W$8,'Data &amp; Normalization'!$C342:$AP342),"-")</f>
        <v>5.0663449939686411E-2</v>
      </c>
      <c r="X61" s="77">
        <f>IFERROR(AVERAGEIF('QoL DATA'!$C$14:$AP$14,TQoL_Indexes!X$8,'Data &amp; Normalization'!$C342:$AP342),"-")</f>
        <v>0.3459298770915748</v>
      </c>
      <c r="Y61" s="76">
        <f t="shared" si="41"/>
        <v>0.18773655647763118</v>
      </c>
      <c r="Z61" s="77">
        <f t="shared" si="42"/>
        <v>0.41207719037888974</v>
      </c>
      <c r="AA61" s="77">
        <f t="shared" si="43"/>
        <v>0.26634447150091034</v>
      </c>
      <c r="AB61" s="77">
        <f t="shared" si="44"/>
        <v>0.71212775186936739</v>
      </c>
      <c r="AC61" s="77">
        <f t="shared" si="45"/>
        <v>0.31832335297219538</v>
      </c>
      <c r="AD61" s="77">
        <f t="shared" si="46"/>
        <v>0.5855011182374974</v>
      </c>
      <c r="AE61" s="77">
        <f t="shared" si="47"/>
        <v>0.2918719461370326</v>
      </c>
      <c r="AF61" s="77">
        <f t="shared" si="48"/>
        <v>5.0663449939686411E-2</v>
      </c>
      <c r="AG61" s="77">
        <f t="shared" si="49"/>
        <v>0.3459298770915748</v>
      </c>
      <c r="AH61" s="76">
        <f t="shared" si="25"/>
        <v>0.28871940611914382</v>
      </c>
      <c r="AI61" s="77">
        <f t="shared" si="26"/>
        <v>0.53865074102635335</v>
      </c>
      <c r="AJ61" s="78">
        <f t="shared" si="27"/>
        <v>0.22948842438943132</v>
      </c>
      <c r="AK61" s="79">
        <f t="shared" si="28"/>
        <v>0.34076388400497193</v>
      </c>
      <c r="AL61"/>
      <c r="AN61" s="226">
        <f t="shared" si="29"/>
        <v>5</v>
      </c>
      <c r="AO61" s="227">
        <f t="shared" si="30"/>
        <v>5</v>
      </c>
      <c r="AP61" s="227">
        <f t="shared" si="31"/>
        <v>5</v>
      </c>
      <c r="AQ61" s="227">
        <f t="shared" si="32"/>
        <v>5</v>
      </c>
      <c r="AR61" s="227">
        <f t="shared" si="33"/>
        <v>5</v>
      </c>
      <c r="AS61" s="227">
        <f t="shared" si="34"/>
        <v>5</v>
      </c>
      <c r="AT61" s="227">
        <f t="shared" si="35"/>
        <v>5</v>
      </c>
      <c r="AU61" s="227">
        <f t="shared" si="36"/>
        <v>5</v>
      </c>
      <c r="AV61" s="213">
        <f t="shared" si="37"/>
        <v>5</v>
      </c>
      <c r="AW61" s="227">
        <f t="shared" si="38"/>
        <v>5</v>
      </c>
      <c r="AX61" s="227">
        <f t="shared" si="39"/>
        <v>5</v>
      </c>
      <c r="AY61" s="213">
        <f t="shared" si="40"/>
        <v>5</v>
      </c>
    </row>
    <row r="62" spans="1:51" s="25" customFormat="1">
      <c r="A62" s="323" t="s">
        <v>5364</v>
      </c>
      <c r="B62" s="321">
        <v>54</v>
      </c>
      <c r="C62" s="76">
        <f>IFERROR(AVERAGEIF('QoL DATA'!$C$14:$AP$14,TQoL_Indexes!C$8,'Data &amp; Normalization'!$C343:$AP343),"-")</f>
        <v>0.11380829337364529</v>
      </c>
      <c r="D62" s="77">
        <f>IFERROR(AVERAGEIF('QoL DATA'!$C$14:$AP$14,TQoL_Indexes!D$8,'Data &amp; Normalization'!$C343:$AP343),"-")</f>
        <v>0.35048756734484299</v>
      </c>
      <c r="E62" s="77">
        <f>IFERROR(AVERAGEIF('QoL DATA'!$C$14:$AP$14,TQoL_Indexes!E$8,'Data &amp; Normalization'!$C343:$AP343),"-")</f>
        <v>0</v>
      </c>
      <c r="F62" s="77">
        <f>IFERROR(AVERAGEIF('QoL DATA'!$C$14:$AP$14,TQoL_Indexes!F$8,'Data &amp; Normalization'!$C343:$AP343),"-")</f>
        <v>0</v>
      </c>
      <c r="G62" s="77">
        <f>IFERROR(AVERAGEIF('QoL DATA'!$C$14:$AP$14,TQoL_Indexes!G$8,'Data &amp; Normalization'!$C343:$AP343),"-")</f>
        <v>0</v>
      </c>
      <c r="H62" s="77">
        <f>IFERROR(AVERAGEIF('QoL DATA'!$C$14:$AP$14,TQoL_Indexes!H$8,'Data &amp; Normalization'!$C343:$AP343),"-")</f>
        <v>0.17809836500950607</v>
      </c>
      <c r="I62" s="77">
        <f>IFERROR(AVERAGEIF('QoL DATA'!$C$14:$AP$14,TQoL_Indexes!I$8,'Data &amp; Normalization'!$C343:$AP343),"-")</f>
        <v>0.27170957815972685</v>
      </c>
      <c r="J62" s="77">
        <f>IFERROR(AVERAGEIF('QoL DATA'!$C$14:$AP$14,TQoL_Indexes!J$8,'Data &amp; Normalization'!$C343:$AP343),"-")</f>
        <v>0</v>
      </c>
      <c r="K62" s="77">
        <f>IFERROR(AVERAGEIF('QoL DATA'!$C$14:$AP$14,TQoL_Indexes!K$8,'Data &amp; Normalization'!$C343:$AP343),"-")</f>
        <v>2.9751178289054252E-4</v>
      </c>
      <c r="L62" s="77">
        <f>IFERROR(AVERAGEIF('QoL DATA'!$C$14:$AP$14,TQoL_Indexes!L$8,'Data &amp; Normalization'!$C343:$AP343),"-")</f>
        <v>0.50762555210413352</v>
      </c>
      <c r="M62" s="77" t="str">
        <f>IFERROR(AVERAGEIF('QoL DATA'!$C$14:$AP$14,TQoL_Indexes!M$8,'Data &amp; Normalization'!$C343:$AP343),"-")</f>
        <v>-</v>
      </c>
      <c r="N62" s="77">
        <f>IFERROR(AVERAGEIF('QoL DATA'!$C$14:$AP$14,TQoL_Indexes!N$8,'Data &amp; Normalization'!$C343:$AP343),"-")</f>
        <v>0.59343179116619571</v>
      </c>
      <c r="O62" s="77">
        <f>IFERROR(AVERAGEIF('QoL DATA'!$C$14:$AP$14,TQoL_Indexes!O$8,'Data &amp; Normalization'!$C343:$AP343),"-")</f>
        <v>0.91790710225993921</v>
      </c>
      <c r="P62" s="77">
        <f>IFERROR(AVERAGEIF('QoL DATA'!$C$14:$AP$14,TQoL_Indexes!P$8,'Data &amp; Normalization'!$C343:$AP343),"-")</f>
        <v>0.53750626026503301</v>
      </c>
      <c r="Q62" s="77">
        <f>IFERROR(AVERAGEIF('QoL DATA'!$C$14:$AP$14,TQoL_Indexes!Q$8,'Data &amp; Normalization'!$C343:$AP343),"-")</f>
        <v>0.25775909846665435</v>
      </c>
      <c r="R62" s="77">
        <f>IFERROR(AVERAGEIF('QoL DATA'!$C$14:$AP$14,TQoL_Indexes!R$8,'Data &amp; Normalization'!$C343:$AP343),"-")</f>
        <v>0.91893715965718403</v>
      </c>
      <c r="S62" s="77">
        <f>IFERROR(AVERAGEIF('QoL DATA'!$C$14:$AP$14,TQoL_Indexes!S$8,'Data &amp; Normalization'!$C343:$AP343),"-")</f>
        <v>0.6618511983531834</v>
      </c>
      <c r="T62" s="77">
        <f>IFERROR(AVERAGEIF('QoL DATA'!$C$14:$AP$14,TQoL_Indexes!T$8,'Data &amp; Normalization'!$C343:$AP343),"-")</f>
        <v>0.2918719461370326</v>
      </c>
      <c r="U62" s="77" t="str">
        <f>IFERROR(AVERAGEIF('QoL DATA'!$C$14:$AP$14,TQoL_Indexes!U$8,'Data &amp; Normalization'!$C343:$AP343),"-")</f>
        <v>-</v>
      </c>
      <c r="V62" s="77" t="str">
        <f>IFERROR(AVERAGEIF('QoL DATA'!$C$14:$AP$14,TQoL_Indexes!V$8,'Data &amp; Normalization'!$C343:$AP343),"-")</f>
        <v>-</v>
      </c>
      <c r="W62" s="77">
        <f>IFERROR(AVERAGEIF('QoL DATA'!$C$14:$AP$14,TQoL_Indexes!W$8,'Data &amp; Normalization'!$C343:$AP343),"-")</f>
        <v>0</v>
      </c>
      <c r="X62" s="77">
        <f>IFERROR(AVERAGEIF('QoL DATA'!$C$14:$AP$14,TQoL_Indexes!X$8,'Data &amp; Normalization'!$C343:$AP343),"-")</f>
        <v>0.16346404889796287</v>
      </c>
      <c r="Y62" s="76">
        <f t="shared" si="41"/>
        <v>0.15476528690616276</v>
      </c>
      <c r="Z62" s="77">
        <f t="shared" si="42"/>
        <v>7.5017575825353913E-2</v>
      </c>
      <c r="AA62" s="77">
        <f t="shared" si="43"/>
        <v>0.50762555210413352</v>
      </c>
      <c r="AB62" s="77">
        <f t="shared" si="44"/>
        <v>0.75566944671306746</v>
      </c>
      <c r="AC62" s="77">
        <f t="shared" si="45"/>
        <v>0.39763267936584368</v>
      </c>
      <c r="AD62" s="77">
        <f t="shared" si="46"/>
        <v>0.79039417900518372</v>
      </c>
      <c r="AE62" s="77">
        <f t="shared" si="47"/>
        <v>0.2918719461370326</v>
      </c>
      <c r="AF62" s="77">
        <f t="shared" si="48"/>
        <v>0</v>
      </c>
      <c r="AG62" s="77">
        <f t="shared" si="49"/>
        <v>0.16346404889796287</v>
      </c>
      <c r="AH62" s="76">
        <f t="shared" si="25"/>
        <v>0.24580280494521672</v>
      </c>
      <c r="AI62" s="77">
        <f t="shared" si="26"/>
        <v>0.64789876836136506</v>
      </c>
      <c r="AJ62" s="78">
        <f t="shared" si="27"/>
        <v>0.15177866501166515</v>
      </c>
      <c r="AK62" s="79">
        <f t="shared" si="28"/>
        <v>0.31881450796528732</v>
      </c>
      <c r="AL62"/>
      <c r="AN62" s="226">
        <f t="shared" si="29"/>
        <v>5</v>
      </c>
      <c r="AO62" s="227">
        <f t="shared" si="30"/>
        <v>5</v>
      </c>
      <c r="AP62" s="227">
        <f t="shared" si="31"/>
        <v>5</v>
      </c>
      <c r="AQ62" s="227">
        <f t="shared" si="32"/>
        <v>5</v>
      </c>
      <c r="AR62" s="227">
        <f t="shared" si="33"/>
        <v>5</v>
      </c>
      <c r="AS62" s="227">
        <f t="shared" si="34"/>
        <v>5</v>
      </c>
      <c r="AT62" s="227">
        <f t="shared" si="35"/>
        <v>5</v>
      </c>
      <c r="AU62" s="227">
        <f t="shared" si="36"/>
        <v>5</v>
      </c>
      <c r="AV62" s="213">
        <f t="shared" si="37"/>
        <v>5</v>
      </c>
      <c r="AW62" s="227">
        <f t="shared" si="38"/>
        <v>5</v>
      </c>
      <c r="AX62" s="227">
        <f t="shared" si="39"/>
        <v>5</v>
      </c>
      <c r="AY62" s="213">
        <f t="shared" si="40"/>
        <v>5</v>
      </c>
    </row>
    <row r="63" spans="1:51" s="25" customFormat="1">
      <c r="A63" s="323" t="s">
        <v>5365</v>
      </c>
      <c r="B63" s="321">
        <v>55</v>
      </c>
      <c r="C63" s="76">
        <f>IFERROR(AVERAGEIF('QoL DATA'!$C$14:$AP$14,TQoL_Indexes!C$8,'Data &amp; Normalization'!$C344:$AP344),"-")</f>
        <v>0.19972091326010746</v>
      </c>
      <c r="D63" s="77">
        <f>IFERROR(AVERAGEIF('QoL DATA'!$C$14:$AP$14,TQoL_Indexes!D$8,'Data &amp; Normalization'!$C344:$AP344),"-")</f>
        <v>0.42895424258480574</v>
      </c>
      <c r="E63" s="77">
        <f>IFERROR(AVERAGEIF('QoL DATA'!$C$14:$AP$14,TQoL_Indexes!E$8,'Data &amp; Normalization'!$C344:$AP344),"-")</f>
        <v>5.996217560023525E-2</v>
      </c>
      <c r="F63" s="77">
        <f>IFERROR(AVERAGEIF('QoL DATA'!$C$14:$AP$14,TQoL_Indexes!F$8,'Data &amp; Normalization'!$C344:$AP344),"-")</f>
        <v>0</v>
      </c>
      <c r="G63" s="77">
        <f>IFERROR(AVERAGEIF('QoL DATA'!$C$14:$AP$14,TQoL_Indexes!G$8,'Data &amp; Normalization'!$C344:$AP344),"-")</f>
        <v>0</v>
      </c>
      <c r="H63" s="77">
        <f>IFERROR(AVERAGEIF('QoL DATA'!$C$14:$AP$14,TQoL_Indexes!H$8,'Data &amp; Normalization'!$C344:$AP344),"-")</f>
        <v>5.8882205786394146E-3</v>
      </c>
      <c r="I63" s="77">
        <f>IFERROR(AVERAGEIF('QoL DATA'!$C$14:$AP$14,TQoL_Indexes!I$8,'Data &amp; Normalization'!$C344:$AP344),"-")</f>
        <v>0.53362737786811487</v>
      </c>
      <c r="J63" s="77">
        <f>IFERROR(AVERAGEIF('QoL DATA'!$C$14:$AP$14,TQoL_Indexes!J$8,'Data &amp; Normalization'!$C344:$AP344),"-")</f>
        <v>0.87605926207400064</v>
      </c>
      <c r="K63" s="77">
        <f>IFERROR(AVERAGEIF('QoL DATA'!$C$14:$AP$14,TQoL_Indexes!K$8,'Data &amp; Normalization'!$C344:$AP344),"-")</f>
        <v>5.8210169892934406E-2</v>
      </c>
      <c r="L63" s="77">
        <f>IFERROR(AVERAGEIF('QoL DATA'!$C$14:$AP$14,TQoL_Indexes!L$8,'Data &amp; Normalization'!$C344:$AP344),"-")</f>
        <v>0.24229400472100868</v>
      </c>
      <c r="M63" s="77" t="str">
        <f>IFERROR(AVERAGEIF('QoL DATA'!$C$14:$AP$14,TQoL_Indexes!M$8,'Data &amp; Normalization'!$C344:$AP344),"-")</f>
        <v>-</v>
      </c>
      <c r="N63" s="77">
        <f>IFERROR(AVERAGEIF('QoL DATA'!$C$14:$AP$14,TQoL_Indexes!N$8,'Data &amp; Normalization'!$C344:$AP344),"-")</f>
        <v>0.49515701302446952</v>
      </c>
      <c r="O63" s="77">
        <f>IFERROR(AVERAGEIF('QoL DATA'!$C$14:$AP$14,TQoL_Indexes!O$8,'Data &amp; Normalization'!$C344:$AP344),"-")</f>
        <v>0.9197286755163292</v>
      </c>
      <c r="P63" s="77">
        <f>IFERROR(AVERAGEIF('QoL DATA'!$C$14:$AP$14,TQoL_Indexes!P$8,'Data &amp; Normalization'!$C344:$AP344),"-")</f>
        <v>0.33321452542056618</v>
      </c>
      <c r="Q63" s="77">
        <f>IFERROR(AVERAGEIF('QoL DATA'!$C$14:$AP$14,TQoL_Indexes!Q$8,'Data &amp; Normalization'!$C344:$AP344),"-")</f>
        <v>0.35804246411593676</v>
      </c>
      <c r="R63" s="77">
        <f>IFERROR(AVERAGEIF('QoL DATA'!$C$14:$AP$14,TQoL_Indexes!R$8,'Data &amp; Normalization'!$C344:$AP344),"-")</f>
        <v>0.83775760275560451</v>
      </c>
      <c r="S63" s="77">
        <f>IFERROR(AVERAGEIF('QoL DATA'!$C$14:$AP$14,TQoL_Indexes!S$8,'Data &amp; Normalization'!$C344:$AP344),"-")</f>
        <v>0.62830833700926347</v>
      </c>
      <c r="T63" s="77">
        <f>IFERROR(AVERAGEIF('QoL DATA'!$C$14:$AP$14,TQoL_Indexes!T$8,'Data &amp; Normalization'!$C344:$AP344),"-")</f>
        <v>0.2918719461370326</v>
      </c>
      <c r="U63" s="77" t="str">
        <f>IFERROR(AVERAGEIF('QoL DATA'!$C$14:$AP$14,TQoL_Indexes!U$8,'Data &amp; Normalization'!$C344:$AP344),"-")</f>
        <v>-</v>
      </c>
      <c r="V63" s="77" t="str">
        <f>IFERROR(AVERAGEIF('QoL DATA'!$C$14:$AP$14,TQoL_Indexes!V$8,'Data &amp; Normalization'!$C344:$AP344),"-")</f>
        <v>-</v>
      </c>
      <c r="W63" s="77">
        <f>IFERROR(AVERAGEIF('QoL DATA'!$C$14:$AP$14,TQoL_Indexes!W$8,'Data &amp; Normalization'!$C344:$AP344),"-")</f>
        <v>0.2014475271411339</v>
      </c>
      <c r="X63" s="77">
        <f>IFERROR(AVERAGEIF('QoL DATA'!$C$14:$AP$14,TQoL_Indexes!X$8,'Data &amp; Normalization'!$C344:$AP344),"-")</f>
        <v>0.19633805498758253</v>
      </c>
      <c r="Y63" s="76">
        <f t="shared" si="41"/>
        <v>0.22954577714838278</v>
      </c>
      <c r="Z63" s="77">
        <f t="shared" si="42"/>
        <v>0.24563083840228159</v>
      </c>
      <c r="AA63" s="77">
        <f t="shared" si="43"/>
        <v>0.24229400472100868</v>
      </c>
      <c r="AB63" s="77">
        <f t="shared" si="44"/>
        <v>0.70744284427039938</v>
      </c>
      <c r="AC63" s="77">
        <f t="shared" si="45"/>
        <v>0.34562849476825147</v>
      </c>
      <c r="AD63" s="77">
        <f t="shared" si="46"/>
        <v>0.73303296988243405</v>
      </c>
      <c r="AE63" s="77">
        <f t="shared" si="47"/>
        <v>0.2918719461370326</v>
      </c>
      <c r="AF63" s="77">
        <f t="shared" si="48"/>
        <v>0.2014475271411339</v>
      </c>
      <c r="AG63" s="77">
        <f t="shared" si="49"/>
        <v>0.19633805498758253</v>
      </c>
      <c r="AH63" s="76">
        <f t="shared" si="25"/>
        <v>0.23915687342389103</v>
      </c>
      <c r="AI63" s="77">
        <f t="shared" si="26"/>
        <v>0.59536810297369491</v>
      </c>
      <c r="AJ63" s="78">
        <f t="shared" si="27"/>
        <v>0.22988584275524968</v>
      </c>
      <c r="AK63" s="79">
        <f t="shared" si="28"/>
        <v>0.33734418412760747</v>
      </c>
      <c r="AL63"/>
      <c r="AN63" s="226">
        <f t="shared" si="29"/>
        <v>5</v>
      </c>
      <c r="AO63" s="227">
        <f t="shared" si="30"/>
        <v>5</v>
      </c>
      <c r="AP63" s="227">
        <f t="shared" si="31"/>
        <v>5</v>
      </c>
      <c r="AQ63" s="227">
        <f t="shared" si="32"/>
        <v>5</v>
      </c>
      <c r="AR63" s="227">
        <f t="shared" si="33"/>
        <v>5</v>
      </c>
      <c r="AS63" s="227">
        <f t="shared" si="34"/>
        <v>5</v>
      </c>
      <c r="AT63" s="227">
        <f t="shared" si="35"/>
        <v>5</v>
      </c>
      <c r="AU63" s="227">
        <f t="shared" si="36"/>
        <v>5</v>
      </c>
      <c r="AV63" s="213">
        <f t="shared" si="37"/>
        <v>5</v>
      </c>
      <c r="AW63" s="227">
        <f t="shared" si="38"/>
        <v>5</v>
      </c>
      <c r="AX63" s="227">
        <f t="shared" si="39"/>
        <v>5</v>
      </c>
      <c r="AY63" s="213">
        <f t="shared" si="40"/>
        <v>5</v>
      </c>
    </row>
    <row r="64" spans="1:51" s="25" customFormat="1">
      <c r="A64" s="323" t="s">
        <v>5366</v>
      </c>
      <c r="B64" s="321">
        <v>56</v>
      </c>
      <c r="C64" s="76">
        <f>IFERROR(AVERAGEIF('QoL DATA'!$C$14:$AP$14,TQoL_Indexes!C$8,'Data &amp; Normalization'!$C345:$AP345),"-")</f>
        <v>0.25876174016677189</v>
      </c>
      <c r="D64" s="77">
        <f>IFERROR(AVERAGEIF('QoL DATA'!$C$14:$AP$14,TQoL_Indexes!D$8,'Data &amp; Normalization'!$C345:$AP345),"-")</f>
        <v>0.20094555038981479</v>
      </c>
      <c r="E64" s="77">
        <f>IFERROR(AVERAGEIF('QoL DATA'!$C$14:$AP$14,TQoL_Indexes!E$8,'Data &amp; Normalization'!$C345:$AP345),"-")</f>
        <v>0</v>
      </c>
      <c r="F64" s="77">
        <f>IFERROR(AVERAGEIF('QoL DATA'!$C$14:$AP$14,TQoL_Indexes!F$8,'Data &amp; Normalization'!$C345:$AP345),"-")</f>
        <v>0</v>
      </c>
      <c r="G64" s="77">
        <f>IFERROR(AVERAGEIF('QoL DATA'!$C$14:$AP$14,TQoL_Indexes!G$8,'Data &amp; Normalization'!$C345:$AP345),"-")</f>
        <v>0.43166834149452016</v>
      </c>
      <c r="H64" s="77">
        <f>IFERROR(AVERAGEIF('QoL DATA'!$C$14:$AP$14,TQoL_Indexes!H$8,'Data &amp; Normalization'!$C345:$AP345),"-")</f>
        <v>0.44147074122469598</v>
      </c>
      <c r="I64" s="77">
        <f>IFERROR(AVERAGEIF('QoL DATA'!$C$14:$AP$14,TQoL_Indexes!I$8,'Data &amp; Normalization'!$C345:$AP345),"-")</f>
        <v>0.39569877818140309</v>
      </c>
      <c r="J64" s="77">
        <f>IFERROR(AVERAGEIF('QoL DATA'!$C$14:$AP$14,TQoL_Indexes!J$8,'Data &amp; Normalization'!$C345:$AP345),"-")</f>
        <v>0</v>
      </c>
      <c r="K64" s="77">
        <f>IFERROR(AVERAGEIF('QoL DATA'!$C$14:$AP$14,TQoL_Indexes!K$8,'Data &amp; Normalization'!$C345:$AP345),"-")</f>
        <v>1</v>
      </c>
      <c r="L64" s="77">
        <f>IFERROR(AVERAGEIF('QoL DATA'!$C$14:$AP$14,TQoL_Indexes!L$8,'Data &amp; Normalization'!$C345:$AP345),"-")</f>
        <v>0.40268674966838119</v>
      </c>
      <c r="M64" s="77" t="str">
        <f>IFERROR(AVERAGEIF('QoL DATA'!$C$14:$AP$14,TQoL_Indexes!M$8,'Data &amp; Normalization'!$C345:$AP345),"-")</f>
        <v>-</v>
      </c>
      <c r="N64" s="77">
        <f>IFERROR(AVERAGEIF('QoL DATA'!$C$14:$AP$14,TQoL_Indexes!N$8,'Data &amp; Normalization'!$C345:$AP345),"-")</f>
        <v>0.5991781679695255</v>
      </c>
      <c r="O64" s="77">
        <f>IFERROR(AVERAGEIF('QoL DATA'!$C$14:$AP$14,TQoL_Indexes!O$8,'Data &amp; Normalization'!$C345:$AP345),"-")</f>
        <v>0.92136809144708032</v>
      </c>
      <c r="P64" s="77">
        <f>IFERROR(AVERAGEIF('QoL DATA'!$C$14:$AP$14,TQoL_Indexes!P$8,'Data &amp; Normalization'!$C345:$AP345),"-")</f>
        <v>0.38268993082242453</v>
      </c>
      <c r="Q64" s="77">
        <f>IFERROR(AVERAGEIF('QoL DATA'!$C$14:$AP$14,TQoL_Indexes!Q$8,'Data &amp; Normalization'!$C345:$AP345),"-")</f>
        <v>0.34546556194341127</v>
      </c>
      <c r="R64" s="77">
        <f>IFERROR(AVERAGEIF('QoL DATA'!$C$14:$AP$14,TQoL_Indexes!R$8,'Data &amp; Normalization'!$C345:$AP345),"-")</f>
        <v>0.54378318759392053</v>
      </c>
      <c r="S64" s="77">
        <f>IFERROR(AVERAGEIF('QoL DATA'!$C$14:$AP$14,TQoL_Indexes!S$8,'Data &amp; Normalization'!$C345:$AP345),"-")</f>
        <v>0.61682105572709911</v>
      </c>
      <c r="T64" s="77">
        <f>IFERROR(AVERAGEIF('QoL DATA'!$C$14:$AP$14,TQoL_Indexes!T$8,'Data &amp; Normalization'!$C345:$AP345),"-")</f>
        <v>0.2918719461370326</v>
      </c>
      <c r="U64" s="77" t="str">
        <f>IFERROR(AVERAGEIF('QoL DATA'!$C$14:$AP$14,TQoL_Indexes!U$8,'Data &amp; Normalization'!$C345:$AP345),"-")</f>
        <v>-</v>
      </c>
      <c r="V64" s="77" t="str">
        <f>IFERROR(AVERAGEIF('QoL DATA'!$C$14:$AP$14,TQoL_Indexes!V$8,'Data &amp; Normalization'!$C345:$AP345),"-")</f>
        <v>-</v>
      </c>
      <c r="W64" s="77">
        <f>IFERROR(AVERAGEIF('QoL DATA'!$C$14:$AP$14,TQoL_Indexes!W$8,'Data &amp; Normalization'!$C345:$AP345),"-")</f>
        <v>0.14544201275202495</v>
      </c>
      <c r="X64" s="77">
        <f>IFERROR(AVERAGEIF('QoL DATA'!$C$14:$AP$14,TQoL_Indexes!X$8,'Data &amp; Normalization'!$C345:$AP345),"-")</f>
        <v>0.19633805498758253</v>
      </c>
      <c r="Y64" s="76">
        <f t="shared" si="41"/>
        <v>0.15323576351886223</v>
      </c>
      <c r="Z64" s="77">
        <f t="shared" si="42"/>
        <v>0.37813964348343654</v>
      </c>
      <c r="AA64" s="77">
        <f t="shared" si="43"/>
        <v>0.40268674966838119</v>
      </c>
      <c r="AB64" s="77">
        <f t="shared" si="44"/>
        <v>0.76027312970830296</v>
      </c>
      <c r="AC64" s="77">
        <f t="shared" si="45"/>
        <v>0.3640777463829179</v>
      </c>
      <c r="AD64" s="77">
        <f t="shared" si="46"/>
        <v>0.58030212166050976</v>
      </c>
      <c r="AE64" s="77">
        <f t="shared" si="47"/>
        <v>0.2918719461370326</v>
      </c>
      <c r="AF64" s="77">
        <f t="shared" si="48"/>
        <v>0.14544201275202495</v>
      </c>
      <c r="AG64" s="77">
        <f t="shared" si="49"/>
        <v>0.19633805498758253</v>
      </c>
      <c r="AH64" s="76">
        <f t="shared" si="25"/>
        <v>0.31135405222356</v>
      </c>
      <c r="AI64" s="77">
        <f t="shared" si="26"/>
        <v>0.56821766591724354</v>
      </c>
      <c r="AJ64" s="78">
        <f t="shared" si="27"/>
        <v>0.21121733795888004</v>
      </c>
      <c r="AK64" s="79">
        <f t="shared" si="28"/>
        <v>0.3489596828511552</v>
      </c>
      <c r="AL64"/>
      <c r="AN64" s="226">
        <f t="shared" si="29"/>
        <v>5</v>
      </c>
      <c r="AO64" s="227">
        <f t="shared" si="30"/>
        <v>5</v>
      </c>
      <c r="AP64" s="227">
        <f t="shared" si="31"/>
        <v>5</v>
      </c>
      <c r="AQ64" s="227">
        <f t="shared" si="32"/>
        <v>5</v>
      </c>
      <c r="AR64" s="227">
        <f t="shared" si="33"/>
        <v>5</v>
      </c>
      <c r="AS64" s="227">
        <f t="shared" si="34"/>
        <v>5</v>
      </c>
      <c r="AT64" s="227">
        <f t="shared" si="35"/>
        <v>5</v>
      </c>
      <c r="AU64" s="227">
        <f t="shared" si="36"/>
        <v>5</v>
      </c>
      <c r="AV64" s="213">
        <f t="shared" si="37"/>
        <v>5</v>
      </c>
      <c r="AW64" s="227">
        <f t="shared" si="38"/>
        <v>5</v>
      </c>
      <c r="AX64" s="227">
        <f t="shared" si="39"/>
        <v>5</v>
      </c>
      <c r="AY64" s="213">
        <f t="shared" si="40"/>
        <v>5</v>
      </c>
    </row>
    <row r="65" spans="1:51" s="25" customFormat="1">
      <c r="A65" s="323" t="s">
        <v>5367</v>
      </c>
      <c r="B65" s="321">
        <v>57</v>
      </c>
      <c r="C65" s="76">
        <f>IFERROR(AVERAGEIF('QoL DATA'!$C$14:$AP$14,TQoL_Indexes!C$8,'Data &amp; Normalization'!$C346:$AP346),"-")</f>
        <v>0.19818251272830137</v>
      </c>
      <c r="D65" s="77">
        <f>IFERROR(AVERAGEIF('QoL DATA'!$C$14:$AP$14,TQoL_Indexes!D$8,'Data &amp; Normalization'!$C346:$AP346),"-")</f>
        <v>0.17570975860196067</v>
      </c>
      <c r="E65" s="77">
        <f>IFERROR(AVERAGEIF('QoL DATA'!$C$14:$AP$14,TQoL_Indexes!E$8,'Data &amp; Normalization'!$C346:$AP346),"-")</f>
        <v>9.0639188462590753E-2</v>
      </c>
      <c r="F65" s="77">
        <f>IFERROR(AVERAGEIF('QoL DATA'!$C$14:$AP$14,TQoL_Indexes!F$8,'Data &amp; Normalization'!$C346:$AP346),"-")</f>
        <v>0.37549974447495826</v>
      </c>
      <c r="G65" s="77">
        <f>IFERROR(AVERAGEIF('QoL DATA'!$C$14:$AP$14,TQoL_Indexes!G$8,'Data &amp; Normalization'!$C346:$AP346),"-")</f>
        <v>0.49349805419042125</v>
      </c>
      <c r="H65" s="77">
        <f>IFERROR(AVERAGEIF('QoL DATA'!$C$14:$AP$14,TQoL_Indexes!H$8,'Data &amp; Normalization'!$C346:$AP346),"-")</f>
        <v>0.34348834171381398</v>
      </c>
      <c r="I65" s="77">
        <f>IFERROR(AVERAGEIF('QoL DATA'!$C$14:$AP$14,TQoL_Indexes!I$8,'Data &amp; Normalization'!$C346:$AP346),"-")</f>
        <v>0.54671404595237261</v>
      </c>
      <c r="J65" s="77">
        <f>IFERROR(AVERAGEIF('QoL DATA'!$C$14:$AP$14,TQoL_Indexes!J$8,'Data &amp; Normalization'!$C346:$AP346),"-")</f>
        <v>0.30683544806381041</v>
      </c>
      <c r="K65" s="77">
        <f>IFERROR(AVERAGEIF('QoL DATA'!$C$14:$AP$14,TQoL_Indexes!K$8,'Data &amp; Normalization'!$C346:$AP346),"-")</f>
        <v>0.4260197927488355</v>
      </c>
      <c r="L65" s="77">
        <f>IFERROR(AVERAGEIF('QoL DATA'!$C$14:$AP$14,TQoL_Indexes!L$8,'Data &amp; Normalization'!$C346:$AP346),"-")</f>
        <v>0.39755889006015627</v>
      </c>
      <c r="M65" s="77" t="str">
        <f>IFERROR(AVERAGEIF('QoL DATA'!$C$14:$AP$14,TQoL_Indexes!M$8,'Data &amp; Normalization'!$C346:$AP346),"-")</f>
        <v>-</v>
      </c>
      <c r="N65" s="77">
        <f>IFERROR(AVERAGEIF('QoL DATA'!$C$14:$AP$14,TQoL_Indexes!N$8,'Data &amp; Normalization'!$C346:$AP346),"-")</f>
        <v>0.55526316661395092</v>
      </c>
      <c r="O65" s="77">
        <f>IFERROR(AVERAGEIF('QoL DATA'!$C$14:$AP$14,TQoL_Indexes!O$8,'Data &amp; Normalization'!$C346:$AP346),"-")</f>
        <v>0.88707673876124071</v>
      </c>
      <c r="P65" s="77">
        <f>IFERROR(AVERAGEIF('QoL DATA'!$C$14:$AP$14,TQoL_Indexes!P$8,'Data &amp; Normalization'!$C346:$AP346),"-")</f>
        <v>0.35331687491177877</v>
      </c>
      <c r="Q65" s="77">
        <f>IFERROR(AVERAGEIF('QoL DATA'!$C$14:$AP$14,TQoL_Indexes!Q$8,'Data &amp; Normalization'!$C346:$AP346),"-")</f>
        <v>0.41267351045350786</v>
      </c>
      <c r="R65" s="77">
        <f>IFERROR(AVERAGEIF('QoL DATA'!$C$14:$AP$14,TQoL_Indexes!R$8,'Data &amp; Normalization'!$C346:$AP346),"-")</f>
        <v>0.44135362270652728</v>
      </c>
      <c r="S65" s="77">
        <f>IFERROR(AVERAGEIF('QoL DATA'!$C$14:$AP$14,TQoL_Indexes!S$8,'Data &amp; Normalization'!$C346:$AP346),"-")</f>
        <v>8.1054256726952212E-2</v>
      </c>
      <c r="T65" s="77">
        <f>IFERROR(AVERAGEIF('QoL DATA'!$C$14:$AP$14,TQoL_Indexes!T$8,'Data &amp; Normalization'!$C346:$AP346),"-")</f>
        <v>0.79078333519546795</v>
      </c>
      <c r="U65" s="77" t="str">
        <f>IFERROR(AVERAGEIF('QoL DATA'!$C$14:$AP$14,TQoL_Indexes!U$8,'Data &amp; Normalization'!$C346:$AP346),"-")</f>
        <v>-</v>
      </c>
      <c r="V65" s="77" t="str">
        <f>IFERROR(AVERAGEIF('QoL DATA'!$C$14:$AP$14,TQoL_Indexes!V$8,'Data &amp; Normalization'!$C346:$AP346),"-")</f>
        <v>-</v>
      </c>
      <c r="W65" s="77">
        <f>IFERROR(AVERAGEIF('QoL DATA'!$C$14:$AP$14,TQoL_Indexes!W$8,'Data &amp; Normalization'!$C346:$AP346),"-")</f>
        <v>0.23591245907289327</v>
      </c>
      <c r="X65" s="77">
        <f>IFERROR(AVERAGEIF('QoL DATA'!$C$14:$AP$14,TQoL_Indexes!X$8,'Data &amp; Normalization'!$C346:$AP346),"-")</f>
        <v>0.28633402303601879</v>
      </c>
      <c r="Y65" s="76">
        <f t="shared" si="41"/>
        <v>0.15484381993095095</v>
      </c>
      <c r="Z65" s="77">
        <f t="shared" si="42"/>
        <v>0.415342571190702</v>
      </c>
      <c r="AA65" s="77">
        <f t="shared" si="43"/>
        <v>0.39755889006015627</v>
      </c>
      <c r="AB65" s="77">
        <f t="shared" si="44"/>
        <v>0.72116995268759587</v>
      </c>
      <c r="AC65" s="77">
        <f t="shared" si="45"/>
        <v>0.38299519268264332</v>
      </c>
      <c r="AD65" s="77">
        <f t="shared" si="46"/>
        <v>0.26120393971673972</v>
      </c>
      <c r="AE65" s="77">
        <f t="shared" si="47"/>
        <v>0.79078333519546795</v>
      </c>
      <c r="AF65" s="77">
        <f t="shared" si="48"/>
        <v>0.23591245907289327</v>
      </c>
      <c r="AG65" s="77">
        <f t="shared" si="49"/>
        <v>0.28633402303601879</v>
      </c>
      <c r="AH65" s="76">
        <f t="shared" si="25"/>
        <v>0.32258176039393643</v>
      </c>
      <c r="AI65" s="77">
        <f t="shared" si="26"/>
        <v>0.45512302836232632</v>
      </c>
      <c r="AJ65" s="78">
        <f t="shared" si="27"/>
        <v>0.43767660576812673</v>
      </c>
      <c r="AK65" s="79">
        <f t="shared" si="28"/>
        <v>0.40283114809273135</v>
      </c>
      <c r="AL65"/>
      <c r="AN65" s="226">
        <f t="shared" si="29"/>
        <v>5</v>
      </c>
      <c r="AO65" s="227">
        <f t="shared" si="30"/>
        <v>5</v>
      </c>
      <c r="AP65" s="227">
        <f t="shared" si="31"/>
        <v>5</v>
      </c>
      <c r="AQ65" s="227">
        <f t="shared" si="32"/>
        <v>5</v>
      </c>
      <c r="AR65" s="227">
        <f t="shared" si="33"/>
        <v>5</v>
      </c>
      <c r="AS65" s="227">
        <f t="shared" si="34"/>
        <v>5</v>
      </c>
      <c r="AT65" s="227">
        <f t="shared" si="35"/>
        <v>5</v>
      </c>
      <c r="AU65" s="227">
        <f t="shared" si="36"/>
        <v>5</v>
      </c>
      <c r="AV65" s="213">
        <f t="shared" si="37"/>
        <v>5</v>
      </c>
      <c r="AW65" s="227">
        <f t="shared" si="38"/>
        <v>5</v>
      </c>
      <c r="AX65" s="227">
        <f t="shared" si="39"/>
        <v>5</v>
      </c>
      <c r="AY65" s="213">
        <f t="shared" si="40"/>
        <v>5</v>
      </c>
    </row>
    <row r="66" spans="1:51" s="25" customFormat="1">
      <c r="A66" s="323" t="s">
        <v>5368</v>
      </c>
      <c r="B66" s="321">
        <v>58</v>
      </c>
      <c r="C66" s="76">
        <f>IFERROR(AVERAGEIF('QoL DATA'!$C$14:$AP$14,TQoL_Indexes!C$8,'Data &amp; Normalization'!$C347:$AP347),"-")</f>
        <v>0.387766083948691</v>
      </c>
      <c r="D66" s="77">
        <f>IFERROR(AVERAGEIF('QoL DATA'!$C$14:$AP$14,TQoL_Indexes!D$8,'Data &amp; Normalization'!$C347:$AP347),"-")</f>
        <v>0.39809396233990613</v>
      </c>
      <c r="E66" s="77">
        <f>IFERROR(AVERAGEIF('QoL DATA'!$C$14:$AP$14,TQoL_Indexes!E$8,'Data &amp; Normalization'!$C347:$AP347),"-")</f>
        <v>4.2853541554971855E-2</v>
      </c>
      <c r="F66" s="77">
        <f>IFERROR(AVERAGEIF('QoL DATA'!$C$14:$AP$14,TQoL_Indexes!F$8,'Data &amp; Normalization'!$C347:$AP347),"-")</f>
        <v>0</v>
      </c>
      <c r="G66" s="77">
        <f>IFERROR(AVERAGEIF('QoL DATA'!$C$14:$AP$14,TQoL_Indexes!G$8,'Data &amp; Normalization'!$C347:$AP347),"-")</f>
        <v>0.39841581840561147</v>
      </c>
      <c r="H66" s="77">
        <f>IFERROR(AVERAGEIF('QoL DATA'!$C$14:$AP$14,TQoL_Indexes!H$8,'Data &amp; Normalization'!$C347:$AP347),"-")</f>
        <v>0.16710890651516583</v>
      </c>
      <c r="I66" s="77">
        <f>IFERROR(AVERAGEIF('QoL DATA'!$C$14:$AP$14,TQoL_Indexes!I$8,'Data &amp; Normalization'!$C347:$AP347),"-")</f>
        <v>0.39101699266069184</v>
      </c>
      <c r="J66" s="77">
        <f>IFERROR(AVERAGEIF('QoL DATA'!$C$14:$AP$14,TQoL_Indexes!J$8,'Data &amp; Normalization'!$C347:$AP347),"-")</f>
        <v>0.63063750326558177</v>
      </c>
      <c r="K66" s="77">
        <f>IFERROR(AVERAGEIF('QoL DATA'!$C$14:$AP$14,TQoL_Indexes!K$8,'Data &amp; Normalization'!$C347:$AP347),"-")</f>
        <v>0</v>
      </c>
      <c r="L66" s="77">
        <f>IFERROR(AVERAGEIF('QoL DATA'!$C$14:$AP$14,TQoL_Indexes!L$8,'Data &amp; Normalization'!$C347:$AP347),"-")</f>
        <v>0.20542028835526382</v>
      </c>
      <c r="M66" s="77" t="str">
        <f>IFERROR(AVERAGEIF('QoL DATA'!$C$14:$AP$14,TQoL_Indexes!M$8,'Data &amp; Normalization'!$C347:$AP347),"-")</f>
        <v>-</v>
      </c>
      <c r="N66" s="77">
        <f>IFERROR(AVERAGEIF('QoL DATA'!$C$14:$AP$14,TQoL_Indexes!N$8,'Data &amp; Normalization'!$C347:$AP347),"-")</f>
        <v>0.59826883545435727</v>
      </c>
      <c r="O66" s="77">
        <f>IFERROR(AVERAGEIF('QoL DATA'!$C$14:$AP$14,TQoL_Indexes!O$8,'Data &amp; Normalization'!$C347:$AP347),"-")</f>
        <v>0.8872588960868798</v>
      </c>
      <c r="P66" s="77">
        <f>IFERROR(AVERAGEIF('QoL DATA'!$C$14:$AP$14,TQoL_Indexes!P$8,'Data &amp; Normalization'!$C347:$AP347),"-")</f>
        <v>0.35538583597032963</v>
      </c>
      <c r="Q66" s="77">
        <f>IFERROR(AVERAGEIF('QoL DATA'!$C$14:$AP$14,TQoL_Indexes!Q$8,'Data &amp; Normalization'!$C347:$AP347),"-")</f>
        <v>0.32129074586590012</v>
      </c>
      <c r="R66" s="77">
        <f>IFERROR(AVERAGEIF('QoL DATA'!$C$14:$AP$14,TQoL_Indexes!R$8,'Data &amp; Normalization'!$C347:$AP347),"-")</f>
        <v>0.51699142103057738</v>
      </c>
      <c r="S66" s="77">
        <f>IFERROR(AVERAGEIF('QoL DATA'!$C$14:$AP$14,TQoL_Indexes!S$8,'Data &amp; Normalization'!$C347:$AP347),"-")</f>
        <v>0.89940817526834294</v>
      </c>
      <c r="T66" s="77">
        <f>IFERROR(AVERAGEIF('QoL DATA'!$C$14:$AP$14,TQoL_Indexes!T$8,'Data &amp; Normalization'!$C347:$AP347),"-")</f>
        <v>0.79078333519546795</v>
      </c>
      <c r="U66" s="77" t="str">
        <f>IFERROR(AVERAGEIF('QoL DATA'!$C$14:$AP$14,TQoL_Indexes!U$8,'Data &amp; Normalization'!$C347:$AP347),"-")</f>
        <v>-</v>
      </c>
      <c r="V66" s="77" t="str">
        <f>IFERROR(AVERAGEIF('QoL DATA'!$C$14:$AP$14,TQoL_Indexes!V$8,'Data &amp; Normalization'!$C347:$AP347),"-")</f>
        <v>-</v>
      </c>
      <c r="W66" s="77">
        <f>IFERROR(AVERAGEIF('QoL DATA'!$C$14:$AP$14,TQoL_Indexes!W$8,'Data &amp; Normalization'!$C347:$AP347),"-")</f>
        <v>0</v>
      </c>
      <c r="X66" s="77">
        <f>IFERROR(AVERAGEIF('QoL DATA'!$C$14:$AP$14,TQoL_Indexes!X$8,'Data &amp; Normalization'!$C347:$AP347),"-")</f>
        <v>1.9836896627727571E-2</v>
      </c>
      <c r="Y66" s="76">
        <f t="shared" si="41"/>
        <v>0.27623786261452304</v>
      </c>
      <c r="Z66" s="77">
        <f t="shared" si="42"/>
        <v>0.26452987014117518</v>
      </c>
      <c r="AA66" s="77">
        <f t="shared" si="43"/>
        <v>0.20542028835526382</v>
      </c>
      <c r="AB66" s="77">
        <f t="shared" si="44"/>
        <v>0.74276386577061859</v>
      </c>
      <c r="AC66" s="77">
        <f t="shared" si="45"/>
        <v>0.33833829091811485</v>
      </c>
      <c r="AD66" s="77">
        <f t="shared" si="46"/>
        <v>0.7081997981494601</v>
      </c>
      <c r="AE66" s="77">
        <f t="shared" si="47"/>
        <v>0.79078333519546795</v>
      </c>
      <c r="AF66" s="77">
        <f t="shared" si="48"/>
        <v>0</v>
      </c>
      <c r="AG66" s="77">
        <f t="shared" si="49"/>
        <v>1.9836896627727571E-2</v>
      </c>
      <c r="AH66" s="76">
        <f t="shared" si="25"/>
        <v>0.24872934037032068</v>
      </c>
      <c r="AI66" s="77">
        <f t="shared" si="26"/>
        <v>0.59643398494606459</v>
      </c>
      <c r="AJ66" s="78">
        <f t="shared" si="27"/>
        <v>0.2702067439410652</v>
      </c>
      <c r="AK66" s="79">
        <f t="shared" si="28"/>
        <v>0.3570141292407808</v>
      </c>
      <c r="AL66"/>
      <c r="AN66" s="226">
        <f t="shared" si="29"/>
        <v>5</v>
      </c>
      <c r="AO66" s="227">
        <f t="shared" si="30"/>
        <v>5</v>
      </c>
      <c r="AP66" s="227">
        <f t="shared" si="31"/>
        <v>5</v>
      </c>
      <c r="AQ66" s="227">
        <f t="shared" si="32"/>
        <v>5</v>
      </c>
      <c r="AR66" s="227">
        <f t="shared" si="33"/>
        <v>5</v>
      </c>
      <c r="AS66" s="227">
        <f t="shared" si="34"/>
        <v>5</v>
      </c>
      <c r="AT66" s="227">
        <f t="shared" si="35"/>
        <v>5</v>
      </c>
      <c r="AU66" s="227">
        <f t="shared" si="36"/>
        <v>5</v>
      </c>
      <c r="AV66" s="213">
        <f t="shared" si="37"/>
        <v>5</v>
      </c>
      <c r="AW66" s="227">
        <f t="shared" si="38"/>
        <v>5</v>
      </c>
      <c r="AX66" s="227">
        <f t="shared" si="39"/>
        <v>5</v>
      </c>
      <c r="AY66" s="213">
        <f t="shared" si="40"/>
        <v>5</v>
      </c>
    </row>
    <row r="67" spans="1:51" s="25" customFormat="1">
      <c r="A67" s="323" t="s">
        <v>5369</v>
      </c>
      <c r="B67" s="321">
        <v>59</v>
      </c>
      <c r="C67" s="76">
        <f>IFERROR(AVERAGEIF('QoL DATA'!$C$14:$AP$14,TQoL_Indexes!C$8,'Data &amp; Normalization'!$C348:$AP348),"-")</f>
        <v>0.31715648405463509</v>
      </c>
      <c r="D67" s="77">
        <f>IFERROR(AVERAGEIF('QoL DATA'!$C$14:$AP$14,TQoL_Indexes!D$8,'Data &amp; Normalization'!$C348:$AP348),"-")</f>
        <v>0</v>
      </c>
      <c r="E67" s="77">
        <f>IFERROR(AVERAGEIF('QoL DATA'!$C$14:$AP$14,TQoL_Indexes!E$8,'Data &amp; Normalization'!$C348:$AP348),"-")</f>
        <v>0.37288517628825263</v>
      </c>
      <c r="F67" s="77">
        <f>IFERROR(AVERAGEIF('QoL DATA'!$C$14:$AP$14,TQoL_Indexes!F$8,'Data &amp; Normalization'!$C348:$AP348),"-")</f>
        <v>0.29134830814941143</v>
      </c>
      <c r="G67" s="77">
        <f>IFERROR(AVERAGEIF('QoL DATA'!$C$14:$AP$14,TQoL_Indexes!G$8,'Data &amp; Normalization'!$C348:$AP348),"-")</f>
        <v>0.49534755373231809</v>
      </c>
      <c r="H67" s="77">
        <f>IFERROR(AVERAGEIF('QoL DATA'!$C$14:$AP$14,TQoL_Indexes!H$8,'Data &amp; Normalization'!$C348:$AP348),"-")</f>
        <v>1</v>
      </c>
      <c r="I67" s="77">
        <f>IFERROR(AVERAGEIF('QoL DATA'!$C$14:$AP$14,TQoL_Indexes!I$8,'Data &amp; Normalization'!$C348:$AP348),"-")</f>
        <v>0.62615970345483452</v>
      </c>
      <c r="J67" s="77">
        <f>IFERROR(AVERAGEIF('QoL DATA'!$C$14:$AP$14,TQoL_Indexes!J$8,'Data &amp; Normalization'!$C348:$AP348),"-")</f>
        <v>0.32435064979870798</v>
      </c>
      <c r="K67" s="77">
        <f>IFERROR(AVERAGEIF('QoL DATA'!$C$14:$AP$14,TQoL_Indexes!K$8,'Data &amp; Normalization'!$C348:$AP348),"-")</f>
        <v>4.2952302340331282E-2</v>
      </c>
      <c r="L67" s="77">
        <f>IFERROR(AVERAGEIF('QoL DATA'!$C$14:$AP$14,TQoL_Indexes!L$8,'Data &amp; Normalization'!$C348:$AP348),"-")</f>
        <v>0.11476329176823311</v>
      </c>
      <c r="M67" s="77" t="str">
        <f>IFERROR(AVERAGEIF('QoL DATA'!$C$14:$AP$14,TQoL_Indexes!M$8,'Data &amp; Normalization'!$C348:$AP348),"-")</f>
        <v>-</v>
      </c>
      <c r="N67" s="77">
        <f>IFERROR(AVERAGEIF('QoL DATA'!$C$14:$AP$14,TQoL_Indexes!N$8,'Data &amp; Normalization'!$C348:$AP348),"-")</f>
        <v>0.62153230058619247</v>
      </c>
      <c r="O67" s="77">
        <f>IFERROR(AVERAGEIF('QoL DATA'!$C$14:$AP$14,TQoL_Indexes!O$8,'Data &amp; Normalization'!$C348:$AP348),"-")</f>
        <v>0.89071988527402102</v>
      </c>
      <c r="P67" s="77">
        <f>IFERROR(AVERAGEIF('QoL DATA'!$C$14:$AP$14,TQoL_Indexes!P$8,'Data &amp; Normalization'!$C348:$AP348),"-")</f>
        <v>0.29225864062971063</v>
      </c>
      <c r="Q67" s="77">
        <f>IFERROR(AVERAGEIF('QoL DATA'!$C$14:$AP$14,TQoL_Indexes!Q$8,'Data &amp; Normalization'!$C348:$AP348),"-")</f>
        <v>0.4585782076632462</v>
      </c>
      <c r="R67" s="77">
        <f>IFERROR(AVERAGEIF('QoL DATA'!$C$14:$AP$14,TQoL_Indexes!R$8,'Data &amp; Normalization'!$C348:$AP348),"-")</f>
        <v>0.80729966094326178</v>
      </c>
      <c r="S67" s="77">
        <f>IFERROR(AVERAGEIF('QoL DATA'!$C$14:$AP$14,TQoL_Indexes!S$8,'Data &amp; Normalization'!$C348:$AP348),"-")</f>
        <v>0.54559991177767997</v>
      </c>
      <c r="T67" s="77">
        <f>IFERROR(AVERAGEIF('QoL DATA'!$C$14:$AP$14,TQoL_Indexes!T$8,'Data &amp; Normalization'!$C348:$AP348),"-")</f>
        <v>0.79078333519546795</v>
      </c>
      <c r="U67" s="77" t="str">
        <f>IFERROR(AVERAGEIF('QoL DATA'!$C$14:$AP$14,TQoL_Indexes!U$8,'Data &amp; Normalization'!$C348:$AP348),"-")</f>
        <v>-</v>
      </c>
      <c r="V67" s="77" t="str">
        <f>IFERROR(AVERAGEIF('QoL DATA'!$C$14:$AP$14,TQoL_Indexes!V$8,'Data &amp; Normalization'!$C348:$AP348),"-")</f>
        <v>-</v>
      </c>
      <c r="W67" s="77">
        <f>IFERROR(AVERAGEIF('QoL DATA'!$C$14:$AP$14,TQoL_Indexes!W$8,'Data &amp; Normalization'!$C348:$AP348),"-")</f>
        <v>0.39962088574875076</v>
      </c>
      <c r="X67" s="77">
        <f>IFERROR(AVERAGEIF('QoL DATA'!$C$14:$AP$14,TQoL_Indexes!X$8,'Data &amp; Normalization'!$C348:$AP348),"-")</f>
        <v>0.19514798101169442</v>
      </c>
      <c r="Y67" s="76">
        <f t="shared" si="41"/>
        <v>0.23001388678096257</v>
      </c>
      <c r="Z67" s="77">
        <f t="shared" si="42"/>
        <v>0.46335975291260051</v>
      </c>
      <c r="AA67" s="77">
        <f t="shared" si="43"/>
        <v>0.11476329176823311</v>
      </c>
      <c r="AB67" s="77">
        <f t="shared" si="44"/>
        <v>0.7561260929301068</v>
      </c>
      <c r="AC67" s="77">
        <f t="shared" si="45"/>
        <v>0.37541842414647841</v>
      </c>
      <c r="AD67" s="77">
        <f t="shared" si="46"/>
        <v>0.67644978636047082</v>
      </c>
      <c r="AE67" s="77">
        <f t="shared" si="47"/>
        <v>0.79078333519546795</v>
      </c>
      <c r="AF67" s="77">
        <f t="shared" si="48"/>
        <v>0.39962088574875076</v>
      </c>
      <c r="AG67" s="77">
        <f t="shared" si="49"/>
        <v>0.19514798101169442</v>
      </c>
      <c r="AH67" s="76">
        <f t="shared" si="25"/>
        <v>0.26937897715393205</v>
      </c>
      <c r="AI67" s="77">
        <f t="shared" si="26"/>
        <v>0.6026647678123519</v>
      </c>
      <c r="AJ67" s="78">
        <f t="shared" si="27"/>
        <v>0.46185073398530441</v>
      </c>
      <c r="AK67" s="79">
        <f t="shared" si="28"/>
        <v>0.43315447311185673</v>
      </c>
      <c r="AL67"/>
      <c r="AN67" s="226">
        <f t="shared" si="29"/>
        <v>5</v>
      </c>
      <c r="AO67" s="227">
        <f t="shared" si="30"/>
        <v>5</v>
      </c>
      <c r="AP67" s="227">
        <f t="shared" si="31"/>
        <v>5</v>
      </c>
      <c r="AQ67" s="227">
        <f t="shared" si="32"/>
        <v>5</v>
      </c>
      <c r="AR67" s="227">
        <f t="shared" si="33"/>
        <v>5</v>
      </c>
      <c r="AS67" s="227">
        <f t="shared" si="34"/>
        <v>5</v>
      </c>
      <c r="AT67" s="227">
        <f t="shared" si="35"/>
        <v>5</v>
      </c>
      <c r="AU67" s="227">
        <f t="shared" si="36"/>
        <v>5</v>
      </c>
      <c r="AV67" s="213">
        <f t="shared" si="37"/>
        <v>5</v>
      </c>
      <c r="AW67" s="227">
        <f t="shared" si="38"/>
        <v>5</v>
      </c>
      <c r="AX67" s="227">
        <f t="shared" si="39"/>
        <v>5</v>
      </c>
      <c r="AY67" s="213">
        <f t="shared" si="40"/>
        <v>5</v>
      </c>
    </row>
    <row r="68" spans="1:51" s="25" customFormat="1">
      <c r="A68" s="323" t="s">
        <v>5370</v>
      </c>
      <c r="B68" s="321">
        <v>60</v>
      </c>
      <c r="C68" s="76">
        <f>IFERROR(AVERAGEIF('QoL DATA'!$C$14:$AP$14,TQoL_Indexes!C$8,'Data &amp; Normalization'!$C349:$AP349),"-")</f>
        <v>0.68084186985495965</v>
      </c>
      <c r="D68" s="77">
        <f>IFERROR(AVERAGEIF('QoL DATA'!$C$14:$AP$14,TQoL_Indexes!D$8,'Data &amp; Normalization'!$C349:$AP349),"-")</f>
        <v>0.11031219180218123</v>
      </c>
      <c r="E68" s="77">
        <f>IFERROR(AVERAGEIF('QoL DATA'!$C$14:$AP$14,TQoL_Indexes!E$8,'Data &amp; Normalization'!$C349:$AP349),"-")</f>
        <v>6.9751931537562539E-2</v>
      </c>
      <c r="F68" s="77">
        <f>IFERROR(AVERAGEIF('QoL DATA'!$C$14:$AP$14,TQoL_Indexes!F$8,'Data &amp; Normalization'!$C349:$AP349),"-")</f>
        <v>0.98424071768948573</v>
      </c>
      <c r="G68" s="77">
        <f>IFERROR(AVERAGEIF('QoL DATA'!$C$14:$AP$14,TQoL_Indexes!G$8,'Data &amp; Normalization'!$C349:$AP349),"-")</f>
        <v>0.66152629438110755</v>
      </c>
      <c r="H68" s="77">
        <f>IFERROR(AVERAGEIF('QoL DATA'!$C$14:$AP$14,TQoL_Indexes!H$8,'Data &amp; Normalization'!$C349:$AP349),"-")</f>
        <v>0.26451424613143865</v>
      </c>
      <c r="I68" s="77">
        <f>IFERROR(AVERAGEIF('QoL DATA'!$C$14:$AP$14,TQoL_Indexes!I$8,'Data &amp; Normalization'!$C349:$AP349),"-")</f>
        <v>0.52158128377777135</v>
      </c>
      <c r="J68" s="77">
        <f>IFERROR(AVERAGEIF('QoL DATA'!$C$14:$AP$14,TQoL_Indexes!J$8,'Data &amp; Normalization'!$C349:$AP349),"-")</f>
        <v>0.4963936537974144</v>
      </c>
      <c r="K68" s="77">
        <f>IFERROR(AVERAGEIF('QoL DATA'!$C$14:$AP$14,TQoL_Indexes!K$8,'Data &amp; Normalization'!$C349:$AP349),"-")</f>
        <v>0.11220645170996996</v>
      </c>
      <c r="L68" s="77">
        <f>IFERROR(AVERAGEIF('QoL DATA'!$C$14:$AP$14,TQoL_Indexes!L$8,'Data &amp; Normalization'!$C349:$AP349),"-")</f>
        <v>0.12950073278704594</v>
      </c>
      <c r="M68" s="77" t="str">
        <f>IFERROR(AVERAGEIF('QoL DATA'!$C$14:$AP$14,TQoL_Indexes!M$8,'Data &amp; Normalization'!$C349:$AP349),"-")</f>
        <v>-</v>
      </c>
      <c r="N68" s="77">
        <f>IFERROR(AVERAGEIF('QoL DATA'!$C$14:$AP$14,TQoL_Indexes!N$8,'Data &amp; Normalization'!$C349:$AP349),"-")</f>
        <v>0.70237086718257602</v>
      </c>
      <c r="O68" s="77">
        <f>IFERROR(AVERAGEIF('QoL DATA'!$C$14:$AP$14,TQoL_Indexes!O$8,'Data &amp; Normalization'!$C349:$AP349),"-")</f>
        <v>0.89272361585604998</v>
      </c>
      <c r="P68" s="77">
        <f>IFERROR(AVERAGEIF('QoL DATA'!$C$14:$AP$14,TQoL_Indexes!P$8,'Data &amp; Normalization'!$C349:$AP349),"-")</f>
        <v>0.33616048045545571</v>
      </c>
      <c r="Q68" s="77">
        <f>IFERROR(AVERAGEIF('QoL DATA'!$C$14:$AP$14,TQoL_Indexes!Q$8,'Data &amp; Normalization'!$C349:$AP349),"-")</f>
        <v>0.60726229368987872</v>
      </c>
      <c r="R68" s="77">
        <f>IFERROR(AVERAGEIF('QoL DATA'!$C$14:$AP$14,TQoL_Indexes!R$8,'Data &amp; Normalization'!$C349:$AP349),"-")</f>
        <v>0.47983648986302674</v>
      </c>
      <c r="S68" s="77">
        <f>IFERROR(AVERAGEIF('QoL DATA'!$C$14:$AP$14,TQoL_Indexes!S$8,'Data &amp; Normalization'!$C349:$AP349),"-")</f>
        <v>0.61911851198353196</v>
      </c>
      <c r="T68" s="77">
        <f>IFERROR(AVERAGEIF('QoL DATA'!$C$14:$AP$14,TQoL_Indexes!T$8,'Data &amp; Normalization'!$C349:$AP349),"-")</f>
        <v>0.79078333519546795</v>
      </c>
      <c r="U68" s="77" t="str">
        <f>IFERROR(AVERAGEIF('QoL DATA'!$C$14:$AP$14,TQoL_Indexes!U$8,'Data &amp; Normalization'!$C349:$AP349),"-")</f>
        <v>-</v>
      </c>
      <c r="V68" s="77" t="str">
        <f>IFERROR(AVERAGEIF('QoL DATA'!$C$14:$AP$14,TQoL_Indexes!V$8,'Data &amp; Normalization'!$C349:$AP349),"-")</f>
        <v>-</v>
      </c>
      <c r="W68" s="77">
        <f>IFERROR(AVERAGEIF('QoL DATA'!$C$14:$AP$14,TQoL_Indexes!W$8,'Data &amp; Normalization'!$C349:$AP349),"-")</f>
        <v>0.89936239875926249</v>
      </c>
      <c r="X68" s="77">
        <f>IFERROR(AVERAGEIF('QoL DATA'!$C$14:$AP$14,TQoL_Indexes!X$8,'Data &amp; Normalization'!$C349:$AP349),"-")</f>
        <v>0.25723202711830623</v>
      </c>
      <c r="Y68" s="76">
        <f t="shared" si="41"/>
        <v>0.28696866439823449</v>
      </c>
      <c r="Z68" s="77">
        <f t="shared" si="42"/>
        <v>0.5067437745811979</v>
      </c>
      <c r="AA68" s="77">
        <f t="shared" si="43"/>
        <v>0.12950073278704594</v>
      </c>
      <c r="AB68" s="77">
        <f t="shared" si="44"/>
        <v>0.797547241519313</v>
      </c>
      <c r="AC68" s="77">
        <f t="shared" si="45"/>
        <v>0.47171138707266724</v>
      </c>
      <c r="AD68" s="77">
        <f t="shared" si="46"/>
        <v>0.54947750092327929</v>
      </c>
      <c r="AE68" s="77">
        <f t="shared" si="47"/>
        <v>0.79078333519546795</v>
      </c>
      <c r="AF68" s="77">
        <f t="shared" si="48"/>
        <v>0.89936239875926249</v>
      </c>
      <c r="AG68" s="77">
        <f t="shared" si="49"/>
        <v>0.25723202711830623</v>
      </c>
      <c r="AH68" s="76">
        <f t="shared" si="25"/>
        <v>0.30773772392215942</v>
      </c>
      <c r="AI68" s="77">
        <f t="shared" si="26"/>
        <v>0.60624537650508648</v>
      </c>
      <c r="AJ68" s="78">
        <f t="shared" si="27"/>
        <v>0.64912592035767891</v>
      </c>
      <c r="AK68" s="79">
        <f t="shared" si="28"/>
        <v>0.50789330675553701</v>
      </c>
      <c r="AL68"/>
      <c r="AN68" s="226">
        <f t="shared" si="29"/>
        <v>5</v>
      </c>
      <c r="AO68" s="227">
        <f t="shared" si="30"/>
        <v>5</v>
      </c>
      <c r="AP68" s="227">
        <f t="shared" si="31"/>
        <v>5</v>
      </c>
      <c r="AQ68" s="227">
        <f t="shared" si="32"/>
        <v>5</v>
      </c>
      <c r="AR68" s="227">
        <f t="shared" si="33"/>
        <v>5</v>
      </c>
      <c r="AS68" s="227">
        <f t="shared" si="34"/>
        <v>5</v>
      </c>
      <c r="AT68" s="227">
        <f t="shared" si="35"/>
        <v>5</v>
      </c>
      <c r="AU68" s="227">
        <f t="shared" si="36"/>
        <v>5</v>
      </c>
      <c r="AV68" s="213">
        <f t="shared" si="37"/>
        <v>5</v>
      </c>
      <c r="AW68" s="227">
        <f t="shared" si="38"/>
        <v>5</v>
      </c>
      <c r="AX68" s="227">
        <f t="shared" si="39"/>
        <v>5</v>
      </c>
      <c r="AY68" s="213">
        <f t="shared" si="40"/>
        <v>5</v>
      </c>
    </row>
    <row r="69" spans="1:51" s="25" customFormat="1">
      <c r="A69" s="323" t="s">
        <v>5371</v>
      </c>
      <c r="B69" s="321">
        <v>61</v>
      </c>
      <c r="C69" s="76">
        <f>IFERROR(AVERAGEIF('QoL DATA'!$C$14:$AP$14,TQoL_Indexes!C$8,'Data &amp; Normalization'!$C350:$AP350),"-")</f>
        <v>0.73588355669550143</v>
      </c>
      <c r="D69" s="77">
        <f>IFERROR(AVERAGEIF('QoL DATA'!$C$14:$AP$14,TQoL_Indexes!D$8,'Data &amp; Normalization'!$C350:$AP350),"-")</f>
        <v>0.29750895929581456</v>
      </c>
      <c r="E69" s="77">
        <f>IFERROR(AVERAGEIF('QoL DATA'!$C$14:$AP$14,TQoL_Indexes!E$8,'Data &amp; Normalization'!$C350:$AP350),"-")</f>
        <v>0.19216242405205475</v>
      </c>
      <c r="F69" s="77">
        <f>IFERROR(AVERAGEIF('QoL DATA'!$C$14:$AP$14,TQoL_Indexes!F$8,'Data &amp; Normalization'!$C350:$AP350),"-")</f>
        <v>0.9765746769605993</v>
      </c>
      <c r="G69" s="77">
        <f>IFERROR(AVERAGEIF('QoL DATA'!$C$14:$AP$14,TQoL_Indexes!G$8,'Data &amp; Normalization'!$C350:$AP350),"-")</f>
        <v>0.61888163957430753</v>
      </c>
      <c r="H69" s="77">
        <f>IFERROR(AVERAGEIF('QoL DATA'!$C$14:$AP$14,TQoL_Indexes!H$8,'Data &amp; Normalization'!$C350:$AP350),"-")</f>
        <v>0.19736024197963697</v>
      </c>
      <c r="I69" s="77">
        <f>IFERROR(AVERAGEIF('QoL DATA'!$C$14:$AP$14,TQoL_Indexes!I$8,'Data &amp; Normalization'!$C350:$AP350),"-")</f>
        <v>0.43929355926025715</v>
      </c>
      <c r="J69" s="77">
        <f>IFERROR(AVERAGEIF('QoL DATA'!$C$14:$AP$14,TQoL_Indexes!J$8,'Data &amp; Normalization'!$C350:$AP350),"-")</f>
        <v>0.87507006766263318</v>
      </c>
      <c r="K69" s="77">
        <f>IFERROR(AVERAGEIF('QoL DATA'!$C$14:$AP$14,TQoL_Indexes!K$8,'Data &amp; Normalization'!$C350:$AP350),"-")</f>
        <v>4.4667112750863082E-2</v>
      </c>
      <c r="L69" s="77">
        <f>IFERROR(AVERAGEIF('QoL DATA'!$C$14:$AP$14,TQoL_Indexes!L$8,'Data &amp; Normalization'!$C350:$AP350),"-")</f>
        <v>0.13966480125089131</v>
      </c>
      <c r="M69" s="77" t="str">
        <f>IFERROR(AVERAGEIF('QoL DATA'!$C$14:$AP$14,TQoL_Indexes!M$8,'Data &amp; Normalization'!$C350:$AP350),"-")</f>
        <v>-</v>
      </c>
      <c r="N69" s="77">
        <f>IFERROR(AVERAGEIF('QoL DATA'!$C$14:$AP$14,TQoL_Indexes!N$8,'Data &amp; Normalization'!$C350:$AP350),"-")</f>
        <v>0.74491869090954455</v>
      </c>
      <c r="O69" s="77">
        <f>IFERROR(AVERAGEIF('QoL DATA'!$C$14:$AP$14,TQoL_Indexes!O$8,'Data &amp; Normalization'!$C350:$AP350),"-")</f>
        <v>0.87469004061778832</v>
      </c>
      <c r="P69" s="77">
        <f>IFERROR(AVERAGEIF('QoL DATA'!$C$14:$AP$14,TQoL_Indexes!P$8,'Data &amp; Normalization'!$C350:$AP350),"-")</f>
        <v>0.32504705935278277</v>
      </c>
      <c r="Q69" s="77">
        <f>IFERROR(AVERAGEIF('QoL DATA'!$C$14:$AP$14,TQoL_Indexes!Q$8,'Data &amp; Normalization'!$C350:$AP350),"-")</f>
        <v>0.56373012804541223</v>
      </c>
      <c r="R69" s="77">
        <f>IFERROR(AVERAGEIF('QoL DATA'!$C$14:$AP$14,TQoL_Indexes!R$8,'Data &amp; Normalization'!$C350:$AP350),"-")</f>
        <v>0.43058561707649984</v>
      </c>
      <c r="S69" s="77">
        <f>IFERROR(AVERAGEIF('QoL DATA'!$C$14:$AP$14,TQoL_Indexes!S$8,'Data &amp; Normalization'!$C350:$AP350),"-")</f>
        <v>0.82543008381120431</v>
      </c>
      <c r="T69" s="77">
        <f>IFERROR(AVERAGEIF('QoL DATA'!$C$14:$AP$14,TQoL_Indexes!T$8,'Data &amp; Normalization'!$C350:$AP350),"-")</f>
        <v>0.79078333519546795</v>
      </c>
      <c r="U69" s="77" t="str">
        <f>IFERROR(AVERAGEIF('QoL DATA'!$C$14:$AP$14,TQoL_Indexes!U$8,'Data &amp; Normalization'!$C350:$AP350),"-")</f>
        <v>-</v>
      </c>
      <c r="V69" s="77" t="str">
        <f>IFERROR(AVERAGEIF('QoL DATA'!$C$14:$AP$14,TQoL_Indexes!V$8,'Data &amp; Normalization'!$C350:$AP350),"-")</f>
        <v>-</v>
      </c>
      <c r="W69" s="77">
        <f>IFERROR(AVERAGEIF('QoL DATA'!$C$14:$AP$14,TQoL_Indexes!W$8,'Data &amp; Normalization'!$C350:$AP350),"-")</f>
        <v>0.82181630191280364</v>
      </c>
      <c r="X69" s="77">
        <f>IFERROR(AVERAGEIF('QoL DATA'!$C$14:$AP$14,TQoL_Indexes!X$8,'Data &amp; Normalization'!$C350:$AP350),"-")</f>
        <v>0.26623305391858149</v>
      </c>
      <c r="Y69" s="76">
        <f t="shared" si="41"/>
        <v>0.40851831334779026</v>
      </c>
      <c r="Z69" s="77">
        <f t="shared" si="42"/>
        <v>0.52530788303138287</v>
      </c>
      <c r="AA69" s="77">
        <f t="shared" si="43"/>
        <v>0.13966480125089131</v>
      </c>
      <c r="AB69" s="77">
        <f t="shared" si="44"/>
        <v>0.80980436576366643</v>
      </c>
      <c r="AC69" s="77">
        <f t="shared" si="45"/>
        <v>0.4443885936990975</v>
      </c>
      <c r="AD69" s="77">
        <f t="shared" si="46"/>
        <v>0.6280078504438521</v>
      </c>
      <c r="AE69" s="77">
        <f t="shared" si="47"/>
        <v>0.79078333519546795</v>
      </c>
      <c r="AF69" s="77">
        <f t="shared" si="48"/>
        <v>0.82181630191280364</v>
      </c>
      <c r="AG69" s="77">
        <f t="shared" si="49"/>
        <v>0.26623305391858149</v>
      </c>
      <c r="AH69" s="76">
        <f t="shared" si="25"/>
        <v>0.35783033254335478</v>
      </c>
      <c r="AI69" s="77">
        <f t="shared" si="26"/>
        <v>0.62740026996887199</v>
      </c>
      <c r="AJ69" s="78">
        <f t="shared" si="27"/>
        <v>0.62627756367561771</v>
      </c>
      <c r="AK69" s="79">
        <f t="shared" si="28"/>
        <v>0.52858043899924589</v>
      </c>
      <c r="AL69" s="59"/>
      <c r="AN69" s="226">
        <f t="shared" si="29"/>
        <v>5</v>
      </c>
      <c r="AO69" s="227">
        <f t="shared" si="30"/>
        <v>5</v>
      </c>
      <c r="AP69" s="227">
        <f t="shared" si="31"/>
        <v>5</v>
      </c>
      <c r="AQ69" s="227">
        <f t="shared" si="32"/>
        <v>5</v>
      </c>
      <c r="AR69" s="227">
        <f t="shared" si="33"/>
        <v>5</v>
      </c>
      <c r="AS69" s="227">
        <f t="shared" si="34"/>
        <v>5</v>
      </c>
      <c r="AT69" s="227">
        <f t="shared" si="35"/>
        <v>5</v>
      </c>
      <c r="AU69" s="227">
        <f t="shared" si="36"/>
        <v>5</v>
      </c>
      <c r="AV69" s="213">
        <f t="shared" si="37"/>
        <v>5</v>
      </c>
      <c r="AW69" s="227">
        <f t="shared" si="38"/>
        <v>5</v>
      </c>
      <c r="AX69" s="227">
        <f t="shared" si="39"/>
        <v>5</v>
      </c>
      <c r="AY69" s="213">
        <f t="shared" si="40"/>
        <v>5</v>
      </c>
    </row>
    <row r="70" spans="1:51" s="25" customFormat="1">
      <c r="A70" s="323" t="s">
        <v>5372</v>
      </c>
      <c r="B70" s="321">
        <v>62</v>
      </c>
      <c r="C70" s="76">
        <f>IFERROR(AVERAGEIF('QoL DATA'!$C$14:$AP$14,TQoL_Indexes!C$8,'Data &amp; Normalization'!$C351:$AP351),"-")</f>
        <v>0.69562683564825856</v>
      </c>
      <c r="D70" s="77">
        <f>IFERROR(AVERAGEIF('QoL DATA'!$C$14:$AP$14,TQoL_Indexes!D$8,'Data &amp; Normalization'!$C351:$AP351),"-")</f>
        <v>0.278806466725327</v>
      </c>
      <c r="E70" s="77">
        <f>IFERROR(AVERAGEIF('QoL DATA'!$C$14:$AP$14,TQoL_Indexes!E$8,'Data &amp; Normalization'!$C351:$AP351),"-")</f>
        <v>9.1962427763027196E-2</v>
      </c>
      <c r="F70" s="77">
        <f>IFERROR(AVERAGEIF('QoL DATA'!$C$14:$AP$14,TQoL_Indexes!F$8,'Data &amp; Normalization'!$C351:$AP351),"-")</f>
        <v>1</v>
      </c>
      <c r="G70" s="77">
        <f>IFERROR(AVERAGEIF('QoL DATA'!$C$14:$AP$14,TQoL_Indexes!G$8,'Data &amp; Normalization'!$C351:$AP351),"-")</f>
        <v>0.4821538014172464</v>
      </c>
      <c r="H70" s="77">
        <f>IFERROR(AVERAGEIF('QoL DATA'!$C$14:$AP$14,TQoL_Indexes!H$8,'Data &amp; Normalization'!$C351:$AP351),"-")</f>
        <v>0.26786495875109229</v>
      </c>
      <c r="I70" s="77">
        <f>IFERROR(AVERAGEIF('QoL DATA'!$C$14:$AP$14,TQoL_Indexes!I$8,'Data &amp; Normalization'!$C351:$AP351),"-")</f>
        <v>0.78598729157539504</v>
      </c>
      <c r="J70" s="77">
        <f>IFERROR(AVERAGEIF('QoL DATA'!$C$14:$AP$14,TQoL_Indexes!J$8,'Data &amp; Normalization'!$C351:$AP351),"-")</f>
        <v>0.35492619134804504</v>
      </c>
      <c r="K70" s="77">
        <f>IFERROR(AVERAGEIF('QoL DATA'!$C$14:$AP$14,TQoL_Indexes!K$8,'Data &amp; Normalization'!$C351:$AP351),"-")</f>
        <v>0.11166610688325145</v>
      </c>
      <c r="L70" s="77">
        <f>IFERROR(AVERAGEIF('QoL DATA'!$C$14:$AP$14,TQoL_Indexes!L$8,'Data &amp; Normalization'!$C351:$AP351),"-")</f>
        <v>0.16205180687102022</v>
      </c>
      <c r="M70" s="77" t="str">
        <f>IFERROR(AVERAGEIF('QoL DATA'!$C$14:$AP$14,TQoL_Indexes!M$8,'Data &amp; Normalization'!$C351:$AP351),"-")</f>
        <v>-</v>
      </c>
      <c r="N70" s="77">
        <f>IFERROR(AVERAGEIF('QoL DATA'!$C$14:$AP$14,TQoL_Indexes!N$8,'Data &amp; Normalization'!$C351:$AP351),"-")</f>
        <v>0.69990929851821426</v>
      </c>
      <c r="O70" s="77">
        <f>IFERROR(AVERAGEIF('QoL DATA'!$C$14:$AP$14,TQoL_Indexes!O$8,'Data &amp; Normalization'!$C351:$AP351),"-")</f>
        <v>0.8916306719022159</v>
      </c>
      <c r="P70" s="77">
        <f>IFERROR(AVERAGEIF('QoL DATA'!$C$14:$AP$14,TQoL_Indexes!P$8,'Data &amp; Normalization'!$C351:$AP351),"-")</f>
        <v>0.3220254339900358</v>
      </c>
      <c r="Q70" s="77">
        <f>IFERROR(AVERAGEIF('QoL DATA'!$C$14:$AP$14,TQoL_Indexes!Q$8,'Data &amp; Normalization'!$C351:$AP351),"-")</f>
        <v>0.46553695790032928</v>
      </c>
      <c r="R70" s="77">
        <f>IFERROR(AVERAGEIF('QoL DATA'!$C$14:$AP$14,TQoL_Indexes!R$8,'Data &amp; Normalization'!$C351:$AP351),"-")</f>
        <v>0.54730760148891433</v>
      </c>
      <c r="S70" s="77">
        <f>IFERROR(AVERAGEIF('QoL DATA'!$C$14:$AP$14,TQoL_Indexes!S$8,'Data &amp; Normalization'!$C351:$AP351),"-")</f>
        <v>0.98395456550507276</v>
      </c>
      <c r="T70" s="77">
        <f>IFERROR(AVERAGEIF('QoL DATA'!$C$14:$AP$14,TQoL_Indexes!T$8,'Data &amp; Normalization'!$C351:$AP351),"-")</f>
        <v>0.79078333519546795</v>
      </c>
      <c r="U70" s="77" t="str">
        <f>IFERROR(AVERAGEIF('QoL DATA'!$C$14:$AP$14,TQoL_Indexes!U$8,'Data &amp; Normalization'!$C351:$AP351),"-")</f>
        <v>-</v>
      </c>
      <c r="V70" s="77" t="str">
        <f>IFERROR(AVERAGEIF('QoL DATA'!$C$14:$AP$14,TQoL_Indexes!V$8,'Data &amp; Normalization'!$C351:$AP351),"-")</f>
        <v>-</v>
      </c>
      <c r="W70" s="77">
        <f>IFERROR(AVERAGEIF('QoL DATA'!$C$14:$AP$14,TQoL_Indexes!W$8,'Data &amp; Normalization'!$C351:$AP351),"-")</f>
        <v>0.7701189040151647</v>
      </c>
      <c r="X70" s="77">
        <f>IFERROR(AVERAGEIF('QoL DATA'!$C$14:$AP$14,TQoL_Indexes!X$8,'Data &amp; Normalization'!$C351:$AP351),"-")</f>
        <v>0.10800088163985012</v>
      </c>
      <c r="Y70" s="76">
        <f t="shared" si="41"/>
        <v>0.35546524337887092</v>
      </c>
      <c r="Z70" s="77">
        <f t="shared" si="42"/>
        <v>0.50043305832917173</v>
      </c>
      <c r="AA70" s="77">
        <f t="shared" si="43"/>
        <v>0.16205180687102022</v>
      </c>
      <c r="AB70" s="77">
        <f t="shared" si="44"/>
        <v>0.79576998521021514</v>
      </c>
      <c r="AC70" s="77">
        <f t="shared" si="45"/>
        <v>0.39378119594518257</v>
      </c>
      <c r="AD70" s="77">
        <f t="shared" si="46"/>
        <v>0.76563108349699349</v>
      </c>
      <c r="AE70" s="77">
        <f t="shared" si="47"/>
        <v>0.79078333519546795</v>
      </c>
      <c r="AF70" s="77">
        <f t="shared" si="48"/>
        <v>0.7701189040151647</v>
      </c>
      <c r="AG70" s="77">
        <f t="shared" si="49"/>
        <v>0.10800088163985012</v>
      </c>
      <c r="AH70" s="76">
        <f t="shared" si="25"/>
        <v>0.33931670285968768</v>
      </c>
      <c r="AI70" s="77">
        <f t="shared" si="26"/>
        <v>0.65172742155079699</v>
      </c>
      <c r="AJ70" s="78">
        <f t="shared" si="27"/>
        <v>0.55630104028349414</v>
      </c>
      <c r="AK70" s="79">
        <f t="shared" si="28"/>
        <v>0.50656485644261928</v>
      </c>
      <c r="AL70" s="59"/>
      <c r="AN70" s="226">
        <f t="shared" si="29"/>
        <v>5</v>
      </c>
      <c r="AO70" s="227">
        <f t="shared" si="30"/>
        <v>5</v>
      </c>
      <c r="AP70" s="227">
        <f t="shared" si="31"/>
        <v>5</v>
      </c>
      <c r="AQ70" s="227">
        <f t="shared" si="32"/>
        <v>5</v>
      </c>
      <c r="AR70" s="227">
        <f t="shared" si="33"/>
        <v>5</v>
      </c>
      <c r="AS70" s="227">
        <f t="shared" si="34"/>
        <v>5</v>
      </c>
      <c r="AT70" s="227">
        <f t="shared" si="35"/>
        <v>5</v>
      </c>
      <c r="AU70" s="227">
        <f t="shared" si="36"/>
        <v>5</v>
      </c>
      <c r="AV70" s="213">
        <f t="shared" si="37"/>
        <v>5</v>
      </c>
      <c r="AW70" s="227">
        <f t="shared" si="38"/>
        <v>5</v>
      </c>
      <c r="AX70" s="227">
        <f t="shared" si="39"/>
        <v>5</v>
      </c>
      <c r="AY70" s="213">
        <f t="shared" si="40"/>
        <v>5</v>
      </c>
    </row>
    <row r="71" spans="1:51" s="25" customFormat="1">
      <c r="A71" s="323" t="s">
        <v>5373</v>
      </c>
      <c r="B71" s="321">
        <v>63</v>
      </c>
      <c r="C71" s="76">
        <f>IFERROR(AVERAGEIF('QoL DATA'!$C$14:$AP$14,TQoL_Indexes!C$8,'Data &amp; Normalization'!$C352:$AP352),"-")</f>
        <v>0.74503385147242618</v>
      </c>
      <c r="D71" s="77">
        <f>IFERROR(AVERAGEIF('QoL DATA'!$C$14:$AP$14,TQoL_Indexes!D$8,'Data &amp; Normalization'!$C352:$AP352),"-")</f>
        <v>4.913746718955473E-2</v>
      </c>
      <c r="E71" s="77">
        <f>IFERROR(AVERAGEIF('QoL DATA'!$C$14:$AP$14,TQoL_Indexes!E$8,'Data &amp; Normalization'!$C352:$AP352),"-")</f>
        <v>9.0757600551777895E-2</v>
      </c>
      <c r="F71" s="77">
        <f>IFERROR(AVERAGEIF('QoL DATA'!$C$14:$AP$14,TQoL_Indexes!F$8,'Data &amp; Normalization'!$C352:$AP352),"-")</f>
        <v>1</v>
      </c>
      <c r="G71" s="77">
        <f>IFERROR(AVERAGEIF('QoL DATA'!$C$14:$AP$14,TQoL_Indexes!G$8,'Data &amp; Normalization'!$C352:$AP352),"-")</f>
        <v>0.58535112196671424</v>
      </c>
      <c r="H71" s="77">
        <f>IFERROR(AVERAGEIF('QoL DATA'!$C$14:$AP$14,TQoL_Indexes!H$8,'Data &amp; Normalization'!$C352:$AP352),"-")</f>
        <v>0.21867527355533323</v>
      </c>
      <c r="I71" s="77">
        <f>IFERROR(AVERAGEIF('QoL DATA'!$C$14:$AP$14,TQoL_Indexes!I$8,'Data &amp; Normalization'!$C352:$AP352),"-")</f>
        <v>0.42460910142845071</v>
      </c>
      <c r="J71" s="77">
        <f>IFERROR(AVERAGEIF('QoL DATA'!$C$14:$AP$14,TQoL_Indexes!J$8,'Data &amp; Normalization'!$C352:$AP352),"-")</f>
        <v>0.49659172311651789</v>
      </c>
      <c r="K71" s="77">
        <f>IFERROR(AVERAGEIF('QoL DATA'!$C$14:$AP$14,TQoL_Indexes!K$8,'Data &amp; Normalization'!$C352:$AP352),"-")</f>
        <v>3.0103856099336711E-2</v>
      </c>
      <c r="L71" s="77">
        <f>IFERROR(AVERAGEIF('QoL DATA'!$C$14:$AP$14,TQoL_Indexes!L$8,'Data &amp; Normalization'!$C352:$AP352),"-")</f>
        <v>0.13282045397602951</v>
      </c>
      <c r="M71" s="77" t="str">
        <f>IFERROR(AVERAGEIF('QoL DATA'!$C$14:$AP$14,TQoL_Indexes!M$8,'Data &amp; Normalization'!$C352:$AP352),"-")</f>
        <v>-</v>
      </c>
      <c r="N71" s="77">
        <f>IFERROR(AVERAGEIF('QoL DATA'!$C$14:$AP$14,TQoL_Indexes!N$8,'Data &amp; Normalization'!$C352:$AP352),"-")</f>
        <v>0.6815371989459923</v>
      </c>
      <c r="O71" s="77">
        <f>IFERROR(AVERAGEIF('QoL DATA'!$C$14:$AP$14,TQoL_Indexes!O$8,'Data &amp; Normalization'!$C352:$AP352),"-")</f>
        <v>0.89327008783296702</v>
      </c>
      <c r="P71" s="77">
        <f>IFERROR(AVERAGEIF('QoL DATA'!$C$14:$AP$14,TQoL_Indexes!P$8,'Data &amp; Normalization'!$C352:$AP352),"-")</f>
        <v>0.33660595472757165</v>
      </c>
      <c r="Q71" s="77">
        <f>IFERROR(AVERAGEIF('QoL DATA'!$C$14:$AP$14,TQoL_Indexes!Q$8,'Data &amp; Normalization'!$C352:$AP352),"-")</f>
        <v>0.5443104568412267</v>
      </c>
      <c r="R71" s="77">
        <f>IFERROR(AVERAGEIF('QoL DATA'!$C$14:$AP$14,TQoL_Indexes!R$8,'Data &amp; Normalization'!$C352:$AP352),"-")</f>
        <v>0.29913000341588875</v>
      </c>
      <c r="S71" s="77">
        <f>IFERROR(AVERAGEIF('QoL DATA'!$C$14:$AP$14,TQoL_Indexes!S$8,'Data &amp; Normalization'!$C352:$AP352),"-")</f>
        <v>0.89251580649904427</v>
      </c>
      <c r="T71" s="77">
        <f>IFERROR(AVERAGEIF('QoL DATA'!$C$14:$AP$14,TQoL_Indexes!T$8,'Data &amp; Normalization'!$C352:$AP352),"-")</f>
        <v>0.79078333519546795</v>
      </c>
      <c r="U71" s="77" t="str">
        <f>IFERROR(AVERAGEIF('QoL DATA'!$C$14:$AP$14,TQoL_Indexes!U$8,'Data &amp; Normalization'!$C352:$AP352),"-")</f>
        <v>-</v>
      </c>
      <c r="V71" s="77" t="str">
        <f>IFERROR(AVERAGEIF('QoL DATA'!$C$14:$AP$14,TQoL_Indexes!V$8,'Data &amp; Normalization'!$C352:$AP352),"-")</f>
        <v>-</v>
      </c>
      <c r="W71" s="77">
        <f>IFERROR(AVERAGEIF('QoL DATA'!$C$14:$AP$14,TQoL_Indexes!W$8,'Data &amp; Normalization'!$C352:$AP352),"-")</f>
        <v>0.85628123384456323</v>
      </c>
      <c r="X71" s="77">
        <f>IFERROR(AVERAGEIF('QoL DATA'!$C$14:$AP$14,TQoL_Indexes!X$8,'Data &amp; Normalization'!$C352:$AP352),"-")</f>
        <v>0.10588766616864692</v>
      </c>
      <c r="Y71" s="76">
        <f t="shared" si="41"/>
        <v>0.29497630640458627</v>
      </c>
      <c r="Z71" s="77">
        <f t="shared" si="42"/>
        <v>0.45922184602772548</v>
      </c>
      <c r="AA71" s="77">
        <f t="shared" si="43"/>
        <v>0.13282045397602951</v>
      </c>
      <c r="AB71" s="77">
        <f t="shared" si="44"/>
        <v>0.78740364338947966</v>
      </c>
      <c r="AC71" s="77">
        <f t="shared" si="45"/>
        <v>0.4404582057843992</v>
      </c>
      <c r="AD71" s="77">
        <f t="shared" si="46"/>
        <v>0.59582290495746648</v>
      </c>
      <c r="AE71" s="77">
        <f t="shared" si="47"/>
        <v>0.79078333519546795</v>
      </c>
      <c r="AF71" s="77">
        <f t="shared" si="48"/>
        <v>0.85628123384456323</v>
      </c>
      <c r="AG71" s="77">
        <f t="shared" si="49"/>
        <v>0.10588766616864692</v>
      </c>
      <c r="AH71" s="76">
        <f t="shared" si="25"/>
        <v>0.29567286880278043</v>
      </c>
      <c r="AI71" s="77">
        <f t="shared" si="26"/>
        <v>0.60789491804378182</v>
      </c>
      <c r="AJ71" s="78">
        <f t="shared" si="27"/>
        <v>0.58431741173622598</v>
      </c>
      <c r="AK71" s="79">
        <f t="shared" si="28"/>
        <v>0.48388358343028115</v>
      </c>
      <c r="AL71" s="59"/>
      <c r="AN71" s="226">
        <f t="shared" si="29"/>
        <v>5</v>
      </c>
      <c r="AO71" s="227">
        <f t="shared" si="30"/>
        <v>5</v>
      </c>
      <c r="AP71" s="227">
        <f t="shared" si="31"/>
        <v>5</v>
      </c>
      <c r="AQ71" s="227">
        <f t="shared" si="32"/>
        <v>5</v>
      </c>
      <c r="AR71" s="227">
        <f t="shared" si="33"/>
        <v>5</v>
      </c>
      <c r="AS71" s="227">
        <f t="shared" si="34"/>
        <v>5</v>
      </c>
      <c r="AT71" s="227">
        <f t="shared" si="35"/>
        <v>5</v>
      </c>
      <c r="AU71" s="227">
        <f t="shared" si="36"/>
        <v>5</v>
      </c>
      <c r="AV71" s="213">
        <f t="shared" si="37"/>
        <v>5</v>
      </c>
      <c r="AW71" s="227">
        <f t="shared" si="38"/>
        <v>5</v>
      </c>
      <c r="AX71" s="227">
        <f t="shared" si="39"/>
        <v>5</v>
      </c>
      <c r="AY71" s="213">
        <f t="shared" si="40"/>
        <v>5</v>
      </c>
    </row>
    <row r="72" spans="1:51" s="25" customFormat="1">
      <c r="A72" s="323" t="s">
        <v>5374</v>
      </c>
      <c r="B72" s="321">
        <v>64</v>
      </c>
      <c r="C72" s="76">
        <f>IFERROR(AVERAGEIF('QoL DATA'!$C$14:$AP$14,TQoL_Indexes!C$8,'Data &amp; Normalization'!$C353:$AP353),"-")</f>
        <v>0.68036512500700264</v>
      </c>
      <c r="D72" s="77">
        <f>IFERROR(AVERAGEIF('QoL DATA'!$C$14:$AP$14,TQoL_Indexes!D$8,'Data &amp; Normalization'!$C353:$AP353),"-")</f>
        <v>8.0419553963592988E-2</v>
      </c>
      <c r="E72" s="77">
        <f>IFERROR(AVERAGEIF('QoL DATA'!$C$14:$AP$14,TQoL_Indexes!E$8,'Data &amp; Normalization'!$C353:$AP353),"-")</f>
        <v>0.10570702744835338</v>
      </c>
      <c r="F72" s="77">
        <f>IFERROR(AVERAGEIF('QoL DATA'!$C$14:$AP$14,TQoL_Indexes!F$8,'Data &amp; Normalization'!$C353:$AP353),"-")</f>
        <v>1</v>
      </c>
      <c r="G72" s="77">
        <f>IFERROR(AVERAGEIF('QoL DATA'!$C$14:$AP$14,TQoL_Indexes!G$8,'Data &amp; Normalization'!$C353:$AP353),"-")</f>
        <v>0.60072735052400961</v>
      </c>
      <c r="H72" s="77">
        <f>IFERROR(AVERAGEIF('QoL DATA'!$C$14:$AP$14,TQoL_Indexes!H$8,'Data &amp; Normalization'!$C353:$AP353),"-")</f>
        <v>0.19045596953372876</v>
      </c>
      <c r="I72" s="77">
        <f>IFERROR(AVERAGEIF('QoL DATA'!$C$14:$AP$14,TQoL_Indexes!I$8,'Data &amp; Normalization'!$C353:$AP353),"-")</f>
        <v>0.36240621886963825</v>
      </c>
      <c r="J72" s="77">
        <f>IFERROR(AVERAGEIF('QoL DATA'!$C$14:$AP$14,TQoL_Indexes!J$8,'Data &amp; Normalization'!$C353:$AP353),"-")</f>
        <v>0.21685362017827797</v>
      </c>
      <c r="K72" s="77">
        <f>IFERROR(AVERAGEIF('QoL DATA'!$C$14:$AP$14,TQoL_Indexes!K$8,'Data &amp; Normalization'!$C353:$AP353),"-")</f>
        <v>2.5770528552927163E-2</v>
      </c>
      <c r="L72" s="77">
        <f>IFERROR(AVERAGEIF('QoL DATA'!$C$14:$AP$14,TQoL_Indexes!L$8,'Data &amp; Normalization'!$C353:$AP353),"-")</f>
        <v>5.7356533577902921E-2</v>
      </c>
      <c r="M72" s="77" t="str">
        <f>IFERROR(AVERAGEIF('QoL DATA'!$C$14:$AP$14,TQoL_Indexes!M$8,'Data &amp; Normalization'!$C353:$AP353),"-")</f>
        <v>-</v>
      </c>
      <c r="N72" s="77">
        <f>IFERROR(AVERAGEIF('QoL DATA'!$C$14:$AP$14,TQoL_Indexes!N$8,'Data &amp; Normalization'!$C353:$AP353),"-")</f>
        <v>0.59390119748826897</v>
      </c>
      <c r="O72" s="77">
        <f>IFERROR(AVERAGEIF('QoL DATA'!$C$14:$AP$14,TQoL_Indexes!O$8,'Data &amp; Normalization'!$C353:$AP353),"-")</f>
        <v>0.79890350215301076</v>
      </c>
      <c r="P72" s="77">
        <f>IFERROR(AVERAGEIF('QoL DATA'!$C$14:$AP$14,TQoL_Indexes!P$8,'Data &amp; Normalization'!$C353:$AP353),"-")</f>
        <v>0.54332761087106385</v>
      </c>
      <c r="Q72" s="77">
        <f>IFERROR(AVERAGEIF('QoL DATA'!$C$14:$AP$14,TQoL_Indexes!Q$8,'Data &amp; Normalization'!$C353:$AP353),"-")</f>
        <v>0.5778916239503944</v>
      </c>
      <c r="R72" s="77">
        <f>IFERROR(AVERAGEIF('QoL DATA'!$C$14:$AP$14,TQoL_Indexes!R$8,'Data &amp; Normalization'!$C353:$AP353),"-")</f>
        <v>0.32786749528772413</v>
      </c>
      <c r="S72" s="77">
        <f>IFERROR(AVERAGEIF('QoL DATA'!$C$14:$AP$14,TQoL_Indexes!S$8,'Data &amp; Normalization'!$C353:$AP353),"-")</f>
        <v>0.84518820761652702</v>
      </c>
      <c r="T72" s="77">
        <f>IFERROR(AVERAGEIF('QoL DATA'!$C$14:$AP$14,TQoL_Indexes!T$8,'Data &amp; Normalization'!$C353:$AP353),"-")</f>
        <v>0.38392812944952515</v>
      </c>
      <c r="U72" s="77" t="str">
        <f>IFERROR(AVERAGEIF('QoL DATA'!$C$14:$AP$14,TQoL_Indexes!U$8,'Data &amp; Normalization'!$C353:$AP353),"-")</f>
        <v>-</v>
      </c>
      <c r="V72" s="77" t="str">
        <f>IFERROR(AVERAGEIF('QoL DATA'!$C$14:$AP$14,TQoL_Indexes!V$8,'Data &amp; Normalization'!$C353:$AP353),"-")</f>
        <v>-</v>
      </c>
      <c r="W72" s="77">
        <f>IFERROR(AVERAGEIF('QoL DATA'!$C$14:$AP$14,TQoL_Indexes!W$8,'Data &amp; Normalization'!$C353:$AP353),"-")</f>
        <v>0.80889195243839396</v>
      </c>
      <c r="X72" s="77">
        <f>IFERROR(AVERAGEIF('QoL DATA'!$C$14:$AP$14,TQoL_Indexes!X$8,'Data &amp; Normalization'!$C353:$AP353),"-")</f>
        <v>0.19386416289084316</v>
      </c>
      <c r="Y72" s="76">
        <f t="shared" si="41"/>
        <v>0.28883056880631636</v>
      </c>
      <c r="Z72" s="77">
        <f t="shared" si="42"/>
        <v>0.39936894794309702</v>
      </c>
      <c r="AA72" s="77">
        <f t="shared" si="43"/>
        <v>5.7356533577902921E-2</v>
      </c>
      <c r="AB72" s="77">
        <f t="shared" si="44"/>
        <v>0.69640234982063987</v>
      </c>
      <c r="AC72" s="77">
        <f t="shared" si="45"/>
        <v>0.56060961741072912</v>
      </c>
      <c r="AD72" s="77">
        <f t="shared" si="46"/>
        <v>0.5865278514521256</v>
      </c>
      <c r="AE72" s="77">
        <f t="shared" si="47"/>
        <v>0.38392812944952515</v>
      </c>
      <c r="AF72" s="77">
        <f t="shared" si="48"/>
        <v>0.80889195243839396</v>
      </c>
      <c r="AG72" s="77">
        <f t="shared" si="49"/>
        <v>0.19386416289084316</v>
      </c>
      <c r="AH72" s="76">
        <f t="shared" si="25"/>
        <v>0.24851868344243877</v>
      </c>
      <c r="AI72" s="77">
        <f t="shared" si="26"/>
        <v>0.6145132728944982</v>
      </c>
      <c r="AJ72" s="78">
        <f t="shared" si="27"/>
        <v>0.46222808159292073</v>
      </c>
      <c r="AK72" s="79">
        <f t="shared" si="28"/>
        <v>0.42751880966966038</v>
      </c>
      <c r="AL72" s="59"/>
      <c r="AN72" s="226">
        <f t="shared" si="29"/>
        <v>5</v>
      </c>
      <c r="AO72" s="227">
        <f t="shared" si="30"/>
        <v>5</v>
      </c>
      <c r="AP72" s="227">
        <f t="shared" si="31"/>
        <v>5</v>
      </c>
      <c r="AQ72" s="227">
        <f t="shared" si="32"/>
        <v>5</v>
      </c>
      <c r="AR72" s="227">
        <f t="shared" si="33"/>
        <v>5</v>
      </c>
      <c r="AS72" s="227">
        <f t="shared" si="34"/>
        <v>5</v>
      </c>
      <c r="AT72" s="227">
        <f t="shared" si="35"/>
        <v>5</v>
      </c>
      <c r="AU72" s="227">
        <f t="shared" si="36"/>
        <v>5</v>
      </c>
      <c r="AV72" s="213">
        <f t="shared" si="37"/>
        <v>5</v>
      </c>
      <c r="AW72" s="227">
        <f t="shared" si="38"/>
        <v>5</v>
      </c>
      <c r="AX72" s="227">
        <f t="shared" si="39"/>
        <v>5</v>
      </c>
      <c r="AY72" s="213">
        <f t="shared" si="40"/>
        <v>5</v>
      </c>
    </row>
    <row r="73" spans="1:51" s="25" customFormat="1">
      <c r="A73" s="323" t="s">
        <v>5375</v>
      </c>
      <c r="B73" s="321">
        <v>65</v>
      </c>
      <c r="C73" s="76">
        <f>IFERROR(AVERAGEIF('QoL DATA'!$C$14:$AP$14,TQoL_Indexes!C$8,'Data &amp; Normalization'!$C354:$AP354),"-")</f>
        <v>0.77156371327492435</v>
      </c>
      <c r="D73" s="77">
        <f>IFERROR(AVERAGEIF('QoL DATA'!$C$14:$AP$14,TQoL_Indexes!D$8,'Data &amp; Normalization'!$C354:$AP354),"-")</f>
        <v>0.12509670000488812</v>
      </c>
      <c r="E73" s="77">
        <f>IFERROR(AVERAGEIF('QoL DATA'!$C$14:$AP$14,TQoL_Indexes!E$8,'Data &amp; Normalization'!$C354:$AP354),"-")</f>
        <v>8.4227816400274852E-2</v>
      </c>
      <c r="F73" s="77">
        <f>IFERROR(AVERAGEIF('QoL DATA'!$C$14:$AP$14,TQoL_Indexes!F$8,'Data &amp; Normalization'!$C354:$AP354),"-")</f>
        <v>0.98811353323279583</v>
      </c>
      <c r="G73" s="77">
        <f>IFERROR(AVERAGEIF('QoL DATA'!$C$14:$AP$14,TQoL_Indexes!G$8,'Data &amp; Normalization'!$C354:$AP354),"-")</f>
        <v>0.72462436640410266</v>
      </c>
      <c r="H73" s="77">
        <f>IFERROR(AVERAGEIF('QoL DATA'!$C$14:$AP$14,TQoL_Indexes!H$8,'Data &amp; Normalization'!$C354:$AP354),"-")</f>
        <v>0.1788980859141065</v>
      </c>
      <c r="I73" s="77">
        <f>IFERROR(AVERAGEIF('QoL DATA'!$C$14:$AP$14,TQoL_Indexes!I$8,'Data &amp; Normalization'!$C354:$AP354),"-")</f>
        <v>0.54062680624047832</v>
      </c>
      <c r="J73" s="77">
        <f>IFERROR(AVERAGEIF('QoL DATA'!$C$14:$AP$14,TQoL_Indexes!J$8,'Data &amp; Normalization'!$C354:$AP354),"-")</f>
        <v>0.69690623396504403</v>
      </c>
      <c r="K73" s="77">
        <f>IFERROR(AVERAGEIF('QoL DATA'!$C$14:$AP$14,TQoL_Indexes!K$8,'Data &amp; Normalization'!$C354:$AP354),"-")</f>
        <v>9.1353038559599878E-2</v>
      </c>
      <c r="L73" s="77">
        <f>IFERROR(AVERAGEIF('QoL DATA'!$C$14:$AP$14,TQoL_Indexes!L$8,'Data &amp; Normalization'!$C354:$AP354),"-")</f>
        <v>0.18474256927120991</v>
      </c>
      <c r="M73" s="77" t="str">
        <f>IFERROR(AVERAGEIF('QoL DATA'!$C$14:$AP$14,TQoL_Indexes!M$8,'Data &amp; Normalization'!$C354:$AP354),"-")</f>
        <v>-</v>
      </c>
      <c r="N73" s="77">
        <f>IFERROR(AVERAGEIF('QoL DATA'!$C$14:$AP$14,TQoL_Indexes!N$8,'Data &amp; Normalization'!$C354:$AP354),"-")</f>
        <v>0.60767326214024675</v>
      </c>
      <c r="O73" s="77">
        <f>IFERROR(AVERAGEIF('QoL DATA'!$C$14:$AP$14,TQoL_Indexes!O$8,'Data &amp; Normalization'!$C354:$AP354),"-")</f>
        <v>0.79981428878120575</v>
      </c>
      <c r="P73" s="77">
        <f>IFERROR(AVERAGEIF('QoL DATA'!$C$14:$AP$14,TQoL_Indexes!P$8,'Data &amp; Normalization'!$C354:$AP354),"-")</f>
        <v>0.44059152153475784</v>
      </c>
      <c r="Q73" s="77">
        <f>IFERROR(AVERAGEIF('QoL DATA'!$C$14:$AP$14,TQoL_Indexes!Q$8,'Data &amp; Normalization'!$C354:$AP354),"-")</f>
        <v>0.62385802659041933</v>
      </c>
      <c r="R73" s="77">
        <f>IFERROR(AVERAGEIF('QoL DATA'!$C$14:$AP$14,TQoL_Indexes!R$8,'Data &amp; Normalization'!$C354:$AP354),"-")</f>
        <v>0.23304568764440603</v>
      </c>
      <c r="S73" s="77">
        <f>IFERROR(AVERAGEIF('QoL DATA'!$C$14:$AP$14,TQoL_Indexes!S$8,'Data &amp; Normalization'!$C354:$AP354),"-")</f>
        <v>0.7234230260255845</v>
      </c>
      <c r="T73" s="77">
        <f>IFERROR(AVERAGEIF('QoL DATA'!$C$14:$AP$14,TQoL_Indexes!T$8,'Data &amp; Normalization'!$C354:$AP354),"-")</f>
        <v>0.38392812944952515</v>
      </c>
      <c r="U73" s="77" t="str">
        <f>IFERROR(AVERAGEIF('QoL DATA'!$C$14:$AP$14,TQoL_Indexes!U$8,'Data &amp; Normalization'!$C354:$AP354),"-")</f>
        <v>-</v>
      </c>
      <c r="V73" s="77" t="str">
        <f>IFERROR(AVERAGEIF('QoL DATA'!$C$14:$AP$14,TQoL_Indexes!V$8,'Data &amp; Normalization'!$C354:$AP354),"-")</f>
        <v>-</v>
      </c>
      <c r="W73" s="77">
        <f>IFERROR(AVERAGEIF('QoL DATA'!$C$14:$AP$14,TQoL_Indexes!W$8,'Data &amp; Normalization'!$C354:$AP354),"-")</f>
        <v>0.79165948647251427</v>
      </c>
      <c r="X73" s="77">
        <f>IFERROR(AVERAGEIF('QoL DATA'!$C$14:$AP$14,TQoL_Indexes!X$8,'Data &amp; Normalization'!$C354:$AP354),"-")</f>
        <v>0.16989743945653563</v>
      </c>
      <c r="Y73" s="76">
        <f t="shared" ref="Y73:Y86" si="50">IFERROR(AVERAGE(C73:E73),"-")</f>
        <v>0.32696274322669577</v>
      </c>
      <c r="Z73" s="77">
        <f t="shared" ref="Z73:Z86" si="51">IFERROR(AVERAGE(F73:K73),"-")</f>
        <v>0.5367536773860212</v>
      </c>
      <c r="AA73" s="77">
        <f t="shared" ref="AA73:AA86" si="52">IFERROR(AVERAGE(L73:M73),"-")</f>
        <v>0.18474256927120991</v>
      </c>
      <c r="AB73" s="77">
        <f t="shared" ref="AB73:AB86" si="53">IFERROR(AVERAGE(N73:O73),"-")</f>
        <v>0.70374377546072631</v>
      </c>
      <c r="AC73" s="77">
        <f t="shared" ref="AC73:AC86" si="54">IFERROR(AVERAGE(P73:Q73),"-")</f>
        <v>0.53222477406258861</v>
      </c>
      <c r="AD73" s="77">
        <f t="shared" ref="AD73:AD86" si="55">IFERROR(AVERAGE(R73:S73),"-")</f>
        <v>0.47823435683499527</v>
      </c>
      <c r="AE73" s="77">
        <f t="shared" ref="AE73:AE86" si="56">IFERROR(AVERAGE(T73:U73),"-")</f>
        <v>0.38392812944952515</v>
      </c>
      <c r="AF73" s="77">
        <f t="shared" ref="AF73:AF86" si="57">IFERROR(AVERAGE(V73:W73),"-")</f>
        <v>0.79165948647251427</v>
      </c>
      <c r="AG73" s="77">
        <f t="shared" ref="AG73:AG86" si="58">IFERROR(AVERAGE(X73),"-")</f>
        <v>0.16989743945653563</v>
      </c>
      <c r="AH73" s="76">
        <f t="shared" si="25"/>
        <v>0.34948632996130891</v>
      </c>
      <c r="AI73" s="77">
        <f t="shared" si="26"/>
        <v>0.57140096878610336</v>
      </c>
      <c r="AJ73" s="78">
        <f t="shared" si="27"/>
        <v>0.448495018459525</v>
      </c>
      <c r="AK73" s="79">
        <f t="shared" si="28"/>
        <v>0.45193740006599908</v>
      </c>
      <c r="AL73" s="59"/>
      <c r="AN73" s="226">
        <f t="shared" si="29"/>
        <v>5</v>
      </c>
      <c r="AO73" s="227">
        <f t="shared" si="30"/>
        <v>5</v>
      </c>
      <c r="AP73" s="227">
        <f t="shared" si="31"/>
        <v>5</v>
      </c>
      <c r="AQ73" s="227">
        <f t="shared" si="32"/>
        <v>5</v>
      </c>
      <c r="AR73" s="227">
        <f t="shared" si="33"/>
        <v>5</v>
      </c>
      <c r="AS73" s="227">
        <f t="shared" si="34"/>
        <v>5</v>
      </c>
      <c r="AT73" s="227">
        <f t="shared" si="35"/>
        <v>5</v>
      </c>
      <c r="AU73" s="227">
        <f t="shared" si="36"/>
        <v>5</v>
      </c>
      <c r="AV73" s="213">
        <f t="shared" si="37"/>
        <v>5</v>
      </c>
      <c r="AW73" s="227">
        <f t="shared" si="38"/>
        <v>5</v>
      </c>
      <c r="AX73" s="227">
        <f t="shared" si="39"/>
        <v>5</v>
      </c>
      <c r="AY73" s="213">
        <f t="shared" si="40"/>
        <v>5</v>
      </c>
    </row>
    <row r="74" spans="1:51" s="25" customFormat="1">
      <c r="A74" s="323" t="s">
        <v>5376</v>
      </c>
      <c r="B74" s="321">
        <v>66</v>
      </c>
      <c r="C74" s="76">
        <f>IFERROR(AVERAGEIF('QoL DATA'!$C$14:$AP$14,TQoL_Indexes!C$8,'Data &amp; Normalization'!$C355:$AP355),"-")</f>
        <v>0.75085273276750508</v>
      </c>
      <c r="D74" s="77">
        <f>IFERROR(AVERAGEIF('QoL DATA'!$C$14:$AP$14,TQoL_Indexes!D$8,'Data &amp; Normalization'!$C355:$AP355),"-")</f>
        <v>1.9079244669254286E-2</v>
      </c>
      <c r="E74" s="77">
        <f>IFERROR(AVERAGEIF('QoL DATA'!$C$14:$AP$14,TQoL_Indexes!E$8,'Data &amp; Normalization'!$C355:$AP355),"-")</f>
        <v>1</v>
      </c>
      <c r="F74" s="77">
        <f>IFERROR(AVERAGEIF('QoL DATA'!$C$14:$AP$14,TQoL_Indexes!F$8,'Data &amp; Normalization'!$C355:$AP355),"-")</f>
        <v>0.92443932015823593</v>
      </c>
      <c r="G74" s="77">
        <f>IFERROR(AVERAGEIF('QoL DATA'!$C$14:$AP$14,TQoL_Indexes!G$8,'Data &amp; Normalization'!$C355:$AP355),"-")</f>
        <v>0.67511218880662105</v>
      </c>
      <c r="H74" s="77">
        <f>IFERROR(AVERAGEIF('QoL DATA'!$C$14:$AP$14,TQoL_Indexes!H$8,'Data &amp; Normalization'!$C355:$AP355),"-")</f>
        <v>1</v>
      </c>
      <c r="I74" s="77">
        <f>IFERROR(AVERAGEIF('QoL DATA'!$C$14:$AP$14,TQoL_Indexes!I$8,'Data &amp; Normalization'!$C355:$AP355),"-")</f>
        <v>0.55892556524325898</v>
      </c>
      <c r="J74" s="77">
        <f>IFERROR(AVERAGEIF('QoL DATA'!$C$14:$AP$14,TQoL_Indexes!J$8,'Data &amp; Normalization'!$C355:$AP355),"-")</f>
        <v>0.44626527693681567</v>
      </c>
      <c r="K74" s="77">
        <f>IFERROR(AVERAGEIF('QoL DATA'!$C$14:$AP$14,TQoL_Indexes!K$8,'Data &amp; Normalization'!$C355:$AP355),"-")</f>
        <v>2.0597478462002175E-2</v>
      </c>
      <c r="L74" s="77">
        <f>IFERROR(AVERAGEIF('QoL DATA'!$C$14:$AP$14,TQoL_Indexes!L$8,'Data &amp; Normalization'!$C355:$AP355),"-")</f>
        <v>7.1493662167155844E-2</v>
      </c>
      <c r="M74" s="77" t="str">
        <f>IFERROR(AVERAGEIF('QoL DATA'!$C$14:$AP$14,TQoL_Indexes!M$8,'Data &amp; Normalization'!$C355:$AP355),"-")</f>
        <v>-</v>
      </c>
      <c r="N74" s="77">
        <f>IFERROR(AVERAGEIF('QoL DATA'!$C$14:$AP$14,TQoL_Indexes!N$8,'Data &amp; Normalization'!$C355:$AP355),"-")</f>
        <v>0.6301301971952622</v>
      </c>
      <c r="O74" s="77">
        <f>IFERROR(AVERAGEIF('QoL DATA'!$C$14:$AP$14,TQoL_Indexes!O$8,'Data &amp; Normalization'!$C355:$AP355),"-")</f>
        <v>0.79926781680428871</v>
      </c>
      <c r="P74" s="77">
        <f>IFERROR(AVERAGEIF('QoL DATA'!$C$14:$AP$14,TQoL_Indexes!P$8,'Data &amp; Normalization'!$C355:$AP355),"-")</f>
        <v>0.43263235365040742</v>
      </c>
      <c r="Q74" s="77">
        <f>IFERROR(AVERAGEIF('QoL DATA'!$C$14:$AP$14,TQoL_Indexes!Q$8,'Data &amp; Normalization'!$C355:$AP355),"-")</f>
        <v>0.64555422620578018</v>
      </c>
      <c r="R74" s="77">
        <f>IFERROR(AVERAGEIF('QoL DATA'!$C$14:$AP$14,TQoL_Indexes!R$8,'Data &amp; Normalization'!$C355:$AP355),"-")</f>
        <v>0.24358112502555815</v>
      </c>
      <c r="S74" s="77">
        <f>IFERROR(AVERAGEIF('QoL DATA'!$C$14:$AP$14,TQoL_Indexes!S$8,'Data &amp; Normalization'!$C355:$AP355),"-")</f>
        <v>0.77810248492868705</v>
      </c>
      <c r="T74" s="77">
        <f>IFERROR(AVERAGEIF('QoL DATA'!$C$14:$AP$14,TQoL_Indexes!T$8,'Data &amp; Normalization'!$C355:$AP355),"-")</f>
        <v>0.38392812944952515</v>
      </c>
      <c r="U74" s="77" t="str">
        <f>IFERROR(AVERAGEIF('QoL DATA'!$C$14:$AP$14,TQoL_Indexes!U$8,'Data &amp; Normalization'!$C355:$AP355),"-")</f>
        <v>-</v>
      </c>
      <c r="V74" s="77" t="str">
        <f>IFERROR(AVERAGEIF('QoL DATA'!$C$14:$AP$14,TQoL_Indexes!V$8,'Data &amp; Normalization'!$C355:$AP355),"-")</f>
        <v>-</v>
      </c>
      <c r="W74" s="77">
        <f>IFERROR(AVERAGEIF('QoL DATA'!$C$14:$AP$14,TQoL_Indexes!W$8,'Data &amp; Normalization'!$C355:$AP355),"-")</f>
        <v>0.79165948647251427</v>
      </c>
      <c r="X74" s="77">
        <f>IFERROR(AVERAGEIF('QoL DATA'!$C$14:$AP$14,TQoL_Indexes!X$8,'Data &amp; Normalization'!$C355:$AP355),"-")</f>
        <v>0.18192052326901276</v>
      </c>
      <c r="Y74" s="76">
        <f t="shared" si="50"/>
        <v>0.58997732581225304</v>
      </c>
      <c r="Z74" s="77">
        <f t="shared" si="51"/>
        <v>0.60422330493448884</v>
      </c>
      <c r="AA74" s="77">
        <f t="shared" si="52"/>
        <v>7.1493662167155844E-2</v>
      </c>
      <c r="AB74" s="77">
        <f t="shared" si="53"/>
        <v>0.7146990069997754</v>
      </c>
      <c r="AC74" s="77">
        <f t="shared" si="54"/>
        <v>0.5390932899280938</v>
      </c>
      <c r="AD74" s="77">
        <f t="shared" si="55"/>
        <v>0.51084180497712262</v>
      </c>
      <c r="AE74" s="77">
        <f t="shared" si="56"/>
        <v>0.38392812944952515</v>
      </c>
      <c r="AF74" s="77">
        <f t="shared" si="57"/>
        <v>0.79165948647251427</v>
      </c>
      <c r="AG74" s="77">
        <f t="shared" si="58"/>
        <v>0.18192052326901276</v>
      </c>
      <c r="AH74" s="76">
        <f t="shared" si="25"/>
        <v>0.42189809763796593</v>
      </c>
      <c r="AI74" s="77">
        <f t="shared" si="26"/>
        <v>0.58821136730166401</v>
      </c>
      <c r="AJ74" s="78">
        <f t="shared" si="27"/>
        <v>0.452502713063684</v>
      </c>
      <c r="AK74" s="79">
        <f t="shared" si="28"/>
        <v>0.48499466566101962</v>
      </c>
      <c r="AL74" s="59"/>
      <c r="AN74" s="226">
        <f t="shared" si="29"/>
        <v>5</v>
      </c>
      <c r="AO74" s="227">
        <f t="shared" si="30"/>
        <v>5</v>
      </c>
      <c r="AP74" s="227">
        <f t="shared" si="31"/>
        <v>5</v>
      </c>
      <c r="AQ74" s="227">
        <f t="shared" si="32"/>
        <v>5</v>
      </c>
      <c r="AR74" s="227">
        <f t="shared" si="33"/>
        <v>5</v>
      </c>
      <c r="AS74" s="227">
        <f t="shared" si="34"/>
        <v>5</v>
      </c>
      <c r="AT74" s="227">
        <f t="shared" si="35"/>
        <v>5</v>
      </c>
      <c r="AU74" s="227">
        <f t="shared" si="36"/>
        <v>5</v>
      </c>
      <c r="AV74" s="213">
        <f t="shared" si="37"/>
        <v>5</v>
      </c>
      <c r="AW74" s="227">
        <f t="shared" si="38"/>
        <v>5</v>
      </c>
      <c r="AX74" s="227">
        <f t="shared" si="39"/>
        <v>5</v>
      </c>
      <c r="AY74" s="213">
        <f t="shared" si="40"/>
        <v>5</v>
      </c>
    </row>
    <row r="75" spans="1:51" s="25" customFormat="1">
      <c r="A75" s="323" t="s">
        <v>5377</v>
      </c>
      <c r="B75" s="321">
        <v>67</v>
      </c>
      <c r="C75" s="76">
        <f>IFERROR(AVERAGEIF('QoL DATA'!$C$14:$AP$14,TQoL_Indexes!C$8,'Data &amp; Normalization'!$C356:$AP356),"-")</f>
        <v>0.80078922809264486</v>
      </c>
      <c r="D75" s="77">
        <f>IFERROR(AVERAGEIF('QoL DATA'!$C$14:$AP$14,TQoL_Indexes!D$8,'Data &amp; Normalization'!$C356:$AP356),"-")</f>
        <v>0.29911789572914887</v>
      </c>
      <c r="E75" s="77">
        <f>IFERROR(AVERAGEIF('QoL DATA'!$C$14:$AP$14,TQoL_Indexes!E$8,'Data &amp; Normalization'!$C356:$AP356),"-")</f>
        <v>0.58681002090669265</v>
      </c>
      <c r="F75" s="77">
        <f>IFERROR(AVERAGEIF('QoL DATA'!$C$14:$AP$14,TQoL_Indexes!F$8,'Data &amp; Normalization'!$C356:$AP356),"-")</f>
        <v>0.22994776246640367</v>
      </c>
      <c r="G75" s="77">
        <f>IFERROR(AVERAGEIF('QoL DATA'!$C$14:$AP$14,TQoL_Indexes!G$8,'Data &amp; Normalization'!$C356:$AP356),"-")</f>
        <v>1</v>
      </c>
      <c r="H75" s="77">
        <f>IFERROR(AVERAGEIF('QoL DATA'!$C$14:$AP$14,TQoL_Indexes!H$8,'Data &amp; Normalization'!$C356:$AP356),"-")</f>
        <v>0.49582954094902348</v>
      </c>
      <c r="I75" s="77">
        <f>IFERROR(AVERAGEIF('QoL DATA'!$C$14:$AP$14,TQoL_Indexes!I$8,'Data &amp; Normalization'!$C356:$AP356),"-")</f>
        <v>0.10753737752216903</v>
      </c>
      <c r="J75" s="77">
        <f>IFERROR(AVERAGEIF('QoL DATA'!$C$14:$AP$14,TQoL_Indexes!J$8,'Data &amp; Normalization'!$C356:$AP356),"-")</f>
        <v>0.93194232088553253</v>
      </c>
      <c r="K75" s="77">
        <f>IFERROR(AVERAGEIF('QoL DATA'!$C$14:$AP$14,TQoL_Indexes!K$8,'Data &amp; Normalization'!$C356:$AP356),"-")</f>
        <v>0.42814920300187614</v>
      </c>
      <c r="L75" s="77">
        <f>IFERROR(AVERAGEIF('QoL DATA'!$C$14:$AP$14,TQoL_Indexes!L$8,'Data &amp; Normalization'!$C356:$AP356),"-")</f>
        <v>0.60725319342645168</v>
      </c>
      <c r="M75" s="77" t="str">
        <f>IFERROR(AVERAGEIF('QoL DATA'!$C$14:$AP$14,TQoL_Indexes!M$8,'Data &amp; Normalization'!$C356:$AP356),"-")</f>
        <v>-</v>
      </c>
      <c r="N75" s="77">
        <f>IFERROR(AVERAGEIF('QoL DATA'!$C$14:$AP$14,TQoL_Indexes!N$8,'Data &amp; Normalization'!$C356:$AP356),"-")</f>
        <v>0.74170671449461756</v>
      </c>
      <c r="O75" s="77">
        <f>IFERROR(AVERAGEIF('QoL DATA'!$C$14:$AP$14,TQoL_Indexes!O$8,'Data &amp; Normalization'!$C356:$AP356),"-")</f>
        <v>0.78888484924286528</v>
      </c>
      <c r="P75" s="77">
        <f>IFERROR(AVERAGEIF('QoL DATA'!$C$14:$AP$14,TQoL_Indexes!P$8,'Data &amp; Normalization'!$C356:$AP356),"-")</f>
        <v>0.50966293373371041</v>
      </c>
      <c r="Q75" s="77">
        <f>IFERROR(AVERAGEIF('QoL DATA'!$C$14:$AP$14,TQoL_Indexes!Q$8,'Data &amp; Normalization'!$C356:$AP356),"-")</f>
        <v>0.91349755021563028</v>
      </c>
      <c r="R75" s="77">
        <f>IFERROR(AVERAGEIF('QoL DATA'!$C$14:$AP$14,TQoL_Indexes!R$8,'Data &amp; Normalization'!$C356:$AP356),"-")</f>
        <v>0.43825223418603093</v>
      </c>
      <c r="S75" s="77">
        <f>IFERROR(AVERAGEIF('QoL DATA'!$C$14:$AP$14,TQoL_Indexes!S$8,'Data &amp; Normalization'!$C356:$AP356),"-")</f>
        <v>0.75420893986178505</v>
      </c>
      <c r="T75" s="77">
        <f>IFERROR(AVERAGEIF('QoL DATA'!$C$14:$AP$14,TQoL_Indexes!T$8,'Data &amp; Normalization'!$C356:$AP356),"-")</f>
        <v>0.38392812944952515</v>
      </c>
      <c r="U75" s="77" t="str">
        <f>IFERROR(AVERAGEIF('QoL DATA'!$C$14:$AP$14,TQoL_Indexes!U$8,'Data &amp; Normalization'!$C356:$AP356),"-")</f>
        <v>-</v>
      </c>
      <c r="V75" s="77" t="str">
        <f>IFERROR(AVERAGEIF('QoL DATA'!$C$14:$AP$14,TQoL_Indexes!V$8,'Data &amp; Normalization'!$C356:$AP356),"-")</f>
        <v>-</v>
      </c>
      <c r="W75" s="77">
        <f>IFERROR(AVERAGEIF('QoL DATA'!$C$14:$AP$14,TQoL_Indexes!W$8,'Data &amp; Normalization'!$C356:$AP356),"-")</f>
        <v>1</v>
      </c>
      <c r="X75" s="77">
        <f>IFERROR(AVERAGEIF('QoL DATA'!$C$14:$AP$14,TQoL_Indexes!X$8,'Data &amp; Normalization'!$C356:$AP356),"-")</f>
        <v>0.53190078297652077</v>
      </c>
      <c r="Y75" s="76">
        <f t="shared" si="50"/>
        <v>0.56223904824282878</v>
      </c>
      <c r="Z75" s="77">
        <f t="shared" si="51"/>
        <v>0.53223436747083419</v>
      </c>
      <c r="AA75" s="77">
        <f t="shared" si="52"/>
        <v>0.60725319342645168</v>
      </c>
      <c r="AB75" s="77">
        <f t="shared" si="53"/>
        <v>0.76529578186874136</v>
      </c>
      <c r="AC75" s="77">
        <f t="shared" si="54"/>
        <v>0.7115802419746704</v>
      </c>
      <c r="AD75" s="77">
        <f t="shared" si="55"/>
        <v>0.59623058702390797</v>
      </c>
      <c r="AE75" s="77">
        <f t="shared" si="56"/>
        <v>0.38392812944952515</v>
      </c>
      <c r="AF75" s="77">
        <f t="shared" si="57"/>
        <v>1</v>
      </c>
      <c r="AG75" s="77">
        <f t="shared" si="58"/>
        <v>0.53190078297652077</v>
      </c>
      <c r="AH75" s="76">
        <f t="shared" si="25"/>
        <v>0.56724220304670492</v>
      </c>
      <c r="AI75" s="77">
        <f t="shared" si="26"/>
        <v>0.69103553695577324</v>
      </c>
      <c r="AJ75" s="78">
        <f t="shared" si="27"/>
        <v>0.6386096374753486</v>
      </c>
      <c r="AK75" s="79">
        <f t="shared" si="28"/>
        <v>0.63126462985521559</v>
      </c>
      <c r="AL75" s="59"/>
      <c r="AN75" s="226">
        <f t="shared" si="29"/>
        <v>5</v>
      </c>
      <c r="AO75" s="227">
        <f t="shared" si="30"/>
        <v>5</v>
      </c>
      <c r="AP75" s="227">
        <f t="shared" si="31"/>
        <v>5</v>
      </c>
      <c r="AQ75" s="227">
        <f t="shared" si="32"/>
        <v>5</v>
      </c>
      <c r="AR75" s="227">
        <f t="shared" si="33"/>
        <v>5</v>
      </c>
      <c r="AS75" s="227">
        <f t="shared" si="34"/>
        <v>5</v>
      </c>
      <c r="AT75" s="227">
        <f t="shared" si="35"/>
        <v>5</v>
      </c>
      <c r="AU75" s="227">
        <f t="shared" si="36"/>
        <v>5</v>
      </c>
      <c r="AV75" s="213">
        <f t="shared" si="37"/>
        <v>5</v>
      </c>
      <c r="AW75" s="227">
        <f t="shared" si="38"/>
        <v>5</v>
      </c>
      <c r="AX75" s="227">
        <f t="shared" si="39"/>
        <v>5</v>
      </c>
      <c r="AY75" s="213">
        <f t="shared" si="40"/>
        <v>5</v>
      </c>
    </row>
    <row r="76" spans="1:51" s="25" customFormat="1">
      <c r="A76" s="323" t="s">
        <v>5378</v>
      </c>
      <c r="B76" s="321">
        <v>68</v>
      </c>
      <c r="C76" s="76">
        <f>IFERROR(AVERAGEIF('QoL DATA'!$C$14:$AP$14,TQoL_Indexes!C$8,'Data &amp; Normalization'!$C357:$AP357),"-")</f>
        <v>0.64462995931076417</v>
      </c>
      <c r="D76" s="77">
        <f>IFERROR(AVERAGEIF('QoL DATA'!$C$14:$AP$14,TQoL_Indexes!D$8,'Data &amp; Normalization'!$C357:$AP357),"-")</f>
        <v>0.1155795486076496</v>
      </c>
      <c r="E76" s="77">
        <f>IFERROR(AVERAGEIF('QoL DATA'!$C$14:$AP$14,TQoL_Indexes!E$8,'Data &amp; Normalization'!$C357:$AP357),"-")</f>
        <v>0.37774947158058697</v>
      </c>
      <c r="F76" s="77">
        <f>IFERROR(AVERAGEIF('QoL DATA'!$C$14:$AP$14,TQoL_Indexes!F$8,'Data &amp; Normalization'!$C357:$AP357),"-")</f>
        <v>0</v>
      </c>
      <c r="G76" s="77">
        <f>IFERROR(AVERAGEIF('QoL DATA'!$C$14:$AP$14,TQoL_Indexes!G$8,'Data &amp; Normalization'!$C357:$AP357),"-")</f>
        <v>0.74935154613108912</v>
      </c>
      <c r="H76" s="77">
        <f>IFERROR(AVERAGEIF('QoL DATA'!$C$14:$AP$14,TQoL_Indexes!H$8,'Data &amp; Normalization'!$C357:$AP357),"-")</f>
        <v>0.51167398651145435</v>
      </c>
      <c r="I76" s="77">
        <f>IFERROR(AVERAGEIF('QoL DATA'!$C$14:$AP$14,TQoL_Indexes!I$8,'Data &amp; Normalization'!$C357:$AP357),"-")</f>
        <v>0.48704898201805535</v>
      </c>
      <c r="J76" s="77">
        <f>IFERROR(AVERAGEIF('QoL DATA'!$C$14:$AP$14,TQoL_Indexes!J$8,'Data &amp; Normalization'!$C357:$AP357),"-")</f>
        <v>0.63306721390573817</v>
      </c>
      <c r="K76" s="77">
        <f>IFERROR(AVERAGEIF('QoL DATA'!$C$14:$AP$14,TQoL_Indexes!K$8,'Data &amp; Normalization'!$C357:$AP357),"-")</f>
        <v>3.9554855894283224E-2</v>
      </c>
      <c r="L76" s="77">
        <f>IFERROR(AVERAGEIF('QoL DATA'!$C$14:$AP$14,TQoL_Indexes!L$8,'Data &amp; Normalization'!$C357:$AP357),"-")</f>
        <v>0.24612238758694768</v>
      </c>
      <c r="M76" s="77" t="str">
        <f>IFERROR(AVERAGEIF('QoL DATA'!$C$14:$AP$14,TQoL_Indexes!M$8,'Data &amp; Normalization'!$C357:$AP357),"-")</f>
        <v>-</v>
      </c>
      <c r="N76" s="77">
        <f>IFERROR(AVERAGEIF('QoL DATA'!$C$14:$AP$14,TQoL_Indexes!N$8,'Data &amp; Normalization'!$C357:$AP357),"-")</f>
        <v>0.64010062313989258</v>
      </c>
      <c r="O76" s="77">
        <f>IFERROR(AVERAGEIF('QoL DATA'!$C$14:$AP$14,TQoL_Indexes!O$8,'Data &amp; Normalization'!$C357:$AP357),"-")</f>
        <v>0.7994499741299278</v>
      </c>
      <c r="P76" s="77">
        <f>IFERROR(AVERAGEIF('QoL DATA'!$C$14:$AP$14,TQoL_Indexes!P$8,'Data &amp; Normalization'!$C357:$AP357),"-")</f>
        <v>0.4983875534668738</v>
      </c>
      <c r="Q76" s="77">
        <f>IFERROR(AVERAGEIF('QoL DATA'!$C$14:$AP$14,TQoL_Indexes!Q$8,'Data &amp; Normalization'!$C357:$AP357),"-")</f>
        <v>0.63014098265805008</v>
      </c>
      <c r="R76" s="77">
        <f>IFERROR(AVERAGEIF('QoL DATA'!$C$14:$AP$14,TQoL_Indexes!R$8,'Data &amp; Normalization'!$C357:$AP357),"-")</f>
        <v>0.43347549290974735</v>
      </c>
      <c r="S76" s="77">
        <f>IFERROR(AVERAGEIF('QoL DATA'!$C$14:$AP$14,TQoL_Indexes!S$8,'Data &amp; Normalization'!$C357:$AP357),"-")</f>
        <v>0.5626010880752832</v>
      </c>
      <c r="T76" s="77">
        <f>IFERROR(AVERAGEIF('QoL DATA'!$C$14:$AP$14,TQoL_Indexes!T$8,'Data &amp; Normalization'!$C357:$AP357),"-")</f>
        <v>0.38392812944952515</v>
      </c>
      <c r="U76" s="77" t="str">
        <f>IFERROR(AVERAGEIF('QoL DATA'!$C$14:$AP$14,TQoL_Indexes!U$8,'Data &amp; Normalization'!$C357:$AP357),"-")</f>
        <v>-</v>
      </c>
      <c r="V76" s="77" t="str">
        <f>IFERROR(AVERAGEIF('QoL DATA'!$C$14:$AP$14,TQoL_Indexes!V$8,'Data &amp; Normalization'!$C357:$AP357),"-")</f>
        <v>-</v>
      </c>
      <c r="W76" s="77">
        <f>IFERROR(AVERAGEIF('QoL DATA'!$C$14:$AP$14,TQoL_Indexes!W$8,'Data &amp; Normalization'!$C357:$AP357),"-")</f>
        <v>0.78735136998104438</v>
      </c>
      <c r="X76" s="77">
        <f>IFERROR(AVERAGEIF('QoL DATA'!$C$14:$AP$14,TQoL_Indexes!X$8,'Data &amp; Normalization'!$C357:$AP357),"-")</f>
        <v>0.42556155602823786</v>
      </c>
      <c r="Y76" s="76">
        <f t="shared" si="50"/>
        <v>0.37931965983300026</v>
      </c>
      <c r="Z76" s="77">
        <f t="shared" si="51"/>
        <v>0.4034494307434367</v>
      </c>
      <c r="AA76" s="77">
        <f t="shared" si="52"/>
        <v>0.24612238758694768</v>
      </c>
      <c r="AB76" s="77">
        <f t="shared" si="53"/>
        <v>0.71977529863491019</v>
      </c>
      <c r="AC76" s="77">
        <f t="shared" si="54"/>
        <v>0.56426426806246188</v>
      </c>
      <c r="AD76" s="77">
        <f t="shared" si="55"/>
        <v>0.49803829049251525</v>
      </c>
      <c r="AE76" s="77">
        <f t="shared" si="56"/>
        <v>0.38392812944952515</v>
      </c>
      <c r="AF76" s="77">
        <f t="shared" si="57"/>
        <v>0.78735136998104438</v>
      </c>
      <c r="AG76" s="77">
        <f t="shared" si="58"/>
        <v>0.42556155602823786</v>
      </c>
      <c r="AH76" s="76">
        <f t="shared" si="25"/>
        <v>0.34296382605446152</v>
      </c>
      <c r="AI76" s="77">
        <f t="shared" si="26"/>
        <v>0.59402595239662903</v>
      </c>
      <c r="AJ76" s="78">
        <f t="shared" si="27"/>
        <v>0.53228035181960243</v>
      </c>
      <c r="AK76" s="79">
        <f t="shared" si="28"/>
        <v>0.48331228717605013</v>
      </c>
      <c r="AL76" s="59"/>
      <c r="AN76" s="226">
        <f t="shared" si="29"/>
        <v>5</v>
      </c>
      <c r="AO76" s="227">
        <f t="shared" si="30"/>
        <v>5</v>
      </c>
      <c r="AP76" s="227">
        <f t="shared" si="31"/>
        <v>5</v>
      </c>
      <c r="AQ76" s="227">
        <f t="shared" si="32"/>
        <v>5</v>
      </c>
      <c r="AR76" s="227">
        <f t="shared" si="33"/>
        <v>5</v>
      </c>
      <c r="AS76" s="227">
        <f t="shared" si="34"/>
        <v>5</v>
      </c>
      <c r="AT76" s="227">
        <f t="shared" si="35"/>
        <v>5</v>
      </c>
      <c r="AU76" s="227">
        <f t="shared" si="36"/>
        <v>5</v>
      </c>
      <c r="AV76" s="213">
        <f t="shared" si="37"/>
        <v>5</v>
      </c>
      <c r="AW76" s="227">
        <f t="shared" si="38"/>
        <v>5</v>
      </c>
      <c r="AX76" s="227">
        <f t="shared" si="39"/>
        <v>5</v>
      </c>
      <c r="AY76" s="213">
        <f t="shared" si="40"/>
        <v>5</v>
      </c>
    </row>
    <row r="77" spans="1:51" s="25" customFormat="1">
      <c r="A77" s="323" t="s">
        <v>5379</v>
      </c>
      <c r="B77" s="321">
        <v>69</v>
      </c>
      <c r="C77" s="76">
        <f>IFERROR(AVERAGEIF('QoL DATA'!$C$14:$AP$14,TQoL_Indexes!C$8,'Data &amp; Normalization'!$C358:$AP358),"-")</f>
        <v>0.96294626521535598</v>
      </c>
      <c r="D77" s="77">
        <f>IFERROR(AVERAGEIF('QoL DATA'!$C$14:$AP$14,TQoL_Indexes!D$8,'Data &amp; Normalization'!$C358:$AP358),"-")</f>
        <v>4.6055426801091835E-2</v>
      </c>
      <c r="E77" s="77">
        <f>IFERROR(AVERAGEIF('QoL DATA'!$C$14:$AP$14,TQoL_Indexes!E$8,'Data &amp; Normalization'!$C358:$AP358),"-")</f>
        <v>0.82782423680847161</v>
      </c>
      <c r="F77" s="77">
        <f>IFERROR(AVERAGEIF('QoL DATA'!$C$14:$AP$14,TQoL_Indexes!F$8,'Data &amp; Normalization'!$C358:$AP358),"-")</f>
        <v>0</v>
      </c>
      <c r="G77" s="77">
        <f>IFERROR(AVERAGEIF('QoL DATA'!$C$14:$AP$14,TQoL_Indexes!G$8,'Data &amp; Normalization'!$C358:$AP358),"-")</f>
        <v>0.89395480232219982</v>
      </c>
      <c r="H77" s="77">
        <f>IFERROR(AVERAGEIF('QoL DATA'!$C$14:$AP$14,TQoL_Indexes!H$8,'Data &amp; Normalization'!$C358:$AP358),"-")</f>
        <v>0.36114942225496022</v>
      </c>
      <c r="I77" s="77">
        <f>IFERROR(AVERAGEIF('QoL DATA'!$C$14:$AP$14,TQoL_Indexes!I$8,'Data &amp; Normalization'!$C358:$AP358),"-")</f>
        <v>9.3312281922585949E-2</v>
      </c>
      <c r="J77" s="77">
        <f>IFERROR(AVERAGEIF('QoL DATA'!$C$14:$AP$14,TQoL_Indexes!J$8,'Data &amp; Normalization'!$C358:$AP358),"-")</f>
        <v>0.99689554187940943</v>
      </c>
      <c r="K77" s="77">
        <f>IFERROR(AVERAGEIF('QoL DATA'!$C$14:$AP$14,TQoL_Indexes!K$8,'Data &amp; Normalization'!$C358:$AP358),"-")</f>
        <v>0.24758718332412952</v>
      </c>
      <c r="L77" s="77">
        <f>IFERROR(AVERAGEIF('QoL DATA'!$C$14:$AP$14,TQoL_Indexes!L$8,'Data &amp; Normalization'!$C358:$AP358),"-")</f>
        <v>0.62627986348122855</v>
      </c>
      <c r="M77" s="77" t="str">
        <f>IFERROR(AVERAGEIF('QoL DATA'!$C$14:$AP$14,TQoL_Indexes!M$8,'Data &amp; Normalization'!$C358:$AP358),"-")</f>
        <v>-</v>
      </c>
      <c r="N77" s="77">
        <f>IFERROR(AVERAGEIF('QoL DATA'!$C$14:$AP$14,TQoL_Indexes!N$8,'Data &amp; Normalization'!$C358:$AP358),"-")</f>
        <v>0.63984803348736108</v>
      </c>
      <c r="O77" s="77">
        <f>IFERROR(AVERAGEIF('QoL DATA'!$C$14:$AP$14,TQoL_Indexes!O$8,'Data &amp; Normalization'!$C358:$AP358),"-")</f>
        <v>0.76556871156107231</v>
      </c>
      <c r="P77" s="77">
        <f>IFERROR(AVERAGEIF('QoL DATA'!$C$14:$AP$14,TQoL_Indexes!P$8,'Data &amp; Normalization'!$C358:$AP358),"-")</f>
        <v>0.54377843502811929</v>
      </c>
      <c r="Q77" s="77">
        <f>IFERROR(AVERAGEIF('QoL DATA'!$C$14:$AP$14,TQoL_Indexes!Q$8,'Data &amp; Normalization'!$C358:$AP358),"-")</f>
        <v>0.82964965634005194</v>
      </c>
      <c r="R77" s="77">
        <f>IFERROR(AVERAGEIF('QoL DATA'!$C$14:$AP$14,TQoL_Indexes!R$8,'Data &amp; Normalization'!$C358:$AP358),"-")</f>
        <v>0.40481504525204554</v>
      </c>
      <c r="S77" s="77">
        <f>IFERROR(AVERAGEIF('QoL DATA'!$C$14:$AP$14,TQoL_Indexes!S$8,'Data &amp; Normalization'!$C358:$AP358),"-")</f>
        <v>0.53503161299808855</v>
      </c>
      <c r="T77" s="77">
        <f>IFERROR(AVERAGEIF('QoL DATA'!$C$14:$AP$14,TQoL_Indexes!T$8,'Data &amp; Normalization'!$C358:$AP358),"-")</f>
        <v>0.38392812944952515</v>
      </c>
      <c r="U77" s="77" t="str">
        <f>IFERROR(AVERAGEIF('QoL DATA'!$C$14:$AP$14,TQoL_Indexes!U$8,'Data &amp; Normalization'!$C358:$AP358),"-")</f>
        <v>-</v>
      </c>
      <c r="V77" s="77" t="str">
        <f>IFERROR(AVERAGEIF('QoL DATA'!$C$14:$AP$14,TQoL_Indexes!V$8,'Data &amp; Normalization'!$C358:$AP358),"-")</f>
        <v>-</v>
      </c>
      <c r="W77" s="77">
        <f>IFERROR(AVERAGEIF('QoL DATA'!$C$14:$AP$14,TQoL_Indexes!W$8,'Data &amp; Normalization'!$C358:$AP358),"-")</f>
        <v>0.79596760296398394</v>
      </c>
      <c r="X77" s="77">
        <f>IFERROR(AVERAGEIF('QoL DATA'!$C$14:$AP$14,TQoL_Indexes!X$8,'Data &amp; Normalization'!$C358:$AP358),"-")</f>
        <v>0.42354208470199783</v>
      </c>
      <c r="Y77" s="76">
        <f t="shared" si="50"/>
        <v>0.61227530960830645</v>
      </c>
      <c r="Z77" s="77">
        <f t="shared" si="51"/>
        <v>0.43214987195054749</v>
      </c>
      <c r="AA77" s="77">
        <f t="shared" si="52"/>
        <v>0.62627986348122855</v>
      </c>
      <c r="AB77" s="77">
        <f t="shared" si="53"/>
        <v>0.7027083725242167</v>
      </c>
      <c r="AC77" s="77">
        <f t="shared" si="54"/>
        <v>0.68671404568408567</v>
      </c>
      <c r="AD77" s="77">
        <f t="shared" si="55"/>
        <v>0.46992332912506707</v>
      </c>
      <c r="AE77" s="77">
        <f t="shared" si="56"/>
        <v>0.38392812944952515</v>
      </c>
      <c r="AF77" s="77">
        <f t="shared" si="57"/>
        <v>0.79596760296398394</v>
      </c>
      <c r="AG77" s="77">
        <f t="shared" si="58"/>
        <v>0.42354208470199783</v>
      </c>
      <c r="AH77" s="76">
        <f t="shared" si="25"/>
        <v>0.55690168168002752</v>
      </c>
      <c r="AI77" s="77">
        <f t="shared" si="26"/>
        <v>0.61978191577778974</v>
      </c>
      <c r="AJ77" s="78">
        <f t="shared" si="27"/>
        <v>0.53447927237183568</v>
      </c>
      <c r="AK77" s="79">
        <f t="shared" si="28"/>
        <v>0.56982737073784806</v>
      </c>
      <c r="AL77" s="59"/>
      <c r="AN77" s="226">
        <f t="shared" si="29"/>
        <v>5</v>
      </c>
      <c r="AO77" s="227">
        <f t="shared" si="30"/>
        <v>5</v>
      </c>
      <c r="AP77" s="227">
        <f t="shared" si="31"/>
        <v>5</v>
      </c>
      <c r="AQ77" s="227">
        <f t="shared" si="32"/>
        <v>5</v>
      </c>
      <c r="AR77" s="227">
        <f t="shared" si="33"/>
        <v>5</v>
      </c>
      <c r="AS77" s="227">
        <f t="shared" si="34"/>
        <v>5</v>
      </c>
      <c r="AT77" s="227">
        <f t="shared" si="35"/>
        <v>5</v>
      </c>
      <c r="AU77" s="227">
        <f t="shared" si="36"/>
        <v>5</v>
      </c>
      <c r="AV77" s="213">
        <f t="shared" si="37"/>
        <v>5</v>
      </c>
      <c r="AW77" s="227">
        <f t="shared" si="38"/>
        <v>5</v>
      </c>
      <c r="AX77" s="227">
        <f t="shared" si="39"/>
        <v>5</v>
      </c>
      <c r="AY77" s="213">
        <f t="shared" si="40"/>
        <v>5</v>
      </c>
    </row>
    <row r="78" spans="1:51" s="25" customFormat="1">
      <c r="A78" s="323" t="s">
        <v>5380</v>
      </c>
      <c r="B78" s="321">
        <v>70</v>
      </c>
      <c r="C78" s="76">
        <f>IFERROR(AVERAGEIF('QoL DATA'!$C$14:$AP$14,TQoL_Indexes!C$8,'Data &amp; Normalization'!$C359:$AP359),"-")</f>
        <v>0.58856308867555951</v>
      </c>
      <c r="D78" s="77">
        <f>IFERROR(AVERAGEIF('QoL DATA'!$C$14:$AP$14,TQoL_Indexes!D$8,'Data &amp; Normalization'!$C359:$AP359),"-")</f>
        <v>0.24332894754564863</v>
      </c>
      <c r="E78" s="77">
        <f>IFERROR(AVERAGEIF('QoL DATA'!$C$14:$AP$14,TQoL_Indexes!E$8,'Data &amp; Normalization'!$C359:$AP359),"-")</f>
        <v>0.25245175613020665</v>
      </c>
      <c r="F78" s="77">
        <f>IFERROR(AVERAGEIF('QoL DATA'!$C$14:$AP$14,TQoL_Indexes!F$8,'Data &amp; Normalization'!$C359:$AP359),"-")</f>
        <v>0.66496682931847584</v>
      </c>
      <c r="G78" s="77">
        <f>IFERROR(AVERAGEIF('QoL DATA'!$C$14:$AP$14,TQoL_Indexes!G$8,'Data &amp; Normalization'!$C359:$AP359),"-")</f>
        <v>0.36152861337421605</v>
      </c>
      <c r="H78" s="77">
        <f>IFERROR(AVERAGEIF('QoL DATA'!$C$14:$AP$14,TQoL_Indexes!H$8,'Data &amp; Normalization'!$C359:$AP359),"-")</f>
        <v>0.57216644271904016</v>
      </c>
      <c r="I78" s="77">
        <f>IFERROR(AVERAGEIF('QoL DATA'!$C$14:$AP$14,TQoL_Indexes!I$8,'Data &amp; Normalization'!$C359:$AP359),"-")</f>
        <v>0.41154511698736751</v>
      </c>
      <c r="J78" s="77">
        <f>IFERROR(AVERAGEIF('QoL DATA'!$C$14:$AP$14,TQoL_Indexes!J$8,'Data &amp; Normalization'!$C359:$AP359),"-")</f>
        <v>1</v>
      </c>
      <c r="K78" s="77">
        <f>IFERROR(AVERAGEIF('QoL DATA'!$C$14:$AP$14,TQoL_Indexes!K$8,'Data &amp; Normalization'!$C359:$AP359),"-")</f>
        <v>0.19388757931236658</v>
      </c>
      <c r="L78" s="77">
        <f>IFERROR(AVERAGEIF('QoL DATA'!$C$14:$AP$14,TQoL_Indexes!L$8,'Data &amp; Normalization'!$C359:$AP359),"-")</f>
        <v>0.18952084672307173</v>
      </c>
      <c r="M78" s="77" t="str">
        <f>IFERROR(AVERAGEIF('QoL DATA'!$C$14:$AP$14,TQoL_Indexes!M$8,'Data &amp; Normalization'!$C359:$AP359),"-")</f>
        <v>-</v>
      </c>
      <c r="N78" s="77">
        <f>IFERROR(AVERAGEIF('QoL DATA'!$C$14:$AP$14,TQoL_Indexes!N$8,'Data &amp; Normalization'!$C359:$AP359),"-")</f>
        <v>0.54068245009700955</v>
      </c>
      <c r="O78" s="77">
        <f>IFERROR(AVERAGEIF('QoL DATA'!$C$14:$AP$14,TQoL_Indexes!O$8,'Data &amp; Normalization'!$C359:$AP359),"-")</f>
        <v>0.4668452700991505</v>
      </c>
      <c r="P78" s="77">
        <f>IFERROR(AVERAGEIF('QoL DATA'!$C$14:$AP$14,TQoL_Indexes!P$8,'Data &amp; Normalization'!$C359:$AP359),"-")</f>
        <v>0.4222731721751577</v>
      </c>
      <c r="Q78" s="77">
        <f>IFERROR(AVERAGEIF('QoL DATA'!$C$14:$AP$14,TQoL_Indexes!Q$8,'Data &amp; Normalization'!$C359:$AP359),"-")</f>
        <v>0.37525520596401285</v>
      </c>
      <c r="R78" s="77">
        <f>IFERROR(AVERAGEIF('QoL DATA'!$C$14:$AP$14,TQoL_Indexes!R$8,'Data &amp; Normalization'!$C359:$AP359),"-")</f>
        <v>0.7712306416544723</v>
      </c>
      <c r="S78" s="77">
        <f>IFERROR(AVERAGEIF('QoL DATA'!$C$14:$AP$14,TQoL_Indexes!S$8,'Data &amp; Normalization'!$C359:$AP359),"-")</f>
        <v>0.7519114836053522</v>
      </c>
      <c r="T78" s="77">
        <f>IFERROR(AVERAGEIF('QoL DATA'!$C$14:$AP$14,TQoL_Indexes!T$8,'Data &amp; Normalization'!$C359:$AP359),"-")</f>
        <v>0.38392812944952515</v>
      </c>
      <c r="U78" s="77" t="str">
        <f>IFERROR(AVERAGEIF('QoL DATA'!$C$14:$AP$14,TQoL_Indexes!U$8,'Data &amp; Normalization'!$C359:$AP359),"-")</f>
        <v>-</v>
      </c>
      <c r="V78" s="77" t="str">
        <f>IFERROR(AVERAGEIF('QoL DATA'!$C$14:$AP$14,TQoL_Indexes!V$8,'Data &amp; Normalization'!$C359:$AP359),"-")</f>
        <v>-</v>
      </c>
      <c r="W78" s="77">
        <f>IFERROR(AVERAGEIF('QoL DATA'!$C$14:$AP$14,TQoL_Indexes!W$8,'Data &amp; Normalization'!$C359:$AP359),"-")</f>
        <v>0.29622608995347255</v>
      </c>
      <c r="X78" s="77">
        <f>IFERROR(AVERAGEIF('QoL DATA'!$C$14:$AP$14,TQoL_Indexes!X$8,'Data &amp; Normalization'!$C359:$AP359),"-")</f>
        <v>0.24932733014895592</v>
      </c>
      <c r="Y78" s="76">
        <f t="shared" si="50"/>
        <v>0.36144793078380494</v>
      </c>
      <c r="Z78" s="77">
        <f t="shared" si="51"/>
        <v>0.53401576361857772</v>
      </c>
      <c r="AA78" s="77">
        <f t="shared" si="52"/>
        <v>0.18952084672307173</v>
      </c>
      <c r="AB78" s="77">
        <f t="shared" si="53"/>
        <v>0.50376386009808005</v>
      </c>
      <c r="AC78" s="77">
        <f t="shared" si="54"/>
        <v>0.39876418906958527</v>
      </c>
      <c r="AD78" s="77">
        <f t="shared" si="55"/>
        <v>0.76157106262991225</v>
      </c>
      <c r="AE78" s="77">
        <f t="shared" si="56"/>
        <v>0.38392812944952515</v>
      </c>
      <c r="AF78" s="77">
        <f t="shared" si="57"/>
        <v>0.29622608995347255</v>
      </c>
      <c r="AG78" s="77">
        <f t="shared" si="58"/>
        <v>0.24932733014895592</v>
      </c>
      <c r="AH78" s="76">
        <f t="shared" si="25"/>
        <v>0.36166151370848482</v>
      </c>
      <c r="AI78" s="77">
        <f t="shared" si="26"/>
        <v>0.55469970393252588</v>
      </c>
      <c r="AJ78" s="78">
        <f t="shared" si="27"/>
        <v>0.30982718318398456</v>
      </c>
      <c r="AK78" s="79">
        <f t="shared" si="28"/>
        <v>0.40242464792118371</v>
      </c>
      <c r="AL78" s="59"/>
      <c r="AN78" s="226">
        <f t="shared" si="29"/>
        <v>5</v>
      </c>
      <c r="AO78" s="227">
        <f t="shared" si="30"/>
        <v>5</v>
      </c>
      <c r="AP78" s="227">
        <f t="shared" si="31"/>
        <v>5</v>
      </c>
      <c r="AQ78" s="227">
        <f t="shared" si="32"/>
        <v>5</v>
      </c>
      <c r="AR78" s="227">
        <f t="shared" si="33"/>
        <v>5</v>
      </c>
      <c r="AS78" s="227">
        <f t="shared" si="34"/>
        <v>5</v>
      </c>
      <c r="AT78" s="227">
        <f t="shared" si="35"/>
        <v>5</v>
      </c>
      <c r="AU78" s="227">
        <f t="shared" si="36"/>
        <v>5</v>
      </c>
      <c r="AV78" s="213">
        <f t="shared" si="37"/>
        <v>5</v>
      </c>
      <c r="AW78" s="227">
        <f t="shared" si="38"/>
        <v>5</v>
      </c>
      <c r="AX78" s="227">
        <f t="shared" si="39"/>
        <v>5</v>
      </c>
      <c r="AY78" s="213">
        <f t="shared" si="40"/>
        <v>5</v>
      </c>
    </row>
    <row r="79" spans="1:51" s="25" customFormat="1">
      <c r="A79" s="323" t="s">
        <v>5381</v>
      </c>
      <c r="B79" s="321">
        <v>71</v>
      </c>
      <c r="C79" s="76">
        <f>IFERROR(AVERAGEIF('QoL DATA'!$C$14:$AP$14,TQoL_Indexes!C$8,'Data &amp; Normalization'!$C360:$AP360),"-")</f>
        <v>0.85604727567600103</v>
      </c>
      <c r="D79" s="77">
        <f>IFERROR(AVERAGEIF('QoL DATA'!$C$14:$AP$14,TQoL_Indexes!D$8,'Data &amp; Normalization'!$C360:$AP360),"-")</f>
        <v>7.7935065417297431E-2</v>
      </c>
      <c r="E79" s="77">
        <f>IFERROR(AVERAGEIF('QoL DATA'!$C$14:$AP$14,TQoL_Indexes!E$8,'Data &amp; Normalization'!$C360:$AP360),"-")</f>
        <v>0.39793010193582518</v>
      </c>
      <c r="F79" s="77">
        <f>IFERROR(AVERAGEIF('QoL DATA'!$C$14:$AP$14,TQoL_Indexes!F$8,'Data &amp; Normalization'!$C360:$AP360),"-")</f>
        <v>0.18840717311561131</v>
      </c>
      <c r="G79" s="77">
        <f>IFERROR(AVERAGEIF('QoL DATA'!$C$14:$AP$14,TQoL_Indexes!G$8,'Data &amp; Normalization'!$C360:$AP360),"-")</f>
        <v>0.67992483089419964</v>
      </c>
      <c r="H79" s="77">
        <f>IFERROR(AVERAGEIF('QoL DATA'!$C$14:$AP$14,TQoL_Indexes!H$8,'Data &amp; Normalization'!$C360:$AP360),"-")</f>
        <v>0.77488798307797646</v>
      </c>
      <c r="I79" s="77">
        <f>IFERROR(AVERAGEIF('QoL DATA'!$C$14:$AP$14,TQoL_Indexes!I$8,'Data &amp; Normalization'!$C360:$AP360),"-")</f>
        <v>0.12964082034193666</v>
      </c>
      <c r="J79" s="77">
        <f>IFERROR(AVERAGEIF('QoL DATA'!$C$14:$AP$14,TQoL_Indexes!J$8,'Data &amp; Normalization'!$C360:$AP360),"-")</f>
        <v>0.42683910528691399</v>
      </c>
      <c r="K79" s="77">
        <f>IFERROR(AVERAGEIF('QoL DATA'!$C$14:$AP$14,TQoL_Indexes!K$8,'Data &amp; Normalization'!$C360:$AP360),"-")</f>
        <v>3.2922645448874438E-2</v>
      </c>
      <c r="L79" s="77">
        <f>IFERROR(AVERAGEIF('QoL DATA'!$C$14:$AP$14,TQoL_Indexes!L$8,'Data &amp; Normalization'!$C360:$AP360),"-")</f>
        <v>0.24461080481720535</v>
      </c>
      <c r="M79" s="77" t="str">
        <f>IFERROR(AVERAGEIF('QoL DATA'!$C$14:$AP$14,TQoL_Indexes!M$8,'Data &amp; Normalization'!$C360:$AP360),"-")</f>
        <v>-</v>
      </c>
      <c r="N79" s="77">
        <f>IFERROR(AVERAGEIF('QoL DATA'!$C$14:$AP$14,TQoL_Indexes!N$8,'Data &amp; Normalization'!$C360:$AP360),"-")</f>
        <v>0.57771075676612027</v>
      </c>
      <c r="O79" s="77">
        <f>IFERROR(AVERAGEIF('QoL DATA'!$C$14:$AP$14,TQoL_Indexes!O$8,'Data &amp; Normalization'!$C360:$AP360),"-")</f>
        <v>0.80017860343248381</v>
      </c>
      <c r="P79" s="77">
        <f>IFERROR(AVERAGEIF('QoL DATA'!$C$14:$AP$14,TQoL_Indexes!P$8,'Data &amp; Normalization'!$C360:$AP360),"-")</f>
        <v>0.32706392764020525</v>
      </c>
      <c r="Q79" s="77">
        <f>IFERROR(AVERAGEIF('QoL DATA'!$C$14:$AP$14,TQoL_Indexes!Q$8,'Data &amp; Normalization'!$C360:$AP360),"-")</f>
        <v>0.65861704779749852</v>
      </c>
      <c r="R79" s="77">
        <f>IFERROR(AVERAGEIF('QoL DATA'!$C$14:$AP$14,TQoL_Indexes!R$8,'Data &amp; Normalization'!$C360:$AP360),"-")</f>
        <v>0.29435326213960517</v>
      </c>
      <c r="S79" s="77">
        <f>IFERROR(AVERAGEIF('QoL DATA'!$C$14:$AP$14,TQoL_Indexes!S$8,'Data &amp; Normalization'!$C360:$AP360),"-")</f>
        <v>0.6002793706807823</v>
      </c>
      <c r="T79" s="77">
        <f>IFERROR(AVERAGEIF('QoL DATA'!$C$14:$AP$14,TQoL_Indexes!T$8,'Data &amp; Normalization'!$C360:$AP360),"-")</f>
        <v>0.38392812944952515</v>
      </c>
      <c r="U79" s="77" t="str">
        <f>IFERROR(AVERAGEIF('QoL DATA'!$C$14:$AP$14,TQoL_Indexes!U$8,'Data &amp; Normalization'!$C360:$AP360),"-")</f>
        <v>-</v>
      </c>
      <c r="V79" s="77" t="str">
        <f>IFERROR(AVERAGEIF('QoL DATA'!$C$14:$AP$14,TQoL_Indexes!V$8,'Data &amp; Normalization'!$C360:$AP360),"-")</f>
        <v>-</v>
      </c>
      <c r="W79" s="77">
        <f>IFERROR(AVERAGEIF('QoL DATA'!$C$14:$AP$14,TQoL_Indexes!W$8,'Data &amp; Normalization'!$C360:$AP360),"-")</f>
        <v>0.70549715664311574</v>
      </c>
      <c r="X79" s="77">
        <f>IFERROR(AVERAGEIF('QoL DATA'!$C$14:$AP$14,TQoL_Indexes!X$8,'Data &amp; Normalization'!$C360:$AP360),"-")</f>
        <v>0.27421719507857856</v>
      </c>
      <c r="Y79" s="76">
        <f t="shared" si="50"/>
        <v>0.4439708143430412</v>
      </c>
      <c r="Z79" s="77">
        <f t="shared" si="51"/>
        <v>0.37210375969425202</v>
      </c>
      <c r="AA79" s="77">
        <f t="shared" si="52"/>
        <v>0.24461080481720535</v>
      </c>
      <c r="AB79" s="77">
        <f t="shared" si="53"/>
        <v>0.68894468009930199</v>
      </c>
      <c r="AC79" s="77">
        <f t="shared" si="54"/>
        <v>0.49284048771885192</v>
      </c>
      <c r="AD79" s="77">
        <f t="shared" si="55"/>
        <v>0.44731631641019376</v>
      </c>
      <c r="AE79" s="77">
        <f t="shared" si="56"/>
        <v>0.38392812944952515</v>
      </c>
      <c r="AF79" s="77">
        <f t="shared" si="57"/>
        <v>0.70549715664311574</v>
      </c>
      <c r="AG79" s="77">
        <f t="shared" si="58"/>
        <v>0.27421719507857856</v>
      </c>
      <c r="AH79" s="76">
        <f t="shared" si="25"/>
        <v>0.35356179295149948</v>
      </c>
      <c r="AI79" s="77">
        <f t="shared" si="26"/>
        <v>0.54303382807611589</v>
      </c>
      <c r="AJ79" s="78">
        <f t="shared" si="27"/>
        <v>0.45454749372373981</v>
      </c>
      <c r="AK79" s="79">
        <f t="shared" si="28"/>
        <v>0.44697296273578246</v>
      </c>
      <c r="AL79" s="59"/>
      <c r="AN79" s="226">
        <f t="shared" si="29"/>
        <v>5</v>
      </c>
      <c r="AO79" s="227">
        <f t="shared" si="30"/>
        <v>5</v>
      </c>
      <c r="AP79" s="227">
        <f t="shared" si="31"/>
        <v>5</v>
      </c>
      <c r="AQ79" s="227">
        <f t="shared" si="32"/>
        <v>5</v>
      </c>
      <c r="AR79" s="227">
        <f t="shared" si="33"/>
        <v>5</v>
      </c>
      <c r="AS79" s="227">
        <f t="shared" si="34"/>
        <v>5</v>
      </c>
      <c r="AT79" s="227">
        <f t="shared" si="35"/>
        <v>5</v>
      </c>
      <c r="AU79" s="227">
        <f t="shared" si="36"/>
        <v>5</v>
      </c>
      <c r="AV79" s="213">
        <f t="shared" si="37"/>
        <v>5</v>
      </c>
      <c r="AW79" s="227">
        <f t="shared" si="38"/>
        <v>5</v>
      </c>
      <c r="AX79" s="227">
        <f t="shared" si="39"/>
        <v>5</v>
      </c>
      <c r="AY79" s="213">
        <f t="shared" si="40"/>
        <v>5</v>
      </c>
    </row>
    <row r="80" spans="1:51" s="25" customFormat="1">
      <c r="A80" s="323" t="s">
        <v>5382</v>
      </c>
      <c r="B80" s="321">
        <v>72</v>
      </c>
      <c r="C80" s="76">
        <f>IFERROR(AVERAGEIF('QoL DATA'!$C$14:$AP$14,TQoL_Indexes!C$8,'Data &amp; Normalization'!$C361:$AP361),"-")</f>
        <v>0.65944693330971715</v>
      </c>
      <c r="D80" s="77">
        <f>IFERROR(AVERAGEIF('QoL DATA'!$C$14:$AP$14,TQoL_Indexes!D$8,'Data &amp; Normalization'!$C361:$AP361),"-")</f>
        <v>0.29908921875835126</v>
      </c>
      <c r="E80" s="77">
        <f>IFERROR(AVERAGEIF('QoL DATA'!$C$14:$AP$14,TQoL_Indexes!E$8,'Data &amp; Normalization'!$C361:$AP361),"-")</f>
        <v>0.14234370264164453</v>
      </c>
      <c r="F80" s="77">
        <f>IFERROR(AVERAGEIF('QoL DATA'!$C$14:$AP$14,TQoL_Indexes!F$8,'Data &amp; Normalization'!$C361:$AP361),"-")</f>
        <v>0.64519856369084339</v>
      </c>
      <c r="G80" s="77">
        <f>IFERROR(AVERAGEIF('QoL DATA'!$C$14:$AP$14,TQoL_Indexes!G$8,'Data &amp; Normalization'!$C361:$AP361),"-")</f>
        <v>0.52127564914407265</v>
      </c>
      <c r="H80" s="77">
        <f>IFERROR(AVERAGEIF('QoL DATA'!$C$14:$AP$14,TQoL_Indexes!H$8,'Data &amp; Normalization'!$C361:$AP361),"-")</f>
        <v>0.13459903258243305</v>
      </c>
      <c r="I80" s="77">
        <f>IFERROR(AVERAGEIF('QoL DATA'!$C$14:$AP$14,TQoL_Indexes!I$8,'Data &amp; Normalization'!$C361:$AP361),"-")</f>
        <v>0.46549393658663474</v>
      </c>
      <c r="J80" s="77">
        <f>IFERROR(AVERAGEIF('QoL DATA'!$C$14:$AP$14,TQoL_Indexes!J$8,'Data &amp; Normalization'!$C361:$AP361),"-")</f>
        <v>0.85607187509487004</v>
      </c>
      <c r="K80" s="77">
        <f>IFERROR(AVERAGEIF('QoL DATA'!$C$14:$AP$14,TQoL_Indexes!K$8,'Data &amp; Normalization'!$C361:$AP361),"-")</f>
        <v>0.27081959688379093</v>
      </c>
      <c r="L80" s="77">
        <f>IFERROR(AVERAGEIF('QoL DATA'!$C$14:$AP$14,TQoL_Indexes!L$8,'Data &amp; Normalization'!$C361:$AP361),"-")</f>
        <v>0.32419966373076997</v>
      </c>
      <c r="M80" s="77" t="str">
        <f>IFERROR(AVERAGEIF('QoL DATA'!$C$14:$AP$14,TQoL_Indexes!M$8,'Data &amp; Normalization'!$C361:$AP361),"-")</f>
        <v>-</v>
      </c>
      <c r="N80" s="77">
        <f>IFERROR(AVERAGEIF('QoL DATA'!$C$14:$AP$14,TQoL_Indexes!N$8,'Data &amp; Normalization'!$C361:$AP361),"-")</f>
        <v>0.5844281665658142</v>
      </c>
      <c r="O80" s="77">
        <f>IFERROR(AVERAGEIF('QoL DATA'!$C$14:$AP$14,TQoL_Indexes!O$8,'Data &amp; Normalization'!$C361:$AP361),"-")</f>
        <v>0.79526035564023057</v>
      </c>
      <c r="P80" s="77">
        <f>IFERROR(AVERAGEIF('QoL DATA'!$C$14:$AP$14,TQoL_Indexes!P$8,'Data &amp; Normalization'!$C361:$AP361),"-")</f>
        <v>0.23227915709777786</v>
      </c>
      <c r="Q80" s="77">
        <f>IFERROR(AVERAGEIF('QoL DATA'!$C$14:$AP$14,TQoL_Indexes!Q$8,'Data &amp; Normalization'!$C361:$AP361),"-")</f>
        <v>0.46526115566877146</v>
      </c>
      <c r="R80" s="77">
        <f>IFERROR(AVERAGEIF('QoL DATA'!$C$14:$AP$14,TQoL_Indexes!R$8,'Data &amp; Normalization'!$C361:$AP361),"-")</f>
        <v>0.45782146457596712</v>
      </c>
      <c r="S80" s="77">
        <f>IFERROR(AVERAGEIF('QoL DATA'!$C$14:$AP$14,TQoL_Indexes!S$8,'Data &amp; Normalization'!$C361:$AP361),"-")</f>
        <v>0.82910601382149685</v>
      </c>
      <c r="T80" s="77">
        <f>IFERROR(AVERAGEIF('QoL DATA'!$C$14:$AP$14,TQoL_Indexes!T$8,'Data &amp; Normalization'!$C361:$AP361),"-")</f>
        <v>0.38392812944952515</v>
      </c>
      <c r="U80" s="77" t="str">
        <f>IFERROR(AVERAGEIF('QoL DATA'!$C$14:$AP$14,TQoL_Indexes!U$8,'Data &amp; Normalization'!$C361:$AP361),"-")</f>
        <v>-</v>
      </c>
      <c r="V80" s="77" t="str">
        <f>IFERROR(AVERAGEIF('QoL DATA'!$C$14:$AP$14,TQoL_Indexes!V$8,'Data &amp; Normalization'!$C361:$AP361),"-")</f>
        <v>-</v>
      </c>
      <c r="W80" s="77">
        <f>IFERROR(AVERAGEIF('QoL DATA'!$C$14:$AP$14,TQoL_Indexes!W$8,'Data &amp; Normalization'!$C361:$AP361),"-")</f>
        <v>0.75288643804928468</v>
      </c>
      <c r="X80" s="77">
        <f>IFERROR(AVERAGEIF('QoL DATA'!$C$14:$AP$14,TQoL_Indexes!X$8,'Data &amp; Normalization'!$C361:$AP361),"-")</f>
        <v>0.30948564907429083</v>
      </c>
      <c r="Y80" s="76">
        <f t="shared" si="50"/>
        <v>0.3669599515699043</v>
      </c>
      <c r="Z80" s="77">
        <f t="shared" si="51"/>
        <v>0.48224310899710737</v>
      </c>
      <c r="AA80" s="77">
        <f t="shared" si="52"/>
        <v>0.32419966373076997</v>
      </c>
      <c r="AB80" s="77">
        <f t="shared" si="53"/>
        <v>0.68984426110302244</v>
      </c>
      <c r="AC80" s="77">
        <f t="shared" si="54"/>
        <v>0.34877015638327469</v>
      </c>
      <c r="AD80" s="77">
        <f t="shared" si="55"/>
        <v>0.64346373919873201</v>
      </c>
      <c r="AE80" s="77">
        <f t="shared" si="56"/>
        <v>0.38392812944952515</v>
      </c>
      <c r="AF80" s="77">
        <f t="shared" si="57"/>
        <v>0.75288643804928468</v>
      </c>
      <c r="AG80" s="77">
        <f t="shared" si="58"/>
        <v>0.30948564907429083</v>
      </c>
      <c r="AH80" s="76">
        <f t="shared" si="25"/>
        <v>0.3911342414325939</v>
      </c>
      <c r="AI80" s="77">
        <f t="shared" si="26"/>
        <v>0.56069271889500982</v>
      </c>
      <c r="AJ80" s="78">
        <f t="shared" si="27"/>
        <v>0.48210007219103351</v>
      </c>
      <c r="AK80" s="79">
        <f t="shared" si="28"/>
        <v>0.47541606342357923</v>
      </c>
      <c r="AL80" s="59"/>
      <c r="AN80" s="226">
        <f t="shared" si="29"/>
        <v>5</v>
      </c>
      <c r="AO80" s="227">
        <f t="shared" si="30"/>
        <v>5</v>
      </c>
      <c r="AP80" s="227">
        <f t="shared" si="31"/>
        <v>5</v>
      </c>
      <c r="AQ80" s="227">
        <f t="shared" si="32"/>
        <v>5</v>
      </c>
      <c r="AR80" s="227">
        <f t="shared" si="33"/>
        <v>5</v>
      </c>
      <c r="AS80" s="227">
        <f t="shared" si="34"/>
        <v>5</v>
      </c>
      <c r="AT80" s="227">
        <f t="shared" si="35"/>
        <v>5</v>
      </c>
      <c r="AU80" s="227">
        <f t="shared" si="36"/>
        <v>5</v>
      </c>
      <c r="AV80" s="213">
        <f t="shared" si="37"/>
        <v>5</v>
      </c>
      <c r="AW80" s="227">
        <f t="shared" si="38"/>
        <v>5</v>
      </c>
      <c r="AX80" s="227">
        <f t="shared" si="39"/>
        <v>5</v>
      </c>
      <c r="AY80" s="213">
        <f t="shared" si="40"/>
        <v>5</v>
      </c>
    </row>
    <row r="81" spans="1:51" s="25" customFormat="1">
      <c r="A81" s="323" t="s">
        <v>5383</v>
      </c>
      <c r="B81" s="321">
        <v>73</v>
      </c>
      <c r="C81" s="76">
        <f>IFERROR(AVERAGEIF('QoL DATA'!$C$14:$AP$14,TQoL_Indexes!C$8,'Data &amp; Normalization'!$C362:$AP362),"-")</f>
        <v>0.73490353010452392</v>
      </c>
      <c r="D81" s="77">
        <f>IFERROR(AVERAGEIF('QoL DATA'!$C$14:$AP$14,TQoL_Indexes!D$8,'Data &amp; Normalization'!$C362:$AP362),"-")</f>
        <v>0.12160026710014603</v>
      </c>
      <c r="E81" s="77">
        <f>IFERROR(AVERAGEIF('QoL DATA'!$C$14:$AP$14,TQoL_Indexes!E$8,'Data &amp; Normalization'!$C362:$AP362),"-")</f>
        <v>0.1129722481956523</v>
      </c>
      <c r="F81" s="77">
        <f>IFERROR(AVERAGEIF('QoL DATA'!$C$14:$AP$14,TQoL_Indexes!F$8,'Data &amp; Normalization'!$C362:$AP362),"-")</f>
        <v>0.89439191329704959</v>
      </c>
      <c r="G81" s="77">
        <f>IFERROR(AVERAGEIF('QoL DATA'!$C$14:$AP$14,TQoL_Indexes!G$8,'Data &amp; Normalization'!$C362:$AP362),"-")</f>
        <v>0.42024336735752166</v>
      </c>
      <c r="H81" s="77">
        <f>IFERROR(AVERAGEIF('QoL DATA'!$C$14:$AP$14,TQoL_Indexes!H$8,'Data &amp; Normalization'!$C362:$AP362),"-")</f>
        <v>0.50350554567493766</v>
      </c>
      <c r="I81" s="77">
        <f>IFERROR(AVERAGEIF('QoL DATA'!$C$14:$AP$14,TQoL_Indexes!I$8,'Data &amp; Normalization'!$C362:$AP362),"-")</f>
        <v>0.52620951899259238</v>
      </c>
      <c r="J81" s="77">
        <f>IFERROR(AVERAGEIF('QoL DATA'!$C$14:$AP$14,TQoL_Indexes!J$8,'Data &amp; Normalization'!$C362:$AP362),"-")</f>
        <v>0.64862252967466538</v>
      </c>
      <c r="K81" s="77">
        <f>IFERROR(AVERAGEIF('QoL DATA'!$C$14:$AP$14,TQoL_Indexes!K$8,'Data &amp; Normalization'!$C362:$AP362),"-")</f>
        <v>6.9041002819659983E-2</v>
      </c>
      <c r="L81" s="77">
        <f>IFERROR(AVERAGEIF('QoL DATA'!$C$14:$AP$14,TQoL_Indexes!L$8,'Data &amp; Normalization'!$C362:$AP362),"-")</f>
        <v>0.22976731078466445</v>
      </c>
      <c r="M81" s="77" t="str">
        <f>IFERROR(AVERAGEIF('QoL DATA'!$C$14:$AP$14,TQoL_Indexes!M$8,'Data &amp; Normalization'!$C362:$AP362),"-")</f>
        <v>-</v>
      </c>
      <c r="N81" s="77">
        <f>IFERROR(AVERAGEIF('QoL DATA'!$C$14:$AP$14,TQoL_Indexes!N$8,'Data &amp; Normalization'!$C362:$AP362),"-")</f>
        <v>0.67632045574540334</v>
      </c>
      <c r="O81" s="77">
        <f>IFERROR(AVERAGEIF('QoL DATA'!$C$14:$AP$14,TQoL_Indexes!O$8,'Data &amp; Normalization'!$C362:$AP362),"-")</f>
        <v>0.79708192889662077</v>
      </c>
      <c r="P81" s="77">
        <f>IFERROR(AVERAGEIF('QoL DATA'!$C$14:$AP$14,TQoL_Indexes!P$8,'Data &amp; Normalization'!$C362:$AP362),"-")</f>
        <v>0.21491028855543987</v>
      </c>
      <c r="Q81" s="77">
        <f>IFERROR(AVERAGEIF('QoL DATA'!$C$14:$AP$14,TQoL_Indexes!Q$8,'Data &amp; Normalization'!$C362:$AP362),"-")</f>
        <v>0.45905652794893792</v>
      </c>
      <c r="R81" s="77">
        <f>IFERROR(AVERAGEIF('QoL DATA'!$C$14:$AP$14,TQoL_Indexes!R$8,'Data &amp; Normalization'!$C362:$AP362),"-")</f>
        <v>0.51273436929807692</v>
      </c>
      <c r="S81" s="77">
        <f>IFERROR(AVERAGEIF('QoL DATA'!$C$14:$AP$14,TQoL_Indexes!S$8,'Data &amp; Normalization'!$C362:$AP362),"-")</f>
        <v>0.89757021026319661</v>
      </c>
      <c r="T81" s="77">
        <f>IFERROR(AVERAGEIF('QoL DATA'!$C$14:$AP$14,TQoL_Indexes!T$8,'Data &amp; Normalization'!$C362:$AP362),"-")</f>
        <v>0.38392812944952515</v>
      </c>
      <c r="U81" s="77" t="str">
        <f>IFERROR(AVERAGEIF('QoL DATA'!$C$14:$AP$14,TQoL_Indexes!U$8,'Data &amp; Normalization'!$C362:$AP362),"-")</f>
        <v>-</v>
      </c>
      <c r="V81" s="77" t="str">
        <f>IFERROR(AVERAGEIF('QoL DATA'!$C$14:$AP$14,TQoL_Indexes!V$8,'Data &amp; Normalization'!$C362:$AP362),"-")</f>
        <v>-</v>
      </c>
      <c r="W81" s="77">
        <f>IFERROR(AVERAGEIF('QoL DATA'!$C$14:$AP$14,TQoL_Indexes!W$8,'Data &amp; Normalization'!$C362:$AP362),"-")</f>
        <v>0.60210236084783719</v>
      </c>
      <c r="X81" s="77">
        <f>IFERROR(AVERAGEIF('QoL DATA'!$C$14:$AP$14,TQoL_Indexes!X$8,'Data &amp; Normalization'!$C362:$AP362),"-")</f>
        <v>0.18559878929595669</v>
      </c>
      <c r="Y81" s="76">
        <f t="shared" si="50"/>
        <v>0.32315868180010743</v>
      </c>
      <c r="Z81" s="77">
        <f t="shared" si="51"/>
        <v>0.51033564630273776</v>
      </c>
      <c r="AA81" s="77">
        <f t="shared" si="52"/>
        <v>0.22976731078466445</v>
      </c>
      <c r="AB81" s="77">
        <f t="shared" si="53"/>
        <v>0.73670119232101205</v>
      </c>
      <c r="AC81" s="77">
        <f t="shared" si="54"/>
        <v>0.33698340825218887</v>
      </c>
      <c r="AD81" s="77">
        <f t="shared" si="55"/>
        <v>0.70515228978063682</v>
      </c>
      <c r="AE81" s="77">
        <f t="shared" si="56"/>
        <v>0.38392812944952515</v>
      </c>
      <c r="AF81" s="77">
        <f t="shared" si="57"/>
        <v>0.60210236084783719</v>
      </c>
      <c r="AG81" s="77">
        <f t="shared" si="58"/>
        <v>0.18559878929595669</v>
      </c>
      <c r="AH81" s="76">
        <f t="shared" si="25"/>
        <v>0.35442054629583652</v>
      </c>
      <c r="AI81" s="77">
        <f t="shared" si="26"/>
        <v>0.59294563011794588</v>
      </c>
      <c r="AJ81" s="78">
        <f t="shared" si="27"/>
        <v>0.39054309319777303</v>
      </c>
      <c r="AK81" s="79">
        <f t="shared" si="28"/>
        <v>0.44027379727984217</v>
      </c>
      <c r="AL81" s="59"/>
      <c r="AN81" s="226">
        <f t="shared" si="29"/>
        <v>5</v>
      </c>
      <c r="AO81" s="227">
        <f t="shared" si="30"/>
        <v>5</v>
      </c>
      <c r="AP81" s="227">
        <f t="shared" si="31"/>
        <v>5</v>
      </c>
      <c r="AQ81" s="227">
        <f t="shared" si="32"/>
        <v>5</v>
      </c>
      <c r="AR81" s="227">
        <f t="shared" si="33"/>
        <v>5</v>
      </c>
      <c r="AS81" s="227">
        <f t="shared" si="34"/>
        <v>5</v>
      </c>
      <c r="AT81" s="227">
        <f t="shared" si="35"/>
        <v>5</v>
      </c>
      <c r="AU81" s="227">
        <f t="shared" si="36"/>
        <v>5</v>
      </c>
      <c r="AV81" s="213">
        <f t="shared" si="37"/>
        <v>5</v>
      </c>
      <c r="AW81" s="227">
        <f t="shared" si="38"/>
        <v>5</v>
      </c>
      <c r="AX81" s="227">
        <f t="shared" si="39"/>
        <v>5</v>
      </c>
      <c r="AY81" s="213">
        <f t="shared" si="40"/>
        <v>5</v>
      </c>
    </row>
    <row r="82" spans="1:51" s="25" customFormat="1">
      <c r="A82" s="323" t="s">
        <v>3395</v>
      </c>
      <c r="B82" s="321" t="s">
        <v>3395</v>
      </c>
      <c r="C82" s="76" t="str">
        <f>IFERROR(AVERAGEIF('QoL DATA'!$C$14:$AP$14,TQoL_Indexes!C$8,'Data &amp; Normalization'!$C363:$AP363),"-")</f>
        <v>-</v>
      </c>
      <c r="D82" s="77" t="str">
        <f>IFERROR(AVERAGEIF('QoL DATA'!$C$14:$AP$14,TQoL_Indexes!D$8,'Data &amp; Normalization'!$C363:$AP363),"-")</f>
        <v>-</v>
      </c>
      <c r="E82" s="77" t="str">
        <f>IFERROR(AVERAGEIF('QoL DATA'!$C$14:$AP$14,TQoL_Indexes!E$8,'Data &amp; Normalization'!$C363:$AP363),"-")</f>
        <v>-</v>
      </c>
      <c r="F82" s="77" t="str">
        <f>IFERROR(AVERAGEIF('QoL DATA'!$C$14:$AP$14,TQoL_Indexes!F$8,'Data &amp; Normalization'!$C363:$AP363),"-")</f>
        <v>-</v>
      </c>
      <c r="G82" s="77" t="str">
        <f>IFERROR(AVERAGEIF('QoL DATA'!$C$14:$AP$14,TQoL_Indexes!G$8,'Data &amp; Normalization'!$C363:$AP363),"-")</f>
        <v>-</v>
      </c>
      <c r="H82" s="77" t="str">
        <f>IFERROR(AVERAGEIF('QoL DATA'!$C$14:$AP$14,TQoL_Indexes!H$8,'Data &amp; Normalization'!$C363:$AP363),"-")</f>
        <v>-</v>
      </c>
      <c r="I82" s="77" t="str">
        <f>IFERROR(AVERAGEIF('QoL DATA'!$C$14:$AP$14,TQoL_Indexes!I$8,'Data &amp; Normalization'!$C363:$AP363),"-")</f>
        <v>-</v>
      </c>
      <c r="J82" s="77" t="str">
        <f>IFERROR(AVERAGEIF('QoL DATA'!$C$14:$AP$14,TQoL_Indexes!J$8,'Data &amp; Normalization'!$C363:$AP363),"-")</f>
        <v>-</v>
      </c>
      <c r="K82" s="77" t="str">
        <f>IFERROR(AVERAGEIF('QoL DATA'!$C$14:$AP$14,TQoL_Indexes!K$8,'Data &amp; Normalization'!$C363:$AP363),"-")</f>
        <v>-</v>
      </c>
      <c r="L82" s="77" t="str">
        <f>IFERROR(AVERAGEIF('QoL DATA'!$C$14:$AP$14,TQoL_Indexes!L$8,'Data &amp; Normalization'!$C363:$AP363),"-")</f>
        <v>-</v>
      </c>
      <c r="M82" s="77" t="str">
        <f>IFERROR(AVERAGEIF('QoL DATA'!$C$14:$AP$14,TQoL_Indexes!M$8,'Data &amp; Normalization'!$C363:$AP363),"-")</f>
        <v>-</v>
      </c>
      <c r="N82" s="77" t="str">
        <f>IFERROR(AVERAGEIF('QoL DATA'!$C$14:$AP$14,TQoL_Indexes!N$8,'Data &amp; Normalization'!$C363:$AP363),"-")</f>
        <v>-</v>
      </c>
      <c r="O82" s="77" t="str">
        <f>IFERROR(AVERAGEIF('QoL DATA'!$C$14:$AP$14,TQoL_Indexes!O$8,'Data &amp; Normalization'!$C363:$AP363),"-")</f>
        <v>-</v>
      </c>
      <c r="P82" s="77" t="str">
        <f>IFERROR(AVERAGEIF('QoL DATA'!$C$14:$AP$14,TQoL_Indexes!P$8,'Data &amp; Normalization'!$C363:$AP363),"-")</f>
        <v>-</v>
      </c>
      <c r="Q82" s="77" t="str">
        <f>IFERROR(AVERAGEIF('QoL DATA'!$C$14:$AP$14,TQoL_Indexes!Q$8,'Data &amp; Normalization'!$C363:$AP363),"-")</f>
        <v>-</v>
      </c>
      <c r="R82" s="77" t="str">
        <f>IFERROR(AVERAGEIF('QoL DATA'!$C$14:$AP$14,TQoL_Indexes!R$8,'Data &amp; Normalization'!$C363:$AP363),"-")</f>
        <v>-</v>
      </c>
      <c r="S82" s="77" t="str">
        <f>IFERROR(AVERAGEIF('QoL DATA'!$C$14:$AP$14,TQoL_Indexes!S$8,'Data &amp; Normalization'!$C363:$AP363),"-")</f>
        <v>-</v>
      </c>
      <c r="T82" s="77" t="str">
        <f>IFERROR(AVERAGEIF('QoL DATA'!$C$14:$AP$14,TQoL_Indexes!T$8,'Data &amp; Normalization'!$C363:$AP363),"-")</f>
        <v>-</v>
      </c>
      <c r="U82" s="77" t="str">
        <f>IFERROR(AVERAGEIF('QoL DATA'!$C$14:$AP$14,TQoL_Indexes!U$8,'Data &amp; Normalization'!$C363:$AP363),"-")</f>
        <v>-</v>
      </c>
      <c r="V82" s="77" t="str">
        <f>IFERROR(AVERAGEIF('QoL DATA'!$C$14:$AP$14,TQoL_Indexes!V$8,'Data &amp; Normalization'!$C363:$AP363),"-")</f>
        <v>-</v>
      </c>
      <c r="W82" s="77" t="str">
        <f>IFERROR(AVERAGEIF('QoL DATA'!$C$14:$AP$14,TQoL_Indexes!W$8,'Data &amp; Normalization'!$C363:$AP363),"-")</f>
        <v>-</v>
      </c>
      <c r="X82" s="77" t="str">
        <f>IFERROR(AVERAGEIF('QoL DATA'!$C$14:$AP$14,TQoL_Indexes!X$8,'Data &amp; Normalization'!$C363:$AP363),"-")</f>
        <v>-</v>
      </c>
      <c r="Y82" s="76" t="str">
        <f t="shared" si="50"/>
        <v>-</v>
      </c>
      <c r="Z82" s="77" t="str">
        <f t="shared" si="51"/>
        <v>-</v>
      </c>
      <c r="AA82" s="77" t="str">
        <f t="shared" si="52"/>
        <v>-</v>
      </c>
      <c r="AB82" s="77" t="str">
        <f t="shared" si="53"/>
        <v>-</v>
      </c>
      <c r="AC82" s="77" t="str">
        <f t="shared" si="54"/>
        <v>-</v>
      </c>
      <c r="AD82" s="77" t="str">
        <f t="shared" si="55"/>
        <v>-</v>
      </c>
      <c r="AE82" s="77" t="str">
        <f t="shared" si="56"/>
        <v>-</v>
      </c>
      <c r="AF82" s="77" t="str">
        <f t="shared" si="57"/>
        <v>-</v>
      </c>
      <c r="AG82" s="77" t="str">
        <f t="shared" si="58"/>
        <v>-</v>
      </c>
      <c r="AH82" s="76" t="str">
        <f t="shared" si="25"/>
        <v>-</v>
      </c>
      <c r="AI82" s="77" t="str">
        <f t="shared" si="26"/>
        <v>-</v>
      </c>
      <c r="AJ82" s="78" t="str">
        <f t="shared" si="27"/>
        <v>-</v>
      </c>
      <c r="AK82" s="79" t="str">
        <f t="shared" si="28"/>
        <v>-</v>
      </c>
      <c r="AL82" s="59"/>
      <c r="AN82" s="226" t="str">
        <f t="shared" si="29"/>
        <v>-</v>
      </c>
      <c r="AO82" s="227" t="str">
        <f t="shared" si="30"/>
        <v>-</v>
      </c>
      <c r="AP82" s="227" t="str">
        <f t="shared" si="31"/>
        <v>-</v>
      </c>
      <c r="AQ82" s="227" t="str">
        <f t="shared" si="32"/>
        <v>-</v>
      </c>
      <c r="AR82" s="227" t="str">
        <f t="shared" si="33"/>
        <v>-</v>
      </c>
      <c r="AS82" s="227" t="str">
        <f t="shared" si="34"/>
        <v>-</v>
      </c>
      <c r="AT82" s="227" t="str">
        <f t="shared" si="35"/>
        <v>-</v>
      </c>
      <c r="AU82" s="227" t="str">
        <f t="shared" si="36"/>
        <v>-</v>
      </c>
      <c r="AV82" s="213" t="str">
        <f t="shared" si="37"/>
        <v>-</v>
      </c>
      <c r="AW82" s="227" t="str">
        <f t="shared" si="38"/>
        <v>-</v>
      </c>
      <c r="AX82" s="227" t="str">
        <f t="shared" si="39"/>
        <v>-</v>
      </c>
      <c r="AY82" s="213" t="str">
        <f t="shared" si="40"/>
        <v>-</v>
      </c>
    </row>
    <row r="83" spans="1:51" s="25" customFormat="1">
      <c r="A83" s="323" t="s">
        <v>3395</v>
      </c>
      <c r="B83" s="321" t="s">
        <v>3395</v>
      </c>
      <c r="C83" s="76" t="str">
        <f>IFERROR(AVERAGEIF('QoL DATA'!$C$14:$AP$14,TQoL_Indexes!C$8,'Data &amp; Normalization'!$C364:$AP364),"-")</f>
        <v>-</v>
      </c>
      <c r="D83" s="77" t="str">
        <f>IFERROR(AVERAGEIF('QoL DATA'!$C$14:$AP$14,TQoL_Indexes!D$8,'Data &amp; Normalization'!$C364:$AP364),"-")</f>
        <v>-</v>
      </c>
      <c r="E83" s="77" t="str">
        <f>IFERROR(AVERAGEIF('QoL DATA'!$C$14:$AP$14,TQoL_Indexes!E$8,'Data &amp; Normalization'!$C364:$AP364),"-")</f>
        <v>-</v>
      </c>
      <c r="F83" s="77" t="str">
        <f>IFERROR(AVERAGEIF('QoL DATA'!$C$14:$AP$14,TQoL_Indexes!F$8,'Data &amp; Normalization'!$C364:$AP364),"-")</f>
        <v>-</v>
      </c>
      <c r="G83" s="77" t="str">
        <f>IFERROR(AVERAGEIF('QoL DATA'!$C$14:$AP$14,TQoL_Indexes!G$8,'Data &amp; Normalization'!$C364:$AP364),"-")</f>
        <v>-</v>
      </c>
      <c r="H83" s="77" t="str">
        <f>IFERROR(AVERAGEIF('QoL DATA'!$C$14:$AP$14,TQoL_Indexes!H$8,'Data &amp; Normalization'!$C364:$AP364),"-")</f>
        <v>-</v>
      </c>
      <c r="I83" s="77" t="str">
        <f>IFERROR(AVERAGEIF('QoL DATA'!$C$14:$AP$14,TQoL_Indexes!I$8,'Data &amp; Normalization'!$C364:$AP364),"-")</f>
        <v>-</v>
      </c>
      <c r="J83" s="77" t="str">
        <f>IFERROR(AVERAGEIF('QoL DATA'!$C$14:$AP$14,TQoL_Indexes!J$8,'Data &amp; Normalization'!$C364:$AP364),"-")</f>
        <v>-</v>
      </c>
      <c r="K83" s="77" t="str">
        <f>IFERROR(AVERAGEIF('QoL DATA'!$C$14:$AP$14,TQoL_Indexes!K$8,'Data &amp; Normalization'!$C364:$AP364),"-")</f>
        <v>-</v>
      </c>
      <c r="L83" s="77" t="str">
        <f>IFERROR(AVERAGEIF('QoL DATA'!$C$14:$AP$14,TQoL_Indexes!L$8,'Data &amp; Normalization'!$C364:$AP364),"-")</f>
        <v>-</v>
      </c>
      <c r="M83" s="77" t="str">
        <f>IFERROR(AVERAGEIF('QoL DATA'!$C$14:$AP$14,TQoL_Indexes!M$8,'Data &amp; Normalization'!$C364:$AP364),"-")</f>
        <v>-</v>
      </c>
      <c r="N83" s="77" t="str">
        <f>IFERROR(AVERAGEIF('QoL DATA'!$C$14:$AP$14,TQoL_Indexes!N$8,'Data &amp; Normalization'!$C364:$AP364),"-")</f>
        <v>-</v>
      </c>
      <c r="O83" s="77" t="str">
        <f>IFERROR(AVERAGEIF('QoL DATA'!$C$14:$AP$14,TQoL_Indexes!O$8,'Data &amp; Normalization'!$C364:$AP364),"-")</f>
        <v>-</v>
      </c>
      <c r="P83" s="77" t="str">
        <f>IFERROR(AVERAGEIF('QoL DATA'!$C$14:$AP$14,TQoL_Indexes!P$8,'Data &amp; Normalization'!$C364:$AP364),"-")</f>
        <v>-</v>
      </c>
      <c r="Q83" s="77" t="str">
        <f>IFERROR(AVERAGEIF('QoL DATA'!$C$14:$AP$14,TQoL_Indexes!Q$8,'Data &amp; Normalization'!$C364:$AP364),"-")</f>
        <v>-</v>
      </c>
      <c r="R83" s="77" t="str">
        <f>IFERROR(AVERAGEIF('QoL DATA'!$C$14:$AP$14,TQoL_Indexes!R$8,'Data &amp; Normalization'!$C364:$AP364),"-")</f>
        <v>-</v>
      </c>
      <c r="S83" s="77" t="str">
        <f>IFERROR(AVERAGEIF('QoL DATA'!$C$14:$AP$14,TQoL_Indexes!S$8,'Data &amp; Normalization'!$C364:$AP364),"-")</f>
        <v>-</v>
      </c>
      <c r="T83" s="77" t="str">
        <f>IFERROR(AVERAGEIF('QoL DATA'!$C$14:$AP$14,TQoL_Indexes!T$8,'Data &amp; Normalization'!$C364:$AP364),"-")</f>
        <v>-</v>
      </c>
      <c r="U83" s="77" t="str">
        <f>IFERROR(AVERAGEIF('QoL DATA'!$C$14:$AP$14,TQoL_Indexes!U$8,'Data &amp; Normalization'!$C364:$AP364),"-")</f>
        <v>-</v>
      </c>
      <c r="V83" s="77" t="str">
        <f>IFERROR(AVERAGEIF('QoL DATA'!$C$14:$AP$14,TQoL_Indexes!V$8,'Data &amp; Normalization'!$C364:$AP364),"-")</f>
        <v>-</v>
      </c>
      <c r="W83" s="77" t="str">
        <f>IFERROR(AVERAGEIF('QoL DATA'!$C$14:$AP$14,TQoL_Indexes!W$8,'Data &amp; Normalization'!$C364:$AP364),"-")</f>
        <v>-</v>
      </c>
      <c r="X83" s="77" t="str">
        <f>IFERROR(AVERAGEIF('QoL DATA'!$C$14:$AP$14,TQoL_Indexes!X$8,'Data &amp; Normalization'!$C364:$AP364),"-")</f>
        <v>-</v>
      </c>
      <c r="Y83" s="76" t="str">
        <f t="shared" si="50"/>
        <v>-</v>
      </c>
      <c r="Z83" s="77" t="str">
        <f t="shared" si="51"/>
        <v>-</v>
      </c>
      <c r="AA83" s="77" t="str">
        <f t="shared" si="52"/>
        <v>-</v>
      </c>
      <c r="AB83" s="77" t="str">
        <f t="shared" si="53"/>
        <v>-</v>
      </c>
      <c r="AC83" s="77" t="str">
        <f t="shared" si="54"/>
        <v>-</v>
      </c>
      <c r="AD83" s="77" t="str">
        <f t="shared" si="55"/>
        <v>-</v>
      </c>
      <c r="AE83" s="77" t="str">
        <f t="shared" si="56"/>
        <v>-</v>
      </c>
      <c r="AF83" s="77" t="str">
        <f t="shared" si="57"/>
        <v>-</v>
      </c>
      <c r="AG83" s="77" t="str">
        <f t="shared" si="58"/>
        <v>-</v>
      </c>
      <c r="AH83" s="76" t="str">
        <f t="shared" si="25"/>
        <v>-</v>
      </c>
      <c r="AI83" s="77" t="str">
        <f t="shared" si="26"/>
        <v>-</v>
      </c>
      <c r="AJ83" s="78" t="str">
        <f t="shared" si="27"/>
        <v>-</v>
      </c>
      <c r="AK83" s="79" t="str">
        <f t="shared" si="28"/>
        <v>-</v>
      </c>
      <c r="AL83" s="59"/>
      <c r="AN83" s="226" t="str">
        <f t="shared" si="29"/>
        <v>-</v>
      </c>
      <c r="AO83" s="227" t="str">
        <f t="shared" si="30"/>
        <v>-</v>
      </c>
      <c r="AP83" s="227" t="str">
        <f t="shared" si="31"/>
        <v>-</v>
      </c>
      <c r="AQ83" s="227" t="str">
        <f t="shared" si="32"/>
        <v>-</v>
      </c>
      <c r="AR83" s="227" t="str">
        <f t="shared" si="33"/>
        <v>-</v>
      </c>
      <c r="AS83" s="227" t="str">
        <f t="shared" si="34"/>
        <v>-</v>
      </c>
      <c r="AT83" s="227" t="str">
        <f t="shared" si="35"/>
        <v>-</v>
      </c>
      <c r="AU83" s="227" t="str">
        <f t="shared" si="36"/>
        <v>-</v>
      </c>
      <c r="AV83" s="213" t="str">
        <f t="shared" si="37"/>
        <v>-</v>
      </c>
      <c r="AW83" s="227" t="str">
        <f t="shared" si="38"/>
        <v>-</v>
      </c>
      <c r="AX83" s="227" t="str">
        <f t="shared" si="39"/>
        <v>-</v>
      </c>
      <c r="AY83" s="213" t="str">
        <f t="shared" si="40"/>
        <v>-</v>
      </c>
    </row>
    <row r="84" spans="1:51" s="25" customFormat="1">
      <c r="A84" s="323" t="s">
        <v>3395</v>
      </c>
      <c r="B84" s="321" t="s">
        <v>3395</v>
      </c>
      <c r="C84" s="76" t="str">
        <f>IFERROR(AVERAGEIF('QoL DATA'!$C$14:$AP$14,TQoL_Indexes!C$8,'Data &amp; Normalization'!$C365:$AP365),"-")</f>
        <v>-</v>
      </c>
      <c r="D84" s="77" t="str">
        <f>IFERROR(AVERAGEIF('QoL DATA'!$C$14:$AP$14,TQoL_Indexes!D$8,'Data &amp; Normalization'!$C365:$AP365),"-")</f>
        <v>-</v>
      </c>
      <c r="E84" s="77" t="str">
        <f>IFERROR(AVERAGEIF('QoL DATA'!$C$14:$AP$14,TQoL_Indexes!E$8,'Data &amp; Normalization'!$C365:$AP365),"-")</f>
        <v>-</v>
      </c>
      <c r="F84" s="77" t="str">
        <f>IFERROR(AVERAGEIF('QoL DATA'!$C$14:$AP$14,TQoL_Indexes!F$8,'Data &amp; Normalization'!$C365:$AP365),"-")</f>
        <v>-</v>
      </c>
      <c r="G84" s="77" t="str">
        <f>IFERROR(AVERAGEIF('QoL DATA'!$C$14:$AP$14,TQoL_Indexes!G$8,'Data &amp; Normalization'!$C365:$AP365),"-")</f>
        <v>-</v>
      </c>
      <c r="H84" s="77" t="str">
        <f>IFERROR(AVERAGEIF('QoL DATA'!$C$14:$AP$14,TQoL_Indexes!H$8,'Data &amp; Normalization'!$C365:$AP365),"-")</f>
        <v>-</v>
      </c>
      <c r="I84" s="77" t="str">
        <f>IFERROR(AVERAGEIF('QoL DATA'!$C$14:$AP$14,TQoL_Indexes!I$8,'Data &amp; Normalization'!$C365:$AP365),"-")</f>
        <v>-</v>
      </c>
      <c r="J84" s="77" t="str">
        <f>IFERROR(AVERAGEIF('QoL DATA'!$C$14:$AP$14,TQoL_Indexes!J$8,'Data &amp; Normalization'!$C365:$AP365),"-")</f>
        <v>-</v>
      </c>
      <c r="K84" s="77" t="str">
        <f>IFERROR(AVERAGEIF('QoL DATA'!$C$14:$AP$14,TQoL_Indexes!K$8,'Data &amp; Normalization'!$C365:$AP365),"-")</f>
        <v>-</v>
      </c>
      <c r="L84" s="77" t="str">
        <f>IFERROR(AVERAGEIF('QoL DATA'!$C$14:$AP$14,TQoL_Indexes!L$8,'Data &amp; Normalization'!$C365:$AP365),"-")</f>
        <v>-</v>
      </c>
      <c r="M84" s="77" t="str">
        <f>IFERROR(AVERAGEIF('QoL DATA'!$C$14:$AP$14,TQoL_Indexes!M$8,'Data &amp; Normalization'!$C365:$AP365),"-")</f>
        <v>-</v>
      </c>
      <c r="N84" s="77" t="str">
        <f>IFERROR(AVERAGEIF('QoL DATA'!$C$14:$AP$14,TQoL_Indexes!N$8,'Data &amp; Normalization'!$C365:$AP365),"-")</f>
        <v>-</v>
      </c>
      <c r="O84" s="77" t="str">
        <f>IFERROR(AVERAGEIF('QoL DATA'!$C$14:$AP$14,TQoL_Indexes!O$8,'Data &amp; Normalization'!$C365:$AP365),"-")</f>
        <v>-</v>
      </c>
      <c r="P84" s="77" t="str">
        <f>IFERROR(AVERAGEIF('QoL DATA'!$C$14:$AP$14,TQoL_Indexes!P$8,'Data &amp; Normalization'!$C365:$AP365),"-")</f>
        <v>-</v>
      </c>
      <c r="Q84" s="77" t="str">
        <f>IFERROR(AVERAGEIF('QoL DATA'!$C$14:$AP$14,TQoL_Indexes!Q$8,'Data &amp; Normalization'!$C365:$AP365),"-")</f>
        <v>-</v>
      </c>
      <c r="R84" s="77" t="str">
        <f>IFERROR(AVERAGEIF('QoL DATA'!$C$14:$AP$14,TQoL_Indexes!R$8,'Data &amp; Normalization'!$C365:$AP365),"-")</f>
        <v>-</v>
      </c>
      <c r="S84" s="77" t="str">
        <f>IFERROR(AVERAGEIF('QoL DATA'!$C$14:$AP$14,TQoL_Indexes!S$8,'Data &amp; Normalization'!$C365:$AP365),"-")</f>
        <v>-</v>
      </c>
      <c r="T84" s="77" t="str">
        <f>IFERROR(AVERAGEIF('QoL DATA'!$C$14:$AP$14,TQoL_Indexes!T$8,'Data &amp; Normalization'!$C365:$AP365),"-")</f>
        <v>-</v>
      </c>
      <c r="U84" s="77" t="str">
        <f>IFERROR(AVERAGEIF('QoL DATA'!$C$14:$AP$14,TQoL_Indexes!U$8,'Data &amp; Normalization'!$C365:$AP365),"-")</f>
        <v>-</v>
      </c>
      <c r="V84" s="77" t="str">
        <f>IFERROR(AVERAGEIF('QoL DATA'!$C$14:$AP$14,TQoL_Indexes!V$8,'Data &amp; Normalization'!$C365:$AP365),"-")</f>
        <v>-</v>
      </c>
      <c r="W84" s="77" t="str">
        <f>IFERROR(AVERAGEIF('QoL DATA'!$C$14:$AP$14,TQoL_Indexes!W$8,'Data &amp; Normalization'!$C365:$AP365),"-")</f>
        <v>-</v>
      </c>
      <c r="X84" s="77" t="str">
        <f>IFERROR(AVERAGEIF('QoL DATA'!$C$14:$AP$14,TQoL_Indexes!X$8,'Data &amp; Normalization'!$C365:$AP365),"-")</f>
        <v>-</v>
      </c>
      <c r="Y84" s="76" t="str">
        <f t="shared" si="50"/>
        <v>-</v>
      </c>
      <c r="Z84" s="77" t="str">
        <f t="shared" si="51"/>
        <v>-</v>
      </c>
      <c r="AA84" s="77" t="str">
        <f t="shared" si="52"/>
        <v>-</v>
      </c>
      <c r="AB84" s="77" t="str">
        <f t="shared" si="53"/>
        <v>-</v>
      </c>
      <c r="AC84" s="77" t="str">
        <f t="shared" si="54"/>
        <v>-</v>
      </c>
      <c r="AD84" s="77" t="str">
        <f t="shared" si="55"/>
        <v>-</v>
      </c>
      <c r="AE84" s="77" t="str">
        <f t="shared" si="56"/>
        <v>-</v>
      </c>
      <c r="AF84" s="77" t="str">
        <f t="shared" si="57"/>
        <v>-</v>
      </c>
      <c r="AG84" s="77" t="str">
        <f t="shared" si="58"/>
        <v>-</v>
      </c>
      <c r="AH84" s="76" t="str">
        <f t="shared" si="25"/>
        <v>-</v>
      </c>
      <c r="AI84" s="77" t="str">
        <f t="shared" si="26"/>
        <v>-</v>
      </c>
      <c r="AJ84" s="78" t="str">
        <f t="shared" si="27"/>
        <v>-</v>
      </c>
      <c r="AK84" s="79" t="str">
        <f t="shared" si="28"/>
        <v>-</v>
      </c>
      <c r="AL84" s="59"/>
      <c r="AN84" s="226" t="str">
        <f t="shared" si="29"/>
        <v>-</v>
      </c>
      <c r="AO84" s="227" t="str">
        <f t="shared" si="30"/>
        <v>-</v>
      </c>
      <c r="AP84" s="227" t="str">
        <f t="shared" si="31"/>
        <v>-</v>
      </c>
      <c r="AQ84" s="227" t="str">
        <f t="shared" si="32"/>
        <v>-</v>
      </c>
      <c r="AR84" s="227" t="str">
        <f t="shared" si="33"/>
        <v>-</v>
      </c>
      <c r="AS84" s="227" t="str">
        <f t="shared" si="34"/>
        <v>-</v>
      </c>
      <c r="AT84" s="227" t="str">
        <f t="shared" si="35"/>
        <v>-</v>
      </c>
      <c r="AU84" s="227" t="str">
        <f t="shared" si="36"/>
        <v>-</v>
      </c>
      <c r="AV84" s="213" t="str">
        <f t="shared" si="37"/>
        <v>-</v>
      </c>
      <c r="AW84" s="227" t="str">
        <f t="shared" si="38"/>
        <v>-</v>
      </c>
      <c r="AX84" s="227" t="str">
        <f t="shared" si="39"/>
        <v>-</v>
      </c>
      <c r="AY84" s="213" t="str">
        <f t="shared" si="40"/>
        <v>-</v>
      </c>
    </row>
    <row r="85" spans="1:51" s="25" customFormat="1">
      <c r="A85" s="323" t="s">
        <v>3395</v>
      </c>
      <c r="B85" s="321" t="s">
        <v>3395</v>
      </c>
      <c r="C85" s="76" t="str">
        <f>IFERROR(AVERAGEIF('QoL DATA'!$C$14:$AP$14,TQoL_Indexes!C$8,'Data &amp; Normalization'!$C366:$AP366),"-")</f>
        <v>-</v>
      </c>
      <c r="D85" s="77" t="str">
        <f>IFERROR(AVERAGEIF('QoL DATA'!$C$14:$AP$14,TQoL_Indexes!D$8,'Data &amp; Normalization'!$C366:$AP366),"-")</f>
        <v>-</v>
      </c>
      <c r="E85" s="77" t="str">
        <f>IFERROR(AVERAGEIF('QoL DATA'!$C$14:$AP$14,TQoL_Indexes!E$8,'Data &amp; Normalization'!$C366:$AP366),"-")</f>
        <v>-</v>
      </c>
      <c r="F85" s="77" t="str">
        <f>IFERROR(AVERAGEIF('QoL DATA'!$C$14:$AP$14,TQoL_Indexes!F$8,'Data &amp; Normalization'!$C366:$AP366),"-")</f>
        <v>-</v>
      </c>
      <c r="G85" s="77" t="str">
        <f>IFERROR(AVERAGEIF('QoL DATA'!$C$14:$AP$14,TQoL_Indexes!G$8,'Data &amp; Normalization'!$C366:$AP366),"-")</f>
        <v>-</v>
      </c>
      <c r="H85" s="77" t="str">
        <f>IFERROR(AVERAGEIF('QoL DATA'!$C$14:$AP$14,TQoL_Indexes!H$8,'Data &amp; Normalization'!$C366:$AP366),"-")</f>
        <v>-</v>
      </c>
      <c r="I85" s="77" t="str">
        <f>IFERROR(AVERAGEIF('QoL DATA'!$C$14:$AP$14,TQoL_Indexes!I$8,'Data &amp; Normalization'!$C366:$AP366),"-")</f>
        <v>-</v>
      </c>
      <c r="J85" s="77" t="str">
        <f>IFERROR(AVERAGEIF('QoL DATA'!$C$14:$AP$14,TQoL_Indexes!J$8,'Data &amp; Normalization'!$C366:$AP366),"-")</f>
        <v>-</v>
      </c>
      <c r="K85" s="77" t="str">
        <f>IFERROR(AVERAGEIF('QoL DATA'!$C$14:$AP$14,TQoL_Indexes!K$8,'Data &amp; Normalization'!$C366:$AP366),"-")</f>
        <v>-</v>
      </c>
      <c r="L85" s="77" t="str">
        <f>IFERROR(AVERAGEIF('QoL DATA'!$C$14:$AP$14,TQoL_Indexes!L$8,'Data &amp; Normalization'!$C366:$AP366),"-")</f>
        <v>-</v>
      </c>
      <c r="M85" s="77" t="str">
        <f>IFERROR(AVERAGEIF('QoL DATA'!$C$14:$AP$14,TQoL_Indexes!M$8,'Data &amp; Normalization'!$C366:$AP366),"-")</f>
        <v>-</v>
      </c>
      <c r="N85" s="77" t="str">
        <f>IFERROR(AVERAGEIF('QoL DATA'!$C$14:$AP$14,TQoL_Indexes!N$8,'Data &amp; Normalization'!$C366:$AP366),"-")</f>
        <v>-</v>
      </c>
      <c r="O85" s="77" t="str">
        <f>IFERROR(AVERAGEIF('QoL DATA'!$C$14:$AP$14,TQoL_Indexes!O$8,'Data &amp; Normalization'!$C366:$AP366),"-")</f>
        <v>-</v>
      </c>
      <c r="P85" s="77" t="str">
        <f>IFERROR(AVERAGEIF('QoL DATA'!$C$14:$AP$14,TQoL_Indexes!P$8,'Data &amp; Normalization'!$C366:$AP366),"-")</f>
        <v>-</v>
      </c>
      <c r="Q85" s="77" t="str">
        <f>IFERROR(AVERAGEIF('QoL DATA'!$C$14:$AP$14,TQoL_Indexes!Q$8,'Data &amp; Normalization'!$C366:$AP366),"-")</f>
        <v>-</v>
      </c>
      <c r="R85" s="77" t="str">
        <f>IFERROR(AVERAGEIF('QoL DATA'!$C$14:$AP$14,TQoL_Indexes!R$8,'Data &amp; Normalization'!$C366:$AP366),"-")</f>
        <v>-</v>
      </c>
      <c r="S85" s="77" t="str">
        <f>IFERROR(AVERAGEIF('QoL DATA'!$C$14:$AP$14,TQoL_Indexes!S$8,'Data &amp; Normalization'!$C366:$AP366),"-")</f>
        <v>-</v>
      </c>
      <c r="T85" s="77" t="str">
        <f>IFERROR(AVERAGEIF('QoL DATA'!$C$14:$AP$14,TQoL_Indexes!T$8,'Data &amp; Normalization'!$C366:$AP366),"-")</f>
        <v>-</v>
      </c>
      <c r="U85" s="77" t="str">
        <f>IFERROR(AVERAGEIF('QoL DATA'!$C$14:$AP$14,TQoL_Indexes!U$8,'Data &amp; Normalization'!$C366:$AP366),"-")</f>
        <v>-</v>
      </c>
      <c r="V85" s="77" t="str">
        <f>IFERROR(AVERAGEIF('QoL DATA'!$C$14:$AP$14,TQoL_Indexes!V$8,'Data &amp; Normalization'!$C366:$AP366),"-")</f>
        <v>-</v>
      </c>
      <c r="W85" s="77" t="str">
        <f>IFERROR(AVERAGEIF('QoL DATA'!$C$14:$AP$14,TQoL_Indexes!W$8,'Data &amp; Normalization'!$C366:$AP366),"-")</f>
        <v>-</v>
      </c>
      <c r="X85" s="77" t="str">
        <f>IFERROR(AVERAGEIF('QoL DATA'!$C$14:$AP$14,TQoL_Indexes!X$8,'Data &amp; Normalization'!$C366:$AP366),"-")</f>
        <v>-</v>
      </c>
      <c r="Y85" s="76" t="str">
        <f t="shared" si="50"/>
        <v>-</v>
      </c>
      <c r="Z85" s="77" t="str">
        <f t="shared" si="51"/>
        <v>-</v>
      </c>
      <c r="AA85" s="77" t="str">
        <f t="shared" si="52"/>
        <v>-</v>
      </c>
      <c r="AB85" s="77" t="str">
        <f t="shared" si="53"/>
        <v>-</v>
      </c>
      <c r="AC85" s="77" t="str">
        <f t="shared" si="54"/>
        <v>-</v>
      </c>
      <c r="AD85" s="77" t="str">
        <f t="shared" si="55"/>
        <v>-</v>
      </c>
      <c r="AE85" s="77" t="str">
        <f t="shared" si="56"/>
        <v>-</v>
      </c>
      <c r="AF85" s="77" t="str">
        <f t="shared" si="57"/>
        <v>-</v>
      </c>
      <c r="AG85" s="77" t="str">
        <f t="shared" si="58"/>
        <v>-</v>
      </c>
      <c r="AH85" s="76" t="str">
        <f t="shared" si="25"/>
        <v>-</v>
      </c>
      <c r="AI85" s="77" t="str">
        <f t="shared" si="26"/>
        <v>-</v>
      </c>
      <c r="AJ85" s="78" t="str">
        <f t="shared" si="27"/>
        <v>-</v>
      </c>
      <c r="AK85" s="79" t="str">
        <f t="shared" si="28"/>
        <v>-</v>
      </c>
      <c r="AL85" s="59"/>
      <c r="AN85" s="226" t="str">
        <f t="shared" si="29"/>
        <v>-</v>
      </c>
      <c r="AO85" s="227" t="str">
        <f t="shared" si="30"/>
        <v>-</v>
      </c>
      <c r="AP85" s="227" t="str">
        <f t="shared" si="31"/>
        <v>-</v>
      </c>
      <c r="AQ85" s="227" t="str">
        <f t="shared" si="32"/>
        <v>-</v>
      </c>
      <c r="AR85" s="227" t="str">
        <f t="shared" si="33"/>
        <v>-</v>
      </c>
      <c r="AS85" s="227" t="str">
        <f t="shared" si="34"/>
        <v>-</v>
      </c>
      <c r="AT85" s="227" t="str">
        <f t="shared" si="35"/>
        <v>-</v>
      </c>
      <c r="AU85" s="227" t="str">
        <f t="shared" si="36"/>
        <v>-</v>
      </c>
      <c r="AV85" s="213" t="str">
        <f t="shared" si="37"/>
        <v>-</v>
      </c>
      <c r="AW85" s="227" t="str">
        <f t="shared" si="38"/>
        <v>-</v>
      </c>
      <c r="AX85" s="227" t="str">
        <f t="shared" si="39"/>
        <v>-</v>
      </c>
      <c r="AY85" s="213" t="str">
        <f t="shared" si="40"/>
        <v>-</v>
      </c>
    </row>
    <row r="86" spans="1:51" s="25" customFormat="1">
      <c r="A86" s="323" t="s">
        <v>3395</v>
      </c>
      <c r="B86" s="321" t="s">
        <v>3395</v>
      </c>
      <c r="C86" s="76" t="str">
        <f>IFERROR(AVERAGEIF('QoL DATA'!$C$14:$AP$14,TQoL_Indexes!C$8,'Data &amp; Normalization'!$C367:$AP367),"-")</f>
        <v>-</v>
      </c>
      <c r="D86" s="77" t="str">
        <f>IFERROR(AVERAGEIF('QoL DATA'!$C$14:$AP$14,TQoL_Indexes!D$8,'Data &amp; Normalization'!$C367:$AP367),"-")</f>
        <v>-</v>
      </c>
      <c r="E86" s="77" t="str">
        <f>IFERROR(AVERAGEIF('QoL DATA'!$C$14:$AP$14,TQoL_Indexes!E$8,'Data &amp; Normalization'!$C367:$AP367),"-")</f>
        <v>-</v>
      </c>
      <c r="F86" s="77" t="str">
        <f>IFERROR(AVERAGEIF('QoL DATA'!$C$14:$AP$14,TQoL_Indexes!F$8,'Data &amp; Normalization'!$C367:$AP367),"-")</f>
        <v>-</v>
      </c>
      <c r="G86" s="77" t="str">
        <f>IFERROR(AVERAGEIF('QoL DATA'!$C$14:$AP$14,TQoL_Indexes!G$8,'Data &amp; Normalization'!$C367:$AP367),"-")</f>
        <v>-</v>
      </c>
      <c r="H86" s="77" t="str">
        <f>IFERROR(AVERAGEIF('QoL DATA'!$C$14:$AP$14,TQoL_Indexes!H$8,'Data &amp; Normalization'!$C367:$AP367),"-")</f>
        <v>-</v>
      </c>
      <c r="I86" s="77" t="str">
        <f>IFERROR(AVERAGEIF('QoL DATA'!$C$14:$AP$14,TQoL_Indexes!I$8,'Data &amp; Normalization'!$C367:$AP367),"-")</f>
        <v>-</v>
      </c>
      <c r="J86" s="77" t="str">
        <f>IFERROR(AVERAGEIF('QoL DATA'!$C$14:$AP$14,TQoL_Indexes!J$8,'Data &amp; Normalization'!$C367:$AP367),"-")</f>
        <v>-</v>
      </c>
      <c r="K86" s="77" t="str">
        <f>IFERROR(AVERAGEIF('QoL DATA'!$C$14:$AP$14,TQoL_Indexes!K$8,'Data &amp; Normalization'!$C367:$AP367),"-")</f>
        <v>-</v>
      </c>
      <c r="L86" s="77" t="str">
        <f>IFERROR(AVERAGEIF('QoL DATA'!$C$14:$AP$14,TQoL_Indexes!L$8,'Data &amp; Normalization'!$C367:$AP367),"-")</f>
        <v>-</v>
      </c>
      <c r="M86" s="77" t="str">
        <f>IFERROR(AVERAGEIF('QoL DATA'!$C$14:$AP$14,TQoL_Indexes!M$8,'Data &amp; Normalization'!$C367:$AP367),"-")</f>
        <v>-</v>
      </c>
      <c r="N86" s="77" t="str">
        <f>IFERROR(AVERAGEIF('QoL DATA'!$C$14:$AP$14,TQoL_Indexes!N$8,'Data &amp; Normalization'!$C367:$AP367),"-")</f>
        <v>-</v>
      </c>
      <c r="O86" s="77" t="str">
        <f>IFERROR(AVERAGEIF('QoL DATA'!$C$14:$AP$14,TQoL_Indexes!O$8,'Data &amp; Normalization'!$C367:$AP367),"-")</f>
        <v>-</v>
      </c>
      <c r="P86" s="77" t="str">
        <f>IFERROR(AVERAGEIF('QoL DATA'!$C$14:$AP$14,TQoL_Indexes!P$8,'Data &amp; Normalization'!$C367:$AP367),"-")</f>
        <v>-</v>
      </c>
      <c r="Q86" s="77" t="str">
        <f>IFERROR(AVERAGEIF('QoL DATA'!$C$14:$AP$14,TQoL_Indexes!Q$8,'Data &amp; Normalization'!$C367:$AP367),"-")</f>
        <v>-</v>
      </c>
      <c r="R86" s="77" t="str">
        <f>IFERROR(AVERAGEIF('QoL DATA'!$C$14:$AP$14,TQoL_Indexes!R$8,'Data &amp; Normalization'!$C367:$AP367),"-")</f>
        <v>-</v>
      </c>
      <c r="S86" s="77" t="str">
        <f>IFERROR(AVERAGEIF('QoL DATA'!$C$14:$AP$14,TQoL_Indexes!S$8,'Data &amp; Normalization'!$C367:$AP367),"-")</f>
        <v>-</v>
      </c>
      <c r="T86" s="77" t="str">
        <f>IFERROR(AVERAGEIF('QoL DATA'!$C$14:$AP$14,TQoL_Indexes!T$8,'Data &amp; Normalization'!$C367:$AP367),"-")</f>
        <v>-</v>
      </c>
      <c r="U86" s="77" t="str">
        <f>IFERROR(AVERAGEIF('QoL DATA'!$C$14:$AP$14,TQoL_Indexes!U$8,'Data &amp; Normalization'!$C367:$AP367),"-")</f>
        <v>-</v>
      </c>
      <c r="V86" s="77" t="str">
        <f>IFERROR(AVERAGEIF('QoL DATA'!$C$14:$AP$14,TQoL_Indexes!V$8,'Data &amp; Normalization'!$C367:$AP367),"-")</f>
        <v>-</v>
      </c>
      <c r="W86" s="77" t="str">
        <f>IFERROR(AVERAGEIF('QoL DATA'!$C$14:$AP$14,TQoL_Indexes!W$8,'Data &amp; Normalization'!$C367:$AP367),"-")</f>
        <v>-</v>
      </c>
      <c r="X86" s="77" t="str">
        <f>IFERROR(AVERAGEIF('QoL DATA'!$C$14:$AP$14,TQoL_Indexes!X$8,'Data &amp; Normalization'!$C367:$AP367),"-")</f>
        <v>-</v>
      </c>
      <c r="Y86" s="76" t="str">
        <f t="shared" si="50"/>
        <v>-</v>
      </c>
      <c r="Z86" s="77" t="str">
        <f t="shared" si="51"/>
        <v>-</v>
      </c>
      <c r="AA86" s="77" t="str">
        <f t="shared" si="52"/>
        <v>-</v>
      </c>
      <c r="AB86" s="77" t="str">
        <f t="shared" si="53"/>
        <v>-</v>
      </c>
      <c r="AC86" s="77" t="str">
        <f t="shared" si="54"/>
        <v>-</v>
      </c>
      <c r="AD86" s="77" t="str">
        <f t="shared" si="55"/>
        <v>-</v>
      </c>
      <c r="AE86" s="77" t="str">
        <f t="shared" si="56"/>
        <v>-</v>
      </c>
      <c r="AF86" s="77" t="str">
        <f t="shared" si="57"/>
        <v>-</v>
      </c>
      <c r="AG86" s="77" t="str">
        <f t="shared" si="58"/>
        <v>-</v>
      </c>
      <c r="AH86" s="76" t="str">
        <f t="shared" si="25"/>
        <v>-</v>
      </c>
      <c r="AI86" s="77" t="str">
        <f t="shared" si="26"/>
        <v>-</v>
      </c>
      <c r="AJ86" s="78" t="str">
        <f t="shared" si="27"/>
        <v>-</v>
      </c>
      <c r="AK86" s="79" t="str">
        <f t="shared" si="28"/>
        <v>-</v>
      </c>
      <c r="AL86" s="59"/>
      <c r="AN86" s="226" t="str">
        <f t="shared" si="29"/>
        <v>-</v>
      </c>
      <c r="AO86" s="227" t="str">
        <f t="shared" si="30"/>
        <v>-</v>
      </c>
      <c r="AP86" s="227" t="str">
        <f t="shared" si="31"/>
        <v>-</v>
      </c>
      <c r="AQ86" s="227" t="str">
        <f t="shared" si="32"/>
        <v>-</v>
      </c>
      <c r="AR86" s="227" t="str">
        <f t="shared" si="33"/>
        <v>-</v>
      </c>
      <c r="AS86" s="227" t="str">
        <f t="shared" si="34"/>
        <v>-</v>
      </c>
      <c r="AT86" s="227" t="str">
        <f t="shared" si="35"/>
        <v>-</v>
      </c>
      <c r="AU86" s="227" t="str">
        <f t="shared" si="36"/>
        <v>-</v>
      </c>
      <c r="AV86" s="213" t="str">
        <f t="shared" si="37"/>
        <v>-</v>
      </c>
      <c r="AW86" s="227" t="str">
        <f t="shared" si="38"/>
        <v>-</v>
      </c>
      <c r="AX86" s="227" t="str">
        <f t="shared" si="39"/>
        <v>-</v>
      </c>
      <c r="AY86" s="213" t="str">
        <f t="shared" si="40"/>
        <v>-</v>
      </c>
    </row>
    <row r="87" spans="1:51" s="25" customFormat="1">
      <c r="A87" s="323" t="s">
        <v>3395</v>
      </c>
      <c r="B87" s="321" t="s">
        <v>3395</v>
      </c>
      <c r="C87" s="76" t="str">
        <f>IFERROR(AVERAGEIF('QoL DATA'!$C$14:$AP$14,TQoL_Indexes!C$8,'Data &amp; Normalization'!$C368:$AP368),"-")</f>
        <v>-</v>
      </c>
      <c r="D87" s="77" t="str">
        <f>IFERROR(AVERAGEIF('QoL DATA'!$C$14:$AP$14,TQoL_Indexes!D$8,'Data &amp; Normalization'!$C368:$AP368),"-")</f>
        <v>-</v>
      </c>
      <c r="E87" s="77" t="str">
        <f>IFERROR(AVERAGEIF('QoL DATA'!$C$14:$AP$14,TQoL_Indexes!E$8,'Data &amp; Normalization'!$C368:$AP368),"-")</f>
        <v>-</v>
      </c>
      <c r="F87" s="77" t="str">
        <f>IFERROR(AVERAGEIF('QoL DATA'!$C$14:$AP$14,TQoL_Indexes!F$8,'Data &amp; Normalization'!$C368:$AP368),"-")</f>
        <v>-</v>
      </c>
      <c r="G87" s="77" t="str">
        <f>IFERROR(AVERAGEIF('QoL DATA'!$C$14:$AP$14,TQoL_Indexes!G$8,'Data &amp; Normalization'!$C368:$AP368),"-")</f>
        <v>-</v>
      </c>
      <c r="H87" s="77" t="str">
        <f>IFERROR(AVERAGEIF('QoL DATA'!$C$14:$AP$14,TQoL_Indexes!H$8,'Data &amp; Normalization'!$C368:$AP368),"-")</f>
        <v>-</v>
      </c>
      <c r="I87" s="77" t="str">
        <f>IFERROR(AVERAGEIF('QoL DATA'!$C$14:$AP$14,TQoL_Indexes!I$8,'Data &amp; Normalization'!$C368:$AP368),"-")</f>
        <v>-</v>
      </c>
      <c r="J87" s="77" t="str">
        <f>IFERROR(AVERAGEIF('QoL DATA'!$C$14:$AP$14,TQoL_Indexes!J$8,'Data &amp; Normalization'!$C368:$AP368),"-")</f>
        <v>-</v>
      </c>
      <c r="K87" s="77" t="str">
        <f>IFERROR(AVERAGEIF('QoL DATA'!$C$14:$AP$14,TQoL_Indexes!K$8,'Data &amp; Normalization'!$C368:$AP368),"-")</f>
        <v>-</v>
      </c>
      <c r="L87" s="77" t="str">
        <f>IFERROR(AVERAGEIF('QoL DATA'!$C$14:$AP$14,TQoL_Indexes!L$8,'Data &amp; Normalization'!$C368:$AP368),"-")</f>
        <v>-</v>
      </c>
      <c r="M87" s="77" t="str">
        <f>IFERROR(AVERAGEIF('QoL DATA'!$C$14:$AP$14,TQoL_Indexes!M$8,'Data &amp; Normalization'!$C368:$AP368),"-")</f>
        <v>-</v>
      </c>
      <c r="N87" s="77" t="str">
        <f>IFERROR(AVERAGEIF('QoL DATA'!$C$14:$AP$14,TQoL_Indexes!N$8,'Data &amp; Normalization'!$C368:$AP368),"-")</f>
        <v>-</v>
      </c>
      <c r="O87" s="77" t="str">
        <f>IFERROR(AVERAGEIF('QoL DATA'!$C$14:$AP$14,TQoL_Indexes!O$8,'Data &amp; Normalization'!$C368:$AP368),"-")</f>
        <v>-</v>
      </c>
      <c r="P87" s="77" t="str">
        <f>IFERROR(AVERAGEIF('QoL DATA'!$C$14:$AP$14,TQoL_Indexes!P$8,'Data &amp; Normalization'!$C368:$AP368),"-")</f>
        <v>-</v>
      </c>
      <c r="Q87" s="77" t="str">
        <f>IFERROR(AVERAGEIF('QoL DATA'!$C$14:$AP$14,TQoL_Indexes!Q$8,'Data &amp; Normalization'!$C368:$AP368),"-")</f>
        <v>-</v>
      </c>
      <c r="R87" s="77" t="str">
        <f>IFERROR(AVERAGEIF('QoL DATA'!$C$14:$AP$14,TQoL_Indexes!R$8,'Data &amp; Normalization'!$C368:$AP368),"-")</f>
        <v>-</v>
      </c>
      <c r="S87" s="77" t="str">
        <f>IFERROR(AVERAGEIF('QoL DATA'!$C$14:$AP$14,TQoL_Indexes!S$8,'Data &amp; Normalization'!$C368:$AP368),"-")</f>
        <v>-</v>
      </c>
      <c r="T87" s="77" t="str">
        <f>IFERROR(AVERAGEIF('QoL DATA'!$C$14:$AP$14,TQoL_Indexes!T$8,'Data &amp; Normalization'!$C368:$AP368),"-")</f>
        <v>-</v>
      </c>
      <c r="U87" s="77" t="str">
        <f>IFERROR(AVERAGEIF('QoL DATA'!$C$14:$AP$14,TQoL_Indexes!U$8,'Data &amp; Normalization'!$C368:$AP368),"-")</f>
        <v>-</v>
      </c>
      <c r="V87" s="77" t="str">
        <f>IFERROR(AVERAGEIF('QoL DATA'!$C$14:$AP$14,TQoL_Indexes!V$8,'Data &amp; Normalization'!$C368:$AP368),"-")</f>
        <v>-</v>
      </c>
      <c r="W87" s="77" t="str">
        <f>IFERROR(AVERAGEIF('QoL DATA'!$C$14:$AP$14,TQoL_Indexes!W$8,'Data &amp; Normalization'!$C368:$AP368),"-")</f>
        <v>-</v>
      </c>
      <c r="X87" s="77" t="str">
        <f>IFERROR(AVERAGEIF('QoL DATA'!$C$14:$AP$14,TQoL_Indexes!X$8,'Data &amp; Normalization'!$C368:$AP368),"-")</f>
        <v>-</v>
      </c>
      <c r="Y87" s="76" t="str">
        <f t="shared" ref="Y87:Y88" si="59">IFERROR(AVERAGE(C87:E87),"-")</f>
        <v>-</v>
      </c>
      <c r="Z87" s="77" t="str">
        <f t="shared" ref="Z87:Z88" si="60">IFERROR(AVERAGE(F87:K87),"-")</f>
        <v>-</v>
      </c>
      <c r="AA87" s="77" t="str">
        <f t="shared" ref="AA87:AA88" si="61">IFERROR(AVERAGE(L87:M87),"-")</f>
        <v>-</v>
      </c>
      <c r="AB87" s="77" t="str">
        <f t="shared" ref="AB87:AB88" si="62">IFERROR(AVERAGE(N87:O87),"-")</f>
        <v>-</v>
      </c>
      <c r="AC87" s="77" t="str">
        <f t="shared" ref="AC87:AC88" si="63">IFERROR(AVERAGE(P87:Q87),"-")</f>
        <v>-</v>
      </c>
      <c r="AD87" s="77" t="str">
        <f t="shared" ref="AD87:AD88" si="64">IFERROR(AVERAGE(R87:S87),"-")</f>
        <v>-</v>
      </c>
      <c r="AE87" s="77" t="str">
        <f t="shared" ref="AE87:AE88" si="65">IFERROR(AVERAGE(T87:U87),"-")</f>
        <v>-</v>
      </c>
      <c r="AF87" s="77" t="str">
        <f t="shared" ref="AF87:AF88" si="66">IFERROR(AVERAGE(V87:W87),"-")</f>
        <v>-</v>
      </c>
      <c r="AG87" s="77" t="str">
        <f t="shared" ref="AG87:AG88" si="67">IFERROR(AVERAGE(X87),"-")</f>
        <v>-</v>
      </c>
      <c r="AH87" s="76" t="str">
        <f t="shared" ref="AH87:AH88" si="68">IFERROR(SUMPRODUCT(AN87:AP87,Y87:AA87)/SUM(AN87:AP87),"-")</f>
        <v>-</v>
      </c>
      <c r="AI87" s="77" t="str">
        <f t="shared" ref="AI87:AI88" si="69">IFERROR(SUMPRODUCT(AQ87:AS87,AB87:AD87)/SUM(AQ87:AS87),"-")</f>
        <v>-</v>
      </c>
      <c r="AJ87" s="78" t="str">
        <f t="shared" ref="AJ87:AJ88" si="70">IFERROR(SUMPRODUCT(AT87:AV87,AE87:AG87)/SUM(AT87:AV87),"-")</f>
        <v>-</v>
      </c>
      <c r="AK87" s="79" t="str">
        <f t="shared" ref="AK87:AK88" si="71">IFERROR($F$4*SUMPRODUCT(AW87:AY87,AH87:AJ87)/SUM(AW87:AY87)+(1-$F$4)*IFERROR((AH87^AW87*AI87^AX87*AJ87^AY87)^(1/SUM(AW87:AY87)),SUMPRODUCT(AW87:AY87,AH87:AJ87)/SUM(AW87:AY87)),"-")</f>
        <v>-</v>
      </c>
      <c r="AL87" s="59"/>
      <c r="AN87" s="226"/>
      <c r="AO87" s="227"/>
      <c r="AP87" s="227"/>
      <c r="AQ87" s="227"/>
      <c r="AR87" s="227"/>
      <c r="AS87" s="227"/>
      <c r="AT87" s="227"/>
      <c r="AU87" s="227"/>
      <c r="AV87" s="213"/>
      <c r="AW87" s="227"/>
      <c r="AX87" s="227"/>
      <c r="AY87" s="213"/>
    </row>
    <row r="88" spans="1:51" s="25" customFormat="1" ht="15.75" thickBot="1">
      <c r="A88" s="324" t="s">
        <v>3395</v>
      </c>
      <c r="B88" s="192" t="s">
        <v>3395</v>
      </c>
      <c r="C88" s="80" t="str">
        <f>IFERROR(AVERAGEIF('QoL DATA'!$C$14:$AP$14,TQoL_Indexes!C$8,'Data &amp; Normalization'!$C369:$AP369),"-")</f>
        <v>-</v>
      </c>
      <c r="D88" s="81" t="str">
        <f>IFERROR(AVERAGEIF('QoL DATA'!$C$14:$AP$14,TQoL_Indexes!D$8,'Data &amp; Normalization'!$C369:$AP369),"-")</f>
        <v>-</v>
      </c>
      <c r="E88" s="81" t="str">
        <f>IFERROR(AVERAGEIF('QoL DATA'!$C$14:$AP$14,TQoL_Indexes!E$8,'Data &amp; Normalization'!$C369:$AP369),"-")</f>
        <v>-</v>
      </c>
      <c r="F88" s="81" t="str">
        <f>IFERROR(AVERAGEIF('QoL DATA'!$C$14:$AP$14,TQoL_Indexes!F$8,'Data &amp; Normalization'!$C369:$AP369),"-")</f>
        <v>-</v>
      </c>
      <c r="G88" s="81" t="str">
        <f>IFERROR(AVERAGEIF('QoL DATA'!$C$14:$AP$14,TQoL_Indexes!G$8,'Data &amp; Normalization'!$C369:$AP369),"-")</f>
        <v>-</v>
      </c>
      <c r="H88" s="81" t="str">
        <f>IFERROR(AVERAGEIF('QoL DATA'!$C$14:$AP$14,TQoL_Indexes!H$8,'Data &amp; Normalization'!$C369:$AP369),"-")</f>
        <v>-</v>
      </c>
      <c r="I88" s="81" t="str">
        <f>IFERROR(AVERAGEIF('QoL DATA'!$C$14:$AP$14,TQoL_Indexes!I$8,'Data &amp; Normalization'!$C369:$AP369),"-")</f>
        <v>-</v>
      </c>
      <c r="J88" s="81" t="str">
        <f>IFERROR(AVERAGEIF('QoL DATA'!$C$14:$AP$14,TQoL_Indexes!J$8,'Data &amp; Normalization'!$C369:$AP369),"-")</f>
        <v>-</v>
      </c>
      <c r="K88" s="81" t="str">
        <f>IFERROR(AVERAGEIF('QoL DATA'!$C$14:$AP$14,TQoL_Indexes!K$8,'Data &amp; Normalization'!$C369:$AP369),"-")</f>
        <v>-</v>
      </c>
      <c r="L88" s="81" t="str">
        <f>IFERROR(AVERAGEIF('QoL DATA'!$C$14:$AP$14,TQoL_Indexes!L$8,'Data &amp; Normalization'!$C369:$AP369),"-")</f>
        <v>-</v>
      </c>
      <c r="M88" s="81" t="str">
        <f>IFERROR(AVERAGEIF('QoL DATA'!$C$14:$AP$14,TQoL_Indexes!M$8,'Data &amp; Normalization'!$C369:$AP369),"-")</f>
        <v>-</v>
      </c>
      <c r="N88" s="77" t="str">
        <f>IFERROR(AVERAGEIF('QoL DATA'!$C$14:$AP$14,TQoL_Indexes!N$8,'Data &amp; Normalization'!$C369:$AP369),"-")</f>
        <v>-</v>
      </c>
      <c r="O88" s="81" t="str">
        <f>IFERROR(AVERAGEIF('QoL DATA'!$C$14:$AP$14,TQoL_Indexes!O$8,'Data &amp; Normalization'!$C369:$AP369),"-")</f>
        <v>-</v>
      </c>
      <c r="P88" s="81" t="str">
        <f>IFERROR(AVERAGEIF('QoL DATA'!$C$14:$AP$14,TQoL_Indexes!P$8,'Data &amp; Normalization'!$C369:$AP369),"-")</f>
        <v>-</v>
      </c>
      <c r="Q88" s="81" t="str">
        <f>IFERROR(AVERAGEIF('QoL DATA'!$C$14:$AP$14,TQoL_Indexes!Q$8,'Data &amp; Normalization'!$C369:$AP369),"-")</f>
        <v>-</v>
      </c>
      <c r="R88" s="81" t="str">
        <f>IFERROR(AVERAGEIF('QoL DATA'!$C$14:$AP$14,TQoL_Indexes!R$8,'Data &amp; Normalization'!$C369:$AP369),"-")</f>
        <v>-</v>
      </c>
      <c r="S88" s="81" t="str">
        <f>IFERROR(AVERAGEIF('QoL DATA'!$C$14:$AP$14,TQoL_Indexes!S$8,'Data &amp; Normalization'!$C369:$AP369),"-")</f>
        <v>-</v>
      </c>
      <c r="T88" s="81" t="str">
        <f>IFERROR(AVERAGEIF('QoL DATA'!$C$14:$AP$14,TQoL_Indexes!T$8,'Data &amp; Normalization'!$C369:$AP369),"-")</f>
        <v>-</v>
      </c>
      <c r="U88" s="81" t="str">
        <f>IFERROR(AVERAGEIF('QoL DATA'!$C$14:$AP$14,TQoL_Indexes!U$8,'Data &amp; Normalization'!$C369:$AP369),"-")</f>
        <v>-</v>
      </c>
      <c r="V88" s="81" t="str">
        <f>IFERROR(AVERAGEIF('QoL DATA'!$C$14:$AP$14,TQoL_Indexes!V$8,'Data &amp; Normalization'!$C369:$AP369),"-")</f>
        <v>-</v>
      </c>
      <c r="W88" s="81" t="str">
        <f>IFERROR(AVERAGEIF('QoL DATA'!$C$14:$AP$14,TQoL_Indexes!W$8,'Data &amp; Normalization'!$C369:$AP369),"-")</f>
        <v>-</v>
      </c>
      <c r="X88" s="81" t="str">
        <f>IFERROR(AVERAGEIF('QoL DATA'!$C$14:$AP$14,TQoL_Indexes!X$8,'Data &amp; Normalization'!$C369:$AP369),"-")</f>
        <v>-</v>
      </c>
      <c r="Y88" s="80" t="str">
        <f t="shared" si="59"/>
        <v>-</v>
      </c>
      <c r="Z88" s="81" t="str">
        <f t="shared" si="60"/>
        <v>-</v>
      </c>
      <c r="AA88" s="81" t="str">
        <f t="shared" si="61"/>
        <v>-</v>
      </c>
      <c r="AB88" s="81" t="str">
        <f t="shared" si="62"/>
        <v>-</v>
      </c>
      <c r="AC88" s="81" t="str">
        <f t="shared" si="63"/>
        <v>-</v>
      </c>
      <c r="AD88" s="81" t="str">
        <f t="shared" si="64"/>
        <v>-</v>
      </c>
      <c r="AE88" s="81" t="str">
        <f t="shared" si="65"/>
        <v>-</v>
      </c>
      <c r="AF88" s="81" t="str">
        <f t="shared" si="66"/>
        <v>-</v>
      </c>
      <c r="AG88" s="81" t="str">
        <f t="shared" si="67"/>
        <v>-</v>
      </c>
      <c r="AH88" s="80" t="str">
        <f t="shared" si="68"/>
        <v>-</v>
      </c>
      <c r="AI88" s="81" t="str">
        <f t="shared" si="69"/>
        <v>-</v>
      </c>
      <c r="AJ88" s="82" t="str">
        <f t="shared" si="70"/>
        <v>-</v>
      </c>
      <c r="AK88" s="83" t="str">
        <f t="shared" si="71"/>
        <v>-</v>
      </c>
      <c r="AL88" s="59"/>
      <c r="AN88" s="228" t="str">
        <f t="shared" si="29"/>
        <v>-</v>
      </c>
      <c r="AO88" s="229" t="str">
        <f t="shared" si="30"/>
        <v>-</v>
      </c>
      <c r="AP88" s="229" t="str">
        <f t="shared" si="31"/>
        <v>-</v>
      </c>
      <c r="AQ88" s="229" t="str">
        <f t="shared" si="32"/>
        <v>-</v>
      </c>
      <c r="AR88" s="229" t="str">
        <f t="shared" si="33"/>
        <v>-</v>
      </c>
      <c r="AS88" s="229" t="str">
        <f t="shared" si="34"/>
        <v>-</v>
      </c>
      <c r="AT88" s="229" t="str">
        <f t="shared" si="35"/>
        <v>-</v>
      </c>
      <c r="AU88" s="229" t="str">
        <f t="shared" si="36"/>
        <v>-</v>
      </c>
      <c r="AV88" s="215" t="str">
        <f t="shared" si="37"/>
        <v>-</v>
      </c>
      <c r="AW88" s="229" t="str">
        <f t="shared" si="38"/>
        <v>-</v>
      </c>
      <c r="AX88" s="229" t="str">
        <f t="shared" si="39"/>
        <v>-</v>
      </c>
      <c r="AY88" s="215" t="str">
        <f t="shared" si="40"/>
        <v>-</v>
      </c>
    </row>
    <row r="89" spans="1:51">
      <c r="A89" s="23"/>
    </row>
    <row r="90" spans="1:51">
      <c r="A90" s="325"/>
      <c r="C90"/>
    </row>
    <row r="91" spans="1:51">
      <c r="A91" s="23"/>
    </row>
    <row r="92" spans="1:51">
      <c r="A92" s="23"/>
    </row>
    <row r="93" spans="1:51" ht="28.5">
      <c r="A93" s="326" t="s">
        <v>5196</v>
      </c>
    </row>
    <row r="94" spans="1:51" ht="15.75" thickBot="1">
      <c r="A94" s="325"/>
    </row>
    <row r="95" spans="1:51" ht="15.75" thickBot="1">
      <c r="A95" s="327" t="str">
        <f t="shared" ref="A95:B114" si="72">A8</f>
        <v>Region name</v>
      </c>
      <c r="B95" s="196" t="str">
        <f t="shared" si="72"/>
        <v>Code</v>
      </c>
      <c r="C95" s="95" t="s">
        <v>5</v>
      </c>
      <c r="D95" s="96" t="s">
        <v>6</v>
      </c>
      <c r="E95" s="97" t="s">
        <v>7</v>
      </c>
      <c r="F95" s="96" t="s">
        <v>8</v>
      </c>
      <c r="G95" s="96" t="s">
        <v>9</v>
      </c>
      <c r="H95" s="96" t="s">
        <v>10</v>
      </c>
      <c r="I95" s="96" t="s">
        <v>11</v>
      </c>
      <c r="J95" s="96" t="s">
        <v>12</v>
      </c>
      <c r="K95" s="97" t="s">
        <v>13</v>
      </c>
      <c r="L95" s="98" t="s">
        <v>14</v>
      </c>
      <c r="M95" s="97" t="s">
        <v>15</v>
      </c>
      <c r="N95" s="99" t="s">
        <v>16</v>
      </c>
      <c r="O95" s="100" t="s">
        <v>17</v>
      </c>
      <c r="P95" s="99" t="s">
        <v>18</v>
      </c>
      <c r="Q95" s="100" t="s">
        <v>19</v>
      </c>
      <c r="R95" s="99">
        <v>31</v>
      </c>
      <c r="S95" s="100" t="s">
        <v>20</v>
      </c>
      <c r="T95" s="101" t="s">
        <v>21</v>
      </c>
      <c r="U95" s="102" t="s">
        <v>22</v>
      </c>
      <c r="V95" s="101" t="s">
        <v>23</v>
      </c>
      <c r="W95" s="102" t="s">
        <v>24</v>
      </c>
      <c r="X95" s="102" t="s">
        <v>25</v>
      </c>
      <c r="Y95" s="103" t="s">
        <v>26</v>
      </c>
      <c r="Z95" s="104" t="s">
        <v>27</v>
      </c>
      <c r="AA95" s="104" t="s">
        <v>28</v>
      </c>
      <c r="AB95" s="105" t="s">
        <v>29</v>
      </c>
      <c r="AC95" s="106" t="s">
        <v>30</v>
      </c>
      <c r="AD95" s="106" t="s">
        <v>31</v>
      </c>
      <c r="AE95" s="107" t="s">
        <v>32</v>
      </c>
      <c r="AF95" s="108" t="s">
        <v>33</v>
      </c>
      <c r="AG95" s="108" t="s">
        <v>34</v>
      </c>
      <c r="AH95" s="109" t="s">
        <v>35</v>
      </c>
      <c r="AI95" s="110" t="s">
        <v>36</v>
      </c>
      <c r="AJ95" s="111" t="s">
        <v>37</v>
      </c>
      <c r="AK95" s="112" t="s">
        <v>38</v>
      </c>
    </row>
    <row r="96" spans="1:51">
      <c r="A96" s="323" t="str">
        <f t="shared" si="72"/>
        <v>el Raval</v>
      </c>
      <c r="B96" s="321">
        <f t="shared" si="72"/>
        <v>1</v>
      </c>
      <c r="C96" s="210">
        <f t="shared" ref="C96:AK96" si="73">IFERROR(_xlfn.RANK.EQ(C9,C$9:C$88,0),"-")</f>
        <v>66</v>
      </c>
      <c r="D96" s="204">
        <f t="shared" si="73"/>
        <v>8</v>
      </c>
      <c r="E96" s="204">
        <f t="shared" si="73"/>
        <v>16</v>
      </c>
      <c r="F96" s="204">
        <f t="shared" si="73"/>
        <v>1</v>
      </c>
      <c r="G96" s="204">
        <f t="shared" si="73"/>
        <v>61</v>
      </c>
      <c r="H96" s="204">
        <f t="shared" si="73"/>
        <v>14</v>
      </c>
      <c r="I96" s="204">
        <f t="shared" si="73"/>
        <v>10</v>
      </c>
      <c r="J96" s="204">
        <f t="shared" si="73"/>
        <v>31</v>
      </c>
      <c r="K96" s="204">
        <f t="shared" si="73"/>
        <v>33</v>
      </c>
      <c r="L96" s="204">
        <f t="shared" si="73"/>
        <v>70</v>
      </c>
      <c r="M96" s="204" t="str">
        <f t="shared" si="73"/>
        <v>-</v>
      </c>
      <c r="N96" s="204">
        <f t="shared" si="73"/>
        <v>73</v>
      </c>
      <c r="O96" s="204">
        <f t="shared" si="73"/>
        <v>73</v>
      </c>
      <c r="P96" s="204">
        <f t="shared" si="73"/>
        <v>24</v>
      </c>
      <c r="Q96" s="204">
        <f t="shared" si="73"/>
        <v>61</v>
      </c>
      <c r="R96" s="204">
        <f t="shared" si="73"/>
        <v>26</v>
      </c>
      <c r="S96" s="204">
        <f t="shared" si="73"/>
        <v>54</v>
      </c>
      <c r="T96" s="204">
        <f t="shared" si="73"/>
        <v>70</v>
      </c>
      <c r="U96" s="204" t="str">
        <f t="shared" si="73"/>
        <v>-</v>
      </c>
      <c r="V96" s="204" t="str">
        <f t="shared" si="73"/>
        <v>-</v>
      </c>
      <c r="W96" s="204">
        <f t="shared" si="73"/>
        <v>69</v>
      </c>
      <c r="X96" s="211">
        <f t="shared" si="73"/>
        <v>57</v>
      </c>
      <c r="Y96" s="210">
        <f t="shared" si="73"/>
        <v>28</v>
      </c>
      <c r="Z96" s="204">
        <f t="shared" si="73"/>
        <v>10</v>
      </c>
      <c r="AA96" s="204">
        <f t="shared" si="73"/>
        <v>70</v>
      </c>
      <c r="AB96" s="204">
        <f t="shared" si="73"/>
        <v>73</v>
      </c>
      <c r="AC96" s="204">
        <f t="shared" si="73"/>
        <v>41</v>
      </c>
      <c r="AD96" s="204">
        <f t="shared" si="73"/>
        <v>39</v>
      </c>
      <c r="AE96" s="204">
        <f t="shared" si="73"/>
        <v>70</v>
      </c>
      <c r="AF96" s="204">
        <f t="shared" si="73"/>
        <v>69</v>
      </c>
      <c r="AG96" s="211">
        <f t="shared" si="73"/>
        <v>57</v>
      </c>
      <c r="AH96" s="210">
        <f t="shared" si="73"/>
        <v>45</v>
      </c>
      <c r="AI96" s="204">
        <f t="shared" si="73"/>
        <v>72</v>
      </c>
      <c r="AJ96" s="211">
        <f t="shared" si="73"/>
        <v>73</v>
      </c>
      <c r="AK96" s="207">
        <f t="shared" si="73"/>
        <v>73</v>
      </c>
    </row>
    <row r="97" spans="1:37">
      <c r="A97" s="323" t="str">
        <f t="shared" si="72"/>
        <v>el Barri Gòtic</v>
      </c>
      <c r="B97" s="321">
        <f t="shared" si="72"/>
        <v>2</v>
      </c>
      <c r="C97" s="212">
        <f t="shared" ref="C97:AK97" si="74">IFERROR(_xlfn.RANK.EQ(C10,C$9:C$88,0),"-")</f>
        <v>60</v>
      </c>
      <c r="D97" s="205">
        <f t="shared" si="74"/>
        <v>22</v>
      </c>
      <c r="E97" s="205">
        <f t="shared" si="74"/>
        <v>4</v>
      </c>
      <c r="F97" s="205">
        <f t="shared" si="74"/>
        <v>1</v>
      </c>
      <c r="G97" s="205">
        <f t="shared" si="74"/>
        <v>6</v>
      </c>
      <c r="H97" s="205">
        <f t="shared" si="74"/>
        <v>5</v>
      </c>
      <c r="I97" s="205">
        <f t="shared" si="74"/>
        <v>1</v>
      </c>
      <c r="J97" s="205">
        <f t="shared" si="74"/>
        <v>5</v>
      </c>
      <c r="K97" s="205">
        <f t="shared" si="74"/>
        <v>28</v>
      </c>
      <c r="L97" s="205">
        <f t="shared" si="74"/>
        <v>73</v>
      </c>
      <c r="M97" s="205" t="str">
        <f t="shared" si="74"/>
        <v>-</v>
      </c>
      <c r="N97" s="205">
        <f t="shared" si="74"/>
        <v>70</v>
      </c>
      <c r="O97" s="205">
        <f t="shared" si="74"/>
        <v>72</v>
      </c>
      <c r="P97" s="205">
        <f t="shared" si="74"/>
        <v>10</v>
      </c>
      <c r="Q97" s="205">
        <f t="shared" si="74"/>
        <v>12</v>
      </c>
      <c r="R97" s="205">
        <f t="shared" si="74"/>
        <v>37</v>
      </c>
      <c r="S97" s="205">
        <f t="shared" si="74"/>
        <v>46</v>
      </c>
      <c r="T97" s="205">
        <f t="shared" si="74"/>
        <v>70</v>
      </c>
      <c r="U97" s="205" t="str">
        <f t="shared" si="74"/>
        <v>-</v>
      </c>
      <c r="V97" s="205" t="str">
        <f t="shared" si="74"/>
        <v>-</v>
      </c>
      <c r="W97" s="205">
        <f t="shared" si="74"/>
        <v>62</v>
      </c>
      <c r="X97" s="213">
        <f t="shared" si="74"/>
        <v>71</v>
      </c>
      <c r="Y97" s="212">
        <f t="shared" si="74"/>
        <v>9</v>
      </c>
      <c r="Z97" s="205">
        <f t="shared" si="74"/>
        <v>1</v>
      </c>
      <c r="AA97" s="205">
        <f t="shared" si="74"/>
        <v>73</v>
      </c>
      <c r="AB97" s="205">
        <f t="shared" si="74"/>
        <v>72</v>
      </c>
      <c r="AC97" s="205">
        <f t="shared" si="74"/>
        <v>11</v>
      </c>
      <c r="AD97" s="205">
        <f t="shared" si="74"/>
        <v>47</v>
      </c>
      <c r="AE97" s="205">
        <f t="shared" si="74"/>
        <v>70</v>
      </c>
      <c r="AF97" s="205">
        <f t="shared" si="74"/>
        <v>62</v>
      </c>
      <c r="AG97" s="213">
        <f t="shared" si="74"/>
        <v>71</v>
      </c>
      <c r="AH97" s="212">
        <f t="shared" si="74"/>
        <v>11</v>
      </c>
      <c r="AI97" s="205">
        <f t="shared" si="74"/>
        <v>59</v>
      </c>
      <c r="AJ97" s="213">
        <f t="shared" si="74"/>
        <v>72</v>
      </c>
      <c r="AK97" s="208">
        <f t="shared" si="74"/>
        <v>70</v>
      </c>
    </row>
    <row r="98" spans="1:37">
      <c r="A98" s="323" t="str">
        <f t="shared" si="72"/>
        <v>la Barceloneta</v>
      </c>
      <c r="B98" s="321">
        <f t="shared" si="72"/>
        <v>3</v>
      </c>
      <c r="C98" s="212">
        <f t="shared" ref="C98:AK98" si="75">IFERROR(_xlfn.RANK.EQ(C11,C$9:C$88,0),"-")</f>
        <v>72</v>
      </c>
      <c r="D98" s="205">
        <f t="shared" si="75"/>
        <v>21</v>
      </c>
      <c r="E98" s="205">
        <f t="shared" si="75"/>
        <v>1</v>
      </c>
      <c r="F98" s="205">
        <f t="shared" si="75"/>
        <v>47</v>
      </c>
      <c r="G98" s="205">
        <f t="shared" si="75"/>
        <v>64</v>
      </c>
      <c r="H98" s="205">
        <f t="shared" si="75"/>
        <v>17</v>
      </c>
      <c r="I98" s="205">
        <f t="shared" si="75"/>
        <v>62</v>
      </c>
      <c r="J98" s="205">
        <f t="shared" si="75"/>
        <v>7</v>
      </c>
      <c r="K98" s="205">
        <f t="shared" si="75"/>
        <v>14</v>
      </c>
      <c r="L98" s="205">
        <f t="shared" si="75"/>
        <v>62</v>
      </c>
      <c r="M98" s="205" t="str">
        <f t="shared" si="75"/>
        <v>-</v>
      </c>
      <c r="N98" s="205">
        <f t="shared" si="75"/>
        <v>72</v>
      </c>
      <c r="O98" s="205">
        <f t="shared" si="75"/>
        <v>63</v>
      </c>
      <c r="P98" s="205">
        <f t="shared" si="75"/>
        <v>34</v>
      </c>
      <c r="Q98" s="205">
        <f t="shared" si="75"/>
        <v>60</v>
      </c>
      <c r="R98" s="205">
        <f t="shared" si="75"/>
        <v>21</v>
      </c>
      <c r="S98" s="205">
        <f t="shared" si="75"/>
        <v>65</v>
      </c>
      <c r="T98" s="205">
        <f t="shared" si="75"/>
        <v>70</v>
      </c>
      <c r="U98" s="205" t="str">
        <f t="shared" si="75"/>
        <v>-</v>
      </c>
      <c r="V98" s="205" t="str">
        <f t="shared" si="75"/>
        <v>-</v>
      </c>
      <c r="W98" s="205">
        <f t="shared" si="75"/>
        <v>67</v>
      </c>
      <c r="X98" s="213">
        <f t="shared" si="75"/>
        <v>26</v>
      </c>
      <c r="Y98" s="212">
        <f t="shared" si="75"/>
        <v>15</v>
      </c>
      <c r="Z98" s="205">
        <f t="shared" si="75"/>
        <v>36</v>
      </c>
      <c r="AA98" s="205">
        <f t="shared" si="75"/>
        <v>62</v>
      </c>
      <c r="AB98" s="205">
        <f t="shared" si="75"/>
        <v>70</v>
      </c>
      <c r="AC98" s="205">
        <f t="shared" si="75"/>
        <v>46</v>
      </c>
      <c r="AD98" s="205">
        <f t="shared" si="75"/>
        <v>52</v>
      </c>
      <c r="AE98" s="205">
        <f t="shared" si="75"/>
        <v>70</v>
      </c>
      <c r="AF98" s="205">
        <f t="shared" si="75"/>
        <v>67</v>
      </c>
      <c r="AG98" s="213">
        <f t="shared" si="75"/>
        <v>26</v>
      </c>
      <c r="AH98" s="212">
        <f t="shared" si="75"/>
        <v>38</v>
      </c>
      <c r="AI98" s="205">
        <f t="shared" si="75"/>
        <v>70</v>
      </c>
      <c r="AJ98" s="213">
        <f t="shared" si="75"/>
        <v>70</v>
      </c>
      <c r="AK98" s="208">
        <f t="shared" si="75"/>
        <v>71</v>
      </c>
    </row>
    <row r="99" spans="1:37">
      <c r="A99" s="323" t="str">
        <f t="shared" si="72"/>
        <v>Sant Pere, Santa Caterina i la Ribera</v>
      </c>
      <c r="B99" s="321">
        <f t="shared" si="72"/>
        <v>4</v>
      </c>
      <c r="C99" s="212">
        <f t="shared" ref="C99:AK99" si="76">IFERROR(_xlfn.RANK.EQ(C12,C$9:C$88,0),"-")</f>
        <v>59</v>
      </c>
      <c r="D99" s="205">
        <f t="shared" si="76"/>
        <v>13</v>
      </c>
      <c r="E99" s="205">
        <f t="shared" si="76"/>
        <v>10</v>
      </c>
      <c r="F99" s="205">
        <f t="shared" si="76"/>
        <v>20</v>
      </c>
      <c r="G99" s="205">
        <f t="shared" si="76"/>
        <v>49</v>
      </c>
      <c r="H99" s="205">
        <f t="shared" si="76"/>
        <v>18</v>
      </c>
      <c r="I99" s="205">
        <f t="shared" si="76"/>
        <v>15</v>
      </c>
      <c r="J99" s="205">
        <f t="shared" si="76"/>
        <v>13</v>
      </c>
      <c r="K99" s="205">
        <f t="shared" si="76"/>
        <v>50</v>
      </c>
      <c r="L99" s="205">
        <f t="shared" si="76"/>
        <v>16</v>
      </c>
      <c r="M99" s="205" t="str">
        <f t="shared" si="76"/>
        <v>-</v>
      </c>
      <c r="N99" s="205">
        <f t="shared" si="76"/>
        <v>71</v>
      </c>
      <c r="O99" s="205">
        <f t="shared" si="76"/>
        <v>70</v>
      </c>
      <c r="P99" s="205">
        <f t="shared" si="76"/>
        <v>25</v>
      </c>
      <c r="Q99" s="205">
        <f t="shared" si="76"/>
        <v>30</v>
      </c>
      <c r="R99" s="205">
        <f t="shared" si="76"/>
        <v>39</v>
      </c>
      <c r="S99" s="205">
        <f t="shared" si="76"/>
        <v>20</v>
      </c>
      <c r="T99" s="205">
        <f t="shared" si="76"/>
        <v>70</v>
      </c>
      <c r="U99" s="205" t="str">
        <f t="shared" si="76"/>
        <v>-</v>
      </c>
      <c r="V99" s="205" t="str">
        <f t="shared" si="76"/>
        <v>-</v>
      </c>
      <c r="W99" s="205">
        <f t="shared" si="76"/>
        <v>61</v>
      </c>
      <c r="X99" s="213">
        <f t="shared" si="76"/>
        <v>7</v>
      </c>
      <c r="Y99" s="212">
        <f t="shared" si="76"/>
        <v>16</v>
      </c>
      <c r="Z99" s="205">
        <f t="shared" si="76"/>
        <v>7</v>
      </c>
      <c r="AA99" s="205">
        <f t="shared" si="76"/>
        <v>16</v>
      </c>
      <c r="AB99" s="205">
        <f t="shared" si="76"/>
        <v>71</v>
      </c>
      <c r="AC99" s="205">
        <f t="shared" si="76"/>
        <v>27</v>
      </c>
      <c r="AD99" s="205">
        <f t="shared" si="76"/>
        <v>29</v>
      </c>
      <c r="AE99" s="205">
        <f t="shared" si="76"/>
        <v>70</v>
      </c>
      <c r="AF99" s="205">
        <f t="shared" si="76"/>
        <v>61</v>
      </c>
      <c r="AG99" s="213">
        <f t="shared" si="76"/>
        <v>7</v>
      </c>
      <c r="AH99" s="212">
        <f t="shared" si="76"/>
        <v>8</v>
      </c>
      <c r="AI99" s="205">
        <f t="shared" si="76"/>
        <v>60</v>
      </c>
      <c r="AJ99" s="213">
        <f t="shared" si="76"/>
        <v>58</v>
      </c>
      <c r="AK99" s="208">
        <f t="shared" si="76"/>
        <v>43</v>
      </c>
    </row>
    <row r="100" spans="1:37">
      <c r="A100" s="323" t="str">
        <f t="shared" si="72"/>
        <v>el Fort Pienc</v>
      </c>
      <c r="B100" s="321">
        <f t="shared" si="72"/>
        <v>5</v>
      </c>
      <c r="C100" s="212">
        <f t="shared" ref="C100:AK100" si="77">IFERROR(_xlfn.RANK.EQ(C13,C$9:C$88,0),"-")</f>
        <v>37</v>
      </c>
      <c r="D100" s="205">
        <f t="shared" si="77"/>
        <v>45</v>
      </c>
      <c r="E100" s="205">
        <f t="shared" si="77"/>
        <v>13</v>
      </c>
      <c r="F100" s="205">
        <f t="shared" si="77"/>
        <v>14</v>
      </c>
      <c r="G100" s="205">
        <f t="shared" si="77"/>
        <v>15</v>
      </c>
      <c r="H100" s="205">
        <f t="shared" si="77"/>
        <v>26</v>
      </c>
      <c r="I100" s="205">
        <f t="shared" si="77"/>
        <v>53</v>
      </c>
      <c r="J100" s="205">
        <f t="shared" si="77"/>
        <v>16</v>
      </c>
      <c r="K100" s="205">
        <f t="shared" si="77"/>
        <v>43</v>
      </c>
      <c r="L100" s="205">
        <f t="shared" si="77"/>
        <v>42</v>
      </c>
      <c r="M100" s="205" t="str">
        <f t="shared" si="77"/>
        <v>-</v>
      </c>
      <c r="N100" s="205">
        <f t="shared" si="77"/>
        <v>45</v>
      </c>
      <c r="O100" s="205">
        <f t="shared" si="77"/>
        <v>64</v>
      </c>
      <c r="P100" s="205">
        <f t="shared" si="77"/>
        <v>21</v>
      </c>
      <c r="Q100" s="205">
        <f t="shared" si="77"/>
        <v>17</v>
      </c>
      <c r="R100" s="205">
        <f t="shared" si="77"/>
        <v>70</v>
      </c>
      <c r="S100" s="205">
        <f t="shared" si="77"/>
        <v>50</v>
      </c>
      <c r="T100" s="205">
        <f t="shared" si="77"/>
        <v>33</v>
      </c>
      <c r="U100" s="205" t="str">
        <f t="shared" si="77"/>
        <v>-</v>
      </c>
      <c r="V100" s="205" t="str">
        <f t="shared" si="77"/>
        <v>-</v>
      </c>
      <c r="W100" s="205">
        <f t="shared" si="77"/>
        <v>16</v>
      </c>
      <c r="X100" s="213">
        <f t="shared" si="77"/>
        <v>33</v>
      </c>
      <c r="Y100" s="212">
        <f t="shared" si="77"/>
        <v>22</v>
      </c>
      <c r="Z100" s="205">
        <f t="shared" si="77"/>
        <v>17</v>
      </c>
      <c r="AA100" s="205">
        <f t="shared" si="77"/>
        <v>42</v>
      </c>
      <c r="AB100" s="205">
        <f t="shared" si="77"/>
        <v>63</v>
      </c>
      <c r="AC100" s="205">
        <f t="shared" si="77"/>
        <v>19</v>
      </c>
      <c r="AD100" s="205">
        <f t="shared" si="77"/>
        <v>69</v>
      </c>
      <c r="AE100" s="205">
        <f t="shared" si="77"/>
        <v>33</v>
      </c>
      <c r="AF100" s="205">
        <f t="shared" si="77"/>
        <v>16</v>
      </c>
      <c r="AG100" s="213">
        <f t="shared" si="77"/>
        <v>33</v>
      </c>
      <c r="AH100" s="212">
        <f t="shared" si="77"/>
        <v>24</v>
      </c>
      <c r="AI100" s="205">
        <f t="shared" si="77"/>
        <v>65</v>
      </c>
      <c r="AJ100" s="213">
        <f t="shared" si="77"/>
        <v>25</v>
      </c>
      <c r="AK100" s="208">
        <f t="shared" si="77"/>
        <v>35</v>
      </c>
    </row>
    <row r="101" spans="1:37">
      <c r="A101" s="323" t="str">
        <f t="shared" si="72"/>
        <v>la Sagrada Família</v>
      </c>
      <c r="B101" s="321">
        <f t="shared" si="72"/>
        <v>6</v>
      </c>
      <c r="C101" s="212">
        <f t="shared" ref="C101:AK101" si="78">IFERROR(_xlfn.RANK.EQ(C14,C$9:C$88,0),"-")</f>
        <v>51</v>
      </c>
      <c r="D101" s="205">
        <f t="shared" si="78"/>
        <v>71</v>
      </c>
      <c r="E101" s="205">
        <f t="shared" si="78"/>
        <v>33</v>
      </c>
      <c r="F101" s="205">
        <f t="shared" si="78"/>
        <v>1</v>
      </c>
      <c r="G101" s="205">
        <f t="shared" si="78"/>
        <v>29</v>
      </c>
      <c r="H101" s="205">
        <f t="shared" si="78"/>
        <v>31</v>
      </c>
      <c r="I101" s="205">
        <f t="shared" si="78"/>
        <v>30</v>
      </c>
      <c r="J101" s="205">
        <f t="shared" si="78"/>
        <v>37</v>
      </c>
      <c r="K101" s="205">
        <f t="shared" si="78"/>
        <v>67</v>
      </c>
      <c r="L101" s="205">
        <f t="shared" si="78"/>
        <v>54</v>
      </c>
      <c r="M101" s="205" t="str">
        <f t="shared" si="78"/>
        <v>-</v>
      </c>
      <c r="N101" s="205">
        <f t="shared" si="78"/>
        <v>41</v>
      </c>
      <c r="O101" s="205">
        <f t="shared" si="78"/>
        <v>64</v>
      </c>
      <c r="P101" s="205">
        <f t="shared" si="78"/>
        <v>26</v>
      </c>
      <c r="Q101" s="205">
        <f t="shared" si="78"/>
        <v>26</v>
      </c>
      <c r="R101" s="205">
        <f t="shared" si="78"/>
        <v>68</v>
      </c>
      <c r="S101" s="205">
        <f t="shared" si="78"/>
        <v>47</v>
      </c>
      <c r="T101" s="205">
        <f t="shared" si="78"/>
        <v>33</v>
      </c>
      <c r="U101" s="205" t="str">
        <f t="shared" si="78"/>
        <v>-</v>
      </c>
      <c r="V101" s="205" t="str">
        <f t="shared" si="78"/>
        <v>-</v>
      </c>
      <c r="W101" s="205">
        <f t="shared" si="78"/>
        <v>30</v>
      </c>
      <c r="X101" s="213">
        <f t="shared" si="78"/>
        <v>39</v>
      </c>
      <c r="Y101" s="212">
        <f t="shared" si="78"/>
        <v>60</v>
      </c>
      <c r="Z101" s="205">
        <f t="shared" si="78"/>
        <v>25</v>
      </c>
      <c r="AA101" s="205">
        <f t="shared" si="78"/>
        <v>54</v>
      </c>
      <c r="AB101" s="205">
        <f t="shared" si="78"/>
        <v>62</v>
      </c>
      <c r="AC101" s="205">
        <f t="shared" si="78"/>
        <v>24</v>
      </c>
      <c r="AD101" s="205">
        <f t="shared" si="78"/>
        <v>65</v>
      </c>
      <c r="AE101" s="205">
        <f t="shared" si="78"/>
        <v>33</v>
      </c>
      <c r="AF101" s="205">
        <f t="shared" si="78"/>
        <v>30</v>
      </c>
      <c r="AG101" s="213">
        <f t="shared" si="78"/>
        <v>39</v>
      </c>
      <c r="AH101" s="212">
        <f t="shared" si="78"/>
        <v>57</v>
      </c>
      <c r="AI101" s="205">
        <f t="shared" si="78"/>
        <v>68</v>
      </c>
      <c r="AJ101" s="213">
        <f t="shared" si="78"/>
        <v>30</v>
      </c>
      <c r="AK101" s="208">
        <f t="shared" si="78"/>
        <v>49</v>
      </c>
    </row>
    <row r="102" spans="1:37">
      <c r="A102" s="323" t="str">
        <f t="shared" si="72"/>
        <v>la Dreta de l'Eixample</v>
      </c>
      <c r="B102" s="321">
        <f t="shared" si="72"/>
        <v>7</v>
      </c>
      <c r="C102" s="212">
        <f t="shared" ref="C102:AK102" si="79">IFERROR(_xlfn.RANK.EQ(C15,C$9:C$88,0),"-")</f>
        <v>7</v>
      </c>
      <c r="D102" s="205">
        <f t="shared" si="79"/>
        <v>43</v>
      </c>
      <c r="E102" s="205">
        <f t="shared" si="79"/>
        <v>1</v>
      </c>
      <c r="F102" s="205">
        <f t="shared" si="79"/>
        <v>17</v>
      </c>
      <c r="G102" s="205">
        <f t="shared" si="79"/>
        <v>11</v>
      </c>
      <c r="H102" s="205">
        <f t="shared" si="79"/>
        <v>8</v>
      </c>
      <c r="I102" s="205">
        <f t="shared" si="79"/>
        <v>4</v>
      </c>
      <c r="J102" s="205">
        <f t="shared" si="79"/>
        <v>42</v>
      </c>
      <c r="K102" s="205">
        <f t="shared" si="79"/>
        <v>52</v>
      </c>
      <c r="L102" s="205">
        <f t="shared" si="79"/>
        <v>61</v>
      </c>
      <c r="M102" s="205" t="str">
        <f t="shared" si="79"/>
        <v>-</v>
      </c>
      <c r="N102" s="205">
        <f t="shared" si="79"/>
        <v>39</v>
      </c>
      <c r="O102" s="205">
        <f t="shared" si="79"/>
        <v>64</v>
      </c>
      <c r="P102" s="205">
        <f t="shared" si="79"/>
        <v>5</v>
      </c>
      <c r="Q102" s="205">
        <f t="shared" si="79"/>
        <v>8</v>
      </c>
      <c r="R102" s="205">
        <f t="shared" si="79"/>
        <v>72</v>
      </c>
      <c r="S102" s="205">
        <f t="shared" si="79"/>
        <v>71</v>
      </c>
      <c r="T102" s="205">
        <f t="shared" si="79"/>
        <v>33</v>
      </c>
      <c r="U102" s="205" t="str">
        <f t="shared" si="79"/>
        <v>-</v>
      </c>
      <c r="V102" s="205" t="str">
        <f t="shared" si="79"/>
        <v>-</v>
      </c>
      <c r="W102" s="205">
        <f t="shared" si="79"/>
        <v>9</v>
      </c>
      <c r="X102" s="213">
        <f t="shared" si="79"/>
        <v>34</v>
      </c>
      <c r="Y102" s="212">
        <f t="shared" si="79"/>
        <v>3</v>
      </c>
      <c r="Z102" s="205">
        <f t="shared" si="79"/>
        <v>3</v>
      </c>
      <c r="AA102" s="205">
        <f t="shared" si="79"/>
        <v>61</v>
      </c>
      <c r="AB102" s="205">
        <f t="shared" si="79"/>
        <v>61</v>
      </c>
      <c r="AC102" s="205">
        <f t="shared" si="79"/>
        <v>5</v>
      </c>
      <c r="AD102" s="205">
        <f t="shared" si="79"/>
        <v>73</v>
      </c>
      <c r="AE102" s="205">
        <f t="shared" si="79"/>
        <v>33</v>
      </c>
      <c r="AF102" s="205">
        <f t="shared" si="79"/>
        <v>9</v>
      </c>
      <c r="AG102" s="213">
        <f t="shared" si="79"/>
        <v>34</v>
      </c>
      <c r="AH102" s="212">
        <f t="shared" si="79"/>
        <v>10</v>
      </c>
      <c r="AI102" s="205">
        <f t="shared" si="79"/>
        <v>69</v>
      </c>
      <c r="AJ102" s="213">
        <f t="shared" si="79"/>
        <v>22</v>
      </c>
      <c r="AK102" s="208">
        <f t="shared" si="79"/>
        <v>26</v>
      </c>
    </row>
    <row r="103" spans="1:37">
      <c r="A103" s="323" t="str">
        <f t="shared" si="72"/>
        <v>l'Antiga Esquerra de l'Eixample</v>
      </c>
      <c r="B103" s="321">
        <f t="shared" si="72"/>
        <v>8</v>
      </c>
      <c r="C103" s="212">
        <f t="shared" ref="C103:AK103" si="80">IFERROR(_xlfn.RANK.EQ(C16,C$9:C$88,0),"-")</f>
        <v>20</v>
      </c>
      <c r="D103" s="205">
        <f t="shared" si="80"/>
        <v>41</v>
      </c>
      <c r="E103" s="205">
        <f t="shared" si="80"/>
        <v>8</v>
      </c>
      <c r="F103" s="205">
        <f t="shared" si="80"/>
        <v>13</v>
      </c>
      <c r="G103" s="205">
        <f t="shared" si="80"/>
        <v>16</v>
      </c>
      <c r="H103" s="205">
        <f t="shared" si="80"/>
        <v>22</v>
      </c>
      <c r="I103" s="205">
        <f t="shared" si="80"/>
        <v>11</v>
      </c>
      <c r="J103" s="205">
        <f t="shared" si="80"/>
        <v>45</v>
      </c>
      <c r="K103" s="205">
        <f t="shared" si="80"/>
        <v>57</v>
      </c>
      <c r="L103" s="205">
        <f t="shared" si="80"/>
        <v>64</v>
      </c>
      <c r="M103" s="205" t="str">
        <f t="shared" si="80"/>
        <v>-</v>
      </c>
      <c r="N103" s="205">
        <f t="shared" si="80"/>
        <v>63</v>
      </c>
      <c r="O103" s="205">
        <f t="shared" si="80"/>
        <v>64</v>
      </c>
      <c r="P103" s="205">
        <f t="shared" si="80"/>
        <v>6</v>
      </c>
      <c r="Q103" s="205">
        <f t="shared" si="80"/>
        <v>11</v>
      </c>
      <c r="R103" s="205">
        <f t="shared" si="80"/>
        <v>72</v>
      </c>
      <c r="S103" s="205">
        <f t="shared" si="80"/>
        <v>66</v>
      </c>
      <c r="T103" s="205">
        <f t="shared" si="80"/>
        <v>33</v>
      </c>
      <c r="U103" s="205" t="str">
        <f t="shared" si="80"/>
        <v>-</v>
      </c>
      <c r="V103" s="205" t="str">
        <f t="shared" si="80"/>
        <v>-</v>
      </c>
      <c r="W103" s="205">
        <f t="shared" si="80"/>
        <v>20</v>
      </c>
      <c r="X103" s="213">
        <f t="shared" si="80"/>
        <v>29</v>
      </c>
      <c r="Y103" s="212">
        <f t="shared" si="80"/>
        <v>12</v>
      </c>
      <c r="Z103" s="205">
        <f t="shared" si="80"/>
        <v>11</v>
      </c>
      <c r="AA103" s="205">
        <f t="shared" si="80"/>
        <v>64</v>
      </c>
      <c r="AB103" s="205">
        <f t="shared" si="80"/>
        <v>66</v>
      </c>
      <c r="AC103" s="205">
        <f t="shared" si="80"/>
        <v>8</v>
      </c>
      <c r="AD103" s="205">
        <f t="shared" si="80"/>
        <v>72</v>
      </c>
      <c r="AE103" s="205">
        <f t="shared" si="80"/>
        <v>33</v>
      </c>
      <c r="AF103" s="205">
        <f t="shared" si="80"/>
        <v>20</v>
      </c>
      <c r="AG103" s="213">
        <f t="shared" si="80"/>
        <v>29</v>
      </c>
      <c r="AH103" s="212">
        <f t="shared" si="80"/>
        <v>25</v>
      </c>
      <c r="AI103" s="205">
        <f t="shared" si="80"/>
        <v>67</v>
      </c>
      <c r="AJ103" s="213">
        <f t="shared" si="80"/>
        <v>21</v>
      </c>
      <c r="AK103" s="208">
        <f t="shared" si="80"/>
        <v>33</v>
      </c>
    </row>
    <row r="104" spans="1:37">
      <c r="A104" s="323" t="str">
        <f t="shared" si="72"/>
        <v>la Nova Esquerra de l'Eixample</v>
      </c>
      <c r="B104" s="321">
        <f t="shared" si="72"/>
        <v>9</v>
      </c>
      <c r="C104" s="212">
        <f t="shared" ref="C104:AK104" si="81">IFERROR(_xlfn.RANK.EQ(C17,C$9:C$88,0),"-")</f>
        <v>5</v>
      </c>
      <c r="D104" s="205">
        <f t="shared" si="81"/>
        <v>33</v>
      </c>
      <c r="E104" s="205">
        <f t="shared" si="81"/>
        <v>14</v>
      </c>
      <c r="F104" s="205">
        <f t="shared" si="81"/>
        <v>15</v>
      </c>
      <c r="G104" s="205">
        <f t="shared" si="81"/>
        <v>19</v>
      </c>
      <c r="H104" s="205">
        <f t="shared" si="81"/>
        <v>32</v>
      </c>
      <c r="I104" s="205">
        <f t="shared" si="81"/>
        <v>48</v>
      </c>
      <c r="J104" s="205">
        <f t="shared" si="81"/>
        <v>25</v>
      </c>
      <c r="K104" s="205">
        <f t="shared" si="81"/>
        <v>46</v>
      </c>
      <c r="L104" s="205">
        <f t="shared" si="81"/>
        <v>50</v>
      </c>
      <c r="M104" s="205" t="str">
        <f t="shared" si="81"/>
        <v>-</v>
      </c>
      <c r="N104" s="205">
        <f t="shared" si="81"/>
        <v>50</v>
      </c>
      <c r="O104" s="205">
        <f t="shared" si="81"/>
        <v>64</v>
      </c>
      <c r="P104" s="205">
        <f t="shared" si="81"/>
        <v>13</v>
      </c>
      <c r="Q104" s="205">
        <f t="shared" si="81"/>
        <v>20</v>
      </c>
      <c r="R104" s="205">
        <f t="shared" si="81"/>
        <v>69</v>
      </c>
      <c r="S104" s="205">
        <f t="shared" si="81"/>
        <v>49</v>
      </c>
      <c r="T104" s="205">
        <f t="shared" si="81"/>
        <v>33</v>
      </c>
      <c r="U104" s="205" t="str">
        <f t="shared" si="81"/>
        <v>-</v>
      </c>
      <c r="V104" s="205" t="str">
        <f t="shared" si="81"/>
        <v>-</v>
      </c>
      <c r="W104" s="205">
        <f t="shared" si="81"/>
        <v>18</v>
      </c>
      <c r="X104" s="213">
        <f t="shared" si="81"/>
        <v>36</v>
      </c>
      <c r="Y104" s="212">
        <f t="shared" si="81"/>
        <v>14</v>
      </c>
      <c r="Z104" s="205">
        <f t="shared" si="81"/>
        <v>23</v>
      </c>
      <c r="AA104" s="205">
        <f t="shared" si="81"/>
        <v>50</v>
      </c>
      <c r="AB104" s="205">
        <f t="shared" si="81"/>
        <v>64</v>
      </c>
      <c r="AC104" s="205">
        <f t="shared" si="81"/>
        <v>13</v>
      </c>
      <c r="AD104" s="205">
        <f t="shared" si="81"/>
        <v>68</v>
      </c>
      <c r="AE104" s="205">
        <f t="shared" si="81"/>
        <v>33</v>
      </c>
      <c r="AF104" s="205">
        <f t="shared" si="81"/>
        <v>18</v>
      </c>
      <c r="AG104" s="213">
        <f t="shared" si="81"/>
        <v>36</v>
      </c>
      <c r="AH104" s="212">
        <f t="shared" si="81"/>
        <v>23</v>
      </c>
      <c r="AI104" s="205">
        <f t="shared" si="81"/>
        <v>63</v>
      </c>
      <c r="AJ104" s="213">
        <f t="shared" si="81"/>
        <v>29</v>
      </c>
      <c r="AK104" s="208">
        <f t="shared" si="81"/>
        <v>34</v>
      </c>
    </row>
    <row r="105" spans="1:37">
      <c r="A105" s="323" t="str">
        <f t="shared" si="72"/>
        <v>Sant Antoni</v>
      </c>
      <c r="B105" s="321">
        <f t="shared" si="72"/>
        <v>10</v>
      </c>
      <c r="C105" s="212">
        <f t="shared" ref="C105:AK105" si="82">IFERROR(_xlfn.RANK.EQ(C18,C$9:C$88,0),"-")</f>
        <v>10</v>
      </c>
      <c r="D105" s="205">
        <f t="shared" si="82"/>
        <v>67</v>
      </c>
      <c r="E105" s="205">
        <f t="shared" si="82"/>
        <v>22</v>
      </c>
      <c r="F105" s="205">
        <f t="shared" si="82"/>
        <v>19</v>
      </c>
      <c r="G105" s="205">
        <f t="shared" si="82"/>
        <v>25</v>
      </c>
      <c r="H105" s="205">
        <f t="shared" si="82"/>
        <v>23</v>
      </c>
      <c r="I105" s="205">
        <f t="shared" si="82"/>
        <v>7</v>
      </c>
      <c r="J105" s="205">
        <f t="shared" si="82"/>
        <v>40</v>
      </c>
      <c r="K105" s="205">
        <f t="shared" si="82"/>
        <v>47</v>
      </c>
      <c r="L105" s="205">
        <f t="shared" si="82"/>
        <v>55</v>
      </c>
      <c r="M105" s="205" t="str">
        <f t="shared" si="82"/>
        <v>-</v>
      </c>
      <c r="N105" s="205">
        <f t="shared" si="82"/>
        <v>66</v>
      </c>
      <c r="O105" s="205">
        <f t="shared" si="82"/>
        <v>64</v>
      </c>
      <c r="P105" s="205">
        <f t="shared" si="82"/>
        <v>11</v>
      </c>
      <c r="Q105" s="205">
        <f t="shared" si="82"/>
        <v>40</v>
      </c>
      <c r="R105" s="205">
        <f t="shared" si="82"/>
        <v>71</v>
      </c>
      <c r="S105" s="205">
        <f t="shared" si="82"/>
        <v>45</v>
      </c>
      <c r="T105" s="205">
        <f t="shared" si="82"/>
        <v>33</v>
      </c>
      <c r="U105" s="205" t="str">
        <f t="shared" si="82"/>
        <v>-</v>
      </c>
      <c r="V105" s="205" t="str">
        <f t="shared" si="82"/>
        <v>-</v>
      </c>
      <c r="W105" s="205">
        <f t="shared" si="82"/>
        <v>33</v>
      </c>
      <c r="X105" s="213">
        <f t="shared" si="82"/>
        <v>49</v>
      </c>
      <c r="Y105" s="212">
        <f t="shared" si="82"/>
        <v>24</v>
      </c>
      <c r="Z105" s="205">
        <f t="shared" si="82"/>
        <v>9</v>
      </c>
      <c r="AA105" s="205">
        <f t="shared" si="82"/>
        <v>55</v>
      </c>
      <c r="AB105" s="205">
        <f t="shared" si="82"/>
        <v>68</v>
      </c>
      <c r="AC105" s="205">
        <f t="shared" si="82"/>
        <v>16</v>
      </c>
      <c r="AD105" s="205">
        <f t="shared" si="82"/>
        <v>63</v>
      </c>
      <c r="AE105" s="205">
        <f t="shared" si="82"/>
        <v>33</v>
      </c>
      <c r="AF105" s="205">
        <f t="shared" si="82"/>
        <v>33</v>
      </c>
      <c r="AG105" s="213">
        <f t="shared" si="82"/>
        <v>49</v>
      </c>
      <c r="AH105" s="212">
        <f t="shared" si="82"/>
        <v>32</v>
      </c>
      <c r="AI105" s="205">
        <f t="shared" si="82"/>
        <v>66</v>
      </c>
      <c r="AJ105" s="213">
        <f t="shared" si="82"/>
        <v>37</v>
      </c>
      <c r="AK105" s="208">
        <f t="shared" si="82"/>
        <v>42</v>
      </c>
    </row>
    <row r="106" spans="1:37">
      <c r="A106" s="323" t="str">
        <f t="shared" si="72"/>
        <v>el Poble Sec</v>
      </c>
      <c r="B106" s="321">
        <f t="shared" si="72"/>
        <v>11</v>
      </c>
      <c r="C106" s="212">
        <f t="shared" ref="C106:AK106" si="83">IFERROR(_xlfn.RANK.EQ(C19,C$9:C$88,0),"-")</f>
        <v>58</v>
      </c>
      <c r="D106" s="205">
        <f t="shared" si="83"/>
        <v>12</v>
      </c>
      <c r="E106" s="205">
        <f t="shared" si="83"/>
        <v>29</v>
      </c>
      <c r="F106" s="205">
        <f t="shared" si="83"/>
        <v>35</v>
      </c>
      <c r="G106" s="205">
        <f t="shared" si="83"/>
        <v>47</v>
      </c>
      <c r="H106" s="205">
        <f t="shared" si="83"/>
        <v>9</v>
      </c>
      <c r="I106" s="205">
        <f t="shared" si="83"/>
        <v>12</v>
      </c>
      <c r="J106" s="205">
        <f t="shared" si="83"/>
        <v>18</v>
      </c>
      <c r="K106" s="205">
        <f t="shared" si="83"/>
        <v>4</v>
      </c>
      <c r="L106" s="205">
        <f t="shared" si="83"/>
        <v>3</v>
      </c>
      <c r="M106" s="205" t="str">
        <f t="shared" si="83"/>
        <v>-</v>
      </c>
      <c r="N106" s="205">
        <f t="shared" si="83"/>
        <v>69</v>
      </c>
      <c r="O106" s="205">
        <f t="shared" si="83"/>
        <v>62</v>
      </c>
      <c r="P106" s="205">
        <f t="shared" si="83"/>
        <v>20</v>
      </c>
      <c r="Q106" s="205">
        <f t="shared" si="83"/>
        <v>44</v>
      </c>
      <c r="R106" s="205">
        <f t="shared" si="83"/>
        <v>31</v>
      </c>
      <c r="S106" s="205">
        <f t="shared" si="83"/>
        <v>63</v>
      </c>
      <c r="T106" s="205">
        <f t="shared" si="83"/>
        <v>39</v>
      </c>
      <c r="U106" s="205" t="str">
        <f t="shared" si="83"/>
        <v>-</v>
      </c>
      <c r="V106" s="205" t="str">
        <f t="shared" si="83"/>
        <v>-</v>
      </c>
      <c r="W106" s="205">
        <f t="shared" si="83"/>
        <v>55</v>
      </c>
      <c r="X106" s="213">
        <f t="shared" si="83"/>
        <v>2</v>
      </c>
      <c r="Y106" s="212">
        <f t="shared" si="83"/>
        <v>34</v>
      </c>
      <c r="Z106" s="205">
        <f t="shared" si="83"/>
        <v>2</v>
      </c>
      <c r="AA106" s="205">
        <f t="shared" si="83"/>
        <v>3</v>
      </c>
      <c r="AB106" s="205">
        <f t="shared" si="83"/>
        <v>69</v>
      </c>
      <c r="AC106" s="205">
        <f t="shared" si="83"/>
        <v>28</v>
      </c>
      <c r="AD106" s="205">
        <f t="shared" si="83"/>
        <v>53</v>
      </c>
      <c r="AE106" s="205">
        <f t="shared" si="83"/>
        <v>39</v>
      </c>
      <c r="AF106" s="205">
        <f t="shared" si="83"/>
        <v>55</v>
      </c>
      <c r="AG106" s="213">
        <f t="shared" si="83"/>
        <v>2</v>
      </c>
      <c r="AH106" s="212">
        <f t="shared" si="83"/>
        <v>3</v>
      </c>
      <c r="AI106" s="205">
        <f t="shared" si="83"/>
        <v>64</v>
      </c>
      <c r="AJ106" s="213">
        <f t="shared" si="83"/>
        <v>27</v>
      </c>
      <c r="AK106" s="208">
        <f t="shared" si="83"/>
        <v>14</v>
      </c>
    </row>
    <row r="107" spans="1:37">
      <c r="A107" s="323" t="str">
        <f t="shared" si="72"/>
        <v>la Marina del Prat Vermell</v>
      </c>
      <c r="B107" s="321">
        <f t="shared" si="72"/>
        <v>12</v>
      </c>
      <c r="C107" s="212">
        <f t="shared" ref="C107:AK107" si="84">IFERROR(_xlfn.RANK.EQ(C20,C$9:C$88,0),"-")</f>
        <v>57</v>
      </c>
      <c r="D107" s="205">
        <f t="shared" si="84"/>
        <v>68</v>
      </c>
      <c r="E107" s="205">
        <f t="shared" si="84"/>
        <v>9</v>
      </c>
      <c r="F107" s="205">
        <f t="shared" si="84"/>
        <v>60</v>
      </c>
      <c r="G107" s="205">
        <f t="shared" si="84"/>
        <v>71</v>
      </c>
      <c r="H107" s="205">
        <f t="shared" si="84"/>
        <v>1</v>
      </c>
      <c r="I107" s="205">
        <f t="shared" si="84"/>
        <v>1</v>
      </c>
      <c r="J107" s="205">
        <f t="shared" si="84"/>
        <v>71</v>
      </c>
      <c r="K107" s="205">
        <f t="shared" si="84"/>
        <v>71</v>
      </c>
      <c r="L107" s="205">
        <f t="shared" si="84"/>
        <v>15</v>
      </c>
      <c r="M107" s="205" t="str">
        <f t="shared" si="84"/>
        <v>-</v>
      </c>
      <c r="N107" s="205">
        <f t="shared" si="84"/>
        <v>68</v>
      </c>
      <c r="O107" s="205">
        <f t="shared" si="84"/>
        <v>61</v>
      </c>
      <c r="P107" s="205">
        <f t="shared" si="84"/>
        <v>72</v>
      </c>
      <c r="Q107" s="205">
        <f t="shared" si="84"/>
        <v>72</v>
      </c>
      <c r="R107" s="205">
        <f t="shared" si="84"/>
        <v>18</v>
      </c>
      <c r="S107" s="205">
        <f t="shared" si="84"/>
        <v>71</v>
      </c>
      <c r="T107" s="205">
        <f t="shared" si="84"/>
        <v>39</v>
      </c>
      <c r="U107" s="205" t="str">
        <f t="shared" si="84"/>
        <v>-</v>
      </c>
      <c r="V107" s="205" t="str">
        <f t="shared" si="84"/>
        <v>-</v>
      </c>
      <c r="W107" s="205">
        <f t="shared" si="84"/>
        <v>71</v>
      </c>
      <c r="X107" s="213">
        <f t="shared" si="84"/>
        <v>28</v>
      </c>
      <c r="Y107" s="212">
        <f t="shared" si="84"/>
        <v>31</v>
      </c>
      <c r="Z107" s="205">
        <f t="shared" si="84"/>
        <v>60</v>
      </c>
      <c r="AA107" s="205">
        <f t="shared" si="84"/>
        <v>15</v>
      </c>
      <c r="AB107" s="205">
        <f t="shared" si="84"/>
        <v>65</v>
      </c>
      <c r="AC107" s="205">
        <f t="shared" si="84"/>
        <v>72</v>
      </c>
      <c r="AD107" s="205">
        <f t="shared" si="84"/>
        <v>66</v>
      </c>
      <c r="AE107" s="205">
        <f t="shared" si="84"/>
        <v>39</v>
      </c>
      <c r="AF107" s="205">
        <f t="shared" si="84"/>
        <v>71</v>
      </c>
      <c r="AG107" s="213">
        <f t="shared" si="84"/>
        <v>28</v>
      </c>
      <c r="AH107" s="212">
        <f t="shared" si="84"/>
        <v>22</v>
      </c>
      <c r="AI107" s="205">
        <f t="shared" si="84"/>
        <v>73</v>
      </c>
      <c r="AJ107" s="213">
        <f t="shared" si="84"/>
        <v>61</v>
      </c>
      <c r="AK107" s="208">
        <f t="shared" si="84"/>
        <v>65</v>
      </c>
    </row>
    <row r="108" spans="1:37">
      <c r="A108" s="323" t="str">
        <f t="shared" si="72"/>
        <v>la Marina de Port</v>
      </c>
      <c r="B108" s="321">
        <f t="shared" si="72"/>
        <v>13</v>
      </c>
      <c r="C108" s="212">
        <f t="shared" ref="C108:AK108" si="85">IFERROR(_xlfn.RANK.EQ(C21,C$9:C$88,0),"-")</f>
        <v>46</v>
      </c>
      <c r="D108" s="205">
        <f t="shared" si="85"/>
        <v>59</v>
      </c>
      <c r="E108" s="205">
        <f t="shared" si="85"/>
        <v>24</v>
      </c>
      <c r="F108" s="205">
        <f t="shared" si="85"/>
        <v>42</v>
      </c>
      <c r="G108" s="205">
        <f t="shared" si="85"/>
        <v>37</v>
      </c>
      <c r="H108" s="205">
        <f t="shared" si="85"/>
        <v>60</v>
      </c>
      <c r="I108" s="205">
        <f t="shared" si="85"/>
        <v>63</v>
      </c>
      <c r="J108" s="205">
        <f t="shared" si="85"/>
        <v>33</v>
      </c>
      <c r="K108" s="205">
        <f t="shared" si="85"/>
        <v>23</v>
      </c>
      <c r="L108" s="205">
        <f t="shared" si="85"/>
        <v>28</v>
      </c>
      <c r="M108" s="205" t="str">
        <f t="shared" si="85"/>
        <v>-</v>
      </c>
      <c r="N108" s="205">
        <f t="shared" si="85"/>
        <v>55</v>
      </c>
      <c r="O108" s="205">
        <f t="shared" si="85"/>
        <v>60</v>
      </c>
      <c r="P108" s="205">
        <f t="shared" si="85"/>
        <v>63</v>
      </c>
      <c r="Q108" s="205">
        <f t="shared" si="85"/>
        <v>47</v>
      </c>
      <c r="R108" s="205">
        <f t="shared" si="85"/>
        <v>24</v>
      </c>
      <c r="S108" s="205">
        <f t="shared" si="85"/>
        <v>22</v>
      </c>
      <c r="T108" s="205">
        <f t="shared" si="85"/>
        <v>39</v>
      </c>
      <c r="U108" s="205" t="str">
        <f t="shared" si="85"/>
        <v>-</v>
      </c>
      <c r="V108" s="205" t="str">
        <f t="shared" si="85"/>
        <v>-</v>
      </c>
      <c r="W108" s="205">
        <f t="shared" si="85"/>
        <v>53</v>
      </c>
      <c r="X108" s="213">
        <f t="shared" si="85"/>
        <v>17</v>
      </c>
      <c r="Y108" s="212">
        <f t="shared" si="85"/>
        <v>48</v>
      </c>
      <c r="Z108" s="205">
        <f t="shared" si="85"/>
        <v>57</v>
      </c>
      <c r="AA108" s="205">
        <f t="shared" si="85"/>
        <v>28</v>
      </c>
      <c r="AB108" s="205">
        <f t="shared" si="85"/>
        <v>60</v>
      </c>
      <c r="AC108" s="205">
        <f t="shared" si="85"/>
        <v>54</v>
      </c>
      <c r="AD108" s="205">
        <f t="shared" si="85"/>
        <v>19</v>
      </c>
      <c r="AE108" s="205">
        <f t="shared" si="85"/>
        <v>39</v>
      </c>
      <c r="AF108" s="205">
        <f t="shared" si="85"/>
        <v>53</v>
      </c>
      <c r="AG108" s="213">
        <f t="shared" si="85"/>
        <v>17</v>
      </c>
      <c r="AH108" s="212">
        <f t="shared" si="85"/>
        <v>47</v>
      </c>
      <c r="AI108" s="205">
        <f t="shared" si="85"/>
        <v>54</v>
      </c>
      <c r="AJ108" s="213">
        <f t="shared" si="85"/>
        <v>41</v>
      </c>
      <c r="AK108" s="208">
        <f t="shared" si="85"/>
        <v>46</v>
      </c>
    </row>
    <row r="109" spans="1:37">
      <c r="A109" s="323" t="str">
        <f t="shared" si="72"/>
        <v>la Font de la Guatlla</v>
      </c>
      <c r="B109" s="321">
        <f t="shared" si="72"/>
        <v>14</v>
      </c>
      <c r="C109" s="212">
        <f t="shared" ref="C109:AK109" si="86">IFERROR(_xlfn.RANK.EQ(C22,C$9:C$88,0),"-")</f>
        <v>33</v>
      </c>
      <c r="D109" s="205">
        <f t="shared" si="86"/>
        <v>34</v>
      </c>
      <c r="E109" s="205">
        <f t="shared" si="86"/>
        <v>43</v>
      </c>
      <c r="F109" s="205">
        <f t="shared" si="86"/>
        <v>1</v>
      </c>
      <c r="G109" s="205">
        <f t="shared" si="86"/>
        <v>34</v>
      </c>
      <c r="H109" s="205">
        <f t="shared" si="86"/>
        <v>30</v>
      </c>
      <c r="I109" s="205">
        <f t="shared" si="86"/>
        <v>59</v>
      </c>
      <c r="J109" s="205">
        <f t="shared" si="86"/>
        <v>44</v>
      </c>
      <c r="K109" s="205">
        <f t="shared" si="86"/>
        <v>68</v>
      </c>
      <c r="L109" s="205">
        <f t="shared" si="86"/>
        <v>31</v>
      </c>
      <c r="M109" s="205" t="str">
        <f t="shared" si="86"/>
        <v>-</v>
      </c>
      <c r="N109" s="205">
        <f t="shared" si="86"/>
        <v>29</v>
      </c>
      <c r="O109" s="205">
        <f t="shared" si="86"/>
        <v>37</v>
      </c>
      <c r="P109" s="205">
        <f t="shared" si="86"/>
        <v>23</v>
      </c>
      <c r="Q109" s="205">
        <f t="shared" si="86"/>
        <v>29</v>
      </c>
      <c r="R109" s="205">
        <f t="shared" si="86"/>
        <v>59</v>
      </c>
      <c r="S109" s="205">
        <f t="shared" si="86"/>
        <v>6</v>
      </c>
      <c r="T109" s="205">
        <f t="shared" si="86"/>
        <v>39</v>
      </c>
      <c r="U109" s="205" t="str">
        <f t="shared" si="86"/>
        <v>-</v>
      </c>
      <c r="V109" s="205" t="str">
        <f t="shared" si="86"/>
        <v>-</v>
      </c>
      <c r="W109" s="205">
        <f t="shared" si="86"/>
        <v>45</v>
      </c>
      <c r="X109" s="213">
        <f t="shared" si="86"/>
        <v>55</v>
      </c>
      <c r="Y109" s="212">
        <f t="shared" si="86"/>
        <v>43</v>
      </c>
      <c r="Z109" s="205">
        <f t="shared" si="86"/>
        <v>41</v>
      </c>
      <c r="AA109" s="205">
        <f t="shared" si="86"/>
        <v>31</v>
      </c>
      <c r="AB109" s="205">
        <f t="shared" si="86"/>
        <v>35</v>
      </c>
      <c r="AC109" s="205">
        <f t="shared" si="86"/>
        <v>23</v>
      </c>
      <c r="AD109" s="205">
        <f t="shared" si="86"/>
        <v>33</v>
      </c>
      <c r="AE109" s="205">
        <f t="shared" si="86"/>
        <v>39</v>
      </c>
      <c r="AF109" s="205">
        <f t="shared" si="86"/>
        <v>45</v>
      </c>
      <c r="AG109" s="213">
        <f t="shared" si="86"/>
        <v>55</v>
      </c>
      <c r="AH109" s="212">
        <f t="shared" si="86"/>
        <v>41</v>
      </c>
      <c r="AI109" s="205">
        <f t="shared" si="86"/>
        <v>19</v>
      </c>
      <c r="AJ109" s="213">
        <f t="shared" si="86"/>
        <v>52</v>
      </c>
      <c r="AK109" s="208">
        <f t="shared" si="86"/>
        <v>40</v>
      </c>
    </row>
    <row r="110" spans="1:37">
      <c r="A110" s="323" t="str">
        <f t="shared" si="72"/>
        <v>Hostafrancs</v>
      </c>
      <c r="B110" s="321">
        <f t="shared" si="72"/>
        <v>15</v>
      </c>
      <c r="C110" s="212">
        <f t="shared" ref="C110:AK110" si="87">IFERROR(_xlfn.RANK.EQ(C23,C$9:C$88,0),"-")</f>
        <v>52</v>
      </c>
      <c r="D110" s="205">
        <f t="shared" si="87"/>
        <v>46</v>
      </c>
      <c r="E110" s="205">
        <f t="shared" si="87"/>
        <v>20</v>
      </c>
      <c r="F110" s="205">
        <f t="shared" si="87"/>
        <v>1</v>
      </c>
      <c r="G110" s="205">
        <f t="shared" si="87"/>
        <v>43</v>
      </c>
      <c r="H110" s="205">
        <f t="shared" si="87"/>
        <v>6</v>
      </c>
      <c r="I110" s="205">
        <f t="shared" si="87"/>
        <v>1</v>
      </c>
      <c r="J110" s="205">
        <f t="shared" si="87"/>
        <v>52</v>
      </c>
      <c r="K110" s="205">
        <f t="shared" si="87"/>
        <v>34</v>
      </c>
      <c r="L110" s="205">
        <f t="shared" si="87"/>
        <v>71</v>
      </c>
      <c r="M110" s="205" t="str">
        <f t="shared" si="87"/>
        <v>-</v>
      </c>
      <c r="N110" s="205">
        <f t="shared" si="87"/>
        <v>56</v>
      </c>
      <c r="O110" s="205">
        <f t="shared" si="87"/>
        <v>35</v>
      </c>
      <c r="P110" s="205">
        <f t="shared" si="87"/>
        <v>29</v>
      </c>
      <c r="Q110" s="205">
        <f t="shared" si="87"/>
        <v>23</v>
      </c>
      <c r="R110" s="205">
        <f t="shared" si="87"/>
        <v>53</v>
      </c>
      <c r="S110" s="205">
        <f t="shared" si="87"/>
        <v>16</v>
      </c>
      <c r="T110" s="205">
        <f t="shared" si="87"/>
        <v>39</v>
      </c>
      <c r="U110" s="205" t="str">
        <f t="shared" si="87"/>
        <v>-</v>
      </c>
      <c r="V110" s="205" t="str">
        <f t="shared" si="87"/>
        <v>-</v>
      </c>
      <c r="W110" s="205">
        <f t="shared" si="87"/>
        <v>43</v>
      </c>
      <c r="X110" s="213">
        <f t="shared" si="87"/>
        <v>70</v>
      </c>
      <c r="Y110" s="212">
        <f t="shared" si="87"/>
        <v>39</v>
      </c>
      <c r="Z110" s="205">
        <f t="shared" si="87"/>
        <v>5</v>
      </c>
      <c r="AA110" s="205">
        <f t="shared" si="87"/>
        <v>71</v>
      </c>
      <c r="AB110" s="205">
        <f t="shared" si="87"/>
        <v>52</v>
      </c>
      <c r="AC110" s="205">
        <f t="shared" si="87"/>
        <v>26</v>
      </c>
      <c r="AD110" s="205">
        <f t="shared" si="87"/>
        <v>32</v>
      </c>
      <c r="AE110" s="205">
        <f t="shared" si="87"/>
        <v>39</v>
      </c>
      <c r="AF110" s="205">
        <f t="shared" si="87"/>
        <v>43</v>
      </c>
      <c r="AG110" s="213">
        <f t="shared" si="87"/>
        <v>70</v>
      </c>
      <c r="AH110" s="212">
        <f t="shared" si="87"/>
        <v>43</v>
      </c>
      <c r="AI110" s="205">
        <f t="shared" si="87"/>
        <v>23</v>
      </c>
      <c r="AJ110" s="213">
        <f t="shared" si="87"/>
        <v>54</v>
      </c>
      <c r="AK110" s="208">
        <f t="shared" si="87"/>
        <v>47</v>
      </c>
    </row>
    <row r="111" spans="1:37">
      <c r="A111" s="323" t="str">
        <f t="shared" si="72"/>
        <v>la Bordeta</v>
      </c>
      <c r="B111" s="321">
        <f t="shared" si="72"/>
        <v>16</v>
      </c>
      <c r="C111" s="212">
        <f t="shared" ref="C111:AK111" si="88">IFERROR(_xlfn.RANK.EQ(C24,C$9:C$88,0),"-")</f>
        <v>24</v>
      </c>
      <c r="D111" s="205">
        <f t="shared" si="88"/>
        <v>57</v>
      </c>
      <c r="E111" s="205">
        <f t="shared" si="88"/>
        <v>23</v>
      </c>
      <c r="F111" s="205">
        <f t="shared" si="88"/>
        <v>1</v>
      </c>
      <c r="G111" s="205">
        <f t="shared" si="88"/>
        <v>22</v>
      </c>
      <c r="H111" s="205">
        <f t="shared" si="88"/>
        <v>33</v>
      </c>
      <c r="I111" s="205">
        <f t="shared" si="88"/>
        <v>45</v>
      </c>
      <c r="J111" s="205">
        <f t="shared" si="88"/>
        <v>56</v>
      </c>
      <c r="K111" s="205">
        <f t="shared" si="88"/>
        <v>58</v>
      </c>
      <c r="L111" s="205">
        <f t="shared" si="88"/>
        <v>63</v>
      </c>
      <c r="M111" s="205" t="str">
        <f t="shared" si="88"/>
        <v>-</v>
      </c>
      <c r="N111" s="205">
        <f t="shared" si="88"/>
        <v>46</v>
      </c>
      <c r="O111" s="205">
        <f t="shared" si="88"/>
        <v>36</v>
      </c>
      <c r="P111" s="205">
        <f t="shared" si="88"/>
        <v>31</v>
      </c>
      <c r="Q111" s="205">
        <f t="shared" si="88"/>
        <v>34</v>
      </c>
      <c r="R111" s="205">
        <f t="shared" si="88"/>
        <v>54</v>
      </c>
      <c r="S111" s="205">
        <f t="shared" si="88"/>
        <v>41</v>
      </c>
      <c r="T111" s="205">
        <f t="shared" si="88"/>
        <v>39</v>
      </c>
      <c r="U111" s="205" t="str">
        <f t="shared" si="88"/>
        <v>-</v>
      </c>
      <c r="V111" s="205" t="str">
        <f t="shared" si="88"/>
        <v>-</v>
      </c>
      <c r="W111" s="205">
        <f t="shared" si="88"/>
        <v>38</v>
      </c>
      <c r="X111" s="213">
        <f t="shared" si="88"/>
        <v>67</v>
      </c>
      <c r="Y111" s="212">
        <f t="shared" si="88"/>
        <v>29</v>
      </c>
      <c r="Z111" s="205">
        <f t="shared" si="88"/>
        <v>34</v>
      </c>
      <c r="AA111" s="205">
        <f t="shared" si="88"/>
        <v>63</v>
      </c>
      <c r="AB111" s="205">
        <f t="shared" si="88"/>
        <v>42</v>
      </c>
      <c r="AC111" s="205">
        <f t="shared" si="88"/>
        <v>31</v>
      </c>
      <c r="AD111" s="205">
        <f t="shared" si="88"/>
        <v>49</v>
      </c>
      <c r="AE111" s="205">
        <f t="shared" si="88"/>
        <v>39</v>
      </c>
      <c r="AF111" s="205">
        <f t="shared" si="88"/>
        <v>38</v>
      </c>
      <c r="AG111" s="213">
        <f t="shared" si="88"/>
        <v>67</v>
      </c>
      <c r="AH111" s="212">
        <f t="shared" si="88"/>
        <v>54</v>
      </c>
      <c r="AI111" s="205">
        <f t="shared" si="88"/>
        <v>38</v>
      </c>
      <c r="AJ111" s="213">
        <f t="shared" si="88"/>
        <v>49</v>
      </c>
      <c r="AK111" s="208">
        <f t="shared" si="88"/>
        <v>51</v>
      </c>
    </row>
    <row r="112" spans="1:37">
      <c r="A112" s="323" t="str">
        <f t="shared" si="72"/>
        <v>Sants - Badal</v>
      </c>
      <c r="B112" s="321">
        <f t="shared" si="72"/>
        <v>17</v>
      </c>
      <c r="C112" s="212">
        <f t="shared" ref="C112:AK112" si="89">IFERROR(_xlfn.RANK.EQ(C25,C$9:C$88,0),"-")</f>
        <v>54</v>
      </c>
      <c r="D112" s="205">
        <f t="shared" si="89"/>
        <v>69</v>
      </c>
      <c r="E112" s="205">
        <f t="shared" si="89"/>
        <v>40</v>
      </c>
      <c r="F112" s="205">
        <f t="shared" si="89"/>
        <v>1</v>
      </c>
      <c r="G112" s="205">
        <f t="shared" si="89"/>
        <v>32</v>
      </c>
      <c r="H112" s="205">
        <f t="shared" si="89"/>
        <v>25</v>
      </c>
      <c r="I112" s="205">
        <f t="shared" si="89"/>
        <v>29</v>
      </c>
      <c r="J112" s="205">
        <f t="shared" si="89"/>
        <v>68</v>
      </c>
      <c r="K112" s="205">
        <f t="shared" si="89"/>
        <v>54</v>
      </c>
      <c r="L112" s="205">
        <f t="shared" si="89"/>
        <v>72</v>
      </c>
      <c r="M112" s="205" t="str">
        <f t="shared" si="89"/>
        <v>-</v>
      </c>
      <c r="N112" s="205">
        <f t="shared" si="89"/>
        <v>58</v>
      </c>
      <c r="O112" s="205">
        <f t="shared" si="89"/>
        <v>44</v>
      </c>
      <c r="P112" s="205">
        <f t="shared" si="89"/>
        <v>39</v>
      </c>
      <c r="Q112" s="205">
        <f t="shared" si="89"/>
        <v>31</v>
      </c>
      <c r="R112" s="205">
        <f t="shared" si="89"/>
        <v>19</v>
      </c>
      <c r="S112" s="205">
        <f t="shared" si="89"/>
        <v>8</v>
      </c>
      <c r="T112" s="205">
        <f t="shared" si="89"/>
        <v>39</v>
      </c>
      <c r="U112" s="205" t="str">
        <f t="shared" si="89"/>
        <v>-</v>
      </c>
      <c r="V112" s="205" t="str">
        <f t="shared" si="89"/>
        <v>-</v>
      </c>
      <c r="W112" s="205">
        <f t="shared" si="89"/>
        <v>43</v>
      </c>
      <c r="X112" s="213">
        <f t="shared" si="89"/>
        <v>73</v>
      </c>
      <c r="Y112" s="212">
        <f t="shared" si="89"/>
        <v>65</v>
      </c>
      <c r="Z112" s="205">
        <f t="shared" si="89"/>
        <v>40</v>
      </c>
      <c r="AA112" s="205">
        <f t="shared" si="89"/>
        <v>72</v>
      </c>
      <c r="AB112" s="205">
        <f t="shared" si="89"/>
        <v>57</v>
      </c>
      <c r="AC112" s="205">
        <f t="shared" si="89"/>
        <v>36</v>
      </c>
      <c r="AD112" s="205">
        <f t="shared" si="89"/>
        <v>12</v>
      </c>
      <c r="AE112" s="205">
        <f t="shared" si="89"/>
        <v>39</v>
      </c>
      <c r="AF112" s="205">
        <f t="shared" si="89"/>
        <v>43</v>
      </c>
      <c r="AG112" s="213">
        <f t="shared" si="89"/>
        <v>73</v>
      </c>
      <c r="AH112" s="212">
        <f t="shared" si="89"/>
        <v>71</v>
      </c>
      <c r="AI112" s="205">
        <f t="shared" si="89"/>
        <v>16</v>
      </c>
      <c r="AJ112" s="213">
        <f t="shared" si="89"/>
        <v>57</v>
      </c>
      <c r="AK112" s="208">
        <f t="shared" si="89"/>
        <v>59</v>
      </c>
    </row>
    <row r="113" spans="1:37">
      <c r="A113" s="323" t="str">
        <f t="shared" si="72"/>
        <v>Sants</v>
      </c>
      <c r="B113" s="321">
        <f t="shared" si="72"/>
        <v>18</v>
      </c>
      <c r="C113" s="212">
        <f t="shared" ref="C113:AK113" si="90">IFERROR(_xlfn.RANK.EQ(C26,C$9:C$88,0),"-")</f>
        <v>45</v>
      </c>
      <c r="D113" s="205">
        <f t="shared" si="90"/>
        <v>51</v>
      </c>
      <c r="E113" s="205">
        <f t="shared" si="90"/>
        <v>31</v>
      </c>
      <c r="F113" s="205">
        <f t="shared" si="90"/>
        <v>18</v>
      </c>
      <c r="G113" s="205">
        <f t="shared" si="90"/>
        <v>33</v>
      </c>
      <c r="H113" s="205">
        <f t="shared" si="90"/>
        <v>13</v>
      </c>
      <c r="I113" s="205">
        <f t="shared" si="90"/>
        <v>6</v>
      </c>
      <c r="J113" s="205">
        <f t="shared" si="90"/>
        <v>47</v>
      </c>
      <c r="K113" s="205">
        <f t="shared" si="90"/>
        <v>61</v>
      </c>
      <c r="L113" s="205">
        <f t="shared" si="90"/>
        <v>66</v>
      </c>
      <c r="M113" s="205" t="str">
        <f t="shared" si="90"/>
        <v>-</v>
      </c>
      <c r="N113" s="205">
        <f t="shared" si="90"/>
        <v>43</v>
      </c>
      <c r="O113" s="205">
        <f t="shared" si="90"/>
        <v>43</v>
      </c>
      <c r="P113" s="205">
        <f t="shared" si="90"/>
        <v>32</v>
      </c>
      <c r="Q113" s="205">
        <f t="shared" si="90"/>
        <v>37</v>
      </c>
      <c r="R113" s="205">
        <f t="shared" si="90"/>
        <v>35</v>
      </c>
      <c r="S113" s="205">
        <f t="shared" si="90"/>
        <v>42</v>
      </c>
      <c r="T113" s="205">
        <f t="shared" si="90"/>
        <v>39</v>
      </c>
      <c r="U113" s="205" t="str">
        <f t="shared" si="90"/>
        <v>-</v>
      </c>
      <c r="V113" s="205" t="str">
        <f t="shared" si="90"/>
        <v>-</v>
      </c>
      <c r="W113" s="205">
        <f t="shared" si="90"/>
        <v>23</v>
      </c>
      <c r="X113" s="213">
        <f t="shared" si="90"/>
        <v>66</v>
      </c>
      <c r="Y113" s="212">
        <f t="shared" si="90"/>
        <v>47</v>
      </c>
      <c r="Z113" s="205">
        <f t="shared" si="90"/>
        <v>8</v>
      </c>
      <c r="AA113" s="205">
        <f t="shared" si="90"/>
        <v>66</v>
      </c>
      <c r="AB113" s="205">
        <f t="shared" si="90"/>
        <v>41</v>
      </c>
      <c r="AC113" s="205">
        <f t="shared" si="90"/>
        <v>33</v>
      </c>
      <c r="AD113" s="205">
        <f t="shared" si="90"/>
        <v>36</v>
      </c>
      <c r="AE113" s="205">
        <f t="shared" si="90"/>
        <v>39</v>
      </c>
      <c r="AF113" s="205">
        <f t="shared" si="90"/>
        <v>23</v>
      </c>
      <c r="AG113" s="213">
        <f t="shared" si="90"/>
        <v>66</v>
      </c>
      <c r="AH113" s="212">
        <f t="shared" si="90"/>
        <v>46</v>
      </c>
      <c r="AI113" s="205">
        <f t="shared" si="90"/>
        <v>32</v>
      </c>
      <c r="AJ113" s="213">
        <f t="shared" si="90"/>
        <v>44</v>
      </c>
      <c r="AK113" s="208">
        <f t="shared" si="90"/>
        <v>41</v>
      </c>
    </row>
    <row r="114" spans="1:37">
      <c r="A114" s="323" t="str">
        <f t="shared" si="72"/>
        <v>les Corts</v>
      </c>
      <c r="B114" s="321">
        <f t="shared" si="72"/>
        <v>19</v>
      </c>
      <c r="C114" s="212">
        <f t="shared" ref="C114:AK114" si="91">IFERROR(_xlfn.RANK.EQ(C27,C$9:C$88,0),"-")</f>
        <v>26</v>
      </c>
      <c r="D114" s="205">
        <f t="shared" si="91"/>
        <v>63</v>
      </c>
      <c r="E114" s="205">
        <f t="shared" si="91"/>
        <v>6</v>
      </c>
      <c r="F114" s="205">
        <f t="shared" si="91"/>
        <v>1</v>
      </c>
      <c r="G114" s="205">
        <f t="shared" si="91"/>
        <v>14</v>
      </c>
      <c r="H114" s="205">
        <f t="shared" si="91"/>
        <v>19</v>
      </c>
      <c r="I114" s="205">
        <f t="shared" si="91"/>
        <v>33</v>
      </c>
      <c r="J114" s="205">
        <f t="shared" si="91"/>
        <v>32</v>
      </c>
      <c r="K114" s="205">
        <f t="shared" si="91"/>
        <v>48</v>
      </c>
      <c r="L114" s="205">
        <f t="shared" si="91"/>
        <v>43</v>
      </c>
      <c r="M114" s="205" t="str">
        <f t="shared" si="91"/>
        <v>-</v>
      </c>
      <c r="N114" s="205">
        <f t="shared" si="91"/>
        <v>17</v>
      </c>
      <c r="O114" s="205">
        <f t="shared" si="91"/>
        <v>1</v>
      </c>
      <c r="P114" s="205">
        <f t="shared" si="91"/>
        <v>27</v>
      </c>
      <c r="Q114" s="205">
        <f t="shared" si="91"/>
        <v>15</v>
      </c>
      <c r="R114" s="205">
        <f t="shared" si="91"/>
        <v>57</v>
      </c>
      <c r="S114" s="205">
        <f t="shared" si="91"/>
        <v>67</v>
      </c>
      <c r="T114" s="205">
        <f t="shared" si="91"/>
        <v>1</v>
      </c>
      <c r="U114" s="205" t="str">
        <f t="shared" si="91"/>
        <v>-</v>
      </c>
      <c r="V114" s="205" t="str">
        <f t="shared" si="91"/>
        <v>-</v>
      </c>
      <c r="W114" s="205">
        <f t="shared" si="91"/>
        <v>6</v>
      </c>
      <c r="X114" s="213">
        <f t="shared" si="91"/>
        <v>37</v>
      </c>
      <c r="Y114" s="212">
        <f t="shared" si="91"/>
        <v>13</v>
      </c>
      <c r="Z114" s="205">
        <f t="shared" si="91"/>
        <v>15</v>
      </c>
      <c r="AA114" s="205">
        <f t="shared" si="91"/>
        <v>43</v>
      </c>
      <c r="AB114" s="205">
        <f t="shared" si="91"/>
        <v>6</v>
      </c>
      <c r="AC114" s="205">
        <f t="shared" si="91"/>
        <v>21</v>
      </c>
      <c r="AD114" s="205">
        <f t="shared" si="91"/>
        <v>62</v>
      </c>
      <c r="AE114" s="205">
        <f t="shared" si="91"/>
        <v>1</v>
      </c>
      <c r="AF114" s="205">
        <f t="shared" si="91"/>
        <v>6</v>
      </c>
      <c r="AG114" s="213">
        <f t="shared" si="91"/>
        <v>37</v>
      </c>
      <c r="AH114" s="212">
        <f t="shared" si="91"/>
        <v>17</v>
      </c>
      <c r="AI114" s="205">
        <f t="shared" si="91"/>
        <v>42</v>
      </c>
      <c r="AJ114" s="213">
        <f t="shared" si="91"/>
        <v>8</v>
      </c>
      <c r="AK114" s="208">
        <f t="shared" si="91"/>
        <v>15</v>
      </c>
    </row>
    <row r="115" spans="1:37">
      <c r="A115" s="323" t="str">
        <f t="shared" ref="A115:B134" si="92">A28</f>
        <v>la Maternitat i Sant Ramon</v>
      </c>
      <c r="B115" s="321">
        <f t="shared" si="92"/>
        <v>20</v>
      </c>
      <c r="C115" s="212">
        <f t="shared" ref="C115:AK115" si="93">IFERROR(_xlfn.RANK.EQ(C28,C$9:C$88,0),"-")</f>
        <v>14</v>
      </c>
      <c r="D115" s="205">
        <f t="shared" si="93"/>
        <v>1</v>
      </c>
      <c r="E115" s="205">
        <f t="shared" si="93"/>
        <v>12</v>
      </c>
      <c r="F115" s="205">
        <f t="shared" si="93"/>
        <v>1</v>
      </c>
      <c r="G115" s="205">
        <f t="shared" si="93"/>
        <v>18</v>
      </c>
      <c r="H115" s="205">
        <f t="shared" si="93"/>
        <v>34</v>
      </c>
      <c r="I115" s="205">
        <f t="shared" si="93"/>
        <v>61</v>
      </c>
      <c r="J115" s="205">
        <f t="shared" si="93"/>
        <v>50</v>
      </c>
      <c r="K115" s="205">
        <f t="shared" si="93"/>
        <v>1</v>
      </c>
      <c r="L115" s="205">
        <f t="shared" si="93"/>
        <v>25</v>
      </c>
      <c r="M115" s="205" t="str">
        <f t="shared" si="93"/>
        <v>-</v>
      </c>
      <c r="N115" s="205">
        <f t="shared" si="93"/>
        <v>12</v>
      </c>
      <c r="O115" s="205">
        <f t="shared" si="93"/>
        <v>1</v>
      </c>
      <c r="P115" s="205">
        <f t="shared" si="93"/>
        <v>42</v>
      </c>
      <c r="Q115" s="205">
        <f t="shared" si="93"/>
        <v>16</v>
      </c>
      <c r="R115" s="205">
        <f t="shared" si="93"/>
        <v>49</v>
      </c>
      <c r="S115" s="205">
        <f t="shared" si="93"/>
        <v>64</v>
      </c>
      <c r="T115" s="205">
        <f t="shared" si="93"/>
        <v>1</v>
      </c>
      <c r="U115" s="205" t="str">
        <f t="shared" si="93"/>
        <v>-</v>
      </c>
      <c r="V115" s="205" t="str">
        <f t="shared" si="93"/>
        <v>-</v>
      </c>
      <c r="W115" s="205">
        <f t="shared" si="93"/>
        <v>11</v>
      </c>
      <c r="X115" s="213">
        <f t="shared" si="93"/>
        <v>20</v>
      </c>
      <c r="Y115" s="212">
        <f t="shared" si="93"/>
        <v>1</v>
      </c>
      <c r="Z115" s="205">
        <f t="shared" si="93"/>
        <v>6</v>
      </c>
      <c r="AA115" s="205">
        <f t="shared" si="93"/>
        <v>25</v>
      </c>
      <c r="AB115" s="205">
        <f t="shared" si="93"/>
        <v>4</v>
      </c>
      <c r="AC115" s="205">
        <f t="shared" si="93"/>
        <v>29</v>
      </c>
      <c r="AD115" s="205">
        <f t="shared" si="93"/>
        <v>59</v>
      </c>
      <c r="AE115" s="205">
        <f t="shared" si="93"/>
        <v>1</v>
      </c>
      <c r="AF115" s="205">
        <f t="shared" si="93"/>
        <v>11</v>
      </c>
      <c r="AG115" s="213">
        <f t="shared" si="93"/>
        <v>20</v>
      </c>
      <c r="AH115" s="212">
        <f t="shared" si="93"/>
        <v>7</v>
      </c>
      <c r="AI115" s="205">
        <f t="shared" si="93"/>
        <v>36</v>
      </c>
      <c r="AJ115" s="213">
        <f t="shared" si="93"/>
        <v>5</v>
      </c>
      <c r="AK115" s="208">
        <f t="shared" si="93"/>
        <v>4</v>
      </c>
    </row>
    <row r="116" spans="1:37">
      <c r="A116" s="323" t="str">
        <f t="shared" si="92"/>
        <v>Pedralbes</v>
      </c>
      <c r="B116" s="321">
        <f t="shared" si="92"/>
        <v>21</v>
      </c>
      <c r="C116" s="212">
        <f t="shared" ref="C116:AK116" si="94">IFERROR(_xlfn.RANK.EQ(C29,C$9:C$88,0),"-")</f>
        <v>9</v>
      </c>
      <c r="D116" s="205">
        <f t="shared" si="94"/>
        <v>1</v>
      </c>
      <c r="E116" s="205">
        <f t="shared" si="94"/>
        <v>26</v>
      </c>
      <c r="F116" s="205">
        <f t="shared" si="94"/>
        <v>33</v>
      </c>
      <c r="G116" s="205">
        <f t="shared" si="94"/>
        <v>9</v>
      </c>
      <c r="H116" s="205">
        <f t="shared" si="94"/>
        <v>71</v>
      </c>
      <c r="I116" s="205">
        <f t="shared" si="94"/>
        <v>71</v>
      </c>
      <c r="J116" s="205">
        <f t="shared" si="94"/>
        <v>36</v>
      </c>
      <c r="K116" s="205">
        <f t="shared" si="94"/>
        <v>7</v>
      </c>
      <c r="L116" s="205">
        <f t="shared" si="94"/>
        <v>2</v>
      </c>
      <c r="M116" s="205" t="str">
        <f t="shared" si="94"/>
        <v>-</v>
      </c>
      <c r="N116" s="205">
        <f t="shared" si="94"/>
        <v>3</v>
      </c>
      <c r="O116" s="205">
        <f t="shared" si="94"/>
        <v>1</v>
      </c>
      <c r="P116" s="205">
        <f t="shared" si="94"/>
        <v>12</v>
      </c>
      <c r="Q116" s="205">
        <f t="shared" si="94"/>
        <v>6</v>
      </c>
      <c r="R116" s="205">
        <f t="shared" si="94"/>
        <v>45</v>
      </c>
      <c r="S116" s="205">
        <f t="shared" si="94"/>
        <v>71</v>
      </c>
      <c r="T116" s="205">
        <f t="shared" si="94"/>
        <v>1</v>
      </c>
      <c r="U116" s="205" t="str">
        <f t="shared" si="94"/>
        <v>-</v>
      </c>
      <c r="V116" s="205" t="str">
        <f t="shared" si="94"/>
        <v>-</v>
      </c>
      <c r="W116" s="205">
        <f t="shared" si="94"/>
        <v>14</v>
      </c>
      <c r="X116" s="213">
        <f t="shared" si="94"/>
        <v>1</v>
      </c>
      <c r="Y116" s="212">
        <f t="shared" si="94"/>
        <v>2</v>
      </c>
      <c r="Z116" s="205">
        <f t="shared" si="94"/>
        <v>38</v>
      </c>
      <c r="AA116" s="205">
        <f t="shared" si="94"/>
        <v>2</v>
      </c>
      <c r="AB116" s="205">
        <f t="shared" si="94"/>
        <v>1</v>
      </c>
      <c r="AC116" s="205">
        <f t="shared" si="94"/>
        <v>7</v>
      </c>
      <c r="AD116" s="205">
        <f t="shared" si="94"/>
        <v>71</v>
      </c>
      <c r="AE116" s="205">
        <f t="shared" si="94"/>
        <v>1</v>
      </c>
      <c r="AF116" s="205">
        <f t="shared" si="94"/>
        <v>14</v>
      </c>
      <c r="AG116" s="213">
        <f t="shared" si="94"/>
        <v>1</v>
      </c>
      <c r="AH116" s="212">
        <f t="shared" si="94"/>
        <v>1</v>
      </c>
      <c r="AI116" s="205">
        <f t="shared" si="94"/>
        <v>34</v>
      </c>
      <c r="AJ116" s="213">
        <f t="shared" si="94"/>
        <v>1</v>
      </c>
      <c r="AK116" s="208">
        <f t="shared" si="94"/>
        <v>1</v>
      </c>
    </row>
    <row r="117" spans="1:37">
      <c r="A117" s="323" t="str">
        <f t="shared" si="92"/>
        <v>Vallvidrera, el Tibidabo i les Planes</v>
      </c>
      <c r="B117" s="321">
        <f t="shared" si="92"/>
        <v>22</v>
      </c>
      <c r="C117" s="212">
        <f t="shared" ref="C117:AK117" si="95">IFERROR(_xlfn.RANK.EQ(C30,C$9:C$88,0),"-")</f>
        <v>61</v>
      </c>
      <c r="D117" s="205">
        <f t="shared" si="95"/>
        <v>23</v>
      </c>
      <c r="E117" s="205">
        <f t="shared" si="95"/>
        <v>65</v>
      </c>
      <c r="F117" s="205">
        <f t="shared" si="95"/>
        <v>60</v>
      </c>
      <c r="G117" s="205">
        <f t="shared" si="95"/>
        <v>4</v>
      </c>
      <c r="H117" s="205">
        <f t="shared" si="95"/>
        <v>41</v>
      </c>
      <c r="I117" s="205">
        <f t="shared" si="95"/>
        <v>71</v>
      </c>
      <c r="J117" s="205">
        <f t="shared" si="95"/>
        <v>67</v>
      </c>
      <c r="K117" s="205">
        <f t="shared" si="95"/>
        <v>15</v>
      </c>
      <c r="L117" s="205">
        <f t="shared" si="95"/>
        <v>13</v>
      </c>
      <c r="M117" s="205" t="str">
        <f t="shared" si="95"/>
        <v>-</v>
      </c>
      <c r="N117" s="205">
        <f t="shared" si="95"/>
        <v>8</v>
      </c>
      <c r="O117" s="205">
        <f t="shared" si="95"/>
        <v>45</v>
      </c>
      <c r="P117" s="205">
        <f t="shared" si="95"/>
        <v>1</v>
      </c>
      <c r="Q117" s="205">
        <f t="shared" si="95"/>
        <v>7</v>
      </c>
      <c r="R117" s="205">
        <f t="shared" si="95"/>
        <v>1</v>
      </c>
      <c r="S117" s="205">
        <f t="shared" si="95"/>
        <v>34</v>
      </c>
      <c r="T117" s="205">
        <f t="shared" si="95"/>
        <v>9</v>
      </c>
      <c r="U117" s="205" t="str">
        <f t="shared" si="95"/>
        <v>-</v>
      </c>
      <c r="V117" s="205" t="str">
        <f t="shared" si="95"/>
        <v>-</v>
      </c>
      <c r="W117" s="205">
        <f t="shared" si="95"/>
        <v>20</v>
      </c>
      <c r="X117" s="213">
        <f t="shared" si="95"/>
        <v>18</v>
      </c>
      <c r="Y117" s="212">
        <f t="shared" si="95"/>
        <v>64</v>
      </c>
      <c r="Z117" s="205">
        <f t="shared" si="95"/>
        <v>65</v>
      </c>
      <c r="AA117" s="205">
        <f t="shared" si="95"/>
        <v>13</v>
      </c>
      <c r="AB117" s="205">
        <f t="shared" si="95"/>
        <v>23</v>
      </c>
      <c r="AC117" s="205">
        <f t="shared" si="95"/>
        <v>2</v>
      </c>
      <c r="AD117" s="205">
        <f t="shared" si="95"/>
        <v>4</v>
      </c>
      <c r="AE117" s="205">
        <f t="shared" si="95"/>
        <v>9</v>
      </c>
      <c r="AF117" s="205">
        <f t="shared" si="95"/>
        <v>20</v>
      </c>
      <c r="AG117" s="213">
        <f t="shared" si="95"/>
        <v>18</v>
      </c>
      <c r="AH117" s="212">
        <f t="shared" si="95"/>
        <v>40</v>
      </c>
      <c r="AI117" s="205">
        <f t="shared" si="95"/>
        <v>1</v>
      </c>
      <c r="AJ117" s="213">
        <f t="shared" si="95"/>
        <v>12</v>
      </c>
      <c r="AK117" s="208">
        <f t="shared" si="95"/>
        <v>9</v>
      </c>
    </row>
    <row r="118" spans="1:37">
      <c r="A118" s="323" t="str">
        <f t="shared" si="92"/>
        <v>Sarrià</v>
      </c>
      <c r="B118" s="321">
        <f t="shared" si="92"/>
        <v>23</v>
      </c>
      <c r="C118" s="212">
        <f t="shared" ref="C118:AK118" si="96">IFERROR(_xlfn.RANK.EQ(C31,C$9:C$88,0),"-")</f>
        <v>18</v>
      </c>
      <c r="D118" s="205">
        <f t="shared" si="96"/>
        <v>4</v>
      </c>
      <c r="E118" s="205">
        <f t="shared" si="96"/>
        <v>37</v>
      </c>
      <c r="F118" s="205">
        <f t="shared" si="96"/>
        <v>37</v>
      </c>
      <c r="G118" s="205">
        <f t="shared" si="96"/>
        <v>1</v>
      </c>
      <c r="H118" s="205">
        <f t="shared" si="96"/>
        <v>64</v>
      </c>
      <c r="I118" s="205">
        <f t="shared" si="96"/>
        <v>49</v>
      </c>
      <c r="J118" s="205">
        <f t="shared" si="96"/>
        <v>55</v>
      </c>
      <c r="K118" s="205">
        <f t="shared" si="96"/>
        <v>11</v>
      </c>
      <c r="L118" s="205">
        <f t="shared" si="96"/>
        <v>5</v>
      </c>
      <c r="M118" s="205" t="str">
        <f t="shared" si="96"/>
        <v>-</v>
      </c>
      <c r="N118" s="205">
        <f t="shared" si="96"/>
        <v>2</v>
      </c>
      <c r="O118" s="205">
        <f t="shared" si="96"/>
        <v>45</v>
      </c>
      <c r="P118" s="205">
        <f t="shared" si="96"/>
        <v>8</v>
      </c>
      <c r="Q118" s="205">
        <f t="shared" si="96"/>
        <v>5</v>
      </c>
      <c r="R118" s="205">
        <f t="shared" si="96"/>
        <v>28</v>
      </c>
      <c r="S118" s="205">
        <f t="shared" si="96"/>
        <v>69</v>
      </c>
      <c r="T118" s="205">
        <f t="shared" si="96"/>
        <v>9</v>
      </c>
      <c r="U118" s="205" t="str">
        <f t="shared" si="96"/>
        <v>-</v>
      </c>
      <c r="V118" s="205" t="str">
        <f t="shared" si="96"/>
        <v>-</v>
      </c>
      <c r="W118" s="205">
        <f t="shared" si="96"/>
        <v>4</v>
      </c>
      <c r="X118" s="213">
        <f t="shared" si="96"/>
        <v>4</v>
      </c>
      <c r="Y118" s="212">
        <f t="shared" si="96"/>
        <v>11</v>
      </c>
      <c r="Z118" s="205">
        <f t="shared" si="96"/>
        <v>27</v>
      </c>
      <c r="AA118" s="205">
        <f t="shared" si="96"/>
        <v>5</v>
      </c>
      <c r="AB118" s="205">
        <f t="shared" si="96"/>
        <v>8</v>
      </c>
      <c r="AC118" s="205">
        <f t="shared" si="96"/>
        <v>6</v>
      </c>
      <c r="AD118" s="205">
        <f t="shared" si="96"/>
        <v>67</v>
      </c>
      <c r="AE118" s="205">
        <f t="shared" si="96"/>
        <v>9</v>
      </c>
      <c r="AF118" s="205">
        <f t="shared" si="96"/>
        <v>4</v>
      </c>
      <c r="AG118" s="213">
        <f t="shared" si="96"/>
        <v>4</v>
      </c>
      <c r="AH118" s="212">
        <f t="shared" si="96"/>
        <v>6</v>
      </c>
      <c r="AI118" s="205">
        <f t="shared" si="96"/>
        <v>22</v>
      </c>
      <c r="AJ118" s="213">
        <f t="shared" si="96"/>
        <v>2</v>
      </c>
      <c r="AK118" s="208">
        <f t="shared" si="96"/>
        <v>2</v>
      </c>
    </row>
    <row r="119" spans="1:37">
      <c r="A119" s="323" t="str">
        <f t="shared" si="92"/>
        <v>les Tres Torres</v>
      </c>
      <c r="B119" s="321">
        <f t="shared" si="92"/>
        <v>24</v>
      </c>
      <c r="C119" s="212">
        <f t="shared" ref="C119:AK119" si="97">IFERROR(_xlfn.RANK.EQ(C32,C$9:C$88,0),"-")</f>
        <v>12</v>
      </c>
      <c r="D119" s="205">
        <f t="shared" si="97"/>
        <v>24</v>
      </c>
      <c r="E119" s="205">
        <f t="shared" si="97"/>
        <v>21</v>
      </c>
      <c r="F119" s="205">
        <f t="shared" si="97"/>
        <v>29</v>
      </c>
      <c r="G119" s="205">
        <f t="shared" si="97"/>
        <v>1</v>
      </c>
      <c r="H119" s="205">
        <f t="shared" si="97"/>
        <v>68</v>
      </c>
      <c r="I119" s="205">
        <f t="shared" si="97"/>
        <v>70</v>
      </c>
      <c r="J119" s="205">
        <f t="shared" si="97"/>
        <v>63</v>
      </c>
      <c r="K119" s="205">
        <f t="shared" si="97"/>
        <v>25</v>
      </c>
      <c r="L119" s="205">
        <f t="shared" si="97"/>
        <v>36</v>
      </c>
      <c r="M119" s="205" t="str">
        <f t="shared" si="97"/>
        <v>-</v>
      </c>
      <c r="N119" s="205">
        <f t="shared" si="97"/>
        <v>4</v>
      </c>
      <c r="O119" s="205">
        <f t="shared" si="97"/>
        <v>45</v>
      </c>
      <c r="P119" s="205">
        <f t="shared" si="97"/>
        <v>3</v>
      </c>
      <c r="Q119" s="205">
        <f t="shared" si="97"/>
        <v>2</v>
      </c>
      <c r="R119" s="205">
        <f t="shared" si="97"/>
        <v>48</v>
      </c>
      <c r="S119" s="205">
        <f t="shared" si="97"/>
        <v>33</v>
      </c>
      <c r="T119" s="205">
        <f t="shared" si="97"/>
        <v>9</v>
      </c>
      <c r="U119" s="205" t="str">
        <f t="shared" si="97"/>
        <v>-</v>
      </c>
      <c r="V119" s="205" t="str">
        <f t="shared" si="97"/>
        <v>-</v>
      </c>
      <c r="W119" s="205">
        <f t="shared" si="97"/>
        <v>1</v>
      </c>
      <c r="X119" s="213">
        <f t="shared" si="97"/>
        <v>45</v>
      </c>
      <c r="Y119" s="212">
        <f t="shared" si="97"/>
        <v>17</v>
      </c>
      <c r="Z119" s="205">
        <f t="shared" si="97"/>
        <v>49</v>
      </c>
      <c r="AA119" s="205">
        <f t="shared" si="97"/>
        <v>36</v>
      </c>
      <c r="AB119" s="205">
        <f t="shared" si="97"/>
        <v>13</v>
      </c>
      <c r="AC119" s="205">
        <f t="shared" si="97"/>
        <v>1</v>
      </c>
      <c r="AD119" s="205">
        <f t="shared" si="97"/>
        <v>37</v>
      </c>
      <c r="AE119" s="205">
        <f t="shared" si="97"/>
        <v>9</v>
      </c>
      <c r="AF119" s="205">
        <f t="shared" si="97"/>
        <v>1</v>
      </c>
      <c r="AG119" s="213">
        <f t="shared" si="97"/>
        <v>45</v>
      </c>
      <c r="AH119" s="212">
        <f t="shared" si="97"/>
        <v>29</v>
      </c>
      <c r="AI119" s="205">
        <f t="shared" si="97"/>
        <v>2</v>
      </c>
      <c r="AJ119" s="213">
        <f t="shared" si="97"/>
        <v>16</v>
      </c>
      <c r="AK119" s="208">
        <f t="shared" si="97"/>
        <v>12</v>
      </c>
    </row>
    <row r="120" spans="1:37">
      <c r="A120" s="323" t="str">
        <f t="shared" si="92"/>
        <v>Sant Gervasi - la Bonanova</v>
      </c>
      <c r="B120" s="321">
        <f t="shared" si="92"/>
        <v>25</v>
      </c>
      <c r="C120" s="212">
        <f t="shared" ref="C120:AK120" si="98">IFERROR(_xlfn.RANK.EQ(C33,C$9:C$88,0),"-")</f>
        <v>6</v>
      </c>
      <c r="D120" s="205">
        <f t="shared" si="98"/>
        <v>6</v>
      </c>
      <c r="E120" s="205">
        <f t="shared" si="98"/>
        <v>28</v>
      </c>
      <c r="F120" s="205">
        <f t="shared" si="98"/>
        <v>48</v>
      </c>
      <c r="G120" s="205">
        <f t="shared" si="98"/>
        <v>10</v>
      </c>
      <c r="H120" s="205">
        <f t="shared" si="98"/>
        <v>62</v>
      </c>
      <c r="I120" s="205">
        <f t="shared" si="98"/>
        <v>54</v>
      </c>
      <c r="J120" s="205">
        <f t="shared" si="98"/>
        <v>69</v>
      </c>
      <c r="K120" s="205">
        <f t="shared" si="98"/>
        <v>12</v>
      </c>
      <c r="L120" s="205">
        <f t="shared" si="98"/>
        <v>21</v>
      </c>
      <c r="M120" s="205" t="str">
        <f t="shared" si="98"/>
        <v>-</v>
      </c>
      <c r="N120" s="205">
        <f t="shared" si="98"/>
        <v>1</v>
      </c>
      <c r="O120" s="205">
        <f t="shared" si="98"/>
        <v>45</v>
      </c>
      <c r="P120" s="205">
        <f t="shared" si="98"/>
        <v>4</v>
      </c>
      <c r="Q120" s="205">
        <f t="shared" si="98"/>
        <v>4</v>
      </c>
      <c r="R120" s="205">
        <f t="shared" si="98"/>
        <v>40</v>
      </c>
      <c r="S120" s="205">
        <f t="shared" si="98"/>
        <v>68</v>
      </c>
      <c r="T120" s="205">
        <f t="shared" si="98"/>
        <v>9</v>
      </c>
      <c r="U120" s="205" t="str">
        <f t="shared" si="98"/>
        <v>-</v>
      </c>
      <c r="V120" s="205" t="str">
        <f t="shared" si="98"/>
        <v>-</v>
      </c>
      <c r="W120" s="205">
        <f t="shared" si="98"/>
        <v>11</v>
      </c>
      <c r="X120" s="213">
        <f t="shared" si="98"/>
        <v>8</v>
      </c>
      <c r="Y120" s="212">
        <f t="shared" si="98"/>
        <v>7</v>
      </c>
      <c r="Z120" s="205">
        <f t="shared" si="98"/>
        <v>59</v>
      </c>
      <c r="AA120" s="205">
        <f t="shared" si="98"/>
        <v>21</v>
      </c>
      <c r="AB120" s="205">
        <f t="shared" si="98"/>
        <v>5</v>
      </c>
      <c r="AC120" s="205">
        <f t="shared" si="98"/>
        <v>4</v>
      </c>
      <c r="AD120" s="205">
        <f t="shared" si="98"/>
        <v>61</v>
      </c>
      <c r="AE120" s="205">
        <f t="shared" si="98"/>
        <v>9</v>
      </c>
      <c r="AF120" s="205">
        <f t="shared" si="98"/>
        <v>11</v>
      </c>
      <c r="AG120" s="213">
        <f t="shared" si="98"/>
        <v>8</v>
      </c>
      <c r="AH120" s="212">
        <f t="shared" si="98"/>
        <v>14</v>
      </c>
      <c r="AI120" s="205">
        <f t="shared" si="98"/>
        <v>13</v>
      </c>
      <c r="AJ120" s="213">
        <f t="shared" si="98"/>
        <v>4</v>
      </c>
      <c r="AK120" s="208">
        <f t="shared" si="98"/>
        <v>5</v>
      </c>
    </row>
    <row r="121" spans="1:37">
      <c r="A121" s="323" t="str">
        <f t="shared" si="92"/>
        <v>Sant Gervasi - Galvany</v>
      </c>
      <c r="B121" s="321">
        <f t="shared" si="92"/>
        <v>26</v>
      </c>
      <c r="C121" s="212">
        <f t="shared" ref="C121:AK121" si="99">IFERROR(_xlfn.RANK.EQ(C34,C$9:C$88,0),"-")</f>
        <v>3</v>
      </c>
      <c r="D121" s="205">
        <f t="shared" si="99"/>
        <v>56</v>
      </c>
      <c r="E121" s="205">
        <f t="shared" si="99"/>
        <v>7</v>
      </c>
      <c r="F121" s="205">
        <f t="shared" si="99"/>
        <v>16</v>
      </c>
      <c r="G121" s="205">
        <f t="shared" si="99"/>
        <v>7</v>
      </c>
      <c r="H121" s="205">
        <f t="shared" si="99"/>
        <v>44</v>
      </c>
      <c r="I121" s="205">
        <f t="shared" si="99"/>
        <v>18</v>
      </c>
      <c r="J121" s="205">
        <f t="shared" si="99"/>
        <v>58</v>
      </c>
      <c r="K121" s="205">
        <f t="shared" si="99"/>
        <v>44</v>
      </c>
      <c r="L121" s="205">
        <f t="shared" si="99"/>
        <v>47</v>
      </c>
      <c r="M121" s="205" t="str">
        <f t="shared" si="99"/>
        <v>-</v>
      </c>
      <c r="N121" s="205">
        <f t="shared" si="99"/>
        <v>7</v>
      </c>
      <c r="O121" s="205">
        <f t="shared" si="99"/>
        <v>45</v>
      </c>
      <c r="P121" s="205">
        <f t="shared" si="99"/>
        <v>2</v>
      </c>
      <c r="Q121" s="205">
        <f t="shared" si="99"/>
        <v>9</v>
      </c>
      <c r="R121" s="205">
        <f t="shared" si="99"/>
        <v>67</v>
      </c>
      <c r="S121" s="205">
        <f t="shared" si="99"/>
        <v>57</v>
      </c>
      <c r="T121" s="205">
        <f t="shared" si="99"/>
        <v>9</v>
      </c>
      <c r="U121" s="205" t="str">
        <f t="shared" si="99"/>
        <v>-</v>
      </c>
      <c r="V121" s="205" t="str">
        <f t="shared" si="99"/>
        <v>-</v>
      </c>
      <c r="W121" s="205">
        <f t="shared" si="99"/>
        <v>4</v>
      </c>
      <c r="X121" s="213">
        <f t="shared" si="99"/>
        <v>13</v>
      </c>
      <c r="Y121" s="212">
        <f t="shared" si="99"/>
        <v>8</v>
      </c>
      <c r="Z121" s="205">
        <f t="shared" si="99"/>
        <v>21</v>
      </c>
      <c r="AA121" s="205">
        <f t="shared" si="99"/>
        <v>47</v>
      </c>
      <c r="AB121" s="205">
        <f t="shared" si="99"/>
        <v>19</v>
      </c>
      <c r="AC121" s="205">
        <f t="shared" si="99"/>
        <v>3</v>
      </c>
      <c r="AD121" s="205">
        <f t="shared" si="99"/>
        <v>64</v>
      </c>
      <c r="AE121" s="205">
        <f t="shared" si="99"/>
        <v>9</v>
      </c>
      <c r="AF121" s="205">
        <f t="shared" si="99"/>
        <v>4</v>
      </c>
      <c r="AG121" s="213">
        <f t="shared" si="99"/>
        <v>13</v>
      </c>
      <c r="AH121" s="212">
        <f t="shared" si="99"/>
        <v>16</v>
      </c>
      <c r="AI121" s="205">
        <f t="shared" si="99"/>
        <v>18</v>
      </c>
      <c r="AJ121" s="213">
        <f t="shared" si="99"/>
        <v>6</v>
      </c>
      <c r="AK121" s="208">
        <f t="shared" si="99"/>
        <v>8</v>
      </c>
    </row>
    <row r="122" spans="1:37">
      <c r="A122" s="323" t="str">
        <f t="shared" si="92"/>
        <v>el Putxet i el Farró</v>
      </c>
      <c r="B122" s="321">
        <f t="shared" si="92"/>
        <v>27</v>
      </c>
      <c r="C122" s="212">
        <f t="shared" ref="C122:AK122" si="100">IFERROR(_xlfn.RANK.EQ(C35,C$9:C$88,0),"-")</f>
        <v>2</v>
      </c>
      <c r="D122" s="205">
        <f t="shared" si="100"/>
        <v>58</v>
      </c>
      <c r="E122" s="205">
        <f t="shared" si="100"/>
        <v>30</v>
      </c>
      <c r="F122" s="205">
        <f t="shared" si="100"/>
        <v>21</v>
      </c>
      <c r="G122" s="205">
        <f t="shared" si="100"/>
        <v>8</v>
      </c>
      <c r="H122" s="205">
        <f t="shared" si="100"/>
        <v>58</v>
      </c>
      <c r="I122" s="205">
        <f t="shared" si="100"/>
        <v>51</v>
      </c>
      <c r="J122" s="205">
        <f t="shared" si="100"/>
        <v>54</v>
      </c>
      <c r="K122" s="205">
        <f t="shared" si="100"/>
        <v>39</v>
      </c>
      <c r="L122" s="205">
        <f t="shared" si="100"/>
        <v>34</v>
      </c>
      <c r="M122" s="205" t="str">
        <f t="shared" si="100"/>
        <v>-</v>
      </c>
      <c r="N122" s="205">
        <f t="shared" si="100"/>
        <v>11</v>
      </c>
      <c r="O122" s="205">
        <f t="shared" si="100"/>
        <v>45</v>
      </c>
      <c r="P122" s="205">
        <f t="shared" si="100"/>
        <v>9</v>
      </c>
      <c r="Q122" s="205">
        <f t="shared" si="100"/>
        <v>10</v>
      </c>
      <c r="R122" s="205">
        <f t="shared" si="100"/>
        <v>56</v>
      </c>
      <c r="S122" s="205">
        <f t="shared" si="100"/>
        <v>26</v>
      </c>
      <c r="T122" s="205">
        <f t="shared" si="100"/>
        <v>9</v>
      </c>
      <c r="U122" s="205" t="str">
        <f t="shared" si="100"/>
        <v>-</v>
      </c>
      <c r="V122" s="205" t="str">
        <f t="shared" si="100"/>
        <v>-</v>
      </c>
      <c r="W122" s="205">
        <f t="shared" si="100"/>
        <v>7</v>
      </c>
      <c r="X122" s="213">
        <f t="shared" si="100"/>
        <v>12</v>
      </c>
      <c r="Y122" s="212">
        <f t="shared" si="100"/>
        <v>21</v>
      </c>
      <c r="Z122" s="205">
        <f t="shared" si="100"/>
        <v>31</v>
      </c>
      <c r="AA122" s="205">
        <f t="shared" si="100"/>
        <v>34</v>
      </c>
      <c r="AB122" s="205">
        <f t="shared" si="100"/>
        <v>30</v>
      </c>
      <c r="AC122" s="205">
        <f t="shared" si="100"/>
        <v>9</v>
      </c>
      <c r="AD122" s="205">
        <f t="shared" si="100"/>
        <v>38</v>
      </c>
      <c r="AE122" s="205">
        <f t="shared" si="100"/>
        <v>9</v>
      </c>
      <c r="AF122" s="205">
        <f t="shared" si="100"/>
        <v>7</v>
      </c>
      <c r="AG122" s="213">
        <f t="shared" si="100"/>
        <v>12</v>
      </c>
      <c r="AH122" s="212">
        <f t="shared" si="100"/>
        <v>26</v>
      </c>
      <c r="AI122" s="205">
        <f t="shared" si="100"/>
        <v>8</v>
      </c>
      <c r="AJ122" s="213">
        <f t="shared" si="100"/>
        <v>7</v>
      </c>
      <c r="AK122" s="208">
        <f t="shared" si="100"/>
        <v>10</v>
      </c>
    </row>
    <row r="123" spans="1:37">
      <c r="A123" s="323" t="str">
        <f t="shared" si="92"/>
        <v>Vallcarca i els Penitents</v>
      </c>
      <c r="B123" s="321">
        <f t="shared" si="92"/>
        <v>28</v>
      </c>
      <c r="C123" s="212">
        <f t="shared" ref="C123:AK123" si="101">IFERROR(_xlfn.RANK.EQ(C36,C$9:C$88,0),"-")</f>
        <v>11</v>
      </c>
      <c r="D123" s="205">
        <f t="shared" si="101"/>
        <v>42</v>
      </c>
      <c r="E123" s="205">
        <f t="shared" si="101"/>
        <v>50</v>
      </c>
      <c r="F123" s="205">
        <f t="shared" si="101"/>
        <v>43</v>
      </c>
      <c r="G123" s="205">
        <f t="shared" si="101"/>
        <v>24</v>
      </c>
      <c r="H123" s="205">
        <f t="shared" si="101"/>
        <v>67</v>
      </c>
      <c r="I123" s="205">
        <f t="shared" si="101"/>
        <v>60</v>
      </c>
      <c r="J123" s="205">
        <f t="shared" si="101"/>
        <v>65</v>
      </c>
      <c r="K123" s="205">
        <f t="shared" si="101"/>
        <v>21</v>
      </c>
      <c r="L123" s="205">
        <f t="shared" si="101"/>
        <v>29</v>
      </c>
      <c r="M123" s="205" t="str">
        <f t="shared" si="101"/>
        <v>-</v>
      </c>
      <c r="N123" s="205">
        <f t="shared" si="101"/>
        <v>24</v>
      </c>
      <c r="O123" s="205">
        <f t="shared" si="101"/>
        <v>38</v>
      </c>
      <c r="P123" s="205">
        <f t="shared" si="101"/>
        <v>19</v>
      </c>
      <c r="Q123" s="205">
        <f t="shared" si="101"/>
        <v>14</v>
      </c>
      <c r="R123" s="205">
        <f t="shared" si="101"/>
        <v>44</v>
      </c>
      <c r="S123" s="205">
        <f t="shared" si="101"/>
        <v>59</v>
      </c>
      <c r="T123" s="205">
        <f t="shared" si="101"/>
        <v>4</v>
      </c>
      <c r="U123" s="205" t="str">
        <f t="shared" si="101"/>
        <v>-</v>
      </c>
      <c r="V123" s="205" t="str">
        <f t="shared" si="101"/>
        <v>-</v>
      </c>
      <c r="W123" s="205">
        <f t="shared" si="101"/>
        <v>13</v>
      </c>
      <c r="X123" s="213">
        <f t="shared" si="101"/>
        <v>3</v>
      </c>
      <c r="Y123" s="212">
        <f t="shared" si="101"/>
        <v>37</v>
      </c>
      <c r="Z123" s="205">
        <f t="shared" si="101"/>
        <v>62</v>
      </c>
      <c r="AA123" s="205">
        <f t="shared" si="101"/>
        <v>29</v>
      </c>
      <c r="AB123" s="205">
        <f t="shared" si="101"/>
        <v>32</v>
      </c>
      <c r="AC123" s="205">
        <f t="shared" si="101"/>
        <v>15</v>
      </c>
      <c r="AD123" s="205">
        <f t="shared" si="101"/>
        <v>56</v>
      </c>
      <c r="AE123" s="205">
        <f t="shared" si="101"/>
        <v>4</v>
      </c>
      <c r="AF123" s="205">
        <f t="shared" si="101"/>
        <v>13</v>
      </c>
      <c r="AG123" s="213">
        <f t="shared" si="101"/>
        <v>3</v>
      </c>
      <c r="AH123" s="212">
        <f t="shared" si="101"/>
        <v>48</v>
      </c>
      <c r="AI123" s="205">
        <f t="shared" si="101"/>
        <v>30</v>
      </c>
      <c r="AJ123" s="213">
        <f t="shared" si="101"/>
        <v>3</v>
      </c>
      <c r="AK123" s="208">
        <f t="shared" si="101"/>
        <v>13</v>
      </c>
    </row>
    <row r="124" spans="1:37">
      <c r="A124" s="323" t="str">
        <f t="shared" si="92"/>
        <v>el Coll</v>
      </c>
      <c r="B124" s="321">
        <f t="shared" si="92"/>
        <v>29</v>
      </c>
      <c r="C124" s="212">
        <f t="shared" ref="C124:AK124" si="102">IFERROR(_xlfn.RANK.EQ(C37,C$9:C$88,0),"-")</f>
        <v>31</v>
      </c>
      <c r="D124" s="205">
        <f t="shared" si="102"/>
        <v>66</v>
      </c>
      <c r="E124" s="205">
        <f t="shared" si="102"/>
        <v>53</v>
      </c>
      <c r="F124" s="205">
        <f t="shared" si="102"/>
        <v>60</v>
      </c>
      <c r="G124" s="205">
        <f t="shared" si="102"/>
        <v>36</v>
      </c>
      <c r="H124" s="205">
        <f t="shared" si="102"/>
        <v>54</v>
      </c>
      <c r="I124" s="205">
        <f t="shared" si="102"/>
        <v>57</v>
      </c>
      <c r="J124" s="205">
        <f t="shared" si="102"/>
        <v>1</v>
      </c>
      <c r="K124" s="205">
        <f t="shared" si="102"/>
        <v>36</v>
      </c>
      <c r="L124" s="205">
        <f t="shared" si="102"/>
        <v>19</v>
      </c>
      <c r="M124" s="205" t="str">
        <f t="shared" si="102"/>
        <v>-</v>
      </c>
      <c r="N124" s="205">
        <f t="shared" si="102"/>
        <v>54</v>
      </c>
      <c r="O124" s="205">
        <f t="shared" si="102"/>
        <v>38</v>
      </c>
      <c r="P124" s="205">
        <f t="shared" si="102"/>
        <v>17</v>
      </c>
      <c r="Q124" s="205">
        <f t="shared" si="102"/>
        <v>28</v>
      </c>
      <c r="R124" s="205">
        <f t="shared" si="102"/>
        <v>20</v>
      </c>
      <c r="S124" s="205">
        <f t="shared" si="102"/>
        <v>4</v>
      </c>
      <c r="T124" s="205">
        <f t="shared" si="102"/>
        <v>4</v>
      </c>
      <c r="U124" s="205" t="str">
        <f t="shared" si="102"/>
        <v>-</v>
      </c>
      <c r="V124" s="205" t="str">
        <f t="shared" si="102"/>
        <v>-</v>
      </c>
      <c r="W124" s="205">
        <f t="shared" si="102"/>
        <v>48</v>
      </c>
      <c r="X124" s="213">
        <f t="shared" si="102"/>
        <v>10</v>
      </c>
      <c r="Y124" s="212">
        <f t="shared" si="102"/>
        <v>58</v>
      </c>
      <c r="Z124" s="205">
        <f t="shared" si="102"/>
        <v>58</v>
      </c>
      <c r="AA124" s="205">
        <f t="shared" si="102"/>
        <v>19</v>
      </c>
      <c r="AB124" s="205">
        <f t="shared" si="102"/>
        <v>51</v>
      </c>
      <c r="AC124" s="205">
        <f t="shared" si="102"/>
        <v>18</v>
      </c>
      <c r="AD124" s="205">
        <f t="shared" si="102"/>
        <v>10</v>
      </c>
      <c r="AE124" s="205">
        <f t="shared" si="102"/>
        <v>4</v>
      </c>
      <c r="AF124" s="205">
        <f t="shared" si="102"/>
        <v>48</v>
      </c>
      <c r="AG124" s="213">
        <f t="shared" si="102"/>
        <v>10</v>
      </c>
      <c r="AH124" s="212">
        <f t="shared" si="102"/>
        <v>37</v>
      </c>
      <c r="AI124" s="205">
        <f t="shared" si="102"/>
        <v>6</v>
      </c>
      <c r="AJ124" s="213">
        <f t="shared" si="102"/>
        <v>14</v>
      </c>
      <c r="AK124" s="208">
        <f t="shared" si="102"/>
        <v>17</v>
      </c>
    </row>
    <row r="125" spans="1:37">
      <c r="A125" s="323" t="str">
        <f t="shared" si="92"/>
        <v>la Salut</v>
      </c>
      <c r="B125" s="321">
        <f t="shared" si="92"/>
        <v>30</v>
      </c>
      <c r="C125" s="212">
        <f t="shared" ref="C125:AK125" si="103">IFERROR(_xlfn.RANK.EQ(C38,C$9:C$88,0),"-")</f>
        <v>16</v>
      </c>
      <c r="D125" s="205">
        <f t="shared" si="103"/>
        <v>44</v>
      </c>
      <c r="E125" s="205">
        <f t="shared" si="103"/>
        <v>45</v>
      </c>
      <c r="F125" s="205">
        <f t="shared" si="103"/>
        <v>54</v>
      </c>
      <c r="G125" s="205">
        <f t="shared" si="103"/>
        <v>12</v>
      </c>
      <c r="H125" s="205">
        <f t="shared" si="103"/>
        <v>66</v>
      </c>
      <c r="I125" s="205">
        <f t="shared" si="103"/>
        <v>52</v>
      </c>
      <c r="J125" s="205">
        <f t="shared" si="103"/>
        <v>21</v>
      </c>
      <c r="K125" s="205">
        <f t="shared" si="103"/>
        <v>9</v>
      </c>
      <c r="L125" s="205">
        <f t="shared" si="103"/>
        <v>8</v>
      </c>
      <c r="M125" s="205" t="str">
        <f t="shared" si="103"/>
        <v>-</v>
      </c>
      <c r="N125" s="205">
        <f t="shared" si="103"/>
        <v>28</v>
      </c>
      <c r="O125" s="205">
        <f t="shared" si="103"/>
        <v>38</v>
      </c>
      <c r="P125" s="205">
        <f t="shared" si="103"/>
        <v>15</v>
      </c>
      <c r="Q125" s="205">
        <f t="shared" si="103"/>
        <v>33</v>
      </c>
      <c r="R125" s="205">
        <f t="shared" si="103"/>
        <v>52</v>
      </c>
      <c r="S125" s="205">
        <f t="shared" si="103"/>
        <v>11</v>
      </c>
      <c r="T125" s="205">
        <f t="shared" si="103"/>
        <v>4</v>
      </c>
      <c r="U125" s="205" t="str">
        <f t="shared" si="103"/>
        <v>-</v>
      </c>
      <c r="V125" s="205" t="str">
        <f t="shared" si="103"/>
        <v>-</v>
      </c>
      <c r="W125" s="205">
        <f t="shared" si="103"/>
        <v>22</v>
      </c>
      <c r="X125" s="213">
        <f t="shared" si="103"/>
        <v>11</v>
      </c>
      <c r="Y125" s="212">
        <f t="shared" si="103"/>
        <v>41</v>
      </c>
      <c r="Z125" s="205">
        <f t="shared" si="103"/>
        <v>48</v>
      </c>
      <c r="AA125" s="205">
        <f t="shared" si="103"/>
        <v>8</v>
      </c>
      <c r="AB125" s="205">
        <f t="shared" si="103"/>
        <v>36</v>
      </c>
      <c r="AC125" s="205">
        <f t="shared" si="103"/>
        <v>17</v>
      </c>
      <c r="AD125" s="205">
        <f t="shared" si="103"/>
        <v>30</v>
      </c>
      <c r="AE125" s="205">
        <f t="shared" si="103"/>
        <v>4</v>
      </c>
      <c r="AF125" s="205">
        <f t="shared" si="103"/>
        <v>22</v>
      </c>
      <c r="AG125" s="213">
        <f t="shared" si="103"/>
        <v>11</v>
      </c>
      <c r="AH125" s="212">
        <f t="shared" si="103"/>
        <v>13</v>
      </c>
      <c r="AI125" s="205">
        <f t="shared" si="103"/>
        <v>12</v>
      </c>
      <c r="AJ125" s="213">
        <f t="shared" si="103"/>
        <v>9</v>
      </c>
      <c r="AK125" s="208">
        <f t="shared" si="103"/>
        <v>7</v>
      </c>
    </row>
    <row r="126" spans="1:37">
      <c r="A126" s="323" t="str">
        <f t="shared" si="92"/>
        <v>la Vila de Gràcia</v>
      </c>
      <c r="B126" s="321">
        <f t="shared" si="92"/>
        <v>31</v>
      </c>
      <c r="C126" s="212">
        <f t="shared" ref="C126:AK126" si="104">IFERROR(_xlfn.RANK.EQ(C39,C$9:C$88,0),"-")</f>
        <v>50</v>
      </c>
      <c r="D126" s="205">
        <f t="shared" si="104"/>
        <v>49</v>
      </c>
      <c r="E126" s="205">
        <f t="shared" si="104"/>
        <v>19</v>
      </c>
      <c r="F126" s="205">
        <f t="shared" si="104"/>
        <v>34</v>
      </c>
      <c r="G126" s="205">
        <f t="shared" si="104"/>
        <v>23</v>
      </c>
      <c r="H126" s="205">
        <f t="shared" si="104"/>
        <v>29</v>
      </c>
      <c r="I126" s="205">
        <f t="shared" si="104"/>
        <v>5</v>
      </c>
      <c r="J126" s="205">
        <f t="shared" si="104"/>
        <v>53</v>
      </c>
      <c r="K126" s="205">
        <f t="shared" si="104"/>
        <v>31</v>
      </c>
      <c r="L126" s="205">
        <f t="shared" si="104"/>
        <v>69</v>
      </c>
      <c r="M126" s="205" t="str">
        <f t="shared" si="104"/>
        <v>-</v>
      </c>
      <c r="N126" s="205">
        <f t="shared" si="104"/>
        <v>27</v>
      </c>
      <c r="O126" s="205">
        <f t="shared" si="104"/>
        <v>38</v>
      </c>
      <c r="P126" s="205">
        <f t="shared" si="104"/>
        <v>7</v>
      </c>
      <c r="Q126" s="205">
        <f t="shared" si="104"/>
        <v>18</v>
      </c>
      <c r="R126" s="205">
        <f t="shared" si="104"/>
        <v>58</v>
      </c>
      <c r="S126" s="205">
        <f t="shared" si="104"/>
        <v>30</v>
      </c>
      <c r="T126" s="205">
        <f t="shared" si="104"/>
        <v>4</v>
      </c>
      <c r="U126" s="205" t="str">
        <f t="shared" si="104"/>
        <v>-</v>
      </c>
      <c r="V126" s="205" t="str">
        <f t="shared" si="104"/>
        <v>-</v>
      </c>
      <c r="W126" s="205">
        <f t="shared" si="104"/>
        <v>18</v>
      </c>
      <c r="X126" s="213">
        <f t="shared" si="104"/>
        <v>59</v>
      </c>
      <c r="Y126" s="212">
        <f t="shared" si="104"/>
        <v>40</v>
      </c>
      <c r="Z126" s="205">
        <f t="shared" si="104"/>
        <v>18</v>
      </c>
      <c r="AA126" s="205">
        <f t="shared" si="104"/>
        <v>69</v>
      </c>
      <c r="AB126" s="205">
        <f t="shared" si="104"/>
        <v>34</v>
      </c>
      <c r="AC126" s="205">
        <f t="shared" si="104"/>
        <v>10</v>
      </c>
      <c r="AD126" s="205">
        <f t="shared" si="104"/>
        <v>45</v>
      </c>
      <c r="AE126" s="205">
        <f t="shared" si="104"/>
        <v>4</v>
      </c>
      <c r="AF126" s="205">
        <f t="shared" si="104"/>
        <v>18</v>
      </c>
      <c r="AG126" s="213">
        <f t="shared" si="104"/>
        <v>59</v>
      </c>
      <c r="AH126" s="212">
        <f t="shared" si="104"/>
        <v>53</v>
      </c>
      <c r="AI126" s="205">
        <f t="shared" si="104"/>
        <v>9</v>
      </c>
      <c r="AJ126" s="213">
        <f t="shared" si="104"/>
        <v>28</v>
      </c>
      <c r="AK126" s="208">
        <f t="shared" si="104"/>
        <v>25</v>
      </c>
    </row>
    <row r="127" spans="1:37">
      <c r="A127" s="323" t="str">
        <f t="shared" si="92"/>
        <v>el Camp d'en Grassot i Gràcia Nova</v>
      </c>
      <c r="B127" s="321">
        <f t="shared" si="92"/>
        <v>32</v>
      </c>
      <c r="C127" s="212">
        <f t="shared" ref="C127:AK127" si="105">IFERROR(_xlfn.RANK.EQ(C40,C$9:C$88,0),"-")</f>
        <v>4</v>
      </c>
      <c r="D127" s="205">
        <f t="shared" si="105"/>
        <v>38</v>
      </c>
      <c r="E127" s="205">
        <f t="shared" si="105"/>
        <v>32</v>
      </c>
      <c r="F127" s="205">
        <f t="shared" si="105"/>
        <v>41</v>
      </c>
      <c r="G127" s="205">
        <f t="shared" si="105"/>
        <v>17</v>
      </c>
      <c r="H127" s="205">
        <f t="shared" si="105"/>
        <v>48</v>
      </c>
      <c r="I127" s="205">
        <f t="shared" si="105"/>
        <v>40</v>
      </c>
      <c r="J127" s="205">
        <f t="shared" si="105"/>
        <v>60</v>
      </c>
      <c r="K127" s="205">
        <f t="shared" si="105"/>
        <v>29</v>
      </c>
      <c r="L127" s="205">
        <f t="shared" si="105"/>
        <v>65</v>
      </c>
      <c r="M127" s="205" t="str">
        <f t="shared" si="105"/>
        <v>-</v>
      </c>
      <c r="N127" s="205">
        <f t="shared" si="105"/>
        <v>14</v>
      </c>
      <c r="O127" s="205">
        <f t="shared" si="105"/>
        <v>38</v>
      </c>
      <c r="P127" s="205">
        <f t="shared" si="105"/>
        <v>18</v>
      </c>
      <c r="Q127" s="205">
        <f t="shared" si="105"/>
        <v>22</v>
      </c>
      <c r="R127" s="205">
        <f t="shared" si="105"/>
        <v>63</v>
      </c>
      <c r="S127" s="205">
        <f t="shared" si="105"/>
        <v>21</v>
      </c>
      <c r="T127" s="205">
        <f t="shared" si="105"/>
        <v>4</v>
      </c>
      <c r="U127" s="205" t="str">
        <f t="shared" si="105"/>
        <v>-</v>
      </c>
      <c r="V127" s="205" t="str">
        <f t="shared" si="105"/>
        <v>-</v>
      </c>
      <c r="W127" s="205">
        <f t="shared" si="105"/>
        <v>1</v>
      </c>
      <c r="X127" s="213">
        <f t="shared" si="105"/>
        <v>47</v>
      </c>
      <c r="Y127" s="212">
        <f t="shared" si="105"/>
        <v>20</v>
      </c>
      <c r="Z127" s="205">
        <f t="shared" si="105"/>
        <v>51</v>
      </c>
      <c r="AA127" s="205">
        <f t="shared" si="105"/>
        <v>65</v>
      </c>
      <c r="AB127" s="205">
        <f t="shared" si="105"/>
        <v>24</v>
      </c>
      <c r="AC127" s="205">
        <f t="shared" si="105"/>
        <v>20</v>
      </c>
      <c r="AD127" s="205">
        <f t="shared" si="105"/>
        <v>48</v>
      </c>
      <c r="AE127" s="205">
        <f t="shared" si="105"/>
        <v>4</v>
      </c>
      <c r="AF127" s="205">
        <f t="shared" si="105"/>
        <v>1</v>
      </c>
      <c r="AG127" s="213">
        <f t="shared" si="105"/>
        <v>47</v>
      </c>
      <c r="AH127" s="212">
        <f t="shared" si="105"/>
        <v>55</v>
      </c>
      <c r="AI127" s="205">
        <f t="shared" si="105"/>
        <v>20</v>
      </c>
      <c r="AJ127" s="213">
        <f t="shared" si="105"/>
        <v>13</v>
      </c>
      <c r="AK127" s="208">
        <f t="shared" si="105"/>
        <v>21</v>
      </c>
    </row>
    <row r="128" spans="1:37">
      <c r="A128" s="323" t="str">
        <f t="shared" si="92"/>
        <v>el Baix Guinardó</v>
      </c>
      <c r="B128" s="321">
        <f t="shared" si="92"/>
        <v>33</v>
      </c>
      <c r="C128" s="212">
        <f t="shared" ref="C128:AK128" si="106">IFERROR(_xlfn.RANK.EQ(C41,C$9:C$88,0),"-")</f>
        <v>15</v>
      </c>
      <c r="D128" s="205">
        <f t="shared" si="106"/>
        <v>30</v>
      </c>
      <c r="E128" s="205">
        <f t="shared" si="106"/>
        <v>42</v>
      </c>
      <c r="F128" s="205">
        <f t="shared" si="106"/>
        <v>45</v>
      </c>
      <c r="G128" s="205">
        <f t="shared" si="106"/>
        <v>31</v>
      </c>
      <c r="H128" s="205">
        <f t="shared" si="106"/>
        <v>52</v>
      </c>
      <c r="I128" s="205">
        <f t="shared" si="106"/>
        <v>46</v>
      </c>
      <c r="J128" s="205">
        <f t="shared" si="106"/>
        <v>35</v>
      </c>
      <c r="K128" s="205">
        <f t="shared" si="106"/>
        <v>35</v>
      </c>
      <c r="L128" s="205">
        <f t="shared" si="106"/>
        <v>44</v>
      </c>
      <c r="M128" s="205" t="str">
        <f t="shared" si="106"/>
        <v>-</v>
      </c>
      <c r="N128" s="205">
        <f t="shared" si="106"/>
        <v>31</v>
      </c>
      <c r="O128" s="205">
        <f t="shared" si="106"/>
        <v>5</v>
      </c>
      <c r="P128" s="205">
        <f t="shared" si="106"/>
        <v>22</v>
      </c>
      <c r="Q128" s="205">
        <f t="shared" si="106"/>
        <v>32</v>
      </c>
      <c r="R128" s="205">
        <f t="shared" si="106"/>
        <v>64</v>
      </c>
      <c r="S128" s="205">
        <f t="shared" si="106"/>
        <v>25</v>
      </c>
      <c r="T128" s="205">
        <f t="shared" si="106"/>
        <v>22</v>
      </c>
      <c r="U128" s="205" t="str">
        <f t="shared" si="106"/>
        <v>-</v>
      </c>
      <c r="V128" s="205" t="str">
        <f t="shared" si="106"/>
        <v>-</v>
      </c>
      <c r="W128" s="205">
        <f t="shared" si="106"/>
        <v>39</v>
      </c>
      <c r="X128" s="213">
        <f t="shared" si="106"/>
        <v>16</v>
      </c>
      <c r="Y128" s="212">
        <f t="shared" si="106"/>
        <v>30</v>
      </c>
      <c r="Z128" s="205">
        <f t="shared" si="106"/>
        <v>55</v>
      </c>
      <c r="AA128" s="205">
        <f t="shared" si="106"/>
        <v>44</v>
      </c>
      <c r="AB128" s="205">
        <f t="shared" si="106"/>
        <v>22</v>
      </c>
      <c r="AC128" s="205">
        <f t="shared" si="106"/>
        <v>25</v>
      </c>
      <c r="AD128" s="205">
        <f t="shared" si="106"/>
        <v>51</v>
      </c>
      <c r="AE128" s="205">
        <f t="shared" si="106"/>
        <v>22</v>
      </c>
      <c r="AF128" s="205">
        <f t="shared" si="106"/>
        <v>39</v>
      </c>
      <c r="AG128" s="213">
        <f t="shared" si="106"/>
        <v>16</v>
      </c>
      <c r="AH128" s="212">
        <f t="shared" si="106"/>
        <v>51</v>
      </c>
      <c r="AI128" s="205">
        <f t="shared" si="106"/>
        <v>28</v>
      </c>
      <c r="AJ128" s="213">
        <f t="shared" si="106"/>
        <v>15</v>
      </c>
      <c r="AK128" s="208">
        <f t="shared" si="106"/>
        <v>22</v>
      </c>
    </row>
    <row r="129" spans="1:37">
      <c r="A129" s="323" t="str">
        <f t="shared" si="92"/>
        <v>Can Baró</v>
      </c>
      <c r="B129" s="321">
        <f t="shared" si="92"/>
        <v>34</v>
      </c>
      <c r="C129" s="212">
        <f t="shared" ref="C129:AK129" si="107">IFERROR(_xlfn.RANK.EQ(C42,C$9:C$88,0),"-")</f>
        <v>36</v>
      </c>
      <c r="D129" s="205">
        <f t="shared" si="107"/>
        <v>55</v>
      </c>
      <c r="E129" s="205">
        <f t="shared" si="107"/>
        <v>54</v>
      </c>
      <c r="F129" s="205">
        <f t="shared" si="107"/>
        <v>60</v>
      </c>
      <c r="G129" s="205">
        <f t="shared" si="107"/>
        <v>42</v>
      </c>
      <c r="H129" s="205">
        <f t="shared" si="107"/>
        <v>49</v>
      </c>
      <c r="I129" s="205">
        <f t="shared" si="107"/>
        <v>50</v>
      </c>
      <c r="J129" s="205">
        <f t="shared" si="107"/>
        <v>30</v>
      </c>
      <c r="K129" s="205">
        <f t="shared" si="107"/>
        <v>69</v>
      </c>
      <c r="L129" s="205">
        <f t="shared" si="107"/>
        <v>40</v>
      </c>
      <c r="M129" s="205" t="str">
        <f t="shared" si="107"/>
        <v>-</v>
      </c>
      <c r="N129" s="205">
        <f t="shared" si="107"/>
        <v>25</v>
      </c>
      <c r="O129" s="205">
        <f t="shared" si="107"/>
        <v>15</v>
      </c>
      <c r="P129" s="205">
        <f t="shared" si="107"/>
        <v>14</v>
      </c>
      <c r="Q129" s="205">
        <f t="shared" si="107"/>
        <v>45</v>
      </c>
      <c r="R129" s="205">
        <f t="shared" si="107"/>
        <v>16</v>
      </c>
      <c r="S129" s="205">
        <f t="shared" si="107"/>
        <v>7</v>
      </c>
      <c r="T129" s="205">
        <f t="shared" si="107"/>
        <v>22</v>
      </c>
      <c r="U129" s="205" t="str">
        <f t="shared" si="107"/>
        <v>-</v>
      </c>
      <c r="V129" s="205" t="str">
        <f t="shared" si="107"/>
        <v>-</v>
      </c>
      <c r="W129" s="205">
        <f t="shared" si="107"/>
        <v>42</v>
      </c>
      <c r="X129" s="213">
        <f t="shared" si="107"/>
        <v>19</v>
      </c>
      <c r="Y129" s="212">
        <f t="shared" si="107"/>
        <v>53</v>
      </c>
      <c r="Z129" s="205">
        <f t="shared" si="107"/>
        <v>68</v>
      </c>
      <c r="AA129" s="205">
        <f t="shared" si="107"/>
        <v>40</v>
      </c>
      <c r="AB129" s="205">
        <f t="shared" si="107"/>
        <v>17</v>
      </c>
      <c r="AC129" s="205">
        <f t="shared" si="107"/>
        <v>22</v>
      </c>
      <c r="AD129" s="205">
        <f t="shared" si="107"/>
        <v>7</v>
      </c>
      <c r="AE129" s="205">
        <f t="shared" si="107"/>
        <v>22</v>
      </c>
      <c r="AF129" s="205">
        <f t="shared" si="107"/>
        <v>42</v>
      </c>
      <c r="AG129" s="213">
        <f t="shared" si="107"/>
        <v>19</v>
      </c>
      <c r="AH129" s="212">
        <f t="shared" si="107"/>
        <v>65</v>
      </c>
      <c r="AI129" s="205">
        <f t="shared" si="107"/>
        <v>5</v>
      </c>
      <c r="AJ129" s="213">
        <f t="shared" si="107"/>
        <v>20</v>
      </c>
      <c r="AK129" s="208">
        <f t="shared" si="107"/>
        <v>28</v>
      </c>
    </row>
    <row r="130" spans="1:37">
      <c r="A130" s="323" t="str">
        <f t="shared" si="92"/>
        <v>el Guinardó</v>
      </c>
      <c r="B130" s="321">
        <f t="shared" si="92"/>
        <v>35</v>
      </c>
      <c r="C130" s="212">
        <f t="shared" ref="C130:AK130" si="108">IFERROR(_xlfn.RANK.EQ(C43,C$9:C$88,0),"-")</f>
        <v>39</v>
      </c>
      <c r="D130" s="205">
        <f t="shared" si="108"/>
        <v>61</v>
      </c>
      <c r="E130" s="205">
        <f t="shared" si="108"/>
        <v>46</v>
      </c>
      <c r="F130" s="205">
        <f t="shared" si="108"/>
        <v>36</v>
      </c>
      <c r="G130" s="205">
        <f t="shared" si="108"/>
        <v>27</v>
      </c>
      <c r="H130" s="205">
        <f t="shared" si="108"/>
        <v>38</v>
      </c>
      <c r="I130" s="205">
        <f t="shared" si="108"/>
        <v>37</v>
      </c>
      <c r="J130" s="205">
        <f t="shared" si="108"/>
        <v>41</v>
      </c>
      <c r="K130" s="205">
        <f t="shared" si="108"/>
        <v>37</v>
      </c>
      <c r="L130" s="205">
        <f t="shared" si="108"/>
        <v>27</v>
      </c>
      <c r="M130" s="205" t="str">
        <f t="shared" si="108"/>
        <v>-</v>
      </c>
      <c r="N130" s="205">
        <f t="shared" si="108"/>
        <v>30</v>
      </c>
      <c r="O130" s="205">
        <f t="shared" si="108"/>
        <v>10</v>
      </c>
      <c r="P130" s="205">
        <f t="shared" si="108"/>
        <v>44</v>
      </c>
      <c r="Q130" s="205">
        <f t="shared" si="108"/>
        <v>39</v>
      </c>
      <c r="R130" s="205">
        <f t="shared" si="108"/>
        <v>32</v>
      </c>
      <c r="S130" s="205">
        <f t="shared" si="108"/>
        <v>17</v>
      </c>
      <c r="T130" s="205">
        <f t="shared" si="108"/>
        <v>22</v>
      </c>
      <c r="U130" s="205" t="str">
        <f t="shared" si="108"/>
        <v>-</v>
      </c>
      <c r="V130" s="205" t="str">
        <f t="shared" si="108"/>
        <v>-</v>
      </c>
      <c r="W130" s="205">
        <f t="shared" si="108"/>
        <v>40</v>
      </c>
      <c r="X130" s="213">
        <f t="shared" si="108"/>
        <v>46</v>
      </c>
      <c r="Y130" s="212">
        <f t="shared" si="108"/>
        <v>55</v>
      </c>
      <c r="Z130" s="205">
        <f t="shared" si="108"/>
        <v>37</v>
      </c>
      <c r="AA130" s="205">
        <f t="shared" si="108"/>
        <v>27</v>
      </c>
      <c r="AB130" s="205">
        <f t="shared" si="108"/>
        <v>21</v>
      </c>
      <c r="AC130" s="205">
        <f t="shared" si="108"/>
        <v>43</v>
      </c>
      <c r="AD130" s="205">
        <f t="shared" si="108"/>
        <v>24</v>
      </c>
      <c r="AE130" s="205">
        <f t="shared" si="108"/>
        <v>22</v>
      </c>
      <c r="AF130" s="205">
        <f t="shared" si="108"/>
        <v>40</v>
      </c>
      <c r="AG130" s="213">
        <f t="shared" si="108"/>
        <v>46</v>
      </c>
      <c r="AH130" s="212">
        <f t="shared" si="108"/>
        <v>42</v>
      </c>
      <c r="AI130" s="205">
        <f t="shared" si="108"/>
        <v>21</v>
      </c>
      <c r="AJ130" s="213">
        <f t="shared" si="108"/>
        <v>32</v>
      </c>
      <c r="AK130" s="208">
        <f t="shared" si="108"/>
        <v>29</v>
      </c>
    </row>
    <row r="131" spans="1:37">
      <c r="A131" s="323" t="str">
        <f t="shared" si="92"/>
        <v>la Font d'en Fargues</v>
      </c>
      <c r="B131" s="321">
        <f t="shared" si="92"/>
        <v>36</v>
      </c>
      <c r="C131" s="212">
        <f t="shared" ref="C131:AK131" si="109">IFERROR(_xlfn.RANK.EQ(C44,C$9:C$88,0),"-")</f>
        <v>48</v>
      </c>
      <c r="D131" s="205">
        <f t="shared" si="109"/>
        <v>15</v>
      </c>
      <c r="E131" s="205">
        <f t="shared" si="109"/>
        <v>64</v>
      </c>
      <c r="F131" s="205">
        <f t="shared" si="109"/>
        <v>60</v>
      </c>
      <c r="G131" s="205">
        <f t="shared" si="109"/>
        <v>13</v>
      </c>
      <c r="H131" s="205">
        <f t="shared" si="109"/>
        <v>71</v>
      </c>
      <c r="I131" s="205">
        <f t="shared" si="109"/>
        <v>71</v>
      </c>
      <c r="J131" s="205">
        <f t="shared" si="109"/>
        <v>66</v>
      </c>
      <c r="K131" s="205">
        <f t="shared" si="109"/>
        <v>19</v>
      </c>
      <c r="L131" s="205">
        <f t="shared" si="109"/>
        <v>22</v>
      </c>
      <c r="M131" s="205" t="str">
        <f t="shared" si="109"/>
        <v>-</v>
      </c>
      <c r="N131" s="205">
        <f t="shared" si="109"/>
        <v>21</v>
      </c>
      <c r="O131" s="205">
        <f t="shared" si="109"/>
        <v>4</v>
      </c>
      <c r="P131" s="205">
        <f t="shared" si="109"/>
        <v>47</v>
      </c>
      <c r="Q131" s="205">
        <f t="shared" si="109"/>
        <v>13</v>
      </c>
      <c r="R131" s="205">
        <f t="shared" si="109"/>
        <v>7</v>
      </c>
      <c r="S131" s="205">
        <f t="shared" si="109"/>
        <v>10</v>
      </c>
      <c r="T131" s="205">
        <f t="shared" si="109"/>
        <v>22</v>
      </c>
      <c r="U131" s="205" t="str">
        <f t="shared" si="109"/>
        <v>-</v>
      </c>
      <c r="V131" s="205" t="str">
        <f t="shared" si="109"/>
        <v>-</v>
      </c>
      <c r="W131" s="205">
        <f t="shared" si="109"/>
        <v>15</v>
      </c>
      <c r="X131" s="213">
        <f t="shared" si="109"/>
        <v>32</v>
      </c>
      <c r="Y131" s="212">
        <f t="shared" si="109"/>
        <v>45</v>
      </c>
      <c r="Z131" s="205">
        <f t="shared" si="109"/>
        <v>71</v>
      </c>
      <c r="AA131" s="205">
        <f t="shared" si="109"/>
        <v>22</v>
      </c>
      <c r="AB131" s="205">
        <f t="shared" si="109"/>
        <v>12</v>
      </c>
      <c r="AC131" s="205">
        <f t="shared" si="109"/>
        <v>35</v>
      </c>
      <c r="AD131" s="205">
        <f t="shared" si="109"/>
        <v>3</v>
      </c>
      <c r="AE131" s="205">
        <f t="shared" si="109"/>
        <v>22</v>
      </c>
      <c r="AF131" s="205">
        <f t="shared" si="109"/>
        <v>15</v>
      </c>
      <c r="AG131" s="213">
        <f t="shared" si="109"/>
        <v>32</v>
      </c>
      <c r="AH131" s="212">
        <f t="shared" si="109"/>
        <v>59</v>
      </c>
      <c r="AI131" s="205">
        <f t="shared" si="109"/>
        <v>4</v>
      </c>
      <c r="AJ131" s="213">
        <f t="shared" si="109"/>
        <v>17</v>
      </c>
      <c r="AK131" s="208">
        <f t="shared" si="109"/>
        <v>20</v>
      </c>
    </row>
    <row r="132" spans="1:37">
      <c r="A132" s="323" t="str">
        <f t="shared" si="92"/>
        <v>el Carmel</v>
      </c>
      <c r="B132" s="321">
        <f t="shared" si="92"/>
        <v>37</v>
      </c>
      <c r="C132" s="212">
        <f t="shared" ref="C132:AK132" si="110">IFERROR(_xlfn.RANK.EQ(C45,C$9:C$88,0),"-")</f>
        <v>56</v>
      </c>
      <c r="D132" s="205">
        <f t="shared" si="110"/>
        <v>37</v>
      </c>
      <c r="E132" s="205">
        <f t="shared" si="110"/>
        <v>59</v>
      </c>
      <c r="F132" s="205">
        <f t="shared" si="110"/>
        <v>57</v>
      </c>
      <c r="G132" s="205">
        <f t="shared" si="110"/>
        <v>59</v>
      </c>
      <c r="H132" s="205">
        <f t="shared" si="110"/>
        <v>51</v>
      </c>
      <c r="I132" s="205">
        <f t="shared" si="110"/>
        <v>22</v>
      </c>
      <c r="J132" s="205">
        <f t="shared" si="110"/>
        <v>26</v>
      </c>
      <c r="K132" s="205">
        <f t="shared" si="110"/>
        <v>38</v>
      </c>
      <c r="L132" s="205">
        <f t="shared" si="110"/>
        <v>49</v>
      </c>
      <c r="M132" s="205" t="str">
        <f t="shared" si="110"/>
        <v>-</v>
      </c>
      <c r="N132" s="205">
        <f t="shared" si="110"/>
        <v>64</v>
      </c>
      <c r="O132" s="205">
        <f t="shared" si="110"/>
        <v>17</v>
      </c>
      <c r="P132" s="205">
        <f t="shared" si="110"/>
        <v>45</v>
      </c>
      <c r="Q132" s="205">
        <f t="shared" si="110"/>
        <v>57</v>
      </c>
      <c r="R132" s="205">
        <f t="shared" si="110"/>
        <v>15</v>
      </c>
      <c r="S132" s="205">
        <f t="shared" si="110"/>
        <v>19</v>
      </c>
      <c r="T132" s="205">
        <f t="shared" si="110"/>
        <v>22</v>
      </c>
      <c r="U132" s="205" t="str">
        <f t="shared" si="110"/>
        <v>-</v>
      </c>
      <c r="V132" s="205" t="str">
        <f t="shared" si="110"/>
        <v>-</v>
      </c>
      <c r="W132" s="205">
        <f t="shared" si="110"/>
        <v>57</v>
      </c>
      <c r="X132" s="213">
        <f t="shared" si="110"/>
        <v>14</v>
      </c>
      <c r="Y132" s="212">
        <f t="shared" si="110"/>
        <v>63</v>
      </c>
      <c r="Z132" s="205">
        <f t="shared" si="110"/>
        <v>63</v>
      </c>
      <c r="AA132" s="205">
        <f t="shared" si="110"/>
        <v>49</v>
      </c>
      <c r="AB132" s="205">
        <f t="shared" si="110"/>
        <v>47</v>
      </c>
      <c r="AC132" s="205">
        <f t="shared" si="110"/>
        <v>51</v>
      </c>
      <c r="AD132" s="205">
        <f t="shared" si="110"/>
        <v>13</v>
      </c>
      <c r="AE132" s="205">
        <f t="shared" si="110"/>
        <v>22</v>
      </c>
      <c r="AF132" s="205">
        <f t="shared" si="110"/>
        <v>57</v>
      </c>
      <c r="AG132" s="213">
        <f t="shared" si="110"/>
        <v>14</v>
      </c>
      <c r="AH132" s="212">
        <f t="shared" si="110"/>
        <v>70</v>
      </c>
      <c r="AI132" s="205">
        <f t="shared" si="110"/>
        <v>29</v>
      </c>
      <c r="AJ132" s="213">
        <f t="shared" si="110"/>
        <v>33</v>
      </c>
      <c r="AK132" s="208">
        <f t="shared" si="110"/>
        <v>45</v>
      </c>
    </row>
    <row r="133" spans="1:37">
      <c r="A133" s="323" t="str">
        <f t="shared" si="92"/>
        <v>la Teixonera</v>
      </c>
      <c r="B133" s="321">
        <f t="shared" si="92"/>
        <v>38</v>
      </c>
      <c r="C133" s="212">
        <f t="shared" ref="C133:AK133" si="111">IFERROR(_xlfn.RANK.EQ(C46,C$9:C$88,0),"-")</f>
        <v>30</v>
      </c>
      <c r="D133" s="205">
        <f t="shared" si="111"/>
        <v>71</v>
      </c>
      <c r="E133" s="205">
        <f t="shared" si="111"/>
        <v>60</v>
      </c>
      <c r="F133" s="205">
        <f t="shared" si="111"/>
        <v>55</v>
      </c>
      <c r="G133" s="205">
        <f t="shared" si="111"/>
        <v>55</v>
      </c>
      <c r="H133" s="205">
        <f t="shared" si="111"/>
        <v>45</v>
      </c>
      <c r="I133" s="205">
        <f t="shared" si="111"/>
        <v>16</v>
      </c>
      <c r="J133" s="205">
        <f t="shared" si="111"/>
        <v>61</v>
      </c>
      <c r="K133" s="205">
        <f t="shared" si="111"/>
        <v>71</v>
      </c>
      <c r="L133" s="205">
        <f t="shared" si="111"/>
        <v>52</v>
      </c>
      <c r="M133" s="205" t="str">
        <f t="shared" si="111"/>
        <v>-</v>
      </c>
      <c r="N133" s="205">
        <f t="shared" si="111"/>
        <v>34</v>
      </c>
      <c r="O133" s="205">
        <f t="shared" si="111"/>
        <v>7</v>
      </c>
      <c r="P133" s="205">
        <f t="shared" si="111"/>
        <v>30</v>
      </c>
      <c r="Q133" s="205">
        <f t="shared" si="111"/>
        <v>43</v>
      </c>
      <c r="R133" s="205">
        <f t="shared" si="111"/>
        <v>22</v>
      </c>
      <c r="S133" s="205">
        <f t="shared" si="111"/>
        <v>29</v>
      </c>
      <c r="T133" s="205">
        <f t="shared" si="111"/>
        <v>22</v>
      </c>
      <c r="U133" s="205" t="str">
        <f t="shared" si="111"/>
        <v>-</v>
      </c>
      <c r="V133" s="205" t="str">
        <f t="shared" si="111"/>
        <v>-</v>
      </c>
      <c r="W133" s="205">
        <f t="shared" si="111"/>
        <v>54</v>
      </c>
      <c r="X133" s="213">
        <f t="shared" si="111"/>
        <v>27</v>
      </c>
      <c r="Y133" s="212">
        <f t="shared" si="111"/>
        <v>61</v>
      </c>
      <c r="Z133" s="205">
        <f t="shared" si="111"/>
        <v>64</v>
      </c>
      <c r="AA133" s="205">
        <f t="shared" si="111"/>
        <v>52</v>
      </c>
      <c r="AB133" s="205">
        <f t="shared" si="111"/>
        <v>25</v>
      </c>
      <c r="AC133" s="205">
        <f t="shared" si="111"/>
        <v>38</v>
      </c>
      <c r="AD133" s="205">
        <f t="shared" si="111"/>
        <v>20</v>
      </c>
      <c r="AE133" s="205">
        <f t="shared" si="111"/>
        <v>22</v>
      </c>
      <c r="AF133" s="205">
        <f t="shared" si="111"/>
        <v>54</v>
      </c>
      <c r="AG133" s="213">
        <f t="shared" si="111"/>
        <v>27</v>
      </c>
      <c r="AH133" s="212">
        <f t="shared" si="111"/>
        <v>72</v>
      </c>
      <c r="AI133" s="205">
        <f t="shared" si="111"/>
        <v>15</v>
      </c>
      <c r="AJ133" s="213">
        <f t="shared" si="111"/>
        <v>35</v>
      </c>
      <c r="AK133" s="208">
        <f t="shared" si="111"/>
        <v>44</v>
      </c>
    </row>
    <row r="134" spans="1:37">
      <c r="A134" s="323" t="str">
        <f t="shared" si="92"/>
        <v>Sant Genís dels Agudells</v>
      </c>
      <c r="B134" s="321">
        <f t="shared" si="92"/>
        <v>39</v>
      </c>
      <c r="C134" s="212">
        <f t="shared" ref="C134:AK134" si="112">IFERROR(_xlfn.RANK.EQ(C47,C$9:C$88,0),"-")</f>
        <v>49</v>
      </c>
      <c r="D134" s="205">
        <f t="shared" si="112"/>
        <v>5</v>
      </c>
      <c r="E134" s="205">
        <f t="shared" si="112"/>
        <v>57</v>
      </c>
      <c r="F134" s="205">
        <f t="shared" si="112"/>
        <v>58</v>
      </c>
      <c r="G134" s="205">
        <f t="shared" si="112"/>
        <v>54</v>
      </c>
      <c r="H134" s="205">
        <f t="shared" si="112"/>
        <v>63</v>
      </c>
      <c r="I134" s="205">
        <f t="shared" si="112"/>
        <v>64</v>
      </c>
      <c r="J134" s="205">
        <f t="shared" si="112"/>
        <v>64</v>
      </c>
      <c r="K134" s="205">
        <f t="shared" si="112"/>
        <v>16</v>
      </c>
      <c r="L134" s="205">
        <f t="shared" si="112"/>
        <v>9</v>
      </c>
      <c r="M134" s="205" t="str">
        <f t="shared" si="112"/>
        <v>-</v>
      </c>
      <c r="N134" s="205">
        <f t="shared" si="112"/>
        <v>35</v>
      </c>
      <c r="O134" s="205">
        <f t="shared" si="112"/>
        <v>8</v>
      </c>
      <c r="P134" s="205">
        <f t="shared" si="112"/>
        <v>33</v>
      </c>
      <c r="Q134" s="205">
        <f t="shared" si="112"/>
        <v>56</v>
      </c>
      <c r="R134" s="205">
        <f t="shared" si="112"/>
        <v>5</v>
      </c>
      <c r="S134" s="205">
        <f t="shared" si="112"/>
        <v>37</v>
      </c>
      <c r="T134" s="205">
        <f t="shared" si="112"/>
        <v>22</v>
      </c>
      <c r="U134" s="205" t="str">
        <f t="shared" si="112"/>
        <v>-</v>
      </c>
      <c r="V134" s="205" t="str">
        <f t="shared" si="112"/>
        <v>-</v>
      </c>
      <c r="W134" s="205">
        <f t="shared" si="112"/>
        <v>52</v>
      </c>
      <c r="X134" s="213">
        <f t="shared" si="112"/>
        <v>5</v>
      </c>
      <c r="Y134" s="212">
        <f t="shared" si="112"/>
        <v>18</v>
      </c>
      <c r="Z134" s="205">
        <f t="shared" si="112"/>
        <v>70</v>
      </c>
      <c r="AA134" s="205">
        <f t="shared" si="112"/>
        <v>9</v>
      </c>
      <c r="AB134" s="205">
        <f t="shared" si="112"/>
        <v>26</v>
      </c>
      <c r="AC134" s="205">
        <f t="shared" si="112"/>
        <v>45</v>
      </c>
      <c r="AD134" s="205">
        <f t="shared" si="112"/>
        <v>8</v>
      </c>
      <c r="AE134" s="205">
        <f t="shared" si="112"/>
        <v>22</v>
      </c>
      <c r="AF134" s="205">
        <f t="shared" si="112"/>
        <v>52</v>
      </c>
      <c r="AG134" s="213">
        <f t="shared" si="112"/>
        <v>5</v>
      </c>
      <c r="AH134" s="212">
        <f t="shared" si="112"/>
        <v>18</v>
      </c>
      <c r="AI134" s="205">
        <f t="shared" si="112"/>
        <v>10</v>
      </c>
      <c r="AJ134" s="213">
        <f t="shared" si="112"/>
        <v>11</v>
      </c>
      <c r="AK134" s="208">
        <f t="shared" si="112"/>
        <v>11</v>
      </c>
    </row>
    <row r="135" spans="1:37">
      <c r="A135" s="323" t="str">
        <f t="shared" ref="A135:B154" si="113">A48</f>
        <v>Montbau</v>
      </c>
      <c r="B135" s="321">
        <f t="shared" si="113"/>
        <v>40</v>
      </c>
      <c r="C135" s="212">
        <f t="shared" ref="C135:AK135" si="114">IFERROR(_xlfn.RANK.EQ(C48,C$9:C$88,0),"-")</f>
        <v>42</v>
      </c>
      <c r="D135" s="205">
        <f t="shared" si="114"/>
        <v>1</v>
      </c>
      <c r="E135" s="205">
        <f t="shared" si="114"/>
        <v>38</v>
      </c>
      <c r="F135" s="205">
        <f t="shared" si="114"/>
        <v>56</v>
      </c>
      <c r="G135" s="205">
        <f t="shared" si="114"/>
        <v>56</v>
      </c>
      <c r="H135" s="205">
        <f t="shared" si="114"/>
        <v>55</v>
      </c>
      <c r="I135" s="205">
        <f t="shared" si="114"/>
        <v>58</v>
      </c>
      <c r="J135" s="205">
        <f t="shared" si="114"/>
        <v>23</v>
      </c>
      <c r="K135" s="205">
        <f t="shared" si="114"/>
        <v>6</v>
      </c>
      <c r="L135" s="205">
        <f t="shared" si="114"/>
        <v>1</v>
      </c>
      <c r="M135" s="205" t="str">
        <f t="shared" si="114"/>
        <v>-</v>
      </c>
      <c r="N135" s="205">
        <f t="shared" si="114"/>
        <v>18</v>
      </c>
      <c r="O135" s="205">
        <f t="shared" si="114"/>
        <v>9</v>
      </c>
      <c r="P135" s="205">
        <f t="shared" si="114"/>
        <v>38</v>
      </c>
      <c r="Q135" s="205">
        <f t="shared" si="114"/>
        <v>48</v>
      </c>
      <c r="R135" s="205">
        <f t="shared" si="114"/>
        <v>4</v>
      </c>
      <c r="S135" s="205">
        <f t="shared" si="114"/>
        <v>31</v>
      </c>
      <c r="T135" s="205">
        <f t="shared" si="114"/>
        <v>22</v>
      </c>
      <c r="U135" s="205" t="str">
        <f t="shared" si="114"/>
        <v>-</v>
      </c>
      <c r="V135" s="205" t="str">
        <f t="shared" si="114"/>
        <v>-</v>
      </c>
      <c r="W135" s="205">
        <f t="shared" si="114"/>
        <v>46</v>
      </c>
      <c r="X135" s="213">
        <f t="shared" si="114"/>
        <v>9</v>
      </c>
      <c r="Y135" s="212">
        <f t="shared" si="114"/>
        <v>6</v>
      </c>
      <c r="Z135" s="205">
        <f t="shared" si="114"/>
        <v>61</v>
      </c>
      <c r="AA135" s="205">
        <f t="shared" si="114"/>
        <v>1</v>
      </c>
      <c r="AB135" s="205">
        <f t="shared" si="114"/>
        <v>9</v>
      </c>
      <c r="AC135" s="205">
        <f t="shared" si="114"/>
        <v>42</v>
      </c>
      <c r="AD135" s="205">
        <f t="shared" si="114"/>
        <v>6</v>
      </c>
      <c r="AE135" s="205">
        <f t="shared" si="114"/>
        <v>22</v>
      </c>
      <c r="AF135" s="205">
        <f t="shared" si="114"/>
        <v>46</v>
      </c>
      <c r="AG135" s="213">
        <f t="shared" si="114"/>
        <v>9</v>
      </c>
      <c r="AH135" s="212">
        <f t="shared" si="114"/>
        <v>2</v>
      </c>
      <c r="AI135" s="205">
        <f t="shared" si="114"/>
        <v>7</v>
      </c>
      <c r="AJ135" s="213">
        <f t="shared" si="114"/>
        <v>18</v>
      </c>
      <c r="AK135" s="208">
        <f t="shared" si="114"/>
        <v>3</v>
      </c>
    </row>
    <row r="136" spans="1:37">
      <c r="A136" s="323" t="str">
        <f t="shared" si="113"/>
        <v>la Vall d'Hebron</v>
      </c>
      <c r="B136" s="321">
        <f t="shared" si="113"/>
        <v>41</v>
      </c>
      <c r="C136" s="212">
        <f t="shared" ref="C136:AK136" si="115">IFERROR(_xlfn.RANK.EQ(C49,C$9:C$88,0),"-")</f>
        <v>41</v>
      </c>
      <c r="D136" s="205">
        <f t="shared" si="115"/>
        <v>11</v>
      </c>
      <c r="E136" s="205">
        <f t="shared" si="115"/>
        <v>67</v>
      </c>
      <c r="F136" s="205">
        <f t="shared" si="115"/>
        <v>60</v>
      </c>
      <c r="G136" s="205">
        <f t="shared" si="115"/>
        <v>45</v>
      </c>
      <c r="H136" s="205">
        <f t="shared" si="115"/>
        <v>65</v>
      </c>
      <c r="I136" s="205">
        <f t="shared" si="115"/>
        <v>67</v>
      </c>
      <c r="J136" s="205">
        <f t="shared" si="115"/>
        <v>22</v>
      </c>
      <c r="K136" s="205">
        <f t="shared" si="115"/>
        <v>1</v>
      </c>
      <c r="L136" s="205">
        <f t="shared" si="115"/>
        <v>14</v>
      </c>
      <c r="M136" s="205" t="str">
        <f t="shared" si="115"/>
        <v>-</v>
      </c>
      <c r="N136" s="205">
        <f t="shared" si="115"/>
        <v>26</v>
      </c>
      <c r="O136" s="205">
        <f t="shared" si="115"/>
        <v>6</v>
      </c>
      <c r="P136" s="205">
        <f t="shared" si="115"/>
        <v>28</v>
      </c>
      <c r="Q136" s="205">
        <f t="shared" si="115"/>
        <v>36</v>
      </c>
      <c r="R136" s="205">
        <f t="shared" si="115"/>
        <v>41</v>
      </c>
      <c r="S136" s="205">
        <f t="shared" si="115"/>
        <v>44</v>
      </c>
      <c r="T136" s="205">
        <f t="shared" si="115"/>
        <v>22</v>
      </c>
      <c r="U136" s="205" t="str">
        <f t="shared" si="115"/>
        <v>-</v>
      </c>
      <c r="V136" s="205" t="str">
        <f t="shared" si="115"/>
        <v>-</v>
      </c>
      <c r="W136" s="205">
        <f t="shared" si="115"/>
        <v>8</v>
      </c>
      <c r="X136" s="213">
        <f t="shared" si="115"/>
        <v>58</v>
      </c>
      <c r="Y136" s="212">
        <f t="shared" si="115"/>
        <v>38</v>
      </c>
      <c r="Z136" s="205">
        <f t="shared" si="115"/>
        <v>53</v>
      </c>
      <c r="AA136" s="205">
        <f t="shared" si="115"/>
        <v>14</v>
      </c>
      <c r="AB136" s="205">
        <f t="shared" si="115"/>
        <v>18</v>
      </c>
      <c r="AC136" s="205">
        <f t="shared" si="115"/>
        <v>30</v>
      </c>
      <c r="AD136" s="205">
        <f t="shared" si="115"/>
        <v>42</v>
      </c>
      <c r="AE136" s="205">
        <f t="shared" si="115"/>
        <v>22</v>
      </c>
      <c r="AF136" s="205">
        <f t="shared" si="115"/>
        <v>8</v>
      </c>
      <c r="AG136" s="213">
        <f t="shared" si="115"/>
        <v>58</v>
      </c>
      <c r="AH136" s="212">
        <f t="shared" si="115"/>
        <v>20</v>
      </c>
      <c r="AI136" s="205">
        <f t="shared" si="115"/>
        <v>24</v>
      </c>
      <c r="AJ136" s="213">
        <f t="shared" si="115"/>
        <v>24</v>
      </c>
      <c r="AK136" s="208">
        <f t="shared" si="115"/>
        <v>19</v>
      </c>
    </row>
    <row r="137" spans="1:37">
      <c r="A137" s="323" t="str">
        <f t="shared" si="113"/>
        <v>la Clota</v>
      </c>
      <c r="B137" s="321">
        <f t="shared" si="113"/>
        <v>42</v>
      </c>
      <c r="C137" s="212">
        <f t="shared" ref="C137:AK137" si="116">IFERROR(_xlfn.RANK.EQ(C50,C$9:C$88,0),"-")</f>
        <v>55</v>
      </c>
      <c r="D137" s="205">
        <f t="shared" si="116"/>
        <v>28</v>
      </c>
      <c r="E137" s="205">
        <f t="shared" si="116"/>
        <v>69</v>
      </c>
      <c r="F137" s="205">
        <f t="shared" si="116"/>
        <v>60</v>
      </c>
      <c r="G137" s="205">
        <f t="shared" si="116"/>
        <v>46</v>
      </c>
      <c r="H137" s="205">
        <f t="shared" si="116"/>
        <v>16</v>
      </c>
      <c r="I137" s="205">
        <f t="shared" si="116"/>
        <v>42</v>
      </c>
      <c r="J137" s="205">
        <f t="shared" si="116"/>
        <v>70</v>
      </c>
      <c r="K137" s="205">
        <f t="shared" si="116"/>
        <v>27</v>
      </c>
      <c r="L137" s="205">
        <f t="shared" si="116"/>
        <v>24</v>
      </c>
      <c r="M137" s="205" t="str">
        <f t="shared" si="116"/>
        <v>-</v>
      </c>
      <c r="N137" s="205">
        <f t="shared" si="116"/>
        <v>5</v>
      </c>
      <c r="O137" s="205">
        <f t="shared" si="116"/>
        <v>11</v>
      </c>
      <c r="P137" s="205">
        <f t="shared" si="116"/>
        <v>16</v>
      </c>
      <c r="Q137" s="205">
        <f t="shared" si="116"/>
        <v>64</v>
      </c>
      <c r="R137" s="205">
        <f t="shared" si="116"/>
        <v>12</v>
      </c>
      <c r="S137" s="205">
        <f t="shared" si="116"/>
        <v>1</v>
      </c>
      <c r="T137" s="205">
        <f t="shared" si="116"/>
        <v>22</v>
      </c>
      <c r="U137" s="205" t="str">
        <f t="shared" si="116"/>
        <v>-</v>
      </c>
      <c r="V137" s="205" t="str">
        <f t="shared" si="116"/>
        <v>-</v>
      </c>
      <c r="W137" s="205">
        <f t="shared" si="116"/>
        <v>50</v>
      </c>
      <c r="X137" s="213">
        <f t="shared" si="116"/>
        <v>6</v>
      </c>
      <c r="Y137" s="212">
        <f t="shared" si="116"/>
        <v>62</v>
      </c>
      <c r="Z137" s="205">
        <f t="shared" si="116"/>
        <v>67</v>
      </c>
      <c r="AA137" s="205">
        <f t="shared" si="116"/>
        <v>24</v>
      </c>
      <c r="AB137" s="205">
        <f t="shared" si="116"/>
        <v>2</v>
      </c>
      <c r="AC137" s="205">
        <f t="shared" si="116"/>
        <v>37</v>
      </c>
      <c r="AD137" s="205">
        <f t="shared" si="116"/>
        <v>5</v>
      </c>
      <c r="AE137" s="205">
        <f t="shared" si="116"/>
        <v>22</v>
      </c>
      <c r="AF137" s="205">
        <f t="shared" si="116"/>
        <v>50</v>
      </c>
      <c r="AG137" s="213">
        <f t="shared" si="116"/>
        <v>6</v>
      </c>
      <c r="AH137" s="212">
        <f t="shared" si="116"/>
        <v>61</v>
      </c>
      <c r="AI137" s="205">
        <f t="shared" si="116"/>
        <v>3</v>
      </c>
      <c r="AJ137" s="213">
        <f t="shared" si="116"/>
        <v>10</v>
      </c>
      <c r="AK137" s="208">
        <f t="shared" si="116"/>
        <v>18</v>
      </c>
    </row>
    <row r="138" spans="1:37">
      <c r="A138" s="323" t="str">
        <f t="shared" si="113"/>
        <v>Horta</v>
      </c>
      <c r="B138" s="321">
        <f t="shared" si="113"/>
        <v>43</v>
      </c>
      <c r="C138" s="212">
        <f t="shared" ref="C138:AK138" si="117">IFERROR(_xlfn.RANK.EQ(C51,C$9:C$88,0),"-")</f>
        <v>44</v>
      </c>
      <c r="D138" s="205">
        <f t="shared" si="117"/>
        <v>27</v>
      </c>
      <c r="E138" s="205">
        <f t="shared" si="117"/>
        <v>56</v>
      </c>
      <c r="F138" s="205">
        <f t="shared" si="117"/>
        <v>59</v>
      </c>
      <c r="G138" s="205">
        <f t="shared" si="117"/>
        <v>41</v>
      </c>
      <c r="H138" s="205">
        <f t="shared" si="117"/>
        <v>50</v>
      </c>
      <c r="I138" s="205">
        <f t="shared" si="117"/>
        <v>21</v>
      </c>
      <c r="J138" s="205">
        <f t="shared" si="117"/>
        <v>49</v>
      </c>
      <c r="K138" s="205">
        <f t="shared" si="117"/>
        <v>5</v>
      </c>
      <c r="L138" s="205">
        <f t="shared" si="117"/>
        <v>11</v>
      </c>
      <c r="M138" s="205" t="str">
        <f t="shared" si="117"/>
        <v>-</v>
      </c>
      <c r="N138" s="205">
        <f t="shared" si="117"/>
        <v>37</v>
      </c>
      <c r="O138" s="205">
        <f t="shared" si="117"/>
        <v>25</v>
      </c>
      <c r="P138" s="205">
        <f t="shared" si="117"/>
        <v>51</v>
      </c>
      <c r="Q138" s="205">
        <f t="shared" si="117"/>
        <v>42</v>
      </c>
      <c r="R138" s="205">
        <f t="shared" si="117"/>
        <v>10</v>
      </c>
      <c r="S138" s="205">
        <f t="shared" si="117"/>
        <v>60</v>
      </c>
      <c r="T138" s="205">
        <f t="shared" si="117"/>
        <v>22</v>
      </c>
      <c r="U138" s="205" t="str">
        <f t="shared" si="117"/>
        <v>-</v>
      </c>
      <c r="V138" s="205" t="str">
        <f t="shared" si="117"/>
        <v>-</v>
      </c>
      <c r="W138" s="205">
        <f t="shared" si="117"/>
        <v>36</v>
      </c>
      <c r="X138" s="213">
        <f t="shared" si="117"/>
        <v>65</v>
      </c>
      <c r="Y138" s="212">
        <f t="shared" si="117"/>
        <v>49</v>
      </c>
      <c r="Z138" s="205">
        <f t="shared" si="117"/>
        <v>56</v>
      </c>
      <c r="AA138" s="205">
        <f t="shared" si="117"/>
        <v>11</v>
      </c>
      <c r="AB138" s="205">
        <f t="shared" si="117"/>
        <v>29</v>
      </c>
      <c r="AC138" s="205">
        <f t="shared" si="117"/>
        <v>48</v>
      </c>
      <c r="AD138" s="205">
        <f t="shared" si="117"/>
        <v>31</v>
      </c>
      <c r="AE138" s="205">
        <f t="shared" si="117"/>
        <v>22</v>
      </c>
      <c r="AF138" s="205">
        <f t="shared" si="117"/>
        <v>36</v>
      </c>
      <c r="AG138" s="213">
        <f t="shared" si="117"/>
        <v>65</v>
      </c>
      <c r="AH138" s="212">
        <f t="shared" si="117"/>
        <v>19</v>
      </c>
      <c r="AI138" s="205">
        <f t="shared" si="117"/>
        <v>37</v>
      </c>
      <c r="AJ138" s="213">
        <f t="shared" si="117"/>
        <v>36</v>
      </c>
      <c r="AK138" s="208">
        <f t="shared" si="117"/>
        <v>27</v>
      </c>
    </row>
    <row r="139" spans="1:37">
      <c r="A139" s="323" t="str">
        <f t="shared" si="113"/>
        <v>Vilapicina i la Torre Llobeta</v>
      </c>
      <c r="B139" s="321">
        <f t="shared" si="113"/>
        <v>44</v>
      </c>
      <c r="C139" s="212">
        <f t="shared" ref="C139:AK139" si="118">IFERROR(_xlfn.RANK.EQ(C52,C$9:C$88,0),"-")</f>
        <v>25</v>
      </c>
      <c r="D139" s="205">
        <f t="shared" si="118"/>
        <v>39</v>
      </c>
      <c r="E139" s="205">
        <f t="shared" si="118"/>
        <v>51</v>
      </c>
      <c r="F139" s="205">
        <f t="shared" si="118"/>
        <v>32</v>
      </c>
      <c r="G139" s="205">
        <f t="shared" si="118"/>
        <v>39</v>
      </c>
      <c r="H139" s="205">
        <f t="shared" si="118"/>
        <v>37</v>
      </c>
      <c r="I139" s="205">
        <f t="shared" si="118"/>
        <v>17</v>
      </c>
      <c r="J139" s="205">
        <f t="shared" si="118"/>
        <v>43</v>
      </c>
      <c r="K139" s="205">
        <f t="shared" si="118"/>
        <v>49</v>
      </c>
      <c r="L139" s="205">
        <f t="shared" si="118"/>
        <v>57</v>
      </c>
      <c r="M139" s="205" t="str">
        <f t="shared" si="118"/>
        <v>-</v>
      </c>
      <c r="N139" s="205">
        <f t="shared" si="118"/>
        <v>13</v>
      </c>
      <c r="O139" s="205">
        <f t="shared" si="118"/>
        <v>12</v>
      </c>
      <c r="P139" s="205">
        <f t="shared" si="118"/>
        <v>56</v>
      </c>
      <c r="Q139" s="205">
        <f t="shared" si="118"/>
        <v>46</v>
      </c>
      <c r="R139" s="205">
        <f t="shared" si="118"/>
        <v>43</v>
      </c>
      <c r="S139" s="205">
        <f t="shared" si="118"/>
        <v>15</v>
      </c>
      <c r="T139" s="205">
        <f t="shared" si="118"/>
        <v>57</v>
      </c>
      <c r="U139" s="205" t="str">
        <f t="shared" si="118"/>
        <v>-</v>
      </c>
      <c r="V139" s="205" t="str">
        <f t="shared" si="118"/>
        <v>-</v>
      </c>
      <c r="W139" s="205">
        <f t="shared" si="118"/>
        <v>33</v>
      </c>
      <c r="X139" s="213">
        <f t="shared" si="118"/>
        <v>62</v>
      </c>
      <c r="Y139" s="212">
        <f t="shared" si="118"/>
        <v>42</v>
      </c>
      <c r="Z139" s="205">
        <f t="shared" si="118"/>
        <v>26</v>
      </c>
      <c r="AA139" s="205">
        <f t="shared" si="118"/>
        <v>57</v>
      </c>
      <c r="AB139" s="205">
        <f t="shared" si="118"/>
        <v>7</v>
      </c>
      <c r="AC139" s="205">
        <f t="shared" si="118"/>
        <v>52</v>
      </c>
      <c r="AD139" s="205">
        <f t="shared" si="118"/>
        <v>27</v>
      </c>
      <c r="AE139" s="205">
        <f t="shared" si="118"/>
        <v>57</v>
      </c>
      <c r="AF139" s="205">
        <f t="shared" si="118"/>
        <v>33</v>
      </c>
      <c r="AG139" s="213">
        <f t="shared" si="118"/>
        <v>62</v>
      </c>
      <c r="AH139" s="212">
        <f t="shared" si="118"/>
        <v>52</v>
      </c>
      <c r="AI139" s="205">
        <f t="shared" si="118"/>
        <v>33</v>
      </c>
      <c r="AJ139" s="213">
        <f t="shared" si="118"/>
        <v>55</v>
      </c>
      <c r="AK139" s="208">
        <f t="shared" si="118"/>
        <v>55</v>
      </c>
    </row>
    <row r="140" spans="1:37">
      <c r="A140" s="323" t="str">
        <f t="shared" si="113"/>
        <v>Porta</v>
      </c>
      <c r="B140" s="321">
        <f t="shared" si="113"/>
        <v>45</v>
      </c>
      <c r="C140" s="212">
        <f t="shared" ref="C140:AK140" si="119">IFERROR(_xlfn.RANK.EQ(C53,C$9:C$88,0),"-")</f>
        <v>21</v>
      </c>
      <c r="D140" s="205">
        <f t="shared" si="119"/>
        <v>48</v>
      </c>
      <c r="E140" s="205">
        <f t="shared" si="119"/>
        <v>35</v>
      </c>
      <c r="F140" s="205">
        <f t="shared" si="119"/>
        <v>26</v>
      </c>
      <c r="G140" s="205">
        <f t="shared" si="119"/>
        <v>65</v>
      </c>
      <c r="H140" s="205">
        <f t="shared" si="119"/>
        <v>24</v>
      </c>
      <c r="I140" s="205">
        <f t="shared" si="119"/>
        <v>34</v>
      </c>
      <c r="J140" s="205">
        <f t="shared" si="119"/>
        <v>27</v>
      </c>
      <c r="K140" s="205">
        <f t="shared" si="119"/>
        <v>20</v>
      </c>
      <c r="L140" s="205">
        <f t="shared" si="119"/>
        <v>26</v>
      </c>
      <c r="M140" s="205" t="str">
        <f t="shared" si="119"/>
        <v>-</v>
      </c>
      <c r="N140" s="205">
        <f t="shared" si="119"/>
        <v>19</v>
      </c>
      <c r="O140" s="205">
        <f t="shared" si="119"/>
        <v>26</v>
      </c>
      <c r="P140" s="205">
        <f t="shared" si="119"/>
        <v>54</v>
      </c>
      <c r="Q140" s="205">
        <f t="shared" si="119"/>
        <v>49</v>
      </c>
      <c r="R140" s="205">
        <f t="shared" si="119"/>
        <v>25</v>
      </c>
      <c r="S140" s="205">
        <f t="shared" si="119"/>
        <v>23</v>
      </c>
      <c r="T140" s="205">
        <f t="shared" si="119"/>
        <v>57</v>
      </c>
      <c r="U140" s="205" t="str">
        <f t="shared" si="119"/>
        <v>-</v>
      </c>
      <c r="V140" s="205" t="str">
        <f t="shared" si="119"/>
        <v>-</v>
      </c>
      <c r="W140" s="205">
        <f t="shared" si="119"/>
        <v>50</v>
      </c>
      <c r="X140" s="213">
        <f t="shared" si="119"/>
        <v>48</v>
      </c>
      <c r="Y140" s="212">
        <f t="shared" si="119"/>
        <v>35</v>
      </c>
      <c r="Z140" s="205">
        <f t="shared" si="119"/>
        <v>28</v>
      </c>
      <c r="AA140" s="205">
        <f t="shared" si="119"/>
        <v>26</v>
      </c>
      <c r="AB140" s="205">
        <f t="shared" si="119"/>
        <v>14</v>
      </c>
      <c r="AC140" s="205">
        <f t="shared" si="119"/>
        <v>53</v>
      </c>
      <c r="AD140" s="205">
        <f t="shared" si="119"/>
        <v>21</v>
      </c>
      <c r="AE140" s="205">
        <f t="shared" si="119"/>
        <v>57</v>
      </c>
      <c r="AF140" s="205">
        <f t="shared" si="119"/>
        <v>50</v>
      </c>
      <c r="AG140" s="213">
        <f t="shared" si="119"/>
        <v>48</v>
      </c>
      <c r="AH140" s="212">
        <f t="shared" si="119"/>
        <v>27</v>
      </c>
      <c r="AI140" s="205">
        <f t="shared" si="119"/>
        <v>31</v>
      </c>
      <c r="AJ140" s="213">
        <f t="shared" si="119"/>
        <v>59</v>
      </c>
      <c r="AK140" s="208">
        <f t="shared" si="119"/>
        <v>50</v>
      </c>
    </row>
    <row r="141" spans="1:37">
      <c r="A141" s="323" t="str">
        <f t="shared" si="113"/>
        <v>el Turó de la Peira</v>
      </c>
      <c r="B141" s="321">
        <f t="shared" si="113"/>
        <v>46</v>
      </c>
      <c r="C141" s="212">
        <f t="shared" ref="C141:AK141" si="120">IFERROR(_xlfn.RANK.EQ(C54,C$9:C$88,0),"-")</f>
        <v>53</v>
      </c>
      <c r="D141" s="205">
        <f t="shared" si="120"/>
        <v>25</v>
      </c>
      <c r="E141" s="205">
        <f t="shared" si="120"/>
        <v>66</v>
      </c>
      <c r="F141" s="205">
        <f t="shared" si="120"/>
        <v>44</v>
      </c>
      <c r="G141" s="205">
        <f t="shared" si="120"/>
        <v>68</v>
      </c>
      <c r="H141" s="205">
        <f t="shared" si="120"/>
        <v>53</v>
      </c>
      <c r="I141" s="205">
        <f t="shared" si="120"/>
        <v>8</v>
      </c>
      <c r="J141" s="205">
        <f t="shared" si="120"/>
        <v>12</v>
      </c>
      <c r="K141" s="205">
        <f t="shared" si="120"/>
        <v>30</v>
      </c>
      <c r="L141" s="205">
        <f t="shared" si="120"/>
        <v>20</v>
      </c>
      <c r="M141" s="205" t="str">
        <f t="shared" si="120"/>
        <v>-</v>
      </c>
      <c r="N141" s="205">
        <f t="shared" si="120"/>
        <v>15</v>
      </c>
      <c r="O141" s="205">
        <f t="shared" si="120"/>
        <v>20</v>
      </c>
      <c r="P141" s="205">
        <f t="shared" si="120"/>
        <v>55</v>
      </c>
      <c r="Q141" s="205">
        <f t="shared" si="120"/>
        <v>68</v>
      </c>
      <c r="R141" s="205">
        <f t="shared" si="120"/>
        <v>6</v>
      </c>
      <c r="S141" s="205">
        <f t="shared" si="120"/>
        <v>1</v>
      </c>
      <c r="T141" s="205">
        <f t="shared" si="120"/>
        <v>57</v>
      </c>
      <c r="U141" s="205" t="str">
        <f t="shared" si="120"/>
        <v>-</v>
      </c>
      <c r="V141" s="205" t="str">
        <f t="shared" si="120"/>
        <v>-</v>
      </c>
      <c r="W141" s="205">
        <f t="shared" si="120"/>
        <v>59</v>
      </c>
      <c r="X141" s="213">
        <f t="shared" si="120"/>
        <v>38</v>
      </c>
      <c r="Y141" s="212">
        <f t="shared" si="120"/>
        <v>54</v>
      </c>
      <c r="Z141" s="205">
        <f t="shared" si="120"/>
        <v>33</v>
      </c>
      <c r="AA141" s="205">
        <f t="shared" si="120"/>
        <v>20</v>
      </c>
      <c r="AB141" s="205">
        <f t="shared" si="120"/>
        <v>10</v>
      </c>
      <c r="AC141" s="205">
        <f t="shared" si="120"/>
        <v>68</v>
      </c>
      <c r="AD141" s="205">
        <f t="shared" si="120"/>
        <v>2</v>
      </c>
      <c r="AE141" s="205">
        <f t="shared" si="120"/>
        <v>57</v>
      </c>
      <c r="AF141" s="205">
        <f t="shared" si="120"/>
        <v>59</v>
      </c>
      <c r="AG141" s="213">
        <f t="shared" si="120"/>
        <v>38</v>
      </c>
      <c r="AH141" s="212">
        <f t="shared" si="120"/>
        <v>28</v>
      </c>
      <c r="AI141" s="205">
        <f t="shared" si="120"/>
        <v>11</v>
      </c>
      <c r="AJ141" s="213">
        <f t="shared" si="120"/>
        <v>62</v>
      </c>
      <c r="AK141" s="208">
        <f t="shared" si="120"/>
        <v>54</v>
      </c>
    </row>
    <row r="142" spans="1:37">
      <c r="A142" s="323" t="str">
        <f t="shared" si="113"/>
        <v>Can Peguera</v>
      </c>
      <c r="B142" s="321">
        <f t="shared" si="113"/>
        <v>47</v>
      </c>
      <c r="C142" s="212">
        <f t="shared" ref="C142:AK142" si="121">IFERROR(_xlfn.RANK.EQ(C55,C$9:C$88,0),"-")</f>
        <v>68</v>
      </c>
      <c r="D142" s="205">
        <f t="shared" si="121"/>
        <v>7</v>
      </c>
      <c r="E142" s="205">
        <f t="shared" si="121"/>
        <v>69</v>
      </c>
      <c r="F142" s="205">
        <f t="shared" si="121"/>
        <v>60</v>
      </c>
      <c r="G142" s="205">
        <f t="shared" si="121"/>
        <v>70</v>
      </c>
      <c r="H142" s="205">
        <f t="shared" si="121"/>
        <v>71</v>
      </c>
      <c r="I142" s="205">
        <f t="shared" si="121"/>
        <v>69</v>
      </c>
      <c r="J142" s="205">
        <f t="shared" si="121"/>
        <v>57</v>
      </c>
      <c r="K142" s="205">
        <f t="shared" si="121"/>
        <v>62</v>
      </c>
      <c r="L142" s="205">
        <f t="shared" si="121"/>
        <v>38</v>
      </c>
      <c r="M142" s="205" t="str">
        <f t="shared" si="121"/>
        <v>-</v>
      </c>
      <c r="N142" s="205">
        <f t="shared" si="121"/>
        <v>6</v>
      </c>
      <c r="O142" s="205">
        <f t="shared" si="121"/>
        <v>12</v>
      </c>
      <c r="P142" s="205">
        <f t="shared" si="121"/>
        <v>49</v>
      </c>
      <c r="Q142" s="205">
        <f t="shared" si="121"/>
        <v>73</v>
      </c>
      <c r="R142" s="205">
        <f t="shared" si="121"/>
        <v>2</v>
      </c>
      <c r="S142" s="205">
        <f t="shared" si="121"/>
        <v>1</v>
      </c>
      <c r="T142" s="205">
        <f t="shared" si="121"/>
        <v>57</v>
      </c>
      <c r="U142" s="205" t="str">
        <f t="shared" si="121"/>
        <v>-</v>
      </c>
      <c r="V142" s="205" t="str">
        <f t="shared" si="121"/>
        <v>-</v>
      </c>
      <c r="W142" s="205">
        <f t="shared" si="121"/>
        <v>68</v>
      </c>
      <c r="X142" s="213">
        <f t="shared" si="121"/>
        <v>21</v>
      </c>
      <c r="Y142" s="212">
        <f t="shared" si="121"/>
        <v>57</v>
      </c>
      <c r="Z142" s="205">
        <f t="shared" si="121"/>
        <v>72</v>
      </c>
      <c r="AA142" s="205">
        <f t="shared" si="121"/>
        <v>38</v>
      </c>
      <c r="AB142" s="205">
        <f t="shared" si="121"/>
        <v>3</v>
      </c>
      <c r="AC142" s="205">
        <f t="shared" si="121"/>
        <v>73</v>
      </c>
      <c r="AD142" s="205">
        <f t="shared" si="121"/>
        <v>1</v>
      </c>
      <c r="AE142" s="205">
        <f t="shared" si="121"/>
        <v>57</v>
      </c>
      <c r="AF142" s="205">
        <f t="shared" si="121"/>
        <v>68</v>
      </c>
      <c r="AG142" s="213">
        <f t="shared" si="121"/>
        <v>21</v>
      </c>
      <c r="AH142" s="212">
        <f t="shared" si="121"/>
        <v>73</v>
      </c>
      <c r="AI142" s="205">
        <f t="shared" si="121"/>
        <v>17</v>
      </c>
      <c r="AJ142" s="213">
        <f t="shared" si="121"/>
        <v>63</v>
      </c>
      <c r="AK142" s="208">
        <f t="shared" si="121"/>
        <v>63</v>
      </c>
    </row>
    <row r="143" spans="1:37">
      <c r="A143" s="323" t="str">
        <f t="shared" si="113"/>
        <v>la Guineueta</v>
      </c>
      <c r="B143" s="321">
        <f t="shared" si="113"/>
        <v>48</v>
      </c>
      <c r="C143" s="212">
        <f t="shared" ref="C143:AK143" si="122">IFERROR(_xlfn.RANK.EQ(C56,C$9:C$88,0),"-")</f>
        <v>29</v>
      </c>
      <c r="D143" s="205">
        <f t="shared" si="122"/>
        <v>40</v>
      </c>
      <c r="E143" s="205">
        <f t="shared" si="122"/>
        <v>25</v>
      </c>
      <c r="F143" s="205">
        <f t="shared" si="122"/>
        <v>50</v>
      </c>
      <c r="G143" s="205">
        <f t="shared" si="122"/>
        <v>48</v>
      </c>
      <c r="H143" s="205">
        <f t="shared" si="122"/>
        <v>69</v>
      </c>
      <c r="I143" s="205">
        <f t="shared" si="122"/>
        <v>35</v>
      </c>
      <c r="J143" s="205">
        <f t="shared" si="122"/>
        <v>1</v>
      </c>
      <c r="K143" s="205">
        <f t="shared" si="122"/>
        <v>13</v>
      </c>
      <c r="L143" s="205">
        <f t="shared" si="122"/>
        <v>4</v>
      </c>
      <c r="M143" s="205" t="str">
        <f t="shared" si="122"/>
        <v>-</v>
      </c>
      <c r="N143" s="205">
        <f t="shared" si="122"/>
        <v>65</v>
      </c>
      <c r="O143" s="205">
        <f t="shared" si="122"/>
        <v>18</v>
      </c>
      <c r="P143" s="205">
        <f t="shared" si="122"/>
        <v>69</v>
      </c>
      <c r="Q143" s="205">
        <f t="shared" si="122"/>
        <v>54</v>
      </c>
      <c r="R143" s="205">
        <f t="shared" si="122"/>
        <v>36</v>
      </c>
      <c r="S143" s="205">
        <f t="shared" si="122"/>
        <v>18</v>
      </c>
      <c r="T143" s="205">
        <f t="shared" si="122"/>
        <v>57</v>
      </c>
      <c r="U143" s="205" t="str">
        <f t="shared" si="122"/>
        <v>-</v>
      </c>
      <c r="V143" s="205" t="str">
        <f t="shared" si="122"/>
        <v>-</v>
      </c>
      <c r="W143" s="205">
        <f t="shared" si="122"/>
        <v>31</v>
      </c>
      <c r="X143" s="213">
        <f t="shared" si="122"/>
        <v>22</v>
      </c>
      <c r="Y143" s="212">
        <f t="shared" si="122"/>
        <v>26</v>
      </c>
      <c r="Z143" s="205">
        <f t="shared" si="122"/>
        <v>35</v>
      </c>
      <c r="AA143" s="205">
        <f t="shared" si="122"/>
        <v>4</v>
      </c>
      <c r="AB143" s="205">
        <f t="shared" si="122"/>
        <v>50</v>
      </c>
      <c r="AC143" s="205">
        <f t="shared" si="122"/>
        <v>61</v>
      </c>
      <c r="AD143" s="205">
        <f t="shared" si="122"/>
        <v>25</v>
      </c>
      <c r="AE143" s="205">
        <f t="shared" si="122"/>
        <v>57</v>
      </c>
      <c r="AF143" s="205">
        <f t="shared" si="122"/>
        <v>31</v>
      </c>
      <c r="AG143" s="213">
        <f t="shared" si="122"/>
        <v>22</v>
      </c>
      <c r="AH143" s="212">
        <f t="shared" si="122"/>
        <v>9</v>
      </c>
      <c r="AI143" s="205">
        <f t="shared" si="122"/>
        <v>52</v>
      </c>
      <c r="AJ143" s="213">
        <f t="shared" si="122"/>
        <v>40</v>
      </c>
      <c r="AK143" s="208">
        <f t="shared" si="122"/>
        <v>24</v>
      </c>
    </row>
    <row r="144" spans="1:37">
      <c r="A144" s="323" t="str">
        <f t="shared" si="113"/>
        <v>Canyelles</v>
      </c>
      <c r="B144" s="321">
        <f t="shared" si="113"/>
        <v>49</v>
      </c>
      <c r="C144" s="212">
        <f t="shared" ref="C144:AK144" si="123">IFERROR(_xlfn.RANK.EQ(C57,C$9:C$88,0),"-")</f>
        <v>19</v>
      </c>
      <c r="D144" s="205">
        <f t="shared" si="123"/>
        <v>32</v>
      </c>
      <c r="E144" s="205">
        <f t="shared" si="123"/>
        <v>36</v>
      </c>
      <c r="F144" s="205">
        <f t="shared" si="123"/>
        <v>52</v>
      </c>
      <c r="G144" s="205">
        <f t="shared" si="123"/>
        <v>52</v>
      </c>
      <c r="H144" s="205">
        <f t="shared" si="123"/>
        <v>59</v>
      </c>
      <c r="I144" s="205">
        <f t="shared" si="123"/>
        <v>27</v>
      </c>
      <c r="J144" s="205">
        <f t="shared" si="123"/>
        <v>11</v>
      </c>
      <c r="K144" s="205">
        <f t="shared" si="123"/>
        <v>24</v>
      </c>
      <c r="L144" s="205">
        <f t="shared" si="123"/>
        <v>10</v>
      </c>
      <c r="M144" s="205" t="str">
        <f t="shared" si="123"/>
        <v>-</v>
      </c>
      <c r="N144" s="205">
        <f t="shared" si="123"/>
        <v>59</v>
      </c>
      <c r="O144" s="205">
        <f t="shared" si="123"/>
        <v>24</v>
      </c>
      <c r="P144" s="205">
        <f t="shared" si="123"/>
        <v>70</v>
      </c>
      <c r="Q144" s="205">
        <f t="shared" si="123"/>
        <v>62</v>
      </c>
      <c r="R144" s="205">
        <f t="shared" si="123"/>
        <v>13</v>
      </c>
      <c r="S144" s="205">
        <f t="shared" si="123"/>
        <v>36</v>
      </c>
      <c r="T144" s="205">
        <f t="shared" si="123"/>
        <v>57</v>
      </c>
      <c r="U144" s="205" t="str">
        <f t="shared" si="123"/>
        <v>-</v>
      </c>
      <c r="V144" s="205" t="str">
        <f t="shared" si="123"/>
        <v>-</v>
      </c>
      <c r="W144" s="205">
        <f t="shared" si="123"/>
        <v>36</v>
      </c>
      <c r="X144" s="213">
        <f t="shared" si="123"/>
        <v>23</v>
      </c>
      <c r="Y144" s="212">
        <f t="shared" si="123"/>
        <v>27</v>
      </c>
      <c r="Z144" s="205">
        <f t="shared" si="123"/>
        <v>50</v>
      </c>
      <c r="AA144" s="205">
        <f t="shared" si="123"/>
        <v>10</v>
      </c>
      <c r="AB144" s="205">
        <f t="shared" si="123"/>
        <v>43</v>
      </c>
      <c r="AC144" s="205">
        <f t="shared" si="123"/>
        <v>70</v>
      </c>
      <c r="AD144" s="205">
        <f t="shared" si="123"/>
        <v>17</v>
      </c>
      <c r="AE144" s="205">
        <f t="shared" si="123"/>
        <v>57</v>
      </c>
      <c r="AF144" s="205">
        <f t="shared" si="123"/>
        <v>36</v>
      </c>
      <c r="AG144" s="213">
        <f t="shared" si="123"/>
        <v>23</v>
      </c>
      <c r="AH144" s="212">
        <f t="shared" si="123"/>
        <v>12</v>
      </c>
      <c r="AI144" s="205">
        <f t="shared" si="123"/>
        <v>47</v>
      </c>
      <c r="AJ144" s="213">
        <f t="shared" si="123"/>
        <v>42</v>
      </c>
      <c r="AK144" s="208">
        <f t="shared" si="123"/>
        <v>31</v>
      </c>
    </row>
    <row r="145" spans="1:37">
      <c r="A145" s="323" t="str">
        <f t="shared" si="113"/>
        <v>les Roquetes</v>
      </c>
      <c r="B145" s="321">
        <f t="shared" si="113"/>
        <v>50</v>
      </c>
      <c r="C145" s="212">
        <f t="shared" ref="C145:AK145" si="124">IFERROR(_xlfn.RANK.EQ(C58,C$9:C$88,0),"-")</f>
        <v>64</v>
      </c>
      <c r="D145" s="205">
        <f t="shared" si="124"/>
        <v>29</v>
      </c>
      <c r="E145" s="205">
        <f t="shared" si="124"/>
        <v>68</v>
      </c>
      <c r="F145" s="205">
        <f t="shared" si="124"/>
        <v>28</v>
      </c>
      <c r="G145" s="205">
        <f t="shared" si="124"/>
        <v>66</v>
      </c>
      <c r="H145" s="205">
        <f t="shared" si="124"/>
        <v>57</v>
      </c>
      <c r="I145" s="205">
        <f t="shared" si="124"/>
        <v>20</v>
      </c>
      <c r="J145" s="205">
        <f t="shared" si="124"/>
        <v>62</v>
      </c>
      <c r="K145" s="205">
        <f t="shared" si="124"/>
        <v>17</v>
      </c>
      <c r="L145" s="205">
        <f t="shared" si="124"/>
        <v>32</v>
      </c>
      <c r="M145" s="205" t="str">
        <f t="shared" si="124"/>
        <v>-</v>
      </c>
      <c r="N145" s="205">
        <f t="shared" si="124"/>
        <v>61</v>
      </c>
      <c r="O145" s="205">
        <f t="shared" si="124"/>
        <v>22</v>
      </c>
      <c r="P145" s="205">
        <f t="shared" si="124"/>
        <v>61</v>
      </c>
      <c r="Q145" s="205">
        <f t="shared" si="124"/>
        <v>55</v>
      </c>
      <c r="R145" s="205">
        <f t="shared" si="124"/>
        <v>14</v>
      </c>
      <c r="S145" s="205">
        <f t="shared" si="124"/>
        <v>32</v>
      </c>
      <c r="T145" s="205">
        <f t="shared" si="124"/>
        <v>57</v>
      </c>
      <c r="U145" s="205" t="str">
        <f t="shared" si="124"/>
        <v>-</v>
      </c>
      <c r="V145" s="205" t="str">
        <f t="shared" si="124"/>
        <v>-</v>
      </c>
      <c r="W145" s="205">
        <f t="shared" si="124"/>
        <v>64</v>
      </c>
      <c r="X145" s="213">
        <f t="shared" si="124"/>
        <v>63</v>
      </c>
      <c r="Y145" s="212">
        <f t="shared" si="124"/>
        <v>69</v>
      </c>
      <c r="Z145" s="205">
        <f t="shared" si="124"/>
        <v>44</v>
      </c>
      <c r="AA145" s="205">
        <f t="shared" si="124"/>
        <v>32</v>
      </c>
      <c r="AB145" s="205">
        <f t="shared" si="124"/>
        <v>44</v>
      </c>
      <c r="AC145" s="205">
        <f t="shared" si="124"/>
        <v>59</v>
      </c>
      <c r="AD145" s="205">
        <f t="shared" si="124"/>
        <v>16</v>
      </c>
      <c r="AE145" s="205">
        <f t="shared" si="124"/>
        <v>57</v>
      </c>
      <c r="AF145" s="205">
        <f t="shared" si="124"/>
        <v>64</v>
      </c>
      <c r="AG145" s="213">
        <f t="shared" si="124"/>
        <v>63</v>
      </c>
      <c r="AH145" s="212">
        <f t="shared" si="124"/>
        <v>60</v>
      </c>
      <c r="AI145" s="205">
        <f t="shared" si="124"/>
        <v>39</v>
      </c>
      <c r="AJ145" s="213">
        <f t="shared" si="124"/>
        <v>69</v>
      </c>
      <c r="AK145" s="208">
        <f t="shared" si="124"/>
        <v>66</v>
      </c>
    </row>
    <row r="146" spans="1:37">
      <c r="A146" s="323" t="str">
        <f t="shared" si="113"/>
        <v>Verdun</v>
      </c>
      <c r="B146" s="321">
        <f t="shared" si="113"/>
        <v>51</v>
      </c>
      <c r="C146" s="212">
        <f t="shared" ref="C146:AK146" si="125">IFERROR(_xlfn.RANK.EQ(C59,C$9:C$88,0),"-")</f>
        <v>43</v>
      </c>
      <c r="D146" s="205">
        <f t="shared" si="125"/>
        <v>47</v>
      </c>
      <c r="E146" s="205">
        <f t="shared" si="125"/>
        <v>63</v>
      </c>
      <c r="F146" s="205">
        <f t="shared" si="125"/>
        <v>38</v>
      </c>
      <c r="G146" s="205">
        <f t="shared" si="125"/>
        <v>69</v>
      </c>
      <c r="H146" s="205">
        <f t="shared" si="125"/>
        <v>36</v>
      </c>
      <c r="I146" s="205">
        <f t="shared" si="125"/>
        <v>14</v>
      </c>
      <c r="J146" s="205">
        <f t="shared" si="125"/>
        <v>24</v>
      </c>
      <c r="K146" s="205">
        <f t="shared" si="125"/>
        <v>65</v>
      </c>
      <c r="L146" s="205">
        <f t="shared" si="125"/>
        <v>60</v>
      </c>
      <c r="M146" s="205" t="str">
        <f t="shared" si="125"/>
        <v>-</v>
      </c>
      <c r="N146" s="205">
        <f t="shared" si="125"/>
        <v>36</v>
      </c>
      <c r="O146" s="205">
        <f t="shared" si="125"/>
        <v>16</v>
      </c>
      <c r="P146" s="205">
        <f t="shared" si="125"/>
        <v>66</v>
      </c>
      <c r="Q146" s="205">
        <f t="shared" si="125"/>
        <v>66</v>
      </c>
      <c r="R146" s="205">
        <f t="shared" si="125"/>
        <v>17</v>
      </c>
      <c r="S146" s="205">
        <f t="shared" si="125"/>
        <v>9</v>
      </c>
      <c r="T146" s="205">
        <f t="shared" si="125"/>
        <v>57</v>
      </c>
      <c r="U146" s="205" t="str">
        <f t="shared" si="125"/>
        <v>-</v>
      </c>
      <c r="V146" s="205" t="str">
        <f t="shared" si="125"/>
        <v>-</v>
      </c>
      <c r="W146" s="205">
        <f t="shared" si="125"/>
        <v>58</v>
      </c>
      <c r="X146" s="213">
        <f t="shared" si="125"/>
        <v>64</v>
      </c>
      <c r="Y146" s="212">
        <f t="shared" si="125"/>
        <v>59</v>
      </c>
      <c r="Z146" s="205">
        <f t="shared" si="125"/>
        <v>47</v>
      </c>
      <c r="AA146" s="205">
        <f t="shared" si="125"/>
        <v>60</v>
      </c>
      <c r="AB146" s="205">
        <f t="shared" si="125"/>
        <v>27</v>
      </c>
      <c r="AC146" s="205">
        <f t="shared" si="125"/>
        <v>69</v>
      </c>
      <c r="AD146" s="205">
        <f t="shared" si="125"/>
        <v>9</v>
      </c>
      <c r="AE146" s="205">
        <f t="shared" si="125"/>
        <v>57</v>
      </c>
      <c r="AF146" s="205">
        <f t="shared" si="125"/>
        <v>58</v>
      </c>
      <c r="AG146" s="213">
        <f t="shared" si="125"/>
        <v>64</v>
      </c>
      <c r="AH146" s="212">
        <f t="shared" si="125"/>
        <v>64</v>
      </c>
      <c r="AI146" s="205">
        <f t="shared" si="125"/>
        <v>27</v>
      </c>
      <c r="AJ146" s="213">
        <f t="shared" si="125"/>
        <v>65</v>
      </c>
      <c r="AK146" s="208">
        <f t="shared" si="125"/>
        <v>62</v>
      </c>
    </row>
    <row r="147" spans="1:37">
      <c r="A147" s="323" t="str">
        <f t="shared" si="113"/>
        <v>la Prosperitat</v>
      </c>
      <c r="B147" s="321">
        <f t="shared" si="113"/>
        <v>52</v>
      </c>
      <c r="C147" s="212">
        <f t="shared" ref="C147:AK147" si="126">IFERROR(_xlfn.RANK.EQ(C60,C$9:C$88,0),"-")</f>
        <v>62</v>
      </c>
      <c r="D147" s="205">
        <f t="shared" si="126"/>
        <v>36</v>
      </c>
      <c r="E147" s="205">
        <f t="shared" si="126"/>
        <v>61</v>
      </c>
      <c r="F147" s="205">
        <f t="shared" si="126"/>
        <v>31</v>
      </c>
      <c r="G147" s="205">
        <f t="shared" si="126"/>
        <v>62</v>
      </c>
      <c r="H147" s="205">
        <f t="shared" si="126"/>
        <v>46</v>
      </c>
      <c r="I147" s="205">
        <f t="shared" si="126"/>
        <v>13</v>
      </c>
      <c r="J147" s="205">
        <f t="shared" si="126"/>
        <v>39</v>
      </c>
      <c r="K147" s="205">
        <f t="shared" si="126"/>
        <v>40</v>
      </c>
      <c r="L147" s="205">
        <f t="shared" si="126"/>
        <v>58</v>
      </c>
      <c r="M147" s="205" t="str">
        <f t="shared" si="126"/>
        <v>-</v>
      </c>
      <c r="N147" s="205">
        <f t="shared" si="126"/>
        <v>38</v>
      </c>
      <c r="O147" s="205">
        <f t="shared" si="126"/>
        <v>23</v>
      </c>
      <c r="P147" s="205">
        <f t="shared" si="126"/>
        <v>64</v>
      </c>
      <c r="Q147" s="205">
        <f t="shared" si="126"/>
        <v>59</v>
      </c>
      <c r="R147" s="205">
        <f t="shared" si="126"/>
        <v>23</v>
      </c>
      <c r="S147" s="205">
        <f t="shared" si="126"/>
        <v>40</v>
      </c>
      <c r="T147" s="205">
        <f t="shared" si="126"/>
        <v>57</v>
      </c>
      <c r="U147" s="205" t="str">
        <f t="shared" si="126"/>
        <v>-</v>
      </c>
      <c r="V147" s="205" t="str">
        <f t="shared" si="126"/>
        <v>-</v>
      </c>
      <c r="W147" s="205">
        <f t="shared" si="126"/>
        <v>49</v>
      </c>
      <c r="X147" s="213">
        <f t="shared" si="126"/>
        <v>30</v>
      </c>
      <c r="Y147" s="212">
        <f t="shared" si="126"/>
        <v>68</v>
      </c>
      <c r="Z147" s="205">
        <f t="shared" si="126"/>
        <v>32</v>
      </c>
      <c r="AA147" s="205">
        <f t="shared" si="126"/>
        <v>58</v>
      </c>
      <c r="AB147" s="205">
        <f t="shared" si="126"/>
        <v>28</v>
      </c>
      <c r="AC147" s="205">
        <f t="shared" si="126"/>
        <v>62</v>
      </c>
      <c r="AD147" s="205">
        <f t="shared" si="126"/>
        <v>28</v>
      </c>
      <c r="AE147" s="205">
        <f t="shared" si="126"/>
        <v>57</v>
      </c>
      <c r="AF147" s="205">
        <f t="shared" si="126"/>
        <v>49</v>
      </c>
      <c r="AG147" s="213">
        <f t="shared" si="126"/>
        <v>30</v>
      </c>
      <c r="AH147" s="212">
        <f t="shared" si="126"/>
        <v>63</v>
      </c>
      <c r="AI147" s="205">
        <f t="shared" si="126"/>
        <v>45</v>
      </c>
      <c r="AJ147" s="213">
        <f t="shared" si="126"/>
        <v>53</v>
      </c>
      <c r="AK147" s="208">
        <f t="shared" si="126"/>
        <v>58</v>
      </c>
    </row>
    <row r="148" spans="1:37">
      <c r="A148" s="323" t="str">
        <f t="shared" si="113"/>
        <v>la Trinitat Nova</v>
      </c>
      <c r="B148" s="321">
        <f t="shared" si="113"/>
        <v>53</v>
      </c>
      <c r="C148" s="212">
        <f t="shared" ref="C148:AK148" si="127">IFERROR(_xlfn.RANK.EQ(C61,C$9:C$88,0),"-")</f>
        <v>69</v>
      </c>
      <c r="D148" s="205">
        <f t="shared" si="127"/>
        <v>16</v>
      </c>
      <c r="E148" s="205">
        <f t="shared" si="127"/>
        <v>69</v>
      </c>
      <c r="F148" s="205">
        <f t="shared" si="127"/>
        <v>25</v>
      </c>
      <c r="G148" s="205">
        <f t="shared" si="127"/>
        <v>67</v>
      </c>
      <c r="H148" s="205">
        <f t="shared" si="127"/>
        <v>61</v>
      </c>
      <c r="I148" s="205">
        <f t="shared" si="127"/>
        <v>55</v>
      </c>
      <c r="J148" s="205">
        <f t="shared" si="127"/>
        <v>14</v>
      </c>
      <c r="K148" s="205">
        <f t="shared" si="127"/>
        <v>32</v>
      </c>
      <c r="L148" s="205">
        <f t="shared" si="127"/>
        <v>30</v>
      </c>
      <c r="M148" s="205" t="str">
        <f t="shared" si="127"/>
        <v>-</v>
      </c>
      <c r="N148" s="205">
        <f t="shared" si="127"/>
        <v>62</v>
      </c>
      <c r="O148" s="205">
        <f t="shared" si="127"/>
        <v>27</v>
      </c>
      <c r="P148" s="205">
        <f t="shared" si="127"/>
        <v>67</v>
      </c>
      <c r="Q148" s="205">
        <f t="shared" si="127"/>
        <v>70</v>
      </c>
      <c r="R148" s="205">
        <f t="shared" si="127"/>
        <v>27</v>
      </c>
      <c r="S148" s="205">
        <f t="shared" si="127"/>
        <v>55</v>
      </c>
      <c r="T148" s="205">
        <f t="shared" si="127"/>
        <v>57</v>
      </c>
      <c r="U148" s="205" t="str">
        <f t="shared" si="127"/>
        <v>-</v>
      </c>
      <c r="V148" s="205" t="str">
        <f t="shared" si="127"/>
        <v>-</v>
      </c>
      <c r="W148" s="205">
        <f t="shared" si="127"/>
        <v>70</v>
      </c>
      <c r="X148" s="213">
        <f t="shared" si="127"/>
        <v>31</v>
      </c>
      <c r="Y148" s="212">
        <f t="shared" si="127"/>
        <v>70</v>
      </c>
      <c r="Z148" s="205">
        <f t="shared" si="127"/>
        <v>43</v>
      </c>
      <c r="AA148" s="205">
        <f t="shared" si="127"/>
        <v>30</v>
      </c>
      <c r="AB148" s="205">
        <f t="shared" si="127"/>
        <v>49</v>
      </c>
      <c r="AC148" s="205">
        <f t="shared" si="127"/>
        <v>71</v>
      </c>
      <c r="AD148" s="205">
        <f t="shared" si="127"/>
        <v>44</v>
      </c>
      <c r="AE148" s="205">
        <f t="shared" si="127"/>
        <v>57</v>
      </c>
      <c r="AF148" s="205">
        <f t="shared" si="127"/>
        <v>70</v>
      </c>
      <c r="AG148" s="213">
        <f t="shared" si="127"/>
        <v>31</v>
      </c>
      <c r="AH148" s="212">
        <f t="shared" si="127"/>
        <v>58</v>
      </c>
      <c r="AI148" s="205">
        <f t="shared" si="127"/>
        <v>62</v>
      </c>
      <c r="AJ148" s="213">
        <f t="shared" si="127"/>
        <v>67</v>
      </c>
      <c r="AK148" s="208">
        <f t="shared" si="127"/>
        <v>68</v>
      </c>
    </row>
    <row r="149" spans="1:37">
      <c r="A149" s="323" t="str">
        <f t="shared" si="113"/>
        <v>Torre Baró</v>
      </c>
      <c r="B149" s="321">
        <f t="shared" si="113"/>
        <v>54</v>
      </c>
      <c r="C149" s="212">
        <f t="shared" ref="C149:AK149" si="128">IFERROR(_xlfn.RANK.EQ(C62,C$9:C$88,0),"-")</f>
        <v>73</v>
      </c>
      <c r="D149" s="205">
        <f t="shared" si="128"/>
        <v>14</v>
      </c>
      <c r="E149" s="205">
        <f t="shared" si="128"/>
        <v>69</v>
      </c>
      <c r="F149" s="205">
        <f t="shared" si="128"/>
        <v>60</v>
      </c>
      <c r="G149" s="205">
        <f t="shared" si="128"/>
        <v>71</v>
      </c>
      <c r="H149" s="205">
        <f t="shared" si="128"/>
        <v>43</v>
      </c>
      <c r="I149" s="205">
        <f t="shared" si="128"/>
        <v>56</v>
      </c>
      <c r="J149" s="205">
        <f t="shared" si="128"/>
        <v>71</v>
      </c>
      <c r="K149" s="205">
        <f t="shared" si="128"/>
        <v>70</v>
      </c>
      <c r="L149" s="205">
        <f t="shared" si="128"/>
        <v>12</v>
      </c>
      <c r="M149" s="205" t="str">
        <f t="shared" si="128"/>
        <v>-</v>
      </c>
      <c r="N149" s="205">
        <f t="shared" si="128"/>
        <v>51</v>
      </c>
      <c r="O149" s="205">
        <f t="shared" si="128"/>
        <v>21</v>
      </c>
      <c r="P149" s="205">
        <f t="shared" si="128"/>
        <v>37</v>
      </c>
      <c r="Q149" s="205">
        <f t="shared" si="128"/>
        <v>71</v>
      </c>
      <c r="R149" s="205">
        <f t="shared" si="128"/>
        <v>3</v>
      </c>
      <c r="S149" s="205">
        <f t="shared" si="128"/>
        <v>48</v>
      </c>
      <c r="T149" s="205">
        <f t="shared" si="128"/>
        <v>57</v>
      </c>
      <c r="U149" s="205" t="str">
        <f t="shared" si="128"/>
        <v>-</v>
      </c>
      <c r="V149" s="205" t="str">
        <f t="shared" si="128"/>
        <v>-</v>
      </c>
      <c r="W149" s="205">
        <f t="shared" si="128"/>
        <v>71</v>
      </c>
      <c r="X149" s="213">
        <f t="shared" si="128"/>
        <v>61</v>
      </c>
      <c r="Y149" s="212">
        <f t="shared" si="128"/>
        <v>72</v>
      </c>
      <c r="Z149" s="205">
        <f t="shared" si="128"/>
        <v>73</v>
      </c>
      <c r="AA149" s="205">
        <f t="shared" si="128"/>
        <v>12</v>
      </c>
      <c r="AB149" s="205">
        <f t="shared" si="128"/>
        <v>38</v>
      </c>
      <c r="AC149" s="205">
        <f t="shared" si="128"/>
        <v>56</v>
      </c>
      <c r="AD149" s="205">
        <f t="shared" si="128"/>
        <v>11</v>
      </c>
      <c r="AE149" s="205">
        <f t="shared" si="128"/>
        <v>57</v>
      </c>
      <c r="AF149" s="205">
        <f t="shared" si="128"/>
        <v>71</v>
      </c>
      <c r="AG149" s="213">
        <f t="shared" si="128"/>
        <v>61</v>
      </c>
      <c r="AH149" s="212">
        <f t="shared" si="128"/>
        <v>68</v>
      </c>
      <c r="AI149" s="205">
        <f t="shared" si="128"/>
        <v>26</v>
      </c>
      <c r="AJ149" s="213">
        <f t="shared" si="128"/>
        <v>71</v>
      </c>
      <c r="AK149" s="208">
        <f t="shared" si="128"/>
        <v>72</v>
      </c>
    </row>
    <row r="150" spans="1:37">
      <c r="A150" s="323" t="str">
        <f t="shared" si="113"/>
        <v>Ciutat Meridiana</v>
      </c>
      <c r="B150" s="321">
        <f t="shared" si="113"/>
        <v>55</v>
      </c>
      <c r="C150" s="212">
        <f t="shared" ref="C150:AK150" si="129">IFERROR(_xlfn.RANK.EQ(C63,C$9:C$88,0),"-")</f>
        <v>70</v>
      </c>
      <c r="D150" s="205">
        <f t="shared" si="129"/>
        <v>9</v>
      </c>
      <c r="E150" s="205">
        <f t="shared" si="129"/>
        <v>58</v>
      </c>
      <c r="F150" s="205">
        <f t="shared" si="129"/>
        <v>60</v>
      </c>
      <c r="G150" s="205">
        <f t="shared" si="129"/>
        <v>71</v>
      </c>
      <c r="H150" s="205">
        <f t="shared" si="129"/>
        <v>70</v>
      </c>
      <c r="I150" s="205">
        <f t="shared" si="129"/>
        <v>26</v>
      </c>
      <c r="J150" s="205">
        <f t="shared" si="129"/>
        <v>8</v>
      </c>
      <c r="K150" s="205">
        <f t="shared" si="129"/>
        <v>53</v>
      </c>
      <c r="L150" s="205">
        <f t="shared" si="129"/>
        <v>37</v>
      </c>
      <c r="M150" s="205" t="str">
        <f t="shared" si="129"/>
        <v>-</v>
      </c>
      <c r="N150" s="205">
        <f t="shared" si="129"/>
        <v>67</v>
      </c>
      <c r="O150" s="205">
        <f t="shared" si="129"/>
        <v>19</v>
      </c>
      <c r="P150" s="205">
        <f t="shared" si="129"/>
        <v>59</v>
      </c>
      <c r="Q150" s="205">
        <f t="shared" si="129"/>
        <v>65</v>
      </c>
      <c r="R150" s="205">
        <f t="shared" si="129"/>
        <v>8</v>
      </c>
      <c r="S150" s="205">
        <f t="shared" si="129"/>
        <v>51</v>
      </c>
      <c r="T150" s="205">
        <f t="shared" si="129"/>
        <v>57</v>
      </c>
      <c r="U150" s="205" t="str">
        <f t="shared" si="129"/>
        <v>-</v>
      </c>
      <c r="V150" s="205" t="str">
        <f t="shared" si="129"/>
        <v>-</v>
      </c>
      <c r="W150" s="205">
        <f t="shared" si="129"/>
        <v>64</v>
      </c>
      <c r="X150" s="213">
        <f t="shared" si="129"/>
        <v>50</v>
      </c>
      <c r="Y150" s="212">
        <f t="shared" si="129"/>
        <v>67</v>
      </c>
      <c r="Z150" s="205">
        <f t="shared" si="129"/>
        <v>69</v>
      </c>
      <c r="AA150" s="205">
        <f t="shared" si="129"/>
        <v>37</v>
      </c>
      <c r="AB150" s="205">
        <f t="shared" si="129"/>
        <v>53</v>
      </c>
      <c r="AC150" s="205">
        <f t="shared" si="129"/>
        <v>65</v>
      </c>
      <c r="AD150" s="205">
        <f t="shared" si="129"/>
        <v>18</v>
      </c>
      <c r="AE150" s="205">
        <f t="shared" si="129"/>
        <v>57</v>
      </c>
      <c r="AF150" s="205">
        <f t="shared" si="129"/>
        <v>64</v>
      </c>
      <c r="AG150" s="213">
        <f t="shared" si="129"/>
        <v>50</v>
      </c>
      <c r="AH150" s="212">
        <f t="shared" si="129"/>
        <v>69</v>
      </c>
      <c r="AI150" s="205">
        <f t="shared" si="129"/>
        <v>49</v>
      </c>
      <c r="AJ150" s="213">
        <f t="shared" si="129"/>
        <v>66</v>
      </c>
      <c r="AK150" s="208">
        <f t="shared" si="129"/>
        <v>69</v>
      </c>
    </row>
    <row r="151" spans="1:37">
      <c r="A151" s="323" t="str">
        <f t="shared" si="113"/>
        <v>Vallbona</v>
      </c>
      <c r="B151" s="321">
        <f t="shared" si="113"/>
        <v>56</v>
      </c>
      <c r="C151" s="212">
        <f t="shared" ref="C151:AK151" si="130">IFERROR(_xlfn.RANK.EQ(C64,C$9:C$88,0),"-")</f>
        <v>67</v>
      </c>
      <c r="D151" s="205">
        <f t="shared" si="130"/>
        <v>31</v>
      </c>
      <c r="E151" s="205">
        <f t="shared" si="130"/>
        <v>69</v>
      </c>
      <c r="F151" s="205">
        <f t="shared" si="130"/>
        <v>60</v>
      </c>
      <c r="G151" s="205">
        <f t="shared" si="130"/>
        <v>57</v>
      </c>
      <c r="H151" s="205">
        <f t="shared" si="130"/>
        <v>15</v>
      </c>
      <c r="I151" s="205">
        <f t="shared" si="130"/>
        <v>43</v>
      </c>
      <c r="J151" s="205">
        <f t="shared" si="130"/>
        <v>71</v>
      </c>
      <c r="K151" s="205">
        <f t="shared" si="130"/>
        <v>1</v>
      </c>
      <c r="L151" s="205">
        <f t="shared" si="130"/>
        <v>17</v>
      </c>
      <c r="M151" s="205" t="str">
        <f t="shared" si="130"/>
        <v>-</v>
      </c>
      <c r="N151" s="205">
        <f t="shared" si="130"/>
        <v>47</v>
      </c>
      <c r="O151" s="205">
        <f t="shared" si="130"/>
        <v>12</v>
      </c>
      <c r="P151" s="205">
        <f t="shared" si="130"/>
        <v>50</v>
      </c>
      <c r="Q151" s="205">
        <f t="shared" si="130"/>
        <v>67</v>
      </c>
      <c r="R151" s="205">
        <f t="shared" si="130"/>
        <v>30</v>
      </c>
      <c r="S151" s="205">
        <f t="shared" si="130"/>
        <v>53</v>
      </c>
      <c r="T151" s="205">
        <f t="shared" si="130"/>
        <v>57</v>
      </c>
      <c r="U151" s="205" t="str">
        <f t="shared" si="130"/>
        <v>-</v>
      </c>
      <c r="V151" s="205" t="str">
        <f t="shared" si="130"/>
        <v>-</v>
      </c>
      <c r="W151" s="205">
        <f t="shared" si="130"/>
        <v>66</v>
      </c>
      <c r="X151" s="213">
        <f t="shared" si="130"/>
        <v>50</v>
      </c>
      <c r="Y151" s="212">
        <f t="shared" si="130"/>
        <v>73</v>
      </c>
      <c r="Z151" s="205">
        <f t="shared" si="130"/>
        <v>52</v>
      </c>
      <c r="AA151" s="205">
        <f t="shared" si="130"/>
        <v>17</v>
      </c>
      <c r="AB151" s="205">
        <f t="shared" si="130"/>
        <v>33</v>
      </c>
      <c r="AC151" s="205">
        <f t="shared" si="130"/>
        <v>63</v>
      </c>
      <c r="AD151" s="205">
        <f t="shared" si="130"/>
        <v>46</v>
      </c>
      <c r="AE151" s="205">
        <f t="shared" si="130"/>
        <v>57</v>
      </c>
      <c r="AF151" s="205">
        <f t="shared" si="130"/>
        <v>66</v>
      </c>
      <c r="AG151" s="213">
        <f t="shared" si="130"/>
        <v>50</v>
      </c>
      <c r="AH151" s="212">
        <f t="shared" si="130"/>
        <v>49</v>
      </c>
      <c r="AI151" s="205">
        <f t="shared" si="130"/>
        <v>56</v>
      </c>
      <c r="AJ151" s="213">
        <f t="shared" si="130"/>
        <v>68</v>
      </c>
      <c r="AK151" s="208">
        <f t="shared" si="130"/>
        <v>67</v>
      </c>
    </row>
    <row r="152" spans="1:37">
      <c r="A152" s="323" t="str">
        <f t="shared" si="113"/>
        <v>la Trinitat Vella</v>
      </c>
      <c r="B152" s="321">
        <f t="shared" si="113"/>
        <v>57</v>
      </c>
      <c r="C152" s="212">
        <f t="shared" ref="C152:AK152" si="131">IFERROR(_xlfn.RANK.EQ(C65,C$9:C$88,0),"-")</f>
        <v>71</v>
      </c>
      <c r="D152" s="205">
        <f t="shared" si="131"/>
        <v>35</v>
      </c>
      <c r="E152" s="205">
        <f t="shared" si="131"/>
        <v>49</v>
      </c>
      <c r="F152" s="205">
        <f t="shared" si="131"/>
        <v>46</v>
      </c>
      <c r="G152" s="205">
        <f t="shared" si="131"/>
        <v>51</v>
      </c>
      <c r="H152" s="205">
        <f t="shared" si="131"/>
        <v>21</v>
      </c>
      <c r="I152" s="205">
        <f t="shared" si="131"/>
        <v>24</v>
      </c>
      <c r="J152" s="205">
        <f t="shared" si="131"/>
        <v>51</v>
      </c>
      <c r="K152" s="205">
        <f t="shared" si="131"/>
        <v>10</v>
      </c>
      <c r="L152" s="205">
        <f t="shared" si="131"/>
        <v>18</v>
      </c>
      <c r="M152" s="205" t="str">
        <f t="shared" si="131"/>
        <v>-</v>
      </c>
      <c r="N152" s="205">
        <f t="shared" si="131"/>
        <v>57</v>
      </c>
      <c r="O152" s="205">
        <f t="shared" si="131"/>
        <v>33</v>
      </c>
      <c r="P152" s="205">
        <f t="shared" si="131"/>
        <v>53</v>
      </c>
      <c r="Q152" s="205">
        <f t="shared" si="131"/>
        <v>58</v>
      </c>
      <c r="R152" s="205">
        <f t="shared" si="131"/>
        <v>46</v>
      </c>
      <c r="S152" s="205">
        <f t="shared" si="131"/>
        <v>70</v>
      </c>
      <c r="T152" s="205">
        <f t="shared" si="131"/>
        <v>15</v>
      </c>
      <c r="U152" s="205" t="str">
        <f t="shared" si="131"/>
        <v>-</v>
      </c>
      <c r="V152" s="205" t="str">
        <f t="shared" si="131"/>
        <v>-</v>
      </c>
      <c r="W152" s="205">
        <f t="shared" si="131"/>
        <v>63</v>
      </c>
      <c r="X152" s="213">
        <f t="shared" si="131"/>
        <v>40</v>
      </c>
      <c r="Y152" s="212">
        <f t="shared" si="131"/>
        <v>71</v>
      </c>
      <c r="Z152" s="205">
        <f t="shared" si="131"/>
        <v>42</v>
      </c>
      <c r="AA152" s="205">
        <f t="shared" si="131"/>
        <v>18</v>
      </c>
      <c r="AB152" s="205">
        <f t="shared" si="131"/>
        <v>45</v>
      </c>
      <c r="AC152" s="205">
        <f t="shared" si="131"/>
        <v>58</v>
      </c>
      <c r="AD152" s="205">
        <f t="shared" si="131"/>
        <v>70</v>
      </c>
      <c r="AE152" s="205">
        <f t="shared" si="131"/>
        <v>15</v>
      </c>
      <c r="AF152" s="205">
        <f t="shared" si="131"/>
        <v>63</v>
      </c>
      <c r="AG152" s="213">
        <f t="shared" si="131"/>
        <v>40</v>
      </c>
      <c r="AH152" s="212">
        <f t="shared" si="131"/>
        <v>44</v>
      </c>
      <c r="AI152" s="205">
        <f t="shared" si="131"/>
        <v>71</v>
      </c>
      <c r="AJ152" s="213">
        <f t="shared" si="131"/>
        <v>51</v>
      </c>
      <c r="AK152" s="208">
        <f t="shared" si="131"/>
        <v>60</v>
      </c>
    </row>
    <row r="153" spans="1:37">
      <c r="A153" s="323" t="str">
        <f t="shared" si="113"/>
        <v>Baró de Viver</v>
      </c>
      <c r="B153" s="321">
        <f t="shared" si="113"/>
        <v>58</v>
      </c>
      <c r="C153" s="212">
        <f t="shared" ref="C153:AK153" si="132">IFERROR(_xlfn.RANK.EQ(C66,C$9:C$88,0),"-")</f>
        <v>63</v>
      </c>
      <c r="D153" s="205">
        <f t="shared" si="132"/>
        <v>10</v>
      </c>
      <c r="E153" s="205">
        <f t="shared" si="132"/>
        <v>62</v>
      </c>
      <c r="F153" s="205">
        <f t="shared" si="132"/>
        <v>60</v>
      </c>
      <c r="G153" s="205">
        <f t="shared" si="132"/>
        <v>60</v>
      </c>
      <c r="H153" s="205">
        <f t="shared" si="132"/>
        <v>47</v>
      </c>
      <c r="I153" s="205">
        <f t="shared" si="132"/>
        <v>44</v>
      </c>
      <c r="J153" s="205">
        <f t="shared" si="132"/>
        <v>20</v>
      </c>
      <c r="K153" s="205">
        <f t="shared" si="132"/>
        <v>71</v>
      </c>
      <c r="L153" s="205">
        <f t="shared" si="132"/>
        <v>41</v>
      </c>
      <c r="M153" s="205" t="str">
        <f t="shared" si="132"/>
        <v>-</v>
      </c>
      <c r="N153" s="205">
        <f t="shared" si="132"/>
        <v>48</v>
      </c>
      <c r="O153" s="205">
        <f t="shared" si="132"/>
        <v>32</v>
      </c>
      <c r="P153" s="205">
        <f t="shared" si="132"/>
        <v>52</v>
      </c>
      <c r="Q153" s="205">
        <f t="shared" si="132"/>
        <v>69</v>
      </c>
      <c r="R153" s="205">
        <f t="shared" si="132"/>
        <v>33</v>
      </c>
      <c r="S153" s="205">
        <f t="shared" si="132"/>
        <v>12</v>
      </c>
      <c r="T153" s="205">
        <f t="shared" si="132"/>
        <v>15</v>
      </c>
      <c r="U153" s="205" t="str">
        <f t="shared" si="132"/>
        <v>-</v>
      </c>
      <c r="V153" s="205" t="str">
        <f t="shared" si="132"/>
        <v>-</v>
      </c>
      <c r="W153" s="205">
        <f t="shared" si="132"/>
        <v>71</v>
      </c>
      <c r="X153" s="213">
        <f t="shared" si="132"/>
        <v>72</v>
      </c>
      <c r="Y153" s="212">
        <f t="shared" si="132"/>
        <v>56</v>
      </c>
      <c r="Z153" s="205">
        <f t="shared" si="132"/>
        <v>66</v>
      </c>
      <c r="AA153" s="205">
        <f t="shared" si="132"/>
        <v>41</v>
      </c>
      <c r="AB153" s="205">
        <f t="shared" si="132"/>
        <v>39</v>
      </c>
      <c r="AC153" s="205">
        <f t="shared" si="132"/>
        <v>66</v>
      </c>
      <c r="AD153" s="205">
        <f t="shared" si="132"/>
        <v>22</v>
      </c>
      <c r="AE153" s="205">
        <f t="shared" si="132"/>
        <v>15</v>
      </c>
      <c r="AF153" s="205">
        <f t="shared" si="132"/>
        <v>71</v>
      </c>
      <c r="AG153" s="213">
        <f t="shared" si="132"/>
        <v>72</v>
      </c>
      <c r="AH153" s="212">
        <f t="shared" si="132"/>
        <v>66</v>
      </c>
      <c r="AI153" s="205">
        <f t="shared" si="132"/>
        <v>48</v>
      </c>
      <c r="AJ153" s="213">
        <f t="shared" si="132"/>
        <v>64</v>
      </c>
      <c r="AK153" s="208">
        <f t="shared" si="132"/>
        <v>64</v>
      </c>
    </row>
    <row r="154" spans="1:37">
      <c r="A154" s="323" t="str">
        <f t="shared" si="113"/>
        <v>el Bon Pastor</v>
      </c>
      <c r="B154" s="321">
        <f t="shared" si="113"/>
        <v>59</v>
      </c>
      <c r="C154" s="212">
        <f t="shared" ref="C154:AK154" si="133">IFERROR(_xlfn.RANK.EQ(C67,C$9:C$88,0),"-")</f>
        <v>65</v>
      </c>
      <c r="D154" s="205">
        <f t="shared" si="133"/>
        <v>71</v>
      </c>
      <c r="E154" s="205">
        <f t="shared" si="133"/>
        <v>18</v>
      </c>
      <c r="F154" s="205">
        <f t="shared" si="133"/>
        <v>49</v>
      </c>
      <c r="G154" s="205">
        <f t="shared" si="133"/>
        <v>50</v>
      </c>
      <c r="H154" s="205">
        <f t="shared" si="133"/>
        <v>1</v>
      </c>
      <c r="I154" s="205">
        <f t="shared" si="133"/>
        <v>19</v>
      </c>
      <c r="J154" s="205">
        <f t="shared" si="133"/>
        <v>48</v>
      </c>
      <c r="K154" s="205">
        <f t="shared" si="133"/>
        <v>56</v>
      </c>
      <c r="L154" s="205">
        <f t="shared" si="133"/>
        <v>59</v>
      </c>
      <c r="M154" s="205" t="str">
        <f t="shared" si="133"/>
        <v>-</v>
      </c>
      <c r="N154" s="205">
        <f t="shared" si="133"/>
        <v>42</v>
      </c>
      <c r="O154" s="205">
        <f t="shared" si="133"/>
        <v>31</v>
      </c>
      <c r="P154" s="205">
        <f t="shared" si="133"/>
        <v>68</v>
      </c>
      <c r="Q154" s="205">
        <f t="shared" si="133"/>
        <v>53</v>
      </c>
      <c r="R154" s="205">
        <f t="shared" si="133"/>
        <v>9</v>
      </c>
      <c r="S154" s="205">
        <f t="shared" si="133"/>
        <v>61</v>
      </c>
      <c r="T154" s="205">
        <f t="shared" si="133"/>
        <v>15</v>
      </c>
      <c r="U154" s="205" t="str">
        <f t="shared" si="133"/>
        <v>-</v>
      </c>
      <c r="V154" s="205" t="str">
        <f t="shared" si="133"/>
        <v>-</v>
      </c>
      <c r="W154" s="205">
        <f t="shared" si="133"/>
        <v>56</v>
      </c>
      <c r="X154" s="213">
        <f t="shared" si="133"/>
        <v>52</v>
      </c>
      <c r="Y154" s="212">
        <f t="shared" si="133"/>
        <v>66</v>
      </c>
      <c r="Z154" s="205">
        <f t="shared" si="133"/>
        <v>29</v>
      </c>
      <c r="AA154" s="205">
        <f t="shared" si="133"/>
        <v>59</v>
      </c>
      <c r="AB154" s="205">
        <f t="shared" si="133"/>
        <v>37</v>
      </c>
      <c r="AC154" s="205">
        <f t="shared" si="133"/>
        <v>60</v>
      </c>
      <c r="AD154" s="205">
        <f t="shared" si="133"/>
        <v>26</v>
      </c>
      <c r="AE154" s="205">
        <f t="shared" si="133"/>
        <v>15</v>
      </c>
      <c r="AF154" s="205">
        <f t="shared" si="133"/>
        <v>56</v>
      </c>
      <c r="AG154" s="213">
        <f t="shared" si="133"/>
        <v>52</v>
      </c>
      <c r="AH154" s="212">
        <f t="shared" si="133"/>
        <v>62</v>
      </c>
      <c r="AI154" s="205">
        <f t="shared" si="133"/>
        <v>46</v>
      </c>
      <c r="AJ154" s="213">
        <f t="shared" si="133"/>
        <v>46</v>
      </c>
      <c r="AK154" s="208">
        <f t="shared" si="133"/>
        <v>56</v>
      </c>
    </row>
    <row r="155" spans="1:37">
      <c r="A155" s="323" t="str">
        <f t="shared" ref="A155:B173" si="134">A68</f>
        <v>Sant Andreu</v>
      </c>
      <c r="B155" s="321">
        <f t="shared" si="134"/>
        <v>60</v>
      </c>
      <c r="C155" s="212">
        <f t="shared" ref="C155:AK155" si="135">IFERROR(_xlfn.RANK.EQ(C68,C$9:C$88,0),"-")</f>
        <v>34</v>
      </c>
      <c r="D155" s="205">
        <f t="shared" si="135"/>
        <v>54</v>
      </c>
      <c r="E155" s="205">
        <f t="shared" si="135"/>
        <v>55</v>
      </c>
      <c r="F155" s="205">
        <f t="shared" si="135"/>
        <v>23</v>
      </c>
      <c r="G155" s="205">
        <f t="shared" si="135"/>
        <v>30</v>
      </c>
      <c r="H155" s="205">
        <f t="shared" si="135"/>
        <v>28</v>
      </c>
      <c r="I155" s="205">
        <f t="shared" si="135"/>
        <v>31</v>
      </c>
      <c r="J155" s="205">
        <f t="shared" si="135"/>
        <v>29</v>
      </c>
      <c r="K155" s="205">
        <f t="shared" si="135"/>
        <v>41</v>
      </c>
      <c r="L155" s="205">
        <f t="shared" si="135"/>
        <v>56</v>
      </c>
      <c r="M155" s="205" t="str">
        <f t="shared" si="135"/>
        <v>-</v>
      </c>
      <c r="N155" s="205">
        <f t="shared" si="135"/>
        <v>16</v>
      </c>
      <c r="O155" s="205">
        <f t="shared" si="135"/>
        <v>29</v>
      </c>
      <c r="P155" s="205">
        <f t="shared" si="135"/>
        <v>58</v>
      </c>
      <c r="Q155" s="205">
        <f t="shared" si="135"/>
        <v>27</v>
      </c>
      <c r="R155" s="205">
        <f t="shared" si="135"/>
        <v>38</v>
      </c>
      <c r="S155" s="205">
        <f t="shared" si="135"/>
        <v>52</v>
      </c>
      <c r="T155" s="205">
        <f t="shared" si="135"/>
        <v>15</v>
      </c>
      <c r="U155" s="205" t="str">
        <f t="shared" si="135"/>
        <v>-</v>
      </c>
      <c r="V155" s="205" t="str">
        <f t="shared" si="135"/>
        <v>-</v>
      </c>
      <c r="W155" s="205">
        <f t="shared" si="135"/>
        <v>10</v>
      </c>
      <c r="X155" s="213">
        <f t="shared" si="135"/>
        <v>43</v>
      </c>
      <c r="Y155" s="212">
        <f t="shared" si="135"/>
        <v>52</v>
      </c>
      <c r="Z155" s="205">
        <f t="shared" si="135"/>
        <v>20</v>
      </c>
      <c r="AA155" s="205">
        <f t="shared" si="135"/>
        <v>56</v>
      </c>
      <c r="AB155" s="205">
        <f t="shared" si="135"/>
        <v>15</v>
      </c>
      <c r="AC155" s="205">
        <f t="shared" si="135"/>
        <v>47</v>
      </c>
      <c r="AD155" s="205">
        <f t="shared" si="135"/>
        <v>50</v>
      </c>
      <c r="AE155" s="205">
        <f t="shared" si="135"/>
        <v>15</v>
      </c>
      <c r="AF155" s="205">
        <f t="shared" si="135"/>
        <v>10</v>
      </c>
      <c r="AG155" s="213">
        <f t="shared" si="135"/>
        <v>43</v>
      </c>
      <c r="AH155" s="212">
        <f t="shared" si="135"/>
        <v>50</v>
      </c>
      <c r="AI155" s="205">
        <f t="shared" si="135"/>
        <v>44</v>
      </c>
      <c r="AJ155" s="213">
        <f t="shared" si="135"/>
        <v>19</v>
      </c>
      <c r="AK155" s="208">
        <f t="shared" si="135"/>
        <v>30</v>
      </c>
    </row>
    <row r="156" spans="1:37">
      <c r="A156" s="323" t="str">
        <f t="shared" si="134"/>
        <v>la Sagrera</v>
      </c>
      <c r="B156" s="321">
        <f t="shared" si="134"/>
        <v>61</v>
      </c>
      <c r="C156" s="212">
        <f t="shared" ref="C156:AK156" si="136">IFERROR(_xlfn.RANK.EQ(C69,C$9:C$88,0),"-")</f>
        <v>27</v>
      </c>
      <c r="D156" s="205">
        <f t="shared" si="136"/>
        <v>19</v>
      </c>
      <c r="E156" s="205">
        <f t="shared" si="136"/>
        <v>34</v>
      </c>
      <c r="F156" s="205">
        <f t="shared" si="136"/>
        <v>24</v>
      </c>
      <c r="G156" s="205">
        <f t="shared" si="136"/>
        <v>35</v>
      </c>
      <c r="H156" s="205">
        <f t="shared" si="136"/>
        <v>39</v>
      </c>
      <c r="I156" s="205">
        <f t="shared" si="136"/>
        <v>38</v>
      </c>
      <c r="J156" s="205">
        <f t="shared" si="136"/>
        <v>9</v>
      </c>
      <c r="K156" s="205">
        <f t="shared" si="136"/>
        <v>55</v>
      </c>
      <c r="L156" s="205">
        <f t="shared" si="136"/>
        <v>51</v>
      </c>
      <c r="M156" s="205" t="str">
        <f t="shared" si="136"/>
        <v>-</v>
      </c>
      <c r="N156" s="205">
        <f t="shared" si="136"/>
        <v>9</v>
      </c>
      <c r="O156" s="205">
        <f t="shared" si="136"/>
        <v>34</v>
      </c>
      <c r="P156" s="205">
        <f t="shared" si="136"/>
        <v>62</v>
      </c>
      <c r="Q156" s="205">
        <f t="shared" si="136"/>
        <v>38</v>
      </c>
      <c r="R156" s="205">
        <f t="shared" si="136"/>
        <v>51</v>
      </c>
      <c r="S156" s="205">
        <f t="shared" si="136"/>
        <v>28</v>
      </c>
      <c r="T156" s="205">
        <f t="shared" si="136"/>
        <v>15</v>
      </c>
      <c r="U156" s="205" t="str">
        <f t="shared" si="136"/>
        <v>-</v>
      </c>
      <c r="V156" s="205" t="str">
        <f t="shared" si="136"/>
        <v>-</v>
      </c>
      <c r="W156" s="205">
        <f t="shared" si="136"/>
        <v>23</v>
      </c>
      <c r="X156" s="213">
        <f t="shared" si="136"/>
        <v>42</v>
      </c>
      <c r="Y156" s="212">
        <f t="shared" si="136"/>
        <v>23</v>
      </c>
      <c r="Z156" s="205">
        <f t="shared" si="136"/>
        <v>16</v>
      </c>
      <c r="AA156" s="205">
        <f t="shared" si="136"/>
        <v>51</v>
      </c>
      <c r="AB156" s="205">
        <f t="shared" si="136"/>
        <v>11</v>
      </c>
      <c r="AC156" s="205">
        <f t="shared" si="136"/>
        <v>49</v>
      </c>
      <c r="AD156" s="205">
        <f t="shared" si="136"/>
        <v>35</v>
      </c>
      <c r="AE156" s="205">
        <f t="shared" si="136"/>
        <v>15</v>
      </c>
      <c r="AF156" s="205">
        <f t="shared" si="136"/>
        <v>23</v>
      </c>
      <c r="AG156" s="213">
        <f t="shared" si="136"/>
        <v>42</v>
      </c>
      <c r="AH156" s="212">
        <f t="shared" si="136"/>
        <v>31</v>
      </c>
      <c r="AI156" s="205">
        <f t="shared" si="136"/>
        <v>35</v>
      </c>
      <c r="AJ156" s="213">
        <f t="shared" si="136"/>
        <v>26</v>
      </c>
      <c r="AK156" s="208">
        <f t="shared" si="136"/>
        <v>23</v>
      </c>
    </row>
    <row r="157" spans="1:37">
      <c r="A157" s="323" t="str">
        <f t="shared" si="134"/>
        <v>el Congrés i els Indians</v>
      </c>
      <c r="B157" s="321">
        <f t="shared" si="134"/>
        <v>62</v>
      </c>
      <c r="C157" s="212">
        <f t="shared" ref="C157:AK157" si="137">IFERROR(_xlfn.RANK.EQ(C70,C$9:C$88,0),"-")</f>
        <v>32</v>
      </c>
      <c r="D157" s="205">
        <f t="shared" si="137"/>
        <v>20</v>
      </c>
      <c r="E157" s="205">
        <f t="shared" si="137"/>
        <v>47</v>
      </c>
      <c r="F157" s="205">
        <f t="shared" si="137"/>
        <v>1</v>
      </c>
      <c r="G157" s="205">
        <f t="shared" si="137"/>
        <v>53</v>
      </c>
      <c r="H157" s="205">
        <f t="shared" si="137"/>
        <v>27</v>
      </c>
      <c r="I157" s="205">
        <f t="shared" si="137"/>
        <v>9</v>
      </c>
      <c r="J157" s="205">
        <f t="shared" si="137"/>
        <v>46</v>
      </c>
      <c r="K157" s="205">
        <f t="shared" si="137"/>
        <v>42</v>
      </c>
      <c r="L157" s="205">
        <f t="shared" si="137"/>
        <v>48</v>
      </c>
      <c r="M157" s="205" t="str">
        <f t="shared" si="137"/>
        <v>-</v>
      </c>
      <c r="N157" s="205">
        <f t="shared" si="137"/>
        <v>20</v>
      </c>
      <c r="O157" s="205">
        <f t="shared" si="137"/>
        <v>30</v>
      </c>
      <c r="P157" s="205">
        <f t="shared" si="137"/>
        <v>65</v>
      </c>
      <c r="Q157" s="205">
        <f t="shared" si="137"/>
        <v>50</v>
      </c>
      <c r="R157" s="205">
        <f t="shared" si="137"/>
        <v>29</v>
      </c>
      <c r="S157" s="205">
        <f t="shared" si="137"/>
        <v>5</v>
      </c>
      <c r="T157" s="205">
        <f t="shared" si="137"/>
        <v>15</v>
      </c>
      <c r="U157" s="205" t="str">
        <f t="shared" si="137"/>
        <v>-</v>
      </c>
      <c r="V157" s="205" t="str">
        <f t="shared" si="137"/>
        <v>-</v>
      </c>
      <c r="W157" s="205">
        <f t="shared" si="137"/>
        <v>32</v>
      </c>
      <c r="X157" s="213">
        <f t="shared" si="137"/>
        <v>68</v>
      </c>
      <c r="Y157" s="212">
        <f t="shared" si="137"/>
        <v>36</v>
      </c>
      <c r="Z157" s="205">
        <f t="shared" si="137"/>
        <v>22</v>
      </c>
      <c r="AA157" s="205">
        <f t="shared" si="137"/>
        <v>48</v>
      </c>
      <c r="AB157" s="205">
        <f t="shared" si="137"/>
        <v>16</v>
      </c>
      <c r="AC157" s="205">
        <f t="shared" si="137"/>
        <v>57</v>
      </c>
      <c r="AD157" s="205">
        <f t="shared" si="137"/>
        <v>14</v>
      </c>
      <c r="AE157" s="205">
        <f t="shared" si="137"/>
        <v>15</v>
      </c>
      <c r="AF157" s="205">
        <f t="shared" si="137"/>
        <v>32</v>
      </c>
      <c r="AG157" s="213">
        <f t="shared" si="137"/>
        <v>68</v>
      </c>
      <c r="AH157" s="212">
        <f t="shared" si="137"/>
        <v>39</v>
      </c>
      <c r="AI157" s="205">
        <f t="shared" si="137"/>
        <v>25</v>
      </c>
      <c r="AJ157" s="213">
        <f t="shared" si="137"/>
        <v>34</v>
      </c>
      <c r="AK157" s="208">
        <f t="shared" si="137"/>
        <v>32</v>
      </c>
    </row>
    <row r="158" spans="1:37">
      <c r="A158" s="323" t="str">
        <f t="shared" si="134"/>
        <v>Navas</v>
      </c>
      <c r="B158" s="321">
        <f t="shared" si="134"/>
        <v>63</v>
      </c>
      <c r="C158" s="212">
        <f t="shared" ref="C158:AK158" si="138">IFERROR(_xlfn.RANK.EQ(C71,C$9:C$88,0),"-")</f>
        <v>23</v>
      </c>
      <c r="D158" s="205">
        <f t="shared" si="138"/>
        <v>64</v>
      </c>
      <c r="E158" s="205">
        <f t="shared" si="138"/>
        <v>48</v>
      </c>
      <c r="F158" s="205">
        <f t="shared" si="138"/>
        <v>1</v>
      </c>
      <c r="G158" s="205">
        <f t="shared" si="138"/>
        <v>40</v>
      </c>
      <c r="H158" s="205">
        <f t="shared" si="138"/>
        <v>35</v>
      </c>
      <c r="I158" s="205">
        <f t="shared" si="138"/>
        <v>39</v>
      </c>
      <c r="J158" s="205">
        <f t="shared" si="138"/>
        <v>28</v>
      </c>
      <c r="K158" s="205">
        <f t="shared" si="138"/>
        <v>63</v>
      </c>
      <c r="L158" s="205">
        <f t="shared" si="138"/>
        <v>53</v>
      </c>
      <c r="M158" s="205" t="str">
        <f t="shared" si="138"/>
        <v>-</v>
      </c>
      <c r="N158" s="205">
        <f t="shared" si="138"/>
        <v>22</v>
      </c>
      <c r="O158" s="205">
        <f t="shared" si="138"/>
        <v>28</v>
      </c>
      <c r="P158" s="205">
        <f t="shared" si="138"/>
        <v>57</v>
      </c>
      <c r="Q158" s="205">
        <f t="shared" si="138"/>
        <v>41</v>
      </c>
      <c r="R158" s="205">
        <f t="shared" si="138"/>
        <v>61</v>
      </c>
      <c r="S158" s="205">
        <f t="shared" si="138"/>
        <v>14</v>
      </c>
      <c r="T158" s="205">
        <f t="shared" si="138"/>
        <v>15</v>
      </c>
      <c r="U158" s="205" t="str">
        <f t="shared" si="138"/>
        <v>-</v>
      </c>
      <c r="V158" s="205" t="str">
        <f t="shared" si="138"/>
        <v>-</v>
      </c>
      <c r="W158" s="205">
        <f t="shared" si="138"/>
        <v>17</v>
      </c>
      <c r="X158" s="213">
        <f t="shared" si="138"/>
        <v>69</v>
      </c>
      <c r="Y158" s="212">
        <f t="shared" si="138"/>
        <v>50</v>
      </c>
      <c r="Z158" s="205">
        <f t="shared" si="138"/>
        <v>30</v>
      </c>
      <c r="AA158" s="205">
        <f t="shared" si="138"/>
        <v>53</v>
      </c>
      <c r="AB158" s="205">
        <f t="shared" si="138"/>
        <v>20</v>
      </c>
      <c r="AC158" s="205">
        <f t="shared" si="138"/>
        <v>50</v>
      </c>
      <c r="AD158" s="205">
        <f t="shared" si="138"/>
        <v>41</v>
      </c>
      <c r="AE158" s="205">
        <f t="shared" si="138"/>
        <v>15</v>
      </c>
      <c r="AF158" s="205">
        <f t="shared" si="138"/>
        <v>17</v>
      </c>
      <c r="AG158" s="213">
        <f t="shared" si="138"/>
        <v>69</v>
      </c>
      <c r="AH158" s="212">
        <f t="shared" si="138"/>
        <v>56</v>
      </c>
      <c r="AI158" s="205">
        <f t="shared" si="138"/>
        <v>43</v>
      </c>
      <c r="AJ158" s="213">
        <f t="shared" si="138"/>
        <v>31</v>
      </c>
      <c r="AK158" s="208">
        <f t="shared" si="138"/>
        <v>37</v>
      </c>
    </row>
    <row r="159" spans="1:37">
      <c r="A159" s="323" t="str">
        <f t="shared" si="134"/>
        <v>el Camp de l'Arpa del Clot</v>
      </c>
      <c r="B159" s="321">
        <f t="shared" si="134"/>
        <v>64</v>
      </c>
      <c r="C159" s="212">
        <f t="shared" ref="C159:AK159" si="139">IFERROR(_xlfn.RANK.EQ(C72,C$9:C$88,0),"-")</f>
        <v>35</v>
      </c>
      <c r="D159" s="205">
        <f t="shared" si="139"/>
        <v>60</v>
      </c>
      <c r="E159" s="205">
        <f t="shared" si="139"/>
        <v>44</v>
      </c>
      <c r="F159" s="205">
        <f t="shared" si="139"/>
        <v>1</v>
      </c>
      <c r="G159" s="205">
        <f t="shared" si="139"/>
        <v>38</v>
      </c>
      <c r="H159" s="205">
        <f t="shared" si="139"/>
        <v>40</v>
      </c>
      <c r="I159" s="205">
        <f t="shared" si="139"/>
        <v>47</v>
      </c>
      <c r="J159" s="205">
        <f t="shared" si="139"/>
        <v>59</v>
      </c>
      <c r="K159" s="205">
        <f t="shared" si="139"/>
        <v>64</v>
      </c>
      <c r="L159" s="205">
        <f t="shared" si="139"/>
        <v>68</v>
      </c>
      <c r="M159" s="205" t="str">
        <f t="shared" si="139"/>
        <v>-</v>
      </c>
      <c r="N159" s="205">
        <f t="shared" si="139"/>
        <v>49</v>
      </c>
      <c r="O159" s="205">
        <f t="shared" si="139"/>
        <v>55</v>
      </c>
      <c r="P159" s="205">
        <f t="shared" si="139"/>
        <v>36</v>
      </c>
      <c r="Q159" s="205">
        <f t="shared" si="139"/>
        <v>35</v>
      </c>
      <c r="R159" s="205">
        <f t="shared" si="139"/>
        <v>60</v>
      </c>
      <c r="S159" s="205">
        <f t="shared" si="139"/>
        <v>24</v>
      </c>
      <c r="T159" s="205">
        <f t="shared" si="139"/>
        <v>47</v>
      </c>
      <c r="U159" s="205" t="str">
        <f t="shared" si="139"/>
        <v>-</v>
      </c>
      <c r="V159" s="205" t="str">
        <f t="shared" si="139"/>
        <v>-</v>
      </c>
      <c r="W159" s="205">
        <f t="shared" si="139"/>
        <v>25</v>
      </c>
      <c r="X159" s="213">
        <f t="shared" si="139"/>
        <v>53</v>
      </c>
      <c r="Y159" s="212">
        <f t="shared" si="139"/>
        <v>51</v>
      </c>
      <c r="Z159" s="205">
        <f t="shared" si="139"/>
        <v>46</v>
      </c>
      <c r="AA159" s="205">
        <f t="shared" si="139"/>
        <v>68</v>
      </c>
      <c r="AB159" s="205">
        <f t="shared" si="139"/>
        <v>56</v>
      </c>
      <c r="AC159" s="205">
        <f t="shared" si="139"/>
        <v>34</v>
      </c>
      <c r="AD159" s="205">
        <f t="shared" si="139"/>
        <v>43</v>
      </c>
      <c r="AE159" s="205">
        <f t="shared" si="139"/>
        <v>47</v>
      </c>
      <c r="AF159" s="205">
        <f t="shared" si="139"/>
        <v>25</v>
      </c>
      <c r="AG159" s="213">
        <f t="shared" si="139"/>
        <v>53</v>
      </c>
      <c r="AH159" s="212">
        <f t="shared" si="139"/>
        <v>67</v>
      </c>
      <c r="AI159" s="205">
        <f t="shared" si="139"/>
        <v>41</v>
      </c>
      <c r="AJ159" s="213">
        <f t="shared" si="139"/>
        <v>45</v>
      </c>
      <c r="AK159" s="208">
        <f t="shared" si="139"/>
        <v>57</v>
      </c>
    </row>
    <row r="160" spans="1:37">
      <c r="A160" s="323" t="str">
        <f t="shared" si="134"/>
        <v>el Clot</v>
      </c>
      <c r="B160" s="321">
        <f t="shared" si="134"/>
        <v>65</v>
      </c>
      <c r="C160" s="212">
        <f t="shared" ref="C160:AK160" si="140">IFERROR(_xlfn.RANK.EQ(C73,C$9:C$88,0),"-")</f>
        <v>17</v>
      </c>
      <c r="D160" s="205">
        <f t="shared" si="140"/>
        <v>50</v>
      </c>
      <c r="E160" s="205">
        <f t="shared" si="140"/>
        <v>52</v>
      </c>
      <c r="F160" s="205">
        <f t="shared" si="140"/>
        <v>22</v>
      </c>
      <c r="G160" s="205">
        <f t="shared" si="140"/>
        <v>21</v>
      </c>
      <c r="H160" s="205">
        <f t="shared" si="140"/>
        <v>42</v>
      </c>
      <c r="I160" s="205">
        <f t="shared" si="140"/>
        <v>25</v>
      </c>
      <c r="J160" s="205">
        <f t="shared" si="140"/>
        <v>15</v>
      </c>
      <c r="K160" s="205">
        <f t="shared" si="140"/>
        <v>45</v>
      </c>
      <c r="L160" s="205">
        <f t="shared" si="140"/>
        <v>46</v>
      </c>
      <c r="M160" s="205" t="str">
        <f t="shared" si="140"/>
        <v>-</v>
      </c>
      <c r="N160" s="205">
        <f t="shared" si="140"/>
        <v>44</v>
      </c>
      <c r="O160" s="205">
        <f t="shared" si="140"/>
        <v>52</v>
      </c>
      <c r="P160" s="205">
        <f t="shared" si="140"/>
        <v>43</v>
      </c>
      <c r="Q160" s="205">
        <f t="shared" si="140"/>
        <v>25</v>
      </c>
      <c r="R160" s="205">
        <f t="shared" si="140"/>
        <v>66</v>
      </c>
      <c r="S160" s="205">
        <f t="shared" si="140"/>
        <v>43</v>
      </c>
      <c r="T160" s="205">
        <f t="shared" si="140"/>
        <v>47</v>
      </c>
      <c r="U160" s="205" t="str">
        <f t="shared" si="140"/>
        <v>-</v>
      </c>
      <c r="V160" s="205" t="str">
        <f t="shared" si="140"/>
        <v>-</v>
      </c>
      <c r="W160" s="205">
        <f t="shared" si="140"/>
        <v>27</v>
      </c>
      <c r="X160" s="213">
        <f t="shared" si="140"/>
        <v>60</v>
      </c>
      <c r="Y160" s="212">
        <f t="shared" si="140"/>
        <v>44</v>
      </c>
      <c r="Z160" s="205">
        <f t="shared" si="140"/>
        <v>12</v>
      </c>
      <c r="AA160" s="205">
        <f t="shared" si="140"/>
        <v>46</v>
      </c>
      <c r="AB160" s="205">
        <f t="shared" si="140"/>
        <v>54</v>
      </c>
      <c r="AC160" s="205">
        <f t="shared" si="140"/>
        <v>40</v>
      </c>
      <c r="AD160" s="205">
        <f t="shared" si="140"/>
        <v>57</v>
      </c>
      <c r="AE160" s="205">
        <f t="shared" si="140"/>
        <v>47</v>
      </c>
      <c r="AF160" s="205">
        <f t="shared" si="140"/>
        <v>27</v>
      </c>
      <c r="AG160" s="213">
        <f t="shared" si="140"/>
        <v>60</v>
      </c>
      <c r="AH160" s="212">
        <f t="shared" si="140"/>
        <v>35</v>
      </c>
      <c r="AI160" s="205">
        <f t="shared" si="140"/>
        <v>55</v>
      </c>
      <c r="AJ160" s="213">
        <f t="shared" si="140"/>
        <v>50</v>
      </c>
      <c r="AK160" s="208">
        <f t="shared" si="140"/>
        <v>48</v>
      </c>
    </row>
    <row r="161" spans="1:37">
      <c r="A161" s="323" t="str">
        <f t="shared" si="134"/>
        <v>el Parc i la Llacuna del Poblenou</v>
      </c>
      <c r="B161" s="321">
        <f t="shared" si="134"/>
        <v>66</v>
      </c>
      <c r="C161" s="212">
        <f t="shared" ref="C161:AK161" si="141">IFERROR(_xlfn.RANK.EQ(C74,C$9:C$88,0),"-")</f>
        <v>22</v>
      </c>
      <c r="D161" s="205">
        <f t="shared" si="141"/>
        <v>70</v>
      </c>
      <c r="E161" s="205">
        <f t="shared" si="141"/>
        <v>1</v>
      </c>
      <c r="F161" s="205">
        <f t="shared" si="141"/>
        <v>27</v>
      </c>
      <c r="G161" s="205">
        <f t="shared" si="141"/>
        <v>28</v>
      </c>
      <c r="H161" s="205">
        <f t="shared" si="141"/>
        <v>1</v>
      </c>
      <c r="I161" s="205">
        <f t="shared" si="141"/>
        <v>23</v>
      </c>
      <c r="J161" s="205">
        <f t="shared" si="141"/>
        <v>34</v>
      </c>
      <c r="K161" s="205">
        <f t="shared" si="141"/>
        <v>66</v>
      </c>
      <c r="L161" s="205">
        <f t="shared" si="141"/>
        <v>67</v>
      </c>
      <c r="M161" s="205" t="str">
        <f t="shared" si="141"/>
        <v>-</v>
      </c>
      <c r="N161" s="205">
        <f t="shared" si="141"/>
        <v>40</v>
      </c>
      <c r="O161" s="205">
        <f t="shared" si="141"/>
        <v>54</v>
      </c>
      <c r="P161" s="205">
        <f t="shared" si="141"/>
        <v>46</v>
      </c>
      <c r="Q161" s="205">
        <f t="shared" si="141"/>
        <v>21</v>
      </c>
      <c r="R161" s="205">
        <f t="shared" si="141"/>
        <v>65</v>
      </c>
      <c r="S161" s="205">
        <f t="shared" si="141"/>
        <v>35</v>
      </c>
      <c r="T161" s="205">
        <f t="shared" si="141"/>
        <v>47</v>
      </c>
      <c r="U161" s="205" t="str">
        <f t="shared" si="141"/>
        <v>-</v>
      </c>
      <c r="V161" s="205" t="str">
        <f t="shared" si="141"/>
        <v>-</v>
      </c>
      <c r="W161" s="205">
        <f t="shared" si="141"/>
        <v>27</v>
      </c>
      <c r="X161" s="213">
        <f t="shared" si="141"/>
        <v>56</v>
      </c>
      <c r="Y161" s="212">
        <f t="shared" si="141"/>
        <v>5</v>
      </c>
      <c r="Z161" s="205">
        <f t="shared" si="141"/>
        <v>4</v>
      </c>
      <c r="AA161" s="205">
        <f t="shared" si="141"/>
        <v>67</v>
      </c>
      <c r="AB161" s="205">
        <f t="shared" si="141"/>
        <v>48</v>
      </c>
      <c r="AC161" s="205">
        <f t="shared" si="141"/>
        <v>39</v>
      </c>
      <c r="AD161" s="205">
        <f t="shared" si="141"/>
        <v>54</v>
      </c>
      <c r="AE161" s="205">
        <f t="shared" si="141"/>
        <v>47</v>
      </c>
      <c r="AF161" s="205">
        <f t="shared" si="141"/>
        <v>27</v>
      </c>
      <c r="AG161" s="213">
        <f t="shared" si="141"/>
        <v>56</v>
      </c>
      <c r="AH161" s="212">
        <f t="shared" si="141"/>
        <v>15</v>
      </c>
      <c r="AI161" s="205">
        <f t="shared" si="141"/>
        <v>53</v>
      </c>
      <c r="AJ161" s="213">
        <f t="shared" si="141"/>
        <v>48</v>
      </c>
      <c r="AK161" s="208">
        <f t="shared" si="141"/>
        <v>36</v>
      </c>
    </row>
    <row r="162" spans="1:37">
      <c r="A162" s="323" t="str">
        <f t="shared" si="134"/>
        <v>la Vila Olímpica del Poblenou</v>
      </c>
      <c r="B162" s="321">
        <f t="shared" si="134"/>
        <v>67</v>
      </c>
      <c r="C162" s="212">
        <f t="shared" ref="C162:AK162" si="142">IFERROR(_xlfn.RANK.EQ(C75,C$9:C$88,0),"-")</f>
        <v>13</v>
      </c>
      <c r="D162" s="205">
        <f t="shared" si="142"/>
        <v>17</v>
      </c>
      <c r="E162" s="205">
        <f t="shared" si="142"/>
        <v>11</v>
      </c>
      <c r="F162" s="205">
        <f t="shared" si="142"/>
        <v>51</v>
      </c>
      <c r="G162" s="205">
        <f t="shared" si="142"/>
        <v>1</v>
      </c>
      <c r="H162" s="205">
        <f t="shared" si="142"/>
        <v>12</v>
      </c>
      <c r="I162" s="205">
        <f t="shared" si="142"/>
        <v>66</v>
      </c>
      <c r="J162" s="205">
        <f t="shared" si="142"/>
        <v>6</v>
      </c>
      <c r="K162" s="205">
        <f t="shared" si="142"/>
        <v>8</v>
      </c>
      <c r="L162" s="205">
        <f t="shared" si="142"/>
        <v>7</v>
      </c>
      <c r="M162" s="205" t="str">
        <f t="shared" si="142"/>
        <v>-</v>
      </c>
      <c r="N162" s="205">
        <f t="shared" si="142"/>
        <v>10</v>
      </c>
      <c r="O162" s="205">
        <f t="shared" si="142"/>
        <v>58</v>
      </c>
      <c r="P162" s="205">
        <f t="shared" si="142"/>
        <v>40</v>
      </c>
      <c r="Q162" s="205">
        <f t="shared" si="142"/>
        <v>1</v>
      </c>
      <c r="R162" s="205">
        <f t="shared" si="142"/>
        <v>47</v>
      </c>
      <c r="S162" s="205">
        <f t="shared" si="142"/>
        <v>38</v>
      </c>
      <c r="T162" s="205">
        <f t="shared" si="142"/>
        <v>47</v>
      </c>
      <c r="U162" s="205" t="str">
        <f t="shared" si="142"/>
        <v>-</v>
      </c>
      <c r="V162" s="205" t="str">
        <f t="shared" si="142"/>
        <v>-</v>
      </c>
      <c r="W162" s="205">
        <f t="shared" si="142"/>
        <v>1</v>
      </c>
      <c r="X162" s="213">
        <f t="shared" si="142"/>
        <v>15</v>
      </c>
      <c r="Y162" s="212">
        <f t="shared" si="142"/>
        <v>10</v>
      </c>
      <c r="Z162" s="205">
        <f t="shared" si="142"/>
        <v>14</v>
      </c>
      <c r="AA162" s="205">
        <f t="shared" si="142"/>
        <v>7</v>
      </c>
      <c r="AB162" s="205">
        <f t="shared" si="142"/>
        <v>31</v>
      </c>
      <c r="AC162" s="205">
        <f t="shared" si="142"/>
        <v>12</v>
      </c>
      <c r="AD162" s="205">
        <f t="shared" si="142"/>
        <v>40</v>
      </c>
      <c r="AE162" s="205">
        <f t="shared" si="142"/>
        <v>47</v>
      </c>
      <c r="AF162" s="205">
        <f t="shared" si="142"/>
        <v>1</v>
      </c>
      <c r="AG162" s="213">
        <f t="shared" si="142"/>
        <v>15</v>
      </c>
      <c r="AH162" s="212">
        <f t="shared" si="142"/>
        <v>4</v>
      </c>
      <c r="AI162" s="205">
        <f t="shared" si="142"/>
        <v>14</v>
      </c>
      <c r="AJ162" s="213">
        <f t="shared" si="142"/>
        <v>23</v>
      </c>
      <c r="AK162" s="208">
        <f t="shared" si="142"/>
        <v>6</v>
      </c>
    </row>
    <row r="163" spans="1:37">
      <c r="A163" s="323" t="str">
        <f t="shared" si="134"/>
        <v>el Poblenou</v>
      </c>
      <c r="B163" s="321">
        <f t="shared" si="134"/>
        <v>68</v>
      </c>
      <c r="C163" s="212">
        <f t="shared" ref="C163:AK163" si="143">IFERROR(_xlfn.RANK.EQ(C76,C$9:C$88,0),"-")</f>
        <v>40</v>
      </c>
      <c r="D163" s="205">
        <f t="shared" si="143"/>
        <v>53</v>
      </c>
      <c r="E163" s="205">
        <f t="shared" si="143"/>
        <v>17</v>
      </c>
      <c r="F163" s="205">
        <f t="shared" si="143"/>
        <v>60</v>
      </c>
      <c r="G163" s="205">
        <f t="shared" si="143"/>
        <v>20</v>
      </c>
      <c r="H163" s="205">
        <f t="shared" si="143"/>
        <v>10</v>
      </c>
      <c r="I163" s="205">
        <f t="shared" si="143"/>
        <v>32</v>
      </c>
      <c r="J163" s="205">
        <f t="shared" si="143"/>
        <v>19</v>
      </c>
      <c r="K163" s="205">
        <f t="shared" si="143"/>
        <v>59</v>
      </c>
      <c r="L163" s="205">
        <f t="shared" si="143"/>
        <v>33</v>
      </c>
      <c r="M163" s="205" t="str">
        <f t="shared" si="143"/>
        <v>-</v>
      </c>
      <c r="N163" s="205">
        <f t="shared" si="143"/>
        <v>32</v>
      </c>
      <c r="O163" s="205">
        <f t="shared" si="143"/>
        <v>53</v>
      </c>
      <c r="P163" s="205">
        <f t="shared" si="143"/>
        <v>41</v>
      </c>
      <c r="Q163" s="205">
        <f t="shared" si="143"/>
        <v>24</v>
      </c>
      <c r="R163" s="205">
        <f t="shared" si="143"/>
        <v>50</v>
      </c>
      <c r="S163" s="205">
        <f t="shared" si="143"/>
        <v>58</v>
      </c>
      <c r="T163" s="205">
        <f t="shared" si="143"/>
        <v>47</v>
      </c>
      <c r="U163" s="205" t="str">
        <f t="shared" si="143"/>
        <v>-</v>
      </c>
      <c r="V163" s="205" t="str">
        <f t="shared" si="143"/>
        <v>-</v>
      </c>
      <c r="W163" s="205">
        <f t="shared" si="143"/>
        <v>29</v>
      </c>
      <c r="X163" s="213">
        <f t="shared" si="143"/>
        <v>24</v>
      </c>
      <c r="Y163" s="212">
        <f t="shared" si="143"/>
        <v>25</v>
      </c>
      <c r="Z163" s="205">
        <f t="shared" si="143"/>
        <v>45</v>
      </c>
      <c r="AA163" s="205">
        <f t="shared" si="143"/>
        <v>33</v>
      </c>
      <c r="AB163" s="205">
        <f t="shared" si="143"/>
        <v>46</v>
      </c>
      <c r="AC163" s="205">
        <f t="shared" si="143"/>
        <v>32</v>
      </c>
      <c r="AD163" s="205">
        <f t="shared" si="143"/>
        <v>55</v>
      </c>
      <c r="AE163" s="205">
        <f t="shared" si="143"/>
        <v>47</v>
      </c>
      <c r="AF163" s="205">
        <f t="shared" si="143"/>
        <v>29</v>
      </c>
      <c r="AG163" s="213">
        <f t="shared" si="143"/>
        <v>24</v>
      </c>
      <c r="AH163" s="212">
        <f t="shared" si="143"/>
        <v>36</v>
      </c>
      <c r="AI163" s="205">
        <f t="shared" si="143"/>
        <v>50</v>
      </c>
      <c r="AJ163" s="213">
        <f t="shared" si="143"/>
        <v>39</v>
      </c>
      <c r="AK163" s="208">
        <f t="shared" si="143"/>
        <v>38</v>
      </c>
    </row>
    <row r="164" spans="1:37">
      <c r="A164" s="323" t="str">
        <f t="shared" si="134"/>
        <v>Diagonal Mar i el Front Marítim del Poblenou</v>
      </c>
      <c r="B164" s="321">
        <f t="shared" si="134"/>
        <v>69</v>
      </c>
      <c r="C164" s="212">
        <f t="shared" ref="C164:AK164" si="144">IFERROR(_xlfn.RANK.EQ(C77,C$9:C$88,0),"-")</f>
        <v>1</v>
      </c>
      <c r="D164" s="205">
        <f t="shared" si="144"/>
        <v>65</v>
      </c>
      <c r="E164" s="205">
        <f t="shared" si="144"/>
        <v>5</v>
      </c>
      <c r="F164" s="205">
        <f t="shared" si="144"/>
        <v>60</v>
      </c>
      <c r="G164" s="205">
        <f t="shared" si="144"/>
        <v>5</v>
      </c>
      <c r="H164" s="205">
        <f t="shared" si="144"/>
        <v>20</v>
      </c>
      <c r="I164" s="205">
        <f t="shared" si="144"/>
        <v>68</v>
      </c>
      <c r="J164" s="205">
        <f t="shared" si="144"/>
        <v>4</v>
      </c>
      <c r="K164" s="205">
        <f t="shared" si="144"/>
        <v>22</v>
      </c>
      <c r="L164" s="205">
        <f t="shared" si="144"/>
        <v>6</v>
      </c>
      <c r="M164" s="205" t="str">
        <f t="shared" si="144"/>
        <v>-</v>
      </c>
      <c r="N164" s="205">
        <f t="shared" si="144"/>
        <v>33</v>
      </c>
      <c r="O164" s="205">
        <f t="shared" si="144"/>
        <v>59</v>
      </c>
      <c r="P164" s="205">
        <f t="shared" si="144"/>
        <v>35</v>
      </c>
      <c r="Q164" s="205">
        <f t="shared" si="144"/>
        <v>3</v>
      </c>
      <c r="R164" s="205">
        <f t="shared" si="144"/>
        <v>55</v>
      </c>
      <c r="S164" s="205">
        <f t="shared" si="144"/>
        <v>62</v>
      </c>
      <c r="T164" s="205">
        <f t="shared" si="144"/>
        <v>47</v>
      </c>
      <c r="U164" s="205" t="str">
        <f t="shared" si="144"/>
        <v>-</v>
      </c>
      <c r="V164" s="205" t="str">
        <f t="shared" si="144"/>
        <v>-</v>
      </c>
      <c r="W164" s="205">
        <f t="shared" si="144"/>
        <v>26</v>
      </c>
      <c r="X164" s="213">
        <f t="shared" si="144"/>
        <v>25</v>
      </c>
      <c r="Y164" s="212">
        <f t="shared" si="144"/>
        <v>4</v>
      </c>
      <c r="Z164" s="205">
        <f t="shared" si="144"/>
        <v>39</v>
      </c>
      <c r="AA164" s="205">
        <f t="shared" si="144"/>
        <v>6</v>
      </c>
      <c r="AB164" s="205">
        <f t="shared" si="144"/>
        <v>55</v>
      </c>
      <c r="AC164" s="205">
        <f t="shared" si="144"/>
        <v>14</v>
      </c>
      <c r="AD164" s="205">
        <f t="shared" si="144"/>
        <v>58</v>
      </c>
      <c r="AE164" s="205">
        <f t="shared" si="144"/>
        <v>47</v>
      </c>
      <c r="AF164" s="205">
        <f t="shared" si="144"/>
        <v>26</v>
      </c>
      <c r="AG164" s="213">
        <f t="shared" si="144"/>
        <v>25</v>
      </c>
      <c r="AH164" s="212">
        <f t="shared" si="144"/>
        <v>5</v>
      </c>
      <c r="AI164" s="205">
        <f t="shared" si="144"/>
        <v>40</v>
      </c>
      <c r="AJ164" s="213">
        <f t="shared" si="144"/>
        <v>38</v>
      </c>
      <c r="AK164" s="208">
        <f t="shared" si="144"/>
        <v>16</v>
      </c>
    </row>
    <row r="165" spans="1:37">
      <c r="A165" s="323" t="str">
        <f t="shared" si="134"/>
        <v>el Besòs i el Maresme</v>
      </c>
      <c r="B165" s="321">
        <f t="shared" si="134"/>
        <v>70</v>
      </c>
      <c r="C165" s="212">
        <f t="shared" ref="C165:AK165" si="145">IFERROR(_xlfn.RANK.EQ(C78,C$9:C$88,0),"-")</f>
        <v>47</v>
      </c>
      <c r="D165" s="205">
        <f t="shared" si="145"/>
        <v>26</v>
      </c>
      <c r="E165" s="205">
        <f t="shared" si="145"/>
        <v>27</v>
      </c>
      <c r="F165" s="205">
        <f t="shared" si="145"/>
        <v>39</v>
      </c>
      <c r="G165" s="205">
        <f t="shared" si="145"/>
        <v>63</v>
      </c>
      <c r="H165" s="205">
        <f t="shared" si="145"/>
        <v>7</v>
      </c>
      <c r="I165" s="205">
        <f t="shared" si="145"/>
        <v>41</v>
      </c>
      <c r="J165" s="205">
        <f t="shared" si="145"/>
        <v>1</v>
      </c>
      <c r="K165" s="205">
        <f t="shared" si="145"/>
        <v>26</v>
      </c>
      <c r="L165" s="205">
        <f t="shared" si="145"/>
        <v>45</v>
      </c>
      <c r="M165" s="205" t="str">
        <f t="shared" si="145"/>
        <v>-</v>
      </c>
      <c r="N165" s="205">
        <f t="shared" si="145"/>
        <v>60</v>
      </c>
      <c r="O165" s="205">
        <f t="shared" si="145"/>
        <v>71</v>
      </c>
      <c r="P165" s="205">
        <f t="shared" si="145"/>
        <v>48</v>
      </c>
      <c r="Q165" s="205">
        <f t="shared" si="145"/>
        <v>63</v>
      </c>
      <c r="R165" s="205">
        <f t="shared" si="145"/>
        <v>11</v>
      </c>
      <c r="S165" s="205">
        <f t="shared" si="145"/>
        <v>39</v>
      </c>
      <c r="T165" s="205">
        <f t="shared" si="145"/>
        <v>47</v>
      </c>
      <c r="U165" s="205" t="str">
        <f t="shared" si="145"/>
        <v>-</v>
      </c>
      <c r="V165" s="205" t="str">
        <f t="shared" si="145"/>
        <v>-</v>
      </c>
      <c r="W165" s="205">
        <f t="shared" si="145"/>
        <v>60</v>
      </c>
      <c r="X165" s="213">
        <f t="shared" si="145"/>
        <v>44</v>
      </c>
      <c r="Y165" s="212">
        <f t="shared" si="145"/>
        <v>33</v>
      </c>
      <c r="Z165" s="205">
        <f t="shared" si="145"/>
        <v>13</v>
      </c>
      <c r="AA165" s="205">
        <f t="shared" si="145"/>
        <v>45</v>
      </c>
      <c r="AB165" s="205">
        <f t="shared" si="145"/>
        <v>67</v>
      </c>
      <c r="AC165" s="205">
        <f t="shared" si="145"/>
        <v>55</v>
      </c>
      <c r="AD165" s="205">
        <f t="shared" si="145"/>
        <v>15</v>
      </c>
      <c r="AE165" s="205">
        <f t="shared" si="145"/>
        <v>47</v>
      </c>
      <c r="AF165" s="205">
        <f t="shared" si="145"/>
        <v>60</v>
      </c>
      <c r="AG165" s="213">
        <f t="shared" si="145"/>
        <v>44</v>
      </c>
      <c r="AH165" s="212">
        <f t="shared" si="145"/>
        <v>30</v>
      </c>
      <c r="AI165" s="205">
        <f t="shared" si="145"/>
        <v>58</v>
      </c>
      <c r="AJ165" s="213">
        <f t="shared" si="145"/>
        <v>60</v>
      </c>
      <c r="AK165" s="208">
        <f t="shared" si="145"/>
        <v>61</v>
      </c>
    </row>
    <row r="166" spans="1:37">
      <c r="A166" s="323" t="str">
        <f t="shared" si="134"/>
        <v>Provençals del Poblenou</v>
      </c>
      <c r="B166" s="321">
        <f t="shared" si="134"/>
        <v>71</v>
      </c>
      <c r="C166" s="212">
        <f t="shared" ref="C166:AK166" si="146">IFERROR(_xlfn.RANK.EQ(C79,C$9:C$88,0),"-")</f>
        <v>8</v>
      </c>
      <c r="D166" s="205">
        <f t="shared" si="146"/>
        <v>62</v>
      </c>
      <c r="E166" s="205">
        <f t="shared" si="146"/>
        <v>15</v>
      </c>
      <c r="F166" s="205">
        <f t="shared" si="146"/>
        <v>53</v>
      </c>
      <c r="G166" s="205">
        <f t="shared" si="146"/>
        <v>26</v>
      </c>
      <c r="H166" s="205">
        <f t="shared" si="146"/>
        <v>4</v>
      </c>
      <c r="I166" s="205">
        <f t="shared" si="146"/>
        <v>65</v>
      </c>
      <c r="J166" s="205">
        <f t="shared" si="146"/>
        <v>38</v>
      </c>
      <c r="K166" s="205">
        <f t="shared" si="146"/>
        <v>60</v>
      </c>
      <c r="L166" s="205">
        <f t="shared" si="146"/>
        <v>35</v>
      </c>
      <c r="M166" s="205" t="str">
        <f t="shared" si="146"/>
        <v>-</v>
      </c>
      <c r="N166" s="205">
        <f t="shared" si="146"/>
        <v>53</v>
      </c>
      <c r="O166" s="205">
        <f t="shared" si="146"/>
        <v>51</v>
      </c>
      <c r="P166" s="205">
        <f t="shared" si="146"/>
        <v>60</v>
      </c>
      <c r="Q166" s="205">
        <f t="shared" si="146"/>
        <v>19</v>
      </c>
      <c r="R166" s="205">
        <f t="shared" si="146"/>
        <v>62</v>
      </c>
      <c r="S166" s="205">
        <f t="shared" si="146"/>
        <v>56</v>
      </c>
      <c r="T166" s="205">
        <f t="shared" si="146"/>
        <v>47</v>
      </c>
      <c r="U166" s="205" t="str">
        <f t="shared" si="146"/>
        <v>-</v>
      </c>
      <c r="V166" s="205" t="str">
        <f t="shared" si="146"/>
        <v>-</v>
      </c>
      <c r="W166" s="205">
        <f t="shared" si="146"/>
        <v>41</v>
      </c>
      <c r="X166" s="213">
        <f t="shared" si="146"/>
        <v>41</v>
      </c>
      <c r="Y166" s="212">
        <f t="shared" si="146"/>
        <v>19</v>
      </c>
      <c r="Z166" s="205">
        <f t="shared" si="146"/>
        <v>54</v>
      </c>
      <c r="AA166" s="205">
        <f t="shared" si="146"/>
        <v>35</v>
      </c>
      <c r="AB166" s="205">
        <f t="shared" si="146"/>
        <v>59</v>
      </c>
      <c r="AC166" s="205">
        <f t="shared" si="146"/>
        <v>44</v>
      </c>
      <c r="AD166" s="205">
        <f t="shared" si="146"/>
        <v>60</v>
      </c>
      <c r="AE166" s="205">
        <f t="shared" si="146"/>
        <v>47</v>
      </c>
      <c r="AF166" s="205">
        <f t="shared" si="146"/>
        <v>41</v>
      </c>
      <c r="AG166" s="213">
        <f t="shared" si="146"/>
        <v>41</v>
      </c>
      <c r="AH166" s="212">
        <f t="shared" si="146"/>
        <v>34</v>
      </c>
      <c r="AI166" s="205">
        <f t="shared" si="146"/>
        <v>61</v>
      </c>
      <c r="AJ166" s="213">
        <f t="shared" si="146"/>
        <v>47</v>
      </c>
      <c r="AK166" s="208">
        <f t="shared" si="146"/>
        <v>52</v>
      </c>
    </row>
    <row r="167" spans="1:37">
      <c r="A167" s="323" t="str">
        <f t="shared" si="134"/>
        <v>Sant Martí de Provençals</v>
      </c>
      <c r="B167" s="321">
        <f t="shared" si="134"/>
        <v>72</v>
      </c>
      <c r="C167" s="212">
        <f t="shared" ref="C167:AK167" si="147">IFERROR(_xlfn.RANK.EQ(C80,C$9:C$88,0),"-")</f>
        <v>38</v>
      </c>
      <c r="D167" s="205">
        <f t="shared" si="147"/>
        <v>18</v>
      </c>
      <c r="E167" s="205">
        <f t="shared" si="147"/>
        <v>39</v>
      </c>
      <c r="F167" s="205">
        <f t="shared" si="147"/>
        <v>40</v>
      </c>
      <c r="G167" s="205">
        <f t="shared" si="147"/>
        <v>44</v>
      </c>
      <c r="H167" s="205">
        <f t="shared" si="147"/>
        <v>56</v>
      </c>
      <c r="I167" s="205">
        <f t="shared" si="147"/>
        <v>36</v>
      </c>
      <c r="J167" s="205">
        <f t="shared" si="147"/>
        <v>10</v>
      </c>
      <c r="K167" s="205">
        <f t="shared" si="147"/>
        <v>18</v>
      </c>
      <c r="L167" s="205">
        <f t="shared" si="147"/>
        <v>23</v>
      </c>
      <c r="M167" s="205" t="str">
        <f t="shared" si="147"/>
        <v>-</v>
      </c>
      <c r="N167" s="205">
        <f t="shared" si="147"/>
        <v>52</v>
      </c>
      <c r="O167" s="205">
        <f t="shared" si="147"/>
        <v>57</v>
      </c>
      <c r="P167" s="205">
        <f t="shared" si="147"/>
        <v>71</v>
      </c>
      <c r="Q167" s="205">
        <f t="shared" si="147"/>
        <v>51</v>
      </c>
      <c r="R167" s="205">
        <f t="shared" si="147"/>
        <v>42</v>
      </c>
      <c r="S167" s="205">
        <f t="shared" si="147"/>
        <v>27</v>
      </c>
      <c r="T167" s="205">
        <f t="shared" si="147"/>
        <v>47</v>
      </c>
      <c r="U167" s="205" t="str">
        <f t="shared" si="147"/>
        <v>-</v>
      </c>
      <c r="V167" s="205" t="str">
        <f t="shared" si="147"/>
        <v>-</v>
      </c>
      <c r="W167" s="205">
        <f t="shared" si="147"/>
        <v>35</v>
      </c>
      <c r="X167" s="213">
        <f t="shared" si="147"/>
        <v>35</v>
      </c>
      <c r="Y167" s="212">
        <f t="shared" si="147"/>
        <v>32</v>
      </c>
      <c r="Z167" s="205">
        <f t="shared" si="147"/>
        <v>24</v>
      </c>
      <c r="AA167" s="205">
        <f t="shared" si="147"/>
        <v>23</v>
      </c>
      <c r="AB167" s="205">
        <f t="shared" si="147"/>
        <v>58</v>
      </c>
      <c r="AC167" s="205">
        <f t="shared" si="147"/>
        <v>64</v>
      </c>
      <c r="AD167" s="205">
        <f t="shared" si="147"/>
        <v>34</v>
      </c>
      <c r="AE167" s="205">
        <f t="shared" si="147"/>
        <v>47</v>
      </c>
      <c r="AF167" s="205">
        <f t="shared" si="147"/>
        <v>35</v>
      </c>
      <c r="AG167" s="213">
        <f t="shared" si="147"/>
        <v>35</v>
      </c>
      <c r="AH167" s="212">
        <f t="shared" si="147"/>
        <v>21</v>
      </c>
      <c r="AI167" s="205">
        <f t="shared" si="147"/>
        <v>57</v>
      </c>
      <c r="AJ167" s="213">
        <f t="shared" si="147"/>
        <v>43</v>
      </c>
      <c r="AK167" s="208">
        <f t="shared" si="147"/>
        <v>39</v>
      </c>
    </row>
    <row r="168" spans="1:37">
      <c r="A168" s="323" t="str">
        <f t="shared" si="134"/>
        <v>la Verneda i la Pau</v>
      </c>
      <c r="B168" s="321">
        <f t="shared" si="134"/>
        <v>73</v>
      </c>
      <c r="C168" s="212">
        <f t="shared" ref="C168:AK168" si="148">IFERROR(_xlfn.RANK.EQ(C81,C$9:C$88,0),"-")</f>
        <v>28</v>
      </c>
      <c r="D168" s="205">
        <f t="shared" si="148"/>
        <v>52</v>
      </c>
      <c r="E168" s="205">
        <f t="shared" si="148"/>
        <v>41</v>
      </c>
      <c r="F168" s="205">
        <f t="shared" si="148"/>
        <v>30</v>
      </c>
      <c r="G168" s="205">
        <f t="shared" si="148"/>
        <v>58</v>
      </c>
      <c r="H168" s="205">
        <f t="shared" si="148"/>
        <v>11</v>
      </c>
      <c r="I168" s="205">
        <f t="shared" si="148"/>
        <v>28</v>
      </c>
      <c r="J168" s="205">
        <f t="shared" si="148"/>
        <v>17</v>
      </c>
      <c r="K168" s="205">
        <f t="shared" si="148"/>
        <v>51</v>
      </c>
      <c r="L168" s="205">
        <f t="shared" si="148"/>
        <v>39</v>
      </c>
      <c r="M168" s="205" t="str">
        <f t="shared" si="148"/>
        <v>-</v>
      </c>
      <c r="N168" s="205">
        <f t="shared" si="148"/>
        <v>23</v>
      </c>
      <c r="O168" s="205">
        <f t="shared" si="148"/>
        <v>56</v>
      </c>
      <c r="P168" s="205">
        <f t="shared" si="148"/>
        <v>73</v>
      </c>
      <c r="Q168" s="205">
        <f t="shared" si="148"/>
        <v>52</v>
      </c>
      <c r="R168" s="205">
        <f t="shared" si="148"/>
        <v>34</v>
      </c>
      <c r="S168" s="205">
        <f t="shared" si="148"/>
        <v>13</v>
      </c>
      <c r="T168" s="205">
        <f t="shared" si="148"/>
        <v>47</v>
      </c>
      <c r="U168" s="205" t="str">
        <f t="shared" si="148"/>
        <v>-</v>
      </c>
      <c r="V168" s="205" t="str">
        <f t="shared" si="148"/>
        <v>-</v>
      </c>
      <c r="W168" s="205">
        <f t="shared" si="148"/>
        <v>46</v>
      </c>
      <c r="X168" s="213">
        <f t="shared" si="148"/>
        <v>54</v>
      </c>
      <c r="Y168" s="212">
        <f t="shared" si="148"/>
        <v>46</v>
      </c>
      <c r="Z168" s="205">
        <f t="shared" si="148"/>
        <v>19</v>
      </c>
      <c r="AA168" s="205">
        <f t="shared" si="148"/>
        <v>39</v>
      </c>
      <c r="AB168" s="205">
        <f t="shared" si="148"/>
        <v>40</v>
      </c>
      <c r="AC168" s="205">
        <f t="shared" si="148"/>
        <v>67</v>
      </c>
      <c r="AD168" s="205">
        <f t="shared" si="148"/>
        <v>23</v>
      </c>
      <c r="AE168" s="205">
        <f t="shared" si="148"/>
        <v>47</v>
      </c>
      <c r="AF168" s="205">
        <f t="shared" si="148"/>
        <v>46</v>
      </c>
      <c r="AG168" s="213">
        <f t="shared" si="148"/>
        <v>54</v>
      </c>
      <c r="AH168" s="212">
        <f t="shared" si="148"/>
        <v>33</v>
      </c>
      <c r="AI168" s="205">
        <f t="shared" si="148"/>
        <v>51</v>
      </c>
      <c r="AJ168" s="213">
        <f t="shared" si="148"/>
        <v>56</v>
      </c>
      <c r="AK168" s="208">
        <f t="shared" si="148"/>
        <v>53</v>
      </c>
    </row>
    <row r="169" spans="1:37">
      <c r="A169" s="323" t="str">
        <f t="shared" si="134"/>
        <v>-</v>
      </c>
      <c r="B169" s="321" t="str">
        <f t="shared" si="134"/>
        <v>-</v>
      </c>
      <c r="C169" s="212" t="str">
        <f t="shared" ref="C169:AK169" si="149">IFERROR(_xlfn.RANK.EQ(C82,C$9:C$88,0),"-")</f>
        <v>-</v>
      </c>
      <c r="D169" s="205" t="str">
        <f t="shared" si="149"/>
        <v>-</v>
      </c>
      <c r="E169" s="205" t="str">
        <f t="shared" si="149"/>
        <v>-</v>
      </c>
      <c r="F169" s="205" t="str">
        <f t="shared" si="149"/>
        <v>-</v>
      </c>
      <c r="G169" s="205" t="str">
        <f t="shared" si="149"/>
        <v>-</v>
      </c>
      <c r="H169" s="205" t="str">
        <f t="shared" si="149"/>
        <v>-</v>
      </c>
      <c r="I169" s="205" t="str">
        <f t="shared" si="149"/>
        <v>-</v>
      </c>
      <c r="J169" s="205" t="str">
        <f t="shared" si="149"/>
        <v>-</v>
      </c>
      <c r="K169" s="205" t="str">
        <f t="shared" si="149"/>
        <v>-</v>
      </c>
      <c r="L169" s="205" t="str">
        <f t="shared" si="149"/>
        <v>-</v>
      </c>
      <c r="M169" s="205" t="str">
        <f t="shared" si="149"/>
        <v>-</v>
      </c>
      <c r="N169" s="205" t="str">
        <f t="shared" si="149"/>
        <v>-</v>
      </c>
      <c r="O169" s="205" t="str">
        <f t="shared" si="149"/>
        <v>-</v>
      </c>
      <c r="P169" s="205" t="str">
        <f t="shared" si="149"/>
        <v>-</v>
      </c>
      <c r="Q169" s="205" t="str">
        <f t="shared" si="149"/>
        <v>-</v>
      </c>
      <c r="R169" s="205" t="str">
        <f t="shared" si="149"/>
        <v>-</v>
      </c>
      <c r="S169" s="205" t="str">
        <f t="shared" si="149"/>
        <v>-</v>
      </c>
      <c r="T169" s="205" t="str">
        <f t="shared" si="149"/>
        <v>-</v>
      </c>
      <c r="U169" s="205" t="str">
        <f t="shared" si="149"/>
        <v>-</v>
      </c>
      <c r="V169" s="205" t="str">
        <f t="shared" si="149"/>
        <v>-</v>
      </c>
      <c r="W169" s="205" t="str">
        <f t="shared" si="149"/>
        <v>-</v>
      </c>
      <c r="X169" s="213" t="str">
        <f t="shared" si="149"/>
        <v>-</v>
      </c>
      <c r="Y169" s="212" t="str">
        <f t="shared" si="149"/>
        <v>-</v>
      </c>
      <c r="Z169" s="205" t="str">
        <f t="shared" si="149"/>
        <v>-</v>
      </c>
      <c r="AA169" s="205" t="str">
        <f t="shared" si="149"/>
        <v>-</v>
      </c>
      <c r="AB169" s="205" t="str">
        <f t="shared" si="149"/>
        <v>-</v>
      </c>
      <c r="AC169" s="205" t="str">
        <f t="shared" si="149"/>
        <v>-</v>
      </c>
      <c r="AD169" s="205" t="str">
        <f t="shared" si="149"/>
        <v>-</v>
      </c>
      <c r="AE169" s="205" t="str">
        <f t="shared" si="149"/>
        <v>-</v>
      </c>
      <c r="AF169" s="205" t="str">
        <f t="shared" si="149"/>
        <v>-</v>
      </c>
      <c r="AG169" s="213" t="str">
        <f t="shared" si="149"/>
        <v>-</v>
      </c>
      <c r="AH169" s="212" t="str">
        <f t="shared" si="149"/>
        <v>-</v>
      </c>
      <c r="AI169" s="205" t="str">
        <f t="shared" si="149"/>
        <v>-</v>
      </c>
      <c r="AJ169" s="213" t="str">
        <f t="shared" si="149"/>
        <v>-</v>
      </c>
      <c r="AK169" s="208" t="str">
        <f t="shared" si="149"/>
        <v>-</v>
      </c>
    </row>
    <row r="170" spans="1:37">
      <c r="A170" s="323" t="str">
        <f t="shared" si="134"/>
        <v>-</v>
      </c>
      <c r="B170" s="321" t="str">
        <f t="shared" si="134"/>
        <v>-</v>
      </c>
      <c r="C170" s="212" t="str">
        <f t="shared" ref="C170:AK170" si="150">IFERROR(_xlfn.RANK.EQ(C83,C$9:C$88,0),"-")</f>
        <v>-</v>
      </c>
      <c r="D170" s="205" t="str">
        <f t="shared" si="150"/>
        <v>-</v>
      </c>
      <c r="E170" s="205" t="str">
        <f t="shared" si="150"/>
        <v>-</v>
      </c>
      <c r="F170" s="205" t="str">
        <f t="shared" si="150"/>
        <v>-</v>
      </c>
      <c r="G170" s="205" t="str">
        <f t="shared" si="150"/>
        <v>-</v>
      </c>
      <c r="H170" s="205" t="str">
        <f t="shared" si="150"/>
        <v>-</v>
      </c>
      <c r="I170" s="205" t="str">
        <f t="shared" si="150"/>
        <v>-</v>
      </c>
      <c r="J170" s="205" t="str">
        <f t="shared" si="150"/>
        <v>-</v>
      </c>
      <c r="K170" s="205" t="str">
        <f t="shared" si="150"/>
        <v>-</v>
      </c>
      <c r="L170" s="205" t="str">
        <f t="shared" si="150"/>
        <v>-</v>
      </c>
      <c r="M170" s="205" t="str">
        <f t="shared" si="150"/>
        <v>-</v>
      </c>
      <c r="N170" s="205" t="str">
        <f t="shared" si="150"/>
        <v>-</v>
      </c>
      <c r="O170" s="205" t="str">
        <f t="shared" si="150"/>
        <v>-</v>
      </c>
      <c r="P170" s="205" t="str">
        <f t="shared" si="150"/>
        <v>-</v>
      </c>
      <c r="Q170" s="205" t="str">
        <f t="shared" si="150"/>
        <v>-</v>
      </c>
      <c r="R170" s="205" t="str">
        <f t="shared" si="150"/>
        <v>-</v>
      </c>
      <c r="S170" s="205" t="str">
        <f t="shared" si="150"/>
        <v>-</v>
      </c>
      <c r="T170" s="205" t="str">
        <f t="shared" si="150"/>
        <v>-</v>
      </c>
      <c r="U170" s="205" t="str">
        <f t="shared" si="150"/>
        <v>-</v>
      </c>
      <c r="V170" s="205" t="str">
        <f t="shared" si="150"/>
        <v>-</v>
      </c>
      <c r="W170" s="205" t="str">
        <f t="shared" si="150"/>
        <v>-</v>
      </c>
      <c r="X170" s="213" t="str">
        <f t="shared" si="150"/>
        <v>-</v>
      </c>
      <c r="Y170" s="212" t="str">
        <f t="shared" si="150"/>
        <v>-</v>
      </c>
      <c r="Z170" s="205" t="str">
        <f t="shared" si="150"/>
        <v>-</v>
      </c>
      <c r="AA170" s="205" t="str">
        <f t="shared" si="150"/>
        <v>-</v>
      </c>
      <c r="AB170" s="205" t="str">
        <f t="shared" si="150"/>
        <v>-</v>
      </c>
      <c r="AC170" s="205" t="str">
        <f t="shared" si="150"/>
        <v>-</v>
      </c>
      <c r="AD170" s="205" t="str">
        <f t="shared" si="150"/>
        <v>-</v>
      </c>
      <c r="AE170" s="205" t="str">
        <f t="shared" si="150"/>
        <v>-</v>
      </c>
      <c r="AF170" s="205" t="str">
        <f t="shared" si="150"/>
        <v>-</v>
      </c>
      <c r="AG170" s="213" t="str">
        <f t="shared" si="150"/>
        <v>-</v>
      </c>
      <c r="AH170" s="212" t="str">
        <f t="shared" si="150"/>
        <v>-</v>
      </c>
      <c r="AI170" s="205" t="str">
        <f t="shared" si="150"/>
        <v>-</v>
      </c>
      <c r="AJ170" s="213" t="str">
        <f t="shared" si="150"/>
        <v>-</v>
      </c>
      <c r="AK170" s="208" t="str">
        <f t="shared" si="150"/>
        <v>-</v>
      </c>
    </row>
    <row r="171" spans="1:37">
      <c r="A171" s="323" t="str">
        <f t="shared" si="134"/>
        <v>-</v>
      </c>
      <c r="B171" s="321" t="str">
        <f t="shared" si="134"/>
        <v>-</v>
      </c>
      <c r="C171" s="212" t="str">
        <f t="shared" ref="C171:AK171" si="151">IFERROR(_xlfn.RANK.EQ(C84,C$9:C$88,0),"-")</f>
        <v>-</v>
      </c>
      <c r="D171" s="205" t="str">
        <f t="shared" si="151"/>
        <v>-</v>
      </c>
      <c r="E171" s="205" t="str">
        <f t="shared" si="151"/>
        <v>-</v>
      </c>
      <c r="F171" s="205" t="str">
        <f t="shared" si="151"/>
        <v>-</v>
      </c>
      <c r="G171" s="205" t="str">
        <f t="shared" si="151"/>
        <v>-</v>
      </c>
      <c r="H171" s="205" t="str">
        <f t="shared" si="151"/>
        <v>-</v>
      </c>
      <c r="I171" s="205" t="str">
        <f t="shared" si="151"/>
        <v>-</v>
      </c>
      <c r="J171" s="205" t="str">
        <f t="shared" si="151"/>
        <v>-</v>
      </c>
      <c r="K171" s="205" t="str">
        <f t="shared" si="151"/>
        <v>-</v>
      </c>
      <c r="L171" s="205" t="str">
        <f t="shared" si="151"/>
        <v>-</v>
      </c>
      <c r="M171" s="205" t="str">
        <f t="shared" si="151"/>
        <v>-</v>
      </c>
      <c r="N171" s="205" t="str">
        <f t="shared" si="151"/>
        <v>-</v>
      </c>
      <c r="O171" s="205" t="str">
        <f t="shared" si="151"/>
        <v>-</v>
      </c>
      <c r="P171" s="205" t="str">
        <f t="shared" si="151"/>
        <v>-</v>
      </c>
      <c r="Q171" s="205" t="str">
        <f t="shared" si="151"/>
        <v>-</v>
      </c>
      <c r="R171" s="205" t="str">
        <f t="shared" si="151"/>
        <v>-</v>
      </c>
      <c r="S171" s="205" t="str">
        <f t="shared" si="151"/>
        <v>-</v>
      </c>
      <c r="T171" s="205" t="str">
        <f t="shared" si="151"/>
        <v>-</v>
      </c>
      <c r="U171" s="205" t="str">
        <f t="shared" si="151"/>
        <v>-</v>
      </c>
      <c r="V171" s="205" t="str">
        <f t="shared" si="151"/>
        <v>-</v>
      </c>
      <c r="W171" s="205" t="str">
        <f t="shared" si="151"/>
        <v>-</v>
      </c>
      <c r="X171" s="213" t="str">
        <f t="shared" si="151"/>
        <v>-</v>
      </c>
      <c r="Y171" s="212" t="str">
        <f t="shared" si="151"/>
        <v>-</v>
      </c>
      <c r="Z171" s="205" t="str">
        <f t="shared" si="151"/>
        <v>-</v>
      </c>
      <c r="AA171" s="205" t="str">
        <f t="shared" si="151"/>
        <v>-</v>
      </c>
      <c r="AB171" s="205" t="str">
        <f t="shared" si="151"/>
        <v>-</v>
      </c>
      <c r="AC171" s="205" t="str">
        <f t="shared" si="151"/>
        <v>-</v>
      </c>
      <c r="AD171" s="205" t="str">
        <f t="shared" si="151"/>
        <v>-</v>
      </c>
      <c r="AE171" s="205" t="str">
        <f t="shared" si="151"/>
        <v>-</v>
      </c>
      <c r="AF171" s="205" t="str">
        <f t="shared" si="151"/>
        <v>-</v>
      </c>
      <c r="AG171" s="213" t="str">
        <f t="shared" si="151"/>
        <v>-</v>
      </c>
      <c r="AH171" s="212" t="str">
        <f t="shared" si="151"/>
        <v>-</v>
      </c>
      <c r="AI171" s="205" t="str">
        <f t="shared" si="151"/>
        <v>-</v>
      </c>
      <c r="AJ171" s="213" t="str">
        <f t="shared" si="151"/>
        <v>-</v>
      </c>
      <c r="AK171" s="208" t="str">
        <f t="shared" si="151"/>
        <v>-</v>
      </c>
    </row>
    <row r="172" spans="1:37">
      <c r="A172" s="323" t="str">
        <f t="shared" si="134"/>
        <v>-</v>
      </c>
      <c r="B172" s="321" t="str">
        <f t="shared" si="134"/>
        <v>-</v>
      </c>
      <c r="C172" s="212" t="str">
        <f t="shared" ref="C172:AK172" si="152">IFERROR(_xlfn.RANK.EQ(C85,C$9:C$88,0),"-")</f>
        <v>-</v>
      </c>
      <c r="D172" s="205" t="str">
        <f t="shared" si="152"/>
        <v>-</v>
      </c>
      <c r="E172" s="205" t="str">
        <f t="shared" si="152"/>
        <v>-</v>
      </c>
      <c r="F172" s="205" t="str">
        <f t="shared" si="152"/>
        <v>-</v>
      </c>
      <c r="G172" s="205" t="str">
        <f t="shared" si="152"/>
        <v>-</v>
      </c>
      <c r="H172" s="205" t="str">
        <f t="shared" si="152"/>
        <v>-</v>
      </c>
      <c r="I172" s="205" t="str">
        <f t="shared" si="152"/>
        <v>-</v>
      </c>
      <c r="J172" s="205" t="str">
        <f t="shared" si="152"/>
        <v>-</v>
      </c>
      <c r="K172" s="205" t="str">
        <f t="shared" si="152"/>
        <v>-</v>
      </c>
      <c r="L172" s="205" t="str">
        <f t="shared" si="152"/>
        <v>-</v>
      </c>
      <c r="M172" s="205" t="str">
        <f t="shared" si="152"/>
        <v>-</v>
      </c>
      <c r="N172" s="205" t="str">
        <f t="shared" si="152"/>
        <v>-</v>
      </c>
      <c r="O172" s="205" t="str">
        <f t="shared" si="152"/>
        <v>-</v>
      </c>
      <c r="P172" s="205" t="str">
        <f t="shared" si="152"/>
        <v>-</v>
      </c>
      <c r="Q172" s="205" t="str">
        <f t="shared" si="152"/>
        <v>-</v>
      </c>
      <c r="R172" s="205" t="str">
        <f t="shared" si="152"/>
        <v>-</v>
      </c>
      <c r="S172" s="205" t="str">
        <f t="shared" si="152"/>
        <v>-</v>
      </c>
      <c r="T172" s="205" t="str">
        <f t="shared" si="152"/>
        <v>-</v>
      </c>
      <c r="U172" s="205" t="str">
        <f t="shared" si="152"/>
        <v>-</v>
      </c>
      <c r="V172" s="205" t="str">
        <f t="shared" si="152"/>
        <v>-</v>
      </c>
      <c r="W172" s="205" t="str">
        <f t="shared" si="152"/>
        <v>-</v>
      </c>
      <c r="X172" s="213" t="str">
        <f t="shared" si="152"/>
        <v>-</v>
      </c>
      <c r="Y172" s="212" t="str">
        <f t="shared" si="152"/>
        <v>-</v>
      </c>
      <c r="Z172" s="205" t="str">
        <f t="shared" si="152"/>
        <v>-</v>
      </c>
      <c r="AA172" s="205" t="str">
        <f t="shared" si="152"/>
        <v>-</v>
      </c>
      <c r="AB172" s="205" t="str">
        <f t="shared" si="152"/>
        <v>-</v>
      </c>
      <c r="AC172" s="205" t="str">
        <f t="shared" si="152"/>
        <v>-</v>
      </c>
      <c r="AD172" s="205" t="str">
        <f t="shared" si="152"/>
        <v>-</v>
      </c>
      <c r="AE172" s="205" t="str">
        <f t="shared" si="152"/>
        <v>-</v>
      </c>
      <c r="AF172" s="205" t="str">
        <f t="shared" si="152"/>
        <v>-</v>
      </c>
      <c r="AG172" s="213" t="str">
        <f t="shared" si="152"/>
        <v>-</v>
      </c>
      <c r="AH172" s="212" t="str">
        <f t="shared" si="152"/>
        <v>-</v>
      </c>
      <c r="AI172" s="205" t="str">
        <f t="shared" si="152"/>
        <v>-</v>
      </c>
      <c r="AJ172" s="213" t="str">
        <f t="shared" si="152"/>
        <v>-</v>
      </c>
      <c r="AK172" s="208" t="str">
        <f t="shared" si="152"/>
        <v>-</v>
      </c>
    </row>
    <row r="173" spans="1:37">
      <c r="A173" s="323" t="str">
        <f t="shared" si="134"/>
        <v>-</v>
      </c>
      <c r="B173" s="321" t="str">
        <f t="shared" si="134"/>
        <v>-</v>
      </c>
      <c r="C173" s="212" t="str">
        <f t="shared" ref="C173:AK173" si="153">IFERROR(_xlfn.RANK.EQ(C86,C$9:C$88,0),"-")</f>
        <v>-</v>
      </c>
      <c r="D173" s="205" t="str">
        <f t="shared" si="153"/>
        <v>-</v>
      </c>
      <c r="E173" s="205" t="str">
        <f t="shared" si="153"/>
        <v>-</v>
      </c>
      <c r="F173" s="205" t="str">
        <f t="shared" si="153"/>
        <v>-</v>
      </c>
      <c r="G173" s="205" t="str">
        <f t="shared" si="153"/>
        <v>-</v>
      </c>
      <c r="H173" s="205" t="str">
        <f t="shared" si="153"/>
        <v>-</v>
      </c>
      <c r="I173" s="205" t="str">
        <f t="shared" si="153"/>
        <v>-</v>
      </c>
      <c r="J173" s="205" t="str">
        <f t="shared" si="153"/>
        <v>-</v>
      </c>
      <c r="K173" s="205" t="str">
        <f t="shared" si="153"/>
        <v>-</v>
      </c>
      <c r="L173" s="205" t="str">
        <f t="shared" si="153"/>
        <v>-</v>
      </c>
      <c r="M173" s="205" t="str">
        <f t="shared" si="153"/>
        <v>-</v>
      </c>
      <c r="N173" s="205" t="str">
        <f t="shared" si="153"/>
        <v>-</v>
      </c>
      <c r="O173" s="205" t="str">
        <f t="shared" si="153"/>
        <v>-</v>
      </c>
      <c r="P173" s="205" t="str">
        <f t="shared" si="153"/>
        <v>-</v>
      </c>
      <c r="Q173" s="205" t="str">
        <f t="shared" si="153"/>
        <v>-</v>
      </c>
      <c r="R173" s="205" t="str">
        <f t="shared" si="153"/>
        <v>-</v>
      </c>
      <c r="S173" s="205" t="str">
        <f t="shared" si="153"/>
        <v>-</v>
      </c>
      <c r="T173" s="205" t="str">
        <f t="shared" si="153"/>
        <v>-</v>
      </c>
      <c r="U173" s="205" t="str">
        <f t="shared" si="153"/>
        <v>-</v>
      </c>
      <c r="V173" s="205" t="str">
        <f t="shared" si="153"/>
        <v>-</v>
      </c>
      <c r="W173" s="205" t="str">
        <f t="shared" si="153"/>
        <v>-</v>
      </c>
      <c r="X173" s="213" t="str">
        <f t="shared" si="153"/>
        <v>-</v>
      </c>
      <c r="Y173" s="212" t="str">
        <f t="shared" si="153"/>
        <v>-</v>
      </c>
      <c r="Z173" s="205" t="str">
        <f t="shared" si="153"/>
        <v>-</v>
      </c>
      <c r="AA173" s="205" t="str">
        <f t="shared" si="153"/>
        <v>-</v>
      </c>
      <c r="AB173" s="205" t="str">
        <f t="shared" si="153"/>
        <v>-</v>
      </c>
      <c r="AC173" s="205" t="str">
        <f t="shared" si="153"/>
        <v>-</v>
      </c>
      <c r="AD173" s="205" t="str">
        <f t="shared" si="153"/>
        <v>-</v>
      </c>
      <c r="AE173" s="205" t="str">
        <f t="shared" si="153"/>
        <v>-</v>
      </c>
      <c r="AF173" s="205" t="str">
        <f t="shared" si="153"/>
        <v>-</v>
      </c>
      <c r="AG173" s="213" t="str">
        <f t="shared" si="153"/>
        <v>-</v>
      </c>
      <c r="AH173" s="212" t="str">
        <f t="shared" si="153"/>
        <v>-</v>
      </c>
      <c r="AI173" s="205" t="str">
        <f t="shared" si="153"/>
        <v>-</v>
      </c>
      <c r="AJ173" s="213" t="str">
        <f t="shared" si="153"/>
        <v>-</v>
      </c>
      <c r="AK173" s="208" t="str">
        <f t="shared" si="153"/>
        <v>-</v>
      </c>
    </row>
    <row r="174" spans="1:37">
      <c r="A174" s="323" t="str">
        <f t="shared" ref="A174:B174" si="154">A88</f>
        <v>-</v>
      </c>
      <c r="B174" s="321" t="str">
        <f t="shared" si="154"/>
        <v>-</v>
      </c>
      <c r="C174" s="212" t="str">
        <f t="shared" ref="C174:AK174" si="155">IFERROR(_xlfn.RANK.EQ(C88,C$9:C$88,0),"-")</f>
        <v>-</v>
      </c>
      <c r="D174" s="205" t="str">
        <f t="shared" si="155"/>
        <v>-</v>
      </c>
      <c r="E174" s="205" t="str">
        <f t="shared" si="155"/>
        <v>-</v>
      </c>
      <c r="F174" s="205" t="str">
        <f t="shared" si="155"/>
        <v>-</v>
      </c>
      <c r="G174" s="205" t="str">
        <f t="shared" si="155"/>
        <v>-</v>
      </c>
      <c r="H174" s="205" t="str">
        <f t="shared" si="155"/>
        <v>-</v>
      </c>
      <c r="I174" s="205" t="str">
        <f t="shared" si="155"/>
        <v>-</v>
      </c>
      <c r="J174" s="205" t="str">
        <f t="shared" si="155"/>
        <v>-</v>
      </c>
      <c r="K174" s="205" t="str">
        <f t="shared" si="155"/>
        <v>-</v>
      </c>
      <c r="L174" s="205" t="str">
        <f t="shared" si="155"/>
        <v>-</v>
      </c>
      <c r="M174" s="205" t="str">
        <f t="shared" si="155"/>
        <v>-</v>
      </c>
      <c r="N174" s="205" t="str">
        <f t="shared" si="155"/>
        <v>-</v>
      </c>
      <c r="O174" s="205" t="str">
        <f t="shared" si="155"/>
        <v>-</v>
      </c>
      <c r="P174" s="205" t="str">
        <f t="shared" si="155"/>
        <v>-</v>
      </c>
      <c r="Q174" s="205" t="str">
        <f t="shared" si="155"/>
        <v>-</v>
      </c>
      <c r="R174" s="205" t="str">
        <f t="shared" si="155"/>
        <v>-</v>
      </c>
      <c r="S174" s="205" t="str">
        <f t="shared" si="155"/>
        <v>-</v>
      </c>
      <c r="T174" s="205" t="str">
        <f t="shared" si="155"/>
        <v>-</v>
      </c>
      <c r="U174" s="205" t="str">
        <f t="shared" si="155"/>
        <v>-</v>
      </c>
      <c r="V174" s="205" t="str">
        <f t="shared" si="155"/>
        <v>-</v>
      </c>
      <c r="W174" s="205" t="str">
        <f t="shared" si="155"/>
        <v>-</v>
      </c>
      <c r="X174" s="213" t="str">
        <f t="shared" si="155"/>
        <v>-</v>
      </c>
      <c r="Y174" s="212" t="str">
        <f t="shared" si="155"/>
        <v>-</v>
      </c>
      <c r="Z174" s="205" t="str">
        <f t="shared" si="155"/>
        <v>-</v>
      </c>
      <c r="AA174" s="205" t="str">
        <f t="shared" si="155"/>
        <v>-</v>
      </c>
      <c r="AB174" s="205" t="str">
        <f t="shared" si="155"/>
        <v>-</v>
      </c>
      <c r="AC174" s="205" t="str">
        <f t="shared" si="155"/>
        <v>-</v>
      </c>
      <c r="AD174" s="205" t="str">
        <f t="shared" si="155"/>
        <v>-</v>
      </c>
      <c r="AE174" s="205" t="str">
        <f t="shared" si="155"/>
        <v>-</v>
      </c>
      <c r="AF174" s="205" t="str">
        <f t="shared" si="155"/>
        <v>-</v>
      </c>
      <c r="AG174" s="213" t="str">
        <f t="shared" si="155"/>
        <v>-</v>
      </c>
      <c r="AH174" s="212" t="str">
        <f t="shared" si="155"/>
        <v>-</v>
      </c>
      <c r="AI174" s="205" t="str">
        <f t="shared" si="155"/>
        <v>-</v>
      </c>
      <c r="AJ174" s="213" t="str">
        <f t="shared" si="155"/>
        <v>-</v>
      </c>
      <c r="AK174" s="208" t="str">
        <f t="shared" si="155"/>
        <v>-</v>
      </c>
    </row>
    <row r="175" spans="1:37" ht="15.75" thickBot="1">
      <c r="A175" s="324" t="e">
        <f>#REF!</f>
        <v>#REF!</v>
      </c>
      <c r="B175" s="192" t="e">
        <f>#REF!</f>
        <v>#REF!</v>
      </c>
      <c r="C175" s="214" t="str">
        <f>IFERROR(_xlfn.RANK.EQ(#REF!,C$9:C$88,0),"-")</f>
        <v>-</v>
      </c>
      <c r="D175" s="206" t="str">
        <f>IFERROR(_xlfn.RANK.EQ(#REF!,D$9:D$88,0),"-")</f>
        <v>-</v>
      </c>
      <c r="E175" s="206" t="str">
        <f>IFERROR(_xlfn.RANK.EQ(#REF!,E$9:E$88,0),"-")</f>
        <v>-</v>
      </c>
      <c r="F175" s="206" t="str">
        <f>IFERROR(_xlfn.RANK.EQ(#REF!,F$9:F$88,0),"-")</f>
        <v>-</v>
      </c>
      <c r="G175" s="206" t="str">
        <f>IFERROR(_xlfn.RANK.EQ(#REF!,G$9:G$88,0),"-")</f>
        <v>-</v>
      </c>
      <c r="H175" s="206" t="str">
        <f>IFERROR(_xlfn.RANK.EQ(#REF!,H$9:H$88,0),"-")</f>
        <v>-</v>
      </c>
      <c r="I175" s="206" t="str">
        <f>IFERROR(_xlfn.RANK.EQ(#REF!,I$9:I$88,0),"-")</f>
        <v>-</v>
      </c>
      <c r="J175" s="206" t="str">
        <f>IFERROR(_xlfn.RANK.EQ(#REF!,J$9:J$88,0),"-")</f>
        <v>-</v>
      </c>
      <c r="K175" s="206" t="str">
        <f>IFERROR(_xlfn.RANK.EQ(#REF!,K$9:K$88,0),"-")</f>
        <v>-</v>
      </c>
      <c r="L175" s="206" t="str">
        <f>IFERROR(_xlfn.RANK.EQ(#REF!,L$9:L$88,0),"-")</f>
        <v>-</v>
      </c>
      <c r="M175" s="206" t="str">
        <f>IFERROR(_xlfn.RANK.EQ(#REF!,M$9:M$88,0),"-")</f>
        <v>-</v>
      </c>
      <c r="N175" s="206" t="str">
        <f>IFERROR(_xlfn.RANK.EQ(#REF!,N$9:N$88,0),"-")</f>
        <v>-</v>
      </c>
      <c r="O175" s="206" t="str">
        <f>IFERROR(_xlfn.RANK.EQ(#REF!,O$9:O$88,0),"-")</f>
        <v>-</v>
      </c>
      <c r="P175" s="206" t="str">
        <f>IFERROR(_xlfn.RANK.EQ(#REF!,P$9:P$88,0),"-")</f>
        <v>-</v>
      </c>
      <c r="Q175" s="206" t="str">
        <f>IFERROR(_xlfn.RANK.EQ(#REF!,Q$9:Q$88,0),"-")</f>
        <v>-</v>
      </c>
      <c r="R175" s="206" t="str">
        <f>IFERROR(_xlfn.RANK.EQ(#REF!,R$9:R$88,0),"-")</f>
        <v>-</v>
      </c>
      <c r="S175" s="206" t="str">
        <f>IFERROR(_xlfn.RANK.EQ(#REF!,S$9:S$88,0),"-")</f>
        <v>-</v>
      </c>
      <c r="T175" s="206" t="str">
        <f>IFERROR(_xlfn.RANK.EQ(#REF!,T$9:T$88,0),"-")</f>
        <v>-</v>
      </c>
      <c r="U175" s="206" t="str">
        <f>IFERROR(_xlfn.RANK.EQ(#REF!,U$9:U$88,0),"-")</f>
        <v>-</v>
      </c>
      <c r="V175" s="206" t="str">
        <f>IFERROR(_xlfn.RANK.EQ(#REF!,V$9:V$88,0),"-")</f>
        <v>-</v>
      </c>
      <c r="W175" s="206" t="str">
        <f>IFERROR(_xlfn.RANK.EQ(#REF!,W$9:W$88,0),"-")</f>
        <v>-</v>
      </c>
      <c r="X175" s="215" t="str">
        <f>IFERROR(_xlfn.RANK.EQ(#REF!,X$9:X$88,0),"-")</f>
        <v>-</v>
      </c>
      <c r="Y175" s="214" t="str">
        <f>IFERROR(_xlfn.RANK.EQ(#REF!,Y$9:Y$88,0),"-")</f>
        <v>-</v>
      </c>
      <c r="Z175" s="206" t="str">
        <f>IFERROR(_xlfn.RANK.EQ(#REF!,Z$9:Z$88,0),"-")</f>
        <v>-</v>
      </c>
      <c r="AA175" s="206" t="str">
        <f>IFERROR(_xlfn.RANK.EQ(#REF!,AA$9:AA$88,0),"-")</f>
        <v>-</v>
      </c>
      <c r="AB175" s="206" t="str">
        <f>IFERROR(_xlfn.RANK.EQ(#REF!,AB$9:AB$88,0),"-")</f>
        <v>-</v>
      </c>
      <c r="AC175" s="206" t="str">
        <f>IFERROR(_xlfn.RANK.EQ(#REF!,AC$9:AC$88,0),"-")</f>
        <v>-</v>
      </c>
      <c r="AD175" s="206" t="str">
        <f>IFERROR(_xlfn.RANK.EQ(#REF!,AD$9:AD$88,0),"-")</f>
        <v>-</v>
      </c>
      <c r="AE175" s="206" t="str">
        <f>IFERROR(_xlfn.RANK.EQ(#REF!,AE$9:AE$88,0),"-")</f>
        <v>-</v>
      </c>
      <c r="AF175" s="206" t="str">
        <f>IFERROR(_xlfn.RANK.EQ(#REF!,AF$9:AF$88,0),"-")</f>
        <v>-</v>
      </c>
      <c r="AG175" s="215" t="str">
        <f>IFERROR(_xlfn.RANK.EQ(#REF!,AG$9:AG$88,0),"-")</f>
        <v>-</v>
      </c>
      <c r="AH175" s="214" t="str">
        <f>IFERROR(_xlfn.RANK.EQ(#REF!,AH$9:AH$88,0),"-")</f>
        <v>-</v>
      </c>
      <c r="AI175" s="206" t="str">
        <f>IFERROR(_xlfn.RANK.EQ(#REF!,AI$9:AI$88,0),"-")</f>
        <v>-</v>
      </c>
      <c r="AJ175" s="215" t="str">
        <f>IFERROR(_xlfn.RANK.EQ(#REF!,AJ$9:AJ$88,0),"-")</f>
        <v>-</v>
      </c>
      <c r="AK175" s="209" t="str">
        <f>IFERROR(_xlfn.RANK.EQ(#REF!,AK$9:AK$88,0),"-")</f>
        <v>-</v>
      </c>
    </row>
    <row r="177" spans="3:37">
      <c r="C177" s="24">
        <f>B177+1</f>
        <v>1</v>
      </c>
      <c r="D177" s="24">
        <f>C177+1</f>
        <v>2</v>
      </c>
      <c r="E177" s="24">
        <f t="shared" ref="E177:AK177" si="156">D177+1</f>
        <v>3</v>
      </c>
      <c r="F177" s="24">
        <f t="shared" si="156"/>
        <v>4</v>
      </c>
      <c r="G177" s="24">
        <f t="shared" si="156"/>
        <v>5</v>
      </c>
      <c r="H177" s="24">
        <f t="shared" si="156"/>
        <v>6</v>
      </c>
      <c r="I177" s="24">
        <f t="shared" si="156"/>
        <v>7</v>
      </c>
      <c r="J177" s="24">
        <f t="shared" si="156"/>
        <v>8</v>
      </c>
      <c r="K177" s="24">
        <f t="shared" si="156"/>
        <v>9</v>
      </c>
      <c r="L177" s="24">
        <f t="shared" si="156"/>
        <v>10</v>
      </c>
      <c r="M177" s="24">
        <f t="shared" si="156"/>
        <v>11</v>
      </c>
      <c r="N177" s="24">
        <f t="shared" si="156"/>
        <v>12</v>
      </c>
      <c r="O177" s="24">
        <f t="shared" si="156"/>
        <v>13</v>
      </c>
      <c r="P177" s="24">
        <f t="shared" si="156"/>
        <v>14</v>
      </c>
      <c r="Q177" s="24">
        <f t="shared" si="156"/>
        <v>15</v>
      </c>
      <c r="R177" s="24">
        <f t="shared" si="156"/>
        <v>16</v>
      </c>
      <c r="S177" s="24">
        <f t="shared" si="156"/>
        <v>17</v>
      </c>
      <c r="T177" s="24">
        <f t="shared" si="156"/>
        <v>18</v>
      </c>
      <c r="U177" s="24">
        <f t="shared" si="156"/>
        <v>19</v>
      </c>
      <c r="V177" s="24">
        <f t="shared" si="156"/>
        <v>20</v>
      </c>
      <c r="W177" s="24">
        <f t="shared" si="156"/>
        <v>21</v>
      </c>
      <c r="X177" s="24">
        <f t="shared" si="156"/>
        <v>22</v>
      </c>
      <c r="Y177" s="24">
        <f t="shared" si="156"/>
        <v>23</v>
      </c>
      <c r="Z177" s="24">
        <f t="shared" si="156"/>
        <v>24</v>
      </c>
      <c r="AA177" s="24">
        <f t="shared" si="156"/>
        <v>25</v>
      </c>
      <c r="AB177" s="24">
        <f t="shared" si="156"/>
        <v>26</v>
      </c>
      <c r="AC177" s="24">
        <f t="shared" si="156"/>
        <v>27</v>
      </c>
      <c r="AD177" s="24">
        <f t="shared" si="156"/>
        <v>28</v>
      </c>
      <c r="AE177" s="24">
        <f t="shared" si="156"/>
        <v>29</v>
      </c>
      <c r="AF177" s="24">
        <f t="shared" si="156"/>
        <v>30</v>
      </c>
      <c r="AG177" s="24">
        <f t="shared" si="156"/>
        <v>31</v>
      </c>
      <c r="AH177" s="24">
        <f t="shared" si="156"/>
        <v>32</v>
      </c>
      <c r="AI177" s="24">
        <f t="shared" si="156"/>
        <v>33</v>
      </c>
      <c r="AJ177" s="24">
        <f t="shared" si="156"/>
        <v>34</v>
      </c>
      <c r="AK177" s="24">
        <f t="shared" si="156"/>
        <v>35</v>
      </c>
    </row>
  </sheetData>
  <conditionalFormatting sqref="AG90:AG94">
    <cfRule type="colorScale" priority="367">
      <colorScale>
        <cfvo type="min"/>
        <cfvo type="percentile" val="50"/>
        <cfvo type="max"/>
        <color rgb="FFF8696B"/>
        <color rgb="FFFFEB84"/>
        <color rgb="FF63BE7B"/>
      </colorScale>
    </cfRule>
  </conditionalFormatting>
  <conditionalFormatting sqref="AB90:AK94">
    <cfRule type="colorScale" priority="368">
      <colorScale>
        <cfvo type="min"/>
        <cfvo type="percentile" val="50"/>
        <cfvo type="max"/>
        <color rgb="FFF8696B"/>
        <color rgb="FFFFEB84"/>
        <color rgb="FF63BE7B"/>
      </colorScale>
    </cfRule>
  </conditionalFormatting>
  <conditionalFormatting sqref="Y90:AA94">
    <cfRule type="colorScale" priority="369">
      <colorScale>
        <cfvo type="min"/>
        <cfvo type="percentile" val="50"/>
        <cfvo type="max"/>
        <color rgb="FFF8696B"/>
        <color rgb="FFFFEB84"/>
        <color rgb="FF63BE7B"/>
      </colorScale>
    </cfRule>
  </conditionalFormatting>
  <conditionalFormatting sqref="C164:C170">
    <cfRule type="colorScale" priority="66">
      <colorScale>
        <cfvo type="min"/>
        <cfvo type="percentile" val="50"/>
        <cfvo type="max"/>
        <color rgb="FF63BE7B"/>
        <color rgb="FFFFEB84"/>
        <color rgb="FFF8696B"/>
      </colorScale>
    </cfRule>
  </conditionalFormatting>
  <conditionalFormatting sqref="D164:AK170">
    <cfRule type="colorScale" priority="65">
      <colorScale>
        <cfvo type="min"/>
        <cfvo type="percentile" val="50"/>
        <cfvo type="max"/>
        <color rgb="FF63BE7B"/>
        <color rgb="FFFFEB84"/>
        <color rgb="FFF8696B"/>
      </colorScale>
    </cfRule>
  </conditionalFormatting>
  <conditionalFormatting sqref="C96:C175">
    <cfRule type="colorScale" priority="726">
      <colorScale>
        <cfvo type="min"/>
        <cfvo type="percentile" val="50"/>
        <cfvo type="max"/>
        <color rgb="FF63BE7B"/>
        <color rgb="FFFFEB84"/>
        <color rgb="FFF8696B"/>
      </colorScale>
    </cfRule>
  </conditionalFormatting>
  <conditionalFormatting sqref="D96:AK175">
    <cfRule type="colorScale" priority="728">
      <colorScale>
        <cfvo type="min"/>
        <cfvo type="percentile" val="50"/>
        <cfvo type="max"/>
        <color rgb="FF63BE7B"/>
        <color rgb="FFFFEB84"/>
        <color rgb="FFF8696B"/>
      </colorScale>
    </cfRule>
  </conditionalFormatting>
  <conditionalFormatting sqref="AH88:AJ88">
    <cfRule type="colorScale" priority="1">
      <colorScale>
        <cfvo type="min"/>
        <cfvo type="percentile" val="50"/>
        <cfvo type="max"/>
        <color rgb="FFF8696B"/>
        <color rgb="FFFFEB84"/>
        <color rgb="FF63BE7B"/>
      </colorScale>
    </cfRule>
  </conditionalFormatting>
  <conditionalFormatting sqref="D88">
    <cfRule type="colorScale" priority="2">
      <colorScale>
        <cfvo type="min"/>
        <cfvo type="percentile" val="50"/>
        <cfvo type="max"/>
        <color rgb="FFF8696B"/>
        <color rgb="FFFFEB84"/>
        <color rgb="FF63BE7B"/>
      </colorScale>
    </cfRule>
  </conditionalFormatting>
  <conditionalFormatting sqref="E88">
    <cfRule type="colorScale" priority="3">
      <colorScale>
        <cfvo type="min"/>
        <cfvo type="percentile" val="50"/>
        <cfvo type="max"/>
        <color rgb="FFF8696B"/>
        <color rgb="FFFFEB84"/>
        <color rgb="FF63BE7B"/>
      </colorScale>
    </cfRule>
  </conditionalFormatting>
  <conditionalFormatting sqref="D88:E88">
    <cfRule type="colorScale" priority="4">
      <colorScale>
        <cfvo type="min"/>
        <cfvo type="percentile" val="50"/>
        <cfvo type="max"/>
        <color rgb="FFF8696B"/>
        <color rgb="FFFFEB84"/>
        <color rgb="FF63BE7B"/>
      </colorScale>
    </cfRule>
  </conditionalFormatting>
  <conditionalFormatting sqref="F88">
    <cfRule type="colorScale" priority="5">
      <colorScale>
        <cfvo type="min"/>
        <cfvo type="percentile" val="50"/>
        <cfvo type="max"/>
        <color rgb="FFF8696B"/>
        <color rgb="FFFFEB84"/>
        <color rgb="FF63BE7B"/>
      </colorScale>
    </cfRule>
  </conditionalFormatting>
  <conditionalFormatting sqref="G88">
    <cfRule type="colorScale" priority="6">
      <colorScale>
        <cfvo type="min"/>
        <cfvo type="percentile" val="50"/>
        <cfvo type="max"/>
        <color rgb="FFF8696B"/>
        <color rgb="FFFFEB84"/>
        <color rgb="FF63BE7B"/>
      </colorScale>
    </cfRule>
  </conditionalFormatting>
  <conditionalFormatting sqref="H88">
    <cfRule type="colorScale" priority="7">
      <colorScale>
        <cfvo type="min"/>
        <cfvo type="percentile" val="50"/>
        <cfvo type="max"/>
        <color rgb="FFF8696B"/>
        <color rgb="FFFFEB84"/>
        <color rgb="FF63BE7B"/>
      </colorScale>
    </cfRule>
  </conditionalFormatting>
  <conditionalFormatting sqref="I88">
    <cfRule type="colorScale" priority="8">
      <colorScale>
        <cfvo type="min"/>
        <cfvo type="percentile" val="50"/>
        <cfvo type="max"/>
        <color rgb="FFF8696B"/>
        <color rgb="FFFFEB84"/>
        <color rgb="FF63BE7B"/>
      </colorScale>
    </cfRule>
  </conditionalFormatting>
  <conditionalFormatting sqref="J88">
    <cfRule type="colorScale" priority="9">
      <colorScale>
        <cfvo type="min"/>
        <cfvo type="percentile" val="50"/>
        <cfvo type="max"/>
        <color rgb="FFF8696B"/>
        <color rgb="FFFFEB84"/>
        <color rgb="FF63BE7B"/>
      </colorScale>
    </cfRule>
  </conditionalFormatting>
  <conditionalFormatting sqref="K88">
    <cfRule type="colorScale" priority="10">
      <colorScale>
        <cfvo type="min"/>
        <cfvo type="percentile" val="50"/>
        <cfvo type="max"/>
        <color rgb="FFF8696B"/>
        <color rgb="FFFFEB84"/>
        <color rgb="FF63BE7B"/>
      </colorScale>
    </cfRule>
  </conditionalFormatting>
  <conditionalFormatting sqref="L88">
    <cfRule type="colorScale" priority="11">
      <colorScale>
        <cfvo type="min"/>
        <cfvo type="percentile" val="50"/>
        <cfvo type="max"/>
        <color rgb="FFF8696B"/>
        <color rgb="FFFFEB84"/>
        <color rgb="FF63BE7B"/>
      </colorScale>
    </cfRule>
  </conditionalFormatting>
  <conditionalFormatting sqref="M88">
    <cfRule type="colorScale" priority="12">
      <colorScale>
        <cfvo type="min"/>
        <cfvo type="percentile" val="50"/>
        <cfvo type="max"/>
        <color rgb="FFF8696B"/>
        <color rgb="FFFFEB84"/>
        <color rgb="FF63BE7B"/>
      </colorScale>
    </cfRule>
  </conditionalFormatting>
  <conditionalFormatting sqref="N88">
    <cfRule type="colorScale" priority="13">
      <colorScale>
        <cfvo type="min"/>
        <cfvo type="percentile" val="50"/>
        <cfvo type="max"/>
        <color rgb="FFF8696B"/>
        <color rgb="FFFFEB84"/>
        <color rgb="FF63BE7B"/>
      </colorScale>
    </cfRule>
  </conditionalFormatting>
  <conditionalFormatting sqref="O88">
    <cfRule type="colorScale" priority="14">
      <colorScale>
        <cfvo type="min"/>
        <cfvo type="percentile" val="50"/>
        <cfvo type="max"/>
        <color rgb="FFF8696B"/>
        <color rgb="FFFFEB84"/>
        <color rgb="FF63BE7B"/>
      </colorScale>
    </cfRule>
  </conditionalFormatting>
  <conditionalFormatting sqref="T88">
    <cfRule type="colorScale" priority="15">
      <colorScale>
        <cfvo type="min"/>
        <cfvo type="percentile" val="50"/>
        <cfvo type="max"/>
        <color rgb="FFF8696B"/>
        <color rgb="FFFFEB84"/>
        <color rgb="FF63BE7B"/>
      </colorScale>
    </cfRule>
  </conditionalFormatting>
  <conditionalFormatting sqref="U88">
    <cfRule type="colorScale" priority="16">
      <colorScale>
        <cfvo type="min"/>
        <cfvo type="percentile" val="50"/>
        <cfvo type="max"/>
        <color rgb="FFF8696B"/>
        <color rgb="FFFFEB84"/>
        <color rgb="FF63BE7B"/>
      </colorScale>
    </cfRule>
  </conditionalFormatting>
  <conditionalFormatting sqref="P88">
    <cfRule type="colorScale" priority="17">
      <colorScale>
        <cfvo type="min"/>
        <cfvo type="percentile" val="50"/>
        <cfvo type="max"/>
        <color rgb="FFF8696B"/>
        <color rgb="FFFFEB84"/>
        <color rgb="FF63BE7B"/>
      </colorScale>
    </cfRule>
  </conditionalFormatting>
  <conditionalFormatting sqref="Q88">
    <cfRule type="colorScale" priority="18">
      <colorScale>
        <cfvo type="min"/>
        <cfvo type="percentile" val="50"/>
        <cfvo type="max"/>
        <color rgb="FFF8696B"/>
        <color rgb="FFFFEB84"/>
        <color rgb="FF63BE7B"/>
      </colorScale>
    </cfRule>
  </conditionalFormatting>
  <conditionalFormatting sqref="X88">
    <cfRule type="colorScale" priority="19">
      <colorScale>
        <cfvo type="min"/>
        <cfvo type="percentile" val="50"/>
        <cfvo type="max"/>
        <color rgb="FFF8696B"/>
        <color rgb="FFFFEB84"/>
        <color rgb="FF63BE7B"/>
      </colorScale>
    </cfRule>
  </conditionalFormatting>
  <conditionalFormatting sqref="Y88:Z88">
    <cfRule type="colorScale" priority="20">
      <colorScale>
        <cfvo type="min"/>
        <cfvo type="percentile" val="50"/>
        <cfvo type="max"/>
        <color rgb="FFF8696B"/>
        <color rgb="FFFFEB84"/>
        <color rgb="FF63BE7B"/>
      </colorScale>
    </cfRule>
  </conditionalFormatting>
  <conditionalFormatting sqref="AF88:AG88">
    <cfRule type="colorScale" priority="21">
      <colorScale>
        <cfvo type="min"/>
        <cfvo type="percentile" val="50"/>
        <cfvo type="max"/>
        <color rgb="FFF8696B"/>
        <color rgb="FFFFEB84"/>
        <color rgb="FF63BE7B"/>
      </colorScale>
    </cfRule>
  </conditionalFormatting>
  <conditionalFormatting sqref="AA88">
    <cfRule type="colorScale" priority="22">
      <colorScale>
        <cfvo type="min"/>
        <cfvo type="percentile" val="50"/>
        <cfvo type="max"/>
        <color rgb="FFF8696B"/>
        <color rgb="FFFFEB84"/>
        <color rgb="FF63BE7B"/>
      </colorScale>
    </cfRule>
  </conditionalFormatting>
  <conditionalFormatting sqref="AB88">
    <cfRule type="colorScale" priority="23">
      <colorScale>
        <cfvo type="min"/>
        <cfvo type="percentile" val="50"/>
        <cfvo type="max"/>
        <color rgb="FFF8696B"/>
        <color rgb="FFFFEB84"/>
        <color rgb="FF63BE7B"/>
      </colorScale>
    </cfRule>
  </conditionalFormatting>
  <conditionalFormatting sqref="AC88">
    <cfRule type="colorScale" priority="24">
      <colorScale>
        <cfvo type="min"/>
        <cfvo type="percentile" val="50"/>
        <cfvo type="max"/>
        <color rgb="FFF8696B"/>
        <color rgb="FFFFEB84"/>
        <color rgb="FF63BE7B"/>
      </colorScale>
    </cfRule>
  </conditionalFormatting>
  <conditionalFormatting sqref="AD88">
    <cfRule type="colorScale" priority="25">
      <colorScale>
        <cfvo type="min"/>
        <cfvo type="percentile" val="50"/>
        <cfvo type="max"/>
        <color rgb="FFF8696B"/>
        <color rgb="FFFFEB84"/>
        <color rgb="FF63BE7B"/>
      </colorScale>
    </cfRule>
  </conditionalFormatting>
  <conditionalFormatting sqref="AE88">
    <cfRule type="colorScale" priority="26">
      <colorScale>
        <cfvo type="min"/>
        <cfvo type="percentile" val="50"/>
        <cfvo type="max"/>
        <color rgb="FFF8696B"/>
        <color rgb="FFFFEB84"/>
        <color rgb="FF63BE7B"/>
      </colorScale>
    </cfRule>
  </conditionalFormatting>
  <conditionalFormatting sqref="C88">
    <cfRule type="colorScale" priority="27">
      <colorScale>
        <cfvo type="min"/>
        <cfvo type="percentile" val="50"/>
        <cfvo type="max"/>
        <color rgb="FFF8696B"/>
        <color rgb="FFFFEB84"/>
        <color rgb="FF63BE7B"/>
      </colorScale>
    </cfRule>
  </conditionalFormatting>
  <conditionalFormatting sqref="R88">
    <cfRule type="colorScale" priority="28">
      <colorScale>
        <cfvo type="min"/>
        <cfvo type="percentile" val="50"/>
        <cfvo type="max"/>
        <color rgb="FFF8696B"/>
        <color rgb="FFFFEB84"/>
        <color rgb="FF63BE7B"/>
      </colorScale>
    </cfRule>
  </conditionalFormatting>
  <conditionalFormatting sqref="S88">
    <cfRule type="colorScale" priority="29">
      <colorScale>
        <cfvo type="min"/>
        <cfvo type="percentile" val="50"/>
        <cfvo type="max"/>
        <color rgb="FFF8696B"/>
        <color rgb="FFFFEB84"/>
        <color rgb="FF63BE7B"/>
      </colorScale>
    </cfRule>
  </conditionalFormatting>
  <conditionalFormatting sqref="AK88">
    <cfRule type="colorScale" priority="30">
      <colorScale>
        <cfvo type="min"/>
        <cfvo type="percentile" val="50"/>
        <cfvo type="max"/>
        <color rgb="FFF8696B"/>
        <color rgb="FFFFEB84"/>
        <color rgb="FF63BE7B"/>
      </colorScale>
    </cfRule>
  </conditionalFormatting>
  <conditionalFormatting sqref="V88">
    <cfRule type="colorScale" priority="31">
      <colorScale>
        <cfvo type="min"/>
        <cfvo type="percentile" val="50"/>
        <cfvo type="max"/>
        <color rgb="FFF8696B"/>
        <color rgb="FFFFEB84"/>
        <color rgb="FF63BE7B"/>
      </colorScale>
    </cfRule>
  </conditionalFormatting>
  <conditionalFormatting sqref="W88">
    <cfRule type="colorScale" priority="32">
      <colorScale>
        <cfvo type="min"/>
        <cfvo type="percentile" val="50"/>
        <cfvo type="max"/>
        <color rgb="FFF8696B"/>
        <color rgb="FFFFEB84"/>
        <color rgb="FF63BE7B"/>
      </colorScale>
    </cfRule>
  </conditionalFormatting>
  <conditionalFormatting sqref="AH9:AJ87">
    <cfRule type="colorScale" priority="729">
      <colorScale>
        <cfvo type="min"/>
        <cfvo type="percentile" val="50"/>
        <cfvo type="max"/>
        <color rgb="FFF8696B"/>
        <color rgb="FFFFEB84"/>
        <color rgb="FF63BE7B"/>
      </colorScale>
    </cfRule>
  </conditionalFormatting>
  <conditionalFormatting sqref="D9:D87">
    <cfRule type="colorScale" priority="730">
      <colorScale>
        <cfvo type="min"/>
        <cfvo type="percentile" val="50"/>
        <cfvo type="max"/>
        <color rgb="FFF8696B"/>
        <color rgb="FFFFEB84"/>
        <color rgb="FF63BE7B"/>
      </colorScale>
    </cfRule>
  </conditionalFormatting>
  <conditionalFormatting sqref="E9:E87">
    <cfRule type="colorScale" priority="731">
      <colorScale>
        <cfvo type="min"/>
        <cfvo type="percentile" val="50"/>
        <cfvo type="max"/>
        <color rgb="FFF8696B"/>
        <color rgb="FFFFEB84"/>
        <color rgb="FF63BE7B"/>
      </colorScale>
    </cfRule>
  </conditionalFormatting>
  <conditionalFormatting sqref="D9:E87">
    <cfRule type="colorScale" priority="732">
      <colorScale>
        <cfvo type="min"/>
        <cfvo type="percentile" val="50"/>
        <cfvo type="max"/>
        <color rgb="FFF8696B"/>
        <color rgb="FFFFEB84"/>
        <color rgb="FF63BE7B"/>
      </colorScale>
    </cfRule>
  </conditionalFormatting>
  <conditionalFormatting sqref="F9:F87">
    <cfRule type="colorScale" priority="733">
      <colorScale>
        <cfvo type="min"/>
        <cfvo type="percentile" val="50"/>
        <cfvo type="max"/>
        <color rgb="FFF8696B"/>
        <color rgb="FFFFEB84"/>
        <color rgb="FF63BE7B"/>
      </colorScale>
    </cfRule>
  </conditionalFormatting>
  <conditionalFormatting sqref="G9:G87">
    <cfRule type="colorScale" priority="734">
      <colorScale>
        <cfvo type="min"/>
        <cfvo type="percentile" val="50"/>
        <cfvo type="max"/>
        <color rgb="FFF8696B"/>
        <color rgb="FFFFEB84"/>
        <color rgb="FF63BE7B"/>
      </colorScale>
    </cfRule>
  </conditionalFormatting>
  <conditionalFormatting sqref="H9:H87">
    <cfRule type="colorScale" priority="735">
      <colorScale>
        <cfvo type="min"/>
        <cfvo type="percentile" val="50"/>
        <cfvo type="max"/>
        <color rgb="FFF8696B"/>
        <color rgb="FFFFEB84"/>
        <color rgb="FF63BE7B"/>
      </colorScale>
    </cfRule>
  </conditionalFormatting>
  <conditionalFormatting sqref="I9:I87">
    <cfRule type="colorScale" priority="736">
      <colorScale>
        <cfvo type="min"/>
        <cfvo type="percentile" val="50"/>
        <cfvo type="max"/>
        <color rgb="FFF8696B"/>
        <color rgb="FFFFEB84"/>
        <color rgb="FF63BE7B"/>
      </colorScale>
    </cfRule>
  </conditionalFormatting>
  <conditionalFormatting sqref="J9:J87">
    <cfRule type="colorScale" priority="737">
      <colorScale>
        <cfvo type="min"/>
        <cfvo type="percentile" val="50"/>
        <cfvo type="max"/>
        <color rgb="FFF8696B"/>
        <color rgb="FFFFEB84"/>
        <color rgb="FF63BE7B"/>
      </colorScale>
    </cfRule>
  </conditionalFormatting>
  <conditionalFormatting sqref="K9:K87">
    <cfRule type="colorScale" priority="738">
      <colorScale>
        <cfvo type="min"/>
        <cfvo type="percentile" val="50"/>
        <cfvo type="max"/>
        <color rgb="FFF8696B"/>
        <color rgb="FFFFEB84"/>
        <color rgb="FF63BE7B"/>
      </colorScale>
    </cfRule>
  </conditionalFormatting>
  <conditionalFormatting sqref="L9:L87">
    <cfRule type="colorScale" priority="739">
      <colorScale>
        <cfvo type="min"/>
        <cfvo type="percentile" val="50"/>
        <cfvo type="max"/>
        <color rgb="FFF8696B"/>
        <color rgb="FFFFEB84"/>
        <color rgb="FF63BE7B"/>
      </colorScale>
    </cfRule>
  </conditionalFormatting>
  <conditionalFormatting sqref="M9:M87">
    <cfRule type="colorScale" priority="740">
      <colorScale>
        <cfvo type="min"/>
        <cfvo type="percentile" val="50"/>
        <cfvo type="max"/>
        <color rgb="FFF8696B"/>
        <color rgb="FFFFEB84"/>
        <color rgb="FF63BE7B"/>
      </colorScale>
    </cfRule>
  </conditionalFormatting>
  <conditionalFormatting sqref="N9:N87">
    <cfRule type="colorScale" priority="741">
      <colorScale>
        <cfvo type="min"/>
        <cfvo type="percentile" val="50"/>
        <cfvo type="max"/>
        <color rgb="FFF8696B"/>
        <color rgb="FFFFEB84"/>
        <color rgb="FF63BE7B"/>
      </colorScale>
    </cfRule>
  </conditionalFormatting>
  <conditionalFormatting sqref="O9:O87">
    <cfRule type="colorScale" priority="742">
      <colorScale>
        <cfvo type="min"/>
        <cfvo type="percentile" val="50"/>
        <cfvo type="max"/>
        <color rgb="FFF8696B"/>
        <color rgb="FFFFEB84"/>
        <color rgb="FF63BE7B"/>
      </colorScale>
    </cfRule>
  </conditionalFormatting>
  <conditionalFormatting sqref="T9:T87">
    <cfRule type="colorScale" priority="743">
      <colorScale>
        <cfvo type="min"/>
        <cfvo type="percentile" val="50"/>
        <cfvo type="max"/>
        <color rgb="FFF8696B"/>
        <color rgb="FFFFEB84"/>
        <color rgb="FF63BE7B"/>
      </colorScale>
    </cfRule>
  </conditionalFormatting>
  <conditionalFormatting sqref="U9:U87">
    <cfRule type="colorScale" priority="744">
      <colorScale>
        <cfvo type="min"/>
        <cfvo type="percentile" val="50"/>
        <cfvo type="max"/>
        <color rgb="FFF8696B"/>
        <color rgb="FFFFEB84"/>
        <color rgb="FF63BE7B"/>
      </colorScale>
    </cfRule>
  </conditionalFormatting>
  <conditionalFormatting sqref="P9:P87">
    <cfRule type="colorScale" priority="745">
      <colorScale>
        <cfvo type="min"/>
        <cfvo type="percentile" val="50"/>
        <cfvo type="max"/>
        <color rgb="FFF8696B"/>
        <color rgb="FFFFEB84"/>
        <color rgb="FF63BE7B"/>
      </colorScale>
    </cfRule>
  </conditionalFormatting>
  <conditionalFormatting sqref="Q9:Q87">
    <cfRule type="colorScale" priority="746">
      <colorScale>
        <cfvo type="min"/>
        <cfvo type="percentile" val="50"/>
        <cfvo type="max"/>
        <color rgb="FFF8696B"/>
        <color rgb="FFFFEB84"/>
        <color rgb="FF63BE7B"/>
      </colorScale>
    </cfRule>
  </conditionalFormatting>
  <conditionalFormatting sqref="X9:X87">
    <cfRule type="colorScale" priority="747">
      <colorScale>
        <cfvo type="min"/>
        <cfvo type="percentile" val="50"/>
        <cfvo type="max"/>
        <color rgb="FFF8696B"/>
        <color rgb="FFFFEB84"/>
        <color rgb="FF63BE7B"/>
      </colorScale>
    </cfRule>
  </conditionalFormatting>
  <conditionalFormatting sqref="Y9:Z87">
    <cfRule type="colorScale" priority="748">
      <colorScale>
        <cfvo type="min"/>
        <cfvo type="percentile" val="50"/>
        <cfvo type="max"/>
        <color rgb="FFF8696B"/>
        <color rgb="FFFFEB84"/>
        <color rgb="FF63BE7B"/>
      </colorScale>
    </cfRule>
  </conditionalFormatting>
  <conditionalFormatting sqref="AF9:AG87">
    <cfRule type="colorScale" priority="749">
      <colorScale>
        <cfvo type="min"/>
        <cfvo type="percentile" val="50"/>
        <cfvo type="max"/>
        <color rgb="FFF8696B"/>
        <color rgb="FFFFEB84"/>
        <color rgb="FF63BE7B"/>
      </colorScale>
    </cfRule>
  </conditionalFormatting>
  <conditionalFormatting sqref="AA9:AA87">
    <cfRule type="colorScale" priority="750">
      <colorScale>
        <cfvo type="min"/>
        <cfvo type="percentile" val="50"/>
        <cfvo type="max"/>
        <color rgb="FFF8696B"/>
        <color rgb="FFFFEB84"/>
        <color rgb="FF63BE7B"/>
      </colorScale>
    </cfRule>
  </conditionalFormatting>
  <conditionalFormatting sqref="AB9:AB87">
    <cfRule type="colorScale" priority="751">
      <colorScale>
        <cfvo type="min"/>
        <cfvo type="percentile" val="50"/>
        <cfvo type="max"/>
        <color rgb="FFF8696B"/>
        <color rgb="FFFFEB84"/>
        <color rgb="FF63BE7B"/>
      </colorScale>
    </cfRule>
  </conditionalFormatting>
  <conditionalFormatting sqref="AC9:AC87">
    <cfRule type="colorScale" priority="752">
      <colorScale>
        <cfvo type="min"/>
        <cfvo type="percentile" val="50"/>
        <cfvo type="max"/>
        <color rgb="FFF8696B"/>
        <color rgb="FFFFEB84"/>
        <color rgb="FF63BE7B"/>
      </colorScale>
    </cfRule>
  </conditionalFormatting>
  <conditionalFormatting sqref="AD9:AD87">
    <cfRule type="colorScale" priority="753">
      <colorScale>
        <cfvo type="min"/>
        <cfvo type="percentile" val="50"/>
        <cfvo type="max"/>
        <color rgb="FFF8696B"/>
        <color rgb="FFFFEB84"/>
        <color rgb="FF63BE7B"/>
      </colorScale>
    </cfRule>
  </conditionalFormatting>
  <conditionalFormatting sqref="AE9:AE87">
    <cfRule type="colorScale" priority="754">
      <colorScale>
        <cfvo type="min"/>
        <cfvo type="percentile" val="50"/>
        <cfvo type="max"/>
        <color rgb="FFF8696B"/>
        <color rgb="FFFFEB84"/>
        <color rgb="FF63BE7B"/>
      </colorScale>
    </cfRule>
  </conditionalFormatting>
  <conditionalFormatting sqref="C9:C87">
    <cfRule type="colorScale" priority="755">
      <colorScale>
        <cfvo type="min"/>
        <cfvo type="percentile" val="50"/>
        <cfvo type="max"/>
        <color rgb="FFF8696B"/>
        <color rgb="FFFFEB84"/>
        <color rgb="FF63BE7B"/>
      </colorScale>
    </cfRule>
  </conditionalFormatting>
  <conditionalFormatting sqref="R9:R87">
    <cfRule type="colorScale" priority="756">
      <colorScale>
        <cfvo type="min"/>
        <cfvo type="percentile" val="50"/>
        <cfvo type="max"/>
        <color rgb="FFF8696B"/>
        <color rgb="FFFFEB84"/>
        <color rgb="FF63BE7B"/>
      </colorScale>
    </cfRule>
  </conditionalFormatting>
  <conditionalFormatting sqref="S9:S87">
    <cfRule type="colorScale" priority="757">
      <colorScale>
        <cfvo type="min"/>
        <cfvo type="percentile" val="50"/>
        <cfvo type="max"/>
        <color rgb="FFF8696B"/>
        <color rgb="FFFFEB84"/>
        <color rgb="FF63BE7B"/>
      </colorScale>
    </cfRule>
  </conditionalFormatting>
  <conditionalFormatting sqref="AK9:AK87">
    <cfRule type="colorScale" priority="758">
      <colorScale>
        <cfvo type="min"/>
        <cfvo type="percentile" val="50"/>
        <cfvo type="max"/>
        <color rgb="FFF8696B"/>
        <color rgb="FFFFEB84"/>
        <color rgb="FF63BE7B"/>
      </colorScale>
    </cfRule>
  </conditionalFormatting>
  <conditionalFormatting sqref="V9:V87">
    <cfRule type="colorScale" priority="759">
      <colorScale>
        <cfvo type="min"/>
        <cfvo type="percentile" val="50"/>
        <cfvo type="max"/>
        <color rgb="FFF8696B"/>
        <color rgb="FFFFEB84"/>
        <color rgb="FF63BE7B"/>
      </colorScale>
    </cfRule>
  </conditionalFormatting>
  <conditionalFormatting sqref="W9:W87">
    <cfRule type="colorScale" priority="760">
      <colorScale>
        <cfvo type="min"/>
        <cfvo type="percentile" val="50"/>
        <cfvo type="max"/>
        <color rgb="FFF8696B"/>
        <color rgb="FFFFEB84"/>
        <color rgb="FF63BE7B"/>
      </colorScale>
    </cfRule>
  </conditionalFormatting>
  <hyperlinks>
    <hyperlink ref="AK1" location="MAIN!A1" display="Back to Main"/>
    <hyperlink ref="AH1:AJ1" location="'ESPON Dashboard'!A1" display="Back to Dashboard"/>
    <hyperlink ref="AN3" location="'ESPON Dashboard'!R34" display="Select Weigh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J25"/>
  <sheetViews>
    <sheetView showGridLines="0" zoomScaleNormal="100" workbookViewId="0"/>
  </sheetViews>
  <sheetFormatPr baseColWidth="10" defaultColWidth="11.5703125" defaultRowHeight="15"/>
  <cols>
    <col min="1" max="1" width="2.7109375" customWidth="1"/>
    <col min="2" max="2" width="4.85546875" customWidth="1"/>
    <col min="3" max="3" width="24" bestFit="1" customWidth="1"/>
    <col min="4" max="4" width="40.85546875" bestFit="1" customWidth="1"/>
    <col min="5" max="6" width="97.5703125" customWidth="1"/>
    <col min="7" max="7" width="36" hidden="1" customWidth="1"/>
    <col min="8" max="10" width="2.85546875" style="24" hidden="1" customWidth="1"/>
    <col min="11" max="11" width="0" hidden="1" customWidth="1"/>
  </cols>
  <sheetData>
    <row r="1" spans="1:10" ht="18">
      <c r="A1" s="195" t="s">
        <v>5257</v>
      </c>
      <c r="D1" s="373" t="s">
        <v>5445</v>
      </c>
      <c r="F1" s="191" t="s">
        <v>5205</v>
      </c>
    </row>
    <row r="2" spans="1:10" ht="15.75" thickBot="1"/>
    <row r="3" spans="1:10" ht="15.75" thickBot="1">
      <c r="B3" s="236" t="s">
        <v>5251</v>
      </c>
      <c r="C3" s="297" t="s">
        <v>5252</v>
      </c>
      <c r="D3" s="297" t="s">
        <v>5220</v>
      </c>
      <c r="E3" s="297" t="s">
        <v>5265</v>
      </c>
      <c r="F3" s="298" t="s">
        <v>5266</v>
      </c>
      <c r="G3" s="237"/>
    </row>
    <row r="4" spans="1:10" ht="33.75">
      <c r="B4" s="559" t="s">
        <v>5258</v>
      </c>
      <c r="C4" s="574" t="s">
        <v>5254</v>
      </c>
      <c r="D4" s="273" t="str">
        <f t="shared" ref="D4:D25" si="0">G4&amp;"("&amp;H4&amp;I4&amp;J4&amp;")"</f>
        <v>Housing &amp; basic utilities (b11)</v>
      </c>
      <c r="E4" s="301" t="s">
        <v>5267</v>
      </c>
      <c r="F4" s="302" t="s">
        <v>5289</v>
      </c>
      <c r="G4" s="286" t="s">
        <v>5240</v>
      </c>
      <c r="H4" s="238" t="s">
        <v>5236</v>
      </c>
      <c r="I4" s="239">
        <v>1</v>
      </c>
      <c r="J4" s="240">
        <v>1</v>
      </c>
    </row>
    <row r="5" spans="1:10" ht="22.5">
      <c r="B5" s="560" t="s">
        <v>5235</v>
      </c>
      <c r="C5" s="575"/>
      <c r="D5" s="274" t="str">
        <f t="shared" si="0"/>
        <v>Healthcare (b12)</v>
      </c>
      <c r="E5" s="315" t="s">
        <v>5268</v>
      </c>
      <c r="F5" s="316" t="s">
        <v>5290</v>
      </c>
      <c r="G5" s="287" t="s">
        <v>5261</v>
      </c>
      <c r="H5" s="241" t="s">
        <v>5236</v>
      </c>
      <c r="I5" s="242">
        <v>1</v>
      </c>
      <c r="J5" s="243">
        <f>J4+1</f>
        <v>2</v>
      </c>
    </row>
    <row r="6" spans="1:10" ht="23.25" thickBot="1">
      <c r="B6" s="560" t="s">
        <v>5235</v>
      </c>
      <c r="C6" s="576"/>
      <c r="D6" s="275" t="str">
        <f t="shared" si="0"/>
        <v>Education (b13)</v>
      </c>
      <c r="E6" s="303" t="s">
        <v>5269</v>
      </c>
      <c r="F6" s="304" t="s">
        <v>5291</v>
      </c>
      <c r="G6" s="288" t="s">
        <v>5239</v>
      </c>
      <c r="H6" s="244" t="s">
        <v>5236</v>
      </c>
      <c r="I6" s="245">
        <v>1</v>
      </c>
      <c r="J6" s="246">
        <f>J5+1</f>
        <v>3</v>
      </c>
    </row>
    <row r="7" spans="1:10" ht="22.5">
      <c r="B7" s="560" t="s">
        <v>5235</v>
      </c>
      <c r="C7" s="574" t="s">
        <v>5255</v>
      </c>
      <c r="D7" s="273" t="str">
        <f t="shared" si="0"/>
        <v>Transport (b21)</v>
      </c>
      <c r="E7" s="301" t="s">
        <v>5270</v>
      </c>
      <c r="F7" s="302" t="s">
        <v>5292</v>
      </c>
      <c r="G7" s="289" t="s">
        <v>5241</v>
      </c>
      <c r="H7" s="247" t="s">
        <v>5236</v>
      </c>
      <c r="I7" s="248">
        <v>2</v>
      </c>
      <c r="J7" s="249">
        <v>1</v>
      </c>
    </row>
    <row r="8" spans="1:10">
      <c r="B8" s="560" t="s">
        <v>5235</v>
      </c>
      <c r="C8" s="575"/>
      <c r="D8" s="274" t="str">
        <f t="shared" si="0"/>
        <v>Digital connectivity (b22)</v>
      </c>
      <c r="E8" s="315" t="s">
        <v>5271</v>
      </c>
      <c r="F8" s="316" t="s">
        <v>5293</v>
      </c>
      <c r="G8" s="287" t="s">
        <v>5242</v>
      </c>
      <c r="H8" s="241" t="s">
        <v>5236</v>
      </c>
      <c r="I8" s="242">
        <v>2</v>
      </c>
      <c r="J8" s="243">
        <f>J7+1</f>
        <v>2</v>
      </c>
    </row>
    <row r="9" spans="1:10" ht="22.5">
      <c r="B9" s="560" t="s">
        <v>5235</v>
      </c>
      <c r="C9" s="575"/>
      <c r="D9" s="276" t="str">
        <f t="shared" si="0"/>
        <v>Work opportunities(b23)</v>
      </c>
      <c r="E9" s="315" t="s">
        <v>5272</v>
      </c>
      <c r="F9" s="316" t="s">
        <v>5294</v>
      </c>
      <c r="G9" s="289" t="s">
        <v>5260</v>
      </c>
      <c r="H9" s="247" t="s">
        <v>5236</v>
      </c>
      <c r="I9" s="248">
        <v>2</v>
      </c>
      <c r="J9" s="249">
        <f>J8+1</f>
        <v>3</v>
      </c>
    </row>
    <row r="10" spans="1:10" ht="22.5">
      <c r="B10" s="560" t="s">
        <v>5235</v>
      </c>
      <c r="C10" s="575"/>
      <c r="D10" s="277" t="str">
        <f t="shared" si="0"/>
        <v>Consumption opprotunities(b24)</v>
      </c>
      <c r="E10" s="315" t="s">
        <v>5273</v>
      </c>
      <c r="F10" s="316" t="s">
        <v>5295</v>
      </c>
      <c r="G10" s="289" t="s">
        <v>5262</v>
      </c>
      <c r="H10" s="247" t="s">
        <v>5236</v>
      </c>
      <c r="I10" s="248">
        <v>2</v>
      </c>
      <c r="J10" s="249">
        <f>J9+1</f>
        <v>4</v>
      </c>
    </row>
    <row r="11" spans="1:10">
      <c r="B11" s="560" t="s">
        <v>5235</v>
      </c>
      <c r="C11" s="575"/>
      <c r="D11" s="274" t="str">
        <f t="shared" si="0"/>
        <v>Public spaces (b25)</v>
      </c>
      <c r="E11" s="315" t="s">
        <v>5274</v>
      </c>
      <c r="F11" s="316" t="s">
        <v>5296</v>
      </c>
      <c r="G11" s="287" t="s">
        <v>5243</v>
      </c>
      <c r="H11" s="241" t="s">
        <v>5236</v>
      </c>
      <c r="I11" s="242">
        <v>2</v>
      </c>
      <c r="J11" s="243">
        <f>J10+1</f>
        <v>5</v>
      </c>
    </row>
    <row r="12" spans="1:10" ht="23.25" thickBot="1">
      <c r="B12" s="560" t="s">
        <v>5235</v>
      </c>
      <c r="C12" s="576"/>
      <c r="D12" s="275" t="str">
        <f t="shared" si="0"/>
        <v>Cultural assets (b26)</v>
      </c>
      <c r="E12" s="303" t="s">
        <v>5275</v>
      </c>
      <c r="F12" s="304" t="s">
        <v>5297</v>
      </c>
      <c r="G12" s="288" t="s">
        <v>5263</v>
      </c>
      <c r="H12" s="244" t="s">
        <v>5236</v>
      </c>
      <c r="I12" s="245">
        <v>2</v>
      </c>
      <c r="J12" s="246">
        <f>J11+1</f>
        <v>6</v>
      </c>
    </row>
    <row r="13" spans="1:10" ht="22.5">
      <c r="B13" s="560" t="s">
        <v>5235</v>
      </c>
      <c r="C13" s="562" t="s">
        <v>5256</v>
      </c>
      <c r="D13" s="299" t="str">
        <f t="shared" si="0"/>
        <v>Green infrastructure (b31)</v>
      </c>
      <c r="E13" s="301" t="s">
        <v>5276</v>
      </c>
      <c r="F13" s="302" t="s">
        <v>5298</v>
      </c>
      <c r="G13" s="290" t="s">
        <v>5244</v>
      </c>
      <c r="H13" s="250" t="s">
        <v>5236</v>
      </c>
      <c r="I13" s="251">
        <v>3</v>
      </c>
      <c r="J13" s="252">
        <v>1</v>
      </c>
    </row>
    <row r="14" spans="1:10" ht="23.25" thickBot="1">
      <c r="B14" s="561" t="s">
        <v>5235</v>
      </c>
      <c r="C14" s="563"/>
      <c r="D14" s="300" t="str">
        <f t="shared" si="0"/>
        <v>Protected areas (b32)</v>
      </c>
      <c r="E14" s="303" t="s">
        <v>5277</v>
      </c>
      <c r="F14" s="304" t="s">
        <v>5299</v>
      </c>
      <c r="G14" s="291" t="s">
        <v>5245</v>
      </c>
      <c r="H14" s="253" t="s">
        <v>5236</v>
      </c>
      <c r="I14" s="254">
        <v>3</v>
      </c>
      <c r="J14" s="255">
        <v>2</v>
      </c>
    </row>
    <row r="15" spans="1:10">
      <c r="B15" s="569" t="s">
        <v>3383</v>
      </c>
      <c r="C15" s="572" t="s">
        <v>3384</v>
      </c>
      <c r="D15" s="278" t="str">
        <f t="shared" si="0"/>
        <v>Personal Health (m11)</v>
      </c>
      <c r="E15" s="305" t="s">
        <v>5278</v>
      </c>
      <c r="F15" s="306" t="s">
        <v>5300</v>
      </c>
      <c r="G15" s="292" t="s">
        <v>5246</v>
      </c>
      <c r="H15" s="257" t="s">
        <v>5237</v>
      </c>
      <c r="I15" s="258">
        <v>1</v>
      </c>
      <c r="J15" s="259">
        <v>1</v>
      </c>
    </row>
    <row r="16" spans="1:10" ht="15.75" thickBot="1">
      <c r="B16" s="570" t="s">
        <v>5235</v>
      </c>
      <c r="C16" s="573"/>
      <c r="D16" s="279" t="str">
        <f t="shared" si="0"/>
        <v>Personal Safety (m12)</v>
      </c>
      <c r="E16" s="307" t="s">
        <v>5279</v>
      </c>
      <c r="F16" s="308" t="s">
        <v>5301</v>
      </c>
      <c r="G16" s="293" t="s">
        <v>5247</v>
      </c>
      <c r="H16" s="260" t="s">
        <v>5237</v>
      </c>
      <c r="I16" s="261">
        <v>1</v>
      </c>
      <c r="J16" s="262">
        <v>2</v>
      </c>
    </row>
    <row r="17" spans="2:10" ht="56.25">
      <c r="B17" s="570" t="s">
        <v>5235</v>
      </c>
      <c r="C17" s="572" t="s">
        <v>3385</v>
      </c>
      <c r="D17" s="280" t="str">
        <f t="shared" si="0"/>
        <v>Inclusive Economy (m21)</v>
      </c>
      <c r="E17" s="305" t="s">
        <v>5280</v>
      </c>
      <c r="F17" s="306" t="s">
        <v>5302</v>
      </c>
      <c r="G17" s="292" t="s">
        <v>5259</v>
      </c>
      <c r="H17" s="257" t="s">
        <v>5237</v>
      </c>
      <c r="I17" s="258">
        <v>2</v>
      </c>
      <c r="J17" s="259">
        <v>1</v>
      </c>
    </row>
    <row r="18" spans="2:10" ht="23.25" thickBot="1">
      <c r="B18" s="570" t="s">
        <v>5235</v>
      </c>
      <c r="C18" s="573"/>
      <c r="D18" s="279" t="str">
        <f t="shared" si="0"/>
        <v>Healthy Society (m22)</v>
      </c>
      <c r="E18" s="307" t="s">
        <v>5281</v>
      </c>
      <c r="F18" s="308" t="s">
        <v>5303</v>
      </c>
      <c r="G18" s="293" t="s">
        <v>5248</v>
      </c>
      <c r="H18" s="260" t="s">
        <v>5237</v>
      </c>
      <c r="I18" s="261">
        <v>2</v>
      </c>
      <c r="J18" s="262">
        <v>2</v>
      </c>
    </row>
    <row r="19" spans="2:10" ht="22.5">
      <c r="B19" s="570" t="s">
        <v>5235</v>
      </c>
      <c r="C19" s="572" t="s">
        <v>3386</v>
      </c>
      <c r="D19" s="278" t="str">
        <f t="shared" si="0"/>
        <v>Healthy Environment (m31)</v>
      </c>
      <c r="E19" s="305" t="s">
        <v>5282</v>
      </c>
      <c r="F19" s="306" t="s">
        <v>5304</v>
      </c>
      <c r="G19" s="292" t="s">
        <v>5249</v>
      </c>
      <c r="H19" s="257" t="s">
        <v>5237</v>
      </c>
      <c r="I19" s="258">
        <v>3</v>
      </c>
      <c r="J19" s="259">
        <v>1</v>
      </c>
    </row>
    <row r="20" spans="2:10" ht="45.75" thickBot="1">
      <c r="B20" s="571" t="s">
        <v>5235</v>
      </c>
      <c r="C20" s="573"/>
      <c r="D20" s="281" t="str">
        <f t="shared" si="0"/>
        <v>Climate Change (m32)</v>
      </c>
      <c r="E20" s="307" t="s">
        <v>5283</v>
      </c>
      <c r="F20" s="308" t="s">
        <v>5305</v>
      </c>
      <c r="G20" s="293" t="s">
        <v>5250</v>
      </c>
      <c r="H20" s="260" t="s">
        <v>5237</v>
      </c>
      <c r="I20" s="261">
        <v>3</v>
      </c>
      <c r="J20" s="262">
        <v>2</v>
      </c>
    </row>
    <row r="21" spans="2:10" ht="22.5">
      <c r="B21" s="564" t="s">
        <v>3387</v>
      </c>
      <c r="C21" s="567" t="s">
        <v>3388</v>
      </c>
      <c r="D21" s="282" t="str">
        <f t="shared" si="0"/>
        <v>Self-esteem(f11)</v>
      </c>
      <c r="E21" s="309" t="s">
        <v>5284</v>
      </c>
      <c r="F21" s="310" t="s">
        <v>5306</v>
      </c>
      <c r="G21" s="294" t="s">
        <v>3377</v>
      </c>
      <c r="H21" s="263" t="s">
        <v>5238</v>
      </c>
      <c r="I21" s="264">
        <v>1</v>
      </c>
      <c r="J21" s="265">
        <v>1</v>
      </c>
    </row>
    <row r="22" spans="2:10" ht="34.5" thickBot="1">
      <c r="B22" s="565" t="s">
        <v>5235</v>
      </c>
      <c r="C22" s="568"/>
      <c r="D22" s="283" t="str">
        <f t="shared" si="0"/>
        <v>Self-actualization(f12)</v>
      </c>
      <c r="E22" s="311" t="s">
        <v>5285</v>
      </c>
      <c r="F22" s="312" t="s">
        <v>5307</v>
      </c>
      <c r="G22" s="295" t="s">
        <v>3378</v>
      </c>
      <c r="H22" s="266" t="s">
        <v>5238</v>
      </c>
      <c r="I22" s="267">
        <v>1</v>
      </c>
      <c r="J22" s="268">
        <v>2</v>
      </c>
    </row>
    <row r="23" spans="2:10">
      <c r="B23" s="565" t="s">
        <v>5235</v>
      </c>
      <c r="C23" s="567" t="s">
        <v>3389</v>
      </c>
      <c r="D23" s="282" t="str">
        <f t="shared" si="0"/>
        <v>Interpersonal Trust (societal belonging)(f21)</v>
      </c>
      <c r="E23" s="309" t="s">
        <v>5286</v>
      </c>
      <c r="F23" s="310" t="s">
        <v>5308</v>
      </c>
      <c r="G23" s="294" t="s">
        <v>3393</v>
      </c>
      <c r="H23" s="263" t="s">
        <v>5238</v>
      </c>
      <c r="I23" s="264">
        <v>2</v>
      </c>
      <c r="J23" s="265">
        <v>1</v>
      </c>
    </row>
    <row r="24" spans="2:10" ht="23.25" thickBot="1">
      <c r="B24" s="565" t="s">
        <v>5235</v>
      </c>
      <c r="C24" s="568"/>
      <c r="D24" s="284" t="str">
        <f t="shared" si="0"/>
        <v>Institutional Trust (good governance)(f22)</v>
      </c>
      <c r="E24" s="311" t="s">
        <v>5287</v>
      </c>
      <c r="F24" s="312" t="s">
        <v>5309</v>
      </c>
      <c r="G24" s="295" t="s">
        <v>3394</v>
      </c>
      <c r="H24" s="266" t="s">
        <v>5238</v>
      </c>
      <c r="I24" s="267">
        <v>2</v>
      </c>
      <c r="J24" s="268">
        <v>2</v>
      </c>
    </row>
    <row r="25" spans="2:10" ht="23.25" thickBot="1">
      <c r="B25" s="566" t="s">
        <v>5235</v>
      </c>
      <c r="C25" s="256" t="s">
        <v>3390</v>
      </c>
      <c r="D25" s="285" t="str">
        <f t="shared" si="0"/>
        <v>Ecosystems services and Biodiversity wealth(f31)</v>
      </c>
      <c r="E25" s="313" t="s">
        <v>5288</v>
      </c>
      <c r="F25" s="314" t="s">
        <v>5310</v>
      </c>
      <c r="G25" s="296" t="s">
        <v>5264</v>
      </c>
      <c r="H25" s="269" t="s">
        <v>5238</v>
      </c>
      <c r="I25" s="270">
        <v>3</v>
      </c>
      <c r="J25" s="271">
        <v>1</v>
      </c>
    </row>
  </sheetData>
  <mergeCells count="11">
    <mergeCell ref="B4:B14"/>
    <mergeCell ref="C13:C14"/>
    <mergeCell ref="B21:B25"/>
    <mergeCell ref="C21:C22"/>
    <mergeCell ref="C23:C24"/>
    <mergeCell ref="B15:B20"/>
    <mergeCell ref="C15:C16"/>
    <mergeCell ref="C17:C18"/>
    <mergeCell ref="C19:C20"/>
    <mergeCell ref="C7:C12"/>
    <mergeCell ref="C4:C6"/>
  </mergeCells>
  <hyperlinks>
    <hyperlink ref="F1" location="MAIN!A1" display="Back to Main"/>
    <hyperlink ref="D1" location="BCN_DB!A1" display="GO BACK to defining QoL indicator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5" zoomScaleNormal="85" workbookViewId="0">
      <selection activeCell="D42" sqref="D42"/>
    </sheetView>
  </sheetViews>
  <sheetFormatPr baseColWidth="10" defaultColWidth="11.42578125" defaultRowHeight="15"/>
  <cols>
    <col min="1" max="1" width="5.28515625" style="552" customWidth="1"/>
    <col min="2" max="2" width="14.140625" style="552" customWidth="1"/>
    <col min="3" max="3" width="42.5703125" style="552" customWidth="1"/>
    <col min="4" max="4" width="70.140625" style="553" bestFit="1" customWidth="1"/>
    <col min="5" max="5" width="70.140625" style="553" customWidth="1"/>
    <col min="6" max="9" width="22.140625" style="553" customWidth="1"/>
    <col min="10" max="16384" width="11.42578125" style="518"/>
  </cols>
  <sheetData>
    <row r="1" spans="1:10" ht="15.75" thickBot="1">
      <c r="A1" s="516" t="s">
        <v>5251</v>
      </c>
      <c r="B1" s="517" t="s">
        <v>5218</v>
      </c>
      <c r="C1" s="517" t="s">
        <v>5220</v>
      </c>
      <c r="D1" s="517" t="s">
        <v>5463</v>
      </c>
      <c r="E1" s="517" t="s">
        <v>5559</v>
      </c>
      <c r="F1" s="517" t="s">
        <v>5464</v>
      </c>
      <c r="G1" s="517" t="s">
        <v>5465</v>
      </c>
      <c r="H1" s="517" t="s">
        <v>5466</v>
      </c>
      <c r="I1" s="517"/>
    </row>
    <row r="2" spans="1:10">
      <c r="A2" s="586" t="s">
        <v>5258</v>
      </c>
      <c r="B2" s="588" t="s">
        <v>5254</v>
      </c>
      <c r="C2" s="591" t="s">
        <v>5467</v>
      </c>
      <c r="D2" s="519" t="s">
        <v>5468</v>
      </c>
      <c r="E2" s="519" t="s">
        <v>5560</v>
      </c>
      <c r="F2" s="519" t="s">
        <v>5469</v>
      </c>
      <c r="G2" s="519" t="s">
        <v>5470</v>
      </c>
      <c r="H2" s="519" t="s">
        <v>5471</v>
      </c>
      <c r="I2" s="519" t="s">
        <v>3395</v>
      </c>
    </row>
    <row r="3" spans="1:10">
      <c r="A3" s="586"/>
      <c r="B3" s="589"/>
      <c r="C3" s="592"/>
      <c r="D3" s="526" t="s">
        <v>5561</v>
      </c>
      <c r="E3" s="526" t="s">
        <v>5412</v>
      </c>
      <c r="F3" s="526" t="s">
        <v>5562</v>
      </c>
      <c r="G3" s="526" t="s">
        <v>5495</v>
      </c>
      <c r="H3" s="526" t="s">
        <v>5471</v>
      </c>
      <c r="I3" s="526" t="s">
        <v>3395</v>
      </c>
    </row>
    <row r="4" spans="1:10">
      <c r="A4" s="586"/>
      <c r="B4" s="589"/>
      <c r="C4" s="520" t="s">
        <v>5472</v>
      </c>
      <c r="D4" s="521" t="s">
        <v>5473</v>
      </c>
      <c r="E4" s="521" t="s">
        <v>5563</v>
      </c>
      <c r="F4" s="521" t="s">
        <v>5474</v>
      </c>
      <c r="G4" s="521" t="s">
        <v>5470</v>
      </c>
      <c r="H4" s="521" t="s">
        <v>5471</v>
      </c>
      <c r="I4" s="521" t="s">
        <v>3395</v>
      </c>
    </row>
    <row r="5" spans="1:10" ht="15.75" thickBot="1">
      <c r="A5" s="586"/>
      <c r="B5" s="590"/>
      <c r="C5" s="522" t="s">
        <v>5475</v>
      </c>
      <c r="D5" s="519" t="s">
        <v>5476</v>
      </c>
      <c r="E5" s="519" t="s">
        <v>5564</v>
      </c>
      <c r="F5" s="519" t="s">
        <v>5477</v>
      </c>
      <c r="G5" s="519" t="s">
        <v>5470</v>
      </c>
      <c r="H5" s="519" t="s">
        <v>5471</v>
      </c>
      <c r="I5" s="519" t="s">
        <v>3395</v>
      </c>
    </row>
    <row r="6" spans="1:10">
      <c r="A6" s="586"/>
      <c r="B6" s="588" t="s">
        <v>5255</v>
      </c>
      <c r="C6" s="523" t="s">
        <v>5478</v>
      </c>
      <c r="D6" s="524" t="s">
        <v>5479</v>
      </c>
      <c r="E6" s="524" t="s">
        <v>5426</v>
      </c>
      <c r="F6" s="524" t="s">
        <v>5480</v>
      </c>
      <c r="G6" s="524" t="s">
        <v>5481</v>
      </c>
      <c r="H6" s="524" t="s">
        <v>5471</v>
      </c>
      <c r="I6" s="524" t="s">
        <v>3395</v>
      </c>
    </row>
    <row r="7" spans="1:10">
      <c r="A7" s="586"/>
      <c r="B7" s="589"/>
      <c r="C7" s="525" t="s">
        <v>5482</v>
      </c>
      <c r="D7" s="521" t="s">
        <v>5483</v>
      </c>
      <c r="E7" s="521" t="s">
        <v>5565</v>
      </c>
      <c r="F7" s="521" t="s">
        <v>5484</v>
      </c>
      <c r="G7" s="521" t="s">
        <v>5470</v>
      </c>
      <c r="H7" s="521" t="s">
        <v>5471</v>
      </c>
      <c r="I7" s="521" t="s">
        <v>3395</v>
      </c>
    </row>
    <row r="8" spans="1:10">
      <c r="A8" s="586"/>
      <c r="B8" s="589"/>
      <c r="C8" s="520" t="s">
        <v>5485</v>
      </c>
      <c r="D8" s="526" t="s">
        <v>5486</v>
      </c>
      <c r="E8" s="526" t="s">
        <v>5566</v>
      </c>
      <c r="F8" s="526" t="s">
        <v>5487</v>
      </c>
      <c r="G8" s="526" t="s">
        <v>5470</v>
      </c>
      <c r="H8" s="526" t="s">
        <v>5471</v>
      </c>
      <c r="I8" s="526" t="s">
        <v>3395</v>
      </c>
    </row>
    <row r="9" spans="1:10">
      <c r="A9" s="586"/>
      <c r="B9" s="589"/>
      <c r="C9" s="527" t="s">
        <v>5488</v>
      </c>
      <c r="D9" s="526" t="s">
        <v>5489</v>
      </c>
      <c r="E9" s="526" t="s">
        <v>5427</v>
      </c>
      <c r="F9" s="526" t="s">
        <v>5490</v>
      </c>
      <c r="G9" s="526" t="s">
        <v>5470</v>
      </c>
      <c r="H9" s="526" t="s">
        <v>5471</v>
      </c>
      <c r="I9" s="526" t="s">
        <v>3395</v>
      </c>
      <c r="J9" s="528" t="s">
        <v>5491</v>
      </c>
    </row>
    <row r="10" spans="1:10">
      <c r="A10" s="586"/>
      <c r="B10" s="589"/>
      <c r="C10" s="529" t="s">
        <v>5492</v>
      </c>
      <c r="D10" s="521" t="s">
        <v>5493</v>
      </c>
      <c r="E10" s="521" t="s">
        <v>5388</v>
      </c>
      <c r="F10" s="521" t="s">
        <v>5494</v>
      </c>
      <c r="G10" s="521" t="s">
        <v>5495</v>
      </c>
      <c r="H10" s="521" t="s">
        <v>5471</v>
      </c>
      <c r="I10" s="521" t="s">
        <v>3395</v>
      </c>
    </row>
    <row r="11" spans="1:10" ht="15.75" thickBot="1">
      <c r="A11" s="586"/>
      <c r="B11" s="590"/>
      <c r="C11" s="530" t="s">
        <v>5496</v>
      </c>
      <c r="D11" s="521" t="s">
        <v>5497</v>
      </c>
      <c r="E11" s="521" t="s">
        <v>5567</v>
      </c>
      <c r="F11" s="521" t="s">
        <v>5498</v>
      </c>
      <c r="G11" s="521" t="s">
        <v>5470</v>
      </c>
      <c r="H11" s="521" t="s">
        <v>5471</v>
      </c>
      <c r="I11" s="521" t="s">
        <v>3395</v>
      </c>
    </row>
    <row r="12" spans="1:10">
      <c r="A12" s="586"/>
      <c r="B12" s="588" t="s">
        <v>5256</v>
      </c>
      <c r="C12" s="531" t="s">
        <v>5499</v>
      </c>
      <c r="D12" s="524" t="s">
        <v>5500</v>
      </c>
      <c r="E12" s="524" t="s">
        <v>5568</v>
      </c>
      <c r="F12" s="524" t="s">
        <v>5501</v>
      </c>
      <c r="G12" s="524" t="s">
        <v>5470</v>
      </c>
      <c r="H12" s="524" t="s">
        <v>5471</v>
      </c>
      <c r="I12" s="524" t="s">
        <v>3395</v>
      </c>
    </row>
    <row r="13" spans="1:10" ht="15.75" thickBot="1">
      <c r="A13" s="587"/>
      <c r="B13" s="590"/>
      <c r="C13" s="532" t="s">
        <v>5502</v>
      </c>
      <c r="D13" s="533" t="s">
        <v>5503</v>
      </c>
      <c r="E13" s="533" t="s">
        <v>5503</v>
      </c>
      <c r="F13" s="533" t="s">
        <v>5503</v>
      </c>
      <c r="G13" s="533" t="s">
        <v>3395</v>
      </c>
      <c r="H13" s="533" t="s">
        <v>3395</v>
      </c>
      <c r="I13" s="533" t="s">
        <v>3395</v>
      </c>
    </row>
    <row r="14" spans="1:10">
      <c r="A14" s="577" t="s">
        <v>3383</v>
      </c>
      <c r="B14" s="580" t="s">
        <v>3384</v>
      </c>
      <c r="C14" s="583" t="s">
        <v>5504</v>
      </c>
      <c r="D14" s="534" t="s">
        <v>5505</v>
      </c>
      <c r="E14" s="534" t="s">
        <v>5392</v>
      </c>
      <c r="F14" s="534" t="s">
        <v>5506</v>
      </c>
      <c r="G14" s="534" t="s">
        <v>5495</v>
      </c>
      <c r="H14" s="534" t="s">
        <v>5471</v>
      </c>
      <c r="I14" s="534" t="s">
        <v>3395</v>
      </c>
    </row>
    <row r="15" spans="1:10">
      <c r="A15" s="578"/>
      <c r="B15" s="581"/>
      <c r="C15" s="584"/>
      <c r="D15" s="595" t="s">
        <v>5507</v>
      </c>
      <c r="E15" s="535" t="s">
        <v>5394</v>
      </c>
      <c r="F15" s="535" t="s">
        <v>5508</v>
      </c>
      <c r="G15" s="535" t="s">
        <v>5495</v>
      </c>
      <c r="H15" s="535" t="s">
        <v>5471</v>
      </c>
      <c r="I15" s="535" t="s">
        <v>3395</v>
      </c>
    </row>
    <row r="16" spans="1:10">
      <c r="A16" s="578"/>
      <c r="B16" s="581"/>
      <c r="C16" s="584"/>
      <c r="D16" s="596"/>
      <c r="E16" s="535" t="s">
        <v>5395</v>
      </c>
      <c r="F16" s="535" t="s">
        <v>5509</v>
      </c>
      <c r="G16" s="535" t="s">
        <v>5510</v>
      </c>
      <c r="H16" s="535" t="s">
        <v>5471</v>
      </c>
      <c r="I16" s="535" t="s">
        <v>3395</v>
      </c>
    </row>
    <row r="17" spans="1:9">
      <c r="A17" s="578"/>
      <c r="B17" s="581"/>
      <c r="C17" s="584"/>
      <c r="D17" s="596"/>
      <c r="E17" s="535" t="s">
        <v>5396</v>
      </c>
      <c r="F17" s="535" t="s">
        <v>5511</v>
      </c>
      <c r="G17" s="535" t="s">
        <v>5510</v>
      </c>
      <c r="H17" s="535" t="s">
        <v>5471</v>
      </c>
      <c r="I17" s="535" t="s">
        <v>3395</v>
      </c>
    </row>
    <row r="18" spans="1:9">
      <c r="A18" s="578"/>
      <c r="B18" s="581"/>
      <c r="C18" s="584"/>
      <c r="D18" s="597"/>
      <c r="E18" s="535" t="s">
        <v>5424</v>
      </c>
      <c r="F18" s="535" t="s">
        <v>5512</v>
      </c>
      <c r="G18" s="535" t="s">
        <v>5495</v>
      </c>
      <c r="H18" s="535" t="s">
        <v>5513</v>
      </c>
      <c r="I18" s="535" t="s">
        <v>3395</v>
      </c>
    </row>
    <row r="19" spans="1:9">
      <c r="A19" s="578"/>
      <c r="B19" s="581"/>
      <c r="C19" s="585"/>
      <c r="D19" s="536" t="s">
        <v>5514</v>
      </c>
      <c r="E19" s="536" t="s">
        <v>5397</v>
      </c>
      <c r="F19" s="536" t="s">
        <v>5515</v>
      </c>
      <c r="G19" s="536" t="s">
        <v>5495</v>
      </c>
      <c r="H19" s="536" t="s">
        <v>5471</v>
      </c>
      <c r="I19" s="536" t="s">
        <v>3395</v>
      </c>
    </row>
    <row r="20" spans="1:9">
      <c r="A20" s="578"/>
      <c r="B20" s="581"/>
      <c r="C20" s="598" t="s">
        <v>5516</v>
      </c>
      <c r="D20" s="536" t="s">
        <v>5517</v>
      </c>
      <c r="E20" s="536" t="s">
        <v>5398</v>
      </c>
      <c r="F20" s="536" t="s">
        <v>5518</v>
      </c>
      <c r="G20" s="536" t="s">
        <v>5495</v>
      </c>
      <c r="H20" s="536" t="s">
        <v>5471</v>
      </c>
      <c r="I20" s="536" t="s">
        <v>3395</v>
      </c>
    </row>
    <row r="21" spans="1:9">
      <c r="A21" s="578"/>
      <c r="B21" s="581"/>
      <c r="C21" s="584"/>
      <c r="D21" s="537" t="s">
        <v>5519</v>
      </c>
      <c r="E21" s="537" t="s">
        <v>5420</v>
      </c>
      <c r="F21" s="537" t="s">
        <v>5520</v>
      </c>
      <c r="G21" s="537" t="s">
        <v>5495</v>
      </c>
      <c r="H21" s="537" t="s">
        <v>5513</v>
      </c>
      <c r="I21" s="537" t="s">
        <v>3395</v>
      </c>
    </row>
    <row r="22" spans="1:9" ht="15.75" thickBot="1">
      <c r="A22" s="578"/>
      <c r="B22" s="582"/>
      <c r="C22" s="599"/>
      <c r="D22" s="537" t="s">
        <v>5521</v>
      </c>
      <c r="E22" s="537" t="s">
        <v>5419</v>
      </c>
      <c r="F22" s="537" t="s">
        <v>5522</v>
      </c>
      <c r="G22" s="537" t="s">
        <v>5495</v>
      </c>
      <c r="H22" s="537" t="s">
        <v>5513</v>
      </c>
      <c r="I22" s="537" t="s">
        <v>3395</v>
      </c>
    </row>
    <row r="23" spans="1:9">
      <c r="A23" s="578"/>
      <c r="B23" s="580" t="s">
        <v>3385</v>
      </c>
      <c r="C23" s="583" t="s">
        <v>5523</v>
      </c>
      <c r="D23" s="538" t="s">
        <v>5524</v>
      </c>
      <c r="E23" s="538" t="s">
        <v>5399</v>
      </c>
      <c r="F23" s="538" t="s">
        <v>5525</v>
      </c>
      <c r="G23" s="538" t="s">
        <v>5495</v>
      </c>
      <c r="H23" s="538" t="s">
        <v>5471</v>
      </c>
      <c r="I23" s="538" t="s">
        <v>3395</v>
      </c>
    </row>
    <row r="24" spans="1:9">
      <c r="A24" s="578"/>
      <c r="B24" s="581"/>
      <c r="C24" s="585"/>
      <c r="D24" s="539" t="s">
        <v>5526</v>
      </c>
      <c r="E24" s="539" t="s">
        <v>5404</v>
      </c>
      <c r="F24" s="539" t="s">
        <v>5527</v>
      </c>
      <c r="G24" s="539" t="s">
        <v>5495</v>
      </c>
      <c r="H24" s="539" t="s">
        <v>5471</v>
      </c>
      <c r="I24" s="539" t="s">
        <v>3395</v>
      </c>
    </row>
    <row r="25" spans="1:9">
      <c r="A25" s="578"/>
      <c r="B25" s="581"/>
      <c r="C25" s="598" t="s">
        <v>5528</v>
      </c>
      <c r="D25" s="536" t="s">
        <v>5529</v>
      </c>
      <c r="E25" s="536" t="s">
        <v>5400</v>
      </c>
      <c r="F25" s="536" t="s">
        <v>5530</v>
      </c>
      <c r="G25" s="536" t="s">
        <v>5510</v>
      </c>
      <c r="H25" s="536" t="s">
        <v>5471</v>
      </c>
      <c r="I25" s="536" t="s">
        <v>3395</v>
      </c>
    </row>
    <row r="26" spans="1:9">
      <c r="A26" s="578"/>
      <c r="B26" s="581"/>
      <c r="C26" s="584"/>
      <c r="D26" s="539" t="s">
        <v>5531</v>
      </c>
      <c r="E26" s="539" t="s">
        <v>5401</v>
      </c>
      <c r="F26" s="539" t="s">
        <v>5532</v>
      </c>
      <c r="G26" s="539" t="s">
        <v>5510</v>
      </c>
      <c r="H26" s="539" t="s">
        <v>5471</v>
      </c>
      <c r="I26" s="539" t="s">
        <v>3395</v>
      </c>
    </row>
    <row r="27" spans="1:9">
      <c r="A27" s="578"/>
      <c r="B27" s="581"/>
      <c r="C27" s="584"/>
      <c r="D27" s="540" t="s">
        <v>5533</v>
      </c>
      <c r="E27" s="540" t="s">
        <v>5402</v>
      </c>
      <c r="F27" s="540" t="s">
        <v>5534</v>
      </c>
      <c r="G27" s="540" t="s">
        <v>5535</v>
      </c>
      <c r="H27" s="540" t="s">
        <v>5471</v>
      </c>
      <c r="I27" s="540" t="s">
        <v>3395</v>
      </c>
    </row>
    <row r="28" spans="1:9" ht="15.75" thickBot="1">
      <c r="A28" s="578"/>
      <c r="B28" s="582"/>
      <c r="C28" s="599"/>
      <c r="D28" s="541" t="s">
        <v>5536</v>
      </c>
      <c r="E28" s="541" t="s">
        <v>5403</v>
      </c>
      <c r="F28" s="541" t="s">
        <v>5537</v>
      </c>
      <c r="G28" s="541" t="s">
        <v>5495</v>
      </c>
      <c r="H28" s="541" t="s">
        <v>5471</v>
      </c>
      <c r="I28" s="541" t="s">
        <v>3395</v>
      </c>
    </row>
    <row r="29" spans="1:9">
      <c r="A29" s="578"/>
      <c r="B29" s="580" t="s">
        <v>3386</v>
      </c>
      <c r="C29" s="583" t="s">
        <v>5538</v>
      </c>
      <c r="D29" s="538" t="s">
        <v>5539</v>
      </c>
      <c r="E29" s="538" t="s">
        <v>5405</v>
      </c>
      <c r="F29" s="538" t="s">
        <v>5540</v>
      </c>
      <c r="G29" s="538" t="s">
        <v>5495</v>
      </c>
      <c r="H29" s="538" t="s">
        <v>5471</v>
      </c>
      <c r="I29" s="538" t="s">
        <v>3395</v>
      </c>
    </row>
    <row r="30" spans="1:9">
      <c r="A30" s="578"/>
      <c r="B30" s="581"/>
      <c r="C30" s="584"/>
      <c r="D30" s="595" t="s">
        <v>5541</v>
      </c>
      <c r="E30" s="540" t="s">
        <v>5406</v>
      </c>
      <c r="F30" s="540" t="s">
        <v>5542</v>
      </c>
      <c r="G30" s="540" t="s">
        <v>5495</v>
      </c>
      <c r="H30" s="540" t="s">
        <v>5471</v>
      </c>
      <c r="I30" s="540" t="s">
        <v>3395</v>
      </c>
    </row>
    <row r="31" spans="1:9">
      <c r="A31" s="578"/>
      <c r="B31" s="581"/>
      <c r="C31" s="585"/>
      <c r="D31" s="597"/>
      <c r="E31" s="542" t="s">
        <v>5407</v>
      </c>
      <c r="F31" s="542" t="s">
        <v>5543</v>
      </c>
      <c r="G31" s="542" t="s">
        <v>5495</v>
      </c>
      <c r="H31" s="542" t="s">
        <v>5471</v>
      </c>
      <c r="I31" s="542" t="s">
        <v>3395</v>
      </c>
    </row>
    <row r="32" spans="1:9" ht="15.75" thickBot="1">
      <c r="A32" s="579"/>
      <c r="B32" s="582"/>
      <c r="C32" s="543" t="s">
        <v>5544</v>
      </c>
      <c r="D32" s="541" t="s">
        <v>5545</v>
      </c>
      <c r="E32" s="541" t="s">
        <v>5408</v>
      </c>
      <c r="F32" s="541" t="s">
        <v>5546</v>
      </c>
      <c r="G32" s="541" t="s">
        <v>5510</v>
      </c>
      <c r="H32" s="541" t="s">
        <v>5471</v>
      </c>
      <c r="I32" s="541" t="s">
        <v>3395</v>
      </c>
    </row>
    <row r="33" spans="1:9">
      <c r="A33" s="600" t="s">
        <v>3387</v>
      </c>
      <c r="B33" s="603" t="s">
        <v>3388</v>
      </c>
      <c r="C33" s="544" t="s">
        <v>5547</v>
      </c>
      <c r="D33" s="545" t="s">
        <v>5548</v>
      </c>
      <c r="E33" s="545" t="s">
        <v>5411</v>
      </c>
      <c r="F33" s="545" t="s">
        <v>5549</v>
      </c>
      <c r="G33" s="545" t="s">
        <v>5495</v>
      </c>
      <c r="H33" s="545" t="s">
        <v>5513</v>
      </c>
      <c r="I33" s="545" t="s">
        <v>3395</v>
      </c>
    </row>
    <row r="34" spans="1:9" ht="15.75" thickBot="1">
      <c r="A34" s="601"/>
      <c r="B34" s="604"/>
      <c r="C34" s="546" t="s">
        <v>5550</v>
      </c>
      <c r="D34" s="547" t="s">
        <v>5503</v>
      </c>
      <c r="E34" s="547" t="s">
        <v>5503</v>
      </c>
      <c r="F34" s="547" t="s">
        <v>5503</v>
      </c>
      <c r="G34" s="547" t="s">
        <v>3395</v>
      </c>
      <c r="H34" s="547" t="s">
        <v>3395</v>
      </c>
      <c r="I34" s="547" t="s">
        <v>3395</v>
      </c>
    </row>
    <row r="35" spans="1:9">
      <c r="A35" s="601"/>
      <c r="B35" s="603" t="s">
        <v>3389</v>
      </c>
      <c r="C35" s="544" t="s">
        <v>5551</v>
      </c>
      <c r="D35" s="548" t="s">
        <v>5503</v>
      </c>
      <c r="E35" s="548" t="s">
        <v>5503</v>
      </c>
      <c r="F35" s="548" t="s">
        <v>5503</v>
      </c>
      <c r="G35" s="548" t="s">
        <v>3395</v>
      </c>
      <c r="H35" s="548" t="s">
        <v>3395</v>
      </c>
      <c r="I35" s="548" t="s">
        <v>3395</v>
      </c>
    </row>
    <row r="36" spans="1:9" ht="15.75" thickBot="1">
      <c r="A36" s="601"/>
      <c r="B36" s="604"/>
      <c r="C36" s="546" t="s">
        <v>5552</v>
      </c>
      <c r="D36" s="549" t="s">
        <v>5553</v>
      </c>
      <c r="E36" s="549" t="s">
        <v>5409</v>
      </c>
      <c r="F36" s="549" t="s">
        <v>5554</v>
      </c>
      <c r="G36" s="549" t="s">
        <v>5510</v>
      </c>
      <c r="H36" s="549" t="s">
        <v>5471</v>
      </c>
      <c r="I36" s="549" t="s">
        <v>3395</v>
      </c>
    </row>
    <row r="37" spans="1:9">
      <c r="A37" s="601"/>
      <c r="B37" s="603" t="s">
        <v>3390</v>
      </c>
      <c r="C37" s="605" t="s">
        <v>5555</v>
      </c>
      <c r="D37" s="593" t="s">
        <v>5556</v>
      </c>
      <c r="E37" s="550" t="s">
        <v>5422</v>
      </c>
      <c r="F37" s="550" t="s">
        <v>5557</v>
      </c>
      <c r="G37" s="550" t="s">
        <v>5470</v>
      </c>
      <c r="H37" s="550" t="s">
        <v>5471</v>
      </c>
      <c r="I37" s="550" t="s">
        <v>3395</v>
      </c>
    </row>
    <row r="38" spans="1:9" ht="15.75" thickBot="1">
      <c r="A38" s="602"/>
      <c r="B38" s="604"/>
      <c r="C38" s="606"/>
      <c r="D38" s="594"/>
      <c r="E38" s="551" t="s">
        <v>5423</v>
      </c>
      <c r="F38" s="551" t="s">
        <v>5558</v>
      </c>
      <c r="G38" s="551" t="s">
        <v>5470</v>
      </c>
      <c r="H38" s="551" t="s">
        <v>5471</v>
      </c>
      <c r="I38" s="551" t="s">
        <v>3395</v>
      </c>
    </row>
  </sheetData>
  <mergeCells count="22">
    <mergeCell ref="A33:A38"/>
    <mergeCell ref="B33:B34"/>
    <mergeCell ref="B35:B36"/>
    <mergeCell ref="B37:B38"/>
    <mergeCell ref="C37:C38"/>
    <mergeCell ref="D37:D38"/>
    <mergeCell ref="D15:D18"/>
    <mergeCell ref="C20:C22"/>
    <mergeCell ref="B23:B28"/>
    <mergeCell ref="C23:C24"/>
    <mergeCell ref="C25:C28"/>
    <mergeCell ref="B29:B32"/>
    <mergeCell ref="C29:C31"/>
    <mergeCell ref="D30:D31"/>
    <mergeCell ref="A14:A32"/>
    <mergeCell ref="B14:B22"/>
    <mergeCell ref="C14:C19"/>
    <mergeCell ref="A2:A13"/>
    <mergeCell ref="B2:B5"/>
    <mergeCell ref="C2:C3"/>
    <mergeCell ref="B6:B11"/>
    <mergeCell ref="B12:B1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79998168889431442"/>
  </sheetPr>
  <dimension ref="A1:AM811"/>
  <sheetViews>
    <sheetView workbookViewId="0"/>
  </sheetViews>
  <sheetFormatPr baseColWidth="10" defaultColWidth="11.5703125" defaultRowHeight="15"/>
  <sheetData>
    <row r="1" spans="1:39" ht="18.75">
      <c r="A1" s="113" t="str">
        <f>"TQoL Index of "&amp;'ESPON Dashboard'!D68&amp;" regions"</f>
        <v>TQoL Index of 15 regions</v>
      </c>
      <c r="B1" s="113"/>
      <c r="C1" s="113"/>
      <c r="D1" s="113"/>
    </row>
    <row r="2" spans="1:39" ht="10.5" customHeight="1"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IFERROR(INDEX(TQoL_Indexes!$B$9:$AK$88,MATCH($A$3,TQoL_Indexes!#REF!,0)+$A4,MATCH(B$3,TQoL_Indexes!$B$8:$AK$8,0)),"")</f>
        <v/>
      </c>
      <c r="C4" s="86" t="str">
        <f>IFERROR(INDEX(TQoL_Indexes!$B$9:$AK$88,MATCH($A$3,TQoL_Indexes!#REF!,0)+$A4,MATCH(C$3,TQoL_Indexes!$B$8:$AK$8,0)),"")</f>
        <v/>
      </c>
      <c r="D4" s="87" t="str">
        <f>IFERROR(INDEX(TQoL_Indexes!$B$9:$AK$88,MATCH($A$3,TQoL_Indexes!#REF!,0)+$A4,MATCH(D$3,TQoL_Indexes!$B$8:$AK$8,0)),"")</f>
        <v/>
      </c>
      <c r="E4" s="86" t="str">
        <f>IFERROR(INDEX(TQoL_Indexes!$B$9:$AK$88,MATCH($A$3,TQoL_Indexes!#REF!,0)+$A4,MATCH(E$3,TQoL_Indexes!$B$8:$AK$8,0)),"")</f>
        <v/>
      </c>
      <c r="F4" s="86" t="str">
        <f>IFERROR(INDEX(TQoL_Indexes!$B$9:$AK$88,MATCH($A$3,TQoL_Indexes!#REF!,0)+$A4,MATCH(F$3,TQoL_Indexes!$B$8:$AK$8,0)),"")</f>
        <v/>
      </c>
      <c r="G4" s="86" t="str">
        <f>IFERROR(INDEX(TQoL_Indexes!$B$9:$AK$88,MATCH($A$3,TQoL_Indexes!#REF!,0)+$A4,MATCH(G$3,TQoL_Indexes!$B$8:$AK$8,0)),"")</f>
        <v/>
      </c>
      <c r="H4" s="86" t="str">
        <f>IFERROR(INDEX(TQoL_Indexes!$B$9:$AK$88,MATCH($A$3,TQoL_Indexes!#REF!,0)+$A4,MATCH(H$3,TQoL_Indexes!$B$8:$AK$8,0)),"")</f>
        <v/>
      </c>
      <c r="I4" s="86" t="str">
        <f>IFERROR(INDEX(TQoL_Indexes!$B$9:$AK$88,MATCH($A$3,TQoL_Indexes!#REF!,0)+$A4,MATCH(I$3,TQoL_Indexes!$B$8:$AK$8,0)),"")</f>
        <v/>
      </c>
      <c r="J4" s="86" t="str">
        <f>IFERROR(INDEX(TQoL_Indexes!$B$9:$AK$88,MATCH($A$3,TQoL_Indexes!#REF!,0)+$A4,MATCH(J$3,TQoL_Indexes!$B$8:$AK$8,0)),"")</f>
        <v/>
      </c>
      <c r="K4" s="86" t="str">
        <f>IFERROR(INDEX(TQoL_Indexes!$B$9:$AK$88,MATCH($A$3,TQoL_Indexes!#REF!,0)+$A4,MATCH(K$3,TQoL_Indexes!$B$8:$AK$8,0)),"")</f>
        <v/>
      </c>
      <c r="L4" s="86" t="str">
        <f>IFERROR(INDEX(TQoL_Indexes!$B$9:$AK$88,MATCH($A$3,TQoL_Indexes!#REF!,0)+$A4,MATCH(L$3,TQoL_Indexes!$B$8:$AK$8,0)),"")</f>
        <v/>
      </c>
      <c r="M4" s="86" t="str">
        <f>IFERROR(INDEX(TQoL_Indexes!$B$9:$AK$88,MATCH($A$3,TQoL_Indexes!#REF!,0)+$A4,MATCH(M$3,TQoL_Indexes!$B$8:$AK$8,0)),"")</f>
        <v/>
      </c>
      <c r="N4" s="86" t="str">
        <f>IFERROR(INDEX(TQoL_Indexes!$B$9:$AK$88,MATCH($A$3,TQoL_Indexes!#REF!,0)+$A4,MATCH(N$3,TQoL_Indexes!$B$8:$AK$8,0)),"")</f>
        <v/>
      </c>
      <c r="O4" s="86" t="str">
        <f>IFERROR(INDEX(TQoL_Indexes!$B$9:$AK$88,MATCH($A$3,TQoL_Indexes!#REF!,0)+$A4,MATCH(O$3,TQoL_Indexes!$B$8:$AK$8,0)),"")</f>
        <v/>
      </c>
      <c r="P4" s="86" t="str">
        <f>IFERROR(INDEX(TQoL_Indexes!$B$9:$AK$88,MATCH($A$3,TQoL_Indexes!#REF!,0)+$A4,MATCH(P$3,TQoL_Indexes!$B$8:$AK$8,0)),"")</f>
        <v/>
      </c>
      <c r="Q4" s="86" t="str">
        <f>IFERROR(INDEX(TQoL_Indexes!$B$9:$AK$88,MATCH($A$3,TQoL_Indexes!#REF!,0)+$A4,MATCH(Q$3,TQoL_Indexes!$B$8:$AK$8,0)),"")</f>
        <v/>
      </c>
      <c r="R4" s="86" t="str">
        <f>IFERROR(INDEX(TQoL_Indexes!$B$9:$AK$88,MATCH($A$3,TQoL_Indexes!#REF!,0)+$A4,MATCH(R$3,TQoL_Indexes!$B$8:$AK$8,0)),"")</f>
        <v/>
      </c>
      <c r="S4" s="86" t="str">
        <f>IFERROR(INDEX(TQoL_Indexes!$B$9:$AK$88,MATCH($A$3,TQoL_Indexes!#REF!,0)+$A4,MATCH(S$3,TQoL_Indexes!$B$8:$AK$8,0)),"")</f>
        <v/>
      </c>
      <c r="T4" s="86" t="str">
        <f>IFERROR(INDEX(TQoL_Indexes!$B$9:$AK$88,MATCH($A$3,TQoL_Indexes!#REF!,0)+$A4,MATCH(T$3,TQoL_Indexes!$B$8:$AK$8,0)),"")</f>
        <v/>
      </c>
      <c r="U4" s="86" t="str">
        <f>IFERROR(INDEX(TQoL_Indexes!$B$9:$AK$88,MATCH($A$3,TQoL_Indexes!#REF!,0)+$A4,MATCH(U$3,TQoL_Indexes!$B$8:$AK$8,0)),"")</f>
        <v/>
      </c>
      <c r="V4" s="86" t="str">
        <f>IFERROR(INDEX(TQoL_Indexes!$B$9:$AK$88,MATCH($A$3,TQoL_Indexes!#REF!,0)+$A4,MATCH(V$3,TQoL_Indexes!$B$8:$AK$8,0)),"")</f>
        <v/>
      </c>
      <c r="W4" s="86" t="str">
        <f>IFERROR(INDEX(TQoL_Indexes!$B$9:$AK$88,MATCH($A$3,TQoL_Indexes!#REF!,0)+$A4,MATCH(W$3,TQoL_Indexes!$B$8:$AK$8,0)),"")</f>
        <v/>
      </c>
      <c r="X4" s="86" t="str">
        <f>IFERROR(INDEX(TQoL_Indexes!$B$9:$AK$88,MATCH($A$3,TQoL_Indexes!#REF!,0)+$A4,MATCH(X$3,TQoL_Indexes!$B$8:$AK$8,0)),"")</f>
        <v/>
      </c>
      <c r="Y4" s="86" t="str">
        <f>IFERROR(INDEX(TQoL_Indexes!$B$9:$AK$88,MATCH($A$3,TQoL_Indexes!#REF!,0)+$A4,MATCH(Y$3,TQoL_Indexes!$B$8:$AK$8,0)),"")</f>
        <v/>
      </c>
      <c r="Z4" s="86" t="str">
        <f>IFERROR(INDEX(TQoL_Indexes!$B$9:$AK$88,MATCH($A$3,TQoL_Indexes!#REF!,0)+$A4,MATCH(Z$3,TQoL_Indexes!$B$8:$AK$8,0)),"")</f>
        <v/>
      </c>
      <c r="AA4" s="86" t="str">
        <f>IFERROR(INDEX(TQoL_Indexes!$B$9:$AK$88,MATCH($A$3,TQoL_Indexes!#REF!,0)+$A4,MATCH(AA$3,TQoL_Indexes!$B$8:$AK$8,0)),"")</f>
        <v/>
      </c>
      <c r="AB4" s="86" t="str">
        <f>IFERROR(INDEX(TQoL_Indexes!$B$9:$AK$88,MATCH($A$3,TQoL_Indexes!#REF!,0)+$A4,MATCH(AB$3,TQoL_Indexes!$B$8:$AK$8,0)),"")</f>
        <v/>
      </c>
      <c r="AC4" s="86" t="str">
        <f>IFERROR(INDEX(TQoL_Indexes!$B$9:$AK$88,MATCH($A$3,TQoL_Indexes!#REF!,0)+$A4,MATCH(AC$3,TQoL_Indexes!$B$8:$AK$8,0)),"")</f>
        <v/>
      </c>
      <c r="AD4" s="86" t="str">
        <f>IFERROR(INDEX(TQoL_Indexes!$B$9:$AK$88,MATCH($A$3,TQoL_Indexes!#REF!,0)+$A4,MATCH(AD$3,TQoL_Indexes!$B$8:$AK$8,0)),"")</f>
        <v/>
      </c>
      <c r="AE4" s="86" t="str">
        <f>IFERROR(INDEX(TQoL_Indexes!$B$9:$AK$88,MATCH($A$3,TQoL_Indexes!#REF!,0)+$A4,MATCH(AE$3,TQoL_Indexes!$B$8:$AK$8,0)),"")</f>
        <v/>
      </c>
      <c r="AF4" s="86" t="str">
        <f>IFERROR(INDEX(TQoL_Indexes!$B$9:$AK$88,MATCH($A$3,TQoL_Indexes!#REF!,0)+$A4,MATCH(AF$3,TQoL_Indexes!$B$8:$AK$8,0)),"")</f>
        <v/>
      </c>
      <c r="AG4" s="86" t="str">
        <f>IFERROR(INDEX(TQoL_Indexes!$B$9:$AK$88,MATCH($A$3,TQoL_Indexes!#REF!,0)+$A4,MATCH(AG$3,TQoL_Indexes!$B$8:$AK$8,0)),"")</f>
        <v/>
      </c>
      <c r="AH4" s="86" t="str">
        <f>IFERROR(INDEX(TQoL_Indexes!$B$9:$AK$88,MATCH($A$3,TQoL_Indexes!#REF!,0)+$A4,MATCH(AH$3,TQoL_Indexes!$B$8:$AK$8,0)),"")</f>
        <v/>
      </c>
      <c r="AI4" s="86" t="str">
        <f>IFERROR(INDEX(TQoL_Indexes!$B$9:$AK$88,MATCH($A$3,TQoL_Indexes!#REF!,0)+$A4,MATCH(AI$3,TQoL_Indexes!$B$8:$AK$8,0)),"")</f>
        <v/>
      </c>
      <c r="AJ4" s="86" t="str">
        <f>IFERROR(INDEX(TQoL_Indexes!$B$9:$AK$88,MATCH($A$3,TQoL_Indexes!#REF!,0)+$A4,MATCH(AJ$3,TQoL_Indexes!$B$8:$AK$8,0)),"")</f>
        <v/>
      </c>
      <c r="AK4" s="86" t="str">
        <f>IFERROR(INDEX(TQoL_Indexes!$B$9:$AK$88,MATCH($A$3,TQoL_Indexes!#REF!,0)+$A4,MATCH(AK$3,TQoL_Indexes!$B$8:$AK$8,0)),"")</f>
        <v/>
      </c>
      <c r="AL4" s="86" t="str">
        <f>IFERROR(INDEX(TQoL_Indexes!$B$9:$AK$88,MATCH($A$3,TQoL_Indexes!#REF!,0)+$A4,MATCH(AL$3,TQoL_Indexes!$B$8:$AK$8,0)),"")</f>
        <v/>
      </c>
      <c r="AM4" s="87" t="str">
        <f>IFERROR(INDEX(TQoL_Indexes!$B$9:$AK$88,MATCH($A$3,TQoL_Indexes!#REF!,0)+$A4,MATCH(AM$3,TQoL_Indexes!$B$8:$AK$8,0)),"")</f>
        <v/>
      </c>
    </row>
    <row r="5" spans="1:39">
      <c r="A5" s="58" t="str">
        <f>IFERROR(IF(A4+1&lt;COUNTIF(TQoL_Indexes!#REF!,$A$3),A4+1,""),"")</f>
        <v/>
      </c>
      <c r="B5" s="121" t="str">
        <f>IFERROR(INDEX(TQoL_Indexes!$B$9:$AK$88,MATCH($A$3,TQoL_Indexes!#REF!,0)+$A5,MATCH(B$3,TQoL_Indexes!$B$8:$AK$8,0)),"")</f>
        <v/>
      </c>
      <c r="C5" s="116" t="str">
        <f>IFERROR(INDEX(TQoL_Indexes!$B$9:$AK$88,MATCH($A$3,TQoL_Indexes!#REF!,0)+$A5,MATCH(C$3,TQoL_Indexes!$B$8:$AK$8,0)),"")</f>
        <v/>
      </c>
      <c r="D5" s="122" t="str">
        <f>IFERROR(INDEX(TQoL_Indexes!$B$9:$AK$88,MATCH($A$3,TQoL_Indexes!#REF!,0)+$A5,MATCH(D$3,TQoL_Indexes!$B$8:$AK$8,0)),"")</f>
        <v/>
      </c>
      <c r="E5" s="86" t="str">
        <f>IFERROR(INDEX(TQoL_Indexes!$B$9:$AK$88,MATCH($A$3,TQoL_Indexes!#REF!,0)+$A5,MATCH(E$3,TQoL_Indexes!$B$8:$AK$8,0)),"")</f>
        <v/>
      </c>
      <c r="F5" s="86" t="str">
        <f>IFERROR(INDEX(TQoL_Indexes!$B$9:$AK$88,MATCH($A$3,TQoL_Indexes!#REF!,0)+$A5,MATCH(F$3,TQoL_Indexes!$B$8:$AK$8,0)),"")</f>
        <v/>
      </c>
      <c r="G5" s="86" t="str">
        <f>IFERROR(INDEX(TQoL_Indexes!$B$9:$AK$88,MATCH($A$3,TQoL_Indexes!#REF!,0)+$A5,MATCH(G$3,TQoL_Indexes!$B$8:$AK$8,0)),"")</f>
        <v/>
      </c>
      <c r="H5" s="86" t="str">
        <f>IFERROR(INDEX(TQoL_Indexes!$B$9:$AK$88,MATCH($A$3,TQoL_Indexes!#REF!,0)+$A5,MATCH(H$3,TQoL_Indexes!$B$8:$AK$8,0)),"")</f>
        <v/>
      </c>
      <c r="I5" s="86" t="str">
        <f>IFERROR(INDEX(TQoL_Indexes!$B$9:$AK$88,MATCH($A$3,TQoL_Indexes!#REF!,0)+$A5,MATCH(I$3,TQoL_Indexes!$B$8:$AK$8,0)),"")</f>
        <v/>
      </c>
      <c r="J5" s="86" t="str">
        <f>IFERROR(INDEX(TQoL_Indexes!$B$9:$AK$88,MATCH($A$3,TQoL_Indexes!#REF!,0)+$A5,MATCH(J$3,TQoL_Indexes!$B$8:$AK$8,0)),"")</f>
        <v/>
      </c>
      <c r="K5" s="86" t="str">
        <f>IFERROR(INDEX(TQoL_Indexes!$B$9:$AK$88,MATCH($A$3,TQoL_Indexes!#REF!,0)+$A5,MATCH(K$3,TQoL_Indexes!$B$8:$AK$8,0)),"")</f>
        <v/>
      </c>
      <c r="L5" s="86" t="str">
        <f>IFERROR(INDEX(TQoL_Indexes!$B$9:$AK$88,MATCH($A$3,TQoL_Indexes!#REF!,0)+$A5,MATCH(L$3,TQoL_Indexes!$B$8:$AK$8,0)),"")</f>
        <v/>
      </c>
      <c r="M5" s="86" t="str">
        <f>IFERROR(INDEX(TQoL_Indexes!$B$9:$AK$88,MATCH($A$3,TQoL_Indexes!#REF!,0)+$A5,MATCH(M$3,TQoL_Indexes!$B$8:$AK$8,0)),"")</f>
        <v/>
      </c>
      <c r="N5" s="86" t="str">
        <f>IFERROR(INDEX(TQoL_Indexes!$B$9:$AK$88,MATCH($A$3,TQoL_Indexes!#REF!,0)+$A5,MATCH(N$3,TQoL_Indexes!$B$8:$AK$8,0)),"")</f>
        <v/>
      </c>
      <c r="O5" s="86" t="str">
        <f>IFERROR(INDEX(TQoL_Indexes!$B$9:$AK$88,MATCH($A$3,TQoL_Indexes!#REF!,0)+$A5,MATCH(O$3,TQoL_Indexes!$B$8:$AK$8,0)),"")</f>
        <v/>
      </c>
      <c r="P5" s="86" t="str">
        <f>IFERROR(INDEX(TQoL_Indexes!$B$9:$AK$88,MATCH($A$3,TQoL_Indexes!#REF!,0)+$A5,MATCH(P$3,TQoL_Indexes!$B$8:$AK$8,0)),"")</f>
        <v/>
      </c>
      <c r="Q5" s="86" t="str">
        <f>IFERROR(INDEX(TQoL_Indexes!$B$9:$AK$88,MATCH($A$3,TQoL_Indexes!#REF!,0)+$A5,MATCH(Q$3,TQoL_Indexes!$B$8:$AK$8,0)),"")</f>
        <v/>
      </c>
      <c r="R5" s="86" t="str">
        <f>IFERROR(INDEX(TQoL_Indexes!$B$9:$AK$88,MATCH($A$3,TQoL_Indexes!#REF!,0)+$A5,MATCH(R$3,TQoL_Indexes!$B$8:$AK$8,0)),"")</f>
        <v/>
      </c>
      <c r="S5" s="86" t="str">
        <f>IFERROR(INDEX(TQoL_Indexes!$B$9:$AK$88,MATCH($A$3,TQoL_Indexes!#REF!,0)+$A5,MATCH(S$3,TQoL_Indexes!$B$8:$AK$8,0)),"")</f>
        <v/>
      </c>
      <c r="T5" s="86" t="str">
        <f>IFERROR(INDEX(TQoL_Indexes!$B$9:$AK$88,MATCH($A$3,TQoL_Indexes!#REF!,0)+$A5,MATCH(T$3,TQoL_Indexes!$B$8:$AK$8,0)),"")</f>
        <v/>
      </c>
      <c r="U5" s="86" t="str">
        <f>IFERROR(INDEX(TQoL_Indexes!$B$9:$AK$88,MATCH($A$3,TQoL_Indexes!#REF!,0)+$A5,MATCH(U$3,TQoL_Indexes!$B$8:$AK$8,0)),"")</f>
        <v/>
      </c>
      <c r="V5" s="86" t="str">
        <f>IFERROR(INDEX(TQoL_Indexes!$B$9:$AK$88,MATCH($A$3,TQoL_Indexes!#REF!,0)+$A5,MATCH(V$3,TQoL_Indexes!$B$8:$AK$8,0)),"")</f>
        <v/>
      </c>
      <c r="W5" s="86" t="str">
        <f>IFERROR(INDEX(TQoL_Indexes!$B$9:$AK$88,MATCH($A$3,TQoL_Indexes!#REF!,0)+$A5,MATCH(W$3,TQoL_Indexes!$B$8:$AK$8,0)),"")</f>
        <v/>
      </c>
      <c r="X5" s="86" t="str">
        <f>IFERROR(INDEX(TQoL_Indexes!$B$9:$AK$88,MATCH($A$3,TQoL_Indexes!#REF!,0)+$A5,MATCH(X$3,TQoL_Indexes!$B$8:$AK$8,0)),"")</f>
        <v/>
      </c>
      <c r="Y5" s="86" t="str">
        <f>IFERROR(INDEX(TQoL_Indexes!$B$9:$AK$88,MATCH($A$3,TQoL_Indexes!#REF!,0)+$A5,MATCH(Y$3,TQoL_Indexes!$B$8:$AK$8,0)),"")</f>
        <v/>
      </c>
      <c r="Z5" s="86" t="str">
        <f>IFERROR(INDEX(TQoL_Indexes!$B$9:$AK$88,MATCH($A$3,TQoL_Indexes!#REF!,0)+$A5,MATCH(Z$3,TQoL_Indexes!$B$8:$AK$8,0)),"")</f>
        <v/>
      </c>
      <c r="AA5" s="86" t="str">
        <f>IFERROR(INDEX(TQoL_Indexes!$B$9:$AK$88,MATCH($A$3,TQoL_Indexes!#REF!,0)+$A5,MATCH(AA$3,TQoL_Indexes!$B$8:$AK$8,0)),"")</f>
        <v/>
      </c>
      <c r="AB5" s="86" t="str">
        <f>IFERROR(INDEX(TQoL_Indexes!$B$9:$AK$88,MATCH($A$3,TQoL_Indexes!#REF!,0)+$A5,MATCH(AB$3,TQoL_Indexes!$B$8:$AK$8,0)),"")</f>
        <v/>
      </c>
      <c r="AC5" s="86" t="str">
        <f>IFERROR(INDEX(TQoL_Indexes!$B$9:$AK$88,MATCH($A$3,TQoL_Indexes!#REF!,0)+$A5,MATCH(AC$3,TQoL_Indexes!$B$8:$AK$8,0)),"")</f>
        <v/>
      </c>
      <c r="AD5" s="86" t="str">
        <f>IFERROR(INDEX(TQoL_Indexes!$B$9:$AK$88,MATCH($A$3,TQoL_Indexes!#REF!,0)+$A5,MATCH(AD$3,TQoL_Indexes!$B$8:$AK$8,0)),"")</f>
        <v/>
      </c>
      <c r="AE5" s="86" t="str">
        <f>IFERROR(INDEX(TQoL_Indexes!$B$9:$AK$88,MATCH($A$3,TQoL_Indexes!#REF!,0)+$A5,MATCH(AE$3,TQoL_Indexes!$B$8:$AK$8,0)),"")</f>
        <v/>
      </c>
      <c r="AF5" s="86" t="str">
        <f>IFERROR(INDEX(TQoL_Indexes!$B$9:$AK$88,MATCH($A$3,TQoL_Indexes!#REF!,0)+$A5,MATCH(AF$3,TQoL_Indexes!$B$8:$AK$8,0)),"")</f>
        <v/>
      </c>
      <c r="AG5" s="86" t="str">
        <f>IFERROR(INDEX(TQoL_Indexes!$B$9:$AK$88,MATCH($A$3,TQoL_Indexes!#REF!,0)+$A5,MATCH(AG$3,TQoL_Indexes!$B$8:$AK$8,0)),"")</f>
        <v/>
      </c>
      <c r="AH5" s="86" t="str">
        <f>IFERROR(INDEX(TQoL_Indexes!$B$9:$AK$88,MATCH($A$3,TQoL_Indexes!#REF!,0)+$A5,MATCH(AH$3,TQoL_Indexes!$B$8:$AK$8,0)),"")</f>
        <v/>
      </c>
      <c r="AI5" s="86" t="str">
        <f>IFERROR(INDEX(TQoL_Indexes!$B$9:$AK$88,MATCH($A$3,TQoL_Indexes!#REF!,0)+$A5,MATCH(AI$3,TQoL_Indexes!$B$8:$AK$8,0)),"")</f>
        <v/>
      </c>
      <c r="AJ5" s="86" t="str">
        <f>IFERROR(INDEX(TQoL_Indexes!$B$9:$AK$88,MATCH($A$3,TQoL_Indexes!#REF!,0)+$A5,MATCH(AJ$3,TQoL_Indexes!$B$8:$AK$8,0)),"")</f>
        <v/>
      </c>
      <c r="AK5" s="86" t="str">
        <f>IFERROR(INDEX(TQoL_Indexes!$B$9:$AK$88,MATCH($A$3,TQoL_Indexes!#REF!,0)+$A5,MATCH(AK$3,TQoL_Indexes!$B$8:$AK$8,0)),"")</f>
        <v/>
      </c>
      <c r="AL5" s="86" t="str">
        <f>IFERROR(INDEX(TQoL_Indexes!$B$9:$AK$88,MATCH($A$3,TQoL_Indexes!#REF!,0)+$A5,MATCH(AL$3,TQoL_Indexes!$B$8:$AK$8,0)),"")</f>
        <v/>
      </c>
      <c r="AM5" s="87" t="str">
        <f>IFERROR(INDEX(TQoL_Indexes!$B$9:$AK$88,MATCH($A$3,TQoL_Indexes!#REF!,0)+$A5,MATCH(AM$3,TQoL_Indexes!$B$8:$AK$8,0)),"")</f>
        <v/>
      </c>
    </row>
    <row r="6" spans="1:39">
      <c r="A6" s="58" t="str">
        <f>IFERROR(IF(A5+1&lt;COUNTIF(TQoL_Indexes!#REF!,Aux_Country!$A$3),A5+1,""),"")</f>
        <v/>
      </c>
      <c r="B6" s="121" t="str">
        <f>IFERROR(INDEX(TQoL_Indexes!$B$9:$AK$88,MATCH($A$3,TQoL_Indexes!#REF!,0)+$A6,MATCH(B$3,TQoL_Indexes!$B$8:$AK$8,0)),"")</f>
        <v/>
      </c>
      <c r="C6" s="116" t="str">
        <f>IFERROR(INDEX(TQoL_Indexes!$B$9:$AK$88,MATCH($A$3,TQoL_Indexes!#REF!,0)+$A6,MATCH(C$3,TQoL_Indexes!$B$8:$AK$8,0)),"")</f>
        <v/>
      </c>
      <c r="D6" s="122" t="str">
        <f>IFERROR(INDEX(TQoL_Indexes!$B$9:$AK$88,MATCH($A$3,TQoL_Indexes!#REF!,0)+$A6,MATCH(D$3,TQoL_Indexes!$B$8:$AK$8,0)),"")</f>
        <v/>
      </c>
      <c r="E6" s="86" t="str">
        <f>IFERROR(INDEX(TQoL_Indexes!$B$9:$AK$88,MATCH($A$3,TQoL_Indexes!#REF!,0)+$A6,MATCH(E$3,TQoL_Indexes!$B$8:$AK$8,0)),"")</f>
        <v/>
      </c>
      <c r="F6" s="86" t="str">
        <f>IFERROR(INDEX(TQoL_Indexes!$B$9:$AK$88,MATCH($A$3,TQoL_Indexes!#REF!,0)+$A6,MATCH(F$3,TQoL_Indexes!$B$8:$AK$8,0)),"")</f>
        <v/>
      </c>
      <c r="G6" s="86" t="str">
        <f>IFERROR(INDEX(TQoL_Indexes!$B$9:$AK$88,MATCH($A$3,TQoL_Indexes!#REF!,0)+$A6,MATCH(G$3,TQoL_Indexes!$B$8:$AK$8,0)),"")</f>
        <v/>
      </c>
      <c r="H6" s="86" t="str">
        <f>IFERROR(INDEX(TQoL_Indexes!$B$9:$AK$88,MATCH($A$3,TQoL_Indexes!#REF!,0)+$A6,MATCH(H$3,TQoL_Indexes!$B$8:$AK$8,0)),"")</f>
        <v/>
      </c>
      <c r="I6" s="86" t="str">
        <f>IFERROR(INDEX(TQoL_Indexes!$B$9:$AK$88,MATCH($A$3,TQoL_Indexes!#REF!,0)+$A6,MATCH(I$3,TQoL_Indexes!$B$8:$AK$8,0)),"")</f>
        <v/>
      </c>
      <c r="J6" s="86" t="str">
        <f>IFERROR(INDEX(TQoL_Indexes!$B$9:$AK$88,MATCH($A$3,TQoL_Indexes!#REF!,0)+$A6,MATCH(J$3,TQoL_Indexes!$B$8:$AK$8,0)),"")</f>
        <v/>
      </c>
      <c r="K6" s="86" t="str">
        <f>IFERROR(INDEX(TQoL_Indexes!$B$9:$AK$88,MATCH($A$3,TQoL_Indexes!#REF!,0)+$A6,MATCH(K$3,TQoL_Indexes!$B$8:$AK$8,0)),"")</f>
        <v/>
      </c>
      <c r="L6" s="86" t="str">
        <f>IFERROR(INDEX(TQoL_Indexes!$B$9:$AK$88,MATCH($A$3,TQoL_Indexes!#REF!,0)+$A6,MATCH(L$3,TQoL_Indexes!$B$8:$AK$8,0)),"")</f>
        <v/>
      </c>
      <c r="M6" s="86" t="str">
        <f>IFERROR(INDEX(TQoL_Indexes!$B$9:$AK$88,MATCH($A$3,TQoL_Indexes!#REF!,0)+$A6,MATCH(M$3,TQoL_Indexes!$B$8:$AK$8,0)),"")</f>
        <v/>
      </c>
      <c r="N6" s="86" t="str">
        <f>IFERROR(INDEX(TQoL_Indexes!$B$9:$AK$88,MATCH($A$3,TQoL_Indexes!#REF!,0)+$A6,MATCH(N$3,TQoL_Indexes!$B$8:$AK$8,0)),"")</f>
        <v/>
      </c>
      <c r="O6" s="86" t="str">
        <f>IFERROR(INDEX(TQoL_Indexes!$B$9:$AK$88,MATCH($A$3,TQoL_Indexes!#REF!,0)+$A6,MATCH(O$3,TQoL_Indexes!$B$8:$AK$8,0)),"")</f>
        <v/>
      </c>
      <c r="P6" s="86" t="str">
        <f>IFERROR(INDEX(TQoL_Indexes!$B$9:$AK$88,MATCH($A$3,TQoL_Indexes!#REF!,0)+$A6,MATCH(P$3,TQoL_Indexes!$B$8:$AK$8,0)),"")</f>
        <v/>
      </c>
      <c r="Q6" s="86" t="str">
        <f>IFERROR(INDEX(TQoL_Indexes!$B$9:$AK$88,MATCH($A$3,TQoL_Indexes!#REF!,0)+$A6,MATCH(Q$3,TQoL_Indexes!$B$8:$AK$8,0)),"")</f>
        <v/>
      </c>
      <c r="R6" s="86" t="str">
        <f>IFERROR(INDEX(TQoL_Indexes!$B$9:$AK$88,MATCH($A$3,TQoL_Indexes!#REF!,0)+$A6,MATCH(R$3,TQoL_Indexes!$B$8:$AK$8,0)),"")</f>
        <v/>
      </c>
      <c r="S6" s="86" t="str">
        <f>IFERROR(INDEX(TQoL_Indexes!$B$9:$AK$88,MATCH($A$3,TQoL_Indexes!#REF!,0)+$A6,MATCH(S$3,TQoL_Indexes!$B$8:$AK$8,0)),"")</f>
        <v/>
      </c>
      <c r="T6" s="86" t="str">
        <f>IFERROR(INDEX(TQoL_Indexes!$B$9:$AK$88,MATCH($A$3,TQoL_Indexes!#REF!,0)+$A6,MATCH(T$3,TQoL_Indexes!$B$8:$AK$8,0)),"")</f>
        <v/>
      </c>
      <c r="U6" s="86" t="str">
        <f>IFERROR(INDEX(TQoL_Indexes!$B$9:$AK$88,MATCH($A$3,TQoL_Indexes!#REF!,0)+$A6,MATCH(U$3,TQoL_Indexes!$B$8:$AK$8,0)),"")</f>
        <v/>
      </c>
      <c r="V6" s="86" t="str">
        <f>IFERROR(INDEX(TQoL_Indexes!$B$9:$AK$88,MATCH($A$3,TQoL_Indexes!#REF!,0)+$A6,MATCH(V$3,TQoL_Indexes!$B$8:$AK$8,0)),"")</f>
        <v/>
      </c>
      <c r="W6" s="86" t="str">
        <f>IFERROR(INDEX(TQoL_Indexes!$B$9:$AK$88,MATCH($A$3,TQoL_Indexes!#REF!,0)+$A6,MATCH(W$3,TQoL_Indexes!$B$8:$AK$8,0)),"")</f>
        <v/>
      </c>
      <c r="X6" s="86" t="str">
        <f>IFERROR(INDEX(TQoL_Indexes!$B$9:$AK$88,MATCH($A$3,TQoL_Indexes!#REF!,0)+$A6,MATCH(X$3,TQoL_Indexes!$B$8:$AK$8,0)),"")</f>
        <v/>
      </c>
      <c r="Y6" s="86" t="str">
        <f>IFERROR(INDEX(TQoL_Indexes!$B$9:$AK$88,MATCH($A$3,TQoL_Indexes!#REF!,0)+$A6,MATCH(Y$3,TQoL_Indexes!$B$8:$AK$8,0)),"")</f>
        <v/>
      </c>
      <c r="Z6" s="86" t="str">
        <f>IFERROR(INDEX(TQoL_Indexes!$B$9:$AK$88,MATCH($A$3,TQoL_Indexes!#REF!,0)+$A6,MATCH(Z$3,TQoL_Indexes!$B$8:$AK$8,0)),"")</f>
        <v/>
      </c>
      <c r="AA6" s="86" t="str">
        <f>IFERROR(INDEX(TQoL_Indexes!$B$9:$AK$88,MATCH($A$3,TQoL_Indexes!#REF!,0)+$A6,MATCH(AA$3,TQoL_Indexes!$B$8:$AK$8,0)),"")</f>
        <v/>
      </c>
      <c r="AB6" s="86" t="str">
        <f>IFERROR(INDEX(TQoL_Indexes!$B$9:$AK$88,MATCH($A$3,TQoL_Indexes!#REF!,0)+$A6,MATCH(AB$3,TQoL_Indexes!$B$8:$AK$8,0)),"")</f>
        <v/>
      </c>
      <c r="AC6" s="86" t="str">
        <f>IFERROR(INDEX(TQoL_Indexes!$B$9:$AK$88,MATCH($A$3,TQoL_Indexes!#REF!,0)+$A6,MATCH(AC$3,TQoL_Indexes!$B$8:$AK$8,0)),"")</f>
        <v/>
      </c>
      <c r="AD6" s="86" t="str">
        <f>IFERROR(INDEX(TQoL_Indexes!$B$9:$AK$88,MATCH($A$3,TQoL_Indexes!#REF!,0)+$A6,MATCH(AD$3,TQoL_Indexes!$B$8:$AK$8,0)),"")</f>
        <v/>
      </c>
      <c r="AE6" s="86" t="str">
        <f>IFERROR(INDEX(TQoL_Indexes!$B$9:$AK$88,MATCH($A$3,TQoL_Indexes!#REF!,0)+$A6,MATCH(AE$3,TQoL_Indexes!$B$8:$AK$8,0)),"")</f>
        <v/>
      </c>
      <c r="AF6" s="86" t="str">
        <f>IFERROR(INDEX(TQoL_Indexes!$B$9:$AK$88,MATCH($A$3,TQoL_Indexes!#REF!,0)+$A6,MATCH(AF$3,TQoL_Indexes!$B$8:$AK$8,0)),"")</f>
        <v/>
      </c>
      <c r="AG6" s="86" t="str">
        <f>IFERROR(INDEX(TQoL_Indexes!$B$9:$AK$88,MATCH($A$3,TQoL_Indexes!#REF!,0)+$A6,MATCH(AG$3,TQoL_Indexes!$B$8:$AK$8,0)),"")</f>
        <v/>
      </c>
      <c r="AH6" s="86" t="str">
        <f>IFERROR(INDEX(TQoL_Indexes!$B$9:$AK$88,MATCH($A$3,TQoL_Indexes!#REF!,0)+$A6,MATCH(AH$3,TQoL_Indexes!$B$8:$AK$8,0)),"")</f>
        <v/>
      </c>
      <c r="AI6" s="86" t="str">
        <f>IFERROR(INDEX(TQoL_Indexes!$B$9:$AK$88,MATCH($A$3,TQoL_Indexes!#REF!,0)+$A6,MATCH(AI$3,TQoL_Indexes!$B$8:$AK$8,0)),"")</f>
        <v/>
      </c>
      <c r="AJ6" s="86" t="str">
        <f>IFERROR(INDEX(TQoL_Indexes!$B$9:$AK$88,MATCH($A$3,TQoL_Indexes!#REF!,0)+$A6,MATCH(AJ$3,TQoL_Indexes!$B$8:$AK$8,0)),"")</f>
        <v/>
      </c>
      <c r="AK6" s="86" t="str">
        <f>IFERROR(INDEX(TQoL_Indexes!$B$9:$AK$88,MATCH($A$3,TQoL_Indexes!#REF!,0)+$A6,MATCH(AK$3,TQoL_Indexes!$B$8:$AK$8,0)),"")</f>
        <v/>
      </c>
      <c r="AL6" s="86" t="str">
        <f>IFERROR(INDEX(TQoL_Indexes!$B$9:$AK$88,MATCH($A$3,TQoL_Indexes!#REF!,0)+$A6,MATCH(AL$3,TQoL_Indexes!$B$8:$AK$8,0)),"")</f>
        <v/>
      </c>
      <c r="AM6" s="87" t="str">
        <f>IFERROR(INDEX(TQoL_Indexes!$B$9:$AK$88,MATCH($A$3,TQoL_Indexes!#REF!,0)+$A6,MATCH(AM$3,TQoL_Indexes!$B$8:$AK$8,0)),"")</f>
        <v/>
      </c>
    </row>
    <row r="7" spans="1:39">
      <c r="A7" s="58" t="str">
        <f>IFERROR(IF(A6+1&lt;COUNTIF(TQoL_Indexes!#REF!,Aux_Country!$A$3),A6+1,""),"")</f>
        <v/>
      </c>
      <c r="B7" s="121" t="str">
        <f>IFERROR(INDEX(TQoL_Indexes!$B$9:$AK$88,MATCH($A$3,TQoL_Indexes!#REF!,0)+$A7,MATCH(B$3,TQoL_Indexes!$B$8:$AK$8,0)),"")</f>
        <v/>
      </c>
      <c r="C7" s="116" t="str">
        <f>IFERROR(INDEX(TQoL_Indexes!$B$9:$AK$88,MATCH($A$3,TQoL_Indexes!#REF!,0)+$A7,MATCH(C$3,TQoL_Indexes!$B$8:$AK$8,0)),"")</f>
        <v/>
      </c>
      <c r="D7" s="122" t="str">
        <f>IFERROR(INDEX(TQoL_Indexes!$B$9:$AK$88,MATCH($A$3,TQoL_Indexes!#REF!,0)+$A7,MATCH(D$3,TQoL_Indexes!$B$8:$AK$8,0)),"")</f>
        <v/>
      </c>
      <c r="E7" s="86" t="str">
        <f>IFERROR(INDEX(TQoL_Indexes!$B$9:$AK$88,MATCH($A$3,TQoL_Indexes!#REF!,0)+$A7,MATCH(E$3,TQoL_Indexes!$B$8:$AK$8,0)),"")</f>
        <v/>
      </c>
      <c r="F7" s="86" t="str">
        <f>IFERROR(INDEX(TQoL_Indexes!$B$9:$AK$88,MATCH($A$3,TQoL_Indexes!#REF!,0)+$A7,MATCH(F$3,TQoL_Indexes!$B$8:$AK$8,0)),"")</f>
        <v/>
      </c>
      <c r="G7" s="86" t="str">
        <f>IFERROR(INDEX(TQoL_Indexes!$B$9:$AK$88,MATCH($A$3,TQoL_Indexes!#REF!,0)+$A7,MATCH(G$3,TQoL_Indexes!$B$8:$AK$8,0)),"")</f>
        <v/>
      </c>
      <c r="H7" s="86" t="str">
        <f>IFERROR(INDEX(TQoL_Indexes!$B$9:$AK$88,MATCH($A$3,TQoL_Indexes!#REF!,0)+$A7,MATCH(H$3,TQoL_Indexes!$B$8:$AK$8,0)),"")</f>
        <v/>
      </c>
      <c r="I7" s="86" t="str">
        <f>IFERROR(INDEX(TQoL_Indexes!$B$9:$AK$88,MATCH($A$3,TQoL_Indexes!#REF!,0)+$A7,MATCH(I$3,TQoL_Indexes!$B$8:$AK$8,0)),"")</f>
        <v/>
      </c>
      <c r="J7" s="86" t="str">
        <f>IFERROR(INDEX(TQoL_Indexes!$B$9:$AK$88,MATCH($A$3,TQoL_Indexes!#REF!,0)+$A7,MATCH(J$3,TQoL_Indexes!$B$8:$AK$8,0)),"")</f>
        <v/>
      </c>
      <c r="K7" s="86" t="str">
        <f>IFERROR(INDEX(TQoL_Indexes!$B$9:$AK$88,MATCH($A$3,TQoL_Indexes!#REF!,0)+$A7,MATCH(K$3,TQoL_Indexes!$B$8:$AK$8,0)),"")</f>
        <v/>
      </c>
      <c r="L7" s="86" t="str">
        <f>IFERROR(INDEX(TQoL_Indexes!$B$9:$AK$88,MATCH($A$3,TQoL_Indexes!#REF!,0)+$A7,MATCH(L$3,TQoL_Indexes!$B$8:$AK$8,0)),"")</f>
        <v/>
      </c>
      <c r="M7" s="86" t="str">
        <f>IFERROR(INDEX(TQoL_Indexes!$B$9:$AK$88,MATCH($A$3,TQoL_Indexes!#REF!,0)+$A7,MATCH(M$3,TQoL_Indexes!$B$8:$AK$8,0)),"")</f>
        <v/>
      </c>
      <c r="N7" s="86" t="str">
        <f>IFERROR(INDEX(TQoL_Indexes!$B$9:$AK$88,MATCH($A$3,TQoL_Indexes!#REF!,0)+$A7,MATCH(N$3,TQoL_Indexes!$B$8:$AK$8,0)),"")</f>
        <v/>
      </c>
      <c r="O7" s="86" t="str">
        <f>IFERROR(INDEX(TQoL_Indexes!$B$9:$AK$88,MATCH($A$3,TQoL_Indexes!#REF!,0)+$A7,MATCH(O$3,TQoL_Indexes!$B$8:$AK$8,0)),"")</f>
        <v/>
      </c>
      <c r="P7" s="86" t="str">
        <f>IFERROR(INDEX(TQoL_Indexes!$B$9:$AK$88,MATCH($A$3,TQoL_Indexes!#REF!,0)+$A7,MATCH(P$3,TQoL_Indexes!$B$8:$AK$8,0)),"")</f>
        <v/>
      </c>
      <c r="Q7" s="86" t="str">
        <f>IFERROR(INDEX(TQoL_Indexes!$B$9:$AK$88,MATCH($A$3,TQoL_Indexes!#REF!,0)+$A7,MATCH(Q$3,TQoL_Indexes!$B$8:$AK$8,0)),"")</f>
        <v/>
      </c>
      <c r="R7" s="86" t="str">
        <f>IFERROR(INDEX(TQoL_Indexes!$B$9:$AK$88,MATCH($A$3,TQoL_Indexes!#REF!,0)+$A7,MATCH(R$3,TQoL_Indexes!$B$8:$AK$8,0)),"")</f>
        <v/>
      </c>
      <c r="S7" s="86" t="str">
        <f>IFERROR(INDEX(TQoL_Indexes!$B$9:$AK$88,MATCH($A$3,TQoL_Indexes!#REF!,0)+$A7,MATCH(S$3,TQoL_Indexes!$B$8:$AK$8,0)),"")</f>
        <v/>
      </c>
      <c r="T7" s="86" t="str">
        <f>IFERROR(INDEX(TQoL_Indexes!$B$9:$AK$88,MATCH($A$3,TQoL_Indexes!#REF!,0)+$A7,MATCH(T$3,TQoL_Indexes!$B$8:$AK$8,0)),"")</f>
        <v/>
      </c>
      <c r="U7" s="86" t="str">
        <f>IFERROR(INDEX(TQoL_Indexes!$B$9:$AK$88,MATCH($A$3,TQoL_Indexes!#REF!,0)+$A7,MATCH(U$3,TQoL_Indexes!$B$8:$AK$8,0)),"")</f>
        <v/>
      </c>
      <c r="V7" s="86" t="str">
        <f>IFERROR(INDEX(TQoL_Indexes!$B$9:$AK$88,MATCH($A$3,TQoL_Indexes!#REF!,0)+$A7,MATCH(V$3,TQoL_Indexes!$B$8:$AK$8,0)),"")</f>
        <v/>
      </c>
      <c r="W7" s="86" t="str">
        <f>IFERROR(INDEX(TQoL_Indexes!$B$9:$AK$88,MATCH($A$3,TQoL_Indexes!#REF!,0)+$A7,MATCH(W$3,TQoL_Indexes!$B$8:$AK$8,0)),"")</f>
        <v/>
      </c>
      <c r="X7" s="86" t="str">
        <f>IFERROR(INDEX(TQoL_Indexes!$B$9:$AK$88,MATCH($A$3,TQoL_Indexes!#REF!,0)+$A7,MATCH(X$3,TQoL_Indexes!$B$8:$AK$8,0)),"")</f>
        <v/>
      </c>
      <c r="Y7" s="86" t="str">
        <f>IFERROR(INDEX(TQoL_Indexes!$B$9:$AK$88,MATCH($A$3,TQoL_Indexes!#REF!,0)+$A7,MATCH(Y$3,TQoL_Indexes!$B$8:$AK$8,0)),"")</f>
        <v/>
      </c>
      <c r="Z7" s="86" t="str">
        <f>IFERROR(INDEX(TQoL_Indexes!$B$9:$AK$88,MATCH($A$3,TQoL_Indexes!#REF!,0)+$A7,MATCH(Z$3,TQoL_Indexes!$B$8:$AK$8,0)),"")</f>
        <v/>
      </c>
      <c r="AA7" s="86" t="str">
        <f>IFERROR(INDEX(TQoL_Indexes!$B$9:$AK$88,MATCH($A$3,TQoL_Indexes!#REF!,0)+$A7,MATCH(AA$3,TQoL_Indexes!$B$8:$AK$8,0)),"")</f>
        <v/>
      </c>
      <c r="AB7" s="86" t="str">
        <f>IFERROR(INDEX(TQoL_Indexes!$B$9:$AK$88,MATCH($A$3,TQoL_Indexes!#REF!,0)+$A7,MATCH(AB$3,TQoL_Indexes!$B$8:$AK$8,0)),"")</f>
        <v/>
      </c>
      <c r="AC7" s="86" t="str">
        <f>IFERROR(INDEX(TQoL_Indexes!$B$9:$AK$88,MATCH($A$3,TQoL_Indexes!#REF!,0)+$A7,MATCH(AC$3,TQoL_Indexes!$B$8:$AK$8,0)),"")</f>
        <v/>
      </c>
      <c r="AD7" s="86" t="str">
        <f>IFERROR(INDEX(TQoL_Indexes!$B$9:$AK$88,MATCH($A$3,TQoL_Indexes!#REF!,0)+$A7,MATCH(AD$3,TQoL_Indexes!$B$8:$AK$8,0)),"")</f>
        <v/>
      </c>
      <c r="AE7" s="86" t="str">
        <f>IFERROR(INDEX(TQoL_Indexes!$B$9:$AK$88,MATCH($A$3,TQoL_Indexes!#REF!,0)+$A7,MATCH(AE$3,TQoL_Indexes!$B$8:$AK$8,0)),"")</f>
        <v/>
      </c>
      <c r="AF7" s="86" t="str">
        <f>IFERROR(INDEX(TQoL_Indexes!$B$9:$AK$88,MATCH($A$3,TQoL_Indexes!#REF!,0)+$A7,MATCH(AF$3,TQoL_Indexes!$B$8:$AK$8,0)),"")</f>
        <v/>
      </c>
      <c r="AG7" s="86" t="str">
        <f>IFERROR(INDEX(TQoL_Indexes!$B$9:$AK$88,MATCH($A$3,TQoL_Indexes!#REF!,0)+$A7,MATCH(AG$3,TQoL_Indexes!$B$8:$AK$8,0)),"")</f>
        <v/>
      </c>
      <c r="AH7" s="86" t="str">
        <f>IFERROR(INDEX(TQoL_Indexes!$B$9:$AK$88,MATCH($A$3,TQoL_Indexes!#REF!,0)+$A7,MATCH(AH$3,TQoL_Indexes!$B$8:$AK$8,0)),"")</f>
        <v/>
      </c>
      <c r="AI7" s="86" t="str">
        <f>IFERROR(INDEX(TQoL_Indexes!$B$9:$AK$88,MATCH($A$3,TQoL_Indexes!#REF!,0)+$A7,MATCH(AI$3,TQoL_Indexes!$B$8:$AK$8,0)),"")</f>
        <v/>
      </c>
      <c r="AJ7" s="86" t="str">
        <f>IFERROR(INDEX(TQoL_Indexes!$B$9:$AK$88,MATCH($A$3,TQoL_Indexes!#REF!,0)+$A7,MATCH(AJ$3,TQoL_Indexes!$B$8:$AK$8,0)),"")</f>
        <v/>
      </c>
      <c r="AK7" s="86" t="str">
        <f>IFERROR(INDEX(TQoL_Indexes!$B$9:$AK$88,MATCH($A$3,TQoL_Indexes!#REF!,0)+$A7,MATCH(AK$3,TQoL_Indexes!$B$8:$AK$8,0)),"")</f>
        <v/>
      </c>
      <c r="AL7" s="86" t="str">
        <f>IFERROR(INDEX(TQoL_Indexes!$B$9:$AK$88,MATCH($A$3,TQoL_Indexes!#REF!,0)+$A7,MATCH(AL$3,TQoL_Indexes!$B$8:$AK$8,0)),"")</f>
        <v/>
      </c>
      <c r="AM7" s="87" t="str">
        <f>IFERROR(INDEX(TQoL_Indexes!$B$9:$AK$88,MATCH($A$3,TQoL_Indexes!#REF!,0)+$A7,MATCH(AM$3,TQoL_Indexes!$B$8:$AK$8,0)),"")</f>
        <v/>
      </c>
    </row>
    <row r="8" spans="1:39">
      <c r="A8" s="58" t="str">
        <f>IFERROR(IF(A7+1&lt;COUNTIF(TQoL_Indexes!#REF!,Aux_Country!$A$3),A7+1,""),"")</f>
        <v/>
      </c>
      <c r="B8" s="121" t="str">
        <f>IFERROR(INDEX(TQoL_Indexes!$B$9:$AK$88,MATCH($A$3,TQoL_Indexes!#REF!,0)+$A8,MATCH(B$3,TQoL_Indexes!$B$8:$AK$8,0)),"")</f>
        <v/>
      </c>
      <c r="C8" s="116" t="str">
        <f>IFERROR(INDEX(TQoL_Indexes!$B$9:$AK$88,MATCH($A$3,TQoL_Indexes!#REF!,0)+$A8,MATCH(C$3,TQoL_Indexes!$B$8:$AK$8,0)),"")</f>
        <v/>
      </c>
      <c r="D8" s="122" t="str">
        <f>IFERROR(INDEX(TQoL_Indexes!$B$9:$AK$88,MATCH($A$3,TQoL_Indexes!#REF!,0)+$A8,MATCH(D$3,TQoL_Indexes!$B$8:$AK$8,0)),"")</f>
        <v/>
      </c>
      <c r="E8" s="86" t="str">
        <f>IFERROR(INDEX(TQoL_Indexes!$B$9:$AK$88,MATCH($A$3,TQoL_Indexes!#REF!,0)+$A8,MATCH(E$3,TQoL_Indexes!$B$8:$AK$8,0)),"")</f>
        <v/>
      </c>
      <c r="F8" s="86" t="str">
        <f>IFERROR(INDEX(TQoL_Indexes!$B$9:$AK$88,MATCH($A$3,TQoL_Indexes!#REF!,0)+$A8,MATCH(F$3,TQoL_Indexes!$B$8:$AK$8,0)),"")</f>
        <v/>
      </c>
      <c r="G8" s="86" t="str">
        <f>IFERROR(INDEX(TQoL_Indexes!$B$9:$AK$88,MATCH($A$3,TQoL_Indexes!#REF!,0)+$A8,MATCH(G$3,TQoL_Indexes!$B$8:$AK$8,0)),"")</f>
        <v/>
      </c>
      <c r="H8" s="86" t="str">
        <f>IFERROR(INDEX(TQoL_Indexes!$B$9:$AK$88,MATCH($A$3,TQoL_Indexes!#REF!,0)+$A8,MATCH(H$3,TQoL_Indexes!$B$8:$AK$8,0)),"")</f>
        <v/>
      </c>
      <c r="I8" s="86" t="str">
        <f>IFERROR(INDEX(TQoL_Indexes!$B$9:$AK$88,MATCH($A$3,TQoL_Indexes!#REF!,0)+$A8,MATCH(I$3,TQoL_Indexes!$B$8:$AK$8,0)),"")</f>
        <v/>
      </c>
      <c r="J8" s="86" t="str">
        <f>IFERROR(INDEX(TQoL_Indexes!$B$9:$AK$88,MATCH($A$3,TQoL_Indexes!#REF!,0)+$A8,MATCH(J$3,TQoL_Indexes!$B$8:$AK$8,0)),"")</f>
        <v/>
      </c>
      <c r="K8" s="86" t="str">
        <f>IFERROR(INDEX(TQoL_Indexes!$B$9:$AK$88,MATCH($A$3,TQoL_Indexes!#REF!,0)+$A8,MATCH(K$3,TQoL_Indexes!$B$8:$AK$8,0)),"")</f>
        <v/>
      </c>
      <c r="L8" s="86" t="str">
        <f>IFERROR(INDEX(TQoL_Indexes!$B$9:$AK$88,MATCH($A$3,TQoL_Indexes!#REF!,0)+$A8,MATCH(L$3,TQoL_Indexes!$B$8:$AK$8,0)),"")</f>
        <v/>
      </c>
      <c r="M8" s="86" t="str">
        <f>IFERROR(INDEX(TQoL_Indexes!$B$9:$AK$88,MATCH($A$3,TQoL_Indexes!#REF!,0)+$A8,MATCH(M$3,TQoL_Indexes!$B$8:$AK$8,0)),"")</f>
        <v/>
      </c>
      <c r="N8" s="86" t="str">
        <f>IFERROR(INDEX(TQoL_Indexes!$B$9:$AK$88,MATCH($A$3,TQoL_Indexes!#REF!,0)+$A8,MATCH(N$3,TQoL_Indexes!$B$8:$AK$8,0)),"")</f>
        <v/>
      </c>
      <c r="O8" s="86" t="str">
        <f>IFERROR(INDEX(TQoL_Indexes!$B$9:$AK$88,MATCH($A$3,TQoL_Indexes!#REF!,0)+$A8,MATCH(O$3,TQoL_Indexes!$B$8:$AK$8,0)),"")</f>
        <v/>
      </c>
      <c r="P8" s="86" t="str">
        <f>IFERROR(INDEX(TQoL_Indexes!$B$9:$AK$88,MATCH($A$3,TQoL_Indexes!#REF!,0)+$A8,MATCH(P$3,TQoL_Indexes!$B$8:$AK$8,0)),"")</f>
        <v/>
      </c>
      <c r="Q8" s="86" t="str">
        <f>IFERROR(INDEX(TQoL_Indexes!$B$9:$AK$88,MATCH($A$3,TQoL_Indexes!#REF!,0)+$A8,MATCH(Q$3,TQoL_Indexes!$B$8:$AK$8,0)),"")</f>
        <v/>
      </c>
      <c r="R8" s="86" t="str">
        <f>IFERROR(INDEX(TQoL_Indexes!$B$9:$AK$88,MATCH($A$3,TQoL_Indexes!#REF!,0)+$A8,MATCH(R$3,TQoL_Indexes!$B$8:$AK$8,0)),"")</f>
        <v/>
      </c>
      <c r="S8" s="86" t="str">
        <f>IFERROR(INDEX(TQoL_Indexes!$B$9:$AK$88,MATCH($A$3,TQoL_Indexes!#REF!,0)+$A8,MATCH(S$3,TQoL_Indexes!$B$8:$AK$8,0)),"")</f>
        <v/>
      </c>
      <c r="T8" s="86" t="str">
        <f>IFERROR(INDEX(TQoL_Indexes!$B$9:$AK$88,MATCH($A$3,TQoL_Indexes!#REF!,0)+$A8,MATCH(T$3,TQoL_Indexes!$B$8:$AK$8,0)),"")</f>
        <v/>
      </c>
      <c r="U8" s="86" t="str">
        <f>IFERROR(INDEX(TQoL_Indexes!$B$9:$AK$88,MATCH($A$3,TQoL_Indexes!#REF!,0)+$A8,MATCH(U$3,TQoL_Indexes!$B$8:$AK$8,0)),"")</f>
        <v/>
      </c>
      <c r="V8" s="86" t="str">
        <f>IFERROR(INDEX(TQoL_Indexes!$B$9:$AK$88,MATCH($A$3,TQoL_Indexes!#REF!,0)+$A8,MATCH(V$3,TQoL_Indexes!$B$8:$AK$8,0)),"")</f>
        <v/>
      </c>
      <c r="W8" s="86" t="str">
        <f>IFERROR(INDEX(TQoL_Indexes!$B$9:$AK$88,MATCH($A$3,TQoL_Indexes!#REF!,0)+$A8,MATCH(W$3,TQoL_Indexes!$B$8:$AK$8,0)),"")</f>
        <v/>
      </c>
      <c r="X8" s="86" t="str">
        <f>IFERROR(INDEX(TQoL_Indexes!$B$9:$AK$88,MATCH($A$3,TQoL_Indexes!#REF!,0)+$A8,MATCH(X$3,TQoL_Indexes!$B$8:$AK$8,0)),"")</f>
        <v/>
      </c>
      <c r="Y8" s="86" t="str">
        <f>IFERROR(INDEX(TQoL_Indexes!$B$9:$AK$88,MATCH($A$3,TQoL_Indexes!#REF!,0)+$A8,MATCH(Y$3,TQoL_Indexes!$B$8:$AK$8,0)),"")</f>
        <v/>
      </c>
      <c r="Z8" s="86" t="str">
        <f>IFERROR(INDEX(TQoL_Indexes!$B$9:$AK$88,MATCH($A$3,TQoL_Indexes!#REF!,0)+$A8,MATCH(Z$3,TQoL_Indexes!$B$8:$AK$8,0)),"")</f>
        <v/>
      </c>
      <c r="AA8" s="86" t="str">
        <f>IFERROR(INDEX(TQoL_Indexes!$B$9:$AK$88,MATCH($A$3,TQoL_Indexes!#REF!,0)+$A8,MATCH(AA$3,TQoL_Indexes!$B$8:$AK$8,0)),"")</f>
        <v/>
      </c>
      <c r="AB8" s="86" t="str">
        <f>IFERROR(INDEX(TQoL_Indexes!$B$9:$AK$88,MATCH($A$3,TQoL_Indexes!#REF!,0)+$A8,MATCH(AB$3,TQoL_Indexes!$B$8:$AK$8,0)),"")</f>
        <v/>
      </c>
      <c r="AC8" s="86" t="str">
        <f>IFERROR(INDEX(TQoL_Indexes!$B$9:$AK$88,MATCH($A$3,TQoL_Indexes!#REF!,0)+$A8,MATCH(AC$3,TQoL_Indexes!$B$8:$AK$8,0)),"")</f>
        <v/>
      </c>
      <c r="AD8" s="86" t="str">
        <f>IFERROR(INDEX(TQoL_Indexes!$B$9:$AK$88,MATCH($A$3,TQoL_Indexes!#REF!,0)+$A8,MATCH(AD$3,TQoL_Indexes!$B$8:$AK$8,0)),"")</f>
        <v/>
      </c>
      <c r="AE8" s="86" t="str">
        <f>IFERROR(INDEX(TQoL_Indexes!$B$9:$AK$88,MATCH($A$3,TQoL_Indexes!#REF!,0)+$A8,MATCH(AE$3,TQoL_Indexes!$B$8:$AK$8,0)),"")</f>
        <v/>
      </c>
      <c r="AF8" s="86" t="str">
        <f>IFERROR(INDEX(TQoL_Indexes!$B$9:$AK$88,MATCH($A$3,TQoL_Indexes!#REF!,0)+$A8,MATCH(AF$3,TQoL_Indexes!$B$8:$AK$8,0)),"")</f>
        <v/>
      </c>
      <c r="AG8" s="86" t="str">
        <f>IFERROR(INDEX(TQoL_Indexes!$B$9:$AK$88,MATCH($A$3,TQoL_Indexes!#REF!,0)+$A8,MATCH(AG$3,TQoL_Indexes!$B$8:$AK$8,0)),"")</f>
        <v/>
      </c>
      <c r="AH8" s="86" t="str">
        <f>IFERROR(INDEX(TQoL_Indexes!$B$9:$AK$88,MATCH($A$3,TQoL_Indexes!#REF!,0)+$A8,MATCH(AH$3,TQoL_Indexes!$B$8:$AK$8,0)),"")</f>
        <v/>
      </c>
      <c r="AI8" s="86" t="str">
        <f>IFERROR(INDEX(TQoL_Indexes!$B$9:$AK$88,MATCH($A$3,TQoL_Indexes!#REF!,0)+$A8,MATCH(AI$3,TQoL_Indexes!$B$8:$AK$8,0)),"")</f>
        <v/>
      </c>
      <c r="AJ8" s="86" t="str">
        <f>IFERROR(INDEX(TQoL_Indexes!$B$9:$AK$88,MATCH($A$3,TQoL_Indexes!#REF!,0)+$A8,MATCH(AJ$3,TQoL_Indexes!$B$8:$AK$8,0)),"")</f>
        <v/>
      </c>
      <c r="AK8" s="86" t="str">
        <f>IFERROR(INDEX(TQoL_Indexes!$B$9:$AK$88,MATCH($A$3,TQoL_Indexes!#REF!,0)+$A8,MATCH(AK$3,TQoL_Indexes!$B$8:$AK$8,0)),"")</f>
        <v/>
      </c>
      <c r="AL8" s="86" t="str">
        <f>IFERROR(INDEX(TQoL_Indexes!$B$9:$AK$88,MATCH($A$3,TQoL_Indexes!#REF!,0)+$A8,MATCH(AL$3,TQoL_Indexes!$B$8:$AK$8,0)),"")</f>
        <v/>
      </c>
      <c r="AM8" s="87" t="str">
        <f>IFERROR(INDEX(TQoL_Indexes!$B$9:$AK$88,MATCH($A$3,TQoL_Indexes!#REF!,0)+$A8,MATCH(AM$3,TQoL_Indexes!$B$8:$AK$8,0)),"")</f>
        <v/>
      </c>
    </row>
    <row r="9" spans="1:39">
      <c r="A9" s="58" t="str">
        <f>IFERROR(IF(A8+1&lt;COUNTIF(TQoL_Indexes!#REF!,Aux_Country!$A$3),A8+1,""),"")</f>
        <v/>
      </c>
      <c r="B9" s="121" t="str">
        <f>IFERROR(INDEX(TQoL_Indexes!$B$9:$AK$88,MATCH($A$3,TQoL_Indexes!#REF!,0)+$A9,MATCH(B$3,TQoL_Indexes!$B$8:$AK$8,0)),"")</f>
        <v/>
      </c>
      <c r="C9" s="116" t="str">
        <f>IFERROR(INDEX(TQoL_Indexes!$B$9:$AK$88,MATCH($A$3,TQoL_Indexes!#REF!,0)+$A9,MATCH(C$3,TQoL_Indexes!$B$8:$AK$8,0)),"")</f>
        <v/>
      </c>
      <c r="D9" s="122" t="str">
        <f>IFERROR(INDEX(TQoL_Indexes!$B$9:$AK$88,MATCH($A$3,TQoL_Indexes!#REF!,0)+$A9,MATCH(D$3,TQoL_Indexes!$B$8:$AK$8,0)),"")</f>
        <v/>
      </c>
      <c r="E9" s="86" t="str">
        <f>IFERROR(INDEX(TQoL_Indexes!$B$9:$AK$88,MATCH($A$3,TQoL_Indexes!#REF!,0)+$A9,MATCH(E$3,TQoL_Indexes!$B$8:$AK$8,0)),"")</f>
        <v/>
      </c>
      <c r="F9" s="86" t="str">
        <f>IFERROR(INDEX(TQoL_Indexes!$B$9:$AK$88,MATCH($A$3,TQoL_Indexes!#REF!,0)+$A9,MATCH(F$3,TQoL_Indexes!$B$8:$AK$8,0)),"")</f>
        <v/>
      </c>
      <c r="G9" s="86" t="str">
        <f>IFERROR(INDEX(TQoL_Indexes!$B$9:$AK$88,MATCH($A$3,TQoL_Indexes!#REF!,0)+$A9,MATCH(G$3,TQoL_Indexes!$B$8:$AK$8,0)),"")</f>
        <v/>
      </c>
      <c r="H9" s="86" t="str">
        <f>IFERROR(INDEX(TQoL_Indexes!$B$9:$AK$88,MATCH($A$3,TQoL_Indexes!#REF!,0)+$A9,MATCH(H$3,TQoL_Indexes!$B$8:$AK$8,0)),"")</f>
        <v/>
      </c>
      <c r="I9" s="86" t="str">
        <f>IFERROR(INDEX(TQoL_Indexes!$B$9:$AK$88,MATCH($A$3,TQoL_Indexes!#REF!,0)+$A9,MATCH(I$3,TQoL_Indexes!$B$8:$AK$8,0)),"")</f>
        <v/>
      </c>
      <c r="J9" s="86" t="str">
        <f>IFERROR(INDEX(TQoL_Indexes!$B$9:$AK$88,MATCH($A$3,TQoL_Indexes!#REF!,0)+$A9,MATCH(J$3,TQoL_Indexes!$B$8:$AK$8,0)),"")</f>
        <v/>
      </c>
      <c r="K9" s="86" t="str">
        <f>IFERROR(INDEX(TQoL_Indexes!$B$9:$AK$88,MATCH($A$3,TQoL_Indexes!#REF!,0)+$A9,MATCH(K$3,TQoL_Indexes!$B$8:$AK$8,0)),"")</f>
        <v/>
      </c>
      <c r="L9" s="86" t="str">
        <f>IFERROR(INDEX(TQoL_Indexes!$B$9:$AK$88,MATCH($A$3,TQoL_Indexes!#REF!,0)+$A9,MATCH(L$3,TQoL_Indexes!$B$8:$AK$8,0)),"")</f>
        <v/>
      </c>
      <c r="M9" s="86" t="str">
        <f>IFERROR(INDEX(TQoL_Indexes!$B$9:$AK$88,MATCH($A$3,TQoL_Indexes!#REF!,0)+$A9,MATCH(M$3,TQoL_Indexes!$B$8:$AK$8,0)),"")</f>
        <v/>
      </c>
      <c r="N9" s="86" t="str">
        <f>IFERROR(INDEX(TQoL_Indexes!$B$9:$AK$88,MATCH($A$3,TQoL_Indexes!#REF!,0)+$A9,MATCH(N$3,TQoL_Indexes!$B$8:$AK$8,0)),"")</f>
        <v/>
      </c>
      <c r="O9" s="86" t="str">
        <f>IFERROR(INDEX(TQoL_Indexes!$B$9:$AK$88,MATCH($A$3,TQoL_Indexes!#REF!,0)+$A9,MATCH(O$3,TQoL_Indexes!$B$8:$AK$8,0)),"")</f>
        <v/>
      </c>
      <c r="P9" s="86" t="str">
        <f>IFERROR(INDEX(TQoL_Indexes!$B$9:$AK$88,MATCH($A$3,TQoL_Indexes!#REF!,0)+$A9,MATCH(P$3,TQoL_Indexes!$B$8:$AK$8,0)),"")</f>
        <v/>
      </c>
      <c r="Q9" s="86" t="str">
        <f>IFERROR(INDEX(TQoL_Indexes!$B$9:$AK$88,MATCH($A$3,TQoL_Indexes!#REF!,0)+$A9,MATCH(Q$3,TQoL_Indexes!$B$8:$AK$8,0)),"")</f>
        <v/>
      </c>
      <c r="R9" s="86" t="str">
        <f>IFERROR(INDEX(TQoL_Indexes!$B$9:$AK$88,MATCH($A$3,TQoL_Indexes!#REF!,0)+$A9,MATCH(R$3,TQoL_Indexes!$B$8:$AK$8,0)),"")</f>
        <v/>
      </c>
      <c r="S9" s="86" t="str">
        <f>IFERROR(INDEX(TQoL_Indexes!$B$9:$AK$88,MATCH($A$3,TQoL_Indexes!#REF!,0)+$A9,MATCH(S$3,TQoL_Indexes!$B$8:$AK$8,0)),"")</f>
        <v/>
      </c>
      <c r="T9" s="86" t="str">
        <f>IFERROR(INDEX(TQoL_Indexes!$B$9:$AK$88,MATCH($A$3,TQoL_Indexes!#REF!,0)+$A9,MATCH(T$3,TQoL_Indexes!$B$8:$AK$8,0)),"")</f>
        <v/>
      </c>
      <c r="U9" s="86" t="str">
        <f>IFERROR(INDEX(TQoL_Indexes!$B$9:$AK$88,MATCH($A$3,TQoL_Indexes!#REF!,0)+$A9,MATCH(U$3,TQoL_Indexes!$B$8:$AK$8,0)),"")</f>
        <v/>
      </c>
      <c r="V9" s="86" t="str">
        <f>IFERROR(INDEX(TQoL_Indexes!$B$9:$AK$88,MATCH($A$3,TQoL_Indexes!#REF!,0)+$A9,MATCH(V$3,TQoL_Indexes!$B$8:$AK$8,0)),"")</f>
        <v/>
      </c>
      <c r="W9" s="86" t="str">
        <f>IFERROR(INDEX(TQoL_Indexes!$B$9:$AK$88,MATCH($A$3,TQoL_Indexes!#REF!,0)+$A9,MATCH(W$3,TQoL_Indexes!$B$8:$AK$8,0)),"")</f>
        <v/>
      </c>
      <c r="X9" s="86" t="str">
        <f>IFERROR(INDEX(TQoL_Indexes!$B$9:$AK$88,MATCH($A$3,TQoL_Indexes!#REF!,0)+$A9,MATCH(X$3,TQoL_Indexes!$B$8:$AK$8,0)),"")</f>
        <v/>
      </c>
      <c r="Y9" s="86" t="str">
        <f>IFERROR(INDEX(TQoL_Indexes!$B$9:$AK$88,MATCH($A$3,TQoL_Indexes!#REF!,0)+$A9,MATCH(Y$3,TQoL_Indexes!$B$8:$AK$8,0)),"")</f>
        <v/>
      </c>
      <c r="Z9" s="86" t="str">
        <f>IFERROR(INDEX(TQoL_Indexes!$B$9:$AK$88,MATCH($A$3,TQoL_Indexes!#REF!,0)+$A9,MATCH(Z$3,TQoL_Indexes!$B$8:$AK$8,0)),"")</f>
        <v/>
      </c>
      <c r="AA9" s="86" t="str">
        <f>IFERROR(INDEX(TQoL_Indexes!$B$9:$AK$88,MATCH($A$3,TQoL_Indexes!#REF!,0)+$A9,MATCH(AA$3,TQoL_Indexes!$B$8:$AK$8,0)),"")</f>
        <v/>
      </c>
      <c r="AB9" s="86" t="str">
        <f>IFERROR(INDEX(TQoL_Indexes!$B$9:$AK$88,MATCH($A$3,TQoL_Indexes!#REF!,0)+$A9,MATCH(AB$3,TQoL_Indexes!$B$8:$AK$8,0)),"")</f>
        <v/>
      </c>
      <c r="AC9" s="86" t="str">
        <f>IFERROR(INDEX(TQoL_Indexes!$B$9:$AK$88,MATCH($A$3,TQoL_Indexes!#REF!,0)+$A9,MATCH(AC$3,TQoL_Indexes!$B$8:$AK$8,0)),"")</f>
        <v/>
      </c>
      <c r="AD9" s="86" t="str">
        <f>IFERROR(INDEX(TQoL_Indexes!$B$9:$AK$88,MATCH($A$3,TQoL_Indexes!#REF!,0)+$A9,MATCH(AD$3,TQoL_Indexes!$B$8:$AK$8,0)),"")</f>
        <v/>
      </c>
      <c r="AE9" s="86" t="str">
        <f>IFERROR(INDEX(TQoL_Indexes!$B$9:$AK$88,MATCH($A$3,TQoL_Indexes!#REF!,0)+$A9,MATCH(AE$3,TQoL_Indexes!$B$8:$AK$8,0)),"")</f>
        <v/>
      </c>
      <c r="AF9" s="86" t="str">
        <f>IFERROR(INDEX(TQoL_Indexes!$B$9:$AK$88,MATCH($A$3,TQoL_Indexes!#REF!,0)+$A9,MATCH(AF$3,TQoL_Indexes!$B$8:$AK$8,0)),"")</f>
        <v/>
      </c>
      <c r="AG9" s="86" t="str">
        <f>IFERROR(INDEX(TQoL_Indexes!$B$9:$AK$88,MATCH($A$3,TQoL_Indexes!#REF!,0)+$A9,MATCH(AG$3,TQoL_Indexes!$B$8:$AK$8,0)),"")</f>
        <v/>
      </c>
      <c r="AH9" s="86" t="str">
        <f>IFERROR(INDEX(TQoL_Indexes!$B$9:$AK$88,MATCH($A$3,TQoL_Indexes!#REF!,0)+$A9,MATCH(AH$3,TQoL_Indexes!$B$8:$AK$8,0)),"")</f>
        <v/>
      </c>
      <c r="AI9" s="86" t="str">
        <f>IFERROR(INDEX(TQoL_Indexes!$B$9:$AK$88,MATCH($A$3,TQoL_Indexes!#REF!,0)+$A9,MATCH(AI$3,TQoL_Indexes!$B$8:$AK$8,0)),"")</f>
        <v/>
      </c>
      <c r="AJ9" s="86" t="str">
        <f>IFERROR(INDEX(TQoL_Indexes!$B$9:$AK$88,MATCH($A$3,TQoL_Indexes!#REF!,0)+$A9,MATCH(AJ$3,TQoL_Indexes!$B$8:$AK$8,0)),"")</f>
        <v/>
      </c>
      <c r="AK9" s="86" t="str">
        <f>IFERROR(INDEX(TQoL_Indexes!$B$9:$AK$88,MATCH($A$3,TQoL_Indexes!#REF!,0)+$A9,MATCH(AK$3,TQoL_Indexes!$B$8:$AK$8,0)),"")</f>
        <v/>
      </c>
      <c r="AL9" s="86" t="str">
        <f>IFERROR(INDEX(TQoL_Indexes!$B$9:$AK$88,MATCH($A$3,TQoL_Indexes!#REF!,0)+$A9,MATCH(AL$3,TQoL_Indexes!$B$8:$AK$8,0)),"")</f>
        <v/>
      </c>
      <c r="AM9" s="87" t="str">
        <f>IFERROR(INDEX(TQoL_Indexes!$B$9:$AK$88,MATCH($A$3,TQoL_Indexes!#REF!,0)+$A9,MATCH(AM$3,TQoL_Indexes!$B$8:$AK$8,0)),"")</f>
        <v/>
      </c>
    </row>
    <row r="10" spans="1:39">
      <c r="A10" s="58" t="str">
        <f>IFERROR(IF(A9+1&lt;COUNTIF(TQoL_Indexes!#REF!,Aux_Country!$A$3),A9+1,""),"")</f>
        <v/>
      </c>
      <c r="B10" s="121" t="str">
        <f>IFERROR(INDEX(TQoL_Indexes!$B$9:$AK$88,MATCH($A$3,TQoL_Indexes!#REF!,0)+$A10,MATCH(B$3,TQoL_Indexes!$B$8:$AK$8,0)),"")</f>
        <v/>
      </c>
      <c r="C10" s="116" t="str">
        <f>IFERROR(INDEX(TQoL_Indexes!$B$9:$AK$88,MATCH($A$3,TQoL_Indexes!#REF!,0)+$A10,MATCH(C$3,TQoL_Indexes!$B$8:$AK$8,0)),"")</f>
        <v/>
      </c>
      <c r="D10" s="122" t="str">
        <f>IFERROR(INDEX(TQoL_Indexes!$B$9:$AK$88,MATCH($A$3,TQoL_Indexes!#REF!,0)+$A10,MATCH(D$3,TQoL_Indexes!$B$8:$AK$8,0)),"")</f>
        <v/>
      </c>
      <c r="E10" s="86" t="str">
        <f>IFERROR(INDEX(TQoL_Indexes!$B$9:$AK$88,MATCH($A$3,TQoL_Indexes!#REF!,0)+$A10,MATCH(E$3,TQoL_Indexes!$B$8:$AK$8,0)),"")</f>
        <v/>
      </c>
      <c r="F10" s="86" t="str">
        <f>IFERROR(INDEX(TQoL_Indexes!$B$9:$AK$88,MATCH($A$3,TQoL_Indexes!#REF!,0)+$A10,MATCH(F$3,TQoL_Indexes!$B$8:$AK$8,0)),"")</f>
        <v/>
      </c>
      <c r="G10" s="86" t="str">
        <f>IFERROR(INDEX(TQoL_Indexes!$B$9:$AK$88,MATCH($A$3,TQoL_Indexes!#REF!,0)+$A10,MATCH(G$3,TQoL_Indexes!$B$8:$AK$8,0)),"")</f>
        <v/>
      </c>
      <c r="H10" s="86" t="str">
        <f>IFERROR(INDEX(TQoL_Indexes!$B$9:$AK$88,MATCH($A$3,TQoL_Indexes!#REF!,0)+$A10,MATCH(H$3,TQoL_Indexes!$B$8:$AK$8,0)),"")</f>
        <v/>
      </c>
      <c r="I10" s="86" t="str">
        <f>IFERROR(INDEX(TQoL_Indexes!$B$9:$AK$88,MATCH($A$3,TQoL_Indexes!#REF!,0)+$A10,MATCH(I$3,TQoL_Indexes!$B$8:$AK$8,0)),"")</f>
        <v/>
      </c>
      <c r="J10" s="86" t="str">
        <f>IFERROR(INDEX(TQoL_Indexes!$B$9:$AK$88,MATCH($A$3,TQoL_Indexes!#REF!,0)+$A10,MATCH(J$3,TQoL_Indexes!$B$8:$AK$8,0)),"")</f>
        <v/>
      </c>
      <c r="K10" s="86" t="str">
        <f>IFERROR(INDEX(TQoL_Indexes!$B$9:$AK$88,MATCH($A$3,TQoL_Indexes!#REF!,0)+$A10,MATCH(K$3,TQoL_Indexes!$B$8:$AK$8,0)),"")</f>
        <v/>
      </c>
      <c r="L10" s="86" t="str">
        <f>IFERROR(INDEX(TQoL_Indexes!$B$9:$AK$88,MATCH($A$3,TQoL_Indexes!#REF!,0)+$A10,MATCH(L$3,TQoL_Indexes!$B$8:$AK$8,0)),"")</f>
        <v/>
      </c>
      <c r="M10" s="86" t="str">
        <f>IFERROR(INDEX(TQoL_Indexes!$B$9:$AK$88,MATCH($A$3,TQoL_Indexes!#REF!,0)+$A10,MATCH(M$3,TQoL_Indexes!$B$8:$AK$8,0)),"")</f>
        <v/>
      </c>
      <c r="N10" s="86" t="str">
        <f>IFERROR(INDEX(TQoL_Indexes!$B$9:$AK$88,MATCH($A$3,TQoL_Indexes!#REF!,0)+$A10,MATCH(N$3,TQoL_Indexes!$B$8:$AK$8,0)),"")</f>
        <v/>
      </c>
      <c r="O10" s="86" t="str">
        <f>IFERROR(INDEX(TQoL_Indexes!$B$9:$AK$88,MATCH($A$3,TQoL_Indexes!#REF!,0)+$A10,MATCH(O$3,TQoL_Indexes!$B$8:$AK$8,0)),"")</f>
        <v/>
      </c>
      <c r="P10" s="86" t="str">
        <f>IFERROR(INDEX(TQoL_Indexes!$B$9:$AK$88,MATCH($A$3,TQoL_Indexes!#REF!,0)+$A10,MATCH(P$3,TQoL_Indexes!$B$8:$AK$8,0)),"")</f>
        <v/>
      </c>
      <c r="Q10" s="86" t="str">
        <f>IFERROR(INDEX(TQoL_Indexes!$B$9:$AK$88,MATCH($A$3,TQoL_Indexes!#REF!,0)+$A10,MATCH(Q$3,TQoL_Indexes!$B$8:$AK$8,0)),"")</f>
        <v/>
      </c>
      <c r="R10" s="86" t="str">
        <f>IFERROR(INDEX(TQoL_Indexes!$B$9:$AK$88,MATCH($A$3,TQoL_Indexes!#REF!,0)+$A10,MATCH(R$3,TQoL_Indexes!$B$8:$AK$8,0)),"")</f>
        <v/>
      </c>
      <c r="S10" s="86" t="str">
        <f>IFERROR(INDEX(TQoL_Indexes!$B$9:$AK$88,MATCH($A$3,TQoL_Indexes!#REF!,0)+$A10,MATCH(S$3,TQoL_Indexes!$B$8:$AK$8,0)),"")</f>
        <v/>
      </c>
      <c r="T10" s="86" t="str">
        <f>IFERROR(INDEX(TQoL_Indexes!$B$9:$AK$88,MATCH($A$3,TQoL_Indexes!#REF!,0)+$A10,MATCH(T$3,TQoL_Indexes!$B$8:$AK$8,0)),"")</f>
        <v/>
      </c>
      <c r="U10" s="86" t="str">
        <f>IFERROR(INDEX(TQoL_Indexes!$B$9:$AK$88,MATCH($A$3,TQoL_Indexes!#REF!,0)+$A10,MATCH(U$3,TQoL_Indexes!$B$8:$AK$8,0)),"")</f>
        <v/>
      </c>
      <c r="V10" s="86" t="str">
        <f>IFERROR(INDEX(TQoL_Indexes!$B$9:$AK$88,MATCH($A$3,TQoL_Indexes!#REF!,0)+$A10,MATCH(V$3,TQoL_Indexes!$B$8:$AK$8,0)),"")</f>
        <v/>
      </c>
      <c r="W10" s="86" t="str">
        <f>IFERROR(INDEX(TQoL_Indexes!$B$9:$AK$88,MATCH($A$3,TQoL_Indexes!#REF!,0)+$A10,MATCH(W$3,TQoL_Indexes!$B$8:$AK$8,0)),"")</f>
        <v/>
      </c>
      <c r="X10" s="86" t="str">
        <f>IFERROR(INDEX(TQoL_Indexes!$B$9:$AK$88,MATCH($A$3,TQoL_Indexes!#REF!,0)+$A10,MATCH(X$3,TQoL_Indexes!$B$8:$AK$8,0)),"")</f>
        <v/>
      </c>
      <c r="Y10" s="86" t="str">
        <f>IFERROR(INDEX(TQoL_Indexes!$B$9:$AK$88,MATCH($A$3,TQoL_Indexes!#REF!,0)+$A10,MATCH(Y$3,TQoL_Indexes!$B$8:$AK$8,0)),"")</f>
        <v/>
      </c>
      <c r="Z10" s="86" t="str">
        <f>IFERROR(INDEX(TQoL_Indexes!$B$9:$AK$88,MATCH($A$3,TQoL_Indexes!#REF!,0)+$A10,MATCH(Z$3,TQoL_Indexes!$B$8:$AK$8,0)),"")</f>
        <v/>
      </c>
      <c r="AA10" s="86" t="str">
        <f>IFERROR(INDEX(TQoL_Indexes!$B$9:$AK$88,MATCH($A$3,TQoL_Indexes!#REF!,0)+$A10,MATCH(AA$3,TQoL_Indexes!$B$8:$AK$8,0)),"")</f>
        <v/>
      </c>
      <c r="AB10" s="86" t="str">
        <f>IFERROR(INDEX(TQoL_Indexes!$B$9:$AK$88,MATCH($A$3,TQoL_Indexes!#REF!,0)+$A10,MATCH(AB$3,TQoL_Indexes!$B$8:$AK$8,0)),"")</f>
        <v/>
      </c>
      <c r="AC10" s="86" t="str">
        <f>IFERROR(INDEX(TQoL_Indexes!$B$9:$AK$88,MATCH($A$3,TQoL_Indexes!#REF!,0)+$A10,MATCH(AC$3,TQoL_Indexes!$B$8:$AK$8,0)),"")</f>
        <v/>
      </c>
      <c r="AD10" s="86" t="str">
        <f>IFERROR(INDEX(TQoL_Indexes!$B$9:$AK$88,MATCH($A$3,TQoL_Indexes!#REF!,0)+$A10,MATCH(AD$3,TQoL_Indexes!$B$8:$AK$8,0)),"")</f>
        <v/>
      </c>
      <c r="AE10" s="86" t="str">
        <f>IFERROR(INDEX(TQoL_Indexes!$B$9:$AK$88,MATCH($A$3,TQoL_Indexes!#REF!,0)+$A10,MATCH(AE$3,TQoL_Indexes!$B$8:$AK$8,0)),"")</f>
        <v/>
      </c>
      <c r="AF10" s="86" t="str">
        <f>IFERROR(INDEX(TQoL_Indexes!$B$9:$AK$88,MATCH($A$3,TQoL_Indexes!#REF!,0)+$A10,MATCH(AF$3,TQoL_Indexes!$B$8:$AK$8,0)),"")</f>
        <v/>
      </c>
      <c r="AG10" s="86" t="str">
        <f>IFERROR(INDEX(TQoL_Indexes!$B$9:$AK$88,MATCH($A$3,TQoL_Indexes!#REF!,0)+$A10,MATCH(AG$3,TQoL_Indexes!$B$8:$AK$8,0)),"")</f>
        <v/>
      </c>
      <c r="AH10" s="86" t="str">
        <f>IFERROR(INDEX(TQoL_Indexes!$B$9:$AK$88,MATCH($A$3,TQoL_Indexes!#REF!,0)+$A10,MATCH(AH$3,TQoL_Indexes!$B$8:$AK$8,0)),"")</f>
        <v/>
      </c>
      <c r="AI10" s="86" t="str">
        <f>IFERROR(INDEX(TQoL_Indexes!$B$9:$AK$88,MATCH($A$3,TQoL_Indexes!#REF!,0)+$A10,MATCH(AI$3,TQoL_Indexes!$B$8:$AK$8,0)),"")</f>
        <v/>
      </c>
      <c r="AJ10" s="86" t="str">
        <f>IFERROR(INDEX(TQoL_Indexes!$B$9:$AK$88,MATCH($A$3,TQoL_Indexes!#REF!,0)+$A10,MATCH(AJ$3,TQoL_Indexes!$B$8:$AK$8,0)),"")</f>
        <v/>
      </c>
      <c r="AK10" s="86" t="str">
        <f>IFERROR(INDEX(TQoL_Indexes!$B$9:$AK$88,MATCH($A$3,TQoL_Indexes!#REF!,0)+$A10,MATCH(AK$3,TQoL_Indexes!$B$8:$AK$8,0)),"")</f>
        <v/>
      </c>
      <c r="AL10" s="86" t="str">
        <f>IFERROR(INDEX(TQoL_Indexes!$B$9:$AK$88,MATCH($A$3,TQoL_Indexes!#REF!,0)+$A10,MATCH(AL$3,TQoL_Indexes!$B$8:$AK$8,0)),"")</f>
        <v/>
      </c>
      <c r="AM10" s="87" t="str">
        <f>IFERROR(INDEX(TQoL_Indexes!$B$9:$AK$88,MATCH($A$3,TQoL_Indexes!#REF!,0)+$A10,MATCH(AM$3,TQoL_Indexes!$B$8:$AK$8,0)),"")</f>
        <v/>
      </c>
    </row>
    <row r="11" spans="1:39">
      <c r="A11" s="58" t="str">
        <f>IFERROR(IF(A10+1&lt;COUNTIF(TQoL_Indexes!#REF!,Aux_Country!$A$3),A10+1,""),"")</f>
        <v/>
      </c>
      <c r="B11" s="121" t="str">
        <f>IFERROR(INDEX(TQoL_Indexes!$B$9:$AK$88,MATCH($A$3,TQoL_Indexes!#REF!,0)+$A11,MATCH(B$3,TQoL_Indexes!$B$8:$AK$8,0)),"")</f>
        <v/>
      </c>
      <c r="C11" s="116" t="str">
        <f>IFERROR(INDEX(TQoL_Indexes!$B$9:$AK$88,MATCH($A$3,TQoL_Indexes!#REF!,0)+$A11,MATCH(C$3,TQoL_Indexes!$B$8:$AK$8,0)),"")</f>
        <v/>
      </c>
      <c r="D11" s="122" t="str">
        <f>IFERROR(INDEX(TQoL_Indexes!$B$9:$AK$88,MATCH($A$3,TQoL_Indexes!#REF!,0)+$A11,MATCH(D$3,TQoL_Indexes!$B$8:$AK$8,0)),"")</f>
        <v/>
      </c>
      <c r="E11" s="86" t="str">
        <f>IFERROR(INDEX(TQoL_Indexes!$B$9:$AK$88,MATCH($A$3,TQoL_Indexes!#REF!,0)+$A11,MATCH(E$3,TQoL_Indexes!$B$8:$AK$8,0)),"")</f>
        <v/>
      </c>
      <c r="F11" s="86" t="str">
        <f>IFERROR(INDEX(TQoL_Indexes!$B$9:$AK$88,MATCH($A$3,TQoL_Indexes!#REF!,0)+$A11,MATCH(F$3,TQoL_Indexes!$B$8:$AK$8,0)),"")</f>
        <v/>
      </c>
      <c r="G11" s="86" t="str">
        <f>IFERROR(INDEX(TQoL_Indexes!$B$9:$AK$88,MATCH($A$3,TQoL_Indexes!#REF!,0)+$A11,MATCH(G$3,TQoL_Indexes!$B$8:$AK$8,0)),"")</f>
        <v/>
      </c>
      <c r="H11" s="86" t="str">
        <f>IFERROR(INDEX(TQoL_Indexes!$B$9:$AK$88,MATCH($A$3,TQoL_Indexes!#REF!,0)+$A11,MATCH(H$3,TQoL_Indexes!$B$8:$AK$8,0)),"")</f>
        <v/>
      </c>
      <c r="I11" s="86" t="str">
        <f>IFERROR(INDEX(TQoL_Indexes!$B$9:$AK$88,MATCH($A$3,TQoL_Indexes!#REF!,0)+$A11,MATCH(I$3,TQoL_Indexes!$B$8:$AK$8,0)),"")</f>
        <v/>
      </c>
      <c r="J11" s="86" t="str">
        <f>IFERROR(INDEX(TQoL_Indexes!$B$9:$AK$88,MATCH($A$3,TQoL_Indexes!#REF!,0)+$A11,MATCH(J$3,TQoL_Indexes!$B$8:$AK$8,0)),"")</f>
        <v/>
      </c>
      <c r="K11" s="86" t="str">
        <f>IFERROR(INDEX(TQoL_Indexes!$B$9:$AK$88,MATCH($A$3,TQoL_Indexes!#REF!,0)+$A11,MATCH(K$3,TQoL_Indexes!$B$8:$AK$8,0)),"")</f>
        <v/>
      </c>
      <c r="L11" s="86" t="str">
        <f>IFERROR(INDEX(TQoL_Indexes!$B$9:$AK$88,MATCH($A$3,TQoL_Indexes!#REF!,0)+$A11,MATCH(L$3,TQoL_Indexes!$B$8:$AK$8,0)),"")</f>
        <v/>
      </c>
      <c r="M11" s="86" t="str">
        <f>IFERROR(INDEX(TQoL_Indexes!$B$9:$AK$88,MATCH($A$3,TQoL_Indexes!#REF!,0)+$A11,MATCH(M$3,TQoL_Indexes!$B$8:$AK$8,0)),"")</f>
        <v/>
      </c>
      <c r="N11" s="86" t="str">
        <f>IFERROR(INDEX(TQoL_Indexes!$B$9:$AK$88,MATCH($A$3,TQoL_Indexes!#REF!,0)+$A11,MATCH(N$3,TQoL_Indexes!$B$8:$AK$8,0)),"")</f>
        <v/>
      </c>
      <c r="O11" s="86" t="str">
        <f>IFERROR(INDEX(TQoL_Indexes!$B$9:$AK$88,MATCH($A$3,TQoL_Indexes!#REF!,0)+$A11,MATCH(O$3,TQoL_Indexes!$B$8:$AK$8,0)),"")</f>
        <v/>
      </c>
      <c r="P11" s="86" t="str">
        <f>IFERROR(INDEX(TQoL_Indexes!$B$9:$AK$88,MATCH($A$3,TQoL_Indexes!#REF!,0)+$A11,MATCH(P$3,TQoL_Indexes!$B$8:$AK$8,0)),"")</f>
        <v/>
      </c>
      <c r="Q11" s="86" t="str">
        <f>IFERROR(INDEX(TQoL_Indexes!$B$9:$AK$88,MATCH($A$3,TQoL_Indexes!#REF!,0)+$A11,MATCH(Q$3,TQoL_Indexes!$B$8:$AK$8,0)),"")</f>
        <v/>
      </c>
      <c r="R11" s="86" t="str">
        <f>IFERROR(INDEX(TQoL_Indexes!$B$9:$AK$88,MATCH($A$3,TQoL_Indexes!#REF!,0)+$A11,MATCH(R$3,TQoL_Indexes!$B$8:$AK$8,0)),"")</f>
        <v/>
      </c>
      <c r="S11" s="86" t="str">
        <f>IFERROR(INDEX(TQoL_Indexes!$B$9:$AK$88,MATCH($A$3,TQoL_Indexes!#REF!,0)+$A11,MATCH(S$3,TQoL_Indexes!$B$8:$AK$8,0)),"")</f>
        <v/>
      </c>
      <c r="T11" s="86" t="str">
        <f>IFERROR(INDEX(TQoL_Indexes!$B$9:$AK$88,MATCH($A$3,TQoL_Indexes!#REF!,0)+$A11,MATCH(T$3,TQoL_Indexes!$B$8:$AK$8,0)),"")</f>
        <v/>
      </c>
      <c r="U11" s="86" t="str">
        <f>IFERROR(INDEX(TQoL_Indexes!$B$9:$AK$88,MATCH($A$3,TQoL_Indexes!#REF!,0)+$A11,MATCH(U$3,TQoL_Indexes!$B$8:$AK$8,0)),"")</f>
        <v/>
      </c>
      <c r="V11" s="86" t="str">
        <f>IFERROR(INDEX(TQoL_Indexes!$B$9:$AK$88,MATCH($A$3,TQoL_Indexes!#REF!,0)+$A11,MATCH(V$3,TQoL_Indexes!$B$8:$AK$8,0)),"")</f>
        <v/>
      </c>
      <c r="W11" s="86" t="str">
        <f>IFERROR(INDEX(TQoL_Indexes!$B$9:$AK$88,MATCH($A$3,TQoL_Indexes!#REF!,0)+$A11,MATCH(W$3,TQoL_Indexes!$B$8:$AK$8,0)),"")</f>
        <v/>
      </c>
      <c r="X11" s="86" t="str">
        <f>IFERROR(INDEX(TQoL_Indexes!$B$9:$AK$88,MATCH($A$3,TQoL_Indexes!#REF!,0)+$A11,MATCH(X$3,TQoL_Indexes!$B$8:$AK$8,0)),"")</f>
        <v/>
      </c>
      <c r="Y11" s="86" t="str">
        <f>IFERROR(INDEX(TQoL_Indexes!$B$9:$AK$88,MATCH($A$3,TQoL_Indexes!#REF!,0)+$A11,MATCH(Y$3,TQoL_Indexes!$B$8:$AK$8,0)),"")</f>
        <v/>
      </c>
      <c r="Z11" s="86" t="str">
        <f>IFERROR(INDEX(TQoL_Indexes!$B$9:$AK$88,MATCH($A$3,TQoL_Indexes!#REF!,0)+$A11,MATCH(Z$3,TQoL_Indexes!$B$8:$AK$8,0)),"")</f>
        <v/>
      </c>
      <c r="AA11" s="86" t="str">
        <f>IFERROR(INDEX(TQoL_Indexes!$B$9:$AK$88,MATCH($A$3,TQoL_Indexes!#REF!,0)+$A11,MATCH(AA$3,TQoL_Indexes!$B$8:$AK$8,0)),"")</f>
        <v/>
      </c>
      <c r="AB11" s="86" t="str">
        <f>IFERROR(INDEX(TQoL_Indexes!$B$9:$AK$88,MATCH($A$3,TQoL_Indexes!#REF!,0)+$A11,MATCH(AB$3,TQoL_Indexes!$B$8:$AK$8,0)),"")</f>
        <v/>
      </c>
      <c r="AC11" s="86" t="str">
        <f>IFERROR(INDEX(TQoL_Indexes!$B$9:$AK$88,MATCH($A$3,TQoL_Indexes!#REF!,0)+$A11,MATCH(AC$3,TQoL_Indexes!$B$8:$AK$8,0)),"")</f>
        <v/>
      </c>
      <c r="AD11" s="86" t="str">
        <f>IFERROR(INDEX(TQoL_Indexes!$B$9:$AK$88,MATCH($A$3,TQoL_Indexes!#REF!,0)+$A11,MATCH(AD$3,TQoL_Indexes!$B$8:$AK$8,0)),"")</f>
        <v/>
      </c>
      <c r="AE11" s="86" t="str">
        <f>IFERROR(INDEX(TQoL_Indexes!$B$9:$AK$88,MATCH($A$3,TQoL_Indexes!#REF!,0)+$A11,MATCH(AE$3,TQoL_Indexes!$B$8:$AK$8,0)),"")</f>
        <v/>
      </c>
      <c r="AF11" s="86" t="str">
        <f>IFERROR(INDEX(TQoL_Indexes!$B$9:$AK$88,MATCH($A$3,TQoL_Indexes!#REF!,0)+$A11,MATCH(AF$3,TQoL_Indexes!$B$8:$AK$8,0)),"")</f>
        <v/>
      </c>
      <c r="AG11" s="86" t="str">
        <f>IFERROR(INDEX(TQoL_Indexes!$B$9:$AK$88,MATCH($A$3,TQoL_Indexes!#REF!,0)+$A11,MATCH(AG$3,TQoL_Indexes!$B$8:$AK$8,0)),"")</f>
        <v/>
      </c>
      <c r="AH11" s="86" t="str">
        <f>IFERROR(INDEX(TQoL_Indexes!$B$9:$AK$88,MATCH($A$3,TQoL_Indexes!#REF!,0)+$A11,MATCH(AH$3,TQoL_Indexes!$B$8:$AK$8,0)),"")</f>
        <v/>
      </c>
      <c r="AI11" s="86" t="str">
        <f>IFERROR(INDEX(TQoL_Indexes!$B$9:$AK$88,MATCH($A$3,TQoL_Indexes!#REF!,0)+$A11,MATCH(AI$3,TQoL_Indexes!$B$8:$AK$8,0)),"")</f>
        <v/>
      </c>
      <c r="AJ11" s="86" t="str">
        <f>IFERROR(INDEX(TQoL_Indexes!$B$9:$AK$88,MATCH($A$3,TQoL_Indexes!#REF!,0)+$A11,MATCH(AJ$3,TQoL_Indexes!$B$8:$AK$8,0)),"")</f>
        <v/>
      </c>
      <c r="AK11" s="86" t="str">
        <f>IFERROR(INDEX(TQoL_Indexes!$B$9:$AK$88,MATCH($A$3,TQoL_Indexes!#REF!,0)+$A11,MATCH(AK$3,TQoL_Indexes!$B$8:$AK$8,0)),"")</f>
        <v/>
      </c>
      <c r="AL11" s="86" t="str">
        <f>IFERROR(INDEX(TQoL_Indexes!$B$9:$AK$88,MATCH($A$3,TQoL_Indexes!#REF!,0)+$A11,MATCH(AL$3,TQoL_Indexes!$B$8:$AK$8,0)),"")</f>
        <v/>
      </c>
      <c r="AM11" s="87" t="str">
        <f>IFERROR(INDEX(TQoL_Indexes!$B$9:$AK$88,MATCH($A$3,TQoL_Indexes!#REF!,0)+$A11,MATCH(AM$3,TQoL_Indexes!$B$8:$AK$8,0)),"")</f>
        <v/>
      </c>
    </row>
    <row r="12" spans="1:39">
      <c r="A12" s="58" t="str">
        <f>IFERROR(IF(A11+1&lt;COUNTIF(TQoL_Indexes!#REF!,Aux_Country!$A$3),A11+1,""),"")</f>
        <v/>
      </c>
      <c r="B12" s="121" t="str">
        <f>IFERROR(INDEX(TQoL_Indexes!$B$9:$AK$88,MATCH($A$3,TQoL_Indexes!#REF!,0)+$A12,MATCH(B$3,TQoL_Indexes!$B$8:$AK$8,0)),"")</f>
        <v/>
      </c>
      <c r="C12" s="116" t="str">
        <f>IFERROR(INDEX(TQoL_Indexes!$B$9:$AK$88,MATCH($A$3,TQoL_Indexes!#REF!,0)+$A12,MATCH(C$3,TQoL_Indexes!$B$8:$AK$8,0)),"")</f>
        <v/>
      </c>
      <c r="D12" s="122" t="str">
        <f>IFERROR(INDEX(TQoL_Indexes!$B$9:$AK$88,MATCH($A$3,TQoL_Indexes!#REF!,0)+$A12,MATCH(D$3,TQoL_Indexes!$B$8:$AK$8,0)),"")</f>
        <v/>
      </c>
      <c r="E12" s="86" t="str">
        <f>IFERROR(INDEX(TQoL_Indexes!$B$9:$AK$88,MATCH($A$3,TQoL_Indexes!#REF!,0)+$A12,MATCH(E$3,TQoL_Indexes!$B$8:$AK$8,0)),"")</f>
        <v/>
      </c>
      <c r="F12" s="86" t="str">
        <f>IFERROR(INDEX(TQoL_Indexes!$B$9:$AK$88,MATCH($A$3,TQoL_Indexes!#REF!,0)+$A12,MATCH(F$3,TQoL_Indexes!$B$8:$AK$8,0)),"")</f>
        <v/>
      </c>
      <c r="G12" s="86" t="str">
        <f>IFERROR(INDEX(TQoL_Indexes!$B$9:$AK$88,MATCH($A$3,TQoL_Indexes!#REF!,0)+$A12,MATCH(G$3,TQoL_Indexes!$B$8:$AK$8,0)),"")</f>
        <v/>
      </c>
      <c r="H12" s="86" t="str">
        <f>IFERROR(INDEX(TQoL_Indexes!$B$9:$AK$88,MATCH($A$3,TQoL_Indexes!#REF!,0)+$A12,MATCH(H$3,TQoL_Indexes!$B$8:$AK$8,0)),"")</f>
        <v/>
      </c>
      <c r="I12" s="86" t="str">
        <f>IFERROR(INDEX(TQoL_Indexes!$B$9:$AK$88,MATCH($A$3,TQoL_Indexes!#REF!,0)+$A12,MATCH(I$3,TQoL_Indexes!$B$8:$AK$8,0)),"")</f>
        <v/>
      </c>
      <c r="J12" s="86" t="str">
        <f>IFERROR(INDEX(TQoL_Indexes!$B$9:$AK$88,MATCH($A$3,TQoL_Indexes!#REF!,0)+$A12,MATCH(J$3,TQoL_Indexes!$B$8:$AK$8,0)),"")</f>
        <v/>
      </c>
      <c r="K12" s="86" t="str">
        <f>IFERROR(INDEX(TQoL_Indexes!$B$9:$AK$88,MATCH($A$3,TQoL_Indexes!#REF!,0)+$A12,MATCH(K$3,TQoL_Indexes!$B$8:$AK$8,0)),"")</f>
        <v/>
      </c>
      <c r="L12" s="86" t="str">
        <f>IFERROR(INDEX(TQoL_Indexes!$B$9:$AK$88,MATCH($A$3,TQoL_Indexes!#REF!,0)+$A12,MATCH(L$3,TQoL_Indexes!$B$8:$AK$8,0)),"")</f>
        <v/>
      </c>
      <c r="M12" s="86" t="str">
        <f>IFERROR(INDEX(TQoL_Indexes!$B$9:$AK$88,MATCH($A$3,TQoL_Indexes!#REF!,0)+$A12,MATCH(M$3,TQoL_Indexes!$B$8:$AK$8,0)),"")</f>
        <v/>
      </c>
      <c r="N12" s="86" t="str">
        <f>IFERROR(INDEX(TQoL_Indexes!$B$9:$AK$88,MATCH($A$3,TQoL_Indexes!#REF!,0)+$A12,MATCH(N$3,TQoL_Indexes!$B$8:$AK$8,0)),"")</f>
        <v/>
      </c>
      <c r="O12" s="86" t="str">
        <f>IFERROR(INDEX(TQoL_Indexes!$B$9:$AK$88,MATCH($A$3,TQoL_Indexes!#REF!,0)+$A12,MATCH(O$3,TQoL_Indexes!$B$8:$AK$8,0)),"")</f>
        <v/>
      </c>
      <c r="P12" s="86" t="str">
        <f>IFERROR(INDEX(TQoL_Indexes!$B$9:$AK$88,MATCH($A$3,TQoL_Indexes!#REF!,0)+$A12,MATCH(P$3,TQoL_Indexes!$B$8:$AK$8,0)),"")</f>
        <v/>
      </c>
      <c r="Q12" s="86" t="str">
        <f>IFERROR(INDEX(TQoL_Indexes!$B$9:$AK$88,MATCH($A$3,TQoL_Indexes!#REF!,0)+$A12,MATCH(Q$3,TQoL_Indexes!$B$8:$AK$8,0)),"")</f>
        <v/>
      </c>
      <c r="R12" s="86" t="str">
        <f>IFERROR(INDEX(TQoL_Indexes!$B$9:$AK$88,MATCH($A$3,TQoL_Indexes!#REF!,0)+$A12,MATCH(R$3,TQoL_Indexes!$B$8:$AK$8,0)),"")</f>
        <v/>
      </c>
      <c r="S12" s="86" t="str">
        <f>IFERROR(INDEX(TQoL_Indexes!$B$9:$AK$88,MATCH($A$3,TQoL_Indexes!#REF!,0)+$A12,MATCH(S$3,TQoL_Indexes!$B$8:$AK$8,0)),"")</f>
        <v/>
      </c>
      <c r="T12" s="86" t="str">
        <f>IFERROR(INDEX(TQoL_Indexes!$B$9:$AK$88,MATCH($A$3,TQoL_Indexes!#REF!,0)+$A12,MATCH(T$3,TQoL_Indexes!$B$8:$AK$8,0)),"")</f>
        <v/>
      </c>
      <c r="U12" s="86" t="str">
        <f>IFERROR(INDEX(TQoL_Indexes!$B$9:$AK$88,MATCH($A$3,TQoL_Indexes!#REF!,0)+$A12,MATCH(U$3,TQoL_Indexes!$B$8:$AK$8,0)),"")</f>
        <v/>
      </c>
      <c r="V12" s="86" t="str">
        <f>IFERROR(INDEX(TQoL_Indexes!$B$9:$AK$88,MATCH($A$3,TQoL_Indexes!#REF!,0)+$A12,MATCH(V$3,TQoL_Indexes!$B$8:$AK$8,0)),"")</f>
        <v/>
      </c>
      <c r="W12" s="86" t="str">
        <f>IFERROR(INDEX(TQoL_Indexes!$B$9:$AK$88,MATCH($A$3,TQoL_Indexes!#REF!,0)+$A12,MATCH(W$3,TQoL_Indexes!$B$8:$AK$8,0)),"")</f>
        <v/>
      </c>
      <c r="X12" s="86" t="str">
        <f>IFERROR(INDEX(TQoL_Indexes!$B$9:$AK$88,MATCH($A$3,TQoL_Indexes!#REF!,0)+$A12,MATCH(X$3,TQoL_Indexes!$B$8:$AK$8,0)),"")</f>
        <v/>
      </c>
      <c r="Y12" s="86" t="str">
        <f>IFERROR(INDEX(TQoL_Indexes!$B$9:$AK$88,MATCH($A$3,TQoL_Indexes!#REF!,0)+$A12,MATCH(Y$3,TQoL_Indexes!$B$8:$AK$8,0)),"")</f>
        <v/>
      </c>
      <c r="Z12" s="86" t="str">
        <f>IFERROR(INDEX(TQoL_Indexes!$B$9:$AK$88,MATCH($A$3,TQoL_Indexes!#REF!,0)+$A12,MATCH(Z$3,TQoL_Indexes!$B$8:$AK$8,0)),"")</f>
        <v/>
      </c>
      <c r="AA12" s="86" t="str">
        <f>IFERROR(INDEX(TQoL_Indexes!$B$9:$AK$88,MATCH($A$3,TQoL_Indexes!#REF!,0)+$A12,MATCH(AA$3,TQoL_Indexes!$B$8:$AK$8,0)),"")</f>
        <v/>
      </c>
      <c r="AB12" s="86" t="str">
        <f>IFERROR(INDEX(TQoL_Indexes!$B$9:$AK$88,MATCH($A$3,TQoL_Indexes!#REF!,0)+$A12,MATCH(AB$3,TQoL_Indexes!$B$8:$AK$8,0)),"")</f>
        <v/>
      </c>
      <c r="AC12" s="86" t="str">
        <f>IFERROR(INDEX(TQoL_Indexes!$B$9:$AK$88,MATCH($A$3,TQoL_Indexes!#REF!,0)+$A12,MATCH(AC$3,TQoL_Indexes!$B$8:$AK$8,0)),"")</f>
        <v/>
      </c>
      <c r="AD12" s="86" t="str">
        <f>IFERROR(INDEX(TQoL_Indexes!$B$9:$AK$88,MATCH($A$3,TQoL_Indexes!#REF!,0)+$A12,MATCH(AD$3,TQoL_Indexes!$B$8:$AK$8,0)),"")</f>
        <v/>
      </c>
      <c r="AE12" s="86" t="str">
        <f>IFERROR(INDEX(TQoL_Indexes!$B$9:$AK$88,MATCH($A$3,TQoL_Indexes!#REF!,0)+$A12,MATCH(AE$3,TQoL_Indexes!$B$8:$AK$8,0)),"")</f>
        <v/>
      </c>
      <c r="AF12" s="86" t="str">
        <f>IFERROR(INDEX(TQoL_Indexes!$B$9:$AK$88,MATCH($A$3,TQoL_Indexes!#REF!,0)+$A12,MATCH(AF$3,TQoL_Indexes!$B$8:$AK$8,0)),"")</f>
        <v/>
      </c>
      <c r="AG12" s="86" t="str">
        <f>IFERROR(INDEX(TQoL_Indexes!$B$9:$AK$88,MATCH($A$3,TQoL_Indexes!#REF!,0)+$A12,MATCH(AG$3,TQoL_Indexes!$B$8:$AK$8,0)),"")</f>
        <v/>
      </c>
      <c r="AH12" s="86" t="str">
        <f>IFERROR(INDEX(TQoL_Indexes!$B$9:$AK$88,MATCH($A$3,TQoL_Indexes!#REF!,0)+$A12,MATCH(AH$3,TQoL_Indexes!$B$8:$AK$8,0)),"")</f>
        <v/>
      </c>
      <c r="AI12" s="86" t="str">
        <f>IFERROR(INDEX(TQoL_Indexes!$B$9:$AK$88,MATCH($A$3,TQoL_Indexes!#REF!,0)+$A12,MATCH(AI$3,TQoL_Indexes!$B$8:$AK$8,0)),"")</f>
        <v/>
      </c>
      <c r="AJ12" s="86" t="str">
        <f>IFERROR(INDEX(TQoL_Indexes!$B$9:$AK$88,MATCH($A$3,TQoL_Indexes!#REF!,0)+$A12,MATCH(AJ$3,TQoL_Indexes!$B$8:$AK$8,0)),"")</f>
        <v/>
      </c>
      <c r="AK12" s="86" t="str">
        <f>IFERROR(INDEX(TQoL_Indexes!$B$9:$AK$88,MATCH($A$3,TQoL_Indexes!#REF!,0)+$A12,MATCH(AK$3,TQoL_Indexes!$B$8:$AK$8,0)),"")</f>
        <v/>
      </c>
      <c r="AL12" s="86" t="str">
        <f>IFERROR(INDEX(TQoL_Indexes!$B$9:$AK$88,MATCH($A$3,TQoL_Indexes!#REF!,0)+$A12,MATCH(AL$3,TQoL_Indexes!$B$8:$AK$8,0)),"")</f>
        <v/>
      </c>
      <c r="AM12" s="87" t="str">
        <f>IFERROR(INDEX(TQoL_Indexes!$B$9:$AK$88,MATCH($A$3,TQoL_Indexes!#REF!,0)+$A12,MATCH(AM$3,TQoL_Indexes!$B$8:$AK$8,0)),"")</f>
        <v/>
      </c>
    </row>
    <row r="13" spans="1:39">
      <c r="A13" s="58" t="str">
        <f>IFERROR(IF(A12+1&lt;COUNTIF(TQoL_Indexes!#REF!,Aux_Country!$A$3),A12+1,""),"")</f>
        <v/>
      </c>
      <c r="B13" s="121" t="str">
        <f>IFERROR(INDEX(TQoL_Indexes!$B$9:$AK$88,MATCH($A$3,TQoL_Indexes!#REF!,0)+$A13,MATCH(B$3,TQoL_Indexes!$B$8:$AK$8,0)),"")</f>
        <v/>
      </c>
      <c r="C13" s="116" t="str">
        <f>IFERROR(INDEX(TQoL_Indexes!$B$9:$AK$88,MATCH($A$3,TQoL_Indexes!#REF!,0)+$A13,MATCH(C$3,TQoL_Indexes!$B$8:$AK$8,0)),"")</f>
        <v/>
      </c>
      <c r="D13" s="122" t="str">
        <f>IFERROR(INDEX(TQoL_Indexes!$B$9:$AK$88,MATCH($A$3,TQoL_Indexes!#REF!,0)+$A13,MATCH(D$3,TQoL_Indexes!$B$8:$AK$8,0)),"")</f>
        <v/>
      </c>
      <c r="E13" s="86" t="str">
        <f>IFERROR(INDEX(TQoL_Indexes!$B$9:$AK$88,MATCH($A$3,TQoL_Indexes!#REF!,0)+$A13,MATCH(E$3,TQoL_Indexes!$B$8:$AK$8,0)),"")</f>
        <v/>
      </c>
      <c r="F13" s="86" t="str">
        <f>IFERROR(INDEX(TQoL_Indexes!$B$9:$AK$88,MATCH($A$3,TQoL_Indexes!#REF!,0)+$A13,MATCH(F$3,TQoL_Indexes!$B$8:$AK$8,0)),"")</f>
        <v/>
      </c>
      <c r="G13" s="86" t="str">
        <f>IFERROR(INDEX(TQoL_Indexes!$B$9:$AK$88,MATCH($A$3,TQoL_Indexes!#REF!,0)+$A13,MATCH(G$3,TQoL_Indexes!$B$8:$AK$8,0)),"")</f>
        <v/>
      </c>
      <c r="H13" s="86" t="str">
        <f>IFERROR(INDEX(TQoL_Indexes!$B$9:$AK$88,MATCH($A$3,TQoL_Indexes!#REF!,0)+$A13,MATCH(H$3,TQoL_Indexes!$B$8:$AK$8,0)),"")</f>
        <v/>
      </c>
      <c r="I13" s="86" t="str">
        <f>IFERROR(INDEX(TQoL_Indexes!$B$9:$AK$88,MATCH($A$3,TQoL_Indexes!#REF!,0)+$A13,MATCH(I$3,TQoL_Indexes!$B$8:$AK$8,0)),"")</f>
        <v/>
      </c>
      <c r="J13" s="86" t="str">
        <f>IFERROR(INDEX(TQoL_Indexes!$B$9:$AK$88,MATCH($A$3,TQoL_Indexes!#REF!,0)+$A13,MATCH(J$3,TQoL_Indexes!$B$8:$AK$8,0)),"")</f>
        <v/>
      </c>
      <c r="K13" s="86" t="str">
        <f>IFERROR(INDEX(TQoL_Indexes!$B$9:$AK$88,MATCH($A$3,TQoL_Indexes!#REF!,0)+$A13,MATCH(K$3,TQoL_Indexes!$B$8:$AK$8,0)),"")</f>
        <v/>
      </c>
      <c r="L13" s="86" t="str">
        <f>IFERROR(INDEX(TQoL_Indexes!$B$9:$AK$88,MATCH($A$3,TQoL_Indexes!#REF!,0)+$A13,MATCH(L$3,TQoL_Indexes!$B$8:$AK$8,0)),"")</f>
        <v/>
      </c>
      <c r="M13" s="86" t="str">
        <f>IFERROR(INDEX(TQoL_Indexes!$B$9:$AK$88,MATCH($A$3,TQoL_Indexes!#REF!,0)+$A13,MATCH(M$3,TQoL_Indexes!$B$8:$AK$8,0)),"")</f>
        <v/>
      </c>
      <c r="N13" s="86" t="str">
        <f>IFERROR(INDEX(TQoL_Indexes!$B$9:$AK$88,MATCH($A$3,TQoL_Indexes!#REF!,0)+$A13,MATCH(N$3,TQoL_Indexes!$B$8:$AK$8,0)),"")</f>
        <v/>
      </c>
      <c r="O13" s="86" t="str">
        <f>IFERROR(INDEX(TQoL_Indexes!$B$9:$AK$88,MATCH($A$3,TQoL_Indexes!#REF!,0)+$A13,MATCH(O$3,TQoL_Indexes!$B$8:$AK$8,0)),"")</f>
        <v/>
      </c>
      <c r="P13" s="86" t="str">
        <f>IFERROR(INDEX(TQoL_Indexes!$B$9:$AK$88,MATCH($A$3,TQoL_Indexes!#REF!,0)+$A13,MATCH(P$3,TQoL_Indexes!$B$8:$AK$8,0)),"")</f>
        <v/>
      </c>
      <c r="Q13" s="86" t="str">
        <f>IFERROR(INDEX(TQoL_Indexes!$B$9:$AK$88,MATCH($A$3,TQoL_Indexes!#REF!,0)+$A13,MATCH(Q$3,TQoL_Indexes!$B$8:$AK$8,0)),"")</f>
        <v/>
      </c>
      <c r="R13" s="86" t="str">
        <f>IFERROR(INDEX(TQoL_Indexes!$B$9:$AK$88,MATCH($A$3,TQoL_Indexes!#REF!,0)+$A13,MATCH(R$3,TQoL_Indexes!$B$8:$AK$8,0)),"")</f>
        <v/>
      </c>
      <c r="S13" s="86" t="str">
        <f>IFERROR(INDEX(TQoL_Indexes!$B$9:$AK$88,MATCH($A$3,TQoL_Indexes!#REF!,0)+$A13,MATCH(S$3,TQoL_Indexes!$B$8:$AK$8,0)),"")</f>
        <v/>
      </c>
      <c r="T13" s="86" t="str">
        <f>IFERROR(INDEX(TQoL_Indexes!$B$9:$AK$88,MATCH($A$3,TQoL_Indexes!#REF!,0)+$A13,MATCH(T$3,TQoL_Indexes!$B$8:$AK$8,0)),"")</f>
        <v/>
      </c>
      <c r="U13" s="86" t="str">
        <f>IFERROR(INDEX(TQoL_Indexes!$B$9:$AK$88,MATCH($A$3,TQoL_Indexes!#REF!,0)+$A13,MATCH(U$3,TQoL_Indexes!$B$8:$AK$8,0)),"")</f>
        <v/>
      </c>
      <c r="V13" s="86" t="str">
        <f>IFERROR(INDEX(TQoL_Indexes!$B$9:$AK$88,MATCH($A$3,TQoL_Indexes!#REF!,0)+$A13,MATCH(V$3,TQoL_Indexes!$B$8:$AK$8,0)),"")</f>
        <v/>
      </c>
      <c r="W13" s="86" t="str">
        <f>IFERROR(INDEX(TQoL_Indexes!$B$9:$AK$88,MATCH($A$3,TQoL_Indexes!#REF!,0)+$A13,MATCH(W$3,TQoL_Indexes!$B$8:$AK$8,0)),"")</f>
        <v/>
      </c>
      <c r="X13" s="86" t="str">
        <f>IFERROR(INDEX(TQoL_Indexes!$B$9:$AK$88,MATCH($A$3,TQoL_Indexes!#REF!,0)+$A13,MATCH(X$3,TQoL_Indexes!$B$8:$AK$8,0)),"")</f>
        <v/>
      </c>
      <c r="Y13" s="86" t="str">
        <f>IFERROR(INDEX(TQoL_Indexes!$B$9:$AK$88,MATCH($A$3,TQoL_Indexes!#REF!,0)+$A13,MATCH(Y$3,TQoL_Indexes!$B$8:$AK$8,0)),"")</f>
        <v/>
      </c>
      <c r="Z13" s="86" t="str">
        <f>IFERROR(INDEX(TQoL_Indexes!$B$9:$AK$88,MATCH($A$3,TQoL_Indexes!#REF!,0)+$A13,MATCH(Z$3,TQoL_Indexes!$B$8:$AK$8,0)),"")</f>
        <v/>
      </c>
      <c r="AA13" s="86" t="str">
        <f>IFERROR(INDEX(TQoL_Indexes!$B$9:$AK$88,MATCH($A$3,TQoL_Indexes!#REF!,0)+$A13,MATCH(AA$3,TQoL_Indexes!$B$8:$AK$8,0)),"")</f>
        <v/>
      </c>
      <c r="AB13" s="86" t="str">
        <f>IFERROR(INDEX(TQoL_Indexes!$B$9:$AK$88,MATCH($A$3,TQoL_Indexes!#REF!,0)+$A13,MATCH(AB$3,TQoL_Indexes!$B$8:$AK$8,0)),"")</f>
        <v/>
      </c>
      <c r="AC13" s="86" t="str">
        <f>IFERROR(INDEX(TQoL_Indexes!$B$9:$AK$88,MATCH($A$3,TQoL_Indexes!#REF!,0)+$A13,MATCH(AC$3,TQoL_Indexes!$B$8:$AK$8,0)),"")</f>
        <v/>
      </c>
      <c r="AD13" s="86" t="str">
        <f>IFERROR(INDEX(TQoL_Indexes!$B$9:$AK$88,MATCH($A$3,TQoL_Indexes!#REF!,0)+$A13,MATCH(AD$3,TQoL_Indexes!$B$8:$AK$8,0)),"")</f>
        <v/>
      </c>
      <c r="AE13" s="86" t="str">
        <f>IFERROR(INDEX(TQoL_Indexes!$B$9:$AK$88,MATCH($A$3,TQoL_Indexes!#REF!,0)+$A13,MATCH(AE$3,TQoL_Indexes!$B$8:$AK$8,0)),"")</f>
        <v/>
      </c>
      <c r="AF13" s="86" t="str">
        <f>IFERROR(INDEX(TQoL_Indexes!$B$9:$AK$88,MATCH($A$3,TQoL_Indexes!#REF!,0)+$A13,MATCH(AF$3,TQoL_Indexes!$B$8:$AK$8,0)),"")</f>
        <v/>
      </c>
      <c r="AG13" s="86" t="str">
        <f>IFERROR(INDEX(TQoL_Indexes!$B$9:$AK$88,MATCH($A$3,TQoL_Indexes!#REF!,0)+$A13,MATCH(AG$3,TQoL_Indexes!$B$8:$AK$8,0)),"")</f>
        <v/>
      </c>
      <c r="AH13" s="86" t="str">
        <f>IFERROR(INDEX(TQoL_Indexes!$B$9:$AK$88,MATCH($A$3,TQoL_Indexes!#REF!,0)+$A13,MATCH(AH$3,TQoL_Indexes!$B$8:$AK$8,0)),"")</f>
        <v/>
      </c>
      <c r="AI13" s="86" t="str">
        <f>IFERROR(INDEX(TQoL_Indexes!$B$9:$AK$88,MATCH($A$3,TQoL_Indexes!#REF!,0)+$A13,MATCH(AI$3,TQoL_Indexes!$B$8:$AK$8,0)),"")</f>
        <v/>
      </c>
      <c r="AJ13" s="86" t="str">
        <f>IFERROR(INDEX(TQoL_Indexes!$B$9:$AK$88,MATCH($A$3,TQoL_Indexes!#REF!,0)+$A13,MATCH(AJ$3,TQoL_Indexes!$B$8:$AK$8,0)),"")</f>
        <v/>
      </c>
      <c r="AK13" s="86" t="str">
        <f>IFERROR(INDEX(TQoL_Indexes!$B$9:$AK$88,MATCH($A$3,TQoL_Indexes!#REF!,0)+$A13,MATCH(AK$3,TQoL_Indexes!$B$8:$AK$8,0)),"")</f>
        <v/>
      </c>
      <c r="AL13" s="86" t="str">
        <f>IFERROR(INDEX(TQoL_Indexes!$B$9:$AK$88,MATCH($A$3,TQoL_Indexes!#REF!,0)+$A13,MATCH(AL$3,TQoL_Indexes!$B$8:$AK$8,0)),"")</f>
        <v/>
      </c>
      <c r="AM13" s="87" t="str">
        <f>IFERROR(INDEX(TQoL_Indexes!$B$9:$AK$88,MATCH($A$3,TQoL_Indexes!#REF!,0)+$A13,MATCH(AM$3,TQoL_Indexes!$B$8:$AK$8,0)),"")</f>
        <v/>
      </c>
    </row>
    <row r="14" spans="1:39">
      <c r="A14" s="58" t="str">
        <f>IFERROR(IF(A13+1&lt;COUNTIF(TQoL_Indexes!#REF!,Aux_Country!$A$3),A13+1,""),"")</f>
        <v/>
      </c>
      <c r="B14" s="121" t="str">
        <f>IFERROR(INDEX(TQoL_Indexes!$B$9:$AK$88,MATCH($A$3,TQoL_Indexes!#REF!,0)+$A14,MATCH(B$3,TQoL_Indexes!$B$8:$AK$8,0)),"")</f>
        <v/>
      </c>
      <c r="C14" s="116" t="str">
        <f>IFERROR(INDEX(TQoL_Indexes!$B$9:$AK$88,MATCH($A$3,TQoL_Indexes!#REF!,0)+$A14,MATCH(C$3,TQoL_Indexes!$B$8:$AK$8,0)),"")</f>
        <v/>
      </c>
      <c r="D14" s="122" t="str">
        <f>IFERROR(INDEX(TQoL_Indexes!$B$9:$AK$88,MATCH($A$3,TQoL_Indexes!#REF!,0)+$A14,MATCH(D$3,TQoL_Indexes!$B$8:$AK$8,0)),"")</f>
        <v/>
      </c>
      <c r="E14" s="86" t="str">
        <f>IFERROR(INDEX(TQoL_Indexes!$B$9:$AK$88,MATCH($A$3,TQoL_Indexes!#REF!,0)+$A14,MATCH(E$3,TQoL_Indexes!$B$8:$AK$8,0)),"")</f>
        <v/>
      </c>
      <c r="F14" s="86" t="str">
        <f>IFERROR(INDEX(TQoL_Indexes!$B$9:$AK$88,MATCH($A$3,TQoL_Indexes!#REF!,0)+$A14,MATCH(F$3,TQoL_Indexes!$B$8:$AK$8,0)),"")</f>
        <v/>
      </c>
      <c r="G14" s="86" t="str">
        <f>IFERROR(INDEX(TQoL_Indexes!$B$9:$AK$88,MATCH($A$3,TQoL_Indexes!#REF!,0)+$A14,MATCH(G$3,TQoL_Indexes!$B$8:$AK$8,0)),"")</f>
        <v/>
      </c>
      <c r="H14" s="86" t="str">
        <f>IFERROR(INDEX(TQoL_Indexes!$B$9:$AK$88,MATCH($A$3,TQoL_Indexes!#REF!,0)+$A14,MATCH(H$3,TQoL_Indexes!$B$8:$AK$8,0)),"")</f>
        <v/>
      </c>
      <c r="I14" s="86" t="str">
        <f>IFERROR(INDEX(TQoL_Indexes!$B$9:$AK$88,MATCH($A$3,TQoL_Indexes!#REF!,0)+$A14,MATCH(I$3,TQoL_Indexes!$B$8:$AK$8,0)),"")</f>
        <v/>
      </c>
      <c r="J14" s="86" t="str">
        <f>IFERROR(INDEX(TQoL_Indexes!$B$9:$AK$88,MATCH($A$3,TQoL_Indexes!#REF!,0)+$A14,MATCH(J$3,TQoL_Indexes!$B$8:$AK$8,0)),"")</f>
        <v/>
      </c>
      <c r="K14" s="86" t="str">
        <f>IFERROR(INDEX(TQoL_Indexes!$B$9:$AK$88,MATCH($A$3,TQoL_Indexes!#REF!,0)+$A14,MATCH(K$3,TQoL_Indexes!$B$8:$AK$8,0)),"")</f>
        <v/>
      </c>
      <c r="L14" s="86" t="str">
        <f>IFERROR(INDEX(TQoL_Indexes!$B$9:$AK$88,MATCH($A$3,TQoL_Indexes!#REF!,0)+$A14,MATCH(L$3,TQoL_Indexes!$B$8:$AK$8,0)),"")</f>
        <v/>
      </c>
      <c r="M14" s="86" t="str">
        <f>IFERROR(INDEX(TQoL_Indexes!$B$9:$AK$88,MATCH($A$3,TQoL_Indexes!#REF!,0)+$A14,MATCH(M$3,TQoL_Indexes!$B$8:$AK$8,0)),"")</f>
        <v/>
      </c>
      <c r="N14" s="86" t="str">
        <f>IFERROR(INDEX(TQoL_Indexes!$B$9:$AK$88,MATCH($A$3,TQoL_Indexes!#REF!,0)+$A14,MATCH(N$3,TQoL_Indexes!$B$8:$AK$8,0)),"")</f>
        <v/>
      </c>
      <c r="O14" s="86" t="str">
        <f>IFERROR(INDEX(TQoL_Indexes!$B$9:$AK$88,MATCH($A$3,TQoL_Indexes!#REF!,0)+$A14,MATCH(O$3,TQoL_Indexes!$B$8:$AK$8,0)),"")</f>
        <v/>
      </c>
      <c r="P14" s="86" t="str">
        <f>IFERROR(INDEX(TQoL_Indexes!$B$9:$AK$88,MATCH($A$3,TQoL_Indexes!#REF!,0)+$A14,MATCH(P$3,TQoL_Indexes!$B$8:$AK$8,0)),"")</f>
        <v/>
      </c>
      <c r="Q14" s="86" t="str">
        <f>IFERROR(INDEX(TQoL_Indexes!$B$9:$AK$88,MATCH($A$3,TQoL_Indexes!#REF!,0)+$A14,MATCH(Q$3,TQoL_Indexes!$B$8:$AK$8,0)),"")</f>
        <v/>
      </c>
      <c r="R14" s="86" t="str">
        <f>IFERROR(INDEX(TQoL_Indexes!$B$9:$AK$88,MATCH($A$3,TQoL_Indexes!#REF!,0)+$A14,MATCH(R$3,TQoL_Indexes!$B$8:$AK$8,0)),"")</f>
        <v/>
      </c>
      <c r="S14" s="86" t="str">
        <f>IFERROR(INDEX(TQoL_Indexes!$B$9:$AK$88,MATCH($A$3,TQoL_Indexes!#REF!,0)+$A14,MATCH(S$3,TQoL_Indexes!$B$8:$AK$8,0)),"")</f>
        <v/>
      </c>
      <c r="T14" s="86" t="str">
        <f>IFERROR(INDEX(TQoL_Indexes!$B$9:$AK$88,MATCH($A$3,TQoL_Indexes!#REF!,0)+$A14,MATCH(T$3,TQoL_Indexes!$B$8:$AK$8,0)),"")</f>
        <v/>
      </c>
      <c r="U14" s="86" t="str">
        <f>IFERROR(INDEX(TQoL_Indexes!$B$9:$AK$88,MATCH($A$3,TQoL_Indexes!#REF!,0)+$A14,MATCH(U$3,TQoL_Indexes!$B$8:$AK$8,0)),"")</f>
        <v/>
      </c>
      <c r="V14" s="86" t="str">
        <f>IFERROR(INDEX(TQoL_Indexes!$B$9:$AK$88,MATCH($A$3,TQoL_Indexes!#REF!,0)+$A14,MATCH(V$3,TQoL_Indexes!$B$8:$AK$8,0)),"")</f>
        <v/>
      </c>
      <c r="W14" s="86" t="str">
        <f>IFERROR(INDEX(TQoL_Indexes!$B$9:$AK$88,MATCH($A$3,TQoL_Indexes!#REF!,0)+$A14,MATCH(W$3,TQoL_Indexes!$B$8:$AK$8,0)),"")</f>
        <v/>
      </c>
      <c r="X14" s="86" t="str">
        <f>IFERROR(INDEX(TQoL_Indexes!$B$9:$AK$88,MATCH($A$3,TQoL_Indexes!#REF!,0)+$A14,MATCH(X$3,TQoL_Indexes!$B$8:$AK$8,0)),"")</f>
        <v/>
      </c>
      <c r="Y14" s="86" t="str">
        <f>IFERROR(INDEX(TQoL_Indexes!$B$9:$AK$88,MATCH($A$3,TQoL_Indexes!#REF!,0)+$A14,MATCH(Y$3,TQoL_Indexes!$B$8:$AK$8,0)),"")</f>
        <v/>
      </c>
      <c r="Z14" s="86" t="str">
        <f>IFERROR(INDEX(TQoL_Indexes!$B$9:$AK$88,MATCH($A$3,TQoL_Indexes!#REF!,0)+$A14,MATCH(Z$3,TQoL_Indexes!$B$8:$AK$8,0)),"")</f>
        <v/>
      </c>
      <c r="AA14" s="86" t="str">
        <f>IFERROR(INDEX(TQoL_Indexes!$B$9:$AK$88,MATCH($A$3,TQoL_Indexes!#REF!,0)+$A14,MATCH(AA$3,TQoL_Indexes!$B$8:$AK$8,0)),"")</f>
        <v/>
      </c>
      <c r="AB14" s="86" t="str">
        <f>IFERROR(INDEX(TQoL_Indexes!$B$9:$AK$88,MATCH($A$3,TQoL_Indexes!#REF!,0)+$A14,MATCH(AB$3,TQoL_Indexes!$B$8:$AK$8,0)),"")</f>
        <v/>
      </c>
      <c r="AC14" s="86" t="str">
        <f>IFERROR(INDEX(TQoL_Indexes!$B$9:$AK$88,MATCH($A$3,TQoL_Indexes!#REF!,0)+$A14,MATCH(AC$3,TQoL_Indexes!$B$8:$AK$8,0)),"")</f>
        <v/>
      </c>
      <c r="AD14" s="86" t="str">
        <f>IFERROR(INDEX(TQoL_Indexes!$B$9:$AK$88,MATCH($A$3,TQoL_Indexes!#REF!,0)+$A14,MATCH(AD$3,TQoL_Indexes!$B$8:$AK$8,0)),"")</f>
        <v/>
      </c>
      <c r="AE14" s="86" t="str">
        <f>IFERROR(INDEX(TQoL_Indexes!$B$9:$AK$88,MATCH($A$3,TQoL_Indexes!#REF!,0)+$A14,MATCH(AE$3,TQoL_Indexes!$B$8:$AK$8,0)),"")</f>
        <v/>
      </c>
      <c r="AF14" s="86" t="str">
        <f>IFERROR(INDEX(TQoL_Indexes!$B$9:$AK$88,MATCH($A$3,TQoL_Indexes!#REF!,0)+$A14,MATCH(AF$3,TQoL_Indexes!$B$8:$AK$8,0)),"")</f>
        <v/>
      </c>
      <c r="AG14" s="86" t="str">
        <f>IFERROR(INDEX(TQoL_Indexes!$B$9:$AK$88,MATCH($A$3,TQoL_Indexes!#REF!,0)+$A14,MATCH(AG$3,TQoL_Indexes!$B$8:$AK$8,0)),"")</f>
        <v/>
      </c>
      <c r="AH14" s="86" t="str">
        <f>IFERROR(INDEX(TQoL_Indexes!$B$9:$AK$88,MATCH($A$3,TQoL_Indexes!#REF!,0)+$A14,MATCH(AH$3,TQoL_Indexes!$B$8:$AK$8,0)),"")</f>
        <v/>
      </c>
      <c r="AI14" s="86" t="str">
        <f>IFERROR(INDEX(TQoL_Indexes!$B$9:$AK$88,MATCH($A$3,TQoL_Indexes!#REF!,0)+$A14,MATCH(AI$3,TQoL_Indexes!$B$8:$AK$8,0)),"")</f>
        <v/>
      </c>
      <c r="AJ14" s="86" t="str">
        <f>IFERROR(INDEX(TQoL_Indexes!$B$9:$AK$88,MATCH($A$3,TQoL_Indexes!#REF!,0)+$A14,MATCH(AJ$3,TQoL_Indexes!$B$8:$AK$8,0)),"")</f>
        <v/>
      </c>
      <c r="AK14" s="86" t="str">
        <f>IFERROR(INDEX(TQoL_Indexes!$B$9:$AK$88,MATCH($A$3,TQoL_Indexes!#REF!,0)+$A14,MATCH(AK$3,TQoL_Indexes!$B$8:$AK$8,0)),"")</f>
        <v/>
      </c>
      <c r="AL14" s="86" t="str">
        <f>IFERROR(INDEX(TQoL_Indexes!$B$9:$AK$88,MATCH($A$3,TQoL_Indexes!#REF!,0)+$A14,MATCH(AL$3,TQoL_Indexes!$B$8:$AK$8,0)),"")</f>
        <v/>
      </c>
      <c r="AM14" s="87" t="str">
        <f>IFERROR(INDEX(TQoL_Indexes!$B$9:$AK$88,MATCH($A$3,TQoL_Indexes!#REF!,0)+$A14,MATCH(AM$3,TQoL_Indexes!$B$8:$AK$8,0)),"")</f>
        <v/>
      </c>
    </row>
    <row r="15" spans="1:39">
      <c r="A15" s="58" t="str">
        <f>IFERROR(IF(A14+1&lt;COUNTIF(TQoL_Indexes!#REF!,Aux_Country!$A$3),A14+1,""),"")</f>
        <v/>
      </c>
      <c r="B15" s="121" t="str">
        <f>IFERROR(INDEX(TQoL_Indexes!$B$9:$AK$88,MATCH($A$3,TQoL_Indexes!#REF!,0)+$A15,MATCH(B$3,TQoL_Indexes!$B$8:$AK$8,0)),"")</f>
        <v/>
      </c>
      <c r="C15" s="116" t="str">
        <f>IFERROR(INDEX(TQoL_Indexes!$B$9:$AK$88,MATCH($A$3,TQoL_Indexes!#REF!,0)+$A15,MATCH(C$3,TQoL_Indexes!$B$8:$AK$8,0)),"")</f>
        <v/>
      </c>
      <c r="D15" s="122" t="str">
        <f>IFERROR(INDEX(TQoL_Indexes!$B$9:$AK$88,MATCH($A$3,TQoL_Indexes!#REF!,0)+$A15,MATCH(D$3,TQoL_Indexes!$B$8:$AK$8,0)),"")</f>
        <v/>
      </c>
      <c r="E15" s="86" t="str">
        <f>IFERROR(INDEX(TQoL_Indexes!$B$9:$AK$88,MATCH($A$3,TQoL_Indexes!#REF!,0)+$A15,MATCH(E$3,TQoL_Indexes!$B$8:$AK$8,0)),"")</f>
        <v/>
      </c>
      <c r="F15" s="86" t="str">
        <f>IFERROR(INDEX(TQoL_Indexes!$B$9:$AK$88,MATCH($A$3,TQoL_Indexes!#REF!,0)+$A15,MATCH(F$3,TQoL_Indexes!$B$8:$AK$8,0)),"")</f>
        <v/>
      </c>
      <c r="G15" s="86" t="str">
        <f>IFERROR(INDEX(TQoL_Indexes!$B$9:$AK$88,MATCH($A$3,TQoL_Indexes!#REF!,0)+$A15,MATCH(G$3,TQoL_Indexes!$B$8:$AK$8,0)),"")</f>
        <v/>
      </c>
      <c r="H15" s="86" t="str">
        <f>IFERROR(INDEX(TQoL_Indexes!$B$9:$AK$88,MATCH($A$3,TQoL_Indexes!#REF!,0)+$A15,MATCH(H$3,TQoL_Indexes!$B$8:$AK$8,0)),"")</f>
        <v/>
      </c>
      <c r="I15" s="86" t="str">
        <f>IFERROR(INDEX(TQoL_Indexes!$B$9:$AK$88,MATCH($A$3,TQoL_Indexes!#REF!,0)+$A15,MATCH(I$3,TQoL_Indexes!$B$8:$AK$8,0)),"")</f>
        <v/>
      </c>
      <c r="J15" s="86" t="str">
        <f>IFERROR(INDEX(TQoL_Indexes!$B$9:$AK$88,MATCH($A$3,TQoL_Indexes!#REF!,0)+$A15,MATCH(J$3,TQoL_Indexes!$B$8:$AK$8,0)),"")</f>
        <v/>
      </c>
      <c r="K15" s="86" t="str">
        <f>IFERROR(INDEX(TQoL_Indexes!$B$9:$AK$88,MATCH($A$3,TQoL_Indexes!#REF!,0)+$A15,MATCH(K$3,TQoL_Indexes!$B$8:$AK$8,0)),"")</f>
        <v/>
      </c>
      <c r="L15" s="86" t="str">
        <f>IFERROR(INDEX(TQoL_Indexes!$B$9:$AK$88,MATCH($A$3,TQoL_Indexes!#REF!,0)+$A15,MATCH(L$3,TQoL_Indexes!$B$8:$AK$8,0)),"")</f>
        <v/>
      </c>
      <c r="M15" s="86" t="str">
        <f>IFERROR(INDEX(TQoL_Indexes!$B$9:$AK$88,MATCH($A$3,TQoL_Indexes!#REF!,0)+$A15,MATCH(M$3,TQoL_Indexes!$B$8:$AK$8,0)),"")</f>
        <v/>
      </c>
      <c r="N15" s="86" t="str">
        <f>IFERROR(INDEX(TQoL_Indexes!$B$9:$AK$88,MATCH($A$3,TQoL_Indexes!#REF!,0)+$A15,MATCH(N$3,TQoL_Indexes!$B$8:$AK$8,0)),"")</f>
        <v/>
      </c>
      <c r="O15" s="86" t="str">
        <f>IFERROR(INDEX(TQoL_Indexes!$B$9:$AK$88,MATCH($A$3,TQoL_Indexes!#REF!,0)+$A15,MATCH(O$3,TQoL_Indexes!$B$8:$AK$8,0)),"")</f>
        <v/>
      </c>
      <c r="P15" s="86" t="str">
        <f>IFERROR(INDEX(TQoL_Indexes!$B$9:$AK$88,MATCH($A$3,TQoL_Indexes!#REF!,0)+$A15,MATCH(P$3,TQoL_Indexes!$B$8:$AK$8,0)),"")</f>
        <v/>
      </c>
      <c r="Q15" s="86" t="str">
        <f>IFERROR(INDEX(TQoL_Indexes!$B$9:$AK$88,MATCH($A$3,TQoL_Indexes!#REF!,0)+$A15,MATCH(Q$3,TQoL_Indexes!$B$8:$AK$8,0)),"")</f>
        <v/>
      </c>
      <c r="R15" s="86" t="str">
        <f>IFERROR(INDEX(TQoL_Indexes!$B$9:$AK$88,MATCH($A$3,TQoL_Indexes!#REF!,0)+$A15,MATCH(R$3,TQoL_Indexes!$B$8:$AK$8,0)),"")</f>
        <v/>
      </c>
      <c r="S15" s="86" t="str">
        <f>IFERROR(INDEX(TQoL_Indexes!$B$9:$AK$88,MATCH($A$3,TQoL_Indexes!#REF!,0)+$A15,MATCH(S$3,TQoL_Indexes!$B$8:$AK$8,0)),"")</f>
        <v/>
      </c>
      <c r="T15" s="86" t="str">
        <f>IFERROR(INDEX(TQoL_Indexes!$B$9:$AK$88,MATCH($A$3,TQoL_Indexes!#REF!,0)+$A15,MATCH(T$3,TQoL_Indexes!$B$8:$AK$8,0)),"")</f>
        <v/>
      </c>
      <c r="U15" s="86" t="str">
        <f>IFERROR(INDEX(TQoL_Indexes!$B$9:$AK$88,MATCH($A$3,TQoL_Indexes!#REF!,0)+$A15,MATCH(U$3,TQoL_Indexes!$B$8:$AK$8,0)),"")</f>
        <v/>
      </c>
      <c r="V15" s="86" t="str">
        <f>IFERROR(INDEX(TQoL_Indexes!$B$9:$AK$88,MATCH($A$3,TQoL_Indexes!#REF!,0)+$A15,MATCH(V$3,TQoL_Indexes!$B$8:$AK$8,0)),"")</f>
        <v/>
      </c>
      <c r="W15" s="86" t="str">
        <f>IFERROR(INDEX(TQoL_Indexes!$B$9:$AK$88,MATCH($A$3,TQoL_Indexes!#REF!,0)+$A15,MATCH(W$3,TQoL_Indexes!$B$8:$AK$8,0)),"")</f>
        <v/>
      </c>
      <c r="X15" s="86" t="str">
        <f>IFERROR(INDEX(TQoL_Indexes!$B$9:$AK$88,MATCH($A$3,TQoL_Indexes!#REF!,0)+$A15,MATCH(X$3,TQoL_Indexes!$B$8:$AK$8,0)),"")</f>
        <v/>
      </c>
      <c r="Y15" s="86" t="str">
        <f>IFERROR(INDEX(TQoL_Indexes!$B$9:$AK$88,MATCH($A$3,TQoL_Indexes!#REF!,0)+$A15,MATCH(Y$3,TQoL_Indexes!$B$8:$AK$8,0)),"")</f>
        <v/>
      </c>
      <c r="Z15" s="86" t="str">
        <f>IFERROR(INDEX(TQoL_Indexes!$B$9:$AK$88,MATCH($A$3,TQoL_Indexes!#REF!,0)+$A15,MATCH(Z$3,TQoL_Indexes!$B$8:$AK$8,0)),"")</f>
        <v/>
      </c>
      <c r="AA15" s="86" t="str">
        <f>IFERROR(INDEX(TQoL_Indexes!$B$9:$AK$88,MATCH($A$3,TQoL_Indexes!#REF!,0)+$A15,MATCH(AA$3,TQoL_Indexes!$B$8:$AK$8,0)),"")</f>
        <v/>
      </c>
      <c r="AB15" s="86" t="str">
        <f>IFERROR(INDEX(TQoL_Indexes!$B$9:$AK$88,MATCH($A$3,TQoL_Indexes!#REF!,0)+$A15,MATCH(AB$3,TQoL_Indexes!$B$8:$AK$8,0)),"")</f>
        <v/>
      </c>
      <c r="AC15" s="86" t="str">
        <f>IFERROR(INDEX(TQoL_Indexes!$B$9:$AK$88,MATCH($A$3,TQoL_Indexes!#REF!,0)+$A15,MATCH(AC$3,TQoL_Indexes!$B$8:$AK$8,0)),"")</f>
        <v/>
      </c>
      <c r="AD15" s="86" t="str">
        <f>IFERROR(INDEX(TQoL_Indexes!$B$9:$AK$88,MATCH($A$3,TQoL_Indexes!#REF!,0)+$A15,MATCH(AD$3,TQoL_Indexes!$B$8:$AK$8,0)),"")</f>
        <v/>
      </c>
      <c r="AE15" s="86" t="str">
        <f>IFERROR(INDEX(TQoL_Indexes!$B$9:$AK$88,MATCH($A$3,TQoL_Indexes!#REF!,0)+$A15,MATCH(AE$3,TQoL_Indexes!$B$8:$AK$8,0)),"")</f>
        <v/>
      </c>
      <c r="AF15" s="86" t="str">
        <f>IFERROR(INDEX(TQoL_Indexes!$B$9:$AK$88,MATCH($A$3,TQoL_Indexes!#REF!,0)+$A15,MATCH(AF$3,TQoL_Indexes!$B$8:$AK$8,0)),"")</f>
        <v/>
      </c>
      <c r="AG15" s="86" t="str">
        <f>IFERROR(INDEX(TQoL_Indexes!$B$9:$AK$88,MATCH($A$3,TQoL_Indexes!#REF!,0)+$A15,MATCH(AG$3,TQoL_Indexes!$B$8:$AK$8,0)),"")</f>
        <v/>
      </c>
      <c r="AH15" s="86" t="str">
        <f>IFERROR(INDEX(TQoL_Indexes!$B$9:$AK$88,MATCH($A$3,TQoL_Indexes!#REF!,0)+$A15,MATCH(AH$3,TQoL_Indexes!$B$8:$AK$8,0)),"")</f>
        <v/>
      </c>
      <c r="AI15" s="86" t="str">
        <f>IFERROR(INDEX(TQoL_Indexes!$B$9:$AK$88,MATCH($A$3,TQoL_Indexes!#REF!,0)+$A15,MATCH(AI$3,TQoL_Indexes!$B$8:$AK$8,0)),"")</f>
        <v/>
      </c>
      <c r="AJ15" s="86" t="str">
        <f>IFERROR(INDEX(TQoL_Indexes!$B$9:$AK$88,MATCH($A$3,TQoL_Indexes!#REF!,0)+$A15,MATCH(AJ$3,TQoL_Indexes!$B$8:$AK$8,0)),"")</f>
        <v/>
      </c>
      <c r="AK15" s="86" t="str">
        <f>IFERROR(INDEX(TQoL_Indexes!$B$9:$AK$88,MATCH($A$3,TQoL_Indexes!#REF!,0)+$A15,MATCH(AK$3,TQoL_Indexes!$B$8:$AK$8,0)),"")</f>
        <v/>
      </c>
      <c r="AL15" s="86" t="str">
        <f>IFERROR(INDEX(TQoL_Indexes!$B$9:$AK$88,MATCH($A$3,TQoL_Indexes!#REF!,0)+$A15,MATCH(AL$3,TQoL_Indexes!$B$8:$AK$8,0)),"")</f>
        <v/>
      </c>
      <c r="AM15" s="87" t="str">
        <f>IFERROR(INDEX(TQoL_Indexes!$B$9:$AK$88,MATCH($A$3,TQoL_Indexes!#REF!,0)+$A15,MATCH(AM$3,TQoL_Indexes!$B$8:$AK$8,0)),"")</f>
        <v/>
      </c>
    </row>
    <row r="16" spans="1:39">
      <c r="A16" s="58" t="str">
        <f>IFERROR(IF(A15+1&lt;COUNTIF(TQoL_Indexes!#REF!,Aux_Country!$A$3),A15+1,""),"")</f>
        <v/>
      </c>
      <c r="B16" s="121" t="str">
        <f>IFERROR(INDEX(TQoL_Indexes!$B$9:$AK$88,MATCH($A$3,TQoL_Indexes!#REF!,0)+$A16,MATCH(B$3,TQoL_Indexes!$B$8:$AK$8,0)),"")</f>
        <v/>
      </c>
      <c r="C16" s="116" t="str">
        <f>IFERROR(INDEX(TQoL_Indexes!$B$9:$AK$88,MATCH($A$3,TQoL_Indexes!#REF!,0)+$A16,MATCH(C$3,TQoL_Indexes!$B$8:$AK$8,0)),"")</f>
        <v/>
      </c>
      <c r="D16" s="122" t="str">
        <f>IFERROR(INDEX(TQoL_Indexes!$B$9:$AK$88,MATCH($A$3,TQoL_Indexes!#REF!,0)+$A16,MATCH(D$3,TQoL_Indexes!$B$8:$AK$8,0)),"")</f>
        <v/>
      </c>
      <c r="E16" s="86" t="str">
        <f>IFERROR(INDEX(TQoL_Indexes!$B$9:$AK$88,MATCH($A$3,TQoL_Indexes!#REF!,0)+$A16,MATCH(E$3,TQoL_Indexes!$B$8:$AK$8,0)),"")</f>
        <v/>
      </c>
      <c r="F16" s="86" t="str">
        <f>IFERROR(INDEX(TQoL_Indexes!$B$9:$AK$88,MATCH($A$3,TQoL_Indexes!#REF!,0)+$A16,MATCH(F$3,TQoL_Indexes!$B$8:$AK$8,0)),"")</f>
        <v/>
      </c>
      <c r="G16" s="86" t="str">
        <f>IFERROR(INDEX(TQoL_Indexes!$B$9:$AK$88,MATCH($A$3,TQoL_Indexes!#REF!,0)+$A16,MATCH(G$3,TQoL_Indexes!$B$8:$AK$8,0)),"")</f>
        <v/>
      </c>
      <c r="H16" s="86" t="str">
        <f>IFERROR(INDEX(TQoL_Indexes!$B$9:$AK$88,MATCH($A$3,TQoL_Indexes!#REF!,0)+$A16,MATCH(H$3,TQoL_Indexes!$B$8:$AK$8,0)),"")</f>
        <v/>
      </c>
      <c r="I16" s="86" t="str">
        <f>IFERROR(INDEX(TQoL_Indexes!$B$9:$AK$88,MATCH($A$3,TQoL_Indexes!#REF!,0)+$A16,MATCH(I$3,TQoL_Indexes!$B$8:$AK$8,0)),"")</f>
        <v/>
      </c>
      <c r="J16" s="86" t="str">
        <f>IFERROR(INDEX(TQoL_Indexes!$B$9:$AK$88,MATCH($A$3,TQoL_Indexes!#REF!,0)+$A16,MATCH(J$3,TQoL_Indexes!$B$8:$AK$8,0)),"")</f>
        <v/>
      </c>
      <c r="K16" s="86" t="str">
        <f>IFERROR(INDEX(TQoL_Indexes!$B$9:$AK$88,MATCH($A$3,TQoL_Indexes!#REF!,0)+$A16,MATCH(K$3,TQoL_Indexes!$B$8:$AK$8,0)),"")</f>
        <v/>
      </c>
      <c r="L16" s="86" t="str">
        <f>IFERROR(INDEX(TQoL_Indexes!$B$9:$AK$88,MATCH($A$3,TQoL_Indexes!#REF!,0)+$A16,MATCH(L$3,TQoL_Indexes!$B$8:$AK$8,0)),"")</f>
        <v/>
      </c>
      <c r="M16" s="86" t="str">
        <f>IFERROR(INDEX(TQoL_Indexes!$B$9:$AK$88,MATCH($A$3,TQoL_Indexes!#REF!,0)+$A16,MATCH(M$3,TQoL_Indexes!$B$8:$AK$8,0)),"")</f>
        <v/>
      </c>
      <c r="N16" s="86" t="str">
        <f>IFERROR(INDEX(TQoL_Indexes!$B$9:$AK$88,MATCH($A$3,TQoL_Indexes!#REF!,0)+$A16,MATCH(N$3,TQoL_Indexes!$B$8:$AK$8,0)),"")</f>
        <v/>
      </c>
      <c r="O16" s="86" t="str">
        <f>IFERROR(INDEX(TQoL_Indexes!$B$9:$AK$88,MATCH($A$3,TQoL_Indexes!#REF!,0)+$A16,MATCH(O$3,TQoL_Indexes!$B$8:$AK$8,0)),"")</f>
        <v/>
      </c>
      <c r="P16" s="86" t="str">
        <f>IFERROR(INDEX(TQoL_Indexes!$B$9:$AK$88,MATCH($A$3,TQoL_Indexes!#REF!,0)+$A16,MATCH(P$3,TQoL_Indexes!$B$8:$AK$8,0)),"")</f>
        <v/>
      </c>
      <c r="Q16" s="86" t="str">
        <f>IFERROR(INDEX(TQoL_Indexes!$B$9:$AK$88,MATCH($A$3,TQoL_Indexes!#REF!,0)+$A16,MATCH(Q$3,TQoL_Indexes!$B$8:$AK$8,0)),"")</f>
        <v/>
      </c>
      <c r="R16" s="86" t="str">
        <f>IFERROR(INDEX(TQoL_Indexes!$B$9:$AK$88,MATCH($A$3,TQoL_Indexes!#REF!,0)+$A16,MATCH(R$3,TQoL_Indexes!$B$8:$AK$8,0)),"")</f>
        <v/>
      </c>
      <c r="S16" s="86" t="str">
        <f>IFERROR(INDEX(TQoL_Indexes!$B$9:$AK$88,MATCH($A$3,TQoL_Indexes!#REF!,0)+$A16,MATCH(S$3,TQoL_Indexes!$B$8:$AK$8,0)),"")</f>
        <v/>
      </c>
      <c r="T16" s="86" t="str">
        <f>IFERROR(INDEX(TQoL_Indexes!$B$9:$AK$88,MATCH($A$3,TQoL_Indexes!#REF!,0)+$A16,MATCH(T$3,TQoL_Indexes!$B$8:$AK$8,0)),"")</f>
        <v/>
      </c>
      <c r="U16" s="86" t="str">
        <f>IFERROR(INDEX(TQoL_Indexes!$B$9:$AK$88,MATCH($A$3,TQoL_Indexes!#REF!,0)+$A16,MATCH(U$3,TQoL_Indexes!$B$8:$AK$8,0)),"")</f>
        <v/>
      </c>
      <c r="V16" s="86" t="str">
        <f>IFERROR(INDEX(TQoL_Indexes!$B$9:$AK$88,MATCH($A$3,TQoL_Indexes!#REF!,0)+$A16,MATCH(V$3,TQoL_Indexes!$B$8:$AK$8,0)),"")</f>
        <v/>
      </c>
      <c r="W16" s="86" t="str">
        <f>IFERROR(INDEX(TQoL_Indexes!$B$9:$AK$88,MATCH($A$3,TQoL_Indexes!#REF!,0)+$A16,MATCH(W$3,TQoL_Indexes!$B$8:$AK$8,0)),"")</f>
        <v/>
      </c>
      <c r="X16" s="86" t="str">
        <f>IFERROR(INDEX(TQoL_Indexes!$B$9:$AK$88,MATCH($A$3,TQoL_Indexes!#REF!,0)+$A16,MATCH(X$3,TQoL_Indexes!$B$8:$AK$8,0)),"")</f>
        <v/>
      </c>
      <c r="Y16" s="86" t="str">
        <f>IFERROR(INDEX(TQoL_Indexes!$B$9:$AK$88,MATCH($A$3,TQoL_Indexes!#REF!,0)+$A16,MATCH(Y$3,TQoL_Indexes!$B$8:$AK$8,0)),"")</f>
        <v/>
      </c>
      <c r="Z16" s="86" t="str">
        <f>IFERROR(INDEX(TQoL_Indexes!$B$9:$AK$88,MATCH($A$3,TQoL_Indexes!#REF!,0)+$A16,MATCH(Z$3,TQoL_Indexes!$B$8:$AK$8,0)),"")</f>
        <v/>
      </c>
      <c r="AA16" s="86" t="str">
        <f>IFERROR(INDEX(TQoL_Indexes!$B$9:$AK$88,MATCH($A$3,TQoL_Indexes!#REF!,0)+$A16,MATCH(AA$3,TQoL_Indexes!$B$8:$AK$8,0)),"")</f>
        <v/>
      </c>
      <c r="AB16" s="86" t="str">
        <f>IFERROR(INDEX(TQoL_Indexes!$B$9:$AK$88,MATCH($A$3,TQoL_Indexes!#REF!,0)+$A16,MATCH(AB$3,TQoL_Indexes!$B$8:$AK$8,0)),"")</f>
        <v/>
      </c>
      <c r="AC16" s="86" t="str">
        <f>IFERROR(INDEX(TQoL_Indexes!$B$9:$AK$88,MATCH($A$3,TQoL_Indexes!#REF!,0)+$A16,MATCH(AC$3,TQoL_Indexes!$B$8:$AK$8,0)),"")</f>
        <v/>
      </c>
      <c r="AD16" s="86" t="str">
        <f>IFERROR(INDEX(TQoL_Indexes!$B$9:$AK$88,MATCH($A$3,TQoL_Indexes!#REF!,0)+$A16,MATCH(AD$3,TQoL_Indexes!$B$8:$AK$8,0)),"")</f>
        <v/>
      </c>
      <c r="AE16" s="86" t="str">
        <f>IFERROR(INDEX(TQoL_Indexes!$B$9:$AK$88,MATCH($A$3,TQoL_Indexes!#REF!,0)+$A16,MATCH(AE$3,TQoL_Indexes!$B$8:$AK$8,0)),"")</f>
        <v/>
      </c>
      <c r="AF16" s="86" t="str">
        <f>IFERROR(INDEX(TQoL_Indexes!$B$9:$AK$88,MATCH($A$3,TQoL_Indexes!#REF!,0)+$A16,MATCH(AF$3,TQoL_Indexes!$B$8:$AK$8,0)),"")</f>
        <v/>
      </c>
      <c r="AG16" s="86" t="str">
        <f>IFERROR(INDEX(TQoL_Indexes!$B$9:$AK$88,MATCH($A$3,TQoL_Indexes!#REF!,0)+$A16,MATCH(AG$3,TQoL_Indexes!$B$8:$AK$8,0)),"")</f>
        <v/>
      </c>
      <c r="AH16" s="86" t="str">
        <f>IFERROR(INDEX(TQoL_Indexes!$B$9:$AK$88,MATCH($A$3,TQoL_Indexes!#REF!,0)+$A16,MATCH(AH$3,TQoL_Indexes!$B$8:$AK$8,0)),"")</f>
        <v/>
      </c>
      <c r="AI16" s="86" t="str">
        <f>IFERROR(INDEX(TQoL_Indexes!$B$9:$AK$88,MATCH($A$3,TQoL_Indexes!#REF!,0)+$A16,MATCH(AI$3,TQoL_Indexes!$B$8:$AK$8,0)),"")</f>
        <v/>
      </c>
      <c r="AJ16" s="86" t="str">
        <f>IFERROR(INDEX(TQoL_Indexes!$B$9:$AK$88,MATCH($A$3,TQoL_Indexes!#REF!,0)+$A16,MATCH(AJ$3,TQoL_Indexes!$B$8:$AK$8,0)),"")</f>
        <v/>
      </c>
      <c r="AK16" s="86" t="str">
        <f>IFERROR(INDEX(TQoL_Indexes!$B$9:$AK$88,MATCH($A$3,TQoL_Indexes!#REF!,0)+$A16,MATCH(AK$3,TQoL_Indexes!$B$8:$AK$8,0)),"")</f>
        <v/>
      </c>
      <c r="AL16" s="86" t="str">
        <f>IFERROR(INDEX(TQoL_Indexes!$B$9:$AK$88,MATCH($A$3,TQoL_Indexes!#REF!,0)+$A16,MATCH(AL$3,TQoL_Indexes!$B$8:$AK$8,0)),"")</f>
        <v/>
      </c>
      <c r="AM16" s="87" t="str">
        <f>IFERROR(INDEX(TQoL_Indexes!$B$9:$AK$88,MATCH($A$3,TQoL_Indexes!#REF!,0)+$A16,MATCH(AM$3,TQoL_Indexes!$B$8:$AK$8,0)),"")</f>
        <v/>
      </c>
    </row>
    <row r="17" spans="1:39">
      <c r="A17" s="58" t="str">
        <f>IFERROR(IF(A16+1&lt;COUNTIF(TQoL_Indexes!#REF!,Aux_Country!$A$3),A16+1,""),"")</f>
        <v/>
      </c>
      <c r="B17" s="121" t="str">
        <f>IFERROR(INDEX(TQoL_Indexes!$B$9:$AK$88,MATCH($A$3,TQoL_Indexes!#REF!,0)+$A17,MATCH(B$3,TQoL_Indexes!$B$8:$AK$8,0)),"")</f>
        <v/>
      </c>
      <c r="C17" s="116" t="str">
        <f>IFERROR(INDEX(TQoL_Indexes!$B$9:$AK$88,MATCH($A$3,TQoL_Indexes!#REF!,0)+$A17,MATCH(C$3,TQoL_Indexes!$B$8:$AK$8,0)),"")</f>
        <v/>
      </c>
      <c r="D17" s="122" t="str">
        <f>IFERROR(INDEX(TQoL_Indexes!$B$9:$AK$88,MATCH($A$3,TQoL_Indexes!#REF!,0)+$A17,MATCH(D$3,TQoL_Indexes!$B$8:$AK$8,0)),"")</f>
        <v/>
      </c>
      <c r="E17" s="86" t="str">
        <f>IFERROR(INDEX(TQoL_Indexes!$B$9:$AK$88,MATCH($A$3,TQoL_Indexes!#REF!,0)+$A17,MATCH(E$3,TQoL_Indexes!$B$8:$AK$8,0)),"")</f>
        <v/>
      </c>
      <c r="F17" s="86" t="str">
        <f>IFERROR(INDEX(TQoL_Indexes!$B$9:$AK$88,MATCH($A$3,TQoL_Indexes!#REF!,0)+$A17,MATCH(F$3,TQoL_Indexes!$B$8:$AK$8,0)),"")</f>
        <v/>
      </c>
      <c r="G17" s="86" t="str">
        <f>IFERROR(INDEX(TQoL_Indexes!$B$9:$AK$88,MATCH($A$3,TQoL_Indexes!#REF!,0)+$A17,MATCH(G$3,TQoL_Indexes!$B$8:$AK$8,0)),"")</f>
        <v/>
      </c>
      <c r="H17" s="86" t="str">
        <f>IFERROR(INDEX(TQoL_Indexes!$B$9:$AK$88,MATCH($A$3,TQoL_Indexes!#REF!,0)+$A17,MATCH(H$3,TQoL_Indexes!$B$8:$AK$8,0)),"")</f>
        <v/>
      </c>
      <c r="I17" s="86" t="str">
        <f>IFERROR(INDEX(TQoL_Indexes!$B$9:$AK$88,MATCH($A$3,TQoL_Indexes!#REF!,0)+$A17,MATCH(I$3,TQoL_Indexes!$B$8:$AK$8,0)),"")</f>
        <v/>
      </c>
      <c r="J17" s="86" t="str">
        <f>IFERROR(INDEX(TQoL_Indexes!$B$9:$AK$88,MATCH($A$3,TQoL_Indexes!#REF!,0)+$A17,MATCH(J$3,TQoL_Indexes!$B$8:$AK$8,0)),"")</f>
        <v/>
      </c>
      <c r="K17" s="86" t="str">
        <f>IFERROR(INDEX(TQoL_Indexes!$B$9:$AK$88,MATCH($A$3,TQoL_Indexes!#REF!,0)+$A17,MATCH(K$3,TQoL_Indexes!$B$8:$AK$8,0)),"")</f>
        <v/>
      </c>
      <c r="L17" s="86" t="str">
        <f>IFERROR(INDEX(TQoL_Indexes!$B$9:$AK$88,MATCH($A$3,TQoL_Indexes!#REF!,0)+$A17,MATCH(L$3,TQoL_Indexes!$B$8:$AK$8,0)),"")</f>
        <v/>
      </c>
      <c r="M17" s="86" t="str">
        <f>IFERROR(INDEX(TQoL_Indexes!$B$9:$AK$88,MATCH($A$3,TQoL_Indexes!#REF!,0)+$A17,MATCH(M$3,TQoL_Indexes!$B$8:$AK$8,0)),"")</f>
        <v/>
      </c>
      <c r="N17" s="86" t="str">
        <f>IFERROR(INDEX(TQoL_Indexes!$B$9:$AK$88,MATCH($A$3,TQoL_Indexes!#REF!,0)+$A17,MATCH(N$3,TQoL_Indexes!$B$8:$AK$8,0)),"")</f>
        <v/>
      </c>
      <c r="O17" s="86" t="str">
        <f>IFERROR(INDEX(TQoL_Indexes!$B$9:$AK$88,MATCH($A$3,TQoL_Indexes!#REF!,0)+$A17,MATCH(O$3,TQoL_Indexes!$B$8:$AK$8,0)),"")</f>
        <v/>
      </c>
      <c r="P17" s="86" t="str">
        <f>IFERROR(INDEX(TQoL_Indexes!$B$9:$AK$88,MATCH($A$3,TQoL_Indexes!#REF!,0)+$A17,MATCH(P$3,TQoL_Indexes!$B$8:$AK$8,0)),"")</f>
        <v/>
      </c>
      <c r="Q17" s="86" t="str">
        <f>IFERROR(INDEX(TQoL_Indexes!$B$9:$AK$88,MATCH($A$3,TQoL_Indexes!#REF!,0)+$A17,MATCH(Q$3,TQoL_Indexes!$B$8:$AK$8,0)),"")</f>
        <v/>
      </c>
      <c r="R17" s="86" t="str">
        <f>IFERROR(INDEX(TQoL_Indexes!$B$9:$AK$88,MATCH($A$3,TQoL_Indexes!#REF!,0)+$A17,MATCH(R$3,TQoL_Indexes!$B$8:$AK$8,0)),"")</f>
        <v/>
      </c>
      <c r="S17" s="86" t="str">
        <f>IFERROR(INDEX(TQoL_Indexes!$B$9:$AK$88,MATCH($A$3,TQoL_Indexes!#REF!,0)+$A17,MATCH(S$3,TQoL_Indexes!$B$8:$AK$8,0)),"")</f>
        <v/>
      </c>
      <c r="T17" s="86" t="str">
        <f>IFERROR(INDEX(TQoL_Indexes!$B$9:$AK$88,MATCH($A$3,TQoL_Indexes!#REF!,0)+$A17,MATCH(T$3,TQoL_Indexes!$B$8:$AK$8,0)),"")</f>
        <v/>
      </c>
      <c r="U17" s="86" t="str">
        <f>IFERROR(INDEX(TQoL_Indexes!$B$9:$AK$88,MATCH($A$3,TQoL_Indexes!#REF!,0)+$A17,MATCH(U$3,TQoL_Indexes!$B$8:$AK$8,0)),"")</f>
        <v/>
      </c>
      <c r="V17" s="86" t="str">
        <f>IFERROR(INDEX(TQoL_Indexes!$B$9:$AK$88,MATCH($A$3,TQoL_Indexes!#REF!,0)+$A17,MATCH(V$3,TQoL_Indexes!$B$8:$AK$8,0)),"")</f>
        <v/>
      </c>
      <c r="W17" s="86" t="str">
        <f>IFERROR(INDEX(TQoL_Indexes!$B$9:$AK$88,MATCH($A$3,TQoL_Indexes!#REF!,0)+$A17,MATCH(W$3,TQoL_Indexes!$B$8:$AK$8,0)),"")</f>
        <v/>
      </c>
      <c r="X17" s="86" t="str">
        <f>IFERROR(INDEX(TQoL_Indexes!$B$9:$AK$88,MATCH($A$3,TQoL_Indexes!#REF!,0)+$A17,MATCH(X$3,TQoL_Indexes!$B$8:$AK$8,0)),"")</f>
        <v/>
      </c>
      <c r="Y17" s="86" t="str">
        <f>IFERROR(INDEX(TQoL_Indexes!$B$9:$AK$88,MATCH($A$3,TQoL_Indexes!#REF!,0)+$A17,MATCH(Y$3,TQoL_Indexes!$B$8:$AK$8,0)),"")</f>
        <v/>
      </c>
      <c r="Z17" s="86" t="str">
        <f>IFERROR(INDEX(TQoL_Indexes!$B$9:$AK$88,MATCH($A$3,TQoL_Indexes!#REF!,0)+$A17,MATCH(Z$3,TQoL_Indexes!$B$8:$AK$8,0)),"")</f>
        <v/>
      </c>
      <c r="AA17" s="86" t="str">
        <f>IFERROR(INDEX(TQoL_Indexes!$B$9:$AK$88,MATCH($A$3,TQoL_Indexes!#REF!,0)+$A17,MATCH(AA$3,TQoL_Indexes!$B$8:$AK$8,0)),"")</f>
        <v/>
      </c>
      <c r="AB17" s="86" t="str">
        <f>IFERROR(INDEX(TQoL_Indexes!$B$9:$AK$88,MATCH($A$3,TQoL_Indexes!#REF!,0)+$A17,MATCH(AB$3,TQoL_Indexes!$B$8:$AK$8,0)),"")</f>
        <v/>
      </c>
      <c r="AC17" s="86" t="str">
        <f>IFERROR(INDEX(TQoL_Indexes!$B$9:$AK$88,MATCH($A$3,TQoL_Indexes!#REF!,0)+$A17,MATCH(AC$3,TQoL_Indexes!$B$8:$AK$8,0)),"")</f>
        <v/>
      </c>
      <c r="AD17" s="86" t="str">
        <f>IFERROR(INDEX(TQoL_Indexes!$B$9:$AK$88,MATCH($A$3,TQoL_Indexes!#REF!,0)+$A17,MATCH(AD$3,TQoL_Indexes!$B$8:$AK$8,0)),"")</f>
        <v/>
      </c>
      <c r="AE17" s="86" t="str">
        <f>IFERROR(INDEX(TQoL_Indexes!$B$9:$AK$88,MATCH($A$3,TQoL_Indexes!#REF!,0)+$A17,MATCH(AE$3,TQoL_Indexes!$B$8:$AK$8,0)),"")</f>
        <v/>
      </c>
      <c r="AF17" s="86" t="str">
        <f>IFERROR(INDEX(TQoL_Indexes!$B$9:$AK$88,MATCH($A$3,TQoL_Indexes!#REF!,0)+$A17,MATCH(AF$3,TQoL_Indexes!$B$8:$AK$8,0)),"")</f>
        <v/>
      </c>
      <c r="AG17" s="86" t="str">
        <f>IFERROR(INDEX(TQoL_Indexes!$B$9:$AK$88,MATCH($A$3,TQoL_Indexes!#REF!,0)+$A17,MATCH(AG$3,TQoL_Indexes!$B$8:$AK$8,0)),"")</f>
        <v/>
      </c>
      <c r="AH17" s="86" t="str">
        <f>IFERROR(INDEX(TQoL_Indexes!$B$9:$AK$88,MATCH($A$3,TQoL_Indexes!#REF!,0)+$A17,MATCH(AH$3,TQoL_Indexes!$B$8:$AK$8,0)),"")</f>
        <v/>
      </c>
      <c r="AI17" s="86" t="str">
        <f>IFERROR(INDEX(TQoL_Indexes!$B$9:$AK$88,MATCH($A$3,TQoL_Indexes!#REF!,0)+$A17,MATCH(AI$3,TQoL_Indexes!$B$8:$AK$8,0)),"")</f>
        <v/>
      </c>
      <c r="AJ17" s="86" t="str">
        <f>IFERROR(INDEX(TQoL_Indexes!$B$9:$AK$88,MATCH($A$3,TQoL_Indexes!#REF!,0)+$A17,MATCH(AJ$3,TQoL_Indexes!$B$8:$AK$8,0)),"")</f>
        <v/>
      </c>
      <c r="AK17" s="86" t="str">
        <f>IFERROR(INDEX(TQoL_Indexes!$B$9:$AK$88,MATCH($A$3,TQoL_Indexes!#REF!,0)+$A17,MATCH(AK$3,TQoL_Indexes!$B$8:$AK$8,0)),"")</f>
        <v/>
      </c>
      <c r="AL17" s="86" t="str">
        <f>IFERROR(INDEX(TQoL_Indexes!$B$9:$AK$88,MATCH($A$3,TQoL_Indexes!#REF!,0)+$A17,MATCH(AL$3,TQoL_Indexes!$B$8:$AK$8,0)),"")</f>
        <v/>
      </c>
      <c r="AM17" s="87" t="str">
        <f>IFERROR(INDEX(TQoL_Indexes!$B$9:$AK$88,MATCH($A$3,TQoL_Indexes!#REF!,0)+$A17,MATCH(AM$3,TQoL_Indexes!$B$8:$AK$8,0)),"")</f>
        <v/>
      </c>
    </row>
    <row r="18" spans="1:39">
      <c r="A18" s="58" t="str">
        <f>IFERROR(IF(A17+1&lt;COUNTIF(TQoL_Indexes!#REF!,Aux_Country!$A$3),A17+1,""),"")</f>
        <v/>
      </c>
      <c r="B18" s="121" t="str">
        <f>IFERROR(INDEX(TQoL_Indexes!$B$9:$AK$88,MATCH($A$3,TQoL_Indexes!#REF!,0)+$A18,MATCH(B$3,TQoL_Indexes!$B$8:$AK$8,0)),"")</f>
        <v/>
      </c>
      <c r="C18" s="116" t="str">
        <f>IFERROR(INDEX(TQoL_Indexes!$B$9:$AK$88,MATCH($A$3,TQoL_Indexes!#REF!,0)+$A18,MATCH(C$3,TQoL_Indexes!$B$8:$AK$8,0)),"")</f>
        <v/>
      </c>
      <c r="D18" s="122" t="str">
        <f>IFERROR(INDEX(TQoL_Indexes!$B$9:$AK$88,MATCH($A$3,TQoL_Indexes!#REF!,0)+$A18,MATCH(D$3,TQoL_Indexes!$B$8:$AK$8,0)),"")</f>
        <v/>
      </c>
      <c r="E18" s="86" t="str">
        <f>IFERROR(INDEX(TQoL_Indexes!$B$9:$AK$88,MATCH($A$3,TQoL_Indexes!#REF!,0)+$A18,MATCH(E$3,TQoL_Indexes!$B$8:$AK$8,0)),"")</f>
        <v/>
      </c>
      <c r="F18" s="86" t="str">
        <f>IFERROR(INDEX(TQoL_Indexes!$B$9:$AK$88,MATCH($A$3,TQoL_Indexes!#REF!,0)+$A18,MATCH(F$3,TQoL_Indexes!$B$8:$AK$8,0)),"")</f>
        <v/>
      </c>
      <c r="G18" s="86" t="str">
        <f>IFERROR(INDEX(TQoL_Indexes!$B$9:$AK$88,MATCH($A$3,TQoL_Indexes!#REF!,0)+$A18,MATCH(G$3,TQoL_Indexes!$B$8:$AK$8,0)),"")</f>
        <v/>
      </c>
      <c r="H18" s="86" t="str">
        <f>IFERROR(INDEX(TQoL_Indexes!$B$9:$AK$88,MATCH($A$3,TQoL_Indexes!#REF!,0)+$A18,MATCH(H$3,TQoL_Indexes!$B$8:$AK$8,0)),"")</f>
        <v/>
      </c>
      <c r="I18" s="86" t="str">
        <f>IFERROR(INDEX(TQoL_Indexes!$B$9:$AK$88,MATCH($A$3,TQoL_Indexes!#REF!,0)+$A18,MATCH(I$3,TQoL_Indexes!$B$8:$AK$8,0)),"")</f>
        <v/>
      </c>
      <c r="J18" s="86" t="str">
        <f>IFERROR(INDEX(TQoL_Indexes!$B$9:$AK$88,MATCH($A$3,TQoL_Indexes!#REF!,0)+$A18,MATCH(J$3,TQoL_Indexes!$B$8:$AK$8,0)),"")</f>
        <v/>
      </c>
      <c r="K18" s="86" t="str">
        <f>IFERROR(INDEX(TQoL_Indexes!$B$9:$AK$88,MATCH($A$3,TQoL_Indexes!#REF!,0)+$A18,MATCH(K$3,TQoL_Indexes!$B$8:$AK$8,0)),"")</f>
        <v/>
      </c>
      <c r="L18" s="86" t="str">
        <f>IFERROR(INDEX(TQoL_Indexes!$B$9:$AK$88,MATCH($A$3,TQoL_Indexes!#REF!,0)+$A18,MATCH(L$3,TQoL_Indexes!$B$8:$AK$8,0)),"")</f>
        <v/>
      </c>
      <c r="M18" s="86" t="str">
        <f>IFERROR(INDEX(TQoL_Indexes!$B$9:$AK$88,MATCH($A$3,TQoL_Indexes!#REF!,0)+$A18,MATCH(M$3,TQoL_Indexes!$B$8:$AK$8,0)),"")</f>
        <v/>
      </c>
      <c r="N18" s="86" t="str">
        <f>IFERROR(INDEX(TQoL_Indexes!$B$9:$AK$88,MATCH($A$3,TQoL_Indexes!#REF!,0)+$A18,MATCH(N$3,TQoL_Indexes!$B$8:$AK$8,0)),"")</f>
        <v/>
      </c>
      <c r="O18" s="86" t="str">
        <f>IFERROR(INDEX(TQoL_Indexes!$B$9:$AK$88,MATCH($A$3,TQoL_Indexes!#REF!,0)+$A18,MATCH(O$3,TQoL_Indexes!$B$8:$AK$8,0)),"")</f>
        <v/>
      </c>
      <c r="P18" s="86" t="str">
        <f>IFERROR(INDEX(TQoL_Indexes!$B$9:$AK$88,MATCH($A$3,TQoL_Indexes!#REF!,0)+$A18,MATCH(P$3,TQoL_Indexes!$B$8:$AK$8,0)),"")</f>
        <v/>
      </c>
      <c r="Q18" s="86" t="str">
        <f>IFERROR(INDEX(TQoL_Indexes!$B$9:$AK$88,MATCH($A$3,TQoL_Indexes!#REF!,0)+$A18,MATCH(Q$3,TQoL_Indexes!$B$8:$AK$8,0)),"")</f>
        <v/>
      </c>
      <c r="R18" s="86" t="str">
        <f>IFERROR(INDEX(TQoL_Indexes!$B$9:$AK$88,MATCH($A$3,TQoL_Indexes!#REF!,0)+$A18,MATCH(R$3,TQoL_Indexes!$B$8:$AK$8,0)),"")</f>
        <v/>
      </c>
      <c r="S18" s="86" t="str">
        <f>IFERROR(INDEX(TQoL_Indexes!$B$9:$AK$88,MATCH($A$3,TQoL_Indexes!#REF!,0)+$A18,MATCH(S$3,TQoL_Indexes!$B$8:$AK$8,0)),"")</f>
        <v/>
      </c>
      <c r="T18" s="86" t="str">
        <f>IFERROR(INDEX(TQoL_Indexes!$B$9:$AK$88,MATCH($A$3,TQoL_Indexes!#REF!,0)+$A18,MATCH(T$3,TQoL_Indexes!$B$8:$AK$8,0)),"")</f>
        <v/>
      </c>
      <c r="U18" s="86" t="str">
        <f>IFERROR(INDEX(TQoL_Indexes!$B$9:$AK$88,MATCH($A$3,TQoL_Indexes!#REF!,0)+$A18,MATCH(U$3,TQoL_Indexes!$B$8:$AK$8,0)),"")</f>
        <v/>
      </c>
      <c r="V18" s="86" t="str">
        <f>IFERROR(INDEX(TQoL_Indexes!$B$9:$AK$88,MATCH($A$3,TQoL_Indexes!#REF!,0)+$A18,MATCH(V$3,TQoL_Indexes!$B$8:$AK$8,0)),"")</f>
        <v/>
      </c>
      <c r="W18" s="86" t="str">
        <f>IFERROR(INDEX(TQoL_Indexes!$B$9:$AK$88,MATCH($A$3,TQoL_Indexes!#REF!,0)+$A18,MATCH(W$3,TQoL_Indexes!$B$8:$AK$8,0)),"")</f>
        <v/>
      </c>
      <c r="X18" s="86" t="str">
        <f>IFERROR(INDEX(TQoL_Indexes!$B$9:$AK$88,MATCH($A$3,TQoL_Indexes!#REF!,0)+$A18,MATCH(X$3,TQoL_Indexes!$B$8:$AK$8,0)),"")</f>
        <v/>
      </c>
      <c r="Y18" s="86" t="str">
        <f>IFERROR(INDEX(TQoL_Indexes!$B$9:$AK$88,MATCH($A$3,TQoL_Indexes!#REF!,0)+$A18,MATCH(Y$3,TQoL_Indexes!$B$8:$AK$8,0)),"")</f>
        <v/>
      </c>
      <c r="Z18" s="86" t="str">
        <f>IFERROR(INDEX(TQoL_Indexes!$B$9:$AK$88,MATCH($A$3,TQoL_Indexes!#REF!,0)+$A18,MATCH(Z$3,TQoL_Indexes!$B$8:$AK$8,0)),"")</f>
        <v/>
      </c>
      <c r="AA18" s="86" t="str">
        <f>IFERROR(INDEX(TQoL_Indexes!$B$9:$AK$88,MATCH($A$3,TQoL_Indexes!#REF!,0)+$A18,MATCH(AA$3,TQoL_Indexes!$B$8:$AK$8,0)),"")</f>
        <v/>
      </c>
      <c r="AB18" s="86" t="str">
        <f>IFERROR(INDEX(TQoL_Indexes!$B$9:$AK$88,MATCH($A$3,TQoL_Indexes!#REF!,0)+$A18,MATCH(AB$3,TQoL_Indexes!$B$8:$AK$8,0)),"")</f>
        <v/>
      </c>
      <c r="AC18" s="86" t="str">
        <f>IFERROR(INDEX(TQoL_Indexes!$B$9:$AK$88,MATCH($A$3,TQoL_Indexes!#REF!,0)+$A18,MATCH(AC$3,TQoL_Indexes!$B$8:$AK$8,0)),"")</f>
        <v/>
      </c>
      <c r="AD18" s="86" t="str">
        <f>IFERROR(INDEX(TQoL_Indexes!$B$9:$AK$88,MATCH($A$3,TQoL_Indexes!#REF!,0)+$A18,MATCH(AD$3,TQoL_Indexes!$B$8:$AK$8,0)),"")</f>
        <v/>
      </c>
      <c r="AE18" s="86" t="str">
        <f>IFERROR(INDEX(TQoL_Indexes!$B$9:$AK$88,MATCH($A$3,TQoL_Indexes!#REF!,0)+$A18,MATCH(AE$3,TQoL_Indexes!$B$8:$AK$8,0)),"")</f>
        <v/>
      </c>
      <c r="AF18" s="86" t="str">
        <f>IFERROR(INDEX(TQoL_Indexes!$B$9:$AK$88,MATCH($A$3,TQoL_Indexes!#REF!,0)+$A18,MATCH(AF$3,TQoL_Indexes!$B$8:$AK$8,0)),"")</f>
        <v/>
      </c>
      <c r="AG18" s="86" t="str">
        <f>IFERROR(INDEX(TQoL_Indexes!$B$9:$AK$88,MATCH($A$3,TQoL_Indexes!#REF!,0)+$A18,MATCH(AG$3,TQoL_Indexes!$B$8:$AK$8,0)),"")</f>
        <v/>
      </c>
      <c r="AH18" s="86" t="str">
        <f>IFERROR(INDEX(TQoL_Indexes!$B$9:$AK$88,MATCH($A$3,TQoL_Indexes!#REF!,0)+$A18,MATCH(AH$3,TQoL_Indexes!$B$8:$AK$8,0)),"")</f>
        <v/>
      </c>
      <c r="AI18" s="86" t="str">
        <f>IFERROR(INDEX(TQoL_Indexes!$B$9:$AK$88,MATCH($A$3,TQoL_Indexes!#REF!,0)+$A18,MATCH(AI$3,TQoL_Indexes!$B$8:$AK$8,0)),"")</f>
        <v/>
      </c>
      <c r="AJ18" s="86" t="str">
        <f>IFERROR(INDEX(TQoL_Indexes!$B$9:$AK$88,MATCH($A$3,TQoL_Indexes!#REF!,0)+$A18,MATCH(AJ$3,TQoL_Indexes!$B$8:$AK$8,0)),"")</f>
        <v/>
      </c>
      <c r="AK18" s="86" t="str">
        <f>IFERROR(INDEX(TQoL_Indexes!$B$9:$AK$88,MATCH($A$3,TQoL_Indexes!#REF!,0)+$A18,MATCH(AK$3,TQoL_Indexes!$B$8:$AK$8,0)),"")</f>
        <v/>
      </c>
      <c r="AL18" s="86" t="str">
        <f>IFERROR(INDEX(TQoL_Indexes!$B$9:$AK$88,MATCH($A$3,TQoL_Indexes!#REF!,0)+$A18,MATCH(AL$3,TQoL_Indexes!$B$8:$AK$8,0)),"")</f>
        <v/>
      </c>
      <c r="AM18" s="87" t="str">
        <f>IFERROR(INDEX(TQoL_Indexes!$B$9:$AK$88,MATCH($A$3,TQoL_Indexes!#REF!,0)+$A18,MATCH(AM$3,TQoL_Indexes!$B$8:$AK$8,0)),"")</f>
        <v/>
      </c>
    </row>
    <row r="19" spans="1:39">
      <c r="A19" s="58" t="str">
        <f>IFERROR(IF(A18+1&lt;COUNTIF(TQoL_Indexes!#REF!,Aux_Country!$A$3),A18+1,""),"")</f>
        <v/>
      </c>
      <c r="B19" s="121" t="str">
        <f>IFERROR(INDEX(TQoL_Indexes!$B$9:$AK$88,MATCH($A$3,TQoL_Indexes!#REF!,0)+$A19,MATCH(B$3,TQoL_Indexes!$B$8:$AK$8,0)),"")</f>
        <v/>
      </c>
      <c r="C19" s="116" t="str">
        <f>IFERROR(INDEX(TQoL_Indexes!$B$9:$AK$88,MATCH($A$3,TQoL_Indexes!#REF!,0)+$A19,MATCH(C$3,TQoL_Indexes!$B$8:$AK$8,0)),"")</f>
        <v/>
      </c>
      <c r="D19" s="122" t="str">
        <f>IFERROR(INDEX(TQoL_Indexes!$B$9:$AK$88,MATCH($A$3,TQoL_Indexes!#REF!,0)+$A19,MATCH(D$3,TQoL_Indexes!$B$8:$AK$8,0)),"")</f>
        <v/>
      </c>
      <c r="E19" s="86" t="str">
        <f>IFERROR(INDEX(TQoL_Indexes!$B$9:$AK$88,MATCH($A$3,TQoL_Indexes!#REF!,0)+$A19,MATCH(E$3,TQoL_Indexes!$B$8:$AK$8,0)),"")</f>
        <v/>
      </c>
      <c r="F19" s="86" t="str">
        <f>IFERROR(INDEX(TQoL_Indexes!$B$9:$AK$88,MATCH($A$3,TQoL_Indexes!#REF!,0)+$A19,MATCH(F$3,TQoL_Indexes!$B$8:$AK$8,0)),"")</f>
        <v/>
      </c>
      <c r="G19" s="86" t="str">
        <f>IFERROR(INDEX(TQoL_Indexes!$B$9:$AK$88,MATCH($A$3,TQoL_Indexes!#REF!,0)+$A19,MATCH(G$3,TQoL_Indexes!$B$8:$AK$8,0)),"")</f>
        <v/>
      </c>
      <c r="H19" s="86" t="str">
        <f>IFERROR(INDEX(TQoL_Indexes!$B$9:$AK$88,MATCH($A$3,TQoL_Indexes!#REF!,0)+$A19,MATCH(H$3,TQoL_Indexes!$B$8:$AK$8,0)),"")</f>
        <v/>
      </c>
      <c r="I19" s="86" t="str">
        <f>IFERROR(INDEX(TQoL_Indexes!$B$9:$AK$88,MATCH($A$3,TQoL_Indexes!#REF!,0)+$A19,MATCH(I$3,TQoL_Indexes!$B$8:$AK$8,0)),"")</f>
        <v/>
      </c>
      <c r="J19" s="86" t="str">
        <f>IFERROR(INDEX(TQoL_Indexes!$B$9:$AK$88,MATCH($A$3,TQoL_Indexes!#REF!,0)+$A19,MATCH(J$3,TQoL_Indexes!$B$8:$AK$8,0)),"")</f>
        <v/>
      </c>
      <c r="K19" s="86" t="str">
        <f>IFERROR(INDEX(TQoL_Indexes!$B$9:$AK$88,MATCH($A$3,TQoL_Indexes!#REF!,0)+$A19,MATCH(K$3,TQoL_Indexes!$B$8:$AK$8,0)),"")</f>
        <v/>
      </c>
      <c r="L19" s="86" t="str">
        <f>IFERROR(INDEX(TQoL_Indexes!$B$9:$AK$88,MATCH($A$3,TQoL_Indexes!#REF!,0)+$A19,MATCH(L$3,TQoL_Indexes!$B$8:$AK$8,0)),"")</f>
        <v/>
      </c>
      <c r="M19" s="86" t="str">
        <f>IFERROR(INDEX(TQoL_Indexes!$B$9:$AK$88,MATCH($A$3,TQoL_Indexes!#REF!,0)+$A19,MATCH(M$3,TQoL_Indexes!$B$8:$AK$8,0)),"")</f>
        <v/>
      </c>
      <c r="N19" s="86" t="str">
        <f>IFERROR(INDEX(TQoL_Indexes!$B$9:$AK$88,MATCH($A$3,TQoL_Indexes!#REF!,0)+$A19,MATCH(N$3,TQoL_Indexes!$B$8:$AK$8,0)),"")</f>
        <v/>
      </c>
      <c r="O19" s="86" t="str">
        <f>IFERROR(INDEX(TQoL_Indexes!$B$9:$AK$88,MATCH($A$3,TQoL_Indexes!#REF!,0)+$A19,MATCH(O$3,TQoL_Indexes!$B$8:$AK$8,0)),"")</f>
        <v/>
      </c>
      <c r="P19" s="86" t="str">
        <f>IFERROR(INDEX(TQoL_Indexes!$B$9:$AK$88,MATCH($A$3,TQoL_Indexes!#REF!,0)+$A19,MATCH(P$3,TQoL_Indexes!$B$8:$AK$8,0)),"")</f>
        <v/>
      </c>
      <c r="Q19" s="86" t="str">
        <f>IFERROR(INDEX(TQoL_Indexes!$B$9:$AK$88,MATCH($A$3,TQoL_Indexes!#REF!,0)+$A19,MATCH(Q$3,TQoL_Indexes!$B$8:$AK$8,0)),"")</f>
        <v/>
      </c>
      <c r="R19" s="86" t="str">
        <f>IFERROR(INDEX(TQoL_Indexes!$B$9:$AK$88,MATCH($A$3,TQoL_Indexes!#REF!,0)+$A19,MATCH(R$3,TQoL_Indexes!$B$8:$AK$8,0)),"")</f>
        <v/>
      </c>
      <c r="S19" s="86" t="str">
        <f>IFERROR(INDEX(TQoL_Indexes!$B$9:$AK$88,MATCH($A$3,TQoL_Indexes!#REF!,0)+$A19,MATCH(S$3,TQoL_Indexes!$B$8:$AK$8,0)),"")</f>
        <v/>
      </c>
      <c r="T19" s="86" t="str">
        <f>IFERROR(INDEX(TQoL_Indexes!$B$9:$AK$88,MATCH($A$3,TQoL_Indexes!#REF!,0)+$A19,MATCH(T$3,TQoL_Indexes!$B$8:$AK$8,0)),"")</f>
        <v/>
      </c>
      <c r="U19" s="86" t="str">
        <f>IFERROR(INDEX(TQoL_Indexes!$B$9:$AK$88,MATCH($A$3,TQoL_Indexes!#REF!,0)+$A19,MATCH(U$3,TQoL_Indexes!$B$8:$AK$8,0)),"")</f>
        <v/>
      </c>
      <c r="V19" s="86" t="str">
        <f>IFERROR(INDEX(TQoL_Indexes!$B$9:$AK$88,MATCH($A$3,TQoL_Indexes!#REF!,0)+$A19,MATCH(V$3,TQoL_Indexes!$B$8:$AK$8,0)),"")</f>
        <v/>
      </c>
      <c r="W19" s="86" t="str">
        <f>IFERROR(INDEX(TQoL_Indexes!$B$9:$AK$88,MATCH($A$3,TQoL_Indexes!#REF!,0)+$A19,MATCH(W$3,TQoL_Indexes!$B$8:$AK$8,0)),"")</f>
        <v/>
      </c>
      <c r="X19" s="86" t="str">
        <f>IFERROR(INDEX(TQoL_Indexes!$B$9:$AK$88,MATCH($A$3,TQoL_Indexes!#REF!,0)+$A19,MATCH(X$3,TQoL_Indexes!$B$8:$AK$8,0)),"")</f>
        <v/>
      </c>
      <c r="Y19" s="86" t="str">
        <f>IFERROR(INDEX(TQoL_Indexes!$B$9:$AK$88,MATCH($A$3,TQoL_Indexes!#REF!,0)+$A19,MATCH(Y$3,TQoL_Indexes!$B$8:$AK$8,0)),"")</f>
        <v/>
      </c>
      <c r="Z19" s="86" t="str">
        <f>IFERROR(INDEX(TQoL_Indexes!$B$9:$AK$88,MATCH($A$3,TQoL_Indexes!#REF!,0)+$A19,MATCH(Z$3,TQoL_Indexes!$B$8:$AK$8,0)),"")</f>
        <v/>
      </c>
      <c r="AA19" s="86" t="str">
        <f>IFERROR(INDEX(TQoL_Indexes!$B$9:$AK$88,MATCH($A$3,TQoL_Indexes!#REF!,0)+$A19,MATCH(AA$3,TQoL_Indexes!$B$8:$AK$8,0)),"")</f>
        <v/>
      </c>
      <c r="AB19" s="86" t="str">
        <f>IFERROR(INDEX(TQoL_Indexes!$B$9:$AK$88,MATCH($A$3,TQoL_Indexes!#REF!,0)+$A19,MATCH(AB$3,TQoL_Indexes!$B$8:$AK$8,0)),"")</f>
        <v/>
      </c>
      <c r="AC19" s="86" t="str">
        <f>IFERROR(INDEX(TQoL_Indexes!$B$9:$AK$88,MATCH($A$3,TQoL_Indexes!#REF!,0)+$A19,MATCH(AC$3,TQoL_Indexes!$B$8:$AK$8,0)),"")</f>
        <v/>
      </c>
      <c r="AD19" s="86" t="str">
        <f>IFERROR(INDEX(TQoL_Indexes!$B$9:$AK$88,MATCH($A$3,TQoL_Indexes!#REF!,0)+$A19,MATCH(AD$3,TQoL_Indexes!$B$8:$AK$8,0)),"")</f>
        <v/>
      </c>
      <c r="AE19" s="86" t="str">
        <f>IFERROR(INDEX(TQoL_Indexes!$B$9:$AK$88,MATCH($A$3,TQoL_Indexes!#REF!,0)+$A19,MATCH(AE$3,TQoL_Indexes!$B$8:$AK$8,0)),"")</f>
        <v/>
      </c>
      <c r="AF19" s="86" t="str">
        <f>IFERROR(INDEX(TQoL_Indexes!$B$9:$AK$88,MATCH($A$3,TQoL_Indexes!#REF!,0)+$A19,MATCH(AF$3,TQoL_Indexes!$B$8:$AK$8,0)),"")</f>
        <v/>
      </c>
      <c r="AG19" s="86" t="str">
        <f>IFERROR(INDEX(TQoL_Indexes!$B$9:$AK$88,MATCH($A$3,TQoL_Indexes!#REF!,0)+$A19,MATCH(AG$3,TQoL_Indexes!$B$8:$AK$8,0)),"")</f>
        <v/>
      </c>
      <c r="AH19" s="86" t="str">
        <f>IFERROR(INDEX(TQoL_Indexes!$B$9:$AK$88,MATCH($A$3,TQoL_Indexes!#REF!,0)+$A19,MATCH(AH$3,TQoL_Indexes!$B$8:$AK$8,0)),"")</f>
        <v/>
      </c>
      <c r="AI19" s="86" t="str">
        <f>IFERROR(INDEX(TQoL_Indexes!$B$9:$AK$88,MATCH($A$3,TQoL_Indexes!#REF!,0)+$A19,MATCH(AI$3,TQoL_Indexes!$B$8:$AK$8,0)),"")</f>
        <v/>
      </c>
      <c r="AJ19" s="86" t="str">
        <f>IFERROR(INDEX(TQoL_Indexes!$B$9:$AK$88,MATCH($A$3,TQoL_Indexes!#REF!,0)+$A19,MATCH(AJ$3,TQoL_Indexes!$B$8:$AK$8,0)),"")</f>
        <v/>
      </c>
      <c r="AK19" s="86" t="str">
        <f>IFERROR(INDEX(TQoL_Indexes!$B$9:$AK$88,MATCH($A$3,TQoL_Indexes!#REF!,0)+$A19,MATCH(AK$3,TQoL_Indexes!$B$8:$AK$8,0)),"")</f>
        <v/>
      </c>
      <c r="AL19" s="86" t="str">
        <f>IFERROR(INDEX(TQoL_Indexes!$B$9:$AK$88,MATCH($A$3,TQoL_Indexes!#REF!,0)+$A19,MATCH(AL$3,TQoL_Indexes!$B$8:$AK$8,0)),"")</f>
        <v/>
      </c>
      <c r="AM19" s="87" t="str">
        <f>IFERROR(INDEX(TQoL_Indexes!$B$9:$AK$88,MATCH($A$3,TQoL_Indexes!#REF!,0)+$A19,MATCH(AM$3,TQoL_Indexes!$B$8:$AK$8,0)),"")</f>
        <v/>
      </c>
    </row>
    <row r="20" spans="1:39">
      <c r="A20" s="58" t="str">
        <f>IFERROR(IF(A19+1&lt;COUNTIF(TQoL_Indexes!#REF!,Aux_Country!$A$3),A19+1,""),"")</f>
        <v/>
      </c>
      <c r="B20" s="121" t="str">
        <f>IFERROR(INDEX(TQoL_Indexes!$B$9:$AK$88,MATCH($A$3,TQoL_Indexes!#REF!,0)+$A20,MATCH(B$3,TQoL_Indexes!$B$8:$AK$8,0)),"")</f>
        <v/>
      </c>
      <c r="C20" s="116" t="str">
        <f>IFERROR(INDEX(TQoL_Indexes!$B$9:$AK$88,MATCH($A$3,TQoL_Indexes!#REF!,0)+$A20,MATCH(C$3,TQoL_Indexes!$B$8:$AK$8,0)),"")</f>
        <v/>
      </c>
      <c r="D20" s="122" t="str">
        <f>IFERROR(INDEX(TQoL_Indexes!$B$9:$AK$88,MATCH($A$3,TQoL_Indexes!#REF!,0)+$A20,MATCH(D$3,TQoL_Indexes!$B$8:$AK$8,0)),"")</f>
        <v/>
      </c>
      <c r="E20" s="86" t="str">
        <f>IFERROR(INDEX(TQoL_Indexes!$B$9:$AK$88,MATCH($A$3,TQoL_Indexes!#REF!,0)+$A20,MATCH(E$3,TQoL_Indexes!$B$8:$AK$8,0)),"")</f>
        <v/>
      </c>
      <c r="F20" s="86" t="str">
        <f>IFERROR(INDEX(TQoL_Indexes!$B$9:$AK$88,MATCH($A$3,TQoL_Indexes!#REF!,0)+$A20,MATCH(F$3,TQoL_Indexes!$B$8:$AK$8,0)),"")</f>
        <v/>
      </c>
      <c r="G20" s="86" t="str">
        <f>IFERROR(INDEX(TQoL_Indexes!$B$9:$AK$88,MATCH($A$3,TQoL_Indexes!#REF!,0)+$A20,MATCH(G$3,TQoL_Indexes!$B$8:$AK$8,0)),"")</f>
        <v/>
      </c>
      <c r="H20" s="86" t="str">
        <f>IFERROR(INDEX(TQoL_Indexes!$B$9:$AK$88,MATCH($A$3,TQoL_Indexes!#REF!,0)+$A20,MATCH(H$3,TQoL_Indexes!$B$8:$AK$8,0)),"")</f>
        <v/>
      </c>
      <c r="I20" s="86" t="str">
        <f>IFERROR(INDEX(TQoL_Indexes!$B$9:$AK$88,MATCH($A$3,TQoL_Indexes!#REF!,0)+$A20,MATCH(I$3,TQoL_Indexes!$B$8:$AK$8,0)),"")</f>
        <v/>
      </c>
      <c r="J20" s="86" t="str">
        <f>IFERROR(INDEX(TQoL_Indexes!$B$9:$AK$88,MATCH($A$3,TQoL_Indexes!#REF!,0)+$A20,MATCH(J$3,TQoL_Indexes!$B$8:$AK$8,0)),"")</f>
        <v/>
      </c>
      <c r="K20" s="86" t="str">
        <f>IFERROR(INDEX(TQoL_Indexes!$B$9:$AK$88,MATCH($A$3,TQoL_Indexes!#REF!,0)+$A20,MATCH(K$3,TQoL_Indexes!$B$8:$AK$8,0)),"")</f>
        <v/>
      </c>
      <c r="L20" s="86" t="str">
        <f>IFERROR(INDEX(TQoL_Indexes!$B$9:$AK$88,MATCH($A$3,TQoL_Indexes!#REF!,0)+$A20,MATCH(L$3,TQoL_Indexes!$B$8:$AK$8,0)),"")</f>
        <v/>
      </c>
      <c r="M20" s="86" t="str">
        <f>IFERROR(INDEX(TQoL_Indexes!$B$9:$AK$88,MATCH($A$3,TQoL_Indexes!#REF!,0)+$A20,MATCH(M$3,TQoL_Indexes!$B$8:$AK$8,0)),"")</f>
        <v/>
      </c>
      <c r="N20" s="86" t="str">
        <f>IFERROR(INDEX(TQoL_Indexes!$B$9:$AK$88,MATCH($A$3,TQoL_Indexes!#REF!,0)+$A20,MATCH(N$3,TQoL_Indexes!$B$8:$AK$8,0)),"")</f>
        <v/>
      </c>
      <c r="O20" s="86" t="str">
        <f>IFERROR(INDEX(TQoL_Indexes!$B$9:$AK$88,MATCH($A$3,TQoL_Indexes!#REF!,0)+$A20,MATCH(O$3,TQoL_Indexes!$B$8:$AK$8,0)),"")</f>
        <v/>
      </c>
      <c r="P20" s="86" t="str">
        <f>IFERROR(INDEX(TQoL_Indexes!$B$9:$AK$88,MATCH($A$3,TQoL_Indexes!#REF!,0)+$A20,MATCH(P$3,TQoL_Indexes!$B$8:$AK$8,0)),"")</f>
        <v/>
      </c>
      <c r="Q20" s="86" t="str">
        <f>IFERROR(INDEX(TQoL_Indexes!$B$9:$AK$88,MATCH($A$3,TQoL_Indexes!#REF!,0)+$A20,MATCH(Q$3,TQoL_Indexes!$B$8:$AK$8,0)),"")</f>
        <v/>
      </c>
      <c r="R20" s="86" t="str">
        <f>IFERROR(INDEX(TQoL_Indexes!$B$9:$AK$88,MATCH($A$3,TQoL_Indexes!#REF!,0)+$A20,MATCH(R$3,TQoL_Indexes!$B$8:$AK$8,0)),"")</f>
        <v/>
      </c>
      <c r="S20" s="86" t="str">
        <f>IFERROR(INDEX(TQoL_Indexes!$B$9:$AK$88,MATCH($A$3,TQoL_Indexes!#REF!,0)+$A20,MATCH(S$3,TQoL_Indexes!$B$8:$AK$8,0)),"")</f>
        <v/>
      </c>
      <c r="T20" s="86" t="str">
        <f>IFERROR(INDEX(TQoL_Indexes!$B$9:$AK$88,MATCH($A$3,TQoL_Indexes!#REF!,0)+$A20,MATCH(T$3,TQoL_Indexes!$B$8:$AK$8,0)),"")</f>
        <v/>
      </c>
      <c r="U20" s="86" t="str">
        <f>IFERROR(INDEX(TQoL_Indexes!$B$9:$AK$88,MATCH($A$3,TQoL_Indexes!#REF!,0)+$A20,MATCH(U$3,TQoL_Indexes!$B$8:$AK$8,0)),"")</f>
        <v/>
      </c>
      <c r="V20" s="86" t="str">
        <f>IFERROR(INDEX(TQoL_Indexes!$B$9:$AK$88,MATCH($A$3,TQoL_Indexes!#REF!,0)+$A20,MATCH(V$3,TQoL_Indexes!$B$8:$AK$8,0)),"")</f>
        <v/>
      </c>
      <c r="W20" s="86" t="str">
        <f>IFERROR(INDEX(TQoL_Indexes!$B$9:$AK$88,MATCH($A$3,TQoL_Indexes!#REF!,0)+$A20,MATCH(W$3,TQoL_Indexes!$B$8:$AK$8,0)),"")</f>
        <v/>
      </c>
      <c r="X20" s="86" t="str">
        <f>IFERROR(INDEX(TQoL_Indexes!$B$9:$AK$88,MATCH($A$3,TQoL_Indexes!#REF!,0)+$A20,MATCH(X$3,TQoL_Indexes!$B$8:$AK$8,0)),"")</f>
        <v/>
      </c>
      <c r="Y20" s="86" t="str">
        <f>IFERROR(INDEX(TQoL_Indexes!$B$9:$AK$88,MATCH($A$3,TQoL_Indexes!#REF!,0)+$A20,MATCH(Y$3,TQoL_Indexes!$B$8:$AK$8,0)),"")</f>
        <v/>
      </c>
      <c r="Z20" s="86" t="str">
        <f>IFERROR(INDEX(TQoL_Indexes!$B$9:$AK$88,MATCH($A$3,TQoL_Indexes!#REF!,0)+$A20,MATCH(Z$3,TQoL_Indexes!$B$8:$AK$8,0)),"")</f>
        <v/>
      </c>
      <c r="AA20" s="86" t="str">
        <f>IFERROR(INDEX(TQoL_Indexes!$B$9:$AK$88,MATCH($A$3,TQoL_Indexes!#REF!,0)+$A20,MATCH(AA$3,TQoL_Indexes!$B$8:$AK$8,0)),"")</f>
        <v/>
      </c>
      <c r="AB20" s="86" t="str">
        <f>IFERROR(INDEX(TQoL_Indexes!$B$9:$AK$88,MATCH($A$3,TQoL_Indexes!#REF!,0)+$A20,MATCH(AB$3,TQoL_Indexes!$B$8:$AK$8,0)),"")</f>
        <v/>
      </c>
      <c r="AC20" s="86" t="str">
        <f>IFERROR(INDEX(TQoL_Indexes!$B$9:$AK$88,MATCH($A$3,TQoL_Indexes!#REF!,0)+$A20,MATCH(AC$3,TQoL_Indexes!$B$8:$AK$8,0)),"")</f>
        <v/>
      </c>
      <c r="AD20" s="86" t="str">
        <f>IFERROR(INDEX(TQoL_Indexes!$B$9:$AK$88,MATCH($A$3,TQoL_Indexes!#REF!,0)+$A20,MATCH(AD$3,TQoL_Indexes!$B$8:$AK$8,0)),"")</f>
        <v/>
      </c>
      <c r="AE20" s="86" t="str">
        <f>IFERROR(INDEX(TQoL_Indexes!$B$9:$AK$88,MATCH($A$3,TQoL_Indexes!#REF!,0)+$A20,MATCH(AE$3,TQoL_Indexes!$B$8:$AK$8,0)),"")</f>
        <v/>
      </c>
      <c r="AF20" s="86" t="str">
        <f>IFERROR(INDEX(TQoL_Indexes!$B$9:$AK$88,MATCH($A$3,TQoL_Indexes!#REF!,0)+$A20,MATCH(AF$3,TQoL_Indexes!$B$8:$AK$8,0)),"")</f>
        <v/>
      </c>
      <c r="AG20" s="86" t="str">
        <f>IFERROR(INDEX(TQoL_Indexes!$B$9:$AK$88,MATCH($A$3,TQoL_Indexes!#REF!,0)+$A20,MATCH(AG$3,TQoL_Indexes!$B$8:$AK$8,0)),"")</f>
        <v/>
      </c>
      <c r="AH20" s="86" t="str">
        <f>IFERROR(INDEX(TQoL_Indexes!$B$9:$AK$88,MATCH($A$3,TQoL_Indexes!#REF!,0)+$A20,MATCH(AH$3,TQoL_Indexes!$B$8:$AK$8,0)),"")</f>
        <v/>
      </c>
      <c r="AI20" s="86" t="str">
        <f>IFERROR(INDEX(TQoL_Indexes!$B$9:$AK$88,MATCH($A$3,TQoL_Indexes!#REF!,0)+$A20,MATCH(AI$3,TQoL_Indexes!$B$8:$AK$8,0)),"")</f>
        <v/>
      </c>
      <c r="AJ20" s="86" t="str">
        <f>IFERROR(INDEX(TQoL_Indexes!$B$9:$AK$88,MATCH($A$3,TQoL_Indexes!#REF!,0)+$A20,MATCH(AJ$3,TQoL_Indexes!$B$8:$AK$8,0)),"")</f>
        <v/>
      </c>
      <c r="AK20" s="86" t="str">
        <f>IFERROR(INDEX(TQoL_Indexes!$B$9:$AK$88,MATCH($A$3,TQoL_Indexes!#REF!,0)+$A20,MATCH(AK$3,TQoL_Indexes!$B$8:$AK$8,0)),"")</f>
        <v/>
      </c>
      <c r="AL20" s="86" t="str">
        <f>IFERROR(INDEX(TQoL_Indexes!$B$9:$AK$88,MATCH($A$3,TQoL_Indexes!#REF!,0)+$A20,MATCH(AL$3,TQoL_Indexes!$B$8:$AK$8,0)),"")</f>
        <v/>
      </c>
      <c r="AM20" s="87" t="str">
        <f>IFERROR(INDEX(TQoL_Indexes!$B$9:$AK$88,MATCH($A$3,TQoL_Indexes!#REF!,0)+$A20,MATCH(AM$3,TQoL_Indexes!$B$8:$AK$8,0)),"")</f>
        <v/>
      </c>
    </row>
    <row r="21" spans="1:39">
      <c r="A21" s="58" t="str">
        <f>IFERROR(IF(A20+1&lt;COUNTIF(TQoL_Indexes!#REF!,Aux_Country!$A$3),A20+1,""),"")</f>
        <v/>
      </c>
      <c r="B21" s="121" t="str">
        <f>IFERROR(INDEX(TQoL_Indexes!$B$9:$AK$88,MATCH($A$3,TQoL_Indexes!#REF!,0)+$A21,MATCH(B$3,TQoL_Indexes!$B$8:$AK$8,0)),"")</f>
        <v/>
      </c>
      <c r="C21" s="116" t="str">
        <f>IFERROR(INDEX(TQoL_Indexes!$B$9:$AK$88,MATCH($A$3,TQoL_Indexes!#REF!,0)+$A21,MATCH(C$3,TQoL_Indexes!$B$8:$AK$8,0)),"")</f>
        <v/>
      </c>
      <c r="D21" s="122" t="str">
        <f>IFERROR(INDEX(TQoL_Indexes!$B$9:$AK$88,MATCH($A$3,TQoL_Indexes!#REF!,0)+$A21,MATCH(D$3,TQoL_Indexes!$B$8:$AK$8,0)),"")</f>
        <v/>
      </c>
      <c r="E21" s="86" t="str">
        <f>IFERROR(INDEX(TQoL_Indexes!$B$9:$AK$88,MATCH($A$3,TQoL_Indexes!#REF!,0)+$A21,MATCH(E$3,TQoL_Indexes!$B$8:$AK$8,0)),"")</f>
        <v/>
      </c>
      <c r="F21" s="86" t="str">
        <f>IFERROR(INDEX(TQoL_Indexes!$B$9:$AK$88,MATCH($A$3,TQoL_Indexes!#REF!,0)+$A21,MATCH(F$3,TQoL_Indexes!$B$8:$AK$8,0)),"")</f>
        <v/>
      </c>
      <c r="G21" s="86" t="str">
        <f>IFERROR(INDEX(TQoL_Indexes!$B$9:$AK$88,MATCH($A$3,TQoL_Indexes!#REF!,0)+$A21,MATCH(G$3,TQoL_Indexes!$B$8:$AK$8,0)),"")</f>
        <v/>
      </c>
      <c r="H21" s="86" t="str">
        <f>IFERROR(INDEX(TQoL_Indexes!$B$9:$AK$88,MATCH($A$3,TQoL_Indexes!#REF!,0)+$A21,MATCH(H$3,TQoL_Indexes!$B$8:$AK$8,0)),"")</f>
        <v/>
      </c>
      <c r="I21" s="86" t="str">
        <f>IFERROR(INDEX(TQoL_Indexes!$B$9:$AK$88,MATCH($A$3,TQoL_Indexes!#REF!,0)+$A21,MATCH(I$3,TQoL_Indexes!$B$8:$AK$8,0)),"")</f>
        <v/>
      </c>
      <c r="J21" s="86" t="str">
        <f>IFERROR(INDEX(TQoL_Indexes!$B$9:$AK$88,MATCH($A$3,TQoL_Indexes!#REF!,0)+$A21,MATCH(J$3,TQoL_Indexes!$B$8:$AK$8,0)),"")</f>
        <v/>
      </c>
      <c r="K21" s="86" t="str">
        <f>IFERROR(INDEX(TQoL_Indexes!$B$9:$AK$88,MATCH($A$3,TQoL_Indexes!#REF!,0)+$A21,MATCH(K$3,TQoL_Indexes!$B$8:$AK$8,0)),"")</f>
        <v/>
      </c>
      <c r="L21" s="86" t="str">
        <f>IFERROR(INDEX(TQoL_Indexes!$B$9:$AK$88,MATCH($A$3,TQoL_Indexes!#REF!,0)+$A21,MATCH(L$3,TQoL_Indexes!$B$8:$AK$8,0)),"")</f>
        <v/>
      </c>
      <c r="M21" s="86" t="str">
        <f>IFERROR(INDEX(TQoL_Indexes!$B$9:$AK$88,MATCH($A$3,TQoL_Indexes!#REF!,0)+$A21,MATCH(M$3,TQoL_Indexes!$B$8:$AK$8,0)),"")</f>
        <v/>
      </c>
      <c r="N21" s="86" t="str">
        <f>IFERROR(INDEX(TQoL_Indexes!$B$9:$AK$88,MATCH($A$3,TQoL_Indexes!#REF!,0)+$A21,MATCH(N$3,TQoL_Indexes!$B$8:$AK$8,0)),"")</f>
        <v/>
      </c>
      <c r="O21" s="86" t="str">
        <f>IFERROR(INDEX(TQoL_Indexes!$B$9:$AK$88,MATCH($A$3,TQoL_Indexes!#REF!,0)+$A21,MATCH(O$3,TQoL_Indexes!$B$8:$AK$8,0)),"")</f>
        <v/>
      </c>
      <c r="P21" s="86" t="str">
        <f>IFERROR(INDEX(TQoL_Indexes!$B$9:$AK$88,MATCH($A$3,TQoL_Indexes!#REF!,0)+$A21,MATCH(P$3,TQoL_Indexes!$B$8:$AK$8,0)),"")</f>
        <v/>
      </c>
      <c r="Q21" s="86" t="str">
        <f>IFERROR(INDEX(TQoL_Indexes!$B$9:$AK$88,MATCH($A$3,TQoL_Indexes!#REF!,0)+$A21,MATCH(Q$3,TQoL_Indexes!$B$8:$AK$8,0)),"")</f>
        <v/>
      </c>
      <c r="R21" s="86" t="str">
        <f>IFERROR(INDEX(TQoL_Indexes!$B$9:$AK$88,MATCH($A$3,TQoL_Indexes!#REF!,0)+$A21,MATCH(R$3,TQoL_Indexes!$B$8:$AK$8,0)),"")</f>
        <v/>
      </c>
      <c r="S21" s="86" t="str">
        <f>IFERROR(INDEX(TQoL_Indexes!$B$9:$AK$88,MATCH($A$3,TQoL_Indexes!#REF!,0)+$A21,MATCH(S$3,TQoL_Indexes!$B$8:$AK$8,0)),"")</f>
        <v/>
      </c>
      <c r="T21" s="86" t="str">
        <f>IFERROR(INDEX(TQoL_Indexes!$B$9:$AK$88,MATCH($A$3,TQoL_Indexes!#REF!,0)+$A21,MATCH(T$3,TQoL_Indexes!$B$8:$AK$8,0)),"")</f>
        <v/>
      </c>
      <c r="U21" s="86" t="str">
        <f>IFERROR(INDEX(TQoL_Indexes!$B$9:$AK$88,MATCH($A$3,TQoL_Indexes!#REF!,0)+$A21,MATCH(U$3,TQoL_Indexes!$B$8:$AK$8,0)),"")</f>
        <v/>
      </c>
      <c r="V21" s="86" t="str">
        <f>IFERROR(INDEX(TQoL_Indexes!$B$9:$AK$88,MATCH($A$3,TQoL_Indexes!#REF!,0)+$A21,MATCH(V$3,TQoL_Indexes!$B$8:$AK$8,0)),"")</f>
        <v/>
      </c>
      <c r="W21" s="86" t="str">
        <f>IFERROR(INDEX(TQoL_Indexes!$B$9:$AK$88,MATCH($A$3,TQoL_Indexes!#REF!,0)+$A21,MATCH(W$3,TQoL_Indexes!$B$8:$AK$8,0)),"")</f>
        <v/>
      </c>
      <c r="X21" s="86" t="str">
        <f>IFERROR(INDEX(TQoL_Indexes!$B$9:$AK$88,MATCH($A$3,TQoL_Indexes!#REF!,0)+$A21,MATCH(X$3,TQoL_Indexes!$B$8:$AK$8,0)),"")</f>
        <v/>
      </c>
      <c r="Y21" s="86" t="str">
        <f>IFERROR(INDEX(TQoL_Indexes!$B$9:$AK$88,MATCH($A$3,TQoL_Indexes!#REF!,0)+$A21,MATCH(Y$3,TQoL_Indexes!$B$8:$AK$8,0)),"")</f>
        <v/>
      </c>
      <c r="Z21" s="86" t="str">
        <f>IFERROR(INDEX(TQoL_Indexes!$B$9:$AK$88,MATCH($A$3,TQoL_Indexes!#REF!,0)+$A21,MATCH(Z$3,TQoL_Indexes!$B$8:$AK$8,0)),"")</f>
        <v/>
      </c>
      <c r="AA21" s="86" t="str">
        <f>IFERROR(INDEX(TQoL_Indexes!$B$9:$AK$88,MATCH($A$3,TQoL_Indexes!#REF!,0)+$A21,MATCH(AA$3,TQoL_Indexes!$B$8:$AK$8,0)),"")</f>
        <v/>
      </c>
      <c r="AB21" s="86" t="str">
        <f>IFERROR(INDEX(TQoL_Indexes!$B$9:$AK$88,MATCH($A$3,TQoL_Indexes!#REF!,0)+$A21,MATCH(AB$3,TQoL_Indexes!$B$8:$AK$8,0)),"")</f>
        <v/>
      </c>
      <c r="AC21" s="86" t="str">
        <f>IFERROR(INDEX(TQoL_Indexes!$B$9:$AK$88,MATCH($A$3,TQoL_Indexes!#REF!,0)+$A21,MATCH(AC$3,TQoL_Indexes!$B$8:$AK$8,0)),"")</f>
        <v/>
      </c>
      <c r="AD21" s="86" t="str">
        <f>IFERROR(INDEX(TQoL_Indexes!$B$9:$AK$88,MATCH($A$3,TQoL_Indexes!#REF!,0)+$A21,MATCH(AD$3,TQoL_Indexes!$B$8:$AK$8,0)),"")</f>
        <v/>
      </c>
      <c r="AE21" s="86" t="str">
        <f>IFERROR(INDEX(TQoL_Indexes!$B$9:$AK$88,MATCH($A$3,TQoL_Indexes!#REF!,0)+$A21,MATCH(AE$3,TQoL_Indexes!$B$8:$AK$8,0)),"")</f>
        <v/>
      </c>
      <c r="AF21" s="86" t="str">
        <f>IFERROR(INDEX(TQoL_Indexes!$B$9:$AK$88,MATCH($A$3,TQoL_Indexes!#REF!,0)+$A21,MATCH(AF$3,TQoL_Indexes!$B$8:$AK$8,0)),"")</f>
        <v/>
      </c>
      <c r="AG21" s="86" t="str">
        <f>IFERROR(INDEX(TQoL_Indexes!$B$9:$AK$88,MATCH($A$3,TQoL_Indexes!#REF!,0)+$A21,MATCH(AG$3,TQoL_Indexes!$B$8:$AK$8,0)),"")</f>
        <v/>
      </c>
      <c r="AH21" s="86" t="str">
        <f>IFERROR(INDEX(TQoL_Indexes!$B$9:$AK$88,MATCH($A$3,TQoL_Indexes!#REF!,0)+$A21,MATCH(AH$3,TQoL_Indexes!$B$8:$AK$8,0)),"")</f>
        <v/>
      </c>
      <c r="AI21" s="86" t="str">
        <f>IFERROR(INDEX(TQoL_Indexes!$B$9:$AK$88,MATCH($A$3,TQoL_Indexes!#REF!,0)+$A21,MATCH(AI$3,TQoL_Indexes!$B$8:$AK$8,0)),"")</f>
        <v/>
      </c>
      <c r="AJ21" s="86" t="str">
        <f>IFERROR(INDEX(TQoL_Indexes!$B$9:$AK$88,MATCH($A$3,TQoL_Indexes!#REF!,0)+$A21,MATCH(AJ$3,TQoL_Indexes!$B$8:$AK$8,0)),"")</f>
        <v/>
      </c>
      <c r="AK21" s="86" t="str">
        <f>IFERROR(INDEX(TQoL_Indexes!$B$9:$AK$88,MATCH($A$3,TQoL_Indexes!#REF!,0)+$A21,MATCH(AK$3,TQoL_Indexes!$B$8:$AK$8,0)),"")</f>
        <v/>
      </c>
      <c r="AL21" s="86" t="str">
        <f>IFERROR(INDEX(TQoL_Indexes!$B$9:$AK$88,MATCH($A$3,TQoL_Indexes!#REF!,0)+$A21,MATCH(AL$3,TQoL_Indexes!$B$8:$AK$8,0)),"")</f>
        <v/>
      </c>
      <c r="AM21" s="87" t="str">
        <f>IFERROR(INDEX(TQoL_Indexes!$B$9:$AK$88,MATCH($A$3,TQoL_Indexes!#REF!,0)+$A21,MATCH(AM$3,TQoL_Indexes!$B$8:$AK$8,0)),"")</f>
        <v/>
      </c>
    </row>
    <row r="22" spans="1:39">
      <c r="A22" s="58" t="str">
        <f>IFERROR(IF(A21+1&lt;COUNTIF(TQoL_Indexes!#REF!,Aux_Country!$A$3),A21+1,""),"")</f>
        <v/>
      </c>
      <c r="B22" s="121" t="str">
        <f>IFERROR(INDEX(TQoL_Indexes!$B$9:$AK$88,MATCH($A$3,TQoL_Indexes!#REF!,0)+$A22,MATCH(B$3,TQoL_Indexes!$B$8:$AK$8,0)),"")</f>
        <v/>
      </c>
      <c r="C22" s="116" t="str">
        <f>IFERROR(INDEX(TQoL_Indexes!$B$9:$AK$88,MATCH($A$3,TQoL_Indexes!#REF!,0)+$A22,MATCH(C$3,TQoL_Indexes!$B$8:$AK$8,0)),"")</f>
        <v/>
      </c>
      <c r="D22" s="122" t="str">
        <f>IFERROR(INDEX(TQoL_Indexes!$B$9:$AK$88,MATCH($A$3,TQoL_Indexes!#REF!,0)+$A22,MATCH(D$3,TQoL_Indexes!$B$8:$AK$8,0)),"")</f>
        <v/>
      </c>
      <c r="E22" s="86" t="str">
        <f>IFERROR(INDEX(TQoL_Indexes!$B$9:$AK$88,MATCH($A$3,TQoL_Indexes!#REF!,0)+$A22,MATCH(E$3,TQoL_Indexes!$B$8:$AK$8,0)),"")</f>
        <v/>
      </c>
      <c r="F22" s="86" t="str">
        <f>IFERROR(INDEX(TQoL_Indexes!$B$9:$AK$88,MATCH($A$3,TQoL_Indexes!#REF!,0)+$A22,MATCH(F$3,TQoL_Indexes!$B$8:$AK$8,0)),"")</f>
        <v/>
      </c>
      <c r="G22" s="86" t="str">
        <f>IFERROR(INDEX(TQoL_Indexes!$B$9:$AK$88,MATCH($A$3,TQoL_Indexes!#REF!,0)+$A22,MATCH(G$3,TQoL_Indexes!$B$8:$AK$8,0)),"")</f>
        <v/>
      </c>
      <c r="H22" s="86" t="str">
        <f>IFERROR(INDEX(TQoL_Indexes!$B$9:$AK$88,MATCH($A$3,TQoL_Indexes!#REF!,0)+$A22,MATCH(H$3,TQoL_Indexes!$B$8:$AK$8,0)),"")</f>
        <v/>
      </c>
      <c r="I22" s="86" t="str">
        <f>IFERROR(INDEX(TQoL_Indexes!$B$9:$AK$88,MATCH($A$3,TQoL_Indexes!#REF!,0)+$A22,MATCH(I$3,TQoL_Indexes!$B$8:$AK$8,0)),"")</f>
        <v/>
      </c>
      <c r="J22" s="86" t="str">
        <f>IFERROR(INDEX(TQoL_Indexes!$B$9:$AK$88,MATCH($A$3,TQoL_Indexes!#REF!,0)+$A22,MATCH(J$3,TQoL_Indexes!$B$8:$AK$8,0)),"")</f>
        <v/>
      </c>
      <c r="K22" s="86" t="str">
        <f>IFERROR(INDEX(TQoL_Indexes!$B$9:$AK$88,MATCH($A$3,TQoL_Indexes!#REF!,0)+$A22,MATCH(K$3,TQoL_Indexes!$B$8:$AK$8,0)),"")</f>
        <v/>
      </c>
      <c r="L22" s="86" t="str">
        <f>IFERROR(INDEX(TQoL_Indexes!$B$9:$AK$88,MATCH($A$3,TQoL_Indexes!#REF!,0)+$A22,MATCH(L$3,TQoL_Indexes!$B$8:$AK$8,0)),"")</f>
        <v/>
      </c>
      <c r="M22" s="86" t="str">
        <f>IFERROR(INDEX(TQoL_Indexes!$B$9:$AK$88,MATCH($A$3,TQoL_Indexes!#REF!,0)+$A22,MATCH(M$3,TQoL_Indexes!$B$8:$AK$8,0)),"")</f>
        <v/>
      </c>
      <c r="N22" s="86" t="str">
        <f>IFERROR(INDEX(TQoL_Indexes!$B$9:$AK$88,MATCH($A$3,TQoL_Indexes!#REF!,0)+$A22,MATCH(N$3,TQoL_Indexes!$B$8:$AK$8,0)),"")</f>
        <v/>
      </c>
      <c r="O22" s="86" t="str">
        <f>IFERROR(INDEX(TQoL_Indexes!$B$9:$AK$88,MATCH($A$3,TQoL_Indexes!#REF!,0)+$A22,MATCH(O$3,TQoL_Indexes!$B$8:$AK$8,0)),"")</f>
        <v/>
      </c>
      <c r="P22" s="86" t="str">
        <f>IFERROR(INDEX(TQoL_Indexes!$B$9:$AK$88,MATCH($A$3,TQoL_Indexes!#REF!,0)+$A22,MATCH(P$3,TQoL_Indexes!$B$8:$AK$8,0)),"")</f>
        <v/>
      </c>
      <c r="Q22" s="86" t="str">
        <f>IFERROR(INDEX(TQoL_Indexes!$B$9:$AK$88,MATCH($A$3,TQoL_Indexes!#REF!,0)+$A22,MATCH(Q$3,TQoL_Indexes!$B$8:$AK$8,0)),"")</f>
        <v/>
      </c>
      <c r="R22" s="86" t="str">
        <f>IFERROR(INDEX(TQoL_Indexes!$B$9:$AK$88,MATCH($A$3,TQoL_Indexes!#REF!,0)+$A22,MATCH(R$3,TQoL_Indexes!$B$8:$AK$8,0)),"")</f>
        <v/>
      </c>
      <c r="S22" s="86" t="str">
        <f>IFERROR(INDEX(TQoL_Indexes!$B$9:$AK$88,MATCH($A$3,TQoL_Indexes!#REF!,0)+$A22,MATCH(S$3,TQoL_Indexes!$B$8:$AK$8,0)),"")</f>
        <v/>
      </c>
      <c r="T22" s="86" t="str">
        <f>IFERROR(INDEX(TQoL_Indexes!$B$9:$AK$88,MATCH($A$3,TQoL_Indexes!#REF!,0)+$A22,MATCH(T$3,TQoL_Indexes!$B$8:$AK$8,0)),"")</f>
        <v/>
      </c>
      <c r="U22" s="86" t="str">
        <f>IFERROR(INDEX(TQoL_Indexes!$B$9:$AK$88,MATCH($A$3,TQoL_Indexes!#REF!,0)+$A22,MATCH(U$3,TQoL_Indexes!$B$8:$AK$8,0)),"")</f>
        <v/>
      </c>
      <c r="V22" s="86" t="str">
        <f>IFERROR(INDEX(TQoL_Indexes!$B$9:$AK$88,MATCH($A$3,TQoL_Indexes!#REF!,0)+$A22,MATCH(V$3,TQoL_Indexes!$B$8:$AK$8,0)),"")</f>
        <v/>
      </c>
      <c r="W22" s="86" t="str">
        <f>IFERROR(INDEX(TQoL_Indexes!$B$9:$AK$88,MATCH($A$3,TQoL_Indexes!#REF!,0)+$A22,MATCH(W$3,TQoL_Indexes!$B$8:$AK$8,0)),"")</f>
        <v/>
      </c>
      <c r="X22" s="86" t="str">
        <f>IFERROR(INDEX(TQoL_Indexes!$B$9:$AK$88,MATCH($A$3,TQoL_Indexes!#REF!,0)+$A22,MATCH(X$3,TQoL_Indexes!$B$8:$AK$8,0)),"")</f>
        <v/>
      </c>
      <c r="Y22" s="86" t="str">
        <f>IFERROR(INDEX(TQoL_Indexes!$B$9:$AK$88,MATCH($A$3,TQoL_Indexes!#REF!,0)+$A22,MATCH(Y$3,TQoL_Indexes!$B$8:$AK$8,0)),"")</f>
        <v/>
      </c>
      <c r="Z22" s="86" t="str">
        <f>IFERROR(INDEX(TQoL_Indexes!$B$9:$AK$88,MATCH($A$3,TQoL_Indexes!#REF!,0)+$A22,MATCH(Z$3,TQoL_Indexes!$B$8:$AK$8,0)),"")</f>
        <v/>
      </c>
      <c r="AA22" s="86" t="str">
        <f>IFERROR(INDEX(TQoL_Indexes!$B$9:$AK$88,MATCH($A$3,TQoL_Indexes!#REF!,0)+$A22,MATCH(AA$3,TQoL_Indexes!$B$8:$AK$8,0)),"")</f>
        <v/>
      </c>
      <c r="AB22" s="86" t="str">
        <f>IFERROR(INDEX(TQoL_Indexes!$B$9:$AK$88,MATCH($A$3,TQoL_Indexes!#REF!,0)+$A22,MATCH(AB$3,TQoL_Indexes!$B$8:$AK$8,0)),"")</f>
        <v/>
      </c>
      <c r="AC22" s="86" t="str">
        <f>IFERROR(INDEX(TQoL_Indexes!$B$9:$AK$88,MATCH($A$3,TQoL_Indexes!#REF!,0)+$A22,MATCH(AC$3,TQoL_Indexes!$B$8:$AK$8,0)),"")</f>
        <v/>
      </c>
      <c r="AD22" s="86" t="str">
        <f>IFERROR(INDEX(TQoL_Indexes!$B$9:$AK$88,MATCH($A$3,TQoL_Indexes!#REF!,0)+$A22,MATCH(AD$3,TQoL_Indexes!$B$8:$AK$8,0)),"")</f>
        <v/>
      </c>
      <c r="AE22" s="86" t="str">
        <f>IFERROR(INDEX(TQoL_Indexes!$B$9:$AK$88,MATCH($A$3,TQoL_Indexes!#REF!,0)+$A22,MATCH(AE$3,TQoL_Indexes!$B$8:$AK$8,0)),"")</f>
        <v/>
      </c>
      <c r="AF22" s="86" t="str">
        <f>IFERROR(INDEX(TQoL_Indexes!$B$9:$AK$88,MATCH($A$3,TQoL_Indexes!#REF!,0)+$A22,MATCH(AF$3,TQoL_Indexes!$B$8:$AK$8,0)),"")</f>
        <v/>
      </c>
      <c r="AG22" s="86" t="str">
        <f>IFERROR(INDEX(TQoL_Indexes!$B$9:$AK$88,MATCH($A$3,TQoL_Indexes!#REF!,0)+$A22,MATCH(AG$3,TQoL_Indexes!$B$8:$AK$8,0)),"")</f>
        <v/>
      </c>
      <c r="AH22" s="86" t="str">
        <f>IFERROR(INDEX(TQoL_Indexes!$B$9:$AK$88,MATCH($A$3,TQoL_Indexes!#REF!,0)+$A22,MATCH(AH$3,TQoL_Indexes!$B$8:$AK$8,0)),"")</f>
        <v/>
      </c>
      <c r="AI22" s="86" t="str">
        <f>IFERROR(INDEX(TQoL_Indexes!$B$9:$AK$88,MATCH($A$3,TQoL_Indexes!#REF!,0)+$A22,MATCH(AI$3,TQoL_Indexes!$B$8:$AK$8,0)),"")</f>
        <v/>
      </c>
      <c r="AJ22" s="86" t="str">
        <f>IFERROR(INDEX(TQoL_Indexes!$B$9:$AK$88,MATCH($A$3,TQoL_Indexes!#REF!,0)+$A22,MATCH(AJ$3,TQoL_Indexes!$B$8:$AK$8,0)),"")</f>
        <v/>
      </c>
      <c r="AK22" s="86" t="str">
        <f>IFERROR(INDEX(TQoL_Indexes!$B$9:$AK$88,MATCH($A$3,TQoL_Indexes!#REF!,0)+$A22,MATCH(AK$3,TQoL_Indexes!$B$8:$AK$8,0)),"")</f>
        <v/>
      </c>
      <c r="AL22" s="86" t="str">
        <f>IFERROR(INDEX(TQoL_Indexes!$B$9:$AK$88,MATCH($A$3,TQoL_Indexes!#REF!,0)+$A22,MATCH(AL$3,TQoL_Indexes!$B$8:$AK$8,0)),"")</f>
        <v/>
      </c>
      <c r="AM22" s="87" t="str">
        <f>IFERROR(INDEX(TQoL_Indexes!$B$9:$AK$88,MATCH($A$3,TQoL_Indexes!#REF!,0)+$A22,MATCH(AM$3,TQoL_Indexes!$B$8:$AK$8,0)),"")</f>
        <v/>
      </c>
    </row>
    <row r="23" spans="1:39">
      <c r="A23" s="58" t="str">
        <f>IFERROR(IF(A22+1&lt;COUNTIF(TQoL_Indexes!#REF!,Aux_Country!$A$3),A22+1,""),"")</f>
        <v/>
      </c>
      <c r="B23" s="121" t="str">
        <f>IFERROR(INDEX(TQoL_Indexes!$B$9:$AK$88,MATCH($A$3,TQoL_Indexes!#REF!,0)+$A23,MATCH(B$3,TQoL_Indexes!$B$8:$AK$8,0)),"")</f>
        <v/>
      </c>
      <c r="C23" s="116" t="str">
        <f>IFERROR(INDEX(TQoL_Indexes!$B$9:$AK$88,MATCH($A$3,TQoL_Indexes!#REF!,0)+$A23,MATCH(C$3,TQoL_Indexes!$B$8:$AK$8,0)),"")</f>
        <v/>
      </c>
      <c r="D23" s="122" t="str">
        <f>IFERROR(INDEX(TQoL_Indexes!$B$9:$AK$88,MATCH($A$3,TQoL_Indexes!#REF!,0)+$A23,MATCH(D$3,TQoL_Indexes!$B$8:$AK$8,0)),"")</f>
        <v/>
      </c>
      <c r="E23" s="86" t="str">
        <f>IFERROR(INDEX(TQoL_Indexes!$B$9:$AK$88,MATCH($A$3,TQoL_Indexes!#REF!,0)+$A23,MATCH(E$3,TQoL_Indexes!$B$8:$AK$8,0)),"")</f>
        <v/>
      </c>
      <c r="F23" s="86" t="str">
        <f>IFERROR(INDEX(TQoL_Indexes!$B$9:$AK$88,MATCH($A$3,TQoL_Indexes!#REF!,0)+$A23,MATCH(F$3,TQoL_Indexes!$B$8:$AK$8,0)),"")</f>
        <v/>
      </c>
      <c r="G23" s="86" t="str">
        <f>IFERROR(INDEX(TQoL_Indexes!$B$9:$AK$88,MATCH($A$3,TQoL_Indexes!#REF!,0)+$A23,MATCH(G$3,TQoL_Indexes!$B$8:$AK$8,0)),"")</f>
        <v/>
      </c>
      <c r="H23" s="86" t="str">
        <f>IFERROR(INDEX(TQoL_Indexes!$B$9:$AK$88,MATCH($A$3,TQoL_Indexes!#REF!,0)+$A23,MATCH(H$3,TQoL_Indexes!$B$8:$AK$8,0)),"")</f>
        <v/>
      </c>
      <c r="I23" s="86" t="str">
        <f>IFERROR(INDEX(TQoL_Indexes!$B$9:$AK$88,MATCH($A$3,TQoL_Indexes!#REF!,0)+$A23,MATCH(I$3,TQoL_Indexes!$B$8:$AK$8,0)),"")</f>
        <v/>
      </c>
      <c r="J23" s="86" t="str">
        <f>IFERROR(INDEX(TQoL_Indexes!$B$9:$AK$88,MATCH($A$3,TQoL_Indexes!#REF!,0)+$A23,MATCH(J$3,TQoL_Indexes!$B$8:$AK$8,0)),"")</f>
        <v/>
      </c>
      <c r="K23" s="86" t="str">
        <f>IFERROR(INDEX(TQoL_Indexes!$B$9:$AK$88,MATCH($A$3,TQoL_Indexes!#REF!,0)+$A23,MATCH(K$3,TQoL_Indexes!$B$8:$AK$8,0)),"")</f>
        <v/>
      </c>
      <c r="L23" s="86" t="str">
        <f>IFERROR(INDEX(TQoL_Indexes!$B$9:$AK$88,MATCH($A$3,TQoL_Indexes!#REF!,0)+$A23,MATCH(L$3,TQoL_Indexes!$B$8:$AK$8,0)),"")</f>
        <v/>
      </c>
      <c r="M23" s="86" t="str">
        <f>IFERROR(INDEX(TQoL_Indexes!$B$9:$AK$88,MATCH($A$3,TQoL_Indexes!#REF!,0)+$A23,MATCH(M$3,TQoL_Indexes!$B$8:$AK$8,0)),"")</f>
        <v/>
      </c>
      <c r="N23" s="86" t="str">
        <f>IFERROR(INDEX(TQoL_Indexes!$B$9:$AK$88,MATCH($A$3,TQoL_Indexes!#REF!,0)+$A23,MATCH(N$3,TQoL_Indexes!$B$8:$AK$8,0)),"")</f>
        <v/>
      </c>
      <c r="O23" s="86" t="str">
        <f>IFERROR(INDEX(TQoL_Indexes!$B$9:$AK$88,MATCH($A$3,TQoL_Indexes!#REF!,0)+$A23,MATCH(O$3,TQoL_Indexes!$B$8:$AK$8,0)),"")</f>
        <v/>
      </c>
      <c r="P23" s="86" t="str">
        <f>IFERROR(INDEX(TQoL_Indexes!$B$9:$AK$88,MATCH($A$3,TQoL_Indexes!#REF!,0)+$A23,MATCH(P$3,TQoL_Indexes!$B$8:$AK$8,0)),"")</f>
        <v/>
      </c>
      <c r="Q23" s="86" t="str">
        <f>IFERROR(INDEX(TQoL_Indexes!$B$9:$AK$88,MATCH($A$3,TQoL_Indexes!#REF!,0)+$A23,MATCH(Q$3,TQoL_Indexes!$B$8:$AK$8,0)),"")</f>
        <v/>
      </c>
      <c r="R23" s="86" t="str">
        <f>IFERROR(INDEX(TQoL_Indexes!$B$9:$AK$88,MATCH($A$3,TQoL_Indexes!#REF!,0)+$A23,MATCH(R$3,TQoL_Indexes!$B$8:$AK$8,0)),"")</f>
        <v/>
      </c>
      <c r="S23" s="86" t="str">
        <f>IFERROR(INDEX(TQoL_Indexes!$B$9:$AK$88,MATCH($A$3,TQoL_Indexes!#REF!,0)+$A23,MATCH(S$3,TQoL_Indexes!$B$8:$AK$8,0)),"")</f>
        <v/>
      </c>
      <c r="T23" s="86" t="str">
        <f>IFERROR(INDEX(TQoL_Indexes!$B$9:$AK$88,MATCH($A$3,TQoL_Indexes!#REF!,0)+$A23,MATCH(T$3,TQoL_Indexes!$B$8:$AK$8,0)),"")</f>
        <v/>
      </c>
      <c r="U23" s="86" t="str">
        <f>IFERROR(INDEX(TQoL_Indexes!$B$9:$AK$88,MATCH($A$3,TQoL_Indexes!#REF!,0)+$A23,MATCH(U$3,TQoL_Indexes!$B$8:$AK$8,0)),"")</f>
        <v/>
      </c>
      <c r="V23" s="86" t="str">
        <f>IFERROR(INDEX(TQoL_Indexes!$B$9:$AK$88,MATCH($A$3,TQoL_Indexes!#REF!,0)+$A23,MATCH(V$3,TQoL_Indexes!$B$8:$AK$8,0)),"")</f>
        <v/>
      </c>
      <c r="W23" s="86" t="str">
        <f>IFERROR(INDEX(TQoL_Indexes!$B$9:$AK$88,MATCH($A$3,TQoL_Indexes!#REF!,0)+$A23,MATCH(W$3,TQoL_Indexes!$B$8:$AK$8,0)),"")</f>
        <v/>
      </c>
      <c r="X23" s="86" t="str">
        <f>IFERROR(INDEX(TQoL_Indexes!$B$9:$AK$88,MATCH($A$3,TQoL_Indexes!#REF!,0)+$A23,MATCH(X$3,TQoL_Indexes!$B$8:$AK$8,0)),"")</f>
        <v/>
      </c>
      <c r="Y23" s="86" t="str">
        <f>IFERROR(INDEX(TQoL_Indexes!$B$9:$AK$88,MATCH($A$3,TQoL_Indexes!#REF!,0)+$A23,MATCH(Y$3,TQoL_Indexes!$B$8:$AK$8,0)),"")</f>
        <v/>
      </c>
      <c r="Z23" s="86" t="str">
        <f>IFERROR(INDEX(TQoL_Indexes!$B$9:$AK$88,MATCH($A$3,TQoL_Indexes!#REF!,0)+$A23,MATCH(Z$3,TQoL_Indexes!$B$8:$AK$8,0)),"")</f>
        <v/>
      </c>
      <c r="AA23" s="86" t="str">
        <f>IFERROR(INDEX(TQoL_Indexes!$B$9:$AK$88,MATCH($A$3,TQoL_Indexes!#REF!,0)+$A23,MATCH(AA$3,TQoL_Indexes!$B$8:$AK$8,0)),"")</f>
        <v/>
      </c>
      <c r="AB23" s="86" t="str">
        <f>IFERROR(INDEX(TQoL_Indexes!$B$9:$AK$88,MATCH($A$3,TQoL_Indexes!#REF!,0)+$A23,MATCH(AB$3,TQoL_Indexes!$B$8:$AK$8,0)),"")</f>
        <v/>
      </c>
      <c r="AC23" s="86" t="str">
        <f>IFERROR(INDEX(TQoL_Indexes!$B$9:$AK$88,MATCH($A$3,TQoL_Indexes!#REF!,0)+$A23,MATCH(AC$3,TQoL_Indexes!$B$8:$AK$8,0)),"")</f>
        <v/>
      </c>
      <c r="AD23" s="86" t="str">
        <f>IFERROR(INDEX(TQoL_Indexes!$B$9:$AK$88,MATCH($A$3,TQoL_Indexes!#REF!,0)+$A23,MATCH(AD$3,TQoL_Indexes!$B$8:$AK$8,0)),"")</f>
        <v/>
      </c>
      <c r="AE23" s="86" t="str">
        <f>IFERROR(INDEX(TQoL_Indexes!$B$9:$AK$88,MATCH($A$3,TQoL_Indexes!#REF!,0)+$A23,MATCH(AE$3,TQoL_Indexes!$B$8:$AK$8,0)),"")</f>
        <v/>
      </c>
      <c r="AF23" s="86" t="str">
        <f>IFERROR(INDEX(TQoL_Indexes!$B$9:$AK$88,MATCH($A$3,TQoL_Indexes!#REF!,0)+$A23,MATCH(AF$3,TQoL_Indexes!$B$8:$AK$8,0)),"")</f>
        <v/>
      </c>
      <c r="AG23" s="86" t="str">
        <f>IFERROR(INDEX(TQoL_Indexes!$B$9:$AK$88,MATCH($A$3,TQoL_Indexes!#REF!,0)+$A23,MATCH(AG$3,TQoL_Indexes!$B$8:$AK$8,0)),"")</f>
        <v/>
      </c>
      <c r="AH23" s="86" t="str">
        <f>IFERROR(INDEX(TQoL_Indexes!$B$9:$AK$88,MATCH($A$3,TQoL_Indexes!#REF!,0)+$A23,MATCH(AH$3,TQoL_Indexes!$B$8:$AK$8,0)),"")</f>
        <v/>
      </c>
      <c r="AI23" s="86" t="str">
        <f>IFERROR(INDEX(TQoL_Indexes!$B$9:$AK$88,MATCH($A$3,TQoL_Indexes!#REF!,0)+$A23,MATCH(AI$3,TQoL_Indexes!$B$8:$AK$8,0)),"")</f>
        <v/>
      </c>
      <c r="AJ23" s="86" t="str">
        <f>IFERROR(INDEX(TQoL_Indexes!$B$9:$AK$88,MATCH($A$3,TQoL_Indexes!#REF!,0)+$A23,MATCH(AJ$3,TQoL_Indexes!$B$8:$AK$8,0)),"")</f>
        <v/>
      </c>
      <c r="AK23" s="86" t="str">
        <f>IFERROR(INDEX(TQoL_Indexes!$B$9:$AK$88,MATCH($A$3,TQoL_Indexes!#REF!,0)+$A23,MATCH(AK$3,TQoL_Indexes!$B$8:$AK$8,0)),"")</f>
        <v/>
      </c>
      <c r="AL23" s="86" t="str">
        <f>IFERROR(INDEX(TQoL_Indexes!$B$9:$AK$88,MATCH($A$3,TQoL_Indexes!#REF!,0)+$A23,MATCH(AL$3,TQoL_Indexes!$B$8:$AK$8,0)),"")</f>
        <v/>
      </c>
      <c r="AM23" s="87" t="str">
        <f>IFERROR(INDEX(TQoL_Indexes!$B$9:$AK$88,MATCH($A$3,TQoL_Indexes!#REF!,0)+$A23,MATCH(AM$3,TQoL_Indexes!$B$8:$AK$8,0)),"")</f>
        <v/>
      </c>
    </row>
    <row r="24" spans="1:39">
      <c r="A24" s="58" t="str">
        <f>IFERROR(IF(A23+1&lt;COUNTIF(TQoL_Indexes!#REF!,Aux_Country!$A$3),A23+1,""),"")</f>
        <v/>
      </c>
      <c r="B24" s="121" t="str">
        <f>IFERROR(INDEX(TQoL_Indexes!$B$9:$AK$88,MATCH($A$3,TQoL_Indexes!#REF!,0)+$A24,MATCH(B$3,TQoL_Indexes!$B$8:$AK$8,0)),"")</f>
        <v/>
      </c>
      <c r="C24" s="116" t="str">
        <f>IFERROR(INDEX(TQoL_Indexes!$B$9:$AK$88,MATCH($A$3,TQoL_Indexes!#REF!,0)+$A24,MATCH(C$3,TQoL_Indexes!$B$8:$AK$8,0)),"")</f>
        <v/>
      </c>
      <c r="D24" s="122" t="str">
        <f>IFERROR(INDEX(TQoL_Indexes!$B$9:$AK$88,MATCH($A$3,TQoL_Indexes!#REF!,0)+$A24,MATCH(D$3,TQoL_Indexes!$B$8:$AK$8,0)),"")</f>
        <v/>
      </c>
      <c r="E24" s="86" t="str">
        <f>IFERROR(INDEX(TQoL_Indexes!$B$9:$AK$88,MATCH($A$3,TQoL_Indexes!#REF!,0)+$A24,MATCH(E$3,TQoL_Indexes!$B$8:$AK$8,0)),"")</f>
        <v/>
      </c>
      <c r="F24" s="86" t="str">
        <f>IFERROR(INDEX(TQoL_Indexes!$B$9:$AK$88,MATCH($A$3,TQoL_Indexes!#REF!,0)+$A24,MATCH(F$3,TQoL_Indexes!$B$8:$AK$8,0)),"")</f>
        <v/>
      </c>
      <c r="G24" s="86" t="str">
        <f>IFERROR(INDEX(TQoL_Indexes!$B$9:$AK$88,MATCH($A$3,TQoL_Indexes!#REF!,0)+$A24,MATCH(G$3,TQoL_Indexes!$B$8:$AK$8,0)),"")</f>
        <v/>
      </c>
      <c r="H24" s="86" t="str">
        <f>IFERROR(INDEX(TQoL_Indexes!$B$9:$AK$88,MATCH($A$3,TQoL_Indexes!#REF!,0)+$A24,MATCH(H$3,TQoL_Indexes!$B$8:$AK$8,0)),"")</f>
        <v/>
      </c>
      <c r="I24" s="86" t="str">
        <f>IFERROR(INDEX(TQoL_Indexes!$B$9:$AK$88,MATCH($A$3,TQoL_Indexes!#REF!,0)+$A24,MATCH(I$3,TQoL_Indexes!$B$8:$AK$8,0)),"")</f>
        <v/>
      </c>
      <c r="J24" s="86" t="str">
        <f>IFERROR(INDEX(TQoL_Indexes!$B$9:$AK$88,MATCH($A$3,TQoL_Indexes!#REF!,0)+$A24,MATCH(J$3,TQoL_Indexes!$B$8:$AK$8,0)),"")</f>
        <v/>
      </c>
      <c r="K24" s="86" t="str">
        <f>IFERROR(INDEX(TQoL_Indexes!$B$9:$AK$88,MATCH($A$3,TQoL_Indexes!#REF!,0)+$A24,MATCH(K$3,TQoL_Indexes!$B$8:$AK$8,0)),"")</f>
        <v/>
      </c>
      <c r="L24" s="86" t="str">
        <f>IFERROR(INDEX(TQoL_Indexes!$B$9:$AK$88,MATCH($A$3,TQoL_Indexes!#REF!,0)+$A24,MATCH(L$3,TQoL_Indexes!$B$8:$AK$8,0)),"")</f>
        <v/>
      </c>
      <c r="M24" s="86" t="str">
        <f>IFERROR(INDEX(TQoL_Indexes!$B$9:$AK$88,MATCH($A$3,TQoL_Indexes!#REF!,0)+$A24,MATCH(M$3,TQoL_Indexes!$B$8:$AK$8,0)),"")</f>
        <v/>
      </c>
      <c r="N24" s="86" t="str">
        <f>IFERROR(INDEX(TQoL_Indexes!$B$9:$AK$88,MATCH($A$3,TQoL_Indexes!#REF!,0)+$A24,MATCH(N$3,TQoL_Indexes!$B$8:$AK$8,0)),"")</f>
        <v/>
      </c>
      <c r="O24" s="86" t="str">
        <f>IFERROR(INDEX(TQoL_Indexes!$B$9:$AK$88,MATCH($A$3,TQoL_Indexes!#REF!,0)+$A24,MATCH(O$3,TQoL_Indexes!$B$8:$AK$8,0)),"")</f>
        <v/>
      </c>
      <c r="P24" s="86" t="str">
        <f>IFERROR(INDEX(TQoL_Indexes!$B$9:$AK$88,MATCH($A$3,TQoL_Indexes!#REF!,0)+$A24,MATCH(P$3,TQoL_Indexes!$B$8:$AK$8,0)),"")</f>
        <v/>
      </c>
      <c r="Q24" s="86" t="str">
        <f>IFERROR(INDEX(TQoL_Indexes!$B$9:$AK$88,MATCH($A$3,TQoL_Indexes!#REF!,0)+$A24,MATCH(Q$3,TQoL_Indexes!$B$8:$AK$8,0)),"")</f>
        <v/>
      </c>
      <c r="R24" s="86" t="str">
        <f>IFERROR(INDEX(TQoL_Indexes!$B$9:$AK$88,MATCH($A$3,TQoL_Indexes!#REF!,0)+$A24,MATCH(R$3,TQoL_Indexes!$B$8:$AK$8,0)),"")</f>
        <v/>
      </c>
      <c r="S24" s="86" t="str">
        <f>IFERROR(INDEX(TQoL_Indexes!$B$9:$AK$88,MATCH($A$3,TQoL_Indexes!#REF!,0)+$A24,MATCH(S$3,TQoL_Indexes!$B$8:$AK$8,0)),"")</f>
        <v/>
      </c>
      <c r="T24" s="86" t="str">
        <f>IFERROR(INDEX(TQoL_Indexes!$B$9:$AK$88,MATCH($A$3,TQoL_Indexes!#REF!,0)+$A24,MATCH(T$3,TQoL_Indexes!$B$8:$AK$8,0)),"")</f>
        <v/>
      </c>
      <c r="U24" s="86" t="str">
        <f>IFERROR(INDEX(TQoL_Indexes!$B$9:$AK$88,MATCH($A$3,TQoL_Indexes!#REF!,0)+$A24,MATCH(U$3,TQoL_Indexes!$B$8:$AK$8,0)),"")</f>
        <v/>
      </c>
      <c r="V24" s="86" t="str">
        <f>IFERROR(INDEX(TQoL_Indexes!$B$9:$AK$88,MATCH($A$3,TQoL_Indexes!#REF!,0)+$A24,MATCH(V$3,TQoL_Indexes!$B$8:$AK$8,0)),"")</f>
        <v/>
      </c>
      <c r="W24" s="86" t="str">
        <f>IFERROR(INDEX(TQoL_Indexes!$B$9:$AK$88,MATCH($A$3,TQoL_Indexes!#REF!,0)+$A24,MATCH(W$3,TQoL_Indexes!$B$8:$AK$8,0)),"")</f>
        <v/>
      </c>
      <c r="X24" s="86" t="str">
        <f>IFERROR(INDEX(TQoL_Indexes!$B$9:$AK$88,MATCH($A$3,TQoL_Indexes!#REF!,0)+$A24,MATCH(X$3,TQoL_Indexes!$B$8:$AK$8,0)),"")</f>
        <v/>
      </c>
      <c r="Y24" s="86" t="str">
        <f>IFERROR(INDEX(TQoL_Indexes!$B$9:$AK$88,MATCH($A$3,TQoL_Indexes!#REF!,0)+$A24,MATCH(Y$3,TQoL_Indexes!$B$8:$AK$8,0)),"")</f>
        <v/>
      </c>
      <c r="Z24" s="86" t="str">
        <f>IFERROR(INDEX(TQoL_Indexes!$B$9:$AK$88,MATCH($A$3,TQoL_Indexes!#REF!,0)+$A24,MATCH(Z$3,TQoL_Indexes!$B$8:$AK$8,0)),"")</f>
        <v/>
      </c>
      <c r="AA24" s="86" t="str">
        <f>IFERROR(INDEX(TQoL_Indexes!$B$9:$AK$88,MATCH($A$3,TQoL_Indexes!#REF!,0)+$A24,MATCH(AA$3,TQoL_Indexes!$B$8:$AK$8,0)),"")</f>
        <v/>
      </c>
      <c r="AB24" s="86" t="str">
        <f>IFERROR(INDEX(TQoL_Indexes!$B$9:$AK$88,MATCH($A$3,TQoL_Indexes!#REF!,0)+$A24,MATCH(AB$3,TQoL_Indexes!$B$8:$AK$8,0)),"")</f>
        <v/>
      </c>
      <c r="AC24" s="86" t="str">
        <f>IFERROR(INDEX(TQoL_Indexes!$B$9:$AK$88,MATCH($A$3,TQoL_Indexes!#REF!,0)+$A24,MATCH(AC$3,TQoL_Indexes!$B$8:$AK$8,0)),"")</f>
        <v/>
      </c>
      <c r="AD24" s="86" t="str">
        <f>IFERROR(INDEX(TQoL_Indexes!$B$9:$AK$88,MATCH($A$3,TQoL_Indexes!#REF!,0)+$A24,MATCH(AD$3,TQoL_Indexes!$B$8:$AK$8,0)),"")</f>
        <v/>
      </c>
      <c r="AE24" s="86" t="str">
        <f>IFERROR(INDEX(TQoL_Indexes!$B$9:$AK$88,MATCH($A$3,TQoL_Indexes!#REF!,0)+$A24,MATCH(AE$3,TQoL_Indexes!$B$8:$AK$8,0)),"")</f>
        <v/>
      </c>
      <c r="AF24" s="86" t="str">
        <f>IFERROR(INDEX(TQoL_Indexes!$B$9:$AK$88,MATCH($A$3,TQoL_Indexes!#REF!,0)+$A24,MATCH(AF$3,TQoL_Indexes!$B$8:$AK$8,0)),"")</f>
        <v/>
      </c>
      <c r="AG24" s="86" t="str">
        <f>IFERROR(INDEX(TQoL_Indexes!$B$9:$AK$88,MATCH($A$3,TQoL_Indexes!#REF!,0)+$A24,MATCH(AG$3,TQoL_Indexes!$B$8:$AK$8,0)),"")</f>
        <v/>
      </c>
      <c r="AH24" s="86" t="str">
        <f>IFERROR(INDEX(TQoL_Indexes!$B$9:$AK$88,MATCH($A$3,TQoL_Indexes!#REF!,0)+$A24,MATCH(AH$3,TQoL_Indexes!$B$8:$AK$8,0)),"")</f>
        <v/>
      </c>
      <c r="AI24" s="86" t="str">
        <f>IFERROR(INDEX(TQoL_Indexes!$B$9:$AK$88,MATCH($A$3,TQoL_Indexes!#REF!,0)+$A24,MATCH(AI$3,TQoL_Indexes!$B$8:$AK$8,0)),"")</f>
        <v/>
      </c>
      <c r="AJ24" s="86" t="str">
        <f>IFERROR(INDEX(TQoL_Indexes!$B$9:$AK$88,MATCH($A$3,TQoL_Indexes!#REF!,0)+$A24,MATCH(AJ$3,TQoL_Indexes!$B$8:$AK$8,0)),"")</f>
        <v/>
      </c>
      <c r="AK24" s="86" t="str">
        <f>IFERROR(INDEX(TQoL_Indexes!$B$9:$AK$88,MATCH($A$3,TQoL_Indexes!#REF!,0)+$A24,MATCH(AK$3,TQoL_Indexes!$B$8:$AK$8,0)),"")</f>
        <v/>
      </c>
      <c r="AL24" s="86" t="str">
        <f>IFERROR(INDEX(TQoL_Indexes!$B$9:$AK$88,MATCH($A$3,TQoL_Indexes!#REF!,0)+$A24,MATCH(AL$3,TQoL_Indexes!$B$8:$AK$8,0)),"")</f>
        <v/>
      </c>
      <c r="AM24" s="87" t="str">
        <f>IFERROR(INDEX(TQoL_Indexes!$B$9:$AK$88,MATCH($A$3,TQoL_Indexes!#REF!,0)+$A24,MATCH(AM$3,TQoL_Indexes!$B$8:$AK$8,0)),"")</f>
        <v/>
      </c>
    </row>
    <row r="25" spans="1:39">
      <c r="A25" s="58" t="str">
        <f>IFERROR(IF(A24+1&lt;COUNTIF(TQoL_Indexes!#REF!,Aux_Country!$A$3),A24+1,""),"")</f>
        <v/>
      </c>
      <c r="B25" s="121" t="str">
        <f>IFERROR(INDEX(TQoL_Indexes!$B$9:$AK$88,MATCH($A$3,TQoL_Indexes!#REF!,0)+$A25,MATCH(B$3,TQoL_Indexes!$B$8:$AK$8,0)),"")</f>
        <v/>
      </c>
      <c r="C25" s="116" t="str">
        <f>IFERROR(INDEX(TQoL_Indexes!$B$9:$AK$88,MATCH($A$3,TQoL_Indexes!#REF!,0)+$A25,MATCH(C$3,TQoL_Indexes!$B$8:$AK$8,0)),"")</f>
        <v/>
      </c>
      <c r="D25" s="122" t="str">
        <f>IFERROR(INDEX(TQoL_Indexes!$B$9:$AK$88,MATCH($A$3,TQoL_Indexes!#REF!,0)+$A25,MATCH(D$3,TQoL_Indexes!$B$8:$AK$8,0)),"")</f>
        <v/>
      </c>
      <c r="E25" s="86" t="str">
        <f>IFERROR(INDEX(TQoL_Indexes!$B$9:$AK$88,MATCH($A$3,TQoL_Indexes!#REF!,0)+$A25,MATCH(E$3,TQoL_Indexes!$B$8:$AK$8,0)),"")</f>
        <v/>
      </c>
      <c r="F25" s="86" t="str">
        <f>IFERROR(INDEX(TQoL_Indexes!$B$9:$AK$88,MATCH($A$3,TQoL_Indexes!#REF!,0)+$A25,MATCH(F$3,TQoL_Indexes!$B$8:$AK$8,0)),"")</f>
        <v/>
      </c>
      <c r="G25" s="86" t="str">
        <f>IFERROR(INDEX(TQoL_Indexes!$B$9:$AK$88,MATCH($A$3,TQoL_Indexes!#REF!,0)+$A25,MATCH(G$3,TQoL_Indexes!$B$8:$AK$8,0)),"")</f>
        <v/>
      </c>
      <c r="H25" s="86" t="str">
        <f>IFERROR(INDEX(TQoL_Indexes!$B$9:$AK$88,MATCH($A$3,TQoL_Indexes!#REF!,0)+$A25,MATCH(H$3,TQoL_Indexes!$B$8:$AK$8,0)),"")</f>
        <v/>
      </c>
      <c r="I25" s="86" t="str">
        <f>IFERROR(INDEX(TQoL_Indexes!$B$9:$AK$88,MATCH($A$3,TQoL_Indexes!#REF!,0)+$A25,MATCH(I$3,TQoL_Indexes!$B$8:$AK$8,0)),"")</f>
        <v/>
      </c>
      <c r="J25" s="86" t="str">
        <f>IFERROR(INDEX(TQoL_Indexes!$B$9:$AK$88,MATCH($A$3,TQoL_Indexes!#REF!,0)+$A25,MATCH(J$3,TQoL_Indexes!$B$8:$AK$8,0)),"")</f>
        <v/>
      </c>
      <c r="K25" s="86" t="str">
        <f>IFERROR(INDEX(TQoL_Indexes!$B$9:$AK$88,MATCH($A$3,TQoL_Indexes!#REF!,0)+$A25,MATCH(K$3,TQoL_Indexes!$B$8:$AK$8,0)),"")</f>
        <v/>
      </c>
      <c r="L25" s="86" t="str">
        <f>IFERROR(INDEX(TQoL_Indexes!$B$9:$AK$88,MATCH($A$3,TQoL_Indexes!#REF!,0)+$A25,MATCH(L$3,TQoL_Indexes!$B$8:$AK$8,0)),"")</f>
        <v/>
      </c>
      <c r="M25" s="86" t="str">
        <f>IFERROR(INDEX(TQoL_Indexes!$B$9:$AK$88,MATCH($A$3,TQoL_Indexes!#REF!,0)+$A25,MATCH(M$3,TQoL_Indexes!$B$8:$AK$8,0)),"")</f>
        <v/>
      </c>
      <c r="N25" s="86" t="str">
        <f>IFERROR(INDEX(TQoL_Indexes!$B$9:$AK$88,MATCH($A$3,TQoL_Indexes!#REF!,0)+$A25,MATCH(N$3,TQoL_Indexes!$B$8:$AK$8,0)),"")</f>
        <v/>
      </c>
      <c r="O25" s="86" t="str">
        <f>IFERROR(INDEX(TQoL_Indexes!$B$9:$AK$88,MATCH($A$3,TQoL_Indexes!#REF!,0)+$A25,MATCH(O$3,TQoL_Indexes!$B$8:$AK$8,0)),"")</f>
        <v/>
      </c>
      <c r="P25" s="86" t="str">
        <f>IFERROR(INDEX(TQoL_Indexes!$B$9:$AK$88,MATCH($A$3,TQoL_Indexes!#REF!,0)+$A25,MATCH(P$3,TQoL_Indexes!$B$8:$AK$8,0)),"")</f>
        <v/>
      </c>
      <c r="Q25" s="86" t="str">
        <f>IFERROR(INDEX(TQoL_Indexes!$B$9:$AK$88,MATCH($A$3,TQoL_Indexes!#REF!,0)+$A25,MATCH(Q$3,TQoL_Indexes!$B$8:$AK$8,0)),"")</f>
        <v/>
      </c>
      <c r="R25" s="86" t="str">
        <f>IFERROR(INDEX(TQoL_Indexes!$B$9:$AK$88,MATCH($A$3,TQoL_Indexes!#REF!,0)+$A25,MATCH(R$3,TQoL_Indexes!$B$8:$AK$8,0)),"")</f>
        <v/>
      </c>
      <c r="S25" s="86" t="str">
        <f>IFERROR(INDEX(TQoL_Indexes!$B$9:$AK$88,MATCH($A$3,TQoL_Indexes!#REF!,0)+$A25,MATCH(S$3,TQoL_Indexes!$B$8:$AK$8,0)),"")</f>
        <v/>
      </c>
      <c r="T25" s="86" t="str">
        <f>IFERROR(INDEX(TQoL_Indexes!$B$9:$AK$88,MATCH($A$3,TQoL_Indexes!#REF!,0)+$A25,MATCH(T$3,TQoL_Indexes!$B$8:$AK$8,0)),"")</f>
        <v/>
      </c>
      <c r="U25" s="86" t="str">
        <f>IFERROR(INDEX(TQoL_Indexes!$B$9:$AK$88,MATCH($A$3,TQoL_Indexes!#REF!,0)+$A25,MATCH(U$3,TQoL_Indexes!$B$8:$AK$8,0)),"")</f>
        <v/>
      </c>
      <c r="V25" s="86" t="str">
        <f>IFERROR(INDEX(TQoL_Indexes!$B$9:$AK$88,MATCH($A$3,TQoL_Indexes!#REF!,0)+$A25,MATCH(V$3,TQoL_Indexes!$B$8:$AK$8,0)),"")</f>
        <v/>
      </c>
      <c r="W25" s="86" t="str">
        <f>IFERROR(INDEX(TQoL_Indexes!$B$9:$AK$88,MATCH($A$3,TQoL_Indexes!#REF!,0)+$A25,MATCH(W$3,TQoL_Indexes!$B$8:$AK$8,0)),"")</f>
        <v/>
      </c>
      <c r="X25" s="86" t="str">
        <f>IFERROR(INDEX(TQoL_Indexes!$B$9:$AK$88,MATCH($A$3,TQoL_Indexes!#REF!,0)+$A25,MATCH(X$3,TQoL_Indexes!$B$8:$AK$8,0)),"")</f>
        <v/>
      </c>
      <c r="Y25" s="86" t="str">
        <f>IFERROR(INDEX(TQoL_Indexes!$B$9:$AK$88,MATCH($A$3,TQoL_Indexes!#REF!,0)+$A25,MATCH(Y$3,TQoL_Indexes!$B$8:$AK$8,0)),"")</f>
        <v/>
      </c>
      <c r="Z25" s="86" t="str">
        <f>IFERROR(INDEX(TQoL_Indexes!$B$9:$AK$88,MATCH($A$3,TQoL_Indexes!#REF!,0)+$A25,MATCH(Z$3,TQoL_Indexes!$B$8:$AK$8,0)),"")</f>
        <v/>
      </c>
      <c r="AA25" s="86" t="str">
        <f>IFERROR(INDEX(TQoL_Indexes!$B$9:$AK$88,MATCH($A$3,TQoL_Indexes!#REF!,0)+$A25,MATCH(AA$3,TQoL_Indexes!$B$8:$AK$8,0)),"")</f>
        <v/>
      </c>
      <c r="AB25" s="86" t="str">
        <f>IFERROR(INDEX(TQoL_Indexes!$B$9:$AK$88,MATCH($A$3,TQoL_Indexes!#REF!,0)+$A25,MATCH(AB$3,TQoL_Indexes!$B$8:$AK$8,0)),"")</f>
        <v/>
      </c>
      <c r="AC25" s="86" t="str">
        <f>IFERROR(INDEX(TQoL_Indexes!$B$9:$AK$88,MATCH($A$3,TQoL_Indexes!#REF!,0)+$A25,MATCH(AC$3,TQoL_Indexes!$B$8:$AK$8,0)),"")</f>
        <v/>
      </c>
      <c r="AD25" s="86" t="str">
        <f>IFERROR(INDEX(TQoL_Indexes!$B$9:$AK$88,MATCH($A$3,TQoL_Indexes!#REF!,0)+$A25,MATCH(AD$3,TQoL_Indexes!$B$8:$AK$8,0)),"")</f>
        <v/>
      </c>
      <c r="AE25" s="86" t="str">
        <f>IFERROR(INDEX(TQoL_Indexes!$B$9:$AK$88,MATCH($A$3,TQoL_Indexes!#REF!,0)+$A25,MATCH(AE$3,TQoL_Indexes!$B$8:$AK$8,0)),"")</f>
        <v/>
      </c>
      <c r="AF25" s="86" t="str">
        <f>IFERROR(INDEX(TQoL_Indexes!$B$9:$AK$88,MATCH($A$3,TQoL_Indexes!#REF!,0)+$A25,MATCH(AF$3,TQoL_Indexes!$B$8:$AK$8,0)),"")</f>
        <v/>
      </c>
      <c r="AG25" s="86" t="str">
        <f>IFERROR(INDEX(TQoL_Indexes!$B$9:$AK$88,MATCH($A$3,TQoL_Indexes!#REF!,0)+$A25,MATCH(AG$3,TQoL_Indexes!$B$8:$AK$8,0)),"")</f>
        <v/>
      </c>
      <c r="AH25" s="86" t="str">
        <f>IFERROR(INDEX(TQoL_Indexes!$B$9:$AK$88,MATCH($A$3,TQoL_Indexes!#REF!,0)+$A25,MATCH(AH$3,TQoL_Indexes!$B$8:$AK$8,0)),"")</f>
        <v/>
      </c>
      <c r="AI25" s="86" t="str">
        <f>IFERROR(INDEX(TQoL_Indexes!$B$9:$AK$88,MATCH($A$3,TQoL_Indexes!#REF!,0)+$A25,MATCH(AI$3,TQoL_Indexes!$B$8:$AK$8,0)),"")</f>
        <v/>
      </c>
      <c r="AJ25" s="86" t="str">
        <f>IFERROR(INDEX(TQoL_Indexes!$B$9:$AK$88,MATCH($A$3,TQoL_Indexes!#REF!,0)+$A25,MATCH(AJ$3,TQoL_Indexes!$B$8:$AK$8,0)),"")</f>
        <v/>
      </c>
      <c r="AK25" s="86" t="str">
        <f>IFERROR(INDEX(TQoL_Indexes!$B$9:$AK$88,MATCH($A$3,TQoL_Indexes!#REF!,0)+$A25,MATCH(AK$3,TQoL_Indexes!$B$8:$AK$8,0)),"")</f>
        <v/>
      </c>
      <c r="AL25" s="86" t="str">
        <f>IFERROR(INDEX(TQoL_Indexes!$B$9:$AK$88,MATCH($A$3,TQoL_Indexes!#REF!,0)+$A25,MATCH(AL$3,TQoL_Indexes!$B$8:$AK$8,0)),"")</f>
        <v/>
      </c>
      <c r="AM25" s="87" t="str">
        <f>IFERROR(INDEX(TQoL_Indexes!$B$9:$AK$88,MATCH($A$3,TQoL_Indexes!#REF!,0)+$A25,MATCH(AM$3,TQoL_Indexes!$B$8:$AK$8,0)),"")</f>
        <v/>
      </c>
    </row>
    <row r="26" spans="1:39">
      <c r="A26" s="58" t="str">
        <f>IFERROR(IF(A25+1&lt;COUNTIF(TQoL_Indexes!#REF!,Aux_Country!$A$3),A25+1,""),"")</f>
        <v/>
      </c>
      <c r="B26" s="121" t="str">
        <f>IFERROR(INDEX(TQoL_Indexes!$B$9:$AK$88,MATCH($A$3,TQoL_Indexes!#REF!,0)+$A26,MATCH(B$3,TQoL_Indexes!$B$8:$AK$8,0)),"")</f>
        <v/>
      </c>
      <c r="C26" s="116" t="str">
        <f>IFERROR(INDEX(TQoL_Indexes!$B$9:$AK$88,MATCH($A$3,TQoL_Indexes!#REF!,0)+$A26,MATCH(C$3,TQoL_Indexes!$B$8:$AK$8,0)),"")</f>
        <v/>
      </c>
      <c r="D26" s="122" t="str">
        <f>IFERROR(INDEX(TQoL_Indexes!$B$9:$AK$88,MATCH($A$3,TQoL_Indexes!#REF!,0)+$A26,MATCH(D$3,TQoL_Indexes!$B$8:$AK$8,0)),"")</f>
        <v/>
      </c>
      <c r="E26" s="86" t="str">
        <f>IFERROR(INDEX(TQoL_Indexes!$B$9:$AK$88,MATCH($A$3,TQoL_Indexes!#REF!,0)+$A26,MATCH(E$3,TQoL_Indexes!$B$8:$AK$8,0)),"")</f>
        <v/>
      </c>
      <c r="F26" s="86" t="str">
        <f>IFERROR(INDEX(TQoL_Indexes!$B$9:$AK$88,MATCH($A$3,TQoL_Indexes!#REF!,0)+$A26,MATCH(F$3,TQoL_Indexes!$B$8:$AK$8,0)),"")</f>
        <v/>
      </c>
      <c r="G26" s="86" t="str">
        <f>IFERROR(INDEX(TQoL_Indexes!$B$9:$AK$88,MATCH($A$3,TQoL_Indexes!#REF!,0)+$A26,MATCH(G$3,TQoL_Indexes!$B$8:$AK$8,0)),"")</f>
        <v/>
      </c>
      <c r="H26" s="86" t="str">
        <f>IFERROR(INDEX(TQoL_Indexes!$B$9:$AK$88,MATCH($A$3,TQoL_Indexes!#REF!,0)+$A26,MATCH(H$3,TQoL_Indexes!$B$8:$AK$8,0)),"")</f>
        <v/>
      </c>
      <c r="I26" s="86" t="str">
        <f>IFERROR(INDEX(TQoL_Indexes!$B$9:$AK$88,MATCH($A$3,TQoL_Indexes!#REF!,0)+$A26,MATCH(I$3,TQoL_Indexes!$B$8:$AK$8,0)),"")</f>
        <v/>
      </c>
      <c r="J26" s="86" t="str">
        <f>IFERROR(INDEX(TQoL_Indexes!$B$9:$AK$88,MATCH($A$3,TQoL_Indexes!#REF!,0)+$A26,MATCH(J$3,TQoL_Indexes!$B$8:$AK$8,0)),"")</f>
        <v/>
      </c>
      <c r="K26" s="86" t="str">
        <f>IFERROR(INDEX(TQoL_Indexes!$B$9:$AK$88,MATCH($A$3,TQoL_Indexes!#REF!,0)+$A26,MATCH(K$3,TQoL_Indexes!$B$8:$AK$8,0)),"")</f>
        <v/>
      </c>
      <c r="L26" s="86" t="str">
        <f>IFERROR(INDEX(TQoL_Indexes!$B$9:$AK$88,MATCH($A$3,TQoL_Indexes!#REF!,0)+$A26,MATCH(L$3,TQoL_Indexes!$B$8:$AK$8,0)),"")</f>
        <v/>
      </c>
      <c r="M26" s="86" t="str">
        <f>IFERROR(INDEX(TQoL_Indexes!$B$9:$AK$88,MATCH($A$3,TQoL_Indexes!#REF!,0)+$A26,MATCH(M$3,TQoL_Indexes!$B$8:$AK$8,0)),"")</f>
        <v/>
      </c>
      <c r="N26" s="86" t="str">
        <f>IFERROR(INDEX(TQoL_Indexes!$B$9:$AK$88,MATCH($A$3,TQoL_Indexes!#REF!,0)+$A26,MATCH(N$3,TQoL_Indexes!$B$8:$AK$8,0)),"")</f>
        <v/>
      </c>
      <c r="O26" s="86" t="str">
        <f>IFERROR(INDEX(TQoL_Indexes!$B$9:$AK$88,MATCH($A$3,TQoL_Indexes!#REF!,0)+$A26,MATCH(O$3,TQoL_Indexes!$B$8:$AK$8,0)),"")</f>
        <v/>
      </c>
      <c r="P26" s="86" t="str">
        <f>IFERROR(INDEX(TQoL_Indexes!$B$9:$AK$88,MATCH($A$3,TQoL_Indexes!#REF!,0)+$A26,MATCH(P$3,TQoL_Indexes!$B$8:$AK$8,0)),"")</f>
        <v/>
      </c>
      <c r="Q26" s="86" t="str">
        <f>IFERROR(INDEX(TQoL_Indexes!$B$9:$AK$88,MATCH($A$3,TQoL_Indexes!#REF!,0)+$A26,MATCH(Q$3,TQoL_Indexes!$B$8:$AK$8,0)),"")</f>
        <v/>
      </c>
      <c r="R26" s="86" t="str">
        <f>IFERROR(INDEX(TQoL_Indexes!$B$9:$AK$88,MATCH($A$3,TQoL_Indexes!#REF!,0)+$A26,MATCH(R$3,TQoL_Indexes!$B$8:$AK$8,0)),"")</f>
        <v/>
      </c>
      <c r="S26" s="86" t="str">
        <f>IFERROR(INDEX(TQoL_Indexes!$B$9:$AK$88,MATCH($A$3,TQoL_Indexes!#REF!,0)+$A26,MATCH(S$3,TQoL_Indexes!$B$8:$AK$8,0)),"")</f>
        <v/>
      </c>
      <c r="T26" s="86" t="str">
        <f>IFERROR(INDEX(TQoL_Indexes!$B$9:$AK$88,MATCH($A$3,TQoL_Indexes!#REF!,0)+$A26,MATCH(T$3,TQoL_Indexes!$B$8:$AK$8,0)),"")</f>
        <v/>
      </c>
      <c r="U26" s="86" t="str">
        <f>IFERROR(INDEX(TQoL_Indexes!$B$9:$AK$88,MATCH($A$3,TQoL_Indexes!#REF!,0)+$A26,MATCH(U$3,TQoL_Indexes!$B$8:$AK$8,0)),"")</f>
        <v/>
      </c>
      <c r="V26" s="86" t="str">
        <f>IFERROR(INDEX(TQoL_Indexes!$B$9:$AK$88,MATCH($A$3,TQoL_Indexes!#REF!,0)+$A26,MATCH(V$3,TQoL_Indexes!$B$8:$AK$8,0)),"")</f>
        <v/>
      </c>
      <c r="W26" s="86" t="str">
        <f>IFERROR(INDEX(TQoL_Indexes!$B$9:$AK$88,MATCH($A$3,TQoL_Indexes!#REF!,0)+$A26,MATCH(W$3,TQoL_Indexes!$B$8:$AK$8,0)),"")</f>
        <v/>
      </c>
      <c r="X26" s="86" t="str">
        <f>IFERROR(INDEX(TQoL_Indexes!$B$9:$AK$88,MATCH($A$3,TQoL_Indexes!#REF!,0)+$A26,MATCH(X$3,TQoL_Indexes!$B$8:$AK$8,0)),"")</f>
        <v/>
      </c>
      <c r="Y26" s="86" t="str">
        <f>IFERROR(INDEX(TQoL_Indexes!$B$9:$AK$88,MATCH($A$3,TQoL_Indexes!#REF!,0)+$A26,MATCH(Y$3,TQoL_Indexes!$B$8:$AK$8,0)),"")</f>
        <v/>
      </c>
      <c r="Z26" s="86" t="str">
        <f>IFERROR(INDEX(TQoL_Indexes!$B$9:$AK$88,MATCH($A$3,TQoL_Indexes!#REF!,0)+$A26,MATCH(Z$3,TQoL_Indexes!$B$8:$AK$8,0)),"")</f>
        <v/>
      </c>
      <c r="AA26" s="86" t="str">
        <f>IFERROR(INDEX(TQoL_Indexes!$B$9:$AK$88,MATCH($A$3,TQoL_Indexes!#REF!,0)+$A26,MATCH(AA$3,TQoL_Indexes!$B$8:$AK$8,0)),"")</f>
        <v/>
      </c>
      <c r="AB26" s="86" t="str">
        <f>IFERROR(INDEX(TQoL_Indexes!$B$9:$AK$88,MATCH($A$3,TQoL_Indexes!#REF!,0)+$A26,MATCH(AB$3,TQoL_Indexes!$B$8:$AK$8,0)),"")</f>
        <v/>
      </c>
      <c r="AC26" s="86" t="str">
        <f>IFERROR(INDEX(TQoL_Indexes!$B$9:$AK$88,MATCH($A$3,TQoL_Indexes!#REF!,0)+$A26,MATCH(AC$3,TQoL_Indexes!$B$8:$AK$8,0)),"")</f>
        <v/>
      </c>
      <c r="AD26" s="86" t="str">
        <f>IFERROR(INDEX(TQoL_Indexes!$B$9:$AK$88,MATCH($A$3,TQoL_Indexes!#REF!,0)+$A26,MATCH(AD$3,TQoL_Indexes!$B$8:$AK$8,0)),"")</f>
        <v/>
      </c>
      <c r="AE26" s="86" t="str">
        <f>IFERROR(INDEX(TQoL_Indexes!$B$9:$AK$88,MATCH($A$3,TQoL_Indexes!#REF!,0)+$A26,MATCH(AE$3,TQoL_Indexes!$B$8:$AK$8,0)),"")</f>
        <v/>
      </c>
      <c r="AF26" s="86" t="str">
        <f>IFERROR(INDEX(TQoL_Indexes!$B$9:$AK$88,MATCH($A$3,TQoL_Indexes!#REF!,0)+$A26,MATCH(AF$3,TQoL_Indexes!$B$8:$AK$8,0)),"")</f>
        <v/>
      </c>
      <c r="AG26" s="86" t="str">
        <f>IFERROR(INDEX(TQoL_Indexes!$B$9:$AK$88,MATCH($A$3,TQoL_Indexes!#REF!,0)+$A26,MATCH(AG$3,TQoL_Indexes!$B$8:$AK$8,0)),"")</f>
        <v/>
      </c>
      <c r="AH26" s="86" t="str">
        <f>IFERROR(INDEX(TQoL_Indexes!$B$9:$AK$88,MATCH($A$3,TQoL_Indexes!#REF!,0)+$A26,MATCH(AH$3,TQoL_Indexes!$B$8:$AK$8,0)),"")</f>
        <v/>
      </c>
      <c r="AI26" s="86" t="str">
        <f>IFERROR(INDEX(TQoL_Indexes!$B$9:$AK$88,MATCH($A$3,TQoL_Indexes!#REF!,0)+$A26,MATCH(AI$3,TQoL_Indexes!$B$8:$AK$8,0)),"")</f>
        <v/>
      </c>
      <c r="AJ26" s="86" t="str">
        <f>IFERROR(INDEX(TQoL_Indexes!$B$9:$AK$88,MATCH($A$3,TQoL_Indexes!#REF!,0)+$A26,MATCH(AJ$3,TQoL_Indexes!$B$8:$AK$8,0)),"")</f>
        <v/>
      </c>
      <c r="AK26" s="86" t="str">
        <f>IFERROR(INDEX(TQoL_Indexes!$B$9:$AK$88,MATCH($A$3,TQoL_Indexes!#REF!,0)+$A26,MATCH(AK$3,TQoL_Indexes!$B$8:$AK$8,0)),"")</f>
        <v/>
      </c>
      <c r="AL26" s="86" t="str">
        <f>IFERROR(INDEX(TQoL_Indexes!$B$9:$AK$88,MATCH($A$3,TQoL_Indexes!#REF!,0)+$A26,MATCH(AL$3,TQoL_Indexes!$B$8:$AK$8,0)),"")</f>
        <v/>
      </c>
      <c r="AM26" s="87" t="str">
        <f>IFERROR(INDEX(TQoL_Indexes!$B$9:$AK$88,MATCH($A$3,TQoL_Indexes!#REF!,0)+$A26,MATCH(AM$3,TQoL_Indexes!$B$8:$AK$8,0)),"")</f>
        <v/>
      </c>
    </row>
    <row r="27" spans="1:39">
      <c r="A27" s="58" t="str">
        <f>IFERROR(IF(A26+1&lt;COUNTIF(TQoL_Indexes!#REF!,Aux_Country!$A$3),A26+1,""),"")</f>
        <v/>
      </c>
      <c r="B27" s="121" t="str">
        <f>IFERROR(INDEX(TQoL_Indexes!$B$9:$AK$88,MATCH($A$3,TQoL_Indexes!#REF!,0)+$A27,MATCH(B$3,TQoL_Indexes!$B$8:$AK$8,0)),"")</f>
        <v/>
      </c>
      <c r="C27" s="116" t="str">
        <f>IFERROR(INDEX(TQoL_Indexes!$B$9:$AK$88,MATCH($A$3,TQoL_Indexes!#REF!,0)+$A27,MATCH(C$3,TQoL_Indexes!$B$8:$AK$8,0)),"")</f>
        <v/>
      </c>
      <c r="D27" s="122" t="str">
        <f>IFERROR(INDEX(TQoL_Indexes!$B$9:$AK$88,MATCH($A$3,TQoL_Indexes!#REF!,0)+$A27,MATCH(D$3,TQoL_Indexes!$B$8:$AK$8,0)),"")</f>
        <v/>
      </c>
      <c r="E27" s="86" t="str">
        <f>IFERROR(INDEX(TQoL_Indexes!$B$9:$AK$88,MATCH($A$3,TQoL_Indexes!#REF!,0)+$A27,MATCH(E$3,TQoL_Indexes!$B$8:$AK$8,0)),"")</f>
        <v/>
      </c>
      <c r="F27" s="86" t="str">
        <f>IFERROR(INDEX(TQoL_Indexes!$B$9:$AK$88,MATCH($A$3,TQoL_Indexes!#REF!,0)+$A27,MATCH(F$3,TQoL_Indexes!$B$8:$AK$8,0)),"")</f>
        <v/>
      </c>
      <c r="G27" s="86" t="str">
        <f>IFERROR(INDEX(TQoL_Indexes!$B$9:$AK$88,MATCH($A$3,TQoL_Indexes!#REF!,0)+$A27,MATCH(G$3,TQoL_Indexes!$B$8:$AK$8,0)),"")</f>
        <v/>
      </c>
      <c r="H27" s="86" t="str">
        <f>IFERROR(INDEX(TQoL_Indexes!$B$9:$AK$88,MATCH($A$3,TQoL_Indexes!#REF!,0)+$A27,MATCH(H$3,TQoL_Indexes!$B$8:$AK$8,0)),"")</f>
        <v/>
      </c>
      <c r="I27" s="86" t="str">
        <f>IFERROR(INDEX(TQoL_Indexes!$B$9:$AK$88,MATCH($A$3,TQoL_Indexes!#REF!,0)+$A27,MATCH(I$3,TQoL_Indexes!$B$8:$AK$8,0)),"")</f>
        <v/>
      </c>
      <c r="J27" s="86" t="str">
        <f>IFERROR(INDEX(TQoL_Indexes!$B$9:$AK$88,MATCH($A$3,TQoL_Indexes!#REF!,0)+$A27,MATCH(J$3,TQoL_Indexes!$B$8:$AK$8,0)),"")</f>
        <v/>
      </c>
      <c r="K27" s="86" t="str">
        <f>IFERROR(INDEX(TQoL_Indexes!$B$9:$AK$88,MATCH($A$3,TQoL_Indexes!#REF!,0)+$A27,MATCH(K$3,TQoL_Indexes!$B$8:$AK$8,0)),"")</f>
        <v/>
      </c>
      <c r="L27" s="86" t="str">
        <f>IFERROR(INDEX(TQoL_Indexes!$B$9:$AK$88,MATCH($A$3,TQoL_Indexes!#REF!,0)+$A27,MATCH(L$3,TQoL_Indexes!$B$8:$AK$8,0)),"")</f>
        <v/>
      </c>
      <c r="M27" s="86" t="str">
        <f>IFERROR(INDEX(TQoL_Indexes!$B$9:$AK$88,MATCH($A$3,TQoL_Indexes!#REF!,0)+$A27,MATCH(M$3,TQoL_Indexes!$B$8:$AK$8,0)),"")</f>
        <v/>
      </c>
      <c r="N27" s="86" t="str">
        <f>IFERROR(INDEX(TQoL_Indexes!$B$9:$AK$88,MATCH($A$3,TQoL_Indexes!#REF!,0)+$A27,MATCH(N$3,TQoL_Indexes!$B$8:$AK$8,0)),"")</f>
        <v/>
      </c>
      <c r="O27" s="86" t="str">
        <f>IFERROR(INDEX(TQoL_Indexes!$B$9:$AK$88,MATCH($A$3,TQoL_Indexes!#REF!,0)+$A27,MATCH(O$3,TQoL_Indexes!$B$8:$AK$8,0)),"")</f>
        <v/>
      </c>
      <c r="P27" s="86" t="str">
        <f>IFERROR(INDEX(TQoL_Indexes!$B$9:$AK$88,MATCH($A$3,TQoL_Indexes!#REF!,0)+$A27,MATCH(P$3,TQoL_Indexes!$B$8:$AK$8,0)),"")</f>
        <v/>
      </c>
      <c r="Q27" s="86" t="str">
        <f>IFERROR(INDEX(TQoL_Indexes!$B$9:$AK$88,MATCH($A$3,TQoL_Indexes!#REF!,0)+$A27,MATCH(Q$3,TQoL_Indexes!$B$8:$AK$8,0)),"")</f>
        <v/>
      </c>
      <c r="R27" s="86" t="str">
        <f>IFERROR(INDEX(TQoL_Indexes!$B$9:$AK$88,MATCH($A$3,TQoL_Indexes!#REF!,0)+$A27,MATCH(R$3,TQoL_Indexes!$B$8:$AK$8,0)),"")</f>
        <v/>
      </c>
      <c r="S27" s="86" t="str">
        <f>IFERROR(INDEX(TQoL_Indexes!$B$9:$AK$88,MATCH($A$3,TQoL_Indexes!#REF!,0)+$A27,MATCH(S$3,TQoL_Indexes!$B$8:$AK$8,0)),"")</f>
        <v/>
      </c>
      <c r="T27" s="86" t="str">
        <f>IFERROR(INDEX(TQoL_Indexes!$B$9:$AK$88,MATCH($A$3,TQoL_Indexes!#REF!,0)+$A27,MATCH(T$3,TQoL_Indexes!$B$8:$AK$8,0)),"")</f>
        <v/>
      </c>
      <c r="U27" s="86" t="str">
        <f>IFERROR(INDEX(TQoL_Indexes!$B$9:$AK$88,MATCH($A$3,TQoL_Indexes!#REF!,0)+$A27,MATCH(U$3,TQoL_Indexes!$B$8:$AK$8,0)),"")</f>
        <v/>
      </c>
      <c r="V27" s="86" t="str">
        <f>IFERROR(INDEX(TQoL_Indexes!$B$9:$AK$88,MATCH($A$3,TQoL_Indexes!#REF!,0)+$A27,MATCH(V$3,TQoL_Indexes!$B$8:$AK$8,0)),"")</f>
        <v/>
      </c>
      <c r="W27" s="86" t="str">
        <f>IFERROR(INDEX(TQoL_Indexes!$B$9:$AK$88,MATCH($A$3,TQoL_Indexes!#REF!,0)+$A27,MATCH(W$3,TQoL_Indexes!$B$8:$AK$8,0)),"")</f>
        <v/>
      </c>
      <c r="X27" s="86" t="str">
        <f>IFERROR(INDEX(TQoL_Indexes!$B$9:$AK$88,MATCH($A$3,TQoL_Indexes!#REF!,0)+$A27,MATCH(X$3,TQoL_Indexes!$B$8:$AK$8,0)),"")</f>
        <v/>
      </c>
      <c r="Y27" s="86" t="str">
        <f>IFERROR(INDEX(TQoL_Indexes!$B$9:$AK$88,MATCH($A$3,TQoL_Indexes!#REF!,0)+$A27,MATCH(Y$3,TQoL_Indexes!$B$8:$AK$8,0)),"")</f>
        <v/>
      </c>
      <c r="Z27" s="86" t="str">
        <f>IFERROR(INDEX(TQoL_Indexes!$B$9:$AK$88,MATCH($A$3,TQoL_Indexes!#REF!,0)+$A27,MATCH(Z$3,TQoL_Indexes!$B$8:$AK$8,0)),"")</f>
        <v/>
      </c>
      <c r="AA27" s="86" t="str">
        <f>IFERROR(INDEX(TQoL_Indexes!$B$9:$AK$88,MATCH($A$3,TQoL_Indexes!#REF!,0)+$A27,MATCH(AA$3,TQoL_Indexes!$B$8:$AK$8,0)),"")</f>
        <v/>
      </c>
      <c r="AB27" s="86" t="str">
        <f>IFERROR(INDEX(TQoL_Indexes!$B$9:$AK$88,MATCH($A$3,TQoL_Indexes!#REF!,0)+$A27,MATCH(AB$3,TQoL_Indexes!$B$8:$AK$8,0)),"")</f>
        <v/>
      </c>
      <c r="AC27" s="86" t="str">
        <f>IFERROR(INDEX(TQoL_Indexes!$B$9:$AK$88,MATCH($A$3,TQoL_Indexes!#REF!,0)+$A27,MATCH(AC$3,TQoL_Indexes!$B$8:$AK$8,0)),"")</f>
        <v/>
      </c>
      <c r="AD27" s="86" t="str">
        <f>IFERROR(INDEX(TQoL_Indexes!$B$9:$AK$88,MATCH($A$3,TQoL_Indexes!#REF!,0)+$A27,MATCH(AD$3,TQoL_Indexes!$B$8:$AK$8,0)),"")</f>
        <v/>
      </c>
      <c r="AE27" s="86" t="str">
        <f>IFERROR(INDEX(TQoL_Indexes!$B$9:$AK$88,MATCH($A$3,TQoL_Indexes!#REF!,0)+$A27,MATCH(AE$3,TQoL_Indexes!$B$8:$AK$8,0)),"")</f>
        <v/>
      </c>
      <c r="AF27" s="86" t="str">
        <f>IFERROR(INDEX(TQoL_Indexes!$B$9:$AK$88,MATCH($A$3,TQoL_Indexes!#REF!,0)+$A27,MATCH(AF$3,TQoL_Indexes!$B$8:$AK$8,0)),"")</f>
        <v/>
      </c>
      <c r="AG27" s="86" t="str">
        <f>IFERROR(INDEX(TQoL_Indexes!$B$9:$AK$88,MATCH($A$3,TQoL_Indexes!#REF!,0)+$A27,MATCH(AG$3,TQoL_Indexes!$B$8:$AK$8,0)),"")</f>
        <v/>
      </c>
      <c r="AH27" s="86" t="str">
        <f>IFERROR(INDEX(TQoL_Indexes!$B$9:$AK$88,MATCH($A$3,TQoL_Indexes!#REF!,0)+$A27,MATCH(AH$3,TQoL_Indexes!$B$8:$AK$8,0)),"")</f>
        <v/>
      </c>
      <c r="AI27" s="86" t="str">
        <f>IFERROR(INDEX(TQoL_Indexes!$B$9:$AK$88,MATCH($A$3,TQoL_Indexes!#REF!,0)+$A27,MATCH(AI$3,TQoL_Indexes!$B$8:$AK$8,0)),"")</f>
        <v/>
      </c>
      <c r="AJ27" s="86" t="str">
        <f>IFERROR(INDEX(TQoL_Indexes!$B$9:$AK$88,MATCH($A$3,TQoL_Indexes!#REF!,0)+$A27,MATCH(AJ$3,TQoL_Indexes!$B$8:$AK$8,0)),"")</f>
        <v/>
      </c>
      <c r="AK27" s="86" t="str">
        <f>IFERROR(INDEX(TQoL_Indexes!$B$9:$AK$88,MATCH($A$3,TQoL_Indexes!#REF!,0)+$A27,MATCH(AK$3,TQoL_Indexes!$B$8:$AK$8,0)),"")</f>
        <v/>
      </c>
      <c r="AL27" s="86" t="str">
        <f>IFERROR(INDEX(TQoL_Indexes!$B$9:$AK$88,MATCH($A$3,TQoL_Indexes!#REF!,0)+$A27,MATCH(AL$3,TQoL_Indexes!$B$8:$AK$8,0)),"")</f>
        <v/>
      </c>
      <c r="AM27" s="87" t="str">
        <f>IFERROR(INDEX(TQoL_Indexes!$B$9:$AK$88,MATCH($A$3,TQoL_Indexes!#REF!,0)+$A27,MATCH(AM$3,TQoL_Indexes!$B$8:$AK$8,0)),"")</f>
        <v/>
      </c>
    </row>
    <row r="28" spans="1:39">
      <c r="A28" s="58" t="str">
        <f>IFERROR(IF(A27+1&lt;COUNTIF(TQoL_Indexes!#REF!,Aux_Country!$A$3),A27+1,""),"")</f>
        <v/>
      </c>
      <c r="B28" s="121" t="str">
        <f>IFERROR(INDEX(TQoL_Indexes!$B$9:$AK$88,MATCH($A$3,TQoL_Indexes!#REF!,0)+$A28,MATCH(B$3,TQoL_Indexes!$B$8:$AK$8,0)),"")</f>
        <v/>
      </c>
      <c r="C28" s="116" t="str">
        <f>IFERROR(INDEX(TQoL_Indexes!$B$9:$AK$88,MATCH($A$3,TQoL_Indexes!#REF!,0)+$A28,MATCH(C$3,TQoL_Indexes!$B$8:$AK$8,0)),"")</f>
        <v/>
      </c>
      <c r="D28" s="122" t="str">
        <f>IFERROR(INDEX(TQoL_Indexes!$B$9:$AK$88,MATCH($A$3,TQoL_Indexes!#REF!,0)+$A28,MATCH(D$3,TQoL_Indexes!$B$8:$AK$8,0)),"")</f>
        <v/>
      </c>
      <c r="E28" s="86" t="str">
        <f>IFERROR(INDEX(TQoL_Indexes!$B$9:$AK$88,MATCH($A$3,TQoL_Indexes!#REF!,0)+$A28,MATCH(E$3,TQoL_Indexes!$B$8:$AK$8,0)),"")</f>
        <v/>
      </c>
      <c r="F28" s="86" t="str">
        <f>IFERROR(INDEX(TQoL_Indexes!$B$9:$AK$88,MATCH($A$3,TQoL_Indexes!#REF!,0)+$A28,MATCH(F$3,TQoL_Indexes!$B$8:$AK$8,0)),"")</f>
        <v/>
      </c>
      <c r="G28" s="86" t="str">
        <f>IFERROR(INDEX(TQoL_Indexes!$B$9:$AK$88,MATCH($A$3,TQoL_Indexes!#REF!,0)+$A28,MATCH(G$3,TQoL_Indexes!$B$8:$AK$8,0)),"")</f>
        <v/>
      </c>
      <c r="H28" s="86" t="str">
        <f>IFERROR(INDEX(TQoL_Indexes!$B$9:$AK$88,MATCH($A$3,TQoL_Indexes!#REF!,0)+$A28,MATCH(H$3,TQoL_Indexes!$B$8:$AK$8,0)),"")</f>
        <v/>
      </c>
      <c r="I28" s="86" t="str">
        <f>IFERROR(INDEX(TQoL_Indexes!$B$9:$AK$88,MATCH($A$3,TQoL_Indexes!#REF!,0)+$A28,MATCH(I$3,TQoL_Indexes!$B$8:$AK$8,0)),"")</f>
        <v/>
      </c>
      <c r="J28" s="86" t="str">
        <f>IFERROR(INDEX(TQoL_Indexes!$B$9:$AK$88,MATCH($A$3,TQoL_Indexes!#REF!,0)+$A28,MATCH(J$3,TQoL_Indexes!$B$8:$AK$8,0)),"")</f>
        <v/>
      </c>
      <c r="K28" s="86" t="str">
        <f>IFERROR(INDEX(TQoL_Indexes!$B$9:$AK$88,MATCH($A$3,TQoL_Indexes!#REF!,0)+$A28,MATCH(K$3,TQoL_Indexes!$B$8:$AK$8,0)),"")</f>
        <v/>
      </c>
      <c r="L28" s="86" t="str">
        <f>IFERROR(INDEX(TQoL_Indexes!$B$9:$AK$88,MATCH($A$3,TQoL_Indexes!#REF!,0)+$A28,MATCH(L$3,TQoL_Indexes!$B$8:$AK$8,0)),"")</f>
        <v/>
      </c>
      <c r="M28" s="86" t="str">
        <f>IFERROR(INDEX(TQoL_Indexes!$B$9:$AK$88,MATCH($A$3,TQoL_Indexes!#REF!,0)+$A28,MATCH(M$3,TQoL_Indexes!$B$8:$AK$8,0)),"")</f>
        <v/>
      </c>
      <c r="N28" s="86" t="str">
        <f>IFERROR(INDEX(TQoL_Indexes!$B$9:$AK$88,MATCH($A$3,TQoL_Indexes!#REF!,0)+$A28,MATCH(N$3,TQoL_Indexes!$B$8:$AK$8,0)),"")</f>
        <v/>
      </c>
      <c r="O28" s="86" t="str">
        <f>IFERROR(INDEX(TQoL_Indexes!$B$9:$AK$88,MATCH($A$3,TQoL_Indexes!#REF!,0)+$A28,MATCH(O$3,TQoL_Indexes!$B$8:$AK$8,0)),"")</f>
        <v/>
      </c>
      <c r="P28" s="86" t="str">
        <f>IFERROR(INDEX(TQoL_Indexes!$B$9:$AK$88,MATCH($A$3,TQoL_Indexes!#REF!,0)+$A28,MATCH(P$3,TQoL_Indexes!$B$8:$AK$8,0)),"")</f>
        <v/>
      </c>
      <c r="Q28" s="86" t="str">
        <f>IFERROR(INDEX(TQoL_Indexes!$B$9:$AK$88,MATCH($A$3,TQoL_Indexes!#REF!,0)+$A28,MATCH(Q$3,TQoL_Indexes!$B$8:$AK$8,0)),"")</f>
        <v/>
      </c>
      <c r="R28" s="86" t="str">
        <f>IFERROR(INDEX(TQoL_Indexes!$B$9:$AK$88,MATCH($A$3,TQoL_Indexes!#REF!,0)+$A28,MATCH(R$3,TQoL_Indexes!$B$8:$AK$8,0)),"")</f>
        <v/>
      </c>
      <c r="S28" s="86" t="str">
        <f>IFERROR(INDEX(TQoL_Indexes!$B$9:$AK$88,MATCH($A$3,TQoL_Indexes!#REF!,0)+$A28,MATCH(S$3,TQoL_Indexes!$B$8:$AK$8,0)),"")</f>
        <v/>
      </c>
      <c r="T28" s="86" t="str">
        <f>IFERROR(INDEX(TQoL_Indexes!$B$9:$AK$88,MATCH($A$3,TQoL_Indexes!#REF!,0)+$A28,MATCH(T$3,TQoL_Indexes!$B$8:$AK$8,0)),"")</f>
        <v/>
      </c>
      <c r="U28" s="86" t="str">
        <f>IFERROR(INDEX(TQoL_Indexes!$B$9:$AK$88,MATCH($A$3,TQoL_Indexes!#REF!,0)+$A28,MATCH(U$3,TQoL_Indexes!$B$8:$AK$8,0)),"")</f>
        <v/>
      </c>
      <c r="V28" s="86" t="str">
        <f>IFERROR(INDEX(TQoL_Indexes!$B$9:$AK$88,MATCH($A$3,TQoL_Indexes!#REF!,0)+$A28,MATCH(V$3,TQoL_Indexes!$B$8:$AK$8,0)),"")</f>
        <v/>
      </c>
      <c r="W28" s="86" t="str">
        <f>IFERROR(INDEX(TQoL_Indexes!$B$9:$AK$88,MATCH($A$3,TQoL_Indexes!#REF!,0)+$A28,MATCH(W$3,TQoL_Indexes!$B$8:$AK$8,0)),"")</f>
        <v/>
      </c>
      <c r="X28" s="86" t="str">
        <f>IFERROR(INDEX(TQoL_Indexes!$B$9:$AK$88,MATCH($A$3,TQoL_Indexes!#REF!,0)+$A28,MATCH(X$3,TQoL_Indexes!$B$8:$AK$8,0)),"")</f>
        <v/>
      </c>
      <c r="Y28" s="86" t="str">
        <f>IFERROR(INDEX(TQoL_Indexes!$B$9:$AK$88,MATCH($A$3,TQoL_Indexes!#REF!,0)+$A28,MATCH(Y$3,TQoL_Indexes!$B$8:$AK$8,0)),"")</f>
        <v/>
      </c>
      <c r="Z28" s="86" t="str">
        <f>IFERROR(INDEX(TQoL_Indexes!$B$9:$AK$88,MATCH($A$3,TQoL_Indexes!#REF!,0)+$A28,MATCH(Z$3,TQoL_Indexes!$B$8:$AK$8,0)),"")</f>
        <v/>
      </c>
      <c r="AA28" s="86" t="str">
        <f>IFERROR(INDEX(TQoL_Indexes!$B$9:$AK$88,MATCH($A$3,TQoL_Indexes!#REF!,0)+$A28,MATCH(AA$3,TQoL_Indexes!$B$8:$AK$8,0)),"")</f>
        <v/>
      </c>
      <c r="AB28" s="86" t="str">
        <f>IFERROR(INDEX(TQoL_Indexes!$B$9:$AK$88,MATCH($A$3,TQoL_Indexes!#REF!,0)+$A28,MATCH(AB$3,TQoL_Indexes!$B$8:$AK$8,0)),"")</f>
        <v/>
      </c>
      <c r="AC28" s="86" t="str">
        <f>IFERROR(INDEX(TQoL_Indexes!$B$9:$AK$88,MATCH($A$3,TQoL_Indexes!#REF!,0)+$A28,MATCH(AC$3,TQoL_Indexes!$B$8:$AK$8,0)),"")</f>
        <v/>
      </c>
      <c r="AD28" s="86" t="str">
        <f>IFERROR(INDEX(TQoL_Indexes!$B$9:$AK$88,MATCH($A$3,TQoL_Indexes!#REF!,0)+$A28,MATCH(AD$3,TQoL_Indexes!$B$8:$AK$8,0)),"")</f>
        <v/>
      </c>
      <c r="AE28" s="86" t="str">
        <f>IFERROR(INDEX(TQoL_Indexes!$B$9:$AK$88,MATCH($A$3,TQoL_Indexes!#REF!,0)+$A28,MATCH(AE$3,TQoL_Indexes!$B$8:$AK$8,0)),"")</f>
        <v/>
      </c>
      <c r="AF28" s="86" t="str">
        <f>IFERROR(INDEX(TQoL_Indexes!$B$9:$AK$88,MATCH($A$3,TQoL_Indexes!#REF!,0)+$A28,MATCH(AF$3,TQoL_Indexes!$B$8:$AK$8,0)),"")</f>
        <v/>
      </c>
      <c r="AG28" s="86" t="str">
        <f>IFERROR(INDEX(TQoL_Indexes!$B$9:$AK$88,MATCH($A$3,TQoL_Indexes!#REF!,0)+$A28,MATCH(AG$3,TQoL_Indexes!$B$8:$AK$8,0)),"")</f>
        <v/>
      </c>
      <c r="AH28" s="86" t="str">
        <f>IFERROR(INDEX(TQoL_Indexes!$B$9:$AK$88,MATCH($A$3,TQoL_Indexes!#REF!,0)+$A28,MATCH(AH$3,TQoL_Indexes!$B$8:$AK$8,0)),"")</f>
        <v/>
      </c>
      <c r="AI28" s="86" t="str">
        <f>IFERROR(INDEX(TQoL_Indexes!$B$9:$AK$88,MATCH($A$3,TQoL_Indexes!#REF!,0)+$A28,MATCH(AI$3,TQoL_Indexes!$B$8:$AK$8,0)),"")</f>
        <v/>
      </c>
      <c r="AJ28" s="86" t="str">
        <f>IFERROR(INDEX(TQoL_Indexes!$B$9:$AK$88,MATCH($A$3,TQoL_Indexes!#REF!,0)+$A28,MATCH(AJ$3,TQoL_Indexes!$B$8:$AK$8,0)),"")</f>
        <v/>
      </c>
      <c r="AK28" s="86" t="str">
        <f>IFERROR(INDEX(TQoL_Indexes!$B$9:$AK$88,MATCH($A$3,TQoL_Indexes!#REF!,0)+$A28,MATCH(AK$3,TQoL_Indexes!$B$8:$AK$8,0)),"")</f>
        <v/>
      </c>
      <c r="AL28" s="86" t="str">
        <f>IFERROR(INDEX(TQoL_Indexes!$B$9:$AK$88,MATCH($A$3,TQoL_Indexes!#REF!,0)+$A28,MATCH(AL$3,TQoL_Indexes!$B$8:$AK$8,0)),"")</f>
        <v/>
      </c>
      <c r="AM28" s="87" t="str">
        <f>IFERROR(INDEX(TQoL_Indexes!$B$9:$AK$88,MATCH($A$3,TQoL_Indexes!#REF!,0)+$A28,MATCH(AM$3,TQoL_Indexes!$B$8:$AK$8,0)),"")</f>
        <v/>
      </c>
    </row>
    <row r="29" spans="1:39">
      <c r="A29" s="58" t="str">
        <f>IFERROR(IF(A28+1&lt;COUNTIF(TQoL_Indexes!#REF!,Aux_Country!$A$3),A28+1,""),"")</f>
        <v/>
      </c>
      <c r="B29" s="121" t="str">
        <f>IFERROR(INDEX(TQoL_Indexes!$B$9:$AK$88,MATCH($A$3,TQoL_Indexes!#REF!,0)+$A29,MATCH(B$3,TQoL_Indexes!$B$8:$AK$8,0)),"")</f>
        <v/>
      </c>
      <c r="C29" s="116" t="str">
        <f>IFERROR(INDEX(TQoL_Indexes!$B$9:$AK$88,MATCH($A$3,TQoL_Indexes!#REF!,0)+$A29,MATCH(C$3,TQoL_Indexes!$B$8:$AK$8,0)),"")</f>
        <v/>
      </c>
      <c r="D29" s="122" t="str">
        <f>IFERROR(INDEX(TQoL_Indexes!$B$9:$AK$88,MATCH($A$3,TQoL_Indexes!#REF!,0)+$A29,MATCH(D$3,TQoL_Indexes!$B$8:$AK$8,0)),"")</f>
        <v/>
      </c>
      <c r="E29" s="86" t="str">
        <f>IFERROR(INDEX(TQoL_Indexes!$B$9:$AK$88,MATCH($A$3,TQoL_Indexes!#REF!,0)+$A29,MATCH(E$3,TQoL_Indexes!$B$8:$AK$8,0)),"")</f>
        <v/>
      </c>
      <c r="F29" s="86" t="str">
        <f>IFERROR(INDEX(TQoL_Indexes!$B$9:$AK$88,MATCH($A$3,TQoL_Indexes!#REF!,0)+$A29,MATCH(F$3,TQoL_Indexes!$B$8:$AK$8,0)),"")</f>
        <v/>
      </c>
      <c r="G29" s="86" t="str">
        <f>IFERROR(INDEX(TQoL_Indexes!$B$9:$AK$88,MATCH($A$3,TQoL_Indexes!#REF!,0)+$A29,MATCH(G$3,TQoL_Indexes!$B$8:$AK$8,0)),"")</f>
        <v/>
      </c>
      <c r="H29" s="86" t="str">
        <f>IFERROR(INDEX(TQoL_Indexes!$B$9:$AK$88,MATCH($A$3,TQoL_Indexes!#REF!,0)+$A29,MATCH(H$3,TQoL_Indexes!$B$8:$AK$8,0)),"")</f>
        <v/>
      </c>
      <c r="I29" s="86" t="str">
        <f>IFERROR(INDEX(TQoL_Indexes!$B$9:$AK$88,MATCH($A$3,TQoL_Indexes!#REF!,0)+$A29,MATCH(I$3,TQoL_Indexes!$B$8:$AK$8,0)),"")</f>
        <v/>
      </c>
      <c r="J29" s="86" t="str">
        <f>IFERROR(INDEX(TQoL_Indexes!$B$9:$AK$88,MATCH($A$3,TQoL_Indexes!#REF!,0)+$A29,MATCH(J$3,TQoL_Indexes!$B$8:$AK$8,0)),"")</f>
        <v/>
      </c>
      <c r="K29" s="86" t="str">
        <f>IFERROR(INDEX(TQoL_Indexes!$B$9:$AK$88,MATCH($A$3,TQoL_Indexes!#REF!,0)+$A29,MATCH(K$3,TQoL_Indexes!$B$8:$AK$8,0)),"")</f>
        <v/>
      </c>
      <c r="L29" s="86" t="str">
        <f>IFERROR(INDEX(TQoL_Indexes!$B$9:$AK$88,MATCH($A$3,TQoL_Indexes!#REF!,0)+$A29,MATCH(L$3,TQoL_Indexes!$B$8:$AK$8,0)),"")</f>
        <v/>
      </c>
      <c r="M29" s="86" t="str">
        <f>IFERROR(INDEX(TQoL_Indexes!$B$9:$AK$88,MATCH($A$3,TQoL_Indexes!#REF!,0)+$A29,MATCH(M$3,TQoL_Indexes!$B$8:$AK$8,0)),"")</f>
        <v/>
      </c>
      <c r="N29" s="86" t="str">
        <f>IFERROR(INDEX(TQoL_Indexes!$B$9:$AK$88,MATCH($A$3,TQoL_Indexes!#REF!,0)+$A29,MATCH(N$3,TQoL_Indexes!$B$8:$AK$8,0)),"")</f>
        <v/>
      </c>
      <c r="O29" s="86" t="str">
        <f>IFERROR(INDEX(TQoL_Indexes!$B$9:$AK$88,MATCH($A$3,TQoL_Indexes!#REF!,0)+$A29,MATCH(O$3,TQoL_Indexes!$B$8:$AK$8,0)),"")</f>
        <v/>
      </c>
      <c r="P29" s="86" t="str">
        <f>IFERROR(INDEX(TQoL_Indexes!$B$9:$AK$88,MATCH($A$3,TQoL_Indexes!#REF!,0)+$A29,MATCH(P$3,TQoL_Indexes!$B$8:$AK$8,0)),"")</f>
        <v/>
      </c>
      <c r="Q29" s="86" t="str">
        <f>IFERROR(INDEX(TQoL_Indexes!$B$9:$AK$88,MATCH($A$3,TQoL_Indexes!#REF!,0)+$A29,MATCH(Q$3,TQoL_Indexes!$B$8:$AK$8,0)),"")</f>
        <v/>
      </c>
      <c r="R29" s="86" t="str">
        <f>IFERROR(INDEX(TQoL_Indexes!$B$9:$AK$88,MATCH($A$3,TQoL_Indexes!#REF!,0)+$A29,MATCH(R$3,TQoL_Indexes!$B$8:$AK$8,0)),"")</f>
        <v/>
      </c>
      <c r="S29" s="86" t="str">
        <f>IFERROR(INDEX(TQoL_Indexes!$B$9:$AK$88,MATCH($A$3,TQoL_Indexes!#REF!,0)+$A29,MATCH(S$3,TQoL_Indexes!$B$8:$AK$8,0)),"")</f>
        <v/>
      </c>
      <c r="T29" s="86" t="str">
        <f>IFERROR(INDEX(TQoL_Indexes!$B$9:$AK$88,MATCH($A$3,TQoL_Indexes!#REF!,0)+$A29,MATCH(T$3,TQoL_Indexes!$B$8:$AK$8,0)),"")</f>
        <v/>
      </c>
      <c r="U29" s="86" t="str">
        <f>IFERROR(INDEX(TQoL_Indexes!$B$9:$AK$88,MATCH($A$3,TQoL_Indexes!#REF!,0)+$A29,MATCH(U$3,TQoL_Indexes!$B$8:$AK$8,0)),"")</f>
        <v/>
      </c>
      <c r="V29" s="86" t="str">
        <f>IFERROR(INDEX(TQoL_Indexes!$B$9:$AK$88,MATCH($A$3,TQoL_Indexes!#REF!,0)+$A29,MATCH(V$3,TQoL_Indexes!$B$8:$AK$8,0)),"")</f>
        <v/>
      </c>
      <c r="W29" s="86" t="str">
        <f>IFERROR(INDEX(TQoL_Indexes!$B$9:$AK$88,MATCH($A$3,TQoL_Indexes!#REF!,0)+$A29,MATCH(W$3,TQoL_Indexes!$B$8:$AK$8,0)),"")</f>
        <v/>
      </c>
      <c r="X29" s="86" t="str">
        <f>IFERROR(INDEX(TQoL_Indexes!$B$9:$AK$88,MATCH($A$3,TQoL_Indexes!#REF!,0)+$A29,MATCH(X$3,TQoL_Indexes!$B$8:$AK$8,0)),"")</f>
        <v/>
      </c>
      <c r="Y29" s="86" t="str">
        <f>IFERROR(INDEX(TQoL_Indexes!$B$9:$AK$88,MATCH($A$3,TQoL_Indexes!#REF!,0)+$A29,MATCH(Y$3,TQoL_Indexes!$B$8:$AK$8,0)),"")</f>
        <v/>
      </c>
      <c r="Z29" s="86" t="str">
        <f>IFERROR(INDEX(TQoL_Indexes!$B$9:$AK$88,MATCH($A$3,TQoL_Indexes!#REF!,0)+$A29,MATCH(Z$3,TQoL_Indexes!$B$8:$AK$8,0)),"")</f>
        <v/>
      </c>
      <c r="AA29" s="86" t="str">
        <f>IFERROR(INDEX(TQoL_Indexes!$B$9:$AK$88,MATCH($A$3,TQoL_Indexes!#REF!,0)+$A29,MATCH(AA$3,TQoL_Indexes!$B$8:$AK$8,0)),"")</f>
        <v/>
      </c>
      <c r="AB29" s="86" t="str">
        <f>IFERROR(INDEX(TQoL_Indexes!$B$9:$AK$88,MATCH($A$3,TQoL_Indexes!#REF!,0)+$A29,MATCH(AB$3,TQoL_Indexes!$B$8:$AK$8,0)),"")</f>
        <v/>
      </c>
      <c r="AC29" s="86" t="str">
        <f>IFERROR(INDEX(TQoL_Indexes!$B$9:$AK$88,MATCH($A$3,TQoL_Indexes!#REF!,0)+$A29,MATCH(AC$3,TQoL_Indexes!$B$8:$AK$8,0)),"")</f>
        <v/>
      </c>
      <c r="AD29" s="86" t="str">
        <f>IFERROR(INDEX(TQoL_Indexes!$B$9:$AK$88,MATCH($A$3,TQoL_Indexes!#REF!,0)+$A29,MATCH(AD$3,TQoL_Indexes!$B$8:$AK$8,0)),"")</f>
        <v/>
      </c>
      <c r="AE29" s="86" t="str">
        <f>IFERROR(INDEX(TQoL_Indexes!$B$9:$AK$88,MATCH($A$3,TQoL_Indexes!#REF!,0)+$A29,MATCH(AE$3,TQoL_Indexes!$B$8:$AK$8,0)),"")</f>
        <v/>
      </c>
      <c r="AF29" s="86" t="str">
        <f>IFERROR(INDEX(TQoL_Indexes!$B$9:$AK$88,MATCH($A$3,TQoL_Indexes!#REF!,0)+$A29,MATCH(AF$3,TQoL_Indexes!$B$8:$AK$8,0)),"")</f>
        <v/>
      </c>
      <c r="AG29" s="86" t="str">
        <f>IFERROR(INDEX(TQoL_Indexes!$B$9:$AK$88,MATCH($A$3,TQoL_Indexes!#REF!,0)+$A29,MATCH(AG$3,TQoL_Indexes!$B$8:$AK$8,0)),"")</f>
        <v/>
      </c>
      <c r="AH29" s="86" t="str">
        <f>IFERROR(INDEX(TQoL_Indexes!$B$9:$AK$88,MATCH($A$3,TQoL_Indexes!#REF!,0)+$A29,MATCH(AH$3,TQoL_Indexes!$B$8:$AK$8,0)),"")</f>
        <v/>
      </c>
      <c r="AI29" s="86" t="str">
        <f>IFERROR(INDEX(TQoL_Indexes!$B$9:$AK$88,MATCH($A$3,TQoL_Indexes!#REF!,0)+$A29,MATCH(AI$3,TQoL_Indexes!$B$8:$AK$8,0)),"")</f>
        <v/>
      </c>
      <c r="AJ29" s="86" t="str">
        <f>IFERROR(INDEX(TQoL_Indexes!$B$9:$AK$88,MATCH($A$3,TQoL_Indexes!#REF!,0)+$A29,MATCH(AJ$3,TQoL_Indexes!$B$8:$AK$8,0)),"")</f>
        <v/>
      </c>
      <c r="AK29" s="86" t="str">
        <f>IFERROR(INDEX(TQoL_Indexes!$B$9:$AK$88,MATCH($A$3,TQoL_Indexes!#REF!,0)+$A29,MATCH(AK$3,TQoL_Indexes!$B$8:$AK$8,0)),"")</f>
        <v/>
      </c>
      <c r="AL29" s="86" t="str">
        <f>IFERROR(INDEX(TQoL_Indexes!$B$9:$AK$88,MATCH($A$3,TQoL_Indexes!#REF!,0)+$A29,MATCH(AL$3,TQoL_Indexes!$B$8:$AK$8,0)),"")</f>
        <v/>
      </c>
      <c r="AM29" s="87" t="str">
        <f>IFERROR(INDEX(TQoL_Indexes!$B$9:$AK$88,MATCH($A$3,TQoL_Indexes!#REF!,0)+$A29,MATCH(AM$3,TQoL_Indexes!$B$8:$AK$8,0)),"")</f>
        <v/>
      </c>
    </row>
    <row r="30" spans="1:39">
      <c r="A30" s="58" t="str">
        <f>IFERROR(IF(A29+1&lt;COUNTIF(TQoL_Indexes!#REF!,Aux_Country!$A$3),A29+1,""),"")</f>
        <v/>
      </c>
      <c r="B30" s="121" t="str">
        <f>IFERROR(INDEX(TQoL_Indexes!$B$9:$AK$88,MATCH($A$3,TQoL_Indexes!#REF!,0)+$A30,MATCH(B$3,TQoL_Indexes!$B$8:$AK$8,0)),"")</f>
        <v/>
      </c>
      <c r="C30" s="116" t="str">
        <f>IFERROR(INDEX(TQoL_Indexes!$B$9:$AK$88,MATCH($A$3,TQoL_Indexes!#REF!,0)+$A30,MATCH(C$3,TQoL_Indexes!$B$8:$AK$8,0)),"")</f>
        <v/>
      </c>
      <c r="D30" s="122" t="str">
        <f>IFERROR(INDEX(TQoL_Indexes!$B$9:$AK$88,MATCH($A$3,TQoL_Indexes!#REF!,0)+$A30,MATCH(D$3,TQoL_Indexes!$B$8:$AK$8,0)),"")</f>
        <v/>
      </c>
      <c r="E30" s="86" t="str">
        <f>IFERROR(INDEX(TQoL_Indexes!$B$9:$AK$88,MATCH($A$3,TQoL_Indexes!#REF!,0)+$A30,MATCH(E$3,TQoL_Indexes!$B$8:$AK$8,0)),"")</f>
        <v/>
      </c>
      <c r="F30" s="86" t="str">
        <f>IFERROR(INDEX(TQoL_Indexes!$B$9:$AK$88,MATCH($A$3,TQoL_Indexes!#REF!,0)+$A30,MATCH(F$3,TQoL_Indexes!$B$8:$AK$8,0)),"")</f>
        <v/>
      </c>
      <c r="G30" s="86" t="str">
        <f>IFERROR(INDEX(TQoL_Indexes!$B$9:$AK$88,MATCH($A$3,TQoL_Indexes!#REF!,0)+$A30,MATCH(G$3,TQoL_Indexes!$B$8:$AK$8,0)),"")</f>
        <v/>
      </c>
      <c r="H30" s="86" t="str">
        <f>IFERROR(INDEX(TQoL_Indexes!$B$9:$AK$88,MATCH($A$3,TQoL_Indexes!#REF!,0)+$A30,MATCH(H$3,TQoL_Indexes!$B$8:$AK$8,0)),"")</f>
        <v/>
      </c>
      <c r="I30" s="86" t="str">
        <f>IFERROR(INDEX(TQoL_Indexes!$B$9:$AK$88,MATCH($A$3,TQoL_Indexes!#REF!,0)+$A30,MATCH(I$3,TQoL_Indexes!$B$8:$AK$8,0)),"")</f>
        <v/>
      </c>
      <c r="J30" s="86" t="str">
        <f>IFERROR(INDEX(TQoL_Indexes!$B$9:$AK$88,MATCH($A$3,TQoL_Indexes!#REF!,0)+$A30,MATCH(J$3,TQoL_Indexes!$B$8:$AK$8,0)),"")</f>
        <v/>
      </c>
      <c r="K30" s="86" t="str">
        <f>IFERROR(INDEX(TQoL_Indexes!$B$9:$AK$88,MATCH($A$3,TQoL_Indexes!#REF!,0)+$A30,MATCH(K$3,TQoL_Indexes!$B$8:$AK$8,0)),"")</f>
        <v/>
      </c>
      <c r="L30" s="86" t="str">
        <f>IFERROR(INDEX(TQoL_Indexes!$B$9:$AK$88,MATCH($A$3,TQoL_Indexes!#REF!,0)+$A30,MATCH(L$3,TQoL_Indexes!$B$8:$AK$8,0)),"")</f>
        <v/>
      </c>
      <c r="M30" s="86" t="str">
        <f>IFERROR(INDEX(TQoL_Indexes!$B$9:$AK$88,MATCH($A$3,TQoL_Indexes!#REF!,0)+$A30,MATCH(M$3,TQoL_Indexes!$B$8:$AK$8,0)),"")</f>
        <v/>
      </c>
      <c r="N30" s="86" t="str">
        <f>IFERROR(INDEX(TQoL_Indexes!$B$9:$AK$88,MATCH($A$3,TQoL_Indexes!#REF!,0)+$A30,MATCH(N$3,TQoL_Indexes!$B$8:$AK$8,0)),"")</f>
        <v/>
      </c>
      <c r="O30" s="86" t="str">
        <f>IFERROR(INDEX(TQoL_Indexes!$B$9:$AK$88,MATCH($A$3,TQoL_Indexes!#REF!,0)+$A30,MATCH(O$3,TQoL_Indexes!$B$8:$AK$8,0)),"")</f>
        <v/>
      </c>
      <c r="P30" s="86" t="str">
        <f>IFERROR(INDEX(TQoL_Indexes!$B$9:$AK$88,MATCH($A$3,TQoL_Indexes!#REF!,0)+$A30,MATCH(P$3,TQoL_Indexes!$B$8:$AK$8,0)),"")</f>
        <v/>
      </c>
      <c r="Q30" s="86" t="str">
        <f>IFERROR(INDEX(TQoL_Indexes!$B$9:$AK$88,MATCH($A$3,TQoL_Indexes!#REF!,0)+$A30,MATCH(Q$3,TQoL_Indexes!$B$8:$AK$8,0)),"")</f>
        <v/>
      </c>
      <c r="R30" s="86" t="str">
        <f>IFERROR(INDEX(TQoL_Indexes!$B$9:$AK$88,MATCH($A$3,TQoL_Indexes!#REF!,0)+$A30,MATCH(R$3,TQoL_Indexes!$B$8:$AK$8,0)),"")</f>
        <v/>
      </c>
      <c r="S30" s="86" t="str">
        <f>IFERROR(INDEX(TQoL_Indexes!$B$9:$AK$88,MATCH($A$3,TQoL_Indexes!#REF!,0)+$A30,MATCH(S$3,TQoL_Indexes!$B$8:$AK$8,0)),"")</f>
        <v/>
      </c>
      <c r="T30" s="86" t="str">
        <f>IFERROR(INDEX(TQoL_Indexes!$B$9:$AK$88,MATCH($A$3,TQoL_Indexes!#REF!,0)+$A30,MATCH(T$3,TQoL_Indexes!$B$8:$AK$8,0)),"")</f>
        <v/>
      </c>
      <c r="U30" s="86" t="str">
        <f>IFERROR(INDEX(TQoL_Indexes!$B$9:$AK$88,MATCH($A$3,TQoL_Indexes!#REF!,0)+$A30,MATCH(U$3,TQoL_Indexes!$B$8:$AK$8,0)),"")</f>
        <v/>
      </c>
      <c r="V30" s="86" t="str">
        <f>IFERROR(INDEX(TQoL_Indexes!$B$9:$AK$88,MATCH($A$3,TQoL_Indexes!#REF!,0)+$A30,MATCH(V$3,TQoL_Indexes!$B$8:$AK$8,0)),"")</f>
        <v/>
      </c>
      <c r="W30" s="86" t="str">
        <f>IFERROR(INDEX(TQoL_Indexes!$B$9:$AK$88,MATCH($A$3,TQoL_Indexes!#REF!,0)+$A30,MATCH(W$3,TQoL_Indexes!$B$8:$AK$8,0)),"")</f>
        <v/>
      </c>
      <c r="X30" s="86" t="str">
        <f>IFERROR(INDEX(TQoL_Indexes!$B$9:$AK$88,MATCH($A$3,TQoL_Indexes!#REF!,0)+$A30,MATCH(X$3,TQoL_Indexes!$B$8:$AK$8,0)),"")</f>
        <v/>
      </c>
      <c r="Y30" s="86" t="str">
        <f>IFERROR(INDEX(TQoL_Indexes!$B$9:$AK$88,MATCH($A$3,TQoL_Indexes!#REF!,0)+$A30,MATCH(Y$3,TQoL_Indexes!$B$8:$AK$8,0)),"")</f>
        <v/>
      </c>
      <c r="Z30" s="86" t="str">
        <f>IFERROR(INDEX(TQoL_Indexes!$B$9:$AK$88,MATCH($A$3,TQoL_Indexes!#REF!,0)+$A30,MATCH(Z$3,TQoL_Indexes!$B$8:$AK$8,0)),"")</f>
        <v/>
      </c>
      <c r="AA30" s="86" t="str">
        <f>IFERROR(INDEX(TQoL_Indexes!$B$9:$AK$88,MATCH($A$3,TQoL_Indexes!#REF!,0)+$A30,MATCH(AA$3,TQoL_Indexes!$B$8:$AK$8,0)),"")</f>
        <v/>
      </c>
      <c r="AB30" s="86" t="str">
        <f>IFERROR(INDEX(TQoL_Indexes!$B$9:$AK$88,MATCH($A$3,TQoL_Indexes!#REF!,0)+$A30,MATCH(AB$3,TQoL_Indexes!$B$8:$AK$8,0)),"")</f>
        <v/>
      </c>
      <c r="AC30" s="86" t="str">
        <f>IFERROR(INDEX(TQoL_Indexes!$B$9:$AK$88,MATCH($A$3,TQoL_Indexes!#REF!,0)+$A30,MATCH(AC$3,TQoL_Indexes!$B$8:$AK$8,0)),"")</f>
        <v/>
      </c>
      <c r="AD30" s="86" t="str">
        <f>IFERROR(INDEX(TQoL_Indexes!$B$9:$AK$88,MATCH($A$3,TQoL_Indexes!#REF!,0)+$A30,MATCH(AD$3,TQoL_Indexes!$B$8:$AK$8,0)),"")</f>
        <v/>
      </c>
      <c r="AE30" s="86" t="str">
        <f>IFERROR(INDEX(TQoL_Indexes!$B$9:$AK$88,MATCH($A$3,TQoL_Indexes!#REF!,0)+$A30,MATCH(AE$3,TQoL_Indexes!$B$8:$AK$8,0)),"")</f>
        <v/>
      </c>
      <c r="AF30" s="86" t="str">
        <f>IFERROR(INDEX(TQoL_Indexes!$B$9:$AK$88,MATCH($A$3,TQoL_Indexes!#REF!,0)+$A30,MATCH(AF$3,TQoL_Indexes!$B$8:$AK$8,0)),"")</f>
        <v/>
      </c>
      <c r="AG30" s="86" t="str">
        <f>IFERROR(INDEX(TQoL_Indexes!$B$9:$AK$88,MATCH($A$3,TQoL_Indexes!#REF!,0)+$A30,MATCH(AG$3,TQoL_Indexes!$B$8:$AK$8,0)),"")</f>
        <v/>
      </c>
      <c r="AH30" s="86" t="str">
        <f>IFERROR(INDEX(TQoL_Indexes!$B$9:$AK$88,MATCH($A$3,TQoL_Indexes!#REF!,0)+$A30,MATCH(AH$3,TQoL_Indexes!$B$8:$AK$8,0)),"")</f>
        <v/>
      </c>
      <c r="AI30" s="86" t="str">
        <f>IFERROR(INDEX(TQoL_Indexes!$B$9:$AK$88,MATCH($A$3,TQoL_Indexes!#REF!,0)+$A30,MATCH(AI$3,TQoL_Indexes!$B$8:$AK$8,0)),"")</f>
        <v/>
      </c>
      <c r="AJ30" s="86" t="str">
        <f>IFERROR(INDEX(TQoL_Indexes!$B$9:$AK$88,MATCH($A$3,TQoL_Indexes!#REF!,0)+$A30,MATCH(AJ$3,TQoL_Indexes!$B$8:$AK$8,0)),"")</f>
        <v/>
      </c>
      <c r="AK30" s="86" t="str">
        <f>IFERROR(INDEX(TQoL_Indexes!$B$9:$AK$88,MATCH($A$3,TQoL_Indexes!#REF!,0)+$A30,MATCH(AK$3,TQoL_Indexes!$B$8:$AK$8,0)),"")</f>
        <v/>
      </c>
      <c r="AL30" s="86" t="str">
        <f>IFERROR(INDEX(TQoL_Indexes!$B$9:$AK$88,MATCH($A$3,TQoL_Indexes!#REF!,0)+$A30,MATCH(AL$3,TQoL_Indexes!$B$8:$AK$8,0)),"")</f>
        <v/>
      </c>
      <c r="AM30" s="87" t="str">
        <f>IFERROR(INDEX(TQoL_Indexes!$B$9:$AK$88,MATCH($A$3,TQoL_Indexes!#REF!,0)+$A30,MATCH(AM$3,TQoL_Indexes!$B$8:$AK$8,0)),"")</f>
        <v/>
      </c>
    </row>
    <row r="31" spans="1:39">
      <c r="A31" s="58" t="str">
        <f>IFERROR(IF(A30+1&lt;COUNTIF(TQoL_Indexes!#REF!,Aux_Country!$A$3),A30+1,""),"")</f>
        <v/>
      </c>
      <c r="B31" s="121" t="str">
        <f>IFERROR(INDEX(TQoL_Indexes!$B$9:$AK$88,MATCH($A$3,TQoL_Indexes!#REF!,0)+$A31,MATCH(B$3,TQoL_Indexes!$B$8:$AK$8,0)),"")</f>
        <v/>
      </c>
      <c r="C31" s="116" t="str">
        <f>IFERROR(INDEX(TQoL_Indexes!$B$9:$AK$88,MATCH($A$3,TQoL_Indexes!#REF!,0)+$A31,MATCH(C$3,TQoL_Indexes!$B$8:$AK$8,0)),"")</f>
        <v/>
      </c>
      <c r="D31" s="122" t="str">
        <f>IFERROR(INDEX(TQoL_Indexes!$B$9:$AK$88,MATCH($A$3,TQoL_Indexes!#REF!,0)+$A31,MATCH(D$3,TQoL_Indexes!$B$8:$AK$8,0)),"")</f>
        <v/>
      </c>
      <c r="E31" s="86" t="str">
        <f>IFERROR(INDEX(TQoL_Indexes!$B$9:$AK$88,MATCH($A$3,TQoL_Indexes!#REF!,0)+$A31,MATCH(E$3,TQoL_Indexes!$B$8:$AK$8,0)),"")</f>
        <v/>
      </c>
      <c r="F31" s="86" t="str">
        <f>IFERROR(INDEX(TQoL_Indexes!$B$9:$AK$88,MATCH($A$3,TQoL_Indexes!#REF!,0)+$A31,MATCH(F$3,TQoL_Indexes!$B$8:$AK$8,0)),"")</f>
        <v/>
      </c>
      <c r="G31" s="86" t="str">
        <f>IFERROR(INDEX(TQoL_Indexes!$B$9:$AK$88,MATCH($A$3,TQoL_Indexes!#REF!,0)+$A31,MATCH(G$3,TQoL_Indexes!$B$8:$AK$8,0)),"")</f>
        <v/>
      </c>
      <c r="H31" s="86" t="str">
        <f>IFERROR(INDEX(TQoL_Indexes!$B$9:$AK$88,MATCH($A$3,TQoL_Indexes!#REF!,0)+$A31,MATCH(H$3,TQoL_Indexes!$B$8:$AK$8,0)),"")</f>
        <v/>
      </c>
      <c r="I31" s="86" t="str">
        <f>IFERROR(INDEX(TQoL_Indexes!$B$9:$AK$88,MATCH($A$3,TQoL_Indexes!#REF!,0)+$A31,MATCH(I$3,TQoL_Indexes!$B$8:$AK$8,0)),"")</f>
        <v/>
      </c>
      <c r="J31" s="86" t="str">
        <f>IFERROR(INDEX(TQoL_Indexes!$B$9:$AK$88,MATCH($A$3,TQoL_Indexes!#REF!,0)+$A31,MATCH(J$3,TQoL_Indexes!$B$8:$AK$8,0)),"")</f>
        <v/>
      </c>
      <c r="K31" s="86" t="str">
        <f>IFERROR(INDEX(TQoL_Indexes!$B$9:$AK$88,MATCH($A$3,TQoL_Indexes!#REF!,0)+$A31,MATCH(K$3,TQoL_Indexes!$B$8:$AK$8,0)),"")</f>
        <v/>
      </c>
      <c r="L31" s="86" t="str">
        <f>IFERROR(INDEX(TQoL_Indexes!$B$9:$AK$88,MATCH($A$3,TQoL_Indexes!#REF!,0)+$A31,MATCH(L$3,TQoL_Indexes!$B$8:$AK$8,0)),"")</f>
        <v/>
      </c>
      <c r="M31" s="86" t="str">
        <f>IFERROR(INDEX(TQoL_Indexes!$B$9:$AK$88,MATCH($A$3,TQoL_Indexes!#REF!,0)+$A31,MATCH(M$3,TQoL_Indexes!$B$8:$AK$8,0)),"")</f>
        <v/>
      </c>
      <c r="N31" s="86" t="str">
        <f>IFERROR(INDEX(TQoL_Indexes!$B$9:$AK$88,MATCH($A$3,TQoL_Indexes!#REF!,0)+$A31,MATCH(N$3,TQoL_Indexes!$B$8:$AK$8,0)),"")</f>
        <v/>
      </c>
      <c r="O31" s="86" t="str">
        <f>IFERROR(INDEX(TQoL_Indexes!$B$9:$AK$88,MATCH($A$3,TQoL_Indexes!#REF!,0)+$A31,MATCH(O$3,TQoL_Indexes!$B$8:$AK$8,0)),"")</f>
        <v/>
      </c>
      <c r="P31" s="86" t="str">
        <f>IFERROR(INDEX(TQoL_Indexes!$B$9:$AK$88,MATCH($A$3,TQoL_Indexes!#REF!,0)+$A31,MATCH(P$3,TQoL_Indexes!$B$8:$AK$8,0)),"")</f>
        <v/>
      </c>
      <c r="Q31" s="86" t="str">
        <f>IFERROR(INDEX(TQoL_Indexes!$B$9:$AK$88,MATCH($A$3,TQoL_Indexes!#REF!,0)+$A31,MATCH(Q$3,TQoL_Indexes!$B$8:$AK$8,0)),"")</f>
        <v/>
      </c>
      <c r="R31" s="86" t="str">
        <f>IFERROR(INDEX(TQoL_Indexes!$B$9:$AK$88,MATCH($A$3,TQoL_Indexes!#REF!,0)+$A31,MATCH(R$3,TQoL_Indexes!$B$8:$AK$8,0)),"")</f>
        <v/>
      </c>
      <c r="S31" s="86" t="str">
        <f>IFERROR(INDEX(TQoL_Indexes!$B$9:$AK$88,MATCH($A$3,TQoL_Indexes!#REF!,0)+$A31,MATCH(S$3,TQoL_Indexes!$B$8:$AK$8,0)),"")</f>
        <v/>
      </c>
      <c r="T31" s="86" t="str">
        <f>IFERROR(INDEX(TQoL_Indexes!$B$9:$AK$88,MATCH($A$3,TQoL_Indexes!#REF!,0)+$A31,MATCH(T$3,TQoL_Indexes!$B$8:$AK$8,0)),"")</f>
        <v/>
      </c>
      <c r="U31" s="86" t="str">
        <f>IFERROR(INDEX(TQoL_Indexes!$B$9:$AK$88,MATCH($A$3,TQoL_Indexes!#REF!,0)+$A31,MATCH(U$3,TQoL_Indexes!$B$8:$AK$8,0)),"")</f>
        <v/>
      </c>
      <c r="V31" s="86" t="str">
        <f>IFERROR(INDEX(TQoL_Indexes!$B$9:$AK$88,MATCH($A$3,TQoL_Indexes!#REF!,0)+$A31,MATCH(V$3,TQoL_Indexes!$B$8:$AK$8,0)),"")</f>
        <v/>
      </c>
      <c r="W31" s="86" t="str">
        <f>IFERROR(INDEX(TQoL_Indexes!$B$9:$AK$88,MATCH($A$3,TQoL_Indexes!#REF!,0)+$A31,MATCH(W$3,TQoL_Indexes!$B$8:$AK$8,0)),"")</f>
        <v/>
      </c>
      <c r="X31" s="86" t="str">
        <f>IFERROR(INDEX(TQoL_Indexes!$B$9:$AK$88,MATCH($A$3,TQoL_Indexes!#REF!,0)+$A31,MATCH(X$3,TQoL_Indexes!$B$8:$AK$8,0)),"")</f>
        <v/>
      </c>
      <c r="Y31" s="86" t="str">
        <f>IFERROR(INDEX(TQoL_Indexes!$B$9:$AK$88,MATCH($A$3,TQoL_Indexes!#REF!,0)+$A31,MATCH(Y$3,TQoL_Indexes!$B$8:$AK$8,0)),"")</f>
        <v/>
      </c>
      <c r="Z31" s="86" t="str">
        <f>IFERROR(INDEX(TQoL_Indexes!$B$9:$AK$88,MATCH($A$3,TQoL_Indexes!#REF!,0)+$A31,MATCH(Z$3,TQoL_Indexes!$B$8:$AK$8,0)),"")</f>
        <v/>
      </c>
      <c r="AA31" s="86" t="str">
        <f>IFERROR(INDEX(TQoL_Indexes!$B$9:$AK$88,MATCH($A$3,TQoL_Indexes!#REF!,0)+$A31,MATCH(AA$3,TQoL_Indexes!$B$8:$AK$8,0)),"")</f>
        <v/>
      </c>
      <c r="AB31" s="86" t="str">
        <f>IFERROR(INDEX(TQoL_Indexes!$B$9:$AK$88,MATCH($A$3,TQoL_Indexes!#REF!,0)+$A31,MATCH(AB$3,TQoL_Indexes!$B$8:$AK$8,0)),"")</f>
        <v/>
      </c>
      <c r="AC31" s="86" t="str">
        <f>IFERROR(INDEX(TQoL_Indexes!$B$9:$AK$88,MATCH($A$3,TQoL_Indexes!#REF!,0)+$A31,MATCH(AC$3,TQoL_Indexes!$B$8:$AK$8,0)),"")</f>
        <v/>
      </c>
      <c r="AD31" s="86" t="str">
        <f>IFERROR(INDEX(TQoL_Indexes!$B$9:$AK$88,MATCH($A$3,TQoL_Indexes!#REF!,0)+$A31,MATCH(AD$3,TQoL_Indexes!$B$8:$AK$8,0)),"")</f>
        <v/>
      </c>
      <c r="AE31" s="86" t="str">
        <f>IFERROR(INDEX(TQoL_Indexes!$B$9:$AK$88,MATCH($A$3,TQoL_Indexes!#REF!,0)+$A31,MATCH(AE$3,TQoL_Indexes!$B$8:$AK$8,0)),"")</f>
        <v/>
      </c>
      <c r="AF31" s="86" t="str">
        <f>IFERROR(INDEX(TQoL_Indexes!$B$9:$AK$88,MATCH($A$3,TQoL_Indexes!#REF!,0)+$A31,MATCH(AF$3,TQoL_Indexes!$B$8:$AK$8,0)),"")</f>
        <v/>
      </c>
      <c r="AG31" s="86" t="str">
        <f>IFERROR(INDEX(TQoL_Indexes!$B$9:$AK$88,MATCH($A$3,TQoL_Indexes!#REF!,0)+$A31,MATCH(AG$3,TQoL_Indexes!$B$8:$AK$8,0)),"")</f>
        <v/>
      </c>
      <c r="AH31" s="86" t="str">
        <f>IFERROR(INDEX(TQoL_Indexes!$B$9:$AK$88,MATCH($A$3,TQoL_Indexes!#REF!,0)+$A31,MATCH(AH$3,TQoL_Indexes!$B$8:$AK$8,0)),"")</f>
        <v/>
      </c>
      <c r="AI31" s="86" t="str">
        <f>IFERROR(INDEX(TQoL_Indexes!$B$9:$AK$88,MATCH($A$3,TQoL_Indexes!#REF!,0)+$A31,MATCH(AI$3,TQoL_Indexes!$B$8:$AK$8,0)),"")</f>
        <v/>
      </c>
      <c r="AJ31" s="86" t="str">
        <f>IFERROR(INDEX(TQoL_Indexes!$B$9:$AK$88,MATCH($A$3,TQoL_Indexes!#REF!,0)+$A31,MATCH(AJ$3,TQoL_Indexes!$B$8:$AK$8,0)),"")</f>
        <v/>
      </c>
      <c r="AK31" s="86" t="str">
        <f>IFERROR(INDEX(TQoL_Indexes!$B$9:$AK$88,MATCH($A$3,TQoL_Indexes!#REF!,0)+$A31,MATCH(AK$3,TQoL_Indexes!$B$8:$AK$8,0)),"")</f>
        <v/>
      </c>
      <c r="AL31" s="86" t="str">
        <f>IFERROR(INDEX(TQoL_Indexes!$B$9:$AK$88,MATCH($A$3,TQoL_Indexes!#REF!,0)+$A31,MATCH(AL$3,TQoL_Indexes!$B$8:$AK$8,0)),"")</f>
        <v/>
      </c>
      <c r="AM31" s="87" t="str">
        <f>IFERROR(INDEX(TQoL_Indexes!$B$9:$AK$88,MATCH($A$3,TQoL_Indexes!#REF!,0)+$A31,MATCH(AM$3,TQoL_Indexes!$B$8:$AK$8,0)),"")</f>
        <v/>
      </c>
    </row>
    <row r="32" spans="1:39">
      <c r="A32" s="58" t="str">
        <f>IFERROR(IF(A31+1&lt;COUNTIF(TQoL_Indexes!#REF!,Aux_Country!$A$3),A31+1,""),"")</f>
        <v/>
      </c>
      <c r="B32" s="121" t="str">
        <f>IFERROR(INDEX(TQoL_Indexes!$B$9:$AK$88,MATCH($A$3,TQoL_Indexes!#REF!,0)+$A32,MATCH(B$3,TQoL_Indexes!$B$8:$AK$8,0)),"")</f>
        <v/>
      </c>
      <c r="C32" s="116" t="str">
        <f>IFERROR(INDEX(TQoL_Indexes!$B$9:$AK$88,MATCH($A$3,TQoL_Indexes!#REF!,0)+$A32,MATCH(C$3,TQoL_Indexes!$B$8:$AK$8,0)),"")</f>
        <v/>
      </c>
      <c r="D32" s="122" t="str">
        <f>IFERROR(INDEX(TQoL_Indexes!$B$9:$AK$88,MATCH($A$3,TQoL_Indexes!#REF!,0)+$A32,MATCH(D$3,TQoL_Indexes!$B$8:$AK$8,0)),"")</f>
        <v/>
      </c>
      <c r="E32" s="86" t="str">
        <f>IFERROR(INDEX(TQoL_Indexes!$B$9:$AK$88,MATCH($A$3,TQoL_Indexes!#REF!,0)+$A32,MATCH(E$3,TQoL_Indexes!$B$8:$AK$8,0)),"")</f>
        <v/>
      </c>
      <c r="F32" s="86" t="str">
        <f>IFERROR(INDEX(TQoL_Indexes!$B$9:$AK$88,MATCH($A$3,TQoL_Indexes!#REF!,0)+$A32,MATCH(F$3,TQoL_Indexes!$B$8:$AK$8,0)),"")</f>
        <v/>
      </c>
      <c r="G32" s="86" t="str">
        <f>IFERROR(INDEX(TQoL_Indexes!$B$9:$AK$88,MATCH($A$3,TQoL_Indexes!#REF!,0)+$A32,MATCH(G$3,TQoL_Indexes!$B$8:$AK$8,0)),"")</f>
        <v/>
      </c>
      <c r="H32" s="86" t="str">
        <f>IFERROR(INDEX(TQoL_Indexes!$B$9:$AK$88,MATCH($A$3,TQoL_Indexes!#REF!,0)+$A32,MATCH(H$3,TQoL_Indexes!$B$8:$AK$8,0)),"")</f>
        <v/>
      </c>
      <c r="I32" s="86" t="str">
        <f>IFERROR(INDEX(TQoL_Indexes!$B$9:$AK$88,MATCH($A$3,TQoL_Indexes!#REF!,0)+$A32,MATCH(I$3,TQoL_Indexes!$B$8:$AK$8,0)),"")</f>
        <v/>
      </c>
      <c r="J32" s="86" t="str">
        <f>IFERROR(INDEX(TQoL_Indexes!$B$9:$AK$88,MATCH($A$3,TQoL_Indexes!#REF!,0)+$A32,MATCH(J$3,TQoL_Indexes!$B$8:$AK$8,0)),"")</f>
        <v/>
      </c>
      <c r="K32" s="86" t="str">
        <f>IFERROR(INDEX(TQoL_Indexes!$B$9:$AK$88,MATCH($A$3,TQoL_Indexes!#REF!,0)+$A32,MATCH(K$3,TQoL_Indexes!$B$8:$AK$8,0)),"")</f>
        <v/>
      </c>
      <c r="L32" s="86" t="str">
        <f>IFERROR(INDEX(TQoL_Indexes!$B$9:$AK$88,MATCH($A$3,TQoL_Indexes!#REF!,0)+$A32,MATCH(L$3,TQoL_Indexes!$B$8:$AK$8,0)),"")</f>
        <v/>
      </c>
      <c r="M32" s="86" t="str">
        <f>IFERROR(INDEX(TQoL_Indexes!$B$9:$AK$88,MATCH($A$3,TQoL_Indexes!#REF!,0)+$A32,MATCH(M$3,TQoL_Indexes!$B$8:$AK$8,0)),"")</f>
        <v/>
      </c>
      <c r="N32" s="86" t="str">
        <f>IFERROR(INDEX(TQoL_Indexes!$B$9:$AK$88,MATCH($A$3,TQoL_Indexes!#REF!,0)+$A32,MATCH(N$3,TQoL_Indexes!$B$8:$AK$8,0)),"")</f>
        <v/>
      </c>
      <c r="O32" s="86" t="str">
        <f>IFERROR(INDEX(TQoL_Indexes!$B$9:$AK$88,MATCH($A$3,TQoL_Indexes!#REF!,0)+$A32,MATCH(O$3,TQoL_Indexes!$B$8:$AK$8,0)),"")</f>
        <v/>
      </c>
      <c r="P32" s="86" t="str">
        <f>IFERROR(INDEX(TQoL_Indexes!$B$9:$AK$88,MATCH($A$3,TQoL_Indexes!#REF!,0)+$A32,MATCH(P$3,TQoL_Indexes!$B$8:$AK$8,0)),"")</f>
        <v/>
      </c>
      <c r="Q32" s="86" t="str">
        <f>IFERROR(INDEX(TQoL_Indexes!$B$9:$AK$88,MATCH($A$3,TQoL_Indexes!#REF!,0)+$A32,MATCH(Q$3,TQoL_Indexes!$B$8:$AK$8,0)),"")</f>
        <v/>
      </c>
      <c r="R32" s="86" t="str">
        <f>IFERROR(INDEX(TQoL_Indexes!$B$9:$AK$88,MATCH($A$3,TQoL_Indexes!#REF!,0)+$A32,MATCH(R$3,TQoL_Indexes!$B$8:$AK$8,0)),"")</f>
        <v/>
      </c>
      <c r="S32" s="86" t="str">
        <f>IFERROR(INDEX(TQoL_Indexes!$B$9:$AK$88,MATCH($A$3,TQoL_Indexes!#REF!,0)+$A32,MATCH(S$3,TQoL_Indexes!$B$8:$AK$8,0)),"")</f>
        <v/>
      </c>
      <c r="T32" s="86" t="str">
        <f>IFERROR(INDEX(TQoL_Indexes!$B$9:$AK$88,MATCH($A$3,TQoL_Indexes!#REF!,0)+$A32,MATCH(T$3,TQoL_Indexes!$B$8:$AK$8,0)),"")</f>
        <v/>
      </c>
      <c r="U32" s="86" t="str">
        <f>IFERROR(INDEX(TQoL_Indexes!$B$9:$AK$88,MATCH($A$3,TQoL_Indexes!#REF!,0)+$A32,MATCH(U$3,TQoL_Indexes!$B$8:$AK$8,0)),"")</f>
        <v/>
      </c>
      <c r="V32" s="86" t="str">
        <f>IFERROR(INDEX(TQoL_Indexes!$B$9:$AK$88,MATCH($A$3,TQoL_Indexes!#REF!,0)+$A32,MATCH(V$3,TQoL_Indexes!$B$8:$AK$8,0)),"")</f>
        <v/>
      </c>
      <c r="W32" s="86" t="str">
        <f>IFERROR(INDEX(TQoL_Indexes!$B$9:$AK$88,MATCH($A$3,TQoL_Indexes!#REF!,0)+$A32,MATCH(W$3,TQoL_Indexes!$B$8:$AK$8,0)),"")</f>
        <v/>
      </c>
      <c r="X32" s="86" t="str">
        <f>IFERROR(INDEX(TQoL_Indexes!$B$9:$AK$88,MATCH($A$3,TQoL_Indexes!#REF!,0)+$A32,MATCH(X$3,TQoL_Indexes!$B$8:$AK$8,0)),"")</f>
        <v/>
      </c>
      <c r="Y32" s="86" t="str">
        <f>IFERROR(INDEX(TQoL_Indexes!$B$9:$AK$88,MATCH($A$3,TQoL_Indexes!#REF!,0)+$A32,MATCH(Y$3,TQoL_Indexes!$B$8:$AK$8,0)),"")</f>
        <v/>
      </c>
      <c r="Z32" s="86" t="str">
        <f>IFERROR(INDEX(TQoL_Indexes!$B$9:$AK$88,MATCH($A$3,TQoL_Indexes!#REF!,0)+$A32,MATCH(Z$3,TQoL_Indexes!$B$8:$AK$8,0)),"")</f>
        <v/>
      </c>
      <c r="AA32" s="86" t="str">
        <f>IFERROR(INDEX(TQoL_Indexes!$B$9:$AK$88,MATCH($A$3,TQoL_Indexes!#REF!,0)+$A32,MATCH(AA$3,TQoL_Indexes!$B$8:$AK$8,0)),"")</f>
        <v/>
      </c>
      <c r="AB32" s="86" t="str">
        <f>IFERROR(INDEX(TQoL_Indexes!$B$9:$AK$88,MATCH($A$3,TQoL_Indexes!#REF!,0)+$A32,MATCH(AB$3,TQoL_Indexes!$B$8:$AK$8,0)),"")</f>
        <v/>
      </c>
      <c r="AC32" s="86" t="str">
        <f>IFERROR(INDEX(TQoL_Indexes!$B$9:$AK$88,MATCH($A$3,TQoL_Indexes!#REF!,0)+$A32,MATCH(AC$3,TQoL_Indexes!$B$8:$AK$8,0)),"")</f>
        <v/>
      </c>
      <c r="AD32" s="86" t="str">
        <f>IFERROR(INDEX(TQoL_Indexes!$B$9:$AK$88,MATCH($A$3,TQoL_Indexes!#REF!,0)+$A32,MATCH(AD$3,TQoL_Indexes!$B$8:$AK$8,0)),"")</f>
        <v/>
      </c>
      <c r="AE32" s="86" t="str">
        <f>IFERROR(INDEX(TQoL_Indexes!$B$9:$AK$88,MATCH($A$3,TQoL_Indexes!#REF!,0)+$A32,MATCH(AE$3,TQoL_Indexes!$B$8:$AK$8,0)),"")</f>
        <v/>
      </c>
      <c r="AF32" s="86" t="str">
        <f>IFERROR(INDEX(TQoL_Indexes!$B$9:$AK$88,MATCH($A$3,TQoL_Indexes!#REF!,0)+$A32,MATCH(AF$3,TQoL_Indexes!$B$8:$AK$8,0)),"")</f>
        <v/>
      </c>
      <c r="AG32" s="86" t="str">
        <f>IFERROR(INDEX(TQoL_Indexes!$B$9:$AK$88,MATCH($A$3,TQoL_Indexes!#REF!,0)+$A32,MATCH(AG$3,TQoL_Indexes!$B$8:$AK$8,0)),"")</f>
        <v/>
      </c>
      <c r="AH32" s="86" t="str">
        <f>IFERROR(INDEX(TQoL_Indexes!$B$9:$AK$88,MATCH($A$3,TQoL_Indexes!#REF!,0)+$A32,MATCH(AH$3,TQoL_Indexes!$B$8:$AK$8,0)),"")</f>
        <v/>
      </c>
      <c r="AI32" s="86" t="str">
        <f>IFERROR(INDEX(TQoL_Indexes!$B$9:$AK$88,MATCH($A$3,TQoL_Indexes!#REF!,0)+$A32,MATCH(AI$3,TQoL_Indexes!$B$8:$AK$8,0)),"")</f>
        <v/>
      </c>
      <c r="AJ32" s="86" t="str">
        <f>IFERROR(INDEX(TQoL_Indexes!$B$9:$AK$88,MATCH($A$3,TQoL_Indexes!#REF!,0)+$A32,MATCH(AJ$3,TQoL_Indexes!$B$8:$AK$8,0)),"")</f>
        <v/>
      </c>
      <c r="AK32" s="86" t="str">
        <f>IFERROR(INDEX(TQoL_Indexes!$B$9:$AK$88,MATCH($A$3,TQoL_Indexes!#REF!,0)+$A32,MATCH(AK$3,TQoL_Indexes!$B$8:$AK$8,0)),"")</f>
        <v/>
      </c>
      <c r="AL32" s="86" t="str">
        <f>IFERROR(INDEX(TQoL_Indexes!$B$9:$AK$88,MATCH($A$3,TQoL_Indexes!#REF!,0)+$A32,MATCH(AL$3,TQoL_Indexes!$B$8:$AK$8,0)),"")</f>
        <v/>
      </c>
      <c r="AM32" s="87" t="str">
        <f>IFERROR(INDEX(TQoL_Indexes!$B$9:$AK$88,MATCH($A$3,TQoL_Indexes!#REF!,0)+$A32,MATCH(AM$3,TQoL_Indexes!$B$8:$AK$8,0)),"")</f>
        <v/>
      </c>
    </row>
    <row r="33" spans="1:39">
      <c r="A33" s="58" t="str">
        <f>IFERROR(IF(A32+1&lt;COUNTIF(TQoL_Indexes!#REF!,Aux_Country!$A$3),A32+1,""),"")</f>
        <v/>
      </c>
      <c r="B33" s="121" t="str">
        <f>IFERROR(INDEX(TQoL_Indexes!$B$9:$AK$88,MATCH($A$3,TQoL_Indexes!#REF!,0)+$A33,MATCH(B$3,TQoL_Indexes!$B$8:$AK$8,0)),"")</f>
        <v/>
      </c>
      <c r="C33" s="116" t="str">
        <f>IFERROR(INDEX(TQoL_Indexes!$B$9:$AK$88,MATCH($A$3,TQoL_Indexes!#REF!,0)+$A33,MATCH(C$3,TQoL_Indexes!$B$8:$AK$8,0)),"")</f>
        <v/>
      </c>
      <c r="D33" s="122" t="str">
        <f>IFERROR(INDEX(TQoL_Indexes!$B$9:$AK$88,MATCH($A$3,TQoL_Indexes!#REF!,0)+$A33,MATCH(D$3,TQoL_Indexes!$B$8:$AK$8,0)),"")</f>
        <v/>
      </c>
      <c r="E33" s="86" t="str">
        <f>IFERROR(INDEX(TQoL_Indexes!$B$9:$AK$88,MATCH($A$3,TQoL_Indexes!#REF!,0)+$A33,MATCH(E$3,TQoL_Indexes!$B$8:$AK$8,0)),"")</f>
        <v/>
      </c>
      <c r="F33" s="86" t="str">
        <f>IFERROR(INDEX(TQoL_Indexes!$B$9:$AK$88,MATCH($A$3,TQoL_Indexes!#REF!,0)+$A33,MATCH(F$3,TQoL_Indexes!$B$8:$AK$8,0)),"")</f>
        <v/>
      </c>
      <c r="G33" s="86" t="str">
        <f>IFERROR(INDEX(TQoL_Indexes!$B$9:$AK$88,MATCH($A$3,TQoL_Indexes!#REF!,0)+$A33,MATCH(G$3,TQoL_Indexes!$B$8:$AK$8,0)),"")</f>
        <v/>
      </c>
      <c r="H33" s="86" t="str">
        <f>IFERROR(INDEX(TQoL_Indexes!$B$9:$AK$88,MATCH($A$3,TQoL_Indexes!#REF!,0)+$A33,MATCH(H$3,TQoL_Indexes!$B$8:$AK$8,0)),"")</f>
        <v/>
      </c>
      <c r="I33" s="86" t="str">
        <f>IFERROR(INDEX(TQoL_Indexes!$B$9:$AK$88,MATCH($A$3,TQoL_Indexes!#REF!,0)+$A33,MATCH(I$3,TQoL_Indexes!$B$8:$AK$8,0)),"")</f>
        <v/>
      </c>
      <c r="J33" s="86" t="str">
        <f>IFERROR(INDEX(TQoL_Indexes!$B$9:$AK$88,MATCH($A$3,TQoL_Indexes!#REF!,0)+$A33,MATCH(J$3,TQoL_Indexes!$B$8:$AK$8,0)),"")</f>
        <v/>
      </c>
      <c r="K33" s="86" t="str">
        <f>IFERROR(INDEX(TQoL_Indexes!$B$9:$AK$88,MATCH($A$3,TQoL_Indexes!#REF!,0)+$A33,MATCH(K$3,TQoL_Indexes!$B$8:$AK$8,0)),"")</f>
        <v/>
      </c>
      <c r="L33" s="86" t="str">
        <f>IFERROR(INDEX(TQoL_Indexes!$B$9:$AK$88,MATCH($A$3,TQoL_Indexes!#REF!,0)+$A33,MATCH(L$3,TQoL_Indexes!$B$8:$AK$8,0)),"")</f>
        <v/>
      </c>
      <c r="M33" s="86" t="str">
        <f>IFERROR(INDEX(TQoL_Indexes!$B$9:$AK$88,MATCH($A$3,TQoL_Indexes!#REF!,0)+$A33,MATCH(M$3,TQoL_Indexes!$B$8:$AK$8,0)),"")</f>
        <v/>
      </c>
      <c r="N33" s="86" t="str">
        <f>IFERROR(INDEX(TQoL_Indexes!$B$9:$AK$88,MATCH($A$3,TQoL_Indexes!#REF!,0)+$A33,MATCH(N$3,TQoL_Indexes!$B$8:$AK$8,0)),"")</f>
        <v/>
      </c>
      <c r="O33" s="86" t="str">
        <f>IFERROR(INDEX(TQoL_Indexes!$B$9:$AK$88,MATCH($A$3,TQoL_Indexes!#REF!,0)+$A33,MATCH(O$3,TQoL_Indexes!$B$8:$AK$8,0)),"")</f>
        <v/>
      </c>
      <c r="P33" s="86" t="str">
        <f>IFERROR(INDEX(TQoL_Indexes!$B$9:$AK$88,MATCH($A$3,TQoL_Indexes!#REF!,0)+$A33,MATCH(P$3,TQoL_Indexes!$B$8:$AK$8,0)),"")</f>
        <v/>
      </c>
      <c r="Q33" s="86" t="str">
        <f>IFERROR(INDEX(TQoL_Indexes!$B$9:$AK$88,MATCH($A$3,TQoL_Indexes!#REF!,0)+$A33,MATCH(Q$3,TQoL_Indexes!$B$8:$AK$8,0)),"")</f>
        <v/>
      </c>
      <c r="R33" s="86" t="str">
        <f>IFERROR(INDEX(TQoL_Indexes!$B$9:$AK$88,MATCH($A$3,TQoL_Indexes!#REF!,0)+$A33,MATCH(R$3,TQoL_Indexes!$B$8:$AK$8,0)),"")</f>
        <v/>
      </c>
      <c r="S33" s="86" t="str">
        <f>IFERROR(INDEX(TQoL_Indexes!$B$9:$AK$88,MATCH($A$3,TQoL_Indexes!#REF!,0)+$A33,MATCH(S$3,TQoL_Indexes!$B$8:$AK$8,0)),"")</f>
        <v/>
      </c>
      <c r="T33" s="86" t="str">
        <f>IFERROR(INDEX(TQoL_Indexes!$B$9:$AK$88,MATCH($A$3,TQoL_Indexes!#REF!,0)+$A33,MATCH(T$3,TQoL_Indexes!$B$8:$AK$8,0)),"")</f>
        <v/>
      </c>
      <c r="U33" s="86" t="str">
        <f>IFERROR(INDEX(TQoL_Indexes!$B$9:$AK$88,MATCH($A$3,TQoL_Indexes!#REF!,0)+$A33,MATCH(U$3,TQoL_Indexes!$B$8:$AK$8,0)),"")</f>
        <v/>
      </c>
      <c r="V33" s="86" t="str">
        <f>IFERROR(INDEX(TQoL_Indexes!$B$9:$AK$88,MATCH($A$3,TQoL_Indexes!#REF!,0)+$A33,MATCH(V$3,TQoL_Indexes!$B$8:$AK$8,0)),"")</f>
        <v/>
      </c>
      <c r="W33" s="86" t="str">
        <f>IFERROR(INDEX(TQoL_Indexes!$B$9:$AK$88,MATCH($A$3,TQoL_Indexes!#REF!,0)+$A33,MATCH(W$3,TQoL_Indexes!$B$8:$AK$8,0)),"")</f>
        <v/>
      </c>
      <c r="X33" s="86" t="str">
        <f>IFERROR(INDEX(TQoL_Indexes!$B$9:$AK$88,MATCH($A$3,TQoL_Indexes!#REF!,0)+$A33,MATCH(X$3,TQoL_Indexes!$B$8:$AK$8,0)),"")</f>
        <v/>
      </c>
      <c r="Y33" s="86" t="str">
        <f>IFERROR(INDEX(TQoL_Indexes!$B$9:$AK$88,MATCH($A$3,TQoL_Indexes!#REF!,0)+$A33,MATCH(Y$3,TQoL_Indexes!$B$8:$AK$8,0)),"")</f>
        <v/>
      </c>
      <c r="Z33" s="86" t="str">
        <f>IFERROR(INDEX(TQoL_Indexes!$B$9:$AK$88,MATCH($A$3,TQoL_Indexes!#REF!,0)+$A33,MATCH(Z$3,TQoL_Indexes!$B$8:$AK$8,0)),"")</f>
        <v/>
      </c>
      <c r="AA33" s="86" t="str">
        <f>IFERROR(INDEX(TQoL_Indexes!$B$9:$AK$88,MATCH($A$3,TQoL_Indexes!#REF!,0)+$A33,MATCH(AA$3,TQoL_Indexes!$B$8:$AK$8,0)),"")</f>
        <v/>
      </c>
      <c r="AB33" s="86" t="str">
        <f>IFERROR(INDEX(TQoL_Indexes!$B$9:$AK$88,MATCH($A$3,TQoL_Indexes!#REF!,0)+$A33,MATCH(AB$3,TQoL_Indexes!$B$8:$AK$8,0)),"")</f>
        <v/>
      </c>
      <c r="AC33" s="86" t="str">
        <f>IFERROR(INDEX(TQoL_Indexes!$B$9:$AK$88,MATCH($A$3,TQoL_Indexes!#REF!,0)+$A33,MATCH(AC$3,TQoL_Indexes!$B$8:$AK$8,0)),"")</f>
        <v/>
      </c>
      <c r="AD33" s="86" t="str">
        <f>IFERROR(INDEX(TQoL_Indexes!$B$9:$AK$88,MATCH($A$3,TQoL_Indexes!#REF!,0)+$A33,MATCH(AD$3,TQoL_Indexes!$B$8:$AK$8,0)),"")</f>
        <v/>
      </c>
      <c r="AE33" s="86" t="str">
        <f>IFERROR(INDEX(TQoL_Indexes!$B$9:$AK$88,MATCH($A$3,TQoL_Indexes!#REF!,0)+$A33,MATCH(AE$3,TQoL_Indexes!$B$8:$AK$8,0)),"")</f>
        <v/>
      </c>
      <c r="AF33" s="86" t="str">
        <f>IFERROR(INDEX(TQoL_Indexes!$B$9:$AK$88,MATCH($A$3,TQoL_Indexes!#REF!,0)+$A33,MATCH(AF$3,TQoL_Indexes!$B$8:$AK$8,0)),"")</f>
        <v/>
      </c>
      <c r="AG33" s="86" t="str">
        <f>IFERROR(INDEX(TQoL_Indexes!$B$9:$AK$88,MATCH($A$3,TQoL_Indexes!#REF!,0)+$A33,MATCH(AG$3,TQoL_Indexes!$B$8:$AK$8,0)),"")</f>
        <v/>
      </c>
      <c r="AH33" s="86" t="str">
        <f>IFERROR(INDEX(TQoL_Indexes!$B$9:$AK$88,MATCH($A$3,TQoL_Indexes!#REF!,0)+$A33,MATCH(AH$3,TQoL_Indexes!$B$8:$AK$8,0)),"")</f>
        <v/>
      </c>
      <c r="AI33" s="86" t="str">
        <f>IFERROR(INDEX(TQoL_Indexes!$B$9:$AK$88,MATCH($A$3,TQoL_Indexes!#REF!,0)+$A33,MATCH(AI$3,TQoL_Indexes!$B$8:$AK$8,0)),"")</f>
        <v/>
      </c>
      <c r="AJ33" s="86" t="str">
        <f>IFERROR(INDEX(TQoL_Indexes!$B$9:$AK$88,MATCH($A$3,TQoL_Indexes!#REF!,0)+$A33,MATCH(AJ$3,TQoL_Indexes!$B$8:$AK$8,0)),"")</f>
        <v/>
      </c>
      <c r="AK33" s="86" t="str">
        <f>IFERROR(INDEX(TQoL_Indexes!$B$9:$AK$88,MATCH($A$3,TQoL_Indexes!#REF!,0)+$A33,MATCH(AK$3,TQoL_Indexes!$B$8:$AK$8,0)),"")</f>
        <v/>
      </c>
      <c r="AL33" s="86" t="str">
        <f>IFERROR(INDEX(TQoL_Indexes!$B$9:$AK$88,MATCH($A$3,TQoL_Indexes!#REF!,0)+$A33,MATCH(AL$3,TQoL_Indexes!$B$8:$AK$8,0)),"")</f>
        <v/>
      </c>
      <c r="AM33" s="87" t="str">
        <f>IFERROR(INDEX(TQoL_Indexes!$B$9:$AK$88,MATCH($A$3,TQoL_Indexes!#REF!,0)+$A33,MATCH(AM$3,TQoL_Indexes!$B$8:$AK$8,0)),"")</f>
        <v/>
      </c>
    </row>
    <row r="34" spans="1:39">
      <c r="A34" s="58" t="str">
        <f>IFERROR(IF(A33+1&lt;COUNTIF(TQoL_Indexes!#REF!,Aux_Country!$A$3),A33+1,""),"")</f>
        <v/>
      </c>
      <c r="B34" s="121" t="str">
        <f>IFERROR(INDEX(TQoL_Indexes!$B$9:$AK$88,MATCH($A$3,TQoL_Indexes!#REF!,0)+$A34,MATCH(B$3,TQoL_Indexes!$B$8:$AK$8,0)),"")</f>
        <v/>
      </c>
      <c r="C34" s="116" t="str">
        <f>IFERROR(INDEX(TQoL_Indexes!$B$9:$AK$88,MATCH($A$3,TQoL_Indexes!#REF!,0)+$A34,MATCH(C$3,TQoL_Indexes!$B$8:$AK$8,0)),"")</f>
        <v/>
      </c>
      <c r="D34" s="122" t="str">
        <f>IFERROR(INDEX(TQoL_Indexes!$B$9:$AK$88,MATCH($A$3,TQoL_Indexes!#REF!,0)+$A34,MATCH(D$3,TQoL_Indexes!$B$8:$AK$8,0)),"")</f>
        <v/>
      </c>
      <c r="E34" s="86" t="str">
        <f>IFERROR(INDEX(TQoL_Indexes!$B$9:$AK$88,MATCH($A$3,TQoL_Indexes!#REF!,0)+$A34,MATCH(E$3,TQoL_Indexes!$B$8:$AK$8,0)),"")</f>
        <v/>
      </c>
      <c r="F34" s="86" t="str">
        <f>IFERROR(INDEX(TQoL_Indexes!$B$9:$AK$88,MATCH($A$3,TQoL_Indexes!#REF!,0)+$A34,MATCH(F$3,TQoL_Indexes!$B$8:$AK$8,0)),"")</f>
        <v/>
      </c>
      <c r="G34" s="86" t="str">
        <f>IFERROR(INDEX(TQoL_Indexes!$B$9:$AK$88,MATCH($A$3,TQoL_Indexes!#REF!,0)+$A34,MATCH(G$3,TQoL_Indexes!$B$8:$AK$8,0)),"")</f>
        <v/>
      </c>
      <c r="H34" s="86" t="str">
        <f>IFERROR(INDEX(TQoL_Indexes!$B$9:$AK$88,MATCH($A$3,TQoL_Indexes!#REF!,0)+$A34,MATCH(H$3,TQoL_Indexes!$B$8:$AK$8,0)),"")</f>
        <v/>
      </c>
      <c r="I34" s="86" t="str">
        <f>IFERROR(INDEX(TQoL_Indexes!$B$9:$AK$88,MATCH($A$3,TQoL_Indexes!#REF!,0)+$A34,MATCH(I$3,TQoL_Indexes!$B$8:$AK$8,0)),"")</f>
        <v/>
      </c>
      <c r="J34" s="86" t="str">
        <f>IFERROR(INDEX(TQoL_Indexes!$B$9:$AK$88,MATCH($A$3,TQoL_Indexes!#REF!,0)+$A34,MATCH(J$3,TQoL_Indexes!$B$8:$AK$8,0)),"")</f>
        <v/>
      </c>
      <c r="K34" s="86" t="str">
        <f>IFERROR(INDEX(TQoL_Indexes!$B$9:$AK$88,MATCH($A$3,TQoL_Indexes!#REF!,0)+$A34,MATCH(K$3,TQoL_Indexes!$B$8:$AK$8,0)),"")</f>
        <v/>
      </c>
      <c r="L34" s="86" t="str">
        <f>IFERROR(INDEX(TQoL_Indexes!$B$9:$AK$88,MATCH($A$3,TQoL_Indexes!#REF!,0)+$A34,MATCH(L$3,TQoL_Indexes!$B$8:$AK$8,0)),"")</f>
        <v/>
      </c>
      <c r="M34" s="86" t="str">
        <f>IFERROR(INDEX(TQoL_Indexes!$B$9:$AK$88,MATCH($A$3,TQoL_Indexes!#REF!,0)+$A34,MATCH(M$3,TQoL_Indexes!$B$8:$AK$8,0)),"")</f>
        <v/>
      </c>
      <c r="N34" s="86" t="str">
        <f>IFERROR(INDEX(TQoL_Indexes!$B$9:$AK$88,MATCH($A$3,TQoL_Indexes!#REF!,0)+$A34,MATCH(N$3,TQoL_Indexes!$B$8:$AK$8,0)),"")</f>
        <v/>
      </c>
      <c r="O34" s="86" t="str">
        <f>IFERROR(INDEX(TQoL_Indexes!$B$9:$AK$88,MATCH($A$3,TQoL_Indexes!#REF!,0)+$A34,MATCH(O$3,TQoL_Indexes!$B$8:$AK$8,0)),"")</f>
        <v/>
      </c>
      <c r="P34" s="86" t="str">
        <f>IFERROR(INDEX(TQoL_Indexes!$B$9:$AK$88,MATCH($A$3,TQoL_Indexes!#REF!,0)+$A34,MATCH(P$3,TQoL_Indexes!$B$8:$AK$8,0)),"")</f>
        <v/>
      </c>
      <c r="Q34" s="86" t="str">
        <f>IFERROR(INDEX(TQoL_Indexes!$B$9:$AK$88,MATCH($A$3,TQoL_Indexes!#REF!,0)+$A34,MATCH(Q$3,TQoL_Indexes!$B$8:$AK$8,0)),"")</f>
        <v/>
      </c>
      <c r="R34" s="86" t="str">
        <f>IFERROR(INDEX(TQoL_Indexes!$B$9:$AK$88,MATCH($A$3,TQoL_Indexes!#REF!,0)+$A34,MATCH(R$3,TQoL_Indexes!$B$8:$AK$8,0)),"")</f>
        <v/>
      </c>
      <c r="S34" s="86" t="str">
        <f>IFERROR(INDEX(TQoL_Indexes!$B$9:$AK$88,MATCH($A$3,TQoL_Indexes!#REF!,0)+$A34,MATCH(S$3,TQoL_Indexes!$B$8:$AK$8,0)),"")</f>
        <v/>
      </c>
      <c r="T34" s="86" t="str">
        <f>IFERROR(INDEX(TQoL_Indexes!$B$9:$AK$88,MATCH($A$3,TQoL_Indexes!#REF!,0)+$A34,MATCH(T$3,TQoL_Indexes!$B$8:$AK$8,0)),"")</f>
        <v/>
      </c>
      <c r="U34" s="86" t="str">
        <f>IFERROR(INDEX(TQoL_Indexes!$B$9:$AK$88,MATCH($A$3,TQoL_Indexes!#REF!,0)+$A34,MATCH(U$3,TQoL_Indexes!$B$8:$AK$8,0)),"")</f>
        <v/>
      </c>
      <c r="V34" s="86" t="str">
        <f>IFERROR(INDEX(TQoL_Indexes!$B$9:$AK$88,MATCH($A$3,TQoL_Indexes!#REF!,0)+$A34,MATCH(V$3,TQoL_Indexes!$B$8:$AK$8,0)),"")</f>
        <v/>
      </c>
      <c r="W34" s="86" t="str">
        <f>IFERROR(INDEX(TQoL_Indexes!$B$9:$AK$88,MATCH($A$3,TQoL_Indexes!#REF!,0)+$A34,MATCH(W$3,TQoL_Indexes!$B$8:$AK$8,0)),"")</f>
        <v/>
      </c>
      <c r="X34" s="86" t="str">
        <f>IFERROR(INDEX(TQoL_Indexes!$B$9:$AK$88,MATCH($A$3,TQoL_Indexes!#REF!,0)+$A34,MATCH(X$3,TQoL_Indexes!$B$8:$AK$8,0)),"")</f>
        <v/>
      </c>
      <c r="Y34" s="86" t="str">
        <f>IFERROR(INDEX(TQoL_Indexes!$B$9:$AK$88,MATCH($A$3,TQoL_Indexes!#REF!,0)+$A34,MATCH(Y$3,TQoL_Indexes!$B$8:$AK$8,0)),"")</f>
        <v/>
      </c>
      <c r="Z34" s="86" t="str">
        <f>IFERROR(INDEX(TQoL_Indexes!$B$9:$AK$88,MATCH($A$3,TQoL_Indexes!#REF!,0)+$A34,MATCH(Z$3,TQoL_Indexes!$B$8:$AK$8,0)),"")</f>
        <v/>
      </c>
      <c r="AA34" s="86" t="str">
        <f>IFERROR(INDEX(TQoL_Indexes!$B$9:$AK$88,MATCH($A$3,TQoL_Indexes!#REF!,0)+$A34,MATCH(AA$3,TQoL_Indexes!$B$8:$AK$8,0)),"")</f>
        <v/>
      </c>
      <c r="AB34" s="86" t="str">
        <f>IFERROR(INDEX(TQoL_Indexes!$B$9:$AK$88,MATCH($A$3,TQoL_Indexes!#REF!,0)+$A34,MATCH(AB$3,TQoL_Indexes!$B$8:$AK$8,0)),"")</f>
        <v/>
      </c>
      <c r="AC34" s="86" t="str">
        <f>IFERROR(INDEX(TQoL_Indexes!$B$9:$AK$88,MATCH($A$3,TQoL_Indexes!#REF!,0)+$A34,MATCH(AC$3,TQoL_Indexes!$B$8:$AK$8,0)),"")</f>
        <v/>
      </c>
      <c r="AD34" s="86" t="str">
        <f>IFERROR(INDEX(TQoL_Indexes!$B$9:$AK$88,MATCH($A$3,TQoL_Indexes!#REF!,0)+$A34,MATCH(AD$3,TQoL_Indexes!$B$8:$AK$8,0)),"")</f>
        <v/>
      </c>
      <c r="AE34" s="86" t="str">
        <f>IFERROR(INDEX(TQoL_Indexes!$B$9:$AK$88,MATCH($A$3,TQoL_Indexes!#REF!,0)+$A34,MATCH(AE$3,TQoL_Indexes!$B$8:$AK$8,0)),"")</f>
        <v/>
      </c>
      <c r="AF34" s="86" t="str">
        <f>IFERROR(INDEX(TQoL_Indexes!$B$9:$AK$88,MATCH($A$3,TQoL_Indexes!#REF!,0)+$A34,MATCH(AF$3,TQoL_Indexes!$B$8:$AK$8,0)),"")</f>
        <v/>
      </c>
      <c r="AG34" s="86" t="str">
        <f>IFERROR(INDEX(TQoL_Indexes!$B$9:$AK$88,MATCH($A$3,TQoL_Indexes!#REF!,0)+$A34,MATCH(AG$3,TQoL_Indexes!$B$8:$AK$8,0)),"")</f>
        <v/>
      </c>
      <c r="AH34" s="86" t="str">
        <f>IFERROR(INDEX(TQoL_Indexes!$B$9:$AK$88,MATCH($A$3,TQoL_Indexes!#REF!,0)+$A34,MATCH(AH$3,TQoL_Indexes!$B$8:$AK$8,0)),"")</f>
        <v/>
      </c>
      <c r="AI34" s="86" t="str">
        <f>IFERROR(INDEX(TQoL_Indexes!$B$9:$AK$88,MATCH($A$3,TQoL_Indexes!#REF!,0)+$A34,MATCH(AI$3,TQoL_Indexes!$B$8:$AK$8,0)),"")</f>
        <v/>
      </c>
      <c r="AJ34" s="86" t="str">
        <f>IFERROR(INDEX(TQoL_Indexes!$B$9:$AK$88,MATCH($A$3,TQoL_Indexes!#REF!,0)+$A34,MATCH(AJ$3,TQoL_Indexes!$B$8:$AK$8,0)),"")</f>
        <v/>
      </c>
      <c r="AK34" s="86" t="str">
        <f>IFERROR(INDEX(TQoL_Indexes!$B$9:$AK$88,MATCH($A$3,TQoL_Indexes!#REF!,0)+$A34,MATCH(AK$3,TQoL_Indexes!$B$8:$AK$8,0)),"")</f>
        <v/>
      </c>
      <c r="AL34" s="86" t="str">
        <f>IFERROR(INDEX(TQoL_Indexes!$B$9:$AK$88,MATCH($A$3,TQoL_Indexes!#REF!,0)+$A34,MATCH(AL$3,TQoL_Indexes!$B$8:$AK$8,0)),"")</f>
        <v/>
      </c>
      <c r="AM34" s="87" t="str">
        <f>IFERROR(INDEX(TQoL_Indexes!$B$9:$AK$88,MATCH($A$3,TQoL_Indexes!#REF!,0)+$A34,MATCH(AM$3,TQoL_Indexes!$B$8:$AK$8,0)),"")</f>
        <v/>
      </c>
    </row>
    <row r="35" spans="1:39">
      <c r="A35" s="58" t="str">
        <f>IFERROR(IF(A34+1&lt;COUNTIF(TQoL_Indexes!#REF!,Aux_Country!$A$3),A34+1,""),"")</f>
        <v/>
      </c>
      <c r="B35" s="121" t="str">
        <f>IFERROR(INDEX(TQoL_Indexes!$B$9:$AK$88,MATCH($A$3,TQoL_Indexes!#REF!,0)+$A35,MATCH(B$3,TQoL_Indexes!$B$8:$AK$8,0)),"")</f>
        <v/>
      </c>
      <c r="C35" s="116" t="str">
        <f>IFERROR(INDEX(TQoL_Indexes!$B$9:$AK$88,MATCH($A$3,TQoL_Indexes!#REF!,0)+$A35,MATCH(C$3,TQoL_Indexes!$B$8:$AK$8,0)),"")</f>
        <v/>
      </c>
      <c r="D35" s="122" t="str">
        <f>IFERROR(INDEX(TQoL_Indexes!$B$9:$AK$88,MATCH($A$3,TQoL_Indexes!#REF!,0)+$A35,MATCH(D$3,TQoL_Indexes!$B$8:$AK$8,0)),"")</f>
        <v/>
      </c>
      <c r="E35" s="86" t="str">
        <f>IFERROR(INDEX(TQoL_Indexes!$B$9:$AK$88,MATCH($A$3,TQoL_Indexes!#REF!,0)+$A35,MATCH(E$3,TQoL_Indexes!$B$8:$AK$8,0)),"")</f>
        <v/>
      </c>
      <c r="F35" s="86" t="str">
        <f>IFERROR(INDEX(TQoL_Indexes!$B$9:$AK$88,MATCH($A$3,TQoL_Indexes!#REF!,0)+$A35,MATCH(F$3,TQoL_Indexes!$B$8:$AK$8,0)),"")</f>
        <v/>
      </c>
      <c r="G35" s="86" t="str">
        <f>IFERROR(INDEX(TQoL_Indexes!$B$9:$AK$88,MATCH($A$3,TQoL_Indexes!#REF!,0)+$A35,MATCH(G$3,TQoL_Indexes!$B$8:$AK$8,0)),"")</f>
        <v/>
      </c>
      <c r="H35" s="86" t="str">
        <f>IFERROR(INDEX(TQoL_Indexes!$B$9:$AK$88,MATCH($A$3,TQoL_Indexes!#REF!,0)+$A35,MATCH(H$3,TQoL_Indexes!$B$8:$AK$8,0)),"")</f>
        <v/>
      </c>
      <c r="I35" s="86" t="str">
        <f>IFERROR(INDEX(TQoL_Indexes!$B$9:$AK$88,MATCH($A$3,TQoL_Indexes!#REF!,0)+$A35,MATCH(I$3,TQoL_Indexes!$B$8:$AK$8,0)),"")</f>
        <v/>
      </c>
      <c r="J35" s="86" t="str">
        <f>IFERROR(INDEX(TQoL_Indexes!$B$9:$AK$88,MATCH($A$3,TQoL_Indexes!#REF!,0)+$A35,MATCH(J$3,TQoL_Indexes!$B$8:$AK$8,0)),"")</f>
        <v/>
      </c>
      <c r="K35" s="86" t="str">
        <f>IFERROR(INDEX(TQoL_Indexes!$B$9:$AK$88,MATCH($A$3,TQoL_Indexes!#REF!,0)+$A35,MATCH(K$3,TQoL_Indexes!$B$8:$AK$8,0)),"")</f>
        <v/>
      </c>
      <c r="L35" s="86" t="str">
        <f>IFERROR(INDEX(TQoL_Indexes!$B$9:$AK$88,MATCH($A$3,TQoL_Indexes!#REF!,0)+$A35,MATCH(L$3,TQoL_Indexes!$B$8:$AK$8,0)),"")</f>
        <v/>
      </c>
      <c r="M35" s="86" t="str">
        <f>IFERROR(INDEX(TQoL_Indexes!$B$9:$AK$88,MATCH($A$3,TQoL_Indexes!#REF!,0)+$A35,MATCH(M$3,TQoL_Indexes!$B$8:$AK$8,0)),"")</f>
        <v/>
      </c>
      <c r="N35" s="86" t="str">
        <f>IFERROR(INDEX(TQoL_Indexes!$B$9:$AK$88,MATCH($A$3,TQoL_Indexes!#REF!,0)+$A35,MATCH(N$3,TQoL_Indexes!$B$8:$AK$8,0)),"")</f>
        <v/>
      </c>
      <c r="O35" s="86" t="str">
        <f>IFERROR(INDEX(TQoL_Indexes!$B$9:$AK$88,MATCH($A$3,TQoL_Indexes!#REF!,0)+$A35,MATCH(O$3,TQoL_Indexes!$B$8:$AK$8,0)),"")</f>
        <v/>
      </c>
      <c r="P35" s="86" t="str">
        <f>IFERROR(INDEX(TQoL_Indexes!$B$9:$AK$88,MATCH($A$3,TQoL_Indexes!#REF!,0)+$A35,MATCH(P$3,TQoL_Indexes!$B$8:$AK$8,0)),"")</f>
        <v/>
      </c>
      <c r="Q35" s="86" t="str">
        <f>IFERROR(INDEX(TQoL_Indexes!$B$9:$AK$88,MATCH($A$3,TQoL_Indexes!#REF!,0)+$A35,MATCH(Q$3,TQoL_Indexes!$B$8:$AK$8,0)),"")</f>
        <v/>
      </c>
      <c r="R35" s="86" t="str">
        <f>IFERROR(INDEX(TQoL_Indexes!$B$9:$AK$88,MATCH($A$3,TQoL_Indexes!#REF!,0)+$A35,MATCH(R$3,TQoL_Indexes!$B$8:$AK$8,0)),"")</f>
        <v/>
      </c>
      <c r="S35" s="86" t="str">
        <f>IFERROR(INDEX(TQoL_Indexes!$B$9:$AK$88,MATCH($A$3,TQoL_Indexes!#REF!,0)+$A35,MATCH(S$3,TQoL_Indexes!$B$8:$AK$8,0)),"")</f>
        <v/>
      </c>
      <c r="T35" s="86" t="str">
        <f>IFERROR(INDEX(TQoL_Indexes!$B$9:$AK$88,MATCH($A$3,TQoL_Indexes!#REF!,0)+$A35,MATCH(T$3,TQoL_Indexes!$B$8:$AK$8,0)),"")</f>
        <v/>
      </c>
      <c r="U35" s="86" t="str">
        <f>IFERROR(INDEX(TQoL_Indexes!$B$9:$AK$88,MATCH($A$3,TQoL_Indexes!#REF!,0)+$A35,MATCH(U$3,TQoL_Indexes!$B$8:$AK$8,0)),"")</f>
        <v/>
      </c>
      <c r="V35" s="86" t="str">
        <f>IFERROR(INDEX(TQoL_Indexes!$B$9:$AK$88,MATCH($A$3,TQoL_Indexes!#REF!,0)+$A35,MATCH(V$3,TQoL_Indexes!$B$8:$AK$8,0)),"")</f>
        <v/>
      </c>
      <c r="W35" s="86" t="str">
        <f>IFERROR(INDEX(TQoL_Indexes!$B$9:$AK$88,MATCH($A$3,TQoL_Indexes!#REF!,0)+$A35,MATCH(W$3,TQoL_Indexes!$B$8:$AK$8,0)),"")</f>
        <v/>
      </c>
      <c r="X35" s="86" t="str">
        <f>IFERROR(INDEX(TQoL_Indexes!$B$9:$AK$88,MATCH($A$3,TQoL_Indexes!#REF!,0)+$A35,MATCH(X$3,TQoL_Indexes!$B$8:$AK$8,0)),"")</f>
        <v/>
      </c>
      <c r="Y35" s="86" t="str">
        <f>IFERROR(INDEX(TQoL_Indexes!$B$9:$AK$88,MATCH($A$3,TQoL_Indexes!#REF!,0)+$A35,MATCH(Y$3,TQoL_Indexes!$B$8:$AK$8,0)),"")</f>
        <v/>
      </c>
      <c r="Z35" s="86" t="str">
        <f>IFERROR(INDEX(TQoL_Indexes!$B$9:$AK$88,MATCH($A$3,TQoL_Indexes!#REF!,0)+$A35,MATCH(Z$3,TQoL_Indexes!$B$8:$AK$8,0)),"")</f>
        <v/>
      </c>
      <c r="AA35" s="86" t="str">
        <f>IFERROR(INDEX(TQoL_Indexes!$B$9:$AK$88,MATCH($A$3,TQoL_Indexes!#REF!,0)+$A35,MATCH(AA$3,TQoL_Indexes!$B$8:$AK$8,0)),"")</f>
        <v/>
      </c>
      <c r="AB35" s="86" t="str">
        <f>IFERROR(INDEX(TQoL_Indexes!$B$9:$AK$88,MATCH($A$3,TQoL_Indexes!#REF!,0)+$A35,MATCH(AB$3,TQoL_Indexes!$B$8:$AK$8,0)),"")</f>
        <v/>
      </c>
      <c r="AC35" s="86" t="str">
        <f>IFERROR(INDEX(TQoL_Indexes!$B$9:$AK$88,MATCH($A$3,TQoL_Indexes!#REF!,0)+$A35,MATCH(AC$3,TQoL_Indexes!$B$8:$AK$8,0)),"")</f>
        <v/>
      </c>
      <c r="AD35" s="86" t="str">
        <f>IFERROR(INDEX(TQoL_Indexes!$B$9:$AK$88,MATCH($A$3,TQoL_Indexes!#REF!,0)+$A35,MATCH(AD$3,TQoL_Indexes!$B$8:$AK$8,0)),"")</f>
        <v/>
      </c>
      <c r="AE35" s="86" t="str">
        <f>IFERROR(INDEX(TQoL_Indexes!$B$9:$AK$88,MATCH($A$3,TQoL_Indexes!#REF!,0)+$A35,MATCH(AE$3,TQoL_Indexes!$B$8:$AK$8,0)),"")</f>
        <v/>
      </c>
      <c r="AF35" s="86" t="str">
        <f>IFERROR(INDEX(TQoL_Indexes!$B$9:$AK$88,MATCH($A$3,TQoL_Indexes!#REF!,0)+$A35,MATCH(AF$3,TQoL_Indexes!$B$8:$AK$8,0)),"")</f>
        <v/>
      </c>
      <c r="AG35" s="86" t="str">
        <f>IFERROR(INDEX(TQoL_Indexes!$B$9:$AK$88,MATCH($A$3,TQoL_Indexes!#REF!,0)+$A35,MATCH(AG$3,TQoL_Indexes!$B$8:$AK$8,0)),"")</f>
        <v/>
      </c>
      <c r="AH35" s="86" t="str">
        <f>IFERROR(INDEX(TQoL_Indexes!$B$9:$AK$88,MATCH($A$3,TQoL_Indexes!#REF!,0)+$A35,MATCH(AH$3,TQoL_Indexes!$B$8:$AK$8,0)),"")</f>
        <v/>
      </c>
      <c r="AI35" s="86" t="str">
        <f>IFERROR(INDEX(TQoL_Indexes!$B$9:$AK$88,MATCH($A$3,TQoL_Indexes!#REF!,0)+$A35,MATCH(AI$3,TQoL_Indexes!$B$8:$AK$8,0)),"")</f>
        <v/>
      </c>
      <c r="AJ35" s="86" t="str">
        <f>IFERROR(INDEX(TQoL_Indexes!$B$9:$AK$88,MATCH($A$3,TQoL_Indexes!#REF!,0)+$A35,MATCH(AJ$3,TQoL_Indexes!$B$8:$AK$8,0)),"")</f>
        <v/>
      </c>
      <c r="AK35" s="86" t="str">
        <f>IFERROR(INDEX(TQoL_Indexes!$B$9:$AK$88,MATCH($A$3,TQoL_Indexes!#REF!,0)+$A35,MATCH(AK$3,TQoL_Indexes!$B$8:$AK$8,0)),"")</f>
        <v/>
      </c>
      <c r="AL35" s="86" t="str">
        <f>IFERROR(INDEX(TQoL_Indexes!$B$9:$AK$88,MATCH($A$3,TQoL_Indexes!#REF!,0)+$A35,MATCH(AL$3,TQoL_Indexes!$B$8:$AK$8,0)),"")</f>
        <v/>
      </c>
      <c r="AM35" s="87" t="str">
        <f>IFERROR(INDEX(TQoL_Indexes!$B$9:$AK$88,MATCH($A$3,TQoL_Indexes!#REF!,0)+$A35,MATCH(AM$3,TQoL_Indexes!$B$8:$AK$8,0)),"")</f>
        <v/>
      </c>
    </row>
    <row r="36" spans="1:39">
      <c r="A36" s="58" t="str">
        <f>IFERROR(IF(A35+1&lt;COUNTIF(TQoL_Indexes!#REF!,Aux_Country!$A$3),A35+1,""),"")</f>
        <v/>
      </c>
      <c r="B36" s="121" t="str">
        <f>IFERROR(INDEX(TQoL_Indexes!$B$9:$AK$88,MATCH($A$3,TQoL_Indexes!#REF!,0)+$A36,MATCH(B$3,TQoL_Indexes!$B$8:$AK$8,0)),"")</f>
        <v/>
      </c>
      <c r="C36" s="116" t="str">
        <f>IFERROR(INDEX(TQoL_Indexes!$B$9:$AK$88,MATCH($A$3,TQoL_Indexes!#REF!,0)+$A36,MATCH(C$3,TQoL_Indexes!$B$8:$AK$8,0)),"")</f>
        <v/>
      </c>
      <c r="D36" s="122" t="str">
        <f>IFERROR(INDEX(TQoL_Indexes!$B$9:$AK$88,MATCH($A$3,TQoL_Indexes!#REF!,0)+$A36,MATCH(D$3,TQoL_Indexes!$B$8:$AK$8,0)),"")</f>
        <v/>
      </c>
      <c r="E36" s="86" t="str">
        <f>IFERROR(INDEX(TQoL_Indexes!$B$9:$AK$88,MATCH($A$3,TQoL_Indexes!#REF!,0)+$A36,MATCH(E$3,TQoL_Indexes!$B$8:$AK$8,0)),"")</f>
        <v/>
      </c>
      <c r="F36" s="86" t="str">
        <f>IFERROR(INDEX(TQoL_Indexes!$B$9:$AK$88,MATCH($A$3,TQoL_Indexes!#REF!,0)+$A36,MATCH(F$3,TQoL_Indexes!$B$8:$AK$8,0)),"")</f>
        <v/>
      </c>
      <c r="G36" s="86" t="str">
        <f>IFERROR(INDEX(TQoL_Indexes!$B$9:$AK$88,MATCH($A$3,TQoL_Indexes!#REF!,0)+$A36,MATCH(G$3,TQoL_Indexes!$B$8:$AK$8,0)),"")</f>
        <v/>
      </c>
      <c r="H36" s="86" t="str">
        <f>IFERROR(INDEX(TQoL_Indexes!$B$9:$AK$88,MATCH($A$3,TQoL_Indexes!#REF!,0)+$A36,MATCH(H$3,TQoL_Indexes!$B$8:$AK$8,0)),"")</f>
        <v/>
      </c>
      <c r="I36" s="86" t="str">
        <f>IFERROR(INDEX(TQoL_Indexes!$B$9:$AK$88,MATCH($A$3,TQoL_Indexes!#REF!,0)+$A36,MATCH(I$3,TQoL_Indexes!$B$8:$AK$8,0)),"")</f>
        <v/>
      </c>
      <c r="J36" s="86" t="str">
        <f>IFERROR(INDEX(TQoL_Indexes!$B$9:$AK$88,MATCH($A$3,TQoL_Indexes!#REF!,0)+$A36,MATCH(J$3,TQoL_Indexes!$B$8:$AK$8,0)),"")</f>
        <v/>
      </c>
      <c r="K36" s="86" t="str">
        <f>IFERROR(INDEX(TQoL_Indexes!$B$9:$AK$88,MATCH($A$3,TQoL_Indexes!#REF!,0)+$A36,MATCH(K$3,TQoL_Indexes!$B$8:$AK$8,0)),"")</f>
        <v/>
      </c>
      <c r="L36" s="86" t="str">
        <f>IFERROR(INDEX(TQoL_Indexes!$B$9:$AK$88,MATCH($A$3,TQoL_Indexes!#REF!,0)+$A36,MATCH(L$3,TQoL_Indexes!$B$8:$AK$8,0)),"")</f>
        <v/>
      </c>
      <c r="M36" s="86" t="str">
        <f>IFERROR(INDEX(TQoL_Indexes!$B$9:$AK$88,MATCH($A$3,TQoL_Indexes!#REF!,0)+$A36,MATCH(M$3,TQoL_Indexes!$B$8:$AK$8,0)),"")</f>
        <v/>
      </c>
      <c r="N36" s="86" t="str">
        <f>IFERROR(INDEX(TQoL_Indexes!$B$9:$AK$88,MATCH($A$3,TQoL_Indexes!#REF!,0)+$A36,MATCH(N$3,TQoL_Indexes!$B$8:$AK$8,0)),"")</f>
        <v/>
      </c>
      <c r="O36" s="86" t="str">
        <f>IFERROR(INDEX(TQoL_Indexes!$B$9:$AK$88,MATCH($A$3,TQoL_Indexes!#REF!,0)+$A36,MATCH(O$3,TQoL_Indexes!$B$8:$AK$8,0)),"")</f>
        <v/>
      </c>
      <c r="P36" s="86" t="str">
        <f>IFERROR(INDEX(TQoL_Indexes!$B$9:$AK$88,MATCH($A$3,TQoL_Indexes!#REF!,0)+$A36,MATCH(P$3,TQoL_Indexes!$B$8:$AK$8,0)),"")</f>
        <v/>
      </c>
      <c r="Q36" s="86" t="str">
        <f>IFERROR(INDEX(TQoL_Indexes!$B$9:$AK$88,MATCH($A$3,TQoL_Indexes!#REF!,0)+$A36,MATCH(Q$3,TQoL_Indexes!$B$8:$AK$8,0)),"")</f>
        <v/>
      </c>
      <c r="R36" s="86" t="str">
        <f>IFERROR(INDEX(TQoL_Indexes!$B$9:$AK$88,MATCH($A$3,TQoL_Indexes!#REF!,0)+$A36,MATCH(R$3,TQoL_Indexes!$B$8:$AK$8,0)),"")</f>
        <v/>
      </c>
      <c r="S36" s="86" t="str">
        <f>IFERROR(INDEX(TQoL_Indexes!$B$9:$AK$88,MATCH($A$3,TQoL_Indexes!#REF!,0)+$A36,MATCH(S$3,TQoL_Indexes!$B$8:$AK$8,0)),"")</f>
        <v/>
      </c>
      <c r="T36" s="86" t="str">
        <f>IFERROR(INDEX(TQoL_Indexes!$B$9:$AK$88,MATCH($A$3,TQoL_Indexes!#REF!,0)+$A36,MATCH(T$3,TQoL_Indexes!$B$8:$AK$8,0)),"")</f>
        <v/>
      </c>
      <c r="U36" s="86" t="str">
        <f>IFERROR(INDEX(TQoL_Indexes!$B$9:$AK$88,MATCH($A$3,TQoL_Indexes!#REF!,0)+$A36,MATCH(U$3,TQoL_Indexes!$B$8:$AK$8,0)),"")</f>
        <v/>
      </c>
      <c r="V36" s="86" t="str">
        <f>IFERROR(INDEX(TQoL_Indexes!$B$9:$AK$88,MATCH($A$3,TQoL_Indexes!#REF!,0)+$A36,MATCH(V$3,TQoL_Indexes!$B$8:$AK$8,0)),"")</f>
        <v/>
      </c>
      <c r="W36" s="86" t="str">
        <f>IFERROR(INDEX(TQoL_Indexes!$B$9:$AK$88,MATCH($A$3,TQoL_Indexes!#REF!,0)+$A36,MATCH(W$3,TQoL_Indexes!$B$8:$AK$8,0)),"")</f>
        <v/>
      </c>
      <c r="X36" s="86" t="str">
        <f>IFERROR(INDEX(TQoL_Indexes!$B$9:$AK$88,MATCH($A$3,TQoL_Indexes!#REF!,0)+$A36,MATCH(X$3,TQoL_Indexes!$B$8:$AK$8,0)),"")</f>
        <v/>
      </c>
      <c r="Y36" s="86" t="str">
        <f>IFERROR(INDEX(TQoL_Indexes!$B$9:$AK$88,MATCH($A$3,TQoL_Indexes!#REF!,0)+$A36,MATCH(Y$3,TQoL_Indexes!$B$8:$AK$8,0)),"")</f>
        <v/>
      </c>
      <c r="Z36" s="86" t="str">
        <f>IFERROR(INDEX(TQoL_Indexes!$B$9:$AK$88,MATCH($A$3,TQoL_Indexes!#REF!,0)+$A36,MATCH(Z$3,TQoL_Indexes!$B$8:$AK$8,0)),"")</f>
        <v/>
      </c>
      <c r="AA36" s="86" t="str">
        <f>IFERROR(INDEX(TQoL_Indexes!$B$9:$AK$88,MATCH($A$3,TQoL_Indexes!#REF!,0)+$A36,MATCH(AA$3,TQoL_Indexes!$B$8:$AK$8,0)),"")</f>
        <v/>
      </c>
      <c r="AB36" s="86" t="str">
        <f>IFERROR(INDEX(TQoL_Indexes!$B$9:$AK$88,MATCH($A$3,TQoL_Indexes!#REF!,0)+$A36,MATCH(AB$3,TQoL_Indexes!$B$8:$AK$8,0)),"")</f>
        <v/>
      </c>
      <c r="AC36" s="86" t="str">
        <f>IFERROR(INDEX(TQoL_Indexes!$B$9:$AK$88,MATCH($A$3,TQoL_Indexes!#REF!,0)+$A36,MATCH(AC$3,TQoL_Indexes!$B$8:$AK$8,0)),"")</f>
        <v/>
      </c>
      <c r="AD36" s="86" t="str">
        <f>IFERROR(INDEX(TQoL_Indexes!$B$9:$AK$88,MATCH($A$3,TQoL_Indexes!#REF!,0)+$A36,MATCH(AD$3,TQoL_Indexes!$B$8:$AK$8,0)),"")</f>
        <v/>
      </c>
      <c r="AE36" s="86" t="str">
        <f>IFERROR(INDEX(TQoL_Indexes!$B$9:$AK$88,MATCH($A$3,TQoL_Indexes!#REF!,0)+$A36,MATCH(AE$3,TQoL_Indexes!$B$8:$AK$8,0)),"")</f>
        <v/>
      </c>
      <c r="AF36" s="86" t="str">
        <f>IFERROR(INDEX(TQoL_Indexes!$B$9:$AK$88,MATCH($A$3,TQoL_Indexes!#REF!,0)+$A36,MATCH(AF$3,TQoL_Indexes!$B$8:$AK$8,0)),"")</f>
        <v/>
      </c>
      <c r="AG36" s="86" t="str">
        <f>IFERROR(INDEX(TQoL_Indexes!$B$9:$AK$88,MATCH($A$3,TQoL_Indexes!#REF!,0)+$A36,MATCH(AG$3,TQoL_Indexes!$B$8:$AK$8,0)),"")</f>
        <v/>
      </c>
      <c r="AH36" s="86" t="str">
        <f>IFERROR(INDEX(TQoL_Indexes!$B$9:$AK$88,MATCH($A$3,TQoL_Indexes!#REF!,0)+$A36,MATCH(AH$3,TQoL_Indexes!$B$8:$AK$8,0)),"")</f>
        <v/>
      </c>
      <c r="AI36" s="86" t="str">
        <f>IFERROR(INDEX(TQoL_Indexes!$B$9:$AK$88,MATCH($A$3,TQoL_Indexes!#REF!,0)+$A36,MATCH(AI$3,TQoL_Indexes!$B$8:$AK$8,0)),"")</f>
        <v/>
      </c>
      <c r="AJ36" s="86" t="str">
        <f>IFERROR(INDEX(TQoL_Indexes!$B$9:$AK$88,MATCH($A$3,TQoL_Indexes!#REF!,0)+$A36,MATCH(AJ$3,TQoL_Indexes!$B$8:$AK$8,0)),"")</f>
        <v/>
      </c>
      <c r="AK36" s="86" t="str">
        <f>IFERROR(INDEX(TQoL_Indexes!$B$9:$AK$88,MATCH($A$3,TQoL_Indexes!#REF!,0)+$A36,MATCH(AK$3,TQoL_Indexes!$B$8:$AK$8,0)),"")</f>
        <v/>
      </c>
      <c r="AL36" s="86" t="str">
        <f>IFERROR(INDEX(TQoL_Indexes!$B$9:$AK$88,MATCH($A$3,TQoL_Indexes!#REF!,0)+$A36,MATCH(AL$3,TQoL_Indexes!$B$8:$AK$8,0)),"")</f>
        <v/>
      </c>
      <c r="AM36" s="87" t="str">
        <f>IFERROR(INDEX(TQoL_Indexes!$B$9:$AK$88,MATCH($A$3,TQoL_Indexes!#REF!,0)+$A36,MATCH(AM$3,TQoL_Indexes!$B$8:$AK$8,0)),"")</f>
        <v/>
      </c>
    </row>
    <row r="37" spans="1:39">
      <c r="A37" s="58" t="str">
        <f>IFERROR(IF(A36+1&lt;COUNTIF(TQoL_Indexes!#REF!,Aux_Country!$A$3),A36+1,""),"")</f>
        <v/>
      </c>
      <c r="B37" s="121" t="str">
        <f>IFERROR(INDEX(TQoL_Indexes!$B$9:$AK$88,MATCH($A$3,TQoL_Indexes!#REF!,0)+$A37,MATCH(B$3,TQoL_Indexes!$B$8:$AK$8,0)),"")</f>
        <v/>
      </c>
      <c r="C37" s="116" t="str">
        <f>IFERROR(INDEX(TQoL_Indexes!$B$9:$AK$88,MATCH($A$3,TQoL_Indexes!#REF!,0)+$A37,MATCH(C$3,TQoL_Indexes!$B$8:$AK$8,0)),"")</f>
        <v/>
      </c>
      <c r="D37" s="122" t="str">
        <f>IFERROR(INDEX(TQoL_Indexes!$B$9:$AK$88,MATCH($A$3,TQoL_Indexes!#REF!,0)+$A37,MATCH(D$3,TQoL_Indexes!$B$8:$AK$8,0)),"")</f>
        <v/>
      </c>
      <c r="E37" s="86" t="str">
        <f>IFERROR(INDEX(TQoL_Indexes!$B$9:$AK$88,MATCH($A$3,TQoL_Indexes!#REF!,0)+$A37,MATCH(E$3,TQoL_Indexes!$B$8:$AK$8,0)),"")</f>
        <v/>
      </c>
      <c r="F37" s="86" t="str">
        <f>IFERROR(INDEX(TQoL_Indexes!$B$9:$AK$88,MATCH($A$3,TQoL_Indexes!#REF!,0)+$A37,MATCH(F$3,TQoL_Indexes!$B$8:$AK$8,0)),"")</f>
        <v/>
      </c>
      <c r="G37" s="86" t="str">
        <f>IFERROR(INDEX(TQoL_Indexes!$B$9:$AK$88,MATCH($A$3,TQoL_Indexes!#REF!,0)+$A37,MATCH(G$3,TQoL_Indexes!$B$8:$AK$8,0)),"")</f>
        <v/>
      </c>
      <c r="H37" s="86" t="str">
        <f>IFERROR(INDEX(TQoL_Indexes!$B$9:$AK$88,MATCH($A$3,TQoL_Indexes!#REF!,0)+$A37,MATCH(H$3,TQoL_Indexes!$B$8:$AK$8,0)),"")</f>
        <v/>
      </c>
      <c r="I37" s="86" t="str">
        <f>IFERROR(INDEX(TQoL_Indexes!$B$9:$AK$88,MATCH($A$3,TQoL_Indexes!#REF!,0)+$A37,MATCH(I$3,TQoL_Indexes!$B$8:$AK$8,0)),"")</f>
        <v/>
      </c>
      <c r="J37" s="86" t="str">
        <f>IFERROR(INDEX(TQoL_Indexes!$B$9:$AK$88,MATCH($A$3,TQoL_Indexes!#REF!,0)+$A37,MATCH(J$3,TQoL_Indexes!$B$8:$AK$8,0)),"")</f>
        <v/>
      </c>
      <c r="K37" s="86" t="str">
        <f>IFERROR(INDEX(TQoL_Indexes!$B$9:$AK$88,MATCH($A$3,TQoL_Indexes!#REF!,0)+$A37,MATCH(K$3,TQoL_Indexes!$B$8:$AK$8,0)),"")</f>
        <v/>
      </c>
      <c r="L37" s="86" t="str">
        <f>IFERROR(INDEX(TQoL_Indexes!$B$9:$AK$88,MATCH($A$3,TQoL_Indexes!#REF!,0)+$A37,MATCH(L$3,TQoL_Indexes!$B$8:$AK$8,0)),"")</f>
        <v/>
      </c>
      <c r="M37" s="86" t="str">
        <f>IFERROR(INDEX(TQoL_Indexes!$B$9:$AK$88,MATCH($A$3,TQoL_Indexes!#REF!,0)+$A37,MATCH(M$3,TQoL_Indexes!$B$8:$AK$8,0)),"")</f>
        <v/>
      </c>
      <c r="N37" s="86" t="str">
        <f>IFERROR(INDEX(TQoL_Indexes!$B$9:$AK$88,MATCH($A$3,TQoL_Indexes!#REF!,0)+$A37,MATCH(N$3,TQoL_Indexes!$B$8:$AK$8,0)),"")</f>
        <v/>
      </c>
      <c r="O37" s="86" t="str">
        <f>IFERROR(INDEX(TQoL_Indexes!$B$9:$AK$88,MATCH($A$3,TQoL_Indexes!#REF!,0)+$A37,MATCH(O$3,TQoL_Indexes!$B$8:$AK$8,0)),"")</f>
        <v/>
      </c>
      <c r="P37" s="86" t="str">
        <f>IFERROR(INDEX(TQoL_Indexes!$B$9:$AK$88,MATCH($A$3,TQoL_Indexes!#REF!,0)+$A37,MATCH(P$3,TQoL_Indexes!$B$8:$AK$8,0)),"")</f>
        <v/>
      </c>
      <c r="Q37" s="86" t="str">
        <f>IFERROR(INDEX(TQoL_Indexes!$B$9:$AK$88,MATCH($A$3,TQoL_Indexes!#REF!,0)+$A37,MATCH(Q$3,TQoL_Indexes!$B$8:$AK$8,0)),"")</f>
        <v/>
      </c>
      <c r="R37" s="86" t="str">
        <f>IFERROR(INDEX(TQoL_Indexes!$B$9:$AK$88,MATCH($A$3,TQoL_Indexes!#REF!,0)+$A37,MATCH(R$3,TQoL_Indexes!$B$8:$AK$8,0)),"")</f>
        <v/>
      </c>
      <c r="S37" s="86" t="str">
        <f>IFERROR(INDEX(TQoL_Indexes!$B$9:$AK$88,MATCH($A$3,TQoL_Indexes!#REF!,0)+$A37,MATCH(S$3,TQoL_Indexes!$B$8:$AK$8,0)),"")</f>
        <v/>
      </c>
      <c r="T37" s="86" t="str">
        <f>IFERROR(INDEX(TQoL_Indexes!$B$9:$AK$88,MATCH($A$3,TQoL_Indexes!#REF!,0)+$A37,MATCH(T$3,TQoL_Indexes!$B$8:$AK$8,0)),"")</f>
        <v/>
      </c>
      <c r="U37" s="86" t="str">
        <f>IFERROR(INDEX(TQoL_Indexes!$B$9:$AK$88,MATCH($A$3,TQoL_Indexes!#REF!,0)+$A37,MATCH(U$3,TQoL_Indexes!$B$8:$AK$8,0)),"")</f>
        <v/>
      </c>
      <c r="V37" s="86" t="str">
        <f>IFERROR(INDEX(TQoL_Indexes!$B$9:$AK$88,MATCH($A$3,TQoL_Indexes!#REF!,0)+$A37,MATCH(V$3,TQoL_Indexes!$B$8:$AK$8,0)),"")</f>
        <v/>
      </c>
      <c r="W37" s="86" t="str">
        <f>IFERROR(INDEX(TQoL_Indexes!$B$9:$AK$88,MATCH($A$3,TQoL_Indexes!#REF!,0)+$A37,MATCH(W$3,TQoL_Indexes!$B$8:$AK$8,0)),"")</f>
        <v/>
      </c>
      <c r="X37" s="86" t="str">
        <f>IFERROR(INDEX(TQoL_Indexes!$B$9:$AK$88,MATCH($A$3,TQoL_Indexes!#REF!,0)+$A37,MATCH(X$3,TQoL_Indexes!$B$8:$AK$8,0)),"")</f>
        <v/>
      </c>
      <c r="Y37" s="86" t="str">
        <f>IFERROR(INDEX(TQoL_Indexes!$B$9:$AK$88,MATCH($A$3,TQoL_Indexes!#REF!,0)+$A37,MATCH(Y$3,TQoL_Indexes!$B$8:$AK$8,0)),"")</f>
        <v/>
      </c>
      <c r="Z37" s="86" t="str">
        <f>IFERROR(INDEX(TQoL_Indexes!$B$9:$AK$88,MATCH($A$3,TQoL_Indexes!#REF!,0)+$A37,MATCH(Z$3,TQoL_Indexes!$B$8:$AK$8,0)),"")</f>
        <v/>
      </c>
      <c r="AA37" s="86" t="str">
        <f>IFERROR(INDEX(TQoL_Indexes!$B$9:$AK$88,MATCH($A$3,TQoL_Indexes!#REF!,0)+$A37,MATCH(AA$3,TQoL_Indexes!$B$8:$AK$8,0)),"")</f>
        <v/>
      </c>
      <c r="AB37" s="86" t="str">
        <f>IFERROR(INDEX(TQoL_Indexes!$B$9:$AK$88,MATCH($A$3,TQoL_Indexes!#REF!,0)+$A37,MATCH(AB$3,TQoL_Indexes!$B$8:$AK$8,0)),"")</f>
        <v/>
      </c>
      <c r="AC37" s="86" t="str">
        <f>IFERROR(INDEX(TQoL_Indexes!$B$9:$AK$88,MATCH($A$3,TQoL_Indexes!#REF!,0)+$A37,MATCH(AC$3,TQoL_Indexes!$B$8:$AK$8,0)),"")</f>
        <v/>
      </c>
      <c r="AD37" s="86" t="str">
        <f>IFERROR(INDEX(TQoL_Indexes!$B$9:$AK$88,MATCH($A$3,TQoL_Indexes!#REF!,0)+$A37,MATCH(AD$3,TQoL_Indexes!$B$8:$AK$8,0)),"")</f>
        <v/>
      </c>
      <c r="AE37" s="86" t="str">
        <f>IFERROR(INDEX(TQoL_Indexes!$B$9:$AK$88,MATCH($A$3,TQoL_Indexes!#REF!,0)+$A37,MATCH(AE$3,TQoL_Indexes!$B$8:$AK$8,0)),"")</f>
        <v/>
      </c>
      <c r="AF37" s="86" t="str">
        <f>IFERROR(INDEX(TQoL_Indexes!$B$9:$AK$88,MATCH($A$3,TQoL_Indexes!#REF!,0)+$A37,MATCH(AF$3,TQoL_Indexes!$B$8:$AK$8,0)),"")</f>
        <v/>
      </c>
      <c r="AG37" s="86" t="str">
        <f>IFERROR(INDEX(TQoL_Indexes!$B$9:$AK$88,MATCH($A$3,TQoL_Indexes!#REF!,0)+$A37,MATCH(AG$3,TQoL_Indexes!$B$8:$AK$8,0)),"")</f>
        <v/>
      </c>
      <c r="AH37" s="86" t="str">
        <f>IFERROR(INDEX(TQoL_Indexes!$B$9:$AK$88,MATCH($A$3,TQoL_Indexes!#REF!,0)+$A37,MATCH(AH$3,TQoL_Indexes!$B$8:$AK$8,0)),"")</f>
        <v/>
      </c>
      <c r="AI37" s="86" t="str">
        <f>IFERROR(INDEX(TQoL_Indexes!$B$9:$AK$88,MATCH($A$3,TQoL_Indexes!#REF!,0)+$A37,MATCH(AI$3,TQoL_Indexes!$B$8:$AK$8,0)),"")</f>
        <v/>
      </c>
      <c r="AJ37" s="86" t="str">
        <f>IFERROR(INDEX(TQoL_Indexes!$B$9:$AK$88,MATCH($A$3,TQoL_Indexes!#REF!,0)+$A37,MATCH(AJ$3,TQoL_Indexes!$B$8:$AK$8,0)),"")</f>
        <v/>
      </c>
      <c r="AK37" s="86" t="str">
        <f>IFERROR(INDEX(TQoL_Indexes!$B$9:$AK$88,MATCH($A$3,TQoL_Indexes!#REF!,0)+$A37,MATCH(AK$3,TQoL_Indexes!$B$8:$AK$8,0)),"")</f>
        <v/>
      </c>
      <c r="AL37" s="86" t="str">
        <f>IFERROR(INDEX(TQoL_Indexes!$B$9:$AK$88,MATCH($A$3,TQoL_Indexes!#REF!,0)+$A37,MATCH(AL$3,TQoL_Indexes!$B$8:$AK$8,0)),"")</f>
        <v/>
      </c>
      <c r="AM37" s="87" t="str">
        <f>IFERROR(INDEX(TQoL_Indexes!$B$9:$AK$88,MATCH($A$3,TQoL_Indexes!#REF!,0)+$A37,MATCH(AM$3,TQoL_Indexes!$B$8:$AK$8,0)),"")</f>
        <v/>
      </c>
    </row>
    <row r="38" spans="1:39">
      <c r="A38" s="58" t="str">
        <f>IFERROR(IF(A37+1&lt;COUNTIF(TQoL_Indexes!#REF!,Aux_Country!$A$3),A37+1,""),"")</f>
        <v/>
      </c>
      <c r="B38" s="121" t="str">
        <f>IFERROR(INDEX(TQoL_Indexes!$B$9:$AK$88,MATCH($A$3,TQoL_Indexes!#REF!,0)+$A38,MATCH(B$3,TQoL_Indexes!$B$8:$AK$8,0)),"")</f>
        <v/>
      </c>
      <c r="C38" s="116" t="str">
        <f>IFERROR(INDEX(TQoL_Indexes!$B$9:$AK$88,MATCH($A$3,TQoL_Indexes!#REF!,0)+$A38,MATCH(C$3,TQoL_Indexes!$B$8:$AK$8,0)),"")</f>
        <v/>
      </c>
      <c r="D38" s="122" t="str">
        <f>IFERROR(INDEX(TQoL_Indexes!$B$9:$AK$88,MATCH($A$3,TQoL_Indexes!#REF!,0)+$A38,MATCH(D$3,TQoL_Indexes!$B$8:$AK$8,0)),"")</f>
        <v/>
      </c>
      <c r="E38" s="86" t="str">
        <f>IFERROR(INDEX(TQoL_Indexes!$B$9:$AK$88,MATCH($A$3,TQoL_Indexes!#REF!,0)+$A38,MATCH(E$3,TQoL_Indexes!$B$8:$AK$8,0)),"")</f>
        <v/>
      </c>
      <c r="F38" s="86" t="str">
        <f>IFERROR(INDEX(TQoL_Indexes!$B$9:$AK$88,MATCH($A$3,TQoL_Indexes!#REF!,0)+$A38,MATCH(F$3,TQoL_Indexes!$B$8:$AK$8,0)),"")</f>
        <v/>
      </c>
      <c r="G38" s="86" t="str">
        <f>IFERROR(INDEX(TQoL_Indexes!$B$9:$AK$88,MATCH($A$3,TQoL_Indexes!#REF!,0)+$A38,MATCH(G$3,TQoL_Indexes!$B$8:$AK$8,0)),"")</f>
        <v/>
      </c>
      <c r="H38" s="86" t="str">
        <f>IFERROR(INDEX(TQoL_Indexes!$B$9:$AK$88,MATCH($A$3,TQoL_Indexes!#REF!,0)+$A38,MATCH(H$3,TQoL_Indexes!$B$8:$AK$8,0)),"")</f>
        <v/>
      </c>
      <c r="I38" s="86" t="str">
        <f>IFERROR(INDEX(TQoL_Indexes!$B$9:$AK$88,MATCH($A$3,TQoL_Indexes!#REF!,0)+$A38,MATCH(I$3,TQoL_Indexes!$B$8:$AK$8,0)),"")</f>
        <v/>
      </c>
      <c r="J38" s="86" t="str">
        <f>IFERROR(INDEX(TQoL_Indexes!$B$9:$AK$88,MATCH($A$3,TQoL_Indexes!#REF!,0)+$A38,MATCH(J$3,TQoL_Indexes!$B$8:$AK$8,0)),"")</f>
        <v/>
      </c>
      <c r="K38" s="86" t="str">
        <f>IFERROR(INDEX(TQoL_Indexes!$B$9:$AK$88,MATCH($A$3,TQoL_Indexes!#REF!,0)+$A38,MATCH(K$3,TQoL_Indexes!$B$8:$AK$8,0)),"")</f>
        <v/>
      </c>
      <c r="L38" s="86" t="str">
        <f>IFERROR(INDEX(TQoL_Indexes!$B$9:$AK$88,MATCH($A$3,TQoL_Indexes!#REF!,0)+$A38,MATCH(L$3,TQoL_Indexes!$B$8:$AK$8,0)),"")</f>
        <v/>
      </c>
      <c r="M38" s="86" t="str">
        <f>IFERROR(INDEX(TQoL_Indexes!$B$9:$AK$88,MATCH($A$3,TQoL_Indexes!#REF!,0)+$A38,MATCH(M$3,TQoL_Indexes!$B$8:$AK$8,0)),"")</f>
        <v/>
      </c>
      <c r="N38" s="86" t="str">
        <f>IFERROR(INDEX(TQoL_Indexes!$B$9:$AK$88,MATCH($A$3,TQoL_Indexes!#REF!,0)+$A38,MATCH(N$3,TQoL_Indexes!$B$8:$AK$8,0)),"")</f>
        <v/>
      </c>
      <c r="O38" s="86" t="str">
        <f>IFERROR(INDEX(TQoL_Indexes!$B$9:$AK$88,MATCH($A$3,TQoL_Indexes!#REF!,0)+$A38,MATCH(O$3,TQoL_Indexes!$B$8:$AK$8,0)),"")</f>
        <v/>
      </c>
      <c r="P38" s="86" t="str">
        <f>IFERROR(INDEX(TQoL_Indexes!$B$9:$AK$88,MATCH($A$3,TQoL_Indexes!#REF!,0)+$A38,MATCH(P$3,TQoL_Indexes!$B$8:$AK$8,0)),"")</f>
        <v/>
      </c>
      <c r="Q38" s="86" t="str">
        <f>IFERROR(INDEX(TQoL_Indexes!$B$9:$AK$88,MATCH($A$3,TQoL_Indexes!#REF!,0)+$A38,MATCH(Q$3,TQoL_Indexes!$B$8:$AK$8,0)),"")</f>
        <v/>
      </c>
      <c r="R38" s="86" t="str">
        <f>IFERROR(INDEX(TQoL_Indexes!$B$9:$AK$88,MATCH($A$3,TQoL_Indexes!#REF!,0)+$A38,MATCH(R$3,TQoL_Indexes!$B$8:$AK$8,0)),"")</f>
        <v/>
      </c>
      <c r="S38" s="86" t="str">
        <f>IFERROR(INDEX(TQoL_Indexes!$B$9:$AK$88,MATCH($A$3,TQoL_Indexes!#REF!,0)+$A38,MATCH(S$3,TQoL_Indexes!$B$8:$AK$8,0)),"")</f>
        <v/>
      </c>
      <c r="T38" s="86" t="str">
        <f>IFERROR(INDEX(TQoL_Indexes!$B$9:$AK$88,MATCH($A$3,TQoL_Indexes!#REF!,0)+$A38,MATCH(T$3,TQoL_Indexes!$B$8:$AK$8,0)),"")</f>
        <v/>
      </c>
      <c r="U38" s="86" t="str">
        <f>IFERROR(INDEX(TQoL_Indexes!$B$9:$AK$88,MATCH($A$3,TQoL_Indexes!#REF!,0)+$A38,MATCH(U$3,TQoL_Indexes!$B$8:$AK$8,0)),"")</f>
        <v/>
      </c>
      <c r="V38" s="86" t="str">
        <f>IFERROR(INDEX(TQoL_Indexes!$B$9:$AK$88,MATCH($A$3,TQoL_Indexes!#REF!,0)+$A38,MATCH(V$3,TQoL_Indexes!$B$8:$AK$8,0)),"")</f>
        <v/>
      </c>
      <c r="W38" s="86" t="str">
        <f>IFERROR(INDEX(TQoL_Indexes!$B$9:$AK$88,MATCH($A$3,TQoL_Indexes!#REF!,0)+$A38,MATCH(W$3,TQoL_Indexes!$B$8:$AK$8,0)),"")</f>
        <v/>
      </c>
      <c r="X38" s="86" t="str">
        <f>IFERROR(INDEX(TQoL_Indexes!$B$9:$AK$88,MATCH($A$3,TQoL_Indexes!#REF!,0)+$A38,MATCH(X$3,TQoL_Indexes!$B$8:$AK$8,0)),"")</f>
        <v/>
      </c>
      <c r="Y38" s="86" t="str">
        <f>IFERROR(INDEX(TQoL_Indexes!$B$9:$AK$88,MATCH($A$3,TQoL_Indexes!#REF!,0)+$A38,MATCH(Y$3,TQoL_Indexes!$B$8:$AK$8,0)),"")</f>
        <v/>
      </c>
      <c r="Z38" s="86" t="str">
        <f>IFERROR(INDEX(TQoL_Indexes!$B$9:$AK$88,MATCH($A$3,TQoL_Indexes!#REF!,0)+$A38,MATCH(Z$3,TQoL_Indexes!$B$8:$AK$8,0)),"")</f>
        <v/>
      </c>
      <c r="AA38" s="86" t="str">
        <f>IFERROR(INDEX(TQoL_Indexes!$B$9:$AK$88,MATCH($A$3,TQoL_Indexes!#REF!,0)+$A38,MATCH(AA$3,TQoL_Indexes!$B$8:$AK$8,0)),"")</f>
        <v/>
      </c>
      <c r="AB38" s="86" t="str">
        <f>IFERROR(INDEX(TQoL_Indexes!$B$9:$AK$88,MATCH($A$3,TQoL_Indexes!#REF!,0)+$A38,MATCH(AB$3,TQoL_Indexes!$B$8:$AK$8,0)),"")</f>
        <v/>
      </c>
      <c r="AC38" s="86" t="str">
        <f>IFERROR(INDEX(TQoL_Indexes!$B$9:$AK$88,MATCH($A$3,TQoL_Indexes!#REF!,0)+$A38,MATCH(AC$3,TQoL_Indexes!$B$8:$AK$8,0)),"")</f>
        <v/>
      </c>
      <c r="AD38" s="86" t="str">
        <f>IFERROR(INDEX(TQoL_Indexes!$B$9:$AK$88,MATCH($A$3,TQoL_Indexes!#REF!,0)+$A38,MATCH(AD$3,TQoL_Indexes!$B$8:$AK$8,0)),"")</f>
        <v/>
      </c>
      <c r="AE38" s="86" t="str">
        <f>IFERROR(INDEX(TQoL_Indexes!$B$9:$AK$88,MATCH($A$3,TQoL_Indexes!#REF!,0)+$A38,MATCH(AE$3,TQoL_Indexes!$B$8:$AK$8,0)),"")</f>
        <v/>
      </c>
      <c r="AF38" s="86" t="str">
        <f>IFERROR(INDEX(TQoL_Indexes!$B$9:$AK$88,MATCH($A$3,TQoL_Indexes!#REF!,0)+$A38,MATCH(AF$3,TQoL_Indexes!$B$8:$AK$8,0)),"")</f>
        <v/>
      </c>
      <c r="AG38" s="86" t="str">
        <f>IFERROR(INDEX(TQoL_Indexes!$B$9:$AK$88,MATCH($A$3,TQoL_Indexes!#REF!,0)+$A38,MATCH(AG$3,TQoL_Indexes!$B$8:$AK$8,0)),"")</f>
        <v/>
      </c>
      <c r="AH38" s="86" t="str">
        <f>IFERROR(INDEX(TQoL_Indexes!$B$9:$AK$88,MATCH($A$3,TQoL_Indexes!#REF!,0)+$A38,MATCH(AH$3,TQoL_Indexes!$B$8:$AK$8,0)),"")</f>
        <v/>
      </c>
      <c r="AI38" s="86" t="str">
        <f>IFERROR(INDEX(TQoL_Indexes!$B$9:$AK$88,MATCH($A$3,TQoL_Indexes!#REF!,0)+$A38,MATCH(AI$3,TQoL_Indexes!$B$8:$AK$8,0)),"")</f>
        <v/>
      </c>
      <c r="AJ38" s="86" t="str">
        <f>IFERROR(INDEX(TQoL_Indexes!$B$9:$AK$88,MATCH($A$3,TQoL_Indexes!#REF!,0)+$A38,MATCH(AJ$3,TQoL_Indexes!$B$8:$AK$8,0)),"")</f>
        <v/>
      </c>
      <c r="AK38" s="86" t="str">
        <f>IFERROR(INDEX(TQoL_Indexes!$B$9:$AK$88,MATCH($A$3,TQoL_Indexes!#REF!,0)+$A38,MATCH(AK$3,TQoL_Indexes!$B$8:$AK$8,0)),"")</f>
        <v/>
      </c>
      <c r="AL38" s="86" t="str">
        <f>IFERROR(INDEX(TQoL_Indexes!$B$9:$AK$88,MATCH($A$3,TQoL_Indexes!#REF!,0)+$A38,MATCH(AL$3,TQoL_Indexes!$B$8:$AK$8,0)),"")</f>
        <v/>
      </c>
      <c r="AM38" s="87" t="str">
        <f>IFERROR(INDEX(TQoL_Indexes!$B$9:$AK$88,MATCH($A$3,TQoL_Indexes!#REF!,0)+$A38,MATCH(AM$3,TQoL_Indexes!$B$8:$AK$8,0)),"")</f>
        <v/>
      </c>
    </row>
    <row r="39" spans="1:39">
      <c r="A39" s="58" t="str">
        <f>IFERROR(IF(A38+1&lt;COUNTIF(TQoL_Indexes!#REF!,Aux_Country!$A$3),A38+1,""),"")</f>
        <v/>
      </c>
      <c r="B39" s="121" t="str">
        <f>IFERROR(INDEX(TQoL_Indexes!$B$9:$AK$88,MATCH($A$3,TQoL_Indexes!#REF!,0)+$A39,MATCH(B$3,TQoL_Indexes!$B$8:$AK$8,0)),"")</f>
        <v/>
      </c>
      <c r="C39" s="116" t="str">
        <f>IFERROR(INDEX(TQoL_Indexes!$B$9:$AK$88,MATCH($A$3,TQoL_Indexes!#REF!,0)+$A39,MATCH(C$3,TQoL_Indexes!$B$8:$AK$8,0)),"")</f>
        <v/>
      </c>
      <c r="D39" s="122" t="str">
        <f>IFERROR(INDEX(TQoL_Indexes!$B$9:$AK$88,MATCH($A$3,TQoL_Indexes!#REF!,0)+$A39,MATCH(D$3,TQoL_Indexes!$B$8:$AK$8,0)),"")</f>
        <v/>
      </c>
      <c r="E39" s="86" t="str">
        <f>IFERROR(INDEX(TQoL_Indexes!$B$9:$AK$88,MATCH($A$3,TQoL_Indexes!#REF!,0)+$A39,MATCH(E$3,TQoL_Indexes!$B$8:$AK$8,0)),"")</f>
        <v/>
      </c>
      <c r="F39" s="86" t="str">
        <f>IFERROR(INDEX(TQoL_Indexes!$B$9:$AK$88,MATCH($A$3,TQoL_Indexes!#REF!,0)+$A39,MATCH(F$3,TQoL_Indexes!$B$8:$AK$8,0)),"")</f>
        <v/>
      </c>
      <c r="G39" s="86" t="str">
        <f>IFERROR(INDEX(TQoL_Indexes!$B$9:$AK$88,MATCH($A$3,TQoL_Indexes!#REF!,0)+$A39,MATCH(G$3,TQoL_Indexes!$B$8:$AK$8,0)),"")</f>
        <v/>
      </c>
      <c r="H39" s="86" t="str">
        <f>IFERROR(INDEX(TQoL_Indexes!$B$9:$AK$88,MATCH($A$3,TQoL_Indexes!#REF!,0)+$A39,MATCH(H$3,TQoL_Indexes!$B$8:$AK$8,0)),"")</f>
        <v/>
      </c>
      <c r="I39" s="86" t="str">
        <f>IFERROR(INDEX(TQoL_Indexes!$B$9:$AK$88,MATCH($A$3,TQoL_Indexes!#REF!,0)+$A39,MATCH(I$3,TQoL_Indexes!$B$8:$AK$8,0)),"")</f>
        <v/>
      </c>
      <c r="J39" s="86" t="str">
        <f>IFERROR(INDEX(TQoL_Indexes!$B$9:$AK$88,MATCH($A$3,TQoL_Indexes!#REF!,0)+$A39,MATCH(J$3,TQoL_Indexes!$B$8:$AK$8,0)),"")</f>
        <v/>
      </c>
      <c r="K39" s="86" t="str">
        <f>IFERROR(INDEX(TQoL_Indexes!$B$9:$AK$88,MATCH($A$3,TQoL_Indexes!#REF!,0)+$A39,MATCH(K$3,TQoL_Indexes!$B$8:$AK$8,0)),"")</f>
        <v/>
      </c>
      <c r="L39" s="86" t="str">
        <f>IFERROR(INDEX(TQoL_Indexes!$B$9:$AK$88,MATCH($A$3,TQoL_Indexes!#REF!,0)+$A39,MATCH(L$3,TQoL_Indexes!$B$8:$AK$8,0)),"")</f>
        <v/>
      </c>
      <c r="M39" s="86" t="str">
        <f>IFERROR(INDEX(TQoL_Indexes!$B$9:$AK$88,MATCH($A$3,TQoL_Indexes!#REF!,0)+$A39,MATCH(M$3,TQoL_Indexes!$B$8:$AK$8,0)),"")</f>
        <v/>
      </c>
      <c r="N39" s="86" t="str">
        <f>IFERROR(INDEX(TQoL_Indexes!$B$9:$AK$88,MATCH($A$3,TQoL_Indexes!#REF!,0)+$A39,MATCH(N$3,TQoL_Indexes!$B$8:$AK$8,0)),"")</f>
        <v/>
      </c>
      <c r="O39" s="86" t="str">
        <f>IFERROR(INDEX(TQoL_Indexes!$B$9:$AK$88,MATCH($A$3,TQoL_Indexes!#REF!,0)+$A39,MATCH(O$3,TQoL_Indexes!$B$8:$AK$8,0)),"")</f>
        <v/>
      </c>
      <c r="P39" s="86" t="str">
        <f>IFERROR(INDEX(TQoL_Indexes!$B$9:$AK$88,MATCH($A$3,TQoL_Indexes!#REF!,0)+$A39,MATCH(P$3,TQoL_Indexes!$B$8:$AK$8,0)),"")</f>
        <v/>
      </c>
      <c r="Q39" s="86" t="str">
        <f>IFERROR(INDEX(TQoL_Indexes!$B$9:$AK$88,MATCH($A$3,TQoL_Indexes!#REF!,0)+$A39,MATCH(Q$3,TQoL_Indexes!$B$8:$AK$8,0)),"")</f>
        <v/>
      </c>
      <c r="R39" s="86" t="str">
        <f>IFERROR(INDEX(TQoL_Indexes!$B$9:$AK$88,MATCH($A$3,TQoL_Indexes!#REF!,0)+$A39,MATCH(R$3,TQoL_Indexes!$B$8:$AK$8,0)),"")</f>
        <v/>
      </c>
      <c r="S39" s="86" t="str">
        <f>IFERROR(INDEX(TQoL_Indexes!$B$9:$AK$88,MATCH($A$3,TQoL_Indexes!#REF!,0)+$A39,MATCH(S$3,TQoL_Indexes!$B$8:$AK$8,0)),"")</f>
        <v/>
      </c>
      <c r="T39" s="86" t="str">
        <f>IFERROR(INDEX(TQoL_Indexes!$B$9:$AK$88,MATCH($A$3,TQoL_Indexes!#REF!,0)+$A39,MATCH(T$3,TQoL_Indexes!$B$8:$AK$8,0)),"")</f>
        <v/>
      </c>
      <c r="U39" s="86" t="str">
        <f>IFERROR(INDEX(TQoL_Indexes!$B$9:$AK$88,MATCH($A$3,TQoL_Indexes!#REF!,0)+$A39,MATCH(U$3,TQoL_Indexes!$B$8:$AK$8,0)),"")</f>
        <v/>
      </c>
      <c r="V39" s="86" t="str">
        <f>IFERROR(INDEX(TQoL_Indexes!$B$9:$AK$88,MATCH($A$3,TQoL_Indexes!#REF!,0)+$A39,MATCH(V$3,TQoL_Indexes!$B$8:$AK$8,0)),"")</f>
        <v/>
      </c>
      <c r="W39" s="86" t="str">
        <f>IFERROR(INDEX(TQoL_Indexes!$B$9:$AK$88,MATCH($A$3,TQoL_Indexes!#REF!,0)+$A39,MATCH(W$3,TQoL_Indexes!$B$8:$AK$8,0)),"")</f>
        <v/>
      </c>
      <c r="X39" s="86" t="str">
        <f>IFERROR(INDEX(TQoL_Indexes!$B$9:$AK$88,MATCH($A$3,TQoL_Indexes!#REF!,0)+$A39,MATCH(X$3,TQoL_Indexes!$B$8:$AK$8,0)),"")</f>
        <v/>
      </c>
      <c r="Y39" s="86" t="str">
        <f>IFERROR(INDEX(TQoL_Indexes!$B$9:$AK$88,MATCH($A$3,TQoL_Indexes!#REF!,0)+$A39,MATCH(Y$3,TQoL_Indexes!$B$8:$AK$8,0)),"")</f>
        <v/>
      </c>
      <c r="Z39" s="86" t="str">
        <f>IFERROR(INDEX(TQoL_Indexes!$B$9:$AK$88,MATCH($A$3,TQoL_Indexes!#REF!,0)+$A39,MATCH(Z$3,TQoL_Indexes!$B$8:$AK$8,0)),"")</f>
        <v/>
      </c>
      <c r="AA39" s="86" t="str">
        <f>IFERROR(INDEX(TQoL_Indexes!$B$9:$AK$88,MATCH($A$3,TQoL_Indexes!#REF!,0)+$A39,MATCH(AA$3,TQoL_Indexes!$B$8:$AK$8,0)),"")</f>
        <v/>
      </c>
      <c r="AB39" s="86" t="str">
        <f>IFERROR(INDEX(TQoL_Indexes!$B$9:$AK$88,MATCH($A$3,TQoL_Indexes!#REF!,0)+$A39,MATCH(AB$3,TQoL_Indexes!$B$8:$AK$8,0)),"")</f>
        <v/>
      </c>
      <c r="AC39" s="86" t="str">
        <f>IFERROR(INDEX(TQoL_Indexes!$B$9:$AK$88,MATCH($A$3,TQoL_Indexes!#REF!,0)+$A39,MATCH(AC$3,TQoL_Indexes!$B$8:$AK$8,0)),"")</f>
        <v/>
      </c>
      <c r="AD39" s="86" t="str">
        <f>IFERROR(INDEX(TQoL_Indexes!$B$9:$AK$88,MATCH($A$3,TQoL_Indexes!#REF!,0)+$A39,MATCH(AD$3,TQoL_Indexes!$B$8:$AK$8,0)),"")</f>
        <v/>
      </c>
      <c r="AE39" s="86" t="str">
        <f>IFERROR(INDEX(TQoL_Indexes!$B$9:$AK$88,MATCH($A$3,TQoL_Indexes!#REF!,0)+$A39,MATCH(AE$3,TQoL_Indexes!$B$8:$AK$8,0)),"")</f>
        <v/>
      </c>
      <c r="AF39" s="86" t="str">
        <f>IFERROR(INDEX(TQoL_Indexes!$B$9:$AK$88,MATCH($A$3,TQoL_Indexes!#REF!,0)+$A39,MATCH(AF$3,TQoL_Indexes!$B$8:$AK$8,0)),"")</f>
        <v/>
      </c>
      <c r="AG39" s="86" t="str">
        <f>IFERROR(INDEX(TQoL_Indexes!$B$9:$AK$88,MATCH($A$3,TQoL_Indexes!#REF!,0)+$A39,MATCH(AG$3,TQoL_Indexes!$B$8:$AK$8,0)),"")</f>
        <v/>
      </c>
      <c r="AH39" s="86" t="str">
        <f>IFERROR(INDEX(TQoL_Indexes!$B$9:$AK$88,MATCH($A$3,TQoL_Indexes!#REF!,0)+$A39,MATCH(AH$3,TQoL_Indexes!$B$8:$AK$8,0)),"")</f>
        <v/>
      </c>
      <c r="AI39" s="86" t="str">
        <f>IFERROR(INDEX(TQoL_Indexes!$B$9:$AK$88,MATCH($A$3,TQoL_Indexes!#REF!,0)+$A39,MATCH(AI$3,TQoL_Indexes!$B$8:$AK$8,0)),"")</f>
        <v/>
      </c>
      <c r="AJ39" s="86" t="str">
        <f>IFERROR(INDEX(TQoL_Indexes!$B$9:$AK$88,MATCH($A$3,TQoL_Indexes!#REF!,0)+$A39,MATCH(AJ$3,TQoL_Indexes!$B$8:$AK$8,0)),"")</f>
        <v/>
      </c>
      <c r="AK39" s="86" t="str">
        <f>IFERROR(INDEX(TQoL_Indexes!$B$9:$AK$88,MATCH($A$3,TQoL_Indexes!#REF!,0)+$A39,MATCH(AK$3,TQoL_Indexes!$B$8:$AK$8,0)),"")</f>
        <v/>
      </c>
      <c r="AL39" s="86" t="str">
        <f>IFERROR(INDEX(TQoL_Indexes!$B$9:$AK$88,MATCH($A$3,TQoL_Indexes!#REF!,0)+$A39,MATCH(AL$3,TQoL_Indexes!$B$8:$AK$8,0)),"")</f>
        <v/>
      </c>
      <c r="AM39" s="87" t="str">
        <f>IFERROR(INDEX(TQoL_Indexes!$B$9:$AK$88,MATCH($A$3,TQoL_Indexes!#REF!,0)+$A39,MATCH(AM$3,TQoL_Indexes!$B$8:$AK$8,0)),"")</f>
        <v/>
      </c>
    </row>
    <row r="40" spans="1:39">
      <c r="A40" s="58" t="str">
        <f>IFERROR(IF(A39+1&lt;COUNTIF(TQoL_Indexes!#REF!,Aux_Country!$A$3),A39+1,""),"")</f>
        <v/>
      </c>
      <c r="B40" s="121" t="str">
        <f>IFERROR(INDEX(TQoL_Indexes!$B$9:$AK$88,MATCH($A$3,TQoL_Indexes!#REF!,0)+$A40,MATCH(B$3,TQoL_Indexes!$B$8:$AK$8,0)),"")</f>
        <v/>
      </c>
      <c r="C40" s="116" t="str">
        <f>IFERROR(INDEX(TQoL_Indexes!$B$9:$AK$88,MATCH($A$3,TQoL_Indexes!#REF!,0)+$A40,MATCH(C$3,TQoL_Indexes!$B$8:$AK$8,0)),"")</f>
        <v/>
      </c>
      <c r="D40" s="122" t="str">
        <f>IFERROR(INDEX(TQoL_Indexes!$B$9:$AK$88,MATCH($A$3,TQoL_Indexes!#REF!,0)+$A40,MATCH(D$3,TQoL_Indexes!$B$8:$AK$8,0)),"")</f>
        <v/>
      </c>
      <c r="E40" s="86" t="str">
        <f>IFERROR(INDEX(TQoL_Indexes!$B$9:$AK$88,MATCH($A$3,TQoL_Indexes!#REF!,0)+$A40,MATCH(E$3,TQoL_Indexes!$B$8:$AK$8,0)),"")</f>
        <v/>
      </c>
      <c r="F40" s="86" t="str">
        <f>IFERROR(INDEX(TQoL_Indexes!$B$9:$AK$88,MATCH($A$3,TQoL_Indexes!#REF!,0)+$A40,MATCH(F$3,TQoL_Indexes!$B$8:$AK$8,0)),"")</f>
        <v/>
      </c>
      <c r="G40" s="86" t="str">
        <f>IFERROR(INDEX(TQoL_Indexes!$B$9:$AK$88,MATCH($A$3,TQoL_Indexes!#REF!,0)+$A40,MATCH(G$3,TQoL_Indexes!$B$8:$AK$8,0)),"")</f>
        <v/>
      </c>
      <c r="H40" s="86" t="str">
        <f>IFERROR(INDEX(TQoL_Indexes!$B$9:$AK$88,MATCH($A$3,TQoL_Indexes!#REF!,0)+$A40,MATCH(H$3,TQoL_Indexes!$B$8:$AK$8,0)),"")</f>
        <v/>
      </c>
      <c r="I40" s="86" t="str">
        <f>IFERROR(INDEX(TQoL_Indexes!$B$9:$AK$88,MATCH($A$3,TQoL_Indexes!#REF!,0)+$A40,MATCH(I$3,TQoL_Indexes!$B$8:$AK$8,0)),"")</f>
        <v/>
      </c>
      <c r="J40" s="86" t="str">
        <f>IFERROR(INDEX(TQoL_Indexes!$B$9:$AK$88,MATCH($A$3,TQoL_Indexes!#REF!,0)+$A40,MATCH(J$3,TQoL_Indexes!$B$8:$AK$8,0)),"")</f>
        <v/>
      </c>
      <c r="K40" s="86" t="str">
        <f>IFERROR(INDEX(TQoL_Indexes!$B$9:$AK$88,MATCH($A$3,TQoL_Indexes!#REF!,0)+$A40,MATCH(K$3,TQoL_Indexes!$B$8:$AK$8,0)),"")</f>
        <v/>
      </c>
      <c r="L40" s="86" t="str">
        <f>IFERROR(INDEX(TQoL_Indexes!$B$9:$AK$88,MATCH($A$3,TQoL_Indexes!#REF!,0)+$A40,MATCH(L$3,TQoL_Indexes!$B$8:$AK$8,0)),"")</f>
        <v/>
      </c>
      <c r="M40" s="86" t="str">
        <f>IFERROR(INDEX(TQoL_Indexes!$B$9:$AK$88,MATCH($A$3,TQoL_Indexes!#REF!,0)+$A40,MATCH(M$3,TQoL_Indexes!$B$8:$AK$8,0)),"")</f>
        <v/>
      </c>
      <c r="N40" s="86" t="str">
        <f>IFERROR(INDEX(TQoL_Indexes!$B$9:$AK$88,MATCH($A$3,TQoL_Indexes!#REF!,0)+$A40,MATCH(N$3,TQoL_Indexes!$B$8:$AK$8,0)),"")</f>
        <v/>
      </c>
      <c r="O40" s="86" t="str">
        <f>IFERROR(INDEX(TQoL_Indexes!$B$9:$AK$88,MATCH($A$3,TQoL_Indexes!#REF!,0)+$A40,MATCH(O$3,TQoL_Indexes!$B$8:$AK$8,0)),"")</f>
        <v/>
      </c>
      <c r="P40" s="86" t="str">
        <f>IFERROR(INDEX(TQoL_Indexes!$B$9:$AK$88,MATCH($A$3,TQoL_Indexes!#REF!,0)+$A40,MATCH(P$3,TQoL_Indexes!$B$8:$AK$8,0)),"")</f>
        <v/>
      </c>
      <c r="Q40" s="86" t="str">
        <f>IFERROR(INDEX(TQoL_Indexes!$B$9:$AK$88,MATCH($A$3,TQoL_Indexes!#REF!,0)+$A40,MATCH(Q$3,TQoL_Indexes!$B$8:$AK$8,0)),"")</f>
        <v/>
      </c>
      <c r="R40" s="86" t="str">
        <f>IFERROR(INDEX(TQoL_Indexes!$B$9:$AK$88,MATCH($A$3,TQoL_Indexes!#REF!,0)+$A40,MATCH(R$3,TQoL_Indexes!$B$8:$AK$8,0)),"")</f>
        <v/>
      </c>
      <c r="S40" s="86" t="str">
        <f>IFERROR(INDEX(TQoL_Indexes!$B$9:$AK$88,MATCH($A$3,TQoL_Indexes!#REF!,0)+$A40,MATCH(S$3,TQoL_Indexes!$B$8:$AK$8,0)),"")</f>
        <v/>
      </c>
      <c r="T40" s="86" t="str">
        <f>IFERROR(INDEX(TQoL_Indexes!$B$9:$AK$88,MATCH($A$3,TQoL_Indexes!#REF!,0)+$A40,MATCH(T$3,TQoL_Indexes!$B$8:$AK$8,0)),"")</f>
        <v/>
      </c>
      <c r="U40" s="86" t="str">
        <f>IFERROR(INDEX(TQoL_Indexes!$B$9:$AK$88,MATCH($A$3,TQoL_Indexes!#REF!,0)+$A40,MATCH(U$3,TQoL_Indexes!$B$8:$AK$8,0)),"")</f>
        <v/>
      </c>
      <c r="V40" s="86" t="str">
        <f>IFERROR(INDEX(TQoL_Indexes!$B$9:$AK$88,MATCH($A$3,TQoL_Indexes!#REF!,0)+$A40,MATCH(V$3,TQoL_Indexes!$B$8:$AK$8,0)),"")</f>
        <v/>
      </c>
      <c r="W40" s="86" t="str">
        <f>IFERROR(INDEX(TQoL_Indexes!$B$9:$AK$88,MATCH($A$3,TQoL_Indexes!#REF!,0)+$A40,MATCH(W$3,TQoL_Indexes!$B$8:$AK$8,0)),"")</f>
        <v/>
      </c>
      <c r="X40" s="86" t="str">
        <f>IFERROR(INDEX(TQoL_Indexes!$B$9:$AK$88,MATCH($A$3,TQoL_Indexes!#REF!,0)+$A40,MATCH(X$3,TQoL_Indexes!$B$8:$AK$8,0)),"")</f>
        <v/>
      </c>
      <c r="Y40" s="86" t="str">
        <f>IFERROR(INDEX(TQoL_Indexes!$B$9:$AK$88,MATCH($A$3,TQoL_Indexes!#REF!,0)+$A40,MATCH(Y$3,TQoL_Indexes!$B$8:$AK$8,0)),"")</f>
        <v/>
      </c>
      <c r="Z40" s="86" t="str">
        <f>IFERROR(INDEX(TQoL_Indexes!$B$9:$AK$88,MATCH($A$3,TQoL_Indexes!#REF!,0)+$A40,MATCH(Z$3,TQoL_Indexes!$B$8:$AK$8,0)),"")</f>
        <v/>
      </c>
      <c r="AA40" s="86" t="str">
        <f>IFERROR(INDEX(TQoL_Indexes!$B$9:$AK$88,MATCH($A$3,TQoL_Indexes!#REF!,0)+$A40,MATCH(AA$3,TQoL_Indexes!$B$8:$AK$8,0)),"")</f>
        <v/>
      </c>
      <c r="AB40" s="86" t="str">
        <f>IFERROR(INDEX(TQoL_Indexes!$B$9:$AK$88,MATCH($A$3,TQoL_Indexes!#REF!,0)+$A40,MATCH(AB$3,TQoL_Indexes!$B$8:$AK$8,0)),"")</f>
        <v/>
      </c>
      <c r="AC40" s="86" t="str">
        <f>IFERROR(INDEX(TQoL_Indexes!$B$9:$AK$88,MATCH($A$3,TQoL_Indexes!#REF!,0)+$A40,MATCH(AC$3,TQoL_Indexes!$B$8:$AK$8,0)),"")</f>
        <v/>
      </c>
      <c r="AD40" s="86" t="str">
        <f>IFERROR(INDEX(TQoL_Indexes!$B$9:$AK$88,MATCH($A$3,TQoL_Indexes!#REF!,0)+$A40,MATCH(AD$3,TQoL_Indexes!$B$8:$AK$8,0)),"")</f>
        <v/>
      </c>
      <c r="AE40" s="86" t="str">
        <f>IFERROR(INDEX(TQoL_Indexes!$B$9:$AK$88,MATCH($A$3,TQoL_Indexes!#REF!,0)+$A40,MATCH(AE$3,TQoL_Indexes!$B$8:$AK$8,0)),"")</f>
        <v/>
      </c>
      <c r="AF40" s="86" t="str">
        <f>IFERROR(INDEX(TQoL_Indexes!$B$9:$AK$88,MATCH($A$3,TQoL_Indexes!#REF!,0)+$A40,MATCH(AF$3,TQoL_Indexes!$B$8:$AK$8,0)),"")</f>
        <v/>
      </c>
      <c r="AG40" s="86" t="str">
        <f>IFERROR(INDEX(TQoL_Indexes!$B$9:$AK$88,MATCH($A$3,TQoL_Indexes!#REF!,0)+$A40,MATCH(AG$3,TQoL_Indexes!$B$8:$AK$8,0)),"")</f>
        <v/>
      </c>
      <c r="AH40" s="86" t="str">
        <f>IFERROR(INDEX(TQoL_Indexes!$B$9:$AK$88,MATCH($A$3,TQoL_Indexes!#REF!,0)+$A40,MATCH(AH$3,TQoL_Indexes!$B$8:$AK$8,0)),"")</f>
        <v/>
      </c>
      <c r="AI40" s="86" t="str">
        <f>IFERROR(INDEX(TQoL_Indexes!$B$9:$AK$88,MATCH($A$3,TQoL_Indexes!#REF!,0)+$A40,MATCH(AI$3,TQoL_Indexes!$B$8:$AK$8,0)),"")</f>
        <v/>
      </c>
      <c r="AJ40" s="86" t="str">
        <f>IFERROR(INDEX(TQoL_Indexes!$B$9:$AK$88,MATCH($A$3,TQoL_Indexes!#REF!,0)+$A40,MATCH(AJ$3,TQoL_Indexes!$B$8:$AK$8,0)),"")</f>
        <v/>
      </c>
      <c r="AK40" s="86" t="str">
        <f>IFERROR(INDEX(TQoL_Indexes!$B$9:$AK$88,MATCH($A$3,TQoL_Indexes!#REF!,0)+$A40,MATCH(AK$3,TQoL_Indexes!$B$8:$AK$8,0)),"")</f>
        <v/>
      </c>
      <c r="AL40" s="86" t="str">
        <f>IFERROR(INDEX(TQoL_Indexes!$B$9:$AK$88,MATCH($A$3,TQoL_Indexes!#REF!,0)+$A40,MATCH(AL$3,TQoL_Indexes!$B$8:$AK$8,0)),"")</f>
        <v/>
      </c>
      <c r="AM40" s="87" t="str">
        <f>IFERROR(INDEX(TQoL_Indexes!$B$9:$AK$88,MATCH($A$3,TQoL_Indexes!#REF!,0)+$A40,MATCH(AM$3,TQoL_Indexes!$B$8:$AK$8,0)),"")</f>
        <v/>
      </c>
    </row>
    <row r="41" spans="1:39">
      <c r="A41" s="58" t="str">
        <f>IFERROR(IF(A40+1&lt;COUNTIF(TQoL_Indexes!#REF!,Aux_Country!$A$3),A40+1,""),"")</f>
        <v/>
      </c>
      <c r="B41" s="121" t="str">
        <f>IFERROR(INDEX(TQoL_Indexes!$B$9:$AK$88,MATCH($A$3,TQoL_Indexes!#REF!,0)+$A41,MATCH(B$3,TQoL_Indexes!$B$8:$AK$8,0)),"")</f>
        <v/>
      </c>
      <c r="C41" s="116" t="str">
        <f>IFERROR(INDEX(TQoL_Indexes!$B$9:$AK$88,MATCH($A$3,TQoL_Indexes!#REF!,0)+$A41,MATCH(C$3,TQoL_Indexes!$B$8:$AK$8,0)),"")</f>
        <v/>
      </c>
      <c r="D41" s="122" t="str">
        <f>IFERROR(INDEX(TQoL_Indexes!$B$9:$AK$88,MATCH($A$3,TQoL_Indexes!#REF!,0)+$A41,MATCH(D$3,TQoL_Indexes!$B$8:$AK$8,0)),"")</f>
        <v/>
      </c>
      <c r="E41" s="86" t="str">
        <f>IFERROR(INDEX(TQoL_Indexes!$B$9:$AK$88,MATCH($A$3,TQoL_Indexes!#REF!,0)+$A41,MATCH(E$3,TQoL_Indexes!$B$8:$AK$8,0)),"")</f>
        <v/>
      </c>
      <c r="F41" s="86" t="str">
        <f>IFERROR(INDEX(TQoL_Indexes!$B$9:$AK$88,MATCH($A$3,TQoL_Indexes!#REF!,0)+$A41,MATCH(F$3,TQoL_Indexes!$B$8:$AK$8,0)),"")</f>
        <v/>
      </c>
      <c r="G41" s="86" t="str">
        <f>IFERROR(INDEX(TQoL_Indexes!$B$9:$AK$88,MATCH($A$3,TQoL_Indexes!#REF!,0)+$A41,MATCH(G$3,TQoL_Indexes!$B$8:$AK$8,0)),"")</f>
        <v/>
      </c>
      <c r="H41" s="86" t="str">
        <f>IFERROR(INDEX(TQoL_Indexes!$B$9:$AK$88,MATCH($A$3,TQoL_Indexes!#REF!,0)+$A41,MATCH(H$3,TQoL_Indexes!$B$8:$AK$8,0)),"")</f>
        <v/>
      </c>
      <c r="I41" s="86" t="str">
        <f>IFERROR(INDEX(TQoL_Indexes!$B$9:$AK$88,MATCH($A$3,TQoL_Indexes!#REF!,0)+$A41,MATCH(I$3,TQoL_Indexes!$B$8:$AK$8,0)),"")</f>
        <v/>
      </c>
      <c r="J41" s="86" t="str">
        <f>IFERROR(INDEX(TQoL_Indexes!$B$9:$AK$88,MATCH($A$3,TQoL_Indexes!#REF!,0)+$A41,MATCH(J$3,TQoL_Indexes!$B$8:$AK$8,0)),"")</f>
        <v/>
      </c>
      <c r="K41" s="86" t="str">
        <f>IFERROR(INDEX(TQoL_Indexes!$B$9:$AK$88,MATCH($A$3,TQoL_Indexes!#REF!,0)+$A41,MATCH(K$3,TQoL_Indexes!$B$8:$AK$8,0)),"")</f>
        <v/>
      </c>
      <c r="L41" s="86" t="str">
        <f>IFERROR(INDEX(TQoL_Indexes!$B$9:$AK$88,MATCH($A$3,TQoL_Indexes!#REF!,0)+$A41,MATCH(L$3,TQoL_Indexes!$B$8:$AK$8,0)),"")</f>
        <v/>
      </c>
      <c r="M41" s="86" t="str">
        <f>IFERROR(INDEX(TQoL_Indexes!$B$9:$AK$88,MATCH($A$3,TQoL_Indexes!#REF!,0)+$A41,MATCH(M$3,TQoL_Indexes!$B$8:$AK$8,0)),"")</f>
        <v/>
      </c>
      <c r="N41" s="86" t="str">
        <f>IFERROR(INDEX(TQoL_Indexes!$B$9:$AK$88,MATCH($A$3,TQoL_Indexes!#REF!,0)+$A41,MATCH(N$3,TQoL_Indexes!$B$8:$AK$8,0)),"")</f>
        <v/>
      </c>
      <c r="O41" s="86" t="str">
        <f>IFERROR(INDEX(TQoL_Indexes!$B$9:$AK$88,MATCH($A$3,TQoL_Indexes!#REF!,0)+$A41,MATCH(O$3,TQoL_Indexes!$B$8:$AK$8,0)),"")</f>
        <v/>
      </c>
      <c r="P41" s="86" t="str">
        <f>IFERROR(INDEX(TQoL_Indexes!$B$9:$AK$88,MATCH($A$3,TQoL_Indexes!#REF!,0)+$A41,MATCH(P$3,TQoL_Indexes!$B$8:$AK$8,0)),"")</f>
        <v/>
      </c>
      <c r="Q41" s="86" t="str">
        <f>IFERROR(INDEX(TQoL_Indexes!$B$9:$AK$88,MATCH($A$3,TQoL_Indexes!#REF!,0)+$A41,MATCH(Q$3,TQoL_Indexes!$B$8:$AK$8,0)),"")</f>
        <v/>
      </c>
      <c r="R41" s="86" t="str">
        <f>IFERROR(INDEX(TQoL_Indexes!$B$9:$AK$88,MATCH($A$3,TQoL_Indexes!#REF!,0)+$A41,MATCH(R$3,TQoL_Indexes!$B$8:$AK$8,0)),"")</f>
        <v/>
      </c>
      <c r="S41" s="86" t="str">
        <f>IFERROR(INDEX(TQoL_Indexes!$B$9:$AK$88,MATCH($A$3,TQoL_Indexes!#REF!,0)+$A41,MATCH(S$3,TQoL_Indexes!$B$8:$AK$8,0)),"")</f>
        <v/>
      </c>
      <c r="T41" s="86" t="str">
        <f>IFERROR(INDEX(TQoL_Indexes!$B$9:$AK$88,MATCH($A$3,TQoL_Indexes!#REF!,0)+$A41,MATCH(T$3,TQoL_Indexes!$B$8:$AK$8,0)),"")</f>
        <v/>
      </c>
      <c r="U41" s="86" t="str">
        <f>IFERROR(INDEX(TQoL_Indexes!$B$9:$AK$88,MATCH($A$3,TQoL_Indexes!#REF!,0)+$A41,MATCH(U$3,TQoL_Indexes!$B$8:$AK$8,0)),"")</f>
        <v/>
      </c>
      <c r="V41" s="86" t="str">
        <f>IFERROR(INDEX(TQoL_Indexes!$B$9:$AK$88,MATCH($A$3,TQoL_Indexes!#REF!,0)+$A41,MATCH(V$3,TQoL_Indexes!$B$8:$AK$8,0)),"")</f>
        <v/>
      </c>
      <c r="W41" s="86" t="str">
        <f>IFERROR(INDEX(TQoL_Indexes!$B$9:$AK$88,MATCH($A$3,TQoL_Indexes!#REF!,0)+$A41,MATCH(W$3,TQoL_Indexes!$B$8:$AK$8,0)),"")</f>
        <v/>
      </c>
      <c r="X41" s="86" t="str">
        <f>IFERROR(INDEX(TQoL_Indexes!$B$9:$AK$88,MATCH($A$3,TQoL_Indexes!#REF!,0)+$A41,MATCH(X$3,TQoL_Indexes!$B$8:$AK$8,0)),"")</f>
        <v/>
      </c>
      <c r="Y41" s="86" t="str">
        <f>IFERROR(INDEX(TQoL_Indexes!$B$9:$AK$88,MATCH($A$3,TQoL_Indexes!#REF!,0)+$A41,MATCH(Y$3,TQoL_Indexes!$B$8:$AK$8,0)),"")</f>
        <v/>
      </c>
      <c r="Z41" s="86" t="str">
        <f>IFERROR(INDEX(TQoL_Indexes!$B$9:$AK$88,MATCH($A$3,TQoL_Indexes!#REF!,0)+$A41,MATCH(Z$3,TQoL_Indexes!$B$8:$AK$8,0)),"")</f>
        <v/>
      </c>
      <c r="AA41" s="86" t="str">
        <f>IFERROR(INDEX(TQoL_Indexes!$B$9:$AK$88,MATCH($A$3,TQoL_Indexes!#REF!,0)+$A41,MATCH(AA$3,TQoL_Indexes!$B$8:$AK$8,0)),"")</f>
        <v/>
      </c>
      <c r="AB41" s="86" t="str">
        <f>IFERROR(INDEX(TQoL_Indexes!$B$9:$AK$88,MATCH($A$3,TQoL_Indexes!#REF!,0)+$A41,MATCH(AB$3,TQoL_Indexes!$B$8:$AK$8,0)),"")</f>
        <v/>
      </c>
      <c r="AC41" s="86" t="str">
        <f>IFERROR(INDEX(TQoL_Indexes!$B$9:$AK$88,MATCH($A$3,TQoL_Indexes!#REF!,0)+$A41,MATCH(AC$3,TQoL_Indexes!$B$8:$AK$8,0)),"")</f>
        <v/>
      </c>
      <c r="AD41" s="86" t="str">
        <f>IFERROR(INDEX(TQoL_Indexes!$B$9:$AK$88,MATCH($A$3,TQoL_Indexes!#REF!,0)+$A41,MATCH(AD$3,TQoL_Indexes!$B$8:$AK$8,0)),"")</f>
        <v/>
      </c>
      <c r="AE41" s="86" t="str">
        <f>IFERROR(INDEX(TQoL_Indexes!$B$9:$AK$88,MATCH($A$3,TQoL_Indexes!#REF!,0)+$A41,MATCH(AE$3,TQoL_Indexes!$B$8:$AK$8,0)),"")</f>
        <v/>
      </c>
      <c r="AF41" s="86" t="str">
        <f>IFERROR(INDEX(TQoL_Indexes!$B$9:$AK$88,MATCH($A$3,TQoL_Indexes!#REF!,0)+$A41,MATCH(AF$3,TQoL_Indexes!$B$8:$AK$8,0)),"")</f>
        <v/>
      </c>
      <c r="AG41" s="86" t="str">
        <f>IFERROR(INDEX(TQoL_Indexes!$B$9:$AK$88,MATCH($A$3,TQoL_Indexes!#REF!,0)+$A41,MATCH(AG$3,TQoL_Indexes!$B$8:$AK$8,0)),"")</f>
        <v/>
      </c>
      <c r="AH41" s="86" t="str">
        <f>IFERROR(INDEX(TQoL_Indexes!$B$9:$AK$88,MATCH($A$3,TQoL_Indexes!#REF!,0)+$A41,MATCH(AH$3,TQoL_Indexes!$B$8:$AK$8,0)),"")</f>
        <v/>
      </c>
      <c r="AI41" s="86" t="str">
        <f>IFERROR(INDEX(TQoL_Indexes!$B$9:$AK$88,MATCH($A$3,TQoL_Indexes!#REF!,0)+$A41,MATCH(AI$3,TQoL_Indexes!$B$8:$AK$8,0)),"")</f>
        <v/>
      </c>
      <c r="AJ41" s="86" t="str">
        <f>IFERROR(INDEX(TQoL_Indexes!$B$9:$AK$88,MATCH($A$3,TQoL_Indexes!#REF!,0)+$A41,MATCH(AJ$3,TQoL_Indexes!$B$8:$AK$8,0)),"")</f>
        <v/>
      </c>
      <c r="AK41" s="86" t="str">
        <f>IFERROR(INDEX(TQoL_Indexes!$B$9:$AK$88,MATCH($A$3,TQoL_Indexes!#REF!,0)+$A41,MATCH(AK$3,TQoL_Indexes!$B$8:$AK$8,0)),"")</f>
        <v/>
      </c>
      <c r="AL41" s="86" t="str">
        <f>IFERROR(INDEX(TQoL_Indexes!$B$9:$AK$88,MATCH($A$3,TQoL_Indexes!#REF!,0)+$A41,MATCH(AL$3,TQoL_Indexes!$B$8:$AK$8,0)),"")</f>
        <v/>
      </c>
      <c r="AM41" s="87" t="str">
        <f>IFERROR(INDEX(TQoL_Indexes!$B$9:$AK$88,MATCH($A$3,TQoL_Indexes!#REF!,0)+$A41,MATCH(AM$3,TQoL_Indexes!$B$8:$AK$8,0)),"")</f>
        <v/>
      </c>
    </row>
    <row r="42" spans="1:39">
      <c r="A42" s="58" t="str">
        <f>IFERROR(IF(A41+1&lt;COUNTIF(TQoL_Indexes!#REF!,Aux_Country!$A$3),A41+1,""),"")</f>
        <v/>
      </c>
      <c r="B42" s="121" t="str">
        <f>IFERROR(INDEX(TQoL_Indexes!$B$9:$AK$88,MATCH($A$3,TQoL_Indexes!#REF!,0)+$A42,MATCH(B$3,TQoL_Indexes!$B$8:$AK$8,0)),"")</f>
        <v/>
      </c>
      <c r="C42" s="116" t="str">
        <f>IFERROR(INDEX(TQoL_Indexes!$B$9:$AK$88,MATCH($A$3,TQoL_Indexes!#REF!,0)+$A42,MATCH(C$3,TQoL_Indexes!$B$8:$AK$8,0)),"")</f>
        <v/>
      </c>
      <c r="D42" s="122" t="str">
        <f>IFERROR(INDEX(TQoL_Indexes!$B$9:$AK$88,MATCH($A$3,TQoL_Indexes!#REF!,0)+$A42,MATCH(D$3,TQoL_Indexes!$B$8:$AK$8,0)),"")</f>
        <v/>
      </c>
      <c r="E42" s="86" t="str">
        <f>IFERROR(INDEX(TQoL_Indexes!$B$9:$AK$88,MATCH($A$3,TQoL_Indexes!#REF!,0)+$A42,MATCH(E$3,TQoL_Indexes!$B$8:$AK$8,0)),"")</f>
        <v/>
      </c>
      <c r="F42" s="86" t="str">
        <f>IFERROR(INDEX(TQoL_Indexes!$B$9:$AK$88,MATCH($A$3,TQoL_Indexes!#REF!,0)+$A42,MATCH(F$3,TQoL_Indexes!$B$8:$AK$8,0)),"")</f>
        <v/>
      </c>
      <c r="G42" s="86" t="str">
        <f>IFERROR(INDEX(TQoL_Indexes!$B$9:$AK$88,MATCH($A$3,TQoL_Indexes!#REF!,0)+$A42,MATCH(G$3,TQoL_Indexes!$B$8:$AK$8,0)),"")</f>
        <v/>
      </c>
      <c r="H42" s="86" t="str">
        <f>IFERROR(INDEX(TQoL_Indexes!$B$9:$AK$88,MATCH($A$3,TQoL_Indexes!#REF!,0)+$A42,MATCH(H$3,TQoL_Indexes!$B$8:$AK$8,0)),"")</f>
        <v/>
      </c>
      <c r="I42" s="86" t="str">
        <f>IFERROR(INDEX(TQoL_Indexes!$B$9:$AK$88,MATCH($A$3,TQoL_Indexes!#REF!,0)+$A42,MATCH(I$3,TQoL_Indexes!$B$8:$AK$8,0)),"")</f>
        <v/>
      </c>
      <c r="J42" s="86" t="str">
        <f>IFERROR(INDEX(TQoL_Indexes!$B$9:$AK$88,MATCH($A$3,TQoL_Indexes!#REF!,0)+$A42,MATCH(J$3,TQoL_Indexes!$B$8:$AK$8,0)),"")</f>
        <v/>
      </c>
      <c r="K42" s="86" t="str">
        <f>IFERROR(INDEX(TQoL_Indexes!$B$9:$AK$88,MATCH($A$3,TQoL_Indexes!#REF!,0)+$A42,MATCH(K$3,TQoL_Indexes!$B$8:$AK$8,0)),"")</f>
        <v/>
      </c>
      <c r="L42" s="86" t="str">
        <f>IFERROR(INDEX(TQoL_Indexes!$B$9:$AK$88,MATCH($A$3,TQoL_Indexes!#REF!,0)+$A42,MATCH(L$3,TQoL_Indexes!$B$8:$AK$8,0)),"")</f>
        <v/>
      </c>
      <c r="M42" s="86" t="str">
        <f>IFERROR(INDEX(TQoL_Indexes!$B$9:$AK$88,MATCH($A$3,TQoL_Indexes!#REF!,0)+$A42,MATCH(M$3,TQoL_Indexes!$B$8:$AK$8,0)),"")</f>
        <v/>
      </c>
      <c r="N42" s="86" t="str">
        <f>IFERROR(INDEX(TQoL_Indexes!$B$9:$AK$88,MATCH($A$3,TQoL_Indexes!#REF!,0)+$A42,MATCH(N$3,TQoL_Indexes!$B$8:$AK$8,0)),"")</f>
        <v/>
      </c>
      <c r="O42" s="86" t="str">
        <f>IFERROR(INDEX(TQoL_Indexes!$B$9:$AK$88,MATCH($A$3,TQoL_Indexes!#REF!,0)+$A42,MATCH(O$3,TQoL_Indexes!$B$8:$AK$8,0)),"")</f>
        <v/>
      </c>
      <c r="P42" s="86" t="str">
        <f>IFERROR(INDEX(TQoL_Indexes!$B$9:$AK$88,MATCH($A$3,TQoL_Indexes!#REF!,0)+$A42,MATCH(P$3,TQoL_Indexes!$B$8:$AK$8,0)),"")</f>
        <v/>
      </c>
      <c r="Q42" s="86" t="str">
        <f>IFERROR(INDEX(TQoL_Indexes!$B$9:$AK$88,MATCH($A$3,TQoL_Indexes!#REF!,0)+$A42,MATCH(Q$3,TQoL_Indexes!$B$8:$AK$8,0)),"")</f>
        <v/>
      </c>
      <c r="R42" s="86" t="str">
        <f>IFERROR(INDEX(TQoL_Indexes!$B$9:$AK$88,MATCH($A$3,TQoL_Indexes!#REF!,0)+$A42,MATCH(R$3,TQoL_Indexes!$B$8:$AK$8,0)),"")</f>
        <v/>
      </c>
      <c r="S42" s="86" t="str">
        <f>IFERROR(INDEX(TQoL_Indexes!$B$9:$AK$88,MATCH($A$3,TQoL_Indexes!#REF!,0)+$A42,MATCH(S$3,TQoL_Indexes!$B$8:$AK$8,0)),"")</f>
        <v/>
      </c>
      <c r="T42" s="86" t="str">
        <f>IFERROR(INDEX(TQoL_Indexes!$B$9:$AK$88,MATCH($A$3,TQoL_Indexes!#REF!,0)+$A42,MATCH(T$3,TQoL_Indexes!$B$8:$AK$8,0)),"")</f>
        <v/>
      </c>
      <c r="U42" s="86" t="str">
        <f>IFERROR(INDEX(TQoL_Indexes!$B$9:$AK$88,MATCH($A$3,TQoL_Indexes!#REF!,0)+$A42,MATCH(U$3,TQoL_Indexes!$B$8:$AK$8,0)),"")</f>
        <v/>
      </c>
      <c r="V42" s="86" t="str">
        <f>IFERROR(INDEX(TQoL_Indexes!$B$9:$AK$88,MATCH($A$3,TQoL_Indexes!#REF!,0)+$A42,MATCH(V$3,TQoL_Indexes!$B$8:$AK$8,0)),"")</f>
        <v/>
      </c>
      <c r="W42" s="86" t="str">
        <f>IFERROR(INDEX(TQoL_Indexes!$B$9:$AK$88,MATCH($A$3,TQoL_Indexes!#REF!,0)+$A42,MATCH(W$3,TQoL_Indexes!$B$8:$AK$8,0)),"")</f>
        <v/>
      </c>
      <c r="X42" s="86" t="str">
        <f>IFERROR(INDEX(TQoL_Indexes!$B$9:$AK$88,MATCH($A$3,TQoL_Indexes!#REF!,0)+$A42,MATCH(X$3,TQoL_Indexes!$B$8:$AK$8,0)),"")</f>
        <v/>
      </c>
      <c r="Y42" s="86" t="str">
        <f>IFERROR(INDEX(TQoL_Indexes!$B$9:$AK$88,MATCH($A$3,TQoL_Indexes!#REF!,0)+$A42,MATCH(Y$3,TQoL_Indexes!$B$8:$AK$8,0)),"")</f>
        <v/>
      </c>
      <c r="Z42" s="86" t="str">
        <f>IFERROR(INDEX(TQoL_Indexes!$B$9:$AK$88,MATCH($A$3,TQoL_Indexes!#REF!,0)+$A42,MATCH(Z$3,TQoL_Indexes!$B$8:$AK$8,0)),"")</f>
        <v/>
      </c>
      <c r="AA42" s="86" t="str">
        <f>IFERROR(INDEX(TQoL_Indexes!$B$9:$AK$88,MATCH($A$3,TQoL_Indexes!#REF!,0)+$A42,MATCH(AA$3,TQoL_Indexes!$B$8:$AK$8,0)),"")</f>
        <v/>
      </c>
      <c r="AB42" s="86" t="str">
        <f>IFERROR(INDEX(TQoL_Indexes!$B$9:$AK$88,MATCH($A$3,TQoL_Indexes!#REF!,0)+$A42,MATCH(AB$3,TQoL_Indexes!$B$8:$AK$8,0)),"")</f>
        <v/>
      </c>
      <c r="AC42" s="86" t="str">
        <f>IFERROR(INDEX(TQoL_Indexes!$B$9:$AK$88,MATCH($A$3,TQoL_Indexes!#REF!,0)+$A42,MATCH(AC$3,TQoL_Indexes!$B$8:$AK$8,0)),"")</f>
        <v/>
      </c>
      <c r="AD42" s="86" t="str">
        <f>IFERROR(INDEX(TQoL_Indexes!$B$9:$AK$88,MATCH($A$3,TQoL_Indexes!#REF!,0)+$A42,MATCH(AD$3,TQoL_Indexes!$B$8:$AK$8,0)),"")</f>
        <v/>
      </c>
      <c r="AE42" s="86" t="str">
        <f>IFERROR(INDEX(TQoL_Indexes!$B$9:$AK$88,MATCH($A$3,TQoL_Indexes!#REF!,0)+$A42,MATCH(AE$3,TQoL_Indexes!$B$8:$AK$8,0)),"")</f>
        <v/>
      </c>
      <c r="AF42" s="86" t="str">
        <f>IFERROR(INDEX(TQoL_Indexes!$B$9:$AK$88,MATCH($A$3,TQoL_Indexes!#REF!,0)+$A42,MATCH(AF$3,TQoL_Indexes!$B$8:$AK$8,0)),"")</f>
        <v/>
      </c>
      <c r="AG42" s="86" t="str">
        <f>IFERROR(INDEX(TQoL_Indexes!$B$9:$AK$88,MATCH($A$3,TQoL_Indexes!#REF!,0)+$A42,MATCH(AG$3,TQoL_Indexes!$B$8:$AK$8,0)),"")</f>
        <v/>
      </c>
      <c r="AH42" s="86" t="str">
        <f>IFERROR(INDEX(TQoL_Indexes!$B$9:$AK$88,MATCH($A$3,TQoL_Indexes!#REF!,0)+$A42,MATCH(AH$3,TQoL_Indexes!$B$8:$AK$8,0)),"")</f>
        <v/>
      </c>
      <c r="AI42" s="86" t="str">
        <f>IFERROR(INDEX(TQoL_Indexes!$B$9:$AK$88,MATCH($A$3,TQoL_Indexes!#REF!,0)+$A42,MATCH(AI$3,TQoL_Indexes!$B$8:$AK$8,0)),"")</f>
        <v/>
      </c>
      <c r="AJ42" s="86" t="str">
        <f>IFERROR(INDEX(TQoL_Indexes!$B$9:$AK$88,MATCH($A$3,TQoL_Indexes!#REF!,0)+$A42,MATCH(AJ$3,TQoL_Indexes!$B$8:$AK$8,0)),"")</f>
        <v/>
      </c>
      <c r="AK42" s="86" t="str">
        <f>IFERROR(INDEX(TQoL_Indexes!$B$9:$AK$88,MATCH($A$3,TQoL_Indexes!#REF!,0)+$A42,MATCH(AK$3,TQoL_Indexes!$B$8:$AK$8,0)),"")</f>
        <v/>
      </c>
      <c r="AL42" s="86" t="str">
        <f>IFERROR(INDEX(TQoL_Indexes!$B$9:$AK$88,MATCH($A$3,TQoL_Indexes!#REF!,0)+$A42,MATCH(AL$3,TQoL_Indexes!$B$8:$AK$8,0)),"")</f>
        <v/>
      </c>
      <c r="AM42" s="87" t="str">
        <f>IFERROR(INDEX(TQoL_Indexes!$B$9:$AK$88,MATCH($A$3,TQoL_Indexes!#REF!,0)+$A42,MATCH(AM$3,TQoL_Indexes!$B$8:$AK$8,0)),"")</f>
        <v/>
      </c>
    </row>
    <row r="43" spans="1:39">
      <c r="A43" s="58" t="str">
        <f>IFERROR(IF(A42+1&lt;COUNTIF(TQoL_Indexes!#REF!,Aux_Country!$A$3),A42+1,""),"")</f>
        <v/>
      </c>
      <c r="B43" s="121" t="str">
        <f>IFERROR(INDEX(TQoL_Indexes!$B$9:$AK$88,MATCH($A$3,TQoL_Indexes!#REF!,0)+$A43,MATCH(B$3,TQoL_Indexes!$B$8:$AK$8,0)),"")</f>
        <v/>
      </c>
      <c r="C43" s="116" t="str">
        <f>IFERROR(INDEX(TQoL_Indexes!$B$9:$AK$88,MATCH($A$3,TQoL_Indexes!#REF!,0)+$A43,MATCH(C$3,TQoL_Indexes!$B$8:$AK$8,0)),"")</f>
        <v/>
      </c>
      <c r="D43" s="122" t="str">
        <f>IFERROR(INDEX(TQoL_Indexes!$B$9:$AK$88,MATCH($A$3,TQoL_Indexes!#REF!,0)+$A43,MATCH(D$3,TQoL_Indexes!$B$8:$AK$8,0)),"")</f>
        <v/>
      </c>
      <c r="E43" s="86" t="str">
        <f>IFERROR(INDEX(TQoL_Indexes!$B$9:$AK$88,MATCH($A$3,TQoL_Indexes!#REF!,0)+$A43,MATCH(E$3,TQoL_Indexes!$B$8:$AK$8,0)),"")</f>
        <v/>
      </c>
      <c r="F43" s="86" t="str">
        <f>IFERROR(INDEX(TQoL_Indexes!$B$9:$AK$88,MATCH($A$3,TQoL_Indexes!#REF!,0)+$A43,MATCH(F$3,TQoL_Indexes!$B$8:$AK$8,0)),"")</f>
        <v/>
      </c>
      <c r="G43" s="86" t="str">
        <f>IFERROR(INDEX(TQoL_Indexes!$B$9:$AK$88,MATCH($A$3,TQoL_Indexes!#REF!,0)+$A43,MATCH(G$3,TQoL_Indexes!$B$8:$AK$8,0)),"")</f>
        <v/>
      </c>
      <c r="H43" s="86" t="str">
        <f>IFERROR(INDEX(TQoL_Indexes!$B$9:$AK$88,MATCH($A$3,TQoL_Indexes!#REF!,0)+$A43,MATCH(H$3,TQoL_Indexes!$B$8:$AK$8,0)),"")</f>
        <v/>
      </c>
      <c r="I43" s="86" t="str">
        <f>IFERROR(INDEX(TQoL_Indexes!$B$9:$AK$88,MATCH($A$3,TQoL_Indexes!#REF!,0)+$A43,MATCH(I$3,TQoL_Indexes!$B$8:$AK$8,0)),"")</f>
        <v/>
      </c>
      <c r="J43" s="86" t="str">
        <f>IFERROR(INDEX(TQoL_Indexes!$B$9:$AK$88,MATCH($A$3,TQoL_Indexes!#REF!,0)+$A43,MATCH(J$3,TQoL_Indexes!$B$8:$AK$8,0)),"")</f>
        <v/>
      </c>
      <c r="K43" s="86" t="str">
        <f>IFERROR(INDEX(TQoL_Indexes!$B$9:$AK$88,MATCH($A$3,TQoL_Indexes!#REF!,0)+$A43,MATCH(K$3,TQoL_Indexes!$B$8:$AK$8,0)),"")</f>
        <v/>
      </c>
      <c r="L43" s="86" t="str">
        <f>IFERROR(INDEX(TQoL_Indexes!$B$9:$AK$88,MATCH($A$3,TQoL_Indexes!#REF!,0)+$A43,MATCH(L$3,TQoL_Indexes!$B$8:$AK$8,0)),"")</f>
        <v/>
      </c>
      <c r="M43" s="86" t="str">
        <f>IFERROR(INDEX(TQoL_Indexes!$B$9:$AK$88,MATCH($A$3,TQoL_Indexes!#REF!,0)+$A43,MATCH(M$3,TQoL_Indexes!$B$8:$AK$8,0)),"")</f>
        <v/>
      </c>
      <c r="N43" s="86" t="str">
        <f>IFERROR(INDEX(TQoL_Indexes!$B$9:$AK$88,MATCH($A$3,TQoL_Indexes!#REF!,0)+$A43,MATCH(N$3,TQoL_Indexes!$B$8:$AK$8,0)),"")</f>
        <v/>
      </c>
      <c r="O43" s="86" t="str">
        <f>IFERROR(INDEX(TQoL_Indexes!$B$9:$AK$88,MATCH($A$3,TQoL_Indexes!#REF!,0)+$A43,MATCH(O$3,TQoL_Indexes!$B$8:$AK$8,0)),"")</f>
        <v/>
      </c>
      <c r="P43" s="86" t="str">
        <f>IFERROR(INDEX(TQoL_Indexes!$B$9:$AK$88,MATCH($A$3,TQoL_Indexes!#REF!,0)+$A43,MATCH(P$3,TQoL_Indexes!$B$8:$AK$8,0)),"")</f>
        <v/>
      </c>
      <c r="Q43" s="86" t="str">
        <f>IFERROR(INDEX(TQoL_Indexes!$B$9:$AK$88,MATCH($A$3,TQoL_Indexes!#REF!,0)+$A43,MATCH(Q$3,TQoL_Indexes!$B$8:$AK$8,0)),"")</f>
        <v/>
      </c>
      <c r="R43" s="86" t="str">
        <f>IFERROR(INDEX(TQoL_Indexes!$B$9:$AK$88,MATCH($A$3,TQoL_Indexes!#REF!,0)+$A43,MATCH(R$3,TQoL_Indexes!$B$8:$AK$8,0)),"")</f>
        <v/>
      </c>
      <c r="S43" s="86" t="str">
        <f>IFERROR(INDEX(TQoL_Indexes!$B$9:$AK$88,MATCH($A$3,TQoL_Indexes!#REF!,0)+$A43,MATCH(S$3,TQoL_Indexes!$B$8:$AK$8,0)),"")</f>
        <v/>
      </c>
      <c r="T43" s="86" t="str">
        <f>IFERROR(INDEX(TQoL_Indexes!$B$9:$AK$88,MATCH($A$3,TQoL_Indexes!#REF!,0)+$A43,MATCH(T$3,TQoL_Indexes!$B$8:$AK$8,0)),"")</f>
        <v/>
      </c>
      <c r="U43" s="86" t="str">
        <f>IFERROR(INDEX(TQoL_Indexes!$B$9:$AK$88,MATCH($A$3,TQoL_Indexes!#REF!,0)+$A43,MATCH(U$3,TQoL_Indexes!$B$8:$AK$8,0)),"")</f>
        <v/>
      </c>
      <c r="V43" s="86" t="str">
        <f>IFERROR(INDEX(TQoL_Indexes!$B$9:$AK$88,MATCH($A$3,TQoL_Indexes!#REF!,0)+$A43,MATCH(V$3,TQoL_Indexes!$B$8:$AK$8,0)),"")</f>
        <v/>
      </c>
      <c r="W43" s="86" t="str">
        <f>IFERROR(INDEX(TQoL_Indexes!$B$9:$AK$88,MATCH($A$3,TQoL_Indexes!#REF!,0)+$A43,MATCH(W$3,TQoL_Indexes!$B$8:$AK$8,0)),"")</f>
        <v/>
      </c>
      <c r="X43" s="86" t="str">
        <f>IFERROR(INDEX(TQoL_Indexes!$B$9:$AK$88,MATCH($A$3,TQoL_Indexes!#REF!,0)+$A43,MATCH(X$3,TQoL_Indexes!$B$8:$AK$8,0)),"")</f>
        <v/>
      </c>
      <c r="Y43" s="86" t="str">
        <f>IFERROR(INDEX(TQoL_Indexes!$B$9:$AK$88,MATCH($A$3,TQoL_Indexes!#REF!,0)+$A43,MATCH(Y$3,TQoL_Indexes!$B$8:$AK$8,0)),"")</f>
        <v/>
      </c>
      <c r="Z43" s="86" t="str">
        <f>IFERROR(INDEX(TQoL_Indexes!$B$9:$AK$88,MATCH($A$3,TQoL_Indexes!#REF!,0)+$A43,MATCH(Z$3,TQoL_Indexes!$B$8:$AK$8,0)),"")</f>
        <v/>
      </c>
      <c r="AA43" s="86" t="str">
        <f>IFERROR(INDEX(TQoL_Indexes!$B$9:$AK$88,MATCH($A$3,TQoL_Indexes!#REF!,0)+$A43,MATCH(AA$3,TQoL_Indexes!$B$8:$AK$8,0)),"")</f>
        <v/>
      </c>
      <c r="AB43" s="86" t="str">
        <f>IFERROR(INDEX(TQoL_Indexes!$B$9:$AK$88,MATCH($A$3,TQoL_Indexes!#REF!,0)+$A43,MATCH(AB$3,TQoL_Indexes!$B$8:$AK$8,0)),"")</f>
        <v/>
      </c>
      <c r="AC43" s="86" t="str">
        <f>IFERROR(INDEX(TQoL_Indexes!$B$9:$AK$88,MATCH($A$3,TQoL_Indexes!#REF!,0)+$A43,MATCH(AC$3,TQoL_Indexes!$B$8:$AK$8,0)),"")</f>
        <v/>
      </c>
      <c r="AD43" s="86" t="str">
        <f>IFERROR(INDEX(TQoL_Indexes!$B$9:$AK$88,MATCH($A$3,TQoL_Indexes!#REF!,0)+$A43,MATCH(AD$3,TQoL_Indexes!$B$8:$AK$8,0)),"")</f>
        <v/>
      </c>
      <c r="AE43" s="86" t="str">
        <f>IFERROR(INDEX(TQoL_Indexes!$B$9:$AK$88,MATCH($A$3,TQoL_Indexes!#REF!,0)+$A43,MATCH(AE$3,TQoL_Indexes!$B$8:$AK$8,0)),"")</f>
        <v/>
      </c>
      <c r="AF43" s="86" t="str">
        <f>IFERROR(INDEX(TQoL_Indexes!$B$9:$AK$88,MATCH($A$3,TQoL_Indexes!#REF!,0)+$A43,MATCH(AF$3,TQoL_Indexes!$B$8:$AK$8,0)),"")</f>
        <v/>
      </c>
      <c r="AG43" s="86" t="str">
        <f>IFERROR(INDEX(TQoL_Indexes!$B$9:$AK$88,MATCH($A$3,TQoL_Indexes!#REF!,0)+$A43,MATCH(AG$3,TQoL_Indexes!$B$8:$AK$8,0)),"")</f>
        <v/>
      </c>
      <c r="AH43" s="86" t="str">
        <f>IFERROR(INDEX(TQoL_Indexes!$B$9:$AK$88,MATCH($A$3,TQoL_Indexes!#REF!,0)+$A43,MATCH(AH$3,TQoL_Indexes!$B$8:$AK$8,0)),"")</f>
        <v/>
      </c>
      <c r="AI43" s="86" t="str">
        <f>IFERROR(INDEX(TQoL_Indexes!$B$9:$AK$88,MATCH($A$3,TQoL_Indexes!#REF!,0)+$A43,MATCH(AI$3,TQoL_Indexes!$B$8:$AK$8,0)),"")</f>
        <v/>
      </c>
      <c r="AJ43" s="86" t="str">
        <f>IFERROR(INDEX(TQoL_Indexes!$B$9:$AK$88,MATCH($A$3,TQoL_Indexes!#REF!,0)+$A43,MATCH(AJ$3,TQoL_Indexes!$B$8:$AK$8,0)),"")</f>
        <v/>
      </c>
      <c r="AK43" s="86" t="str">
        <f>IFERROR(INDEX(TQoL_Indexes!$B$9:$AK$88,MATCH($A$3,TQoL_Indexes!#REF!,0)+$A43,MATCH(AK$3,TQoL_Indexes!$B$8:$AK$8,0)),"")</f>
        <v/>
      </c>
      <c r="AL43" s="86" t="str">
        <f>IFERROR(INDEX(TQoL_Indexes!$B$9:$AK$88,MATCH($A$3,TQoL_Indexes!#REF!,0)+$A43,MATCH(AL$3,TQoL_Indexes!$B$8:$AK$8,0)),"")</f>
        <v/>
      </c>
      <c r="AM43" s="87" t="str">
        <f>IFERROR(INDEX(TQoL_Indexes!$B$9:$AK$88,MATCH($A$3,TQoL_Indexes!#REF!,0)+$A43,MATCH(AM$3,TQoL_Indexes!$B$8:$AK$8,0)),"")</f>
        <v/>
      </c>
    </row>
    <row r="44" spans="1:39">
      <c r="A44" s="58" t="str">
        <f>IFERROR(IF(A43+1&lt;COUNTIF(TQoL_Indexes!#REF!,Aux_Country!$A$3),A43+1,""),"")</f>
        <v/>
      </c>
      <c r="B44" s="121" t="str">
        <f>IFERROR(INDEX(TQoL_Indexes!$B$9:$AK$88,MATCH($A$3,TQoL_Indexes!#REF!,0)+$A44,MATCH(B$3,TQoL_Indexes!$B$8:$AK$8,0)),"")</f>
        <v/>
      </c>
      <c r="C44" s="116" t="str">
        <f>IFERROR(INDEX(TQoL_Indexes!$B$9:$AK$88,MATCH($A$3,TQoL_Indexes!#REF!,0)+$A44,MATCH(C$3,TQoL_Indexes!$B$8:$AK$8,0)),"")</f>
        <v/>
      </c>
      <c r="D44" s="122" t="str">
        <f>IFERROR(INDEX(TQoL_Indexes!$B$9:$AK$88,MATCH($A$3,TQoL_Indexes!#REF!,0)+$A44,MATCH(D$3,TQoL_Indexes!$B$8:$AK$8,0)),"")</f>
        <v/>
      </c>
      <c r="E44" s="86" t="str">
        <f>IFERROR(INDEX(TQoL_Indexes!$B$9:$AK$88,MATCH($A$3,TQoL_Indexes!#REF!,0)+$A44,MATCH(E$3,TQoL_Indexes!$B$8:$AK$8,0)),"")</f>
        <v/>
      </c>
      <c r="F44" s="86" t="str">
        <f>IFERROR(INDEX(TQoL_Indexes!$B$9:$AK$88,MATCH($A$3,TQoL_Indexes!#REF!,0)+$A44,MATCH(F$3,TQoL_Indexes!$B$8:$AK$8,0)),"")</f>
        <v/>
      </c>
      <c r="G44" s="86" t="str">
        <f>IFERROR(INDEX(TQoL_Indexes!$B$9:$AK$88,MATCH($A$3,TQoL_Indexes!#REF!,0)+$A44,MATCH(G$3,TQoL_Indexes!$B$8:$AK$8,0)),"")</f>
        <v/>
      </c>
      <c r="H44" s="86" t="str">
        <f>IFERROR(INDEX(TQoL_Indexes!$B$9:$AK$88,MATCH($A$3,TQoL_Indexes!#REF!,0)+$A44,MATCH(H$3,TQoL_Indexes!$B$8:$AK$8,0)),"")</f>
        <v/>
      </c>
      <c r="I44" s="86" t="str">
        <f>IFERROR(INDEX(TQoL_Indexes!$B$9:$AK$88,MATCH($A$3,TQoL_Indexes!#REF!,0)+$A44,MATCH(I$3,TQoL_Indexes!$B$8:$AK$8,0)),"")</f>
        <v/>
      </c>
      <c r="J44" s="86" t="str">
        <f>IFERROR(INDEX(TQoL_Indexes!$B$9:$AK$88,MATCH($A$3,TQoL_Indexes!#REF!,0)+$A44,MATCH(J$3,TQoL_Indexes!$B$8:$AK$8,0)),"")</f>
        <v/>
      </c>
      <c r="K44" s="86" t="str">
        <f>IFERROR(INDEX(TQoL_Indexes!$B$9:$AK$88,MATCH($A$3,TQoL_Indexes!#REF!,0)+$A44,MATCH(K$3,TQoL_Indexes!$B$8:$AK$8,0)),"")</f>
        <v/>
      </c>
      <c r="L44" s="86" t="str">
        <f>IFERROR(INDEX(TQoL_Indexes!$B$9:$AK$88,MATCH($A$3,TQoL_Indexes!#REF!,0)+$A44,MATCH(L$3,TQoL_Indexes!$B$8:$AK$8,0)),"")</f>
        <v/>
      </c>
      <c r="M44" s="86" t="str">
        <f>IFERROR(INDEX(TQoL_Indexes!$B$9:$AK$88,MATCH($A$3,TQoL_Indexes!#REF!,0)+$A44,MATCH(M$3,TQoL_Indexes!$B$8:$AK$8,0)),"")</f>
        <v/>
      </c>
      <c r="N44" s="86" t="str">
        <f>IFERROR(INDEX(TQoL_Indexes!$B$9:$AK$88,MATCH($A$3,TQoL_Indexes!#REF!,0)+$A44,MATCH(N$3,TQoL_Indexes!$B$8:$AK$8,0)),"")</f>
        <v/>
      </c>
      <c r="O44" s="86" t="str">
        <f>IFERROR(INDEX(TQoL_Indexes!$B$9:$AK$88,MATCH($A$3,TQoL_Indexes!#REF!,0)+$A44,MATCH(O$3,TQoL_Indexes!$B$8:$AK$8,0)),"")</f>
        <v/>
      </c>
      <c r="P44" s="86" t="str">
        <f>IFERROR(INDEX(TQoL_Indexes!$B$9:$AK$88,MATCH($A$3,TQoL_Indexes!#REF!,0)+$A44,MATCH(P$3,TQoL_Indexes!$B$8:$AK$8,0)),"")</f>
        <v/>
      </c>
      <c r="Q44" s="86" t="str">
        <f>IFERROR(INDEX(TQoL_Indexes!$B$9:$AK$88,MATCH($A$3,TQoL_Indexes!#REF!,0)+$A44,MATCH(Q$3,TQoL_Indexes!$B$8:$AK$8,0)),"")</f>
        <v/>
      </c>
      <c r="R44" s="86" t="str">
        <f>IFERROR(INDEX(TQoL_Indexes!$B$9:$AK$88,MATCH($A$3,TQoL_Indexes!#REF!,0)+$A44,MATCH(R$3,TQoL_Indexes!$B$8:$AK$8,0)),"")</f>
        <v/>
      </c>
      <c r="S44" s="86" t="str">
        <f>IFERROR(INDEX(TQoL_Indexes!$B$9:$AK$88,MATCH($A$3,TQoL_Indexes!#REF!,0)+$A44,MATCH(S$3,TQoL_Indexes!$B$8:$AK$8,0)),"")</f>
        <v/>
      </c>
      <c r="T44" s="86" t="str">
        <f>IFERROR(INDEX(TQoL_Indexes!$B$9:$AK$88,MATCH($A$3,TQoL_Indexes!#REF!,0)+$A44,MATCH(T$3,TQoL_Indexes!$B$8:$AK$8,0)),"")</f>
        <v/>
      </c>
      <c r="U44" s="86" t="str">
        <f>IFERROR(INDEX(TQoL_Indexes!$B$9:$AK$88,MATCH($A$3,TQoL_Indexes!#REF!,0)+$A44,MATCH(U$3,TQoL_Indexes!$B$8:$AK$8,0)),"")</f>
        <v/>
      </c>
      <c r="V44" s="86" t="str">
        <f>IFERROR(INDEX(TQoL_Indexes!$B$9:$AK$88,MATCH($A$3,TQoL_Indexes!#REF!,0)+$A44,MATCH(V$3,TQoL_Indexes!$B$8:$AK$8,0)),"")</f>
        <v/>
      </c>
      <c r="W44" s="86" t="str">
        <f>IFERROR(INDEX(TQoL_Indexes!$B$9:$AK$88,MATCH($A$3,TQoL_Indexes!#REF!,0)+$A44,MATCH(W$3,TQoL_Indexes!$B$8:$AK$8,0)),"")</f>
        <v/>
      </c>
      <c r="X44" s="86" t="str">
        <f>IFERROR(INDEX(TQoL_Indexes!$B$9:$AK$88,MATCH($A$3,TQoL_Indexes!#REF!,0)+$A44,MATCH(X$3,TQoL_Indexes!$B$8:$AK$8,0)),"")</f>
        <v/>
      </c>
      <c r="Y44" s="86" t="str">
        <f>IFERROR(INDEX(TQoL_Indexes!$B$9:$AK$88,MATCH($A$3,TQoL_Indexes!#REF!,0)+$A44,MATCH(Y$3,TQoL_Indexes!$B$8:$AK$8,0)),"")</f>
        <v/>
      </c>
      <c r="Z44" s="86" t="str">
        <f>IFERROR(INDEX(TQoL_Indexes!$B$9:$AK$88,MATCH($A$3,TQoL_Indexes!#REF!,0)+$A44,MATCH(Z$3,TQoL_Indexes!$B$8:$AK$8,0)),"")</f>
        <v/>
      </c>
      <c r="AA44" s="86" t="str">
        <f>IFERROR(INDEX(TQoL_Indexes!$B$9:$AK$88,MATCH($A$3,TQoL_Indexes!#REF!,0)+$A44,MATCH(AA$3,TQoL_Indexes!$B$8:$AK$8,0)),"")</f>
        <v/>
      </c>
      <c r="AB44" s="86" t="str">
        <f>IFERROR(INDEX(TQoL_Indexes!$B$9:$AK$88,MATCH($A$3,TQoL_Indexes!#REF!,0)+$A44,MATCH(AB$3,TQoL_Indexes!$B$8:$AK$8,0)),"")</f>
        <v/>
      </c>
      <c r="AC44" s="86" t="str">
        <f>IFERROR(INDEX(TQoL_Indexes!$B$9:$AK$88,MATCH($A$3,TQoL_Indexes!#REF!,0)+$A44,MATCH(AC$3,TQoL_Indexes!$B$8:$AK$8,0)),"")</f>
        <v/>
      </c>
      <c r="AD44" s="86" t="str">
        <f>IFERROR(INDEX(TQoL_Indexes!$B$9:$AK$88,MATCH($A$3,TQoL_Indexes!#REF!,0)+$A44,MATCH(AD$3,TQoL_Indexes!$B$8:$AK$8,0)),"")</f>
        <v/>
      </c>
      <c r="AE44" s="86" t="str">
        <f>IFERROR(INDEX(TQoL_Indexes!$B$9:$AK$88,MATCH($A$3,TQoL_Indexes!#REF!,0)+$A44,MATCH(AE$3,TQoL_Indexes!$B$8:$AK$8,0)),"")</f>
        <v/>
      </c>
      <c r="AF44" s="86" t="str">
        <f>IFERROR(INDEX(TQoL_Indexes!$B$9:$AK$88,MATCH($A$3,TQoL_Indexes!#REF!,0)+$A44,MATCH(AF$3,TQoL_Indexes!$B$8:$AK$8,0)),"")</f>
        <v/>
      </c>
      <c r="AG44" s="86" t="str">
        <f>IFERROR(INDEX(TQoL_Indexes!$B$9:$AK$88,MATCH($A$3,TQoL_Indexes!#REF!,0)+$A44,MATCH(AG$3,TQoL_Indexes!$B$8:$AK$8,0)),"")</f>
        <v/>
      </c>
      <c r="AH44" s="86" t="str">
        <f>IFERROR(INDEX(TQoL_Indexes!$B$9:$AK$88,MATCH($A$3,TQoL_Indexes!#REF!,0)+$A44,MATCH(AH$3,TQoL_Indexes!$B$8:$AK$8,0)),"")</f>
        <v/>
      </c>
      <c r="AI44" s="86" t="str">
        <f>IFERROR(INDEX(TQoL_Indexes!$B$9:$AK$88,MATCH($A$3,TQoL_Indexes!#REF!,0)+$A44,MATCH(AI$3,TQoL_Indexes!$B$8:$AK$8,0)),"")</f>
        <v/>
      </c>
      <c r="AJ44" s="86" t="str">
        <f>IFERROR(INDEX(TQoL_Indexes!$B$9:$AK$88,MATCH($A$3,TQoL_Indexes!#REF!,0)+$A44,MATCH(AJ$3,TQoL_Indexes!$B$8:$AK$8,0)),"")</f>
        <v/>
      </c>
      <c r="AK44" s="86" t="str">
        <f>IFERROR(INDEX(TQoL_Indexes!$B$9:$AK$88,MATCH($A$3,TQoL_Indexes!#REF!,0)+$A44,MATCH(AK$3,TQoL_Indexes!$B$8:$AK$8,0)),"")</f>
        <v/>
      </c>
      <c r="AL44" s="86" t="str">
        <f>IFERROR(INDEX(TQoL_Indexes!$B$9:$AK$88,MATCH($A$3,TQoL_Indexes!#REF!,0)+$A44,MATCH(AL$3,TQoL_Indexes!$B$8:$AK$8,0)),"")</f>
        <v/>
      </c>
      <c r="AM44" s="87" t="str">
        <f>IFERROR(INDEX(TQoL_Indexes!$B$9:$AK$88,MATCH($A$3,TQoL_Indexes!#REF!,0)+$A44,MATCH(AM$3,TQoL_Indexes!$B$8:$AK$8,0)),"")</f>
        <v/>
      </c>
    </row>
    <row r="45" spans="1:39">
      <c r="A45" s="58" t="str">
        <f>IFERROR(IF(A44+1&lt;COUNTIF(TQoL_Indexes!#REF!,Aux_Country!$A$3),A44+1,""),"")</f>
        <v/>
      </c>
      <c r="B45" s="121" t="str">
        <f>IFERROR(INDEX(TQoL_Indexes!$B$9:$AK$88,MATCH($A$3,TQoL_Indexes!#REF!,0)+$A45,MATCH(B$3,TQoL_Indexes!$B$8:$AK$8,0)),"")</f>
        <v/>
      </c>
      <c r="C45" s="116" t="str">
        <f>IFERROR(INDEX(TQoL_Indexes!$B$9:$AK$88,MATCH($A$3,TQoL_Indexes!#REF!,0)+$A45,MATCH(C$3,TQoL_Indexes!$B$8:$AK$8,0)),"")</f>
        <v/>
      </c>
      <c r="D45" s="122" t="str">
        <f>IFERROR(INDEX(TQoL_Indexes!$B$9:$AK$88,MATCH($A$3,TQoL_Indexes!#REF!,0)+$A45,MATCH(D$3,TQoL_Indexes!$B$8:$AK$8,0)),"")</f>
        <v/>
      </c>
      <c r="E45" s="86" t="str">
        <f>IFERROR(INDEX(TQoL_Indexes!$B$9:$AK$88,MATCH($A$3,TQoL_Indexes!#REF!,0)+$A45,MATCH(E$3,TQoL_Indexes!$B$8:$AK$8,0)),"")</f>
        <v/>
      </c>
      <c r="F45" s="86" t="str">
        <f>IFERROR(INDEX(TQoL_Indexes!$B$9:$AK$88,MATCH($A$3,TQoL_Indexes!#REF!,0)+$A45,MATCH(F$3,TQoL_Indexes!$B$8:$AK$8,0)),"")</f>
        <v/>
      </c>
      <c r="G45" s="86" t="str">
        <f>IFERROR(INDEX(TQoL_Indexes!$B$9:$AK$88,MATCH($A$3,TQoL_Indexes!#REF!,0)+$A45,MATCH(G$3,TQoL_Indexes!$B$8:$AK$8,0)),"")</f>
        <v/>
      </c>
      <c r="H45" s="86" t="str">
        <f>IFERROR(INDEX(TQoL_Indexes!$B$9:$AK$88,MATCH($A$3,TQoL_Indexes!#REF!,0)+$A45,MATCH(H$3,TQoL_Indexes!$B$8:$AK$8,0)),"")</f>
        <v/>
      </c>
      <c r="I45" s="86" t="str">
        <f>IFERROR(INDEX(TQoL_Indexes!$B$9:$AK$88,MATCH($A$3,TQoL_Indexes!#REF!,0)+$A45,MATCH(I$3,TQoL_Indexes!$B$8:$AK$8,0)),"")</f>
        <v/>
      </c>
      <c r="J45" s="86" t="str">
        <f>IFERROR(INDEX(TQoL_Indexes!$B$9:$AK$88,MATCH($A$3,TQoL_Indexes!#REF!,0)+$A45,MATCH(J$3,TQoL_Indexes!$B$8:$AK$8,0)),"")</f>
        <v/>
      </c>
      <c r="K45" s="86" t="str">
        <f>IFERROR(INDEX(TQoL_Indexes!$B$9:$AK$88,MATCH($A$3,TQoL_Indexes!#REF!,0)+$A45,MATCH(K$3,TQoL_Indexes!$B$8:$AK$8,0)),"")</f>
        <v/>
      </c>
      <c r="L45" s="86" t="str">
        <f>IFERROR(INDEX(TQoL_Indexes!$B$9:$AK$88,MATCH($A$3,TQoL_Indexes!#REF!,0)+$A45,MATCH(L$3,TQoL_Indexes!$B$8:$AK$8,0)),"")</f>
        <v/>
      </c>
      <c r="M45" s="86" t="str">
        <f>IFERROR(INDEX(TQoL_Indexes!$B$9:$AK$88,MATCH($A$3,TQoL_Indexes!#REF!,0)+$A45,MATCH(M$3,TQoL_Indexes!$B$8:$AK$8,0)),"")</f>
        <v/>
      </c>
      <c r="N45" s="86" t="str">
        <f>IFERROR(INDEX(TQoL_Indexes!$B$9:$AK$88,MATCH($A$3,TQoL_Indexes!#REF!,0)+$A45,MATCH(N$3,TQoL_Indexes!$B$8:$AK$8,0)),"")</f>
        <v/>
      </c>
      <c r="O45" s="86" t="str">
        <f>IFERROR(INDEX(TQoL_Indexes!$B$9:$AK$88,MATCH($A$3,TQoL_Indexes!#REF!,0)+$A45,MATCH(O$3,TQoL_Indexes!$B$8:$AK$8,0)),"")</f>
        <v/>
      </c>
      <c r="P45" s="86" t="str">
        <f>IFERROR(INDEX(TQoL_Indexes!$B$9:$AK$88,MATCH($A$3,TQoL_Indexes!#REF!,0)+$A45,MATCH(P$3,TQoL_Indexes!$B$8:$AK$8,0)),"")</f>
        <v/>
      </c>
      <c r="Q45" s="86" t="str">
        <f>IFERROR(INDEX(TQoL_Indexes!$B$9:$AK$88,MATCH($A$3,TQoL_Indexes!#REF!,0)+$A45,MATCH(Q$3,TQoL_Indexes!$B$8:$AK$8,0)),"")</f>
        <v/>
      </c>
      <c r="R45" s="86" t="str">
        <f>IFERROR(INDEX(TQoL_Indexes!$B$9:$AK$88,MATCH($A$3,TQoL_Indexes!#REF!,0)+$A45,MATCH(R$3,TQoL_Indexes!$B$8:$AK$8,0)),"")</f>
        <v/>
      </c>
      <c r="S45" s="86" t="str">
        <f>IFERROR(INDEX(TQoL_Indexes!$B$9:$AK$88,MATCH($A$3,TQoL_Indexes!#REF!,0)+$A45,MATCH(S$3,TQoL_Indexes!$B$8:$AK$8,0)),"")</f>
        <v/>
      </c>
      <c r="T45" s="86" t="str">
        <f>IFERROR(INDEX(TQoL_Indexes!$B$9:$AK$88,MATCH($A$3,TQoL_Indexes!#REF!,0)+$A45,MATCH(T$3,TQoL_Indexes!$B$8:$AK$8,0)),"")</f>
        <v/>
      </c>
      <c r="U45" s="86" t="str">
        <f>IFERROR(INDEX(TQoL_Indexes!$B$9:$AK$88,MATCH($A$3,TQoL_Indexes!#REF!,0)+$A45,MATCH(U$3,TQoL_Indexes!$B$8:$AK$8,0)),"")</f>
        <v/>
      </c>
      <c r="V45" s="86" t="str">
        <f>IFERROR(INDEX(TQoL_Indexes!$B$9:$AK$88,MATCH($A$3,TQoL_Indexes!#REF!,0)+$A45,MATCH(V$3,TQoL_Indexes!$B$8:$AK$8,0)),"")</f>
        <v/>
      </c>
      <c r="W45" s="86" t="str">
        <f>IFERROR(INDEX(TQoL_Indexes!$B$9:$AK$88,MATCH($A$3,TQoL_Indexes!#REF!,0)+$A45,MATCH(W$3,TQoL_Indexes!$B$8:$AK$8,0)),"")</f>
        <v/>
      </c>
      <c r="X45" s="86" t="str">
        <f>IFERROR(INDEX(TQoL_Indexes!$B$9:$AK$88,MATCH($A$3,TQoL_Indexes!#REF!,0)+$A45,MATCH(X$3,TQoL_Indexes!$B$8:$AK$8,0)),"")</f>
        <v/>
      </c>
      <c r="Y45" s="86" t="str">
        <f>IFERROR(INDEX(TQoL_Indexes!$B$9:$AK$88,MATCH($A$3,TQoL_Indexes!#REF!,0)+$A45,MATCH(Y$3,TQoL_Indexes!$B$8:$AK$8,0)),"")</f>
        <v/>
      </c>
      <c r="Z45" s="86" t="str">
        <f>IFERROR(INDEX(TQoL_Indexes!$B$9:$AK$88,MATCH($A$3,TQoL_Indexes!#REF!,0)+$A45,MATCH(Z$3,TQoL_Indexes!$B$8:$AK$8,0)),"")</f>
        <v/>
      </c>
      <c r="AA45" s="86" t="str">
        <f>IFERROR(INDEX(TQoL_Indexes!$B$9:$AK$88,MATCH($A$3,TQoL_Indexes!#REF!,0)+$A45,MATCH(AA$3,TQoL_Indexes!$B$8:$AK$8,0)),"")</f>
        <v/>
      </c>
      <c r="AB45" s="86" t="str">
        <f>IFERROR(INDEX(TQoL_Indexes!$B$9:$AK$88,MATCH($A$3,TQoL_Indexes!#REF!,0)+$A45,MATCH(AB$3,TQoL_Indexes!$B$8:$AK$8,0)),"")</f>
        <v/>
      </c>
      <c r="AC45" s="86" t="str">
        <f>IFERROR(INDEX(TQoL_Indexes!$B$9:$AK$88,MATCH($A$3,TQoL_Indexes!#REF!,0)+$A45,MATCH(AC$3,TQoL_Indexes!$B$8:$AK$8,0)),"")</f>
        <v/>
      </c>
      <c r="AD45" s="86" t="str">
        <f>IFERROR(INDEX(TQoL_Indexes!$B$9:$AK$88,MATCH($A$3,TQoL_Indexes!#REF!,0)+$A45,MATCH(AD$3,TQoL_Indexes!$B$8:$AK$8,0)),"")</f>
        <v/>
      </c>
      <c r="AE45" s="86" t="str">
        <f>IFERROR(INDEX(TQoL_Indexes!$B$9:$AK$88,MATCH($A$3,TQoL_Indexes!#REF!,0)+$A45,MATCH(AE$3,TQoL_Indexes!$B$8:$AK$8,0)),"")</f>
        <v/>
      </c>
      <c r="AF45" s="86" t="str">
        <f>IFERROR(INDEX(TQoL_Indexes!$B$9:$AK$88,MATCH($A$3,TQoL_Indexes!#REF!,0)+$A45,MATCH(AF$3,TQoL_Indexes!$B$8:$AK$8,0)),"")</f>
        <v/>
      </c>
      <c r="AG45" s="86" t="str">
        <f>IFERROR(INDEX(TQoL_Indexes!$B$9:$AK$88,MATCH($A$3,TQoL_Indexes!#REF!,0)+$A45,MATCH(AG$3,TQoL_Indexes!$B$8:$AK$8,0)),"")</f>
        <v/>
      </c>
      <c r="AH45" s="86" t="str">
        <f>IFERROR(INDEX(TQoL_Indexes!$B$9:$AK$88,MATCH($A$3,TQoL_Indexes!#REF!,0)+$A45,MATCH(AH$3,TQoL_Indexes!$B$8:$AK$8,0)),"")</f>
        <v/>
      </c>
      <c r="AI45" s="86" t="str">
        <f>IFERROR(INDEX(TQoL_Indexes!$B$9:$AK$88,MATCH($A$3,TQoL_Indexes!#REF!,0)+$A45,MATCH(AI$3,TQoL_Indexes!$B$8:$AK$8,0)),"")</f>
        <v/>
      </c>
      <c r="AJ45" s="86" t="str">
        <f>IFERROR(INDEX(TQoL_Indexes!$B$9:$AK$88,MATCH($A$3,TQoL_Indexes!#REF!,0)+$A45,MATCH(AJ$3,TQoL_Indexes!$B$8:$AK$8,0)),"")</f>
        <v/>
      </c>
      <c r="AK45" s="86" t="str">
        <f>IFERROR(INDEX(TQoL_Indexes!$B$9:$AK$88,MATCH($A$3,TQoL_Indexes!#REF!,0)+$A45,MATCH(AK$3,TQoL_Indexes!$B$8:$AK$8,0)),"")</f>
        <v/>
      </c>
      <c r="AL45" s="86" t="str">
        <f>IFERROR(INDEX(TQoL_Indexes!$B$9:$AK$88,MATCH($A$3,TQoL_Indexes!#REF!,0)+$A45,MATCH(AL$3,TQoL_Indexes!$B$8:$AK$8,0)),"")</f>
        <v/>
      </c>
      <c r="AM45" s="87" t="str">
        <f>IFERROR(INDEX(TQoL_Indexes!$B$9:$AK$88,MATCH($A$3,TQoL_Indexes!#REF!,0)+$A45,MATCH(AM$3,TQoL_Indexes!$B$8:$AK$8,0)),"")</f>
        <v/>
      </c>
    </row>
    <row r="46" spans="1:39">
      <c r="A46" s="58" t="str">
        <f>IFERROR(IF(A45+1&lt;COUNTIF(TQoL_Indexes!#REF!,Aux_Country!$A$3),A45+1,""),"")</f>
        <v/>
      </c>
      <c r="B46" s="121" t="str">
        <f>IFERROR(INDEX(TQoL_Indexes!$B$9:$AK$88,MATCH($A$3,TQoL_Indexes!#REF!,0)+$A46,MATCH(B$3,TQoL_Indexes!$B$8:$AK$8,0)),"")</f>
        <v/>
      </c>
      <c r="C46" s="116" t="str">
        <f>IFERROR(INDEX(TQoL_Indexes!$B$9:$AK$88,MATCH($A$3,TQoL_Indexes!#REF!,0)+$A46,MATCH(C$3,TQoL_Indexes!$B$8:$AK$8,0)),"")</f>
        <v/>
      </c>
      <c r="D46" s="122" t="str">
        <f>IFERROR(INDEX(TQoL_Indexes!$B$9:$AK$88,MATCH($A$3,TQoL_Indexes!#REF!,0)+$A46,MATCH(D$3,TQoL_Indexes!$B$8:$AK$8,0)),"")</f>
        <v/>
      </c>
      <c r="E46" s="86" t="str">
        <f>IFERROR(INDEX(TQoL_Indexes!$B$9:$AK$88,MATCH($A$3,TQoL_Indexes!#REF!,0)+$A46,MATCH(E$3,TQoL_Indexes!$B$8:$AK$8,0)),"")</f>
        <v/>
      </c>
      <c r="F46" s="86" t="str">
        <f>IFERROR(INDEX(TQoL_Indexes!$B$9:$AK$88,MATCH($A$3,TQoL_Indexes!#REF!,0)+$A46,MATCH(F$3,TQoL_Indexes!$B$8:$AK$8,0)),"")</f>
        <v/>
      </c>
      <c r="G46" s="86" t="str">
        <f>IFERROR(INDEX(TQoL_Indexes!$B$9:$AK$88,MATCH($A$3,TQoL_Indexes!#REF!,0)+$A46,MATCH(G$3,TQoL_Indexes!$B$8:$AK$8,0)),"")</f>
        <v/>
      </c>
      <c r="H46" s="86" t="str">
        <f>IFERROR(INDEX(TQoL_Indexes!$B$9:$AK$88,MATCH($A$3,TQoL_Indexes!#REF!,0)+$A46,MATCH(H$3,TQoL_Indexes!$B$8:$AK$8,0)),"")</f>
        <v/>
      </c>
      <c r="I46" s="86" t="str">
        <f>IFERROR(INDEX(TQoL_Indexes!$B$9:$AK$88,MATCH($A$3,TQoL_Indexes!#REF!,0)+$A46,MATCH(I$3,TQoL_Indexes!$B$8:$AK$8,0)),"")</f>
        <v/>
      </c>
      <c r="J46" s="86" t="str">
        <f>IFERROR(INDEX(TQoL_Indexes!$B$9:$AK$88,MATCH($A$3,TQoL_Indexes!#REF!,0)+$A46,MATCH(J$3,TQoL_Indexes!$B$8:$AK$8,0)),"")</f>
        <v/>
      </c>
      <c r="K46" s="86" t="str">
        <f>IFERROR(INDEX(TQoL_Indexes!$B$9:$AK$88,MATCH($A$3,TQoL_Indexes!#REF!,0)+$A46,MATCH(K$3,TQoL_Indexes!$B$8:$AK$8,0)),"")</f>
        <v/>
      </c>
      <c r="L46" s="86" t="str">
        <f>IFERROR(INDEX(TQoL_Indexes!$B$9:$AK$88,MATCH($A$3,TQoL_Indexes!#REF!,0)+$A46,MATCH(L$3,TQoL_Indexes!$B$8:$AK$8,0)),"")</f>
        <v/>
      </c>
      <c r="M46" s="86" t="str">
        <f>IFERROR(INDEX(TQoL_Indexes!$B$9:$AK$88,MATCH($A$3,TQoL_Indexes!#REF!,0)+$A46,MATCH(M$3,TQoL_Indexes!$B$8:$AK$8,0)),"")</f>
        <v/>
      </c>
      <c r="N46" s="86" t="str">
        <f>IFERROR(INDEX(TQoL_Indexes!$B$9:$AK$88,MATCH($A$3,TQoL_Indexes!#REF!,0)+$A46,MATCH(N$3,TQoL_Indexes!$B$8:$AK$8,0)),"")</f>
        <v/>
      </c>
      <c r="O46" s="86" t="str">
        <f>IFERROR(INDEX(TQoL_Indexes!$B$9:$AK$88,MATCH($A$3,TQoL_Indexes!#REF!,0)+$A46,MATCH(O$3,TQoL_Indexes!$B$8:$AK$8,0)),"")</f>
        <v/>
      </c>
      <c r="P46" s="86" t="str">
        <f>IFERROR(INDEX(TQoL_Indexes!$B$9:$AK$88,MATCH($A$3,TQoL_Indexes!#REF!,0)+$A46,MATCH(P$3,TQoL_Indexes!$B$8:$AK$8,0)),"")</f>
        <v/>
      </c>
      <c r="Q46" s="86" t="str">
        <f>IFERROR(INDEX(TQoL_Indexes!$B$9:$AK$88,MATCH($A$3,TQoL_Indexes!#REF!,0)+$A46,MATCH(Q$3,TQoL_Indexes!$B$8:$AK$8,0)),"")</f>
        <v/>
      </c>
      <c r="R46" s="86" t="str">
        <f>IFERROR(INDEX(TQoL_Indexes!$B$9:$AK$88,MATCH($A$3,TQoL_Indexes!#REF!,0)+$A46,MATCH(R$3,TQoL_Indexes!$B$8:$AK$8,0)),"")</f>
        <v/>
      </c>
      <c r="S46" s="86" t="str">
        <f>IFERROR(INDEX(TQoL_Indexes!$B$9:$AK$88,MATCH($A$3,TQoL_Indexes!#REF!,0)+$A46,MATCH(S$3,TQoL_Indexes!$B$8:$AK$8,0)),"")</f>
        <v/>
      </c>
      <c r="T46" s="86" t="str">
        <f>IFERROR(INDEX(TQoL_Indexes!$B$9:$AK$88,MATCH($A$3,TQoL_Indexes!#REF!,0)+$A46,MATCH(T$3,TQoL_Indexes!$B$8:$AK$8,0)),"")</f>
        <v/>
      </c>
      <c r="U46" s="86" t="str">
        <f>IFERROR(INDEX(TQoL_Indexes!$B$9:$AK$88,MATCH($A$3,TQoL_Indexes!#REF!,0)+$A46,MATCH(U$3,TQoL_Indexes!$B$8:$AK$8,0)),"")</f>
        <v/>
      </c>
      <c r="V46" s="86" t="str">
        <f>IFERROR(INDEX(TQoL_Indexes!$B$9:$AK$88,MATCH($A$3,TQoL_Indexes!#REF!,0)+$A46,MATCH(V$3,TQoL_Indexes!$B$8:$AK$8,0)),"")</f>
        <v/>
      </c>
      <c r="W46" s="86" t="str">
        <f>IFERROR(INDEX(TQoL_Indexes!$B$9:$AK$88,MATCH($A$3,TQoL_Indexes!#REF!,0)+$A46,MATCH(W$3,TQoL_Indexes!$B$8:$AK$8,0)),"")</f>
        <v/>
      </c>
      <c r="X46" s="86" t="str">
        <f>IFERROR(INDEX(TQoL_Indexes!$B$9:$AK$88,MATCH($A$3,TQoL_Indexes!#REF!,0)+$A46,MATCH(X$3,TQoL_Indexes!$B$8:$AK$8,0)),"")</f>
        <v/>
      </c>
      <c r="Y46" s="86" t="str">
        <f>IFERROR(INDEX(TQoL_Indexes!$B$9:$AK$88,MATCH($A$3,TQoL_Indexes!#REF!,0)+$A46,MATCH(Y$3,TQoL_Indexes!$B$8:$AK$8,0)),"")</f>
        <v/>
      </c>
      <c r="Z46" s="86" t="str">
        <f>IFERROR(INDEX(TQoL_Indexes!$B$9:$AK$88,MATCH($A$3,TQoL_Indexes!#REF!,0)+$A46,MATCH(Z$3,TQoL_Indexes!$B$8:$AK$8,0)),"")</f>
        <v/>
      </c>
      <c r="AA46" s="86" t="str">
        <f>IFERROR(INDEX(TQoL_Indexes!$B$9:$AK$88,MATCH($A$3,TQoL_Indexes!#REF!,0)+$A46,MATCH(AA$3,TQoL_Indexes!$B$8:$AK$8,0)),"")</f>
        <v/>
      </c>
      <c r="AB46" s="86" t="str">
        <f>IFERROR(INDEX(TQoL_Indexes!$B$9:$AK$88,MATCH($A$3,TQoL_Indexes!#REF!,0)+$A46,MATCH(AB$3,TQoL_Indexes!$B$8:$AK$8,0)),"")</f>
        <v/>
      </c>
      <c r="AC46" s="86" t="str">
        <f>IFERROR(INDEX(TQoL_Indexes!$B$9:$AK$88,MATCH($A$3,TQoL_Indexes!#REF!,0)+$A46,MATCH(AC$3,TQoL_Indexes!$B$8:$AK$8,0)),"")</f>
        <v/>
      </c>
      <c r="AD46" s="86" t="str">
        <f>IFERROR(INDEX(TQoL_Indexes!$B$9:$AK$88,MATCH($A$3,TQoL_Indexes!#REF!,0)+$A46,MATCH(AD$3,TQoL_Indexes!$B$8:$AK$8,0)),"")</f>
        <v/>
      </c>
      <c r="AE46" s="86" t="str">
        <f>IFERROR(INDEX(TQoL_Indexes!$B$9:$AK$88,MATCH($A$3,TQoL_Indexes!#REF!,0)+$A46,MATCH(AE$3,TQoL_Indexes!$B$8:$AK$8,0)),"")</f>
        <v/>
      </c>
      <c r="AF46" s="86" t="str">
        <f>IFERROR(INDEX(TQoL_Indexes!$B$9:$AK$88,MATCH($A$3,TQoL_Indexes!#REF!,0)+$A46,MATCH(AF$3,TQoL_Indexes!$B$8:$AK$8,0)),"")</f>
        <v/>
      </c>
      <c r="AG46" s="86" t="str">
        <f>IFERROR(INDEX(TQoL_Indexes!$B$9:$AK$88,MATCH($A$3,TQoL_Indexes!#REF!,0)+$A46,MATCH(AG$3,TQoL_Indexes!$B$8:$AK$8,0)),"")</f>
        <v/>
      </c>
      <c r="AH46" s="86" t="str">
        <f>IFERROR(INDEX(TQoL_Indexes!$B$9:$AK$88,MATCH($A$3,TQoL_Indexes!#REF!,0)+$A46,MATCH(AH$3,TQoL_Indexes!$B$8:$AK$8,0)),"")</f>
        <v/>
      </c>
      <c r="AI46" s="86" t="str">
        <f>IFERROR(INDEX(TQoL_Indexes!$B$9:$AK$88,MATCH($A$3,TQoL_Indexes!#REF!,0)+$A46,MATCH(AI$3,TQoL_Indexes!$B$8:$AK$8,0)),"")</f>
        <v/>
      </c>
      <c r="AJ46" s="86" t="str">
        <f>IFERROR(INDEX(TQoL_Indexes!$B$9:$AK$88,MATCH($A$3,TQoL_Indexes!#REF!,0)+$A46,MATCH(AJ$3,TQoL_Indexes!$B$8:$AK$8,0)),"")</f>
        <v/>
      </c>
      <c r="AK46" s="86" t="str">
        <f>IFERROR(INDEX(TQoL_Indexes!$B$9:$AK$88,MATCH($A$3,TQoL_Indexes!#REF!,0)+$A46,MATCH(AK$3,TQoL_Indexes!$B$8:$AK$8,0)),"")</f>
        <v/>
      </c>
      <c r="AL46" s="86" t="str">
        <f>IFERROR(INDEX(TQoL_Indexes!$B$9:$AK$88,MATCH($A$3,TQoL_Indexes!#REF!,0)+$A46,MATCH(AL$3,TQoL_Indexes!$B$8:$AK$8,0)),"")</f>
        <v/>
      </c>
      <c r="AM46" s="87" t="str">
        <f>IFERROR(INDEX(TQoL_Indexes!$B$9:$AK$88,MATCH($A$3,TQoL_Indexes!#REF!,0)+$A46,MATCH(AM$3,TQoL_Indexes!$B$8:$AK$8,0)),"")</f>
        <v/>
      </c>
    </row>
    <row r="47" spans="1:39">
      <c r="A47" s="58" t="str">
        <f>IFERROR(IF(A46+1&lt;COUNTIF(TQoL_Indexes!#REF!,Aux_Country!$A$3),A46+1,""),"")</f>
        <v/>
      </c>
      <c r="B47" s="121" t="str">
        <f>IFERROR(INDEX(TQoL_Indexes!$B$9:$AK$88,MATCH($A$3,TQoL_Indexes!#REF!,0)+$A47,MATCH(B$3,TQoL_Indexes!$B$8:$AK$8,0)),"")</f>
        <v/>
      </c>
      <c r="C47" s="116" t="str">
        <f>IFERROR(INDEX(TQoL_Indexes!$B$9:$AK$88,MATCH($A$3,TQoL_Indexes!#REF!,0)+$A47,MATCH(C$3,TQoL_Indexes!$B$8:$AK$8,0)),"")</f>
        <v/>
      </c>
      <c r="D47" s="122" t="str">
        <f>IFERROR(INDEX(TQoL_Indexes!$B$9:$AK$88,MATCH($A$3,TQoL_Indexes!#REF!,0)+$A47,MATCH(D$3,TQoL_Indexes!$B$8:$AK$8,0)),"")</f>
        <v/>
      </c>
      <c r="E47" s="86" t="str">
        <f>IFERROR(INDEX(TQoL_Indexes!$B$9:$AK$88,MATCH($A$3,TQoL_Indexes!#REF!,0)+$A47,MATCH(E$3,TQoL_Indexes!$B$8:$AK$8,0)),"")</f>
        <v/>
      </c>
      <c r="F47" s="86" t="str">
        <f>IFERROR(INDEX(TQoL_Indexes!$B$9:$AK$88,MATCH($A$3,TQoL_Indexes!#REF!,0)+$A47,MATCH(F$3,TQoL_Indexes!$B$8:$AK$8,0)),"")</f>
        <v/>
      </c>
      <c r="G47" s="86" t="str">
        <f>IFERROR(INDEX(TQoL_Indexes!$B$9:$AK$88,MATCH($A$3,TQoL_Indexes!#REF!,0)+$A47,MATCH(G$3,TQoL_Indexes!$B$8:$AK$8,0)),"")</f>
        <v/>
      </c>
      <c r="H47" s="86" t="str">
        <f>IFERROR(INDEX(TQoL_Indexes!$B$9:$AK$88,MATCH($A$3,TQoL_Indexes!#REF!,0)+$A47,MATCH(H$3,TQoL_Indexes!$B$8:$AK$8,0)),"")</f>
        <v/>
      </c>
      <c r="I47" s="86" t="str">
        <f>IFERROR(INDEX(TQoL_Indexes!$B$9:$AK$88,MATCH($A$3,TQoL_Indexes!#REF!,0)+$A47,MATCH(I$3,TQoL_Indexes!$B$8:$AK$8,0)),"")</f>
        <v/>
      </c>
      <c r="J47" s="86" t="str">
        <f>IFERROR(INDEX(TQoL_Indexes!$B$9:$AK$88,MATCH($A$3,TQoL_Indexes!#REF!,0)+$A47,MATCH(J$3,TQoL_Indexes!$B$8:$AK$8,0)),"")</f>
        <v/>
      </c>
      <c r="K47" s="86" t="str">
        <f>IFERROR(INDEX(TQoL_Indexes!$B$9:$AK$88,MATCH($A$3,TQoL_Indexes!#REF!,0)+$A47,MATCH(K$3,TQoL_Indexes!$B$8:$AK$8,0)),"")</f>
        <v/>
      </c>
      <c r="L47" s="86" t="str">
        <f>IFERROR(INDEX(TQoL_Indexes!$B$9:$AK$88,MATCH($A$3,TQoL_Indexes!#REF!,0)+$A47,MATCH(L$3,TQoL_Indexes!$B$8:$AK$8,0)),"")</f>
        <v/>
      </c>
      <c r="M47" s="86" t="str">
        <f>IFERROR(INDEX(TQoL_Indexes!$B$9:$AK$88,MATCH($A$3,TQoL_Indexes!#REF!,0)+$A47,MATCH(M$3,TQoL_Indexes!$B$8:$AK$8,0)),"")</f>
        <v/>
      </c>
      <c r="N47" s="86" t="str">
        <f>IFERROR(INDEX(TQoL_Indexes!$B$9:$AK$88,MATCH($A$3,TQoL_Indexes!#REF!,0)+$A47,MATCH(N$3,TQoL_Indexes!$B$8:$AK$8,0)),"")</f>
        <v/>
      </c>
      <c r="O47" s="86" t="str">
        <f>IFERROR(INDEX(TQoL_Indexes!$B$9:$AK$88,MATCH($A$3,TQoL_Indexes!#REF!,0)+$A47,MATCH(O$3,TQoL_Indexes!$B$8:$AK$8,0)),"")</f>
        <v/>
      </c>
      <c r="P47" s="86" t="str">
        <f>IFERROR(INDEX(TQoL_Indexes!$B$9:$AK$88,MATCH($A$3,TQoL_Indexes!#REF!,0)+$A47,MATCH(P$3,TQoL_Indexes!$B$8:$AK$8,0)),"")</f>
        <v/>
      </c>
      <c r="Q47" s="86" t="str">
        <f>IFERROR(INDEX(TQoL_Indexes!$B$9:$AK$88,MATCH($A$3,TQoL_Indexes!#REF!,0)+$A47,MATCH(Q$3,TQoL_Indexes!$B$8:$AK$8,0)),"")</f>
        <v/>
      </c>
      <c r="R47" s="86" t="str">
        <f>IFERROR(INDEX(TQoL_Indexes!$B$9:$AK$88,MATCH($A$3,TQoL_Indexes!#REF!,0)+$A47,MATCH(R$3,TQoL_Indexes!$B$8:$AK$8,0)),"")</f>
        <v/>
      </c>
      <c r="S47" s="86" t="str">
        <f>IFERROR(INDEX(TQoL_Indexes!$B$9:$AK$88,MATCH($A$3,TQoL_Indexes!#REF!,0)+$A47,MATCH(S$3,TQoL_Indexes!$B$8:$AK$8,0)),"")</f>
        <v/>
      </c>
      <c r="T47" s="86" t="str">
        <f>IFERROR(INDEX(TQoL_Indexes!$B$9:$AK$88,MATCH($A$3,TQoL_Indexes!#REF!,0)+$A47,MATCH(T$3,TQoL_Indexes!$B$8:$AK$8,0)),"")</f>
        <v/>
      </c>
      <c r="U47" s="86" t="str">
        <f>IFERROR(INDEX(TQoL_Indexes!$B$9:$AK$88,MATCH($A$3,TQoL_Indexes!#REF!,0)+$A47,MATCH(U$3,TQoL_Indexes!$B$8:$AK$8,0)),"")</f>
        <v/>
      </c>
      <c r="V47" s="86" t="str">
        <f>IFERROR(INDEX(TQoL_Indexes!$B$9:$AK$88,MATCH($A$3,TQoL_Indexes!#REF!,0)+$A47,MATCH(V$3,TQoL_Indexes!$B$8:$AK$8,0)),"")</f>
        <v/>
      </c>
      <c r="W47" s="86" t="str">
        <f>IFERROR(INDEX(TQoL_Indexes!$B$9:$AK$88,MATCH($A$3,TQoL_Indexes!#REF!,0)+$A47,MATCH(W$3,TQoL_Indexes!$B$8:$AK$8,0)),"")</f>
        <v/>
      </c>
      <c r="X47" s="86" t="str">
        <f>IFERROR(INDEX(TQoL_Indexes!$B$9:$AK$88,MATCH($A$3,TQoL_Indexes!#REF!,0)+$A47,MATCH(X$3,TQoL_Indexes!$B$8:$AK$8,0)),"")</f>
        <v/>
      </c>
      <c r="Y47" s="86" t="str">
        <f>IFERROR(INDEX(TQoL_Indexes!$B$9:$AK$88,MATCH($A$3,TQoL_Indexes!#REF!,0)+$A47,MATCH(Y$3,TQoL_Indexes!$B$8:$AK$8,0)),"")</f>
        <v/>
      </c>
      <c r="Z47" s="86" t="str">
        <f>IFERROR(INDEX(TQoL_Indexes!$B$9:$AK$88,MATCH($A$3,TQoL_Indexes!#REF!,0)+$A47,MATCH(Z$3,TQoL_Indexes!$B$8:$AK$8,0)),"")</f>
        <v/>
      </c>
      <c r="AA47" s="86" t="str">
        <f>IFERROR(INDEX(TQoL_Indexes!$B$9:$AK$88,MATCH($A$3,TQoL_Indexes!#REF!,0)+$A47,MATCH(AA$3,TQoL_Indexes!$B$8:$AK$8,0)),"")</f>
        <v/>
      </c>
      <c r="AB47" s="86" t="str">
        <f>IFERROR(INDEX(TQoL_Indexes!$B$9:$AK$88,MATCH($A$3,TQoL_Indexes!#REF!,0)+$A47,MATCH(AB$3,TQoL_Indexes!$B$8:$AK$8,0)),"")</f>
        <v/>
      </c>
      <c r="AC47" s="86" t="str">
        <f>IFERROR(INDEX(TQoL_Indexes!$B$9:$AK$88,MATCH($A$3,TQoL_Indexes!#REF!,0)+$A47,MATCH(AC$3,TQoL_Indexes!$B$8:$AK$8,0)),"")</f>
        <v/>
      </c>
      <c r="AD47" s="86" t="str">
        <f>IFERROR(INDEX(TQoL_Indexes!$B$9:$AK$88,MATCH($A$3,TQoL_Indexes!#REF!,0)+$A47,MATCH(AD$3,TQoL_Indexes!$B$8:$AK$8,0)),"")</f>
        <v/>
      </c>
      <c r="AE47" s="86" t="str">
        <f>IFERROR(INDEX(TQoL_Indexes!$B$9:$AK$88,MATCH($A$3,TQoL_Indexes!#REF!,0)+$A47,MATCH(AE$3,TQoL_Indexes!$B$8:$AK$8,0)),"")</f>
        <v/>
      </c>
      <c r="AF47" s="86" t="str">
        <f>IFERROR(INDEX(TQoL_Indexes!$B$9:$AK$88,MATCH($A$3,TQoL_Indexes!#REF!,0)+$A47,MATCH(AF$3,TQoL_Indexes!$B$8:$AK$8,0)),"")</f>
        <v/>
      </c>
      <c r="AG47" s="86" t="str">
        <f>IFERROR(INDEX(TQoL_Indexes!$B$9:$AK$88,MATCH($A$3,TQoL_Indexes!#REF!,0)+$A47,MATCH(AG$3,TQoL_Indexes!$B$8:$AK$8,0)),"")</f>
        <v/>
      </c>
      <c r="AH47" s="86" t="str">
        <f>IFERROR(INDEX(TQoL_Indexes!$B$9:$AK$88,MATCH($A$3,TQoL_Indexes!#REF!,0)+$A47,MATCH(AH$3,TQoL_Indexes!$B$8:$AK$8,0)),"")</f>
        <v/>
      </c>
      <c r="AI47" s="86" t="str">
        <f>IFERROR(INDEX(TQoL_Indexes!$B$9:$AK$88,MATCH($A$3,TQoL_Indexes!#REF!,0)+$A47,MATCH(AI$3,TQoL_Indexes!$B$8:$AK$8,0)),"")</f>
        <v/>
      </c>
      <c r="AJ47" s="86" t="str">
        <f>IFERROR(INDEX(TQoL_Indexes!$B$9:$AK$88,MATCH($A$3,TQoL_Indexes!#REF!,0)+$A47,MATCH(AJ$3,TQoL_Indexes!$B$8:$AK$8,0)),"")</f>
        <v/>
      </c>
      <c r="AK47" s="86" t="str">
        <f>IFERROR(INDEX(TQoL_Indexes!$B$9:$AK$88,MATCH($A$3,TQoL_Indexes!#REF!,0)+$A47,MATCH(AK$3,TQoL_Indexes!$B$8:$AK$8,0)),"")</f>
        <v/>
      </c>
      <c r="AL47" s="86" t="str">
        <f>IFERROR(INDEX(TQoL_Indexes!$B$9:$AK$88,MATCH($A$3,TQoL_Indexes!#REF!,0)+$A47,MATCH(AL$3,TQoL_Indexes!$B$8:$AK$8,0)),"")</f>
        <v/>
      </c>
      <c r="AM47" s="87" t="str">
        <f>IFERROR(INDEX(TQoL_Indexes!$B$9:$AK$88,MATCH($A$3,TQoL_Indexes!#REF!,0)+$A47,MATCH(AM$3,TQoL_Indexes!$B$8:$AK$8,0)),"")</f>
        <v/>
      </c>
    </row>
    <row r="48" spans="1:39">
      <c r="A48" s="58" t="str">
        <f>IFERROR(IF(A47+1&lt;COUNTIF(TQoL_Indexes!#REF!,Aux_Country!$A$3),A47+1,""),"")</f>
        <v/>
      </c>
      <c r="B48" s="121" t="str">
        <f>IFERROR(INDEX(TQoL_Indexes!$B$9:$AK$88,MATCH($A$3,TQoL_Indexes!#REF!,0)+$A48,MATCH(B$3,TQoL_Indexes!$B$8:$AK$8,0)),"")</f>
        <v/>
      </c>
      <c r="C48" s="116" t="str">
        <f>IFERROR(INDEX(TQoL_Indexes!$B$9:$AK$88,MATCH($A$3,TQoL_Indexes!#REF!,0)+$A48,MATCH(C$3,TQoL_Indexes!$B$8:$AK$8,0)),"")</f>
        <v/>
      </c>
      <c r="D48" s="122" t="str">
        <f>IFERROR(INDEX(TQoL_Indexes!$B$9:$AK$88,MATCH($A$3,TQoL_Indexes!#REF!,0)+$A48,MATCH(D$3,TQoL_Indexes!$B$8:$AK$8,0)),"")</f>
        <v/>
      </c>
      <c r="E48" s="86" t="str">
        <f>IFERROR(INDEX(TQoL_Indexes!$B$9:$AK$88,MATCH($A$3,TQoL_Indexes!#REF!,0)+$A48,MATCH(E$3,TQoL_Indexes!$B$8:$AK$8,0)),"")</f>
        <v/>
      </c>
      <c r="F48" s="86" t="str">
        <f>IFERROR(INDEX(TQoL_Indexes!$B$9:$AK$88,MATCH($A$3,TQoL_Indexes!#REF!,0)+$A48,MATCH(F$3,TQoL_Indexes!$B$8:$AK$8,0)),"")</f>
        <v/>
      </c>
      <c r="G48" s="86" t="str">
        <f>IFERROR(INDEX(TQoL_Indexes!$B$9:$AK$88,MATCH($A$3,TQoL_Indexes!#REF!,0)+$A48,MATCH(G$3,TQoL_Indexes!$B$8:$AK$8,0)),"")</f>
        <v/>
      </c>
      <c r="H48" s="86" t="str">
        <f>IFERROR(INDEX(TQoL_Indexes!$B$9:$AK$88,MATCH($A$3,TQoL_Indexes!#REF!,0)+$A48,MATCH(H$3,TQoL_Indexes!$B$8:$AK$8,0)),"")</f>
        <v/>
      </c>
      <c r="I48" s="86" t="str">
        <f>IFERROR(INDEX(TQoL_Indexes!$B$9:$AK$88,MATCH($A$3,TQoL_Indexes!#REF!,0)+$A48,MATCH(I$3,TQoL_Indexes!$B$8:$AK$8,0)),"")</f>
        <v/>
      </c>
      <c r="J48" s="86" t="str">
        <f>IFERROR(INDEX(TQoL_Indexes!$B$9:$AK$88,MATCH($A$3,TQoL_Indexes!#REF!,0)+$A48,MATCH(J$3,TQoL_Indexes!$B$8:$AK$8,0)),"")</f>
        <v/>
      </c>
      <c r="K48" s="86" t="str">
        <f>IFERROR(INDEX(TQoL_Indexes!$B$9:$AK$88,MATCH($A$3,TQoL_Indexes!#REF!,0)+$A48,MATCH(K$3,TQoL_Indexes!$B$8:$AK$8,0)),"")</f>
        <v/>
      </c>
      <c r="L48" s="86" t="str">
        <f>IFERROR(INDEX(TQoL_Indexes!$B$9:$AK$88,MATCH($A$3,TQoL_Indexes!#REF!,0)+$A48,MATCH(L$3,TQoL_Indexes!$B$8:$AK$8,0)),"")</f>
        <v/>
      </c>
      <c r="M48" s="86" t="str">
        <f>IFERROR(INDEX(TQoL_Indexes!$B$9:$AK$88,MATCH($A$3,TQoL_Indexes!#REF!,0)+$A48,MATCH(M$3,TQoL_Indexes!$B$8:$AK$8,0)),"")</f>
        <v/>
      </c>
      <c r="N48" s="86" t="str">
        <f>IFERROR(INDEX(TQoL_Indexes!$B$9:$AK$88,MATCH($A$3,TQoL_Indexes!#REF!,0)+$A48,MATCH(N$3,TQoL_Indexes!$B$8:$AK$8,0)),"")</f>
        <v/>
      </c>
      <c r="O48" s="86" t="str">
        <f>IFERROR(INDEX(TQoL_Indexes!$B$9:$AK$88,MATCH($A$3,TQoL_Indexes!#REF!,0)+$A48,MATCH(O$3,TQoL_Indexes!$B$8:$AK$8,0)),"")</f>
        <v/>
      </c>
      <c r="P48" s="86" t="str">
        <f>IFERROR(INDEX(TQoL_Indexes!$B$9:$AK$88,MATCH($A$3,TQoL_Indexes!#REF!,0)+$A48,MATCH(P$3,TQoL_Indexes!$B$8:$AK$8,0)),"")</f>
        <v/>
      </c>
      <c r="Q48" s="86" t="str">
        <f>IFERROR(INDEX(TQoL_Indexes!$B$9:$AK$88,MATCH($A$3,TQoL_Indexes!#REF!,0)+$A48,MATCH(Q$3,TQoL_Indexes!$B$8:$AK$8,0)),"")</f>
        <v/>
      </c>
      <c r="R48" s="86" t="str">
        <f>IFERROR(INDEX(TQoL_Indexes!$B$9:$AK$88,MATCH($A$3,TQoL_Indexes!#REF!,0)+$A48,MATCH(R$3,TQoL_Indexes!$B$8:$AK$8,0)),"")</f>
        <v/>
      </c>
      <c r="S48" s="86" t="str">
        <f>IFERROR(INDEX(TQoL_Indexes!$B$9:$AK$88,MATCH($A$3,TQoL_Indexes!#REF!,0)+$A48,MATCH(S$3,TQoL_Indexes!$B$8:$AK$8,0)),"")</f>
        <v/>
      </c>
      <c r="T48" s="86" t="str">
        <f>IFERROR(INDEX(TQoL_Indexes!$B$9:$AK$88,MATCH($A$3,TQoL_Indexes!#REF!,0)+$A48,MATCH(T$3,TQoL_Indexes!$B$8:$AK$8,0)),"")</f>
        <v/>
      </c>
      <c r="U48" s="86" t="str">
        <f>IFERROR(INDEX(TQoL_Indexes!$B$9:$AK$88,MATCH($A$3,TQoL_Indexes!#REF!,0)+$A48,MATCH(U$3,TQoL_Indexes!$B$8:$AK$8,0)),"")</f>
        <v/>
      </c>
      <c r="V48" s="86" t="str">
        <f>IFERROR(INDEX(TQoL_Indexes!$B$9:$AK$88,MATCH($A$3,TQoL_Indexes!#REF!,0)+$A48,MATCH(V$3,TQoL_Indexes!$B$8:$AK$8,0)),"")</f>
        <v/>
      </c>
      <c r="W48" s="86" t="str">
        <f>IFERROR(INDEX(TQoL_Indexes!$B$9:$AK$88,MATCH($A$3,TQoL_Indexes!#REF!,0)+$A48,MATCH(W$3,TQoL_Indexes!$B$8:$AK$8,0)),"")</f>
        <v/>
      </c>
      <c r="X48" s="86" t="str">
        <f>IFERROR(INDEX(TQoL_Indexes!$B$9:$AK$88,MATCH($A$3,TQoL_Indexes!#REF!,0)+$A48,MATCH(X$3,TQoL_Indexes!$B$8:$AK$8,0)),"")</f>
        <v/>
      </c>
      <c r="Y48" s="86" t="str">
        <f>IFERROR(INDEX(TQoL_Indexes!$B$9:$AK$88,MATCH($A$3,TQoL_Indexes!#REF!,0)+$A48,MATCH(Y$3,TQoL_Indexes!$B$8:$AK$8,0)),"")</f>
        <v/>
      </c>
      <c r="Z48" s="86" t="str">
        <f>IFERROR(INDEX(TQoL_Indexes!$B$9:$AK$88,MATCH($A$3,TQoL_Indexes!#REF!,0)+$A48,MATCH(Z$3,TQoL_Indexes!$B$8:$AK$8,0)),"")</f>
        <v/>
      </c>
      <c r="AA48" s="86" t="str">
        <f>IFERROR(INDEX(TQoL_Indexes!$B$9:$AK$88,MATCH($A$3,TQoL_Indexes!#REF!,0)+$A48,MATCH(AA$3,TQoL_Indexes!$B$8:$AK$8,0)),"")</f>
        <v/>
      </c>
      <c r="AB48" s="86" t="str">
        <f>IFERROR(INDEX(TQoL_Indexes!$B$9:$AK$88,MATCH($A$3,TQoL_Indexes!#REF!,0)+$A48,MATCH(AB$3,TQoL_Indexes!$B$8:$AK$8,0)),"")</f>
        <v/>
      </c>
      <c r="AC48" s="86" t="str">
        <f>IFERROR(INDEX(TQoL_Indexes!$B$9:$AK$88,MATCH($A$3,TQoL_Indexes!#REF!,0)+$A48,MATCH(AC$3,TQoL_Indexes!$B$8:$AK$8,0)),"")</f>
        <v/>
      </c>
      <c r="AD48" s="86" t="str">
        <f>IFERROR(INDEX(TQoL_Indexes!$B$9:$AK$88,MATCH($A$3,TQoL_Indexes!#REF!,0)+$A48,MATCH(AD$3,TQoL_Indexes!$B$8:$AK$8,0)),"")</f>
        <v/>
      </c>
      <c r="AE48" s="86" t="str">
        <f>IFERROR(INDEX(TQoL_Indexes!$B$9:$AK$88,MATCH($A$3,TQoL_Indexes!#REF!,0)+$A48,MATCH(AE$3,TQoL_Indexes!$B$8:$AK$8,0)),"")</f>
        <v/>
      </c>
      <c r="AF48" s="86" t="str">
        <f>IFERROR(INDEX(TQoL_Indexes!$B$9:$AK$88,MATCH($A$3,TQoL_Indexes!#REF!,0)+$A48,MATCH(AF$3,TQoL_Indexes!$B$8:$AK$8,0)),"")</f>
        <v/>
      </c>
      <c r="AG48" s="86" t="str">
        <f>IFERROR(INDEX(TQoL_Indexes!$B$9:$AK$88,MATCH($A$3,TQoL_Indexes!#REF!,0)+$A48,MATCH(AG$3,TQoL_Indexes!$B$8:$AK$8,0)),"")</f>
        <v/>
      </c>
      <c r="AH48" s="86" t="str">
        <f>IFERROR(INDEX(TQoL_Indexes!$B$9:$AK$88,MATCH($A$3,TQoL_Indexes!#REF!,0)+$A48,MATCH(AH$3,TQoL_Indexes!$B$8:$AK$8,0)),"")</f>
        <v/>
      </c>
      <c r="AI48" s="86" t="str">
        <f>IFERROR(INDEX(TQoL_Indexes!$B$9:$AK$88,MATCH($A$3,TQoL_Indexes!#REF!,0)+$A48,MATCH(AI$3,TQoL_Indexes!$B$8:$AK$8,0)),"")</f>
        <v/>
      </c>
      <c r="AJ48" s="86" t="str">
        <f>IFERROR(INDEX(TQoL_Indexes!$B$9:$AK$88,MATCH($A$3,TQoL_Indexes!#REF!,0)+$A48,MATCH(AJ$3,TQoL_Indexes!$B$8:$AK$8,0)),"")</f>
        <v/>
      </c>
      <c r="AK48" s="86" t="str">
        <f>IFERROR(INDEX(TQoL_Indexes!$B$9:$AK$88,MATCH($A$3,TQoL_Indexes!#REF!,0)+$A48,MATCH(AK$3,TQoL_Indexes!$B$8:$AK$8,0)),"")</f>
        <v/>
      </c>
      <c r="AL48" s="86" t="str">
        <f>IFERROR(INDEX(TQoL_Indexes!$B$9:$AK$88,MATCH($A$3,TQoL_Indexes!#REF!,0)+$A48,MATCH(AL$3,TQoL_Indexes!$B$8:$AK$8,0)),"")</f>
        <v/>
      </c>
      <c r="AM48" s="87" t="str">
        <f>IFERROR(INDEX(TQoL_Indexes!$B$9:$AK$88,MATCH($A$3,TQoL_Indexes!#REF!,0)+$A48,MATCH(AM$3,TQoL_Indexes!$B$8:$AK$8,0)),"")</f>
        <v/>
      </c>
    </row>
    <row r="49" spans="1:39">
      <c r="A49" s="58" t="str">
        <f>IFERROR(IF(A48+1&lt;COUNTIF(TQoL_Indexes!#REF!,Aux_Country!$A$3),A48+1,""),"")</f>
        <v/>
      </c>
      <c r="B49" s="121" t="str">
        <f>IFERROR(INDEX(TQoL_Indexes!$B$9:$AK$88,MATCH($A$3,TQoL_Indexes!#REF!,0)+$A49,MATCH(B$3,TQoL_Indexes!$B$8:$AK$8,0)),"")</f>
        <v/>
      </c>
      <c r="C49" s="116" t="str">
        <f>IFERROR(INDEX(TQoL_Indexes!$B$9:$AK$88,MATCH($A$3,TQoL_Indexes!#REF!,0)+$A49,MATCH(C$3,TQoL_Indexes!$B$8:$AK$8,0)),"")</f>
        <v/>
      </c>
      <c r="D49" s="122" t="str">
        <f>IFERROR(INDEX(TQoL_Indexes!$B$9:$AK$88,MATCH($A$3,TQoL_Indexes!#REF!,0)+$A49,MATCH(D$3,TQoL_Indexes!$B$8:$AK$8,0)),"")</f>
        <v/>
      </c>
      <c r="E49" s="86" t="str">
        <f>IFERROR(INDEX(TQoL_Indexes!$B$9:$AK$88,MATCH($A$3,TQoL_Indexes!#REF!,0)+$A49,MATCH(E$3,TQoL_Indexes!$B$8:$AK$8,0)),"")</f>
        <v/>
      </c>
      <c r="F49" s="86" t="str">
        <f>IFERROR(INDEX(TQoL_Indexes!$B$9:$AK$88,MATCH($A$3,TQoL_Indexes!#REF!,0)+$A49,MATCH(F$3,TQoL_Indexes!$B$8:$AK$8,0)),"")</f>
        <v/>
      </c>
      <c r="G49" s="86" t="str">
        <f>IFERROR(INDEX(TQoL_Indexes!$B$9:$AK$88,MATCH($A$3,TQoL_Indexes!#REF!,0)+$A49,MATCH(G$3,TQoL_Indexes!$B$8:$AK$8,0)),"")</f>
        <v/>
      </c>
      <c r="H49" s="86" t="str">
        <f>IFERROR(INDEX(TQoL_Indexes!$B$9:$AK$88,MATCH($A$3,TQoL_Indexes!#REF!,0)+$A49,MATCH(H$3,TQoL_Indexes!$B$8:$AK$8,0)),"")</f>
        <v/>
      </c>
      <c r="I49" s="86" t="str">
        <f>IFERROR(INDEX(TQoL_Indexes!$B$9:$AK$88,MATCH($A$3,TQoL_Indexes!#REF!,0)+$A49,MATCH(I$3,TQoL_Indexes!$B$8:$AK$8,0)),"")</f>
        <v/>
      </c>
      <c r="J49" s="86" t="str">
        <f>IFERROR(INDEX(TQoL_Indexes!$B$9:$AK$88,MATCH($A$3,TQoL_Indexes!#REF!,0)+$A49,MATCH(J$3,TQoL_Indexes!$B$8:$AK$8,0)),"")</f>
        <v/>
      </c>
      <c r="K49" s="86" t="str">
        <f>IFERROR(INDEX(TQoL_Indexes!$B$9:$AK$88,MATCH($A$3,TQoL_Indexes!#REF!,0)+$A49,MATCH(K$3,TQoL_Indexes!$B$8:$AK$8,0)),"")</f>
        <v/>
      </c>
      <c r="L49" s="86" t="str">
        <f>IFERROR(INDEX(TQoL_Indexes!$B$9:$AK$88,MATCH($A$3,TQoL_Indexes!#REF!,0)+$A49,MATCH(L$3,TQoL_Indexes!$B$8:$AK$8,0)),"")</f>
        <v/>
      </c>
      <c r="M49" s="86" t="str">
        <f>IFERROR(INDEX(TQoL_Indexes!$B$9:$AK$88,MATCH($A$3,TQoL_Indexes!#REF!,0)+$A49,MATCH(M$3,TQoL_Indexes!$B$8:$AK$8,0)),"")</f>
        <v/>
      </c>
      <c r="N49" s="86" t="str">
        <f>IFERROR(INDEX(TQoL_Indexes!$B$9:$AK$88,MATCH($A$3,TQoL_Indexes!#REF!,0)+$A49,MATCH(N$3,TQoL_Indexes!$B$8:$AK$8,0)),"")</f>
        <v/>
      </c>
      <c r="O49" s="86" t="str">
        <f>IFERROR(INDEX(TQoL_Indexes!$B$9:$AK$88,MATCH($A$3,TQoL_Indexes!#REF!,0)+$A49,MATCH(O$3,TQoL_Indexes!$B$8:$AK$8,0)),"")</f>
        <v/>
      </c>
      <c r="P49" s="86" t="str">
        <f>IFERROR(INDEX(TQoL_Indexes!$B$9:$AK$88,MATCH($A$3,TQoL_Indexes!#REF!,0)+$A49,MATCH(P$3,TQoL_Indexes!$B$8:$AK$8,0)),"")</f>
        <v/>
      </c>
      <c r="Q49" s="86" t="str">
        <f>IFERROR(INDEX(TQoL_Indexes!$B$9:$AK$88,MATCH($A$3,TQoL_Indexes!#REF!,0)+$A49,MATCH(Q$3,TQoL_Indexes!$B$8:$AK$8,0)),"")</f>
        <v/>
      </c>
      <c r="R49" s="86" t="str">
        <f>IFERROR(INDEX(TQoL_Indexes!$B$9:$AK$88,MATCH($A$3,TQoL_Indexes!#REF!,0)+$A49,MATCH(R$3,TQoL_Indexes!$B$8:$AK$8,0)),"")</f>
        <v/>
      </c>
      <c r="S49" s="86" t="str">
        <f>IFERROR(INDEX(TQoL_Indexes!$B$9:$AK$88,MATCH($A$3,TQoL_Indexes!#REF!,0)+$A49,MATCH(S$3,TQoL_Indexes!$B$8:$AK$8,0)),"")</f>
        <v/>
      </c>
      <c r="T49" s="86" t="str">
        <f>IFERROR(INDEX(TQoL_Indexes!$B$9:$AK$88,MATCH($A$3,TQoL_Indexes!#REF!,0)+$A49,MATCH(T$3,TQoL_Indexes!$B$8:$AK$8,0)),"")</f>
        <v/>
      </c>
      <c r="U49" s="86" t="str">
        <f>IFERROR(INDEX(TQoL_Indexes!$B$9:$AK$88,MATCH($A$3,TQoL_Indexes!#REF!,0)+$A49,MATCH(U$3,TQoL_Indexes!$B$8:$AK$8,0)),"")</f>
        <v/>
      </c>
      <c r="V49" s="86" t="str">
        <f>IFERROR(INDEX(TQoL_Indexes!$B$9:$AK$88,MATCH($A$3,TQoL_Indexes!#REF!,0)+$A49,MATCH(V$3,TQoL_Indexes!$B$8:$AK$8,0)),"")</f>
        <v/>
      </c>
      <c r="W49" s="86" t="str">
        <f>IFERROR(INDEX(TQoL_Indexes!$B$9:$AK$88,MATCH($A$3,TQoL_Indexes!#REF!,0)+$A49,MATCH(W$3,TQoL_Indexes!$B$8:$AK$8,0)),"")</f>
        <v/>
      </c>
      <c r="X49" s="86" t="str">
        <f>IFERROR(INDEX(TQoL_Indexes!$B$9:$AK$88,MATCH($A$3,TQoL_Indexes!#REF!,0)+$A49,MATCH(X$3,TQoL_Indexes!$B$8:$AK$8,0)),"")</f>
        <v/>
      </c>
      <c r="Y49" s="86" t="str">
        <f>IFERROR(INDEX(TQoL_Indexes!$B$9:$AK$88,MATCH($A$3,TQoL_Indexes!#REF!,0)+$A49,MATCH(Y$3,TQoL_Indexes!$B$8:$AK$8,0)),"")</f>
        <v/>
      </c>
      <c r="Z49" s="86" t="str">
        <f>IFERROR(INDEX(TQoL_Indexes!$B$9:$AK$88,MATCH($A$3,TQoL_Indexes!#REF!,0)+$A49,MATCH(Z$3,TQoL_Indexes!$B$8:$AK$8,0)),"")</f>
        <v/>
      </c>
      <c r="AA49" s="86" t="str">
        <f>IFERROR(INDEX(TQoL_Indexes!$B$9:$AK$88,MATCH($A$3,TQoL_Indexes!#REF!,0)+$A49,MATCH(AA$3,TQoL_Indexes!$B$8:$AK$8,0)),"")</f>
        <v/>
      </c>
      <c r="AB49" s="86" t="str">
        <f>IFERROR(INDEX(TQoL_Indexes!$B$9:$AK$88,MATCH($A$3,TQoL_Indexes!#REF!,0)+$A49,MATCH(AB$3,TQoL_Indexes!$B$8:$AK$8,0)),"")</f>
        <v/>
      </c>
      <c r="AC49" s="86" t="str">
        <f>IFERROR(INDEX(TQoL_Indexes!$B$9:$AK$88,MATCH($A$3,TQoL_Indexes!#REF!,0)+$A49,MATCH(AC$3,TQoL_Indexes!$B$8:$AK$8,0)),"")</f>
        <v/>
      </c>
      <c r="AD49" s="86" t="str">
        <f>IFERROR(INDEX(TQoL_Indexes!$B$9:$AK$88,MATCH($A$3,TQoL_Indexes!#REF!,0)+$A49,MATCH(AD$3,TQoL_Indexes!$B$8:$AK$8,0)),"")</f>
        <v/>
      </c>
      <c r="AE49" s="86" t="str">
        <f>IFERROR(INDEX(TQoL_Indexes!$B$9:$AK$88,MATCH($A$3,TQoL_Indexes!#REF!,0)+$A49,MATCH(AE$3,TQoL_Indexes!$B$8:$AK$8,0)),"")</f>
        <v/>
      </c>
      <c r="AF49" s="86" t="str">
        <f>IFERROR(INDEX(TQoL_Indexes!$B$9:$AK$88,MATCH($A$3,TQoL_Indexes!#REF!,0)+$A49,MATCH(AF$3,TQoL_Indexes!$B$8:$AK$8,0)),"")</f>
        <v/>
      </c>
      <c r="AG49" s="86" t="str">
        <f>IFERROR(INDEX(TQoL_Indexes!$B$9:$AK$88,MATCH($A$3,TQoL_Indexes!#REF!,0)+$A49,MATCH(AG$3,TQoL_Indexes!$B$8:$AK$8,0)),"")</f>
        <v/>
      </c>
      <c r="AH49" s="86" t="str">
        <f>IFERROR(INDEX(TQoL_Indexes!$B$9:$AK$88,MATCH($A$3,TQoL_Indexes!#REF!,0)+$A49,MATCH(AH$3,TQoL_Indexes!$B$8:$AK$8,0)),"")</f>
        <v/>
      </c>
      <c r="AI49" s="86" t="str">
        <f>IFERROR(INDEX(TQoL_Indexes!$B$9:$AK$88,MATCH($A$3,TQoL_Indexes!#REF!,0)+$A49,MATCH(AI$3,TQoL_Indexes!$B$8:$AK$8,0)),"")</f>
        <v/>
      </c>
      <c r="AJ49" s="86" t="str">
        <f>IFERROR(INDEX(TQoL_Indexes!$B$9:$AK$88,MATCH($A$3,TQoL_Indexes!#REF!,0)+$A49,MATCH(AJ$3,TQoL_Indexes!$B$8:$AK$8,0)),"")</f>
        <v/>
      </c>
      <c r="AK49" s="86" t="str">
        <f>IFERROR(INDEX(TQoL_Indexes!$B$9:$AK$88,MATCH($A$3,TQoL_Indexes!#REF!,0)+$A49,MATCH(AK$3,TQoL_Indexes!$B$8:$AK$8,0)),"")</f>
        <v/>
      </c>
      <c r="AL49" s="86" t="str">
        <f>IFERROR(INDEX(TQoL_Indexes!$B$9:$AK$88,MATCH($A$3,TQoL_Indexes!#REF!,0)+$A49,MATCH(AL$3,TQoL_Indexes!$B$8:$AK$8,0)),"")</f>
        <v/>
      </c>
      <c r="AM49" s="87" t="str">
        <f>IFERROR(INDEX(TQoL_Indexes!$B$9:$AK$88,MATCH($A$3,TQoL_Indexes!#REF!,0)+$A49,MATCH(AM$3,TQoL_Indexes!$B$8:$AK$8,0)),"")</f>
        <v/>
      </c>
    </row>
    <row r="50" spans="1:39">
      <c r="A50" s="58" t="str">
        <f>IFERROR(IF(A49+1&lt;COUNTIF(TQoL_Indexes!#REF!,Aux_Country!$A$3),A49+1,""),"")</f>
        <v/>
      </c>
      <c r="B50" s="121" t="str">
        <f>IFERROR(INDEX(TQoL_Indexes!$B$9:$AK$88,MATCH($A$3,TQoL_Indexes!#REF!,0)+$A50,MATCH(B$3,TQoL_Indexes!$B$8:$AK$8,0)),"")</f>
        <v/>
      </c>
      <c r="C50" s="116" t="str">
        <f>IFERROR(INDEX(TQoL_Indexes!$B$9:$AK$88,MATCH($A$3,TQoL_Indexes!#REF!,0)+$A50,MATCH(C$3,TQoL_Indexes!$B$8:$AK$8,0)),"")</f>
        <v/>
      </c>
      <c r="D50" s="122" t="str">
        <f>IFERROR(INDEX(TQoL_Indexes!$B$9:$AK$88,MATCH($A$3,TQoL_Indexes!#REF!,0)+$A50,MATCH(D$3,TQoL_Indexes!$B$8:$AK$8,0)),"")</f>
        <v/>
      </c>
      <c r="E50" s="86" t="str">
        <f>IFERROR(INDEX(TQoL_Indexes!$B$9:$AK$88,MATCH($A$3,TQoL_Indexes!#REF!,0)+$A50,MATCH(E$3,TQoL_Indexes!$B$8:$AK$8,0)),"")</f>
        <v/>
      </c>
      <c r="F50" s="86" t="str">
        <f>IFERROR(INDEX(TQoL_Indexes!$B$9:$AK$88,MATCH($A$3,TQoL_Indexes!#REF!,0)+$A50,MATCH(F$3,TQoL_Indexes!$B$8:$AK$8,0)),"")</f>
        <v/>
      </c>
      <c r="G50" s="86" t="str">
        <f>IFERROR(INDEX(TQoL_Indexes!$B$9:$AK$88,MATCH($A$3,TQoL_Indexes!#REF!,0)+$A50,MATCH(G$3,TQoL_Indexes!$B$8:$AK$8,0)),"")</f>
        <v/>
      </c>
      <c r="H50" s="86" t="str">
        <f>IFERROR(INDEX(TQoL_Indexes!$B$9:$AK$88,MATCH($A$3,TQoL_Indexes!#REF!,0)+$A50,MATCH(H$3,TQoL_Indexes!$B$8:$AK$8,0)),"")</f>
        <v/>
      </c>
      <c r="I50" s="86" t="str">
        <f>IFERROR(INDEX(TQoL_Indexes!$B$9:$AK$88,MATCH($A$3,TQoL_Indexes!#REF!,0)+$A50,MATCH(I$3,TQoL_Indexes!$B$8:$AK$8,0)),"")</f>
        <v/>
      </c>
      <c r="J50" s="86" t="str">
        <f>IFERROR(INDEX(TQoL_Indexes!$B$9:$AK$88,MATCH($A$3,TQoL_Indexes!#REF!,0)+$A50,MATCH(J$3,TQoL_Indexes!$B$8:$AK$8,0)),"")</f>
        <v/>
      </c>
      <c r="K50" s="86" t="str">
        <f>IFERROR(INDEX(TQoL_Indexes!$B$9:$AK$88,MATCH($A$3,TQoL_Indexes!#REF!,0)+$A50,MATCH(K$3,TQoL_Indexes!$B$8:$AK$8,0)),"")</f>
        <v/>
      </c>
      <c r="L50" s="86" t="str">
        <f>IFERROR(INDEX(TQoL_Indexes!$B$9:$AK$88,MATCH($A$3,TQoL_Indexes!#REF!,0)+$A50,MATCH(L$3,TQoL_Indexes!$B$8:$AK$8,0)),"")</f>
        <v/>
      </c>
      <c r="M50" s="86" t="str">
        <f>IFERROR(INDEX(TQoL_Indexes!$B$9:$AK$88,MATCH($A$3,TQoL_Indexes!#REF!,0)+$A50,MATCH(M$3,TQoL_Indexes!$B$8:$AK$8,0)),"")</f>
        <v/>
      </c>
      <c r="N50" s="86" t="str">
        <f>IFERROR(INDEX(TQoL_Indexes!$B$9:$AK$88,MATCH($A$3,TQoL_Indexes!#REF!,0)+$A50,MATCH(N$3,TQoL_Indexes!$B$8:$AK$8,0)),"")</f>
        <v/>
      </c>
      <c r="O50" s="86" t="str">
        <f>IFERROR(INDEX(TQoL_Indexes!$B$9:$AK$88,MATCH($A$3,TQoL_Indexes!#REF!,0)+$A50,MATCH(O$3,TQoL_Indexes!$B$8:$AK$8,0)),"")</f>
        <v/>
      </c>
      <c r="P50" s="86" t="str">
        <f>IFERROR(INDEX(TQoL_Indexes!$B$9:$AK$88,MATCH($A$3,TQoL_Indexes!#REF!,0)+$A50,MATCH(P$3,TQoL_Indexes!$B$8:$AK$8,0)),"")</f>
        <v/>
      </c>
      <c r="Q50" s="86" t="str">
        <f>IFERROR(INDEX(TQoL_Indexes!$B$9:$AK$88,MATCH($A$3,TQoL_Indexes!#REF!,0)+$A50,MATCH(Q$3,TQoL_Indexes!$B$8:$AK$8,0)),"")</f>
        <v/>
      </c>
      <c r="R50" s="86" t="str">
        <f>IFERROR(INDEX(TQoL_Indexes!$B$9:$AK$88,MATCH($A$3,TQoL_Indexes!#REF!,0)+$A50,MATCH(R$3,TQoL_Indexes!$B$8:$AK$8,0)),"")</f>
        <v/>
      </c>
      <c r="S50" s="86" t="str">
        <f>IFERROR(INDEX(TQoL_Indexes!$B$9:$AK$88,MATCH($A$3,TQoL_Indexes!#REF!,0)+$A50,MATCH(S$3,TQoL_Indexes!$B$8:$AK$8,0)),"")</f>
        <v/>
      </c>
      <c r="T50" s="86" t="str">
        <f>IFERROR(INDEX(TQoL_Indexes!$B$9:$AK$88,MATCH($A$3,TQoL_Indexes!#REF!,0)+$A50,MATCH(T$3,TQoL_Indexes!$B$8:$AK$8,0)),"")</f>
        <v/>
      </c>
      <c r="U50" s="86" t="str">
        <f>IFERROR(INDEX(TQoL_Indexes!$B$9:$AK$88,MATCH($A$3,TQoL_Indexes!#REF!,0)+$A50,MATCH(U$3,TQoL_Indexes!$B$8:$AK$8,0)),"")</f>
        <v/>
      </c>
      <c r="V50" s="86" t="str">
        <f>IFERROR(INDEX(TQoL_Indexes!$B$9:$AK$88,MATCH($A$3,TQoL_Indexes!#REF!,0)+$A50,MATCH(V$3,TQoL_Indexes!$B$8:$AK$8,0)),"")</f>
        <v/>
      </c>
      <c r="W50" s="86" t="str">
        <f>IFERROR(INDEX(TQoL_Indexes!$B$9:$AK$88,MATCH($A$3,TQoL_Indexes!#REF!,0)+$A50,MATCH(W$3,TQoL_Indexes!$B$8:$AK$8,0)),"")</f>
        <v/>
      </c>
      <c r="X50" s="86" t="str">
        <f>IFERROR(INDEX(TQoL_Indexes!$B$9:$AK$88,MATCH($A$3,TQoL_Indexes!#REF!,0)+$A50,MATCH(X$3,TQoL_Indexes!$B$8:$AK$8,0)),"")</f>
        <v/>
      </c>
      <c r="Y50" s="86" t="str">
        <f>IFERROR(INDEX(TQoL_Indexes!$B$9:$AK$88,MATCH($A$3,TQoL_Indexes!#REF!,0)+$A50,MATCH(Y$3,TQoL_Indexes!$B$8:$AK$8,0)),"")</f>
        <v/>
      </c>
      <c r="Z50" s="86" t="str">
        <f>IFERROR(INDEX(TQoL_Indexes!$B$9:$AK$88,MATCH($A$3,TQoL_Indexes!#REF!,0)+$A50,MATCH(Z$3,TQoL_Indexes!$B$8:$AK$8,0)),"")</f>
        <v/>
      </c>
      <c r="AA50" s="86" t="str">
        <f>IFERROR(INDEX(TQoL_Indexes!$B$9:$AK$88,MATCH($A$3,TQoL_Indexes!#REF!,0)+$A50,MATCH(AA$3,TQoL_Indexes!$B$8:$AK$8,0)),"")</f>
        <v/>
      </c>
      <c r="AB50" s="86" t="str">
        <f>IFERROR(INDEX(TQoL_Indexes!$B$9:$AK$88,MATCH($A$3,TQoL_Indexes!#REF!,0)+$A50,MATCH(AB$3,TQoL_Indexes!$B$8:$AK$8,0)),"")</f>
        <v/>
      </c>
      <c r="AC50" s="86" t="str">
        <f>IFERROR(INDEX(TQoL_Indexes!$B$9:$AK$88,MATCH($A$3,TQoL_Indexes!#REF!,0)+$A50,MATCH(AC$3,TQoL_Indexes!$B$8:$AK$8,0)),"")</f>
        <v/>
      </c>
      <c r="AD50" s="86" t="str">
        <f>IFERROR(INDEX(TQoL_Indexes!$B$9:$AK$88,MATCH($A$3,TQoL_Indexes!#REF!,0)+$A50,MATCH(AD$3,TQoL_Indexes!$B$8:$AK$8,0)),"")</f>
        <v/>
      </c>
      <c r="AE50" s="86" t="str">
        <f>IFERROR(INDEX(TQoL_Indexes!$B$9:$AK$88,MATCH($A$3,TQoL_Indexes!#REF!,0)+$A50,MATCH(AE$3,TQoL_Indexes!$B$8:$AK$8,0)),"")</f>
        <v/>
      </c>
      <c r="AF50" s="86" t="str">
        <f>IFERROR(INDEX(TQoL_Indexes!$B$9:$AK$88,MATCH($A$3,TQoL_Indexes!#REF!,0)+$A50,MATCH(AF$3,TQoL_Indexes!$B$8:$AK$8,0)),"")</f>
        <v/>
      </c>
      <c r="AG50" s="86" t="str">
        <f>IFERROR(INDEX(TQoL_Indexes!$B$9:$AK$88,MATCH($A$3,TQoL_Indexes!#REF!,0)+$A50,MATCH(AG$3,TQoL_Indexes!$B$8:$AK$8,0)),"")</f>
        <v/>
      </c>
      <c r="AH50" s="86" t="str">
        <f>IFERROR(INDEX(TQoL_Indexes!$B$9:$AK$88,MATCH($A$3,TQoL_Indexes!#REF!,0)+$A50,MATCH(AH$3,TQoL_Indexes!$B$8:$AK$8,0)),"")</f>
        <v/>
      </c>
      <c r="AI50" s="86" t="str">
        <f>IFERROR(INDEX(TQoL_Indexes!$B$9:$AK$88,MATCH($A$3,TQoL_Indexes!#REF!,0)+$A50,MATCH(AI$3,TQoL_Indexes!$B$8:$AK$8,0)),"")</f>
        <v/>
      </c>
      <c r="AJ50" s="86" t="str">
        <f>IFERROR(INDEX(TQoL_Indexes!$B$9:$AK$88,MATCH($A$3,TQoL_Indexes!#REF!,0)+$A50,MATCH(AJ$3,TQoL_Indexes!$B$8:$AK$8,0)),"")</f>
        <v/>
      </c>
      <c r="AK50" s="86" t="str">
        <f>IFERROR(INDEX(TQoL_Indexes!$B$9:$AK$88,MATCH($A$3,TQoL_Indexes!#REF!,0)+$A50,MATCH(AK$3,TQoL_Indexes!$B$8:$AK$8,0)),"")</f>
        <v/>
      </c>
      <c r="AL50" s="86" t="str">
        <f>IFERROR(INDEX(TQoL_Indexes!$B$9:$AK$88,MATCH($A$3,TQoL_Indexes!#REF!,0)+$A50,MATCH(AL$3,TQoL_Indexes!$B$8:$AK$8,0)),"")</f>
        <v/>
      </c>
      <c r="AM50" s="87" t="str">
        <f>IFERROR(INDEX(TQoL_Indexes!$B$9:$AK$88,MATCH($A$3,TQoL_Indexes!#REF!,0)+$A50,MATCH(AM$3,TQoL_Indexes!$B$8:$AK$8,0)),"")</f>
        <v/>
      </c>
    </row>
    <row r="51" spans="1:39">
      <c r="A51" s="58" t="str">
        <f>IFERROR(IF(A50+1&lt;COUNTIF(TQoL_Indexes!#REF!,Aux_Country!$A$3),A50+1,""),"")</f>
        <v/>
      </c>
      <c r="B51" s="121" t="str">
        <f>IFERROR(INDEX(TQoL_Indexes!$B$9:$AK$88,MATCH($A$3,TQoL_Indexes!#REF!,0)+$A51,MATCH(B$3,TQoL_Indexes!$B$8:$AK$8,0)),"")</f>
        <v/>
      </c>
      <c r="C51" s="116" t="str">
        <f>IFERROR(INDEX(TQoL_Indexes!$B$9:$AK$88,MATCH($A$3,TQoL_Indexes!#REF!,0)+$A51,MATCH(C$3,TQoL_Indexes!$B$8:$AK$8,0)),"")</f>
        <v/>
      </c>
      <c r="D51" s="122" t="str">
        <f>IFERROR(INDEX(TQoL_Indexes!$B$9:$AK$88,MATCH($A$3,TQoL_Indexes!#REF!,0)+$A51,MATCH(D$3,TQoL_Indexes!$B$8:$AK$8,0)),"")</f>
        <v/>
      </c>
      <c r="E51" s="86" t="str">
        <f>IFERROR(INDEX(TQoL_Indexes!$B$9:$AK$88,MATCH($A$3,TQoL_Indexes!#REF!,0)+$A51,MATCH(E$3,TQoL_Indexes!$B$8:$AK$8,0)),"")</f>
        <v/>
      </c>
      <c r="F51" s="86" t="str">
        <f>IFERROR(INDEX(TQoL_Indexes!$B$9:$AK$88,MATCH($A$3,TQoL_Indexes!#REF!,0)+$A51,MATCH(F$3,TQoL_Indexes!$B$8:$AK$8,0)),"")</f>
        <v/>
      </c>
      <c r="G51" s="86" t="str">
        <f>IFERROR(INDEX(TQoL_Indexes!$B$9:$AK$88,MATCH($A$3,TQoL_Indexes!#REF!,0)+$A51,MATCH(G$3,TQoL_Indexes!$B$8:$AK$8,0)),"")</f>
        <v/>
      </c>
      <c r="H51" s="86" t="str">
        <f>IFERROR(INDEX(TQoL_Indexes!$B$9:$AK$88,MATCH($A$3,TQoL_Indexes!#REF!,0)+$A51,MATCH(H$3,TQoL_Indexes!$B$8:$AK$8,0)),"")</f>
        <v/>
      </c>
      <c r="I51" s="86" t="str">
        <f>IFERROR(INDEX(TQoL_Indexes!$B$9:$AK$88,MATCH($A$3,TQoL_Indexes!#REF!,0)+$A51,MATCH(I$3,TQoL_Indexes!$B$8:$AK$8,0)),"")</f>
        <v/>
      </c>
      <c r="J51" s="86" t="str">
        <f>IFERROR(INDEX(TQoL_Indexes!$B$9:$AK$88,MATCH($A$3,TQoL_Indexes!#REF!,0)+$A51,MATCH(J$3,TQoL_Indexes!$B$8:$AK$8,0)),"")</f>
        <v/>
      </c>
      <c r="K51" s="86" t="str">
        <f>IFERROR(INDEX(TQoL_Indexes!$B$9:$AK$88,MATCH($A$3,TQoL_Indexes!#REF!,0)+$A51,MATCH(K$3,TQoL_Indexes!$B$8:$AK$8,0)),"")</f>
        <v/>
      </c>
      <c r="L51" s="86" t="str">
        <f>IFERROR(INDEX(TQoL_Indexes!$B$9:$AK$88,MATCH($A$3,TQoL_Indexes!#REF!,0)+$A51,MATCH(L$3,TQoL_Indexes!$B$8:$AK$8,0)),"")</f>
        <v/>
      </c>
      <c r="M51" s="86" t="str">
        <f>IFERROR(INDEX(TQoL_Indexes!$B$9:$AK$88,MATCH($A$3,TQoL_Indexes!#REF!,0)+$A51,MATCH(M$3,TQoL_Indexes!$B$8:$AK$8,0)),"")</f>
        <v/>
      </c>
      <c r="N51" s="86" t="str">
        <f>IFERROR(INDEX(TQoL_Indexes!$B$9:$AK$88,MATCH($A$3,TQoL_Indexes!#REF!,0)+$A51,MATCH(N$3,TQoL_Indexes!$B$8:$AK$8,0)),"")</f>
        <v/>
      </c>
      <c r="O51" s="86" t="str">
        <f>IFERROR(INDEX(TQoL_Indexes!$B$9:$AK$88,MATCH($A$3,TQoL_Indexes!#REF!,0)+$A51,MATCH(O$3,TQoL_Indexes!$B$8:$AK$8,0)),"")</f>
        <v/>
      </c>
      <c r="P51" s="86" t="str">
        <f>IFERROR(INDEX(TQoL_Indexes!$B$9:$AK$88,MATCH($A$3,TQoL_Indexes!#REF!,0)+$A51,MATCH(P$3,TQoL_Indexes!$B$8:$AK$8,0)),"")</f>
        <v/>
      </c>
      <c r="Q51" s="86" t="str">
        <f>IFERROR(INDEX(TQoL_Indexes!$B$9:$AK$88,MATCH($A$3,TQoL_Indexes!#REF!,0)+$A51,MATCH(Q$3,TQoL_Indexes!$B$8:$AK$8,0)),"")</f>
        <v/>
      </c>
      <c r="R51" s="86" t="str">
        <f>IFERROR(INDEX(TQoL_Indexes!$B$9:$AK$88,MATCH($A$3,TQoL_Indexes!#REF!,0)+$A51,MATCH(R$3,TQoL_Indexes!$B$8:$AK$8,0)),"")</f>
        <v/>
      </c>
      <c r="S51" s="86" t="str">
        <f>IFERROR(INDEX(TQoL_Indexes!$B$9:$AK$88,MATCH($A$3,TQoL_Indexes!#REF!,0)+$A51,MATCH(S$3,TQoL_Indexes!$B$8:$AK$8,0)),"")</f>
        <v/>
      </c>
      <c r="T51" s="86" t="str">
        <f>IFERROR(INDEX(TQoL_Indexes!$B$9:$AK$88,MATCH($A$3,TQoL_Indexes!#REF!,0)+$A51,MATCH(T$3,TQoL_Indexes!$B$8:$AK$8,0)),"")</f>
        <v/>
      </c>
      <c r="U51" s="86" t="str">
        <f>IFERROR(INDEX(TQoL_Indexes!$B$9:$AK$88,MATCH($A$3,TQoL_Indexes!#REF!,0)+$A51,MATCH(U$3,TQoL_Indexes!$B$8:$AK$8,0)),"")</f>
        <v/>
      </c>
      <c r="V51" s="86" t="str">
        <f>IFERROR(INDEX(TQoL_Indexes!$B$9:$AK$88,MATCH($A$3,TQoL_Indexes!#REF!,0)+$A51,MATCH(V$3,TQoL_Indexes!$B$8:$AK$8,0)),"")</f>
        <v/>
      </c>
      <c r="W51" s="86" t="str">
        <f>IFERROR(INDEX(TQoL_Indexes!$B$9:$AK$88,MATCH($A$3,TQoL_Indexes!#REF!,0)+$A51,MATCH(W$3,TQoL_Indexes!$B$8:$AK$8,0)),"")</f>
        <v/>
      </c>
      <c r="X51" s="86" t="str">
        <f>IFERROR(INDEX(TQoL_Indexes!$B$9:$AK$88,MATCH($A$3,TQoL_Indexes!#REF!,0)+$A51,MATCH(X$3,TQoL_Indexes!$B$8:$AK$8,0)),"")</f>
        <v/>
      </c>
      <c r="Y51" s="86" t="str">
        <f>IFERROR(INDEX(TQoL_Indexes!$B$9:$AK$88,MATCH($A$3,TQoL_Indexes!#REF!,0)+$A51,MATCH(Y$3,TQoL_Indexes!$B$8:$AK$8,0)),"")</f>
        <v/>
      </c>
      <c r="Z51" s="86" t="str">
        <f>IFERROR(INDEX(TQoL_Indexes!$B$9:$AK$88,MATCH($A$3,TQoL_Indexes!#REF!,0)+$A51,MATCH(Z$3,TQoL_Indexes!$B$8:$AK$8,0)),"")</f>
        <v/>
      </c>
      <c r="AA51" s="86" t="str">
        <f>IFERROR(INDEX(TQoL_Indexes!$B$9:$AK$88,MATCH($A$3,TQoL_Indexes!#REF!,0)+$A51,MATCH(AA$3,TQoL_Indexes!$B$8:$AK$8,0)),"")</f>
        <v/>
      </c>
      <c r="AB51" s="86" t="str">
        <f>IFERROR(INDEX(TQoL_Indexes!$B$9:$AK$88,MATCH($A$3,TQoL_Indexes!#REF!,0)+$A51,MATCH(AB$3,TQoL_Indexes!$B$8:$AK$8,0)),"")</f>
        <v/>
      </c>
      <c r="AC51" s="86" t="str">
        <f>IFERROR(INDEX(TQoL_Indexes!$B$9:$AK$88,MATCH($A$3,TQoL_Indexes!#REF!,0)+$A51,MATCH(AC$3,TQoL_Indexes!$B$8:$AK$8,0)),"")</f>
        <v/>
      </c>
      <c r="AD51" s="86" t="str">
        <f>IFERROR(INDEX(TQoL_Indexes!$B$9:$AK$88,MATCH($A$3,TQoL_Indexes!#REF!,0)+$A51,MATCH(AD$3,TQoL_Indexes!$B$8:$AK$8,0)),"")</f>
        <v/>
      </c>
      <c r="AE51" s="86" t="str">
        <f>IFERROR(INDEX(TQoL_Indexes!$B$9:$AK$88,MATCH($A$3,TQoL_Indexes!#REF!,0)+$A51,MATCH(AE$3,TQoL_Indexes!$B$8:$AK$8,0)),"")</f>
        <v/>
      </c>
      <c r="AF51" s="86" t="str">
        <f>IFERROR(INDEX(TQoL_Indexes!$B$9:$AK$88,MATCH($A$3,TQoL_Indexes!#REF!,0)+$A51,MATCH(AF$3,TQoL_Indexes!$B$8:$AK$8,0)),"")</f>
        <v/>
      </c>
      <c r="AG51" s="86" t="str">
        <f>IFERROR(INDEX(TQoL_Indexes!$B$9:$AK$88,MATCH($A$3,TQoL_Indexes!#REF!,0)+$A51,MATCH(AG$3,TQoL_Indexes!$B$8:$AK$8,0)),"")</f>
        <v/>
      </c>
      <c r="AH51" s="86" t="str">
        <f>IFERROR(INDEX(TQoL_Indexes!$B$9:$AK$88,MATCH($A$3,TQoL_Indexes!#REF!,0)+$A51,MATCH(AH$3,TQoL_Indexes!$B$8:$AK$8,0)),"")</f>
        <v/>
      </c>
      <c r="AI51" s="86" t="str">
        <f>IFERROR(INDEX(TQoL_Indexes!$B$9:$AK$88,MATCH($A$3,TQoL_Indexes!#REF!,0)+$A51,MATCH(AI$3,TQoL_Indexes!$B$8:$AK$8,0)),"")</f>
        <v/>
      </c>
      <c r="AJ51" s="86" t="str">
        <f>IFERROR(INDEX(TQoL_Indexes!$B$9:$AK$88,MATCH($A$3,TQoL_Indexes!#REF!,0)+$A51,MATCH(AJ$3,TQoL_Indexes!$B$8:$AK$8,0)),"")</f>
        <v/>
      </c>
      <c r="AK51" s="86" t="str">
        <f>IFERROR(INDEX(TQoL_Indexes!$B$9:$AK$88,MATCH($A$3,TQoL_Indexes!#REF!,0)+$A51,MATCH(AK$3,TQoL_Indexes!$B$8:$AK$8,0)),"")</f>
        <v/>
      </c>
      <c r="AL51" s="86" t="str">
        <f>IFERROR(INDEX(TQoL_Indexes!$B$9:$AK$88,MATCH($A$3,TQoL_Indexes!#REF!,0)+$A51,MATCH(AL$3,TQoL_Indexes!$B$8:$AK$8,0)),"")</f>
        <v/>
      </c>
      <c r="AM51" s="87" t="str">
        <f>IFERROR(INDEX(TQoL_Indexes!$B$9:$AK$88,MATCH($A$3,TQoL_Indexes!#REF!,0)+$A51,MATCH(AM$3,TQoL_Indexes!$B$8:$AK$8,0)),"")</f>
        <v/>
      </c>
    </row>
    <row r="52" spans="1:39">
      <c r="A52" s="58" t="str">
        <f>IFERROR(IF(A51+1&lt;COUNTIF(TQoL_Indexes!#REF!,Aux_Country!$A$3),A51+1,""),"")</f>
        <v/>
      </c>
      <c r="B52" s="121" t="str">
        <f>IFERROR(INDEX(TQoL_Indexes!$B$9:$AK$88,MATCH($A$3,TQoL_Indexes!#REF!,0)+$A52,MATCH(B$3,TQoL_Indexes!$B$8:$AK$8,0)),"")</f>
        <v/>
      </c>
      <c r="C52" s="116" t="str">
        <f>IFERROR(INDEX(TQoL_Indexes!$B$9:$AK$88,MATCH($A$3,TQoL_Indexes!#REF!,0)+$A52,MATCH(C$3,TQoL_Indexes!$B$8:$AK$8,0)),"")</f>
        <v/>
      </c>
      <c r="D52" s="122" t="str">
        <f>IFERROR(INDEX(TQoL_Indexes!$B$9:$AK$88,MATCH($A$3,TQoL_Indexes!#REF!,0)+$A52,MATCH(D$3,TQoL_Indexes!$B$8:$AK$8,0)),"")</f>
        <v/>
      </c>
      <c r="E52" s="86" t="str">
        <f>IFERROR(INDEX(TQoL_Indexes!$B$9:$AK$88,MATCH($A$3,TQoL_Indexes!#REF!,0)+$A52,MATCH(E$3,TQoL_Indexes!$B$8:$AK$8,0)),"")</f>
        <v/>
      </c>
      <c r="F52" s="86" t="str">
        <f>IFERROR(INDEX(TQoL_Indexes!$B$9:$AK$88,MATCH($A$3,TQoL_Indexes!#REF!,0)+$A52,MATCH(F$3,TQoL_Indexes!$B$8:$AK$8,0)),"")</f>
        <v/>
      </c>
      <c r="G52" s="86" t="str">
        <f>IFERROR(INDEX(TQoL_Indexes!$B$9:$AK$88,MATCH($A$3,TQoL_Indexes!#REF!,0)+$A52,MATCH(G$3,TQoL_Indexes!$B$8:$AK$8,0)),"")</f>
        <v/>
      </c>
      <c r="H52" s="86" t="str">
        <f>IFERROR(INDEX(TQoL_Indexes!$B$9:$AK$88,MATCH($A$3,TQoL_Indexes!#REF!,0)+$A52,MATCH(H$3,TQoL_Indexes!$B$8:$AK$8,0)),"")</f>
        <v/>
      </c>
      <c r="I52" s="86" t="str">
        <f>IFERROR(INDEX(TQoL_Indexes!$B$9:$AK$88,MATCH($A$3,TQoL_Indexes!#REF!,0)+$A52,MATCH(I$3,TQoL_Indexes!$B$8:$AK$8,0)),"")</f>
        <v/>
      </c>
      <c r="J52" s="86" t="str">
        <f>IFERROR(INDEX(TQoL_Indexes!$B$9:$AK$88,MATCH($A$3,TQoL_Indexes!#REF!,0)+$A52,MATCH(J$3,TQoL_Indexes!$B$8:$AK$8,0)),"")</f>
        <v/>
      </c>
      <c r="K52" s="86" t="str">
        <f>IFERROR(INDEX(TQoL_Indexes!$B$9:$AK$88,MATCH($A$3,TQoL_Indexes!#REF!,0)+$A52,MATCH(K$3,TQoL_Indexes!$B$8:$AK$8,0)),"")</f>
        <v/>
      </c>
      <c r="L52" s="86" t="str">
        <f>IFERROR(INDEX(TQoL_Indexes!$B$9:$AK$88,MATCH($A$3,TQoL_Indexes!#REF!,0)+$A52,MATCH(L$3,TQoL_Indexes!$B$8:$AK$8,0)),"")</f>
        <v/>
      </c>
      <c r="M52" s="86" t="str">
        <f>IFERROR(INDEX(TQoL_Indexes!$B$9:$AK$88,MATCH($A$3,TQoL_Indexes!#REF!,0)+$A52,MATCH(M$3,TQoL_Indexes!$B$8:$AK$8,0)),"")</f>
        <v/>
      </c>
      <c r="N52" s="86" t="str">
        <f>IFERROR(INDEX(TQoL_Indexes!$B$9:$AK$88,MATCH($A$3,TQoL_Indexes!#REF!,0)+$A52,MATCH(N$3,TQoL_Indexes!$B$8:$AK$8,0)),"")</f>
        <v/>
      </c>
      <c r="O52" s="86" t="str">
        <f>IFERROR(INDEX(TQoL_Indexes!$B$9:$AK$88,MATCH($A$3,TQoL_Indexes!#REF!,0)+$A52,MATCH(O$3,TQoL_Indexes!$B$8:$AK$8,0)),"")</f>
        <v/>
      </c>
      <c r="P52" s="86" t="str">
        <f>IFERROR(INDEX(TQoL_Indexes!$B$9:$AK$88,MATCH($A$3,TQoL_Indexes!#REF!,0)+$A52,MATCH(P$3,TQoL_Indexes!$B$8:$AK$8,0)),"")</f>
        <v/>
      </c>
      <c r="Q52" s="86" t="str">
        <f>IFERROR(INDEX(TQoL_Indexes!$B$9:$AK$88,MATCH($A$3,TQoL_Indexes!#REF!,0)+$A52,MATCH(Q$3,TQoL_Indexes!$B$8:$AK$8,0)),"")</f>
        <v/>
      </c>
      <c r="R52" s="86" t="str">
        <f>IFERROR(INDEX(TQoL_Indexes!$B$9:$AK$88,MATCH($A$3,TQoL_Indexes!#REF!,0)+$A52,MATCH(R$3,TQoL_Indexes!$B$8:$AK$8,0)),"")</f>
        <v/>
      </c>
      <c r="S52" s="86" t="str">
        <f>IFERROR(INDEX(TQoL_Indexes!$B$9:$AK$88,MATCH($A$3,TQoL_Indexes!#REF!,0)+$A52,MATCH(S$3,TQoL_Indexes!$B$8:$AK$8,0)),"")</f>
        <v/>
      </c>
      <c r="T52" s="86" t="str">
        <f>IFERROR(INDEX(TQoL_Indexes!$B$9:$AK$88,MATCH($A$3,TQoL_Indexes!#REF!,0)+$A52,MATCH(T$3,TQoL_Indexes!$B$8:$AK$8,0)),"")</f>
        <v/>
      </c>
      <c r="U52" s="86" t="str">
        <f>IFERROR(INDEX(TQoL_Indexes!$B$9:$AK$88,MATCH($A$3,TQoL_Indexes!#REF!,0)+$A52,MATCH(U$3,TQoL_Indexes!$B$8:$AK$8,0)),"")</f>
        <v/>
      </c>
      <c r="V52" s="86" t="str">
        <f>IFERROR(INDEX(TQoL_Indexes!$B$9:$AK$88,MATCH($A$3,TQoL_Indexes!#REF!,0)+$A52,MATCH(V$3,TQoL_Indexes!$B$8:$AK$8,0)),"")</f>
        <v/>
      </c>
      <c r="W52" s="86" t="str">
        <f>IFERROR(INDEX(TQoL_Indexes!$B$9:$AK$88,MATCH($A$3,TQoL_Indexes!#REF!,0)+$A52,MATCH(W$3,TQoL_Indexes!$B$8:$AK$8,0)),"")</f>
        <v/>
      </c>
      <c r="X52" s="86" t="str">
        <f>IFERROR(INDEX(TQoL_Indexes!$B$9:$AK$88,MATCH($A$3,TQoL_Indexes!#REF!,0)+$A52,MATCH(X$3,TQoL_Indexes!$B$8:$AK$8,0)),"")</f>
        <v/>
      </c>
      <c r="Y52" s="86" t="str">
        <f>IFERROR(INDEX(TQoL_Indexes!$B$9:$AK$88,MATCH($A$3,TQoL_Indexes!#REF!,0)+$A52,MATCH(Y$3,TQoL_Indexes!$B$8:$AK$8,0)),"")</f>
        <v/>
      </c>
      <c r="Z52" s="86" t="str">
        <f>IFERROR(INDEX(TQoL_Indexes!$B$9:$AK$88,MATCH($A$3,TQoL_Indexes!#REF!,0)+$A52,MATCH(Z$3,TQoL_Indexes!$B$8:$AK$8,0)),"")</f>
        <v/>
      </c>
      <c r="AA52" s="86" t="str">
        <f>IFERROR(INDEX(TQoL_Indexes!$B$9:$AK$88,MATCH($A$3,TQoL_Indexes!#REF!,0)+$A52,MATCH(AA$3,TQoL_Indexes!$B$8:$AK$8,0)),"")</f>
        <v/>
      </c>
      <c r="AB52" s="86" t="str">
        <f>IFERROR(INDEX(TQoL_Indexes!$B$9:$AK$88,MATCH($A$3,TQoL_Indexes!#REF!,0)+$A52,MATCH(AB$3,TQoL_Indexes!$B$8:$AK$8,0)),"")</f>
        <v/>
      </c>
      <c r="AC52" s="86" t="str">
        <f>IFERROR(INDEX(TQoL_Indexes!$B$9:$AK$88,MATCH($A$3,TQoL_Indexes!#REF!,0)+$A52,MATCH(AC$3,TQoL_Indexes!$B$8:$AK$8,0)),"")</f>
        <v/>
      </c>
      <c r="AD52" s="86" t="str">
        <f>IFERROR(INDEX(TQoL_Indexes!$B$9:$AK$88,MATCH($A$3,TQoL_Indexes!#REF!,0)+$A52,MATCH(AD$3,TQoL_Indexes!$B$8:$AK$8,0)),"")</f>
        <v/>
      </c>
      <c r="AE52" s="86" t="str">
        <f>IFERROR(INDEX(TQoL_Indexes!$B$9:$AK$88,MATCH($A$3,TQoL_Indexes!#REF!,0)+$A52,MATCH(AE$3,TQoL_Indexes!$B$8:$AK$8,0)),"")</f>
        <v/>
      </c>
      <c r="AF52" s="86" t="str">
        <f>IFERROR(INDEX(TQoL_Indexes!$B$9:$AK$88,MATCH($A$3,TQoL_Indexes!#REF!,0)+$A52,MATCH(AF$3,TQoL_Indexes!$B$8:$AK$8,0)),"")</f>
        <v/>
      </c>
      <c r="AG52" s="86" t="str">
        <f>IFERROR(INDEX(TQoL_Indexes!$B$9:$AK$88,MATCH($A$3,TQoL_Indexes!#REF!,0)+$A52,MATCH(AG$3,TQoL_Indexes!$B$8:$AK$8,0)),"")</f>
        <v/>
      </c>
      <c r="AH52" s="86" t="str">
        <f>IFERROR(INDEX(TQoL_Indexes!$B$9:$AK$88,MATCH($A$3,TQoL_Indexes!#REF!,0)+$A52,MATCH(AH$3,TQoL_Indexes!$B$8:$AK$8,0)),"")</f>
        <v/>
      </c>
      <c r="AI52" s="86" t="str">
        <f>IFERROR(INDEX(TQoL_Indexes!$B$9:$AK$88,MATCH($A$3,TQoL_Indexes!#REF!,0)+$A52,MATCH(AI$3,TQoL_Indexes!$B$8:$AK$8,0)),"")</f>
        <v/>
      </c>
      <c r="AJ52" s="86" t="str">
        <f>IFERROR(INDEX(TQoL_Indexes!$B$9:$AK$88,MATCH($A$3,TQoL_Indexes!#REF!,0)+$A52,MATCH(AJ$3,TQoL_Indexes!$B$8:$AK$8,0)),"")</f>
        <v/>
      </c>
      <c r="AK52" s="86" t="str">
        <f>IFERROR(INDEX(TQoL_Indexes!$B$9:$AK$88,MATCH($A$3,TQoL_Indexes!#REF!,0)+$A52,MATCH(AK$3,TQoL_Indexes!$B$8:$AK$8,0)),"")</f>
        <v/>
      </c>
      <c r="AL52" s="86" t="str">
        <f>IFERROR(INDEX(TQoL_Indexes!$B$9:$AK$88,MATCH($A$3,TQoL_Indexes!#REF!,0)+$A52,MATCH(AL$3,TQoL_Indexes!$B$8:$AK$8,0)),"")</f>
        <v/>
      </c>
      <c r="AM52" s="87" t="str">
        <f>IFERROR(INDEX(TQoL_Indexes!$B$9:$AK$88,MATCH($A$3,TQoL_Indexes!#REF!,0)+$A52,MATCH(AM$3,TQoL_Indexes!$B$8:$AK$8,0)),"")</f>
        <v/>
      </c>
    </row>
    <row r="53" spans="1:39">
      <c r="A53" s="58" t="str">
        <f>IFERROR(IF(A52+1&lt;COUNTIF(TQoL_Indexes!#REF!,Aux_Country!$A$3),A52+1,""),"")</f>
        <v/>
      </c>
      <c r="B53" s="121" t="str">
        <f>IFERROR(INDEX(TQoL_Indexes!$B$9:$AK$88,MATCH($A$3,TQoL_Indexes!#REF!,0)+$A53,MATCH(B$3,TQoL_Indexes!$B$8:$AK$8,0)),"")</f>
        <v/>
      </c>
      <c r="C53" s="116" t="str">
        <f>IFERROR(INDEX(TQoL_Indexes!$B$9:$AK$88,MATCH($A$3,TQoL_Indexes!#REF!,0)+$A53,MATCH(C$3,TQoL_Indexes!$B$8:$AK$8,0)),"")</f>
        <v/>
      </c>
      <c r="D53" s="122" t="str">
        <f>IFERROR(INDEX(TQoL_Indexes!$B$9:$AK$88,MATCH($A$3,TQoL_Indexes!#REF!,0)+$A53,MATCH(D$3,TQoL_Indexes!$B$8:$AK$8,0)),"")</f>
        <v/>
      </c>
      <c r="E53" s="86" t="str">
        <f>IFERROR(INDEX(TQoL_Indexes!$B$9:$AK$88,MATCH($A$3,TQoL_Indexes!#REF!,0)+$A53,MATCH(E$3,TQoL_Indexes!$B$8:$AK$8,0)),"")</f>
        <v/>
      </c>
      <c r="F53" s="86" t="str">
        <f>IFERROR(INDEX(TQoL_Indexes!$B$9:$AK$88,MATCH($A$3,TQoL_Indexes!#REF!,0)+$A53,MATCH(F$3,TQoL_Indexes!$B$8:$AK$8,0)),"")</f>
        <v/>
      </c>
      <c r="G53" s="86" t="str">
        <f>IFERROR(INDEX(TQoL_Indexes!$B$9:$AK$88,MATCH($A$3,TQoL_Indexes!#REF!,0)+$A53,MATCH(G$3,TQoL_Indexes!$B$8:$AK$8,0)),"")</f>
        <v/>
      </c>
      <c r="H53" s="86" t="str">
        <f>IFERROR(INDEX(TQoL_Indexes!$B$9:$AK$88,MATCH($A$3,TQoL_Indexes!#REF!,0)+$A53,MATCH(H$3,TQoL_Indexes!$B$8:$AK$8,0)),"")</f>
        <v/>
      </c>
      <c r="I53" s="86" t="str">
        <f>IFERROR(INDEX(TQoL_Indexes!$B$9:$AK$88,MATCH($A$3,TQoL_Indexes!#REF!,0)+$A53,MATCH(I$3,TQoL_Indexes!$B$8:$AK$8,0)),"")</f>
        <v/>
      </c>
      <c r="J53" s="86" t="str">
        <f>IFERROR(INDEX(TQoL_Indexes!$B$9:$AK$88,MATCH($A$3,TQoL_Indexes!#REF!,0)+$A53,MATCH(J$3,TQoL_Indexes!$B$8:$AK$8,0)),"")</f>
        <v/>
      </c>
      <c r="K53" s="86" t="str">
        <f>IFERROR(INDEX(TQoL_Indexes!$B$9:$AK$88,MATCH($A$3,TQoL_Indexes!#REF!,0)+$A53,MATCH(K$3,TQoL_Indexes!$B$8:$AK$8,0)),"")</f>
        <v/>
      </c>
      <c r="L53" s="86" t="str">
        <f>IFERROR(INDEX(TQoL_Indexes!$B$9:$AK$88,MATCH($A$3,TQoL_Indexes!#REF!,0)+$A53,MATCH(L$3,TQoL_Indexes!$B$8:$AK$8,0)),"")</f>
        <v/>
      </c>
      <c r="M53" s="86" t="str">
        <f>IFERROR(INDEX(TQoL_Indexes!$B$9:$AK$88,MATCH($A$3,TQoL_Indexes!#REF!,0)+$A53,MATCH(M$3,TQoL_Indexes!$B$8:$AK$8,0)),"")</f>
        <v/>
      </c>
      <c r="N53" s="86" t="str">
        <f>IFERROR(INDEX(TQoL_Indexes!$B$9:$AK$88,MATCH($A$3,TQoL_Indexes!#REF!,0)+$A53,MATCH(N$3,TQoL_Indexes!$B$8:$AK$8,0)),"")</f>
        <v/>
      </c>
      <c r="O53" s="86" t="str">
        <f>IFERROR(INDEX(TQoL_Indexes!$B$9:$AK$88,MATCH($A$3,TQoL_Indexes!#REF!,0)+$A53,MATCH(O$3,TQoL_Indexes!$B$8:$AK$8,0)),"")</f>
        <v/>
      </c>
      <c r="P53" s="86" t="str">
        <f>IFERROR(INDEX(TQoL_Indexes!$B$9:$AK$88,MATCH($A$3,TQoL_Indexes!#REF!,0)+$A53,MATCH(P$3,TQoL_Indexes!$B$8:$AK$8,0)),"")</f>
        <v/>
      </c>
      <c r="Q53" s="86" t="str">
        <f>IFERROR(INDEX(TQoL_Indexes!$B$9:$AK$88,MATCH($A$3,TQoL_Indexes!#REF!,0)+$A53,MATCH(Q$3,TQoL_Indexes!$B$8:$AK$8,0)),"")</f>
        <v/>
      </c>
      <c r="R53" s="86" t="str">
        <f>IFERROR(INDEX(TQoL_Indexes!$B$9:$AK$88,MATCH($A$3,TQoL_Indexes!#REF!,0)+$A53,MATCH(R$3,TQoL_Indexes!$B$8:$AK$8,0)),"")</f>
        <v/>
      </c>
      <c r="S53" s="86" t="str">
        <f>IFERROR(INDEX(TQoL_Indexes!$B$9:$AK$88,MATCH($A$3,TQoL_Indexes!#REF!,0)+$A53,MATCH(S$3,TQoL_Indexes!$B$8:$AK$8,0)),"")</f>
        <v/>
      </c>
      <c r="T53" s="86" t="str">
        <f>IFERROR(INDEX(TQoL_Indexes!$B$9:$AK$88,MATCH($A$3,TQoL_Indexes!#REF!,0)+$A53,MATCH(T$3,TQoL_Indexes!$B$8:$AK$8,0)),"")</f>
        <v/>
      </c>
      <c r="U53" s="86" t="str">
        <f>IFERROR(INDEX(TQoL_Indexes!$B$9:$AK$88,MATCH($A$3,TQoL_Indexes!#REF!,0)+$A53,MATCH(U$3,TQoL_Indexes!$B$8:$AK$8,0)),"")</f>
        <v/>
      </c>
      <c r="V53" s="86" t="str">
        <f>IFERROR(INDEX(TQoL_Indexes!$B$9:$AK$88,MATCH($A$3,TQoL_Indexes!#REF!,0)+$A53,MATCH(V$3,TQoL_Indexes!$B$8:$AK$8,0)),"")</f>
        <v/>
      </c>
      <c r="W53" s="86" t="str">
        <f>IFERROR(INDEX(TQoL_Indexes!$B$9:$AK$88,MATCH($A$3,TQoL_Indexes!#REF!,0)+$A53,MATCH(W$3,TQoL_Indexes!$B$8:$AK$8,0)),"")</f>
        <v/>
      </c>
      <c r="X53" s="86" t="str">
        <f>IFERROR(INDEX(TQoL_Indexes!$B$9:$AK$88,MATCH($A$3,TQoL_Indexes!#REF!,0)+$A53,MATCH(X$3,TQoL_Indexes!$B$8:$AK$8,0)),"")</f>
        <v/>
      </c>
      <c r="Y53" s="86" t="str">
        <f>IFERROR(INDEX(TQoL_Indexes!$B$9:$AK$88,MATCH($A$3,TQoL_Indexes!#REF!,0)+$A53,MATCH(Y$3,TQoL_Indexes!$B$8:$AK$8,0)),"")</f>
        <v/>
      </c>
      <c r="Z53" s="86" t="str">
        <f>IFERROR(INDEX(TQoL_Indexes!$B$9:$AK$88,MATCH($A$3,TQoL_Indexes!#REF!,0)+$A53,MATCH(Z$3,TQoL_Indexes!$B$8:$AK$8,0)),"")</f>
        <v/>
      </c>
      <c r="AA53" s="86" t="str">
        <f>IFERROR(INDEX(TQoL_Indexes!$B$9:$AK$88,MATCH($A$3,TQoL_Indexes!#REF!,0)+$A53,MATCH(AA$3,TQoL_Indexes!$B$8:$AK$8,0)),"")</f>
        <v/>
      </c>
      <c r="AB53" s="86" t="str">
        <f>IFERROR(INDEX(TQoL_Indexes!$B$9:$AK$88,MATCH($A$3,TQoL_Indexes!#REF!,0)+$A53,MATCH(AB$3,TQoL_Indexes!$B$8:$AK$8,0)),"")</f>
        <v/>
      </c>
      <c r="AC53" s="86" t="str">
        <f>IFERROR(INDEX(TQoL_Indexes!$B$9:$AK$88,MATCH($A$3,TQoL_Indexes!#REF!,0)+$A53,MATCH(AC$3,TQoL_Indexes!$B$8:$AK$8,0)),"")</f>
        <v/>
      </c>
      <c r="AD53" s="86" t="str">
        <f>IFERROR(INDEX(TQoL_Indexes!$B$9:$AK$88,MATCH($A$3,TQoL_Indexes!#REF!,0)+$A53,MATCH(AD$3,TQoL_Indexes!$B$8:$AK$8,0)),"")</f>
        <v/>
      </c>
      <c r="AE53" s="86" t="str">
        <f>IFERROR(INDEX(TQoL_Indexes!$B$9:$AK$88,MATCH($A$3,TQoL_Indexes!#REF!,0)+$A53,MATCH(AE$3,TQoL_Indexes!$B$8:$AK$8,0)),"")</f>
        <v/>
      </c>
      <c r="AF53" s="86" t="str">
        <f>IFERROR(INDEX(TQoL_Indexes!$B$9:$AK$88,MATCH($A$3,TQoL_Indexes!#REF!,0)+$A53,MATCH(AF$3,TQoL_Indexes!$B$8:$AK$8,0)),"")</f>
        <v/>
      </c>
      <c r="AG53" s="86" t="str">
        <f>IFERROR(INDEX(TQoL_Indexes!$B$9:$AK$88,MATCH($A$3,TQoL_Indexes!#REF!,0)+$A53,MATCH(AG$3,TQoL_Indexes!$B$8:$AK$8,0)),"")</f>
        <v/>
      </c>
      <c r="AH53" s="86" t="str">
        <f>IFERROR(INDEX(TQoL_Indexes!$B$9:$AK$88,MATCH($A$3,TQoL_Indexes!#REF!,0)+$A53,MATCH(AH$3,TQoL_Indexes!$B$8:$AK$8,0)),"")</f>
        <v/>
      </c>
      <c r="AI53" s="86" t="str">
        <f>IFERROR(INDEX(TQoL_Indexes!$B$9:$AK$88,MATCH($A$3,TQoL_Indexes!#REF!,0)+$A53,MATCH(AI$3,TQoL_Indexes!$B$8:$AK$8,0)),"")</f>
        <v/>
      </c>
      <c r="AJ53" s="86" t="str">
        <f>IFERROR(INDEX(TQoL_Indexes!$B$9:$AK$88,MATCH($A$3,TQoL_Indexes!#REF!,0)+$A53,MATCH(AJ$3,TQoL_Indexes!$B$8:$AK$8,0)),"")</f>
        <v/>
      </c>
      <c r="AK53" s="86" t="str">
        <f>IFERROR(INDEX(TQoL_Indexes!$B$9:$AK$88,MATCH($A$3,TQoL_Indexes!#REF!,0)+$A53,MATCH(AK$3,TQoL_Indexes!$B$8:$AK$8,0)),"")</f>
        <v/>
      </c>
      <c r="AL53" s="86" t="str">
        <f>IFERROR(INDEX(TQoL_Indexes!$B$9:$AK$88,MATCH($A$3,TQoL_Indexes!#REF!,0)+$A53,MATCH(AL$3,TQoL_Indexes!$B$8:$AK$8,0)),"")</f>
        <v/>
      </c>
      <c r="AM53" s="87" t="str">
        <f>IFERROR(INDEX(TQoL_Indexes!$B$9:$AK$88,MATCH($A$3,TQoL_Indexes!#REF!,0)+$A53,MATCH(AM$3,TQoL_Indexes!$B$8:$AK$8,0)),"")</f>
        <v/>
      </c>
    </row>
    <row r="54" spans="1:39">
      <c r="A54" s="58" t="str">
        <f>IFERROR(IF(A53+1&lt;COUNTIF(TQoL_Indexes!#REF!,Aux_Country!$A$3),A53+1,""),"")</f>
        <v/>
      </c>
      <c r="B54" s="121" t="str">
        <f>IFERROR(INDEX(TQoL_Indexes!$B$9:$AK$88,MATCH($A$3,TQoL_Indexes!#REF!,0)+$A54,MATCH(B$3,TQoL_Indexes!$B$8:$AK$8,0)),"")</f>
        <v/>
      </c>
      <c r="C54" s="116" t="str">
        <f>IFERROR(INDEX(TQoL_Indexes!$B$9:$AK$88,MATCH($A$3,TQoL_Indexes!#REF!,0)+$A54,MATCH(C$3,TQoL_Indexes!$B$8:$AK$8,0)),"")</f>
        <v/>
      </c>
      <c r="D54" s="122" t="str">
        <f>IFERROR(INDEX(TQoL_Indexes!$B$9:$AK$88,MATCH($A$3,TQoL_Indexes!#REF!,0)+$A54,MATCH(D$3,TQoL_Indexes!$B$8:$AK$8,0)),"")</f>
        <v/>
      </c>
      <c r="E54" s="86" t="str">
        <f>IFERROR(INDEX(TQoL_Indexes!$B$9:$AK$88,MATCH($A$3,TQoL_Indexes!#REF!,0)+$A54,MATCH(E$3,TQoL_Indexes!$B$8:$AK$8,0)),"")</f>
        <v/>
      </c>
      <c r="F54" s="86" t="str">
        <f>IFERROR(INDEX(TQoL_Indexes!$B$9:$AK$88,MATCH($A$3,TQoL_Indexes!#REF!,0)+$A54,MATCH(F$3,TQoL_Indexes!$B$8:$AK$8,0)),"")</f>
        <v/>
      </c>
      <c r="G54" s="86" t="str">
        <f>IFERROR(INDEX(TQoL_Indexes!$B$9:$AK$88,MATCH($A$3,TQoL_Indexes!#REF!,0)+$A54,MATCH(G$3,TQoL_Indexes!$B$8:$AK$8,0)),"")</f>
        <v/>
      </c>
      <c r="H54" s="86" t="str">
        <f>IFERROR(INDEX(TQoL_Indexes!$B$9:$AK$88,MATCH($A$3,TQoL_Indexes!#REF!,0)+$A54,MATCH(H$3,TQoL_Indexes!$B$8:$AK$8,0)),"")</f>
        <v/>
      </c>
      <c r="I54" s="86" t="str">
        <f>IFERROR(INDEX(TQoL_Indexes!$B$9:$AK$88,MATCH($A$3,TQoL_Indexes!#REF!,0)+$A54,MATCH(I$3,TQoL_Indexes!$B$8:$AK$8,0)),"")</f>
        <v/>
      </c>
      <c r="J54" s="86" t="str">
        <f>IFERROR(INDEX(TQoL_Indexes!$B$9:$AK$88,MATCH($A$3,TQoL_Indexes!#REF!,0)+$A54,MATCH(J$3,TQoL_Indexes!$B$8:$AK$8,0)),"")</f>
        <v/>
      </c>
      <c r="K54" s="86" t="str">
        <f>IFERROR(INDEX(TQoL_Indexes!$B$9:$AK$88,MATCH($A$3,TQoL_Indexes!#REF!,0)+$A54,MATCH(K$3,TQoL_Indexes!$B$8:$AK$8,0)),"")</f>
        <v/>
      </c>
      <c r="L54" s="86" t="str">
        <f>IFERROR(INDEX(TQoL_Indexes!$B$9:$AK$88,MATCH($A$3,TQoL_Indexes!#REF!,0)+$A54,MATCH(L$3,TQoL_Indexes!$B$8:$AK$8,0)),"")</f>
        <v/>
      </c>
      <c r="M54" s="86" t="str">
        <f>IFERROR(INDEX(TQoL_Indexes!$B$9:$AK$88,MATCH($A$3,TQoL_Indexes!#REF!,0)+$A54,MATCH(M$3,TQoL_Indexes!$B$8:$AK$8,0)),"")</f>
        <v/>
      </c>
      <c r="N54" s="86" t="str">
        <f>IFERROR(INDEX(TQoL_Indexes!$B$9:$AK$88,MATCH($A$3,TQoL_Indexes!#REF!,0)+$A54,MATCH(N$3,TQoL_Indexes!$B$8:$AK$8,0)),"")</f>
        <v/>
      </c>
      <c r="O54" s="86" t="str">
        <f>IFERROR(INDEX(TQoL_Indexes!$B$9:$AK$88,MATCH($A$3,TQoL_Indexes!#REF!,0)+$A54,MATCH(O$3,TQoL_Indexes!$B$8:$AK$8,0)),"")</f>
        <v/>
      </c>
      <c r="P54" s="86" t="str">
        <f>IFERROR(INDEX(TQoL_Indexes!$B$9:$AK$88,MATCH($A$3,TQoL_Indexes!#REF!,0)+$A54,MATCH(P$3,TQoL_Indexes!$B$8:$AK$8,0)),"")</f>
        <v/>
      </c>
      <c r="Q54" s="86" t="str">
        <f>IFERROR(INDEX(TQoL_Indexes!$B$9:$AK$88,MATCH($A$3,TQoL_Indexes!#REF!,0)+$A54,MATCH(Q$3,TQoL_Indexes!$B$8:$AK$8,0)),"")</f>
        <v/>
      </c>
      <c r="R54" s="86" t="str">
        <f>IFERROR(INDEX(TQoL_Indexes!$B$9:$AK$88,MATCH($A$3,TQoL_Indexes!#REF!,0)+$A54,MATCH(R$3,TQoL_Indexes!$B$8:$AK$8,0)),"")</f>
        <v/>
      </c>
      <c r="S54" s="86" t="str">
        <f>IFERROR(INDEX(TQoL_Indexes!$B$9:$AK$88,MATCH($A$3,TQoL_Indexes!#REF!,0)+$A54,MATCH(S$3,TQoL_Indexes!$B$8:$AK$8,0)),"")</f>
        <v/>
      </c>
      <c r="T54" s="86" t="str">
        <f>IFERROR(INDEX(TQoL_Indexes!$B$9:$AK$88,MATCH($A$3,TQoL_Indexes!#REF!,0)+$A54,MATCH(T$3,TQoL_Indexes!$B$8:$AK$8,0)),"")</f>
        <v/>
      </c>
      <c r="U54" s="86" t="str">
        <f>IFERROR(INDEX(TQoL_Indexes!$B$9:$AK$88,MATCH($A$3,TQoL_Indexes!#REF!,0)+$A54,MATCH(U$3,TQoL_Indexes!$B$8:$AK$8,0)),"")</f>
        <v/>
      </c>
      <c r="V54" s="86" t="str">
        <f>IFERROR(INDEX(TQoL_Indexes!$B$9:$AK$88,MATCH($A$3,TQoL_Indexes!#REF!,0)+$A54,MATCH(V$3,TQoL_Indexes!$B$8:$AK$8,0)),"")</f>
        <v/>
      </c>
      <c r="W54" s="86" t="str">
        <f>IFERROR(INDEX(TQoL_Indexes!$B$9:$AK$88,MATCH($A$3,TQoL_Indexes!#REF!,0)+$A54,MATCH(W$3,TQoL_Indexes!$B$8:$AK$8,0)),"")</f>
        <v/>
      </c>
      <c r="X54" s="86" t="str">
        <f>IFERROR(INDEX(TQoL_Indexes!$B$9:$AK$88,MATCH($A$3,TQoL_Indexes!#REF!,0)+$A54,MATCH(X$3,TQoL_Indexes!$B$8:$AK$8,0)),"")</f>
        <v/>
      </c>
      <c r="Y54" s="86" t="str">
        <f>IFERROR(INDEX(TQoL_Indexes!$B$9:$AK$88,MATCH($A$3,TQoL_Indexes!#REF!,0)+$A54,MATCH(Y$3,TQoL_Indexes!$B$8:$AK$8,0)),"")</f>
        <v/>
      </c>
      <c r="Z54" s="86" t="str">
        <f>IFERROR(INDEX(TQoL_Indexes!$B$9:$AK$88,MATCH($A$3,TQoL_Indexes!#REF!,0)+$A54,MATCH(Z$3,TQoL_Indexes!$B$8:$AK$8,0)),"")</f>
        <v/>
      </c>
      <c r="AA54" s="86" t="str">
        <f>IFERROR(INDEX(TQoL_Indexes!$B$9:$AK$88,MATCH($A$3,TQoL_Indexes!#REF!,0)+$A54,MATCH(AA$3,TQoL_Indexes!$B$8:$AK$8,0)),"")</f>
        <v/>
      </c>
      <c r="AB54" s="86" t="str">
        <f>IFERROR(INDEX(TQoL_Indexes!$B$9:$AK$88,MATCH($A$3,TQoL_Indexes!#REF!,0)+$A54,MATCH(AB$3,TQoL_Indexes!$B$8:$AK$8,0)),"")</f>
        <v/>
      </c>
      <c r="AC54" s="86" t="str">
        <f>IFERROR(INDEX(TQoL_Indexes!$B$9:$AK$88,MATCH($A$3,TQoL_Indexes!#REF!,0)+$A54,MATCH(AC$3,TQoL_Indexes!$B$8:$AK$8,0)),"")</f>
        <v/>
      </c>
      <c r="AD54" s="86" t="str">
        <f>IFERROR(INDEX(TQoL_Indexes!$B$9:$AK$88,MATCH($A$3,TQoL_Indexes!#REF!,0)+$A54,MATCH(AD$3,TQoL_Indexes!$B$8:$AK$8,0)),"")</f>
        <v/>
      </c>
      <c r="AE54" s="86" t="str">
        <f>IFERROR(INDEX(TQoL_Indexes!$B$9:$AK$88,MATCH($A$3,TQoL_Indexes!#REF!,0)+$A54,MATCH(AE$3,TQoL_Indexes!$B$8:$AK$8,0)),"")</f>
        <v/>
      </c>
      <c r="AF54" s="86" t="str">
        <f>IFERROR(INDEX(TQoL_Indexes!$B$9:$AK$88,MATCH($A$3,TQoL_Indexes!#REF!,0)+$A54,MATCH(AF$3,TQoL_Indexes!$B$8:$AK$8,0)),"")</f>
        <v/>
      </c>
      <c r="AG54" s="86" t="str">
        <f>IFERROR(INDEX(TQoL_Indexes!$B$9:$AK$88,MATCH($A$3,TQoL_Indexes!#REF!,0)+$A54,MATCH(AG$3,TQoL_Indexes!$B$8:$AK$8,0)),"")</f>
        <v/>
      </c>
      <c r="AH54" s="86" t="str">
        <f>IFERROR(INDEX(TQoL_Indexes!$B$9:$AK$88,MATCH($A$3,TQoL_Indexes!#REF!,0)+$A54,MATCH(AH$3,TQoL_Indexes!$B$8:$AK$8,0)),"")</f>
        <v/>
      </c>
      <c r="AI54" s="86" t="str">
        <f>IFERROR(INDEX(TQoL_Indexes!$B$9:$AK$88,MATCH($A$3,TQoL_Indexes!#REF!,0)+$A54,MATCH(AI$3,TQoL_Indexes!$B$8:$AK$8,0)),"")</f>
        <v/>
      </c>
      <c r="AJ54" s="86" t="str">
        <f>IFERROR(INDEX(TQoL_Indexes!$B$9:$AK$88,MATCH($A$3,TQoL_Indexes!#REF!,0)+$A54,MATCH(AJ$3,TQoL_Indexes!$B$8:$AK$8,0)),"")</f>
        <v/>
      </c>
      <c r="AK54" s="86" t="str">
        <f>IFERROR(INDEX(TQoL_Indexes!$B$9:$AK$88,MATCH($A$3,TQoL_Indexes!#REF!,0)+$A54,MATCH(AK$3,TQoL_Indexes!$B$8:$AK$8,0)),"")</f>
        <v/>
      </c>
      <c r="AL54" s="86" t="str">
        <f>IFERROR(INDEX(TQoL_Indexes!$B$9:$AK$88,MATCH($A$3,TQoL_Indexes!#REF!,0)+$A54,MATCH(AL$3,TQoL_Indexes!$B$8:$AK$8,0)),"")</f>
        <v/>
      </c>
      <c r="AM54" s="87" t="str">
        <f>IFERROR(INDEX(TQoL_Indexes!$B$9:$AK$88,MATCH($A$3,TQoL_Indexes!#REF!,0)+$A54,MATCH(AM$3,TQoL_Indexes!$B$8:$AK$8,0)),"")</f>
        <v/>
      </c>
    </row>
    <row r="55" spans="1:39">
      <c r="A55" s="58" t="str">
        <f>IFERROR(IF(A54+1&lt;COUNTIF(TQoL_Indexes!#REF!,Aux_Country!$A$3),A54+1,""),"")</f>
        <v/>
      </c>
      <c r="B55" s="121" t="str">
        <f>IFERROR(INDEX(TQoL_Indexes!$B$9:$AK$88,MATCH($A$3,TQoL_Indexes!#REF!,0)+$A55,MATCH(B$3,TQoL_Indexes!$B$8:$AK$8,0)),"")</f>
        <v/>
      </c>
      <c r="C55" s="116" t="str">
        <f>IFERROR(INDEX(TQoL_Indexes!$B$9:$AK$88,MATCH($A$3,TQoL_Indexes!#REF!,0)+$A55,MATCH(C$3,TQoL_Indexes!$B$8:$AK$8,0)),"")</f>
        <v/>
      </c>
      <c r="D55" s="122" t="str">
        <f>IFERROR(INDEX(TQoL_Indexes!$B$9:$AK$88,MATCH($A$3,TQoL_Indexes!#REF!,0)+$A55,MATCH(D$3,TQoL_Indexes!$B$8:$AK$8,0)),"")</f>
        <v/>
      </c>
      <c r="E55" s="86" t="str">
        <f>IFERROR(INDEX(TQoL_Indexes!$B$9:$AK$88,MATCH($A$3,TQoL_Indexes!#REF!,0)+$A55,MATCH(E$3,TQoL_Indexes!$B$8:$AK$8,0)),"")</f>
        <v/>
      </c>
      <c r="F55" s="86" t="str">
        <f>IFERROR(INDEX(TQoL_Indexes!$B$9:$AK$88,MATCH($A$3,TQoL_Indexes!#REF!,0)+$A55,MATCH(F$3,TQoL_Indexes!$B$8:$AK$8,0)),"")</f>
        <v/>
      </c>
      <c r="G55" s="86" t="str">
        <f>IFERROR(INDEX(TQoL_Indexes!$B$9:$AK$88,MATCH($A$3,TQoL_Indexes!#REF!,0)+$A55,MATCH(G$3,TQoL_Indexes!$B$8:$AK$8,0)),"")</f>
        <v/>
      </c>
      <c r="H55" s="86" t="str">
        <f>IFERROR(INDEX(TQoL_Indexes!$B$9:$AK$88,MATCH($A$3,TQoL_Indexes!#REF!,0)+$A55,MATCH(H$3,TQoL_Indexes!$B$8:$AK$8,0)),"")</f>
        <v/>
      </c>
      <c r="I55" s="86" t="str">
        <f>IFERROR(INDEX(TQoL_Indexes!$B$9:$AK$88,MATCH($A$3,TQoL_Indexes!#REF!,0)+$A55,MATCH(I$3,TQoL_Indexes!$B$8:$AK$8,0)),"")</f>
        <v/>
      </c>
      <c r="J55" s="86" t="str">
        <f>IFERROR(INDEX(TQoL_Indexes!$B$9:$AK$88,MATCH($A$3,TQoL_Indexes!#REF!,0)+$A55,MATCH(J$3,TQoL_Indexes!$B$8:$AK$8,0)),"")</f>
        <v/>
      </c>
      <c r="K55" s="86" t="str">
        <f>IFERROR(INDEX(TQoL_Indexes!$B$9:$AK$88,MATCH($A$3,TQoL_Indexes!#REF!,0)+$A55,MATCH(K$3,TQoL_Indexes!$B$8:$AK$8,0)),"")</f>
        <v/>
      </c>
      <c r="L55" s="86" t="str">
        <f>IFERROR(INDEX(TQoL_Indexes!$B$9:$AK$88,MATCH($A$3,TQoL_Indexes!#REF!,0)+$A55,MATCH(L$3,TQoL_Indexes!$B$8:$AK$8,0)),"")</f>
        <v/>
      </c>
      <c r="M55" s="86" t="str">
        <f>IFERROR(INDEX(TQoL_Indexes!$B$9:$AK$88,MATCH($A$3,TQoL_Indexes!#REF!,0)+$A55,MATCH(M$3,TQoL_Indexes!$B$8:$AK$8,0)),"")</f>
        <v/>
      </c>
      <c r="N55" s="86" t="str">
        <f>IFERROR(INDEX(TQoL_Indexes!$B$9:$AK$88,MATCH($A$3,TQoL_Indexes!#REF!,0)+$A55,MATCH(N$3,TQoL_Indexes!$B$8:$AK$8,0)),"")</f>
        <v/>
      </c>
      <c r="O55" s="86" t="str">
        <f>IFERROR(INDEX(TQoL_Indexes!$B$9:$AK$88,MATCH($A$3,TQoL_Indexes!#REF!,0)+$A55,MATCH(O$3,TQoL_Indexes!$B$8:$AK$8,0)),"")</f>
        <v/>
      </c>
      <c r="P55" s="86" t="str">
        <f>IFERROR(INDEX(TQoL_Indexes!$B$9:$AK$88,MATCH($A$3,TQoL_Indexes!#REF!,0)+$A55,MATCH(P$3,TQoL_Indexes!$B$8:$AK$8,0)),"")</f>
        <v/>
      </c>
      <c r="Q55" s="86" t="str">
        <f>IFERROR(INDEX(TQoL_Indexes!$B$9:$AK$88,MATCH($A$3,TQoL_Indexes!#REF!,0)+$A55,MATCH(Q$3,TQoL_Indexes!$B$8:$AK$8,0)),"")</f>
        <v/>
      </c>
      <c r="R55" s="86" t="str">
        <f>IFERROR(INDEX(TQoL_Indexes!$B$9:$AK$88,MATCH($A$3,TQoL_Indexes!#REF!,0)+$A55,MATCH(R$3,TQoL_Indexes!$B$8:$AK$8,0)),"")</f>
        <v/>
      </c>
      <c r="S55" s="86" t="str">
        <f>IFERROR(INDEX(TQoL_Indexes!$B$9:$AK$88,MATCH($A$3,TQoL_Indexes!#REF!,0)+$A55,MATCH(S$3,TQoL_Indexes!$B$8:$AK$8,0)),"")</f>
        <v/>
      </c>
      <c r="T55" s="86" t="str">
        <f>IFERROR(INDEX(TQoL_Indexes!$B$9:$AK$88,MATCH($A$3,TQoL_Indexes!#REF!,0)+$A55,MATCH(T$3,TQoL_Indexes!$B$8:$AK$8,0)),"")</f>
        <v/>
      </c>
      <c r="U55" s="86" t="str">
        <f>IFERROR(INDEX(TQoL_Indexes!$B$9:$AK$88,MATCH($A$3,TQoL_Indexes!#REF!,0)+$A55,MATCH(U$3,TQoL_Indexes!$B$8:$AK$8,0)),"")</f>
        <v/>
      </c>
      <c r="V55" s="86" t="str">
        <f>IFERROR(INDEX(TQoL_Indexes!$B$9:$AK$88,MATCH($A$3,TQoL_Indexes!#REF!,0)+$A55,MATCH(V$3,TQoL_Indexes!$B$8:$AK$8,0)),"")</f>
        <v/>
      </c>
      <c r="W55" s="86" t="str">
        <f>IFERROR(INDEX(TQoL_Indexes!$B$9:$AK$88,MATCH($A$3,TQoL_Indexes!#REF!,0)+$A55,MATCH(W$3,TQoL_Indexes!$B$8:$AK$8,0)),"")</f>
        <v/>
      </c>
      <c r="X55" s="86" t="str">
        <f>IFERROR(INDEX(TQoL_Indexes!$B$9:$AK$88,MATCH($A$3,TQoL_Indexes!#REF!,0)+$A55,MATCH(X$3,TQoL_Indexes!$B$8:$AK$8,0)),"")</f>
        <v/>
      </c>
      <c r="Y55" s="86" t="str">
        <f>IFERROR(INDEX(TQoL_Indexes!$B$9:$AK$88,MATCH($A$3,TQoL_Indexes!#REF!,0)+$A55,MATCH(Y$3,TQoL_Indexes!$B$8:$AK$8,0)),"")</f>
        <v/>
      </c>
      <c r="Z55" s="86" t="str">
        <f>IFERROR(INDEX(TQoL_Indexes!$B$9:$AK$88,MATCH($A$3,TQoL_Indexes!#REF!,0)+$A55,MATCH(Z$3,TQoL_Indexes!$B$8:$AK$8,0)),"")</f>
        <v/>
      </c>
      <c r="AA55" s="86" t="str">
        <f>IFERROR(INDEX(TQoL_Indexes!$B$9:$AK$88,MATCH($A$3,TQoL_Indexes!#REF!,0)+$A55,MATCH(AA$3,TQoL_Indexes!$B$8:$AK$8,0)),"")</f>
        <v/>
      </c>
      <c r="AB55" s="86" t="str">
        <f>IFERROR(INDEX(TQoL_Indexes!$B$9:$AK$88,MATCH($A$3,TQoL_Indexes!#REF!,0)+$A55,MATCH(AB$3,TQoL_Indexes!$B$8:$AK$8,0)),"")</f>
        <v/>
      </c>
      <c r="AC55" s="86" t="str">
        <f>IFERROR(INDEX(TQoL_Indexes!$B$9:$AK$88,MATCH($A$3,TQoL_Indexes!#REF!,0)+$A55,MATCH(AC$3,TQoL_Indexes!$B$8:$AK$8,0)),"")</f>
        <v/>
      </c>
      <c r="AD55" s="86" t="str">
        <f>IFERROR(INDEX(TQoL_Indexes!$B$9:$AK$88,MATCH($A$3,TQoL_Indexes!#REF!,0)+$A55,MATCH(AD$3,TQoL_Indexes!$B$8:$AK$8,0)),"")</f>
        <v/>
      </c>
      <c r="AE55" s="86" t="str">
        <f>IFERROR(INDEX(TQoL_Indexes!$B$9:$AK$88,MATCH($A$3,TQoL_Indexes!#REF!,0)+$A55,MATCH(AE$3,TQoL_Indexes!$B$8:$AK$8,0)),"")</f>
        <v/>
      </c>
      <c r="AF55" s="86" t="str">
        <f>IFERROR(INDEX(TQoL_Indexes!$B$9:$AK$88,MATCH($A$3,TQoL_Indexes!#REF!,0)+$A55,MATCH(AF$3,TQoL_Indexes!$B$8:$AK$8,0)),"")</f>
        <v/>
      </c>
      <c r="AG55" s="86" t="str">
        <f>IFERROR(INDEX(TQoL_Indexes!$B$9:$AK$88,MATCH($A$3,TQoL_Indexes!#REF!,0)+$A55,MATCH(AG$3,TQoL_Indexes!$B$8:$AK$8,0)),"")</f>
        <v/>
      </c>
      <c r="AH55" s="86" t="str">
        <f>IFERROR(INDEX(TQoL_Indexes!$B$9:$AK$88,MATCH($A$3,TQoL_Indexes!#REF!,0)+$A55,MATCH(AH$3,TQoL_Indexes!$B$8:$AK$8,0)),"")</f>
        <v/>
      </c>
      <c r="AI55" s="86" t="str">
        <f>IFERROR(INDEX(TQoL_Indexes!$B$9:$AK$88,MATCH($A$3,TQoL_Indexes!#REF!,0)+$A55,MATCH(AI$3,TQoL_Indexes!$B$8:$AK$8,0)),"")</f>
        <v/>
      </c>
      <c r="AJ55" s="86" t="str">
        <f>IFERROR(INDEX(TQoL_Indexes!$B$9:$AK$88,MATCH($A$3,TQoL_Indexes!#REF!,0)+$A55,MATCH(AJ$3,TQoL_Indexes!$B$8:$AK$8,0)),"")</f>
        <v/>
      </c>
      <c r="AK55" s="86" t="str">
        <f>IFERROR(INDEX(TQoL_Indexes!$B$9:$AK$88,MATCH($A$3,TQoL_Indexes!#REF!,0)+$A55,MATCH(AK$3,TQoL_Indexes!$B$8:$AK$8,0)),"")</f>
        <v/>
      </c>
      <c r="AL55" s="86" t="str">
        <f>IFERROR(INDEX(TQoL_Indexes!$B$9:$AK$88,MATCH($A$3,TQoL_Indexes!#REF!,0)+$A55,MATCH(AL$3,TQoL_Indexes!$B$8:$AK$8,0)),"")</f>
        <v/>
      </c>
      <c r="AM55" s="87" t="str">
        <f>IFERROR(INDEX(TQoL_Indexes!$B$9:$AK$88,MATCH($A$3,TQoL_Indexes!#REF!,0)+$A55,MATCH(AM$3,TQoL_Indexes!$B$8:$AK$8,0)),"")</f>
        <v/>
      </c>
    </row>
    <row r="56" spans="1:39">
      <c r="A56" s="58" t="str">
        <f>IFERROR(IF(A55+1&lt;COUNTIF(TQoL_Indexes!#REF!,Aux_Country!$A$3),A55+1,""),"")</f>
        <v/>
      </c>
      <c r="B56" s="121" t="str">
        <f>IFERROR(INDEX(TQoL_Indexes!$B$9:$AK$88,MATCH($A$3,TQoL_Indexes!#REF!,0)+$A56,MATCH(B$3,TQoL_Indexes!$B$8:$AK$8,0)),"")</f>
        <v/>
      </c>
      <c r="C56" s="116" t="str">
        <f>IFERROR(INDEX(TQoL_Indexes!$B$9:$AK$88,MATCH($A$3,TQoL_Indexes!#REF!,0)+$A56,MATCH(C$3,TQoL_Indexes!$B$8:$AK$8,0)),"")</f>
        <v/>
      </c>
      <c r="D56" s="122" t="str">
        <f>IFERROR(INDEX(TQoL_Indexes!$B$9:$AK$88,MATCH($A$3,TQoL_Indexes!#REF!,0)+$A56,MATCH(D$3,TQoL_Indexes!$B$8:$AK$8,0)),"")</f>
        <v/>
      </c>
      <c r="E56" s="86" t="str">
        <f>IFERROR(INDEX(TQoL_Indexes!$B$9:$AK$88,MATCH($A$3,TQoL_Indexes!#REF!,0)+$A56,MATCH(E$3,TQoL_Indexes!$B$8:$AK$8,0)),"")</f>
        <v/>
      </c>
      <c r="F56" s="86" t="str">
        <f>IFERROR(INDEX(TQoL_Indexes!$B$9:$AK$88,MATCH($A$3,TQoL_Indexes!#REF!,0)+$A56,MATCH(F$3,TQoL_Indexes!$B$8:$AK$8,0)),"")</f>
        <v/>
      </c>
      <c r="G56" s="86" t="str">
        <f>IFERROR(INDEX(TQoL_Indexes!$B$9:$AK$88,MATCH($A$3,TQoL_Indexes!#REF!,0)+$A56,MATCH(G$3,TQoL_Indexes!$B$8:$AK$8,0)),"")</f>
        <v/>
      </c>
      <c r="H56" s="86" t="str">
        <f>IFERROR(INDEX(TQoL_Indexes!$B$9:$AK$88,MATCH($A$3,TQoL_Indexes!#REF!,0)+$A56,MATCH(H$3,TQoL_Indexes!$B$8:$AK$8,0)),"")</f>
        <v/>
      </c>
      <c r="I56" s="86" t="str">
        <f>IFERROR(INDEX(TQoL_Indexes!$B$9:$AK$88,MATCH($A$3,TQoL_Indexes!#REF!,0)+$A56,MATCH(I$3,TQoL_Indexes!$B$8:$AK$8,0)),"")</f>
        <v/>
      </c>
      <c r="J56" s="86" t="str">
        <f>IFERROR(INDEX(TQoL_Indexes!$B$9:$AK$88,MATCH($A$3,TQoL_Indexes!#REF!,0)+$A56,MATCH(J$3,TQoL_Indexes!$B$8:$AK$8,0)),"")</f>
        <v/>
      </c>
      <c r="K56" s="86" t="str">
        <f>IFERROR(INDEX(TQoL_Indexes!$B$9:$AK$88,MATCH($A$3,TQoL_Indexes!#REF!,0)+$A56,MATCH(K$3,TQoL_Indexes!$B$8:$AK$8,0)),"")</f>
        <v/>
      </c>
      <c r="L56" s="86" t="str">
        <f>IFERROR(INDEX(TQoL_Indexes!$B$9:$AK$88,MATCH($A$3,TQoL_Indexes!#REF!,0)+$A56,MATCH(L$3,TQoL_Indexes!$B$8:$AK$8,0)),"")</f>
        <v/>
      </c>
      <c r="M56" s="86" t="str">
        <f>IFERROR(INDEX(TQoL_Indexes!$B$9:$AK$88,MATCH($A$3,TQoL_Indexes!#REF!,0)+$A56,MATCH(M$3,TQoL_Indexes!$B$8:$AK$8,0)),"")</f>
        <v/>
      </c>
      <c r="N56" s="86" t="str">
        <f>IFERROR(INDEX(TQoL_Indexes!$B$9:$AK$88,MATCH($A$3,TQoL_Indexes!#REF!,0)+$A56,MATCH(N$3,TQoL_Indexes!$B$8:$AK$8,0)),"")</f>
        <v/>
      </c>
      <c r="O56" s="86" t="str">
        <f>IFERROR(INDEX(TQoL_Indexes!$B$9:$AK$88,MATCH($A$3,TQoL_Indexes!#REF!,0)+$A56,MATCH(O$3,TQoL_Indexes!$B$8:$AK$8,0)),"")</f>
        <v/>
      </c>
      <c r="P56" s="86" t="str">
        <f>IFERROR(INDEX(TQoL_Indexes!$B$9:$AK$88,MATCH($A$3,TQoL_Indexes!#REF!,0)+$A56,MATCH(P$3,TQoL_Indexes!$B$8:$AK$8,0)),"")</f>
        <v/>
      </c>
      <c r="Q56" s="86" t="str">
        <f>IFERROR(INDEX(TQoL_Indexes!$B$9:$AK$88,MATCH($A$3,TQoL_Indexes!#REF!,0)+$A56,MATCH(Q$3,TQoL_Indexes!$B$8:$AK$8,0)),"")</f>
        <v/>
      </c>
      <c r="R56" s="86" t="str">
        <f>IFERROR(INDEX(TQoL_Indexes!$B$9:$AK$88,MATCH($A$3,TQoL_Indexes!#REF!,0)+$A56,MATCH(R$3,TQoL_Indexes!$B$8:$AK$8,0)),"")</f>
        <v/>
      </c>
      <c r="S56" s="86" t="str">
        <f>IFERROR(INDEX(TQoL_Indexes!$B$9:$AK$88,MATCH($A$3,TQoL_Indexes!#REF!,0)+$A56,MATCH(S$3,TQoL_Indexes!$B$8:$AK$8,0)),"")</f>
        <v/>
      </c>
      <c r="T56" s="86" t="str">
        <f>IFERROR(INDEX(TQoL_Indexes!$B$9:$AK$88,MATCH($A$3,TQoL_Indexes!#REF!,0)+$A56,MATCH(T$3,TQoL_Indexes!$B$8:$AK$8,0)),"")</f>
        <v/>
      </c>
      <c r="U56" s="86" t="str">
        <f>IFERROR(INDEX(TQoL_Indexes!$B$9:$AK$88,MATCH($A$3,TQoL_Indexes!#REF!,0)+$A56,MATCH(U$3,TQoL_Indexes!$B$8:$AK$8,0)),"")</f>
        <v/>
      </c>
      <c r="V56" s="86" t="str">
        <f>IFERROR(INDEX(TQoL_Indexes!$B$9:$AK$88,MATCH($A$3,TQoL_Indexes!#REF!,0)+$A56,MATCH(V$3,TQoL_Indexes!$B$8:$AK$8,0)),"")</f>
        <v/>
      </c>
      <c r="W56" s="86" t="str">
        <f>IFERROR(INDEX(TQoL_Indexes!$B$9:$AK$88,MATCH($A$3,TQoL_Indexes!#REF!,0)+$A56,MATCH(W$3,TQoL_Indexes!$B$8:$AK$8,0)),"")</f>
        <v/>
      </c>
      <c r="X56" s="86" t="str">
        <f>IFERROR(INDEX(TQoL_Indexes!$B$9:$AK$88,MATCH($A$3,TQoL_Indexes!#REF!,0)+$A56,MATCH(X$3,TQoL_Indexes!$B$8:$AK$8,0)),"")</f>
        <v/>
      </c>
      <c r="Y56" s="86" t="str">
        <f>IFERROR(INDEX(TQoL_Indexes!$B$9:$AK$88,MATCH($A$3,TQoL_Indexes!#REF!,0)+$A56,MATCH(Y$3,TQoL_Indexes!$B$8:$AK$8,0)),"")</f>
        <v/>
      </c>
      <c r="Z56" s="86" t="str">
        <f>IFERROR(INDEX(TQoL_Indexes!$B$9:$AK$88,MATCH($A$3,TQoL_Indexes!#REF!,0)+$A56,MATCH(Z$3,TQoL_Indexes!$B$8:$AK$8,0)),"")</f>
        <v/>
      </c>
      <c r="AA56" s="86" t="str">
        <f>IFERROR(INDEX(TQoL_Indexes!$B$9:$AK$88,MATCH($A$3,TQoL_Indexes!#REF!,0)+$A56,MATCH(AA$3,TQoL_Indexes!$B$8:$AK$8,0)),"")</f>
        <v/>
      </c>
      <c r="AB56" s="86" t="str">
        <f>IFERROR(INDEX(TQoL_Indexes!$B$9:$AK$88,MATCH($A$3,TQoL_Indexes!#REF!,0)+$A56,MATCH(AB$3,TQoL_Indexes!$B$8:$AK$8,0)),"")</f>
        <v/>
      </c>
      <c r="AC56" s="86" t="str">
        <f>IFERROR(INDEX(TQoL_Indexes!$B$9:$AK$88,MATCH($A$3,TQoL_Indexes!#REF!,0)+$A56,MATCH(AC$3,TQoL_Indexes!$B$8:$AK$8,0)),"")</f>
        <v/>
      </c>
      <c r="AD56" s="86" t="str">
        <f>IFERROR(INDEX(TQoL_Indexes!$B$9:$AK$88,MATCH($A$3,TQoL_Indexes!#REF!,0)+$A56,MATCH(AD$3,TQoL_Indexes!$B$8:$AK$8,0)),"")</f>
        <v/>
      </c>
      <c r="AE56" s="86" t="str">
        <f>IFERROR(INDEX(TQoL_Indexes!$B$9:$AK$88,MATCH($A$3,TQoL_Indexes!#REF!,0)+$A56,MATCH(AE$3,TQoL_Indexes!$B$8:$AK$8,0)),"")</f>
        <v/>
      </c>
      <c r="AF56" s="86" t="str">
        <f>IFERROR(INDEX(TQoL_Indexes!$B$9:$AK$88,MATCH($A$3,TQoL_Indexes!#REF!,0)+$A56,MATCH(AF$3,TQoL_Indexes!$B$8:$AK$8,0)),"")</f>
        <v/>
      </c>
      <c r="AG56" s="86" t="str">
        <f>IFERROR(INDEX(TQoL_Indexes!$B$9:$AK$88,MATCH($A$3,TQoL_Indexes!#REF!,0)+$A56,MATCH(AG$3,TQoL_Indexes!$B$8:$AK$8,0)),"")</f>
        <v/>
      </c>
      <c r="AH56" s="86" t="str">
        <f>IFERROR(INDEX(TQoL_Indexes!$B$9:$AK$88,MATCH($A$3,TQoL_Indexes!#REF!,0)+$A56,MATCH(AH$3,TQoL_Indexes!$B$8:$AK$8,0)),"")</f>
        <v/>
      </c>
      <c r="AI56" s="86" t="str">
        <f>IFERROR(INDEX(TQoL_Indexes!$B$9:$AK$88,MATCH($A$3,TQoL_Indexes!#REF!,0)+$A56,MATCH(AI$3,TQoL_Indexes!$B$8:$AK$8,0)),"")</f>
        <v/>
      </c>
      <c r="AJ56" s="86" t="str">
        <f>IFERROR(INDEX(TQoL_Indexes!$B$9:$AK$88,MATCH($A$3,TQoL_Indexes!#REF!,0)+$A56,MATCH(AJ$3,TQoL_Indexes!$B$8:$AK$8,0)),"")</f>
        <v/>
      </c>
      <c r="AK56" s="86" t="str">
        <f>IFERROR(INDEX(TQoL_Indexes!$B$9:$AK$88,MATCH($A$3,TQoL_Indexes!#REF!,0)+$A56,MATCH(AK$3,TQoL_Indexes!$B$8:$AK$8,0)),"")</f>
        <v/>
      </c>
      <c r="AL56" s="86" t="str">
        <f>IFERROR(INDEX(TQoL_Indexes!$B$9:$AK$88,MATCH($A$3,TQoL_Indexes!#REF!,0)+$A56,MATCH(AL$3,TQoL_Indexes!$B$8:$AK$8,0)),"")</f>
        <v/>
      </c>
      <c r="AM56" s="87" t="str">
        <f>IFERROR(INDEX(TQoL_Indexes!$B$9:$AK$88,MATCH($A$3,TQoL_Indexes!#REF!,0)+$A56,MATCH(AM$3,TQoL_Indexes!$B$8:$AK$8,0)),"")</f>
        <v/>
      </c>
    </row>
    <row r="57" spans="1:39">
      <c r="A57" s="58" t="str">
        <f>IFERROR(IF(A56+1&lt;COUNTIF(TQoL_Indexes!#REF!,Aux_Country!$A$3),A56+1,""),"")</f>
        <v/>
      </c>
      <c r="B57" s="121" t="str">
        <f>IFERROR(INDEX(TQoL_Indexes!$B$9:$AK$88,MATCH($A$3,TQoL_Indexes!#REF!,0)+$A57,MATCH(B$3,TQoL_Indexes!$B$8:$AK$8,0)),"")</f>
        <v/>
      </c>
      <c r="C57" s="116" t="str">
        <f>IFERROR(INDEX(TQoL_Indexes!$B$9:$AK$88,MATCH($A$3,TQoL_Indexes!#REF!,0)+$A57,MATCH(C$3,TQoL_Indexes!$B$8:$AK$8,0)),"")</f>
        <v/>
      </c>
      <c r="D57" s="122" t="str">
        <f>IFERROR(INDEX(TQoL_Indexes!$B$9:$AK$88,MATCH($A$3,TQoL_Indexes!#REF!,0)+$A57,MATCH(D$3,TQoL_Indexes!$B$8:$AK$8,0)),"")</f>
        <v/>
      </c>
      <c r="E57" s="86" t="str">
        <f>IFERROR(INDEX(TQoL_Indexes!$B$9:$AK$88,MATCH($A$3,TQoL_Indexes!#REF!,0)+$A57,MATCH(E$3,TQoL_Indexes!$B$8:$AK$8,0)),"")</f>
        <v/>
      </c>
      <c r="F57" s="86" t="str">
        <f>IFERROR(INDEX(TQoL_Indexes!$B$9:$AK$88,MATCH($A$3,TQoL_Indexes!#REF!,0)+$A57,MATCH(F$3,TQoL_Indexes!$B$8:$AK$8,0)),"")</f>
        <v/>
      </c>
      <c r="G57" s="86" t="str">
        <f>IFERROR(INDEX(TQoL_Indexes!$B$9:$AK$88,MATCH($A$3,TQoL_Indexes!#REF!,0)+$A57,MATCH(G$3,TQoL_Indexes!$B$8:$AK$8,0)),"")</f>
        <v/>
      </c>
      <c r="H57" s="86" t="str">
        <f>IFERROR(INDEX(TQoL_Indexes!$B$9:$AK$88,MATCH($A$3,TQoL_Indexes!#REF!,0)+$A57,MATCH(H$3,TQoL_Indexes!$B$8:$AK$8,0)),"")</f>
        <v/>
      </c>
      <c r="I57" s="86" t="str">
        <f>IFERROR(INDEX(TQoL_Indexes!$B$9:$AK$88,MATCH($A$3,TQoL_Indexes!#REF!,0)+$A57,MATCH(I$3,TQoL_Indexes!$B$8:$AK$8,0)),"")</f>
        <v/>
      </c>
      <c r="J57" s="86" t="str">
        <f>IFERROR(INDEX(TQoL_Indexes!$B$9:$AK$88,MATCH($A$3,TQoL_Indexes!#REF!,0)+$A57,MATCH(J$3,TQoL_Indexes!$B$8:$AK$8,0)),"")</f>
        <v/>
      </c>
      <c r="K57" s="86" t="str">
        <f>IFERROR(INDEX(TQoL_Indexes!$B$9:$AK$88,MATCH($A$3,TQoL_Indexes!#REF!,0)+$A57,MATCH(K$3,TQoL_Indexes!$B$8:$AK$8,0)),"")</f>
        <v/>
      </c>
      <c r="L57" s="86" t="str">
        <f>IFERROR(INDEX(TQoL_Indexes!$B$9:$AK$88,MATCH($A$3,TQoL_Indexes!#REF!,0)+$A57,MATCH(L$3,TQoL_Indexes!$B$8:$AK$8,0)),"")</f>
        <v/>
      </c>
      <c r="M57" s="86" t="str">
        <f>IFERROR(INDEX(TQoL_Indexes!$B$9:$AK$88,MATCH($A$3,TQoL_Indexes!#REF!,0)+$A57,MATCH(M$3,TQoL_Indexes!$B$8:$AK$8,0)),"")</f>
        <v/>
      </c>
      <c r="N57" s="86" t="str">
        <f>IFERROR(INDEX(TQoL_Indexes!$B$9:$AK$88,MATCH($A$3,TQoL_Indexes!#REF!,0)+$A57,MATCH(N$3,TQoL_Indexes!$B$8:$AK$8,0)),"")</f>
        <v/>
      </c>
      <c r="O57" s="86" t="str">
        <f>IFERROR(INDEX(TQoL_Indexes!$B$9:$AK$88,MATCH($A$3,TQoL_Indexes!#REF!,0)+$A57,MATCH(O$3,TQoL_Indexes!$B$8:$AK$8,0)),"")</f>
        <v/>
      </c>
      <c r="P57" s="86" t="str">
        <f>IFERROR(INDEX(TQoL_Indexes!$B$9:$AK$88,MATCH($A$3,TQoL_Indexes!#REF!,0)+$A57,MATCH(P$3,TQoL_Indexes!$B$8:$AK$8,0)),"")</f>
        <v/>
      </c>
      <c r="Q57" s="86" t="str">
        <f>IFERROR(INDEX(TQoL_Indexes!$B$9:$AK$88,MATCH($A$3,TQoL_Indexes!#REF!,0)+$A57,MATCH(Q$3,TQoL_Indexes!$B$8:$AK$8,0)),"")</f>
        <v/>
      </c>
      <c r="R57" s="86" t="str">
        <f>IFERROR(INDEX(TQoL_Indexes!$B$9:$AK$88,MATCH($A$3,TQoL_Indexes!#REF!,0)+$A57,MATCH(R$3,TQoL_Indexes!$B$8:$AK$8,0)),"")</f>
        <v/>
      </c>
      <c r="S57" s="86" t="str">
        <f>IFERROR(INDEX(TQoL_Indexes!$B$9:$AK$88,MATCH($A$3,TQoL_Indexes!#REF!,0)+$A57,MATCH(S$3,TQoL_Indexes!$B$8:$AK$8,0)),"")</f>
        <v/>
      </c>
      <c r="T57" s="86" t="str">
        <f>IFERROR(INDEX(TQoL_Indexes!$B$9:$AK$88,MATCH($A$3,TQoL_Indexes!#REF!,0)+$A57,MATCH(T$3,TQoL_Indexes!$B$8:$AK$8,0)),"")</f>
        <v/>
      </c>
      <c r="U57" s="86" t="str">
        <f>IFERROR(INDEX(TQoL_Indexes!$B$9:$AK$88,MATCH($A$3,TQoL_Indexes!#REF!,0)+$A57,MATCH(U$3,TQoL_Indexes!$B$8:$AK$8,0)),"")</f>
        <v/>
      </c>
      <c r="V57" s="86" t="str">
        <f>IFERROR(INDEX(TQoL_Indexes!$B$9:$AK$88,MATCH($A$3,TQoL_Indexes!#REF!,0)+$A57,MATCH(V$3,TQoL_Indexes!$B$8:$AK$8,0)),"")</f>
        <v/>
      </c>
      <c r="W57" s="86" t="str">
        <f>IFERROR(INDEX(TQoL_Indexes!$B$9:$AK$88,MATCH($A$3,TQoL_Indexes!#REF!,0)+$A57,MATCH(W$3,TQoL_Indexes!$B$8:$AK$8,0)),"")</f>
        <v/>
      </c>
      <c r="X57" s="86" t="str">
        <f>IFERROR(INDEX(TQoL_Indexes!$B$9:$AK$88,MATCH($A$3,TQoL_Indexes!#REF!,0)+$A57,MATCH(X$3,TQoL_Indexes!$B$8:$AK$8,0)),"")</f>
        <v/>
      </c>
      <c r="Y57" s="86" t="str">
        <f>IFERROR(INDEX(TQoL_Indexes!$B$9:$AK$88,MATCH($A$3,TQoL_Indexes!#REF!,0)+$A57,MATCH(Y$3,TQoL_Indexes!$B$8:$AK$8,0)),"")</f>
        <v/>
      </c>
      <c r="Z57" s="86" t="str">
        <f>IFERROR(INDEX(TQoL_Indexes!$B$9:$AK$88,MATCH($A$3,TQoL_Indexes!#REF!,0)+$A57,MATCH(Z$3,TQoL_Indexes!$B$8:$AK$8,0)),"")</f>
        <v/>
      </c>
      <c r="AA57" s="86" t="str">
        <f>IFERROR(INDEX(TQoL_Indexes!$B$9:$AK$88,MATCH($A$3,TQoL_Indexes!#REF!,0)+$A57,MATCH(AA$3,TQoL_Indexes!$B$8:$AK$8,0)),"")</f>
        <v/>
      </c>
      <c r="AB57" s="86" t="str">
        <f>IFERROR(INDEX(TQoL_Indexes!$B$9:$AK$88,MATCH($A$3,TQoL_Indexes!#REF!,0)+$A57,MATCH(AB$3,TQoL_Indexes!$B$8:$AK$8,0)),"")</f>
        <v/>
      </c>
      <c r="AC57" s="86" t="str">
        <f>IFERROR(INDEX(TQoL_Indexes!$B$9:$AK$88,MATCH($A$3,TQoL_Indexes!#REF!,0)+$A57,MATCH(AC$3,TQoL_Indexes!$B$8:$AK$8,0)),"")</f>
        <v/>
      </c>
      <c r="AD57" s="86" t="str">
        <f>IFERROR(INDEX(TQoL_Indexes!$B$9:$AK$88,MATCH($A$3,TQoL_Indexes!#REF!,0)+$A57,MATCH(AD$3,TQoL_Indexes!$B$8:$AK$8,0)),"")</f>
        <v/>
      </c>
      <c r="AE57" s="86" t="str">
        <f>IFERROR(INDEX(TQoL_Indexes!$B$9:$AK$88,MATCH($A$3,TQoL_Indexes!#REF!,0)+$A57,MATCH(AE$3,TQoL_Indexes!$B$8:$AK$8,0)),"")</f>
        <v/>
      </c>
      <c r="AF57" s="86" t="str">
        <f>IFERROR(INDEX(TQoL_Indexes!$B$9:$AK$88,MATCH($A$3,TQoL_Indexes!#REF!,0)+$A57,MATCH(AF$3,TQoL_Indexes!$B$8:$AK$8,0)),"")</f>
        <v/>
      </c>
      <c r="AG57" s="86" t="str">
        <f>IFERROR(INDEX(TQoL_Indexes!$B$9:$AK$88,MATCH($A$3,TQoL_Indexes!#REF!,0)+$A57,MATCH(AG$3,TQoL_Indexes!$B$8:$AK$8,0)),"")</f>
        <v/>
      </c>
      <c r="AH57" s="86" t="str">
        <f>IFERROR(INDEX(TQoL_Indexes!$B$9:$AK$88,MATCH($A$3,TQoL_Indexes!#REF!,0)+$A57,MATCH(AH$3,TQoL_Indexes!$B$8:$AK$8,0)),"")</f>
        <v/>
      </c>
      <c r="AI57" s="86" t="str">
        <f>IFERROR(INDEX(TQoL_Indexes!$B$9:$AK$88,MATCH($A$3,TQoL_Indexes!#REF!,0)+$A57,MATCH(AI$3,TQoL_Indexes!$B$8:$AK$8,0)),"")</f>
        <v/>
      </c>
      <c r="AJ57" s="86" t="str">
        <f>IFERROR(INDEX(TQoL_Indexes!$B$9:$AK$88,MATCH($A$3,TQoL_Indexes!#REF!,0)+$A57,MATCH(AJ$3,TQoL_Indexes!$B$8:$AK$8,0)),"")</f>
        <v/>
      </c>
      <c r="AK57" s="86" t="str">
        <f>IFERROR(INDEX(TQoL_Indexes!$B$9:$AK$88,MATCH($A$3,TQoL_Indexes!#REF!,0)+$A57,MATCH(AK$3,TQoL_Indexes!$B$8:$AK$8,0)),"")</f>
        <v/>
      </c>
      <c r="AL57" s="86" t="str">
        <f>IFERROR(INDEX(TQoL_Indexes!$B$9:$AK$88,MATCH($A$3,TQoL_Indexes!#REF!,0)+$A57,MATCH(AL$3,TQoL_Indexes!$B$8:$AK$8,0)),"")</f>
        <v/>
      </c>
      <c r="AM57" s="87" t="str">
        <f>IFERROR(INDEX(TQoL_Indexes!$B$9:$AK$88,MATCH($A$3,TQoL_Indexes!#REF!,0)+$A57,MATCH(AM$3,TQoL_Indexes!$B$8:$AK$8,0)),"")</f>
        <v/>
      </c>
    </row>
    <row r="58" spans="1:39">
      <c r="A58" s="58" t="str">
        <f>IFERROR(IF(A57+1&lt;COUNTIF(TQoL_Indexes!#REF!,Aux_Country!$A$3),A57+1,""),"")</f>
        <v/>
      </c>
      <c r="B58" s="121" t="str">
        <f>IFERROR(INDEX(TQoL_Indexes!$B$9:$AK$88,MATCH($A$3,TQoL_Indexes!#REF!,0)+$A58,MATCH(B$3,TQoL_Indexes!$B$8:$AK$8,0)),"")</f>
        <v/>
      </c>
      <c r="C58" s="116" t="str">
        <f>IFERROR(INDEX(TQoL_Indexes!$B$9:$AK$88,MATCH($A$3,TQoL_Indexes!#REF!,0)+$A58,MATCH(C$3,TQoL_Indexes!$B$8:$AK$8,0)),"")</f>
        <v/>
      </c>
      <c r="D58" s="122" t="str">
        <f>IFERROR(INDEX(TQoL_Indexes!$B$9:$AK$88,MATCH($A$3,TQoL_Indexes!#REF!,0)+$A58,MATCH(D$3,TQoL_Indexes!$B$8:$AK$8,0)),"")</f>
        <v/>
      </c>
      <c r="E58" s="86" t="str">
        <f>IFERROR(INDEX(TQoL_Indexes!$B$9:$AK$88,MATCH($A$3,TQoL_Indexes!#REF!,0)+$A58,MATCH(E$3,TQoL_Indexes!$B$8:$AK$8,0)),"")</f>
        <v/>
      </c>
      <c r="F58" s="86" t="str">
        <f>IFERROR(INDEX(TQoL_Indexes!$B$9:$AK$88,MATCH($A$3,TQoL_Indexes!#REF!,0)+$A58,MATCH(F$3,TQoL_Indexes!$B$8:$AK$8,0)),"")</f>
        <v/>
      </c>
      <c r="G58" s="86" t="str">
        <f>IFERROR(INDEX(TQoL_Indexes!$B$9:$AK$88,MATCH($A$3,TQoL_Indexes!#REF!,0)+$A58,MATCH(G$3,TQoL_Indexes!$B$8:$AK$8,0)),"")</f>
        <v/>
      </c>
      <c r="H58" s="86" t="str">
        <f>IFERROR(INDEX(TQoL_Indexes!$B$9:$AK$88,MATCH($A$3,TQoL_Indexes!#REF!,0)+$A58,MATCH(H$3,TQoL_Indexes!$B$8:$AK$8,0)),"")</f>
        <v/>
      </c>
      <c r="I58" s="86" t="str">
        <f>IFERROR(INDEX(TQoL_Indexes!$B$9:$AK$88,MATCH($A$3,TQoL_Indexes!#REF!,0)+$A58,MATCH(I$3,TQoL_Indexes!$B$8:$AK$8,0)),"")</f>
        <v/>
      </c>
      <c r="J58" s="86" t="str">
        <f>IFERROR(INDEX(TQoL_Indexes!$B$9:$AK$88,MATCH($A$3,TQoL_Indexes!#REF!,0)+$A58,MATCH(J$3,TQoL_Indexes!$B$8:$AK$8,0)),"")</f>
        <v/>
      </c>
      <c r="K58" s="86" t="str">
        <f>IFERROR(INDEX(TQoL_Indexes!$B$9:$AK$88,MATCH($A$3,TQoL_Indexes!#REF!,0)+$A58,MATCH(K$3,TQoL_Indexes!$B$8:$AK$8,0)),"")</f>
        <v/>
      </c>
      <c r="L58" s="86" t="str">
        <f>IFERROR(INDEX(TQoL_Indexes!$B$9:$AK$88,MATCH($A$3,TQoL_Indexes!#REF!,0)+$A58,MATCH(L$3,TQoL_Indexes!$B$8:$AK$8,0)),"")</f>
        <v/>
      </c>
      <c r="M58" s="86" t="str">
        <f>IFERROR(INDEX(TQoL_Indexes!$B$9:$AK$88,MATCH($A$3,TQoL_Indexes!#REF!,0)+$A58,MATCH(M$3,TQoL_Indexes!$B$8:$AK$8,0)),"")</f>
        <v/>
      </c>
      <c r="N58" s="86" t="str">
        <f>IFERROR(INDEX(TQoL_Indexes!$B$9:$AK$88,MATCH($A$3,TQoL_Indexes!#REF!,0)+$A58,MATCH(N$3,TQoL_Indexes!$B$8:$AK$8,0)),"")</f>
        <v/>
      </c>
      <c r="O58" s="86" t="str">
        <f>IFERROR(INDEX(TQoL_Indexes!$B$9:$AK$88,MATCH($A$3,TQoL_Indexes!#REF!,0)+$A58,MATCH(O$3,TQoL_Indexes!$B$8:$AK$8,0)),"")</f>
        <v/>
      </c>
      <c r="P58" s="86" t="str">
        <f>IFERROR(INDEX(TQoL_Indexes!$B$9:$AK$88,MATCH($A$3,TQoL_Indexes!#REF!,0)+$A58,MATCH(P$3,TQoL_Indexes!$B$8:$AK$8,0)),"")</f>
        <v/>
      </c>
      <c r="Q58" s="86" t="str">
        <f>IFERROR(INDEX(TQoL_Indexes!$B$9:$AK$88,MATCH($A$3,TQoL_Indexes!#REF!,0)+$A58,MATCH(Q$3,TQoL_Indexes!$B$8:$AK$8,0)),"")</f>
        <v/>
      </c>
      <c r="R58" s="86" t="str">
        <f>IFERROR(INDEX(TQoL_Indexes!$B$9:$AK$88,MATCH($A$3,TQoL_Indexes!#REF!,0)+$A58,MATCH(R$3,TQoL_Indexes!$B$8:$AK$8,0)),"")</f>
        <v/>
      </c>
      <c r="S58" s="86" t="str">
        <f>IFERROR(INDEX(TQoL_Indexes!$B$9:$AK$88,MATCH($A$3,TQoL_Indexes!#REF!,0)+$A58,MATCH(S$3,TQoL_Indexes!$B$8:$AK$8,0)),"")</f>
        <v/>
      </c>
      <c r="T58" s="86" t="str">
        <f>IFERROR(INDEX(TQoL_Indexes!$B$9:$AK$88,MATCH($A$3,TQoL_Indexes!#REF!,0)+$A58,MATCH(T$3,TQoL_Indexes!$B$8:$AK$8,0)),"")</f>
        <v/>
      </c>
      <c r="U58" s="86" t="str">
        <f>IFERROR(INDEX(TQoL_Indexes!$B$9:$AK$88,MATCH($A$3,TQoL_Indexes!#REF!,0)+$A58,MATCH(U$3,TQoL_Indexes!$B$8:$AK$8,0)),"")</f>
        <v/>
      </c>
      <c r="V58" s="86" t="str">
        <f>IFERROR(INDEX(TQoL_Indexes!$B$9:$AK$88,MATCH($A$3,TQoL_Indexes!#REF!,0)+$A58,MATCH(V$3,TQoL_Indexes!$B$8:$AK$8,0)),"")</f>
        <v/>
      </c>
      <c r="W58" s="86" t="str">
        <f>IFERROR(INDEX(TQoL_Indexes!$B$9:$AK$88,MATCH($A$3,TQoL_Indexes!#REF!,0)+$A58,MATCH(W$3,TQoL_Indexes!$B$8:$AK$8,0)),"")</f>
        <v/>
      </c>
      <c r="X58" s="86" t="str">
        <f>IFERROR(INDEX(TQoL_Indexes!$B$9:$AK$88,MATCH($A$3,TQoL_Indexes!#REF!,0)+$A58,MATCH(X$3,TQoL_Indexes!$B$8:$AK$8,0)),"")</f>
        <v/>
      </c>
      <c r="Y58" s="86" t="str">
        <f>IFERROR(INDEX(TQoL_Indexes!$B$9:$AK$88,MATCH($A$3,TQoL_Indexes!#REF!,0)+$A58,MATCH(Y$3,TQoL_Indexes!$B$8:$AK$8,0)),"")</f>
        <v/>
      </c>
      <c r="Z58" s="86" t="str">
        <f>IFERROR(INDEX(TQoL_Indexes!$B$9:$AK$88,MATCH($A$3,TQoL_Indexes!#REF!,0)+$A58,MATCH(Z$3,TQoL_Indexes!$B$8:$AK$8,0)),"")</f>
        <v/>
      </c>
      <c r="AA58" s="86" t="str">
        <f>IFERROR(INDEX(TQoL_Indexes!$B$9:$AK$88,MATCH($A$3,TQoL_Indexes!#REF!,0)+$A58,MATCH(AA$3,TQoL_Indexes!$B$8:$AK$8,0)),"")</f>
        <v/>
      </c>
      <c r="AB58" s="86" t="str">
        <f>IFERROR(INDEX(TQoL_Indexes!$B$9:$AK$88,MATCH($A$3,TQoL_Indexes!#REF!,0)+$A58,MATCH(AB$3,TQoL_Indexes!$B$8:$AK$8,0)),"")</f>
        <v/>
      </c>
      <c r="AC58" s="86" t="str">
        <f>IFERROR(INDEX(TQoL_Indexes!$B$9:$AK$88,MATCH($A$3,TQoL_Indexes!#REF!,0)+$A58,MATCH(AC$3,TQoL_Indexes!$B$8:$AK$8,0)),"")</f>
        <v/>
      </c>
      <c r="AD58" s="86" t="str">
        <f>IFERROR(INDEX(TQoL_Indexes!$B$9:$AK$88,MATCH($A$3,TQoL_Indexes!#REF!,0)+$A58,MATCH(AD$3,TQoL_Indexes!$B$8:$AK$8,0)),"")</f>
        <v/>
      </c>
      <c r="AE58" s="86" t="str">
        <f>IFERROR(INDEX(TQoL_Indexes!$B$9:$AK$88,MATCH($A$3,TQoL_Indexes!#REF!,0)+$A58,MATCH(AE$3,TQoL_Indexes!$B$8:$AK$8,0)),"")</f>
        <v/>
      </c>
      <c r="AF58" s="86" t="str">
        <f>IFERROR(INDEX(TQoL_Indexes!$B$9:$AK$88,MATCH($A$3,TQoL_Indexes!#REF!,0)+$A58,MATCH(AF$3,TQoL_Indexes!$B$8:$AK$8,0)),"")</f>
        <v/>
      </c>
      <c r="AG58" s="86" t="str">
        <f>IFERROR(INDEX(TQoL_Indexes!$B$9:$AK$88,MATCH($A$3,TQoL_Indexes!#REF!,0)+$A58,MATCH(AG$3,TQoL_Indexes!$B$8:$AK$8,0)),"")</f>
        <v/>
      </c>
      <c r="AH58" s="86" t="str">
        <f>IFERROR(INDEX(TQoL_Indexes!$B$9:$AK$88,MATCH($A$3,TQoL_Indexes!#REF!,0)+$A58,MATCH(AH$3,TQoL_Indexes!$B$8:$AK$8,0)),"")</f>
        <v/>
      </c>
      <c r="AI58" s="86" t="str">
        <f>IFERROR(INDEX(TQoL_Indexes!$B$9:$AK$88,MATCH($A$3,TQoL_Indexes!#REF!,0)+$A58,MATCH(AI$3,TQoL_Indexes!$B$8:$AK$8,0)),"")</f>
        <v/>
      </c>
      <c r="AJ58" s="86" t="str">
        <f>IFERROR(INDEX(TQoL_Indexes!$B$9:$AK$88,MATCH($A$3,TQoL_Indexes!#REF!,0)+$A58,MATCH(AJ$3,TQoL_Indexes!$B$8:$AK$8,0)),"")</f>
        <v/>
      </c>
      <c r="AK58" s="86" t="str">
        <f>IFERROR(INDEX(TQoL_Indexes!$B$9:$AK$88,MATCH($A$3,TQoL_Indexes!#REF!,0)+$A58,MATCH(AK$3,TQoL_Indexes!$B$8:$AK$8,0)),"")</f>
        <v/>
      </c>
      <c r="AL58" s="86" t="str">
        <f>IFERROR(INDEX(TQoL_Indexes!$B$9:$AK$88,MATCH($A$3,TQoL_Indexes!#REF!,0)+$A58,MATCH(AL$3,TQoL_Indexes!$B$8:$AK$8,0)),"")</f>
        <v/>
      </c>
      <c r="AM58" s="87" t="str">
        <f>IFERROR(INDEX(TQoL_Indexes!$B$9:$AK$88,MATCH($A$3,TQoL_Indexes!#REF!,0)+$A58,MATCH(AM$3,TQoL_Indexes!$B$8:$AK$8,0)),"")</f>
        <v/>
      </c>
    </row>
    <row r="59" spans="1:39">
      <c r="A59" s="58" t="str">
        <f>IFERROR(IF(A58+1&lt;COUNTIF(TQoL_Indexes!#REF!,Aux_Country!$A$3),A58+1,""),"")</f>
        <v/>
      </c>
      <c r="B59" s="121" t="str">
        <f>IFERROR(INDEX(TQoL_Indexes!$B$9:$AK$88,MATCH($A$3,TQoL_Indexes!#REF!,0)+$A59,MATCH(B$3,TQoL_Indexes!$B$8:$AK$8,0)),"")</f>
        <v/>
      </c>
      <c r="C59" s="116" t="str">
        <f>IFERROR(INDEX(TQoL_Indexes!$B$9:$AK$88,MATCH($A$3,TQoL_Indexes!#REF!,0)+$A59,MATCH(C$3,TQoL_Indexes!$B$8:$AK$8,0)),"")</f>
        <v/>
      </c>
      <c r="D59" s="122" t="str">
        <f>IFERROR(INDEX(TQoL_Indexes!$B$9:$AK$88,MATCH($A$3,TQoL_Indexes!#REF!,0)+$A59,MATCH(D$3,TQoL_Indexes!$B$8:$AK$8,0)),"")</f>
        <v/>
      </c>
      <c r="E59" s="86" t="str">
        <f>IFERROR(INDEX(TQoL_Indexes!$B$9:$AK$88,MATCH($A$3,TQoL_Indexes!#REF!,0)+$A59,MATCH(E$3,TQoL_Indexes!$B$8:$AK$8,0)),"")</f>
        <v/>
      </c>
      <c r="F59" s="86" t="str">
        <f>IFERROR(INDEX(TQoL_Indexes!$B$9:$AK$88,MATCH($A$3,TQoL_Indexes!#REF!,0)+$A59,MATCH(F$3,TQoL_Indexes!$B$8:$AK$8,0)),"")</f>
        <v/>
      </c>
      <c r="G59" s="86" t="str">
        <f>IFERROR(INDEX(TQoL_Indexes!$B$9:$AK$88,MATCH($A$3,TQoL_Indexes!#REF!,0)+$A59,MATCH(G$3,TQoL_Indexes!$B$8:$AK$8,0)),"")</f>
        <v/>
      </c>
      <c r="H59" s="86" t="str">
        <f>IFERROR(INDEX(TQoL_Indexes!$B$9:$AK$88,MATCH($A$3,TQoL_Indexes!#REF!,0)+$A59,MATCH(H$3,TQoL_Indexes!$B$8:$AK$8,0)),"")</f>
        <v/>
      </c>
      <c r="I59" s="86" t="str">
        <f>IFERROR(INDEX(TQoL_Indexes!$B$9:$AK$88,MATCH($A$3,TQoL_Indexes!#REF!,0)+$A59,MATCH(I$3,TQoL_Indexes!$B$8:$AK$8,0)),"")</f>
        <v/>
      </c>
      <c r="J59" s="86" t="str">
        <f>IFERROR(INDEX(TQoL_Indexes!$B$9:$AK$88,MATCH($A$3,TQoL_Indexes!#REF!,0)+$A59,MATCH(J$3,TQoL_Indexes!$B$8:$AK$8,0)),"")</f>
        <v/>
      </c>
      <c r="K59" s="86" t="str">
        <f>IFERROR(INDEX(TQoL_Indexes!$B$9:$AK$88,MATCH($A$3,TQoL_Indexes!#REF!,0)+$A59,MATCH(K$3,TQoL_Indexes!$B$8:$AK$8,0)),"")</f>
        <v/>
      </c>
      <c r="L59" s="86" t="str">
        <f>IFERROR(INDEX(TQoL_Indexes!$B$9:$AK$88,MATCH($A$3,TQoL_Indexes!#REF!,0)+$A59,MATCH(L$3,TQoL_Indexes!$B$8:$AK$8,0)),"")</f>
        <v/>
      </c>
      <c r="M59" s="86" t="str">
        <f>IFERROR(INDEX(TQoL_Indexes!$B$9:$AK$88,MATCH($A$3,TQoL_Indexes!#REF!,0)+$A59,MATCH(M$3,TQoL_Indexes!$B$8:$AK$8,0)),"")</f>
        <v/>
      </c>
      <c r="N59" s="86" t="str">
        <f>IFERROR(INDEX(TQoL_Indexes!$B$9:$AK$88,MATCH($A$3,TQoL_Indexes!#REF!,0)+$A59,MATCH(N$3,TQoL_Indexes!$B$8:$AK$8,0)),"")</f>
        <v/>
      </c>
      <c r="O59" s="86" t="str">
        <f>IFERROR(INDEX(TQoL_Indexes!$B$9:$AK$88,MATCH($A$3,TQoL_Indexes!#REF!,0)+$A59,MATCH(O$3,TQoL_Indexes!$B$8:$AK$8,0)),"")</f>
        <v/>
      </c>
      <c r="P59" s="86" t="str">
        <f>IFERROR(INDEX(TQoL_Indexes!$B$9:$AK$88,MATCH($A$3,TQoL_Indexes!#REF!,0)+$A59,MATCH(P$3,TQoL_Indexes!$B$8:$AK$8,0)),"")</f>
        <v/>
      </c>
      <c r="Q59" s="86" t="str">
        <f>IFERROR(INDEX(TQoL_Indexes!$B$9:$AK$88,MATCH($A$3,TQoL_Indexes!#REF!,0)+$A59,MATCH(Q$3,TQoL_Indexes!$B$8:$AK$8,0)),"")</f>
        <v/>
      </c>
      <c r="R59" s="86" t="str">
        <f>IFERROR(INDEX(TQoL_Indexes!$B$9:$AK$88,MATCH($A$3,TQoL_Indexes!#REF!,0)+$A59,MATCH(R$3,TQoL_Indexes!$B$8:$AK$8,0)),"")</f>
        <v/>
      </c>
      <c r="S59" s="86" t="str">
        <f>IFERROR(INDEX(TQoL_Indexes!$B$9:$AK$88,MATCH($A$3,TQoL_Indexes!#REF!,0)+$A59,MATCH(S$3,TQoL_Indexes!$B$8:$AK$8,0)),"")</f>
        <v/>
      </c>
      <c r="T59" s="86" t="str">
        <f>IFERROR(INDEX(TQoL_Indexes!$B$9:$AK$88,MATCH($A$3,TQoL_Indexes!#REF!,0)+$A59,MATCH(T$3,TQoL_Indexes!$B$8:$AK$8,0)),"")</f>
        <v/>
      </c>
      <c r="U59" s="86" t="str">
        <f>IFERROR(INDEX(TQoL_Indexes!$B$9:$AK$88,MATCH($A$3,TQoL_Indexes!#REF!,0)+$A59,MATCH(U$3,TQoL_Indexes!$B$8:$AK$8,0)),"")</f>
        <v/>
      </c>
      <c r="V59" s="86" t="str">
        <f>IFERROR(INDEX(TQoL_Indexes!$B$9:$AK$88,MATCH($A$3,TQoL_Indexes!#REF!,0)+$A59,MATCH(V$3,TQoL_Indexes!$B$8:$AK$8,0)),"")</f>
        <v/>
      </c>
      <c r="W59" s="86" t="str">
        <f>IFERROR(INDEX(TQoL_Indexes!$B$9:$AK$88,MATCH($A$3,TQoL_Indexes!#REF!,0)+$A59,MATCH(W$3,TQoL_Indexes!$B$8:$AK$8,0)),"")</f>
        <v/>
      </c>
      <c r="X59" s="86" t="str">
        <f>IFERROR(INDEX(TQoL_Indexes!$B$9:$AK$88,MATCH($A$3,TQoL_Indexes!#REF!,0)+$A59,MATCH(X$3,TQoL_Indexes!$B$8:$AK$8,0)),"")</f>
        <v/>
      </c>
      <c r="Y59" s="86" t="str">
        <f>IFERROR(INDEX(TQoL_Indexes!$B$9:$AK$88,MATCH($A$3,TQoL_Indexes!#REF!,0)+$A59,MATCH(Y$3,TQoL_Indexes!$B$8:$AK$8,0)),"")</f>
        <v/>
      </c>
      <c r="Z59" s="86" t="str">
        <f>IFERROR(INDEX(TQoL_Indexes!$B$9:$AK$88,MATCH($A$3,TQoL_Indexes!#REF!,0)+$A59,MATCH(Z$3,TQoL_Indexes!$B$8:$AK$8,0)),"")</f>
        <v/>
      </c>
      <c r="AA59" s="86" t="str">
        <f>IFERROR(INDEX(TQoL_Indexes!$B$9:$AK$88,MATCH($A$3,TQoL_Indexes!#REF!,0)+$A59,MATCH(AA$3,TQoL_Indexes!$B$8:$AK$8,0)),"")</f>
        <v/>
      </c>
      <c r="AB59" s="86" t="str">
        <f>IFERROR(INDEX(TQoL_Indexes!$B$9:$AK$88,MATCH($A$3,TQoL_Indexes!#REF!,0)+$A59,MATCH(AB$3,TQoL_Indexes!$B$8:$AK$8,0)),"")</f>
        <v/>
      </c>
      <c r="AC59" s="86" t="str">
        <f>IFERROR(INDEX(TQoL_Indexes!$B$9:$AK$88,MATCH($A$3,TQoL_Indexes!#REF!,0)+$A59,MATCH(AC$3,TQoL_Indexes!$B$8:$AK$8,0)),"")</f>
        <v/>
      </c>
      <c r="AD59" s="86" t="str">
        <f>IFERROR(INDEX(TQoL_Indexes!$B$9:$AK$88,MATCH($A$3,TQoL_Indexes!#REF!,0)+$A59,MATCH(AD$3,TQoL_Indexes!$B$8:$AK$8,0)),"")</f>
        <v/>
      </c>
      <c r="AE59" s="86" t="str">
        <f>IFERROR(INDEX(TQoL_Indexes!$B$9:$AK$88,MATCH($A$3,TQoL_Indexes!#REF!,0)+$A59,MATCH(AE$3,TQoL_Indexes!$B$8:$AK$8,0)),"")</f>
        <v/>
      </c>
      <c r="AF59" s="86" t="str">
        <f>IFERROR(INDEX(TQoL_Indexes!$B$9:$AK$88,MATCH($A$3,TQoL_Indexes!#REF!,0)+$A59,MATCH(AF$3,TQoL_Indexes!$B$8:$AK$8,0)),"")</f>
        <v/>
      </c>
      <c r="AG59" s="86" t="str">
        <f>IFERROR(INDEX(TQoL_Indexes!$B$9:$AK$88,MATCH($A$3,TQoL_Indexes!#REF!,0)+$A59,MATCH(AG$3,TQoL_Indexes!$B$8:$AK$8,0)),"")</f>
        <v/>
      </c>
      <c r="AH59" s="86" t="str">
        <f>IFERROR(INDEX(TQoL_Indexes!$B$9:$AK$88,MATCH($A$3,TQoL_Indexes!#REF!,0)+$A59,MATCH(AH$3,TQoL_Indexes!$B$8:$AK$8,0)),"")</f>
        <v/>
      </c>
      <c r="AI59" s="86" t="str">
        <f>IFERROR(INDEX(TQoL_Indexes!$B$9:$AK$88,MATCH($A$3,TQoL_Indexes!#REF!,0)+$A59,MATCH(AI$3,TQoL_Indexes!$B$8:$AK$8,0)),"")</f>
        <v/>
      </c>
      <c r="AJ59" s="86" t="str">
        <f>IFERROR(INDEX(TQoL_Indexes!$B$9:$AK$88,MATCH($A$3,TQoL_Indexes!#REF!,0)+$A59,MATCH(AJ$3,TQoL_Indexes!$B$8:$AK$8,0)),"")</f>
        <v/>
      </c>
      <c r="AK59" s="86" t="str">
        <f>IFERROR(INDEX(TQoL_Indexes!$B$9:$AK$88,MATCH($A$3,TQoL_Indexes!#REF!,0)+$A59,MATCH(AK$3,TQoL_Indexes!$B$8:$AK$8,0)),"")</f>
        <v/>
      </c>
      <c r="AL59" s="86" t="str">
        <f>IFERROR(INDEX(TQoL_Indexes!$B$9:$AK$88,MATCH($A$3,TQoL_Indexes!#REF!,0)+$A59,MATCH(AL$3,TQoL_Indexes!$B$8:$AK$8,0)),"")</f>
        <v/>
      </c>
      <c r="AM59" s="87" t="str">
        <f>IFERROR(INDEX(TQoL_Indexes!$B$9:$AK$88,MATCH($A$3,TQoL_Indexes!#REF!,0)+$A59,MATCH(AM$3,TQoL_Indexes!$B$8:$AK$8,0)),"")</f>
        <v/>
      </c>
    </row>
    <row r="60" spans="1:39">
      <c r="A60" s="58" t="str">
        <f>IFERROR(IF(A59+1&lt;COUNTIF(TQoL_Indexes!#REF!,Aux_Country!$A$3),A59+1,""),"")</f>
        <v/>
      </c>
      <c r="B60" s="121" t="str">
        <f>IFERROR(INDEX(TQoL_Indexes!$B$9:$AK$88,MATCH($A$3,TQoL_Indexes!#REF!,0)+$A60,MATCH(B$3,TQoL_Indexes!$B$8:$AK$8,0)),"")</f>
        <v/>
      </c>
      <c r="C60" s="116" t="str">
        <f>IFERROR(INDEX(TQoL_Indexes!$B$9:$AK$88,MATCH($A$3,TQoL_Indexes!#REF!,0)+$A60,MATCH(C$3,TQoL_Indexes!$B$8:$AK$8,0)),"")</f>
        <v/>
      </c>
      <c r="D60" s="122" t="str">
        <f>IFERROR(INDEX(TQoL_Indexes!$B$9:$AK$88,MATCH($A$3,TQoL_Indexes!#REF!,0)+$A60,MATCH(D$3,TQoL_Indexes!$B$8:$AK$8,0)),"")</f>
        <v/>
      </c>
      <c r="E60" s="86" t="str">
        <f>IFERROR(INDEX(TQoL_Indexes!$B$9:$AK$88,MATCH($A$3,TQoL_Indexes!#REF!,0)+$A60,MATCH(E$3,TQoL_Indexes!$B$8:$AK$8,0)),"")</f>
        <v/>
      </c>
      <c r="F60" s="86" t="str">
        <f>IFERROR(INDEX(TQoL_Indexes!$B$9:$AK$88,MATCH($A$3,TQoL_Indexes!#REF!,0)+$A60,MATCH(F$3,TQoL_Indexes!$B$8:$AK$8,0)),"")</f>
        <v/>
      </c>
      <c r="G60" s="86" t="str">
        <f>IFERROR(INDEX(TQoL_Indexes!$B$9:$AK$88,MATCH($A$3,TQoL_Indexes!#REF!,0)+$A60,MATCH(G$3,TQoL_Indexes!$B$8:$AK$8,0)),"")</f>
        <v/>
      </c>
      <c r="H60" s="86" t="str">
        <f>IFERROR(INDEX(TQoL_Indexes!$B$9:$AK$88,MATCH($A$3,TQoL_Indexes!#REF!,0)+$A60,MATCH(H$3,TQoL_Indexes!$B$8:$AK$8,0)),"")</f>
        <v/>
      </c>
      <c r="I60" s="86" t="str">
        <f>IFERROR(INDEX(TQoL_Indexes!$B$9:$AK$88,MATCH($A$3,TQoL_Indexes!#REF!,0)+$A60,MATCH(I$3,TQoL_Indexes!$B$8:$AK$8,0)),"")</f>
        <v/>
      </c>
      <c r="J60" s="86" t="str">
        <f>IFERROR(INDEX(TQoL_Indexes!$B$9:$AK$88,MATCH($A$3,TQoL_Indexes!#REF!,0)+$A60,MATCH(J$3,TQoL_Indexes!$B$8:$AK$8,0)),"")</f>
        <v/>
      </c>
      <c r="K60" s="86" t="str">
        <f>IFERROR(INDEX(TQoL_Indexes!$B$9:$AK$88,MATCH($A$3,TQoL_Indexes!#REF!,0)+$A60,MATCH(K$3,TQoL_Indexes!$B$8:$AK$8,0)),"")</f>
        <v/>
      </c>
      <c r="L60" s="86" t="str">
        <f>IFERROR(INDEX(TQoL_Indexes!$B$9:$AK$88,MATCH($A$3,TQoL_Indexes!#REF!,0)+$A60,MATCH(L$3,TQoL_Indexes!$B$8:$AK$8,0)),"")</f>
        <v/>
      </c>
      <c r="M60" s="86" t="str">
        <f>IFERROR(INDEX(TQoL_Indexes!$B$9:$AK$88,MATCH($A$3,TQoL_Indexes!#REF!,0)+$A60,MATCH(M$3,TQoL_Indexes!$B$8:$AK$8,0)),"")</f>
        <v/>
      </c>
      <c r="N60" s="86" t="str">
        <f>IFERROR(INDEX(TQoL_Indexes!$B$9:$AK$88,MATCH($A$3,TQoL_Indexes!#REF!,0)+$A60,MATCH(N$3,TQoL_Indexes!$B$8:$AK$8,0)),"")</f>
        <v/>
      </c>
      <c r="O60" s="86" t="str">
        <f>IFERROR(INDEX(TQoL_Indexes!$B$9:$AK$88,MATCH($A$3,TQoL_Indexes!#REF!,0)+$A60,MATCH(O$3,TQoL_Indexes!$B$8:$AK$8,0)),"")</f>
        <v/>
      </c>
      <c r="P60" s="86" t="str">
        <f>IFERROR(INDEX(TQoL_Indexes!$B$9:$AK$88,MATCH($A$3,TQoL_Indexes!#REF!,0)+$A60,MATCH(P$3,TQoL_Indexes!$B$8:$AK$8,0)),"")</f>
        <v/>
      </c>
      <c r="Q60" s="86" t="str">
        <f>IFERROR(INDEX(TQoL_Indexes!$B$9:$AK$88,MATCH($A$3,TQoL_Indexes!#REF!,0)+$A60,MATCH(Q$3,TQoL_Indexes!$B$8:$AK$8,0)),"")</f>
        <v/>
      </c>
      <c r="R60" s="86" t="str">
        <f>IFERROR(INDEX(TQoL_Indexes!$B$9:$AK$88,MATCH($A$3,TQoL_Indexes!#REF!,0)+$A60,MATCH(R$3,TQoL_Indexes!$B$8:$AK$8,0)),"")</f>
        <v/>
      </c>
      <c r="S60" s="86" t="str">
        <f>IFERROR(INDEX(TQoL_Indexes!$B$9:$AK$88,MATCH($A$3,TQoL_Indexes!#REF!,0)+$A60,MATCH(S$3,TQoL_Indexes!$B$8:$AK$8,0)),"")</f>
        <v/>
      </c>
      <c r="T60" s="86" t="str">
        <f>IFERROR(INDEX(TQoL_Indexes!$B$9:$AK$88,MATCH($A$3,TQoL_Indexes!#REF!,0)+$A60,MATCH(T$3,TQoL_Indexes!$B$8:$AK$8,0)),"")</f>
        <v/>
      </c>
      <c r="U60" s="86" t="str">
        <f>IFERROR(INDEX(TQoL_Indexes!$B$9:$AK$88,MATCH($A$3,TQoL_Indexes!#REF!,0)+$A60,MATCH(U$3,TQoL_Indexes!$B$8:$AK$8,0)),"")</f>
        <v/>
      </c>
      <c r="V60" s="86" t="str">
        <f>IFERROR(INDEX(TQoL_Indexes!$B$9:$AK$88,MATCH($A$3,TQoL_Indexes!#REF!,0)+$A60,MATCH(V$3,TQoL_Indexes!$B$8:$AK$8,0)),"")</f>
        <v/>
      </c>
      <c r="W60" s="86" t="str">
        <f>IFERROR(INDEX(TQoL_Indexes!$B$9:$AK$88,MATCH($A$3,TQoL_Indexes!#REF!,0)+$A60,MATCH(W$3,TQoL_Indexes!$B$8:$AK$8,0)),"")</f>
        <v/>
      </c>
      <c r="X60" s="86" t="str">
        <f>IFERROR(INDEX(TQoL_Indexes!$B$9:$AK$88,MATCH($A$3,TQoL_Indexes!#REF!,0)+$A60,MATCH(X$3,TQoL_Indexes!$B$8:$AK$8,0)),"")</f>
        <v/>
      </c>
      <c r="Y60" s="86" t="str">
        <f>IFERROR(INDEX(TQoL_Indexes!$B$9:$AK$88,MATCH($A$3,TQoL_Indexes!#REF!,0)+$A60,MATCH(Y$3,TQoL_Indexes!$B$8:$AK$8,0)),"")</f>
        <v/>
      </c>
      <c r="Z60" s="86" t="str">
        <f>IFERROR(INDEX(TQoL_Indexes!$B$9:$AK$88,MATCH($A$3,TQoL_Indexes!#REF!,0)+$A60,MATCH(Z$3,TQoL_Indexes!$B$8:$AK$8,0)),"")</f>
        <v/>
      </c>
      <c r="AA60" s="86" t="str">
        <f>IFERROR(INDEX(TQoL_Indexes!$B$9:$AK$88,MATCH($A$3,TQoL_Indexes!#REF!,0)+$A60,MATCH(AA$3,TQoL_Indexes!$B$8:$AK$8,0)),"")</f>
        <v/>
      </c>
      <c r="AB60" s="86" t="str">
        <f>IFERROR(INDEX(TQoL_Indexes!$B$9:$AK$88,MATCH($A$3,TQoL_Indexes!#REF!,0)+$A60,MATCH(AB$3,TQoL_Indexes!$B$8:$AK$8,0)),"")</f>
        <v/>
      </c>
      <c r="AC60" s="86" t="str">
        <f>IFERROR(INDEX(TQoL_Indexes!$B$9:$AK$88,MATCH($A$3,TQoL_Indexes!#REF!,0)+$A60,MATCH(AC$3,TQoL_Indexes!$B$8:$AK$8,0)),"")</f>
        <v/>
      </c>
      <c r="AD60" s="86" t="str">
        <f>IFERROR(INDEX(TQoL_Indexes!$B$9:$AK$88,MATCH($A$3,TQoL_Indexes!#REF!,0)+$A60,MATCH(AD$3,TQoL_Indexes!$B$8:$AK$8,0)),"")</f>
        <v/>
      </c>
      <c r="AE60" s="86" t="str">
        <f>IFERROR(INDEX(TQoL_Indexes!$B$9:$AK$88,MATCH($A$3,TQoL_Indexes!#REF!,0)+$A60,MATCH(AE$3,TQoL_Indexes!$B$8:$AK$8,0)),"")</f>
        <v/>
      </c>
      <c r="AF60" s="86" t="str">
        <f>IFERROR(INDEX(TQoL_Indexes!$B$9:$AK$88,MATCH($A$3,TQoL_Indexes!#REF!,0)+$A60,MATCH(AF$3,TQoL_Indexes!$B$8:$AK$8,0)),"")</f>
        <v/>
      </c>
      <c r="AG60" s="86" t="str">
        <f>IFERROR(INDEX(TQoL_Indexes!$B$9:$AK$88,MATCH($A$3,TQoL_Indexes!#REF!,0)+$A60,MATCH(AG$3,TQoL_Indexes!$B$8:$AK$8,0)),"")</f>
        <v/>
      </c>
      <c r="AH60" s="86" t="str">
        <f>IFERROR(INDEX(TQoL_Indexes!$B$9:$AK$88,MATCH($A$3,TQoL_Indexes!#REF!,0)+$A60,MATCH(AH$3,TQoL_Indexes!$B$8:$AK$8,0)),"")</f>
        <v/>
      </c>
      <c r="AI60" s="86" t="str">
        <f>IFERROR(INDEX(TQoL_Indexes!$B$9:$AK$88,MATCH($A$3,TQoL_Indexes!#REF!,0)+$A60,MATCH(AI$3,TQoL_Indexes!$B$8:$AK$8,0)),"")</f>
        <v/>
      </c>
      <c r="AJ60" s="86" t="str">
        <f>IFERROR(INDEX(TQoL_Indexes!$B$9:$AK$88,MATCH($A$3,TQoL_Indexes!#REF!,0)+$A60,MATCH(AJ$3,TQoL_Indexes!$B$8:$AK$8,0)),"")</f>
        <v/>
      </c>
      <c r="AK60" s="86" t="str">
        <f>IFERROR(INDEX(TQoL_Indexes!$B$9:$AK$88,MATCH($A$3,TQoL_Indexes!#REF!,0)+$A60,MATCH(AK$3,TQoL_Indexes!$B$8:$AK$8,0)),"")</f>
        <v/>
      </c>
      <c r="AL60" s="86" t="str">
        <f>IFERROR(INDEX(TQoL_Indexes!$B$9:$AK$88,MATCH($A$3,TQoL_Indexes!#REF!,0)+$A60,MATCH(AL$3,TQoL_Indexes!$B$8:$AK$8,0)),"")</f>
        <v/>
      </c>
      <c r="AM60" s="87" t="str">
        <f>IFERROR(INDEX(TQoL_Indexes!$B$9:$AK$88,MATCH($A$3,TQoL_Indexes!#REF!,0)+$A60,MATCH(AM$3,TQoL_Indexes!$B$8:$AK$8,0)),"")</f>
        <v/>
      </c>
    </row>
    <row r="61" spans="1:39">
      <c r="A61" s="58" t="str">
        <f>IFERROR(IF(A60+1&lt;COUNTIF(TQoL_Indexes!#REF!,Aux_Country!$A$3),A60+1,""),"")</f>
        <v/>
      </c>
      <c r="B61" s="121" t="str">
        <f>IFERROR(INDEX(TQoL_Indexes!$B$9:$AK$88,MATCH($A$3,TQoL_Indexes!#REF!,0)+$A61,MATCH(B$3,TQoL_Indexes!$B$8:$AK$8,0)),"")</f>
        <v/>
      </c>
      <c r="C61" s="116" t="str">
        <f>IFERROR(INDEX(TQoL_Indexes!$B$9:$AK$88,MATCH($A$3,TQoL_Indexes!#REF!,0)+$A61,MATCH(C$3,TQoL_Indexes!$B$8:$AK$8,0)),"")</f>
        <v/>
      </c>
      <c r="D61" s="122" t="str">
        <f>IFERROR(INDEX(TQoL_Indexes!$B$9:$AK$88,MATCH($A$3,TQoL_Indexes!#REF!,0)+$A61,MATCH(D$3,TQoL_Indexes!$B$8:$AK$8,0)),"")</f>
        <v/>
      </c>
      <c r="E61" s="86" t="str">
        <f>IFERROR(INDEX(TQoL_Indexes!$B$9:$AK$88,MATCH($A$3,TQoL_Indexes!#REF!,0)+$A61,MATCH(E$3,TQoL_Indexes!$B$8:$AK$8,0)),"")</f>
        <v/>
      </c>
      <c r="F61" s="86" t="str">
        <f>IFERROR(INDEX(TQoL_Indexes!$B$9:$AK$88,MATCH($A$3,TQoL_Indexes!#REF!,0)+$A61,MATCH(F$3,TQoL_Indexes!$B$8:$AK$8,0)),"")</f>
        <v/>
      </c>
      <c r="G61" s="86" t="str">
        <f>IFERROR(INDEX(TQoL_Indexes!$B$9:$AK$88,MATCH($A$3,TQoL_Indexes!#REF!,0)+$A61,MATCH(G$3,TQoL_Indexes!$B$8:$AK$8,0)),"")</f>
        <v/>
      </c>
      <c r="H61" s="86" t="str">
        <f>IFERROR(INDEX(TQoL_Indexes!$B$9:$AK$88,MATCH($A$3,TQoL_Indexes!#REF!,0)+$A61,MATCH(H$3,TQoL_Indexes!$B$8:$AK$8,0)),"")</f>
        <v/>
      </c>
      <c r="I61" s="86" t="str">
        <f>IFERROR(INDEX(TQoL_Indexes!$B$9:$AK$88,MATCH($A$3,TQoL_Indexes!#REF!,0)+$A61,MATCH(I$3,TQoL_Indexes!$B$8:$AK$8,0)),"")</f>
        <v/>
      </c>
      <c r="J61" s="86" t="str">
        <f>IFERROR(INDEX(TQoL_Indexes!$B$9:$AK$88,MATCH($A$3,TQoL_Indexes!#REF!,0)+$A61,MATCH(J$3,TQoL_Indexes!$B$8:$AK$8,0)),"")</f>
        <v/>
      </c>
      <c r="K61" s="86" t="str">
        <f>IFERROR(INDEX(TQoL_Indexes!$B$9:$AK$88,MATCH($A$3,TQoL_Indexes!#REF!,0)+$A61,MATCH(K$3,TQoL_Indexes!$B$8:$AK$8,0)),"")</f>
        <v/>
      </c>
      <c r="L61" s="86" t="str">
        <f>IFERROR(INDEX(TQoL_Indexes!$B$9:$AK$88,MATCH($A$3,TQoL_Indexes!#REF!,0)+$A61,MATCH(L$3,TQoL_Indexes!$B$8:$AK$8,0)),"")</f>
        <v/>
      </c>
      <c r="M61" s="86" t="str">
        <f>IFERROR(INDEX(TQoL_Indexes!$B$9:$AK$88,MATCH($A$3,TQoL_Indexes!#REF!,0)+$A61,MATCH(M$3,TQoL_Indexes!$B$8:$AK$8,0)),"")</f>
        <v/>
      </c>
      <c r="N61" s="86" t="str">
        <f>IFERROR(INDEX(TQoL_Indexes!$B$9:$AK$88,MATCH($A$3,TQoL_Indexes!#REF!,0)+$A61,MATCH(N$3,TQoL_Indexes!$B$8:$AK$8,0)),"")</f>
        <v/>
      </c>
      <c r="O61" s="86" t="str">
        <f>IFERROR(INDEX(TQoL_Indexes!$B$9:$AK$88,MATCH($A$3,TQoL_Indexes!#REF!,0)+$A61,MATCH(O$3,TQoL_Indexes!$B$8:$AK$8,0)),"")</f>
        <v/>
      </c>
      <c r="P61" s="86" t="str">
        <f>IFERROR(INDEX(TQoL_Indexes!$B$9:$AK$88,MATCH($A$3,TQoL_Indexes!#REF!,0)+$A61,MATCH(P$3,TQoL_Indexes!$B$8:$AK$8,0)),"")</f>
        <v/>
      </c>
      <c r="Q61" s="86" t="str">
        <f>IFERROR(INDEX(TQoL_Indexes!$B$9:$AK$88,MATCH($A$3,TQoL_Indexes!#REF!,0)+$A61,MATCH(Q$3,TQoL_Indexes!$B$8:$AK$8,0)),"")</f>
        <v/>
      </c>
      <c r="R61" s="86" t="str">
        <f>IFERROR(INDEX(TQoL_Indexes!$B$9:$AK$88,MATCH($A$3,TQoL_Indexes!#REF!,0)+$A61,MATCH(R$3,TQoL_Indexes!$B$8:$AK$8,0)),"")</f>
        <v/>
      </c>
      <c r="S61" s="86" t="str">
        <f>IFERROR(INDEX(TQoL_Indexes!$B$9:$AK$88,MATCH($A$3,TQoL_Indexes!#REF!,0)+$A61,MATCH(S$3,TQoL_Indexes!$B$8:$AK$8,0)),"")</f>
        <v/>
      </c>
      <c r="T61" s="86" t="str">
        <f>IFERROR(INDEX(TQoL_Indexes!$B$9:$AK$88,MATCH($A$3,TQoL_Indexes!#REF!,0)+$A61,MATCH(T$3,TQoL_Indexes!$B$8:$AK$8,0)),"")</f>
        <v/>
      </c>
      <c r="U61" s="86" t="str">
        <f>IFERROR(INDEX(TQoL_Indexes!$B$9:$AK$88,MATCH($A$3,TQoL_Indexes!#REF!,0)+$A61,MATCH(U$3,TQoL_Indexes!$B$8:$AK$8,0)),"")</f>
        <v/>
      </c>
      <c r="V61" s="86" t="str">
        <f>IFERROR(INDEX(TQoL_Indexes!$B$9:$AK$88,MATCH($A$3,TQoL_Indexes!#REF!,0)+$A61,MATCH(V$3,TQoL_Indexes!$B$8:$AK$8,0)),"")</f>
        <v/>
      </c>
      <c r="W61" s="86" t="str">
        <f>IFERROR(INDEX(TQoL_Indexes!$B$9:$AK$88,MATCH($A$3,TQoL_Indexes!#REF!,0)+$A61,MATCH(W$3,TQoL_Indexes!$B$8:$AK$8,0)),"")</f>
        <v/>
      </c>
      <c r="X61" s="86" t="str">
        <f>IFERROR(INDEX(TQoL_Indexes!$B$9:$AK$88,MATCH($A$3,TQoL_Indexes!#REF!,0)+$A61,MATCH(X$3,TQoL_Indexes!$B$8:$AK$8,0)),"")</f>
        <v/>
      </c>
      <c r="Y61" s="86" t="str">
        <f>IFERROR(INDEX(TQoL_Indexes!$B$9:$AK$88,MATCH($A$3,TQoL_Indexes!#REF!,0)+$A61,MATCH(Y$3,TQoL_Indexes!$B$8:$AK$8,0)),"")</f>
        <v/>
      </c>
      <c r="Z61" s="86" t="str">
        <f>IFERROR(INDEX(TQoL_Indexes!$B$9:$AK$88,MATCH($A$3,TQoL_Indexes!#REF!,0)+$A61,MATCH(Z$3,TQoL_Indexes!$B$8:$AK$8,0)),"")</f>
        <v/>
      </c>
      <c r="AA61" s="86" t="str">
        <f>IFERROR(INDEX(TQoL_Indexes!$B$9:$AK$88,MATCH($A$3,TQoL_Indexes!#REF!,0)+$A61,MATCH(AA$3,TQoL_Indexes!$B$8:$AK$8,0)),"")</f>
        <v/>
      </c>
      <c r="AB61" s="86" t="str">
        <f>IFERROR(INDEX(TQoL_Indexes!$B$9:$AK$88,MATCH($A$3,TQoL_Indexes!#REF!,0)+$A61,MATCH(AB$3,TQoL_Indexes!$B$8:$AK$8,0)),"")</f>
        <v/>
      </c>
      <c r="AC61" s="86" t="str">
        <f>IFERROR(INDEX(TQoL_Indexes!$B$9:$AK$88,MATCH($A$3,TQoL_Indexes!#REF!,0)+$A61,MATCH(AC$3,TQoL_Indexes!$B$8:$AK$8,0)),"")</f>
        <v/>
      </c>
      <c r="AD61" s="86" t="str">
        <f>IFERROR(INDEX(TQoL_Indexes!$B$9:$AK$88,MATCH($A$3,TQoL_Indexes!#REF!,0)+$A61,MATCH(AD$3,TQoL_Indexes!$B$8:$AK$8,0)),"")</f>
        <v/>
      </c>
      <c r="AE61" s="86" t="str">
        <f>IFERROR(INDEX(TQoL_Indexes!$B$9:$AK$88,MATCH($A$3,TQoL_Indexes!#REF!,0)+$A61,MATCH(AE$3,TQoL_Indexes!$B$8:$AK$8,0)),"")</f>
        <v/>
      </c>
      <c r="AF61" s="86" t="str">
        <f>IFERROR(INDEX(TQoL_Indexes!$B$9:$AK$88,MATCH($A$3,TQoL_Indexes!#REF!,0)+$A61,MATCH(AF$3,TQoL_Indexes!$B$8:$AK$8,0)),"")</f>
        <v/>
      </c>
      <c r="AG61" s="86" t="str">
        <f>IFERROR(INDEX(TQoL_Indexes!$B$9:$AK$88,MATCH($A$3,TQoL_Indexes!#REF!,0)+$A61,MATCH(AG$3,TQoL_Indexes!$B$8:$AK$8,0)),"")</f>
        <v/>
      </c>
      <c r="AH61" s="86" t="str">
        <f>IFERROR(INDEX(TQoL_Indexes!$B$9:$AK$88,MATCH($A$3,TQoL_Indexes!#REF!,0)+$A61,MATCH(AH$3,TQoL_Indexes!$B$8:$AK$8,0)),"")</f>
        <v/>
      </c>
      <c r="AI61" s="86" t="str">
        <f>IFERROR(INDEX(TQoL_Indexes!$B$9:$AK$88,MATCH($A$3,TQoL_Indexes!#REF!,0)+$A61,MATCH(AI$3,TQoL_Indexes!$B$8:$AK$8,0)),"")</f>
        <v/>
      </c>
      <c r="AJ61" s="86" t="str">
        <f>IFERROR(INDEX(TQoL_Indexes!$B$9:$AK$88,MATCH($A$3,TQoL_Indexes!#REF!,0)+$A61,MATCH(AJ$3,TQoL_Indexes!$B$8:$AK$8,0)),"")</f>
        <v/>
      </c>
      <c r="AK61" s="86" t="str">
        <f>IFERROR(INDEX(TQoL_Indexes!$B$9:$AK$88,MATCH($A$3,TQoL_Indexes!#REF!,0)+$A61,MATCH(AK$3,TQoL_Indexes!$B$8:$AK$8,0)),"")</f>
        <v/>
      </c>
      <c r="AL61" s="86" t="str">
        <f>IFERROR(INDEX(TQoL_Indexes!$B$9:$AK$88,MATCH($A$3,TQoL_Indexes!#REF!,0)+$A61,MATCH(AL$3,TQoL_Indexes!$B$8:$AK$8,0)),"")</f>
        <v/>
      </c>
      <c r="AM61" s="87" t="str">
        <f>IFERROR(INDEX(TQoL_Indexes!$B$9:$AK$88,MATCH($A$3,TQoL_Indexes!#REF!,0)+$A61,MATCH(AM$3,TQoL_Indexes!$B$8:$AK$8,0)),"")</f>
        <v/>
      </c>
    </row>
    <row r="62" spans="1:39">
      <c r="A62" s="58" t="str">
        <f>IFERROR(IF(A61+1&lt;COUNTIF(TQoL_Indexes!#REF!,Aux_Country!$A$3),A61+1,""),"")</f>
        <v/>
      </c>
      <c r="B62" s="121" t="str">
        <f>IFERROR(INDEX(TQoL_Indexes!$B$9:$AK$88,MATCH($A$3,TQoL_Indexes!#REF!,0)+$A62,MATCH(B$3,TQoL_Indexes!$B$8:$AK$8,0)),"")</f>
        <v/>
      </c>
      <c r="C62" s="116" t="str">
        <f>IFERROR(INDEX(TQoL_Indexes!$B$9:$AK$88,MATCH($A$3,TQoL_Indexes!#REF!,0)+$A62,MATCH(C$3,TQoL_Indexes!$B$8:$AK$8,0)),"")</f>
        <v/>
      </c>
      <c r="D62" s="122" t="str">
        <f>IFERROR(INDEX(TQoL_Indexes!$B$9:$AK$88,MATCH($A$3,TQoL_Indexes!#REF!,0)+$A62,MATCH(D$3,TQoL_Indexes!$B$8:$AK$8,0)),"")</f>
        <v/>
      </c>
      <c r="E62" s="86" t="str">
        <f>IFERROR(INDEX(TQoL_Indexes!$B$9:$AK$88,MATCH($A$3,TQoL_Indexes!#REF!,0)+$A62,MATCH(E$3,TQoL_Indexes!$B$8:$AK$8,0)),"")</f>
        <v/>
      </c>
      <c r="F62" s="86" t="str">
        <f>IFERROR(INDEX(TQoL_Indexes!$B$9:$AK$88,MATCH($A$3,TQoL_Indexes!#REF!,0)+$A62,MATCH(F$3,TQoL_Indexes!$B$8:$AK$8,0)),"")</f>
        <v/>
      </c>
      <c r="G62" s="86" t="str">
        <f>IFERROR(INDEX(TQoL_Indexes!$B$9:$AK$88,MATCH($A$3,TQoL_Indexes!#REF!,0)+$A62,MATCH(G$3,TQoL_Indexes!$B$8:$AK$8,0)),"")</f>
        <v/>
      </c>
      <c r="H62" s="86" t="str">
        <f>IFERROR(INDEX(TQoL_Indexes!$B$9:$AK$88,MATCH($A$3,TQoL_Indexes!#REF!,0)+$A62,MATCH(H$3,TQoL_Indexes!$B$8:$AK$8,0)),"")</f>
        <v/>
      </c>
      <c r="I62" s="86" t="str">
        <f>IFERROR(INDEX(TQoL_Indexes!$B$9:$AK$88,MATCH($A$3,TQoL_Indexes!#REF!,0)+$A62,MATCH(I$3,TQoL_Indexes!$B$8:$AK$8,0)),"")</f>
        <v/>
      </c>
      <c r="J62" s="86" t="str">
        <f>IFERROR(INDEX(TQoL_Indexes!$B$9:$AK$88,MATCH($A$3,TQoL_Indexes!#REF!,0)+$A62,MATCH(J$3,TQoL_Indexes!$B$8:$AK$8,0)),"")</f>
        <v/>
      </c>
      <c r="K62" s="86" t="str">
        <f>IFERROR(INDEX(TQoL_Indexes!$B$9:$AK$88,MATCH($A$3,TQoL_Indexes!#REF!,0)+$A62,MATCH(K$3,TQoL_Indexes!$B$8:$AK$8,0)),"")</f>
        <v/>
      </c>
      <c r="L62" s="86" t="str">
        <f>IFERROR(INDEX(TQoL_Indexes!$B$9:$AK$88,MATCH($A$3,TQoL_Indexes!#REF!,0)+$A62,MATCH(L$3,TQoL_Indexes!$B$8:$AK$8,0)),"")</f>
        <v/>
      </c>
      <c r="M62" s="86" t="str">
        <f>IFERROR(INDEX(TQoL_Indexes!$B$9:$AK$88,MATCH($A$3,TQoL_Indexes!#REF!,0)+$A62,MATCH(M$3,TQoL_Indexes!$B$8:$AK$8,0)),"")</f>
        <v/>
      </c>
      <c r="N62" s="86" t="str">
        <f>IFERROR(INDEX(TQoL_Indexes!$B$9:$AK$88,MATCH($A$3,TQoL_Indexes!#REF!,0)+$A62,MATCH(N$3,TQoL_Indexes!$B$8:$AK$8,0)),"")</f>
        <v/>
      </c>
      <c r="O62" s="86" t="str">
        <f>IFERROR(INDEX(TQoL_Indexes!$B$9:$AK$88,MATCH($A$3,TQoL_Indexes!#REF!,0)+$A62,MATCH(O$3,TQoL_Indexes!$B$8:$AK$8,0)),"")</f>
        <v/>
      </c>
      <c r="P62" s="86" t="str">
        <f>IFERROR(INDEX(TQoL_Indexes!$B$9:$AK$88,MATCH($A$3,TQoL_Indexes!#REF!,0)+$A62,MATCH(P$3,TQoL_Indexes!$B$8:$AK$8,0)),"")</f>
        <v/>
      </c>
      <c r="Q62" s="86" t="str">
        <f>IFERROR(INDEX(TQoL_Indexes!$B$9:$AK$88,MATCH($A$3,TQoL_Indexes!#REF!,0)+$A62,MATCH(Q$3,TQoL_Indexes!$B$8:$AK$8,0)),"")</f>
        <v/>
      </c>
      <c r="R62" s="86" t="str">
        <f>IFERROR(INDEX(TQoL_Indexes!$B$9:$AK$88,MATCH($A$3,TQoL_Indexes!#REF!,0)+$A62,MATCH(R$3,TQoL_Indexes!$B$8:$AK$8,0)),"")</f>
        <v/>
      </c>
      <c r="S62" s="86" t="str">
        <f>IFERROR(INDEX(TQoL_Indexes!$B$9:$AK$88,MATCH($A$3,TQoL_Indexes!#REF!,0)+$A62,MATCH(S$3,TQoL_Indexes!$B$8:$AK$8,0)),"")</f>
        <v/>
      </c>
      <c r="T62" s="86" t="str">
        <f>IFERROR(INDEX(TQoL_Indexes!$B$9:$AK$88,MATCH($A$3,TQoL_Indexes!#REF!,0)+$A62,MATCH(T$3,TQoL_Indexes!$B$8:$AK$8,0)),"")</f>
        <v/>
      </c>
      <c r="U62" s="86" t="str">
        <f>IFERROR(INDEX(TQoL_Indexes!$B$9:$AK$88,MATCH($A$3,TQoL_Indexes!#REF!,0)+$A62,MATCH(U$3,TQoL_Indexes!$B$8:$AK$8,0)),"")</f>
        <v/>
      </c>
      <c r="V62" s="86" t="str">
        <f>IFERROR(INDEX(TQoL_Indexes!$B$9:$AK$88,MATCH($A$3,TQoL_Indexes!#REF!,0)+$A62,MATCH(V$3,TQoL_Indexes!$B$8:$AK$8,0)),"")</f>
        <v/>
      </c>
      <c r="W62" s="86" t="str">
        <f>IFERROR(INDEX(TQoL_Indexes!$B$9:$AK$88,MATCH($A$3,TQoL_Indexes!#REF!,0)+$A62,MATCH(W$3,TQoL_Indexes!$B$8:$AK$8,0)),"")</f>
        <v/>
      </c>
      <c r="X62" s="86" t="str">
        <f>IFERROR(INDEX(TQoL_Indexes!$B$9:$AK$88,MATCH($A$3,TQoL_Indexes!#REF!,0)+$A62,MATCH(X$3,TQoL_Indexes!$B$8:$AK$8,0)),"")</f>
        <v/>
      </c>
      <c r="Y62" s="86" t="str">
        <f>IFERROR(INDEX(TQoL_Indexes!$B$9:$AK$88,MATCH($A$3,TQoL_Indexes!#REF!,0)+$A62,MATCH(Y$3,TQoL_Indexes!$B$8:$AK$8,0)),"")</f>
        <v/>
      </c>
      <c r="Z62" s="86" t="str">
        <f>IFERROR(INDEX(TQoL_Indexes!$B$9:$AK$88,MATCH($A$3,TQoL_Indexes!#REF!,0)+$A62,MATCH(Z$3,TQoL_Indexes!$B$8:$AK$8,0)),"")</f>
        <v/>
      </c>
      <c r="AA62" s="86" t="str">
        <f>IFERROR(INDEX(TQoL_Indexes!$B$9:$AK$88,MATCH($A$3,TQoL_Indexes!#REF!,0)+$A62,MATCH(AA$3,TQoL_Indexes!$B$8:$AK$8,0)),"")</f>
        <v/>
      </c>
      <c r="AB62" s="86" t="str">
        <f>IFERROR(INDEX(TQoL_Indexes!$B$9:$AK$88,MATCH($A$3,TQoL_Indexes!#REF!,0)+$A62,MATCH(AB$3,TQoL_Indexes!$B$8:$AK$8,0)),"")</f>
        <v/>
      </c>
      <c r="AC62" s="86" t="str">
        <f>IFERROR(INDEX(TQoL_Indexes!$B$9:$AK$88,MATCH($A$3,TQoL_Indexes!#REF!,0)+$A62,MATCH(AC$3,TQoL_Indexes!$B$8:$AK$8,0)),"")</f>
        <v/>
      </c>
      <c r="AD62" s="86" t="str">
        <f>IFERROR(INDEX(TQoL_Indexes!$B$9:$AK$88,MATCH($A$3,TQoL_Indexes!#REF!,0)+$A62,MATCH(AD$3,TQoL_Indexes!$B$8:$AK$8,0)),"")</f>
        <v/>
      </c>
      <c r="AE62" s="86" t="str">
        <f>IFERROR(INDEX(TQoL_Indexes!$B$9:$AK$88,MATCH($A$3,TQoL_Indexes!#REF!,0)+$A62,MATCH(AE$3,TQoL_Indexes!$B$8:$AK$8,0)),"")</f>
        <v/>
      </c>
      <c r="AF62" s="86" t="str">
        <f>IFERROR(INDEX(TQoL_Indexes!$B$9:$AK$88,MATCH($A$3,TQoL_Indexes!#REF!,0)+$A62,MATCH(AF$3,TQoL_Indexes!$B$8:$AK$8,0)),"")</f>
        <v/>
      </c>
      <c r="AG62" s="86" t="str">
        <f>IFERROR(INDEX(TQoL_Indexes!$B$9:$AK$88,MATCH($A$3,TQoL_Indexes!#REF!,0)+$A62,MATCH(AG$3,TQoL_Indexes!$B$8:$AK$8,0)),"")</f>
        <v/>
      </c>
      <c r="AH62" s="86" t="str">
        <f>IFERROR(INDEX(TQoL_Indexes!$B$9:$AK$88,MATCH($A$3,TQoL_Indexes!#REF!,0)+$A62,MATCH(AH$3,TQoL_Indexes!$B$8:$AK$8,0)),"")</f>
        <v/>
      </c>
      <c r="AI62" s="86" t="str">
        <f>IFERROR(INDEX(TQoL_Indexes!$B$9:$AK$88,MATCH($A$3,TQoL_Indexes!#REF!,0)+$A62,MATCH(AI$3,TQoL_Indexes!$B$8:$AK$8,0)),"")</f>
        <v/>
      </c>
      <c r="AJ62" s="86" t="str">
        <f>IFERROR(INDEX(TQoL_Indexes!$B$9:$AK$88,MATCH($A$3,TQoL_Indexes!#REF!,0)+$A62,MATCH(AJ$3,TQoL_Indexes!$B$8:$AK$8,0)),"")</f>
        <v/>
      </c>
      <c r="AK62" s="86" t="str">
        <f>IFERROR(INDEX(TQoL_Indexes!$B$9:$AK$88,MATCH($A$3,TQoL_Indexes!#REF!,0)+$A62,MATCH(AK$3,TQoL_Indexes!$B$8:$AK$8,0)),"")</f>
        <v/>
      </c>
      <c r="AL62" s="86" t="str">
        <f>IFERROR(INDEX(TQoL_Indexes!$B$9:$AK$88,MATCH($A$3,TQoL_Indexes!#REF!,0)+$A62,MATCH(AL$3,TQoL_Indexes!$B$8:$AK$8,0)),"")</f>
        <v/>
      </c>
      <c r="AM62" s="87" t="str">
        <f>IFERROR(INDEX(TQoL_Indexes!$B$9:$AK$88,MATCH($A$3,TQoL_Indexes!#REF!,0)+$A62,MATCH(AM$3,TQoL_Indexes!$B$8:$AK$8,0)),"")</f>
        <v/>
      </c>
    </row>
    <row r="63" spans="1:39">
      <c r="A63" s="58" t="str">
        <f>IFERROR(IF(A62+1&lt;COUNTIF(TQoL_Indexes!#REF!,Aux_Country!$A$3),A62+1,""),"")</f>
        <v/>
      </c>
      <c r="B63" s="121" t="str">
        <f>IFERROR(INDEX(TQoL_Indexes!$B$9:$AK$88,MATCH($A$3,TQoL_Indexes!#REF!,0)+$A63,MATCH(B$3,TQoL_Indexes!$B$8:$AK$8,0)),"")</f>
        <v/>
      </c>
      <c r="C63" s="116" t="str">
        <f>IFERROR(INDEX(TQoL_Indexes!$B$9:$AK$88,MATCH($A$3,TQoL_Indexes!#REF!,0)+$A63,MATCH(C$3,TQoL_Indexes!$B$8:$AK$8,0)),"")</f>
        <v/>
      </c>
      <c r="D63" s="122" t="str">
        <f>IFERROR(INDEX(TQoL_Indexes!$B$9:$AK$88,MATCH($A$3,TQoL_Indexes!#REF!,0)+$A63,MATCH(D$3,TQoL_Indexes!$B$8:$AK$8,0)),"")</f>
        <v/>
      </c>
      <c r="E63" s="86" t="str">
        <f>IFERROR(INDEX(TQoL_Indexes!$B$9:$AK$88,MATCH($A$3,TQoL_Indexes!#REF!,0)+$A63,MATCH(E$3,TQoL_Indexes!$B$8:$AK$8,0)),"")</f>
        <v/>
      </c>
      <c r="F63" s="86" t="str">
        <f>IFERROR(INDEX(TQoL_Indexes!$B$9:$AK$88,MATCH($A$3,TQoL_Indexes!#REF!,0)+$A63,MATCH(F$3,TQoL_Indexes!$B$8:$AK$8,0)),"")</f>
        <v/>
      </c>
      <c r="G63" s="86" t="str">
        <f>IFERROR(INDEX(TQoL_Indexes!$B$9:$AK$88,MATCH($A$3,TQoL_Indexes!#REF!,0)+$A63,MATCH(G$3,TQoL_Indexes!$B$8:$AK$8,0)),"")</f>
        <v/>
      </c>
      <c r="H63" s="86" t="str">
        <f>IFERROR(INDEX(TQoL_Indexes!$B$9:$AK$88,MATCH($A$3,TQoL_Indexes!#REF!,0)+$A63,MATCH(H$3,TQoL_Indexes!$B$8:$AK$8,0)),"")</f>
        <v/>
      </c>
      <c r="I63" s="86" t="str">
        <f>IFERROR(INDEX(TQoL_Indexes!$B$9:$AK$88,MATCH($A$3,TQoL_Indexes!#REF!,0)+$A63,MATCH(I$3,TQoL_Indexes!$B$8:$AK$8,0)),"")</f>
        <v/>
      </c>
      <c r="J63" s="86" t="str">
        <f>IFERROR(INDEX(TQoL_Indexes!$B$9:$AK$88,MATCH($A$3,TQoL_Indexes!#REF!,0)+$A63,MATCH(J$3,TQoL_Indexes!$B$8:$AK$8,0)),"")</f>
        <v/>
      </c>
      <c r="K63" s="86" t="str">
        <f>IFERROR(INDEX(TQoL_Indexes!$B$9:$AK$88,MATCH($A$3,TQoL_Indexes!#REF!,0)+$A63,MATCH(K$3,TQoL_Indexes!$B$8:$AK$8,0)),"")</f>
        <v/>
      </c>
      <c r="L63" s="86" t="str">
        <f>IFERROR(INDEX(TQoL_Indexes!$B$9:$AK$88,MATCH($A$3,TQoL_Indexes!#REF!,0)+$A63,MATCH(L$3,TQoL_Indexes!$B$8:$AK$8,0)),"")</f>
        <v/>
      </c>
      <c r="M63" s="86" t="str">
        <f>IFERROR(INDEX(TQoL_Indexes!$B$9:$AK$88,MATCH($A$3,TQoL_Indexes!#REF!,0)+$A63,MATCH(M$3,TQoL_Indexes!$B$8:$AK$8,0)),"")</f>
        <v/>
      </c>
      <c r="N63" s="86" t="str">
        <f>IFERROR(INDEX(TQoL_Indexes!$B$9:$AK$88,MATCH($A$3,TQoL_Indexes!#REF!,0)+$A63,MATCH(N$3,TQoL_Indexes!$B$8:$AK$8,0)),"")</f>
        <v/>
      </c>
      <c r="O63" s="86" t="str">
        <f>IFERROR(INDEX(TQoL_Indexes!$B$9:$AK$88,MATCH($A$3,TQoL_Indexes!#REF!,0)+$A63,MATCH(O$3,TQoL_Indexes!$B$8:$AK$8,0)),"")</f>
        <v/>
      </c>
      <c r="P63" s="86" t="str">
        <f>IFERROR(INDEX(TQoL_Indexes!$B$9:$AK$88,MATCH($A$3,TQoL_Indexes!#REF!,0)+$A63,MATCH(P$3,TQoL_Indexes!$B$8:$AK$8,0)),"")</f>
        <v/>
      </c>
      <c r="Q63" s="86" t="str">
        <f>IFERROR(INDEX(TQoL_Indexes!$B$9:$AK$88,MATCH($A$3,TQoL_Indexes!#REF!,0)+$A63,MATCH(Q$3,TQoL_Indexes!$B$8:$AK$8,0)),"")</f>
        <v/>
      </c>
      <c r="R63" s="86" t="str">
        <f>IFERROR(INDEX(TQoL_Indexes!$B$9:$AK$88,MATCH($A$3,TQoL_Indexes!#REF!,0)+$A63,MATCH(R$3,TQoL_Indexes!$B$8:$AK$8,0)),"")</f>
        <v/>
      </c>
      <c r="S63" s="86" t="str">
        <f>IFERROR(INDEX(TQoL_Indexes!$B$9:$AK$88,MATCH($A$3,TQoL_Indexes!#REF!,0)+$A63,MATCH(S$3,TQoL_Indexes!$B$8:$AK$8,0)),"")</f>
        <v/>
      </c>
      <c r="T63" s="86" t="str">
        <f>IFERROR(INDEX(TQoL_Indexes!$B$9:$AK$88,MATCH($A$3,TQoL_Indexes!#REF!,0)+$A63,MATCH(T$3,TQoL_Indexes!$B$8:$AK$8,0)),"")</f>
        <v/>
      </c>
      <c r="U63" s="86" t="str">
        <f>IFERROR(INDEX(TQoL_Indexes!$B$9:$AK$88,MATCH($A$3,TQoL_Indexes!#REF!,0)+$A63,MATCH(U$3,TQoL_Indexes!$B$8:$AK$8,0)),"")</f>
        <v/>
      </c>
      <c r="V63" s="86" t="str">
        <f>IFERROR(INDEX(TQoL_Indexes!$B$9:$AK$88,MATCH($A$3,TQoL_Indexes!#REF!,0)+$A63,MATCH(V$3,TQoL_Indexes!$B$8:$AK$8,0)),"")</f>
        <v/>
      </c>
      <c r="W63" s="86" t="str">
        <f>IFERROR(INDEX(TQoL_Indexes!$B$9:$AK$88,MATCH($A$3,TQoL_Indexes!#REF!,0)+$A63,MATCH(W$3,TQoL_Indexes!$B$8:$AK$8,0)),"")</f>
        <v/>
      </c>
      <c r="X63" s="86" t="str">
        <f>IFERROR(INDEX(TQoL_Indexes!$B$9:$AK$88,MATCH($A$3,TQoL_Indexes!#REF!,0)+$A63,MATCH(X$3,TQoL_Indexes!$B$8:$AK$8,0)),"")</f>
        <v/>
      </c>
      <c r="Y63" s="86" t="str">
        <f>IFERROR(INDEX(TQoL_Indexes!$B$9:$AK$88,MATCH($A$3,TQoL_Indexes!#REF!,0)+$A63,MATCH(Y$3,TQoL_Indexes!$B$8:$AK$8,0)),"")</f>
        <v/>
      </c>
      <c r="Z63" s="86" t="str">
        <f>IFERROR(INDEX(TQoL_Indexes!$B$9:$AK$88,MATCH($A$3,TQoL_Indexes!#REF!,0)+$A63,MATCH(Z$3,TQoL_Indexes!$B$8:$AK$8,0)),"")</f>
        <v/>
      </c>
      <c r="AA63" s="86" t="str">
        <f>IFERROR(INDEX(TQoL_Indexes!$B$9:$AK$88,MATCH($A$3,TQoL_Indexes!#REF!,0)+$A63,MATCH(AA$3,TQoL_Indexes!$B$8:$AK$8,0)),"")</f>
        <v/>
      </c>
      <c r="AB63" s="86" t="str">
        <f>IFERROR(INDEX(TQoL_Indexes!$B$9:$AK$88,MATCH($A$3,TQoL_Indexes!#REF!,0)+$A63,MATCH(AB$3,TQoL_Indexes!$B$8:$AK$8,0)),"")</f>
        <v/>
      </c>
      <c r="AC63" s="86" t="str">
        <f>IFERROR(INDEX(TQoL_Indexes!$B$9:$AK$88,MATCH($A$3,TQoL_Indexes!#REF!,0)+$A63,MATCH(AC$3,TQoL_Indexes!$B$8:$AK$8,0)),"")</f>
        <v/>
      </c>
      <c r="AD63" s="86" t="str">
        <f>IFERROR(INDEX(TQoL_Indexes!$B$9:$AK$88,MATCH($A$3,TQoL_Indexes!#REF!,0)+$A63,MATCH(AD$3,TQoL_Indexes!$B$8:$AK$8,0)),"")</f>
        <v/>
      </c>
      <c r="AE63" s="86" t="str">
        <f>IFERROR(INDEX(TQoL_Indexes!$B$9:$AK$88,MATCH($A$3,TQoL_Indexes!#REF!,0)+$A63,MATCH(AE$3,TQoL_Indexes!$B$8:$AK$8,0)),"")</f>
        <v/>
      </c>
      <c r="AF63" s="86" t="str">
        <f>IFERROR(INDEX(TQoL_Indexes!$B$9:$AK$88,MATCH($A$3,TQoL_Indexes!#REF!,0)+$A63,MATCH(AF$3,TQoL_Indexes!$B$8:$AK$8,0)),"")</f>
        <v/>
      </c>
      <c r="AG63" s="86" t="str">
        <f>IFERROR(INDEX(TQoL_Indexes!$B$9:$AK$88,MATCH($A$3,TQoL_Indexes!#REF!,0)+$A63,MATCH(AG$3,TQoL_Indexes!$B$8:$AK$8,0)),"")</f>
        <v/>
      </c>
      <c r="AH63" s="86" t="str">
        <f>IFERROR(INDEX(TQoL_Indexes!$B$9:$AK$88,MATCH($A$3,TQoL_Indexes!#REF!,0)+$A63,MATCH(AH$3,TQoL_Indexes!$B$8:$AK$8,0)),"")</f>
        <v/>
      </c>
      <c r="AI63" s="86" t="str">
        <f>IFERROR(INDEX(TQoL_Indexes!$B$9:$AK$88,MATCH($A$3,TQoL_Indexes!#REF!,0)+$A63,MATCH(AI$3,TQoL_Indexes!$B$8:$AK$8,0)),"")</f>
        <v/>
      </c>
      <c r="AJ63" s="86" t="str">
        <f>IFERROR(INDEX(TQoL_Indexes!$B$9:$AK$88,MATCH($A$3,TQoL_Indexes!#REF!,0)+$A63,MATCH(AJ$3,TQoL_Indexes!$B$8:$AK$8,0)),"")</f>
        <v/>
      </c>
      <c r="AK63" s="86" t="str">
        <f>IFERROR(INDEX(TQoL_Indexes!$B$9:$AK$88,MATCH($A$3,TQoL_Indexes!#REF!,0)+$A63,MATCH(AK$3,TQoL_Indexes!$B$8:$AK$8,0)),"")</f>
        <v/>
      </c>
      <c r="AL63" s="86" t="str">
        <f>IFERROR(INDEX(TQoL_Indexes!$B$9:$AK$88,MATCH($A$3,TQoL_Indexes!#REF!,0)+$A63,MATCH(AL$3,TQoL_Indexes!$B$8:$AK$8,0)),"")</f>
        <v/>
      </c>
      <c r="AM63" s="87" t="str">
        <f>IFERROR(INDEX(TQoL_Indexes!$B$9:$AK$88,MATCH($A$3,TQoL_Indexes!#REF!,0)+$A63,MATCH(AM$3,TQoL_Indexes!$B$8:$AK$8,0)),"")</f>
        <v/>
      </c>
    </row>
    <row r="64" spans="1:39">
      <c r="A64" s="58" t="str">
        <f>IFERROR(IF(A63+1&lt;COUNTIF(TQoL_Indexes!#REF!,Aux_Country!$A$3),A63+1,""),"")</f>
        <v/>
      </c>
      <c r="B64" s="121" t="str">
        <f>IFERROR(INDEX(TQoL_Indexes!$B$9:$AK$88,MATCH($A$3,TQoL_Indexes!#REF!,0)+$A64,MATCH(B$3,TQoL_Indexes!$B$8:$AK$8,0)),"")</f>
        <v/>
      </c>
      <c r="C64" s="116" t="str">
        <f>IFERROR(INDEX(TQoL_Indexes!$B$9:$AK$88,MATCH($A$3,TQoL_Indexes!#REF!,0)+$A64,MATCH(C$3,TQoL_Indexes!$B$8:$AK$8,0)),"")</f>
        <v/>
      </c>
      <c r="D64" s="122" t="str">
        <f>IFERROR(INDEX(TQoL_Indexes!$B$9:$AK$88,MATCH($A$3,TQoL_Indexes!#REF!,0)+$A64,MATCH(D$3,TQoL_Indexes!$B$8:$AK$8,0)),"")</f>
        <v/>
      </c>
      <c r="E64" s="86" t="str">
        <f>IFERROR(INDEX(TQoL_Indexes!$B$9:$AK$88,MATCH($A$3,TQoL_Indexes!#REF!,0)+$A64,MATCH(E$3,TQoL_Indexes!$B$8:$AK$8,0)),"")</f>
        <v/>
      </c>
      <c r="F64" s="86" t="str">
        <f>IFERROR(INDEX(TQoL_Indexes!$B$9:$AK$88,MATCH($A$3,TQoL_Indexes!#REF!,0)+$A64,MATCH(F$3,TQoL_Indexes!$B$8:$AK$8,0)),"")</f>
        <v/>
      </c>
      <c r="G64" s="86" t="str">
        <f>IFERROR(INDEX(TQoL_Indexes!$B$9:$AK$88,MATCH($A$3,TQoL_Indexes!#REF!,0)+$A64,MATCH(G$3,TQoL_Indexes!$B$8:$AK$8,0)),"")</f>
        <v/>
      </c>
      <c r="H64" s="86" t="str">
        <f>IFERROR(INDEX(TQoL_Indexes!$B$9:$AK$88,MATCH($A$3,TQoL_Indexes!#REF!,0)+$A64,MATCH(H$3,TQoL_Indexes!$B$8:$AK$8,0)),"")</f>
        <v/>
      </c>
      <c r="I64" s="86" t="str">
        <f>IFERROR(INDEX(TQoL_Indexes!$B$9:$AK$88,MATCH($A$3,TQoL_Indexes!#REF!,0)+$A64,MATCH(I$3,TQoL_Indexes!$B$8:$AK$8,0)),"")</f>
        <v/>
      </c>
      <c r="J64" s="86" t="str">
        <f>IFERROR(INDEX(TQoL_Indexes!$B$9:$AK$88,MATCH($A$3,TQoL_Indexes!#REF!,0)+$A64,MATCH(J$3,TQoL_Indexes!$B$8:$AK$8,0)),"")</f>
        <v/>
      </c>
      <c r="K64" s="86" t="str">
        <f>IFERROR(INDEX(TQoL_Indexes!$B$9:$AK$88,MATCH($A$3,TQoL_Indexes!#REF!,0)+$A64,MATCH(K$3,TQoL_Indexes!$B$8:$AK$8,0)),"")</f>
        <v/>
      </c>
      <c r="L64" s="86" t="str">
        <f>IFERROR(INDEX(TQoL_Indexes!$B$9:$AK$88,MATCH($A$3,TQoL_Indexes!#REF!,0)+$A64,MATCH(L$3,TQoL_Indexes!$B$8:$AK$8,0)),"")</f>
        <v/>
      </c>
      <c r="M64" s="86" t="str">
        <f>IFERROR(INDEX(TQoL_Indexes!$B$9:$AK$88,MATCH($A$3,TQoL_Indexes!#REF!,0)+$A64,MATCH(M$3,TQoL_Indexes!$B$8:$AK$8,0)),"")</f>
        <v/>
      </c>
      <c r="N64" s="86" t="str">
        <f>IFERROR(INDEX(TQoL_Indexes!$B$9:$AK$88,MATCH($A$3,TQoL_Indexes!#REF!,0)+$A64,MATCH(N$3,TQoL_Indexes!$B$8:$AK$8,0)),"")</f>
        <v/>
      </c>
      <c r="O64" s="86" t="str">
        <f>IFERROR(INDEX(TQoL_Indexes!$B$9:$AK$88,MATCH($A$3,TQoL_Indexes!#REF!,0)+$A64,MATCH(O$3,TQoL_Indexes!$B$8:$AK$8,0)),"")</f>
        <v/>
      </c>
      <c r="P64" s="86" t="str">
        <f>IFERROR(INDEX(TQoL_Indexes!$B$9:$AK$88,MATCH($A$3,TQoL_Indexes!#REF!,0)+$A64,MATCH(P$3,TQoL_Indexes!$B$8:$AK$8,0)),"")</f>
        <v/>
      </c>
      <c r="Q64" s="86" t="str">
        <f>IFERROR(INDEX(TQoL_Indexes!$B$9:$AK$88,MATCH($A$3,TQoL_Indexes!#REF!,0)+$A64,MATCH(Q$3,TQoL_Indexes!$B$8:$AK$8,0)),"")</f>
        <v/>
      </c>
      <c r="R64" s="86" t="str">
        <f>IFERROR(INDEX(TQoL_Indexes!$B$9:$AK$88,MATCH($A$3,TQoL_Indexes!#REF!,0)+$A64,MATCH(R$3,TQoL_Indexes!$B$8:$AK$8,0)),"")</f>
        <v/>
      </c>
      <c r="S64" s="86" t="str">
        <f>IFERROR(INDEX(TQoL_Indexes!$B$9:$AK$88,MATCH($A$3,TQoL_Indexes!#REF!,0)+$A64,MATCH(S$3,TQoL_Indexes!$B$8:$AK$8,0)),"")</f>
        <v/>
      </c>
      <c r="T64" s="86" t="str">
        <f>IFERROR(INDEX(TQoL_Indexes!$B$9:$AK$88,MATCH($A$3,TQoL_Indexes!#REF!,0)+$A64,MATCH(T$3,TQoL_Indexes!$B$8:$AK$8,0)),"")</f>
        <v/>
      </c>
      <c r="U64" s="86" t="str">
        <f>IFERROR(INDEX(TQoL_Indexes!$B$9:$AK$88,MATCH($A$3,TQoL_Indexes!#REF!,0)+$A64,MATCH(U$3,TQoL_Indexes!$B$8:$AK$8,0)),"")</f>
        <v/>
      </c>
      <c r="V64" s="86" t="str">
        <f>IFERROR(INDEX(TQoL_Indexes!$B$9:$AK$88,MATCH($A$3,TQoL_Indexes!#REF!,0)+$A64,MATCH(V$3,TQoL_Indexes!$B$8:$AK$8,0)),"")</f>
        <v/>
      </c>
      <c r="W64" s="86" t="str">
        <f>IFERROR(INDEX(TQoL_Indexes!$B$9:$AK$88,MATCH($A$3,TQoL_Indexes!#REF!,0)+$A64,MATCH(W$3,TQoL_Indexes!$B$8:$AK$8,0)),"")</f>
        <v/>
      </c>
      <c r="X64" s="86" t="str">
        <f>IFERROR(INDEX(TQoL_Indexes!$B$9:$AK$88,MATCH($A$3,TQoL_Indexes!#REF!,0)+$A64,MATCH(X$3,TQoL_Indexes!$B$8:$AK$8,0)),"")</f>
        <v/>
      </c>
      <c r="Y64" s="86" t="str">
        <f>IFERROR(INDEX(TQoL_Indexes!$B$9:$AK$88,MATCH($A$3,TQoL_Indexes!#REF!,0)+$A64,MATCH(Y$3,TQoL_Indexes!$B$8:$AK$8,0)),"")</f>
        <v/>
      </c>
      <c r="Z64" s="86" t="str">
        <f>IFERROR(INDEX(TQoL_Indexes!$B$9:$AK$88,MATCH($A$3,TQoL_Indexes!#REF!,0)+$A64,MATCH(Z$3,TQoL_Indexes!$B$8:$AK$8,0)),"")</f>
        <v/>
      </c>
      <c r="AA64" s="86" t="str">
        <f>IFERROR(INDEX(TQoL_Indexes!$B$9:$AK$88,MATCH($A$3,TQoL_Indexes!#REF!,0)+$A64,MATCH(AA$3,TQoL_Indexes!$B$8:$AK$8,0)),"")</f>
        <v/>
      </c>
      <c r="AB64" s="86" t="str">
        <f>IFERROR(INDEX(TQoL_Indexes!$B$9:$AK$88,MATCH($A$3,TQoL_Indexes!#REF!,0)+$A64,MATCH(AB$3,TQoL_Indexes!$B$8:$AK$8,0)),"")</f>
        <v/>
      </c>
      <c r="AC64" s="86" t="str">
        <f>IFERROR(INDEX(TQoL_Indexes!$B$9:$AK$88,MATCH($A$3,TQoL_Indexes!#REF!,0)+$A64,MATCH(AC$3,TQoL_Indexes!$B$8:$AK$8,0)),"")</f>
        <v/>
      </c>
      <c r="AD64" s="86" t="str">
        <f>IFERROR(INDEX(TQoL_Indexes!$B$9:$AK$88,MATCH($A$3,TQoL_Indexes!#REF!,0)+$A64,MATCH(AD$3,TQoL_Indexes!$B$8:$AK$8,0)),"")</f>
        <v/>
      </c>
      <c r="AE64" s="86" t="str">
        <f>IFERROR(INDEX(TQoL_Indexes!$B$9:$AK$88,MATCH($A$3,TQoL_Indexes!#REF!,0)+$A64,MATCH(AE$3,TQoL_Indexes!$B$8:$AK$8,0)),"")</f>
        <v/>
      </c>
      <c r="AF64" s="86" t="str">
        <f>IFERROR(INDEX(TQoL_Indexes!$B$9:$AK$88,MATCH($A$3,TQoL_Indexes!#REF!,0)+$A64,MATCH(AF$3,TQoL_Indexes!$B$8:$AK$8,0)),"")</f>
        <v/>
      </c>
      <c r="AG64" s="86" t="str">
        <f>IFERROR(INDEX(TQoL_Indexes!$B$9:$AK$88,MATCH($A$3,TQoL_Indexes!#REF!,0)+$A64,MATCH(AG$3,TQoL_Indexes!$B$8:$AK$8,0)),"")</f>
        <v/>
      </c>
      <c r="AH64" s="86" t="str">
        <f>IFERROR(INDEX(TQoL_Indexes!$B$9:$AK$88,MATCH($A$3,TQoL_Indexes!#REF!,0)+$A64,MATCH(AH$3,TQoL_Indexes!$B$8:$AK$8,0)),"")</f>
        <v/>
      </c>
      <c r="AI64" s="86" t="str">
        <f>IFERROR(INDEX(TQoL_Indexes!$B$9:$AK$88,MATCH($A$3,TQoL_Indexes!#REF!,0)+$A64,MATCH(AI$3,TQoL_Indexes!$B$8:$AK$8,0)),"")</f>
        <v/>
      </c>
      <c r="AJ64" s="86" t="str">
        <f>IFERROR(INDEX(TQoL_Indexes!$B$9:$AK$88,MATCH($A$3,TQoL_Indexes!#REF!,0)+$A64,MATCH(AJ$3,TQoL_Indexes!$B$8:$AK$8,0)),"")</f>
        <v/>
      </c>
      <c r="AK64" s="86" t="str">
        <f>IFERROR(INDEX(TQoL_Indexes!$B$9:$AK$88,MATCH($A$3,TQoL_Indexes!#REF!,0)+$A64,MATCH(AK$3,TQoL_Indexes!$B$8:$AK$8,0)),"")</f>
        <v/>
      </c>
      <c r="AL64" s="86" t="str">
        <f>IFERROR(INDEX(TQoL_Indexes!$B$9:$AK$88,MATCH($A$3,TQoL_Indexes!#REF!,0)+$A64,MATCH(AL$3,TQoL_Indexes!$B$8:$AK$8,0)),"")</f>
        <v/>
      </c>
      <c r="AM64" s="87" t="str">
        <f>IFERROR(INDEX(TQoL_Indexes!$B$9:$AK$88,MATCH($A$3,TQoL_Indexes!#REF!,0)+$A64,MATCH(AM$3,TQoL_Indexes!$B$8:$AK$8,0)),"")</f>
        <v/>
      </c>
    </row>
    <row r="65" spans="1:39">
      <c r="A65" s="58" t="str">
        <f>IFERROR(IF(A64+1&lt;COUNTIF(TQoL_Indexes!#REF!,Aux_Country!$A$3),A64+1,""),"")</f>
        <v/>
      </c>
      <c r="B65" s="121" t="str">
        <f>IFERROR(INDEX(TQoL_Indexes!$B$9:$AK$88,MATCH($A$3,TQoL_Indexes!#REF!,0)+$A65,MATCH(B$3,TQoL_Indexes!$B$8:$AK$8,0)),"")</f>
        <v/>
      </c>
      <c r="C65" s="116" t="str">
        <f>IFERROR(INDEX(TQoL_Indexes!$B$9:$AK$88,MATCH($A$3,TQoL_Indexes!#REF!,0)+$A65,MATCH(C$3,TQoL_Indexes!$B$8:$AK$8,0)),"")</f>
        <v/>
      </c>
      <c r="D65" s="122" t="str">
        <f>IFERROR(INDEX(TQoL_Indexes!$B$9:$AK$88,MATCH($A$3,TQoL_Indexes!#REF!,0)+$A65,MATCH(D$3,TQoL_Indexes!$B$8:$AK$8,0)),"")</f>
        <v/>
      </c>
      <c r="E65" s="86" t="str">
        <f>IFERROR(INDEX(TQoL_Indexes!$B$9:$AK$88,MATCH($A$3,TQoL_Indexes!#REF!,0)+$A65,MATCH(E$3,TQoL_Indexes!$B$8:$AK$8,0)),"")</f>
        <v/>
      </c>
      <c r="F65" s="86" t="str">
        <f>IFERROR(INDEX(TQoL_Indexes!$B$9:$AK$88,MATCH($A$3,TQoL_Indexes!#REF!,0)+$A65,MATCH(F$3,TQoL_Indexes!$B$8:$AK$8,0)),"")</f>
        <v/>
      </c>
      <c r="G65" s="86" t="str">
        <f>IFERROR(INDEX(TQoL_Indexes!$B$9:$AK$88,MATCH($A$3,TQoL_Indexes!#REF!,0)+$A65,MATCH(G$3,TQoL_Indexes!$B$8:$AK$8,0)),"")</f>
        <v/>
      </c>
      <c r="H65" s="86" t="str">
        <f>IFERROR(INDEX(TQoL_Indexes!$B$9:$AK$88,MATCH($A$3,TQoL_Indexes!#REF!,0)+$A65,MATCH(H$3,TQoL_Indexes!$B$8:$AK$8,0)),"")</f>
        <v/>
      </c>
      <c r="I65" s="86" t="str">
        <f>IFERROR(INDEX(TQoL_Indexes!$B$9:$AK$88,MATCH($A$3,TQoL_Indexes!#REF!,0)+$A65,MATCH(I$3,TQoL_Indexes!$B$8:$AK$8,0)),"")</f>
        <v/>
      </c>
      <c r="J65" s="86" t="str">
        <f>IFERROR(INDEX(TQoL_Indexes!$B$9:$AK$88,MATCH($A$3,TQoL_Indexes!#REF!,0)+$A65,MATCH(J$3,TQoL_Indexes!$B$8:$AK$8,0)),"")</f>
        <v/>
      </c>
      <c r="K65" s="86" t="str">
        <f>IFERROR(INDEX(TQoL_Indexes!$B$9:$AK$88,MATCH($A$3,TQoL_Indexes!#REF!,0)+$A65,MATCH(K$3,TQoL_Indexes!$B$8:$AK$8,0)),"")</f>
        <v/>
      </c>
      <c r="L65" s="86" t="str">
        <f>IFERROR(INDEX(TQoL_Indexes!$B$9:$AK$88,MATCH($A$3,TQoL_Indexes!#REF!,0)+$A65,MATCH(L$3,TQoL_Indexes!$B$8:$AK$8,0)),"")</f>
        <v/>
      </c>
      <c r="M65" s="86" t="str">
        <f>IFERROR(INDEX(TQoL_Indexes!$B$9:$AK$88,MATCH($A$3,TQoL_Indexes!#REF!,0)+$A65,MATCH(M$3,TQoL_Indexes!$B$8:$AK$8,0)),"")</f>
        <v/>
      </c>
      <c r="N65" s="86" t="str">
        <f>IFERROR(INDEX(TQoL_Indexes!$B$9:$AK$88,MATCH($A$3,TQoL_Indexes!#REF!,0)+$A65,MATCH(N$3,TQoL_Indexes!$B$8:$AK$8,0)),"")</f>
        <v/>
      </c>
      <c r="O65" s="86" t="str">
        <f>IFERROR(INDEX(TQoL_Indexes!$B$9:$AK$88,MATCH($A$3,TQoL_Indexes!#REF!,0)+$A65,MATCH(O$3,TQoL_Indexes!$B$8:$AK$8,0)),"")</f>
        <v/>
      </c>
      <c r="P65" s="86" t="str">
        <f>IFERROR(INDEX(TQoL_Indexes!$B$9:$AK$88,MATCH($A$3,TQoL_Indexes!#REF!,0)+$A65,MATCH(P$3,TQoL_Indexes!$B$8:$AK$8,0)),"")</f>
        <v/>
      </c>
      <c r="Q65" s="86" t="str">
        <f>IFERROR(INDEX(TQoL_Indexes!$B$9:$AK$88,MATCH($A$3,TQoL_Indexes!#REF!,0)+$A65,MATCH(Q$3,TQoL_Indexes!$B$8:$AK$8,0)),"")</f>
        <v/>
      </c>
      <c r="R65" s="86" t="str">
        <f>IFERROR(INDEX(TQoL_Indexes!$B$9:$AK$88,MATCH($A$3,TQoL_Indexes!#REF!,0)+$A65,MATCH(R$3,TQoL_Indexes!$B$8:$AK$8,0)),"")</f>
        <v/>
      </c>
      <c r="S65" s="86" t="str">
        <f>IFERROR(INDEX(TQoL_Indexes!$B$9:$AK$88,MATCH($A$3,TQoL_Indexes!#REF!,0)+$A65,MATCH(S$3,TQoL_Indexes!$B$8:$AK$8,0)),"")</f>
        <v/>
      </c>
      <c r="T65" s="86" t="str">
        <f>IFERROR(INDEX(TQoL_Indexes!$B$9:$AK$88,MATCH($A$3,TQoL_Indexes!#REF!,0)+$A65,MATCH(T$3,TQoL_Indexes!$B$8:$AK$8,0)),"")</f>
        <v/>
      </c>
      <c r="U65" s="86" t="str">
        <f>IFERROR(INDEX(TQoL_Indexes!$B$9:$AK$88,MATCH($A$3,TQoL_Indexes!#REF!,0)+$A65,MATCH(U$3,TQoL_Indexes!$B$8:$AK$8,0)),"")</f>
        <v/>
      </c>
      <c r="V65" s="86" t="str">
        <f>IFERROR(INDEX(TQoL_Indexes!$B$9:$AK$88,MATCH($A$3,TQoL_Indexes!#REF!,0)+$A65,MATCH(V$3,TQoL_Indexes!$B$8:$AK$8,0)),"")</f>
        <v/>
      </c>
      <c r="W65" s="86" t="str">
        <f>IFERROR(INDEX(TQoL_Indexes!$B$9:$AK$88,MATCH($A$3,TQoL_Indexes!#REF!,0)+$A65,MATCH(W$3,TQoL_Indexes!$B$8:$AK$8,0)),"")</f>
        <v/>
      </c>
      <c r="X65" s="86" t="str">
        <f>IFERROR(INDEX(TQoL_Indexes!$B$9:$AK$88,MATCH($A$3,TQoL_Indexes!#REF!,0)+$A65,MATCH(X$3,TQoL_Indexes!$B$8:$AK$8,0)),"")</f>
        <v/>
      </c>
      <c r="Y65" s="86" t="str">
        <f>IFERROR(INDEX(TQoL_Indexes!$B$9:$AK$88,MATCH($A$3,TQoL_Indexes!#REF!,0)+$A65,MATCH(Y$3,TQoL_Indexes!$B$8:$AK$8,0)),"")</f>
        <v/>
      </c>
      <c r="Z65" s="86" t="str">
        <f>IFERROR(INDEX(TQoL_Indexes!$B$9:$AK$88,MATCH($A$3,TQoL_Indexes!#REF!,0)+$A65,MATCH(Z$3,TQoL_Indexes!$B$8:$AK$8,0)),"")</f>
        <v/>
      </c>
      <c r="AA65" s="86" t="str">
        <f>IFERROR(INDEX(TQoL_Indexes!$B$9:$AK$88,MATCH($A$3,TQoL_Indexes!#REF!,0)+$A65,MATCH(AA$3,TQoL_Indexes!$B$8:$AK$8,0)),"")</f>
        <v/>
      </c>
      <c r="AB65" s="86" t="str">
        <f>IFERROR(INDEX(TQoL_Indexes!$B$9:$AK$88,MATCH($A$3,TQoL_Indexes!#REF!,0)+$A65,MATCH(AB$3,TQoL_Indexes!$B$8:$AK$8,0)),"")</f>
        <v/>
      </c>
      <c r="AC65" s="86" t="str">
        <f>IFERROR(INDEX(TQoL_Indexes!$B$9:$AK$88,MATCH($A$3,TQoL_Indexes!#REF!,0)+$A65,MATCH(AC$3,TQoL_Indexes!$B$8:$AK$8,0)),"")</f>
        <v/>
      </c>
      <c r="AD65" s="86" t="str">
        <f>IFERROR(INDEX(TQoL_Indexes!$B$9:$AK$88,MATCH($A$3,TQoL_Indexes!#REF!,0)+$A65,MATCH(AD$3,TQoL_Indexes!$B$8:$AK$8,0)),"")</f>
        <v/>
      </c>
      <c r="AE65" s="86" t="str">
        <f>IFERROR(INDEX(TQoL_Indexes!$B$9:$AK$88,MATCH($A$3,TQoL_Indexes!#REF!,0)+$A65,MATCH(AE$3,TQoL_Indexes!$B$8:$AK$8,0)),"")</f>
        <v/>
      </c>
      <c r="AF65" s="86" t="str">
        <f>IFERROR(INDEX(TQoL_Indexes!$B$9:$AK$88,MATCH($A$3,TQoL_Indexes!#REF!,0)+$A65,MATCH(AF$3,TQoL_Indexes!$B$8:$AK$8,0)),"")</f>
        <v/>
      </c>
      <c r="AG65" s="86" t="str">
        <f>IFERROR(INDEX(TQoL_Indexes!$B$9:$AK$88,MATCH($A$3,TQoL_Indexes!#REF!,0)+$A65,MATCH(AG$3,TQoL_Indexes!$B$8:$AK$8,0)),"")</f>
        <v/>
      </c>
      <c r="AH65" s="86" t="str">
        <f>IFERROR(INDEX(TQoL_Indexes!$B$9:$AK$88,MATCH($A$3,TQoL_Indexes!#REF!,0)+$A65,MATCH(AH$3,TQoL_Indexes!$B$8:$AK$8,0)),"")</f>
        <v/>
      </c>
      <c r="AI65" s="86" t="str">
        <f>IFERROR(INDEX(TQoL_Indexes!$B$9:$AK$88,MATCH($A$3,TQoL_Indexes!#REF!,0)+$A65,MATCH(AI$3,TQoL_Indexes!$B$8:$AK$8,0)),"")</f>
        <v/>
      </c>
      <c r="AJ65" s="86" t="str">
        <f>IFERROR(INDEX(TQoL_Indexes!$B$9:$AK$88,MATCH($A$3,TQoL_Indexes!#REF!,0)+$A65,MATCH(AJ$3,TQoL_Indexes!$B$8:$AK$8,0)),"")</f>
        <v/>
      </c>
      <c r="AK65" s="86" t="str">
        <f>IFERROR(INDEX(TQoL_Indexes!$B$9:$AK$88,MATCH($A$3,TQoL_Indexes!#REF!,0)+$A65,MATCH(AK$3,TQoL_Indexes!$B$8:$AK$8,0)),"")</f>
        <v/>
      </c>
      <c r="AL65" s="86" t="str">
        <f>IFERROR(INDEX(TQoL_Indexes!$B$9:$AK$88,MATCH($A$3,TQoL_Indexes!#REF!,0)+$A65,MATCH(AL$3,TQoL_Indexes!$B$8:$AK$8,0)),"")</f>
        <v/>
      </c>
      <c r="AM65" s="87" t="str">
        <f>IFERROR(INDEX(TQoL_Indexes!$B$9:$AK$88,MATCH($A$3,TQoL_Indexes!#REF!,0)+$A65,MATCH(AM$3,TQoL_Indexes!$B$8:$AK$8,0)),"")</f>
        <v/>
      </c>
    </row>
    <row r="66" spans="1:39">
      <c r="A66" s="58" t="str">
        <f>IFERROR(IF(A65+1&lt;COUNTIF(TQoL_Indexes!#REF!,Aux_Country!$A$3),A65+1,""),"")</f>
        <v/>
      </c>
      <c r="B66" s="121" t="str">
        <f>IFERROR(INDEX(TQoL_Indexes!$B$9:$AK$88,MATCH($A$3,TQoL_Indexes!#REF!,0)+$A66,MATCH(B$3,TQoL_Indexes!$B$8:$AK$8,0)),"")</f>
        <v/>
      </c>
      <c r="C66" s="116" t="str">
        <f>IFERROR(INDEX(TQoL_Indexes!$B$9:$AK$88,MATCH($A$3,TQoL_Indexes!#REF!,0)+$A66,MATCH(C$3,TQoL_Indexes!$B$8:$AK$8,0)),"")</f>
        <v/>
      </c>
      <c r="D66" s="122" t="str">
        <f>IFERROR(INDEX(TQoL_Indexes!$B$9:$AK$88,MATCH($A$3,TQoL_Indexes!#REF!,0)+$A66,MATCH(D$3,TQoL_Indexes!$B$8:$AK$8,0)),"")</f>
        <v/>
      </c>
      <c r="E66" s="86" t="str">
        <f>IFERROR(INDEX(TQoL_Indexes!$B$9:$AK$88,MATCH($A$3,TQoL_Indexes!#REF!,0)+$A66,MATCH(E$3,TQoL_Indexes!$B$8:$AK$8,0)),"")</f>
        <v/>
      </c>
      <c r="F66" s="86" t="str">
        <f>IFERROR(INDEX(TQoL_Indexes!$B$9:$AK$88,MATCH($A$3,TQoL_Indexes!#REF!,0)+$A66,MATCH(F$3,TQoL_Indexes!$B$8:$AK$8,0)),"")</f>
        <v/>
      </c>
      <c r="G66" s="86" t="str">
        <f>IFERROR(INDEX(TQoL_Indexes!$B$9:$AK$88,MATCH($A$3,TQoL_Indexes!#REF!,0)+$A66,MATCH(G$3,TQoL_Indexes!$B$8:$AK$8,0)),"")</f>
        <v/>
      </c>
      <c r="H66" s="86" t="str">
        <f>IFERROR(INDEX(TQoL_Indexes!$B$9:$AK$88,MATCH($A$3,TQoL_Indexes!#REF!,0)+$A66,MATCH(H$3,TQoL_Indexes!$B$8:$AK$8,0)),"")</f>
        <v/>
      </c>
      <c r="I66" s="86" t="str">
        <f>IFERROR(INDEX(TQoL_Indexes!$B$9:$AK$88,MATCH($A$3,TQoL_Indexes!#REF!,0)+$A66,MATCH(I$3,TQoL_Indexes!$B$8:$AK$8,0)),"")</f>
        <v/>
      </c>
      <c r="J66" s="86" t="str">
        <f>IFERROR(INDEX(TQoL_Indexes!$B$9:$AK$88,MATCH($A$3,TQoL_Indexes!#REF!,0)+$A66,MATCH(J$3,TQoL_Indexes!$B$8:$AK$8,0)),"")</f>
        <v/>
      </c>
      <c r="K66" s="86" t="str">
        <f>IFERROR(INDEX(TQoL_Indexes!$B$9:$AK$88,MATCH($A$3,TQoL_Indexes!#REF!,0)+$A66,MATCH(K$3,TQoL_Indexes!$B$8:$AK$8,0)),"")</f>
        <v/>
      </c>
      <c r="L66" s="86" t="str">
        <f>IFERROR(INDEX(TQoL_Indexes!$B$9:$AK$88,MATCH($A$3,TQoL_Indexes!#REF!,0)+$A66,MATCH(L$3,TQoL_Indexes!$B$8:$AK$8,0)),"")</f>
        <v/>
      </c>
      <c r="M66" s="86" t="str">
        <f>IFERROR(INDEX(TQoL_Indexes!$B$9:$AK$88,MATCH($A$3,TQoL_Indexes!#REF!,0)+$A66,MATCH(M$3,TQoL_Indexes!$B$8:$AK$8,0)),"")</f>
        <v/>
      </c>
      <c r="N66" s="86" t="str">
        <f>IFERROR(INDEX(TQoL_Indexes!$B$9:$AK$88,MATCH($A$3,TQoL_Indexes!#REF!,0)+$A66,MATCH(N$3,TQoL_Indexes!$B$8:$AK$8,0)),"")</f>
        <v/>
      </c>
      <c r="O66" s="86" t="str">
        <f>IFERROR(INDEX(TQoL_Indexes!$B$9:$AK$88,MATCH($A$3,TQoL_Indexes!#REF!,0)+$A66,MATCH(O$3,TQoL_Indexes!$B$8:$AK$8,0)),"")</f>
        <v/>
      </c>
      <c r="P66" s="86" t="str">
        <f>IFERROR(INDEX(TQoL_Indexes!$B$9:$AK$88,MATCH($A$3,TQoL_Indexes!#REF!,0)+$A66,MATCH(P$3,TQoL_Indexes!$B$8:$AK$8,0)),"")</f>
        <v/>
      </c>
      <c r="Q66" s="86" t="str">
        <f>IFERROR(INDEX(TQoL_Indexes!$B$9:$AK$88,MATCH($A$3,TQoL_Indexes!#REF!,0)+$A66,MATCH(Q$3,TQoL_Indexes!$B$8:$AK$8,0)),"")</f>
        <v/>
      </c>
      <c r="R66" s="86" t="str">
        <f>IFERROR(INDEX(TQoL_Indexes!$B$9:$AK$88,MATCH($A$3,TQoL_Indexes!#REF!,0)+$A66,MATCH(R$3,TQoL_Indexes!$B$8:$AK$8,0)),"")</f>
        <v/>
      </c>
      <c r="S66" s="86" t="str">
        <f>IFERROR(INDEX(TQoL_Indexes!$B$9:$AK$88,MATCH($A$3,TQoL_Indexes!#REF!,0)+$A66,MATCH(S$3,TQoL_Indexes!$B$8:$AK$8,0)),"")</f>
        <v/>
      </c>
      <c r="T66" s="86" t="str">
        <f>IFERROR(INDEX(TQoL_Indexes!$B$9:$AK$88,MATCH($A$3,TQoL_Indexes!#REF!,0)+$A66,MATCH(T$3,TQoL_Indexes!$B$8:$AK$8,0)),"")</f>
        <v/>
      </c>
      <c r="U66" s="86" t="str">
        <f>IFERROR(INDEX(TQoL_Indexes!$B$9:$AK$88,MATCH($A$3,TQoL_Indexes!#REF!,0)+$A66,MATCH(U$3,TQoL_Indexes!$B$8:$AK$8,0)),"")</f>
        <v/>
      </c>
      <c r="V66" s="86" t="str">
        <f>IFERROR(INDEX(TQoL_Indexes!$B$9:$AK$88,MATCH($A$3,TQoL_Indexes!#REF!,0)+$A66,MATCH(V$3,TQoL_Indexes!$B$8:$AK$8,0)),"")</f>
        <v/>
      </c>
      <c r="W66" s="86" t="str">
        <f>IFERROR(INDEX(TQoL_Indexes!$B$9:$AK$88,MATCH($A$3,TQoL_Indexes!#REF!,0)+$A66,MATCH(W$3,TQoL_Indexes!$B$8:$AK$8,0)),"")</f>
        <v/>
      </c>
      <c r="X66" s="86" t="str">
        <f>IFERROR(INDEX(TQoL_Indexes!$B$9:$AK$88,MATCH($A$3,TQoL_Indexes!#REF!,0)+$A66,MATCH(X$3,TQoL_Indexes!$B$8:$AK$8,0)),"")</f>
        <v/>
      </c>
      <c r="Y66" s="86" t="str">
        <f>IFERROR(INDEX(TQoL_Indexes!$B$9:$AK$88,MATCH($A$3,TQoL_Indexes!#REF!,0)+$A66,MATCH(Y$3,TQoL_Indexes!$B$8:$AK$8,0)),"")</f>
        <v/>
      </c>
      <c r="Z66" s="86" t="str">
        <f>IFERROR(INDEX(TQoL_Indexes!$B$9:$AK$88,MATCH($A$3,TQoL_Indexes!#REF!,0)+$A66,MATCH(Z$3,TQoL_Indexes!$B$8:$AK$8,0)),"")</f>
        <v/>
      </c>
      <c r="AA66" s="86" t="str">
        <f>IFERROR(INDEX(TQoL_Indexes!$B$9:$AK$88,MATCH($A$3,TQoL_Indexes!#REF!,0)+$A66,MATCH(AA$3,TQoL_Indexes!$B$8:$AK$8,0)),"")</f>
        <v/>
      </c>
      <c r="AB66" s="86" t="str">
        <f>IFERROR(INDEX(TQoL_Indexes!$B$9:$AK$88,MATCH($A$3,TQoL_Indexes!#REF!,0)+$A66,MATCH(AB$3,TQoL_Indexes!$B$8:$AK$8,0)),"")</f>
        <v/>
      </c>
      <c r="AC66" s="86" t="str">
        <f>IFERROR(INDEX(TQoL_Indexes!$B$9:$AK$88,MATCH($A$3,TQoL_Indexes!#REF!,0)+$A66,MATCH(AC$3,TQoL_Indexes!$B$8:$AK$8,0)),"")</f>
        <v/>
      </c>
      <c r="AD66" s="86" t="str">
        <f>IFERROR(INDEX(TQoL_Indexes!$B$9:$AK$88,MATCH($A$3,TQoL_Indexes!#REF!,0)+$A66,MATCH(AD$3,TQoL_Indexes!$B$8:$AK$8,0)),"")</f>
        <v/>
      </c>
      <c r="AE66" s="86" t="str">
        <f>IFERROR(INDEX(TQoL_Indexes!$B$9:$AK$88,MATCH($A$3,TQoL_Indexes!#REF!,0)+$A66,MATCH(AE$3,TQoL_Indexes!$B$8:$AK$8,0)),"")</f>
        <v/>
      </c>
      <c r="AF66" s="86" t="str">
        <f>IFERROR(INDEX(TQoL_Indexes!$B$9:$AK$88,MATCH($A$3,TQoL_Indexes!#REF!,0)+$A66,MATCH(AF$3,TQoL_Indexes!$B$8:$AK$8,0)),"")</f>
        <v/>
      </c>
      <c r="AG66" s="86" t="str">
        <f>IFERROR(INDEX(TQoL_Indexes!$B$9:$AK$88,MATCH($A$3,TQoL_Indexes!#REF!,0)+$A66,MATCH(AG$3,TQoL_Indexes!$B$8:$AK$8,0)),"")</f>
        <v/>
      </c>
      <c r="AH66" s="86" t="str">
        <f>IFERROR(INDEX(TQoL_Indexes!$B$9:$AK$88,MATCH($A$3,TQoL_Indexes!#REF!,0)+$A66,MATCH(AH$3,TQoL_Indexes!$B$8:$AK$8,0)),"")</f>
        <v/>
      </c>
      <c r="AI66" s="86" t="str">
        <f>IFERROR(INDEX(TQoL_Indexes!$B$9:$AK$88,MATCH($A$3,TQoL_Indexes!#REF!,0)+$A66,MATCH(AI$3,TQoL_Indexes!$B$8:$AK$8,0)),"")</f>
        <v/>
      </c>
      <c r="AJ66" s="86" t="str">
        <f>IFERROR(INDEX(TQoL_Indexes!$B$9:$AK$88,MATCH($A$3,TQoL_Indexes!#REF!,0)+$A66,MATCH(AJ$3,TQoL_Indexes!$B$8:$AK$8,0)),"")</f>
        <v/>
      </c>
      <c r="AK66" s="86" t="str">
        <f>IFERROR(INDEX(TQoL_Indexes!$B$9:$AK$88,MATCH($A$3,TQoL_Indexes!#REF!,0)+$A66,MATCH(AK$3,TQoL_Indexes!$B$8:$AK$8,0)),"")</f>
        <v/>
      </c>
      <c r="AL66" s="86" t="str">
        <f>IFERROR(INDEX(TQoL_Indexes!$B$9:$AK$88,MATCH($A$3,TQoL_Indexes!#REF!,0)+$A66,MATCH(AL$3,TQoL_Indexes!$B$8:$AK$8,0)),"")</f>
        <v/>
      </c>
      <c r="AM66" s="87" t="str">
        <f>IFERROR(INDEX(TQoL_Indexes!$B$9:$AK$88,MATCH($A$3,TQoL_Indexes!#REF!,0)+$A66,MATCH(AM$3,TQoL_Indexes!$B$8:$AK$8,0)),"")</f>
        <v/>
      </c>
    </row>
    <row r="67" spans="1:39">
      <c r="A67" s="58" t="str">
        <f>IFERROR(IF(A66+1&lt;COUNTIF(TQoL_Indexes!#REF!,Aux_Country!$A$3),A66+1,""),"")</f>
        <v/>
      </c>
      <c r="B67" s="121" t="str">
        <f>IFERROR(INDEX(TQoL_Indexes!$B$9:$AK$88,MATCH($A$3,TQoL_Indexes!#REF!,0)+$A67,MATCH(B$3,TQoL_Indexes!$B$8:$AK$8,0)),"")</f>
        <v/>
      </c>
      <c r="C67" s="116" t="str">
        <f>IFERROR(INDEX(TQoL_Indexes!$B$9:$AK$88,MATCH($A$3,TQoL_Indexes!#REF!,0)+$A67,MATCH(C$3,TQoL_Indexes!$B$8:$AK$8,0)),"")</f>
        <v/>
      </c>
      <c r="D67" s="122" t="str">
        <f>IFERROR(INDEX(TQoL_Indexes!$B$9:$AK$88,MATCH($A$3,TQoL_Indexes!#REF!,0)+$A67,MATCH(D$3,TQoL_Indexes!$B$8:$AK$8,0)),"")</f>
        <v/>
      </c>
      <c r="E67" s="86" t="str">
        <f>IFERROR(INDEX(TQoL_Indexes!$B$9:$AK$88,MATCH($A$3,TQoL_Indexes!#REF!,0)+$A67,MATCH(E$3,TQoL_Indexes!$B$8:$AK$8,0)),"")</f>
        <v/>
      </c>
      <c r="F67" s="86" t="str">
        <f>IFERROR(INDEX(TQoL_Indexes!$B$9:$AK$88,MATCH($A$3,TQoL_Indexes!#REF!,0)+$A67,MATCH(F$3,TQoL_Indexes!$B$8:$AK$8,0)),"")</f>
        <v/>
      </c>
      <c r="G67" s="86" t="str">
        <f>IFERROR(INDEX(TQoL_Indexes!$B$9:$AK$88,MATCH($A$3,TQoL_Indexes!#REF!,0)+$A67,MATCH(G$3,TQoL_Indexes!$B$8:$AK$8,0)),"")</f>
        <v/>
      </c>
      <c r="H67" s="86" t="str">
        <f>IFERROR(INDEX(TQoL_Indexes!$B$9:$AK$88,MATCH($A$3,TQoL_Indexes!#REF!,0)+$A67,MATCH(H$3,TQoL_Indexes!$B$8:$AK$8,0)),"")</f>
        <v/>
      </c>
      <c r="I67" s="86" t="str">
        <f>IFERROR(INDEX(TQoL_Indexes!$B$9:$AK$88,MATCH($A$3,TQoL_Indexes!#REF!,0)+$A67,MATCH(I$3,TQoL_Indexes!$B$8:$AK$8,0)),"")</f>
        <v/>
      </c>
      <c r="J67" s="86" t="str">
        <f>IFERROR(INDEX(TQoL_Indexes!$B$9:$AK$88,MATCH($A$3,TQoL_Indexes!#REF!,0)+$A67,MATCH(J$3,TQoL_Indexes!$B$8:$AK$8,0)),"")</f>
        <v/>
      </c>
      <c r="K67" s="86" t="str">
        <f>IFERROR(INDEX(TQoL_Indexes!$B$9:$AK$88,MATCH($A$3,TQoL_Indexes!#REF!,0)+$A67,MATCH(K$3,TQoL_Indexes!$B$8:$AK$8,0)),"")</f>
        <v/>
      </c>
      <c r="L67" s="86" t="str">
        <f>IFERROR(INDEX(TQoL_Indexes!$B$9:$AK$88,MATCH($A$3,TQoL_Indexes!#REF!,0)+$A67,MATCH(L$3,TQoL_Indexes!$B$8:$AK$8,0)),"")</f>
        <v/>
      </c>
      <c r="M67" s="86" t="str">
        <f>IFERROR(INDEX(TQoL_Indexes!$B$9:$AK$88,MATCH($A$3,TQoL_Indexes!#REF!,0)+$A67,MATCH(M$3,TQoL_Indexes!$B$8:$AK$8,0)),"")</f>
        <v/>
      </c>
      <c r="N67" s="86" t="str">
        <f>IFERROR(INDEX(TQoL_Indexes!$B$9:$AK$88,MATCH($A$3,TQoL_Indexes!#REF!,0)+$A67,MATCH(N$3,TQoL_Indexes!$B$8:$AK$8,0)),"")</f>
        <v/>
      </c>
      <c r="O67" s="86" t="str">
        <f>IFERROR(INDEX(TQoL_Indexes!$B$9:$AK$88,MATCH($A$3,TQoL_Indexes!#REF!,0)+$A67,MATCH(O$3,TQoL_Indexes!$B$8:$AK$8,0)),"")</f>
        <v/>
      </c>
      <c r="P67" s="86" t="str">
        <f>IFERROR(INDEX(TQoL_Indexes!$B$9:$AK$88,MATCH($A$3,TQoL_Indexes!#REF!,0)+$A67,MATCH(P$3,TQoL_Indexes!$B$8:$AK$8,0)),"")</f>
        <v/>
      </c>
      <c r="Q67" s="86" t="str">
        <f>IFERROR(INDEX(TQoL_Indexes!$B$9:$AK$88,MATCH($A$3,TQoL_Indexes!#REF!,0)+$A67,MATCH(Q$3,TQoL_Indexes!$B$8:$AK$8,0)),"")</f>
        <v/>
      </c>
      <c r="R67" s="86" t="str">
        <f>IFERROR(INDEX(TQoL_Indexes!$B$9:$AK$88,MATCH($A$3,TQoL_Indexes!#REF!,0)+$A67,MATCH(R$3,TQoL_Indexes!$B$8:$AK$8,0)),"")</f>
        <v/>
      </c>
      <c r="S67" s="86" t="str">
        <f>IFERROR(INDEX(TQoL_Indexes!$B$9:$AK$88,MATCH($A$3,TQoL_Indexes!#REF!,0)+$A67,MATCH(S$3,TQoL_Indexes!$B$8:$AK$8,0)),"")</f>
        <v/>
      </c>
      <c r="T67" s="86" t="str">
        <f>IFERROR(INDEX(TQoL_Indexes!$B$9:$AK$88,MATCH($A$3,TQoL_Indexes!#REF!,0)+$A67,MATCH(T$3,TQoL_Indexes!$B$8:$AK$8,0)),"")</f>
        <v/>
      </c>
      <c r="U67" s="86" t="str">
        <f>IFERROR(INDEX(TQoL_Indexes!$B$9:$AK$88,MATCH($A$3,TQoL_Indexes!#REF!,0)+$A67,MATCH(U$3,TQoL_Indexes!$B$8:$AK$8,0)),"")</f>
        <v/>
      </c>
      <c r="V67" s="86" t="str">
        <f>IFERROR(INDEX(TQoL_Indexes!$B$9:$AK$88,MATCH($A$3,TQoL_Indexes!#REF!,0)+$A67,MATCH(V$3,TQoL_Indexes!$B$8:$AK$8,0)),"")</f>
        <v/>
      </c>
      <c r="W67" s="86" t="str">
        <f>IFERROR(INDEX(TQoL_Indexes!$B$9:$AK$88,MATCH($A$3,TQoL_Indexes!#REF!,0)+$A67,MATCH(W$3,TQoL_Indexes!$B$8:$AK$8,0)),"")</f>
        <v/>
      </c>
      <c r="X67" s="86" t="str">
        <f>IFERROR(INDEX(TQoL_Indexes!$B$9:$AK$88,MATCH($A$3,TQoL_Indexes!#REF!,0)+$A67,MATCH(X$3,TQoL_Indexes!$B$8:$AK$8,0)),"")</f>
        <v/>
      </c>
      <c r="Y67" s="86" t="str">
        <f>IFERROR(INDEX(TQoL_Indexes!$B$9:$AK$88,MATCH($A$3,TQoL_Indexes!#REF!,0)+$A67,MATCH(Y$3,TQoL_Indexes!$B$8:$AK$8,0)),"")</f>
        <v/>
      </c>
      <c r="Z67" s="86" t="str">
        <f>IFERROR(INDEX(TQoL_Indexes!$B$9:$AK$88,MATCH($A$3,TQoL_Indexes!#REF!,0)+$A67,MATCH(Z$3,TQoL_Indexes!$B$8:$AK$8,0)),"")</f>
        <v/>
      </c>
      <c r="AA67" s="86" t="str">
        <f>IFERROR(INDEX(TQoL_Indexes!$B$9:$AK$88,MATCH($A$3,TQoL_Indexes!#REF!,0)+$A67,MATCH(AA$3,TQoL_Indexes!$B$8:$AK$8,0)),"")</f>
        <v/>
      </c>
      <c r="AB67" s="86" t="str">
        <f>IFERROR(INDEX(TQoL_Indexes!$B$9:$AK$88,MATCH($A$3,TQoL_Indexes!#REF!,0)+$A67,MATCH(AB$3,TQoL_Indexes!$B$8:$AK$8,0)),"")</f>
        <v/>
      </c>
      <c r="AC67" s="86" t="str">
        <f>IFERROR(INDEX(TQoL_Indexes!$B$9:$AK$88,MATCH($A$3,TQoL_Indexes!#REF!,0)+$A67,MATCH(AC$3,TQoL_Indexes!$B$8:$AK$8,0)),"")</f>
        <v/>
      </c>
      <c r="AD67" s="86" t="str">
        <f>IFERROR(INDEX(TQoL_Indexes!$B$9:$AK$88,MATCH($A$3,TQoL_Indexes!#REF!,0)+$A67,MATCH(AD$3,TQoL_Indexes!$B$8:$AK$8,0)),"")</f>
        <v/>
      </c>
      <c r="AE67" s="86" t="str">
        <f>IFERROR(INDEX(TQoL_Indexes!$B$9:$AK$88,MATCH($A$3,TQoL_Indexes!#REF!,0)+$A67,MATCH(AE$3,TQoL_Indexes!$B$8:$AK$8,0)),"")</f>
        <v/>
      </c>
      <c r="AF67" s="86" t="str">
        <f>IFERROR(INDEX(TQoL_Indexes!$B$9:$AK$88,MATCH($A$3,TQoL_Indexes!#REF!,0)+$A67,MATCH(AF$3,TQoL_Indexes!$B$8:$AK$8,0)),"")</f>
        <v/>
      </c>
      <c r="AG67" s="86" t="str">
        <f>IFERROR(INDEX(TQoL_Indexes!$B$9:$AK$88,MATCH($A$3,TQoL_Indexes!#REF!,0)+$A67,MATCH(AG$3,TQoL_Indexes!$B$8:$AK$8,0)),"")</f>
        <v/>
      </c>
      <c r="AH67" s="86" t="str">
        <f>IFERROR(INDEX(TQoL_Indexes!$B$9:$AK$88,MATCH($A$3,TQoL_Indexes!#REF!,0)+$A67,MATCH(AH$3,TQoL_Indexes!$B$8:$AK$8,0)),"")</f>
        <v/>
      </c>
      <c r="AI67" s="86" t="str">
        <f>IFERROR(INDEX(TQoL_Indexes!$B$9:$AK$88,MATCH($A$3,TQoL_Indexes!#REF!,0)+$A67,MATCH(AI$3,TQoL_Indexes!$B$8:$AK$8,0)),"")</f>
        <v/>
      </c>
      <c r="AJ67" s="86" t="str">
        <f>IFERROR(INDEX(TQoL_Indexes!$B$9:$AK$88,MATCH($A$3,TQoL_Indexes!#REF!,0)+$A67,MATCH(AJ$3,TQoL_Indexes!$B$8:$AK$8,0)),"")</f>
        <v/>
      </c>
      <c r="AK67" s="86" t="str">
        <f>IFERROR(INDEX(TQoL_Indexes!$B$9:$AK$88,MATCH($A$3,TQoL_Indexes!#REF!,0)+$A67,MATCH(AK$3,TQoL_Indexes!$B$8:$AK$8,0)),"")</f>
        <v/>
      </c>
      <c r="AL67" s="86" t="str">
        <f>IFERROR(INDEX(TQoL_Indexes!$B$9:$AK$88,MATCH($A$3,TQoL_Indexes!#REF!,0)+$A67,MATCH(AL$3,TQoL_Indexes!$B$8:$AK$8,0)),"")</f>
        <v/>
      </c>
      <c r="AM67" s="87" t="str">
        <f>IFERROR(INDEX(TQoL_Indexes!$B$9:$AK$88,MATCH($A$3,TQoL_Indexes!#REF!,0)+$A67,MATCH(AM$3,TQoL_Indexes!$B$8:$AK$8,0)),"")</f>
        <v/>
      </c>
    </row>
    <row r="68" spans="1:39">
      <c r="A68" s="58" t="str">
        <f>IFERROR(IF(A67+1&lt;COUNTIF(TQoL_Indexes!#REF!,Aux_Country!$A$3),A67+1,""),"")</f>
        <v/>
      </c>
      <c r="B68" s="121" t="str">
        <f>IFERROR(INDEX(TQoL_Indexes!$B$9:$AK$88,MATCH($A$3,TQoL_Indexes!#REF!,0)+$A68,MATCH(B$3,TQoL_Indexes!$B$8:$AK$8,0)),"")</f>
        <v/>
      </c>
      <c r="C68" s="116" t="str">
        <f>IFERROR(INDEX(TQoL_Indexes!$B$9:$AK$88,MATCH($A$3,TQoL_Indexes!#REF!,0)+$A68,MATCH(C$3,TQoL_Indexes!$B$8:$AK$8,0)),"")</f>
        <v/>
      </c>
      <c r="D68" s="122" t="str">
        <f>IFERROR(INDEX(TQoL_Indexes!$B$9:$AK$88,MATCH($A$3,TQoL_Indexes!#REF!,0)+$A68,MATCH(D$3,TQoL_Indexes!$B$8:$AK$8,0)),"")</f>
        <v/>
      </c>
      <c r="E68" s="86" t="str">
        <f>IFERROR(INDEX(TQoL_Indexes!$B$9:$AK$88,MATCH($A$3,TQoL_Indexes!#REF!,0)+$A68,MATCH(E$3,TQoL_Indexes!$B$8:$AK$8,0)),"")</f>
        <v/>
      </c>
      <c r="F68" s="86" t="str">
        <f>IFERROR(INDEX(TQoL_Indexes!$B$9:$AK$88,MATCH($A$3,TQoL_Indexes!#REF!,0)+$A68,MATCH(F$3,TQoL_Indexes!$B$8:$AK$8,0)),"")</f>
        <v/>
      </c>
      <c r="G68" s="86" t="str">
        <f>IFERROR(INDEX(TQoL_Indexes!$B$9:$AK$88,MATCH($A$3,TQoL_Indexes!#REF!,0)+$A68,MATCH(G$3,TQoL_Indexes!$B$8:$AK$8,0)),"")</f>
        <v/>
      </c>
      <c r="H68" s="86" t="str">
        <f>IFERROR(INDEX(TQoL_Indexes!$B$9:$AK$88,MATCH($A$3,TQoL_Indexes!#REF!,0)+$A68,MATCH(H$3,TQoL_Indexes!$B$8:$AK$8,0)),"")</f>
        <v/>
      </c>
      <c r="I68" s="86" t="str">
        <f>IFERROR(INDEX(TQoL_Indexes!$B$9:$AK$88,MATCH($A$3,TQoL_Indexes!#REF!,0)+$A68,MATCH(I$3,TQoL_Indexes!$B$8:$AK$8,0)),"")</f>
        <v/>
      </c>
      <c r="J68" s="86" t="str">
        <f>IFERROR(INDEX(TQoL_Indexes!$B$9:$AK$88,MATCH($A$3,TQoL_Indexes!#REF!,0)+$A68,MATCH(J$3,TQoL_Indexes!$B$8:$AK$8,0)),"")</f>
        <v/>
      </c>
      <c r="K68" s="86" t="str">
        <f>IFERROR(INDEX(TQoL_Indexes!$B$9:$AK$88,MATCH($A$3,TQoL_Indexes!#REF!,0)+$A68,MATCH(K$3,TQoL_Indexes!$B$8:$AK$8,0)),"")</f>
        <v/>
      </c>
      <c r="L68" s="86" t="str">
        <f>IFERROR(INDEX(TQoL_Indexes!$B$9:$AK$88,MATCH($A$3,TQoL_Indexes!#REF!,0)+$A68,MATCH(L$3,TQoL_Indexes!$B$8:$AK$8,0)),"")</f>
        <v/>
      </c>
      <c r="M68" s="86" t="str">
        <f>IFERROR(INDEX(TQoL_Indexes!$B$9:$AK$88,MATCH($A$3,TQoL_Indexes!#REF!,0)+$A68,MATCH(M$3,TQoL_Indexes!$B$8:$AK$8,0)),"")</f>
        <v/>
      </c>
      <c r="N68" s="86" t="str">
        <f>IFERROR(INDEX(TQoL_Indexes!$B$9:$AK$88,MATCH($A$3,TQoL_Indexes!#REF!,0)+$A68,MATCH(N$3,TQoL_Indexes!$B$8:$AK$8,0)),"")</f>
        <v/>
      </c>
      <c r="O68" s="86" t="str">
        <f>IFERROR(INDEX(TQoL_Indexes!$B$9:$AK$88,MATCH($A$3,TQoL_Indexes!#REF!,0)+$A68,MATCH(O$3,TQoL_Indexes!$B$8:$AK$8,0)),"")</f>
        <v/>
      </c>
      <c r="P68" s="86" t="str">
        <f>IFERROR(INDEX(TQoL_Indexes!$B$9:$AK$88,MATCH($A$3,TQoL_Indexes!#REF!,0)+$A68,MATCH(P$3,TQoL_Indexes!$B$8:$AK$8,0)),"")</f>
        <v/>
      </c>
      <c r="Q68" s="86" t="str">
        <f>IFERROR(INDEX(TQoL_Indexes!$B$9:$AK$88,MATCH($A$3,TQoL_Indexes!#REF!,0)+$A68,MATCH(Q$3,TQoL_Indexes!$B$8:$AK$8,0)),"")</f>
        <v/>
      </c>
      <c r="R68" s="86" t="str">
        <f>IFERROR(INDEX(TQoL_Indexes!$B$9:$AK$88,MATCH($A$3,TQoL_Indexes!#REF!,0)+$A68,MATCH(R$3,TQoL_Indexes!$B$8:$AK$8,0)),"")</f>
        <v/>
      </c>
      <c r="S68" s="86" t="str">
        <f>IFERROR(INDEX(TQoL_Indexes!$B$9:$AK$88,MATCH($A$3,TQoL_Indexes!#REF!,0)+$A68,MATCH(S$3,TQoL_Indexes!$B$8:$AK$8,0)),"")</f>
        <v/>
      </c>
      <c r="T68" s="86" t="str">
        <f>IFERROR(INDEX(TQoL_Indexes!$B$9:$AK$88,MATCH($A$3,TQoL_Indexes!#REF!,0)+$A68,MATCH(T$3,TQoL_Indexes!$B$8:$AK$8,0)),"")</f>
        <v/>
      </c>
      <c r="U68" s="86" t="str">
        <f>IFERROR(INDEX(TQoL_Indexes!$B$9:$AK$88,MATCH($A$3,TQoL_Indexes!#REF!,0)+$A68,MATCH(U$3,TQoL_Indexes!$B$8:$AK$8,0)),"")</f>
        <v/>
      </c>
      <c r="V68" s="86" t="str">
        <f>IFERROR(INDEX(TQoL_Indexes!$B$9:$AK$88,MATCH($A$3,TQoL_Indexes!#REF!,0)+$A68,MATCH(V$3,TQoL_Indexes!$B$8:$AK$8,0)),"")</f>
        <v/>
      </c>
      <c r="W68" s="86" t="str">
        <f>IFERROR(INDEX(TQoL_Indexes!$B$9:$AK$88,MATCH($A$3,TQoL_Indexes!#REF!,0)+$A68,MATCH(W$3,TQoL_Indexes!$B$8:$AK$8,0)),"")</f>
        <v/>
      </c>
      <c r="X68" s="86" t="str">
        <f>IFERROR(INDEX(TQoL_Indexes!$B$9:$AK$88,MATCH($A$3,TQoL_Indexes!#REF!,0)+$A68,MATCH(X$3,TQoL_Indexes!$B$8:$AK$8,0)),"")</f>
        <v/>
      </c>
      <c r="Y68" s="86" t="str">
        <f>IFERROR(INDEX(TQoL_Indexes!$B$9:$AK$88,MATCH($A$3,TQoL_Indexes!#REF!,0)+$A68,MATCH(Y$3,TQoL_Indexes!$B$8:$AK$8,0)),"")</f>
        <v/>
      </c>
      <c r="Z68" s="86" t="str">
        <f>IFERROR(INDEX(TQoL_Indexes!$B$9:$AK$88,MATCH($A$3,TQoL_Indexes!#REF!,0)+$A68,MATCH(Z$3,TQoL_Indexes!$B$8:$AK$8,0)),"")</f>
        <v/>
      </c>
      <c r="AA68" s="86" t="str">
        <f>IFERROR(INDEX(TQoL_Indexes!$B$9:$AK$88,MATCH($A$3,TQoL_Indexes!#REF!,0)+$A68,MATCH(AA$3,TQoL_Indexes!$B$8:$AK$8,0)),"")</f>
        <v/>
      </c>
      <c r="AB68" s="86" t="str">
        <f>IFERROR(INDEX(TQoL_Indexes!$B$9:$AK$88,MATCH($A$3,TQoL_Indexes!#REF!,0)+$A68,MATCH(AB$3,TQoL_Indexes!$B$8:$AK$8,0)),"")</f>
        <v/>
      </c>
      <c r="AC68" s="86" t="str">
        <f>IFERROR(INDEX(TQoL_Indexes!$B$9:$AK$88,MATCH($A$3,TQoL_Indexes!#REF!,0)+$A68,MATCH(AC$3,TQoL_Indexes!$B$8:$AK$8,0)),"")</f>
        <v/>
      </c>
      <c r="AD68" s="86" t="str">
        <f>IFERROR(INDEX(TQoL_Indexes!$B$9:$AK$88,MATCH($A$3,TQoL_Indexes!#REF!,0)+$A68,MATCH(AD$3,TQoL_Indexes!$B$8:$AK$8,0)),"")</f>
        <v/>
      </c>
      <c r="AE68" s="86" t="str">
        <f>IFERROR(INDEX(TQoL_Indexes!$B$9:$AK$88,MATCH($A$3,TQoL_Indexes!#REF!,0)+$A68,MATCH(AE$3,TQoL_Indexes!$B$8:$AK$8,0)),"")</f>
        <v/>
      </c>
      <c r="AF68" s="86" t="str">
        <f>IFERROR(INDEX(TQoL_Indexes!$B$9:$AK$88,MATCH($A$3,TQoL_Indexes!#REF!,0)+$A68,MATCH(AF$3,TQoL_Indexes!$B$8:$AK$8,0)),"")</f>
        <v/>
      </c>
      <c r="AG68" s="86" t="str">
        <f>IFERROR(INDEX(TQoL_Indexes!$B$9:$AK$88,MATCH($A$3,TQoL_Indexes!#REF!,0)+$A68,MATCH(AG$3,TQoL_Indexes!$B$8:$AK$8,0)),"")</f>
        <v/>
      </c>
      <c r="AH68" s="86" t="str">
        <f>IFERROR(INDEX(TQoL_Indexes!$B$9:$AK$88,MATCH($A$3,TQoL_Indexes!#REF!,0)+$A68,MATCH(AH$3,TQoL_Indexes!$B$8:$AK$8,0)),"")</f>
        <v/>
      </c>
      <c r="AI68" s="86" t="str">
        <f>IFERROR(INDEX(TQoL_Indexes!$B$9:$AK$88,MATCH($A$3,TQoL_Indexes!#REF!,0)+$A68,MATCH(AI$3,TQoL_Indexes!$B$8:$AK$8,0)),"")</f>
        <v/>
      </c>
      <c r="AJ68" s="86" t="str">
        <f>IFERROR(INDEX(TQoL_Indexes!$B$9:$AK$88,MATCH($A$3,TQoL_Indexes!#REF!,0)+$A68,MATCH(AJ$3,TQoL_Indexes!$B$8:$AK$8,0)),"")</f>
        <v/>
      </c>
      <c r="AK68" s="86" t="str">
        <f>IFERROR(INDEX(TQoL_Indexes!$B$9:$AK$88,MATCH($A$3,TQoL_Indexes!#REF!,0)+$A68,MATCH(AK$3,TQoL_Indexes!$B$8:$AK$8,0)),"")</f>
        <v/>
      </c>
      <c r="AL68" s="86" t="str">
        <f>IFERROR(INDEX(TQoL_Indexes!$B$9:$AK$88,MATCH($A$3,TQoL_Indexes!#REF!,0)+$A68,MATCH(AL$3,TQoL_Indexes!$B$8:$AK$8,0)),"")</f>
        <v/>
      </c>
      <c r="AM68" s="87" t="str">
        <f>IFERROR(INDEX(TQoL_Indexes!$B$9:$AK$88,MATCH($A$3,TQoL_Indexes!#REF!,0)+$A68,MATCH(AM$3,TQoL_Indexes!$B$8:$AK$8,0)),"")</f>
        <v/>
      </c>
    </row>
    <row r="69" spans="1:39">
      <c r="A69" s="58" t="str">
        <f>IFERROR(IF(A68+1&lt;COUNTIF(TQoL_Indexes!#REF!,Aux_Country!$A$3),A68+1,""),"")</f>
        <v/>
      </c>
      <c r="B69" s="121" t="str">
        <f>IFERROR(INDEX(TQoL_Indexes!$B$9:$AK$88,MATCH($A$3,TQoL_Indexes!#REF!,0)+$A69,MATCH(B$3,TQoL_Indexes!$B$8:$AK$8,0)),"")</f>
        <v/>
      </c>
      <c r="C69" s="116" t="str">
        <f>IFERROR(INDEX(TQoL_Indexes!$B$9:$AK$88,MATCH($A$3,TQoL_Indexes!#REF!,0)+$A69,MATCH(C$3,TQoL_Indexes!$B$8:$AK$8,0)),"")</f>
        <v/>
      </c>
      <c r="D69" s="122" t="str">
        <f>IFERROR(INDEX(TQoL_Indexes!$B$9:$AK$88,MATCH($A$3,TQoL_Indexes!#REF!,0)+$A69,MATCH(D$3,TQoL_Indexes!$B$8:$AK$8,0)),"")</f>
        <v/>
      </c>
      <c r="E69" s="86" t="str">
        <f>IFERROR(INDEX(TQoL_Indexes!$B$9:$AK$88,MATCH($A$3,TQoL_Indexes!#REF!,0)+$A69,MATCH(E$3,TQoL_Indexes!$B$8:$AK$8,0)),"")</f>
        <v/>
      </c>
      <c r="F69" s="86" t="str">
        <f>IFERROR(INDEX(TQoL_Indexes!$B$9:$AK$88,MATCH($A$3,TQoL_Indexes!#REF!,0)+$A69,MATCH(F$3,TQoL_Indexes!$B$8:$AK$8,0)),"")</f>
        <v/>
      </c>
      <c r="G69" s="86" t="str">
        <f>IFERROR(INDEX(TQoL_Indexes!$B$9:$AK$88,MATCH($A$3,TQoL_Indexes!#REF!,0)+$A69,MATCH(G$3,TQoL_Indexes!$B$8:$AK$8,0)),"")</f>
        <v/>
      </c>
      <c r="H69" s="86" t="str">
        <f>IFERROR(INDEX(TQoL_Indexes!$B$9:$AK$88,MATCH($A$3,TQoL_Indexes!#REF!,0)+$A69,MATCH(H$3,TQoL_Indexes!$B$8:$AK$8,0)),"")</f>
        <v/>
      </c>
      <c r="I69" s="86" t="str">
        <f>IFERROR(INDEX(TQoL_Indexes!$B$9:$AK$88,MATCH($A$3,TQoL_Indexes!#REF!,0)+$A69,MATCH(I$3,TQoL_Indexes!$B$8:$AK$8,0)),"")</f>
        <v/>
      </c>
      <c r="J69" s="86" t="str">
        <f>IFERROR(INDEX(TQoL_Indexes!$B$9:$AK$88,MATCH($A$3,TQoL_Indexes!#REF!,0)+$A69,MATCH(J$3,TQoL_Indexes!$B$8:$AK$8,0)),"")</f>
        <v/>
      </c>
      <c r="K69" s="86" t="str">
        <f>IFERROR(INDEX(TQoL_Indexes!$B$9:$AK$88,MATCH($A$3,TQoL_Indexes!#REF!,0)+$A69,MATCH(K$3,TQoL_Indexes!$B$8:$AK$8,0)),"")</f>
        <v/>
      </c>
      <c r="L69" s="86" t="str">
        <f>IFERROR(INDEX(TQoL_Indexes!$B$9:$AK$88,MATCH($A$3,TQoL_Indexes!#REF!,0)+$A69,MATCH(L$3,TQoL_Indexes!$B$8:$AK$8,0)),"")</f>
        <v/>
      </c>
      <c r="M69" s="86" t="str">
        <f>IFERROR(INDEX(TQoL_Indexes!$B$9:$AK$88,MATCH($A$3,TQoL_Indexes!#REF!,0)+$A69,MATCH(M$3,TQoL_Indexes!$B$8:$AK$8,0)),"")</f>
        <v/>
      </c>
      <c r="N69" s="86" t="str">
        <f>IFERROR(INDEX(TQoL_Indexes!$B$9:$AK$88,MATCH($A$3,TQoL_Indexes!#REF!,0)+$A69,MATCH(N$3,TQoL_Indexes!$B$8:$AK$8,0)),"")</f>
        <v/>
      </c>
      <c r="O69" s="86" t="str">
        <f>IFERROR(INDEX(TQoL_Indexes!$B$9:$AK$88,MATCH($A$3,TQoL_Indexes!#REF!,0)+$A69,MATCH(O$3,TQoL_Indexes!$B$8:$AK$8,0)),"")</f>
        <v/>
      </c>
      <c r="P69" s="86" t="str">
        <f>IFERROR(INDEX(TQoL_Indexes!$B$9:$AK$88,MATCH($A$3,TQoL_Indexes!#REF!,0)+$A69,MATCH(P$3,TQoL_Indexes!$B$8:$AK$8,0)),"")</f>
        <v/>
      </c>
      <c r="Q69" s="86" t="str">
        <f>IFERROR(INDEX(TQoL_Indexes!$B$9:$AK$88,MATCH($A$3,TQoL_Indexes!#REF!,0)+$A69,MATCH(Q$3,TQoL_Indexes!$B$8:$AK$8,0)),"")</f>
        <v/>
      </c>
      <c r="R69" s="86" t="str">
        <f>IFERROR(INDEX(TQoL_Indexes!$B$9:$AK$88,MATCH($A$3,TQoL_Indexes!#REF!,0)+$A69,MATCH(R$3,TQoL_Indexes!$B$8:$AK$8,0)),"")</f>
        <v/>
      </c>
      <c r="S69" s="86" t="str">
        <f>IFERROR(INDEX(TQoL_Indexes!$B$9:$AK$88,MATCH($A$3,TQoL_Indexes!#REF!,0)+$A69,MATCH(S$3,TQoL_Indexes!$B$8:$AK$8,0)),"")</f>
        <v/>
      </c>
      <c r="T69" s="86" t="str">
        <f>IFERROR(INDEX(TQoL_Indexes!$B$9:$AK$88,MATCH($A$3,TQoL_Indexes!#REF!,0)+$A69,MATCH(T$3,TQoL_Indexes!$B$8:$AK$8,0)),"")</f>
        <v/>
      </c>
      <c r="U69" s="86" t="str">
        <f>IFERROR(INDEX(TQoL_Indexes!$B$9:$AK$88,MATCH($A$3,TQoL_Indexes!#REF!,0)+$A69,MATCH(U$3,TQoL_Indexes!$B$8:$AK$8,0)),"")</f>
        <v/>
      </c>
      <c r="V69" s="86" t="str">
        <f>IFERROR(INDEX(TQoL_Indexes!$B$9:$AK$88,MATCH($A$3,TQoL_Indexes!#REF!,0)+$A69,MATCH(V$3,TQoL_Indexes!$B$8:$AK$8,0)),"")</f>
        <v/>
      </c>
      <c r="W69" s="86" t="str">
        <f>IFERROR(INDEX(TQoL_Indexes!$B$9:$AK$88,MATCH($A$3,TQoL_Indexes!#REF!,0)+$A69,MATCH(W$3,TQoL_Indexes!$B$8:$AK$8,0)),"")</f>
        <v/>
      </c>
      <c r="X69" s="86" t="str">
        <f>IFERROR(INDEX(TQoL_Indexes!$B$9:$AK$88,MATCH($A$3,TQoL_Indexes!#REF!,0)+$A69,MATCH(X$3,TQoL_Indexes!$B$8:$AK$8,0)),"")</f>
        <v/>
      </c>
      <c r="Y69" s="86" t="str">
        <f>IFERROR(INDEX(TQoL_Indexes!$B$9:$AK$88,MATCH($A$3,TQoL_Indexes!#REF!,0)+$A69,MATCH(Y$3,TQoL_Indexes!$B$8:$AK$8,0)),"")</f>
        <v/>
      </c>
      <c r="Z69" s="86" t="str">
        <f>IFERROR(INDEX(TQoL_Indexes!$B$9:$AK$88,MATCH($A$3,TQoL_Indexes!#REF!,0)+$A69,MATCH(Z$3,TQoL_Indexes!$B$8:$AK$8,0)),"")</f>
        <v/>
      </c>
      <c r="AA69" s="86" t="str">
        <f>IFERROR(INDEX(TQoL_Indexes!$B$9:$AK$88,MATCH($A$3,TQoL_Indexes!#REF!,0)+$A69,MATCH(AA$3,TQoL_Indexes!$B$8:$AK$8,0)),"")</f>
        <v/>
      </c>
      <c r="AB69" s="86" t="str">
        <f>IFERROR(INDEX(TQoL_Indexes!$B$9:$AK$88,MATCH($A$3,TQoL_Indexes!#REF!,0)+$A69,MATCH(AB$3,TQoL_Indexes!$B$8:$AK$8,0)),"")</f>
        <v/>
      </c>
      <c r="AC69" s="86" t="str">
        <f>IFERROR(INDEX(TQoL_Indexes!$B$9:$AK$88,MATCH($A$3,TQoL_Indexes!#REF!,0)+$A69,MATCH(AC$3,TQoL_Indexes!$B$8:$AK$8,0)),"")</f>
        <v/>
      </c>
      <c r="AD69" s="86" t="str">
        <f>IFERROR(INDEX(TQoL_Indexes!$B$9:$AK$88,MATCH($A$3,TQoL_Indexes!#REF!,0)+$A69,MATCH(AD$3,TQoL_Indexes!$B$8:$AK$8,0)),"")</f>
        <v/>
      </c>
      <c r="AE69" s="86" t="str">
        <f>IFERROR(INDEX(TQoL_Indexes!$B$9:$AK$88,MATCH($A$3,TQoL_Indexes!#REF!,0)+$A69,MATCH(AE$3,TQoL_Indexes!$B$8:$AK$8,0)),"")</f>
        <v/>
      </c>
      <c r="AF69" s="86" t="str">
        <f>IFERROR(INDEX(TQoL_Indexes!$B$9:$AK$88,MATCH($A$3,TQoL_Indexes!#REF!,0)+$A69,MATCH(AF$3,TQoL_Indexes!$B$8:$AK$8,0)),"")</f>
        <v/>
      </c>
      <c r="AG69" s="86" t="str">
        <f>IFERROR(INDEX(TQoL_Indexes!$B$9:$AK$88,MATCH($A$3,TQoL_Indexes!#REF!,0)+$A69,MATCH(AG$3,TQoL_Indexes!$B$8:$AK$8,0)),"")</f>
        <v/>
      </c>
      <c r="AH69" s="86" t="str">
        <f>IFERROR(INDEX(TQoL_Indexes!$B$9:$AK$88,MATCH($A$3,TQoL_Indexes!#REF!,0)+$A69,MATCH(AH$3,TQoL_Indexes!$B$8:$AK$8,0)),"")</f>
        <v/>
      </c>
      <c r="AI69" s="86" t="str">
        <f>IFERROR(INDEX(TQoL_Indexes!$B$9:$AK$88,MATCH($A$3,TQoL_Indexes!#REF!,0)+$A69,MATCH(AI$3,TQoL_Indexes!$B$8:$AK$8,0)),"")</f>
        <v/>
      </c>
      <c r="AJ69" s="86" t="str">
        <f>IFERROR(INDEX(TQoL_Indexes!$B$9:$AK$88,MATCH($A$3,TQoL_Indexes!#REF!,0)+$A69,MATCH(AJ$3,TQoL_Indexes!$B$8:$AK$8,0)),"")</f>
        <v/>
      </c>
      <c r="AK69" s="86" t="str">
        <f>IFERROR(INDEX(TQoL_Indexes!$B$9:$AK$88,MATCH($A$3,TQoL_Indexes!#REF!,0)+$A69,MATCH(AK$3,TQoL_Indexes!$B$8:$AK$8,0)),"")</f>
        <v/>
      </c>
      <c r="AL69" s="86" t="str">
        <f>IFERROR(INDEX(TQoL_Indexes!$B$9:$AK$88,MATCH($A$3,TQoL_Indexes!#REF!,0)+$A69,MATCH(AL$3,TQoL_Indexes!$B$8:$AK$8,0)),"")</f>
        <v/>
      </c>
      <c r="AM69" s="87" t="str">
        <f>IFERROR(INDEX(TQoL_Indexes!$B$9:$AK$88,MATCH($A$3,TQoL_Indexes!#REF!,0)+$A69,MATCH(AM$3,TQoL_Indexes!$B$8:$AK$8,0)),"")</f>
        <v/>
      </c>
    </row>
    <row r="70" spans="1:39">
      <c r="A70" s="58" t="str">
        <f>IFERROR(IF(A69+1&lt;COUNTIF(TQoL_Indexes!#REF!,Aux_Country!$A$3),A69+1,""),"")</f>
        <v/>
      </c>
      <c r="B70" s="121" t="str">
        <f>IFERROR(INDEX(TQoL_Indexes!$B$9:$AK$88,MATCH($A$3,TQoL_Indexes!#REF!,0)+$A70,MATCH(B$3,TQoL_Indexes!$B$8:$AK$8,0)),"")</f>
        <v/>
      </c>
      <c r="C70" s="116" t="str">
        <f>IFERROR(INDEX(TQoL_Indexes!$B$9:$AK$88,MATCH($A$3,TQoL_Indexes!#REF!,0)+$A70,MATCH(C$3,TQoL_Indexes!$B$8:$AK$8,0)),"")</f>
        <v/>
      </c>
      <c r="D70" s="122" t="str">
        <f>IFERROR(INDEX(TQoL_Indexes!$B$9:$AK$88,MATCH($A$3,TQoL_Indexes!#REF!,0)+$A70,MATCH(D$3,TQoL_Indexes!$B$8:$AK$8,0)),"")</f>
        <v/>
      </c>
      <c r="E70" s="86" t="str">
        <f>IFERROR(INDEX(TQoL_Indexes!$B$9:$AK$88,MATCH($A$3,TQoL_Indexes!#REF!,0)+$A70,MATCH(E$3,TQoL_Indexes!$B$8:$AK$8,0)),"")</f>
        <v/>
      </c>
      <c r="F70" s="86" t="str">
        <f>IFERROR(INDEX(TQoL_Indexes!$B$9:$AK$88,MATCH($A$3,TQoL_Indexes!#REF!,0)+$A70,MATCH(F$3,TQoL_Indexes!$B$8:$AK$8,0)),"")</f>
        <v/>
      </c>
      <c r="G70" s="86" t="str">
        <f>IFERROR(INDEX(TQoL_Indexes!$B$9:$AK$88,MATCH($A$3,TQoL_Indexes!#REF!,0)+$A70,MATCH(G$3,TQoL_Indexes!$B$8:$AK$8,0)),"")</f>
        <v/>
      </c>
      <c r="H70" s="86" t="str">
        <f>IFERROR(INDEX(TQoL_Indexes!$B$9:$AK$88,MATCH($A$3,TQoL_Indexes!#REF!,0)+$A70,MATCH(H$3,TQoL_Indexes!$B$8:$AK$8,0)),"")</f>
        <v/>
      </c>
      <c r="I70" s="86" t="str">
        <f>IFERROR(INDEX(TQoL_Indexes!$B$9:$AK$88,MATCH($A$3,TQoL_Indexes!#REF!,0)+$A70,MATCH(I$3,TQoL_Indexes!$B$8:$AK$8,0)),"")</f>
        <v/>
      </c>
      <c r="J70" s="86" t="str">
        <f>IFERROR(INDEX(TQoL_Indexes!$B$9:$AK$88,MATCH($A$3,TQoL_Indexes!#REF!,0)+$A70,MATCH(J$3,TQoL_Indexes!$B$8:$AK$8,0)),"")</f>
        <v/>
      </c>
      <c r="K70" s="86" t="str">
        <f>IFERROR(INDEX(TQoL_Indexes!$B$9:$AK$88,MATCH($A$3,TQoL_Indexes!#REF!,0)+$A70,MATCH(K$3,TQoL_Indexes!$B$8:$AK$8,0)),"")</f>
        <v/>
      </c>
      <c r="L70" s="86" t="str">
        <f>IFERROR(INDEX(TQoL_Indexes!$B$9:$AK$88,MATCH($A$3,TQoL_Indexes!#REF!,0)+$A70,MATCH(L$3,TQoL_Indexes!$B$8:$AK$8,0)),"")</f>
        <v/>
      </c>
      <c r="M70" s="86" t="str">
        <f>IFERROR(INDEX(TQoL_Indexes!$B$9:$AK$88,MATCH($A$3,TQoL_Indexes!#REF!,0)+$A70,MATCH(M$3,TQoL_Indexes!$B$8:$AK$8,0)),"")</f>
        <v/>
      </c>
      <c r="N70" s="86" t="str">
        <f>IFERROR(INDEX(TQoL_Indexes!$B$9:$AK$88,MATCH($A$3,TQoL_Indexes!#REF!,0)+$A70,MATCH(N$3,TQoL_Indexes!$B$8:$AK$8,0)),"")</f>
        <v/>
      </c>
      <c r="O70" s="86" t="str">
        <f>IFERROR(INDEX(TQoL_Indexes!$B$9:$AK$88,MATCH($A$3,TQoL_Indexes!#REF!,0)+$A70,MATCH(O$3,TQoL_Indexes!$B$8:$AK$8,0)),"")</f>
        <v/>
      </c>
      <c r="P70" s="86" t="str">
        <f>IFERROR(INDEX(TQoL_Indexes!$B$9:$AK$88,MATCH($A$3,TQoL_Indexes!#REF!,0)+$A70,MATCH(P$3,TQoL_Indexes!$B$8:$AK$8,0)),"")</f>
        <v/>
      </c>
      <c r="Q70" s="86" t="str">
        <f>IFERROR(INDEX(TQoL_Indexes!$B$9:$AK$88,MATCH($A$3,TQoL_Indexes!#REF!,0)+$A70,MATCH(Q$3,TQoL_Indexes!$B$8:$AK$8,0)),"")</f>
        <v/>
      </c>
      <c r="R70" s="86" t="str">
        <f>IFERROR(INDEX(TQoL_Indexes!$B$9:$AK$88,MATCH($A$3,TQoL_Indexes!#REF!,0)+$A70,MATCH(R$3,TQoL_Indexes!$B$8:$AK$8,0)),"")</f>
        <v/>
      </c>
      <c r="S70" s="86" t="str">
        <f>IFERROR(INDEX(TQoL_Indexes!$B$9:$AK$88,MATCH($A$3,TQoL_Indexes!#REF!,0)+$A70,MATCH(S$3,TQoL_Indexes!$B$8:$AK$8,0)),"")</f>
        <v/>
      </c>
      <c r="T70" s="86" t="str">
        <f>IFERROR(INDEX(TQoL_Indexes!$B$9:$AK$88,MATCH($A$3,TQoL_Indexes!#REF!,0)+$A70,MATCH(T$3,TQoL_Indexes!$B$8:$AK$8,0)),"")</f>
        <v/>
      </c>
      <c r="U70" s="86" t="str">
        <f>IFERROR(INDEX(TQoL_Indexes!$B$9:$AK$88,MATCH($A$3,TQoL_Indexes!#REF!,0)+$A70,MATCH(U$3,TQoL_Indexes!$B$8:$AK$8,0)),"")</f>
        <v/>
      </c>
      <c r="V70" s="86" t="str">
        <f>IFERROR(INDEX(TQoL_Indexes!$B$9:$AK$88,MATCH($A$3,TQoL_Indexes!#REF!,0)+$A70,MATCH(V$3,TQoL_Indexes!$B$8:$AK$8,0)),"")</f>
        <v/>
      </c>
      <c r="W70" s="86" t="str">
        <f>IFERROR(INDEX(TQoL_Indexes!$B$9:$AK$88,MATCH($A$3,TQoL_Indexes!#REF!,0)+$A70,MATCH(W$3,TQoL_Indexes!$B$8:$AK$8,0)),"")</f>
        <v/>
      </c>
      <c r="X70" s="86" t="str">
        <f>IFERROR(INDEX(TQoL_Indexes!$B$9:$AK$88,MATCH($A$3,TQoL_Indexes!#REF!,0)+$A70,MATCH(X$3,TQoL_Indexes!$B$8:$AK$8,0)),"")</f>
        <v/>
      </c>
      <c r="Y70" s="86" t="str">
        <f>IFERROR(INDEX(TQoL_Indexes!$B$9:$AK$88,MATCH($A$3,TQoL_Indexes!#REF!,0)+$A70,MATCH(Y$3,TQoL_Indexes!$B$8:$AK$8,0)),"")</f>
        <v/>
      </c>
      <c r="Z70" s="86" t="str">
        <f>IFERROR(INDEX(TQoL_Indexes!$B$9:$AK$88,MATCH($A$3,TQoL_Indexes!#REF!,0)+$A70,MATCH(Z$3,TQoL_Indexes!$B$8:$AK$8,0)),"")</f>
        <v/>
      </c>
      <c r="AA70" s="86" t="str">
        <f>IFERROR(INDEX(TQoL_Indexes!$B$9:$AK$88,MATCH($A$3,TQoL_Indexes!#REF!,0)+$A70,MATCH(AA$3,TQoL_Indexes!$B$8:$AK$8,0)),"")</f>
        <v/>
      </c>
      <c r="AB70" s="86" t="str">
        <f>IFERROR(INDEX(TQoL_Indexes!$B$9:$AK$88,MATCH($A$3,TQoL_Indexes!#REF!,0)+$A70,MATCH(AB$3,TQoL_Indexes!$B$8:$AK$8,0)),"")</f>
        <v/>
      </c>
      <c r="AC70" s="86" t="str">
        <f>IFERROR(INDEX(TQoL_Indexes!$B$9:$AK$88,MATCH($A$3,TQoL_Indexes!#REF!,0)+$A70,MATCH(AC$3,TQoL_Indexes!$B$8:$AK$8,0)),"")</f>
        <v/>
      </c>
      <c r="AD70" s="86" t="str">
        <f>IFERROR(INDEX(TQoL_Indexes!$B$9:$AK$88,MATCH($A$3,TQoL_Indexes!#REF!,0)+$A70,MATCH(AD$3,TQoL_Indexes!$B$8:$AK$8,0)),"")</f>
        <v/>
      </c>
      <c r="AE70" s="86" t="str">
        <f>IFERROR(INDEX(TQoL_Indexes!$B$9:$AK$88,MATCH($A$3,TQoL_Indexes!#REF!,0)+$A70,MATCH(AE$3,TQoL_Indexes!$B$8:$AK$8,0)),"")</f>
        <v/>
      </c>
      <c r="AF70" s="86" t="str">
        <f>IFERROR(INDEX(TQoL_Indexes!$B$9:$AK$88,MATCH($A$3,TQoL_Indexes!#REF!,0)+$A70,MATCH(AF$3,TQoL_Indexes!$B$8:$AK$8,0)),"")</f>
        <v/>
      </c>
      <c r="AG70" s="86" t="str">
        <f>IFERROR(INDEX(TQoL_Indexes!$B$9:$AK$88,MATCH($A$3,TQoL_Indexes!#REF!,0)+$A70,MATCH(AG$3,TQoL_Indexes!$B$8:$AK$8,0)),"")</f>
        <v/>
      </c>
      <c r="AH70" s="86" t="str">
        <f>IFERROR(INDEX(TQoL_Indexes!$B$9:$AK$88,MATCH($A$3,TQoL_Indexes!#REF!,0)+$A70,MATCH(AH$3,TQoL_Indexes!$B$8:$AK$8,0)),"")</f>
        <v/>
      </c>
      <c r="AI70" s="86" t="str">
        <f>IFERROR(INDEX(TQoL_Indexes!$B$9:$AK$88,MATCH($A$3,TQoL_Indexes!#REF!,0)+$A70,MATCH(AI$3,TQoL_Indexes!$B$8:$AK$8,0)),"")</f>
        <v/>
      </c>
      <c r="AJ70" s="86" t="str">
        <f>IFERROR(INDEX(TQoL_Indexes!$B$9:$AK$88,MATCH($A$3,TQoL_Indexes!#REF!,0)+$A70,MATCH(AJ$3,TQoL_Indexes!$B$8:$AK$8,0)),"")</f>
        <v/>
      </c>
      <c r="AK70" s="86" t="str">
        <f>IFERROR(INDEX(TQoL_Indexes!$B$9:$AK$88,MATCH($A$3,TQoL_Indexes!#REF!,0)+$A70,MATCH(AK$3,TQoL_Indexes!$B$8:$AK$8,0)),"")</f>
        <v/>
      </c>
      <c r="AL70" s="86" t="str">
        <f>IFERROR(INDEX(TQoL_Indexes!$B$9:$AK$88,MATCH($A$3,TQoL_Indexes!#REF!,0)+$A70,MATCH(AL$3,TQoL_Indexes!$B$8:$AK$8,0)),"")</f>
        <v/>
      </c>
      <c r="AM70" s="87" t="str">
        <f>IFERROR(INDEX(TQoL_Indexes!$B$9:$AK$88,MATCH($A$3,TQoL_Indexes!#REF!,0)+$A70,MATCH(AM$3,TQoL_Indexes!$B$8:$AK$8,0)),"")</f>
        <v/>
      </c>
    </row>
    <row r="71" spans="1:39">
      <c r="A71" s="58" t="str">
        <f>IFERROR(IF(A70+1&lt;COUNTIF(TQoL_Indexes!#REF!,Aux_Country!$A$3),A70+1,""),"")</f>
        <v/>
      </c>
      <c r="B71" s="121" t="str">
        <f>IFERROR(INDEX(TQoL_Indexes!$B$9:$AK$88,MATCH($A$3,TQoL_Indexes!#REF!,0)+$A71,MATCH(B$3,TQoL_Indexes!$B$8:$AK$8,0)),"")</f>
        <v/>
      </c>
      <c r="C71" s="116" t="str">
        <f>IFERROR(INDEX(TQoL_Indexes!$B$9:$AK$88,MATCH($A$3,TQoL_Indexes!#REF!,0)+$A71,MATCH(C$3,TQoL_Indexes!$B$8:$AK$8,0)),"")</f>
        <v/>
      </c>
      <c r="D71" s="122" t="str">
        <f>IFERROR(INDEX(TQoL_Indexes!$B$9:$AK$88,MATCH($A$3,TQoL_Indexes!#REF!,0)+$A71,MATCH(D$3,TQoL_Indexes!$B$8:$AK$8,0)),"")</f>
        <v/>
      </c>
      <c r="E71" s="86" t="str">
        <f>IFERROR(INDEX(TQoL_Indexes!$B$9:$AK$88,MATCH($A$3,TQoL_Indexes!#REF!,0)+$A71,MATCH(E$3,TQoL_Indexes!$B$8:$AK$8,0)),"")</f>
        <v/>
      </c>
      <c r="F71" s="86" t="str">
        <f>IFERROR(INDEX(TQoL_Indexes!$B$9:$AK$88,MATCH($A$3,TQoL_Indexes!#REF!,0)+$A71,MATCH(F$3,TQoL_Indexes!$B$8:$AK$8,0)),"")</f>
        <v/>
      </c>
      <c r="G71" s="86" t="str">
        <f>IFERROR(INDEX(TQoL_Indexes!$B$9:$AK$88,MATCH($A$3,TQoL_Indexes!#REF!,0)+$A71,MATCH(G$3,TQoL_Indexes!$B$8:$AK$8,0)),"")</f>
        <v/>
      </c>
      <c r="H71" s="86" t="str">
        <f>IFERROR(INDEX(TQoL_Indexes!$B$9:$AK$88,MATCH($A$3,TQoL_Indexes!#REF!,0)+$A71,MATCH(H$3,TQoL_Indexes!$B$8:$AK$8,0)),"")</f>
        <v/>
      </c>
      <c r="I71" s="86" t="str">
        <f>IFERROR(INDEX(TQoL_Indexes!$B$9:$AK$88,MATCH($A$3,TQoL_Indexes!#REF!,0)+$A71,MATCH(I$3,TQoL_Indexes!$B$8:$AK$8,0)),"")</f>
        <v/>
      </c>
      <c r="J71" s="86" t="str">
        <f>IFERROR(INDEX(TQoL_Indexes!$B$9:$AK$88,MATCH($A$3,TQoL_Indexes!#REF!,0)+$A71,MATCH(J$3,TQoL_Indexes!$B$8:$AK$8,0)),"")</f>
        <v/>
      </c>
      <c r="K71" s="86" t="str">
        <f>IFERROR(INDEX(TQoL_Indexes!$B$9:$AK$88,MATCH($A$3,TQoL_Indexes!#REF!,0)+$A71,MATCH(K$3,TQoL_Indexes!$B$8:$AK$8,0)),"")</f>
        <v/>
      </c>
      <c r="L71" s="86" t="str">
        <f>IFERROR(INDEX(TQoL_Indexes!$B$9:$AK$88,MATCH($A$3,TQoL_Indexes!#REF!,0)+$A71,MATCH(L$3,TQoL_Indexes!$B$8:$AK$8,0)),"")</f>
        <v/>
      </c>
      <c r="M71" s="86" t="str">
        <f>IFERROR(INDEX(TQoL_Indexes!$B$9:$AK$88,MATCH($A$3,TQoL_Indexes!#REF!,0)+$A71,MATCH(M$3,TQoL_Indexes!$B$8:$AK$8,0)),"")</f>
        <v/>
      </c>
      <c r="N71" s="86" t="str">
        <f>IFERROR(INDEX(TQoL_Indexes!$B$9:$AK$88,MATCH($A$3,TQoL_Indexes!#REF!,0)+$A71,MATCH(N$3,TQoL_Indexes!$B$8:$AK$8,0)),"")</f>
        <v/>
      </c>
      <c r="O71" s="86" t="str">
        <f>IFERROR(INDEX(TQoL_Indexes!$B$9:$AK$88,MATCH($A$3,TQoL_Indexes!#REF!,0)+$A71,MATCH(O$3,TQoL_Indexes!$B$8:$AK$8,0)),"")</f>
        <v/>
      </c>
      <c r="P71" s="86" t="str">
        <f>IFERROR(INDEX(TQoL_Indexes!$B$9:$AK$88,MATCH($A$3,TQoL_Indexes!#REF!,0)+$A71,MATCH(P$3,TQoL_Indexes!$B$8:$AK$8,0)),"")</f>
        <v/>
      </c>
      <c r="Q71" s="86" t="str">
        <f>IFERROR(INDEX(TQoL_Indexes!$B$9:$AK$88,MATCH($A$3,TQoL_Indexes!#REF!,0)+$A71,MATCH(Q$3,TQoL_Indexes!$B$8:$AK$8,0)),"")</f>
        <v/>
      </c>
      <c r="R71" s="86" t="str">
        <f>IFERROR(INDEX(TQoL_Indexes!$B$9:$AK$88,MATCH($A$3,TQoL_Indexes!#REF!,0)+$A71,MATCH(R$3,TQoL_Indexes!$B$8:$AK$8,0)),"")</f>
        <v/>
      </c>
      <c r="S71" s="86" t="str">
        <f>IFERROR(INDEX(TQoL_Indexes!$B$9:$AK$88,MATCH($A$3,TQoL_Indexes!#REF!,0)+$A71,MATCH(S$3,TQoL_Indexes!$B$8:$AK$8,0)),"")</f>
        <v/>
      </c>
      <c r="T71" s="86" t="str">
        <f>IFERROR(INDEX(TQoL_Indexes!$B$9:$AK$88,MATCH($A$3,TQoL_Indexes!#REF!,0)+$A71,MATCH(T$3,TQoL_Indexes!$B$8:$AK$8,0)),"")</f>
        <v/>
      </c>
      <c r="U71" s="86" t="str">
        <f>IFERROR(INDEX(TQoL_Indexes!$B$9:$AK$88,MATCH($A$3,TQoL_Indexes!#REF!,0)+$A71,MATCH(U$3,TQoL_Indexes!$B$8:$AK$8,0)),"")</f>
        <v/>
      </c>
      <c r="V71" s="86" t="str">
        <f>IFERROR(INDEX(TQoL_Indexes!$B$9:$AK$88,MATCH($A$3,TQoL_Indexes!#REF!,0)+$A71,MATCH(V$3,TQoL_Indexes!$B$8:$AK$8,0)),"")</f>
        <v/>
      </c>
      <c r="W71" s="86" t="str">
        <f>IFERROR(INDEX(TQoL_Indexes!$B$9:$AK$88,MATCH($A$3,TQoL_Indexes!#REF!,0)+$A71,MATCH(W$3,TQoL_Indexes!$B$8:$AK$8,0)),"")</f>
        <v/>
      </c>
      <c r="X71" s="86" t="str">
        <f>IFERROR(INDEX(TQoL_Indexes!$B$9:$AK$88,MATCH($A$3,TQoL_Indexes!#REF!,0)+$A71,MATCH(X$3,TQoL_Indexes!$B$8:$AK$8,0)),"")</f>
        <v/>
      </c>
      <c r="Y71" s="86" t="str">
        <f>IFERROR(INDEX(TQoL_Indexes!$B$9:$AK$88,MATCH($A$3,TQoL_Indexes!#REF!,0)+$A71,MATCH(Y$3,TQoL_Indexes!$B$8:$AK$8,0)),"")</f>
        <v/>
      </c>
      <c r="Z71" s="86" t="str">
        <f>IFERROR(INDEX(TQoL_Indexes!$B$9:$AK$88,MATCH($A$3,TQoL_Indexes!#REF!,0)+$A71,MATCH(Z$3,TQoL_Indexes!$B$8:$AK$8,0)),"")</f>
        <v/>
      </c>
      <c r="AA71" s="86" t="str">
        <f>IFERROR(INDEX(TQoL_Indexes!$B$9:$AK$88,MATCH($A$3,TQoL_Indexes!#REF!,0)+$A71,MATCH(AA$3,TQoL_Indexes!$B$8:$AK$8,0)),"")</f>
        <v/>
      </c>
      <c r="AB71" s="86" t="str">
        <f>IFERROR(INDEX(TQoL_Indexes!$B$9:$AK$88,MATCH($A$3,TQoL_Indexes!#REF!,0)+$A71,MATCH(AB$3,TQoL_Indexes!$B$8:$AK$8,0)),"")</f>
        <v/>
      </c>
      <c r="AC71" s="86" t="str">
        <f>IFERROR(INDEX(TQoL_Indexes!$B$9:$AK$88,MATCH($A$3,TQoL_Indexes!#REF!,0)+$A71,MATCH(AC$3,TQoL_Indexes!$B$8:$AK$8,0)),"")</f>
        <v/>
      </c>
      <c r="AD71" s="86" t="str">
        <f>IFERROR(INDEX(TQoL_Indexes!$B$9:$AK$88,MATCH($A$3,TQoL_Indexes!#REF!,0)+$A71,MATCH(AD$3,TQoL_Indexes!$B$8:$AK$8,0)),"")</f>
        <v/>
      </c>
      <c r="AE71" s="86" t="str">
        <f>IFERROR(INDEX(TQoL_Indexes!$B$9:$AK$88,MATCH($A$3,TQoL_Indexes!#REF!,0)+$A71,MATCH(AE$3,TQoL_Indexes!$B$8:$AK$8,0)),"")</f>
        <v/>
      </c>
      <c r="AF71" s="86" t="str">
        <f>IFERROR(INDEX(TQoL_Indexes!$B$9:$AK$88,MATCH($A$3,TQoL_Indexes!#REF!,0)+$A71,MATCH(AF$3,TQoL_Indexes!$B$8:$AK$8,0)),"")</f>
        <v/>
      </c>
      <c r="AG71" s="86" t="str">
        <f>IFERROR(INDEX(TQoL_Indexes!$B$9:$AK$88,MATCH($A$3,TQoL_Indexes!#REF!,0)+$A71,MATCH(AG$3,TQoL_Indexes!$B$8:$AK$8,0)),"")</f>
        <v/>
      </c>
      <c r="AH71" s="86" t="str">
        <f>IFERROR(INDEX(TQoL_Indexes!$B$9:$AK$88,MATCH($A$3,TQoL_Indexes!#REF!,0)+$A71,MATCH(AH$3,TQoL_Indexes!$B$8:$AK$8,0)),"")</f>
        <v/>
      </c>
      <c r="AI71" s="86" t="str">
        <f>IFERROR(INDEX(TQoL_Indexes!$B$9:$AK$88,MATCH($A$3,TQoL_Indexes!#REF!,0)+$A71,MATCH(AI$3,TQoL_Indexes!$B$8:$AK$8,0)),"")</f>
        <v/>
      </c>
      <c r="AJ71" s="86" t="str">
        <f>IFERROR(INDEX(TQoL_Indexes!$B$9:$AK$88,MATCH($A$3,TQoL_Indexes!#REF!,0)+$A71,MATCH(AJ$3,TQoL_Indexes!$B$8:$AK$8,0)),"")</f>
        <v/>
      </c>
      <c r="AK71" s="86" t="str">
        <f>IFERROR(INDEX(TQoL_Indexes!$B$9:$AK$88,MATCH($A$3,TQoL_Indexes!#REF!,0)+$A71,MATCH(AK$3,TQoL_Indexes!$B$8:$AK$8,0)),"")</f>
        <v/>
      </c>
      <c r="AL71" s="86" t="str">
        <f>IFERROR(INDEX(TQoL_Indexes!$B$9:$AK$88,MATCH($A$3,TQoL_Indexes!#REF!,0)+$A71,MATCH(AL$3,TQoL_Indexes!$B$8:$AK$8,0)),"")</f>
        <v/>
      </c>
      <c r="AM71" s="87" t="str">
        <f>IFERROR(INDEX(TQoL_Indexes!$B$9:$AK$88,MATCH($A$3,TQoL_Indexes!#REF!,0)+$A71,MATCH(AM$3,TQoL_Indexes!$B$8:$AK$8,0)),"")</f>
        <v/>
      </c>
    </row>
    <row r="72" spans="1:39">
      <c r="A72" s="58" t="str">
        <f>IFERROR(IF(A71+1&lt;COUNTIF(TQoL_Indexes!#REF!,Aux_Country!$A$3),A71+1,""),"")</f>
        <v/>
      </c>
      <c r="B72" s="121" t="str">
        <f>IFERROR(INDEX(TQoL_Indexes!$B$9:$AK$88,MATCH($A$3,TQoL_Indexes!#REF!,0)+$A72,MATCH(B$3,TQoL_Indexes!$B$8:$AK$8,0)),"")</f>
        <v/>
      </c>
      <c r="C72" s="116" t="str">
        <f>IFERROR(INDEX(TQoL_Indexes!$B$9:$AK$88,MATCH($A$3,TQoL_Indexes!#REF!,0)+$A72,MATCH(C$3,TQoL_Indexes!$B$8:$AK$8,0)),"")</f>
        <v/>
      </c>
      <c r="D72" s="122" t="str">
        <f>IFERROR(INDEX(TQoL_Indexes!$B$9:$AK$88,MATCH($A$3,TQoL_Indexes!#REF!,0)+$A72,MATCH(D$3,TQoL_Indexes!$B$8:$AK$8,0)),"")</f>
        <v/>
      </c>
      <c r="E72" s="86" t="str">
        <f>IFERROR(INDEX(TQoL_Indexes!$B$9:$AK$88,MATCH($A$3,TQoL_Indexes!#REF!,0)+$A72,MATCH(E$3,TQoL_Indexes!$B$8:$AK$8,0)),"")</f>
        <v/>
      </c>
      <c r="F72" s="86" t="str">
        <f>IFERROR(INDEX(TQoL_Indexes!$B$9:$AK$88,MATCH($A$3,TQoL_Indexes!#REF!,0)+$A72,MATCH(F$3,TQoL_Indexes!$B$8:$AK$8,0)),"")</f>
        <v/>
      </c>
      <c r="G72" s="86" t="str">
        <f>IFERROR(INDEX(TQoL_Indexes!$B$9:$AK$88,MATCH($A$3,TQoL_Indexes!#REF!,0)+$A72,MATCH(G$3,TQoL_Indexes!$B$8:$AK$8,0)),"")</f>
        <v/>
      </c>
      <c r="H72" s="86" t="str">
        <f>IFERROR(INDEX(TQoL_Indexes!$B$9:$AK$88,MATCH($A$3,TQoL_Indexes!#REF!,0)+$A72,MATCH(H$3,TQoL_Indexes!$B$8:$AK$8,0)),"")</f>
        <v/>
      </c>
      <c r="I72" s="86" t="str">
        <f>IFERROR(INDEX(TQoL_Indexes!$B$9:$AK$88,MATCH($A$3,TQoL_Indexes!#REF!,0)+$A72,MATCH(I$3,TQoL_Indexes!$B$8:$AK$8,0)),"")</f>
        <v/>
      </c>
      <c r="J72" s="86" t="str">
        <f>IFERROR(INDEX(TQoL_Indexes!$B$9:$AK$88,MATCH($A$3,TQoL_Indexes!#REF!,0)+$A72,MATCH(J$3,TQoL_Indexes!$B$8:$AK$8,0)),"")</f>
        <v/>
      </c>
      <c r="K72" s="86" t="str">
        <f>IFERROR(INDEX(TQoL_Indexes!$B$9:$AK$88,MATCH($A$3,TQoL_Indexes!#REF!,0)+$A72,MATCH(K$3,TQoL_Indexes!$B$8:$AK$8,0)),"")</f>
        <v/>
      </c>
      <c r="L72" s="86" t="str">
        <f>IFERROR(INDEX(TQoL_Indexes!$B$9:$AK$88,MATCH($A$3,TQoL_Indexes!#REF!,0)+$A72,MATCH(L$3,TQoL_Indexes!$B$8:$AK$8,0)),"")</f>
        <v/>
      </c>
      <c r="M72" s="86" t="str">
        <f>IFERROR(INDEX(TQoL_Indexes!$B$9:$AK$88,MATCH($A$3,TQoL_Indexes!#REF!,0)+$A72,MATCH(M$3,TQoL_Indexes!$B$8:$AK$8,0)),"")</f>
        <v/>
      </c>
      <c r="N72" s="86" t="str">
        <f>IFERROR(INDEX(TQoL_Indexes!$B$9:$AK$88,MATCH($A$3,TQoL_Indexes!#REF!,0)+$A72,MATCH(N$3,TQoL_Indexes!$B$8:$AK$8,0)),"")</f>
        <v/>
      </c>
      <c r="O72" s="86" t="str">
        <f>IFERROR(INDEX(TQoL_Indexes!$B$9:$AK$88,MATCH($A$3,TQoL_Indexes!#REF!,0)+$A72,MATCH(O$3,TQoL_Indexes!$B$8:$AK$8,0)),"")</f>
        <v/>
      </c>
      <c r="P72" s="86" t="str">
        <f>IFERROR(INDEX(TQoL_Indexes!$B$9:$AK$88,MATCH($A$3,TQoL_Indexes!#REF!,0)+$A72,MATCH(P$3,TQoL_Indexes!$B$8:$AK$8,0)),"")</f>
        <v/>
      </c>
      <c r="Q72" s="86" t="str">
        <f>IFERROR(INDEX(TQoL_Indexes!$B$9:$AK$88,MATCH($A$3,TQoL_Indexes!#REF!,0)+$A72,MATCH(Q$3,TQoL_Indexes!$B$8:$AK$8,0)),"")</f>
        <v/>
      </c>
      <c r="R72" s="86" t="str">
        <f>IFERROR(INDEX(TQoL_Indexes!$B$9:$AK$88,MATCH($A$3,TQoL_Indexes!#REF!,0)+$A72,MATCH(R$3,TQoL_Indexes!$B$8:$AK$8,0)),"")</f>
        <v/>
      </c>
      <c r="S72" s="86" t="str">
        <f>IFERROR(INDEX(TQoL_Indexes!$B$9:$AK$88,MATCH($A$3,TQoL_Indexes!#REF!,0)+$A72,MATCH(S$3,TQoL_Indexes!$B$8:$AK$8,0)),"")</f>
        <v/>
      </c>
      <c r="T72" s="86" t="str">
        <f>IFERROR(INDEX(TQoL_Indexes!$B$9:$AK$88,MATCH($A$3,TQoL_Indexes!#REF!,0)+$A72,MATCH(T$3,TQoL_Indexes!$B$8:$AK$8,0)),"")</f>
        <v/>
      </c>
      <c r="U72" s="86" t="str">
        <f>IFERROR(INDEX(TQoL_Indexes!$B$9:$AK$88,MATCH($A$3,TQoL_Indexes!#REF!,0)+$A72,MATCH(U$3,TQoL_Indexes!$B$8:$AK$8,0)),"")</f>
        <v/>
      </c>
      <c r="V72" s="86" t="str">
        <f>IFERROR(INDEX(TQoL_Indexes!$B$9:$AK$88,MATCH($A$3,TQoL_Indexes!#REF!,0)+$A72,MATCH(V$3,TQoL_Indexes!$B$8:$AK$8,0)),"")</f>
        <v/>
      </c>
      <c r="W72" s="86" t="str">
        <f>IFERROR(INDEX(TQoL_Indexes!$B$9:$AK$88,MATCH($A$3,TQoL_Indexes!#REF!,0)+$A72,MATCH(W$3,TQoL_Indexes!$B$8:$AK$8,0)),"")</f>
        <v/>
      </c>
      <c r="X72" s="86" t="str">
        <f>IFERROR(INDEX(TQoL_Indexes!$B$9:$AK$88,MATCH($A$3,TQoL_Indexes!#REF!,0)+$A72,MATCH(X$3,TQoL_Indexes!$B$8:$AK$8,0)),"")</f>
        <v/>
      </c>
      <c r="Y72" s="86" t="str">
        <f>IFERROR(INDEX(TQoL_Indexes!$B$9:$AK$88,MATCH($A$3,TQoL_Indexes!#REF!,0)+$A72,MATCH(Y$3,TQoL_Indexes!$B$8:$AK$8,0)),"")</f>
        <v/>
      </c>
      <c r="Z72" s="86" t="str">
        <f>IFERROR(INDEX(TQoL_Indexes!$B$9:$AK$88,MATCH($A$3,TQoL_Indexes!#REF!,0)+$A72,MATCH(Z$3,TQoL_Indexes!$B$8:$AK$8,0)),"")</f>
        <v/>
      </c>
      <c r="AA72" s="86" t="str">
        <f>IFERROR(INDEX(TQoL_Indexes!$B$9:$AK$88,MATCH($A$3,TQoL_Indexes!#REF!,0)+$A72,MATCH(AA$3,TQoL_Indexes!$B$8:$AK$8,0)),"")</f>
        <v/>
      </c>
      <c r="AB72" s="86" t="str">
        <f>IFERROR(INDEX(TQoL_Indexes!$B$9:$AK$88,MATCH($A$3,TQoL_Indexes!#REF!,0)+$A72,MATCH(AB$3,TQoL_Indexes!$B$8:$AK$8,0)),"")</f>
        <v/>
      </c>
      <c r="AC72" s="86" t="str">
        <f>IFERROR(INDEX(TQoL_Indexes!$B$9:$AK$88,MATCH($A$3,TQoL_Indexes!#REF!,0)+$A72,MATCH(AC$3,TQoL_Indexes!$B$8:$AK$8,0)),"")</f>
        <v/>
      </c>
      <c r="AD72" s="86" t="str">
        <f>IFERROR(INDEX(TQoL_Indexes!$B$9:$AK$88,MATCH($A$3,TQoL_Indexes!#REF!,0)+$A72,MATCH(AD$3,TQoL_Indexes!$B$8:$AK$8,0)),"")</f>
        <v/>
      </c>
      <c r="AE72" s="86" t="str">
        <f>IFERROR(INDEX(TQoL_Indexes!$B$9:$AK$88,MATCH($A$3,TQoL_Indexes!#REF!,0)+$A72,MATCH(AE$3,TQoL_Indexes!$B$8:$AK$8,0)),"")</f>
        <v/>
      </c>
      <c r="AF72" s="86" t="str">
        <f>IFERROR(INDEX(TQoL_Indexes!$B$9:$AK$88,MATCH($A$3,TQoL_Indexes!#REF!,0)+$A72,MATCH(AF$3,TQoL_Indexes!$B$8:$AK$8,0)),"")</f>
        <v/>
      </c>
      <c r="AG72" s="86" t="str">
        <f>IFERROR(INDEX(TQoL_Indexes!$B$9:$AK$88,MATCH($A$3,TQoL_Indexes!#REF!,0)+$A72,MATCH(AG$3,TQoL_Indexes!$B$8:$AK$8,0)),"")</f>
        <v/>
      </c>
      <c r="AH72" s="86" t="str">
        <f>IFERROR(INDEX(TQoL_Indexes!$B$9:$AK$88,MATCH($A$3,TQoL_Indexes!#REF!,0)+$A72,MATCH(AH$3,TQoL_Indexes!$B$8:$AK$8,0)),"")</f>
        <v/>
      </c>
      <c r="AI72" s="86" t="str">
        <f>IFERROR(INDEX(TQoL_Indexes!$B$9:$AK$88,MATCH($A$3,TQoL_Indexes!#REF!,0)+$A72,MATCH(AI$3,TQoL_Indexes!$B$8:$AK$8,0)),"")</f>
        <v/>
      </c>
      <c r="AJ72" s="86" t="str">
        <f>IFERROR(INDEX(TQoL_Indexes!$B$9:$AK$88,MATCH($A$3,TQoL_Indexes!#REF!,0)+$A72,MATCH(AJ$3,TQoL_Indexes!$B$8:$AK$8,0)),"")</f>
        <v/>
      </c>
      <c r="AK72" s="86" t="str">
        <f>IFERROR(INDEX(TQoL_Indexes!$B$9:$AK$88,MATCH($A$3,TQoL_Indexes!#REF!,0)+$A72,MATCH(AK$3,TQoL_Indexes!$B$8:$AK$8,0)),"")</f>
        <v/>
      </c>
      <c r="AL72" s="86" t="str">
        <f>IFERROR(INDEX(TQoL_Indexes!$B$9:$AK$88,MATCH($A$3,TQoL_Indexes!#REF!,0)+$A72,MATCH(AL$3,TQoL_Indexes!$B$8:$AK$8,0)),"")</f>
        <v/>
      </c>
      <c r="AM72" s="87" t="str">
        <f>IFERROR(INDEX(TQoL_Indexes!$B$9:$AK$88,MATCH($A$3,TQoL_Indexes!#REF!,0)+$A72,MATCH(AM$3,TQoL_Indexes!$B$8:$AK$8,0)),"")</f>
        <v/>
      </c>
    </row>
    <row r="73" spans="1:39">
      <c r="A73" s="58" t="str">
        <f>IFERROR(IF(A72+1&lt;COUNTIF(TQoL_Indexes!#REF!,Aux_Country!$A$3),A72+1,""),"")</f>
        <v/>
      </c>
      <c r="B73" s="121" t="str">
        <f>IFERROR(INDEX(TQoL_Indexes!$B$9:$AK$88,MATCH($A$3,TQoL_Indexes!#REF!,0)+$A73,MATCH(B$3,TQoL_Indexes!$B$8:$AK$8,0)),"")</f>
        <v/>
      </c>
      <c r="C73" s="116" t="str">
        <f>IFERROR(INDEX(TQoL_Indexes!$B$9:$AK$88,MATCH($A$3,TQoL_Indexes!#REF!,0)+$A73,MATCH(C$3,TQoL_Indexes!$B$8:$AK$8,0)),"")</f>
        <v/>
      </c>
      <c r="D73" s="122" t="str">
        <f>IFERROR(INDEX(TQoL_Indexes!$B$9:$AK$88,MATCH($A$3,TQoL_Indexes!#REF!,0)+$A73,MATCH(D$3,TQoL_Indexes!$B$8:$AK$8,0)),"")</f>
        <v/>
      </c>
      <c r="E73" s="86" t="str">
        <f>IFERROR(INDEX(TQoL_Indexes!$B$9:$AK$88,MATCH($A$3,TQoL_Indexes!#REF!,0)+$A73,MATCH(E$3,TQoL_Indexes!$B$8:$AK$8,0)),"")</f>
        <v/>
      </c>
      <c r="F73" s="86" t="str">
        <f>IFERROR(INDEX(TQoL_Indexes!$B$9:$AK$88,MATCH($A$3,TQoL_Indexes!#REF!,0)+$A73,MATCH(F$3,TQoL_Indexes!$B$8:$AK$8,0)),"")</f>
        <v/>
      </c>
      <c r="G73" s="86" t="str">
        <f>IFERROR(INDEX(TQoL_Indexes!$B$9:$AK$88,MATCH($A$3,TQoL_Indexes!#REF!,0)+$A73,MATCH(G$3,TQoL_Indexes!$B$8:$AK$8,0)),"")</f>
        <v/>
      </c>
      <c r="H73" s="86" t="str">
        <f>IFERROR(INDEX(TQoL_Indexes!$B$9:$AK$88,MATCH($A$3,TQoL_Indexes!#REF!,0)+$A73,MATCH(H$3,TQoL_Indexes!$B$8:$AK$8,0)),"")</f>
        <v/>
      </c>
      <c r="I73" s="86" t="str">
        <f>IFERROR(INDEX(TQoL_Indexes!$B$9:$AK$88,MATCH($A$3,TQoL_Indexes!#REF!,0)+$A73,MATCH(I$3,TQoL_Indexes!$B$8:$AK$8,0)),"")</f>
        <v/>
      </c>
      <c r="J73" s="86" t="str">
        <f>IFERROR(INDEX(TQoL_Indexes!$B$9:$AK$88,MATCH($A$3,TQoL_Indexes!#REF!,0)+$A73,MATCH(J$3,TQoL_Indexes!$B$8:$AK$8,0)),"")</f>
        <v/>
      </c>
      <c r="K73" s="86" t="str">
        <f>IFERROR(INDEX(TQoL_Indexes!$B$9:$AK$88,MATCH($A$3,TQoL_Indexes!#REF!,0)+$A73,MATCH(K$3,TQoL_Indexes!$B$8:$AK$8,0)),"")</f>
        <v/>
      </c>
      <c r="L73" s="86" t="str">
        <f>IFERROR(INDEX(TQoL_Indexes!$B$9:$AK$88,MATCH($A$3,TQoL_Indexes!#REF!,0)+$A73,MATCH(L$3,TQoL_Indexes!$B$8:$AK$8,0)),"")</f>
        <v/>
      </c>
      <c r="M73" s="86" t="str">
        <f>IFERROR(INDEX(TQoL_Indexes!$B$9:$AK$88,MATCH($A$3,TQoL_Indexes!#REF!,0)+$A73,MATCH(M$3,TQoL_Indexes!$B$8:$AK$8,0)),"")</f>
        <v/>
      </c>
      <c r="N73" s="86" t="str">
        <f>IFERROR(INDEX(TQoL_Indexes!$B$9:$AK$88,MATCH($A$3,TQoL_Indexes!#REF!,0)+$A73,MATCH(N$3,TQoL_Indexes!$B$8:$AK$8,0)),"")</f>
        <v/>
      </c>
      <c r="O73" s="86" t="str">
        <f>IFERROR(INDEX(TQoL_Indexes!$B$9:$AK$88,MATCH($A$3,TQoL_Indexes!#REF!,0)+$A73,MATCH(O$3,TQoL_Indexes!$B$8:$AK$8,0)),"")</f>
        <v/>
      </c>
      <c r="P73" s="86" t="str">
        <f>IFERROR(INDEX(TQoL_Indexes!$B$9:$AK$88,MATCH($A$3,TQoL_Indexes!#REF!,0)+$A73,MATCH(P$3,TQoL_Indexes!$B$8:$AK$8,0)),"")</f>
        <v/>
      </c>
      <c r="Q73" s="86" t="str">
        <f>IFERROR(INDEX(TQoL_Indexes!$B$9:$AK$88,MATCH($A$3,TQoL_Indexes!#REF!,0)+$A73,MATCH(Q$3,TQoL_Indexes!$B$8:$AK$8,0)),"")</f>
        <v/>
      </c>
      <c r="R73" s="86" t="str">
        <f>IFERROR(INDEX(TQoL_Indexes!$B$9:$AK$88,MATCH($A$3,TQoL_Indexes!#REF!,0)+$A73,MATCH(R$3,TQoL_Indexes!$B$8:$AK$8,0)),"")</f>
        <v/>
      </c>
      <c r="S73" s="86" t="str">
        <f>IFERROR(INDEX(TQoL_Indexes!$B$9:$AK$88,MATCH($A$3,TQoL_Indexes!#REF!,0)+$A73,MATCH(S$3,TQoL_Indexes!$B$8:$AK$8,0)),"")</f>
        <v/>
      </c>
      <c r="T73" s="86" t="str">
        <f>IFERROR(INDEX(TQoL_Indexes!$B$9:$AK$88,MATCH($A$3,TQoL_Indexes!#REF!,0)+$A73,MATCH(T$3,TQoL_Indexes!$B$8:$AK$8,0)),"")</f>
        <v/>
      </c>
      <c r="U73" s="86" t="str">
        <f>IFERROR(INDEX(TQoL_Indexes!$B$9:$AK$88,MATCH($A$3,TQoL_Indexes!#REF!,0)+$A73,MATCH(U$3,TQoL_Indexes!$B$8:$AK$8,0)),"")</f>
        <v/>
      </c>
      <c r="V73" s="86" t="str">
        <f>IFERROR(INDEX(TQoL_Indexes!$B$9:$AK$88,MATCH($A$3,TQoL_Indexes!#REF!,0)+$A73,MATCH(V$3,TQoL_Indexes!$B$8:$AK$8,0)),"")</f>
        <v/>
      </c>
      <c r="W73" s="86" t="str">
        <f>IFERROR(INDEX(TQoL_Indexes!$B$9:$AK$88,MATCH($A$3,TQoL_Indexes!#REF!,0)+$A73,MATCH(W$3,TQoL_Indexes!$B$8:$AK$8,0)),"")</f>
        <v/>
      </c>
      <c r="X73" s="86" t="str">
        <f>IFERROR(INDEX(TQoL_Indexes!$B$9:$AK$88,MATCH($A$3,TQoL_Indexes!#REF!,0)+$A73,MATCH(X$3,TQoL_Indexes!$B$8:$AK$8,0)),"")</f>
        <v/>
      </c>
      <c r="Y73" s="86" t="str">
        <f>IFERROR(INDEX(TQoL_Indexes!$B$9:$AK$88,MATCH($A$3,TQoL_Indexes!#REF!,0)+$A73,MATCH(Y$3,TQoL_Indexes!$B$8:$AK$8,0)),"")</f>
        <v/>
      </c>
      <c r="Z73" s="86" t="str">
        <f>IFERROR(INDEX(TQoL_Indexes!$B$9:$AK$88,MATCH($A$3,TQoL_Indexes!#REF!,0)+$A73,MATCH(Z$3,TQoL_Indexes!$B$8:$AK$8,0)),"")</f>
        <v/>
      </c>
      <c r="AA73" s="86" t="str">
        <f>IFERROR(INDEX(TQoL_Indexes!$B$9:$AK$88,MATCH($A$3,TQoL_Indexes!#REF!,0)+$A73,MATCH(AA$3,TQoL_Indexes!$B$8:$AK$8,0)),"")</f>
        <v/>
      </c>
      <c r="AB73" s="86" t="str">
        <f>IFERROR(INDEX(TQoL_Indexes!$B$9:$AK$88,MATCH($A$3,TQoL_Indexes!#REF!,0)+$A73,MATCH(AB$3,TQoL_Indexes!$B$8:$AK$8,0)),"")</f>
        <v/>
      </c>
      <c r="AC73" s="86" t="str">
        <f>IFERROR(INDEX(TQoL_Indexes!$B$9:$AK$88,MATCH($A$3,TQoL_Indexes!#REF!,0)+$A73,MATCH(AC$3,TQoL_Indexes!$B$8:$AK$8,0)),"")</f>
        <v/>
      </c>
      <c r="AD73" s="86" t="str">
        <f>IFERROR(INDEX(TQoL_Indexes!$B$9:$AK$88,MATCH($A$3,TQoL_Indexes!#REF!,0)+$A73,MATCH(AD$3,TQoL_Indexes!$B$8:$AK$8,0)),"")</f>
        <v/>
      </c>
      <c r="AE73" s="86" t="str">
        <f>IFERROR(INDEX(TQoL_Indexes!$B$9:$AK$88,MATCH($A$3,TQoL_Indexes!#REF!,0)+$A73,MATCH(AE$3,TQoL_Indexes!$B$8:$AK$8,0)),"")</f>
        <v/>
      </c>
      <c r="AF73" s="86" t="str">
        <f>IFERROR(INDEX(TQoL_Indexes!$B$9:$AK$88,MATCH($A$3,TQoL_Indexes!#REF!,0)+$A73,MATCH(AF$3,TQoL_Indexes!$B$8:$AK$8,0)),"")</f>
        <v/>
      </c>
      <c r="AG73" s="86" t="str">
        <f>IFERROR(INDEX(TQoL_Indexes!$B$9:$AK$88,MATCH($A$3,TQoL_Indexes!#REF!,0)+$A73,MATCH(AG$3,TQoL_Indexes!$B$8:$AK$8,0)),"")</f>
        <v/>
      </c>
      <c r="AH73" s="86" t="str">
        <f>IFERROR(INDEX(TQoL_Indexes!$B$9:$AK$88,MATCH($A$3,TQoL_Indexes!#REF!,0)+$A73,MATCH(AH$3,TQoL_Indexes!$B$8:$AK$8,0)),"")</f>
        <v/>
      </c>
      <c r="AI73" s="86" t="str">
        <f>IFERROR(INDEX(TQoL_Indexes!$B$9:$AK$88,MATCH($A$3,TQoL_Indexes!#REF!,0)+$A73,MATCH(AI$3,TQoL_Indexes!$B$8:$AK$8,0)),"")</f>
        <v/>
      </c>
      <c r="AJ73" s="86" t="str">
        <f>IFERROR(INDEX(TQoL_Indexes!$B$9:$AK$88,MATCH($A$3,TQoL_Indexes!#REF!,0)+$A73,MATCH(AJ$3,TQoL_Indexes!$B$8:$AK$8,0)),"")</f>
        <v/>
      </c>
      <c r="AK73" s="86" t="str">
        <f>IFERROR(INDEX(TQoL_Indexes!$B$9:$AK$88,MATCH($A$3,TQoL_Indexes!#REF!,0)+$A73,MATCH(AK$3,TQoL_Indexes!$B$8:$AK$8,0)),"")</f>
        <v/>
      </c>
      <c r="AL73" s="86" t="str">
        <f>IFERROR(INDEX(TQoL_Indexes!$B$9:$AK$88,MATCH($A$3,TQoL_Indexes!#REF!,0)+$A73,MATCH(AL$3,TQoL_Indexes!$B$8:$AK$8,0)),"")</f>
        <v/>
      </c>
      <c r="AM73" s="87" t="str">
        <f>IFERROR(INDEX(TQoL_Indexes!$B$9:$AK$88,MATCH($A$3,TQoL_Indexes!#REF!,0)+$A73,MATCH(AM$3,TQoL_Indexes!$B$8:$AK$8,0)),"")</f>
        <v/>
      </c>
    </row>
    <row r="74" spans="1:39">
      <c r="A74" s="58" t="str">
        <f>IFERROR(IF(A73+1&lt;COUNTIF(TQoL_Indexes!#REF!,Aux_Country!$A$3),A73+1,""),"")</f>
        <v/>
      </c>
      <c r="B74" s="121" t="str">
        <f>IFERROR(INDEX(TQoL_Indexes!$B$9:$AK$88,MATCH($A$3,TQoL_Indexes!#REF!,0)+$A74,MATCH(B$3,TQoL_Indexes!$B$8:$AK$8,0)),"")</f>
        <v/>
      </c>
      <c r="C74" s="116" t="str">
        <f>IFERROR(INDEX(TQoL_Indexes!$B$9:$AK$88,MATCH($A$3,TQoL_Indexes!#REF!,0)+$A74,MATCH(C$3,TQoL_Indexes!$B$8:$AK$8,0)),"")</f>
        <v/>
      </c>
      <c r="D74" s="122" t="str">
        <f>IFERROR(INDEX(TQoL_Indexes!$B$9:$AK$88,MATCH($A$3,TQoL_Indexes!#REF!,0)+$A74,MATCH(D$3,TQoL_Indexes!$B$8:$AK$8,0)),"")</f>
        <v/>
      </c>
      <c r="E74" s="86" t="str">
        <f>IFERROR(INDEX(TQoL_Indexes!$B$9:$AK$88,MATCH($A$3,TQoL_Indexes!#REF!,0)+$A74,MATCH(E$3,TQoL_Indexes!$B$8:$AK$8,0)),"")</f>
        <v/>
      </c>
      <c r="F74" s="86" t="str">
        <f>IFERROR(INDEX(TQoL_Indexes!$B$9:$AK$88,MATCH($A$3,TQoL_Indexes!#REF!,0)+$A74,MATCH(F$3,TQoL_Indexes!$B$8:$AK$8,0)),"")</f>
        <v/>
      </c>
      <c r="G74" s="86" t="str">
        <f>IFERROR(INDEX(TQoL_Indexes!$B$9:$AK$88,MATCH($A$3,TQoL_Indexes!#REF!,0)+$A74,MATCH(G$3,TQoL_Indexes!$B$8:$AK$8,0)),"")</f>
        <v/>
      </c>
      <c r="H74" s="86" t="str">
        <f>IFERROR(INDEX(TQoL_Indexes!$B$9:$AK$88,MATCH($A$3,TQoL_Indexes!#REF!,0)+$A74,MATCH(H$3,TQoL_Indexes!$B$8:$AK$8,0)),"")</f>
        <v/>
      </c>
      <c r="I74" s="86" t="str">
        <f>IFERROR(INDEX(TQoL_Indexes!$B$9:$AK$88,MATCH($A$3,TQoL_Indexes!#REF!,0)+$A74,MATCH(I$3,TQoL_Indexes!$B$8:$AK$8,0)),"")</f>
        <v/>
      </c>
      <c r="J74" s="86" t="str">
        <f>IFERROR(INDEX(TQoL_Indexes!$B$9:$AK$88,MATCH($A$3,TQoL_Indexes!#REF!,0)+$A74,MATCH(J$3,TQoL_Indexes!$B$8:$AK$8,0)),"")</f>
        <v/>
      </c>
      <c r="K74" s="86" t="str">
        <f>IFERROR(INDEX(TQoL_Indexes!$B$9:$AK$88,MATCH($A$3,TQoL_Indexes!#REF!,0)+$A74,MATCH(K$3,TQoL_Indexes!$B$8:$AK$8,0)),"")</f>
        <v/>
      </c>
      <c r="L74" s="86" t="str">
        <f>IFERROR(INDEX(TQoL_Indexes!$B$9:$AK$88,MATCH($A$3,TQoL_Indexes!#REF!,0)+$A74,MATCH(L$3,TQoL_Indexes!$B$8:$AK$8,0)),"")</f>
        <v/>
      </c>
      <c r="M74" s="86" t="str">
        <f>IFERROR(INDEX(TQoL_Indexes!$B$9:$AK$88,MATCH($A$3,TQoL_Indexes!#REF!,0)+$A74,MATCH(M$3,TQoL_Indexes!$B$8:$AK$8,0)),"")</f>
        <v/>
      </c>
      <c r="N74" s="86" t="str">
        <f>IFERROR(INDEX(TQoL_Indexes!$B$9:$AK$88,MATCH($A$3,TQoL_Indexes!#REF!,0)+$A74,MATCH(N$3,TQoL_Indexes!$B$8:$AK$8,0)),"")</f>
        <v/>
      </c>
      <c r="O74" s="86" t="str">
        <f>IFERROR(INDEX(TQoL_Indexes!$B$9:$AK$88,MATCH($A$3,TQoL_Indexes!#REF!,0)+$A74,MATCH(O$3,TQoL_Indexes!$B$8:$AK$8,0)),"")</f>
        <v/>
      </c>
      <c r="P74" s="86" t="str">
        <f>IFERROR(INDEX(TQoL_Indexes!$B$9:$AK$88,MATCH($A$3,TQoL_Indexes!#REF!,0)+$A74,MATCH(P$3,TQoL_Indexes!$B$8:$AK$8,0)),"")</f>
        <v/>
      </c>
      <c r="Q74" s="86" t="str">
        <f>IFERROR(INDEX(TQoL_Indexes!$B$9:$AK$88,MATCH($A$3,TQoL_Indexes!#REF!,0)+$A74,MATCH(Q$3,TQoL_Indexes!$B$8:$AK$8,0)),"")</f>
        <v/>
      </c>
      <c r="R74" s="86" t="str">
        <f>IFERROR(INDEX(TQoL_Indexes!$B$9:$AK$88,MATCH($A$3,TQoL_Indexes!#REF!,0)+$A74,MATCH(R$3,TQoL_Indexes!$B$8:$AK$8,0)),"")</f>
        <v/>
      </c>
      <c r="S74" s="86" t="str">
        <f>IFERROR(INDEX(TQoL_Indexes!$B$9:$AK$88,MATCH($A$3,TQoL_Indexes!#REF!,0)+$A74,MATCH(S$3,TQoL_Indexes!$B$8:$AK$8,0)),"")</f>
        <v/>
      </c>
      <c r="T74" s="86" t="str">
        <f>IFERROR(INDEX(TQoL_Indexes!$B$9:$AK$88,MATCH($A$3,TQoL_Indexes!#REF!,0)+$A74,MATCH(T$3,TQoL_Indexes!$B$8:$AK$8,0)),"")</f>
        <v/>
      </c>
      <c r="U74" s="86" t="str">
        <f>IFERROR(INDEX(TQoL_Indexes!$B$9:$AK$88,MATCH($A$3,TQoL_Indexes!#REF!,0)+$A74,MATCH(U$3,TQoL_Indexes!$B$8:$AK$8,0)),"")</f>
        <v/>
      </c>
      <c r="V74" s="86" t="str">
        <f>IFERROR(INDEX(TQoL_Indexes!$B$9:$AK$88,MATCH($A$3,TQoL_Indexes!#REF!,0)+$A74,MATCH(V$3,TQoL_Indexes!$B$8:$AK$8,0)),"")</f>
        <v/>
      </c>
      <c r="W74" s="86" t="str">
        <f>IFERROR(INDEX(TQoL_Indexes!$B$9:$AK$88,MATCH($A$3,TQoL_Indexes!#REF!,0)+$A74,MATCH(W$3,TQoL_Indexes!$B$8:$AK$8,0)),"")</f>
        <v/>
      </c>
      <c r="X74" s="86" t="str">
        <f>IFERROR(INDEX(TQoL_Indexes!$B$9:$AK$88,MATCH($A$3,TQoL_Indexes!#REF!,0)+$A74,MATCH(X$3,TQoL_Indexes!$B$8:$AK$8,0)),"")</f>
        <v/>
      </c>
      <c r="Y74" s="86" t="str">
        <f>IFERROR(INDEX(TQoL_Indexes!$B$9:$AK$88,MATCH($A$3,TQoL_Indexes!#REF!,0)+$A74,MATCH(Y$3,TQoL_Indexes!$B$8:$AK$8,0)),"")</f>
        <v/>
      </c>
      <c r="Z74" s="86" t="str">
        <f>IFERROR(INDEX(TQoL_Indexes!$B$9:$AK$88,MATCH($A$3,TQoL_Indexes!#REF!,0)+$A74,MATCH(Z$3,TQoL_Indexes!$B$8:$AK$8,0)),"")</f>
        <v/>
      </c>
      <c r="AA74" s="86" t="str">
        <f>IFERROR(INDEX(TQoL_Indexes!$B$9:$AK$88,MATCH($A$3,TQoL_Indexes!#REF!,0)+$A74,MATCH(AA$3,TQoL_Indexes!$B$8:$AK$8,0)),"")</f>
        <v/>
      </c>
      <c r="AB74" s="86" t="str">
        <f>IFERROR(INDEX(TQoL_Indexes!$B$9:$AK$88,MATCH($A$3,TQoL_Indexes!#REF!,0)+$A74,MATCH(AB$3,TQoL_Indexes!$B$8:$AK$8,0)),"")</f>
        <v/>
      </c>
      <c r="AC74" s="86" t="str">
        <f>IFERROR(INDEX(TQoL_Indexes!$B$9:$AK$88,MATCH($A$3,TQoL_Indexes!#REF!,0)+$A74,MATCH(AC$3,TQoL_Indexes!$B$8:$AK$8,0)),"")</f>
        <v/>
      </c>
      <c r="AD74" s="86" t="str">
        <f>IFERROR(INDEX(TQoL_Indexes!$B$9:$AK$88,MATCH($A$3,TQoL_Indexes!#REF!,0)+$A74,MATCH(AD$3,TQoL_Indexes!$B$8:$AK$8,0)),"")</f>
        <v/>
      </c>
      <c r="AE74" s="86" t="str">
        <f>IFERROR(INDEX(TQoL_Indexes!$B$9:$AK$88,MATCH($A$3,TQoL_Indexes!#REF!,0)+$A74,MATCH(AE$3,TQoL_Indexes!$B$8:$AK$8,0)),"")</f>
        <v/>
      </c>
      <c r="AF74" s="86" t="str">
        <f>IFERROR(INDEX(TQoL_Indexes!$B$9:$AK$88,MATCH($A$3,TQoL_Indexes!#REF!,0)+$A74,MATCH(AF$3,TQoL_Indexes!$B$8:$AK$8,0)),"")</f>
        <v/>
      </c>
      <c r="AG74" s="86" t="str">
        <f>IFERROR(INDEX(TQoL_Indexes!$B$9:$AK$88,MATCH($A$3,TQoL_Indexes!#REF!,0)+$A74,MATCH(AG$3,TQoL_Indexes!$B$8:$AK$8,0)),"")</f>
        <v/>
      </c>
      <c r="AH74" s="86" t="str">
        <f>IFERROR(INDEX(TQoL_Indexes!$B$9:$AK$88,MATCH($A$3,TQoL_Indexes!#REF!,0)+$A74,MATCH(AH$3,TQoL_Indexes!$B$8:$AK$8,0)),"")</f>
        <v/>
      </c>
      <c r="AI74" s="86" t="str">
        <f>IFERROR(INDEX(TQoL_Indexes!$B$9:$AK$88,MATCH($A$3,TQoL_Indexes!#REF!,0)+$A74,MATCH(AI$3,TQoL_Indexes!$B$8:$AK$8,0)),"")</f>
        <v/>
      </c>
      <c r="AJ74" s="86" t="str">
        <f>IFERROR(INDEX(TQoL_Indexes!$B$9:$AK$88,MATCH($A$3,TQoL_Indexes!#REF!,0)+$A74,MATCH(AJ$3,TQoL_Indexes!$B$8:$AK$8,0)),"")</f>
        <v/>
      </c>
      <c r="AK74" s="86" t="str">
        <f>IFERROR(INDEX(TQoL_Indexes!$B$9:$AK$88,MATCH($A$3,TQoL_Indexes!#REF!,0)+$A74,MATCH(AK$3,TQoL_Indexes!$B$8:$AK$8,0)),"")</f>
        <v/>
      </c>
      <c r="AL74" s="86" t="str">
        <f>IFERROR(INDEX(TQoL_Indexes!$B$9:$AK$88,MATCH($A$3,TQoL_Indexes!#REF!,0)+$A74,MATCH(AL$3,TQoL_Indexes!$B$8:$AK$8,0)),"")</f>
        <v/>
      </c>
      <c r="AM74" s="87" t="str">
        <f>IFERROR(INDEX(TQoL_Indexes!$B$9:$AK$88,MATCH($A$3,TQoL_Indexes!#REF!,0)+$A74,MATCH(AM$3,TQoL_Indexes!$B$8:$AK$8,0)),"")</f>
        <v/>
      </c>
    </row>
    <row r="75" spans="1:39">
      <c r="A75" s="58" t="str">
        <f>IFERROR(IF(A74+1&lt;COUNTIF(TQoL_Indexes!#REF!,Aux_Country!$A$3),A74+1,""),"")</f>
        <v/>
      </c>
      <c r="B75" s="121" t="str">
        <f>IFERROR(INDEX(TQoL_Indexes!$B$9:$AK$88,MATCH($A$3,TQoL_Indexes!#REF!,0)+$A75,MATCH(B$3,TQoL_Indexes!$B$8:$AK$8,0)),"")</f>
        <v/>
      </c>
      <c r="C75" s="116" t="str">
        <f>IFERROR(INDEX(TQoL_Indexes!$B$9:$AK$88,MATCH($A$3,TQoL_Indexes!#REF!,0)+$A75,MATCH(C$3,TQoL_Indexes!$B$8:$AK$8,0)),"")</f>
        <v/>
      </c>
      <c r="D75" s="122" t="str">
        <f>IFERROR(INDEX(TQoL_Indexes!$B$9:$AK$88,MATCH($A$3,TQoL_Indexes!#REF!,0)+$A75,MATCH(D$3,TQoL_Indexes!$B$8:$AK$8,0)),"")</f>
        <v/>
      </c>
      <c r="E75" s="86" t="str">
        <f>IFERROR(INDEX(TQoL_Indexes!$B$9:$AK$88,MATCH($A$3,TQoL_Indexes!#REF!,0)+$A75,MATCH(E$3,TQoL_Indexes!$B$8:$AK$8,0)),"")</f>
        <v/>
      </c>
      <c r="F75" s="86" t="str">
        <f>IFERROR(INDEX(TQoL_Indexes!$B$9:$AK$88,MATCH($A$3,TQoL_Indexes!#REF!,0)+$A75,MATCH(F$3,TQoL_Indexes!$B$8:$AK$8,0)),"")</f>
        <v/>
      </c>
      <c r="G75" s="86" t="str">
        <f>IFERROR(INDEX(TQoL_Indexes!$B$9:$AK$88,MATCH($A$3,TQoL_Indexes!#REF!,0)+$A75,MATCH(G$3,TQoL_Indexes!$B$8:$AK$8,0)),"")</f>
        <v/>
      </c>
      <c r="H75" s="86" t="str">
        <f>IFERROR(INDEX(TQoL_Indexes!$B$9:$AK$88,MATCH($A$3,TQoL_Indexes!#REF!,0)+$A75,MATCH(H$3,TQoL_Indexes!$B$8:$AK$8,0)),"")</f>
        <v/>
      </c>
      <c r="I75" s="86" t="str">
        <f>IFERROR(INDEX(TQoL_Indexes!$B$9:$AK$88,MATCH($A$3,TQoL_Indexes!#REF!,0)+$A75,MATCH(I$3,TQoL_Indexes!$B$8:$AK$8,0)),"")</f>
        <v/>
      </c>
      <c r="J75" s="86" t="str">
        <f>IFERROR(INDEX(TQoL_Indexes!$B$9:$AK$88,MATCH($A$3,TQoL_Indexes!#REF!,0)+$A75,MATCH(J$3,TQoL_Indexes!$B$8:$AK$8,0)),"")</f>
        <v/>
      </c>
      <c r="K75" s="86" t="str">
        <f>IFERROR(INDEX(TQoL_Indexes!$B$9:$AK$88,MATCH($A$3,TQoL_Indexes!#REF!,0)+$A75,MATCH(K$3,TQoL_Indexes!$B$8:$AK$8,0)),"")</f>
        <v/>
      </c>
      <c r="L75" s="86" t="str">
        <f>IFERROR(INDEX(TQoL_Indexes!$B$9:$AK$88,MATCH($A$3,TQoL_Indexes!#REF!,0)+$A75,MATCH(L$3,TQoL_Indexes!$B$8:$AK$8,0)),"")</f>
        <v/>
      </c>
      <c r="M75" s="86" t="str">
        <f>IFERROR(INDEX(TQoL_Indexes!$B$9:$AK$88,MATCH($A$3,TQoL_Indexes!#REF!,0)+$A75,MATCH(M$3,TQoL_Indexes!$B$8:$AK$8,0)),"")</f>
        <v/>
      </c>
      <c r="N75" s="86" t="str">
        <f>IFERROR(INDEX(TQoL_Indexes!$B$9:$AK$88,MATCH($A$3,TQoL_Indexes!#REF!,0)+$A75,MATCH(N$3,TQoL_Indexes!$B$8:$AK$8,0)),"")</f>
        <v/>
      </c>
      <c r="O75" s="86" t="str">
        <f>IFERROR(INDEX(TQoL_Indexes!$B$9:$AK$88,MATCH($A$3,TQoL_Indexes!#REF!,0)+$A75,MATCH(O$3,TQoL_Indexes!$B$8:$AK$8,0)),"")</f>
        <v/>
      </c>
      <c r="P75" s="86" t="str">
        <f>IFERROR(INDEX(TQoL_Indexes!$B$9:$AK$88,MATCH($A$3,TQoL_Indexes!#REF!,0)+$A75,MATCH(P$3,TQoL_Indexes!$B$8:$AK$8,0)),"")</f>
        <v/>
      </c>
      <c r="Q75" s="86" t="str">
        <f>IFERROR(INDEX(TQoL_Indexes!$B$9:$AK$88,MATCH($A$3,TQoL_Indexes!#REF!,0)+$A75,MATCH(Q$3,TQoL_Indexes!$B$8:$AK$8,0)),"")</f>
        <v/>
      </c>
      <c r="R75" s="86" t="str">
        <f>IFERROR(INDEX(TQoL_Indexes!$B$9:$AK$88,MATCH($A$3,TQoL_Indexes!#REF!,0)+$A75,MATCH(R$3,TQoL_Indexes!$B$8:$AK$8,0)),"")</f>
        <v/>
      </c>
      <c r="S75" s="86" t="str">
        <f>IFERROR(INDEX(TQoL_Indexes!$B$9:$AK$88,MATCH($A$3,TQoL_Indexes!#REF!,0)+$A75,MATCH(S$3,TQoL_Indexes!$B$8:$AK$8,0)),"")</f>
        <v/>
      </c>
      <c r="T75" s="86" t="str">
        <f>IFERROR(INDEX(TQoL_Indexes!$B$9:$AK$88,MATCH($A$3,TQoL_Indexes!#REF!,0)+$A75,MATCH(T$3,TQoL_Indexes!$B$8:$AK$8,0)),"")</f>
        <v/>
      </c>
      <c r="U75" s="86" t="str">
        <f>IFERROR(INDEX(TQoL_Indexes!$B$9:$AK$88,MATCH($A$3,TQoL_Indexes!#REF!,0)+$A75,MATCH(U$3,TQoL_Indexes!$B$8:$AK$8,0)),"")</f>
        <v/>
      </c>
      <c r="V75" s="86" t="str">
        <f>IFERROR(INDEX(TQoL_Indexes!$B$9:$AK$88,MATCH($A$3,TQoL_Indexes!#REF!,0)+$A75,MATCH(V$3,TQoL_Indexes!$B$8:$AK$8,0)),"")</f>
        <v/>
      </c>
      <c r="W75" s="86" t="str">
        <f>IFERROR(INDEX(TQoL_Indexes!$B$9:$AK$88,MATCH($A$3,TQoL_Indexes!#REF!,0)+$A75,MATCH(W$3,TQoL_Indexes!$B$8:$AK$8,0)),"")</f>
        <v/>
      </c>
      <c r="X75" s="86" t="str">
        <f>IFERROR(INDEX(TQoL_Indexes!$B$9:$AK$88,MATCH($A$3,TQoL_Indexes!#REF!,0)+$A75,MATCH(X$3,TQoL_Indexes!$B$8:$AK$8,0)),"")</f>
        <v/>
      </c>
      <c r="Y75" s="86" t="str">
        <f>IFERROR(INDEX(TQoL_Indexes!$B$9:$AK$88,MATCH($A$3,TQoL_Indexes!#REF!,0)+$A75,MATCH(Y$3,TQoL_Indexes!$B$8:$AK$8,0)),"")</f>
        <v/>
      </c>
      <c r="Z75" s="86" t="str">
        <f>IFERROR(INDEX(TQoL_Indexes!$B$9:$AK$88,MATCH($A$3,TQoL_Indexes!#REF!,0)+$A75,MATCH(Z$3,TQoL_Indexes!$B$8:$AK$8,0)),"")</f>
        <v/>
      </c>
      <c r="AA75" s="86" t="str">
        <f>IFERROR(INDEX(TQoL_Indexes!$B$9:$AK$88,MATCH($A$3,TQoL_Indexes!#REF!,0)+$A75,MATCH(AA$3,TQoL_Indexes!$B$8:$AK$8,0)),"")</f>
        <v/>
      </c>
      <c r="AB75" s="86" t="str">
        <f>IFERROR(INDEX(TQoL_Indexes!$B$9:$AK$88,MATCH($A$3,TQoL_Indexes!#REF!,0)+$A75,MATCH(AB$3,TQoL_Indexes!$B$8:$AK$8,0)),"")</f>
        <v/>
      </c>
      <c r="AC75" s="86" t="str">
        <f>IFERROR(INDEX(TQoL_Indexes!$B$9:$AK$88,MATCH($A$3,TQoL_Indexes!#REF!,0)+$A75,MATCH(AC$3,TQoL_Indexes!$B$8:$AK$8,0)),"")</f>
        <v/>
      </c>
      <c r="AD75" s="86" t="str">
        <f>IFERROR(INDEX(TQoL_Indexes!$B$9:$AK$88,MATCH($A$3,TQoL_Indexes!#REF!,0)+$A75,MATCH(AD$3,TQoL_Indexes!$B$8:$AK$8,0)),"")</f>
        <v/>
      </c>
      <c r="AE75" s="86" t="str">
        <f>IFERROR(INDEX(TQoL_Indexes!$B$9:$AK$88,MATCH($A$3,TQoL_Indexes!#REF!,0)+$A75,MATCH(AE$3,TQoL_Indexes!$B$8:$AK$8,0)),"")</f>
        <v/>
      </c>
      <c r="AF75" s="86" t="str">
        <f>IFERROR(INDEX(TQoL_Indexes!$B$9:$AK$88,MATCH($A$3,TQoL_Indexes!#REF!,0)+$A75,MATCH(AF$3,TQoL_Indexes!$B$8:$AK$8,0)),"")</f>
        <v/>
      </c>
      <c r="AG75" s="86" t="str">
        <f>IFERROR(INDEX(TQoL_Indexes!$B$9:$AK$88,MATCH($A$3,TQoL_Indexes!#REF!,0)+$A75,MATCH(AG$3,TQoL_Indexes!$B$8:$AK$8,0)),"")</f>
        <v/>
      </c>
      <c r="AH75" s="86" t="str">
        <f>IFERROR(INDEX(TQoL_Indexes!$B$9:$AK$88,MATCH($A$3,TQoL_Indexes!#REF!,0)+$A75,MATCH(AH$3,TQoL_Indexes!$B$8:$AK$8,0)),"")</f>
        <v/>
      </c>
      <c r="AI75" s="86" t="str">
        <f>IFERROR(INDEX(TQoL_Indexes!$B$9:$AK$88,MATCH($A$3,TQoL_Indexes!#REF!,0)+$A75,MATCH(AI$3,TQoL_Indexes!$B$8:$AK$8,0)),"")</f>
        <v/>
      </c>
      <c r="AJ75" s="86" t="str">
        <f>IFERROR(INDEX(TQoL_Indexes!$B$9:$AK$88,MATCH($A$3,TQoL_Indexes!#REF!,0)+$A75,MATCH(AJ$3,TQoL_Indexes!$B$8:$AK$8,0)),"")</f>
        <v/>
      </c>
      <c r="AK75" s="86" t="str">
        <f>IFERROR(INDEX(TQoL_Indexes!$B$9:$AK$88,MATCH($A$3,TQoL_Indexes!#REF!,0)+$A75,MATCH(AK$3,TQoL_Indexes!$B$8:$AK$8,0)),"")</f>
        <v/>
      </c>
      <c r="AL75" s="86" t="str">
        <f>IFERROR(INDEX(TQoL_Indexes!$B$9:$AK$88,MATCH($A$3,TQoL_Indexes!#REF!,0)+$A75,MATCH(AL$3,TQoL_Indexes!$B$8:$AK$8,0)),"")</f>
        <v/>
      </c>
      <c r="AM75" s="87" t="str">
        <f>IFERROR(INDEX(TQoL_Indexes!$B$9:$AK$88,MATCH($A$3,TQoL_Indexes!#REF!,0)+$A75,MATCH(AM$3,TQoL_Indexes!$B$8:$AK$8,0)),"")</f>
        <v/>
      </c>
    </row>
    <row r="76" spans="1:39">
      <c r="A76" s="58" t="str">
        <f>IFERROR(IF(A75+1&lt;COUNTIF(TQoL_Indexes!#REF!,Aux_Country!$A$3),A75+1,""),"")</f>
        <v/>
      </c>
      <c r="B76" s="121" t="str">
        <f>IFERROR(INDEX(TQoL_Indexes!$B$9:$AK$88,MATCH($A$3,TQoL_Indexes!#REF!,0)+$A76,MATCH(B$3,TQoL_Indexes!$B$8:$AK$8,0)),"")</f>
        <v/>
      </c>
      <c r="C76" s="116" t="str">
        <f>IFERROR(INDEX(TQoL_Indexes!$B$9:$AK$88,MATCH($A$3,TQoL_Indexes!#REF!,0)+$A76,MATCH(C$3,TQoL_Indexes!$B$8:$AK$8,0)),"")</f>
        <v/>
      </c>
      <c r="D76" s="122" t="str">
        <f>IFERROR(INDEX(TQoL_Indexes!$B$9:$AK$88,MATCH($A$3,TQoL_Indexes!#REF!,0)+$A76,MATCH(D$3,TQoL_Indexes!$B$8:$AK$8,0)),"")</f>
        <v/>
      </c>
      <c r="E76" s="86" t="str">
        <f>IFERROR(INDEX(TQoL_Indexes!$B$9:$AK$88,MATCH($A$3,TQoL_Indexes!#REF!,0)+$A76,MATCH(E$3,TQoL_Indexes!$B$8:$AK$8,0)),"")</f>
        <v/>
      </c>
      <c r="F76" s="86" t="str">
        <f>IFERROR(INDEX(TQoL_Indexes!$B$9:$AK$88,MATCH($A$3,TQoL_Indexes!#REF!,0)+$A76,MATCH(F$3,TQoL_Indexes!$B$8:$AK$8,0)),"")</f>
        <v/>
      </c>
      <c r="G76" s="86" t="str">
        <f>IFERROR(INDEX(TQoL_Indexes!$B$9:$AK$88,MATCH($A$3,TQoL_Indexes!#REF!,0)+$A76,MATCH(G$3,TQoL_Indexes!$B$8:$AK$8,0)),"")</f>
        <v/>
      </c>
      <c r="H76" s="86" t="str">
        <f>IFERROR(INDEX(TQoL_Indexes!$B$9:$AK$88,MATCH($A$3,TQoL_Indexes!#REF!,0)+$A76,MATCH(H$3,TQoL_Indexes!$B$8:$AK$8,0)),"")</f>
        <v/>
      </c>
      <c r="I76" s="86" t="str">
        <f>IFERROR(INDEX(TQoL_Indexes!$B$9:$AK$88,MATCH($A$3,TQoL_Indexes!#REF!,0)+$A76,MATCH(I$3,TQoL_Indexes!$B$8:$AK$8,0)),"")</f>
        <v/>
      </c>
      <c r="J76" s="86" t="str">
        <f>IFERROR(INDEX(TQoL_Indexes!$B$9:$AK$88,MATCH($A$3,TQoL_Indexes!#REF!,0)+$A76,MATCH(J$3,TQoL_Indexes!$B$8:$AK$8,0)),"")</f>
        <v/>
      </c>
      <c r="K76" s="86" t="str">
        <f>IFERROR(INDEX(TQoL_Indexes!$B$9:$AK$88,MATCH($A$3,TQoL_Indexes!#REF!,0)+$A76,MATCH(K$3,TQoL_Indexes!$B$8:$AK$8,0)),"")</f>
        <v/>
      </c>
      <c r="L76" s="86" t="str">
        <f>IFERROR(INDEX(TQoL_Indexes!$B$9:$AK$88,MATCH($A$3,TQoL_Indexes!#REF!,0)+$A76,MATCH(L$3,TQoL_Indexes!$B$8:$AK$8,0)),"")</f>
        <v/>
      </c>
      <c r="M76" s="86" t="str">
        <f>IFERROR(INDEX(TQoL_Indexes!$B$9:$AK$88,MATCH($A$3,TQoL_Indexes!#REF!,0)+$A76,MATCH(M$3,TQoL_Indexes!$B$8:$AK$8,0)),"")</f>
        <v/>
      </c>
      <c r="N76" s="86" t="str">
        <f>IFERROR(INDEX(TQoL_Indexes!$B$9:$AK$88,MATCH($A$3,TQoL_Indexes!#REF!,0)+$A76,MATCH(N$3,TQoL_Indexes!$B$8:$AK$8,0)),"")</f>
        <v/>
      </c>
      <c r="O76" s="86" t="str">
        <f>IFERROR(INDEX(TQoL_Indexes!$B$9:$AK$88,MATCH($A$3,TQoL_Indexes!#REF!,0)+$A76,MATCH(O$3,TQoL_Indexes!$B$8:$AK$8,0)),"")</f>
        <v/>
      </c>
      <c r="P76" s="86" t="str">
        <f>IFERROR(INDEX(TQoL_Indexes!$B$9:$AK$88,MATCH($A$3,TQoL_Indexes!#REF!,0)+$A76,MATCH(P$3,TQoL_Indexes!$B$8:$AK$8,0)),"")</f>
        <v/>
      </c>
      <c r="Q76" s="86" t="str">
        <f>IFERROR(INDEX(TQoL_Indexes!$B$9:$AK$88,MATCH($A$3,TQoL_Indexes!#REF!,0)+$A76,MATCH(Q$3,TQoL_Indexes!$B$8:$AK$8,0)),"")</f>
        <v/>
      </c>
      <c r="R76" s="86" t="str">
        <f>IFERROR(INDEX(TQoL_Indexes!$B$9:$AK$88,MATCH($A$3,TQoL_Indexes!#REF!,0)+$A76,MATCH(R$3,TQoL_Indexes!$B$8:$AK$8,0)),"")</f>
        <v/>
      </c>
      <c r="S76" s="86" t="str">
        <f>IFERROR(INDEX(TQoL_Indexes!$B$9:$AK$88,MATCH($A$3,TQoL_Indexes!#REF!,0)+$A76,MATCH(S$3,TQoL_Indexes!$B$8:$AK$8,0)),"")</f>
        <v/>
      </c>
      <c r="T76" s="86" t="str">
        <f>IFERROR(INDEX(TQoL_Indexes!$B$9:$AK$88,MATCH($A$3,TQoL_Indexes!#REF!,0)+$A76,MATCH(T$3,TQoL_Indexes!$B$8:$AK$8,0)),"")</f>
        <v/>
      </c>
      <c r="U76" s="86" t="str">
        <f>IFERROR(INDEX(TQoL_Indexes!$B$9:$AK$88,MATCH($A$3,TQoL_Indexes!#REF!,0)+$A76,MATCH(U$3,TQoL_Indexes!$B$8:$AK$8,0)),"")</f>
        <v/>
      </c>
      <c r="V76" s="86" t="str">
        <f>IFERROR(INDEX(TQoL_Indexes!$B$9:$AK$88,MATCH($A$3,TQoL_Indexes!#REF!,0)+$A76,MATCH(V$3,TQoL_Indexes!$B$8:$AK$8,0)),"")</f>
        <v/>
      </c>
      <c r="W76" s="86" t="str">
        <f>IFERROR(INDEX(TQoL_Indexes!$B$9:$AK$88,MATCH($A$3,TQoL_Indexes!#REF!,0)+$A76,MATCH(W$3,TQoL_Indexes!$B$8:$AK$8,0)),"")</f>
        <v/>
      </c>
      <c r="X76" s="86" t="str">
        <f>IFERROR(INDEX(TQoL_Indexes!$B$9:$AK$88,MATCH($A$3,TQoL_Indexes!#REF!,0)+$A76,MATCH(X$3,TQoL_Indexes!$B$8:$AK$8,0)),"")</f>
        <v/>
      </c>
      <c r="Y76" s="86" t="str">
        <f>IFERROR(INDEX(TQoL_Indexes!$B$9:$AK$88,MATCH($A$3,TQoL_Indexes!#REF!,0)+$A76,MATCH(Y$3,TQoL_Indexes!$B$8:$AK$8,0)),"")</f>
        <v/>
      </c>
      <c r="Z76" s="86" t="str">
        <f>IFERROR(INDEX(TQoL_Indexes!$B$9:$AK$88,MATCH($A$3,TQoL_Indexes!#REF!,0)+$A76,MATCH(Z$3,TQoL_Indexes!$B$8:$AK$8,0)),"")</f>
        <v/>
      </c>
      <c r="AA76" s="86" t="str">
        <f>IFERROR(INDEX(TQoL_Indexes!$B$9:$AK$88,MATCH($A$3,TQoL_Indexes!#REF!,0)+$A76,MATCH(AA$3,TQoL_Indexes!$B$8:$AK$8,0)),"")</f>
        <v/>
      </c>
      <c r="AB76" s="86" t="str">
        <f>IFERROR(INDEX(TQoL_Indexes!$B$9:$AK$88,MATCH($A$3,TQoL_Indexes!#REF!,0)+$A76,MATCH(AB$3,TQoL_Indexes!$B$8:$AK$8,0)),"")</f>
        <v/>
      </c>
      <c r="AC76" s="86" t="str">
        <f>IFERROR(INDEX(TQoL_Indexes!$B$9:$AK$88,MATCH($A$3,TQoL_Indexes!#REF!,0)+$A76,MATCH(AC$3,TQoL_Indexes!$B$8:$AK$8,0)),"")</f>
        <v/>
      </c>
      <c r="AD76" s="86" t="str">
        <f>IFERROR(INDEX(TQoL_Indexes!$B$9:$AK$88,MATCH($A$3,TQoL_Indexes!#REF!,0)+$A76,MATCH(AD$3,TQoL_Indexes!$B$8:$AK$8,0)),"")</f>
        <v/>
      </c>
      <c r="AE76" s="86" t="str">
        <f>IFERROR(INDEX(TQoL_Indexes!$B$9:$AK$88,MATCH($A$3,TQoL_Indexes!#REF!,0)+$A76,MATCH(AE$3,TQoL_Indexes!$B$8:$AK$8,0)),"")</f>
        <v/>
      </c>
      <c r="AF76" s="86" t="str">
        <f>IFERROR(INDEX(TQoL_Indexes!$B$9:$AK$88,MATCH($A$3,TQoL_Indexes!#REF!,0)+$A76,MATCH(AF$3,TQoL_Indexes!$B$8:$AK$8,0)),"")</f>
        <v/>
      </c>
      <c r="AG76" s="86" t="str">
        <f>IFERROR(INDEX(TQoL_Indexes!$B$9:$AK$88,MATCH($A$3,TQoL_Indexes!#REF!,0)+$A76,MATCH(AG$3,TQoL_Indexes!$B$8:$AK$8,0)),"")</f>
        <v/>
      </c>
      <c r="AH76" s="86" t="str">
        <f>IFERROR(INDEX(TQoL_Indexes!$B$9:$AK$88,MATCH($A$3,TQoL_Indexes!#REF!,0)+$A76,MATCH(AH$3,TQoL_Indexes!$B$8:$AK$8,0)),"")</f>
        <v/>
      </c>
      <c r="AI76" s="86" t="str">
        <f>IFERROR(INDEX(TQoL_Indexes!$B$9:$AK$88,MATCH($A$3,TQoL_Indexes!#REF!,0)+$A76,MATCH(AI$3,TQoL_Indexes!$B$8:$AK$8,0)),"")</f>
        <v/>
      </c>
      <c r="AJ76" s="86" t="str">
        <f>IFERROR(INDEX(TQoL_Indexes!$B$9:$AK$88,MATCH($A$3,TQoL_Indexes!#REF!,0)+$A76,MATCH(AJ$3,TQoL_Indexes!$B$8:$AK$8,0)),"")</f>
        <v/>
      </c>
      <c r="AK76" s="86" t="str">
        <f>IFERROR(INDEX(TQoL_Indexes!$B$9:$AK$88,MATCH($A$3,TQoL_Indexes!#REF!,0)+$A76,MATCH(AK$3,TQoL_Indexes!$B$8:$AK$8,0)),"")</f>
        <v/>
      </c>
      <c r="AL76" s="86" t="str">
        <f>IFERROR(INDEX(TQoL_Indexes!$B$9:$AK$88,MATCH($A$3,TQoL_Indexes!#REF!,0)+$A76,MATCH(AL$3,TQoL_Indexes!$B$8:$AK$8,0)),"")</f>
        <v/>
      </c>
      <c r="AM76" s="87" t="str">
        <f>IFERROR(INDEX(TQoL_Indexes!$B$9:$AK$88,MATCH($A$3,TQoL_Indexes!#REF!,0)+$A76,MATCH(AM$3,TQoL_Indexes!$B$8:$AK$8,0)),"")</f>
        <v/>
      </c>
    </row>
    <row r="77" spans="1:39">
      <c r="A77" s="58" t="str">
        <f>IFERROR(IF(A76+1&lt;COUNTIF(TQoL_Indexes!#REF!,Aux_Country!$A$3),A76+1,""),"")</f>
        <v/>
      </c>
      <c r="B77" s="121" t="str">
        <f>IFERROR(INDEX(TQoL_Indexes!$B$9:$AK$88,MATCH($A$3,TQoL_Indexes!#REF!,0)+$A77,MATCH(B$3,TQoL_Indexes!$B$8:$AK$8,0)),"")</f>
        <v/>
      </c>
      <c r="C77" s="116" t="str">
        <f>IFERROR(INDEX(TQoL_Indexes!$B$9:$AK$88,MATCH($A$3,TQoL_Indexes!#REF!,0)+$A77,MATCH(C$3,TQoL_Indexes!$B$8:$AK$8,0)),"")</f>
        <v/>
      </c>
      <c r="D77" s="122" t="str">
        <f>IFERROR(INDEX(TQoL_Indexes!$B$9:$AK$88,MATCH($A$3,TQoL_Indexes!#REF!,0)+$A77,MATCH(D$3,TQoL_Indexes!$B$8:$AK$8,0)),"")</f>
        <v/>
      </c>
      <c r="E77" s="86" t="str">
        <f>IFERROR(INDEX(TQoL_Indexes!$B$9:$AK$88,MATCH($A$3,TQoL_Indexes!#REF!,0)+$A77,MATCH(E$3,TQoL_Indexes!$B$8:$AK$8,0)),"")</f>
        <v/>
      </c>
      <c r="F77" s="86" t="str">
        <f>IFERROR(INDEX(TQoL_Indexes!$B$9:$AK$88,MATCH($A$3,TQoL_Indexes!#REF!,0)+$A77,MATCH(F$3,TQoL_Indexes!$B$8:$AK$8,0)),"")</f>
        <v/>
      </c>
      <c r="G77" s="86" t="str">
        <f>IFERROR(INDEX(TQoL_Indexes!$B$9:$AK$88,MATCH($A$3,TQoL_Indexes!#REF!,0)+$A77,MATCH(G$3,TQoL_Indexes!$B$8:$AK$8,0)),"")</f>
        <v/>
      </c>
      <c r="H77" s="86" t="str">
        <f>IFERROR(INDEX(TQoL_Indexes!$B$9:$AK$88,MATCH($A$3,TQoL_Indexes!#REF!,0)+$A77,MATCH(H$3,TQoL_Indexes!$B$8:$AK$8,0)),"")</f>
        <v/>
      </c>
      <c r="I77" s="86" t="str">
        <f>IFERROR(INDEX(TQoL_Indexes!$B$9:$AK$88,MATCH($A$3,TQoL_Indexes!#REF!,0)+$A77,MATCH(I$3,TQoL_Indexes!$B$8:$AK$8,0)),"")</f>
        <v/>
      </c>
      <c r="J77" s="86" t="str">
        <f>IFERROR(INDEX(TQoL_Indexes!$B$9:$AK$88,MATCH($A$3,TQoL_Indexes!#REF!,0)+$A77,MATCH(J$3,TQoL_Indexes!$B$8:$AK$8,0)),"")</f>
        <v/>
      </c>
      <c r="K77" s="86" t="str">
        <f>IFERROR(INDEX(TQoL_Indexes!$B$9:$AK$88,MATCH($A$3,TQoL_Indexes!#REF!,0)+$A77,MATCH(K$3,TQoL_Indexes!$B$8:$AK$8,0)),"")</f>
        <v/>
      </c>
      <c r="L77" s="86" t="str">
        <f>IFERROR(INDEX(TQoL_Indexes!$B$9:$AK$88,MATCH($A$3,TQoL_Indexes!#REF!,0)+$A77,MATCH(L$3,TQoL_Indexes!$B$8:$AK$8,0)),"")</f>
        <v/>
      </c>
      <c r="M77" s="86" t="str">
        <f>IFERROR(INDEX(TQoL_Indexes!$B$9:$AK$88,MATCH($A$3,TQoL_Indexes!#REF!,0)+$A77,MATCH(M$3,TQoL_Indexes!$B$8:$AK$8,0)),"")</f>
        <v/>
      </c>
      <c r="N77" s="86" t="str">
        <f>IFERROR(INDEX(TQoL_Indexes!$B$9:$AK$88,MATCH($A$3,TQoL_Indexes!#REF!,0)+$A77,MATCH(N$3,TQoL_Indexes!$B$8:$AK$8,0)),"")</f>
        <v/>
      </c>
      <c r="O77" s="86" t="str">
        <f>IFERROR(INDEX(TQoL_Indexes!$B$9:$AK$88,MATCH($A$3,TQoL_Indexes!#REF!,0)+$A77,MATCH(O$3,TQoL_Indexes!$B$8:$AK$8,0)),"")</f>
        <v/>
      </c>
      <c r="P77" s="86" t="str">
        <f>IFERROR(INDEX(TQoL_Indexes!$B$9:$AK$88,MATCH($A$3,TQoL_Indexes!#REF!,0)+$A77,MATCH(P$3,TQoL_Indexes!$B$8:$AK$8,0)),"")</f>
        <v/>
      </c>
      <c r="Q77" s="86" t="str">
        <f>IFERROR(INDEX(TQoL_Indexes!$B$9:$AK$88,MATCH($A$3,TQoL_Indexes!#REF!,0)+$A77,MATCH(Q$3,TQoL_Indexes!$B$8:$AK$8,0)),"")</f>
        <v/>
      </c>
      <c r="R77" s="86" t="str">
        <f>IFERROR(INDEX(TQoL_Indexes!$B$9:$AK$88,MATCH($A$3,TQoL_Indexes!#REF!,0)+$A77,MATCH(R$3,TQoL_Indexes!$B$8:$AK$8,0)),"")</f>
        <v/>
      </c>
      <c r="S77" s="86" t="str">
        <f>IFERROR(INDEX(TQoL_Indexes!$B$9:$AK$88,MATCH($A$3,TQoL_Indexes!#REF!,0)+$A77,MATCH(S$3,TQoL_Indexes!$B$8:$AK$8,0)),"")</f>
        <v/>
      </c>
      <c r="T77" s="86" t="str">
        <f>IFERROR(INDEX(TQoL_Indexes!$B$9:$AK$88,MATCH($A$3,TQoL_Indexes!#REF!,0)+$A77,MATCH(T$3,TQoL_Indexes!$B$8:$AK$8,0)),"")</f>
        <v/>
      </c>
      <c r="U77" s="86" t="str">
        <f>IFERROR(INDEX(TQoL_Indexes!$B$9:$AK$88,MATCH($A$3,TQoL_Indexes!#REF!,0)+$A77,MATCH(U$3,TQoL_Indexes!$B$8:$AK$8,0)),"")</f>
        <v/>
      </c>
      <c r="V77" s="86" t="str">
        <f>IFERROR(INDEX(TQoL_Indexes!$B$9:$AK$88,MATCH($A$3,TQoL_Indexes!#REF!,0)+$A77,MATCH(V$3,TQoL_Indexes!$B$8:$AK$8,0)),"")</f>
        <v/>
      </c>
      <c r="W77" s="86" t="str">
        <f>IFERROR(INDEX(TQoL_Indexes!$B$9:$AK$88,MATCH($A$3,TQoL_Indexes!#REF!,0)+$A77,MATCH(W$3,TQoL_Indexes!$B$8:$AK$8,0)),"")</f>
        <v/>
      </c>
      <c r="X77" s="86" t="str">
        <f>IFERROR(INDEX(TQoL_Indexes!$B$9:$AK$88,MATCH($A$3,TQoL_Indexes!#REF!,0)+$A77,MATCH(X$3,TQoL_Indexes!$B$8:$AK$8,0)),"")</f>
        <v/>
      </c>
      <c r="Y77" s="86" t="str">
        <f>IFERROR(INDEX(TQoL_Indexes!$B$9:$AK$88,MATCH($A$3,TQoL_Indexes!#REF!,0)+$A77,MATCH(Y$3,TQoL_Indexes!$B$8:$AK$8,0)),"")</f>
        <v/>
      </c>
      <c r="Z77" s="86" t="str">
        <f>IFERROR(INDEX(TQoL_Indexes!$B$9:$AK$88,MATCH($A$3,TQoL_Indexes!#REF!,0)+$A77,MATCH(Z$3,TQoL_Indexes!$B$8:$AK$8,0)),"")</f>
        <v/>
      </c>
      <c r="AA77" s="86" t="str">
        <f>IFERROR(INDEX(TQoL_Indexes!$B$9:$AK$88,MATCH($A$3,TQoL_Indexes!#REF!,0)+$A77,MATCH(AA$3,TQoL_Indexes!$B$8:$AK$8,0)),"")</f>
        <v/>
      </c>
      <c r="AB77" s="86" t="str">
        <f>IFERROR(INDEX(TQoL_Indexes!$B$9:$AK$88,MATCH($A$3,TQoL_Indexes!#REF!,0)+$A77,MATCH(AB$3,TQoL_Indexes!$B$8:$AK$8,0)),"")</f>
        <v/>
      </c>
      <c r="AC77" s="86" t="str">
        <f>IFERROR(INDEX(TQoL_Indexes!$B$9:$AK$88,MATCH($A$3,TQoL_Indexes!#REF!,0)+$A77,MATCH(AC$3,TQoL_Indexes!$B$8:$AK$8,0)),"")</f>
        <v/>
      </c>
      <c r="AD77" s="86" t="str">
        <f>IFERROR(INDEX(TQoL_Indexes!$B$9:$AK$88,MATCH($A$3,TQoL_Indexes!#REF!,0)+$A77,MATCH(AD$3,TQoL_Indexes!$B$8:$AK$8,0)),"")</f>
        <v/>
      </c>
      <c r="AE77" s="86" t="str">
        <f>IFERROR(INDEX(TQoL_Indexes!$B$9:$AK$88,MATCH($A$3,TQoL_Indexes!#REF!,0)+$A77,MATCH(AE$3,TQoL_Indexes!$B$8:$AK$8,0)),"")</f>
        <v/>
      </c>
      <c r="AF77" s="86" t="str">
        <f>IFERROR(INDEX(TQoL_Indexes!$B$9:$AK$88,MATCH($A$3,TQoL_Indexes!#REF!,0)+$A77,MATCH(AF$3,TQoL_Indexes!$B$8:$AK$8,0)),"")</f>
        <v/>
      </c>
      <c r="AG77" s="86" t="str">
        <f>IFERROR(INDEX(TQoL_Indexes!$B$9:$AK$88,MATCH($A$3,TQoL_Indexes!#REF!,0)+$A77,MATCH(AG$3,TQoL_Indexes!$B$8:$AK$8,0)),"")</f>
        <v/>
      </c>
      <c r="AH77" s="86" t="str">
        <f>IFERROR(INDEX(TQoL_Indexes!$B$9:$AK$88,MATCH($A$3,TQoL_Indexes!#REF!,0)+$A77,MATCH(AH$3,TQoL_Indexes!$B$8:$AK$8,0)),"")</f>
        <v/>
      </c>
      <c r="AI77" s="86" t="str">
        <f>IFERROR(INDEX(TQoL_Indexes!$B$9:$AK$88,MATCH($A$3,TQoL_Indexes!#REF!,0)+$A77,MATCH(AI$3,TQoL_Indexes!$B$8:$AK$8,0)),"")</f>
        <v/>
      </c>
      <c r="AJ77" s="86" t="str">
        <f>IFERROR(INDEX(TQoL_Indexes!$B$9:$AK$88,MATCH($A$3,TQoL_Indexes!#REF!,0)+$A77,MATCH(AJ$3,TQoL_Indexes!$B$8:$AK$8,0)),"")</f>
        <v/>
      </c>
      <c r="AK77" s="86" t="str">
        <f>IFERROR(INDEX(TQoL_Indexes!$B$9:$AK$88,MATCH($A$3,TQoL_Indexes!#REF!,0)+$A77,MATCH(AK$3,TQoL_Indexes!$B$8:$AK$8,0)),"")</f>
        <v/>
      </c>
      <c r="AL77" s="86" t="str">
        <f>IFERROR(INDEX(TQoL_Indexes!$B$9:$AK$88,MATCH($A$3,TQoL_Indexes!#REF!,0)+$A77,MATCH(AL$3,TQoL_Indexes!$B$8:$AK$8,0)),"")</f>
        <v/>
      </c>
      <c r="AM77" s="87" t="str">
        <f>IFERROR(INDEX(TQoL_Indexes!$B$9:$AK$88,MATCH($A$3,TQoL_Indexes!#REF!,0)+$A77,MATCH(AM$3,TQoL_Indexes!$B$8:$AK$8,0)),"")</f>
        <v/>
      </c>
    </row>
    <row r="78" spans="1:39">
      <c r="A78" s="58" t="str">
        <f>IFERROR(IF(A77+1&lt;COUNTIF(TQoL_Indexes!#REF!,Aux_Country!$A$3),A77+1,""),"")</f>
        <v/>
      </c>
      <c r="B78" s="121" t="str">
        <f>IFERROR(INDEX(TQoL_Indexes!$B$9:$AK$88,MATCH($A$3,TQoL_Indexes!#REF!,0)+$A78,MATCH(B$3,TQoL_Indexes!$B$8:$AK$8,0)),"")</f>
        <v/>
      </c>
      <c r="C78" s="116" t="str">
        <f>IFERROR(INDEX(TQoL_Indexes!$B$9:$AK$88,MATCH($A$3,TQoL_Indexes!#REF!,0)+$A78,MATCH(C$3,TQoL_Indexes!$B$8:$AK$8,0)),"")</f>
        <v/>
      </c>
      <c r="D78" s="122" t="str">
        <f>IFERROR(INDEX(TQoL_Indexes!$B$9:$AK$88,MATCH($A$3,TQoL_Indexes!#REF!,0)+$A78,MATCH(D$3,TQoL_Indexes!$B$8:$AK$8,0)),"")</f>
        <v/>
      </c>
      <c r="E78" s="86" t="str">
        <f>IFERROR(INDEX(TQoL_Indexes!$B$9:$AK$88,MATCH($A$3,TQoL_Indexes!#REF!,0)+$A78,MATCH(E$3,TQoL_Indexes!$B$8:$AK$8,0)),"")</f>
        <v/>
      </c>
      <c r="F78" s="86" t="str">
        <f>IFERROR(INDEX(TQoL_Indexes!$B$9:$AK$88,MATCH($A$3,TQoL_Indexes!#REF!,0)+$A78,MATCH(F$3,TQoL_Indexes!$B$8:$AK$8,0)),"")</f>
        <v/>
      </c>
      <c r="G78" s="86" t="str">
        <f>IFERROR(INDEX(TQoL_Indexes!$B$9:$AK$88,MATCH($A$3,TQoL_Indexes!#REF!,0)+$A78,MATCH(G$3,TQoL_Indexes!$B$8:$AK$8,0)),"")</f>
        <v/>
      </c>
      <c r="H78" s="86" t="str">
        <f>IFERROR(INDEX(TQoL_Indexes!$B$9:$AK$88,MATCH($A$3,TQoL_Indexes!#REF!,0)+$A78,MATCH(H$3,TQoL_Indexes!$B$8:$AK$8,0)),"")</f>
        <v/>
      </c>
      <c r="I78" s="86" t="str">
        <f>IFERROR(INDEX(TQoL_Indexes!$B$9:$AK$88,MATCH($A$3,TQoL_Indexes!#REF!,0)+$A78,MATCH(I$3,TQoL_Indexes!$B$8:$AK$8,0)),"")</f>
        <v/>
      </c>
      <c r="J78" s="86" t="str">
        <f>IFERROR(INDEX(TQoL_Indexes!$B$9:$AK$88,MATCH($A$3,TQoL_Indexes!#REF!,0)+$A78,MATCH(J$3,TQoL_Indexes!$B$8:$AK$8,0)),"")</f>
        <v/>
      </c>
      <c r="K78" s="86" t="str">
        <f>IFERROR(INDEX(TQoL_Indexes!$B$9:$AK$88,MATCH($A$3,TQoL_Indexes!#REF!,0)+$A78,MATCH(K$3,TQoL_Indexes!$B$8:$AK$8,0)),"")</f>
        <v/>
      </c>
      <c r="L78" s="86" t="str">
        <f>IFERROR(INDEX(TQoL_Indexes!$B$9:$AK$88,MATCH($A$3,TQoL_Indexes!#REF!,0)+$A78,MATCH(L$3,TQoL_Indexes!$B$8:$AK$8,0)),"")</f>
        <v/>
      </c>
      <c r="M78" s="86" t="str">
        <f>IFERROR(INDEX(TQoL_Indexes!$B$9:$AK$88,MATCH($A$3,TQoL_Indexes!#REF!,0)+$A78,MATCH(M$3,TQoL_Indexes!$B$8:$AK$8,0)),"")</f>
        <v/>
      </c>
      <c r="N78" s="86" t="str">
        <f>IFERROR(INDEX(TQoL_Indexes!$B$9:$AK$88,MATCH($A$3,TQoL_Indexes!#REF!,0)+$A78,MATCH(N$3,TQoL_Indexes!$B$8:$AK$8,0)),"")</f>
        <v/>
      </c>
      <c r="O78" s="86" t="str">
        <f>IFERROR(INDEX(TQoL_Indexes!$B$9:$AK$88,MATCH($A$3,TQoL_Indexes!#REF!,0)+$A78,MATCH(O$3,TQoL_Indexes!$B$8:$AK$8,0)),"")</f>
        <v/>
      </c>
      <c r="P78" s="86" t="str">
        <f>IFERROR(INDEX(TQoL_Indexes!$B$9:$AK$88,MATCH($A$3,TQoL_Indexes!#REF!,0)+$A78,MATCH(P$3,TQoL_Indexes!$B$8:$AK$8,0)),"")</f>
        <v/>
      </c>
      <c r="Q78" s="86" t="str">
        <f>IFERROR(INDEX(TQoL_Indexes!$B$9:$AK$88,MATCH($A$3,TQoL_Indexes!#REF!,0)+$A78,MATCH(Q$3,TQoL_Indexes!$B$8:$AK$8,0)),"")</f>
        <v/>
      </c>
      <c r="R78" s="86" t="str">
        <f>IFERROR(INDEX(TQoL_Indexes!$B$9:$AK$88,MATCH($A$3,TQoL_Indexes!#REF!,0)+$A78,MATCH(R$3,TQoL_Indexes!$B$8:$AK$8,0)),"")</f>
        <v/>
      </c>
      <c r="S78" s="86" t="str">
        <f>IFERROR(INDEX(TQoL_Indexes!$B$9:$AK$88,MATCH($A$3,TQoL_Indexes!#REF!,0)+$A78,MATCH(S$3,TQoL_Indexes!$B$8:$AK$8,0)),"")</f>
        <v/>
      </c>
      <c r="T78" s="86" t="str">
        <f>IFERROR(INDEX(TQoL_Indexes!$B$9:$AK$88,MATCH($A$3,TQoL_Indexes!#REF!,0)+$A78,MATCH(T$3,TQoL_Indexes!$B$8:$AK$8,0)),"")</f>
        <v/>
      </c>
      <c r="U78" s="86" t="str">
        <f>IFERROR(INDEX(TQoL_Indexes!$B$9:$AK$88,MATCH($A$3,TQoL_Indexes!#REF!,0)+$A78,MATCH(U$3,TQoL_Indexes!$B$8:$AK$8,0)),"")</f>
        <v/>
      </c>
      <c r="V78" s="86" t="str">
        <f>IFERROR(INDEX(TQoL_Indexes!$B$9:$AK$88,MATCH($A$3,TQoL_Indexes!#REF!,0)+$A78,MATCH(V$3,TQoL_Indexes!$B$8:$AK$8,0)),"")</f>
        <v/>
      </c>
      <c r="W78" s="86" t="str">
        <f>IFERROR(INDEX(TQoL_Indexes!$B$9:$AK$88,MATCH($A$3,TQoL_Indexes!#REF!,0)+$A78,MATCH(W$3,TQoL_Indexes!$B$8:$AK$8,0)),"")</f>
        <v/>
      </c>
      <c r="X78" s="86" t="str">
        <f>IFERROR(INDEX(TQoL_Indexes!$B$9:$AK$88,MATCH($A$3,TQoL_Indexes!#REF!,0)+$A78,MATCH(X$3,TQoL_Indexes!$B$8:$AK$8,0)),"")</f>
        <v/>
      </c>
      <c r="Y78" s="86" t="str">
        <f>IFERROR(INDEX(TQoL_Indexes!$B$9:$AK$88,MATCH($A$3,TQoL_Indexes!#REF!,0)+$A78,MATCH(Y$3,TQoL_Indexes!$B$8:$AK$8,0)),"")</f>
        <v/>
      </c>
      <c r="Z78" s="86" t="str">
        <f>IFERROR(INDEX(TQoL_Indexes!$B$9:$AK$88,MATCH($A$3,TQoL_Indexes!#REF!,0)+$A78,MATCH(Z$3,TQoL_Indexes!$B$8:$AK$8,0)),"")</f>
        <v/>
      </c>
      <c r="AA78" s="86" t="str">
        <f>IFERROR(INDEX(TQoL_Indexes!$B$9:$AK$88,MATCH($A$3,TQoL_Indexes!#REF!,0)+$A78,MATCH(AA$3,TQoL_Indexes!$B$8:$AK$8,0)),"")</f>
        <v/>
      </c>
      <c r="AB78" s="86" t="str">
        <f>IFERROR(INDEX(TQoL_Indexes!$B$9:$AK$88,MATCH($A$3,TQoL_Indexes!#REF!,0)+$A78,MATCH(AB$3,TQoL_Indexes!$B$8:$AK$8,0)),"")</f>
        <v/>
      </c>
      <c r="AC78" s="86" t="str">
        <f>IFERROR(INDEX(TQoL_Indexes!$B$9:$AK$88,MATCH($A$3,TQoL_Indexes!#REF!,0)+$A78,MATCH(AC$3,TQoL_Indexes!$B$8:$AK$8,0)),"")</f>
        <v/>
      </c>
      <c r="AD78" s="86" t="str">
        <f>IFERROR(INDEX(TQoL_Indexes!$B$9:$AK$88,MATCH($A$3,TQoL_Indexes!#REF!,0)+$A78,MATCH(AD$3,TQoL_Indexes!$B$8:$AK$8,0)),"")</f>
        <v/>
      </c>
      <c r="AE78" s="86" t="str">
        <f>IFERROR(INDEX(TQoL_Indexes!$B$9:$AK$88,MATCH($A$3,TQoL_Indexes!#REF!,0)+$A78,MATCH(AE$3,TQoL_Indexes!$B$8:$AK$8,0)),"")</f>
        <v/>
      </c>
      <c r="AF78" s="86" t="str">
        <f>IFERROR(INDEX(TQoL_Indexes!$B$9:$AK$88,MATCH($A$3,TQoL_Indexes!#REF!,0)+$A78,MATCH(AF$3,TQoL_Indexes!$B$8:$AK$8,0)),"")</f>
        <v/>
      </c>
      <c r="AG78" s="86" t="str">
        <f>IFERROR(INDEX(TQoL_Indexes!$B$9:$AK$88,MATCH($A$3,TQoL_Indexes!#REF!,0)+$A78,MATCH(AG$3,TQoL_Indexes!$B$8:$AK$8,0)),"")</f>
        <v/>
      </c>
      <c r="AH78" s="86" t="str">
        <f>IFERROR(INDEX(TQoL_Indexes!$B$9:$AK$88,MATCH($A$3,TQoL_Indexes!#REF!,0)+$A78,MATCH(AH$3,TQoL_Indexes!$B$8:$AK$8,0)),"")</f>
        <v/>
      </c>
      <c r="AI78" s="86" t="str">
        <f>IFERROR(INDEX(TQoL_Indexes!$B$9:$AK$88,MATCH($A$3,TQoL_Indexes!#REF!,0)+$A78,MATCH(AI$3,TQoL_Indexes!$B$8:$AK$8,0)),"")</f>
        <v/>
      </c>
      <c r="AJ78" s="86" t="str">
        <f>IFERROR(INDEX(TQoL_Indexes!$B$9:$AK$88,MATCH($A$3,TQoL_Indexes!#REF!,0)+$A78,MATCH(AJ$3,TQoL_Indexes!$B$8:$AK$8,0)),"")</f>
        <v/>
      </c>
      <c r="AK78" s="86" t="str">
        <f>IFERROR(INDEX(TQoL_Indexes!$B$9:$AK$88,MATCH($A$3,TQoL_Indexes!#REF!,0)+$A78,MATCH(AK$3,TQoL_Indexes!$B$8:$AK$8,0)),"")</f>
        <v/>
      </c>
      <c r="AL78" s="86" t="str">
        <f>IFERROR(INDEX(TQoL_Indexes!$B$9:$AK$88,MATCH($A$3,TQoL_Indexes!#REF!,0)+$A78,MATCH(AL$3,TQoL_Indexes!$B$8:$AK$8,0)),"")</f>
        <v/>
      </c>
      <c r="AM78" s="87" t="str">
        <f>IFERROR(INDEX(TQoL_Indexes!$B$9:$AK$88,MATCH($A$3,TQoL_Indexes!#REF!,0)+$A78,MATCH(AM$3,TQoL_Indexes!$B$8:$AK$8,0)),"")</f>
        <v/>
      </c>
    </row>
    <row r="79" spans="1:39">
      <c r="A79" s="58" t="str">
        <f>IFERROR(IF(A78+1&lt;COUNTIF(TQoL_Indexes!#REF!,Aux_Country!$A$3),A78+1,""),"")</f>
        <v/>
      </c>
      <c r="B79" s="121" t="str">
        <f>IFERROR(INDEX(TQoL_Indexes!$B$9:$AK$88,MATCH($A$3,TQoL_Indexes!#REF!,0)+$A79,MATCH(B$3,TQoL_Indexes!$B$8:$AK$8,0)),"")</f>
        <v/>
      </c>
      <c r="C79" s="116" t="str">
        <f>IFERROR(INDEX(TQoL_Indexes!$B$9:$AK$88,MATCH($A$3,TQoL_Indexes!#REF!,0)+$A79,MATCH(C$3,TQoL_Indexes!$B$8:$AK$8,0)),"")</f>
        <v/>
      </c>
      <c r="D79" s="122" t="str">
        <f>IFERROR(INDEX(TQoL_Indexes!$B$9:$AK$88,MATCH($A$3,TQoL_Indexes!#REF!,0)+$A79,MATCH(D$3,TQoL_Indexes!$B$8:$AK$8,0)),"")</f>
        <v/>
      </c>
      <c r="E79" s="86" t="str">
        <f>IFERROR(INDEX(TQoL_Indexes!$B$9:$AK$88,MATCH($A$3,TQoL_Indexes!#REF!,0)+$A79,MATCH(E$3,TQoL_Indexes!$B$8:$AK$8,0)),"")</f>
        <v/>
      </c>
      <c r="F79" s="86" t="str">
        <f>IFERROR(INDEX(TQoL_Indexes!$B$9:$AK$88,MATCH($A$3,TQoL_Indexes!#REF!,0)+$A79,MATCH(F$3,TQoL_Indexes!$B$8:$AK$8,0)),"")</f>
        <v/>
      </c>
      <c r="G79" s="86" t="str">
        <f>IFERROR(INDEX(TQoL_Indexes!$B$9:$AK$88,MATCH($A$3,TQoL_Indexes!#REF!,0)+$A79,MATCH(G$3,TQoL_Indexes!$B$8:$AK$8,0)),"")</f>
        <v/>
      </c>
      <c r="H79" s="86" t="str">
        <f>IFERROR(INDEX(TQoL_Indexes!$B$9:$AK$88,MATCH($A$3,TQoL_Indexes!#REF!,0)+$A79,MATCH(H$3,TQoL_Indexes!$B$8:$AK$8,0)),"")</f>
        <v/>
      </c>
      <c r="I79" s="86" t="str">
        <f>IFERROR(INDEX(TQoL_Indexes!$B$9:$AK$88,MATCH($A$3,TQoL_Indexes!#REF!,0)+$A79,MATCH(I$3,TQoL_Indexes!$B$8:$AK$8,0)),"")</f>
        <v/>
      </c>
      <c r="J79" s="86" t="str">
        <f>IFERROR(INDEX(TQoL_Indexes!$B$9:$AK$88,MATCH($A$3,TQoL_Indexes!#REF!,0)+$A79,MATCH(J$3,TQoL_Indexes!$B$8:$AK$8,0)),"")</f>
        <v/>
      </c>
      <c r="K79" s="86" t="str">
        <f>IFERROR(INDEX(TQoL_Indexes!$B$9:$AK$88,MATCH($A$3,TQoL_Indexes!#REF!,0)+$A79,MATCH(K$3,TQoL_Indexes!$B$8:$AK$8,0)),"")</f>
        <v/>
      </c>
      <c r="L79" s="86" t="str">
        <f>IFERROR(INDEX(TQoL_Indexes!$B$9:$AK$88,MATCH($A$3,TQoL_Indexes!#REF!,0)+$A79,MATCH(L$3,TQoL_Indexes!$B$8:$AK$8,0)),"")</f>
        <v/>
      </c>
      <c r="M79" s="86" t="str">
        <f>IFERROR(INDEX(TQoL_Indexes!$B$9:$AK$88,MATCH($A$3,TQoL_Indexes!#REF!,0)+$A79,MATCH(M$3,TQoL_Indexes!$B$8:$AK$8,0)),"")</f>
        <v/>
      </c>
      <c r="N79" s="86" t="str">
        <f>IFERROR(INDEX(TQoL_Indexes!$B$9:$AK$88,MATCH($A$3,TQoL_Indexes!#REF!,0)+$A79,MATCH(N$3,TQoL_Indexes!$B$8:$AK$8,0)),"")</f>
        <v/>
      </c>
      <c r="O79" s="86" t="str">
        <f>IFERROR(INDEX(TQoL_Indexes!$B$9:$AK$88,MATCH($A$3,TQoL_Indexes!#REF!,0)+$A79,MATCH(O$3,TQoL_Indexes!$B$8:$AK$8,0)),"")</f>
        <v/>
      </c>
      <c r="P79" s="86" t="str">
        <f>IFERROR(INDEX(TQoL_Indexes!$B$9:$AK$88,MATCH($A$3,TQoL_Indexes!#REF!,0)+$A79,MATCH(P$3,TQoL_Indexes!$B$8:$AK$8,0)),"")</f>
        <v/>
      </c>
      <c r="Q79" s="86" t="str">
        <f>IFERROR(INDEX(TQoL_Indexes!$B$9:$AK$88,MATCH($A$3,TQoL_Indexes!#REF!,0)+$A79,MATCH(Q$3,TQoL_Indexes!$B$8:$AK$8,0)),"")</f>
        <v/>
      </c>
      <c r="R79" s="86" t="str">
        <f>IFERROR(INDEX(TQoL_Indexes!$B$9:$AK$88,MATCH($A$3,TQoL_Indexes!#REF!,0)+$A79,MATCH(R$3,TQoL_Indexes!$B$8:$AK$8,0)),"")</f>
        <v/>
      </c>
      <c r="S79" s="86" t="str">
        <f>IFERROR(INDEX(TQoL_Indexes!$B$9:$AK$88,MATCH($A$3,TQoL_Indexes!#REF!,0)+$A79,MATCH(S$3,TQoL_Indexes!$B$8:$AK$8,0)),"")</f>
        <v/>
      </c>
      <c r="T79" s="86" t="str">
        <f>IFERROR(INDEX(TQoL_Indexes!$B$9:$AK$88,MATCH($A$3,TQoL_Indexes!#REF!,0)+$A79,MATCH(T$3,TQoL_Indexes!$B$8:$AK$8,0)),"")</f>
        <v/>
      </c>
      <c r="U79" s="86" t="str">
        <f>IFERROR(INDEX(TQoL_Indexes!$B$9:$AK$88,MATCH($A$3,TQoL_Indexes!#REF!,0)+$A79,MATCH(U$3,TQoL_Indexes!$B$8:$AK$8,0)),"")</f>
        <v/>
      </c>
      <c r="V79" s="86" t="str">
        <f>IFERROR(INDEX(TQoL_Indexes!$B$9:$AK$88,MATCH($A$3,TQoL_Indexes!#REF!,0)+$A79,MATCH(V$3,TQoL_Indexes!$B$8:$AK$8,0)),"")</f>
        <v/>
      </c>
      <c r="W79" s="86" t="str">
        <f>IFERROR(INDEX(TQoL_Indexes!$B$9:$AK$88,MATCH($A$3,TQoL_Indexes!#REF!,0)+$A79,MATCH(W$3,TQoL_Indexes!$B$8:$AK$8,0)),"")</f>
        <v/>
      </c>
      <c r="X79" s="86" t="str">
        <f>IFERROR(INDEX(TQoL_Indexes!$B$9:$AK$88,MATCH($A$3,TQoL_Indexes!#REF!,0)+$A79,MATCH(X$3,TQoL_Indexes!$B$8:$AK$8,0)),"")</f>
        <v/>
      </c>
      <c r="Y79" s="86" t="str">
        <f>IFERROR(INDEX(TQoL_Indexes!$B$9:$AK$88,MATCH($A$3,TQoL_Indexes!#REF!,0)+$A79,MATCH(Y$3,TQoL_Indexes!$B$8:$AK$8,0)),"")</f>
        <v/>
      </c>
      <c r="Z79" s="86" t="str">
        <f>IFERROR(INDEX(TQoL_Indexes!$B$9:$AK$88,MATCH($A$3,TQoL_Indexes!#REF!,0)+$A79,MATCH(Z$3,TQoL_Indexes!$B$8:$AK$8,0)),"")</f>
        <v/>
      </c>
      <c r="AA79" s="86" t="str">
        <f>IFERROR(INDEX(TQoL_Indexes!$B$9:$AK$88,MATCH($A$3,TQoL_Indexes!#REF!,0)+$A79,MATCH(AA$3,TQoL_Indexes!$B$8:$AK$8,0)),"")</f>
        <v/>
      </c>
      <c r="AB79" s="86" t="str">
        <f>IFERROR(INDEX(TQoL_Indexes!$B$9:$AK$88,MATCH($A$3,TQoL_Indexes!#REF!,0)+$A79,MATCH(AB$3,TQoL_Indexes!$B$8:$AK$8,0)),"")</f>
        <v/>
      </c>
      <c r="AC79" s="86" t="str">
        <f>IFERROR(INDEX(TQoL_Indexes!$B$9:$AK$88,MATCH($A$3,TQoL_Indexes!#REF!,0)+$A79,MATCH(AC$3,TQoL_Indexes!$B$8:$AK$8,0)),"")</f>
        <v/>
      </c>
      <c r="AD79" s="86" t="str">
        <f>IFERROR(INDEX(TQoL_Indexes!$B$9:$AK$88,MATCH($A$3,TQoL_Indexes!#REF!,0)+$A79,MATCH(AD$3,TQoL_Indexes!$B$8:$AK$8,0)),"")</f>
        <v/>
      </c>
      <c r="AE79" s="86" t="str">
        <f>IFERROR(INDEX(TQoL_Indexes!$B$9:$AK$88,MATCH($A$3,TQoL_Indexes!#REF!,0)+$A79,MATCH(AE$3,TQoL_Indexes!$B$8:$AK$8,0)),"")</f>
        <v/>
      </c>
      <c r="AF79" s="86" t="str">
        <f>IFERROR(INDEX(TQoL_Indexes!$B$9:$AK$88,MATCH($A$3,TQoL_Indexes!#REF!,0)+$A79,MATCH(AF$3,TQoL_Indexes!$B$8:$AK$8,0)),"")</f>
        <v/>
      </c>
      <c r="AG79" s="86" t="str">
        <f>IFERROR(INDEX(TQoL_Indexes!$B$9:$AK$88,MATCH($A$3,TQoL_Indexes!#REF!,0)+$A79,MATCH(AG$3,TQoL_Indexes!$B$8:$AK$8,0)),"")</f>
        <v/>
      </c>
      <c r="AH79" s="86" t="str">
        <f>IFERROR(INDEX(TQoL_Indexes!$B$9:$AK$88,MATCH($A$3,TQoL_Indexes!#REF!,0)+$A79,MATCH(AH$3,TQoL_Indexes!$B$8:$AK$8,0)),"")</f>
        <v/>
      </c>
      <c r="AI79" s="86" t="str">
        <f>IFERROR(INDEX(TQoL_Indexes!$B$9:$AK$88,MATCH($A$3,TQoL_Indexes!#REF!,0)+$A79,MATCH(AI$3,TQoL_Indexes!$B$8:$AK$8,0)),"")</f>
        <v/>
      </c>
      <c r="AJ79" s="86" t="str">
        <f>IFERROR(INDEX(TQoL_Indexes!$B$9:$AK$88,MATCH($A$3,TQoL_Indexes!#REF!,0)+$A79,MATCH(AJ$3,TQoL_Indexes!$B$8:$AK$8,0)),"")</f>
        <v/>
      </c>
      <c r="AK79" s="86" t="str">
        <f>IFERROR(INDEX(TQoL_Indexes!$B$9:$AK$88,MATCH($A$3,TQoL_Indexes!#REF!,0)+$A79,MATCH(AK$3,TQoL_Indexes!$B$8:$AK$8,0)),"")</f>
        <v/>
      </c>
      <c r="AL79" s="86" t="str">
        <f>IFERROR(INDEX(TQoL_Indexes!$B$9:$AK$88,MATCH($A$3,TQoL_Indexes!#REF!,0)+$A79,MATCH(AL$3,TQoL_Indexes!$B$8:$AK$8,0)),"")</f>
        <v/>
      </c>
      <c r="AM79" s="87" t="str">
        <f>IFERROR(INDEX(TQoL_Indexes!$B$9:$AK$88,MATCH($A$3,TQoL_Indexes!#REF!,0)+$A79,MATCH(AM$3,TQoL_Indexes!$B$8:$AK$8,0)),"")</f>
        <v/>
      </c>
    </row>
    <row r="80" spans="1:39">
      <c r="A80" s="58" t="str">
        <f>IFERROR(IF(A79+1&lt;COUNTIF(TQoL_Indexes!#REF!,Aux_Country!$A$3),A79+1,""),"")</f>
        <v/>
      </c>
      <c r="B80" s="121" t="str">
        <f>IFERROR(INDEX(TQoL_Indexes!$B$9:$AK$88,MATCH($A$3,TQoL_Indexes!#REF!,0)+$A80,MATCH(B$3,TQoL_Indexes!$B$8:$AK$8,0)),"")</f>
        <v/>
      </c>
      <c r="C80" s="116" t="str">
        <f>IFERROR(INDEX(TQoL_Indexes!$B$9:$AK$88,MATCH($A$3,TQoL_Indexes!#REF!,0)+$A80,MATCH(C$3,TQoL_Indexes!$B$8:$AK$8,0)),"")</f>
        <v/>
      </c>
      <c r="D80" s="122" t="str">
        <f>IFERROR(INDEX(TQoL_Indexes!$B$9:$AK$88,MATCH($A$3,TQoL_Indexes!#REF!,0)+$A80,MATCH(D$3,TQoL_Indexes!$B$8:$AK$8,0)),"")</f>
        <v/>
      </c>
      <c r="E80" s="86" t="str">
        <f>IFERROR(INDEX(TQoL_Indexes!$B$9:$AK$88,MATCH($A$3,TQoL_Indexes!#REF!,0)+$A80,MATCH(E$3,TQoL_Indexes!$B$8:$AK$8,0)),"")</f>
        <v/>
      </c>
      <c r="F80" s="86" t="str">
        <f>IFERROR(INDEX(TQoL_Indexes!$B$9:$AK$88,MATCH($A$3,TQoL_Indexes!#REF!,0)+$A80,MATCH(F$3,TQoL_Indexes!$B$8:$AK$8,0)),"")</f>
        <v/>
      </c>
      <c r="G80" s="86" t="str">
        <f>IFERROR(INDEX(TQoL_Indexes!$B$9:$AK$88,MATCH($A$3,TQoL_Indexes!#REF!,0)+$A80,MATCH(G$3,TQoL_Indexes!$B$8:$AK$8,0)),"")</f>
        <v/>
      </c>
      <c r="H80" s="86" t="str">
        <f>IFERROR(INDEX(TQoL_Indexes!$B$9:$AK$88,MATCH($A$3,TQoL_Indexes!#REF!,0)+$A80,MATCH(H$3,TQoL_Indexes!$B$8:$AK$8,0)),"")</f>
        <v/>
      </c>
      <c r="I80" s="86" t="str">
        <f>IFERROR(INDEX(TQoL_Indexes!$B$9:$AK$88,MATCH($A$3,TQoL_Indexes!#REF!,0)+$A80,MATCH(I$3,TQoL_Indexes!$B$8:$AK$8,0)),"")</f>
        <v/>
      </c>
      <c r="J80" s="86" t="str">
        <f>IFERROR(INDEX(TQoL_Indexes!$B$9:$AK$88,MATCH($A$3,TQoL_Indexes!#REF!,0)+$A80,MATCH(J$3,TQoL_Indexes!$B$8:$AK$8,0)),"")</f>
        <v/>
      </c>
      <c r="K80" s="86" t="str">
        <f>IFERROR(INDEX(TQoL_Indexes!$B$9:$AK$88,MATCH($A$3,TQoL_Indexes!#REF!,0)+$A80,MATCH(K$3,TQoL_Indexes!$B$8:$AK$8,0)),"")</f>
        <v/>
      </c>
      <c r="L80" s="86" t="str">
        <f>IFERROR(INDEX(TQoL_Indexes!$B$9:$AK$88,MATCH($A$3,TQoL_Indexes!#REF!,0)+$A80,MATCH(L$3,TQoL_Indexes!$B$8:$AK$8,0)),"")</f>
        <v/>
      </c>
      <c r="M80" s="86" t="str">
        <f>IFERROR(INDEX(TQoL_Indexes!$B$9:$AK$88,MATCH($A$3,TQoL_Indexes!#REF!,0)+$A80,MATCH(M$3,TQoL_Indexes!$B$8:$AK$8,0)),"")</f>
        <v/>
      </c>
      <c r="N80" s="86" t="str">
        <f>IFERROR(INDEX(TQoL_Indexes!$B$9:$AK$88,MATCH($A$3,TQoL_Indexes!#REF!,0)+$A80,MATCH(N$3,TQoL_Indexes!$B$8:$AK$8,0)),"")</f>
        <v/>
      </c>
      <c r="O80" s="86" t="str">
        <f>IFERROR(INDEX(TQoL_Indexes!$B$9:$AK$88,MATCH($A$3,TQoL_Indexes!#REF!,0)+$A80,MATCH(O$3,TQoL_Indexes!$B$8:$AK$8,0)),"")</f>
        <v/>
      </c>
      <c r="P80" s="86" t="str">
        <f>IFERROR(INDEX(TQoL_Indexes!$B$9:$AK$88,MATCH($A$3,TQoL_Indexes!#REF!,0)+$A80,MATCH(P$3,TQoL_Indexes!$B$8:$AK$8,0)),"")</f>
        <v/>
      </c>
      <c r="Q80" s="86" t="str">
        <f>IFERROR(INDEX(TQoL_Indexes!$B$9:$AK$88,MATCH($A$3,TQoL_Indexes!#REF!,0)+$A80,MATCH(Q$3,TQoL_Indexes!$B$8:$AK$8,0)),"")</f>
        <v/>
      </c>
      <c r="R80" s="86" t="str">
        <f>IFERROR(INDEX(TQoL_Indexes!$B$9:$AK$88,MATCH($A$3,TQoL_Indexes!#REF!,0)+$A80,MATCH(R$3,TQoL_Indexes!$B$8:$AK$8,0)),"")</f>
        <v/>
      </c>
      <c r="S80" s="86" t="str">
        <f>IFERROR(INDEX(TQoL_Indexes!$B$9:$AK$88,MATCH($A$3,TQoL_Indexes!#REF!,0)+$A80,MATCH(S$3,TQoL_Indexes!$B$8:$AK$8,0)),"")</f>
        <v/>
      </c>
      <c r="T80" s="86" t="str">
        <f>IFERROR(INDEX(TQoL_Indexes!$B$9:$AK$88,MATCH($A$3,TQoL_Indexes!#REF!,0)+$A80,MATCH(T$3,TQoL_Indexes!$B$8:$AK$8,0)),"")</f>
        <v/>
      </c>
      <c r="U80" s="86" t="str">
        <f>IFERROR(INDEX(TQoL_Indexes!$B$9:$AK$88,MATCH($A$3,TQoL_Indexes!#REF!,0)+$A80,MATCH(U$3,TQoL_Indexes!$B$8:$AK$8,0)),"")</f>
        <v/>
      </c>
      <c r="V80" s="86" t="str">
        <f>IFERROR(INDEX(TQoL_Indexes!$B$9:$AK$88,MATCH($A$3,TQoL_Indexes!#REF!,0)+$A80,MATCH(V$3,TQoL_Indexes!$B$8:$AK$8,0)),"")</f>
        <v/>
      </c>
      <c r="W80" s="86" t="str">
        <f>IFERROR(INDEX(TQoL_Indexes!$B$9:$AK$88,MATCH($A$3,TQoL_Indexes!#REF!,0)+$A80,MATCH(W$3,TQoL_Indexes!$B$8:$AK$8,0)),"")</f>
        <v/>
      </c>
      <c r="X80" s="86" t="str">
        <f>IFERROR(INDEX(TQoL_Indexes!$B$9:$AK$88,MATCH($A$3,TQoL_Indexes!#REF!,0)+$A80,MATCH(X$3,TQoL_Indexes!$B$8:$AK$8,0)),"")</f>
        <v/>
      </c>
      <c r="Y80" s="86" t="str">
        <f>IFERROR(INDEX(TQoL_Indexes!$B$9:$AK$88,MATCH($A$3,TQoL_Indexes!#REF!,0)+$A80,MATCH(Y$3,TQoL_Indexes!$B$8:$AK$8,0)),"")</f>
        <v/>
      </c>
      <c r="Z80" s="86" t="str">
        <f>IFERROR(INDEX(TQoL_Indexes!$B$9:$AK$88,MATCH($A$3,TQoL_Indexes!#REF!,0)+$A80,MATCH(Z$3,TQoL_Indexes!$B$8:$AK$8,0)),"")</f>
        <v/>
      </c>
      <c r="AA80" s="86" t="str">
        <f>IFERROR(INDEX(TQoL_Indexes!$B$9:$AK$88,MATCH($A$3,TQoL_Indexes!#REF!,0)+$A80,MATCH(AA$3,TQoL_Indexes!$B$8:$AK$8,0)),"")</f>
        <v/>
      </c>
      <c r="AB80" s="86" t="str">
        <f>IFERROR(INDEX(TQoL_Indexes!$B$9:$AK$88,MATCH($A$3,TQoL_Indexes!#REF!,0)+$A80,MATCH(AB$3,TQoL_Indexes!$B$8:$AK$8,0)),"")</f>
        <v/>
      </c>
      <c r="AC80" s="86" t="str">
        <f>IFERROR(INDEX(TQoL_Indexes!$B$9:$AK$88,MATCH($A$3,TQoL_Indexes!#REF!,0)+$A80,MATCH(AC$3,TQoL_Indexes!$B$8:$AK$8,0)),"")</f>
        <v/>
      </c>
      <c r="AD80" s="86" t="str">
        <f>IFERROR(INDEX(TQoL_Indexes!$B$9:$AK$88,MATCH($A$3,TQoL_Indexes!#REF!,0)+$A80,MATCH(AD$3,TQoL_Indexes!$B$8:$AK$8,0)),"")</f>
        <v/>
      </c>
      <c r="AE80" s="86" t="str">
        <f>IFERROR(INDEX(TQoL_Indexes!$B$9:$AK$88,MATCH($A$3,TQoL_Indexes!#REF!,0)+$A80,MATCH(AE$3,TQoL_Indexes!$B$8:$AK$8,0)),"")</f>
        <v/>
      </c>
      <c r="AF80" s="86" t="str">
        <f>IFERROR(INDEX(TQoL_Indexes!$B$9:$AK$88,MATCH($A$3,TQoL_Indexes!#REF!,0)+$A80,MATCH(AF$3,TQoL_Indexes!$B$8:$AK$8,0)),"")</f>
        <v/>
      </c>
      <c r="AG80" s="86" t="str">
        <f>IFERROR(INDEX(TQoL_Indexes!$B$9:$AK$88,MATCH($A$3,TQoL_Indexes!#REF!,0)+$A80,MATCH(AG$3,TQoL_Indexes!$B$8:$AK$8,0)),"")</f>
        <v/>
      </c>
      <c r="AH80" s="86" t="str">
        <f>IFERROR(INDEX(TQoL_Indexes!$B$9:$AK$88,MATCH($A$3,TQoL_Indexes!#REF!,0)+$A80,MATCH(AH$3,TQoL_Indexes!$B$8:$AK$8,0)),"")</f>
        <v/>
      </c>
      <c r="AI80" s="86" t="str">
        <f>IFERROR(INDEX(TQoL_Indexes!$B$9:$AK$88,MATCH($A$3,TQoL_Indexes!#REF!,0)+$A80,MATCH(AI$3,TQoL_Indexes!$B$8:$AK$8,0)),"")</f>
        <v/>
      </c>
      <c r="AJ80" s="86" t="str">
        <f>IFERROR(INDEX(TQoL_Indexes!$B$9:$AK$88,MATCH($A$3,TQoL_Indexes!#REF!,0)+$A80,MATCH(AJ$3,TQoL_Indexes!$B$8:$AK$8,0)),"")</f>
        <v/>
      </c>
      <c r="AK80" s="86" t="str">
        <f>IFERROR(INDEX(TQoL_Indexes!$B$9:$AK$88,MATCH($A$3,TQoL_Indexes!#REF!,0)+$A80,MATCH(AK$3,TQoL_Indexes!$B$8:$AK$8,0)),"")</f>
        <v/>
      </c>
      <c r="AL80" s="86" t="str">
        <f>IFERROR(INDEX(TQoL_Indexes!$B$9:$AK$88,MATCH($A$3,TQoL_Indexes!#REF!,0)+$A80,MATCH(AL$3,TQoL_Indexes!$B$8:$AK$8,0)),"")</f>
        <v/>
      </c>
      <c r="AM80" s="87" t="str">
        <f>IFERROR(INDEX(TQoL_Indexes!$B$9:$AK$88,MATCH($A$3,TQoL_Indexes!#REF!,0)+$A80,MATCH(AM$3,TQoL_Indexes!$B$8:$AK$8,0)),"")</f>
        <v/>
      </c>
    </row>
    <row r="81" spans="1:39">
      <c r="A81" s="58" t="str">
        <f>IFERROR(IF(A80+1&lt;COUNTIF(TQoL_Indexes!#REF!,Aux_Country!$A$3),A80+1,""),"")</f>
        <v/>
      </c>
      <c r="B81" s="121" t="str">
        <f>IFERROR(INDEX(TQoL_Indexes!$B$9:$AK$88,MATCH($A$3,TQoL_Indexes!#REF!,0)+$A81,MATCH(B$3,TQoL_Indexes!$B$8:$AK$8,0)),"")</f>
        <v/>
      </c>
      <c r="C81" s="116" t="str">
        <f>IFERROR(INDEX(TQoL_Indexes!$B$9:$AK$88,MATCH($A$3,TQoL_Indexes!#REF!,0)+$A81,MATCH(C$3,TQoL_Indexes!$B$8:$AK$8,0)),"")</f>
        <v/>
      </c>
      <c r="D81" s="122" t="str">
        <f>IFERROR(INDEX(TQoL_Indexes!$B$9:$AK$88,MATCH($A$3,TQoL_Indexes!#REF!,0)+$A81,MATCH(D$3,TQoL_Indexes!$B$8:$AK$8,0)),"")</f>
        <v/>
      </c>
      <c r="E81" s="86" t="str">
        <f>IFERROR(INDEX(TQoL_Indexes!$B$9:$AK$88,MATCH($A$3,TQoL_Indexes!#REF!,0)+$A81,MATCH(E$3,TQoL_Indexes!$B$8:$AK$8,0)),"")</f>
        <v/>
      </c>
      <c r="F81" s="86" t="str">
        <f>IFERROR(INDEX(TQoL_Indexes!$B$9:$AK$88,MATCH($A$3,TQoL_Indexes!#REF!,0)+$A81,MATCH(F$3,TQoL_Indexes!$B$8:$AK$8,0)),"")</f>
        <v/>
      </c>
      <c r="G81" s="86" t="str">
        <f>IFERROR(INDEX(TQoL_Indexes!$B$9:$AK$88,MATCH($A$3,TQoL_Indexes!#REF!,0)+$A81,MATCH(G$3,TQoL_Indexes!$B$8:$AK$8,0)),"")</f>
        <v/>
      </c>
      <c r="H81" s="86" t="str">
        <f>IFERROR(INDEX(TQoL_Indexes!$B$9:$AK$88,MATCH($A$3,TQoL_Indexes!#REF!,0)+$A81,MATCH(H$3,TQoL_Indexes!$B$8:$AK$8,0)),"")</f>
        <v/>
      </c>
      <c r="I81" s="86" t="str">
        <f>IFERROR(INDEX(TQoL_Indexes!$B$9:$AK$88,MATCH($A$3,TQoL_Indexes!#REF!,0)+$A81,MATCH(I$3,TQoL_Indexes!$B$8:$AK$8,0)),"")</f>
        <v/>
      </c>
      <c r="J81" s="86" t="str">
        <f>IFERROR(INDEX(TQoL_Indexes!$B$9:$AK$88,MATCH($A$3,TQoL_Indexes!#REF!,0)+$A81,MATCH(J$3,TQoL_Indexes!$B$8:$AK$8,0)),"")</f>
        <v/>
      </c>
      <c r="K81" s="86" t="str">
        <f>IFERROR(INDEX(TQoL_Indexes!$B$9:$AK$88,MATCH($A$3,TQoL_Indexes!#REF!,0)+$A81,MATCH(K$3,TQoL_Indexes!$B$8:$AK$8,0)),"")</f>
        <v/>
      </c>
      <c r="L81" s="86" t="str">
        <f>IFERROR(INDEX(TQoL_Indexes!$B$9:$AK$88,MATCH($A$3,TQoL_Indexes!#REF!,0)+$A81,MATCH(L$3,TQoL_Indexes!$B$8:$AK$8,0)),"")</f>
        <v/>
      </c>
      <c r="M81" s="86" t="str">
        <f>IFERROR(INDEX(TQoL_Indexes!$B$9:$AK$88,MATCH($A$3,TQoL_Indexes!#REF!,0)+$A81,MATCH(M$3,TQoL_Indexes!$B$8:$AK$8,0)),"")</f>
        <v/>
      </c>
      <c r="N81" s="86" t="str">
        <f>IFERROR(INDEX(TQoL_Indexes!$B$9:$AK$88,MATCH($A$3,TQoL_Indexes!#REF!,0)+$A81,MATCH(N$3,TQoL_Indexes!$B$8:$AK$8,0)),"")</f>
        <v/>
      </c>
      <c r="O81" s="86" t="str">
        <f>IFERROR(INDEX(TQoL_Indexes!$B$9:$AK$88,MATCH($A$3,TQoL_Indexes!#REF!,0)+$A81,MATCH(O$3,TQoL_Indexes!$B$8:$AK$8,0)),"")</f>
        <v/>
      </c>
      <c r="P81" s="86" t="str">
        <f>IFERROR(INDEX(TQoL_Indexes!$B$9:$AK$88,MATCH($A$3,TQoL_Indexes!#REF!,0)+$A81,MATCH(P$3,TQoL_Indexes!$B$8:$AK$8,0)),"")</f>
        <v/>
      </c>
      <c r="Q81" s="86" t="str">
        <f>IFERROR(INDEX(TQoL_Indexes!$B$9:$AK$88,MATCH($A$3,TQoL_Indexes!#REF!,0)+$A81,MATCH(Q$3,TQoL_Indexes!$B$8:$AK$8,0)),"")</f>
        <v/>
      </c>
      <c r="R81" s="86" t="str">
        <f>IFERROR(INDEX(TQoL_Indexes!$B$9:$AK$88,MATCH($A$3,TQoL_Indexes!#REF!,0)+$A81,MATCH(R$3,TQoL_Indexes!$B$8:$AK$8,0)),"")</f>
        <v/>
      </c>
      <c r="S81" s="86" t="str">
        <f>IFERROR(INDEX(TQoL_Indexes!$B$9:$AK$88,MATCH($A$3,TQoL_Indexes!#REF!,0)+$A81,MATCH(S$3,TQoL_Indexes!$B$8:$AK$8,0)),"")</f>
        <v/>
      </c>
      <c r="T81" s="86" t="str">
        <f>IFERROR(INDEX(TQoL_Indexes!$B$9:$AK$88,MATCH($A$3,TQoL_Indexes!#REF!,0)+$A81,MATCH(T$3,TQoL_Indexes!$B$8:$AK$8,0)),"")</f>
        <v/>
      </c>
      <c r="U81" s="86" t="str">
        <f>IFERROR(INDEX(TQoL_Indexes!$B$9:$AK$88,MATCH($A$3,TQoL_Indexes!#REF!,0)+$A81,MATCH(U$3,TQoL_Indexes!$B$8:$AK$8,0)),"")</f>
        <v/>
      </c>
      <c r="V81" s="86" t="str">
        <f>IFERROR(INDEX(TQoL_Indexes!$B$9:$AK$88,MATCH($A$3,TQoL_Indexes!#REF!,0)+$A81,MATCH(V$3,TQoL_Indexes!$B$8:$AK$8,0)),"")</f>
        <v/>
      </c>
      <c r="W81" s="86" t="str">
        <f>IFERROR(INDEX(TQoL_Indexes!$B$9:$AK$88,MATCH($A$3,TQoL_Indexes!#REF!,0)+$A81,MATCH(W$3,TQoL_Indexes!$B$8:$AK$8,0)),"")</f>
        <v/>
      </c>
      <c r="X81" s="86" t="str">
        <f>IFERROR(INDEX(TQoL_Indexes!$B$9:$AK$88,MATCH($A$3,TQoL_Indexes!#REF!,0)+$A81,MATCH(X$3,TQoL_Indexes!$B$8:$AK$8,0)),"")</f>
        <v/>
      </c>
      <c r="Y81" s="86" t="str">
        <f>IFERROR(INDEX(TQoL_Indexes!$B$9:$AK$88,MATCH($A$3,TQoL_Indexes!#REF!,0)+$A81,MATCH(Y$3,TQoL_Indexes!$B$8:$AK$8,0)),"")</f>
        <v/>
      </c>
      <c r="Z81" s="86" t="str">
        <f>IFERROR(INDEX(TQoL_Indexes!$B$9:$AK$88,MATCH($A$3,TQoL_Indexes!#REF!,0)+$A81,MATCH(Z$3,TQoL_Indexes!$B$8:$AK$8,0)),"")</f>
        <v/>
      </c>
      <c r="AA81" s="86" t="str">
        <f>IFERROR(INDEX(TQoL_Indexes!$B$9:$AK$88,MATCH($A$3,TQoL_Indexes!#REF!,0)+$A81,MATCH(AA$3,TQoL_Indexes!$B$8:$AK$8,0)),"")</f>
        <v/>
      </c>
      <c r="AB81" s="86" t="str">
        <f>IFERROR(INDEX(TQoL_Indexes!$B$9:$AK$88,MATCH($A$3,TQoL_Indexes!#REF!,0)+$A81,MATCH(AB$3,TQoL_Indexes!$B$8:$AK$8,0)),"")</f>
        <v/>
      </c>
      <c r="AC81" s="86" t="str">
        <f>IFERROR(INDEX(TQoL_Indexes!$B$9:$AK$88,MATCH($A$3,TQoL_Indexes!#REF!,0)+$A81,MATCH(AC$3,TQoL_Indexes!$B$8:$AK$8,0)),"")</f>
        <v/>
      </c>
      <c r="AD81" s="86" t="str">
        <f>IFERROR(INDEX(TQoL_Indexes!$B$9:$AK$88,MATCH($A$3,TQoL_Indexes!#REF!,0)+$A81,MATCH(AD$3,TQoL_Indexes!$B$8:$AK$8,0)),"")</f>
        <v/>
      </c>
      <c r="AE81" s="86" t="str">
        <f>IFERROR(INDEX(TQoL_Indexes!$B$9:$AK$88,MATCH($A$3,TQoL_Indexes!#REF!,0)+$A81,MATCH(AE$3,TQoL_Indexes!$B$8:$AK$8,0)),"")</f>
        <v/>
      </c>
      <c r="AF81" s="86" t="str">
        <f>IFERROR(INDEX(TQoL_Indexes!$B$9:$AK$88,MATCH($A$3,TQoL_Indexes!#REF!,0)+$A81,MATCH(AF$3,TQoL_Indexes!$B$8:$AK$8,0)),"")</f>
        <v/>
      </c>
      <c r="AG81" s="86" t="str">
        <f>IFERROR(INDEX(TQoL_Indexes!$B$9:$AK$88,MATCH($A$3,TQoL_Indexes!#REF!,0)+$A81,MATCH(AG$3,TQoL_Indexes!$B$8:$AK$8,0)),"")</f>
        <v/>
      </c>
      <c r="AH81" s="86" t="str">
        <f>IFERROR(INDEX(TQoL_Indexes!$B$9:$AK$88,MATCH($A$3,TQoL_Indexes!#REF!,0)+$A81,MATCH(AH$3,TQoL_Indexes!$B$8:$AK$8,0)),"")</f>
        <v/>
      </c>
      <c r="AI81" s="86" t="str">
        <f>IFERROR(INDEX(TQoL_Indexes!$B$9:$AK$88,MATCH($A$3,TQoL_Indexes!#REF!,0)+$A81,MATCH(AI$3,TQoL_Indexes!$B$8:$AK$8,0)),"")</f>
        <v/>
      </c>
      <c r="AJ81" s="86" t="str">
        <f>IFERROR(INDEX(TQoL_Indexes!$B$9:$AK$88,MATCH($A$3,TQoL_Indexes!#REF!,0)+$A81,MATCH(AJ$3,TQoL_Indexes!$B$8:$AK$8,0)),"")</f>
        <v/>
      </c>
      <c r="AK81" s="86" t="str">
        <f>IFERROR(INDEX(TQoL_Indexes!$B$9:$AK$88,MATCH($A$3,TQoL_Indexes!#REF!,0)+$A81,MATCH(AK$3,TQoL_Indexes!$B$8:$AK$8,0)),"")</f>
        <v/>
      </c>
      <c r="AL81" s="86" t="str">
        <f>IFERROR(INDEX(TQoL_Indexes!$B$9:$AK$88,MATCH($A$3,TQoL_Indexes!#REF!,0)+$A81,MATCH(AL$3,TQoL_Indexes!$B$8:$AK$8,0)),"")</f>
        <v/>
      </c>
      <c r="AM81" s="87" t="str">
        <f>IFERROR(INDEX(TQoL_Indexes!$B$9:$AK$88,MATCH($A$3,TQoL_Indexes!#REF!,0)+$A81,MATCH(AM$3,TQoL_Indexes!$B$8:$AK$8,0)),"")</f>
        <v/>
      </c>
    </row>
    <row r="82" spans="1:39">
      <c r="A82" s="58" t="str">
        <f>IFERROR(IF(A81+1&lt;COUNTIF(TQoL_Indexes!#REF!,Aux_Country!$A$3),A81+1,""),"")</f>
        <v/>
      </c>
      <c r="B82" s="121" t="str">
        <f>IFERROR(INDEX(TQoL_Indexes!$B$9:$AK$88,MATCH($A$3,TQoL_Indexes!#REF!,0)+$A82,MATCH(B$3,TQoL_Indexes!$B$8:$AK$8,0)),"")</f>
        <v/>
      </c>
      <c r="C82" s="116" t="str">
        <f>IFERROR(INDEX(TQoL_Indexes!$B$9:$AK$88,MATCH($A$3,TQoL_Indexes!#REF!,0)+$A82,MATCH(C$3,TQoL_Indexes!$B$8:$AK$8,0)),"")</f>
        <v/>
      </c>
      <c r="D82" s="122" t="str">
        <f>IFERROR(INDEX(TQoL_Indexes!$B$9:$AK$88,MATCH($A$3,TQoL_Indexes!#REF!,0)+$A82,MATCH(D$3,TQoL_Indexes!$B$8:$AK$8,0)),"")</f>
        <v/>
      </c>
      <c r="E82" s="86" t="str">
        <f>IFERROR(INDEX(TQoL_Indexes!$B$9:$AK$88,MATCH($A$3,TQoL_Indexes!#REF!,0)+$A82,MATCH(E$3,TQoL_Indexes!$B$8:$AK$8,0)),"")</f>
        <v/>
      </c>
      <c r="F82" s="86" t="str">
        <f>IFERROR(INDEX(TQoL_Indexes!$B$9:$AK$88,MATCH($A$3,TQoL_Indexes!#REF!,0)+$A82,MATCH(F$3,TQoL_Indexes!$B$8:$AK$8,0)),"")</f>
        <v/>
      </c>
      <c r="G82" s="86" t="str">
        <f>IFERROR(INDEX(TQoL_Indexes!$B$9:$AK$88,MATCH($A$3,TQoL_Indexes!#REF!,0)+$A82,MATCH(G$3,TQoL_Indexes!$B$8:$AK$8,0)),"")</f>
        <v/>
      </c>
      <c r="H82" s="86" t="str">
        <f>IFERROR(INDEX(TQoL_Indexes!$B$9:$AK$88,MATCH($A$3,TQoL_Indexes!#REF!,0)+$A82,MATCH(H$3,TQoL_Indexes!$B$8:$AK$8,0)),"")</f>
        <v/>
      </c>
      <c r="I82" s="86" t="str">
        <f>IFERROR(INDEX(TQoL_Indexes!$B$9:$AK$88,MATCH($A$3,TQoL_Indexes!#REF!,0)+$A82,MATCH(I$3,TQoL_Indexes!$B$8:$AK$8,0)),"")</f>
        <v/>
      </c>
      <c r="J82" s="86" t="str">
        <f>IFERROR(INDEX(TQoL_Indexes!$B$9:$AK$88,MATCH($A$3,TQoL_Indexes!#REF!,0)+$A82,MATCH(J$3,TQoL_Indexes!$B$8:$AK$8,0)),"")</f>
        <v/>
      </c>
      <c r="K82" s="86" t="str">
        <f>IFERROR(INDEX(TQoL_Indexes!$B$9:$AK$88,MATCH($A$3,TQoL_Indexes!#REF!,0)+$A82,MATCH(K$3,TQoL_Indexes!$B$8:$AK$8,0)),"")</f>
        <v/>
      </c>
      <c r="L82" s="86" t="str">
        <f>IFERROR(INDEX(TQoL_Indexes!$B$9:$AK$88,MATCH($A$3,TQoL_Indexes!#REF!,0)+$A82,MATCH(L$3,TQoL_Indexes!$B$8:$AK$8,0)),"")</f>
        <v/>
      </c>
      <c r="M82" s="86" t="str">
        <f>IFERROR(INDEX(TQoL_Indexes!$B$9:$AK$88,MATCH($A$3,TQoL_Indexes!#REF!,0)+$A82,MATCH(M$3,TQoL_Indexes!$B$8:$AK$8,0)),"")</f>
        <v/>
      </c>
      <c r="N82" s="86" t="str">
        <f>IFERROR(INDEX(TQoL_Indexes!$B$9:$AK$88,MATCH($A$3,TQoL_Indexes!#REF!,0)+$A82,MATCH(N$3,TQoL_Indexes!$B$8:$AK$8,0)),"")</f>
        <v/>
      </c>
      <c r="O82" s="86" t="str">
        <f>IFERROR(INDEX(TQoL_Indexes!$B$9:$AK$88,MATCH($A$3,TQoL_Indexes!#REF!,0)+$A82,MATCH(O$3,TQoL_Indexes!$B$8:$AK$8,0)),"")</f>
        <v/>
      </c>
      <c r="P82" s="86" t="str">
        <f>IFERROR(INDEX(TQoL_Indexes!$B$9:$AK$88,MATCH($A$3,TQoL_Indexes!#REF!,0)+$A82,MATCH(P$3,TQoL_Indexes!$B$8:$AK$8,0)),"")</f>
        <v/>
      </c>
      <c r="Q82" s="86" t="str">
        <f>IFERROR(INDEX(TQoL_Indexes!$B$9:$AK$88,MATCH($A$3,TQoL_Indexes!#REF!,0)+$A82,MATCH(Q$3,TQoL_Indexes!$B$8:$AK$8,0)),"")</f>
        <v/>
      </c>
      <c r="R82" s="86" t="str">
        <f>IFERROR(INDEX(TQoL_Indexes!$B$9:$AK$88,MATCH($A$3,TQoL_Indexes!#REF!,0)+$A82,MATCH(R$3,TQoL_Indexes!$B$8:$AK$8,0)),"")</f>
        <v/>
      </c>
      <c r="S82" s="86" t="str">
        <f>IFERROR(INDEX(TQoL_Indexes!$B$9:$AK$88,MATCH($A$3,TQoL_Indexes!#REF!,0)+$A82,MATCH(S$3,TQoL_Indexes!$B$8:$AK$8,0)),"")</f>
        <v/>
      </c>
      <c r="T82" s="86" t="str">
        <f>IFERROR(INDEX(TQoL_Indexes!$B$9:$AK$88,MATCH($A$3,TQoL_Indexes!#REF!,0)+$A82,MATCH(T$3,TQoL_Indexes!$B$8:$AK$8,0)),"")</f>
        <v/>
      </c>
      <c r="U82" s="86" t="str">
        <f>IFERROR(INDEX(TQoL_Indexes!$B$9:$AK$88,MATCH($A$3,TQoL_Indexes!#REF!,0)+$A82,MATCH(U$3,TQoL_Indexes!$B$8:$AK$8,0)),"")</f>
        <v/>
      </c>
      <c r="V82" s="86" t="str">
        <f>IFERROR(INDEX(TQoL_Indexes!$B$9:$AK$88,MATCH($A$3,TQoL_Indexes!#REF!,0)+$A82,MATCH(V$3,TQoL_Indexes!$B$8:$AK$8,0)),"")</f>
        <v/>
      </c>
      <c r="W82" s="86" t="str">
        <f>IFERROR(INDEX(TQoL_Indexes!$B$9:$AK$88,MATCH($A$3,TQoL_Indexes!#REF!,0)+$A82,MATCH(W$3,TQoL_Indexes!$B$8:$AK$8,0)),"")</f>
        <v/>
      </c>
      <c r="X82" s="86" t="str">
        <f>IFERROR(INDEX(TQoL_Indexes!$B$9:$AK$88,MATCH($A$3,TQoL_Indexes!#REF!,0)+$A82,MATCH(X$3,TQoL_Indexes!$B$8:$AK$8,0)),"")</f>
        <v/>
      </c>
      <c r="Y82" s="86" t="str">
        <f>IFERROR(INDEX(TQoL_Indexes!$B$9:$AK$88,MATCH($A$3,TQoL_Indexes!#REF!,0)+$A82,MATCH(Y$3,TQoL_Indexes!$B$8:$AK$8,0)),"")</f>
        <v/>
      </c>
      <c r="Z82" s="86" t="str">
        <f>IFERROR(INDEX(TQoL_Indexes!$B$9:$AK$88,MATCH($A$3,TQoL_Indexes!#REF!,0)+$A82,MATCH(Z$3,TQoL_Indexes!$B$8:$AK$8,0)),"")</f>
        <v/>
      </c>
      <c r="AA82" s="86" t="str">
        <f>IFERROR(INDEX(TQoL_Indexes!$B$9:$AK$88,MATCH($A$3,TQoL_Indexes!#REF!,0)+$A82,MATCH(AA$3,TQoL_Indexes!$B$8:$AK$8,0)),"")</f>
        <v/>
      </c>
      <c r="AB82" s="86" t="str">
        <f>IFERROR(INDEX(TQoL_Indexes!$B$9:$AK$88,MATCH($A$3,TQoL_Indexes!#REF!,0)+$A82,MATCH(AB$3,TQoL_Indexes!$B$8:$AK$8,0)),"")</f>
        <v/>
      </c>
      <c r="AC82" s="86" t="str">
        <f>IFERROR(INDEX(TQoL_Indexes!$B$9:$AK$88,MATCH($A$3,TQoL_Indexes!#REF!,0)+$A82,MATCH(AC$3,TQoL_Indexes!$B$8:$AK$8,0)),"")</f>
        <v/>
      </c>
      <c r="AD82" s="86" t="str">
        <f>IFERROR(INDEX(TQoL_Indexes!$B$9:$AK$88,MATCH($A$3,TQoL_Indexes!#REF!,0)+$A82,MATCH(AD$3,TQoL_Indexes!$B$8:$AK$8,0)),"")</f>
        <v/>
      </c>
      <c r="AE82" s="86" t="str">
        <f>IFERROR(INDEX(TQoL_Indexes!$B$9:$AK$88,MATCH($A$3,TQoL_Indexes!#REF!,0)+$A82,MATCH(AE$3,TQoL_Indexes!$B$8:$AK$8,0)),"")</f>
        <v/>
      </c>
      <c r="AF82" s="86" t="str">
        <f>IFERROR(INDEX(TQoL_Indexes!$B$9:$AK$88,MATCH($A$3,TQoL_Indexes!#REF!,0)+$A82,MATCH(AF$3,TQoL_Indexes!$B$8:$AK$8,0)),"")</f>
        <v/>
      </c>
      <c r="AG82" s="86" t="str">
        <f>IFERROR(INDEX(TQoL_Indexes!$B$9:$AK$88,MATCH($A$3,TQoL_Indexes!#REF!,0)+$A82,MATCH(AG$3,TQoL_Indexes!$B$8:$AK$8,0)),"")</f>
        <v/>
      </c>
      <c r="AH82" s="86" t="str">
        <f>IFERROR(INDEX(TQoL_Indexes!$B$9:$AK$88,MATCH($A$3,TQoL_Indexes!#REF!,0)+$A82,MATCH(AH$3,TQoL_Indexes!$B$8:$AK$8,0)),"")</f>
        <v/>
      </c>
      <c r="AI82" s="86" t="str">
        <f>IFERROR(INDEX(TQoL_Indexes!$B$9:$AK$88,MATCH($A$3,TQoL_Indexes!#REF!,0)+$A82,MATCH(AI$3,TQoL_Indexes!$B$8:$AK$8,0)),"")</f>
        <v/>
      </c>
      <c r="AJ82" s="86" t="str">
        <f>IFERROR(INDEX(TQoL_Indexes!$B$9:$AK$88,MATCH($A$3,TQoL_Indexes!#REF!,0)+$A82,MATCH(AJ$3,TQoL_Indexes!$B$8:$AK$8,0)),"")</f>
        <v/>
      </c>
      <c r="AK82" s="86" t="str">
        <f>IFERROR(INDEX(TQoL_Indexes!$B$9:$AK$88,MATCH($A$3,TQoL_Indexes!#REF!,0)+$A82,MATCH(AK$3,TQoL_Indexes!$B$8:$AK$8,0)),"")</f>
        <v/>
      </c>
      <c r="AL82" s="86" t="str">
        <f>IFERROR(INDEX(TQoL_Indexes!$B$9:$AK$88,MATCH($A$3,TQoL_Indexes!#REF!,0)+$A82,MATCH(AL$3,TQoL_Indexes!$B$8:$AK$8,0)),"")</f>
        <v/>
      </c>
      <c r="AM82" s="87" t="str">
        <f>IFERROR(INDEX(TQoL_Indexes!$B$9:$AK$88,MATCH($A$3,TQoL_Indexes!#REF!,0)+$A82,MATCH(AM$3,TQoL_Indexes!$B$8:$AK$8,0)),"")</f>
        <v/>
      </c>
    </row>
    <row r="83" spans="1:39">
      <c r="A83" s="58" t="str">
        <f>IFERROR(IF(A82+1&lt;COUNTIF(TQoL_Indexes!#REF!,Aux_Country!$A$3),A82+1,""),"")</f>
        <v/>
      </c>
      <c r="B83" s="121" t="str">
        <f>IFERROR(INDEX(TQoL_Indexes!$B$9:$AK$88,MATCH($A$3,TQoL_Indexes!#REF!,0)+$A83,MATCH(B$3,TQoL_Indexes!$B$8:$AK$8,0)),"")</f>
        <v/>
      </c>
      <c r="C83" s="116" t="str">
        <f>IFERROR(INDEX(TQoL_Indexes!$B$9:$AK$88,MATCH($A$3,TQoL_Indexes!#REF!,0)+$A83,MATCH(C$3,TQoL_Indexes!$B$8:$AK$8,0)),"")</f>
        <v/>
      </c>
      <c r="D83" s="122" t="str">
        <f>IFERROR(INDEX(TQoL_Indexes!$B$9:$AK$88,MATCH($A$3,TQoL_Indexes!#REF!,0)+$A83,MATCH(D$3,TQoL_Indexes!$B$8:$AK$8,0)),"")</f>
        <v/>
      </c>
      <c r="E83" s="86" t="str">
        <f>IFERROR(INDEX(TQoL_Indexes!$B$9:$AK$88,MATCH($A$3,TQoL_Indexes!#REF!,0)+$A83,MATCH(E$3,TQoL_Indexes!$B$8:$AK$8,0)),"")</f>
        <v/>
      </c>
      <c r="F83" s="86" t="str">
        <f>IFERROR(INDEX(TQoL_Indexes!$B$9:$AK$88,MATCH($A$3,TQoL_Indexes!#REF!,0)+$A83,MATCH(F$3,TQoL_Indexes!$B$8:$AK$8,0)),"")</f>
        <v/>
      </c>
      <c r="G83" s="86" t="str">
        <f>IFERROR(INDEX(TQoL_Indexes!$B$9:$AK$88,MATCH($A$3,TQoL_Indexes!#REF!,0)+$A83,MATCH(G$3,TQoL_Indexes!$B$8:$AK$8,0)),"")</f>
        <v/>
      </c>
      <c r="H83" s="86" t="str">
        <f>IFERROR(INDEX(TQoL_Indexes!$B$9:$AK$88,MATCH($A$3,TQoL_Indexes!#REF!,0)+$A83,MATCH(H$3,TQoL_Indexes!$B$8:$AK$8,0)),"")</f>
        <v/>
      </c>
      <c r="I83" s="86" t="str">
        <f>IFERROR(INDEX(TQoL_Indexes!$B$9:$AK$88,MATCH($A$3,TQoL_Indexes!#REF!,0)+$A83,MATCH(I$3,TQoL_Indexes!$B$8:$AK$8,0)),"")</f>
        <v/>
      </c>
      <c r="J83" s="86" t="str">
        <f>IFERROR(INDEX(TQoL_Indexes!$B$9:$AK$88,MATCH($A$3,TQoL_Indexes!#REF!,0)+$A83,MATCH(J$3,TQoL_Indexes!$B$8:$AK$8,0)),"")</f>
        <v/>
      </c>
      <c r="K83" s="86" t="str">
        <f>IFERROR(INDEX(TQoL_Indexes!$B$9:$AK$88,MATCH($A$3,TQoL_Indexes!#REF!,0)+$A83,MATCH(K$3,TQoL_Indexes!$B$8:$AK$8,0)),"")</f>
        <v/>
      </c>
      <c r="L83" s="86" t="str">
        <f>IFERROR(INDEX(TQoL_Indexes!$B$9:$AK$88,MATCH($A$3,TQoL_Indexes!#REF!,0)+$A83,MATCH(L$3,TQoL_Indexes!$B$8:$AK$8,0)),"")</f>
        <v/>
      </c>
      <c r="M83" s="86" t="str">
        <f>IFERROR(INDEX(TQoL_Indexes!$B$9:$AK$88,MATCH($A$3,TQoL_Indexes!#REF!,0)+$A83,MATCH(M$3,TQoL_Indexes!$B$8:$AK$8,0)),"")</f>
        <v/>
      </c>
      <c r="N83" s="86" t="str">
        <f>IFERROR(INDEX(TQoL_Indexes!$B$9:$AK$88,MATCH($A$3,TQoL_Indexes!#REF!,0)+$A83,MATCH(N$3,TQoL_Indexes!$B$8:$AK$8,0)),"")</f>
        <v/>
      </c>
      <c r="O83" s="86" t="str">
        <f>IFERROR(INDEX(TQoL_Indexes!$B$9:$AK$88,MATCH($A$3,TQoL_Indexes!#REF!,0)+$A83,MATCH(O$3,TQoL_Indexes!$B$8:$AK$8,0)),"")</f>
        <v/>
      </c>
      <c r="P83" s="86" t="str">
        <f>IFERROR(INDEX(TQoL_Indexes!$B$9:$AK$88,MATCH($A$3,TQoL_Indexes!#REF!,0)+$A83,MATCH(P$3,TQoL_Indexes!$B$8:$AK$8,0)),"")</f>
        <v/>
      </c>
      <c r="Q83" s="86" t="str">
        <f>IFERROR(INDEX(TQoL_Indexes!$B$9:$AK$88,MATCH($A$3,TQoL_Indexes!#REF!,0)+$A83,MATCH(Q$3,TQoL_Indexes!$B$8:$AK$8,0)),"")</f>
        <v/>
      </c>
      <c r="R83" s="86" t="str">
        <f>IFERROR(INDEX(TQoL_Indexes!$B$9:$AK$88,MATCH($A$3,TQoL_Indexes!#REF!,0)+$A83,MATCH(R$3,TQoL_Indexes!$B$8:$AK$8,0)),"")</f>
        <v/>
      </c>
      <c r="S83" s="86" t="str">
        <f>IFERROR(INDEX(TQoL_Indexes!$B$9:$AK$88,MATCH($A$3,TQoL_Indexes!#REF!,0)+$A83,MATCH(S$3,TQoL_Indexes!$B$8:$AK$8,0)),"")</f>
        <v/>
      </c>
      <c r="T83" s="86" t="str">
        <f>IFERROR(INDEX(TQoL_Indexes!$B$9:$AK$88,MATCH($A$3,TQoL_Indexes!#REF!,0)+$A83,MATCH(T$3,TQoL_Indexes!$B$8:$AK$8,0)),"")</f>
        <v/>
      </c>
      <c r="U83" s="86" t="str">
        <f>IFERROR(INDEX(TQoL_Indexes!$B$9:$AK$88,MATCH($A$3,TQoL_Indexes!#REF!,0)+$A83,MATCH(U$3,TQoL_Indexes!$B$8:$AK$8,0)),"")</f>
        <v/>
      </c>
      <c r="V83" s="86" t="str">
        <f>IFERROR(INDEX(TQoL_Indexes!$B$9:$AK$88,MATCH($A$3,TQoL_Indexes!#REF!,0)+$A83,MATCH(V$3,TQoL_Indexes!$B$8:$AK$8,0)),"")</f>
        <v/>
      </c>
      <c r="W83" s="86" t="str">
        <f>IFERROR(INDEX(TQoL_Indexes!$B$9:$AK$88,MATCH($A$3,TQoL_Indexes!#REF!,0)+$A83,MATCH(W$3,TQoL_Indexes!$B$8:$AK$8,0)),"")</f>
        <v/>
      </c>
      <c r="X83" s="86" t="str">
        <f>IFERROR(INDEX(TQoL_Indexes!$B$9:$AK$88,MATCH($A$3,TQoL_Indexes!#REF!,0)+$A83,MATCH(X$3,TQoL_Indexes!$B$8:$AK$8,0)),"")</f>
        <v/>
      </c>
      <c r="Y83" s="86" t="str">
        <f>IFERROR(INDEX(TQoL_Indexes!$B$9:$AK$88,MATCH($A$3,TQoL_Indexes!#REF!,0)+$A83,MATCH(Y$3,TQoL_Indexes!$B$8:$AK$8,0)),"")</f>
        <v/>
      </c>
      <c r="Z83" s="86" t="str">
        <f>IFERROR(INDEX(TQoL_Indexes!$B$9:$AK$88,MATCH($A$3,TQoL_Indexes!#REF!,0)+$A83,MATCH(Z$3,TQoL_Indexes!$B$8:$AK$8,0)),"")</f>
        <v/>
      </c>
      <c r="AA83" s="86" t="str">
        <f>IFERROR(INDEX(TQoL_Indexes!$B$9:$AK$88,MATCH($A$3,TQoL_Indexes!#REF!,0)+$A83,MATCH(AA$3,TQoL_Indexes!$B$8:$AK$8,0)),"")</f>
        <v/>
      </c>
      <c r="AB83" s="86" t="str">
        <f>IFERROR(INDEX(TQoL_Indexes!$B$9:$AK$88,MATCH($A$3,TQoL_Indexes!#REF!,0)+$A83,MATCH(AB$3,TQoL_Indexes!$B$8:$AK$8,0)),"")</f>
        <v/>
      </c>
      <c r="AC83" s="86" t="str">
        <f>IFERROR(INDEX(TQoL_Indexes!$B$9:$AK$88,MATCH($A$3,TQoL_Indexes!#REF!,0)+$A83,MATCH(AC$3,TQoL_Indexes!$B$8:$AK$8,0)),"")</f>
        <v/>
      </c>
      <c r="AD83" s="86" t="str">
        <f>IFERROR(INDEX(TQoL_Indexes!$B$9:$AK$88,MATCH($A$3,TQoL_Indexes!#REF!,0)+$A83,MATCH(AD$3,TQoL_Indexes!$B$8:$AK$8,0)),"")</f>
        <v/>
      </c>
      <c r="AE83" s="86" t="str">
        <f>IFERROR(INDEX(TQoL_Indexes!$B$9:$AK$88,MATCH($A$3,TQoL_Indexes!#REF!,0)+$A83,MATCH(AE$3,TQoL_Indexes!$B$8:$AK$8,0)),"")</f>
        <v/>
      </c>
      <c r="AF83" s="86" t="str">
        <f>IFERROR(INDEX(TQoL_Indexes!$B$9:$AK$88,MATCH($A$3,TQoL_Indexes!#REF!,0)+$A83,MATCH(AF$3,TQoL_Indexes!$B$8:$AK$8,0)),"")</f>
        <v/>
      </c>
      <c r="AG83" s="86" t="str">
        <f>IFERROR(INDEX(TQoL_Indexes!$B$9:$AK$88,MATCH($A$3,TQoL_Indexes!#REF!,0)+$A83,MATCH(AG$3,TQoL_Indexes!$B$8:$AK$8,0)),"")</f>
        <v/>
      </c>
      <c r="AH83" s="86" t="str">
        <f>IFERROR(INDEX(TQoL_Indexes!$B$9:$AK$88,MATCH($A$3,TQoL_Indexes!#REF!,0)+$A83,MATCH(AH$3,TQoL_Indexes!$B$8:$AK$8,0)),"")</f>
        <v/>
      </c>
      <c r="AI83" s="86" t="str">
        <f>IFERROR(INDEX(TQoL_Indexes!$B$9:$AK$88,MATCH($A$3,TQoL_Indexes!#REF!,0)+$A83,MATCH(AI$3,TQoL_Indexes!$B$8:$AK$8,0)),"")</f>
        <v/>
      </c>
      <c r="AJ83" s="86" t="str">
        <f>IFERROR(INDEX(TQoL_Indexes!$B$9:$AK$88,MATCH($A$3,TQoL_Indexes!#REF!,0)+$A83,MATCH(AJ$3,TQoL_Indexes!$B$8:$AK$8,0)),"")</f>
        <v/>
      </c>
      <c r="AK83" s="86" t="str">
        <f>IFERROR(INDEX(TQoL_Indexes!$B$9:$AK$88,MATCH($A$3,TQoL_Indexes!#REF!,0)+$A83,MATCH(AK$3,TQoL_Indexes!$B$8:$AK$8,0)),"")</f>
        <v/>
      </c>
      <c r="AL83" s="86" t="str">
        <f>IFERROR(INDEX(TQoL_Indexes!$B$9:$AK$88,MATCH($A$3,TQoL_Indexes!#REF!,0)+$A83,MATCH(AL$3,TQoL_Indexes!$B$8:$AK$8,0)),"")</f>
        <v/>
      </c>
      <c r="AM83" s="87" t="str">
        <f>IFERROR(INDEX(TQoL_Indexes!$B$9:$AK$88,MATCH($A$3,TQoL_Indexes!#REF!,0)+$A83,MATCH(AM$3,TQoL_Indexes!$B$8:$AK$8,0)),"")</f>
        <v/>
      </c>
    </row>
    <row r="84" spans="1:39">
      <c r="A84" s="58" t="str">
        <f>IFERROR(IF(A83+1&lt;COUNTIF(TQoL_Indexes!#REF!,Aux_Country!$A$3),A83+1,""),"")</f>
        <v/>
      </c>
      <c r="B84" s="121" t="str">
        <f>IFERROR(INDEX(TQoL_Indexes!$B$9:$AK$88,MATCH($A$3,TQoL_Indexes!#REF!,0)+$A84,MATCH(B$3,TQoL_Indexes!$B$8:$AK$8,0)),"")</f>
        <v/>
      </c>
      <c r="C84" s="116" t="str">
        <f>IFERROR(INDEX(TQoL_Indexes!$B$9:$AK$88,MATCH($A$3,TQoL_Indexes!#REF!,0)+$A84,MATCH(C$3,TQoL_Indexes!$B$8:$AK$8,0)),"")</f>
        <v/>
      </c>
      <c r="D84" s="122" t="str">
        <f>IFERROR(INDEX(TQoL_Indexes!$B$9:$AK$88,MATCH($A$3,TQoL_Indexes!#REF!,0)+$A84,MATCH(D$3,TQoL_Indexes!$B$8:$AK$8,0)),"")</f>
        <v/>
      </c>
      <c r="E84" s="86" t="str">
        <f>IFERROR(INDEX(TQoL_Indexes!$B$9:$AK$88,MATCH($A$3,TQoL_Indexes!#REF!,0)+$A84,MATCH(E$3,TQoL_Indexes!$B$8:$AK$8,0)),"")</f>
        <v/>
      </c>
      <c r="F84" s="86" t="str">
        <f>IFERROR(INDEX(TQoL_Indexes!$B$9:$AK$88,MATCH($A$3,TQoL_Indexes!#REF!,0)+$A84,MATCH(F$3,TQoL_Indexes!$B$8:$AK$8,0)),"")</f>
        <v/>
      </c>
      <c r="G84" s="86" t="str">
        <f>IFERROR(INDEX(TQoL_Indexes!$B$9:$AK$88,MATCH($A$3,TQoL_Indexes!#REF!,0)+$A84,MATCH(G$3,TQoL_Indexes!$B$8:$AK$8,0)),"")</f>
        <v/>
      </c>
      <c r="H84" s="86" t="str">
        <f>IFERROR(INDEX(TQoL_Indexes!$B$9:$AK$88,MATCH($A$3,TQoL_Indexes!#REF!,0)+$A84,MATCH(H$3,TQoL_Indexes!$B$8:$AK$8,0)),"")</f>
        <v/>
      </c>
      <c r="I84" s="86" t="str">
        <f>IFERROR(INDEX(TQoL_Indexes!$B$9:$AK$88,MATCH($A$3,TQoL_Indexes!#REF!,0)+$A84,MATCH(I$3,TQoL_Indexes!$B$8:$AK$8,0)),"")</f>
        <v/>
      </c>
      <c r="J84" s="86" t="str">
        <f>IFERROR(INDEX(TQoL_Indexes!$B$9:$AK$88,MATCH($A$3,TQoL_Indexes!#REF!,0)+$A84,MATCH(J$3,TQoL_Indexes!$B$8:$AK$8,0)),"")</f>
        <v/>
      </c>
      <c r="K84" s="86" t="str">
        <f>IFERROR(INDEX(TQoL_Indexes!$B$9:$AK$88,MATCH($A$3,TQoL_Indexes!#REF!,0)+$A84,MATCH(K$3,TQoL_Indexes!$B$8:$AK$8,0)),"")</f>
        <v/>
      </c>
      <c r="L84" s="86" t="str">
        <f>IFERROR(INDEX(TQoL_Indexes!$B$9:$AK$88,MATCH($A$3,TQoL_Indexes!#REF!,0)+$A84,MATCH(L$3,TQoL_Indexes!$B$8:$AK$8,0)),"")</f>
        <v/>
      </c>
      <c r="M84" s="86" t="str">
        <f>IFERROR(INDEX(TQoL_Indexes!$B$9:$AK$88,MATCH($A$3,TQoL_Indexes!#REF!,0)+$A84,MATCH(M$3,TQoL_Indexes!$B$8:$AK$8,0)),"")</f>
        <v/>
      </c>
      <c r="N84" s="86" t="str">
        <f>IFERROR(INDEX(TQoL_Indexes!$B$9:$AK$88,MATCH($A$3,TQoL_Indexes!#REF!,0)+$A84,MATCH(N$3,TQoL_Indexes!$B$8:$AK$8,0)),"")</f>
        <v/>
      </c>
      <c r="O84" s="86" t="str">
        <f>IFERROR(INDEX(TQoL_Indexes!$B$9:$AK$88,MATCH($A$3,TQoL_Indexes!#REF!,0)+$A84,MATCH(O$3,TQoL_Indexes!$B$8:$AK$8,0)),"")</f>
        <v/>
      </c>
      <c r="P84" s="86" t="str">
        <f>IFERROR(INDEX(TQoL_Indexes!$B$9:$AK$88,MATCH($A$3,TQoL_Indexes!#REF!,0)+$A84,MATCH(P$3,TQoL_Indexes!$B$8:$AK$8,0)),"")</f>
        <v/>
      </c>
      <c r="Q84" s="86" t="str">
        <f>IFERROR(INDEX(TQoL_Indexes!$B$9:$AK$88,MATCH($A$3,TQoL_Indexes!#REF!,0)+$A84,MATCH(Q$3,TQoL_Indexes!$B$8:$AK$8,0)),"")</f>
        <v/>
      </c>
      <c r="R84" s="86" t="str">
        <f>IFERROR(INDEX(TQoL_Indexes!$B$9:$AK$88,MATCH($A$3,TQoL_Indexes!#REF!,0)+$A84,MATCH(R$3,TQoL_Indexes!$B$8:$AK$8,0)),"")</f>
        <v/>
      </c>
      <c r="S84" s="86" t="str">
        <f>IFERROR(INDEX(TQoL_Indexes!$B$9:$AK$88,MATCH($A$3,TQoL_Indexes!#REF!,0)+$A84,MATCH(S$3,TQoL_Indexes!$B$8:$AK$8,0)),"")</f>
        <v/>
      </c>
      <c r="T84" s="86" t="str">
        <f>IFERROR(INDEX(TQoL_Indexes!$B$9:$AK$88,MATCH($A$3,TQoL_Indexes!#REF!,0)+$A84,MATCH(T$3,TQoL_Indexes!$B$8:$AK$8,0)),"")</f>
        <v/>
      </c>
      <c r="U84" s="86" t="str">
        <f>IFERROR(INDEX(TQoL_Indexes!$B$9:$AK$88,MATCH($A$3,TQoL_Indexes!#REF!,0)+$A84,MATCH(U$3,TQoL_Indexes!$B$8:$AK$8,0)),"")</f>
        <v/>
      </c>
      <c r="V84" s="86" t="str">
        <f>IFERROR(INDEX(TQoL_Indexes!$B$9:$AK$88,MATCH($A$3,TQoL_Indexes!#REF!,0)+$A84,MATCH(V$3,TQoL_Indexes!$B$8:$AK$8,0)),"")</f>
        <v/>
      </c>
      <c r="W84" s="86" t="str">
        <f>IFERROR(INDEX(TQoL_Indexes!$B$9:$AK$88,MATCH($A$3,TQoL_Indexes!#REF!,0)+$A84,MATCH(W$3,TQoL_Indexes!$B$8:$AK$8,0)),"")</f>
        <v/>
      </c>
      <c r="X84" s="86" t="str">
        <f>IFERROR(INDEX(TQoL_Indexes!$B$9:$AK$88,MATCH($A$3,TQoL_Indexes!#REF!,0)+$A84,MATCH(X$3,TQoL_Indexes!$B$8:$AK$8,0)),"")</f>
        <v/>
      </c>
      <c r="Y84" s="86" t="str">
        <f>IFERROR(INDEX(TQoL_Indexes!$B$9:$AK$88,MATCH($A$3,TQoL_Indexes!#REF!,0)+$A84,MATCH(Y$3,TQoL_Indexes!$B$8:$AK$8,0)),"")</f>
        <v/>
      </c>
      <c r="Z84" s="86" t="str">
        <f>IFERROR(INDEX(TQoL_Indexes!$B$9:$AK$88,MATCH($A$3,TQoL_Indexes!#REF!,0)+$A84,MATCH(Z$3,TQoL_Indexes!$B$8:$AK$8,0)),"")</f>
        <v/>
      </c>
      <c r="AA84" s="86" t="str">
        <f>IFERROR(INDEX(TQoL_Indexes!$B$9:$AK$88,MATCH($A$3,TQoL_Indexes!#REF!,0)+$A84,MATCH(AA$3,TQoL_Indexes!$B$8:$AK$8,0)),"")</f>
        <v/>
      </c>
      <c r="AB84" s="86" t="str">
        <f>IFERROR(INDEX(TQoL_Indexes!$B$9:$AK$88,MATCH($A$3,TQoL_Indexes!#REF!,0)+$A84,MATCH(AB$3,TQoL_Indexes!$B$8:$AK$8,0)),"")</f>
        <v/>
      </c>
      <c r="AC84" s="86" t="str">
        <f>IFERROR(INDEX(TQoL_Indexes!$B$9:$AK$88,MATCH($A$3,TQoL_Indexes!#REF!,0)+$A84,MATCH(AC$3,TQoL_Indexes!$B$8:$AK$8,0)),"")</f>
        <v/>
      </c>
      <c r="AD84" s="86" t="str">
        <f>IFERROR(INDEX(TQoL_Indexes!$B$9:$AK$88,MATCH($A$3,TQoL_Indexes!#REF!,0)+$A84,MATCH(AD$3,TQoL_Indexes!$B$8:$AK$8,0)),"")</f>
        <v/>
      </c>
      <c r="AE84" s="86" t="str">
        <f>IFERROR(INDEX(TQoL_Indexes!$B$9:$AK$88,MATCH($A$3,TQoL_Indexes!#REF!,0)+$A84,MATCH(AE$3,TQoL_Indexes!$B$8:$AK$8,0)),"")</f>
        <v/>
      </c>
      <c r="AF84" s="86" t="str">
        <f>IFERROR(INDEX(TQoL_Indexes!$B$9:$AK$88,MATCH($A$3,TQoL_Indexes!#REF!,0)+$A84,MATCH(AF$3,TQoL_Indexes!$B$8:$AK$8,0)),"")</f>
        <v/>
      </c>
      <c r="AG84" s="86" t="str">
        <f>IFERROR(INDEX(TQoL_Indexes!$B$9:$AK$88,MATCH($A$3,TQoL_Indexes!#REF!,0)+$A84,MATCH(AG$3,TQoL_Indexes!$B$8:$AK$8,0)),"")</f>
        <v/>
      </c>
      <c r="AH84" s="86" t="str">
        <f>IFERROR(INDEX(TQoL_Indexes!$B$9:$AK$88,MATCH($A$3,TQoL_Indexes!#REF!,0)+$A84,MATCH(AH$3,TQoL_Indexes!$B$8:$AK$8,0)),"")</f>
        <v/>
      </c>
      <c r="AI84" s="86" t="str">
        <f>IFERROR(INDEX(TQoL_Indexes!$B$9:$AK$88,MATCH($A$3,TQoL_Indexes!#REF!,0)+$A84,MATCH(AI$3,TQoL_Indexes!$B$8:$AK$8,0)),"")</f>
        <v/>
      </c>
      <c r="AJ84" s="86" t="str">
        <f>IFERROR(INDEX(TQoL_Indexes!$B$9:$AK$88,MATCH($A$3,TQoL_Indexes!#REF!,0)+$A84,MATCH(AJ$3,TQoL_Indexes!$B$8:$AK$8,0)),"")</f>
        <v/>
      </c>
      <c r="AK84" s="86" t="str">
        <f>IFERROR(INDEX(TQoL_Indexes!$B$9:$AK$88,MATCH($A$3,TQoL_Indexes!#REF!,0)+$A84,MATCH(AK$3,TQoL_Indexes!$B$8:$AK$8,0)),"")</f>
        <v/>
      </c>
      <c r="AL84" s="86" t="str">
        <f>IFERROR(INDEX(TQoL_Indexes!$B$9:$AK$88,MATCH($A$3,TQoL_Indexes!#REF!,0)+$A84,MATCH(AL$3,TQoL_Indexes!$B$8:$AK$8,0)),"")</f>
        <v/>
      </c>
      <c r="AM84" s="87" t="str">
        <f>IFERROR(INDEX(TQoL_Indexes!$B$9:$AK$88,MATCH($A$3,TQoL_Indexes!#REF!,0)+$A84,MATCH(AM$3,TQoL_Indexes!$B$8:$AK$8,0)),"")</f>
        <v/>
      </c>
    </row>
    <row r="85" spans="1:39">
      <c r="A85" s="58" t="str">
        <f>IFERROR(IF(A84+1&lt;COUNTIF(TQoL_Indexes!#REF!,Aux_Country!$A$3),A84+1,""),"")</f>
        <v/>
      </c>
      <c r="B85" s="121" t="str">
        <f>IFERROR(INDEX(TQoL_Indexes!$B$9:$AK$88,MATCH($A$3,TQoL_Indexes!#REF!,0)+$A85,MATCH(B$3,TQoL_Indexes!$B$8:$AK$8,0)),"")</f>
        <v/>
      </c>
      <c r="C85" s="116" t="str">
        <f>IFERROR(INDEX(TQoL_Indexes!$B$9:$AK$88,MATCH($A$3,TQoL_Indexes!#REF!,0)+$A85,MATCH(C$3,TQoL_Indexes!$B$8:$AK$8,0)),"")</f>
        <v/>
      </c>
      <c r="D85" s="122" t="str">
        <f>IFERROR(INDEX(TQoL_Indexes!$B$9:$AK$88,MATCH($A$3,TQoL_Indexes!#REF!,0)+$A85,MATCH(D$3,TQoL_Indexes!$B$8:$AK$8,0)),"")</f>
        <v/>
      </c>
      <c r="E85" s="86" t="str">
        <f>IFERROR(INDEX(TQoL_Indexes!$B$9:$AK$88,MATCH($A$3,TQoL_Indexes!#REF!,0)+$A85,MATCH(E$3,TQoL_Indexes!$B$8:$AK$8,0)),"")</f>
        <v/>
      </c>
      <c r="F85" s="86" t="str">
        <f>IFERROR(INDEX(TQoL_Indexes!$B$9:$AK$88,MATCH($A$3,TQoL_Indexes!#REF!,0)+$A85,MATCH(F$3,TQoL_Indexes!$B$8:$AK$8,0)),"")</f>
        <v/>
      </c>
      <c r="G85" s="86" t="str">
        <f>IFERROR(INDEX(TQoL_Indexes!$B$9:$AK$88,MATCH($A$3,TQoL_Indexes!#REF!,0)+$A85,MATCH(G$3,TQoL_Indexes!$B$8:$AK$8,0)),"")</f>
        <v/>
      </c>
      <c r="H85" s="86" t="str">
        <f>IFERROR(INDEX(TQoL_Indexes!$B$9:$AK$88,MATCH($A$3,TQoL_Indexes!#REF!,0)+$A85,MATCH(H$3,TQoL_Indexes!$B$8:$AK$8,0)),"")</f>
        <v/>
      </c>
      <c r="I85" s="86" t="str">
        <f>IFERROR(INDEX(TQoL_Indexes!$B$9:$AK$88,MATCH($A$3,TQoL_Indexes!#REF!,0)+$A85,MATCH(I$3,TQoL_Indexes!$B$8:$AK$8,0)),"")</f>
        <v/>
      </c>
      <c r="J85" s="86" t="str">
        <f>IFERROR(INDEX(TQoL_Indexes!$B$9:$AK$88,MATCH($A$3,TQoL_Indexes!#REF!,0)+$A85,MATCH(J$3,TQoL_Indexes!$B$8:$AK$8,0)),"")</f>
        <v/>
      </c>
      <c r="K85" s="86" t="str">
        <f>IFERROR(INDEX(TQoL_Indexes!$B$9:$AK$88,MATCH($A$3,TQoL_Indexes!#REF!,0)+$A85,MATCH(K$3,TQoL_Indexes!$B$8:$AK$8,0)),"")</f>
        <v/>
      </c>
      <c r="L85" s="86" t="str">
        <f>IFERROR(INDEX(TQoL_Indexes!$B$9:$AK$88,MATCH($A$3,TQoL_Indexes!#REF!,0)+$A85,MATCH(L$3,TQoL_Indexes!$B$8:$AK$8,0)),"")</f>
        <v/>
      </c>
      <c r="M85" s="86" t="str">
        <f>IFERROR(INDEX(TQoL_Indexes!$B$9:$AK$88,MATCH($A$3,TQoL_Indexes!#REF!,0)+$A85,MATCH(M$3,TQoL_Indexes!$B$8:$AK$8,0)),"")</f>
        <v/>
      </c>
      <c r="N85" s="86" t="str">
        <f>IFERROR(INDEX(TQoL_Indexes!$B$9:$AK$88,MATCH($A$3,TQoL_Indexes!#REF!,0)+$A85,MATCH(N$3,TQoL_Indexes!$B$8:$AK$8,0)),"")</f>
        <v/>
      </c>
      <c r="O85" s="86" t="str">
        <f>IFERROR(INDEX(TQoL_Indexes!$B$9:$AK$88,MATCH($A$3,TQoL_Indexes!#REF!,0)+$A85,MATCH(O$3,TQoL_Indexes!$B$8:$AK$8,0)),"")</f>
        <v/>
      </c>
      <c r="P85" s="86" t="str">
        <f>IFERROR(INDEX(TQoL_Indexes!$B$9:$AK$88,MATCH($A$3,TQoL_Indexes!#REF!,0)+$A85,MATCH(P$3,TQoL_Indexes!$B$8:$AK$8,0)),"")</f>
        <v/>
      </c>
      <c r="Q85" s="86" t="str">
        <f>IFERROR(INDEX(TQoL_Indexes!$B$9:$AK$88,MATCH($A$3,TQoL_Indexes!#REF!,0)+$A85,MATCH(Q$3,TQoL_Indexes!$B$8:$AK$8,0)),"")</f>
        <v/>
      </c>
      <c r="R85" s="86" t="str">
        <f>IFERROR(INDEX(TQoL_Indexes!$B$9:$AK$88,MATCH($A$3,TQoL_Indexes!#REF!,0)+$A85,MATCH(R$3,TQoL_Indexes!$B$8:$AK$8,0)),"")</f>
        <v/>
      </c>
      <c r="S85" s="86" t="str">
        <f>IFERROR(INDEX(TQoL_Indexes!$B$9:$AK$88,MATCH($A$3,TQoL_Indexes!#REF!,0)+$A85,MATCH(S$3,TQoL_Indexes!$B$8:$AK$8,0)),"")</f>
        <v/>
      </c>
      <c r="T85" s="86" t="str">
        <f>IFERROR(INDEX(TQoL_Indexes!$B$9:$AK$88,MATCH($A$3,TQoL_Indexes!#REF!,0)+$A85,MATCH(T$3,TQoL_Indexes!$B$8:$AK$8,0)),"")</f>
        <v/>
      </c>
      <c r="U85" s="86" t="str">
        <f>IFERROR(INDEX(TQoL_Indexes!$B$9:$AK$88,MATCH($A$3,TQoL_Indexes!#REF!,0)+$A85,MATCH(U$3,TQoL_Indexes!$B$8:$AK$8,0)),"")</f>
        <v/>
      </c>
      <c r="V85" s="86" t="str">
        <f>IFERROR(INDEX(TQoL_Indexes!$B$9:$AK$88,MATCH($A$3,TQoL_Indexes!#REF!,0)+$A85,MATCH(V$3,TQoL_Indexes!$B$8:$AK$8,0)),"")</f>
        <v/>
      </c>
      <c r="W85" s="86" t="str">
        <f>IFERROR(INDEX(TQoL_Indexes!$B$9:$AK$88,MATCH($A$3,TQoL_Indexes!#REF!,0)+$A85,MATCH(W$3,TQoL_Indexes!$B$8:$AK$8,0)),"")</f>
        <v/>
      </c>
      <c r="X85" s="86" t="str">
        <f>IFERROR(INDEX(TQoL_Indexes!$B$9:$AK$88,MATCH($A$3,TQoL_Indexes!#REF!,0)+$A85,MATCH(X$3,TQoL_Indexes!$B$8:$AK$8,0)),"")</f>
        <v/>
      </c>
      <c r="Y85" s="86" t="str">
        <f>IFERROR(INDEX(TQoL_Indexes!$B$9:$AK$88,MATCH($A$3,TQoL_Indexes!#REF!,0)+$A85,MATCH(Y$3,TQoL_Indexes!$B$8:$AK$8,0)),"")</f>
        <v/>
      </c>
      <c r="Z85" s="86" t="str">
        <f>IFERROR(INDEX(TQoL_Indexes!$B$9:$AK$88,MATCH($A$3,TQoL_Indexes!#REF!,0)+$A85,MATCH(Z$3,TQoL_Indexes!$B$8:$AK$8,0)),"")</f>
        <v/>
      </c>
      <c r="AA85" s="86" t="str">
        <f>IFERROR(INDEX(TQoL_Indexes!$B$9:$AK$88,MATCH($A$3,TQoL_Indexes!#REF!,0)+$A85,MATCH(AA$3,TQoL_Indexes!$B$8:$AK$8,0)),"")</f>
        <v/>
      </c>
      <c r="AB85" s="86" t="str">
        <f>IFERROR(INDEX(TQoL_Indexes!$B$9:$AK$88,MATCH($A$3,TQoL_Indexes!#REF!,0)+$A85,MATCH(AB$3,TQoL_Indexes!$B$8:$AK$8,0)),"")</f>
        <v/>
      </c>
      <c r="AC85" s="86" t="str">
        <f>IFERROR(INDEX(TQoL_Indexes!$B$9:$AK$88,MATCH($A$3,TQoL_Indexes!#REF!,0)+$A85,MATCH(AC$3,TQoL_Indexes!$B$8:$AK$8,0)),"")</f>
        <v/>
      </c>
      <c r="AD85" s="86" t="str">
        <f>IFERROR(INDEX(TQoL_Indexes!$B$9:$AK$88,MATCH($A$3,TQoL_Indexes!#REF!,0)+$A85,MATCH(AD$3,TQoL_Indexes!$B$8:$AK$8,0)),"")</f>
        <v/>
      </c>
      <c r="AE85" s="86" t="str">
        <f>IFERROR(INDEX(TQoL_Indexes!$B$9:$AK$88,MATCH($A$3,TQoL_Indexes!#REF!,0)+$A85,MATCH(AE$3,TQoL_Indexes!$B$8:$AK$8,0)),"")</f>
        <v/>
      </c>
      <c r="AF85" s="86" t="str">
        <f>IFERROR(INDEX(TQoL_Indexes!$B$9:$AK$88,MATCH($A$3,TQoL_Indexes!#REF!,0)+$A85,MATCH(AF$3,TQoL_Indexes!$B$8:$AK$8,0)),"")</f>
        <v/>
      </c>
      <c r="AG85" s="86" t="str">
        <f>IFERROR(INDEX(TQoL_Indexes!$B$9:$AK$88,MATCH($A$3,TQoL_Indexes!#REF!,0)+$A85,MATCH(AG$3,TQoL_Indexes!$B$8:$AK$8,0)),"")</f>
        <v/>
      </c>
      <c r="AH85" s="86" t="str">
        <f>IFERROR(INDEX(TQoL_Indexes!$B$9:$AK$88,MATCH($A$3,TQoL_Indexes!#REF!,0)+$A85,MATCH(AH$3,TQoL_Indexes!$B$8:$AK$8,0)),"")</f>
        <v/>
      </c>
      <c r="AI85" s="86" t="str">
        <f>IFERROR(INDEX(TQoL_Indexes!$B$9:$AK$88,MATCH($A$3,TQoL_Indexes!#REF!,0)+$A85,MATCH(AI$3,TQoL_Indexes!$B$8:$AK$8,0)),"")</f>
        <v/>
      </c>
      <c r="AJ85" s="86" t="str">
        <f>IFERROR(INDEX(TQoL_Indexes!$B$9:$AK$88,MATCH($A$3,TQoL_Indexes!#REF!,0)+$A85,MATCH(AJ$3,TQoL_Indexes!$B$8:$AK$8,0)),"")</f>
        <v/>
      </c>
      <c r="AK85" s="86" t="str">
        <f>IFERROR(INDEX(TQoL_Indexes!$B$9:$AK$88,MATCH($A$3,TQoL_Indexes!#REF!,0)+$A85,MATCH(AK$3,TQoL_Indexes!$B$8:$AK$8,0)),"")</f>
        <v/>
      </c>
      <c r="AL85" s="86" t="str">
        <f>IFERROR(INDEX(TQoL_Indexes!$B$9:$AK$88,MATCH($A$3,TQoL_Indexes!#REF!,0)+$A85,MATCH(AL$3,TQoL_Indexes!$B$8:$AK$8,0)),"")</f>
        <v/>
      </c>
      <c r="AM85" s="87" t="str">
        <f>IFERROR(INDEX(TQoL_Indexes!$B$9:$AK$88,MATCH($A$3,TQoL_Indexes!#REF!,0)+$A85,MATCH(AM$3,TQoL_Indexes!$B$8:$AK$8,0)),"")</f>
        <v/>
      </c>
    </row>
    <row r="86" spans="1:39">
      <c r="A86" s="58" t="str">
        <f>IFERROR(IF(A85+1&lt;COUNTIF(TQoL_Indexes!#REF!,Aux_Country!$A$3),A85+1,""),"")</f>
        <v/>
      </c>
      <c r="B86" s="121" t="str">
        <f>IFERROR(INDEX(TQoL_Indexes!$B$9:$AK$88,MATCH($A$3,TQoL_Indexes!#REF!,0)+$A86,MATCH(B$3,TQoL_Indexes!$B$8:$AK$8,0)),"")</f>
        <v/>
      </c>
      <c r="C86" s="116" t="str">
        <f>IFERROR(INDEX(TQoL_Indexes!$B$9:$AK$88,MATCH($A$3,TQoL_Indexes!#REF!,0)+$A86,MATCH(C$3,TQoL_Indexes!$B$8:$AK$8,0)),"")</f>
        <v/>
      </c>
      <c r="D86" s="122" t="str">
        <f>IFERROR(INDEX(TQoL_Indexes!$B$9:$AK$88,MATCH($A$3,TQoL_Indexes!#REF!,0)+$A86,MATCH(D$3,TQoL_Indexes!$B$8:$AK$8,0)),"")</f>
        <v/>
      </c>
      <c r="E86" s="86" t="str">
        <f>IFERROR(INDEX(TQoL_Indexes!$B$9:$AK$88,MATCH($A$3,TQoL_Indexes!#REF!,0)+$A86,MATCH(E$3,TQoL_Indexes!$B$8:$AK$8,0)),"")</f>
        <v/>
      </c>
      <c r="F86" s="86" t="str">
        <f>IFERROR(INDEX(TQoL_Indexes!$B$9:$AK$88,MATCH($A$3,TQoL_Indexes!#REF!,0)+$A86,MATCH(F$3,TQoL_Indexes!$B$8:$AK$8,0)),"")</f>
        <v/>
      </c>
      <c r="G86" s="86" t="str">
        <f>IFERROR(INDEX(TQoL_Indexes!$B$9:$AK$88,MATCH($A$3,TQoL_Indexes!#REF!,0)+$A86,MATCH(G$3,TQoL_Indexes!$B$8:$AK$8,0)),"")</f>
        <v/>
      </c>
      <c r="H86" s="86" t="str">
        <f>IFERROR(INDEX(TQoL_Indexes!$B$9:$AK$88,MATCH($A$3,TQoL_Indexes!#REF!,0)+$A86,MATCH(H$3,TQoL_Indexes!$B$8:$AK$8,0)),"")</f>
        <v/>
      </c>
      <c r="I86" s="86" t="str">
        <f>IFERROR(INDEX(TQoL_Indexes!$B$9:$AK$88,MATCH($A$3,TQoL_Indexes!#REF!,0)+$A86,MATCH(I$3,TQoL_Indexes!$B$8:$AK$8,0)),"")</f>
        <v/>
      </c>
      <c r="J86" s="86" t="str">
        <f>IFERROR(INDEX(TQoL_Indexes!$B$9:$AK$88,MATCH($A$3,TQoL_Indexes!#REF!,0)+$A86,MATCH(J$3,TQoL_Indexes!$B$8:$AK$8,0)),"")</f>
        <v/>
      </c>
      <c r="K86" s="86" t="str">
        <f>IFERROR(INDEX(TQoL_Indexes!$B$9:$AK$88,MATCH($A$3,TQoL_Indexes!#REF!,0)+$A86,MATCH(K$3,TQoL_Indexes!$B$8:$AK$8,0)),"")</f>
        <v/>
      </c>
      <c r="L86" s="86" t="str">
        <f>IFERROR(INDEX(TQoL_Indexes!$B$9:$AK$88,MATCH($A$3,TQoL_Indexes!#REF!,0)+$A86,MATCH(L$3,TQoL_Indexes!$B$8:$AK$8,0)),"")</f>
        <v/>
      </c>
      <c r="M86" s="86" t="str">
        <f>IFERROR(INDEX(TQoL_Indexes!$B$9:$AK$88,MATCH($A$3,TQoL_Indexes!#REF!,0)+$A86,MATCH(M$3,TQoL_Indexes!$B$8:$AK$8,0)),"")</f>
        <v/>
      </c>
      <c r="N86" s="86" t="str">
        <f>IFERROR(INDEX(TQoL_Indexes!$B$9:$AK$88,MATCH($A$3,TQoL_Indexes!#REF!,0)+$A86,MATCH(N$3,TQoL_Indexes!$B$8:$AK$8,0)),"")</f>
        <v/>
      </c>
      <c r="O86" s="86" t="str">
        <f>IFERROR(INDEX(TQoL_Indexes!$B$9:$AK$88,MATCH($A$3,TQoL_Indexes!#REF!,0)+$A86,MATCH(O$3,TQoL_Indexes!$B$8:$AK$8,0)),"")</f>
        <v/>
      </c>
      <c r="P86" s="86" t="str">
        <f>IFERROR(INDEX(TQoL_Indexes!$B$9:$AK$88,MATCH($A$3,TQoL_Indexes!#REF!,0)+$A86,MATCH(P$3,TQoL_Indexes!$B$8:$AK$8,0)),"")</f>
        <v/>
      </c>
      <c r="Q86" s="86" t="str">
        <f>IFERROR(INDEX(TQoL_Indexes!$B$9:$AK$88,MATCH($A$3,TQoL_Indexes!#REF!,0)+$A86,MATCH(Q$3,TQoL_Indexes!$B$8:$AK$8,0)),"")</f>
        <v/>
      </c>
      <c r="R86" s="86" t="str">
        <f>IFERROR(INDEX(TQoL_Indexes!$B$9:$AK$88,MATCH($A$3,TQoL_Indexes!#REF!,0)+$A86,MATCH(R$3,TQoL_Indexes!$B$8:$AK$8,0)),"")</f>
        <v/>
      </c>
      <c r="S86" s="86" t="str">
        <f>IFERROR(INDEX(TQoL_Indexes!$B$9:$AK$88,MATCH($A$3,TQoL_Indexes!#REF!,0)+$A86,MATCH(S$3,TQoL_Indexes!$B$8:$AK$8,0)),"")</f>
        <v/>
      </c>
      <c r="T86" s="86" t="str">
        <f>IFERROR(INDEX(TQoL_Indexes!$B$9:$AK$88,MATCH($A$3,TQoL_Indexes!#REF!,0)+$A86,MATCH(T$3,TQoL_Indexes!$B$8:$AK$8,0)),"")</f>
        <v/>
      </c>
      <c r="U86" s="86" t="str">
        <f>IFERROR(INDEX(TQoL_Indexes!$B$9:$AK$88,MATCH($A$3,TQoL_Indexes!#REF!,0)+$A86,MATCH(U$3,TQoL_Indexes!$B$8:$AK$8,0)),"")</f>
        <v/>
      </c>
      <c r="V86" s="86" t="str">
        <f>IFERROR(INDEX(TQoL_Indexes!$B$9:$AK$88,MATCH($A$3,TQoL_Indexes!#REF!,0)+$A86,MATCH(V$3,TQoL_Indexes!$B$8:$AK$8,0)),"")</f>
        <v/>
      </c>
      <c r="W86" s="86" t="str">
        <f>IFERROR(INDEX(TQoL_Indexes!$B$9:$AK$88,MATCH($A$3,TQoL_Indexes!#REF!,0)+$A86,MATCH(W$3,TQoL_Indexes!$B$8:$AK$8,0)),"")</f>
        <v/>
      </c>
      <c r="X86" s="86" t="str">
        <f>IFERROR(INDEX(TQoL_Indexes!$B$9:$AK$88,MATCH($A$3,TQoL_Indexes!#REF!,0)+$A86,MATCH(X$3,TQoL_Indexes!$B$8:$AK$8,0)),"")</f>
        <v/>
      </c>
      <c r="Y86" s="86" t="str">
        <f>IFERROR(INDEX(TQoL_Indexes!$B$9:$AK$88,MATCH($A$3,TQoL_Indexes!#REF!,0)+$A86,MATCH(Y$3,TQoL_Indexes!$B$8:$AK$8,0)),"")</f>
        <v/>
      </c>
      <c r="Z86" s="86" t="str">
        <f>IFERROR(INDEX(TQoL_Indexes!$B$9:$AK$88,MATCH($A$3,TQoL_Indexes!#REF!,0)+$A86,MATCH(Z$3,TQoL_Indexes!$B$8:$AK$8,0)),"")</f>
        <v/>
      </c>
      <c r="AA86" s="86" t="str">
        <f>IFERROR(INDEX(TQoL_Indexes!$B$9:$AK$88,MATCH($A$3,TQoL_Indexes!#REF!,0)+$A86,MATCH(AA$3,TQoL_Indexes!$B$8:$AK$8,0)),"")</f>
        <v/>
      </c>
      <c r="AB86" s="86" t="str">
        <f>IFERROR(INDEX(TQoL_Indexes!$B$9:$AK$88,MATCH($A$3,TQoL_Indexes!#REF!,0)+$A86,MATCH(AB$3,TQoL_Indexes!$B$8:$AK$8,0)),"")</f>
        <v/>
      </c>
      <c r="AC86" s="86" t="str">
        <f>IFERROR(INDEX(TQoL_Indexes!$B$9:$AK$88,MATCH($A$3,TQoL_Indexes!#REF!,0)+$A86,MATCH(AC$3,TQoL_Indexes!$B$8:$AK$8,0)),"")</f>
        <v/>
      </c>
      <c r="AD86" s="86" t="str">
        <f>IFERROR(INDEX(TQoL_Indexes!$B$9:$AK$88,MATCH($A$3,TQoL_Indexes!#REF!,0)+$A86,MATCH(AD$3,TQoL_Indexes!$B$8:$AK$8,0)),"")</f>
        <v/>
      </c>
      <c r="AE86" s="86" t="str">
        <f>IFERROR(INDEX(TQoL_Indexes!$B$9:$AK$88,MATCH($A$3,TQoL_Indexes!#REF!,0)+$A86,MATCH(AE$3,TQoL_Indexes!$B$8:$AK$8,0)),"")</f>
        <v/>
      </c>
      <c r="AF86" s="86" t="str">
        <f>IFERROR(INDEX(TQoL_Indexes!$B$9:$AK$88,MATCH($A$3,TQoL_Indexes!#REF!,0)+$A86,MATCH(AF$3,TQoL_Indexes!$B$8:$AK$8,0)),"")</f>
        <v/>
      </c>
      <c r="AG86" s="86" t="str">
        <f>IFERROR(INDEX(TQoL_Indexes!$B$9:$AK$88,MATCH($A$3,TQoL_Indexes!#REF!,0)+$A86,MATCH(AG$3,TQoL_Indexes!$B$8:$AK$8,0)),"")</f>
        <v/>
      </c>
      <c r="AH86" s="86" t="str">
        <f>IFERROR(INDEX(TQoL_Indexes!$B$9:$AK$88,MATCH($A$3,TQoL_Indexes!#REF!,0)+$A86,MATCH(AH$3,TQoL_Indexes!$B$8:$AK$8,0)),"")</f>
        <v/>
      </c>
      <c r="AI86" s="86" t="str">
        <f>IFERROR(INDEX(TQoL_Indexes!$B$9:$AK$88,MATCH($A$3,TQoL_Indexes!#REF!,0)+$A86,MATCH(AI$3,TQoL_Indexes!$B$8:$AK$8,0)),"")</f>
        <v/>
      </c>
      <c r="AJ86" s="86" t="str">
        <f>IFERROR(INDEX(TQoL_Indexes!$B$9:$AK$88,MATCH($A$3,TQoL_Indexes!#REF!,0)+$A86,MATCH(AJ$3,TQoL_Indexes!$B$8:$AK$8,0)),"")</f>
        <v/>
      </c>
      <c r="AK86" s="86" t="str">
        <f>IFERROR(INDEX(TQoL_Indexes!$B$9:$AK$88,MATCH($A$3,TQoL_Indexes!#REF!,0)+$A86,MATCH(AK$3,TQoL_Indexes!$B$8:$AK$8,0)),"")</f>
        <v/>
      </c>
      <c r="AL86" s="86" t="str">
        <f>IFERROR(INDEX(TQoL_Indexes!$B$9:$AK$88,MATCH($A$3,TQoL_Indexes!#REF!,0)+$A86,MATCH(AL$3,TQoL_Indexes!$B$8:$AK$8,0)),"")</f>
        <v/>
      </c>
      <c r="AM86" s="87" t="str">
        <f>IFERROR(INDEX(TQoL_Indexes!$B$9:$AK$88,MATCH($A$3,TQoL_Indexes!#REF!,0)+$A86,MATCH(AM$3,TQoL_Indexes!$B$8:$AK$8,0)),"")</f>
        <v/>
      </c>
    </row>
    <row r="87" spans="1:39">
      <c r="A87" s="58" t="str">
        <f>IFERROR(IF(A86+1&lt;COUNTIF(TQoL_Indexes!#REF!,Aux_Country!$A$3),A86+1,""),"")</f>
        <v/>
      </c>
      <c r="B87" s="121" t="str">
        <f>IFERROR(INDEX(TQoL_Indexes!$B$9:$AK$88,MATCH($A$3,TQoL_Indexes!#REF!,0)+$A87,MATCH(B$3,TQoL_Indexes!$B$8:$AK$8,0)),"")</f>
        <v/>
      </c>
      <c r="C87" s="116" t="str">
        <f>IFERROR(INDEX(TQoL_Indexes!$B$9:$AK$88,MATCH($A$3,TQoL_Indexes!#REF!,0)+$A87,MATCH(C$3,TQoL_Indexes!$B$8:$AK$8,0)),"")</f>
        <v/>
      </c>
      <c r="D87" s="122" t="str">
        <f>IFERROR(INDEX(TQoL_Indexes!$B$9:$AK$88,MATCH($A$3,TQoL_Indexes!#REF!,0)+$A87,MATCH(D$3,TQoL_Indexes!$B$8:$AK$8,0)),"")</f>
        <v/>
      </c>
      <c r="E87" s="86" t="str">
        <f>IFERROR(INDEX(TQoL_Indexes!$B$9:$AK$88,MATCH($A$3,TQoL_Indexes!#REF!,0)+$A87,MATCH(E$3,TQoL_Indexes!$B$8:$AK$8,0)),"")</f>
        <v/>
      </c>
      <c r="F87" s="86" t="str">
        <f>IFERROR(INDEX(TQoL_Indexes!$B$9:$AK$88,MATCH($A$3,TQoL_Indexes!#REF!,0)+$A87,MATCH(F$3,TQoL_Indexes!$B$8:$AK$8,0)),"")</f>
        <v/>
      </c>
      <c r="G87" s="86" t="str">
        <f>IFERROR(INDEX(TQoL_Indexes!$B$9:$AK$88,MATCH($A$3,TQoL_Indexes!#REF!,0)+$A87,MATCH(G$3,TQoL_Indexes!$B$8:$AK$8,0)),"")</f>
        <v/>
      </c>
      <c r="H87" s="86" t="str">
        <f>IFERROR(INDEX(TQoL_Indexes!$B$9:$AK$88,MATCH($A$3,TQoL_Indexes!#REF!,0)+$A87,MATCH(H$3,TQoL_Indexes!$B$8:$AK$8,0)),"")</f>
        <v/>
      </c>
      <c r="I87" s="86" t="str">
        <f>IFERROR(INDEX(TQoL_Indexes!$B$9:$AK$88,MATCH($A$3,TQoL_Indexes!#REF!,0)+$A87,MATCH(I$3,TQoL_Indexes!$B$8:$AK$8,0)),"")</f>
        <v/>
      </c>
      <c r="J87" s="86" t="str">
        <f>IFERROR(INDEX(TQoL_Indexes!$B$9:$AK$88,MATCH($A$3,TQoL_Indexes!#REF!,0)+$A87,MATCH(J$3,TQoL_Indexes!$B$8:$AK$8,0)),"")</f>
        <v/>
      </c>
      <c r="K87" s="86" t="str">
        <f>IFERROR(INDEX(TQoL_Indexes!$B$9:$AK$88,MATCH($A$3,TQoL_Indexes!#REF!,0)+$A87,MATCH(K$3,TQoL_Indexes!$B$8:$AK$8,0)),"")</f>
        <v/>
      </c>
      <c r="L87" s="86" t="str">
        <f>IFERROR(INDEX(TQoL_Indexes!$B$9:$AK$88,MATCH($A$3,TQoL_Indexes!#REF!,0)+$A87,MATCH(L$3,TQoL_Indexes!$B$8:$AK$8,0)),"")</f>
        <v/>
      </c>
      <c r="M87" s="86" t="str">
        <f>IFERROR(INDEX(TQoL_Indexes!$B$9:$AK$88,MATCH($A$3,TQoL_Indexes!#REF!,0)+$A87,MATCH(M$3,TQoL_Indexes!$B$8:$AK$8,0)),"")</f>
        <v/>
      </c>
      <c r="N87" s="86" t="str">
        <f>IFERROR(INDEX(TQoL_Indexes!$B$9:$AK$88,MATCH($A$3,TQoL_Indexes!#REF!,0)+$A87,MATCH(N$3,TQoL_Indexes!$B$8:$AK$8,0)),"")</f>
        <v/>
      </c>
      <c r="O87" s="86" t="str">
        <f>IFERROR(INDEX(TQoL_Indexes!$B$9:$AK$88,MATCH($A$3,TQoL_Indexes!#REF!,0)+$A87,MATCH(O$3,TQoL_Indexes!$B$8:$AK$8,0)),"")</f>
        <v/>
      </c>
      <c r="P87" s="86" t="str">
        <f>IFERROR(INDEX(TQoL_Indexes!$B$9:$AK$88,MATCH($A$3,TQoL_Indexes!#REF!,0)+$A87,MATCH(P$3,TQoL_Indexes!$B$8:$AK$8,0)),"")</f>
        <v/>
      </c>
      <c r="Q87" s="86" t="str">
        <f>IFERROR(INDEX(TQoL_Indexes!$B$9:$AK$88,MATCH($A$3,TQoL_Indexes!#REF!,0)+$A87,MATCH(Q$3,TQoL_Indexes!$B$8:$AK$8,0)),"")</f>
        <v/>
      </c>
      <c r="R87" s="86" t="str">
        <f>IFERROR(INDEX(TQoL_Indexes!$B$9:$AK$88,MATCH($A$3,TQoL_Indexes!#REF!,0)+$A87,MATCH(R$3,TQoL_Indexes!$B$8:$AK$8,0)),"")</f>
        <v/>
      </c>
      <c r="S87" s="86" t="str">
        <f>IFERROR(INDEX(TQoL_Indexes!$B$9:$AK$88,MATCH($A$3,TQoL_Indexes!#REF!,0)+$A87,MATCH(S$3,TQoL_Indexes!$B$8:$AK$8,0)),"")</f>
        <v/>
      </c>
      <c r="T87" s="86" t="str">
        <f>IFERROR(INDEX(TQoL_Indexes!$B$9:$AK$88,MATCH($A$3,TQoL_Indexes!#REF!,0)+$A87,MATCH(T$3,TQoL_Indexes!$B$8:$AK$8,0)),"")</f>
        <v/>
      </c>
      <c r="U87" s="86" t="str">
        <f>IFERROR(INDEX(TQoL_Indexes!$B$9:$AK$88,MATCH($A$3,TQoL_Indexes!#REF!,0)+$A87,MATCH(U$3,TQoL_Indexes!$B$8:$AK$8,0)),"")</f>
        <v/>
      </c>
      <c r="V87" s="86" t="str">
        <f>IFERROR(INDEX(TQoL_Indexes!$B$9:$AK$88,MATCH($A$3,TQoL_Indexes!#REF!,0)+$A87,MATCH(V$3,TQoL_Indexes!$B$8:$AK$8,0)),"")</f>
        <v/>
      </c>
      <c r="W87" s="86" t="str">
        <f>IFERROR(INDEX(TQoL_Indexes!$B$9:$AK$88,MATCH($A$3,TQoL_Indexes!#REF!,0)+$A87,MATCH(W$3,TQoL_Indexes!$B$8:$AK$8,0)),"")</f>
        <v/>
      </c>
      <c r="X87" s="86" t="str">
        <f>IFERROR(INDEX(TQoL_Indexes!$B$9:$AK$88,MATCH($A$3,TQoL_Indexes!#REF!,0)+$A87,MATCH(X$3,TQoL_Indexes!$B$8:$AK$8,0)),"")</f>
        <v/>
      </c>
      <c r="Y87" s="86" t="str">
        <f>IFERROR(INDEX(TQoL_Indexes!$B$9:$AK$88,MATCH($A$3,TQoL_Indexes!#REF!,0)+$A87,MATCH(Y$3,TQoL_Indexes!$B$8:$AK$8,0)),"")</f>
        <v/>
      </c>
      <c r="Z87" s="86" t="str">
        <f>IFERROR(INDEX(TQoL_Indexes!$B$9:$AK$88,MATCH($A$3,TQoL_Indexes!#REF!,0)+$A87,MATCH(Z$3,TQoL_Indexes!$B$8:$AK$8,0)),"")</f>
        <v/>
      </c>
      <c r="AA87" s="86" t="str">
        <f>IFERROR(INDEX(TQoL_Indexes!$B$9:$AK$88,MATCH($A$3,TQoL_Indexes!#REF!,0)+$A87,MATCH(AA$3,TQoL_Indexes!$B$8:$AK$8,0)),"")</f>
        <v/>
      </c>
      <c r="AB87" s="86" t="str">
        <f>IFERROR(INDEX(TQoL_Indexes!$B$9:$AK$88,MATCH($A$3,TQoL_Indexes!#REF!,0)+$A87,MATCH(AB$3,TQoL_Indexes!$B$8:$AK$8,0)),"")</f>
        <v/>
      </c>
      <c r="AC87" s="86" t="str">
        <f>IFERROR(INDEX(TQoL_Indexes!$B$9:$AK$88,MATCH($A$3,TQoL_Indexes!#REF!,0)+$A87,MATCH(AC$3,TQoL_Indexes!$B$8:$AK$8,0)),"")</f>
        <v/>
      </c>
      <c r="AD87" s="86" t="str">
        <f>IFERROR(INDEX(TQoL_Indexes!$B$9:$AK$88,MATCH($A$3,TQoL_Indexes!#REF!,0)+$A87,MATCH(AD$3,TQoL_Indexes!$B$8:$AK$8,0)),"")</f>
        <v/>
      </c>
      <c r="AE87" s="86" t="str">
        <f>IFERROR(INDEX(TQoL_Indexes!$B$9:$AK$88,MATCH($A$3,TQoL_Indexes!#REF!,0)+$A87,MATCH(AE$3,TQoL_Indexes!$B$8:$AK$8,0)),"")</f>
        <v/>
      </c>
      <c r="AF87" s="86" t="str">
        <f>IFERROR(INDEX(TQoL_Indexes!$B$9:$AK$88,MATCH($A$3,TQoL_Indexes!#REF!,0)+$A87,MATCH(AF$3,TQoL_Indexes!$B$8:$AK$8,0)),"")</f>
        <v/>
      </c>
      <c r="AG87" s="86" t="str">
        <f>IFERROR(INDEX(TQoL_Indexes!$B$9:$AK$88,MATCH($A$3,TQoL_Indexes!#REF!,0)+$A87,MATCH(AG$3,TQoL_Indexes!$B$8:$AK$8,0)),"")</f>
        <v/>
      </c>
      <c r="AH87" s="86" t="str">
        <f>IFERROR(INDEX(TQoL_Indexes!$B$9:$AK$88,MATCH($A$3,TQoL_Indexes!#REF!,0)+$A87,MATCH(AH$3,TQoL_Indexes!$B$8:$AK$8,0)),"")</f>
        <v/>
      </c>
      <c r="AI87" s="86" t="str">
        <f>IFERROR(INDEX(TQoL_Indexes!$B$9:$AK$88,MATCH($A$3,TQoL_Indexes!#REF!,0)+$A87,MATCH(AI$3,TQoL_Indexes!$B$8:$AK$8,0)),"")</f>
        <v/>
      </c>
      <c r="AJ87" s="86" t="str">
        <f>IFERROR(INDEX(TQoL_Indexes!$B$9:$AK$88,MATCH($A$3,TQoL_Indexes!#REF!,0)+$A87,MATCH(AJ$3,TQoL_Indexes!$B$8:$AK$8,0)),"")</f>
        <v/>
      </c>
      <c r="AK87" s="86" t="str">
        <f>IFERROR(INDEX(TQoL_Indexes!$B$9:$AK$88,MATCH($A$3,TQoL_Indexes!#REF!,0)+$A87,MATCH(AK$3,TQoL_Indexes!$B$8:$AK$8,0)),"")</f>
        <v/>
      </c>
      <c r="AL87" s="86" t="str">
        <f>IFERROR(INDEX(TQoL_Indexes!$B$9:$AK$88,MATCH($A$3,TQoL_Indexes!#REF!,0)+$A87,MATCH(AL$3,TQoL_Indexes!$B$8:$AK$8,0)),"")</f>
        <v/>
      </c>
      <c r="AM87" s="87" t="str">
        <f>IFERROR(INDEX(TQoL_Indexes!$B$9:$AK$88,MATCH($A$3,TQoL_Indexes!#REF!,0)+$A87,MATCH(AM$3,TQoL_Indexes!$B$8:$AK$8,0)),"")</f>
        <v/>
      </c>
    </row>
    <row r="88" spans="1:39">
      <c r="A88" s="58" t="str">
        <f>IFERROR(IF(A87+1&lt;COUNTIF(TQoL_Indexes!#REF!,Aux_Country!$A$3),A87+1,""),"")</f>
        <v/>
      </c>
      <c r="B88" s="121" t="str">
        <f>IFERROR(INDEX(TQoL_Indexes!$B$9:$AK$88,MATCH($A$3,TQoL_Indexes!#REF!,0)+$A88,MATCH(B$3,TQoL_Indexes!$B$8:$AK$8,0)),"")</f>
        <v/>
      </c>
      <c r="C88" s="116" t="str">
        <f>IFERROR(INDEX(TQoL_Indexes!$B$9:$AK$88,MATCH($A$3,TQoL_Indexes!#REF!,0)+$A88,MATCH(C$3,TQoL_Indexes!$B$8:$AK$8,0)),"")</f>
        <v/>
      </c>
      <c r="D88" s="122" t="str">
        <f>IFERROR(INDEX(TQoL_Indexes!$B$9:$AK$88,MATCH($A$3,TQoL_Indexes!#REF!,0)+$A88,MATCH(D$3,TQoL_Indexes!$B$8:$AK$8,0)),"")</f>
        <v/>
      </c>
      <c r="E88" s="86" t="str">
        <f>IFERROR(INDEX(TQoL_Indexes!$B$9:$AK$88,MATCH($A$3,TQoL_Indexes!#REF!,0)+$A88,MATCH(E$3,TQoL_Indexes!$B$8:$AK$8,0)),"")</f>
        <v/>
      </c>
      <c r="F88" s="86" t="str">
        <f>IFERROR(INDEX(TQoL_Indexes!$B$9:$AK$88,MATCH($A$3,TQoL_Indexes!#REF!,0)+$A88,MATCH(F$3,TQoL_Indexes!$B$8:$AK$8,0)),"")</f>
        <v/>
      </c>
      <c r="G88" s="86" t="str">
        <f>IFERROR(INDEX(TQoL_Indexes!$B$9:$AK$88,MATCH($A$3,TQoL_Indexes!#REF!,0)+$A88,MATCH(G$3,TQoL_Indexes!$B$8:$AK$8,0)),"")</f>
        <v/>
      </c>
      <c r="H88" s="86" t="str">
        <f>IFERROR(INDEX(TQoL_Indexes!$B$9:$AK$88,MATCH($A$3,TQoL_Indexes!#REF!,0)+$A88,MATCH(H$3,TQoL_Indexes!$B$8:$AK$8,0)),"")</f>
        <v/>
      </c>
      <c r="I88" s="86" t="str">
        <f>IFERROR(INDEX(TQoL_Indexes!$B$9:$AK$88,MATCH($A$3,TQoL_Indexes!#REF!,0)+$A88,MATCH(I$3,TQoL_Indexes!$B$8:$AK$8,0)),"")</f>
        <v/>
      </c>
      <c r="J88" s="86" t="str">
        <f>IFERROR(INDEX(TQoL_Indexes!$B$9:$AK$88,MATCH($A$3,TQoL_Indexes!#REF!,0)+$A88,MATCH(J$3,TQoL_Indexes!$B$8:$AK$8,0)),"")</f>
        <v/>
      </c>
      <c r="K88" s="86" t="str">
        <f>IFERROR(INDEX(TQoL_Indexes!$B$9:$AK$88,MATCH($A$3,TQoL_Indexes!#REF!,0)+$A88,MATCH(K$3,TQoL_Indexes!$B$8:$AK$8,0)),"")</f>
        <v/>
      </c>
      <c r="L88" s="86" t="str">
        <f>IFERROR(INDEX(TQoL_Indexes!$B$9:$AK$88,MATCH($A$3,TQoL_Indexes!#REF!,0)+$A88,MATCH(L$3,TQoL_Indexes!$B$8:$AK$8,0)),"")</f>
        <v/>
      </c>
      <c r="M88" s="86" t="str">
        <f>IFERROR(INDEX(TQoL_Indexes!$B$9:$AK$88,MATCH($A$3,TQoL_Indexes!#REF!,0)+$A88,MATCH(M$3,TQoL_Indexes!$B$8:$AK$8,0)),"")</f>
        <v/>
      </c>
      <c r="N88" s="86" t="str">
        <f>IFERROR(INDEX(TQoL_Indexes!$B$9:$AK$88,MATCH($A$3,TQoL_Indexes!#REF!,0)+$A88,MATCH(N$3,TQoL_Indexes!$B$8:$AK$8,0)),"")</f>
        <v/>
      </c>
      <c r="O88" s="86" t="str">
        <f>IFERROR(INDEX(TQoL_Indexes!$B$9:$AK$88,MATCH($A$3,TQoL_Indexes!#REF!,0)+$A88,MATCH(O$3,TQoL_Indexes!$B$8:$AK$8,0)),"")</f>
        <v/>
      </c>
      <c r="P88" s="86" t="str">
        <f>IFERROR(INDEX(TQoL_Indexes!$B$9:$AK$88,MATCH($A$3,TQoL_Indexes!#REF!,0)+$A88,MATCH(P$3,TQoL_Indexes!$B$8:$AK$8,0)),"")</f>
        <v/>
      </c>
      <c r="Q88" s="86" t="str">
        <f>IFERROR(INDEX(TQoL_Indexes!$B$9:$AK$88,MATCH($A$3,TQoL_Indexes!#REF!,0)+$A88,MATCH(Q$3,TQoL_Indexes!$B$8:$AK$8,0)),"")</f>
        <v/>
      </c>
      <c r="R88" s="86" t="str">
        <f>IFERROR(INDEX(TQoL_Indexes!$B$9:$AK$88,MATCH($A$3,TQoL_Indexes!#REF!,0)+$A88,MATCH(R$3,TQoL_Indexes!$B$8:$AK$8,0)),"")</f>
        <v/>
      </c>
      <c r="S88" s="86" t="str">
        <f>IFERROR(INDEX(TQoL_Indexes!$B$9:$AK$88,MATCH($A$3,TQoL_Indexes!#REF!,0)+$A88,MATCH(S$3,TQoL_Indexes!$B$8:$AK$8,0)),"")</f>
        <v/>
      </c>
      <c r="T88" s="86" t="str">
        <f>IFERROR(INDEX(TQoL_Indexes!$B$9:$AK$88,MATCH($A$3,TQoL_Indexes!#REF!,0)+$A88,MATCH(T$3,TQoL_Indexes!$B$8:$AK$8,0)),"")</f>
        <v/>
      </c>
      <c r="U88" s="86" t="str">
        <f>IFERROR(INDEX(TQoL_Indexes!$B$9:$AK$88,MATCH($A$3,TQoL_Indexes!#REF!,0)+$A88,MATCH(U$3,TQoL_Indexes!$B$8:$AK$8,0)),"")</f>
        <v/>
      </c>
      <c r="V88" s="86" t="str">
        <f>IFERROR(INDEX(TQoL_Indexes!$B$9:$AK$88,MATCH($A$3,TQoL_Indexes!#REF!,0)+$A88,MATCH(V$3,TQoL_Indexes!$B$8:$AK$8,0)),"")</f>
        <v/>
      </c>
      <c r="W88" s="86" t="str">
        <f>IFERROR(INDEX(TQoL_Indexes!$B$9:$AK$88,MATCH($A$3,TQoL_Indexes!#REF!,0)+$A88,MATCH(W$3,TQoL_Indexes!$B$8:$AK$8,0)),"")</f>
        <v/>
      </c>
      <c r="X88" s="86" t="str">
        <f>IFERROR(INDEX(TQoL_Indexes!$B$9:$AK$88,MATCH($A$3,TQoL_Indexes!#REF!,0)+$A88,MATCH(X$3,TQoL_Indexes!$B$8:$AK$8,0)),"")</f>
        <v/>
      </c>
      <c r="Y88" s="86" t="str">
        <f>IFERROR(INDEX(TQoL_Indexes!$B$9:$AK$88,MATCH($A$3,TQoL_Indexes!#REF!,0)+$A88,MATCH(Y$3,TQoL_Indexes!$B$8:$AK$8,0)),"")</f>
        <v/>
      </c>
      <c r="Z88" s="86" t="str">
        <f>IFERROR(INDEX(TQoL_Indexes!$B$9:$AK$88,MATCH($A$3,TQoL_Indexes!#REF!,0)+$A88,MATCH(Z$3,TQoL_Indexes!$B$8:$AK$8,0)),"")</f>
        <v/>
      </c>
      <c r="AA88" s="86" t="str">
        <f>IFERROR(INDEX(TQoL_Indexes!$B$9:$AK$88,MATCH($A$3,TQoL_Indexes!#REF!,0)+$A88,MATCH(AA$3,TQoL_Indexes!$B$8:$AK$8,0)),"")</f>
        <v/>
      </c>
      <c r="AB88" s="86" t="str">
        <f>IFERROR(INDEX(TQoL_Indexes!$B$9:$AK$88,MATCH($A$3,TQoL_Indexes!#REF!,0)+$A88,MATCH(AB$3,TQoL_Indexes!$B$8:$AK$8,0)),"")</f>
        <v/>
      </c>
      <c r="AC88" s="86" t="str">
        <f>IFERROR(INDEX(TQoL_Indexes!$B$9:$AK$88,MATCH($A$3,TQoL_Indexes!#REF!,0)+$A88,MATCH(AC$3,TQoL_Indexes!$B$8:$AK$8,0)),"")</f>
        <v/>
      </c>
      <c r="AD88" s="86" t="str">
        <f>IFERROR(INDEX(TQoL_Indexes!$B$9:$AK$88,MATCH($A$3,TQoL_Indexes!#REF!,0)+$A88,MATCH(AD$3,TQoL_Indexes!$B$8:$AK$8,0)),"")</f>
        <v/>
      </c>
      <c r="AE88" s="86" t="str">
        <f>IFERROR(INDEX(TQoL_Indexes!$B$9:$AK$88,MATCH($A$3,TQoL_Indexes!#REF!,0)+$A88,MATCH(AE$3,TQoL_Indexes!$B$8:$AK$8,0)),"")</f>
        <v/>
      </c>
      <c r="AF88" s="86" t="str">
        <f>IFERROR(INDEX(TQoL_Indexes!$B$9:$AK$88,MATCH($A$3,TQoL_Indexes!#REF!,0)+$A88,MATCH(AF$3,TQoL_Indexes!$B$8:$AK$8,0)),"")</f>
        <v/>
      </c>
      <c r="AG88" s="86" t="str">
        <f>IFERROR(INDEX(TQoL_Indexes!$B$9:$AK$88,MATCH($A$3,TQoL_Indexes!#REF!,0)+$A88,MATCH(AG$3,TQoL_Indexes!$B$8:$AK$8,0)),"")</f>
        <v/>
      </c>
      <c r="AH88" s="86" t="str">
        <f>IFERROR(INDEX(TQoL_Indexes!$B$9:$AK$88,MATCH($A$3,TQoL_Indexes!#REF!,0)+$A88,MATCH(AH$3,TQoL_Indexes!$B$8:$AK$8,0)),"")</f>
        <v/>
      </c>
      <c r="AI88" s="86" t="str">
        <f>IFERROR(INDEX(TQoL_Indexes!$B$9:$AK$88,MATCH($A$3,TQoL_Indexes!#REF!,0)+$A88,MATCH(AI$3,TQoL_Indexes!$B$8:$AK$8,0)),"")</f>
        <v/>
      </c>
      <c r="AJ88" s="86" t="str">
        <f>IFERROR(INDEX(TQoL_Indexes!$B$9:$AK$88,MATCH($A$3,TQoL_Indexes!#REF!,0)+$A88,MATCH(AJ$3,TQoL_Indexes!$B$8:$AK$8,0)),"")</f>
        <v/>
      </c>
      <c r="AK88" s="86" t="str">
        <f>IFERROR(INDEX(TQoL_Indexes!$B$9:$AK$88,MATCH($A$3,TQoL_Indexes!#REF!,0)+$A88,MATCH(AK$3,TQoL_Indexes!$B$8:$AK$8,0)),"")</f>
        <v/>
      </c>
      <c r="AL88" s="86" t="str">
        <f>IFERROR(INDEX(TQoL_Indexes!$B$9:$AK$88,MATCH($A$3,TQoL_Indexes!#REF!,0)+$A88,MATCH(AL$3,TQoL_Indexes!$B$8:$AK$8,0)),"")</f>
        <v/>
      </c>
      <c r="AM88" s="87" t="str">
        <f>IFERROR(INDEX(TQoL_Indexes!$B$9:$AK$88,MATCH($A$3,TQoL_Indexes!#REF!,0)+$A88,MATCH(AM$3,TQoL_Indexes!$B$8:$AK$8,0)),"")</f>
        <v/>
      </c>
    </row>
    <row r="89" spans="1:39">
      <c r="A89" s="58" t="str">
        <f>IFERROR(IF(A88+1&lt;COUNTIF(TQoL_Indexes!#REF!,Aux_Country!$A$3),A88+1,""),"")</f>
        <v/>
      </c>
      <c r="B89" s="121" t="str">
        <f>IFERROR(INDEX(TQoL_Indexes!$B$9:$AK$88,MATCH($A$3,TQoL_Indexes!#REF!,0)+$A89,MATCH(B$3,TQoL_Indexes!$B$8:$AK$8,0)),"")</f>
        <v/>
      </c>
      <c r="C89" s="116" t="str">
        <f>IFERROR(INDEX(TQoL_Indexes!$B$9:$AK$88,MATCH($A$3,TQoL_Indexes!#REF!,0)+$A89,MATCH(C$3,TQoL_Indexes!$B$8:$AK$8,0)),"")</f>
        <v/>
      </c>
      <c r="D89" s="122" t="str">
        <f>IFERROR(INDEX(TQoL_Indexes!$B$9:$AK$88,MATCH($A$3,TQoL_Indexes!#REF!,0)+$A89,MATCH(D$3,TQoL_Indexes!$B$8:$AK$8,0)),"")</f>
        <v/>
      </c>
      <c r="E89" s="86" t="str">
        <f>IFERROR(INDEX(TQoL_Indexes!$B$9:$AK$88,MATCH($A$3,TQoL_Indexes!#REF!,0)+$A89,MATCH(E$3,TQoL_Indexes!$B$8:$AK$8,0)),"")</f>
        <v/>
      </c>
      <c r="F89" s="86" t="str">
        <f>IFERROR(INDEX(TQoL_Indexes!$B$9:$AK$88,MATCH($A$3,TQoL_Indexes!#REF!,0)+$A89,MATCH(F$3,TQoL_Indexes!$B$8:$AK$8,0)),"")</f>
        <v/>
      </c>
      <c r="G89" s="86" t="str">
        <f>IFERROR(INDEX(TQoL_Indexes!$B$9:$AK$88,MATCH($A$3,TQoL_Indexes!#REF!,0)+$A89,MATCH(G$3,TQoL_Indexes!$B$8:$AK$8,0)),"")</f>
        <v/>
      </c>
      <c r="H89" s="86" t="str">
        <f>IFERROR(INDEX(TQoL_Indexes!$B$9:$AK$88,MATCH($A$3,TQoL_Indexes!#REF!,0)+$A89,MATCH(H$3,TQoL_Indexes!$B$8:$AK$8,0)),"")</f>
        <v/>
      </c>
      <c r="I89" s="86" t="str">
        <f>IFERROR(INDEX(TQoL_Indexes!$B$9:$AK$88,MATCH($A$3,TQoL_Indexes!#REF!,0)+$A89,MATCH(I$3,TQoL_Indexes!$B$8:$AK$8,0)),"")</f>
        <v/>
      </c>
      <c r="J89" s="86" t="str">
        <f>IFERROR(INDEX(TQoL_Indexes!$B$9:$AK$88,MATCH($A$3,TQoL_Indexes!#REF!,0)+$A89,MATCH(J$3,TQoL_Indexes!$B$8:$AK$8,0)),"")</f>
        <v/>
      </c>
      <c r="K89" s="86" t="str">
        <f>IFERROR(INDEX(TQoL_Indexes!$B$9:$AK$88,MATCH($A$3,TQoL_Indexes!#REF!,0)+$A89,MATCH(K$3,TQoL_Indexes!$B$8:$AK$8,0)),"")</f>
        <v/>
      </c>
      <c r="L89" s="86" t="str">
        <f>IFERROR(INDEX(TQoL_Indexes!$B$9:$AK$88,MATCH($A$3,TQoL_Indexes!#REF!,0)+$A89,MATCH(L$3,TQoL_Indexes!$B$8:$AK$8,0)),"")</f>
        <v/>
      </c>
      <c r="M89" s="86" t="str">
        <f>IFERROR(INDEX(TQoL_Indexes!$B$9:$AK$88,MATCH($A$3,TQoL_Indexes!#REF!,0)+$A89,MATCH(M$3,TQoL_Indexes!$B$8:$AK$8,0)),"")</f>
        <v/>
      </c>
      <c r="N89" s="86" t="str">
        <f>IFERROR(INDEX(TQoL_Indexes!$B$9:$AK$88,MATCH($A$3,TQoL_Indexes!#REF!,0)+$A89,MATCH(N$3,TQoL_Indexes!$B$8:$AK$8,0)),"")</f>
        <v/>
      </c>
      <c r="O89" s="86" t="str">
        <f>IFERROR(INDEX(TQoL_Indexes!$B$9:$AK$88,MATCH($A$3,TQoL_Indexes!#REF!,0)+$A89,MATCH(O$3,TQoL_Indexes!$B$8:$AK$8,0)),"")</f>
        <v/>
      </c>
      <c r="P89" s="86" t="str">
        <f>IFERROR(INDEX(TQoL_Indexes!$B$9:$AK$88,MATCH($A$3,TQoL_Indexes!#REF!,0)+$A89,MATCH(P$3,TQoL_Indexes!$B$8:$AK$8,0)),"")</f>
        <v/>
      </c>
      <c r="Q89" s="86" t="str">
        <f>IFERROR(INDEX(TQoL_Indexes!$B$9:$AK$88,MATCH($A$3,TQoL_Indexes!#REF!,0)+$A89,MATCH(Q$3,TQoL_Indexes!$B$8:$AK$8,0)),"")</f>
        <v/>
      </c>
      <c r="R89" s="86" t="str">
        <f>IFERROR(INDEX(TQoL_Indexes!$B$9:$AK$88,MATCH($A$3,TQoL_Indexes!#REF!,0)+$A89,MATCH(R$3,TQoL_Indexes!$B$8:$AK$8,0)),"")</f>
        <v/>
      </c>
      <c r="S89" s="86" t="str">
        <f>IFERROR(INDEX(TQoL_Indexes!$B$9:$AK$88,MATCH($A$3,TQoL_Indexes!#REF!,0)+$A89,MATCH(S$3,TQoL_Indexes!$B$8:$AK$8,0)),"")</f>
        <v/>
      </c>
      <c r="T89" s="86" t="str">
        <f>IFERROR(INDEX(TQoL_Indexes!$B$9:$AK$88,MATCH($A$3,TQoL_Indexes!#REF!,0)+$A89,MATCH(T$3,TQoL_Indexes!$B$8:$AK$8,0)),"")</f>
        <v/>
      </c>
      <c r="U89" s="86" t="str">
        <f>IFERROR(INDEX(TQoL_Indexes!$B$9:$AK$88,MATCH($A$3,TQoL_Indexes!#REF!,0)+$A89,MATCH(U$3,TQoL_Indexes!$B$8:$AK$8,0)),"")</f>
        <v/>
      </c>
      <c r="V89" s="86" t="str">
        <f>IFERROR(INDEX(TQoL_Indexes!$B$9:$AK$88,MATCH($A$3,TQoL_Indexes!#REF!,0)+$A89,MATCH(V$3,TQoL_Indexes!$B$8:$AK$8,0)),"")</f>
        <v/>
      </c>
      <c r="W89" s="86" t="str">
        <f>IFERROR(INDEX(TQoL_Indexes!$B$9:$AK$88,MATCH($A$3,TQoL_Indexes!#REF!,0)+$A89,MATCH(W$3,TQoL_Indexes!$B$8:$AK$8,0)),"")</f>
        <v/>
      </c>
      <c r="X89" s="86" t="str">
        <f>IFERROR(INDEX(TQoL_Indexes!$B$9:$AK$88,MATCH($A$3,TQoL_Indexes!#REF!,0)+$A89,MATCH(X$3,TQoL_Indexes!$B$8:$AK$8,0)),"")</f>
        <v/>
      </c>
      <c r="Y89" s="86" t="str">
        <f>IFERROR(INDEX(TQoL_Indexes!$B$9:$AK$88,MATCH($A$3,TQoL_Indexes!#REF!,0)+$A89,MATCH(Y$3,TQoL_Indexes!$B$8:$AK$8,0)),"")</f>
        <v/>
      </c>
      <c r="Z89" s="86" t="str">
        <f>IFERROR(INDEX(TQoL_Indexes!$B$9:$AK$88,MATCH($A$3,TQoL_Indexes!#REF!,0)+$A89,MATCH(Z$3,TQoL_Indexes!$B$8:$AK$8,0)),"")</f>
        <v/>
      </c>
      <c r="AA89" s="86" t="str">
        <f>IFERROR(INDEX(TQoL_Indexes!$B$9:$AK$88,MATCH($A$3,TQoL_Indexes!#REF!,0)+$A89,MATCH(AA$3,TQoL_Indexes!$B$8:$AK$8,0)),"")</f>
        <v/>
      </c>
      <c r="AB89" s="86" t="str">
        <f>IFERROR(INDEX(TQoL_Indexes!$B$9:$AK$88,MATCH($A$3,TQoL_Indexes!#REF!,0)+$A89,MATCH(AB$3,TQoL_Indexes!$B$8:$AK$8,0)),"")</f>
        <v/>
      </c>
      <c r="AC89" s="86" t="str">
        <f>IFERROR(INDEX(TQoL_Indexes!$B$9:$AK$88,MATCH($A$3,TQoL_Indexes!#REF!,0)+$A89,MATCH(AC$3,TQoL_Indexes!$B$8:$AK$8,0)),"")</f>
        <v/>
      </c>
      <c r="AD89" s="86" t="str">
        <f>IFERROR(INDEX(TQoL_Indexes!$B$9:$AK$88,MATCH($A$3,TQoL_Indexes!#REF!,0)+$A89,MATCH(AD$3,TQoL_Indexes!$B$8:$AK$8,0)),"")</f>
        <v/>
      </c>
      <c r="AE89" s="86" t="str">
        <f>IFERROR(INDEX(TQoL_Indexes!$B$9:$AK$88,MATCH($A$3,TQoL_Indexes!#REF!,0)+$A89,MATCH(AE$3,TQoL_Indexes!$B$8:$AK$8,0)),"")</f>
        <v/>
      </c>
      <c r="AF89" s="86" t="str">
        <f>IFERROR(INDEX(TQoL_Indexes!$B$9:$AK$88,MATCH($A$3,TQoL_Indexes!#REF!,0)+$A89,MATCH(AF$3,TQoL_Indexes!$B$8:$AK$8,0)),"")</f>
        <v/>
      </c>
      <c r="AG89" s="86" t="str">
        <f>IFERROR(INDEX(TQoL_Indexes!$B$9:$AK$88,MATCH($A$3,TQoL_Indexes!#REF!,0)+$A89,MATCH(AG$3,TQoL_Indexes!$B$8:$AK$8,0)),"")</f>
        <v/>
      </c>
      <c r="AH89" s="86" t="str">
        <f>IFERROR(INDEX(TQoL_Indexes!$B$9:$AK$88,MATCH($A$3,TQoL_Indexes!#REF!,0)+$A89,MATCH(AH$3,TQoL_Indexes!$B$8:$AK$8,0)),"")</f>
        <v/>
      </c>
      <c r="AI89" s="86" t="str">
        <f>IFERROR(INDEX(TQoL_Indexes!$B$9:$AK$88,MATCH($A$3,TQoL_Indexes!#REF!,0)+$A89,MATCH(AI$3,TQoL_Indexes!$B$8:$AK$8,0)),"")</f>
        <v/>
      </c>
      <c r="AJ89" s="86" t="str">
        <f>IFERROR(INDEX(TQoL_Indexes!$B$9:$AK$88,MATCH($A$3,TQoL_Indexes!#REF!,0)+$A89,MATCH(AJ$3,TQoL_Indexes!$B$8:$AK$8,0)),"")</f>
        <v/>
      </c>
      <c r="AK89" s="86" t="str">
        <f>IFERROR(INDEX(TQoL_Indexes!$B$9:$AK$88,MATCH($A$3,TQoL_Indexes!#REF!,0)+$A89,MATCH(AK$3,TQoL_Indexes!$B$8:$AK$8,0)),"")</f>
        <v/>
      </c>
      <c r="AL89" s="86" t="str">
        <f>IFERROR(INDEX(TQoL_Indexes!$B$9:$AK$88,MATCH($A$3,TQoL_Indexes!#REF!,0)+$A89,MATCH(AL$3,TQoL_Indexes!$B$8:$AK$8,0)),"")</f>
        <v/>
      </c>
      <c r="AM89" s="87" t="str">
        <f>IFERROR(INDEX(TQoL_Indexes!$B$9:$AK$88,MATCH($A$3,TQoL_Indexes!#REF!,0)+$A89,MATCH(AM$3,TQoL_Indexes!$B$8:$AK$8,0)),"")</f>
        <v/>
      </c>
    </row>
    <row r="90" spans="1:39">
      <c r="A90" s="58" t="str">
        <f>IFERROR(IF(A89+1&lt;COUNTIF(TQoL_Indexes!#REF!,Aux_Country!$A$3),A89+1,""),"")</f>
        <v/>
      </c>
      <c r="B90" s="121" t="str">
        <f>IFERROR(INDEX(TQoL_Indexes!$B$9:$AK$88,MATCH($A$3,TQoL_Indexes!#REF!,0)+$A90,MATCH(B$3,TQoL_Indexes!$B$8:$AK$8,0)),"")</f>
        <v/>
      </c>
      <c r="C90" s="116" t="str">
        <f>IFERROR(INDEX(TQoL_Indexes!$B$9:$AK$88,MATCH($A$3,TQoL_Indexes!#REF!,0)+$A90,MATCH(C$3,TQoL_Indexes!$B$8:$AK$8,0)),"")</f>
        <v/>
      </c>
      <c r="D90" s="122" t="str">
        <f>IFERROR(INDEX(TQoL_Indexes!$B$9:$AK$88,MATCH($A$3,TQoL_Indexes!#REF!,0)+$A90,MATCH(D$3,TQoL_Indexes!$B$8:$AK$8,0)),"")</f>
        <v/>
      </c>
      <c r="E90" s="86" t="str">
        <f>IFERROR(INDEX(TQoL_Indexes!$B$9:$AK$88,MATCH($A$3,TQoL_Indexes!#REF!,0)+$A90,MATCH(E$3,TQoL_Indexes!$B$8:$AK$8,0)),"")</f>
        <v/>
      </c>
      <c r="F90" s="86" t="str">
        <f>IFERROR(INDEX(TQoL_Indexes!$B$9:$AK$88,MATCH($A$3,TQoL_Indexes!#REF!,0)+$A90,MATCH(F$3,TQoL_Indexes!$B$8:$AK$8,0)),"")</f>
        <v/>
      </c>
      <c r="G90" s="86" t="str">
        <f>IFERROR(INDEX(TQoL_Indexes!$B$9:$AK$88,MATCH($A$3,TQoL_Indexes!#REF!,0)+$A90,MATCH(G$3,TQoL_Indexes!$B$8:$AK$8,0)),"")</f>
        <v/>
      </c>
      <c r="H90" s="86" t="str">
        <f>IFERROR(INDEX(TQoL_Indexes!$B$9:$AK$88,MATCH($A$3,TQoL_Indexes!#REF!,0)+$A90,MATCH(H$3,TQoL_Indexes!$B$8:$AK$8,0)),"")</f>
        <v/>
      </c>
      <c r="I90" s="86" t="str">
        <f>IFERROR(INDEX(TQoL_Indexes!$B$9:$AK$88,MATCH($A$3,TQoL_Indexes!#REF!,0)+$A90,MATCH(I$3,TQoL_Indexes!$B$8:$AK$8,0)),"")</f>
        <v/>
      </c>
      <c r="J90" s="86" t="str">
        <f>IFERROR(INDEX(TQoL_Indexes!$B$9:$AK$88,MATCH($A$3,TQoL_Indexes!#REF!,0)+$A90,MATCH(J$3,TQoL_Indexes!$B$8:$AK$8,0)),"")</f>
        <v/>
      </c>
      <c r="K90" s="86" t="str">
        <f>IFERROR(INDEX(TQoL_Indexes!$B$9:$AK$88,MATCH($A$3,TQoL_Indexes!#REF!,0)+$A90,MATCH(K$3,TQoL_Indexes!$B$8:$AK$8,0)),"")</f>
        <v/>
      </c>
      <c r="L90" s="86" t="str">
        <f>IFERROR(INDEX(TQoL_Indexes!$B$9:$AK$88,MATCH($A$3,TQoL_Indexes!#REF!,0)+$A90,MATCH(L$3,TQoL_Indexes!$B$8:$AK$8,0)),"")</f>
        <v/>
      </c>
      <c r="M90" s="86" t="str">
        <f>IFERROR(INDEX(TQoL_Indexes!$B$9:$AK$88,MATCH($A$3,TQoL_Indexes!#REF!,0)+$A90,MATCH(M$3,TQoL_Indexes!$B$8:$AK$8,0)),"")</f>
        <v/>
      </c>
      <c r="N90" s="86" t="str">
        <f>IFERROR(INDEX(TQoL_Indexes!$B$9:$AK$88,MATCH($A$3,TQoL_Indexes!#REF!,0)+$A90,MATCH(N$3,TQoL_Indexes!$B$8:$AK$8,0)),"")</f>
        <v/>
      </c>
      <c r="O90" s="86" t="str">
        <f>IFERROR(INDEX(TQoL_Indexes!$B$9:$AK$88,MATCH($A$3,TQoL_Indexes!#REF!,0)+$A90,MATCH(O$3,TQoL_Indexes!$B$8:$AK$8,0)),"")</f>
        <v/>
      </c>
      <c r="P90" s="86" t="str">
        <f>IFERROR(INDEX(TQoL_Indexes!$B$9:$AK$88,MATCH($A$3,TQoL_Indexes!#REF!,0)+$A90,MATCH(P$3,TQoL_Indexes!$B$8:$AK$8,0)),"")</f>
        <v/>
      </c>
      <c r="Q90" s="86" t="str">
        <f>IFERROR(INDEX(TQoL_Indexes!$B$9:$AK$88,MATCH($A$3,TQoL_Indexes!#REF!,0)+$A90,MATCH(Q$3,TQoL_Indexes!$B$8:$AK$8,0)),"")</f>
        <v/>
      </c>
      <c r="R90" s="86" t="str">
        <f>IFERROR(INDEX(TQoL_Indexes!$B$9:$AK$88,MATCH($A$3,TQoL_Indexes!#REF!,0)+$A90,MATCH(R$3,TQoL_Indexes!$B$8:$AK$8,0)),"")</f>
        <v/>
      </c>
      <c r="S90" s="86" t="str">
        <f>IFERROR(INDEX(TQoL_Indexes!$B$9:$AK$88,MATCH($A$3,TQoL_Indexes!#REF!,0)+$A90,MATCH(S$3,TQoL_Indexes!$B$8:$AK$8,0)),"")</f>
        <v/>
      </c>
      <c r="T90" s="86" t="str">
        <f>IFERROR(INDEX(TQoL_Indexes!$B$9:$AK$88,MATCH($A$3,TQoL_Indexes!#REF!,0)+$A90,MATCH(T$3,TQoL_Indexes!$B$8:$AK$8,0)),"")</f>
        <v/>
      </c>
      <c r="U90" s="86" t="str">
        <f>IFERROR(INDEX(TQoL_Indexes!$B$9:$AK$88,MATCH($A$3,TQoL_Indexes!#REF!,0)+$A90,MATCH(U$3,TQoL_Indexes!$B$8:$AK$8,0)),"")</f>
        <v/>
      </c>
      <c r="V90" s="86" t="str">
        <f>IFERROR(INDEX(TQoL_Indexes!$B$9:$AK$88,MATCH($A$3,TQoL_Indexes!#REF!,0)+$A90,MATCH(V$3,TQoL_Indexes!$B$8:$AK$8,0)),"")</f>
        <v/>
      </c>
      <c r="W90" s="86" t="str">
        <f>IFERROR(INDEX(TQoL_Indexes!$B$9:$AK$88,MATCH($A$3,TQoL_Indexes!#REF!,0)+$A90,MATCH(W$3,TQoL_Indexes!$B$8:$AK$8,0)),"")</f>
        <v/>
      </c>
      <c r="X90" s="86" t="str">
        <f>IFERROR(INDEX(TQoL_Indexes!$B$9:$AK$88,MATCH($A$3,TQoL_Indexes!#REF!,0)+$A90,MATCH(X$3,TQoL_Indexes!$B$8:$AK$8,0)),"")</f>
        <v/>
      </c>
      <c r="Y90" s="86" t="str">
        <f>IFERROR(INDEX(TQoL_Indexes!$B$9:$AK$88,MATCH($A$3,TQoL_Indexes!#REF!,0)+$A90,MATCH(Y$3,TQoL_Indexes!$B$8:$AK$8,0)),"")</f>
        <v/>
      </c>
      <c r="Z90" s="86" t="str">
        <f>IFERROR(INDEX(TQoL_Indexes!$B$9:$AK$88,MATCH($A$3,TQoL_Indexes!#REF!,0)+$A90,MATCH(Z$3,TQoL_Indexes!$B$8:$AK$8,0)),"")</f>
        <v/>
      </c>
      <c r="AA90" s="86" t="str">
        <f>IFERROR(INDEX(TQoL_Indexes!$B$9:$AK$88,MATCH($A$3,TQoL_Indexes!#REF!,0)+$A90,MATCH(AA$3,TQoL_Indexes!$B$8:$AK$8,0)),"")</f>
        <v/>
      </c>
      <c r="AB90" s="86" t="str">
        <f>IFERROR(INDEX(TQoL_Indexes!$B$9:$AK$88,MATCH($A$3,TQoL_Indexes!#REF!,0)+$A90,MATCH(AB$3,TQoL_Indexes!$B$8:$AK$8,0)),"")</f>
        <v/>
      </c>
      <c r="AC90" s="86" t="str">
        <f>IFERROR(INDEX(TQoL_Indexes!$B$9:$AK$88,MATCH($A$3,TQoL_Indexes!#REF!,0)+$A90,MATCH(AC$3,TQoL_Indexes!$B$8:$AK$8,0)),"")</f>
        <v/>
      </c>
      <c r="AD90" s="86" t="str">
        <f>IFERROR(INDEX(TQoL_Indexes!$B$9:$AK$88,MATCH($A$3,TQoL_Indexes!#REF!,0)+$A90,MATCH(AD$3,TQoL_Indexes!$B$8:$AK$8,0)),"")</f>
        <v/>
      </c>
      <c r="AE90" s="86" t="str">
        <f>IFERROR(INDEX(TQoL_Indexes!$B$9:$AK$88,MATCH($A$3,TQoL_Indexes!#REF!,0)+$A90,MATCH(AE$3,TQoL_Indexes!$B$8:$AK$8,0)),"")</f>
        <v/>
      </c>
      <c r="AF90" s="86" t="str">
        <f>IFERROR(INDEX(TQoL_Indexes!$B$9:$AK$88,MATCH($A$3,TQoL_Indexes!#REF!,0)+$A90,MATCH(AF$3,TQoL_Indexes!$B$8:$AK$8,0)),"")</f>
        <v/>
      </c>
      <c r="AG90" s="86" t="str">
        <f>IFERROR(INDEX(TQoL_Indexes!$B$9:$AK$88,MATCH($A$3,TQoL_Indexes!#REF!,0)+$A90,MATCH(AG$3,TQoL_Indexes!$B$8:$AK$8,0)),"")</f>
        <v/>
      </c>
      <c r="AH90" s="86" t="str">
        <f>IFERROR(INDEX(TQoL_Indexes!$B$9:$AK$88,MATCH($A$3,TQoL_Indexes!#REF!,0)+$A90,MATCH(AH$3,TQoL_Indexes!$B$8:$AK$8,0)),"")</f>
        <v/>
      </c>
      <c r="AI90" s="86" t="str">
        <f>IFERROR(INDEX(TQoL_Indexes!$B$9:$AK$88,MATCH($A$3,TQoL_Indexes!#REF!,0)+$A90,MATCH(AI$3,TQoL_Indexes!$B$8:$AK$8,0)),"")</f>
        <v/>
      </c>
      <c r="AJ90" s="86" t="str">
        <f>IFERROR(INDEX(TQoL_Indexes!$B$9:$AK$88,MATCH($A$3,TQoL_Indexes!#REF!,0)+$A90,MATCH(AJ$3,TQoL_Indexes!$B$8:$AK$8,0)),"")</f>
        <v/>
      </c>
      <c r="AK90" s="86" t="str">
        <f>IFERROR(INDEX(TQoL_Indexes!$B$9:$AK$88,MATCH($A$3,TQoL_Indexes!#REF!,0)+$A90,MATCH(AK$3,TQoL_Indexes!$B$8:$AK$8,0)),"")</f>
        <v/>
      </c>
      <c r="AL90" s="86" t="str">
        <f>IFERROR(INDEX(TQoL_Indexes!$B$9:$AK$88,MATCH($A$3,TQoL_Indexes!#REF!,0)+$A90,MATCH(AL$3,TQoL_Indexes!$B$8:$AK$8,0)),"")</f>
        <v/>
      </c>
      <c r="AM90" s="87" t="str">
        <f>IFERROR(INDEX(TQoL_Indexes!$B$9:$AK$88,MATCH($A$3,TQoL_Indexes!#REF!,0)+$A90,MATCH(AM$3,TQoL_Indexes!$B$8:$AK$8,0)),"")</f>
        <v/>
      </c>
    </row>
    <row r="91" spans="1:39">
      <c r="A91" s="58" t="str">
        <f>IFERROR(IF(A90+1&lt;COUNTIF(TQoL_Indexes!#REF!,Aux_Country!$A$3),A90+1,""),"")</f>
        <v/>
      </c>
      <c r="B91" s="121" t="str">
        <f>IFERROR(INDEX(TQoL_Indexes!$B$9:$AK$88,MATCH($A$3,TQoL_Indexes!#REF!,0)+$A91,MATCH(B$3,TQoL_Indexes!$B$8:$AK$8,0)),"")</f>
        <v/>
      </c>
      <c r="C91" s="116" t="str">
        <f>IFERROR(INDEX(TQoL_Indexes!$B$9:$AK$88,MATCH($A$3,TQoL_Indexes!#REF!,0)+$A91,MATCH(C$3,TQoL_Indexes!$B$8:$AK$8,0)),"")</f>
        <v/>
      </c>
      <c r="D91" s="122" t="str">
        <f>IFERROR(INDEX(TQoL_Indexes!$B$9:$AK$88,MATCH($A$3,TQoL_Indexes!#REF!,0)+$A91,MATCH(D$3,TQoL_Indexes!$B$8:$AK$8,0)),"")</f>
        <v/>
      </c>
      <c r="E91" s="86" t="str">
        <f>IFERROR(INDEX(TQoL_Indexes!$B$9:$AK$88,MATCH($A$3,TQoL_Indexes!#REF!,0)+$A91,MATCH(E$3,TQoL_Indexes!$B$8:$AK$8,0)),"")</f>
        <v/>
      </c>
      <c r="F91" s="86" t="str">
        <f>IFERROR(INDEX(TQoL_Indexes!$B$9:$AK$88,MATCH($A$3,TQoL_Indexes!#REF!,0)+$A91,MATCH(F$3,TQoL_Indexes!$B$8:$AK$8,0)),"")</f>
        <v/>
      </c>
      <c r="G91" s="86" t="str">
        <f>IFERROR(INDEX(TQoL_Indexes!$B$9:$AK$88,MATCH($A$3,TQoL_Indexes!#REF!,0)+$A91,MATCH(G$3,TQoL_Indexes!$B$8:$AK$8,0)),"")</f>
        <v/>
      </c>
      <c r="H91" s="86" t="str">
        <f>IFERROR(INDEX(TQoL_Indexes!$B$9:$AK$88,MATCH($A$3,TQoL_Indexes!#REF!,0)+$A91,MATCH(H$3,TQoL_Indexes!$B$8:$AK$8,0)),"")</f>
        <v/>
      </c>
      <c r="I91" s="86" t="str">
        <f>IFERROR(INDEX(TQoL_Indexes!$B$9:$AK$88,MATCH($A$3,TQoL_Indexes!#REF!,0)+$A91,MATCH(I$3,TQoL_Indexes!$B$8:$AK$8,0)),"")</f>
        <v/>
      </c>
      <c r="J91" s="86" t="str">
        <f>IFERROR(INDEX(TQoL_Indexes!$B$9:$AK$88,MATCH($A$3,TQoL_Indexes!#REF!,0)+$A91,MATCH(J$3,TQoL_Indexes!$B$8:$AK$8,0)),"")</f>
        <v/>
      </c>
      <c r="K91" s="86" t="str">
        <f>IFERROR(INDEX(TQoL_Indexes!$B$9:$AK$88,MATCH($A$3,TQoL_Indexes!#REF!,0)+$A91,MATCH(K$3,TQoL_Indexes!$B$8:$AK$8,0)),"")</f>
        <v/>
      </c>
      <c r="L91" s="86" t="str">
        <f>IFERROR(INDEX(TQoL_Indexes!$B$9:$AK$88,MATCH($A$3,TQoL_Indexes!#REF!,0)+$A91,MATCH(L$3,TQoL_Indexes!$B$8:$AK$8,0)),"")</f>
        <v/>
      </c>
      <c r="M91" s="86" t="str">
        <f>IFERROR(INDEX(TQoL_Indexes!$B$9:$AK$88,MATCH($A$3,TQoL_Indexes!#REF!,0)+$A91,MATCH(M$3,TQoL_Indexes!$B$8:$AK$8,0)),"")</f>
        <v/>
      </c>
      <c r="N91" s="86" t="str">
        <f>IFERROR(INDEX(TQoL_Indexes!$B$9:$AK$88,MATCH($A$3,TQoL_Indexes!#REF!,0)+$A91,MATCH(N$3,TQoL_Indexes!$B$8:$AK$8,0)),"")</f>
        <v/>
      </c>
      <c r="O91" s="86" t="str">
        <f>IFERROR(INDEX(TQoL_Indexes!$B$9:$AK$88,MATCH($A$3,TQoL_Indexes!#REF!,0)+$A91,MATCH(O$3,TQoL_Indexes!$B$8:$AK$8,0)),"")</f>
        <v/>
      </c>
      <c r="P91" s="86" t="str">
        <f>IFERROR(INDEX(TQoL_Indexes!$B$9:$AK$88,MATCH($A$3,TQoL_Indexes!#REF!,0)+$A91,MATCH(P$3,TQoL_Indexes!$B$8:$AK$8,0)),"")</f>
        <v/>
      </c>
      <c r="Q91" s="86" t="str">
        <f>IFERROR(INDEX(TQoL_Indexes!$B$9:$AK$88,MATCH($A$3,TQoL_Indexes!#REF!,0)+$A91,MATCH(Q$3,TQoL_Indexes!$B$8:$AK$8,0)),"")</f>
        <v/>
      </c>
      <c r="R91" s="86" t="str">
        <f>IFERROR(INDEX(TQoL_Indexes!$B$9:$AK$88,MATCH($A$3,TQoL_Indexes!#REF!,0)+$A91,MATCH(R$3,TQoL_Indexes!$B$8:$AK$8,0)),"")</f>
        <v/>
      </c>
      <c r="S91" s="86" t="str">
        <f>IFERROR(INDEX(TQoL_Indexes!$B$9:$AK$88,MATCH($A$3,TQoL_Indexes!#REF!,0)+$A91,MATCH(S$3,TQoL_Indexes!$B$8:$AK$8,0)),"")</f>
        <v/>
      </c>
      <c r="T91" s="86" t="str">
        <f>IFERROR(INDEX(TQoL_Indexes!$B$9:$AK$88,MATCH($A$3,TQoL_Indexes!#REF!,0)+$A91,MATCH(T$3,TQoL_Indexes!$B$8:$AK$8,0)),"")</f>
        <v/>
      </c>
      <c r="U91" s="86" t="str">
        <f>IFERROR(INDEX(TQoL_Indexes!$B$9:$AK$88,MATCH($A$3,TQoL_Indexes!#REF!,0)+$A91,MATCH(U$3,TQoL_Indexes!$B$8:$AK$8,0)),"")</f>
        <v/>
      </c>
      <c r="V91" s="86" t="str">
        <f>IFERROR(INDEX(TQoL_Indexes!$B$9:$AK$88,MATCH($A$3,TQoL_Indexes!#REF!,0)+$A91,MATCH(V$3,TQoL_Indexes!$B$8:$AK$8,0)),"")</f>
        <v/>
      </c>
      <c r="W91" s="86" t="str">
        <f>IFERROR(INDEX(TQoL_Indexes!$B$9:$AK$88,MATCH($A$3,TQoL_Indexes!#REF!,0)+$A91,MATCH(W$3,TQoL_Indexes!$B$8:$AK$8,0)),"")</f>
        <v/>
      </c>
      <c r="X91" s="86" t="str">
        <f>IFERROR(INDEX(TQoL_Indexes!$B$9:$AK$88,MATCH($A$3,TQoL_Indexes!#REF!,0)+$A91,MATCH(X$3,TQoL_Indexes!$B$8:$AK$8,0)),"")</f>
        <v/>
      </c>
      <c r="Y91" s="86" t="str">
        <f>IFERROR(INDEX(TQoL_Indexes!$B$9:$AK$88,MATCH($A$3,TQoL_Indexes!#REF!,0)+$A91,MATCH(Y$3,TQoL_Indexes!$B$8:$AK$8,0)),"")</f>
        <v/>
      </c>
      <c r="Z91" s="86" t="str">
        <f>IFERROR(INDEX(TQoL_Indexes!$B$9:$AK$88,MATCH($A$3,TQoL_Indexes!#REF!,0)+$A91,MATCH(Z$3,TQoL_Indexes!$B$8:$AK$8,0)),"")</f>
        <v/>
      </c>
      <c r="AA91" s="86" t="str">
        <f>IFERROR(INDEX(TQoL_Indexes!$B$9:$AK$88,MATCH($A$3,TQoL_Indexes!#REF!,0)+$A91,MATCH(AA$3,TQoL_Indexes!$B$8:$AK$8,0)),"")</f>
        <v/>
      </c>
      <c r="AB91" s="86" t="str">
        <f>IFERROR(INDEX(TQoL_Indexes!$B$9:$AK$88,MATCH($A$3,TQoL_Indexes!#REF!,0)+$A91,MATCH(AB$3,TQoL_Indexes!$B$8:$AK$8,0)),"")</f>
        <v/>
      </c>
      <c r="AC91" s="86" t="str">
        <f>IFERROR(INDEX(TQoL_Indexes!$B$9:$AK$88,MATCH($A$3,TQoL_Indexes!#REF!,0)+$A91,MATCH(AC$3,TQoL_Indexes!$B$8:$AK$8,0)),"")</f>
        <v/>
      </c>
      <c r="AD91" s="86" t="str">
        <f>IFERROR(INDEX(TQoL_Indexes!$B$9:$AK$88,MATCH($A$3,TQoL_Indexes!#REF!,0)+$A91,MATCH(AD$3,TQoL_Indexes!$B$8:$AK$8,0)),"")</f>
        <v/>
      </c>
      <c r="AE91" s="86" t="str">
        <f>IFERROR(INDEX(TQoL_Indexes!$B$9:$AK$88,MATCH($A$3,TQoL_Indexes!#REF!,0)+$A91,MATCH(AE$3,TQoL_Indexes!$B$8:$AK$8,0)),"")</f>
        <v/>
      </c>
      <c r="AF91" s="86" t="str">
        <f>IFERROR(INDEX(TQoL_Indexes!$B$9:$AK$88,MATCH($A$3,TQoL_Indexes!#REF!,0)+$A91,MATCH(AF$3,TQoL_Indexes!$B$8:$AK$8,0)),"")</f>
        <v/>
      </c>
      <c r="AG91" s="86" t="str">
        <f>IFERROR(INDEX(TQoL_Indexes!$B$9:$AK$88,MATCH($A$3,TQoL_Indexes!#REF!,0)+$A91,MATCH(AG$3,TQoL_Indexes!$B$8:$AK$8,0)),"")</f>
        <v/>
      </c>
      <c r="AH91" s="86" t="str">
        <f>IFERROR(INDEX(TQoL_Indexes!$B$9:$AK$88,MATCH($A$3,TQoL_Indexes!#REF!,0)+$A91,MATCH(AH$3,TQoL_Indexes!$B$8:$AK$8,0)),"")</f>
        <v/>
      </c>
      <c r="AI91" s="86" t="str">
        <f>IFERROR(INDEX(TQoL_Indexes!$B$9:$AK$88,MATCH($A$3,TQoL_Indexes!#REF!,0)+$A91,MATCH(AI$3,TQoL_Indexes!$B$8:$AK$8,0)),"")</f>
        <v/>
      </c>
      <c r="AJ91" s="86" t="str">
        <f>IFERROR(INDEX(TQoL_Indexes!$B$9:$AK$88,MATCH($A$3,TQoL_Indexes!#REF!,0)+$A91,MATCH(AJ$3,TQoL_Indexes!$B$8:$AK$8,0)),"")</f>
        <v/>
      </c>
      <c r="AK91" s="86" t="str">
        <f>IFERROR(INDEX(TQoL_Indexes!$B$9:$AK$88,MATCH($A$3,TQoL_Indexes!#REF!,0)+$A91,MATCH(AK$3,TQoL_Indexes!$B$8:$AK$8,0)),"")</f>
        <v/>
      </c>
      <c r="AL91" s="86" t="str">
        <f>IFERROR(INDEX(TQoL_Indexes!$B$9:$AK$88,MATCH($A$3,TQoL_Indexes!#REF!,0)+$A91,MATCH(AL$3,TQoL_Indexes!$B$8:$AK$8,0)),"")</f>
        <v/>
      </c>
      <c r="AM91" s="87" t="str">
        <f>IFERROR(INDEX(TQoL_Indexes!$B$9:$AK$88,MATCH($A$3,TQoL_Indexes!#REF!,0)+$A91,MATCH(AM$3,TQoL_Indexes!$B$8:$AK$8,0)),"")</f>
        <v/>
      </c>
    </row>
    <row r="92" spans="1:39">
      <c r="A92" s="58" t="str">
        <f>IFERROR(IF(A91+1&lt;COUNTIF(TQoL_Indexes!#REF!,Aux_Country!$A$3),A91+1,""),"")</f>
        <v/>
      </c>
      <c r="B92" s="121" t="str">
        <f>IFERROR(INDEX(TQoL_Indexes!$B$9:$AK$88,MATCH($A$3,TQoL_Indexes!#REF!,0)+$A92,MATCH(B$3,TQoL_Indexes!$B$8:$AK$8,0)),"")</f>
        <v/>
      </c>
      <c r="C92" s="116" t="str">
        <f>IFERROR(INDEX(TQoL_Indexes!$B$9:$AK$88,MATCH($A$3,TQoL_Indexes!#REF!,0)+$A92,MATCH(C$3,TQoL_Indexes!$B$8:$AK$8,0)),"")</f>
        <v/>
      </c>
      <c r="D92" s="122" t="str">
        <f>IFERROR(INDEX(TQoL_Indexes!$B$9:$AK$88,MATCH($A$3,TQoL_Indexes!#REF!,0)+$A92,MATCH(D$3,TQoL_Indexes!$B$8:$AK$8,0)),"")</f>
        <v/>
      </c>
      <c r="E92" s="86" t="str">
        <f>IFERROR(INDEX(TQoL_Indexes!$B$9:$AK$88,MATCH($A$3,TQoL_Indexes!#REF!,0)+$A92,MATCH(E$3,TQoL_Indexes!$B$8:$AK$8,0)),"")</f>
        <v/>
      </c>
      <c r="F92" s="86" t="str">
        <f>IFERROR(INDEX(TQoL_Indexes!$B$9:$AK$88,MATCH($A$3,TQoL_Indexes!#REF!,0)+$A92,MATCH(F$3,TQoL_Indexes!$B$8:$AK$8,0)),"")</f>
        <v/>
      </c>
      <c r="G92" s="86" t="str">
        <f>IFERROR(INDEX(TQoL_Indexes!$B$9:$AK$88,MATCH($A$3,TQoL_Indexes!#REF!,0)+$A92,MATCH(G$3,TQoL_Indexes!$B$8:$AK$8,0)),"")</f>
        <v/>
      </c>
      <c r="H92" s="86" t="str">
        <f>IFERROR(INDEX(TQoL_Indexes!$B$9:$AK$88,MATCH($A$3,TQoL_Indexes!#REF!,0)+$A92,MATCH(H$3,TQoL_Indexes!$B$8:$AK$8,0)),"")</f>
        <v/>
      </c>
      <c r="I92" s="86" t="str">
        <f>IFERROR(INDEX(TQoL_Indexes!$B$9:$AK$88,MATCH($A$3,TQoL_Indexes!#REF!,0)+$A92,MATCH(I$3,TQoL_Indexes!$B$8:$AK$8,0)),"")</f>
        <v/>
      </c>
      <c r="J92" s="86" t="str">
        <f>IFERROR(INDEX(TQoL_Indexes!$B$9:$AK$88,MATCH($A$3,TQoL_Indexes!#REF!,0)+$A92,MATCH(J$3,TQoL_Indexes!$B$8:$AK$8,0)),"")</f>
        <v/>
      </c>
      <c r="K92" s="86" t="str">
        <f>IFERROR(INDEX(TQoL_Indexes!$B$9:$AK$88,MATCH($A$3,TQoL_Indexes!#REF!,0)+$A92,MATCH(K$3,TQoL_Indexes!$B$8:$AK$8,0)),"")</f>
        <v/>
      </c>
      <c r="L92" s="86" t="str">
        <f>IFERROR(INDEX(TQoL_Indexes!$B$9:$AK$88,MATCH($A$3,TQoL_Indexes!#REF!,0)+$A92,MATCH(L$3,TQoL_Indexes!$B$8:$AK$8,0)),"")</f>
        <v/>
      </c>
      <c r="M92" s="86" t="str">
        <f>IFERROR(INDEX(TQoL_Indexes!$B$9:$AK$88,MATCH($A$3,TQoL_Indexes!#REF!,0)+$A92,MATCH(M$3,TQoL_Indexes!$B$8:$AK$8,0)),"")</f>
        <v/>
      </c>
      <c r="N92" s="86" t="str">
        <f>IFERROR(INDEX(TQoL_Indexes!$B$9:$AK$88,MATCH($A$3,TQoL_Indexes!#REF!,0)+$A92,MATCH(N$3,TQoL_Indexes!$B$8:$AK$8,0)),"")</f>
        <v/>
      </c>
      <c r="O92" s="86" t="str">
        <f>IFERROR(INDEX(TQoL_Indexes!$B$9:$AK$88,MATCH($A$3,TQoL_Indexes!#REF!,0)+$A92,MATCH(O$3,TQoL_Indexes!$B$8:$AK$8,0)),"")</f>
        <v/>
      </c>
      <c r="P92" s="86" t="str">
        <f>IFERROR(INDEX(TQoL_Indexes!$B$9:$AK$88,MATCH($A$3,TQoL_Indexes!#REF!,0)+$A92,MATCH(P$3,TQoL_Indexes!$B$8:$AK$8,0)),"")</f>
        <v/>
      </c>
      <c r="Q92" s="86" t="str">
        <f>IFERROR(INDEX(TQoL_Indexes!$B$9:$AK$88,MATCH($A$3,TQoL_Indexes!#REF!,0)+$A92,MATCH(Q$3,TQoL_Indexes!$B$8:$AK$8,0)),"")</f>
        <v/>
      </c>
      <c r="R92" s="86" t="str">
        <f>IFERROR(INDEX(TQoL_Indexes!$B$9:$AK$88,MATCH($A$3,TQoL_Indexes!#REF!,0)+$A92,MATCH(R$3,TQoL_Indexes!$B$8:$AK$8,0)),"")</f>
        <v/>
      </c>
      <c r="S92" s="86" t="str">
        <f>IFERROR(INDEX(TQoL_Indexes!$B$9:$AK$88,MATCH($A$3,TQoL_Indexes!#REF!,0)+$A92,MATCH(S$3,TQoL_Indexes!$B$8:$AK$8,0)),"")</f>
        <v/>
      </c>
      <c r="T92" s="86" t="str">
        <f>IFERROR(INDEX(TQoL_Indexes!$B$9:$AK$88,MATCH($A$3,TQoL_Indexes!#REF!,0)+$A92,MATCH(T$3,TQoL_Indexes!$B$8:$AK$8,0)),"")</f>
        <v/>
      </c>
      <c r="U92" s="86" t="str">
        <f>IFERROR(INDEX(TQoL_Indexes!$B$9:$AK$88,MATCH($A$3,TQoL_Indexes!#REF!,0)+$A92,MATCH(U$3,TQoL_Indexes!$B$8:$AK$8,0)),"")</f>
        <v/>
      </c>
      <c r="V92" s="86" t="str">
        <f>IFERROR(INDEX(TQoL_Indexes!$B$9:$AK$88,MATCH($A$3,TQoL_Indexes!#REF!,0)+$A92,MATCH(V$3,TQoL_Indexes!$B$8:$AK$8,0)),"")</f>
        <v/>
      </c>
      <c r="W92" s="86" t="str">
        <f>IFERROR(INDEX(TQoL_Indexes!$B$9:$AK$88,MATCH($A$3,TQoL_Indexes!#REF!,0)+$A92,MATCH(W$3,TQoL_Indexes!$B$8:$AK$8,0)),"")</f>
        <v/>
      </c>
      <c r="X92" s="86" t="str">
        <f>IFERROR(INDEX(TQoL_Indexes!$B$9:$AK$88,MATCH($A$3,TQoL_Indexes!#REF!,0)+$A92,MATCH(X$3,TQoL_Indexes!$B$8:$AK$8,0)),"")</f>
        <v/>
      </c>
      <c r="Y92" s="86" t="str">
        <f>IFERROR(INDEX(TQoL_Indexes!$B$9:$AK$88,MATCH($A$3,TQoL_Indexes!#REF!,0)+$A92,MATCH(Y$3,TQoL_Indexes!$B$8:$AK$8,0)),"")</f>
        <v/>
      </c>
      <c r="Z92" s="86" t="str">
        <f>IFERROR(INDEX(TQoL_Indexes!$B$9:$AK$88,MATCH($A$3,TQoL_Indexes!#REF!,0)+$A92,MATCH(Z$3,TQoL_Indexes!$B$8:$AK$8,0)),"")</f>
        <v/>
      </c>
      <c r="AA92" s="86" t="str">
        <f>IFERROR(INDEX(TQoL_Indexes!$B$9:$AK$88,MATCH($A$3,TQoL_Indexes!#REF!,0)+$A92,MATCH(AA$3,TQoL_Indexes!$B$8:$AK$8,0)),"")</f>
        <v/>
      </c>
      <c r="AB92" s="86" t="str">
        <f>IFERROR(INDEX(TQoL_Indexes!$B$9:$AK$88,MATCH($A$3,TQoL_Indexes!#REF!,0)+$A92,MATCH(AB$3,TQoL_Indexes!$B$8:$AK$8,0)),"")</f>
        <v/>
      </c>
      <c r="AC92" s="86" t="str">
        <f>IFERROR(INDEX(TQoL_Indexes!$B$9:$AK$88,MATCH($A$3,TQoL_Indexes!#REF!,0)+$A92,MATCH(AC$3,TQoL_Indexes!$B$8:$AK$8,0)),"")</f>
        <v/>
      </c>
      <c r="AD92" s="86" t="str">
        <f>IFERROR(INDEX(TQoL_Indexes!$B$9:$AK$88,MATCH($A$3,TQoL_Indexes!#REF!,0)+$A92,MATCH(AD$3,TQoL_Indexes!$B$8:$AK$8,0)),"")</f>
        <v/>
      </c>
      <c r="AE92" s="86" t="str">
        <f>IFERROR(INDEX(TQoL_Indexes!$B$9:$AK$88,MATCH($A$3,TQoL_Indexes!#REF!,0)+$A92,MATCH(AE$3,TQoL_Indexes!$B$8:$AK$8,0)),"")</f>
        <v/>
      </c>
      <c r="AF92" s="86" t="str">
        <f>IFERROR(INDEX(TQoL_Indexes!$B$9:$AK$88,MATCH($A$3,TQoL_Indexes!#REF!,0)+$A92,MATCH(AF$3,TQoL_Indexes!$B$8:$AK$8,0)),"")</f>
        <v/>
      </c>
      <c r="AG92" s="86" t="str">
        <f>IFERROR(INDEX(TQoL_Indexes!$B$9:$AK$88,MATCH($A$3,TQoL_Indexes!#REF!,0)+$A92,MATCH(AG$3,TQoL_Indexes!$B$8:$AK$8,0)),"")</f>
        <v/>
      </c>
      <c r="AH92" s="86" t="str">
        <f>IFERROR(INDEX(TQoL_Indexes!$B$9:$AK$88,MATCH($A$3,TQoL_Indexes!#REF!,0)+$A92,MATCH(AH$3,TQoL_Indexes!$B$8:$AK$8,0)),"")</f>
        <v/>
      </c>
      <c r="AI92" s="86" t="str">
        <f>IFERROR(INDEX(TQoL_Indexes!$B$9:$AK$88,MATCH($A$3,TQoL_Indexes!#REF!,0)+$A92,MATCH(AI$3,TQoL_Indexes!$B$8:$AK$8,0)),"")</f>
        <v/>
      </c>
      <c r="AJ92" s="86" t="str">
        <f>IFERROR(INDEX(TQoL_Indexes!$B$9:$AK$88,MATCH($A$3,TQoL_Indexes!#REF!,0)+$A92,MATCH(AJ$3,TQoL_Indexes!$B$8:$AK$8,0)),"")</f>
        <v/>
      </c>
      <c r="AK92" s="86" t="str">
        <f>IFERROR(INDEX(TQoL_Indexes!$B$9:$AK$88,MATCH($A$3,TQoL_Indexes!#REF!,0)+$A92,MATCH(AK$3,TQoL_Indexes!$B$8:$AK$8,0)),"")</f>
        <v/>
      </c>
      <c r="AL92" s="86" t="str">
        <f>IFERROR(INDEX(TQoL_Indexes!$B$9:$AK$88,MATCH($A$3,TQoL_Indexes!#REF!,0)+$A92,MATCH(AL$3,TQoL_Indexes!$B$8:$AK$8,0)),"")</f>
        <v/>
      </c>
      <c r="AM92" s="87" t="str">
        <f>IFERROR(INDEX(TQoL_Indexes!$B$9:$AK$88,MATCH($A$3,TQoL_Indexes!#REF!,0)+$A92,MATCH(AM$3,TQoL_Indexes!$B$8:$AK$8,0)),"")</f>
        <v/>
      </c>
    </row>
    <row r="93" spans="1:39">
      <c r="A93" s="58" t="str">
        <f>IFERROR(IF(A92+1&lt;COUNTIF(TQoL_Indexes!#REF!,Aux_Country!$A$3),A92+1,""),"")</f>
        <v/>
      </c>
      <c r="B93" s="121" t="str">
        <f>IFERROR(INDEX(TQoL_Indexes!$B$9:$AK$88,MATCH($A$3,TQoL_Indexes!#REF!,0)+$A93,MATCH(B$3,TQoL_Indexes!$B$8:$AK$8,0)),"")</f>
        <v/>
      </c>
      <c r="C93" s="116" t="str">
        <f>IFERROR(INDEX(TQoL_Indexes!$B$9:$AK$88,MATCH($A$3,TQoL_Indexes!#REF!,0)+$A93,MATCH(C$3,TQoL_Indexes!$B$8:$AK$8,0)),"")</f>
        <v/>
      </c>
      <c r="D93" s="122" t="str">
        <f>IFERROR(INDEX(TQoL_Indexes!$B$9:$AK$88,MATCH($A$3,TQoL_Indexes!#REF!,0)+$A93,MATCH(D$3,TQoL_Indexes!$B$8:$AK$8,0)),"")</f>
        <v/>
      </c>
      <c r="E93" s="86" t="str">
        <f>IFERROR(INDEX(TQoL_Indexes!$B$9:$AK$88,MATCH($A$3,TQoL_Indexes!#REF!,0)+$A93,MATCH(E$3,TQoL_Indexes!$B$8:$AK$8,0)),"")</f>
        <v/>
      </c>
      <c r="F93" s="86" t="str">
        <f>IFERROR(INDEX(TQoL_Indexes!$B$9:$AK$88,MATCH($A$3,TQoL_Indexes!#REF!,0)+$A93,MATCH(F$3,TQoL_Indexes!$B$8:$AK$8,0)),"")</f>
        <v/>
      </c>
      <c r="G93" s="86" t="str">
        <f>IFERROR(INDEX(TQoL_Indexes!$B$9:$AK$88,MATCH($A$3,TQoL_Indexes!#REF!,0)+$A93,MATCH(G$3,TQoL_Indexes!$B$8:$AK$8,0)),"")</f>
        <v/>
      </c>
      <c r="H93" s="86" t="str">
        <f>IFERROR(INDEX(TQoL_Indexes!$B$9:$AK$88,MATCH($A$3,TQoL_Indexes!#REF!,0)+$A93,MATCH(H$3,TQoL_Indexes!$B$8:$AK$8,0)),"")</f>
        <v/>
      </c>
      <c r="I93" s="86" t="str">
        <f>IFERROR(INDEX(TQoL_Indexes!$B$9:$AK$88,MATCH($A$3,TQoL_Indexes!#REF!,0)+$A93,MATCH(I$3,TQoL_Indexes!$B$8:$AK$8,0)),"")</f>
        <v/>
      </c>
      <c r="J93" s="86" t="str">
        <f>IFERROR(INDEX(TQoL_Indexes!$B$9:$AK$88,MATCH($A$3,TQoL_Indexes!#REF!,0)+$A93,MATCH(J$3,TQoL_Indexes!$B$8:$AK$8,0)),"")</f>
        <v/>
      </c>
      <c r="K93" s="86" t="str">
        <f>IFERROR(INDEX(TQoL_Indexes!$B$9:$AK$88,MATCH($A$3,TQoL_Indexes!#REF!,0)+$A93,MATCH(K$3,TQoL_Indexes!$B$8:$AK$8,0)),"")</f>
        <v/>
      </c>
      <c r="L93" s="86" t="str">
        <f>IFERROR(INDEX(TQoL_Indexes!$B$9:$AK$88,MATCH($A$3,TQoL_Indexes!#REF!,0)+$A93,MATCH(L$3,TQoL_Indexes!$B$8:$AK$8,0)),"")</f>
        <v/>
      </c>
      <c r="M93" s="86" t="str">
        <f>IFERROR(INDEX(TQoL_Indexes!$B$9:$AK$88,MATCH($A$3,TQoL_Indexes!#REF!,0)+$A93,MATCH(M$3,TQoL_Indexes!$B$8:$AK$8,0)),"")</f>
        <v/>
      </c>
      <c r="N93" s="86" t="str">
        <f>IFERROR(INDEX(TQoL_Indexes!$B$9:$AK$88,MATCH($A$3,TQoL_Indexes!#REF!,0)+$A93,MATCH(N$3,TQoL_Indexes!$B$8:$AK$8,0)),"")</f>
        <v/>
      </c>
      <c r="O93" s="86" t="str">
        <f>IFERROR(INDEX(TQoL_Indexes!$B$9:$AK$88,MATCH($A$3,TQoL_Indexes!#REF!,0)+$A93,MATCH(O$3,TQoL_Indexes!$B$8:$AK$8,0)),"")</f>
        <v/>
      </c>
      <c r="P93" s="86" t="str">
        <f>IFERROR(INDEX(TQoL_Indexes!$B$9:$AK$88,MATCH($A$3,TQoL_Indexes!#REF!,0)+$A93,MATCH(P$3,TQoL_Indexes!$B$8:$AK$8,0)),"")</f>
        <v/>
      </c>
      <c r="Q93" s="86" t="str">
        <f>IFERROR(INDEX(TQoL_Indexes!$B$9:$AK$88,MATCH($A$3,TQoL_Indexes!#REF!,0)+$A93,MATCH(Q$3,TQoL_Indexes!$B$8:$AK$8,0)),"")</f>
        <v/>
      </c>
      <c r="R93" s="86" t="str">
        <f>IFERROR(INDEX(TQoL_Indexes!$B$9:$AK$88,MATCH($A$3,TQoL_Indexes!#REF!,0)+$A93,MATCH(R$3,TQoL_Indexes!$B$8:$AK$8,0)),"")</f>
        <v/>
      </c>
      <c r="S93" s="86" t="str">
        <f>IFERROR(INDEX(TQoL_Indexes!$B$9:$AK$88,MATCH($A$3,TQoL_Indexes!#REF!,0)+$A93,MATCH(S$3,TQoL_Indexes!$B$8:$AK$8,0)),"")</f>
        <v/>
      </c>
      <c r="T93" s="86" t="str">
        <f>IFERROR(INDEX(TQoL_Indexes!$B$9:$AK$88,MATCH($A$3,TQoL_Indexes!#REF!,0)+$A93,MATCH(T$3,TQoL_Indexes!$B$8:$AK$8,0)),"")</f>
        <v/>
      </c>
      <c r="U93" s="86" t="str">
        <f>IFERROR(INDEX(TQoL_Indexes!$B$9:$AK$88,MATCH($A$3,TQoL_Indexes!#REF!,0)+$A93,MATCH(U$3,TQoL_Indexes!$B$8:$AK$8,0)),"")</f>
        <v/>
      </c>
      <c r="V93" s="86" t="str">
        <f>IFERROR(INDEX(TQoL_Indexes!$B$9:$AK$88,MATCH($A$3,TQoL_Indexes!#REF!,0)+$A93,MATCH(V$3,TQoL_Indexes!$B$8:$AK$8,0)),"")</f>
        <v/>
      </c>
      <c r="W93" s="86" t="str">
        <f>IFERROR(INDEX(TQoL_Indexes!$B$9:$AK$88,MATCH($A$3,TQoL_Indexes!#REF!,0)+$A93,MATCH(W$3,TQoL_Indexes!$B$8:$AK$8,0)),"")</f>
        <v/>
      </c>
      <c r="X93" s="86" t="str">
        <f>IFERROR(INDEX(TQoL_Indexes!$B$9:$AK$88,MATCH($A$3,TQoL_Indexes!#REF!,0)+$A93,MATCH(X$3,TQoL_Indexes!$B$8:$AK$8,0)),"")</f>
        <v/>
      </c>
      <c r="Y93" s="86" t="str">
        <f>IFERROR(INDEX(TQoL_Indexes!$B$9:$AK$88,MATCH($A$3,TQoL_Indexes!#REF!,0)+$A93,MATCH(Y$3,TQoL_Indexes!$B$8:$AK$8,0)),"")</f>
        <v/>
      </c>
      <c r="Z93" s="86" t="str">
        <f>IFERROR(INDEX(TQoL_Indexes!$B$9:$AK$88,MATCH($A$3,TQoL_Indexes!#REF!,0)+$A93,MATCH(Z$3,TQoL_Indexes!$B$8:$AK$8,0)),"")</f>
        <v/>
      </c>
      <c r="AA93" s="86" t="str">
        <f>IFERROR(INDEX(TQoL_Indexes!$B$9:$AK$88,MATCH($A$3,TQoL_Indexes!#REF!,0)+$A93,MATCH(AA$3,TQoL_Indexes!$B$8:$AK$8,0)),"")</f>
        <v/>
      </c>
      <c r="AB93" s="86" t="str">
        <f>IFERROR(INDEX(TQoL_Indexes!$B$9:$AK$88,MATCH($A$3,TQoL_Indexes!#REF!,0)+$A93,MATCH(AB$3,TQoL_Indexes!$B$8:$AK$8,0)),"")</f>
        <v/>
      </c>
      <c r="AC93" s="86" t="str">
        <f>IFERROR(INDEX(TQoL_Indexes!$B$9:$AK$88,MATCH($A$3,TQoL_Indexes!#REF!,0)+$A93,MATCH(AC$3,TQoL_Indexes!$B$8:$AK$8,0)),"")</f>
        <v/>
      </c>
      <c r="AD93" s="86" t="str">
        <f>IFERROR(INDEX(TQoL_Indexes!$B$9:$AK$88,MATCH($A$3,TQoL_Indexes!#REF!,0)+$A93,MATCH(AD$3,TQoL_Indexes!$B$8:$AK$8,0)),"")</f>
        <v/>
      </c>
      <c r="AE93" s="86" t="str">
        <f>IFERROR(INDEX(TQoL_Indexes!$B$9:$AK$88,MATCH($A$3,TQoL_Indexes!#REF!,0)+$A93,MATCH(AE$3,TQoL_Indexes!$B$8:$AK$8,0)),"")</f>
        <v/>
      </c>
      <c r="AF93" s="86" t="str">
        <f>IFERROR(INDEX(TQoL_Indexes!$B$9:$AK$88,MATCH($A$3,TQoL_Indexes!#REF!,0)+$A93,MATCH(AF$3,TQoL_Indexes!$B$8:$AK$8,0)),"")</f>
        <v/>
      </c>
      <c r="AG93" s="86" t="str">
        <f>IFERROR(INDEX(TQoL_Indexes!$B$9:$AK$88,MATCH($A$3,TQoL_Indexes!#REF!,0)+$A93,MATCH(AG$3,TQoL_Indexes!$B$8:$AK$8,0)),"")</f>
        <v/>
      </c>
      <c r="AH93" s="86" t="str">
        <f>IFERROR(INDEX(TQoL_Indexes!$B$9:$AK$88,MATCH($A$3,TQoL_Indexes!#REF!,0)+$A93,MATCH(AH$3,TQoL_Indexes!$B$8:$AK$8,0)),"")</f>
        <v/>
      </c>
      <c r="AI93" s="86" t="str">
        <f>IFERROR(INDEX(TQoL_Indexes!$B$9:$AK$88,MATCH($A$3,TQoL_Indexes!#REF!,0)+$A93,MATCH(AI$3,TQoL_Indexes!$B$8:$AK$8,0)),"")</f>
        <v/>
      </c>
      <c r="AJ93" s="86" t="str">
        <f>IFERROR(INDEX(TQoL_Indexes!$B$9:$AK$88,MATCH($A$3,TQoL_Indexes!#REF!,0)+$A93,MATCH(AJ$3,TQoL_Indexes!$B$8:$AK$8,0)),"")</f>
        <v/>
      </c>
      <c r="AK93" s="86" t="str">
        <f>IFERROR(INDEX(TQoL_Indexes!$B$9:$AK$88,MATCH($A$3,TQoL_Indexes!#REF!,0)+$A93,MATCH(AK$3,TQoL_Indexes!$B$8:$AK$8,0)),"")</f>
        <v/>
      </c>
      <c r="AL93" s="86" t="str">
        <f>IFERROR(INDEX(TQoL_Indexes!$B$9:$AK$88,MATCH($A$3,TQoL_Indexes!#REF!,0)+$A93,MATCH(AL$3,TQoL_Indexes!$B$8:$AK$8,0)),"")</f>
        <v/>
      </c>
      <c r="AM93" s="87" t="str">
        <f>IFERROR(INDEX(TQoL_Indexes!$B$9:$AK$88,MATCH($A$3,TQoL_Indexes!#REF!,0)+$A93,MATCH(AM$3,TQoL_Indexes!$B$8:$AK$8,0)),"")</f>
        <v/>
      </c>
    </row>
    <row r="94" spans="1:39">
      <c r="A94" s="58" t="str">
        <f>IFERROR(IF(A93+1&lt;COUNTIF(TQoL_Indexes!#REF!,Aux_Country!$A$3),A93+1,""),"")</f>
        <v/>
      </c>
      <c r="B94" s="121" t="str">
        <f>IFERROR(INDEX(TQoL_Indexes!$B$9:$AK$88,MATCH($A$3,TQoL_Indexes!#REF!,0)+$A94,MATCH(B$3,TQoL_Indexes!$B$8:$AK$8,0)),"")</f>
        <v/>
      </c>
      <c r="C94" s="116" t="str">
        <f>IFERROR(INDEX(TQoL_Indexes!$B$9:$AK$88,MATCH($A$3,TQoL_Indexes!#REF!,0)+$A94,MATCH(C$3,TQoL_Indexes!$B$8:$AK$8,0)),"")</f>
        <v/>
      </c>
      <c r="D94" s="122" t="str">
        <f>IFERROR(INDEX(TQoL_Indexes!$B$9:$AK$88,MATCH($A$3,TQoL_Indexes!#REF!,0)+$A94,MATCH(D$3,TQoL_Indexes!$B$8:$AK$8,0)),"")</f>
        <v/>
      </c>
      <c r="E94" s="86" t="str">
        <f>IFERROR(INDEX(TQoL_Indexes!$B$9:$AK$88,MATCH($A$3,TQoL_Indexes!#REF!,0)+$A94,MATCH(E$3,TQoL_Indexes!$B$8:$AK$8,0)),"")</f>
        <v/>
      </c>
      <c r="F94" s="86" t="str">
        <f>IFERROR(INDEX(TQoL_Indexes!$B$9:$AK$88,MATCH($A$3,TQoL_Indexes!#REF!,0)+$A94,MATCH(F$3,TQoL_Indexes!$B$8:$AK$8,0)),"")</f>
        <v/>
      </c>
      <c r="G94" s="86" t="str">
        <f>IFERROR(INDEX(TQoL_Indexes!$B$9:$AK$88,MATCH($A$3,TQoL_Indexes!#REF!,0)+$A94,MATCH(G$3,TQoL_Indexes!$B$8:$AK$8,0)),"")</f>
        <v/>
      </c>
      <c r="H94" s="86" t="str">
        <f>IFERROR(INDEX(TQoL_Indexes!$B$9:$AK$88,MATCH($A$3,TQoL_Indexes!#REF!,0)+$A94,MATCH(H$3,TQoL_Indexes!$B$8:$AK$8,0)),"")</f>
        <v/>
      </c>
      <c r="I94" s="86" t="str">
        <f>IFERROR(INDEX(TQoL_Indexes!$B$9:$AK$88,MATCH($A$3,TQoL_Indexes!#REF!,0)+$A94,MATCH(I$3,TQoL_Indexes!$B$8:$AK$8,0)),"")</f>
        <v/>
      </c>
      <c r="J94" s="86" t="str">
        <f>IFERROR(INDEX(TQoL_Indexes!$B$9:$AK$88,MATCH($A$3,TQoL_Indexes!#REF!,0)+$A94,MATCH(J$3,TQoL_Indexes!$B$8:$AK$8,0)),"")</f>
        <v/>
      </c>
      <c r="K94" s="86" t="str">
        <f>IFERROR(INDEX(TQoL_Indexes!$B$9:$AK$88,MATCH($A$3,TQoL_Indexes!#REF!,0)+$A94,MATCH(K$3,TQoL_Indexes!$B$8:$AK$8,0)),"")</f>
        <v/>
      </c>
      <c r="L94" s="86" t="str">
        <f>IFERROR(INDEX(TQoL_Indexes!$B$9:$AK$88,MATCH($A$3,TQoL_Indexes!#REF!,0)+$A94,MATCH(L$3,TQoL_Indexes!$B$8:$AK$8,0)),"")</f>
        <v/>
      </c>
      <c r="M94" s="86" t="str">
        <f>IFERROR(INDEX(TQoL_Indexes!$B$9:$AK$88,MATCH($A$3,TQoL_Indexes!#REF!,0)+$A94,MATCH(M$3,TQoL_Indexes!$B$8:$AK$8,0)),"")</f>
        <v/>
      </c>
      <c r="N94" s="86" t="str">
        <f>IFERROR(INDEX(TQoL_Indexes!$B$9:$AK$88,MATCH($A$3,TQoL_Indexes!#REF!,0)+$A94,MATCH(N$3,TQoL_Indexes!$B$8:$AK$8,0)),"")</f>
        <v/>
      </c>
      <c r="O94" s="86" t="str">
        <f>IFERROR(INDEX(TQoL_Indexes!$B$9:$AK$88,MATCH($A$3,TQoL_Indexes!#REF!,0)+$A94,MATCH(O$3,TQoL_Indexes!$B$8:$AK$8,0)),"")</f>
        <v/>
      </c>
      <c r="P94" s="86" t="str">
        <f>IFERROR(INDEX(TQoL_Indexes!$B$9:$AK$88,MATCH($A$3,TQoL_Indexes!#REF!,0)+$A94,MATCH(P$3,TQoL_Indexes!$B$8:$AK$8,0)),"")</f>
        <v/>
      </c>
      <c r="Q94" s="86" t="str">
        <f>IFERROR(INDEX(TQoL_Indexes!$B$9:$AK$88,MATCH($A$3,TQoL_Indexes!#REF!,0)+$A94,MATCH(Q$3,TQoL_Indexes!$B$8:$AK$8,0)),"")</f>
        <v/>
      </c>
      <c r="R94" s="86" t="str">
        <f>IFERROR(INDEX(TQoL_Indexes!$B$9:$AK$88,MATCH($A$3,TQoL_Indexes!#REF!,0)+$A94,MATCH(R$3,TQoL_Indexes!$B$8:$AK$8,0)),"")</f>
        <v/>
      </c>
      <c r="S94" s="86" t="str">
        <f>IFERROR(INDEX(TQoL_Indexes!$B$9:$AK$88,MATCH($A$3,TQoL_Indexes!#REF!,0)+$A94,MATCH(S$3,TQoL_Indexes!$B$8:$AK$8,0)),"")</f>
        <v/>
      </c>
      <c r="T94" s="86" t="str">
        <f>IFERROR(INDEX(TQoL_Indexes!$B$9:$AK$88,MATCH($A$3,TQoL_Indexes!#REF!,0)+$A94,MATCH(T$3,TQoL_Indexes!$B$8:$AK$8,0)),"")</f>
        <v/>
      </c>
      <c r="U94" s="86" t="str">
        <f>IFERROR(INDEX(TQoL_Indexes!$B$9:$AK$88,MATCH($A$3,TQoL_Indexes!#REF!,0)+$A94,MATCH(U$3,TQoL_Indexes!$B$8:$AK$8,0)),"")</f>
        <v/>
      </c>
      <c r="V94" s="86" t="str">
        <f>IFERROR(INDEX(TQoL_Indexes!$B$9:$AK$88,MATCH($A$3,TQoL_Indexes!#REF!,0)+$A94,MATCH(V$3,TQoL_Indexes!$B$8:$AK$8,0)),"")</f>
        <v/>
      </c>
      <c r="W94" s="86" t="str">
        <f>IFERROR(INDEX(TQoL_Indexes!$B$9:$AK$88,MATCH($A$3,TQoL_Indexes!#REF!,0)+$A94,MATCH(W$3,TQoL_Indexes!$B$8:$AK$8,0)),"")</f>
        <v/>
      </c>
      <c r="X94" s="86" t="str">
        <f>IFERROR(INDEX(TQoL_Indexes!$B$9:$AK$88,MATCH($A$3,TQoL_Indexes!#REF!,0)+$A94,MATCH(X$3,TQoL_Indexes!$B$8:$AK$8,0)),"")</f>
        <v/>
      </c>
      <c r="Y94" s="86" t="str">
        <f>IFERROR(INDEX(TQoL_Indexes!$B$9:$AK$88,MATCH($A$3,TQoL_Indexes!#REF!,0)+$A94,MATCH(Y$3,TQoL_Indexes!$B$8:$AK$8,0)),"")</f>
        <v/>
      </c>
      <c r="Z94" s="86" t="str">
        <f>IFERROR(INDEX(TQoL_Indexes!$B$9:$AK$88,MATCH($A$3,TQoL_Indexes!#REF!,0)+$A94,MATCH(Z$3,TQoL_Indexes!$B$8:$AK$8,0)),"")</f>
        <v/>
      </c>
      <c r="AA94" s="86" t="str">
        <f>IFERROR(INDEX(TQoL_Indexes!$B$9:$AK$88,MATCH($A$3,TQoL_Indexes!#REF!,0)+$A94,MATCH(AA$3,TQoL_Indexes!$B$8:$AK$8,0)),"")</f>
        <v/>
      </c>
      <c r="AB94" s="86" t="str">
        <f>IFERROR(INDEX(TQoL_Indexes!$B$9:$AK$88,MATCH($A$3,TQoL_Indexes!#REF!,0)+$A94,MATCH(AB$3,TQoL_Indexes!$B$8:$AK$8,0)),"")</f>
        <v/>
      </c>
      <c r="AC94" s="86" t="str">
        <f>IFERROR(INDEX(TQoL_Indexes!$B$9:$AK$88,MATCH($A$3,TQoL_Indexes!#REF!,0)+$A94,MATCH(AC$3,TQoL_Indexes!$B$8:$AK$8,0)),"")</f>
        <v/>
      </c>
      <c r="AD94" s="86" t="str">
        <f>IFERROR(INDEX(TQoL_Indexes!$B$9:$AK$88,MATCH($A$3,TQoL_Indexes!#REF!,0)+$A94,MATCH(AD$3,TQoL_Indexes!$B$8:$AK$8,0)),"")</f>
        <v/>
      </c>
      <c r="AE94" s="86" t="str">
        <f>IFERROR(INDEX(TQoL_Indexes!$B$9:$AK$88,MATCH($A$3,TQoL_Indexes!#REF!,0)+$A94,MATCH(AE$3,TQoL_Indexes!$B$8:$AK$8,0)),"")</f>
        <v/>
      </c>
      <c r="AF94" s="86" t="str">
        <f>IFERROR(INDEX(TQoL_Indexes!$B$9:$AK$88,MATCH($A$3,TQoL_Indexes!#REF!,0)+$A94,MATCH(AF$3,TQoL_Indexes!$B$8:$AK$8,0)),"")</f>
        <v/>
      </c>
      <c r="AG94" s="86" t="str">
        <f>IFERROR(INDEX(TQoL_Indexes!$B$9:$AK$88,MATCH($A$3,TQoL_Indexes!#REF!,0)+$A94,MATCH(AG$3,TQoL_Indexes!$B$8:$AK$8,0)),"")</f>
        <v/>
      </c>
      <c r="AH94" s="86" t="str">
        <f>IFERROR(INDEX(TQoL_Indexes!$B$9:$AK$88,MATCH($A$3,TQoL_Indexes!#REF!,0)+$A94,MATCH(AH$3,TQoL_Indexes!$B$8:$AK$8,0)),"")</f>
        <v/>
      </c>
      <c r="AI94" s="86" t="str">
        <f>IFERROR(INDEX(TQoL_Indexes!$B$9:$AK$88,MATCH($A$3,TQoL_Indexes!#REF!,0)+$A94,MATCH(AI$3,TQoL_Indexes!$B$8:$AK$8,0)),"")</f>
        <v/>
      </c>
      <c r="AJ94" s="86" t="str">
        <f>IFERROR(INDEX(TQoL_Indexes!$B$9:$AK$88,MATCH($A$3,TQoL_Indexes!#REF!,0)+$A94,MATCH(AJ$3,TQoL_Indexes!$B$8:$AK$8,0)),"")</f>
        <v/>
      </c>
      <c r="AK94" s="86" t="str">
        <f>IFERROR(INDEX(TQoL_Indexes!$B$9:$AK$88,MATCH($A$3,TQoL_Indexes!#REF!,0)+$A94,MATCH(AK$3,TQoL_Indexes!$B$8:$AK$8,0)),"")</f>
        <v/>
      </c>
      <c r="AL94" s="86" t="str">
        <f>IFERROR(INDEX(TQoL_Indexes!$B$9:$AK$88,MATCH($A$3,TQoL_Indexes!#REF!,0)+$A94,MATCH(AL$3,TQoL_Indexes!$B$8:$AK$8,0)),"")</f>
        <v/>
      </c>
      <c r="AM94" s="87" t="str">
        <f>IFERROR(INDEX(TQoL_Indexes!$B$9:$AK$88,MATCH($A$3,TQoL_Indexes!#REF!,0)+$A94,MATCH(AM$3,TQoL_Indexes!$B$8:$AK$8,0)),"")</f>
        <v/>
      </c>
    </row>
    <row r="95" spans="1:39">
      <c r="A95" s="58" t="str">
        <f>IFERROR(IF(A94+1&lt;COUNTIF(TQoL_Indexes!#REF!,Aux_Country!$A$3),A94+1,""),"")</f>
        <v/>
      </c>
      <c r="B95" s="121" t="str">
        <f>IFERROR(INDEX(TQoL_Indexes!$B$9:$AK$88,MATCH($A$3,TQoL_Indexes!#REF!,0)+$A95,MATCH(B$3,TQoL_Indexes!$B$8:$AK$8,0)),"")</f>
        <v/>
      </c>
      <c r="C95" s="116" t="str">
        <f>IFERROR(INDEX(TQoL_Indexes!$B$9:$AK$88,MATCH($A$3,TQoL_Indexes!#REF!,0)+$A95,MATCH(C$3,TQoL_Indexes!$B$8:$AK$8,0)),"")</f>
        <v/>
      </c>
      <c r="D95" s="122" t="str">
        <f>IFERROR(INDEX(TQoL_Indexes!$B$9:$AK$88,MATCH($A$3,TQoL_Indexes!#REF!,0)+$A95,MATCH(D$3,TQoL_Indexes!$B$8:$AK$8,0)),"")</f>
        <v/>
      </c>
      <c r="E95" s="86" t="str">
        <f>IFERROR(INDEX(TQoL_Indexes!$B$9:$AK$88,MATCH($A$3,TQoL_Indexes!#REF!,0)+$A95,MATCH(E$3,TQoL_Indexes!$B$8:$AK$8,0)),"")</f>
        <v/>
      </c>
      <c r="F95" s="86" t="str">
        <f>IFERROR(INDEX(TQoL_Indexes!$B$9:$AK$88,MATCH($A$3,TQoL_Indexes!#REF!,0)+$A95,MATCH(F$3,TQoL_Indexes!$B$8:$AK$8,0)),"")</f>
        <v/>
      </c>
      <c r="G95" s="86" t="str">
        <f>IFERROR(INDEX(TQoL_Indexes!$B$9:$AK$88,MATCH($A$3,TQoL_Indexes!#REF!,0)+$A95,MATCH(G$3,TQoL_Indexes!$B$8:$AK$8,0)),"")</f>
        <v/>
      </c>
      <c r="H95" s="86" t="str">
        <f>IFERROR(INDEX(TQoL_Indexes!$B$9:$AK$88,MATCH($A$3,TQoL_Indexes!#REF!,0)+$A95,MATCH(H$3,TQoL_Indexes!$B$8:$AK$8,0)),"")</f>
        <v/>
      </c>
      <c r="I95" s="86" t="str">
        <f>IFERROR(INDEX(TQoL_Indexes!$B$9:$AK$88,MATCH($A$3,TQoL_Indexes!#REF!,0)+$A95,MATCH(I$3,TQoL_Indexes!$B$8:$AK$8,0)),"")</f>
        <v/>
      </c>
      <c r="J95" s="86" t="str">
        <f>IFERROR(INDEX(TQoL_Indexes!$B$9:$AK$88,MATCH($A$3,TQoL_Indexes!#REF!,0)+$A95,MATCH(J$3,TQoL_Indexes!$B$8:$AK$8,0)),"")</f>
        <v/>
      </c>
      <c r="K95" s="86" t="str">
        <f>IFERROR(INDEX(TQoL_Indexes!$B$9:$AK$88,MATCH($A$3,TQoL_Indexes!#REF!,0)+$A95,MATCH(K$3,TQoL_Indexes!$B$8:$AK$8,0)),"")</f>
        <v/>
      </c>
      <c r="L95" s="86" t="str">
        <f>IFERROR(INDEX(TQoL_Indexes!$B$9:$AK$88,MATCH($A$3,TQoL_Indexes!#REF!,0)+$A95,MATCH(L$3,TQoL_Indexes!$B$8:$AK$8,0)),"")</f>
        <v/>
      </c>
      <c r="M95" s="86" t="str">
        <f>IFERROR(INDEX(TQoL_Indexes!$B$9:$AK$88,MATCH($A$3,TQoL_Indexes!#REF!,0)+$A95,MATCH(M$3,TQoL_Indexes!$B$8:$AK$8,0)),"")</f>
        <v/>
      </c>
      <c r="N95" s="86" t="str">
        <f>IFERROR(INDEX(TQoL_Indexes!$B$9:$AK$88,MATCH($A$3,TQoL_Indexes!#REF!,0)+$A95,MATCH(N$3,TQoL_Indexes!$B$8:$AK$8,0)),"")</f>
        <v/>
      </c>
      <c r="O95" s="86" t="str">
        <f>IFERROR(INDEX(TQoL_Indexes!$B$9:$AK$88,MATCH($A$3,TQoL_Indexes!#REF!,0)+$A95,MATCH(O$3,TQoL_Indexes!$B$8:$AK$8,0)),"")</f>
        <v/>
      </c>
      <c r="P95" s="86" t="str">
        <f>IFERROR(INDEX(TQoL_Indexes!$B$9:$AK$88,MATCH($A$3,TQoL_Indexes!#REF!,0)+$A95,MATCH(P$3,TQoL_Indexes!$B$8:$AK$8,0)),"")</f>
        <v/>
      </c>
      <c r="Q95" s="86" t="str">
        <f>IFERROR(INDEX(TQoL_Indexes!$B$9:$AK$88,MATCH($A$3,TQoL_Indexes!#REF!,0)+$A95,MATCH(Q$3,TQoL_Indexes!$B$8:$AK$8,0)),"")</f>
        <v/>
      </c>
      <c r="R95" s="86" t="str">
        <f>IFERROR(INDEX(TQoL_Indexes!$B$9:$AK$88,MATCH($A$3,TQoL_Indexes!#REF!,0)+$A95,MATCH(R$3,TQoL_Indexes!$B$8:$AK$8,0)),"")</f>
        <v/>
      </c>
      <c r="S95" s="86" t="str">
        <f>IFERROR(INDEX(TQoL_Indexes!$B$9:$AK$88,MATCH($A$3,TQoL_Indexes!#REF!,0)+$A95,MATCH(S$3,TQoL_Indexes!$B$8:$AK$8,0)),"")</f>
        <v/>
      </c>
      <c r="T95" s="86" t="str">
        <f>IFERROR(INDEX(TQoL_Indexes!$B$9:$AK$88,MATCH($A$3,TQoL_Indexes!#REF!,0)+$A95,MATCH(T$3,TQoL_Indexes!$B$8:$AK$8,0)),"")</f>
        <v/>
      </c>
      <c r="U95" s="86" t="str">
        <f>IFERROR(INDEX(TQoL_Indexes!$B$9:$AK$88,MATCH($A$3,TQoL_Indexes!#REF!,0)+$A95,MATCH(U$3,TQoL_Indexes!$B$8:$AK$8,0)),"")</f>
        <v/>
      </c>
      <c r="V95" s="86" t="str">
        <f>IFERROR(INDEX(TQoL_Indexes!$B$9:$AK$88,MATCH($A$3,TQoL_Indexes!#REF!,0)+$A95,MATCH(V$3,TQoL_Indexes!$B$8:$AK$8,0)),"")</f>
        <v/>
      </c>
      <c r="W95" s="86" t="str">
        <f>IFERROR(INDEX(TQoL_Indexes!$B$9:$AK$88,MATCH($A$3,TQoL_Indexes!#REF!,0)+$A95,MATCH(W$3,TQoL_Indexes!$B$8:$AK$8,0)),"")</f>
        <v/>
      </c>
      <c r="X95" s="86" t="str">
        <f>IFERROR(INDEX(TQoL_Indexes!$B$9:$AK$88,MATCH($A$3,TQoL_Indexes!#REF!,0)+$A95,MATCH(X$3,TQoL_Indexes!$B$8:$AK$8,0)),"")</f>
        <v/>
      </c>
      <c r="Y95" s="86" t="str">
        <f>IFERROR(INDEX(TQoL_Indexes!$B$9:$AK$88,MATCH($A$3,TQoL_Indexes!#REF!,0)+$A95,MATCH(Y$3,TQoL_Indexes!$B$8:$AK$8,0)),"")</f>
        <v/>
      </c>
      <c r="Z95" s="86" t="str">
        <f>IFERROR(INDEX(TQoL_Indexes!$B$9:$AK$88,MATCH($A$3,TQoL_Indexes!#REF!,0)+$A95,MATCH(Z$3,TQoL_Indexes!$B$8:$AK$8,0)),"")</f>
        <v/>
      </c>
      <c r="AA95" s="86" t="str">
        <f>IFERROR(INDEX(TQoL_Indexes!$B$9:$AK$88,MATCH($A$3,TQoL_Indexes!#REF!,0)+$A95,MATCH(AA$3,TQoL_Indexes!$B$8:$AK$8,0)),"")</f>
        <v/>
      </c>
      <c r="AB95" s="86" t="str">
        <f>IFERROR(INDEX(TQoL_Indexes!$B$9:$AK$88,MATCH($A$3,TQoL_Indexes!#REF!,0)+$A95,MATCH(AB$3,TQoL_Indexes!$B$8:$AK$8,0)),"")</f>
        <v/>
      </c>
      <c r="AC95" s="86" t="str">
        <f>IFERROR(INDEX(TQoL_Indexes!$B$9:$AK$88,MATCH($A$3,TQoL_Indexes!#REF!,0)+$A95,MATCH(AC$3,TQoL_Indexes!$B$8:$AK$8,0)),"")</f>
        <v/>
      </c>
      <c r="AD95" s="86" t="str">
        <f>IFERROR(INDEX(TQoL_Indexes!$B$9:$AK$88,MATCH($A$3,TQoL_Indexes!#REF!,0)+$A95,MATCH(AD$3,TQoL_Indexes!$B$8:$AK$8,0)),"")</f>
        <v/>
      </c>
      <c r="AE95" s="86" t="str">
        <f>IFERROR(INDEX(TQoL_Indexes!$B$9:$AK$88,MATCH($A$3,TQoL_Indexes!#REF!,0)+$A95,MATCH(AE$3,TQoL_Indexes!$B$8:$AK$8,0)),"")</f>
        <v/>
      </c>
      <c r="AF95" s="86" t="str">
        <f>IFERROR(INDEX(TQoL_Indexes!$B$9:$AK$88,MATCH($A$3,TQoL_Indexes!#REF!,0)+$A95,MATCH(AF$3,TQoL_Indexes!$B$8:$AK$8,0)),"")</f>
        <v/>
      </c>
      <c r="AG95" s="86" t="str">
        <f>IFERROR(INDEX(TQoL_Indexes!$B$9:$AK$88,MATCH($A$3,TQoL_Indexes!#REF!,0)+$A95,MATCH(AG$3,TQoL_Indexes!$B$8:$AK$8,0)),"")</f>
        <v/>
      </c>
      <c r="AH95" s="86" t="str">
        <f>IFERROR(INDEX(TQoL_Indexes!$B$9:$AK$88,MATCH($A$3,TQoL_Indexes!#REF!,0)+$A95,MATCH(AH$3,TQoL_Indexes!$B$8:$AK$8,0)),"")</f>
        <v/>
      </c>
      <c r="AI95" s="86" t="str">
        <f>IFERROR(INDEX(TQoL_Indexes!$B$9:$AK$88,MATCH($A$3,TQoL_Indexes!#REF!,0)+$A95,MATCH(AI$3,TQoL_Indexes!$B$8:$AK$8,0)),"")</f>
        <v/>
      </c>
      <c r="AJ95" s="86" t="str">
        <f>IFERROR(INDEX(TQoL_Indexes!$B$9:$AK$88,MATCH($A$3,TQoL_Indexes!#REF!,0)+$A95,MATCH(AJ$3,TQoL_Indexes!$B$8:$AK$8,0)),"")</f>
        <v/>
      </c>
      <c r="AK95" s="86" t="str">
        <f>IFERROR(INDEX(TQoL_Indexes!$B$9:$AK$88,MATCH($A$3,TQoL_Indexes!#REF!,0)+$A95,MATCH(AK$3,TQoL_Indexes!$B$8:$AK$8,0)),"")</f>
        <v/>
      </c>
      <c r="AL95" s="86" t="str">
        <f>IFERROR(INDEX(TQoL_Indexes!$B$9:$AK$88,MATCH($A$3,TQoL_Indexes!#REF!,0)+$A95,MATCH(AL$3,TQoL_Indexes!$B$8:$AK$8,0)),"")</f>
        <v/>
      </c>
      <c r="AM95" s="87" t="str">
        <f>IFERROR(INDEX(TQoL_Indexes!$B$9:$AK$88,MATCH($A$3,TQoL_Indexes!#REF!,0)+$A95,MATCH(AM$3,TQoL_Indexes!$B$8:$AK$8,0)),"")</f>
        <v/>
      </c>
    </row>
    <row r="96" spans="1:39">
      <c r="A96" s="58" t="str">
        <f>IFERROR(IF(A95+1&lt;COUNTIF(TQoL_Indexes!#REF!,Aux_Country!$A$3),A95+1,""),"")</f>
        <v/>
      </c>
      <c r="B96" s="121" t="str">
        <f>IFERROR(INDEX(TQoL_Indexes!$B$9:$AK$88,MATCH($A$3,TQoL_Indexes!#REF!,0)+$A96,MATCH(B$3,TQoL_Indexes!$B$8:$AK$8,0)),"")</f>
        <v/>
      </c>
      <c r="C96" s="116" t="str">
        <f>IFERROR(INDEX(TQoL_Indexes!$B$9:$AK$88,MATCH($A$3,TQoL_Indexes!#REF!,0)+$A96,MATCH(C$3,TQoL_Indexes!$B$8:$AK$8,0)),"")</f>
        <v/>
      </c>
      <c r="D96" s="122" t="str">
        <f>IFERROR(INDEX(TQoL_Indexes!$B$9:$AK$88,MATCH($A$3,TQoL_Indexes!#REF!,0)+$A96,MATCH(D$3,TQoL_Indexes!$B$8:$AK$8,0)),"")</f>
        <v/>
      </c>
      <c r="E96" s="86" t="str">
        <f>IFERROR(INDEX(TQoL_Indexes!$B$9:$AK$88,MATCH($A$3,TQoL_Indexes!#REF!,0)+$A96,MATCH(E$3,TQoL_Indexes!$B$8:$AK$8,0)),"")</f>
        <v/>
      </c>
      <c r="F96" s="86" t="str">
        <f>IFERROR(INDEX(TQoL_Indexes!$B$9:$AK$88,MATCH($A$3,TQoL_Indexes!#REF!,0)+$A96,MATCH(F$3,TQoL_Indexes!$B$8:$AK$8,0)),"")</f>
        <v/>
      </c>
      <c r="G96" s="86" t="str">
        <f>IFERROR(INDEX(TQoL_Indexes!$B$9:$AK$88,MATCH($A$3,TQoL_Indexes!#REF!,0)+$A96,MATCH(G$3,TQoL_Indexes!$B$8:$AK$8,0)),"")</f>
        <v/>
      </c>
      <c r="H96" s="86" t="str">
        <f>IFERROR(INDEX(TQoL_Indexes!$B$9:$AK$88,MATCH($A$3,TQoL_Indexes!#REF!,0)+$A96,MATCH(H$3,TQoL_Indexes!$B$8:$AK$8,0)),"")</f>
        <v/>
      </c>
      <c r="I96" s="86" t="str">
        <f>IFERROR(INDEX(TQoL_Indexes!$B$9:$AK$88,MATCH($A$3,TQoL_Indexes!#REF!,0)+$A96,MATCH(I$3,TQoL_Indexes!$B$8:$AK$8,0)),"")</f>
        <v/>
      </c>
      <c r="J96" s="86" t="str">
        <f>IFERROR(INDEX(TQoL_Indexes!$B$9:$AK$88,MATCH($A$3,TQoL_Indexes!#REF!,0)+$A96,MATCH(J$3,TQoL_Indexes!$B$8:$AK$8,0)),"")</f>
        <v/>
      </c>
      <c r="K96" s="86" t="str">
        <f>IFERROR(INDEX(TQoL_Indexes!$B$9:$AK$88,MATCH($A$3,TQoL_Indexes!#REF!,0)+$A96,MATCH(K$3,TQoL_Indexes!$B$8:$AK$8,0)),"")</f>
        <v/>
      </c>
      <c r="L96" s="86" t="str">
        <f>IFERROR(INDEX(TQoL_Indexes!$B$9:$AK$88,MATCH($A$3,TQoL_Indexes!#REF!,0)+$A96,MATCH(L$3,TQoL_Indexes!$B$8:$AK$8,0)),"")</f>
        <v/>
      </c>
      <c r="M96" s="86" t="str">
        <f>IFERROR(INDEX(TQoL_Indexes!$B$9:$AK$88,MATCH($A$3,TQoL_Indexes!#REF!,0)+$A96,MATCH(M$3,TQoL_Indexes!$B$8:$AK$8,0)),"")</f>
        <v/>
      </c>
      <c r="N96" s="86" t="str">
        <f>IFERROR(INDEX(TQoL_Indexes!$B$9:$AK$88,MATCH($A$3,TQoL_Indexes!#REF!,0)+$A96,MATCH(N$3,TQoL_Indexes!$B$8:$AK$8,0)),"")</f>
        <v/>
      </c>
      <c r="O96" s="86" t="str">
        <f>IFERROR(INDEX(TQoL_Indexes!$B$9:$AK$88,MATCH($A$3,TQoL_Indexes!#REF!,0)+$A96,MATCH(O$3,TQoL_Indexes!$B$8:$AK$8,0)),"")</f>
        <v/>
      </c>
      <c r="P96" s="86" t="str">
        <f>IFERROR(INDEX(TQoL_Indexes!$B$9:$AK$88,MATCH($A$3,TQoL_Indexes!#REF!,0)+$A96,MATCH(P$3,TQoL_Indexes!$B$8:$AK$8,0)),"")</f>
        <v/>
      </c>
      <c r="Q96" s="86" t="str">
        <f>IFERROR(INDEX(TQoL_Indexes!$B$9:$AK$88,MATCH($A$3,TQoL_Indexes!#REF!,0)+$A96,MATCH(Q$3,TQoL_Indexes!$B$8:$AK$8,0)),"")</f>
        <v/>
      </c>
      <c r="R96" s="86" t="str">
        <f>IFERROR(INDEX(TQoL_Indexes!$B$9:$AK$88,MATCH($A$3,TQoL_Indexes!#REF!,0)+$A96,MATCH(R$3,TQoL_Indexes!$B$8:$AK$8,0)),"")</f>
        <v/>
      </c>
      <c r="S96" s="86" t="str">
        <f>IFERROR(INDEX(TQoL_Indexes!$B$9:$AK$88,MATCH($A$3,TQoL_Indexes!#REF!,0)+$A96,MATCH(S$3,TQoL_Indexes!$B$8:$AK$8,0)),"")</f>
        <v/>
      </c>
      <c r="T96" s="86" t="str">
        <f>IFERROR(INDEX(TQoL_Indexes!$B$9:$AK$88,MATCH($A$3,TQoL_Indexes!#REF!,0)+$A96,MATCH(T$3,TQoL_Indexes!$B$8:$AK$8,0)),"")</f>
        <v/>
      </c>
      <c r="U96" s="86" t="str">
        <f>IFERROR(INDEX(TQoL_Indexes!$B$9:$AK$88,MATCH($A$3,TQoL_Indexes!#REF!,0)+$A96,MATCH(U$3,TQoL_Indexes!$B$8:$AK$8,0)),"")</f>
        <v/>
      </c>
      <c r="V96" s="86" t="str">
        <f>IFERROR(INDEX(TQoL_Indexes!$B$9:$AK$88,MATCH($A$3,TQoL_Indexes!#REF!,0)+$A96,MATCH(V$3,TQoL_Indexes!$B$8:$AK$8,0)),"")</f>
        <v/>
      </c>
      <c r="W96" s="86" t="str">
        <f>IFERROR(INDEX(TQoL_Indexes!$B$9:$AK$88,MATCH($A$3,TQoL_Indexes!#REF!,0)+$A96,MATCH(W$3,TQoL_Indexes!$B$8:$AK$8,0)),"")</f>
        <v/>
      </c>
      <c r="X96" s="86" t="str">
        <f>IFERROR(INDEX(TQoL_Indexes!$B$9:$AK$88,MATCH($A$3,TQoL_Indexes!#REF!,0)+$A96,MATCH(X$3,TQoL_Indexes!$B$8:$AK$8,0)),"")</f>
        <v/>
      </c>
      <c r="Y96" s="86" t="str">
        <f>IFERROR(INDEX(TQoL_Indexes!$B$9:$AK$88,MATCH($A$3,TQoL_Indexes!#REF!,0)+$A96,MATCH(Y$3,TQoL_Indexes!$B$8:$AK$8,0)),"")</f>
        <v/>
      </c>
      <c r="Z96" s="86" t="str">
        <f>IFERROR(INDEX(TQoL_Indexes!$B$9:$AK$88,MATCH($A$3,TQoL_Indexes!#REF!,0)+$A96,MATCH(Z$3,TQoL_Indexes!$B$8:$AK$8,0)),"")</f>
        <v/>
      </c>
      <c r="AA96" s="86" t="str">
        <f>IFERROR(INDEX(TQoL_Indexes!$B$9:$AK$88,MATCH($A$3,TQoL_Indexes!#REF!,0)+$A96,MATCH(AA$3,TQoL_Indexes!$B$8:$AK$8,0)),"")</f>
        <v/>
      </c>
      <c r="AB96" s="86" t="str">
        <f>IFERROR(INDEX(TQoL_Indexes!$B$9:$AK$88,MATCH($A$3,TQoL_Indexes!#REF!,0)+$A96,MATCH(AB$3,TQoL_Indexes!$B$8:$AK$8,0)),"")</f>
        <v/>
      </c>
      <c r="AC96" s="86" t="str">
        <f>IFERROR(INDEX(TQoL_Indexes!$B$9:$AK$88,MATCH($A$3,TQoL_Indexes!#REF!,0)+$A96,MATCH(AC$3,TQoL_Indexes!$B$8:$AK$8,0)),"")</f>
        <v/>
      </c>
      <c r="AD96" s="86" t="str">
        <f>IFERROR(INDEX(TQoL_Indexes!$B$9:$AK$88,MATCH($A$3,TQoL_Indexes!#REF!,0)+$A96,MATCH(AD$3,TQoL_Indexes!$B$8:$AK$8,0)),"")</f>
        <v/>
      </c>
      <c r="AE96" s="86" t="str">
        <f>IFERROR(INDEX(TQoL_Indexes!$B$9:$AK$88,MATCH($A$3,TQoL_Indexes!#REF!,0)+$A96,MATCH(AE$3,TQoL_Indexes!$B$8:$AK$8,0)),"")</f>
        <v/>
      </c>
      <c r="AF96" s="86" t="str">
        <f>IFERROR(INDEX(TQoL_Indexes!$B$9:$AK$88,MATCH($A$3,TQoL_Indexes!#REF!,0)+$A96,MATCH(AF$3,TQoL_Indexes!$B$8:$AK$8,0)),"")</f>
        <v/>
      </c>
      <c r="AG96" s="86" t="str">
        <f>IFERROR(INDEX(TQoL_Indexes!$B$9:$AK$88,MATCH($A$3,TQoL_Indexes!#REF!,0)+$A96,MATCH(AG$3,TQoL_Indexes!$B$8:$AK$8,0)),"")</f>
        <v/>
      </c>
      <c r="AH96" s="86" t="str">
        <f>IFERROR(INDEX(TQoL_Indexes!$B$9:$AK$88,MATCH($A$3,TQoL_Indexes!#REF!,0)+$A96,MATCH(AH$3,TQoL_Indexes!$B$8:$AK$8,0)),"")</f>
        <v/>
      </c>
      <c r="AI96" s="86" t="str">
        <f>IFERROR(INDEX(TQoL_Indexes!$B$9:$AK$88,MATCH($A$3,TQoL_Indexes!#REF!,0)+$A96,MATCH(AI$3,TQoL_Indexes!$B$8:$AK$8,0)),"")</f>
        <v/>
      </c>
      <c r="AJ96" s="86" t="str">
        <f>IFERROR(INDEX(TQoL_Indexes!$B$9:$AK$88,MATCH($A$3,TQoL_Indexes!#REF!,0)+$A96,MATCH(AJ$3,TQoL_Indexes!$B$8:$AK$8,0)),"")</f>
        <v/>
      </c>
      <c r="AK96" s="86" t="str">
        <f>IFERROR(INDEX(TQoL_Indexes!$B$9:$AK$88,MATCH($A$3,TQoL_Indexes!#REF!,0)+$A96,MATCH(AK$3,TQoL_Indexes!$B$8:$AK$8,0)),"")</f>
        <v/>
      </c>
      <c r="AL96" s="86" t="str">
        <f>IFERROR(INDEX(TQoL_Indexes!$B$9:$AK$88,MATCH($A$3,TQoL_Indexes!#REF!,0)+$A96,MATCH(AL$3,TQoL_Indexes!$B$8:$AK$8,0)),"")</f>
        <v/>
      </c>
      <c r="AM96" s="87" t="str">
        <f>IFERROR(INDEX(TQoL_Indexes!$B$9:$AK$88,MATCH($A$3,TQoL_Indexes!#REF!,0)+$A96,MATCH(AM$3,TQoL_Indexes!$B$8:$AK$8,0)),"")</f>
        <v/>
      </c>
    </row>
    <row r="97" spans="1:39">
      <c r="A97" s="58" t="str">
        <f>IFERROR(IF(A96+1&lt;COUNTIF(TQoL_Indexes!#REF!,Aux_Country!$A$3),A96+1,""),"")</f>
        <v/>
      </c>
      <c r="B97" s="121" t="str">
        <f>IFERROR(INDEX(TQoL_Indexes!$B$9:$AK$88,MATCH($A$3,TQoL_Indexes!#REF!,0)+$A97,MATCH(B$3,TQoL_Indexes!$B$8:$AK$8,0)),"")</f>
        <v/>
      </c>
      <c r="C97" s="116" t="str">
        <f>IFERROR(INDEX(TQoL_Indexes!$B$9:$AK$88,MATCH($A$3,TQoL_Indexes!#REF!,0)+$A97,MATCH(C$3,TQoL_Indexes!$B$8:$AK$8,0)),"")</f>
        <v/>
      </c>
      <c r="D97" s="122" t="str">
        <f>IFERROR(INDEX(TQoL_Indexes!$B$9:$AK$88,MATCH($A$3,TQoL_Indexes!#REF!,0)+$A97,MATCH(D$3,TQoL_Indexes!$B$8:$AK$8,0)),"")</f>
        <v/>
      </c>
      <c r="E97" s="86" t="str">
        <f>IFERROR(INDEX(TQoL_Indexes!$B$9:$AK$88,MATCH($A$3,TQoL_Indexes!#REF!,0)+$A97,MATCH(E$3,TQoL_Indexes!$B$8:$AK$8,0)),"")</f>
        <v/>
      </c>
      <c r="F97" s="86" t="str">
        <f>IFERROR(INDEX(TQoL_Indexes!$B$9:$AK$88,MATCH($A$3,TQoL_Indexes!#REF!,0)+$A97,MATCH(F$3,TQoL_Indexes!$B$8:$AK$8,0)),"")</f>
        <v/>
      </c>
      <c r="G97" s="86" t="str">
        <f>IFERROR(INDEX(TQoL_Indexes!$B$9:$AK$88,MATCH($A$3,TQoL_Indexes!#REF!,0)+$A97,MATCH(G$3,TQoL_Indexes!$B$8:$AK$8,0)),"")</f>
        <v/>
      </c>
      <c r="H97" s="86" t="str">
        <f>IFERROR(INDEX(TQoL_Indexes!$B$9:$AK$88,MATCH($A$3,TQoL_Indexes!#REF!,0)+$A97,MATCH(H$3,TQoL_Indexes!$B$8:$AK$8,0)),"")</f>
        <v/>
      </c>
      <c r="I97" s="86" t="str">
        <f>IFERROR(INDEX(TQoL_Indexes!$B$9:$AK$88,MATCH($A$3,TQoL_Indexes!#REF!,0)+$A97,MATCH(I$3,TQoL_Indexes!$B$8:$AK$8,0)),"")</f>
        <v/>
      </c>
      <c r="J97" s="86" t="str">
        <f>IFERROR(INDEX(TQoL_Indexes!$B$9:$AK$88,MATCH($A$3,TQoL_Indexes!#REF!,0)+$A97,MATCH(J$3,TQoL_Indexes!$B$8:$AK$8,0)),"")</f>
        <v/>
      </c>
      <c r="K97" s="86" t="str">
        <f>IFERROR(INDEX(TQoL_Indexes!$B$9:$AK$88,MATCH($A$3,TQoL_Indexes!#REF!,0)+$A97,MATCH(K$3,TQoL_Indexes!$B$8:$AK$8,0)),"")</f>
        <v/>
      </c>
      <c r="L97" s="86" t="str">
        <f>IFERROR(INDEX(TQoL_Indexes!$B$9:$AK$88,MATCH($A$3,TQoL_Indexes!#REF!,0)+$A97,MATCH(L$3,TQoL_Indexes!$B$8:$AK$8,0)),"")</f>
        <v/>
      </c>
      <c r="M97" s="86" t="str">
        <f>IFERROR(INDEX(TQoL_Indexes!$B$9:$AK$88,MATCH($A$3,TQoL_Indexes!#REF!,0)+$A97,MATCH(M$3,TQoL_Indexes!$B$8:$AK$8,0)),"")</f>
        <v/>
      </c>
      <c r="N97" s="86" t="str">
        <f>IFERROR(INDEX(TQoL_Indexes!$B$9:$AK$88,MATCH($A$3,TQoL_Indexes!#REF!,0)+$A97,MATCH(N$3,TQoL_Indexes!$B$8:$AK$8,0)),"")</f>
        <v/>
      </c>
      <c r="O97" s="86" t="str">
        <f>IFERROR(INDEX(TQoL_Indexes!$B$9:$AK$88,MATCH($A$3,TQoL_Indexes!#REF!,0)+$A97,MATCH(O$3,TQoL_Indexes!$B$8:$AK$8,0)),"")</f>
        <v/>
      </c>
      <c r="P97" s="86" t="str">
        <f>IFERROR(INDEX(TQoL_Indexes!$B$9:$AK$88,MATCH($A$3,TQoL_Indexes!#REF!,0)+$A97,MATCH(P$3,TQoL_Indexes!$B$8:$AK$8,0)),"")</f>
        <v/>
      </c>
      <c r="Q97" s="86" t="str">
        <f>IFERROR(INDEX(TQoL_Indexes!$B$9:$AK$88,MATCH($A$3,TQoL_Indexes!#REF!,0)+$A97,MATCH(Q$3,TQoL_Indexes!$B$8:$AK$8,0)),"")</f>
        <v/>
      </c>
      <c r="R97" s="86" t="str">
        <f>IFERROR(INDEX(TQoL_Indexes!$B$9:$AK$88,MATCH($A$3,TQoL_Indexes!#REF!,0)+$A97,MATCH(R$3,TQoL_Indexes!$B$8:$AK$8,0)),"")</f>
        <v/>
      </c>
      <c r="S97" s="86" t="str">
        <f>IFERROR(INDEX(TQoL_Indexes!$B$9:$AK$88,MATCH($A$3,TQoL_Indexes!#REF!,0)+$A97,MATCH(S$3,TQoL_Indexes!$B$8:$AK$8,0)),"")</f>
        <v/>
      </c>
      <c r="T97" s="86" t="str">
        <f>IFERROR(INDEX(TQoL_Indexes!$B$9:$AK$88,MATCH($A$3,TQoL_Indexes!#REF!,0)+$A97,MATCH(T$3,TQoL_Indexes!$B$8:$AK$8,0)),"")</f>
        <v/>
      </c>
      <c r="U97" s="86" t="str">
        <f>IFERROR(INDEX(TQoL_Indexes!$B$9:$AK$88,MATCH($A$3,TQoL_Indexes!#REF!,0)+$A97,MATCH(U$3,TQoL_Indexes!$B$8:$AK$8,0)),"")</f>
        <v/>
      </c>
      <c r="V97" s="86" t="str">
        <f>IFERROR(INDEX(TQoL_Indexes!$B$9:$AK$88,MATCH($A$3,TQoL_Indexes!#REF!,0)+$A97,MATCH(V$3,TQoL_Indexes!$B$8:$AK$8,0)),"")</f>
        <v/>
      </c>
      <c r="W97" s="86" t="str">
        <f>IFERROR(INDEX(TQoL_Indexes!$B$9:$AK$88,MATCH($A$3,TQoL_Indexes!#REF!,0)+$A97,MATCH(W$3,TQoL_Indexes!$B$8:$AK$8,0)),"")</f>
        <v/>
      </c>
      <c r="X97" s="86" t="str">
        <f>IFERROR(INDEX(TQoL_Indexes!$B$9:$AK$88,MATCH($A$3,TQoL_Indexes!#REF!,0)+$A97,MATCH(X$3,TQoL_Indexes!$B$8:$AK$8,0)),"")</f>
        <v/>
      </c>
      <c r="Y97" s="86" t="str">
        <f>IFERROR(INDEX(TQoL_Indexes!$B$9:$AK$88,MATCH($A$3,TQoL_Indexes!#REF!,0)+$A97,MATCH(Y$3,TQoL_Indexes!$B$8:$AK$8,0)),"")</f>
        <v/>
      </c>
      <c r="Z97" s="86" t="str">
        <f>IFERROR(INDEX(TQoL_Indexes!$B$9:$AK$88,MATCH($A$3,TQoL_Indexes!#REF!,0)+$A97,MATCH(Z$3,TQoL_Indexes!$B$8:$AK$8,0)),"")</f>
        <v/>
      </c>
      <c r="AA97" s="86" t="str">
        <f>IFERROR(INDEX(TQoL_Indexes!$B$9:$AK$88,MATCH($A$3,TQoL_Indexes!#REF!,0)+$A97,MATCH(AA$3,TQoL_Indexes!$B$8:$AK$8,0)),"")</f>
        <v/>
      </c>
      <c r="AB97" s="86" t="str">
        <f>IFERROR(INDEX(TQoL_Indexes!$B$9:$AK$88,MATCH($A$3,TQoL_Indexes!#REF!,0)+$A97,MATCH(AB$3,TQoL_Indexes!$B$8:$AK$8,0)),"")</f>
        <v/>
      </c>
      <c r="AC97" s="86" t="str">
        <f>IFERROR(INDEX(TQoL_Indexes!$B$9:$AK$88,MATCH($A$3,TQoL_Indexes!#REF!,0)+$A97,MATCH(AC$3,TQoL_Indexes!$B$8:$AK$8,0)),"")</f>
        <v/>
      </c>
      <c r="AD97" s="86" t="str">
        <f>IFERROR(INDEX(TQoL_Indexes!$B$9:$AK$88,MATCH($A$3,TQoL_Indexes!#REF!,0)+$A97,MATCH(AD$3,TQoL_Indexes!$B$8:$AK$8,0)),"")</f>
        <v/>
      </c>
      <c r="AE97" s="86" t="str">
        <f>IFERROR(INDEX(TQoL_Indexes!$B$9:$AK$88,MATCH($A$3,TQoL_Indexes!#REF!,0)+$A97,MATCH(AE$3,TQoL_Indexes!$B$8:$AK$8,0)),"")</f>
        <v/>
      </c>
      <c r="AF97" s="86" t="str">
        <f>IFERROR(INDEX(TQoL_Indexes!$B$9:$AK$88,MATCH($A$3,TQoL_Indexes!#REF!,0)+$A97,MATCH(AF$3,TQoL_Indexes!$B$8:$AK$8,0)),"")</f>
        <v/>
      </c>
      <c r="AG97" s="86" t="str">
        <f>IFERROR(INDEX(TQoL_Indexes!$B$9:$AK$88,MATCH($A$3,TQoL_Indexes!#REF!,0)+$A97,MATCH(AG$3,TQoL_Indexes!$B$8:$AK$8,0)),"")</f>
        <v/>
      </c>
      <c r="AH97" s="86" t="str">
        <f>IFERROR(INDEX(TQoL_Indexes!$B$9:$AK$88,MATCH($A$3,TQoL_Indexes!#REF!,0)+$A97,MATCH(AH$3,TQoL_Indexes!$B$8:$AK$8,0)),"")</f>
        <v/>
      </c>
      <c r="AI97" s="86" t="str">
        <f>IFERROR(INDEX(TQoL_Indexes!$B$9:$AK$88,MATCH($A$3,TQoL_Indexes!#REF!,0)+$A97,MATCH(AI$3,TQoL_Indexes!$B$8:$AK$8,0)),"")</f>
        <v/>
      </c>
      <c r="AJ97" s="86" t="str">
        <f>IFERROR(INDEX(TQoL_Indexes!$B$9:$AK$88,MATCH($A$3,TQoL_Indexes!#REF!,0)+$A97,MATCH(AJ$3,TQoL_Indexes!$B$8:$AK$8,0)),"")</f>
        <v/>
      </c>
      <c r="AK97" s="86" t="str">
        <f>IFERROR(INDEX(TQoL_Indexes!$B$9:$AK$88,MATCH($A$3,TQoL_Indexes!#REF!,0)+$A97,MATCH(AK$3,TQoL_Indexes!$B$8:$AK$8,0)),"")</f>
        <v/>
      </c>
      <c r="AL97" s="86" t="str">
        <f>IFERROR(INDEX(TQoL_Indexes!$B$9:$AK$88,MATCH($A$3,TQoL_Indexes!#REF!,0)+$A97,MATCH(AL$3,TQoL_Indexes!$B$8:$AK$8,0)),"")</f>
        <v/>
      </c>
      <c r="AM97" s="87" t="str">
        <f>IFERROR(INDEX(TQoL_Indexes!$B$9:$AK$88,MATCH($A$3,TQoL_Indexes!#REF!,0)+$A97,MATCH(AM$3,TQoL_Indexes!$B$8:$AK$8,0)),"")</f>
        <v/>
      </c>
    </row>
    <row r="98" spans="1:39">
      <c r="A98" s="58" t="str">
        <f>IFERROR(IF(A97+1&lt;COUNTIF(TQoL_Indexes!#REF!,Aux_Country!$A$3),A97+1,""),"")</f>
        <v/>
      </c>
      <c r="B98" s="121" t="str">
        <f>IFERROR(INDEX(TQoL_Indexes!$B$9:$AK$88,MATCH($A$3,TQoL_Indexes!#REF!,0)+$A98,MATCH(B$3,TQoL_Indexes!$B$8:$AK$8,0)),"")</f>
        <v/>
      </c>
      <c r="C98" s="116" t="str">
        <f>IFERROR(INDEX(TQoL_Indexes!$B$9:$AK$88,MATCH($A$3,TQoL_Indexes!#REF!,0)+$A98,MATCH(C$3,TQoL_Indexes!$B$8:$AK$8,0)),"")</f>
        <v/>
      </c>
      <c r="D98" s="122" t="str">
        <f>IFERROR(INDEX(TQoL_Indexes!$B$9:$AK$88,MATCH($A$3,TQoL_Indexes!#REF!,0)+$A98,MATCH(D$3,TQoL_Indexes!$B$8:$AK$8,0)),"")</f>
        <v/>
      </c>
      <c r="E98" s="86" t="str">
        <f>IFERROR(INDEX(TQoL_Indexes!$B$9:$AK$88,MATCH($A$3,TQoL_Indexes!#REF!,0)+$A98,MATCH(E$3,TQoL_Indexes!$B$8:$AK$8,0)),"")</f>
        <v/>
      </c>
      <c r="F98" s="86" t="str">
        <f>IFERROR(INDEX(TQoL_Indexes!$B$9:$AK$88,MATCH($A$3,TQoL_Indexes!#REF!,0)+$A98,MATCH(F$3,TQoL_Indexes!$B$8:$AK$8,0)),"")</f>
        <v/>
      </c>
      <c r="G98" s="86" t="str">
        <f>IFERROR(INDEX(TQoL_Indexes!$B$9:$AK$88,MATCH($A$3,TQoL_Indexes!#REF!,0)+$A98,MATCH(G$3,TQoL_Indexes!$B$8:$AK$8,0)),"")</f>
        <v/>
      </c>
      <c r="H98" s="86" t="str">
        <f>IFERROR(INDEX(TQoL_Indexes!$B$9:$AK$88,MATCH($A$3,TQoL_Indexes!#REF!,0)+$A98,MATCH(H$3,TQoL_Indexes!$B$8:$AK$8,0)),"")</f>
        <v/>
      </c>
      <c r="I98" s="86" t="str">
        <f>IFERROR(INDEX(TQoL_Indexes!$B$9:$AK$88,MATCH($A$3,TQoL_Indexes!#REF!,0)+$A98,MATCH(I$3,TQoL_Indexes!$B$8:$AK$8,0)),"")</f>
        <v/>
      </c>
      <c r="J98" s="86" t="str">
        <f>IFERROR(INDEX(TQoL_Indexes!$B$9:$AK$88,MATCH($A$3,TQoL_Indexes!#REF!,0)+$A98,MATCH(J$3,TQoL_Indexes!$B$8:$AK$8,0)),"")</f>
        <v/>
      </c>
      <c r="K98" s="86" t="str">
        <f>IFERROR(INDEX(TQoL_Indexes!$B$9:$AK$88,MATCH($A$3,TQoL_Indexes!#REF!,0)+$A98,MATCH(K$3,TQoL_Indexes!$B$8:$AK$8,0)),"")</f>
        <v/>
      </c>
      <c r="L98" s="86" t="str">
        <f>IFERROR(INDEX(TQoL_Indexes!$B$9:$AK$88,MATCH($A$3,TQoL_Indexes!#REF!,0)+$A98,MATCH(L$3,TQoL_Indexes!$B$8:$AK$8,0)),"")</f>
        <v/>
      </c>
      <c r="M98" s="86" t="str">
        <f>IFERROR(INDEX(TQoL_Indexes!$B$9:$AK$88,MATCH($A$3,TQoL_Indexes!#REF!,0)+$A98,MATCH(M$3,TQoL_Indexes!$B$8:$AK$8,0)),"")</f>
        <v/>
      </c>
      <c r="N98" s="86" t="str">
        <f>IFERROR(INDEX(TQoL_Indexes!$B$9:$AK$88,MATCH($A$3,TQoL_Indexes!#REF!,0)+$A98,MATCH(N$3,TQoL_Indexes!$B$8:$AK$8,0)),"")</f>
        <v/>
      </c>
      <c r="O98" s="86" t="str">
        <f>IFERROR(INDEX(TQoL_Indexes!$B$9:$AK$88,MATCH($A$3,TQoL_Indexes!#REF!,0)+$A98,MATCH(O$3,TQoL_Indexes!$B$8:$AK$8,0)),"")</f>
        <v/>
      </c>
      <c r="P98" s="86" t="str">
        <f>IFERROR(INDEX(TQoL_Indexes!$B$9:$AK$88,MATCH($A$3,TQoL_Indexes!#REF!,0)+$A98,MATCH(P$3,TQoL_Indexes!$B$8:$AK$8,0)),"")</f>
        <v/>
      </c>
      <c r="Q98" s="86" t="str">
        <f>IFERROR(INDEX(TQoL_Indexes!$B$9:$AK$88,MATCH($A$3,TQoL_Indexes!#REF!,0)+$A98,MATCH(Q$3,TQoL_Indexes!$B$8:$AK$8,0)),"")</f>
        <v/>
      </c>
      <c r="R98" s="86" t="str">
        <f>IFERROR(INDEX(TQoL_Indexes!$B$9:$AK$88,MATCH($A$3,TQoL_Indexes!#REF!,0)+$A98,MATCH(R$3,TQoL_Indexes!$B$8:$AK$8,0)),"")</f>
        <v/>
      </c>
      <c r="S98" s="86" t="str">
        <f>IFERROR(INDEX(TQoL_Indexes!$B$9:$AK$88,MATCH($A$3,TQoL_Indexes!#REF!,0)+$A98,MATCH(S$3,TQoL_Indexes!$B$8:$AK$8,0)),"")</f>
        <v/>
      </c>
      <c r="T98" s="86" t="str">
        <f>IFERROR(INDEX(TQoL_Indexes!$B$9:$AK$88,MATCH($A$3,TQoL_Indexes!#REF!,0)+$A98,MATCH(T$3,TQoL_Indexes!$B$8:$AK$8,0)),"")</f>
        <v/>
      </c>
      <c r="U98" s="86" t="str">
        <f>IFERROR(INDEX(TQoL_Indexes!$B$9:$AK$88,MATCH($A$3,TQoL_Indexes!#REF!,0)+$A98,MATCH(U$3,TQoL_Indexes!$B$8:$AK$8,0)),"")</f>
        <v/>
      </c>
      <c r="V98" s="86" t="str">
        <f>IFERROR(INDEX(TQoL_Indexes!$B$9:$AK$88,MATCH($A$3,TQoL_Indexes!#REF!,0)+$A98,MATCH(V$3,TQoL_Indexes!$B$8:$AK$8,0)),"")</f>
        <v/>
      </c>
      <c r="W98" s="86" t="str">
        <f>IFERROR(INDEX(TQoL_Indexes!$B$9:$AK$88,MATCH($A$3,TQoL_Indexes!#REF!,0)+$A98,MATCH(W$3,TQoL_Indexes!$B$8:$AK$8,0)),"")</f>
        <v/>
      </c>
      <c r="X98" s="86" t="str">
        <f>IFERROR(INDEX(TQoL_Indexes!$B$9:$AK$88,MATCH($A$3,TQoL_Indexes!#REF!,0)+$A98,MATCH(X$3,TQoL_Indexes!$B$8:$AK$8,0)),"")</f>
        <v/>
      </c>
      <c r="Y98" s="86" t="str">
        <f>IFERROR(INDEX(TQoL_Indexes!$B$9:$AK$88,MATCH($A$3,TQoL_Indexes!#REF!,0)+$A98,MATCH(Y$3,TQoL_Indexes!$B$8:$AK$8,0)),"")</f>
        <v/>
      </c>
      <c r="Z98" s="86" t="str">
        <f>IFERROR(INDEX(TQoL_Indexes!$B$9:$AK$88,MATCH($A$3,TQoL_Indexes!#REF!,0)+$A98,MATCH(Z$3,TQoL_Indexes!$B$8:$AK$8,0)),"")</f>
        <v/>
      </c>
      <c r="AA98" s="86" t="str">
        <f>IFERROR(INDEX(TQoL_Indexes!$B$9:$AK$88,MATCH($A$3,TQoL_Indexes!#REF!,0)+$A98,MATCH(AA$3,TQoL_Indexes!$B$8:$AK$8,0)),"")</f>
        <v/>
      </c>
      <c r="AB98" s="86" t="str">
        <f>IFERROR(INDEX(TQoL_Indexes!$B$9:$AK$88,MATCH($A$3,TQoL_Indexes!#REF!,0)+$A98,MATCH(AB$3,TQoL_Indexes!$B$8:$AK$8,0)),"")</f>
        <v/>
      </c>
      <c r="AC98" s="86" t="str">
        <f>IFERROR(INDEX(TQoL_Indexes!$B$9:$AK$88,MATCH($A$3,TQoL_Indexes!#REF!,0)+$A98,MATCH(AC$3,TQoL_Indexes!$B$8:$AK$8,0)),"")</f>
        <v/>
      </c>
      <c r="AD98" s="86" t="str">
        <f>IFERROR(INDEX(TQoL_Indexes!$B$9:$AK$88,MATCH($A$3,TQoL_Indexes!#REF!,0)+$A98,MATCH(AD$3,TQoL_Indexes!$B$8:$AK$8,0)),"")</f>
        <v/>
      </c>
      <c r="AE98" s="86" t="str">
        <f>IFERROR(INDEX(TQoL_Indexes!$B$9:$AK$88,MATCH($A$3,TQoL_Indexes!#REF!,0)+$A98,MATCH(AE$3,TQoL_Indexes!$B$8:$AK$8,0)),"")</f>
        <v/>
      </c>
      <c r="AF98" s="86" t="str">
        <f>IFERROR(INDEX(TQoL_Indexes!$B$9:$AK$88,MATCH($A$3,TQoL_Indexes!#REF!,0)+$A98,MATCH(AF$3,TQoL_Indexes!$B$8:$AK$8,0)),"")</f>
        <v/>
      </c>
      <c r="AG98" s="86" t="str">
        <f>IFERROR(INDEX(TQoL_Indexes!$B$9:$AK$88,MATCH($A$3,TQoL_Indexes!#REF!,0)+$A98,MATCH(AG$3,TQoL_Indexes!$B$8:$AK$8,0)),"")</f>
        <v/>
      </c>
      <c r="AH98" s="86" t="str">
        <f>IFERROR(INDEX(TQoL_Indexes!$B$9:$AK$88,MATCH($A$3,TQoL_Indexes!#REF!,0)+$A98,MATCH(AH$3,TQoL_Indexes!$B$8:$AK$8,0)),"")</f>
        <v/>
      </c>
      <c r="AI98" s="86" t="str">
        <f>IFERROR(INDEX(TQoL_Indexes!$B$9:$AK$88,MATCH($A$3,TQoL_Indexes!#REF!,0)+$A98,MATCH(AI$3,TQoL_Indexes!$B$8:$AK$8,0)),"")</f>
        <v/>
      </c>
      <c r="AJ98" s="86" t="str">
        <f>IFERROR(INDEX(TQoL_Indexes!$B$9:$AK$88,MATCH($A$3,TQoL_Indexes!#REF!,0)+$A98,MATCH(AJ$3,TQoL_Indexes!$B$8:$AK$8,0)),"")</f>
        <v/>
      </c>
      <c r="AK98" s="86" t="str">
        <f>IFERROR(INDEX(TQoL_Indexes!$B$9:$AK$88,MATCH($A$3,TQoL_Indexes!#REF!,0)+$A98,MATCH(AK$3,TQoL_Indexes!$B$8:$AK$8,0)),"")</f>
        <v/>
      </c>
      <c r="AL98" s="86" t="str">
        <f>IFERROR(INDEX(TQoL_Indexes!$B$9:$AK$88,MATCH($A$3,TQoL_Indexes!#REF!,0)+$A98,MATCH(AL$3,TQoL_Indexes!$B$8:$AK$8,0)),"")</f>
        <v/>
      </c>
      <c r="AM98" s="87" t="str">
        <f>IFERROR(INDEX(TQoL_Indexes!$B$9:$AK$88,MATCH($A$3,TQoL_Indexes!#REF!,0)+$A98,MATCH(AM$3,TQoL_Indexes!$B$8:$AK$8,0)),"")</f>
        <v/>
      </c>
    </row>
    <row r="99" spans="1:39">
      <c r="A99" s="58" t="str">
        <f>IFERROR(IF(A98+1&lt;COUNTIF(TQoL_Indexes!#REF!,Aux_Country!$A$3),A98+1,""),"")</f>
        <v/>
      </c>
      <c r="B99" s="121" t="str">
        <f>IFERROR(INDEX(TQoL_Indexes!$B$9:$AK$88,MATCH($A$3,TQoL_Indexes!#REF!,0)+$A99,MATCH(B$3,TQoL_Indexes!$B$8:$AK$8,0)),"")</f>
        <v/>
      </c>
      <c r="C99" s="116" t="str">
        <f>IFERROR(INDEX(TQoL_Indexes!$B$9:$AK$88,MATCH($A$3,TQoL_Indexes!#REF!,0)+$A99,MATCH(C$3,TQoL_Indexes!$B$8:$AK$8,0)),"")</f>
        <v/>
      </c>
      <c r="D99" s="122" t="str">
        <f>IFERROR(INDEX(TQoL_Indexes!$B$9:$AK$88,MATCH($A$3,TQoL_Indexes!#REF!,0)+$A99,MATCH(D$3,TQoL_Indexes!$B$8:$AK$8,0)),"")</f>
        <v/>
      </c>
      <c r="E99" s="86" t="str">
        <f>IFERROR(INDEX(TQoL_Indexes!$B$9:$AK$88,MATCH($A$3,TQoL_Indexes!#REF!,0)+$A99,MATCH(E$3,TQoL_Indexes!$B$8:$AK$8,0)),"")</f>
        <v/>
      </c>
      <c r="F99" s="86" t="str">
        <f>IFERROR(INDEX(TQoL_Indexes!$B$9:$AK$88,MATCH($A$3,TQoL_Indexes!#REF!,0)+$A99,MATCH(F$3,TQoL_Indexes!$B$8:$AK$8,0)),"")</f>
        <v/>
      </c>
      <c r="G99" s="86" t="str">
        <f>IFERROR(INDEX(TQoL_Indexes!$B$9:$AK$88,MATCH($A$3,TQoL_Indexes!#REF!,0)+$A99,MATCH(G$3,TQoL_Indexes!$B$8:$AK$8,0)),"")</f>
        <v/>
      </c>
      <c r="H99" s="86" t="str">
        <f>IFERROR(INDEX(TQoL_Indexes!$B$9:$AK$88,MATCH($A$3,TQoL_Indexes!#REF!,0)+$A99,MATCH(H$3,TQoL_Indexes!$B$8:$AK$8,0)),"")</f>
        <v/>
      </c>
      <c r="I99" s="86" t="str">
        <f>IFERROR(INDEX(TQoL_Indexes!$B$9:$AK$88,MATCH($A$3,TQoL_Indexes!#REF!,0)+$A99,MATCH(I$3,TQoL_Indexes!$B$8:$AK$8,0)),"")</f>
        <v/>
      </c>
      <c r="J99" s="86" t="str">
        <f>IFERROR(INDEX(TQoL_Indexes!$B$9:$AK$88,MATCH($A$3,TQoL_Indexes!#REF!,0)+$A99,MATCH(J$3,TQoL_Indexes!$B$8:$AK$8,0)),"")</f>
        <v/>
      </c>
      <c r="K99" s="86" t="str">
        <f>IFERROR(INDEX(TQoL_Indexes!$B$9:$AK$88,MATCH($A$3,TQoL_Indexes!#REF!,0)+$A99,MATCH(K$3,TQoL_Indexes!$B$8:$AK$8,0)),"")</f>
        <v/>
      </c>
      <c r="L99" s="86" t="str">
        <f>IFERROR(INDEX(TQoL_Indexes!$B$9:$AK$88,MATCH($A$3,TQoL_Indexes!#REF!,0)+$A99,MATCH(L$3,TQoL_Indexes!$B$8:$AK$8,0)),"")</f>
        <v/>
      </c>
      <c r="M99" s="86" t="str">
        <f>IFERROR(INDEX(TQoL_Indexes!$B$9:$AK$88,MATCH($A$3,TQoL_Indexes!#REF!,0)+$A99,MATCH(M$3,TQoL_Indexes!$B$8:$AK$8,0)),"")</f>
        <v/>
      </c>
      <c r="N99" s="86" t="str">
        <f>IFERROR(INDEX(TQoL_Indexes!$B$9:$AK$88,MATCH($A$3,TQoL_Indexes!#REF!,0)+$A99,MATCH(N$3,TQoL_Indexes!$B$8:$AK$8,0)),"")</f>
        <v/>
      </c>
      <c r="O99" s="86" t="str">
        <f>IFERROR(INDEX(TQoL_Indexes!$B$9:$AK$88,MATCH($A$3,TQoL_Indexes!#REF!,0)+$A99,MATCH(O$3,TQoL_Indexes!$B$8:$AK$8,0)),"")</f>
        <v/>
      </c>
      <c r="P99" s="86" t="str">
        <f>IFERROR(INDEX(TQoL_Indexes!$B$9:$AK$88,MATCH($A$3,TQoL_Indexes!#REF!,0)+$A99,MATCH(P$3,TQoL_Indexes!$B$8:$AK$8,0)),"")</f>
        <v/>
      </c>
      <c r="Q99" s="86" t="str">
        <f>IFERROR(INDEX(TQoL_Indexes!$B$9:$AK$88,MATCH($A$3,TQoL_Indexes!#REF!,0)+$A99,MATCH(Q$3,TQoL_Indexes!$B$8:$AK$8,0)),"")</f>
        <v/>
      </c>
      <c r="R99" s="86" t="str">
        <f>IFERROR(INDEX(TQoL_Indexes!$B$9:$AK$88,MATCH($A$3,TQoL_Indexes!#REF!,0)+$A99,MATCH(R$3,TQoL_Indexes!$B$8:$AK$8,0)),"")</f>
        <v/>
      </c>
      <c r="S99" s="86" t="str">
        <f>IFERROR(INDEX(TQoL_Indexes!$B$9:$AK$88,MATCH($A$3,TQoL_Indexes!#REF!,0)+$A99,MATCH(S$3,TQoL_Indexes!$B$8:$AK$8,0)),"")</f>
        <v/>
      </c>
      <c r="T99" s="86" t="str">
        <f>IFERROR(INDEX(TQoL_Indexes!$B$9:$AK$88,MATCH($A$3,TQoL_Indexes!#REF!,0)+$A99,MATCH(T$3,TQoL_Indexes!$B$8:$AK$8,0)),"")</f>
        <v/>
      </c>
      <c r="U99" s="86" t="str">
        <f>IFERROR(INDEX(TQoL_Indexes!$B$9:$AK$88,MATCH($A$3,TQoL_Indexes!#REF!,0)+$A99,MATCH(U$3,TQoL_Indexes!$B$8:$AK$8,0)),"")</f>
        <v/>
      </c>
      <c r="V99" s="86" t="str">
        <f>IFERROR(INDEX(TQoL_Indexes!$B$9:$AK$88,MATCH($A$3,TQoL_Indexes!#REF!,0)+$A99,MATCH(V$3,TQoL_Indexes!$B$8:$AK$8,0)),"")</f>
        <v/>
      </c>
      <c r="W99" s="86" t="str">
        <f>IFERROR(INDEX(TQoL_Indexes!$B$9:$AK$88,MATCH($A$3,TQoL_Indexes!#REF!,0)+$A99,MATCH(W$3,TQoL_Indexes!$B$8:$AK$8,0)),"")</f>
        <v/>
      </c>
      <c r="X99" s="86" t="str">
        <f>IFERROR(INDEX(TQoL_Indexes!$B$9:$AK$88,MATCH($A$3,TQoL_Indexes!#REF!,0)+$A99,MATCH(X$3,TQoL_Indexes!$B$8:$AK$8,0)),"")</f>
        <v/>
      </c>
      <c r="Y99" s="86" t="str">
        <f>IFERROR(INDEX(TQoL_Indexes!$B$9:$AK$88,MATCH($A$3,TQoL_Indexes!#REF!,0)+$A99,MATCH(Y$3,TQoL_Indexes!$B$8:$AK$8,0)),"")</f>
        <v/>
      </c>
      <c r="Z99" s="86" t="str">
        <f>IFERROR(INDEX(TQoL_Indexes!$B$9:$AK$88,MATCH($A$3,TQoL_Indexes!#REF!,0)+$A99,MATCH(Z$3,TQoL_Indexes!$B$8:$AK$8,0)),"")</f>
        <v/>
      </c>
      <c r="AA99" s="86" t="str">
        <f>IFERROR(INDEX(TQoL_Indexes!$B$9:$AK$88,MATCH($A$3,TQoL_Indexes!#REF!,0)+$A99,MATCH(AA$3,TQoL_Indexes!$B$8:$AK$8,0)),"")</f>
        <v/>
      </c>
      <c r="AB99" s="86" t="str">
        <f>IFERROR(INDEX(TQoL_Indexes!$B$9:$AK$88,MATCH($A$3,TQoL_Indexes!#REF!,0)+$A99,MATCH(AB$3,TQoL_Indexes!$B$8:$AK$8,0)),"")</f>
        <v/>
      </c>
      <c r="AC99" s="86" t="str">
        <f>IFERROR(INDEX(TQoL_Indexes!$B$9:$AK$88,MATCH($A$3,TQoL_Indexes!#REF!,0)+$A99,MATCH(AC$3,TQoL_Indexes!$B$8:$AK$8,0)),"")</f>
        <v/>
      </c>
      <c r="AD99" s="86" t="str">
        <f>IFERROR(INDEX(TQoL_Indexes!$B$9:$AK$88,MATCH($A$3,TQoL_Indexes!#REF!,0)+$A99,MATCH(AD$3,TQoL_Indexes!$B$8:$AK$8,0)),"")</f>
        <v/>
      </c>
      <c r="AE99" s="86" t="str">
        <f>IFERROR(INDEX(TQoL_Indexes!$B$9:$AK$88,MATCH($A$3,TQoL_Indexes!#REF!,0)+$A99,MATCH(AE$3,TQoL_Indexes!$B$8:$AK$8,0)),"")</f>
        <v/>
      </c>
      <c r="AF99" s="86" t="str">
        <f>IFERROR(INDEX(TQoL_Indexes!$B$9:$AK$88,MATCH($A$3,TQoL_Indexes!#REF!,0)+$A99,MATCH(AF$3,TQoL_Indexes!$B$8:$AK$8,0)),"")</f>
        <v/>
      </c>
      <c r="AG99" s="86" t="str">
        <f>IFERROR(INDEX(TQoL_Indexes!$B$9:$AK$88,MATCH($A$3,TQoL_Indexes!#REF!,0)+$A99,MATCH(AG$3,TQoL_Indexes!$B$8:$AK$8,0)),"")</f>
        <v/>
      </c>
      <c r="AH99" s="86" t="str">
        <f>IFERROR(INDEX(TQoL_Indexes!$B$9:$AK$88,MATCH($A$3,TQoL_Indexes!#REF!,0)+$A99,MATCH(AH$3,TQoL_Indexes!$B$8:$AK$8,0)),"")</f>
        <v/>
      </c>
      <c r="AI99" s="86" t="str">
        <f>IFERROR(INDEX(TQoL_Indexes!$B$9:$AK$88,MATCH($A$3,TQoL_Indexes!#REF!,0)+$A99,MATCH(AI$3,TQoL_Indexes!$B$8:$AK$8,0)),"")</f>
        <v/>
      </c>
      <c r="AJ99" s="86" t="str">
        <f>IFERROR(INDEX(TQoL_Indexes!$B$9:$AK$88,MATCH($A$3,TQoL_Indexes!#REF!,0)+$A99,MATCH(AJ$3,TQoL_Indexes!$B$8:$AK$8,0)),"")</f>
        <v/>
      </c>
      <c r="AK99" s="86" t="str">
        <f>IFERROR(INDEX(TQoL_Indexes!$B$9:$AK$88,MATCH($A$3,TQoL_Indexes!#REF!,0)+$A99,MATCH(AK$3,TQoL_Indexes!$B$8:$AK$8,0)),"")</f>
        <v/>
      </c>
      <c r="AL99" s="86" t="str">
        <f>IFERROR(INDEX(TQoL_Indexes!$B$9:$AK$88,MATCH($A$3,TQoL_Indexes!#REF!,0)+$A99,MATCH(AL$3,TQoL_Indexes!$B$8:$AK$8,0)),"")</f>
        <v/>
      </c>
      <c r="AM99" s="87" t="str">
        <f>IFERROR(INDEX(TQoL_Indexes!$B$9:$AK$88,MATCH($A$3,TQoL_Indexes!#REF!,0)+$A99,MATCH(AM$3,TQoL_Indexes!$B$8:$AK$8,0)),"")</f>
        <v/>
      </c>
    </row>
    <row r="100" spans="1:39">
      <c r="A100" s="58" t="str">
        <f>IFERROR(IF(A99+1&lt;COUNTIF(TQoL_Indexes!#REF!,Aux_Country!$A$3),A99+1,""),"")</f>
        <v/>
      </c>
      <c r="B100" s="121" t="str">
        <f>IFERROR(INDEX(TQoL_Indexes!$B$9:$AK$88,MATCH($A$3,TQoL_Indexes!#REF!,0)+$A100,MATCH(B$3,TQoL_Indexes!$B$8:$AK$8,0)),"")</f>
        <v/>
      </c>
      <c r="C100" s="116" t="str">
        <f>IFERROR(INDEX(TQoL_Indexes!$B$9:$AK$88,MATCH($A$3,TQoL_Indexes!#REF!,0)+$A100,MATCH(C$3,TQoL_Indexes!$B$8:$AK$8,0)),"")</f>
        <v/>
      </c>
      <c r="D100" s="122" t="str">
        <f>IFERROR(INDEX(TQoL_Indexes!$B$9:$AK$88,MATCH($A$3,TQoL_Indexes!#REF!,0)+$A100,MATCH(D$3,TQoL_Indexes!$B$8:$AK$8,0)),"")</f>
        <v/>
      </c>
      <c r="E100" s="86" t="str">
        <f>IFERROR(INDEX(TQoL_Indexes!$B$9:$AK$88,MATCH($A$3,TQoL_Indexes!#REF!,0)+$A100,MATCH(E$3,TQoL_Indexes!$B$8:$AK$8,0)),"")</f>
        <v/>
      </c>
      <c r="F100" s="86" t="str">
        <f>IFERROR(INDEX(TQoL_Indexes!$B$9:$AK$88,MATCH($A$3,TQoL_Indexes!#REF!,0)+$A100,MATCH(F$3,TQoL_Indexes!$B$8:$AK$8,0)),"")</f>
        <v/>
      </c>
      <c r="G100" s="86" t="str">
        <f>IFERROR(INDEX(TQoL_Indexes!$B$9:$AK$88,MATCH($A$3,TQoL_Indexes!#REF!,0)+$A100,MATCH(G$3,TQoL_Indexes!$B$8:$AK$8,0)),"")</f>
        <v/>
      </c>
      <c r="H100" s="86" t="str">
        <f>IFERROR(INDEX(TQoL_Indexes!$B$9:$AK$88,MATCH($A$3,TQoL_Indexes!#REF!,0)+$A100,MATCH(H$3,TQoL_Indexes!$B$8:$AK$8,0)),"")</f>
        <v/>
      </c>
      <c r="I100" s="86" t="str">
        <f>IFERROR(INDEX(TQoL_Indexes!$B$9:$AK$88,MATCH($A$3,TQoL_Indexes!#REF!,0)+$A100,MATCH(I$3,TQoL_Indexes!$B$8:$AK$8,0)),"")</f>
        <v/>
      </c>
      <c r="J100" s="86" t="str">
        <f>IFERROR(INDEX(TQoL_Indexes!$B$9:$AK$88,MATCH($A$3,TQoL_Indexes!#REF!,0)+$A100,MATCH(J$3,TQoL_Indexes!$B$8:$AK$8,0)),"")</f>
        <v/>
      </c>
      <c r="K100" s="86" t="str">
        <f>IFERROR(INDEX(TQoL_Indexes!$B$9:$AK$88,MATCH($A$3,TQoL_Indexes!#REF!,0)+$A100,MATCH(K$3,TQoL_Indexes!$B$8:$AK$8,0)),"")</f>
        <v/>
      </c>
      <c r="L100" s="86" t="str">
        <f>IFERROR(INDEX(TQoL_Indexes!$B$9:$AK$88,MATCH($A$3,TQoL_Indexes!#REF!,0)+$A100,MATCH(L$3,TQoL_Indexes!$B$8:$AK$8,0)),"")</f>
        <v/>
      </c>
      <c r="M100" s="86" t="str">
        <f>IFERROR(INDEX(TQoL_Indexes!$B$9:$AK$88,MATCH($A$3,TQoL_Indexes!#REF!,0)+$A100,MATCH(M$3,TQoL_Indexes!$B$8:$AK$8,0)),"")</f>
        <v/>
      </c>
      <c r="N100" s="86" t="str">
        <f>IFERROR(INDEX(TQoL_Indexes!$B$9:$AK$88,MATCH($A$3,TQoL_Indexes!#REF!,0)+$A100,MATCH(N$3,TQoL_Indexes!$B$8:$AK$8,0)),"")</f>
        <v/>
      </c>
      <c r="O100" s="86" t="str">
        <f>IFERROR(INDEX(TQoL_Indexes!$B$9:$AK$88,MATCH($A$3,TQoL_Indexes!#REF!,0)+$A100,MATCH(O$3,TQoL_Indexes!$B$8:$AK$8,0)),"")</f>
        <v/>
      </c>
      <c r="P100" s="86" t="str">
        <f>IFERROR(INDEX(TQoL_Indexes!$B$9:$AK$88,MATCH($A$3,TQoL_Indexes!#REF!,0)+$A100,MATCH(P$3,TQoL_Indexes!$B$8:$AK$8,0)),"")</f>
        <v/>
      </c>
      <c r="Q100" s="86" t="str">
        <f>IFERROR(INDEX(TQoL_Indexes!$B$9:$AK$88,MATCH($A$3,TQoL_Indexes!#REF!,0)+$A100,MATCH(Q$3,TQoL_Indexes!$B$8:$AK$8,0)),"")</f>
        <v/>
      </c>
      <c r="R100" s="86" t="str">
        <f>IFERROR(INDEX(TQoL_Indexes!$B$9:$AK$88,MATCH($A$3,TQoL_Indexes!#REF!,0)+$A100,MATCH(R$3,TQoL_Indexes!$B$8:$AK$8,0)),"")</f>
        <v/>
      </c>
      <c r="S100" s="86" t="str">
        <f>IFERROR(INDEX(TQoL_Indexes!$B$9:$AK$88,MATCH($A$3,TQoL_Indexes!#REF!,0)+$A100,MATCH(S$3,TQoL_Indexes!$B$8:$AK$8,0)),"")</f>
        <v/>
      </c>
      <c r="T100" s="86" t="str">
        <f>IFERROR(INDEX(TQoL_Indexes!$B$9:$AK$88,MATCH($A$3,TQoL_Indexes!#REF!,0)+$A100,MATCH(T$3,TQoL_Indexes!$B$8:$AK$8,0)),"")</f>
        <v/>
      </c>
      <c r="U100" s="86" t="str">
        <f>IFERROR(INDEX(TQoL_Indexes!$B$9:$AK$88,MATCH($A$3,TQoL_Indexes!#REF!,0)+$A100,MATCH(U$3,TQoL_Indexes!$B$8:$AK$8,0)),"")</f>
        <v/>
      </c>
      <c r="V100" s="86" t="str">
        <f>IFERROR(INDEX(TQoL_Indexes!$B$9:$AK$88,MATCH($A$3,TQoL_Indexes!#REF!,0)+$A100,MATCH(V$3,TQoL_Indexes!$B$8:$AK$8,0)),"")</f>
        <v/>
      </c>
      <c r="W100" s="86" t="str">
        <f>IFERROR(INDEX(TQoL_Indexes!$B$9:$AK$88,MATCH($A$3,TQoL_Indexes!#REF!,0)+$A100,MATCH(W$3,TQoL_Indexes!$B$8:$AK$8,0)),"")</f>
        <v/>
      </c>
      <c r="X100" s="86" t="str">
        <f>IFERROR(INDEX(TQoL_Indexes!$B$9:$AK$88,MATCH($A$3,TQoL_Indexes!#REF!,0)+$A100,MATCH(X$3,TQoL_Indexes!$B$8:$AK$8,0)),"")</f>
        <v/>
      </c>
      <c r="Y100" s="86" t="str">
        <f>IFERROR(INDEX(TQoL_Indexes!$B$9:$AK$88,MATCH($A$3,TQoL_Indexes!#REF!,0)+$A100,MATCH(Y$3,TQoL_Indexes!$B$8:$AK$8,0)),"")</f>
        <v/>
      </c>
      <c r="Z100" s="86" t="str">
        <f>IFERROR(INDEX(TQoL_Indexes!$B$9:$AK$88,MATCH($A$3,TQoL_Indexes!#REF!,0)+$A100,MATCH(Z$3,TQoL_Indexes!$B$8:$AK$8,0)),"")</f>
        <v/>
      </c>
      <c r="AA100" s="86" t="str">
        <f>IFERROR(INDEX(TQoL_Indexes!$B$9:$AK$88,MATCH($A$3,TQoL_Indexes!#REF!,0)+$A100,MATCH(AA$3,TQoL_Indexes!$B$8:$AK$8,0)),"")</f>
        <v/>
      </c>
      <c r="AB100" s="86" t="str">
        <f>IFERROR(INDEX(TQoL_Indexes!$B$9:$AK$88,MATCH($A$3,TQoL_Indexes!#REF!,0)+$A100,MATCH(AB$3,TQoL_Indexes!$B$8:$AK$8,0)),"")</f>
        <v/>
      </c>
      <c r="AC100" s="86" t="str">
        <f>IFERROR(INDEX(TQoL_Indexes!$B$9:$AK$88,MATCH($A$3,TQoL_Indexes!#REF!,0)+$A100,MATCH(AC$3,TQoL_Indexes!$B$8:$AK$8,0)),"")</f>
        <v/>
      </c>
      <c r="AD100" s="86" t="str">
        <f>IFERROR(INDEX(TQoL_Indexes!$B$9:$AK$88,MATCH($A$3,TQoL_Indexes!#REF!,0)+$A100,MATCH(AD$3,TQoL_Indexes!$B$8:$AK$8,0)),"")</f>
        <v/>
      </c>
      <c r="AE100" s="86" t="str">
        <f>IFERROR(INDEX(TQoL_Indexes!$B$9:$AK$88,MATCH($A$3,TQoL_Indexes!#REF!,0)+$A100,MATCH(AE$3,TQoL_Indexes!$B$8:$AK$8,0)),"")</f>
        <v/>
      </c>
      <c r="AF100" s="86" t="str">
        <f>IFERROR(INDEX(TQoL_Indexes!$B$9:$AK$88,MATCH($A$3,TQoL_Indexes!#REF!,0)+$A100,MATCH(AF$3,TQoL_Indexes!$B$8:$AK$8,0)),"")</f>
        <v/>
      </c>
      <c r="AG100" s="86" t="str">
        <f>IFERROR(INDEX(TQoL_Indexes!$B$9:$AK$88,MATCH($A$3,TQoL_Indexes!#REF!,0)+$A100,MATCH(AG$3,TQoL_Indexes!$B$8:$AK$8,0)),"")</f>
        <v/>
      </c>
      <c r="AH100" s="86" t="str">
        <f>IFERROR(INDEX(TQoL_Indexes!$B$9:$AK$88,MATCH($A$3,TQoL_Indexes!#REF!,0)+$A100,MATCH(AH$3,TQoL_Indexes!$B$8:$AK$8,0)),"")</f>
        <v/>
      </c>
      <c r="AI100" s="86" t="str">
        <f>IFERROR(INDEX(TQoL_Indexes!$B$9:$AK$88,MATCH($A$3,TQoL_Indexes!#REF!,0)+$A100,MATCH(AI$3,TQoL_Indexes!$B$8:$AK$8,0)),"")</f>
        <v/>
      </c>
      <c r="AJ100" s="86" t="str">
        <f>IFERROR(INDEX(TQoL_Indexes!$B$9:$AK$88,MATCH($A$3,TQoL_Indexes!#REF!,0)+$A100,MATCH(AJ$3,TQoL_Indexes!$B$8:$AK$8,0)),"")</f>
        <v/>
      </c>
      <c r="AK100" s="86" t="str">
        <f>IFERROR(INDEX(TQoL_Indexes!$B$9:$AK$88,MATCH($A$3,TQoL_Indexes!#REF!,0)+$A100,MATCH(AK$3,TQoL_Indexes!$B$8:$AK$8,0)),"")</f>
        <v/>
      </c>
      <c r="AL100" s="86" t="str">
        <f>IFERROR(INDEX(TQoL_Indexes!$B$9:$AK$88,MATCH($A$3,TQoL_Indexes!#REF!,0)+$A100,MATCH(AL$3,TQoL_Indexes!$B$8:$AK$8,0)),"")</f>
        <v/>
      </c>
      <c r="AM100" s="87" t="str">
        <f>IFERROR(INDEX(TQoL_Indexes!$B$9:$AK$88,MATCH($A$3,TQoL_Indexes!#REF!,0)+$A100,MATCH(AM$3,TQoL_Indexes!$B$8:$AK$8,0)),"")</f>
        <v/>
      </c>
    </row>
    <row r="101" spans="1:39">
      <c r="A101" s="58" t="str">
        <f>IFERROR(IF(A100+1&lt;COUNTIF(TQoL_Indexes!#REF!,Aux_Country!$A$3),A100+1,""),"")</f>
        <v/>
      </c>
      <c r="B101" s="121" t="str">
        <f>IFERROR(INDEX(TQoL_Indexes!$B$9:$AK$88,MATCH($A$3,TQoL_Indexes!#REF!,0)+$A101,MATCH(B$3,TQoL_Indexes!$B$8:$AK$8,0)),"")</f>
        <v/>
      </c>
      <c r="C101" s="116" t="str">
        <f>IFERROR(INDEX(TQoL_Indexes!$B$9:$AK$88,MATCH($A$3,TQoL_Indexes!#REF!,0)+$A101,MATCH(C$3,TQoL_Indexes!$B$8:$AK$8,0)),"")</f>
        <v/>
      </c>
      <c r="D101" s="122" t="str">
        <f>IFERROR(INDEX(TQoL_Indexes!$B$9:$AK$88,MATCH($A$3,TQoL_Indexes!#REF!,0)+$A101,MATCH(D$3,TQoL_Indexes!$B$8:$AK$8,0)),"")</f>
        <v/>
      </c>
      <c r="E101" s="86" t="str">
        <f>IFERROR(INDEX(TQoL_Indexes!$B$9:$AK$88,MATCH($A$3,TQoL_Indexes!#REF!,0)+$A101,MATCH(E$3,TQoL_Indexes!$B$8:$AK$8,0)),"")</f>
        <v/>
      </c>
      <c r="F101" s="86" t="str">
        <f>IFERROR(INDEX(TQoL_Indexes!$B$9:$AK$88,MATCH($A$3,TQoL_Indexes!#REF!,0)+$A101,MATCH(F$3,TQoL_Indexes!$B$8:$AK$8,0)),"")</f>
        <v/>
      </c>
      <c r="G101" s="86" t="str">
        <f>IFERROR(INDEX(TQoL_Indexes!$B$9:$AK$88,MATCH($A$3,TQoL_Indexes!#REF!,0)+$A101,MATCH(G$3,TQoL_Indexes!$B$8:$AK$8,0)),"")</f>
        <v/>
      </c>
      <c r="H101" s="86" t="str">
        <f>IFERROR(INDEX(TQoL_Indexes!$B$9:$AK$88,MATCH($A$3,TQoL_Indexes!#REF!,0)+$A101,MATCH(H$3,TQoL_Indexes!$B$8:$AK$8,0)),"")</f>
        <v/>
      </c>
      <c r="I101" s="86" t="str">
        <f>IFERROR(INDEX(TQoL_Indexes!$B$9:$AK$88,MATCH($A$3,TQoL_Indexes!#REF!,0)+$A101,MATCH(I$3,TQoL_Indexes!$B$8:$AK$8,0)),"")</f>
        <v/>
      </c>
      <c r="J101" s="86" t="str">
        <f>IFERROR(INDEX(TQoL_Indexes!$B$9:$AK$88,MATCH($A$3,TQoL_Indexes!#REF!,0)+$A101,MATCH(J$3,TQoL_Indexes!$B$8:$AK$8,0)),"")</f>
        <v/>
      </c>
      <c r="K101" s="86" t="str">
        <f>IFERROR(INDEX(TQoL_Indexes!$B$9:$AK$88,MATCH($A$3,TQoL_Indexes!#REF!,0)+$A101,MATCH(K$3,TQoL_Indexes!$B$8:$AK$8,0)),"")</f>
        <v/>
      </c>
      <c r="L101" s="86" t="str">
        <f>IFERROR(INDEX(TQoL_Indexes!$B$9:$AK$88,MATCH($A$3,TQoL_Indexes!#REF!,0)+$A101,MATCH(L$3,TQoL_Indexes!$B$8:$AK$8,0)),"")</f>
        <v/>
      </c>
      <c r="M101" s="86" t="str">
        <f>IFERROR(INDEX(TQoL_Indexes!$B$9:$AK$88,MATCH($A$3,TQoL_Indexes!#REF!,0)+$A101,MATCH(M$3,TQoL_Indexes!$B$8:$AK$8,0)),"")</f>
        <v/>
      </c>
      <c r="N101" s="86" t="str">
        <f>IFERROR(INDEX(TQoL_Indexes!$B$9:$AK$88,MATCH($A$3,TQoL_Indexes!#REF!,0)+$A101,MATCH(N$3,TQoL_Indexes!$B$8:$AK$8,0)),"")</f>
        <v/>
      </c>
      <c r="O101" s="86" t="str">
        <f>IFERROR(INDEX(TQoL_Indexes!$B$9:$AK$88,MATCH($A$3,TQoL_Indexes!#REF!,0)+$A101,MATCH(O$3,TQoL_Indexes!$B$8:$AK$8,0)),"")</f>
        <v/>
      </c>
      <c r="P101" s="86" t="str">
        <f>IFERROR(INDEX(TQoL_Indexes!$B$9:$AK$88,MATCH($A$3,TQoL_Indexes!#REF!,0)+$A101,MATCH(P$3,TQoL_Indexes!$B$8:$AK$8,0)),"")</f>
        <v/>
      </c>
      <c r="Q101" s="86" t="str">
        <f>IFERROR(INDEX(TQoL_Indexes!$B$9:$AK$88,MATCH($A$3,TQoL_Indexes!#REF!,0)+$A101,MATCH(Q$3,TQoL_Indexes!$B$8:$AK$8,0)),"")</f>
        <v/>
      </c>
      <c r="R101" s="86" t="str">
        <f>IFERROR(INDEX(TQoL_Indexes!$B$9:$AK$88,MATCH($A$3,TQoL_Indexes!#REF!,0)+$A101,MATCH(R$3,TQoL_Indexes!$B$8:$AK$8,0)),"")</f>
        <v/>
      </c>
      <c r="S101" s="86" t="str">
        <f>IFERROR(INDEX(TQoL_Indexes!$B$9:$AK$88,MATCH($A$3,TQoL_Indexes!#REF!,0)+$A101,MATCH(S$3,TQoL_Indexes!$B$8:$AK$8,0)),"")</f>
        <v/>
      </c>
      <c r="T101" s="86" t="str">
        <f>IFERROR(INDEX(TQoL_Indexes!$B$9:$AK$88,MATCH($A$3,TQoL_Indexes!#REF!,0)+$A101,MATCH(T$3,TQoL_Indexes!$B$8:$AK$8,0)),"")</f>
        <v/>
      </c>
      <c r="U101" s="86" t="str">
        <f>IFERROR(INDEX(TQoL_Indexes!$B$9:$AK$88,MATCH($A$3,TQoL_Indexes!#REF!,0)+$A101,MATCH(U$3,TQoL_Indexes!$B$8:$AK$8,0)),"")</f>
        <v/>
      </c>
      <c r="V101" s="86" t="str">
        <f>IFERROR(INDEX(TQoL_Indexes!$B$9:$AK$88,MATCH($A$3,TQoL_Indexes!#REF!,0)+$A101,MATCH(V$3,TQoL_Indexes!$B$8:$AK$8,0)),"")</f>
        <v/>
      </c>
      <c r="W101" s="86" t="str">
        <f>IFERROR(INDEX(TQoL_Indexes!$B$9:$AK$88,MATCH($A$3,TQoL_Indexes!#REF!,0)+$A101,MATCH(W$3,TQoL_Indexes!$B$8:$AK$8,0)),"")</f>
        <v/>
      </c>
      <c r="X101" s="86" t="str">
        <f>IFERROR(INDEX(TQoL_Indexes!$B$9:$AK$88,MATCH($A$3,TQoL_Indexes!#REF!,0)+$A101,MATCH(X$3,TQoL_Indexes!$B$8:$AK$8,0)),"")</f>
        <v/>
      </c>
      <c r="Y101" s="86" t="str">
        <f>IFERROR(INDEX(TQoL_Indexes!$B$9:$AK$88,MATCH($A$3,TQoL_Indexes!#REF!,0)+$A101,MATCH(Y$3,TQoL_Indexes!$B$8:$AK$8,0)),"")</f>
        <v/>
      </c>
      <c r="Z101" s="86" t="str">
        <f>IFERROR(INDEX(TQoL_Indexes!$B$9:$AK$88,MATCH($A$3,TQoL_Indexes!#REF!,0)+$A101,MATCH(Z$3,TQoL_Indexes!$B$8:$AK$8,0)),"")</f>
        <v/>
      </c>
      <c r="AA101" s="86" t="str">
        <f>IFERROR(INDEX(TQoL_Indexes!$B$9:$AK$88,MATCH($A$3,TQoL_Indexes!#REF!,0)+$A101,MATCH(AA$3,TQoL_Indexes!$B$8:$AK$8,0)),"")</f>
        <v/>
      </c>
      <c r="AB101" s="86" t="str">
        <f>IFERROR(INDEX(TQoL_Indexes!$B$9:$AK$88,MATCH($A$3,TQoL_Indexes!#REF!,0)+$A101,MATCH(AB$3,TQoL_Indexes!$B$8:$AK$8,0)),"")</f>
        <v/>
      </c>
      <c r="AC101" s="86" t="str">
        <f>IFERROR(INDEX(TQoL_Indexes!$B$9:$AK$88,MATCH($A$3,TQoL_Indexes!#REF!,0)+$A101,MATCH(AC$3,TQoL_Indexes!$B$8:$AK$8,0)),"")</f>
        <v/>
      </c>
      <c r="AD101" s="86" t="str">
        <f>IFERROR(INDEX(TQoL_Indexes!$B$9:$AK$88,MATCH($A$3,TQoL_Indexes!#REF!,0)+$A101,MATCH(AD$3,TQoL_Indexes!$B$8:$AK$8,0)),"")</f>
        <v/>
      </c>
      <c r="AE101" s="86" t="str">
        <f>IFERROR(INDEX(TQoL_Indexes!$B$9:$AK$88,MATCH($A$3,TQoL_Indexes!#REF!,0)+$A101,MATCH(AE$3,TQoL_Indexes!$B$8:$AK$8,0)),"")</f>
        <v/>
      </c>
      <c r="AF101" s="86" t="str">
        <f>IFERROR(INDEX(TQoL_Indexes!$B$9:$AK$88,MATCH($A$3,TQoL_Indexes!#REF!,0)+$A101,MATCH(AF$3,TQoL_Indexes!$B$8:$AK$8,0)),"")</f>
        <v/>
      </c>
      <c r="AG101" s="86" t="str">
        <f>IFERROR(INDEX(TQoL_Indexes!$B$9:$AK$88,MATCH($A$3,TQoL_Indexes!#REF!,0)+$A101,MATCH(AG$3,TQoL_Indexes!$B$8:$AK$8,0)),"")</f>
        <v/>
      </c>
      <c r="AH101" s="86" t="str">
        <f>IFERROR(INDEX(TQoL_Indexes!$B$9:$AK$88,MATCH($A$3,TQoL_Indexes!#REF!,0)+$A101,MATCH(AH$3,TQoL_Indexes!$B$8:$AK$8,0)),"")</f>
        <v/>
      </c>
      <c r="AI101" s="86" t="str">
        <f>IFERROR(INDEX(TQoL_Indexes!$B$9:$AK$88,MATCH($A$3,TQoL_Indexes!#REF!,0)+$A101,MATCH(AI$3,TQoL_Indexes!$B$8:$AK$8,0)),"")</f>
        <v/>
      </c>
      <c r="AJ101" s="86" t="str">
        <f>IFERROR(INDEX(TQoL_Indexes!$B$9:$AK$88,MATCH($A$3,TQoL_Indexes!#REF!,0)+$A101,MATCH(AJ$3,TQoL_Indexes!$B$8:$AK$8,0)),"")</f>
        <v/>
      </c>
      <c r="AK101" s="86" t="str">
        <f>IFERROR(INDEX(TQoL_Indexes!$B$9:$AK$88,MATCH($A$3,TQoL_Indexes!#REF!,0)+$A101,MATCH(AK$3,TQoL_Indexes!$B$8:$AK$8,0)),"")</f>
        <v/>
      </c>
      <c r="AL101" s="86" t="str">
        <f>IFERROR(INDEX(TQoL_Indexes!$B$9:$AK$88,MATCH($A$3,TQoL_Indexes!#REF!,0)+$A101,MATCH(AL$3,TQoL_Indexes!$B$8:$AK$8,0)),"")</f>
        <v/>
      </c>
      <c r="AM101" s="87" t="str">
        <f>IFERROR(INDEX(TQoL_Indexes!$B$9:$AK$88,MATCH($A$3,TQoL_Indexes!#REF!,0)+$A101,MATCH(AM$3,TQoL_Indexes!$B$8:$AK$8,0)),"")</f>
        <v/>
      </c>
    </row>
    <row r="102" spans="1:39">
      <c r="A102" s="58" t="str">
        <f>IFERROR(IF(A101+1&lt;COUNTIF(TQoL_Indexes!#REF!,Aux_Country!$A$3),A101+1,""),"")</f>
        <v/>
      </c>
      <c r="B102" s="121" t="str">
        <f>IFERROR(INDEX(TQoL_Indexes!$B$9:$AK$88,MATCH($A$3,TQoL_Indexes!#REF!,0)+$A102,MATCH(B$3,TQoL_Indexes!$B$8:$AK$8,0)),"")</f>
        <v/>
      </c>
      <c r="C102" s="116" t="str">
        <f>IFERROR(INDEX(TQoL_Indexes!$B$9:$AK$88,MATCH($A$3,TQoL_Indexes!#REF!,0)+$A102,MATCH(C$3,TQoL_Indexes!$B$8:$AK$8,0)),"")</f>
        <v/>
      </c>
      <c r="D102" s="122" t="str">
        <f>IFERROR(INDEX(TQoL_Indexes!$B$9:$AK$88,MATCH($A$3,TQoL_Indexes!#REF!,0)+$A102,MATCH(D$3,TQoL_Indexes!$B$8:$AK$8,0)),"")</f>
        <v/>
      </c>
      <c r="E102" s="86" t="str">
        <f>IFERROR(INDEX(TQoL_Indexes!$B$9:$AK$88,MATCH($A$3,TQoL_Indexes!#REF!,0)+$A102,MATCH(E$3,TQoL_Indexes!$B$8:$AK$8,0)),"")</f>
        <v/>
      </c>
      <c r="F102" s="86" t="str">
        <f>IFERROR(INDEX(TQoL_Indexes!$B$9:$AK$88,MATCH($A$3,TQoL_Indexes!#REF!,0)+$A102,MATCH(F$3,TQoL_Indexes!$B$8:$AK$8,0)),"")</f>
        <v/>
      </c>
      <c r="G102" s="86" t="str">
        <f>IFERROR(INDEX(TQoL_Indexes!$B$9:$AK$88,MATCH($A$3,TQoL_Indexes!#REF!,0)+$A102,MATCH(G$3,TQoL_Indexes!$B$8:$AK$8,0)),"")</f>
        <v/>
      </c>
      <c r="H102" s="86" t="str">
        <f>IFERROR(INDEX(TQoL_Indexes!$B$9:$AK$88,MATCH($A$3,TQoL_Indexes!#REF!,0)+$A102,MATCH(H$3,TQoL_Indexes!$B$8:$AK$8,0)),"")</f>
        <v/>
      </c>
      <c r="I102" s="86" t="str">
        <f>IFERROR(INDEX(TQoL_Indexes!$B$9:$AK$88,MATCH($A$3,TQoL_Indexes!#REF!,0)+$A102,MATCH(I$3,TQoL_Indexes!$B$8:$AK$8,0)),"")</f>
        <v/>
      </c>
      <c r="J102" s="86" t="str">
        <f>IFERROR(INDEX(TQoL_Indexes!$B$9:$AK$88,MATCH($A$3,TQoL_Indexes!#REF!,0)+$A102,MATCH(J$3,TQoL_Indexes!$B$8:$AK$8,0)),"")</f>
        <v/>
      </c>
      <c r="K102" s="86" t="str">
        <f>IFERROR(INDEX(TQoL_Indexes!$B$9:$AK$88,MATCH($A$3,TQoL_Indexes!#REF!,0)+$A102,MATCH(K$3,TQoL_Indexes!$B$8:$AK$8,0)),"")</f>
        <v/>
      </c>
      <c r="L102" s="86" t="str">
        <f>IFERROR(INDEX(TQoL_Indexes!$B$9:$AK$88,MATCH($A$3,TQoL_Indexes!#REF!,0)+$A102,MATCH(L$3,TQoL_Indexes!$B$8:$AK$8,0)),"")</f>
        <v/>
      </c>
      <c r="M102" s="86" t="str">
        <f>IFERROR(INDEX(TQoL_Indexes!$B$9:$AK$88,MATCH($A$3,TQoL_Indexes!#REF!,0)+$A102,MATCH(M$3,TQoL_Indexes!$B$8:$AK$8,0)),"")</f>
        <v/>
      </c>
      <c r="N102" s="86" t="str">
        <f>IFERROR(INDEX(TQoL_Indexes!$B$9:$AK$88,MATCH($A$3,TQoL_Indexes!#REF!,0)+$A102,MATCH(N$3,TQoL_Indexes!$B$8:$AK$8,0)),"")</f>
        <v/>
      </c>
      <c r="O102" s="86" t="str">
        <f>IFERROR(INDEX(TQoL_Indexes!$B$9:$AK$88,MATCH($A$3,TQoL_Indexes!#REF!,0)+$A102,MATCH(O$3,TQoL_Indexes!$B$8:$AK$8,0)),"")</f>
        <v/>
      </c>
      <c r="P102" s="86" t="str">
        <f>IFERROR(INDEX(TQoL_Indexes!$B$9:$AK$88,MATCH($A$3,TQoL_Indexes!#REF!,0)+$A102,MATCH(P$3,TQoL_Indexes!$B$8:$AK$8,0)),"")</f>
        <v/>
      </c>
      <c r="Q102" s="86" t="str">
        <f>IFERROR(INDEX(TQoL_Indexes!$B$9:$AK$88,MATCH($A$3,TQoL_Indexes!#REF!,0)+$A102,MATCH(Q$3,TQoL_Indexes!$B$8:$AK$8,0)),"")</f>
        <v/>
      </c>
      <c r="R102" s="86" t="str">
        <f>IFERROR(INDEX(TQoL_Indexes!$B$9:$AK$88,MATCH($A$3,TQoL_Indexes!#REF!,0)+$A102,MATCH(R$3,TQoL_Indexes!$B$8:$AK$8,0)),"")</f>
        <v/>
      </c>
      <c r="S102" s="86" t="str">
        <f>IFERROR(INDEX(TQoL_Indexes!$B$9:$AK$88,MATCH($A$3,TQoL_Indexes!#REF!,0)+$A102,MATCH(S$3,TQoL_Indexes!$B$8:$AK$8,0)),"")</f>
        <v/>
      </c>
      <c r="T102" s="86" t="str">
        <f>IFERROR(INDEX(TQoL_Indexes!$B$9:$AK$88,MATCH($A$3,TQoL_Indexes!#REF!,0)+$A102,MATCH(T$3,TQoL_Indexes!$B$8:$AK$8,0)),"")</f>
        <v/>
      </c>
      <c r="U102" s="86" t="str">
        <f>IFERROR(INDEX(TQoL_Indexes!$B$9:$AK$88,MATCH($A$3,TQoL_Indexes!#REF!,0)+$A102,MATCH(U$3,TQoL_Indexes!$B$8:$AK$8,0)),"")</f>
        <v/>
      </c>
      <c r="V102" s="86" t="str">
        <f>IFERROR(INDEX(TQoL_Indexes!$B$9:$AK$88,MATCH($A$3,TQoL_Indexes!#REF!,0)+$A102,MATCH(V$3,TQoL_Indexes!$B$8:$AK$8,0)),"")</f>
        <v/>
      </c>
      <c r="W102" s="86" t="str">
        <f>IFERROR(INDEX(TQoL_Indexes!$B$9:$AK$88,MATCH($A$3,TQoL_Indexes!#REF!,0)+$A102,MATCH(W$3,TQoL_Indexes!$B$8:$AK$8,0)),"")</f>
        <v/>
      </c>
      <c r="X102" s="86" t="str">
        <f>IFERROR(INDEX(TQoL_Indexes!$B$9:$AK$88,MATCH($A$3,TQoL_Indexes!#REF!,0)+$A102,MATCH(X$3,TQoL_Indexes!$B$8:$AK$8,0)),"")</f>
        <v/>
      </c>
      <c r="Y102" s="86" t="str">
        <f>IFERROR(INDEX(TQoL_Indexes!$B$9:$AK$88,MATCH($A$3,TQoL_Indexes!#REF!,0)+$A102,MATCH(Y$3,TQoL_Indexes!$B$8:$AK$8,0)),"")</f>
        <v/>
      </c>
      <c r="Z102" s="86" t="str">
        <f>IFERROR(INDEX(TQoL_Indexes!$B$9:$AK$88,MATCH($A$3,TQoL_Indexes!#REF!,0)+$A102,MATCH(Z$3,TQoL_Indexes!$B$8:$AK$8,0)),"")</f>
        <v/>
      </c>
      <c r="AA102" s="86" t="str">
        <f>IFERROR(INDEX(TQoL_Indexes!$B$9:$AK$88,MATCH($A$3,TQoL_Indexes!#REF!,0)+$A102,MATCH(AA$3,TQoL_Indexes!$B$8:$AK$8,0)),"")</f>
        <v/>
      </c>
      <c r="AB102" s="86" t="str">
        <f>IFERROR(INDEX(TQoL_Indexes!$B$9:$AK$88,MATCH($A$3,TQoL_Indexes!#REF!,0)+$A102,MATCH(AB$3,TQoL_Indexes!$B$8:$AK$8,0)),"")</f>
        <v/>
      </c>
      <c r="AC102" s="86" t="str">
        <f>IFERROR(INDEX(TQoL_Indexes!$B$9:$AK$88,MATCH($A$3,TQoL_Indexes!#REF!,0)+$A102,MATCH(AC$3,TQoL_Indexes!$B$8:$AK$8,0)),"")</f>
        <v/>
      </c>
      <c r="AD102" s="86" t="str">
        <f>IFERROR(INDEX(TQoL_Indexes!$B$9:$AK$88,MATCH($A$3,TQoL_Indexes!#REF!,0)+$A102,MATCH(AD$3,TQoL_Indexes!$B$8:$AK$8,0)),"")</f>
        <v/>
      </c>
      <c r="AE102" s="86" t="str">
        <f>IFERROR(INDEX(TQoL_Indexes!$B$9:$AK$88,MATCH($A$3,TQoL_Indexes!#REF!,0)+$A102,MATCH(AE$3,TQoL_Indexes!$B$8:$AK$8,0)),"")</f>
        <v/>
      </c>
      <c r="AF102" s="86" t="str">
        <f>IFERROR(INDEX(TQoL_Indexes!$B$9:$AK$88,MATCH($A$3,TQoL_Indexes!#REF!,0)+$A102,MATCH(AF$3,TQoL_Indexes!$B$8:$AK$8,0)),"")</f>
        <v/>
      </c>
      <c r="AG102" s="86" t="str">
        <f>IFERROR(INDEX(TQoL_Indexes!$B$9:$AK$88,MATCH($A$3,TQoL_Indexes!#REF!,0)+$A102,MATCH(AG$3,TQoL_Indexes!$B$8:$AK$8,0)),"")</f>
        <v/>
      </c>
      <c r="AH102" s="86" t="str">
        <f>IFERROR(INDEX(TQoL_Indexes!$B$9:$AK$88,MATCH($A$3,TQoL_Indexes!#REF!,0)+$A102,MATCH(AH$3,TQoL_Indexes!$B$8:$AK$8,0)),"")</f>
        <v/>
      </c>
      <c r="AI102" s="86" t="str">
        <f>IFERROR(INDEX(TQoL_Indexes!$B$9:$AK$88,MATCH($A$3,TQoL_Indexes!#REF!,0)+$A102,MATCH(AI$3,TQoL_Indexes!$B$8:$AK$8,0)),"")</f>
        <v/>
      </c>
      <c r="AJ102" s="86" t="str">
        <f>IFERROR(INDEX(TQoL_Indexes!$B$9:$AK$88,MATCH($A$3,TQoL_Indexes!#REF!,0)+$A102,MATCH(AJ$3,TQoL_Indexes!$B$8:$AK$8,0)),"")</f>
        <v/>
      </c>
      <c r="AK102" s="86" t="str">
        <f>IFERROR(INDEX(TQoL_Indexes!$B$9:$AK$88,MATCH($A$3,TQoL_Indexes!#REF!,0)+$A102,MATCH(AK$3,TQoL_Indexes!$B$8:$AK$8,0)),"")</f>
        <v/>
      </c>
      <c r="AL102" s="86" t="str">
        <f>IFERROR(INDEX(TQoL_Indexes!$B$9:$AK$88,MATCH($A$3,TQoL_Indexes!#REF!,0)+$A102,MATCH(AL$3,TQoL_Indexes!$B$8:$AK$8,0)),"")</f>
        <v/>
      </c>
      <c r="AM102" s="87" t="str">
        <f>IFERROR(INDEX(TQoL_Indexes!$B$9:$AK$88,MATCH($A$3,TQoL_Indexes!#REF!,0)+$A102,MATCH(AM$3,TQoL_Indexes!$B$8:$AK$8,0)),"")</f>
        <v/>
      </c>
    </row>
    <row r="103" spans="1:39">
      <c r="A103" s="58" t="str">
        <f>IFERROR(IF(A102+1&lt;COUNTIF(TQoL_Indexes!#REF!,Aux_Country!$A$3),A102+1,""),"")</f>
        <v/>
      </c>
      <c r="B103" s="121" t="str">
        <f>IFERROR(INDEX(TQoL_Indexes!$B$9:$AK$88,MATCH($A$3,TQoL_Indexes!#REF!,0)+$A103,MATCH(B$3,TQoL_Indexes!$B$8:$AK$8,0)),"")</f>
        <v/>
      </c>
      <c r="C103" s="116" t="str">
        <f>IFERROR(INDEX(TQoL_Indexes!$B$9:$AK$88,MATCH($A$3,TQoL_Indexes!#REF!,0)+$A103,MATCH(C$3,TQoL_Indexes!$B$8:$AK$8,0)),"")</f>
        <v/>
      </c>
      <c r="D103" s="122" t="str">
        <f>IFERROR(INDEX(TQoL_Indexes!$B$9:$AK$88,MATCH($A$3,TQoL_Indexes!#REF!,0)+$A103,MATCH(D$3,TQoL_Indexes!$B$8:$AK$8,0)),"")</f>
        <v/>
      </c>
      <c r="E103" s="86" t="str">
        <f>IFERROR(INDEX(TQoL_Indexes!$B$9:$AK$88,MATCH($A$3,TQoL_Indexes!#REF!,0)+$A103,MATCH(E$3,TQoL_Indexes!$B$8:$AK$8,0)),"")</f>
        <v/>
      </c>
      <c r="F103" s="86" t="str">
        <f>IFERROR(INDEX(TQoL_Indexes!$B$9:$AK$88,MATCH($A$3,TQoL_Indexes!#REF!,0)+$A103,MATCH(F$3,TQoL_Indexes!$B$8:$AK$8,0)),"")</f>
        <v/>
      </c>
      <c r="G103" s="86" t="str">
        <f>IFERROR(INDEX(TQoL_Indexes!$B$9:$AK$88,MATCH($A$3,TQoL_Indexes!#REF!,0)+$A103,MATCH(G$3,TQoL_Indexes!$B$8:$AK$8,0)),"")</f>
        <v/>
      </c>
      <c r="H103" s="86" t="str">
        <f>IFERROR(INDEX(TQoL_Indexes!$B$9:$AK$88,MATCH($A$3,TQoL_Indexes!#REF!,0)+$A103,MATCH(H$3,TQoL_Indexes!$B$8:$AK$8,0)),"")</f>
        <v/>
      </c>
      <c r="I103" s="86" t="str">
        <f>IFERROR(INDEX(TQoL_Indexes!$B$9:$AK$88,MATCH($A$3,TQoL_Indexes!#REF!,0)+$A103,MATCH(I$3,TQoL_Indexes!$B$8:$AK$8,0)),"")</f>
        <v/>
      </c>
      <c r="J103" s="86" t="str">
        <f>IFERROR(INDEX(TQoL_Indexes!$B$9:$AK$88,MATCH($A$3,TQoL_Indexes!#REF!,0)+$A103,MATCH(J$3,TQoL_Indexes!$B$8:$AK$8,0)),"")</f>
        <v/>
      </c>
      <c r="K103" s="86" t="str">
        <f>IFERROR(INDEX(TQoL_Indexes!$B$9:$AK$88,MATCH($A$3,TQoL_Indexes!#REF!,0)+$A103,MATCH(K$3,TQoL_Indexes!$B$8:$AK$8,0)),"")</f>
        <v/>
      </c>
      <c r="L103" s="86" t="str">
        <f>IFERROR(INDEX(TQoL_Indexes!$B$9:$AK$88,MATCH($A$3,TQoL_Indexes!#REF!,0)+$A103,MATCH(L$3,TQoL_Indexes!$B$8:$AK$8,0)),"")</f>
        <v/>
      </c>
      <c r="M103" s="86" t="str">
        <f>IFERROR(INDEX(TQoL_Indexes!$B$9:$AK$88,MATCH($A$3,TQoL_Indexes!#REF!,0)+$A103,MATCH(M$3,TQoL_Indexes!$B$8:$AK$8,0)),"")</f>
        <v/>
      </c>
      <c r="N103" s="86" t="str">
        <f>IFERROR(INDEX(TQoL_Indexes!$B$9:$AK$88,MATCH($A$3,TQoL_Indexes!#REF!,0)+$A103,MATCH(N$3,TQoL_Indexes!$B$8:$AK$8,0)),"")</f>
        <v/>
      </c>
      <c r="O103" s="86" t="str">
        <f>IFERROR(INDEX(TQoL_Indexes!$B$9:$AK$88,MATCH($A$3,TQoL_Indexes!#REF!,0)+$A103,MATCH(O$3,TQoL_Indexes!$B$8:$AK$8,0)),"")</f>
        <v/>
      </c>
      <c r="P103" s="86" t="str">
        <f>IFERROR(INDEX(TQoL_Indexes!$B$9:$AK$88,MATCH($A$3,TQoL_Indexes!#REF!,0)+$A103,MATCH(P$3,TQoL_Indexes!$B$8:$AK$8,0)),"")</f>
        <v/>
      </c>
      <c r="Q103" s="86" t="str">
        <f>IFERROR(INDEX(TQoL_Indexes!$B$9:$AK$88,MATCH($A$3,TQoL_Indexes!#REF!,0)+$A103,MATCH(Q$3,TQoL_Indexes!$B$8:$AK$8,0)),"")</f>
        <v/>
      </c>
      <c r="R103" s="86" t="str">
        <f>IFERROR(INDEX(TQoL_Indexes!$B$9:$AK$88,MATCH($A$3,TQoL_Indexes!#REF!,0)+$A103,MATCH(R$3,TQoL_Indexes!$B$8:$AK$8,0)),"")</f>
        <v/>
      </c>
      <c r="S103" s="86" t="str">
        <f>IFERROR(INDEX(TQoL_Indexes!$B$9:$AK$88,MATCH($A$3,TQoL_Indexes!#REF!,0)+$A103,MATCH(S$3,TQoL_Indexes!$B$8:$AK$8,0)),"")</f>
        <v/>
      </c>
      <c r="T103" s="86" t="str">
        <f>IFERROR(INDEX(TQoL_Indexes!$B$9:$AK$88,MATCH($A$3,TQoL_Indexes!#REF!,0)+$A103,MATCH(T$3,TQoL_Indexes!$B$8:$AK$8,0)),"")</f>
        <v/>
      </c>
      <c r="U103" s="86" t="str">
        <f>IFERROR(INDEX(TQoL_Indexes!$B$9:$AK$88,MATCH($A$3,TQoL_Indexes!#REF!,0)+$A103,MATCH(U$3,TQoL_Indexes!$B$8:$AK$8,0)),"")</f>
        <v/>
      </c>
      <c r="V103" s="86" t="str">
        <f>IFERROR(INDEX(TQoL_Indexes!$B$9:$AK$88,MATCH($A$3,TQoL_Indexes!#REF!,0)+$A103,MATCH(V$3,TQoL_Indexes!$B$8:$AK$8,0)),"")</f>
        <v/>
      </c>
      <c r="W103" s="86" t="str">
        <f>IFERROR(INDEX(TQoL_Indexes!$B$9:$AK$88,MATCH($A$3,TQoL_Indexes!#REF!,0)+$A103,MATCH(W$3,TQoL_Indexes!$B$8:$AK$8,0)),"")</f>
        <v/>
      </c>
      <c r="X103" s="86" t="str">
        <f>IFERROR(INDEX(TQoL_Indexes!$B$9:$AK$88,MATCH($A$3,TQoL_Indexes!#REF!,0)+$A103,MATCH(X$3,TQoL_Indexes!$B$8:$AK$8,0)),"")</f>
        <v/>
      </c>
      <c r="Y103" s="86" t="str">
        <f>IFERROR(INDEX(TQoL_Indexes!$B$9:$AK$88,MATCH($A$3,TQoL_Indexes!#REF!,0)+$A103,MATCH(Y$3,TQoL_Indexes!$B$8:$AK$8,0)),"")</f>
        <v/>
      </c>
      <c r="Z103" s="86" t="str">
        <f>IFERROR(INDEX(TQoL_Indexes!$B$9:$AK$88,MATCH($A$3,TQoL_Indexes!#REF!,0)+$A103,MATCH(Z$3,TQoL_Indexes!$B$8:$AK$8,0)),"")</f>
        <v/>
      </c>
      <c r="AA103" s="86" t="str">
        <f>IFERROR(INDEX(TQoL_Indexes!$B$9:$AK$88,MATCH($A$3,TQoL_Indexes!#REF!,0)+$A103,MATCH(AA$3,TQoL_Indexes!$B$8:$AK$8,0)),"")</f>
        <v/>
      </c>
      <c r="AB103" s="86" t="str">
        <f>IFERROR(INDEX(TQoL_Indexes!$B$9:$AK$88,MATCH($A$3,TQoL_Indexes!#REF!,0)+$A103,MATCH(AB$3,TQoL_Indexes!$B$8:$AK$8,0)),"")</f>
        <v/>
      </c>
      <c r="AC103" s="86" t="str">
        <f>IFERROR(INDEX(TQoL_Indexes!$B$9:$AK$88,MATCH($A$3,TQoL_Indexes!#REF!,0)+$A103,MATCH(AC$3,TQoL_Indexes!$B$8:$AK$8,0)),"")</f>
        <v/>
      </c>
      <c r="AD103" s="86" t="str">
        <f>IFERROR(INDEX(TQoL_Indexes!$B$9:$AK$88,MATCH($A$3,TQoL_Indexes!#REF!,0)+$A103,MATCH(AD$3,TQoL_Indexes!$B$8:$AK$8,0)),"")</f>
        <v/>
      </c>
      <c r="AE103" s="86" t="str">
        <f>IFERROR(INDEX(TQoL_Indexes!$B$9:$AK$88,MATCH($A$3,TQoL_Indexes!#REF!,0)+$A103,MATCH(AE$3,TQoL_Indexes!$B$8:$AK$8,0)),"")</f>
        <v/>
      </c>
      <c r="AF103" s="86" t="str">
        <f>IFERROR(INDEX(TQoL_Indexes!$B$9:$AK$88,MATCH($A$3,TQoL_Indexes!#REF!,0)+$A103,MATCH(AF$3,TQoL_Indexes!$B$8:$AK$8,0)),"")</f>
        <v/>
      </c>
      <c r="AG103" s="86" t="str">
        <f>IFERROR(INDEX(TQoL_Indexes!$B$9:$AK$88,MATCH($A$3,TQoL_Indexes!#REF!,0)+$A103,MATCH(AG$3,TQoL_Indexes!$B$8:$AK$8,0)),"")</f>
        <v/>
      </c>
      <c r="AH103" s="86" t="str">
        <f>IFERROR(INDEX(TQoL_Indexes!$B$9:$AK$88,MATCH($A$3,TQoL_Indexes!#REF!,0)+$A103,MATCH(AH$3,TQoL_Indexes!$B$8:$AK$8,0)),"")</f>
        <v/>
      </c>
      <c r="AI103" s="86" t="str">
        <f>IFERROR(INDEX(TQoL_Indexes!$B$9:$AK$88,MATCH($A$3,TQoL_Indexes!#REF!,0)+$A103,MATCH(AI$3,TQoL_Indexes!$B$8:$AK$8,0)),"")</f>
        <v/>
      </c>
      <c r="AJ103" s="86" t="str">
        <f>IFERROR(INDEX(TQoL_Indexes!$B$9:$AK$88,MATCH($A$3,TQoL_Indexes!#REF!,0)+$A103,MATCH(AJ$3,TQoL_Indexes!$B$8:$AK$8,0)),"")</f>
        <v/>
      </c>
      <c r="AK103" s="86" t="str">
        <f>IFERROR(INDEX(TQoL_Indexes!$B$9:$AK$88,MATCH($A$3,TQoL_Indexes!#REF!,0)+$A103,MATCH(AK$3,TQoL_Indexes!$B$8:$AK$8,0)),"")</f>
        <v/>
      </c>
      <c r="AL103" s="86" t="str">
        <f>IFERROR(INDEX(TQoL_Indexes!$B$9:$AK$88,MATCH($A$3,TQoL_Indexes!#REF!,0)+$A103,MATCH(AL$3,TQoL_Indexes!$B$8:$AK$8,0)),"")</f>
        <v/>
      </c>
      <c r="AM103" s="87" t="str">
        <f>IFERROR(INDEX(TQoL_Indexes!$B$9:$AK$88,MATCH($A$3,TQoL_Indexes!#REF!,0)+$A103,MATCH(AM$3,TQoL_Indexes!$B$8:$AK$8,0)),"")</f>
        <v/>
      </c>
    </row>
    <row r="104" spans="1:39">
      <c r="A104" s="58" t="str">
        <f>IFERROR(IF(A103+1&lt;COUNTIF(TQoL_Indexes!#REF!,Aux_Country!$A$3),A103+1,""),"")</f>
        <v/>
      </c>
      <c r="B104" s="121" t="str">
        <f>IFERROR(INDEX(TQoL_Indexes!$B$9:$AK$88,MATCH($A$3,TQoL_Indexes!#REF!,0)+$A104,MATCH(B$3,TQoL_Indexes!$B$8:$AK$8,0)),"")</f>
        <v/>
      </c>
      <c r="C104" s="116" t="str">
        <f>IFERROR(INDEX(TQoL_Indexes!$B$9:$AK$88,MATCH($A$3,TQoL_Indexes!#REF!,0)+$A104,MATCH(C$3,TQoL_Indexes!$B$8:$AK$8,0)),"")</f>
        <v/>
      </c>
      <c r="D104" s="122" t="str">
        <f>IFERROR(INDEX(TQoL_Indexes!$B$9:$AK$88,MATCH($A$3,TQoL_Indexes!#REF!,0)+$A104,MATCH(D$3,TQoL_Indexes!$B$8:$AK$8,0)),"")</f>
        <v/>
      </c>
      <c r="E104" s="86" t="str">
        <f>IFERROR(INDEX(TQoL_Indexes!$B$9:$AK$88,MATCH($A$3,TQoL_Indexes!#REF!,0)+$A104,MATCH(E$3,TQoL_Indexes!$B$8:$AK$8,0)),"")</f>
        <v/>
      </c>
      <c r="F104" s="86" t="str">
        <f>IFERROR(INDEX(TQoL_Indexes!$B$9:$AK$88,MATCH($A$3,TQoL_Indexes!#REF!,0)+$A104,MATCH(F$3,TQoL_Indexes!$B$8:$AK$8,0)),"")</f>
        <v/>
      </c>
      <c r="G104" s="86" t="str">
        <f>IFERROR(INDEX(TQoL_Indexes!$B$9:$AK$88,MATCH($A$3,TQoL_Indexes!#REF!,0)+$A104,MATCH(G$3,TQoL_Indexes!$B$8:$AK$8,0)),"")</f>
        <v/>
      </c>
      <c r="H104" s="86" t="str">
        <f>IFERROR(INDEX(TQoL_Indexes!$B$9:$AK$88,MATCH($A$3,TQoL_Indexes!#REF!,0)+$A104,MATCH(H$3,TQoL_Indexes!$B$8:$AK$8,0)),"")</f>
        <v/>
      </c>
      <c r="I104" s="86" t="str">
        <f>IFERROR(INDEX(TQoL_Indexes!$B$9:$AK$88,MATCH($A$3,TQoL_Indexes!#REF!,0)+$A104,MATCH(I$3,TQoL_Indexes!$B$8:$AK$8,0)),"")</f>
        <v/>
      </c>
      <c r="J104" s="86" t="str">
        <f>IFERROR(INDEX(TQoL_Indexes!$B$9:$AK$88,MATCH($A$3,TQoL_Indexes!#REF!,0)+$A104,MATCH(J$3,TQoL_Indexes!$B$8:$AK$8,0)),"")</f>
        <v/>
      </c>
      <c r="K104" s="86" t="str">
        <f>IFERROR(INDEX(TQoL_Indexes!$B$9:$AK$88,MATCH($A$3,TQoL_Indexes!#REF!,0)+$A104,MATCH(K$3,TQoL_Indexes!$B$8:$AK$8,0)),"")</f>
        <v/>
      </c>
      <c r="L104" s="86" t="str">
        <f>IFERROR(INDEX(TQoL_Indexes!$B$9:$AK$88,MATCH($A$3,TQoL_Indexes!#REF!,0)+$A104,MATCH(L$3,TQoL_Indexes!$B$8:$AK$8,0)),"")</f>
        <v/>
      </c>
      <c r="M104" s="86" t="str">
        <f>IFERROR(INDEX(TQoL_Indexes!$B$9:$AK$88,MATCH($A$3,TQoL_Indexes!#REF!,0)+$A104,MATCH(M$3,TQoL_Indexes!$B$8:$AK$8,0)),"")</f>
        <v/>
      </c>
      <c r="N104" s="86" t="str">
        <f>IFERROR(INDEX(TQoL_Indexes!$B$9:$AK$88,MATCH($A$3,TQoL_Indexes!#REF!,0)+$A104,MATCH(N$3,TQoL_Indexes!$B$8:$AK$8,0)),"")</f>
        <v/>
      </c>
      <c r="O104" s="86" t="str">
        <f>IFERROR(INDEX(TQoL_Indexes!$B$9:$AK$88,MATCH($A$3,TQoL_Indexes!#REF!,0)+$A104,MATCH(O$3,TQoL_Indexes!$B$8:$AK$8,0)),"")</f>
        <v/>
      </c>
      <c r="P104" s="86" t="str">
        <f>IFERROR(INDEX(TQoL_Indexes!$B$9:$AK$88,MATCH($A$3,TQoL_Indexes!#REF!,0)+$A104,MATCH(P$3,TQoL_Indexes!$B$8:$AK$8,0)),"")</f>
        <v/>
      </c>
      <c r="Q104" s="86" t="str">
        <f>IFERROR(INDEX(TQoL_Indexes!$B$9:$AK$88,MATCH($A$3,TQoL_Indexes!#REF!,0)+$A104,MATCH(Q$3,TQoL_Indexes!$B$8:$AK$8,0)),"")</f>
        <v/>
      </c>
      <c r="R104" s="86" t="str">
        <f>IFERROR(INDEX(TQoL_Indexes!$B$9:$AK$88,MATCH($A$3,TQoL_Indexes!#REF!,0)+$A104,MATCH(R$3,TQoL_Indexes!$B$8:$AK$8,0)),"")</f>
        <v/>
      </c>
      <c r="S104" s="86" t="str">
        <f>IFERROR(INDEX(TQoL_Indexes!$B$9:$AK$88,MATCH($A$3,TQoL_Indexes!#REF!,0)+$A104,MATCH(S$3,TQoL_Indexes!$B$8:$AK$8,0)),"")</f>
        <v/>
      </c>
      <c r="T104" s="86" t="str">
        <f>IFERROR(INDEX(TQoL_Indexes!$B$9:$AK$88,MATCH($A$3,TQoL_Indexes!#REF!,0)+$A104,MATCH(T$3,TQoL_Indexes!$B$8:$AK$8,0)),"")</f>
        <v/>
      </c>
      <c r="U104" s="86" t="str">
        <f>IFERROR(INDEX(TQoL_Indexes!$B$9:$AK$88,MATCH($A$3,TQoL_Indexes!#REF!,0)+$A104,MATCH(U$3,TQoL_Indexes!$B$8:$AK$8,0)),"")</f>
        <v/>
      </c>
      <c r="V104" s="86" t="str">
        <f>IFERROR(INDEX(TQoL_Indexes!$B$9:$AK$88,MATCH($A$3,TQoL_Indexes!#REF!,0)+$A104,MATCH(V$3,TQoL_Indexes!$B$8:$AK$8,0)),"")</f>
        <v/>
      </c>
      <c r="W104" s="86" t="str">
        <f>IFERROR(INDEX(TQoL_Indexes!$B$9:$AK$88,MATCH($A$3,TQoL_Indexes!#REF!,0)+$A104,MATCH(W$3,TQoL_Indexes!$B$8:$AK$8,0)),"")</f>
        <v/>
      </c>
      <c r="X104" s="86" t="str">
        <f>IFERROR(INDEX(TQoL_Indexes!$B$9:$AK$88,MATCH($A$3,TQoL_Indexes!#REF!,0)+$A104,MATCH(X$3,TQoL_Indexes!$B$8:$AK$8,0)),"")</f>
        <v/>
      </c>
      <c r="Y104" s="86" t="str">
        <f>IFERROR(INDEX(TQoL_Indexes!$B$9:$AK$88,MATCH($A$3,TQoL_Indexes!#REF!,0)+$A104,MATCH(Y$3,TQoL_Indexes!$B$8:$AK$8,0)),"")</f>
        <v/>
      </c>
      <c r="Z104" s="86" t="str">
        <f>IFERROR(INDEX(TQoL_Indexes!$B$9:$AK$88,MATCH($A$3,TQoL_Indexes!#REF!,0)+$A104,MATCH(Z$3,TQoL_Indexes!$B$8:$AK$8,0)),"")</f>
        <v/>
      </c>
      <c r="AA104" s="86" t="str">
        <f>IFERROR(INDEX(TQoL_Indexes!$B$9:$AK$88,MATCH($A$3,TQoL_Indexes!#REF!,0)+$A104,MATCH(AA$3,TQoL_Indexes!$B$8:$AK$8,0)),"")</f>
        <v/>
      </c>
      <c r="AB104" s="86" t="str">
        <f>IFERROR(INDEX(TQoL_Indexes!$B$9:$AK$88,MATCH($A$3,TQoL_Indexes!#REF!,0)+$A104,MATCH(AB$3,TQoL_Indexes!$B$8:$AK$8,0)),"")</f>
        <v/>
      </c>
      <c r="AC104" s="86" t="str">
        <f>IFERROR(INDEX(TQoL_Indexes!$B$9:$AK$88,MATCH($A$3,TQoL_Indexes!#REF!,0)+$A104,MATCH(AC$3,TQoL_Indexes!$B$8:$AK$8,0)),"")</f>
        <v/>
      </c>
      <c r="AD104" s="86" t="str">
        <f>IFERROR(INDEX(TQoL_Indexes!$B$9:$AK$88,MATCH($A$3,TQoL_Indexes!#REF!,0)+$A104,MATCH(AD$3,TQoL_Indexes!$B$8:$AK$8,0)),"")</f>
        <v/>
      </c>
      <c r="AE104" s="86" t="str">
        <f>IFERROR(INDEX(TQoL_Indexes!$B$9:$AK$88,MATCH($A$3,TQoL_Indexes!#REF!,0)+$A104,MATCH(AE$3,TQoL_Indexes!$B$8:$AK$8,0)),"")</f>
        <v/>
      </c>
      <c r="AF104" s="86" t="str">
        <f>IFERROR(INDEX(TQoL_Indexes!$B$9:$AK$88,MATCH($A$3,TQoL_Indexes!#REF!,0)+$A104,MATCH(AF$3,TQoL_Indexes!$B$8:$AK$8,0)),"")</f>
        <v/>
      </c>
      <c r="AG104" s="86" t="str">
        <f>IFERROR(INDEX(TQoL_Indexes!$B$9:$AK$88,MATCH($A$3,TQoL_Indexes!#REF!,0)+$A104,MATCH(AG$3,TQoL_Indexes!$B$8:$AK$8,0)),"")</f>
        <v/>
      </c>
      <c r="AH104" s="86" t="str">
        <f>IFERROR(INDEX(TQoL_Indexes!$B$9:$AK$88,MATCH($A$3,TQoL_Indexes!#REF!,0)+$A104,MATCH(AH$3,TQoL_Indexes!$B$8:$AK$8,0)),"")</f>
        <v/>
      </c>
      <c r="AI104" s="86" t="str">
        <f>IFERROR(INDEX(TQoL_Indexes!$B$9:$AK$88,MATCH($A$3,TQoL_Indexes!#REF!,0)+$A104,MATCH(AI$3,TQoL_Indexes!$B$8:$AK$8,0)),"")</f>
        <v/>
      </c>
      <c r="AJ104" s="86" t="str">
        <f>IFERROR(INDEX(TQoL_Indexes!$B$9:$AK$88,MATCH($A$3,TQoL_Indexes!#REF!,0)+$A104,MATCH(AJ$3,TQoL_Indexes!$B$8:$AK$8,0)),"")</f>
        <v/>
      </c>
      <c r="AK104" s="86" t="str">
        <f>IFERROR(INDEX(TQoL_Indexes!$B$9:$AK$88,MATCH($A$3,TQoL_Indexes!#REF!,0)+$A104,MATCH(AK$3,TQoL_Indexes!$B$8:$AK$8,0)),"")</f>
        <v/>
      </c>
      <c r="AL104" s="86" t="str">
        <f>IFERROR(INDEX(TQoL_Indexes!$B$9:$AK$88,MATCH($A$3,TQoL_Indexes!#REF!,0)+$A104,MATCH(AL$3,TQoL_Indexes!$B$8:$AK$8,0)),"")</f>
        <v/>
      </c>
      <c r="AM104" s="87" t="str">
        <f>IFERROR(INDEX(TQoL_Indexes!$B$9:$AK$88,MATCH($A$3,TQoL_Indexes!#REF!,0)+$A104,MATCH(AM$3,TQoL_Indexes!$B$8:$AK$8,0)),"")</f>
        <v/>
      </c>
    </row>
    <row r="105" spans="1:39">
      <c r="A105" s="58" t="str">
        <f>IFERROR(IF(A104+1&lt;COUNTIF(TQoL_Indexes!#REF!,Aux_Country!$A$3),A104+1,""),"")</f>
        <v/>
      </c>
      <c r="B105" s="121" t="str">
        <f>IFERROR(INDEX(TQoL_Indexes!$B$9:$AK$88,MATCH($A$3,TQoL_Indexes!#REF!,0)+$A105,MATCH(B$3,TQoL_Indexes!$B$8:$AK$8,0)),"")</f>
        <v/>
      </c>
      <c r="C105" s="116" t="str">
        <f>IFERROR(INDEX(TQoL_Indexes!$B$9:$AK$88,MATCH($A$3,TQoL_Indexes!#REF!,0)+$A105,MATCH(C$3,TQoL_Indexes!$B$8:$AK$8,0)),"")</f>
        <v/>
      </c>
      <c r="D105" s="122" t="str">
        <f>IFERROR(INDEX(TQoL_Indexes!$B$9:$AK$88,MATCH($A$3,TQoL_Indexes!#REF!,0)+$A105,MATCH(D$3,TQoL_Indexes!$B$8:$AK$8,0)),"")</f>
        <v/>
      </c>
      <c r="E105" s="86" t="str">
        <f>IFERROR(INDEX(TQoL_Indexes!$B$9:$AK$88,MATCH($A$3,TQoL_Indexes!#REF!,0)+$A105,MATCH(E$3,TQoL_Indexes!$B$8:$AK$8,0)),"")</f>
        <v/>
      </c>
      <c r="F105" s="86" t="str">
        <f>IFERROR(INDEX(TQoL_Indexes!$B$9:$AK$88,MATCH($A$3,TQoL_Indexes!#REF!,0)+$A105,MATCH(F$3,TQoL_Indexes!$B$8:$AK$8,0)),"")</f>
        <v/>
      </c>
      <c r="G105" s="86" t="str">
        <f>IFERROR(INDEX(TQoL_Indexes!$B$9:$AK$88,MATCH($A$3,TQoL_Indexes!#REF!,0)+$A105,MATCH(G$3,TQoL_Indexes!$B$8:$AK$8,0)),"")</f>
        <v/>
      </c>
      <c r="H105" s="86" t="str">
        <f>IFERROR(INDEX(TQoL_Indexes!$B$9:$AK$88,MATCH($A$3,TQoL_Indexes!#REF!,0)+$A105,MATCH(H$3,TQoL_Indexes!$B$8:$AK$8,0)),"")</f>
        <v/>
      </c>
      <c r="I105" s="86" t="str">
        <f>IFERROR(INDEX(TQoL_Indexes!$B$9:$AK$88,MATCH($A$3,TQoL_Indexes!#REF!,0)+$A105,MATCH(I$3,TQoL_Indexes!$B$8:$AK$8,0)),"")</f>
        <v/>
      </c>
      <c r="J105" s="86" t="str">
        <f>IFERROR(INDEX(TQoL_Indexes!$B$9:$AK$88,MATCH($A$3,TQoL_Indexes!#REF!,0)+$A105,MATCH(J$3,TQoL_Indexes!$B$8:$AK$8,0)),"")</f>
        <v/>
      </c>
      <c r="K105" s="86" t="str">
        <f>IFERROR(INDEX(TQoL_Indexes!$B$9:$AK$88,MATCH($A$3,TQoL_Indexes!#REF!,0)+$A105,MATCH(K$3,TQoL_Indexes!$B$8:$AK$8,0)),"")</f>
        <v/>
      </c>
      <c r="L105" s="86" t="str">
        <f>IFERROR(INDEX(TQoL_Indexes!$B$9:$AK$88,MATCH($A$3,TQoL_Indexes!#REF!,0)+$A105,MATCH(L$3,TQoL_Indexes!$B$8:$AK$8,0)),"")</f>
        <v/>
      </c>
      <c r="M105" s="86" t="str">
        <f>IFERROR(INDEX(TQoL_Indexes!$B$9:$AK$88,MATCH($A$3,TQoL_Indexes!#REF!,0)+$A105,MATCH(M$3,TQoL_Indexes!$B$8:$AK$8,0)),"")</f>
        <v/>
      </c>
      <c r="N105" s="86" t="str">
        <f>IFERROR(INDEX(TQoL_Indexes!$B$9:$AK$88,MATCH($A$3,TQoL_Indexes!#REF!,0)+$A105,MATCH(N$3,TQoL_Indexes!$B$8:$AK$8,0)),"")</f>
        <v/>
      </c>
      <c r="O105" s="86" t="str">
        <f>IFERROR(INDEX(TQoL_Indexes!$B$9:$AK$88,MATCH($A$3,TQoL_Indexes!#REF!,0)+$A105,MATCH(O$3,TQoL_Indexes!$B$8:$AK$8,0)),"")</f>
        <v/>
      </c>
      <c r="P105" s="86" t="str">
        <f>IFERROR(INDEX(TQoL_Indexes!$B$9:$AK$88,MATCH($A$3,TQoL_Indexes!#REF!,0)+$A105,MATCH(P$3,TQoL_Indexes!$B$8:$AK$8,0)),"")</f>
        <v/>
      </c>
      <c r="Q105" s="86" t="str">
        <f>IFERROR(INDEX(TQoL_Indexes!$B$9:$AK$88,MATCH($A$3,TQoL_Indexes!#REF!,0)+$A105,MATCH(Q$3,TQoL_Indexes!$B$8:$AK$8,0)),"")</f>
        <v/>
      </c>
      <c r="R105" s="86" t="str">
        <f>IFERROR(INDEX(TQoL_Indexes!$B$9:$AK$88,MATCH($A$3,TQoL_Indexes!#REF!,0)+$A105,MATCH(R$3,TQoL_Indexes!$B$8:$AK$8,0)),"")</f>
        <v/>
      </c>
      <c r="S105" s="86" t="str">
        <f>IFERROR(INDEX(TQoL_Indexes!$B$9:$AK$88,MATCH($A$3,TQoL_Indexes!#REF!,0)+$A105,MATCH(S$3,TQoL_Indexes!$B$8:$AK$8,0)),"")</f>
        <v/>
      </c>
      <c r="T105" s="86" t="str">
        <f>IFERROR(INDEX(TQoL_Indexes!$B$9:$AK$88,MATCH($A$3,TQoL_Indexes!#REF!,0)+$A105,MATCH(T$3,TQoL_Indexes!$B$8:$AK$8,0)),"")</f>
        <v/>
      </c>
      <c r="U105" s="86" t="str">
        <f>IFERROR(INDEX(TQoL_Indexes!$B$9:$AK$88,MATCH($A$3,TQoL_Indexes!#REF!,0)+$A105,MATCH(U$3,TQoL_Indexes!$B$8:$AK$8,0)),"")</f>
        <v/>
      </c>
      <c r="V105" s="86" t="str">
        <f>IFERROR(INDEX(TQoL_Indexes!$B$9:$AK$88,MATCH($A$3,TQoL_Indexes!#REF!,0)+$A105,MATCH(V$3,TQoL_Indexes!$B$8:$AK$8,0)),"")</f>
        <v/>
      </c>
      <c r="W105" s="86" t="str">
        <f>IFERROR(INDEX(TQoL_Indexes!$B$9:$AK$88,MATCH($A$3,TQoL_Indexes!#REF!,0)+$A105,MATCH(W$3,TQoL_Indexes!$B$8:$AK$8,0)),"")</f>
        <v/>
      </c>
      <c r="X105" s="86" t="str">
        <f>IFERROR(INDEX(TQoL_Indexes!$B$9:$AK$88,MATCH($A$3,TQoL_Indexes!#REF!,0)+$A105,MATCH(X$3,TQoL_Indexes!$B$8:$AK$8,0)),"")</f>
        <v/>
      </c>
      <c r="Y105" s="86" t="str">
        <f>IFERROR(INDEX(TQoL_Indexes!$B$9:$AK$88,MATCH($A$3,TQoL_Indexes!#REF!,0)+$A105,MATCH(Y$3,TQoL_Indexes!$B$8:$AK$8,0)),"")</f>
        <v/>
      </c>
      <c r="Z105" s="86" t="str">
        <f>IFERROR(INDEX(TQoL_Indexes!$B$9:$AK$88,MATCH($A$3,TQoL_Indexes!#REF!,0)+$A105,MATCH(Z$3,TQoL_Indexes!$B$8:$AK$8,0)),"")</f>
        <v/>
      </c>
      <c r="AA105" s="86" t="str">
        <f>IFERROR(INDEX(TQoL_Indexes!$B$9:$AK$88,MATCH($A$3,TQoL_Indexes!#REF!,0)+$A105,MATCH(AA$3,TQoL_Indexes!$B$8:$AK$8,0)),"")</f>
        <v/>
      </c>
      <c r="AB105" s="86" t="str">
        <f>IFERROR(INDEX(TQoL_Indexes!$B$9:$AK$88,MATCH($A$3,TQoL_Indexes!#REF!,0)+$A105,MATCH(AB$3,TQoL_Indexes!$B$8:$AK$8,0)),"")</f>
        <v/>
      </c>
      <c r="AC105" s="86" t="str">
        <f>IFERROR(INDEX(TQoL_Indexes!$B$9:$AK$88,MATCH($A$3,TQoL_Indexes!#REF!,0)+$A105,MATCH(AC$3,TQoL_Indexes!$B$8:$AK$8,0)),"")</f>
        <v/>
      </c>
      <c r="AD105" s="86" t="str">
        <f>IFERROR(INDEX(TQoL_Indexes!$B$9:$AK$88,MATCH($A$3,TQoL_Indexes!#REF!,0)+$A105,MATCH(AD$3,TQoL_Indexes!$B$8:$AK$8,0)),"")</f>
        <v/>
      </c>
      <c r="AE105" s="86" t="str">
        <f>IFERROR(INDEX(TQoL_Indexes!$B$9:$AK$88,MATCH($A$3,TQoL_Indexes!#REF!,0)+$A105,MATCH(AE$3,TQoL_Indexes!$B$8:$AK$8,0)),"")</f>
        <v/>
      </c>
      <c r="AF105" s="86" t="str">
        <f>IFERROR(INDEX(TQoL_Indexes!$B$9:$AK$88,MATCH($A$3,TQoL_Indexes!#REF!,0)+$A105,MATCH(AF$3,TQoL_Indexes!$B$8:$AK$8,0)),"")</f>
        <v/>
      </c>
      <c r="AG105" s="86" t="str">
        <f>IFERROR(INDEX(TQoL_Indexes!$B$9:$AK$88,MATCH($A$3,TQoL_Indexes!#REF!,0)+$A105,MATCH(AG$3,TQoL_Indexes!$B$8:$AK$8,0)),"")</f>
        <v/>
      </c>
      <c r="AH105" s="86" t="str">
        <f>IFERROR(INDEX(TQoL_Indexes!$B$9:$AK$88,MATCH($A$3,TQoL_Indexes!#REF!,0)+$A105,MATCH(AH$3,TQoL_Indexes!$B$8:$AK$8,0)),"")</f>
        <v/>
      </c>
      <c r="AI105" s="86" t="str">
        <f>IFERROR(INDEX(TQoL_Indexes!$B$9:$AK$88,MATCH($A$3,TQoL_Indexes!#REF!,0)+$A105,MATCH(AI$3,TQoL_Indexes!$B$8:$AK$8,0)),"")</f>
        <v/>
      </c>
      <c r="AJ105" s="86" t="str">
        <f>IFERROR(INDEX(TQoL_Indexes!$B$9:$AK$88,MATCH($A$3,TQoL_Indexes!#REF!,0)+$A105,MATCH(AJ$3,TQoL_Indexes!$B$8:$AK$8,0)),"")</f>
        <v/>
      </c>
      <c r="AK105" s="86" t="str">
        <f>IFERROR(INDEX(TQoL_Indexes!$B$9:$AK$88,MATCH($A$3,TQoL_Indexes!#REF!,0)+$A105,MATCH(AK$3,TQoL_Indexes!$B$8:$AK$8,0)),"")</f>
        <v/>
      </c>
      <c r="AL105" s="86" t="str">
        <f>IFERROR(INDEX(TQoL_Indexes!$B$9:$AK$88,MATCH($A$3,TQoL_Indexes!#REF!,0)+$A105,MATCH(AL$3,TQoL_Indexes!$B$8:$AK$8,0)),"")</f>
        <v/>
      </c>
      <c r="AM105" s="87" t="str">
        <f>IFERROR(INDEX(TQoL_Indexes!$B$9:$AK$88,MATCH($A$3,TQoL_Indexes!#REF!,0)+$A105,MATCH(AM$3,TQoL_Indexes!$B$8:$AK$8,0)),"")</f>
        <v/>
      </c>
    </row>
    <row r="106" spans="1:39">
      <c r="A106" s="58" t="str">
        <f>IFERROR(IF(A105+1&lt;COUNTIF(TQoL_Indexes!#REF!,Aux_Country!$A$3),A105+1,""),"")</f>
        <v/>
      </c>
      <c r="B106" s="121" t="str">
        <f>IFERROR(INDEX(TQoL_Indexes!$B$9:$AK$88,MATCH($A$3,TQoL_Indexes!#REF!,0)+$A106,MATCH(B$3,TQoL_Indexes!$B$8:$AK$8,0)),"")</f>
        <v/>
      </c>
      <c r="C106" s="116" t="str">
        <f>IFERROR(INDEX(TQoL_Indexes!$B$9:$AK$88,MATCH($A$3,TQoL_Indexes!#REF!,0)+$A106,MATCH(C$3,TQoL_Indexes!$B$8:$AK$8,0)),"")</f>
        <v/>
      </c>
      <c r="D106" s="122" t="str">
        <f>IFERROR(INDEX(TQoL_Indexes!$B$9:$AK$88,MATCH($A$3,TQoL_Indexes!#REF!,0)+$A106,MATCH(D$3,TQoL_Indexes!$B$8:$AK$8,0)),"")</f>
        <v/>
      </c>
      <c r="E106" s="86" t="str">
        <f>IFERROR(INDEX(TQoL_Indexes!$B$9:$AK$88,MATCH($A$3,TQoL_Indexes!#REF!,0)+$A106,MATCH(E$3,TQoL_Indexes!$B$8:$AK$8,0)),"")</f>
        <v/>
      </c>
      <c r="F106" s="86" t="str">
        <f>IFERROR(INDEX(TQoL_Indexes!$B$9:$AK$88,MATCH($A$3,TQoL_Indexes!#REF!,0)+$A106,MATCH(F$3,TQoL_Indexes!$B$8:$AK$8,0)),"")</f>
        <v/>
      </c>
      <c r="G106" s="86" t="str">
        <f>IFERROR(INDEX(TQoL_Indexes!$B$9:$AK$88,MATCH($A$3,TQoL_Indexes!#REF!,0)+$A106,MATCH(G$3,TQoL_Indexes!$B$8:$AK$8,0)),"")</f>
        <v/>
      </c>
      <c r="H106" s="86" t="str">
        <f>IFERROR(INDEX(TQoL_Indexes!$B$9:$AK$88,MATCH($A$3,TQoL_Indexes!#REF!,0)+$A106,MATCH(H$3,TQoL_Indexes!$B$8:$AK$8,0)),"")</f>
        <v/>
      </c>
      <c r="I106" s="86" t="str">
        <f>IFERROR(INDEX(TQoL_Indexes!$B$9:$AK$88,MATCH($A$3,TQoL_Indexes!#REF!,0)+$A106,MATCH(I$3,TQoL_Indexes!$B$8:$AK$8,0)),"")</f>
        <v/>
      </c>
      <c r="J106" s="86" t="str">
        <f>IFERROR(INDEX(TQoL_Indexes!$B$9:$AK$88,MATCH($A$3,TQoL_Indexes!#REF!,0)+$A106,MATCH(J$3,TQoL_Indexes!$B$8:$AK$8,0)),"")</f>
        <v/>
      </c>
      <c r="K106" s="86" t="str">
        <f>IFERROR(INDEX(TQoL_Indexes!$B$9:$AK$88,MATCH($A$3,TQoL_Indexes!#REF!,0)+$A106,MATCH(K$3,TQoL_Indexes!$B$8:$AK$8,0)),"")</f>
        <v/>
      </c>
      <c r="L106" s="86" t="str">
        <f>IFERROR(INDEX(TQoL_Indexes!$B$9:$AK$88,MATCH($A$3,TQoL_Indexes!#REF!,0)+$A106,MATCH(L$3,TQoL_Indexes!$B$8:$AK$8,0)),"")</f>
        <v/>
      </c>
      <c r="M106" s="86" t="str">
        <f>IFERROR(INDEX(TQoL_Indexes!$B$9:$AK$88,MATCH($A$3,TQoL_Indexes!#REF!,0)+$A106,MATCH(M$3,TQoL_Indexes!$B$8:$AK$8,0)),"")</f>
        <v/>
      </c>
      <c r="N106" s="86" t="str">
        <f>IFERROR(INDEX(TQoL_Indexes!$B$9:$AK$88,MATCH($A$3,TQoL_Indexes!#REF!,0)+$A106,MATCH(N$3,TQoL_Indexes!$B$8:$AK$8,0)),"")</f>
        <v/>
      </c>
      <c r="O106" s="86" t="str">
        <f>IFERROR(INDEX(TQoL_Indexes!$B$9:$AK$88,MATCH($A$3,TQoL_Indexes!#REF!,0)+$A106,MATCH(O$3,TQoL_Indexes!$B$8:$AK$8,0)),"")</f>
        <v/>
      </c>
      <c r="P106" s="86" t="str">
        <f>IFERROR(INDEX(TQoL_Indexes!$B$9:$AK$88,MATCH($A$3,TQoL_Indexes!#REF!,0)+$A106,MATCH(P$3,TQoL_Indexes!$B$8:$AK$8,0)),"")</f>
        <v/>
      </c>
      <c r="Q106" s="86" t="str">
        <f>IFERROR(INDEX(TQoL_Indexes!$B$9:$AK$88,MATCH($A$3,TQoL_Indexes!#REF!,0)+$A106,MATCH(Q$3,TQoL_Indexes!$B$8:$AK$8,0)),"")</f>
        <v/>
      </c>
      <c r="R106" s="86" t="str">
        <f>IFERROR(INDEX(TQoL_Indexes!$B$9:$AK$88,MATCH($A$3,TQoL_Indexes!#REF!,0)+$A106,MATCH(R$3,TQoL_Indexes!$B$8:$AK$8,0)),"")</f>
        <v/>
      </c>
      <c r="S106" s="86" t="str">
        <f>IFERROR(INDEX(TQoL_Indexes!$B$9:$AK$88,MATCH($A$3,TQoL_Indexes!#REF!,0)+$A106,MATCH(S$3,TQoL_Indexes!$B$8:$AK$8,0)),"")</f>
        <v/>
      </c>
      <c r="T106" s="86" t="str">
        <f>IFERROR(INDEX(TQoL_Indexes!$B$9:$AK$88,MATCH($A$3,TQoL_Indexes!#REF!,0)+$A106,MATCH(T$3,TQoL_Indexes!$B$8:$AK$8,0)),"")</f>
        <v/>
      </c>
      <c r="U106" s="86" t="str">
        <f>IFERROR(INDEX(TQoL_Indexes!$B$9:$AK$88,MATCH($A$3,TQoL_Indexes!#REF!,0)+$A106,MATCH(U$3,TQoL_Indexes!$B$8:$AK$8,0)),"")</f>
        <v/>
      </c>
      <c r="V106" s="86" t="str">
        <f>IFERROR(INDEX(TQoL_Indexes!$B$9:$AK$88,MATCH($A$3,TQoL_Indexes!#REF!,0)+$A106,MATCH(V$3,TQoL_Indexes!$B$8:$AK$8,0)),"")</f>
        <v/>
      </c>
      <c r="W106" s="86" t="str">
        <f>IFERROR(INDEX(TQoL_Indexes!$B$9:$AK$88,MATCH($A$3,TQoL_Indexes!#REF!,0)+$A106,MATCH(W$3,TQoL_Indexes!$B$8:$AK$8,0)),"")</f>
        <v/>
      </c>
      <c r="X106" s="86" t="str">
        <f>IFERROR(INDEX(TQoL_Indexes!$B$9:$AK$88,MATCH($A$3,TQoL_Indexes!#REF!,0)+$A106,MATCH(X$3,TQoL_Indexes!$B$8:$AK$8,0)),"")</f>
        <v/>
      </c>
      <c r="Y106" s="86" t="str">
        <f>IFERROR(INDEX(TQoL_Indexes!$B$9:$AK$88,MATCH($A$3,TQoL_Indexes!#REF!,0)+$A106,MATCH(Y$3,TQoL_Indexes!$B$8:$AK$8,0)),"")</f>
        <v/>
      </c>
      <c r="Z106" s="86" t="str">
        <f>IFERROR(INDEX(TQoL_Indexes!$B$9:$AK$88,MATCH($A$3,TQoL_Indexes!#REF!,0)+$A106,MATCH(Z$3,TQoL_Indexes!$B$8:$AK$8,0)),"")</f>
        <v/>
      </c>
      <c r="AA106" s="86" t="str">
        <f>IFERROR(INDEX(TQoL_Indexes!$B$9:$AK$88,MATCH($A$3,TQoL_Indexes!#REF!,0)+$A106,MATCH(AA$3,TQoL_Indexes!$B$8:$AK$8,0)),"")</f>
        <v/>
      </c>
      <c r="AB106" s="86" t="str">
        <f>IFERROR(INDEX(TQoL_Indexes!$B$9:$AK$88,MATCH($A$3,TQoL_Indexes!#REF!,0)+$A106,MATCH(AB$3,TQoL_Indexes!$B$8:$AK$8,0)),"")</f>
        <v/>
      </c>
      <c r="AC106" s="86" t="str">
        <f>IFERROR(INDEX(TQoL_Indexes!$B$9:$AK$88,MATCH($A$3,TQoL_Indexes!#REF!,0)+$A106,MATCH(AC$3,TQoL_Indexes!$B$8:$AK$8,0)),"")</f>
        <v/>
      </c>
      <c r="AD106" s="86" t="str">
        <f>IFERROR(INDEX(TQoL_Indexes!$B$9:$AK$88,MATCH($A$3,TQoL_Indexes!#REF!,0)+$A106,MATCH(AD$3,TQoL_Indexes!$B$8:$AK$8,0)),"")</f>
        <v/>
      </c>
      <c r="AE106" s="86" t="str">
        <f>IFERROR(INDEX(TQoL_Indexes!$B$9:$AK$88,MATCH($A$3,TQoL_Indexes!#REF!,0)+$A106,MATCH(AE$3,TQoL_Indexes!$B$8:$AK$8,0)),"")</f>
        <v/>
      </c>
      <c r="AF106" s="86" t="str">
        <f>IFERROR(INDEX(TQoL_Indexes!$B$9:$AK$88,MATCH($A$3,TQoL_Indexes!#REF!,0)+$A106,MATCH(AF$3,TQoL_Indexes!$B$8:$AK$8,0)),"")</f>
        <v/>
      </c>
      <c r="AG106" s="86" t="str">
        <f>IFERROR(INDEX(TQoL_Indexes!$B$9:$AK$88,MATCH($A$3,TQoL_Indexes!#REF!,0)+$A106,MATCH(AG$3,TQoL_Indexes!$B$8:$AK$8,0)),"")</f>
        <v/>
      </c>
      <c r="AH106" s="86" t="str">
        <f>IFERROR(INDEX(TQoL_Indexes!$B$9:$AK$88,MATCH($A$3,TQoL_Indexes!#REF!,0)+$A106,MATCH(AH$3,TQoL_Indexes!$B$8:$AK$8,0)),"")</f>
        <v/>
      </c>
      <c r="AI106" s="86" t="str">
        <f>IFERROR(INDEX(TQoL_Indexes!$B$9:$AK$88,MATCH($A$3,TQoL_Indexes!#REF!,0)+$A106,MATCH(AI$3,TQoL_Indexes!$B$8:$AK$8,0)),"")</f>
        <v/>
      </c>
      <c r="AJ106" s="86" t="str">
        <f>IFERROR(INDEX(TQoL_Indexes!$B$9:$AK$88,MATCH($A$3,TQoL_Indexes!#REF!,0)+$A106,MATCH(AJ$3,TQoL_Indexes!$B$8:$AK$8,0)),"")</f>
        <v/>
      </c>
      <c r="AK106" s="86" t="str">
        <f>IFERROR(INDEX(TQoL_Indexes!$B$9:$AK$88,MATCH($A$3,TQoL_Indexes!#REF!,0)+$A106,MATCH(AK$3,TQoL_Indexes!$B$8:$AK$8,0)),"")</f>
        <v/>
      </c>
      <c r="AL106" s="86" t="str">
        <f>IFERROR(INDEX(TQoL_Indexes!$B$9:$AK$88,MATCH($A$3,TQoL_Indexes!#REF!,0)+$A106,MATCH(AL$3,TQoL_Indexes!$B$8:$AK$8,0)),"")</f>
        <v/>
      </c>
      <c r="AM106" s="87" t="str">
        <f>IFERROR(INDEX(TQoL_Indexes!$B$9:$AK$88,MATCH($A$3,TQoL_Indexes!#REF!,0)+$A106,MATCH(AM$3,TQoL_Indexes!$B$8:$AK$8,0)),"")</f>
        <v/>
      </c>
    </row>
    <row r="107" spans="1:39">
      <c r="A107" s="58" t="str">
        <f>IFERROR(IF(A106+1&lt;COUNTIF(TQoL_Indexes!#REF!,Aux_Country!$A$3),A106+1,""),"")</f>
        <v/>
      </c>
      <c r="B107" s="121" t="str">
        <f>IFERROR(INDEX(TQoL_Indexes!$B$9:$AK$88,MATCH($A$3,TQoL_Indexes!#REF!,0)+$A107,MATCH(B$3,TQoL_Indexes!$B$8:$AK$8,0)),"")</f>
        <v/>
      </c>
      <c r="C107" s="116" t="str">
        <f>IFERROR(INDEX(TQoL_Indexes!$B$9:$AK$88,MATCH($A$3,TQoL_Indexes!#REF!,0)+$A107,MATCH(C$3,TQoL_Indexes!$B$8:$AK$8,0)),"")</f>
        <v/>
      </c>
      <c r="D107" s="122" t="str">
        <f>IFERROR(INDEX(TQoL_Indexes!$B$9:$AK$88,MATCH($A$3,TQoL_Indexes!#REF!,0)+$A107,MATCH(D$3,TQoL_Indexes!$B$8:$AK$8,0)),"")</f>
        <v/>
      </c>
      <c r="E107" s="86" t="str">
        <f>IFERROR(INDEX(TQoL_Indexes!$B$9:$AK$88,MATCH($A$3,TQoL_Indexes!#REF!,0)+$A107,MATCH(E$3,TQoL_Indexes!$B$8:$AK$8,0)),"")</f>
        <v/>
      </c>
      <c r="F107" s="86" t="str">
        <f>IFERROR(INDEX(TQoL_Indexes!$B$9:$AK$88,MATCH($A$3,TQoL_Indexes!#REF!,0)+$A107,MATCH(F$3,TQoL_Indexes!$B$8:$AK$8,0)),"")</f>
        <v/>
      </c>
      <c r="G107" s="86" t="str">
        <f>IFERROR(INDEX(TQoL_Indexes!$B$9:$AK$88,MATCH($A$3,TQoL_Indexes!#REF!,0)+$A107,MATCH(G$3,TQoL_Indexes!$B$8:$AK$8,0)),"")</f>
        <v/>
      </c>
      <c r="H107" s="86" t="str">
        <f>IFERROR(INDEX(TQoL_Indexes!$B$9:$AK$88,MATCH($A$3,TQoL_Indexes!#REF!,0)+$A107,MATCH(H$3,TQoL_Indexes!$B$8:$AK$8,0)),"")</f>
        <v/>
      </c>
      <c r="I107" s="86" t="str">
        <f>IFERROR(INDEX(TQoL_Indexes!$B$9:$AK$88,MATCH($A$3,TQoL_Indexes!#REF!,0)+$A107,MATCH(I$3,TQoL_Indexes!$B$8:$AK$8,0)),"")</f>
        <v/>
      </c>
      <c r="J107" s="86" t="str">
        <f>IFERROR(INDEX(TQoL_Indexes!$B$9:$AK$88,MATCH($A$3,TQoL_Indexes!#REF!,0)+$A107,MATCH(J$3,TQoL_Indexes!$B$8:$AK$8,0)),"")</f>
        <v/>
      </c>
      <c r="K107" s="86" t="str">
        <f>IFERROR(INDEX(TQoL_Indexes!$B$9:$AK$88,MATCH($A$3,TQoL_Indexes!#REF!,0)+$A107,MATCH(K$3,TQoL_Indexes!$B$8:$AK$8,0)),"")</f>
        <v/>
      </c>
      <c r="L107" s="86" t="str">
        <f>IFERROR(INDEX(TQoL_Indexes!$B$9:$AK$88,MATCH($A$3,TQoL_Indexes!#REF!,0)+$A107,MATCH(L$3,TQoL_Indexes!$B$8:$AK$8,0)),"")</f>
        <v/>
      </c>
      <c r="M107" s="86" t="str">
        <f>IFERROR(INDEX(TQoL_Indexes!$B$9:$AK$88,MATCH($A$3,TQoL_Indexes!#REF!,0)+$A107,MATCH(M$3,TQoL_Indexes!$B$8:$AK$8,0)),"")</f>
        <v/>
      </c>
      <c r="N107" s="86" t="str">
        <f>IFERROR(INDEX(TQoL_Indexes!$B$9:$AK$88,MATCH($A$3,TQoL_Indexes!#REF!,0)+$A107,MATCH(N$3,TQoL_Indexes!$B$8:$AK$8,0)),"")</f>
        <v/>
      </c>
      <c r="O107" s="86" t="str">
        <f>IFERROR(INDEX(TQoL_Indexes!$B$9:$AK$88,MATCH($A$3,TQoL_Indexes!#REF!,0)+$A107,MATCH(O$3,TQoL_Indexes!$B$8:$AK$8,0)),"")</f>
        <v/>
      </c>
      <c r="P107" s="86" t="str">
        <f>IFERROR(INDEX(TQoL_Indexes!$B$9:$AK$88,MATCH($A$3,TQoL_Indexes!#REF!,0)+$A107,MATCH(P$3,TQoL_Indexes!$B$8:$AK$8,0)),"")</f>
        <v/>
      </c>
      <c r="Q107" s="86" t="str">
        <f>IFERROR(INDEX(TQoL_Indexes!$B$9:$AK$88,MATCH($A$3,TQoL_Indexes!#REF!,0)+$A107,MATCH(Q$3,TQoL_Indexes!$B$8:$AK$8,0)),"")</f>
        <v/>
      </c>
      <c r="R107" s="86" t="str">
        <f>IFERROR(INDEX(TQoL_Indexes!$B$9:$AK$88,MATCH($A$3,TQoL_Indexes!#REF!,0)+$A107,MATCH(R$3,TQoL_Indexes!$B$8:$AK$8,0)),"")</f>
        <v/>
      </c>
      <c r="S107" s="86" t="str">
        <f>IFERROR(INDEX(TQoL_Indexes!$B$9:$AK$88,MATCH($A$3,TQoL_Indexes!#REF!,0)+$A107,MATCH(S$3,TQoL_Indexes!$B$8:$AK$8,0)),"")</f>
        <v/>
      </c>
      <c r="T107" s="86" t="str">
        <f>IFERROR(INDEX(TQoL_Indexes!$B$9:$AK$88,MATCH($A$3,TQoL_Indexes!#REF!,0)+$A107,MATCH(T$3,TQoL_Indexes!$B$8:$AK$8,0)),"")</f>
        <v/>
      </c>
      <c r="U107" s="86" t="str">
        <f>IFERROR(INDEX(TQoL_Indexes!$B$9:$AK$88,MATCH($A$3,TQoL_Indexes!#REF!,0)+$A107,MATCH(U$3,TQoL_Indexes!$B$8:$AK$8,0)),"")</f>
        <v/>
      </c>
      <c r="V107" s="86" t="str">
        <f>IFERROR(INDEX(TQoL_Indexes!$B$9:$AK$88,MATCH($A$3,TQoL_Indexes!#REF!,0)+$A107,MATCH(V$3,TQoL_Indexes!$B$8:$AK$8,0)),"")</f>
        <v/>
      </c>
      <c r="W107" s="86" t="str">
        <f>IFERROR(INDEX(TQoL_Indexes!$B$9:$AK$88,MATCH($A$3,TQoL_Indexes!#REF!,0)+$A107,MATCH(W$3,TQoL_Indexes!$B$8:$AK$8,0)),"")</f>
        <v/>
      </c>
      <c r="X107" s="86" t="str">
        <f>IFERROR(INDEX(TQoL_Indexes!$B$9:$AK$88,MATCH($A$3,TQoL_Indexes!#REF!,0)+$A107,MATCH(X$3,TQoL_Indexes!$B$8:$AK$8,0)),"")</f>
        <v/>
      </c>
      <c r="Y107" s="86" t="str">
        <f>IFERROR(INDEX(TQoL_Indexes!$B$9:$AK$88,MATCH($A$3,TQoL_Indexes!#REF!,0)+$A107,MATCH(Y$3,TQoL_Indexes!$B$8:$AK$8,0)),"")</f>
        <v/>
      </c>
      <c r="Z107" s="86" t="str">
        <f>IFERROR(INDEX(TQoL_Indexes!$B$9:$AK$88,MATCH($A$3,TQoL_Indexes!#REF!,0)+$A107,MATCH(Z$3,TQoL_Indexes!$B$8:$AK$8,0)),"")</f>
        <v/>
      </c>
      <c r="AA107" s="86" t="str">
        <f>IFERROR(INDEX(TQoL_Indexes!$B$9:$AK$88,MATCH($A$3,TQoL_Indexes!#REF!,0)+$A107,MATCH(AA$3,TQoL_Indexes!$B$8:$AK$8,0)),"")</f>
        <v/>
      </c>
      <c r="AB107" s="86" t="str">
        <f>IFERROR(INDEX(TQoL_Indexes!$B$9:$AK$88,MATCH($A$3,TQoL_Indexes!#REF!,0)+$A107,MATCH(AB$3,TQoL_Indexes!$B$8:$AK$8,0)),"")</f>
        <v/>
      </c>
      <c r="AC107" s="86" t="str">
        <f>IFERROR(INDEX(TQoL_Indexes!$B$9:$AK$88,MATCH($A$3,TQoL_Indexes!#REF!,0)+$A107,MATCH(AC$3,TQoL_Indexes!$B$8:$AK$8,0)),"")</f>
        <v/>
      </c>
      <c r="AD107" s="86" t="str">
        <f>IFERROR(INDEX(TQoL_Indexes!$B$9:$AK$88,MATCH($A$3,TQoL_Indexes!#REF!,0)+$A107,MATCH(AD$3,TQoL_Indexes!$B$8:$AK$8,0)),"")</f>
        <v/>
      </c>
      <c r="AE107" s="86" t="str">
        <f>IFERROR(INDEX(TQoL_Indexes!$B$9:$AK$88,MATCH($A$3,TQoL_Indexes!#REF!,0)+$A107,MATCH(AE$3,TQoL_Indexes!$B$8:$AK$8,0)),"")</f>
        <v/>
      </c>
      <c r="AF107" s="86" t="str">
        <f>IFERROR(INDEX(TQoL_Indexes!$B$9:$AK$88,MATCH($A$3,TQoL_Indexes!#REF!,0)+$A107,MATCH(AF$3,TQoL_Indexes!$B$8:$AK$8,0)),"")</f>
        <v/>
      </c>
      <c r="AG107" s="86" t="str">
        <f>IFERROR(INDEX(TQoL_Indexes!$B$9:$AK$88,MATCH($A$3,TQoL_Indexes!#REF!,0)+$A107,MATCH(AG$3,TQoL_Indexes!$B$8:$AK$8,0)),"")</f>
        <v/>
      </c>
      <c r="AH107" s="86" t="str">
        <f>IFERROR(INDEX(TQoL_Indexes!$B$9:$AK$88,MATCH($A$3,TQoL_Indexes!#REF!,0)+$A107,MATCH(AH$3,TQoL_Indexes!$B$8:$AK$8,0)),"")</f>
        <v/>
      </c>
      <c r="AI107" s="86" t="str">
        <f>IFERROR(INDEX(TQoL_Indexes!$B$9:$AK$88,MATCH($A$3,TQoL_Indexes!#REF!,0)+$A107,MATCH(AI$3,TQoL_Indexes!$B$8:$AK$8,0)),"")</f>
        <v/>
      </c>
      <c r="AJ107" s="86" t="str">
        <f>IFERROR(INDEX(TQoL_Indexes!$B$9:$AK$88,MATCH($A$3,TQoL_Indexes!#REF!,0)+$A107,MATCH(AJ$3,TQoL_Indexes!$B$8:$AK$8,0)),"")</f>
        <v/>
      </c>
      <c r="AK107" s="86" t="str">
        <f>IFERROR(INDEX(TQoL_Indexes!$B$9:$AK$88,MATCH($A$3,TQoL_Indexes!#REF!,0)+$A107,MATCH(AK$3,TQoL_Indexes!$B$8:$AK$8,0)),"")</f>
        <v/>
      </c>
      <c r="AL107" s="86" t="str">
        <f>IFERROR(INDEX(TQoL_Indexes!$B$9:$AK$88,MATCH($A$3,TQoL_Indexes!#REF!,0)+$A107,MATCH(AL$3,TQoL_Indexes!$B$8:$AK$8,0)),"")</f>
        <v/>
      </c>
      <c r="AM107" s="87" t="str">
        <f>IFERROR(INDEX(TQoL_Indexes!$B$9:$AK$88,MATCH($A$3,TQoL_Indexes!#REF!,0)+$A107,MATCH(AM$3,TQoL_Indexes!$B$8:$AK$8,0)),"")</f>
        <v/>
      </c>
    </row>
    <row r="108" spans="1:39">
      <c r="A108" s="58" t="str">
        <f>IFERROR(IF(A107+1&lt;COUNTIF(TQoL_Indexes!#REF!,Aux_Country!$A$3),A107+1,""),"")</f>
        <v/>
      </c>
      <c r="B108" s="121" t="str">
        <f>IFERROR(INDEX(TQoL_Indexes!$B$9:$AK$88,MATCH($A$3,TQoL_Indexes!#REF!,0)+$A108,MATCH(B$3,TQoL_Indexes!$B$8:$AK$8,0)),"")</f>
        <v/>
      </c>
      <c r="C108" s="116" t="str">
        <f>IFERROR(INDEX(TQoL_Indexes!$B$9:$AK$88,MATCH($A$3,TQoL_Indexes!#REF!,0)+$A108,MATCH(C$3,TQoL_Indexes!$B$8:$AK$8,0)),"")</f>
        <v/>
      </c>
      <c r="D108" s="122" t="str">
        <f>IFERROR(INDEX(TQoL_Indexes!$B$9:$AK$88,MATCH($A$3,TQoL_Indexes!#REF!,0)+$A108,MATCH(D$3,TQoL_Indexes!$B$8:$AK$8,0)),"")</f>
        <v/>
      </c>
      <c r="E108" s="86" t="str">
        <f>IFERROR(INDEX(TQoL_Indexes!$B$9:$AK$88,MATCH($A$3,TQoL_Indexes!#REF!,0)+$A108,MATCH(E$3,TQoL_Indexes!$B$8:$AK$8,0)),"")</f>
        <v/>
      </c>
      <c r="F108" s="86" t="str">
        <f>IFERROR(INDEX(TQoL_Indexes!$B$9:$AK$88,MATCH($A$3,TQoL_Indexes!#REF!,0)+$A108,MATCH(F$3,TQoL_Indexes!$B$8:$AK$8,0)),"")</f>
        <v/>
      </c>
      <c r="G108" s="86" t="str">
        <f>IFERROR(INDEX(TQoL_Indexes!$B$9:$AK$88,MATCH($A$3,TQoL_Indexes!#REF!,0)+$A108,MATCH(G$3,TQoL_Indexes!$B$8:$AK$8,0)),"")</f>
        <v/>
      </c>
      <c r="H108" s="86" t="str">
        <f>IFERROR(INDEX(TQoL_Indexes!$B$9:$AK$88,MATCH($A$3,TQoL_Indexes!#REF!,0)+$A108,MATCH(H$3,TQoL_Indexes!$B$8:$AK$8,0)),"")</f>
        <v/>
      </c>
      <c r="I108" s="86" t="str">
        <f>IFERROR(INDEX(TQoL_Indexes!$B$9:$AK$88,MATCH($A$3,TQoL_Indexes!#REF!,0)+$A108,MATCH(I$3,TQoL_Indexes!$B$8:$AK$8,0)),"")</f>
        <v/>
      </c>
      <c r="J108" s="86" t="str">
        <f>IFERROR(INDEX(TQoL_Indexes!$B$9:$AK$88,MATCH($A$3,TQoL_Indexes!#REF!,0)+$A108,MATCH(J$3,TQoL_Indexes!$B$8:$AK$8,0)),"")</f>
        <v/>
      </c>
      <c r="K108" s="86" t="str">
        <f>IFERROR(INDEX(TQoL_Indexes!$B$9:$AK$88,MATCH($A$3,TQoL_Indexes!#REF!,0)+$A108,MATCH(K$3,TQoL_Indexes!$B$8:$AK$8,0)),"")</f>
        <v/>
      </c>
      <c r="L108" s="86" t="str">
        <f>IFERROR(INDEX(TQoL_Indexes!$B$9:$AK$88,MATCH($A$3,TQoL_Indexes!#REF!,0)+$A108,MATCH(L$3,TQoL_Indexes!$B$8:$AK$8,0)),"")</f>
        <v/>
      </c>
      <c r="M108" s="86" t="str">
        <f>IFERROR(INDEX(TQoL_Indexes!$B$9:$AK$88,MATCH($A$3,TQoL_Indexes!#REF!,0)+$A108,MATCH(M$3,TQoL_Indexes!$B$8:$AK$8,0)),"")</f>
        <v/>
      </c>
      <c r="N108" s="86" t="str">
        <f>IFERROR(INDEX(TQoL_Indexes!$B$9:$AK$88,MATCH($A$3,TQoL_Indexes!#REF!,0)+$A108,MATCH(N$3,TQoL_Indexes!$B$8:$AK$8,0)),"")</f>
        <v/>
      </c>
      <c r="O108" s="86" t="str">
        <f>IFERROR(INDEX(TQoL_Indexes!$B$9:$AK$88,MATCH($A$3,TQoL_Indexes!#REF!,0)+$A108,MATCH(O$3,TQoL_Indexes!$B$8:$AK$8,0)),"")</f>
        <v/>
      </c>
      <c r="P108" s="86" t="str">
        <f>IFERROR(INDEX(TQoL_Indexes!$B$9:$AK$88,MATCH($A$3,TQoL_Indexes!#REF!,0)+$A108,MATCH(P$3,TQoL_Indexes!$B$8:$AK$8,0)),"")</f>
        <v/>
      </c>
      <c r="Q108" s="86" t="str">
        <f>IFERROR(INDEX(TQoL_Indexes!$B$9:$AK$88,MATCH($A$3,TQoL_Indexes!#REF!,0)+$A108,MATCH(Q$3,TQoL_Indexes!$B$8:$AK$8,0)),"")</f>
        <v/>
      </c>
      <c r="R108" s="86" t="str">
        <f>IFERROR(INDEX(TQoL_Indexes!$B$9:$AK$88,MATCH($A$3,TQoL_Indexes!#REF!,0)+$A108,MATCH(R$3,TQoL_Indexes!$B$8:$AK$8,0)),"")</f>
        <v/>
      </c>
      <c r="S108" s="86" t="str">
        <f>IFERROR(INDEX(TQoL_Indexes!$B$9:$AK$88,MATCH($A$3,TQoL_Indexes!#REF!,0)+$A108,MATCH(S$3,TQoL_Indexes!$B$8:$AK$8,0)),"")</f>
        <v/>
      </c>
      <c r="T108" s="86" t="str">
        <f>IFERROR(INDEX(TQoL_Indexes!$B$9:$AK$88,MATCH($A$3,TQoL_Indexes!#REF!,0)+$A108,MATCH(T$3,TQoL_Indexes!$B$8:$AK$8,0)),"")</f>
        <v/>
      </c>
      <c r="U108" s="86" t="str">
        <f>IFERROR(INDEX(TQoL_Indexes!$B$9:$AK$88,MATCH($A$3,TQoL_Indexes!#REF!,0)+$A108,MATCH(U$3,TQoL_Indexes!$B$8:$AK$8,0)),"")</f>
        <v/>
      </c>
      <c r="V108" s="86" t="str">
        <f>IFERROR(INDEX(TQoL_Indexes!$B$9:$AK$88,MATCH($A$3,TQoL_Indexes!#REF!,0)+$A108,MATCH(V$3,TQoL_Indexes!$B$8:$AK$8,0)),"")</f>
        <v/>
      </c>
      <c r="W108" s="86" t="str">
        <f>IFERROR(INDEX(TQoL_Indexes!$B$9:$AK$88,MATCH($A$3,TQoL_Indexes!#REF!,0)+$A108,MATCH(W$3,TQoL_Indexes!$B$8:$AK$8,0)),"")</f>
        <v/>
      </c>
      <c r="X108" s="86" t="str">
        <f>IFERROR(INDEX(TQoL_Indexes!$B$9:$AK$88,MATCH($A$3,TQoL_Indexes!#REF!,0)+$A108,MATCH(X$3,TQoL_Indexes!$B$8:$AK$8,0)),"")</f>
        <v/>
      </c>
      <c r="Y108" s="86" t="str">
        <f>IFERROR(INDEX(TQoL_Indexes!$B$9:$AK$88,MATCH($A$3,TQoL_Indexes!#REF!,0)+$A108,MATCH(Y$3,TQoL_Indexes!$B$8:$AK$8,0)),"")</f>
        <v/>
      </c>
      <c r="Z108" s="86" t="str">
        <f>IFERROR(INDEX(TQoL_Indexes!$B$9:$AK$88,MATCH($A$3,TQoL_Indexes!#REF!,0)+$A108,MATCH(Z$3,TQoL_Indexes!$B$8:$AK$8,0)),"")</f>
        <v/>
      </c>
      <c r="AA108" s="86" t="str">
        <f>IFERROR(INDEX(TQoL_Indexes!$B$9:$AK$88,MATCH($A$3,TQoL_Indexes!#REF!,0)+$A108,MATCH(AA$3,TQoL_Indexes!$B$8:$AK$8,0)),"")</f>
        <v/>
      </c>
      <c r="AB108" s="86" t="str">
        <f>IFERROR(INDEX(TQoL_Indexes!$B$9:$AK$88,MATCH($A$3,TQoL_Indexes!#REF!,0)+$A108,MATCH(AB$3,TQoL_Indexes!$B$8:$AK$8,0)),"")</f>
        <v/>
      </c>
      <c r="AC108" s="86" t="str">
        <f>IFERROR(INDEX(TQoL_Indexes!$B$9:$AK$88,MATCH($A$3,TQoL_Indexes!#REF!,0)+$A108,MATCH(AC$3,TQoL_Indexes!$B$8:$AK$8,0)),"")</f>
        <v/>
      </c>
      <c r="AD108" s="86" t="str">
        <f>IFERROR(INDEX(TQoL_Indexes!$B$9:$AK$88,MATCH($A$3,TQoL_Indexes!#REF!,0)+$A108,MATCH(AD$3,TQoL_Indexes!$B$8:$AK$8,0)),"")</f>
        <v/>
      </c>
      <c r="AE108" s="86" t="str">
        <f>IFERROR(INDEX(TQoL_Indexes!$B$9:$AK$88,MATCH($A$3,TQoL_Indexes!#REF!,0)+$A108,MATCH(AE$3,TQoL_Indexes!$B$8:$AK$8,0)),"")</f>
        <v/>
      </c>
      <c r="AF108" s="86" t="str">
        <f>IFERROR(INDEX(TQoL_Indexes!$B$9:$AK$88,MATCH($A$3,TQoL_Indexes!#REF!,0)+$A108,MATCH(AF$3,TQoL_Indexes!$B$8:$AK$8,0)),"")</f>
        <v/>
      </c>
      <c r="AG108" s="86" t="str">
        <f>IFERROR(INDEX(TQoL_Indexes!$B$9:$AK$88,MATCH($A$3,TQoL_Indexes!#REF!,0)+$A108,MATCH(AG$3,TQoL_Indexes!$B$8:$AK$8,0)),"")</f>
        <v/>
      </c>
      <c r="AH108" s="86" t="str">
        <f>IFERROR(INDEX(TQoL_Indexes!$B$9:$AK$88,MATCH($A$3,TQoL_Indexes!#REF!,0)+$A108,MATCH(AH$3,TQoL_Indexes!$B$8:$AK$8,0)),"")</f>
        <v/>
      </c>
      <c r="AI108" s="86" t="str">
        <f>IFERROR(INDEX(TQoL_Indexes!$B$9:$AK$88,MATCH($A$3,TQoL_Indexes!#REF!,0)+$A108,MATCH(AI$3,TQoL_Indexes!$B$8:$AK$8,0)),"")</f>
        <v/>
      </c>
      <c r="AJ108" s="86" t="str">
        <f>IFERROR(INDEX(TQoL_Indexes!$B$9:$AK$88,MATCH($A$3,TQoL_Indexes!#REF!,0)+$A108,MATCH(AJ$3,TQoL_Indexes!$B$8:$AK$8,0)),"")</f>
        <v/>
      </c>
      <c r="AK108" s="86" t="str">
        <f>IFERROR(INDEX(TQoL_Indexes!$B$9:$AK$88,MATCH($A$3,TQoL_Indexes!#REF!,0)+$A108,MATCH(AK$3,TQoL_Indexes!$B$8:$AK$8,0)),"")</f>
        <v/>
      </c>
      <c r="AL108" s="86" t="str">
        <f>IFERROR(INDEX(TQoL_Indexes!$B$9:$AK$88,MATCH($A$3,TQoL_Indexes!#REF!,0)+$A108,MATCH(AL$3,TQoL_Indexes!$B$8:$AK$8,0)),"")</f>
        <v/>
      </c>
      <c r="AM108" s="87" t="str">
        <f>IFERROR(INDEX(TQoL_Indexes!$B$9:$AK$88,MATCH($A$3,TQoL_Indexes!#REF!,0)+$A108,MATCH(AM$3,TQoL_Indexes!$B$8:$AK$8,0)),"")</f>
        <v/>
      </c>
    </row>
    <row r="109" spans="1:39">
      <c r="A109" s="58" t="str">
        <f>IFERROR(IF(A108+1&lt;COUNTIF(TQoL_Indexes!#REF!,Aux_Country!$A$3),A108+1,""),"")</f>
        <v/>
      </c>
      <c r="B109" s="121" t="str">
        <f>IFERROR(INDEX(TQoL_Indexes!$B$9:$AK$88,MATCH($A$3,TQoL_Indexes!#REF!,0)+$A109,MATCH(B$3,TQoL_Indexes!$B$8:$AK$8,0)),"")</f>
        <v/>
      </c>
      <c r="C109" s="116" t="str">
        <f>IFERROR(INDEX(TQoL_Indexes!$B$9:$AK$88,MATCH($A$3,TQoL_Indexes!#REF!,0)+$A109,MATCH(C$3,TQoL_Indexes!$B$8:$AK$8,0)),"")</f>
        <v/>
      </c>
      <c r="D109" s="122" t="str">
        <f>IFERROR(INDEX(TQoL_Indexes!$B$9:$AK$88,MATCH($A$3,TQoL_Indexes!#REF!,0)+$A109,MATCH(D$3,TQoL_Indexes!$B$8:$AK$8,0)),"")</f>
        <v/>
      </c>
      <c r="E109" s="86" t="str">
        <f>IFERROR(INDEX(TQoL_Indexes!$B$9:$AK$88,MATCH($A$3,TQoL_Indexes!#REF!,0)+$A109,MATCH(E$3,TQoL_Indexes!$B$8:$AK$8,0)),"")</f>
        <v/>
      </c>
      <c r="F109" s="86" t="str">
        <f>IFERROR(INDEX(TQoL_Indexes!$B$9:$AK$88,MATCH($A$3,TQoL_Indexes!#REF!,0)+$A109,MATCH(F$3,TQoL_Indexes!$B$8:$AK$8,0)),"")</f>
        <v/>
      </c>
      <c r="G109" s="86" t="str">
        <f>IFERROR(INDEX(TQoL_Indexes!$B$9:$AK$88,MATCH($A$3,TQoL_Indexes!#REF!,0)+$A109,MATCH(G$3,TQoL_Indexes!$B$8:$AK$8,0)),"")</f>
        <v/>
      </c>
      <c r="H109" s="86" t="str">
        <f>IFERROR(INDEX(TQoL_Indexes!$B$9:$AK$88,MATCH($A$3,TQoL_Indexes!#REF!,0)+$A109,MATCH(H$3,TQoL_Indexes!$B$8:$AK$8,0)),"")</f>
        <v/>
      </c>
      <c r="I109" s="86" t="str">
        <f>IFERROR(INDEX(TQoL_Indexes!$B$9:$AK$88,MATCH($A$3,TQoL_Indexes!#REF!,0)+$A109,MATCH(I$3,TQoL_Indexes!$B$8:$AK$8,0)),"")</f>
        <v/>
      </c>
      <c r="J109" s="86" t="str">
        <f>IFERROR(INDEX(TQoL_Indexes!$B$9:$AK$88,MATCH($A$3,TQoL_Indexes!#REF!,0)+$A109,MATCH(J$3,TQoL_Indexes!$B$8:$AK$8,0)),"")</f>
        <v/>
      </c>
      <c r="K109" s="86" t="str">
        <f>IFERROR(INDEX(TQoL_Indexes!$B$9:$AK$88,MATCH($A$3,TQoL_Indexes!#REF!,0)+$A109,MATCH(K$3,TQoL_Indexes!$B$8:$AK$8,0)),"")</f>
        <v/>
      </c>
      <c r="L109" s="86" t="str">
        <f>IFERROR(INDEX(TQoL_Indexes!$B$9:$AK$88,MATCH($A$3,TQoL_Indexes!#REF!,0)+$A109,MATCH(L$3,TQoL_Indexes!$B$8:$AK$8,0)),"")</f>
        <v/>
      </c>
      <c r="M109" s="86" t="str">
        <f>IFERROR(INDEX(TQoL_Indexes!$B$9:$AK$88,MATCH($A$3,TQoL_Indexes!#REF!,0)+$A109,MATCH(M$3,TQoL_Indexes!$B$8:$AK$8,0)),"")</f>
        <v/>
      </c>
      <c r="N109" s="86" t="str">
        <f>IFERROR(INDEX(TQoL_Indexes!$B$9:$AK$88,MATCH($A$3,TQoL_Indexes!#REF!,0)+$A109,MATCH(N$3,TQoL_Indexes!$B$8:$AK$8,0)),"")</f>
        <v/>
      </c>
      <c r="O109" s="86" t="str">
        <f>IFERROR(INDEX(TQoL_Indexes!$B$9:$AK$88,MATCH($A$3,TQoL_Indexes!#REF!,0)+$A109,MATCH(O$3,TQoL_Indexes!$B$8:$AK$8,0)),"")</f>
        <v/>
      </c>
      <c r="P109" s="86" t="str">
        <f>IFERROR(INDEX(TQoL_Indexes!$B$9:$AK$88,MATCH($A$3,TQoL_Indexes!#REF!,0)+$A109,MATCH(P$3,TQoL_Indexes!$B$8:$AK$8,0)),"")</f>
        <v/>
      </c>
      <c r="Q109" s="86" t="str">
        <f>IFERROR(INDEX(TQoL_Indexes!$B$9:$AK$88,MATCH($A$3,TQoL_Indexes!#REF!,0)+$A109,MATCH(Q$3,TQoL_Indexes!$B$8:$AK$8,0)),"")</f>
        <v/>
      </c>
      <c r="R109" s="86" t="str">
        <f>IFERROR(INDEX(TQoL_Indexes!$B$9:$AK$88,MATCH($A$3,TQoL_Indexes!#REF!,0)+$A109,MATCH(R$3,TQoL_Indexes!$B$8:$AK$8,0)),"")</f>
        <v/>
      </c>
      <c r="S109" s="86" t="str">
        <f>IFERROR(INDEX(TQoL_Indexes!$B$9:$AK$88,MATCH($A$3,TQoL_Indexes!#REF!,0)+$A109,MATCH(S$3,TQoL_Indexes!$B$8:$AK$8,0)),"")</f>
        <v/>
      </c>
      <c r="T109" s="86" t="str">
        <f>IFERROR(INDEX(TQoL_Indexes!$B$9:$AK$88,MATCH($A$3,TQoL_Indexes!#REF!,0)+$A109,MATCH(T$3,TQoL_Indexes!$B$8:$AK$8,0)),"")</f>
        <v/>
      </c>
      <c r="U109" s="86" t="str">
        <f>IFERROR(INDEX(TQoL_Indexes!$B$9:$AK$88,MATCH($A$3,TQoL_Indexes!#REF!,0)+$A109,MATCH(U$3,TQoL_Indexes!$B$8:$AK$8,0)),"")</f>
        <v/>
      </c>
      <c r="V109" s="86" t="str">
        <f>IFERROR(INDEX(TQoL_Indexes!$B$9:$AK$88,MATCH($A$3,TQoL_Indexes!#REF!,0)+$A109,MATCH(V$3,TQoL_Indexes!$B$8:$AK$8,0)),"")</f>
        <v/>
      </c>
      <c r="W109" s="86" t="str">
        <f>IFERROR(INDEX(TQoL_Indexes!$B$9:$AK$88,MATCH($A$3,TQoL_Indexes!#REF!,0)+$A109,MATCH(W$3,TQoL_Indexes!$B$8:$AK$8,0)),"")</f>
        <v/>
      </c>
      <c r="X109" s="86" t="str">
        <f>IFERROR(INDEX(TQoL_Indexes!$B$9:$AK$88,MATCH($A$3,TQoL_Indexes!#REF!,0)+$A109,MATCH(X$3,TQoL_Indexes!$B$8:$AK$8,0)),"")</f>
        <v/>
      </c>
      <c r="Y109" s="86" t="str">
        <f>IFERROR(INDEX(TQoL_Indexes!$B$9:$AK$88,MATCH($A$3,TQoL_Indexes!#REF!,0)+$A109,MATCH(Y$3,TQoL_Indexes!$B$8:$AK$8,0)),"")</f>
        <v/>
      </c>
      <c r="Z109" s="86" t="str">
        <f>IFERROR(INDEX(TQoL_Indexes!$B$9:$AK$88,MATCH($A$3,TQoL_Indexes!#REF!,0)+$A109,MATCH(Z$3,TQoL_Indexes!$B$8:$AK$8,0)),"")</f>
        <v/>
      </c>
      <c r="AA109" s="86" t="str">
        <f>IFERROR(INDEX(TQoL_Indexes!$B$9:$AK$88,MATCH($A$3,TQoL_Indexes!#REF!,0)+$A109,MATCH(AA$3,TQoL_Indexes!$B$8:$AK$8,0)),"")</f>
        <v/>
      </c>
      <c r="AB109" s="86" t="str">
        <f>IFERROR(INDEX(TQoL_Indexes!$B$9:$AK$88,MATCH($A$3,TQoL_Indexes!#REF!,0)+$A109,MATCH(AB$3,TQoL_Indexes!$B$8:$AK$8,0)),"")</f>
        <v/>
      </c>
      <c r="AC109" s="86" t="str">
        <f>IFERROR(INDEX(TQoL_Indexes!$B$9:$AK$88,MATCH($A$3,TQoL_Indexes!#REF!,0)+$A109,MATCH(AC$3,TQoL_Indexes!$B$8:$AK$8,0)),"")</f>
        <v/>
      </c>
      <c r="AD109" s="86" t="str">
        <f>IFERROR(INDEX(TQoL_Indexes!$B$9:$AK$88,MATCH($A$3,TQoL_Indexes!#REF!,0)+$A109,MATCH(AD$3,TQoL_Indexes!$B$8:$AK$8,0)),"")</f>
        <v/>
      </c>
      <c r="AE109" s="86" t="str">
        <f>IFERROR(INDEX(TQoL_Indexes!$B$9:$AK$88,MATCH($A$3,TQoL_Indexes!#REF!,0)+$A109,MATCH(AE$3,TQoL_Indexes!$B$8:$AK$8,0)),"")</f>
        <v/>
      </c>
      <c r="AF109" s="86" t="str">
        <f>IFERROR(INDEX(TQoL_Indexes!$B$9:$AK$88,MATCH($A$3,TQoL_Indexes!#REF!,0)+$A109,MATCH(AF$3,TQoL_Indexes!$B$8:$AK$8,0)),"")</f>
        <v/>
      </c>
      <c r="AG109" s="86" t="str">
        <f>IFERROR(INDEX(TQoL_Indexes!$B$9:$AK$88,MATCH($A$3,TQoL_Indexes!#REF!,0)+$A109,MATCH(AG$3,TQoL_Indexes!$B$8:$AK$8,0)),"")</f>
        <v/>
      </c>
      <c r="AH109" s="86" t="str">
        <f>IFERROR(INDEX(TQoL_Indexes!$B$9:$AK$88,MATCH($A$3,TQoL_Indexes!#REF!,0)+$A109,MATCH(AH$3,TQoL_Indexes!$B$8:$AK$8,0)),"")</f>
        <v/>
      </c>
      <c r="AI109" s="86" t="str">
        <f>IFERROR(INDEX(TQoL_Indexes!$B$9:$AK$88,MATCH($A$3,TQoL_Indexes!#REF!,0)+$A109,MATCH(AI$3,TQoL_Indexes!$B$8:$AK$8,0)),"")</f>
        <v/>
      </c>
      <c r="AJ109" s="86" t="str">
        <f>IFERROR(INDEX(TQoL_Indexes!$B$9:$AK$88,MATCH($A$3,TQoL_Indexes!#REF!,0)+$A109,MATCH(AJ$3,TQoL_Indexes!$B$8:$AK$8,0)),"")</f>
        <v/>
      </c>
      <c r="AK109" s="86" t="str">
        <f>IFERROR(INDEX(TQoL_Indexes!$B$9:$AK$88,MATCH($A$3,TQoL_Indexes!#REF!,0)+$A109,MATCH(AK$3,TQoL_Indexes!$B$8:$AK$8,0)),"")</f>
        <v/>
      </c>
      <c r="AL109" s="86" t="str">
        <f>IFERROR(INDEX(TQoL_Indexes!$B$9:$AK$88,MATCH($A$3,TQoL_Indexes!#REF!,0)+$A109,MATCH(AL$3,TQoL_Indexes!$B$8:$AK$8,0)),"")</f>
        <v/>
      </c>
      <c r="AM109" s="87" t="str">
        <f>IFERROR(INDEX(TQoL_Indexes!$B$9:$AK$88,MATCH($A$3,TQoL_Indexes!#REF!,0)+$A109,MATCH(AM$3,TQoL_Indexes!$B$8:$AK$8,0)),"")</f>
        <v/>
      </c>
    </row>
    <row r="110" spans="1:39">
      <c r="A110" s="58" t="str">
        <f>IFERROR(IF(A109+1&lt;COUNTIF(TQoL_Indexes!#REF!,Aux_Country!$A$3),A109+1,""),"")</f>
        <v/>
      </c>
      <c r="B110" s="121" t="str">
        <f>IFERROR(INDEX(TQoL_Indexes!$B$9:$AK$88,MATCH($A$3,TQoL_Indexes!#REF!,0)+$A110,MATCH(B$3,TQoL_Indexes!$B$8:$AK$8,0)),"")</f>
        <v/>
      </c>
      <c r="C110" s="116" t="str">
        <f>IFERROR(INDEX(TQoL_Indexes!$B$9:$AK$88,MATCH($A$3,TQoL_Indexes!#REF!,0)+$A110,MATCH(C$3,TQoL_Indexes!$B$8:$AK$8,0)),"")</f>
        <v/>
      </c>
      <c r="D110" s="122" t="str">
        <f>IFERROR(INDEX(TQoL_Indexes!$B$9:$AK$88,MATCH($A$3,TQoL_Indexes!#REF!,0)+$A110,MATCH(D$3,TQoL_Indexes!$B$8:$AK$8,0)),"")</f>
        <v/>
      </c>
      <c r="E110" s="86" t="str">
        <f>IFERROR(INDEX(TQoL_Indexes!$B$9:$AK$88,MATCH($A$3,TQoL_Indexes!#REF!,0)+$A110,MATCH(E$3,TQoL_Indexes!$B$8:$AK$8,0)),"")</f>
        <v/>
      </c>
      <c r="F110" s="86" t="str">
        <f>IFERROR(INDEX(TQoL_Indexes!$B$9:$AK$88,MATCH($A$3,TQoL_Indexes!#REF!,0)+$A110,MATCH(F$3,TQoL_Indexes!$B$8:$AK$8,0)),"")</f>
        <v/>
      </c>
      <c r="G110" s="86" t="str">
        <f>IFERROR(INDEX(TQoL_Indexes!$B$9:$AK$88,MATCH($A$3,TQoL_Indexes!#REF!,0)+$A110,MATCH(G$3,TQoL_Indexes!$B$8:$AK$8,0)),"")</f>
        <v/>
      </c>
      <c r="H110" s="86" t="str">
        <f>IFERROR(INDEX(TQoL_Indexes!$B$9:$AK$88,MATCH($A$3,TQoL_Indexes!#REF!,0)+$A110,MATCH(H$3,TQoL_Indexes!$B$8:$AK$8,0)),"")</f>
        <v/>
      </c>
      <c r="I110" s="86" t="str">
        <f>IFERROR(INDEX(TQoL_Indexes!$B$9:$AK$88,MATCH($A$3,TQoL_Indexes!#REF!,0)+$A110,MATCH(I$3,TQoL_Indexes!$B$8:$AK$8,0)),"")</f>
        <v/>
      </c>
      <c r="J110" s="86" t="str">
        <f>IFERROR(INDEX(TQoL_Indexes!$B$9:$AK$88,MATCH($A$3,TQoL_Indexes!#REF!,0)+$A110,MATCH(J$3,TQoL_Indexes!$B$8:$AK$8,0)),"")</f>
        <v/>
      </c>
      <c r="K110" s="86" t="str">
        <f>IFERROR(INDEX(TQoL_Indexes!$B$9:$AK$88,MATCH($A$3,TQoL_Indexes!#REF!,0)+$A110,MATCH(K$3,TQoL_Indexes!$B$8:$AK$8,0)),"")</f>
        <v/>
      </c>
      <c r="L110" s="86" t="str">
        <f>IFERROR(INDEX(TQoL_Indexes!$B$9:$AK$88,MATCH($A$3,TQoL_Indexes!#REF!,0)+$A110,MATCH(L$3,TQoL_Indexes!$B$8:$AK$8,0)),"")</f>
        <v/>
      </c>
      <c r="M110" s="86" t="str">
        <f>IFERROR(INDEX(TQoL_Indexes!$B$9:$AK$88,MATCH($A$3,TQoL_Indexes!#REF!,0)+$A110,MATCH(M$3,TQoL_Indexes!$B$8:$AK$8,0)),"")</f>
        <v/>
      </c>
      <c r="N110" s="86" t="str">
        <f>IFERROR(INDEX(TQoL_Indexes!$B$9:$AK$88,MATCH($A$3,TQoL_Indexes!#REF!,0)+$A110,MATCH(N$3,TQoL_Indexes!$B$8:$AK$8,0)),"")</f>
        <v/>
      </c>
      <c r="O110" s="86" t="str">
        <f>IFERROR(INDEX(TQoL_Indexes!$B$9:$AK$88,MATCH($A$3,TQoL_Indexes!#REF!,0)+$A110,MATCH(O$3,TQoL_Indexes!$B$8:$AK$8,0)),"")</f>
        <v/>
      </c>
      <c r="P110" s="86" t="str">
        <f>IFERROR(INDEX(TQoL_Indexes!$B$9:$AK$88,MATCH($A$3,TQoL_Indexes!#REF!,0)+$A110,MATCH(P$3,TQoL_Indexes!$B$8:$AK$8,0)),"")</f>
        <v/>
      </c>
      <c r="Q110" s="86" t="str">
        <f>IFERROR(INDEX(TQoL_Indexes!$B$9:$AK$88,MATCH($A$3,TQoL_Indexes!#REF!,0)+$A110,MATCH(Q$3,TQoL_Indexes!$B$8:$AK$8,0)),"")</f>
        <v/>
      </c>
      <c r="R110" s="86" t="str">
        <f>IFERROR(INDEX(TQoL_Indexes!$B$9:$AK$88,MATCH($A$3,TQoL_Indexes!#REF!,0)+$A110,MATCH(R$3,TQoL_Indexes!$B$8:$AK$8,0)),"")</f>
        <v/>
      </c>
      <c r="S110" s="86" t="str">
        <f>IFERROR(INDEX(TQoL_Indexes!$B$9:$AK$88,MATCH($A$3,TQoL_Indexes!#REF!,0)+$A110,MATCH(S$3,TQoL_Indexes!$B$8:$AK$8,0)),"")</f>
        <v/>
      </c>
      <c r="T110" s="86" t="str">
        <f>IFERROR(INDEX(TQoL_Indexes!$B$9:$AK$88,MATCH($A$3,TQoL_Indexes!#REF!,0)+$A110,MATCH(T$3,TQoL_Indexes!$B$8:$AK$8,0)),"")</f>
        <v/>
      </c>
      <c r="U110" s="86" t="str">
        <f>IFERROR(INDEX(TQoL_Indexes!$B$9:$AK$88,MATCH($A$3,TQoL_Indexes!#REF!,0)+$A110,MATCH(U$3,TQoL_Indexes!$B$8:$AK$8,0)),"")</f>
        <v/>
      </c>
      <c r="V110" s="86" t="str">
        <f>IFERROR(INDEX(TQoL_Indexes!$B$9:$AK$88,MATCH($A$3,TQoL_Indexes!#REF!,0)+$A110,MATCH(V$3,TQoL_Indexes!$B$8:$AK$8,0)),"")</f>
        <v/>
      </c>
      <c r="W110" s="86" t="str">
        <f>IFERROR(INDEX(TQoL_Indexes!$B$9:$AK$88,MATCH($A$3,TQoL_Indexes!#REF!,0)+$A110,MATCH(W$3,TQoL_Indexes!$B$8:$AK$8,0)),"")</f>
        <v/>
      </c>
      <c r="X110" s="86" t="str">
        <f>IFERROR(INDEX(TQoL_Indexes!$B$9:$AK$88,MATCH($A$3,TQoL_Indexes!#REF!,0)+$A110,MATCH(X$3,TQoL_Indexes!$B$8:$AK$8,0)),"")</f>
        <v/>
      </c>
      <c r="Y110" s="86" t="str">
        <f>IFERROR(INDEX(TQoL_Indexes!$B$9:$AK$88,MATCH($A$3,TQoL_Indexes!#REF!,0)+$A110,MATCH(Y$3,TQoL_Indexes!$B$8:$AK$8,0)),"")</f>
        <v/>
      </c>
      <c r="Z110" s="86" t="str">
        <f>IFERROR(INDEX(TQoL_Indexes!$B$9:$AK$88,MATCH($A$3,TQoL_Indexes!#REF!,0)+$A110,MATCH(Z$3,TQoL_Indexes!$B$8:$AK$8,0)),"")</f>
        <v/>
      </c>
      <c r="AA110" s="86" t="str">
        <f>IFERROR(INDEX(TQoL_Indexes!$B$9:$AK$88,MATCH($A$3,TQoL_Indexes!#REF!,0)+$A110,MATCH(AA$3,TQoL_Indexes!$B$8:$AK$8,0)),"")</f>
        <v/>
      </c>
      <c r="AB110" s="86" t="str">
        <f>IFERROR(INDEX(TQoL_Indexes!$B$9:$AK$88,MATCH($A$3,TQoL_Indexes!#REF!,0)+$A110,MATCH(AB$3,TQoL_Indexes!$B$8:$AK$8,0)),"")</f>
        <v/>
      </c>
      <c r="AC110" s="86" t="str">
        <f>IFERROR(INDEX(TQoL_Indexes!$B$9:$AK$88,MATCH($A$3,TQoL_Indexes!#REF!,0)+$A110,MATCH(AC$3,TQoL_Indexes!$B$8:$AK$8,0)),"")</f>
        <v/>
      </c>
      <c r="AD110" s="86" t="str">
        <f>IFERROR(INDEX(TQoL_Indexes!$B$9:$AK$88,MATCH($A$3,TQoL_Indexes!#REF!,0)+$A110,MATCH(AD$3,TQoL_Indexes!$B$8:$AK$8,0)),"")</f>
        <v/>
      </c>
      <c r="AE110" s="86" t="str">
        <f>IFERROR(INDEX(TQoL_Indexes!$B$9:$AK$88,MATCH($A$3,TQoL_Indexes!#REF!,0)+$A110,MATCH(AE$3,TQoL_Indexes!$B$8:$AK$8,0)),"")</f>
        <v/>
      </c>
      <c r="AF110" s="86" t="str">
        <f>IFERROR(INDEX(TQoL_Indexes!$B$9:$AK$88,MATCH($A$3,TQoL_Indexes!#REF!,0)+$A110,MATCH(AF$3,TQoL_Indexes!$B$8:$AK$8,0)),"")</f>
        <v/>
      </c>
      <c r="AG110" s="86" t="str">
        <f>IFERROR(INDEX(TQoL_Indexes!$B$9:$AK$88,MATCH($A$3,TQoL_Indexes!#REF!,0)+$A110,MATCH(AG$3,TQoL_Indexes!$B$8:$AK$8,0)),"")</f>
        <v/>
      </c>
      <c r="AH110" s="86" t="str">
        <f>IFERROR(INDEX(TQoL_Indexes!$B$9:$AK$88,MATCH($A$3,TQoL_Indexes!#REF!,0)+$A110,MATCH(AH$3,TQoL_Indexes!$B$8:$AK$8,0)),"")</f>
        <v/>
      </c>
      <c r="AI110" s="86" t="str">
        <f>IFERROR(INDEX(TQoL_Indexes!$B$9:$AK$88,MATCH($A$3,TQoL_Indexes!#REF!,0)+$A110,MATCH(AI$3,TQoL_Indexes!$B$8:$AK$8,0)),"")</f>
        <v/>
      </c>
      <c r="AJ110" s="86" t="str">
        <f>IFERROR(INDEX(TQoL_Indexes!$B$9:$AK$88,MATCH($A$3,TQoL_Indexes!#REF!,0)+$A110,MATCH(AJ$3,TQoL_Indexes!$B$8:$AK$8,0)),"")</f>
        <v/>
      </c>
      <c r="AK110" s="86" t="str">
        <f>IFERROR(INDEX(TQoL_Indexes!$B$9:$AK$88,MATCH($A$3,TQoL_Indexes!#REF!,0)+$A110,MATCH(AK$3,TQoL_Indexes!$B$8:$AK$8,0)),"")</f>
        <v/>
      </c>
      <c r="AL110" s="86" t="str">
        <f>IFERROR(INDEX(TQoL_Indexes!$B$9:$AK$88,MATCH($A$3,TQoL_Indexes!#REF!,0)+$A110,MATCH(AL$3,TQoL_Indexes!$B$8:$AK$8,0)),"")</f>
        <v/>
      </c>
      <c r="AM110" s="87" t="str">
        <f>IFERROR(INDEX(TQoL_Indexes!$B$9:$AK$88,MATCH($A$3,TQoL_Indexes!#REF!,0)+$A110,MATCH(AM$3,TQoL_Indexes!$B$8:$AK$8,0)),"")</f>
        <v/>
      </c>
    </row>
    <row r="111" spans="1:39">
      <c r="A111" s="58" t="str">
        <f>IFERROR(IF(A110+1&lt;COUNTIF(TQoL_Indexes!#REF!,Aux_Country!$A$3),A110+1,""),"")</f>
        <v/>
      </c>
      <c r="B111" s="121" t="str">
        <f>IFERROR(INDEX(TQoL_Indexes!$B$9:$AK$88,MATCH($A$3,TQoL_Indexes!#REF!,0)+$A111,MATCH(B$3,TQoL_Indexes!$B$8:$AK$8,0)),"")</f>
        <v/>
      </c>
      <c r="C111" s="116" t="str">
        <f>IFERROR(INDEX(TQoL_Indexes!$B$9:$AK$88,MATCH($A$3,TQoL_Indexes!#REF!,0)+$A111,MATCH(C$3,TQoL_Indexes!$B$8:$AK$8,0)),"")</f>
        <v/>
      </c>
      <c r="D111" s="122" t="str">
        <f>IFERROR(INDEX(TQoL_Indexes!$B$9:$AK$88,MATCH($A$3,TQoL_Indexes!#REF!,0)+$A111,MATCH(D$3,TQoL_Indexes!$B$8:$AK$8,0)),"")</f>
        <v/>
      </c>
      <c r="E111" s="86" t="str">
        <f>IFERROR(INDEX(TQoL_Indexes!$B$9:$AK$88,MATCH($A$3,TQoL_Indexes!#REF!,0)+$A111,MATCH(E$3,TQoL_Indexes!$B$8:$AK$8,0)),"")</f>
        <v/>
      </c>
      <c r="F111" s="86" t="str">
        <f>IFERROR(INDEX(TQoL_Indexes!$B$9:$AK$88,MATCH($A$3,TQoL_Indexes!#REF!,0)+$A111,MATCH(F$3,TQoL_Indexes!$B$8:$AK$8,0)),"")</f>
        <v/>
      </c>
      <c r="G111" s="86" t="str">
        <f>IFERROR(INDEX(TQoL_Indexes!$B$9:$AK$88,MATCH($A$3,TQoL_Indexes!#REF!,0)+$A111,MATCH(G$3,TQoL_Indexes!$B$8:$AK$8,0)),"")</f>
        <v/>
      </c>
      <c r="H111" s="86" t="str">
        <f>IFERROR(INDEX(TQoL_Indexes!$B$9:$AK$88,MATCH($A$3,TQoL_Indexes!#REF!,0)+$A111,MATCH(H$3,TQoL_Indexes!$B$8:$AK$8,0)),"")</f>
        <v/>
      </c>
      <c r="I111" s="86" t="str">
        <f>IFERROR(INDEX(TQoL_Indexes!$B$9:$AK$88,MATCH($A$3,TQoL_Indexes!#REF!,0)+$A111,MATCH(I$3,TQoL_Indexes!$B$8:$AK$8,0)),"")</f>
        <v/>
      </c>
      <c r="J111" s="86" t="str">
        <f>IFERROR(INDEX(TQoL_Indexes!$B$9:$AK$88,MATCH($A$3,TQoL_Indexes!#REF!,0)+$A111,MATCH(J$3,TQoL_Indexes!$B$8:$AK$8,0)),"")</f>
        <v/>
      </c>
      <c r="K111" s="86" t="str">
        <f>IFERROR(INDEX(TQoL_Indexes!$B$9:$AK$88,MATCH($A$3,TQoL_Indexes!#REF!,0)+$A111,MATCH(K$3,TQoL_Indexes!$B$8:$AK$8,0)),"")</f>
        <v/>
      </c>
      <c r="L111" s="86" t="str">
        <f>IFERROR(INDEX(TQoL_Indexes!$B$9:$AK$88,MATCH($A$3,TQoL_Indexes!#REF!,0)+$A111,MATCH(L$3,TQoL_Indexes!$B$8:$AK$8,0)),"")</f>
        <v/>
      </c>
      <c r="M111" s="86" t="str">
        <f>IFERROR(INDEX(TQoL_Indexes!$B$9:$AK$88,MATCH($A$3,TQoL_Indexes!#REF!,0)+$A111,MATCH(M$3,TQoL_Indexes!$B$8:$AK$8,0)),"")</f>
        <v/>
      </c>
      <c r="N111" s="86" t="str">
        <f>IFERROR(INDEX(TQoL_Indexes!$B$9:$AK$88,MATCH($A$3,TQoL_Indexes!#REF!,0)+$A111,MATCH(N$3,TQoL_Indexes!$B$8:$AK$8,0)),"")</f>
        <v/>
      </c>
      <c r="O111" s="86" t="str">
        <f>IFERROR(INDEX(TQoL_Indexes!$B$9:$AK$88,MATCH($A$3,TQoL_Indexes!#REF!,0)+$A111,MATCH(O$3,TQoL_Indexes!$B$8:$AK$8,0)),"")</f>
        <v/>
      </c>
      <c r="P111" s="86" t="str">
        <f>IFERROR(INDEX(TQoL_Indexes!$B$9:$AK$88,MATCH($A$3,TQoL_Indexes!#REF!,0)+$A111,MATCH(P$3,TQoL_Indexes!$B$8:$AK$8,0)),"")</f>
        <v/>
      </c>
      <c r="Q111" s="86" t="str">
        <f>IFERROR(INDEX(TQoL_Indexes!$B$9:$AK$88,MATCH($A$3,TQoL_Indexes!#REF!,0)+$A111,MATCH(Q$3,TQoL_Indexes!$B$8:$AK$8,0)),"")</f>
        <v/>
      </c>
      <c r="R111" s="86" t="str">
        <f>IFERROR(INDEX(TQoL_Indexes!$B$9:$AK$88,MATCH($A$3,TQoL_Indexes!#REF!,0)+$A111,MATCH(R$3,TQoL_Indexes!$B$8:$AK$8,0)),"")</f>
        <v/>
      </c>
      <c r="S111" s="86" t="str">
        <f>IFERROR(INDEX(TQoL_Indexes!$B$9:$AK$88,MATCH($A$3,TQoL_Indexes!#REF!,0)+$A111,MATCH(S$3,TQoL_Indexes!$B$8:$AK$8,0)),"")</f>
        <v/>
      </c>
      <c r="T111" s="86" t="str">
        <f>IFERROR(INDEX(TQoL_Indexes!$B$9:$AK$88,MATCH($A$3,TQoL_Indexes!#REF!,0)+$A111,MATCH(T$3,TQoL_Indexes!$B$8:$AK$8,0)),"")</f>
        <v/>
      </c>
      <c r="U111" s="86" t="str">
        <f>IFERROR(INDEX(TQoL_Indexes!$B$9:$AK$88,MATCH($A$3,TQoL_Indexes!#REF!,0)+$A111,MATCH(U$3,TQoL_Indexes!$B$8:$AK$8,0)),"")</f>
        <v/>
      </c>
      <c r="V111" s="86" t="str">
        <f>IFERROR(INDEX(TQoL_Indexes!$B$9:$AK$88,MATCH($A$3,TQoL_Indexes!#REF!,0)+$A111,MATCH(V$3,TQoL_Indexes!$B$8:$AK$8,0)),"")</f>
        <v/>
      </c>
      <c r="W111" s="86" t="str">
        <f>IFERROR(INDEX(TQoL_Indexes!$B$9:$AK$88,MATCH($A$3,TQoL_Indexes!#REF!,0)+$A111,MATCH(W$3,TQoL_Indexes!$B$8:$AK$8,0)),"")</f>
        <v/>
      </c>
      <c r="X111" s="86" t="str">
        <f>IFERROR(INDEX(TQoL_Indexes!$B$9:$AK$88,MATCH($A$3,TQoL_Indexes!#REF!,0)+$A111,MATCH(X$3,TQoL_Indexes!$B$8:$AK$8,0)),"")</f>
        <v/>
      </c>
      <c r="Y111" s="86" t="str">
        <f>IFERROR(INDEX(TQoL_Indexes!$B$9:$AK$88,MATCH($A$3,TQoL_Indexes!#REF!,0)+$A111,MATCH(Y$3,TQoL_Indexes!$B$8:$AK$8,0)),"")</f>
        <v/>
      </c>
      <c r="Z111" s="86" t="str">
        <f>IFERROR(INDEX(TQoL_Indexes!$B$9:$AK$88,MATCH($A$3,TQoL_Indexes!#REF!,0)+$A111,MATCH(Z$3,TQoL_Indexes!$B$8:$AK$8,0)),"")</f>
        <v/>
      </c>
      <c r="AA111" s="86" t="str">
        <f>IFERROR(INDEX(TQoL_Indexes!$B$9:$AK$88,MATCH($A$3,TQoL_Indexes!#REF!,0)+$A111,MATCH(AA$3,TQoL_Indexes!$B$8:$AK$8,0)),"")</f>
        <v/>
      </c>
      <c r="AB111" s="86" t="str">
        <f>IFERROR(INDEX(TQoL_Indexes!$B$9:$AK$88,MATCH($A$3,TQoL_Indexes!#REF!,0)+$A111,MATCH(AB$3,TQoL_Indexes!$B$8:$AK$8,0)),"")</f>
        <v/>
      </c>
      <c r="AC111" s="86" t="str">
        <f>IFERROR(INDEX(TQoL_Indexes!$B$9:$AK$88,MATCH($A$3,TQoL_Indexes!#REF!,0)+$A111,MATCH(AC$3,TQoL_Indexes!$B$8:$AK$8,0)),"")</f>
        <v/>
      </c>
      <c r="AD111" s="86" t="str">
        <f>IFERROR(INDEX(TQoL_Indexes!$B$9:$AK$88,MATCH($A$3,TQoL_Indexes!#REF!,0)+$A111,MATCH(AD$3,TQoL_Indexes!$B$8:$AK$8,0)),"")</f>
        <v/>
      </c>
      <c r="AE111" s="86" t="str">
        <f>IFERROR(INDEX(TQoL_Indexes!$B$9:$AK$88,MATCH($A$3,TQoL_Indexes!#REF!,0)+$A111,MATCH(AE$3,TQoL_Indexes!$B$8:$AK$8,0)),"")</f>
        <v/>
      </c>
      <c r="AF111" s="86" t="str">
        <f>IFERROR(INDEX(TQoL_Indexes!$B$9:$AK$88,MATCH($A$3,TQoL_Indexes!#REF!,0)+$A111,MATCH(AF$3,TQoL_Indexes!$B$8:$AK$8,0)),"")</f>
        <v/>
      </c>
      <c r="AG111" s="86" t="str">
        <f>IFERROR(INDEX(TQoL_Indexes!$B$9:$AK$88,MATCH($A$3,TQoL_Indexes!#REF!,0)+$A111,MATCH(AG$3,TQoL_Indexes!$B$8:$AK$8,0)),"")</f>
        <v/>
      </c>
      <c r="AH111" s="86" t="str">
        <f>IFERROR(INDEX(TQoL_Indexes!$B$9:$AK$88,MATCH($A$3,TQoL_Indexes!#REF!,0)+$A111,MATCH(AH$3,TQoL_Indexes!$B$8:$AK$8,0)),"")</f>
        <v/>
      </c>
      <c r="AI111" s="86" t="str">
        <f>IFERROR(INDEX(TQoL_Indexes!$B$9:$AK$88,MATCH($A$3,TQoL_Indexes!#REF!,0)+$A111,MATCH(AI$3,TQoL_Indexes!$B$8:$AK$8,0)),"")</f>
        <v/>
      </c>
      <c r="AJ111" s="86" t="str">
        <f>IFERROR(INDEX(TQoL_Indexes!$B$9:$AK$88,MATCH($A$3,TQoL_Indexes!#REF!,0)+$A111,MATCH(AJ$3,TQoL_Indexes!$B$8:$AK$8,0)),"")</f>
        <v/>
      </c>
      <c r="AK111" s="86" t="str">
        <f>IFERROR(INDEX(TQoL_Indexes!$B$9:$AK$88,MATCH($A$3,TQoL_Indexes!#REF!,0)+$A111,MATCH(AK$3,TQoL_Indexes!$B$8:$AK$8,0)),"")</f>
        <v/>
      </c>
      <c r="AL111" s="86" t="str">
        <f>IFERROR(INDEX(TQoL_Indexes!$B$9:$AK$88,MATCH($A$3,TQoL_Indexes!#REF!,0)+$A111,MATCH(AL$3,TQoL_Indexes!$B$8:$AK$8,0)),"")</f>
        <v/>
      </c>
      <c r="AM111" s="87" t="str">
        <f>IFERROR(INDEX(TQoL_Indexes!$B$9:$AK$88,MATCH($A$3,TQoL_Indexes!#REF!,0)+$A111,MATCH(AM$3,TQoL_Indexes!$B$8:$AK$8,0)),"")</f>
        <v/>
      </c>
    </row>
    <row r="112" spans="1:39">
      <c r="A112" s="58" t="str">
        <f>IFERROR(IF(A111+1&lt;COUNTIF(TQoL_Indexes!#REF!,Aux_Country!$A$3),A111+1,""),"")</f>
        <v/>
      </c>
      <c r="B112" s="121" t="str">
        <f>IFERROR(INDEX(TQoL_Indexes!$B$9:$AK$88,MATCH($A$3,TQoL_Indexes!#REF!,0)+$A112,MATCH(B$3,TQoL_Indexes!$B$8:$AK$8,0)),"")</f>
        <v/>
      </c>
      <c r="C112" s="116" t="str">
        <f>IFERROR(INDEX(TQoL_Indexes!$B$9:$AK$88,MATCH($A$3,TQoL_Indexes!#REF!,0)+$A112,MATCH(C$3,TQoL_Indexes!$B$8:$AK$8,0)),"")</f>
        <v/>
      </c>
      <c r="D112" s="122" t="str">
        <f>IFERROR(INDEX(TQoL_Indexes!$B$9:$AK$88,MATCH($A$3,TQoL_Indexes!#REF!,0)+$A112,MATCH(D$3,TQoL_Indexes!$B$8:$AK$8,0)),"")</f>
        <v/>
      </c>
      <c r="E112" s="86" t="str">
        <f>IFERROR(INDEX(TQoL_Indexes!$B$9:$AK$88,MATCH($A$3,TQoL_Indexes!#REF!,0)+$A112,MATCH(E$3,TQoL_Indexes!$B$8:$AK$8,0)),"")</f>
        <v/>
      </c>
      <c r="F112" s="86" t="str">
        <f>IFERROR(INDEX(TQoL_Indexes!$B$9:$AK$88,MATCH($A$3,TQoL_Indexes!#REF!,0)+$A112,MATCH(F$3,TQoL_Indexes!$B$8:$AK$8,0)),"")</f>
        <v/>
      </c>
      <c r="G112" s="86" t="str">
        <f>IFERROR(INDEX(TQoL_Indexes!$B$9:$AK$88,MATCH($A$3,TQoL_Indexes!#REF!,0)+$A112,MATCH(G$3,TQoL_Indexes!$B$8:$AK$8,0)),"")</f>
        <v/>
      </c>
      <c r="H112" s="86" t="str">
        <f>IFERROR(INDEX(TQoL_Indexes!$B$9:$AK$88,MATCH($A$3,TQoL_Indexes!#REF!,0)+$A112,MATCH(H$3,TQoL_Indexes!$B$8:$AK$8,0)),"")</f>
        <v/>
      </c>
      <c r="I112" s="86" t="str">
        <f>IFERROR(INDEX(TQoL_Indexes!$B$9:$AK$88,MATCH($A$3,TQoL_Indexes!#REF!,0)+$A112,MATCH(I$3,TQoL_Indexes!$B$8:$AK$8,0)),"")</f>
        <v/>
      </c>
      <c r="J112" s="86" t="str">
        <f>IFERROR(INDEX(TQoL_Indexes!$B$9:$AK$88,MATCH($A$3,TQoL_Indexes!#REF!,0)+$A112,MATCH(J$3,TQoL_Indexes!$B$8:$AK$8,0)),"")</f>
        <v/>
      </c>
      <c r="K112" s="86" t="str">
        <f>IFERROR(INDEX(TQoL_Indexes!$B$9:$AK$88,MATCH($A$3,TQoL_Indexes!#REF!,0)+$A112,MATCH(K$3,TQoL_Indexes!$B$8:$AK$8,0)),"")</f>
        <v/>
      </c>
      <c r="L112" s="86" t="str">
        <f>IFERROR(INDEX(TQoL_Indexes!$B$9:$AK$88,MATCH($A$3,TQoL_Indexes!#REF!,0)+$A112,MATCH(L$3,TQoL_Indexes!$B$8:$AK$8,0)),"")</f>
        <v/>
      </c>
      <c r="M112" s="86" t="str">
        <f>IFERROR(INDEX(TQoL_Indexes!$B$9:$AK$88,MATCH($A$3,TQoL_Indexes!#REF!,0)+$A112,MATCH(M$3,TQoL_Indexes!$B$8:$AK$8,0)),"")</f>
        <v/>
      </c>
      <c r="N112" s="86" t="str">
        <f>IFERROR(INDEX(TQoL_Indexes!$B$9:$AK$88,MATCH($A$3,TQoL_Indexes!#REF!,0)+$A112,MATCH(N$3,TQoL_Indexes!$B$8:$AK$8,0)),"")</f>
        <v/>
      </c>
      <c r="O112" s="86" t="str">
        <f>IFERROR(INDEX(TQoL_Indexes!$B$9:$AK$88,MATCH($A$3,TQoL_Indexes!#REF!,0)+$A112,MATCH(O$3,TQoL_Indexes!$B$8:$AK$8,0)),"")</f>
        <v/>
      </c>
      <c r="P112" s="86" t="str">
        <f>IFERROR(INDEX(TQoL_Indexes!$B$9:$AK$88,MATCH($A$3,TQoL_Indexes!#REF!,0)+$A112,MATCH(P$3,TQoL_Indexes!$B$8:$AK$8,0)),"")</f>
        <v/>
      </c>
      <c r="Q112" s="86" t="str">
        <f>IFERROR(INDEX(TQoL_Indexes!$B$9:$AK$88,MATCH($A$3,TQoL_Indexes!#REF!,0)+$A112,MATCH(Q$3,TQoL_Indexes!$B$8:$AK$8,0)),"")</f>
        <v/>
      </c>
      <c r="R112" s="86" t="str">
        <f>IFERROR(INDEX(TQoL_Indexes!$B$9:$AK$88,MATCH($A$3,TQoL_Indexes!#REF!,0)+$A112,MATCH(R$3,TQoL_Indexes!$B$8:$AK$8,0)),"")</f>
        <v/>
      </c>
      <c r="S112" s="86" t="str">
        <f>IFERROR(INDEX(TQoL_Indexes!$B$9:$AK$88,MATCH($A$3,TQoL_Indexes!#REF!,0)+$A112,MATCH(S$3,TQoL_Indexes!$B$8:$AK$8,0)),"")</f>
        <v/>
      </c>
      <c r="T112" s="86" t="str">
        <f>IFERROR(INDEX(TQoL_Indexes!$B$9:$AK$88,MATCH($A$3,TQoL_Indexes!#REF!,0)+$A112,MATCH(T$3,TQoL_Indexes!$B$8:$AK$8,0)),"")</f>
        <v/>
      </c>
      <c r="U112" s="86" t="str">
        <f>IFERROR(INDEX(TQoL_Indexes!$B$9:$AK$88,MATCH($A$3,TQoL_Indexes!#REF!,0)+$A112,MATCH(U$3,TQoL_Indexes!$B$8:$AK$8,0)),"")</f>
        <v/>
      </c>
      <c r="V112" s="86" t="str">
        <f>IFERROR(INDEX(TQoL_Indexes!$B$9:$AK$88,MATCH($A$3,TQoL_Indexes!#REF!,0)+$A112,MATCH(V$3,TQoL_Indexes!$B$8:$AK$8,0)),"")</f>
        <v/>
      </c>
      <c r="W112" s="86" t="str">
        <f>IFERROR(INDEX(TQoL_Indexes!$B$9:$AK$88,MATCH($A$3,TQoL_Indexes!#REF!,0)+$A112,MATCH(W$3,TQoL_Indexes!$B$8:$AK$8,0)),"")</f>
        <v/>
      </c>
      <c r="X112" s="86" t="str">
        <f>IFERROR(INDEX(TQoL_Indexes!$B$9:$AK$88,MATCH($A$3,TQoL_Indexes!#REF!,0)+$A112,MATCH(X$3,TQoL_Indexes!$B$8:$AK$8,0)),"")</f>
        <v/>
      </c>
      <c r="Y112" s="86" t="str">
        <f>IFERROR(INDEX(TQoL_Indexes!$B$9:$AK$88,MATCH($A$3,TQoL_Indexes!#REF!,0)+$A112,MATCH(Y$3,TQoL_Indexes!$B$8:$AK$8,0)),"")</f>
        <v/>
      </c>
      <c r="Z112" s="86" t="str">
        <f>IFERROR(INDEX(TQoL_Indexes!$B$9:$AK$88,MATCH($A$3,TQoL_Indexes!#REF!,0)+$A112,MATCH(Z$3,TQoL_Indexes!$B$8:$AK$8,0)),"")</f>
        <v/>
      </c>
      <c r="AA112" s="86" t="str">
        <f>IFERROR(INDEX(TQoL_Indexes!$B$9:$AK$88,MATCH($A$3,TQoL_Indexes!#REF!,0)+$A112,MATCH(AA$3,TQoL_Indexes!$B$8:$AK$8,0)),"")</f>
        <v/>
      </c>
      <c r="AB112" s="86" t="str">
        <f>IFERROR(INDEX(TQoL_Indexes!$B$9:$AK$88,MATCH($A$3,TQoL_Indexes!#REF!,0)+$A112,MATCH(AB$3,TQoL_Indexes!$B$8:$AK$8,0)),"")</f>
        <v/>
      </c>
      <c r="AC112" s="86" t="str">
        <f>IFERROR(INDEX(TQoL_Indexes!$B$9:$AK$88,MATCH($A$3,TQoL_Indexes!#REF!,0)+$A112,MATCH(AC$3,TQoL_Indexes!$B$8:$AK$8,0)),"")</f>
        <v/>
      </c>
      <c r="AD112" s="86" t="str">
        <f>IFERROR(INDEX(TQoL_Indexes!$B$9:$AK$88,MATCH($A$3,TQoL_Indexes!#REF!,0)+$A112,MATCH(AD$3,TQoL_Indexes!$B$8:$AK$8,0)),"")</f>
        <v/>
      </c>
      <c r="AE112" s="86" t="str">
        <f>IFERROR(INDEX(TQoL_Indexes!$B$9:$AK$88,MATCH($A$3,TQoL_Indexes!#REF!,0)+$A112,MATCH(AE$3,TQoL_Indexes!$B$8:$AK$8,0)),"")</f>
        <v/>
      </c>
      <c r="AF112" s="86" t="str">
        <f>IFERROR(INDEX(TQoL_Indexes!$B$9:$AK$88,MATCH($A$3,TQoL_Indexes!#REF!,0)+$A112,MATCH(AF$3,TQoL_Indexes!$B$8:$AK$8,0)),"")</f>
        <v/>
      </c>
      <c r="AG112" s="86" t="str">
        <f>IFERROR(INDEX(TQoL_Indexes!$B$9:$AK$88,MATCH($A$3,TQoL_Indexes!#REF!,0)+$A112,MATCH(AG$3,TQoL_Indexes!$B$8:$AK$8,0)),"")</f>
        <v/>
      </c>
      <c r="AH112" s="86" t="str">
        <f>IFERROR(INDEX(TQoL_Indexes!$B$9:$AK$88,MATCH($A$3,TQoL_Indexes!#REF!,0)+$A112,MATCH(AH$3,TQoL_Indexes!$B$8:$AK$8,0)),"")</f>
        <v/>
      </c>
      <c r="AI112" s="86" t="str">
        <f>IFERROR(INDEX(TQoL_Indexes!$B$9:$AK$88,MATCH($A$3,TQoL_Indexes!#REF!,0)+$A112,MATCH(AI$3,TQoL_Indexes!$B$8:$AK$8,0)),"")</f>
        <v/>
      </c>
      <c r="AJ112" s="86" t="str">
        <f>IFERROR(INDEX(TQoL_Indexes!$B$9:$AK$88,MATCH($A$3,TQoL_Indexes!#REF!,0)+$A112,MATCH(AJ$3,TQoL_Indexes!$B$8:$AK$8,0)),"")</f>
        <v/>
      </c>
      <c r="AK112" s="86" t="str">
        <f>IFERROR(INDEX(TQoL_Indexes!$B$9:$AK$88,MATCH($A$3,TQoL_Indexes!#REF!,0)+$A112,MATCH(AK$3,TQoL_Indexes!$B$8:$AK$8,0)),"")</f>
        <v/>
      </c>
      <c r="AL112" s="86" t="str">
        <f>IFERROR(INDEX(TQoL_Indexes!$B$9:$AK$88,MATCH($A$3,TQoL_Indexes!#REF!,0)+$A112,MATCH(AL$3,TQoL_Indexes!$B$8:$AK$8,0)),"")</f>
        <v/>
      </c>
      <c r="AM112" s="87" t="str">
        <f>IFERROR(INDEX(TQoL_Indexes!$B$9:$AK$88,MATCH($A$3,TQoL_Indexes!#REF!,0)+$A112,MATCH(AM$3,TQoL_Indexes!$B$8:$AK$8,0)),"")</f>
        <v/>
      </c>
    </row>
    <row r="113" spans="1:39">
      <c r="A113" s="58" t="str">
        <f>IFERROR(IF(A112+1&lt;COUNTIF(TQoL_Indexes!#REF!,Aux_Country!$A$3),A112+1,""),"")</f>
        <v/>
      </c>
      <c r="B113" s="121" t="str">
        <f>IFERROR(INDEX(TQoL_Indexes!$B$9:$AK$88,MATCH($A$3,TQoL_Indexes!#REF!,0)+$A113,MATCH(B$3,TQoL_Indexes!$B$8:$AK$8,0)),"")</f>
        <v/>
      </c>
      <c r="C113" s="116" t="str">
        <f>IFERROR(INDEX(TQoL_Indexes!$B$9:$AK$88,MATCH($A$3,TQoL_Indexes!#REF!,0)+$A113,MATCH(C$3,TQoL_Indexes!$B$8:$AK$8,0)),"")</f>
        <v/>
      </c>
      <c r="D113" s="122" t="str">
        <f>IFERROR(INDEX(TQoL_Indexes!$B$9:$AK$88,MATCH($A$3,TQoL_Indexes!#REF!,0)+$A113,MATCH(D$3,TQoL_Indexes!$B$8:$AK$8,0)),"")</f>
        <v/>
      </c>
      <c r="E113" s="86" t="str">
        <f>IFERROR(INDEX(TQoL_Indexes!$B$9:$AK$88,MATCH($A$3,TQoL_Indexes!#REF!,0)+$A113,MATCH(E$3,TQoL_Indexes!$B$8:$AK$8,0)),"")</f>
        <v/>
      </c>
      <c r="F113" s="86" t="str">
        <f>IFERROR(INDEX(TQoL_Indexes!$B$9:$AK$88,MATCH($A$3,TQoL_Indexes!#REF!,0)+$A113,MATCH(F$3,TQoL_Indexes!$B$8:$AK$8,0)),"")</f>
        <v/>
      </c>
      <c r="G113" s="86" t="str">
        <f>IFERROR(INDEX(TQoL_Indexes!$B$9:$AK$88,MATCH($A$3,TQoL_Indexes!#REF!,0)+$A113,MATCH(G$3,TQoL_Indexes!$B$8:$AK$8,0)),"")</f>
        <v/>
      </c>
      <c r="H113" s="86" t="str">
        <f>IFERROR(INDEX(TQoL_Indexes!$B$9:$AK$88,MATCH($A$3,TQoL_Indexes!#REF!,0)+$A113,MATCH(H$3,TQoL_Indexes!$B$8:$AK$8,0)),"")</f>
        <v/>
      </c>
      <c r="I113" s="86" t="str">
        <f>IFERROR(INDEX(TQoL_Indexes!$B$9:$AK$88,MATCH($A$3,TQoL_Indexes!#REF!,0)+$A113,MATCH(I$3,TQoL_Indexes!$B$8:$AK$8,0)),"")</f>
        <v/>
      </c>
      <c r="J113" s="86" t="str">
        <f>IFERROR(INDEX(TQoL_Indexes!$B$9:$AK$88,MATCH($A$3,TQoL_Indexes!#REF!,0)+$A113,MATCH(J$3,TQoL_Indexes!$B$8:$AK$8,0)),"")</f>
        <v/>
      </c>
      <c r="K113" s="86" t="str">
        <f>IFERROR(INDEX(TQoL_Indexes!$B$9:$AK$88,MATCH($A$3,TQoL_Indexes!#REF!,0)+$A113,MATCH(K$3,TQoL_Indexes!$B$8:$AK$8,0)),"")</f>
        <v/>
      </c>
      <c r="L113" s="86" t="str">
        <f>IFERROR(INDEX(TQoL_Indexes!$B$9:$AK$88,MATCH($A$3,TQoL_Indexes!#REF!,0)+$A113,MATCH(L$3,TQoL_Indexes!$B$8:$AK$8,0)),"")</f>
        <v/>
      </c>
      <c r="M113" s="86" t="str">
        <f>IFERROR(INDEX(TQoL_Indexes!$B$9:$AK$88,MATCH($A$3,TQoL_Indexes!#REF!,0)+$A113,MATCH(M$3,TQoL_Indexes!$B$8:$AK$8,0)),"")</f>
        <v/>
      </c>
      <c r="N113" s="86" t="str">
        <f>IFERROR(INDEX(TQoL_Indexes!$B$9:$AK$88,MATCH($A$3,TQoL_Indexes!#REF!,0)+$A113,MATCH(N$3,TQoL_Indexes!$B$8:$AK$8,0)),"")</f>
        <v/>
      </c>
      <c r="O113" s="86" t="str">
        <f>IFERROR(INDEX(TQoL_Indexes!$B$9:$AK$88,MATCH($A$3,TQoL_Indexes!#REF!,0)+$A113,MATCH(O$3,TQoL_Indexes!$B$8:$AK$8,0)),"")</f>
        <v/>
      </c>
      <c r="P113" s="86" t="str">
        <f>IFERROR(INDEX(TQoL_Indexes!$B$9:$AK$88,MATCH($A$3,TQoL_Indexes!#REF!,0)+$A113,MATCH(P$3,TQoL_Indexes!$B$8:$AK$8,0)),"")</f>
        <v/>
      </c>
      <c r="Q113" s="86" t="str">
        <f>IFERROR(INDEX(TQoL_Indexes!$B$9:$AK$88,MATCH($A$3,TQoL_Indexes!#REF!,0)+$A113,MATCH(Q$3,TQoL_Indexes!$B$8:$AK$8,0)),"")</f>
        <v/>
      </c>
      <c r="R113" s="86" t="str">
        <f>IFERROR(INDEX(TQoL_Indexes!$B$9:$AK$88,MATCH($A$3,TQoL_Indexes!#REF!,0)+$A113,MATCH(R$3,TQoL_Indexes!$B$8:$AK$8,0)),"")</f>
        <v/>
      </c>
      <c r="S113" s="86" t="str">
        <f>IFERROR(INDEX(TQoL_Indexes!$B$9:$AK$88,MATCH($A$3,TQoL_Indexes!#REF!,0)+$A113,MATCH(S$3,TQoL_Indexes!$B$8:$AK$8,0)),"")</f>
        <v/>
      </c>
      <c r="T113" s="86" t="str">
        <f>IFERROR(INDEX(TQoL_Indexes!$B$9:$AK$88,MATCH($A$3,TQoL_Indexes!#REF!,0)+$A113,MATCH(T$3,TQoL_Indexes!$B$8:$AK$8,0)),"")</f>
        <v/>
      </c>
      <c r="U113" s="86" t="str">
        <f>IFERROR(INDEX(TQoL_Indexes!$B$9:$AK$88,MATCH($A$3,TQoL_Indexes!#REF!,0)+$A113,MATCH(U$3,TQoL_Indexes!$B$8:$AK$8,0)),"")</f>
        <v/>
      </c>
      <c r="V113" s="86" t="str">
        <f>IFERROR(INDEX(TQoL_Indexes!$B$9:$AK$88,MATCH($A$3,TQoL_Indexes!#REF!,0)+$A113,MATCH(V$3,TQoL_Indexes!$B$8:$AK$8,0)),"")</f>
        <v/>
      </c>
      <c r="W113" s="86" t="str">
        <f>IFERROR(INDEX(TQoL_Indexes!$B$9:$AK$88,MATCH($A$3,TQoL_Indexes!#REF!,0)+$A113,MATCH(W$3,TQoL_Indexes!$B$8:$AK$8,0)),"")</f>
        <v/>
      </c>
      <c r="X113" s="86" t="str">
        <f>IFERROR(INDEX(TQoL_Indexes!$B$9:$AK$88,MATCH($A$3,TQoL_Indexes!#REF!,0)+$A113,MATCH(X$3,TQoL_Indexes!$B$8:$AK$8,0)),"")</f>
        <v/>
      </c>
      <c r="Y113" s="86" t="str">
        <f>IFERROR(INDEX(TQoL_Indexes!$B$9:$AK$88,MATCH($A$3,TQoL_Indexes!#REF!,0)+$A113,MATCH(Y$3,TQoL_Indexes!$B$8:$AK$8,0)),"")</f>
        <v/>
      </c>
      <c r="Z113" s="86" t="str">
        <f>IFERROR(INDEX(TQoL_Indexes!$B$9:$AK$88,MATCH($A$3,TQoL_Indexes!#REF!,0)+$A113,MATCH(Z$3,TQoL_Indexes!$B$8:$AK$8,0)),"")</f>
        <v/>
      </c>
      <c r="AA113" s="86" t="str">
        <f>IFERROR(INDEX(TQoL_Indexes!$B$9:$AK$88,MATCH($A$3,TQoL_Indexes!#REF!,0)+$A113,MATCH(AA$3,TQoL_Indexes!$B$8:$AK$8,0)),"")</f>
        <v/>
      </c>
      <c r="AB113" s="86" t="str">
        <f>IFERROR(INDEX(TQoL_Indexes!$B$9:$AK$88,MATCH($A$3,TQoL_Indexes!#REF!,0)+$A113,MATCH(AB$3,TQoL_Indexes!$B$8:$AK$8,0)),"")</f>
        <v/>
      </c>
      <c r="AC113" s="86" t="str">
        <f>IFERROR(INDEX(TQoL_Indexes!$B$9:$AK$88,MATCH($A$3,TQoL_Indexes!#REF!,0)+$A113,MATCH(AC$3,TQoL_Indexes!$B$8:$AK$8,0)),"")</f>
        <v/>
      </c>
      <c r="AD113" s="86" t="str">
        <f>IFERROR(INDEX(TQoL_Indexes!$B$9:$AK$88,MATCH($A$3,TQoL_Indexes!#REF!,0)+$A113,MATCH(AD$3,TQoL_Indexes!$B$8:$AK$8,0)),"")</f>
        <v/>
      </c>
      <c r="AE113" s="86" t="str">
        <f>IFERROR(INDEX(TQoL_Indexes!$B$9:$AK$88,MATCH($A$3,TQoL_Indexes!#REF!,0)+$A113,MATCH(AE$3,TQoL_Indexes!$B$8:$AK$8,0)),"")</f>
        <v/>
      </c>
      <c r="AF113" s="86" t="str">
        <f>IFERROR(INDEX(TQoL_Indexes!$B$9:$AK$88,MATCH($A$3,TQoL_Indexes!#REF!,0)+$A113,MATCH(AF$3,TQoL_Indexes!$B$8:$AK$8,0)),"")</f>
        <v/>
      </c>
      <c r="AG113" s="86" t="str">
        <f>IFERROR(INDEX(TQoL_Indexes!$B$9:$AK$88,MATCH($A$3,TQoL_Indexes!#REF!,0)+$A113,MATCH(AG$3,TQoL_Indexes!$B$8:$AK$8,0)),"")</f>
        <v/>
      </c>
      <c r="AH113" s="86" t="str">
        <f>IFERROR(INDEX(TQoL_Indexes!$B$9:$AK$88,MATCH($A$3,TQoL_Indexes!#REF!,0)+$A113,MATCH(AH$3,TQoL_Indexes!$B$8:$AK$8,0)),"")</f>
        <v/>
      </c>
      <c r="AI113" s="86" t="str">
        <f>IFERROR(INDEX(TQoL_Indexes!$B$9:$AK$88,MATCH($A$3,TQoL_Indexes!#REF!,0)+$A113,MATCH(AI$3,TQoL_Indexes!$B$8:$AK$8,0)),"")</f>
        <v/>
      </c>
      <c r="AJ113" s="86" t="str">
        <f>IFERROR(INDEX(TQoL_Indexes!$B$9:$AK$88,MATCH($A$3,TQoL_Indexes!#REF!,0)+$A113,MATCH(AJ$3,TQoL_Indexes!$B$8:$AK$8,0)),"")</f>
        <v/>
      </c>
      <c r="AK113" s="86" t="str">
        <f>IFERROR(INDEX(TQoL_Indexes!$B$9:$AK$88,MATCH($A$3,TQoL_Indexes!#REF!,0)+$A113,MATCH(AK$3,TQoL_Indexes!$B$8:$AK$8,0)),"")</f>
        <v/>
      </c>
      <c r="AL113" s="86" t="str">
        <f>IFERROR(INDEX(TQoL_Indexes!$B$9:$AK$88,MATCH($A$3,TQoL_Indexes!#REF!,0)+$A113,MATCH(AL$3,TQoL_Indexes!$B$8:$AK$8,0)),"")</f>
        <v/>
      </c>
      <c r="AM113" s="87" t="str">
        <f>IFERROR(INDEX(TQoL_Indexes!$B$9:$AK$88,MATCH($A$3,TQoL_Indexes!#REF!,0)+$A113,MATCH(AM$3,TQoL_Indexes!$B$8:$AK$8,0)),"")</f>
        <v/>
      </c>
    </row>
    <row r="114" spans="1:39">
      <c r="A114" s="58" t="str">
        <f>IFERROR(IF(A113+1&lt;COUNTIF(TQoL_Indexes!#REF!,Aux_Country!$A$3),A113+1,""),"")</f>
        <v/>
      </c>
      <c r="B114" s="121" t="str">
        <f>IFERROR(INDEX(TQoL_Indexes!$B$9:$AK$88,MATCH($A$3,TQoL_Indexes!#REF!,0)+$A114,MATCH(B$3,TQoL_Indexes!$B$8:$AK$8,0)),"")</f>
        <v/>
      </c>
      <c r="C114" s="116" t="str">
        <f>IFERROR(INDEX(TQoL_Indexes!$B$9:$AK$88,MATCH($A$3,TQoL_Indexes!#REF!,0)+$A114,MATCH(C$3,TQoL_Indexes!$B$8:$AK$8,0)),"")</f>
        <v/>
      </c>
      <c r="D114" s="122" t="str">
        <f>IFERROR(INDEX(TQoL_Indexes!$B$9:$AK$88,MATCH($A$3,TQoL_Indexes!#REF!,0)+$A114,MATCH(D$3,TQoL_Indexes!$B$8:$AK$8,0)),"")</f>
        <v/>
      </c>
      <c r="E114" s="86" t="str">
        <f>IFERROR(INDEX(TQoL_Indexes!$B$9:$AK$88,MATCH($A$3,TQoL_Indexes!#REF!,0)+$A114,MATCH(E$3,TQoL_Indexes!$B$8:$AK$8,0)),"")</f>
        <v/>
      </c>
      <c r="F114" s="86" t="str">
        <f>IFERROR(INDEX(TQoL_Indexes!$B$9:$AK$88,MATCH($A$3,TQoL_Indexes!#REF!,0)+$A114,MATCH(F$3,TQoL_Indexes!$B$8:$AK$8,0)),"")</f>
        <v/>
      </c>
      <c r="G114" s="86" t="str">
        <f>IFERROR(INDEX(TQoL_Indexes!$B$9:$AK$88,MATCH($A$3,TQoL_Indexes!#REF!,0)+$A114,MATCH(G$3,TQoL_Indexes!$B$8:$AK$8,0)),"")</f>
        <v/>
      </c>
      <c r="H114" s="86" t="str">
        <f>IFERROR(INDEX(TQoL_Indexes!$B$9:$AK$88,MATCH($A$3,TQoL_Indexes!#REF!,0)+$A114,MATCH(H$3,TQoL_Indexes!$B$8:$AK$8,0)),"")</f>
        <v/>
      </c>
      <c r="I114" s="86" t="str">
        <f>IFERROR(INDEX(TQoL_Indexes!$B$9:$AK$88,MATCH($A$3,TQoL_Indexes!#REF!,0)+$A114,MATCH(I$3,TQoL_Indexes!$B$8:$AK$8,0)),"")</f>
        <v/>
      </c>
      <c r="J114" s="86" t="str">
        <f>IFERROR(INDEX(TQoL_Indexes!$B$9:$AK$88,MATCH($A$3,TQoL_Indexes!#REF!,0)+$A114,MATCH(J$3,TQoL_Indexes!$B$8:$AK$8,0)),"")</f>
        <v/>
      </c>
      <c r="K114" s="86" t="str">
        <f>IFERROR(INDEX(TQoL_Indexes!$B$9:$AK$88,MATCH($A$3,TQoL_Indexes!#REF!,0)+$A114,MATCH(K$3,TQoL_Indexes!$B$8:$AK$8,0)),"")</f>
        <v/>
      </c>
      <c r="L114" s="86" t="str">
        <f>IFERROR(INDEX(TQoL_Indexes!$B$9:$AK$88,MATCH($A$3,TQoL_Indexes!#REF!,0)+$A114,MATCH(L$3,TQoL_Indexes!$B$8:$AK$8,0)),"")</f>
        <v/>
      </c>
      <c r="M114" s="86" t="str">
        <f>IFERROR(INDEX(TQoL_Indexes!$B$9:$AK$88,MATCH($A$3,TQoL_Indexes!#REF!,0)+$A114,MATCH(M$3,TQoL_Indexes!$B$8:$AK$8,0)),"")</f>
        <v/>
      </c>
      <c r="N114" s="86" t="str">
        <f>IFERROR(INDEX(TQoL_Indexes!$B$9:$AK$88,MATCH($A$3,TQoL_Indexes!#REF!,0)+$A114,MATCH(N$3,TQoL_Indexes!$B$8:$AK$8,0)),"")</f>
        <v/>
      </c>
      <c r="O114" s="86" t="str">
        <f>IFERROR(INDEX(TQoL_Indexes!$B$9:$AK$88,MATCH($A$3,TQoL_Indexes!#REF!,0)+$A114,MATCH(O$3,TQoL_Indexes!$B$8:$AK$8,0)),"")</f>
        <v/>
      </c>
      <c r="P114" s="86" t="str">
        <f>IFERROR(INDEX(TQoL_Indexes!$B$9:$AK$88,MATCH($A$3,TQoL_Indexes!#REF!,0)+$A114,MATCH(P$3,TQoL_Indexes!$B$8:$AK$8,0)),"")</f>
        <v/>
      </c>
      <c r="Q114" s="86" t="str">
        <f>IFERROR(INDEX(TQoL_Indexes!$B$9:$AK$88,MATCH($A$3,TQoL_Indexes!#REF!,0)+$A114,MATCH(Q$3,TQoL_Indexes!$B$8:$AK$8,0)),"")</f>
        <v/>
      </c>
      <c r="R114" s="86" t="str">
        <f>IFERROR(INDEX(TQoL_Indexes!$B$9:$AK$88,MATCH($A$3,TQoL_Indexes!#REF!,0)+$A114,MATCH(R$3,TQoL_Indexes!$B$8:$AK$8,0)),"")</f>
        <v/>
      </c>
      <c r="S114" s="86" t="str">
        <f>IFERROR(INDEX(TQoL_Indexes!$B$9:$AK$88,MATCH($A$3,TQoL_Indexes!#REF!,0)+$A114,MATCH(S$3,TQoL_Indexes!$B$8:$AK$8,0)),"")</f>
        <v/>
      </c>
      <c r="T114" s="86" t="str">
        <f>IFERROR(INDEX(TQoL_Indexes!$B$9:$AK$88,MATCH($A$3,TQoL_Indexes!#REF!,0)+$A114,MATCH(T$3,TQoL_Indexes!$B$8:$AK$8,0)),"")</f>
        <v/>
      </c>
      <c r="U114" s="86" t="str">
        <f>IFERROR(INDEX(TQoL_Indexes!$B$9:$AK$88,MATCH($A$3,TQoL_Indexes!#REF!,0)+$A114,MATCH(U$3,TQoL_Indexes!$B$8:$AK$8,0)),"")</f>
        <v/>
      </c>
      <c r="V114" s="86" t="str">
        <f>IFERROR(INDEX(TQoL_Indexes!$B$9:$AK$88,MATCH($A$3,TQoL_Indexes!#REF!,0)+$A114,MATCH(V$3,TQoL_Indexes!$B$8:$AK$8,0)),"")</f>
        <v/>
      </c>
      <c r="W114" s="86" t="str">
        <f>IFERROR(INDEX(TQoL_Indexes!$B$9:$AK$88,MATCH($A$3,TQoL_Indexes!#REF!,0)+$A114,MATCH(W$3,TQoL_Indexes!$B$8:$AK$8,0)),"")</f>
        <v/>
      </c>
      <c r="X114" s="86" t="str">
        <f>IFERROR(INDEX(TQoL_Indexes!$B$9:$AK$88,MATCH($A$3,TQoL_Indexes!#REF!,0)+$A114,MATCH(X$3,TQoL_Indexes!$B$8:$AK$8,0)),"")</f>
        <v/>
      </c>
      <c r="Y114" s="86" t="str">
        <f>IFERROR(INDEX(TQoL_Indexes!$B$9:$AK$88,MATCH($A$3,TQoL_Indexes!#REF!,0)+$A114,MATCH(Y$3,TQoL_Indexes!$B$8:$AK$8,0)),"")</f>
        <v/>
      </c>
      <c r="Z114" s="86" t="str">
        <f>IFERROR(INDEX(TQoL_Indexes!$B$9:$AK$88,MATCH($A$3,TQoL_Indexes!#REF!,0)+$A114,MATCH(Z$3,TQoL_Indexes!$B$8:$AK$8,0)),"")</f>
        <v/>
      </c>
      <c r="AA114" s="86" t="str">
        <f>IFERROR(INDEX(TQoL_Indexes!$B$9:$AK$88,MATCH($A$3,TQoL_Indexes!#REF!,0)+$A114,MATCH(AA$3,TQoL_Indexes!$B$8:$AK$8,0)),"")</f>
        <v/>
      </c>
      <c r="AB114" s="86" t="str">
        <f>IFERROR(INDEX(TQoL_Indexes!$B$9:$AK$88,MATCH($A$3,TQoL_Indexes!#REF!,0)+$A114,MATCH(AB$3,TQoL_Indexes!$B$8:$AK$8,0)),"")</f>
        <v/>
      </c>
      <c r="AC114" s="86" t="str">
        <f>IFERROR(INDEX(TQoL_Indexes!$B$9:$AK$88,MATCH($A$3,TQoL_Indexes!#REF!,0)+$A114,MATCH(AC$3,TQoL_Indexes!$B$8:$AK$8,0)),"")</f>
        <v/>
      </c>
      <c r="AD114" s="86" t="str">
        <f>IFERROR(INDEX(TQoL_Indexes!$B$9:$AK$88,MATCH($A$3,TQoL_Indexes!#REF!,0)+$A114,MATCH(AD$3,TQoL_Indexes!$B$8:$AK$8,0)),"")</f>
        <v/>
      </c>
      <c r="AE114" s="86" t="str">
        <f>IFERROR(INDEX(TQoL_Indexes!$B$9:$AK$88,MATCH($A$3,TQoL_Indexes!#REF!,0)+$A114,MATCH(AE$3,TQoL_Indexes!$B$8:$AK$8,0)),"")</f>
        <v/>
      </c>
      <c r="AF114" s="86" t="str">
        <f>IFERROR(INDEX(TQoL_Indexes!$B$9:$AK$88,MATCH($A$3,TQoL_Indexes!#REF!,0)+$A114,MATCH(AF$3,TQoL_Indexes!$B$8:$AK$8,0)),"")</f>
        <v/>
      </c>
      <c r="AG114" s="86" t="str">
        <f>IFERROR(INDEX(TQoL_Indexes!$B$9:$AK$88,MATCH($A$3,TQoL_Indexes!#REF!,0)+$A114,MATCH(AG$3,TQoL_Indexes!$B$8:$AK$8,0)),"")</f>
        <v/>
      </c>
      <c r="AH114" s="86" t="str">
        <f>IFERROR(INDEX(TQoL_Indexes!$B$9:$AK$88,MATCH($A$3,TQoL_Indexes!#REF!,0)+$A114,MATCH(AH$3,TQoL_Indexes!$B$8:$AK$8,0)),"")</f>
        <v/>
      </c>
      <c r="AI114" s="86" t="str">
        <f>IFERROR(INDEX(TQoL_Indexes!$B$9:$AK$88,MATCH($A$3,TQoL_Indexes!#REF!,0)+$A114,MATCH(AI$3,TQoL_Indexes!$B$8:$AK$8,0)),"")</f>
        <v/>
      </c>
      <c r="AJ114" s="86" t="str">
        <f>IFERROR(INDEX(TQoL_Indexes!$B$9:$AK$88,MATCH($A$3,TQoL_Indexes!#REF!,0)+$A114,MATCH(AJ$3,TQoL_Indexes!$B$8:$AK$8,0)),"")</f>
        <v/>
      </c>
      <c r="AK114" s="86" t="str">
        <f>IFERROR(INDEX(TQoL_Indexes!$B$9:$AK$88,MATCH($A$3,TQoL_Indexes!#REF!,0)+$A114,MATCH(AK$3,TQoL_Indexes!$B$8:$AK$8,0)),"")</f>
        <v/>
      </c>
      <c r="AL114" s="86" t="str">
        <f>IFERROR(INDEX(TQoL_Indexes!$B$9:$AK$88,MATCH($A$3,TQoL_Indexes!#REF!,0)+$A114,MATCH(AL$3,TQoL_Indexes!$B$8:$AK$8,0)),"")</f>
        <v/>
      </c>
      <c r="AM114" s="87" t="str">
        <f>IFERROR(INDEX(TQoL_Indexes!$B$9:$AK$88,MATCH($A$3,TQoL_Indexes!#REF!,0)+$A114,MATCH(AM$3,TQoL_Indexes!$B$8:$AK$8,0)),"")</f>
        <v/>
      </c>
    </row>
    <row r="115" spans="1:39">
      <c r="A115" s="58" t="str">
        <f>IFERROR(IF(A114+1&lt;COUNTIF(TQoL_Indexes!#REF!,Aux_Country!$A$3),A114+1,""),"")</f>
        <v/>
      </c>
      <c r="B115" s="121" t="str">
        <f>IFERROR(INDEX(TQoL_Indexes!$B$9:$AK$88,MATCH($A$3,TQoL_Indexes!#REF!,0)+$A115,MATCH(B$3,TQoL_Indexes!$B$8:$AK$8,0)),"")</f>
        <v/>
      </c>
      <c r="C115" s="116" t="str">
        <f>IFERROR(INDEX(TQoL_Indexes!$B$9:$AK$88,MATCH($A$3,TQoL_Indexes!#REF!,0)+$A115,MATCH(C$3,TQoL_Indexes!$B$8:$AK$8,0)),"")</f>
        <v/>
      </c>
      <c r="D115" s="122" t="str">
        <f>IFERROR(INDEX(TQoL_Indexes!$B$9:$AK$88,MATCH($A$3,TQoL_Indexes!#REF!,0)+$A115,MATCH(D$3,TQoL_Indexes!$B$8:$AK$8,0)),"")</f>
        <v/>
      </c>
      <c r="E115" s="86" t="str">
        <f>IFERROR(INDEX(TQoL_Indexes!$B$9:$AK$88,MATCH($A$3,TQoL_Indexes!#REF!,0)+$A115,MATCH(E$3,TQoL_Indexes!$B$8:$AK$8,0)),"")</f>
        <v/>
      </c>
      <c r="F115" s="86" t="str">
        <f>IFERROR(INDEX(TQoL_Indexes!$B$9:$AK$88,MATCH($A$3,TQoL_Indexes!#REF!,0)+$A115,MATCH(F$3,TQoL_Indexes!$B$8:$AK$8,0)),"")</f>
        <v/>
      </c>
      <c r="G115" s="86" t="str">
        <f>IFERROR(INDEX(TQoL_Indexes!$B$9:$AK$88,MATCH($A$3,TQoL_Indexes!#REF!,0)+$A115,MATCH(G$3,TQoL_Indexes!$B$8:$AK$8,0)),"")</f>
        <v/>
      </c>
      <c r="H115" s="86" t="str">
        <f>IFERROR(INDEX(TQoL_Indexes!$B$9:$AK$88,MATCH($A$3,TQoL_Indexes!#REF!,0)+$A115,MATCH(H$3,TQoL_Indexes!$B$8:$AK$8,0)),"")</f>
        <v/>
      </c>
      <c r="I115" s="86" t="str">
        <f>IFERROR(INDEX(TQoL_Indexes!$B$9:$AK$88,MATCH($A$3,TQoL_Indexes!#REF!,0)+$A115,MATCH(I$3,TQoL_Indexes!$B$8:$AK$8,0)),"")</f>
        <v/>
      </c>
      <c r="J115" s="86" t="str">
        <f>IFERROR(INDEX(TQoL_Indexes!$B$9:$AK$88,MATCH($A$3,TQoL_Indexes!#REF!,0)+$A115,MATCH(J$3,TQoL_Indexes!$B$8:$AK$8,0)),"")</f>
        <v/>
      </c>
      <c r="K115" s="86" t="str">
        <f>IFERROR(INDEX(TQoL_Indexes!$B$9:$AK$88,MATCH($A$3,TQoL_Indexes!#REF!,0)+$A115,MATCH(K$3,TQoL_Indexes!$B$8:$AK$8,0)),"")</f>
        <v/>
      </c>
      <c r="L115" s="86" t="str">
        <f>IFERROR(INDEX(TQoL_Indexes!$B$9:$AK$88,MATCH($A$3,TQoL_Indexes!#REF!,0)+$A115,MATCH(L$3,TQoL_Indexes!$B$8:$AK$8,0)),"")</f>
        <v/>
      </c>
      <c r="M115" s="86" t="str">
        <f>IFERROR(INDEX(TQoL_Indexes!$B$9:$AK$88,MATCH($A$3,TQoL_Indexes!#REF!,0)+$A115,MATCH(M$3,TQoL_Indexes!$B$8:$AK$8,0)),"")</f>
        <v/>
      </c>
      <c r="N115" s="86" t="str">
        <f>IFERROR(INDEX(TQoL_Indexes!$B$9:$AK$88,MATCH($A$3,TQoL_Indexes!#REF!,0)+$A115,MATCH(N$3,TQoL_Indexes!$B$8:$AK$8,0)),"")</f>
        <v/>
      </c>
      <c r="O115" s="86" t="str">
        <f>IFERROR(INDEX(TQoL_Indexes!$B$9:$AK$88,MATCH($A$3,TQoL_Indexes!#REF!,0)+$A115,MATCH(O$3,TQoL_Indexes!$B$8:$AK$8,0)),"")</f>
        <v/>
      </c>
      <c r="P115" s="86" t="str">
        <f>IFERROR(INDEX(TQoL_Indexes!$B$9:$AK$88,MATCH($A$3,TQoL_Indexes!#REF!,0)+$A115,MATCH(P$3,TQoL_Indexes!$B$8:$AK$8,0)),"")</f>
        <v/>
      </c>
      <c r="Q115" s="86" t="str">
        <f>IFERROR(INDEX(TQoL_Indexes!$B$9:$AK$88,MATCH($A$3,TQoL_Indexes!#REF!,0)+$A115,MATCH(Q$3,TQoL_Indexes!$B$8:$AK$8,0)),"")</f>
        <v/>
      </c>
      <c r="R115" s="86" t="str">
        <f>IFERROR(INDEX(TQoL_Indexes!$B$9:$AK$88,MATCH($A$3,TQoL_Indexes!#REF!,0)+$A115,MATCH(R$3,TQoL_Indexes!$B$8:$AK$8,0)),"")</f>
        <v/>
      </c>
      <c r="S115" s="86" t="str">
        <f>IFERROR(INDEX(TQoL_Indexes!$B$9:$AK$88,MATCH($A$3,TQoL_Indexes!#REF!,0)+$A115,MATCH(S$3,TQoL_Indexes!$B$8:$AK$8,0)),"")</f>
        <v/>
      </c>
      <c r="T115" s="86" t="str">
        <f>IFERROR(INDEX(TQoL_Indexes!$B$9:$AK$88,MATCH($A$3,TQoL_Indexes!#REF!,0)+$A115,MATCH(T$3,TQoL_Indexes!$B$8:$AK$8,0)),"")</f>
        <v/>
      </c>
      <c r="U115" s="86" t="str">
        <f>IFERROR(INDEX(TQoL_Indexes!$B$9:$AK$88,MATCH($A$3,TQoL_Indexes!#REF!,0)+$A115,MATCH(U$3,TQoL_Indexes!$B$8:$AK$8,0)),"")</f>
        <v/>
      </c>
      <c r="V115" s="86" t="str">
        <f>IFERROR(INDEX(TQoL_Indexes!$B$9:$AK$88,MATCH($A$3,TQoL_Indexes!#REF!,0)+$A115,MATCH(V$3,TQoL_Indexes!$B$8:$AK$8,0)),"")</f>
        <v/>
      </c>
      <c r="W115" s="86" t="str">
        <f>IFERROR(INDEX(TQoL_Indexes!$B$9:$AK$88,MATCH($A$3,TQoL_Indexes!#REF!,0)+$A115,MATCH(W$3,TQoL_Indexes!$B$8:$AK$8,0)),"")</f>
        <v/>
      </c>
      <c r="X115" s="86" t="str">
        <f>IFERROR(INDEX(TQoL_Indexes!$B$9:$AK$88,MATCH($A$3,TQoL_Indexes!#REF!,0)+$A115,MATCH(X$3,TQoL_Indexes!$B$8:$AK$8,0)),"")</f>
        <v/>
      </c>
      <c r="Y115" s="86" t="str">
        <f>IFERROR(INDEX(TQoL_Indexes!$B$9:$AK$88,MATCH($A$3,TQoL_Indexes!#REF!,0)+$A115,MATCH(Y$3,TQoL_Indexes!$B$8:$AK$8,0)),"")</f>
        <v/>
      </c>
      <c r="Z115" s="86" t="str">
        <f>IFERROR(INDEX(TQoL_Indexes!$B$9:$AK$88,MATCH($A$3,TQoL_Indexes!#REF!,0)+$A115,MATCH(Z$3,TQoL_Indexes!$B$8:$AK$8,0)),"")</f>
        <v/>
      </c>
      <c r="AA115" s="86" t="str">
        <f>IFERROR(INDEX(TQoL_Indexes!$B$9:$AK$88,MATCH($A$3,TQoL_Indexes!#REF!,0)+$A115,MATCH(AA$3,TQoL_Indexes!$B$8:$AK$8,0)),"")</f>
        <v/>
      </c>
      <c r="AB115" s="86" t="str">
        <f>IFERROR(INDEX(TQoL_Indexes!$B$9:$AK$88,MATCH($A$3,TQoL_Indexes!#REF!,0)+$A115,MATCH(AB$3,TQoL_Indexes!$B$8:$AK$8,0)),"")</f>
        <v/>
      </c>
      <c r="AC115" s="86" t="str">
        <f>IFERROR(INDEX(TQoL_Indexes!$B$9:$AK$88,MATCH($A$3,TQoL_Indexes!#REF!,0)+$A115,MATCH(AC$3,TQoL_Indexes!$B$8:$AK$8,0)),"")</f>
        <v/>
      </c>
      <c r="AD115" s="86" t="str">
        <f>IFERROR(INDEX(TQoL_Indexes!$B$9:$AK$88,MATCH($A$3,TQoL_Indexes!#REF!,0)+$A115,MATCH(AD$3,TQoL_Indexes!$B$8:$AK$8,0)),"")</f>
        <v/>
      </c>
      <c r="AE115" s="86" t="str">
        <f>IFERROR(INDEX(TQoL_Indexes!$B$9:$AK$88,MATCH($A$3,TQoL_Indexes!#REF!,0)+$A115,MATCH(AE$3,TQoL_Indexes!$B$8:$AK$8,0)),"")</f>
        <v/>
      </c>
      <c r="AF115" s="86" t="str">
        <f>IFERROR(INDEX(TQoL_Indexes!$B$9:$AK$88,MATCH($A$3,TQoL_Indexes!#REF!,0)+$A115,MATCH(AF$3,TQoL_Indexes!$B$8:$AK$8,0)),"")</f>
        <v/>
      </c>
      <c r="AG115" s="86" t="str">
        <f>IFERROR(INDEX(TQoL_Indexes!$B$9:$AK$88,MATCH($A$3,TQoL_Indexes!#REF!,0)+$A115,MATCH(AG$3,TQoL_Indexes!$B$8:$AK$8,0)),"")</f>
        <v/>
      </c>
      <c r="AH115" s="86" t="str">
        <f>IFERROR(INDEX(TQoL_Indexes!$B$9:$AK$88,MATCH($A$3,TQoL_Indexes!#REF!,0)+$A115,MATCH(AH$3,TQoL_Indexes!$B$8:$AK$8,0)),"")</f>
        <v/>
      </c>
      <c r="AI115" s="86" t="str">
        <f>IFERROR(INDEX(TQoL_Indexes!$B$9:$AK$88,MATCH($A$3,TQoL_Indexes!#REF!,0)+$A115,MATCH(AI$3,TQoL_Indexes!$B$8:$AK$8,0)),"")</f>
        <v/>
      </c>
      <c r="AJ115" s="86" t="str">
        <f>IFERROR(INDEX(TQoL_Indexes!$B$9:$AK$88,MATCH($A$3,TQoL_Indexes!#REF!,0)+$A115,MATCH(AJ$3,TQoL_Indexes!$B$8:$AK$8,0)),"")</f>
        <v/>
      </c>
      <c r="AK115" s="86" t="str">
        <f>IFERROR(INDEX(TQoL_Indexes!$B$9:$AK$88,MATCH($A$3,TQoL_Indexes!#REF!,0)+$A115,MATCH(AK$3,TQoL_Indexes!$B$8:$AK$8,0)),"")</f>
        <v/>
      </c>
      <c r="AL115" s="86" t="str">
        <f>IFERROR(INDEX(TQoL_Indexes!$B$9:$AK$88,MATCH($A$3,TQoL_Indexes!#REF!,0)+$A115,MATCH(AL$3,TQoL_Indexes!$B$8:$AK$8,0)),"")</f>
        <v/>
      </c>
      <c r="AM115" s="87" t="str">
        <f>IFERROR(INDEX(TQoL_Indexes!$B$9:$AK$88,MATCH($A$3,TQoL_Indexes!#REF!,0)+$A115,MATCH(AM$3,TQoL_Indexes!$B$8:$AK$8,0)),"")</f>
        <v/>
      </c>
    </row>
    <row r="116" spans="1:39">
      <c r="A116" s="58" t="str">
        <f>IFERROR(IF(A115+1&lt;COUNTIF(TQoL_Indexes!#REF!,Aux_Country!$A$3),A115+1,""),"")</f>
        <v/>
      </c>
      <c r="B116" s="121" t="str">
        <f>IFERROR(INDEX(TQoL_Indexes!$B$9:$AK$88,MATCH($A$3,TQoL_Indexes!#REF!,0)+$A116,MATCH(B$3,TQoL_Indexes!$B$8:$AK$8,0)),"")</f>
        <v/>
      </c>
      <c r="C116" s="116" t="str">
        <f>IFERROR(INDEX(TQoL_Indexes!$B$9:$AK$88,MATCH($A$3,TQoL_Indexes!#REF!,0)+$A116,MATCH(C$3,TQoL_Indexes!$B$8:$AK$8,0)),"")</f>
        <v/>
      </c>
      <c r="D116" s="122" t="str">
        <f>IFERROR(INDEX(TQoL_Indexes!$B$9:$AK$88,MATCH($A$3,TQoL_Indexes!#REF!,0)+$A116,MATCH(D$3,TQoL_Indexes!$B$8:$AK$8,0)),"")</f>
        <v/>
      </c>
      <c r="E116" s="86" t="str">
        <f>IFERROR(INDEX(TQoL_Indexes!$B$9:$AK$88,MATCH($A$3,TQoL_Indexes!#REF!,0)+$A116,MATCH(E$3,TQoL_Indexes!$B$8:$AK$8,0)),"")</f>
        <v/>
      </c>
      <c r="F116" s="86" t="str">
        <f>IFERROR(INDEX(TQoL_Indexes!$B$9:$AK$88,MATCH($A$3,TQoL_Indexes!#REF!,0)+$A116,MATCH(F$3,TQoL_Indexes!$B$8:$AK$8,0)),"")</f>
        <v/>
      </c>
      <c r="G116" s="86" t="str">
        <f>IFERROR(INDEX(TQoL_Indexes!$B$9:$AK$88,MATCH($A$3,TQoL_Indexes!#REF!,0)+$A116,MATCH(G$3,TQoL_Indexes!$B$8:$AK$8,0)),"")</f>
        <v/>
      </c>
      <c r="H116" s="86" t="str">
        <f>IFERROR(INDEX(TQoL_Indexes!$B$9:$AK$88,MATCH($A$3,TQoL_Indexes!#REF!,0)+$A116,MATCH(H$3,TQoL_Indexes!$B$8:$AK$8,0)),"")</f>
        <v/>
      </c>
      <c r="I116" s="86" t="str">
        <f>IFERROR(INDEX(TQoL_Indexes!$B$9:$AK$88,MATCH($A$3,TQoL_Indexes!#REF!,0)+$A116,MATCH(I$3,TQoL_Indexes!$B$8:$AK$8,0)),"")</f>
        <v/>
      </c>
      <c r="J116" s="86" t="str">
        <f>IFERROR(INDEX(TQoL_Indexes!$B$9:$AK$88,MATCH($A$3,TQoL_Indexes!#REF!,0)+$A116,MATCH(J$3,TQoL_Indexes!$B$8:$AK$8,0)),"")</f>
        <v/>
      </c>
      <c r="K116" s="86" t="str">
        <f>IFERROR(INDEX(TQoL_Indexes!$B$9:$AK$88,MATCH($A$3,TQoL_Indexes!#REF!,0)+$A116,MATCH(K$3,TQoL_Indexes!$B$8:$AK$8,0)),"")</f>
        <v/>
      </c>
      <c r="L116" s="86" t="str">
        <f>IFERROR(INDEX(TQoL_Indexes!$B$9:$AK$88,MATCH($A$3,TQoL_Indexes!#REF!,0)+$A116,MATCH(L$3,TQoL_Indexes!$B$8:$AK$8,0)),"")</f>
        <v/>
      </c>
      <c r="M116" s="86" t="str">
        <f>IFERROR(INDEX(TQoL_Indexes!$B$9:$AK$88,MATCH($A$3,TQoL_Indexes!#REF!,0)+$A116,MATCH(M$3,TQoL_Indexes!$B$8:$AK$8,0)),"")</f>
        <v/>
      </c>
      <c r="N116" s="86" t="str">
        <f>IFERROR(INDEX(TQoL_Indexes!$B$9:$AK$88,MATCH($A$3,TQoL_Indexes!#REF!,0)+$A116,MATCH(N$3,TQoL_Indexes!$B$8:$AK$8,0)),"")</f>
        <v/>
      </c>
      <c r="O116" s="86" t="str">
        <f>IFERROR(INDEX(TQoL_Indexes!$B$9:$AK$88,MATCH($A$3,TQoL_Indexes!#REF!,0)+$A116,MATCH(O$3,TQoL_Indexes!$B$8:$AK$8,0)),"")</f>
        <v/>
      </c>
      <c r="P116" s="86" t="str">
        <f>IFERROR(INDEX(TQoL_Indexes!$B$9:$AK$88,MATCH($A$3,TQoL_Indexes!#REF!,0)+$A116,MATCH(P$3,TQoL_Indexes!$B$8:$AK$8,0)),"")</f>
        <v/>
      </c>
      <c r="Q116" s="86" t="str">
        <f>IFERROR(INDEX(TQoL_Indexes!$B$9:$AK$88,MATCH($A$3,TQoL_Indexes!#REF!,0)+$A116,MATCH(Q$3,TQoL_Indexes!$B$8:$AK$8,0)),"")</f>
        <v/>
      </c>
      <c r="R116" s="86" t="str">
        <f>IFERROR(INDEX(TQoL_Indexes!$B$9:$AK$88,MATCH($A$3,TQoL_Indexes!#REF!,0)+$A116,MATCH(R$3,TQoL_Indexes!$B$8:$AK$8,0)),"")</f>
        <v/>
      </c>
      <c r="S116" s="86" t="str">
        <f>IFERROR(INDEX(TQoL_Indexes!$B$9:$AK$88,MATCH($A$3,TQoL_Indexes!#REF!,0)+$A116,MATCH(S$3,TQoL_Indexes!$B$8:$AK$8,0)),"")</f>
        <v/>
      </c>
      <c r="T116" s="86" t="str">
        <f>IFERROR(INDEX(TQoL_Indexes!$B$9:$AK$88,MATCH($A$3,TQoL_Indexes!#REF!,0)+$A116,MATCH(T$3,TQoL_Indexes!$B$8:$AK$8,0)),"")</f>
        <v/>
      </c>
      <c r="U116" s="86" t="str">
        <f>IFERROR(INDEX(TQoL_Indexes!$B$9:$AK$88,MATCH($A$3,TQoL_Indexes!#REF!,0)+$A116,MATCH(U$3,TQoL_Indexes!$B$8:$AK$8,0)),"")</f>
        <v/>
      </c>
      <c r="V116" s="86" t="str">
        <f>IFERROR(INDEX(TQoL_Indexes!$B$9:$AK$88,MATCH($A$3,TQoL_Indexes!#REF!,0)+$A116,MATCH(V$3,TQoL_Indexes!$B$8:$AK$8,0)),"")</f>
        <v/>
      </c>
      <c r="W116" s="86" t="str">
        <f>IFERROR(INDEX(TQoL_Indexes!$B$9:$AK$88,MATCH($A$3,TQoL_Indexes!#REF!,0)+$A116,MATCH(W$3,TQoL_Indexes!$B$8:$AK$8,0)),"")</f>
        <v/>
      </c>
      <c r="X116" s="86" t="str">
        <f>IFERROR(INDEX(TQoL_Indexes!$B$9:$AK$88,MATCH($A$3,TQoL_Indexes!#REF!,0)+$A116,MATCH(X$3,TQoL_Indexes!$B$8:$AK$8,0)),"")</f>
        <v/>
      </c>
      <c r="Y116" s="86" t="str">
        <f>IFERROR(INDEX(TQoL_Indexes!$B$9:$AK$88,MATCH($A$3,TQoL_Indexes!#REF!,0)+$A116,MATCH(Y$3,TQoL_Indexes!$B$8:$AK$8,0)),"")</f>
        <v/>
      </c>
      <c r="Z116" s="86" t="str">
        <f>IFERROR(INDEX(TQoL_Indexes!$B$9:$AK$88,MATCH($A$3,TQoL_Indexes!#REF!,0)+$A116,MATCH(Z$3,TQoL_Indexes!$B$8:$AK$8,0)),"")</f>
        <v/>
      </c>
      <c r="AA116" s="86" t="str">
        <f>IFERROR(INDEX(TQoL_Indexes!$B$9:$AK$88,MATCH($A$3,TQoL_Indexes!#REF!,0)+$A116,MATCH(AA$3,TQoL_Indexes!$B$8:$AK$8,0)),"")</f>
        <v/>
      </c>
      <c r="AB116" s="86" t="str">
        <f>IFERROR(INDEX(TQoL_Indexes!$B$9:$AK$88,MATCH($A$3,TQoL_Indexes!#REF!,0)+$A116,MATCH(AB$3,TQoL_Indexes!$B$8:$AK$8,0)),"")</f>
        <v/>
      </c>
      <c r="AC116" s="86" t="str">
        <f>IFERROR(INDEX(TQoL_Indexes!$B$9:$AK$88,MATCH($A$3,TQoL_Indexes!#REF!,0)+$A116,MATCH(AC$3,TQoL_Indexes!$B$8:$AK$8,0)),"")</f>
        <v/>
      </c>
      <c r="AD116" s="86" t="str">
        <f>IFERROR(INDEX(TQoL_Indexes!$B$9:$AK$88,MATCH($A$3,TQoL_Indexes!#REF!,0)+$A116,MATCH(AD$3,TQoL_Indexes!$B$8:$AK$8,0)),"")</f>
        <v/>
      </c>
      <c r="AE116" s="86" t="str">
        <f>IFERROR(INDEX(TQoL_Indexes!$B$9:$AK$88,MATCH($A$3,TQoL_Indexes!#REF!,0)+$A116,MATCH(AE$3,TQoL_Indexes!$B$8:$AK$8,0)),"")</f>
        <v/>
      </c>
      <c r="AF116" s="86" t="str">
        <f>IFERROR(INDEX(TQoL_Indexes!$B$9:$AK$88,MATCH($A$3,TQoL_Indexes!#REF!,0)+$A116,MATCH(AF$3,TQoL_Indexes!$B$8:$AK$8,0)),"")</f>
        <v/>
      </c>
      <c r="AG116" s="86" t="str">
        <f>IFERROR(INDEX(TQoL_Indexes!$B$9:$AK$88,MATCH($A$3,TQoL_Indexes!#REF!,0)+$A116,MATCH(AG$3,TQoL_Indexes!$B$8:$AK$8,0)),"")</f>
        <v/>
      </c>
      <c r="AH116" s="86" t="str">
        <f>IFERROR(INDEX(TQoL_Indexes!$B$9:$AK$88,MATCH($A$3,TQoL_Indexes!#REF!,0)+$A116,MATCH(AH$3,TQoL_Indexes!$B$8:$AK$8,0)),"")</f>
        <v/>
      </c>
      <c r="AI116" s="86" t="str">
        <f>IFERROR(INDEX(TQoL_Indexes!$B$9:$AK$88,MATCH($A$3,TQoL_Indexes!#REF!,0)+$A116,MATCH(AI$3,TQoL_Indexes!$B$8:$AK$8,0)),"")</f>
        <v/>
      </c>
      <c r="AJ116" s="86" t="str">
        <f>IFERROR(INDEX(TQoL_Indexes!$B$9:$AK$88,MATCH($A$3,TQoL_Indexes!#REF!,0)+$A116,MATCH(AJ$3,TQoL_Indexes!$B$8:$AK$8,0)),"")</f>
        <v/>
      </c>
      <c r="AK116" s="86" t="str">
        <f>IFERROR(INDEX(TQoL_Indexes!$B$9:$AK$88,MATCH($A$3,TQoL_Indexes!#REF!,0)+$A116,MATCH(AK$3,TQoL_Indexes!$B$8:$AK$8,0)),"")</f>
        <v/>
      </c>
      <c r="AL116" s="86" t="str">
        <f>IFERROR(INDEX(TQoL_Indexes!$B$9:$AK$88,MATCH($A$3,TQoL_Indexes!#REF!,0)+$A116,MATCH(AL$3,TQoL_Indexes!$B$8:$AK$8,0)),"")</f>
        <v/>
      </c>
      <c r="AM116" s="87" t="str">
        <f>IFERROR(INDEX(TQoL_Indexes!$B$9:$AK$88,MATCH($A$3,TQoL_Indexes!#REF!,0)+$A116,MATCH(AM$3,TQoL_Indexes!$B$8:$AK$8,0)),"")</f>
        <v/>
      </c>
    </row>
    <row r="117" spans="1:39">
      <c r="A117" s="58" t="str">
        <f>IFERROR(IF(A116+1&lt;COUNTIF(TQoL_Indexes!#REF!,Aux_Country!$A$3),A116+1,""),"")</f>
        <v/>
      </c>
      <c r="B117" s="121" t="str">
        <f>IFERROR(INDEX(TQoL_Indexes!$B$9:$AK$88,MATCH($A$3,TQoL_Indexes!#REF!,0)+$A117,MATCH(B$3,TQoL_Indexes!$B$8:$AK$8,0)),"")</f>
        <v/>
      </c>
      <c r="C117" s="116" t="str">
        <f>IFERROR(INDEX(TQoL_Indexes!$B$9:$AK$88,MATCH($A$3,TQoL_Indexes!#REF!,0)+$A117,MATCH(C$3,TQoL_Indexes!$B$8:$AK$8,0)),"")</f>
        <v/>
      </c>
      <c r="D117" s="122" t="str">
        <f>IFERROR(INDEX(TQoL_Indexes!$B$9:$AK$88,MATCH($A$3,TQoL_Indexes!#REF!,0)+$A117,MATCH(D$3,TQoL_Indexes!$B$8:$AK$8,0)),"")</f>
        <v/>
      </c>
      <c r="E117" s="86" t="str">
        <f>IFERROR(INDEX(TQoL_Indexes!$B$9:$AK$88,MATCH($A$3,TQoL_Indexes!#REF!,0)+$A117,MATCH(E$3,TQoL_Indexes!$B$8:$AK$8,0)),"")</f>
        <v/>
      </c>
      <c r="F117" s="86" t="str">
        <f>IFERROR(INDEX(TQoL_Indexes!$B$9:$AK$88,MATCH($A$3,TQoL_Indexes!#REF!,0)+$A117,MATCH(F$3,TQoL_Indexes!$B$8:$AK$8,0)),"")</f>
        <v/>
      </c>
      <c r="G117" s="86" t="str">
        <f>IFERROR(INDEX(TQoL_Indexes!$B$9:$AK$88,MATCH($A$3,TQoL_Indexes!#REF!,0)+$A117,MATCH(G$3,TQoL_Indexes!$B$8:$AK$8,0)),"")</f>
        <v/>
      </c>
      <c r="H117" s="86" t="str">
        <f>IFERROR(INDEX(TQoL_Indexes!$B$9:$AK$88,MATCH($A$3,TQoL_Indexes!#REF!,0)+$A117,MATCH(H$3,TQoL_Indexes!$B$8:$AK$8,0)),"")</f>
        <v/>
      </c>
      <c r="I117" s="86" t="str">
        <f>IFERROR(INDEX(TQoL_Indexes!$B$9:$AK$88,MATCH($A$3,TQoL_Indexes!#REF!,0)+$A117,MATCH(I$3,TQoL_Indexes!$B$8:$AK$8,0)),"")</f>
        <v/>
      </c>
      <c r="J117" s="86" t="str">
        <f>IFERROR(INDEX(TQoL_Indexes!$B$9:$AK$88,MATCH($A$3,TQoL_Indexes!#REF!,0)+$A117,MATCH(J$3,TQoL_Indexes!$B$8:$AK$8,0)),"")</f>
        <v/>
      </c>
      <c r="K117" s="86" t="str">
        <f>IFERROR(INDEX(TQoL_Indexes!$B$9:$AK$88,MATCH($A$3,TQoL_Indexes!#REF!,0)+$A117,MATCH(K$3,TQoL_Indexes!$B$8:$AK$8,0)),"")</f>
        <v/>
      </c>
      <c r="L117" s="86" t="str">
        <f>IFERROR(INDEX(TQoL_Indexes!$B$9:$AK$88,MATCH($A$3,TQoL_Indexes!#REF!,0)+$A117,MATCH(L$3,TQoL_Indexes!$B$8:$AK$8,0)),"")</f>
        <v/>
      </c>
      <c r="M117" s="86" t="str">
        <f>IFERROR(INDEX(TQoL_Indexes!$B$9:$AK$88,MATCH($A$3,TQoL_Indexes!#REF!,0)+$A117,MATCH(M$3,TQoL_Indexes!$B$8:$AK$8,0)),"")</f>
        <v/>
      </c>
      <c r="N117" s="86" t="str">
        <f>IFERROR(INDEX(TQoL_Indexes!$B$9:$AK$88,MATCH($A$3,TQoL_Indexes!#REF!,0)+$A117,MATCH(N$3,TQoL_Indexes!$B$8:$AK$8,0)),"")</f>
        <v/>
      </c>
      <c r="O117" s="86" t="str">
        <f>IFERROR(INDEX(TQoL_Indexes!$B$9:$AK$88,MATCH($A$3,TQoL_Indexes!#REF!,0)+$A117,MATCH(O$3,TQoL_Indexes!$B$8:$AK$8,0)),"")</f>
        <v/>
      </c>
      <c r="P117" s="86" t="str">
        <f>IFERROR(INDEX(TQoL_Indexes!$B$9:$AK$88,MATCH($A$3,TQoL_Indexes!#REF!,0)+$A117,MATCH(P$3,TQoL_Indexes!$B$8:$AK$8,0)),"")</f>
        <v/>
      </c>
      <c r="Q117" s="86" t="str">
        <f>IFERROR(INDEX(TQoL_Indexes!$B$9:$AK$88,MATCH($A$3,TQoL_Indexes!#REF!,0)+$A117,MATCH(Q$3,TQoL_Indexes!$B$8:$AK$8,0)),"")</f>
        <v/>
      </c>
      <c r="R117" s="86" t="str">
        <f>IFERROR(INDEX(TQoL_Indexes!$B$9:$AK$88,MATCH($A$3,TQoL_Indexes!#REF!,0)+$A117,MATCH(R$3,TQoL_Indexes!$B$8:$AK$8,0)),"")</f>
        <v/>
      </c>
      <c r="S117" s="86" t="str">
        <f>IFERROR(INDEX(TQoL_Indexes!$B$9:$AK$88,MATCH($A$3,TQoL_Indexes!#REF!,0)+$A117,MATCH(S$3,TQoL_Indexes!$B$8:$AK$8,0)),"")</f>
        <v/>
      </c>
      <c r="T117" s="86" t="str">
        <f>IFERROR(INDEX(TQoL_Indexes!$B$9:$AK$88,MATCH($A$3,TQoL_Indexes!#REF!,0)+$A117,MATCH(T$3,TQoL_Indexes!$B$8:$AK$8,0)),"")</f>
        <v/>
      </c>
      <c r="U117" s="86" t="str">
        <f>IFERROR(INDEX(TQoL_Indexes!$B$9:$AK$88,MATCH($A$3,TQoL_Indexes!#REF!,0)+$A117,MATCH(U$3,TQoL_Indexes!$B$8:$AK$8,0)),"")</f>
        <v/>
      </c>
      <c r="V117" s="86" t="str">
        <f>IFERROR(INDEX(TQoL_Indexes!$B$9:$AK$88,MATCH($A$3,TQoL_Indexes!#REF!,0)+$A117,MATCH(V$3,TQoL_Indexes!$B$8:$AK$8,0)),"")</f>
        <v/>
      </c>
      <c r="W117" s="86" t="str">
        <f>IFERROR(INDEX(TQoL_Indexes!$B$9:$AK$88,MATCH($A$3,TQoL_Indexes!#REF!,0)+$A117,MATCH(W$3,TQoL_Indexes!$B$8:$AK$8,0)),"")</f>
        <v/>
      </c>
      <c r="X117" s="86" t="str">
        <f>IFERROR(INDEX(TQoL_Indexes!$B$9:$AK$88,MATCH($A$3,TQoL_Indexes!#REF!,0)+$A117,MATCH(X$3,TQoL_Indexes!$B$8:$AK$8,0)),"")</f>
        <v/>
      </c>
      <c r="Y117" s="86" t="str">
        <f>IFERROR(INDEX(TQoL_Indexes!$B$9:$AK$88,MATCH($A$3,TQoL_Indexes!#REF!,0)+$A117,MATCH(Y$3,TQoL_Indexes!$B$8:$AK$8,0)),"")</f>
        <v/>
      </c>
      <c r="Z117" s="86" t="str">
        <f>IFERROR(INDEX(TQoL_Indexes!$B$9:$AK$88,MATCH($A$3,TQoL_Indexes!#REF!,0)+$A117,MATCH(Z$3,TQoL_Indexes!$B$8:$AK$8,0)),"")</f>
        <v/>
      </c>
      <c r="AA117" s="86" t="str">
        <f>IFERROR(INDEX(TQoL_Indexes!$B$9:$AK$88,MATCH($A$3,TQoL_Indexes!#REF!,0)+$A117,MATCH(AA$3,TQoL_Indexes!$B$8:$AK$8,0)),"")</f>
        <v/>
      </c>
      <c r="AB117" s="86" t="str">
        <f>IFERROR(INDEX(TQoL_Indexes!$B$9:$AK$88,MATCH($A$3,TQoL_Indexes!#REF!,0)+$A117,MATCH(AB$3,TQoL_Indexes!$B$8:$AK$8,0)),"")</f>
        <v/>
      </c>
      <c r="AC117" s="86" t="str">
        <f>IFERROR(INDEX(TQoL_Indexes!$B$9:$AK$88,MATCH($A$3,TQoL_Indexes!#REF!,0)+$A117,MATCH(AC$3,TQoL_Indexes!$B$8:$AK$8,0)),"")</f>
        <v/>
      </c>
      <c r="AD117" s="86" t="str">
        <f>IFERROR(INDEX(TQoL_Indexes!$B$9:$AK$88,MATCH($A$3,TQoL_Indexes!#REF!,0)+$A117,MATCH(AD$3,TQoL_Indexes!$B$8:$AK$8,0)),"")</f>
        <v/>
      </c>
      <c r="AE117" s="86" t="str">
        <f>IFERROR(INDEX(TQoL_Indexes!$B$9:$AK$88,MATCH($A$3,TQoL_Indexes!#REF!,0)+$A117,MATCH(AE$3,TQoL_Indexes!$B$8:$AK$8,0)),"")</f>
        <v/>
      </c>
      <c r="AF117" s="86" t="str">
        <f>IFERROR(INDEX(TQoL_Indexes!$B$9:$AK$88,MATCH($A$3,TQoL_Indexes!#REF!,0)+$A117,MATCH(AF$3,TQoL_Indexes!$B$8:$AK$8,0)),"")</f>
        <v/>
      </c>
      <c r="AG117" s="86" t="str">
        <f>IFERROR(INDEX(TQoL_Indexes!$B$9:$AK$88,MATCH($A$3,TQoL_Indexes!#REF!,0)+$A117,MATCH(AG$3,TQoL_Indexes!$B$8:$AK$8,0)),"")</f>
        <v/>
      </c>
      <c r="AH117" s="86" t="str">
        <f>IFERROR(INDEX(TQoL_Indexes!$B$9:$AK$88,MATCH($A$3,TQoL_Indexes!#REF!,0)+$A117,MATCH(AH$3,TQoL_Indexes!$B$8:$AK$8,0)),"")</f>
        <v/>
      </c>
      <c r="AI117" s="86" t="str">
        <f>IFERROR(INDEX(TQoL_Indexes!$B$9:$AK$88,MATCH($A$3,TQoL_Indexes!#REF!,0)+$A117,MATCH(AI$3,TQoL_Indexes!$B$8:$AK$8,0)),"")</f>
        <v/>
      </c>
      <c r="AJ117" s="86" t="str">
        <f>IFERROR(INDEX(TQoL_Indexes!$B$9:$AK$88,MATCH($A$3,TQoL_Indexes!#REF!,0)+$A117,MATCH(AJ$3,TQoL_Indexes!$B$8:$AK$8,0)),"")</f>
        <v/>
      </c>
      <c r="AK117" s="86" t="str">
        <f>IFERROR(INDEX(TQoL_Indexes!$B$9:$AK$88,MATCH($A$3,TQoL_Indexes!#REF!,0)+$A117,MATCH(AK$3,TQoL_Indexes!$B$8:$AK$8,0)),"")</f>
        <v/>
      </c>
      <c r="AL117" s="86" t="str">
        <f>IFERROR(INDEX(TQoL_Indexes!$B$9:$AK$88,MATCH($A$3,TQoL_Indexes!#REF!,0)+$A117,MATCH(AL$3,TQoL_Indexes!$B$8:$AK$8,0)),"")</f>
        <v/>
      </c>
      <c r="AM117" s="87" t="str">
        <f>IFERROR(INDEX(TQoL_Indexes!$B$9:$AK$88,MATCH($A$3,TQoL_Indexes!#REF!,0)+$A117,MATCH(AM$3,TQoL_Indexes!$B$8:$AK$8,0)),"")</f>
        <v/>
      </c>
    </row>
    <row r="118" spans="1:39">
      <c r="A118" s="58" t="str">
        <f>IFERROR(IF(A117+1&lt;COUNTIF(TQoL_Indexes!#REF!,Aux_Country!$A$3),A117+1,""),"")</f>
        <v/>
      </c>
      <c r="B118" s="121" t="str">
        <f>IFERROR(INDEX(TQoL_Indexes!$B$9:$AK$88,MATCH($A$3,TQoL_Indexes!#REF!,0)+$A118,MATCH(B$3,TQoL_Indexes!$B$8:$AK$8,0)),"")</f>
        <v/>
      </c>
      <c r="C118" s="116" t="str">
        <f>IFERROR(INDEX(TQoL_Indexes!$B$9:$AK$88,MATCH($A$3,TQoL_Indexes!#REF!,0)+$A118,MATCH(C$3,TQoL_Indexes!$B$8:$AK$8,0)),"")</f>
        <v/>
      </c>
      <c r="D118" s="122" t="str">
        <f>IFERROR(INDEX(TQoL_Indexes!$B$9:$AK$88,MATCH($A$3,TQoL_Indexes!#REF!,0)+$A118,MATCH(D$3,TQoL_Indexes!$B$8:$AK$8,0)),"")</f>
        <v/>
      </c>
      <c r="E118" s="86" t="str">
        <f>IFERROR(INDEX(TQoL_Indexes!$B$9:$AK$88,MATCH($A$3,TQoL_Indexes!#REF!,0)+$A118,MATCH(E$3,TQoL_Indexes!$B$8:$AK$8,0)),"")</f>
        <v/>
      </c>
      <c r="F118" s="86" t="str">
        <f>IFERROR(INDEX(TQoL_Indexes!$B$9:$AK$88,MATCH($A$3,TQoL_Indexes!#REF!,0)+$A118,MATCH(F$3,TQoL_Indexes!$B$8:$AK$8,0)),"")</f>
        <v/>
      </c>
      <c r="G118" s="86" t="str">
        <f>IFERROR(INDEX(TQoL_Indexes!$B$9:$AK$88,MATCH($A$3,TQoL_Indexes!#REF!,0)+$A118,MATCH(G$3,TQoL_Indexes!$B$8:$AK$8,0)),"")</f>
        <v/>
      </c>
      <c r="H118" s="86" t="str">
        <f>IFERROR(INDEX(TQoL_Indexes!$B$9:$AK$88,MATCH($A$3,TQoL_Indexes!#REF!,0)+$A118,MATCH(H$3,TQoL_Indexes!$B$8:$AK$8,0)),"")</f>
        <v/>
      </c>
      <c r="I118" s="86" t="str">
        <f>IFERROR(INDEX(TQoL_Indexes!$B$9:$AK$88,MATCH($A$3,TQoL_Indexes!#REF!,0)+$A118,MATCH(I$3,TQoL_Indexes!$B$8:$AK$8,0)),"")</f>
        <v/>
      </c>
      <c r="J118" s="86" t="str">
        <f>IFERROR(INDEX(TQoL_Indexes!$B$9:$AK$88,MATCH($A$3,TQoL_Indexes!#REF!,0)+$A118,MATCH(J$3,TQoL_Indexes!$B$8:$AK$8,0)),"")</f>
        <v/>
      </c>
      <c r="K118" s="86" t="str">
        <f>IFERROR(INDEX(TQoL_Indexes!$B$9:$AK$88,MATCH($A$3,TQoL_Indexes!#REF!,0)+$A118,MATCH(K$3,TQoL_Indexes!$B$8:$AK$8,0)),"")</f>
        <v/>
      </c>
      <c r="L118" s="86" t="str">
        <f>IFERROR(INDEX(TQoL_Indexes!$B$9:$AK$88,MATCH($A$3,TQoL_Indexes!#REF!,0)+$A118,MATCH(L$3,TQoL_Indexes!$B$8:$AK$8,0)),"")</f>
        <v/>
      </c>
      <c r="M118" s="86" t="str">
        <f>IFERROR(INDEX(TQoL_Indexes!$B$9:$AK$88,MATCH($A$3,TQoL_Indexes!#REF!,0)+$A118,MATCH(M$3,TQoL_Indexes!$B$8:$AK$8,0)),"")</f>
        <v/>
      </c>
      <c r="N118" s="86" t="str">
        <f>IFERROR(INDEX(TQoL_Indexes!$B$9:$AK$88,MATCH($A$3,TQoL_Indexes!#REF!,0)+$A118,MATCH(N$3,TQoL_Indexes!$B$8:$AK$8,0)),"")</f>
        <v/>
      </c>
      <c r="O118" s="86" t="str">
        <f>IFERROR(INDEX(TQoL_Indexes!$B$9:$AK$88,MATCH($A$3,TQoL_Indexes!#REF!,0)+$A118,MATCH(O$3,TQoL_Indexes!$B$8:$AK$8,0)),"")</f>
        <v/>
      </c>
      <c r="P118" s="86" t="str">
        <f>IFERROR(INDEX(TQoL_Indexes!$B$9:$AK$88,MATCH($A$3,TQoL_Indexes!#REF!,0)+$A118,MATCH(P$3,TQoL_Indexes!$B$8:$AK$8,0)),"")</f>
        <v/>
      </c>
      <c r="Q118" s="86" t="str">
        <f>IFERROR(INDEX(TQoL_Indexes!$B$9:$AK$88,MATCH($A$3,TQoL_Indexes!#REF!,0)+$A118,MATCH(Q$3,TQoL_Indexes!$B$8:$AK$8,0)),"")</f>
        <v/>
      </c>
      <c r="R118" s="86" t="str">
        <f>IFERROR(INDEX(TQoL_Indexes!$B$9:$AK$88,MATCH($A$3,TQoL_Indexes!#REF!,0)+$A118,MATCH(R$3,TQoL_Indexes!$B$8:$AK$8,0)),"")</f>
        <v/>
      </c>
      <c r="S118" s="86" t="str">
        <f>IFERROR(INDEX(TQoL_Indexes!$B$9:$AK$88,MATCH($A$3,TQoL_Indexes!#REF!,0)+$A118,MATCH(S$3,TQoL_Indexes!$B$8:$AK$8,0)),"")</f>
        <v/>
      </c>
      <c r="T118" s="86" t="str">
        <f>IFERROR(INDEX(TQoL_Indexes!$B$9:$AK$88,MATCH($A$3,TQoL_Indexes!#REF!,0)+$A118,MATCH(T$3,TQoL_Indexes!$B$8:$AK$8,0)),"")</f>
        <v/>
      </c>
      <c r="U118" s="86" t="str">
        <f>IFERROR(INDEX(TQoL_Indexes!$B$9:$AK$88,MATCH($A$3,TQoL_Indexes!#REF!,0)+$A118,MATCH(U$3,TQoL_Indexes!$B$8:$AK$8,0)),"")</f>
        <v/>
      </c>
      <c r="V118" s="86" t="str">
        <f>IFERROR(INDEX(TQoL_Indexes!$B$9:$AK$88,MATCH($A$3,TQoL_Indexes!#REF!,0)+$A118,MATCH(V$3,TQoL_Indexes!$B$8:$AK$8,0)),"")</f>
        <v/>
      </c>
      <c r="W118" s="86" t="str">
        <f>IFERROR(INDEX(TQoL_Indexes!$B$9:$AK$88,MATCH($A$3,TQoL_Indexes!#REF!,0)+$A118,MATCH(W$3,TQoL_Indexes!$B$8:$AK$8,0)),"")</f>
        <v/>
      </c>
      <c r="X118" s="86" t="str">
        <f>IFERROR(INDEX(TQoL_Indexes!$B$9:$AK$88,MATCH($A$3,TQoL_Indexes!#REF!,0)+$A118,MATCH(X$3,TQoL_Indexes!$B$8:$AK$8,0)),"")</f>
        <v/>
      </c>
      <c r="Y118" s="86" t="str">
        <f>IFERROR(INDEX(TQoL_Indexes!$B$9:$AK$88,MATCH($A$3,TQoL_Indexes!#REF!,0)+$A118,MATCH(Y$3,TQoL_Indexes!$B$8:$AK$8,0)),"")</f>
        <v/>
      </c>
      <c r="Z118" s="86" t="str">
        <f>IFERROR(INDEX(TQoL_Indexes!$B$9:$AK$88,MATCH($A$3,TQoL_Indexes!#REF!,0)+$A118,MATCH(Z$3,TQoL_Indexes!$B$8:$AK$8,0)),"")</f>
        <v/>
      </c>
      <c r="AA118" s="86" t="str">
        <f>IFERROR(INDEX(TQoL_Indexes!$B$9:$AK$88,MATCH($A$3,TQoL_Indexes!#REF!,0)+$A118,MATCH(AA$3,TQoL_Indexes!$B$8:$AK$8,0)),"")</f>
        <v/>
      </c>
      <c r="AB118" s="86" t="str">
        <f>IFERROR(INDEX(TQoL_Indexes!$B$9:$AK$88,MATCH($A$3,TQoL_Indexes!#REF!,0)+$A118,MATCH(AB$3,TQoL_Indexes!$B$8:$AK$8,0)),"")</f>
        <v/>
      </c>
      <c r="AC118" s="86" t="str">
        <f>IFERROR(INDEX(TQoL_Indexes!$B$9:$AK$88,MATCH($A$3,TQoL_Indexes!#REF!,0)+$A118,MATCH(AC$3,TQoL_Indexes!$B$8:$AK$8,0)),"")</f>
        <v/>
      </c>
      <c r="AD118" s="86" t="str">
        <f>IFERROR(INDEX(TQoL_Indexes!$B$9:$AK$88,MATCH($A$3,TQoL_Indexes!#REF!,0)+$A118,MATCH(AD$3,TQoL_Indexes!$B$8:$AK$8,0)),"")</f>
        <v/>
      </c>
      <c r="AE118" s="86" t="str">
        <f>IFERROR(INDEX(TQoL_Indexes!$B$9:$AK$88,MATCH($A$3,TQoL_Indexes!#REF!,0)+$A118,MATCH(AE$3,TQoL_Indexes!$B$8:$AK$8,0)),"")</f>
        <v/>
      </c>
      <c r="AF118" s="86" t="str">
        <f>IFERROR(INDEX(TQoL_Indexes!$B$9:$AK$88,MATCH($A$3,TQoL_Indexes!#REF!,0)+$A118,MATCH(AF$3,TQoL_Indexes!$B$8:$AK$8,0)),"")</f>
        <v/>
      </c>
      <c r="AG118" s="86" t="str">
        <f>IFERROR(INDEX(TQoL_Indexes!$B$9:$AK$88,MATCH($A$3,TQoL_Indexes!#REF!,0)+$A118,MATCH(AG$3,TQoL_Indexes!$B$8:$AK$8,0)),"")</f>
        <v/>
      </c>
      <c r="AH118" s="86" t="str">
        <f>IFERROR(INDEX(TQoL_Indexes!$B$9:$AK$88,MATCH($A$3,TQoL_Indexes!#REF!,0)+$A118,MATCH(AH$3,TQoL_Indexes!$B$8:$AK$8,0)),"")</f>
        <v/>
      </c>
      <c r="AI118" s="86" t="str">
        <f>IFERROR(INDEX(TQoL_Indexes!$B$9:$AK$88,MATCH($A$3,TQoL_Indexes!#REF!,0)+$A118,MATCH(AI$3,TQoL_Indexes!$B$8:$AK$8,0)),"")</f>
        <v/>
      </c>
      <c r="AJ118" s="86" t="str">
        <f>IFERROR(INDEX(TQoL_Indexes!$B$9:$AK$88,MATCH($A$3,TQoL_Indexes!#REF!,0)+$A118,MATCH(AJ$3,TQoL_Indexes!$B$8:$AK$8,0)),"")</f>
        <v/>
      </c>
      <c r="AK118" s="86" t="str">
        <f>IFERROR(INDEX(TQoL_Indexes!$B$9:$AK$88,MATCH($A$3,TQoL_Indexes!#REF!,0)+$A118,MATCH(AK$3,TQoL_Indexes!$B$8:$AK$8,0)),"")</f>
        <v/>
      </c>
      <c r="AL118" s="86" t="str">
        <f>IFERROR(INDEX(TQoL_Indexes!$B$9:$AK$88,MATCH($A$3,TQoL_Indexes!#REF!,0)+$A118,MATCH(AL$3,TQoL_Indexes!$B$8:$AK$8,0)),"")</f>
        <v/>
      </c>
      <c r="AM118" s="87" t="str">
        <f>IFERROR(INDEX(TQoL_Indexes!$B$9:$AK$88,MATCH($A$3,TQoL_Indexes!#REF!,0)+$A118,MATCH(AM$3,TQoL_Indexes!$B$8:$AK$8,0)),"")</f>
        <v/>
      </c>
    </row>
    <row r="119" spans="1:39">
      <c r="A119" s="58" t="str">
        <f>IFERROR(IF(A118+1&lt;COUNTIF(TQoL_Indexes!#REF!,Aux_Country!$A$3),A118+1,""),"")</f>
        <v/>
      </c>
      <c r="B119" s="121" t="str">
        <f>IFERROR(INDEX(TQoL_Indexes!$B$9:$AK$88,MATCH($A$3,TQoL_Indexes!#REF!,0)+$A119,MATCH(B$3,TQoL_Indexes!$B$8:$AK$8,0)),"")</f>
        <v/>
      </c>
      <c r="C119" s="116" t="str">
        <f>IFERROR(INDEX(TQoL_Indexes!$B$9:$AK$88,MATCH($A$3,TQoL_Indexes!#REF!,0)+$A119,MATCH(C$3,TQoL_Indexes!$B$8:$AK$8,0)),"")</f>
        <v/>
      </c>
      <c r="D119" s="122" t="str">
        <f>IFERROR(INDEX(TQoL_Indexes!$B$9:$AK$88,MATCH($A$3,TQoL_Indexes!#REF!,0)+$A119,MATCH(D$3,TQoL_Indexes!$B$8:$AK$8,0)),"")</f>
        <v/>
      </c>
      <c r="E119" s="86" t="str">
        <f>IFERROR(INDEX(TQoL_Indexes!$B$9:$AK$88,MATCH($A$3,TQoL_Indexes!#REF!,0)+$A119,MATCH(E$3,TQoL_Indexes!$B$8:$AK$8,0)),"")</f>
        <v/>
      </c>
      <c r="F119" s="86" t="str">
        <f>IFERROR(INDEX(TQoL_Indexes!$B$9:$AK$88,MATCH($A$3,TQoL_Indexes!#REF!,0)+$A119,MATCH(F$3,TQoL_Indexes!$B$8:$AK$8,0)),"")</f>
        <v/>
      </c>
      <c r="G119" s="86" t="str">
        <f>IFERROR(INDEX(TQoL_Indexes!$B$9:$AK$88,MATCH($A$3,TQoL_Indexes!#REF!,0)+$A119,MATCH(G$3,TQoL_Indexes!$B$8:$AK$8,0)),"")</f>
        <v/>
      </c>
      <c r="H119" s="86" t="str">
        <f>IFERROR(INDEX(TQoL_Indexes!$B$9:$AK$88,MATCH($A$3,TQoL_Indexes!#REF!,0)+$A119,MATCH(H$3,TQoL_Indexes!$B$8:$AK$8,0)),"")</f>
        <v/>
      </c>
      <c r="I119" s="86" t="str">
        <f>IFERROR(INDEX(TQoL_Indexes!$B$9:$AK$88,MATCH($A$3,TQoL_Indexes!#REF!,0)+$A119,MATCH(I$3,TQoL_Indexes!$B$8:$AK$8,0)),"")</f>
        <v/>
      </c>
      <c r="J119" s="86" t="str">
        <f>IFERROR(INDEX(TQoL_Indexes!$B$9:$AK$88,MATCH($A$3,TQoL_Indexes!#REF!,0)+$A119,MATCH(J$3,TQoL_Indexes!$B$8:$AK$8,0)),"")</f>
        <v/>
      </c>
      <c r="K119" s="86" t="str">
        <f>IFERROR(INDEX(TQoL_Indexes!$B$9:$AK$88,MATCH($A$3,TQoL_Indexes!#REF!,0)+$A119,MATCH(K$3,TQoL_Indexes!$B$8:$AK$8,0)),"")</f>
        <v/>
      </c>
      <c r="L119" s="86" t="str">
        <f>IFERROR(INDEX(TQoL_Indexes!$B$9:$AK$88,MATCH($A$3,TQoL_Indexes!#REF!,0)+$A119,MATCH(L$3,TQoL_Indexes!$B$8:$AK$8,0)),"")</f>
        <v/>
      </c>
      <c r="M119" s="86" t="str">
        <f>IFERROR(INDEX(TQoL_Indexes!$B$9:$AK$88,MATCH($A$3,TQoL_Indexes!#REF!,0)+$A119,MATCH(M$3,TQoL_Indexes!$B$8:$AK$8,0)),"")</f>
        <v/>
      </c>
      <c r="N119" s="86" t="str">
        <f>IFERROR(INDEX(TQoL_Indexes!$B$9:$AK$88,MATCH($A$3,TQoL_Indexes!#REF!,0)+$A119,MATCH(N$3,TQoL_Indexes!$B$8:$AK$8,0)),"")</f>
        <v/>
      </c>
      <c r="O119" s="86" t="str">
        <f>IFERROR(INDEX(TQoL_Indexes!$B$9:$AK$88,MATCH($A$3,TQoL_Indexes!#REF!,0)+$A119,MATCH(O$3,TQoL_Indexes!$B$8:$AK$8,0)),"")</f>
        <v/>
      </c>
      <c r="P119" s="86" t="str">
        <f>IFERROR(INDEX(TQoL_Indexes!$B$9:$AK$88,MATCH($A$3,TQoL_Indexes!#REF!,0)+$A119,MATCH(P$3,TQoL_Indexes!$B$8:$AK$8,0)),"")</f>
        <v/>
      </c>
      <c r="Q119" s="86" t="str">
        <f>IFERROR(INDEX(TQoL_Indexes!$B$9:$AK$88,MATCH($A$3,TQoL_Indexes!#REF!,0)+$A119,MATCH(Q$3,TQoL_Indexes!$B$8:$AK$8,0)),"")</f>
        <v/>
      </c>
      <c r="R119" s="86" t="str">
        <f>IFERROR(INDEX(TQoL_Indexes!$B$9:$AK$88,MATCH($A$3,TQoL_Indexes!#REF!,0)+$A119,MATCH(R$3,TQoL_Indexes!$B$8:$AK$8,0)),"")</f>
        <v/>
      </c>
      <c r="S119" s="86" t="str">
        <f>IFERROR(INDEX(TQoL_Indexes!$B$9:$AK$88,MATCH($A$3,TQoL_Indexes!#REF!,0)+$A119,MATCH(S$3,TQoL_Indexes!$B$8:$AK$8,0)),"")</f>
        <v/>
      </c>
      <c r="T119" s="86" t="str">
        <f>IFERROR(INDEX(TQoL_Indexes!$B$9:$AK$88,MATCH($A$3,TQoL_Indexes!#REF!,0)+$A119,MATCH(T$3,TQoL_Indexes!$B$8:$AK$8,0)),"")</f>
        <v/>
      </c>
      <c r="U119" s="86" t="str">
        <f>IFERROR(INDEX(TQoL_Indexes!$B$9:$AK$88,MATCH($A$3,TQoL_Indexes!#REF!,0)+$A119,MATCH(U$3,TQoL_Indexes!$B$8:$AK$8,0)),"")</f>
        <v/>
      </c>
      <c r="V119" s="86" t="str">
        <f>IFERROR(INDEX(TQoL_Indexes!$B$9:$AK$88,MATCH($A$3,TQoL_Indexes!#REF!,0)+$A119,MATCH(V$3,TQoL_Indexes!$B$8:$AK$8,0)),"")</f>
        <v/>
      </c>
      <c r="W119" s="86" t="str">
        <f>IFERROR(INDEX(TQoL_Indexes!$B$9:$AK$88,MATCH($A$3,TQoL_Indexes!#REF!,0)+$A119,MATCH(W$3,TQoL_Indexes!$B$8:$AK$8,0)),"")</f>
        <v/>
      </c>
      <c r="X119" s="86" t="str">
        <f>IFERROR(INDEX(TQoL_Indexes!$B$9:$AK$88,MATCH($A$3,TQoL_Indexes!#REF!,0)+$A119,MATCH(X$3,TQoL_Indexes!$B$8:$AK$8,0)),"")</f>
        <v/>
      </c>
      <c r="Y119" s="86" t="str">
        <f>IFERROR(INDEX(TQoL_Indexes!$B$9:$AK$88,MATCH($A$3,TQoL_Indexes!#REF!,0)+$A119,MATCH(Y$3,TQoL_Indexes!$B$8:$AK$8,0)),"")</f>
        <v/>
      </c>
      <c r="Z119" s="86" t="str">
        <f>IFERROR(INDEX(TQoL_Indexes!$B$9:$AK$88,MATCH($A$3,TQoL_Indexes!#REF!,0)+$A119,MATCH(Z$3,TQoL_Indexes!$B$8:$AK$8,0)),"")</f>
        <v/>
      </c>
      <c r="AA119" s="86" t="str">
        <f>IFERROR(INDEX(TQoL_Indexes!$B$9:$AK$88,MATCH($A$3,TQoL_Indexes!#REF!,0)+$A119,MATCH(AA$3,TQoL_Indexes!$B$8:$AK$8,0)),"")</f>
        <v/>
      </c>
      <c r="AB119" s="86" t="str">
        <f>IFERROR(INDEX(TQoL_Indexes!$B$9:$AK$88,MATCH($A$3,TQoL_Indexes!#REF!,0)+$A119,MATCH(AB$3,TQoL_Indexes!$B$8:$AK$8,0)),"")</f>
        <v/>
      </c>
      <c r="AC119" s="86" t="str">
        <f>IFERROR(INDEX(TQoL_Indexes!$B$9:$AK$88,MATCH($A$3,TQoL_Indexes!#REF!,0)+$A119,MATCH(AC$3,TQoL_Indexes!$B$8:$AK$8,0)),"")</f>
        <v/>
      </c>
      <c r="AD119" s="86" t="str">
        <f>IFERROR(INDEX(TQoL_Indexes!$B$9:$AK$88,MATCH($A$3,TQoL_Indexes!#REF!,0)+$A119,MATCH(AD$3,TQoL_Indexes!$B$8:$AK$8,0)),"")</f>
        <v/>
      </c>
      <c r="AE119" s="86" t="str">
        <f>IFERROR(INDEX(TQoL_Indexes!$B$9:$AK$88,MATCH($A$3,TQoL_Indexes!#REF!,0)+$A119,MATCH(AE$3,TQoL_Indexes!$B$8:$AK$8,0)),"")</f>
        <v/>
      </c>
      <c r="AF119" s="86" t="str">
        <f>IFERROR(INDEX(TQoL_Indexes!$B$9:$AK$88,MATCH($A$3,TQoL_Indexes!#REF!,0)+$A119,MATCH(AF$3,TQoL_Indexes!$B$8:$AK$8,0)),"")</f>
        <v/>
      </c>
      <c r="AG119" s="86" t="str">
        <f>IFERROR(INDEX(TQoL_Indexes!$B$9:$AK$88,MATCH($A$3,TQoL_Indexes!#REF!,0)+$A119,MATCH(AG$3,TQoL_Indexes!$B$8:$AK$8,0)),"")</f>
        <v/>
      </c>
      <c r="AH119" s="86" t="str">
        <f>IFERROR(INDEX(TQoL_Indexes!$B$9:$AK$88,MATCH($A$3,TQoL_Indexes!#REF!,0)+$A119,MATCH(AH$3,TQoL_Indexes!$B$8:$AK$8,0)),"")</f>
        <v/>
      </c>
      <c r="AI119" s="86" t="str">
        <f>IFERROR(INDEX(TQoL_Indexes!$B$9:$AK$88,MATCH($A$3,TQoL_Indexes!#REF!,0)+$A119,MATCH(AI$3,TQoL_Indexes!$B$8:$AK$8,0)),"")</f>
        <v/>
      </c>
      <c r="AJ119" s="86" t="str">
        <f>IFERROR(INDEX(TQoL_Indexes!$B$9:$AK$88,MATCH($A$3,TQoL_Indexes!#REF!,0)+$A119,MATCH(AJ$3,TQoL_Indexes!$B$8:$AK$8,0)),"")</f>
        <v/>
      </c>
      <c r="AK119" s="86" t="str">
        <f>IFERROR(INDEX(TQoL_Indexes!$B$9:$AK$88,MATCH($A$3,TQoL_Indexes!#REF!,0)+$A119,MATCH(AK$3,TQoL_Indexes!$B$8:$AK$8,0)),"")</f>
        <v/>
      </c>
      <c r="AL119" s="86" t="str">
        <f>IFERROR(INDEX(TQoL_Indexes!$B$9:$AK$88,MATCH($A$3,TQoL_Indexes!#REF!,0)+$A119,MATCH(AL$3,TQoL_Indexes!$B$8:$AK$8,0)),"")</f>
        <v/>
      </c>
      <c r="AM119" s="87" t="str">
        <f>IFERROR(INDEX(TQoL_Indexes!$B$9:$AK$88,MATCH($A$3,TQoL_Indexes!#REF!,0)+$A119,MATCH(AM$3,TQoL_Indexes!$B$8:$AK$8,0)),"")</f>
        <v/>
      </c>
    </row>
    <row r="120" spans="1:39">
      <c r="A120" s="58" t="str">
        <f>IFERROR(IF(A119+1&lt;COUNTIF(TQoL_Indexes!#REF!,Aux_Country!$A$3),A119+1,""),"")</f>
        <v/>
      </c>
      <c r="B120" s="121" t="str">
        <f>IFERROR(INDEX(TQoL_Indexes!$B$9:$AK$88,MATCH($A$3,TQoL_Indexes!#REF!,0)+$A120,MATCH(B$3,TQoL_Indexes!$B$8:$AK$8,0)),"")</f>
        <v/>
      </c>
      <c r="C120" s="116" t="str">
        <f>IFERROR(INDEX(TQoL_Indexes!$B$9:$AK$88,MATCH($A$3,TQoL_Indexes!#REF!,0)+$A120,MATCH(C$3,TQoL_Indexes!$B$8:$AK$8,0)),"")</f>
        <v/>
      </c>
      <c r="D120" s="122" t="str">
        <f>IFERROR(INDEX(TQoL_Indexes!$B$9:$AK$88,MATCH($A$3,TQoL_Indexes!#REF!,0)+$A120,MATCH(D$3,TQoL_Indexes!$B$8:$AK$8,0)),"")</f>
        <v/>
      </c>
      <c r="E120" s="86" t="str">
        <f>IFERROR(INDEX(TQoL_Indexes!$B$9:$AK$88,MATCH($A$3,TQoL_Indexes!#REF!,0)+$A120,MATCH(E$3,TQoL_Indexes!$B$8:$AK$8,0)),"")</f>
        <v/>
      </c>
      <c r="F120" s="86" t="str">
        <f>IFERROR(INDEX(TQoL_Indexes!$B$9:$AK$88,MATCH($A$3,TQoL_Indexes!#REF!,0)+$A120,MATCH(F$3,TQoL_Indexes!$B$8:$AK$8,0)),"")</f>
        <v/>
      </c>
      <c r="G120" s="86" t="str">
        <f>IFERROR(INDEX(TQoL_Indexes!$B$9:$AK$88,MATCH($A$3,TQoL_Indexes!#REF!,0)+$A120,MATCH(G$3,TQoL_Indexes!$B$8:$AK$8,0)),"")</f>
        <v/>
      </c>
      <c r="H120" s="86" t="str">
        <f>IFERROR(INDEX(TQoL_Indexes!$B$9:$AK$88,MATCH($A$3,TQoL_Indexes!#REF!,0)+$A120,MATCH(H$3,TQoL_Indexes!$B$8:$AK$8,0)),"")</f>
        <v/>
      </c>
      <c r="I120" s="86" t="str">
        <f>IFERROR(INDEX(TQoL_Indexes!$B$9:$AK$88,MATCH($A$3,TQoL_Indexes!#REF!,0)+$A120,MATCH(I$3,TQoL_Indexes!$B$8:$AK$8,0)),"")</f>
        <v/>
      </c>
      <c r="J120" s="86" t="str">
        <f>IFERROR(INDEX(TQoL_Indexes!$B$9:$AK$88,MATCH($A$3,TQoL_Indexes!#REF!,0)+$A120,MATCH(J$3,TQoL_Indexes!$B$8:$AK$8,0)),"")</f>
        <v/>
      </c>
      <c r="K120" s="86" t="str">
        <f>IFERROR(INDEX(TQoL_Indexes!$B$9:$AK$88,MATCH($A$3,TQoL_Indexes!#REF!,0)+$A120,MATCH(K$3,TQoL_Indexes!$B$8:$AK$8,0)),"")</f>
        <v/>
      </c>
      <c r="L120" s="86" t="str">
        <f>IFERROR(INDEX(TQoL_Indexes!$B$9:$AK$88,MATCH($A$3,TQoL_Indexes!#REF!,0)+$A120,MATCH(L$3,TQoL_Indexes!$B$8:$AK$8,0)),"")</f>
        <v/>
      </c>
      <c r="M120" s="86" t="str">
        <f>IFERROR(INDEX(TQoL_Indexes!$B$9:$AK$88,MATCH($A$3,TQoL_Indexes!#REF!,0)+$A120,MATCH(M$3,TQoL_Indexes!$B$8:$AK$8,0)),"")</f>
        <v/>
      </c>
      <c r="N120" s="86" t="str">
        <f>IFERROR(INDEX(TQoL_Indexes!$B$9:$AK$88,MATCH($A$3,TQoL_Indexes!#REF!,0)+$A120,MATCH(N$3,TQoL_Indexes!$B$8:$AK$8,0)),"")</f>
        <v/>
      </c>
      <c r="O120" s="86" t="str">
        <f>IFERROR(INDEX(TQoL_Indexes!$B$9:$AK$88,MATCH($A$3,TQoL_Indexes!#REF!,0)+$A120,MATCH(O$3,TQoL_Indexes!$B$8:$AK$8,0)),"")</f>
        <v/>
      </c>
      <c r="P120" s="86" t="str">
        <f>IFERROR(INDEX(TQoL_Indexes!$B$9:$AK$88,MATCH($A$3,TQoL_Indexes!#REF!,0)+$A120,MATCH(P$3,TQoL_Indexes!$B$8:$AK$8,0)),"")</f>
        <v/>
      </c>
      <c r="Q120" s="86" t="str">
        <f>IFERROR(INDEX(TQoL_Indexes!$B$9:$AK$88,MATCH($A$3,TQoL_Indexes!#REF!,0)+$A120,MATCH(Q$3,TQoL_Indexes!$B$8:$AK$8,0)),"")</f>
        <v/>
      </c>
      <c r="R120" s="86" t="str">
        <f>IFERROR(INDEX(TQoL_Indexes!$B$9:$AK$88,MATCH($A$3,TQoL_Indexes!#REF!,0)+$A120,MATCH(R$3,TQoL_Indexes!$B$8:$AK$8,0)),"")</f>
        <v/>
      </c>
      <c r="S120" s="86" t="str">
        <f>IFERROR(INDEX(TQoL_Indexes!$B$9:$AK$88,MATCH($A$3,TQoL_Indexes!#REF!,0)+$A120,MATCH(S$3,TQoL_Indexes!$B$8:$AK$8,0)),"")</f>
        <v/>
      </c>
      <c r="T120" s="86" t="str">
        <f>IFERROR(INDEX(TQoL_Indexes!$B$9:$AK$88,MATCH($A$3,TQoL_Indexes!#REF!,0)+$A120,MATCH(T$3,TQoL_Indexes!$B$8:$AK$8,0)),"")</f>
        <v/>
      </c>
      <c r="U120" s="86" t="str">
        <f>IFERROR(INDEX(TQoL_Indexes!$B$9:$AK$88,MATCH($A$3,TQoL_Indexes!#REF!,0)+$A120,MATCH(U$3,TQoL_Indexes!$B$8:$AK$8,0)),"")</f>
        <v/>
      </c>
      <c r="V120" s="86" t="str">
        <f>IFERROR(INDEX(TQoL_Indexes!$B$9:$AK$88,MATCH($A$3,TQoL_Indexes!#REF!,0)+$A120,MATCH(V$3,TQoL_Indexes!$B$8:$AK$8,0)),"")</f>
        <v/>
      </c>
      <c r="W120" s="86" t="str">
        <f>IFERROR(INDEX(TQoL_Indexes!$B$9:$AK$88,MATCH($A$3,TQoL_Indexes!#REF!,0)+$A120,MATCH(W$3,TQoL_Indexes!$B$8:$AK$8,0)),"")</f>
        <v/>
      </c>
      <c r="X120" s="86" t="str">
        <f>IFERROR(INDEX(TQoL_Indexes!$B$9:$AK$88,MATCH($A$3,TQoL_Indexes!#REF!,0)+$A120,MATCH(X$3,TQoL_Indexes!$B$8:$AK$8,0)),"")</f>
        <v/>
      </c>
      <c r="Y120" s="86" t="str">
        <f>IFERROR(INDEX(TQoL_Indexes!$B$9:$AK$88,MATCH($A$3,TQoL_Indexes!#REF!,0)+$A120,MATCH(Y$3,TQoL_Indexes!$B$8:$AK$8,0)),"")</f>
        <v/>
      </c>
      <c r="Z120" s="86" t="str">
        <f>IFERROR(INDEX(TQoL_Indexes!$B$9:$AK$88,MATCH($A$3,TQoL_Indexes!#REF!,0)+$A120,MATCH(Z$3,TQoL_Indexes!$B$8:$AK$8,0)),"")</f>
        <v/>
      </c>
      <c r="AA120" s="86" t="str">
        <f>IFERROR(INDEX(TQoL_Indexes!$B$9:$AK$88,MATCH($A$3,TQoL_Indexes!#REF!,0)+$A120,MATCH(AA$3,TQoL_Indexes!$B$8:$AK$8,0)),"")</f>
        <v/>
      </c>
      <c r="AB120" s="86" t="str">
        <f>IFERROR(INDEX(TQoL_Indexes!$B$9:$AK$88,MATCH($A$3,TQoL_Indexes!#REF!,0)+$A120,MATCH(AB$3,TQoL_Indexes!$B$8:$AK$8,0)),"")</f>
        <v/>
      </c>
      <c r="AC120" s="86" t="str">
        <f>IFERROR(INDEX(TQoL_Indexes!$B$9:$AK$88,MATCH($A$3,TQoL_Indexes!#REF!,0)+$A120,MATCH(AC$3,TQoL_Indexes!$B$8:$AK$8,0)),"")</f>
        <v/>
      </c>
      <c r="AD120" s="86" t="str">
        <f>IFERROR(INDEX(TQoL_Indexes!$B$9:$AK$88,MATCH($A$3,TQoL_Indexes!#REF!,0)+$A120,MATCH(AD$3,TQoL_Indexes!$B$8:$AK$8,0)),"")</f>
        <v/>
      </c>
      <c r="AE120" s="86" t="str">
        <f>IFERROR(INDEX(TQoL_Indexes!$B$9:$AK$88,MATCH($A$3,TQoL_Indexes!#REF!,0)+$A120,MATCH(AE$3,TQoL_Indexes!$B$8:$AK$8,0)),"")</f>
        <v/>
      </c>
      <c r="AF120" s="86" t="str">
        <f>IFERROR(INDEX(TQoL_Indexes!$B$9:$AK$88,MATCH($A$3,TQoL_Indexes!#REF!,0)+$A120,MATCH(AF$3,TQoL_Indexes!$B$8:$AK$8,0)),"")</f>
        <v/>
      </c>
      <c r="AG120" s="86" t="str">
        <f>IFERROR(INDEX(TQoL_Indexes!$B$9:$AK$88,MATCH($A$3,TQoL_Indexes!#REF!,0)+$A120,MATCH(AG$3,TQoL_Indexes!$B$8:$AK$8,0)),"")</f>
        <v/>
      </c>
      <c r="AH120" s="86" t="str">
        <f>IFERROR(INDEX(TQoL_Indexes!$B$9:$AK$88,MATCH($A$3,TQoL_Indexes!#REF!,0)+$A120,MATCH(AH$3,TQoL_Indexes!$B$8:$AK$8,0)),"")</f>
        <v/>
      </c>
      <c r="AI120" s="86" t="str">
        <f>IFERROR(INDEX(TQoL_Indexes!$B$9:$AK$88,MATCH($A$3,TQoL_Indexes!#REF!,0)+$A120,MATCH(AI$3,TQoL_Indexes!$B$8:$AK$8,0)),"")</f>
        <v/>
      </c>
      <c r="AJ120" s="86" t="str">
        <f>IFERROR(INDEX(TQoL_Indexes!$B$9:$AK$88,MATCH($A$3,TQoL_Indexes!#REF!,0)+$A120,MATCH(AJ$3,TQoL_Indexes!$B$8:$AK$8,0)),"")</f>
        <v/>
      </c>
      <c r="AK120" s="86" t="str">
        <f>IFERROR(INDEX(TQoL_Indexes!$B$9:$AK$88,MATCH($A$3,TQoL_Indexes!#REF!,0)+$A120,MATCH(AK$3,TQoL_Indexes!$B$8:$AK$8,0)),"")</f>
        <v/>
      </c>
      <c r="AL120" s="86" t="str">
        <f>IFERROR(INDEX(TQoL_Indexes!$B$9:$AK$88,MATCH($A$3,TQoL_Indexes!#REF!,0)+$A120,MATCH(AL$3,TQoL_Indexes!$B$8:$AK$8,0)),"")</f>
        <v/>
      </c>
      <c r="AM120" s="87" t="str">
        <f>IFERROR(INDEX(TQoL_Indexes!$B$9:$AK$88,MATCH($A$3,TQoL_Indexes!#REF!,0)+$A120,MATCH(AM$3,TQoL_Indexes!$B$8:$AK$8,0)),"")</f>
        <v/>
      </c>
    </row>
    <row r="121" spans="1:39">
      <c r="A121" s="58" t="str">
        <f>IFERROR(IF(A120+1&lt;COUNTIF(TQoL_Indexes!#REF!,Aux_Country!$A$3),A120+1,""),"")</f>
        <v/>
      </c>
      <c r="B121" s="121" t="str">
        <f>IFERROR(INDEX(TQoL_Indexes!$B$9:$AK$88,MATCH($A$3,TQoL_Indexes!#REF!,0)+$A121,MATCH(B$3,TQoL_Indexes!$B$8:$AK$8,0)),"")</f>
        <v/>
      </c>
      <c r="C121" s="116" t="str">
        <f>IFERROR(INDEX(TQoL_Indexes!$B$9:$AK$88,MATCH($A$3,TQoL_Indexes!#REF!,0)+$A121,MATCH(C$3,TQoL_Indexes!$B$8:$AK$8,0)),"")</f>
        <v/>
      </c>
      <c r="D121" s="122" t="str">
        <f>IFERROR(INDEX(TQoL_Indexes!$B$9:$AK$88,MATCH($A$3,TQoL_Indexes!#REF!,0)+$A121,MATCH(D$3,TQoL_Indexes!$B$8:$AK$8,0)),"")</f>
        <v/>
      </c>
      <c r="E121" s="86" t="str">
        <f>IFERROR(INDEX(TQoL_Indexes!$B$9:$AK$88,MATCH($A$3,TQoL_Indexes!#REF!,0)+$A121,MATCH(E$3,TQoL_Indexes!$B$8:$AK$8,0)),"")</f>
        <v/>
      </c>
      <c r="F121" s="86" t="str">
        <f>IFERROR(INDEX(TQoL_Indexes!$B$9:$AK$88,MATCH($A$3,TQoL_Indexes!#REF!,0)+$A121,MATCH(F$3,TQoL_Indexes!$B$8:$AK$8,0)),"")</f>
        <v/>
      </c>
      <c r="G121" s="86" t="str">
        <f>IFERROR(INDEX(TQoL_Indexes!$B$9:$AK$88,MATCH($A$3,TQoL_Indexes!#REF!,0)+$A121,MATCH(G$3,TQoL_Indexes!$B$8:$AK$8,0)),"")</f>
        <v/>
      </c>
      <c r="H121" s="86" t="str">
        <f>IFERROR(INDEX(TQoL_Indexes!$B$9:$AK$88,MATCH($A$3,TQoL_Indexes!#REF!,0)+$A121,MATCH(H$3,TQoL_Indexes!$B$8:$AK$8,0)),"")</f>
        <v/>
      </c>
      <c r="I121" s="86" t="str">
        <f>IFERROR(INDEX(TQoL_Indexes!$B$9:$AK$88,MATCH($A$3,TQoL_Indexes!#REF!,0)+$A121,MATCH(I$3,TQoL_Indexes!$B$8:$AK$8,0)),"")</f>
        <v/>
      </c>
      <c r="J121" s="86" t="str">
        <f>IFERROR(INDEX(TQoL_Indexes!$B$9:$AK$88,MATCH($A$3,TQoL_Indexes!#REF!,0)+$A121,MATCH(J$3,TQoL_Indexes!$B$8:$AK$8,0)),"")</f>
        <v/>
      </c>
      <c r="K121" s="86" t="str">
        <f>IFERROR(INDEX(TQoL_Indexes!$B$9:$AK$88,MATCH($A$3,TQoL_Indexes!#REF!,0)+$A121,MATCH(K$3,TQoL_Indexes!$B$8:$AK$8,0)),"")</f>
        <v/>
      </c>
      <c r="L121" s="86" t="str">
        <f>IFERROR(INDEX(TQoL_Indexes!$B$9:$AK$88,MATCH($A$3,TQoL_Indexes!#REF!,0)+$A121,MATCH(L$3,TQoL_Indexes!$B$8:$AK$8,0)),"")</f>
        <v/>
      </c>
      <c r="M121" s="86" t="str">
        <f>IFERROR(INDEX(TQoL_Indexes!$B$9:$AK$88,MATCH($A$3,TQoL_Indexes!#REF!,0)+$A121,MATCH(M$3,TQoL_Indexes!$B$8:$AK$8,0)),"")</f>
        <v/>
      </c>
      <c r="N121" s="86" t="str">
        <f>IFERROR(INDEX(TQoL_Indexes!$B$9:$AK$88,MATCH($A$3,TQoL_Indexes!#REF!,0)+$A121,MATCH(N$3,TQoL_Indexes!$B$8:$AK$8,0)),"")</f>
        <v/>
      </c>
      <c r="O121" s="86" t="str">
        <f>IFERROR(INDEX(TQoL_Indexes!$B$9:$AK$88,MATCH($A$3,TQoL_Indexes!#REF!,0)+$A121,MATCH(O$3,TQoL_Indexes!$B$8:$AK$8,0)),"")</f>
        <v/>
      </c>
      <c r="P121" s="86" t="str">
        <f>IFERROR(INDEX(TQoL_Indexes!$B$9:$AK$88,MATCH($A$3,TQoL_Indexes!#REF!,0)+$A121,MATCH(P$3,TQoL_Indexes!$B$8:$AK$8,0)),"")</f>
        <v/>
      </c>
      <c r="Q121" s="86" t="str">
        <f>IFERROR(INDEX(TQoL_Indexes!$B$9:$AK$88,MATCH($A$3,TQoL_Indexes!#REF!,0)+$A121,MATCH(Q$3,TQoL_Indexes!$B$8:$AK$8,0)),"")</f>
        <v/>
      </c>
      <c r="R121" s="86" t="str">
        <f>IFERROR(INDEX(TQoL_Indexes!$B$9:$AK$88,MATCH($A$3,TQoL_Indexes!#REF!,0)+$A121,MATCH(R$3,TQoL_Indexes!$B$8:$AK$8,0)),"")</f>
        <v/>
      </c>
      <c r="S121" s="86" t="str">
        <f>IFERROR(INDEX(TQoL_Indexes!$B$9:$AK$88,MATCH($A$3,TQoL_Indexes!#REF!,0)+$A121,MATCH(S$3,TQoL_Indexes!$B$8:$AK$8,0)),"")</f>
        <v/>
      </c>
      <c r="T121" s="86" t="str">
        <f>IFERROR(INDEX(TQoL_Indexes!$B$9:$AK$88,MATCH($A$3,TQoL_Indexes!#REF!,0)+$A121,MATCH(T$3,TQoL_Indexes!$B$8:$AK$8,0)),"")</f>
        <v/>
      </c>
      <c r="U121" s="86" t="str">
        <f>IFERROR(INDEX(TQoL_Indexes!$B$9:$AK$88,MATCH($A$3,TQoL_Indexes!#REF!,0)+$A121,MATCH(U$3,TQoL_Indexes!$B$8:$AK$8,0)),"")</f>
        <v/>
      </c>
      <c r="V121" s="86" t="str">
        <f>IFERROR(INDEX(TQoL_Indexes!$B$9:$AK$88,MATCH($A$3,TQoL_Indexes!#REF!,0)+$A121,MATCH(V$3,TQoL_Indexes!$B$8:$AK$8,0)),"")</f>
        <v/>
      </c>
      <c r="W121" s="86" t="str">
        <f>IFERROR(INDEX(TQoL_Indexes!$B$9:$AK$88,MATCH($A$3,TQoL_Indexes!#REF!,0)+$A121,MATCH(W$3,TQoL_Indexes!$B$8:$AK$8,0)),"")</f>
        <v/>
      </c>
      <c r="X121" s="86" t="str">
        <f>IFERROR(INDEX(TQoL_Indexes!$B$9:$AK$88,MATCH($A$3,TQoL_Indexes!#REF!,0)+$A121,MATCH(X$3,TQoL_Indexes!$B$8:$AK$8,0)),"")</f>
        <v/>
      </c>
      <c r="Y121" s="86" t="str">
        <f>IFERROR(INDEX(TQoL_Indexes!$B$9:$AK$88,MATCH($A$3,TQoL_Indexes!#REF!,0)+$A121,MATCH(Y$3,TQoL_Indexes!$B$8:$AK$8,0)),"")</f>
        <v/>
      </c>
      <c r="Z121" s="86" t="str">
        <f>IFERROR(INDEX(TQoL_Indexes!$B$9:$AK$88,MATCH($A$3,TQoL_Indexes!#REF!,0)+$A121,MATCH(Z$3,TQoL_Indexes!$B$8:$AK$8,0)),"")</f>
        <v/>
      </c>
      <c r="AA121" s="86" t="str">
        <f>IFERROR(INDEX(TQoL_Indexes!$B$9:$AK$88,MATCH($A$3,TQoL_Indexes!#REF!,0)+$A121,MATCH(AA$3,TQoL_Indexes!$B$8:$AK$8,0)),"")</f>
        <v/>
      </c>
      <c r="AB121" s="86" t="str">
        <f>IFERROR(INDEX(TQoL_Indexes!$B$9:$AK$88,MATCH($A$3,TQoL_Indexes!#REF!,0)+$A121,MATCH(AB$3,TQoL_Indexes!$B$8:$AK$8,0)),"")</f>
        <v/>
      </c>
      <c r="AC121" s="86" t="str">
        <f>IFERROR(INDEX(TQoL_Indexes!$B$9:$AK$88,MATCH($A$3,TQoL_Indexes!#REF!,0)+$A121,MATCH(AC$3,TQoL_Indexes!$B$8:$AK$8,0)),"")</f>
        <v/>
      </c>
      <c r="AD121" s="86" t="str">
        <f>IFERROR(INDEX(TQoL_Indexes!$B$9:$AK$88,MATCH($A$3,TQoL_Indexes!#REF!,0)+$A121,MATCH(AD$3,TQoL_Indexes!$B$8:$AK$8,0)),"")</f>
        <v/>
      </c>
      <c r="AE121" s="86" t="str">
        <f>IFERROR(INDEX(TQoL_Indexes!$B$9:$AK$88,MATCH($A$3,TQoL_Indexes!#REF!,0)+$A121,MATCH(AE$3,TQoL_Indexes!$B$8:$AK$8,0)),"")</f>
        <v/>
      </c>
      <c r="AF121" s="86" t="str">
        <f>IFERROR(INDEX(TQoL_Indexes!$B$9:$AK$88,MATCH($A$3,TQoL_Indexes!#REF!,0)+$A121,MATCH(AF$3,TQoL_Indexes!$B$8:$AK$8,0)),"")</f>
        <v/>
      </c>
      <c r="AG121" s="86" t="str">
        <f>IFERROR(INDEX(TQoL_Indexes!$B$9:$AK$88,MATCH($A$3,TQoL_Indexes!#REF!,0)+$A121,MATCH(AG$3,TQoL_Indexes!$B$8:$AK$8,0)),"")</f>
        <v/>
      </c>
      <c r="AH121" s="86" t="str">
        <f>IFERROR(INDEX(TQoL_Indexes!$B$9:$AK$88,MATCH($A$3,TQoL_Indexes!#REF!,0)+$A121,MATCH(AH$3,TQoL_Indexes!$B$8:$AK$8,0)),"")</f>
        <v/>
      </c>
      <c r="AI121" s="86" t="str">
        <f>IFERROR(INDEX(TQoL_Indexes!$B$9:$AK$88,MATCH($A$3,TQoL_Indexes!#REF!,0)+$A121,MATCH(AI$3,TQoL_Indexes!$B$8:$AK$8,0)),"")</f>
        <v/>
      </c>
      <c r="AJ121" s="86" t="str">
        <f>IFERROR(INDEX(TQoL_Indexes!$B$9:$AK$88,MATCH($A$3,TQoL_Indexes!#REF!,0)+$A121,MATCH(AJ$3,TQoL_Indexes!$B$8:$AK$8,0)),"")</f>
        <v/>
      </c>
      <c r="AK121" s="86" t="str">
        <f>IFERROR(INDEX(TQoL_Indexes!$B$9:$AK$88,MATCH($A$3,TQoL_Indexes!#REF!,0)+$A121,MATCH(AK$3,TQoL_Indexes!$B$8:$AK$8,0)),"")</f>
        <v/>
      </c>
      <c r="AL121" s="86" t="str">
        <f>IFERROR(INDEX(TQoL_Indexes!$B$9:$AK$88,MATCH($A$3,TQoL_Indexes!#REF!,0)+$A121,MATCH(AL$3,TQoL_Indexes!$B$8:$AK$8,0)),"")</f>
        <v/>
      </c>
      <c r="AM121" s="87" t="str">
        <f>IFERROR(INDEX(TQoL_Indexes!$B$9:$AK$88,MATCH($A$3,TQoL_Indexes!#REF!,0)+$A121,MATCH(AM$3,TQoL_Indexes!$B$8:$AK$8,0)),"")</f>
        <v/>
      </c>
    </row>
    <row r="122" spans="1:39">
      <c r="A122" s="58" t="str">
        <f>IFERROR(IF(A121+1&lt;COUNTIF(TQoL_Indexes!#REF!,Aux_Country!$A$3),A121+1,""),"")</f>
        <v/>
      </c>
      <c r="B122" s="121" t="str">
        <f>IFERROR(INDEX(TQoL_Indexes!$B$9:$AK$88,MATCH($A$3,TQoL_Indexes!#REF!,0)+$A122,MATCH(B$3,TQoL_Indexes!$B$8:$AK$8,0)),"")</f>
        <v/>
      </c>
      <c r="C122" s="116" t="str">
        <f>IFERROR(INDEX(TQoL_Indexes!$B$9:$AK$88,MATCH($A$3,TQoL_Indexes!#REF!,0)+$A122,MATCH(C$3,TQoL_Indexes!$B$8:$AK$8,0)),"")</f>
        <v/>
      </c>
      <c r="D122" s="122" t="str">
        <f>IFERROR(INDEX(TQoL_Indexes!$B$9:$AK$88,MATCH($A$3,TQoL_Indexes!#REF!,0)+$A122,MATCH(D$3,TQoL_Indexes!$B$8:$AK$8,0)),"")</f>
        <v/>
      </c>
      <c r="E122" s="86" t="str">
        <f>IFERROR(INDEX(TQoL_Indexes!$B$9:$AK$88,MATCH($A$3,TQoL_Indexes!#REF!,0)+$A122,MATCH(E$3,TQoL_Indexes!$B$8:$AK$8,0)),"")</f>
        <v/>
      </c>
      <c r="F122" s="86" t="str">
        <f>IFERROR(INDEX(TQoL_Indexes!$B$9:$AK$88,MATCH($A$3,TQoL_Indexes!#REF!,0)+$A122,MATCH(F$3,TQoL_Indexes!$B$8:$AK$8,0)),"")</f>
        <v/>
      </c>
      <c r="G122" s="86" t="str">
        <f>IFERROR(INDEX(TQoL_Indexes!$B$9:$AK$88,MATCH($A$3,TQoL_Indexes!#REF!,0)+$A122,MATCH(G$3,TQoL_Indexes!$B$8:$AK$8,0)),"")</f>
        <v/>
      </c>
      <c r="H122" s="86" t="str">
        <f>IFERROR(INDEX(TQoL_Indexes!$B$9:$AK$88,MATCH($A$3,TQoL_Indexes!#REF!,0)+$A122,MATCH(H$3,TQoL_Indexes!$B$8:$AK$8,0)),"")</f>
        <v/>
      </c>
      <c r="I122" s="86" t="str">
        <f>IFERROR(INDEX(TQoL_Indexes!$B$9:$AK$88,MATCH($A$3,TQoL_Indexes!#REF!,0)+$A122,MATCH(I$3,TQoL_Indexes!$B$8:$AK$8,0)),"")</f>
        <v/>
      </c>
      <c r="J122" s="86" t="str">
        <f>IFERROR(INDEX(TQoL_Indexes!$B$9:$AK$88,MATCH($A$3,TQoL_Indexes!#REF!,0)+$A122,MATCH(J$3,TQoL_Indexes!$B$8:$AK$8,0)),"")</f>
        <v/>
      </c>
      <c r="K122" s="86" t="str">
        <f>IFERROR(INDEX(TQoL_Indexes!$B$9:$AK$88,MATCH($A$3,TQoL_Indexes!#REF!,0)+$A122,MATCH(K$3,TQoL_Indexes!$B$8:$AK$8,0)),"")</f>
        <v/>
      </c>
      <c r="L122" s="86" t="str">
        <f>IFERROR(INDEX(TQoL_Indexes!$B$9:$AK$88,MATCH($A$3,TQoL_Indexes!#REF!,0)+$A122,MATCH(L$3,TQoL_Indexes!$B$8:$AK$8,0)),"")</f>
        <v/>
      </c>
      <c r="M122" s="86" t="str">
        <f>IFERROR(INDEX(TQoL_Indexes!$B$9:$AK$88,MATCH($A$3,TQoL_Indexes!#REF!,0)+$A122,MATCH(M$3,TQoL_Indexes!$B$8:$AK$8,0)),"")</f>
        <v/>
      </c>
      <c r="N122" s="86" t="str">
        <f>IFERROR(INDEX(TQoL_Indexes!$B$9:$AK$88,MATCH($A$3,TQoL_Indexes!#REF!,0)+$A122,MATCH(N$3,TQoL_Indexes!$B$8:$AK$8,0)),"")</f>
        <v/>
      </c>
      <c r="O122" s="86" t="str">
        <f>IFERROR(INDEX(TQoL_Indexes!$B$9:$AK$88,MATCH($A$3,TQoL_Indexes!#REF!,0)+$A122,MATCH(O$3,TQoL_Indexes!$B$8:$AK$8,0)),"")</f>
        <v/>
      </c>
      <c r="P122" s="86" t="str">
        <f>IFERROR(INDEX(TQoL_Indexes!$B$9:$AK$88,MATCH($A$3,TQoL_Indexes!#REF!,0)+$A122,MATCH(P$3,TQoL_Indexes!$B$8:$AK$8,0)),"")</f>
        <v/>
      </c>
      <c r="Q122" s="86" t="str">
        <f>IFERROR(INDEX(TQoL_Indexes!$B$9:$AK$88,MATCH($A$3,TQoL_Indexes!#REF!,0)+$A122,MATCH(Q$3,TQoL_Indexes!$B$8:$AK$8,0)),"")</f>
        <v/>
      </c>
      <c r="R122" s="86" t="str">
        <f>IFERROR(INDEX(TQoL_Indexes!$B$9:$AK$88,MATCH($A$3,TQoL_Indexes!#REF!,0)+$A122,MATCH(R$3,TQoL_Indexes!$B$8:$AK$8,0)),"")</f>
        <v/>
      </c>
      <c r="S122" s="86" t="str">
        <f>IFERROR(INDEX(TQoL_Indexes!$B$9:$AK$88,MATCH($A$3,TQoL_Indexes!#REF!,0)+$A122,MATCH(S$3,TQoL_Indexes!$B$8:$AK$8,0)),"")</f>
        <v/>
      </c>
      <c r="T122" s="86" t="str">
        <f>IFERROR(INDEX(TQoL_Indexes!$B$9:$AK$88,MATCH($A$3,TQoL_Indexes!#REF!,0)+$A122,MATCH(T$3,TQoL_Indexes!$B$8:$AK$8,0)),"")</f>
        <v/>
      </c>
      <c r="U122" s="86" t="str">
        <f>IFERROR(INDEX(TQoL_Indexes!$B$9:$AK$88,MATCH($A$3,TQoL_Indexes!#REF!,0)+$A122,MATCH(U$3,TQoL_Indexes!$B$8:$AK$8,0)),"")</f>
        <v/>
      </c>
      <c r="V122" s="86" t="str">
        <f>IFERROR(INDEX(TQoL_Indexes!$B$9:$AK$88,MATCH($A$3,TQoL_Indexes!#REF!,0)+$A122,MATCH(V$3,TQoL_Indexes!$B$8:$AK$8,0)),"")</f>
        <v/>
      </c>
      <c r="W122" s="86" t="str">
        <f>IFERROR(INDEX(TQoL_Indexes!$B$9:$AK$88,MATCH($A$3,TQoL_Indexes!#REF!,0)+$A122,MATCH(W$3,TQoL_Indexes!$B$8:$AK$8,0)),"")</f>
        <v/>
      </c>
      <c r="X122" s="86" t="str">
        <f>IFERROR(INDEX(TQoL_Indexes!$B$9:$AK$88,MATCH($A$3,TQoL_Indexes!#REF!,0)+$A122,MATCH(X$3,TQoL_Indexes!$B$8:$AK$8,0)),"")</f>
        <v/>
      </c>
      <c r="Y122" s="86" t="str">
        <f>IFERROR(INDEX(TQoL_Indexes!$B$9:$AK$88,MATCH($A$3,TQoL_Indexes!#REF!,0)+$A122,MATCH(Y$3,TQoL_Indexes!$B$8:$AK$8,0)),"")</f>
        <v/>
      </c>
      <c r="Z122" s="86" t="str">
        <f>IFERROR(INDEX(TQoL_Indexes!$B$9:$AK$88,MATCH($A$3,TQoL_Indexes!#REF!,0)+$A122,MATCH(Z$3,TQoL_Indexes!$B$8:$AK$8,0)),"")</f>
        <v/>
      </c>
      <c r="AA122" s="86" t="str">
        <f>IFERROR(INDEX(TQoL_Indexes!$B$9:$AK$88,MATCH($A$3,TQoL_Indexes!#REF!,0)+$A122,MATCH(AA$3,TQoL_Indexes!$B$8:$AK$8,0)),"")</f>
        <v/>
      </c>
      <c r="AB122" s="86" t="str">
        <f>IFERROR(INDEX(TQoL_Indexes!$B$9:$AK$88,MATCH($A$3,TQoL_Indexes!#REF!,0)+$A122,MATCH(AB$3,TQoL_Indexes!$B$8:$AK$8,0)),"")</f>
        <v/>
      </c>
      <c r="AC122" s="86" t="str">
        <f>IFERROR(INDEX(TQoL_Indexes!$B$9:$AK$88,MATCH($A$3,TQoL_Indexes!#REF!,0)+$A122,MATCH(AC$3,TQoL_Indexes!$B$8:$AK$8,0)),"")</f>
        <v/>
      </c>
      <c r="AD122" s="86" t="str">
        <f>IFERROR(INDEX(TQoL_Indexes!$B$9:$AK$88,MATCH($A$3,TQoL_Indexes!#REF!,0)+$A122,MATCH(AD$3,TQoL_Indexes!$B$8:$AK$8,0)),"")</f>
        <v/>
      </c>
      <c r="AE122" s="86" t="str">
        <f>IFERROR(INDEX(TQoL_Indexes!$B$9:$AK$88,MATCH($A$3,TQoL_Indexes!#REF!,0)+$A122,MATCH(AE$3,TQoL_Indexes!$B$8:$AK$8,0)),"")</f>
        <v/>
      </c>
      <c r="AF122" s="86" t="str">
        <f>IFERROR(INDEX(TQoL_Indexes!$B$9:$AK$88,MATCH($A$3,TQoL_Indexes!#REF!,0)+$A122,MATCH(AF$3,TQoL_Indexes!$B$8:$AK$8,0)),"")</f>
        <v/>
      </c>
      <c r="AG122" s="86" t="str">
        <f>IFERROR(INDEX(TQoL_Indexes!$B$9:$AK$88,MATCH($A$3,TQoL_Indexes!#REF!,0)+$A122,MATCH(AG$3,TQoL_Indexes!$B$8:$AK$8,0)),"")</f>
        <v/>
      </c>
      <c r="AH122" s="86" t="str">
        <f>IFERROR(INDEX(TQoL_Indexes!$B$9:$AK$88,MATCH($A$3,TQoL_Indexes!#REF!,0)+$A122,MATCH(AH$3,TQoL_Indexes!$B$8:$AK$8,0)),"")</f>
        <v/>
      </c>
      <c r="AI122" s="86" t="str">
        <f>IFERROR(INDEX(TQoL_Indexes!$B$9:$AK$88,MATCH($A$3,TQoL_Indexes!#REF!,0)+$A122,MATCH(AI$3,TQoL_Indexes!$B$8:$AK$8,0)),"")</f>
        <v/>
      </c>
      <c r="AJ122" s="86" t="str">
        <f>IFERROR(INDEX(TQoL_Indexes!$B$9:$AK$88,MATCH($A$3,TQoL_Indexes!#REF!,0)+$A122,MATCH(AJ$3,TQoL_Indexes!$B$8:$AK$8,0)),"")</f>
        <v/>
      </c>
      <c r="AK122" s="86" t="str">
        <f>IFERROR(INDEX(TQoL_Indexes!$B$9:$AK$88,MATCH($A$3,TQoL_Indexes!#REF!,0)+$A122,MATCH(AK$3,TQoL_Indexes!$B$8:$AK$8,0)),"")</f>
        <v/>
      </c>
      <c r="AL122" s="86" t="str">
        <f>IFERROR(INDEX(TQoL_Indexes!$B$9:$AK$88,MATCH($A$3,TQoL_Indexes!#REF!,0)+$A122,MATCH(AL$3,TQoL_Indexes!$B$8:$AK$8,0)),"")</f>
        <v/>
      </c>
      <c r="AM122" s="87" t="str">
        <f>IFERROR(INDEX(TQoL_Indexes!$B$9:$AK$88,MATCH($A$3,TQoL_Indexes!#REF!,0)+$A122,MATCH(AM$3,TQoL_Indexes!$B$8:$AK$8,0)),"")</f>
        <v/>
      </c>
    </row>
    <row r="123" spans="1:39">
      <c r="A123" s="58" t="str">
        <f>IFERROR(IF(A122+1&lt;COUNTIF(TQoL_Indexes!#REF!,Aux_Country!$A$3),A122+1,""),"")</f>
        <v/>
      </c>
      <c r="B123" s="121" t="str">
        <f>IFERROR(INDEX(TQoL_Indexes!$B$9:$AK$88,MATCH($A$3,TQoL_Indexes!#REF!,0)+$A123,MATCH(B$3,TQoL_Indexes!$B$8:$AK$8,0)),"")</f>
        <v/>
      </c>
      <c r="C123" s="116" t="str">
        <f>IFERROR(INDEX(TQoL_Indexes!$B$9:$AK$88,MATCH($A$3,TQoL_Indexes!#REF!,0)+$A123,MATCH(C$3,TQoL_Indexes!$B$8:$AK$8,0)),"")</f>
        <v/>
      </c>
      <c r="D123" s="122" t="str">
        <f>IFERROR(INDEX(TQoL_Indexes!$B$9:$AK$88,MATCH($A$3,TQoL_Indexes!#REF!,0)+$A123,MATCH(D$3,TQoL_Indexes!$B$8:$AK$8,0)),"")</f>
        <v/>
      </c>
      <c r="E123" s="86" t="str">
        <f>IFERROR(INDEX(TQoL_Indexes!$B$9:$AK$88,MATCH($A$3,TQoL_Indexes!#REF!,0)+$A123,MATCH(E$3,TQoL_Indexes!$B$8:$AK$8,0)),"")</f>
        <v/>
      </c>
      <c r="F123" s="86" t="str">
        <f>IFERROR(INDEX(TQoL_Indexes!$B$9:$AK$88,MATCH($A$3,TQoL_Indexes!#REF!,0)+$A123,MATCH(F$3,TQoL_Indexes!$B$8:$AK$8,0)),"")</f>
        <v/>
      </c>
      <c r="G123" s="86" t="str">
        <f>IFERROR(INDEX(TQoL_Indexes!$B$9:$AK$88,MATCH($A$3,TQoL_Indexes!#REF!,0)+$A123,MATCH(G$3,TQoL_Indexes!$B$8:$AK$8,0)),"")</f>
        <v/>
      </c>
      <c r="H123" s="86" t="str">
        <f>IFERROR(INDEX(TQoL_Indexes!$B$9:$AK$88,MATCH($A$3,TQoL_Indexes!#REF!,0)+$A123,MATCH(H$3,TQoL_Indexes!$B$8:$AK$8,0)),"")</f>
        <v/>
      </c>
      <c r="I123" s="86" t="str">
        <f>IFERROR(INDEX(TQoL_Indexes!$B$9:$AK$88,MATCH($A$3,TQoL_Indexes!#REF!,0)+$A123,MATCH(I$3,TQoL_Indexes!$B$8:$AK$8,0)),"")</f>
        <v/>
      </c>
      <c r="J123" s="86" t="str">
        <f>IFERROR(INDEX(TQoL_Indexes!$B$9:$AK$88,MATCH($A$3,TQoL_Indexes!#REF!,0)+$A123,MATCH(J$3,TQoL_Indexes!$B$8:$AK$8,0)),"")</f>
        <v/>
      </c>
      <c r="K123" s="86" t="str">
        <f>IFERROR(INDEX(TQoL_Indexes!$B$9:$AK$88,MATCH($A$3,TQoL_Indexes!#REF!,0)+$A123,MATCH(K$3,TQoL_Indexes!$B$8:$AK$8,0)),"")</f>
        <v/>
      </c>
      <c r="L123" s="86" t="str">
        <f>IFERROR(INDEX(TQoL_Indexes!$B$9:$AK$88,MATCH($A$3,TQoL_Indexes!#REF!,0)+$A123,MATCH(L$3,TQoL_Indexes!$B$8:$AK$8,0)),"")</f>
        <v/>
      </c>
      <c r="M123" s="86" t="str">
        <f>IFERROR(INDEX(TQoL_Indexes!$B$9:$AK$88,MATCH($A$3,TQoL_Indexes!#REF!,0)+$A123,MATCH(M$3,TQoL_Indexes!$B$8:$AK$8,0)),"")</f>
        <v/>
      </c>
      <c r="N123" s="86" t="str">
        <f>IFERROR(INDEX(TQoL_Indexes!$B$9:$AK$88,MATCH($A$3,TQoL_Indexes!#REF!,0)+$A123,MATCH(N$3,TQoL_Indexes!$B$8:$AK$8,0)),"")</f>
        <v/>
      </c>
      <c r="O123" s="86" t="str">
        <f>IFERROR(INDEX(TQoL_Indexes!$B$9:$AK$88,MATCH($A$3,TQoL_Indexes!#REF!,0)+$A123,MATCH(O$3,TQoL_Indexes!$B$8:$AK$8,0)),"")</f>
        <v/>
      </c>
      <c r="P123" s="86" t="str">
        <f>IFERROR(INDEX(TQoL_Indexes!$B$9:$AK$88,MATCH($A$3,TQoL_Indexes!#REF!,0)+$A123,MATCH(P$3,TQoL_Indexes!$B$8:$AK$8,0)),"")</f>
        <v/>
      </c>
      <c r="Q123" s="86" t="str">
        <f>IFERROR(INDEX(TQoL_Indexes!$B$9:$AK$88,MATCH($A$3,TQoL_Indexes!#REF!,0)+$A123,MATCH(Q$3,TQoL_Indexes!$B$8:$AK$8,0)),"")</f>
        <v/>
      </c>
      <c r="R123" s="86" t="str">
        <f>IFERROR(INDEX(TQoL_Indexes!$B$9:$AK$88,MATCH($A$3,TQoL_Indexes!#REF!,0)+$A123,MATCH(R$3,TQoL_Indexes!$B$8:$AK$8,0)),"")</f>
        <v/>
      </c>
      <c r="S123" s="86" t="str">
        <f>IFERROR(INDEX(TQoL_Indexes!$B$9:$AK$88,MATCH($A$3,TQoL_Indexes!#REF!,0)+$A123,MATCH(S$3,TQoL_Indexes!$B$8:$AK$8,0)),"")</f>
        <v/>
      </c>
      <c r="T123" s="86" t="str">
        <f>IFERROR(INDEX(TQoL_Indexes!$B$9:$AK$88,MATCH($A$3,TQoL_Indexes!#REF!,0)+$A123,MATCH(T$3,TQoL_Indexes!$B$8:$AK$8,0)),"")</f>
        <v/>
      </c>
      <c r="U123" s="86" t="str">
        <f>IFERROR(INDEX(TQoL_Indexes!$B$9:$AK$88,MATCH($A$3,TQoL_Indexes!#REF!,0)+$A123,MATCH(U$3,TQoL_Indexes!$B$8:$AK$8,0)),"")</f>
        <v/>
      </c>
      <c r="V123" s="86" t="str">
        <f>IFERROR(INDEX(TQoL_Indexes!$B$9:$AK$88,MATCH($A$3,TQoL_Indexes!#REF!,0)+$A123,MATCH(V$3,TQoL_Indexes!$B$8:$AK$8,0)),"")</f>
        <v/>
      </c>
      <c r="W123" s="86" t="str">
        <f>IFERROR(INDEX(TQoL_Indexes!$B$9:$AK$88,MATCH($A$3,TQoL_Indexes!#REF!,0)+$A123,MATCH(W$3,TQoL_Indexes!$B$8:$AK$8,0)),"")</f>
        <v/>
      </c>
      <c r="X123" s="86" t="str">
        <f>IFERROR(INDEX(TQoL_Indexes!$B$9:$AK$88,MATCH($A$3,TQoL_Indexes!#REF!,0)+$A123,MATCH(X$3,TQoL_Indexes!$B$8:$AK$8,0)),"")</f>
        <v/>
      </c>
      <c r="Y123" s="86" t="str">
        <f>IFERROR(INDEX(TQoL_Indexes!$B$9:$AK$88,MATCH($A$3,TQoL_Indexes!#REF!,0)+$A123,MATCH(Y$3,TQoL_Indexes!$B$8:$AK$8,0)),"")</f>
        <v/>
      </c>
      <c r="Z123" s="86" t="str">
        <f>IFERROR(INDEX(TQoL_Indexes!$B$9:$AK$88,MATCH($A$3,TQoL_Indexes!#REF!,0)+$A123,MATCH(Z$3,TQoL_Indexes!$B$8:$AK$8,0)),"")</f>
        <v/>
      </c>
      <c r="AA123" s="86" t="str">
        <f>IFERROR(INDEX(TQoL_Indexes!$B$9:$AK$88,MATCH($A$3,TQoL_Indexes!#REF!,0)+$A123,MATCH(AA$3,TQoL_Indexes!$B$8:$AK$8,0)),"")</f>
        <v/>
      </c>
      <c r="AB123" s="86" t="str">
        <f>IFERROR(INDEX(TQoL_Indexes!$B$9:$AK$88,MATCH($A$3,TQoL_Indexes!#REF!,0)+$A123,MATCH(AB$3,TQoL_Indexes!$B$8:$AK$8,0)),"")</f>
        <v/>
      </c>
      <c r="AC123" s="86" t="str">
        <f>IFERROR(INDEX(TQoL_Indexes!$B$9:$AK$88,MATCH($A$3,TQoL_Indexes!#REF!,0)+$A123,MATCH(AC$3,TQoL_Indexes!$B$8:$AK$8,0)),"")</f>
        <v/>
      </c>
      <c r="AD123" s="86" t="str">
        <f>IFERROR(INDEX(TQoL_Indexes!$B$9:$AK$88,MATCH($A$3,TQoL_Indexes!#REF!,0)+$A123,MATCH(AD$3,TQoL_Indexes!$B$8:$AK$8,0)),"")</f>
        <v/>
      </c>
      <c r="AE123" s="86" t="str">
        <f>IFERROR(INDEX(TQoL_Indexes!$B$9:$AK$88,MATCH($A$3,TQoL_Indexes!#REF!,0)+$A123,MATCH(AE$3,TQoL_Indexes!$B$8:$AK$8,0)),"")</f>
        <v/>
      </c>
      <c r="AF123" s="86" t="str">
        <f>IFERROR(INDEX(TQoL_Indexes!$B$9:$AK$88,MATCH($A$3,TQoL_Indexes!#REF!,0)+$A123,MATCH(AF$3,TQoL_Indexes!$B$8:$AK$8,0)),"")</f>
        <v/>
      </c>
      <c r="AG123" s="86" t="str">
        <f>IFERROR(INDEX(TQoL_Indexes!$B$9:$AK$88,MATCH($A$3,TQoL_Indexes!#REF!,0)+$A123,MATCH(AG$3,TQoL_Indexes!$B$8:$AK$8,0)),"")</f>
        <v/>
      </c>
      <c r="AH123" s="86" t="str">
        <f>IFERROR(INDEX(TQoL_Indexes!$B$9:$AK$88,MATCH($A$3,TQoL_Indexes!#REF!,0)+$A123,MATCH(AH$3,TQoL_Indexes!$B$8:$AK$8,0)),"")</f>
        <v/>
      </c>
      <c r="AI123" s="86" t="str">
        <f>IFERROR(INDEX(TQoL_Indexes!$B$9:$AK$88,MATCH($A$3,TQoL_Indexes!#REF!,0)+$A123,MATCH(AI$3,TQoL_Indexes!$B$8:$AK$8,0)),"")</f>
        <v/>
      </c>
      <c r="AJ123" s="86" t="str">
        <f>IFERROR(INDEX(TQoL_Indexes!$B$9:$AK$88,MATCH($A$3,TQoL_Indexes!#REF!,0)+$A123,MATCH(AJ$3,TQoL_Indexes!$B$8:$AK$8,0)),"")</f>
        <v/>
      </c>
      <c r="AK123" s="86" t="str">
        <f>IFERROR(INDEX(TQoL_Indexes!$B$9:$AK$88,MATCH($A$3,TQoL_Indexes!#REF!,0)+$A123,MATCH(AK$3,TQoL_Indexes!$B$8:$AK$8,0)),"")</f>
        <v/>
      </c>
      <c r="AL123" s="86" t="str">
        <f>IFERROR(INDEX(TQoL_Indexes!$B$9:$AK$88,MATCH($A$3,TQoL_Indexes!#REF!,0)+$A123,MATCH(AL$3,TQoL_Indexes!$B$8:$AK$8,0)),"")</f>
        <v/>
      </c>
      <c r="AM123" s="87" t="str">
        <f>IFERROR(INDEX(TQoL_Indexes!$B$9:$AK$88,MATCH($A$3,TQoL_Indexes!#REF!,0)+$A123,MATCH(AM$3,TQoL_Indexes!$B$8:$AK$8,0)),"")</f>
        <v/>
      </c>
    </row>
    <row r="124" spans="1:39">
      <c r="A124" s="58" t="str">
        <f>IFERROR(IF(A123+1&lt;COUNTIF(TQoL_Indexes!#REF!,Aux_Country!$A$3),A123+1,""),"")</f>
        <v/>
      </c>
      <c r="B124" s="121" t="str">
        <f>IFERROR(INDEX(TQoL_Indexes!$B$9:$AK$88,MATCH($A$3,TQoL_Indexes!#REF!,0)+$A124,MATCH(B$3,TQoL_Indexes!$B$8:$AK$8,0)),"")</f>
        <v/>
      </c>
      <c r="C124" s="116" t="str">
        <f>IFERROR(INDEX(TQoL_Indexes!$B$9:$AK$88,MATCH($A$3,TQoL_Indexes!#REF!,0)+$A124,MATCH(C$3,TQoL_Indexes!$B$8:$AK$8,0)),"")</f>
        <v/>
      </c>
      <c r="D124" s="122" t="str">
        <f>IFERROR(INDEX(TQoL_Indexes!$B$9:$AK$88,MATCH($A$3,TQoL_Indexes!#REF!,0)+$A124,MATCH(D$3,TQoL_Indexes!$B$8:$AK$8,0)),"")</f>
        <v/>
      </c>
      <c r="E124" s="86" t="str">
        <f>IFERROR(INDEX(TQoL_Indexes!$B$9:$AK$88,MATCH($A$3,TQoL_Indexes!#REF!,0)+$A124,MATCH(E$3,TQoL_Indexes!$B$8:$AK$8,0)),"")</f>
        <v/>
      </c>
      <c r="F124" s="86" t="str">
        <f>IFERROR(INDEX(TQoL_Indexes!$B$9:$AK$88,MATCH($A$3,TQoL_Indexes!#REF!,0)+$A124,MATCH(F$3,TQoL_Indexes!$B$8:$AK$8,0)),"")</f>
        <v/>
      </c>
      <c r="G124" s="86" t="str">
        <f>IFERROR(INDEX(TQoL_Indexes!$B$9:$AK$88,MATCH($A$3,TQoL_Indexes!#REF!,0)+$A124,MATCH(G$3,TQoL_Indexes!$B$8:$AK$8,0)),"")</f>
        <v/>
      </c>
      <c r="H124" s="86" t="str">
        <f>IFERROR(INDEX(TQoL_Indexes!$B$9:$AK$88,MATCH($A$3,TQoL_Indexes!#REF!,0)+$A124,MATCH(H$3,TQoL_Indexes!$B$8:$AK$8,0)),"")</f>
        <v/>
      </c>
      <c r="I124" s="86" t="str">
        <f>IFERROR(INDEX(TQoL_Indexes!$B$9:$AK$88,MATCH($A$3,TQoL_Indexes!#REF!,0)+$A124,MATCH(I$3,TQoL_Indexes!$B$8:$AK$8,0)),"")</f>
        <v/>
      </c>
      <c r="J124" s="86" t="str">
        <f>IFERROR(INDEX(TQoL_Indexes!$B$9:$AK$88,MATCH($A$3,TQoL_Indexes!#REF!,0)+$A124,MATCH(J$3,TQoL_Indexes!$B$8:$AK$8,0)),"")</f>
        <v/>
      </c>
      <c r="K124" s="86" t="str">
        <f>IFERROR(INDEX(TQoL_Indexes!$B$9:$AK$88,MATCH($A$3,TQoL_Indexes!#REF!,0)+$A124,MATCH(K$3,TQoL_Indexes!$B$8:$AK$8,0)),"")</f>
        <v/>
      </c>
      <c r="L124" s="86" t="str">
        <f>IFERROR(INDEX(TQoL_Indexes!$B$9:$AK$88,MATCH($A$3,TQoL_Indexes!#REF!,0)+$A124,MATCH(L$3,TQoL_Indexes!$B$8:$AK$8,0)),"")</f>
        <v/>
      </c>
      <c r="M124" s="86" t="str">
        <f>IFERROR(INDEX(TQoL_Indexes!$B$9:$AK$88,MATCH($A$3,TQoL_Indexes!#REF!,0)+$A124,MATCH(M$3,TQoL_Indexes!$B$8:$AK$8,0)),"")</f>
        <v/>
      </c>
      <c r="N124" s="86" t="str">
        <f>IFERROR(INDEX(TQoL_Indexes!$B$9:$AK$88,MATCH($A$3,TQoL_Indexes!#REF!,0)+$A124,MATCH(N$3,TQoL_Indexes!$B$8:$AK$8,0)),"")</f>
        <v/>
      </c>
      <c r="O124" s="86" t="str">
        <f>IFERROR(INDEX(TQoL_Indexes!$B$9:$AK$88,MATCH($A$3,TQoL_Indexes!#REF!,0)+$A124,MATCH(O$3,TQoL_Indexes!$B$8:$AK$8,0)),"")</f>
        <v/>
      </c>
      <c r="P124" s="86" t="str">
        <f>IFERROR(INDEX(TQoL_Indexes!$B$9:$AK$88,MATCH($A$3,TQoL_Indexes!#REF!,0)+$A124,MATCH(P$3,TQoL_Indexes!$B$8:$AK$8,0)),"")</f>
        <v/>
      </c>
      <c r="Q124" s="86" t="str">
        <f>IFERROR(INDEX(TQoL_Indexes!$B$9:$AK$88,MATCH($A$3,TQoL_Indexes!#REF!,0)+$A124,MATCH(Q$3,TQoL_Indexes!$B$8:$AK$8,0)),"")</f>
        <v/>
      </c>
      <c r="R124" s="86" t="str">
        <f>IFERROR(INDEX(TQoL_Indexes!$B$9:$AK$88,MATCH($A$3,TQoL_Indexes!#REF!,0)+$A124,MATCH(R$3,TQoL_Indexes!$B$8:$AK$8,0)),"")</f>
        <v/>
      </c>
      <c r="S124" s="86" t="str">
        <f>IFERROR(INDEX(TQoL_Indexes!$B$9:$AK$88,MATCH($A$3,TQoL_Indexes!#REF!,0)+$A124,MATCH(S$3,TQoL_Indexes!$B$8:$AK$8,0)),"")</f>
        <v/>
      </c>
      <c r="T124" s="86" t="str">
        <f>IFERROR(INDEX(TQoL_Indexes!$B$9:$AK$88,MATCH($A$3,TQoL_Indexes!#REF!,0)+$A124,MATCH(T$3,TQoL_Indexes!$B$8:$AK$8,0)),"")</f>
        <v/>
      </c>
      <c r="U124" s="86" t="str">
        <f>IFERROR(INDEX(TQoL_Indexes!$B$9:$AK$88,MATCH($A$3,TQoL_Indexes!#REF!,0)+$A124,MATCH(U$3,TQoL_Indexes!$B$8:$AK$8,0)),"")</f>
        <v/>
      </c>
      <c r="V124" s="86" t="str">
        <f>IFERROR(INDEX(TQoL_Indexes!$B$9:$AK$88,MATCH($A$3,TQoL_Indexes!#REF!,0)+$A124,MATCH(V$3,TQoL_Indexes!$B$8:$AK$8,0)),"")</f>
        <v/>
      </c>
      <c r="W124" s="86" t="str">
        <f>IFERROR(INDEX(TQoL_Indexes!$B$9:$AK$88,MATCH($A$3,TQoL_Indexes!#REF!,0)+$A124,MATCH(W$3,TQoL_Indexes!$B$8:$AK$8,0)),"")</f>
        <v/>
      </c>
      <c r="X124" s="86" t="str">
        <f>IFERROR(INDEX(TQoL_Indexes!$B$9:$AK$88,MATCH($A$3,TQoL_Indexes!#REF!,0)+$A124,MATCH(X$3,TQoL_Indexes!$B$8:$AK$8,0)),"")</f>
        <v/>
      </c>
      <c r="Y124" s="86" t="str">
        <f>IFERROR(INDEX(TQoL_Indexes!$B$9:$AK$88,MATCH($A$3,TQoL_Indexes!#REF!,0)+$A124,MATCH(Y$3,TQoL_Indexes!$B$8:$AK$8,0)),"")</f>
        <v/>
      </c>
      <c r="Z124" s="86" t="str">
        <f>IFERROR(INDEX(TQoL_Indexes!$B$9:$AK$88,MATCH($A$3,TQoL_Indexes!#REF!,0)+$A124,MATCH(Z$3,TQoL_Indexes!$B$8:$AK$8,0)),"")</f>
        <v/>
      </c>
      <c r="AA124" s="86" t="str">
        <f>IFERROR(INDEX(TQoL_Indexes!$B$9:$AK$88,MATCH($A$3,TQoL_Indexes!#REF!,0)+$A124,MATCH(AA$3,TQoL_Indexes!$B$8:$AK$8,0)),"")</f>
        <v/>
      </c>
      <c r="AB124" s="86" t="str">
        <f>IFERROR(INDEX(TQoL_Indexes!$B$9:$AK$88,MATCH($A$3,TQoL_Indexes!#REF!,0)+$A124,MATCH(AB$3,TQoL_Indexes!$B$8:$AK$8,0)),"")</f>
        <v/>
      </c>
      <c r="AC124" s="86" t="str">
        <f>IFERROR(INDEX(TQoL_Indexes!$B$9:$AK$88,MATCH($A$3,TQoL_Indexes!#REF!,0)+$A124,MATCH(AC$3,TQoL_Indexes!$B$8:$AK$8,0)),"")</f>
        <v/>
      </c>
      <c r="AD124" s="86" t="str">
        <f>IFERROR(INDEX(TQoL_Indexes!$B$9:$AK$88,MATCH($A$3,TQoL_Indexes!#REF!,0)+$A124,MATCH(AD$3,TQoL_Indexes!$B$8:$AK$8,0)),"")</f>
        <v/>
      </c>
      <c r="AE124" s="86" t="str">
        <f>IFERROR(INDEX(TQoL_Indexes!$B$9:$AK$88,MATCH($A$3,TQoL_Indexes!#REF!,0)+$A124,MATCH(AE$3,TQoL_Indexes!$B$8:$AK$8,0)),"")</f>
        <v/>
      </c>
      <c r="AF124" s="86" t="str">
        <f>IFERROR(INDEX(TQoL_Indexes!$B$9:$AK$88,MATCH($A$3,TQoL_Indexes!#REF!,0)+$A124,MATCH(AF$3,TQoL_Indexes!$B$8:$AK$8,0)),"")</f>
        <v/>
      </c>
      <c r="AG124" s="86" t="str">
        <f>IFERROR(INDEX(TQoL_Indexes!$B$9:$AK$88,MATCH($A$3,TQoL_Indexes!#REF!,0)+$A124,MATCH(AG$3,TQoL_Indexes!$B$8:$AK$8,0)),"")</f>
        <v/>
      </c>
      <c r="AH124" s="86" t="str">
        <f>IFERROR(INDEX(TQoL_Indexes!$B$9:$AK$88,MATCH($A$3,TQoL_Indexes!#REF!,0)+$A124,MATCH(AH$3,TQoL_Indexes!$B$8:$AK$8,0)),"")</f>
        <v/>
      </c>
      <c r="AI124" s="86" t="str">
        <f>IFERROR(INDEX(TQoL_Indexes!$B$9:$AK$88,MATCH($A$3,TQoL_Indexes!#REF!,0)+$A124,MATCH(AI$3,TQoL_Indexes!$B$8:$AK$8,0)),"")</f>
        <v/>
      </c>
      <c r="AJ124" s="86" t="str">
        <f>IFERROR(INDEX(TQoL_Indexes!$B$9:$AK$88,MATCH($A$3,TQoL_Indexes!#REF!,0)+$A124,MATCH(AJ$3,TQoL_Indexes!$B$8:$AK$8,0)),"")</f>
        <v/>
      </c>
      <c r="AK124" s="86" t="str">
        <f>IFERROR(INDEX(TQoL_Indexes!$B$9:$AK$88,MATCH($A$3,TQoL_Indexes!#REF!,0)+$A124,MATCH(AK$3,TQoL_Indexes!$B$8:$AK$8,0)),"")</f>
        <v/>
      </c>
      <c r="AL124" s="86" t="str">
        <f>IFERROR(INDEX(TQoL_Indexes!$B$9:$AK$88,MATCH($A$3,TQoL_Indexes!#REF!,0)+$A124,MATCH(AL$3,TQoL_Indexes!$B$8:$AK$8,0)),"")</f>
        <v/>
      </c>
      <c r="AM124" s="87" t="str">
        <f>IFERROR(INDEX(TQoL_Indexes!$B$9:$AK$88,MATCH($A$3,TQoL_Indexes!#REF!,0)+$A124,MATCH(AM$3,TQoL_Indexes!$B$8:$AK$8,0)),"")</f>
        <v/>
      </c>
    </row>
    <row r="125" spans="1:39">
      <c r="A125" s="58" t="str">
        <f>IFERROR(IF(A124+1&lt;COUNTIF(TQoL_Indexes!#REF!,Aux_Country!$A$3),A124+1,""),"")</f>
        <v/>
      </c>
      <c r="B125" s="121" t="str">
        <f>IFERROR(INDEX(TQoL_Indexes!$B$9:$AK$88,MATCH($A$3,TQoL_Indexes!#REF!,0)+$A125,MATCH(B$3,TQoL_Indexes!$B$8:$AK$8,0)),"")</f>
        <v/>
      </c>
      <c r="C125" s="116" t="str">
        <f>IFERROR(INDEX(TQoL_Indexes!$B$9:$AK$88,MATCH($A$3,TQoL_Indexes!#REF!,0)+$A125,MATCH(C$3,TQoL_Indexes!$B$8:$AK$8,0)),"")</f>
        <v/>
      </c>
      <c r="D125" s="122" t="str">
        <f>IFERROR(INDEX(TQoL_Indexes!$B$9:$AK$88,MATCH($A$3,TQoL_Indexes!#REF!,0)+$A125,MATCH(D$3,TQoL_Indexes!$B$8:$AK$8,0)),"")</f>
        <v/>
      </c>
      <c r="E125" s="86" t="str">
        <f>IFERROR(INDEX(TQoL_Indexes!$B$9:$AK$88,MATCH($A$3,TQoL_Indexes!#REF!,0)+$A125,MATCH(E$3,TQoL_Indexes!$B$8:$AK$8,0)),"")</f>
        <v/>
      </c>
      <c r="F125" s="86" t="str">
        <f>IFERROR(INDEX(TQoL_Indexes!$B$9:$AK$88,MATCH($A$3,TQoL_Indexes!#REF!,0)+$A125,MATCH(F$3,TQoL_Indexes!$B$8:$AK$8,0)),"")</f>
        <v/>
      </c>
      <c r="G125" s="86" t="str">
        <f>IFERROR(INDEX(TQoL_Indexes!$B$9:$AK$88,MATCH($A$3,TQoL_Indexes!#REF!,0)+$A125,MATCH(G$3,TQoL_Indexes!$B$8:$AK$8,0)),"")</f>
        <v/>
      </c>
      <c r="H125" s="86" t="str">
        <f>IFERROR(INDEX(TQoL_Indexes!$B$9:$AK$88,MATCH($A$3,TQoL_Indexes!#REF!,0)+$A125,MATCH(H$3,TQoL_Indexes!$B$8:$AK$8,0)),"")</f>
        <v/>
      </c>
      <c r="I125" s="86" t="str">
        <f>IFERROR(INDEX(TQoL_Indexes!$B$9:$AK$88,MATCH($A$3,TQoL_Indexes!#REF!,0)+$A125,MATCH(I$3,TQoL_Indexes!$B$8:$AK$8,0)),"")</f>
        <v/>
      </c>
      <c r="J125" s="86" t="str">
        <f>IFERROR(INDEX(TQoL_Indexes!$B$9:$AK$88,MATCH($A$3,TQoL_Indexes!#REF!,0)+$A125,MATCH(J$3,TQoL_Indexes!$B$8:$AK$8,0)),"")</f>
        <v/>
      </c>
      <c r="K125" s="86" t="str">
        <f>IFERROR(INDEX(TQoL_Indexes!$B$9:$AK$88,MATCH($A$3,TQoL_Indexes!#REF!,0)+$A125,MATCH(K$3,TQoL_Indexes!$B$8:$AK$8,0)),"")</f>
        <v/>
      </c>
      <c r="L125" s="86" t="str">
        <f>IFERROR(INDEX(TQoL_Indexes!$B$9:$AK$88,MATCH($A$3,TQoL_Indexes!#REF!,0)+$A125,MATCH(L$3,TQoL_Indexes!$B$8:$AK$8,0)),"")</f>
        <v/>
      </c>
      <c r="M125" s="86" t="str">
        <f>IFERROR(INDEX(TQoL_Indexes!$B$9:$AK$88,MATCH($A$3,TQoL_Indexes!#REF!,0)+$A125,MATCH(M$3,TQoL_Indexes!$B$8:$AK$8,0)),"")</f>
        <v/>
      </c>
      <c r="N125" s="86" t="str">
        <f>IFERROR(INDEX(TQoL_Indexes!$B$9:$AK$88,MATCH($A$3,TQoL_Indexes!#REF!,0)+$A125,MATCH(N$3,TQoL_Indexes!$B$8:$AK$8,0)),"")</f>
        <v/>
      </c>
      <c r="O125" s="86" t="str">
        <f>IFERROR(INDEX(TQoL_Indexes!$B$9:$AK$88,MATCH($A$3,TQoL_Indexes!#REF!,0)+$A125,MATCH(O$3,TQoL_Indexes!$B$8:$AK$8,0)),"")</f>
        <v/>
      </c>
      <c r="P125" s="86" t="str">
        <f>IFERROR(INDEX(TQoL_Indexes!$B$9:$AK$88,MATCH($A$3,TQoL_Indexes!#REF!,0)+$A125,MATCH(P$3,TQoL_Indexes!$B$8:$AK$8,0)),"")</f>
        <v/>
      </c>
      <c r="Q125" s="86" t="str">
        <f>IFERROR(INDEX(TQoL_Indexes!$B$9:$AK$88,MATCH($A$3,TQoL_Indexes!#REF!,0)+$A125,MATCH(Q$3,TQoL_Indexes!$B$8:$AK$8,0)),"")</f>
        <v/>
      </c>
      <c r="R125" s="86" t="str">
        <f>IFERROR(INDEX(TQoL_Indexes!$B$9:$AK$88,MATCH($A$3,TQoL_Indexes!#REF!,0)+$A125,MATCH(R$3,TQoL_Indexes!$B$8:$AK$8,0)),"")</f>
        <v/>
      </c>
      <c r="S125" s="86" t="str">
        <f>IFERROR(INDEX(TQoL_Indexes!$B$9:$AK$88,MATCH($A$3,TQoL_Indexes!#REF!,0)+$A125,MATCH(S$3,TQoL_Indexes!$B$8:$AK$8,0)),"")</f>
        <v/>
      </c>
      <c r="T125" s="86" t="str">
        <f>IFERROR(INDEX(TQoL_Indexes!$B$9:$AK$88,MATCH($A$3,TQoL_Indexes!#REF!,0)+$A125,MATCH(T$3,TQoL_Indexes!$B$8:$AK$8,0)),"")</f>
        <v/>
      </c>
      <c r="U125" s="86" t="str">
        <f>IFERROR(INDEX(TQoL_Indexes!$B$9:$AK$88,MATCH($A$3,TQoL_Indexes!#REF!,0)+$A125,MATCH(U$3,TQoL_Indexes!$B$8:$AK$8,0)),"")</f>
        <v/>
      </c>
      <c r="V125" s="86" t="str">
        <f>IFERROR(INDEX(TQoL_Indexes!$B$9:$AK$88,MATCH($A$3,TQoL_Indexes!#REF!,0)+$A125,MATCH(V$3,TQoL_Indexes!$B$8:$AK$8,0)),"")</f>
        <v/>
      </c>
      <c r="W125" s="86" t="str">
        <f>IFERROR(INDEX(TQoL_Indexes!$B$9:$AK$88,MATCH($A$3,TQoL_Indexes!#REF!,0)+$A125,MATCH(W$3,TQoL_Indexes!$B$8:$AK$8,0)),"")</f>
        <v/>
      </c>
      <c r="X125" s="86" t="str">
        <f>IFERROR(INDEX(TQoL_Indexes!$B$9:$AK$88,MATCH($A$3,TQoL_Indexes!#REF!,0)+$A125,MATCH(X$3,TQoL_Indexes!$B$8:$AK$8,0)),"")</f>
        <v/>
      </c>
      <c r="Y125" s="86" t="str">
        <f>IFERROR(INDEX(TQoL_Indexes!$B$9:$AK$88,MATCH($A$3,TQoL_Indexes!#REF!,0)+$A125,MATCH(Y$3,TQoL_Indexes!$B$8:$AK$8,0)),"")</f>
        <v/>
      </c>
      <c r="Z125" s="86" t="str">
        <f>IFERROR(INDEX(TQoL_Indexes!$B$9:$AK$88,MATCH($A$3,TQoL_Indexes!#REF!,0)+$A125,MATCH(Z$3,TQoL_Indexes!$B$8:$AK$8,0)),"")</f>
        <v/>
      </c>
      <c r="AA125" s="86" t="str">
        <f>IFERROR(INDEX(TQoL_Indexes!$B$9:$AK$88,MATCH($A$3,TQoL_Indexes!#REF!,0)+$A125,MATCH(AA$3,TQoL_Indexes!$B$8:$AK$8,0)),"")</f>
        <v/>
      </c>
      <c r="AB125" s="86" t="str">
        <f>IFERROR(INDEX(TQoL_Indexes!$B$9:$AK$88,MATCH($A$3,TQoL_Indexes!#REF!,0)+$A125,MATCH(AB$3,TQoL_Indexes!$B$8:$AK$8,0)),"")</f>
        <v/>
      </c>
      <c r="AC125" s="86" t="str">
        <f>IFERROR(INDEX(TQoL_Indexes!$B$9:$AK$88,MATCH($A$3,TQoL_Indexes!#REF!,0)+$A125,MATCH(AC$3,TQoL_Indexes!$B$8:$AK$8,0)),"")</f>
        <v/>
      </c>
      <c r="AD125" s="86" t="str">
        <f>IFERROR(INDEX(TQoL_Indexes!$B$9:$AK$88,MATCH($A$3,TQoL_Indexes!#REF!,0)+$A125,MATCH(AD$3,TQoL_Indexes!$B$8:$AK$8,0)),"")</f>
        <v/>
      </c>
      <c r="AE125" s="86" t="str">
        <f>IFERROR(INDEX(TQoL_Indexes!$B$9:$AK$88,MATCH($A$3,TQoL_Indexes!#REF!,0)+$A125,MATCH(AE$3,TQoL_Indexes!$B$8:$AK$8,0)),"")</f>
        <v/>
      </c>
      <c r="AF125" s="86" t="str">
        <f>IFERROR(INDEX(TQoL_Indexes!$B$9:$AK$88,MATCH($A$3,TQoL_Indexes!#REF!,0)+$A125,MATCH(AF$3,TQoL_Indexes!$B$8:$AK$8,0)),"")</f>
        <v/>
      </c>
      <c r="AG125" s="86" t="str">
        <f>IFERROR(INDEX(TQoL_Indexes!$B$9:$AK$88,MATCH($A$3,TQoL_Indexes!#REF!,0)+$A125,MATCH(AG$3,TQoL_Indexes!$B$8:$AK$8,0)),"")</f>
        <v/>
      </c>
      <c r="AH125" s="86" t="str">
        <f>IFERROR(INDEX(TQoL_Indexes!$B$9:$AK$88,MATCH($A$3,TQoL_Indexes!#REF!,0)+$A125,MATCH(AH$3,TQoL_Indexes!$B$8:$AK$8,0)),"")</f>
        <v/>
      </c>
      <c r="AI125" s="86" t="str">
        <f>IFERROR(INDEX(TQoL_Indexes!$B$9:$AK$88,MATCH($A$3,TQoL_Indexes!#REF!,0)+$A125,MATCH(AI$3,TQoL_Indexes!$B$8:$AK$8,0)),"")</f>
        <v/>
      </c>
      <c r="AJ125" s="86" t="str">
        <f>IFERROR(INDEX(TQoL_Indexes!$B$9:$AK$88,MATCH($A$3,TQoL_Indexes!#REF!,0)+$A125,MATCH(AJ$3,TQoL_Indexes!$B$8:$AK$8,0)),"")</f>
        <v/>
      </c>
      <c r="AK125" s="86" t="str">
        <f>IFERROR(INDEX(TQoL_Indexes!$B$9:$AK$88,MATCH($A$3,TQoL_Indexes!#REF!,0)+$A125,MATCH(AK$3,TQoL_Indexes!$B$8:$AK$8,0)),"")</f>
        <v/>
      </c>
      <c r="AL125" s="86" t="str">
        <f>IFERROR(INDEX(TQoL_Indexes!$B$9:$AK$88,MATCH($A$3,TQoL_Indexes!#REF!,0)+$A125,MATCH(AL$3,TQoL_Indexes!$B$8:$AK$8,0)),"")</f>
        <v/>
      </c>
      <c r="AM125" s="87" t="str">
        <f>IFERROR(INDEX(TQoL_Indexes!$B$9:$AK$88,MATCH($A$3,TQoL_Indexes!#REF!,0)+$A125,MATCH(AM$3,TQoL_Indexes!$B$8:$AK$8,0)),"")</f>
        <v/>
      </c>
    </row>
    <row r="126" spans="1:39">
      <c r="A126" s="58" t="str">
        <f>IFERROR(IF(A125+1&lt;COUNTIF(TQoL_Indexes!#REF!,Aux_Country!$A$3),A125+1,""),"")</f>
        <v/>
      </c>
      <c r="B126" s="121" t="str">
        <f>IFERROR(INDEX(TQoL_Indexes!$B$9:$AK$88,MATCH($A$3,TQoL_Indexes!#REF!,0)+$A126,MATCH(B$3,TQoL_Indexes!$B$8:$AK$8,0)),"")</f>
        <v/>
      </c>
      <c r="C126" s="116" t="str">
        <f>IFERROR(INDEX(TQoL_Indexes!$B$9:$AK$88,MATCH($A$3,TQoL_Indexes!#REF!,0)+$A126,MATCH(C$3,TQoL_Indexes!$B$8:$AK$8,0)),"")</f>
        <v/>
      </c>
      <c r="D126" s="122" t="str">
        <f>IFERROR(INDEX(TQoL_Indexes!$B$9:$AK$88,MATCH($A$3,TQoL_Indexes!#REF!,0)+$A126,MATCH(D$3,TQoL_Indexes!$B$8:$AK$8,0)),"")</f>
        <v/>
      </c>
      <c r="E126" s="86" t="str">
        <f>IFERROR(INDEX(TQoL_Indexes!$B$9:$AK$88,MATCH($A$3,TQoL_Indexes!#REF!,0)+$A126,MATCH(E$3,TQoL_Indexes!$B$8:$AK$8,0)),"")</f>
        <v/>
      </c>
      <c r="F126" s="86" t="str">
        <f>IFERROR(INDEX(TQoL_Indexes!$B$9:$AK$88,MATCH($A$3,TQoL_Indexes!#REF!,0)+$A126,MATCH(F$3,TQoL_Indexes!$B$8:$AK$8,0)),"")</f>
        <v/>
      </c>
      <c r="G126" s="86" t="str">
        <f>IFERROR(INDEX(TQoL_Indexes!$B$9:$AK$88,MATCH($A$3,TQoL_Indexes!#REF!,0)+$A126,MATCH(G$3,TQoL_Indexes!$B$8:$AK$8,0)),"")</f>
        <v/>
      </c>
      <c r="H126" s="86" t="str">
        <f>IFERROR(INDEX(TQoL_Indexes!$B$9:$AK$88,MATCH($A$3,TQoL_Indexes!#REF!,0)+$A126,MATCH(H$3,TQoL_Indexes!$B$8:$AK$8,0)),"")</f>
        <v/>
      </c>
      <c r="I126" s="86" t="str">
        <f>IFERROR(INDEX(TQoL_Indexes!$B$9:$AK$88,MATCH($A$3,TQoL_Indexes!#REF!,0)+$A126,MATCH(I$3,TQoL_Indexes!$B$8:$AK$8,0)),"")</f>
        <v/>
      </c>
      <c r="J126" s="86" t="str">
        <f>IFERROR(INDEX(TQoL_Indexes!$B$9:$AK$88,MATCH($A$3,TQoL_Indexes!#REF!,0)+$A126,MATCH(J$3,TQoL_Indexes!$B$8:$AK$8,0)),"")</f>
        <v/>
      </c>
      <c r="K126" s="86" t="str">
        <f>IFERROR(INDEX(TQoL_Indexes!$B$9:$AK$88,MATCH($A$3,TQoL_Indexes!#REF!,0)+$A126,MATCH(K$3,TQoL_Indexes!$B$8:$AK$8,0)),"")</f>
        <v/>
      </c>
      <c r="L126" s="86" t="str">
        <f>IFERROR(INDEX(TQoL_Indexes!$B$9:$AK$88,MATCH($A$3,TQoL_Indexes!#REF!,0)+$A126,MATCH(L$3,TQoL_Indexes!$B$8:$AK$8,0)),"")</f>
        <v/>
      </c>
      <c r="M126" s="86" t="str">
        <f>IFERROR(INDEX(TQoL_Indexes!$B$9:$AK$88,MATCH($A$3,TQoL_Indexes!#REF!,0)+$A126,MATCH(M$3,TQoL_Indexes!$B$8:$AK$8,0)),"")</f>
        <v/>
      </c>
      <c r="N126" s="86" t="str">
        <f>IFERROR(INDEX(TQoL_Indexes!$B$9:$AK$88,MATCH($A$3,TQoL_Indexes!#REF!,0)+$A126,MATCH(N$3,TQoL_Indexes!$B$8:$AK$8,0)),"")</f>
        <v/>
      </c>
      <c r="O126" s="86" t="str">
        <f>IFERROR(INDEX(TQoL_Indexes!$B$9:$AK$88,MATCH($A$3,TQoL_Indexes!#REF!,0)+$A126,MATCH(O$3,TQoL_Indexes!$B$8:$AK$8,0)),"")</f>
        <v/>
      </c>
      <c r="P126" s="86" t="str">
        <f>IFERROR(INDEX(TQoL_Indexes!$B$9:$AK$88,MATCH($A$3,TQoL_Indexes!#REF!,0)+$A126,MATCH(P$3,TQoL_Indexes!$B$8:$AK$8,0)),"")</f>
        <v/>
      </c>
      <c r="Q126" s="86" t="str">
        <f>IFERROR(INDEX(TQoL_Indexes!$B$9:$AK$88,MATCH($A$3,TQoL_Indexes!#REF!,0)+$A126,MATCH(Q$3,TQoL_Indexes!$B$8:$AK$8,0)),"")</f>
        <v/>
      </c>
      <c r="R126" s="86" t="str">
        <f>IFERROR(INDEX(TQoL_Indexes!$B$9:$AK$88,MATCH($A$3,TQoL_Indexes!#REF!,0)+$A126,MATCH(R$3,TQoL_Indexes!$B$8:$AK$8,0)),"")</f>
        <v/>
      </c>
      <c r="S126" s="86" t="str">
        <f>IFERROR(INDEX(TQoL_Indexes!$B$9:$AK$88,MATCH($A$3,TQoL_Indexes!#REF!,0)+$A126,MATCH(S$3,TQoL_Indexes!$B$8:$AK$8,0)),"")</f>
        <v/>
      </c>
      <c r="T126" s="86" t="str">
        <f>IFERROR(INDEX(TQoL_Indexes!$B$9:$AK$88,MATCH($A$3,TQoL_Indexes!#REF!,0)+$A126,MATCH(T$3,TQoL_Indexes!$B$8:$AK$8,0)),"")</f>
        <v/>
      </c>
      <c r="U126" s="86" t="str">
        <f>IFERROR(INDEX(TQoL_Indexes!$B$9:$AK$88,MATCH($A$3,TQoL_Indexes!#REF!,0)+$A126,MATCH(U$3,TQoL_Indexes!$B$8:$AK$8,0)),"")</f>
        <v/>
      </c>
      <c r="V126" s="86" t="str">
        <f>IFERROR(INDEX(TQoL_Indexes!$B$9:$AK$88,MATCH($A$3,TQoL_Indexes!#REF!,0)+$A126,MATCH(V$3,TQoL_Indexes!$B$8:$AK$8,0)),"")</f>
        <v/>
      </c>
      <c r="W126" s="86" t="str">
        <f>IFERROR(INDEX(TQoL_Indexes!$B$9:$AK$88,MATCH($A$3,TQoL_Indexes!#REF!,0)+$A126,MATCH(W$3,TQoL_Indexes!$B$8:$AK$8,0)),"")</f>
        <v/>
      </c>
      <c r="X126" s="86" t="str">
        <f>IFERROR(INDEX(TQoL_Indexes!$B$9:$AK$88,MATCH($A$3,TQoL_Indexes!#REF!,0)+$A126,MATCH(X$3,TQoL_Indexes!$B$8:$AK$8,0)),"")</f>
        <v/>
      </c>
      <c r="Y126" s="86" t="str">
        <f>IFERROR(INDEX(TQoL_Indexes!$B$9:$AK$88,MATCH($A$3,TQoL_Indexes!#REF!,0)+$A126,MATCH(Y$3,TQoL_Indexes!$B$8:$AK$8,0)),"")</f>
        <v/>
      </c>
      <c r="Z126" s="86" t="str">
        <f>IFERROR(INDEX(TQoL_Indexes!$B$9:$AK$88,MATCH($A$3,TQoL_Indexes!#REF!,0)+$A126,MATCH(Z$3,TQoL_Indexes!$B$8:$AK$8,0)),"")</f>
        <v/>
      </c>
      <c r="AA126" s="86" t="str">
        <f>IFERROR(INDEX(TQoL_Indexes!$B$9:$AK$88,MATCH($A$3,TQoL_Indexes!#REF!,0)+$A126,MATCH(AA$3,TQoL_Indexes!$B$8:$AK$8,0)),"")</f>
        <v/>
      </c>
      <c r="AB126" s="86" t="str">
        <f>IFERROR(INDEX(TQoL_Indexes!$B$9:$AK$88,MATCH($A$3,TQoL_Indexes!#REF!,0)+$A126,MATCH(AB$3,TQoL_Indexes!$B$8:$AK$8,0)),"")</f>
        <v/>
      </c>
      <c r="AC126" s="86" t="str">
        <f>IFERROR(INDEX(TQoL_Indexes!$B$9:$AK$88,MATCH($A$3,TQoL_Indexes!#REF!,0)+$A126,MATCH(AC$3,TQoL_Indexes!$B$8:$AK$8,0)),"")</f>
        <v/>
      </c>
      <c r="AD126" s="86" t="str">
        <f>IFERROR(INDEX(TQoL_Indexes!$B$9:$AK$88,MATCH($A$3,TQoL_Indexes!#REF!,0)+$A126,MATCH(AD$3,TQoL_Indexes!$B$8:$AK$8,0)),"")</f>
        <v/>
      </c>
      <c r="AE126" s="86" t="str">
        <f>IFERROR(INDEX(TQoL_Indexes!$B$9:$AK$88,MATCH($A$3,TQoL_Indexes!#REF!,0)+$A126,MATCH(AE$3,TQoL_Indexes!$B$8:$AK$8,0)),"")</f>
        <v/>
      </c>
      <c r="AF126" s="86" t="str">
        <f>IFERROR(INDEX(TQoL_Indexes!$B$9:$AK$88,MATCH($A$3,TQoL_Indexes!#REF!,0)+$A126,MATCH(AF$3,TQoL_Indexes!$B$8:$AK$8,0)),"")</f>
        <v/>
      </c>
      <c r="AG126" s="86" t="str">
        <f>IFERROR(INDEX(TQoL_Indexes!$B$9:$AK$88,MATCH($A$3,TQoL_Indexes!#REF!,0)+$A126,MATCH(AG$3,TQoL_Indexes!$B$8:$AK$8,0)),"")</f>
        <v/>
      </c>
      <c r="AH126" s="86" t="str">
        <f>IFERROR(INDEX(TQoL_Indexes!$B$9:$AK$88,MATCH($A$3,TQoL_Indexes!#REF!,0)+$A126,MATCH(AH$3,TQoL_Indexes!$B$8:$AK$8,0)),"")</f>
        <v/>
      </c>
      <c r="AI126" s="86" t="str">
        <f>IFERROR(INDEX(TQoL_Indexes!$B$9:$AK$88,MATCH($A$3,TQoL_Indexes!#REF!,0)+$A126,MATCH(AI$3,TQoL_Indexes!$B$8:$AK$8,0)),"")</f>
        <v/>
      </c>
      <c r="AJ126" s="86" t="str">
        <f>IFERROR(INDEX(TQoL_Indexes!$B$9:$AK$88,MATCH($A$3,TQoL_Indexes!#REF!,0)+$A126,MATCH(AJ$3,TQoL_Indexes!$B$8:$AK$8,0)),"")</f>
        <v/>
      </c>
      <c r="AK126" s="86" t="str">
        <f>IFERROR(INDEX(TQoL_Indexes!$B$9:$AK$88,MATCH($A$3,TQoL_Indexes!#REF!,0)+$A126,MATCH(AK$3,TQoL_Indexes!$B$8:$AK$8,0)),"")</f>
        <v/>
      </c>
      <c r="AL126" s="86" t="str">
        <f>IFERROR(INDEX(TQoL_Indexes!$B$9:$AK$88,MATCH($A$3,TQoL_Indexes!#REF!,0)+$A126,MATCH(AL$3,TQoL_Indexes!$B$8:$AK$8,0)),"")</f>
        <v/>
      </c>
      <c r="AM126" s="87" t="str">
        <f>IFERROR(INDEX(TQoL_Indexes!$B$9:$AK$88,MATCH($A$3,TQoL_Indexes!#REF!,0)+$A126,MATCH(AM$3,TQoL_Indexes!$B$8:$AK$8,0)),"")</f>
        <v/>
      </c>
    </row>
    <row r="127" spans="1:39">
      <c r="A127" s="58" t="str">
        <f>IFERROR(IF(A126+1&lt;COUNTIF(TQoL_Indexes!#REF!,Aux_Country!$A$3),A126+1,""),"")</f>
        <v/>
      </c>
      <c r="B127" s="121" t="str">
        <f>IFERROR(INDEX(TQoL_Indexes!$B$9:$AK$88,MATCH($A$3,TQoL_Indexes!#REF!,0)+$A127,MATCH(B$3,TQoL_Indexes!$B$8:$AK$8,0)),"")</f>
        <v/>
      </c>
      <c r="C127" s="116" t="str">
        <f>IFERROR(INDEX(TQoL_Indexes!$B$9:$AK$88,MATCH($A$3,TQoL_Indexes!#REF!,0)+$A127,MATCH(C$3,TQoL_Indexes!$B$8:$AK$8,0)),"")</f>
        <v/>
      </c>
      <c r="D127" s="122" t="str">
        <f>IFERROR(INDEX(TQoL_Indexes!$B$9:$AK$88,MATCH($A$3,TQoL_Indexes!#REF!,0)+$A127,MATCH(D$3,TQoL_Indexes!$B$8:$AK$8,0)),"")</f>
        <v/>
      </c>
      <c r="E127" s="86" t="str">
        <f>IFERROR(INDEX(TQoL_Indexes!$B$9:$AK$88,MATCH($A$3,TQoL_Indexes!#REF!,0)+$A127,MATCH(E$3,TQoL_Indexes!$B$8:$AK$8,0)),"")</f>
        <v/>
      </c>
      <c r="F127" s="86" t="str">
        <f>IFERROR(INDEX(TQoL_Indexes!$B$9:$AK$88,MATCH($A$3,TQoL_Indexes!#REF!,0)+$A127,MATCH(F$3,TQoL_Indexes!$B$8:$AK$8,0)),"")</f>
        <v/>
      </c>
      <c r="G127" s="86" t="str">
        <f>IFERROR(INDEX(TQoL_Indexes!$B$9:$AK$88,MATCH($A$3,TQoL_Indexes!#REF!,0)+$A127,MATCH(G$3,TQoL_Indexes!$B$8:$AK$8,0)),"")</f>
        <v/>
      </c>
      <c r="H127" s="86" t="str">
        <f>IFERROR(INDEX(TQoL_Indexes!$B$9:$AK$88,MATCH($A$3,TQoL_Indexes!#REF!,0)+$A127,MATCH(H$3,TQoL_Indexes!$B$8:$AK$8,0)),"")</f>
        <v/>
      </c>
      <c r="I127" s="86" t="str">
        <f>IFERROR(INDEX(TQoL_Indexes!$B$9:$AK$88,MATCH($A$3,TQoL_Indexes!#REF!,0)+$A127,MATCH(I$3,TQoL_Indexes!$B$8:$AK$8,0)),"")</f>
        <v/>
      </c>
      <c r="J127" s="86" t="str">
        <f>IFERROR(INDEX(TQoL_Indexes!$B$9:$AK$88,MATCH($A$3,TQoL_Indexes!#REF!,0)+$A127,MATCH(J$3,TQoL_Indexes!$B$8:$AK$8,0)),"")</f>
        <v/>
      </c>
      <c r="K127" s="86" t="str">
        <f>IFERROR(INDEX(TQoL_Indexes!$B$9:$AK$88,MATCH($A$3,TQoL_Indexes!#REF!,0)+$A127,MATCH(K$3,TQoL_Indexes!$B$8:$AK$8,0)),"")</f>
        <v/>
      </c>
      <c r="L127" s="86" t="str">
        <f>IFERROR(INDEX(TQoL_Indexes!$B$9:$AK$88,MATCH($A$3,TQoL_Indexes!#REF!,0)+$A127,MATCH(L$3,TQoL_Indexes!$B$8:$AK$8,0)),"")</f>
        <v/>
      </c>
      <c r="M127" s="86" t="str">
        <f>IFERROR(INDEX(TQoL_Indexes!$B$9:$AK$88,MATCH($A$3,TQoL_Indexes!#REF!,0)+$A127,MATCH(M$3,TQoL_Indexes!$B$8:$AK$8,0)),"")</f>
        <v/>
      </c>
      <c r="N127" s="86" t="str">
        <f>IFERROR(INDEX(TQoL_Indexes!$B$9:$AK$88,MATCH($A$3,TQoL_Indexes!#REF!,0)+$A127,MATCH(N$3,TQoL_Indexes!$B$8:$AK$8,0)),"")</f>
        <v/>
      </c>
      <c r="O127" s="86" t="str">
        <f>IFERROR(INDEX(TQoL_Indexes!$B$9:$AK$88,MATCH($A$3,TQoL_Indexes!#REF!,0)+$A127,MATCH(O$3,TQoL_Indexes!$B$8:$AK$8,0)),"")</f>
        <v/>
      </c>
      <c r="P127" s="86" t="str">
        <f>IFERROR(INDEX(TQoL_Indexes!$B$9:$AK$88,MATCH($A$3,TQoL_Indexes!#REF!,0)+$A127,MATCH(P$3,TQoL_Indexes!$B$8:$AK$8,0)),"")</f>
        <v/>
      </c>
      <c r="Q127" s="86" t="str">
        <f>IFERROR(INDEX(TQoL_Indexes!$B$9:$AK$88,MATCH($A$3,TQoL_Indexes!#REF!,0)+$A127,MATCH(Q$3,TQoL_Indexes!$B$8:$AK$8,0)),"")</f>
        <v/>
      </c>
      <c r="R127" s="86" t="str">
        <f>IFERROR(INDEX(TQoL_Indexes!$B$9:$AK$88,MATCH($A$3,TQoL_Indexes!#REF!,0)+$A127,MATCH(R$3,TQoL_Indexes!$B$8:$AK$8,0)),"")</f>
        <v/>
      </c>
      <c r="S127" s="86" t="str">
        <f>IFERROR(INDEX(TQoL_Indexes!$B$9:$AK$88,MATCH($A$3,TQoL_Indexes!#REF!,0)+$A127,MATCH(S$3,TQoL_Indexes!$B$8:$AK$8,0)),"")</f>
        <v/>
      </c>
      <c r="T127" s="86" t="str">
        <f>IFERROR(INDEX(TQoL_Indexes!$B$9:$AK$88,MATCH($A$3,TQoL_Indexes!#REF!,0)+$A127,MATCH(T$3,TQoL_Indexes!$B$8:$AK$8,0)),"")</f>
        <v/>
      </c>
      <c r="U127" s="86" t="str">
        <f>IFERROR(INDEX(TQoL_Indexes!$B$9:$AK$88,MATCH($A$3,TQoL_Indexes!#REF!,0)+$A127,MATCH(U$3,TQoL_Indexes!$B$8:$AK$8,0)),"")</f>
        <v/>
      </c>
      <c r="V127" s="86" t="str">
        <f>IFERROR(INDEX(TQoL_Indexes!$B$9:$AK$88,MATCH($A$3,TQoL_Indexes!#REF!,0)+$A127,MATCH(V$3,TQoL_Indexes!$B$8:$AK$8,0)),"")</f>
        <v/>
      </c>
      <c r="W127" s="86" t="str">
        <f>IFERROR(INDEX(TQoL_Indexes!$B$9:$AK$88,MATCH($A$3,TQoL_Indexes!#REF!,0)+$A127,MATCH(W$3,TQoL_Indexes!$B$8:$AK$8,0)),"")</f>
        <v/>
      </c>
      <c r="X127" s="86" t="str">
        <f>IFERROR(INDEX(TQoL_Indexes!$B$9:$AK$88,MATCH($A$3,TQoL_Indexes!#REF!,0)+$A127,MATCH(X$3,TQoL_Indexes!$B$8:$AK$8,0)),"")</f>
        <v/>
      </c>
      <c r="Y127" s="86" t="str">
        <f>IFERROR(INDEX(TQoL_Indexes!$B$9:$AK$88,MATCH($A$3,TQoL_Indexes!#REF!,0)+$A127,MATCH(Y$3,TQoL_Indexes!$B$8:$AK$8,0)),"")</f>
        <v/>
      </c>
      <c r="Z127" s="86" t="str">
        <f>IFERROR(INDEX(TQoL_Indexes!$B$9:$AK$88,MATCH($A$3,TQoL_Indexes!#REF!,0)+$A127,MATCH(Z$3,TQoL_Indexes!$B$8:$AK$8,0)),"")</f>
        <v/>
      </c>
      <c r="AA127" s="86" t="str">
        <f>IFERROR(INDEX(TQoL_Indexes!$B$9:$AK$88,MATCH($A$3,TQoL_Indexes!#REF!,0)+$A127,MATCH(AA$3,TQoL_Indexes!$B$8:$AK$8,0)),"")</f>
        <v/>
      </c>
      <c r="AB127" s="86" t="str">
        <f>IFERROR(INDEX(TQoL_Indexes!$B$9:$AK$88,MATCH($A$3,TQoL_Indexes!#REF!,0)+$A127,MATCH(AB$3,TQoL_Indexes!$B$8:$AK$8,0)),"")</f>
        <v/>
      </c>
      <c r="AC127" s="86" t="str">
        <f>IFERROR(INDEX(TQoL_Indexes!$B$9:$AK$88,MATCH($A$3,TQoL_Indexes!#REF!,0)+$A127,MATCH(AC$3,TQoL_Indexes!$B$8:$AK$8,0)),"")</f>
        <v/>
      </c>
      <c r="AD127" s="86" t="str">
        <f>IFERROR(INDEX(TQoL_Indexes!$B$9:$AK$88,MATCH($A$3,TQoL_Indexes!#REF!,0)+$A127,MATCH(AD$3,TQoL_Indexes!$B$8:$AK$8,0)),"")</f>
        <v/>
      </c>
      <c r="AE127" s="86" t="str">
        <f>IFERROR(INDEX(TQoL_Indexes!$B$9:$AK$88,MATCH($A$3,TQoL_Indexes!#REF!,0)+$A127,MATCH(AE$3,TQoL_Indexes!$B$8:$AK$8,0)),"")</f>
        <v/>
      </c>
      <c r="AF127" s="86" t="str">
        <f>IFERROR(INDEX(TQoL_Indexes!$B$9:$AK$88,MATCH($A$3,TQoL_Indexes!#REF!,0)+$A127,MATCH(AF$3,TQoL_Indexes!$B$8:$AK$8,0)),"")</f>
        <v/>
      </c>
      <c r="AG127" s="86" t="str">
        <f>IFERROR(INDEX(TQoL_Indexes!$B$9:$AK$88,MATCH($A$3,TQoL_Indexes!#REF!,0)+$A127,MATCH(AG$3,TQoL_Indexes!$B$8:$AK$8,0)),"")</f>
        <v/>
      </c>
      <c r="AH127" s="86" t="str">
        <f>IFERROR(INDEX(TQoL_Indexes!$B$9:$AK$88,MATCH($A$3,TQoL_Indexes!#REF!,0)+$A127,MATCH(AH$3,TQoL_Indexes!$B$8:$AK$8,0)),"")</f>
        <v/>
      </c>
      <c r="AI127" s="86" t="str">
        <f>IFERROR(INDEX(TQoL_Indexes!$B$9:$AK$88,MATCH($A$3,TQoL_Indexes!#REF!,0)+$A127,MATCH(AI$3,TQoL_Indexes!$B$8:$AK$8,0)),"")</f>
        <v/>
      </c>
      <c r="AJ127" s="86" t="str">
        <f>IFERROR(INDEX(TQoL_Indexes!$B$9:$AK$88,MATCH($A$3,TQoL_Indexes!#REF!,0)+$A127,MATCH(AJ$3,TQoL_Indexes!$B$8:$AK$8,0)),"")</f>
        <v/>
      </c>
      <c r="AK127" s="86" t="str">
        <f>IFERROR(INDEX(TQoL_Indexes!$B$9:$AK$88,MATCH($A$3,TQoL_Indexes!#REF!,0)+$A127,MATCH(AK$3,TQoL_Indexes!$B$8:$AK$8,0)),"")</f>
        <v/>
      </c>
      <c r="AL127" s="86" t="str">
        <f>IFERROR(INDEX(TQoL_Indexes!$B$9:$AK$88,MATCH($A$3,TQoL_Indexes!#REF!,0)+$A127,MATCH(AL$3,TQoL_Indexes!$B$8:$AK$8,0)),"")</f>
        <v/>
      </c>
      <c r="AM127" s="87" t="str">
        <f>IFERROR(INDEX(TQoL_Indexes!$B$9:$AK$88,MATCH($A$3,TQoL_Indexes!#REF!,0)+$A127,MATCH(AM$3,TQoL_Indexes!$B$8:$AK$8,0)),"")</f>
        <v/>
      </c>
    </row>
    <row r="128" spans="1:39">
      <c r="A128" s="58" t="str">
        <f>IFERROR(IF(A127+1&lt;COUNTIF(TQoL_Indexes!#REF!,Aux_Country!$A$3),A127+1,""),"")</f>
        <v/>
      </c>
      <c r="B128" s="121" t="str">
        <f>IFERROR(INDEX(TQoL_Indexes!$B$9:$AK$88,MATCH($A$3,TQoL_Indexes!#REF!,0)+$A128,MATCH(B$3,TQoL_Indexes!$B$8:$AK$8,0)),"")</f>
        <v/>
      </c>
      <c r="C128" s="116" t="str">
        <f>IFERROR(INDEX(TQoL_Indexes!$B$9:$AK$88,MATCH($A$3,TQoL_Indexes!#REF!,0)+$A128,MATCH(C$3,TQoL_Indexes!$B$8:$AK$8,0)),"")</f>
        <v/>
      </c>
      <c r="D128" s="122" t="str">
        <f>IFERROR(INDEX(TQoL_Indexes!$B$9:$AK$88,MATCH($A$3,TQoL_Indexes!#REF!,0)+$A128,MATCH(D$3,TQoL_Indexes!$B$8:$AK$8,0)),"")</f>
        <v/>
      </c>
      <c r="E128" s="86" t="str">
        <f>IFERROR(INDEX(TQoL_Indexes!$B$9:$AK$88,MATCH($A$3,TQoL_Indexes!#REF!,0)+$A128,MATCH(E$3,TQoL_Indexes!$B$8:$AK$8,0)),"")</f>
        <v/>
      </c>
      <c r="F128" s="86" t="str">
        <f>IFERROR(INDEX(TQoL_Indexes!$B$9:$AK$88,MATCH($A$3,TQoL_Indexes!#REF!,0)+$A128,MATCH(F$3,TQoL_Indexes!$B$8:$AK$8,0)),"")</f>
        <v/>
      </c>
      <c r="G128" s="86" t="str">
        <f>IFERROR(INDEX(TQoL_Indexes!$B$9:$AK$88,MATCH($A$3,TQoL_Indexes!#REF!,0)+$A128,MATCH(G$3,TQoL_Indexes!$B$8:$AK$8,0)),"")</f>
        <v/>
      </c>
      <c r="H128" s="86" t="str">
        <f>IFERROR(INDEX(TQoL_Indexes!$B$9:$AK$88,MATCH($A$3,TQoL_Indexes!#REF!,0)+$A128,MATCH(H$3,TQoL_Indexes!$B$8:$AK$8,0)),"")</f>
        <v/>
      </c>
      <c r="I128" s="86" t="str">
        <f>IFERROR(INDEX(TQoL_Indexes!$B$9:$AK$88,MATCH($A$3,TQoL_Indexes!#REF!,0)+$A128,MATCH(I$3,TQoL_Indexes!$B$8:$AK$8,0)),"")</f>
        <v/>
      </c>
      <c r="J128" s="86" t="str">
        <f>IFERROR(INDEX(TQoL_Indexes!$B$9:$AK$88,MATCH($A$3,TQoL_Indexes!#REF!,0)+$A128,MATCH(J$3,TQoL_Indexes!$B$8:$AK$8,0)),"")</f>
        <v/>
      </c>
      <c r="K128" s="86" t="str">
        <f>IFERROR(INDEX(TQoL_Indexes!$B$9:$AK$88,MATCH($A$3,TQoL_Indexes!#REF!,0)+$A128,MATCH(K$3,TQoL_Indexes!$B$8:$AK$8,0)),"")</f>
        <v/>
      </c>
      <c r="L128" s="86" t="str">
        <f>IFERROR(INDEX(TQoL_Indexes!$B$9:$AK$88,MATCH($A$3,TQoL_Indexes!#REF!,0)+$A128,MATCH(L$3,TQoL_Indexes!$B$8:$AK$8,0)),"")</f>
        <v/>
      </c>
      <c r="M128" s="86" t="str">
        <f>IFERROR(INDEX(TQoL_Indexes!$B$9:$AK$88,MATCH($A$3,TQoL_Indexes!#REF!,0)+$A128,MATCH(M$3,TQoL_Indexes!$B$8:$AK$8,0)),"")</f>
        <v/>
      </c>
      <c r="N128" s="86" t="str">
        <f>IFERROR(INDEX(TQoL_Indexes!$B$9:$AK$88,MATCH($A$3,TQoL_Indexes!#REF!,0)+$A128,MATCH(N$3,TQoL_Indexes!$B$8:$AK$8,0)),"")</f>
        <v/>
      </c>
      <c r="O128" s="86" t="str">
        <f>IFERROR(INDEX(TQoL_Indexes!$B$9:$AK$88,MATCH($A$3,TQoL_Indexes!#REF!,0)+$A128,MATCH(O$3,TQoL_Indexes!$B$8:$AK$8,0)),"")</f>
        <v/>
      </c>
      <c r="P128" s="86" t="str">
        <f>IFERROR(INDEX(TQoL_Indexes!$B$9:$AK$88,MATCH($A$3,TQoL_Indexes!#REF!,0)+$A128,MATCH(P$3,TQoL_Indexes!$B$8:$AK$8,0)),"")</f>
        <v/>
      </c>
      <c r="Q128" s="86" t="str">
        <f>IFERROR(INDEX(TQoL_Indexes!$B$9:$AK$88,MATCH($A$3,TQoL_Indexes!#REF!,0)+$A128,MATCH(Q$3,TQoL_Indexes!$B$8:$AK$8,0)),"")</f>
        <v/>
      </c>
      <c r="R128" s="86" t="str">
        <f>IFERROR(INDEX(TQoL_Indexes!$B$9:$AK$88,MATCH($A$3,TQoL_Indexes!#REF!,0)+$A128,MATCH(R$3,TQoL_Indexes!$B$8:$AK$8,0)),"")</f>
        <v/>
      </c>
      <c r="S128" s="86" t="str">
        <f>IFERROR(INDEX(TQoL_Indexes!$B$9:$AK$88,MATCH($A$3,TQoL_Indexes!#REF!,0)+$A128,MATCH(S$3,TQoL_Indexes!$B$8:$AK$8,0)),"")</f>
        <v/>
      </c>
      <c r="T128" s="86" t="str">
        <f>IFERROR(INDEX(TQoL_Indexes!$B$9:$AK$88,MATCH($A$3,TQoL_Indexes!#REF!,0)+$A128,MATCH(T$3,TQoL_Indexes!$B$8:$AK$8,0)),"")</f>
        <v/>
      </c>
      <c r="U128" s="86" t="str">
        <f>IFERROR(INDEX(TQoL_Indexes!$B$9:$AK$88,MATCH($A$3,TQoL_Indexes!#REF!,0)+$A128,MATCH(U$3,TQoL_Indexes!$B$8:$AK$8,0)),"")</f>
        <v/>
      </c>
      <c r="V128" s="86" t="str">
        <f>IFERROR(INDEX(TQoL_Indexes!$B$9:$AK$88,MATCH($A$3,TQoL_Indexes!#REF!,0)+$A128,MATCH(V$3,TQoL_Indexes!$B$8:$AK$8,0)),"")</f>
        <v/>
      </c>
      <c r="W128" s="86" t="str">
        <f>IFERROR(INDEX(TQoL_Indexes!$B$9:$AK$88,MATCH($A$3,TQoL_Indexes!#REF!,0)+$A128,MATCH(W$3,TQoL_Indexes!$B$8:$AK$8,0)),"")</f>
        <v/>
      </c>
      <c r="X128" s="86" t="str">
        <f>IFERROR(INDEX(TQoL_Indexes!$B$9:$AK$88,MATCH($A$3,TQoL_Indexes!#REF!,0)+$A128,MATCH(X$3,TQoL_Indexes!$B$8:$AK$8,0)),"")</f>
        <v/>
      </c>
      <c r="Y128" s="86" t="str">
        <f>IFERROR(INDEX(TQoL_Indexes!$B$9:$AK$88,MATCH($A$3,TQoL_Indexes!#REF!,0)+$A128,MATCH(Y$3,TQoL_Indexes!$B$8:$AK$8,0)),"")</f>
        <v/>
      </c>
      <c r="Z128" s="86" t="str">
        <f>IFERROR(INDEX(TQoL_Indexes!$B$9:$AK$88,MATCH($A$3,TQoL_Indexes!#REF!,0)+$A128,MATCH(Z$3,TQoL_Indexes!$B$8:$AK$8,0)),"")</f>
        <v/>
      </c>
      <c r="AA128" s="86" t="str">
        <f>IFERROR(INDEX(TQoL_Indexes!$B$9:$AK$88,MATCH($A$3,TQoL_Indexes!#REF!,0)+$A128,MATCH(AA$3,TQoL_Indexes!$B$8:$AK$8,0)),"")</f>
        <v/>
      </c>
      <c r="AB128" s="86" t="str">
        <f>IFERROR(INDEX(TQoL_Indexes!$B$9:$AK$88,MATCH($A$3,TQoL_Indexes!#REF!,0)+$A128,MATCH(AB$3,TQoL_Indexes!$B$8:$AK$8,0)),"")</f>
        <v/>
      </c>
      <c r="AC128" s="86" t="str">
        <f>IFERROR(INDEX(TQoL_Indexes!$B$9:$AK$88,MATCH($A$3,TQoL_Indexes!#REF!,0)+$A128,MATCH(AC$3,TQoL_Indexes!$B$8:$AK$8,0)),"")</f>
        <v/>
      </c>
      <c r="AD128" s="86" t="str">
        <f>IFERROR(INDEX(TQoL_Indexes!$B$9:$AK$88,MATCH($A$3,TQoL_Indexes!#REF!,0)+$A128,MATCH(AD$3,TQoL_Indexes!$B$8:$AK$8,0)),"")</f>
        <v/>
      </c>
      <c r="AE128" s="86" t="str">
        <f>IFERROR(INDEX(TQoL_Indexes!$B$9:$AK$88,MATCH($A$3,TQoL_Indexes!#REF!,0)+$A128,MATCH(AE$3,TQoL_Indexes!$B$8:$AK$8,0)),"")</f>
        <v/>
      </c>
      <c r="AF128" s="86" t="str">
        <f>IFERROR(INDEX(TQoL_Indexes!$B$9:$AK$88,MATCH($A$3,TQoL_Indexes!#REF!,0)+$A128,MATCH(AF$3,TQoL_Indexes!$B$8:$AK$8,0)),"")</f>
        <v/>
      </c>
      <c r="AG128" s="86" t="str">
        <f>IFERROR(INDEX(TQoL_Indexes!$B$9:$AK$88,MATCH($A$3,TQoL_Indexes!#REF!,0)+$A128,MATCH(AG$3,TQoL_Indexes!$B$8:$AK$8,0)),"")</f>
        <v/>
      </c>
      <c r="AH128" s="86" t="str">
        <f>IFERROR(INDEX(TQoL_Indexes!$B$9:$AK$88,MATCH($A$3,TQoL_Indexes!#REF!,0)+$A128,MATCH(AH$3,TQoL_Indexes!$B$8:$AK$8,0)),"")</f>
        <v/>
      </c>
      <c r="AI128" s="86" t="str">
        <f>IFERROR(INDEX(TQoL_Indexes!$B$9:$AK$88,MATCH($A$3,TQoL_Indexes!#REF!,0)+$A128,MATCH(AI$3,TQoL_Indexes!$B$8:$AK$8,0)),"")</f>
        <v/>
      </c>
      <c r="AJ128" s="86" t="str">
        <f>IFERROR(INDEX(TQoL_Indexes!$B$9:$AK$88,MATCH($A$3,TQoL_Indexes!#REF!,0)+$A128,MATCH(AJ$3,TQoL_Indexes!$B$8:$AK$8,0)),"")</f>
        <v/>
      </c>
      <c r="AK128" s="86" t="str">
        <f>IFERROR(INDEX(TQoL_Indexes!$B$9:$AK$88,MATCH($A$3,TQoL_Indexes!#REF!,0)+$A128,MATCH(AK$3,TQoL_Indexes!$B$8:$AK$8,0)),"")</f>
        <v/>
      </c>
      <c r="AL128" s="86" t="str">
        <f>IFERROR(INDEX(TQoL_Indexes!$B$9:$AK$88,MATCH($A$3,TQoL_Indexes!#REF!,0)+$A128,MATCH(AL$3,TQoL_Indexes!$B$8:$AK$8,0)),"")</f>
        <v/>
      </c>
      <c r="AM128" s="87" t="str">
        <f>IFERROR(INDEX(TQoL_Indexes!$B$9:$AK$88,MATCH($A$3,TQoL_Indexes!#REF!,0)+$A128,MATCH(AM$3,TQoL_Indexes!$B$8:$AK$8,0)),"")</f>
        <v/>
      </c>
    </row>
    <row r="129" spans="1:39">
      <c r="A129" s="58" t="str">
        <f>IFERROR(IF(A128+1&lt;COUNTIF(TQoL_Indexes!#REF!,Aux_Country!$A$3),A128+1,""),"")</f>
        <v/>
      </c>
      <c r="B129" s="121" t="str">
        <f>IFERROR(INDEX(TQoL_Indexes!$B$9:$AK$88,MATCH($A$3,TQoL_Indexes!#REF!,0)+$A129,MATCH(B$3,TQoL_Indexes!$B$8:$AK$8,0)),"")</f>
        <v/>
      </c>
      <c r="C129" s="116" t="str">
        <f>IFERROR(INDEX(TQoL_Indexes!$B$9:$AK$88,MATCH($A$3,TQoL_Indexes!#REF!,0)+$A129,MATCH(C$3,TQoL_Indexes!$B$8:$AK$8,0)),"")</f>
        <v/>
      </c>
      <c r="D129" s="122" t="str">
        <f>IFERROR(INDEX(TQoL_Indexes!$B$9:$AK$88,MATCH($A$3,TQoL_Indexes!#REF!,0)+$A129,MATCH(D$3,TQoL_Indexes!$B$8:$AK$8,0)),"")</f>
        <v/>
      </c>
      <c r="E129" s="86" t="str">
        <f>IFERROR(INDEX(TQoL_Indexes!$B$9:$AK$88,MATCH($A$3,TQoL_Indexes!#REF!,0)+$A129,MATCH(E$3,TQoL_Indexes!$B$8:$AK$8,0)),"")</f>
        <v/>
      </c>
      <c r="F129" s="86" t="str">
        <f>IFERROR(INDEX(TQoL_Indexes!$B$9:$AK$88,MATCH($A$3,TQoL_Indexes!#REF!,0)+$A129,MATCH(F$3,TQoL_Indexes!$B$8:$AK$8,0)),"")</f>
        <v/>
      </c>
      <c r="G129" s="86" t="str">
        <f>IFERROR(INDEX(TQoL_Indexes!$B$9:$AK$88,MATCH($A$3,TQoL_Indexes!#REF!,0)+$A129,MATCH(G$3,TQoL_Indexes!$B$8:$AK$8,0)),"")</f>
        <v/>
      </c>
      <c r="H129" s="86" t="str">
        <f>IFERROR(INDEX(TQoL_Indexes!$B$9:$AK$88,MATCH($A$3,TQoL_Indexes!#REF!,0)+$A129,MATCH(H$3,TQoL_Indexes!$B$8:$AK$8,0)),"")</f>
        <v/>
      </c>
      <c r="I129" s="86" t="str">
        <f>IFERROR(INDEX(TQoL_Indexes!$B$9:$AK$88,MATCH($A$3,TQoL_Indexes!#REF!,0)+$A129,MATCH(I$3,TQoL_Indexes!$B$8:$AK$8,0)),"")</f>
        <v/>
      </c>
      <c r="J129" s="86" t="str">
        <f>IFERROR(INDEX(TQoL_Indexes!$B$9:$AK$88,MATCH($A$3,TQoL_Indexes!#REF!,0)+$A129,MATCH(J$3,TQoL_Indexes!$B$8:$AK$8,0)),"")</f>
        <v/>
      </c>
      <c r="K129" s="86" t="str">
        <f>IFERROR(INDEX(TQoL_Indexes!$B$9:$AK$88,MATCH($A$3,TQoL_Indexes!#REF!,0)+$A129,MATCH(K$3,TQoL_Indexes!$B$8:$AK$8,0)),"")</f>
        <v/>
      </c>
      <c r="L129" s="86" t="str">
        <f>IFERROR(INDEX(TQoL_Indexes!$B$9:$AK$88,MATCH($A$3,TQoL_Indexes!#REF!,0)+$A129,MATCH(L$3,TQoL_Indexes!$B$8:$AK$8,0)),"")</f>
        <v/>
      </c>
      <c r="M129" s="86" t="str">
        <f>IFERROR(INDEX(TQoL_Indexes!$B$9:$AK$88,MATCH($A$3,TQoL_Indexes!#REF!,0)+$A129,MATCH(M$3,TQoL_Indexes!$B$8:$AK$8,0)),"")</f>
        <v/>
      </c>
      <c r="N129" s="86" t="str">
        <f>IFERROR(INDEX(TQoL_Indexes!$B$9:$AK$88,MATCH($A$3,TQoL_Indexes!#REF!,0)+$A129,MATCH(N$3,TQoL_Indexes!$B$8:$AK$8,0)),"")</f>
        <v/>
      </c>
      <c r="O129" s="86" t="str">
        <f>IFERROR(INDEX(TQoL_Indexes!$B$9:$AK$88,MATCH($A$3,TQoL_Indexes!#REF!,0)+$A129,MATCH(O$3,TQoL_Indexes!$B$8:$AK$8,0)),"")</f>
        <v/>
      </c>
      <c r="P129" s="86" t="str">
        <f>IFERROR(INDEX(TQoL_Indexes!$B$9:$AK$88,MATCH($A$3,TQoL_Indexes!#REF!,0)+$A129,MATCH(P$3,TQoL_Indexes!$B$8:$AK$8,0)),"")</f>
        <v/>
      </c>
      <c r="Q129" s="86" t="str">
        <f>IFERROR(INDEX(TQoL_Indexes!$B$9:$AK$88,MATCH($A$3,TQoL_Indexes!#REF!,0)+$A129,MATCH(Q$3,TQoL_Indexes!$B$8:$AK$8,0)),"")</f>
        <v/>
      </c>
      <c r="R129" s="86" t="str">
        <f>IFERROR(INDEX(TQoL_Indexes!$B$9:$AK$88,MATCH($A$3,TQoL_Indexes!#REF!,0)+$A129,MATCH(R$3,TQoL_Indexes!$B$8:$AK$8,0)),"")</f>
        <v/>
      </c>
      <c r="S129" s="86" t="str">
        <f>IFERROR(INDEX(TQoL_Indexes!$B$9:$AK$88,MATCH($A$3,TQoL_Indexes!#REF!,0)+$A129,MATCH(S$3,TQoL_Indexes!$B$8:$AK$8,0)),"")</f>
        <v/>
      </c>
      <c r="T129" s="86" t="str">
        <f>IFERROR(INDEX(TQoL_Indexes!$B$9:$AK$88,MATCH($A$3,TQoL_Indexes!#REF!,0)+$A129,MATCH(T$3,TQoL_Indexes!$B$8:$AK$8,0)),"")</f>
        <v/>
      </c>
      <c r="U129" s="86" t="str">
        <f>IFERROR(INDEX(TQoL_Indexes!$B$9:$AK$88,MATCH($A$3,TQoL_Indexes!#REF!,0)+$A129,MATCH(U$3,TQoL_Indexes!$B$8:$AK$8,0)),"")</f>
        <v/>
      </c>
      <c r="V129" s="86" t="str">
        <f>IFERROR(INDEX(TQoL_Indexes!$B$9:$AK$88,MATCH($A$3,TQoL_Indexes!#REF!,0)+$A129,MATCH(V$3,TQoL_Indexes!$B$8:$AK$8,0)),"")</f>
        <v/>
      </c>
      <c r="W129" s="86" t="str">
        <f>IFERROR(INDEX(TQoL_Indexes!$B$9:$AK$88,MATCH($A$3,TQoL_Indexes!#REF!,0)+$A129,MATCH(W$3,TQoL_Indexes!$B$8:$AK$8,0)),"")</f>
        <v/>
      </c>
      <c r="X129" s="86" t="str">
        <f>IFERROR(INDEX(TQoL_Indexes!$B$9:$AK$88,MATCH($A$3,TQoL_Indexes!#REF!,0)+$A129,MATCH(X$3,TQoL_Indexes!$B$8:$AK$8,0)),"")</f>
        <v/>
      </c>
      <c r="Y129" s="86" t="str">
        <f>IFERROR(INDEX(TQoL_Indexes!$B$9:$AK$88,MATCH($A$3,TQoL_Indexes!#REF!,0)+$A129,MATCH(Y$3,TQoL_Indexes!$B$8:$AK$8,0)),"")</f>
        <v/>
      </c>
      <c r="Z129" s="86" t="str">
        <f>IFERROR(INDEX(TQoL_Indexes!$B$9:$AK$88,MATCH($A$3,TQoL_Indexes!#REF!,0)+$A129,MATCH(Z$3,TQoL_Indexes!$B$8:$AK$8,0)),"")</f>
        <v/>
      </c>
      <c r="AA129" s="86" t="str">
        <f>IFERROR(INDEX(TQoL_Indexes!$B$9:$AK$88,MATCH($A$3,TQoL_Indexes!#REF!,0)+$A129,MATCH(AA$3,TQoL_Indexes!$B$8:$AK$8,0)),"")</f>
        <v/>
      </c>
      <c r="AB129" s="86" t="str">
        <f>IFERROR(INDEX(TQoL_Indexes!$B$9:$AK$88,MATCH($A$3,TQoL_Indexes!#REF!,0)+$A129,MATCH(AB$3,TQoL_Indexes!$B$8:$AK$8,0)),"")</f>
        <v/>
      </c>
      <c r="AC129" s="86" t="str">
        <f>IFERROR(INDEX(TQoL_Indexes!$B$9:$AK$88,MATCH($A$3,TQoL_Indexes!#REF!,0)+$A129,MATCH(AC$3,TQoL_Indexes!$B$8:$AK$8,0)),"")</f>
        <v/>
      </c>
      <c r="AD129" s="86" t="str">
        <f>IFERROR(INDEX(TQoL_Indexes!$B$9:$AK$88,MATCH($A$3,TQoL_Indexes!#REF!,0)+$A129,MATCH(AD$3,TQoL_Indexes!$B$8:$AK$8,0)),"")</f>
        <v/>
      </c>
      <c r="AE129" s="86" t="str">
        <f>IFERROR(INDEX(TQoL_Indexes!$B$9:$AK$88,MATCH($A$3,TQoL_Indexes!#REF!,0)+$A129,MATCH(AE$3,TQoL_Indexes!$B$8:$AK$8,0)),"")</f>
        <v/>
      </c>
      <c r="AF129" s="86" t="str">
        <f>IFERROR(INDEX(TQoL_Indexes!$B$9:$AK$88,MATCH($A$3,TQoL_Indexes!#REF!,0)+$A129,MATCH(AF$3,TQoL_Indexes!$B$8:$AK$8,0)),"")</f>
        <v/>
      </c>
      <c r="AG129" s="86" t="str">
        <f>IFERROR(INDEX(TQoL_Indexes!$B$9:$AK$88,MATCH($A$3,TQoL_Indexes!#REF!,0)+$A129,MATCH(AG$3,TQoL_Indexes!$B$8:$AK$8,0)),"")</f>
        <v/>
      </c>
      <c r="AH129" s="86" t="str">
        <f>IFERROR(INDEX(TQoL_Indexes!$B$9:$AK$88,MATCH($A$3,TQoL_Indexes!#REF!,0)+$A129,MATCH(AH$3,TQoL_Indexes!$B$8:$AK$8,0)),"")</f>
        <v/>
      </c>
      <c r="AI129" s="86" t="str">
        <f>IFERROR(INDEX(TQoL_Indexes!$B$9:$AK$88,MATCH($A$3,TQoL_Indexes!#REF!,0)+$A129,MATCH(AI$3,TQoL_Indexes!$B$8:$AK$8,0)),"")</f>
        <v/>
      </c>
      <c r="AJ129" s="86" t="str">
        <f>IFERROR(INDEX(TQoL_Indexes!$B$9:$AK$88,MATCH($A$3,TQoL_Indexes!#REF!,0)+$A129,MATCH(AJ$3,TQoL_Indexes!$B$8:$AK$8,0)),"")</f>
        <v/>
      </c>
      <c r="AK129" s="86" t="str">
        <f>IFERROR(INDEX(TQoL_Indexes!$B$9:$AK$88,MATCH($A$3,TQoL_Indexes!#REF!,0)+$A129,MATCH(AK$3,TQoL_Indexes!$B$8:$AK$8,0)),"")</f>
        <v/>
      </c>
      <c r="AL129" s="86" t="str">
        <f>IFERROR(INDEX(TQoL_Indexes!$B$9:$AK$88,MATCH($A$3,TQoL_Indexes!#REF!,0)+$A129,MATCH(AL$3,TQoL_Indexes!$B$8:$AK$8,0)),"")</f>
        <v/>
      </c>
      <c r="AM129" s="87" t="str">
        <f>IFERROR(INDEX(TQoL_Indexes!$B$9:$AK$88,MATCH($A$3,TQoL_Indexes!#REF!,0)+$A129,MATCH(AM$3,TQoL_Indexes!$B$8:$AK$8,0)),"")</f>
        <v/>
      </c>
    </row>
    <row r="130" spans="1:39">
      <c r="A130" s="58" t="str">
        <f>IFERROR(IF(A129+1&lt;COUNTIF(TQoL_Indexes!#REF!,Aux_Country!$A$3),A129+1,""),"")</f>
        <v/>
      </c>
      <c r="B130" s="121" t="str">
        <f>IFERROR(INDEX(TQoL_Indexes!$B$9:$AK$88,MATCH($A$3,TQoL_Indexes!#REF!,0)+$A130,MATCH(B$3,TQoL_Indexes!$B$8:$AK$8,0)),"")</f>
        <v/>
      </c>
      <c r="C130" s="116" t="str">
        <f>IFERROR(INDEX(TQoL_Indexes!$B$9:$AK$88,MATCH($A$3,TQoL_Indexes!#REF!,0)+$A130,MATCH(C$3,TQoL_Indexes!$B$8:$AK$8,0)),"")</f>
        <v/>
      </c>
      <c r="D130" s="122" t="str">
        <f>IFERROR(INDEX(TQoL_Indexes!$B$9:$AK$88,MATCH($A$3,TQoL_Indexes!#REF!,0)+$A130,MATCH(D$3,TQoL_Indexes!$B$8:$AK$8,0)),"")</f>
        <v/>
      </c>
      <c r="E130" s="86" t="str">
        <f>IFERROR(INDEX(TQoL_Indexes!$B$9:$AK$88,MATCH($A$3,TQoL_Indexes!#REF!,0)+$A130,MATCH(E$3,TQoL_Indexes!$B$8:$AK$8,0)),"")</f>
        <v/>
      </c>
      <c r="F130" s="86" t="str">
        <f>IFERROR(INDEX(TQoL_Indexes!$B$9:$AK$88,MATCH($A$3,TQoL_Indexes!#REF!,0)+$A130,MATCH(F$3,TQoL_Indexes!$B$8:$AK$8,0)),"")</f>
        <v/>
      </c>
      <c r="G130" s="86" t="str">
        <f>IFERROR(INDEX(TQoL_Indexes!$B$9:$AK$88,MATCH($A$3,TQoL_Indexes!#REF!,0)+$A130,MATCH(G$3,TQoL_Indexes!$B$8:$AK$8,0)),"")</f>
        <v/>
      </c>
      <c r="H130" s="86" t="str">
        <f>IFERROR(INDEX(TQoL_Indexes!$B$9:$AK$88,MATCH($A$3,TQoL_Indexes!#REF!,0)+$A130,MATCH(H$3,TQoL_Indexes!$B$8:$AK$8,0)),"")</f>
        <v/>
      </c>
      <c r="I130" s="86" t="str">
        <f>IFERROR(INDEX(TQoL_Indexes!$B$9:$AK$88,MATCH($A$3,TQoL_Indexes!#REF!,0)+$A130,MATCH(I$3,TQoL_Indexes!$B$8:$AK$8,0)),"")</f>
        <v/>
      </c>
      <c r="J130" s="86" t="str">
        <f>IFERROR(INDEX(TQoL_Indexes!$B$9:$AK$88,MATCH($A$3,TQoL_Indexes!#REF!,0)+$A130,MATCH(J$3,TQoL_Indexes!$B$8:$AK$8,0)),"")</f>
        <v/>
      </c>
      <c r="K130" s="86" t="str">
        <f>IFERROR(INDEX(TQoL_Indexes!$B$9:$AK$88,MATCH($A$3,TQoL_Indexes!#REF!,0)+$A130,MATCH(K$3,TQoL_Indexes!$B$8:$AK$8,0)),"")</f>
        <v/>
      </c>
      <c r="L130" s="86" t="str">
        <f>IFERROR(INDEX(TQoL_Indexes!$B$9:$AK$88,MATCH($A$3,TQoL_Indexes!#REF!,0)+$A130,MATCH(L$3,TQoL_Indexes!$B$8:$AK$8,0)),"")</f>
        <v/>
      </c>
      <c r="M130" s="86" t="str">
        <f>IFERROR(INDEX(TQoL_Indexes!$B$9:$AK$88,MATCH($A$3,TQoL_Indexes!#REF!,0)+$A130,MATCH(M$3,TQoL_Indexes!$B$8:$AK$8,0)),"")</f>
        <v/>
      </c>
      <c r="N130" s="86" t="str">
        <f>IFERROR(INDEX(TQoL_Indexes!$B$9:$AK$88,MATCH($A$3,TQoL_Indexes!#REF!,0)+$A130,MATCH(N$3,TQoL_Indexes!$B$8:$AK$8,0)),"")</f>
        <v/>
      </c>
      <c r="O130" s="86" t="str">
        <f>IFERROR(INDEX(TQoL_Indexes!$B$9:$AK$88,MATCH($A$3,TQoL_Indexes!#REF!,0)+$A130,MATCH(O$3,TQoL_Indexes!$B$8:$AK$8,0)),"")</f>
        <v/>
      </c>
      <c r="P130" s="86" t="str">
        <f>IFERROR(INDEX(TQoL_Indexes!$B$9:$AK$88,MATCH($A$3,TQoL_Indexes!#REF!,0)+$A130,MATCH(P$3,TQoL_Indexes!$B$8:$AK$8,0)),"")</f>
        <v/>
      </c>
      <c r="Q130" s="86" t="str">
        <f>IFERROR(INDEX(TQoL_Indexes!$B$9:$AK$88,MATCH($A$3,TQoL_Indexes!#REF!,0)+$A130,MATCH(Q$3,TQoL_Indexes!$B$8:$AK$8,0)),"")</f>
        <v/>
      </c>
      <c r="R130" s="86" t="str">
        <f>IFERROR(INDEX(TQoL_Indexes!$B$9:$AK$88,MATCH($A$3,TQoL_Indexes!#REF!,0)+$A130,MATCH(R$3,TQoL_Indexes!$B$8:$AK$8,0)),"")</f>
        <v/>
      </c>
      <c r="S130" s="86" t="str">
        <f>IFERROR(INDEX(TQoL_Indexes!$B$9:$AK$88,MATCH($A$3,TQoL_Indexes!#REF!,0)+$A130,MATCH(S$3,TQoL_Indexes!$B$8:$AK$8,0)),"")</f>
        <v/>
      </c>
      <c r="T130" s="86" t="str">
        <f>IFERROR(INDEX(TQoL_Indexes!$B$9:$AK$88,MATCH($A$3,TQoL_Indexes!#REF!,0)+$A130,MATCH(T$3,TQoL_Indexes!$B$8:$AK$8,0)),"")</f>
        <v/>
      </c>
      <c r="U130" s="86" t="str">
        <f>IFERROR(INDEX(TQoL_Indexes!$B$9:$AK$88,MATCH($A$3,TQoL_Indexes!#REF!,0)+$A130,MATCH(U$3,TQoL_Indexes!$B$8:$AK$8,0)),"")</f>
        <v/>
      </c>
      <c r="V130" s="86" t="str">
        <f>IFERROR(INDEX(TQoL_Indexes!$B$9:$AK$88,MATCH($A$3,TQoL_Indexes!#REF!,0)+$A130,MATCH(V$3,TQoL_Indexes!$B$8:$AK$8,0)),"")</f>
        <v/>
      </c>
      <c r="W130" s="86" t="str">
        <f>IFERROR(INDEX(TQoL_Indexes!$B$9:$AK$88,MATCH($A$3,TQoL_Indexes!#REF!,0)+$A130,MATCH(W$3,TQoL_Indexes!$B$8:$AK$8,0)),"")</f>
        <v/>
      </c>
      <c r="X130" s="86" t="str">
        <f>IFERROR(INDEX(TQoL_Indexes!$B$9:$AK$88,MATCH($A$3,TQoL_Indexes!#REF!,0)+$A130,MATCH(X$3,TQoL_Indexes!$B$8:$AK$8,0)),"")</f>
        <v/>
      </c>
      <c r="Y130" s="86" t="str">
        <f>IFERROR(INDEX(TQoL_Indexes!$B$9:$AK$88,MATCH($A$3,TQoL_Indexes!#REF!,0)+$A130,MATCH(Y$3,TQoL_Indexes!$B$8:$AK$8,0)),"")</f>
        <v/>
      </c>
      <c r="Z130" s="86" t="str">
        <f>IFERROR(INDEX(TQoL_Indexes!$B$9:$AK$88,MATCH($A$3,TQoL_Indexes!#REF!,0)+$A130,MATCH(Z$3,TQoL_Indexes!$B$8:$AK$8,0)),"")</f>
        <v/>
      </c>
      <c r="AA130" s="86" t="str">
        <f>IFERROR(INDEX(TQoL_Indexes!$B$9:$AK$88,MATCH($A$3,TQoL_Indexes!#REF!,0)+$A130,MATCH(AA$3,TQoL_Indexes!$B$8:$AK$8,0)),"")</f>
        <v/>
      </c>
      <c r="AB130" s="86" t="str">
        <f>IFERROR(INDEX(TQoL_Indexes!$B$9:$AK$88,MATCH($A$3,TQoL_Indexes!#REF!,0)+$A130,MATCH(AB$3,TQoL_Indexes!$B$8:$AK$8,0)),"")</f>
        <v/>
      </c>
      <c r="AC130" s="86" t="str">
        <f>IFERROR(INDEX(TQoL_Indexes!$B$9:$AK$88,MATCH($A$3,TQoL_Indexes!#REF!,0)+$A130,MATCH(AC$3,TQoL_Indexes!$B$8:$AK$8,0)),"")</f>
        <v/>
      </c>
      <c r="AD130" s="86" t="str">
        <f>IFERROR(INDEX(TQoL_Indexes!$B$9:$AK$88,MATCH($A$3,TQoL_Indexes!#REF!,0)+$A130,MATCH(AD$3,TQoL_Indexes!$B$8:$AK$8,0)),"")</f>
        <v/>
      </c>
      <c r="AE130" s="86" t="str">
        <f>IFERROR(INDEX(TQoL_Indexes!$B$9:$AK$88,MATCH($A$3,TQoL_Indexes!#REF!,0)+$A130,MATCH(AE$3,TQoL_Indexes!$B$8:$AK$8,0)),"")</f>
        <v/>
      </c>
      <c r="AF130" s="86" t="str">
        <f>IFERROR(INDEX(TQoL_Indexes!$B$9:$AK$88,MATCH($A$3,TQoL_Indexes!#REF!,0)+$A130,MATCH(AF$3,TQoL_Indexes!$B$8:$AK$8,0)),"")</f>
        <v/>
      </c>
      <c r="AG130" s="86" t="str">
        <f>IFERROR(INDEX(TQoL_Indexes!$B$9:$AK$88,MATCH($A$3,TQoL_Indexes!#REF!,0)+$A130,MATCH(AG$3,TQoL_Indexes!$B$8:$AK$8,0)),"")</f>
        <v/>
      </c>
      <c r="AH130" s="86" t="str">
        <f>IFERROR(INDEX(TQoL_Indexes!$B$9:$AK$88,MATCH($A$3,TQoL_Indexes!#REF!,0)+$A130,MATCH(AH$3,TQoL_Indexes!$B$8:$AK$8,0)),"")</f>
        <v/>
      </c>
      <c r="AI130" s="86" t="str">
        <f>IFERROR(INDEX(TQoL_Indexes!$B$9:$AK$88,MATCH($A$3,TQoL_Indexes!#REF!,0)+$A130,MATCH(AI$3,TQoL_Indexes!$B$8:$AK$8,0)),"")</f>
        <v/>
      </c>
      <c r="AJ130" s="86" t="str">
        <f>IFERROR(INDEX(TQoL_Indexes!$B$9:$AK$88,MATCH($A$3,TQoL_Indexes!#REF!,0)+$A130,MATCH(AJ$3,TQoL_Indexes!$B$8:$AK$8,0)),"")</f>
        <v/>
      </c>
      <c r="AK130" s="86" t="str">
        <f>IFERROR(INDEX(TQoL_Indexes!$B$9:$AK$88,MATCH($A$3,TQoL_Indexes!#REF!,0)+$A130,MATCH(AK$3,TQoL_Indexes!$B$8:$AK$8,0)),"")</f>
        <v/>
      </c>
      <c r="AL130" s="86" t="str">
        <f>IFERROR(INDEX(TQoL_Indexes!$B$9:$AK$88,MATCH($A$3,TQoL_Indexes!#REF!,0)+$A130,MATCH(AL$3,TQoL_Indexes!$B$8:$AK$8,0)),"")</f>
        <v/>
      </c>
      <c r="AM130" s="87" t="str">
        <f>IFERROR(INDEX(TQoL_Indexes!$B$9:$AK$88,MATCH($A$3,TQoL_Indexes!#REF!,0)+$A130,MATCH(AM$3,TQoL_Indexes!$B$8:$AK$8,0)),"")</f>
        <v/>
      </c>
    </row>
    <row r="131" spans="1:39">
      <c r="A131" s="58" t="str">
        <f>IFERROR(IF(A130+1&lt;COUNTIF(TQoL_Indexes!#REF!,Aux_Country!$A$3),A130+1,""),"")</f>
        <v/>
      </c>
      <c r="B131" s="121" t="str">
        <f>IFERROR(INDEX(TQoL_Indexes!$B$9:$AK$88,MATCH($A$3,TQoL_Indexes!#REF!,0)+$A131,MATCH(B$3,TQoL_Indexes!$B$8:$AK$8,0)),"")</f>
        <v/>
      </c>
      <c r="C131" s="116" t="str">
        <f>IFERROR(INDEX(TQoL_Indexes!$B$9:$AK$88,MATCH($A$3,TQoL_Indexes!#REF!,0)+$A131,MATCH(C$3,TQoL_Indexes!$B$8:$AK$8,0)),"")</f>
        <v/>
      </c>
      <c r="D131" s="122" t="str">
        <f>IFERROR(INDEX(TQoL_Indexes!$B$9:$AK$88,MATCH($A$3,TQoL_Indexes!#REF!,0)+$A131,MATCH(D$3,TQoL_Indexes!$B$8:$AK$8,0)),"")</f>
        <v/>
      </c>
      <c r="E131" s="86" t="str">
        <f>IFERROR(INDEX(TQoL_Indexes!$B$9:$AK$88,MATCH($A$3,TQoL_Indexes!#REF!,0)+$A131,MATCH(E$3,TQoL_Indexes!$B$8:$AK$8,0)),"")</f>
        <v/>
      </c>
      <c r="F131" s="86" t="str">
        <f>IFERROR(INDEX(TQoL_Indexes!$B$9:$AK$88,MATCH($A$3,TQoL_Indexes!#REF!,0)+$A131,MATCH(F$3,TQoL_Indexes!$B$8:$AK$8,0)),"")</f>
        <v/>
      </c>
      <c r="G131" s="86" t="str">
        <f>IFERROR(INDEX(TQoL_Indexes!$B$9:$AK$88,MATCH($A$3,TQoL_Indexes!#REF!,0)+$A131,MATCH(G$3,TQoL_Indexes!$B$8:$AK$8,0)),"")</f>
        <v/>
      </c>
      <c r="H131" s="86" t="str">
        <f>IFERROR(INDEX(TQoL_Indexes!$B$9:$AK$88,MATCH($A$3,TQoL_Indexes!#REF!,0)+$A131,MATCH(H$3,TQoL_Indexes!$B$8:$AK$8,0)),"")</f>
        <v/>
      </c>
      <c r="I131" s="86" t="str">
        <f>IFERROR(INDEX(TQoL_Indexes!$B$9:$AK$88,MATCH($A$3,TQoL_Indexes!#REF!,0)+$A131,MATCH(I$3,TQoL_Indexes!$B$8:$AK$8,0)),"")</f>
        <v/>
      </c>
      <c r="J131" s="86" t="str">
        <f>IFERROR(INDEX(TQoL_Indexes!$B$9:$AK$88,MATCH($A$3,TQoL_Indexes!#REF!,0)+$A131,MATCH(J$3,TQoL_Indexes!$B$8:$AK$8,0)),"")</f>
        <v/>
      </c>
      <c r="K131" s="86" t="str">
        <f>IFERROR(INDEX(TQoL_Indexes!$B$9:$AK$88,MATCH($A$3,TQoL_Indexes!#REF!,0)+$A131,MATCH(K$3,TQoL_Indexes!$B$8:$AK$8,0)),"")</f>
        <v/>
      </c>
      <c r="L131" s="86" t="str">
        <f>IFERROR(INDEX(TQoL_Indexes!$B$9:$AK$88,MATCH($A$3,TQoL_Indexes!#REF!,0)+$A131,MATCH(L$3,TQoL_Indexes!$B$8:$AK$8,0)),"")</f>
        <v/>
      </c>
      <c r="M131" s="86" t="str">
        <f>IFERROR(INDEX(TQoL_Indexes!$B$9:$AK$88,MATCH($A$3,TQoL_Indexes!#REF!,0)+$A131,MATCH(M$3,TQoL_Indexes!$B$8:$AK$8,0)),"")</f>
        <v/>
      </c>
      <c r="N131" s="86" t="str">
        <f>IFERROR(INDEX(TQoL_Indexes!$B$9:$AK$88,MATCH($A$3,TQoL_Indexes!#REF!,0)+$A131,MATCH(N$3,TQoL_Indexes!$B$8:$AK$8,0)),"")</f>
        <v/>
      </c>
      <c r="O131" s="86" t="str">
        <f>IFERROR(INDEX(TQoL_Indexes!$B$9:$AK$88,MATCH($A$3,TQoL_Indexes!#REF!,0)+$A131,MATCH(O$3,TQoL_Indexes!$B$8:$AK$8,0)),"")</f>
        <v/>
      </c>
      <c r="P131" s="86" t="str">
        <f>IFERROR(INDEX(TQoL_Indexes!$B$9:$AK$88,MATCH($A$3,TQoL_Indexes!#REF!,0)+$A131,MATCH(P$3,TQoL_Indexes!$B$8:$AK$8,0)),"")</f>
        <v/>
      </c>
      <c r="Q131" s="86" t="str">
        <f>IFERROR(INDEX(TQoL_Indexes!$B$9:$AK$88,MATCH($A$3,TQoL_Indexes!#REF!,0)+$A131,MATCH(Q$3,TQoL_Indexes!$B$8:$AK$8,0)),"")</f>
        <v/>
      </c>
      <c r="R131" s="86" t="str">
        <f>IFERROR(INDEX(TQoL_Indexes!$B$9:$AK$88,MATCH($A$3,TQoL_Indexes!#REF!,0)+$A131,MATCH(R$3,TQoL_Indexes!$B$8:$AK$8,0)),"")</f>
        <v/>
      </c>
      <c r="S131" s="86" t="str">
        <f>IFERROR(INDEX(TQoL_Indexes!$B$9:$AK$88,MATCH($A$3,TQoL_Indexes!#REF!,0)+$A131,MATCH(S$3,TQoL_Indexes!$B$8:$AK$8,0)),"")</f>
        <v/>
      </c>
      <c r="T131" s="86" t="str">
        <f>IFERROR(INDEX(TQoL_Indexes!$B$9:$AK$88,MATCH($A$3,TQoL_Indexes!#REF!,0)+$A131,MATCH(T$3,TQoL_Indexes!$B$8:$AK$8,0)),"")</f>
        <v/>
      </c>
      <c r="U131" s="86" t="str">
        <f>IFERROR(INDEX(TQoL_Indexes!$B$9:$AK$88,MATCH($A$3,TQoL_Indexes!#REF!,0)+$A131,MATCH(U$3,TQoL_Indexes!$B$8:$AK$8,0)),"")</f>
        <v/>
      </c>
      <c r="V131" s="86" t="str">
        <f>IFERROR(INDEX(TQoL_Indexes!$B$9:$AK$88,MATCH($A$3,TQoL_Indexes!#REF!,0)+$A131,MATCH(V$3,TQoL_Indexes!$B$8:$AK$8,0)),"")</f>
        <v/>
      </c>
      <c r="W131" s="86" t="str">
        <f>IFERROR(INDEX(TQoL_Indexes!$B$9:$AK$88,MATCH($A$3,TQoL_Indexes!#REF!,0)+$A131,MATCH(W$3,TQoL_Indexes!$B$8:$AK$8,0)),"")</f>
        <v/>
      </c>
      <c r="X131" s="86" t="str">
        <f>IFERROR(INDEX(TQoL_Indexes!$B$9:$AK$88,MATCH($A$3,TQoL_Indexes!#REF!,0)+$A131,MATCH(X$3,TQoL_Indexes!$B$8:$AK$8,0)),"")</f>
        <v/>
      </c>
      <c r="Y131" s="86" t="str">
        <f>IFERROR(INDEX(TQoL_Indexes!$B$9:$AK$88,MATCH($A$3,TQoL_Indexes!#REF!,0)+$A131,MATCH(Y$3,TQoL_Indexes!$B$8:$AK$8,0)),"")</f>
        <v/>
      </c>
      <c r="Z131" s="86" t="str">
        <f>IFERROR(INDEX(TQoL_Indexes!$B$9:$AK$88,MATCH($A$3,TQoL_Indexes!#REF!,0)+$A131,MATCH(Z$3,TQoL_Indexes!$B$8:$AK$8,0)),"")</f>
        <v/>
      </c>
      <c r="AA131" s="86" t="str">
        <f>IFERROR(INDEX(TQoL_Indexes!$B$9:$AK$88,MATCH($A$3,TQoL_Indexes!#REF!,0)+$A131,MATCH(AA$3,TQoL_Indexes!$B$8:$AK$8,0)),"")</f>
        <v/>
      </c>
      <c r="AB131" s="86" t="str">
        <f>IFERROR(INDEX(TQoL_Indexes!$B$9:$AK$88,MATCH($A$3,TQoL_Indexes!#REF!,0)+$A131,MATCH(AB$3,TQoL_Indexes!$B$8:$AK$8,0)),"")</f>
        <v/>
      </c>
      <c r="AC131" s="86" t="str">
        <f>IFERROR(INDEX(TQoL_Indexes!$B$9:$AK$88,MATCH($A$3,TQoL_Indexes!#REF!,0)+$A131,MATCH(AC$3,TQoL_Indexes!$B$8:$AK$8,0)),"")</f>
        <v/>
      </c>
      <c r="AD131" s="86" t="str">
        <f>IFERROR(INDEX(TQoL_Indexes!$B$9:$AK$88,MATCH($A$3,TQoL_Indexes!#REF!,0)+$A131,MATCH(AD$3,TQoL_Indexes!$B$8:$AK$8,0)),"")</f>
        <v/>
      </c>
      <c r="AE131" s="86" t="str">
        <f>IFERROR(INDEX(TQoL_Indexes!$B$9:$AK$88,MATCH($A$3,TQoL_Indexes!#REF!,0)+$A131,MATCH(AE$3,TQoL_Indexes!$B$8:$AK$8,0)),"")</f>
        <v/>
      </c>
      <c r="AF131" s="86" t="str">
        <f>IFERROR(INDEX(TQoL_Indexes!$B$9:$AK$88,MATCH($A$3,TQoL_Indexes!#REF!,0)+$A131,MATCH(AF$3,TQoL_Indexes!$B$8:$AK$8,0)),"")</f>
        <v/>
      </c>
      <c r="AG131" s="86" t="str">
        <f>IFERROR(INDEX(TQoL_Indexes!$B$9:$AK$88,MATCH($A$3,TQoL_Indexes!#REF!,0)+$A131,MATCH(AG$3,TQoL_Indexes!$B$8:$AK$8,0)),"")</f>
        <v/>
      </c>
      <c r="AH131" s="86" t="str">
        <f>IFERROR(INDEX(TQoL_Indexes!$B$9:$AK$88,MATCH($A$3,TQoL_Indexes!#REF!,0)+$A131,MATCH(AH$3,TQoL_Indexes!$B$8:$AK$8,0)),"")</f>
        <v/>
      </c>
      <c r="AI131" s="86" t="str">
        <f>IFERROR(INDEX(TQoL_Indexes!$B$9:$AK$88,MATCH($A$3,TQoL_Indexes!#REF!,0)+$A131,MATCH(AI$3,TQoL_Indexes!$B$8:$AK$8,0)),"")</f>
        <v/>
      </c>
      <c r="AJ131" s="86" t="str">
        <f>IFERROR(INDEX(TQoL_Indexes!$B$9:$AK$88,MATCH($A$3,TQoL_Indexes!#REF!,0)+$A131,MATCH(AJ$3,TQoL_Indexes!$B$8:$AK$8,0)),"")</f>
        <v/>
      </c>
      <c r="AK131" s="86" t="str">
        <f>IFERROR(INDEX(TQoL_Indexes!$B$9:$AK$88,MATCH($A$3,TQoL_Indexes!#REF!,0)+$A131,MATCH(AK$3,TQoL_Indexes!$B$8:$AK$8,0)),"")</f>
        <v/>
      </c>
      <c r="AL131" s="86" t="str">
        <f>IFERROR(INDEX(TQoL_Indexes!$B$9:$AK$88,MATCH($A$3,TQoL_Indexes!#REF!,0)+$A131,MATCH(AL$3,TQoL_Indexes!$B$8:$AK$8,0)),"")</f>
        <v/>
      </c>
      <c r="AM131" s="87" t="str">
        <f>IFERROR(INDEX(TQoL_Indexes!$B$9:$AK$88,MATCH($A$3,TQoL_Indexes!#REF!,0)+$A131,MATCH(AM$3,TQoL_Indexes!$B$8:$AK$8,0)),"")</f>
        <v/>
      </c>
    </row>
    <row r="132" spans="1:39">
      <c r="A132" s="58" t="str">
        <f>IFERROR(IF(A131+1&lt;COUNTIF(TQoL_Indexes!#REF!,Aux_Country!$A$3),A131+1,""),"")</f>
        <v/>
      </c>
      <c r="B132" s="121" t="str">
        <f>IFERROR(INDEX(TQoL_Indexes!$B$9:$AK$88,MATCH($A$3,TQoL_Indexes!#REF!,0)+$A132,MATCH(B$3,TQoL_Indexes!$B$8:$AK$8,0)),"")</f>
        <v/>
      </c>
      <c r="C132" s="116" t="str">
        <f>IFERROR(INDEX(TQoL_Indexes!$B$9:$AK$88,MATCH($A$3,TQoL_Indexes!#REF!,0)+$A132,MATCH(C$3,TQoL_Indexes!$B$8:$AK$8,0)),"")</f>
        <v/>
      </c>
      <c r="D132" s="122" t="str">
        <f>IFERROR(INDEX(TQoL_Indexes!$B$9:$AK$88,MATCH($A$3,TQoL_Indexes!#REF!,0)+$A132,MATCH(D$3,TQoL_Indexes!$B$8:$AK$8,0)),"")</f>
        <v/>
      </c>
      <c r="E132" s="86" t="str">
        <f>IFERROR(INDEX(TQoL_Indexes!$B$9:$AK$88,MATCH($A$3,TQoL_Indexes!#REF!,0)+$A132,MATCH(E$3,TQoL_Indexes!$B$8:$AK$8,0)),"")</f>
        <v/>
      </c>
      <c r="F132" s="86" t="str">
        <f>IFERROR(INDEX(TQoL_Indexes!$B$9:$AK$88,MATCH($A$3,TQoL_Indexes!#REF!,0)+$A132,MATCH(F$3,TQoL_Indexes!$B$8:$AK$8,0)),"")</f>
        <v/>
      </c>
      <c r="G132" s="86" t="str">
        <f>IFERROR(INDEX(TQoL_Indexes!$B$9:$AK$88,MATCH($A$3,TQoL_Indexes!#REF!,0)+$A132,MATCH(G$3,TQoL_Indexes!$B$8:$AK$8,0)),"")</f>
        <v/>
      </c>
      <c r="H132" s="86" t="str">
        <f>IFERROR(INDEX(TQoL_Indexes!$B$9:$AK$88,MATCH($A$3,TQoL_Indexes!#REF!,0)+$A132,MATCH(H$3,TQoL_Indexes!$B$8:$AK$8,0)),"")</f>
        <v/>
      </c>
      <c r="I132" s="86" t="str">
        <f>IFERROR(INDEX(TQoL_Indexes!$B$9:$AK$88,MATCH($A$3,TQoL_Indexes!#REF!,0)+$A132,MATCH(I$3,TQoL_Indexes!$B$8:$AK$8,0)),"")</f>
        <v/>
      </c>
      <c r="J132" s="86" t="str">
        <f>IFERROR(INDEX(TQoL_Indexes!$B$9:$AK$88,MATCH($A$3,TQoL_Indexes!#REF!,0)+$A132,MATCH(J$3,TQoL_Indexes!$B$8:$AK$8,0)),"")</f>
        <v/>
      </c>
      <c r="K132" s="86" t="str">
        <f>IFERROR(INDEX(TQoL_Indexes!$B$9:$AK$88,MATCH($A$3,TQoL_Indexes!#REF!,0)+$A132,MATCH(K$3,TQoL_Indexes!$B$8:$AK$8,0)),"")</f>
        <v/>
      </c>
      <c r="L132" s="86" t="str">
        <f>IFERROR(INDEX(TQoL_Indexes!$B$9:$AK$88,MATCH($A$3,TQoL_Indexes!#REF!,0)+$A132,MATCH(L$3,TQoL_Indexes!$B$8:$AK$8,0)),"")</f>
        <v/>
      </c>
      <c r="M132" s="86" t="str">
        <f>IFERROR(INDEX(TQoL_Indexes!$B$9:$AK$88,MATCH($A$3,TQoL_Indexes!#REF!,0)+$A132,MATCH(M$3,TQoL_Indexes!$B$8:$AK$8,0)),"")</f>
        <v/>
      </c>
      <c r="N132" s="86" t="str">
        <f>IFERROR(INDEX(TQoL_Indexes!$B$9:$AK$88,MATCH($A$3,TQoL_Indexes!#REF!,0)+$A132,MATCH(N$3,TQoL_Indexes!$B$8:$AK$8,0)),"")</f>
        <v/>
      </c>
      <c r="O132" s="86" t="str">
        <f>IFERROR(INDEX(TQoL_Indexes!$B$9:$AK$88,MATCH($A$3,TQoL_Indexes!#REF!,0)+$A132,MATCH(O$3,TQoL_Indexes!$B$8:$AK$8,0)),"")</f>
        <v/>
      </c>
      <c r="P132" s="86" t="str">
        <f>IFERROR(INDEX(TQoL_Indexes!$B$9:$AK$88,MATCH($A$3,TQoL_Indexes!#REF!,0)+$A132,MATCH(P$3,TQoL_Indexes!$B$8:$AK$8,0)),"")</f>
        <v/>
      </c>
      <c r="Q132" s="86" t="str">
        <f>IFERROR(INDEX(TQoL_Indexes!$B$9:$AK$88,MATCH($A$3,TQoL_Indexes!#REF!,0)+$A132,MATCH(Q$3,TQoL_Indexes!$B$8:$AK$8,0)),"")</f>
        <v/>
      </c>
      <c r="R132" s="86" t="str">
        <f>IFERROR(INDEX(TQoL_Indexes!$B$9:$AK$88,MATCH($A$3,TQoL_Indexes!#REF!,0)+$A132,MATCH(R$3,TQoL_Indexes!$B$8:$AK$8,0)),"")</f>
        <v/>
      </c>
      <c r="S132" s="86" t="str">
        <f>IFERROR(INDEX(TQoL_Indexes!$B$9:$AK$88,MATCH($A$3,TQoL_Indexes!#REF!,0)+$A132,MATCH(S$3,TQoL_Indexes!$B$8:$AK$8,0)),"")</f>
        <v/>
      </c>
      <c r="T132" s="86" t="str">
        <f>IFERROR(INDEX(TQoL_Indexes!$B$9:$AK$88,MATCH($A$3,TQoL_Indexes!#REF!,0)+$A132,MATCH(T$3,TQoL_Indexes!$B$8:$AK$8,0)),"")</f>
        <v/>
      </c>
      <c r="U132" s="86" t="str">
        <f>IFERROR(INDEX(TQoL_Indexes!$B$9:$AK$88,MATCH($A$3,TQoL_Indexes!#REF!,0)+$A132,MATCH(U$3,TQoL_Indexes!$B$8:$AK$8,0)),"")</f>
        <v/>
      </c>
      <c r="V132" s="86" t="str">
        <f>IFERROR(INDEX(TQoL_Indexes!$B$9:$AK$88,MATCH($A$3,TQoL_Indexes!#REF!,0)+$A132,MATCH(V$3,TQoL_Indexes!$B$8:$AK$8,0)),"")</f>
        <v/>
      </c>
      <c r="W132" s="86" t="str">
        <f>IFERROR(INDEX(TQoL_Indexes!$B$9:$AK$88,MATCH($A$3,TQoL_Indexes!#REF!,0)+$A132,MATCH(W$3,TQoL_Indexes!$B$8:$AK$8,0)),"")</f>
        <v/>
      </c>
      <c r="X132" s="86" t="str">
        <f>IFERROR(INDEX(TQoL_Indexes!$B$9:$AK$88,MATCH($A$3,TQoL_Indexes!#REF!,0)+$A132,MATCH(X$3,TQoL_Indexes!$B$8:$AK$8,0)),"")</f>
        <v/>
      </c>
      <c r="Y132" s="86" t="str">
        <f>IFERROR(INDEX(TQoL_Indexes!$B$9:$AK$88,MATCH($A$3,TQoL_Indexes!#REF!,0)+$A132,MATCH(Y$3,TQoL_Indexes!$B$8:$AK$8,0)),"")</f>
        <v/>
      </c>
      <c r="Z132" s="86" t="str">
        <f>IFERROR(INDEX(TQoL_Indexes!$B$9:$AK$88,MATCH($A$3,TQoL_Indexes!#REF!,0)+$A132,MATCH(Z$3,TQoL_Indexes!$B$8:$AK$8,0)),"")</f>
        <v/>
      </c>
      <c r="AA132" s="86" t="str">
        <f>IFERROR(INDEX(TQoL_Indexes!$B$9:$AK$88,MATCH($A$3,TQoL_Indexes!#REF!,0)+$A132,MATCH(AA$3,TQoL_Indexes!$B$8:$AK$8,0)),"")</f>
        <v/>
      </c>
      <c r="AB132" s="86" t="str">
        <f>IFERROR(INDEX(TQoL_Indexes!$B$9:$AK$88,MATCH($A$3,TQoL_Indexes!#REF!,0)+$A132,MATCH(AB$3,TQoL_Indexes!$B$8:$AK$8,0)),"")</f>
        <v/>
      </c>
      <c r="AC132" s="86" t="str">
        <f>IFERROR(INDEX(TQoL_Indexes!$B$9:$AK$88,MATCH($A$3,TQoL_Indexes!#REF!,0)+$A132,MATCH(AC$3,TQoL_Indexes!$B$8:$AK$8,0)),"")</f>
        <v/>
      </c>
      <c r="AD132" s="86" t="str">
        <f>IFERROR(INDEX(TQoL_Indexes!$B$9:$AK$88,MATCH($A$3,TQoL_Indexes!#REF!,0)+$A132,MATCH(AD$3,TQoL_Indexes!$B$8:$AK$8,0)),"")</f>
        <v/>
      </c>
      <c r="AE132" s="86" t="str">
        <f>IFERROR(INDEX(TQoL_Indexes!$B$9:$AK$88,MATCH($A$3,TQoL_Indexes!#REF!,0)+$A132,MATCH(AE$3,TQoL_Indexes!$B$8:$AK$8,0)),"")</f>
        <v/>
      </c>
      <c r="AF132" s="86" t="str">
        <f>IFERROR(INDEX(TQoL_Indexes!$B$9:$AK$88,MATCH($A$3,TQoL_Indexes!#REF!,0)+$A132,MATCH(AF$3,TQoL_Indexes!$B$8:$AK$8,0)),"")</f>
        <v/>
      </c>
      <c r="AG132" s="86" t="str">
        <f>IFERROR(INDEX(TQoL_Indexes!$B$9:$AK$88,MATCH($A$3,TQoL_Indexes!#REF!,0)+$A132,MATCH(AG$3,TQoL_Indexes!$B$8:$AK$8,0)),"")</f>
        <v/>
      </c>
      <c r="AH132" s="86" t="str">
        <f>IFERROR(INDEX(TQoL_Indexes!$B$9:$AK$88,MATCH($A$3,TQoL_Indexes!#REF!,0)+$A132,MATCH(AH$3,TQoL_Indexes!$B$8:$AK$8,0)),"")</f>
        <v/>
      </c>
      <c r="AI132" s="86" t="str">
        <f>IFERROR(INDEX(TQoL_Indexes!$B$9:$AK$88,MATCH($A$3,TQoL_Indexes!#REF!,0)+$A132,MATCH(AI$3,TQoL_Indexes!$B$8:$AK$8,0)),"")</f>
        <v/>
      </c>
      <c r="AJ132" s="86" t="str">
        <f>IFERROR(INDEX(TQoL_Indexes!$B$9:$AK$88,MATCH($A$3,TQoL_Indexes!#REF!,0)+$A132,MATCH(AJ$3,TQoL_Indexes!$B$8:$AK$8,0)),"")</f>
        <v/>
      </c>
      <c r="AK132" s="86" t="str">
        <f>IFERROR(INDEX(TQoL_Indexes!$B$9:$AK$88,MATCH($A$3,TQoL_Indexes!#REF!,0)+$A132,MATCH(AK$3,TQoL_Indexes!$B$8:$AK$8,0)),"")</f>
        <v/>
      </c>
      <c r="AL132" s="86" t="str">
        <f>IFERROR(INDEX(TQoL_Indexes!$B$9:$AK$88,MATCH($A$3,TQoL_Indexes!#REF!,0)+$A132,MATCH(AL$3,TQoL_Indexes!$B$8:$AK$8,0)),"")</f>
        <v/>
      </c>
      <c r="AM132" s="87" t="str">
        <f>IFERROR(INDEX(TQoL_Indexes!$B$9:$AK$88,MATCH($A$3,TQoL_Indexes!#REF!,0)+$A132,MATCH(AM$3,TQoL_Indexes!$B$8:$AK$8,0)),"")</f>
        <v/>
      </c>
    </row>
    <row r="133" spans="1:39">
      <c r="A133" s="58" t="str">
        <f>IFERROR(IF(A132+1&lt;COUNTIF(TQoL_Indexes!#REF!,Aux_Country!$A$3),A132+1,""),"")</f>
        <v/>
      </c>
      <c r="B133" s="121" t="str">
        <f>IFERROR(INDEX(TQoL_Indexes!$B$9:$AK$88,MATCH($A$3,TQoL_Indexes!#REF!,0)+$A133,MATCH(B$3,TQoL_Indexes!$B$8:$AK$8,0)),"")</f>
        <v/>
      </c>
      <c r="C133" s="116" t="str">
        <f>IFERROR(INDEX(TQoL_Indexes!$B$9:$AK$88,MATCH($A$3,TQoL_Indexes!#REF!,0)+$A133,MATCH(C$3,TQoL_Indexes!$B$8:$AK$8,0)),"")</f>
        <v/>
      </c>
      <c r="D133" s="122" t="str">
        <f>IFERROR(INDEX(TQoL_Indexes!$B$9:$AK$88,MATCH($A$3,TQoL_Indexes!#REF!,0)+$A133,MATCH(D$3,TQoL_Indexes!$B$8:$AK$8,0)),"")</f>
        <v/>
      </c>
      <c r="E133" s="86" t="str">
        <f>IFERROR(INDEX(TQoL_Indexes!$B$9:$AK$88,MATCH($A$3,TQoL_Indexes!#REF!,0)+$A133,MATCH(E$3,TQoL_Indexes!$B$8:$AK$8,0)),"")</f>
        <v/>
      </c>
      <c r="F133" s="86" t="str">
        <f>IFERROR(INDEX(TQoL_Indexes!$B$9:$AK$88,MATCH($A$3,TQoL_Indexes!#REF!,0)+$A133,MATCH(F$3,TQoL_Indexes!$B$8:$AK$8,0)),"")</f>
        <v/>
      </c>
      <c r="G133" s="86" t="str">
        <f>IFERROR(INDEX(TQoL_Indexes!$B$9:$AK$88,MATCH($A$3,TQoL_Indexes!#REF!,0)+$A133,MATCH(G$3,TQoL_Indexes!$B$8:$AK$8,0)),"")</f>
        <v/>
      </c>
      <c r="H133" s="86" t="str">
        <f>IFERROR(INDEX(TQoL_Indexes!$B$9:$AK$88,MATCH($A$3,TQoL_Indexes!#REF!,0)+$A133,MATCH(H$3,TQoL_Indexes!$B$8:$AK$8,0)),"")</f>
        <v/>
      </c>
      <c r="I133" s="86" t="str">
        <f>IFERROR(INDEX(TQoL_Indexes!$B$9:$AK$88,MATCH($A$3,TQoL_Indexes!#REF!,0)+$A133,MATCH(I$3,TQoL_Indexes!$B$8:$AK$8,0)),"")</f>
        <v/>
      </c>
      <c r="J133" s="86" t="str">
        <f>IFERROR(INDEX(TQoL_Indexes!$B$9:$AK$88,MATCH($A$3,TQoL_Indexes!#REF!,0)+$A133,MATCH(J$3,TQoL_Indexes!$B$8:$AK$8,0)),"")</f>
        <v/>
      </c>
      <c r="K133" s="86" t="str">
        <f>IFERROR(INDEX(TQoL_Indexes!$B$9:$AK$88,MATCH($A$3,TQoL_Indexes!#REF!,0)+$A133,MATCH(K$3,TQoL_Indexes!$B$8:$AK$8,0)),"")</f>
        <v/>
      </c>
      <c r="L133" s="86" t="str">
        <f>IFERROR(INDEX(TQoL_Indexes!$B$9:$AK$88,MATCH($A$3,TQoL_Indexes!#REF!,0)+$A133,MATCH(L$3,TQoL_Indexes!$B$8:$AK$8,0)),"")</f>
        <v/>
      </c>
      <c r="M133" s="86" t="str">
        <f>IFERROR(INDEX(TQoL_Indexes!$B$9:$AK$88,MATCH($A$3,TQoL_Indexes!#REF!,0)+$A133,MATCH(M$3,TQoL_Indexes!$B$8:$AK$8,0)),"")</f>
        <v/>
      </c>
      <c r="N133" s="86" t="str">
        <f>IFERROR(INDEX(TQoL_Indexes!$B$9:$AK$88,MATCH($A$3,TQoL_Indexes!#REF!,0)+$A133,MATCH(N$3,TQoL_Indexes!$B$8:$AK$8,0)),"")</f>
        <v/>
      </c>
      <c r="O133" s="86" t="str">
        <f>IFERROR(INDEX(TQoL_Indexes!$B$9:$AK$88,MATCH($A$3,TQoL_Indexes!#REF!,0)+$A133,MATCH(O$3,TQoL_Indexes!$B$8:$AK$8,0)),"")</f>
        <v/>
      </c>
      <c r="P133" s="86" t="str">
        <f>IFERROR(INDEX(TQoL_Indexes!$B$9:$AK$88,MATCH($A$3,TQoL_Indexes!#REF!,0)+$A133,MATCH(P$3,TQoL_Indexes!$B$8:$AK$8,0)),"")</f>
        <v/>
      </c>
      <c r="Q133" s="86" t="str">
        <f>IFERROR(INDEX(TQoL_Indexes!$B$9:$AK$88,MATCH($A$3,TQoL_Indexes!#REF!,0)+$A133,MATCH(Q$3,TQoL_Indexes!$B$8:$AK$8,0)),"")</f>
        <v/>
      </c>
      <c r="R133" s="86" t="str">
        <f>IFERROR(INDEX(TQoL_Indexes!$B$9:$AK$88,MATCH($A$3,TQoL_Indexes!#REF!,0)+$A133,MATCH(R$3,TQoL_Indexes!$B$8:$AK$8,0)),"")</f>
        <v/>
      </c>
      <c r="S133" s="86" t="str">
        <f>IFERROR(INDEX(TQoL_Indexes!$B$9:$AK$88,MATCH($A$3,TQoL_Indexes!#REF!,0)+$A133,MATCH(S$3,TQoL_Indexes!$B$8:$AK$8,0)),"")</f>
        <v/>
      </c>
      <c r="T133" s="86" t="str">
        <f>IFERROR(INDEX(TQoL_Indexes!$B$9:$AK$88,MATCH($A$3,TQoL_Indexes!#REF!,0)+$A133,MATCH(T$3,TQoL_Indexes!$B$8:$AK$8,0)),"")</f>
        <v/>
      </c>
      <c r="U133" s="86" t="str">
        <f>IFERROR(INDEX(TQoL_Indexes!$B$9:$AK$88,MATCH($A$3,TQoL_Indexes!#REF!,0)+$A133,MATCH(U$3,TQoL_Indexes!$B$8:$AK$8,0)),"")</f>
        <v/>
      </c>
      <c r="V133" s="86" t="str">
        <f>IFERROR(INDEX(TQoL_Indexes!$B$9:$AK$88,MATCH($A$3,TQoL_Indexes!#REF!,0)+$A133,MATCH(V$3,TQoL_Indexes!$B$8:$AK$8,0)),"")</f>
        <v/>
      </c>
      <c r="W133" s="86" t="str">
        <f>IFERROR(INDEX(TQoL_Indexes!$B$9:$AK$88,MATCH($A$3,TQoL_Indexes!#REF!,0)+$A133,MATCH(W$3,TQoL_Indexes!$B$8:$AK$8,0)),"")</f>
        <v/>
      </c>
      <c r="X133" s="86" t="str">
        <f>IFERROR(INDEX(TQoL_Indexes!$B$9:$AK$88,MATCH($A$3,TQoL_Indexes!#REF!,0)+$A133,MATCH(X$3,TQoL_Indexes!$B$8:$AK$8,0)),"")</f>
        <v/>
      </c>
      <c r="Y133" s="86" t="str">
        <f>IFERROR(INDEX(TQoL_Indexes!$B$9:$AK$88,MATCH($A$3,TQoL_Indexes!#REF!,0)+$A133,MATCH(Y$3,TQoL_Indexes!$B$8:$AK$8,0)),"")</f>
        <v/>
      </c>
      <c r="Z133" s="86" t="str">
        <f>IFERROR(INDEX(TQoL_Indexes!$B$9:$AK$88,MATCH($A$3,TQoL_Indexes!#REF!,0)+$A133,MATCH(Z$3,TQoL_Indexes!$B$8:$AK$8,0)),"")</f>
        <v/>
      </c>
      <c r="AA133" s="86" t="str">
        <f>IFERROR(INDEX(TQoL_Indexes!$B$9:$AK$88,MATCH($A$3,TQoL_Indexes!#REF!,0)+$A133,MATCH(AA$3,TQoL_Indexes!$B$8:$AK$8,0)),"")</f>
        <v/>
      </c>
      <c r="AB133" s="86" t="str">
        <f>IFERROR(INDEX(TQoL_Indexes!$B$9:$AK$88,MATCH($A$3,TQoL_Indexes!#REF!,0)+$A133,MATCH(AB$3,TQoL_Indexes!$B$8:$AK$8,0)),"")</f>
        <v/>
      </c>
      <c r="AC133" s="86" t="str">
        <f>IFERROR(INDEX(TQoL_Indexes!$B$9:$AK$88,MATCH($A$3,TQoL_Indexes!#REF!,0)+$A133,MATCH(AC$3,TQoL_Indexes!$B$8:$AK$8,0)),"")</f>
        <v/>
      </c>
      <c r="AD133" s="86" t="str">
        <f>IFERROR(INDEX(TQoL_Indexes!$B$9:$AK$88,MATCH($A$3,TQoL_Indexes!#REF!,0)+$A133,MATCH(AD$3,TQoL_Indexes!$B$8:$AK$8,0)),"")</f>
        <v/>
      </c>
      <c r="AE133" s="86" t="str">
        <f>IFERROR(INDEX(TQoL_Indexes!$B$9:$AK$88,MATCH($A$3,TQoL_Indexes!#REF!,0)+$A133,MATCH(AE$3,TQoL_Indexes!$B$8:$AK$8,0)),"")</f>
        <v/>
      </c>
      <c r="AF133" s="86" t="str">
        <f>IFERROR(INDEX(TQoL_Indexes!$B$9:$AK$88,MATCH($A$3,TQoL_Indexes!#REF!,0)+$A133,MATCH(AF$3,TQoL_Indexes!$B$8:$AK$8,0)),"")</f>
        <v/>
      </c>
      <c r="AG133" s="86" t="str">
        <f>IFERROR(INDEX(TQoL_Indexes!$B$9:$AK$88,MATCH($A$3,TQoL_Indexes!#REF!,0)+$A133,MATCH(AG$3,TQoL_Indexes!$B$8:$AK$8,0)),"")</f>
        <v/>
      </c>
      <c r="AH133" s="86" t="str">
        <f>IFERROR(INDEX(TQoL_Indexes!$B$9:$AK$88,MATCH($A$3,TQoL_Indexes!#REF!,0)+$A133,MATCH(AH$3,TQoL_Indexes!$B$8:$AK$8,0)),"")</f>
        <v/>
      </c>
      <c r="AI133" s="86" t="str">
        <f>IFERROR(INDEX(TQoL_Indexes!$B$9:$AK$88,MATCH($A$3,TQoL_Indexes!#REF!,0)+$A133,MATCH(AI$3,TQoL_Indexes!$B$8:$AK$8,0)),"")</f>
        <v/>
      </c>
      <c r="AJ133" s="86" t="str">
        <f>IFERROR(INDEX(TQoL_Indexes!$B$9:$AK$88,MATCH($A$3,TQoL_Indexes!#REF!,0)+$A133,MATCH(AJ$3,TQoL_Indexes!$B$8:$AK$8,0)),"")</f>
        <v/>
      </c>
      <c r="AK133" s="86" t="str">
        <f>IFERROR(INDEX(TQoL_Indexes!$B$9:$AK$88,MATCH($A$3,TQoL_Indexes!#REF!,0)+$A133,MATCH(AK$3,TQoL_Indexes!$B$8:$AK$8,0)),"")</f>
        <v/>
      </c>
      <c r="AL133" s="86" t="str">
        <f>IFERROR(INDEX(TQoL_Indexes!$B$9:$AK$88,MATCH($A$3,TQoL_Indexes!#REF!,0)+$A133,MATCH(AL$3,TQoL_Indexes!$B$8:$AK$8,0)),"")</f>
        <v/>
      </c>
      <c r="AM133" s="87" t="str">
        <f>IFERROR(INDEX(TQoL_Indexes!$B$9:$AK$88,MATCH($A$3,TQoL_Indexes!#REF!,0)+$A133,MATCH(AM$3,TQoL_Indexes!$B$8:$AK$8,0)),"")</f>
        <v/>
      </c>
    </row>
    <row r="134" spans="1:39">
      <c r="A134" s="58" t="str">
        <f>IFERROR(IF(A133+1&lt;COUNTIF(TQoL_Indexes!#REF!,Aux_Country!$A$3),A133+1,""),"")</f>
        <v/>
      </c>
      <c r="B134" s="121" t="str">
        <f>IFERROR(INDEX(TQoL_Indexes!$B$9:$AK$88,MATCH($A$3,TQoL_Indexes!#REF!,0)+$A134,MATCH(B$3,TQoL_Indexes!$B$8:$AK$8,0)),"")</f>
        <v/>
      </c>
      <c r="C134" s="116" t="str">
        <f>IFERROR(INDEX(TQoL_Indexes!$B$9:$AK$88,MATCH($A$3,TQoL_Indexes!#REF!,0)+$A134,MATCH(C$3,TQoL_Indexes!$B$8:$AK$8,0)),"")</f>
        <v/>
      </c>
      <c r="D134" s="122" t="str">
        <f>IFERROR(INDEX(TQoL_Indexes!$B$9:$AK$88,MATCH($A$3,TQoL_Indexes!#REF!,0)+$A134,MATCH(D$3,TQoL_Indexes!$B$8:$AK$8,0)),"")</f>
        <v/>
      </c>
      <c r="E134" s="86" t="str">
        <f>IFERROR(INDEX(TQoL_Indexes!$B$9:$AK$88,MATCH($A$3,TQoL_Indexes!#REF!,0)+$A134,MATCH(E$3,TQoL_Indexes!$B$8:$AK$8,0)),"")</f>
        <v/>
      </c>
      <c r="F134" s="86" t="str">
        <f>IFERROR(INDEX(TQoL_Indexes!$B$9:$AK$88,MATCH($A$3,TQoL_Indexes!#REF!,0)+$A134,MATCH(F$3,TQoL_Indexes!$B$8:$AK$8,0)),"")</f>
        <v/>
      </c>
      <c r="G134" s="86" t="str">
        <f>IFERROR(INDEX(TQoL_Indexes!$B$9:$AK$88,MATCH($A$3,TQoL_Indexes!#REF!,0)+$A134,MATCH(G$3,TQoL_Indexes!$B$8:$AK$8,0)),"")</f>
        <v/>
      </c>
      <c r="H134" s="86" t="str">
        <f>IFERROR(INDEX(TQoL_Indexes!$B$9:$AK$88,MATCH($A$3,TQoL_Indexes!#REF!,0)+$A134,MATCH(H$3,TQoL_Indexes!$B$8:$AK$8,0)),"")</f>
        <v/>
      </c>
      <c r="I134" s="86" t="str">
        <f>IFERROR(INDEX(TQoL_Indexes!$B$9:$AK$88,MATCH($A$3,TQoL_Indexes!#REF!,0)+$A134,MATCH(I$3,TQoL_Indexes!$B$8:$AK$8,0)),"")</f>
        <v/>
      </c>
      <c r="J134" s="86" t="str">
        <f>IFERROR(INDEX(TQoL_Indexes!$B$9:$AK$88,MATCH($A$3,TQoL_Indexes!#REF!,0)+$A134,MATCH(J$3,TQoL_Indexes!$B$8:$AK$8,0)),"")</f>
        <v/>
      </c>
      <c r="K134" s="86" t="str">
        <f>IFERROR(INDEX(TQoL_Indexes!$B$9:$AK$88,MATCH($A$3,TQoL_Indexes!#REF!,0)+$A134,MATCH(K$3,TQoL_Indexes!$B$8:$AK$8,0)),"")</f>
        <v/>
      </c>
      <c r="L134" s="86" t="str">
        <f>IFERROR(INDEX(TQoL_Indexes!$B$9:$AK$88,MATCH($A$3,TQoL_Indexes!#REF!,0)+$A134,MATCH(L$3,TQoL_Indexes!$B$8:$AK$8,0)),"")</f>
        <v/>
      </c>
      <c r="M134" s="86" t="str">
        <f>IFERROR(INDEX(TQoL_Indexes!$B$9:$AK$88,MATCH($A$3,TQoL_Indexes!#REF!,0)+$A134,MATCH(M$3,TQoL_Indexes!$B$8:$AK$8,0)),"")</f>
        <v/>
      </c>
      <c r="N134" s="86" t="str">
        <f>IFERROR(INDEX(TQoL_Indexes!$B$9:$AK$88,MATCH($A$3,TQoL_Indexes!#REF!,0)+$A134,MATCH(N$3,TQoL_Indexes!$B$8:$AK$8,0)),"")</f>
        <v/>
      </c>
      <c r="O134" s="86" t="str">
        <f>IFERROR(INDEX(TQoL_Indexes!$B$9:$AK$88,MATCH($A$3,TQoL_Indexes!#REF!,0)+$A134,MATCH(O$3,TQoL_Indexes!$B$8:$AK$8,0)),"")</f>
        <v/>
      </c>
      <c r="P134" s="86" t="str">
        <f>IFERROR(INDEX(TQoL_Indexes!$B$9:$AK$88,MATCH($A$3,TQoL_Indexes!#REF!,0)+$A134,MATCH(P$3,TQoL_Indexes!$B$8:$AK$8,0)),"")</f>
        <v/>
      </c>
      <c r="Q134" s="86" t="str">
        <f>IFERROR(INDEX(TQoL_Indexes!$B$9:$AK$88,MATCH($A$3,TQoL_Indexes!#REF!,0)+$A134,MATCH(Q$3,TQoL_Indexes!$B$8:$AK$8,0)),"")</f>
        <v/>
      </c>
      <c r="R134" s="86" t="str">
        <f>IFERROR(INDEX(TQoL_Indexes!$B$9:$AK$88,MATCH($A$3,TQoL_Indexes!#REF!,0)+$A134,MATCH(R$3,TQoL_Indexes!$B$8:$AK$8,0)),"")</f>
        <v/>
      </c>
      <c r="S134" s="86" t="str">
        <f>IFERROR(INDEX(TQoL_Indexes!$B$9:$AK$88,MATCH($A$3,TQoL_Indexes!#REF!,0)+$A134,MATCH(S$3,TQoL_Indexes!$B$8:$AK$8,0)),"")</f>
        <v/>
      </c>
      <c r="T134" s="86" t="str">
        <f>IFERROR(INDEX(TQoL_Indexes!$B$9:$AK$88,MATCH($A$3,TQoL_Indexes!#REF!,0)+$A134,MATCH(T$3,TQoL_Indexes!$B$8:$AK$8,0)),"")</f>
        <v/>
      </c>
      <c r="U134" s="86" t="str">
        <f>IFERROR(INDEX(TQoL_Indexes!$B$9:$AK$88,MATCH($A$3,TQoL_Indexes!#REF!,0)+$A134,MATCH(U$3,TQoL_Indexes!$B$8:$AK$8,0)),"")</f>
        <v/>
      </c>
      <c r="V134" s="86" t="str">
        <f>IFERROR(INDEX(TQoL_Indexes!$B$9:$AK$88,MATCH($A$3,TQoL_Indexes!#REF!,0)+$A134,MATCH(V$3,TQoL_Indexes!$B$8:$AK$8,0)),"")</f>
        <v/>
      </c>
      <c r="W134" s="86" t="str">
        <f>IFERROR(INDEX(TQoL_Indexes!$B$9:$AK$88,MATCH($A$3,TQoL_Indexes!#REF!,0)+$A134,MATCH(W$3,TQoL_Indexes!$B$8:$AK$8,0)),"")</f>
        <v/>
      </c>
      <c r="X134" s="86" t="str">
        <f>IFERROR(INDEX(TQoL_Indexes!$B$9:$AK$88,MATCH($A$3,TQoL_Indexes!#REF!,0)+$A134,MATCH(X$3,TQoL_Indexes!$B$8:$AK$8,0)),"")</f>
        <v/>
      </c>
      <c r="Y134" s="86" t="str">
        <f>IFERROR(INDEX(TQoL_Indexes!$B$9:$AK$88,MATCH($A$3,TQoL_Indexes!#REF!,0)+$A134,MATCH(Y$3,TQoL_Indexes!$B$8:$AK$8,0)),"")</f>
        <v/>
      </c>
      <c r="Z134" s="86" t="str">
        <f>IFERROR(INDEX(TQoL_Indexes!$B$9:$AK$88,MATCH($A$3,TQoL_Indexes!#REF!,0)+$A134,MATCH(Z$3,TQoL_Indexes!$B$8:$AK$8,0)),"")</f>
        <v/>
      </c>
      <c r="AA134" s="86" t="str">
        <f>IFERROR(INDEX(TQoL_Indexes!$B$9:$AK$88,MATCH($A$3,TQoL_Indexes!#REF!,0)+$A134,MATCH(AA$3,TQoL_Indexes!$B$8:$AK$8,0)),"")</f>
        <v/>
      </c>
      <c r="AB134" s="86" t="str">
        <f>IFERROR(INDEX(TQoL_Indexes!$B$9:$AK$88,MATCH($A$3,TQoL_Indexes!#REF!,0)+$A134,MATCH(AB$3,TQoL_Indexes!$B$8:$AK$8,0)),"")</f>
        <v/>
      </c>
      <c r="AC134" s="86" t="str">
        <f>IFERROR(INDEX(TQoL_Indexes!$B$9:$AK$88,MATCH($A$3,TQoL_Indexes!#REF!,0)+$A134,MATCH(AC$3,TQoL_Indexes!$B$8:$AK$8,0)),"")</f>
        <v/>
      </c>
      <c r="AD134" s="86" t="str">
        <f>IFERROR(INDEX(TQoL_Indexes!$B$9:$AK$88,MATCH($A$3,TQoL_Indexes!#REF!,0)+$A134,MATCH(AD$3,TQoL_Indexes!$B$8:$AK$8,0)),"")</f>
        <v/>
      </c>
      <c r="AE134" s="86" t="str">
        <f>IFERROR(INDEX(TQoL_Indexes!$B$9:$AK$88,MATCH($A$3,TQoL_Indexes!#REF!,0)+$A134,MATCH(AE$3,TQoL_Indexes!$B$8:$AK$8,0)),"")</f>
        <v/>
      </c>
      <c r="AF134" s="86" t="str">
        <f>IFERROR(INDEX(TQoL_Indexes!$B$9:$AK$88,MATCH($A$3,TQoL_Indexes!#REF!,0)+$A134,MATCH(AF$3,TQoL_Indexes!$B$8:$AK$8,0)),"")</f>
        <v/>
      </c>
      <c r="AG134" s="86" t="str">
        <f>IFERROR(INDEX(TQoL_Indexes!$B$9:$AK$88,MATCH($A$3,TQoL_Indexes!#REF!,0)+$A134,MATCH(AG$3,TQoL_Indexes!$B$8:$AK$8,0)),"")</f>
        <v/>
      </c>
      <c r="AH134" s="86" t="str">
        <f>IFERROR(INDEX(TQoL_Indexes!$B$9:$AK$88,MATCH($A$3,TQoL_Indexes!#REF!,0)+$A134,MATCH(AH$3,TQoL_Indexes!$B$8:$AK$8,0)),"")</f>
        <v/>
      </c>
      <c r="AI134" s="86" t="str">
        <f>IFERROR(INDEX(TQoL_Indexes!$B$9:$AK$88,MATCH($A$3,TQoL_Indexes!#REF!,0)+$A134,MATCH(AI$3,TQoL_Indexes!$B$8:$AK$8,0)),"")</f>
        <v/>
      </c>
      <c r="AJ134" s="86" t="str">
        <f>IFERROR(INDEX(TQoL_Indexes!$B$9:$AK$88,MATCH($A$3,TQoL_Indexes!#REF!,0)+$A134,MATCH(AJ$3,TQoL_Indexes!$B$8:$AK$8,0)),"")</f>
        <v/>
      </c>
      <c r="AK134" s="86" t="str">
        <f>IFERROR(INDEX(TQoL_Indexes!$B$9:$AK$88,MATCH($A$3,TQoL_Indexes!#REF!,0)+$A134,MATCH(AK$3,TQoL_Indexes!$B$8:$AK$8,0)),"")</f>
        <v/>
      </c>
      <c r="AL134" s="86" t="str">
        <f>IFERROR(INDEX(TQoL_Indexes!$B$9:$AK$88,MATCH($A$3,TQoL_Indexes!#REF!,0)+$A134,MATCH(AL$3,TQoL_Indexes!$B$8:$AK$8,0)),"")</f>
        <v/>
      </c>
      <c r="AM134" s="87" t="str">
        <f>IFERROR(INDEX(TQoL_Indexes!$B$9:$AK$88,MATCH($A$3,TQoL_Indexes!#REF!,0)+$A134,MATCH(AM$3,TQoL_Indexes!$B$8:$AK$8,0)),"")</f>
        <v/>
      </c>
    </row>
    <row r="135" spans="1:39">
      <c r="A135" s="58" t="str">
        <f>IFERROR(IF(A134+1&lt;COUNTIF(TQoL_Indexes!#REF!,Aux_Country!$A$3),A134+1,""),"")</f>
        <v/>
      </c>
      <c r="B135" s="121" t="str">
        <f>IFERROR(INDEX(TQoL_Indexes!$B$9:$AK$88,MATCH($A$3,TQoL_Indexes!#REF!,0)+$A135,MATCH(B$3,TQoL_Indexes!$B$8:$AK$8,0)),"")</f>
        <v/>
      </c>
      <c r="C135" s="116" t="str">
        <f>IFERROR(INDEX(TQoL_Indexes!$B$9:$AK$88,MATCH($A$3,TQoL_Indexes!#REF!,0)+$A135,MATCH(C$3,TQoL_Indexes!$B$8:$AK$8,0)),"")</f>
        <v/>
      </c>
      <c r="D135" s="122" t="str">
        <f>IFERROR(INDEX(TQoL_Indexes!$B$9:$AK$88,MATCH($A$3,TQoL_Indexes!#REF!,0)+$A135,MATCH(D$3,TQoL_Indexes!$B$8:$AK$8,0)),"")</f>
        <v/>
      </c>
      <c r="E135" s="86" t="str">
        <f>IFERROR(INDEX(TQoL_Indexes!$B$9:$AK$88,MATCH($A$3,TQoL_Indexes!#REF!,0)+$A135,MATCH(E$3,TQoL_Indexes!$B$8:$AK$8,0)),"")</f>
        <v/>
      </c>
      <c r="F135" s="86" t="str">
        <f>IFERROR(INDEX(TQoL_Indexes!$B$9:$AK$88,MATCH($A$3,TQoL_Indexes!#REF!,0)+$A135,MATCH(F$3,TQoL_Indexes!$B$8:$AK$8,0)),"")</f>
        <v/>
      </c>
      <c r="G135" s="86" t="str">
        <f>IFERROR(INDEX(TQoL_Indexes!$B$9:$AK$88,MATCH($A$3,TQoL_Indexes!#REF!,0)+$A135,MATCH(G$3,TQoL_Indexes!$B$8:$AK$8,0)),"")</f>
        <v/>
      </c>
      <c r="H135" s="86" t="str">
        <f>IFERROR(INDEX(TQoL_Indexes!$B$9:$AK$88,MATCH($A$3,TQoL_Indexes!#REF!,0)+$A135,MATCH(H$3,TQoL_Indexes!$B$8:$AK$8,0)),"")</f>
        <v/>
      </c>
      <c r="I135" s="86" t="str">
        <f>IFERROR(INDEX(TQoL_Indexes!$B$9:$AK$88,MATCH($A$3,TQoL_Indexes!#REF!,0)+$A135,MATCH(I$3,TQoL_Indexes!$B$8:$AK$8,0)),"")</f>
        <v/>
      </c>
      <c r="J135" s="86" t="str">
        <f>IFERROR(INDEX(TQoL_Indexes!$B$9:$AK$88,MATCH($A$3,TQoL_Indexes!#REF!,0)+$A135,MATCH(J$3,TQoL_Indexes!$B$8:$AK$8,0)),"")</f>
        <v/>
      </c>
      <c r="K135" s="86" t="str">
        <f>IFERROR(INDEX(TQoL_Indexes!$B$9:$AK$88,MATCH($A$3,TQoL_Indexes!#REF!,0)+$A135,MATCH(K$3,TQoL_Indexes!$B$8:$AK$8,0)),"")</f>
        <v/>
      </c>
      <c r="L135" s="86" t="str">
        <f>IFERROR(INDEX(TQoL_Indexes!$B$9:$AK$88,MATCH($A$3,TQoL_Indexes!#REF!,0)+$A135,MATCH(L$3,TQoL_Indexes!$B$8:$AK$8,0)),"")</f>
        <v/>
      </c>
      <c r="M135" s="86" t="str">
        <f>IFERROR(INDEX(TQoL_Indexes!$B$9:$AK$88,MATCH($A$3,TQoL_Indexes!#REF!,0)+$A135,MATCH(M$3,TQoL_Indexes!$B$8:$AK$8,0)),"")</f>
        <v/>
      </c>
      <c r="N135" s="86" t="str">
        <f>IFERROR(INDEX(TQoL_Indexes!$B$9:$AK$88,MATCH($A$3,TQoL_Indexes!#REF!,0)+$A135,MATCH(N$3,TQoL_Indexes!$B$8:$AK$8,0)),"")</f>
        <v/>
      </c>
      <c r="O135" s="86" t="str">
        <f>IFERROR(INDEX(TQoL_Indexes!$B$9:$AK$88,MATCH($A$3,TQoL_Indexes!#REF!,0)+$A135,MATCH(O$3,TQoL_Indexes!$B$8:$AK$8,0)),"")</f>
        <v/>
      </c>
      <c r="P135" s="86" t="str">
        <f>IFERROR(INDEX(TQoL_Indexes!$B$9:$AK$88,MATCH($A$3,TQoL_Indexes!#REF!,0)+$A135,MATCH(P$3,TQoL_Indexes!$B$8:$AK$8,0)),"")</f>
        <v/>
      </c>
      <c r="Q135" s="86" t="str">
        <f>IFERROR(INDEX(TQoL_Indexes!$B$9:$AK$88,MATCH($A$3,TQoL_Indexes!#REF!,0)+$A135,MATCH(Q$3,TQoL_Indexes!$B$8:$AK$8,0)),"")</f>
        <v/>
      </c>
      <c r="R135" s="86" t="str">
        <f>IFERROR(INDEX(TQoL_Indexes!$B$9:$AK$88,MATCH($A$3,TQoL_Indexes!#REF!,0)+$A135,MATCH(R$3,TQoL_Indexes!$B$8:$AK$8,0)),"")</f>
        <v/>
      </c>
      <c r="S135" s="86" t="str">
        <f>IFERROR(INDEX(TQoL_Indexes!$B$9:$AK$88,MATCH($A$3,TQoL_Indexes!#REF!,0)+$A135,MATCH(S$3,TQoL_Indexes!$B$8:$AK$8,0)),"")</f>
        <v/>
      </c>
      <c r="T135" s="86" t="str">
        <f>IFERROR(INDEX(TQoL_Indexes!$B$9:$AK$88,MATCH($A$3,TQoL_Indexes!#REF!,0)+$A135,MATCH(T$3,TQoL_Indexes!$B$8:$AK$8,0)),"")</f>
        <v/>
      </c>
      <c r="U135" s="86" t="str">
        <f>IFERROR(INDEX(TQoL_Indexes!$B$9:$AK$88,MATCH($A$3,TQoL_Indexes!#REF!,0)+$A135,MATCH(U$3,TQoL_Indexes!$B$8:$AK$8,0)),"")</f>
        <v/>
      </c>
      <c r="V135" s="86" t="str">
        <f>IFERROR(INDEX(TQoL_Indexes!$B$9:$AK$88,MATCH($A$3,TQoL_Indexes!#REF!,0)+$A135,MATCH(V$3,TQoL_Indexes!$B$8:$AK$8,0)),"")</f>
        <v/>
      </c>
      <c r="W135" s="86" t="str">
        <f>IFERROR(INDEX(TQoL_Indexes!$B$9:$AK$88,MATCH($A$3,TQoL_Indexes!#REF!,0)+$A135,MATCH(W$3,TQoL_Indexes!$B$8:$AK$8,0)),"")</f>
        <v/>
      </c>
      <c r="X135" s="86" t="str">
        <f>IFERROR(INDEX(TQoL_Indexes!$B$9:$AK$88,MATCH($A$3,TQoL_Indexes!#REF!,0)+$A135,MATCH(X$3,TQoL_Indexes!$B$8:$AK$8,0)),"")</f>
        <v/>
      </c>
      <c r="Y135" s="86" t="str">
        <f>IFERROR(INDEX(TQoL_Indexes!$B$9:$AK$88,MATCH($A$3,TQoL_Indexes!#REF!,0)+$A135,MATCH(Y$3,TQoL_Indexes!$B$8:$AK$8,0)),"")</f>
        <v/>
      </c>
      <c r="Z135" s="86" t="str">
        <f>IFERROR(INDEX(TQoL_Indexes!$B$9:$AK$88,MATCH($A$3,TQoL_Indexes!#REF!,0)+$A135,MATCH(Z$3,TQoL_Indexes!$B$8:$AK$8,0)),"")</f>
        <v/>
      </c>
      <c r="AA135" s="86" t="str">
        <f>IFERROR(INDEX(TQoL_Indexes!$B$9:$AK$88,MATCH($A$3,TQoL_Indexes!#REF!,0)+$A135,MATCH(AA$3,TQoL_Indexes!$B$8:$AK$8,0)),"")</f>
        <v/>
      </c>
      <c r="AB135" s="86" t="str">
        <f>IFERROR(INDEX(TQoL_Indexes!$B$9:$AK$88,MATCH($A$3,TQoL_Indexes!#REF!,0)+$A135,MATCH(AB$3,TQoL_Indexes!$B$8:$AK$8,0)),"")</f>
        <v/>
      </c>
      <c r="AC135" s="86" t="str">
        <f>IFERROR(INDEX(TQoL_Indexes!$B$9:$AK$88,MATCH($A$3,TQoL_Indexes!#REF!,0)+$A135,MATCH(AC$3,TQoL_Indexes!$B$8:$AK$8,0)),"")</f>
        <v/>
      </c>
      <c r="AD135" s="86" t="str">
        <f>IFERROR(INDEX(TQoL_Indexes!$B$9:$AK$88,MATCH($A$3,TQoL_Indexes!#REF!,0)+$A135,MATCH(AD$3,TQoL_Indexes!$B$8:$AK$8,0)),"")</f>
        <v/>
      </c>
      <c r="AE135" s="86" t="str">
        <f>IFERROR(INDEX(TQoL_Indexes!$B$9:$AK$88,MATCH($A$3,TQoL_Indexes!#REF!,0)+$A135,MATCH(AE$3,TQoL_Indexes!$B$8:$AK$8,0)),"")</f>
        <v/>
      </c>
      <c r="AF135" s="86" t="str">
        <f>IFERROR(INDEX(TQoL_Indexes!$B$9:$AK$88,MATCH($A$3,TQoL_Indexes!#REF!,0)+$A135,MATCH(AF$3,TQoL_Indexes!$B$8:$AK$8,0)),"")</f>
        <v/>
      </c>
      <c r="AG135" s="86" t="str">
        <f>IFERROR(INDEX(TQoL_Indexes!$B$9:$AK$88,MATCH($A$3,TQoL_Indexes!#REF!,0)+$A135,MATCH(AG$3,TQoL_Indexes!$B$8:$AK$8,0)),"")</f>
        <v/>
      </c>
      <c r="AH135" s="86" t="str">
        <f>IFERROR(INDEX(TQoL_Indexes!$B$9:$AK$88,MATCH($A$3,TQoL_Indexes!#REF!,0)+$A135,MATCH(AH$3,TQoL_Indexes!$B$8:$AK$8,0)),"")</f>
        <v/>
      </c>
      <c r="AI135" s="86" t="str">
        <f>IFERROR(INDEX(TQoL_Indexes!$B$9:$AK$88,MATCH($A$3,TQoL_Indexes!#REF!,0)+$A135,MATCH(AI$3,TQoL_Indexes!$B$8:$AK$8,0)),"")</f>
        <v/>
      </c>
      <c r="AJ135" s="86" t="str">
        <f>IFERROR(INDEX(TQoL_Indexes!$B$9:$AK$88,MATCH($A$3,TQoL_Indexes!#REF!,0)+$A135,MATCH(AJ$3,TQoL_Indexes!$B$8:$AK$8,0)),"")</f>
        <v/>
      </c>
      <c r="AK135" s="86" t="str">
        <f>IFERROR(INDEX(TQoL_Indexes!$B$9:$AK$88,MATCH($A$3,TQoL_Indexes!#REF!,0)+$A135,MATCH(AK$3,TQoL_Indexes!$B$8:$AK$8,0)),"")</f>
        <v/>
      </c>
      <c r="AL135" s="86" t="str">
        <f>IFERROR(INDEX(TQoL_Indexes!$B$9:$AK$88,MATCH($A$3,TQoL_Indexes!#REF!,0)+$A135,MATCH(AL$3,TQoL_Indexes!$B$8:$AK$8,0)),"")</f>
        <v/>
      </c>
      <c r="AM135" s="87" t="str">
        <f>IFERROR(INDEX(TQoL_Indexes!$B$9:$AK$88,MATCH($A$3,TQoL_Indexes!#REF!,0)+$A135,MATCH(AM$3,TQoL_Indexes!$B$8:$AK$8,0)),"")</f>
        <v/>
      </c>
    </row>
    <row r="136" spans="1:39">
      <c r="A136" s="58" t="str">
        <f>IFERROR(IF(A135+1&lt;COUNTIF(TQoL_Indexes!#REF!,Aux_Country!$A$3),A135+1,""),"")</f>
        <v/>
      </c>
      <c r="B136" s="121" t="str">
        <f>IFERROR(INDEX(TQoL_Indexes!$B$9:$AK$88,MATCH($A$3,TQoL_Indexes!#REF!,0)+$A136,MATCH(B$3,TQoL_Indexes!$B$8:$AK$8,0)),"")</f>
        <v/>
      </c>
      <c r="C136" s="116" t="str">
        <f>IFERROR(INDEX(TQoL_Indexes!$B$9:$AK$88,MATCH($A$3,TQoL_Indexes!#REF!,0)+$A136,MATCH(C$3,TQoL_Indexes!$B$8:$AK$8,0)),"")</f>
        <v/>
      </c>
      <c r="D136" s="122" t="str">
        <f>IFERROR(INDEX(TQoL_Indexes!$B$9:$AK$88,MATCH($A$3,TQoL_Indexes!#REF!,0)+$A136,MATCH(D$3,TQoL_Indexes!$B$8:$AK$8,0)),"")</f>
        <v/>
      </c>
      <c r="E136" s="86" t="str">
        <f>IFERROR(INDEX(TQoL_Indexes!$B$9:$AK$88,MATCH($A$3,TQoL_Indexes!#REF!,0)+$A136,MATCH(E$3,TQoL_Indexes!$B$8:$AK$8,0)),"")</f>
        <v/>
      </c>
      <c r="F136" s="86" t="str">
        <f>IFERROR(INDEX(TQoL_Indexes!$B$9:$AK$88,MATCH($A$3,TQoL_Indexes!#REF!,0)+$A136,MATCH(F$3,TQoL_Indexes!$B$8:$AK$8,0)),"")</f>
        <v/>
      </c>
      <c r="G136" s="86" t="str">
        <f>IFERROR(INDEX(TQoL_Indexes!$B$9:$AK$88,MATCH($A$3,TQoL_Indexes!#REF!,0)+$A136,MATCH(G$3,TQoL_Indexes!$B$8:$AK$8,0)),"")</f>
        <v/>
      </c>
      <c r="H136" s="86" t="str">
        <f>IFERROR(INDEX(TQoL_Indexes!$B$9:$AK$88,MATCH($A$3,TQoL_Indexes!#REF!,0)+$A136,MATCH(H$3,TQoL_Indexes!$B$8:$AK$8,0)),"")</f>
        <v/>
      </c>
      <c r="I136" s="86" t="str">
        <f>IFERROR(INDEX(TQoL_Indexes!$B$9:$AK$88,MATCH($A$3,TQoL_Indexes!#REF!,0)+$A136,MATCH(I$3,TQoL_Indexes!$B$8:$AK$8,0)),"")</f>
        <v/>
      </c>
      <c r="J136" s="86" t="str">
        <f>IFERROR(INDEX(TQoL_Indexes!$B$9:$AK$88,MATCH($A$3,TQoL_Indexes!#REF!,0)+$A136,MATCH(J$3,TQoL_Indexes!$B$8:$AK$8,0)),"")</f>
        <v/>
      </c>
      <c r="K136" s="86" t="str">
        <f>IFERROR(INDEX(TQoL_Indexes!$B$9:$AK$88,MATCH($A$3,TQoL_Indexes!#REF!,0)+$A136,MATCH(K$3,TQoL_Indexes!$B$8:$AK$8,0)),"")</f>
        <v/>
      </c>
      <c r="L136" s="86" t="str">
        <f>IFERROR(INDEX(TQoL_Indexes!$B$9:$AK$88,MATCH($A$3,TQoL_Indexes!#REF!,0)+$A136,MATCH(L$3,TQoL_Indexes!$B$8:$AK$8,0)),"")</f>
        <v/>
      </c>
      <c r="M136" s="86" t="str">
        <f>IFERROR(INDEX(TQoL_Indexes!$B$9:$AK$88,MATCH($A$3,TQoL_Indexes!#REF!,0)+$A136,MATCH(M$3,TQoL_Indexes!$B$8:$AK$8,0)),"")</f>
        <v/>
      </c>
      <c r="N136" s="86" t="str">
        <f>IFERROR(INDEX(TQoL_Indexes!$B$9:$AK$88,MATCH($A$3,TQoL_Indexes!#REF!,0)+$A136,MATCH(N$3,TQoL_Indexes!$B$8:$AK$8,0)),"")</f>
        <v/>
      </c>
      <c r="O136" s="86" t="str">
        <f>IFERROR(INDEX(TQoL_Indexes!$B$9:$AK$88,MATCH($A$3,TQoL_Indexes!#REF!,0)+$A136,MATCH(O$3,TQoL_Indexes!$B$8:$AK$8,0)),"")</f>
        <v/>
      </c>
      <c r="P136" s="86" t="str">
        <f>IFERROR(INDEX(TQoL_Indexes!$B$9:$AK$88,MATCH($A$3,TQoL_Indexes!#REF!,0)+$A136,MATCH(P$3,TQoL_Indexes!$B$8:$AK$8,0)),"")</f>
        <v/>
      </c>
      <c r="Q136" s="86" t="str">
        <f>IFERROR(INDEX(TQoL_Indexes!$B$9:$AK$88,MATCH($A$3,TQoL_Indexes!#REF!,0)+$A136,MATCH(Q$3,TQoL_Indexes!$B$8:$AK$8,0)),"")</f>
        <v/>
      </c>
      <c r="R136" s="86" t="str">
        <f>IFERROR(INDEX(TQoL_Indexes!$B$9:$AK$88,MATCH($A$3,TQoL_Indexes!#REF!,0)+$A136,MATCH(R$3,TQoL_Indexes!$B$8:$AK$8,0)),"")</f>
        <v/>
      </c>
      <c r="S136" s="86" t="str">
        <f>IFERROR(INDEX(TQoL_Indexes!$B$9:$AK$88,MATCH($A$3,TQoL_Indexes!#REF!,0)+$A136,MATCH(S$3,TQoL_Indexes!$B$8:$AK$8,0)),"")</f>
        <v/>
      </c>
      <c r="T136" s="86" t="str">
        <f>IFERROR(INDEX(TQoL_Indexes!$B$9:$AK$88,MATCH($A$3,TQoL_Indexes!#REF!,0)+$A136,MATCH(T$3,TQoL_Indexes!$B$8:$AK$8,0)),"")</f>
        <v/>
      </c>
      <c r="U136" s="86" t="str">
        <f>IFERROR(INDEX(TQoL_Indexes!$B$9:$AK$88,MATCH($A$3,TQoL_Indexes!#REF!,0)+$A136,MATCH(U$3,TQoL_Indexes!$B$8:$AK$8,0)),"")</f>
        <v/>
      </c>
      <c r="V136" s="86" t="str">
        <f>IFERROR(INDEX(TQoL_Indexes!$B$9:$AK$88,MATCH($A$3,TQoL_Indexes!#REF!,0)+$A136,MATCH(V$3,TQoL_Indexes!$B$8:$AK$8,0)),"")</f>
        <v/>
      </c>
      <c r="W136" s="86" t="str">
        <f>IFERROR(INDEX(TQoL_Indexes!$B$9:$AK$88,MATCH($A$3,TQoL_Indexes!#REF!,0)+$A136,MATCH(W$3,TQoL_Indexes!$B$8:$AK$8,0)),"")</f>
        <v/>
      </c>
      <c r="X136" s="86" t="str">
        <f>IFERROR(INDEX(TQoL_Indexes!$B$9:$AK$88,MATCH($A$3,TQoL_Indexes!#REF!,0)+$A136,MATCH(X$3,TQoL_Indexes!$B$8:$AK$8,0)),"")</f>
        <v/>
      </c>
      <c r="Y136" s="86" t="str">
        <f>IFERROR(INDEX(TQoL_Indexes!$B$9:$AK$88,MATCH($A$3,TQoL_Indexes!#REF!,0)+$A136,MATCH(Y$3,TQoL_Indexes!$B$8:$AK$8,0)),"")</f>
        <v/>
      </c>
      <c r="Z136" s="86" t="str">
        <f>IFERROR(INDEX(TQoL_Indexes!$B$9:$AK$88,MATCH($A$3,TQoL_Indexes!#REF!,0)+$A136,MATCH(Z$3,TQoL_Indexes!$B$8:$AK$8,0)),"")</f>
        <v/>
      </c>
      <c r="AA136" s="86" t="str">
        <f>IFERROR(INDEX(TQoL_Indexes!$B$9:$AK$88,MATCH($A$3,TQoL_Indexes!#REF!,0)+$A136,MATCH(AA$3,TQoL_Indexes!$B$8:$AK$8,0)),"")</f>
        <v/>
      </c>
      <c r="AB136" s="86" t="str">
        <f>IFERROR(INDEX(TQoL_Indexes!$B$9:$AK$88,MATCH($A$3,TQoL_Indexes!#REF!,0)+$A136,MATCH(AB$3,TQoL_Indexes!$B$8:$AK$8,0)),"")</f>
        <v/>
      </c>
      <c r="AC136" s="86" t="str">
        <f>IFERROR(INDEX(TQoL_Indexes!$B$9:$AK$88,MATCH($A$3,TQoL_Indexes!#REF!,0)+$A136,MATCH(AC$3,TQoL_Indexes!$B$8:$AK$8,0)),"")</f>
        <v/>
      </c>
      <c r="AD136" s="86" t="str">
        <f>IFERROR(INDEX(TQoL_Indexes!$B$9:$AK$88,MATCH($A$3,TQoL_Indexes!#REF!,0)+$A136,MATCH(AD$3,TQoL_Indexes!$B$8:$AK$8,0)),"")</f>
        <v/>
      </c>
      <c r="AE136" s="86" t="str">
        <f>IFERROR(INDEX(TQoL_Indexes!$B$9:$AK$88,MATCH($A$3,TQoL_Indexes!#REF!,0)+$A136,MATCH(AE$3,TQoL_Indexes!$B$8:$AK$8,0)),"")</f>
        <v/>
      </c>
      <c r="AF136" s="86" t="str">
        <f>IFERROR(INDEX(TQoL_Indexes!$B$9:$AK$88,MATCH($A$3,TQoL_Indexes!#REF!,0)+$A136,MATCH(AF$3,TQoL_Indexes!$B$8:$AK$8,0)),"")</f>
        <v/>
      </c>
      <c r="AG136" s="86" t="str">
        <f>IFERROR(INDEX(TQoL_Indexes!$B$9:$AK$88,MATCH($A$3,TQoL_Indexes!#REF!,0)+$A136,MATCH(AG$3,TQoL_Indexes!$B$8:$AK$8,0)),"")</f>
        <v/>
      </c>
      <c r="AH136" s="86" t="str">
        <f>IFERROR(INDEX(TQoL_Indexes!$B$9:$AK$88,MATCH($A$3,TQoL_Indexes!#REF!,0)+$A136,MATCH(AH$3,TQoL_Indexes!$B$8:$AK$8,0)),"")</f>
        <v/>
      </c>
      <c r="AI136" s="86" t="str">
        <f>IFERROR(INDEX(TQoL_Indexes!$B$9:$AK$88,MATCH($A$3,TQoL_Indexes!#REF!,0)+$A136,MATCH(AI$3,TQoL_Indexes!$B$8:$AK$8,0)),"")</f>
        <v/>
      </c>
      <c r="AJ136" s="86" t="str">
        <f>IFERROR(INDEX(TQoL_Indexes!$B$9:$AK$88,MATCH($A$3,TQoL_Indexes!#REF!,0)+$A136,MATCH(AJ$3,TQoL_Indexes!$B$8:$AK$8,0)),"")</f>
        <v/>
      </c>
      <c r="AK136" s="86" t="str">
        <f>IFERROR(INDEX(TQoL_Indexes!$B$9:$AK$88,MATCH($A$3,TQoL_Indexes!#REF!,0)+$A136,MATCH(AK$3,TQoL_Indexes!$B$8:$AK$8,0)),"")</f>
        <v/>
      </c>
      <c r="AL136" s="86" t="str">
        <f>IFERROR(INDEX(TQoL_Indexes!$B$9:$AK$88,MATCH($A$3,TQoL_Indexes!#REF!,0)+$A136,MATCH(AL$3,TQoL_Indexes!$B$8:$AK$8,0)),"")</f>
        <v/>
      </c>
      <c r="AM136" s="87" t="str">
        <f>IFERROR(INDEX(TQoL_Indexes!$B$9:$AK$88,MATCH($A$3,TQoL_Indexes!#REF!,0)+$A136,MATCH(AM$3,TQoL_Indexes!$B$8:$AK$8,0)),"")</f>
        <v/>
      </c>
    </row>
    <row r="137" spans="1:39">
      <c r="A137" s="58" t="str">
        <f>IFERROR(IF(A136+1&lt;COUNTIF(TQoL_Indexes!#REF!,Aux_Country!$A$3),A136+1,""),"")</f>
        <v/>
      </c>
      <c r="B137" s="121" t="str">
        <f>IFERROR(INDEX(TQoL_Indexes!$B$9:$AK$88,MATCH($A$3,TQoL_Indexes!#REF!,0)+$A137,MATCH(B$3,TQoL_Indexes!$B$8:$AK$8,0)),"")</f>
        <v/>
      </c>
      <c r="C137" s="116" t="str">
        <f>IFERROR(INDEX(TQoL_Indexes!$B$9:$AK$88,MATCH($A$3,TQoL_Indexes!#REF!,0)+$A137,MATCH(C$3,TQoL_Indexes!$B$8:$AK$8,0)),"")</f>
        <v/>
      </c>
      <c r="D137" s="122" t="str">
        <f>IFERROR(INDEX(TQoL_Indexes!$B$9:$AK$88,MATCH($A$3,TQoL_Indexes!#REF!,0)+$A137,MATCH(D$3,TQoL_Indexes!$B$8:$AK$8,0)),"")</f>
        <v/>
      </c>
      <c r="E137" s="86" t="str">
        <f>IFERROR(INDEX(TQoL_Indexes!$B$9:$AK$88,MATCH($A$3,TQoL_Indexes!#REF!,0)+$A137,MATCH(E$3,TQoL_Indexes!$B$8:$AK$8,0)),"")</f>
        <v/>
      </c>
      <c r="F137" s="86" t="str">
        <f>IFERROR(INDEX(TQoL_Indexes!$B$9:$AK$88,MATCH($A$3,TQoL_Indexes!#REF!,0)+$A137,MATCH(F$3,TQoL_Indexes!$B$8:$AK$8,0)),"")</f>
        <v/>
      </c>
      <c r="G137" s="86" t="str">
        <f>IFERROR(INDEX(TQoL_Indexes!$B$9:$AK$88,MATCH($A$3,TQoL_Indexes!#REF!,0)+$A137,MATCH(G$3,TQoL_Indexes!$B$8:$AK$8,0)),"")</f>
        <v/>
      </c>
      <c r="H137" s="86" t="str">
        <f>IFERROR(INDEX(TQoL_Indexes!$B$9:$AK$88,MATCH($A$3,TQoL_Indexes!#REF!,0)+$A137,MATCH(H$3,TQoL_Indexes!$B$8:$AK$8,0)),"")</f>
        <v/>
      </c>
      <c r="I137" s="86" t="str">
        <f>IFERROR(INDEX(TQoL_Indexes!$B$9:$AK$88,MATCH($A$3,TQoL_Indexes!#REF!,0)+$A137,MATCH(I$3,TQoL_Indexes!$B$8:$AK$8,0)),"")</f>
        <v/>
      </c>
      <c r="J137" s="86" t="str">
        <f>IFERROR(INDEX(TQoL_Indexes!$B$9:$AK$88,MATCH($A$3,TQoL_Indexes!#REF!,0)+$A137,MATCH(J$3,TQoL_Indexes!$B$8:$AK$8,0)),"")</f>
        <v/>
      </c>
      <c r="K137" s="86" t="str">
        <f>IFERROR(INDEX(TQoL_Indexes!$B$9:$AK$88,MATCH($A$3,TQoL_Indexes!#REF!,0)+$A137,MATCH(K$3,TQoL_Indexes!$B$8:$AK$8,0)),"")</f>
        <v/>
      </c>
      <c r="L137" s="86" t="str">
        <f>IFERROR(INDEX(TQoL_Indexes!$B$9:$AK$88,MATCH($A$3,TQoL_Indexes!#REF!,0)+$A137,MATCH(L$3,TQoL_Indexes!$B$8:$AK$8,0)),"")</f>
        <v/>
      </c>
      <c r="M137" s="86" t="str">
        <f>IFERROR(INDEX(TQoL_Indexes!$B$9:$AK$88,MATCH($A$3,TQoL_Indexes!#REF!,0)+$A137,MATCH(M$3,TQoL_Indexes!$B$8:$AK$8,0)),"")</f>
        <v/>
      </c>
      <c r="N137" s="86" t="str">
        <f>IFERROR(INDEX(TQoL_Indexes!$B$9:$AK$88,MATCH($A$3,TQoL_Indexes!#REF!,0)+$A137,MATCH(N$3,TQoL_Indexes!$B$8:$AK$8,0)),"")</f>
        <v/>
      </c>
      <c r="O137" s="86" t="str">
        <f>IFERROR(INDEX(TQoL_Indexes!$B$9:$AK$88,MATCH($A$3,TQoL_Indexes!#REF!,0)+$A137,MATCH(O$3,TQoL_Indexes!$B$8:$AK$8,0)),"")</f>
        <v/>
      </c>
      <c r="P137" s="86" t="str">
        <f>IFERROR(INDEX(TQoL_Indexes!$B$9:$AK$88,MATCH($A$3,TQoL_Indexes!#REF!,0)+$A137,MATCH(P$3,TQoL_Indexes!$B$8:$AK$8,0)),"")</f>
        <v/>
      </c>
      <c r="Q137" s="86" t="str">
        <f>IFERROR(INDEX(TQoL_Indexes!$B$9:$AK$88,MATCH($A$3,TQoL_Indexes!#REF!,0)+$A137,MATCH(Q$3,TQoL_Indexes!$B$8:$AK$8,0)),"")</f>
        <v/>
      </c>
      <c r="R137" s="86" t="str">
        <f>IFERROR(INDEX(TQoL_Indexes!$B$9:$AK$88,MATCH($A$3,TQoL_Indexes!#REF!,0)+$A137,MATCH(R$3,TQoL_Indexes!$B$8:$AK$8,0)),"")</f>
        <v/>
      </c>
      <c r="S137" s="86" t="str">
        <f>IFERROR(INDEX(TQoL_Indexes!$B$9:$AK$88,MATCH($A$3,TQoL_Indexes!#REF!,0)+$A137,MATCH(S$3,TQoL_Indexes!$B$8:$AK$8,0)),"")</f>
        <v/>
      </c>
      <c r="T137" s="86" t="str">
        <f>IFERROR(INDEX(TQoL_Indexes!$B$9:$AK$88,MATCH($A$3,TQoL_Indexes!#REF!,0)+$A137,MATCH(T$3,TQoL_Indexes!$B$8:$AK$8,0)),"")</f>
        <v/>
      </c>
      <c r="U137" s="86" t="str">
        <f>IFERROR(INDEX(TQoL_Indexes!$B$9:$AK$88,MATCH($A$3,TQoL_Indexes!#REF!,0)+$A137,MATCH(U$3,TQoL_Indexes!$B$8:$AK$8,0)),"")</f>
        <v/>
      </c>
      <c r="V137" s="86" t="str">
        <f>IFERROR(INDEX(TQoL_Indexes!$B$9:$AK$88,MATCH($A$3,TQoL_Indexes!#REF!,0)+$A137,MATCH(V$3,TQoL_Indexes!$B$8:$AK$8,0)),"")</f>
        <v/>
      </c>
      <c r="W137" s="86" t="str">
        <f>IFERROR(INDEX(TQoL_Indexes!$B$9:$AK$88,MATCH($A$3,TQoL_Indexes!#REF!,0)+$A137,MATCH(W$3,TQoL_Indexes!$B$8:$AK$8,0)),"")</f>
        <v/>
      </c>
      <c r="X137" s="86" t="str">
        <f>IFERROR(INDEX(TQoL_Indexes!$B$9:$AK$88,MATCH($A$3,TQoL_Indexes!#REF!,0)+$A137,MATCH(X$3,TQoL_Indexes!$B$8:$AK$8,0)),"")</f>
        <v/>
      </c>
      <c r="Y137" s="86" t="str">
        <f>IFERROR(INDEX(TQoL_Indexes!$B$9:$AK$88,MATCH($A$3,TQoL_Indexes!#REF!,0)+$A137,MATCH(Y$3,TQoL_Indexes!$B$8:$AK$8,0)),"")</f>
        <v/>
      </c>
      <c r="Z137" s="86" t="str">
        <f>IFERROR(INDEX(TQoL_Indexes!$B$9:$AK$88,MATCH($A$3,TQoL_Indexes!#REF!,0)+$A137,MATCH(Z$3,TQoL_Indexes!$B$8:$AK$8,0)),"")</f>
        <v/>
      </c>
      <c r="AA137" s="86" t="str">
        <f>IFERROR(INDEX(TQoL_Indexes!$B$9:$AK$88,MATCH($A$3,TQoL_Indexes!#REF!,0)+$A137,MATCH(AA$3,TQoL_Indexes!$B$8:$AK$8,0)),"")</f>
        <v/>
      </c>
      <c r="AB137" s="86" t="str">
        <f>IFERROR(INDEX(TQoL_Indexes!$B$9:$AK$88,MATCH($A$3,TQoL_Indexes!#REF!,0)+$A137,MATCH(AB$3,TQoL_Indexes!$B$8:$AK$8,0)),"")</f>
        <v/>
      </c>
      <c r="AC137" s="86" t="str">
        <f>IFERROR(INDEX(TQoL_Indexes!$B$9:$AK$88,MATCH($A$3,TQoL_Indexes!#REF!,0)+$A137,MATCH(AC$3,TQoL_Indexes!$B$8:$AK$8,0)),"")</f>
        <v/>
      </c>
      <c r="AD137" s="86" t="str">
        <f>IFERROR(INDEX(TQoL_Indexes!$B$9:$AK$88,MATCH($A$3,TQoL_Indexes!#REF!,0)+$A137,MATCH(AD$3,TQoL_Indexes!$B$8:$AK$8,0)),"")</f>
        <v/>
      </c>
      <c r="AE137" s="86" t="str">
        <f>IFERROR(INDEX(TQoL_Indexes!$B$9:$AK$88,MATCH($A$3,TQoL_Indexes!#REF!,0)+$A137,MATCH(AE$3,TQoL_Indexes!$B$8:$AK$8,0)),"")</f>
        <v/>
      </c>
      <c r="AF137" s="86" t="str">
        <f>IFERROR(INDEX(TQoL_Indexes!$B$9:$AK$88,MATCH($A$3,TQoL_Indexes!#REF!,0)+$A137,MATCH(AF$3,TQoL_Indexes!$B$8:$AK$8,0)),"")</f>
        <v/>
      </c>
      <c r="AG137" s="86" t="str">
        <f>IFERROR(INDEX(TQoL_Indexes!$B$9:$AK$88,MATCH($A$3,TQoL_Indexes!#REF!,0)+$A137,MATCH(AG$3,TQoL_Indexes!$B$8:$AK$8,0)),"")</f>
        <v/>
      </c>
      <c r="AH137" s="86" t="str">
        <f>IFERROR(INDEX(TQoL_Indexes!$B$9:$AK$88,MATCH($A$3,TQoL_Indexes!#REF!,0)+$A137,MATCH(AH$3,TQoL_Indexes!$B$8:$AK$8,0)),"")</f>
        <v/>
      </c>
      <c r="AI137" s="86" t="str">
        <f>IFERROR(INDEX(TQoL_Indexes!$B$9:$AK$88,MATCH($A$3,TQoL_Indexes!#REF!,0)+$A137,MATCH(AI$3,TQoL_Indexes!$B$8:$AK$8,0)),"")</f>
        <v/>
      </c>
      <c r="AJ137" s="86" t="str">
        <f>IFERROR(INDEX(TQoL_Indexes!$B$9:$AK$88,MATCH($A$3,TQoL_Indexes!#REF!,0)+$A137,MATCH(AJ$3,TQoL_Indexes!$B$8:$AK$8,0)),"")</f>
        <v/>
      </c>
      <c r="AK137" s="86" t="str">
        <f>IFERROR(INDEX(TQoL_Indexes!$B$9:$AK$88,MATCH($A$3,TQoL_Indexes!#REF!,0)+$A137,MATCH(AK$3,TQoL_Indexes!$B$8:$AK$8,0)),"")</f>
        <v/>
      </c>
      <c r="AL137" s="86" t="str">
        <f>IFERROR(INDEX(TQoL_Indexes!$B$9:$AK$88,MATCH($A$3,TQoL_Indexes!#REF!,0)+$A137,MATCH(AL$3,TQoL_Indexes!$B$8:$AK$8,0)),"")</f>
        <v/>
      </c>
      <c r="AM137" s="87" t="str">
        <f>IFERROR(INDEX(TQoL_Indexes!$B$9:$AK$88,MATCH($A$3,TQoL_Indexes!#REF!,0)+$A137,MATCH(AM$3,TQoL_Indexes!$B$8:$AK$8,0)),"")</f>
        <v/>
      </c>
    </row>
    <row r="138" spans="1:39">
      <c r="A138" s="58" t="str">
        <f>IFERROR(IF(A137+1&lt;COUNTIF(TQoL_Indexes!#REF!,Aux_Country!$A$3),A137+1,""),"")</f>
        <v/>
      </c>
      <c r="B138" s="121" t="str">
        <f>IFERROR(INDEX(TQoL_Indexes!$B$9:$AK$88,MATCH($A$3,TQoL_Indexes!#REF!,0)+$A138,MATCH(B$3,TQoL_Indexes!$B$8:$AK$8,0)),"")</f>
        <v/>
      </c>
      <c r="C138" s="116" t="str">
        <f>IFERROR(INDEX(TQoL_Indexes!$B$9:$AK$88,MATCH($A$3,TQoL_Indexes!#REF!,0)+$A138,MATCH(C$3,TQoL_Indexes!$B$8:$AK$8,0)),"")</f>
        <v/>
      </c>
      <c r="D138" s="122" t="str">
        <f>IFERROR(INDEX(TQoL_Indexes!$B$9:$AK$88,MATCH($A$3,TQoL_Indexes!#REF!,0)+$A138,MATCH(D$3,TQoL_Indexes!$B$8:$AK$8,0)),"")</f>
        <v/>
      </c>
      <c r="E138" s="86" t="str">
        <f>IFERROR(INDEX(TQoL_Indexes!$B$9:$AK$88,MATCH($A$3,TQoL_Indexes!#REF!,0)+$A138,MATCH(E$3,TQoL_Indexes!$B$8:$AK$8,0)),"")</f>
        <v/>
      </c>
      <c r="F138" s="86" t="str">
        <f>IFERROR(INDEX(TQoL_Indexes!$B$9:$AK$88,MATCH($A$3,TQoL_Indexes!#REF!,0)+$A138,MATCH(F$3,TQoL_Indexes!$B$8:$AK$8,0)),"")</f>
        <v/>
      </c>
      <c r="G138" s="86" t="str">
        <f>IFERROR(INDEX(TQoL_Indexes!$B$9:$AK$88,MATCH($A$3,TQoL_Indexes!#REF!,0)+$A138,MATCH(G$3,TQoL_Indexes!$B$8:$AK$8,0)),"")</f>
        <v/>
      </c>
      <c r="H138" s="86" t="str">
        <f>IFERROR(INDEX(TQoL_Indexes!$B$9:$AK$88,MATCH($A$3,TQoL_Indexes!#REF!,0)+$A138,MATCH(H$3,TQoL_Indexes!$B$8:$AK$8,0)),"")</f>
        <v/>
      </c>
      <c r="I138" s="86" t="str">
        <f>IFERROR(INDEX(TQoL_Indexes!$B$9:$AK$88,MATCH($A$3,TQoL_Indexes!#REF!,0)+$A138,MATCH(I$3,TQoL_Indexes!$B$8:$AK$8,0)),"")</f>
        <v/>
      </c>
      <c r="J138" s="86" t="str">
        <f>IFERROR(INDEX(TQoL_Indexes!$B$9:$AK$88,MATCH($A$3,TQoL_Indexes!#REF!,0)+$A138,MATCH(J$3,TQoL_Indexes!$B$8:$AK$8,0)),"")</f>
        <v/>
      </c>
      <c r="K138" s="86" t="str">
        <f>IFERROR(INDEX(TQoL_Indexes!$B$9:$AK$88,MATCH($A$3,TQoL_Indexes!#REF!,0)+$A138,MATCH(K$3,TQoL_Indexes!$B$8:$AK$8,0)),"")</f>
        <v/>
      </c>
      <c r="L138" s="86" t="str">
        <f>IFERROR(INDEX(TQoL_Indexes!$B$9:$AK$88,MATCH($A$3,TQoL_Indexes!#REF!,0)+$A138,MATCH(L$3,TQoL_Indexes!$B$8:$AK$8,0)),"")</f>
        <v/>
      </c>
      <c r="M138" s="86" t="str">
        <f>IFERROR(INDEX(TQoL_Indexes!$B$9:$AK$88,MATCH($A$3,TQoL_Indexes!#REF!,0)+$A138,MATCH(M$3,TQoL_Indexes!$B$8:$AK$8,0)),"")</f>
        <v/>
      </c>
      <c r="N138" s="86" t="str">
        <f>IFERROR(INDEX(TQoL_Indexes!$B$9:$AK$88,MATCH($A$3,TQoL_Indexes!#REF!,0)+$A138,MATCH(N$3,TQoL_Indexes!$B$8:$AK$8,0)),"")</f>
        <v/>
      </c>
      <c r="O138" s="86" t="str">
        <f>IFERROR(INDEX(TQoL_Indexes!$B$9:$AK$88,MATCH($A$3,TQoL_Indexes!#REF!,0)+$A138,MATCH(O$3,TQoL_Indexes!$B$8:$AK$8,0)),"")</f>
        <v/>
      </c>
      <c r="P138" s="86" t="str">
        <f>IFERROR(INDEX(TQoL_Indexes!$B$9:$AK$88,MATCH($A$3,TQoL_Indexes!#REF!,0)+$A138,MATCH(P$3,TQoL_Indexes!$B$8:$AK$8,0)),"")</f>
        <v/>
      </c>
      <c r="Q138" s="86" t="str">
        <f>IFERROR(INDEX(TQoL_Indexes!$B$9:$AK$88,MATCH($A$3,TQoL_Indexes!#REF!,0)+$A138,MATCH(Q$3,TQoL_Indexes!$B$8:$AK$8,0)),"")</f>
        <v/>
      </c>
      <c r="R138" s="86" t="str">
        <f>IFERROR(INDEX(TQoL_Indexes!$B$9:$AK$88,MATCH($A$3,TQoL_Indexes!#REF!,0)+$A138,MATCH(R$3,TQoL_Indexes!$B$8:$AK$8,0)),"")</f>
        <v/>
      </c>
      <c r="S138" s="86" t="str">
        <f>IFERROR(INDEX(TQoL_Indexes!$B$9:$AK$88,MATCH($A$3,TQoL_Indexes!#REF!,0)+$A138,MATCH(S$3,TQoL_Indexes!$B$8:$AK$8,0)),"")</f>
        <v/>
      </c>
      <c r="T138" s="86" t="str">
        <f>IFERROR(INDEX(TQoL_Indexes!$B$9:$AK$88,MATCH($A$3,TQoL_Indexes!#REF!,0)+$A138,MATCH(T$3,TQoL_Indexes!$B$8:$AK$8,0)),"")</f>
        <v/>
      </c>
      <c r="U138" s="86" t="str">
        <f>IFERROR(INDEX(TQoL_Indexes!$B$9:$AK$88,MATCH($A$3,TQoL_Indexes!#REF!,0)+$A138,MATCH(U$3,TQoL_Indexes!$B$8:$AK$8,0)),"")</f>
        <v/>
      </c>
      <c r="V138" s="86" t="str">
        <f>IFERROR(INDEX(TQoL_Indexes!$B$9:$AK$88,MATCH($A$3,TQoL_Indexes!#REF!,0)+$A138,MATCH(V$3,TQoL_Indexes!$B$8:$AK$8,0)),"")</f>
        <v/>
      </c>
      <c r="W138" s="86" t="str">
        <f>IFERROR(INDEX(TQoL_Indexes!$B$9:$AK$88,MATCH($A$3,TQoL_Indexes!#REF!,0)+$A138,MATCH(W$3,TQoL_Indexes!$B$8:$AK$8,0)),"")</f>
        <v/>
      </c>
      <c r="X138" s="86" t="str">
        <f>IFERROR(INDEX(TQoL_Indexes!$B$9:$AK$88,MATCH($A$3,TQoL_Indexes!#REF!,0)+$A138,MATCH(X$3,TQoL_Indexes!$B$8:$AK$8,0)),"")</f>
        <v/>
      </c>
      <c r="Y138" s="86" t="str">
        <f>IFERROR(INDEX(TQoL_Indexes!$B$9:$AK$88,MATCH($A$3,TQoL_Indexes!#REF!,0)+$A138,MATCH(Y$3,TQoL_Indexes!$B$8:$AK$8,0)),"")</f>
        <v/>
      </c>
      <c r="Z138" s="86" t="str">
        <f>IFERROR(INDEX(TQoL_Indexes!$B$9:$AK$88,MATCH($A$3,TQoL_Indexes!#REF!,0)+$A138,MATCH(Z$3,TQoL_Indexes!$B$8:$AK$8,0)),"")</f>
        <v/>
      </c>
      <c r="AA138" s="86" t="str">
        <f>IFERROR(INDEX(TQoL_Indexes!$B$9:$AK$88,MATCH($A$3,TQoL_Indexes!#REF!,0)+$A138,MATCH(AA$3,TQoL_Indexes!$B$8:$AK$8,0)),"")</f>
        <v/>
      </c>
      <c r="AB138" s="86" t="str">
        <f>IFERROR(INDEX(TQoL_Indexes!$B$9:$AK$88,MATCH($A$3,TQoL_Indexes!#REF!,0)+$A138,MATCH(AB$3,TQoL_Indexes!$B$8:$AK$8,0)),"")</f>
        <v/>
      </c>
      <c r="AC138" s="86" t="str">
        <f>IFERROR(INDEX(TQoL_Indexes!$B$9:$AK$88,MATCH($A$3,TQoL_Indexes!#REF!,0)+$A138,MATCH(AC$3,TQoL_Indexes!$B$8:$AK$8,0)),"")</f>
        <v/>
      </c>
      <c r="AD138" s="86" t="str">
        <f>IFERROR(INDEX(TQoL_Indexes!$B$9:$AK$88,MATCH($A$3,TQoL_Indexes!#REF!,0)+$A138,MATCH(AD$3,TQoL_Indexes!$B$8:$AK$8,0)),"")</f>
        <v/>
      </c>
      <c r="AE138" s="86" t="str">
        <f>IFERROR(INDEX(TQoL_Indexes!$B$9:$AK$88,MATCH($A$3,TQoL_Indexes!#REF!,0)+$A138,MATCH(AE$3,TQoL_Indexes!$B$8:$AK$8,0)),"")</f>
        <v/>
      </c>
      <c r="AF138" s="86" t="str">
        <f>IFERROR(INDEX(TQoL_Indexes!$B$9:$AK$88,MATCH($A$3,TQoL_Indexes!#REF!,0)+$A138,MATCH(AF$3,TQoL_Indexes!$B$8:$AK$8,0)),"")</f>
        <v/>
      </c>
      <c r="AG138" s="86" t="str">
        <f>IFERROR(INDEX(TQoL_Indexes!$B$9:$AK$88,MATCH($A$3,TQoL_Indexes!#REF!,0)+$A138,MATCH(AG$3,TQoL_Indexes!$B$8:$AK$8,0)),"")</f>
        <v/>
      </c>
      <c r="AH138" s="86" t="str">
        <f>IFERROR(INDEX(TQoL_Indexes!$B$9:$AK$88,MATCH($A$3,TQoL_Indexes!#REF!,0)+$A138,MATCH(AH$3,TQoL_Indexes!$B$8:$AK$8,0)),"")</f>
        <v/>
      </c>
      <c r="AI138" s="86" t="str">
        <f>IFERROR(INDEX(TQoL_Indexes!$B$9:$AK$88,MATCH($A$3,TQoL_Indexes!#REF!,0)+$A138,MATCH(AI$3,TQoL_Indexes!$B$8:$AK$8,0)),"")</f>
        <v/>
      </c>
      <c r="AJ138" s="86" t="str">
        <f>IFERROR(INDEX(TQoL_Indexes!$B$9:$AK$88,MATCH($A$3,TQoL_Indexes!#REF!,0)+$A138,MATCH(AJ$3,TQoL_Indexes!$B$8:$AK$8,0)),"")</f>
        <v/>
      </c>
      <c r="AK138" s="86" t="str">
        <f>IFERROR(INDEX(TQoL_Indexes!$B$9:$AK$88,MATCH($A$3,TQoL_Indexes!#REF!,0)+$A138,MATCH(AK$3,TQoL_Indexes!$B$8:$AK$8,0)),"")</f>
        <v/>
      </c>
      <c r="AL138" s="86" t="str">
        <f>IFERROR(INDEX(TQoL_Indexes!$B$9:$AK$88,MATCH($A$3,TQoL_Indexes!#REF!,0)+$A138,MATCH(AL$3,TQoL_Indexes!$B$8:$AK$8,0)),"")</f>
        <v/>
      </c>
      <c r="AM138" s="87" t="str">
        <f>IFERROR(INDEX(TQoL_Indexes!$B$9:$AK$88,MATCH($A$3,TQoL_Indexes!#REF!,0)+$A138,MATCH(AM$3,TQoL_Indexes!$B$8:$AK$8,0)),"")</f>
        <v/>
      </c>
    </row>
    <row r="139" spans="1:39">
      <c r="A139" s="58" t="str">
        <f>IFERROR(IF(A138+1&lt;COUNTIF(TQoL_Indexes!#REF!,Aux_Country!$A$3),A138+1,""),"")</f>
        <v/>
      </c>
      <c r="B139" s="121" t="str">
        <f>IFERROR(INDEX(TQoL_Indexes!$B$9:$AK$88,MATCH($A$3,TQoL_Indexes!#REF!,0)+$A139,MATCH(B$3,TQoL_Indexes!$B$8:$AK$8,0)),"")</f>
        <v/>
      </c>
      <c r="C139" s="116" t="str">
        <f>IFERROR(INDEX(TQoL_Indexes!$B$9:$AK$88,MATCH($A$3,TQoL_Indexes!#REF!,0)+$A139,MATCH(C$3,TQoL_Indexes!$B$8:$AK$8,0)),"")</f>
        <v/>
      </c>
      <c r="D139" s="122" t="str">
        <f>IFERROR(INDEX(TQoL_Indexes!$B$9:$AK$88,MATCH($A$3,TQoL_Indexes!#REF!,0)+$A139,MATCH(D$3,TQoL_Indexes!$B$8:$AK$8,0)),"")</f>
        <v/>
      </c>
      <c r="E139" s="86" t="str">
        <f>IFERROR(INDEX(TQoL_Indexes!$B$9:$AK$88,MATCH($A$3,TQoL_Indexes!#REF!,0)+$A139,MATCH(E$3,TQoL_Indexes!$B$8:$AK$8,0)),"")</f>
        <v/>
      </c>
      <c r="F139" s="86" t="str">
        <f>IFERROR(INDEX(TQoL_Indexes!$B$9:$AK$88,MATCH($A$3,TQoL_Indexes!#REF!,0)+$A139,MATCH(F$3,TQoL_Indexes!$B$8:$AK$8,0)),"")</f>
        <v/>
      </c>
      <c r="G139" s="86" t="str">
        <f>IFERROR(INDEX(TQoL_Indexes!$B$9:$AK$88,MATCH($A$3,TQoL_Indexes!#REF!,0)+$A139,MATCH(G$3,TQoL_Indexes!$B$8:$AK$8,0)),"")</f>
        <v/>
      </c>
      <c r="H139" s="86" t="str">
        <f>IFERROR(INDEX(TQoL_Indexes!$B$9:$AK$88,MATCH($A$3,TQoL_Indexes!#REF!,0)+$A139,MATCH(H$3,TQoL_Indexes!$B$8:$AK$8,0)),"")</f>
        <v/>
      </c>
      <c r="I139" s="86" t="str">
        <f>IFERROR(INDEX(TQoL_Indexes!$B$9:$AK$88,MATCH($A$3,TQoL_Indexes!#REF!,0)+$A139,MATCH(I$3,TQoL_Indexes!$B$8:$AK$8,0)),"")</f>
        <v/>
      </c>
      <c r="J139" s="86" t="str">
        <f>IFERROR(INDEX(TQoL_Indexes!$B$9:$AK$88,MATCH($A$3,TQoL_Indexes!#REF!,0)+$A139,MATCH(J$3,TQoL_Indexes!$B$8:$AK$8,0)),"")</f>
        <v/>
      </c>
      <c r="K139" s="86" t="str">
        <f>IFERROR(INDEX(TQoL_Indexes!$B$9:$AK$88,MATCH($A$3,TQoL_Indexes!#REF!,0)+$A139,MATCH(K$3,TQoL_Indexes!$B$8:$AK$8,0)),"")</f>
        <v/>
      </c>
      <c r="L139" s="86" t="str">
        <f>IFERROR(INDEX(TQoL_Indexes!$B$9:$AK$88,MATCH($A$3,TQoL_Indexes!#REF!,0)+$A139,MATCH(L$3,TQoL_Indexes!$B$8:$AK$8,0)),"")</f>
        <v/>
      </c>
      <c r="M139" s="86" t="str">
        <f>IFERROR(INDEX(TQoL_Indexes!$B$9:$AK$88,MATCH($A$3,TQoL_Indexes!#REF!,0)+$A139,MATCH(M$3,TQoL_Indexes!$B$8:$AK$8,0)),"")</f>
        <v/>
      </c>
      <c r="N139" s="86" t="str">
        <f>IFERROR(INDEX(TQoL_Indexes!$B$9:$AK$88,MATCH($A$3,TQoL_Indexes!#REF!,0)+$A139,MATCH(N$3,TQoL_Indexes!$B$8:$AK$8,0)),"")</f>
        <v/>
      </c>
      <c r="O139" s="86" t="str">
        <f>IFERROR(INDEX(TQoL_Indexes!$B$9:$AK$88,MATCH($A$3,TQoL_Indexes!#REF!,0)+$A139,MATCH(O$3,TQoL_Indexes!$B$8:$AK$8,0)),"")</f>
        <v/>
      </c>
      <c r="P139" s="86" t="str">
        <f>IFERROR(INDEX(TQoL_Indexes!$B$9:$AK$88,MATCH($A$3,TQoL_Indexes!#REF!,0)+$A139,MATCH(P$3,TQoL_Indexes!$B$8:$AK$8,0)),"")</f>
        <v/>
      </c>
      <c r="Q139" s="86" t="str">
        <f>IFERROR(INDEX(TQoL_Indexes!$B$9:$AK$88,MATCH($A$3,TQoL_Indexes!#REF!,0)+$A139,MATCH(Q$3,TQoL_Indexes!$B$8:$AK$8,0)),"")</f>
        <v/>
      </c>
      <c r="R139" s="86" t="str">
        <f>IFERROR(INDEX(TQoL_Indexes!$B$9:$AK$88,MATCH($A$3,TQoL_Indexes!#REF!,0)+$A139,MATCH(R$3,TQoL_Indexes!$B$8:$AK$8,0)),"")</f>
        <v/>
      </c>
      <c r="S139" s="86" t="str">
        <f>IFERROR(INDEX(TQoL_Indexes!$B$9:$AK$88,MATCH($A$3,TQoL_Indexes!#REF!,0)+$A139,MATCH(S$3,TQoL_Indexes!$B$8:$AK$8,0)),"")</f>
        <v/>
      </c>
      <c r="T139" s="86" t="str">
        <f>IFERROR(INDEX(TQoL_Indexes!$B$9:$AK$88,MATCH($A$3,TQoL_Indexes!#REF!,0)+$A139,MATCH(T$3,TQoL_Indexes!$B$8:$AK$8,0)),"")</f>
        <v/>
      </c>
      <c r="U139" s="86" t="str">
        <f>IFERROR(INDEX(TQoL_Indexes!$B$9:$AK$88,MATCH($A$3,TQoL_Indexes!#REF!,0)+$A139,MATCH(U$3,TQoL_Indexes!$B$8:$AK$8,0)),"")</f>
        <v/>
      </c>
      <c r="V139" s="86" t="str">
        <f>IFERROR(INDEX(TQoL_Indexes!$B$9:$AK$88,MATCH($A$3,TQoL_Indexes!#REF!,0)+$A139,MATCH(V$3,TQoL_Indexes!$B$8:$AK$8,0)),"")</f>
        <v/>
      </c>
      <c r="W139" s="86" t="str">
        <f>IFERROR(INDEX(TQoL_Indexes!$B$9:$AK$88,MATCH($A$3,TQoL_Indexes!#REF!,0)+$A139,MATCH(W$3,TQoL_Indexes!$B$8:$AK$8,0)),"")</f>
        <v/>
      </c>
      <c r="X139" s="86" t="str">
        <f>IFERROR(INDEX(TQoL_Indexes!$B$9:$AK$88,MATCH($A$3,TQoL_Indexes!#REF!,0)+$A139,MATCH(X$3,TQoL_Indexes!$B$8:$AK$8,0)),"")</f>
        <v/>
      </c>
      <c r="Y139" s="86" t="str">
        <f>IFERROR(INDEX(TQoL_Indexes!$B$9:$AK$88,MATCH($A$3,TQoL_Indexes!#REF!,0)+$A139,MATCH(Y$3,TQoL_Indexes!$B$8:$AK$8,0)),"")</f>
        <v/>
      </c>
      <c r="Z139" s="86" t="str">
        <f>IFERROR(INDEX(TQoL_Indexes!$B$9:$AK$88,MATCH($A$3,TQoL_Indexes!#REF!,0)+$A139,MATCH(Z$3,TQoL_Indexes!$B$8:$AK$8,0)),"")</f>
        <v/>
      </c>
      <c r="AA139" s="86" t="str">
        <f>IFERROR(INDEX(TQoL_Indexes!$B$9:$AK$88,MATCH($A$3,TQoL_Indexes!#REF!,0)+$A139,MATCH(AA$3,TQoL_Indexes!$B$8:$AK$8,0)),"")</f>
        <v/>
      </c>
      <c r="AB139" s="86" t="str">
        <f>IFERROR(INDEX(TQoL_Indexes!$B$9:$AK$88,MATCH($A$3,TQoL_Indexes!#REF!,0)+$A139,MATCH(AB$3,TQoL_Indexes!$B$8:$AK$8,0)),"")</f>
        <v/>
      </c>
      <c r="AC139" s="86" t="str">
        <f>IFERROR(INDEX(TQoL_Indexes!$B$9:$AK$88,MATCH($A$3,TQoL_Indexes!#REF!,0)+$A139,MATCH(AC$3,TQoL_Indexes!$B$8:$AK$8,0)),"")</f>
        <v/>
      </c>
      <c r="AD139" s="86" t="str">
        <f>IFERROR(INDEX(TQoL_Indexes!$B$9:$AK$88,MATCH($A$3,TQoL_Indexes!#REF!,0)+$A139,MATCH(AD$3,TQoL_Indexes!$B$8:$AK$8,0)),"")</f>
        <v/>
      </c>
      <c r="AE139" s="86" t="str">
        <f>IFERROR(INDEX(TQoL_Indexes!$B$9:$AK$88,MATCH($A$3,TQoL_Indexes!#REF!,0)+$A139,MATCH(AE$3,TQoL_Indexes!$B$8:$AK$8,0)),"")</f>
        <v/>
      </c>
      <c r="AF139" s="86" t="str">
        <f>IFERROR(INDEX(TQoL_Indexes!$B$9:$AK$88,MATCH($A$3,TQoL_Indexes!#REF!,0)+$A139,MATCH(AF$3,TQoL_Indexes!$B$8:$AK$8,0)),"")</f>
        <v/>
      </c>
      <c r="AG139" s="86" t="str">
        <f>IFERROR(INDEX(TQoL_Indexes!$B$9:$AK$88,MATCH($A$3,TQoL_Indexes!#REF!,0)+$A139,MATCH(AG$3,TQoL_Indexes!$B$8:$AK$8,0)),"")</f>
        <v/>
      </c>
      <c r="AH139" s="86" t="str">
        <f>IFERROR(INDEX(TQoL_Indexes!$B$9:$AK$88,MATCH($A$3,TQoL_Indexes!#REF!,0)+$A139,MATCH(AH$3,TQoL_Indexes!$B$8:$AK$8,0)),"")</f>
        <v/>
      </c>
      <c r="AI139" s="86" t="str">
        <f>IFERROR(INDEX(TQoL_Indexes!$B$9:$AK$88,MATCH($A$3,TQoL_Indexes!#REF!,0)+$A139,MATCH(AI$3,TQoL_Indexes!$B$8:$AK$8,0)),"")</f>
        <v/>
      </c>
      <c r="AJ139" s="86" t="str">
        <f>IFERROR(INDEX(TQoL_Indexes!$B$9:$AK$88,MATCH($A$3,TQoL_Indexes!#REF!,0)+$A139,MATCH(AJ$3,TQoL_Indexes!$B$8:$AK$8,0)),"")</f>
        <v/>
      </c>
      <c r="AK139" s="86" t="str">
        <f>IFERROR(INDEX(TQoL_Indexes!$B$9:$AK$88,MATCH($A$3,TQoL_Indexes!#REF!,0)+$A139,MATCH(AK$3,TQoL_Indexes!$B$8:$AK$8,0)),"")</f>
        <v/>
      </c>
      <c r="AL139" s="86" t="str">
        <f>IFERROR(INDEX(TQoL_Indexes!$B$9:$AK$88,MATCH($A$3,TQoL_Indexes!#REF!,0)+$A139,MATCH(AL$3,TQoL_Indexes!$B$8:$AK$8,0)),"")</f>
        <v/>
      </c>
      <c r="AM139" s="87" t="str">
        <f>IFERROR(INDEX(TQoL_Indexes!$B$9:$AK$88,MATCH($A$3,TQoL_Indexes!#REF!,0)+$A139,MATCH(AM$3,TQoL_Indexes!$B$8:$AK$8,0)),"")</f>
        <v/>
      </c>
    </row>
    <row r="140" spans="1:39">
      <c r="A140" s="58" t="str">
        <f>IFERROR(IF(A139+1&lt;COUNTIF(TQoL_Indexes!#REF!,Aux_Country!$A$3),A139+1,""),"")</f>
        <v/>
      </c>
      <c r="B140" s="121" t="str">
        <f>IFERROR(INDEX(TQoL_Indexes!$B$9:$AK$88,MATCH($A$3,TQoL_Indexes!#REF!,0)+$A140,MATCH(B$3,TQoL_Indexes!$B$8:$AK$8,0)),"")</f>
        <v/>
      </c>
      <c r="C140" s="116" t="str">
        <f>IFERROR(INDEX(TQoL_Indexes!$B$9:$AK$88,MATCH($A$3,TQoL_Indexes!#REF!,0)+$A140,MATCH(C$3,TQoL_Indexes!$B$8:$AK$8,0)),"")</f>
        <v/>
      </c>
      <c r="D140" s="122" t="str">
        <f>IFERROR(INDEX(TQoL_Indexes!$B$9:$AK$88,MATCH($A$3,TQoL_Indexes!#REF!,0)+$A140,MATCH(D$3,TQoL_Indexes!$B$8:$AK$8,0)),"")</f>
        <v/>
      </c>
      <c r="E140" s="86" t="str">
        <f>IFERROR(INDEX(TQoL_Indexes!$B$9:$AK$88,MATCH($A$3,TQoL_Indexes!#REF!,0)+$A140,MATCH(E$3,TQoL_Indexes!$B$8:$AK$8,0)),"")</f>
        <v/>
      </c>
      <c r="F140" s="86" t="str">
        <f>IFERROR(INDEX(TQoL_Indexes!$B$9:$AK$88,MATCH($A$3,TQoL_Indexes!#REF!,0)+$A140,MATCH(F$3,TQoL_Indexes!$B$8:$AK$8,0)),"")</f>
        <v/>
      </c>
      <c r="G140" s="86" t="str">
        <f>IFERROR(INDEX(TQoL_Indexes!$B$9:$AK$88,MATCH($A$3,TQoL_Indexes!#REF!,0)+$A140,MATCH(G$3,TQoL_Indexes!$B$8:$AK$8,0)),"")</f>
        <v/>
      </c>
      <c r="H140" s="86" t="str">
        <f>IFERROR(INDEX(TQoL_Indexes!$B$9:$AK$88,MATCH($A$3,TQoL_Indexes!#REF!,0)+$A140,MATCH(H$3,TQoL_Indexes!$B$8:$AK$8,0)),"")</f>
        <v/>
      </c>
      <c r="I140" s="86" t="str">
        <f>IFERROR(INDEX(TQoL_Indexes!$B$9:$AK$88,MATCH($A$3,TQoL_Indexes!#REF!,0)+$A140,MATCH(I$3,TQoL_Indexes!$B$8:$AK$8,0)),"")</f>
        <v/>
      </c>
      <c r="J140" s="86" t="str">
        <f>IFERROR(INDEX(TQoL_Indexes!$B$9:$AK$88,MATCH($A$3,TQoL_Indexes!#REF!,0)+$A140,MATCH(J$3,TQoL_Indexes!$B$8:$AK$8,0)),"")</f>
        <v/>
      </c>
      <c r="K140" s="86" t="str">
        <f>IFERROR(INDEX(TQoL_Indexes!$B$9:$AK$88,MATCH($A$3,TQoL_Indexes!#REF!,0)+$A140,MATCH(K$3,TQoL_Indexes!$B$8:$AK$8,0)),"")</f>
        <v/>
      </c>
      <c r="L140" s="86" t="str">
        <f>IFERROR(INDEX(TQoL_Indexes!$B$9:$AK$88,MATCH($A$3,TQoL_Indexes!#REF!,0)+$A140,MATCH(L$3,TQoL_Indexes!$B$8:$AK$8,0)),"")</f>
        <v/>
      </c>
      <c r="M140" s="86" t="str">
        <f>IFERROR(INDEX(TQoL_Indexes!$B$9:$AK$88,MATCH($A$3,TQoL_Indexes!#REF!,0)+$A140,MATCH(M$3,TQoL_Indexes!$B$8:$AK$8,0)),"")</f>
        <v/>
      </c>
      <c r="N140" s="86" t="str">
        <f>IFERROR(INDEX(TQoL_Indexes!$B$9:$AK$88,MATCH($A$3,TQoL_Indexes!#REF!,0)+$A140,MATCH(N$3,TQoL_Indexes!$B$8:$AK$8,0)),"")</f>
        <v/>
      </c>
      <c r="O140" s="86" t="str">
        <f>IFERROR(INDEX(TQoL_Indexes!$B$9:$AK$88,MATCH($A$3,TQoL_Indexes!#REF!,0)+$A140,MATCH(O$3,TQoL_Indexes!$B$8:$AK$8,0)),"")</f>
        <v/>
      </c>
      <c r="P140" s="86" t="str">
        <f>IFERROR(INDEX(TQoL_Indexes!$B$9:$AK$88,MATCH($A$3,TQoL_Indexes!#REF!,0)+$A140,MATCH(P$3,TQoL_Indexes!$B$8:$AK$8,0)),"")</f>
        <v/>
      </c>
      <c r="Q140" s="86" t="str">
        <f>IFERROR(INDEX(TQoL_Indexes!$B$9:$AK$88,MATCH($A$3,TQoL_Indexes!#REF!,0)+$A140,MATCH(Q$3,TQoL_Indexes!$B$8:$AK$8,0)),"")</f>
        <v/>
      </c>
      <c r="R140" s="86" t="str">
        <f>IFERROR(INDEX(TQoL_Indexes!$B$9:$AK$88,MATCH($A$3,TQoL_Indexes!#REF!,0)+$A140,MATCH(R$3,TQoL_Indexes!$B$8:$AK$8,0)),"")</f>
        <v/>
      </c>
      <c r="S140" s="86" t="str">
        <f>IFERROR(INDEX(TQoL_Indexes!$B$9:$AK$88,MATCH($A$3,TQoL_Indexes!#REF!,0)+$A140,MATCH(S$3,TQoL_Indexes!$B$8:$AK$8,0)),"")</f>
        <v/>
      </c>
      <c r="T140" s="86" t="str">
        <f>IFERROR(INDEX(TQoL_Indexes!$B$9:$AK$88,MATCH($A$3,TQoL_Indexes!#REF!,0)+$A140,MATCH(T$3,TQoL_Indexes!$B$8:$AK$8,0)),"")</f>
        <v/>
      </c>
      <c r="U140" s="86" t="str">
        <f>IFERROR(INDEX(TQoL_Indexes!$B$9:$AK$88,MATCH($A$3,TQoL_Indexes!#REF!,0)+$A140,MATCH(U$3,TQoL_Indexes!$B$8:$AK$8,0)),"")</f>
        <v/>
      </c>
      <c r="V140" s="86" t="str">
        <f>IFERROR(INDEX(TQoL_Indexes!$B$9:$AK$88,MATCH($A$3,TQoL_Indexes!#REF!,0)+$A140,MATCH(V$3,TQoL_Indexes!$B$8:$AK$8,0)),"")</f>
        <v/>
      </c>
      <c r="W140" s="86" t="str">
        <f>IFERROR(INDEX(TQoL_Indexes!$B$9:$AK$88,MATCH($A$3,TQoL_Indexes!#REF!,0)+$A140,MATCH(W$3,TQoL_Indexes!$B$8:$AK$8,0)),"")</f>
        <v/>
      </c>
      <c r="X140" s="86" t="str">
        <f>IFERROR(INDEX(TQoL_Indexes!$B$9:$AK$88,MATCH($A$3,TQoL_Indexes!#REF!,0)+$A140,MATCH(X$3,TQoL_Indexes!$B$8:$AK$8,0)),"")</f>
        <v/>
      </c>
      <c r="Y140" s="86" t="str">
        <f>IFERROR(INDEX(TQoL_Indexes!$B$9:$AK$88,MATCH($A$3,TQoL_Indexes!#REF!,0)+$A140,MATCH(Y$3,TQoL_Indexes!$B$8:$AK$8,0)),"")</f>
        <v/>
      </c>
      <c r="Z140" s="86" t="str">
        <f>IFERROR(INDEX(TQoL_Indexes!$B$9:$AK$88,MATCH($A$3,TQoL_Indexes!#REF!,0)+$A140,MATCH(Z$3,TQoL_Indexes!$B$8:$AK$8,0)),"")</f>
        <v/>
      </c>
      <c r="AA140" s="86" t="str">
        <f>IFERROR(INDEX(TQoL_Indexes!$B$9:$AK$88,MATCH($A$3,TQoL_Indexes!#REF!,0)+$A140,MATCH(AA$3,TQoL_Indexes!$B$8:$AK$8,0)),"")</f>
        <v/>
      </c>
      <c r="AB140" s="86" t="str">
        <f>IFERROR(INDEX(TQoL_Indexes!$B$9:$AK$88,MATCH($A$3,TQoL_Indexes!#REF!,0)+$A140,MATCH(AB$3,TQoL_Indexes!$B$8:$AK$8,0)),"")</f>
        <v/>
      </c>
      <c r="AC140" s="86" t="str">
        <f>IFERROR(INDEX(TQoL_Indexes!$B$9:$AK$88,MATCH($A$3,TQoL_Indexes!#REF!,0)+$A140,MATCH(AC$3,TQoL_Indexes!$B$8:$AK$8,0)),"")</f>
        <v/>
      </c>
      <c r="AD140" s="86" t="str">
        <f>IFERROR(INDEX(TQoL_Indexes!$B$9:$AK$88,MATCH($A$3,TQoL_Indexes!#REF!,0)+$A140,MATCH(AD$3,TQoL_Indexes!$B$8:$AK$8,0)),"")</f>
        <v/>
      </c>
      <c r="AE140" s="86" t="str">
        <f>IFERROR(INDEX(TQoL_Indexes!$B$9:$AK$88,MATCH($A$3,TQoL_Indexes!#REF!,0)+$A140,MATCH(AE$3,TQoL_Indexes!$B$8:$AK$8,0)),"")</f>
        <v/>
      </c>
      <c r="AF140" s="86" t="str">
        <f>IFERROR(INDEX(TQoL_Indexes!$B$9:$AK$88,MATCH($A$3,TQoL_Indexes!#REF!,0)+$A140,MATCH(AF$3,TQoL_Indexes!$B$8:$AK$8,0)),"")</f>
        <v/>
      </c>
      <c r="AG140" s="86" t="str">
        <f>IFERROR(INDEX(TQoL_Indexes!$B$9:$AK$88,MATCH($A$3,TQoL_Indexes!#REF!,0)+$A140,MATCH(AG$3,TQoL_Indexes!$B$8:$AK$8,0)),"")</f>
        <v/>
      </c>
      <c r="AH140" s="86" t="str">
        <f>IFERROR(INDEX(TQoL_Indexes!$B$9:$AK$88,MATCH($A$3,TQoL_Indexes!#REF!,0)+$A140,MATCH(AH$3,TQoL_Indexes!$B$8:$AK$8,0)),"")</f>
        <v/>
      </c>
      <c r="AI140" s="86" t="str">
        <f>IFERROR(INDEX(TQoL_Indexes!$B$9:$AK$88,MATCH($A$3,TQoL_Indexes!#REF!,0)+$A140,MATCH(AI$3,TQoL_Indexes!$B$8:$AK$8,0)),"")</f>
        <v/>
      </c>
      <c r="AJ140" s="86" t="str">
        <f>IFERROR(INDEX(TQoL_Indexes!$B$9:$AK$88,MATCH($A$3,TQoL_Indexes!#REF!,0)+$A140,MATCH(AJ$3,TQoL_Indexes!$B$8:$AK$8,0)),"")</f>
        <v/>
      </c>
      <c r="AK140" s="86" t="str">
        <f>IFERROR(INDEX(TQoL_Indexes!$B$9:$AK$88,MATCH($A$3,TQoL_Indexes!#REF!,0)+$A140,MATCH(AK$3,TQoL_Indexes!$B$8:$AK$8,0)),"")</f>
        <v/>
      </c>
      <c r="AL140" s="86" t="str">
        <f>IFERROR(INDEX(TQoL_Indexes!$B$9:$AK$88,MATCH($A$3,TQoL_Indexes!#REF!,0)+$A140,MATCH(AL$3,TQoL_Indexes!$B$8:$AK$8,0)),"")</f>
        <v/>
      </c>
      <c r="AM140" s="87" t="str">
        <f>IFERROR(INDEX(TQoL_Indexes!$B$9:$AK$88,MATCH($A$3,TQoL_Indexes!#REF!,0)+$A140,MATCH(AM$3,TQoL_Indexes!$B$8:$AK$8,0)),"")</f>
        <v/>
      </c>
    </row>
    <row r="141" spans="1:39">
      <c r="A141" s="58" t="str">
        <f>IFERROR(IF(A140+1&lt;COUNTIF(TQoL_Indexes!#REF!,Aux_Country!$A$3),A140+1,""),"")</f>
        <v/>
      </c>
      <c r="B141" s="121" t="str">
        <f>IFERROR(INDEX(TQoL_Indexes!$B$9:$AK$88,MATCH($A$3,TQoL_Indexes!#REF!,0)+$A141,MATCH(B$3,TQoL_Indexes!$B$8:$AK$8,0)),"")</f>
        <v/>
      </c>
      <c r="C141" s="116" t="str">
        <f>IFERROR(INDEX(TQoL_Indexes!$B$9:$AK$88,MATCH($A$3,TQoL_Indexes!#REF!,0)+$A141,MATCH(C$3,TQoL_Indexes!$B$8:$AK$8,0)),"")</f>
        <v/>
      </c>
      <c r="D141" s="122" t="str">
        <f>IFERROR(INDEX(TQoL_Indexes!$B$9:$AK$88,MATCH($A$3,TQoL_Indexes!#REF!,0)+$A141,MATCH(D$3,TQoL_Indexes!$B$8:$AK$8,0)),"")</f>
        <v/>
      </c>
      <c r="E141" s="86" t="str">
        <f>IFERROR(INDEX(TQoL_Indexes!$B$9:$AK$88,MATCH($A$3,TQoL_Indexes!#REF!,0)+$A141,MATCH(E$3,TQoL_Indexes!$B$8:$AK$8,0)),"")</f>
        <v/>
      </c>
      <c r="F141" s="86" t="str">
        <f>IFERROR(INDEX(TQoL_Indexes!$B$9:$AK$88,MATCH($A$3,TQoL_Indexes!#REF!,0)+$A141,MATCH(F$3,TQoL_Indexes!$B$8:$AK$8,0)),"")</f>
        <v/>
      </c>
      <c r="G141" s="86" t="str">
        <f>IFERROR(INDEX(TQoL_Indexes!$B$9:$AK$88,MATCH($A$3,TQoL_Indexes!#REF!,0)+$A141,MATCH(G$3,TQoL_Indexes!$B$8:$AK$8,0)),"")</f>
        <v/>
      </c>
      <c r="H141" s="86" t="str">
        <f>IFERROR(INDEX(TQoL_Indexes!$B$9:$AK$88,MATCH($A$3,TQoL_Indexes!#REF!,0)+$A141,MATCH(H$3,TQoL_Indexes!$B$8:$AK$8,0)),"")</f>
        <v/>
      </c>
      <c r="I141" s="86" t="str">
        <f>IFERROR(INDEX(TQoL_Indexes!$B$9:$AK$88,MATCH($A$3,TQoL_Indexes!#REF!,0)+$A141,MATCH(I$3,TQoL_Indexes!$B$8:$AK$8,0)),"")</f>
        <v/>
      </c>
      <c r="J141" s="86" t="str">
        <f>IFERROR(INDEX(TQoL_Indexes!$B$9:$AK$88,MATCH($A$3,TQoL_Indexes!#REF!,0)+$A141,MATCH(J$3,TQoL_Indexes!$B$8:$AK$8,0)),"")</f>
        <v/>
      </c>
      <c r="K141" s="86" t="str">
        <f>IFERROR(INDEX(TQoL_Indexes!$B$9:$AK$88,MATCH($A$3,TQoL_Indexes!#REF!,0)+$A141,MATCH(K$3,TQoL_Indexes!$B$8:$AK$8,0)),"")</f>
        <v/>
      </c>
      <c r="L141" s="86" t="str">
        <f>IFERROR(INDEX(TQoL_Indexes!$B$9:$AK$88,MATCH($A$3,TQoL_Indexes!#REF!,0)+$A141,MATCH(L$3,TQoL_Indexes!$B$8:$AK$8,0)),"")</f>
        <v/>
      </c>
      <c r="M141" s="86" t="str">
        <f>IFERROR(INDEX(TQoL_Indexes!$B$9:$AK$88,MATCH($A$3,TQoL_Indexes!#REF!,0)+$A141,MATCH(M$3,TQoL_Indexes!$B$8:$AK$8,0)),"")</f>
        <v/>
      </c>
      <c r="N141" s="86" t="str">
        <f>IFERROR(INDEX(TQoL_Indexes!$B$9:$AK$88,MATCH($A$3,TQoL_Indexes!#REF!,0)+$A141,MATCH(N$3,TQoL_Indexes!$B$8:$AK$8,0)),"")</f>
        <v/>
      </c>
      <c r="O141" s="86" t="str">
        <f>IFERROR(INDEX(TQoL_Indexes!$B$9:$AK$88,MATCH($A$3,TQoL_Indexes!#REF!,0)+$A141,MATCH(O$3,TQoL_Indexes!$B$8:$AK$8,0)),"")</f>
        <v/>
      </c>
      <c r="P141" s="86" t="str">
        <f>IFERROR(INDEX(TQoL_Indexes!$B$9:$AK$88,MATCH($A$3,TQoL_Indexes!#REF!,0)+$A141,MATCH(P$3,TQoL_Indexes!$B$8:$AK$8,0)),"")</f>
        <v/>
      </c>
      <c r="Q141" s="86" t="str">
        <f>IFERROR(INDEX(TQoL_Indexes!$B$9:$AK$88,MATCH($A$3,TQoL_Indexes!#REF!,0)+$A141,MATCH(Q$3,TQoL_Indexes!$B$8:$AK$8,0)),"")</f>
        <v/>
      </c>
      <c r="R141" s="86" t="str">
        <f>IFERROR(INDEX(TQoL_Indexes!$B$9:$AK$88,MATCH($A$3,TQoL_Indexes!#REF!,0)+$A141,MATCH(R$3,TQoL_Indexes!$B$8:$AK$8,0)),"")</f>
        <v/>
      </c>
      <c r="S141" s="86" t="str">
        <f>IFERROR(INDEX(TQoL_Indexes!$B$9:$AK$88,MATCH($A$3,TQoL_Indexes!#REF!,0)+$A141,MATCH(S$3,TQoL_Indexes!$B$8:$AK$8,0)),"")</f>
        <v/>
      </c>
      <c r="T141" s="86" t="str">
        <f>IFERROR(INDEX(TQoL_Indexes!$B$9:$AK$88,MATCH($A$3,TQoL_Indexes!#REF!,0)+$A141,MATCH(T$3,TQoL_Indexes!$B$8:$AK$8,0)),"")</f>
        <v/>
      </c>
      <c r="U141" s="86" t="str">
        <f>IFERROR(INDEX(TQoL_Indexes!$B$9:$AK$88,MATCH($A$3,TQoL_Indexes!#REF!,0)+$A141,MATCH(U$3,TQoL_Indexes!$B$8:$AK$8,0)),"")</f>
        <v/>
      </c>
      <c r="V141" s="86" t="str">
        <f>IFERROR(INDEX(TQoL_Indexes!$B$9:$AK$88,MATCH($A$3,TQoL_Indexes!#REF!,0)+$A141,MATCH(V$3,TQoL_Indexes!$B$8:$AK$8,0)),"")</f>
        <v/>
      </c>
      <c r="W141" s="86" t="str">
        <f>IFERROR(INDEX(TQoL_Indexes!$B$9:$AK$88,MATCH($A$3,TQoL_Indexes!#REF!,0)+$A141,MATCH(W$3,TQoL_Indexes!$B$8:$AK$8,0)),"")</f>
        <v/>
      </c>
      <c r="X141" s="86" t="str">
        <f>IFERROR(INDEX(TQoL_Indexes!$B$9:$AK$88,MATCH($A$3,TQoL_Indexes!#REF!,0)+$A141,MATCH(X$3,TQoL_Indexes!$B$8:$AK$8,0)),"")</f>
        <v/>
      </c>
      <c r="Y141" s="86" t="str">
        <f>IFERROR(INDEX(TQoL_Indexes!$B$9:$AK$88,MATCH($A$3,TQoL_Indexes!#REF!,0)+$A141,MATCH(Y$3,TQoL_Indexes!$B$8:$AK$8,0)),"")</f>
        <v/>
      </c>
      <c r="Z141" s="86" t="str">
        <f>IFERROR(INDEX(TQoL_Indexes!$B$9:$AK$88,MATCH($A$3,TQoL_Indexes!#REF!,0)+$A141,MATCH(Z$3,TQoL_Indexes!$B$8:$AK$8,0)),"")</f>
        <v/>
      </c>
      <c r="AA141" s="86" t="str">
        <f>IFERROR(INDEX(TQoL_Indexes!$B$9:$AK$88,MATCH($A$3,TQoL_Indexes!#REF!,0)+$A141,MATCH(AA$3,TQoL_Indexes!$B$8:$AK$8,0)),"")</f>
        <v/>
      </c>
      <c r="AB141" s="86" t="str">
        <f>IFERROR(INDEX(TQoL_Indexes!$B$9:$AK$88,MATCH($A$3,TQoL_Indexes!#REF!,0)+$A141,MATCH(AB$3,TQoL_Indexes!$B$8:$AK$8,0)),"")</f>
        <v/>
      </c>
      <c r="AC141" s="86" t="str">
        <f>IFERROR(INDEX(TQoL_Indexes!$B$9:$AK$88,MATCH($A$3,TQoL_Indexes!#REF!,0)+$A141,MATCH(AC$3,TQoL_Indexes!$B$8:$AK$8,0)),"")</f>
        <v/>
      </c>
      <c r="AD141" s="86" t="str">
        <f>IFERROR(INDEX(TQoL_Indexes!$B$9:$AK$88,MATCH($A$3,TQoL_Indexes!#REF!,0)+$A141,MATCH(AD$3,TQoL_Indexes!$B$8:$AK$8,0)),"")</f>
        <v/>
      </c>
      <c r="AE141" s="86" t="str">
        <f>IFERROR(INDEX(TQoL_Indexes!$B$9:$AK$88,MATCH($A$3,TQoL_Indexes!#REF!,0)+$A141,MATCH(AE$3,TQoL_Indexes!$B$8:$AK$8,0)),"")</f>
        <v/>
      </c>
      <c r="AF141" s="86" t="str">
        <f>IFERROR(INDEX(TQoL_Indexes!$B$9:$AK$88,MATCH($A$3,TQoL_Indexes!#REF!,0)+$A141,MATCH(AF$3,TQoL_Indexes!$B$8:$AK$8,0)),"")</f>
        <v/>
      </c>
      <c r="AG141" s="86" t="str">
        <f>IFERROR(INDEX(TQoL_Indexes!$B$9:$AK$88,MATCH($A$3,TQoL_Indexes!#REF!,0)+$A141,MATCH(AG$3,TQoL_Indexes!$B$8:$AK$8,0)),"")</f>
        <v/>
      </c>
      <c r="AH141" s="86" t="str">
        <f>IFERROR(INDEX(TQoL_Indexes!$B$9:$AK$88,MATCH($A$3,TQoL_Indexes!#REF!,0)+$A141,MATCH(AH$3,TQoL_Indexes!$B$8:$AK$8,0)),"")</f>
        <v/>
      </c>
      <c r="AI141" s="86" t="str">
        <f>IFERROR(INDEX(TQoL_Indexes!$B$9:$AK$88,MATCH($A$3,TQoL_Indexes!#REF!,0)+$A141,MATCH(AI$3,TQoL_Indexes!$B$8:$AK$8,0)),"")</f>
        <v/>
      </c>
      <c r="AJ141" s="86" t="str">
        <f>IFERROR(INDEX(TQoL_Indexes!$B$9:$AK$88,MATCH($A$3,TQoL_Indexes!#REF!,0)+$A141,MATCH(AJ$3,TQoL_Indexes!$B$8:$AK$8,0)),"")</f>
        <v/>
      </c>
      <c r="AK141" s="86" t="str">
        <f>IFERROR(INDEX(TQoL_Indexes!$B$9:$AK$88,MATCH($A$3,TQoL_Indexes!#REF!,0)+$A141,MATCH(AK$3,TQoL_Indexes!$B$8:$AK$8,0)),"")</f>
        <v/>
      </c>
      <c r="AL141" s="86" t="str">
        <f>IFERROR(INDEX(TQoL_Indexes!$B$9:$AK$88,MATCH($A$3,TQoL_Indexes!#REF!,0)+$A141,MATCH(AL$3,TQoL_Indexes!$B$8:$AK$8,0)),"")</f>
        <v/>
      </c>
      <c r="AM141" s="87" t="str">
        <f>IFERROR(INDEX(TQoL_Indexes!$B$9:$AK$88,MATCH($A$3,TQoL_Indexes!#REF!,0)+$A141,MATCH(AM$3,TQoL_Indexes!$B$8:$AK$8,0)),"")</f>
        <v/>
      </c>
    </row>
    <row r="142" spans="1:39">
      <c r="A142" s="58" t="str">
        <f>IFERROR(IF(A141+1&lt;COUNTIF(TQoL_Indexes!#REF!,Aux_Country!$A$3),A141+1,""),"")</f>
        <v/>
      </c>
      <c r="B142" s="121" t="str">
        <f>IFERROR(INDEX(TQoL_Indexes!$B$9:$AK$88,MATCH($A$3,TQoL_Indexes!#REF!,0)+$A142,MATCH(B$3,TQoL_Indexes!$B$8:$AK$8,0)),"")</f>
        <v/>
      </c>
      <c r="C142" s="116" t="str">
        <f>IFERROR(INDEX(TQoL_Indexes!$B$9:$AK$88,MATCH($A$3,TQoL_Indexes!#REF!,0)+$A142,MATCH(C$3,TQoL_Indexes!$B$8:$AK$8,0)),"")</f>
        <v/>
      </c>
      <c r="D142" s="122" t="str">
        <f>IFERROR(INDEX(TQoL_Indexes!$B$9:$AK$88,MATCH($A$3,TQoL_Indexes!#REF!,0)+$A142,MATCH(D$3,TQoL_Indexes!$B$8:$AK$8,0)),"")</f>
        <v/>
      </c>
      <c r="E142" s="86" t="str">
        <f>IFERROR(INDEX(TQoL_Indexes!$B$9:$AK$88,MATCH($A$3,TQoL_Indexes!#REF!,0)+$A142,MATCH(E$3,TQoL_Indexes!$B$8:$AK$8,0)),"")</f>
        <v/>
      </c>
      <c r="F142" s="86" t="str">
        <f>IFERROR(INDEX(TQoL_Indexes!$B$9:$AK$88,MATCH($A$3,TQoL_Indexes!#REF!,0)+$A142,MATCH(F$3,TQoL_Indexes!$B$8:$AK$8,0)),"")</f>
        <v/>
      </c>
      <c r="G142" s="86" t="str">
        <f>IFERROR(INDEX(TQoL_Indexes!$B$9:$AK$88,MATCH($A$3,TQoL_Indexes!#REF!,0)+$A142,MATCH(G$3,TQoL_Indexes!$B$8:$AK$8,0)),"")</f>
        <v/>
      </c>
      <c r="H142" s="86" t="str">
        <f>IFERROR(INDEX(TQoL_Indexes!$B$9:$AK$88,MATCH($A$3,TQoL_Indexes!#REF!,0)+$A142,MATCH(H$3,TQoL_Indexes!$B$8:$AK$8,0)),"")</f>
        <v/>
      </c>
      <c r="I142" s="86" t="str">
        <f>IFERROR(INDEX(TQoL_Indexes!$B$9:$AK$88,MATCH($A$3,TQoL_Indexes!#REF!,0)+$A142,MATCH(I$3,TQoL_Indexes!$B$8:$AK$8,0)),"")</f>
        <v/>
      </c>
      <c r="J142" s="86" t="str">
        <f>IFERROR(INDEX(TQoL_Indexes!$B$9:$AK$88,MATCH($A$3,TQoL_Indexes!#REF!,0)+$A142,MATCH(J$3,TQoL_Indexes!$B$8:$AK$8,0)),"")</f>
        <v/>
      </c>
      <c r="K142" s="86" t="str">
        <f>IFERROR(INDEX(TQoL_Indexes!$B$9:$AK$88,MATCH($A$3,TQoL_Indexes!#REF!,0)+$A142,MATCH(K$3,TQoL_Indexes!$B$8:$AK$8,0)),"")</f>
        <v/>
      </c>
      <c r="L142" s="86" t="str">
        <f>IFERROR(INDEX(TQoL_Indexes!$B$9:$AK$88,MATCH($A$3,TQoL_Indexes!#REF!,0)+$A142,MATCH(L$3,TQoL_Indexes!$B$8:$AK$8,0)),"")</f>
        <v/>
      </c>
      <c r="M142" s="86" t="str">
        <f>IFERROR(INDEX(TQoL_Indexes!$B$9:$AK$88,MATCH($A$3,TQoL_Indexes!#REF!,0)+$A142,MATCH(M$3,TQoL_Indexes!$B$8:$AK$8,0)),"")</f>
        <v/>
      </c>
      <c r="N142" s="86" t="str">
        <f>IFERROR(INDEX(TQoL_Indexes!$B$9:$AK$88,MATCH($A$3,TQoL_Indexes!#REF!,0)+$A142,MATCH(N$3,TQoL_Indexes!$B$8:$AK$8,0)),"")</f>
        <v/>
      </c>
      <c r="O142" s="86" t="str">
        <f>IFERROR(INDEX(TQoL_Indexes!$B$9:$AK$88,MATCH($A$3,TQoL_Indexes!#REF!,0)+$A142,MATCH(O$3,TQoL_Indexes!$B$8:$AK$8,0)),"")</f>
        <v/>
      </c>
      <c r="P142" s="86" t="str">
        <f>IFERROR(INDEX(TQoL_Indexes!$B$9:$AK$88,MATCH($A$3,TQoL_Indexes!#REF!,0)+$A142,MATCH(P$3,TQoL_Indexes!$B$8:$AK$8,0)),"")</f>
        <v/>
      </c>
      <c r="Q142" s="86" t="str">
        <f>IFERROR(INDEX(TQoL_Indexes!$B$9:$AK$88,MATCH($A$3,TQoL_Indexes!#REF!,0)+$A142,MATCH(Q$3,TQoL_Indexes!$B$8:$AK$8,0)),"")</f>
        <v/>
      </c>
      <c r="R142" s="86" t="str">
        <f>IFERROR(INDEX(TQoL_Indexes!$B$9:$AK$88,MATCH($A$3,TQoL_Indexes!#REF!,0)+$A142,MATCH(R$3,TQoL_Indexes!$B$8:$AK$8,0)),"")</f>
        <v/>
      </c>
      <c r="S142" s="86" t="str">
        <f>IFERROR(INDEX(TQoL_Indexes!$B$9:$AK$88,MATCH($A$3,TQoL_Indexes!#REF!,0)+$A142,MATCH(S$3,TQoL_Indexes!$B$8:$AK$8,0)),"")</f>
        <v/>
      </c>
      <c r="T142" s="86" t="str">
        <f>IFERROR(INDEX(TQoL_Indexes!$B$9:$AK$88,MATCH($A$3,TQoL_Indexes!#REF!,0)+$A142,MATCH(T$3,TQoL_Indexes!$B$8:$AK$8,0)),"")</f>
        <v/>
      </c>
      <c r="U142" s="86" t="str">
        <f>IFERROR(INDEX(TQoL_Indexes!$B$9:$AK$88,MATCH($A$3,TQoL_Indexes!#REF!,0)+$A142,MATCH(U$3,TQoL_Indexes!$B$8:$AK$8,0)),"")</f>
        <v/>
      </c>
      <c r="V142" s="86" t="str">
        <f>IFERROR(INDEX(TQoL_Indexes!$B$9:$AK$88,MATCH($A$3,TQoL_Indexes!#REF!,0)+$A142,MATCH(V$3,TQoL_Indexes!$B$8:$AK$8,0)),"")</f>
        <v/>
      </c>
      <c r="W142" s="86" t="str">
        <f>IFERROR(INDEX(TQoL_Indexes!$B$9:$AK$88,MATCH($A$3,TQoL_Indexes!#REF!,0)+$A142,MATCH(W$3,TQoL_Indexes!$B$8:$AK$8,0)),"")</f>
        <v/>
      </c>
      <c r="X142" s="86" t="str">
        <f>IFERROR(INDEX(TQoL_Indexes!$B$9:$AK$88,MATCH($A$3,TQoL_Indexes!#REF!,0)+$A142,MATCH(X$3,TQoL_Indexes!$B$8:$AK$8,0)),"")</f>
        <v/>
      </c>
      <c r="Y142" s="86" t="str">
        <f>IFERROR(INDEX(TQoL_Indexes!$B$9:$AK$88,MATCH($A$3,TQoL_Indexes!#REF!,0)+$A142,MATCH(Y$3,TQoL_Indexes!$B$8:$AK$8,0)),"")</f>
        <v/>
      </c>
      <c r="Z142" s="86" t="str">
        <f>IFERROR(INDEX(TQoL_Indexes!$B$9:$AK$88,MATCH($A$3,TQoL_Indexes!#REF!,0)+$A142,MATCH(Z$3,TQoL_Indexes!$B$8:$AK$8,0)),"")</f>
        <v/>
      </c>
      <c r="AA142" s="86" t="str">
        <f>IFERROR(INDEX(TQoL_Indexes!$B$9:$AK$88,MATCH($A$3,TQoL_Indexes!#REF!,0)+$A142,MATCH(AA$3,TQoL_Indexes!$B$8:$AK$8,0)),"")</f>
        <v/>
      </c>
      <c r="AB142" s="86" t="str">
        <f>IFERROR(INDEX(TQoL_Indexes!$B$9:$AK$88,MATCH($A$3,TQoL_Indexes!#REF!,0)+$A142,MATCH(AB$3,TQoL_Indexes!$B$8:$AK$8,0)),"")</f>
        <v/>
      </c>
      <c r="AC142" s="86" t="str">
        <f>IFERROR(INDEX(TQoL_Indexes!$B$9:$AK$88,MATCH($A$3,TQoL_Indexes!#REF!,0)+$A142,MATCH(AC$3,TQoL_Indexes!$B$8:$AK$8,0)),"")</f>
        <v/>
      </c>
      <c r="AD142" s="86" t="str">
        <f>IFERROR(INDEX(TQoL_Indexes!$B$9:$AK$88,MATCH($A$3,TQoL_Indexes!#REF!,0)+$A142,MATCH(AD$3,TQoL_Indexes!$B$8:$AK$8,0)),"")</f>
        <v/>
      </c>
      <c r="AE142" s="86" t="str">
        <f>IFERROR(INDEX(TQoL_Indexes!$B$9:$AK$88,MATCH($A$3,TQoL_Indexes!#REF!,0)+$A142,MATCH(AE$3,TQoL_Indexes!$B$8:$AK$8,0)),"")</f>
        <v/>
      </c>
      <c r="AF142" s="86" t="str">
        <f>IFERROR(INDEX(TQoL_Indexes!$B$9:$AK$88,MATCH($A$3,TQoL_Indexes!#REF!,0)+$A142,MATCH(AF$3,TQoL_Indexes!$B$8:$AK$8,0)),"")</f>
        <v/>
      </c>
      <c r="AG142" s="86" t="str">
        <f>IFERROR(INDEX(TQoL_Indexes!$B$9:$AK$88,MATCH($A$3,TQoL_Indexes!#REF!,0)+$A142,MATCH(AG$3,TQoL_Indexes!$B$8:$AK$8,0)),"")</f>
        <v/>
      </c>
      <c r="AH142" s="86" t="str">
        <f>IFERROR(INDEX(TQoL_Indexes!$B$9:$AK$88,MATCH($A$3,TQoL_Indexes!#REF!,0)+$A142,MATCH(AH$3,TQoL_Indexes!$B$8:$AK$8,0)),"")</f>
        <v/>
      </c>
      <c r="AI142" s="86" t="str">
        <f>IFERROR(INDEX(TQoL_Indexes!$B$9:$AK$88,MATCH($A$3,TQoL_Indexes!#REF!,0)+$A142,MATCH(AI$3,TQoL_Indexes!$B$8:$AK$8,0)),"")</f>
        <v/>
      </c>
      <c r="AJ142" s="86" t="str">
        <f>IFERROR(INDEX(TQoL_Indexes!$B$9:$AK$88,MATCH($A$3,TQoL_Indexes!#REF!,0)+$A142,MATCH(AJ$3,TQoL_Indexes!$B$8:$AK$8,0)),"")</f>
        <v/>
      </c>
      <c r="AK142" s="86" t="str">
        <f>IFERROR(INDEX(TQoL_Indexes!$B$9:$AK$88,MATCH($A$3,TQoL_Indexes!#REF!,0)+$A142,MATCH(AK$3,TQoL_Indexes!$B$8:$AK$8,0)),"")</f>
        <v/>
      </c>
      <c r="AL142" s="86" t="str">
        <f>IFERROR(INDEX(TQoL_Indexes!$B$9:$AK$88,MATCH($A$3,TQoL_Indexes!#REF!,0)+$A142,MATCH(AL$3,TQoL_Indexes!$B$8:$AK$8,0)),"")</f>
        <v/>
      </c>
      <c r="AM142" s="87" t="str">
        <f>IFERROR(INDEX(TQoL_Indexes!$B$9:$AK$88,MATCH($A$3,TQoL_Indexes!#REF!,0)+$A142,MATCH(AM$3,TQoL_Indexes!$B$8:$AK$8,0)),"")</f>
        <v/>
      </c>
    </row>
    <row r="143" spans="1:39">
      <c r="A143" s="58" t="str">
        <f>IFERROR(IF(A142+1&lt;COUNTIF(TQoL_Indexes!#REF!,Aux_Country!$A$3),A142+1,""),"")</f>
        <v/>
      </c>
      <c r="B143" s="121" t="str">
        <f>IFERROR(INDEX(TQoL_Indexes!$B$9:$AK$88,MATCH($A$3,TQoL_Indexes!#REF!,0)+$A143,MATCH(B$3,TQoL_Indexes!$B$8:$AK$8,0)),"")</f>
        <v/>
      </c>
      <c r="C143" s="116" t="str">
        <f>IFERROR(INDEX(TQoL_Indexes!$B$9:$AK$88,MATCH($A$3,TQoL_Indexes!#REF!,0)+$A143,MATCH(C$3,TQoL_Indexes!$B$8:$AK$8,0)),"")</f>
        <v/>
      </c>
      <c r="D143" s="122" t="str">
        <f>IFERROR(INDEX(TQoL_Indexes!$B$9:$AK$88,MATCH($A$3,TQoL_Indexes!#REF!,0)+$A143,MATCH(D$3,TQoL_Indexes!$B$8:$AK$8,0)),"")</f>
        <v/>
      </c>
      <c r="E143" s="86" t="str">
        <f>IFERROR(INDEX(TQoL_Indexes!$B$9:$AK$88,MATCH($A$3,TQoL_Indexes!#REF!,0)+$A143,MATCH(E$3,TQoL_Indexes!$B$8:$AK$8,0)),"")</f>
        <v/>
      </c>
      <c r="F143" s="86" t="str">
        <f>IFERROR(INDEX(TQoL_Indexes!$B$9:$AK$88,MATCH($A$3,TQoL_Indexes!#REF!,0)+$A143,MATCH(F$3,TQoL_Indexes!$B$8:$AK$8,0)),"")</f>
        <v/>
      </c>
      <c r="G143" s="86" t="str">
        <f>IFERROR(INDEX(TQoL_Indexes!$B$9:$AK$88,MATCH($A$3,TQoL_Indexes!#REF!,0)+$A143,MATCH(G$3,TQoL_Indexes!$B$8:$AK$8,0)),"")</f>
        <v/>
      </c>
      <c r="H143" s="86" t="str">
        <f>IFERROR(INDEX(TQoL_Indexes!$B$9:$AK$88,MATCH($A$3,TQoL_Indexes!#REF!,0)+$A143,MATCH(H$3,TQoL_Indexes!$B$8:$AK$8,0)),"")</f>
        <v/>
      </c>
      <c r="I143" s="86" t="str">
        <f>IFERROR(INDEX(TQoL_Indexes!$B$9:$AK$88,MATCH($A$3,TQoL_Indexes!#REF!,0)+$A143,MATCH(I$3,TQoL_Indexes!$B$8:$AK$8,0)),"")</f>
        <v/>
      </c>
      <c r="J143" s="86" t="str">
        <f>IFERROR(INDEX(TQoL_Indexes!$B$9:$AK$88,MATCH($A$3,TQoL_Indexes!#REF!,0)+$A143,MATCH(J$3,TQoL_Indexes!$B$8:$AK$8,0)),"")</f>
        <v/>
      </c>
      <c r="K143" s="86" t="str">
        <f>IFERROR(INDEX(TQoL_Indexes!$B$9:$AK$88,MATCH($A$3,TQoL_Indexes!#REF!,0)+$A143,MATCH(K$3,TQoL_Indexes!$B$8:$AK$8,0)),"")</f>
        <v/>
      </c>
      <c r="L143" s="86" t="str">
        <f>IFERROR(INDEX(TQoL_Indexes!$B$9:$AK$88,MATCH($A$3,TQoL_Indexes!#REF!,0)+$A143,MATCH(L$3,TQoL_Indexes!$B$8:$AK$8,0)),"")</f>
        <v/>
      </c>
      <c r="M143" s="86" t="str">
        <f>IFERROR(INDEX(TQoL_Indexes!$B$9:$AK$88,MATCH($A$3,TQoL_Indexes!#REF!,0)+$A143,MATCH(M$3,TQoL_Indexes!$B$8:$AK$8,0)),"")</f>
        <v/>
      </c>
      <c r="N143" s="86" t="str">
        <f>IFERROR(INDEX(TQoL_Indexes!$B$9:$AK$88,MATCH($A$3,TQoL_Indexes!#REF!,0)+$A143,MATCH(N$3,TQoL_Indexes!$B$8:$AK$8,0)),"")</f>
        <v/>
      </c>
      <c r="O143" s="86" t="str">
        <f>IFERROR(INDEX(TQoL_Indexes!$B$9:$AK$88,MATCH($A$3,TQoL_Indexes!#REF!,0)+$A143,MATCH(O$3,TQoL_Indexes!$B$8:$AK$8,0)),"")</f>
        <v/>
      </c>
      <c r="P143" s="86" t="str">
        <f>IFERROR(INDEX(TQoL_Indexes!$B$9:$AK$88,MATCH($A$3,TQoL_Indexes!#REF!,0)+$A143,MATCH(P$3,TQoL_Indexes!$B$8:$AK$8,0)),"")</f>
        <v/>
      </c>
      <c r="Q143" s="86" t="str">
        <f>IFERROR(INDEX(TQoL_Indexes!$B$9:$AK$88,MATCH($A$3,TQoL_Indexes!#REF!,0)+$A143,MATCH(Q$3,TQoL_Indexes!$B$8:$AK$8,0)),"")</f>
        <v/>
      </c>
      <c r="R143" s="86" t="str">
        <f>IFERROR(INDEX(TQoL_Indexes!$B$9:$AK$88,MATCH($A$3,TQoL_Indexes!#REF!,0)+$A143,MATCH(R$3,TQoL_Indexes!$B$8:$AK$8,0)),"")</f>
        <v/>
      </c>
      <c r="S143" s="86" t="str">
        <f>IFERROR(INDEX(TQoL_Indexes!$B$9:$AK$88,MATCH($A$3,TQoL_Indexes!#REF!,0)+$A143,MATCH(S$3,TQoL_Indexes!$B$8:$AK$8,0)),"")</f>
        <v/>
      </c>
      <c r="T143" s="86" t="str">
        <f>IFERROR(INDEX(TQoL_Indexes!$B$9:$AK$88,MATCH($A$3,TQoL_Indexes!#REF!,0)+$A143,MATCH(T$3,TQoL_Indexes!$B$8:$AK$8,0)),"")</f>
        <v/>
      </c>
      <c r="U143" s="86" t="str">
        <f>IFERROR(INDEX(TQoL_Indexes!$B$9:$AK$88,MATCH($A$3,TQoL_Indexes!#REF!,0)+$A143,MATCH(U$3,TQoL_Indexes!$B$8:$AK$8,0)),"")</f>
        <v/>
      </c>
      <c r="V143" s="86" t="str">
        <f>IFERROR(INDEX(TQoL_Indexes!$B$9:$AK$88,MATCH($A$3,TQoL_Indexes!#REF!,0)+$A143,MATCH(V$3,TQoL_Indexes!$B$8:$AK$8,0)),"")</f>
        <v/>
      </c>
      <c r="W143" s="86" t="str">
        <f>IFERROR(INDEX(TQoL_Indexes!$B$9:$AK$88,MATCH($A$3,TQoL_Indexes!#REF!,0)+$A143,MATCH(W$3,TQoL_Indexes!$B$8:$AK$8,0)),"")</f>
        <v/>
      </c>
      <c r="X143" s="86" t="str">
        <f>IFERROR(INDEX(TQoL_Indexes!$B$9:$AK$88,MATCH($A$3,TQoL_Indexes!#REF!,0)+$A143,MATCH(X$3,TQoL_Indexes!$B$8:$AK$8,0)),"")</f>
        <v/>
      </c>
      <c r="Y143" s="86" t="str">
        <f>IFERROR(INDEX(TQoL_Indexes!$B$9:$AK$88,MATCH($A$3,TQoL_Indexes!#REF!,0)+$A143,MATCH(Y$3,TQoL_Indexes!$B$8:$AK$8,0)),"")</f>
        <v/>
      </c>
      <c r="Z143" s="86" t="str">
        <f>IFERROR(INDEX(TQoL_Indexes!$B$9:$AK$88,MATCH($A$3,TQoL_Indexes!#REF!,0)+$A143,MATCH(Z$3,TQoL_Indexes!$B$8:$AK$8,0)),"")</f>
        <v/>
      </c>
      <c r="AA143" s="86" t="str">
        <f>IFERROR(INDEX(TQoL_Indexes!$B$9:$AK$88,MATCH($A$3,TQoL_Indexes!#REF!,0)+$A143,MATCH(AA$3,TQoL_Indexes!$B$8:$AK$8,0)),"")</f>
        <v/>
      </c>
      <c r="AB143" s="86" t="str">
        <f>IFERROR(INDEX(TQoL_Indexes!$B$9:$AK$88,MATCH($A$3,TQoL_Indexes!#REF!,0)+$A143,MATCH(AB$3,TQoL_Indexes!$B$8:$AK$8,0)),"")</f>
        <v/>
      </c>
      <c r="AC143" s="86" t="str">
        <f>IFERROR(INDEX(TQoL_Indexes!$B$9:$AK$88,MATCH($A$3,TQoL_Indexes!#REF!,0)+$A143,MATCH(AC$3,TQoL_Indexes!$B$8:$AK$8,0)),"")</f>
        <v/>
      </c>
      <c r="AD143" s="86" t="str">
        <f>IFERROR(INDEX(TQoL_Indexes!$B$9:$AK$88,MATCH($A$3,TQoL_Indexes!#REF!,0)+$A143,MATCH(AD$3,TQoL_Indexes!$B$8:$AK$8,0)),"")</f>
        <v/>
      </c>
      <c r="AE143" s="86" t="str">
        <f>IFERROR(INDEX(TQoL_Indexes!$B$9:$AK$88,MATCH($A$3,TQoL_Indexes!#REF!,0)+$A143,MATCH(AE$3,TQoL_Indexes!$B$8:$AK$8,0)),"")</f>
        <v/>
      </c>
      <c r="AF143" s="86" t="str">
        <f>IFERROR(INDEX(TQoL_Indexes!$B$9:$AK$88,MATCH($A$3,TQoL_Indexes!#REF!,0)+$A143,MATCH(AF$3,TQoL_Indexes!$B$8:$AK$8,0)),"")</f>
        <v/>
      </c>
      <c r="AG143" s="86" t="str">
        <f>IFERROR(INDEX(TQoL_Indexes!$B$9:$AK$88,MATCH($A$3,TQoL_Indexes!#REF!,0)+$A143,MATCH(AG$3,TQoL_Indexes!$B$8:$AK$8,0)),"")</f>
        <v/>
      </c>
      <c r="AH143" s="86" t="str">
        <f>IFERROR(INDEX(TQoL_Indexes!$B$9:$AK$88,MATCH($A$3,TQoL_Indexes!#REF!,0)+$A143,MATCH(AH$3,TQoL_Indexes!$B$8:$AK$8,0)),"")</f>
        <v/>
      </c>
      <c r="AI143" s="86" t="str">
        <f>IFERROR(INDEX(TQoL_Indexes!$B$9:$AK$88,MATCH($A$3,TQoL_Indexes!#REF!,0)+$A143,MATCH(AI$3,TQoL_Indexes!$B$8:$AK$8,0)),"")</f>
        <v/>
      </c>
      <c r="AJ143" s="86" t="str">
        <f>IFERROR(INDEX(TQoL_Indexes!$B$9:$AK$88,MATCH($A$3,TQoL_Indexes!#REF!,0)+$A143,MATCH(AJ$3,TQoL_Indexes!$B$8:$AK$8,0)),"")</f>
        <v/>
      </c>
      <c r="AK143" s="86" t="str">
        <f>IFERROR(INDEX(TQoL_Indexes!$B$9:$AK$88,MATCH($A$3,TQoL_Indexes!#REF!,0)+$A143,MATCH(AK$3,TQoL_Indexes!$B$8:$AK$8,0)),"")</f>
        <v/>
      </c>
      <c r="AL143" s="86" t="str">
        <f>IFERROR(INDEX(TQoL_Indexes!$B$9:$AK$88,MATCH($A$3,TQoL_Indexes!#REF!,0)+$A143,MATCH(AL$3,TQoL_Indexes!$B$8:$AK$8,0)),"")</f>
        <v/>
      </c>
      <c r="AM143" s="87" t="str">
        <f>IFERROR(INDEX(TQoL_Indexes!$B$9:$AK$88,MATCH($A$3,TQoL_Indexes!#REF!,0)+$A143,MATCH(AM$3,TQoL_Indexes!$B$8:$AK$8,0)),"")</f>
        <v/>
      </c>
    </row>
    <row r="144" spans="1:39">
      <c r="A144" s="58" t="str">
        <f>IFERROR(IF(A143+1&lt;COUNTIF(TQoL_Indexes!#REF!,Aux_Country!$A$3),A143+1,""),"")</f>
        <v/>
      </c>
      <c r="B144" s="121" t="str">
        <f>IFERROR(INDEX(TQoL_Indexes!$B$9:$AK$88,MATCH($A$3,TQoL_Indexes!#REF!,0)+$A144,MATCH(B$3,TQoL_Indexes!$B$8:$AK$8,0)),"")</f>
        <v/>
      </c>
      <c r="C144" s="116" t="str">
        <f>IFERROR(INDEX(TQoL_Indexes!$B$9:$AK$88,MATCH($A$3,TQoL_Indexes!#REF!,0)+$A144,MATCH(C$3,TQoL_Indexes!$B$8:$AK$8,0)),"")</f>
        <v/>
      </c>
      <c r="D144" s="122" t="str">
        <f>IFERROR(INDEX(TQoL_Indexes!$B$9:$AK$88,MATCH($A$3,TQoL_Indexes!#REF!,0)+$A144,MATCH(D$3,TQoL_Indexes!$B$8:$AK$8,0)),"")</f>
        <v/>
      </c>
      <c r="E144" s="86" t="str">
        <f>IFERROR(INDEX(TQoL_Indexes!$B$9:$AK$88,MATCH($A$3,TQoL_Indexes!#REF!,0)+$A144,MATCH(E$3,TQoL_Indexes!$B$8:$AK$8,0)),"")</f>
        <v/>
      </c>
      <c r="F144" s="86" t="str">
        <f>IFERROR(INDEX(TQoL_Indexes!$B$9:$AK$88,MATCH($A$3,TQoL_Indexes!#REF!,0)+$A144,MATCH(F$3,TQoL_Indexes!$B$8:$AK$8,0)),"")</f>
        <v/>
      </c>
      <c r="G144" s="86" t="str">
        <f>IFERROR(INDEX(TQoL_Indexes!$B$9:$AK$88,MATCH($A$3,TQoL_Indexes!#REF!,0)+$A144,MATCH(G$3,TQoL_Indexes!$B$8:$AK$8,0)),"")</f>
        <v/>
      </c>
      <c r="H144" s="86" t="str">
        <f>IFERROR(INDEX(TQoL_Indexes!$B$9:$AK$88,MATCH($A$3,TQoL_Indexes!#REF!,0)+$A144,MATCH(H$3,TQoL_Indexes!$B$8:$AK$8,0)),"")</f>
        <v/>
      </c>
      <c r="I144" s="86" t="str">
        <f>IFERROR(INDEX(TQoL_Indexes!$B$9:$AK$88,MATCH($A$3,TQoL_Indexes!#REF!,0)+$A144,MATCH(I$3,TQoL_Indexes!$B$8:$AK$8,0)),"")</f>
        <v/>
      </c>
      <c r="J144" s="86" t="str">
        <f>IFERROR(INDEX(TQoL_Indexes!$B$9:$AK$88,MATCH($A$3,TQoL_Indexes!#REF!,0)+$A144,MATCH(J$3,TQoL_Indexes!$B$8:$AK$8,0)),"")</f>
        <v/>
      </c>
      <c r="K144" s="86" t="str">
        <f>IFERROR(INDEX(TQoL_Indexes!$B$9:$AK$88,MATCH($A$3,TQoL_Indexes!#REF!,0)+$A144,MATCH(K$3,TQoL_Indexes!$B$8:$AK$8,0)),"")</f>
        <v/>
      </c>
      <c r="L144" s="86" t="str">
        <f>IFERROR(INDEX(TQoL_Indexes!$B$9:$AK$88,MATCH($A$3,TQoL_Indexes!#REF!,0)+$A144,MATCH(L$3,TQoL_Indexes!$B$8:$AK$8,0)),"")</f>
        <v/>
      </c>
      <c r="M144" s="86" t="str">
        <f>IFERROR(INDEX(TQoL_Indexes!$B$9:$AK$88,MATCH($A$3,TQoL_Indexes!#REF!,0)+$A144,MATCH(M$3,TQoL_Indexes!$B$8:$AK$8,0)),"")</f>
        <v/>
      </c>
      <c r="N144" s="86" t="str">
        <f>IFERROR(INDEX(TQoL_Indexes!$B$9:$AK$88,MATCH($A$3,TQoL_Indexes!#REF!,0)+$A144,MATCH(N$3,TQoL_Indexes!$B$8:$AK$8,0)),"")</f>
        <v/>
      </c>
      <c r="O144" s="86" t="str">
        <f>IFERROR(INDEX(TQoL_Indexes!$B$9:$AK$88,MATCH($A$3,TQoL_Indexes!#REF!,0)+$A144,MATCH(O$3,TQoL_Indexes!$B$8:$AK$8,0)),"")</f>
        <v/>
      </c>
      <c r="P144" s="86" t="str">
        <f>IFERROR(INDEX(TQoL_Indexes!$B$9:$AK$88,MATCH($A$3,TQoL_Indexes!#REF!,0)+$A144,MATCH(P$3,TQoL_Indexes!$B$8:$AK$8,0)),"")</f>
        <v/>
      </c>
      <c r="Q144" s="86" t="str">
        <f>IFERROR(INDEX(TQoL_Indexes!$B$9:$AK$88,MATCH($A$3,TQoL_Indexes!#REF!,0)+$A144,MATCH(Q$3,TQoL_Indexes!$B$8:$AK$8,0)),"")</f>
        <v/>
      </c>
      <c r="R144" s="86" t="str">
        <f>IFERROR(INDEX(TQoL_Indexes!$B$9:$AK$88,MATCH($A$3,TQoL_Indexes!#REF!,0)+$A144,MATCH(R$3,TQoL_Indexes!$B$8:$AK$8,0)),"")</f>
        <v/>
      </c>
      <c r="S144" s="86" t="str">
        <f>IFERROR(INDEX(TQoL_Indexes!$B$9:$AK$88,MATCH($A$3,TQoL_Indexes!#REF!,0)+$A144,MATCH(S$3,TQoL_Indexes!$B$8:$AK$8,0)),"")</f>
        <v/>
      </c>
      <c r="T144" s="86" t="str">
        <f>IFERROR(INDEX(TQoL_Indexes!$B$9:$AK$88,MATCH($A$3,TQoL_Indexes!#REF!,0)+$A144,MATCH(T$3,TQoL_Indexes!$B$8:$AK$8,0)),"")</f>
        <v/>
      </c>
      <c r="U144" s="86" t="str">
        <f>IFERROR(INDEX(TQoL_Indexes!$B$9:$AK$88,MATCH($A$3,TQoL_Indexes!#REF!,0)+$A144,MATCH(U$3,TQoL_Indexes!$B$8:$AK$8,0)),"")</f>
        <v/>
      </c>
      <c r="V144" s="86" t="str">
        <f>IFERROR(INDEX(TQoL_Indexes!$B$9:$AK$88,MATCH($A$3,TQoL_Indexes!#REF!,0)+$A144,MATCH(V$3,TQoL_Indexes!$B$8:$AK$8,0)),"")</f>
        <v/>
      </c>
      <c r="W144" s="86" t="str">
        <f>IFERROR(INDEX(TQoL_Indexes!$B$9:$AK$88,MATCH($A$3,TQoL_Indexes!#REF!,0)+$A144,MATCH(W$3,TQoL_Indexes!$B$8:$AK$8,0)),"")</f>
        <v/>
      </c>
      <c r="X144" s="86" t="str">
        <f>IFERROR(INDEX(TQoL_Indexes!$B$9:$AK$88,MATCH($A$3,TQoL_Indexes!#REF!,0)+$A144,MATCH(X$3,TQoL_Indexes!$B$8:$AK$8,0)),"")</f>
        <v/>
      </c>
      <c r="Y144" s="86" t="str">
        <f>IFERROR(INDEX(TQoL_Indexes!$B$9:$AK$88,MATCH($A$3,TQoL_Indexes!#REF!,0)+$A144,MATCH(Y$3,TQoL_Indexes!$B$8:$AK$8,0)),"")</f>
        <v/>
      </c>
      <c r="Z144" s="86" t="str">
        <f>IFERROR(INDEX(TQoL_Indexes!$B$9:$AK$88,MATCH($A$3,TQoL_Indexes!#REF!,0)+$A144,MATCH(Z$3,TQoL_Indexes!$B$8:$AK$8,0)),"")</f>
        <v/>
      </c>
      <c r="AA144" s="86" t="str">
        <f>IFERROR(INDEX(TQoL_Indexes!$B$9:$AK$88,MATCH($A$3,TQoL_Indexes!#REF!,0)+$A144,MATCH(AA$3,TQoL_Indexes!$B$8:$AK$8,0)),"")</f>
        <v/>
      </c>
      <c r="AB144" s="86" t="str">
        <f>IFERROR(INDEX(TQoL_Indexes!$B$9:$AK$88,MATCH($A$3,TQoL_Indexes!#REF!,0)+$A144,MATCH(AB$3,TQoL_Indexes!$B$8:$AK$8,0)),"")</f>
        <v/>
      </c>
      <c r="AC144" s="86" t="str">
        <f>IFERROR(INDEX(TQoL_Indexes!$B$9:$AK$88,MATCH($A$3,TQoL_Indexes!#REF!,0)+$A144,MATCH(AC$3,TQoL_Indexes!$B$8:$AK$8,0)),"")</f>
        <v/>
      </c>
      <c r="AD144" s="86" t="str">
        <f>IFERROR(INDEX(TQoL_Indexes!$B$9:$AK$88,MATCH($A$3,TQoL_Indexes!#REF!,0)+$A144,MATCH(AD$3,TQoL_Indexes!$B$8:$AK$8,0)),"")</f>
        <v/>
      </c>
      <c r="AE144" s="86" t="str">
        <f>IFERROR(INDEX(TQoL_Indexes!$B$9:$AK$88,MATCH($A$3,TQoL_Indexes!#REF!,0)+$A144,MATCH(AE$3,TQoL_Indexes!$B$8:$AK$8,0)),"")</f>
        <v/>
      </c>
      <c r="AF144" s="86" t="str">
        <f>IFERROR(INDEX(TQoL_Indexes!$B$9:$AK$88,MATCH($A$3,TQoL_Indexes!#REF!,0)+$A144,MATCH(AF$3,TQoL_Indexes!$B$8:$AK$8,0)),"")</f>
        <v/>
      </c>
      <c r="AG144" s="86" t="str">
        <f>IFERROR(INDEX(TQoL_Indexes!$B$9:$AK$88,MATCH($A$3,TQoL_Indexes!#REF!,0)+$A144,MATCH(AG$3,TQoL_Indexes!$B$8:$AK$8,0)),"")</f>
        <v/>
      </c>
      <c r="AH144" s="86" t="str">
        <f>IFERROR(INDEX(TQoL_Indexes!$B$9:$AK$88,MATCH($A$3,TQoL_Indexes!#REF!,0)+$A144,MATCH(AH$3,TQoL_Indexes!$B$8:$AK$8,0)),"")</f>
        <v/>
      </c>
      <c r="AI144" s="86" t="str">
        <f>IFERROR(INDEX(TQoL_Indexes!$B$9:$AK$88,MATCH($A$3,TQoL_Indexes!#REF!,0)+$A144,MATCH(AI$3,TQoL_Indexes!$B$8:$AK$8,0)),"")</f>
        <v/>
      </c>
      <c r="AJ144" s="86" t="str">
        <f>IFERROR(INDEX(TQoL_Indexes!$B$9:$AK$88,MATCH($A$3,TQoL_Indexes!#REF!,0)+$A144,MATCH(AJ$3,TQoL_Indexes!$B$8:$AK$8,0)),"")</f>
        <v/>
      </c>
      <c r="AK144" s="86" t="str">
        <f>IFERROR(INDEX(TQoL_Indexes!$B$9:$AK$88,MATCH($A$3,TQoL_Indexes!#REF!,0)+$A144,MATCH(AK$3,TQoL_Indexes!$B$8:$AK$8,0)),"")</f>
        <v/>
      </c>
      <c r="AL144" s="86" t="str">
        <f>IFERROR(INDEX(TQoL_Indexes!$B$9:$AK$88,MATCH($A$3,TQoL_Indexes!#REF!,0)+$A144,MATCH(AL$3,TQoL_Indexes!$B$8:$AK$8,0)),"")</f>
        <v/>
      </c>
      <c r="AM144" s="87" t="str">
        <f>IFERROR(INDEX(TQoL_Indexes!$B$9:$AK$88,MATCH($A$3,TQoL_Indexes!#REF!,0)+$A144,MATCH(AM$3,TQoL_Indexes!$B$8:$AK$8,0)),"")</f>
        <v/>
      </c>
    </row>
    <row r="145" spans="1:39">
      <c r="A145" s="58" t="str">
        <f>IFERROR(IF(A144+1&lt;COUNTIF(TQoL_Indexes!#REF!,Aux_Country!$A$3),A144+1,""),"")</f>
        <v/>
      </c>
      <c r="B145" s="121" t="str">
        <f>IFERROR(INDEX(TQoL_Indexes!$B$9:$AK$88,MATCH($A$3,TQoL_Indexes!#REF!,0)+$A145,MATCH(B$3,TQoL_Indexes!$B$8:$AK$8,0)),"")</f>
        <v/>
      </c>
      <c r="C145" s="116" t="str">
        <f>IFERROR(INDEX(TQoL_Indexes!$B$9:$AK$88,MATCH($A$3,TQoL_Indexes!#REF!,0)+$A145,MATCH(C$3,TQoL_Indexes!$B$8:$AK$8,0)),"")</f>
        <v/>
      </c>
      <c r="D145" s="122" t="str">
        <f>IFERROR(INDEX(TQoL_Indexes!$B$9:$AK$88,MATCH($A$3,TQoL_Indexes!#REF!,0)+$A145,MATCH(D$3,TQoL_Indexes!$B$8:$AK$8,0)),"")</f>
        <v/>
      </c>
      <c r="E145" s="86" t="str">
        <f>IFERROR(INDEX(TQoL_Indexes!$B$9:$AK$88,MATCH($A$3,TQoL_Indexes!#REF!,0)+$A145,MATCH(E$3,TQoL_Indexes!$B$8:$AK$8,0)),"")</f>
        <v/>
      </c>
      <c r="F145" s="86" t="str">
        <f>IFERROR(INDEX(TQoL_Indexes!$B$9:$AK$88,MATCH($A$3,TQoL_Indexes!#REF!,0)+$A145,MATCH(F$3,TQoL_Indexes!$B$8:$AK$8,0)),"")</f>
        <v/>
      </c>
      <c r="G145" s="86" t="str">
        <f>IFERROR(INDEX(TQoL_Indexes!$B$9:$AK$88,MATCH($A$3,TQoL_Indexes!#REF!,0)+$A145,MATCH(G$3,TQoL_Indexes!$B$8:$AK$8,0)),"")</f>
        <v/>
      </c>
      <c r="H145" s="86" t="str">
        <f>IFERROR(INDEX(TQoL_Indexes!$B$9:$AK$88,MATCH($A$3,TQoL_Indexes!#REF!,0)+$A145,MATCH(H$3,TQoL_Indexes!$B$8:$AK$8,0)),"")</f>
        <v/>
      </c>
      <c r="I145" s="86" t="str">
        <f>IFERROR(INDEX(TQoL_Indexes!$B$9:$AK$88,MATCH($A$3,TQoL_Indexes!#REF!,0)+$A145,MATCH(I$3,TQoL_Indexes!$B$8:$AK$8,0)),"")</f>
        <v/>
      </c>
      <c r="J145" s="86" t="str">
        <f>IFERROR(INDEX(TQoL_Indexes!$B$9:$AK$88,MATCH($A$3,TQoL_Indexes!#REF!,0)+$A145,MATCH(J$3,TQoL_Indexes!$B$8:$AK$8,0)),"")</f>
        <v/>
      </c>
      <c r="K145" s="86" t="str">
        <f>IFERROR(INDEX(TQoL_Indexes!$B$9:$AK$88,MATCH($A$3,TQoL_Indexes!#REF!,0)+$A145,MATCH(K$3,TQoL_Indexes!$B$8:$AK$8,0)),"")</f>
        <v/>
      </c>
      <c r="L145" s="86" t="str">
        <f>IFERROR(INDEX(TQoL_Indexes!$B$9:$AK$88,MATCH($A$3,TQoL_Indexes!#REF!,0)+$A145,MATCH(L$3,TQoL_Indexes!$B$8:$AK$8,0)),"")</f>
        <v/>
      </c>
      <c r="M145" s="86" t="str">
        <f>IFERROR(INDEX(TQoL_Indexes!$B$9:$AK$88,MATCH($A$3,TQoL_Indexes!#REF!,0)+$A145,MATCH(M$3,TQoL_Indexes!$B$8:$AK$8,0)),"")</f>
        <v/>
      </c>
      <c r="N145" s="86" t="str">
        <f>IFERROR(INDEX(TQoL_Indexes!$B$9:$AK$88,MATCH($A$3,TQoL_Indexes!#REF!,0)+$A145,MATCH(N$3,TQoL_Indexes!$B$8:$AK$8,0)),"")</f>
        <v/>
      </c>
      <c r="O145" s="86" t="str">
        <f>IFERROR(INDEX(TQoL_Indexes!$B$9:$AK$88,MATCH($A$3,TQoL_Indexes!#REF!,0)+$A145,MATCH(O$3,TQoL_Indexes!$B$8:$AK$8,0)),"")</f>
        <v/>
      </c>
      <c r="P145" s="86" t="str">
        <f>IFERROR(INDEX(TQoL_Indexes!$B$9:$AK$88,MATCH($A$3,TQoL_Indexes!#REF!,0)+$A145,MATCH(P$3,TQoL_Indexes!$B$8:$AK$8,0)),"")</f>
        <v/>
      </c>
      <c r="Q145" s="86" t="str">
        <f>IFERROR(INDEX(TQoL_Indexes!$B$9:$AK$88,MATCH($A$3,TQoL_Indexes!#REF!,0)+$A145,MATCH(Q$3,TQoL_Indexes!$B$8:$AK$8,0)),"")</f>
        <v/>
      </c>
      <c r="R145" s="86" t="str">
        <f>IFERROR(INDEX(TQoL_Indexes!$B$9:$AK$88,MATCH($A$3,TQoL_Indexes!#REF!,0)+$A145,MATCH(R$3,TQoL_Indexes!$B$8:$AK$8,0)),"")</f>
        <v/>
      </c>
      <c r="S145" s="86" t="str">
        <f>IFERROR(INDEX(TQoL_Indexes!$B$9:$AK$88,MATCH($A$3,TQoL_Indexes!#REF!,0)+$A145,MATCH(S$3,TQoL_Indexes!$B$8:$AK$8,0)),"")</f>
        <v/>
      </c>
      <c r="T145" s="86" t="str">
        <f>IFERROR(INDEX(TQoL_Indexes!$B$9:$AK$88,MATCH($A$3,TQoL_Indexes!#REF!,0)+$A145,MATCH(T$3,TQoL_Indexes!$B$8:$AK$8,0)),"")</f>
        <v/>
      </c>
      <c r="U145" s="86" t="str">
        <f>IFERROR(INDEX(TQoL_Indexes!$B$9:$AK$88,MATCH($A$3,TQoL_Indexes!#REF!,0)+$A145,MATCH(U$3,TQoL_Indexes!$B$8:$AK$8,0)),"")</f>
        <v/>
      </c>
      <c r="V145" s="86" t="str">
        <f>IFERROR(INDEX(TQoL_Indexes!$B$9:$AK$88,MATCH($A$3,TQoL_Indexes!#REF!,0)+$A145,MATCH(V$3,TQoL_Indexes!$B$8:$AK$8,0)),"")</f>
        <v/>
      </c>
      <c r="W145" s="86" t="str">
        <f>IFERROR(INDEX(TQoL_Indexes!$B$9:$AK$88,MATCH($A$3,TQoL_Indexes!#REF!,0)+$A145,MATCH(W$3,TQoL_Indexes!$B$8:$AK$8,0)),"")</f>
        <v/>
      </c>
      <c r="X145" s="86" t="str">
        <f>IFERROR(INDEX(TQoL_Indexes!$B$9:$AK$88,MATCH($A$3,TQoL_Indexes!#REF!,0)+$A145,MATCH(X$3,TQoL_Indexes!$B$8:$AK$8,0)),"")</f>
        <v/>
      </c>
      <c r="Y145" s="86" t="str">
        <f>IFERROR(INDEX(TQoL_Indexes!$B$9:$AK$88,MATCH($A$3,TQoL_Indexes!#REF!,0)+$A145,MATCH(Y$3,TQoL_Indexes!$B$8:$AK$8,0)),"")</f>
        <v/>
      </c>
      <c r="Z145" s="86" t="str">
        <f>IFERROR(INDEX(TQoL_Indexes!$B$9:$AK$88,MATCH($A$3,TQoL_Indexes!#REF!,0)+$A145,MATCH(Z$3,TQoL_Indexes!$B$8:$AK$8,0)),"")</f>
        <v/>
      </c>
      <c r="AA145" s="86" t="str">
        <f>IFERROR(INDEX(TQoL_Indexes!$B$9:$AK$88,MATCH($A$3,TQoL_Indexes!#REF!,0)+$A145,MATCH(AA$3,TQoL_Indexes!$B$8:$AK$8,0)),"")</f>
        <v/>
      </c>
      <c r="AB145" s="86" t="str">
        <f>IFERROR(INDEX(TQoL_Indexes!$B$9:$AK$88,MATCH($A$3,TQoL_Indexes!#REF!,0)+$A145,MATCH(AB$3,TQoL_Indexes!$B$8:$AK$8,0)),"")</f>
        <v/>
      </c>
      <c r="AC145" s="86" t="str">
        <f>IFERROR(INDEX(TQoL_Indexes!$B$9:$AK$88,MATCH($A$3,TQoL_Indexes!#REF!,0)+$A145,MATCH(AC$3,TQoL_Indexes!$B$8:$AK$8,0)),"")</f>
        <v/>
      </c>
      <c r="AD145" s="86" t="str">
        <f>IFERROR(INDEX(TQoL_Indexes!$B$9:$AK$88,MATCH($A$3,TQoL_Indexes!#REF!,0)+$A145,MATCH(AD$3,TQoL_Indexes!$B$8:$AK$8,0)),"")</f>
        <v/>
      </c>
      <c r="AE145" s="86" t="str">
        <f>IFERROR(INDEX(TQoL_Indexes!$B$9:$AK$88,MATCH($A$3,TQoL_Indexes!#REF!,0)+$A145,MATCH(AE$3,TQoL_Indexes!$B$8:$AK$8,0)),"")</f>
        <v/>
      </c>
      <c r="AF145" s="86" t="str">
        <f>IFERROR(INDEX(TQoL_Indexes!$B$9:$AK$88,MATCH($A$3,TQoL_Indexes!#REF!,0)+$A145,MATCH(AF$3,TQoL_Indexes!$B$8:$AK$8,0)),"")</f>
        <v/>
      </c>
      <c r="AG145" s="86" t="str">
        <f>IFERROR(INDEX(TQoL_Indexes!$B$9:$AK$88,MATCH($A$3,TQoL_Indexes!#REF!,0)+$A145,MATCH(AG$3,TQoL_Indexes!$B$8:$AK$8,0)),"")</f>
        <v/>
      </c>
      <c r="AH145" s="86" t="str">
        <f>IFERROR(INDEX(TQoL_Indexes!$B$9:$AK$88,MATCH($A$3,TQoL_Indexes!#REF!,0)+$A145,MATCH(AH$3,TQoL_Indexes!$B$8:$AK$8,0)),"")</f>
        <v/>
      </c>
      <c r="AI145" s="86" t="str">
        <f>IFERROR(INDEX(TQoL_Indexes!$B$9:$AK$88,MATCH($A$3,TQoL_Indexes!#REF!,0)+$A145,MATCH(AI$3,TQoL_Indexes!$B$8:$AK$8,0)),"")</f>
        <v/>
      </c>
      <c r="AJ145" s="86" t="str">
        <f>IFERROR(INDEX(TQoL_Indexes!$B$9:$AK$88,MATCH($A$3,TQoL_Indexes!#REF!,0)+$A145,MATCH(AJ$3,TQoL_Indexes!$B$8:$AK$8,0)),"")</f>
        <v/>
      </c>
      <c r="AK145" s="86" t="str">
        <f>IFERROR(INDEX(TQoL_Indexes!$B$9:$AK$88,MATCH($A$3,TQoL_Indexes!#REF!,0)+$A145,MATCH(AK$3,TQoL_Indexes!$B$8:$AK$8,0)),"")</f>
        <v/>
      </c>
      <c r="AL145" s="86" t="str">
        <f>IFERROR(INDEX(TQoL_Indexes!$B$9:$AK$88,MATCH($A$3,TQoL_Indexes!#REF!,0)+$A145,MATCH(AL$3,TQoL_Indexes!$B$8:$AK$8,0)),"")</f>
        <v/>
      </c>
      <c r="AM145" s="87" t="str">
        <f>IFERROR(INDEX(TQoL_Indexes!$B$9:$AK$88,MATCH($A$3,TQoL_Indexes!#REF!,0)+$A145,MATCH(AM$3,TQoL_Indexes!$B$8:$AK$8,0)),"")</f>
        <v/>
      </c>
    </row>
    <row r="146" spans="1:39">
      <c r="A146" s="58" t="str">
        <f>IFERROR(IF(A145+1&lt;COUNTIF(TQoL_Indexes!#REF!,Aux_Country!$A$3),A145+1,""),"")</f>
        <v/>
      </c>
      <c r="B146" s="121" t="str">
        <f>IFERROR(INDEX(TQoL_Indexes!$B$9:$AK$88,MATCH($A$3,TQoL_Indexes!#REF!,0)+$A146,MATCH(B$3,TQoL_Indexes!$B$8:$AK$8,0)),"")</f>
        <v/>
      </c>
      <c r="C146" s="116" t="str">
        <f>IFERROR(INDEX(TQoL_Indexes!$B$9:$AK$88,MATCH($A$3,TQoL_Indexes!#REF!,0)+$A146,MATCH(C$3,TQoL_Indexes!$B$8:$AK$8,0)),"")</f>
        <v/>
      </c>
      <c r="D146" s="122" t="str">
        <f>IFERROR(INDEX(TQoL_Indexes!$B$9:$AK$88,MATCH($A$3,TQoL_Indexes!#REF!,0)+$A146,MATCH(D$3,TQoL_Indexes!$B$8:$AK$8,0)),"")</f>
        <v/>
      </c>
      <c r="E146" s="86" t="str">
        <f>IFERROR(INDEX(TQoL_Indexes!$B$9:$AK$88,MATCH($A$3,TQoL_Indexes!#REF!,0)+$A146,MATCH(E$3,TQoL_Indexes!$B$8:$AK$8,0)),"")</f>
        <v/>
      </c>
      <c r="F146" s="86" t="str">
        <f>IFERROR(INDEX(TQoL_Indexes!$B$9:$AK$88,MATCH($A$3,TQoL_Indexes!#REF!,0)+$A146,MATCH(F$3,TQoL_Indexes!$B$8:$AK$8,0)),"")</f>
        <v/>
      </c>
      <c r="G146" s="86" t="str">
        <f>IFERROR(INDEX(TQoL_Indexes!$B$9:$AK$88,MATCH($A$3,TQoL_Indexes!#REF!,0)+$A146,MATCH(G$3,TQoL_Indexes!$B$8:$AK$8,0)),"")</f>
        <v/>
      </c>
      <c r="H146" s="86" t="str">
        <f>IFERROR(INDEX(TQoL_Indexes!$B$9:$AK$88,MATCH($A$3,TQoL_Indexes!#REF!,0)+$A146,MATCH(H$3,TQoL_Indexes!$B$8:$AK$8,0)),"")</f>
        <v/>
      </c>
      <c r="I146" s="86" t="str">
        <f>IFERROR(INDEX(TQoL_Indexes!$B$9:$AK$88,MATCH($A$3,TQoL_Indexes!#REF!,0)+$A146,MATCH(I$3,TQoL_Indexes!$B$8:$AK$8,0)),"")</f>
        <v/>
      </c>
      <c r="J146" s="86" t="str">
        <f>IFERROR(INDEX(TQoL_Indexes!$B$9:$AK$88,MATCH($A$3,TQoL_Indexes!#REF!,0)+$A146,MATCH(J$3,TQoL_Indexes!$B$8:$AK$8,0)),"")</f>
        <v/>
      </c>
      <c r="K146" s="86" t="str">
        <f>IFERROR(INDEX(TQoL_Indexes!$B$9:$AK$88,MATCH($A$3,TQoL_Indexes!#REF!,0)+$A146,MATCH(K$3,TQoL_Indexes!$B$8:$AK$8,0)),"")</f>
        <v/>
      </c>
      <c r="L146" s="86" t="str">
        <f>IFERROR(INDEX(TQoL_Indexes!$B$9:$AK$88,MATCH($A$3,TQoL_Indexes!#REF!,0)+$A146,MATCH(L$3,TQoL_Indexes!$B$8:$AK$8,0)),"")</f>
        <v/>
      </c>
      <c r="M146" s="86" t="str">
        <f>IFERROR(INDEX(TQoL_Indexes!$B$9:$AK$88,MATCH($A$3,TQoL_Indexes!#REF!,0)+$A146,MATCH(M$3,TQoL_Indexes!$B$8:$AK$8,0)),"")</f>
        <v/>
      </c>
      <c r="N146" s="86" t="str">
        <f>IFERROR(INDEX(TQoL_Indexes!$B$9:$AK$88,MATCH($A$3,TQoL_Indexes!#REF!,0)+$A146,MATCH(N$3,TQoL_Indexes!$B$8:$AK$8,0)),"")</f>
        <v/>
      </c>
      <c r="O146" s="86" t="str">
        <f>IFERROR(INDEX(TQoL_Indexes!$B$9:$AK$88,MATCH($A$3,TQoL_Indexes!#REF!,0)+$A146,MATCH(O$3,TQoL_Indexes!$B$8:$AK$8,0)),"")</f>
        <v/>
      </c>
      <c r="P146" s="86" t="str">
        <f>IFERROR(INDEX(TQoL_Indexes!$B$9:$AK$88,MATCH($A$3,TQoL_Indexes!#REF!,0)+$A146,MATCH(P$3,TQoL_Indexes!$B$8:$AK$8,0)),"")</f>
        <v/>
      </c>
      <c r="Q146" s="86" t="str">
        <f>IFERROR(INDEX(TQoL_Indexes!$B$9:$AK$88,MATCH($A$3,TQoL_Indexes!#REF!,0)+$A146,MATCH(Q$3,TQoL_Indexes!$B$8:$AK$8,0)),"")</f>
        <v/>
      </c>
      <c r="R146" s="86" t="str">
        <f>IFERROR(INDEX(TQoL_Indexes!$B$9:$AK$88,MATCH($A$3,TQoL_Indexes!#REF!,0)+$A146,MATCH(R$3,TQoL_Indexes!$B$8:$AK$8,0)),"")</f>
        <v/>
      </c>
      <c r="S146" s="86" t="str">
        <f>IFERROR(INDEX(TQoL_Indexes!$B$9:$AK$88,MATCH($A$3,TQoL_Indexes!#REF!,0)+$A146,MATCH(S$3,TQoL_Indexes!$B$8:$AK$8,0)),"")</f>
        <v/>
      </c>
      <c r="T146" s="86" t="str">
        <f>IFERROR(INDEX(TQoL_Indexes!$B$9:$AK$88,MATCH($A$3,TQoL_Indexes!#REF!,0)+$A146,MATCH(T$3,TQoL_Indexes!$B$8:$AK$8,0)),"")</f>
        <v/>
      </c>
      <c r="U146" s="86" t="str">
        <f>IFERROR(INDEX(TQoL_Indexes!$B$9:$AK$88,MATCH($A$3,TQoL_Indexes!#REF!,0)+$A146,MATCH(U$3,TQoL_Indexes!$B$8:$AK$8,0)),"")</f>
        <v/>
      </c>
      <c r="V146" s="86" t="str">
        <f>IFERROR(INDEX(TQoL_Indexes!$B$9:$AK$88,MATCH($A$3,TQoL_Indexes!#REF!,0)+$A146,MATCH(V$3,TQoL_Indexes!$B$8:$AK$8,0)),"")</f>
        <v/>
      </c>
      <c r="W146" s="86" t="str">
        <f>IFERROR(INDEX(TQoL_Indexes!$B$9:$AK$88,MATCH($A$3,TQoL_Indexes!#REF!,0)+$A146,MATCH(W$3,TQoL_Indexes!$B$8:$AK$8,0)),"")</f>
        <v/>
      </c>
      <c r="X146" s="86" t="str">
        <f>IFERROR(INDEX(TQoL_Indexes!$B$9:$AK$88,MATCH($A$3,TQoL_Indexes!#REF!,0)+$A146,MATCH(X$3,TQoL_Indexes!$B$8:$AK$8,0)),"")</f>
        <v/>
      </c>
      <c r="Y146" s="86" t="str">
        <f>IFERROR(INDEX(TQoL_Indexes!$B$9:$AK$88,MATCH($A$3,TQoL_Indexes!#REF!,0)+$A146,MATCH(Y$3,TQoL_Indexes!$B$8:$AK$8,0)),"")</f>
        <v/>
      </c>
      <c r="Z146" s="86" t="str">
        <f>IFERROR(INDEX(TQoL_Indexes!$B$9:$AK$88,MATCH($A$3,TQoL_Indexes!#REF!,0)+$A146,MATCH(Z$3,TQoL_Indexes!$B$8:$AK$8,0)),"")</f>
        <v/>
      </c>
      <c r="AA146" s="86" t="str">
        <f>IFERROR(INDEX(TQoL_Indexes!$B$9:$AK$88,MATCH($A$3,TQoL_Indexes!#REF!,0)+$A146,MATCH(AA$3,TQoL_Indexes!$B$8:$AK$8,0)),"")</f>
        <v/>
      </c>
      <c r="AB146" s="86" t="str">
        <f>IFERROR(INDEX(TQoL_Indexes!$B$9:$AK$88,MATCH($A$3,TQoL_Indexes!#REF!,0)+$A146,MATCH(AB$3,TQoL_Indexes!$B$8:$AK$8,0)),"")</f>
        <v/>
      </c>
      <c r="AC146" s="86" t="str">
        <f>IFERROR(INDEX(TQoL_Indexes!$B$9:$AK$88,MATCH($A$3,TQoL_Indexes!#REF!,0)+$A146,MATCH(AC$3,TQoL_Indexes!$B$8:$AK$8,0)),"")</f>
        <v/>
      </c>
      <c r="AD146" s="86" t="str">
        <f>IFERROR(INDEX(TQoL_Indexes!$B$9:$AK$88,MATCH($A$3,TQoL_Indexes!#REF!,0)+$A146,MATCH(AD$3,TQoL_Indexes!$B$8:$AK$8,0)),"")</f>
        <v/>
      </c>
      <c r="AE146" s="86" t="str">
        <f>IFERROR(INDEX(TQoL_Indexes!$B$9:$AK$88,MATCH($A$3,TQoL_Indexes!#REF!,0)+$A146,MATCH(AE$3,TQoL_Indexes!$B$8:$AK$8,0)),"")</f>
        <v/>
      </c>
      <c r="AF146" s="86" t="str">
        <f>IFERROR(INDEX(TQoL_Indexes!$B$9:$AK$88,MATCH($A$3,TQoL_Indexes!#REF!,0)+$A146,MATCH(AF$3,TQoL_Indexes!$B$8:$AK$8,0)),"")</f>
        <v/>
      </c>
      <c r="AG146" s="86" t="str">
        <f>IFERROR(INDEX(TQoL_Indexes!$B$9:$AK$88,MATCH($A$3,TQoL_Indexes!#REF!,0)+$A146,MATCH(AG$3,TQoL_Indexes!$B$8:$AK$8,0)),"")</f>
        <v/>
      </c>
      <c r="AH146" s="86" t="str">
        <f>IFERROR(INDEX(TQoL_Indexes!$B$9:$AK$88,MATCH($A$3,TQoL_Indexes!#REF!,0)+$A146,MATCH(AH$3,TQoL_Indexes!$B$8:$AK$8,0)),"")</f>
        <v/>
      </c>
      <c r="AI146" s="86" t="str">
        <f>IFERROR(INDEX(TQoL_Indexes!$B$9:$AK$88,MATCH($A$3,TQoL_Indexes!#REF!,0)+$A146,MATCH(AI$3,TQoL_Indexes!$B$8:$AK$8,0)),"")</f>
        <v/>
      </c>
      <c r="AJ146" s="86" t="str">
        <f>IFERROR(INDEX(TQoL_Indexes!$B$9:$AK$88,MATCH($A$3,TQoL_Indexes!#REF!,0)+$A146,MATCH(AJ$3,TQoL_Indexes!$B$8:$AK$8,0)),"")</f>
        <v/>
      </c>
      <c r="AK146" s="86" t="str">
        <f>IFERROR(INDEX(TQoL_Indexes!$B$9:$AK$88,MATCH($A$3,TQoL_Indexes!#REF!,0)+$A146,MATCH(AK$3,TQoL_Indexes!$B$8:$AK$8,0)),"")</f>
        <v/>
      </c>
      <c r="AL146" s="86" t="str">
        <f>IFERROR(INDEX(TQoL_Indexes!$B$9:$AK$88,MATCH($A$3,TQoL_Indexes!#REF!,0)+$A146,MATCH(AL$3,TQoL_Indexes!$B$8:$AK$8,0)),"")</f>
        <v/>
      </c>
      <c r="AM146" s="87" t="str">
        <f>IFERROR(INDEX(TQoL_Indexes!$B$9:$AK$88,MATCH($A$3,TQoL_Indexes!#REF!,0)+$A146,MATCH(AM$3,TQoL_Indexes!$B$8:$AK$8,0)),"")</f>
        <v/>
      </c>
    </row>
    <row r="147" spans="1:39">
      <c r="A147" s="58" t="str">
        <f>IFERROR(IF(A146+1&lt;COUNTIF(TQoL_Indexes!#REF!,Aux_Country!$A$3),A146+1,""),"")</f>
        <v/>
      </c>
      <c r="B147" s="121" t="str">
        <f>IFERROR(INDEX(TQoL_Indexes!$B$9:$AK$88,MATCH($A$3,TQoL_Indexes!#REF!,0)+$A147,MATCH(B$3,TQoL_Indexes!$B$8:$AK$8,0)),"")</f>
        <v/>
      </c>
      <c r="C147" s="116" t="str">
        <f>IFERROR(INDEX(TQoL_Indexes!$B$9:$AK$88,MATCH($A$3,TQoL_Indexes!#REF!,0)+$A147,MATCH(C$3,TQoL_Indexes!$B$8:$AK$8,0)),"")</f>
        <v/>
      </c>
      <c r="D147" s="122" t="str">
        <f>IFERROR(INDEX(TQoL_Indexes!$B$9:$AK$88,MATCH($A$3,TQoL_Indexes!#REF!,0)+$A147,MATCH(D$3,TQoL_Indexes!$B$8:$AK$8,0)),"")</f>
        <v/>
      </c>
      <c r="E147" s="86" t="str">
        <f>IFERROR(INDEX(TQoL_Indexes!$B$9:$AK$88,MATCH($A$3,TQoL_Indexes!#REF!,0)+$A147,MATCH(E$3,TQoL_Indexes!$B$8:$AK$8,0)),"")</f>
        <v/>
      </c>
      <c r="F147" s="86" t="str">
        <f>IFERROR(INDEX(TQoL_Indexes!$B$9:$AK$88,MATCH($A$3,TQoL_Indexes!#REF!,0)+$A147,MATCH(F$3,TQoL_Indexes!$B$8:$AK$8,0)),"")</f>
        <v/>
      </c>
      <c r="G147" s="86" t="str">
        <f>IFERROR(INDEX(TQoL_Indexes!$B$9:$AK$88,MATCH($A$3,TQoL_Indexes!#REF!,0)+$A147,MATCH(G$3,TQoL_Indexes!$B$8:$AK$8,0)),"")</f>
        <v/>
      </c>
      <c r="H147" s="86" t="str">
        <f>IFERROR(INDEX(TQoL_Indexes!$B$9:$AK$88,MATCH($A$3,TQoL_Indexes!#REF!,0)+$A147,MATCH(H$3,TQoL_Indexes!$B$8:$AK$8,0)),"")</f>
        <v/>
      </c>
      <c r="I147" s="86" t="str">
        <f>IFERROR(INDEX(TQoL_Indexes!$B$9:$AK$88,MATCH($A$3,TQoL_Indexes!#REF!,0)+$A147,MATCH(I$3,TQoL_Indexes!$B$8:$AK$8,0)),"")</f>
        <v/>
      </c>
      <c r="J147" s="86" t="str">
        <f>IFERROR(INDEX(TQoL_Indexes!$B$9:$AK$88,MATCH($A$3,TQoL_Indexes!#REF!,0)+$A147,MATCH(J$3,TQoL_Indexes!$B$8:$AK$8,0)),"")</f>
        <v/>
      </c>
      <c r="K147" s="86" t="str">
        <f>IFERROR(INDEX(TQoL_Indexes!$B$9:$AK$88,MATCH($A$3,TQoL_Indexes!#REF!,0)+$A147,MATCH(K$3,TQoL_Indexes!$B$8:$AK$8,0)),"")</f>
        <v/>
      </c>
      <c r="L147" s="86" t="str">
        <f>IFERROR(INDEX(TQoL_Indexes!$B$9:$AK$88,MATCH($A$3,TQoL_Indexes!#REF!,0)+$A147,MATCH(L$3,TQoL_Indexes!$B$8:$AK$8,0)),"")</f>
        <v/>
      </c>
      <c r="M147" s="86" t="str">
        <f>IFERROR(INDEX(TQoL_Indexes!$B$9:$AK$88,MATCH($A$3,TQoL_Indexes!#REF!,0)+$A147,MATCH(M$3,TQoL_Indexes!$B$8:$AK$8,0)),"")</f>
        <v/>
      </c>
      <c r="N147" s="86" t="str">
        <f>IFERROR(INDEX(TQoL_Indexes!$B$9:$AK$88,MATCH($A$3,TQoL_Indexes!#REF!,0)+$A147,MATCH(N$3,TQoL_Indexes!$B$8:$AK$8,0)),"")</f>
        <v/>
      </c>
      <c r="O147" s="86" t="str">
        <f>IFERROR(INDEX(TQoL_Indexes!$B$9:$AK$88,MATCH($A$3,TQoL_Indexes!#REF!,0)+$A147,MATCH(O$3,TQoL_Indexes!$B$8:$AK$8,0)),"")</f>
        <v/>
      </c>
      <c r="P147" s="86" t="str">
        <f>IFERROR(INDEX(TQoL_Indexes!$B$9:$AK$88,MATCH($A$3,TQoL_Indexes!#REF!,0)+$A147,MATCH(P$3,TQoL_Indexes!$B$8:$AK$8,0)),"")</f>
        <v/>
      </c>
      <c r="Q147" s="86" t="str">
        <f>IFERROR(INDEX(TQoL_Indexes!$B$9:$AK$88,MATCH($A$3,TQoL_Indexes!#REF!,0)+$A147,MATCH(Q$3,TQoL_Indexes!$B$8:$AK$8,0)),"")</f>
        <v/>
      </c>
      <c r="R147" s="86" t="str">
        <f>IFERROR(INDEX(TQoL_Indexes!$B$9:$AK$88,MATCH($A$3,TQoL_Indexes!#REF!,0)+$A147,MATCH(R$3,TQoL_Indexes!$B$8:$AK$8,0)),"")</f>
        <v/>
      </c>
      <c r="S147" s="86" t="str">
        <f>IFERROR(INDEX(TQoL_Indexes!$B$9:$AK$88,MATCH($A$3,TQoL_Indexes!#REF!,0)+$A147,MATCH(S$3,TQoL_Indexes!$B$8:$AK$8,0)),"")</f>
        <v/>
      </c>
      <c r="T147" s="86" t="str">
        <f>IFERROR(INDEX(TQoL_Indexes!$B$9:$AK$88,MATCH($A$3,TQoL_Indexes!#REF!,0)+$A147,MATCH(T$3,TQoL_Indexes!$B$8:$AK$8,0)),"")</f>
        <v/>
      </c>
      <c r="U147" s="86" t="str">
        <f>IFERROR(INDEX(TQoL_Indexes!$B$9:$AK$88,MATCH($A$3,TQoL_Indexes!#REF!,0)+$A147,MATCH(U$3,TQoL_Indexes!$B$8:$AK$8,0)),"")</f>
        <v/>
      </c>
      <c r="V147" s="86" t="str">
        <f>IFERROR(INDEX(TQoL_Indexes!$B$9:$AK$88,MATCH($A$3,TQoL_Indexes!#REF!,0)+$A147,MATCH(V$3,TQoL_Indexes!$B$8:$AK$8,0)),"")</f>
        <v/>
      </c>
      <c r="W147" s="86" t="str">
        <f>IFERROR(INDEX(TQoL_Indexes!$B$9:$AK$88,MATCH($A$3,TQoL_Indexes!#REF!,0)+$A147,MATCH(W$3,TQoL_Indexes!$B$8:$AK$8,0)),"")</f>
        <v/>
      </c>
      <c r="X147" s="86" t="str">
        <f>IFERROR(INDEX(TQoL_Indexes!$B$9:$AK$88,MATCH($A$3,TQoL_Indexes!#REF!,0)+$A147,MATCH(X$3,TQoL_Indexes!$B$8:$AK$8,0)),"")</f>
        <v/>
      </c>
      <c r="Y147" s="86" t="str">
        <f>IFERROR(INDEX(TQoL_Indexes!$B$9:$AK$88,MATCH($A$3,TQoL_Indexes!#REF!,0)+$A147,MATCH(Y$3,TQoL_Indexes!$B$8:$AK$8,0)),"")</f>
        <v/>
      </c>
      <c r="Z147" s="86" t="str">
        <f>IFERROR(INDEX(TQoL_Indexes!$B$9:$AK$88,MATCH($A$3,TQoL_Indexes!#REF!,0)+$A147,MATCH(Z$3,TQoL_Indexes!$B$8:$AK$8,0)),"")</f>
        <v/>
      </c>
      <c r="AA147" s="86" t="str">
        <f>IFERROR(INDEX(TQoL_Indexes!$B$9:$AK$88,MATCH($A$3,TQoL_Indexes!#REF!,0)+$A147,MATCH(AA$3,TQoL_Indexes!$B$8:$AK$8,0)),"")</f>
        <v/>
      </c>
      <c r="AB147" s="86" t="str">
        <f>IFERROR(INDEX(TQoL_Indexes!$B$9:$AK$88,MATCH($A$3,TQoL_Indexes!#REF!,0)+$A147,MATCH(AB$3,TQoL_Indexes!$B$8:$AK$8,0)),"")</f>
        <v/>
      </c>
      <c r="AC147" s="86" t="str">
        <f>IFERROR(INDEX(TQoL_Indexes!$B$9:$AK$88,MATCH($A$3,TQoL_Indexes!#REF!,0)+$A147,MATCH(AC$3,TQoL_Indexes!$B$8:$AK$8,0)),"")</f>
        <v/>
      </c>
      <c r="AD147" s="86" t="str">
        <f>IFERROR(INDEX(TQoL_Indexes!$B$9:$AK$88,MATCH($A$3,TQoL_Indexes!#REF!,0)+$A147,MATCH(AD$3,TQoL_Indexes!$B$8:$AK$8,0)),"")</f>
        <v/>
      </c>
      <c r="AE147" s="86" t="str">
        <f>IFERROR(INDEX(TQoL_Indexes!$B$9:$AK$88,MATCH($A$3,TQoL_Indexes!#REF!,0)+$A147,MATCH(AE$3,TQoL_Indexes!$B$8:$AK$8,0)),"")</f>
        <v/>
      </c>
      <c r="AF147" s="86" t="str">
        <f>IFERROR(INDEX(TQoL_Indexes!$B$9:$AK$88,MATCH($A$3,TQoL_Indexes!#REF!,0)+$A147,MATCH(AF$3,TQoL_Indexes!$B$8:$AK$8,0)),"")</f>
        <v/>
      </c>
      <c r="AG147" s="86" t="str">
        <f>IFERROR(INDEX(TQoL_Indexes!$B$9:$AK$88,MATCH($A$3,TQoL_Indexes!#REF!,0)+$A147,MATCH(AG$3,TQoL_Indexes!$B$8:$AK$8,0)),"")</f>
        <v/>
      </c>
      <c r="AH147" s="86" t="str">
        <f>IFERROR(INDEX(TQoL_Indexes!$B$9:$AK$88,MATCH($A$3,TQoL_Indexes!#REF!,0)+$A147,MATCH(AH$3,TQoL_Indexes!$B$8:$AK$8,0)),"")</f>
        <v/>
      </c>
      <c r="AI147" s="86" t="str">
        <f>IFERROR(INDEX(TQoL_Indexes!$B$9:$AK$88,MATCH($A$3,TQoL_Indexes!#REF!,0)+$A147,MATCH(AI$3,TQoL_Indexes!$B$8:$AK$8,0)),"")</f>
        <v/>
      </c>
      <c r="AJ147" s="86" t="str">
        <f>IFERROR(INDEX(TQoL_Indexes!$B$9:$AK$88,MATCH($A$3,TQoL_Indexes!#REF!,0)+$A147,MATCH(AJ$3,TQoL_Indexes!$B$8:$AK$8,0)),"")</f>
        <v/>
      </c>
      <c r="AK147" s="86" t="str">
        <f>IFERROR(INDEX(TQoL_Indexes!$B$9:$AK$88,MATCH($A$3,TQoL_Indexes!#REF!,0)+$A147,MATCH(AK$3,TQoL_Indexes!$B$8:$AK$8,0)),"")</f>
        <v/>
      </c>
      <c r="AL147" s="86" t="str">
        <f>IFERROR(INDEX(TQoL_Indexes!$B$9:$AK$88,MATCH($A$3,TQoL_Indexes!#REF!,0)+$A147,MATCH(AL$3,TQoL_Indexes!$B$8:$AK$8,0)),"")</f>
        <v/>
      </c>
      <c r="AM147" s="87" t="str">
        <f>IFERROR(INDEX(TQoL_Indexes!$B$9:$AK$88,MATCH($A$3,TQoL_Indexes!#REF!,0)+$A147,MATCH(AM$3,TQoL_Indexes!$B$8:$AK$8,0)),"")</f>
        <v/>
      </c>
    </row>
    <row r="148" spans="1:39">
      <c r="A148" s="58" t="str">
        <f>IFERROR(IF(A147+1&lt;COUNTIF(TQoL_Indexes!#REF!,Aux_Country!$A$3),A147+1,""),"")</f>
        <v/>
      </c>
      <c r="B148" s="121" t="str">
        <f>IFERROR(INDEX(TQoL_Indexes!$B$9:$AK$88,MATCH($A$3,TQoL_Indexes!#REF!,0)+$A148,MATCH(B$3,TQoL_Indexes!$B$8:$AK$8,0)),"")</f>
        <v/>
      </c>
      <c r="C148" s="116" t="str">
        <f>IFERROR(INDEX(TQoL_Indexes!$B$9:$AK$88,MATCH($A$3,TQoL_Indexes!#REF!,0)+$A148,MATCH(C$3,TQoL_Indexes!$B$8:$AK$8,0)),"")</f>
        <v/>
      </c>
      <c r="D148" s="122" t="str">
        <f>IFERROR(INDEX(TQoL_Indexes!$B$9:$AK$88,MATCH($A$3,TQoL_Indexes!#REF!,0)+$A148,MATCH(D$3,TQoL_Indexes!$B$8:$AK$8,0)),"")</f>
        <v/>
      </c>
      <c r="E148" s="86" t="str">
        <f>IFERROR(INDEX(TQoL_Indexes!$B$9:$AK$88,MATCH($A$3,TQoL_Indexes!#REF!,0)+$A148,MATCH(E$3,TQoL_Indexes!$B$8:$AK$8,0)),"")</f>
        <v/>
      </c>
      <c r="F148" s="86" t="str">
        <f>IFERROR(INDEX(TQoL_Indexes!$B$9:$AK$88,MATCH($A$3,TQoL_Indexes!#REF!,0)+$A148,MATCH(F$3,TQoL_Indexes!$B$8:$AK$8,0)),"")</f>
        <v/>
      </c>
      <c r="G148" s="86" t="str">
        <f>IFERROR(INDEX(TQoL_Indexes!$B$9:$AK$88,MATCH($A$3,TQoL_Indexes!#REF!,0)+$A148,MATCH(G$3,TQoL_Indexes!$B$8:$AK$8,0)),"")</f>
        <v/>
      </c>
      <c r="H148" s="86" t="str">
        <f>IFERROR(INDEX(TQoL_Indexes!$B$9:$AK$88,MATCH($A$3,TQoL_Indexes!#REF!,0)+$A148,MATCH(H$3,TQoL_Indexes!$B$8:$AK$8,0)),"")</f>
        <v/>
      </c>
      <c r="I148" s="86" t="str">
        <f>IFERROR(INDEX(TQoL_Indexes!$B$9:$AK$88,MATCH($A$3,TQoL_Indexes!#REF!,0)+$A148,MATCH(I$3,TQoL_Indexes!$B$8:$AK$8,0)),"")</f>
        <v/>
      </c>
      <c r="J148" s="86" t="str">
        <f>IFERROR(INDEX(TQoL_Indexes!$B$9:$AK$88,MATCH($A$3,TQoL_Indexes!#REF!,0)+$A148,MATCH(J$3,TQoL_Indexes!$B$8:$AK$8,0)),"")</f>
        <v/>
      </c>
      <c r="K148" s="86" t="str">
        <f>IFERROR(INDEX(TQoL_Indexes!$B$9:$AK$88,MATCH($A$3,TQoL_Indexes!#REF!,0)+$A148,MATCH(K$3,TQoL_Indexes!$B$8:$AK$8,0)),"")</f>
        <v/>
      </c>
      <c r="L148" s="86" t="str">
        <f>IFERROR(INDEX(TQoL_Indexes!$B$9:$AK$88,MATCH($A$3,TQoL_Indexes!#REF!,0)+$A148,MATCH(L$3,TQoL_Indexes!$B$8:$AK$8,0)),"")</f>
        <v/>
      </c>
      <c r="M148" s="86" t="str">
        <f>IFERROR(INDEX(TQoL_Indexes!$B$9:$AK$88,MATCH($A$3,TQoL_Indexes!#REF!,0)+$A148,MATCH(M$3,TQoL_Indexes!$B$8:$AK$8,0)),"")</f>
        <v/>
      </c>
      <c r="N148" s="86" t="str">
        <f>IFERROR(INDEX(TQoL_Indexes!$B$9:$AK$88,MATCH($A$3,TQoL_Indexes!#REF!,0)+$A148,MATCH(N$3,TQoL_Indexes!$B$8:$AK$8,0)),"")</f>
        <v/>
      </c>
      <c r="O148" s="86" t="str">
        <f>IFERROR(INDEX(TQoL_Indexes!$B$9:$AK$88,MATCH($A$3,TQoL_Indexes!#REF!,0)+$A148,MATCH(O$3,TQoL_Indexes!$B$8:$AK$8,0)),"")</f>
        <v/>
      </c>
      <c r="P148" s="86" t="str">
        <f>IFERROR(INDEX(TQoL_Indexes!$B$9:$AK$88,MATCH($A$3,TQoL_Indexes!#REF!,0)+$A148,MATCH(P$3,TQoL_Indexes!$B$8:$AK$8,0)),"")</f>
        <v/>
      </c>
      <c r="Q148" s="86" t="str">
        <f>IFERROR(INDEX(TQoL_Indexes!$B$9:$AK$88,MATCH($A$3,TQoL_Indexes!#REF!,0)+$A148,MATCH(Q$3,TQoL_Indexes!$B$8:$AK$8,0)),"")</f>
        <v/>
      </c>
      <c r="R148" s="86" t="str">
        <f>IFERROR(INDEX(TQoL_Indexes!$B$9:$AK$88,MATCH($A$3,TQoL_Indexes!#REF!,0)+$A148,MATCH(R$3,TQoL_Indexes!$B$8:$AK$8,0)),"")</f>
        <v/>
      </c>
      <c r="S148" s="86" t="str">
        <f>IFERROR(INDEX(TQoL_Indexes!$B$9:$AK$88,MATCH($A$3,TQoL_Indexes!#REF!,0)+$A148,MATCH(S$3,TQoL_Indexes!$B$8:$AK$8,0)),"")</f>
        <v/>
      </c>
      <c r="T148" s="86" t="str">
        <f>IFERROR(INDEX(TQoL_Indexes!$B$9:$AK$88,MATCH($A$3,TQoL_Indexes!#REF!,0)+$A148,MATCH(T$3,TQoL_Indexes!$B$8:$AK$8,0)),"")</f>
        <v/>
      </c>
      <c r="U148" s="86" t="str">
        <f>IFERROR(INDEX(TQoL_Indexes!$B$9:$AK$88,MATCH($A$3,TQoL_Indexes!#REF!,0)+$A148,MATCH(U$3,TQoL_Indexes!$B$8:$AK$8,0)),"")</f>
        <v/>
      </c>
      <c r="V148" s="86" t="str">
        <f>IFERROR(INDEX(TQoL_Indexes!$B$9:$AK$88,MATCH($A$3,TQoL_Indexes!#REF!,0)+$A148,MATCH(V$3,TQoL_Indexes!$B$8:$AK$8,0)),"")</f>
        <v/>
      </c>
      <c r="W148" s="86" t="str">
        <f>IFERROR(INDEX(TQoL_Indexes!$B$9:$AK$88,MATCH($A$3,TQoL_Indexes!#REF!,0)+$A148,MATCH(W$3,TQoL_Indexes!$B$8:$AK$8,0)),"")</f>
        <v/>
      </c>
      <c r="X148" s="86" t="str">
        <f>IFERROR(INDEX(TQoL_Indexes!$B$9:$AK$88,MATCH($A$3,TQoL_Indexes!#REF!,0)+$A148,MATCH(X$3,TQoL_Indexes!$B$8:$AK$8,0)),"")</f>
        <v/>
      </c>
      <c r="Y148" s="86" t="str">
        <f>IFERROR(INDEX(TQoL_Indexes!$B$9:$AK$88,MATCH($A$3,TQoL_Indexes!#REF!,0)+$A148,MATCH(Y$3,TQoL_Indexes!$B$8:$AK$8,0)),"")</f>
        <v/>
      </c>
      <c r="Z148" s="86" t="str">
        <f>IFERROR(INDEX(TQoL_Indexes!$B$9:$AK$88,MATCH($A$3,TQoL_Indexes!#REF!,0)+$A148,MATCH(Z$3,TQoL_Indexes!$B$8:$AK$8,0)),"")</f>
        <v/>
      </c>
      <c r="AA148" s="86" t="str">
        <f>IFERROR(INDEX(TQoL_Indexes!$B$9:$AK$88,MATCH($A$3,TQoL_Indexes!#REF!,0)+$A148,MATCH(AA$3,TQoL_Indexes!$B$8:$AK$8,0)),"")</f>
        <v/>
      </c>
      <c r="AB148" s="86" t="str">
        <f>IFERROR(INDEX(TQoL_Indexes!$B$9:$AK$88,MATCH($A$3,TQoL_Indexes!#REF!,0)+$A148,MATCH(AB$3,TQoL_Indexes!$B$8:$AK$8,0)),"")</f>
        <v/>
      </c>
      <c r="AC148" s="86" t="str">
        <f>IFERROR(INDEX(TQoL_Indexes!$B$9:$AK$88,MATCH($A$3,TQoL_Indexes!#REF!,0)+$A148,MATCH(AC$3,TQoL_Indexes!$B$8:$AK$8,0)),"")</f>
        <v/>
      </c>
      <c r="AD148" s="86" t="str">
        <f>IFERROR(INDEX(TQoL_Indexes!$B$9:$AK$88,MATCH($A$3,TQoL_Indexes!#REF!,0)+$A148,MATCH(AD$3,TQoL_Indexes!$B$8:$AK$8,0)),"")</f>
        <v/>
      </c>
      <c r="AE148" s="86" t="str">
        <f>IFERROR(INDEX(TQoL_Indexes!$B$9:$AK$88,MATCH($A$3,TQoL_Indexes!#REF!,0)+$A148,MATCH(AE$3,TQoL_Indexes!$B$8:$AK$8,0)),"")</f>
        <v/>
      </c>
      <c r="AF148" s="86" t="str">
        <f>IFERROR(INDEX(TQoL_Indexes!$B$9:$AK$88,MATCH($A$3,TQoL_Indexes!#REF!,0)+$A148,MATCH(AF$3,TQoL_Indexes!$B$8:$AK$8,0)),"")</f>
        <v/>
      </c>
      <c r="AG148" s="86" t="str">
        <f>IFERROR(INDEX(TQoL_Indexes!$B$9:$AK$88,MATCH($A$3,TQoL_Indexes!#REF!,0)+$A148,MATCH(AG$3,TQoL_Indexes!$B$8:$AK$8,0)),"")</f>
        <v/>
      </c>
      <c r="AH148" s="86" t="str">
        <f>IFERROR(INDEX(TQoL_Indexes!$B$9:$AK$88,MATCH($A$3,TQoL_Indexes!#REF!,0)+$A148,MATCH(AH$3,TQoL_Indexes!$B$8:$AK$8,0)),"")</f>
        <v/>
      </c>
      <c r="AI148" s="86" t="str">
        <f>IFERROR(INDEX(TQoL_Indexes!$B$9:$AK$88,MATCH($A$3,TQoL_Indexes!#REF!,0)+$A148,MATCH(AI$3,TQoL_Indexes!$B$8:$AK$8,0)),"")</f>
        <v/>
      </c>
      <c r="AJ148" s="86" t="str">
        <f>IFERROR(INDEX(TQoL_Indexes!$B$9:$AK$88,MATCH($A$3,TQoL_Indexes!#REF!,0)+$A148,MATCH(AJ$3,TQoL_Indexes!$B$8:$AK$8,0)),"")</f>
        <v/>
      </c>
      <c r="AK148" s="86" t="str">
        <f>IFERROR(INDEX(TQoL_Indexes!$B$9:$AK$88,MATCH($A$3,TQoL_Indexes!#REF!,0)+$A148,MATCH(AK$3,TQoL_Indexes!$B$8:$AK$8,0)),"")</f>
        <v/>
      </c>
      <c r="AL148" s="86" t="str">
        <f>IFERROR(INDEX(TQoL_Indexes!$B$9:$AK$88,MATCH($A$3,TQoL_Indexes!#REF!,0)+$A148,MATCH(AL$3,TQoL_Indexes!$B$8:$AK$8,0)),"")</f>
        <v/>
      </c>
      <c r="AM148" s="87" t="str">
        <f>IFERROR(INDEX(TQoL_Indexes!$B$9:$AK$88,MATCH($A$3,TQoL_Indexes!#REF!,0)+$A148,MATCH(AM$3,TQoL_Indexes!$B$8:$AK$8,0)),"")</f>
        <v/>
      </c>
    </row>
    <row r="149" spans="1:39">
      <c r="A149" s="58" t="str">
        <f>IFERROR(IF(A148+1&lt;COUNTIF(TQoL_Indexes!#REF!,Aux_Country!$A$3),A148+1,""),"")</f>
        <v/>
      </c>
      <c r="B149" s="121" t="str">
        <f>IFERROR(INDEX(TQoL_Indexes!$B$9:$AK$88,MATCH($A$3,TQoL_Indexes!#REF!,0)+$A149,MATCH(B$3,TQoL_Indexes!$B$8:$AK$8,0)),"")</f>
        <v/>
      </c>
      <c r="C149" s="116" t="str">
        <f>IFERROR(INDEX(TQoL_Indexes!$B$9:$AK$88,MATCH($A$3,TQoL_Indexes!#REF!,0)+$A149,MATCH(C$3,TQoL_Indexes!$B$8:$AK$8,0)),"")</f>
        <v/>
      </c>
      <c r="D149" s="122" t="str">
        <f>IFERROR(INDEX(TQoL_Indexes!$B$9:$AK$88,MATCH($A$3,TQoL_Indexes!#REF!,0)+$A149,MATCH(D$3,TQoL_Indexes!$B$8:$AK$8,0)),"")</f>
        <v/>
      </c>
      <c r="E149" s="86" t="str">
        <f>IFERROR(INDEX(TQoL_Indexes!$B$9:$AK$88,MATCH($A$3,TQoL_Indexes!#REF!,0)+$A149,MATCH(E$3,TQoL_Indexes!$B$8:$AK$8,0)),"")</f>
        <v/>
      </c>
      <c r="F149" s="86" t="str">
        <f>IFERROR(INDEX(TQoL_Indexes!$B$9:$AK$88,MATCH($A$3,TQoL_Indexes!#REF!,0)+$A149,MATCH(F$3,TQoL_Indexes!$B$8:$AK$8,0)),"")</f>
        <v/>
      </c>
      <c r="G149" s="86" t="str">
        <f>IFERROR(INDEX(TQoL_Indexes!$B$9:$AK$88,MATCH($A$3,TQoL_Indexes!#REF!,0)+$A149,MATCH(G$3,TQoL_Indexes!$B$8:$AK$8,0)),"")</f>
        <v/>
      </c>
      <c r="H149" s="86" t="str">
        <f>IFERROR(INDEX(TQoL_Indexes!$B$9:$AK$88,MATCH($A$3,TQoL_Indexes!#REF!,0)+$A149,MATCH(H$3,TQoL_Indexes!$B$8:$AK$8,0)),"")</f>
        <v/>
      </c>
      <c r="I149" s="86" t="str">
        <f>IFERROR(INDEX(TQoL_Indexes!$B$9:$AK$88,MATCH($A$3,TQoL_Indexes!#REF!,0)+$A149,MATCH(I$3,TQoL_Indexes!$B$8:$AK$8,0)),"")</f>
        <v/>
      </c>
      <c r="J149" s="86" t="str">
        <f>IFERROR(INDEX(TQoL_Indexes!$B$9:$AK$88,MATCH($A$3,TQoL_Indexes!#REF!,0)+$A149,MATCH(J$3,TQoL_Indexes!$B$8:$AK$8,0)),"")</f>
        <v/>
      </c>
      <c r="K149" s="86" t="str">
        <f>IFERROR(INDEX(TQoL_Indexes!$B$9:$AK$88,MATCH($A$3,TQoL_Indexes!#REF!,0)+$A149,MATCH(K$3,TQoL_Indexes!$B$8:$AK$8,0)),"")</f>
        <v/>
      </c>
      <c r="L149" s="86" t="str">
        <f>IFERROR(INDEX(TQoL_Indexes!$B$9:$AK$88,MATCH($A$3,TQoL_Indexes!#REF!,0)+$A149,MATCH(L$3,TQoL_Indexes!$B$8:$AK$8,0)),"")</f>
        <v/>
      </c>
      <c r="M149" s="86" t="str">
        <f>IFERROR(INDEX(TQoL_Indexes!$B$9:$AK$88,MATCH($A$3,TQoL_Indexes!#REF!,0)+$A149,MATCH(M$3,TQoL_Indexes!$B$8:$AK$8,0)),"")</f>
        <v/>
      </c>
      <c r="N149" s="86" t="str">
        <f>IFERROR(INDEX(TQoL_Indexes!$B$9:$AK$88,MATCH($A$3,TQoL_Indexes!#REF!,0)+$A149,MATCH(N$3,TQoL_Indexes!$B$8:$AK$8,0)),"")</f>
        <v/>
      </c>
      <c r="O149" s="86" t="str">
        <f>IFERROR(INDEX(TQoL_Indexes!$B$9:$AK$88,MATCH($A$3,TQoL_Indexes!#REF!,0)+$A149,MATCH(O$3,TQoL_Indexes!$B$8:$AK$8,0)),"")</f>
        <v/>
      </c>
      <c r="P149" s="86" t="str">
        <f>IFERROR(INDEX(TQoL_Indexes!$B$9:$AK$88,MATCH($A$3,TQoL_Indexes!#REF!,0)+$A149,MATCH(P$3,TQoL_Indexes!$B$8:$AK$8,0)),"")</f>
        <v/>
      </c>
      <c r="Q149" s="86" t="str">
        <f>IFERROR(INDEX(TQoL_Indexes!$B$9:$AK$88,MATCH($A$3,TQoL_Indexes!#REF!,0)+$A149,MATCH(Q$3,TQoL_Indexes!$B$8:$AK$8,0)),"")</f>
        <v/>
      </c>
      <c r="R149" s="86" t="str">
        <f>IFERROR(INDEX(TQoL_Indexes!$B$9:$AK$88,MATCH($A$3,TQoL_Indexes!#REF!,0)+$A149,MATCH(R$3,TQoL_Indexes!$B$8:$AK$8,0)),"")</f>
        <v/>
      </c>
      <c r="S149" s="86" t="str">
        <f>IFERROR(INDEX(TQoL_Indexes!$B$9:$AK$88,MATCH($A$3,TQoL_Indexes!#REF!,0)+$A149,MATCH(S$3,TQoL_Indexes!$B$8:$AK$8,0)),"")</f>
        <v/>
      </c>
      <c r="T149" s="86" t="str">
        <f>IFERROR(INDEX(TQoL_Indexes!$B$9:$AK$88,MATCH($A$3,TQoL_Indexes!#REF!,0)+$A149,MATCH(T$3,TQoL_Indexes!$B$8:$AK$8,0)),"")</f>
        <v/>
      </c>
      <c r="U149" s="86" t="str">
        <f>IFERROR(INDEX(TQoL_Indexes!$B$9:$AK$88,MATCH($A$3,TQoL_Indexes!#REF!,0)+$A149,MATCH(U$3,TQoL_Indexes!$B$8:$AK$8,0)),"")</f>
        <v/>
      </c>
      <c r="V149" s="86" t="str">
        <f>IFERROR(INDEX(TQoL_Indexes!$B$9:$AK$88,MATCH($A$3,TQoL_Indexes!#REF!,0)+$A149,MATCH(V$3,TQoL_Indexes!$B$8:$AK$8,0)),"")</f>
        <v/>
      </c>
      <c r="W149" s="86" t="str">
        <f>IFERROR(INDEX(TQoL_Indexes!$B$9:$AK$88,MATCH($A$3,TQoL_Indexes!#REF!,0)+$A149,MATCH(W$3,TQoL_Indexes!$B$8:$AK$8,0)),"")</f>
        <v/>
      </c>
      <c r="X149" s="86" t="str">
        <f>IFERROR(INDEX(TQoL_Indexes!$B$9:$AK$88,MATCH($A$3,TQoL_Indexes!#REF!,0)+$A149,MATCH(X$3,TQoL_Indexes!$B$8:$AK$8,0)),"")</f>
        <v/>
      </c>
      <c r="Y149" s="86" t="str">
        <f>IFERROR(INDEX(TQoL_Indexes!$B$9:$AK$88,MATCH($A$3,TQoL_Indexes!#REF!,0)+$A149,MATCH(Y$3,TQoL_Indexes!$B$8:$AK$8,0)),"")</f>
        <v/>
      </c>
      <c r="Z149" s="86" t="str">
        <f>IFERROR(INDEX(TQoL_Indexes!$B$9:$AK$88,MATCH($A$3,TQoL_Indexes!#REF!,0)+$A149,MATCH(Z$3,TQoL_Indexes!$B$8:$AK$8,0)),"")</f>
        <v/>
      </c>
      <c r="AA149" s="86" t="str">
        <f>IFERROR(INDEX(TQoL_Indexes!$B$9:$AK$88,MATCH($A$3,TQoL_Indexes!#REF!,0)+$A149,MATCH(AA$3,TQoL_Indexes!$B$8:$AK$8,0)),"")</f>
        <v/>
      </c>
      <c r="AB149" s="86" t="str">
        <f>IFERROR(INDEX(TQoL_Indexes!$B$9:$AK$88,MATCH($A$3,TQoL_Indexes!#REF!,0)+$A149,MATCH(AB$3,TQoL_Indexes!$B$8:$AK$8,0)),"")</f>
        <v/>
      </c>
      <c r="AC149" s="86" t="str">
        <f>IFERROR(INDEX(TQoL_Indexes!$B$9:$AK$88,MATCH($A$3,TQoL_Indexes!#REF!,0)+$A149,MATCH(AC$3,TQoL_Indexes!$B$8:$AK$8,0)),"")</f>
        <v/>
      </c>
      <c r="AD149" s="86" t="str">
        <f>IFERROR(INDEX(TQoL_Indexes!$B$9:$AK$88,MATCH($A$3,TQoL_Indexes!#REF!,0)+$A149,MATCH(AD$3,TQoL_Indexes!$B$8:$AK$8,0)),"")</f>
        <v/>
      </c>
      <c r="AE149" s="86" t="str">
        <f>IFERROR(INDEX(TQoL_Indexes!$B$9:$AK$88,MATCH($A$3,TQoL_Indexes!#REF!,0)+$A149,MATCH(AE$3,TQoL_Indexes!$B$8:$AK$8,0)),"")</f>
        <v/>
      </c>
      <c r="AF149" s="86" t="str">
        <f>IFERROR(INDEX(TQoL_Indexes!$B$9:$AK$88,MATCH($A$3,TQoL_Indexes!#REF!,0)+$A149,MATCH(AF$3,TQoL_Indexes!$B$8:$AK$8,0)),"")</f>
        <v/>
      </c>
      <c r="AG149" s="86" t="str">
        <f>IFERROR(INDEX(TQoL_Indexes!$B$9:$AK$88,MATCH($A$3,TQoL_Indexes!#REF!,0)+$A149,MATCH(AG$3,TQoL_Indexes!$B$8:$AK$8,0)),"")</f>
        <v/>
      </c>
      <c r="AH149" s="86" t="str">
        <f>IFERROR(INDEX(TQoL_Indexes!$B$9:$AK$88,MATCH($A$3,TQoL_Indexes!#REF!,0)+$A149,MATCH(AH$3,TQoL_Indexes!$B$8:$AK$8,0)),"")</f>
        <v/>
      </c>
      <c r="AI149" s="86" t="str">
        <f>IFERROR(INDEX(TQoL_Indexes!$B$9:$AK$88,MATCH($A$3,TQoL_Indexes!#REF!,0)+$A149,MATCH(AI$3,TQoL_Indexes!$B$8:$AK$8,0)),"")</f>
        <v/>
      </c>
      <c r="AJ149" s="86" t="str">
        <f>IFERROR(INDEX(TQoL_Indexes!$B$9:$AK$88,MATCH($A$3,TQoL_Indexes!#REF!,0)+$A149,MATCH(AJ$3,TQoL_Indexes!$B$8:$AK$8,0)),"")</f>
        <v/>
      </c>
      <c r="AK149" s="86" t="str">
        <f>IFERROR(INDEX(TQoL_Indexes!$B$9:$AK$88,MATCH($A$3,TQoL_Indexes!#REF!,0)+$A149,MATCH(AK$3,TQoL_Indexes!$B$8:$AK$8,0)),"")</f>
        <v/>
      </c>
      <c r="AL149" s="86" t="str">
        <f>IFERROR(INDEX(TQoL_Indexes!$B$9:$AK$88,MATCH($A$3,TQoL_Indexes!#REF!,0)+$A149,MATCH(AL$3,TQoL_Indexes!$B$8:$AK$8,0)),"")</f>
        <v/>
      </c>
      <c r="AM149" s="87" t="str">
        <f>IFERROR(INDEX(TQoL_Indexes!$B$9:$AK$88,MATCH($A$3,TQoL_Indexes!#REF!,0)+$A149,MATCH(AM$3,TQoL_Indexes!$B$8:$AK$8,0)),"")</f>
        <v/>
      </c>
    </row>
    <row r="150" spans="1:39">
      <c r="A150" s="58" t="str">
        <f>IFERROR(IF(A149+1&lt;COUNTIF(TQoL_Indexes!#REF!,Aux_Country!$A$3),A149+1,""),"")</f>
        <v/>
      </c>
      <c r="B150" s="121" t="str">
        <f>IFERROR(INDEX(TQoL_Indexes!$B$9:$AK$88,MATCH($A$3,TQoL_Indexes!#REF!,0)+$A150,MATCH(B$3,TQoL_Indexes!$B$8:$AK$8,0)),"")</f>
        <v/>
      </c>
      <c r="C150" s="116" t="str">
        <f>IFERROR(INDEX(TQoL_Indexes!$B$9:$AK$88,MATCH($A$3,TQoL_Indexes!#REF!,0)+$A150,MATCH(C$3,TQoL_Indexes!$B$8:$AK$8,0)),"")</f>
        <v/>
      </c>
      <c r="D150" s="122" t="str">
        <f>IFERROR(INDEX(TQoL_Indexes!$B$9:$AK$88,MATCH($A$3,TQoL_Indexes!#REF!,0)+$A150,MATCH(D$3,TQoL_Indexes!$B$8:$AK$8,0)),"")</f>
        <v/>
      </c>
      <c r="E150" s="86" t="str">
        <f>IFERROR(INDEX(TQoL_Indexes!$B$9:$AK$88,MATCH($A$3,TQoL_Indexes!#REF!,0)+$A150,MATCH(E$3,TQoL_Indexes!$B$8:$AK$8,0)),"")</f>
        <v/>
      </c>
      <c r="F150" s="86" t="str">
        <f>IFERROR(INDEX(TQoL_Indexes!$B$9:$AK$88,MATCH($A$3,TQoL_Indexes!#REF!,0)+$A150,MATCH(F$3,TQoL_Indexes!$B$8:$AK$8,0)),"")</f>
        <v/>
      </c>
      <c r="G150" s="86" t="str">
        <f>IFERROR(INDEX(TQoL_Indexes!$B$9:$AK$88,MATCH($A$3,TQoL_Indexes!#REF!,0)+$A150,MATCH(G$3,TQoL_Indexes!$B$8:$AK$8,0)),"")</f>
        <v/>
      </c>
      <c r="H150" s="86" t="str">
        <f>IFERROR(INDEX(TQoL_Indexes!$B$9:$AK$88,MATCH($A$3,TQoL_Indexes!#REF!,0)+$A150,MATCH(H$3,TQoL_Indexes!$B$8:$AK$8,0)),"")</f>
        <v/>
      </c>
      <c r="I150" s="86" t="str">
        <f>IFERROR(INDEX(TQoL_Indexes!$B$9:$AK$88,MATCH($A$3,TQoL_Indexes!#REF!,0)+$A150,MATCH(I$3,TQoL_Indexes!$B$8:$AK$8,0)),"")</f>
        <v/>
      </c>
      <c r="J150" s="86" t="str">
        <f>IFERROR(INDEX(TQoL_Indexes!$B$9:$AK$88,MATCH($A$3,TQoL_Indexes!#REF!,0)+$A150,MATCH(J$3,TQoL_Indexes!$B$8:$AK$8,0)),"")</f>
        <v/>
      </c>
      <c r="K150" s="86" t="str">
        <f>IFERROR(INDEX(TQoL_Indexes!$B$9:$AK$88,MATCH($A$3,TQoL_Indexes!#REF!,0)+$A150,MATCH(K$3,TQoL_Indexes!$B$8:$AK$8,0)),"")</f>
        <v/>
      </c>
      <c r="L150" s="86" t="str">
        <f>IFERROR(INDEX(TQoL_Indexes!$B$9:$AK$88,MATCH($A$3,TQoL_Indexes!#REF!,0)+$A150,MATCH(L$3,TQoL_Indexes!$B$8:$AK$8,0)),"")</f>
        <v/>
      </c>
      <c r="M150" s="86" t="str">
        <f>IFERROR(INDEX(TQoL_Indexes!$B$9:$AK$88,MATCH($A$3,TQoL_Indexes!#REF!,0)+$A150,MATCH(M$3,TQoL_Indexes!$B$8:$AK$8,0)),"")</f>
        <v/>
      </c>
      <c r="N150" s="86" t="str">
        <f>IFERROR(INDEX(TQoL_Indexes!$B$9:$AK$88,MATCH($A$3,TQoL_Indexes!#REF!,0)+$A150,MATCH(N$3,TQoL_Indexes!$B$8:$AK$8,0)),"")</f>
        <v/>
      </c>
      <c r="O150" s="86" t="str">
        <f>IFERROR(INDEX(TQoL_Indexes!$B$9:$AK$88,MATCH($A$3,TQoL_Indexes!#REF!,0)+$A150,MATCH(O$3,TQoL_Indexes!$B$8:$AK$8,0)),"")</f>
        <v/>
      </c>
      <c r="P150" s="86" t="str">
        <f>IFERROR(INDEX(TQoL_Indexes!$B$9:$AK$88,MATCH($A$3,TQoL_Indexes!#REF!,0)+$A150,MATCH(P$3,TQoL_Indexes!$B$8:$AK$8,0)),"")</f>
        <v/>
      </c>
      <c r="Q150" s="86" t="str">
        <f>IFERROR(INDEX(TQoL_Indexes!$B$9:$AK$88,MATCH($A$3,TQoL_Indexes!#REF!,0)+$A150,MATCH(Q$3,TQoL_Indexes!$B$8:$AK$8,0)),"")</f>
        <v/>
      </c>
      <c r="R150" s="86" t="str">
        <f>IFERROR(INDEX(TQoL_Indexes!$B$9:$AK$88,MATCH($A$3,TQoL_Indexes!#REF!,0)+$A150,MATCH(R$3,TQoL_Indexes!$B$8:$AK$8,0)),"")</f>
        <v/>
      </c>
      <c r="S150" s="86" t="str">
        <f>IFERROR(INDEX(TQoL_Indexes!$B$9:$AK$88,MATCH($A$3,TQoL_Indexes!#REF!,0)+$A150,MATCH(S$3,TQoL_Indexes!$B$8:$AK$8,0)),"")</f>
        <v/>
      </c>
      <c r="T150" s="86" t="str">
        <f>IFERROR(INDEX(TQoL_Indexes!$B$9:$AK$88,MATCH($A$3,TQoL_Indexes!#REF!,0)+$A150,MATCH(T$3,TQoL_Indexes!$B$8:$AK$8,0)),"")</f>
        <v/>
      </c>
      <c r="U150" s="86" t="str">
        <f>IFERROR(INDEX(TQoL_Indexes!$B$9:$AK$88,MATCH($A$3,TQoL_Indexes!#REF!,0)+$A150,MATCH(U$3,TQoL_Indexes!$B$8:$AK$8,0)),"")</f>
        <v/>
      </c>
      <c r="V150" s="86" t="str">
        <f>IFERROR(INDEX(TQoL_Indexes!$B$9:$AK$88,MATCH($A$3,TQoL_Indexes!#REF!,0)+$A150,MATCH(V$3,TQoL_Indexes!$B$8:$AK$8,0)),"")</f>
        <v/>
      </c>
      <c r="W150" s="86" t="str">
        <f>IFERROR(INDEX(TQoL_Indexes!$B$9:$AK$88,MATCH($A$3,TQoL_Indexes!#REF!,0)+$A150,MATCH(W$3,TQoL_Indexes!$B$8:$AK$8,0)),"")</f>
        <v/>
      </c>
      <c r="X150" s="86" t="str">
        <f>IFERROR(INDEX(TQoL_Indexes!$B$9:$AK$88,MATCH($A$3,TQoL_Indexes!#REF!,0)+$A150,MATCH(X$3,TQoL_Indexes!$B$8:$AK$8,0)),"")</f>
        <v/>
      </c>
      <c r="Y150" s="86" t="str">
        <f>IFERROR(INDEX(TQoL_Indexes!$B$9:$AK$88,MATCH($A$3,TQoL_Indexes!#REF!,0)+$A150,MATCH(Y$3,TQoL_Indexes!$B$8:$AK$8,0)),"")</f>
        <v/>
      </c>
      <c r="Z150" s="86" t="str">
        <f>IFERROR(INDEX(TQoL_Indexes!$B$9:$AK$88,MATCH($A$3,TQoL_Indexes!#REF!,0)+$A150,MATCH(Z$3,TQoL_Indexes!$B$8:$AK$8,0)),"")</f>
        <v/>
      </c>
      <c r="AA150" s="86" t="str">
        <f>IFERROR(INDEX(TQoL_Indexes!$B$9:$AK$88,MATCH($A$3,TQoL_Indexes!#REF!,0)+$A150,MATCH(AA$3,TQoL_Indexes!$B$8:$AK$8,0)),"")</f>
        <v/>
      </c>
      <c r="AB150" s="86" t="str">
        <f>IFERROR(INDEX(TQoL_Indexes!$B$9:$AK$88,MATCH($A$3,TQoL_Indexes!#REF!,0)+$A150,MATCH(AB$3,TQoL_Indexes!$B$8:$AK$8,0)),"")</f>
        <v/>
      </c>
      <c r="AC150" s="86" t="str">
        <f>IFERROR(INDEX(TQoL_Indexes!$B$9:$AK$88,MATCH($A$3,TQoL_Indexes!#REF!,0)+$A150,MATCH(AC$3,TQoL_Indexes!$B$8:$AK$8,0)),"")</f>
        <v/>
      </c>
      <c r="AD150" s="86" t="str">
        <f>IFERROR(INDEX(TQoL_Indexes!$B$9:$AK$88,MATCH($A$3,TQoL_Indexes!#REF!,0)+$A150,MATCH(AD$3,TQoL_Indexes!$B$8:$AK$8,0)),"")</f>
        <v/>
      </c>
      <c r="AE150" s="86" t="str">
        <f>IFERROR(INDEX(TQoL_Indexes!$B$9:$AK$88,MATCH($A$3,TQoL_Indexes!#REF!,0)+$A150,MATCH(AE$3,TQoL_Indexes!$B$8:$AK$8,0)),"")</f>
        <v/>
      </c>
      <c r="AF150" s="86" t="str">
        <f>IFERROR(INDEX(TQoL_Indexes!$B$9:$AK$88,MATCH($A$3,TQoL_Indexes!#REF!,0)+$A150,MATCH(AF$3,TQoL_Indexes!$B$8:$AK$8,0)),"")</f>
        <v/>
      </c>
      <c r="AG150" s="86" t="str">
        <f>IFERROR(INDEX(TQoL_Indexes!$B$9:$AK$88,MATCH($A$3,TQoL_Indexes!#REF!,0)+$A150,MATCH(AG$3,TQoL_Indexes!$B$8:$AK$8,0)),"")</f>
        <v/>
      </c>
      <c r="AH150" s="86" t="str">
        <f>IFERROR(INDEX(TQoL_Indexes!$B$9:$AK$88,MATCH($A$3,TQoL_Indexes!#REF!,0)+$A150,MATCH(AH$3,TQoL_Indexes!$B$8:$AK$8,0)),"")</f>
        <v/>
      </c>
      <c r="AI150" s="86" t="str">
        <f>IFERROR(INDEX(TQoL_Indexes!$B$9:$AK$88,MATCH($A$3,TQoL_Indexes!#REF!,0)+$A150,MATCH(AI$3,TQoL_Indexes!$B$8:$AK$8,0)),"")</f>
        <v/>
      </c>
      <c r="AJ150" s="86" t="str">
        <f>IFERROR(INDEX(TQoL_Indexes!$B$9:$AK$88,MATCH($A$3,TQoL_Indexes!#REF!,0)+$A150,MATCH(AJ$3,TQoL_Indexes!$B$8:$AK$8,0)),"")</f>
        <v/>
      </c>
      <c r="AK150" s="86" t="str">
        <f>IFERROR(INDEX(TQoL_Indexes!$B$9:$AK$88,MATCH($A$3,TQoL_Indexes!#REF!,0)+$A150,MATCH(AK$3,TQoL_Indexes!$B$8:$AK$8,0)),"")</f>
        <v/>
      </c>
      <c r="AL150" s="86" t="str">
        <f>IFERROR(INDEX(TQoL_Indexes!$B$9:$AK$88,MATCH($A$3,TQoL_Indexes!#REF!,0)+$A150,MATCH(AL$3,TQoL_Indexes!$B$8:$AK$8,0)),"")</f>
        <v/>
      </c>
      <c r="AM150" s="87" t="str">
        <f>IFERROR(INDEX(TQoL_Indexes!$B$9:$AK$88,MATCH($A$3,TQoL_Indexes!#REF!,0)+$A150,MATCH(AM$3,TQoL_Indexes!$B$8:$AK$8,0)),"")</f>
        <v/>
      </c>
    </row>
    <row r="151" spans="1:39">
      <c r="A151" s="58" t="str">
        <f>IFERROR(IF(A150+1&lt;COUNTIF(TQoL_Indexes!#REF!,Aux_Country!$A$3),A150+1,""),"")</f>
        <v/>
      </c>
      <c r="B151" s="121" t="str">
        <f>IFERROR(INDEX(TQoL_Indexes!$B$9:$AK$88,MATCH($A$3,TQoL_Indexes!#REF!,0)+$A151,MATCH(B$3,TQoL_Indexes!$B$8:$AK$8,0)),"")</f>
        <v/>
      </c>
      <c r="C151" s="116" t="str">
        <f>IFERROR(INDEX(TQoL_Indexes!$B$9:$AK$88,MATCH($A$3,TQoL_Indexes!#REF!,0)+$A151,MATCH(C$3,TQoL_Indexes!$B$8:$AK$8,0)),"")</f>
        <v/>
      </c>
      <c r="D151" s="122" t="str">
        <f>IFERROR(INDEX(TQoL_Indexes!$B$9:$AK$88,MATCH($A$3,TQoL_Indexes!#REF!,0)+$A151,MATCH(D$3,TQoL_Indexes!$B$8:$AK$8,0)),"")</f>
        <v/>
      </c>
      <c r="E151" s="86" t="str">
        <f>IFERROR(INDEX(TQoL_Indexes!$B$9:$AK$88,MATCH($A$3,TQoL_Indexes!#REF!,0)+$A151,MATCH(E$3,TQoL_Indexes!$B$8:$AK$8,0)),"")</f>
        <v/>
      </c>
      <c r="F151" s="86" t="str">
        <f>IFERROR(INDEX(TQoL_Indexes!$B$9:$AK$88,MATCH($A$3,TQoL_Indexes!#REF!,0)+$A151,MATCH(F$3,TQoL_Indexes!$B$8:$AK$8,0)),"")</f>
        <v/>
      </c>
      <c r="G151" s="86" t="str">
        <f>IFERROR(INDEX(TQoL_Indexes!$B$9:$AK$88,MATCH($A$3,TQoL_Indexes!#REF!,0)+$A151,MATCH(G$3,TQoL_Indexes!$B$8:$AK$8,0)),"")</f>
        <v/>
      </c>
      <c r="H151" s="86" t="str">
        <f>IFERROR(INDEX(TQoL_Indexes!$B$9:$AK$88,MATCH($A$3,TQoL_Indexes!#REF!,0)+$A151,MATCH(H$3,TQoL_Indexes!$B$8:$AK$8,0)),"")</f>
        <v/>
      </c>
      <c r="I151" s="86" t="str">
        <f>IFERROR(INDEX(TQoL_Indexes!$B$9:$AK$88,MATCH($A$3,TQoL_Indexes!#REF!,0)+$A151,MATCH(I$3,TQoL_Indexes!$B$8:$AK$8,0)),"")</f>
        <v/>
      </c>
      <c r="J151" s="86" t="str">
        <f>IFERROR(INDEX(TQoL_Indexes!$B$9:$AK$88,MATCH($A$3,TQoL_Indexes!#REF!,0)+$A151,MATCH(J$3,TQoL_Indexes!$B$8:$AK$8,0)),"")</f>
        <v/>
      </c>
      <c r="K151" s="86" t="str">
        <f>IFERROR(INDEX(TQoL_Indexes!$B$9:$AK$88,MATCH($A$3,TQoL_Indexes!#REF!,0)+$A151,MATCH(K$3,TQoL_Indexes!$B$8:$AK$8,0)),"")</f>
        <v/>
      </c>
      <c r="L151" s="86" t="str">
        <f>IFERROR(INDEX(TQoL_Indexes!$B$9:$AK$88,MATCH($A$3,TQoL_Indexes!#REF!,0)+$A151,MATCH(L$3,TQoL_Indexes!$B$8:$AK$8,0)),"")</f>
        <v/>
      </c>
      <c r="M151" s="86" t="str">
        <f>IFERROR(INDEX(TQoL_Indexes!$B$9:$AK$88,MATCH($A$3,TQoL_Indexes!#REF!,0)+$A151,MATCH(M$3,TQoL_Indexes!$B$8:$AK$8,0)),"")</f>
        <v/>
      </c>
      <c r="N151" s="86" t="str">
        <f>IFERROR(INDEX(TQoL_Indexes!$B$9:$AK$88,MATCH($A$3,TQoL_Indexes!#REF!,0)+$A151,MATCH(N$3,TQoL_Indexes!$B$8:$AK$8,0)),"")</f>
        <v/>
      </c>
      <c r="O151" s="86" t="str">
        <f>IFERROR(INDEX(TQoL_Indexes!$B$9:$AK$88,MATCH($A$3,TQoL_Indexes!#REF!,0)+$A151,MATCH(O$3,TQoL_Indexes!$B$8:$AK$8,0)),"")</f>
        <v/>
      </c>
      <c r="P151" s="86" t="str">
        <f>IFERROR(INDEX(TQoL_Indexes!$B$9:$AK$88,MATCH($A$3,TQoL_Indexes!#REF!,0)+$A151,MATCH(P$3,TQoL_Indexes!$B$8:$AK$8,0)),"")</f>
        <v/>
      </c>
      <c r="Q151" s="86" t="str">
        <f>IFERROR(INDEX(TQoL_Indexes!$B$9:$AK$88,MATCH($A$3,TQoL_Indexes!#REF!,0)+$A151,MATCH(Q$3,TQoL_Indexes!$B$8:$AK$8,0)),"")</f>
        <v/>
      </c>
      <c r="R151" s="86" t="str">
        <f>IFERROR(INDEX(TQoL_Indexes!$B$9:$AK$88,MATCH($A$3,TQoL_Indexes!#REF!,0)+$A151,MATCH(R$3,TQoL_Indexes!$B$8:$AK$8,0)),"")</f>
        <v/>
      </c>
      <c r="S151" s="86" t="str">
        <f>IFERROR(INDEX(TQoL_Indexes!$B$9:$AK$88,MATCH($A$3,TQoL_Indexes!#REF!,0)+$A151,MATCH(S$3,TQoL_Indexes!$B$8:$AK$8,0)),"")</f>
        <v/>
      </c>
      <c r="T151" s="86" t="str">
        <f>IFERROR(INDEX(TQoL_Indexes!$B$9:$AK$88,MATCH($A$3,TQoL_Indexes!#REF!,0)+$A151,MATCH(T$3,TQoL_Indexes!$B$8:$AK$8,0)),"")</f>
        <v/>
      </c>
      <c r="U151" s="86" t="str">
        <f>IFERROR(INDEX(TQoL_Indexes!$B$9:$AK$88,MATCH($A$3,TQoL_Indexes!#REF!,0)+$A151,MATCH(U$3,TQoL_Indexes!$B$8:$AK$8,0)),"")</f>
        <v/>
      </c>
      <c r="V151" s="86" t="str">
        <f>IFERROR(INDEX(TQoL_Indexes!$B$9:$AK$88,MATCH($A$3,TQoL_Indexes!#REF!,0)+$A151,MATCH(V$3,TQoL_Indexes!$B$8:$AK$8,0)),"")</f>
        <v/>
      </c>
      <c r="W151" s="86" t="str">
        <f>IFERROR(INDEX(TQoL_Indexes!$B$9:$AK$88,MATCH($A$3,TQoL_Indexes!#REF!,0)+$A151,MATCH(W$3,TQoL_Indexes!$B$8:$AK$8,0)),"")</f>
        <v/>
      </c>
      <c r="X151" s="86" t="str">
        <f>IFERROR(INDEX(TQoL_Indexes!$B$9:$AK$88,MATCH($A$3,TQoL_Indexes!#REF!,0)+$A151,MATCH(X$3,TQoL_Indexes!$B$8:$AK$8,0)),"")</f>
        <v/>
      </c>
      <c r="Y151" s="86" t="str">
        <f>IFERROR(INDEX(TQoL_Indexes!$B$9:$AK$88,MATCH($A$3,TQoL_Indexes!#REF!,0)+$A151,MATCH(Y$3,TQoL_Indexes!$B$8:$AK$8,0)),"")</f>
        <v/>
      </c>
      <c r="Z151" s="86" t="str">
        <f>IFERROR(INDEX(TQoL_Indexes!$B$9:$AK$88,MATCH($A$3,TQoL_Indexes!#REF!,0)+$A151,MATCH(Z$3,TQoL_Indexes!$B$8:$AK$8,0)),"")</f>
        <v/>
      </c>
      <c r="AA151" s="86" t="str">
        <f>IFERROR(INDEX(TQoL_Indexes!$B$9:$AK$88,MATCH($A$3,TQoL_Indexes!#REF!,0)+$A151,MATCH(AA$3,TQoL_Indexes!$B$8:$AK$8,0)),"")</f>
        <v/>
      </c>
      <c r="AB151" s="86" t="str">
        <f>IFERROR(INDEX(TQoL_Indexes!$B$9:$AK$88,MATCH($A$3,TQoL_Indexes!#REF!,0)+$A151,MATCH(AB$3,TQoL_Indexes!$B$8:$AK$8,0)),"")</f>
        <v/>
      </c>
      <c r="AC151" s="86" t="str">
        <f>IFERROR(INDEX(TQoL_Indexes!$B$9:$AK$88,MATCH($A$3,TQoL_Indexes!#REF!,0)+$A151,MATCH(AC$3,TQoL_Indexes!$B$8:$AK$8,0)),"")</f>
        <v/>
      </c>
      <c r="AD151" s="86" t="str">
        <f>IFERROR(INDEX(TQoL_Indexes!$B$9:$AK$88,MATCH($A$3,TQoL_Indexes!#REF!,0)+$A151,MATCH(AD$3,TQoL_Indexes!$B$8:$AK$8,0)),"")</f>
        <v/>
      </c>
      <c r="AE151" s="86" t="str">
        <f>IFERROR(INDEX(TQoL_Indexes!$B$9:$AK$88,MATCH($A$3,TQoL_Indexes!#REF!,0)+$A151,MATCH(AE$3,TQoL_Indexes!$B$8:$AK$8,0)),"")</f>
        <v/>
      </c>
      <c r="AF151" s="86" t="str">
        <f>IFERROR(INDEX(TQoL_Indexes!$B$9:$AK$88,MATCH($A$3,TQoL_Indexes!#REF!,0)+$A151,MATCH(AF$3,TQoL_Indexes!$B$8:$AK$8,0)),"")</f>
        <v/>
      </c>
      <c r="AG151" s="86" t="str">
        <f>IFERROR(INDEX(TQoL_Indexes!$B$9:$AK$88,MATCH($A$3,TQoL_Indexes!#REF!,0)+$A151,MATCH(AG$3,TQoL_Indexes!$B$8:$AK$8,0)),"")</f>
        <v/>
      </c>
      <c r="AH151" s="86" t="str">
        <f>IFERROR(INDEX(TQoL_Indexes!$B$9:$AK$88,MATCH($A$3,TQoL_Indexes!#REF!,0)+$A151,MATCH(AH$3,TQoL_Indexes!$B$8:$AK$8,0)),"")</f>
        <v/>
      </c>
      <c r="AI151" s="86" t="str">
        <f>IFERROR(INDEX(TQoL_Indexes!$B$9:$AK$88,MATCH($A$3,TQoL_Indexes!#REF!,0)+$A151,MATCH(AI$3,TQoL_Indexes!$B$8:$AK$8,0)),"")</f>
        <v/>
      </c>
      <c r="AJ151" s="86" t="str">
        <f>IFERROR(INDEX(TQoL_Indexes!$B$9:$AK$88,MATCH($A$3,TQoL_Indexes!#REF!,0)+$A151,MATCH(AJ$3,TQoL_Indexes!$B$8:$AK$8,0)),"")</f>
        <v/>
      </c>
      <c r="AK151" s="86" t="str">
        <f>IFERROR(INDEX(TQoL_Indexes!$B$9:$AK$88,MATCH($A$3,TQoL_Indexes!#REF!,0)+$A151,MATCH(AK$3,TQoL_Indexes!$B$8:$AK$8,0)),"")</f>
        <v/>
      </c>
      <c r="AL151" s="86" t="str">
        <f>IFERROR(INDEX(TQoL_Indexes!$B$9:$AK$88,MATCH($A$3,TQoL_Indexes!#REF!,0)+$A151,MATCH(AL$3,TQoL_Indexes!$B$8:$AK$8,0)),"")</f>
        <v/>
      </c>
      <c r="AM151" s="87" t="str">
        <f>IFERROR(INDEX(TQoL_Indexes!$B$9:$AK$88,MATCH($A$3,TQoL_Indexes!#REF!,0)+$A151,MATCH(AM$3,TQoL_Indexes!$B$8:$AK$8,0)),"")</f>
        <v/>
      </c>
    </row>
    <row r="152" spans="1:39">
      <c r="A152" s="58" t="str">
        <f>IFERROR(IF(A151+1&lt;COUNTIF(TQoL_Indexes!#REF!,Aux_Country!$A$3),A151+1,""),"")</f>
        <v/>
      </c>
      <c r="B152" s="121" t="str">
        <f>IFERROR(INDEX(TQoL_Indexes!$B$9:$AK$88,MATCH($A$3,TQoL_Indexes!#REF!,0)+$A152,MATCH(B$3,TQoL_Indexes!$B$8:$AK$8,0)),"")</f>
        <v/>
      </c>
      <c r="C152" s="116" t="str">
        <f>IFERROR(INDEX(TQoL_Indexes!$B$9:$AK$88,MATCH($A$3,TQoL_Indexes!#REF!,0)+$A152,MATCH(C$3,TQoL_Indexes!$B$8:$AK$8,0)),"")</f>
        <v/>
      </c>
      <c r="D152" s="122" t="str">
        <f>IFERROR(INDEX(TQoL_Indexes!$B$9:$AK$88,MATCH($A$3,TQoL_Indexes!#REF!,0)+$A152,MATCH(D$3,TQoL_Indexes!$B$8:$AK$8,0)),"")</f>
        <v/>
      </c>
      <c r="E152" s="86" t="str">
        <f>IFERROR(INDEX(TQoL_Indexes!$B$9:$AK$88,MATCH($A$3,TQoL_Indexes!#REF!,0)+$A152,MATCH(E$3,TQoL_Indexes!$B$8:$AK$8,0)),"")</f>
        <v/>
      </c>
      <c r="F152" s="86" t="str">
        <f>IFERROR(INDEX(TQoL_Indexes!$B$9:$AK$88,MATCH($A$3,TQoL_Indexes!#REF!,0)+$A152,MATCH(F$3,TQoL_Indexes!$B$8:$AK$8,0)),"")</f>
        <v/>
      </c>
      <c r="G152" s="86" t="str">
        <f>IFERROR(INDEX(TQoL_Indexes!$B$9:$AK$88,MATCH($A$3,TQoL_Indexes!#REF!,0)+$A152,MATCH(G$3,TQoL_Indexes!$B$8:$AK$8,0)),"")</f>
        <v/>
      </c>
      <c r="H152" s="86" t="str">
        <f>IFERROR(INDEX(TQoL_Indexes!$B$9:$AK$88,MATCH($A$3,TQoL_Indexes!#REF!,0)+$A152,MATCH(H$3,TQoL_Indexes!$B$8:$AK$8,0)),"")</f>
        <v/>
      </c>
      <c r="I152" s="86" t="str">
        <f>IFERROR(INDEX(TQoL_Indexes!$B$9:$AK$88,MATCH($A$3,TQoL_Indexes!#REF!,0)+$A152,MATCH(I$3,TQoL_Indexes!$B$8:$AK$8,0)),"")</f>
        <v/>
      </c>
      <c r="J152" s="86" t="str">
        <f>IFERROR(INDEX(TQoL_Indexes!$B$9:$AK$88,MATCH($A$3,TQoL_Indexes!#REF!,0)+$A152,MATCH(J$3,TQoL_Indexes!$B$8:$AK$8,0)),"")</f>
        <v/>
      </c>
      <c r="K152" s="86" t="str">
        <f>IFERROR(INDEX(TQoL_Indexes!$B$9:$AK$88,MATCH($A$3,TQoL_Indexes!#REF!,0)+$A152,MATCH(K$3,TQoL_Indexes!$B$8:$AK$8,0)),"")</f>
        <v/>
      </c>
      <c r="L152" s="86" t="str">
        <f>IFERROR(INDEX(TQoL_Indexes!$B$9:$AK$88,MATCH($A$3,TQoL_Indexes!#REF!,0)+$A152,MATCH(L$3,TQoL_Indexes!$B$8:$AK$8,0)),"")</f>
        <v/>
      </c>
      <c r="M152" s="86" t="str">
        <f>IFERROR(INDEX(TQoL_Indexes!$B$9:$AK$88,MATCH($A$3,TQoL_Indexes!#REF!,0)+$A152,MATCH(M$3,TQoL_Indexes!$B$8:$AK$8,0)),"")</f>
        <v/>
      </c>
      <c r="N152" s="86" t="str">
        <f>IFERROR(INDEX(TQoL_Indexes!$B$9:$AK$88,MATCH($A$3,TQoL_Indexes!#REF!,0)+$A152,MATCH(N$3,TQoL_Indexes!$B$8:$AK$8,0)),"")</f>
        <v/>
      </c>
      <c r="O152" s="86" t="str">
        <f>IFERROR(INDEX(TQoL_Indexes!$B$9:$AK$88,MATCH($A$3,TQoL_Indexes!#REF!,0)+$A152,MATCH(O$3,TQoL_Indexes!$B$8:$AK$8,0)),"")</f>
        <v/>
      </c>
      <c r="P152" s="86" t="str">
        <f>IFERROR(INDEX(TQoL_Indexes!$B$9:$AK$88,MATCH($A$3,TQoL_Indexes!#REF!,0)+$A152,MATCH(P$3,TQoL_Indexes!$B$8:$AK$8,0)),"")</f>
        <v/>
      </c>
      <c r="Q152" s="86" t="str">
        <f>IFERROR(INDEX(TQoL_Indexes!$B$9:$AK$88,MATCH($A$3,TQoL_Indexes!#REF!,0)+$A152,MATCH(Q$3,TQoL_Indexes!$B$8:$AK$8,0)),"")</f>
        <v/>
      </c>
      <c r="R152" s="86" t="str">
        <f>IFERROR(INDEX(TQoL_Indexes!$B$9:$AK$88,MATCH($A$3,TQoL_Indexes!#REF!,0)+$A152,MATCH(R$3,TQoL_Indexes!$B$8:$AK$8,0)),"")</f>
        <v/>
      </c>
      <c r="S152" s="86" t="str">
        <f>IFERROR(INDEX(TQoL_Indexes!$B$9:$AK$88,MATCH($A$3,TQoL_Indexes!#REF!,0)+$A152,MATCH(S$3,TQoL_Indexes!$B$8:$AK$8,0)),"")</f>
        <v/>
      </c>
      <c r="T152" s="86" t="str">
        <f>IFERROR(INDEX(TQoL_Indexes!$B$9:$AK$88,MATCH($A$3,TQoL_Indexes!#REF!,0)+$A152,MATCH(T$3,TQoL_Indexes!$B$8:$AK$8,0)),"")</f>
        <v/>
      </c>
      <c r="U152" s="86" t="str">
        <f>IFERROR(INDEX(TQoL_Indexes!$B$9:$AK$88,MATCH($A$3,TQoL_Indexes!#REF!,0)+$A152,MATCH(U$3,TQoL_Indexes!$B$8:$AK$8,0)),"")</f>
        <v/>
      </c>
      <c r="V152" s="86" t="str">
        <f>IFERROR(INDEX(TQoL_Indexes!$B$9:$AK$88,MATCH($A$3,TQoL_Indexes!#REF!,0)+$A152,MATCH(V$3,TQoL_Indexes!$B$8:$AK$8,0)),"")</f>
        <v/>
      </c>
      <c r="W152" s="86" t="str">
        <f>IFERROR(INDEX(TQoL_Indexes!$B$9:$AK$88,MATCH($A$3,TQoL_Indexes!#REF!,0)+$A152,MATCH(W$3,TQoL_Indexes!$B$8:$AK$8,0)),"")</f>
        <v/>
      </c>
      <c r="X152" s="86" t="str">
        <f>IFERROR(INDEX(TQoL_Indexes!$B$9:$AK$88,MATCH($A$3,TQoL_Indexes!#REF!,0)+$A152,MATCH(X$3,TQoL_Indexes!$B$8:$AK$8,0)),"")</f>
        <v/>
      </c>
      <c r="Y152" s="86" t="str">
        <f>IFERROR(INDEX(TQoL_Indexes!$B$9:$AK$88,MATCH($A$3,TQoL_Indexes!#REF!,0)+$A152,MATCH(Y$3,TQoL_Indexes!$B$8:$AK$8,0)),"")</f>
        <v/>
      </c>
      <c r="Z152" s="86" t="str">
        <f>IFERROR(INDEX(TQoL_Indexes!$B$9:$AK$88,MATCH($A$3,TQoL_Indexes!#REF!,0)+$A152,MATCH(Z$3,TQoL_Indexes!$B$8:$AK$8,0)),"")</f>
        <v/>
      </c>
      <c r="AA152" s="86" t="str">
        <f>IFERROR(INDEX(TQoL_Indexes!$B$9:$AK$88,MATCH($A$3,TQoL_Indexes!#REF!,0)+$A152,MATCH(AA$3,TQoL_Indexes!$B$8:$AK$8,0)),"")</f>
        <v/>
      </c>
      <c r="AB152" s="86" t="str">
        <f>IFERROR(INDEX(TQoL_Indexes!$B$9:$AK$88,MATCH($A$3,TQoL_Indexes!#REF!,0)+$A152,MATCH(AB$3,TQoL_Indexes!$B$8:$AK$8,0)),"")</f>
        <v/>
      </c>
      <c r="AC152" s="86" t="str">
        <f>IFERROR(INDEX(TQoL_Indexes!$B$9:$AK$88,MATCH($A$3,TQoL_Indexes!#REF!,0)+$A152,MATCH(AC$3,TQoL_Indexes!$B$8:$AK$8,0)),"")</f>
        <v/>
      </c>
      <c r="AD152" s="86" t="str">
        <f>IFERROR(INDEX(TQoL_Indexes!$B$9:$AK$88,MATCH($A$3,TQoL_Indexes!#REF!,0)+$A152,MATCH(AD$3,TQoL_Indexes!$B$8:$AK$8,0)),"")</f>
        <v/>
      </c>
      <c r="AE152" s="86" t="str">
        <f>IFERROR(INDEX(TQoL_Indexes!$B$9:$AK$88,MATCH($A$3,TQoL_Indexes!#REF!,0)+$A152,MATCH(AE$3,TQoL_Indexes!$B$8:$AK$8,0)),"")</f>
        <v/>
      </c>
      <c r="AF152" s="86" t="str">
        <f>IFERROR(INDEX(TQoL_Indexes!$B$9:$AK$88,MATCH($A$3,TQoL_Indexes!#REF!,0)+$A152,MATCH(AF$3,TQoL_Indexes!$B$8:$AK$8,0)),"")</f>
        <v/>
      </c>
      <c r="AG152" s="86" t="str">
        <f>IFERROR(INDEX(TQoL_Indexes!$B$9:$AK$88,MATCH($A$3,TQoL_Indexes!#REF!,0)+$A152,MATCH(AG$3,TQoL_Indexes!$B$8:$AK$8,0)),"")</f>
        <v/>
      </c>
      <c r="AH152" s="86" t="str">
        <f>IFERROR(INDEX(TQoL_Indexes!$B$9:$AK$88,MATCH($A$3,TQoL_Indexes!#REF!,0)+$A152,MATCH(AH$3,TQoL_Indexes!$B$8:$AK$8,0)),"")</f>
        <v/>
      </c>
      <c r="AI152" s="86" t="str">
        <f>IFERROR(INDEX(TQoL_Indexes!$B$9:$AK$88,MATCH($A$3,TQoL_Indexes!#REF!,0)+$A152,MATCH(AI$3,TQoL_Indexes!$B$8:$AK$8,0)),"")</f>
        <v/>
      </c>
      <c r="AJ152" s="86" t="str">
        <f>IFERROR(INDEX(TQoL_Indexes!$B$9:$AK$88,MATCH($A$3,TQoL_Indexes!#REF!,0)+$A152,MATCH(AJ$3,TQoL_Indexes!$B$8:$AK$8,0)),"")</f>
        <v/>
      </c>
      <c r="AK152" s="86" t="str">
        <f>IFERROR(INDEX(TQoL_Indexes!$B$9:$AK$88,MATCH($A$3,TQoL_Indexes!#REF!,0)+$A152,MATCH(AK$3,TQoL_Indexes!$B$8:$AK$8,0)),"")</f>
        <v/>
      </c>
      <c r="AL152" s="86" t="str">
        <f>IFERROR(INDEX(TQoL_Indexes!$B$9:$AK$88,MATCH($A$3,TQoL_Indexes!#REF!,0)+$A152,MATCH(AL$3,TQoL_Indexes!$B$8:$AK$8,0)),"")</f>
        <v/>
      </c>
      <c r="AM152" s="87" t="str">
        <f>IFERROR(INDEX(TQoL_Indexes!$B$9:$AK$88,MATCH($A$3,TQoL_Indexes!#REF!,0)+$A152,MATCH(AM$3,TQoL_Indexes!$B$8:$AK$8,0)),"")</f>
        <v/>
      </c>
    </row>
    <row r="153" spans="1:39">
      <c r="A153" s="58" t="str">
        <f>IFERROR(IF(A152+1&lt;COUNTIF(TQoL_Indexes!#REF!,Aux_Country!$A$3),A152+1,""),"")</f>
        <v/>
      </c>
      <c r="B153" s="121" t="str">
        <f>IFERROR(INDEX(TQoL_Indexes!$B$9:$AK$88,MATCH($A$3,TQoL_Indexes!#REF!,0)+$A153,MATCH(B$3,TQoL_Indexes!$B$8:$AK$8,0)),"")</f>
        <v/>
      </c>
      <c r="C153" s="116" t="str">
        <f>IFERROR(INDEX(TQoL_Indexes!$B$9:$AK$88,MATCH($A$3,TQoL_Indexes!#REF!,0)+$A153,MATCH(C$3,TQoL_Indexes!$B$8:$AK$8,0)),"")</f>
        <v/>
      </c>
      <c r="D153" s="122" t="str">
        <f>IFERROR(INDEX(TQoL_Indexes!$B$9:$AK$88,MATCH($A$3,TQoL_Indexes!#REF!,0)+$A153,MATCH(D$3,TQoL_Indexes!$B$8:$AK$8,0)),"")</f>
        <v/>
      </c>
      <c r="E153" s="86" t="str">
        <f>IFERROR(INDEX(TQoL_Indexes!$B$9:$AK$88,MATCH($A$3,TQoL_Indexes!#REF!,0)+$A153,MATCH(E$3,TQoL_Indexes!$B$8:$AK$8,0)),"")</f>
        <v/>
      </c>
      <c r="F153" s="86" t="str">
        <f>IFERROR(INDEX(TQoL_Indexes!$B$9:$AK$88,MATCH($A$3,TQoL_Indexes!#REF!,0)+$A153,MATCH(F$3,TQoL_Indexes!$B$8:$AK$8,0)),"")</f>
        <v/>
      </c>
      <c r="G153" s="86" t="str">
        <f>IFERROR(INDEX(TQoL_Indexes!$B$9:$AK$88,MATCH($A$3,TQoL_Indexes!#REF!,0)+$A153,MATCH(G$3,TQoL_Indexes!$B$8:$AK$8,0)),"")</f>
        <v/>
      </c>
      <c r="H153" s="86" t="str">
        <f>IFERROR(INDEX(TQoL_Indexes!$B$9:$AK$88,MATCH($A$3,TQoL_Indexes!#REF!,0)+$A153,MATCH(H$3,TQoL_Indexes!$B$8:$AK$8,0)),"")</f>
        <v/>
      </c>
      <c r="I153" s="86" t="str">
        <f>IFERROR(INDEX(TQoL_Indexes!$B$9:$AK$88,MATCH($A$3,TQoL_Indexes!#REF!,0)+$A153,MATCH(I$3,TQoL_Indexes!$B$8:$AK$8,0)),"")</f>
        <v/>
      </c>
      <c r="J153" s="86" t="str">
        <f>IFERROR(INDEX(TQoL_Indexes!$B$9:$AK$88,MATCH($A$3,TQoL_Indexes!#REF!,0)+$A153,MATCH(J$3,TQoL_Indexes!$B$8:$AK$8,0)),"")</f>
        <v/>
      </c>
      <c r="K153" s="86" t="str">
        <f>IFERROR(INDEX(TQoL_Indexes!$B$9:$AK$88,MATCH($A$3,TQoL_Indexes!#REF!,0)+$A153,MATCH(K$3,TQoL_Indexes!$B$8:$AK$8,0)),"")</f>
        <v/>
      </c>
      <c r="L153" s="86" t="str">
        <f>IFERROR(INDEX(TQoL_Indexes!$B$9:$AK$88,MATCH($A$3,TQoL_Indexes!#REF!,0)+$A153,MATCH(L$3,TQoL_Indexes!$B$8:$AK$8,0)),"")</f>
        <v/>
      </c>
      <c r="M153" s="86" t="str">
        <f>IFERROR(INDEX(TQoL_Indexes!$B$9:$AK$88,MATCH($A$3,TQoL_Indexes!#REF!,0)+$A153,MATCH(M$3,TQoL_Indexes!$B$8:$AK$8,0)),"")</f>
        <v/>
      </c>
      <c r="N153" s="86" t="str">
        <f>IFERROR(INDEX(TQoL_Indexes!$B$9:$AK$88,MATCH($A$3,TQoL_Indexes!#REF!,0)+$A153,MATCH(N$3,TQoL_Indexes!$B$8:$AK$8,0)),"")</f>
        <v/>
      </c>
      <c r="O153" s="86" t="str">
        <f>IFERROR(INDEX(TQoL_Indexes!$B$9:$AK$88,MATCH($A$3,TQoL_Indexes!#REF!,0)+$A153,MATCH(O$3,TQoL_Indexes!$B$8:$AK$8,0)),"")</f>
        <v/>
      </c>
      <c r="P153" s="86" t="str">
        <f>IFERROR(INDEX(TQoL_Indexes!$B$9:$AK$88,MATCH($A$3,TQoL_Indexes!#REF!,0)+$A153,MATCH(P$3,TQoL_Indexes!$B$8:$AK$8,0)),"")</f>
        <v/>
      </c>
      <c r="Q153" s="86" t="str">
        <f>IFERROR(INDEX(TQoL_Indexes!$B$9:$AK$88,MATCH($A$3,TQoL_Indexes!#REF!,0)+$A153,MATCH(Q$3,TQoL_Indexes!$B$8:$AK$8,0)),"")</f>
        <v/>
      </c>
      <c r="R153" s="86" t="str">
        <f>IFERROR(INDEX(TQoL_Indexes!$B$9:$AK$88,MATCH($A$3,TQoL_Indexes!#REF!,0)+$A153,MATCH(R$3,TQoL_Indexes!$B$8:$AK$8,0)),"")</f>
        <v/>
      </c>
      <c r="S153" s="86" t="str">
        <f>IFERROR(INDEX(TQoL_Indexes!$B$9:$AK$88,MATCH($A$3,TQoL_Indexes!#REF!,0)+$A153,MATCH(S$3,TQoL_Indexes!$B$8:$AK$8,0)),"")</f>
        <v/>
      </c>
      <c r="T153" s="86" t="str">
        <f>IFERROR(INDEX(TQoL_Indexes!$B$9:$AK$88,MATCH($A$3,TQoL_Indexes!#REF!,0)+$A153,MATCH(T$3,TQoL_Indexes!$B$8:$AK$8,0)),"")</f>
        <v/>
      </c>
      <c r="U153" s="86" t="str">
        <f>IFERROR(INDEX(TQoL_Indexes!$B$9:$AK$88,MATCH($A$3,TQoL_Indexes!#REF!,0)+$A153,MATCH(U$3,TQoL_Indexes!$B$8:$AK$8,0)),"")</f>
        <v/>
      </c>
      <c r="V153" s="86" t="str">
        <f>IFERROR(INDEX(TQoL_Indexes!$B$9:$AK$88,MATCH($A$3,TQoL_Indexes!#REF!,0)+$A153,MATCH(V$3,TQoL_Indexes!$B$8:$AK$8,0)),"")</f>
        <v/>
      </c>
      <c r="W153" s="86" t="str">
        <f>IFERROR(INDEX(TQoL_Indexes!$B$9:$AK$88,MATCH($A$3,TQoL_Indexes!#REF!,0)+$A153,MATCH(W$3,TQoL_Indexes!$B$8:$AK$8,0)),"")</f>
        <v/>
      </c>
      <c r="X153" s="86" t="str">
        <f>IFERROR(INDEX(TQoL_Indexes!$B$9:$AK$88,MATCH($A$3,TQoL_Indexes!#REF!,0)+$A153,MATCH(X$3,TQoL_Indexes!$B$8:$AK$8,0)),"")</f>
        <v/>
      </c>
      <c r="Y153" s="86" t="str">
        <f>IFERROR(INDEX(TQoL_Indexes!$B$9:$AK$88,MATCH($A$3,TQoL_Indexes!#REF!,0)+$A153,MATCH(Y$3,TQoL_Indexes!$B$8:$AK$8,0)),"")</f>
        <v/>
      </c>
      <c r="Z153" s="86" t="str">
        <f>IFERROR(INDEX(TQoL_Indexes!$B$9:$AK$88,MATCH($A$3,TQoL_Indexes!#REF!,0)+$A153,MATCH(Z$3,TQoL_Indexes!$B$8:$AK$8,0)),"")</f>
        <v/>
      </c>
      <c r="AA153" s="86" t="str">
        <f>IFERROR(INDEX(TQoL_Indexes!$B$9:$AK$88,MATCH($A$3,TQoL_Indexes!#REF!,0)+$A153,MATCH(AA$3,TQoL_Indexes!$B$8:$AK$8,0)),"")</f>
        <v/>
      </c>
      <c r="AB153" s="86" t="str">
        <f>IFERROR(INDEX(TQoL_Indexes!$B$9:$AK$88,MATCH($A$3,TQoL_Indexes!#REF!,0)+$A153,MATCH(AB$3,TQoL_Indexes!$B$8:$AK$8,0)),"")</f>
        <v/>
      </c>
      <c r="AC153" s="86" t="str">
        <f>IFERROR(INDEX(TQoL_Indexes!$B$9:$AK$88,MATCH($A$3,TQoL_Indexes!#REF!,0)+$A153,MATCH(AC$3,TQoL_Indexes!$B$8:$AK$8,0)),"")</f>
        <v/>
      </c>
      <c r="AD153" s="86" t="str">
        <f>IFERROR(INDEX(TQoL_Indexes!$B$9:$AK$88,MATCH($A$3,TQoL_Indexes!#REF!,0)+$A153,MATCH(AD$3,TQoL_Indexes!$B$8:$AK$8,0)),"")</f>
        <v/>
      </c>
      <c r="AE153" s="86" t="str">
        <f>IFERROR(INDEX(TQoL_Indexes!$B$9:$AK$88,MATCH($A$3,TQoL_Indexes!#REF!,0)+$A153,MATCH(AE$3,TQoL_Indexes!$B$8:$AK$8,0)),"")</f>
        <v/>
      </c>
      <c r="AF153" s="86" t="str">
        <f>IFERROR(INDEX(TQoL_Indexes!$B$9:$AK$88,MATCH($A$3,TQoL_Indexes!#REF!,0)+$A153,MATCH(AF$3,TQoL_Indexes!$B$8:$AK$8,0)),"")</f>
        <v/>
      </c>
      <c r="AG153" s="86" t="str">
        <f>IFERROR(INDEX(TQoL_Indexes!$B$9:$AK$88,MATCH($A$3,TQoL_Indexes!#REF!,0)+$A153,MATCH(AG$3,TQoL_Indexes!$B$8:$AK$8,0)),"")</f>
        <v/>
      </c>
      <c r="AH153" s="86" t="str">
        <f>IFERROR(INDEX(TQoL_Indexes!$B$9:$AK$88,MATCH($A$3,TQoL_Indexes!#REF!,0)+$A153,MATCH(AH$3,TQoL_Indexes!$B$8:$AK$8,0)),"")</f>
        <v/>
      </c>
      <c r="AI153" s="86" t="str">
        <f>IFERROR(INDEX(TQoL_Indexes!$B$9:$AK$88,MATCH($A$3,TQoL_Indexes!#REF!,0)+$A153,MATCH(AI$3,TQoL_Indexes!$B$8:$AK$8,0)),"")</f>
        <v/>
      </c>
      <c r="AJ153" s="86" t="str">
        <f>IFERROR(INDEX(TQoL_Indexes!$B$9:$AK$88,MATCH($A$3,TQoL_Indexes!#REF!,0)+$A153,MATCH(AJ$3,TQoL_Indexes!$B$8:$AK$8,0)),"")</f>
        <v/>
      </c>
      <c r="AK153" s="86" t="str">
        <f>IFERROR(INDEX(TQoL_Indexes!$B$9:$AK$88,MATCH($A$3,TQoL_Indexes!#REF!,0)+$A153,MATCH(AK$3,TQoL_Indexes!$B$8:$AK$8,0)),"")</f>
        <v/>
      </c>
      <c r="AL153" s="86" t="str">
        <f>IFERROR(INDEX(TQoL_Indexes!$B$9:$AK$88,MATCH($A$3,TQoL_Indexes!#REF!,0)+$A153,MATCH(AL$3,TQoL_Indexes!$B$8:$AK$8,0)),"")</f>
        <v/>
      </c>
      <c r="AM153" s="87" t="str">
        <f>IFERROR(INDEX(TQoL_Indexes!$B$9:$AK$88,MATCH($A$3,TQoL_Indexes!#REF!,0)+$A153,MATCH(AM$3,TQoL_Indexes!$B$8:$AK$8,0)),"")</f>
        <v/>
      </c>
    </row>
    <row r="154" spans="1:39">
      <c r="A154" s="58" t="str">
        <f>IFERROR(IF(A153+1&lt;COUNTIF(TQoL_Indexes!#REF!,Aux_Country!$A$3),A153+1,""),"")</f>
        <v/>
      </c>
      <c r="B154" s="121" t="str">
        <f>IFERROR(INDEX(TQoL_Indexes!$B$9:$AK$88,MATCH($A$3,TQoL_Indexes!#REF!,0)+$A154,MATCH(B$3,TQoL_Indexes!$B$8:$AK$8,0)),"")</f>
        <v/>
      </c>
      <c r="C154" s="116" t="str">
        <f>IFERROR(INDEX(TQoL_Indexes!$B$9:$AK$88,MATCH($A$3,TQoL_Indexes!#REF!,0)+$A154,MATCH(C$3,TQoL_Indexes!$B$8:$AK$8,0)),"")</f>
        <v/>
      </c>
      <c r="D154" s="122" t="str">
        <f>IFERROR(INDEX(TQoL_Indexes!$B$9:$AK$88,MATCH($A$3,TQoL_Indexes!#REF!,0)+$A154,MATCH(D$3,TQoL_Indexes!$B$8:$AK$8,0)),"")</f>
        <v/>
      </c>
      <c r="E154" s="86" t="str">
        <f>IFERROR(INDEX(TQoL_Indexes!$B$9:$AK$88,MATCH($A$3,TQoL_Indexes!#REF!,0)+$A154,MATCH(E$3,TQoL_Indexes!$B$8:$AK$8,0)),"")</f>
        <v/>
      </c>
      <c r="F154" s="86" t="str">
        <f>IFERROR(INDEX(TQoL_Indexes!$B$9:$AK$88,MATCH($A$3,TQoL_Indexes!#REF!,0)+$A154,MATCH(F$3,TQoL_Indexes!$B$8:$AK$8,0)),"")</f>
        <v/>
      </c>
      <c r="G154" s="86" t="str">
        <f>IFERROR(INDEX(TQoL_Indexes!$B$9:$AK$88,MATCH($A$3,TQoL_Indexes!#REF!,0)+$A154,MATCH(G$3,TQoL_Indexes!$B$8:$AK$8,0)),"")</f>
        <v/>
      </c>
      <c r="H154" s="86" t="str">
        <f>IFERROR(INDEX(TQoL_Indexes!$B$9:$AK$88,MATCH($A$3,TQoL_Indexes!#REF!,0)+$A154,MATCH(H$3,TQoL_Indexes!$B$8:$AK$8,0)),"")</f>
        <v/>
      </c>
      <c r="I154" s="86" t="str">
        <f>IFERROR(INDEX(TQoL_Indexes!$B$9:$AK$88,MATCH($A$3,TQoL_Indexes!#REF!,0)+$A154,MATCH(I$3,TQoL_Indexes!$B$8:$AK$8,0)),"")</f>
        <v/>
      </c>
      <c r="J154" s="86" t="str">
        <f>IFERROR(INDEX(TQoL_Indexes!$B$9:$AK$88,MATCH($A$3,TQoL_Indexes!#REF!,0)+$A154,MATCH(J$3,TQoL_Indexes!$B$8:$AK$8,0)),"")</f>
        <v/>
      </c>
      <c r="K154" s="86" t="str">
        <f>IFERROR(INDEX(TQoL_Indexes!$B$9:$AK$88,MATCH($A$3,TQoL_Indexes!#REF!,0)+$A154,MATCH(K$3,TQoL_Indexes!$B$8:$AK$8,0)),"")</f>
        <v/>
      </c>
      <c r="L154" s="86" t="str">
        <f>IFERROR(INDEX(TQoL_Indexes!$B$9:$AK$88,MATCH($A$3,TQoL_Indexes!#REF!,0)+$A154,MATCH(L$3,TQoL_Indexes!$B$8:$AK$8,0)),"")</f>
        <v/>
      </c>
      <c r="M154" s="86" t="str">
        <f>IFERROR(INDEX(TQoL_Indexes!$B$9:$AK$88,MATCH($A$3,TQoL_Indexes!#REF!,0)+$A154,MATCH(M$3,TQoL_Indexes!$B$8:$AK$8,0)),"")</f>
        <v/>
      </c>
      <c r="N154" s="86" t="str">
        <f>IFERROR(INDEX(TQoL_Indexes!$B$9:$AK$88,MATCH($A$3,TQoL_Indexes!#REF!,0)+$A154,MATCH(N$3,TQoL_Indexes!$B$8:$AK$8,0)),"")</f>
        <v/>
      </c>
      <c r="O154" s="86" t="str">
        <f>IFERROR(INDEX(TQoL_Indexes!$B$9:$AK$88,MATCH($A$3,TQoL_Indexes!#REF!,0)+$A154,MATCH(O$3,TQoL_Indexes!$B$8:$AK$8,0)),"")</f>
        <v/>
      </c>
      <c r="P154" s="86" t="str">
        <f>IFERROR(INDEX(TQoL_Indexes!$B$9:$AK$88,MATCH($A$3,TQoL_Indexes!#REF!,0)+$A154,MATCH(P$3,TQoL_Indexes!$B$8:$AK$8,0)),"")</f>
        <v/>
      </c>
      <c r="Q154" s="86" t="str">
        <f>IFERROR(INDEX(TQoL_Indexes!$B$9:$AK$88,MATCH($A$3,TQoL_Indexes!#REF!,0)+$A154,MATCH(Q$3,TQoL_Indexes!$B$8:$AK$8,0)),"")</f>
        <v/>
      </c>
      <c r="R154" s="86" t="str">
        <f>IFERROR(INDEX(TQoL_Indexes!$B$9:$AK$88,MATCH($A$3,TQoL_Indexes!#REF!,0)+$A154,MATCH(R$3,TQoL_Indexes!$B$8:$AK$8,0)),"")</f>
        <v/>
      </c>
      <c r="S154" s="86" t="str">
        <f>IFERROR(INDEX(TQoL_Indexes!$B$9:$AK$88,MATCH($A$3,TQoL_Indexes!#REF!,0)+$A154,MATCH(S$3,TQoL_Indexes!$B$8:$AK$8,0)),"")</f>
        <v/>
      </c>
      <c r="T154" s="86" t="str">
        <f>IFERROR(INDEX(TQoL_Indexes!$B$9:$AK$88,MATCH($A$3,TQoL_Indexes!#REF!,0)+$A154,MATCH(T$3,TQoL_Indexes!$B$8:$AK$8,0)),"")</f>
        <v/>
      </c>
      <c r="U154" s="86" t="str">
        <f>IFERROR(INDEX(TQoL_Indexes!$B$9:$AK$88,MATCH($A$3,TQoL_Indexes!#REF!,0)+$A154,MATCH(U$3,TQoL_Indexes!$B$8:$AK$8,0)),"")</f>
        <v/>
      </c>
      <c r="V154" s="86" t="str">
        <f>IFERROR(INDEX(TQoL_Indexes!$B$9:$AK$88,MATCH($A$3,TQoL_Indexes!#REF!,0)+$A154,MATCH(V$3,TQoL_Indexes!$B$8:$AK$8,0)),"")</f>
        <v/>
      </c>
      <c r="W154" s="86" t="str">
        <f>IFERROR(INDEX(TQoL_Indexes!$B$9:$AK$88,MATCH($A$3,TQoL_Indexes!#REF!,0)+$A154,MATCH(W$3,TQoL_Indexes!$B$8:$AK$8,0)),"")</f>
        <v/>
      </c>
      <c r="X154" s="86" t="str">
        <f>IFERROR(INDEX(TQoL_Indexes!$B$9:$AK$88,MATCH($A$3,TQoL_Indexes!#REF!,0)+$A154,MATCH(X$3,TQoL_Indexes!$B$8:$AK$8,0)),"")</f>
        <v/>
      </c>
      <c r="Y154" s="86" t="str">
        <f>IFERROR(INDEX(TQoL_Indexes!$B$9:$AK$88,MATCH($A$3,TQoL_Indexes!#REF!,0)+$A154,MATCH(Y$3,TQoL_Indexes!$B$8:$AK$8,0)),"")</f>
        <v/>
      </c>
      <c r="Z154" s="86" t="str">
        <f>IFERROR(INDEX(TQoL_Indexes!$B$9:$AK$88,MATCH($A$3,TQoL_Indexes!#REF!,0)+$A154,MATCH(Z$3,TQoL_Indexes!$B$8:$AK$8,0)),"")</f>
        <v/>
      </c>
      <c r="AA154" s="86" t="str">
        <f>IFERROR(INDEX(TQoL_Indexes!$B$9:$AK$88,MATCH($A$3,TQoL_Indexes!#REF!,0)+$A154,MATCH(AA$3,TQoL_Indexes!$B$8:$AK$8,0)),"")</f>
        <v/>
      </c>
      <c r="AB154" s="86" t="str">
        <f>IFERROR(INDEX(TQoL_Indexes!$B$9:$AK$88,MATCH($A$3,TQoL_Indexes!#REF!,0)+$A154,MATCH(AB$3,TQoL_Indexes!$B$8:$AK$8,0)),"")</f>
        <v/>
      </c>
      <c r="AC154" s="86" t="str">
        <f>IFERROR(INDEX(TQoL_Indexes!$B$9:$AK$88,MATCH($A$3,TQoL_Indexes!#REF!,0)+$A154,MATCH(AC$3,TQoL_Indexes!$B$8:$AK$8,0)),"")</f>
        <v/>
      </c>
      <c r="AD154" s="86" t="str">
        <f>IFERROR(INDEX(TQoL_Indexes!$B$9:$AK$88,MATCH($A$3,TQoL_Indexes!#REF!,0)+$A154,MATCH(AD$3,TQoL_Indexes!$B$8:$AK$8,0)),"")</f>
        <v/>
      </c>
      <c r="AE154" s="86" t="str">
        <f>IFERROR(INDEX(TQoL_Indexes!$B$9:$AK$88,MATCH($A$3,TQoL_Indexes!#REF!,0)+$A154,MATCH(AE$3,TQoL_Indexes!$B$8:$AK$8,0)),"")</f>
        <v/>
      </c>
      <c r="AF154" s="86" t="str">
        <f>IFERROR(INDEX(TQoL_Indexes!$B$9:$AK$88,MATCH($A$3,TQoL_Indexes!#REF!,0)+$A154,MATCH(AF$3,TQoL_Indexes!$B$8:$AK$8,0)),"")</f>
        <v/>
      </c>
      <c r="AG154" s="86" t="str">
        <f>IFERROR(INDEX(TQoL_Indexes!$B$9:$AK$88,MATCH($A$3,TQoL_Indexes!#REF!,0)+$A154,MATCH(AG$3,TQoL_Indexes!$B$8:$AK$8,0)),"")</f>
        <v/>
      </c>
      <c r="AH154" s="86" t="str">
        <f>IFERROR(INDEX(TQoL_Indexes!$B$9:$AK$88,MATCH($A$3,TQoL_Indexes!#REF!,0)+$A154,MATCH(AH$3,TQoL_Indexes!$B$8:$AK$8,0)),"")</f>
        <v/>
      </c>
      <c r="AI154" s="86" t="str">
        <f>IFERROR(INDEX(TQoL_Indexes!$B$9:$AK$88,MATCH($A$3,TQoL_Indexes!#REF!,0)+$A154,MATCH(AI$3,TQoL_Indexes!$B$8:$AK$8,0)),"")</f>
        <v/>
      </c>
      <c r="AJ154" s="86" t="str">
        <f>IFERROR(INDEX(TQoL_Indexes!$B$9:$AK$88,MATCH($A$3,TQoL_Indexes!#REF!,0)+$A154,MATCH(AJ$3,TQoL_Indexes!$B$8:$AK$8,0)),"")</f>
        <v/>
      </c>
      <c r="AK154" s="86" t="str">
        <f>IFERROR(INDEX(TQoL_Indexes!$B$9:$AK$88,MATCH($A$3,TQoL_Indexes!#REF!,0)+$A154,MATCH(AK$3,TQoL_Indexes!$B$8:$AK$8,0)),"")</f>
        <v/>
      </c>
      <c r="AL154" s="86" t="str">
        <f>IFERROR(INDEX(TQoL_Indexes!$B$9:$AK$88,MATCH($A$3,TQoL_Indexes!#REF!,0)+$A154,MATCH(AL$3,TQoL_Indexes!$B$8:$AK$8,0)),"")</f>
        <v/>
      </c>
      <c r="AM154" s="87" t="str">
        <f>IFERROR(INDEX(TQoL_Indexes!$B$9:$AK$88,MATCH($A$3,TQoL_Indexes!#REF!,0)+$A154,MATCH(AM$3,TQoL_Indexes!$B$8:$AK$8,0)),"")</f>
        <v/>
      </c>
    </row>
    <row r="155" spans="1:39">
      <c r="A155" s="58" t="str">
        <f>IFERROR(IF(A154+1&lt;COUNTIF(TQoL_Indexes!#REF!,Aux_Country!$A$3),A154+1,""),"")</f>
        <v/>
      </c>
      <c r="B155" s="121" t="str">
        <f>IFERROR(INDEX(TQoL_Indexes!$B$9:$AK$88,MATCH($A$3,TQoL_Indexes!#REF!,0)+$A155,MATCH(B$3,TQoL_Indexes!$B$8:$AK$8,0)),"")</f>
        <v/>
      </c>
      <c r="C155" s="116" t="str">
        <f>IFERROR(INDEX(TQoL_Indexes!$B$9:$AK$88,MATCH($A$3,TQoL_Indexes!#REF!,0)+$A155,MATCH(C$3,TQoL_Indexes!$B$8:$AK$8,0)),"")</f>
        <v/>
      </c>
      <c r="D155" s="122" t="str">
        <f>IFERROR(INDEX(TQoL_Indexes!$B$9:$AK$88,MATCH($A$3,TQoL_Indexes!#REF!,0)+$A155,MATCH(D$3,TQoL_Indexes!$B$8:$AK$8,0)),"")</f>
        <v/>
      </c>
      <c r="E155" s="86" t="str">
        <f>IFERROR(INDEX(TQoL_Indexes!$B$9:$AK$88,MATCH($A$3,TQoL_Indexes!#REF!,0)+$A155,MATCH(E$3,TQoL_Indexes!$B$8:$AK$8,0)),"")</f>
        <v/>
      </c>
      <c r="F155" s="86" t="str">
        <f>IFERROR(INDEX(TQoL_Indexes!$B$9:$AK$88,MATCH($A$3,TQoL_Indexes!#REF!,0)+$A155,MATCH(F$3,TQoL_Indexes!$B$8:$AK$8,0)),"")</f>
        <v/>
      </c>
      <c r="G155" s="86" t="str">
        <f>IFERROR(INDEX(TQoL_Indexes!$B$9:$AK$88,MATCH($A$3,TQoL_Indexes!#REF!,0)+$A155,MATCH(G$3,TQoL_Indexes!$B$8:$AK$8,0)),"")</f>
        <v/>
      </c>
      <c r="H155" s="86" t="str">
        <f>IFERROR(INDEX(TQoL_Indexes!$B$9:$AK$88,MATCH($A$3,TQoL_Indexes!#REF!,0)+$A155,MATCH(H$3,TQoL_Indexes!$B$8:$AK$8,0)),"")</f>
        <v/>
      </c>
      <c r="I155" s="86" t="str">
        <f>IFERROR(INDEX(TQoL_Indexes!$B$9:$AK$88,MATCH($A$3,TQoL_Indexes!#REF!,0)+$A155,MATCH(I$3,TQoL_Indexes!$B$8:$AK$8,0)),"")</f>
        <v/>
      </c>
      <c r="J155" s="86" t="str">
        <f>IFERROR(INDEX(TQoL_Indexes!$B$9:$AK$88,MATCH($A$3,TQoL_Indexes!#REF!,0)+$A155,MATCH(J$3,TQoL_Indexes!$B$8:$AK$8,0)),"")</f>
        <v/>
      </c>
      <c r="K155" s="86" t="str">
        <f>IFERROR(INDEX(TQoL_Indexes!$B$9:$AK$88,MATCH($A$3,TQoL_Indexes!#REF!,0)+$A155,MATCH(K$3,TQoL_Indexes!$B$8:$AK$8,0)),"")</f>
        <v/>
      </c>
      <c r="L155" s="86" t="str">
        <f>IFERROR(INDEX(TQoL_Indexes!$B$9:$AK$88,MATCH($A$3,TQoL_Indexes!#REF!,0)+$A155,MATCH(L$3,TQoL_Indexes!$B$8:$AK$8,0)),"")</f>
        <v/>
      </c>
      <c r="M155" s="86" t="str">
        <f>IFERROR(INDEX(TQoL_Indexes!$B$9:$AK$88,MATCH($A$3,TQoL_Indexes!#REF!,0)+$A155,MATCH(M$3,TQoL_Indexes!$B$8:$AK$8,0)),"")</f>
        <v/>
      </c>
      <c r="N155" s="86" t="str">
        <f>IFERROR(INDEX(TQoL_Indexes!$B$9:$AK$88,MATCH($A$3,TQoL_Indexes!#REF!,0)+$A155,MATCH(N$3,TQoL_Indexes!$B$8:$AK$8,0)),"")</f>
        <v/>
      </c>
      <c r="O155" s="86" t="str">
        <f>IFERROR(INDEX(TQoL_Indexes!$B$9:$AK$88,MATCH($A$3,TQoL_Indexes!#REF!,0)+$A155,MATCH(O$3,TQoL_Indexes!$B$8:$AK$8,0)),"")</f>
        <v/>
      </c>
      <c r="P155" s="86" t="str">
        <f>IFERROR(INDEX(TQoL_Indexes!$B$9:$AK$88,MATCH($A$3,TQoL_Indexes!#REF!,0)+$A155,MATCH(P$3,TQoL_Indexes!$B$8:$AK$8,0)),"")</f>
        <v/>
      </c>
      <c r="Q155" s="86" t="str">
        <f>IFERROR(INDEX(TQoL_Indexes!$B$9:$AK$88,MATCH($A$3,TQoL_Indexes!#REF!,0)+$A155,MATCH(Q$3,TQoL_Indexes!$B$8:$AK$8,0)),"")</f>
        <v/>
      </c>
      <c r="R155" s="86" t="str">
        <f>IFERROR(INDEX(TQoL_Indexes!$B$9:$AK$88,MATCH($A$3,TQoL_Indexes!#REF!,0)+$A155,MATCH(R$3,TQoL_Indexes!$B$8:$AK$8,0)),"")</f>
        <v/>
      </c>
      <c r="S155" s="86" t="str">
        <f>IFERROR(INDEX(TQoL_Indexes!$B$9:$AK$88,MATCH($A$3,TQoL_Indexes!#REF!,0)+$A155,MATCH(S$3,TQoL_Indexes!$B$8:$AK$8,0)),"")</f>
        <v/>
      </c>
      <c r="T155" s="86" t="str">
        <f>IFERROR(INDEX(TQoL_Indexes!$B$9:$AK$88,MATCH($A$3,TQoL_Indexes!#REF!,0)+$A155,MATCH(T$3,TQoL_Indexes!$B$8:$AK$8,0)),"")</f>
        <v/>
      </c>
      <c r="U155" s="86" t="str">
        <f>IFERROR(INDEX(TQoL_Indexes!$B$9:$AK$88,MATCH($A$3,TQoL_Indexes!#REF!,0)+$A155,MATCH(U$3,TQoL_Indexes!$B$8:$AK$8,0)),"")</f>
        <v/>
      </c>
      <c r="V155" s="86" t="str">
        <f>IFERROR(INDEX(TQoL_Indexes!$B$9:$AK$88,MATCH($A$3,TQoL_Indexes!#REF!,0)+$A155,MATCH(V$3,TQoL_Indexes!$B$8:$AK$8,0)),"")</f>
        <v/>
      </c>
      <c r="W155" s="86" t="str">
        <f>IFERROR(INDEX(TQoL_Indexes!$B$9:$AK$88,MATCH($A$3,TQoL_Indexes!#REF!,0)+$A155,MATCH(W$3,TQoL_Indexes!$B$8:$AK$8,0)),"")</f>
        <v/>
      </c>
      <c r="X155" s="86" t="str">
        <f>IFERROR(INDEX(TQoL_Indexes!$B$9:$AK$88,MATCH($A$3,TQoL_Indexes!#REF!,0)+$A155,MATCH(X$3,TQoL_Indexes!$B$8:$AK$8,0)),"")</f>
        <v/>
      </c>
      <c r="Y155" s="86" t="str">
        <f>IFERROR(INDEX(TQoL_Indexes!$B$9:$AK$88,MATCH($A$3,TQoL_Indexes!#REF!,0)+$A155,MATCH(Y$3,TQoL_Indexes!$B$8:$AK$8,0)),"")</f>
        <v/>
      </c>
      <c r="Z155" s="86" t="str">
        <f>IFERROR(INDEX(TQoL_Indexes!$B$9:$AK$88,MATCH($A$3,TQoL_Indexes!#REF!,0)+$A155,MATCH(Z$3,TQoL_Indexes!$B$8:$AK$8,0)),"")</f>
        <v/>
      </c>
      <c r="AA155" s="86" t="str">
        <f>IFERROR(INDEX(TQoL_Indexes!$B$9:$AK$88,MATCH($A$3,TQoL_Indexes!#REF!,0)+$A155,MATCH(AA$3,TQoL_Indexes!$B$8:$AK$8,0)),"")</f>
        <v/>
      </c>
      <c r="AB155" s="86" t="str">
        <f>IFERROR(INDEX(TQoL_Indexes!$B$9:$AK$88,MATCH($A$3,TQoL_Indexes!#REF!,0)+$A155,MATCH(AB$3,TQoL_Indexes!$B$8:$AK$8,0)),"")</f>
        <v/>
      </c>
      <c r="AC155" s="86" t="str">
        <f>IFERROR(INDEX(TQoL_Indexes!$B$9:$AK$88,MATCH($A$3,TQoL_Indexes!#REF!,0)+$A155,MATCH(AC$3,TQoL_Indexes!$B$8:$AK$8,0)),"")</f>
        <v/>
      </c>
      <c r="AD155" s="86" t="str">
        <f>IFERROR(INDEX(TQoL_Indexes!$B$9:$AK$88,MATCH($A$3,TQoL_Indexes!#REF!,0)+$A155,MATCH(AD$3,TQoL_Indexes!$B$8:$AK$8,0)),"")</f>
        <v/>
      </c>
      <c r="AE155" s="86" t="str">
        <f>IFERROR(INDEX(TQoL_Indexes!$B$9:$AK$88,MATCH($A$3,TQoL_Indexes!#REF!,0)+$A155,MATCH(AE$3,TQoL_Indexes!$B$8:$AK$8,0)),"")</f>
        <v/>
      </c>
      <c r="AF155" s="86" t="str">
        <f>IFERROR(INDEX(TQoL_Indexes!$B$9:$AK$88,MATCH($A$3,TQoL_Indexes!#REF!,0)+$A155,MATCH(AF$3,TQoL_Indexes!$B$8:$AK$8,0)),"")</f>
        <v/>
      </c>
      <c r="AG155" s="86" t="str">
        <f>IFERROR(INDEX(TQoL_Indexes!$B$9:$AK$88,MATCH($A$3,TQoL_Indexes!#REF!,0)+$A155,MATCH(AG$3,TQoL_Indexes!$B$8:$AK$8,0)),"")</f>
        <v/>
      </c>
      <c r="AH155" s="86" t="str">
        <f>IFERROR(INDEX(TQoL_Indexes!$B$9:$AK$88,MATCH($A$3,TQoL_Indexes!#REF!,0)+$A155,MATCH(AH$3,TQoL_Indexes!$B$8:$AK$8,0)),"")</f>
        <v/>
      </c>
      <c r="AI155" s="86" t="str">
        <f>IFERROR(INDEX(TQoL_Indexes!$B$9:$AK$88,MATCH($A$3,TQoL_Indexes!#REF!,0)+$A155,MATCH(AI$3,TQoL_Indexes!$B$8:$AK$8,0)),"")</f>
        <v/>
      </c>
      <c r="AJ155" s="86" t="str">
        <f>IFERROR(INDEX(TQoL_Indexes!$B$9:$AK$88,MATCH($A$3,TQoL_Indexes!#REF!,0)+$A155,MATCH(AJ$3,TQoL_Indexes!$B$8:$AK$8,0)),"")</f>
        <v/>
      </c>
      <c r="AK155" s="86" t="str">
        <f>IFERROR(INDEX(TQoL_Indexes!$B$9:$AK$88,MATCH($A$3,TQoL_Indexes!#REF!,0)+$A155,MATCH(AK$3,TQoL_Indexes!$B$8:$AK$8,0)),"")</f>
        <v/>
      </c>
      <c r="AL155" s="86" t="str">
        <f>IFERROR(INDEX(TQoL_Indexes!$B$9:$AK$88,MATCH($A$3,TQoL_Indexes!#REF!,0)+$A155,MATCH(AL$3,TQoL_Indexes!$B$8:$AK$8,0)),"")</f>
        <v/>
      </c>
      <c r="AM155" s="87" t="str">
        <f>IFERROR(INDEX(TQoL_Indexes!$B$9:$AK$88,MATCH($A$3,TQoL_Indexes!#REF!,0)+$A155,MATCH(AM$3,TQoL_Indexes!$B$8:$AK$8,0)),"")</f>
        <v/>
      </c>
    </row>
    <row r="156" spans="1:39">
      <c r="A156" s="58" t="str">
        <f>IFERROR(IF(A155+1&lt;COUNTIF(TQoL_Indexes!#REF!,Aux_Country!$A$3),A155+1,""),"")</f>
        <v/>
      </c>
      <c r="B156" s="121" t="str">
        <f>IFERROR(INDEX(TQoL_Indexes!$B$9:$AK$88,MATCH($A$3,TQoL_Indexes!#REF!,0)+$A156,MATCH(B$3,TQoL_Indexes!$B$8:$AK$8,0)),"")</f>
        <v/>
      </c>
      <c r="C156" s="116" t="str">
        <f>IFERROR(INDEX(TQoL_Indexes!$B$9:$AK$88,MATCH($A$3,TQoL_Indexes!#REF!,0)+$A156,MATCH(C$3,TQoL_Indexes!$B$8:$AK$8,0)),"")</f>
        <v/>
      </c>
      <c r="D156" s="122" t="str">
        <f>IFERROR(INDEX(TQoL_Indexes!$B$9:$AK$88,MATCH($A$3,TQoL_Indexes!#REF!,0)+$A156,MATCH(D$3,TQoL_Indexes!$B$8:$AK$8,0)),"")</f>
        <v/>
      </c>
      <c r="E156" s="86" t="str">
        <f>IFERROR(INDEX(TQoL_Indexes!$B$9:$AK$88,MATCH($A$3,TQoL_Indexes!#REF!,0)+$A156,MATCH(E$3,TQoL_Indexes!$B$8:$AK$8,0)),"")</f>
        <v/>
      </c>
      <c r="F156" s="86" t="str">
        <f>IFERROR(INDEX(TQoL_Indexes!$B$9:$AK$88,MATCH($A$3,TQoL_Indexes!#REF!,0)+$A156,MATCH(F$3,TQoL_Indexes!$B$8:$AK$8,0)),"")</f>
        <v/>
      </c>
      <c r="G156" s="86" t="str">
        <f>IFERROR(INDEX(TQoL_Indexes!$B$9:$AK$88,MATCH($A$3,TQoL_Indexes!#REF!,0)+$A156,MATCH(G$3,TQoL_Indexes!$B$8:$AK$8,0)),"")</f>
        <v/>
      </c>
      <c r="H156" s="86" t="str">
        <f>IFERROR(INDEX(TQoL_Indexes!$B$9:$AK$88,MATCH($A$3,TQoL_Indexes!#REF!,0)+$A156,MATCH(H$3,TQoL_Indexes!$B$8:$AK$8,0)),"")</f>
        <v/>
      </c>
      <c r="I156" s="86" t="str">
        <f>IFERROR(INDEX(TQoL_Indexes!$B$9:$AK$88,MATCH($A$3,TQoL_Indexes!#REF!,0)+$A156,MATCH(I$3,TQoL_Indexes!$B$8:$AK$8,0)),"")</f>
        <v/>
      </c>
      <c r="J156" s="86" t="str">
        <f>IFERROR(INDEX(TQoL_Indexes!$B$9:$AK$88,MATCH($A$3,TQoL_Indexes!#REF!,0)+$A156,MATCH(J$3,TQoL_Indexes!$B$8:$AK$8,0)),"")</f>
        <v/>
      </c>
      <c r="K156" s="86" t="str">
        <f>IFERROR(INDEX(TQoL_Indexes!$B$9:$AK$88,MATCH($A$3,TQoL_Indexes!#REF!,0)+$A156,MATCH(K$3,TQoL_Indexes!$B$8:$AK$8,0)),"")</f>
        <v/>
      </c>
      <c r="L156" s="86" t="str">
        <f>IFERROR(INDEX(TQoL_Indexes!$B$9:$AK$88,MATCH($A$3,TQoL_Indexes!#REF!,0)+$A156,MATCH(L$3,TQoL_Indexes!$B$8:$AK$8,0)),"")</f>
        <v/>
      </c>
      <c r="M156" s="86" t="str">
        <f>IFERROR(INDEX(TQoL_Indexes!$B$9:$AK$88,MATCH($A$3,TQoL_Indexes!#REF!,0)+$A156,MATCH(M$3,TQoL_Indexes!$B$8:$AK$8,0)),"")</f>
        <v/>
      </c>
      <c r="N156" s="86" t="str">
        <f>IFERROR(INDEX(TQoL_Indexes!$B$9:$AK$88,MATCH($A$3,TQoL_Indexes!#REF!,0)+$A156,MATCH(N$3,TQoL_Indexes!$B$8:$AK$8,0)),"")</f>
        <v/>
      </c>
      <c r="O156" s="86" t="str">
        <f>IFERROR(INDEX(TQoL_Indexes!$B$9:$AK$88,MATCH($A$3,TQoL_Indexes!#REF!,0)+$A156,MATCH(O$3,TQoL_Indexes!$B$8:$AK$8,0)),"")</f>
        <v/>
      </c>
      <c r="P156" s="86" t="str">
        <f>IFERROR(INDEX(TQoL_Indexes!$B$9:$AK$88,MATCH($A$3,TQoL_Indexes!#REF!,0)+$A156,MATCH(P$3,TQoL_Indexes!$B$8:$AK$8,0)),"")</f>
        <v/>
      </c>
      <c r="Q156" s="86" t="str">
        <f>IFERROR(INDEX(TQoL_Indexes!$B$9:$AK$88,MATCH($A$3,TQoL_Indexes!#REF!,0)+$A156,MATCH(Q$3,TQoL_Indexes!$B$8:$AK$8,0)),"")</f>
        <v/>
      </c>
      <c r="R156" s="86" t="str">
        <f>IFERROR(INDEX(TQoL_Indexes!$B$9:$AK$88,MATCH($A$3,TQoL_Indexes!#REF!,0)+$A156,MATCH(R$3,TQoL_Indexes!$B$8:$AK$8,0)),"")</f>
        <v/>
      </c>
      <c r="S156" s="86" t="str">
        <f>IFERROR(INDEX(TQoL_Indexes!$B$9:$AK$88,MATCH($A$3,TQoL_Indexes!#REF!,0)+$A156,MATCH(S$3,TQoL_Indexes!$B$8:$AK$8,0)),"")</f>
        <v/>
      </c>
      <c r="T156" s="86" t="str">
        <f>IFERROR(INDEX(TQoL_Indexes!$B$9:$AK$88,MATCH($A$3,TQoL_Indexes!#REF!,0)+$A156,MATCH(T$3,TQoL_Indexes!$B$8:$AK$8,0)),"")</f>
        <v/>
      </c>
      <c r="U156" s="86" t="str">
        <f>IFERROR(INDEX(TQoL_Indexes!$B$9:$AK$88,MATCH($A$3,TQoL_Indexes!#REF!,0)+$A156,MATCH(U$3,TQoL_Indexes!$B$8:$AK$8,0)),"")</f>
        <v/>
      </c>
      <c r="V156" s="86" t="str">
        <f>IFERROR(INDEX(TQoL_Indexes!$B$9:$AK$88,MATCH($A$3,TQoL_Indexes!#REF!,0)+$A156,MATCH(V$3,TQoL_Indexes!$B$8:$AK$8,0)),"")</f>
        <v/>
      </c>
      <c r="W156" s="86" t="str">
        <f>IFERROR(INDEX(TQoL_Indexes!$B$9:$AK$88,MATCH($A$3,TQoL_Indexes!#REF!,0)+$A156,MATCH(W$3,TQoL_Indexes!$B$8:$AK$8,0)),"")</f>
        <v/>
      </c>
      <c r="X156" s="86" t="str">
        <f>IFERROR(INDEX(TQoL_Indexes!$B$9:$AK$88,MATCH($A$3,TQoL_Indexes!#REF!,0)+$A156,MATCH(X$3,TQoL_Indexes!$B$8:$AK$8,0)),"")</f>
        <v/>
      </c>
      <c r="Y156" s="86" t="str">
        <f>IFERROR(INDEX(TQoL_Indexes!$B$9:$AK$88,MATCH($A$3,TQoL_Indexes!#REF!,0)+$A156,MATCH(Y$3,TQoL_Indexes!$B$8:$AK$8,0)),"")</f>
        <v/>
      </c>
      <c r="Z156" s="86" t="str">
        <f>IFERROR(INDEX(TQoL_Indexes!$B$9:$AK$88,MATCH($A$3,TQoL_Indexes!#REF!,0)+$A156,MATCH(Z$3,TQoL_Indexes!$B$8:$AK$8,0)),"")</f>
        <v/>
      </c>
      <c r="AA156" s="86" t="str">
        <f>IFERROR(INDEX(TQoL_Indexes!$B$9:$AK$88,MATCH($A$3,TQoL_Indexes!#REF!,0)+$A156,MATCH(AA$3,TQoL_Indexes!$B$8:$AK$8,0)),"")</f>
        <v/>
      </c>
      <c r="AB156" s="86" t="str">
        <f>IFERROR(INDEX(TQoL_Indexes!$B$9:$AK$88,MATCH($A$3,TQoL_Indexes!#REF!,0)+$A156,MATCH(AB$3,TQoL_Indexes!$B$8:$AK$8,0)),"")</f>
        <v/>
      </c>
      <c r="AC156" s="86" t="str">
        <f>IFERROR(INDEX(TQoL_Indexes!$B$9:$AK$88,MATCH($A$3,TQoL_Indexes!#REF!,0)+$A156,MATCH(AC$3,TQoL_Indexes!$B$8:$AK$8,0)),"")</f>
        <v/>
      </c>
      <c r="AD156" s="86" t="str">
        <f>IFERROR(INDEX(TQoL_Indexes!$B$9:$AK$88,MATCH($A$3,TQoL_Indexes!#REF!,0)+$A156,MATCH(AD$3,TQoL_Indexes!$B$8:$AK$8,0)),"")</f>
        <v/>
      </c>
      <c r="AE156" s="86" t="str">
        <f>IFERROR(INDEX(TQoL_Indexes!$B$9:$AK$88,MATCH($A$3,TQoL_Indexes!#REF!,0)+$A156,MATCH(AE$3,TQoL_Indexes!$B$8:$AK$8,0)),"")</f>
        <v/>
      </c>
      <c r="AF156" s="86" t="str">
        <f>IFERROR(INDEX(TQoL_Indexes!$B$9:$AK$88,MATCH($A$3,TQoL_Indexes!#REF!,0)+$A156,MATCH(AF$3,TQoL_Indexes!$B$8:$AK$8,0)),"")</f>
        <v/>
      </c>
      <c r="AG156" s="86" t="str">
        <f>IFERROR(INDEX(TQoL_Indexes!$B$9:$AK$88,MATCH($A$3,TQoL_Indexes!#REF!,0)+$A156,MATCH(AG$3,TQoL_Indexes!$B$8:$AK$8,0)),"")</f>
        <v/>
      </c>
      <c r="AH156" s="86" t="str">
        <f>IFERROR(INDEX(TQoL_Indexes!$B$9:$AK$88,MATCH($A$3,TQoL_Indexes!#REF!,0)+$A156,MATCH(AH$3,TQoL_Indexes!$B$8:$AK$8,0)),"")</f>
        <v/>
      </c>
      <c r="AI156" s="86" t="str">
        <f>IFERROR(INDEX(TQoL_Indexes!$B$9:$AK$88,MATCH($A$3,TQoL_Indexes!#REF!,0)+$A156,MATCH(AI$3,TQoL_Indexes!$B$8:$AK$8,0)),"")</f>
        <v/>
      </c>
      <c r="AJ156" s="86" t="str">
        <f>IFERROR(INDEX(TQoL_Indexes!$B$9:$AK$88,MATCH($A$3,TQoL_Indexes!#REF!,0)+$A156,MATCH(AJ$3,TQoL_Indexes!$B$8:$AK$8,0)),"")</f>
        <v/>
      </c>
      <c r="AK156" s="86" t="str">
        <f>IFERROR(INDEX(TQoL_Indexes!$B$9:$AK$88,MATCH($A$3,TQoL_Indexes!#REF!,0)+$A156,MATCH(AK$3,TQoL_Indexes!$B$8:$AK$8,0)),"")</f>
        <v/>
      </c>
      <c r="AL156" s="86" t="str">
        <f>IFERROR(INDEX(TQoL_Indexes!$B$9:$AK$88,MATCH($A$3,TQoL_Indexes!#REF!,0)+$A156,MATCH(AL$3,TQoL_Indexes!$B$8:$AK$8,0)),"")</f>
        <v/>
      </c>
      <c r="AM156" s="87" t="str">
        <f>IFERROR(INDEX(TQoL_Indexes!$B$9:$AK$88,MATCH($A$3,TQoL_Indexes!#REF!,0)+$A156,MATCH(AM$3,TQoL_Indexes!$B$8:$AK$8,0)),"")</f>
        <v/>
      </c>
    </row>
    <row r="157" spans="1:39">
      <c r="A157" s="58" t="str">
        <f>IFERROR(IF(A156+1&lt;COUNTIF(TQoL_Indexes!#REF!,Aux_Country!$A$3),A156+1,""),"")</f>
        <v/>
      </c>
      <c r="B157" s="121" t="str">
        <f>IFERROR(INDEX(TQoL_Indexes!$B$9:$AK$88,MATCH($A$3,TQoL_Indexes!#REF!,0)+$A157,MATCH(B$3,TQoL_Indexes!$B$8:$AK$8,0)),"")</f>
        <v/>
      </c>
      <c r="C157" s="116" t="str">
        <f>IFERROR(INDEX(TQoL_Indexes!$B$9:$AK$88,MATCH($A$3,TQoL_Indexes!#REF!,0)+$A157,MATCH(C$3,TQoL_Indexes!$B$8:$AK$8,0)),"")</f>
        <v/>
      </c>
      <c r="D157" s="122" t="str">
        <f>IFERROR(INDEX(TQoL_Indexes!$B$9:$AK$88,MATCH($A$3,TQoL_Indexes!#REF!,0)+$A157,MATCH(D$3,TQoL_Indexes!$B$8:$AK$8,0)),"")</f>
        <v/>
      </c>
      <c r="E157" s="86" t="str">
        <f>IFERROR(INDEX(TQoL_Indexes!$B$9:$AK$88,MATCH($A$3,TQoL_Indexes!#REF!,0)+$A157,MATCH(E$3,TQoL_Indexes!$B$8:$AK$8,0)),"")</f>
        <v/>
      </c>
      <c r="F157" s="86" t="str">
        <f>IFERROR(INDEX(TQoL_Indexes!$B$9:$AK$88,MATCH($A$3,TQoL_Indexes!#REF!,0)+$A157,MATCH(F$3,TQoL_Indexes!$B$8:$AK$8,0)),"")</f>
        <v/>
      </c>
      <c r="G157" s="86" t="str">
        <f>IFERROR(INDEX(TQoL_Indexes!$B$9:$AK$88,MATCH($A$3,TQoL_Indexes!#REF!,0)+$A157,MATCH(G$3,TQoL_Indexes!$B$8:$AK$8,0)),"")</f>
        <v/>
      </c>
      <c r="H157" s="86" t="str">
        <f>IFERROR(INDEX(TQoL_Indexes!$B$9:$AK$88,MATCH($A$3,TQoL_Indexes!#REF!,0)+$A157,MATCH(H$3,TQoL_Indexes!$B$8:$AK$8,0)),"")</f>
        <v/>
      </c>
      <c r="I157" s="86" t="str">
        <f>IFERROR(INDEX(TQoL_Indexes!$B$9:$AK$88,MATCH($A$3,TQoL_Indexes!#REF!,0)+$A157,MATCH(I$3,TQoL_Indexes!$B$8:$AK$8,0)),"")</f>
        <v/>
      </c>
      <c r="J157" s="86" t="str">
        <f>IFERROR(INDEX(TQoL_Indexes!$B$9:$AK$88,MATCH($A$3,TQoL_Indexes!#REF!,0)+$A157,MATCH(J$3,TQoL_Indexes!$B$8:$AK$8,0)),"")</f>
        <v/>
      </c>
      <c r="K157" s="86" t="str">
        <f>IFERROR(INDEX(TQoL_Indexes!$B$9:$AK$88,MATCH($A$3,TQoL_Indexes!#REF!,0)+$A157,MATCH(K$3,TQoL_Indexes!$B$8:$AK$8,0)),"")</f>
        <v/>
      </c>
      <c r="L157" s="86" t="str">
        <f>IFERROR(INDEX(TQoL_Indexes!$B$9:$AK$88,MATCH($A$3,TQoL_Indexes!#REF!,0)+$A157,MATCH(L$3,TQoL_Indexes!$B$8:$AK$8,0)),"")</f>
        <v/>
      </c>
      <c r="M157" s="86" t="str">
        <f>IFERROR(INDEX(TQoL_Indexes!$B$9:$AK$88,MATCH($A$3,TQoL_Indexes!#REF!,0)+$A157,MATCH(M$3,TQoL_Indexes!$B$8:$AK$8,0)),"")</f>
        <v/>
      </c>
      <c r="N157" s="86" t="str">
        <f>IFERROR(INDEX(TQoL_Indexes!$B$9:$AK$88,MATCH($A$3,TQoL_Indexes!#REF!,0)+$A157,MATCH(N$3,TQoL_Indexes!$B$8:$AK$8,0)),"")</f>
        <v/>
      </c>
      <c r="O157" s="86" t="str">
        <f>IFERROR(INDEX(TQoL_Indexes!$B$9:$AK$88,MATCH($A$3,TQoL_Indexes!#REF!,0)+$A157,MATCH(O$3,TQoL_Indexes!$B$8:$AK$8,0)),"")</f>
        <v/>
      </c>
      <c r="P157" s="86" t="str">
        <f>IFERROR(INDEX(TQoL_Indexes!$B$9:$AK$88,MATCH($A$3,TQoL_Indexes!#REF!,0)+$A157,MATCH(P$3,TQoL_Indexes!$B$8:$AK$8,0)),"")</f>
        <v/>
      </c>
      <c r="Q157" s="86" t="str">
        <f>IFERROR(INDEX(TQoL_Indexes!$B$9:$AK$88,MATCH($A$3,TQoL_Indexes!#REF!,0)+$A157,MATCH(Q$3,TQoL_Indexes!$B$8:$AK$8,0)),"")</f>
        <v/>
      </c>
      <c r="R157" s="86" t="str">
        <f>IFERROR(INDEX(TQoL_Indexes!$B$9:$AK$88,MATCH($A$3,TQoL_Indexes!#REF!,0)+$A157,MATCH(R$3,TQoL_Indexes!$B$8:$AK$8,0)),"")</f>
        <v/>
      </c>
      <c r="S157" s="86" t="str">
        <f>IFERROR(INDEX(TQoL_Indexes!$B$9:$AK$88,MATCH($A$3,TQoL_Indexes!#REF!,0)+$A157,MATCH(S$3,TQoL_Indexes!$B$8:$AK$8,0)),"")</f>
        <v/>
      </c>
      <c r="T157" s="86" t="str">
        <f>IFERROR(INDEX(TQoL_Indexes!$B$9:$AK$88,MATCH($A$3,TQoL_Indexes!#REF!,0)+$A157,MATCH(T$3,TQoL_Indexes!$B$8:$AK$8,0)),"")</f>
        <v/>
      </c>
      <c r="U157" s="86" t="str">
        <f>IFERROR(INDEX(TQoL_Indexes!$B$9:$AK$88,MATCH($A$3,TQoL_Indexes!#REF!,0)+$A157,MATCH(U$3,TQoL_Indexes!$B$8:$AK$8,0)),"")</f>
        <v/>
      </c>
      <c r="V157" s="86" t="str">
        <f>IFERROR(INDEX(TQoL_Indexes!$B$9:$AK$88,MATCH($A$3,TQoL_Indexes!#REF!,0)+$A157,MATCH(V$3,TQoL_Indexes!$B$8:$AK$8,0)),"")</f>
        <v/>
      </c>
      <c r="W157" s="86" t="str">
        <f>IFERROR(INDEX(TQoL_Indexes!$B$9:$AK$88,MATCH($A$3,TQoL_Indexes!#REF!,0)+$A157,MATCH(W$3,TQoL_Indexes!$B$8:$AK$8,0)),"")</f>
        <v/>
      </c>
      <c r="X157" s="86" t="str">
        <f>IFERROR(INDEX(TQoL_Indexes!$B$9:$AK$88,MATCH($A$3,TQoL_Indexes!#REF!,0)+$A157,MATCH(X$3,TQoL_Indexes!$B$8:$AK$8,0)),"")</f>
        <v/>
      </c>
      <c r="Y157" s="86" t="str">
        <f>IFERROR(INDEX(TQoL_Indexes!$B$9:$AK$88,MATCH($A$3,TQoL_Indexes!#REF!,0)+$A157,MATCH(Y$3,TQoL_Indexes!$B$8:$AK$8,0)),"")</f>
        <v/>
      </c>
      <c r="Z157" s="86" t="str">
        <f>IFERROR(INDEX(TQoL_Indexes!$B$9:$AK$88,MATCH($A$3,TQoL_Indexes!#REF!,0)+$A157,MATCH(Z$3,TQoL_Indexes!$B$8:$AK$8,0)),"")</f>
        <v/>
      </c>
      <c r="AA157" s="86" t="str">
        <f>IFERROR(INDEX(TQoL_Indexes!$B$9:$AK$88,MATCH($A$3,TQoL_Indexes!#REF!,0)+$A157,MATCH(AA$3,TQoL_Indexes!$B$8:$AK$8,0)),"")</f>
        <v/>
      </c>
      <c r="AB157" s="86" t="str">
        <f>IFERROR(INDEX(TQoL_Indexes!$B$9:$AK$88,MATCH($A$3,TQoL_Indexes!#REF!,0)+$A157,MATCH(AB$3,TQoL_Indexes!$B$8:$AK$8,0)),"")</f>
        <v/>
      </c>
      <c r="AC157" s="86" t="str">
        <f>IFERROR(INDEX(TQoL_Indexes!$B$9:$AK$88,MATCH($A$3,TQoL_Indexes!#REF!,0)+$A157,MATCH(AC$3,TQoL_Indexes!$B$8:$AK$8,0)),"")</f>
        <v/>
      </c>
      <c r="AD157" s="86" t="str">
        <f>IFERROR(INDEX(TQoL_Indexes!$B$9:$AK$88,MATCH($A$3,TQoL_Indexes!#REF!,0)+$A157,MATCH(AD$3,TQoL_Indexes!$B$8:$AK$8,0)),"")</f>
        <v/>
      </c>
      <c r="AE157" s="86" t="str">
        <f>IFERROR(INDEX(TQoL_Indexes!$B$9:$AK$88,MATCH($A$3,TQoL_Indexes!#REF!,0)+$A157,MATCH(AE$3,TQoL_Indexes!$B$8:$AK$8,0)),"")</f>
        <v/>
      </c>
      <c r="AF157" s="86" t="str">
        <f>IFERROR(INDEX(TQoL_Indexes!$B$9:$AK$88,MATCH($A$3,TQoL_Indexes!#REF!,0)+$A157,MATCH(AF$3,TQoL_Indexes!$B$8:$AK$8,0)),"")</f>
        <v/>
      </c>
      <c r="AG157" s="86" t="str">
        <f>IFERROR(INDEX(TQoL_Indexes!$B$9:$AK$88,MATCH($A$3,TQoL_Indexes!#REF!,0)+$A157,MATCH(AG$3,TQoL_Indexes!$B$8:$AK$8,0)),"")</f>
        <v/>
      </c>
      <c r="AH157" s="86" t="str">
        <f>IFERROR(INDEX(TQoL_Indexes!$B$9:$AK$88,MATCH($A$3,TQoL_Indexes!#REF!,0)+$A157,MATCH(AH$3,TQoL_Indexes!$B$8:$AK$8,0)),"")</f>
        <v/>
      </c>
      <c r="AI157" s="86" t="str">
        <f>IFERROR(INDEX(TQoL_Indexes!$B$9:$AK$88,MATCH($A$3,TQoL_Indexes!#REF!,0)+$A157,MATCH(AI$3,TQoL_Indexes!$B$8:$AK$8,0)),"")</f>
        <v/>
      </c>
      <c r="AJ157" s="86" t="str">
        <f>IFERROR(INDEX(TQoL_Indexes!$B$9:$AK$88,MATCH($A$3,TQoL_Indexes!#REF!,0)+$A157,MATCH(AJ$3,TQoL_Indexes!$B$8:$AK$8,0)),"")</f>
        <v/>
      </c>
      <c r="AK157" s="86" t="str">
        <f>IFERROR(INDEX(TQoL_Indexes!$B$9:$AK$88,MATCH($A$3,TQoL_Indexes!#REF!,0)+$A157,MATCH(AK$3,TQoL_Indexes!$B$8:$AK$8,0)),"")</f>
        <v/>
      </c>
      <c r="AL157" s="86" t="str">
        <f>IFERROR(INDEX(TQoL_Indexes!$B$9:$AK$88,MATCH($A$3,TQoL_Indexes!#REF!,0)+$A157,MATCH(AL$3,TQoL_Indexes!$B$8:$AK$8,0)),"")</f>
        <v/>
      </c>
      <c r="AM157" s="87" t="str">
        <f>IFERROR(INDEX(TQoL_Indexes!$B$9:$AK$88,MATCH($A$3,TQoL_Indexes!#REF!,0)+$A157,MATCH(AM$3,TQoL_Indexes!$B$8:$AK$8,0)),"")</f>
        <v/>
      </c>
    </row>
    <row r="158" spans="1:39">
      <c r="A158" s="58" t="str">
        <f>IFERROR(IF(A157+1&lt;COUNTIF(TQoL_Indexes!#REF!,Aux_Country!$A$3),A157+1,""),"")</f>
        <v/>
      </c>
      <c r="B158" s="121" t="str">
        <f>IFERROR(INDEX(TQoL_Indexes!$B$9:$AK$88,MATCH($A$3,TQoL_Indexes!#REF!,0)+$A158,MATCH(B$3,TQoL_Indexes!$B$8:$AK$8,0)),"")</f>
        <v/>
      </c>
      <c r="C158" s="116" t="str">
        <f>IFERROR(INDEX(TQoL_Indexes!$B$9:$AK$88,MATCH($A$3,TQoL_Indexes!#REF!,0)+$A158,MATCH(C$3,TQoL_Indexes!$B$8:$AK$8,0)),"")</f>
        <v/>
      </c>
      <c r="D158" s="122" t="str">
        <f>IFERROR(INDEX(TQoL_Indexes!$B$9:$AK$88,MATCH($A$3,TQoL_Indexes!#REF!,0)+$A158,MATCH(D$3,TQoL_Indexes!$B$8:$AK$8,0)),"")</f>
        <v/>
      </c>
      <c r="E158" s="86" t="str">
        <f>IFERROR(INDEX(TQoL_Indexes!$B$9:$AK$88,MATCH($A$3,TQoL_Indexes!#REF!,0)+$A158,MATCH(E$3,TQoL_Indexes!$B$8:$AK$8,0)),"")</f>
        <v/>
      </c>
      <c r="F158" s="86" t="str">
        <f>IFERROR(INDEX(TQoL_Indexes!$B$9:$AK$88,MATCH($A$3,TQoL_Indexes!#REF!,0)+$A158,MATCH(F$3,TQoL_Indexes!$B$8:$AK$8,0)),"")</f>
        <v/>
      </c>
      <c r="G158" s="86" t="str">
        <f>IFERROR(INDEX(TQoL_Indexes!$B$9:$AK$88,MATCH($A$3,TQoL_Indexes!#REF!,0)+$A158,MATCH(G$3,TQoL_Indexes!$B$8:$AK$8,0)),"")</f>
        <v/>
      </c>
      <c r="H158" s="86" t="str">
        <f>IFERROR(INDEX(TQoL_Indexes!$B$9:$AK$88,MATCH($A$3,TQoL_Indexes!#REF!,0)+$A158,MATCH(H$3,TQoL_Indexes!$B$8:$AK$8,0)),"")</f>
        <v/>
      </c>
      <c r="I158" s="86" t="str">
        <f>IFERROR(INDEX(TQoL_Indexes!$B$9:$AK$88,MATCH($A$3,TQoL_Indexes!#REF!,0)+$A158,MATCH(I$3,TQoL_Indexes!$B$8:$AK$8,0)),"")</f>
        <v/>
      </c>
      <c r="J158" s="86" t="str">
        <f>IFERROR(INDEX(TQoL_Indexes!$B$9:$AK$88,MATCH($A$3,TQoL_Indexes!#REF!,0)+$A158,MATCH(J$3,TQoL_Indexes!$B$8:$AK$8,0)),"")</f>
        <v/>
      </c>
      <c r="K158" s="86" t="str">
        <f>IFERROR(INDEX(TQoL_Indexes!$B$9:$AK$88,MATCH($A$3,TQoL_Indexes!#REF!,0)+$A158,MATCH(K$3,TQoL_Indexes!$B$8:$AK$8,0)),"")</f>
        <v/>
      </c>
      <c r="L158" s="86" t="str">
        <f>IFERROR(INDEX(TQoL_Indexes!$B$9:$AK$88,MATCH($A$3,TQoL_Indexes!#REF!,0)+$A158,MATCH(L$3,TQoL_Indexes!$B$8:$AK$8,0)),"")</f>
        <v/>
      </c>
      <c r="M158" s="86" t="str">
        <f>IFERROR(INDEX(TQoL_Indexes!$B$9:$AK$88,MATCH($A$3,TQoL_Indexes!#REF!,0)+$A158,MATCH(M$3,TQoL_Indexes!$B$8:$AK$8,0)),"")</f>
        <v/>
      </c>
      <c r="N158" s="86" t="str">
        <f>IFERROR(INDEX(TQoL_Indexes!$B$9:$AK$88,MATCH($A$3,TQoL_Indexes!#REF!,0)+$A158,MATCH(N$3,TQoL_Indexes!$B$8:$AK$8,0)),"")</f>
        <v/>
      </c>
      <c r="O158" s="86" t="str">
        <f>IFERROR(INDEX(TQoL_Indexes!$B$9:$AK$88,MATCH($A$3,TQoL_Indexes!#REF!,0)+$A158,MATCH(O$3,TQoL_Indexes!$B$8:$AK$8,0)),"")</f>
        <v/>
      </c>
      <c r="P158" s="86" t="str">
        <f>IFERROR(INDEX(TQoL_Indexes!$B$9:$AK$88,MATCH($A$3,TQoL_Indexes!#REF!,0)+$A158,MATCH(P$3,TQoL_Indexes!$B$8:$AK$8,0)),"")</f>
        <v/>
      </c>
      <c r="Q158" s="86" t="str">
        <f>IFERROR(INDEX(TQoL_Indexes!$B$9:$AK$88,MATCH($A$3,TQoL_Indexes!#REF!,0)+$A158,MATCH(Q$3,TQoL_Indexes!$B$8:$AK$8,0)),"")</f>
        <v/>
      </c>
      <c r="R158" s="86" t="str">
        <f>IFERROR(INDEX(TQoL_Indexes!$B$9:$AK$88,MATCH($A$3,TQoL_Indexes!#REF!,0)+$A158,MATCH(R$3,TQoL_Indexes!$B$8:$AK$8,0)),"")</f>
        <v/>
      </c>
      <c r="S158" s="86" t="str">
        <f>IFERROR(INDEX(TQoL_Indexes!$B$9:$AK$88,MATCH($A$3,TQoL_Indexes!#REF!,0)+$A158,MATCH(S$3,TQoL_Indexes!$B$8:$AK$8,0)),"")</f>
        <v/>
      </c>
      <c r="T158" s="86" t="str">
        <f>IFERROR(INDEX(TQoL_Indexes!$B$9:$AK$88,MATCH($A$3,TQoL_Indexes!#REF!,0)+$A158,MATCH(T$3,TQoL_Indexes!$B$8:$AK$8,0)),"")</f>
        <v/>
      </c>
      <c r="U158" s="86" t="str">
        <f>IFERROR(INDEX(TQoL_Indexes!$B$9:$AK$88,MATCH($A$3,TQoL_Indexes!#REF!,0)+$A158,MATCH(U$3,TQoL_Indexes!$B$8:$AK$8,0)),"")</f>
        <v/>
      </c>
      <c r="V158" s="86" t="str">
        <f>IFERROR(INDEX(TQoL_Indexes!$B$9:$AK$88,MATCH($A$3,TQoL_Indexes!#REF!,0)+$A158,MATCH(V$3,TQoL_Indexes!$B$8:$AK$8,0)),"")</f>
        <v/>
      </c>
      <c r="W158" s="86" t="str">
        <f>IFERROR(INDEX(TQoL_Indexes!$B$9:$AK$88,MATCH($A$3,TQoL_Indexes!#REF!,0)+$A158,MATCH(W$3,TQoL_Indexes!$B$8:$AK$8,0)),"")</f>
        <v/>
      </c>
      <c r="X158" s="86" t="str">
        <f>IFERROR(INDEX(TQoL_Indexes!$B$9:$AK$88,MATCH($A$3,TQoL_Indexes!#REF!,0)+$A158,MATCH(X$3,TQoL_Indexes!$B$8:$AK$8,0)),"")</f>
        <v/>
      </c>
      <c r="Y158" s="86" t="str">
        <f>IFERROR(INDEX(TQoL_Indexes!$B$9:$AK$88,MATCH($A$3,TQoL_Indexes!#REF!,0)+$A158,MATCH(Y$3,TQoL_Indexes!$B$8:$AK$8,0)),"")</f>
        <v/>
      </c>
      <c r="Z158" s="86" t="str">
        <f>IFERROR(INDEX(TQoL_Indexes!$B$9:$AK$88,MATCH($A$3,TQoL_Indexes!#REF!,0)+$A158,MATCH(Z$3,TQoL_Indexes!$B$8:$AK$8,0)),"")</f>
        <v/>
      </c>
      <c r="AA158" s="86" t="str">
        <f>IFERROR(INDEX(TQoL_Indexes!$B$9:$AK$88,MATCH($A$3,TQoL_Indexes!#REF!,0)+$A158,MATCH(AA$3,TQoL_Indexes!$B$8:$AK$8,0)),"")</f>
        <v/>
      </c>
      <c r="AB158" s="86" t="str">
        <f>IFERROR(INDEX(TQoL_Indexes!$B$9:$AK$88,MATCH($A$3,TQoL_Indexes!#REF!,0)+$A158,MATCH(AB$3,TQoL_Indexes!$B$8:$AK$8,0)),"")</f>
        <v/>
      </c>
      <c r="AC158" s="86" t="str">
        <f>IFERROR(INDEX(TQoL_Indexes!$B$9:$AK$88,MATCH($A$3,TQoL_Indexes!#REF!,0)+$A158,MATCH(AC$3,TQoL_Indexes!$B$8:$AK$8,0)),"")</f>
        <v/>
      </c>
      <c r="AD158" s="86" t="str">
        <f>IFERROR(INDEX(TQoL_Indexes!$B$9:$AK$88,MATCH($A$3,TQoL_Indexes!#REF!,0)+$A158,MATCH(AD$3,TQoL_Indexes!$B$8:$AK$8,0)),"")</f>
        <v/>
      </c>
      <c r="AE158" s="86" t="str">
        <f>IFERROR(INDEX(TQoL_Indexes!$B$9:$AK$88,MATCH($A$3,TQoL_Indexes!#REF!,0)+$A158,MATCH(AE$3,TQoL_Indexes!$B$8:$AK$8,0)),"")</f>
        <v/>
      </c>
      <c r="AF158" s="86" t="str">
        <f>IFERROR(INDEX(TQoL_Indexes!$B$9:$AK$88,MATCH($A$3,TQoL_Indexes!#REF!,0)+$A158,MATCH(AF$3,TQoL_Indexes!$B$8:$AK$8,0)),"")</f>
        <v/>
      </c>
      <c r="AG158" s="86" t="str">
        <f>IFERROR(INDEX(TQoL_Indexes!$B$9:$AK$88,MATCH($A$3,TQoL_Indexes!#REF!,0)+$A158,MATCH(AG$3,TQoL_Indexes!$B$8:$AK$8,0)),"")</f>
        <v/>
      </c>
      <c r="AH158" s="86" t="str">
        <f>IFERROR(INDEX(TQoL_Indexes!$B$9:$AK$88,MATCH($A$3,TQoL_Indexes!#REF!,0)+$A158,MATCH(AH$3,TQoL_Indexes!$B$8:$AK$8,0)),"")</f>
        <v/>
      </c>
      <c r="AI158" s="86" t="str">
        <f>IFERROR(INDEX(TQoL_Indexes!$B$9:$AK$88,MATCH($A$3,TQoL_Indexes!#REF!,0)+$A158,MATCH(AI$3,TQoL_Indexes!$B$8:$AK$8,0)),"")</f>
        <v/>
      </c>
      <c r="AJ158" s="86" t="str">
        <f>IFERROR(INDEX(TQoL_Indexes!$B$9:$AK$88,MATCH($A$3,TQoL_Indexes!#REF!,0)+$A158,MATCH(AJ$3,TQoL_Indexes!$B$8:$AK$8,0)),"")</f>
        <v/>
      </c>
      <c r="AK158" s="86" t="str">
        <f>IFERROR(INDEX(TQoL_Indexes!$B$9:$AK$88,MATCH($A$3,TQoL_Indexes!#REF!,0)+$A158,MATCH(AK$3,TQoL_Indexes!$B$8:$AK$8,0)),"")</f>
        <v/>
      </c>
      <c r="AL158" s="86" t="str">
        <f>IFERROR(INDEX(TQoL_Indexes!$B$9:$AK$88,MATCH($A$3,TQoL_Indexes!#REF!,0)+$A158,MATCH(AL$3,TQoL_Indexes!$B$8:$AK$8,0)),"")</f>
        <v/>
      </c>
      <c r="AM158" s="87" t="str">
        <f>IFERROR(INDEX(TQoL_Indexes!$B$9:$AK$88,MATCH($A$3,TQoL_Indexes!#REF!,0)+$A158,MATCH(AM$3,TQoL_Indexes!$B$8:$AK$8,0)),"")</f>
        <v/>
      </c>
    </row>
    <row r="159" spans="1:39">
      <c r="A159" s="58" t="str">
        <f>IFERROR(IF(A158+1&lt;COUNTIF(TQoL_Indexes!#REF!,Aux_Country!$A$3),A158+1,""),"")</f>
        <v/>
      </c>
      <c r="B159" s="121" t="str">
        <f>IFERROR(INDEX(TQoL_Indexes!$B$9:$AK$88,MATCH($A$3,TQoL_Indexes!#REF!,0)+$A159,MATCH(B$3,TQoL_Indexes!$B$8:$AK$8,0)),"")</f>
        <v/>
      </c>
      <c r="C159" s="116" t="str">
        <f>IFERROR(INDEX(TQoL_Indexes!$B$9:$AK$88,MATCH($A$3,TQoL_Indexes!#REF!,0)+$A159,MATCH(C$3,TQoL_Indexes!$B$8:$AK$8,0)),"")</f>
        <v/>
      </c>
      <c r="D159" s="122" t="str">
        <f>IFERROR(INDEX(TQoL_Indexes!$B$9:$AK$88,MATCH($A$3,TQoL_Indexes!#REF!,0)+$A159,MATCH(D$3,TQoL_Indexes!$B$8:$AK$8,0)),"")</f>
        <v/>
      </c>
      <c r="E159" s="86" t="str">
        <f>IFERROR(INDEX(TQoL_Indexes!$B$9:$AK$88,MATCH($A$3,TQoL_Indexes!#REF!,0)+$A159,MATCH(E$3,TQoL_Indexes!$B$8:$AK$8,0)),"")</f>
        <v/>
      </c>
      <c r="F159" s="86" t="str">
        <f>IFERROR(INDEX(TQoL_Indexes!$B$9:$AK$88,MATCH($A$3,TQoL_Indexes!#REF!,0)+$A159,MATCH(F$3,TQoL_Indexes!$B$8:$AK$8,0)),"")</f>
        <v/>
      </c>
      <c r="G159" s="86" t="str">
        <f>IFERROR(INDEX(TQoL_Indexes!$B$9:$AK$88,MATCH($A$3,TQoL_Indexes!#REF!,0)+$A159,MATCH(G$3,TQoL_Indexes!$B$8:$AK$8,0)),"")</f>
        <v/>
      </c>
      <c r="H159" s="86" t="str">
        <f>IFERROR(INDEX(TQoL_Indexes!$B$9:$AK$88,MATCH($A$3,TQoL_Indexes!#REF!,0)+$A159,MATCH(H$3,TQoL_Indexes!$B$8:$AK$8,0)),"")</f>
        <v/>
      </c>
      <c r="I159" s="86" t="str">
        <f>IFERROR(INDEX(TQoL_Indexes!$B$9:$AK$88,MATCH($A$3,TQoL_Indexes!#REF!,0)+$A159,MATCH(I$3,TQoL_Indexes!$B$8:$AK$8,0)),"")</f>
        <v/>
      </c>
      <c r="J159" s="86" t="str">
        <f>IFERROR(INDEX(TQoL_Indexes!$B$9:$AK$88,MATCH($A$3,TQoL_Indexes!#REF!,0)+$A159,MATCH(J$3,TQoL_Indexes!$B$8:$AK$8,0)),"")</f>
        <v/>
      </c>
      <c r="K159" s="86" t="str">
        <f>IFERROR(INDEX(TQoL_Indexes!$B$9:$AK$88,MATCH($A$3,TQoL_Indexes!#REF!,0)+$A159,MATCH(K$3,TQoL_Indexes!$B$8:$AK$8,0)),"")</f>
        <v/>
      </c>
      <c r="L159" s="86" t="str">
        <f>IFERROR(INDEX(TQoL_Indexes!$B$9:$AK$88,MATCH($A$3,TQoL_Indexes!#REF!,0)+$A159,MATCH(L$3,TQoL_Indexes!$B$8:$AK$8,0)),"")</f>
        <v/>
      </c>
      <c r="M159" s="86" t="str">
        <f>IFERROR(INDEX(TQoL_Indexes!$B$9:$AK$88,MATCH($A$3,TQoL_Indexes!#REF!,0)+$A159,MATCH(M$3,TQoL_Indexes!$B$8:$AK$8,0)),"")</f>
        <v/>
      </c>
      <c r="N159" s="86" t="str">
        <f>IFERROR(INDEX(TQoL_Indexes!$B$9:$AK$88,MATCH($A$3,TQoL_Indexes!#REF!,0)+$A159,MATCH(N$3,TQoL_Indexes!$B$8:$AK$8,0)),"")</f>
        <v/>
      </c>
      <c r="O159" s="86" t="str">
        <f>IFERROR(INDEX(TQoL_Indexes!$B$9:$AK$88,MATCH($A$3,TQoL_Indexes!#REF!,0)+$A159,MATCH(O$3,TQoL_Indexes!$B$8:$AK$8,0)),"")</f>
        <v/>
      </c>
      <c r="P159" s="86" t="str">
        <f>IFERROR(INDEX(TQoL_Indexes!$B$9:$AK$88,MATCH($A$3,TQoL_Indexes!#REF!,0)+$A159,MATCH(P$3,TQoL_Indexes!$B$8:$AK$8,0)),"")</f>
        <v/>
      </c>
      <c r="Q159" s="86" t="str">
        <f>IFERROR(INDEX(TQoL_Indexes!$B$9:$AK$88,MATCH($A$3,TQoL_Indexes!#REF!,0)+$A159,MATCH(Q$3,TQoL_Indexes!$B$8:$AK$8,0)),"")</f>
        <v/>
      </c>
      <c r="R159" s="86" t="str">
        <f>IFERROR(INDEX(TQoL_Indexes!$B$9:$AK$88,MATCH($A$3,TQoL_Indexes!#REF!,0)+$A159,MATCH(R$3,TQoL_Indexes!$B$8:$AK$8,0)),"")</f>
        <v/>
      </c>
      <c r="S159" s="86" t="str">
        <f>IFERROR(INDEX(TQoL_Indexes!$B$9:$AK$88,MATCH($A$3,TQoL_Indexes!#REF!,0)+$A159,MATCH(S$3,TQoL_Indexes!$B$8:$AK$8,0)),"")</f>
        <v/>
      </c>
      <c r="T159" s="86" t="str">
        <f>IFERROR(INDEX(TQoL_Indexes!$B$9:$AK$88,MATCH($A$3,TQoL_Indexes!#REF!,0)+$A159,MATCH(T$3,TQoL_Indexes!$B$8:$AK$8,0)),"")</f>
        <v/>
      </c>
      <c r="U159" s="86" t="str">
        <f>IFERROR(INDEX(TQoL_Indexes!$B$9:$AK$88,MATCH($A$3,TQoL_Indexes!#REF!,0)+$A159,MATCH(U$3,TQoL_Indexes!$B$8:$AK$8,0)),"")</f>
        <v/>
      </c>
      <c r="V159" s="86" t="str">
        <f>IFERROR(INDEX(TQoL_Indexes!$B$9:$AK$88,MATCH($A$3,TQoL_Indexes!#REF!,0)+$A159,MATCH(V$3,TQoL_Indexes!$B$8:$AK$8,0)),"")</f>
        <v/>
      </c>
      <c r="W159" s="86" t="str">
        <f>IFERROR(INDEX(TQoL_Indexes!$B$9:$AK$88,MATCH($A$3,TQoL_Indexes!#REF!,0)+$A159,MATCH(W$3,TQoL_Indexes!$B$8:$AK$8,0)),"")</f>
        <v/>
      </c>
      <c r="X159" s="86" t="str">
        <f>IFERROR(INDEX(TQoL_Indexes!$B$9:$AK$88,MATCH($A$3,TQoL_Indexes!#REF!,0)+$A159,MATCH(X$3,TQoL_Indexes!$B$8:$AK$8,0)),"")</f>
        <v/>
      </c>
      <c r="Y159" s="86" t="str">
        <f>IFERROR(INDEX(TQoL_Indexes!$B$9:$AK$88,MATCH($A$3,TQoL_Indexes!#REF!,0)+$A159,MATCH(Y$3,TQoL_Indexes!$B$8:$AK$8,0)),"")</f>
        <v/>
      </c>
      <c r="Z159" s="86" t="str">
        <f>IFERROR(INDEX(TQoL_Indexes!$B$9:$AK$88,MATCH($A$3,TQoL_Indexes!#REF!,0)+$A159,MATCH(Z$3,TQoL_Indexes!$B$8:$AK$8,0)),"")</f>
        <v/>
      </c>
      <c r="AA159" s="86" t="str">
        <f>IFERROR(INDEX(TQoL_Indexes!$B$9:$AK$88,MATCH($A$3,TQoL_Indexes!#REF!,0)+$A159,MATCH(AA$3,TQoL_Indexes!$B$8:$AK$8,0)),"")</f>
        <v/>
      </c>
      <c r="AB159" s="86" t="str">
        <f>IFERROR(INDEX(TQoL_Indexes!$B$9:$AK$88,MATCH($A$3,TQoL_Indexes!#REF!,0)+$A159,MATCH(AB$3,TQoL_Indexes!$B$8:$AK$8,0)),"")</f>
        <v/>
      </c>
      <c r="AC159" s="86" t="str">
        <f>IFERROR(INDEX(TQoL_Indexes!$B$9:$AK$88,MATCH($A$3,TQoL_Indexes!#REF!,0)+$A159,MATCH(AC$3,TQoL_Indexes!$B$8:$AK$8,0)),"")</f>
        <v/>
      </c>
      <c r="AD159" s="86" t="str">
        <f>IFERROR(INDEX(TQoL_Indexes!$B$9:$AK$88,MATCH($A$3,TQoL_Indexes!#REF!,0)+$A159,MATCH(AD$3,TQoL_Indexes!$B$8:$AK$8,0)),"")</f>
        <v/>
      </c>
      <c r="AE159" s="86" t="str">
        <f>IFERROR(INDEX(TQoL_Indexes!$B$9:$AK$88,MATCH($A$3,TQoL_Indexes!#REF!,0)+$A159,MATCH(AE$3,TQoL_Indexes!$B$8:$AK$8,0)),"")</f>
        <v/>
      </c>
      <c r="AF159" s="86" t="str">
        <f>IFERROR(INDEX(TQoL_Indexes!$B$9:$AK$88,MATCH($A$3,TQoL_Indexes!#REF!,0)+$A159,MATCH(AF$3,TQoL_Indexes!$B$8:$AK$8,0)),"")</f>
        <v/>
      </c>
      <c r="AG159" s="86" t="str">
        <f>IFERROR(INDEX(TQoL_Indexes!$B$9:$AK$88,MATCH($A$3,TQoL_Indexes!#REF!,0)+$A159,MATCH(AG$3,TQoL_Indexes!$B$8:$AK$8,0)),"")</f>
        <v/>
      </c>
      <c r="AH159" s="86" t="str">
        <f>IFERROR(INDEX(TQoL_Indexes!$B$9:$AK$88,MATCH($A$3,TQoL_Indexes!#REF!,0)+$A159,MATCH(AH$3,TQoL_Indexes!$B$8:$AK$8,0)),"")</f>
        <v/>
      </c>
      <c r="AI159" s="86" t="str">
        <f>IFERROR(INDEX(TQoL_Indexes!$B$9:$AK$88,MATCH($A$3,TQoL_Indexes!#REF!,0)+$A159,MATCH(AI$3,TQoL_Indexes!$B$8:$AK$8,0)),"")</f>
        <v/>
      </c>
      <c r="AJ159" s="86" t="str">
        <f>IFERROR(INDEX(TQoL_Indexes!$B$9:$AK$88,MATCH($A$3,TQoL_Indexes!#REF!,0)+$A159,MATCH(AJ$3,TQoL_Indexes!$B$8:$AK$8,0)),"")</f>
        <v/>
      </c>
      <c r="AK159" s="86" t="str">
        <f>IFERROR(INDEX(TQoL_Indexes!$B$9:$AK$88,MATCH($A$3,TQoL_Indexes!#REF!,0)+$A159,MATCH(AK$3,TQoL_Indexes!$B$8:$AK$8,0)),"")</f>
        <v/>
      </c>
      <c r="AL159" s="86" t="str">
        <f>IFERROR(INDEX(TQoL_Indexes!$B$9:$AK$88,MATCH($A$3,TQoL_Indexes!#REF!,0)+$A159,MATCH(AL$3,TQoL_Indexes!$B$8:$AK$8,0)),"")</f>
        <v/>
      </c>
      <c r="AM159" s="87" t="str">
        <f>IFERROR(INDEX(TQoL_Indexes!$B$9:$AK$88,MATCH($A$3,TQoL_Indexes!#REF!,0)+$A159,MATCH(AM$3,TQoL_Indexes!$B$8:$AK$8,0)),"")</f>
        <v/>
      </c>
    </row>
    <row r="160" spans="1:39">
      <c r="A160" s="58" t="str">
        <f>IFERROR(IF(A159+1&lt;COUNTIF(TQoL_Indexes!#REF!,Aux_Country!$A$3),A159+1,""),"")</f>
        <v/>
      </c>
      <c r="B160" s="121" t="str">
        <f>IFERROR(INDEX(TQoL_Indexes!$B$9:$AK$88,MATCH($A$3,TQoL_Indexes!#REF!,0)+$A160,MATCH(B$3,TQoL_Indexes!$B$8:$AK$8,0)),"")</f>
        <v/>
      </c>
      <c r="C160" s="116" t="str">
        <f>IFERROR(INDEX(TQoL_Indexes!$B$9:$AK$88,MATCH($A$3,TQoL_Indexes!#REF!,0)+$A160,MATCH(C$3,TQoL_Indexes!$B$8:$AK$8,0)),"")</f>
        <v/>
      </c>
      <c r="D160" s="122" t="str">
        <f>IFERROR(INDEX(TQoL_Indexes!$B$9:$AK$88,MATCH($A$3,TQoL_Indexes!#REF!,0)+$A160,MATCH(D$3,TQoL_Indexes!$B$8:$AK$8,0)),"")</f>
        <v/>
      </c>
      <c r="E160" s="86" t="str">
        <f>IFERROR(INDEX(TQoL_Indexes!$B$9:$AK$88,MATCH($A$3,TQoL_Indexes!#REF!,0)+$A160,MATCH(E$3,TQoL_Indexes!$B$8:$AK$8,0)),"")</f>
        <v/>
      </c>
      <c r="F160" s="86" t="str">
        <f>IFERROR(INDEX(TQoL_Indexes!$B$9:$AK$88,MATCH($A$3,TQoL_Indexes!#REF!,0)+$A160,MATCH(F$3,TQoL_Indexes!$B$8:$AK$8,0)),"")</f>
        <v/>
      </c>
      <c r="G160" s="86" t="str">
        <f>IFERROR(INDEX(TQoL_Indexes!$B$9:$AK$88,MATCH($A$3,TQoL_Indexes!#REF!,0)+$A160,MATCH(G$3,TQoL_Indexes!$B$8:$AK$8,0)),"")</f>
        <v/>
      </c>
      <c r="H160" s="86" t="str">
        <f>IFERROR(INDEX(TQoL_Indexes!$B$9:$AK$88,MATCH($A$3,TQoL_Indexes!#REF!,0)+$A160,MATCH(H$3,TQoL_Indexes!$B$8:$AK$8,0)),"")</f>
        <v/>
      </c>
      <c r="I160" s="86" t="str">
        <f>IFERROR(INDEX(TQoL_Indexes!$B$9:$AK$88,MATCH($A$3,TQoL_Indexes!#REF!,0)+$A160,MATCH(I$3,TQoL_Indexes!$B$8:$AK$8,0)),"")</f>
        <v/>
      </c>
      <c r="J160" s="86" t="str">
        <f>IFERROR(INDEX(TQoL_Indexes!$B$9:$AK$88,MATCH($A$3,TQoL_Indexes!#REF!,0)+$A160,MATCH(J$3,TQoL_Indexes!$B$8:$AK$8,0)),"")</f>
        <v/>
      </c>
      <c r="K160" s="86" t="str">
        <f>IFERROR(INDEX(TQoL_Indexes!$B$9:$AK$88,MATCH($A$3,TQoL_Indexes!#REF!,0)+$A160,MATCH(K$3,TQoL_Indexes!$B$8:$AK$8,0)),"")</f>
        <v/>
      </c>
      <c r="L160" s="86" t="str">
        <f>IFERROR(INDEX(TQoL_Indexes!$B$9:$AK$88,MATCH($A$3,TQoL_Indexes!#REF!,0)+$A160,MATCH(L$3,TQoL_Indexes!$B$8:$AK$8,0)),"")</f>
        <v/>
      </c>
      <c r="M160" s="86" t="str">
        <f>IFERROR(INDEX(TQoL_Indexes!$B$9:$AK$88,MATCH($A$3,TQoL_Indexes!#REF!,0)+$A160,MATCH(M$3,TQoL_Indexes!$B$8:$AK$8,0)),"")</f>
        <v/>
      </c>
      <c r="N160" s="86" t="str">
        <f>IFERROR(INDEX(TQoL_Indexes!$B$9:$AK$88,MATCH($A$3,TQoL_Indexes!#REF!,0)+$A160,MATCH(N$3,TQoL_Indexes!$B$8:$AK$8,0)),"")</f>
        <v/>
      </c>
      <c r="O160" s="86" t="str">
        <f>IFERROR(INDEX(TQoL_Indexes!$B$9:$AK$88,MATCH($A$3,TQoL_Indexes!#REF!,0)+$A160,MATCH(O$3,TQoL_Indexes!$B$8:$AK$8,0)),"")</f>
        <v/>
      </c>
      <c r="P160" s="86" t="str">
        <f>IFERROR(INDEX(TQoL_Indexes!$B$9:$AK$88,MATCH($A$3,TQoL_Indexes!#REF!,0)+$A160,MATCH(P$3,TQoL_Indexes!$B$8:$AK$8,0)),"")</f>
        <v/>
      </c>
      <c r="Q160" s="86" t="str">
        <f>IFERROR(INDEX(TQoL_Indexes!$B$9:$AK$88,MATCH($A$3,TQoL_Indexes!#REF!,0)+$A160,MATCH(Q$3,TQoL_Indexes!$B$8:$AK$8,0)),"")</f>
        <v/>
      </c>
      <c r="R160" s="86" t="str">
        <f>IFERROR(INDEX(TQoL_Indexes!$B$9:$AK$88,MATCH($A$3,TQoL_Indexes!#REF!,0)+$A160,MATCH(R$3,TQoL_Indexes!$B$8:$AK$8,0)),"")</f>
        <v/>
      </c>
      <c r="S160" s="86" t="str">
        <f>IFERROR(INDEX(TQoL_Indexes!$B$9:$AK$88,MATCH($A$3,TQoL_Indexes!#REF!,0)+$A160,MATCH(S$3,TQoL_Indexes!$B$8:$AK$8,0)),"")</f>
        <v/>
      </c>
      <c r="T160" s="86" t="str">
        <f>IFERROR(INDEX(TQoL_Indexes!$B$9:$AK$88,MATCH($A$3,TQoL_Indexes!#REF!,0)+$A160,MATCH(T$3,TQoL_Indexes!$B$8:$AK$8,0)),"")</f>
        <v/>
      </c>
      <c r="U160" s="86" t="str">
        <f>IFERROR(INDEX(TQoL_Indexes!$B$9:$AK$88,MATCH($A$3,TQoL_Indexes!#REF!,0)+$A160,MATCH(U$3,TQoL_Indexes!$B$8:$AK$8,0)),"")</f>
        <v/>
      </c>
      <c r="V160" s="86" t="str">
        <f>IFERROR(INDEX(TQoL_Indexes!$B$9:$AK$88,MATCH($A$3,TQoL_Indexes!#REF!,0)+$A160,MATCH(V$3,TQoL_Indexes!$B$8:$AK$8,0)),"")</f>
        <v/>
      </c>
      <c r="W160" s="86" t="str">
        <f>IFERROR(INDEX(TQoL_Indexes!$B$9:$AK$88,MATCH($A$3,TQoL_Indexes!#REF!,0)+$A160,MATCH(W$3,TQoL_Indexes!$B$8:$AK$8,0)),"")</f>
        <v/>
      </c>
      <c r="X160" s="86" t="str">
        <f>IFERROR(INDEX(TQoL_Indexes!$B$9:$AK$88,MATCH($A$3,TQoL_Indexes!#REF!,0)+$A160,MATCH(X$3,TQoL_Indexes!$B$8:$AK$8,0)),"")</f>
        <v/>
      </c>
      <c r="Y160" s="86" t="str">
        <f>IFERROR(INDEX(TQoL_Indexes!$B$9:$AK$88,MATCH($A$3,TQoL_Indexes!#REF!,0)+$A160,MATCH(Y$3,TQoL_Indexes!$B$8:$AK$8,0)),"")</f>
        <v/>
      </c>
      <c r="Z160" s="86" t="str">
        <f>IFERROR(INDEX(TQoL_Indexes!$B$9:$AK$88,MATCH($A$3,TQoL_Indexes!#REF!,0)+$A160,MATCH(Z$3,TQoL_Indexes!$B$8:$AK$8,0)),"")</f>
        <v/>
      </c>
      <c r="AA160" s="86" t="str">
        <f>IFERROR(INDEX(TQoL_Indexes!$B$9:$AK$88,MATCH($A$3,TQoL_Indexes!#REF!,0)+$A160,MATCH(AA$3,TQoL_Indexes!$B$8:$AK$8,0)),"")</f>
        <v/>
      </c>
      <c r="AB160" s="86" t="str">
        <f>IFERROR(INDEX(TQoL_Indexes!$B$9:$AK$88,MATCH($A$3,TQoL_Indexes!#REF!,0)+$A160,MATCH(AB$3,TQoL_Indexes!$B$8:$AK$8,0)),"")</f>
        <v/>
      </c>
      <c r="AC160" s="86" t="str">
        <f>IFERROR(INDEX(TQoL_Indexes!$B$9:$AK$88,MATCH($A$3,TQoL_Indexes!#REF!,0)+$A160,MATCH(AC$3,TQoL_Indexes!$B$8:$AK$8,0)),"")</f>
        <v/>
      </c>
      <c r="AD160" s="86" t="str">
        <f>IFERROR(INDEX(TQoL_Indexes!$B$9:$AK$88,MATCH($A$3,TQoL_Indexes!#REF!,0)+$A160,MATCH(AD$3,TQoL_Indexes!$B$8:$AK$8,0)),"")</f>
        <v/>
      </c>
      <c r="AE160" s="86" t="str">
        <f>IFERROR(INDEX(TQoL_Indexes!$B$9:$AK$88,MATCH($A$3,TQoL_Indexes!#REF!,0)+$A160,MATCH(AE$3,TQoL_Indexes!$B$8:$AK$8,0)),"")</f>
        <v/>
      </c>
      <c r="AF160" s="86" t="str">
        <f>IFERROR(INDEX(TQoL_Indexes!$B$9:$AK$88,MATCH($A$3,TQoL_Indexes!#REF!,0)+$A160,MATCH(AF$3,TQoL_Indexes!$B$8:$AK$8,0)),"")</f>
        <v/>
      </c>
      <c r="AG160" s="86" t="str">
        <f>IFERROR(INDEX(TQoL_Indexes!$B$9:$AK$88,MATCH($A$3,TQoL_Indexes!#REF!,0)+$A160,MATCH(AG$3,TQoL_Indexes!$B$8:$AK$8,0)),"")</f>
        <v/>
      </c>
      <c r="AH160" s="86" t="str">
        <f>IFERROR(INDEX(TQoL_Indexes!$B$9:$AK$88,MATCH($A$3,TQoL_Indexes!#REF!,0)+$A160,MATCH(AH$3,TQoL_Indexes!$B$8:$AK$8,0)),"")</f>
        <v/>
      </c>
      <c r="AI160" s="86" t="str">
        <f>IFERROR(INDEX(TQoL_Indexes!$B$9:$AK$88,MATCH($A$3,TQoL_Indexes!#REF!,0)+$A160,MATCH(AI$3,TQoL_Indexes!$B$8:$AK$8,0)),"")</f>
        <v/>
      </c>
      <c r="AJ160" s="86" t="str">
        <f>IFERROR(INDEX(TQoL_Indexes!$B$9:$AK$88,MATCH($A$3,TQoL_Indexes!#REF!,0)+$A160,MATCH(AJ$3,TQoL_Indexes!$B$8:$AK$8,0)),"")</f>
        <v/>
      </c>
      <c r="AK160" s="86" t="str">
        <f>IFERROR(INDEX(TQoL_Indexes!$B$9:$AK$88,MATCH($A$3,TQoL_Indexes!#REF!,0)+$A160,MATCH(AK$3,TQoL_Indexes!$B$8:$AK$8,0)),"")</f>
        <v/>
      </c>
      <c r="AL160" s="86" t="str">
        <f>IFERROR(INDEX(TQoL_Indexes!$B$9:$AK$88,MATCH($A$3,TQoL_Indexes!#REF!,0)+$A160,MATCH(AL$3,TQoL_Indexes!$B$8:$AK$8,0)),"")</f>
        <v/>
      </c>
      <c r="AM160" s="87" t="str">
        <f>IFERROR(INDEX(TQoL_Indexes!$B$9:$AK$88,MATCH($A$3,TQoL_Indexes!#REF!,0)+$A160,MATCH(AM$3,TQoL_Indexes!$B$8:$AK$8,0)),"")</f>
        <v/>
      </c>
    </row>
    <row r="161" spans="1:39">
      <c r="A161" s="58" t="str">
        <f>IFERROR(IF(A160+1&lt;COUNTIF(TQoL_Indexes!#REF!,Aux_Country!$A$3),A160+1,""),"")</f>
        <v/>
      </c>
      <c r="B161" s="121" t="str">
        <f>IFERROR(INDEX(TQoL_Indexes!$B$9:$AK$88,MATCH($A$3,TQoL_Indexes!#REF!,0)+$A161,MATCH(B$3,TQoL_Indexes!$B$8:$AK$8,0)),"")</f>
        <v/>
      </c>
      <c r="C161" s="116" t="str">
        <f>IFERROR(INDEX(TQoL_Indexes!$B$9:$AK$88,MATCH($A$3,TQoL_Indexes!#REF!,0)+$A161,MATCH(C$3,TQoL_Indexes!$B$8:$AK$8,0)),"")</f>
        <v/>
      </c>
      <c r="D161" s="122" t="str">
        <f>IFERROR(INDEX(TQoL_Indexes!$B$9:$AK$88,MATCH($A$3,TQoL_Indexes!#REF!,0)+$A161,MATCH(D$3,TQoL_Indexes!$B$8:$AK$8,0)),"")</f>
        <v/>
      </c>
      <c r="E161" s="86" t="str">
        <f>IFERROR(INDEX(TQoL_Indexes!$B$9:$AK$88,MATCH($A$3,TQoL_Indexes!#REF!,0)+$A161,MATCH(E$3,TQoL_Indexes!$B$8:$AK$8,0)),"")</f>
        <v/>
      </c>
      <c r="F161" s="86" t="str">
        <f>IFERROR(INDEX(TQoL_Indexes!$B$9:$AK$88,MATCH($A$3,TQoL_Indexes!#REF!,0)+$A161,MATCH(F$3,TQoL_Indexes!$B$8:$AK$8,0)),"")</f>
        <v/>
      </c>
      <c r="G161" s="86" t="str">
        <f>IFERROR(INDEX(TQoL_Indexes!$B$9:$AK$88,MATCH($A$3,TQoL_Indexes!#REF!,0)+$A161,MATCH(G$3,TQoL_Indexes!$B$8:$AK$8,0)),"")</f>
        <v/>
      </c>
      <c r="H161" s="86" t="str">
        <f>IFERROR(INDEX(TQoL_Indexes!$B$9:$AK$88,MATCH($A$3,TQoL_Indexes!#REF!,0)+$A161,MATCH(H$3,TQoL_Indexes!$B$8:$AK$8,0)),"")</f>
        <v/>
      </c>
      <c r="I161" s="86" t="str">
        <f>IFERROR(INDEX(TQoL_Indexes!$B$9:$AK$88,MATCH($A$3,TQoL_Indexes!#REF!,0)+$A161,MATCH(I$3,TQoL_Indexes!$B$8:$AK$8,0)),"")</f>
        <v/>
      </c>
      <c r="J161" s="86" t="str">
        <f>IFERROR(INDEX(TQoL_Indexes!$B$9:$AK$88,MATCH($A$3,TQoL_Indexes!#REF!,0)+$A161,MATCH(J$3,TQoL_Indexes!$B$8:$AK$8,0)),"")</f>
        <v/>
      </c>
      <c r="K161" s="86" t="str">
        <f>IFERROR(INDEX(TQoL_Indexes!$B$9:$AK$88,MATCH($A$3,TQoL_Indexes!#REF!,0)+$A161,MATCH(K$3,TQoL_Indexes!$B$8:$AK$8,0)),"")</f>
        <v/>
      </c>
      <c r="L161" s="86" t="str">
        <f>IFERROR(INDEX(TQoL_Indexes!$B$9:$AK$88,MATCH($A$3,TQoL_Indexes!#REF!,0)+$A161,MATCH(L$3,TQoL_Indexes!$B$8:$AK$8,0)),"")</f>
        <v/>
      </c>
      <c r="M161" s="86" t="str">
        <f>IFERROR(INDEX(TQoL_Indexes!$B$9:$AK$88,MATCH($A$3,TQoL_Indexes!#REF!,0)+$A161,MATCH(M$3,TQoL_Indexes!$B$8:$AK$8,0)),"")</f>
        <v/>
      </c>
      <c r="N161" s="86" t="str">
        <f>IFERROR(INDEX(TQoL_Indexes!$B$9:$AK$88,MATCH($A$3,TQoL_Indexes!#REF!,0)+$A161,MATCH(N$3,TQoL_Indexes!$B$8:$AK$8,0)),"")</f>
        <v/>
      </c>
      <c r="O161" s="86" t="str">
        <f>IFERROR(INDEX(TQoL_Indexes!$B$9:$AK$88,MATCH($A$3,TQoL_Indexes!#REF!,0)+$A161,MATCH(O$3,TQoL_Indexes!$B$8:$AK$8,0)),"")</f>
        <v/>
      </c>
      <c r="P161" s="86" t="str">
        <f>IFERROR(INDEX(TQoL_Indexes!$B$9:$AK$88,MATCH($A$3,TQoL_Indexes!#REF!,0)+$A161,MATCH(P$3,TQoL_Indexes!$B$8:$AK$8,0)),"")</f>
        <v/>
      </c>
      <c r="Q161" s="86" t="str">
        <f>IFERROR(INDEX(TQoL_Indexes!$B$9:$AK$88,MATCH($A$3,TQoL_Indexes!#REF!,0)+$A161,MATCH(Q$3,TQoL_Indexes!$B$8:$AK$8,0)),"")</f>
        <v/>
      </c>
      <c r="R161" s="86" t="str">
        <f>IFERROR(INDEX(TQoL_Indexes!$B$9:$AK$88,MATCH($A$3,TQoL_Indexes!#REF!,0)+$A161,MATCH(R$3,TQoL_Indexes!$B$8:$AK$8,0)),"")</f>
        <v/>
      </c>
      <c r="S161" s="86" t="str">
        <f>IFERROR(INDEX(TQoL_Indexes!$B$9:$AK$88,MATCH($A$3,TQoL_Indexes!#REF!,0)+$A161,MATCH(S$3,TQoL_Indexes!$B$8:$AK$8,0)),"")</f>
        <v/>
      </c>
      <c r="T161" s="86" t="str">
        <f>IFERROR(INDEX(TQoL_Indexes!$B$9:$AK$88,MATCH($A$3,TQoL_Indexes!#REF!,0)+$A161,MATCH(T$3,TQoL_Indexes!$B$8:$AK$8,0)),"")</f>
        <v/>
      </c>
      <c r="U161" s="86" t="str">
        <f>IFERROR(INDEX(TQoL_Indexes!$B$9:$AK$88,MATCH($A$3,TQoL_Indexes!#REF!,0)+$A161,MATCH(U$3,TQoL_Indexes!$B$8:$AK$8,0)),"")</f>
        <v/>
      </c>
      <c r="V161" s="86" t="str">
        <f>IFERROR(INDEX(TQoL_Indexes!$B$9:$AK$88,MATCH($A$3,TQoL_Indexes!#REF!,0)+$A161,MATCH(V$3,TQoL_Indexes!$B$8:$AK$8,0)),"")</f>
        <v/>
      </c>
      <c r="W161" s="86" t="str">
        <f>IFERROR(INDEX(TQoL_Indexes!$B$9:$AK$88,MATCH($A$3,TQoL_Indexes!#REF!,0)+$A161,MATCH(W$3,TQoL_Indexes!$B$8:$AK$8,0)),"")</f>
        <v/>
      </c>
      <c r="X161" s="86" t="str">
        <f>IFERROR(INDEX(TQoL_Indexes!$B$9:$AK$88,MATCH($A$3,TQoL_Indexes!#REF!,0)+$A161,MATCH(X$3,TQoL_Indexes!$B$8:$AK$8,0)),"")</f>
        <v/>
      </c>
      <c r="Y161" s="86" t="str">
        <f>IFERROR(INDEX(TQoL_Indexes!$B$9:$AK$88,MATCH($A$3,TQoL_Indexes!#REF!,0)+$A161,MATCH(Y$3,TQoL_Indexes!$B$8:$AK$8,0)),"")</f>
        <v/>
      </c>
      <c r="Z161" s="86" t="str">
        <f>IFERROR(INDEX(TQoL_Indexes!$B$9:$AK$88,MATCH($A$3,TQoL_Indexes!#REF!,0)+$A161,MATCH(Z$3,TQoL_Indexes!$B$8:$AK$8,0)),"")</f>
        <v/>
      </c>
      <c r="AA161" s="86" t="str">
        <f>IFERROR(INDEX(TQoL_Indexes!$B$9:$AK$88,MATCH($A$3,TQoL_Indexes!#REF!,0)+$A161,MATCH(AA$3,TQoL_Indexes!$B$8:$AK$8,0)),"")</f>
        <v/>
      </c>
      <c r="AB161" s="86" t="str">
        <f>IFERROR(INDEX(TQoL_Indexes!$B$9:$AK$88,MATCH($A$3,TQoL_Indexes!#REF!,0)+$A161,MATCH(AB$3,TQoL_Indexes!$B$8:$AK$8,0)),"")</f>
        <v/>
      </c>
      <c r="AC161" s="86" t="str">
        <f>IFERROR(INDEX(TQoL_Indexes!$B$9:$AK$88,MATCH($A$3,TQoL_Indexes!#REF!,0)+$A161,MATCH(AC$3,TQoL_Indexes!$B$8:$AK$8,0)),"")</f>
        <v/>
      </c>
      <c r="AD161" s="86" t="str">
        <f>IFERROR(INDEX(TQoL_Indexes!$B$9:$AK$88,MATCH($A$3,TQoL_Indexes!#REF!,0)+$A161,MATCH(AD$3,TQoL_Indexes!$B$8:$AK$8,0)),"")</f>
        <v/>
      </c>
      <c r="AE161" s="86" t="str">
        <f>IFERROR(INDEX(TQoL_Indexes!$B$9:$AK$88,MATCH($A$3,TQoL_Indexes!#REF!,0)+$A161,MATCH(AE$3,TQoL_Indexes!$B$8:$AK$8,0)),"")</f>
        <v/>
      </c>
      <c r="AF161" s="86" t="str">
        <f>IFERROR(INDEX(TQoL_Indexes!$B$9:$AK$88,MATCH($A$3,TQoL_Indexes!#REF!,0)+$A161,MATCH(AF$3,TQoL_Indexes!$B$8:$AK$8,0)),"")</f>
        <v/>
      </c>
      <c r="AG161" s="86" t="str">
        <f>IFERROR(INDEX(TQoL_Indexes!$B$9:$AK$88,MATCH($A$3,TQoL_Indexes!#REF!,0)+$A161,MATCH(AG$3,TQoL_Indexes!$B$8:$AK$8,0)),"")</f>
        <v/>
      </c>
      <c r="AH161" s="86" t="str">
        <f>IFERROR(INDEX(TQoL_Indexes!$B$9:$AK$88,MATCH($A$3,TQoL_Indexes!#REF!,0)+$A161,MATCH(AH$3,TQoL_Indexes!$B$8:$AK$8,0)),"")</f>
        <v/>
      </c>
      <c r="AI161" s="86" t="str">
        <f>IFERROR(INDEX(TQoL_Indexes!$B$9:$AK$88,MATCH($A$3,TQoL_Indexes!#REF!,0)+$A161,MATCH(AI$3,TQoL_Indexes!$B$8:$AK$8,0)),"")</f>
        <v/>
      </c>
      <c r="AJ161" s="86" t="str">
        <f>IFERROR(INDEX(TQoL_Indexes!$B$9:$AK$88,MATCH($A$3,TQoL_Indexes!#REF!,0)+$A161,MATCH(AJ$3,TQoL_Indexes!$B$8:$AK$8,0)),"")</f>
        <v/>
      </c>
      <c r="AK161" s="86" t="str">
        <f>IFERROR(INDEX(TQoL_Indexes!$B$9:$AK$88,MATCH($A$3,TQoL_Indexes!#REF!,0)+$A161,MATCH(AK$3,TQoL_Indexes!$B$8:$AK$8,0)),"")</f>
        <v/>
      </c>
      <c r="AL161" s="86" t="str">
        <f>IFERROR(INDEX(TQoL_Indexes!$B$9:$AK$88,MATCH($A$3,TQoL_Indexes!#REF!,0)+$A161,MATCH(AL$3,TQoL_Indexes!$B$8:$AK$8,0)),"")</f>
        <v/>
      </c>
      <c r="AM161" s="87" t="str">
        <f>IFERROR(INDEX(TQoL_Indexes!$B$9:$AK$88,MATCH($A$3,TQoL_Indexes!#REF!,0)+$A161,MATCH(AM$3,TQoL_Indexes!$B$8:$AK$8,0)),"")</f>
        <v/>
      </c>
    </row>
    <row r="162" spans="1:39">
      <c r="A162" s="58" t="str">
        <f>IFERROR(IF(A161+1&lt;COUNTIF(TQoL_Indexes!#REF!,Aux_Country!$A$3),A161+1,""),"")</f>
        <v/>
      </c>
      <c r="B162" s="121" t="str">
        <f>IFERROR(INDEX(TQoL_Indexes!$B$9:$AK$88,MATCH($A$3,TQoL_Indexes!#REF!,0)+$A162,MATCH(B$3,TQoL_Indexes!$B$8:$AK$8,0)),"")</f>
        <v/>
      </c>
      <c r="C162" s="116" t="str">
        <f>IFERROR(INDEX(TQoL_Indexes!$B$9:$AK$88,MATCH($A$3,TQoL_Indexes!#REF!,0)+$A162,MATCH(C$3,TQoL_Indexes!$B$8:$AK$8,0)),"")</f>
        <v/>
      </c>
      <c r="D162" s="122" t="str">
        <f>IFERROR(INDEX(TQoL_Indexes!$B$9:$AK$88,MATCH($A$3,TQoL_Indexes!#REF!,0)+$A162,MATCH(D$3,TQoL_Indexes!$B$8:$AK$8,0)),"")</f>
        <v/>
      </c>
      <c r="E162" s="86" t="str">
        <f>IFERROR(INDEX(TQoL_Indexes!$B$9:$AK$88,MATCH($A$3,TQoL_Indexes!#REF!,0)+$A162,MATCH(E$3,TQoL_Indexes!$B$8:$AK$8,0)),"")</f>
        <v/>
      </c>
      <c r="F162" s="86" t="str">
        <f>IFERROR(INDEX(TQoL_Indexes!$B$9:$AK$88,MATCH($A$3,TQoL_Indexes!#REF!,0)+$A162,MATCH(F$3,TQoL_Indexes!$B$8:$AK$8,0)),"")</f>
        <v/>
      </c>
      <c r="G162" s="86" t="str">
        <f>IFERROR(INDEX(TQoL_Indexes!$B$9:$AK$88,MATCH($A$3,TQoL_Indexes!#REF!,0)+$A162,MATCH(G$3,TQoL_Indexes!$B$8:$AK$8,0)),"")</f>
        <v/>
      </c>
      <c r="H162" s="86" t="str">
        <f>IFERROR(INDEX(TQoL_Indexes!$B$9:$AK$88,MATCH($A$3,TQoL_Indexes!#REF!,0)+$A162,MATCH(H$3,TQoL_Indexes!$B$8:$AK$8,0)),"")</f>
        <v/>
      </c>
      <c r="I162" s="86" t="str">
        <f>IFERROR(INDEX(TQoL_Indexes!$B$9:$AK$88,MATCH($A$3,TQoL_Indexes!#REF!,0)+$A162,MATCH(I$3,TQoL_Indexes!$B$8:$AK$8,0)),"")</f>
        <v/>
      </c>
      <c r="J162" s="86" t="str">
        <f>IFERROR(INDEX(TQoL_Indexes!$B$9:$AK$88,MATCH($A$3,TQoL_Indexes!#REF!,0)+$A162,MATCH(J$3,TQoL_Indexes!$B$8:$AK$8,0)),"")</f>
        <v/>
      </c>
      <c r="K162" s="86" t="str">
        <f>IFERROR(INDEX(TQoL_Indexes!$B$9:$AK$88,MATCH($A$3,TQoL_Indexes!#REF!,0)+$A162,MATCH(K$3,TQoL_Indexes!$B$8:$AK$8,0)),"")</f>
        <v/>
      </c>
      <c r="L162" s="86" t="str">
        <f>IFERROR(INDEX(TQoL_Indexes!$B$9:$AK$88,MATCH($A$3,TQoL_Indexes!#REF!,0)+$A162,MATCH(L$3,TQoL_Indexes!$B$8:$AK$8,0)),"")</f>
        <v/>
      </c>
      <c r="M162" s="86" t="str">
        <f>IFERROR(INDEX(TQoL_Indexes!$B$9:$AK$88,MATCH($A$3,TQoL_Indexes!#REF!,0)+$A162,MATCH(M$3,TQoL_Indexes!$B$8:$AK$8,0)),"")</f>
        <v/>
      </c>
      <c r="N162" s="86" t="str">
        <f>IFERROR(INDEX(TQoL_Indexes!$B$9:$AK$88,MATCH($A$3,TQoL_Indexes!#REF!,0)+$A162,MATCH(N$3,TQoL_Indexes!$B$8:$AK$8,0)),"")</f>
        <v/>
      </c>
      <c r="O162" s="86" t="str">
        <f>IFERROR(INDEX(TQoL_Indexes!$B$9:$AK$88,MATCH($A$3,TQoL_Indexes!#REF!,0)+$A162,MATCH(O$3,TQoL_Indexes!$B$8:$AK$8,0)),"")</f>
        <v/>
      </c>
      <c r="P162" s="86" t="str">
        <f>IFERROR(INDEX(TQoL_Indexes!$B$9:$AK$88,MATCH($A$3,TQoL_Indexes!#REF!,0)+$A162,MATCH(P$3,TQoL_Indexes!$B$8:$AK$8,0)),"")</f>
        <v/>
      </c>
      <c r="Q162" s="86" t="str">
        <f>IFERROR(INDEX(TQoL_Indexes!$B$9:$AK$88,MATCH($A$3,TQoL_Indexes!#REF!,0)+$A162,MATCH(Q$3,TQoL_Indexes!$B$8:$AK$8,0)),"")</f>
        <v/>
      </c>
      <c r="R162" s="86" t="str">
        <f>IFERROR(INDEX(TQoL_Indexes!$B$9:$AK$88,MATCH($A$3,TQoL_Indexes!#REF!,0)+$A162,MATCH(R$3,TQoL_Indexes!$B$8:$AK$8,0)),"")</f>
        <v/>
      </c>
      <c r="S162" s="86" t="str">
        <f>IFERROR(INDEX(TQoL_Indexes!$B$9:$AK$88,MATCH($A$3,TQoL_Indexes!#REF!,0)+$A162,MATCH(S$3,TQoL_Indexes!$B$8:$AK$8,0)),"")</f>
        <v/>
      </c>
      <c r="T162" s="86" t="str">
        <f>IFERROR(INDEX(TQoL_Indexes!$B$9:$AK$88,MATCH($A$3,TQoL_Indexes!#REF!,0)+$A162,MATCH(T$3,TQoL_Indexes!$B$8:$AK$8,0)),"")</f>
        <v/>
      </c>
      <c r="U162" s="86" t="str">
        <f>IFERROR(INDEX(TQoL_Indexes!$B$9:$AK$88,MATCH($A$3,TQoL_Indexes!#REF!,0)+$A162,MATCH(U$3,TQoL_Indexes!$B$8:$AK$8,0)),"")</f>
        <v/>
      </c>
      <c r="V162" s="86" t="str">
        <f>IFERROR(INDEX(TQoL_Indexes!$B$9:$AK$88,MATCH($A$3,TQoL_Indexes!#REF!,0)+$A162,MATCH(V$3,TQoL_Indexes!$B$8:$AK$8,0)),"")</f>
        <v/>
      </c>
      <c r="W162" s="86" t="str">
        <f>IFERROR(INDEX(TQoL_Indexes!$B$9:$AK$88,MATCH($A$3,TQoL_Indexes!#REF!,0)+$A162,MATCH(W$3,TQoL_Indexes!$B$8:$AK$8,0)),"")</f>
        <v/>
      </c>
      <c r="X162" s="86" t="str">
        <f>IFERROR(INDEX(TQoL_Indexes!$B$9:$AK$88,MATCH($A$3,TQoL_Indexes!#REF!,0)+$A162,MATCH(X$3,TQoL_Indexes!$B$8:$AK$8,0)),"")</f>
        <v/>
      </c>
      <c r="Y162" s="86" t="str">
        <f>IFERROR(INDEX(TQoL_Indexes!$B$9:$AK$88,MATCH($A$3,TQoL_Indexes!#REF!,0)+$A162,MATCH(Y$3,TQoL_Indexes!$B$8:$AK$8,0)),"")</f>
        <v/>
      </c>
      <c r="Z162" s="86" t="str">
        <f>IFERROR(INDEX(TQoL_Indexes!$B$9:$AK$88,MATCH($A$3,TQoL_Indexes!#REF!,0)+$A162,MATCH(Z$3,TQoL_Indexes!$B$8:$AK$8,0)),"")</f>
        <v/>
      </c>
      <c r="AA162" s="86" t="str">
        <f>IFERROR(INDEX(TQoL_Indexes!$B$9:$AK$88,MATCH($A$3,TQoL_Indexes!#REF!,0)+$A162,MATCH(AA$3,TQoL_Indexes!$B$8:$AK$8,0)),"")</f>
        <v/>
      </c>
      <c r="AB162" s="86" t="str">
        <f>IFERROR(INDEX(TQoL_Indexes!$B$9:$AK$88,MATCH($A$3,TQoL_Indexes!#REF!,0)+$A162,MATCH(AB$3,TQoL_Indexes!$B$8:$AK$8,0)),"")</f>
        <v/>
      </c>
      <c r="AC162" s="86" t="str">
        <f>IFERROR(INDEX(TQoL_Indexes!$B$9:$AK$88,MATCH($A$3,TQoL_Indexes!#REF!,0)+$A162,MATCH(AC$3,TQoL_Indexes!$B$8:$AK$8,0)),"")</f>
        <v/>
      </c>
      <c r="AD162" s="86" t="str">
        <f>IFERROR(INDEX(TQoL_Indexes!$B$9:$AK$88,MATCH($A$3,TQoL_Indexes!#REF!,0)+$A162,MATCH(AD$3,TQoL_Indexes!$B$8:$AK$8,0)),"")</f>
        <v/>
      </c>
      <c r="AE162" s="86" t="str">
        <f>IFERROR(INDEX(TQoL_Indexes!$B$9:$AK$88,MATCH($A$3,TQoL_Indexes!#REF!,0)+$A162,MATCH(AE$3,TQoL_Indexes!$B$8:$AK$8,0)),"")</f>
        <v/>
      </c>
      <c r="AF162" s="86" t="str">
        <f>IFERROR(INDEX(TQoL_Indexes!$B$9:$AK$88,MATCH($A$3,TQoL_Indexes!#REF!,0)+$A162,MATCH(AF$3,TQoL_Indexes!$B$8:$AK$8,0)),"")</f>
        <v/>
      </c>
      <c r="AG162" s="86" t="str">
        <f>IFERROR(INDEX(TQoL_Indexes!$B$9:$AK$88,MATCH($A$3,TQoL_Indexes!#REF!,0)+$A162,MATCH(AG$3,TQoL_Indexes!$B$8:$AK$8,0)),"")</f>
        <v/>
      </c>
      <c r="AH162" s="86" t="str">
        <f>IFERROR(INDEX(TQoL_Indexes!$B$9:$AK$88,MATCH($A$3,TQoL_Indexes!#REF!,0)+$A162,MATCH(AH$3,TQoL_Indexes!$B$8:$AK$8,0)),"")</f>
        <v/>
      </c>
      <c r="AI162" s="86" t="str">
        <f>IFERROR(INDEX(TQoL_Indexes!$B$9:$AK$88,MATCH($A$3,TQoL_Indexes!#REF!,0)+$A162,MATCH(AI$3,TQoL_Indexes!$B$8:$AK$8,0)),"")</f>
        <v/>
      </c>
      <c r="AJ162" s="86" t="str">
        <f>IFERROR(INDEX(TQoL_Indexes!$B$9:$AK$88,MATCH($A$3,TQoL_Indexes!#REF!,0)+$A162,MATCH(AJ$3,TQoL_Indexes!$B$8:$AK$8,0)),"")</f>
        <v/>
      </c>
      <c r="AK162" s="86" t="str">
        <f>IFERROR(INDEX(TQoL_Indexes!$B$9:$AK$88,MATCH($A$3,TQoL_Indexes!#REF!,0)+$A162,MATCH(AK$3,TQoL_Indexes!$B$8:$AK$8,0)),"")</f>
        <v/>
      </c>
      <c r="AL162" s="86" t="str">
        <f>IFERROR(INDEX(TQoL_Indexes!$B$9:$AK$88,MATCH($A$3,TQoL_Indexes!#REF!,0)+$A162,MATCH(AL$3,TQoL_Indexes!$B$8:$AK$8,0)),"")</f>
        <v/>
      </c>
      <c r="AM162" s="87" t="str">
        <f>IFERROR(INDEX(TQoL_Indexes!$B$9:$AK$88,MATCH($A$3,TQoL_Indexes!#REF!,0)+$A162,MATCH(AM$3,TQoL_Indexes!$B$8:$AK$8,0)),"")</f>
        <v/>
      </c>
    </row>
    <row r="163" spans="1:39">
      <c r="A163" s="58" t="str">
        <f>IFERROR(IF(A162+1&lt;COUNTIF(TQoL_Indexes!#REF!,Aux_Country!$A$3),A162+1,""),"")</f>
        <v/>
      </c>
      <c r="B163" s="121" t="str">
        <f>IFERROR(INDEX(TQoL_Indexes!$B$9:$AK$88,MATCH($A$3,TQoL_Indexes!#REF!,0)+$A163,MATCH(B$3,TQoL_Indexes!$B$8:$AK$8,0)),"")</f>
        <v/>
      </c>
      <c r="C163" s="116" t="str">
        <f>IFERROR(INDEX(TQoL_Indexes!$B$9:$AK$88,MATCH($A$3,TQoL_Indexes!#REF!,0)+$A163,MATCH(C$3,TQoL_Indexes!$B$8:$AK$8,0)),"")</f>
        <v/>
      </c>
      <c r="D163" s="122" t="str">
        <f>IFERROR(INDEX(TQoL_Indexes!$B$9:$AK$88,MATCH($A$3,TQoL_Indexes!#REF!,0)+$A163,MATCH(D$3,TQoL_Indexes!$B$8:$AK$8,0)),"")</f>
        <v/>
      </c>
      <c r="E163" s="86" t="str">
        <f>IFERROR(INDEX(TQoL_Indexes!$B$9:$AK$88,MATCH($A$3,TQoL_Indexes!#REF!,0)+$A163,MATCH(E$3,TQoL_Indexes!$B$8:$AK$8,0)),"")</f>
        <v/>
      </c>
      <c r="F163" s="86" t="str">
        <f>IFERROR(INDEX(TQoL_Indexes!$B$9:$AK$88,MATCH($A$3,TQoL_Indexes!#REF!,0)+$A163,MATCH(F$3,TQoL_Indexes!$B$8:$AK$8,0)),"")</f>
        <v/>
      </c>
      <c r="G163" s="86" t="str">
        <f>IFERROR(INDEX(TQoL_Indexes!$B$9:$AK$88,MATCH($A$3,TQoL_Indexes!#REF!,0)+$A163,MATCH(G$3,TQoL_Indexes!$B$8:$AK$8,0)),"")</f>
        <v/>
      </c>
      <c r="H163" s="86" t="str">
        <f>IFERROR(INDEX(TQoL_Indexes!$B$9:$AK$88,MATCH($A$3,TQoL_Indexes!#REF!,0)+$A163,MATCH(H$3,TQoL_Indexes!$B$8:$AK$8,0)),"")</f>
        <v/>
      </c>
      <c r="I163" s="86" t="str">
        <f>IFERROR(INDEX(TQoL_Indexes!$B$9:$AK$88,MATCH($A$3,TQoL_Indexes!#REF!,0)+$A163,MATCH(I$3,TQoL_Indexes!$B$8:$AK$8,0)),"")</f>
        <v/>
      </c>
      <c r="J163" s="86" t="str">
        <f>IFERROR(INDEX(TQoL_Indexes!$B$9:$AK$88,MATCH($A$3,TQoL_Indexes!#REF!,0)+$A163,MATCH(J$3,TQoL_Indexes!$B$8:$AK$8,0)),"")</f>
        <v/>
      </c>
      <c r="K163" s="86" t="str">
        <f>IFERROR(INDEX(TQoL_Indexes!$B$9:$AK$88,MATCH($A$3,TQoL_Indexes!#REF!,0)+$A163,MATCH(K$3,TQoL_Indexes!$B$8:$AK$8,0)),"")</f>
        <v/>
      </c>
      <c r="L163" s="86" t="str">
        <f>IFERROR(INDEX(TQoL_Indexes!$B$9:$AK$88,MATCH($A$3,TQoL_Indexes!#REF!,0)+$A163,MATCH(L$3,TQoL_Indexes!$B$8:$AK$8,0)),"")</f>
        <v/>
      </c>
      <c r="M163" s="86" t="str">
        <f>IFERROR(INDEX(TQoL_Indexes!$B$9:$AK$88,MATCH($A$3,TQoL_Indexes!#REF!,0)+$A163,MATCH(M$3,TQoL_Indexes!$B$8:$AK$8,0)),"")</f>
        <v/>
      </c>
      <c r="N163" s="86" t="str">
        <f>IFERROR(INDEX(TQoL_Indexes!$B$9:$AK$88,MATCH($A$3,TQoL_Indexes!#REF!,0)+$A163,MATCH(N$3,TQoL_Indexes!$B$8:$AK$8,0)),"")</f>
        <v/>
      </c>
      <c r="O163" s="86" t="str">
        <f>IFERROR(INDEX(TQoL_Indexes!$B$9:$AK$88,MATCH($A$3,TQoL_Indexes!#REF!,0)+$A163,MATCH(O$3,TQoL_Indexes!$B$8:$AK$8,0)),"")</f>
        <v/>
      </c>
      <c r="P163" s="86" t="str">
        <f>IFERROR(INDEX(TQoL_Indexes!$B$9:$AK$88,MATCH($A$3,TQoL_Indexes!#REF!,0)+$A163,MATCH(P$3,TQoL_Indexes!$B$8:$AK$8,0)),"")</f>
        <v/>
      </c>
      <c r="Q163" s="86" t="str">
        <f>IFERROR(INDEX(TQoL_Indexes!$B$9:$AK$88,MATCH($A$3,TQoL_Indexes!#REF!,0)+$A163,MATCH(Q$3,TQoL_Indexes!$B$8:$AK$8,0)),"")</f>
        <v/>
      </c>
      <c r="R163" s="86" t="str">
        <f>IFERROR(INDEX(TQoL_Indexes!$B$9:$AK$88,MATCH($A$3,TQoL_Indexes!#REF!,0)+$A163,MATCH(R$3,TQoL_Indexes!$B$8:$AK$8,0)),"")</f>
        <v/>
      </c>
      <c r="S163" s="86" t="str">
        <f>IFERROR(INDEX(TQoL_Indexes!$B$9:$AK$88,MATCH($A$3,TQoL_Indexes!#REF!,0)+$A163,MATCH(S$3,TQoL_Indexes!$B$8:$AK$8,0)),"")</f>
        <v/>
      </c>
      <c r="T163" s="86" t="str">
        <f>IFERROR(INDEX(TQoL_Indexes!$B$9:$AK$88,MATCH($A$3,TQoL_Indexes!#REF!,0)+$A163,MATCH(T$3,TQoL_Indexes!$B$8:$AK$8,0)),"")</f>
        <v/>
      </c>
      <c r="U163" s="86" t="str">
        <f>IFERROR(INDEX(TQoL_Indexes!$B$9:$AK$88,MATCH($A$3,TQoL_Indexes!#REF!,0)+$A163,MATCH(U$3,TQoL_Indexes!$B$8:$AK$8,0)),"")</f>
        <v/>
      </c>
      <c r="V163" s="86" t="str">
        <f>IFERROR(INDEX(TQoL_Indexes!$B$9:$AK$88,MATCH($A$3,TQoL_Indexes!#REF!,0)+$A163,MATCH(V$3,TQoL_Indexes!$B$8:$AK$8,0)),"")</f>
        <v/>
      </c>
      <c r="W163" s="86" t="str">
        <f>IFERROR(INDEX(TQoL_Indexes!$B$9:$AK$88,MATCH($A$3,TQoL_Indexes!#REF!,0)+$A163,MATCH(W$3,TQoL_Indexes!$B$8:$AK$8,0)),"")</f>
        <v/>
      </c>
      <c r="X163" s="86" t="str">
        <f>IFERROR(INDEX(TQoL_Indexes!$B$9:$AK$88,MATCH($A$3,TQoL_Indexes!#REF!,0)+$A163,MATCH(X$3,TQoL_Indexes!$B$8:$AK$8,0)),"")</f>
        <v/>
      </c>
      <c r="Y163" s="86" t="str">
        <f>IFERROR(INDEX(TQoL_Indexes!$B$9:$AK$88,MATCH($A$3,TQoL_Indexes!#REF!,0)+$A163,MATCH(Y$3,TQoL_Indexes!$B$8:$AK$8,0)),"")</f>
        <v/>
      </c>
      <c r="Z163" s="86" t="str">
        <f>IFERROR(INDEX(TQoL_Indexes!$B$9:$AK$88,MATCH($A$3,TQoL_Indexes!#REF!,0)+$A163,MATCH(Z$3,TQoL_Indexes!$B$8:$AK$8,0)),"")</f>
        <v/>
      </c>
      <c r="AA163" s="86" t="str">
        <f>IFERROR(INDEX(TQoL_Indexes!$B$9:$AK$88,MATCH($A$3,TQoL_Indexes!#REF!,0)+$A163,MATCH(AA$3,TQoL_Indexes!$B$8:$AK$8,0)),"")</f>
        <v/>
      </c>
      <c r="AB163" s="86" t="str">
        <f>IFERROR(INDEX(TQoL_Indexes!$B$9:$AK$88,MATCH($A$3,TQoL_Indexes!#REF!,0)+$A163,MATCH(AB$3,TQoL_Indexes!$B$8:$AK$8,0)),"")</f>
        <v/>
      </c>
      <c r="AC163" s="86" t="str">
        <f>IFERROR(INDEX(TQoL_Indexes!$B$9:$AK$88,MATCH($A$3,TQoL_Indexes!#REF!,0)+$A163,MATCH(AC$3,TQoL_Indexes!$B$8:$AK$8,0)),"")</f>
        <v/>
      </c>
      <c r="AD163" s="86" t="str">
        <f>IFERROR(INDEX(TQoL_Indexes!$B$9:$AK$88,MATCH($A$3,TQoL_Indexes!#REF!,0)+$A163,MATCH(AD$3,TQoL_Indexes!$B$8:$AK$8,0)),"")</f>
        <v/>
      </c>
      <c r="AE163" s="86" t="str">
        <f>IFERROR(INDEX(TQoL_Indexes!$B$9:$AK$88,MATCH($A$3,TQoL_Indexes!#REF!,0)+$A163,MATCH(AE$3,TQoL_Indexes!$B$8:$AK$8,0)),"")</f>
        <v/>
      </c>
      <c r="AF163" s="86" t="str">
        <f>IFERROR(INDEX(TQoL_Indexes!$B$9:$AK$88,MATCH($A$3,TQoL_Indexes!#REF!,0)+$A163,MATCH(AF$3,TQoL_Indexes!$B$8:$AK$8,0)),"")</f>
        <v/>
      </c>
      <c r="AG163" s="86" t="str">
        <f>IFERROR(INDEX(TQoL_Indexes!$B$9:$AK$88,MATCH($A$3,TQoL_Indexes!#REF!,0)+$A163,MATCH(AG$3,TQoL_Indexes!$B$8:$AK$8,0)),"")</f>
        <v/>
      </c>
      <c r="AH163" s="86" t="str">
        <f>IFERROR(INDEX(TQoL_Indexes!$B$9:$AK$88,MATCH($A$3,TQoL_Indexes!#REF!,0)+$A163,MATCH(AH$3,TQoL_Indexes!$B$8:$AK$8,0)),"")</f>
        <v/>
      </c>
      <c r="AI163" s="86" t="str">
        <f>IFERROR(INDEX(TQoL_Indexes!$B$9:$AK$88,MATCH($A$3,TQoL_Indexes!#REF!,0)+$A163,MATCH(AI$3,TQoL_Indexes!$B$8:$AK$8,0)),"")</f>
        <v/>
      </c>
      <c r="AJ163" s="86" t="str">
        <f>IFERROR(INDEX(TQoL_Indexes!$B$9:$AK$88,MATCH($A$3,TQoL_Indexes!#REF!,0)+$A163,MATCH(AJ$3,TQoL_Indexes!$B$8:$AK$8,0)),"")</f>
        <v/>
      </c>
      <c r="AK163" s="86" t="str">
        <f>IFERROR(INDEX(TQoL_Indexes!$B$9:$AK$88,MATCH($A$3,TQoL_Indexes!#REF!,0)+$A163,MATCH(AK$3,TQoL_Indexes!$B$8:$AK$8,0)),"")</f>
        <v/>
      </c>
      <c r="AL163" s="86" t="str">
        <f>IFERROR(INDEX(TQoL_Indexes!$B$9:$AK$88,MATCH($A$3,TQoL_Indexes!#REF!,0)+$A163,MATCH(AL$3,TQoL_Indexes!$B$8:$AK$8,0)),"")</f>
        <v/>
      </c>
      <c r="AM163" s="87" t="str">
        <f>IFERROR(INDEX(TQoL_Indexes!$B$9:$AK$88,MATCH($A$3,TQoL_Indexes!#REF!,0)+$A163,MATCH(AM$3,TQoL_Indexes!$B$8:$AK$8,0)),"")</f>
        <v/>
      </c>
    </row>
    <row r="164" spans="1:39">
      <c r="A164" s="58" t="str">
        <f>IFERROR(IF(A163+1&lt;COUNTIF(TQoL_Indexes!#REF!,Aux_Country!$A$3),A163+1,""),"")</f>
        <v/>
      </c>
      <c r="B164" s="121" t="str">
        <f>IFERROR(INDEX(TQoL_Indexes!$B$9:$AK$88,MATCH($A$3,TQoL_Indexes!#REF!,0)+$A164,MATCH(B$3,TQoL_Indexes!$B$8:$AK$8,0)),"")</f>
        <v/>
      </c>
      <c r="C164" s="116" t="str">
        <f>IFERROR(INDEX(TQoL_Indexes!$B$9:$AK$88,MATCH($A$3,TQoL_Indexes!#REF!,0)+$A164,MATCH(C$3,TQoL_Indexes!$B$8:$AK$8,0)),"")</f>
        <v/>
      </c>
      <c r="D164" s="122" t="str">
        <f>IFERROR(INDEX(TQoL_Indexes!$B$9:$AK$88,MATCH($A$3,TQoL_Indexes!#REF!,0)+$A164,MATCH(D$3,TQoL_Indexes!$B$8:$AK$8,0)),"")</f>
        <v/>
      </c>
      <c r="E164" s="86" t="str">
        <f>IFERROR(INDEX(TQoL_Indexes!$B$9:$AK$88,MATCH($A$3,TQoL_Indexes!#REF!,0)+$A164,MATCH(E$3,TQoL_Indexes!$B$8:$AK$8,0)),"")</f>
        <v/>
      </c>
      <c r="F164" s="86" t="str">
        <f>IFERROR(INDEX(TQoL_Indexes!$B$9:$AK$88,MATCH($A$3,TQoL_Indexes!#REF!,0)+$A164,MATCH(F$3,TQoL_Indexes!$B$8:$AK$8,0)),"")</f>
        <v/>
      </c>
      <c r="G164" s="86" t="str">
        <f>IFERROR(INDEX(TQoL_Indexes!$B$9:$AK$88,MATCH($A$3,TQoL_Indexes!#REF!,0)+$A164,MATCH(G$3,TQoL_Indexes!$B$8:$AK$8,0)),"")</f>
        <v/>
      </c>
      <c r="H164" s="86" t="str">
        <f>IFERROR(INDEX(TQoL_Indexes!$B$9:$AK$88,MATCH($A$3,TQoL_Indexes!#REF!,0)+$A164,MATCH(H$3,TQoL_Indexes!$B$8:$AK$8,0)),"")</f>
        <v/>
      </c>
      <c r="I164" s="86" t="str">
        <f>IFERROR(INDEX(TQoL_Indexes!$B$9:$AK$88,MATCH($A$3,TQoL_Indexes!#REF!,0)+$A164,MATCH(I$3,TQoL_Indexes!$B$8:$AK$8,0)),"")</f>
        <v/>
      </c>
      <c r="J164" s="86" t="str">
        <f>IFERROR(INDEX(TQoL_Indexes!$B$9:$AK$88,MATCH($A$3,TQoL_Indexes!#REF!,0)+$A164,MATCH(J$3,TQoL_Indexes!$B$8:$AK$8,0)),"")</f>
        <v/>
      </c>
      <c r="K164" s="86" t="str">
        <f>IFERROR(INDEX(TQoL_Indexes!$B$9:$AK$88,MATCH($A$3,TQoL_Indexes!#REF!,0)+$A164,MATCH(K$3,TQoL_Indexes!$B$8:$AK$8,0)),"")</f>
        <v/>
      </c>
      <c r="L164" s="86" t="str">
        <f>IFERROR(INDEX(TQoL_Indexes!$B$9:$AK$88,MATCH($A$3,TQoL_Indexes!#REF!,0)+$A164,MATCH(L$3,TQoL_Indexes!$B$8:$AK$8,0)),"")</f>
        <v/>
      </c>
      <c r="M164" s="86" t="str">
        <f>IFERROR(INDEX(TQoL_Indexes!$B$9:$AK$88,MATCH($A$3,TQoL_Indexes!#REF!,0)+$A164,MATCH(M$3,TQoL_Indexes!$B$8:$AK$8,0)),"")</f>
        <v/>
      </c>
      <c r="N164" s="86" t="str">
        <f>IFERROR(INDEX(TQoL_Indexes!$B$9:$AK$88,MATCH($A$3,TQoL_Indexes!#REF!,0)+$A164,MATCH(N$3,TQoL_Indexes!$B$8:$AK$8,0)),"")</f>
        <v/>
      </c>
      <c r="O164" s="86" t="str">
        <f>IFERROR(INDEX(TQoL_Indexes!$B$9:$AK$88,MATCH($A$3,TQoL_Indexes!#REF!,0)+$A164,MATCH(O$3,TQoL_Indexes!$B$8:$AK$8,0)),"")</f>
        <v/>
      </c>
      <c r="P164" s="86" t="str">
        <f>IFERROR(INDEX(TQoL_Indexes!$B$9:$AK$88,MATCH($A$3,TQoL_Indexes!#REF!,0)+$A164,MATCH(P$3,TQoL_Indexes!$B$8:$AK$8,0)),"")</f>
        <v/>
      </c>
      <c r="Q164" s="86" t="str">
        <f>IFERROR(INDEX(TQoL_Indexes!$B$9:$AK$88,MATCH($A$3,TQoL_Indexes!#REF!,0)+$A164,MATCH(Q$3,TQoL_Indexes!$B$8:$AK$8,0)),"")</f>
        <v/>
      </c>
      <c r="R164" s="86" t="str">
        <f>IFERROR(INDEX(TQoL_Indexes!$B$9:$AK$88,MATCH($A$3,TQoL_Indexes!#REF!,0)+$A164,MATCH(R$3,TQoL_Indexes!$B$8:$AK$8,0)),"")</f>
        <v/>
      </c>
      <c r="S164" s="86" t="str">
        <f>IFERROR(INDEX(TQoL_Indexes!$B$9:$AK$88,MATCH($A$3,TQoL_Indexes!#REF!,0)+$A164,MATCH(S$3,TQoL_Indexes!$B$8:$AK$8,0)),"")</f>
        <v/>
      </c>
      <c r="T164" s="86" t="str">
        <f>IFERROR(INDEX(TQoL_Indexes!$B$9:$AK$88,MATCH($A$3,TQoL_Indexes!#REF!,0)+$A164,MATCH(T$3,TQoL_Indexes!$B$8:$AK$8,0)),"")</f>
        <v/>
      </c>
      <c r="U164" s="86" t="str">
        <f>IFERROR(INDEX(TQoL_Indexes!$B$9:$AK$88,MATCH($A$3,TQoL_Indexes!#REF!,0)+$A164,MATCH(U$3,TQoL_Indexes!$B$8:$AK$8,0)),"")</f>
        <v/>
      </c>
      <c r="V164" s="86" t="str">
        <f>IFERROR(INDEX(TQoL_Indexes!$B$9:$AK$88,MATCH($A$3,TQoL_Indexes!#REF!,0)+$A164,MATCH(V$3,TQoL_Indexes!$B$8:$AK$8,0)),"")</f>
        <v/>
      </c>
      <c r="W164" s="86" t="str">
        <f>IFERROR(INDEX(TQoL_Indexes!$B$9:$AK$88,MATCH($A$3,TQoL_Indexes!#REF!,0)+$A164,MATCH(W$3,TQoL_Indexes!$B$8:$AK$8,0)),"")</f>
        <v/>
      </c>
      <c r="X164" s="86" t="str">
        <f>IFERROR(INDEX(TQoL_Indexes!$B$9:$AK$88,MATCH($A$3,TQoL_Indexes!#REF!,0)+$A164,MATCH(X$3,TQoL_Indexes!$B$8:$AK$8,0)),"")</f>
        <v/>
      </c>
      <c r="Y164" s="86" t="str">
        <f>IFERROR(INDEX(TQoL_Indexes!$B$9:$AK$88,MATCH($A$3,TQoL_Indexes!#REF!,0)+$A164,MATCH(Y$3,TQoL_Indexes!$B$8:$AK$8,0)),"")</f>
        <v/>
      </c>
      <c r="Z164" s="86" t="str">
        <f>IFERROR(INDEX(TQoL_Indexes!$B$9:$AK$88,MATCH($A$3,TQoL_Indexes!#REF!,0)+$A164,MATCH(Z$3,TQoL_Indexes!$B$8:$AK$8,0)),"")</f>
        <v/>
      </c>
      <c r="AA164" s="86" t="str">
        <f>IFERROR(INDEX(TQoL_Indexes!$B$9:$AK$88,MATCH($A$3,TQoL_Indexes!#REF!,0)+$A164,MATCH(AA$3,TQoL_Indexes!$B$8:$AK$8,0)),"")</f>
        <v/>
      </c>
      <c r="AB164" s="86" t="str">
        <f>IFERROR(INDEX(TQoL_Indexes!$B$9:$AK$88,MATCH($A$3,TQoL_Indexes!#REF!,0)+$A164,MATCH(AB$3,TQoL_Indexes!$B$8:$AK$8,0)),"")</f>
        <v/>
      </c>
      <c r="AC164" s="86" t="str">
        <f>IFERROR(INDEX(TQoL_Indexes!$B$9:$AK$88,MATCH($A$3,TQoL_Indexes!#REF!,0)+$A164,MATCH(AC$3,TQoL_Indexes!$B$8:$AK$8,0)),"")</f>
        <v/>
      </c>
      <c r="AD164" s="86" t="str">
        <f>IFERROR(INDEX(TQoL_Indexes!$B$9:$AK$88,MATCH($A$3,TQoL_Indexes!#REF!,0)+$A164,MATCH(AD$3,TQoL_Indexes!$B$8:$AK$8,0)),"")</f>
        <v/>
      </c>
      <c r="AE164" s="86" t="str">
        <f>IFERROR(INDEX(TQoL_Indexes!$B$9:$AK$88,MATCH($A$3,TQoL_Indexes!#REF!,0)+$A164,MATCH(AE$3,TQoL_Indexes!$B$8:$AK$8,0)),"")</f>
        <v/>
      </c>
      <c r="AF164" s="86" t="str">
        <f>IFERROR(INDEX(TQoL_Indexes!$B$9:$AK$88,MATCH($A$3,TQoL_Indexes!#REF!,0)+$A164,MATCH(AF$3,TQoL_Indexes!$B$8:$AK$8,0)),"")</f>
        <v/>
      </c>
      <c r="AG164" s="86" t="str">
        <f>IFERROR(INDEX(TQoL_Indexes!$B$9:$AK$88,MATCH($A$3,TQoL_Indexes!#REF!,0)+$A164,MATCH(AG$3,TQoL_Indexes!$B$8:$AK$8,0)),"")</f>
        <v/>
      </c>
      <c r="AH164" s="86" t="str">
        <f>IFERROR(INDEX(TQoL_Indexes!$B$9:$AK$88,MATCH($A$3,TQoL_Indexes!#REF!,0)+$A164,MATCH(AH$3,TQoL_Indexes!$B$8:$AK$8,0)),"")</f>
        <v/>
      </c>
      <c r="AI164" s="86" t="str">
        <f>IFERROR(INDEX(TQoL_Indexes!$B$9:$AK$88,MATCH($A$3,TQoL_Indexes!#REF!,0)+$A164,MATCH(AI$3,TQoL_Indexes!$B$8:$AK$8,0)),"")</f>
        <v/>
      </c>
      <c r="AJ164" s="86" t="str">
        <f>IFERROR(INDEX(TQoL_Indexes!$B$9:$AK$88,MATCH($A$3,TQoL_Indexes!#REF!,0)+$A164,MATCH(AJ$3,TQoL_Indexes!$B$8:$AK$8,0)),"")</f>
        <v/>
      </c>
      <c r="AK164" s="86" t="str">
        <f>IFERROR(INDEX(TQoL_Indexes!$B$9:$AK$88,MATCH($A$3,TQoL_Indexes!#REF!,0)+$A164,MATCH(AK$3,TQoL_Indexes!$B$8:$AK$8,0)),"")</f>
        <v/>
      </c>
      <c r="AL164" s="86" t="str">
        <f>IFERROR(INDEX(TQoL_Indexes!$B$9:$AK$88,MATCH($A$3,TQoL_Indexes!#REF!,0)+$A164,MATCH(AL$3,TQoL_Indexes!$B$8:$AK$8,0)),"")</f>
        <v/>
      </c>
      <c r="AM164" s="87" t="str">
        <f>IFERROR(INDEX(TQoL_Indexes!$B$9:$AK$88,MATCH($A$3,TQoL_Indexes!#REF!,0)+$A164,MATCH(AM$3,TQoL_Indexes!$B$8:$AK$8,0)),"")</f>
        <v/>
      </c>
    </row>
    <row r="165" spans="1:39">
      <c r="A165" s="58" t="str">
        <f>IFERROR(IF(A164+1&lt;COUNTIF(TQoL_Indexes!#REF!,Aux_Country!$A$3),A164+1,""),"")</f>
        <v/>
      </c>
      <c r="B165" s="121" t="str">
        <f>IFERROR(INDEX(TQoL_Indexes!$B$9:$AK$88,MATCH($A$3,TQoL_Indexes!#REF!,0)+$A165,MATCH(B$3,TQoL_Indexes!$B$8:$AK$8,0)),"")</f>
        <v/>
      </c>
      <c r="C165" s="116" t="str">
        <f>IFERROR(INDEX(TQoL_Indexes!$B$9:$AK$88,MATCH($A$3,TQoL_Indexes!#REF!,0)+$A165,MATCH(C$3,TQoL_Indexes!$B$8:$AK$8,0)),"")</f>
        <v/>
      </c>
      <c r="D165" s="122" t="str">
        <f>IFERROR(INDEX(TQoL_Indexes!$B$9:$AK$88,MATCH($A$3,TQoL_Indexes!#REF!,0)+$A165,MATCH(D$3,TQoL_Indexes!$B$8:$AK$8,0)),"")</f>
        <v/>
      </c>
      <c r="E165" s="86" t="str">
        <f>IFERROR(INDEX(TQoL_Indexes!$B$9:$AK$88,MATCH($A$3,TQoL_Indexes!#REF!,0)+$A165,MATCH(E$3,TQoL_Indexes!$B$8:$AK$8,0)),"")</f>
        <v/>
      </c>
      <c r="F165" s="86" t="str">
        <f>IFERROR(INDEX(TQoL_Indexes!$B$9:$AK$88,MATCH($A$3,TQoL_Indexes!#REF!,0)+$A165,MATCH(F$3,TQoL_Indexes!$B$8:$AK$8,0)),"")</f>
        <v/>
      </c>
      <c r="G165" s="86" t="str">
        <f>IFERROR(INDEX(TQoL_Indexes!$B$9:$AK$88,MATCH($A$3,TQoL_Indexes!#REF!,0)+$A165,MATCH(G$3,TQoL_Indexes!$B$8:$AK$8,0)),"")</f>
        <v/>
      </c>
      <c r="H165" s="86" t="str">
        <f>IFERROR(INDEX(TQoL_Indexes!$B$9:$AK$88,MATCH($A$3,TQoL_Indexes!#REF!,0)+$A165,MATCH(H$3,TQoL_Indexes!$B$8:$AK$8,0)),"")</f>
        <v/>
      </c>
      <c r="I165" s="86" t="str">
        <f>IFERROR(INDEX(TQoL_Indexes!$B$9:$AK$88,MATCH($A$3,TQoL_Indexes!#REF!,0)+$A165,MATCH(I$3,TQoL_Indexes!$B$8:$AK$8,0)),"")</f>
        <v/>
      </c>
      <c r="J165" s="86" t="str">
        <f>IFERROR(INDEX(TQoL_Indexes!$B$9:$AK$88,MATCH($A$3,TQoL_Indexes!#REF!,0)+$A165,MATCH(J$3,TQoL_Indexes!$B$8:$AK$8,0)),"")</f>
        <v/>
      </c>
      <c r="K165" s="86" t="str">
        <f>IFERROR(INDEX(TQoL_Indexes!$B$9:$AK$88,MATCH($A$3,TQoL_Indexes!#REF!,0)+$A165,MATCH(K$3,TQoL_Indexes!$B$8:$AK$8,0)),"")</f>
        <v/>
      </c>
      <c r="L165" s="86" t="str">
        <f>IFERROR(INDEX(TQoL_Indexes!$B$9:$AK$88,MATCH($A$3,TQoL_Indexes!#REF!,0)+$A165,MATCH(L$3,TQoL_Indexes!$B$8:$AK$8,0)),"")</f>
        <v/>
      </c>
      <c r="M165" s="86" t="str">
        <f>IFERROR(INDEX(TQoL_Indexes!$B$9:$AK$88,MATCH($A$3,TQoL_Indexes!#REF!,0)+$A165,MATCH(M$3,TQoL_Indexes!$B$8:$AK$8,0)),"")</f>
        <v/>
      </c>
      <c r="N165" s="86" t="str">
        <f>IFERROR(INDEX(TQoL_Indexes!$B$9:$AK$88,MATCH($A$3,TQoL_Indexes!#REF!,0)+$A165,MATCH(N$3,TQoL_Indexes!$B$8:$AK$8,0)),"")</f>
        <v/>
      </c>
      <c r="O165" s="86" t="str">
        <f>IFERROR(INDEX(TQoL_Indexes!$B$9:$AK$88,MATCH($A$3,TQoL_Indexes!#REF!,0)+$A165,MATCH(O$3,TQoL_Indexes!$B$8:$AK$8,0)),"")</f>
        <v/>
      </c>
      <c r="P165" s="86" t="str">
        <f>IFERROR(INDEX(TQoL_Indexes!$B$9:$AK$88,MATCH($A$3,TQoL_Indexes!#REF!,0)+$A165,MATCH(P$3,TQoL_Indexes!$B$8:$AK$8,0)),"")</f>
        <v/>
      </c>
      <c r="Q165" s="86" t="str">
        <f>IFERROR(INDEX(TQoL_Indexes!$B$9:$AK$88,MATCH($A$3,TQoL_Indexes!#REF!,0)+$A165,MATCH(Q$3,TQoL_Indexes!$B$8:$AK$8,0)),"")</f>
        <v/>
      </c>
      <c r="R165" s="86" t="str">
        <f>IFERROR(INDEX(TQoL_Indexes!$B$9:$AK$88,MATCH($A$3,TQoL_Indexes!#REF!,0)+$A165,MATCH(R$3,TQoL_Indexes!$B$8:$AK$8,0)),"")</f>
        <v/>
      </c>
      <c r="S165" s="86" t="str">
        <f>IFERROR(INDEX(TQoL_Indexes!$B$9:$AK$88,MATCH($A$3,TQoL_Indexes!#REF!,0)+$A165,MATCH(S$3,TQoL_Indexes!$B$8:$AK$8,0)),"")</f>
        <v/>
      </c>
      <c r="T165" s="86" t="str">
        <f>IFERROR(INDEX(TQoL_Indexes!$B$9:$AK$88,MATCH($A$3,TQoL_Indexes!#REF!,0)+$A165,MATCH(T$3,TQoL_Indexes!$B$8:$AK$8,0)),"")</f>
        <v/>
      </c>
      <c r="U165" s="86" t="str">
        <f>IFERROR(INDEX(TQoL_Indexes!$B$9:$AK$88,MATCH($A$3,TQoL_Indexes!#REF!,0)+$A165,MATCH(U$3,TQoL_Indexes!$B$8:$AK$8,0)),"")</f>
        <v/>
      </c>
      <c r="V165" s="86" t="str">
        <f>IFERROR(INDEX(TQoL_Indexes!$B$9:$AK$88,MATCH($A$3,TQoL_Indexes!#REF!,0)+$A165,MATCH(V$3,TQoL_Indexes!$B$8:$AK$8,0)),"")</f>
        <v/>
      </c>
      <c r="W165" s="86" t="str">
        <f>IFERROR(INDEX(TQoL_Indexes!$B$9:$AK$88,MATCH($A$3,TQoL_Indexes!#REF!,0)+$A165,MATCH(W$3,TQoL_Indexes!$B$8:$AK$8,0)),"")</f>
        <v/>
      </c>
      <c r="X165" s="86" t="str">
        <f>IFERROR(INDEX(TQoL_Indexes!$B$9:$AK$88,MATCH($A$3,TQoL_Indexes!#REF!,0)+$A165,MATCH(X$3,TQoL_Indexes!$B$8:$AK$8,0)),"")</f>
        <v/>
      </c>
      <c r="Y165" s="86" t="str">
        <f>IFERROR(INDEX(TQoL_Indexes!$B$9:$AK$88,MATCH($A$3,TQoL_Indexes!#REF!,0)+$A165,MATCH(Y$3,TQoL_Indexes!$B$8:$AK$8,0)),"")</f>
        <v/>
      </c>
      <c r="Z165" s="86" t="str">
        <f>IFERROR(INDEX(TQoL_Indexes!$B$9:$AK$88,MATCH($A$3,TQoL_Indexes!#REF!,0)+$A165,MATCH(Z$3,TQoL_Indexes!$B$8:$AK$8,0)),"")</f>
        <v/>
      </c>
      <c r="AA165" s="86" t="str">
        <f>IFERROR(INDEX(TQoL_Indexes!$B$9:$AK$88,MATCH($A$3,TQoL_Indexes!#REF!,0)+$A165,MATCH(AA$3,TQoL_Indexes!$B$8:$AK$8,0)),"")</f>
        <v/>
      </c>
      <c r="AB165" s="86" t="str">
        <f>IFERROR(INDEX(TQoL_Indexes!$B$9:$AK$88,MATCH($A$3,TQoL_Indexes!#REF!,0)+$A165,MATCH(AB$3,TQoL_Indexes!$B$8:$AK$8,0)),"")</f>
        <v/>
      </c>
      <c r="AC165" s="86" t="str">
        <f>IFERROR(INDEX(TQoL_Indexes!$B$9:$AK$88,MATCH($A$3,TQoL_Indexes!#REF!,0)+$A165,MATCH(AC$3,TQoL_Indexes!$B$8:$AK$8,0)),"")</f>
        <v/>
      </c>
      <c r="AD165" s="86" t="str">
        <f>IFERROR(INDEX(TQoL_Indexes!$B$9:$AK$88,MATCH($A$3,TQoL_Indexes!#REF!,0)+$A165,MATCH(AD$3,TQoL_Indexes!$B$8:$AK$8,0)),"")</f>
        <v/>
      </c>
      <c r="AE165" s="86" t="str">
        <f>IFERROR(INDEX(TQoL_Indexes!$B$9:$AK$88,MATCH($A$3,TQoL_Indexes!#REF!,0)+$A165,MATCH(AE$3,TQoL_Indexes!$B$8:$AK$8,0)),"")</f>
        <v/>
      </c>
      <c r="AF165" s="86" t="str">
        <f>IFERROR(INDEX(TQoL_Indexes!$B$9:$AK$88,MATCH($A$3,TQoL_Indexes!#REF!,0)+$A165,MATCH(AF$3,TQoL_Indexes!$B$8:$AK$8,0)),"")</f>
        <v/>
      </c>
      <c r="AG165" s="86" t="str">
        <f>IFERROR(INDEX(TQoL_Indexes!$B$9:$AK$88,MATCH($A$3,TQoL_Indexes!#REF!,0)+$A165,MATCH(AG$3,TQoL_Indexes!$B$8:$AK$8,0)),"")</f>
        <v/>
      </c>
      <c r="AH165" s="86" t="str">
        <f>IFERROR(INDEX(TQoL_Indexes!$B$9:$AK$88,MATCH($A$3,TQoL_Indexes!#REF!,0)+$A165,MATCH(AH$3,TQoL_Indexes!$B$8:$AK$8,0)),"")</f>
        <v/>
      </c>
      <c r="AI165" s="86" t="str">
        <f>IFERROR(INDEX(TQoL_Indexes!$B$9:$AK$88,MATCH($A$3,TQoL_Indexes!#REF!,0)+$A165,MATCH(AI$3,TQoL_Indexes!$B$8:$AK$8,0)),"")</f>
        <v/>
      </c>
      <c r="AJ165" s="86" t="str">
        <f>IFERROR(INDEX(TQoL_Indexes!$B$9:$AK$88,MATCH($A$3,TQoL_Indexes!#REF!,0)+$A165,MATCH(AJ$3,TQoL_Indexes!$B$8:$AK$8,0)),"")</f>
        <v/>
      </c>
      <c r="AK165" s="86" t="str">
        <f>IFERROR(INDEX(TQoL_Indexes!$B$9:$AK$88,MATCH($A$3,TQoL_Indexes!#REF!,0)+$A165,MATCH(AK$3,TQoL_Indexes!$B$8:$AK$8,0)),"")</f>
        <v/>
      </c>
      <c r="AL165" s="86" t="str">
        <f>IFERROR(INDEX(TQoL_Indexes!$B$9:$AK$88,MATCH($A$3,TQoL_Indexes!#REF!,0)+$A165,MATCH(AL$3,TQoL_Indexes!$B$8:$AK$8,0)),"")</f>
        <v/>
      </c>
      <c r="AM165" s="87" t="str">
        <f>IFERROR(INDEX(TQoL_Indexes!$B$9:$AK$88,MATCH($A$3,TQoL_Indexes!#REF!,0)+$A165,MATCH(AM$3,TQoL_Indexes!$B$8:$AK$8,0)),"")</f>
        <v/>
      </c>
    </row>
    <row r="166" spans="1:39">
      <c r="A166" s="58" t="str">
        <f>IFERROR(IF(A165+1&lt;COUNTIF(TQoL_Indexes!#REF!,Aux_Country!$A$3),A165+1,""),"")</f>
        <v/>
      </c>
      <c r="B166" s="121" t="str">
        <f>IFERROR(INDEX(TQoL_Indexes!$B$9:$AK$88,MATCH($A$3,TQoL_Indexes!#REF!,0)+$A166,MATCH(B$3,TQoL_Indexes!$B$8:$AK$8,0)),"")</f>
        <v/>
      </c>
      <c r="C166" s="116" t="str">
        <f>IFERROR(INDEX(TQoL_Indexes!$B$9:$AK$88,MATCH($A$3,TQoL_Indexes!#REF!,0)+$A166,MATCH(C$3,TQoL_Indexes!$B$8:$AK$8,0)),"")</f>
        <v/>
      </c>
      <c r="D166" s="122" t="str">
        <f>IFERROR(INDEX(TQoL_Indexes!$B$9:$AK$88,MATCH($A$3,TQoL_Indexes!#REF!,0)+$A166,MATCH(D$3,TQoL_Indexes!$B$8:$AK$8,0)),"")</f>
        <v/>
      </c>
      <c r="E166" s="86" t="str">
        <f>IFERROR(INDEX(TQoL_Indexes!$B$9:$AK$88,MATCH($A$3,TQoL_Indexes!#REF!,0)+$A166,MATCH(E$3,TQoL_Indexes!$B$8:$AK$8,0)),"")</f>
        <v/>
      </c>
      <c r="F166" s="86" t="str">
        <f>IFERROR(INDEX(TQoL_Indexes!$B$9:$AK$88,MATCH($A$3,TQoL_Indexes!#REF!,0)+$A166,MATCH(F$3,TQoL_Indexes!$B$8:$AK$8,0)),"")</f>
        <v/>
      </c>
      <c r="G166" s="86" t="str">
        <f>IFERROR(INDEX(TQoL_Indexes!$B$9:$AK$88,MATCH($A$3,TQoL_Indexes!#REF!,0)+$A166,MATCH(G$3,TQoL_Indexes!$B$8:$AK$8,0)),"")</f>
        <v/>
      </c>
      <c r="H166" s="86" t="str">
        <f>IFERROR(INDEX(TQoL_Indexes!$B$9:$AK$88,MATCH($A$3,TQoL_Indexes!#REF!,0)+$A166,MATCH(H$3,TQoL_Indexes!$B$8:$AK$8,0)),"")</f>
        <v/>
      </c>
      <c r="I166" s="86" t="str">
        <f>IFERROR(INDEX(TQoL_Indexes!$B$9:$AK$88,MATCH($A$3,TQoL_Indexes!#REF!,0)+$A166,MATCH(I$3,TQoL_Indexes!$B$8:$AK$8,0)),"")</f>
        <v/>
      </c>
      <c r="J166" s="86" t="str">
        <f>IFERROR(INDEX(TQoL_Indexes!$B$9:$AK$88,MATCH($A$3,TQoL_Indexes!#REF!,0)+$A166,MATCH(J$3,TQoL_Indexes!$B$8:$AK$8,0)),"")</f>
        <v/>
      </c>
      <c r="K166" s="86" t="str">
        <f>IFERROR(INDEX(TQoL_Indexes!$B$9:$AK$88,MATCH($A$3,TQoL_Indexes!#REF!,0)+$A166,MATCH(K$3,TQoL_Indexes!$B$8:$AK$8,0)),"")</f>
        <v/>
      </c>
      <c r="L166" s="86" t="str">
        <f>IFERROR(INDEX(TQoL_Indexes!$B$9:$AK$88,MATCH($A$3,TQoL_Indexes!#REF!,0)+$A166,MATCH(L$3,TQoL_Indexes!$B$8:$AK$8,0)),"")</f>
        <v/>
      </c>
      <c r="M166" s="86" t="str">
        <f>IFERROR(INDEX(TQoL_Indexes!$B$9:$AK$88,MATCH($A$3,TQoL_Indexes!#REF!,0)+$A166,MATCH(M$3,TQoL_Indexes!$B$8:$AK$8,0)),"")</f>
        <v/>
      </c>
      <c r="N166" s="86" t="str">
        <f>IFERROR(INDEX(TQoL_Indexes!$B$9:$AK$88,MATCH($A$3,TQoL_Indexes!#REF!,0)+$A166,MATCH(N$3,TQoL_Indexes!$B$8:$AK$8,0)),"")</f>
        <v/>
      </c>
      <c r="O166" s="86" t="str">
        <f>IFERROR(INDEX(TQoL_Indexes!$B$9:$AK$88,MATCH($A$3,TQoL_Indexes!#REF!,0)+$A166,MATCH(O$3,TQoL_Indexes!$B$8:$AK$8,0)),"")</f>
        <v/>
      </c>
      <c r="P166" s="86" t="str">
        <f>IFERROR(INDEX(TQoL_Indexes!$B$9:$AK$88,MATCH($A$3,TQoL_Indexes!#REF!,0)+$A166,MATCH(P$3,TQoL_Indexes!$B$8:$AK$8,0)),"")</f>
        <v/>
      </c>
      <c r="Q166" s="86" t="str">
        <f>IFERROR(INDEX(TQoL_Indexes!$B$9:$AK$88,MATCH($A$3,TQoL_Indexes!#REF!,0)+$A166,MATCH(Q$3,TQoL_Indexes!$B$8:$AK$8,0)),"")</f>
        <v/>
      </c>
      <c r="R166" s="86" t="str">
        <f>IFERROR(INDEX(TQoL_Indexes!$B$9:$AK$88,MATCH($A$3,TQoL_Indexes!#REF!,0)+$A166,MATCH(R$3,TQoL_Indexes!$B$8:$AK$8,0)),"")</f>
        <v/>
      </c>
      <c r="S166" s="86" t="str">
        <f>IFERROR(INDEX(TQoL_Indexes!$B$9:$AK$88,MATCH($A$3,TQoL_Indexes!#REF!,0)+$A166,MATCH(S$3,TQoL_Indexes!$B$8:$AK$8,0)),"")</f>
        <v/>
      </c>
      <c r="T166" s="86" t="str">
        <f>IFERROR(INDEX(TQoL_Indexes!$B$9:$AK$88,MATCH($A$3,TQoL_Indexes!#REF!,0)+$A166,MATCH(T$3,TQoL_Indexes!$B$8:$AK$8,0)),"")</f>
        <v/>
      </c>
      <c r="U166" s="86" t="str">
        <f>IFERROR(INDEX(TQoL_Indexes!$B$9:$AK$88,MATCH($A$3,TQoL_Indexes!#REF!,0)+$A166,MATCH(U$3,TQoL_Indexes!$B$8:$AK$8,0)),"")</f>
        <v/>
      </c>
      <c r="V166" s="86" t="str">
        <f>IFERROR(INDEX(TQoL_Indexes!$B$9:$AK$88,MATCH($A$3,TQoL_Indexes!#REF!,0)+$A166,MATCH(V$3,TQoL_Indexes!$B$8:$AK$8,0)),"")</f>
        <v/>
      </c>
      <c r="W166" s="86" t="str">
        <f>IFERROR(INDEX(TQoL_Indexes!$B$9:$AK$88,MATCH($A$3,TQoL_Indexes!#REF!,0)+$A166,MATCH(W$3,TQoL_Indexes!$B$8:$AK$8,0)),"")</f>
        <v/>
      </c>
      <c r="X166" s="86" t="str">
        <f>IFERROR(INDEX(TQoL_Indexes!$B$9:$AK$88,MATCH($A$3,TQoL_Indexes!#REF!,0)+$A166,MATCH(X$3,TQoL_Indexes!$B$8:$AK$8,0)),"")</f>
        <v/>
      </c>
      <c r="Y166" s="86" t="str">
        <f>IFERROR(INDEX(TQoL_Indexes!$B$9:$AK$88,MATCH($A$3,TQoL_Indexes!#REF!,0)+$A166,MATCH(Y$3,TQoL_Indexes!$B$8:$AK$8,0)),"")</f>
        <v/>
      </c>
      <c r="Z166" s="86" t="str">
        <f>IFERROR(INDEX(TQoL_Indexes!$B$9:$AK$88,MATCH($A$3,TQoL_Indexes!#REF!,0)+$A166,MATCH(Z$3,TQoL_Indexes!$B$8:$AK$8,0)),"")</f>
        <v/>
      </c>
      <c r="AA166" s="86" t="str">
        <f>IFERROR(INDEX(TQoL_Indexes!$B$9:$AK$88,MATCH($A$3,TQoL_Indexes!#REF!,0)+$A166,MATCH(AA$3,TQoL_Indexes!$B$8:$AK$8,0)),"")</f>
        <v/>
      </c>
      <c r="AB166" s="86" t="str">
        <f>IFERROR(INDEX(TQoL_Indexes!$B$9:$AK$88,MATCH($A$3,TQoL_Indexes!#REF!,0)+$A166,MATCH(AB$3,TQoL_Indexes!$B$8:$AK$8,0)),"")</f>
        <v/>
      </c>
      <c r="AC166" s="86" t="str">
        <f>IFERROR(INDEX(TQoL_Indexes!$B$9:$AK$88,MATCH($A$3,TQoL_Indexes!#REF!,0)+$A166,MATCH(AC$3,TQoL_Indexes!$B$8:$AK$8,0)),"")</f>
        <v/>
      </c>
      <c r="AD166" s="86" t="str">
        <f>IFERROR(INDEX(TQoL_Indexes!$B$9:$AK$88,MATCH($A$3,TQoL_Indexes!#REF!,0)+$A166,MATCH(AD$3,TQoL_Indexes!$B$8:$AK$8,0)),"")</f>
        <v/>
      </c>
      <c r="AE166" s="86" t="str">
        <f>IFERROR(INDEX(TQoL_Indexes!$B$9:$AK$88,MATCH($A$3,TQoL_Indexes!#REF!,0)+$A166,MATCH(AE$3,TQoL_Indexes!$B$8:$AK$8,0)),"")</f>
        <v/>
      </c>
      <c r="AF166" s="86" t="str">
        <f>IFERROR(INDEX(TQoL_Indexes!$B$9:$AK$88,MATCH($A$3,TQoL_Indexes!#REF!,0)+$A166,MATCH(AF$3,TQoL_Indexes!$B$8:$AK$8,0)),"")</f>
        <v/>
      </c>
      <c r="AG166" s="86" t="str">
        <f>IFERROR(INDEX(TQoL_Indexes!$B$9:$AK$88,MATCH($A$3,TQoL_Indexes!#REF!,0)+$A166,MATCH(AG$3,TQoL_Indexes!$B$8:$AK$8,0)),"")</f>
        <v/>
      </c>
      <c r="AH166" s="86" t="str">
        <f>IFERROR(INDEX(TQoL_Indexes!$B$9:$AK$88,MATCH($A$3,TQoL_Indexes!#REF!,0)+$A166,MATCH(AH$3,TQoL_Indexes!$B$8:$AK$8,0)),"")</f>
        <v/>
      </c>
      <c r="AI166" s="86" t="str">
        <f>IFERROR(INDEX(TQoL_Indexes!$B$9:$AK$88,MATCH($A$3,TQoL_Indexes!#REF!,0)+$A166,MATCH(AI$3,TQoL_Indexes!$B$8:$AK$8,0)),"")</f>
        <v/>
      </c>
      <c r="AJ166" s="86" t="str">
        <f>IFERROR(INDEX(TQoL_Indexes!$B$9:$AK$88,MATCH($A$3,TQoL_Indexes!#REF!,0)+$A166,MATCH(AJ$3,TQoL_Indexes!$B$8:$AK$8,0)),"")</f>
        <v/>
      </c>
      <c r="AK166" s="86" t="str">
        <f>IFERROR(INDEX(TQoL_Indexes!$B$9:$AK$88,MATCH($A$3,TQoL_Indexes!#REF!,0)+$A166,MATCH(AK$3,TQoL_Indexes!$B$8:$AK$8,0)),"")</f>
        <v/>
      </c>
      <c r="AL166" s="86" t="str">
        <f>IFERROR(INDEX(TQoL_Indexes!$B$9:$AK$88,MATCH($A$3,TQoL_Indexes!#REF!,0)+$A166,MATCH(AL$3,TQoL_Indexes!$B$8:$AK$8,0)),"")</f>
        <v/>
      </c>
      <c r="AM166" s="87" t="str">
        <f>IFERROR(INDEX(TQoL_Indexes!$B$9:$AK$88,MATCH($A$3,TQoL_Indexes!#REF!,0)+$A166,MATCH(AM$3,TQoL_Indexes!$B$8:$AK$8,0)),"")</f>
        <v/>
      </c>
    </row>
    <row r="167" spans="1:39">
      <c r="A167" s="58" t="str">
        <f>IFERROR(IF(A166+1&lt;COUNTIF(TQoL_Indexes!#REF!,Aux_Country!$A$3),A166+1,""),"")</f>
        <v/>
      </c>
      <c r="B167" s="121" t="str">
        <f>IFERROR(INDEX(TQoL_Indexes!$B$9:$AK$88,MATCH($A$3,TQoL_Indexes!#REF!,0)+$A167,MATCH(B$3,TQoL_Indexes!$B$8:$AK$8,0)),"")</f>
        <v/>
      </c>
      <c r="C167" s="116" t="str">
        <f>IFERROR(INDEX(TQoL_Indexes!$B$9:$AK$88,MATCH($A$3,TQoL_Indexes!#REF!,0)+$A167,MATCH(C$3,TQoL_Indexes!$B$8:$AK$8,0)),"")</f>
        <v/>
      </c>
      <c r="D167" s="122" t="str">
        <f>IFERROR(INDEX(TQoL_Indexes!$B$9:$AK$88,MATCH($A$3,TQoL_Indexes!#REF!,0)+$A167,MATCH(D$3,TQoL_Indexes!$B$8:$AK$8,0)),"")</f>
        <v/>
      </c>
      <c r="E167" s="86" t="str">
        <f>IFERROR(INDEX(TQoL_Indexes!$B$9:$AK$88,MATCH($A$3,TQoL_Indexes!#REF!,0)+$A167,MATCH(E$3,TQoL_Indexes!$B$8:$AK$8,0)),"")</f>
        <v/>
      </c>
      <c r="F167" s="86" t="str">
        <f>IFERROR(INDEX(TQoL_Indexes!$B$9:$AK$88,MATCH($A$3,TQoL_Indexes!#REF!,0)+$A167,MATCH(F$3,TQoL_Indexes!$B$8:$AK$8,0)),"")</f>
        <v/>
      </c>
      <c r="G167" s="86" t="str">
        <f>IFERROR(INDEX(TQoL_Indexes!$B$9:$AK$88,MATCH($A$3,TQoL_Indexes!#REF!,0)+$A167,MATCH(G$3,TQoL_Indexes!$B$8:$AK$8,0)),"")</f>
        <v/>
      </c>
      <c r="H167" s="86" t="str">
        <f>IFERROR(INDEX(TQoL_Indexes!$B$9:$AK$88,MATCH($A$3,TQoL_Indexes!#REF!,0)+$A167,MATCH(H$3,TQoL_Indexes!$B$8:$AK$8,0)),"")</f>
        <v/>
      </c>
      <c r="I167" s="86" t="str">
        <f>IFERROR(INDEX(TQoL_Indexes!$B$9:$AK$88,MATCH($A$3,TQoL_Indexes!#REF!,0)+$A167,MATCH(I$3,TQoL_Indexes!$B$8:$AK$8,0)),"")</f>
        <v/>
      </c>
      <c r="J167" s="86" t="str">
        <f>IFERROR(INDEX(TQoL_Indexes!$B$9:$AK$88,MATCH($A$3,TQoL_Indexes!#REF!,0)+$A167,MATCH(J$3,TQoL_Indexes!$B$8:$AK$8,0)),"")</f>
        <v/>
      </c>
      <c r="K167" s="86" t="str">
        <f>IFERROR(INDEX(TQoL_Indexes!$B$9:$AK$88,MATCH($A$3,TQoL_Indexes!#REF!,0)+$A167,MATCH(K$3,TQoL_Indexes!$B$8:$AK$8,0)),"")</f>
        <v/>
      </c>
      <c r="L167" s="86" t="str">
        <f>IFERROR(INDEX(TQoL_Indexes!$B$9:$AK$88,MATCH($A$3,TQoL_Indexes!#REF!,0)+$A167,MATCH(L$3,TQoL_Indexes!$B$8:$AK$8,0)),"")</f>
        <v/>
      </c>
      <c r="M167" s="86" t="str">
        <f>IFERROR(INDEX(TQoL_Indexes!$B$9:$AK$88,MATCH($A$3,TQoL_Indexes!#REF!,0)+$A167,MATCH(M$3,TQoL_Indexes!$B$8:$AK$8,0)),"")</f>
        <v/>
      </c>
      <c r="N167" s="86" t="str">
        <f>IFERROR(INDEX(TQoL_Indexes!$B$9:$AK$88,MATCH($A$3,TQoL_Indexes!#REF!,0)+$A167,MATCH(N$3,TQoL_Indexes!$B$8:$AK$8,0)),"")</f>
        <v/>
      </c>
      <c r="O167" s="86" t="str">
        <f>IFERROR(INDEX(TQoL_Indexes!$B$9:$AK$88,MATCH($A$3,TQoL_Indexes!#REF!,0)+$A167,MATCH(O$3,TQoL_Indexes!$B$8:$AK$8,0)),"")</f>
        <v/>
      </c>
      <c r="P167" s="86" t="str">
        <f>IFERROR(INDEX(TQoL_Indexes!$B$9:$AK$88,MATCH($A$3,TQoL_Indexes!#REF!,0)+$A167,MATCH(P$3,TQoL_Indexes!$B$8:$AK$8,0)),"")</f>
        <v/>
      </c>
      <c r="Q167" s="86" t="str">
        <f>IFERROR(INDEX(TQoL_Indexes!$B$9:$AK$88,MATCH($A$3,TQoL_Indexes!#REF!,0)+$A167,MATCH(Q$3,TQoL_Indexes!$B$8:$AK$8,0)),"")</f>
        <v/>
      </c>
      <c r="R167" s="86" t="str">
        <f>IFERROR(INDEX(TQoL_Indexes!$B$9:$AK$88,MATCH($A$3,TQoL_Indexes!#REF!,0)+$A167,MATCH(R$3,TQoL_Indexes!$B$8:$AK$8,0)),"")</f>
        <v/>
      </c>
      <c r="S167" s="86" t="str">
        <f>IFERROR(INDEX(TQoL_Indexes!$B$9:$AK$88,MATCH($A$3,TQoL_Indexes!#REF!,0)+$A167,MATCH(S$3,TQoL_Indexes!$B$8:$AK$8,0)),"")</f>
        <v/>
      </c>
      <c r="T167" s="86" t="str">
        <f>IFERROR(INDEX(TQoL_Indexes!$B$9:$AK$88,MATCH($A$3,TQoL_Indexes!#REF!,0)+$A167,MATCH(T$3,TQoL_Indexes!$B$8:$AK$8,0)),"")</f>
        <v/>
      </c>
      <c r="U167" s="86" t="str">
        <f>IFERROR(INDEX(TQoL_Indexes!$B$9:$AK$88,MATCH($A$3,TQoL_Indexes!#REF!,0)+$A167,MATCH(U$3,TQoL_Indexes!$B$8:$AK$8,0)),"")</f>
        <v/>
      </c>
      <c r="V167" s="86" t="str">
        <f>IFERROR(INDEX(TQoL_Indexes!$B$9:$AK$88,MATCH($A$3,TQoL_Indexes!#REF!,0)+$A167,MATCH(V$3,TQoL_Indexes!$B$8:$AK$8,0)),"")</f>
        <v/>
      </c>
      <c r="W167" s="86" t="str">
        <f>IFERROR(INDEX(TQoL_Indexes!$B$9:$AK$88,MATCH($A$3,TQoL_Indexes!#REF!,0)+$A167,MATCH(W$3,TQoL_Indexes!$B$8:$AK$8,0)),"")</f>
        <v/>
      </c>
      <c r="X167" s="86" t="str">
        <f>IFERROR(INDEX(TQoL_Indexes!$B$9:$AK$88,MATCH($A$3,TQoL_Indexes!#REF!,0)+$A167,MATCH(X$3,TQoL_Indexes!$B$8:$AK$8,0)),"")</f>
        <v/>
      </c>
      <c r="Y167" s="86" t="str">
        <f>IFERROR(INDEX(TQoL_Indexes!$B$9:$AK$88,MATCH($A$3,TQoL_Indexes!#REF!,0)+$A167,MATCH(Y$3,TQoL_Indexes!$B$8:$AK$8,0)),"")</f>
        <v/>
      </c>
      <c r="Z167" s="86" t="str">
        <f>IFERROR(INDEX(TQoL_Indexes!$B$9:$AK$88,MATCH($A$3,TQoL_Indexes!#REF!,0)+$A167,MATCH(Z$3,TQoL_Indexes!$B$8:$AK$8,0)),"")</f>
        <v/>
      </c>
      <c r="AA167" s="86" t="str">
        <f>IFERROR(INDEX(TQoL_Indexes!$B$9:$AK$88,MATCH($A$3,TQoL_Indexes!#REF!,0)+$A167,MATCH(AA$3,TQoL_Indexes!$B$8:$AK$8,0)),"")</f>
        <v/>
      </c>
      <c r="AB167" s="86" t="str">
        <f>IFERROR(INDEX(TQoL_Indexes!$B$9:$AK$88,MATCH($A$3,TQoL_Indexes!#REF!,0)+$A167,MATCH(AB$3,TQoL_Indexes!$B$8:$AK$8,0)),"")</f>
        <v/>
      </c>
      <c r="AC167" s="86" t="str">
        <f>IFERROR(INDEX(TQoL_Indexes!$B$9:$AK$88,MATCH($A$3,TQoL_Indexes!#REF!,0)+$A167,MATCH(AC$3,TQoL_Indexes!$B$8:$AK$8,0)),"")</f>
        <v/>
      </c>
      <c r="AD167" s="86" t="str">
        <f>IFERROR(INDEX(TQoL_Indexes!$B$9:$AK$88,MATCH($A$3,TQoL_Indexes!#REF!,0)+$A167,MATCH(AD$3,TQoL_Indexes!$B$8:$AK$8,0)),"")</f>
        <v/>
      </c>
      <c r="AE167" s="86" t="str">
        <f>IFERROR(INDEX(TQoL_Indexes!$B$9:$AK$88,MATCH($A$3,TQoL_Indexes!#REF!,0)+$A167,MATCH(AE$3,TQoL_Indexes!$B$8:$AK$8,0)),"")</f>
        <v/>
      </c>
      <c r="AF167" s="86" t="str">
        <f>IFERROR(INDEX(TQoL_Indexes!$B$9:$AK$88,MATCH($A$3,TQoL_Indexes!#REF!,0)+$A167,MATCH(AF$3,TQoL_Indexes!$B$8:$AK$8,0)),"")</f>
        <v/>
      </c>
      <c r="AG167" s="86" t="str">
        <f>IFERROR(INDEX(TQoL_Indexes!$B$9:$AK$88,MATCH($A$3,TQoL_Indexes!#REF!,0)+$A167,MATCH(AG$3,TQoL_Indexes!$B$8:$AK$8,0)),"")</f>
        <v/>
      </c>
      <c r="AH167" s="86" t="str">
        <f>IFERROR(INDEX(TQoL_Indexes!$B$9:$AK$88,MATCH($A$3,TQoL_Indexes!#REF!,0)+$A167,MATCH(AH$3,TQoL_Indexes!$B$8:$AK$8,0)),"")</f>
        <v/>
      </c>
      <c r="AI167" s="86" t="str">
        <f>IFERROR(INDEX(TQoL_Indexes!$B$9:$AK$88,MATCH($A$3,TQoL_Indexes!#REF!,0)+$A167,MATCH(AI$3,TQoL_Indexes!$B$8:$AK$8,0)),"")</f>
        <v/>
      </c>
      <c r="AJ167" s="86" t="str">
        <f>IFERROR(INDEX(TQoL_Indexes!$B$9:$AK$88,MATCH($A$3,TQoL_Indexes!#REF!,0)+$A167,MATCH(AJ$3,TQoL_Indexes!$B$8:$AK$8,0)),"")</f>
        <v/>
      </c>
      <c r="AK167" s="86" t="str">
        <f>IFERROR(INDEX(TQoL_Indexes!$B$9:$AK$88,MATCH($A$3,TQoL_Indexes!#REF!,0)+$A167,MATCH(AK$3,TQoL_Indexes!$B$8:$AK$8,0)),"")</f>
        <v/>
      </c>
      <c r="AL167" s="86" t="str">
        <f>IFERROR(INDEX(TQoL_Indexes!$B$9:$AK$88,MATCH($A$3,TQoL_Indexes!#REF!,0)+$A167,MATCH(AL$3,TQoL_Indexes!$B$8:$AK$8,0)),"")</f>
        <v/>
      </c>
      <c r="AM167" s="87" t="str">
        <f>IFERROR(INDEX(TQoL_Indexes!$B$9:$AK$88,MATCH($A$3,TQoL_Indexes!#REF!,0)+$A167,MATCH(AM$3,TQoL_Indexes!$B$8:$AK$8,0)),"")</f>
        <v/>
      </c>
    </row>
    <row r="168" spans="1:39">
      <c r="A168" s="58" t="str">
        <f>IFERROR(IF(A167+1&lt;COUNTIF(TQoL_Indexes!#REF!,Aux_Country!$A$3),A167+1,""),"")</f>
        <v/>
      </c>
      <c r="B168" s="121" t="str">
        <f>IFERROR(INDEX(TQoL_Indexes!$B$9:$AK$88,MATCH($A$3,TQoL_Indexes!#REF!,0)+$A168,MATCH(B$3,TQoL_Indexes!$B$8:$AK$8,0)),"")</f>
        <v/>
      </c>
      <c r="C168" s="116" t="str">
        <f>IFERROR(INDEX(TQoL_Indexes!$B$9:$AK$88,MATCH($A$3,TQoL_Indexes!#REF!,0)+$A168,MATCH(C$3,TQoL_Indexes!$B$8:$AK$8,0)),"")</f>
        <v/>
      </c>
      <c r="D168" s="122" t="str">
        <f>IFERROR(INDEX(TQoL_Indexes!$B$9:$AK$88,MATCH($A$3,TQoL_Indexes!#REF!,0)+$A168,MATCH(D$3,TQoL_Indexes!$B$8:$AK$8,0)),"")</f>
        <v/>
      </c>
      <c r="E168" s="86" t="str">
        <f>IFERROR(INDEX(TQoL_Indexes!$B$9:$AK$88,MATCH($A$3,TQoL_Indexes!#REF!,0)+$A168,MATCH(E$3,TQoL_Indexes!$B$8:$AK$8,0)),"")</f>
        <v/>
      </c>
      <c r="F168" s="86" t="str">
        <f>IFERROR(INDEX(TQoL_Indexes!$B$9:$AK$88,MATCH($A$3,TQoL_Indexes!#REF!,0)+$A168,MATCH(F$3,TQoL_Indexes!$B$8:$AK$8,0)),"")</f>
        <v/>
      </c>
      <c r="G168" s="86" t="str">
        <f>IFERROR(INDEX(TQoL_Indexes!$B$9:$AK$88,MATCH($A$3,TQoL_Indexes!#REF!,0)+$A168,MATCH(G$3,TQoL_Indexes!$B$8:$AK$8,0)),"")</f>
        <v/>
      </c>
      <c r="H168" s="86" t="str">
        <f>IFERROR(INDEX(TQoL_Indexes!$B$9:$AK$88,MATCH($A$3,TQoL_Indexes!#REF!,0)+$A168,MATCH(H$3,TQoL_Indexes!$B$8:$AK$8,0)),"")</f>
        <v/>
      </c>
      <c r="I168" s="86" t="str">
        <f>IFERROR(INDEX(TQoL_Indexes!$B$9:$AK$88,MATCH($A$3,TQoL_Indexes!#REF!,0)+$A168,MATCH(I$3,TQoL_Indexes!$B$8:$AK$8,0)),"")</f>
        <v/>
      </c>
      <c r="J168" s="86" t="str">
        <f>IFERROR(INDEX(TQoL_Indexes!$B$9:$AK$88,MATCH($A$3,TQoL_Indexes!#REF!,0)+$A168,MATCH(J$3,TQoL_Indexes!$B$8:$AK$8,0)),"")</f>
        <v/>
      </c>
      <c r="K168" s="86" t="str">
        <f>IFERROR(INDEX(TQoL_Indexes!$B$9:$AK$88,MATCH($A$3,TQoL_Indexes!#REF!,0)+$A168,MATCH(K$3,TQoL_Indexes!$B$8:$AK$8,0)),"")</f>
        <v/>
      </c>
      <c r="L168" s="86" t="str">
        <f>IFERROR(INDEX(TQoL_Indexes!$B$9:$AK$88,MATCH($A$3,TQoL_Indexes!#REF!,0)+$A168,MATCH(L$3,TQoL_Indexes!$B$8:$AK$8,0)),"")</f>
        <v/>
      </c>
      <c r="M168" s="86" t="str">
        <f>IFERROR(INDEX(TQoL_Indexes!$B$9:$AK$88,MATCH($A$3,TQoL_Indexes!#REF!,0)+$A168,MATCH(M$3,TQoL_Indexes!$B$8:$AK$8,0)),"")</f>
        <v/>
      </c>
      <c r="N168" s="86" t="str">
        <f>IFERROR(INDEX(TQoL_Indexes!$B$9:$AK$88,MATCH($A$3,TQoL_Indexes!#REF!,0)+$A168,MATCH(N$3,TQoL_Indexes!$B$8:$AK$8,0)),"")</f>
        <v/>
      </c>
      <c r="O168" s="86" t="str">
        <f>IFERROR(INDEX(TQoL_Indexes!$B$9:$AK$88,MATCH($A$3,TQoL_Indexes!#REF!,0)+$A168,MATCH(O$3,TQoL_Indexes!$B$8:$AK$8,0)),"")</f>
        <v/>
      </c>
      <c r="P168" s="86" t="str">
        <f>IFERROR(INDEX(TQoL_Indexes!$B$9:$AK$88,MATCH($A$3,TQoL_Indexes!#REF!,0)+$A168,MATCH(P$3,TQoL_Indexes!$B$8:$AK$8,0)),"")</f>
        <v/>
      </c>
      <c r="Q168" s="86" t="str">
        <f>IFERROR(INDEX(TQoL_Indexes!$B$9:$AK$88,MATCH($A$3,TQoL_Indexes!#REF!,0)+$A168,MATCH(Q$3,TQoL_Indexes!$B$8:$AK$8,0)),"")</f>
        <v/>
      </c>
      <c r="R168" s="86" t="str">
        <f>IFERROR(INDEX(TQoL_Indexes!$B$9:$AK$88,MATCH($A$3,TQoL_Indexes!#REF!,0)+$A168,MATCH(R$3,TQoL_Indexes!$B$8:$AK$8,0)),"")</f>
        <v/>
      </c>
      <c r="S168" s="86" t="str">
        <f>IFERROR(INDEX(TQoL_Indexes!$B$9:$AK$88,MATCH($A$3,TQoL_Indexes!#REF!,0)+$A168,MATCH(S$3,TQoL_Indexes!$B$8:$AK$8,0)),"")</f>
        <v/>
      </c>
      <c r="T168" s="86" t="str">
        <f>IFERROR(INDEX(TQoL_Indexes!$B$9:$AK$88,MATCH($A$3,TQoL_Indexes!#REF!,0)+$A168,MATCH(T$3,TQoL_Indexes!$B$8:$AK$8,0)),"")</f>
        <v/>
      </c>
      <c r="U168" s="86" t="str">
        <f>IFERROR(INDEX(TQoL_Indexes!$B$9:$AK$88,MATCH($A$3,TQoL_Indexes!#REF!,0)+$A168,MATCH(U$3,TQoL_Indexes!$B$8:$AK$8,0)),"")</f>
        <v/>
      </c>
      <c r="V168" s="86" t="str">
        <f>IFERROR(INDEX(TQoL_Indexes!$B$9:$AK$88,MATCH($A$3,TQoL_Indexes!#REF!,0)+$A168,MATCH(V$3,TQoL_Indexes!$B$8:$AK$8,0)),"")</f>
        <v/>
      </c>
      <c r="W168" s="86" t="str">
        <f>IFERROR(INDEX(TQoL_Indexes!$B$9:$AK$88,MATCH($A$3,TQoL_Indexes!#REF!,0)+$A168,MATCH(W$3,TQoL_Indexes!$B$8:$AK$8,0)),"")</f>
        <v/>
      </c>
      <c r="X168" s="86" t="str">
        <f>IFERROR(INDEX(TQoL_Indexes!$B$9:$AK$88,MATCH($A$3,TQoL_Indexes!#REF!,0)+$A168,MATCH(X$3,TQoL_Indexes!$B$8:$AK$8,0)),"")</f>
        <v/>
      </c>
      <c r="Y168" s="86" t="str">
        <f>IFERROR(INDEX(TQoL_Indexes!$B$9:$AK$88,MATCH($A$3,TQoL_Indexes!#REF!,0)+$A168,MATCH(Y$3,TQoL_Indexes!$B$8:$AK$8,0)),"")</f>
        <v/>
      </c>
      <c r="Z168" s="86" t="str">
        <f>IFERROR(INDEX(TQoL_Indexes!$B$9:$AK$88,MATCH($A$3,TQoL_Indexes!#REF!,0)+$A168,MATCH(Z$3,TQoL_Indexes!$B$8:$AK$8,0)),"")</f>
        <v/>
      </c>
      <c r="AA168" s="86" t="str">
        <f>IFERROR(INDEX(TQoL_Indexes!$B$9:$AK$88,MATCH($A$3,TQoL_Indexes!#REF!,0)+$A168,MATCH(AA$3,TQoL_Indexes!$B$8:$AK$8,0)),"")</f>
        <v/>
      </c>
      <c r="AB168" s="86" t="str">
        <f>IFERROR(INDEX(TQoL_Indexes!$B$9:$AK$88,MATCH($A$3,TQoL_Indexes!#REF!,0)+$A168,MATCH(AB$3,TQoL_Indexes!$B$8:$AK$8,0)),"")</f>
        <v/>
      </c>
      <c r="AC168" s="86" t="str">
        <f>IFERROR(INDEX(TQoL_Indexes!$B$9:$AK$88,MATCH($A$3,TQoL_Indexes!#REF!,0)+$A168,MATCH(AC$3,TQoL_Indexes!$B$8:$AK$8,0)),"")</f>
        <v/>
      </c>
      <c r="AD168" s="86" t="str">
        <f>IFERROR(INDEX(TQoL_Indexes!$B$9:$AK$88,MATCH($A$3,TQoL_Indexes!#REF!,0)+$A168,MATCH(AD$3,TQoL_Indexes!$B$8:$AK$8,0)),"")</f>
        <v/>
      </c>
      <c r="AE168" s="86" t="str">
        <f>IFERROR(INDEX(TQoL_Indexes!$B$9:$AK$88,MATCH($A$3,TQoL_Indexes!#REF!,0)+$A168,MATCH(AE$3,TQoL_Indexes!$B$8:$AK$8,0)),"")</f>
        <v/>
      </c>
      <c r="AF168" s="86" t="str">
        <f>IFERROR(INDEX(TQoL_Indexes!$B$9:$AK$88,MATCH($A$3,TQoL_Indexes!#REF!,0)+$A168,MATCH(AF$3,TQoL_Indexes!$B$8:$AK$8,0)),"")</f>
        <v/>
      </c>
      <c r="AG168" s="86" t="str">
        <f>IFERROR(INDEX(TQoL_Indexes!$B$9:$AK$88,MATCH($A$3,TQoL_Indexes!#REF!,0)+$A168,MATCH(AG$3,TQoL_Indexes!$B$8:$AK$8,0)),"")</f>
        <v/>
      </c>
      <c r="AH168" s="86" t="str">
        <f>IFERROR(INDEX(TQoL_Indexes!$B$9:$AK$88,MATCH($A$3,TQoL_Indexes!#REF!,0)+$A168,MATCH(AH$3,TQoL_Indexes!$B$8:$AK$8,0)),"")</f>
        <v/>
      </c>
      <c r="AI168" s="86" t="str">
        <f>IFERROR(INDEX(TQoL_Indexes!$B$9:$AK$88,MATCH($A$3,TQoL_Indexes!#REF!,0)+$A168,MATCH(AI$3,TQoL_Indexes!$B$8:$AK$8,0)),"")</f>
        <v/>
      </c>
      <c r="AJ168" s="86" t="str">
        <f>IFERROR(INDEX(TQoL_Indexes!$B$9:$AK$88,MATCH($A$3,TQoL_Indexes!#REF!,0)+$A168,MATCH(AJ$3,TQoL_Indexes!$B$8:$AK$8,0)),"")</f>
        <v/>
      </c>
      <c r="AK168" s="86" t="str">
        <f>IFERROR(INDEX(TQoL_Indexes!$B$9:$AK$88,MATCH($A$3,TQoL_Indexes!#REF!,0)+$A168,MATCH(AK$3,TQoL_Indexes!$B$8:$AK$8,0)),"")</f>
        <v/>
      </c>
      <c r="AL168" s="86" t="str">
        <f>IFERROR(INDEX(TQoL_Indexes!$B$9:$AK$88,MATCH($A$3,TQoL_Indexes!#REF!,0)+$A168,MATCH(AL$3,TQoL_Indexes!$B$8:$AK$8,0)),"")</f>
        <v/>
      </c>
      <c r="AM168" s="87" t="str">
        <f>IFERROR(INDEX(TQoL_Indexes!$B$9:$AK$88,MATCH($A$3,TQoL_Indexes!#REF!,0)+$A168,MATCH(AM$3,TQoL_Indexes!$B$8:$AK$8,0)),"")</f>
        <v/>
      </c>
    </row>
    <row r="169" spans="1:39">
      <c r="A169" s="58" t="str">
        <f>IFERROR(IF(A168+1&lt;COUNTIF(TQoL_Indexes!#REF!,Aux_Country!$A$3),A168+1,""),"")</f>
        <v/>
      </c>
      <c r="B169" s="121" t="str">
        <f>IFERROR(INDEX(TQoL_Indexes!$B$9:$AK$88,MATCH($A$3,TQoL_Indexes!#REF!,0)+$A169,MATCH(B$3,TQoL_Indexes!$B$8:$AK$8,0)),"")</f>
        <v/>
      </c>
      <c r="C169" s="116" t="str">
        <f>IFERROR(INDEX(TQoL_Indexes!$B$9:$AK$88,MATCH($A$3,TQoL_Indexes!#REF!,0)+$A169,MATCH(C$3,TQoL_Indexes!$B$8:$AK$8,0)),"")</f>
        <v/>
      </c>
      <c r="D169" s="122" t="str">
        <f>IFERROR(INDEX(TQoL_Indexes!$B$9:$AK$88,MATCH($A$3,TQoL_Indexes!#REF!,0)+$A169,MATCH(D$3,TQoL_Indexes!$B$8:$AK$8,0)),"")</f>
        <v/>
      </c>
      <c r="E169" s="86" t="str">
        <f>IFERROR(INDEX(TQoL_Indexes!$B$9:$AK$88,MATCH($A$3,TQoL_Indexes!#REF!,0)+$A169,MATCH(E$3,TQoL_Indexes!$B$8:$AK$8,0)),"")</f>
        <v/>
      </c>
      <c r="F169" s="86" t="str">
        <f>IFERROR(INDEX(TQoL_Indexes!$B$9:$AK$88,MATCH($A$3,TQoL_Indexes!#REF!,0)+$A169,MATCH(F$3,TQoL_Indexes!$B$8:$AK$8,0)),"")</f>
        <v/>
      </c>
      <c r="G169" s="86" t="str">
        <f>IFERROR(INDEX(TQoL_Indexes!$B$9:$AK$88,MATCH($A$3,TQoL_Indexes!#REF!,0)+$A169,MATCH(G$3,TQoL_Indexes!$B$8:$AK$8,0)),"")</f>
        <v/>
      </c>
      <c r="H169" s="86" t="str">
        <f>IFERROR(INDEX(TQoL_Indexes!$B$9:$AK$88,MATCH($A$3,TQoL_Indexes!#REF!,0)+$A169,MATCH(H$3,TQoL_Indexes!$B$8:$AK$8,0)),"")</f>
        <v/>
      </c>
      <c r="I169" s="86" t="str">
        <f>IFERROR(INDEX(TQoL_Indexes!$B$9:$AK$88,MATCH($A$3,TQoL_Indexes!#REF!,0)+$A169,MATCH(I$3,TQoL_Indexes!$B$8:$AK$8,0)),"")</f>
        <v/>
      </c>
      <c r="J169" s="86" t="str">
        <f>IFERROR(INDEX(TQoL_Indexes!$B$9:$AK$88,MATCH($A$3,TQoL_Indexes!#REF!,0)+$A169,MATCH(J$3,TQoL_Indexes!$B$8:$AK$8,0)),"")</f>
        <v/>
      </c>
      <c r="K169" s="86" t="str">
        <f>IFERROR(INDEX(TQoL_Indexes!$B$9:$AK$88,MATCH($A$3,TQoL_Indexes!#REF!,0)+$A169,MATCH(K$3,TQoL_Indexes!$B$8:$AK$8,0)),"")</f>
        <v/>
      </c>
      <c r="L169" s="86" t="str">
        <f>IFERROR(INDEX(TQoL_Indexes!$B$9:$AK$88,MATCH($A$3,TQoL_Indexes!#REF!,0)+$A169,MATCH(L$3,TQoL_Indexes!$B$8:$AK$8,0)),"")</f>
        <v/>
      </c>
      <c r="M169" s="86" t="str">
        <f>IFERROR(INDEX(TQoL_Indexes!$B$9:$AK$88,MATCH($A$3,TQoL_Indexes!#REF!,0)+$A169,MATCH(M$3,TQoL_Indexes!$B$8:$AK$8,0)),"")</f>
        <v/>
      </c>
      <c r="N169" s="86" t="str">
        <f>IFERROR(INDEX(TQoL_Indexes!$B$9:$AK$88,MATCH($A$3,TQoL_Indexes!#REF!,0)+$A169,MATCH(N$3,TQoL_Indexes!$B$8:$AK$8,0)),"")</f>
        <v/>
      </c>
      <c r="O169" s="86" t="str">
        <f>IFERROR(INDEX(TQoL_Indexes!$B$9:$AK$88,MATCH($A$3,TQoL_Indexes!#REF!,0)+$A169,MATCH(O$3,TQoL_Indexes!$B$8:$AK$8,0)),"")</f>
        <v/>
      </c>
      <c r="P169" s="86" t="str">
        <f>IFERROR(INDEX(TQoL_Indexes!$B$9:$AK$88,MATCH($A$3,TQoL_Indexes!#REF!,0)+$A169,MATCH(P$3,TQoL_Indexes!$B$8:$AK$8,0)),"")</f>
        <v/>
      </c>
      <c r="Q169" s="86" t="str">
        <f>IFERROR(INDEX(TQoL_Indexes!$B$9:$AK$88,MATCH($A$3,TQoL_Indexes!#REF!,0)+$A169,MATCH(Q$3,TQoL_Indexes!$B$8:$AK$8,0)),"")</f>
        <v/>
      </c>
      <c r="R169" s="86" t="str">
        <f>IFERROR(INDEX(TQoL_Indexes!$B$9:$AK$88,MATCH($A$3,TQoL_Indexes!#REF!,0)+$A169,MATCH(R$3,TQoL_Indexes!$B$8:$AK$8,0)),"")</f>
        <v/>
      </c>
      <c r="S169" s="86" t="str">
        <f>IFERROR(INDEX(TQoL_Indexes!$B$9:$AK$88,MATCH($A$3,TQoL_Indexes!#REF!,0)+$A169,MATCH(S$3,TQoL_Indexes!$B$8:$AK$8,0)),"")</f>
        <v/>
      </c>
      <c r="T169" s="86" t="str">
        <f>IFERROR(INDEX(TQoL_Indexes!$B$9:$AK$88,MATCH($A$3,TQoL_Indexes!#REF!,0)+$A169,MATCH(T$3,TQoL_Indexes!$B$8:$AK$8,0)),"")</f>
        <v/>
      </c>
      <c r="U169" s="86" t="str">
        <f>IFERROR(INDEX(TQoL_Indexes!$B$9:$AK$88,MATCH($A$3,TQoL_Indexes!#REF!,0)+$A169,MATCH(U$3,TQoL_Indexes!$B$8:$AK$8,0)),"")</f>
        <v/>
      </c>
      <c r="V169" s="86" t="str">
        <f>IFERROR(INDEX(TQoL_Indexes!$B$9:$AK$88,MATCH($A$3,TQoL_Indexes!#REF!,0)+$A169,MATCH(V$3,TQoL_Indexes!$B$8:$AK$8,0)),"")</f>
        <v/>
      </c>
      <c r="W169" s="86" t="str">
        <f>IFERROR(INDEX(TQoL_Indexes!$B$9:$AK$88,MATCH($A$3,TQoL_Indexes!#REF!,0)+$A169,MATCH(W$3,TQoL_Indexes!$B$8:$AK$8,0)),"")</f>
        <v/>
      </c>
      <c r="X169" s="86" t="str">
        <f>IFERROR(INDEX(TQoL_Indexes!$B$9:$AK$88,MATCH($A$3,TQoL_Indexes!#REF!,0)+$A169,MATCH(X$3,TQoL_Indexes!$B$8:$AK$8,0)),"")</f>
        <v/>
      </c>
      <c r="Y169" s="86" t="str">
        <f>IFERROR(INDEX(TQoL_Indexes!$B$9:$AK$88,MATCH($A$3,TQoL_Indexes!#REF!,0)+$A169,MATCH(Y$3,TQoL_Indexes!$B$8:$AK$8,0)),"")</f>
        <v/>
      </c>
      <c r="Z169" s="86" t="str">
        <f>IFERROR(INDEX(TQoL_Indexes!$B$9:$AK$88,MATCH($A$3,TQoL_Indexes!#REF!,0)+$A169,MATCH(Z$3,TQoL_Indexes!$B$8:$AK$8,0)),"")</f>
        <v/>
      </c>
      <c r="AA169" s="86" t="str">
        <f>IFERROR(INDEX(TQoL_Indexes!$B$9:$AK$88,MATCH($A$3,TQoL_Indexes!#REF!,0)+$A169,MATCH(AA$3,TQoL_Indexes!$B$8:$AK$8,0)),"")</f>
        <v/>
      </c>
      <c r="AB169" s="86" t="str">
        <f>IFERROR(INDEX(TQoL_Indexes!$B$9:$AK$88,MATCH($A$3,TQoL_Indexes!#REF!,0)+$A169,MATCH(AB$3,TQoL_Indexes!$B$8:$AK$8,0)),"")</f>
        <v/>
      </c>
      <c r="AC169" s="86" t="str">
        <f>IFERROR(INDEX(TQoL_Indexes!$B$9:$AK$88,MATCH($A$3,TQoL_Indexes!#REF!,0)+$A169,MATCH(AC$3,TQoL_Indexes!$B$8:$AK$8,0)),"")</f>
        <v/>
      </c>
      <c r="AD169" s="86" t="str">
        <f>IFERROR(INDEX(TQoL_Indexes!$B$9:$AK$88,MATCH($A$3,TQoL_Indexes!#REF!,0)+$A169,MATCH(AD$3,TQoL_Indexes!$B$8:$AK$8,0)),"")</f>
        <v/>
      </c>
      <c r="AE169" s="86" t="str">
        <f>IFERROR(INDEX(TQoL_Indexes!$B$9:$AK$88,MATCH($A$3,TQoL_Indexes!#REF!,0)+$A169,MATCH(AE$3,TQoL_Indexes!$B$8:$AK$8,0)),"")</f>
        <v/>
      </c>
      <c r="AF169" s="86" t="str">
        <f>IFERROR(INDEX(TQoL_Indexes!$B$9:$AK$88,MATCH($A$3,TQoL_Indexes!#REF!,0)+$A169,MATCH(AF$3,TQoL_Indexes!$B$8:$AK$8,0)),"")</f>
        <v/>
      </c>
      <c r="AG169" s="86" t="str">
        <f>IFERROR(INDEX(TQoL_Indexes!$B$9:$AK$88,MATCH($A$3,TQoL_Indexes!#REF!,0)+$A169,MATCH(AG$3,TQoL_Indexes!$B$8:$AK$8,0)),"")</f>
        <v/>
      </c>
      <c r="AH169" s="86" t="str">
        <f>IFERROR(INDEX(TQoL_Indexes!$B$9:$AK$88,MATCH($A$3,TQoL_Indexes!#REF!,0)+$A169,MATCH(AH$3,TQoL_Indexes!$B$8:$AK$8,0)),"")</f>
        <v/>
      </c>
      <c r="AI169" s="86" t="str">
        <f>IFERROR(INDEX(TQoL_Indexes!$B$9:$AK$88,MATCH($A$3,TQoL_Indexes!#REF!,0)+$A169,MATCH(AI$3,TQoL_Indexes!$B$8:$AK$8,0)),"")</f>
        <v/>
      </c>
      <c r="AJ169" s="86" t="str">
        <f>IFERROR(INDEX(TQoL_Indexes!$B$9:$AK$88,MATCH($A$3,TQoL_Indexes!#REF!,0)+$A169,MATCH(AJ$3,TQoL_Indexes!$B$8:$AK$8,0)),"")</f>
        <v/>
      </c>
      <c r="AK169" s="86" t="str">
        <f>IFERROR(INDEX(TQoL_Indexes!$B$9:$AK$88,MATCH($A$3,TQoL_Indexes!#REF!,0)+$A169,MATCH(AK$3,TQoL_Indexes!$B$8:$AK$8,0)),"")</f>
        <v/>
      </c>
      <c r="AL169" s="86" t="str">
        <f>IFERROR(INDEX(TQoL_Indexes!$B$9:$AK$88,MATCH($A$3,TQoL_Indexes!#REF!,0)+$A169,MATCH(AL$3,TQoL_Indexes!$B$8:$AK$8,0)),"")</f>
        <v/>
      </c>
      <c r="AM169" s="87" t="str">
        <f>IFERROR(INDEX(TQoL_Indexes!$B$9:$AK$88,MATCH($A$3,TQoL_Indexes!#REF!,0)+$A169,MATCH(AM$3,TQoL_Indexes!$B$8:$AK$8,0)),"")</f>
        <v/>
      </c>
    </row>
    <row r="170" spans="1:39">
      <c r="A170" s="58" t="str">
        <f>IFERROR(IF(A169+1&lt;COUNTIF(TQoL_Indexes!#REF!,Aux_Country!$A$3),A169+1,""),"")</f>
        <v/>
      </c>
      <c r="B170" s="121" t="str">
        <f>IFERROR(INDEX(TQoL_Indexes!$B$9:$AK$88,MATCH($A$3,TQoL_Indexes!#REF!,0)+$A170,MATCH(B$3,TQoL_Indexes!$B$8:$AK$8,0)),"")</f>
        <v/>
      </c>
      <c r="C170" s="116" t="str">
        <f>IFERROR(INDEX(TQoL_Indexes!$B$9:$AK$88,MATCH($A$3,TQoL_Indexes!#REF!,0)+$A170,MATCH(C$3,TQoL_Indexes!$B$8:$AK$8,0)),"")</f>
        <v/>
      </c>
      <c r="D170" s="122" t="str">
        <f>IFERROR(INDEX(TQoL_Indexes!$B$9:$AK$88,MATCH($A$3,TQoL_Indexes!#REF!,0)+$A170,MATCH(D$3,TQoL_Indexes!$B$8:$AK$8,0)),"")</f>
        <v/>
      </c>
      <c r="E170" s="86" t="str">
        <f>IFERROR(INDEX(TQoL_Indexes!$B$9:$AK$88,MATCH($A$3,TQoL_Indexes!#REF!,0)+$A170,MATCH(E$3,TQoL_Indexes!$B$8:$AK$8,0)),"")</f>
        <v/>
      </c>
      <c r="F170" s="86" t="str">
        <f>IFERROR(INDEX(TQoL_Indexes!$B$9:$AK$88,MATCH($A$3,TQoL_Indexes!#REF!,0)+$A170,MATCH(F$3,TQoL_Indexes!$B$8:$AK$8,0)),"")</f>
        <v/>
      </c>
      <c r="G170" s="86" t="str">
        <f>IFERROR(INDEX(TQoL_Indexes!$B$9:$AK$88,MATCH($A$3,TQoL_Indexes!#REF!,0)+$A170,MATCH(G$3,TQoL_Indexes!$B$8:$AK$8,0)),"")</f>
        <v/>
      </c>
      <c r="H170" s="86" t="str">
        <f>IFERROR(INDEX(TQoL_Indexes!$B$9:$AK$88,MATCH($A$3,TQoL_Indexes!#REF!,0)+$A170,MATCH(H$3,TQoL_Indexes!$B$8:$AK$8,0)),"")</f>
        <v/>
      </c>
      <c r="I170" s="86" t="str">
        <f>IFERROR(INDEX(TQoL_Indexes!$B$9:$AK$88,MATCH($A$3,TQoL_Indexes!#REF!,0)+$A170,MATCH(I$3,TQoL_Indexes!$B$8:$AK$8,0)),"")</f>
        <v/>
      </c>
      <c r="J170" s="86" t="str">
        <f>IFERROR(INDEX(TQoL_Indexes!$B$9:$AK$88,MATCH($A$3,TQoL_Indexes!#REF!,0)+$A170,MATCH(J$3,TQoL_Indexes!$B$8:$AK$8,0)),"")</f>
        <v/>
      </c>
      <c r="K170" s="86" t="str">
        <f>IFERROR(INDEX(TQoL_Indexes!$B$9:$AK$88,MATCH($A$3,TQoL_Indexes!#REF!,0)+$A170,MATCH(K$3,TQoL_Indexes!$B$8:$AK$8,0)),"")</f>
        <v/>
      </c>
      <c r="L170" s="86" t="str">
        <f>IFERROR(INDEX(TQoL_Indexes!$B$9:$AK$88,MATCH($A$3,TQoL_Indexes!#REF!,0)+$A170,MATCH(L$3,TQoL_Indexes!$B$8:$AK$8,0)),"")</f>
        <v/>
      </c>
      <c r="M170" s="86" t="str">
        <f>IFERROR(INDEX(TQoL_Indexes!$B$9:$AK$88,MATCH($A$3,TQoL_Indexes!#REF!,0)+$A170,MATCH(M$3,TQoL_Indexes!$B$8:$AK$8,0)),"")</f>
        <v/>
      </c>
      <c r="N170" s="86" t="str">
        <f>IFERROR(INDEX(TQoL_Indexes!$B$9:$AK$88,MATCH($A$3,TQoL_Indexes!#REF!,0)+$A170,MATCH(N$3,TQoL_Indexes!$B$8:$AK$8,0)),"")</f>
        <v/>
      </c>
      <c r="O170" s="86" t="str">
        <f>IFERROR(INDEX(TQoL_Indexes!$B$9:$AK$88,MATCH($A$3,TQoL_Indexes!#REF!,0)+$A170,MATCH(O$3,TQoL_Indexes!$B$8:$AK$8,0)),"")</f>
        <v/>
      </c>
      <c r="P170" s="86" t="str">
        <f>IFERROR(INDEX(TQoL_Indexes!$B$9:$AK$88,MATCH($A$3,TQoL_Indexes!#REF!,0)+$A170,MATCH(P$3,TQoL_Indexes!$B$8:$AK$8,0)),"")</f>
        <v/>
      </c>
      <c r="Q170" s="86" t="str">
        <f>IFERROR(INDEX(TQoL_Indexes!$B$9:$AK$88,MATCH($A$3,TQoL_Indexes!#REF!,0)+$A170,MATCH(Q$3,TQoL_Indexes!$B$8:$AK$8,0)),"")</f>
        <v/>
      </c>
      <c r="R170" s="86" t="str">
        <f>IFERROR(INDEX(TQoL_Indexes!$B$9:$AK$88,MATCH($A$3,TQoL_Indexes!#REF!,0)+$A170,MATCH(R$3,TQoL_Indexes!$B$8:$AK$8,0)),"")</f>
        <v/>
      </c>
      <c r="S170" s="86" t="str">
        <f>IFERROR(INDEX(TQoL_Indexes!$B$9:$AK$88,MATCH($A$3,TQoL_Indexes!#REF!,0)+$A170,MATCH(S$3,TQoL_Indexes!$B$8:$AK$8,0)),"")</f>
        <v/>
      </c>
      <c r="T170" s="86" t="str">
        <f>IFERROR(INDEX(TQoL_Indexes!$B$9:$AK$88,MATCH($A$3,TQoL_Indexes!#REF!,0)+$A170,MATCH(T$3,TQoL_Indexes!$B$8:$AK$8,0)),"")</f>
        <v/>
      </c>
      <c r="U170" s="86" t="str">
        <f>IFERROR(INDEX(TQoL_Indexes!$B$9:$AK$88,MATCH($A$3,TQoL_Indexes!#REF!,0)+$A170,MATCH(U$3,TQoL_Indexes!$B$8:$AK$8,0)),"")</f>
        <v/>
      </c>
      <c r="V170" s="86" t="str">
        <f>IFERROR(INDEX(TQoL_Indexes!$B$9:$AK$88,MATCH($A$3,TQoL_Indexes!#REF!,0)+$A170,MATCH(V$3,TQoL_Indexes!$B$8:$AK$8,0)),"")</f>
        <v/>
      </c>
      <c r="W170" s="86" t="str">
        <f>IFERROR(INDEX(TQoL_Indexes!$B$9:$AK$88,MATCH($A$3,TQoL_Indexes!#REF!,0)+$A170,MATCH(W$3,TQoL_Indexes!$B$8:$AK$8,0)),"")</f>
        <v/>
      </c>
      <c r="X170" s="86" t="str">
        <f>IFERROR(INDEX(TQoL_Indexes!$B$9:$AK$88,MATCH($A$3,TQoL_Indexes!#REF!,0)+$A170,MATCH(X$3,TQoL_Indexes!$B$8:$AK$8,0)),"")</f>
        <v/>
      </c>
      <c r="Y170" s="86" t="str">
        <f>IFERROR(INDEX(TQoL_Indexes!$B$9:$AK$88,MATCH($A$3,TQoL_Indexes!#REF!,0)+$A170,MATCH(Y$3,TQoL_Indexes!$B$8:$AK$8,0)),"")</f>
        <v/>
      </c>
      <c r="Z170" s="86" t="str">
        <f>IFERROR(INDEX(TQoL_Indexes!$B$9:$AK$88,MATCH($A$3,TQoL_Indexes!#REF!,0)+$A170,MATCH(Z$3,TQoL_Indexes!$B$8:$AK$8,0)),"")</f>
        <v/>
      </c>
      <c r="AA170" s="86" t="str">
        <f>IFERROR(INDEX(TQoL_Indexes!$B$9:$AK$88,MATCH($A$3,TQoL_Indexes!#REF!,0)+$A170,MATCH(AA$3,TQoL_Indexes!$B$8:$AK$8,0)),"")</f>
        <v/>
      </c>
      <c r="AB170" s="86" t="str">
        <f>IFERROR(INDEX(TQoL_Indexes!$B$9:$AK$88,MATCH($A$3,TQoL_Indexes!#REF!,0)+$A170,MATCH(AB$3,TQoL_Indexes!$B$8:$AK$8,0)),"")</f>
        <v/>
      </c>
      <c r="AC170" s="86" t="str">
        <f>IFERROR(INDEX(TQoL_Indexes!$B$9:$AK$88,MATCH($A$3,TQoL_Indexes!#REF!,0)+$A170,MATCH(AC$3,TQoL_Indexes!$B$8:$AK$8,0)),"")</f>
        <v/>
      </c>
      <c r="AD170" s="86" t="str">
        <f>IFERROR(INDEX(TQoL_Indexes!$B$9:$AK$88,MATCH($A$3,TQoL_Indexes!#REF!,0)+$A170,MATCH(AD$3,TQoL_Indexes!$B$8:$AK$8,0)),"")</f>
        <v/>
      </c>
      <c r="AE170" s="86" t="str">
        <f>IFERROR(INDEX(TQoL_Indexes!$B$9:$AK$88,MATCH($A$3,TQoL_Indexes!#REF!,0)+$A170,MATCH(AE$3,TQoL_Indexes!$B$8:$AK$8,0)),"")</f>
        <v/>
      </c>
      <c r="AF170" s="86" t="str">
        <f>IFERROR(INDEX(TQoL_Indexes!$B$9:$AK$88,MATCH($A$3,TQoL_Indexes!#REF!,0)+$A170,MATCH(AF$3,TQoL_Indexes!$B$8:$AK$8,0)),"")</f>
        <v/>
      </c>
      <c r="AG170" s="86" t="str">
        <f>IFERROR(INDEX(TQoL_Indexes!$B$9:$AK$88,MATCH($A$3,TQoL_Indexes!#REF!,0)+$A170,MATCH(AG$3,TQoL_Indexes!$B$8:$AK$8,0)),"")</f>
        <v/>
      </c>
      <c r="AH170" s="86" t="str">
        <f>IFERROR(INDEX(TQoL_Indexes!$B$9:$AK$88,MATCH($A$3,TQoL_Indexes!#REF!,0)+$A170,MATCH(AH$3,TQoL_Indexes!$B$8:$AK$8,0)),"")</f>
        <v/>
      </c>
      <c r="AI170" s="86" t="str">
        <f>IFERROR(INDEX(TQoL_Indexes!$B$9:$AK$88,MATCH($A$3,TQoL_Indexes!#REF!,0)+$A170,MATCH(AI$3,TQoL_Indexes!$B$8:$AK$8,0)),"")</f>
        <v/>
      </c>
      <c r="AJ170" s="86" t="str">
        <f>IFERROR(INDEX(TQoL_Indexes!$B$9:$AK$88,MATCH($A$3,TQoL_Indexes!#REF!,0)+$A170,MATCH(AJ$3,TQoL_Indexes!$B$8:$AK$8,0)),"")</f>
        <v/>
      </c>
      <c r="AK170" s="86" t="str">
        <f>IFERROR(INDEX(TQoL_Indexes!$B$9:$AK$88,MATCH($A$3,TQoL_Indexes!#REF!,0)+$A170,MATCH(AK$3,TQoL_Indexes!$B$8:$AK$8,0)),"")</f>
        <v/>
      </c>
      <c r="AL170" s="86" t="str">
        <f>IFERROR(INDEX(TQoL_Indexes!$B$9:$AK$88,MATCH($A$3,TQoL_Indexes!#REF!,0)+$A170,MATCH(AL$3,TQoL_Indexes!$B$8:$AK$8,0)),"")</f>
        <v/>
      </c>
      <c r="AM170" s="87" t="str">
        <f>IFERROR(INDEX(TQoL_Indexes!$B$9:$AK$88,MATCH($A$3,TQoL_Indexes!#REF!,0)+$A170,MATCH(AM$3,TQoL_Indexes!$B$8:$AK$8,0)),"")</f>
        <v/>
      </c>
    </row>
    <row r="171" spans="1:39">
      <c r="A171" s="58" t="str">
        <f>IFERROR(IF(A170+1&lt;COUNTIF(TQoL_Indexes!#REF!,Aux_Country!$A$3),A170+1,""),"")</f>
        <v/>
      </c>
      <c r="B171" s="121" t="str">
        <f>IFERROR(INDEX(TQoL_Indexes!$B$9:$AK$88,MATCH($A$3,TQoL_Indexes!#REF!,0)+$A171,MATCH(B$3,TQoL_Indexes!$B$8:$AK$8,0)),"")</f>
        <v/>
      </c>
      <c r="C171" s="116" t="str">
        <f>IFERROR(INDEX(TQoL_Indexes!$B$9:$AK$88,MATCH($A$3,TQoL_Indexes!#REF!,0)+$A171,MATCH(C$3,TQoL_Indexes!$B$8:$AK$8,0)),"")</f>
        <v/>
      </c>
      <c r="D171" s="122" t="str">
        <f>IFERROR(INDEX(TQoL_Indexes!$B$9:$AK$88,MATCH($A$3,TQoL_Indexes!#REF!,0)+$A171,MATCH(D$3,TQoL_Indexes!$B$8:$AK$8,0)),"")</f>
        <v/>
      </c>
      <c r="E171" s="86" t="str">
        <f>IFERROR(INDEX(TQoL_Indexes!$B$9:$AK$88,MATCH($A$3,TQoL_Indexes!#REF!,0)+$A171,MATCH(E$3,TQoL_Indexes!$B$8:$AK$8,0)),"")</f>
        <v/>
      </c>
      <c r="F171" s="86" t="str">
        <f>IFERROR(INDEX(TQoL_Indexes!$B$9:$AK$88,MATCH($A$3,TQoL_Indexes!#REF!,0)+$A171,MATCH(F$3,TQoL_Indexes!$B$8:$AK$8,0)),"")</f>
        <v/>
      </c>
      <c r="G171" s="86" t="str">
        <f>IFERROR(INDEX(TQoL_Indexes!$B$9:$AK$88,MATCH($A$3,TQoL_Indexes!#REF!,0)+$A171,MATCH(G$3,TQoL_Indexes!$B$8:$AK$8,0)),"")</f>
        <v/>
      </c>
      <c r="H171" s="86" t="str">
        <f>IFERROR(INDEX(TQoL_Indexes!$B$9:$AK$88,MATCH($A$3,TQoL_Indexes!#REF!,0)+$A171,MATCH(H$3,TQoL_Indexes!$B$8:$AK$8,0)),"")</f>
        <v/>
      </c>
      <c r="I171" s="86" t="str">
        <f>IFERROR(INDEX(TQoL_Indexes!$B$9:$AK$88,MATCH($A$3,TQoL_Indexes!#REF!,0)+$A171,MATCH(I$3,TQoL_Indexes!$B$8:$AK$8,0)),"")</f>
        <v/>
      </c>
      <c r="J171" s="86" t="str">
        <f>IFERROR(INDEX(TQoL_Indexes!$B$9:$AK$88,MATCH($A$3,TQoL_Indexes!#REF!,0)+$A171,MATCH(J$3,TQoL_Indexes!$B$8:$AK$8,0)),"")</f>
        <v/>
      </c>
      <c r="K171" s="86" t="str">
        <f>IFERROR(INDEX(TQoL_Indexes!$B$9:$AK$88,MATCH($A$3,TQoL_Indexes!#REF!,0)+$A171,MATCH(K$3,TQoL_Indexes!$B$8:$AK$8,0)),"")</f>
        <v/>
      </c>
      <c r="L171" s="86" t="str">
        <f>IFERROR(INDEX(TQoL_Indexes!$B$9:$AK$88,MATCH($A$3,TQoL_Indexes!#REF!,0)+$A171,MATCH(L$3,TQoL_Indexes!$B$8:$AK$8,0)),"")</f>
        <v/>
      </c>
      <c r="M171" s="86" t="str">
        <f>IFERROR(INDEX(TQoL_Indexes!$B$9:$AK$88,MATCH($A$3,TQoL_Indexes!#REF!,0)+$A171,MATCH(M$3,TQoL_Indexes!$B$8:$AK$8,0)),"")</f>
        <v/>
      </c>
      <c r="N171" s="86" t="str">
        <f>IFERROR(INDEX(TQoL_Indexes!$B$9:$AK$88,MATCH($A$3,TQoL_Indexes!#REF!,0)+$A171,MATCH(N$3,TQoL_Indexes!$B$8:$AK$8,0)),"")</f>
        <v/>
      </c>
      <c r="O171" s="86" t="str">
        <f>IFERROR(INDEX(TQoL_Indexes!$B$9:$AK$88,MATCH($A$3,TQoL_Indexes!#REF!,0)+$A171,MATCH(O$3,TQoL_Indexes!$B$8:$AK$8,0)),"")</f>
        <v/>
      </c>
      <c r="P171" s="86" t="str">
        <f>IFERROR(INDEX(TQoL_Indexes!$B$9:$AK$88,MATCH($A$3,TQoL_Indexes!#REF!,0)+$A171,MATCH(P$3,TQoL_Indexes!$B$8:$AK$8,0)),"")</f>
        <v/>
      </c>
      <c r="Q171" s="86" t="str">
        <f>IFERROR(INDEX(TQoL_Indexes!$B$9:$AK$88,MATCH($A$3,TQoL_Indexes!#REF!,0)+$A171,MATCH(Q$3,TQoL_Indexes!$B$8:$AK$8,0)),"")</f>
        <v/>
      </c>
      <c r="R171" s="86" t="str">
        <f>IFERROR(INDEX(TQoL_Indexes!$B$9:$AK$88,MATCH($A$3,TQoL_Indexes!#REF!,0)+$A171,MATCH(R$3,TQoL_Indexes!$B$8:$AK$8,0)),"")</f>
        <v/>
      </c>
      <c r="S171" s="86" t="str">
        <f>IFERROR(INDEX(TQoL_Indexes!$B$9:$AK$88,MATCH($A$3,TQoL_Indexes!#REF!,0)+$A171,MATCH(S$3,TQoL_Indexes!$B$8:$AK$8,0)),"")</f>
        <v/>
      </c>
      <c r="T171" s="86" t="str">
        <f>IFERROR(INDEX(TQoL_Indexes!$B$9:$AK$88,MATCH($A$3,TQoL_Indexes!#REF!,0)+$A171,MATCH(T$3,TQoL_Indexes!$B$8:$AK$8,0)),"")</f>
        <v/>
      </c>
      <c r="U171" s="86" t="str">
        <f>IFERROR(INDEX(TQoL_Indexes!$B$9:$AK$88,MATCH($A$3,TQoL_Indexes!#REF!,0)+$A171,MATCH(U$3,TQoL_Indexes!$B$8:$AK$8,0)),"")</f>
        <v/>
      </c>
      <c r="V171" s="86" t="str">
        <f>IFERROR(INDEX(TQoL_Indexes!$B$9:$AK$88,MATCH($A$3,TQoL_Indexes!#REF!,0)+$A171,MATCH(V$3,TQoL_Indexes!$B$8:$AK$8,0)),"")</f>
        <v/>
      </c>
      <c r="W171" s="86" t="str">
        <f>IFERROR(INDEX(TQoL_Indexes!$B$9:$AK$88,MATCH($A$3,TQoL_Indexes!#REF!,0)+$A171,MATCH(W$3,TQoL_Indexes!$B$8:$AK$8,0)),"")</f>
        <v/>
      </c>
      <c r="X171" s="86" t="str">
        <f>IFERROR(INDEX(TQoL_Indexes!$B$9:$AK$88,MATCH($A$3,TQoL_Indexes!#REF!,0)+$A171,MATCH(X$3,TQoL_Indexes!$B$8:$AK$8,0)),"")</f>
        <v/>
      </c>
      <c r="Y171" s="86" t="str">
        <f>IFERROR(INDEX(TQoL_Indexes!$B$9:$AK$88,MATCH($A$3,TQoL_Indexes!#REF!,0)+$A171,MATCH(Y$3,TQoL_Indexes!$B$8:$AK$8,0)),"")</f>
        <v/>
      </c>
      <c r="Z171" s="86" t="str">
        <f>IFERROR(INDEX(TQoL_Indexes!$B$9:$AK$88,MATCH($A$3,TQoL_Indexes!#REF!,0)+$A171,MATCH(Z$3,TQoL_Indexes!$B$8:$AK$8,0)),"")</f>
        <v/>
      </c>
      <c r="AA171" s="86" t="str">
        <f>IFERROR(INDEX(TQoL_Indexes!$B$9:$AK$88,MATCH($A$3,TQoL_Indexes!#REF!,0)+$A171,MATCH(AA$3,TQoL_Indexes!$B$8:$AK$8,0)),"")</f>
        <v/>
      </c>
      <c r="AB171" s="86" t="str">
        <f>IFERROR(INDEX(TQoL_Indexes!$B$9:$AK$88,MATCH($A$3,TQoL_Indexes!#REF!,0)+$A171,MATCH(AB$3,TQoL_Indexes!$B$8:$AK$8,0)),"")</f>
        <v/>
      </c>
      <c r="AC171" s="86" t="str">
        <f>IFERROR(INDEX(TQoL_Indexes!$B$9:$AK$88,MATCH($A$3,TQoL_Indexes!#REF!,0)+$A171,MATCH(AC$3,TQoL_Indexes!$B$8:$AK$8,0)),"")</f>
        <v/>
      </c>
      <c r="AD171" s="86" t="str">
        <f>IFERROR(INDEX(TQoL_Indexes!$B$9:$AK$88,MATCH($A$3,TQoL_Indexes!#REF!,0)+$A171,MATCH(AD$3,TQoL_Indexes!$B$8:$AK$8,0)),"")</f>
        <v/>
      </c>
      <c r="AE171" s="86" t="str">
        <f>IFERROR(INDEX(TQoL_Indexes!$B$9:$AK$88,MATCH($A$3,TQoL_Indexes!#REF!,0)+$A171,MATCH(AE$3,TQoL_Indexes!$B$8:$AK$8,0)),"")</f>
        <v/>
      </c>
      <c r="AF171" s="86" t="str">
        <f>IFERROR(INDEX(TQoL_Indexes!$B$9:$AK$88,MATCH($A$3,TQoL_Indexes!#REF!,0)+$A171,MATCH(AF$3,TQoL_Indexes!$B$8:$AK$8,0)),"")</f>
        <v/>
      </c>
      <c r="AG171" s="86" t="str">
        <f>IFERROR(INDEX(TQoL_Indexes!$B$9:$AK$88,MATCH($A$3,TQoL_Indexes!#REF!,0)+$A171,MATCH(AG$3,TQoL_Indexes!$B$8:$AK$8,0)),"")</f>
        <v/>
      </c>
      <c r="AH171" s="86" t="str">
        <f>IFERROR(INDEX(TQoL_Indexes!$B$9:$AK$88,MATCH($A$3,TQoL_Indexes!#REF!,0)+$A171,MATCH(AH$3,TQoL_Indexes!$B$8:$AK$8,0)),"")</f>
        <v/>
      </c>
      <c r="AI171" s="86" t="str">
        <f>IFERROR(INDEX(TQoL_Indexes!$B$9:$AK$88,MATCH($A$3,TQoL_Indexes!#REF!,0)+$A171,MATCH(AI$3,TQoL_Indexes!$B$8:$AK$8,0)),"")</f>
        <v/>
      </c>
      <c r="AJ171" s="86" t="str">
        <f>IFERROR(INDEX(TQoL_Indexes!$B$9:$AK$88,MATCH($A$3,TQoL_Indexes!#REF!,0)+$A171,MATCH(AJ$3,TQoL_Indexes!$B$8:$AK$8,0)),"")</f>
        <v/>
      </c>
      <c r="AK171" s="86" t="str">
        <f>IFERROR(INDEX(TQoL_Indexes!$B$9:$AK$88,MATCH($A$3,TQoL_Indexes!#REF!,0)+$A171,MATCH(AK$3,TQoL_Indexes!$B$8:$AK$8,0)),"")</f>
        <v/>
      </c>
      <c r="AL171" s="86" t="str">
        <f>IFERROR(INDEX(TQoL_Indexes!$B$9:$AK$88,MATCH($A$3,TQoL_Indexes!#REF!,0)+$A171,MATCH(AL$3,TQoL_Indexes!$B$8:$AK$8,0)),"")</f>
        <v/>
      </c>
      <c r="AM171" s="87" t="str">
        <f>IFERROR(INDEX(TQoL_Indexes!$B$9:$AK$88,MATCH($A$3,TQoL_Indexes!#REF!,0)+$A171,MATCH(AM$3,TQoL_Indexes!$B$8:$AK$8,0)),"")</f>
        <v/>
      </c>
    </row>
    <row r="172" spans="1:39">
      <c r="A172" s="58" t="str">
        <f>IFERROR(IF(A171+1&lt;COUNTIF(TQoL_Indexes!#REF!,Aux_Country!$A$3),A171+1,""),"")</f>
        <v/>
      </c>
      <c r="B172" s="121" t="str">
        <f>IFERROR(INDEX(TQoL_Indexes!$B$9:$AK$88,MATCH($A$3,TQoL_Indexes!#REF!,0)+$A172,MATCH(B$3,TQoL_Indexes!$B$8:$AK$8,0)),"")</f>
        <v/>
      </c>
      <c r="C172" s="116" t="str">
        <f>IFERROR(INDEX(TQoL_Indexes!$B$9:$AK$88,MATCH($A$3,TQoL_Indexes!#REF!,0)+$A172,MATCH(C$3,TQoL_Indexes!$B$8:$AK$8,0)),"")</f>
        <v/>
      </c>
      <c r="D172" s="122" t="str">
        <f>IFERROR(INDEX(TQoL_Indexes!$B$9:$AK$88,MATCH($A$3,TQoL_Indexes!#REF!,0)+$A172,MATCH(D$3,TQoL_Indexes!$B$8:$AK$8,0)),"")</f>
        <v/>
      </c>
      <c r="E172" s="86" t="str">
        <f>IFERROR(INDEX(TQoL_Indexes!$B$9:$AK$88,MATCH($A$3,TQoL_Indexes!#REF!,0)+$A172,MATCH(E$3,TQoL_Indexes!$B$8:$AK$8,0)),"")</f>
        <v/>
      </c>
      <c r="F172" s="86" t="str">
        <f>IFERROR(INDEX(TQoL_Indexes!$B$9:$AK$88,MATCH($A$3,TQoL_Indexes!#REF!,0)+$A172,MATCH(F$3,TQoL_Indexes!$B$8:$AK$8,0)),"")</f>
        <v/>
      </c>
      <c r="G172" s="86" t="str">
        <f>IFERROR(INDEX(TQoL_Indexes!$B$9:$AK$88,MATCH($A$3,TQoL_Indexes!#REF!,0)+$A172,MATCH(G$3,TQoL_Indexes!$B$8:$AK$8,0)),"")</f>
        <v/>
      </c>
      <c r="H172" s="86" t="str">
        <f>IFERROR(INDEX(TQoL_Indexes!$B$9:$AK$88,MATCH($A$3,TQoL_Indexes!#REF!,0)+$A172,MATCH(H$3,TQoL_Indexes!$B$8:$AK$8,0)),"")</f>
        <v/>
      </c>
      <c r="I172" s="86" t="str">
        <f>IFERROR(INDEX(TQoL_Indexes!$B$9:$AK$88,MATCH($A$3,TQoL_Indexes!#REF!,0)+$A172,MATCH(I$3,TQoL_Indexes!$B$8:$AK$8,0)),"")</f>
        <v/>
      </c>
      <c r="J172" s="86" t="str">
        <f>IFERROR(INDEX(TQoL_Indexes!$B$9:$AK$88,MATCH($A$3,TQoL_Indexes!#REF!,0)+$A172,MATCH(J$3,TQoL_Indexes!$B$8:$AK$8,0)),"")</f>
        <v/>
      </c>
      <c r="K172" s="86" t="str">
        <f>IFERROR(INDEX(TQoL_Indexes!$B$9:$AK$88,MATCH($A$3,TQoL_Indexes!#REF!,0)+$A172,MATCH(K$3,TQoL_Indexes!$B$8:$AK$8,0)),"")</f>
        <v/>
      </c>
      <c r="L172" s="86" t="str">
        <f>IFERROR(INDEX(TQoL_Indexes!$B$9:$AK$88,MATCH($A$3,TQoL_Indexes!#REF!,0)+$A172,MATCH(L$3,TQoL_Indexes!$B$8:$AK$8,0)),"")</f>
        <v/>
      </c>
      <c r="M172" s="86" t="str">
        <f>IFERROR(INDEX(TQoL_Indexes!$B$9:$AK$88,MATCH($A$3,TQoL_Indexes!#REF!,0)+$A172,MATCH(M$3,TQoL_Indexes!$B$8:$AK$8,0)),"")</f>
        <v/>
      </c>
      <c r="N172" s="86" t="str">
        <f>IFERROR(INDEX(TQoL_Indexes!$B$9:$AK$88,MATCH($A$3,TQoL_Indexes!#REF!,0)+$A172,MATCH(N$3,TQoL_Indexes!$B$8:$AK$8,0)),"")</f>
        <v/>
      </c>
      <c r="O172" s="86" t="str">
        <f>IFERROR(INDEX(TQoL_Indexes!$B$9:$AK$88,MATCH($A$3,TQoL_Indexes!#REF!,0)+$A172,MATCH(O$3,TQoL_Indexes!$B$8:$AK$8,0)),"")</f>
        <v/>
      </c>
      <c r="P172" s="86" t="str">
        <f>IFERROR(INDEX(TQoL_Indexes!$B$9:$AK$88,MATCH($A$3,TQoL_Indexes!#REF!,0)+$A172,MATCH(P$3,TQoL_Indexes!$B$8:$AK$8,0)),"")</f>
        <v/>
      </c>
      <c r="Q172" s="86" t="str">
        <f>IFERROR(INDEX(TQoL_Indexes!$B$9:$AK$88,MATCH($A$3,TQoL_Indexes!#REF!,0)+$A172,MATCH(Q$3,TQoL_Indexes!$B$8:$AK$8,0)),"")</f>
        <v/>
      </c>
      <c r="R172" s="86" t="str">
        <f>IFERROR(INDEX(TQoL_Indexes!$B$9:$AK$88,MATCH($A$3,TQoL_Indexes!#REF!,0)+$A172,MATCH(R$3,TQoL_Indexes!$B$8:$AK$8,0)),"")</f>
        <v/>
      </c>
      <c r="S172" s="86" t="str">
        <f>IFERROR(INDEX(TQoL_Indexes!$B$9:$AK$88,MATCH($A$3,TQoL_Indexes!#REF!,0)+$A172,MATCH(S$3,TQoL_Indexes!$B$8:$AK$8,0)),"")</f>
        <v/>
      </c>
      <c r="T172" s="86" t="str">
        <f>IFERROR(INDEX(TQoL_Indexes!$B$9:$AK$88,MATCH($A$3,TQoL_Indexes!#REF!,0)+$A172,MATCH(T$3,TQoL_Indexes!$B$8:$AK$8,0)),"")</f>
        <v/>
      </c>
      <c r="U172" s="86" t="str">
        <f>IFERROR(INDEX(TQoL_Indexes!$B$9:$AK$88,MATCH($A$3,TQoL_Indexes!#REF!,0)+$A172,MATCH(U$3,TQoL_Indexes!$B$8:$AK$8,0)),"")</f>
        <v/>
      </c>
      <c r="V172" s="86" t="str">
        <f>IFERROR(INDEX(TQoL_Indexes!$B$9:$AK$88,MATCH($A$3,TQoL_Indexes!#REF!,0)+$A172,MATCH(V$3,TQoL_Indexes!$B$8:$AK$8,0)),"")</f>
        <v/>
      </c>
      <c r="W172" s="86" t="str">
        <f>IFERROR(INDEX(TQoL_Indexes!$B$9:$AK$88,MATCH($A$3,TQoL_Indexes!#REF!,0)+$A172,MATCH(W$3,TQoL_Indexes!$B$8:$AK$8,0)),"")</f>
        <v/>
      </c>
      <c r="X172" s="86" t="str">
        <f>IFERROR(INDEX(TQoL_Indexes!$B$9:$AK$88,MATCH($A$3,TQoL_Indexes!#REF!,0)+$A172,MATCH(X$3,TQoL_Indexes!$B$8:$AK$8,0)),"")</f>
        <v/>
      </c>
      <c r="Y172" s="86" t="str">
        <f>IFERROR(INDEX(TQoL_Indexes!$B$9:$AK$88,MATCH($A$3,TQoL_Indexes!#REF!,0)+$A172,MATCH(Y$3,TQoL_Indexes!$B$8:$AK$8,0)),"")</f>
        <v/>
      </c>
      <c r="Z172" s="86" t="str">
        <f>IFERROR(INDEX(TQoL_Indexes!$B$9:$AK$88,MATCH($A$3,TQoL_Indexes!#REF!,0)+$A172,MATCH(Z$3,TQoL_Indexes!$B$8:$AK$8,0)),"")</f>
        <v/>
      </c>
      <c r="AA172" s="86" t="str">
        <f>IFERROR(INDEX(TQoL_Indexes!$B$9:$AK$88,MATCH($A$3,TQoL_Indexes!#REF!,0)+$A172,MATCH(AA$3,TQoL_Indexes!$B$8:$AK$8,0)),"")</f>
        <v/>
      </c>
      <c r="AB172" s="86" t="str">
        <f>IFERROR(INDEX(TQoL_Indexes!$B$9:$AK$88,MATCH($A$3,TQoL_Indexes!#REF!,0)+$A172,MATCH(AB$3,TQoL_Indexes!$B$8:$AK$8,0)),"")</f>
        <v/>
      </c>
      <c r="AC172" s="86" t="str">
        <f>IFERROR(INDEX(TQoL_Indexes!$B$9:$AK$88,MATCH($A$3,TQoL_Indexes!#REF!,0)+$A172,MATCH(AC$3,TQoL_Indexes!$B$8:$AK$8,0)),"")</f>
        <v/>
      </c>
      <c r="AD172" s="86" t="str">
        <f>IFERROR(INDEX(TQoL_Indexes!$B$9:$AK$88,MATCH($A$3,TQoL_Indexes!#REF!,0)+$A172,MATCH(AD$3,TQoL_Indexes!$B$8:$AK$8,0)),"")</f>
        <v/>
      </c>
      <c r="AE172" s="86" t="str">
        <f>IFERROR(INDEX(TQoL_Indexes!$B$9:$AK$88,MATCH($A$3,TQoL_Indexes!#REF!,0)+$A172,MATCH(AE$3,TQoL_Indexes!$B$8:$AK$8,0)),"")</f>
        <v/>
      </c>
      <c r="AF172" s="86" t="str">
        <f>IFERROR(INDEX(TQoL_Indexes!$B$9:$AK$88,MATCH($A$3,TQoL_Indexes!#REF!,0)+$A172,MATCH(AF$3,TQoL_Indexes!$B$8:$AK$8,0)),"")</f>
        <v/>
      </c>
      <c r="AG172" s="86" t="str">
        <f>IFERROR(INDEX(TQoL_Indexes!$B$9:$AK$88,MATCH($A$3,TQoL_Indexes!#REF!,0)+$A172,MATCH(AG$3,TQoL_Indexes!$B$8:$AK$8,0)),"")</f>
        <v/>
      </c>
      <c r="AH172" s="86" t="str">
        <f>IFERROR(INDEX(TQoL_Indexes!$B$9:$AK$88,MATCH($A$3,TQoL_Indexes!#REF!,0)+$A172,MATCH(AH$3,TQoL_Indexes!$B$8:$AK$8,0)),"")</f>
        <v/>
      </c>
      <c r="AI172" s="86" t="str">
        <f>IFERROR(INDEX(TQoL_Indexes!$B$9:$AK$88,MATCH($A$3,TQoL_Indexes!#REF!,0)+$A172,MATCH(AI$3,TQoL_Indexes!$B$8:$AK$8,0)),"")</f>
        <v/>
      </c>
      <c r="AJ172" s="86" t="str">
        <f>IFERROR(INDEX(TQoL_Indexes!$B$9:$AK$88,MATCH($A$3,TQoL_Indexes!#REF!,0)+$A172,MATCH(AJ$3,TQoL_Indexes!$B$8:$AK$8,0)),"")</f>
        <v/>
      </c>
      <c r="AK172" s="86" t="str">
        <f>IFERROR(INDEX(TQoL_Indexes!$B$9:$AK$88,MATCH($A$3,TQoL_Indexes!#REF!,0)+$A172,MATCH(AK$3,TQoL_Indexes!$B$8:$AK$8,0)),"")</f>
        <v/>
      </c>
      <c r="AL172" s="86" t="str">
        <f>IFERROR(INDEX(TQoL_Indexes!$B$9:$AK$88,MATCH($A$3,TQoL_Indexes!#REF!,0)+$A172,MATCH(AL$3,TQoL_Indexes!$B$8:$AK$8,0)),"")</f>
        <v/>
      </c>
      <c r="AM172" s="87" t="str">
        <f>IFERROR(INDEX(TQoL_Indexes!$B$9:$AK$88,MATCH($A$3,TQoL_Indexes!#REF!,0)+$A172,MATCH(AM$3,TQoL_Indexes!$B$8:$AK$8,0)),"")</f>
        <v/>
      </c>
    </row>
    <row r="173" spans="1:39">
      <c r="A173" s="58" t="str">
        <f>IFERROR(IF(A172+1&lt;COUNTIF(TQoL_Indexes!#REF!,Aux_Country!$A$3),A172+1,""),"")</f>
        <v/>
      </c>
      <c r="B173" s="121" t="str">
        <f>IFERROR(INDEX(TQoL_Indexes!$B$9:$AK$88,MATCH($A$3,TQoL_Indexes!#REF!,0)+$A173,MATCH(B$3,TQoL_Indexes!$B$8:$AK$8,0)),"")</f>
        <v/>
      </c>
      <c r="C173" s="116" t="str">
        <f>IFERROR(INDEX(TQoL_Indexes!$B$9:$AK$88,MATCH($A$3,TQoL_Indexes!#REF!,0)+$A173,MATCH(C$3,TQoL_Indexes!$B$8:$AK$8,0)),"")</f>
        <v/>
      </c>
      <c r="D173" s="122" t="str">
        <f>IFERROR(INDEX(TQoL_Indexes!$B$9:$AK$88,MATCH($A$3,TQoL_Indexes!#REF!,0)+$A173,MATCH(D$3,TQoL_Indexes!$B$8:$AK$8,0)),"")</f>
        <v/>
      </c>
      <c r="E173" s="86" t="str">
        <f>IFERROR(INDEX(TQoL_Indexes!$B$9:$AK$88,MATCH($A$3,TQoL_Indexes!#REF!,0)+$A173,MATCH(E$3,TQoL_Indexes!$B$8:$AK$8,0)),"")</f>
        <v/>
      </c>
      <c r="F173" s="86" t="str">
        <f>IFERROR(INDEX(TQoL_Indexes!$B$9:$AK$88,MATCH($A$3,TQoL_Indexes!#REF!,0)+$A173,MATCH(F$3,TQoL_Indexes!$B$8:$AK$8,0)),"")</f>
        <v/>
      </c>
      <c r="G173" s="86" t="str">
        <f>IFERROR(INDEX(TQoL_Indexes!$B$9:$AK$88,MATCH($A$3,TQoL_Indexes!#REF!,0)+$A173,MATCH(G$3,TQoL_Indexes!$B$8:$AK$8,0)),"")</f>
        <v/>
      </c>
      <c r="H173" s="86" t="str">
        <f>IFERROR(INDEX(TQoL_Indexes!$B$9:$AK$88,MATCH($A$3,TQoL_Indexes!#REF!,0)+$A173,MATCH(H$3,TQoL_Indexes!$B$8:$AK$8,0)),"")</f>
        <v/>
      </c>
      <c r="I173" s="86" t="str">
        <f>IFERROR(INDEX(TQoL_Indexes!$B$9:$AK$88,MATCH($A$3,TQoL_Indexes!#REF!,0)+$A173,MATCH(I$3,TQoL_Indexes!$B$8:$AK$8,0)),"")</f>
        <v/>
      </c>
      <c r="J173" s="86" t="str">
        <f>IFERROR(INDEX(TQoL_Indexes!$B$9:$AK$88,MATCH($A$3,TQoL_Indexes!#REF!,0)+$A173,MATCH(J$3,TQoL_Indexes!$B$8:$AK$8,0)),"")</f>
        <v/>
      </c>
      <c r="K173" s="86" t="str">
        <f>IFERROR(INDEX(TQoL_Indexes!$B$9:$AK$88,MATCH($A$3,TQoL_Indexes!#REF!,0)+$A173,MATCH(K$3,TQoL_Indexes!$B$8:$AK$8,0)),"")</f>
        <v/>
      </c>
      <c r="L173" s="86" t="str">
        <f>IFERROR(INDEX(TQoL_Indexes!$B$9:$AK$88,MATCH($A$3,TQoL_Indexes!#REF!,0)+$A173,MATCH(L$3,TQoL_Indexes!$B$8:$AK$8,0)),"")</f>
        <v/>
      </c>
      <c r="M173" s="86" t="str">
        <f>IFERROR(INDEX(TQoL_Indexes!$B$9:$AK$88,MATCH($A$3,TQoL_Indexes!#REF!,0)+$A173,MATCH(M$3,TQoL_Indexes!$B$8:$AK$8,0)),"")</f>
        <v/>
      </c>
      <c r="N173" s="86" t="str">
        <f>IFERROR(INDEX(TQoL_Indexes!$B$9:$AK$88,MATCH($A$3,TQoL_Indexes!#REF!,0)+$A173,MATCH(N$3,TQoL_Indexes!$B$8:$AK$8,0)),"")</f>
        <v/>
      </c>
      <c r="O173" s="86" t="str">
        <f>IFERROR(INDEX(TQoL_Indexes!$B$9:$AK$88,MATCH($A$3,TQoL_Indexes!#REF!,0)+$A173,MATCH(O$3,TQoL_Indexes!$B$8:$AK$8,0)),"")</f>
        <v/>
      </c>
      <c r="P173" s="86" t="str">
        <f>IFERROR(INDEX(TQoL_Indexes!$B$9:$AK$88,MATCH($A$3,TQoL_Indexes!#REF!,0)+$A173,MATCH(P$3,TQoL_Indexes!$B$8:$AK$8,0)),"")</f>
        <v/>
      </c>
      <c r="Q173" s="86" t="str">
        <f>IFERROR(INDEX(TQoL_Indexes!$B$9:$AK$88,MATCH($A$3,TQoL_Indexes!#REF!,0)+$A173,MATCH(Q$3,TQoL_Indexes!$B$8:$AK$8,0)),"")</f>
        <v/>
      </c>
      <c r="R173" s="86" t="str">
        <f>IFERROR(INDEX(TQoL_Indexes!$B$9:$AK$88,MATCH($A$3,TQoL_Indexes!#REF!,0)+$A173,MATCH(R$3,TQoL_Indexes!$B$8:$AK$8,0)),"")</f>
        <v/>
      </c>
      <c r="S173" s="86" t="str">
        <f>IFERROR(INDEX(TQoL_Indexes!$B$9:$AK$88,MATCH($A$3,TQoL_Indexes!#REF!,0)+$A173,MATCH(S$3,TQoL_Indexes!$B$8:$AK$8,0)),"")</f>
        <v/>
      </c>
      <c r="T173" s="86" t="str">
        <f>IFERROR(INDEX(TQoL_Indexes!$B$9:$AK$88,MATCH($A$3,TQoL_Indexes!#REF!,0)+$A173,MATCH(T$3,TQoL_Indexes!$B$8:$AK$8,0)),"")</f>
        <v/>
      </c>
      <c r="U173" s="86" t="str">
        <f>IFERROR(INDEX(TQoL_Indexes!$B$9:$AK$88,MATCH($A$3,TQoL_Indexes!#REF!,0)+$A173,MATCH(U$3,TQoL_Indexes!$B$8:$AK$8,0)),"")</f>
        <v/>
      </c>
      <c r="V173" s="86" t="str">
        <f>IFERROR(INDEX(TQoL_Indexes!$B$9:$AK$88,MATCH($A$3,TQoL_Indexes!#REF!,0)+$A173,MATCH(V$3,TQoL_Indexes!$B$8:$AK$8,0)),"")</f>
        <v/>
      </c>
      <c r="W173" s="86" t="str">
        <f>IFERROR(INDEX(TQoL_Indexes!$B$9:$AK$88,MATCH($A$3,TQoL_Indexes!#REF!,0)+$A173,MATCH(W$3,TQoL_Indexes!$B$8:$AK$8,0)),"")</f>
        <v/>
      </c>
      <c r="X173" s="86" t="str">
        <f>IFERROR(INDEX(TQoL_Indexes!$B$9:$AK$88,MATCH($A$3,TQoL_Indexes!#REF!,0)+$A173,MATCH(X$3,TQoL_Indexes!$B$8:$AK$8,0)),"")</f>
        <v/>
      </c>
      <c r="Y173" s="86" t="str">
        <f>IFERROR(INDEX(TQoL_Indexes!$B$9:$AK$88,MATCH($A$3,TQoL_Indexes!#REF!,0)+$A173,MATCH(Y$3,TQoL_Indexes!$B$8:$AK$8,0)),"")</f>
        <v/>
      </c>
      <c r="Z173" s="86" t="str">
        <f>IFERROR(INDEX(TQoL_Indexes!$B$9:$AK$88,MATCH($A$3,TQoL_Indexes!#REF!,0)+$A173,MATCH(Z$3,TQoL_Indexes!$B$8:$AK$8,0)),"")</f>
        <v/>
      </c>
      <c r="AA173" s="86" t="str">
        <f>IFERROR(INDEX(TQoL_Indexes!$B$9:$AK$88,MATCH($A$3,TQoL_Indexes!#REF!,0)+$A173,MATCH(AA$3,TQoL_Indexes!$B$8:$AK$8,0)),"")</f>
        <v/>
      </c>
      <c r="AB173" s="86" t="str">
        <f>IFERROR(INDEX(TQoL_Indexes!$B$9:$AK$88,MATCH($A$3,TQoL_Indexes!#REF!,0)+$A173,MATCH(AB$3,TQoL_Indexes!$B$8:$AK$8,0)),"")</f>
        <v/>
      </c>
      <c r="AC173" s="86" t="str">
        <f>IFERROR(INDEX(TQoL_Indexes!$B$9:$AK$88,MATCH($A$3,TQoL_Indexes!#REF!,0)+$A173,MATCH(AC$3,TQoL_Indexes!$B$8:$AK$8,0)),"")</f>
        <v/>
      </c>
      <c r="AD173" s="86" t="str">
        <f>IFERROR(INDEX(TQoL_Indexes!$B$9:$AK$88,MATCH($A$3,TQoL_Indexes!#REF!,0)+$A173,MATCH(AD$3,TQoL_Indexes!$B$8:$AK$8,0)),"")</f>
        <v/>
      </c>
      <c r="AE173" s="86" t="str">
        <f>IFERROR(INDEX(TQoL_Indexes!$B$9:$AK$88,MATCH($A$3,TQoL_Indexes!#REF!,0)+$A173,MATCH(AE$3,TQoL_Indexes!$B$8:$AK$8,0)),"")</f>
        <v/>
      </c>
      <c r="AF173" s="86" t="str">
        <f>IFERROR(INDEX(TQoL_Indexes!$B$9:$AK$88,MATCH($A$3,TQoL_Indexes!#REF!,0)+$A173,MATCH(AF$3,TQoL_Indexes!$B$8:$AK$8,0)),"")</f>
        <v/>
      </c>
      <c r="AG173" s="86" t="str">
        <f>IFERROR(INDEX(TQoL_Indexes!$B$9:$AK$88,MATCH($A$3,TQoL_Indexes!#REF!,0)+$A173,MATCH(AG$3,TQoL_Indexes!$B$8:$AK$8,0)),"")</f>
        <v/>
      </c>
      <c r="AH173" s="86" t="str">
        <f>IFERROR(INDEX(TQoL_Indexes!$B$9:$AK$88,MATCH($A$3,TQoL_Indexes!#REF!,0)+$A173,MATCH(AH$3,TQoL_Indexes!$B$8:$AK$8,0)),"")</f>
        <v/>
      </c>
      <c r="AI173" s="86" t="str">
        <f>IFERROR(INDEX(TQoL_Indexes!$B$9:$AK$88,MATCH($A$3,TQoL_Indexes!#REF!,0)+$A173,MATCH(AI$3,TQoL_Indexes!$B$8:$AK$8,0)),"")</f>
        <v/>
      </c>
      <c r="AJ173" s="86" t="str">
        <f>IFERROR(INDEX(TQoL_Indexes!$B$9:$AK$88,MATCH($A$3,TQoL_Indexes!#REF!,0)+$A173,MATCH(AJ$3,TQoL_Indexes!$B$8:$AK$8,0)),"")</f>
        <v/>
      </c>
      <c r="AK173" s="86" t="str">
        <f>IFERROR(INDEX(TQoL_Indexes!$B$9:$AK$88,MATCH($A$3,TQoL_Indexes!#REF!,0)+$A173,MATCH(AK$3,TQoL_Indexes!$B$8:$AK$8,0)),"")</f>
        <v/>
      </c>
      <c r="AL173" s="86" t="str">
        <f>IFERROR(INDEX(TQoL_Indexes!$B$9:$AK$88,MATCH($A$3,TQoL_Indexes!#REF!,0)+$A173,MATCH(AL$3,TQoL_Indexes!$B$8:$AK$8,0)),"")</f>
        <v/>
      </c>
      <c r="AM173" s="87" t="str">
        <f>IFERROR(INDEX(TQoL_Indexes!$B$9:$AK$88,MATCH($A$3,TQoL_Indexes!#REF!,0)+$A173,MATCH(AM$3,TQoL_Indexes!$B$8:$AK$8,0)),"")</f>
        <v/>
      </c>
    </row>
    <row r="174" spans="1:39">
      <c r="A174" s="58" t="str">
        <f>IFERROR(IF(A173+1&lt;COUNTIF(TQoL_Indexes!#REF!,Aux_Country!$A$3),A173+1,""),"")</f>
        <v/>
      </c>
      <c r="B174" s="121" t="str">
        <f>IFERROR(INDEX(TQoL_Indexes!$B$9:$AK$88,MATCH($A$3,TQoL_Indexes!#REF!,0)+$A174,MATCH(B$3,TQoL_Indexes!$B$8:$AK$8,0)),"")</f>
        <v/>
      </c>
      <c r="C174" s="116" t="str">
        <f>IFERROR(INDEX(TQoL_Indexes!$B$9:$AK$88,MATCH($A$3,TQoL_Indexes!#REF!,0)+$A174,MATCH(C$3,TQoL_Indexes!$B$8:$AK$8,0)),"")</f>
        <v/>
      </c>
      <c r="D174" s="122" t="str">
        <f>IFERROR(INDEX(TQoL_Indexes!$B$9:$AK$88,MATCH($A$3,TQoL_Indexes!#REF!,0)+$A174,MATCH(D$3,TQoL_Indexes!$B$8:$AK$8,0)),"")</f>
        <v/>
      </c>
      <c r="E174" s="86" t="str">
        <f>IFERROR(INDEX(TQoL_Indexes!$B$9:$AK$88,MATCH($A$3,TQoL_Indexes!#REF!,0)+$A174,MATCH(E$3,TQoL_Indexes!$B$8:$AK$8,0)),"")</f>
        <v/>
      </c>
      <c r="F174" s="86" t="str">
        <f>IFERROR(INDEX(TQoL_Indexes!$B$9:$AK$88,MATCH($A$3,TQoL_Indexes!#REF!,0)+$A174,MATCH(F$3,TQoL_Indexes!$B$8:$AK$8,0)),"")</f>
        <v/>
      </c>
      <c r="G174" s="86" t="str">
        <f>IFERROR(INDEX(TQoL_Indexes!$B$9:$AK$88,MATCH($A$3,TQoL_Indexes!#REF!,0)+$A174,MATCH(G$3,TQoL_Indexes!$B$8:$AK$8,0)),"")</f>
        <v/>
      </c>
      <c r="H174" s="86" t="str">
        <f>IFERROR(INDEX(TQoL_Indexes!$B$9:$AK$88,MATCH($A$3,TQoL_Indexes!#REF!,0)+$A174,MATCH(H$3,TQoL_Indexes!$B$8:$AK$8,0)),"")</f>
        <v/>
      </c>
      <c r="I174" s="86" t="str">
        <f>IFERROR(INDEX(TQoL_Indexes!$B$9:$AK$88,MATCH($A$3,TQoL_Indexes!#REF!,0)+$A174,MATCH(I$3,TQoL_Indexes!$B$8:$AK$8,0)),"")</f>
        <v/>
      </c>
      <c r="J174" s="86" t="str">
        <f>IFERROR(INDEX(TQoL_Indexes!$B$9:$AK$88,MATCH($A$3,TQoL_Indexes!#REF!,0)+$A174,MATCH(J$3,TQoL_Indexes!$B$8:$AK$8,0)),"")</f>
        <v/>
      </c>
      <c r="K174" s="86" t="str">
        <f>IFERROR(INDEX(TQoL_Indexes!$B$9:$AK$88,MATCH($A$3,TQoL_Indexes!#REF!,0)+$A174,MATCH(K$3,TQoL_Indexes!$B$8:$AK$8,0)),"")</f>
        <v/>
      </c>
      <c r="L174" s="86" t="str">
        <f>IFERROR(INDEX(TQoL_Indexes!$B$9:$AK$88,MATCH($A$3,TQoL_Indexes!#REF!,0)+$A174,MATCH(L$3,TQoL_Indexes!$B$8:$AK$8,0)),"")</f>
        <v/>
      </c>
      <c r="M174" s="86" t="str">
        <f>IFERROR(INDEX(TQoL_Indexes!$B$9:$AK$88,MATCH($A$3,TQoL_Indexes!#REF!,0)+$A174,MATCH(M$3,TQoL_Indexes!$B$8:$AK$8,0)),"")</f>
        <v/>
      </c>
      <c r="N174" s="86" t="str">
        <f>IFERROR(INDEX(TQoL_Indexes!$B$9:$AK$88,MATCH($A$3,TQoL_Indexes!#REF!,0)+$A174,MATCH(N$3,TQoL_Indexes!$B$8:$AK$8,0)),"")</f>
        <v/>
      </c>
      <c r="O174" s="86" t="str">
        <f>IFERROR(INDEX(TQoL_Indexes!$B$9:$AK$88,MATCH($A$3,TQoL_Indexes!#REF!,0)+$A174,MATCH(O$3,TQoL_Indexes!$B$8:$AK$8,0)),"")</f>
        <v/>
      </c>
      <c r="P174" s="86" t="str">
        <f>IFERROR(INDEX(TQoL_Indexes!$B$9:$AK$88,MATCH($A$3,TQoL_Indexes!#REF!,0)+$A174,MATCH(P$3,TQoL_Indexes!$B$8:$AK$8,0)),"")</f>
        <v/>
      </c>
      <c r="Q174" s="86" t="str">
        <f>IFERROR(INDEX(TQoL_Indexes!$B$9:$AK$88,MATCH($A$3,TQoL_Indexes!#REF!,0)+$A174,MATCH(Q$3,TQoL_Indexes!$B$8:$AK$8,0)),"")</f>
        <v/>
      </c>
      <c r="R174" s="86" t="str">
        <f>IFERROR(INDEX(TQoL_Indexes!$B$9:$AK$88,MATCH($A$3,TQoL_Indexes!#REF!,0)+$A174,MATCH(R$3,TQoL_Indexes!$B$8:$AK$8,0)),"")</f>
        <v/>
      </c>
      <c r="S174" s="86" t="str">
        <f>IFERROR(INDEX(TQoL_Indexes!$B$9:$AK$88,MATCH($A$3,TQoL_Indexes!#REF!,0)+$A174,MATCH(S$3,TQoL_Indexes!$B$8:$AK$8,0)),"")</f>
        <v/>
      </c>
      <c r="T174" s="86" t="str">
        <f>IFERROR(INDEX(TQoL_Indexes!$B$9:$AK$88,MATCH($A$3,TQoL_Indexes!#REF!,0)+$A174,MATCH(T$3,TQoL_Indexes!$B$8:$AK$8,0)),"")</f>
        <v/>
      </c>
      <c r="U174" s="86" t="str">
        <f>IFERROR(INDEX(TQoL_Indexes!$B$9:$AK$88,MATCH($A$3,TQoL_Indexes!#REF!,0)+$A174,MATCH(U$3,TQoL_Indexes!$B$8:$AK$8,0)),"")</f>
        <v/>
      </c>
      <c r="V174" s="86" t="str">
        <f>IFERROR(INDEX(TQoL_Indexes!$B$9:$AK$88,MATCH($A$3,TQoL_Indexes!#REF!,0)+$A174,MATCH(V$3,TQoL_Indexes!$B$8:$AK$8,0)),"")</f>
        <v/>
      </c>
      <c r="W174" s="86" t="str">
        <f>IFERROR(INDEX(TQoL_Indexes!$B$9:$AK$88,MATCH($A$3,TQoL_Indexes!#REF!,0)+$A174,MATCH(W$3,TQoL_Indexes!$B$8:$AK$8,0)),"")</f>
        <v/>
      </c>
      <c r="X174" s="86" t="str">
        <f>IFERROR(INDEX(TQoL_Indexes!$B$9:$AK$88,MATCH($A$3,TQoL_Indexes!#REF!,0)+$A174,MATCH(X$3,TQoL_Indexes!$B$8:$AK$8,0)),"")</f>
        <v/>
      </c>
      <c r="Y174" s="86" t="str">
        <f>IFERROR(INDEX(TQoL_Indexes!$B$9:$AK$88,MATCH($A$3,TQoL_Indexes!#REF!,0)+$A174,MATCH(Y$3,TQoL_Indexes!$B$8:$AK$8,0)),"")</f>
        <v/>
      </c>
      <c r="Z174" s="86" t="str">
        <f>IFERROR(INDEX(TQoL_Indexes!$B$9:$AK$88,MATCH($A$3,TQoL_Indexes!#REF!,0)+$A174,MATCH(Z$3,TQoL_Indexes!$B$8:$AK$8,0)),"")</f>
        <v/>
      </c>
      <c r="AA174" s="86" t="str">
        <f>IFERROR(INDEX(TQoL_Indexes!$B$9:$AK$88,MATCH($A$3,TQoL_Indexes!#REF!,0)+$A174,MATCH(AA$3,TQoL_Indexes!$B$8:$AK$8,0)),"")</f>
        <v/>
      </c>
      <c r="AB174" s="86" t="str">
        <f>IFERROR(INDEX(TQoL_Indexes!$B$9:$AK$88,MATCH($A$3,TQoL_Indexes!#REF!,0)+$A174,MATCH(AB$3,TQoL_Indexes!$B$8:$AK$8,0)),"")</f>
        <v/>
      </c>
      <c r="AC174" s="86" t="str">
        <f>IFERROR(INDEX(TQoL_Indexes!$B$9:$AK$88,MATCH($A$3,TQoL_Indexes!#REF!,0)+$A174,MATCH(AC$3,TQoL_Indexes!$B$8:$AK$8,0)),"")</f>
        <v/>
      </c>
      <c r="AD174" s="86" t="str">
        <f>IFERROR(INDEX(TQoL_Indexes!$B$9:$AK$88,MATCH($A$3,TQoL_Indexes!#REF!,0)+$A174,MATCH(AD$3,TQoL_Indexes!$B$8:$AK$8,0)),"")</f>
        <v/>
      </c>
      <c r="AE174" s="86" t="str">
        <f>IFERROR(INDEX(TQoL_Indexes!$B$9:$AK$88,MATCH($A$3,TQoL_Indexes!#REF!,0)+$A174,MATCH(AE$3,TQoL_Indexes!$B$8:$AK$8,0)),"")</f>
        <v/>
      </c>
      <c r="AF174" s="86" t="str">
        <f>IFERROR(INDEX(TQoL_Indexes!$B$9:$AK$88,MATCH($A$3,TQoL_Indexes!#REF!,0)+$A174,MATCH(AF$3,TQoL_Indexes!$B$8:$AK$8,0)),"")</f>
        <v/>
      </c>
      <c r="AG174" s="86" t="str">
        <f>IFERROR(INDEX(TQoL_Indexes!$B$9:$AK$88,MATCH($A$3,TQoL_Indexes!#REF!,0)+$A174,MATCH(AG$3,TQoL_Indexes!$B$8:$AK$8,0)),"")</f>
        <v/>
      </c>
      <c r="AH174" s="86" t="str">
        <f>IFERROR(INDEX(TQoL_Indexes!$B$9:$AK$88,MATCH($A$3,TQoL_Indexes!#REF!,0)+$A174,MATCH(AH$3,TQoL_Indexes!$B$8:$AK$8,0)),"")</f>
        <v/>
      </c>
      <c r="AI174" s="86" t="str">
        <f>IFERROR(INDEX(TQoL_Indexes!$B$9:$AK$88,MATCH($A$3,TQoL_Indexes!#REF!,0)+$A174,MATCH(AI$3,TQoL_Indexes!$B$8:$AK$8,0)),"")</f>
        <v/>
      </c>
      <c r="AJ174" s="86" t="str">
        <f>IFERROR(INDEX(TQoL_Indexes!$B$9:$AK$88,MATCH($A$3,TQoL_Indexes!#REF!,0)+$A174,MATCH(AJ$3,TQoL_Indexes!$B$8:$AK$8,0)),"")</f>
        <v/>
      </c>
      <c r="AK174" s="86" t="str">
        <f>IFERROR(INDEX(TQoL_Indexes!$B$9:$AK$88,MATCH($A$3,TQoL_Indexes!#REF!,0)+$A174,MATCH(AK$3,TQoL_Indexes!$B$8:$AK$8,0)),"")</f>
        <v/>
      </c>
      <c r="AL174" s="86" t="str">
        <f>IFERROR(INDEX(TQoL_Indexes!$B$9:$AK$88,MATCH($A$3,TQoL_Indexes!#REF!,0)+$A174,MATCH(AL$3,TQoL_Indexes!$B$8:$AK$8,0)),"")</f>
        <v/>
      </c>
      <c r="AM174" s="87" t="str">
        <f>IFERROR(INDEX(TQoL_Indexes!$B$9:$AK$88,MATCH($A$3,TQoL_Indexes!#REF!,0)+$A174,MATCH(AM$3,TQoL_Indexes!$B$8:$AK$8,0)),"")</f>
        <v/>
      </c>
    </row>
    <row r="175" spans="1:39">
      <c r="A175" s="58" t="str">
        <f>IFERROR(IF(A174+1&lt;COUNTIF(TQoL_Indexes!#REF!,Aux_Country!$A$3),A174+1,""),"")</f>
        <v/>
      </c>
      <c r="B175" s="121" t="str">
        <f>IFERROR(INDEX(TQoL_Indexes!$B$9:$AK$88,MATCH($A$3,TQoL_Indexes!#REF!,0)+$A175,MATCH(B$3,TQoL_Indexes!$B$8:$AK$8,0)),"")</f>
        <v/>
      </c>
      <c r="C175" s="116" t="str">
        <f>IFERROR(INDEX(TQoL_Indexes!$B$9:$AK$88,MATCH($A$3,TQoL_Indexes!#REF!,0)+$A175,MATCH(C$3,TQoL_Indexes!$B$8:$AK$8,0)),"")</f>
        <v/>
      </c>
      <c r="D175" s="122" t="str">
        <f>IFERROR(INDEX(TQoL_Indexes!$B$9:$AK$88,MATCH($A$3,TQoL_Indexes!#REF!,0)+$A175,MATCH(D$3,TQoL_Indexes!$B$8:$AK$8,0)),"")</f>
        <v/>
      </c>
      <c r="E175" s="86" t="str">
        <f>IFERROR(INDEX(TQoL_Indexes!$B$9:$AK$88,MATCH($A$3,TQoL_Indexes!#REF!,0)+$A175,MATCH(E$3,TQoL_Indexes!$B$8:$AK$8,0)),"")</f>
        <v/>
      </c>
      <c r="F175" s="86" t="str">
        <f>IFERROR(INDEX(TQoL_Indexes!$B$9:$AK$88,MATCH($A$3,TQoL_Indexes!#REF!,0)+$A175,MATCH(F$3,TQoL_Indexes!$B$8:$AK$8,0)),"")</f>
        <v/>
      </c>
      <c r="G175" s="86" t="str">
        <f>IFERROR(INDEX(TQoL_Indexes!$B$9:$AK$88,MATCH($A$3,TQoL_Indexes!#REF!,0)+$A175,MATCH(G$3,TQoL_Indexes!$B$8:$AK$8,0)),"")</f>
        <v/>
      </c>
      <c r="H175" s="86" t="str">
        <f>IFERROR(INDEX(TQoL_Indexes!$B$9:$AK$88,MATCH($A$3,TQoL_Indexes!#REF!,0)+$A175,MATCH(H$3,TQoL_Indexes!$B$8:$AK$8,0)),"")</f>
        <v/>
      </c>
      <c r="I175" s="86" t="str">
        <f>IFERROR(INDEX(TQoL_Indexes!$B$9:$AK$88,MATCH($A$3,TQoL_Indexes!#REF!,0)+$A175,MATCH(I$3,TQoL_Indexes!$B$8:$AK$8,0)),"")</f>
        <v/>
      </c>
      <c r="J175" s="86" t="str">
        <f>IFERROR(INDEX(TQoL_Indexes!$B$9:$AK$88,MATCH($A$3,TQoL_Indexes!#REF!,0)+$A175,MATCH(J$3,TQoL_Indexes!$B$8:$AK$8,0)),"")</f>
        <v/>
      </c>
      <c r="K175" s="86" t="str">
        <f>IFERROR(INDEX(TQoL_Indexes!$B$9:$AK$88,MATCH($A$3,TQoL_Indexes!#REF!,0)+$A175,MATCH(K$3,TQoL_Indexes!$B$8:$AK$8,0)),"")</f>
        <v/>
      </c>
      <c r="L175" s="86" t="str">
        <f>IFERROR(INDEX(TQoL_Indexes!$B$9:$AK$88,MATCH($A$3,TQoL_Indexes!#REF!,0)+$A175,MATCH(L$3,TQoL_Indexes!$B$8:$AK$8,0)),"")</f>
        <v/>
      </c>
      <c r="M175" s="86" t="str">
        <f>IFERROR(INDEX(TQoL_Indexes!$B$9:$AK$88,MATCH($A$3,TQoL_Indexes!#REF!,0)+$A175,MATCH(M$3,TQoL_Indexes!$B$8:$AK$8,0)),"")</f>
        <v/>
      </c>
      <c r="N175" s="86" t="str">
        <f>IFERROR(INDEX(TQoL_Indexes!$B$9:$AK$88,MATCH($A$3,TQoL_Indexes!#REF!,0)+$A175,MATCH(N$3,TQoL_Indexes!$B$8:$AK$8,0)),"")</f>
        <v/>
      </c>
      <c r="O175" s="86" t="str">
        <f>IFERROR(INDEX(TQoL_Indexes!$B$9:$AK$88,MATCH($A$3,TQoL_Indexes!#REF!,0)+$A175,MATCH(O$3,TQoL_Indexes!$B$8:$AK$8,0)),"")</f>
        <v/>
      </c>
      <c r="P175" s="86" t="str">
        <f>IFERROR(INDEX(TQoL_Indexes!$B$9:$AK$88,MATCH($A$3,TQoL_Indexes!#REF!,0)+$A175,MATCH(P$3,TQoL_Indexes!$B$8:$AK$8,0)),"")</f>
        <v/>
      </c>
      <c r="Q175" s="86" t="str">
        <f>IFERROR(INDEX(TQoL_Indexes!$B$9:$AK$88,MATCH($A$3,TQoL_Indexes!#REF!,0)+$A175,MATCH(Q$3,TQoL_Indexes!$B$8:$AK$8,0)),"")</f>
        <v/>
      </c>
      <c r="R175" s="86" t="str">
        <f>IFERROR(INDEX(TQoL_Indexes!$B$9:$AK$88,MATCH($A$3,TQoL_Indexes!#REF!,0)+$A175,MATCH(R$3,TQoL_Indexes!$B$8:$AK$8,0)),"")</f>
        <v/>
      </c>
      <c r="S175" s="86" t="str">
        <f>IFERROR(INDEX(TQoL_Indexes!$B$9:$AK$88,MATCH($A$3,TQoL_Indexes!#REF!,0)+$A175,MATCH(S$3,TQoL_Indexes!$B$8:$AK$8,0)),"")</f>
        <v/>
      </c>
      <c r="T175" s="86" t="str">
        <f>IFERROR(INDEX(TQoL_Indexes!$B$9:$AK$88,MATCH($A$3,TQoL_Indexes!#REF!,0)+$A175,MATCH(T$3,TQoL_Indexes!$B$8:$AK$8,0)),"")</f>
        <v/>
      </c>
      <c r="U175" s="86" t="str">
        <f>IFERROR(INDEX(TQoL_Indexes!$B$9:$AK$88,MATCH($A$3,TQoL_Indexes!#REF!,0)+$A175,MATCH(U$3,TQoL_Indexes!$B$8:$AK$8,0)),"")</f>
        <v/>
      </c>
      <c r="V175" s="86" t="str">
        <f>IFERROR(INDEX(TQoL_Indexes!$B$9:$AK$88,MATCH($A$3,TQoL_Indexes!#REF!,0)+$A175,MATCH(V$3,TQoL_Indexes!$B$8:$AK$8,0)),"")</f>
        <v/>
      </c>
      <c r="W175" s="86" t="str">
        <f>IFERROR(INDEX(TQoL_Indexes!$B$9:$AK$88,MATCH($A$3,TQoL_Indexes!#REF!,0)+$A175,MATCH(W$3,TQoL_Indexes!$B$8:$AK$8,0)),"")</f>
        <v/>
      </c>
      <c r="X175" s="86" t="str">
        <f>IFERROR(INDEX(TQoL_Indexes!$B$9:$AK$88,MATCH($A$3,TQoL_Indexes!#REF!,0)+$A175,MATCH(X$3,TQoL_Indexes!$B$8:$AK$8,0)),"")</f>
        <v/>
      </c>
      <c r="Y175" s="86" t="str">
        <f>IFERROR(INDEX(TQoL_Indexes!$B$9:$AK$88,MATCH($A$3,TQoL_Indexes!#REF!,0)+$A175,MATCH(Y$3,TQoL_Indexes!$B$8:$AK$8,0)),"")</f>
        <v/>
      </c>
      <c r="Z175" s="86" t="str">
        <f>IFERROR(INDEX(TQoL_Indexes!$B$9:$AK$88,MATCH($A$3,TQoL_Indexes!#REF!,0)+$A175,MATCH(Z$3,TQoL_Indexes!$B$8:$AK$8,0)),"")</f>
        <v/>
      </c>
      <c r="AA175" s="86" t="str">
        <f>IFERROR(INDEX(TQoL_Indexes!$B$9:$AK$88,MATCH($A$3,TQoL_Indexes!#REF!,0)+$A175,MATCH(AA$3,TQoL_Indexes!$B$8:$AK$8,0)),"")</f>
        <v/>
      </c>
      <c r="AB175" s="86" t="str">
        <f>IFERROR(INDEX(TQoL_Indexes!$B$9:$AK$88,MATCH($A$3,TQoL_Indexes!#REF!,0)+$A175,MATCH(AB$3,TQoL_Indexes!$B$8:$AK$8,0)),"")</f>
        <v/>
      </c>
      <c r="AC175" s="86" t="str">
        <f>IFERROR(INDEX(TQoL_Indexes!$B$9:$AK$88,MATCH($A$3,TQoL_Indexes!#REF!,0)+$A175,MATCH(AC$3,TQoL_Indexes!$B$8:$AK$8,0)),"")</f>
        <v/>
      </c>
      <c r="AD175" s="86" t="str">
        <f>IFERROR(INDEX(TQoL_Indexes!$B$9:$AK$88,MATCH($A$3,TQoL_Indexes!#REF!,0)+$A175,MATCH(AD$3,TQoL_Indexes!$B$8:$AK$8,0)),"")</f>
        <v/>
      </c>
      <c r="AE175" s="86" t="str">
        <f>IFERROR(INDEX(TQoL_Indexes!$B$9:$AK$88,MATCH($A$3,TQoL_Indexes!#REF!,0)+$A175,MATCH(AE$3,TQoL_Indexes!$B$8:$AK$8,0)),"")</f>
        <v/>
      </c>
      <c r="AF175" s="86" t="str">
        <f>IFERROR(INDEX(TQoL_Indexes!$B$9:$AK$88,MATCH($A$3,TQoL_Indexes!#REF!,0)+$A175,MATCH(AF$3,TQoL_Indexes!$B$8:$AK$8,0)),"")</f>
        <v/>
      </c>
      <c r="AG175" s="86" t="str">
        <f>IFERROR(INDEX(TQoL_Indexes!$B$9:$AK$88,MATCH($A$3,TQoL_Indexes!#REF!,0)+$A175,MATCH(AG$3,TQoL_Indexes!$B$8:$AK$8,0)),"")</f>
        <v/>
      </c>
      <c r="AH175" s="86" t="str">
        <f>IFERROR(INDEX(TQoL_Indexes!$B$9:$AK$88,MATCH($A$3,TQoL_Indexes!#REF!,0)+$A175,MATCH(AH$3,TQoL_Indexes!$B$8:$AK$8,0)),"")</f>
        <v/>
      </c>
      <c r="AI175" s="86" t="str">
        <f>IFERROR(INDEX(TQoL_Indexes!$B$9:$AK$88,MATCH($A$3,TQoL_Indexes!#REF!,0)+$A175,MATCH(AI$3,TQoL_Indexes!$B$8:$AK$8,0)),"")</f>
        <v/>
      </c>
      <c r="AJ175" s="86" t="str">
        <f>IFERROR(INDEX(TQoL_Indexes!$B$9:$AK$88,MATCH($A$3,TQoL_Indexes!#REF!,0)+$A175,MATCH(AJ$3,TQoL_Indexes!$B$8:$AK$8,0)),"")</f>
        <v/>
      </c>
      <c r="AK175" s="86" t="str">
        <f>IFERROR(INDEX(TQoL_Indexes!$B$9:$AK$88,MATCH($A$3,TQoL_Indexes!#REF!,0)+$A175,MATCH(AK$3,TQoL_Indexes!$B$8:$AK$8,0)),"")</f>
        <v/>
      </c>
      <c r="AL175" s="86" t="str">
        <f>IFERROR(INDEX(TQoL_Indexes!$B$9:$AK$88,MATCH($A$3,TQoL_Indexes!#REF!,0)+$A175,MATCH(AL$3,TQoL_Indexes!$B$8:$AK$8,0)),"")</f>
        <v/>
      </c>
      <c r="AM175" s="87" t="str">
        <f>IFERROR(INDEX(TQoL_Indexes!$B$9:$AK$88,MATCH($A$3,TQoL_Indexes!#REF!,0)+$A175,MATCH(AM$3,TQoL_Indexes!$B$8:$AK$8,0)),"")</f>
        <v/>
      </c>
    </row>
    <row r="176" spans="1:39">
      <c r="A176" s="58" t="str">
        <f>IFERROR(IF(A175+1&lt;COUNTIF(TQoL_Indexes!#REF!,Aux_Country!$A$3),A175+1,""),"")</f>
        <v/>
      </c>
      <c r="B176" s="121" t="str">
        <f>IFERROR(INDEX(TQoL_Indexes!$B$9:$AK$88,MATCH($A$3,TQoL_Indexes!#REF!,0)+$A176,MATCH(B$3,TQoL_Indexes!$B$8:$AK$8,0)),"")</f>
        <v/>
      </c>
      <c r="C176" s="116" t="str">
        <f>IFERROR(INDEX(TQoL_Indexes!$B$9:$AK$88,MATCH($A$3,TQoL_Indexes!#REF!,0)+$A176,MATCH(C$3,TQoL_Indexes!$B$8:$AK$8,0)),"")</f>
        <v/>
      </c>
      <c r="D176" s="122" t="str">
        <f>IFERROR(INDEX(TQoL_Indexes!$B$9:$AK$88,MATCH($A$3,TQoL_Indexes!#REF!,0)+$A176,MATCH(D$3,TQoL_Indexes!$B$8:$AK$8,0)),"")</f>
        <v/>
      </c>
      <c r="E176" s="86" t="str">
        <f>IFERROR(INDEX(TQoL_Indexes!$B$9:$AK$88,MATCH($A$3,TQoL_Indexes!#REF!,0)+$A176,MATCH(E$3,TQoL_Indexes!$B$8:$AK$8,0)),"")</f>
        <v/>
      </c>
      <c r="F176" s="86" t="str">
        <f>IFERROR(INDEX(TQoL_Indexes!$B$9:$AK$88,MATCH($A$3,TQoL_Indexes!#REF!,0)+$A176,MATCH(F$3,TQoL_Indexes!$B$8:$AK$8,0)),"")</f>
        <v/>
      </c>
      <c r="G176" s="86" t="str">
        <f>IFERROR(INDEX(TQoL_Indexes!$B$9:$AK$88,MATCH($A$3,TQoL_Indexes!#REF!,0)+$A176,MATCH(G$3,TQoL_Indexes!$B$8:$AK$8,0)),"")</f>
        <v/>
      </c>
      <c r="H176" s="86" t="str">
        <f>IFERROR(INDEX(TQoL_Indexes!$B$9:$AK$88,MATCH($A$3,TQoL_Indexes!#REF!,0)+$A176,MATCH(H$3,TQoL_Indexes!$B$8:$AK$8,0)),"")</f>
        <v/>
      </c>
      <c r="I176" s="86" t="str">
        <f>IFERROR(INDEX(TQoL_Indexes!$B$9:$AK$88,MATCH($A$3,TQoL_Indexes!#REF!,0)+$A176,MATCH(I$3,TQoL_Indexes!$B$8:$AK$8,0)),"")</f>
        <v/>
      </c>
      <c r="J176" s="86" t="str">
        <f>IFERROR(INDEX(TQoL_Indexes!$B$9:$AK$88,MATCH($A$3,TQoL_Indexes!#REF!,0)+$A176,MATCH(J$3,TQoL_Indexes!$B$8:$AK$8,0)),"")</f>
        <v/>
      </c>
      <c r="K176" s="86" t="str">
        <f>IFERROR(INDEX(TQoL_Indexes!$B$9:$AK$88,MATCH($A$3,TQoL_Indexes!#REF!,0)+$A176,MATCH(K$3,TQoL_Indexes!$B$8:$AK$8,0)),"")</f>
        <v/>
      </c>
      <c r="L176" s="86" t="str">
        <f>IFERROR(INDEX(TQoL_Indexes!$B$9:$AK$88,MATCH($A$3,TQoL_Indexes!#REF!,0)+$A176,MATCH(L$3,TQoL_Indexes!$B$8:$AK$8,0)),"")</f>
        <v/>
      </c>
      <c r="M176" s="86" t="str">
        <f>IFERROR(INDEX(TQoL_Indexes!$B$9:$AK$88,MATCH($A$3,TQoL_Indexes!#REF!,0)+$A176,MATCH(M$3,TQoL_Indexes!$B$8:$AK$8,0)),"")</f>
        <v/>
      </c>
      <c r="N176" s="86" t="str">
        <f>IFERROR(INDEX(TQoL_Indexes!$B$9:$AK$88,MATCH($A$3,TQoL_Indexes!#REF!,0)+$A176,MATCH(N$3,TQoL_Indexes!$B$8:$AK$8,0)),"")</f>
        <v/>
      </c>
      <c r="O176" s="86" t="str">
        <f>IFERROR(INDEX(TQoL_Indexes!$B$9:$AK$88,MATCH($A$3,TQoL_Indexes!#REF!,0)+$A176,MATCH(O$3,TQoL_Indexes!$B$8:$AK$8,0)),"")</f>
        <v/>
      </c>
      <c r="P176" s="86" t="str">
        <f>IFERROR(INDEX(TQoL_Indexes!$B$9:$AK$88,MATCH($A$3,TQoL_Indexes!#REF!,0)+$A176,MATCH(P$3,TQoL_Indexes!$B$8:$AK$8,0)),"")</f>
        <v/>
      </c>
      <c r="Q176" s="86" t="str">
        <f>IFERROR(INDEX(TQoL_Indexes!$B$9:$AK$88,MATCH($A$3,TQoL_Indexes!#REF!,0)+$A176,MATCH(Q$3,TQoL_Indexes!$B$8:$AK$8,0)),"")</f>
        <v/>
      </c>
      <c r="R176" s="86" t="str">
        <f>IFERROR(INDEX(TQoL_Indexes!$B$9:$AK$88,MATCH($A$3,TQoL_Indexes!#REF!,0)+$A176,MATCH(R$3,TQoL_Indexes!$B$8:$AK$8,0)),"")</f>
        <v/>
      </c>
      <c r="S176" s="86" t="str">
        <f>IFERROR(INDEX(TQoL_Indexes!$B$9:$AK$88,MATCH($A$3,TQoL_Indexes!#REF!,0)+$A176,MATCH(S$3,TQoL_Indexes!$B$8:$AK$8,0)),"")</f>
        <v/>
      </c>
      <c r="T176" s="86" t="str">
        <f>IFERROR(INDEX(TQoL_Indexes!$B$9:$AK$88,MATCH($A$3,TQoL_Indexes!#REF!,0)+$A176,MATCH(T$3,TQoL_Indexes!$B$8:$AK$8,0)),"")</f>
        <v/>
      </c>
      <c r="U176" s="86" t="str">
        <f>IFERROR(INDEX(TQoL_Indexes!$B$9:$AK$88,MATCH($A$3,TQoL_Indexes!#REF!,0)+$A176,MATCH(U$3,TQoL_Indexes!$B$8:$AK$8,0)),"")</f>
        <v/>
      </c>
      <c r="V176" s="86" t="str">
        <f>IFERROR(INDEX(TQoL_Indexes!$B$9:$AK$88,MATCH($A$3,TQoL_Indexes!#REF!,0)+$A176,MATCH(V$3,TQoL_Indexes!$B$8:$AK$8,0)),"")</f>
        <v/>
      </c>
      <c r="W176" s="86" t="str">
        <f>IFERROR(INDEX(TQoL_Indexes!$B$9:$AK$88,MATCH($A$3,TQoL_Indexes!#REF!,0)+$A176,MATCH(W$3,TQoL_Indexes!$B$8:$AK$8,0)),"")</f>
        <v/>
      </c>
      <c r="X176" s="86" t="str">
        <f>IFERROR(INDEX(TQoL_Indexes!$B$9:$AK$88,MATCH($A$3,TQoL_Indexes!#REF!,0)+$A176,MATCH(X$3,TQoL_Indexes!$B$8:$AK$8,0)),"")</f>
        <v/>
      </c>
      <c r="Y176" s="86" t="str">
        <f>IFERROR(INDEX(TQoL_Indexes!$B$9:$AK$88,MATCH($A$3,TQoL_Indexes!#REF!,0)+$A176,MATCH(Y$3,TQoL_Indexes!$B$8:$AK$8,0)),"")</f>
        <v/>
      </c>
      <c r="Z176" s="86" t="str">
        <f>IFERROR(INDEX(TQoL_Indexes!$B$9:$AK$88,MATCH($A$3,TQoL_Indexes!#REF!,0)+$A176,MATCH(Z$3,TQoL_Indexes!$B$8:$AK$8,0)),"")</f>
        <v/>
      </c>
      <c r="AA176" s="86" t="str">
        <f>IFERROR(INDEX(TQoL_Indexes!$B$9:$AK$88,MATCH($A$3,TQoL_Indexes!#REF!,0)+$A176,MATCH(AA$3,TQoL_Indexes!$B$8:$AK$8,0)),"")</f>
        <v/>
      </c>
      <c r="AB176" s="86" t="str">
        <f>IFERROR(INDEX(TQoL_Indexes!$B$9:$AK$88,MATCH($A$3,TQoL_Indexes!#REF!,0)+$A176,MATCH(AB$3,TQoL_Indexes!$B$8:$AK$8,0)),"")</f>
        <v/>
      </c>
      <c r="AC176" s="86" t="str">
        <f>IFERROR(INDEX(TQoL_Indexes!$B$9:$AK$88,MATCH($A$3,TQoL_Indexes!#REF!,0)+$A176,MATCH(AC$3,TQoL_Indexes!$B$8:$AK$8,0)),"")</f>
        <v/>
      </c>
      <c r="AD176" s="86" t="str">
        <f>IFERROR(INDEX(TQoL_Indexes!$B$9:$AK$88,MATCH($A$3,TQoL_Indexes!#REF!,0)+$A176,MATCH(AD$3,TQoL_Indexes!$B$8:$AK$8,0)),"")</f>
        <v/>
      </c>
      <c r="AE176" s="86" t="str">
        <f>IFERROR(INDEX(TQoL_Indexes!$B$9:$AK$88,MATCH($A$3,TQoL_Indexes!#REF!,0)+$A176,MATCH(AE$3,TQoL_Indexes!$B$8:$AK$8,0)),"")</f>
        <v/>
      </c>
      <c r="AF176" s="86" t="str">
        <f>IFERROR(INDEX(TQoL_Indexes!$B$9:$AK$88,MATCH($A$3,TQoL_Indexes!#REF!,0)+$A176,MATCH(AF$3,TQoL_Indexes!$B$8:$AK$8,0)),"")</f>
        <v/>
      </c>
      <c r="AG176" s="86" t="str">
        <f>IFERROR(INDEX(TQoL_Indexes!$B$9:$AK$88,MATCH($A$3,TQoL_Indexes!#REF!,0)+$A176,MATCH(AG$3,TQoL_Indexes!$B$8:$AK$8,0)),"")</f>
        <v/>
      </c>
      <c r="AH176" s="86" t="str">
        <f>IFERROR(INDEX(TQoL_Indexes!$B$9:$AK$88,MATCH($A$3,TQoL_Indexes!#REF!,0)+$A176,MATCH(AH$3,TQoL_Indexes!$B$8:$AK$8,0)),"")</f>
        <v/>
      </c>
      <c r="AI176" s="86" t="str">
        <f>IFERROR(INDEX(TQoL_Indexes!$B$9:$AK$88,MATCH($A$3,TQoL_Indexes!#REF!,0)+$A176,MATCH(AI$3,TQoL_Indexes!$B$8:$AK$8,0)),"")</f>
        <v/>
      </c>
      <c r="AJ176" s="86" t="str">
        <f>IFERROR(INDEX(TQoL_Indexes!$B$9:$AK$88,MATCH($A$3,TQoL_Indexes!#REF!,0)+$A176,MATCH(AJ$3,TQoL_Indexes!$B$8:$AK$8,0)),"")</f>
        <v/>
      </c>
      <c r="AK176" s="86" t="str">
        <f>IFERROR(INDEX(TQoL_Indexes!$B$9:$AK$88,MATCH($A$3,TQoL_Indexes!#REF!,0)+$A176,MATCH(AK$3,TQoL_Indexes!$B$8:$AK$8,0)),"")</f>
        <v/>
      </c>
      <c r="AL176" s="86" t="str">
        <f>IFERROR(INDEX(TQoL_Indexes!$B$9:$AK$88,MATCH($A$3,TQoL_Indexes!#REF!,0)+$A176,MATCH(AL$3,TQoL_Indexes!$B$8:$AK$8,0)),"")</f>
        <v/>
      </c>
      <c r="AM176" s="87" t="str">
        <f>IFERROR(INDEX(TQoL_Indexes!$B$9:$AK$88,MATCH($A$3,TQoL_Indexes!#REF!,0)+$A176,MATCH(AM$3,TQoL_Indexes!$B$8:$AK$8,0)),"")</f>
        <v/>
      </c>
    </row>
    <row r="177" spans="1:39">
      <c r="A177" s="58" t="str">
        <f>IFERROR(IF(A176+1&lt;COUNTIF(TQoL_Indexes!#REF!,Aux_Country!$A$3),A176+1,""),"")</f>
        <v/>
      </c>
      <c r="B177" s="121" t="str">
        <f>IFERROR(INDEX(TQoL_Indexes!$B$9:$AK$88,MATCH($A$3,TQoL_Indexes!#REF!,0)+$A177,MATCH(B$3,TQoL_Indexes!$B$8:$AK$8,0)),"")</f>
        <v/>
      </c>
      <c r="C177" s="116" t="str">
        <f>IFERROR(INDEX(TQoL_Indexes!$B$9:$AK$88,MATCH($A$3,TQoL_Indexes!#REF!,0)+$A177,MATCH(C$3,TQoL_Indexes!$B$8:$AK$8,0)),"")</f>
        <v/>
      </c>
      <c r="D177" s="122" t="str">
        <f>IFERROR(INDEX(TQoL_Indexes!$B$9:$AK$88,MATCH($A$3,TQoL_Indexes!#REF!,0)+$A177,MATCH(D$3,TQoL_Indexes!$B$8:$AK$8,0)),"")</f>
        <v/>
      </c>
      <c r="E177" s="86" t="str">
        <f>IFERROR(INDEX(TQoL_Indexes!$B$9:$AK$88,MATCH($A$3,TQoL_Indexes!#REF!,0)+$A177,MATCH(E$3,TQoL_Indexes!$B$8:$AK$8,0)),"")</f>
        <v/>
      </c>
      <c r="F177" s="86" t="str">
        <f>IFERROR(INDEX(TQoL_Indexes!$B$9:$AK$88,MATCH($A$3,TQoL_Indexes!#REF!,0)+$A177,MATCH(F$3,TQoL_Indexes!$B$8:$AK$8,0)),"")</f>
        <v/>
      </c>
      <c r="G177" s="86" t="str">
        <f>IFERROR(INDEX(TQoL_Indexes!$B$9:$AK$88,MATCH($A$3,TQoL_Indexes!#REF!,0)+$A177,MATCH(G$3,TQoL_Indexes!$B$8:$AK$8,0)),"")</f>
        <v/>
      </c>
      <c r="H177" s="86" t="str">
        <f>IFERROR(INDEX(TQoL_Indexes!$B$9:$AK$88,MATCH($A$3,TQoL_Indexes!#REF!,0)+$A177,MATCH(H$3,TQoL_Indexes!$B$8:$AK$8,0)),"")</f>
        <v/>
      </c>
      <c r="I177" s="86" t="str">
        <f>IFERROR(INDEX(TQoL_Indexes!$B$9:$AK$88,MATCH($A$3,TQoL_Indexes!#REF!,0)+$A177,MATCH(I$3,TQoL_Indexes!$B$8:$AK$8,0)),"")</f>
        <v/>
      </c>
      <c r="J177" s="86" t="str">
        <f>IFERROR(INDEX(TQoL_Indexes!$B$9:$AK$88,MATCH($A$3,TQoL_Indexes!#REF!,0)+$A177,MATCH(J$3,TQoL_Indexes!$B$8:$AK$8,0)),"")</f>
        <v/>
      </c>
      <c r="K177" s="86" t="str">
        <f>IFERROR(INDEX(TQoL_Indexes!$B$9:$AK$88,MATCH($A$3,TQoL_Indexes!#REF!,0)+$A177,MATCH(K$3,TQoL_Indexes!$B$8:$AK$8,0)),"")</f>
        <v/>
      </c>
      <c r="L177" s="86" t="str">
        <f>IFERROR(INDEX(TQoL_Indexes!$B$9:$AK$88,MATCH($A$3,TQoL_Indexes!#REF!,0)+$A177,MATCH(L$3,TQoL_Indexes!$B$8:$AK$8,0)),"")</f>
        <v/>
      </c>
      <c r="M177" s="86" t="str">
        <f>IFERROR(INDEX(TQoL_Indexes!$B$9:$AK$88,MATCH($A$3,TQoL_Indexes!#REF!,0)+$A177,MATCH(M$3,TQoL_Indexes!$B$8:$AK$8,0)),"")</f>
        <v/>
      </c>
      <c r="N177" s="86" t="str">
        <f>IFERROR(INDEX(TQoL_Indexes!$B$9:$AK$88,MATCH($A$3,TQoL_Indexes!#REF!,0)+$A177,MATCH(N$3,TQoL_Indexes!$B$8:$AK$8,0)),"")</f>
        <v/>
      </c>
      <c r="O177" s="86" t="str">
        <f>IFERROR(INDEX(TQoL_Indexes!$B$9:$AK$88,MATCH($A$3,TQoL_Indexes!#REF!,0)+$A177,MATCH(O$3,TQoL_Indexes!$B$8:$AK$8,0)),"")</f>
        <v/>
      </c>
      <c r="P177" s="86" t="str">
        <f>IFERROR(INDEX(TQoL_Indexes!$B$9:$AK$88,MATCH($A$3,TQoL_Indexes!#REF!,0)+$A177,MATCH(P$3,TQoL_Indexes!$B$8:$AK$8,0)),"")</f>
        <v/>
      </c>
      <c r="Q177" s="86" t="str">
        <f>IFERROR(INDEX(TQoL_Indexes!$B$9:$AK$88,MATCH($A$3,TQoL_Indexes!#REF!,0)+$A177,MATCH(Q$3,TQoL_Indexes!$B$8:$AK$8,0)),"")</f>
        <v/>
      </c>
      <c r="R177" s="86" t="str">
        <f>IFERROR(INDEX(TQoL_Indexes!$B$9:$AK$88,MATCH($A$3,TQoL_Indexes!#REF!,0)+$A177,MATCH(R$3,TQoL_Indexes!$B$8:$AK$8,0)),"")</f>
        <v/>
      </c>
      <c r="S177" s="86" t="str">
        <f>IFERROR(INDEX(TQoL_Indexes!$B$9:$AK$88,MATCH($A$3,TQoL_Indexes!#REF!,0)+$A177,MATCH(S$3,TQoL_Indexes!$B$8:$AK$8,0)),"")</f>
        <v/>
      </c>
      <c r="T177" s="86" t="str">
        <f>IFERROR(INDEX(TQoL_Indexes!$B$9:$AK$88,MATCH($A$3,TQoL_Indexes!#REF!,0)+$A177,MATCH(T$3,TQoL_Indexes!$B$8:$AK$8,0)),"")</f>
        <v/>
      </c>
      <c r="U177" s="86" t="str">
        <f>IFERROR(INDEX(TQoL_Indexes!$B$9:$AK$88,MATCH($A$3,TQoL_Indexes!#REF!,0)+$A177,MATCH(U$3,TQoL_Indexes!$B$8:$AK$8,0)),"")</f>
        <v/>
      </c>
      <c r="V177" s="86" t="str">
        <f>IFERROR(INDEX(TQoL_Indexes!$B$9:$AK$88,MATCH($A$3,TQoL_Indexes!#REF!,0)+$A177,MATCH(V$3,TQoL_Indexes!$B$8:$AK$8,0)),"")</f>
        <v/>
      </c>
      <c r="W177" s="86" t="str">
        <f>IFERROR(INDEX(TQoL_Indexes!$B$9:$AK$88,MATCH($A$3,TQoL_Indexes!#REF!,0)+$A177,MATCH(W$3,TQoL_Indexes!$B$8:$AK$8,0)),"")</f>
        <v/>
      </c>
      <c r="X177" s="86" t="str">
        <f>IFERROR(INDEX(TQoL_Indexes!$B$9:$AK$88,MATCH($A$3,TQoL_Indexes!#REF!,0)+$A177,MATCH(X$3,TQoL_Indexes!$B$8:$AK$8,0)),"")</f>
        <v/>
      </c>
      <c r="Y177" s="86" t="str">
        <f>IFERROR(INDEX(TQoL_Indexes!$B$9:$AK$88,MATCH($A$3,TQoL_Indexes!#REF!,0)+$A177,MATCH(Y$3,TQoL_Indexes!$B$8:$AK$8,0)),"")</f>
        <v/>
      </c>
      <c r="Z177" s="86" t="str">
        <f>IFERROR(INDEX(TQoL_Indexes!$B$9:$AK$88,MATCH($A$3,TQoL_Indexes!#REF!,0)+$A177,MATCH(Z$3,TQoL_Indexes!$B$8:$AK$8,0)),"")</f>
        <v/>
      </c>
      <c r="AA177" s="86" t="str">
        <f>IFERROR(INDEX(TQoL_Indexes!$B$9:$AK$88,MATCH($A$3,TQoL_Indexes!#REF!,0)+$A177,MATCH(AA$3,TQoL_Indexes!$B$8:$AK$8,0)),"")</f>
        <v/>
      </c>
      <c r="AB177" s="86" t="str">
        <f>IFERROR(INDEX(TQoL_Indexes!$B$9:$AK$88,MATCH($A$3,TQoL_Indexes!#REF!,0)+$A177,MATCH(AB$3,TQoL_Indexes!$B$8:$AK$8,0)),"")</f>
        <v/>
      </c>
      <c r="AC177" s="86" t="str">
        <f>IFERROR(INDEX(TQoL_Indexes!$B$9:$AK$88,MATCH($A$3,TQoL_Indexes!#REF!,0)+$A177,MATCH(AC$3,TQoL_Indexes!$B$8:$AK$8,0)),"")</f>
        <v/>
      </c>
      <c r="AD177" s="86" t="str">
        <f>IFERROR(INDEX(TQoL_Indexes!$B$9:$AK$88,MATCH($A$3,TQoL_Indexes!#REF!,0)+$A177,MATCH(AD$3,TQoL_Indexes!$B$8:$AK$8,0)),"")</f>
        <v/>
      </c>
      <c r="AE177" s="86" t="str">
        <f>IFERROR(INDEX(TQoL_Indexes!$B$9:$AK$88,MATCH($A$3,TQoL_Indexes!#REF!,0)+$A177,MATCH(AE$3,TQoL_Indexes!$B$8:$AK$8,0)),"")</f>
        <v/>
      </c>
      <c r="AF177" s="86" t="str">
        <f>IFERROR(INDEX(TQoL_Indexes!$B$9:$AK$88,MATCH($A$3,TQoL_Indexes!#REF!,0)+$A177,MATCH(AF$3,TQoL_Indexes!$B$8:$AK$8,0)),"")</f>
        <v/>
      </c>
      <c r="AG177" s="86" t="str">
        <f>IFERROR(INDEX(TQoL_Indexes!$B$9:$AK$88,MATCH($A$3,TQoL_Indexes!#REF!,0)+$A177,MATCH(AG$3,TQoL_Indexes!$B$8:$AK$8,0)),"")</f>
        <v/>
      </c>
      <c r="AH177" s="86" t="str">
        <f>IFERROR(INDEX(TQoL_Indexes!$B$9:$AK$88,MATCH($A$3,TQoL_Indexes!#REF!,0)+$A177,MATCH(AH$3,TQoL_Indexes!$B$8:$AK$8,0)),"")</f>
        <v/>
      </c>
      <c r="AI177" s="86" t="str">
        <f>IFERROR(INDEX(TQoL_Indexes!$B$9:$AK$88,MATCH($A$3,TQoL_Indexes!#REF!,0)+$A177,MATCH(AI$3,TQoL_Indexes!$B$8:$AK$8,0)),"")</f>
        <v/>
      </c>
      <c r="AJ177" s="86" t="str">
        <f>IFERROR(INDEX(TQoL_Indexes!$B$9:$AK$88,MATCH($A$3,TQoL_Indexes!#REF!,0)+$A177,MATCH(AJ$3,TQoL_Indexes!$B$8:$AK$8,0)),"")</f>
        <v/>
      </c>
      <c r="AK177" s="86" t="str">
        <f>IFERROR(INDEX(TQoL_Indexes!$B$9:$AK$88,MATCH($A$3,TQoL_Indexes!#REF!,0)+$A177,MATCH(AK$3,TQoL_Indexes!$B$8:$AK$8,0)),"")</f>
        <v/>
      </c>
      <c r="AL177" s="86" t="str">
        <f>IFERROR(INDEX(TQoL_Indexes!$B$9:$AK$88,MATCH($A$3,TQoL_Indexes!#REF!,0)+$A177,MATCH(AL$3,TQoL_Indexes!$B$8:$AK$8,0)),"")</f>
        <v/>
      </c>
      <c r="AM177" s="87" t="str">
        <f>IFERROR(INDEX(TQoL_Indexes!$B$9:$AK$88,MATCH($A$3,TQoL_Indexes!#REF!,0)+$A177,MATCH(AM$3,TQoL_Indexes!$B$8:$AK$8,0)),"")</f>
        <v/>
      </c>
    </row>
    <row r="178" spans="1:39">
      <c r="A178" s="58" t="str">
        <f>IFERROR(IF(A177+1&lt;COUNTIF(TQoL_Indexes!#REF!,Aux_Country!$A$3),A177+1,""),"")</f>
        <v/>
      </c>
      <c r="B178" s="121" t="str">
        <f>IFERROR(INDEX(TQoL_Indexes!$B$9:$AK$88,MATCH($A$3,TQoL_Indexes!#REF!,0)+$A178,MATCH(B$3,TQoL_Indexes!$B$8:$AK$8,0)),"")</f>
        <v/>
      </c>
      <c r="C178" s="116" t="str">
        <f>IFERROR(INDEX(TQoL_Indexes!$B$9:$AK$88,MATCH($A$3,TQoL_Indexes!#REF!,0)+$A178,MATCH(C$3,TQoL_Indexes!$B$8:$AK$8,0)),"")</f>
        <v/>
      </c>
      <c r="D178" s="122" t="str">
        <f>IFERROR(INDEX(TQoL_Indexes!$B$9:$AK$88,MATCH($A$3,TQoL_Indexes!#REF!,0)+$A178,MATCH(D$3,TQoL_Indexes!$B$8:$AK$8,0)),"")</f>
        <v/>
      </c>
      <c r="E178" s="86" t="str">
        <f>IFERROR(INDEX(TQoL_Indexes!$B$9:$AK$88,MATCH($A$3,TQoL_Indexes!#REF!,0)+$A178,MATCH(E$3,TQoL_Indexes!$B$8:$AK$8,0)),"")</f>
        <v/>
      </c>
      <c r="F178" s="86" t="str">
        <f>IFERROR(INDEX(TQoL_Indexes!$B$9:$AK$88,MATCH($A$3,TQoL_Indexes!#REF!,0)+$A178,MATCH(F$3,TQoL_Indexes!$B$8:$AK$8,0)),"")</f>
        <v/>
      </c>
      <c r="G178" s="86" t="str">
        <f>IFERROR(INDEX(TQoL_Indexes!$B$9:$AK$88,MATCH($A$3,TQoL_Indexes!#REF!,0)+$A178,MATCH(G$3,TQoL_Indexes!$B$8:$AK$8,0)),"")</f>
        <v/>
      </c>
      <c r="H178" s="86" t="str">
        <f>IFERROR(INDEX(TQoL_Indexes!$B$9:$AK$88,MATCH($A$3,TQoL_Indexes!#REF!,0)+$A178,MATCH(H$3,TQoL_Indexes!$B$8:$AK$8,0)),"")</f>
        <v/>
      </c>
      <c r="I178" s="86" t="str">
        <f>IFERROR(INDEX(TQoL_Indexes!$B$9:$AK$88,MATCH($A$3,TQoL_Indexes!#REF!,0)+$A178,MATCH(I$3,TQoL_Indexes!$B$8:$AK$8,0)),"")</f>
        <v/>
      </c>
      <c r="J178" s="86" t="str">
        <f>IFERROR(INDEX(TQoL_Indexes!$B$9:$AK$88,MATCH($A$3,TQoL_Indexes!#REF!,0)+$A178,MATCH(J$3,TQoL_Indexes!$B$8:$AK$8,0)),"")</f>
        <v/>
      </c>
      <c r="K178" s="86" t="str">
        <f>IFERROR(INDEX(TQoL_Indexes!$B$9:$AK$88,MATCH($A$3,TQoL_Indexes!#REF!,0)+$A178,MATCH(K$3,TQoL_Indexes!$B$8:$AK$8,0)),"")</f>
        <v/>
      </c>
      <c r="L178" s="86" t="str">
        <f>IFERROR(INDEX(TQoL_Indexes!$B$9:$AK$88,MATCH($A$3,TQoL_Indexes!#REF!,0)+$A178,MATCH(L$3,TQoL_Indexes!$B$8:$AK$8,0)),"")</f>
        <v/>
      </c>
      <c r="M178" s="86" t="str">
        <f>IFERROR(INDEX(TQoL_Indexes!$B$9:$AK$88,MATCH($A$3,TQoL_Indexes!#REF!,0)+$A178,MATCH(M$3,TQoL_Indexes!$B$8:$AK$8,0)),"")</f>
        <v/>
      </c>
      <c r="N178" s="86" t="str">
        <f>IFERROR(INDEX(TQoL_Indexes!$B$9:$AK$88,MATCH($A$3,TQoL_Indexes!#REF!,0)+$A178,MATCH(N$3,TQoL_Indexes!$B$8:$AK$8,0)),"")</f>
        <v/>
      </c>
      <c r="O178" s="86" t="str">
        <f>IFERROR(INDEX(TQoL_Indexes!$B$9:$AK$88,MATCH($A$3,TQoL_Indexes!#REF!,0)+$A178,MATCH(O$3,TQoL_Indexes!$B$8:$AK$8,0)),"")</f>
        <v/>
      </c>
      <c r="P178" s="86" t="str">
        <f>IFERROR(INDEX(TQoL_Indexes!$B$9:$AK$88,MATCH($A$3,TQoL_Indexes!#REF!,0)+$A178,MATCH(P$3,TQoL_Indexes!$B$8:$AK$8,0)),"")</f>
        <v/>
      </c>
      <c r="Q178" s="86" t="str">
        <f>IFERROR(INDEX(TQoL_Indexes!$B$9:$AK$88,MATCH($A$3,TQoL_Indexes!#REF!,0)+$A178,MATCH(Q$3,TQoL_Indexes!$B$8:$AK$8,0)),"")</f>
        <v/>
      </c>
      <c r="R178" s="86" t="str">
        <f>IFERROR(INDEX(TQoL_Indexes!$B$9:$AK$88,MATCH($A$3,TQoL_Indexes!#REF!,0)+$A178,MATCH(R$3,TQoL_Indexes!$B$8:$AK$8,0)),"")</f>
        <v/>
      </c>
      <c r="S178" s="86" t="str">
        <f>IFERROR(INDEX(TQoL_Indexes!$B$9:$AK$88,MATCH($A$3,TQoL_Indexes!#REF!,0)+$A178,MATCH(S$3,TQoL_Indexes!$B$8:$AK$8,0)),"")</f>
        <v/>
      </c>
      <c r="T178" s="86" t="str">
        <f>IFERROR(INDEX(TQoL_Indexes!$B$9:$AK$88,MATCH($A$3,TQoL_Indexes!#REF!,0)+$A178,MATCH(T$3,TQoL_Indexes!$B$8:$AK$8,0)),"")</f>
        <v/>
      </c>
      <c r="U178" s="86" t="str">
        <f>IFERROR(INDEX(TQoL_Indexes!$B$9:$AK$88,MATCH($A$3,TQoL_Indexes!#REF!,0)+$A178,MATCH(U$3,TQoL_Indexes!$B$8:$AK$8,0)),"")</f>
        <v/>
      </c>
      <c r="V178" s="86" t="str">
        <f>IFERROR(INDEX(TQoL_Indexes!$B$9:$AK$88,MATCH($A$3,TQoL_Indexes!#REF!,0)+$A178,MATCH(V$3,TQoL_Indexes!$B$8:$AK$8,0)),"")</f>
        <v/>
      </c>
      <c r="W178" s="86" t="str">
        <f>IFERROR(INDEX(TQoL_Indexes!$B$9:$AK$88,MATCH($A$3,TQoL_Indexes!#REF!,0)+$A178,MATCH(W$3,TQoL_Indexes!$B$8:$AK$8,0)),"")</f>
        <v/>
      </c>
      <c r="X178" s="86" t="str">
        <f>IFERROR(INDEX(TQoL_Indexes!$B$9:$AK$88,MATCH($A$3,TQoL_Indexes!#REF!,0)+$A178,MATCH(X$3,TQoL_Indexes!$B$8:$AK$8,0)),"")</f>
        <v/>
      </c>
      <c r="Y178" s="86" t="str">
        <f>IFERROR(INDEX(TQoL_Indexes!$B$9:$AK$88,MATCH($A$3,TQoL_Indexes!#REF!,0)+$A178,MATCH(Y$3,TQoL_Indexes!$B$8:$AK$8,0)),"")</f>
        <v/>
      </c>
      <c r="Z178" s="86" t="str">
        <f>IFERROR(INDEX(TQoL_Indexes!$B$9:$AK$88,MATCH($A$3,TQoL_Indexes!#REF!,0)+$A178,MATCH(Z$3,TQoL_Indexes!$B$8:$AK$8,0)),"")</f>
        <v/>
      </c>
      <c r="AA178" s="86" t="str">
        <f>IFERROR(INDEX(TQoL_Indexes!$B$9:$AK$88,MATCH($A$3,TQoL_Indexes!#REF!,0)+$A178,MATCH(AA$3,TQoL_Indexes!$B$8:$AK$8,0)),"")</f>
        <v/>
      </c>
      <c r="AB178" s="86" t="str">
        <f>IFERROR(INDEX(TQoL_Indexes!$B$9:$AK$88,MATCH($A$3,TQoL_Indexes!#REF!,0)+$A178,MATCH(AB$3,TQoL_Indexes!$B$8:$AK$8,0)),"")</f>
        <v/>
      </c>
      <c r="AC178" s="86" t="str">
        <f>IFERROR(INDEX(TQoL_Indexes!$B$9:$AK$88,MATCH($A$3,TQoL_Indexes!#REF!,0)+$A178,MATCH(AC$3,TQoL_Indexes!$B$8:$AK$8,0)),"")</f>
        <v/>
      </c>
      <c r="AD178" s="86" t="str">
        <f>IFERROR(INDEX(TQoL_Indexes!$B$9:$AK$88,MATCH($A$3,TQoL_Indexes!#REF!,0)+$A178,MATCH(AD$3,TQoL_Indexes!$B$8:$AK$8,0)),"")</f>
        <v/>
      </c>
      <c r="AE178" s="86" t="str">
        <f>IFERROR(INDEX(TQoL_Indexes!$B$9:$AK$88,MATCH($A$3,TQoL_Indexes!#REF!,0)+$A178,MATCH(AE$3,TQoL_Indexes!$B$8:$AK$8,0)),"")</f>
        <v/>
      </c>
      <c r="AF178" s="86" t="str">
        <f>IFERROR(INDEX(TQoL_Indexes!$B$9:$AK$88,MATCH($A$3,TQoL_Indexes!#REF!,0)+$A178,MATCH(AF$3,TQoL_Indexes!$B$8:$AK$8,0)),"")</f>
        <v/>
      </c>
      <c r="AG178" s="86" t="str">
        <f>IFERROR(INDEX(TQoL_Indexes!$B$9:$AK$88,MATCH($A$3,TQoL_Indexes!#REF!,0)+$A178,MATCH(AG$3,TQoL_Indexes!$B$8:$AK$8,0)),"")</f>
        <v/>
      </c>
      <c r="AH178" s="86" t="str">
        <f>IFERROR(INDEX(TQoL_Indexes!$B$9:$AK$88,MATCH($A$3,TQoL_Indexes!#REF!,0)+$A178,MATCH(AH$3,TQoL_Indexes!$B$8:$AK$8,0)),"")</f>
        <v/>
      </c>
      <c r="AI178" s="86" t="str">
        <f>IFERROR(INDEX(TQoL_Indexes!$B$9:$AK$88,MATCH($A$3,TQoL_Indexes!#REF!,0)+$A178,MATCH(AI$3,TQoL_Indexes!$B$8:$AK$8,0)),"")</f>
        <v/>
      </c>
      <c r="AJ178" s="86" t="str">
        <f>IFERROR(INDEX(TQoL_Indexes!$B$9:$AK$88,MATCH($A$3,TQoL_Indexes!#REF!,0)+$A178,MATCH(AJ$3,TQoL_Indexes!$B$8:$AK$8,0)),"")</f>
        <v/>
      </c>
      <c r="AK178" s="86" t="str">
        <f>IFERROR(INDEX(TQoL_Indexes!$B$9:$AK$88,MATCH($A$3,TQoL_Indexes!#REF!,0)+$A178,MATCH(AK$3,TQoL_Indexes!$B$8:$AK$8,0)),"")</f>
        <v/>
      </c>
      <c r="AL178" s="86" t="str">
        <f>IFERROR(INDEX(TQoL_Indexes!$B$9:$AK$88,MATCH($A$3,TQoL_Indexes!#REF!,0)+$A178,MATCH(AL$3,TQoL_Indexes!$B$8:$AK$8,0)),"")</f>
        <v/>
      </c>
      <c r="AM178" s="87" t="str">
        <f>IFERROR(INDEX(TQoL_Indexes!$B$9:$AK$88,MATCH($A$3,TQoL_Indexes!#REF!,0)+$A178,MATCH(AM$3,TQoL_Indexes!$B$8:$AK$8,0)),"")</f>
        <v/>
      </c>
    </row>
    <row r="179" spans="1:39">
      <c r="A179" s="58" t="str">
        <f>IFERROR(IF(A178+1&lt;COUNTIF(TQoL_Indexes!#REF!,Aux_Country!$A$3),A178+1,""),"")</f>
        <v/>
      </c>
      <c r="B179" s="121" t="str">
        <f>IFERROR(INDEX(TQoL_Indexes!$B$9:$AK$88,MATCH($A$3,TQoL_Indexes!#REF!,0)+$A179,MATCH(B$3,TQoL_Indexes!$B$8:$AK$8,0)),"")</f>
        <v/>
      </c>
      <c r="C179" s="116" t="str">
        <f>IFERROR(INDEX(TQoL_Indexes!$B$9:$AK$88,MATCH($A$3,TQoL_Indexes!#REF!,0)+$A179,MATCH(C$3,TQoL_Indexes!$B$8:$AK$8,0)),"")</f>
        <v/>
      </c>
      <c r="D179" s="122" t="str">
        <f>IFERROR(INDEX(TQoL_Indexes!$B$9:$AK$88,MATCH($A$3,TQoL_Indexes!#REF!,0)+$A179,MATCH(D$3,TQoL_Indexes!$B$8:$AK$8,0)),"")</f>
        <v/>
      </c>
      <c r="E179" s="86" t="str">
        <f>IFERROR(INDEX(TQoL_Indexes!$B$9:$AK$88,MATCH($A$3,TQoL_Indexes!#REF!,0)+$A179,MATCH(E$3,TQoL_Indexes!$B$8:$AK$8,0)),"")</f>
        <v/>
      </c>
      <c r="F179" s="86" t="str">
        <f>IFERROR(INDEX(TQoL_Indexes!$B$9:$AK$88,MATCH($A$3,TQoL_Indexes!#REF!,0)+$A179,MATCH(F$3,TQoL_Indexes!$B$8:$AK$8,0)),"")</f>
        <v/>
      </c>
      <c r="G179" s="86" t="str">
        <f>IFERROR(INDEX(TQoL_Indexes!$B$9:$AK$88,MATCH($A$3,TQoL_Indexes!#REF!,0)+$A179,MATCH(G$3,TQoL_Indexes!$B$8:$AK$8,0)),"")</f>
        <v/>
      </c>
      <c r="H179" s="86" t="str">
        <f>IFERROR(INDEX(TQoL_Indexes!$B$9:$AK$88,MATCH($A$3,TQoL_Indexes!#REF!,0)+$A179,MATCH(H$3,TQoL_Indexes!$B$8:$AK$8,0)),"")</f>
        <v/>
      </c>
      <c r="I179" s="86" t="str">
        <f>IFERROR(INDEX(TQoL_Indexes!$B$9:$AK$88,MATCH($A$3,TQoL_Indexes!#REF!,0)+$A179,MATCH(I$3,TQoL_Indexes!$B$8:$AK$8,0)),"")</f>
        <v/>
      </c>
      <c r="J179" s="86" t="str">
        <f>IFERROR(INDEX(TQoL_Indexes!$B$9:$AK$88,MATCH($A$3,TQoL_Indexes!#REF!,0)+$A179,MATCH(J$3,TQoL_Indexes!$B$8:$AK$8,0)),"")</f>
        <v/>
      </c>
      <c r="K179" s="86" t="str">
        <f>IFERROR(INDEX(TQoL_Indexes!$B$9:$AK$88,MATCH($A$3,TQoL_Indexes!#REF!,0)+$A179,MATCH(K$3,TQoL_Indexes!$B$8:$AK$8,0)),"")</f>
        <v/>
      </c>
      <c r="L179" s="86" t="str">
        <f>IFERROR(INDEX(TQoL_Indexes!$B$9:$AK$88,MATCH($A$3,TQoL_Indexes!#REF!,0)+$A179,MATCH(L$3,TQoL_Indexes!$B$8:$AK$8,0)),"")</f>
        <v/>
      </c>
      <c r="M179" s="86" t="str">
        <f>IFERROR(INDEX(TQoL_Indexes!$B$9:$AK$88,MATCH($A$3,TQoL_Indexes!#REF!,0)+$A179,MATCH(M$3,TQoL_Indexes!$B$8:$AK$8,0)),"")</f>
        <v/>
      </c>
      <c r="N179" s="86" t="str">
        <f>IFERROR(INDEX(TQoL_Indexes!$B$9:$AK$88,MATCH($A$3,TQoL_Indexes!#REF!,0)+$A179,MATCH(N$3,TQoL_Indexes!$B$8:$AK$8,0)),"")</f>
        <v/>
      </c>
      <c r="O179" s="86" t="str">
        <f>IFERROR(INDEX(TQoL_Indexes!$B$9:$AK$88,MATCH($A$3,TQoL_Indexes!#REF!,0)+$A179,MATCH(O$3,TQoL_Indexes!$B$8:$AK$8,0)),"")</f>
        <v/>
      </c>
      <c r="P179" s="86" t="str">
        <f>IFERROR(INDEX(TQoL_Indexes!$B$9:$AK$88,MATCH($A$3,TQoL_Indexes!#REF!,0)+$A179,MATCH(P$3,TQoL_Indexes!$B$8:$AK$8,0)),"")</f>
        <v/>
      </c>
      <c r="Q179" s="86" t="str">
        <f>IFERROR(INDEX(TQoL_Indexes!$B$9:$AK$88,MATCH($A$3,TQoL_Indexes!#REF!,0)+$A179,MATCH(Q$3,TQoL_Indexes!$B$8:$AK$8,0)),"")</f>
        <v/>
      </c>
      <c r="R179" s="86" t="str">
        <f>IFERROR(INDEX(TQoL_Indexes!$B$9:$AK$88,MATCH($A$3,TQoL_Indexes!#REF!,0)+$A179,MATCH(R$3,TQoL_Indexes!$B$8:$AK$8,0)),"")</f>
        <v/>
      </c>
      <c r="S179" s="86" t="str">
        <f>IFERROR(INDEX(TQoL_Indexes!$B$9:$AK$88,MATCH($A$3,TQoL_Indexes!#REF!,0)+$A179,MATCH(S$3,TQoL_Indexes!$B$8:$AK$8,0)),"")</f>
        <v/>
      </c>
      <c r="T179" s="86" t="str">
        <f>IFERROR(INDEX(TQoL_Indexes!$B$9:$AK$88,MATCH($A$3,TQoL_Indexes!#REF!,0)+$A179,MATCH(T$3,TQoL_Indexes!$B$8:$AK$8,0)),"")</f>
        <v/>
      </c>
      <c r="U179" s="86" t="str">
        <f>IFERROR(INDEX(TQoL_Indexes!$B$9:$AK$88,MATCH($A$3,TQoL_Indexes!#REF!,0)+$A179,MATCH(U$3,TQoL_Indexes!$B$8:$AK$8,0)),"")</f>
        <v/>
      </c>
      <c r="V179" s="86" t="str">
        <f>IFERROR(INDEX(TQoL_Indexes!$B$9:$AK$88,MATCH($A$3,TQoL_Indexes!#REF!,0)+$A179,MATCH(V$3,TQoL_Indexes!$B$8:$AK$8,0)),"")</f>
        <v/>
      </c>
      <c r="W179" s="86" t="str">
        <f>IFERROR(INDEX(TQoL_Indexes!$B$9:$AK$88,MATCH($A$3,TQoL_Indexes!#REF!,0)+$A179,MATCH(W$3,TQoL_Indexes!$B$8:$AK$8,0)),"")</f>
        <v/>
      </c>
      <c r="X179" s="86" t="str">
        <f>IFERROR(INDEX(TQoL_Indexes!$B$9:$AK$88,MATCH($A$3,TQoL_Indexes!#REF!,0)+$A179,MATCH(X$3,TQoL_Indexes!$B$8:$AK$8,0)),"")</f>
        <v/>
      </c>
      <c r="Y179" s="86" t="str">
        <f>IFERROR(INDEX(TQoL_Indexes!$B$9:$AK$88,MATCH($A$3,TQoL_Indexes!#REF!,0)+$A179,MATCH(Y$3,TQoL_Indexes!$B$8:$AK$8,0)),"")</f>
        <v/>
      </c>
      <c r="Z179" s="86" t="str">
        <f>IFERROR(INDEX(TQoL_Indexes!$B$9:$AK$88,MATCH($A$3,TQoL_Indexes!#REF!,0)+$A179,MATCH(Z$3,TQoL_Indexes!$B$8:$AK$8,0)),"")</f>
        <v/>
      </c>
      <c r="AA179" s="86" t="str">
        <f>IFERROR(INDEX(TQoL_Indexes!$B$9:$AK$88,MATCH($A$3,TQoL_Indexes!#REF!,0)+$A179,MATCH(AA$3,TQoL_Indexes!$B$8:$AK$8,0)),"")</f>
        <v/>
      </c>
      <c r="AB179" s="86" t="str">
        <f>IFERROR(INDEX(TQoL_Indexes!$B$9:$AK$88,MATCH($A$3,TQoL_Indexes!#REF!,0)+$A179,MATCH(AB$3,TQoL_Indexes!$B$8:$AK$8,0)),"")</f>
        <v/>
      </c>
      <c r="AC179" s="86" t="str">
        <f>IFERROR(INDEX(TQoL_Indexes!$B$9:$AK$88,MATCH($A$3,TQoL_Indexes!#REF!,0)+$A179,MATCH(AC$3,TQoL_Indexes!$B$8:$AK$8,0)),"")</f>
        <v/>
      </c>
      <c r="AD179" s="86" t="str">
        <f>IFERROR(INDEX(TQoL_Indexes!$B$9:$AK$88,MATCH($A$3,TQoL_Indexes!#REF!,0)+$A179,MATCH(AD$3,TQoL_Indexes!$B$8:$AK$8,0)),"")</f>
        <v/>
      </c>
      <c r="AE179" s="86" t="str">
        <f>IFERROR(INDEX(TQoL_Indexes!$B$9:$AK$88,MATCH($A$3,TQoL_Indexes!#REF!,0)+$A179,MATCH(AE$3,TQoL_Indexes!$B$8:$AK$8,0)),"")</f>
        <v/>
      </c>
      <c r="AF179" s="86" t="str">
        <f>IFERROR(INDEX(TQoL_Indexes!$B$9:$AK$88,MATCH($A$3,TQoL_Indexes!#REF!,0)+$A179,MATCH(AF$3,TQoL_Indexes!$B$8:$AK$8,0)),"")</f>
        <v/>
      </c>
      <c r="AG179" s="86" t="str">
        <f>IFERROR(INDEX(TQoL_Indexes!$B$9:$AK$88,MATCH($A$3,TQoL_Indexes!#REF!,0)+$A179,MATCH(AG$3,TQoL_Indexes!$B$8:$AK$8,0)),"")</f>
        <v/>
      </c>
      <c r="AH179" s="86" t="str">
        <f>IFERROR(INDEX(TQoL_Indexes!$B$9:$AK$88,MATCH($A$3,TQoL_Indexes!#REF!,0)+$A179,MATCH(AH$3,TQoL_Indexes!$B$8:$AK$8,0)),"")</f>
        <v/>
      </c>
      <c r="AI179" s="86" t="str">
        <f>IFERROR(INDEX(TQoL_Indexes!$B$9:$AK$88,MATCH($A$3,TQoL_Indexes!#REF!,0)+$A179,MATCH(AI$3,TQoL_Indexes!$B$8:$AK$8,0)),"")</f>
        <v/>
      </c>
      <c r="AJ179" s="86" t="str">
        <f>IFERROR(INDEX(TQoL_Indexes!$B$9:$AK$88,MATCH($A$3,TQoL_Indexes!#REF!,0)+$A179,MATCH(AJ$3,TQoL_Indexes!$B$8:$AK$8,0)),"")</f>
        <v/>
      </c>
      <c r="AK179" s="86" t="str">
        <f>IFERROR(INDEX(TQoL_Indexes!$B$9:$AK$88,MATCH($A$3,TQoL_Indexes!#REF!,0)+$A179,MATCH(AK$3,TQoL_Indexes!$B$8:$AK$8,0)),"")</f>
        <v/>
      </c>
      <c r="AL179" s="86" t="str">
        <f>IFERROR(INDEX(TQoL_Indexes!$B$9:$AK$88,MATCH($A$3,TQoL_Indexes!#REF!,0)+$A179,MATCH(AL$3,TQoL_Indexes!$B$8:$AK$8,0)),"")</f>
        <v/>
      </c>
      <c r="AM179" s="87" t="str">
        <f>IFERROR(INDEX(TQoL_Indexes!$B$9:$AK$88,MATCH($A$3,TQoL_Indexes!#REF!,0)+$A179,MATCH(AM$3,TQoL_Indexes!$B$8:$AK$8,0)),"")</f>
        <v/>
      </c>
    </row>
    <row r="180" spans="1:39">
      <c r="A180" s="58" t="str">
        <f>IFERROR(IF(A179+1&lt;COUNTIF(TQoL_Indexes!#REF!,Aux_Country!$A$3),A179+1,""),"")</f>
        <v/>
      </c>
      <c r="B180" s="121" t="str">
        <f>IFERROR(INDEX(TQoL_Indexes!$B$9:$AK$88,MATCH($A$3,TQoL_Indexes!#REF!,0)+$A180,MATCH(B$3,TQoL_Indexes!$B$8:$AK$8,0)),"")</f>
        <v/>
      </c>
      <c r="C180" s="116" t="str">
        <f>IFERROR(INDEX(TQoL_Indexes!$B$9:$AK$88,MATCH($A$3,TQoL_Indexes!#REF!,0)+$A180,MATCH(C$3,TQoL_Indexes!$B$8:$AK$8,0)),"")</f>
        <v/>
      </c>
      <c r="D180" s="122" t="str">
        <f>IFERROR(INDEX(TQoL_Indexes!$B$9:$AK$88,MATCH($A$3,TQoL_Indexes!#REF!,0)+$A180,MATCH(D$3,TQoL_Indexes!$B$8:$AK$8,0)),"")</f>
        <v/>
      </c>
      <c r="E180" s="86" t="str">
        <f>IFERROR(INDEX(TQoL_Indexes!$B$9:$AK$88,MATCH($A$3,TQoL_Indexes!#REF!,0)+$A180,MATCH(E$3,TQoL_Indexes!$B$8:$AK$8,0)),"")</f>
        <v/>
      </c>
      <c r="F180" s="86" t="str">
        <f>IFERROR(INDEX(TQoL_Indexes!$B$9:$AK$88,MATCH($A$3,TQoL_Indexes!#REF!,0)+$A180,MATCH(F$3,TQoL_Indexes!$B$8:$AK$8,0)),"")</f>
        <v/>
      </c>
      <c r="G180" s="86" t="str">
        <f>IFERROR(INDEX(TQoL_Indexes!$B$9:$AK$88,MATCH($A$3,TQoL_Indexes!#REF!,0)+$A180,MATCH(G$3,TQoL_Indexes!$B$8:$AK$8,0)),"")</f>
        <v/>
      </c>
      <c r="H180" s="86" t="str">
        <f>IFERROR(INDEX(TQoL_Indexes!$B$9:$AK$88,MATCH($A$3,TQoL_Indexes!#REF!,0)+$A180,MATCH(H$3,TQoL_Indexes!$B$8:$AK$8,0)),"")</f>
        <v/>
      </c>
      <c r="I180" s="86" t="str">
        <f>IFERROR(INDEX(TQoL_Indexes!$B$9:$AK$88,MATCH($A$3,TQoL_Indexes!#REF!,0)+$A180,MATCH(I$3,TQoL_Indexes!$B$8:$AK$8,0)),"")</f>
        <v/>
      </c>
      <c r="J180" s="86" t="str">
        <f>IFERROR(INDEX(TQoL_Indexes!$B$9:$AK$88,MATCH($A$3,TQoL_Indexes!#REF!,0)+$A180,MATCH(J$3,TQoL_Indexes!$B$8:$AK$8,0)),"")</f>
        <v/>
      </c>
      <c r="K180" s="86" t="str">
        <f>IFERROR(INDEX(TQoL_Indexes!$B$9:$AK$88,MATCH($A$3,TQoL_Indexes!#REF!,0)+$A180,MATCH(K$3,TQoL_Indexes!$B$8:$AK$8,0)),"")</f>
        <v/>
      </c>
      <c r="L180" s="86" t="str">
        <f>IFERROR(INDEX(TQoL_Indexes!$B$9:$AK$88,MATCH($A$3,TQoL_Indexes!#REF!,0)+$A180,MATCH(L$3,TQoL_Indexes!$B$8:$AK$8,0)),"")</f>
        <v/>
      </c>
      <c r="M180" s="86" t="str">
        <f>IFERROR(INDEX(TQoL_Indexes!$B$9:$AK$88,MATCH($A$3,TQoL_Indexes!#REF!,0)+$A180,MATCH(M$3,TQoL_Indexes!$B$8:$AK$8,0)),"")</f>
        <v/>
      </c>
      <c r="N180" s="86" t="str">
        <f>IFERROR(INDEX(TQoL_Indexes!$B$9:$AK$88,MATCH($A$3,TQoL_Indexes!#REF!,0)+$A180,MATCH(N$3,TQoL_Indexes!$B$8:$AK$8,0)),"")</f>
        <v/>
      </c>
      <c r="O180" s="86" t="str">
        <f>IFERROR(INDEX(TQoL_Indexes!$B$9:$AK$88,MATCH($A$3,TQoL_Indexes!#REF!,0)+$A180,MATCH(O$3,TQoL_Indexes!$B$8:$AK$8,0)),"")</f>
        <v/>
      </c>
      <c r="P180" s="86" t="str">
        <f>IFERROR(INDEX(TQoL_Indexes!$B$9:$AK$88,MATCH($A$3,TQoL_Indexes!#REF!,0)+$A180,MATCH(P$3,TQoL_Indexes!$B$8:$AK$8,0)),"")</f>
        <v/>
      </c>
      <c r="Q180" s="86" t="str">
        <f>IFERROR(INDEX(TQoL_Indexes!$B$9:$AK$88,MATCH($A$3,TQoL_Indexes!#REF!,0)+$A180,MATCH(Q$3,TQoL_Indexes!$B$8:$AK$8,0)),"")</f>
        <v/>
      </c>
      <c r="R180" s="86" t="str">
        <f>IFERROR(INDEX(TQoL_Indexes!$B$9:$AK$88,MATCH($A$3,TQoL_Indexes!#REF!,0)+$A180,MATCH(R$3,TQoL_Indexes!$B$8:$AK$8,0)),"")</f>
        <v/>
      </c>
      <c r="S180" s="86" t="str">
        <f>IFERROR(INDEX(TQoL_Indexes!$B$9:$AK$88,MATCH($A$3,TQoL_Indexes!#REF!,0)+$A180,MATCH(S$3,TQoL_Indexes!$B$8:$AK$8,0)),"")</f>
        <v/>
      </c>
      <c r="T180" s="86" t="str">
        <f>IFERROR(INDEX(TQoL_Indexes!$B$9:$AK$88,MATCH($A$3,TQoL_Indexes!#REF!,0)+$A180,MATCH(T$3,TQoL_Indexes!$B$8:$AK$8,0)),"")</f>
        <v/>
      </c>
      <c r="U180" s="86" t="str">
        <f>IFERROR(INDEX(TQoL_Indexes!$B$9:$AK$88,MATCH($A$3,TQoL_Indexes!#REF!,0)+$A180,MATCH(U$3,TQoL_Indexes!$B$8:$AK$8,0)),"")</f>
        <v/>
      </c>
      <c r="V180" s="86" t="str">
        <f>IFERROR(INDEX(TQoL_Indexes!$B$9:$AK$88,MATCH($A$3,TQoL_Indexes!#REF!,0)+$A180,MATCH(V$3,TQoL_Indexes!$B$8:$AK$8,0)),"")</f>
        <v/>
      </c>
      <c r="W180" s="86" t="str">
        <f>IFERROR(INDEX(TQoL_Indexes!$B$9:$AK$88,MATCH($A$3,TQoL_Indexes!#REF!,0)+$A180,MATCH(W$3,TQoL_Indexes!$B$8:$AK$8,0)),"")</f>
        <v/>
      </c>
      <c r="X180" s="86" t="str">
        <f>IFERROR(INDEX(TQoL_Indexes!$B$9:$AK$88,MATCH($A$3,TQoL_Indexes!#REF!,0)+$A180,MATCH(X$3,TQoL_Indexes!$B$8:$AK$8,0)),"")</f>
        <v/>
      </c>
      <c r="Y180" s="86" t="str">
        <f>IFERROR(INDEX(TQoL_Indexes!$B$9:$AK$88,MATCH($A$3,TQoL_Indexes!#REF!,0)+$A180,MATCH(Y$3,TQoL_Indexes!$B$8:$AK$8,0)),"")</f>
        <v/>
      </c>
      <c r="Z180" s="86" t="str">
        <f>IFERROR(INDEX(TQoL_Indexes!$B$9:$AK$88,MATCH($A$3,TQoL_Indexes!#REF!,0)+$A180,MATCH(Z$3,TQoL_Indexes!$B$8:$AK$8,0)),"")</f>
        <v/>
      </c>
      <c r="AA180" s="86" t="str">
        <f>IFERROR(INDEX(TQoL_Indexes!$B$9:$AK$88,MATCH($A$3,TQoL_Indexes!#REF!,0)+$A180,MATCH(AA$3,TQoL_Indexes!$B$8:$AK$8,0)),"")</f>
        <v/>
      </c>
      <c r="AB180" s="86" t="str">
        <f>IFERROR(INDEX(TQoL_Indexes!$B$9:$AK$88,MATCH($A$3,TQoL_Indexes!#REF!,0)+$A180,MATCH(AB$3,TQoL_Indexes!$B$8:$AK$8,0)),"")</f>
        <v/>
      </c>
      <c r="AC180" s="86" t="str">
        <f>IFERROR(INDEX(TQoL_Indexes!$B$9:$AK$88,MATCH($A$3,TQoL_Indexes!#REF!,0)+$A180,MATCH(AC$3,TQoL_Indexes!$B$8:$AK$8,0)),"")</f>
        <v/>
      </c>
      <c r="AD180" s="86" t="str">
        <f>IFERROR(INDEX(TQoL_Indexes!$B$9:$AK$88,MATCH($A$3,TQoL_Indexes!#REF!,0)+$A180,MATCH(AD$3,TQoL_Indexes!$B$8:$AK$8,0)),"")</f>
        <v/>
      </c>
      <c r="AE180" s="86" t="str">
        <f>IFERROR(INDEX(TQoL_Indexes!$B$9:$AK$88,MATCH($A$3,TQoL_Indexes!#REF!,0)+$A180,MATCH(AE$3,TQoL_Indexes!$B$8:$AK$8,0)),"")</f>
        <v/>
      </c>
      <c r="AF180" s="86" t="str">
        <f>IFERROR(INDEX(TQoL_Indexes!$B$9:$AK$88,MATCH($A$3,TQoL_Indexes!#REF!,0)+$A180,MATCH(AF$3,TQoL_Indexes!$B$8:$AK$8,0)),"")</f>
        <v/>
      </c>
      <c r="AG180" s="86" t="str">
        <f>IFERROR(INDEX(TQoL_Indexes!$B$9:$AK$88,MATCH($A$3,TQoL_Indexes!#REF!,0)+$A180,MATCH(AG$3,TQoL_Indexes!$B$8:$AK$8,0)),"")</f>
        <v/>
      </c>
      <c r="AH180" s="86" t="str">
        <f>IFERROR(INDEX(TQoL_Indexes!$B$9:$AK$88,MATCH($A$3,TQoL_Indexes!#REF!,0)+$A180,MATCH(AH$3,TQoL_Indexes!$B$8:$AK$8,0)),"")</f>
        <v/>
      </c>
      <c r="AI180" s="86" t="str">
        <f>IFERROR(INDEX(TQoL_Indexes!$B$9:$AK$88,MATCH($A$3,TQoL_Indexes!#REF!,0)+$A180,MATCH(AI$3,TQoL_Indexes!$B$8:$AK$8,0)),"")</f>
        <v/>
      </c>
      <c r="AJ180" s="86" t="str">
        <f>IFERROR(INDEX(TQoL_Indexes!$B$9:$AK$88,MATCH($A$3,TQoL_Indexes!#REF!,0)+$A180,MATCH(AJ$3,TQoL_Indexes!$B$8:$AK$8,0)),"")</f>
        <v/>
      </c>
      <c r="AK180" s="86" t="str">
        <f>IFERROR(INDEX(TQoL_Indexes!$B$9:$AK$88,MATCH($A$3,TQoL_Indexes!#REF!,0)+$A180,MATCH(AK$3,TQoL_Indexes!$B$8:$AK$8,0)),"")</f>
        <v/>
      </c>
      <c r="AL180" s="86" t="str">
        <f>IFERROR(INDEX(TQoL_Indexes!$B$9:$AK$88,MATCH($A$3,TQoL_Indexes!#REF!,0)+$A180,MATCH(AL$3,TQoL_Indexes!$B$8:$AK$8,0)),"")</f>
        <v/>
      </c>
      <c r="AM180" s="87" t="str">
        <f>IFERROR(INDEX(TQoL_Indexes!$B$9:$AK$88,MATCH($A$3,TQoL_Indexes!#REF!,0)+$A180,MATCH(AM$3,TQoL_Indexes!$B$8:$AK$8,0)),"")</f>
        <v/>
      </c>
    </row>
    <row r="181" spans="1:39">
      <c r="A181" s="58" t="str">
        <f>IFERROR(IF(A180+1&lt;COUNTIF(TQoL_Indexes!#REF!,Aux_Country!$A$3),A180+1,""),"")</f>
        <v/>
      </c>
      <c r="B181" s="121" t="str">
        <f>IFERROR(INDEX(TQoL_Indexes!$B$9:$AK$88,MATCH($A$3,TQoL_Indexes!#REF!,0)+$A181,MATCH(B$3,TQoL_Indexes!$B$8:$AK$8,0)),"")</f>
        <v/>
      </c>
      <c r="C181" s="116" t="str">
        <f>IFERROR(INDEX(TQoL_Indexes!$B$9:$AK$88,MATCH($A$3,TQoL_Indexes!#REF!,0)+$A181,MATCH(C$3,TQoL_Indexes!$B$8:$AK$8,0)),"")</f>
        <v/>
      </c>
      <c r="D181" s="122" t="str">
        <f>IFERROR(INDEX(TQoL_Indexes!$B$9:$AK$88,MATCH($A$3,TQoL_Indexes!#REF!,0)+$A181,MATCH(D$3,TQoL_Indexes!$B$8:$AK$8,0)),"")</f>
        <v/>
      </c>
      <c r="E181" s="86" t="str">
        <f>IFERROR(INDEX(TQoL_Indexes!$B$9:$AK$88,MATCH($A$3,TQoL_Indexes!#REF!,0)+$A181,MATCH(E$3,TQoL_Indexes!$B$8:$AK$8,0)),"")</f>
        <v/>
      </c>
      <c r="F181" s="86" t="str">
        <f>IFERROR(INDEX(TQoL_Indexes!$B$9:$AK$88,MATCH($A$3,TQoL_Indexes!#REF!,0)+$A181,MATCH(F$3,TQoL_Indexes!$B$8:$AK$8,0)),"")</f>
        <v/>
      </c>
      <c r="G181" s="86" t="str">
        <f>IFERROR(INDEX(TQoL_Indexes!$B$9:$AK$88,MATCH($A$3,TQoL_Indexes!#REF!,0)+$A181,MATCH(G$3,TQoL_Indexes!$B$8:$AK$8,0)),"")</f>
        <v/>
      </c>
      <c r="H181" s="86" t="str">
        <f>IFERROR(INDEX(TQoL_Indexes!$B$9:$AK$88,MATCH($A$3,TQoL_Indexes!#REF!,0)+$A181,MATCH(H$3,TQoL_Indexes!$B$8:$AK$8,0)),"")</f>
        <v/>
      </c>
      <c r="I181" s="86" t="str">
        <f>IFERROR(INDEX(TQoL_Indexes!$B$9:$AK$88,MATCH($A$3,TQoL_Indexes!#REF!,0)+$A181,MATCH(I$3,TQoL_Indexes!$B$8:$AK$8,0)),"")</f>
        <v/>
      </c>
      <c r="J181" s="86" t="str">
        <f>IFERROR(INDEX(TQoL_Indexes!$B$9:$AK$88,MATCH($A$3,TQoL_Indexes!#REF!,0)+$A181,MATCH(J$3,TQoL_Indexes!$B$8:$AK$8,0)),"")</f>
        <v/>
      </c>
      <c r="K181" s="86" t="str">
        <f>IFERROR(INDEX(TQoL_Indexes!$B$9:$AK$88,MATCH($A$3,TQoL_Indexes!#REF!,0)+$A181,MATCH(K$3,TQoL_Indexes!$B$8:$AK$8,0)),"")</f>
        <v/>
      </c>
      <c r="L181" s="86" t="str">
        <f>IFERROR(INDEX(TQoL_Indexes!$B$9:$AK$88,MATCH($A$3,TQoL_Indexes!#REF!,0)+$A181,MATCH(L$3,TQoL_Indexes!$B$8:$AK$8,0)),"")</f>
        <v/>
      </c>
      <c r="M181" s="86" t="str">
        <f>IFERROR(INDEX(TQoL_Indexes!$B$9:$AK$88,MATCH($A$3,TQoL_Indexes!#REF!,0)+$A181,MATCH(M$3,TQoL_Indexes!$B$8:$AK$8,0)),"")</f>
        <v/>
      </c>
      <c r="N181" s="86" t="str">
        <f>IFERROR(INDEX(TQoL_Indexes!$B$9:$AK$88,MATCH($A$3,TQoL_Indexes!#REF!,0)+$A181,MATCH(N$3,TQoL_Indexes!$B$8:$AK$8,0)),"")</f>
        <v/>
      </c>
      <c r="O181" s="86" t="str">
        <f>IFERROR(INDEX(TQoL_Indexes!$B$9:$AK$88,MATCH($A$3,TQoL_Indexes!#REF!,0)+$A181,MATCH(O$3,TQoL_Indexes!$B$8:$AK$8,0)),"")</f>
        <v/>
      </c>
      <c r="P181" s="86" t="str">
        <f>IFERROR(INDEX(TQoL_Indexes!$B$9:$AK$88,MATCH($A$3,TQoL_Indexes!#REF!,0)+$A181,MATCH(P$3,TQoL_Indexes!$B$8:$AK$8,0)),"")</f>
        <v/>
      </c>
      <c r="Q181" s="86" t="str">
        <f>IFERROR(INDEX(TQoL_Indexes!$B$9:$AK$88,MATCH($A$3,TQoL_Indexes!#REF!,0)+$A181,MATCH(Q$3,TQoL_Indexes!$B$8:$AK$8,0)),"")</f>
        <v/>
      </c>
      <c r="R181" s="86" t="str">
        <f>IFERROR(INDEX(TQoL_Indexes!$B$9:$AK$88,MATCH($A$3,TQoL_Indexes!#REF!,0)+$A181,MATCH(R$3,TQoL_Indexes!$B$8:$AK$8,0)),"")</f>
        <v/>
      </c>
      <c r="S181" s="86" t="str">
        <f>IFERROR(INDEX(TQoL_Indexes!$B$9:$AK$88,MATCH($A$3,TQoL_Indexes!#REF!,0)+$A181,MATCH(S$3,TQoL_Indexes!$B$8:$AK$8,0)),"")</f>
        <v/>
      </c>
      <c r="T181" s="86" t="str">
        <f>IFERROR(INDEX(TQoL_Indexes!$B$9:$AK$88,MATCH($A$3,TQoL_Indexes!#REF!,0)+$A181,MATCH(T$3,TQoL_Indexes!$B$8:$AK$8,0)),"")</f>
        <v/>
      </c>
      <c r="U181" s="86" t="str">
        <f>IFERROR(INDEX(TQoL_Indexes!$B$9:$AK$88,MATCH($A$3,TQoL_Indexes!#REF!,0)+$A181,MATCH(U$3,TQoL_Indexes!$B$8:$AK$8,0)),"")</f>
        <v/>
      </c>
      <c r="V181" s="86" t="str">
        <f>IFERROR(INDEX(TQoL_Indexes!$B$9:$AK$88,MATCH($A$3,TQoL_Indexes!#REF!,0)+$A181,MATCH(V$3,TQoL_Indexes!$B$8:$AK$8,0)),"")</f>
        <v/>
      </c>
      <c r="W181" s="86" t="str">
        <f>IFERROR(INDEX(TQoL_Indexes!$B$9:$AK$88,MATCH($A$3,TQoL_Indexes!#REF!,0)+$A181,MATCH(W$3,TQoL_Indexes!$B$8:$AK$8,0)),"")</f>
        <v/>
      </c>
      <c r="X181" s="86" t="str">
        <f>IFERROR(INDEX(TQoL_Indexes!$B$9:$AK$88,MATCH($A$3,TQoL_Indexes!#REF!,0)+$A181,MATCH(X$3,TQoL_Indexes!$B$8:$AK$8,0)),"")</f>
        <v/>
      </c>
      <c r="Y181" s="86" t="str">
        <f>IFERROR(INDEX(TQoL_Indexes!$B$9:$AK$88,MATCH($A$3,TQoL_Indexes!#REF!,0)+$A181,MATCH(Y$3,TQoL_Indexes!$B$8:$AK$8,0)),"")</f>
        <v/>
      </c>
      <c r="Z181" s="86" t="str">
        <f>IFERROR(INDEX(TQoL_Indexes!$B$9:$AK$88,MATCH($A$3,TQoL_Indexes!#REF!,0)+$A181,MATCH(Z$3,TQoL_Indexes!$B$8:$AK$8,0)),"")</f>
        <v/>
      </c>
      <c r="AA181" s="86" t="str">
        <f>IFERROR(INDEX(TQoL_Indexes!$B$9:$AK$88,MATCH($A$3,TQoL_Indexes!#REF!,0)+$A181,MATCH(AA$3,TQoL_Indexes!$B$8:$AK$8,0)),"")</f>
        <v/>
      </c>
      <c r="AB181" s="86" t="str">
        <f>IFERROR(INDEX(TQoL_Indexes!$B$9:$AK$88,MATCH($A$3,TQoL_Indexes!#REF!,0)+$A181,MATCH(AB$3,TQoL_Indexes!$B$8:$AK$8,0)),"")</f>
        <v/>
      </c>
      <c r="AC181" s="86" t="str">
        <f>IFERROR(INDEX(TQoL_Indexes!$B$9:$AK$88,MATCH($A$3,TQoL_Indexes!#REF!,0)+$A181,MATCH(AC$3,TQoL_Indexes!$B$8:$AK$8,0)),"")</f>
        <v/>
      </c>
      <c r="AD181" s="86" t="str">
        <f>IFERROR(INDEX(TQoL_Indexes!$B$9:$AK$88,MATCH($A$3,TQoL_Indexes!#REF!,0)+$A181,MATCH(AD$3,TQoL_Indexes!$B$8:$AK$8,0)),"")</f>
        <v/>
      </c>
      <c r="AE181" s="86" t="str">
        <f>IFERROR(INDEX(TQoL_Indexes!$B$9:$AK$88,MATCH($A$3,TQoL_Indexes!#REF!,0)+$A181,MATCH(AE$3,TQoL_Indexes!$B$8:$AK$8,0)),"")</f>
        <v/>
      </c>
      <c r="AF181" s="86" t="str">
        <f>IFERROR(INDEX(TQoL_Indexes!$B$9:$AK$88,MATCH($A$3,TQoL_Indexes!#REF!,0)+$A181,MATCH(AF$3,TQoL_Indexes!$B$8:$AK$8,0)),"")</f>
        <v/>
      </c>
      <c r="AG181" s="86" t="str">
        <f>IFERROR(INDEX(TQoL_Indexes!$B$9:$AK$88,MATCH($A$3,TQoL_Indexes!#REF!,0)+$A181,MATCH(AG$3,TQoL_Indexes!$B$8:$AK$8,0)),"")</f>
        <v/>
      </c>
      <c r="AH181" s="86" t="str">
        <f>IFERROR(INDEX(TQoL_Indexes!$B$9:$AK$88,MATCH($A$3,TQoL_Indexes!#REF!,0)+$A181,MATCH(AH$3,TQoL_Indexes!$B$8:$AK$8,0)),"")</f>
        <v/>
      </c>
      <c r="AI181" s="86" t="str">
        <f>IFERROR(INDEX(TQoL_Indexes!$B$9:$AK$88,MATCH($A$3,TQoL_Indexes!#REF!,0)+$A181,MATCH(AI$3,TQoL_Indexes!$B$8:$AK$8,0)),"")</f>
        <v/>
      </c>
      <c r="AJ181" s="86" t="str">
        <f>IFERROR(INDEX(TQoL_Indexes!$B$9:$AK$88,MATCH($A$3,TQoL_Indexes!#REF!,0)+$A181,MATCH(AJ$3,TQoL_Indexes!$B$8:$AK$8,0)),"")</f>
        <v/>
      </c>
      <c r="AK181" s="86" t="str">
        <f>IFERROR(INDEX(TQoL_Indexes!$B$9:$AK$88,MATCH($A$3,TQoL_Indexes!#REF!,0)+$A181,MATCH(AK$3,TQoL_Indexes!$B$8:$AK$8,0)),"")</f>
        <v/>
      </c>
      <c r="AL181" s="86" t="str">
        <f>IFERROR(INDEX(TQoL_Indexes!$B$9:$AK$88,MATCH($A$3,TQoL_Indexes!#REF!,0)+$A181,MATCH(AL$3,TQoL_Indexes!$B$8:$AK$8,0)),"")</f>
        <v/>
      </c>
      <c r="AM181" s="87" t="str">
        <f>IFERROR(INDEX(TQoL_Indexes!$B$9:$AK$88,MATCH($A$3,TQoL_Indexes!#REF!,0)+$A181,MATCH(AM$3,TQoL_Indexes!$B$8:$AK$8,0)),"")</f>
        <v/>
      </c>
    </row>
    <row r="182" spans="1:39">
      <c r="A182" s="58" t="str">
        <f>IFERROR(IF(A181+1&lt;COUNTIF(TQoL_Indexes!#REF!,Aux_Country!$A$3),A181+1,""),"")</f>
        <v/>
      </c>
      <c r="B182" s="121" t="str">
        <f>IFERROR(INDEX(TQoL_Indexes!$B$9:$AK$88,MATCH($A$3,TQoL_Indexes!#REF!,0)+$A182,MATCH(B$3,TQoL_Indexes!$B$8:$AK$8,0)),"")</f>
        <v/>
      </c>
      <c r="C182" s="116" t="str">
        <f>IFERROR(INDEX(TQoL_Indexes!$B$9:$AK$88,MATCH($A$3,TQoL_Indexes!#REF!,0)+$A182,MATCH(C$3,TQoL_Indexes!$B$8:$AK$8,0)),"")</f>
        <v/>
      </c>
      <c r="D182" s="122" t="str">
        <f>IFERROR(INDEX(TQoL_Indexes!$B$9:$AK$88,MATCH($A$3,TQoL_Indexes!#REF!,0)+$A182,MATCH(D$3,TQoL_Indexes!$B$8:$AK$8,0)),"")</f>
        <v/>
      </c>
      <c r="E182" s="86" t="str">
        <f>IFERROR(INDEX(TQoL_Indexes!$B$9:$AK$88,MATCH($A$3,TQoL_Indexes!#REF!,0)+$A182,MATCH(E$3,TQoL_Indexes!$B$8:$AK$8,0)),"")</f>
        <v/>
      </c>
      <c r="F182" s="86" t="str">
        <f>IFERROR(INDEX(TQoL_Indexes!$B$9:$AK$88,MATCH($A$3,TQoL_Indexes!#REF!,0)+$A182,MATCH(F$3,TQoL_Indexes!$B$8:$AK$8,0)),"")</f>
        <v/>
      </c>
      <c r="G182" s="86" t="str">
        <f>IFERROR(INDEX(TQoL_Indexes!$B$9:$AK$88,MATCH($A$3,TQoL_Indexes!#REF!,0)+$A182,MATCH(G$3,TQoL_Indexes!$B$8:$AK$8,0)),"")</f>
        <v/>
      </c>
      <c r="H182" s="86" t="str">
        <f>IFERROR(INDEX(TQoL_Indexes!$B$9:$AK$88,MATCH($A$3,TQoL_Indexes!#REF!,0)+$A182,MATCH(H$3,TQoL_Indexes!$B$8:$AK$8,0)),"")</f>
        <v/>
      </c>
      <c r="I182" s="86" t="str">
        <f>IFERROR(INDEX(TQoL_Indexes!$B$9:$AK$88,MATCH($A$3,TQoL_Indexes!#REF!,0)+$A182,MATCH(I$3,TQoL_Indexes!$B$8:$AK$8,0)),"")</f>
        <v/>
      </c>
      <c r="J182" s="86" t="str">
        <f>IFERROR(INDEX(TQoL_Indexes!$B$9:$AK$88,MATCH($A$3,TQoL_Indexes!#REF!,0)+$A182,MATCH(J$3,TQoL_Indexes!$B$8:$AK$8,0)),"")</f>
        <v/>
      </c>
      <c r="K182" s="86" t="str">
        <f>IFERROR(INDEX(TQoL_Indexes!$B$9:$AK$88,MATCH($A$3,TQoL_Indexes!#REF!,0)+$A182,MATCH(K$3,TQoL_Indexes!$B$8:$AK$8,0)),"")</f>
        <v/>
      </c>
      <c r="L182" s="86" t="str">
        <f>IFERROR(INDEX(TQoL_Indexes!$B$9:$AK$88,MATCH($A$3,TQoL_Indexes!#REF!,0)+$A182,MATCH(L$3,TQoL_Indexes!$B$8:$AK$8,0)),"")</f>
        <v/>
      </c>
      <c r="M182" s="86" t="str">
        <f>IFERROR(INDEX(TQoL_Indexes!$B$9:$AK$88,MATCH($A$3,TQoL_Indexes!#REF!,0)+$A182,MATCH(M$3,TQoL_Indexes!$B$8:$AK$8,0)),"")</f>
        <v/>
      </c>
      <c r="N182" s="86" t="str">
        <f>IFERROR(INDEX(TQoL_Indexes!$B$9:$AK$88,MATCH($A$3,TQoL_Indexes!#REF!,0)+$A182,MATCH(N$3,TQoL_Indexes!$B$8:$AK$8,0)),"")</f>
        <v/>
      </c>
      <c r="O182" s="86" t="str">
        <f>IFERROR(INDEX(TQoL_Indexes!$B$9:$AK$88,MATCH($A$3,TQoL_Indexes!#REF!,0)+$A182,MATCH(O$3,TQoL_Indexes!$B$8:$AK$8,0)),"")</f>
        <v/>
      </c>
      <c r="P182" s="86" t="str">
        <f>IFERROR(INDEX(TQoL_Indexes!$B$9:$AK$88,MATCH($A$3,TQoL_Indexes!#REF!,0)+$A182,MATCH(P$3,TQoL_Indexes!$B$8:$AK$8,0)),"")</f>
        <v/>
      </c>
      <c r="Q182" s="86" t="str">
        <f>IFERROR(INDEX(TQoL_Indexes!$B$9:$AK$88,MATCH($A$3,TQoL_Indexes!#REF!,0)+$A182,MATCH(Q$3,TQoL_Indexes!$B$8:$AK$8,0)),"")</f>
        <v/>
      </c>
      <c r="R182" s="86" t="str">
        <f>IFERROR(INDEX(TQoL_Indexes!$B$9:$AK$88,MATCH($A$3,TQoL_Indexes!#REF!,0)+$A182,MATCH(R$3,TQoL_Indexes!$B$8:$AK$8,0)),"")</f>
        <v/>
      </c>
      <c r="S182" s="86" t="str">
        <f>IFERROR(INDEX(TQoL_Indexes!$B$9:$AK$88,MATCH($A$3,TQoL_Indexes!#REF!,0)+$A182,MATCH(S$3,TQoL_Indexes!$B$8:$AK$8,0)),"")</f>
        <v/>
      </c>
      <c r="T182" s="86" t="str">
        <f>IFERROR(INDEX(TQoL_Indexes!$B$9:$AK$88,MATCH($A$3,TQoL_Indexes!#REF!,0)+$A182,MATCH(T$3,TQoL_Indexes!$B$8:$AK$8,0)),"")</f>
        <v/>
      </c>
      <c r="U182" s="86" t="str">
        <f>IFERROR(INDEX(TQoL_Indexes!$B$9:$AK$88,MATCH($A$3,TQoL_Indexes!#REF!,0)+$A182,MATCH(U$3,TQoL_Indexes!$B$8:$AK$8,0)),"")</f>
        <v/>
      </c>
      <c r="V182" s="86" t="str">
        <f>IFERROR(INDEX(TQoL_Indexes!$B$9:$AK$88,MATCH($A$3,TQoL_Indexes!#REF!,0)+$A182,MATCH(V$3,TQoL_Indexes!$B$8:$AK$8,0)),"")</f>
        <v/>
      </c>
      <c r="W182" s="86" t="str">
        <f>IFERROR(INDEX(TQoL_Indexes!$B$9:$AK$88,MATCH($A$3,TQoL_Indexes!#REF!,0)+$A182,MATCH(W$3,TQoL_Indexes!$B$8:$AK$8,0)),"")</f>
        <v/>
      </c>
      <c r="X182" s="86" t="str">
        <f>IFERROR(INDEX(TQoL_Indexes!$B$9:$AK$88,MATCH($A$3,TQoL_Indexes!#REF!,0)+$A182,MATCH(X$3,TQoL_Indexes!$B$8:$AK$8,0)),"")</f>
        <v/>
      </c>
      <c r="Y182" s="86" t="str">
        <f>IFERROR(INDEX(TQoL_Indexes!$B$9:$AK$88,MATCH($A$3,TQoL_Indexes!#REF!,0)+$A182,MATCH(Y$3,TQoL_Indexes!$B$8:$AK$8,0)),"")</f>
        <v/>
      </c>
      <c r="Z182" s="86" t="str">
        <f>IFERROR(INDEX(TQoL_Indexes!$B$9:$AK$88,MATCH($A$3,TQoL_Indexes!#REF!,0)+$A182,MATCH(Z$3,TQoL_Indexes!$B$8:$AK$8,0)),"")</f>
        <v/>
      </c>
      <c r="AA182" s="86" t="str">
        <f>IFERROR(INDEX(TQoL_Indexes!$B$9:$AK$88,MATCH($A$3,TQoL_Indexes!#REF!,0)+$A182,MATCH(AA$3,TQoL_Indexes!$B$8:$AK$8,0)),"")</f>
        <v/>
      </c>
      <c r="AB182" s="86" t="str">
        <f>IFERROR(INDEX(TQoL_Indexes!$B$9:$AK$88,MATCH($A$3,TQoL_Indexes!#REF!,0)+$A182,MATCH(AB$3,TQoL_Indexes!$B$8:$AK$8,0)),"")</f>
        <v/>
      </c>
      <c r="AC182" s="86" t="str">
        <f>IFERROR(INDEX(TQoL_Indexes!$B$9:$AK$88,MATCH($A$3,TQoL_Indexes!#REF!,0)+$A182,MATCH(AC$3,TQoL_Indexes!$B$8:$AK$8,0)),"")</f>
        <v/>
      </c>
      <c r="AD182" s="86" t="str">
        <f>IFERROR(INDEX(TQoL_Indexes!$B$9:$AK$88,MATCH($A$3,TQoL_Indexes!#REF!,0)+$A182,MATCH(AD$3,TQoL_Indexes!$B$8:$AK$8,0)),"")</f>
        <v/>
      </c>
      <c r="AE182" s="86" t="str">
        <f>IFERROR(INDEX(TQoL_Indexes!$B$9:$AK$88,MATCH($A$3,TQoL_Indexes!#REF!,0)+$A182,MATCH(AE$3,TQoL_Indexes!$B$8:$AK$8,0)),"")</f>
        <v/>
      </c>
      <c r="AF182" s="86" t="str">
        <f>IFERROR(INDEX(TQoL_Indexes!$B$9:$AK$88,MATCH($A$3,TQoL_Indexes!#REF!,0)+$A182,MATCH(AF$3,TQoL_Indexes!$B$8:$AK$8,0)),"")</f>
        <v/>
      </c>
      <c r="AG182" s="86" t="str">
        <f>IFERROR(INDEX(TQoL_Indexes!$B$9:$AK$88,MATCH($A$3,TQoL_Indexes!#REF!,0)+$A182,MATCH(AG$3,TQoL_Indexes!$B$8:$AK$8,0)),"")</f>
        <v/>
      </c>
      <c r="AH182" s="86" t="str">
        <f>IFERROR(INDEX(TQoL_Indexes!$B$9:$AK$88,MATCH($A$3,TQoL_Indexes!#REF!,0)+$A182,MATCH(AH$3,TQoL_Indexes!$B$8:$AK$8,0)),"")</f>
        <v/>
      </c>
      <c r="AI182" s="86" t="str">
        <f>IFERROR(INDEX(TQoL_Indexes!$B$9:$AK$88,MATCH($A$3,TQoL_Indexes!#REF!,0)+$A182,MATCH(AI$3,TQoL_Indexes!$B$8:$AK$8,0)),"")</f>
        <v/>
      </c>
      <c r="AJ182" s="86" t="str">
        <f>IFERROR(INDEX(TQoL_Indexes!$B$9:$AK$88,MATCH($A$3,TQoL_Indexes!#REF!,0)+$A182,MATCH(AJ$3,TQoL_Indexes!$B$8:$AK$8,0)),"")</f>
        <v/>
      </c>
      <c r="AK182" s="86" t="str">
        <f>IFERROR(INDEX(TQoL_Indexes!$B$9:$AK$88,MATCH($A$3,TQoL_Indexes!#REF!,0)+$A182,MATCH(AK$3,TQoL_Indexes!$B$8:$AK$8,0)),"")</f>
        <v/>
      </c>
      <c r="AL182" s="86" t="str">
        <f>IFERROR(INDEX(TQoL_Indexes!$B$9:$AK$88,MATCH($A$3,TQoL_Indexes!#REF!,0)+$A182,MATCH(AL$3,TQoL_Indexes!$B$8:$AK$8,0)),"")</f>
        <v/>
      </c>
      <c r="AM182" s="87" t="str">
        <f>IFERROR(INDEX(TQoL_Indexes!$B$9:$AK$88,MATCH($A$3,TQoL_Indexes!#REF!,0)+$A182,MATCH(AM$3,TQoL_Indexes!$B$8:$AK$8,0)),"")</f>
        <v/>
      </c>
    </row>
    <row r="183" spans="1:39">
      <c r="A183" s="58" t="str">
        <f>IFERROR(IF(A182+1&lt;COUNTIF(TQoL_Indexes!#REF!,Aux_Country!$A$3),A182+1,""),"")</f>
        <v/>
      </c>
      <c r="B183" s="121" t="str">
        <f>IFERROR(INDEX(TQoL_Indexes!$B$9:$AK$88,MATCH($A$3,TQoL_Indexes!#REF!,0)+$A183,MATCH(B$3,TQoL_Indexes!$B$8:$AK$8,0)),"")</f>
        <v/>
      </c>
      <c r="C183" s="116" t="str">
        <f>IFERROR(INDEX(TQoL_Indexes!$B$9:$AK$88,MATCH($A$3,TQoL_Indexes!#REF!,0)+$A183,MATCH(C$3,TQoL_Indexes!$B$8:$AK$8,0)),"")</f>
        <v/>
      </c>
      <c r="D183" s="122" t="str">
        <f>IFERROR(INDEX(TQoL_Indexes!$B$9:$AK$88,MATCH($A$3,TQoL_Indexes!#REF!,0)+$A183,MATCH(D$3,TQoL_Indexes!$B$8:$AK$8,0)),"")</f>
        <v/>
      </c>
      <c r="E183" s="86" t="str">
        <f>IFERROR(INDEX(TQoL_Indexes!$B$9:$AK$88,MATCH($A$3,TQoL_Indexes!#REF!,0)+$A183,MATCH(E$3,TQoL_Indexes!$B$8:$AK$8,0)),"")</f>
        <v/>
      </c>
      <c r="F183" s="86" t="str">
        <f>IFERROR(INDEX(TQoL_Indexes!$B$9:$AK$88,MATCH($A$3,TQoL_Indexes!#REF!,0)+$A183,MATCH(F$3,TQoL_Indexes!$B$8:$AK$8,0)),"")</f>
        <v/>
      </c>
      <c r="G183" s="86" t="str">
        <f>IFERROR(INDEX(TQoL_Indexes!$B$9:$AK$88,MATCH($A$3,TQoL_Indexes!#REF!,0)+$A183,MATCH(G$3,TQoL_Indexes!$B$8:$AK$8,0)),"")</f>
        <v/>
      </c>
      <c r="H183" s="86" t="str">
        <f>IFERROR(INDEX(TQoL_Indexes!$B$9:$AK$88,MATCH($A$3,TQoL_Indexes!#REF!,0)+$A183,MATCH(H$3,TQoL_Indexes!$B$8:$AK$8,0)),"")</f>
        <v/>
      </c>
      <c r="I183" s="86" t="str">
        <f>IFERROR(INDEX(TQoL_Indexes!$B$9:$AK$88,MATCH($A$3,TQoL_Indexes!#REF!,0)+$A183,MATCH(I$3,TQoL_Indexes!$B$8:$AK$8,0)),"")</f>
        <v/>
      </c>
      <c r="J183" s="86" t="str">
        <f>IFERROR(INDEX(TQoL_Indexes!$B$9:$AK$88,MATCH($A$3,TQoL_Indexes!#REF!,0)+$A183,MATCH(J$3,TQoL_Indexes!$B$8:$AK$8,0)),"")</f>
        <v/>
      </c>
      <c r="K183" s="86" t="str">
        <f>IFERROR(INDEX(TQoL_Indexes!$B$9:$AK$88,MATCH($A$3,TQoL_Indexes!#REF!,0)+$A183,MATCH(K$3,TQoL_Indexes!$B$8:$AK$8,0)),"")</f>
        <v/>
      </c>
      <c r="L183" s="86" t="str">
        <f>IFERROR(INDEX(TQoL_Indexes!$B$9:$AK$88,MATCH($A$3,TQoL_Indexes!#REF!,0)+$A183,MATCH(L$3,TQoL_Indexes!$B$8:$AK$8,0)),"")</f>
        <v/>
      </c>
      <c r="M183" s="86" t="str">
        <f>IFERROR(INDEX(TQoL_Indexes!$B$9:$AK$88,MATCH($A$3,TQoL_Indexes!#REF!,0)+$A183,MATCH(M$3,TQoL_Indexes!$B$8:$AK$8,0)),"")</f>
        <v/>
      </c>
      <c r="N183" s="86" t="str">
        <f>IFERROR(INDEX(TQoL_Indexes!$B$9:$AK$88,MATCH($A$3,TQoL_Indexes!#REF!,0)+$A183,MATCH(N$3,TQoL_Indexes!$B$8:$AK$8,0)),"")</f>
        <v/>
      </c>
      <c r="O183" s="86" t="str">
        <f>IFERROR(INDEX(TQoL_Indexes!$B$9:$AK$88,MATCH($A$3,TQoL_Indexes!#REF!,0)+$A183,MATCH(O$3,TQoL_Indexes!$B$8:$AK$8,0)),"")</f>
        <v/>
      </c>
      <c r="P183" s="86" t="str">
        <f>IFERROR(INDEX(TQoL_Indexes!$B$9:$AK$88,MATCH($A$3,TQoL_Indexes!#REF!,0)+$A183,MATCH(P$3,TQoL_Indexes!$B$8:$AK$8,0)),"")</f>
        <v/>
      </c>
      <c r="Q183" s="86" t="str">
        <f>IFERROR(INDEX(TQoL_Indexes!$B$9:$AK$88,MATCH($A$3,TQoL_Indexes!#REF!,0)+$A183,MATCH(Q$3,TQoL_Indexes!$B$8:$AK$8,0)),"")</f>
        <v/>
      </c>
      <c r="R183" s="86" t="str">
        <f>IFERROR(INDEX(TQoL_Indexes!$B$9:$AK$88,MATCH($A$3,TQoL_Indexes!#REF!,0)+$A183,MATCH(R$3,TQoL_Indexes!$B$8:$AK$8,0)),"")</f>
        <v/>
      </c>
      <c r="S183" s="86" t="str">
        <f>IFERROR(INDEX(TQoL_Indexes!$B$9:$AK$88,MATCH($A$3,TQoL_Indexes!#REF!,0)+$A183,MATCH(S$3,TQoL_Indexes!$B$8:$AK$8,0)),"")</f>
        <v/>
      </c>
      <c r="T183" s="86" t="str">
        <f>IFERROR(INDEX(TQoL_Indexes!$B$9:$AK$88,MATCH($A$3,TQoL_Indexes!#REF!,0)+$A183,MATCH(T$3,TQoL_Indexes!$B$8:$AK$8,0)),"")</f>
        <v/>
      </c>
      <c r="U183" s="86" t="str">
        <f>IFERROR(INDEX(TQoL_Indexes!$B$9:$AK$88,MATCH($A$3,TQoL_Indexes!#REF!,0)+$A183,MATCH(U$3,TQoL_Indexes!$B$8:$AK$8,0)),"")</f>
        <v/>
      </c>
      <c r="V183" s="86" t="str">
        <f>IFERROR(INDEX(TQoL_Indexes!$B$9:$AK$88,MATCH($A$3,TQoL_Indexes!#REF!,0)+$A183,MATCH(V$3,TQoL_Indexes!$B$8:$AK$8,0)),"")</f>
        <v/>
      </c>
      <c r="W183" s="86" t="str">
        <f>IFERROR(INDEX(TQoL_Indexes!$B$9:$AK$88,MATCH($A$3,TQoL_Indexes!#REF!,0)+$A183,MATCH(W$3,TQoL_Indexes!$B$8:$AK$8,0)),"")</f>
        <v/>
      </c>
      <c r="X183" s="86" t="str">
        <f>IFERROR(INDEX(TQoL_Indexes!$B$9:$AK$88,MATCH($A$3,TQoL_Indexes!#REF!,0)+$A183,MATCH(X$3,TQoL_Indexes!$B$8:$AK$8,0)),"")</f>
        <v/>
      </c>
      <c r="Y183" s="86" t="str">
        <f>IFERROR(INDEX(TQoL_Indexes!$B$9:$AK$88,MATCH($A$3,TQoL_Indexes!#REF!,0)+$A183,MATCH(Y$3,TQoL_Indexes!$B$8:$AK$8,0)),"")</f>
        <v/>
      </c>
      <c r="Z183" s="86" t="str">
        <f>IFERROR(INDEX(TQoL_Indexes!$B$9:$AK$88,MATCH($A$3,TQoL_Indexes!#REF!,0)+$A183,MATCH(Z$3,TQoL_Indexes!$B$8:$AK$8,0)),"")</f>
        <v/>
      </c>
      <c r="AA183" s="86" t="str">
        <f>IFERROR(INDEX(TQoL_Indexes!$B$9:$AK$88,MATCH($A$3,TQoL_Indexes!#REF!,0)+$A183,MATCH(AA$3,TQoL_Indexes!$B$8:$AK$8,0)),"")</f>
        <v/>
      </c>
      <c r="AB183" s="86" t="str">
        <f>IFERROR(INDEX(TQoL_Indexes!$B$9:$AK$88,MATCH($A$3,TQoL_Indexes!#REF!,0)+$A183,MATCH(AB$3,TQoL_Indexes!$B$8:$AK$8,0)),"")</f>
        <v/>
      </c>
      <c r="AC183" s="86" t="str">
        <f>IFERROR(INDEX(TQoL_Indexes!$B$9:$AK$88,MATCH($A$3,TQoL_Indexes!#REF!,0)+$A183,MATCH(AC$3,TQoL_Indexes!$B$8:$AK$8,0)),"")</f>
        <v/>
      </c>
      <c r="AD183" s="86" t="str">
        <f>IFERROR(INDEX(TQoL_Indexes!$B$9:$AK$88,MATCH($A$3,TQoL_Indexes!#REF!,0)+$A183,MATCH(AD$3,TQoL_Indexes!$B$8:$AK$8,0)),"")</f>
        <v/>
      </c>
      <c r="AE183" s="86" t="str">
        <f>IFERROR(INDEX(TQoL_Indexes!$B$9:$AK$88,MATCH($A$3,TQoL_Indexes!#REF!,0)+$A183,MATCH(AE$3,TQoL_Indexes!$B$8:$AK$8,0)),"")</f>
        <v/>
      </c>
      <c r="AF183" s="86" t="str">
        <f>IFERROR(INDEX(TQoL_Indexes!$B$9:$AK$88,MATCH($A$3,TQoL_Indexes!#REF!,0)+$A183,MATCH(AF$3,TQoL_Indexes!$B$8:$AK$8,0)),"")</f>
        <v/>
      </c>
      <c r="AG183" s="86" t="str">
        <f>IFERROR(INDEX(TQoL_Indexes!$B$9:$AK$88,MATCH($A$3,TQoL_Indexes!#REF!,0)+$A183,MATCH(AG$3,TQoL_Indexes!$B$8:$AK$8,0)),"")</f>
        <v/>
      </c>
      <c r="AH183" s="86" t="str">
        <f>IFERROR(INDEX(TQoL_Indexes!$B$9:$AK$88,MATCH($A$3,TQoL_Indexes!#REF!,0)+$A183,MATCH(AH$3,TQoL_Indexes!$B$8:$AK$8,0)),"")</f>
        <v/>
      </c>
      <c r="AI183" s="86" t="str">
        <f>IFERROR(INDEX(TQoL_Indexes!$B$9:$AK$88,MATCH($A$3,TQoL_Indexes!#REF!,0)+$A183,MATCH(AI$3,TQoL_Indexes!$B$8:$AK$8,0)),"")</f>
        <v/>
      </c>
      <c r="AJ183" s="86" t="str">
        <f>IFERROR(INDEX(TQoL_Indexes!$B$9:$AK$88,MATCH($A$3,TQoL_Indexes!#REF!,0)+$A183,MATCH(AJ$3,TQoL_Indexes!$B$8:$AK$8,0)),"")</f>
        <v/>
      </c>
      <c r="AK183" s="86" t="str">
        <f>IFERROR(INDEX(TQoL_Indexes!$B$9:$AK$88,MATCH($A$3,TQoL_Indexes!#REF!,0)+$A183,MATCH(AK$3,TQoL_Indexes!$B$8:$AK$8,0)),"")</f>
        <v/>
      </c>
      <c r="AL183" s="86" t="str">
        <f>IFERROR(INDEX(TQoL_Indexes!$B$9:$AK$88,MATCH($A$3,TQoL_Indexes!#REF!,0)+$A183,MATCH(AL$3,TQoL_Indexes!$B$8:$AK$8,0)),"")</f>
        <v/>
      </c>
      <c r="AM183" s="87" t="str">
        <f>IFERROR(INDEX(TQoL_Indexes!$B$9:$AK$88,MATCH($A$3,TQoL_Indexes!#REF!,0)+$A183,MATCH(AM$3,TQoL_Indexes!$B$8:$AK$8,0)),"")</f>
        <v/>
      </c>
    </row>
    <row r="184" spans="1:39">
      <c r="A184" s="58" t="str">
        <f>IFERROR(IF(A183+1&lt;COUNTIF(TQoL_Indexes!#REF!,Aux_Country!$A$3),A183+1,""),"")</f>
        <v/>
      </c>
      <c r="B184" s="121" t="str">
        <f>IFERROR(INDEX(TQoL_Indexes!$B$9:$AK$88,MATCH($A$3,TQoL_Indexes!#REF!,0)+$A184,MATCH(B$3,TQoL_Indexes!$B$8:$AK$8,0)),"")</f>
        <v/>
      </c>
      <c r="C184" s="116" t="str">
        <f>IFERROR(INDEX(TQoL_Indexes!$B$9:$AK$88,MATCH($A$3,TQoL_Indexes!#REF!,0)+$A184,MATCH(C$3,TQoL_Indexes!$B$8:$AK$8,0)),"")</f>
        <v/>
      </c>
      <c r="D184" s="122" t="str">
        <f>IFERROR(INDEX(TQoL_Indexes!$B$9:$AK$88,MATCH($A$3,TQoL_Indexes!#REF!,0)+$A184,MATCH(D$3,TQoL_Indexes!$B$8:$AK$8,0)),"")</f>
        <v/>
      </c>
      <c r="E184" s="86" t="str">
        <f>IFERROR(INDEX(TQoL_Indexes!$B$9:$AK$88,MATCH($A$3,TQoL_Indexes!#REF!,0)+$A184,MATCH(E$3,TQoL_Indexes!$B$8:$AK$8,0)),"")</f>
        <v/>
      </c>
      <c r="F184" s="86" t="str">
        <f>IFERROR(INDEX(TQoL_Indexes!$B$9:$AK$88,MATCH($A$3,TQoL_Indexes!#REF!,0)+$A184,MATCH(F$3,TQoL_Indexes!$B$8:$AK$8,0)),"")</f>
        <v/>
      </c>
      <c r="G184" s="86" t="str">
        <f>IFERROR(INDEX(TQoL_Indexes!$B$9:$AK$88,MATCH($A$3,TQoL_Indexes!#REF!,0)+$A184,MATCH(G$3,TQoL_Indexes!$B$8:$AK$8,0)),"")</f>
        <v/>
      </c>
      <c r="H184" s="86" t="str">
        <f>IFERROR(INDEX(TQoL_Indexes!$B$9:$AK$88,MATCH($A$3,TQoL_Indexes!#REF!,0)+$A184,MATCH(H$3,TQoL_Indexes!$B$8:$AK$8,0)),"")</f>
        <v/>
      </c>
      <c r="I184" s="86" t="str">
        <f>IFERROR(INDEX(TQoL_Indexes!$B$9:$AK$88,MATCH($A$3,TQoL_Indexes!#REF!,0)+$A184,MATCH(I$3,TQoL_Indexes!$B$8:$AK$8,0)),"")</f>
        <v/>
      </c>
      <c r="J184" s="86" t="str">
        <f>IFERROR(INDEX(TQoL_Indexes!$B$9:$AK$88,MATCH($A$3,TQoL_Indexes!#REF!,0)+$A184,MATCH(J$3,TQoL_Indexes!$B$8:$AK$8,0)),"")</f>
        <v/>
      </c>
      <c r="K184" s="86" t="str">
        <f>IFERROR(INDEX(TQoL_Indexes!$B$9:$AK$88,MATCH($A$3,TQoL_Indexes!#REF!,0)+$A184,MATCH(K$3,TQoL_Indexes!$B$8:$AK$8,0)),"")</f>
        <v/>
      </c>
      <c r="L184" s="86" t="str">
        <f>IFERROR(INDEX(TQoL_Indexes!$B$9:$AK$88,MATCH($A$3,TQoL_Indexes!#REF!,0)+$A184,MATCH(L$3,TQoL_Indexes!$B$8:$AK$8,0)),"")</f>
        <v/>
      </c>
      <c r="M184" s="86" t="str">
        <f>IFERROR(INDEX(TQoL_Indexes!$B$9:$AK$88,MATCH($A$3,TQoL_Indexes!#REF!,0)+$A184,MATCH(M$3,TQoL_Indexes!$B$8:$AK$8,0)),"")</f>
        <v/>
      </c>
      <c r="N184" s="86" t="str">
        <f>IFERROR(INDEX(TQoL_Indexes!$B$9:$AK$88,MATCH($A$3,TQoL_Indexes!#REF!,0)+$A184,MATCH(N$3,TQoL_Indexes!$B$8:$AK$8,0)),"")</f>
        <v/>
      </c>
      <c r="O184" s="86" t="str">
        <f>IFERROR(INDEX(TQoL_Indexes!$B$9:$AK$88,MATCH($A$3,TQoL_Indexes!#REF!,0)+$A184,MATCH(O$3,TQoL_Indexes!$B$8:$AK$8,0)),"")</f>
        <v/>
      </c>
      <c r="P184" s="86" t="str">
        <f>IFERROR(INDEX(TQoL_Indexes!$B$9:$AK$88,MATCH($A$3,TQoL_Indexes!#REF!,0)+$A184,MATCH(P$3,TQoL_Indexes!$B$8:$AK$8,0)),"")</f>
        <v/>
      </c>
      <c r="Q184" s="86" t="str">
        <f>IFERROR(INDEX(TQoL_Indexes!$B$9:$AK$88,MATCH($A$3,TQoL_Indexes!#REF!,0)+$A184,MATCH(Q$3,TQoL_Indexes!$B$8:$AK$8,0)),"")</f>
        <v/>
      </c>
      <c r="R184" s="86" t="str">
        <f>IFERROR(INDEX(TQoL_Indexes!$B$9:$AK$88,MATCH($A$3,TQoL_Indexes!#REF!,0)+$A184,MATCH(R$3,TQoL_Indexes!$B$8:$AK$8,0)),"")</f>
        <v/>
      </c>
      <c r="S184" s="86" t="str">
        <f>IFERROR(INDEX(TQoL_Indexes!$B$9:$AK$88,MATCH($A$3,TQoL_Indexes!#REF!,0)+$A184,MATCH(S$3,TQoL_Indexes!$B$8:$AK$8,0)),"")</f>
        <v/>
      </c>
      <c r="T184" s="86" t="str">
        <f>IFERROR(INDEX(TQoL_Indexes!$B$9:$AK$88,MATCH($A$3,TQoL_Indexes!#REF!,0)+$A184,MATCH(T$3,TQoL_Indexes!$B$8:$AK$8,0)),"")</f>
        <v/>
      </c>
      <c r="U184" s="86" t="str">
        <f>IFERROR(INDEX(TQoL_Indexes!$B$9:$AK$88,MATCH($A$3,TQoL_Indexes!#REF!,0)+$A184,MATCH(U$3,TQoL_Indexes!$B$8:$AK$8,0)),"")</f>
        <v/>
      </c>
      <c r="V184" s="86" t="str">
        <f>IFERROR(INDEX(TQoL_Indexes!$B$9:$AK$88,MATCH($A$3,TQoL_Indexes!#REF!,0)+$A184,MATCH(V$3,TQoL_Indexes!$B$8:$AK$8,0)),"")</f>
        <v/>
      </c>
      <c r="W184" s="86" t="str">
        <f>IFERROR(INDEX(TQoL_Indexes!$B$9:$AK$88,MATCH($A$3,TQoL_Indexes!#REF!,0)+$A184,MATCH(W$3,TQoL_Indexes!$B$8:$AK$8,0)),"")</f>
        <v/>
      </c>
      <c r="X184" s="86" t="str">
        <f>IFERROR(INDEX(TQoL_Indexes!$B$9:$AK$88,MATCH($A$3,TQoL_Indexes!#REF!,0)+$A184,MATCH(X$3,TQoL_Indexes!$B$8:$AK$8,0)),"")</f>
        <v/>
      </c>
      <c r="Y184" s="86" t="str">
        <f>IFERROR(INDEX(TQoL_Indexes!$B$9:$AK$88,MATCH($A$3,TQoL_Indexes!#REF!,0)+$A184,MATCH(Y$3,TQoL_Indexes!$B$8:$AK$8,0)),"")</f>
        <v/>
      </c>
      <c r="Z184" s="86" t="str">
        <f>IFERROR(INDEX(TQoL_Indexes!$B$9:$AK$88,MATCH($A$3,TQoL_Indexes!#REF!,0)+$A184,MATCH(Z$3,TQoL_Indexes!$B$8:$AK$8,0)),"")</f>
        <v/>
      </c>
      <c r="AA184" s="86" t="str">
        <f>IFERROR(INDEX(TQoL_Indexes!$B$9:$AK$88,MATCH($A$3,TQoL_Indexes!#REF!,0)+$A184,MATCH(AA$3,TQoL_Indexes!$B$8:$AK$8,0)),"")</f>
        <v/>
      </c>
      <c r="AB184" s="86" t="str">
        <f>IFERROR(INDEX(TQoL_Indexes!$B$9:$AK$88,MATCH($A$3,TQoL_Indexes!#REF!,0)+$A184,MATCH(AB$3,TQoL_Indexes!$B$8:$AK$8,0)),"")</f>
        <v/>
      </c>
      <c r="AC184" s="86" t="str">
        <f>IFERROR(INDEX(TQoL_Indexes!$B$9:$AK$88,MATCH($A$3,TQoL_Indexes!#REF!,0)+$A184,MATCH(AC$3,TQoL_Indexes!$B$8:$AK$8,0)),"")</f>
        <v/>
      </c>
      <c r="AD184" s="86" t="str">
        <f>IFERROR(INDEX(TQoL_Indexes!$B$9:$AK$88,MATCH($A$3,TQoL_Indexes!#REF!,0)+$A184,MATCH(AD$3,TQoL_Indexes!$B$8:$AK$8,0)),"")</f>
        <v/>
      </c>
      <c r="AE184" s="86" t="str">
        <f>IFERROR(INDEX(TQoL_Indexes!$B$9:$AK$88,MATCH($A$3,TQoL_Indexes!#REF!,0)+$A184,MATCH(AE$3,TQoL_Indexes!$B$8:$AK$8,0)),"")</f>
        <v/>
      </c>
      <c r="AF184" s="86" t="str">
        <f>IFERROR(INDEX(TQoL_Indexes!$B$9:$AK$88,MATCH($A$3,TQoL_Indexes!#REF!,0)+$A184,MATCH(AF$3,TQoL_Indexes!$B$8:$AK$8,0)),"")</f>
        <v/>
      </c>
      <c r="AG184" s="86" t="str">
        <f>IFERROR(INDEX(TQoL_Indexes!$B$9:$AK$88,MATCH($A$3,TQoL_Indexes!#REF!,0)+$A184,MATCH(AG$3,TQoL_Indexes!$B$8:$AK$8,0)),"")</f>
        <v/>
      </c>
      <c r="AH184" s="86" t="str">
        <f>IFERROR(INDEX(TQoL_Indexes!$B$9:$AK$88,MATCH($A$3,TQoL_Indexes!#REF!,0)+$A184,MATCH(AH$3,TQoL_Indexes!$B$8:$AK$8,0)),"")</f>
        <v/>
      </c>
      <c r="AI184" s="86" t="str">
        <f>IFERROR(INDEX(TQoL_Indexes!$B$9:$AK$88,MATCH($A$3,TQoL_Indexes!#REF!,0)+$A184,MATCH(AI$3,TQoL_Indexes!$B$8:$AK$8,0)),"")</f>
        <v/>
      </c>
      <c r="AJ184" s="86" t="str">
        <f>IFERROR(INDEX(TQoL_Indexes!$B$9:$AK$88,MATCH($A$3,TQoL_Indexes!#REF!,0)+$A184,MATCH(AJ$3,TQoL_Indexes!$B$8:$AK$8,0)),"")</f>
        <v/>
      </c>
      <c r="AK184" s="86" t="str">
        <f>IFERROR(INDEX(TQoL_Indexes!$B$9:$AK$88,MATCH($A$3,TQoL_Indexes!#REF!,0)+$A184,MATCH(AK$3,TQoL_Indexes!$B$8:$AK$8,0)),"")</f>
        <v/>
      </c>
      <c r="AL184" s="86" t="str">
        <f>IFERROR(INDEX(TQoL_Indexes!$B$9:$AK$88,MATCH($A$3,TQoL_Indexes!#REF!,0)+$A184,MATCH(AL$3,TQoL_Indexes!$B$8:$AK$8,0)),"")</f>
        <v/>
      </c>
      <c r="AM184" s="87" t="str">
        <f>IFERROR(INDEX(TQoL_Indexes!$B$9:$AK$88,MATCH($A$3,TQoL_Indexes!#REF!,0)+$A184,MATCH(AM$3,TQoL_Indexes!$B$8:$AK$8,0)),"")</f>
        <v/>
      </c>
    </row>
    <row r="185" spans="1:39">
      <c r="A185" s="58" t="str">
        <f>IFERROR(IF(A184+1&lt;COUNTIF(TQoL_Indexes!#REF!,Aux_Country!$A$3),A184+1,""),"")</f>
        <v/>
      </c>
      <c r="B185" s="121" t="str">
        <f>IFERROR(INDEX(TQoL_Indexes!$B$9:$AK$88,MATCH($A$3,TQoL_Indexes!#REF!,0)+$A185,MATCH(B$3,TQoL_Indexes!$B$8:$AK$8,0)),"")</f>
        <v/>
      </c>
      <c r="C185" s="116" t="str">
        <f>IFERROR(INDEX(TQoL_Indexes!$B$9:$AK$88,MATCH($A$3,TQoL_Indexes!#REF!,0)+$A185,MATCH(C$3,TQoL_Indexes!$B$8:$AK$8,0)),"")</f>
        <v/>
      </c>
      <c r="D185" s="122" t="str">
        <f>IFERROR(INDEX(TQoL_Indexes!$B$9:$AK$88,MATCH($A$3,TQoL_Indexes!#REF!,0)+$A185,MATCH(D$3,TQoL_Indexes!$B$8:$AK$8,0)),"")</f>
        <v/>
      </c>
      <c r="E185" s="86" t="str">
        <f>IFERROR(INDEX(TQoL_Indexes!$B$9:$AK$88,MATCH($A$3,TQoL_Indexes!#REF!,0)+$A185,MATCH(E$3,TQoL_Indexes!$B$8:$AK$8,0)),"")</f>
        <v/>
      </c>
      <c r="F185" s="86" t="str">
        <f>IFERROR(INDEX(TQoL_Indexes!$B$9:$AK$88,MATCH($A$3,TQoL_Indexes!#REF!,0)+$A185,MATCH(F$3,TQoL_Indexes!$B$8:$AK$8,0)),"")</f>
        <v/>
      </c>
      <c r="G185" s="86" t="str">
        <f>IFERROR(INDEX(TQoL_Indexes!$B$9:$AK$88,MATCH($A$3,TQoL_Indexes!#REF!,0)+$A185,MATCH(G$3,TQoL_Indexes!$B$8:$AK$8,0)),"")</f>
        <v/>
      </c>
      <c r="H185" s="86" t="str">
        <f>IFERROR(INDEX(TQoL_Indexes!$B$9:$AK$88,MATCH($A$3,TQoL_Indexes!#REF!,0)+$A185,MATCH(H$3,TQoL_Indexes!$B$8:$AK$8,0)),"")</f>
        <v/>
      </c>
      <c r="I185" s="86" t="str">
        <f>IFERROR(INDEX(TQoL_Indexes!$B$9:$AK$88,MATCH($A$3,TQoL_Indexes!#REF!,0)+$A185,MATCH(I$3,TQoL_Indexes!$B$8:$AK$8,0)),"")</f>
        <v/>
      </c>
      <c r="J185" s="86" t="str">
        <f>IFERROR(INDEX(TQoL_Indexes!$B$9:$AK$88,MATCH($A$3,TQoL_Indexes!#REF!,0)+$A185,MATCH(J$3,TQoL_Indexes!$B$8:$AK$8,0)),"")</f>
        <v/>
      </c>
      <c r="K185" s="86" t="str">
        <f>IFERROR(INDEX(TQoL_Indexes!$B$9:$AK$88,MATCH($A$3,TQoL_Indexes!#REF!,0)+$A185,MATCH(K$3,TQoL_Indexes!$B$8:$AK$8,0)),"")</f>
        <v/>
      </c>
      <c r="L185" s="86" t="str">
        <f>IFERROR(INDEX(TQoL_Indexes!$B$9:$AK$88,MATCH($A$3,TQoL_Indexes!#REF!,0)+$A185,MATCH(L$3,TQoL_Indexes!$B$8:$AK$8,0)),"")</f>
        <v/>
      </c>
      <c r="M185" s="86" t="str">
        <f>IFERROR(INDEX(TQoL_Indexes!$B$9:$AK$88,MATCH($A$3,TQoL_Indexes!#REF!,0)+$A185,MATCH(M$3,TQoL_Indexes!$B$8:$AK$8,0)),"")</f>
        <v/>
      </c>
      <c r="N185" s="86" t="str">
        <f>IFERROR(INDEX(TQoL_Indexes!$B$9:$AK$88,MATCH($A$3,TQoL_Indexes!#REF!,0)+$A185,MATCH(N$3,TQoL_Indexes!$B$8:$AK$8,0)),"")</f>
        <v/>
      </c>
      <c r="O185" s="86" t="str">
        <f>IFERROR(INDEX(TQoL_Indexes!$B$9:$AK$88,MATCH($A$3,TQoL_Indexes!#REF!,0)+$A185,MATCH(O$3,TQoL_Indexes!$B$8:$AK$8,0)),"")</f>
        <v/>
      </c>
      <c r="P185" s="86" t="str">
        <f>IFERROR(INDEX(TQoL_Indexes!$B$9:$AK$88,MATCH($A$3,TQoL_Indexes!#REF!,0)+$A185,MATCH(P$3,TQoL_Indexes!$B$8:$AK$8,0)),"")</f>
        <v/>
      </c>
      <c r="Q185" s="86" t="str">
        <f>IFERROR(INDEX(TQoL_Indexes!$B$9:$AK$88,MATCH($A$3,TQoL_Indexes!#REF!,0)+$A185,MATCH(Q$3,TQoL_Indexes!$B$8:$AK$8,0)),"")</f>
        <v/>
      </c>
      <c r="R185" s="86" t="str">
        <f>IFERROR(INDEX(TQoL_Indexes!$B$9:$AK$88,MATCH($A$3,TQoL_Indexes!#REF!,0)+$A185,MATCH(R$3,TQoL_Indexes!$B$8:$AK$8,0)),"")</f>
        <v/>
      </c>
      <c r="S185" s="86" t="str">
        <f>IFERROR(INDEX(TQoL_Indexes!$B$9:$AK$88,MATCH($A$3,TQoL_Indexes!#REF!,0)+$A185,MATCH(S$3,TQoL_Indexes!$B$8:$AK$8,0)),"")</f>
        <v/>
      </c>
      <c r="T185" s="86" t="str">
        <f>IFERROR(INDEX(TQoL_Indexes!$B$9:$AK$88,MATCH($A$3,TQoL_Indexes!#REF!,0)+$A185,MATCH(T$3,TQoL_Indexes!$B$8:$AK$8,0)),"")</f>
        <v/>
      </c>
      <c r="U185" s="86" t="str">
        <f>IFERROR(INDEX(TQoL_Indexes!$B$9:$AK$88,MATCH($A$3,TQoL_Indexes!#REF!,0)+$A185,MATCH(U$3,TQoL_Indexes!$B$8:$AK$8,0)),"")</f>
        <v/>
      </c>
      <c r="V185" s="86" t="str">
        <f>IFERROR(INDEX(TQoL_Indexes!$B$9:$AK$88,MATCH($A$3,TQoL_Indexes!#REF!,0)+$A185,MATCH(V$3,TQoL_Indexes!$B$8:$AK$8,0)),"")</f>
        <v/>
      </c>
      <c r="W185" s="86" t="str">
        <f>IFERROR(INDEX(TQoL_Indexes!$B$9:$AK$88,MATCH($A$3,TQoL_Indexes!#REF!,0)+$A185,MATCH(W$3,TQoL_Indexes!$B$8:$AK$8,0)),"")</f>
        <v/>
      </c>
      <c r="X185" s="86" t="str">
        <f>IFERROR(INDEX(TQoL_Indexes!$B$9:$AK$88,MATCH($A$3,TQoL_Indexes!#REF!,0)+$A185,MATCH(X$3,TQoL_Indexes!$B$8:$AK$8,0)),"")</f>
        <v/>
      </c>
      <c r="Y185" s="86" t="str">
        <f>IFERROR(INDEX(TQoL_Indexes!$B$9:$AK$88,MATCH($A$3,TQoL_Indexes!#REF!,0)+$A185,MATCH(Y$3,TQoL_Indexes!$B$8:$AK$8,0)),"")</f>
        <v/>
      </c>
      <c r="Z185" s="86" t="str">
        <f>IFERROR(INDEX(TQoL_Indexes!$B$9:$AK$88,MATCH($A$3,TQoL_Indexes!#REF!,0)+$A185,MATCH(Z$3,TQoL_Indexes!$B$8:$AK$8,0)),"")</f>
        <v/>
      </c>
      <c r="AA185" s="86" t="str">
        <f>IFERROR(INDEX(TQoL_Indexes!$B$9:$AK$88,MATCH($A$3,TQoL_Indexes!#REF!,0)+$A185,MATCH(AA$3,TQoL_Indexes!$B$8:$AK$8,0)),"")</f>
        <v/>
      </c>
      <c r="AB185" s="86" t="str">
        <f>IFERROR(INDEX(TQoL_Indexes!$B$9:$AK$88,MATCH($A$3,TQoL_Indexes!#REF!,0)+$A185,MATCH(AB$3,TQoL_Indexes!$B$8:$AK$8,0)),"")</f>
        <v/>
      </c>
      <c r="AC185" s="86" t="str">
        <f>IFERROR(INDEX(TQoL_Indexes!$B$9:$AK$88,MATCH($A$3,TQoL_Indexes!#REF!,0)+$A185,MATCH(AC$3,TQoL_Indexes!$B$8:$AK$8,0)),"")</f>
        <v/>
      </c>
      <c r="AD185" s="86" t="str">
        <f>IFERROR(INDEX(TQoL_Indexes!$B$9:$AK$88,MATCH($A$3,TQoL_Indexes!#REF!,0)+$A185,MATCH(AD$3,TQoL_Indexes!$B$8:$AK$8,0)),"")</f>
        <v/>
      </c>
      <c r="AE185" s="86" t="str">
        <f>IFERROR(INDEX(TQoL_Indexes!$B$9:$AK$88,MATCH($A$3,TQoL_Indexes!#REF!,0)+$A185,MATCH(AE$3,TQoL_Indexes!$B$8:$AK$8,0)),"")</f>
        <v/>
      </c>
      <c r="AF185" s="86" t="str">
        <f>IFERROR(INDEX(TQoL_Indexes!$B$9:$AK$88,MATCH($A$3,TQoL_Indexes!#REF!,0)+$A185,MATCH(AF$3,TQoL_Indexes!$B$8:$AK$8,0)),"")</f>
        <v/>
      </c>
      <c r="AG185" s="86" t="str">
        <f>IFERROR(INDEX(TQoL_Indexes!$B$9:$AK$88,MATCH($A$3,TQoL_Indexes!#REF!,0)+$A185,MATCH(AG$3,TQoL_Indexes!$B$8:$AK$8,0)),"")</f>
        <v/>
      </c>
      <c r="AH185" s="86" t="str">
        <f>IFERROR(INDEX(TQoL_Indexes!$B$9:$AK$88,MATCH($A$3,TQoL_Indexes!#REF!,0)+$A185,MATCH(AH$3,TQoL_Indexes!$B$8:$AK$8,0)),"")</f>
        <v/>
      </c>
      <c r="AI185" s="86" t="str">
        <f>IFERROR(INDEX(TQoL_Indexes!$B$9:$AK$88,MATCH($A$3,TQoL_Indexes!#REF!,0)+$A185,MATCH(AI$3,TQoL_Indexes!$B$8:$AK$8,0)),"")</f>
        <v/>
      </c>
      <c r="AJ185" s="86" t="str">
        <f>IFERROR(INDEX(TQoL_Indexes!$B$9:$AK$88,MATCH($A$3,TQoL_Indexes!#REF!,0)+$A185,MATCH(AJ$3,TQoL_Indexes!$B$8:$AK$8,0)),"")</f>
        <v/>
      </c>
      <c r="AK185" s="86" t="str">
        <f>IFERROR(INDEX(TQoL_Indexes!$B$9:$AK$88,MATCH($A$3,TQoL_Indexes!#REF!,0)+$A185,MATCH(AK$3,TQoL_Indexes!$B$8:$AK$8,0)),"")</f>
        <v/>
      </c>
      <c r="AL185" s="86" t="str">
        <f>IFERROR(INDEX(TQoL_Indexes!$B$9:$AK$88,MATCH($A$3,TQoL_Indexes!#REF!,0)+$A185,MATCH(AL$3,TQoL_Indexes!$B$8:$AK$8,0)),"")</f>
        <v/>
      </c>
      <c r="AM185" s="87" t="str">
        <f>IFERROR(INDEX(TQoL_Indexes!$B$9:$AK$88,MATCH($A$3,TQoL_Indexes!#REF!,0)+$A185,MATCH(AM$3,TQoL_Indexes!$B$8:$AK$8,0)),"")</f>
        <v/>
      </c>
    </row>
    <row r="186" spans="1:39">
      <c r="A186" s="58" t="str">
        <f>IFERROR(IF(A185+1&lt;COUNTIF(TQoL_Indexes!#REF!,Aux_Country!$A$3),A185+1,""),"")</f>
        <v/>
      </c>
      <c r="B186" s="121" t="str">
        <f>IFERROR(INDEX(TQoL_Indexes!$B$9:$AK$88,MATCH($A$3,TQoL_Indexes!#REF!,0)+$A186,MATCH(B$3,TQoL_Indexes!$B$8:$AK$8,0)),"")</f>
        <v/>
      </c>
      <c r="C186" s="116" t="str">
        <f>IFERROR(INDEX(TQoL_Indexes!$B$9:$AK$88,MATCH($A$3,TQoL_Indexes!#REF!,0)+$A186,MATCH(C$3,TQoL_Indexes!$B$8:$AK$8,0)),"")</f>
        <v/>
      </c>
      <c r="D186" s="122" t="str">
        <f>IFERROR(INDEX(TQoL_Indexes!$B$9:$AK$88,MATCH($A$3,TQoL_Indexes!#REF!,0)+$A186,MATCH(D$3,TQoL_Indexes!$B$8:$AK$8,0)),"")</f>
        <v/>
      </c>
      <c r="E186" s="86" t="str">
        <f>IFERROR(INDEX(TQoL_Indexes!$B$9:$AK$88,MATCH($A$3,TQoL_Indexes!#REF!,0)+$A186,MATCH(E$3,TQoL_Indexes!$B$8:$AK$8,0)),"")</f>
        <v/>
      </c>
      <c r="F186" s="86" t="str">
        <f>IFERROR(INDEX(TQoL_Indexes!$B$9:$AK$88,MATCH($A$3,TQoL_Indexes!#REF!,0)+$A186,MATCH(F$3,TQoL_Indexes!$B$8:$AK$8,0)),"")</f>
        <v/>
      </c>
      <c r="G186" s="86" t="str">
        <f>IFERROR(INDEX(TQoL_Indexes!$B$9:$AK$88,MATCH($A$3,TQoL_Indexes!#REF!,0)+$A186,MATCH(G$3,TQoL_Indexes!$B$8:$AK$8,0)),"")</f>
        <v/>
      </c>
      <c r="H186" s="86" t="str">
        <f>IFERROR(INDEX(TQoL_Indexes!$B$9:$AK$88,MATCH($A$3,TQoL_Indexes!#REF!,0)+$A186,MATCH(H$3,TQoL_Indexes!$B$8:$AK$8,0)),"")</f>
        <v/>
      </c>
      <c r="I186" s="86" t="str">
        <f>IFERROR(INDEX(TQoL_Indexes!$B$9:$AK$88,MATCH($A$3,TQoL_Indexes!#REF!,0)+$A186,MATCH(I$3,TQoL_Indexes!$B$8:$AK$8,0)),"")</f>
        <v/>
      </c>
      <c r="J186" s="86" t="str">
        <f>IFERROR(INDEX(TQoL_Indexes!$B$9:$AK$88,MATCH($A$3,TQoL_Indexes!#REF!,0)+$A186,MATCH(J$3,TQoL_Indexes!$B$8:$AK$8,0)),"")</f>
        <v/>
      </c>
      <c r="K186" s="86" t="str">
        <f>IFERROR(INDEX(TQoL_Indexes!$B$9:$AK$88,MATCH($A$3,TQoL_Indexes!#REF!,0)+$A186,MATCH(K$3,TQoL_Indexes!$B$8:$AK$8,0)),"")</f>
        <v/>
      </c>
      <c r="L186" s="86" t="str">
        <f>IFERROR(INDEX(TQoL_Indexes!$B$9:$AK$88,MATCH($A$3,TQoL_Indexes!#REF!,0)+$A186,MATCH(L$3,TQoL_Indexes!$B$8:$AK$8,0)),"")</f>
        <v/>
      </c>
      <c r="M186" s="86" t="str">
        <f>IFERROR(INDEX(TQoL_Indexes!$B$9:$AK$88,MATCH($A$3,TQoL_Indexes!#REF!,0)+$A186,MATCH(M$3,TQoL_Indexes!$B$8:$AK$8,0)),"")</f>
        <v/>
      </c>
      <c r="N186" s="86" t="str">
        <f>IFERROR(INDEX(TQoL_Indexes!$B$9:$AK$88,MATCH($A$3,TQoL_Indexes!#REF!,0)+$A186,MATCH(N$3,TQoL_Indexes!$B$8:$AK$8,0)),"")</f>
        <v/>
      </c>
      <c r="O186" s="86" t="str">
        <f>IFERROR(INDEX(TQoL_Indexes!$B$9:$AK$88,MATCH($A$3,TQoL_Indexes!#REF!,0)+$A186,MATCH(O$3,TQoL_Indexes!$B$8:$AK$8,0)),"")</f>
        <v/>
      </c>
      <c r="P186" s="86" t="str">
        <f>IFERROR(INDEX(TQoL_Indexes!$B$9:$AK$88,MATCH($A$3,TQoL_Indexes!#REF!,0)+$A186,MATCH(P$3,TQoL_Indexes!$B$8:$AK$8,0)),"")</f>
        <v/>
      </c>
      <c r="Q186" s="86" t="str">
        <f>IFERROR(INDEX(TQoL_Indexes!$B$9:$AK$88,MATCH($A$3,TQoL_Indexes!#REF!,0)+$A186,MATCH(Q$3,TQoL_Indexes!$B$8:$AK$8,0)),"")</f>
        <v/>
      </c>
      <c r="R186" s="86" t="str">
        <f>IFERROR(INDEX(TQoL_Indexes!$B$9:$AK$88,MATCH($A$3,TQoL_Indexes!#REF!,0)+$A186,MATCH(R$3,TQoL_Indexes!$B$8:$AK$8,0)),"")</f>
        <v/>
      </c>
      <c r="S186" s="86" t="str">
        <f>IFERROR(INDEX(TQoL_Indexes!$B$9:$AK$88,MATCH($A$3,TQoL_Indexes!#REF!,0)+$A186,MATCH(S$3,TQoL_Indexes!$B$8:$AK$8,0)),"")</f>
        <v/>
      </c>
      <c r="T186" s="86" t="str">
        <f>IFERROR(INDEX(TQoL_Indexes!$B$9:$AK$88,MATCH($A$3,TQoL_Indexes!#REF!,0)+$A186,MATCH(T$3,TQoL_Indexes!$B$8:$AK$8,0)),"")</f>
        <v/>
      </c>
      <c r="U186" s="86" t="str">
        <f>IFERROR(INDEX(TQoL_Indexes!$B$9:$AK$88,MATCH($A$3,TQoL_Indexes!#REF!,0)+$A186,MATCH(U$3,TQoL_Indexes!$B$8:$AK$8,0)),"")</f>
        <v/>
      </c>
      <c r="V186" s="86" t="str">
        <f>IFERROR(INDEX(TQoL_Indexes!$B$9:$AK$88,MATCH($A$3,TQoL_Indexes!#REF!,0)+$A186,MATCH(V$3,TQoL_Indexes!$B$8:$AK$8,0)),"")</f>
        <v/>
      </c>
      <c r="W186" s="86" t="str">
        <f>IFERROR(INDEX(TQoL_Indexes!$B$9:$AK$88,MATCH($A$3,TQoL_Indexes!#REF!,0)+$A186,MATCH(W$3,TQoL_Indexes!$B$8:$AK$8,0)),"")</f>
        <v/>
      </c>
      <c r="X186" s="86" t="str">
        <f>IFERROR(INDEX(TQoL_Indexes!$B$9:$AK$88,MATCH($A$3,TQoL_Indexes!#REF!,0)+$A186,MATCH(X$3,TQoL_Indexes!$B$8:$AK$8,0)),"")</f>
        <v/>
      </c>
      <c r="Y186" s="86" t="str">
        <f>IFERROR(INDEX(TQoL_Indexes!$B$9:$AK$88,MATCH($A$3,TQoL_Indexes!#REF!,0)+$A186,MATCH(Y$3,TQoL_Indexes!$B$8:$AK$8,0)),"")</f>
        <v/>
      </c>
      <c r="Z186" s="86" t="str">
        <f>IFERROR(INDEX(TQoL_Indexes!$B$9:$AK$88,MATCH($A$3,TQoL_Indexes!#REF!,0)+$A186,MATCH(Z$3,TQoL_Indexes!$B$8:$AK$8,0)),"")</f>
        <v/>
      </c>
      <c r="AA186" s="86" t="str">
        <f>IFERROR(INDEX(TQoL_Indexes!$B$9:$AK$88,MATCH($A$3,TQoL_Indexes!#REF!,0)+$A186,MATCH(AA$3,TQoL_Indexes!$B$8:$AK$8,0)),"")</f>
        <v/>
      </c>
      <c r="AB186" s="86" t="str">
        <f>IFERROR(INDEX(TQoL_Indexes!$B$9:$AK$88,MATCH($A$3,TQoL_Indexes!#REF!,0)+$A186,MATCH(AB$3,TQoL_Indexes!$B$8:$AK$8,0)),"")</f>
        <v/>
      </c>
      <c r="AC186" s="86" t="str">
        <f>IFERROR(INDEX(TQoL_Indexes!$B$9:$AK$88,MATCH($A$3,TQoL_Indexes!#REF!,0)+$A186,MATCH(AC$3,TQoL_Indexes!$B$8:$AK$8,0)),"")</f>
        <v/>
      </c>
      <c r="AD186" s="86" t="str">
        <f>IFERROR(INDEX(TQoL_Indexes!$B$9:$AK$88,MATCH($A$3,TQoL_Indexes!#REF!,0)+$A186,MATCH(AD$3,TQoL_Indexes!$B$8:$AK$8,0)),"")</f>
        <v/>
      </c>
      <c r="AE186" s="86" t="str">
        <f>IFERROR(INDEX(TQoL_Indexes!$B$9:$AK$88,MATCH($A$3,TQoL_Indexes!#REF!,0)+$A186,MATCH(AE$3,TQoL_Indexes!$B$8:$AK$8,0)),"")</f>
        <v/>
      </c>
      <c r="AF186" s="86" t="str">
        <f>IFERROR(INDEX(TQoL_Indexes!$B$9:$AK$88,MATCH($A$3,TQoL_Indexes!#REF!,0)+$A186,MATCH(AF$3,TQoL_Indexes!$B$8:$AK$8,0)),"")</f>
        <v/>
      </c>
      <c r="AG186" s="86" t="str">
        <f>IFERROR(INDEX(TQoL_Indexes!$B$9:$AK$88,MATCH($A$3,TQoL_Indexes!#REF!,0)+$A186,MATCH(AG$3,TQoL_Indexes!$B$8:$AK$8,0)),"")</f>
        <v/>
      </c>
      <c r="AH186" s="86" t="str">
        <f>IFERROR(INDEX(TQoL_Indexes!$B$9:$AK$88,MATCH($A$3,TQoL_Indexes!#REF!,0)+$A186,MATCH(AH$3,TQoL_Indexes!$B$8:$AK$8,0)),"")</f>
        <v/>
      </c>
      <c r="AI186" s="86" t="str">
        <f>IFERROR(INDEX(TQoL_Indexes!$B$9:$AK$88,MATCH($A$3,TQoL_Indexes!#REF!,0)+$A186,MATCH(AI$3,TQoL_Indexes!$B$8:$AK$8,0)),"")</f>
        <v/>
      </c>
      <c r="AJ186" s="86" t="str">
        <f>IFERROR(INDEX(TQoL_Indexes!$B$9:$AK$88,MATCH($A$3,TQoL_Indexes!#REF!,0)+$A186,MATCH(AJ$3,TQoL_Indexes!$B$8:$AK$8,0)),"")</f>
        <v/>
      </c>
      <c r="AK186" s="86" t="str">
        <f>IFERROR(INDEX(TQoL_Indexes!$B$9:$AK$88,MATCH($A$3,TQoL_Indexes!#REF!,0)+$A186,MATCH(AK$3,TQoL_Indexes!$B$8:$AK$8,0)),"")</f>
        <v/>
      </c>
      <c r="AL186" s="86" t="str">
        <f>IFERROR(INDEX(TQoL_Indexes!$B$9:$AK$88,MATCH($A$3,TQoL_Indexes!#REF!,0)+$A186,MATCH(AL$3,TQoL_Indexes!$B$8:$AK$8,0)),"")</f>
        <v/>
      </c>
      <c r="AM186" s="87" t="str">
        <f>IFERROR(INDEX(TQoL_Indexes!$B$9:$AK$88,MATCH($A$3,TQoL_Indexes!#REF!,0)+$A186,MATCH(AM$3,TQoL_Indexes!$B$8:$AK$8,0)),"")</f>
        <v/>
      </c>
    </row>
    <row r="187" spans="1:39">
      <c r="A187" s="58" t="str">
        <f>IFERROR(IF(A186+1&lt;COUNTIF(TQoL_Indexes!#REF!,Aux_Country!$A$3),A186+1,""),"")</f>
        <v/>
      </c>
      <c r="B187" s="121" t="str">
        <f>IFERROR(INDEX(TQoL_Indexes!$B$9:$AK$88,MATCH($A$3,TQoL_Indexes!#REF!,0)+$A187,MATCH(B$3,TQoL_Indexes!$B$8:$AK$8,0)),"")</f>
        <v/>
      </c>
      <c r="C187" s="116" t="str">
        <f>IFERROR(INDEX(TQoL_Indexes!$B$9:$AK$88,MATCH($A$3,TQoL_Indexes!#REF!,0)+$A187,MATCH(C$3,TQoL_Indexes!$B$8:$AK$8,0)),"")</f>
        <v/>
      </c>
      <c r="D187" s="122" t="str">
        <f>IFERROR(INDEX(TQoL_Indexes!$B$9:$AK$88,MATCH($A$3,TQoL_Indexes!#REF!,0)+$A187,MATCH(D$3,TQoL_Indexes!$B$8:$AK$8,0)),"")</f>
        <v/>
      </c>
      <c r="E187" s="86" t="str">
        <f>IFERROR(INDEX(TQoL_Indexes!$B$9:$AK$88,MATCH($A$3,TQoL_Indexes!#REF!,0)+$A187,MATCH(E$3,TQoL_Indexes!$B$8:$AK$8,0)),"")</f>
        <v/>
      </c>
      <c r="F187" s="86" t="str">
        <f>IFERROR(INDEX(TQoL_Indexes!$B$9:$AK$88,MATCH($A$3,TQoL_Indexes!#REF!,0)+$A187,MATCH(F$3,TQoL_Indexes!$B$8:$AK$8,0)),"")</f>
        <v/>
      </c>
      <c r="G187" s="86" t="str">
        <f>IFERROR(INDEX(TQoL_Indexes!$B$9:$AK$88,MATCH($A$3,TQoL_Indexes!#REF!,0)+$A187,MATCH(G$3,TQoL_Indexes!$B$8:$AK$8,0)),"")</f>
        <v/>
      </c>
      <c r="H187" s="86" t="str">
        <f>IFERROR(INDEX(TQoL_Indexes!$B$9:$AK$88,MATCH($A$3,TQoL_Indexes!#REF!,0)+$A187,MATCH(H$3,TQoL_Indexes!$B$8:$AK$8,0)),"")</f>
        <v/>
      </c>
      <c r="I187" s="86" t="str">
        <f>IFERROR(INDEX(TQoL_Indexes!$B$9:$AK$88,MATCH($A$3,TQoL_Indexes!#REF!,0)+$A187,MATCH(I$3,TQoL_Indexes!$B$8:$AK$8,0)),"")</f>
        <v/>
      </c>
      <c r="J187" s="86" t="str">
        <f>IFERROR(INDEX(TQoL_Indexes!$B$9:$AK$88,MATCH($A$3,TQoL_Indexes!#REF!,0)+$A187,MATCH(J$3,TQoL_Indexes!$B$8:$AK$8,0)),"")</f>
        <v/>
      </c>
      <c r="K187" s="86" t="str">
        <f>IFERROR(INDEX(TQoL_Indexes!$B$9:$AK$88,MATCH($A$3,TQoL_Indexes!#REF!,0)+$A187,MATCH(K$3,TQoL_Indexes!$B$8:$AK$8,0)),"")</f>
        <v/>
      </c>
      <c r="L187" s="86" t="str">
        <f>IFERROR(INDEX(TQoL_Indexes!$B$9:$AK$88,MATCH($A$3,TQoL_Indexes!#REF!,0)+$A187,MATCH(L$3,TQoL_Indexes!$B$8:$AK$8,0)),"")</f>
        <v/>
      </c>
      <c r="M187" s="86" t="str">
        <f>IFERROR(INDEX(TQoL_Indexes!$B$9:$AK$88,MATCH($A$3,TQoL_Indexes!#REF!,0)+$A187,MATCH(M$3,TQoL_Indexes!$B$8:$AK$8,0)),"")</f>
        <v/>
      </c>
      <c r="N187" s="86" t="str">
        <f>IFERROR(INDEX(TQoL_Indexes!$B$9:$AK$88,MATCH($A$3,TQoL_Indexes!#REF!,0)+$A187,MATCH(N$3,TQoL_Indexes!$B$8:$AK$8,0)),"")</f>
        <v/>
      </c>
      <c r="O187" s="86" t="str">
        <f>IFERROR(INDEX(TQoL_Indexes!$B$9:$AK$88,MATCH($A$3,TQoL_Indexes!#REF!,0)+$A187,MATCH(O$3,TQoL_Indexes!$B$8:$AK$8,0)),"")</f>
        <v/>
      </c>
      <c r="P187" s="86" t="str">
        <f>IFERROR(INDEX(TQoL_Indexes!$B$9:$AK$88,MATCH($A$3,TQoL_Indexes!#REF!,0)+$A187,MATCH(P$3,TQoL_Indexes!$B$8:$AK$8,0)),"")</f>
        <v/>
      </c>
      <c r="Q187" s="86" t="str">
        <f>IFERROR(INDEX(TQoL_Indexes!$B$9:$AK$88,MATCH($A$3,TQoL_Indexes!#REF!,0)+$A187,MATCH(Q$3,TQoL_Indexes!$B$8:$AK$8,0)),"")</f>
        <v/>
      </c>
      <c r="R187" s="86" t="str">
        <f>IFERROR(INDEX(TQoL_Indexes!$B$9:$AK$88,MATCH($A$3,TQoL_Indexes!#REF!,0)+$A187,MATCH(R$3,TQoL_Indexes!$B$8:$AK$8,0)),"")</f>
        <v/>
      </c>
      <c r="S187" s="86" t="str">
        <f>IFERROR(INDEX(TQoL_Indexes!$B$9:$AK$88,MATCH($A$3,TQoL_Indexes!#REF!,0)+$A187,MATCH(S$3,TQoL_Indexes!$B$8:$AK$8,0)),"")</f>
        <v/>
      </c>
      <c r="T187" s="86" t="str">
        <f>IFERROR(INDEX(TQoL_Indexes!$B$9:$AK$88,MATCH($A$3,TQoL_Indexes!#REF!,0)+$A187,MATCH(T$3,TQoL_Indexes!$B$8:$AK$8,0)),"")</f>
        <v/>
      </c>
      <c r="U187" s="86" t="str">
        <f>IFERROR(INDEX(TQoL_Indexes!$B$9:$AK$88,MATCH($A$3,TQoL_Indexes!#REF!,0)+$A187,MATCH(U$3,TQoL_Indexes!$B$8:$AK$8,0)),"")</f>
        <v/>
      </c>
      <c r="V187" s="86" t="str">
        <f>IFERROR(INDEX(TQoL_Indexes!$B$9:$AK$88,MATCH($A$3,TQoL_Indexes!#REF!,0)+$A187,MATCH(V$3,TQoL_Indexes!$B$8:$AK$8,0)),"")</f>
        <v/>
      </c>
      <c r="W187" s="86" t="str">
        <f>IFERROR(INDEX(TQoL_Indexes!$B$9:$AK$88,MATCH($A$3,TQoL_Indexes!#REF!,0)+$A187,MATCH(W$3,TQoL_Indexes!$B$8:$AK$8,0)),"")</f>
        <v/>
      </c>
      <c r="X187" s="86" t="str">
        <f>IFERROR(INDEX(TQoL_Indexes!$B$9:$AK$88,MATCH($A$3,TQoL_Indexes!#REF!,0)+$A187,MATCH(X$3,TQoL_Indexes!$B$8:$AK$8,0)),"")</f>
        <v/>
      </c>
      <c r="Y187" s="86" t="str">
        <f>IFERROR(INDEX(TQoL_Indexes!$B$9:$AK$88,MATCH($A$3,TQoL_Indexes!#REF!,0)+$A187,MATCH(Y$3,TQoL_Indexes!$B$8:$AK$8,0)),"")</f>
        <v/>
      </c>
      <c r="Z187" s="86" t="str">
        <f>IFERROR(INDEX(TQoL_Indexes!$B$9:$AK$88,MATCH($A$3,TQoL_Indexes!#REF!,0)+$A187,MATCH(Z$3,TQoL_Indexes!$B$8:$AK$8,0)),"")</f>
        <v/>
      </c>
      <c r="AA187" s="86" t="str">
        <f>IFERROR(INDEX(TQoL_Indexes!$B$9:$AK$88,MATCH($A$3,TQoL_Indexes!#REF!,0)+$A187,MATCH(AA$3,TQoL_Indexes!$B$8:$AK$8,0)),"")</f>
        <v/>
      </c>
      <c r="AB187" s="86" t="str">
        <f>IFERROR(INDEX(TQoL_Indexes!$B$9:$AK$88,MATCH($A$3,TQoL_Indexes!#REF!,0)+$A187,MATCH(AB$3,TQoL_Indexes!$B$8:$AK$8,0)),"")</f>
        <v/>
      </c>
      <c r="AC187" s="86" t="str">
        <f>IFERROR(INDEX(TQoL_Indexes!$B$9:$AK$88,MATCH($A$3,TQoL_Indexes!#REF!,0)+$A187,MATCH(AC$3,TQoL_Indexes!$B$8:$AK$8,0)),"")</f>
        <v/>
      </c>
      <c r="AD187" s="86" t="str">
        <f>IFERROR(INDEX(TQoL_Indexes!$B$9:$AK$88,MATCH($A$3,TQoL_Indexes!#REF!,0)+$A187,MATCH(AD$3,TQoL_Indexes!$B$8:$AK$8,0)),"")</f>
        <v/>
      </c>
      <c r="AE187" s="86" t="str">
        <f>IFERROR(INDEX(TQoL_Indexes!$B$9:$AK$88,MATCH($A$3,TQoL_Indexes!#REF!,0)+$A187,MATCH(AE$3,TQoL_Indexes!$B$8:$AK$8,0)),"")</f>
        <v/>
      </c>
      <c r="AF187" s="86" t="str">
        <f>IFERROR(INDEX(TQoL_Indexes!$B$9:$AK$88,MATCH($A$3,TQoL_Indexes!#REF!,0)+$A187,MATCH(AF$3,TQoL_Indexes!$B$8:$AK$8,0)),"")</f>
        <v/>
      </c>
      <c r="AG187" s="86" t="str">
        <f>IFERROR(INDEX(TQoL_Indexes!$B$9:$AK$88,MATCH($A$3,TQoL_Indexes!#REF!,0)+$A187,MATCH(AG$3,TQoL_Indexes!$B$8:$AK$8,0)),"")</f>
        <v/>
      </c>
      <c r="AH187" s="86" t="str">
        <f>IFERROR(INDEX(TQoL_Indexes!$B$9:$AK$88,MATCH($A$3,TQoL_Indexes!#REF!,0)+$A187,MATCH(AH$3,TQoL_Indexes!$B$8:$AK$8,0)),"")</f>
        <v/>
      </c>
      <c r="AI187" s="86" t="str">
        <f>IFERROR(INDEX(TQoL_Indexes!$B$9:$AK$88,MATCH($A$3,TQoL_Indexes!#REF!,0)+$A187,MATCH(AI$3,TQoL_Indexes!$B$8:$AK$8,0)),"")</f>
        <v/>
      </c>
      <c r="AJ187" s="86" t="str">
        <f>IFERROR(INDEX(TQoL_Indexes!$B$9:$AK$88,MATCH($A$3,TQoL_Indexes!#REF!,0)+$A187,MATCH(AJ$3,TQoL_Indexes!$B$8:$AK$8,0)),"")</f>
        <v/>
      </c>
      <c r="AK187" s="86" t="str">
        <f>IFERROR(INDEX(TQoL_Indexes!$B$9:$AK$88,MATCH($A$3,TQoL_Indexes!#REF!,0)+$A187,MATCH(AK$3,TQoL_Indexes!$B$8:$AK$8,0)),"")</f>
        <v/>
      </c>
      <c r="AL187" s="86" t="str">
        <f>IFERROR(INDEX(TQoL_Indexes!$B$9:$AK$88,MATCH($A$3,TQoL_Indexes!#REF!,0)+$A187,MATCH(AL$3,TQoL_Indexes!$B$8:$AK$8,0)),"")</f>
        <v/>
      </c>
      <c r="AM187" s="87" t="str">
        <f>IFERROR(INDEX(TQoL_Indexes!$B$9:$AK$88,MATCH($A$3,TQoL_Indexes!#REF!,0)+$A187,MATCH(AM$3,TQoL_Indexes!$B$8:$AK$8,0)),"")</f>
        <v/>
      </c>
    </row>
    <row r="188" spans="1:39">
      <c r="A188" s="58" t="str">
        <f>IFERROR(IF(A187+1&lt;COUNTIF(TQoL_Indexes!#REF!,Aux_Country!$A$3),A187+1,""),"")</f>
        <v/>
      </c>
      <c r="B188" s="121" t="str">
        <f>IFERROR(INDEX(TQoL_Indexes!$B$9:$AK$88,MATCH($A$3,TQoL_Indexes!#REF!,0)+$A188,MATCH(B$3,TQoL_Indexes!$B$8:$AK$8,0)),"")</f>
        <v/>
      </c>
      <c r="C188" s="116" t="str">
        <f>IFERROR(INDEX(TQoL_Indexes!$B$9:$AK$88,MATCH($A$3,TQoL_Indexes!#REF!,0)+$A188,MATCH(C$3,TQoL_Indexes!$B$8:$AK$8,0)),"")</f>
        <v/>
      </c>
      <c r="D188" s="122" t="str">
        <f>IFERROR(INDEX(TQoL_Indexes!$B$9:$AK$88,MATCH($A$3,TQoL_Indexes!#REF!,0)+$A188,MATCH(D$3,TQoL_Indexes!$B$8:$AK$8,0)),"")</f>
        <v/>
      </c>
      <c r="E188" s="86" t="str">
        <f>IFERROR(INDEX(TQoL_Indexes!$B$9:$AK$88,MATCH($A$3,TQoL_Indexes!#REF!,0)+$A188,MATCH(E$3,TQoL_Indexes!$B$8:$AK$8,0)),"")</f>
        <v/>
      </c>
      <c r="F188" s="86" t="str">
        <f>IFERROR(INDEX(TQoL_Indexes!$B$9:$AK$88,MATCH($A$3,TQoL_Indexes!#REF!,0)+$A188,MATCH(F$3,TQoL_Indexes!$B$8:$AK$8,0)),"")</f>
        <v/>
      </c>
      <c r="G188" s="86" t="str">
        <f>IFERROR(INDEX(TQoL_Indexes!$B$9:$AK$88,MATCH($A$3,TQoL_Indexes!#REF!,0)+$A188,MATCH(G$3,TQoL_Indexes!$B$8:$AK$8,0)),"")</f>
        <v/>
      </c>
      <c r="H188" s="86" t="str">
        <f>IFERROR(INDEX(TQoL_Indexes!$B$9:$AK$88,MATCH($A$3,TQoL_Indexes!#REF!,0)+$A188,MATCH(H$3,TQoL_Indexes!$B$8:$AK$8,0)),"")</f>
        <v/>
      </c>
      <c r="I188" s="86" t="str">
        <f>IFERROR(INDEX(TQoL_Indexes!$B$9:$AK$88,MATCH($A$3,TQoL_Indexes!#REF!,0)+$A188,MATCH(I$3,TQoL_Indexes!$B$8:$AK$8,0)),"")</f>
        <v/>
      </c>
      <c r="J188" s="86" t="str">
        <f>IFERROR(INDEX(TQoL_Indexes!$B$9:$AK$88,MATCH($A$3,TQoL_Indexes!#REF!,0)+$A188,MATCH(J$3,TQoL_Indexes!$B$8:$AK$8,0)),"")</f>
        <v/>
      </c>
      <c r="K188" s="86" t="str">
        <f>IFERROR(INDEX(TQoL_Indexes!$B$9:$AK$88,MATCH($A$3,TQoL_Indexes!#REF!,0)+$A188,MATCH(K$3,TQoL_Indexes!$B$8:$AK$8,0)),"")</f>
        <v/>
      </c>
      <c r="L188" s="86" t="str">
        <f>IFERROR(INDEX(TQoL_Indexes!$B$9:$AK$88,MATCH($A$3,TQoL_Indexes!#REF!,0)+$A188,MATCH(L$3,TQoL_Indexes!$B$8:$AK$8,0)),"")</f>
        <v/>
      </c>
      <c r="M188" s="86" t="str">
        <f>IFERROR(INDEX(TQoL_Indexes!$B$9:$AK$88,MATCH($A$3,TQoL_Indexes!#REF!,0)+$A188,MATCH(M$3,TQoL_Indexes!$B$8:$AK$8,0)),"")</f>
        <v/>
      </c>
      <c r="N188" s="86" t="str">
        <f>IFERROR(INDEX(TQoL_Indexes!$B$9:$AK$88,MATCH($A$3,TQoL_Indexes!#REF!,0)+$A188,MATCH(N$3,TQoL_Indexes!$B$8:$AK$8,0)),"")</f>
        <v/>
      </c>
      <c r="O188" s="86" t="str">
        <f>IFERROR(INDEX(TQoL_Indexes!$B$9:$AK$88,MATCH($A$3,TQoL_Indexes!#REF!,0)+$A188,MATCH(O$3,TQoL_Indexes!$B$8:$AK$8,0)),"")</f>
        <v/>
      </c>
      <c r="P188" s="86" t="str">
        <f>IFERROR(INDEX(TQoL_Indexes!$B$9:$AK$88,MATCH($A$3,TQoL_Indexes!#REF!,0)+$A188,MATCH(P$3,TQoL_Indexes!$B$8:$AK$8,0)),"")</f>
        <v/>
      </c>
      <c r="Q188" s="86" t="str">
        <f>IFERROR(INDEX(TQoL_Indexes!$B$9:$AK$88,MATCH($A$3,TQoL_Indexes!#REF!,0)+$A188,MATCH(Q$3,TQoL_Indexes!$B$8:$AK$8,0)),"")</f>
        <v/>
      </c>
      <c r="R188" s="86" t="str">
        <f>IFERROR(INDEX(TQoL_Indexes!$B$9:$AK$88,MATCH($A$3,TQoL_Indexes!#REF!,0)+$A188,MATCH(R$3,TQoL_Indexes!$B$8:$AK$8,0)),"")</f>
        <v/>
      </c>
      <c r="S188" s="86" t="str">
        <f>IFERROR(INDEX(TQoL_Indexes!$B$9:$AK$88,MATCH($A$3,TQoL_Indexes!#REF!,0)+$A188,MATCH(S$3,TQoL_Indexes!$B$8:$AK$8,0)),"")</f>
        <v/>
      </c>
      <c r="T188" s="86" t="str">
        <f>IFERROR(INDEX(TQoL_Indexes!$B$9:$AK$88,MATCH($A$3,TQoL_Indexes!#REF!,0)+$A188,MATCH(T$3,TQoL_Indexes!$B$8:$AK$8,0)),"")</f>
        <v/>
      </c>
      <c r="U188" s="86" t="str">
        <f>IFERROR(INDEX(TQoL_Indexes!$B$9:$AK$88,MATCH($A$3,TQoL_Indexes!#REF!,0)+$A188,MATCH(U$3,TQoL_Indexes!$B$8:$AK$8,0)),"")</f>
        <v/>
      </c>
      <c r="V188" s="86" t="str">
        <f>IFERROR(INDEX(TQoL_Indexes!$B$9:$AK$88,MATCH($A$3,TQoL_Indexes!#REF!,0)+$A188,MATCH(V$3,TQoL_Indexes!$B$8:$AK$8,0)),"")</f>
        <v/>
      </c>
      <c r="W188" s="86" t="str">
        <f>IFERROR(INDEX(TQoL_Indexes!$B$9:$AK$88,MATCH($A$3,TQoL_Indexes!#REF!,0)+$A188,MATCH(W$3,TQoL_Indexes!$B$8:$AK$8,0)),"")</f>
        <v/>
      </c>
      <c r="X188" s="86" t="str">
        <f>IFERROR(INDEX(TQoL_Indexes!$B$9:$AK$88,MATCH($A$3,TQoL_Indexes!#REF!,0)+$A188,MATCH(X$3,TQoL_Indexes!$B$8:$AK$8,0)),"")</f>
        <v/>
      </c>
      <c r="Y188" s="86" t="str">
        <f>IFERROR(INDEX(TQoL_Indexes!$B$9:$AK$88,MATCH($A$3,TQoL_Indexes!#REF!,0)+$A188,MATCH(Y$3,TQoL_Indexes!$B$8:$AK$8,0)),"")</f>
        <v/>
      </c>
      <c r="Z188" s="86" t="str">
        <f>IFERROR(INDEX(TQoL_Indexes!$B$9:$AK$88,MATCH($A$3,TQoL_Indexes!#REF!,0)+$A188,MATCH(Z$3,TQoL_Indexes!$B$8:$AK$8,0)),"")</f>
        <v/>
      </c>
      <c r="AA188" s="86" t="str">
        <f>IFERROR(INDEX(TQoL_Indexes!$B$9:$AK$88,MATCH($A$3,TQoL_Indexes!#REF!,0)+$A188,MATCH(AA$3,TQoL_Indexes!$B$8:$AK$8,0)),"")</f>
        <v/>
      </c>
      <c r="AB188" s="86" t="str">
        <f>IFERROR(INDEX(TQoL_Indexes!$B$9:$AK$88,MATCH($A$3,TQoL_Indexes!#REF!,0)+$A188,MATCH(AB$3,TQoL_Indexes!$B$8:$AK$8,0)),"")</f>
        <v/>
      </c>
      <c r="AC188" s="86" t="str">
        <f>IFERROR(INDEX(TQoL_Indexes!$B$9:$AK$88,MATCH($A$3,TQoL_Indexes!#REF!,0)+$A188,MATCH(AC$3,TQoL_Indexes!$B$8:$AK$8,0)),"")</f>
        <v/>
      </c>
      <c r="AD188" s="86" t="str">
        <f>IFERROR(INDEX(TQoL_Indexes!$B$9:$AK$88,MATCH($A$3,TQoL_Indexes!#REF!,0)+$A188,MATCH(AD$3,TQoL_Indexes!$B$8:$AK$8,0)),"")</f>
        <v/>
      </c>
      <c r="AE188" s="86" t="str">
        <f>IFERROR(INDEX(TQoL_Indexes!$B$9:$AK$88,MATCH($A$3,TQoL_Indexes!#REF!,0)+$A188,MATCH(AE$3,TQoL_Indexes!$B$8:$AK$8,0)),"")</f>
        <v/>
      </c>
      <c r="AF188" s="86" t="str">
        <f>IFERROR(INDEX(TQoL_Indexes!$B$9:$AK$88,MATCH($A$3,TQoL_Indexes!#REF!,0)+$A188,MATCH(AF$3,TQoL_Indexes!$B$8:$AK$8,0)),"")</f>
        <v/>
      </c>
      <c r="AG188" s="86" t="str">
        <f>IFERROR(INDEX(TQoL_Indexes!$B$9:$AK$88,MATCH($A$3,TQoL_Indexes!#REF!,0)+$A188,MATCH(AG$3,TQoL_Indexes!$B$8:$AK$8,0)),"")</f>
        <v/>
      </c>
      <c r="AH188" s="86" t="str">
        <f>IFERROR(INDEX(TQoL_Indexes!$B$9:$AK$88,MATCH($A$3,TQoL_Indexes!#REF!,0)+$A188,MATCH(AH$3,TQoL_Indexes!$B$8:$AK$8,0)),"")</f>
        <v/>
      </c>
      <c r="AI188" s="86" t="str">
        <f>IFERROR(INDEX(TQoL_Indexes!$B$9:$AK$88,MATCH($A$3,TQoL_Indexes!#REF!,0)+$A188,MATCH(AI$3,TQoL_Indexes!$B$8:$AK$8,0)),"")</f>
        <v/>
      </c>
      <c r="AJ188" s="86" t="str">
        <f>IFERROR(INDEX(TQoL_Indexes!$B$9:$AK$88,MATCH($A$3,TQoL_Indexes!#REF!,0)+$A188,MATCH(AJ$3,TQoL_Indexes!$B$8:$AK$8,0)),"")</f>
        <v/>
      </c>
      <c r="AK188" s="86" t="str">
        <f>IFERROR(INDEX(TQoL_Indexes!$B$9:$AK$88,MATCH($A$3,TQoL_Indexes!#REF!,0)+$A188,MATCH(AK$3,TQoL_Indexes!$B$8:$AK$8,0)),"")</f>
        <v/>
      </c>
      <c r="AL188" s="86" t="str">
        <f>IFERROR(INDEX(TQoL_Indexes!$B$9:$AK$88,MATCH($A$3,TQoL_Indexes!#REF!,0)+$A188,MATCH(AL$3,TQoL_Indexes!$B$8:$AK$8,0)),"")</f>
        <v/>
      </c>
      <c r="AM188" s="87" t="str">
        <f>IFERROR(INDEX(TQoL_Indexes!$B$9:$AK$88,MATCH($A$3,TQoL_Indexes!#REF!,0)+$A188,MATCH(AM$3,TQoL_Indexes!$B$8:$AK$8,0)),"")</f>
        <v/>
      </c>
    </row>
    <row r="189" spans="1:39">
      <c r="A189" s="58" t="str">
        <f>IFERROR(IF(A188+1&lt;COUNTIF(TQoL_Indexes!#REF!,Aux_Country!$A$3),A188+1,""),"")</f>
        <v/>
      </c>
      <c r="B189" s="121" t="str">
        <f>IFERROR(INDEX(TQoL_Indexes!$B$9:$AK$88,MATCH($A$3,TQoL_Indexes!#REF!,0)+$A189,MATCH(B$3,TQoL_Indexes!$B$8:$AK$8,0)),"")</f>
        <v/>
      </c>
      <c r="C189" s="116" t="str">
        <f>IFERROR(INDEX(TQoL_Indexes!$B$9:$AK$88,MATCH($A$3,TQoL_Indexes!#REF!,0)+$A189,MATCH(C$3,TQoL_Indexes!$B$8:$AK$8,0)),"")</f>
        <v/>
      </c>
      <c r="D189" s="122" t="str">
        <f>IFERROR(INDEX(TQoL_Indexes!$B$9:$AK$88,MATCH($A$3,TQoL_Indexes!#REF!,0)+$A189,MATCH(D$3,TQoL_Indexes!$B$8:$AK$8,0)),"")</f>
        <v/>
      </c>
      <c r="E189" s="86" t="str">
        <f>IFERROR(INDEX(TQoL_Indexes!$B$9:$AK$88,MATCH($A$3,TQoL_Indexes!#REF!,0)+$A189,MATCH(E$3,TQoL_Indexes!$B$8:$AK$8,0)),"")</f>
        <v/>
      </c>
      <c r="F189" s="86" t="str">
        <f>IFERROR(INDEX(TQoL_Indexes!$B$9:$AK$88,MATCH($A$3,TQoL_Indexes!#REF!,0)+$A189,MATCH(F$3,TQoL_Indexes!$B$8:$AK$8,0)),"")</f>
        <v/>
      </c>
      <c r="G189" s="86" t="str">
        <f>IFERROR(INDEX(TQoL_Indexes!$B$9:$AK$88,MATCH($A$3,TQoL_Indexes!#REF!,0)+$A189,MATCH(G$3,TQoL_Indexes!$B$8:$AK$8,0)),"")</f>
        <v/>
      </c>
      <c r="H189" s="86" t="str">
        <f>IFERROR(INDEX(TQoL_Indexes!$B$9:$AK$88,MATCH($A$3,TQoL_Indexes!#REF!,0)+$A189,MATCH(H$3,TQoL_Indexes!$B$8:$AK$8,0)),"")</f>
        <v/>
      </c>
      <c r="I189" s="86" t="str">
        <f>IFERROR(INDEX(TQoL_Indexes!$B$9:$AK$88,MATCH($A$3,TQoL_Indexes!#REF!,0)+$A189,MATCH(I$3,TQoL_Indexes!$B$8:$AK$8,0)),"")</f>
        <v/>
      </c>
      <c r="J189" s="86" t="str">
        <f>IFERROR(INDEX(TQoL_Indexes!$B$9:$AK$88,MATCH($A$3,TQoL_Indexes!#REF!,0)+$A189,MATCH(J$3,TQoL_Indexes!$B$8:$AK$8,0)),"")</f>
        <v/>
      </c>
      <c r="K189" s="86" t="str">
        <f>IFERROR(INDEX(TQoL_Indexes!$B$9:$AK$88,MATCH($A$3,TQoL_Indexes!#REF!,0)+$A189,MATCH(K$3,TQoL_Indexes!$B$8:$AK$8,0)),"")</f>
        <v/>
      </c>
      <c r="L189" s="86" t="str">
        <f>IFERROR(INDEX(TQoL_Indexes!$B$9:$AK$88,MATCH($A$3,TQoL_Indexes!#REF!,0)+$A189,MATCH(L$3,TQoL_Indexes!$B$8:$AK$8,0)),"")</f>
        <v/>
      </c>
      <c r="M189" s="86" t="str">
        <f>IFERROR(INDEX(TQoL_Indexes!$B$9:$AK$88,MATCH($A$3,TQoL_Indexes!#REF!,0)+$A189,MATCH(M$3,TQoL_Indexes!$B$8:$AK$8,0)),"")</f>
        <v/>
      </c>
      <c r="N189" s="86" t="str">
        <f>IFERROR(INDEX(TQoL_Indexes!$B$9:$AK$88,MATCH($A$3,TQoL_Indexes!#REF!,0)+$A189,MATCH(N$3,TQoL_Indexes!$B$8:$AK$8,0)),"")</f>
        <v/>
      </c>
      <c r="O189" s="86" t="str">
        <f>IFERROR(INDEX(TQoL_Indexes!$B$9:$AK$88,MATCH($A$3,TQoL_Indexes!#REF!,0)+$A189,MATCH(O$3,TQoL_Indexes!$B$8:$AK$8,0)),"")</f>
        <v/>
      </c>
      <c r="P189" s="86" t="str">
        <f>IFERROR(INDEX(TQoL_Indexes!$B$9:$AK$88,MATCH($A$3,TQoL_Indexes!#REF!,0)+$A189,MATCH(P$3,TQoL_Indexes!$B$8:$AK$8,0)),"")</f>
        <v/>
      </c>
      <c r="Q189" s="86" t="str">
        <f>IFERROR(INDEX(TQoL_Indexes!$B$9:$AK$88,MATCH($A$3,TQoL_Indexes!#REF!,0)+$A189,MATCH(Q$3,TQoL_Indexes!$B$8:$AK$8,0)),"")</f>
        <v/>
      </c>
      <c r="R189" s="86" t="str">
        <f>IFERROR(INDEX(TQoL_Indexes!$B$9:$AK$88,MATCH($A$3,TQoL_Indexes!#REF!,0)+$A189,MATCH(R$3,TQoL_Indexes!$B$8:$AK$8,0)),"")</f>
        <v/>
      </c>
      <c r="S189" s="86" t="str">
        <f>IFERROR(INDEX(TQoL_Indexes!$B$9:$AK$88,MATCH($A$3,TQoL_Indexes!#REF!,0)+$A189,MATCH(S$3,TQoL_Indexes!$B$8:$AK$8,0)),"")</f>
        <v/>
      </c>
      <c r="T189" s="86" t="str">
        <f>IFERROR(INDEX(TQoL_Indexes!$B$9:$AK$88,MATCH($A$3,TQoL_Indexes!#REF!,0)+$A189,MATCH(T$3,TQoL_Indexes!$B$8:$AK$8,0)),"")</f>
        <v/>
      </c>
      <c r="U189" s="86" t="str">
        <f>IFERROR(INDEX(TQoL_Indexes!$B$9:$AK$88,MATCH($A$3,TQoL_Indexes!#REF!,0)+$A189,MATCH(U$3,TQoL_Indexes!$B$8:$AK$8,0)),"")</f>
        <v/>
      </c>
      <c r="V189" s="86" t="str">
        <f>IFERROR(INDEX(TQoL_Indexes!$B$9:$AK$88,MATCH($A$3,TQoL_Indexes!#REF!,0)+$A189,MATCH(V$3,TQoL_Indexes!$B$8:$AK$8,0)),"")</f>
        <v/>
      </c>
      <c r="W189" s="86" t="str">
        <f>IFERROR(INDEX(TQoL_Indexes!$B$9:$AK$88,MATCH($A$3,TQoL_Indexes!#REF!,0)+$A189,MATCH(W$3,TQoL_Indexes!$B$8:$AK$8,0)),"")</f>
        <v/>
      </c>
      <c r="X189" s="86" t="str">
        <f>IFERROR(INDEX(TQoL_Indexes!$B$9:$AK$88,MATCH($A$3,TQoL_Indexes!#REF!,0)+$A189,MATCH(X$3,TQoL_Indexes!$B$8:$AK$8,0)),"")</f>
        <v/>
      </c>
      <c r="Y189" s="86" t="str">
        <f>IFERROR(INDEX(TQoL_Indexes!$B$9:$AK$88,MATCH($A$3,TQoL_Indexes!#REF!,0)+$A189,MATCH(Y$3,TQoL_Indexes!$B$8:$AK$8,0)),"")</f>
        <v/>
      </c>
      <c r="Z189" s="86" t="str">
        <f>IFERROR(INDEX(TQoL_Indexes!$B$9:$AK$88,MATCH($A$3,TQoL_Indexes!#REF!,0)+$A189,MATCH(Z$3,TQoL_Indexes!$B$8:$AK$8,0)),"")</f>
        <v/>
      </c>
      <c r="AA189" s="86" t="str">
        <f>IFERROR(INDEX(TQoL_Indexes!$B$9:$AK$88,MATCH($A$3,TQoL_Indexes!#REF!,0)+$A189,MATCH(AA$3,TQoL_Indexes!$B$8:$AK$8,0)),"")</f>
        <v/>
      </c>
      <c r="AB189" s="86" t="str">
        <f>IFERROR(INDEX(TQoL_Indexes!$B$9:$AK$88,MATCH($A$3,TQoL_Indexes!#REF!,0)+$A189,MATCH(AB$3,TQoL_Indexes!$B$8:$AK$8,0)),"")</f>
        <v/>
      </c>
      <c r="AC189" s="86" t="str">
        <f>IFERROR(INDEX(TQoL_Indexes!$B$9:$AK$88,MATCH($A$3,TQoL_Indexes!#REF!,0)+$A189,MATCH(AC$3,TQoL_Indexes!$B$8:$AK$8,0)),"")</f>
        <v/>
      </c>
      <c r="AD189" s="86" t="str">
        <f>IFERROR(INDEX(TQoL_Indexes!$B$9:$AK$88,MATCH($A$3,TQoL_Indexes!#REF!,0)+$A189,MATCH(AD$3,TQoL_Indexes!$B$8:$AK$8,0)),"")</f>
        <v/>
      </c>
      <c r="AE189" s="86" t="str">
        <f>IFERROR(INDEX(TQoL_Indexes!$B$9:$AK$88,MATCH($A$3,TQoL_Indexes!#REF!,0)+$A189,MATCH(AE$3,TQoL_Indexes!$B$8:$AK$8,0)),"")</f>
        <v/>
      </c>
      <c r="AF189" s="86" t="str">
        <f>IFERROR(INDEX(TQoL_Indexes!$B$9:$AK$88,MATCH($A$3,TQoL_Indexes!#REF!,0)+$A189,MATCH(AF$3,TQoL_Indexes!$B$8:$AK$8,0)),"")</f>
        <v/>
      </c>
      <c r="AG189" s="86" t="str">
        <f>IFERROR(INDEX(TQoL_Indexes!$B$9:$AK$88,MATCH($A$3,TQoL_Indexes!#REF!,0)+$A189,MATCH(AG$3,TQoL_Indexes!$B$8:$AK$8,0)),"")</f>
        <v/>
      </c>
      <c r="AH189" s="86" t="str">
        <f>IFERROR(INDEX(TQoL_Indexes!$B$9:$AK$88,MATCH($A$3,TQoL_Indexes!#REF!,0)+$A189,MATCH(AH$3,TQoL_Indexes!$B$8:$AK$8,0)),"")</f>
        <v/>
      </c>
      <c r="AI189" s="86" t="str">
        <f>IFERROR(INDEX(TQoL_Indexes!$B$9:$AK$88,MATCH($A$3,TQoL_Indexes!#REF!,0)+$A189,MATCH(AI$3,TQoL_Indexes!$B$8:$AK$8,0)),"")</f>
        <v/>
      </c>
      <c r="AJ189" s="86" t="str">
        <f>IFERROR(INDEX(TQoL_Indexes!$B$9:$AK$88,MATCH($A$3,TQoL_Indexes!#REF!,0)+$A189,MATCH(AJ$3,TQoL_Indexes!$B$8:$AK$8,0)),"")</f>
        <v/>
      </c>
      <c r="AK189" s="86" t="str">
        <f>IFERROR(INDEX(TQoL_Indexes!$B$9:$AK$88,MATCH($A$3,TQoL_Indexes!#REF!,0)+$A189,MATCH(AK$3,TQoL_Indexes!$B$8:$AK$8,0)),"")</f>
        <v/>
      </c>
      <c r="AL189" s="86" t="str">
        <f>IFERROR(INDEX(TQoL_Indexes!$B$9:$AK$88,MATCH($A$3,TQoL_Indexes!#REF!,0)+$A189,MATCH(AL$3,TQoL_Indexes!$B$8:$AK$8,0)),"")</f>
        <v/>
      </c>
      <c r="AM189" s="87" t="str">
        <f>IFERROR(INDEX(TQoL_Indexes!$B$9:$AK$88,MATCH($A$3,TQoL_Indexes!#REF!,0)+$A189,MATCH(AM$3,TQoL_Indexes!$B$8:$AK$8,0)),"")</f>
        <v/>
      </c>
    </row>
    <row r="190" spans="1:39">
      <c r="A190" s="58" t="str">
        <f>IFERROR(IF(A189+1&lt;COUNTIF(TQoL_Indexes!#REF!,Aux_Country!$A$3),A189+1,""),"")</f>
        <v/>
      </c>
      <c r="B190" s="121" t="str">
        <f>IFERROR(INDEX(TQoL_Indexes!$B$9:$AK$88,MATCH($A$3,TQoL_Indexes!#REF!,0)+$A190,MATCH(B$3,TQoL_Indexes!$B$8:$AK$8,0)),"")</f>
        <v/>
      </c>
      <c r="C190" s="116" t="str">
        <f>IFERROR(INDEX(TQoL_Indexes!$B$9:$AK$88,MATCH($A$3,TQoL_Indexes!#REF!,0)+$A190,MATCH(C$3,TQoL_Indexes!$B$8:$AK$8,0)),"")</f>
        <v/>
      </c>
      <c r="D190" s="122" t="str">
        <f>IFERROR(INDEX(TQoL_Indexes!$B$9:$AK$88,MATCH($A$3,TQoL_Indexes!#REF!,0)+$A190,MATCH(D$3,TQoL_Indexes!$B$8:$AK$8,0)),"")</f>
        <v/>
      </c>
      <c r="E190" s="86" t="str">
        <f>IFERROR(INDEX(TQoL_Indexes!$B$9:$AK$88,MATCH($A$3,TQoL_Indexes!#REF!,0)+$A190,MATCH(E$3,TQoL_Indexes!$B$8:$AK$8,0)),"")</f>
        <v/>
      </c>
      <c r="F190" s="86" t="str">
        <f>IFERROR(INDEX(TQoL_Indexes!$B$9:$AK$88,MATCH($A$3,TQoL_Indexes!#REF!,0)+$A190,MATCH(F$3,TQoL_Indexes!$B$8:$AK$8,0)),"")</f>
        <v/>
      </c>
      <c r="G190" s="86" t="str">
        <f>IFERROR(INDEX(TQoL_Indexes!$B$9:$AK$88,MATCH($A$3,TQoL_Indexes!#REF!,0)+$A190,MATCH(G$3,TQoL_Indexes!$B$8:$AK$8,0)),"")</f>
        <v/>
      </c>
      <c r="H190" s="86" t="str">
        <f>IFERROR(INDEX(TQoL_Indexes!$B$9:$AK$88,MATCH($A$3,TQoL_Indexes!#REF!,0)+$A190,MATCH(H$3,TQoL_Indexes!$B$8:$AK$8,0)),"")</f>
        <v/>
      </c>
      <c r="I190" s="86" t="str">
        <f>IFERROR(INDEX(TQoL_Indexes!$B$9:$AK$88,MATCH($A$3,TQoL_Indexes!#REF!,0)+$A190,MATCH(I$3,TQoL_Indexes!$B$8:$AK$8,0)),"")</f>
        <v/>
      </c>
      <c r="J190" s="86" t="str">
        <f>IFERROR(INDEX(TQoL_Indexes!$B$9:$AK$88,MATCH($A$3,TQoL_Indexes!#REF!,0)+$A190,MATCH(J$3,TQoL_Indexes!$B$8:$AK$8,0)),"")</f>
        <v/>
      </c>
      <c r="K190" s="86" t="str">
        <f>IFERROR(INDEX(TQoL_Indexes!$B$9:$AK$88,MATCH($A$3,TQoL_Indexes!#REF!,0)+$A190,MATCH(K$3,TQoL_Indexes!$B$8:$AK$8,0)),"")</f>
        <v/>
      </c>
      <c r="L190" s="86" t="str">
        <f>IFERROR(INDEX(TQoL_Indexes!$B$9:$AK$88,MATCH($A$3,TQoL_Indexes!#REF!,0)+$A190,MATCH(L$3,TQoL_Indexes!$B$8:$AK$8,0)),"")</f>
        <v/>
      </c>
      <c r="M190" s="86" t="str">
        <f>IFERROR(INDEX(TQoL_Indexes!$B$9:$AK$88,MATCH($A$3,TQoL_Indexes!#REF!,0)+$A190,MATCH(M$3,TQoL_Indexes!$B$8:$AK$8,0)),"")</f>
        <v/>
      </c>
      <c r="N190" s="86" t="str">
        <f>IFERROR(INDEX(TQoL_Indexes!$B$9:$AK$88,MATCH($A$3,TQoL_Indexes!#REF!,0)+$A190,MATCH(N$3,TQoL_Indexes!$B$8:$AK$8,0)),"")</f>
        <v/>
      </c>
      <c r="O190" s="86" t="str">
        <f>IFERROR(INDEX(TQoL_Indexes!$B$9:$AK$88,MATCH($A$3,TQoL_Indexes!#REF!,0)+$A190,MATCH(O$3,TQoL_Indexes!$B$8:$AK$8,0)),"")</f>
        <v/>
      </c>
      <c r="P190" s="86" t="str">
        <f>IFERROR(INDEX(TQoL_Indexes!$B$9:$AK$88,MATCH($A$3,TQoL_Indexes!#REF!,0)+$A190,MATCH(P$3,TQoL_Indexes!$B$8:$AK$8,0)),"")</f>
        <v/>
      </c>
      <c r="Q190" s="86" t="str">
        <f>IFERROR(INDEX(TQoL_Indexes!$B$9:$AK$88,MATCH($A$3,TQoL_Indexes!#REF!,0)+$A190,MATCH(Q$3,TQoL_Indexes!$B$8:$AK$8,0)),"")</f>
        <v/>
      </c>
      <c r="R190" s="86" t="str">
        <f>IFERROR(INDEX(TQoL_Indexes!$B$9:$AK$88,MATCH($A$3,TQoL_Indexes!#REF!,0)+$A190,MATCH(R$3,TQoL_Indexes!$B$8:$AK$8,0)),"")</f>
        <v/>
      </c>
      <c r="S190" s="86" t="str">
        <f>IFERROR(INDEX(TQoL_Indexes!$B$9:$AK$88,MATCH($A$3,TQoL_Indexes!#REF!,0)+$A190,MATCH(S$3,TQoL_Indexes!$B$8:$AK$8,0)),"")</f>
        <v/>
      </c>
      <c r="T190" s="86" t="str">
        <f>IFERROR(INDEX(TQoL_Indexes!$B$9:$AK$88,MATCH($A$3,TQoL_Indexes!#REF!,0)+$A190,MATCH(T$3,TQoL_Indexes!$B$8:$AK$8,0)),"")</f>
        <v/>
      </c>
      <c r="U190" s="86" t="str">
        <f>IFERROR(INDEX(TQoL_Indexes!$B$9:$AK$88,MATCH($A$3,TQoL_Indexes!#REF!,0)+$A190,MATCH(U$3,TQoL_Indexes!$B$8:$AK$8,0)),"")</f>
        <v/>
      </c>
      <c r="V190" s="86" t="str">
        <f>IFERROR(INDEX(TQoL_Indexes!$B$9:$AK$88,MATCH($A$3,TQoL_Indexes!#REF!,0)+$A190,MATCH(V$3,TQoL_Indexes!$B$8:$AK$8,0)),"")</f>
        <v/>
      </c>
      <c r="W190" s="86" t="str">
        <f>IFERROR(INDEX(TQoL_Indexes!$B$9:$AK$88,MATCH($A$3,TQoL_Indexes!#REF!,0)+$A190,MATCH(W$3,TQoL_Indexes!$B$8:$AK$8,0)),"")</f>
        <v/>
      </c>
      <c r="X190" s="86" t="str">
        <f>IFERROR(INDEX(TQoL_Indexes!$B$9:$AK$88,MATCH($A$3,TQoL_Indexes!#REF!,0)+$A190,MATCH(X$3,TQoL_Indexes!$B$8:$AK$8,0)),"")</f>
        <v/>
      </c>
      <c r="Y190" s="86" t="str">
        <f>IFERROR(INDEX(TQoL_Indexes!$B$9:$AK$88,MATCH($A$3,TQoL_Indexes!#REF!,0)+$A190,MATCH(Y$3,TQoL_Indexes!$B$8:$AK$8,0)),"")</f>
        <v/>
      </c>
      <c r="Z190" s="86" t="str">
        <f>IFERROR(INDEX(TQoL_Indexes!$B$9:$AK$88,MATCH($A$3,TQoL_Indexes!#REF!,0)+$A190,MATCH(Z$3,TQoL_Indexes!$B$8:$AK$8,0)),"")</f>
        <v/>
      </c>
      <c r="AA190" s="86" t="str">
        <f>IFERROR(INDEX(TQoL_Indexes!$B$9:$AK$88,MATCH($A$3,TQoL_Indexes!#REF!,0)+$A190,MATCH(AA$3,TQoL_Indexes!$B$8:$AK$8,0)),"")</f>
        <v/>
      </c>
      <c r="AB190" s="86" t="str">
        <f>IFERROR(INDEX(TQoL_Indexes!$B$9:$AK$88,MATCH($A$3,TQoL_Indexes!#REF!,0)+$A190,MATCH(AB$3,TQoL_Indexes!$B$8:$AK$8,0)),"")</f>
        <v/>
      </c>
      <c r="AC190" s="86" t="str">
        <f>IFERROR(INDEX(TQoL_Indexes!$B$9:$AK$88,MATCH($A$3,TQoL_Indexes!#REF!,0)+$A190,MATCH(AC$3,TQoL_Indexes!$B$8:$AK$8,0)),"")</f>
        <v/>
      </c>
      <c r="AD190" s="86" t="str">
        <f>IFERROR(INDEX(TQoL_Indexes!$B$9:$AK$88,MATCH($A$3,TQoL_Indexes!#REF!,0)+$A190,MATCH(AD$3,TQoL_Indexes!$B$8:$AK$8,0)),"")</f>
        <v/>
      </c>
      <c r="AE190" s="86" t="str">
        <f>IFERROR(INDEX(TQoL_Indexes!$B$9:$AK$88,MATCH($A$3,TQoL_Indexes!#REF!,0)+$A190,MATCH(AE$3,TQoL_Indexes!$B$8:$AK$8,0)),"")</f>
        <v/>
      </c>
      <c r="AF190" s="86" t="str">
        <f>IFERROR(INDEX(TQoL_Indexes!$B$9:$AK$88,MATCH($A$3,TQoL_Indexes!#REF!,0)+$A190,MATCH(AF$3,TQoL_Indexes!$B$8:$AK$8,0)),"")</f>
        <v/>
      </c>
      <c r="AG190" s="86" t="str">
        <f>IFERROR(INDEX(TQoL_Indexes!$B$9:$AK$88,MATCH($A$3,TQoL_Indexes!#REF!,0)+$A190,MATCH(AG$3,TQoL_Indexes!$B$8:$AK$8,0)),"")</f>
        <v/>
      </c>
      <c r="AH190" s="86" t="str">
        <f>IFERROR(INDEX(TQoL_Indexes!$B$9:$AK$88,MATCH($A$3,TQoL_Indexes!#REF!,0)+$A190,MATCH(AH$3,TQoL_Indexes!$B$8:$AK$8,0)),"")</f>
        <v/>
      </c>
      <c r="AI190" s="86" t="str">
        <f>IFERROR(INDEX(TQoL_Indexes!$B$9:$AK$88,MATCH($A$3,TQoL_Indexes!#REF!,0)+$A190,MATCH(AI$3,TQoL_Indexes!$B$8:$AK$8,0)),"")</f>
        <v/>
      </c>
      <c r="AJ190" s="86" t="str">
        <f>IFERROR(INDEX(TQoL_Indexes!$B$9:$AK$88,MATCH($A$3,TQoL_Indexes!#REF!,0)+$A190,MATCH(AJ$3,TQoL_Indexes!$B$8:$AK$8,0)),"")</f>
        <v/>
      </c>
      <c r="AK190" s="86" t="str">
        <f>IFERROR(INDEX(TQoL_Indexes!$B$9:$AK$88,MATCH($A$3,TQoL_Indexes!#REF!,0)+$A190,MATCH(AK$3,TQoL_Indexes!$B$8:$AK$8,0)),"")</f>
        <v/>
      </c>
      <c r="AL190" s="86" t="str">
        <f>IFERROR(INDEX(TQoL_Indexes!$B$9:$AK$88,MATCH($A$3,TQoL_Indexes!#REF!,0)+$A190,MATCH(AL$3,TQoL_Indexes!$B$8:$AK$8,0)),"")</f>
        <v/>
      </c>
      <c r="AM190" s="87" t="str">
        <f>IFERROR(INDEX(TQoL_Indexes!$B$9:$AK$88,MATCH($A$3,TQoL_Indexes!#REF!,0)+$A190,MATCH(AM$3,TQoL_Indexes!$B$8:$AK$8,0)),"")</f>
        <v/>
      </c>
    </row>
    <row r="191" spans="1:39">
      <c r="A191" s="58" t="str">
        <f>IFERROR(IF(A190+1&lt;COUNTIF(TQoL_Indexes!#REF!,Aux_Country!$A$3),A190+1,""),"")</f>
        <v/>
      </c>
      <c r="B191" s="121" t="str">
        <f>IFERROR(INDEX(TQoL_Indexes!$B$9:$AK$88,MATCH($A$3,TQoL_Indexes!#REF!,0)+$A191,MATCH(B$3,TQoL_Indexes!$B$8:$AK$8,0)),"")</f>
        <v/>
      </c>
      <c r="C191" s="116" t="str">
        <f>IFERROR(INDEX(TQoL_Indexes!$B$9:$AK$88,MATCH($A$3,TQoL_Indexes!#REF!,0)+$A191,MATCH(C$3,TQoL_Indexes!$B$8:$AK$8,0)),"")</f>
        <v/>
      </c>
      <c r="D191" s="122" t="str">
        <f>IFERROR(INDEX(TQoL_Indexes!$B$9:$AK$88,MATCH($A$3,TQoL_Indexes!#REF!,0)+$A191,MATCH(D$3,TQoL_Indexes!$B$8:$AK$8,0)),"")</f>
        <v/>
      </c>
      <c r="E191" s="86" t="str">
        <f>IFERROR(INDEX(TQoL_Indexes!$B$9:$AK$88,MATCH($A$3,TQoL_Indexes!#REF!,0)+$A191,MATCH(E$3,TQoL_Indexes!$B$8:$AK$8,0)),"")</f>
        <v/>
      </c>
      <c r="F191" s="86" t="str">
        <f>IFERROR(INDEX(TQoL_Indexes!$B$9:$AK$88,MATCH($A$3,TQoL_Indexes!#REF!,0)+$A191,MATCH(F$3,TQoL_Indexes!$B$8:$AK$8,0)),"")</f>
        <v/>
      </c>
      <c r="G191" s="86" t="str">
        <f>IFERROR(INDEX(TQoL_Indexes!$B$9:$AK$88,MATCH($A$3,TQoL_Indexes!#REF!,0)+$A191,MATCH(G$3,TQoL_Indexes!$B$8:$AK$8,0)),"")</f>
        <v/>
      </c>
      <c r="H191" s="86" t="str">
        <f>IFERROR(INDEX(TQoL_Indexes!$B$9:$AK$88,MATCH($A$3,TQoL_Indexes!#REF!,0)+$A191,MATCH(H$3,TQoL_Indexes!$B$8:$AK$8,0)),"")</f>
        <v/>
      </c>
      <c r="I191" s="86" t="str">
        <f>IFERROR(INDEX(TQoL_Indexes!$B$9:$AK$88,MATCH($A$3,TQoL_Indexes!#REF!,0)+$A191,MATCH(I$3,TQoL_Indexes!$B$8:$AK$8,0)),"")</f>
        <v/>
      </c>
      <c r="J191" s="86" t="str">
        <f>IFERROR(INDEX(TQoL_Indexes!$B$9:$AK$88,MATCH($A$3,TQoL_Indexes!#REF!,0)+$A191,MATCH(J$3,TQoL_Indexes!$B$8:$AK$8,0)),"")</f>
        <v/>
      </c>
      <c r="K191" s="86" t="str">
        <f>IFERROR(INDEX(TQoL_Indexes!$B$9:$AK$88,MATCH($A$3,TQoL_Indexes!#REF!,0)+$A191,MATCH(K$3,TQoL_Indexes!$B$8:$AK$8,0)),"")</f>
        <v/>
      </c>
      <c r="L191" s="86" t="str">
        <f>IFERROR(INDEX(TQoL_Indexes!$B$9:$AK$88,MATCH($A$3,TQoL_Indexes!#REF!,0)+$A191,MATCH(L$3,TQoL_Indexes!$B$8:$AK$8,0)),"")</f>
        <v/>
      </c>
      <c r="M191" s="86" t="str">
        <f>IFERROR(INDEX(TQoL_Indexes!$B$9:$AK$88,MATCH($A$3,TQoL_Indexes!#REF!,0)+$A191,MATCH(M$3,TQoL_Indexes!$B$8:$AK$8,0)),"")</f>
        <v/>
      </c>
      <c r="N191" s="86" t="str">
        <f>IFERROR(INDEX(TQoL_Indexes!$B$9:$AK$88,MATCH($A$3,TQoL_Indexes!#REF!,0)+$A191,MATCH(N$3,TQoL_Indexes!$B$8:$AK$8,0)),"")</f>
        <v/>
      </c>
      <c r="O191" s="86" t="str">
        <f>IFERROR(INDEX(TQoL_Indexes!$B$9:$AK$88,MATCH($A$3,TQoL_Indexes!#REF!,0)+$A191,MATCH(O$3,TQoL_Indexes!$B$8:$AK$8,0)),"")</f>
        <v/>
      </c>
      <c r="P191" s="86" t="str">
        <f>IFERROR(INDEX(TQoL_Indexes!$B$9:$AK$88,MATCH($A$3,TQoL_Indexes!#REF!,0)+$A191,MATCH(P$3,TQoL_Indexes!$B$8:$AK$8,0)),"")</f>
        <v/>
      </c>
      <c r="Q191" s="86" t="str">
        <f>IFERROR(INDEX(TQoL_Indexes!$B$9:$AK$88,MATCH($A$3,TQoL_Indexes!#REF!,0)+$A191,MATCH(Q$3,TQoL_Indexes!$B$8:$AK$8,0)),"")</f>
        <v/>
      </c>
      <c r="R191" s="86" t="str">
        <f>IFERROR(INDEX(TQoL_Indexes!$B$9:$AK$88,MATCH($A$3,TQoL_Indexes!#REF!,0)+$A191,MATCH(R$3,TQoL_Indexes!$B$8:$AK$8,0)),"")</f>
        <v/>
      </c>
      <c r="S191" s="86" t="str">
        <f>IFERROR(INDEX(TQoL_Indexes!$B$9:$AK$88,MATCH($A$3,TQoL_Indexes!#REF!,0)+$A191,MATCH(S$3,TQoL_Indexes!$B$8:$AK$8,0)),"")</f>
        <v/>
      </c>
      <c r="T191" s="86" t="str">
        <f>IFERROR(INDEX(TQoL_Indexes!$B$9:$AK$88,MATCH($A$3,TQoL_Indexes!#REF!,0)+$A191,MATCH(T$3,TQoL_Indexes!$B$8:$AK$8,0)),"")</f>
        <v/>
      </c>
      <c r="U191" s="86" t="str">
        <f>IFERROR(INDEX(TQoL_Indexes!$B$9:$AK$88,MATCH($A$3,TQoL_Indexes!#REF!,0)+$A191,MATCH(U$3,TQoL_Indexes!$B$8:$AK$8,0)),"")</f>
        <v/>
      </c>
      <c r="V191" s="86" t="str">
        <f>IFERROR(INDEX(TQoL_Indexes!$B$9:$AK$88,MATCH($A$3,TQoL_Indexes!#REF!,0)+$A191,MATCH(V$3,TQoL_Indexes!$B$8:$AK$8,0)),"")</f>
        <v/>
      </c>
      <c r="W191" s="86" t="str">
        <f>IFERROR(INDEX(TQoL_Indexes!$B$9:$AK$88,MATCH($A$3,TQoL_Indexes!#REF!,0)+$A191,MATCH(W$3,TQoL_Indexes!$B$8:$AK$8,0)),"")</f>
        <v/>
      </c>
      <c r="X191" s="86" t="str">
        <f>IFERROR(INDEX(TQoL_Indexes!$B$9:$AK$88,MATCH($A$3,TQoL_Indexes!#REF!,0)+$A191,MATCH(X$3,TQoL_Indexes!$B$8:$AK$8,0)),"")</f>
        <v/>
      </c>
      <c r="Y191" s="86" t="str">
        <f>IFERROR(INDEX(TQoL_Indexes!$B$9:$AK$88,MATCH($A$3,TQoL_Indexes!#REF!,0)+$A191,MATCH(Y$3,TQoL_Indexes!$B$8:$AK$8,0)),"")</f>
        <v/>
      </c>
      <c r="Z191" s="86" t="str">
        <f>IFERROR(INDEX(TQoL_Indexes!$B$9:$AK$88,MATCH($A$3,TQoL_Indexes!#REF!,0)+$A191,MATCH(Z$3,TQoL_Indexes!$B$8:$AK$8,0)),"")</f>
        <v/>
      </c>
      <c r="AA191" s="86" t="str">
        <f>IFERROR(INDEX(TQoL_Indexes!$B$9:$AK$88,MATCH($A$3,TQoL_Indexes!#REF!,0)+$A191,MATCH(AA$3,TQoL_Indexes!$B$8:$AK$8,0)),"")</f>
        <v/>
      </c>
      <c r="AB191" s="86" t="str">
        <f>IFERROR(INDEX(TQoL_Indexes!$B$9:$AK$88,MATCH($A$3,TQoL_Indexes!#REF!,0)+$A191,MATCH(AB$3,TQoL_Indexes!$B$8:$AK$8,0)),"")</f>
        <v/>
      </c>
      <c r="AC191" s="86" t="str">
        <f>IFERROR(INDEX(TQoL_Indexes!$B$9:$AK$88,MATCH($A$3,TQoL_Indexes!#REF!,0)+$A191,MATCH(AC$3,TQoL_Indexes!$B$8:$AK$8,0)),"")</f>
        <v/>
      </c>
      <c r="AD191" s="86" t="str">
        <f>IFERROR(INDEX(TQoL_Indexes!$B$9:$AK$88,MATCH($A$3,TQoL_Indexes!#REF!,0)+$A191,MATCH(AD$3,TQoL_Indexes!$B$8:$AK$8,0)),"")</f>
        <v/>
      </c>
      <c r="AE191" s="86" t="str">
        <f>IFERROR(INDEX(TQoL_Indexes!$B$9:$AK$88,MATCH($A$3,TQoL_Indexes!#REF!,0)+$A191,MATCH(AE$3,TQoL_Indexes!$B$8:$AK$8,0)),"")</f>
        <v/>
      </c>
      <c r="AF191" s="86" t="str">
        <f>IFERROR(INDEX(TQoL_Indexes!$B$9:$AK$88,MATCH($A$3,TQoL_Indexes!#REF!,0)+$A191,MATCH(AF$3,TQoL_Indexes!$B$8:$AK$8,0)),"")</f>
        <v/>
      </c>
      <c r="AG191" s="86" t="str">
        <f>IFERROR(INDEX(TQoL_Indexes!$B$9:$AK$88,MATCH($A$3,TQoL_Indexes!#REF!,0)+$A191,MATCH(AG$3,TQoL_Indexes!$B$8:$AK$8,0)),"")</f>
        <v/>
      </c>
      <c r="AH191" s="86" t="str">
        <f>IFERROR(INDEX(TQoL_Indexes!$B$9:$AK$88,MATCH($A$3,TQoL_Indexes!#REF!,0)+$A191,MATCH(AH$3,TQoL_Indexes!$B$8:$AK$8,0)),"")</f>
        <v/>
      </c>
      <c r="AI191" s="86" t="str">
        <f>IFERROR(INDEX(TQoL_Indexes!$B$9:$AK$88,MATCH($A$3,TQoL_Indexes!#REF!,0)+$A191,MATCH(AI$3,TQoL_Indexes!$B$8:$AK$8,0)),"")</f>
        <v/>
      </c>
      <c r="AJ191" s="86" t="str">
        <f>IFERROR(INDEX(TQoL_Indexes!$B$9:$AK$88,MATCH($A$3,TQoL_Indexes!#REF!,0)+$A191,MATCH(AJ$3,TQoL_Indexes!$B$8:$AK$8,0)),"")</f>
        <v/>
      </c>
      <c r="AK191" s="86" t="str">
        <f>IFERROR(INDEX(TQoL_Indexes!$B$9:$AK$88,MATCH($A$3,TQoL_Indexes!#REF!,0)+$A191,MATCH(AK$3,TQoL_Indexes!$B$8:$AK$8,0)),"")</f>
        <v/>
      </c>
      <c r="AL191" s="86" t="str">
        <f>IFERROR(INDEX(TQoL_Indexes!$B$9:$AK$88,MATCH($A$3,TQoL_Indexes!#REF!,0)+$A191,MATCH(AL$3,TQoL_Indexes!$B$8:$AK$8,0)),"")</f>
        <v/>
      </c>
      <c r="AM191" s="87" t="str">
        <f>IFERROR(INDEX(TQoL_Indexes!$B$9:$AK$88,MATCH($A$3,TQoL_Indexes!#REF!,0)+$A191,MATCH(AM$3,TQoL_Indexes!$B$8:$AK$8,0)),"")</f>
        <v/>
      </c>
    </row>
    <row r="192" spans="1:39">
      <c r="A192" s="58" t="str">
        <f>IFERROR(IF(A191+1&lt;COUNTIF(TQoL_Indexes!#REF!,Aux_Country!$A$3),A191+1,""),"")</f>
        <v/>
      </c>
      <c r="B192" s="121" t="str">
        <f>IFERROR(INDEX(TQoL_Indexes!$B$9:$AK$88,MATCH($A$3,TQoL_Indexes!#REF!,0)+$A192,MATCH(B$3,TQoL_Indexes!$B$8:$AK$8,0)),"")</f>
        <v/>
      </c>
      <c r="C192" s="116" t="str">
        <f>IFERROR(INDEX(TQoL_Indexes!$B$9:$AK$88,MATCH($A$3,TQoL_Indexes!#REF!,0)+$A192,MATCH(C$3,TQoL_Indexes!$B$8:$AK$8,0)),"")</f>
        <v/>
      </c>
      <c r="D192" s="122" t="str">
        <f>IFERROR(INDEX(TQoL_Indexes!$B$9:$AK$88,MATCH($A$3,TQoL_Indexes!#REF!,0)+$A192,MATCH(D$3,TQoL_Indexes!$B$8:$AK$8,0)),"")</f>
        <v/>
      </c>
      <c r="E192" s="86" t="str">
        <f>IFERROR(INDEX(TQoL_Indexes!$B$9:$AK$88,MATCH($A$3,TQoL_Indexes!#REF!,0)+$A192,MATCH(E$3,TQoL_Indexes!$B$8:$AK$8,0)),"")</f>
        <v/>
      </c>
      <c r="F192" s="86" t="str">
        <f>IFERROR(INDEX(TQoL_Indexes!$B$9:$AK$88,MATCH($A$3,TQoL_Indexes!#REF!,0)+$A192,MATCH(F$3,TQoL_Indexes!$B$8:$AK$8,0)),"")</f>
        <v/>
      </c>
      <c r="G192" s="86" t="str">
        <f>IFERROR(INDEX(TQoL_Indexes!$B$9:$AK$88,MATCH($A$3,TQoL_Indexes!#REF!,0)+$A192,MATCH(G$3,TQoL_Indexes!$B$8:$AK$8,0)),"")</f>
        <v/>
      </c>
      <c r="H192" s="86" t="str">
        <f>IFERROR(INDEX(TQoL_Indexes!$B$9:$AK$88,MATCH($A$3,TQoL_Indexes!#REF!,0)+$A192,MATCH(H$3,TQoL_Indexes!$B$8:$AK$8,0)),"")</f>
        <v/>
      </c>
      <c r="I192" s="86" t="str">
        <f>IFERROR(INDEX(TQoL_Indexes!$B$9:$AK$88,MATCH($A$3,TQoL_Indexes!#REF!,0)+$A192,MATCH(I$3,TQoL_Indexes!$B$8:$AK$8,0)),"")</f>
        <v/>
      </c>
      <c r="J192" s="86" t="str">
        <f>IFERROR(INDEX(TQoL_Indexes!$B$9:$AK$88,MATCH($A$3,TQoL_Indexes!#REF!,0)+$A192,MATCH(J$3,TQoL_Indexes!$B$8:$AK$8,0)),"")</f>
        <v/>
      </c>
      <c r="K192" s="86" t="str">
        <f>IFERROR(INDEX(TQoL_Indexes!$B$9:$AK$88,MATCH($A$3,TQoL_Indexes!#REF!,0)+$A192,MATCH(K$3,TQoL_Indexes!$B$8:$AK$8,0)),"")</f>
        <v/>
      </c>
      <c r="L192" s="86" t="str">
        <f>IFERROR(INDEX(TQoL_Indexes!$B$9:$AK$88,MATCH($A$3,TQoL_Indexes!#REF!,0)+$A192,MATCH(L$3,TQoL_Indexes!$B$8:$AK$8,0)),"")</f>
        <v/>
      </c>
      <c r="M192" s="86" t="str">
        <f>IFERROR(INDEX(TQoL_Indexes!$B$9:$AK$88,MATCH($A$3,TQoL_Indexes!#REF!,0)+$A192,MATCH(M$3,TQoL_Indexes!$B$8:$AK$8,0)),"")</f>
        <v/>
      </c>
      <c r="N192" s="86" t="str">
        <f>IFERROR(INDEX(TQoL_Indexes!$B$9:$AK$88,MATCH($A$3,TQoL_Indexes!#REF!,0)+$A192,MATCH(N$3,TQoL_Indexes!$B$8:$AK$8,0)),"")</f>
        <v/>
      </c>
      <c r="O192" s="86" t="str">
        <f>IFERROR(INDEX(TQoL_Indexes!$B$9:$AK$88,MATCH($A$3,TQoL_Indexes!#REF!,0)+$A192,MATCH(O$3,TQoL_Indexes!$B$8:$AK$8,0)),"")</f>
        <v/>
      </c>
      <c r="P192" s="86" t="str">
        <f>IFERROR(INDEX(TQoL_Indexes!$B$9:$AK$88,MATCH($A$3,TQoL_Indexes!#REF!,0)+$A192,MATCH(P$3,TQoL_Indexes!$B$8:$AK$8,0)),"")</f>
        <v/>
      </c>
      <c r="Q192" s="86" t="str">
        <f>IFERROR(INDEX(TQoL_Indexes!$B$9:$AK$88,MATCH($A$3,TQoL_Indexes!#REF!,0)+$A192,MATCH(Q$3,TQoL_Indexes!$B$8:$AK$8,0)),"")</f>
        <v/>
      </c>
      <c r="R192" s="86" t="str">
        <f>IFERROR(INDEX(TQoL_Indexes!$B$9:$AK$88,MATCH($A$3,TQoL_Indexes!#REF!,0)+$A192,MATCH(R$3,TQoL_Indexes!$B$8:$AK$8,0)),"")</f>
        <v/>
      </c>
      <c r="S192" s="86" t="str">
        <f>IFERROR(INDEX(TQoL_Indexes!$B$9:$AK$88,MATCH($A$3,TQoL_Indexes!#REF!,0)+$A192,MATCH(S$3,TQoL_Indexes!$B$8:$AK$8,0)),"")</f>
        <v/>
      </c>
      <c r="T192" s="86" t="str">
        <f>IFERROR(INDEX(TQoL_Indexes!$B$9:$AK$88,MATCH($A$3,TQoL_Indexes!#REF!,0)+$A192,MATCH(T$3,TQoL_Indexes!$B$8:$AK$8,0)),"")</f>
        <v/>
      </c>
      <c r="U192" s="86" t="str">
        <f>IFERROR(INDEX(TQoL_Indexes!$B$9:$AK$88,MATCH($A$3,TQoL_Indexes!#REF!,0)+$A192,MATCH(U$3,TQoL_Indexes!$B$8:$AK$8,0)),"")</f>
        <v/>
      </c>
      <c r="V192" s="86" t="str">
        <f>IFERROR(INDEX(TQoL_Indexes!$B$9:$AK$88,MATCH($A$3,TQoL_Indexes!#REF!,0)+$A192,MATCH(V$3,TQoL_Indexes!$B$8:$AK$8,0)),"")</f>
        <v/>
      </c>
      <c r="W192" s="86" t="str">
        <f>IFERROR(INDEX(TQoL_Indexes!$B$9:$AK$88,MATCH($A$3,TQoL_Indexes!#REF!,0)+$A192,MATCH(W$3,TQoL_Indexes!$B$8:$AK$8,0)),"")</f>
        <v/>
      </c>
      <c r="X192" s="86" t="str">
        <f>IFERROR(INDEX(TQoL_Indexes!$B$9:$AK$88,MATCH($A$3,TQoL_Indexes!#REF!,0)+$A192,MATCH(X$3,TQoL_Indexes!$B$8:$AK$8,0)),"")</f>
        <v/>
      </c>
      <c r="Y192" s="86" t="str">
        <f>IFERROR(INDEX(TQoL_Indexes!$B$9:$AK$88,MATCH($A$3,TQoL_Indexes!#REF!,0)+$A192,MATCH(Y$3,TQoL_Indexes!$B$8:$AK$8,0)),"")</f>
        <v/>
      </c>
      <c r="Z192" s="86" t="str">
        <f>IFERROR(INDEX(TQoL_Indexes!$B$9:$AK$88,MATCH($A$3,TQoL_Indexes!#REF!,0)+$A192,MATCH(Z$3,TQoL_Indexes!$B$8:$AK$8,0)),"")</f>
        <v/>
      </c>
      <c r="AA192" s="86" t="str">
        <f>IFERROR(INDEX(TQoL_Indexes!$B$9:$AK$88,MATCH($A$3,TQoL_Indexes!#REF!,0)+$A192,MATCH(AA$3,TQoL_Indexes!$B$8:$AK$8,0)),"")</f>
        <v/>
      </c>
      <c r="AB192" s="86" t="str">
        <f>IFERROR(INDEX(TQoL_Indexes!$B$9:$AK$88,MATCH($A$3,TQoL_Indexes!#REF!,0)+$A192,MATCH(AB$3,TQoL_Indexes!$B$8:$AK$8,0)),"")</f>
        <v/>
      </c>
      <c r="AC192" s="86" t="str">
        <f>IFERROR(INDEX(TQoL_Indexes!$B$9:$AK$88,MATCH($A$3,TQoL_Indexes!#REF!,0)+$A192,MATCH(AC$3,TQoL_Indexes!$B$8:$AK$8,0)),"")</f>
        <v/>
      </c>
      <c r="AD192" s="86" t="str">
        <f>IFERROR(INDEX(TQoL_Indexes!$B$9:$AK$88,MATCH($A$3,TQoL_Indexes!#REF!,0)+$A192,MATCH(AD$3,TQoL_Indexes!$B$8:$AK$8,0)),"")</f>
        <v/>
      </c>
      <c r="AE192" s="86" t="str">
        <f>IFERROR(INDEX(TQoL_Indexes!$B$9:$AK$88,MATCH($A$3,TQoL_Indexes!#REF!,0)+$A192,MATCH(AE$3,TQoL_Indexes!$B$8:$AK$8,0)),"")</f>
        <v/>
      </c>
      <c r="AF192" s="86" t="str">
        <f>IFERROR(INDEX(TQoL_Indexes!$B$9:$AK$88,MATCH($A$3,TQoL_Indexes!#REF!,0)+$A192,MATCH(AF$3,TQoL_Indexes!$B$8:$AK$8,0)),"")</f>
        <v/>
      </c>
      <c r="AG192" s="86" t="str">
        <f>IFERROR(INDEX(TQoL_Indexes!$B$9:$AK$88,MATCH($A$3,TQoL_Indexes!#REF!,0)+$A192,MATCH(AG$3,TQoL_Indexes!$B$8:$AK$8,0)),"")</f>
        <v/>
      </c>
      <c r="AH192" s="86" t="str">
        <f>IFERROR(INDEX(TQoL_Indexes!$B$9:$AK$88,MATCH($A$3,TQoL_Indexes!#REF!,0)+$A192,MATCH(AH$3,TQoL_Indexes!$B$8:$AK$8,0)),"")</f>
        <v/>
      </c>
      <c r="AI192" s="86" t="str">
        <f>IFERROR(INDEX(TQoL_Indexes!$B$9:$AK$88,MATCH($A$3,TQoL_Indexes!#REF!,0)+$A192,MATCH(AI$3,TQoL_Indexes!$B$8:$AK$8,0)),"")</f>
        <v/>
      </c>
      <c r="AJ192" s="86" t="str">
        <f>IFERROR(INDEX(TQoL_Indexes!$B$9:$AK$88,MATCH($A$3,TQoL_Indexes!#REF!,0)+$A192,MATCH(AJ$3,TQoL_Indexes!$B$8:$AK$8,0)),"")</f>
        <v/>
      </c>
      <c r="AK192" s="86" t="str">
        <f>IFERROR(INDEX(TQoL_Indexes!$B$9:$AK$88,MATCH($A$3,TQoL_Indexes!#REF!,0)+$A192,MATCH(AK$3,TQoL_Indexes!$B$8:$AK$8,0)),"")</f>
        <v/>
      </c>
      <c r="AL192" s="86" t="str">
        <f>IFERROR(INDEX(TQoL_Indexes!$B$9:$AK$88,MATCH($A$3,TQoL_Indexes!#REF!,0)+$A192,MATCH(AL$3,TQoL_Indexes!$B$8:$AK$8,0)),"")</f>
        <v/>
      </c>
      <c r="AM192" s="87" t="str">
        <f>IFERROR(INDEX(TQoL_Indexes!$B$9:$AK$88,MATCH($A$3,TQoL_Indexes!#REF!,0)+$A192,MATCH(AM$3,TQoL_Indexes!$B$8:$AK$8,0)),"")</f>
        <v/>
      </c>
    </row>
    <row r="193" spans="1:39">
      <c r="A193" s="58" t="str">
        <f>IFERROR(IF(A192+1&lt;COUNTIF(TQoL_Indexes!#REF!,Aux_Country!$A$3),A192+1,""),"")</f>
        <v/>
      </c>
      <c r="B193" s="121" t="str">
        <f>IFERROR(INDEX(TQoL_Indexes!$B$9:$AK$88,MATCH($A$3,TQoL_Indexes!#REF!,0)+$A193,MATCH(B$3,TQoL_Indexes!$B$8:$AK$8,0)),"")</f>
        <v/>
      </c>
      <c r="C193" s="116" t="str">
        <f>IFERROR(INDEX(TQoL_Indexes!$B$9:$AK$88,MATCH($A$3,TQoL_Indexes!#REF!,0)+$A193,MATCH(C$3,TQoL_Indexes!$B$8:$AK$8,0)),"")</f>
        <v/>
      </c>
      <c r="D193" s="122" t="str">
        <f>IFERROR(INDEX(TQoL_Indexes!$B$9:$AK$88,MATCH($A$3,TQoL_Indexes!#REF!,0)+$A193,MATCH(D$3,TQoL_Indexes!$B$8:$AK$8,0)),"")</f>
        <v/>
      </c>
      <c r="E193" s="86" t="str">
        <f>IFERROR(INDEX(TQoL_Indexes!$B$9:$AK$88,MATCH($A$3,TQoL_Indexes!#REF!,0)+$A193,MATCH(E$3,TQoL_Indexes!$B$8:$AK$8,0)),"")</f>
        <v/>
      </c>
      <c r="F193" s="86" t="str">
        <f>IFERROR(INDEX(TQoL_Indexes!$B$9:$AK$88,MATCH($A$3,TQoL_Indexes!#REF!,0)+$A193,MATCH(F$3,TQoL_Indexes!$B$8:$AK$8,0)),"")</f>
        <v/>
      </c>
      <c r="G193" s="86" t="str">
        <f>IFERROR(INDEX(TQoL_Indexes!$B$9:$AK$88,MATCH($A$3,TQoL_Indexes!#REF!,0)+$A193,MATCH(G$3,TQoL_Indexes!$B$8:$AK$8,0)),"")</f>
        <v/>
      </c>
      <c r="H193" s="86" t="str">
        <f>IFERROR(INDEX(TQoL_Indexes!$B$9:$AK$88,MATCH($A$3,TQoL_Indexes!#REF!,0)+$A193,MATCH(H$3,TQoL_Indexes!$B$8:$AK$8,0)),"")</f>
        <v/>
      </c>
      <c r="I193" s="86" t="str">
        <f>IFERROR(INDEX(TQoL_Indexes!$B$9:$AK$88,MATCH($A$3,TQoL_Indexes!#REF!,0)+$A193,MATCH(I$3,TQoL_Indexes!$B$8:$AK$8,0)),"")</f>
        <v/>
      </c>
      <c r="J193" s="86" t="str">
        <f>IFERROR(INDEX(TQoL_Indexes!$B$9:$AK$88,MATCH($A$3,TQoL_Indexes!#REF!,0)+$A193,MATCH(J$3,TQoL_Indexes!$B$8:$AK$8,0)),"")</f>
        <v/>
      </c>
      <c r="K193" s="86" t="str">
        <f>IFERROR(INDEX(TQoL_Indexes!$B$9:$AK$88,MATCH($A$3,TQoL_Indexes!#REF!,0)+$A193,MATCH(K$3,TQoL_Indexes!$B$8:$AK$8,0)),"")</f>
        <v/>
      </c>
      <c r="L193" s="86" t="str">
        <f>IFERROR(INDEX(TQoL_Indexes!$B$9:$AK$88,MATCH($A$3,TQoL_Indexes!#REF!,0)+$A193,MATCH(L$3,TQoL_Indexes!$B$8:$AK$8,0)),"")</f>
        <v/>
      </c>
      <c r="M193" s="86" t="str">
        <f>IFERROR(INDEX(TQoL_Indexes!$B$9:$AK$88,MATCH($A$3,TQoL_Indexes!#REF!,0)+$A193,MATCH(M$3,TQoL_Indexes!$B$8:$AK$8,0)),"")</f>
        <v/>
      </c>
      <c r="N193" s="86" t="str">
        <f>IFERROR(INDEX(TQoL_Indexes!$B$9:$AK$88,MATCH($A$3,TQoL_Indexes!#REF!,0)+$A193,MATCH(N$3,TQoL_Indexes!$B$8:$AK$8,0)),"")</f>
        <v/>
      </c>
      <c r="O193" s="86" t="str">
        <f>IFERROR(INDEX(TQoL_Indexes!$B$9:$AK$88,MATCH($A$3,TQoL_Indexes!#REF!,0)+$A193,MATCH(O$3,TQoL_Indexes!$B$8:$AK$8,0)),"")</f>
        <v/>
      </c>
      <c r="P193" s="86" t="str">
        <f>IFERROR(INDEX(TQoL_Indexes!$B$9:$AK$88,MATCH($A$3,TQoL_Indexes!#REF!,0)+$A193,MATCH(P$3,TQoL_Indexes!$B$8:$AK$8,0)),"")</f>
        <v/>
      </c>
      <c r="Q193" s="86" t="str">
        <f>IFERROR(INDEX(TQoL_Indexes!$B$9:$AK$88,MATCH($A$3,TQoL_Indexes!#REF!,0)+$A193,MATCH(Q$3,TQoL_Indexes!$B$8:$AK$8,0)),"")</f>
        <v/>
      </c>
      <c r="R193" s="86" t="str">
        <f>IFERROR(INDEX(TQoL_Indexes!$B$9:$AK$88,MATCH($A$3,TQoL_Indexes!#REF!,0)+$A193,MATCH(R$3,TQoL_Indexes!$B$8:$AK$8,0)),"")</f>
        <v/>
      </c>
      <c r="S193" s="86" t="str">
        <f>IFERROR(INDEX(TQoL_Indexes!$B$9:$AK$88,MATCH($A$3,TQoL_Indexes!#REF!,0)+$A193,MATCH(S$3,TQoL_Indexes!$B$8:$AK$8,0)),"")</f>
        <v/>
      </c>
      <c r="T193" s="86" t="str">
        <f>IFERROR(INDEX(TQoL_Indexes!$B$9:$AK$88,MATCH($A$3,TQoL_Indexes!#REF!,0)+$A193,MATCH(T$3,TQoL_Indexes!$B$8:$AK$8,0)),"")</f>
        <v/>
      </c>
      <c r="U193" s="86" t="str">
        <f>IFERROR(INDEX(TQoL_Indexes!$B$9:$AK$88,MATCH($A$3,TQoL_Indexes!#REF!,0)+$A193,MATCH(U$3,TQoL_Indexes!$B$8:$AK$8,0)),"")</f>
        <v/>
      </c>
      <c r="V193" s="86" t="str">
        <f>IFERROR(INDEX(TQoL_Indexes!$B$9:$AK$88,MATCH($A$3,TQoL_Indexes!#REF!,0)+$A193,MATCH(V$3,TQoL_Indexes!$B$8:$AK$8,0)),"")</f>
        <v/>
      </c>
      <c r="W193" s="86" t="str">
        <f>IFERROR(INDEX(TQoL_Indexes!$B$9:$AK$88,MATCH($A$3,TQoL_Indexes!#REF!,0)+$A193,MATCH(W$3,TQoL_Indexes!$B$8:$AK$8,0)),"")</f>
        <v/>
      </c>
      <c r="X193" s="86" t="str">
        <f>IFERROR(INDEX(TQoL_Indexes!$B$9:$AK$88,MATCH($A$3,TQoL_Indexes!#REF!,0)+$A193,MATCH(X$3,TQoL_Indexes!$B$8:$AK$8,0)),"")</f>
        <v/>
      </c>
      <c r="Y193" s="86" t="str">
        <f>IFERROR(INDEX(TQoL_Indexes!$B$9:$AK$88,MATCH($A$3,TQoL_Indexes!#REF!,0)+$A193,MATCH(Y$3,TQoL_Indexes!$B$8:$AK$8,0)),"")</f>
        <v/>
      </c>
      <c r="Z193" s="86" t="str">
        <f>IFERROR(INDEX(TQoL_Indexes!$B$9:$AK$88,MATCH($A$3,TQoL_Indexes!#REF!,0)+$A193,MATCH(Z$3,TQoL_Indexes!$B$8:$AK$8,0)),"")</f>
        <v/>
      </c>
      <c r="AA193" s="86" t="str">
        <f>IFERROR(INDEX(TQoL_Indexes!$B$9:$AK$88,MATCH($A$3,TQoL_Indexes!#REF!,0)+$A193,MATCH(AA$3,TQoL_Indexes!$B$8:$AK$8,0)),"")</f>
        <v/>
      </c>
      <c r="AB193" s="86" t="str">
        <f>IFERROR(INDEX(TQoL_Indexes!$B$9:$AK$88,MATCH($A$3,TQoL_Indexes!#REF!,0)+$A193,MATCH(AB$3,TQoL_Indexes!$B$8:$AK$8,0)),"")</f>
        <v/>
      </c>
      <c r="AC193" s="86" t="str">
        <f>IFERROR(INDEX(TQoL_Indexes!$B$9:$AK$88,MATCH($A$3,TQoL_Indexes!#REF!,0)+$A193,MATCH(AC$3,TQoL_Indexes!$B$8:$AK$8,0)),"")</f>
        <v/>
      </c>
      <c r="AD193" s="86" t="str">
        <f>IFERROR(INDEX(TQoL_Indexes!$B$9:$AK$88,MATCH($A$3,TQoL_Indexes!#REF!,0)+$A193,MATCH(AD$3,TQoL_Indexes!$B$8:$AK$8,0)),"")</f>
        <v/>
      </c>
      <c r="AE193" s="86" t="str">
        <f>IFERROR(INDEX(TQoL_Indexes!$B$9:$AK$88,MATCH($A$3,TQoL_Indexes!#REF!,0)+$A193,MATCH(AE$3,TQoL_Indexes!$B$8:$AK$8,0)),"")</f>
        <v/>
      </c>
      <c r="AF193" s="86" t="str">
        <f>IFERROR(INDEX(TQoL_Indexes!$B$9:$AK$88,MATCH($A$3,TQoL_Indexes!#REF!,0)+$A193,MATCH(AF$3,TQoL_Indexes!$B$8:$AK$8,0)),"")</f>
        <v/>
      </c>
      <c r="AG193" s="86" t="str">
        <f>IFERROR(INDEX(TQoL_Indexes!$B$9:$AK$88,MATCH($A$3,TQoL_Indexes!#REF!,0)+$A193,MATCH(AG$3,TQoL_Indexes!$B$8:$AK$8,0)),"")</f>
        <v/>
      </c>
      <c r="AH193" s="86" t="str">
        <f>IFERROR(INDEX(TQoL_Indexes!$B$9:$AK$88,MATCH($A$3,TQoL_Indexes!#REF!,0)+$A193,MATCH(AH$3,TQoL_Indexes!$B$8:$AK$8,0)),"")</f>
        <v/>
      </c>
      <c r="AI193" s="86" t="str">
        <f>IFERROR(INDEX(TQoL_Indexes!$B$9:$AK$88,MATCH($A$3,TQoL_Indexes!#REF!,0)+$A193,MATCH(AI$3,TQoL_Indexes!$B$8:$AK$8,0)),"")</f>
        <v/>
      </c>
      <c r="AJ193" s="86" t="str">
        <f>IFERROR(INDEX(TQoL_Indexes!$B$9:$AK$88,MATCH($A$3,TQoL_Indexes!#REF!,0)+$A193,MATCH(AJ$3,TQoL_Indexes!$B$8:$AK$8,0)),"")</f>
        <v/>
      </c>
      <c r="AK193" s="86" t="str">
        <f>IFERROR(INDEX(TQoL_Indexes!$B$9:$AK$88,MATCH($A$3,TQoL_Indexes!#REF!,0)+$A193,MATCH(AK$3,TQoL_Indexes!$B$8:$AK$8,0)),"")</f>
        <v/>
      </c>
      <c r="AL193" s="86" t="str">
        <f>IFERROR(INDEX(TQoL_Indexes!$B$9:$AK$88,MATCH($A$3,TQoL_Indexes!#REF!,0)+$A193,MATCH(AL$3,TQoL_Indexes!$B$8:$AK$8,0)),"")</f>
        <v/>
      </c>
      <c r="AM193" s="87" t="str">
        <f>IFERROR(INDEX(TQoL_Indexes!$B$9:$AK$88,MATCH($A$3,TQoL_Indexes!#REF!,0)+$A193,MATCH(AM$3,TQoL_Indexes!$B$8:$AK$8,0)),"")</f>
        <v/>
      </c>
    </row>
    <row r="194" spans="1:39">
      <c r="A194" s="58" t="str">
        <f>IFERROR(IF(A193+1&lt;COUNTIF(TQoL_Indexes!#REF!,Aux_Country!$A$3),A193+1,""),"")</f>
        <v/>
      </c>
      <c r="B194" s="121" t="str">
        <f>IFERROR(INDEX(TQoL_Indexes!$B$9:$AK$88,MATCH($A$3,TQoL_Indexes!#REF!,0)+$A194,MATCH(B$3,TQoL_Indexes!$B$8:$AK$8,0)),"")</f>
        <v/>
      </c>
      <c r="C194" s="116" t="str">
        <f>IFERROR(INDEX(TQoL_Indexes!$B$9:$AK$88,MATCH($A$3,TQoL_Indexes!#REF!,0)+$A194,MATCH(C$3,TQoL_Indexes!$B$8:$AK$8,0)),"")</f>
        <v/>
      </c>
      <c r="D194" s="122" t="str">
        <f>IFERROR(INDEX(TQoL_Indexes!$B$9:$AK$88,MATCH($A$3,TQoL_Indexes!#REF!,0)+$A194,MATCH(D$3,TQoL_Indexes!$B$8:$AK$8,0)),"")</f>
        <v/>
      </c>
      <c r="E194" s="86" t="str">
        <f>IFERROR(INDEX(TQoL_Indexes!$B$9:$AK$88,MATCH($A$3,TQoL_Indexes!#REF!,0)+$A194,MATCH(E$3,TQoL_Indexes!$B$8:$AK$8,0)),"")</f>
        <v/>
      </c>
      <c r="F194" s="86" t="str">
        <f>IFERROR(INDEX(TQoL_Indexes!$B$9:$AK$88,MATCH($A$3,TQoL_Indexes!#REF!,0)+$A194,MATCH(F$3,TQoL_Indexes!$B$8:$AK$8,0)),"")</f>
        <v/>
      </c>
      <c r="G194" s="86" t="str">
        <f>IFERROR(INDEX(TQoL_Indexes!$B$9:$AK$88,MATCH($A$3,TQoL_Indexes!#REF!,0)+$A194,MATCH(G$3,TQoL_Indexes!$B$8:$AK$8,0)),"")</f>
        <v/>
      </c>
      <c r="H194" s="86" t="str">
        <f>IFERROR(INDEX(TQoL_Indexes!$B$9:$AK$88,MATCH($A$3,TQoL_Indexes!#REF!,0)+$A194,MATCH(H$3,TQoL_Indexes!$B$8:$AK$8,0)),"")</f>
        <v/>
      </c>
      <c r="I194" s="86" t="str">
        <f>IFERROR(INDEX(TQoL_Indexes!$B$9:$AK$88,MATCH($A$3,TQoL_Indexes!#REF!,0)+$A194,MATCH(I$3,TQoL_Indexes!$B$8:$AK$8,0)),"")</f>
        <v/>
      </c>
      <c r="J194" s="86" t="str">
        <f>IFERROR(INDEX(TQoL_Indexes!$B$9:$AK$88,MATCH($A$3,TQoL_Indexes!#REF!,0)+$A194,MATCH(J$3,TQoL_Indexes!$B$8:$AK$8,0)),"")</f>
        <v/>
      </c>
      <c r="K194" s="86" t="str">
        <f>IFERROR(INDEX(TQoL_Indexes!$B$9:$AK$88,MATCH($A$3,TQoL_Indexes!#REF!,0)+$A194,MATCH(K$3,TQoL_Indexes!$B$8:$AK$8,0)),"")</f>
        <v/>
      </c>
      <c r="L194" s="86" t="str">
        <f>IFERROR(INDEX(TQoL_Indexes!$B$9:$AK$88,MATCH($A$3,TQoL_Indexes!#REF!,0)+$A194,MATCH(L$3,TQoL_Indexes!$B$8:$AK$8,0)),"")</f>
        <v/>
      </c>
      <c r="M194" s="86" t="str">
        <f>IFERROR(INDEX(TQoL_Indexes!$B$9:$AK$88,MATCH($A$3,TQoL_Indexes!#REF!,0)+$A194,MATCH(M$3,TQoL_Indexes!$B$8:$AK$8,0)),"")</f>
        <v/>
      </c>
      <c r="N194" s="86" t="str">
        <f>IFERROR(INDEX(TQoL_Indexes!$B$9:$AK$88,MATCH($A$3,TQoL_Indexes!#REF!,0)+$A194,MATCH(N$3,TQoL_Indexes!$B$8:$AK$8,0)),"")</f>
        <v/>
      </c>
      <c r="O194" s="86" t="str">
        <f>IFERROR(INDEX(TQoL_Indexes!$B$9:$AK$88,MATCH($A$3,TQoL_Indexes!#REF!,0)+$A194,MATCH(O$3,TQoL_Indexes!$B$8:$AK$8,0)),"")</f>
        <v/>
      </c>
      <c r="P194" s="86" t="str">
        <f>IFERROR(INDEX(TQoL_Indexes!$B$9:$AK$88,MATCH($A$3,TQoL_Indexes!#REF!,0)+$A194,MATCH(P$3,TQoL_Indexes!$B$8:$AK$8,0)),"")</f>
        <v/>
      </c>
      <c r="Q194" s="86" t="str">
        <f>IFERROR(INDEX(TQoL_Indexes!$B$9:$AK$88,MATCH($A$3,TQoL_Indexes!#REF!,0)+$A194,MATCH(Q$3,TQoL_Indexes!$B$8:$AK$8,0)),"")</f>
        <v/>
      </c>
      <c r="R194" s="86" t="str">
        <f>IFERROR(INDEX(TQoL_Indexes!$B$9:$AK$88,MATCH($A$3,TQoL_Indexes!#REF!,0)+$A194,MATCH(R$3,TQoL_Indexes!$B$8:$AK$8,0)),"")</f>
        <v/>
      </c>
      <c r="S194" s="86" t="str">
        <f>IFERROR(INDEX(TQoL_Indexes!$B$9:$AK$88,MATCH($A$3,TQoL_Indexes!#REF!,0)+$A194,MATCH(S$3,TQoL_Indexes!$B$8:$AK$8,0)),"")</f>
        <v/>
      </c>
      <c r="T194" s="86" t="str">
        <f>IFERROR(INDEX(TQoL_Indexes!$B$9:$AK$88,MATCH($A$3,TQoL_Indexes!#REF!,0)+$A194,MATCH(T$3,TQoL_Indexes!$B$8:$AK$8,0)),"")</f>
        <v/>
      </c>
      <c r="U194" s="86" t="str">
        <f>IFERROR(INDEX(TQoL_Indexes!$B$9:$AK$88,MATCH($A$3,TQoL_Indexes!#REF!,0)+$A194,MATCH(U$3,TQoL_Indexes!$B$8:$AK$8,0)),"")</f>
        <v/>
      </c>
      <c r="V194" s="86" t="str">
        <f>IFERROR(INDEX(TQoL_Indexes!$B$9:$AK$88,MATCH($A$3,TQoL_Indexes!#REF!,0)+$A194,MATCH(V$3,TQoL_Indexes!$B$8:$AK$8,0)),"")</f>
        <v/>
      </c>
      <c r="W194" s="86" t="str">
        <f>IFERROR(INDEX(TQoL_Indexes!$B$9:$AK$88,MATCH($A$3,TQoL_Indexes!#REF!,0)+$A194,MATCH(W$3,TQoL_Indexes!$B$8:$AK$8,0)),"")</f>
        <v/>
      </c>
      <c r="X194" s="86" t="str">
        <f>IFERROR(INDEX(TQoL_Indexes!$B$9:$AK$88,MATCH($A$3,TQoL_Indexes!#REF!,0)+$A194,MATCH(X$3,TQoL_Indexes!$B$8:$AK$8,0)),"")</f>
        <v/>
      </c>
      <c r="Y194" s="86" t="str">
        <f>IFERROR(INDEX(TQoL_Indexes!$B$9:$AK$88,MATCH($A$3,TQoL_Indexes!#REF!,0)+$A194,MATCH(Y$3,TQoL_Indexes!$B$8:$AK$8,0)),"")</f>
        <v/>
      </c>
      <c r="Z194" s="86" t="str">
        <f>IFERROR(INDEX(TQoL_Indexes!$B$9:$AK$88,MATCH($A$3,TQoL_Indexes!#REF!,0)+$A194,MATCH(Z$3,TQoL_Indexes!$B$8:$AK$8,0)),"")</f>
        <v/>
      </c>
      <c r="AA194" s="86" t="str">
        <f>IFERROR(INDEX(TQoL_Indexes!$B$9:$AK$88,MATCH($A$3,TQoL_Indexes!#REF!,0)+$A194,MATCH(AA$3,TQoL_Indexes!$B$8:$AK$8,0)),"")</f>
        <v/>
      </c>
      <c r="AB194" s="86" t="str">
        <f>IFERROR(INDEX(TQoL_Indexes!$B$9:$AK$88,MATCH($A$3,TQoL_Indexes!#REF!,0)+$A194,MATCH(AB$3,TQoL_Indexes!$B$8:$AK$8,0)),"")</f>
        <v/>
      </c>
      <c r="AC194" s="86" t="str">
        <f>IFERROR(INDEX(TQoL_Indexes!$B$9:$AK$88,MATCH($A$3,TQoL_Indexes!#REF!,0)+$A194,MATCH(AC$3,TQoL_Indexes!$B$8:$AK$8,0)),"")</f>
        <v/>
      </c>
      <c r="AD194" s="86" t="str">
        <f>IFERROR(INDEX(TQoL_Indexes!$B$9:$AK$88,MATCH($A$3,TQoL_Indexes!#REF!,0)+$A194,MATCH(AD$3,TQoL_Indexes!$B$8:$AK$8,0)),"")</f>
        <v/>
      </c>
      <c r="AE194" s="86" t="str">
        <f>IFERROR(INDEX(TQoL_Indexes!$B$9:$AK$88,MATCH($A$3,TQoL_Indexes!#REF!,0)+$A194,MATCH(AE$3,TQoL_Indexes!$B$8:$AK$8,0)),"")</f>
        <v/>
      </c>
      <c r="AF194" s="86" t="str">
        <f>IFERROR(INDEX(TQoL_Indexes!$B$9:$AK$88,MATCH($A$3,TQoL_Indexes!#REF!,0)+$A194,MATCH(AF$3,TQoL_Indexes!$B$8:$AK$8,0)),"")</f>
        <v/>
      </c>
      <c r="AG194" s="86" t="str">
        <f>IFERROR(INDEX(TQoL_Indexes!$B$9:$AK$88,MATCH($A$3,TQoL_Indexes!#REF!,0)+$A194,MATCH(AG$3,TQoL_Indexes!$B$8:$AK$8,0)),"")</f>
        <v/>
      </c>
      <c r="AH194" s="86" t="str">
        <f>IFERROR(INDEX(TQoL_Indexes!$B$9:$AK$88,MATCH($A$3,TQoL_Indexes!#REF!,0)+$A194,MATCH(AH$3,TQoL_Indexes!$B$8:$AK$8,0)),"")</f>
        <v/>
      </c>
      <c r="AI194" s="86" t="str">
        <f>IFERROR(INDEX(TQoL_Indexes!$B$9:$AK$88,MATCH($A$3,TQoL_Indexes!#REF!,0)+$A194,MATCH(AI$3,TQoL_Indexes!$B$8:$AK$8,0)),"")</f>
        <v/>
      </c>
      <c r="AJ194" s="86" t="str">
        <f>IFERROR(INDEX(TQoL_Indexes!$B$9:$AK$88,MATCH($A$3,TQoL_Indexes!#REF!,0)+$A194,MATCH(AJ$3,TQoL_Indexes!$B$8:$AK$8,0)),"")</f>
        <v/>
      </c>
      <c r="AK194" s="86" t="str">
        <f>IFERROR(INDEX(TQoL_Indexes!$B$9:$AK$88,MATCH($A$3,TQoL_Indexes!#REF!,0)+$A194,MATCH(AK$3,TQoL_Indexes!$B$8:$AK$8,0)),"")</f>
        <v/>
      </c>
      <c r="AL194" s="86" t="str">
        <f>IFERROR(INDEX(TQoL_Indexes!$B$9:$AK$88,MATCH($A$3,TQoL_Indexes!#REF!,0)+$A194,MATCH(AL$3,TQoL_Indexes!$B$8:$AK$8,0)),"")</f>
        <v/>
      </c>
      <c r="AM194" s="87" t="str">
        <f>IFERROR(INDEX(TQoL_Indexes!$B$9:$AK$88,MATCH($A$3,TQoL_Indexes!#REF!,0)+$A194,MATCH(AM$3,TQoL_Indexes!$B$8:$AK$8,0)),"")</f>
        <v/>
      </c>
    </row>
    <row r="195" spans="1:39">
      <c r="A195" s="58" t="str">
        <f>IFERROR(IF(A194+1&lt;COUNTIF(TQoL_Indexes!#REF!,Aux_Country!$A$3),A194+1,""),"")</f>
        <v/>
      </c>
      <c r="B195" s="121" t="str">
        <f>IFERROR(INDEX(TQoL_Indexes!$B$9:$AK$88,MATCH($A$3,TQoL_Indexes!#REF!,0)+$A195,MATCH(B$3,TQoL_Indexes!$B$8:$AK$8,0)),"")</f>
        <v/>
      </c>
      <c r="C195" s="116" t="str">
        <f>IFERROR(INDEX(TQoL_Indexes!$B$9:$AK$88,MATCH($A$3,TQoL_Indexes!#REF!,0)+$A195,MATCH(C$3,TQoL_Indexes!$B$8:$AK$8,0)),"")</f>
        <v/>
      </c>
      <c r="D195" s="122" t="str">
        <f>IFERROR(INDEX(TQoL_Indexes!$B$9:$AK$88,MATCH($A$3,TQoL_Indexes!#REF!,0)+$A195,MATCH(D$3,TQoL_Indexes!$B$8:$AK$8,0)),"")</f>
        <v/>
      </c>
      <c r="E195" s="86" t="str">
        <f>IFERROR(INDEX(TQoL_Indexes!$B$9:$AK$88,MATCH($A$3,TQoL_Indexes!#REF!,0)+$A195,MATCH(E$3,TQoL_Indexes!$B$8:$AK$8,0)),"")</f>
        <v/>
      </c>
      <c r="F195" s="86" t="str">
        <f>IFERROR(INDEX(TQoL_Indexes!$B$9:$AK$88,MATCH($A$3,TQoL_Indexes!#REF!,0)+$A195,MATCH(F$3,TQoL_Indexes!$B$8:$AK$8,0)),"")</f>
        <v/>
      </c>
      <c r="G195" s="86" t="str">
        <f>IFERROR(INDEX(TQoL_Indexes!$B$9:$AK$88,MATCH($A$3,TQoL_Indexes!#REF!,0)+$A195,MATCH(G$3,TQoL_Indexes!$B$8:$AK$8,0)),"")</f>
        <v/>
      </c>
      <c r="H195" s="86" t="str">
        <f>IFERROR(INDEX(TQoL_Indexes!$B$9:$AK$88,MATCH($A$3,TQoL_Indexes!#REF!,0)+$A195,MATCH(H$3,TQoL_Indexes!$B$8:$AK$8,0)),"")</f>
        <v/>
      </c>
      <c r="I195" s="86" t="str">
        <f>IFERROR(INDEX(TQoL_Indexes!$B$9:$AK$88,MATCH($A$3,TQoL_Indexes!#REF!,0)+$A195,MATCH(I$3,TQoL_Indexes!$B$8:$AK$8,0)),"")</f>
        <v/>
      </c>
      <c r="J195" s="86" t="str">
        <f>IFERROR(INDEX(TQoL_Indexes!$B$9:$AK$88,MATCH($A$3,TQoL_Indexes!#REF!,0)+$A195,MATCH(J$3,TQoL_Indexes!$B$8:$AK$8,0)),"")</f>
        <v/>
      </c>
      <c r="K195" s="86" t="str">
        <f>IFERROR(INDEX(TQoL_Indexes!$B$9:$AK$88,MATCH($A$3,TQoL_Indexes!#REF!,0)+$A195,MATCH(K$3,TQoL_Indexes!$B$8:$AK$8,0)),"")</f>
        <v/>
      </c>
      <c r="L195" s="86" t="str">
        <f>IFERROR(INDEX(TQoL_Indexes!$B$9:$AK$88,MATCH($A$3,TQoL_Indexes!#REF!,0)+$A195,MATCH(L$3,TQoL_Indexes!$B$8:$AK$8,0)),"")</f>
        <v/>
      </c>
      <c r="M195" s="86" t="str">
        <f>IFERROR(INDEX(TQoL_Indexes!$B$9:$AK$88,MATCH($A$3,TQoL_Indexes!#REF!,0)+$A195,MATCH(M$3,TQoL_Indexes!$B$8:$AK$8,0)),"")</f>
        <v/>
      </c>
      <c r="N195" s="86" t="str">
        <f>IFERROR(INDEX(TQoL_Indexes!$B$9:$AK$88,MATCH($A$3,TQoL_Indexes!#REF!,0)+$A195,MATCH(N$3,TQoL_Indexes!$B$8:$AK$8,0)),"")</f>
        <v/>
      </c>
      <c r="O195" s="86" t="str">
        <f>IFERROR(INDEX(TQoL_Indexes!$B$9:$AK$88,MATCH($A$3,TQoL_Indexes!#REF!,0)+$A195,MATCH(O$3,TQoL_Indexes!$B$8:$AK$8,0)),"")</f>
        <v/>
      </c>
      <c r="P195" s="86" t="str">
        <f>IFERROR(INDEX(TQoL_Indexes!$B$9:$AK$88,MATCH($A$3,TQoL_Indexes!#REF!,0)+$A195,MATCH(P$3,TQoL_Indexes!$B$8:$AK$8,0)),"")</f>
        <v/>
      </c>
      <c r="Q195" s="86" t="str">
        <f>IFERROR(INDEX(TQoL_Indexes!$B$9:$AK$88,MATCH($A$3,TQoL_Indexes!#REF!,0)+$A195,MATCH(Q$3,TQoL_Indexes!$B$8:$AK$8,0)),"")</f>
        <v/>
      </c>
      <c r="R195" s="86" t="str">
        <f>IFERROR(INDEX(TQoL_Indexes!$B$9:$AK$88,MATCH($A$3,TQoL_Indexes!#REF!,0)+$A195,MATCH(R$3,TQoL_Indexes!$B$8:$AK$8,0)),"")</f>
        <v/>
      </c>
      <c r="S195" s="86" t="str">
        <f>IFERROR(INDEX(TQoL_Indexes!$B$9:$AK$88,MATCH($A$3,TQoL_Indexes!#REF!,0)+$A195,MATCH(S$3,TQoL_Indexes!$B$8:$AK$8,0)),"")</f>
        <v/>
      </c>
      <c r="T195" s="86" t="str">
        <f>IFERROR(INDEX(TQoL_Indexes!$B$9:$AK$88,MATCH($A$3,TQoL_Indexes!#REF!,0)+$A195,MATCH(T$3,TQoL_Indexes!$B$8:$AK$8,0)),"")</f>
        <v/>
      </c>
      <c r="U195" s="86" t="str">
        <f>IFERROR(INDEX(TQoL_Indexes!$B$9:$AK$88,MATCH($A$3,TQoL_Indexes!#REF!,0)+$A195,MATCH(U$3,TQoL_Indexes!$B$8:$AK$8,0)),"")</f>
        <v/>
      </c>
      <c r="V195" s="86" t="str">
        <f>IFERROR(INDEX(TQoL_Indexes!$B$9:$AK$88,MATCH($A$3,TQoL_Indexes!#REF!,0)+$A195,MATCH(V$3,TQoL_Indexes!$B$8:$AK$8,0)),"")</f>
        <v/>
      </c>
      <c r="W195" s="86" t="str">
        <f>IFERROR(INDEX(TQoL_Indexes!$B$9:$AK$88,MATCH($A$3,TQoL_Indexes!#REF!,0)+$A195,MATCH(W$3,TQoL_Indexes!$B$8:$AK$8,0)),"")</f>
        <v/>
      </c>
      <c r="X195" s="86" t="str">
        <f>IFERROR(INDEX(TQoL_Indexes!$B$9:$AK$88,MATCH($A$3,TQoL_Indexes!#REF!,0)+$A195,MATCH(X$3,TQoL_Indexes!$B$8:$AK$8,0)),"")</f>
        <v/>
      </c>
      <c r="Y195" s="86" t="str">
        <f>IFERROR(INDEX(TQoL_Indexes!$B$9:$AK$88,MATCH($A$3,TQoL_Indexes!#REF!,0)+$A195,MATCH(Y$3,TQoL_Indexes!$B$8:$AK$8,0)),"")</f>
        <v/>
      </c>
      <c r="Z195" s="86" t="str">
        <f>IFERROR(INDEX(TQoL_Indexes!$B$9:$AK$88,MATCH($A$3,TQoL_Indexes!#REF!,0)+$A195,MATCH(Z$3,TQoL_Indexes!$B$8:$AK$8,0)),"")</f>
        <v/>
      </c>
      <c r="AA195" s="86" t="str">
        <f>IFERROR(INDEX(TQoL_Indexes!$B$9:$AK$88,MATCH($A$3,TQoL_Indexes!#REF!,0)+$A195,MATCH(AA$3,TQoL_Indexes!$B$8:$AK$8,0)),"")</f>
        <v/>
      </c>
      <c r="AB195" s="86" t="str">
        <f>IFERROR(INDEX(TQoL_Indexes!$B$9:$AK$88,MATCH($A$3,TQoL_Indexes!#REF!,0)+$A195,MATCH(AB$3,TQoL_Indexes!$B$8:$AK$8,0)),"")</f>
        <v/>
      </c>
      <c r="AC195" s="86" t="str">
        <f>IFERROR(INDEX(TQoL_Indexes!$B$9:$AK$88,MATCH($A$3,TQoL_Indexes!#REF!,0)+$A195,MATCH(AC$3,TQoL_Indexes!$B$8:$AK$8,0)),"")</f>
        <v/>
      </c>
      <c r="AD195" s="86" t="str">
        <f>IFERROR(INDEX(TQoL_Indexes!$B$9:$AK$88,MATCH($A$3,TQoL_Indexes!#REF!,0)+$A195,MATCH(AD$3,TQoL_Indexes!$B$8:$AK$8,0)),"")</f>
        <v/>
      </c>
      <c r="AE195" s="86" t="str">
        <f>IFERROR(INDEX(TQoL_Indexes!$B$9:$AK$88,MATCH($A$3,TQoL_Indexes!#REF!,0)+$A195,MATCH(AE$3,TQoL_Indexes!$B$8:$AK$8,0)),"")</f>
        <v/>
      </c>
      <c r="AF195" s="86" t="str">
        <f>IFERROR(INDEX(TQoL_Indexes!$B$9:$AK$88,MATCH($A$3,TQoL_Indexes!#REF!,0)+$A195,MATCH(AF$3,TQoL_Indexes!$B$8:$AK$8,0)),"")</f>
        <v/>
      </c>
      <c r="AG195" s="86" t="str">
        <f>IFERROR(INDEX(TQoL_Indexes!$B$9:$AK$88,MATCH($A$3,TQoL_Indexes!#REF!,0)+$A195,MATCH(AG$3,TQoL_Indexes!$B$8:$AK$8,0)),"")</f>
        <v/>
      </c>
      <c r="AH195" s="86" t="str">
        <f>IFERROR(INDEX(TQoL_Indexes!$B$9:$AK$88,MATCH($A$3,TQoL_Indexes!#REF!,0)+$A195,MATCH(AH$3,TQoL_Indexes!$B$8:$AK$8,0)),"")</f>
        <v/>
      </c>
      <c r="AI195" s="86" t="str">
        <f>IFERROR(INDEX(TQoL_Indexes!$B$9:$AK$88,MATCH($A$3,TQoL_Indexes!#REF!,0)+$A195,MATCH(AI$3,TQoL_Indexes!$B$8:$AK$8,0)),"")</f>
        <v/>
      </c>
      <c r="AJ195" s="86" t="str">
        <f>IFERROR(INDEX(TQoL_Indexes!$B$9:$AK$88,MATCH($A$3,TQoL_Indexes!#REF!,0)+$A195,MATCH(AJ$3,TQoL_Indexes!$B$8:$AK$8,0)),"")</f>
        <v/>
      </c>
      <c r="AK195" s="86" t="str">
        <f>IFERROR(INDEX(TQoL_Indexes!$B$9:$AK$88,MATCH($A$3,TQoL_Indexes!#REF!,0)+$A195,MATCH(AK$3,TQoL_Indexes!$B$8:$AK$8,0)),"")</f>
        <v/>
      </c>
      <c r="AL195" s="86" t="str">
        <f>IFERROR(INDEX(TQoL_Indexes!$B$9:$AK$88,MATCH($A$3,TQoL_Indexes!#REF!,0)+$A195,MATCH(AL$3,TQoL_Indexes!$B$8:$AK$8,0)),"")</f>
        <v/>
      </c>
      <c r="AM195" s="87" t="str">
        <f>IFERROR(INDEX(TQoL_Indexes!$B$9:$AK$88,MATCH($A$3,TQoL_Indexes!#REF!,0)+$A195,MATCH(AM$3,TQoL_Indexes!$B$8:$AK$8,0)),"")</f>
        <v/>
      </c>
    </row>
    <row r="196" spans="1:39">
      <c r="A196" s="58" t="str">
        <f>IFERROR(IF(A195+1&lt;COUNTIF(TQoL_Indexes!#REF!,Aux_Country!$A$3),A195+1,""),"")</f>
        <v/>
      </c>
      <c r="B196" s="121" t="str">
        <f>IFERROR(INDEX(TQoL_Indexes!$B$9:$AK$88,MATCH($A$3,TQoL_Indexes!#REF!,0)+$A196,MATCH(B$3,TQoL_Indexes!$B$8:$AK$8,0)),"")</f>
        <v/>
      </c>
      <c r="C196" s="116" t="str">
        <f>IFERROR(INDEX(TQoL_Indexes!$B$9:$AK$88,MATCH($A$3,TQoL_Indexes!#REF!,0)+$A196,MATCH(C$3,TQoL_Indexes!$B$8:$AK$8,0)),"")</f>
        <v/>
      </c>
      <c r="D196" s="122" t="str">
        <f>IFERROR(INDEX(TQoL_Indexes!$B$9:$AK$88,MATCH($A$3,TQoL_Indexes!#REF!,0)+$A196,MATCH(D$3,TQoL_Indexes!$B$8:$AK$8,0)),"")</f>
        <v/>
      </c>
      <c r="E196" s="86" t="str">
        <f>IFERROR(INDEX(TQoL_Indexes!$B$9:$AK$88,MATCH($A$3,TQoL_Indexes!#REF!,0)+$A196,MATCH(E$3,TQoL_Indexes!$B$8:$AK$8,0)),"")</f>
        <v/>
      </c>
      <c r="F196" s="86" t="str">
        <f>IFERROR(INDEX(TQoL_Indexes!$B$9:$AK$88,MATCH($A$3,TQoL_Indexes!#REF!,0)+$A196,MATCH(F$3,TQoL_Indexes!$B$8:$AK$8,0)),"")</f>
        <v/>
      </c>
      <c r="G196" s="86" t="str">
        <f>IFERROR(INDEX(TQoL_Indexes!$B$9:$AK$88,MATCH($A$3,TQoL_Indexes!#REF!,0)+$A196,MATCH(G$3,TQoL_Indexes!$B$8:$AK$8,0)),"")</f>
        <v/>
      </c>
      <c r="H196" s="86" t="str">
        <f>IFERROR(INDEX(TQoL_Indexes!$B$9:$AK$88,MATCH($A$3,TQoL_Indexes!#REF!,0)+$A196,MATCH(H$3,TQoL_Indexes!$B$8:$AK$8,0)),"")</f>
        <v/>
      </c>
      <c r="I196" s="86" t="str">
        <f>IFERROR(INDEX(TQoL_Indexes!$B$9:$AK$88,MATCH($A$3,TQoL_Indexes!#REF!,0)+$A196,MATCH(I$3,TQoL_Indexes!$B$8:$AK$8,0)),"")</f>
        <v/>
      </c>
      <c r="J196" s="86" t="str">
        <f>IFERROR(INDEX(TQoL_Indexes!$B$9:$AK$88,MATCH($A$3,TQoL_Indexes!#REF!,0)+$A196,MATCH(J$3,TQoL_Indexes!$B$8:$AK$8,0)),"")</f>
        <v/>
      </c>
      <c r="K196" s="86" t="str">
        <f>IFERROR(INDEX(TQoL_Indexes!$B$9:$AK$88,MATCH($A$3,TQoL_Indexes!#REF!,0)+$A196,MATCH(K$3,TQoL_Indexes!$B$8:$AK$8,0)),"")</f>
        <v/>
      </c>
      <c r="L196" s="86" t="str">
        <f>IFERROR(INDEX(TQoL_Indexes!$B$9:$AK$88,MATCH($A$3,TQoL_Indexes!#REF!,0)+$A196,MATCH(L$3,TQoL_Indexes!$B$8:$AK$8,0)),"")</f>
        <v/>
      </c>
      <c r="M196" s="86" t="str">
        <f>IFERROR(INDEX(TQoL_Indexes!$B$9:$AK$88,MATCH($A$3,TQoL_Indexes!#REF!,0)+$A196,MATCH(M$3,TQoL_Indexes!$B$8:$AK$8,0)),"")</f>
        <v/>
      </c>
      <c r="N196" s="86" t="str">
        <f>IFERROR(INDEX(TQoL_Indexes!$B$9:$AK$88,MATCH($A$3,TQoL_Indexes!#REF!,0)+$A196,MATCH(N$3,TQoL_Indexes!$B$8:$AK$8,0)),"")</f>
        <v/>
      </c>
      <c r="O196" s="86" t="str">
        <f>IFERROR(INDEX(TQoL_Indexes!$B$9:$AK$88,MATCH($A$3,TQoL_Indexes!#REF!,0)+$A196,MATCH(O$3,TQoL_Indexes!$B$8:$AK$8,0)),"")</f>
        <v/>
      </c>
      <c r="P196" s="86" t="str">
        <f>IFERROR(INDEX(TQoL_Indexes!$B$9:$AK$88,MATCH($A$3,TQoL_Indexes!#REF!,0)+$A196,MATCH(P$3,TQoL_Indexes!$B$8:$AK$8,0)),"")</f>
        <v/>
      </c>
      <c r="Q196" s="86" t="str">
        <f>IFERROR(INDEX(TQoL_Indexes!$B$9:$AK$88,MATCH($A$3,TQoL_Indexes!#REF!,0)+$A196,MATCH(Q$3,TQoL_Indexes!$B$8:$AK$8,0)),"")</f>
        <v/>
      </c>
      <c r="R196" s="86" t="str">
        <f>IFERROR(INDEX(TQoL_Indexes!$B$9:$AK$88,MATCH($A$3,TQoL_Indexes!#REF!,0)+$A196,MATCH(R$3,TQoL_Indexes!$B$8:$AK$8,0)),"")</f>
        <v/>
      </c>
      <c r="S196" s="86" t="str">
        <f>IFERROR(INDEX(TQoL_Indexes!$B$9:$AK$88,MATCH($A$3,TQoL_Indexes!#REF!,0)+$A196,MATCH(S$3,TQoL_Indexes!$B$8:$AK$8,0)),"")</f>
        <v/>
      </c>
      <c r="T196" s="86" t="str">
        <f>IFERROR(INDEX(TQoL_Indexes!$B$9:$AK$88,MATCH($A$3,TQoL_Indexes!#REF!,0)+$A196,MATCH(T$3,TQoL_Indexes!$B$8:$AK$8,0)),"")</f>
        <v/>
      </c>
      <c r="U196" s="86" t="str">
        <f>IFERROR(INDEX(TQoL_Indexes!$B$9:$AK$88,MATCH($A$3,TQoL_Indexes!#REF!,0)+$A196,MATCH(U$3,TQoL_Indexes!$B$8:$AK$8,0)),"")</f>
        <v/>
      </c>
      <c r="V196" s="86" t="str">
        <f>IFERROR(INDEX(TQoL_Indexes!$B$9:$AK$88,MATCH($A$3,TQoL_Indexes!#REF!,0)+$A196,MATCH(V$3,TQoL_Indexes!$B$8:$AK$8,0)),"")</f>
        <v/>
      </c>
      <c r="W196" s="86" t="str">
        <f>IFERROR(INDEX(TQoL_Indexes!$B$9:$AK$88,MATCH($A$3,TQoL_Indexes!#REF!,0)+$A196,MATCH(W$3,TQoL_Indexes!$B$8:$AK$8,0)),"")</f>
        <v/>
      </c>
      <c r="X196" s="86" t="str">
        <f>IFERROR(INDEX(TQoL_Indexes!$B$9:$AK$88,MATCH($A$3,TQoL_Indexes!#REF!,0)+$A196,MATCH(X$3,TQoL_Indexes!$B$8:$AK$8,0)),"")</f>
        <v/>
      </c>
      <c r="Y196" s="86" t="str">
        <f>IFERROR(INDEX(TQoL_Indexes!$B$9:$AK$88,MATCH($A$3,TQoL_Indexes!#REF!,0)+$A196,MATCH(Y$3,TQoL_Indexes!$B$8:$AK$8,0)),"")</f>
        <v/>
      </c>
      <c r="Z196" s="86" t="str">
        <f>IFERROR(INDEX(TQoL_Indexes!$B$9:$AK$88,MATCH($A$3,TQoL_Indexes!#REF!,0)+$A196,MATCH(Z$3,TQoL_Indexes!$B$8:$AK$8,0)),"")</f>
        <v/>
      </c>
      <c r="AA196" s="86" t="str">
        <f>IFERROR(INDEX(TQoL_Indexes!$B$9:$AK$88,MATCH($A$3,TQoL_Indexes!#REF!,0)+$A196,MATCH(AA$3,TQoL_Indexes!$B$8:$AK$8,0)),"")</f>
        <v/>
      </c>
      <c r="AB196" s="86" t="str">
        <f>IFERROR(INDEX(TQoL_Indexes!$B$9:$AK$88,MATCH($A$3,TQoL_Indexes!#REF!,0)+$A196,MATCH(AB$3,TQoL_Indexes!$B$8:$AK$8,0)),"")</f>
        <v/>
      </c>
      <c r="AC196" s="86" t="str">
        <f>IFERROR(INDEX(TQoL_Indexes!$B$9:$AK$88,MATCH($A$3,TQoL_Indexes!#REF!,0)+$A196,MATCH(AC$3,TQoL_Indexes!$B$8:$AK$8,0)),"")</f>
        <v/>
      </c>
      <c r="AD196" s="86" t="str">
        <f>IFERROR(INDEX(TQoL_Indexes!$B$9:$AK$88,MATCH($A$3,TQoL_Indexes!#REF!,0)+$A196,MATCH(AD$3,TQoL_Indexes!$B$8:$AK$8,0)),"")</f>
        <v/>
      </c>
      <c r="AE196" s="86" t="str">
        <f>IFERROR(INDEX(TQoL_Indexes!$B$9:$AK$88,MATCH($A$3,TQoL_Indexes!#REF!,0)+$A196,MATCH(AE$3,TQoL_Indexes!$B$8:$AK$8,0)),"")</f>
        <v/>
      </c>
      <c r="AF196" s="86" t="str">
        <f>IFERROR(INDEX(TQoL_Indexes!$B$9:$AK$88,MATCH($A$3,TQoL_Indexes!#REF!,0)+$A196,MATCH(AF$3,TQoL_Indexes!$B$8:$AK$8,0)),"")</f>
        <v/>
      </c>
      <c r="AG196" s="86" t="str">
        <f>IFERROR(INDEX(TQoL_Indexes!$B$9:$AK$88,MATCH($A$3,TQoL_Indexes!#REF!,0)+$A196,MATCH(AG$3,TQoL_Indexes!$B$8:$AK$8,0)),"")</f>
        <v/>
      </c>
      <c r="AH196" s="86" t="str">
        <f>IFERROR(INDEX(TQoL_Indexes!$B$9:$AK$88,MATCH($A$3,TQoL_Indexes!#REF!,0)+$A196,MATCH(AH$3,TQoL_Indexes!$B$8:$AK$8,0)),"")</f>
        <v/>
      </c>
      <c r="AI196" s="86" t="str">
        <f>IFERROR(INDEX(TQoL_Indexes!$B$9:$AK$88,MATCH($A$3,TQoL_Indexes!#REF!,0)+$A196,MATCH(AI$3,TQoL_Indexes!$B$8:$AK$8,0)),"")</f>
        <v/>
      </c>
      <c r="AJ196" s="86" t="str">
        <f>IFERROR(INDEX(TQoL_Indexes!$B$9:$AK$88,MATCH($A$3,TQoL_Indexes!#REF!,0)+$A196,MATCH(AJ$3,TQoL_Indexes!$B$8:$AK$8,0)),"")</f>
        <v/>
      </c>
      <c r="AK196" s="86" t="str">
        <f>IFERROR(INDEX(TQoL_Indexes!$B$9:$AK$88,MATCH($A$3,TQoL_Indexes!#REF!,0)+$A196,MATCH(AK$3,TQoL_Indexes!$B$8:$AK$8,0)),"")</f>
        <v/>
      </c>
      <c r="AL196" s="86" t="str">
        <f>IFERROR(INDEX(TQoL_Indexes!$B$9:$AK$88,MATCH($A$3,TQoL_Indexes!#REF!,0)+$A196,MATCH(AL$3,TQoL_Indexes!$B$8:$AK$8,0)),"")</f>
        <v/>
      </c>
      <c r="AM196" s="87" t="str">
        <f>IFERROR(INDEX(TQoL_Indexes!$B$9:$AK$88,MATCH($A$3,TQoL_Indexes!#REF!,0)+$A196,MATCH(AM$3,TQoL_Indexes!$B$8:$AK$8,0)),"")</f>
        <v/>
      </c>
    </row>
    <row r="197" spans="1:39">
      <c r="A197" s="58" t="str">
        <f>IFERROR(IF(A196+1&lt;COUNTIF(TQoL_Indexes!#REF!,Aux_Country!$A$3),A196+1,""),"")</f>
        <v/>
      </c>
      <c r="B197" s="121" t="str">
        <f>IFERROR(INDEX(TQoL_Indexes!$B$9:$AK$88,MATCH($A$3,TQoL_Indexes!#REF!,0)+$A197,MATCH(B$3,TQoL_Indexes!$B$8:$AK$8,0)),"")</f>
        <v/>
      </c>
      <c r="C197" s="116" t="str">
        <f>IFERROR(INDEX(TQoL_Indexes!$B$9:$AK$88,MATCH($A$3,TQoL_Indexes!#REF!,0)+$A197,MATCH(C$3,TQoL_Indexes!$B$8:$AK$8,0)),"")</f>
        <v/>
      </c>
      <c r="D197" s="122" t="str">
        <f>IFERROR(INDEX(TQoL_Indexes!$B$9:$AK$88,MATCH($A$3,TQoL_Indexes!#REF!,0)+$A197,MATCH(D$3,TQoL_Indexes!$B$8:$AK$8,0)),"")</f>
        <v/>
      </c>
      <c r="E197" s="86" t="str">
        <f>IFERROR(INDEX(TQoL_Indexes!$B$9:$AK$88,MATCH($A$3,TQoL_Indexes!#REF!,0)+$A197,MATCH(E$3,TQoL_Indexes!$B$8:$AK$8,0)),"")</f>
        <v/>
      </c>
      <c r="F197" s="86" t="str">
        <f>IFERROR(INDEX(TQoL_Indexes!$B$9:$AK$88,MATCH($A$3,TQoL_Indexes!#REF!,0)+$A197,MATCH(F$3,TQoL_Indexes!$B$8:$AK$8,0)),"")</f>
        <v/>
      </c>
      <c r="G197" s="86" t="str">
        <f>IFERROR(INDEX(TQoL_Indexes!$B$9:$AK$88,MATCH($A$3,TQoL_Indexes!#REF!,0)+$A197,MATCH(G$3,TQoL_Indexes!$B$8:$AK$8,0)),"")</f>
        <v/>
      </c>
      <c r="H197" s="86" t="str">
        <f>IFERROR(INDEX(TQoL_Indexes!$B$9:$AK$88,MATCH($A$3,TQoL_Indexes!#REF!,0)+$A197,MATCH(H$3,TQoL_Indexes!$B$8:$AK$8,0)),"")</f>
        <v/>
      </c>
      <c r="I197" s="86" t="str">
        <f>IFERROR(INDEX(TQoL_Indexes!$B$9:$AK$88,MATCH($A$3,TQoL_Indexes!#REF!,0)+$A197,MATCH(I$3,TQoL_Indexes!$B$8:$AK$8,0)),"")</f>
        <v/>
      </c>
      <c r="J197" s="86" t="str">
        <f>IFERROR(INDEX(TQoL_Indexes!$B$9:$AK$88,MATCH($A$3,TQoL_Indexes!#REF!,0)+$A197,MATCH(J$3,TQoL_Indexes!$B$8:$AK$8,0)),"")</f>
        <v/>
      </c>
      <c r="K197" s="86" t="str">
        <f>IFERROR(INDEX(TQoL_Indexes!$B$9:$AK$88,MATCH($A$3,TQoL_Indexes!#REF!,0)+$A197,MATCH(K$3,TQoL_Indexes!$B$8:$AK$8,0)),"")</f>
        <v/>
      </c>
      <c r="L197" s="86" t="str">
        <f>IFERROR(INDEX(TQoL_Indexes!$B$9:$AK$88,MATCH($A$3,TQoL_Indexes!#REF!,0)+$A197,MATCH(L$3,TQoL_Indexes!$B$8:$AK$8,0)),"")</f>
        <v/>
      </c>
      <c r="M197" s="86" t="str">
        <f>IFERROR(INDEX(TQoL_Indexes!$B$9:$AK$88,MATCH($A$3,TQoL_Indexes!#REF!,0)+$A197,MATCH(M$3,TQoL_Indexes!$B$8:$AK$8,0)),"")</f>
        <v/>
      </c>
      <c r="N197" s="86" t="str">
        <f>IFERROR(INDEX(TQoL_Indexes!$B$9:$AK$88,MATCH($A$3,TQoL_Indexes!#REF!,0)+$A197,MATCH(N$3,TQoL_Indexes!$B$8:$AK$8,0)),"")</f>
        <v/>
      </c>
      <c r="O197" s="86" t="str">
        <f>IFERROR(INDEX(TQoL_Indexes!$B$9:$AK$88,MATCH($A$3,TQoL_Indexes!#REF!,0)+$A197,MATCH(O$3,TQoL_Indexes!$B$8:$AK$8,0)),"")</f>
        <v/>
      </c>
      <c r="P197" s="86" t="str">
        <f>IFERROR(INDEX(TQoL_Indexes!$B$9:$AK$88,MATCH($A$3,TQoL_Indexes!#REF!,0)+$A197,MATCH(P$3,TQoL_Indexes!$B$8:$AK$8,0)),"")</f>
        <v/>
      </c>
      <c r="Q197" s="86" t="str">
        <f>IFERROR(INDEX(TQoL_Indexes!$B$9:$AK$88,MATCH($A$3,TQoL_Indexes!#REF!,0)+$A197,MATCH(Q$3,TQoL_Indexes!$B$8:$AK$8,0)),"")</f>
        <v/>
      </c>
      <c r="R197" s="86" t="str">
        <f>IFERROR(INDEX(TQoL_Indexes!$B$9:$AK$88,MATCH($A$3,TQoL_Indexes!#REF!,0)+$A197,MATCH(R$3,TQoL_Indexes!$B$8:$AK$8,0)),"")</f>
        <v/>
      </c>
      <c r="S197" s="86" t="str">
        <f>IFERROR(INDEX(TQoL_Indexes!$B$9:$AK$88,MATCH($A$3,TQoL_Indexes!#REF!,0)+$A197,MATCH(S$3,TQoL_Indexes!$B$8:$AK$8,0)),"")</f>
        <v/>
      </c>
      <c r="T197" s="86" t="str">
        <f>IFERROR(INDEX(TQoL_Indexes!$B$9:$AK$88,MATCH($A$3,TQoL_Indexes!#REF!,0)+$A197,MATCH(T$3,TQoL_Indexes!$B$8:$AK$8,0)),"")</f>
        <v/>
      </c>
      <c r="U197" s="86" t="str">
        <f>IFERROR(INDEX(TQoL_Indexes!$B$9:$AK$88,MATCH($A$3,TQoL_Indexes!#REF!,0)+$A197,MATCH(U$3,TQoL_Indexes!$B$8:$AK$8,0)),"")</f>
        <v/>
      </c>
      <c r="V197" s="86" t="str">
        <f>IFERROR(INDEX(TQoL_Indexes!$B$9:$AK$88,MATCH($A$3,TQoL_Indexes!#REF!,0)+$A197,MATCH(V$3,TQoL_Indexes!$B$8:$AK$8,0)),"")</f>
        <v/>
      </c>
      <c r="W197" s="86" t="str">
        <f>IFERROR(INDEX(TQoL_Indexes!$B$9:$AK$88,MATCH($A$3,TQoL_Indexes!#REF!,0)+$A197,MATCH(W$3,TQoL_Indexes!$B$8:$AK$8,0)),"")</f>
        <v/>
      </c>
      <c r="X197" s="86" t="str">
        <f>IFERROR(INDEX(TQoL_Indexes!$B$9:$AK$88,MATCH($A$3,TQoL_Indexes!#REF!,0)+$A197,MATCH(X$3,TQoL_Indexes!$B$8:$AK$8,0)),"")</f>
        <v/>
      </c>
      <c r="Y197" s="86" t="str">
        <f>IFERROR(INDEX(TQoL_Indexes!$B$9:$AK$88,MATCH($A$3,TQoL_Indexes!#REF!,0)+$A197,MATCH(Y$3,TQoL_Indexes!$B$8:$AK$8,0)),"")</f>
        <v/>
      </c>
      <c r="Z197" s="86" t="str">
        <f>IFERROR(INDEX(TQoL_Indexes!$B$9:$AK$88,MATCH($A$3,TQoL_Indexes!#REF!,0)+$A197,MATCH(Z$3,TQoL_Indexes!$B$8:$AK$8,0)),"")</f>
        <v/>
      </c>
      <c r="AA197" s="86" t="str">
        <f>IFERROR(INDEX(TQoL_Indexes!$B$9:$AK$88,MATCH($A$3,TQoL_Indexes!#REF!,0)+$A197,MATCH(AA$3,TQoL_Indexes!$B$8:$AK$8,0)),"")</f>
        <v/>
      </c>
      <c r="AB197" s="86" t="str">
        <f>IFERROR(INDEX(TQoL_Indexes!$B$9:$AK$88,MATCH($A$3,TQoL_Indexes!#REF!,0)+$A197,MATCH(AB$3,TQoL_Indexes!$B$8:$AK$8,0)),"")</f>
        <v/>
      </c>
      <c r="AC197" s="86" t="str">
        <f>IFERROR(INDEX(TQoL_Indexes!$B$9:$AK$88,MATCH($A$3,TQoL_Indexes!#REF!,0)+$A197,MATCH(AC$3,TQoL_Indexes!$B$8:$AK$8,0)),"")</f>
        <v/>
      </c>
      <c r="AD197" s="86" t="str">
        <f>IFERROR(INDEX(TQoL_Indexes!$B$9:$AK$88,MATCH($A$3,TQoL_Indexes!#REF!,0)+$A197,MATCH(AD$3,TQoL_Indexes!$B$8:$AK$8,0)),"")</f>
        <v/>
      </c>
      <c r="AE197" s="86" t="str">
        <f>IFERROR(INDEX(TQoL_Indexes!$B$9:$AK$88,MATCH($A$3,TQoL_Indexes!#REF!,0)+$A197,MATCH(AE$3,TQoL_Indexes!$B$8:$AK$8,0)),"")</f>
        <v/>
      </c>
      <c r="AF197" s="86" t="str">
        <f>IFERROR(INDEX(TQoL_Indexes!$B$9:$AK$88,MATCH($A$3,TQoL_Indexes!#REF!,0)+$A197,MATCH(AF$3,TQoL_Indexes!$B$8:$AK$8,0)),"")</f>
        <v/>
      </c>
      <c r="AG197" s="86" t="str">
        <f>IFERROR(INDEX(TQoL_Indexes!$B$9:$AK$88,MATCH($A$3,TQoL_Indexes!#REF!,0)+$A197,MATCH(AG$3,TQoL_Indexes!$B$8:$AK$8,0)),"")</f>
        <v/>
      </c>
      <c r="AH197" s="86" t="str">
        <f>IFERROR(INDEX(TQoL_Indexes!$B$9:$AK$88,MATCH($A$3,TQoL_Indexes!#REF!,0)+$A197,MATCH(AH$3,TQoL_Indexes!$B$8:$AK$8,0)),"")</f>
        <v/>
      </c>
      <c r="AI197" s="86" t="str">
        <f>IFERROR(INDEX(TQoL_Indexes!$B$9:$AK$88,MATCH($A$3,TQoL_Indexes!#REF!,0)+$A197,MATCH(AI$3,TQoL_Indexes!$B$8:$AK$8,0)),"")</f>
        <v/>
      </c>
      <c r="AJ197" s="86" t="str">
        <f>IFERROR(INDEX(TQoL_Indexes!$B$9:$AK$88,MATCH($A$3,TQoL_Indexes!#REF!,0)+$A197,MATCH(AJ$3,TQoL_Indexes!$B$8:$AK$8,0)),"")</f>
        <v/>
      </c>
      <c r="AK197" s="86" t="str">
        <f>IFERROR(INDEX(TQoL_Indexes!$B$9:$AK$88,MATCH($A$3,TQoL_Indexes!#REF!,0)+$A197,MATCH(AK$3,TQoL_Indexes!$B$8:$AK$8,0)),"")</f>
        <v/>
      </c>
      <c r="AL197" s="86" t="str">
        <f>IFERROR(INDEX(TQoL_Indexes!$B$9:$AK$88,MATCH($A$3,TQoL_Indexes!#REF!,0)+$A197,MATCH(AL$3,TQoL_Indexes!$B$8:$AK$8,0)),"")</f>
        <v/>
      </c>
      <c r="AM197" s="87" t="str">
        <f>IFERROR(INDEX(TQoL_Indexes!$B$9:$AK$88,MATCH($A$3,TQoL_Indexes!#REF!,0)+$A197,MATCH(AM$3,TQoL_Indexes!$B$8:$AK$8,0)),"")</f>
        <v/>
      </c>
    </row>
    <row r="198" spans="1:39">
      <c r="A198" s="58" t="str">
        <f>IFERROR(IF(A197+1&lt;COUNTIF(TQoL_Indexes!#REF!,Aux_Country!$A$3),A197+1,""),"")</f>
        <v/>
      </c>
      <c r="B198" s="121" t="str">
        <f>IFERROR(INDEX(TQoL_Indexes!$B$9:$AK$88,MATCH($A$3,TQoL_Indexes!#REF!,0)+$A198,MATCH(B$3,TQoL_Indexes!$B$8:$AK$8,0)),"")</f>
        <v/>
      </c>
      <c r="C198" s="116" t="str">
        <f>IFERROR(INDEX(TQoL_Indexes!$B$9:$AK$88,MATCH($A$3,TQoL_Indexes!#REF!,0)+$A198,MATCH(C$3,TQoL_Indexes!$B$8:$AK$8,0)),"")</f>
        <v/>
      </c>
      <c r="D198" s="122" t="str">
        <f>IFERROR(INDEX(TQoL_Indexes!$B$9:$AK$88,MATCH($A$3,TQoL_Indexes!#REF!,0)+$A198,MATCH(D$3,TQoL_Indexes!$B$8:$AK$8,0)),"")</f>
        <v/>
      </c>
      <c r="E198" s="86" t="str">
        <f>IFERROR(INDEX(TQoL_Indexes!$B$9:$AK$88,MATCH($A$3,TQoL_Indexes!#REF!,0)+$A198,MATCH(E$3,TQoL_Indexes!$B$8:$AK$8,0)),"")</f>
        <v/>
      </c>
      <c r="F198" s="86" t="str">
        <f>IFERROR(INDEX(TQoL_Indexes!$B$9:$AK$88,MATCH($A$3,TQoL_Indexes!#REF!,0)+$A198,MATCH(F$3,TQoL_Indexes!$B$8:$AK$8,0)),"")</f>
        <v/>
      </c>
      <c r="G198" s="86" t="str">
        <f>IFERROR(INDEX(TQoL_Indexes!$B$9:$AK$88,MATCH($A$3,TQoL_Indexes!#REF!,0)+$A198,MATCH(G$3,TQoL_Indexes!$B$8:$AK$8,0)),"")</f>
        <v/>
      </c>
      <c r="H198" s="86" t="str">
        <f>IFERROR(INDEX(TQoL_Indexes!$B$9:$AK$88,MATCH($A$3,TQoL_Indexes!#REF!,0)+$A198,MATCH(H$3,TQoL_Indexes!$B$8:$AK$8,0)),"")</f>
        <v/>
      </c>
      <c r="I198" s="86" t="str">
        <f>IFERROR(INDEX(TQoL_Indexes!$B$9:$AK$88,MATCH($A$3,TQoL_Indexes!#REF!,0)+$A198,MATCH(I$3,TQoL_Indexes!$B$8:$AK$8,0)),"")</f>
        <v/>
      </c>
      <c r="J198" s="86" t="str">
        <f>IFERROR(INDEX(TQoL_Indexes!$B$9:$AK$88,MATCH($A$3,TQoL_Indexes!#REF!,0)+$A198,MATCH(J$3,TQoL_Indexes!$B$8:$AK$8,0)),"")</f>
        <v/>
      </c>
      <c r="K198" s="86" t="str">
        <f>IFERROR(INDEX(TQoL_Indexes!$B$9:$AK$88,MATCH($A$3,TQoL_Indexes!#REF!,0)+$A198,MATCH(K$3,TQoL_Indexes!$B$8:$AK$8,0)),"")</f>
        <v/>
      </c>
      <c r="L198" s="86" t="str">
        <f>IFERROR(INDEX(TQoL_Indexes!$B$9:$AK$88,MATCH($A$3,TQoL_Indexes!#REF!,0)+$A198,MATCH(L$3,TQoL_Indexes!$B$8:$AK$8,0)),"")</f>
        <v/>
      </c>
      <c r="M198" s="86" t="str">
        <f>IFERROR(INDEX(TQoL_Indexes!$B$9:$AK$88,MATCH($A$3,TQoL_Indexes!#REF!,0)+$A198,MATCH(M$3,TQoL_Indexes!$B$8:$AK$8,0)),"")</f>
        <v/>
      </c>
      <c r="N198" s="86" t="str">
        <f>IFERROR(INDEX(TQoL_Indexes!$B$9:$AK$88,MATCH($A$3,TQoL_Indexes!#REF!,0)+$A198,MATCH(N$3,TQoL_Indexes!$B$8:$AK$8,0)),"")</f>
        <v/>
      </c>
      <c r="O198" s="86" t="str">
        <f>IFERROR(INDEX(TQoL_Indexes!$B$9:$AK$88,MATCH($A$3,TQoL_Indexes!#REF!,0)+$A198,MATCH(O$3,TQoL_Indexes!$B$8:$AK$8,0)),"")</f>
        <v/>
      </c>
      <c r="P198" s="86" t="str">
        <f>IFERROR(INDEX(TQoL_Indexes!$B$9:$AK$88,MATCH($A$3,TQoL_Indexes!#REF!,0)+$A198,MATCH(P$3,TQoL_Indexes!$B$8:$AK$8,0)),"")</f>
        <v/>
      </c>
      <c r="Q198" s="86" t="str">
        <f>IFERROR(INDEX(TQoL_Indexes!$B$9:$AK$88,MATCH($A$3,TQoL_Indexes!#REF!,0)+$A198,MATCH(Q$3,TQoL_Indexes!$B$8:$AK$8,0)),"")</f>
        <v/>
      </c>
      <c r="R198" s="86" t="str">
        <f>IFERROR(INDEX(TQoL_Indexes!$B$9:$AK$88,MATCH($A$3,TQoL_Indexes!#REF!,0)+$A198,MATCH(R$3,TQoL_Indexes!$B$8:$AK$8,0)),"")</f>
        <v/>
      </c>
      <c r="S198" s="86" t="str">
        <f>IFERROR(INDEX(TQoL_Indexes!$B$9:$AK$88,MATCH($A$3,TQoL_Indexes!#REF!,0)+$A198,MATCH(S$3,TQoL_Indexes!$B$8:$AK$8,0)),"")</f>
        <v/>
      </c>
      <c r="T198" s="86" t="str">
        <f>IFERROR(INDEX(TQoL_Indexes!$B$9:$AK$88,MATCH($A$3,TQoL_Indexes!#REF!,0)+$A198,MATCH(T$3,TQoL_Indexes!$B$8:$AK$8,0)),"")</f>
        <v/>
      </c>
      <c r="U198" s="86" t="str">
        <f>IFERROR(INDEX(TQoL_Indexes!$B$9:$AK$88,MATCH($A$3,TQoL_Indexes!#REF!,0)+$A198,MATCH(U$3,TQoL_Indexes!$B$8:$AK$8,0)),"")</f>
        <v/>
      </c>
      <c r="V198" s="86" t="str">
        <f>IFERROR(INDEX(TQoL_Indexes!$B$9:$AK$88,MATCH($A$3,TQoL_Indexes!#REF!,0)+$A198,MATCH(V$3,TQoL_Indexes!$B$8:$AK$8,0)),"")</f>
        <v/>
      </c>
      <c r="W198" s="86" t="str">
        <f>IFERROR(INDEX(TQoL_Indexes!$B$9:$AK$88,MATCH($A$3,TQoL_Indexes!#REF!,0)+$A198,MATCH(W$3,TQoL_Indexes!$B$8:$AK$8,0)),"")</f>
        <v/>
      </c>
      <c r="X198" s="86" t="str">
        <f>IFERROR(INDEX(TQoL_Indexes!$B$9:$AK$88,MATCH($A$3,TQoL_Indexes!#REF!,0)+$A198,MATCH(X$3,TQoL_Indexes!$B$8:$AK$8,0)),"")</f>
        <v/>
      </c>
      <c r="Y198" s="86" t="str">
        <f>IFERROR(INDEX(TQoL_Indexes!$B$9:$AK$88,MATCH($A$3,TQoL_Indexes!#REF!,0)+$A198,MATCH(Y$3,TQoL_Indexes!$B$8:$AK$8,0)),"")</f>
        <v/>
      </c>
      <c r="Z198" s="86" t="str">
        <f>IFERROR(INDEX(TQoL_Indexes!$B$9:$AK$88,MATCH($A$3,TQoL_Indexes!#REF!,0)+$A198,MATCH(Z$3,TQoL_Indexes!$B$8:$AK$8,0)),"")</f>
        <v/>
      </c>
      <c r="AA198" s="86" t="str">
        <f>IFERROR(INDEX(TQoL_Indexes!$B$9:$AK$88,MATCH($A$3,TQoL_Indexes!#REF!,0)+$A198,MATCH(AA$3,TQoL_Indexes!$B$8:$AK$8,0)),"")</f>
        <v/>
      </c>
      <c r="AB198" s="86" t="str">
        <f>IFERROR(INDEX(TQoL_Indexes!$B$9:$AK$88,MATCH($A$3,TQoL_Indexes!#REF!,0)+$A198,MATCH(AB$3,TQoL_Indexes!$B$8:$AK$8,0)),"")</f>
        <v/>
      </c>
      <c r="AC198" s="86" t="str">
        <f>IFERROR(INDEX(TQoL_Indexes!$B$9:$AK$88,MATCH($A$3,TQoL_Indexes!#REF!,0)+$A198,MATCH(AC$3,TQoL_Indexes!$B$8:$AK$8,0)),"")</f>
        <v/>
      </c>
      <c r="AD198" s="86" t="str">
        <f>IFERROR(INDEX(TQoL_Indexes!$B$9:$AK$88,MATCH($A$3,TQoL_Indexes!#REF!,0)+$A198,MATCH(AD$3,TQoL_Indexes!$B$8:$AK$8,0)),"")</f>
        <v/>
      </c>
      <c r="AE198" s="86" t="str">
        <f>IFERROR(INDEX(TQoL_Indexes!$B$9:$AK$88,MATCH($A$3,TQoL_Indexes!#REF!,0)+$A198,MATCH(AE$3,TQoL_Indexes!$B$8:$AK$8,0)),"")</f>
        <v/>
      </c>
      <c r="AF198" s="86" t="str">
        <f>IFERROR(INDEX(TQoL_Indexes!$B$9:$AK$88,MATCH($A$3,TQoL_Indexes!#REF!,0)+$A198,MATCH(AF$3,TQoL_Indexes!$B$8:$AK$8,0)),"")</f>
        <v/>
      </c>
      <c r="AG198" s="86" t="str">
        <f>IFERROR(INDEX(TQoL_Indexes!$B$9:$AK$88,MATCH($A$3,TQoL_Indexes!#REF!,0)+$A198,MATCH(AG$3,TQoL_Indexes!$B$8:$AK$8,0)),"")</f>
        <v/>
      </c>
      <c r="AH198" s="86" t="str">
        <f>IFERROR(INDEX(TQoL_Indexes!$B$9:$AK$88,MATCH($A$3,TQoL_Indexes!#REF!,0)+$A198,MATCH(AH$3,TQoL_Indexes!$B$8:$AK$8,0)),"")</f>
        <v/>
      </c>
      <c r="AI198" s="86" t="str">
        <f>IFERROR(INDEX(TQoL_Indexes!$B$9:$AK$88,MATCH($A$3,TQoL_Indexes!#REF!,0)+$A198,MATCH(AI$3,TQoL_Indexes!$B$8:$AK$8,0)),"")</f>
        <v/>
      </c>
      <c r="AJ198" s="86" t="str">
        <f>IFERROR(INDEX(TQoL_Indexes!$B$9:$AK$88,MATCH($A$3,TQoL_Indexes!#REF!,0)+$A198,MATCH(AJ$3,TQoL_Indexes!$B$8:$AK$8,0)),"")</f>
        <v/>
      </c>
      <c r="AK198" s="86" t="str">
        <f>IFERROR(INDEX(TQoL_Indexes!$B$9:$AK$88,MATCH($A$3,TQoL_Indexes!#REF!,0)+$A198,MATCH(AK$3,TQoL_Indexes!$B$8:$AK$8,0)),"")</f>
        <v/>
      </c>
      <c r="AL198" s="86" t="str">
        <f>IFERROR(INDEX(TQoL_Indexes!$B$9:$AK$88,MATCH($A$3,TQoL_Indexes!#REF!,0)+$A198,MATCH(AL$3,TQoL_Indexes!$B$8:$AK$8,0)),"")</f>
        <v/>
      </c>
      <c r="AM198" s="87" t="str">
        <f>IFERROR(INDEX(TQoL_Indexes!$B$9:$AK$88,MATCH($A$3,TQoL_Indexes!#REF!,0)+$A198,MATCH(AM$3,TQoL_Indexes!$B$8:$AK$8,0)),"")</f>
        <v/>
      </c>
    </row>
    <row r="199" spans="1:39">
      <c r="A199" s="58" t="str">
        <f>IFERROR(IF(A198+1&lt;COUNTIF(TQoL_Indexes!#REF!,Aux_Country!$A$3),A198+1,""),"")</f>
        <v/>
      </c>
      <c r="B199" s="121" t="str">
        <f>IFERROR(INDEX(TQoL_Indexes!$B$9:$AK$88,MATCH($A$3,TQoL_Indexes!#REF!,0)+$A199,MATCH(B$3,TQoL_Indexes!$B$8:$AK$8,0)),"")</f>
        <v/>
      </c>
      <c r="C199" s="116" t="str">
        <f>IFERROR(INDEX(TQoL_Indexes!$B$9:$AK$88,MATCH($A$3,TQoL_Indexes!#REF!,0)+$A199,MATCH(C$3,TQoL_Indexes!$B$8:$AK$8,0)),"")</f>
        <v/>
      </c>
      <c r="D199" s="122" t="str">
        <f>IFERROR(INDEX(TQoL_Indexes!$B$9:$AK$88,MATCH($A$3,TQoL_Indexes!#REF!,0)+$A199,MATCH(D$3,TQoL_Indexes!$B$8:$AK$8,0)),"")</f>
        <v/>
      </c>
      <c r="E199" s="86" t="str">
        <f>IFERROR(INDEX(TQoL_Indexes!$B$9:$AK$88,MATCH($A$3,TQoL_Indexes!#REF!,0)+$A199,MATCH(E$3,TQoL_Indexes!$B$8:$AK$8,0)),"")</f>
        <v/>
      </c>
      <c r="F199" s="86" t="str">
        <f>IFERROR(INDEX(TQoL_Indexes!$B$9:$AK$88,MATCH($A$3,TQoL_Indexes!#REF!,0)+$A199,MATCH(F$3,TQoL_Indexes!$B$8:$AK$8,0)),"")</f>
        <v/>
      </c>
      <c r="G199" s="86" t="str">
        <f>IFERROR(INDEX(TQoL_Indexes!$B$9:$AK$88,MATCH($A$3,TQoL_Indexes!#REF!,0)+$A199,MATCH(G$3,TQoL_Indexes!$B$8:$AK$8,0)),"")</f>
        <v/>
      </c>
      <c r="H199" s="86" t="str">
        <f>IFERROR(INDEX(TQoL_Indexes!$B$9:$AK$88,MATCH($A$3,TQoL_Indexes!#REF!,0)+$A199,MATCH(H$3,TQoL_Indexes!$B$8:$AK$8,0)),"")</f>
        <v/>
      </c>
      <c r="I199" s="86" t="str">
        <f>IFERROR(INDEX(TQoL_Indexes!$B$9:$AK$88,MATCH($A$3,TQoL_Indexes!#REF!,0)+$A199,MATCH(I$3,TQoL_Indexes!$B$8:$AK$8,0)),"")</f>
        <v/>
      </c>
      <c r="J199" s="86" t="str">
        <f>IFERROR(INDEX(TQoL_Indexes!$B$9:$AK$88,MATCH($A$3,TQoL_Indexes!#REF!,0)+$A199,MATCH(J$3,TQoL_Indexes!$B$8:$AK$8,0)),"")</f>
        <v/>
      </c>
      <c r="K199" s="86" t="str">
        <f>IFERROR(INDEX(TQoL_Indexes!$B$9:$AK$88,MATCH($A$3,TQoL_Indexes!#REF!,0)+$A199,MATCH(K$3,TQoL_Indexes!$B$8:$AK$8,0)),"")</f>
        <v/>
      </c>
      <c r="L199" s="86" t="str">
        <f>IFERROR(INDEX(TQoL_Indexes!$B$9:$AK$88,MATCH($A$3,TQoL_Indexes!#REF!,0)+$A199,MATCH(L$3,TQoL_Indexes!$B$8:$AK$8,0)),"")</f>
        <v/>
      </c>
      <c r="M199" s="86" t="str">
        <f>IFERROR(INDEX(TQoL_Indexes!$B$9:$AK$88,MATCH($A$3,TQoL_Indexes!#REF!,0)+$A199,MATCH(M$3,TQoL_Indexes!$B$8:$AK$8,0)),"")</f>
        <v/>
      </c>
      <c r="N199" s="86" t="str">
        <f>IFERROR(INDEX(TQoL_Indexes!$B$9:$AK$88,MATCH($A$3,TQoL_Indexes!#REF!,0)+$A199,MATCH(N$3,TQoL_Indexes!$B$8:$AK$8,0)),"")</f>
        <v/>
      </c>
      <c r="O199" s="86" t="str">
        <f>IFERROR(INDEX(TQoL_Indexes!$B$9:$AK$88,MATCH($A$3,TQoL_Indexes!#REF!,0)+$A199,MATCH(O$3,TQoL_Indexes!$B$8:$AK$8,0)),"")</f>
        <v/>
      </c>
      <c r="P199" s="86" t="str">
        <f>IFERROR(INDEX(TQoL_Indexes!$B$9:$AK$88,MATCH($A$3,TQoL_Indexes!#REF!,0)+$A199,MATCH(P$3,TQoL_Indexes!$B$8:$AK$8,0)),"")</f>
        <v/>
      </c>
      <c r="Q199" s="86" t="str">
        <f>IFERROR(INDEX(TQoL_Indexes!$B$9:$AK$88,MATCH($A$3,TQoL_Indexes!#REF!,0)+$A199,MATCH(Q$3,TQoL_Indexes!$B$8:$AK$8,0)),"")</f>
        <v/>
      </c>
      <c r="R199" s="86" t="str">
        <f>IFERROR(INDEX(TQoL_Indexes!$B$9:$AK$88,MATCH($A$3,TQoL_Indexes!#REF!,0)+$A199,MATCH(R$3,TQoL_Indexes!$B$8:$AK$8,0)),"")</f>
        <v/>
      </c>
      <c r="S199" s="86" t="str">
        <f>IFERROR(INDEX(TQoL_Indexes!$B$9:$AK$88,MATCH($A$3,TQoL_Indexes!#REF!,0)+$A199,MATCH(S$3,TQoL_Indexes!$B$8:$AK$8,0)),"")</f>
        <v/>
      </c>
      <c r="T199" s="86" t="str">
        <f>IFERROR(INDEX(TQoL_Indexes!$B$9:$AK$88,MATCH($A$3,TQoL_Indexes!#REF!,0)+$A199,MATCH(T$3,TQoL_Indexes!$B$8:$AK$8,0)),"")</f>
        <v/>
      </c>
      <c r="U199" s="86" t="str">
        <f>IFERROR(INDEX(TQoL_Indexes!$B$9:$AK$88,MATCH($A$3,TQoL_Indexes!#REF!,0)+$A199,MATCH(U$3,TQoL_Indexes!$B$8:$AK$8,0)),"")</f>
        <v/>
      </c>
      <c r="V199" s="86" t="str">
        <f>IFERROR(INDEX(TQoL_Indexes!$B$9:$AK$88,MATCH($A$3,TQoL_Indexes!#REF!,0)+$A199,MATCH(V$3,TQoL_Indexes!$B$8:$AK$8,0)),"")</f>
        <v/>
      </c>
      <c r="W199" s="86" t="str">
        <f>IFERROR(INDEX(TQoL_Indexes!$B$9:$AK$88,MATCH($A$3,TQoL_Indexes!#REF!,0)+$A199,MATCH(W$3,TQoL_Indexes!$B$8:$AK$8,0)),"")</f>
        <v/>
      </c>
      <c r="X199" s="86" t="str">
        <f>IFERROR(INDEX(TQoL_Indexes!$B$9:$AK$88,MATCH($A$3,TQoL_Indexes!#REF!,0)+$A199,MATCH(X$3,TQoL_Indexes!$B$8:$AK$8,0)),"")</f>
        <v/>
      </c>
      <c r="Y199" s="86" t="str">
        <f>IFERROR(INDEX(TQoL_Indexes!$B$9:$AK$88,MATCH($A$3,TQoL_Indexes!#REF!,0)+$A199,MATCH(Y$3,TQoL_Indexes!$B$8:$AK$8,0)),"")</f>
        <v/>
      </c>
      <c r="Z199" s="86" t="str">
        <f>IFERROR(INDEX(TQoL_Indexes!$B$9:$AK$88,MATCH($A$3,TQoL_Indexes!#REF!,0)+$A199,MATCH(Z$3,TQoL_Indexes!$B$8:$AK$8,0)),"")</f>
        <v/>
      </c>
      <c r="AA199" s="86" t="str">
        <f>IFERROR(INDEX(TQoL_Indexes!$B$9:$AK$88,MATCH($A$3,TQoL_Indexes!#REF!,0)+$A199,MATCH(AA$3,TQoL_Indexes!$B$8:$AK$8,0)),"")</f>
        <v/>
      </c>
      <c r="AB199" s="86" t="str">
        <f>IFERROR(INDEX(TQoL_Indexes!$B$9:$AK$88,MATCH($A$3,TQoL_Indexes!#REF!,0)+$A199,MATCH(AB$3,TQoL_Indexes!$B$8:$AK$8,0)),"")</f>
        <v/>
      </c>
      <c r="AC199" s="86" t="str">
        <f>IFERROR(INDEX(TQoL_Indexes!$B$9:$AK$88,MATCH($A$3,TQoL_Indexes!#REF!,0)+$A199,MATCH(AC$3,TQoL_Indexes!$B$8:$AK$8,0)),"")</f>
        <v/>
      </c>
      <c r="AD199" s="86" t="str">
        <f>IFERROR(INDEX(TQoL_Indexes!$B$9:$AK$88,MATCH($A$3,TQoL_Indexes!#REF!,0)+$A199,MATCH(AD$3,TQoL_Indexes!$B$8:$AK$8,0)),"")</f>
        <v/>
      </c>
      <c r="AE199" s="86" t="str">
        <f>IFERROR(INDEX(TQoL_Indexes!$B$9:$AK$88,MATCH($A$3,TQoL_Indexes!#REF!,0)+$A199,MATCH(AE$3,TQoL_Indexes!$B$8:$AK$8,0)),"")</f>
        <v/>
      </c>
      <c r="AF199" s="86" t="str">
        <f>IFERROR(INDEX(TQoL_Indexes!$B$9:$AK$88,MATCH($A$3,TQoL_Indexes!#REF!,0)+$A199,MATCH(AF$3,TQoL_Indexes!$B$8:$AK$8,0)),"")</f>
        <v/>
      </c>
      <c r="AG199" s="86" t="str">
        <f>IFERROR(INDEX(TQoL_Indexes!$B$9:$AK$88,MATCH($A$3,TQoL_Indexes!#REF!,0)+$A199,MATCH(AG$3,TQoL_Indexes!$B$8:$AK$8,0)),"")</f>
        <v/>
      </c>
      <c r="AH199" s="86" t="str">
        <f>IFERROR(INDEX(TQoL_Indexes!$B$9:$AK$88,MATCH($A$3,TQoL_Indexes!#REF!,0)+$A199,MATCH(AH$3,TQoL_Indexes!$B$8:$AK$8,0)),"")</f>
        <v/>
      </c>
      <c r="AI199" s="86" t="str">
        <f>IFERROR(INDEX(TQoL_Indexes!$B$9:$AK$88,MATCH($A$3,TQoL_Indexes!#REF!,0)+$A199,MATCH(AI$3,TQoL_Indexes!$B$8:$AK$8,0)),"")</f>
        <v/>
      </c>
      <c r="AJ199" s="86" t="str">
        <f>IFERROR(INDEX(TQoL_Indexes!$B$9:$AK$88,MATCH($A$3,TQoL_Indexes!#REF!,0)+$A199,MATCH(AJ$3,TQoL_Indexes!$B$8:$AK$8,0)),"")</f>
        <v/>
      </c>
      <c r="AK199" s="86" t="str">
        <f>IFERROR(INDEX(TQoL_Indexes!$B$9:$AK$88,MATCH($A$3,TQoL_Indexes!#REF!,0)+$A199,MATCH(AK$3,TQoL_Indexes!$B$8:$AK$8,0)),"")</f>
        <v/>
      </c>
      <c r="AL199" s="86" t="str">
        <f>IFERROR(INDEX(TQoL_Indexes!$B$9:$AK$88,MATCH($A$3,TQoL_Indexes!#REF!,0)+$A199,MATCH(AL$3,TQoL_Indexes!$B$8:$AK$8,0)),"")</f>
        <v/>
      </c>
      <c r="AM199" s="87" t="str">
        <f>IFERROR(INDEX(TQoL_Indexes!$B$9:$AK$88,MATCH($A$3,TQoL_Indexes!#REF!,0)+$A199,MATCH(AM$3,TQoL_Indexes!$B$8:$AK$8,0)),"")</f>
        <v/>
      </c>
    </row>
    <row r="200" spans="1:39">
      <c r="A200" s="58" t="str">
        <f>IFERROR(IF(A199+1&lt;COUNTIF(TQoL_Indexes!#REF!,Aux_Country!$A$3),A199+1,""),"")</f>
        <v/>
      </c>
      <c r="B200" s="121" t="str">
        <f>IFERROR(INDEX(TQoL_Indexes!$B$9:$AK$88,MATCH($A$3,TQoL_Indexes!#REF!,0)+$A200,MATCH(B$3,TQoL_Indexes!$B$8:$AK$8,0)),"")</f>
        <v/>
      </c>
      <c r="C200" s="116" t="str">
        <f>IFERROR(INDEX(TQoL_Indexes!$B$9:$AK$88,MATCH($A$3,TQoL_Indexes!#REF!,0)+$A200,MATCH(C$3,TQoL_Indexes!$B$8:$AK$8,0)),"")</f>
        <v/>
      </c>
      <c r="D200" s="122" t="str">
        <f>IFERROR(INDEX(TQoL_Indexes!$B$9:$AK$88,MATCH($A$3,TQoL_Indexes!#REF!,0)+$A200,MATCH(D$3,TQoL_Indexes!$B$8:$AK$8,0)),"")</f>
        <v/>
      </c>
      <c r="E200" s="86" t="str">
        <f>IFERROR(INDEX(TQoL_Indexes!$B$9:$AK$88,MATCH($A$3,TQoL_Indexes!#REF!,0)+$A200,MATCH(E$3,TQoL_Indexes!$B$8:$AK$8,0)),"")</f>
        <v/>
      </c>
      <c r="F200" s="86" t="str">
        <f>IFERROR(INDEX(TQoL_Indexes!$B$9:$AK$88,MATCH($A$3,TQoL_Indexes!#REF!,0)+$A200,MATCH(F$3,TQoL_Indexes!$B$8:$AK$8,0)),"")</f>
        <v/>
      </c>
      <c r="G200" s="86" t="str">
        <f>IFERROR(INDEX(TQoL_Indexes!$B$9:$AK$88,MATCH($A$3,TQoL_Indexes!#REF!,0)+$A200,MATCH(G$3,TQoL_Indexes!$B$8:$AK$8,0)),"")</f>
        <v/>
      </c>
      <c r="H200" s="86" t="str">
        <f>IFERROR(INDEX(TQoL_Indexes!$B$9:$AK$88,MATCH($A$3,TQoL_Indexes!#REF!,0)+$A200,MATCH(H$3,TQoL_Indexes!$B$8:$AK$8,0)),"")</f>
        <v/>
      </c>
      <c r="I200" s="86" t="str">
        <f>IFERROR(INDEX(TQoL_Indexes!$B$9:$AK$88,MATCH($A$3,TQoL_Indexes!#REF!,0)+$A200,MATCH(I$3,TQoL_Indexes!$B$8:$AK$8,0)),"")</f>
        <v/>
      </c>
      <c r="J200" s="86" t="str">
        <f>IFERROR(INDEX(TQoL_Indexes!$B$9:$AK$88,MATCH($A$3,TQoL_Indexes!#REF!,0)+$A200,MATCH(J$3,TQoL_Indexes!$B$8:$AK$8,0)),"")</f>
        <v/>
      </c>
      <c r="K200" s="86" t="str">
        <f>IFERROR(INDEX(TQoL_Indexes!$B$9:$AK$88,MATCH($A$3,TQoL_Indexes!#REF!,0)+$A200,MATCH(K$3,TQoL_Indexes!$B$8:$AK$8,0)),"")</f>
        <v/>
      </c>
      <c r="L200" s="86" t="str">
        <f>IFERROR(INDEX(TQoL_Indexes!$B$9:$AK$88,MATCH($A$3,TQoL_Indexes!#REF!,0)+$A200,MATCH(L$3,TQoL_Indexes!$B$8:$AK$8,0)),"")</f>
        <v/>
      </c>
      <c r="M200" s="86" t="str">
        <f>IFERROR(INDEX(TQoL_Indexes!$B$9:$AK$88,MATCH($A$3,TQoL_Indexes!#REF!,0)+$A200,MATCH(M$3,TQoL_Indexes!$B$8:$AK$8,0)),"")</f>
        <v/>
      </c>
      <c r="N200" s="86" t="str">
        <f>IFERROR(INDEX(TQoL_Indexes!$B$9:$AK$88,MATCH($A$3,TQoL_Indexes!#REF!,0)+$A200,MATCH(N$3,TQoL_Indexes!$B$8:$AK$8,0)),"")</f>
        <v/>
      </c>
      <c r="O200" s="86" t="str">
        <f>IFERROR(INDEX(TQoL_Indexes!$B$9:$AK$88,MATCH($A$3,TQoL_Indexes!#REF!,0)+$A200,MATCH(O$3,TQoL_Indexes!$B$8:$AK$8,0)),"")</f>
        <v/>
      </c>
      <c r="P200" s="86" t="str">
        <f>IFERROR(INDEX(TQoL_Indexes!$B$9:$AK$88,MATCH($A$3,TQoL_Indexes!#REF!,0)+$A200,MATCH(P$3,TQoL_Indexes!$B$8:$AK$8,0)),"")</f>
        <v/>
      </c>
      <c r="Q200" s="86" t="str">
        <f>IFERROR(INDEX(TQoL_Indexes!$B$9:$AK$88,MATCH($A$3,TQoL_Indexes!#REF!,0)+$A200,MATCH(Q$3,TQoL_Indexes!$B$8:$AK$8,0)),"")</f>
        <v/>
      </c>
      <c r="R200" s="86" t="str">
        <f>IFERROR(INDEX(TQoL_Indexes!$B$9:$AK$88,MATCH($A$3,TQoL_Indexes!#REF!,0)+$A200,MATCH(R$3,TQoL_Indexes!$B$8:$AK$8,0)),"")</f>
        <v/>
      </c>
      <c r="S200" s="86" t="str">
        <f>IFERROR(INDEX(TQoL_Indexes!$B$9:$AK$88,MATCH($A$3,TQoL_Indexes!#REF!,0)+$A200,MATCH(S$3,TQoL_Indexes!$B$8:$AK$8,0)),"")</f>
        <v/>
      </c>
      <c r="T200" s="86" t="str">
        <f>IFERROR(INDEX(TQoL_Indexes!$B$9:$AK$88,MATCH($A$3,TQoL_Indexes!#REF!,0)+$A200,MATCH(T$3,TQoL_Indexes!$B$8:$AK$8,0)),"")</f>
        <v/>
      </c>
      <c r="U200" s="86" t="str">
        <f>IFERROR(INDEX(TQoL_Indexes!$B$9:$AK$88,MATCH($A$3,TQoL_Indexes!#REF!,0)+$A200,MATCH(U$3,TQoL_Indexes!$B$8:$AK$8,0)),"")</f>
        <v/>
      </c>
      <c r="V200" s="86" t="str">
        <f>IFERROR(INDEX(TQoL_Indexes!$B$9:$AK$88,MATCH($A$3,TQoL_Indexes!#REF!,0)+$A200,MATCH(V$3,TQoL_Indexes!$B$8:$AK$8,0)),"")</f>
        <v/>
      </c>
      <c r="W200" s="86" t="str">
        <f>IFERROR(INDEX(TQoL_Indexes!$B$9:$AK$88,MATCH($A$3,TQoL_Indexes!#REF!,0)+$A200,MATCH(W$3,TQoL_Indexes!$B$8:$AK$8,0)),"")</f>
        <v/>
      </c>
      <c r="X200" s="86" t="str">
        <f>IFERROR(INDEX(TQoL_Indexes!$B$9:$AK$88,MATCH($A$3,TQoL_Indexes!#REF!,0)+$A200,MATCH(X$3,TQoL_Indexes!$B$8:$AK$8,0)),"")</f>
        <v/>
      </c>
      <c r="Y200" s="86" t="str">
        <f>IFERROR(INDEX(TQoL_Indexes!$B$9:$AK$88,MATCH($A$3,TQoL_Indexes!#REF!,0)+$A200,MATCH(Y$3,TQoL_Indexes!$B$8:$AK$8,0)),"")</f>
        <v/>
      </c>
      <c r="Z200" s="86" t="str">
        <f>IFERROR(INDEX(TQoL_Indexes!$B$9:$AK$88,MATCH($A$3,TQoL_Indexes!#REF!,0)+$A200,MATCH(Z$3,TQoL_Indexes!$B$8:$AK$8,0)),"")</f>
        <v/>
      </c>
      <c r="AA200" s="86" t="str">
        <f>IFERROR(INDEX(TQoL_Indexes!$B$9:$AK$88,MATCH($A$3,TQoL_Indexes!#REF!,0)+$A200,MATCH(AA$3,TQoL_Indexes!$B$8:$AK$8,0)),"")</f>
        <v/>
      </c>
      <c r="AB200" s="86" t="str">
        <f>IFERROR(INDEX(TQoL_Indexes!$B$9:$AK$88,MATCH($A$3,TQoL_Indexes!#REF!,0)+$A200,MATCH(AB$3,TQoL_Indexes!$B$8:$AK$8,0)),"")</f>
        <v/>
      </c>
      <c r="AC200" s="86" t="str">
        <f>IFERROR(INDEX(TQoL_Indexes!$B$9:$AK$88,MATCH($A$3,TQoL_Indexes!#REF!,0)+$A200,MATCH(AC$3,TQoL_Indexes!$B$8:$AK$8,0)),"")</f>
        <v/>
      </c>
      <c r="AD200" s="86" t="str">
        <f>IFERROR(INDEX(TQoL_Indexes!$B$9:$AK$88,MATCH($A$3,TQoL_Indexes!#REF!,0)+$A200,MATCH(AD$3,TQoL_Indexes!$B$8:$AK$8,0)),"")</f>
        <v/>
      </c>
      <c r="AE200" s="86" t="str">
        <f>IFERROR(INDEX(TQoL_Indexes!$B$9:$AK$88,MATCH($A$3,TQoL_Indexes!#REF!,0)+$A200,MATCH(AE$3,TQoL_Indexes!$B$8:$AK$8,0)),"")</f>
        <v/>
      </c>
      <c r="AF200" s="86" t="str">
        <f>IFERROR(INDEX(TQoL_Indexes!$B$9:$AK$88,MATCH($A$3,TQoL_Indexes!#REF!,0)+$A200,MATCH(AF$3,TQoL_Indexes!$B$8:$AK$8,0)),"")</f>
        <v/>
      </c>
      <c r="AG200" s="86" t="str">
        <f>IFERROR(INDEX(TQoL_Indexes!$B$9:$AK$88,MATCH($A$3,TQoL_Indexes!#REF!,0)+$A200,MATCH(AG$3,TQoL_Indexes!$B$8:$AK$8,0)),"")</f>
        <v/>
      </c>
      <c r="AH200" s="86" t="str">
        <f>IFERROR(INDEX(TQoL_Indexes!$B$9:$AK$88,MATCH($A$3,TQoL_Indexes!#REF!,0)+$A200,MATCH(AH$3,TQoL_Indexes!$B$8:$AK$8,0)),"")</f>
        <v/>
      </c>
      <c r="AI200" s="86" t="str">
        <f>IFERROR(INDEX(TQoL_Indexes!$B$9:$AK$88,MATCH($A$3,TQoL_Indexes!#REF!,0)+$A200,MATCH(AI$3,TQoL_Indexes!$B$8:$AK$8,0)),"")</f>
        <v/>
      </c>
      <c r="AJ200" s="86" t="str">
        <f>IFERROR(INDEX(TQoL_Indexes!$B$9:$AK$88,MATCH($A$3,TQoL_Indexes!#REF!,0)+$A200,MATCH(AJ$3,TQoL_Indexes!$B$8:$AK$8,0)),"")</f>
        <v/>
      </c>
      <c r="AK200" s="86" t="str">
        <f>IFERROR(INDEX(TQoL_Indexes!$B$9:$AK$88,MATCH($A$3,TQoL_Indexes!#REF!,0)+$A200,MATCH(AK$3,TQoL_Indexes!$B$8:$AK$8,0)),"")</f>
        <v/>
      </c>
      <c r="AL200" s="86" t="str">
        <f>IFERROR(INDEX(TQoL_Indexes!$B$9:$AK$88,MATCH($A$3,TQoL_Indexes!#REF!,0)+$A200,MATCH(AL$3,TQoL_Indexes!$B$8:$AK$8,0)),"")</f>
        <v/>
      </c>
      <c r="AM200" s="87" t="str">
        <f>IFERROR(INDEX(TQoL_Indexes!$B$9:$AK$88,MATCH($A$3,TQoL_Indexes!#REF!,0)+$A200,MATCH(AM$3,TQoL_Indexes!$B$8:$AK$8,0)),"")</f>
        <v/>
      </c>
    </row>
    <row r="201" spans="1:39">
      <c r="A201" s="58" t="str">
        <f>IFERROR(IF(A200+1&lt;COUNTIF(TQoL_Indexes!#REF!,Aux_Country!$A$3),A200+1,""),"")</f>
        <v/>
      </c>
      <c r="B201" s="121" t="str">
        <f>IFERROR(INDEX(TQoL_Indexes!$B$9:$AK$88,MATCH($A$3,TQoL_Indexes!#REF!,0)+$A201,MATCH(B$3,TQoL_Indexes!$B$8:$AK$8,0)),"")</f>
        <v/>
      </c>
      <c r="C201" s="116" t="str">
        <f>IFERROR(INDEX(TQoL_Indexes!$B$9:$AK$88,MATCH($A$3,TQoL_Indexes!#REF!,0)+$A201,MATCH(C$3,TQoL_Indexes!$B$8:$AK$8,0)),"")</f>
        <v/>
      </c>
      <c r="D201" s="122" t="str">
        <f>IFERROR(INDEX(TQoL_Indexes!$B$9:$AK$88,MATCH($A$3,TQoL_Indexes!#REF!,0)+$A201,MATCH(D$3,TQoL_Indexes!$B$8:$AK$8,0)),"")</f>
        <v/>
      </c>
      <c r="E201" s="86" t="str">
        <f>IFERROR(INDEX(TQoL_Indexes!$B$9:$AK$88,MATCH($A$3,TQoL_Indexes!#REF!,0)+$A201,MATCH(E$3,TQoL_Indexes!$B$8:$AK$8,0)),"")</f>
        <v/>
      </c>
      <c r="F201" s="86" t="str">
        <f>IFERROR(INDEX(TQoL_Indexes!$B$9:$AK$88,MATCH($A$3,TQoL_Indexes!#REF!,0)+$A201,MATCH(F$3,TQoL_Indexes!$B$8:$AK$8,0)),"")</f>
        <v/>
      </c>
      <c r="G201" s="86" t="str">
        <f>IFERROR(INDEX(TQoL_Indexes!$B$9:$AK$88,MATCH($A$3,TQoL_Indexes!#REF!,0)+$A201,MATCH(G$3,TQoL_Indexes!$B$8:$AK$8,0)),"")</f>
        <v/>
      </c>
      <c r="H201" s="86" t="str">
        <f>IFERROR(INDEX(TQoL_Indexes!$B$9:$AK$88,MATCH($A$3,TQoL_Indexes!#REF!,0)+$A201,MATCH(H$3,TQoL_Indexes!$B$8:$AK$8,0)),"")</f>
        <v/>
      </c>
      <c r="I201" s="86" t="str">
        <f>IFERROR(INDEX(TQoL_Indexes!$B$9:$AK$88,MATCH($A$3,TQoL_Indexes!#REF!,0)+$A201,MATCH(I$3,TQoL_Indexes!$B$8:$AK$8,0)),"")</f>
        <v/>
      </c>
      <c r="J201" s="86" t="str">
        <f>IFERROR(INDEX(TQoL_Indexes!$B$9:$AK$88,MATCH($A$3,TQoL_Indexes!#REF!,0)+$A201,MATCH(J$3,TQoL_Indexes!$B$8:$AK$8,0)),"")</f>
        <v/>
      </c>
      <c r="K201" s="86" t="str">
        <f>IFERROR(INDEX(TQoL_Indexes!$B$9:$AK$88,MATCH($A$3,TQoL_Indexes!#REF!,0)+$A201,MATCH(K$3,TQoL_Indexes!$B$8:$AK$8,0)),"")</f>
        <v/>
      </c>
      <c r="L201" s="86" t="str">
        <f>IFERROR(INDEX(TQoL_Indexes!$B$9:$AK$88,MATCH($A$3,TQoL_Indexes!#REF!,0)+$A201,MATCH(L$3,TQoL_Indexes!$B$8:$AK$8,0)),"")</f>
        <v/>
      </c>
      <c r="M201" s="86" t="str">
        <f>IFERROR(INDEX(TQoL_Indexes!$B$9:$AK$88,MATCH($A$3,TQoL_Indexes!#REF!,0)+$A201,MATCH(M$3,TQoL_Indexes!$B$8:$AK$8,0)),"")</f>
        <v/>
      </c>
      <c r="N201" s="86" t="str">
        <f>IFERROR(INDEX(TQoL_Indexes!$B$9:$AK$88,MATCH($A$3,TQoL_Indexes!#REF!,0)+$A201,MATCH(N$3,TQoL_Indexes!$B$8:$AK$8,0)),"")</f>
        <v/>
      </c>
      <c r="O201" s="86" t="str">
        <f>IFERROR(INDEX(TQoL_Indexes!$B$9:$AK$88,MATCH($A$3,TQoL_Indexes!#REF!,0)+$A201,MATCH(O$3,TQoL_Indexes!$B$8:$AK$8,0)),"")</f>
        <v/>
      </c>
      <c r="P201" s="86" t="str">
        <f>IFERROR(INDEX(TQoL_Indexes!$B$9:$AK$88,MATCH($A$3,TQoL_Indexes!#REF!,0)+$A201,MATCH(P$3,TQoL_Indexes!$B$8:$AK$8,0)),"")</f>
        <v/>
      </c>
      <c r="Q201" s="86" t="str">
        <f>IFERROR(INDEX(TQoL_Indexes!$B$9:$AK$88,MATCH($A$3,TQoL_Indexes!#REF!,0)+$A201,MATCH(Q$3,TQoL_Indexes!$B$8:$AK$8,0)),"")</f>
        <v/>
      </c>
      <c r="R201" s="86" t="str">
        <f>IFERROR(INDEX(TQoL_Indexes!$B$9:$AK$88,MATCH($A$3,TQoL_Indexes!#REF!,0)+$A201,MATCH(R$3,TQoL_Indexes!$B$8:$AK$8,0)),"")</f>
        <v/>
      </c>
      <c r="S201" s="86" t="str">
        <f>IFERROR(INDEX(TQoL_Indexes!$B$9:$AK$88,MATCH($A$3,TQoL_Indexes!#REF!,0)+$A201,MATCH(S$3,TQoL_Indexes!$B$8:$AK$8,0)),"")</f>
        <v/>
      </c>
      <c r="T201" s="86" t="str">
        <f>IFERROR(INDEX(TQoL_Indexes!$B$9:$AK$88,MATCH($A$3,TQoL_Indexes!#REF!,0)+$A201,MATCH(T$3,TQoL_Indexes!$B$8:$AK$8,0)),"")</f>
        <v/>
      </c>
      <c r="U201" s="86" t="str">
        <f>IFERROR(INDEX(TQoL_Indexes!$B$9:$AK$88,MATCH($A$3,TQoL_Indexes!#REF!,0)+$A201,MATCH(U$3,TQoL_Indexes!$B$8:$AK$8,0)),"")</f>
        <v/>
      </c>
      <c r="V201" s="86" t="str">
        <f>IFERROR(INDEX(TQoL_Indexes!$B$9:$AK$88,MATCH($A$3,TQoL_Indexes!#REF!,0)+$A201,MATCH(V$3,TQoL_Indexes!$B$8:$AK$8,0)),"")</f>
        <v/>
      </c>
      <c r="W201" s="86" t="str">
        <f>IFERROR(INDEX(TQoL_Indexes!$B$9:$AK$88,MATCH($A$3,TQoL_Indexes!#REF!,0)+$A201,MATCH(W$3,TQoL_Indexes!$B$8:$AK$8,0)),"")</f>
        <v/>
      </c>
      <c r="X201" s="86" t="str">
        <f>IFERROR(INDEX(TQoL_Indexes!$B$9:$AK$88,MATCH($A$3,TQoL_Indexes!#REF!,0)+$A201,MATCH(X$3,TQoL_Indexes!$B$8:$AK$8,0)),"")</f>
        <v/>
      </c>
      <c r="Y201" s="86" t="str">
        <f>IFERROR(INDEX(TQoL_Indexes!$B$9:$AK$88,MATCH($A$3,TQoL_Indexes!#REF!,0)+$A201,MATCH(Y$3,TQoL_Indexes!$B$8:$AK$8,0)),"")</f>
        <v/>
      </c>
      <c r="Z201" s="86" t="str">
        <f>IFERROR(INDEX(TQoL_Indexes!$B$9:$AK$88,MATCH($A$3,TQoL_Indexes!#REF!,0)+$A201,MATCH(Z$3,TQoL_Indexes!$B$8:$AK$8,0)),"")</f>
        <v/>
      </c>
      <c r="AA201" s="86" t="str">
        <f>IFERROR(INDEX(TQoL_Indexes!$B$9:$AK$88,MATCH($A$3,TQoL_Indexes!#REF!,0)+$A201,MATCH(AA$3,TQoL_Indexes!$B$8:$AK$8,0)),"")</f>
        <v/>
      </c>
      <c r="AB201" s="86" t="str">
        <f>IFERROR(INDEX(TQoL_Indexes!$B$9:$AK$88,MATCH($A$3,TQoL_Indexes!#REF!,0)+$A201,MATCH(AB$3,TQoL_Indexes!$B$8:$AK$8,0)),"")</f>
        <v/>
      </c>
      <c r="AC201" s="86" t="str">
        <f>IFERROR(INDEX(TQoL_Indexes!$B$9:$AK$88,MATCH($A$3,TQoL_Indexes!#REF!,0)+$A201,MATCH(AC$3,TQoL_Indexes!$B$8:$AK$8,0)),"")</f>
        <v/>
      </c>
      <c r="AD201" s="86" t="str">
        <f>IFERROR(INDEX(TQoL_Indexes!$B$9:$AK$88,MATCH($A$3,TQoL_Indexes!#REF!,0)+$A201,MATCH(AD$3,TQoL_Indexes!$B$8:$AK$8,0)),"")</f>
        <v/>
      </c>
      <c r="AE201" s="86" t="str">
        <f>IFERROR(INDEX(TQoL_Indexes!$B$9:$AK$88,MATCH($A$3,TQoL_Indexes!#REF!,0)+$A201,MATCH(AE$3,TQoL_Indexes!$B$8:$AK$8,0)),"")</f>
        <v/>
      </c>
      <c r="AF201" s="86" t="str">
        <f>IFERROR(INDEX(TQoL_Indexes!$B$9:$AK$88,MATCH($A$3,TQoL_Indexes!#REF!,0)+$A201,MATCH(AF$3,TQoL_Indexes!$B$8:$AK$8,0)),"")</f>
        <v/>
      </c>
      <c r="AG201" s="86" t="str">
        <f>IFERROR(INDEX(TQoL_Indexes!$B$9:$AK$88,MATCH($A$3,TQoL_Indexes!#REF!,0)+$A201,MATCH(AG$3,TQoL_Indexes!$B$8:$AK$8,0)),"")</f>
        <v/>
      </c>
      <c r="AH201" s="86" t="str">
        <f>IFERROR(INDEX(TQoL_Indexes!$B$9:$AK$88,MATCH($A$3,TQoL_Indexes!#REF!,0)+$A201,MATCH(AH$3,TQoL_Indexes!$B$8:$AK$8,0)),"")</f>
        <v/>
      </c>
      <c r="AI201" s="86" t="str">
        <f>IFERROR(INDEX(TQoL_Indexes!$B$9:$AK$88,MATCH($A$3,TQoL_Indexes!#REF!,0)+$A201,MATCH(AI$3,TQoL_Indexes!$B$8:$AK$8,0)),"")</f>
        <v/>
      </c>
      <c r="AJ201" s="86" t="str">
        <f>IFERROR(INDEX(TQoL_Indexes!$B$9:$AK$88,MATCH($A$3,TQoL_Indexes!#REF!,0)+$A201,MATCH(AJ$3,TQoL_Indexes!$B$8:$AK$8,0)),"")</f>
        <v/>
      </c>
      <c r="AK201" s="86" t="str">
        <f>IFERROR(INDEX(TQoL_Indexes!$B$9:$AK$88,MATCH($A$3,TQoL_Indexes!#REF!,0)+$A201,MATCH(AK$3,TQoL_Indexes!$B$8:$AK$8,0)),"")</f>
        <v/>
      </c>
      <c r="AL201" s="86" t="str">
        <f>IFERROR(INDEX(TQoL_Indexes!$B$9:$AK$88,MATCH($A$3,TQoL_Indexes!#REF!,0)+$A201,MATCH(AL$3,TQoL_Indexes!$B$8:$AK$8,0)),"")</f>
        <v/>
      </c>
      <c r="AM201" s="87" t="str">
        <f>IFERROR(INDEX(TQoL_Indexes!$B$9:$AK$88,MATCH($A$3,TQoL_Indexes!#REF!,0)+$A201,MATCH(AM$3,TQoL_Indexes!$B$8:$AK$8,0)),"")</f>
        <v/>
      </c>
    </row>
    <row r="202" spans="1:39">
      <c r="A202" s="58" t="str">
        <f>IFERROR(IF(A201+1&lt;COUNTIF(TQoL_Indexes!#REF!,Aux_Country!$A$3),A201+1,""),"")</f>
        <v/>
      </c>
      <c r="B202" s="121" t="str">
        <f>IFERROR(INDEX(TQoL_Indexes!$B$9:$AK$88,MATCH($A$3,TQoL_Indexes!#REF!,0)+$A202,MATCH(B$3,TQoL_Indexes!$B$8:$AK$8,0)),"")</f>
        <v/>
      </c>
      <c r="C202" s="116" t="str">
        <f>IFERROR(INDEX(TQoL_Indexes!$B$9:$AK$88,MATCH($A$3,TQoL_Indexes!#REF!,0)+$A202,MATCH(C$3,TQoL_Indexes!$B$8:$AK$8,0)),"")</f>
        <v/>
      </c>
      <c r="D202" s="122" t="str">
        <f>IFERROR(INDEX(TQoL_Indexes!$B$9:$AK$88,MATCH($A$3,TQoL_Indexes!#REF!,0)+$A202,MATCH(D$3,TQoL_Indexes!$B$8:$AK$8,0)),"")</f>
        <v/>
      </c>
      <c r="E202" s="86" t="str">
        <f>IFERROR(INDEX(TQoL_Indexes!$B$9:$AK$88,MATCH($A$3,TQoL_Indexes!#REF!,0)+$A202,MATCH(E$3,TQoL_Indexes!$B$8:$AK$8,0)),"")</f>
        <v/>
      </c>
      <c r="F202" s="86" t="str">
        <f>IFERROR(INDEX(TQoL_Indexes!$B$9:$AK$88,MATCH($A$3,TQoL_Indexes!#REF!,0)+$A202,MATCH(F$3,TQoL_Indexes!$B$8:$AK$8,0)),"")</f>
        <v/>
      </c>
      <c r="G202" s="86" t="str">
        <f>IFERROR(INDEX(TQoL_Indexes!$B$9:$AK$88,MATCH($A$3,TQoL_Indexes!#REF!,0)+$A202,MATCH(G$3,TQoL_Indexes!$B$8:$AK$8,0)),"")</f>
        <v/>
      </c>
      <c r="H202" s="86" t="str">
        <f>IFERROR(INDEX(TQoL_Indexes!$B$9:$AK$88,MATCH($A$3,TQoL_Indexes!#REF!,0)+$A202,MATCH(H$3,TQoL_Indexes!$B$8:$AK$8,0)),"")</f>
        <v/>
      </c>
      <c r="I202" s="86" t="str">
        <f>IFERROR(INDEX(TQoL_Indexes!$B$9:$AK$88,MATCH($A$3,TQoL_Indexes!#REF!,0)+$A202,MATCH(I$3,TQoL_Indexes!$B$8:$AK$8,0)),"")</f>
        <v/>
      </c>
      <c r="J202" s="86" t="str">
        <f>IFERROR(INDEX(TQoL_Indexes!$B$9:$AK$88,MATCH($A$3,TQoL_Indexes!#REF!,0)+$A202,MATCH(J$3,TQoL_Indexes!$B$8:$AK$8,0)),"")</f>
        <v/>
      </c>
      <c r="K202" s="86" t="str">
        <f>IFERROR(INDEX(TQoL_Indexes!$B$9:$AK$88,MATCH($A$3,TQoL_Indexes!#REF!,0)+$A202,MATCH(K$3,TQoL_Indexes!$B$8:$AK$8,0)),"")</f>
        <v/>
      </c>
      <c r="L202" s="86" t="str">
        <f>IFERROR(INDEX(TQoL_Indexes!$B$9:$AK$88,MATCH($A$3,TQoL_Indexes!#REF!,0)+$A202,MATCH(L$3,TQoL_Indexes!$B$8:$AK$8,0)),"")</f>
        <v/>
      </c>
      <c r="M202" s="86" t="str">
        <f>IFERROR(INDEX(TQoL_Indexes!$B$9:$AK$88,MATCH($A$3,TQoL_Indexes!#REF!,0)+$A202,MATCH(M$3,TQoL_Indexes!$B$8:$AK$8,0)),"")</f>
        <v/>
      </c>
      <c r="N202" s="86" t="str">
        <f>IFERROR(INDEX(TQoL_Indexes!$B$9:$AK$88,MATCH($A$3,TQoL_Indexes!#REF!,0)+$A202,MATCH(N$3,TQoL_Indexes!$B$8:$AK$8,0)),"")</f>
        <v/>
      </c>
      <c r="O202" s="86" t="str">
        <f>IFERROR(INDEX(TQoL_Indexes!$B$9:$AK$88,MATCH($A$3,TQoL_Indexes!#REF!,0)+$A202,MATCH(O$3,TQoL_Indexes!$B$8:$AK$8,0)),"")</f>
        <v/>
      </c>
      <c r="P202" s="86" t="str">
        <f>IFERROR(INDEX(TQoL_Indexes!$B$9:$AK$88,MATCH($A$3,TQoL_Indexes!#REF!,0)+$A202,MATCH(P$3,TQoL_Indexes!$B$8:$AK$8,0)),"")</f>
        <v/>
      </c>
      <c r="Q202" s="86" t="str">
        <f>IFERROR(INDEX(TQoL_Indexes!$B$9:$AK$88,MATCH($A$3,TQoL_Indexes!#REF!,0)+$A202,MATCH(Q$3,TQoL_Indexes!$B$8:$AK$8,0)),"")</f>
        <v/>
      </c>
      <c r="R202" s="86" t="str">
        <f>IFERROR(INDEX(TQoL_Indexes!$B$9:$AK$88,MATCH($A$3,TQoL_Indexes!#REF!,0)+$A202,MATCH(R$3,TQoL_Indexes!$B$8:$AK$8,0)),"")</f>
        <v/>
      </c>
      <c r="S202" s="86" t="str">
        <f>IFERROR(INDEX(TQoL_Indexes!$B$9:$AK$88,MATCH($A$3,TQoL_Indexes!#REF!,0)+$A202,MATCH(S$3,TQoL_Indexes!$B$8:$AK$8,0)),"")</f>
        <v/>
      </c>
      <c r="T202" s="86" t="str">
        <f>IFERROR(INDEX(TQoL_Indexes!$B$9:$AK$88,MATCH($A$3,TQoL_Indexes!#REF!,0)+$A202,MATCH(T$3,TQoL_Indexes!$B$8:$AK$8,0)),"")</f>
        <v/>
      </c>
      <c r="U202" s="86" t="str">
        <f>IFERROR(INDEX(TQoL_Indexes!$B$9:$AK$88,MATCH($A$3,TQoL_Indexes!#REF!,0)+$A202,MATCH(U$3,TQoL_Indexes!$B$8:$AK$8,0)),"")</f>
        <v/>
      </c>
      <c r="V202" s="86" t="str">
        <f>IFERROR(INDEX(TQoL_Indexes!$B$9:$AK$88,MATCH($A$3,TQoL_Indexes!#REF!,0)+$A202,MATCH(V$3,TQoL_Indexes!$B$8:$AK$8,0)),"")</f>
        <v/>
      </c>
      <c r="W202" s="86" t="str">
        <f>IFERROR(INDEX(TQoL_Indexes!$B$9:$AK$88,MATCH($A$3,TQoL_Indexes!#REF!,0)+$A202,MATCH(W$3,TQoL_Indexes!$B$8:$AK$8,0)),"")</f>
        <v/>
      </c>
      <c r="X202" s="86" t="str">
        <f>IFERROR(INDEX(TQoL_Indexes!$B$9:$AK$88,MATCH($A$3,TQoL_Indexes!#REF!,0)+$A202,MATCH(X$3,TQoL_Indexes!$B$8:$AK$8,0)),"")</f>
        <v/>
      </c>
      <c r="Y202" s="86" t="str">
        <f>IFERROR(INDEX(TQoL_Indexes!$B$9:$AK$88,MATCH($A$3,TQoL_Indexes!#REF!,0)+$A202,MATCH(Y$3,TQoL_Indexes!$B$8:$AK$8,0)),"")</f>
        <v/>
      </c>
      <c r="Z202" s="86" t="str">
        <f>IFERROR(INDEX(TQoL_Indexes!$B$9:$AK$88,MATCH($A$3,TQoL_Indexes!#REF!,0)+$A202,MATCH(Z$3,TQoL_Indexes!$B$8:$AK$8,0)),"")</f>
        <v/>
      </c>
      <c r="AA202" s="86" t="str">
        <f>IFERROR(INDEX(TQoL_Indexes!$B$9:$AK$88,MATCH($A$3,TQoL_Indexes!#REF!,0)+$A202,MATCH(AA$3,TQoL_Indexes!$B$8:$AK$8,0)),"")</f>
        <v/>
      </c>
      <c r="AB202" s="86" t="str">
        <f>IFERROR(INDEX(TQoL_Indexes!$B$9:$AK$88,MATCH($A$3,TQoL_Indexes!#REF!,0)+$A202,MATCH(AB$3,TQoL_Indexes!$B$8:$AK$8,0)),"")</f>
        <v/>
      </c>
      <c r="AC202" s="86" t="str">
        <f>IFERROR(INDEX(TQoL_Indexes!$B$9:$AK$88,MATCH($A$3,TQoL_Indexes!#REF!,0)+$A202,MATCH(AC$3,TQoL_Indexes!$B$8:$AK$8,0)),"")</f>
        <v/>
      </c>
      <c r="AD202" s="86" t="str">
        <f>IFERROR(INDEX(TQoL_Indexes!$B$9:$AK$88,MATCH($A$3,TQoL_Indexes!#REF!,0)+$A202,MATCH(AD$3,TQoL_Indexes!$B$8:$AK$8,0)),"")</f>
        <v/>
      </c>
      <c r="AE202" s="86" t="str">
        <f>IFERROR(INDEX(TQoL_Indexes!$B$9:$AK$88,MATCH($A$3,TQoL_Indexes!#REF!,0)+$A202,MATCH(AE$3,TQoL_Indexes!$B$8:$AK$8,0)),"")</f>
        <v/>
      </c>
      <c r="AF202" s="86" t="str">
        <f>IFERROR(INDEX(TQoL_Indexes!$B$9:$AK$88,MATCH($A$3,TQoL_Indexes!#REF!,0)+$A202,MATCH(AF$3,TQoL_Indexes!$B$8:$AK$8,0)),"")</f>
        <v/>
      </c>
      <c r="AG202" s="86" t="str">
        <f>IFERROR(INDEX(TQoL_Indexes!$B$9:$AK$88,MATCH($A$3,TQoL_Indexes!#REF!,0)+$A202,MATCH(AG$3,TQoL_Indexes!$B$8:$AK$8,0)),"")</f>
        <v/>
      </c>
      <c r="AH202" s="86" t="str">
        <f>IFERROR(INDEX(TQoL_Indexes!$B$9:$AK$88,MATCH($A$3,TQoL_Indexes!#REF!,0)+$A202,MATCH(AH$3,TQoL_Indexes!$B$8:$AK$8,0)),"")</f>
        <v/>
      </c>
      <c r="AI202" s="86" t="str">
        <f>IFERROR(INDEX(TQoL_Indexes!$B$9:$AK$88,MATCH($A$3,TQoL_Indexes!#REF!,0)+$A202,MATCH(AI$3,TQoL_Indexes!$B$8:$AK$8,0)),"")</f>
        <v/>
      </c>
      <c r="AJ202" s="86" t="str">
        <f>IFERROR(INDEX(TQoL_Indexes!$B$9:$AK$88,MATCH($A$3,TQoL_Indexes!#REF!,0)+$A202,MATCH(AJ$3,TQoL_Indexes!$B$8:$AK$8,0)),"")</f>
        <v/>
      </c>
      <c r="AK202" s="86" t="str">
        <f>IFERROR(INDEX(TQoL_Indexes!$B$9:$AK$88,MATCH($A$3,TQoL_Indexes!#REF!,0)+$A202,MATCH(AK$3,TQoL_Indexes!$B$8:$AK$8,0)),"")</f>
        <v/>
      </c>
      <c r="AL202" s="86" t="str">
        <f>IFERROR(INDEX(TQoL_Indexes!$B$9:$AK$88,MATCH($A$3,TQoL_Indexes!#REF!,0)+$A202,MATCH(AL$3,TQoL_Indexes!$B$8:$AK$8,0)),"")</f>
        <v/>
      </c>
      <c r="AM202" s="87" t="str">
        <f>IFERROR(INDEX(TQoL_Indexes!$B$9:$AK$88,MATCH($A$3,TQoL_Indexes!#REF!,0)+$A202,MATCH(AM$3,TQoL_Indexes!$B$8:$AK$8,0)),"")</f>
        <v/>
      </c>
    </row>
    <row r="203" spans="1:39">
      <c r="A203" s="58" t="str">
        <f>IFERROR(IF(A202+1&lt;COUNTIF(TQoL_Indexes!#REF!,Aux_Country!$A$3),A202+1,""),"")</f>
        <v/>
      </c>
      <c r="B203" s="121" t="str">
        <f>IFERROR(INDEX(TQoL_Indexes!$B$9:$AK$88,MATCH($A$3,TQoL_Indexes!#REF!,0)+$A203,MATCH(B$3,TQoL_Indexes!$B$8:$AK$8,0)),"")</f>
        <v/>
      </c>
      <c r="C203" s="116" t="str">
        <f>IFERROR(INDEX(TQoL_Indexes!$B$9:$AK$88,MATCH($A$3,TQoL_Indexes!#REF!,0)+$A203,MATCH(C$3,TQoL_Indexes!$B$8:$AK$8,0)),"")</f>
        <v/>
      </c>
      <c r="D203" s="122" t="str">
        <f>IFERROR(INDEX(TQoL_Indexes!$B$9:$AK$88,MATCH($A$3,TQoL_Indexes!#REF!,0)+$A203,MATCH(D$3,TQoL_Indexes!$B$8:$AK$8,0)),"")</f>
        <v/>
      </c>
      <c r="E203" s="86" t="str">
        <f>IFERROR(INDEX(TQoL_Indexes!$B$9:$AK$88,MATCH($A$3,TQoL_Indexes!#REF!,0)+$A203,MATCH(E$3,TQoL_Indexes!$B$8:$AK$8,0)),"")</f>
        <v/>
      </c>
      <c r="F203" s="86" t="str">
        <f>IFERROR(INDEX(TQoL_Indexes!$B$9:$AK$88,MATCH($A$3,TQoL_Indexes!#REF!,0)+$A203,MATCH(F$3,TQoL_Indexes!$B$8:$AK$8,0)),"")</f>
        <v/>
      </c>
      <c r="G203" s="86" t="str">
        <f>IFERROR(INDEX(TQoL_Indexes!$B$9:$AK$88,MATCH($A$3,TQoL_Indexes!#REF!,0)+$A203,MATCH(G$3,TQoL_Indexes!$B$8:$AK$8,0)),"")</f>
        <v/>
      </c>
      <c r="H203" s="86" t="str">
        <f>IFERROR(INDEX(TQoL_Indexes!$B$9:$AK$88,MATCH($A$3,TQoL_Indexes!#REF!,0)+$A203,MATCH(H$3,TQoL_Indexes!$B$8:$AK$8,0)),"")</f>
        <v/>
      </c>
      <c r="I203" s="86" t="str">
        <f>IFERROR(INDEX(TQoL_Indexes!$B$9:$AK$88,MATCH($A$3,TQoL_Indexes!#REF!,0)+$A203,MATCH(I$3,TQoL_Indexes!$B$8:$AK$8,0)),"")</f>
        <v/>
      </c>
      <c r="J203" s="86" t="str">
        <f>IFERROR(INDEX(TQoL_Indexes!$B$9:$AK$88,MATCH($A$3,TQoL_Indexes!#REF!,0)+$A203,MATCH(J$3,TQoL_Indexes!$B$8:$AK$8,0)),"")</f>
        <v/>
      </c>
      <c r="K203" s="86" t="str">
        <f>IFERROR(INDEX(TQoL_Indexes!$B$9:$AK$88,MATCH($A$3,TQoL_Indexes!#REF!,0)+$A203,MATCH(K$3,TQoL_Indexes!$B$8:$AK$8,0)),"")</f>
        <v/>
      </c>
      <c r="L203" s="86" t="str">
        <f>IFERROR(INDEX(TQoL_Indexes!$B$9:$AK$88,MATCH($A$3,TQoL_Indexes!#REF!,0)+$A203,MATCH(L$3,TQoL_Indexes!$B$8:$AK$8,0)),"")</f>
        <v/>
      </c>
      <c r="M203" s="86" t="str">
        <f>IFERROR(INDEX(TQoL_Indexes!$B$9:$AK$88,MATCH($A$3,TQoL_Indexes!#REF!,0)+$A203,MATCH(M$3,TQoL_Indexes!$B$8:$AK$8,0)),"")</f>
        <v/>
      </c>
      <c r="N203" s="86" t="str">
        <f>IFERROR(INDEX(TQoL_Indexes!$B$9:$AK$88,MATCH($A$3,TQoL_Indexes!#REF!,0)+$A203,MATCH(N$3,TQoL_Indexes!$B$8:$AK$8,0)),"")</f>
        <v/>
      </c>
      <c r="O203" s="86" t="str">
        <f>IFERROR(INDEX(TQoL_Indexes!$B$9:$AK$88,MATCH($A$3,TQoL_Indexes!#REF!,0)+$A203,MATCH(O$3,TQoL_Indexes!$B$8:$AK$8,0)),"")</f>
        <v/>
      </c>
      <c r="P203" s="86" t="str">
        <f>IFERROR(INDEX(TQoL_Indexes!$B$9:$AK$88,MATCH($A$3,TQoL_Indexes!#REF!,0)+$A203,MATCH(P$3,TQoL_Indexes!$B$8:$AK$8,0)),"")</f>
        <v/>
      </c>
      <c r="Q203" s="86" t="str">
        <f>IFERROR(INDEX(TQoL_Indexes!$B$9:$AK$88,MATCH($A$3,TQoL_Indexes!#REF!,0)+$A203,MATCH(Q$3,TQoL_Indexes!$B$8:$AK$8,0)),"")</f>
        <v/>
      </c>
      <c r="R203" s="86" t="str">
        <f>IFERROR(INDEX(TQoL_Indexes!$B$9:$AK$88,MATCH($A$3,TQoL_Indexes!#REF!,0)+$A203,MATCH(R$3,TQoL_Indexes!$B$8:$AK$8,0)),"")</f>
        <v/>
      </c>
      <c r="S203" s="86" t="str">
        <f>IFERROR(INDEX(TQoL_Indexes!$B$9:$AK$88,MATCH($A$3,TQoL_Indexes!#REF!,0)+$A203,MATCH(S$3,TQoL_Indexes!$B$8:$AK$8,0)),"")</f>
        <v/>
      </c>
      <c r="T203" s="86" t="str">
        <f>IFERROR(INDEX(TQoL_Indexes!$B$9:$AK$88,MATCH($A$3,TQoL_Indexes!#REF!,0)+$A203,MATCH(T$3,TQoL_Indexes!$B$8:$AK$8,0)),"")</f>
        <v/>
      </c>
      <c r="U203" s="86" t="str">
        <f>IFERROR(INDEX(TQoL_Indexes!$B$9:$AK$88,MATCH($A$3,TQoL_Indexes!#REF!,0)+$A203,MATCH(U$3,TQoL_Indexes!$B$8:$AK$8,0)),"")</f>
        <v/>
      </c>
      <c r="V203" s="86" t="str">
        <f>IFERROR(INDEX(TQoL_Indexes!$B$9:$AK$88,MATCH($A$3,TQoL_Indexes!#REF!,0)+$A203,MATCH(V$3,TQoL_Indexes!$B$8:$AK$8,0)),"")</f>
        <v/>
      </c>
      <c r="W203" s="86" t="str">
        <f>IFERROR(INDEX(TQoL_Indexes!$B$9:$AK$88,MATCH($A$3,TQoL_Indexes!#REF!,0)+$A203,MATCH(W$3,TQoL_Indexes!$B$8:$AK$8,0)),"")</f>
        <v/>
      </c>
      <c r="X203" s="86" t="str">
        <f>IFERROR(INDEX(TQoL_Indexes!$B$9:$AK$88,MATCH($A$3,TQoL_Indexes!#REF!,0)+$A203,MATCH(X$3,TQoL_Indexes!$B$8:$AK$8,0)),"")</f>
        <v/>
      </c>
      <c r="Y203" s="86" t="str">
        <f>IFERROR(INDEX(TQoL_Indexes!$B$9:$AK$88,MATCH($A$3,TQoL_Indexes!#REF!,0)+$A203,MATCH(Y$3,TQoL_Indexes!$B$8:$AK$8,0)),"")</f>
        <v/>
      </c>
      <c r="Z203" s="86" t="str">
        <f>IFERROR(INDEX(TQoL_Indexes!$B$9:$AK$88,MATCH($A$3,TQoL_Indexes!#REF!,0)+$A203,MATCH(Z$3,TQoL_Indexes!$B$8:$AK$8,0)),"")</f>
        <v/>
      </c>
      <c r="AA203" s="86" t="str">
        <f>IFERROR(INDEX(TQoL_Indexes!$B$9:$AK$88,MATCH($A$3,TQoL_Indexes!#REF!,0)+$A203,MATCH(AA$3,TQoL_Indexes!$B$8:$AK$8,0)),"")</f>
        <v/>
      </c>
      <c r="AB203" s="86" t="str">
        <f>IFERROR(INDEX(TQoL_Indexes!$B$9:$AK$88,MATCH($A$3,TQoL_Indexes!#REF!,0)+$A203,MATCH(AB$3,TQoL_Indexes!$B$8:$AK$8,0)),"")</f>
        <v/>
      </c>
      <c r="AC203" s="86" t="str">
        <f>IFERROR(INDEX(TQoL_Indexes!$B$9:$AK$88,MATCH($A$3,TQoL_Indexes!#REF!,0)+$A203,MATCH(AC$3,TQoL_Indexes!$B$8:$AK$8,0)),"")</f>
        <v/>
      </c>
      <c r="AD203" s="86" t="str">
        <f>IFERROR(INDEX(TQoL_Indexes!$B$9:$AK$88,MATCH($A$3,TQoL_Indexes!#REF!,0)+$A203,MATCH(AD$3,TQoL_Indexes!$B$8:$AK$8,0)),"")</f>
        <v/>
      </c>
      <c r="AE203" s="86" t="str">
        <f>IFERROR(INDEX(TQoL_Indexes!$B$9:$AK$88,MATCH($A$3,TQoL_Indexes!#REF!,0)+$A203,MATCH(AE$3,TQoL_Indexes!$B$8:$AK$8,0)),"")</f>
        <v/>
      </c>
      <c r="AF203" s="86" t="str">
        <f>IFERROR(INDEX(TQoL_Indexes!$B$9:$AK$88,MATCH($A$3,TQoL_Indexes!#REF!,0)+$A203,MATCH(AF$3,TQoL_Indexes!$B$8:$AK$8,0)),"")</f>
        <v/>
      </c>
      <c r="AG203" s="86" t="str">
        <f>IFERROR(INDEX(TQoL_Indexes!$B$9:$AK$88,MATCH($A$3,TQoL_Indexes!#REF!,0)+$A203,MATCH(AG$3,TQoL_Indexes!$B$8:$AK$8,0)),"")</f>
        <v/>
      </c>
      <c r="AH203" s="86" t="str">
        <f>IFERROR(INDEX(TQoL_Indexes!$B$9:$AK$88,MATCH($A$3,TQoL_Indexes!#REF!,0)+$A203,MATCH(AH$3,TQoL_Indexes!$B$8:$AK$8,0)),"")</f>
        <v/>
      </c>
      <c r="AI203" s="86" t="str">
        <f>IFERROR(INDEX(TQoL_Indexes!$B$9:$AK$88,MATCH($A$3,TQoL_Indexes!#REF!,0)+$A203,MATCH(AI$3,TQoL_Indexes!$B$8:$AK$8,0)),"")</f>
        <v/>
      </c>
      <c r="AJ203" s="86" t="str">
        <f>IFERROR(INDEX(TQoL_Indexes!$B$9:$AK$88,MATCH($A$3,TQoL_Indexes!#REF!,0)+$A203,MATCH(AJ$3,TQoL_Indexes!$B$8:$AK$8,0)),"")</f>
        <v/>
      </c>
      <c r="AK203" s="86" t="str">
        <f>IFERROR(INDEX(TQoL_Indexes!$B$9:$AK$88,MATCH($A$3,TQoL_Indexes!#REF!,0)+$A203,MATCH(AK$3,TQoL_Indexes!$B$8:$AK$8,0)),"")</f>
        <v/>
      </c>
      <c r="AL203" s="86" t="str">
        <f>IFERROR(INDEX(TQoL_Indexes!$B$9:$AK$88,MATCH($A$3,TQoL_Indexes!#REF!,0)+$A203,MATCH(AL$3,TQoL_Indexes!$B$8:$AK$8,0)),"")</f>
        <v/>
      </c>
      <c r="AM203" s="87" t="str">
        <f>IFERROR(INDEX(TQoL_Indexes!$B$9:$AK$88,MATCH($A$3,TQoL_Indexes!#REF!,0)+$A203,MATCH(AM$3,TQoL_Indexes!$B$8:$AK$8,0)),"")</f>
        <v/>
      </c>
    </row>
    <row r="204" spans="1:39">
      <c r="A204" s="58" t="str">
        <f>IFERROR(IF(A203+1&lt;COUNTIF(TQoL_Indexes!#REF!,Aux_Country!$A$3),A203+1,""),"")</f>
        <v/>
      </c>
      <c r="B204" s="121" t="str">
        <f>IFERROR(INDEX(TQoL_Indexes!$B$9:$AK$88,MATCH($A$3,TQoL_Indexes!#REF!,0)+$A204,MATCH(B$3,TQoL_Indexes!$B$8:$AK$8,0)),"")</f>
        <v/>
      </c>
      <c r="C204" s="116" t="str">
        <f>IFERROR(INDEX(TQoL_Indexes!$B$9:$AK$88,MATCH($A$3,TQoL_Indexes!#REF!,0)+$A204,MATCH(C$3,TQoL_Indexes!$B$8:$AK$8,0)),"")</f>
        <v/>
      </c>
      <c r="D204" s="122" t="str">
        <f>IFERROR(INDEX(TQoL_Indexes!$B$9:$AK$88,MATCH($A$3,TQoL_Indexes!#REF!,0)+$A204,MATCH(D$3,TQoL_Indexes!$B$8:$AK$8,0)),"")</f>
        <v/>
      </c>
      <c r="E204" s="86" t="str">
        <f>IFERROR(INDEX(TQoL_Indexes!$B$9:$AK$88,MATCH($A$3,TQoL_Indexes!#REF!,0)+$A204,MATCH(E$3,TQoL_Indexes!$B$8:$AK$8,0)),"")</f>
        <v/>
      </c>
      <c r="F204" s="86" t="str">
        <f>IFERROR(INDEX(TQoL_Indexes!$B$9:$AK$88,MATCH($A$3,TQoL_Indexes!#REF!,0)+$A204,MATCH(F$3,TQoL_Indexes!$B$8:$AK$8,0)),"")</f>
        <v/>
      </c>
      <c r="G204" s="86" t="str">
        <f>IFERROR(INDEX(TQoL_Indexes!$B$9:$AK$88,MATCH($A$3,TQoL_Indexes!#REF!,0)+$A204,MATCH(G$3,TQoL_Indexes!$B$8:$AK$8,0)),"")</f>
        <v/>
      </c>
      <c r="H204" s="86" t="str">
        <f>IFERROR(INDEX(TQoL_Indexes!$B$9:$AK$88,MATCH($A$3,TQoL_Indexes!#REF!,0)+$A204,MATCH(H$3,TQoL_Indexes!$B$8:$AK$8,0)),"")</f>
        <v/>
      </c>
      <c r="I204" s="86" t="str">
        <f>IFERROR(INDEX(TQoL_Indexes!$B$9:$AK$88,MATCH($A$3,TQoL_Indexes!#REF!,0)+$A204,MATCH(I$3,TQoL_Indexes!$B$8:$AK$8,0)),"")</f>
        <v/>
      </c>
      <c r="J204" s="86" t="str">
        <f>IFERROR(INDEX(TQoL_Indexes!$B$9:$AK$88,MATCH($A$3,TQoL_Indexes!#REF!,0)+$A204,MATCH(J$3,TQoL_Indexes!$B$8:$AK$8,0)),"")</f>
        <v/>
      </c>
      <c r="K204" s="86" t="str">
        <f>IFERROR(INDEX(TQoL_Indexes!$B$9:$AK$88,MATCH($A$3,TQoL_Indexes!#REF!,0)+$A204,MATCH(K$3,TQoL_Indexes!$B$8:$AK$8,0)),"")</f>
        <v/>
      </c>
      <c r="L204" s="86" t="str">
        <f>IFERROR(INDEX(TQoL_Indexes!$B$9:$AK$88,MATCH($A$3,TQoL_Indexes!#REF!,0)+$A204,MATCH(L$3,TQoL_Indexes!$B$8:$AK$8,0)),"")</f>
        <v/>
      </c>
      <c r="M204" s="86" t="str">
        <f>IFERROR(INDEX(TQoL_Indexes!$B$9:$AK$88,MATCH($A$3,TQoL_Indexes!#REF!,0)+$A204,MATCH(M$3,TQoL_Indexes!$B$8:$AK$8,0)),"")</f>
        <v/>
      </c>
      <c r="N204" s="86" t="str">
        <f>IFERROR(INDEX(TQoL_Indexes!$B$9:$AK$88,MATCH($A$3,TQoL_Indexes!#REF!,0)+$A204,MATCH(N$3,TQoL_Indexes!$B$8:$AK$8,0)),"")</f>
        <v/>
      </c>
      <c r="O204" s="86" t="str">
        <f>IFERROR(INDEX(TQoL_Indexes!$B$9:$AK$88,MATCH($A$3,TQoL_Indexes!#REF!,0)+$A204,MATCH(O$3,TQoL_Indexes!$B$8:$AK$8,0)),"")</f>
        <v/>
      </c>
      <c r="P204" s="86" t="str">
        <f>IFERROR(INDEX(TQoL_Indexes!$B$9:$AK$88,MATCH($A$3,TQoL_Indexes!#REF!,0)+$A204,MATCH(P$3,TQoL_Indexes!$B$8:$AK$8,0)),"")</f>
        <v/>
      </c>
      <c r="Q204" s="86" t="str">
        <f>IFERROR(INDEX(TQoL_Indexes!$B$9:$AK$88,MATCH($A$3,TQoL_Indexes!#REF!,0)+$A204,MATCH(Q$3,TQoL_Indexes!$B$8:$AK$8,0)),"")</f>
        <v/>
      </c>
      <c r="R204" s="86" t="str">
        <f>IFERROR(INDEX(TQoL_Indexes!$B$9:$AK$88,MATCH($A$3,TQoL_Indexes!#REF!,0)+$A204,MATCH(R$3,TQoL_Indexes!$B$8:$AK$8,0)),"")</f>
        <v/>
      </c>
      <c r="S204" s="86" t="str">
        <f>IFERROR(INDEX(TQoL_Indexes!$B$9:$AK$88,MATCH($A$3,TQoL_Indexes!#REF!,0)+$A204,MATCH(S$3,TQoL_Indexes!$B$8:$AK$8,0)),"")</f>
        <v/>
      </c>
      <c r="T204" s="86" t="str">
        <f>IFERROR(INDEX(TQoL_Indexes!$B$9:$AK$88,MATCH($A$3,TQoL_Indexes!#REF!,0)+$A204,MATCH(T$3,TQoL_Indexes!$B$8:$AK$8,0)),"")</f>
        <v/>
      </c>
      <c r="U204" s="86" t="str">
        <f>IFERROR(INDEX(TQoL_Indexes!$B$9:$AK$88,MATCH($A$3,TQoL_Indexes!#REF!,0)+$A204,MATCH(U$3,TQoL_Indexes!$B$8:$AK$8,0)),"")</f>
        <v/>
      </c>
      <c r="V204" s="86" t="str">
        <f>IFERROR(INDEX(TQoL_Indexes!$B$9:$AK$88,MATCH($A$3,TQoL_Indexes!#REF!,0)+$A204,MATCH(V$3,TQoL_Indexes!$B$8:$AK$8,0)),"")</f>
        <v/>
      </c>
      <c r="W204" s="86" t="str">
        <f>IFERROR(INDEX(TQoL_Indexes!$B$9:$AK$88,MATCH($A$3,TQoL_Indexes!#REF!,0)+$A204,MATCH(W$3,TQoL_Indexes!$B$8:$AK$8,0)),"")</f>
        <v/>
      </c>
      <c r="X204" s="86" t="str">
        <f>IFERROR(INDEX(TQoL_Indexes!$B$9:$AK$88,MATCH($A$3,TQoL_Indexes!#REF!,0)+$A204,MATCH(X$3,TQoL_Indexes!$B$8:$AK$8,0)),"")</f>
        <v/>
      </c>
      <c r="Y204" s="86" t="str">
        <f>IFERROR(INDEX(TQoL_Indexes!$B$9:$AK$88,MATCH($A$3,TQoL_Indexes!#REF!,0)+$A204,MATCH(Y$3,TQoL_Indexes!$B$8:$AK$8,0)),"")</f>
        <v/>
      </c>
      <c r="Z204" s="86" t="str">
        <f>IFERROR(INDEX(TQoL_Indexes!$B$9:$AK$88,MATCH($A$3,TQoL_Indexes!#REF!,0)+$A204,MATCH(Z$3,TQoL_Indexes!$B$8:$AK$8,0)),"")</f>
        <v/>
      </c>
      <c r="AA204" s="86" t="str">
        <f>IFERROR(INDEX(TQoL_Indexes!$B$9:$AK$88,MATCH($A$3,TQoL_Indexes!#REF!,0)+$A204,MATCH(AA$3,TQoL_Indexes!$B$8:$AK$8,0)),"")</f>
        <v/>
      </c>
      <c r="AB204" s="86" t="str">
        <f>IFERROR(INDEX(TQoL_Indexes!$B$9:$AK$88,MATCH($A$3,TQoL_Indexes!#REF!,0)+$A204,MATCH(AB$3,TQoL_Indexes!$B$8:$AK$8,0)),"")</f>
        <v/>
      </c>
      <c r="AC204" s="86" t="str">
        <f>IFERROR(INDEX(TQoL_Indexes!$B$9:$AK$88,MATCH($A$3,TQoL_Indexes!#REF!,0)+$A204,MATCH(AC$3,TQoL_Indexes!$B$8:$AK$8,0)),"")</f>
        <v/>
      </c>
      <c r="AD204" s="86" t="str">
        <f>IFERROR(INDEX(TQoL_Indexes!$B$9:$AK$88,MATCH($A$3,TQoL_Indexes!#REF!,0)+$A204,MATCH(AD$3,TQoL_Indexes!$B$8:$AK$8,0)),"")</f>
        <v/>
      </c>
      <c r="AE204" s="86" t="str">
        <f>IFERROR(INDEX(TQoL_Indexes!$B$9:$AK$88,MATCH($A$3,TQoL_Indexes!#REF!,0)+$A204,MATCH(AE$3,TQoL_Indexes!$B$8:$AK$8,0)),"")</f>
        <v/>
      </c>
      <c r="AF204" s="86" t="str">
        <f>IFERROR(INDEX(TQoL_Indexes!$B$9:$AK$88,MATCH($A$3,TQoL_Indexes!#REF!,0)+$A204,MATCH(AF$3,TQoL_Indexes!$B$8:$AK$8,0)),"")</f>
        <v/>
      </c>
      <c r="AG204" s="86" t="str">
        <f>IFERROR(INDEX(TQoL_Indexes!$B$9:$AK$88,MATCH($A$3,TQoL_Indexes!#REF!,0)+$A204,MATCH(AG$3,TQoL_Indexes!$B$8:$AK$8,0)),"")</f>
        <v/>
      </c>
      <c r="AH204" s="86" t="str">
        <f>IFERROR(INDEX(TQoL_Indexes!$B$9:$AK$88,MATCH($A$3,TQoL_Indexes!#REF!,0)+$A204,MATCH(AH$3,TQoL_Indexes!$B$8:$AK$8,0)),"")</f>
        <v/>
      </c>
      <c r="AI204" s="86" t="str">
        <f>IFERROR(INDEX(TQoL_Indexes!$B$9:$AK$88,MATCH($A$3,TQoL_Indexes!#REF!,0)+$A204,MATCH(AI$3,TQoL_Indexes!$B$8:$AK$8,0)),"")</f>
        <v/>
      </c>
      <c r="AJ204" s="86" t="str">
        <f>IFERROR(INDEX(TQoL_Indexes!$B$9:$AK$88,MATCH($A$3,TQoL_Indexes!#REF!,0)+$A204,MATCH(AJ$3,TQoL_Indexes!$B$8:$AK$8,0)),"")</f>
        <v/>
      </c>
      <c r="AK204" s="86" t="str">
        <f>IFERROR(INDEX(TQoL_Indexes!$B$9:$AK$88,MATCH($A$3,TQoL_Indexes!#REF!,0)+$A204,MATCH(AK$3,TQoL_Indexes!$B$8:$AK$8,0)),"")</f>
        <v/>
      </c>
      <c r="AL204" s="86" t="str">
        <f>IFERROR(INDEX(TQoL_Indexes!$B$9:$AK$88,MATCH($A$3,TQoL_Indexes!#REF!,0)+$A204,MATCH(AL$3,TQoL_Indexes!$B$8:$AK$8,0)),"")</f>
        <v/>
      </c>
      <c r="AM204" s="87" t="str">
        <f>IFERROR(INDEX(TQoL_Indexes!$B$9:$AK$88,MATCH($A$3,TQoL_Indexes!#REF!,0)+$A204,MATCH(AM$3,TQoL_Indexes!$B$8:$AK$8,0)),"")</f>
        <v/>
      </c>
    </row>
    <row r="205" spans="1:39">
      <c r="A205" s="58" t="str">
        <f>IFERROR(IF(A204+1&lt;COUNTIF(TQoL_Indexes!#REF!,Aux_Country!$A$3),A204+1,""),"")</f>
        <v/>
      </c>
      <c r="B205" s="121" t="str">
        <f>IFERROR(INDEX(TQoL_Indexes!$B$9:$AK$88,MATCH($A$3,TQoL_Indexes!#REF!,0)+$A205,MATCH(B$3,TQoL_Indexes!$B$8:$AK$8,0)),"")</f>
        <v/>
      </c>
      <c r="C205" s="116" t="str">
        <f>IFERROR(INDEX(TQoL_Indexes!$B$9:$AK$88,MATCH($A$3,TQoL_Indexes!#REF!,0)+$A205,MATCH(C$3,TQoL_Indexes!$B$8:$AK$8,0)),"")</f>
        <v/>
      </c>
      <c r="D205" s="122" t="str">
        <f>IFERROR(INDEX(TQoL_Indexes!$B$9:$AK$88,MATCH($A$3,TQoL_Indexes!#REF!,0)+$A205,MATCH(D$3,TQoL_Indexes!$B$8:$AK$8,0)),"")</f>
        <v/>
      </c>
      <c r="E205" s="86" t="str">
        <f>IFERROR(INDEX(TQoL_Indexes!$B$9:$AK$88,MATCH($A$3,TQoL_Indexes!#REF!,0)+$A205,MATCH(E$3,TQoL_Indexes!$B$8:$AK$8,0)),"")</f>
        <v/>
      </c>
      <c r="F205" s="86" t="str">
        <f>IFERROR(INDEX(TQoL_Indexes!$B$9:$AK$88,MATCH($A$3,TQoL_Indexes!#REF!,0)+$A205,MATCH(F$3,TQoL_Indexes!$B$8:$AK$8,0)),"")</f>
        <v/>
      </c>
      <c r="G205" s="86" t="str">
        <f>IFERROR(INDEX(TQoL_Indexes!$B$9:$AK$88,MATCH($A$3,TQoL_Indexes!#REF!,0)+$A205,MATCH(G$3,TQoL_Indexes!$B$8:$AK$8,0)),"")</f>
        <v/>
      </c>
      <c r="H205" s="86" t="str">
        <f>IFERROR(INDEX(TQoL_Indexes!$B$9:$AK$88,MATCH($A$3,TQoL_Indexes!#REF!,0)+$A205,MATCH(H$3,TQoL_Indexes!$B$8:$AK$8,0)),"")</f>
        <v/>
      </c>
      <c r="I205" s="86" t="str">
        <f>IFERROR(INDEX(TQoL_Indexes!$B$9:$AK$88,MATCH($A$3,TQoL_Indexes!#REF!,0)+$A205,MATCH(I$3,TQoL_Indexes!$B$8:$AK$8,0)),"")</f>
        <v/>
      </c>
      <c r="J205" s="86" t="str">
        <f>IFERROR(INDEX(TQoL_Indexes!$B$9:$AK$88,MATCH($A$3,TQoL_Indexes!#REF!,0)+$A205,MATCH(J$3,TQoL_Indexes!$B$8:$AK$8,0)),"")</f>
        <v/>
      </c>
      <c r="K205" s="86" t="str">
        <f>IFERROR(INDEX(TQoL_Indexes!$B$9:$AK$88,MATCH($A$3,TQoL_Indexes!#REF!,0)+$A205,MATCH(K$3,TQoL_Indexes!$B$8:$AK$8,0)),"")</f>
        <v/>
      </c>
      <c r="L205" s="86" t="str">
        <f>IFERROR(INDEX(TQoL_Indexes!$B$9:$AK$88,MATCH($A$3,TQoL_Indexes!#REF!,0)+$A205,MATCH(L$3,TQoL_Indexes!$B$8:$AK$8,0)),"")</f>
        <v/>
      </c>
      <c r="M205" s="86" t="str">
        <f>IFERROR(INDEX(TQoL_Indexes!$B$9:$AK$88,MATCH($A$3,TQoL_Indexes!#REF!,0)+$A205,MATCH(M$3,TQoL_Indexes!$B$8:$AK$8,0)),"")</f>
        <v/>
      </c>
      <c r="N205" s="86" t="str">
        <f>IFERROR(INDEX(TQoL_Indexes!$B$9:$AK$88,MATCH($A$3,TQoL_Indexes!#REF!,0)+$A205,MATCH(N$3,TQoL_Indexes!$B$8:$AK$8,0)),"")</f>
        <v/>
      </c>
      <c r="O205" s="86" t="str">
        <f>IFERROR(INDEX(TQoL_Indexes!$B$9:$AK$88,MATCH($A$3,TQoL_Indexes!#REF!,0)+$A205,MATCH(O$3,TQoL_Indexes!$B$8:$AK$8,0)),"")</f>
        <v/>
      </c>
      <c r="P205" s="86" t="str">
        <f>IFERROR(INDEX(TQoL_Indexes!$B$9:$AK$88,MATCH($A$3,TQoL_Indexes!#REF!,0)+$A205,MATCH(P$3,TQoL_Indexes!$B$8:$AK$8,0)),"")</f>
        <v/>
      </c>
      <c r="Q205" s="86" t="str">
        <f>IFERROR(INDEX(TQoL_Indexes!$B$9:$AK$88,MATCH($A$3,TQoL_Indexes!#REF!,0)+$A205,MATCH(Q$3,TQoL_Indexes!$B$8:$AK$8,0)),"")</f>
        <v/>
      </c>
      <c r="R205" s="86" t="str">
        <f>IFERROR(INDEX(TQoL_Indexes!$B$9:$AK$88,MATCH($A$3,TQoL_Indexes!#REF!,0)+$A205,MATCH(R$3,TQoL_Indexes!$B$8:$AK$8,0)),"")</f>
        <v/>
      </c>
      <c r="S205" s="86" t="str">
        <f>IFERROR(INDEX(TQoL_Indexes!$B$9:$AK$88,MATCH($A$3,TQoL_Indexes!#REF!,0)+$A205,MATCH(S$3,TQoL_Indexes!$B$8:$AK$8,0)),"")</f>
        <v/>
      </c>
      <c r="T205" s="86" t="str">
        <f>IFERROR(INDEX(TQoL_Indexes!$B$9:$AK$88,MATCH($A$3,TQoL_Indexes!#REF!,0)+$A205,MATCH(T$3,TQoL_Indexes!$B$8:$AK$8,0)),"")</f>
        <v/>
      </c>
      <c r="U205" s="86" t="str">
        <f>IFERROR(INDEX(TQoL_Indexes!$B$9:$AK$88,MATCH($A$3,TQoL_Indexes!#REF!,0)+$A205,MATCH(U$3,TQoL_Indexes!$B$8:$AK$8,0)),"")</f>
        <v/>
      </c>
      <c r="V205" s="86" t="str">
        <f>IFERROR(INDEX(TQoL_Indexes!$B$9:$AK$88,MATCH($A$3,TQoL_Indexes!#REF!,0)+$A205,MATCH(V$3,TQoL_Indexes!$B$8:$AK$8,0)),"")</f>
        <v/>
      </c>
      <c r="W205" s="86" t="str">
        <f>IFERROR(INDEX(TQoL_Indexes!$B$9:$AK$88,MATCH($A$3,TQoL_Indexes!#REF!,0)+$A205,MATCH(W$3,TQoL_Indexes!$B$8:$AK$8,0)),"")</f>
        <v/>
      </c>
      <c r="X205" s="86" t="str">
        <f>IFERROR(INDEX(TQoL_Indexes!$B$9:$AK$88,MATCH($A$3,TQoL_Indexes!#REF!,0)+$A205,MATCH(X$3,TQoL_Indexes!$B$8:$AK$8,0)),"")</f>
        <v/>
      </c>
      <c r="Y205" s="86" t="str">
        <f>IFERROR(INDEX(TQoL_Indexes!$B$9:$AK$88,MATCH($A$3,TQoL_Indexes!#REF!,0)+$A205,MATCH(Y$3,TQoL_Indexes!$B$8:$AK$8,0)),"")</f>
        <v/>
      </c>
      <c r="Z205" s="86" t="str">
        <f>IFERROR(INDEX(TQoL_Indexes!$B$9:$AK$88,MATCH($A$3,TQoL_Indexes!#REF!,0)+$A205,MATCH(Z$3,TQoL_Indexes!$B$8:$AK$8,0)),"")</f>
        <v/>
      </c>
      <c r="AA205" s="86" t="str">
        <f>IFERROR(INDEX(TQoL_Indexes!$B$9:$AK$88,MATCH($A$3,TQoL_Indexes!#REF!,0)+$A205,MATCH(AA$3,TQoL_Indexes!$B$8:$AK$8,0)),"")</f>
        <v/>
      </c>
      <c r="AB205" s="86" t="str">
        <f>IFERROR(INDEX(TQoL_Indexes!$B$9:$AK$88,MATCH($A$3,TQoL_Indexes!#REF!,0)+$A205,MATCH(AB$3,TQoL_Indexes!$B$8:$AK$8,0)),"")</f>
        <v/>
      </c>
      <c r="AC205" s="86" t="str">
        <f>IFERROR(INDEX(TQoL_Indexes!$B$9:$AK$88,MATCH($A$3,TQoL_Indexes!#REF!,0)+$A205,MATCH(AC$3,TQoL_Indexes!$B$8:$AK$8,0)),"")</f>
        <v/>
      </c>
      <c r="AD205" s="86" t="str">
        <f>IFERROR(INDEX(TQoL_Indexes!$B$9:$AK$88,MATCH($A$3,TQoL_Indexes!#REF!,0)+$A205,MATCH(AD$3,TQoL_Indexes!$B$8:$AK$8,0)),"")</f>
        <v/>
      </c>
      <c r="AE205" s="86" t="str">
        <f>IFERROR(INDEX(TQoL_Indexes!$B$9:$AK$88,MATCH($A$3,TQoL_Indexes!#REF!,0)+$A205,MATCH(AE$3,TQoL_Indexes!$B$8:$AK$8,0)),"")</f>
        <v/>
      </c>
      <c r="AF205" s="86" t="str">
        <f>IFERROR(INDEX(TQoL_Indexes!$B$9:$AK$88,MATCH($A$3,TQoL_Indexes!#REF!,0)+$A205,MATCH(AF$3,TQoL_Indexes!$B$8:$AK$8,0)),"")</f>
        <v/>
      </c>
      <c r="AG205" s="86" t="str">
        <f>IFERROR(INDEX(TQoL_Indexes!$B$9:$AK$88,MATCH($A$3,TQoL_Indexes!#REF!,0)+$A205,MATCH(AG$3,TQoL_Indexes!$B$8:$AK$8,0)),"")</f>
        <v/>
      </c>
      <c r="AH205" s="86" t="str">
        <f>IFERROR(INDEX(TQoL_Indexes!$B$9:$AK$88,MATCH($A$3,TQoL_Indexes!#REF!,0)+$A205,MATCH(AH$3,TQoL_Indexes!$B$8:$AK$8,0)),"")</f>
        <v/>
      </c>
      <c r="AI205" s="86" t="str">
        <f>IFERROR(INDEX(TQoL_Indexes!$B$9:$AK$88,MATCH($A$3,TQoL_Indexes!#REF!,0)+$A205,MATCH(AI$3,TQoL_Indexes!$B$8:$AK$8,0)),"")</f>
        <v/>
      </c>
      <c r="AJ205" s="86" t="str">
        <f>IFERROR(INDEX(TQoL_Indexes!$B$9:$AK$88,MATCH($A$3,TQoL_Indexes!#REF!,0)+$A205,MATCH(AJ$3,TQoL_Indexes!$B$8:$AK$8,0)),"")</f>
        <v/>
      </c>
      <c r="AK205" s="86" t="str">
        <f>IFERROR(INDEX(TQoL_Indexes!$B$9:$AK$88,MATCH($A$3,TQoL_Indexes!#REF!,0)+$A205,MATCH(AK$3,TQoL_Indexes!$B$8:$AK$8,0)),"")</f>
        <v/>
      </c>
      <c r="AL205" s="86" t="str">
        <f>IFERROR(INDEX(TQoL_Indexes!$B$9:$AK$88,MATCH($A$3,TQoL_Indexes!#REF!,0)+$A205,MATCH(AL$3,TQoL_Indexes!$B$8:$AK$8,0)),"")</f>
        <v/>
      </c>
      <c r="AM205" s="87" t="str">
        <f>IFERROR(INDEX(TQoL_Indexes!$B$9:$AK$88,MATCH($A$3,TQoL_Indexes!#REF!,0)+$A205,MATCH(AM$3,TQoL_Indexes!$B$8:$AK$8,0)),"")</f>
        <v/>
      </c>
    </row>
    <row r="206" spans="1:39">
      <c r="A206" s="58" t="str">
        <f>IFERROR(IF(A205+1&lt;COUNTIF(TQoL_Indexes!#REF!,Aux_Country!$A$3),A205+1,""),"")</f>
        <v/>
      </c>
      <c r="B206" s="121" t="str">
        <f>IFERROR(INDEX(TQoL_Indexes!$B$9:$AK$88,MATCH($A$3,TQoL_Indexes!#REF!,0)+$A206,MATCH(B$3,TQoL_Indexes!$B$8:$AK$8,0)),"")</f>
        <v/>
      </c>
      <c r="C206" s="116" t="str">
        <f>IFERROR(INDEX(TQoL_Indexes!$B$9:$AK$88,MATCH($A$3,TQoL_Indexes!#REF!,0)+$A206,MATCH(C$3,TQoL_Indexes!$B$8:$AK$8,0)),"")</f>
        <v/>
      </c>
      <c r="D206" s="122" t="str">
        <f>IFERROR(INDEX(TQoL_Indexes!$B$9:$AK$88,MATCH($A$3,TQoL_Indexes!#REF!,0)+$A206,MATCH(D$3,TQoL_Indexes!$B$8:$AK$8,0)),"")</f>
        <v/>
      </c>
      <c r="E206" s="86" t="str">
        <f>IFERROR(INDEX(TQoL_Indexes!$B$9:$AK$88,MATCH($A$3,TQoL_Indexes!#REF!,0)+$A206,MATCH(E$3,TQoL_Indexes!$B$8:$AK$8,0)),"")</f>
        <v/>
      </c>
      <c r="F206" s="86" t="str">
        <f>IFERROR(INDEX(TQoL_Indexes!$B$9:$AK$88,MATCH($A$3,TQoL_Indexes!#REF!,0)+$A206,MATCH(F$3,TQoL_Indexes!$B$8:$AK$8,0)),"")</f>
        <v/>
      </c>
      <c r="G206" s="86" t="str">
        <f>IFERROR(INDEX(TQoL_Indexes!$B$9:$AK$88,MATCH($A$3,TQoL_Indexes!#REF!,0)+$A206,MATCH(G$3,TQoL_Indexes!$B$8:$AK$8,0)),"")</f>
        <v/>
      </c>
      <c r="H206" s="86" t="str">
        <f>IFERROR(INDEX(TQoL_Indexes!$B$9:$AK$88,MATCH($A$3,TQoL_Indexes!#REF!,0)+$A206,MATCH(H$3,TQoL_Indexes!$B$8:$AK$8,0)),"")</f>
        <v/>
      </c>
      <c r="I206" s="86" t="str">
        <f>IFERROR(INDEX(TQoL_Indexes!$B$9:$AK$88,MATCH($A$3,TQoL_Indexes!#REF!,0)+$A206,MATCH(I$3,TQoL_Indexes!$B$8:$AK$8,0)),"")</f>
        <v/>
      </c>
      <c r="J206" s="86" t="str">
        <f>IFERROR(INDEX(TQoL_Indexes!$B$9:$AK$88,MATCH($A$3,TQoL_Indexes!#REF!,0)+$A206,MATCH(J$3,TQoL_Indexes!$B$8:$AK$8,0)),"")</f>
        <v/>
      </c>
      <c r="K206" s="86" t="str">
        <f>IFERROR(INDEX(TQoL_Indexes!$B$9:$AK$88,MATCH($A$3,TQoL_Indexes!#REF!,0)+$A206,MATCH(K$3,TQoL_Indexes!$B$8:$AK$8,0)),"")</f>
        <v/>
      </c>
      <c r="L206" s="86" t="str">
        <f>IFERROR(INDEX(TQoL_Indexes!$B$9:$AK$88,MATCH($A$3,TQoL_Indexes!#REF!,0)+$A206,MATCH(L$3,TQoL_Indexes!$B$8:$AK$8,0)),"")</f>
        <v/>
      </c>
      <c r="M206" s="86" t="str">
        <f>IFERROR(INDEX(TQoL_Indexes!$B$9:$AK$88,MATCH($A$3,TQoL_Indexes!#REF!,0)+$A206,MATCH(M$3,TQoL_Indexes!$B$8:$AK$8,0)),"")</f>
        <v/>
      </c>
      <c r="N206" s="86" t="str">
        <f>IFERROR(INDEX(TQoL_Indexes!$B$9:$AK$88,MATCH($A$3,TQoL_Indexes!#REF!,0)+$A206,MATCH(N$3,TQoL_Indexes!$B$8:$AK$8,0)),"")</f>
        <v/>
      </c>
      <c r="O206" s="86" t="str">
        <f>IFERROR(INDEX(TQoL_Indexes!$B$9:$AK$88,MATCH($A$3,TQoL_Indexes!#REF!,0)+$A206,MATCH(O$3,TQoL_Indexes!$B$8:$AK$8,0)),"")</f>
        <v/>
      </c>
      <c r="P206" s="86" t="str">
        <f>IFERROR(INDEX(TQoL_Indexes!$B$9:$AK$88,MATCH($A$3,TQoL_Indexes!#REF!,0)+$A206,MATCH(P$3,TQoL_Indexes!$B$8:$AK$8,0)),"")</f>
        <v/>
      </c>
      <c r="Q206" s="86" t="str">
        <f>IFERROR(INDEX(TQoL_Indexes!$B$9:$AK$88,MATCH($A$3,TQoL_Indexes!#REF!,0)+$A206,MATCH(Q$3,TQoL_Indexes!$B$8:$AK$8,0)),"")</f>
        <v/>
      </c>
      <c r="R206" s="86" t="str">
        <f>IFERROR(INDEX(TQoL_Indexes!$B$9:$AK$88,MATCH($A$3,TQoL_Indexes!#REF!,0)+$A206,MATCH(R$3,TQoL_Indexes!$B$8:$AK$8,0)),"")</f>
        <v/>
      </c>
      <c r="S206" s="86" t="str">
        <f>IFERROR(INDEX(TQoL_Indexes!$B$9:$AK$88,MATCH($A$3,TQoL_Indexes!#REF!,0)+$A206,MATCH(S$3,TQoL_Indexes!$B$8:$AK$8,0)),"")</f>
        <v/>
      </c>
      <c r="T206" s="86" t="str">
        <f>IFERROR(INDEX(TQoL_Indexes!$B$9:$AK$88,MATCH($A$3,TQoL_Indexes!#REF!,0)+$A206,MATCH(T$3,TQoL_Indexes!$B$8:$AK$8,0)),"")</f>
        <v/>
      </c>
      <c r="U206" s="86" t="str">
        <f>IFERROR(INDEX(TQoL_Indexes!$B$9:$AK$88,MATCH($A$3,TQoL_Indexes!#REF!,0)+$A206,MATCH(U$3,TQoL_Indexes!$B$8:$AK$8,0)),"")</f>
        <v/>
      </c>
      <c r="V206" s="86" t="str">
        <f>IFERROR(INDEX(TQoL_Indexes!$B$9:$AK$88,MATCH($A$3,TQoL_Indexes!#REF!,0)+$A206,MATCH(V$3,TQoL_Indexes!$B$8:$AK$8,0)),"")</f>
        <v/>
      </c>
      <c r="W206" s="86" t="str">
        <f>IFERROR(INDEX(TQoL_Indexes!$B$9:$AK$88,MATCH($A$3,TQoL_Indexes!#REF!,0)+$A206,MATCH(W$3,TQoL_Indexes!$B$8:$AK$8,0)),"")</f>
        <v/>
      </c>
      <c r="X206" s="86" t="str">
        <f>IFERROR(INDEX(TQoL_Indexes!$B$9:$AK$88,MATCH($A$3,TQoL_Indexes!#REF!,0)+$A206,MATCH(X$3,TQoL_Indexes!$B$8:$AK$8,0)),"")</f>
        <v/>
      </c>
      <c r="Y206" s="86" t="str">
        <f>IFERROR(INDEX(TQoL_Indexes!$B$9:$AK$88,MATCH($A$3,TQoL_Indexes!#REF!,0)+$A206,MATCH(Y$3,TQoL_Indexes!$B$8:$AK$8,0)),"")</f>
        <v/>
      </c>
      <c r="Z206" s="86" t="str">
        <f>IFERROR(INDEX(TQoL_Indexes!$B$9:$AK$88,MATCH($A$3,TQoL_Indexes!#REF!,0)+$A206,MATCH(Z$3,TQoL_Indexes!$B$8:$AK$8,0)),"")</f>
        <v/>
      </c>
      <c r="AA206" s="86" t="str">
        <f>IFERROR(INDEX(TQoL_Indexes!$B$9:$AK$88,MATCH($A$3,TQoL_Indexes!#REF!,0)+$A206,MATCH(AA$3,TQoL_Indexes!$B$8:$AK$8,0)),"")</f>
        <v/>
      </c>
      <c r="AB206" s="86" t="str">
        <f>IFERROR(INDEX(TQoL_Indexes!$B$9:$AK$88,MATCH($A$3,TQoL_Indexes!#REF!,0)+$A206,MATCH(AB$3,TQoL_Indexes!$B$8:$AK$8,0)),"")</f>
        <v/>
      </c>
      <c r="AC206" s="86" t="str">
        <f>IFERROR(INDEX(TQoL_Indexes!$B$9:$AK$88,MATCH($A$3,TQoL_Indexes!#REF!,0)+$A206,MATCH(AC$3,TQoL_Indexes!$B$8:$AK$8,0)),"")</f>
        <v/>
      </c>
      <c r="AD206" s="86" t="str">
        <f>IFERROR(INDEX(TQoL_Indexes!$B$9:$AK$88,MATCH($A$3,TQoL_Indexes!#REF!,0)+$A206,MATCH(AD$3,TQoL_Indexes!$B$8:$AK$8,0)),"")</f>
        <v/>
      </c>
      <c r="AE206" s="86" t="str">
        <f>IFERROR(INDEX(TQoL_Indexes!$B$9:$AK$88,MATCH($A$3,TQoL_Indexes!#REF!,0)+$A206,MATCH(AE$3,TQoL_Indexes!$B$8:$AK$8,0)),"")</f>
        <v/>
      </c>
      <c r="AF206" s="86" t="str">
        <f>IFERROR(INDEX(TQoL_Indexes!$B$9:$AK$88,MATCH($A$3,TQoL_Indexes!#REF!,0)+$A206,MATCH(AF$3,TQoL_Indexes!$B$8:$AK$8,0)),"")</f>
        <v/>
      </c>
      <c r="AG206" s="86" t="str">
        <f>IFERROR(INDEX(TQoL_Indexes!$B$9:$AK$88,MATCH($A$3,TQoL_Indexes!#REF!,0)+$A206,MATCH(AG$3,TQoL_Indexes!$B$8:$AK$8,0)),"")</f>
        <v/>
      </c>
      <c r="AH206" s="86" t="str">
        <f>IFERROR(INDEX(TQoL_Indexes!$B$9:$AK$88,MATCH($A$3,TQoL_Indexes!#REF!,0)+$A206,MATCH(AH$3,TQoL_Indexes!$B$8:$AK$8,0)),"")</f>
        <v/>
      </c>
      <c r="AI206" s="86" t="str">
        <f>IFERROR(INDEX(TQoL_Indexes!$B$9:$AK$88,MATCH($A$3,TQoL_Indexes!#REF!,0)+$A206,MATCH(AI$3,TQoL_Indexes!$B$8:$AK$8,0)),"")</f>
        <v/>
      </c>
      <c r="AJ206" s="86" t="str">
        <f>IFERROR(INDEX(TQoL_Indexes!$B$9:$AK$88,MATCH($A$3,TQoL_Indexes!#REF!,0)+$A206,MATCH(AJ$3,TQoL_Indexes!$B$8:$AK$8,0)),"")</f>
        <v/>
      </c>
      <c r="AK206" s="86" t="str">
        <f>IFERROR(INDEX(TQoL_Indexes!$B$9:$AK$88,MATCH($A$3,TQoL_Indexes!#REF!,0)+$A206,MATCH(AK$3,TQoL_Indexes!$B$8:$AK$8,0)),"")</f>
        <v/>
      </c>
      <c r="AL206" s="86" t="str">
        <f>IFERROR(INDEX(TQoL_Indexes!$B$9:$AK$88,MATCH($A$3,TQoL_Indexes!#REF!,0)+$A206,MATCH(AL$3,TQoL_Indexes!$B$8:$AK$8,0)),"")</f>
        <v/>
      </c>
      <c r="AM206" s="87" t="str">
        <f>IFERROR(INDEX(TQoL_Indexes!$B$9:$AK$88,MATCH($A$3,TQoL_Indexes!#REF!,0)+$A206,MATCH(AM$3,TQoL_Indexes!$B$8:$AK$8,0)),"")</f>
        <v/>
      </c>
    </row>
    <row r="207" spans="1:39">
      <c r="A207" s="58" t="str">
        <f>IFERROR(IF(A206+1&lt;COUNTIF(TQoL_Indexes!#REF!,Aux_Country!$A$3),A206+1,""),"")</f>
        <v/>
      </c>
      <c r="B207" s="121" t="str">
        <f>IFERROR(INDEX(TQoL_Indexes!$B$9:$AK$88,MATCH($A$3,TQoL_Indexes!#REF!,0)+$A207,MATCH(B$3,TQoL_Indexes!$B$8:$AK$8,0)),"")</f>
        <v/>
      </c>
      <c r="C207" s="116" t="str">
        <f>IFERROR(INDEX(TQoL_Indexes!$B$9:$AK$88,MATCH($A$3,TQoL_Indexes!#REF!,0)+$A207,MATCH(C$3,TQoL_Indexes!$B$8:$AK$8,0)),"")</f>
        <v/>
      </c>
      <c r="D207" s="122" t="str">
        <f>IFERROR(INDEX(TQoL_Indexes!$B$9:$AK$88,MATCH($A$3,TQoL_Indexes!#REF!,0)+$A207,MATCH(D$3,TQoL_Indexes!$B$8:$AK$8,0)),"")</f>
        <v/>
      </c>
      <c r="E207" s="86" t="str">
        <f>IFERROR(INDEX(TQoL_Indexes!$B$9:$AK$88,MATCH($A$3,TQoL_Indexes!#REF!,0)+$A207,MATCH(E$3,TQoL_Indexes!$B$8:$AK$8,0)),"")</f>
        <v/>
      </c>
      <c r="F207" s="86" t="str">
        <f>IFERROR(INDEX(TQoL_Indexes!$B$9:$AK$88,MATCH($A$3,TQoL_Indexes!#REF!,0)+$A207,MATCH(F$3,TQoL_Indexes!$B$8:$AK$8,0)),"")</f>
        <v/>
      </c>
      <c r="G207" s="86" t="str">
        <f>IFERROR(INDEX(TQoL_Indexes!$B$9:$AK$88,MATCH($A$3,TQoL_Indexes!#REF!,0)+$A207,MATCH(G$3,TQoL_Indexes!$B$8:$AK$8,0)),"")</f>
        <v/>
      </c>
      <c r="H207" s="86" t="str">
        <f>IFERROR(INDEX(TQoL_Indexes!$B$9:$AK$88,MATCH($A$3,TQoL_Indexes!#REF!,0)+$A207,MATCH(H$3,TQoL_Indexes!$B$8:$AK$8,0)),"")</f>
        <v/>
      </c>
      <c r="I207" s="86" t="str">
        <f>IFERROR(INDEX(TQoL_Indexes!$B$9:$AK$88,MATCH($A$3,TQoL_Indexes!#REF!,0)+$A207,MATCH(I$3,TQoL_Indexes!$B$8:$AK$8,0)),"")</f>
        <v/>
      </c>
      <c r="J207" s="86" t="str">
        <f>IFERROR(INDEX(TQoL_Indexes!$B$9:$AK$88,MATCH($A$3,TQoL_Indexes!#REF!,0)+$A207,MATCH(J$3,TQoL_Indexes!$B$8:$AK$8,0)),"")</f>
        <v/>
      </c>
      <c r="K207" s="86" t="str">
        <f>IFERROR(INDEX(TQoL_Indexes!$B$9:$AK$88,MATCH($A$3,TQoL_Indexes!#REF!,0)+$A207,MATCH(K$3,TQoL_Indexes!$B$8:$AK$8,0)),"")</f>
        <v/>
      </c>
      <c r="L207" s="86" t="str">
        <f>IFERROR(INDEX(TQoL_Indexes!$B$9:$AK$88,MATCH($A$3,TQoL_Indexes!#REF!,0)+$A207,MATCH(L$3,TQoL_Indexes!$B$8:$AK$8,0)),"")</f>
        <v/>
      </c>
      <c r="M207" s="86" t="str">
        <f>IFERROR(INDEX(TQoL_Indexes!$B$9:$AK$88,MATCH($A$3,TQoL_Indexes!#REF!,0)+$A207,MATCH(M$3,TQoL_Indexes!$B$8:$AK$8,0)),"")</f>
        <v/>
      </c>
      <c r="N207" s="86" t="str">
        <f>IFERROR(INDEX(TQoL_Indexes!$B$9:$AK$88,MATCH($A$3,TQoL_Indexes!#REF!,0)+$A207,MATCH(N$3,TQoL_Indexes!$B$8:$AK$8,0)),"")</f>
        <v/>
      </c>
      <c r="O207" s="86" t="str">
        <f>IFERROR(INDEX(TQoL_Indexes!$B$9:$AK$88,MATCH($A$3,TQoL_Indexes!#REF!,0)+$A207,MATCH(O$3,TQoL_Indexes!$B$8:$AK$8,0)),"")</f>
        <v/>
      </c>
      <c r="P207" s="86" t="str">
        <f>IFERROR(INDEX(TQoL_Indexes!$B$9:$AK$88,MATCH($A$3,TQoL_Indexes!#REF!,0)+$A207,MATCH(P$3,TQoL_Indexes!$B$8:$AK$8,0)),"")</f>
        <v/>
      </c>
      <c r="Q207" s="86" t="str">
        <f>IFERROR(INDEX(TQoL_Indexes!$B$9:$AK$88,MATCH($A$3,TQoL_Indexes!#REF!,0)+$A207,MATCH(Q$3,TQoL_Indexes!$B$8:$AK$8,0)),"")</f>
        <v/>
      </c>
      <c r="R207" s="86" t="str">
        <f>IFERROR(INDEX(TQoL_Indexes!$B$9:$AK$88,MATCH($A$3,TQoL_Indexes!#REF!,0)+$A207,MATCH(R$3,TQoL_Indexes!$B$8:$AK$8,0)),"")</f>
        <v/>
      </c>
      <c r="S207" s="86" t="str">
        <f>IFERROR(INDEX(TQoL_Indexes!$B$9:$AK$88,MATCH($A$3,TQoL_Indexes!#REF!,0)+$A207,MATCH(S$3,TQoL_Indexes!$B$8:$AK$8,0)),"")</f>
        <v/>
      </c>
      <c r="T207" s="86" t="str">
        <f>IFERROR(INDEX(TQoL_Indexes!$B$9:$AK$88,MATCH($A$3,TQoL_Indexes!#REF!,0)+$A207,MATCH(T$3,TQoL_Indexes!$B$8:$AK$8,0)),"")</f>
        <v/>
      </c>
      <c r="U207" s="86" t="str">
        <f>IFERROR(INDEX(TQoL_Indexes!$B$9:$AK$88,MATCH($A$3,TQoL_Indexes!#REF!,0)+$A207,MATCH(U$3,TQoL_Indexes!$B$8:$AK$8,0)),"")</f>
        <v/>
      </c>
      <c r="V207" s="86" t="str">
        <f>IFERROR(INDEX(TQoL_Indexes!$B$9:$AK$88,MATCH($A$3,TQoL_Indexes!#REF!,0)+$A207,MATCH(V$3,TQoL_Indexes!$B$8:$AK$8,0)),"")</f>
        <v/>
      </c>
      <c r="W207" s="86" t="str">
        <f>IFERROR(INDEX(TQoL_Indexes!$B$9:$AK$88,MATCH($A$3,TQoL_Indexes!#REF!,0)+$A207,MATCH(W$3,TQoL_Indexes!$B$8:$AK$8,0)),"")</f>
        <v/>
      </c>
      <c r="X207" s="86" t="str">
        <f>IFERROR(INDEX(TQoL_Indexes!$B$9:$AK$88,MATCH($A$3,TQoL_Indexes!#REF!,0)+$A207,MATCH(X$3,TQoL_Indexes!$B$8:$AK$8,0)),"")</f>
        <v/>
      </c>
      <c r="Y207" s="86" t="str">
        <f>IFERROR(INDEX(TQoL_Indexes!$B$9:$AK$88,MATCH($A$3,TQoL_Indexes!#REF!,0)+$A207,MATCH(Y$3,TQoL_Indexes!$B$8:$AK$8,0)),"")</f>
        <v/>
      </c>
      <c r="Z207" s="86" t="str">
        <f>IFERROR(INDEX(TQoL_Indexes!$B$9:$AK$88,MATCH($A$3,TQoL_Indexes!#REF!,0)+$A207,MATCH(Z$3,TQoL_Indexes!$B$8:$AK$8,0)),"")</f>
        <v/>
      </c>
      <c r="AA207" s="86" t="str">
        <f>IFERROR(INDEX(TQoL_Indexes!$B$9:$AK$88,MATCH($A$3,TQoL_Indexes!#REF!,0)+$A207,MATCH(AA$3,TQoL_Indexes!$B$8:$AK$8,0)),"")</f>
        <v/>
      </c>
      <c r="AB207" s="86" t="str">
        <f>IFERROR(INDEX(TQoL_Indexes!$B$9:$AK$88,MATCH($A$3,TQoL_Indexes!#REF!,0)+$A207,MATCH(AB$3,TQoL_Indexes!$B$8:$AK$8,0)),"")</f>
        <v/>
      </c>
      <c r="AC207" s="86" t="str">
        <f>IFERROR(INDEX(TQoL_Indexes!$B$9:$AK$88,MATCH($A$3,TQoL_Indexes!#REF!,0)+$A207,MATCH(AC$3,TQoL_Indexes!$B$8:$AK$8,0)),"")</f>
        <v/>
      </c>
      <c r="AD207" s="86" t="str">
        <f>IFERROR(INDEX(TQoL_Indexes!$B$9:$AK$88,MATCH($A$3,TQoL_Indexes!#REF!,0)+$A207,MATCH(AD$3,TQoL_Indexes!$B$8:$AK$8,0)),"")</f>
        <v/>
      </c>
      <c r="AE207" s="86" t="str">
        <f>IFERROR(INDEX(TQoL_Indexes!$B$9:$AK$88,MATCH($A$3,TQoL_Indexes!#REF!,0)+$A207,MATCH(AE$3,TQoL_Indexes!$B$8:$AK$8,0)),"")</f>
        <v/>
      </c>
      <c r="AF207" s="86" t="str">
        <f>IFERROR(INDEX(TQoL_Indexes!$B$9:$AK$88,MATCH($A$3,TQoL_Indexes!#REF!,0)+$A207,MATCH(AF$3,TQoL_Indexes!$B$8:$AK$8,0)),"")</f>
        <v/>
      </c>
      <c r="AG207" s="86" t="str">
        <f>IFERROR(INDEX(TQoL_Indexes!$B$9:$AK$88,MATCH($A$3,TQoL_Indexes!#REF!,0)+$A207,MATCH(AG$3,TQoL_Indexes!$B$8:$AK$8,0)),"")</f>
        <v/>
      </c>
      <c r="AH207" s="86" t="str">
        <f>IFERROR(INDEX(TQoL_Indexes!$B$9:$AK$88,MATCH($A$3,TQoL_Indexes!#REF!,0)+$A207,MATCH(AH$3,TQoL_Indexes!$B$8:$AK$8,0)),"")</f>
        <v/>
      </c>
      <c r="AI207" s="86" t="str">
        <f>IFERROR(INDEX(TQoL_Indexes!$B$9:$AK$88,MATCH($A$3,TQoL_Indexes!#REF!,0)+$A207,MATCH(AI$3,TQoL_Indexes!$B$8:$AK$8,0)),"")</f>
        <v/>
      </c>
      <c r="AJ207" s="86" t="str">
        <f>IFERROR(INDEX(TQoL_Indexes!$B$9:$AK$88,MATCH($A$3,TQoL_Indexes!#REF!,0)+$A207,MATCH(AJ$3,TQoL_Indexes!$B$8:$AK$8,0)),"")</f>
        <v/>
      </c>
      <c r="AK207" s="86" t="str">
        <f>IFERROR(INDEX(TQoL_Indexes!$B$9:$AK$88,MATCH($A$3,TQoL_Indexes!#REF!,0)+$A207,MATCH(AK$3,TQoL_Indexes!$B$8:$AK$8,0)),"")</f>
        <v/>
      </c>
      <c r="AL207" s="86" t="str">
        <f>IFERROR(INDEX(TQoL_Indexes!$B$9:$AK$88,MATCH($A$3,TQoL_Indexes!#REF!,0)+$A207,MATCH(AL$3,TQoL_Indexes!$B$8:$AK$8,0)),"")</f>
        <v/>
      </c>
      <c r="AM207" s="87" t="str">
        <f>IFERROR(INDEX(TQoL_Indexes!$B$9:$AK$88,MATCH($A$3,TQoL_Indexes!#REF!,0)+$A207,MATCH(AM$3,TQoL_Indexes!$B$8:$AK$8,0)),"")</f>
        <v/>
      </c>
    </row>
    <row r="208" spans="1:39">
      <c r="A208" s="58" t="str">
        <f>IFERROR(IF(A207+1&lt;COUNTIF(TQoL_Indexes!#REF!,Aux_Country!$A$3),A207+1,""),"")</f>
        <v/>
      </c>
      <c r="B208" s="121" t="str">
        <f>IFERROR(INDEX(TQoL_Indexes!$B$9:$AK$88,MATCH($A$3,TQoL_Indexes!#REF!,0)+$A208,MATCH(B$3,TQoL_Indexes!$B$8:$AK$8,0)),"")</f>
        <v/>
      </c>
      <c r="C208" s="116" t="str">
        <f>IFERROR(INDEX(TQoL_Indexes!$B$9:$AK$88,MATCH($A$3,TQoL_Indexes!#REF!,0)+$A208,MATCH(C$3,TQoL_Indexes!$B$8:$AK$8,0)),"")</f>
        <v/>
      </c>
      <c r="D208" s="122" t="str">
        <f>IFERROR(INDEX(TQoL_Indexes!$B$9:$AK$88,MATCH($A$3,TQoL_Indexes!#REF!,0)+$A208,MATCH(D$3,TQoL_Indexes!$B$8:$AK$8,0)),"")</f>
        <v/>
      </c>
      <c r="E208" s="86" t="str">
        <f>IFERROR(INDEX(TQoL_Indexes!$B$9:$AK$88,MATCH($A$3,TQoL_Indexes!#REF!,0)+$A208,MATCH(E$3,TQoL_Indexes!$B$8:$AK$8,0)),"")</f>
        <v/>
      </c>
      <c r="F208" s="86" t="str">
        <f>IFERROR(INDEX(TQoL_Indexes!$B$9:$AK$88,MATCH($A$3,TQoL_Indexes!#REF!,0)+$A208,MATCH(F$3,TQoL_Indexes!$B$8:$AK$8,0)),"")</f>
        <v/>
      </c>
      <c r="G208" s="86" t="str">
        <f>IFERROR(INDEX(TQoL_Indexes!$B$9:$AK$88,MATCH($A$3,TQoL_Indexes!#REF!,0)+$A208,MATCH(G$3,TQoL_Indexes!$B$8:$AK$8,0)),"")</f>
        <v/>
      </c>
      <c r="H208" s="86" t="str">
        <f>IFERROR(INDEX(TQoL_Indexes!$B$9:$AK$88,MATCH($A$3,TQoL_Indexes!#REF!,0)+$A208,MATCH(H$3,TQoL_Indexes!$B$8:$AK$8,0)),"")</f>
        <v/>
      </c>
      <c r="I208" s="86" t="str">
        <f>IFERROR(INDEX(TQoL_Indexes!$B$9:$AK$88,MATCH($A$3,TQoL_Indexes!#REF!,0)+$A208,MATCH(I$3,TQoL_Indexes!$B$8:$AK$8,0)),"")</f>
        <v/>
      </c>
      <c r="J208" s="86" t="str">
        <f>IFERROR(INDEX(TQoL_Indexes!$B$9:$AK$88,MATCH($A$3,TQoL_Indexes!#REF!,0)+$A208,MATCH(J$3,TQoL_Indexes!$B$8:$AK$8,0)),"")</f>
        <v/>
      </c>
      <c r="K208" s="86" t="str">
        <f>IFERROR(INDEX(TQoL_Indexes!$B$9:$AK$88,MATCH($A$3,TQoL_Indexes!#REF!,0)+$A208,MATCH(K$3,TQoL_Indexes!$B$8:$AK$8,0)),"")</f>
        <v/>
      </c>
      <c r="L208" s="86" t="str">
        <f>IFERROR(INDEX(TQoL_Indexes!$B$9:$AK$88,MATCH($A$3,TQoL_Indexes!#REF!,0)+$A208,MATCH(L$3,TQoL_Indexes!$B$8:$AK$8,0)),"")</f>
        <v/>
      </c>
      <c r="M208" s="86" t="str">
        <f>IFERROR(INDEX(TQoL_Indexes!$B$9:$AK$88,MATCH($A$3,TQoL_Indexes!#REF!,0)+$A208,MATCH(M$3,TQoL_Indexes!$B$8:$AK$8,0)),"")</f>
        <v/>
      </c>
      <c r="N208" s="86" t="str">
        <f>IFERROR(INDEX(TQoL_Indexes!$B$9:$AK$88,MATCH($A$3,TQoL_Indexes!#REF!,0)+$A208,MATCH(N$3,TQoL_Indexes!$B$8:$AK$8,0)),"")</f>
        <v/>
      </c>
      <c r="O208" s="86" t="str">
        <f>IFERROR(INDEX(TQoL_Indexes!$B$9:$AK$88,MATCH($A$3,TQoL_Indexes!#REF!,0)+$A208,MATCH(O$3,TQoL_Indexes!$B$8:$AK$8,0)),"")</f>
        <v/>
      </c>
      <c r="P208" s="86" t="str">
        <f>IFERROR(INDEX(TQoL_Indexes!$B$9:$AK$88,MATCH($A$3,TQoL_Indexes!#REF!,0)+$A208,MATCH(P$3,TQoL_Indexes!$B$8:$AK$8,0)),"")</f>
        <v/>
      </c>
      <c r="Q208" s="86" t="str">
        <f>IFERROR(INDEX(TQoL_Indexes!$B$9:$AK$88,MATCH($A$3,TQoL_Indexes!#REF!,0)+$A208,MATCH(Q$3,TQoL_Indexes!$B$8:$AK$8,0)),"")</f>
        <v/>
      </c>
      <c r="R208" s="86" t="str">
        <f>IFERROR(INDEX(TQoL_Indexes!$B$9:$AK$88,MATCH($A$3,TQoL_Indexes!#REF!,0)+$A208,MATCH(R$3,TQoL_Indexes!$B$8:$AK$8,0)),"")</f>
        <v/>
      </c>
      <c r="S208" s="86" t="str">
        <f>IFERROR(INDEX(TQoL_Indexes!$B$9:$AK$88,MATCH($A$3,TQoL_Indexes!#REF!,0)+$A208,MATCH(S$3,TQoL_Indexes!$B$8:$AK$8,0)),"")</f>
        <v/>
      </c>
      <c r="T208" s="86" t="str">
        <f>IFERROR(INDEX(TQoL_Indexes!$B$9:$AK$88,MATCH($A$3,TQoL_Indexes!#REF!,0)+$A208,MATCH(T$3,TQoL_Indexes!$B$8:$AK$8,0)),"")</f>
        <v/>
      </c>
      <c r="U208" s="86" t="str">
        <f>IFERROR(INDEX(TQoL_Indexes!$B$9:$AK$88,MATCH($A$3,TQoL_Indexes!#REF!,0)+$A208,MATCH(U$3,TQoL_Indexes!$B$8:$AK$8,0)),"")</f>
        <v/>
      </c>
      <c r="V208" s="86" t="str">
        <f>IFERROR(INDEX(TQoL_Indexes!$B$9:$AK$88,MATCH($A$3,TQoL_Indexes!#REF!,0)+$A208,MATCH(V$3,TQoL_Indexes!$B$8:$AK$8,0)),"")</f>
        <v/>
      </c>
      <c r="W208" s="86" t="str">
        <f>IFERROR(INDEX(TQoL_Indexes!$B$9:$AK$88,MATCH($A$3,TQoL_Indexes!#REF!,0)+$A208,MATCH(W$3,TQoL_Indexes!$B$8:$AK$8,0)),"")</f>
        <v/>
      </c>
      <c r="X208" s="86" t="str">
        <f>IFERROR(INDEX(TQoL_Indexes!$B$9:$AK$88,MATCH($A$3,TQoL_Indexes!#REF!,0)+$A208,MATCH(X$3,TQoL_Indexes!$B$8:$AK$8,0)),"")</f>
        <v/>
      </c>
      <c r="Y208" s="86" t="str">
        <f>IFERROR(INDEX(TQoL_Indexes!$B$9:$AK$88,MATCH($A$3,TQoL_Indexes!#REF!,0)+$A208,MATCH(Y$3,TQoL_Indexes!$B$8:$AK$8,0)),"")</f>
        <v/>
      </c>
      <c r="Z208" s="86" t="str">
        <f>IFERROR(INDEX(TQoL_Indexes!$B$9:$AK$88,MATCH($A$3,TQoL_Indexes!#REF!,0)+$A208,MATCH(Z$3,TQoL_Indexes!$B$8:$AK$8,0)),"")</f>
        <v/>
      </c>
      <c r="AA208" s="86" t="str">
        <f>IFERROR(INDEX(TQoL_Indexes!$B$9:$AK$88,MATCH($A$3,TQoL_Indexes!#REF!,0)+$A208,MATCH(AA$3,TQoL_Indexes!$B$8:$AK$8,0)),"")</f>
        <v/>
      </c>
      <c r="AB208" s="86" t="str">
        <f>IFERROR(INDEX(TQoL_Indexes!$B$9:$AK$88,MATCH($A$3,TQoL_Indexes!#REF!,0)+$A208,MATCH(AB$3,TQoL_Indexes!$B$8:$AK$8,0)),"")</f>
        <v/>
      </c>
      <c r="AC208" s="86" t="str">
        <f>IFERROR(INDEX(TQoL_Indexes!$B$9:$AK$88,MATCH($A$3,TQoL_Indexes!#REF!,0)+$A208,MATCH(AC$3,TQoL_Indexes!$B$8:$AK$8,0)),"")</f>
        <v/>
      </c>
      <c r="AD208" s="86" t="str">
        <f>IFERROR(INDEX(TQoL_Indexes!$B$9:$AK$88,MATCH($A$3,TQoL_Indexes!#REF!,0)+$A208,MATCH(AD$3,TQoL_Indexes!$B$8:$AK$8,0)),"")</f>
        <v/>
      </c>
      <c r="AE208" s="86" t="str">
        <f>IFERROR(INDEX(TQoL_Indexes!$B$9:$AK$88,MATCH($A$3,TQoL_Indexes!#REF!,0)+$A208,MATCH(AE$3,TQoL_Indexes!$B$8:$AK$8,0)),"")</f>
        <v/>
      </c>
      <c r="AF208" s="86" t="str">
        <f>IFERROR(INDEX(TQoL_Indexes!$B$9:$AK$88,MATCH($A$3,TQoL_Indexes!#REF!,0)+$A208,MATCH(AF$3,TQoL_Indexes!$B$8:$AK$8,0)),"")</f>
        <v/>
      </c>
      <c r="AG208" s="86" t="str">
        <f>IFERROR(INDEX(TQoL_Indexes!$B$9:$AK$88,MATCH($A$3,TQoL_Indexes!#REF!,0)+$A208,MATCH(AG$3,TQoL_Indexes!$B$8:$AK$8,0)),"")</f>
        <v/>
      </c>
      <c r="AH208" s="86" t="str">
        <f>IFERROR(INDEX(TQoL_Indexes!$B$9:$AK$88,MATCH($A$3,TQoL_Indexes!#REF!,0)+$A208,MATCH(AH$3,TQoL_Indexes!$B$8:$AK$8,0)),"")</f>
        <v/>
      </c>
      <c r="AI208" s="86" t="str">
        <f>IFERROR(INDEX(TQoL_Indexes!$B$9:$AK$88,MATCH($A$3,TQoL_Indexes!#REF!,0)+$A208,MATCH(AI$3,TQoL_Indexes!$B$8:$AK$8,0)),"")</f>
        <v/>
      </c>
      <c r="AJ208" s="86" t="str">
        <f>IFERROR(INDEX(TQoL_Indexes!$B$9:$AK$88,MATCH($A$3,TQoL_Indexes!#REF!,0)+$A208,MATCH(AJ$3,TQoL_Indexes!$B$8:$AK$8,0)),"")</f>
        <v/>
      </c>
      <c r="AK208" s="86" t="str">
        <f>IFERROR(INDEX(TQoL_Indexes!$B$9:$AK$88,MATCH($A$3,TQoL_Indexes!#REF!,0)+$A208,MATCH(AK$3,TQoL_Indexes!$B$8:$AK$8,0)),"")</f>
        <v/>
      </c>
      <c r="AL208" s="86" t="str">
        <f>IFERROR(INDEX(TQoL_Indexes!$B$9:$AK$88,MATCH($A$3,TQoL_Indexes!#REF!,0)+$A208,MATCH(AL$3,TQoL_Indexes!$B$8:$AK$8,0)),"")</f>
        <v/>
      </c>
      <c r="AM208" s="87" t="str">
        <f>IFERROR(INDEX(TQoL_Indexes!$B$9:$AK$88,MATCH($A$3,TQoL_Indexes!#REF!,0)+$A208,MATCH(AM$3,TQoL_Indexes!$B$8:$AK$8,0)),"")</f>
        <v/>
      </c>
    </row>
    <row r="209" spans="1:39">
      <c r="A209" s="58" t="str">
        <f>IFERROR(IF(A208+1&lt;COUNTIF(TQoL_Indexes!#REF!,Aux_Country!$A$3),A208+1,""),"")</f>
        <v/>
      </c>
      <c r="B209" s="121" t="str">
        <f>IFERROR(INDEX(TQoL_Indexes!$B$9:$AK$88,MATCH($A$3,TQoL_Indexes!#REF!,0)+$A209,MATCH(B$3,TQoL_Indexes!$B$8:$AK$8,0)),"")</f>
        <v/>
      </c>
      <c r="C209" s="116" t="str">
        <f>IFERROR(INDEX(TQoL_Indexes!$B$9:$AK$88,MATCH($A$3,TQoL_Indexes!#REF!,0)+$A209,MATCH(C$3,TQoL_Indexes!$B$8:$AK$8,0)),"")</f>
        <v/>
      </c>
      <c r="D209" s="122" t="str">
        <f>IFERROR(INDEX(TQoL_Indexes!$B$9:$AK$88,MATCH($A$3,TQoL_Indexes!#REF!,0)+$A209,MATCH(D$3,TQoL_Indexes!$B$8:$AK$8,0)),"")</f>
        <v/>
      </c>
      <c r="E209" s="86" t="str">
        <f>IFERROR(INDEX(TQoL_Indexes!$B$9:$AK$88,MATCH($A$3,TQoL_Indexes!#REF!,0)+$A209,MATCH(E$3,TQoL_Indexes!$B$8:$AK$8,0)),"")</f>
        <v/>
      </c>
      <c r="F209" s="86" t="str">
        <f>IFERROR(INDEX(TQoL_Indexes!$B$9:$AK$88,MATCH($A$3,TQoL_Indexes!#REF!,0)+$A209,MATCH(F$3,TQoL_Indexes!$B$8:$AK$8,0)),"")</f>
        <v/>
      </c>
      <c r="G209" s="86" t="str">
        <f>IFERROR(INDEX(TQoL_Indexes!$B$9:$AK$88,MATCH($A$3,TQoL_Indexes!#REF!,0)+$A209,MATCH(G$3,TQoL_Indexes!$B$8:$AK$8,0)),"")</f>
        <v/>
      </c>
      <c r="H209" s="86" t="str">
        <f>IFERROR(INDEX(TQoL_Indexes!$B$9:$AK$88,MATCH($A$3,TQoL_Indexes!#REF!,0)+$A209,MATCH(H$3,TQoL_Indexes!$B$8:$AK$8,0)),"")</f>
        <v/>
      </c>
      <c r="I209" s="86" t="str">
        <f>IFERROR(INDEX(TQoL_Indexes!$B$9:$AK$88,MATCH($A$3,TQoL_Indexes!#REF!,0)+$A209,MATCH(I$3,TQoL_Indexes!$B$8:$AK$8,0)),"")</f>
        <v/>
      </c>
      <c r="J209" s="86" t="str">
        <f>IFERROR(INDEX(TQoL_Indexes!$B$9:$AK$88,MATCH($A$3,TQoL_Indexes!#REF!,0)+$A209,MATCH(J$3,TQoL_Indexes!$B$8:$AK$8,0)),"")</f>
        <v/>
      </c>
      <c r="K209" s="86" t="str">
        <f>IFERROR(INDEX(TQoL_Indexes!$B$9:$AK$88,MATCH($A$3,TQoL_Indexes!#REF!,0)+$A209,MATCH(K$3,TQoL_Indexes!$B$8:$AK$8,0)),"")</f>
        <v/>
      </c>
      <c r="L209" s="86" t="str">
        <f>IFERROR(INDEX(TQoL_Indexes!$B$9:$AK$88,MATCH($A$3,TQoL_Indexes!#REF!,0)+$A209,MATCH(L$3,TQoL_Indexes!$B$8:$AK$8,0)),"")</f>
        <v/>
      </c>
      <c r="M209" s="86" t="str">
        <f>IFERROR(INDEX(TQoL_Indexes!$B$9:$AK$88,MATCH($A$3,TQoL_Indexes!#REF!,0)+$A209,MATCH(M$3,TQoL_Indexes!$B$8:$AK$8,0)),"")</f>
        <v/>
      </c>
      <c r="N209" s="86" t="str">
        <f>IFERROR(INDEX(TQoL_Indexes!$B$9:$AK$88,MATCH($A$3,TQoL_Indexes!#REF!,0)+$A209,MATCH(N$3,TQoL_Indexes!$B$8:$AK$8,0)),"")</f>
        <v/>
      </c>
      <c r="O209" s="86" t="str">
        <f>IFERROR(INDEX(TQoL_Indexes!$B$9:$AK$88,MATCH($A$3,TQoL_Indexes!#REF!,0)+$A209,MATCH(O$3,TQoL_Indexes!$B$8:$AK$8,0)),"")</f>
        <v/>
      </c>
      <c r="P209" s="86" t="str">
        <f>IFERROR(INDEX(TQoL_Indexes!$B$9:$AK$88,MATCH($A$3,TQoL_Indexes!#REF!,0)+$A209,MATCH(P$3,TQoL_Indexes!$B$8:$AK$8,0)),"")</f>
        <v/>
      </c>
      <c r="Q209" s="86" t="str">
        <f>IFERROR(INDEX(TQoL_Indexes!$B$9:$AK$88,MATCH($A$3,TQoL_Indexes!#REF!,0)+$A209,MATCH(Q$3,TQoL_Indexes!$B$8:$AK$8,0)),"")</f>
        <v/>
      </c>
      <c r="R209" s="86" t="str">
        <f>IFERROR(INDEX(TQoL_Indexes!$B$9:$AK$88,MATCH($A$3,TQoL_Indexes!#REF!,0)+$A209,MATCH(R$3,TQoL_Indexes!$B$8:$AK$8,0)),"")</f>
        <v/>
      </c>
      <c r="S209" s="86" t="str">
        <f>IFERROR(INDEX(TQoL_Indexes!$B$9:$AK$88,MATCH($A$3,TQoL_Indexes!#REF!,0)+$A209,MATCH(S$3,TQoL_Indexes!$B$8:$AK$8,0)),"")</f>
        <v/>
      </c>
      <c r="T209" s="86" t="str">
        <f>IFERROR(INDEX(TQoL_Indexes!$B$9:$AK$88,MATCH($A$3,TQoL_Indexes!#REF!,0)+$A209,MATCH(T$3,TQoL_Indexes!$B$8:$AK$8,0)),"")</f>
        <v/>
      </c>
      <c r="U209" s="86" t="str">
        <f>IFERROR(INDEX(TQoL_Indexes!$B$9:$AK$88,MATCH($A$3,TQoL_Indexes!#REF!,0)+$A209,MATCH(U$3,TQoL_Indexes!$B$8:$AK$8,0)),"")</f>
        <v/>
      </c>
      <c r="V209" s="86" t="str">
        <f>IFERROR(INDEX(TQoL_Indexes!$B$9:$AK$88,MATCH($A$3,TQoL_Indexes!#REF!,0)+$A209,MATCH(V$3,TQoL_Indexes!$B$8:$AK$8,0)),"")</f>
        <v/>
      </c>
      <c r="W209" s="86" t="str">
        <f>IFERROR(INDEX(TQoL_Indexes!$B$9:$AK$88,MATCH($A$3,TQoL_Indexes!#REF!,0)+$A209,MATCH(W$3,TQoL_Indexes!$B$8:$AK$8,0)),"")</f>
        <v/>
      </c>
      <c r="X209" s="86" t="str">
        <f>IFERROR(INDEX(TQoL_Indexes!$B$9:$AK$88,MATCH($A$3,TQoL_Indexes!#REF!,0)+$A209,MATCH(X$3,TQoL_Indexes!$B$8:$AK$8,0)),"")</f>
        <v/>
      </c>
      <c r="Y209" s="86" t="str">
        <f>IFERROR(INDEX(TQoL_Indexes!$B$9:$AK$88,MATCH($A$3,TQoL_Indexes!#REF!,0)+$A209,MATCH(Y$3,TQoL_Indexes!$B$8:$AK$8,0)),"")</f>
        <v/>
      </c>
      <c r="Z209" s="86" t="str">
        <f>IFERROR(INDEX(TQoL_Indexes!$B$9:$AK$88,MATCH($A$3,TQoL_Indexes!#REF!,0)+$A209,MATCH(Z$3,TQoL_Indexes!$B$8:$AK$8,0)),"")</f>
        <v/>
      </c>
      <c r="AA209" s="86" t="str">
        <f>IFERROR(INDEX(TQoL_Indexes!$B$9:$AK$88,MATCH($A$3,TQoL_Indexes!#REF!,0)+$A209,MATCH(AA$3,TQoL_Indexes!$B$8:$AK$8,0)),"")</f>
        <v/>
      </c>
      <c r="AB209" s="86" t="str">
        <f>IFERROR(INDEX(TQoL_Indexes!$B$9:$AK$88,MATCH($A$3,TQoL_Indexes!#REF!,0)+$A209,MATCH(AB$3,TQoL_Indexes!$B$8:$AK$8,0)),"")</f>
        <v/>
      </c>
      <c r="AC209" s="86" t="str">
        <f>IFERROR(INDEX(TQoL_Indexes!$B$9:$AK$88,MATCH($A$3,TQoL_Indexes!#REF!,0)+$A209,MATCH(AC$3,TQoL_Indexes!$B$8:$AK$8,0)),"")</f>
        <v/>
      </c>
      <c r="AD209" s="86" t="str">
        <f>IFERROR(INDEX(TQoL_Indexes!$B$9:$AK$88,MATCH($A$3,TQoL_Indexes!#REF!,0)+$A209,MATCH(AD$3,TQoL_Indexes!$B$8:$AK$8,0)),"")</f>
        <v/>
      </c>
      <c r="AE209" s="86" t="str">
        <f>IFERROR(INDEX(TQoL_Indexes!$B$9:$AK$88,MATCH($A$3,TQoL_Indexes!#REF!,0)+$A209,MATCH(AE$3,TQoL_Indexes!$B$8:$AK$8,0)),"")</f>
        <v/>
      </c>
      <c r="AF209" s="86" t="str">
        <f>IFERROR(INDEX(TQoL_Indexes!$B$9:$AK$88,MATCH($A$3,TQoL_Indexes!#REF!,0)+$A209,MATCH(AF$3,TQoL_Indexes!$B$8:$AK$8,0)),"")</f>
        <v/>
      </c>
      <c r="AG209" s="86" t="str">
        <f>IFERROR(INDEX(TQoL_Indexes!$B$9:$AK$88,MATCH($A$3,TQoL_Indexes!#REF!,0)+$A209,MATCH(AG$3,TQoL_Indexes!$B$8:$AK$8,0)),"")</f>
        <v/>
      </c>
      <c r="AH209" s="86" t="str">
        <f>IFERROR(INDEX(TQoL_Indexes!$B$9:$AK$88,MATCH($A$3,TQoL_Indexes!#REF!,0)+$A209,MATCH(AH$3,TQoL_Indexes!$B$8:$AK$8,0)),"")</f>
        <v/>
      </c>
      <c r="AI209" s="86" t="str">
        <f>IFERROR(INDEX(TQoL_Indexes!$B$9:$AK$88,MATCH($A$3,TQoL_Indexes!#REF!,0)+$A209,MATCH(AI$3,TQoL_Indexes!$B$8:$AK$8,0)),"")</f>
        <v/>
      </c>
      <c r="AJ209" s="86" t="str">
        <f>IFERROR(INDEX(TQoL_Indexes!$B$9:$AK$88,MATCH($A$3,TQoL_Indexes!#REF!,0)+$A209,MATCH(AJ$3,TQoL_Indexes!$B$8:$AK$8,0)),"")</f>
        <v/>
      </c>
      <c r="AK209" s="86" t="str">
        <f>IFERROR(INDEX(TQoL_Indexes!$B$9:$AK$88,MATCH($A$3,TQoL_Indexes!#REF!,0)+$A209,MATCH(AK$3,TQoL_Indexes!$B$8:$AK$8,0)),"")</f>
        <v/>
      </c>
      <c r="AL209" s="86" t="str">
        <f>IFERROR(INDEX(TQoL_Indexes!$B$9:$AK$88,MATCH($A$3,TQoL_Indexes!#REF!,0)+$A209,MATCH(AL$3,TQoL_Indexes!$B$8:$AK$8,0)),"")</f>
        <v/>
      </c>
      <c r="AM209" s="87" t="str">
        <f>IFERROR(INDEX(TQoL_Indexes!$B$9:$AK$88,MATCH($A$3,TQoL_Indexes!#REF!,0)+$A209,MATCH(AM$3,TQoL_Indexes!$B$8:$AK$8,0)),"")</f>
        <v/>
      </c>
    </row>
    <row r="210" spans="1:39">
      <c r="A210" s="58" t="str">
        <f>IFERROR(IF(A209+1&lt;COUNTIF(TQoL_Indexes!#REF!,Aux_Country!$A$3),A209+1,""),"")</f>
        <v/>
      </c>
      <c r="B210" s="121" t="str">
        <f>IFERROR(INDEX(TQoL_Indexes!$B$9:$AK$88,MATCH($A$3,TQoL_Indexes!#REF!,0)+$A210,MATCH(B$3,TQoL_Indexes!$B$8:$AK$8,0)),"")</f>
        <v/>
      </c>
      <c r="C210" s="116" t="str">
        <f>IFERROR(INDEX(TQoL_Indexes!$B$9:$AK$88,MATCH($A$3,TQoL_Indexes!#REF!,0)+$A210,MATCH(C$3,TQoL_Indexes!$B$8:$AK$8,0)),"")</f>
        <v/>
      </c>
      <c r="D210" s="122" t="str">
        <f>IFERROR(INDEX(TQoL_Indexes!$B$9:$AK$88,MATCH($A$3,TQoL_Indexes!#REF!,0)+$A210,MATCH(D$3,TQoL_Indexes!$B$8:$AK$8,0)),"")</f>
        <v/>
      </c>
      <c r="E210" s="86" t="str">
        <f>IFERROR(INDEX(TQoL_Indexes!$B$9:$AK$88,MATCH($A$3,TQoL_Indexes!#REF!,0)+$A210,MATCH(E$3,TQoL_Indexes!$B$8:$AK$8,0)),"")</f>
        <v/>
      </c>
      <c r="F210" s="86" t="str">
        <f>IFERROR(INDEX(TQoL_Indexes!$B$9:$AK$88,MATCH($A$3,TQoL_Indexes!#REF!,0)+$A210,MATCH(F$3,TQoL_Indexes!$B$8:$AK$8,0)),"")</f>
        <v/>
      </c>
      <c r="G210" s="86" t="str">
        <f>IFERROR(INDEX(TQoL_Indexes!$B$9:$AK$88,MATCH($A$3,TQoL_Indexes!#REF!,0)+$A210,MATCH(G$3,TQoL_Indexes!$B$8:$AK$8,0)),"")</f>
        <v/>
      </c>
      <c r="H210" s="86" t="str">
        <f>IFERROR(INDEX(TQoL_Indexes!$B$9:$AK$88,MATCH($A$3,TQoL_Indexes!#REF!,0)+$A210,MATCH(H$3,TQoL_Indexes!$B$8:$AK$8,0)),"")</f>
        <v/>
      </c>
      <c r="I210" s="86" t="str">
        <f>IFERROR(INDEX(TQoL_Indexes!$B$9:$AK$88,MATCH($A$3,TQoL_Indexes!#REF!,0)+$A210,MATCH(I$3,TQoL_Indexes!$B$8:$AK$8,0)),"")</f>
        <v/>
      </c>
      <c r="J210" s="86" t="str">
        <f>IFERROR(INDEX(TQoL_Indexes!$B$9:$AK$88,MATCH($A$3,TQoL_Indexes!#REF!,0)+$A210,MATCH(J$3,TQoL_Indexes!$B$8:$AK$8,0)),"")</f>
        <v/>
      </c>
      <c r="K210" s="86" t="str">
        <f>IFERROR(INDEX(TQoL_Indexes!$B$9:$AK$88,MATCH($A$3,TQoL_Indexes!#REF!,0)+$A210,MATCH(K$3,TQoL_Indexes!$B$8:$AK$8,0)),"")</f>
        <v/>
      </c>
      <c r="L210" s="86" t="str">
        <f>IFERROR(INDEX(TQoL_Indexes!$B$9:$AK$88,MATCH($A$3,TQoL_Indexes!#REF!,0)+$A210,MATCH(L$3,TQoL_Indexes!$B$8:$AK$8,0)),"")</f>
        <v/>
      </c>
      <c r="M210" s="86" t="str">
        <f>IFERROR(INDEX(TQoL_Indexes!$B$9:$AK$88,MATCH($A$3,TQoL_Indexes!#REF!,0)+$A210,MATCH(M$3,TQoL_Indexes!$B$8:$AK$8,0)),"")</f>
        <v/>
      </c>
      <c r="N210" s="86" t="str">
        <f>IFERROR(INDEX(TQoL_Indexes!$B$9:$AK$88,MATCH($A$3,TQoL_Indexes!#REF!,0)+$A210,MATCH(N$3,TQoL_Indexes!$B$8:$AK$8,0)),"")</f>
        <v/>
      </c>
      <c r="O210" s="86" t="str">
        <f>IFERROR(INDEX(TQoL_Indexes!$B$9:$AK$88,MATCH($A$3,TQoL_Indexes!#REF!,0)+$A210,MATCH(O$3,TQoL_Indexes!$B$8:$AK$8,0)),"")</f>
        <v/>
      </c>
      <c r="P210" s="86" t="str">
        <f>IFERROR(INDEX(TQoL_Indexes!$B$9:$AK$88,MATCH($A$3,TQoL_Indexes!#REF!,0)+$A210,MATCH(P$3,TQoL_Indexes!$B$8:$AK$8,0)),"")</f>
        <v/>
      </c>
      <c r="Q210" s="86" t="str">
        <f>IFERROR(INDEX(TQoL_Indexes!$B$9:$AK$88,MATCH($A$3,TQoL_Indexes!#REF!,0)+$A210,MATCH(Q$3,TQoL_Indexes!$B$8:$AK$8,0)),"")</f>
        <v/>
      </c>
      <c r="R210" s="86" t="str">
        <f>IFERROR(INDEX(TQoL_Indexes!$B$9:$AK$88,MATCH($A$3,TQoL_Indexes!#REF!,0)+$A210,MATCH(R$3,TQoL_Indexes!$B$8:$AK$8,0)),"")</f>
        <v/>
      </c>
      <c r="S210" s="86" t="str">
        <f>IFERROR(INDEX(TQoL_Indexes!$B$9:$AK$88,MATCH($A$3,TQoL_Indexes!#REF!,0)+$A210,MATCH(S$3,TQoL_Indexes!$B$8:$AK$8,0)),"")</f>
        <v/>
      </c>
      <c r="T210" s="86" t="str">
        <f>IFERROR(INDEX(TQoL_Indexes!$B$9:$AK$88,MATCH($A$3,TQoL_Indexes!#REF!,0)+$A210,MATCH(T$3,TQoL_Indexes!$B$8:$AK$8,0)),"")</f>
        <v/>
      </c>
      <c r="U210" s="86" t="str">
        <f>IFERROR(INDEX(TQoL_Indexes!$B$9:$AK$88,MATCH($A$3,TQoL_Indexes!#REF!,0)+$A210,MATCH(U$3,TQoL_Indexes!$B$8:$AK$8,0)),"")</f>
        <v/>
      </c>
      <c r="V210" s="86" t="str">
        <f>IFERROR(INDEX(TQoL_Indexes!$B$9:$AK$88,MATCH($A$3,TQoL_Indexes!#REF!,0)+$A210,MATCH(V$3,TQoL_Indexes!$B$8:$AK$8,0)),"")</f>
        <v/>
      </c>
      <c r="W210" s="86" t="str">
        <f>IFERROR(INDEX(TQoL_Indexes!$B$9:$AK$88,MATCH($A$3,TQoL_Indexes!#REF!,0)+$A210,MATCH(W$3,TQoL_Indexes!$B$8:$AK$8,0)),"")</f>
        <v/>
      </c>
      <c r="X210" s="86" t="str">
        <f>IFERROR(INDEX(TQoL_Indexes!$B$9:$AK$88,MATCH($A$3,TQoL_Indexes!#REF!,0)+$A210,MATCH(X$3,TQoL_Indexes!$B$8:$AK$8,0)),"")</f>
        <v/>
      </c>
      <c r="Y210" s="86" t="str">
        <f>IFERROR(INDEX(TQoL_Indexes!$B$9:$AK$88,MATCH($A$3,TQoL_Indexes!#REF!,0)+$A210,MATCH(Y$3,TQoL_Indexes!$B$8:$AK$8,0)),"")</f>
        <v/>
      </c>
      <c r="Z210" s="86" t="str">
        <f>IFERROR(INDEX(TQoL_Indexes!$B$9:$AK$88,MATCH($A$3,TQoL_Indexes!#REF!,0)+$A210,MATCH(Z$3,TQoL_Indexes!$B$8:$AK$8,0)),"")</f>
        <v/>
      </c>
      <c r="AA210" s="86" t="str">
        <f>IFERROR(INDEX(TQoL_Indexes!$B$9:$AK$88,MATCH($A$3,TQoL_Indexes!#REF!,0)+$A210,MATCH(AA$3,TQoL_Indexes!$B$8:$AK$8,0)),"")</f>
        <v/>
      </c>
      <c r="AB210" s="86" t="str">
        <f>IFERROR(INDEX(TQoL_Indexes!$B$9:$AK$88,MATCH($A$3,TQoL_Indexes!#REF!,0)+$A210,MATCH(AB$3,TQoL_Indexes!$B$8:$AK$8,0)),"")</f>
        <v/>
      </c>
      <c r="AC210" s="86" t="str">
        <f>IFERROR(INDEX(TQoL_Indexes!$B$9:$AK$88,MATCH($A$3,TQoL_Indexes!#REF!,0)+$A210,MATCH(AC$3,TQoL_Indexes!$B$8:$AK$8,0)),"")</f>
        <v/>
      </c>
      <c r="AD210" s="86" t="str">
        <f>IFERROR(INDEX(TQoL_Indexes!$B$9:$AK$88,MATCH($A$3,TQoL_Indexes!#REF!,0)+$A210,MATCH(AD$3,TQoL_Indexes!$B$8:$AK$8,0)),"")</f>
        <v/>
      </c>
      <c r="AE210" s="86" t="str">
        <f>IFERROR(INDEX(TQoL_Indexes!$B$9:$AK$88,MATCH($A$3,TQoL_Indexes!#REF!,0)+$A210,MATCH(AE$3,TQoL_Indexes!$B$8:$AK$8,0)),"")</f>
        <v/>
      </c>
      <c r="AF210" s="86" t="str">
        <f>IFERROR(INDEX(TQoL_Indexes!$B$9:$AK$88,MATCH($A$3,TQoL_Indexes!#REF!,0)+$A210,MATCH(AF$3,TQoL_Indexes!$B$8:$AK$8,0)),"")</f>
        <v/>
      </c>
      <c r="AG210" s="86" t="str">
        <f>IFERROR(INDEX(TQoL_Indexes!$B$9:$AK$88,MATCH($A$3,TQoL_Indexes!#REF!,0)+$A210,MATCH(AG$3,TQoL_Indexes!$B$8:$AK$8,0)),"")</f>
        <v/>
      </c>
      <c r="AH210" s="86" t="str">
        <f>IFERROR(INDEX(TQoL_Indexes!$B$9:$AK$88,MATCH($A$3,TQoL_Indexes!#REF!,0)+$A210,MATCH(AH$3,TQoL_Indexes!$B$8:$AK$8,0)),"")</f>
        <v/>
      </c>
      <c r="AI210" s="86" t="str">
        <f>IFERROR(INDEX(TQoL_Indexes!$B$9:$AK$88,MATCH($A$3,TQoL_Indexes!#REF!,0)+$A210,MATCH(AI$3,TQoL_Indexes!$B$8:$AK$8,0)),"")</f>
        <v/>
      </c>
      <c r="AJ210" s="86" t="str">
        <f>IFERROR(INDEX(TQoL_Indexes!$B$9:$AK$88,MATCH($A$3,TQoL_Indexes!#REF!,0)+$A210,MATCH(AJ$3,TQoL_Indexes!$B$8:$AK$8,0)),"")</f>
        <v/>
      </c>
      <c r="AK210" s="86" t="str">
        <f>IFERROR(INDEX(TQoL_Indexes!$B$9:$AK$88,MATCH($A$3,TQoL_Indexes!#REF!,0)+$A210,MATCH(AK$3,TQoL_Indexes!$B$8:$AK$8,0)),"")</f>
        <v/>
      </c>
      <c r="AL210" s="86" t="str">
        <f>IFERROR(INDEX(TQoL_Indexes!$B$9:$AK$88,MATCH($A$3,TQoL_Indexes!#REF!,0)+$A210,MATCH(AL$3,TQoL_Indexes!$B$8:$AK$8,0)),"")</f>
        <v/>
      </c>
      <c r="AM210" s="87" t="str">
        <f>IFERROR(INDEX(TQoL_Indexes!$B$9:$AK$88,MATCH($A$3,TQoL_Indexes!#REF!,0)+$A210,MATCH(AM$3,TQoL_Indexes!$B$8:$AK$8,0)),"")</f>
        <v/>
      </c>
    </row>
    <row r="211" spans="1:39">
      <c r="A211" s="58" t="str">
        <f>IFERROR(IF(A210+1&lt;COUNTIF(TQoL_Indexes!#REF!,Aux_Country!$A$3),A210+1,""),"")</f>
        <v/>
      </c>
      <c r="B211" s="121" t="str">
        <f>IFERROR(INDEX(TQoL_Indexes!$B$9:$AK$88,MATCH($A$3,TQoL_Indexes!#REF!,0)+$A211,MATCH(B$3,TQoL_Indexes!$B$8:$AK$8,0)),"")</f>
        <v/>
      </c>
      <c r="C211" s="116" t="str">
        <f>IFERROR(INDEX(TQoL_Indexes!$B$9:$AK$88,MATCH($A$3,TQoL_Indexes!#REF!,0)+$A211,MATCH(C$3,TQoL_Indexes!$B$8:$AK$8,0)),"")</f>
        <v/>
      </c>
      <c r="D211" s="122" t="str">
        <f>IFERROR(INDEX(TQoL_Indexes!$B$9:$AK$88,MATCH($A$3,TQoL_Indexes!#REF!,0)+$A211,MATCH(D$3,TQoL_Indexes!$B$8:$AK$8,0)),"")</f>
        <v/>
      </c>
      <c r="E211" s="86" t="str">
        <f>IFERROR(INDEX(TQoL_Indexes!$B$9:$AK$88,MATCH($A$3,TQoL_Indexes!#REF!,0)+$A211,MATCH(E$3,TQoL_Indexes!$B$8:$AK$8,0)),"")</f>
        <v/>
      </c>
      <c r="F211" s="86" t="str">
        <f>IFERROR(INDEX(TQoL_Indexes!$B$9:$AK$88,MATCH($A$3,TQoL_Indexes!#REF!,0)+$A211,MATCH(F$3,TQoL_Indexes!$B$8:$AK$8,0)),"")</f>
        <v/>
      </c>
      <c r="G211" s="86" t="str">
        <f>IFERROR(INDEX(TQoL_Indexes!$B$9:$AK$88,MATCH($A$3,TQoL_Indexes!#REF!,0)+$A211,MATCH(G$3,TQoL_Indexes!$B$8:$AK$8,0)),"")</f>
        <v/>
      </c>
      <c r="H211" s="86" t="str">
        <f>IFERROR(INDEX(TQoL_Indexes!$B$9:$AK$88,MATCH($A$3,TQoL_Indexes!#REF!,0)+$A211,MATCH(H$3,TQoL_Indexes!$B$8:$AK$8,0)),"")</f>
        <v/>
      </c>
      <c r="I211" s="86" t="str">
        <f>IFERROR(INDEX(TQoL_Indexes!$B$9:$AK$88,MATCH($A$3,TQoL_Indexes!#REF!,0)+$A211,MATCH(I$3,TQoL_Indexes!$B$8:$AK$8,0)),"")</f>
        <v/>
      </c>
      <c r="J211" s="86" t="str">
        <f>IFERROR(INDEX(TQoL_Indexes!$B$9:$AK$88,MATCH($A$3,TQoL_Indexes!#REF!,0)+$A211,MATCH(J$3,TQoL_Indexes!$B$8:$AK$8,0)),"")</f>
        <v/>
      </c>
      <c r="K211" s="86" t="str">
        <f>IFERROR(INDEX(TQoL_Indexes!$B$9:$AK$88,MATCH($A$3,TQoL_Indexes!#REF!,0)+$A211,MATCH(K$3,TQoL_Indexes!$B$8:$AK$8,0)),"")</f>
        <v/>
      </c>
      <c r="L211" s="86" t="str">
        <f>IFERROR(INDEX(TQoL_Indexes!$B$9:$AK$88,MATCH($A$3,TQoL_Indexes!#REF!,0)+$A211,MATCH(L$3,TQoL_Indexes!$B$8:$AK$8,0)),"")</f>
        <v/>
      </c>
      <c r="M211" s="86" t="str">
        <f>IFERROR(INDEX(TQoL_Indexes!$B$9:$AK$88,MATCH($A$3,TQoL_Indexes!#REF!,0)+$A211,MATCH(M$3,TQoL_Indexes!$B$8:$AK$8,0)),"")</f>
        <v/>
      </c>
      <c r="N211" s="86" t="str">
        <f>IFERROR(INDEX(TQoL_Indexes!$B$9:$AK$88,MATCH($A$3,TQoL_Indexes!#REF!,0)+$A211,MATCH(N$3,TQoL_Indexes!$B$8:$AK$8,0)),"")</f>
        <v/>
      </c>
      <c r="O211" s="86" t="str">
        <f>IFERROR(INDEX(TQoL_Indexes!$B$9:$AK$88,MATCH($A$3,TQoL_Indexes!#REF!,0)+$A211,MATCH(O$3,TQoL_Indexes!$B$8:$AK$8,0)),"")</f>
        <v/>
      </c>
      <c r="P211" s="86" t="str">
        <f>IFERROR(INDEX(TQoL_Indexes!$B$9:$AK$88,MATCH($A$3,TQoL_Indexes!#REF!,0)+$A211,MATCH(P$3,TQoL_Indexes!$B$8:$AK$8,0)),"")</f>
        <v/>
      </c>
      <c r="Q211" s="86" t="str">
        <f>IFERROR(INDEX(TQoL_Indexes!$B$9:$AK$88,MATCH($A$3,TQoL_Indexes!#REF!,0)+$A211,MATCH(Q$3,TQoL_Indexes!$B$8:$AK$8,0)),"")</f>
        <v/>
      </c>
      <c r="R211" s="86" t="str">
        <f>IFERROR(INDEX(TQoL_Indexes!$B$9:$AK$88,MATCH($A$3,TQoL_Indexes!#REF!,0)+$A211,MATCH(R$3,TQoL_Indexes!$B$8:$AK$8,0)),"")</f>
        <v/>
      </c>
      <c r="S211" s="86" t="str">
        <f>IFERROR(INDEX(TQoL_Indexes!$B$9:$AK$88,MATCH($A$3,TQoL_Indexes!#REF!,0)+$A211,MATCH(S$3,TQoL_Indexes!$B$8:$AK$8,0)),"")</f>
        <v/>
      </c>
      <c r="T211" s="86" t="str">
        <f>IFERROR(INDEX(TQoL_Indexes!$B$9:$AK$88,MATCH($A$3,TQoL_Indexes!#REF!,0)+$A211,MATCH(T$3,TQoL_Indexes!$B$8:$AK$8,0)),"")</f>
        <v/>
      </c>
      <c r="U211" s="86" t="str">
        <f>IFERROR(INDEX(TQoL_Indexes!$B$9:$AK$88,MATCH($A$3,TQoL_Indexes!#REF!,0)+$A211,MATCH(U$3,TQoL_Indexes!$B$8:$AK$8,0)),"")</f>
        <v/>
      </c>
      <c r="V211" s="86" t="str">
        <f>IFERROR(INDEX(TQoL_Indexes!$B$9:$AK$88,MATCH($A$3,TQoL_Indexes!#REF!,0)+$A211,MATCH(V$3,TQoL_Indexes!$B$8:$AK$8,0)),"")</f>
        <v/>
      </c>
      <c r="W211" s="86" t="str">
        <f>IFERROR(INDEX(TQoL_Indexes!$B$9:$AK$88,MATCH($A$3,TQoL_Indexes!#REF!,0)+$A211,MATCH(W$3,TQoL_Indexes!$B$8:$AK$8,0)),"")</f>
        <v/>
      </c>
      <c r="X211" s="86" t="str">
        <f>IFERROR(INDEX(TQoL_Indexes!$B$9:$AK$88,MATCH($A$3,TQoL_Indexes!#REF!,0)+$A211,MATCH(X$3,TQoL_Indexes!$B$8:$AK$8,0)),"")</f>
        <v/>
      </c>
      <c r="Y211" s="86" t="str">
        <f>IFERROR(INDEX(TQoL_Indexes!$B$9:$AK$88,MATCH($A$3,TQoL_Indexes!#REF!,0)+$A211,MATCH(Y$3,TQoL_Indexes!$B$8:$AK$8,0)),"")</f>
        <v/>
      </c>
      <c r="Z211" s="86" t="str">
        <f>IFERROR(INDEX(TQoL_Indexes!$B$9:$AK$88,MATCH($A$3,TQoL_Indexes!#REF!,0)+$A211,MATCH(Z$3,TQoL_Indexes!$B$8:$AK$8,0)),"")</f>
        <v/>
      </c>
      <c r="AA211" s="86" t="str">
        <f>IFERROR(INDEX(TQoL_Indexes!$B$9:$AK$88,MATCH($A$3,TQoL_Indexes!#REF!,0)+$A211,MATCH(AA$3,TQoL_Indexes!$B$8:$AK$8,0)),"")</f>
        <v/>
      </c>
      <c r="AB211" s="86" t="str">
        <f>IFERROR(INDEX(TQoL_Indexes!$B$9:$AK$88,MATCH($A$3,TQoL_Indexes!#REF!,0)+$A211,MATCH(AB$3,TQoL_Indexes!$B$8:$AK$8,0)),"")</f>
        <v/>
      </c>
      <c r="AC211" s="86" t="str">
        <f>IFERROR(INDEX(TQoL_Indexes!$B$9:$AK$88,MATCH($A$3,TQoL_Indexes!#REF!,0)+$A211,MATCH(AC$3,TQoL_Indexes!$B$8:$AK$8,0)),"")</f>
        <v/>
      </c>
      <c r="AD211" s="86" t="str">
        <f>IFERROR(INDEX(TQoL_Indexes!$B$9:$AK$88,MATCH($A$3,TQoL_Indexes!#REF!,0)+$A211,MATCH(AD$3,TQoL_Indexes!$B$8:$AK$8,0)),"")</f>
        <v/>
      </c>
      <c r="AE211" s="86" t="str">
        <f>IFERROR(INDEX(TQoL_Indexes!$B$9:$AK$88,MATCH($A$3,TQoL_Indexes!#REF!,0)+$A211,MATCH(AE$3,TQoL_Indexes!$B$8:$AK$8,0)),"")</f>
        <v/>
      </c>
      <c r="AF211" s="86" t="str">
        <f>IFERROR(INDEX(TQoL_Indexes!$B$9:$AK$88,MATCH($A$3,TQoL_Indexes!#REF!,0)+$A211,MATCH(AF$3,TQoL_Indexes!$B$8:$AK$8,0)),"")</f>
        <v/>
      </c>
      <c r="AG211" s="86" t="str">
        <f>IFERROR(INDEX(TQoL_Indexes!$B$9:$AK$88,MATCH($A$3,TQoL_Indexes!#REF!,0)+$A211,MATCH(AG$3,TQoL_Indexes!$B$8:$AK$8,0)),"")</f>
        <v/>
      </c>
      <c r="AH211" s="86" t="str">
        <f>IFERROR(INDEX(TQoL_Indexes!$B$9:$AK$88,MATCH($A$3,TQoL_Indexes!#REF!,0)+$A211,MATCH(AH$3,TQoL_Indexes!$B$8:$AK$8,0)),"")</f>
        <v/>
      </c>
      <c r="AI211" s="86" t="str">
        <f>IFERROR(INDEX(TQoL_Indexes!$B$9:$AK$88,MATCH($A$3,TQoL_Indexes!#REF!,0)+$A211,MATCH(AI$3,TQoL_Indexes!$B$8:$AK$8,0)),"")</f>
        <v/>
      </c>
      <c r="AJ211" s="86" t="str">
        <f>IFERROR(INDEX(TQoL_Indexes!$B$9:$AK$88,MATCH($A$3,TQoL_Indexes!#REF!,0)+$A211,MATCH(AJ$3,TQoL_Indexes!$B$8:$AK$8,0)),"")</f>
        <v/>
      </c>
      <c r="AK211" s="86" t="str">
        <f>IFERROR(INDEX(TQoL_Indexes!$B$9:$AK$88,MATCH($A$3,TQoL_Indexes!#REF!,0)+$A211,MATCH(AK$3,TQoL_Indexes!$B$8:$AK$8,0)),"")</f>
        <v/>
      </c>
      <c r="AL211" s="86" t="str">
        <f>IFERROR(INDEX(TQoL_Indexes!$B$9:$AK$88,MATCH($A$3,TQoL_Indexes!#REF!,0)+$A211,MATCH(AL$3,TQoL_Indexes!$B$8:$AK$8,0)),"")</f>
        <v/>
      </c>
      <c r="AM211" s="87" t="str">
        <f>IFERROR(INDEX(TQoL_Indexes!$B$9:$AK$88,MATCH($A$3,TQoL_Indexes!#REF!,0)+$A211,MATCH(AM$3,TQoL_Indexes!$B$8:$AK$8,0)),"")</f>
        <v/>
      </c>
    </row>
    <row r="212" spans="1:39">
      <c r="A212" s="58" t="str">
        <f>IFERROR(IF(A211+1&lt;COUNTIF(TQoL_Indexes!#REF!,Aux_Country!$A$3),A211+1,""),"")</f>
        <v/>
      </c>
      <c r="B212" s="121" t="str">
        <f>IFERROR(INDEX(TQoL_Indexes!$B$9:$AK$88,MATCH($A$3,TQoL_Indexes!#REF!,0)+$A212,MATCH(B$3,TQoL_Indexes!$B$8:$AK$8,0)),"")</f>
        <v/>
      </c>
      <c r="C212" s="116" t="str">
        <f>IFERROR(INDEX(TQoL_Indexes!$B$9:$AK$88,MATCH($A$3,TQoL_Indexes!#REF!,0)+$A212,MATCH(C$3,TQoL_Indexes!$B$8:$AK$8,0)),"")</f>
        <v/>
      </c>
      <c r="D212" s="122" t="str">
        <f>IFERROR(INDEX(TQoL_Indexes!$B$9:$AK$88,MATCH($A$3,TQoL_Indexes!#REF!,0)+$A212,MATCH(D$3,TQoL_Indexes!$B$8:$AK$8,0)),"")</f>
        <v/>
      </c>
      <c r="E212" s="86" t="str">
        <f>IFERROR(INDEX(TQoL_Indexes!$B$9:$AK$88,MATCH($A$3,TQoL_Indexes!#REF!,0)+$A212,MATCH(E$3,TQoL_Indexes!$B$8:$AK$8,0)),"")</f>
        <v/>
      </c>
      <c r="F212" s="86" t="str">
        <f>IFERROR(INDEX(TQoL_Indexes!$B$9:$AK$88,MATCH($A$3,TQoL_Indexes!#REF!,0)+$A212,MATCH(F$3,TQoL_Indexes!$B$8:$AK$8,0)),"")</f>
        <v/>
      </c>
      <c r="G212" s="86" t="str">
        <f>IFERROR(INDEX(TQoL_Indexes!$B$9:$AK$88,MATCH($A$3,TQoL_Indexes!#REF!,0)+$A212,MATCH(G$3,TQoL_Indexes!$B$8:$AK$8,0)),"")</f>
        <v/>
      </c>
      <c r="H212" s="86" t="str">
        <f>IFERROR(INDEX(TQoL_Indexes!$B$9:$AK$88,MATCH($A$3,TQoL_Indexes!#REF!,0)+$A212,MATCH(H$3,TQoL_Indexes!$B$8:$AK$8,0)),"")</f>
        <v/>
      </c>
      <c r="I212" s="86" t="str">
        <f>IFERROR(INDEX(TQoL_Indexes!$B$9:$AK$88,MATCH($A$3,TQoL_Indexes!#REF!,0)+$A212,MATCH(I$3,TQoL_Indexes!$B$8:$AK$8,0)),"")</f>
        <v/>
      </c>
      <c r="J212" s="86" t="str">
        <f>IFERROR(INDEX(TQoL_Indexes!$B$9:$AK$88,MATCH($A$3,TQoL_Indexes!#REF!,0)+$A212,MATCH(J$3,TQoL_Indexes!$B$8:$AK$8,0)),"")</f>
        <v/>
      </c>
      <c r="K212" s="86" t="str">
        <f>IFERROR(INDEX(TQoL_Indexes!$B$9:$AK$88,MATCH($A$3,TQoL_Indexes!#REF!,0)+$A212,MATCH(K$3,TQoL_Indexes!$B$8:$AK$8,0)),"")</f>
        <v/>
      </c>
      <c r="L212" s="86" t="str">
        <f>IFERROR(INDEX(TQoL_Indexes!$B$9:$AK$88,MATCH($A$3,TQoL_Indexes!#REF!,0)+$A212,MATCH(L$3,TQoL_Indexes!$B$8:$AK$8,0)),"")</f>
        <v/>
      </c>
      <c r="M212" s="86" t="str">
        <f>IFERROR(INDEX(TQoL_Indexes!$B$9:$AK$88,MATCH($A$3,TQoL_Indexes!#REF!,0)+$A212,MATCH(M$3,TQoL_Indexes!$B$8:$AK$8,0)),"")</f>
        <v/>
      </c>
      <c r="N212" s="86" t="str">
        <f>IFERROR(INDEX(TQoL_Indexes!$B$9:$AK$88,MATCH($A$3,TQoL_Indexes!#REF!,0)+$A212,MATCH(N$3,TQoL_Indexes!$B$8:$AK$8,0)),"")</f>
        <v/>
      </c>
      <c r="O212" s="86" t="str">
        <f>IFERROR(INDEX(TQoL_Indexes!$B$9:$AK$88,MATCH($A$3,TQoL_Indexes!#REF!,0)+$A212,MATCH(O$3,TQoL_Indexes!$B$8:$AK$8,0)),"")</f>
        <v/>
      </c>
      <c r="P212" s="86" t="str">
        <f>IFERROR(INDEX(TQoL_Indexes!$B$9:$AK$88,MATCH($A$3,TQoL_Indexes!#REF!,0)+$A212,MATCH(P$3,TQoL_Indexes!$B$8:$AK$8,0)),"")</f>
        <v/>
      </c>
      <c r="Q212" s="86" t="str">
        <f>IFERROR(INDEX(TQoL_Indexes!$B$9:$AK$88,MATCH($A$3,TQoL_Indexes!#REF!,0)+$A212,MATCH(Q$3,TQoL_Indexes!$B$8:$AK$8,0)),"")</f>
        <v/>
      </c>
      <c r="R212" s="86" t="str">
        <f>IFERROR(INDEX(TQoL_Indexes!$B$9:$AK$88,MATCH($A$3,TQoL_Indexes!#REF!,0)+$A212,MATCH(R$3,TQoL_Indexes!$B$8:$AK$8,0)),"")</f>
        <v/>
      </c>
      <c r="S212" s="86" t="str">
        <f>IFERROR(INDEX(TQoL_Indexes!$B$9:$AK$88,MATCH($A$3,TQoL_Indexes!#REF!,0)+$A212,MATCH(S$3,TQoL_Indexes!$B$8:$AK$8,0)),"")</f>
        <v/>
      </c>
      <c r="T212" s="86" t="str">
        <f>IFERROR(INDEX(TQoL_Indexes!$B$9:$AK$88,MATCH($A$3,TQoL_Indexes!#REF!,0)+$A212,MATCH(T$3,TQoL_Indexes!$B$8:$AK$8,0)),"")</f>
        <v/>
      </c>
      <c r="U212" s="86" t="str">
        <f>IFERROR(INDEX(TQoL_Indexes!$B$9:$AK$88,MATCH($A$3,TQoL_Indexes!#REF!,0)+$A212,MATCH(U$3,TQoL_Indexes!$B$8:$AK$8,0)),"")</f>
        <v/>
      </c>
      <c r="V212" s="86" t="str">
        <f>IFERROR(INDEX(TQoL_Indexes!$B$9:$AK$88,MATCH($A$3,TQoL_Indexes!#REF!,0)+$A212,MATCH(V$3,TQoL_Indexes!$B$8:$AK$8,0)),"")</f>
        <v/>
      </c>
      <c r="W212" s="86" t="str">
        <f>IFERROR(INDEX(TQoL_Indexes!$B$9:$AK$88,MATCH($A$3,TQoL_Indexes!#REF!,0)+$A212,MATCH(W$3,TQoL_Indexes!$B$8:$AK$8,0)),"")</f>
        <v/>
      </c>
      <c r="X212" s="86" t="str">
        <f>IFERROR(INDEX(TQoL_Indexes!$B$9:$AK$88,MATCH($A$3,TQoL_Indexes!#REF!,0)+$A212,MATCH(X$3,TQoL_Indexes!$B$8:$AK$8,0)),"")</f>
        <v/>
      </c>
      <c r="Y212" s="86" t="str">
        <f>IFERROR(INDEX(TQoL_Indexes!$B$9:$AK$88,MATCH($A$3,TQoL_Indexes!#REF!,0)+$A212,MATCH(Y$3,TQoL_Indexes!$B$8:$AK$8,0)),"")</f>
        <v/>
      </c>
      <c r="Z212" s="86" t="str">
        <f>IFERROR(INDEX(TQoL_Indexes!$B$9:$AK$88,MATCH($A$3,TQoL_Indexes!#REF!,0)+$A212,MATCH(Z$3,TQoL_Indexes!$B$8:$AK$8,0)),"")</f>
        <v/>
      </c>
      <c r="AA212" s="86" t="str">
        <f>IFERROR(INDEX(TQoL_Indexes!$B$9:$AK$88,MATCH($A$3,TQoL_Indexes!#REF!,0)+$A212,MATCH(AA$3,TQoL_Indexes!$B$8:$AK$8,0)),"")</f>
        <v/>
      </c>
      <c r="AB212" s="86" t="str">
        <f>IFERROR(INDEX(TQoL_Indexes!$B$9:$AK$88,MATCH($A$3,TQoL_Indexes!#REF!,0)+$A212,MATCH(AB$3,TQoL_Indexes!$B$8:$AK$8,0)),"")</f>
        <v/>
      </c>
      <c r="AC212" s="86" t="str">
        <f>IFERROR(INDEX(TQoL_Indexes!$B$9:$AK$88,MATCH($A$3,TQoL_Indexes!#REF!,0)+$A212,MATCH(AC$3,TQoL_Indexes!$B$8:$AK$8,0)),"")</f>
        <v/>
      </c>
      <c r="AD212" s="86" t="str">
        <f>IFERROR(INDEX(TQoL_Indexes!$B$9:$AK$88,MATCH($A$3,TQoL_Indexes!#REF!,0)+$A212,MATCH(AD$3,TQoL_Indexes!$B$8:$AK$8,0)),"")</f>
        <v/>
      </c>
      <c r="AE212" s="86" t="str">
        <f>IFERROR(INDEX(TQoL_Indexes!$B$9:$AK$88,MATCH($A$3,TQoL_Indexes!#REF!,0)+$A212,MATCH(AE$3,TQoL_Indexes!$B$8:$AK$8,0)),"")</f>
        <v/>
      </c>
      <c r="AF212" s="86" t="str">
        <f>IFERROR(INDEX(TQoL_Indexes!$B$9:$AK$88,MATCH($A$3,TQoL_Indexes!#REF!,0)+$A212,MATCH(AF$3,TQoL_Indexes!$B$8:$AK$8,0)),"")</f>
        <v/>
      </c>
      <c r="AG212" s="86" t="str">
        <f>IFERROR(INDEX(TQoL_Indexes!$B$9:$AK$88,MATCH($A$3,TQoL_Indexes!#REF!,0)+$A212,MATCH(AG$3,TQoL_Indexes!$B$8:$AK$8,0)),"")</f>
        <v/>
      </c>
      <c r="AH212" s="86" t="str">
        <f>IFERROR(INDEX(TQoL_Indexes!$B$9:$AK$88,MATCH($A$3,TQoL_Indexes!#REF!,0)+$A212,MATCH(AH$3,TQoL_Indexes!$B$8:$AK$8,0)),"")</f>
        <v/>
      </c>
      <c r="AI212" s="86" t="str">
        <f>IFERROR(INDEX(TQoL_Indexes!$B$9:$AK$88,MATCH($A$3,TQoL_Indexes!#REF!,0)+$A212,MATCH(AI$3,TQoL_Indexes!$B$8:$AK$8,0)),"")</f>
        <v/>
      </c>
      <c r="AJ212" s="86" t="str">
        <f>IFERROR(INDEX(TQoL_Indexes!$B$9:$AK$88,MATCH($A$3,TQoL_Indexes!#REF!,0)+$A212,MATCH(AJ$3,TQoL_Indexes!$B$8:$AK$8,0)),"")</f>
        <v/>
      </c>
      <c r="AK212" s="86" t="str">
        <f>IFERROR(INDEX(TQoL_Indexes!$B$9:$AK$88,MATCH($A$3,TQoL_Indexes!#REF!,0)+$A212,MATCH(AK$3,TQoL_Indexes!$B$8:$AK$8,0)),"")</f>
        <v/>
      </c>
      <c r="AL212" s="86" t="str">
        <f>IFERROR(INDEX(TQoL_Indexes!$B$9:$AK$88,MATCH($A$3,TQoL_Indexes!#REF!,0)+$A212,MATCH(AL$3,TQoL_Indexes!$B$8:$AK$8,0)),"")</f>
        <v/>
      </c>
      <c r="AM212" s="87" t="str">
        <f>IFERROR(INDEX(TQoL_Indexes!$B$9:$AK$88,MATCH($A$3,TQoL_Indexes!#REF!,0)+$A212,MATCH(AM$3,TQoL_Indexes!$B$8:$AK$8,0)),"")</f>
        <v/>
      </c>
    </row>
    <row r="213" spans="1:39">
      <c r="A213" s="58" t="str">
        <f>IFERROR(IF(A212+1&lt;COUNTIF(TQoL_Indexes!#REF!,Aux_Country!$A$3),A212+1,""),"")</f>
        <v/>
      </c>
      <c r="B213" s="121" t="str">
        <f>IFERROR(INDEX(TQoL_Indexes!$B$9:$AK$88,MATCH($A$3,TQoL_Indexes!#REF!,0)+$A213,MATCH(B$3,TQoL_Indexes!$B$8:$AK$8,0)),"")</f>
        <v/>
      </c>
      <c r="C213" s="116" t="str">
        <f>IFERROR(INDEX(TQoL_Indexes!$B$9:$AK$88,MATCH($A$3,TQoL_Indexes!#REF!,0)+$A213,MATCH(C$3,TQoL_Indexes!$B$8:$AK$8,0)),"")</f>
        <v/>
      </c>
      <c r="D213" s="122" t="str">
        <f>IFERROR(INDEX(TQoL_Indexes!$B$9:$AK$88,MATCH($A$3,TQoL_Indexes!#REF!,0)+$A213,MATCH(D$3,TQoL_Indexes!$B$8:$AK$8,0)),"")</f>
        <v/>
      </c>
      <c r="E213" s="86" t="str">
        <f>IFERROR(INDEX(TQoL_Indexes!$B$9:$AK$88,MATCH($A$3,TQoL_Indexes!#REF!,0)+$A213,MATCH(E$3,TQoL_Indexes!$B$8:$AK$8,0)),"")</f>
        <v/>
      </c>
      <c r="F213" s="86" t="str">
        <f>IFERROR(INDEX(TQoL_Indexes!$B$9:$AK$88,MATCH($A$3,TQoL_Indexes!#REF!,0)+$A213,MATCH(F$3,TQoL_Indexes!$B$8:$AK$8,0)),"")</f>
        <v/>
      </c>
      <c r="G213" s="86" t="str">
        <f>IFERROR(INDEX(TQoL_Indexes!$B$9:$AK$88,MATCH($A$3,TQoL_Indexes!#REF!,0)+$A213,MATCH(G$3,TQoL_Indexes!$B$8:$AK$8,0)),"")</f>
        <v/>
      </c>
      <c r="H213" s="86" t="str">
        <f>IFERROR(INDEX(TQoL_Indexes!$B$9:$AK$88,MATCH($A$3,TQoL_Indexes!#REF!,0)+$A213,MATCH(H$3,TQoL_Indexes!$B$8:$AK$8,0)),"")</f>
        <v/>
      </c>
      <c r="I213" s="86" t="str">
        <f>IFERROR(INDEX(TQoL_Indexes!$B$9:$AK$88,MATCH($A$3,TQoL_Indexes!#REF!,0)+$A213,MATCH(I$3,TQoL_Indexes!$B$8:$AK$8,0)),"")</f>
        <v/>
      </c>
      <c r="J213" s="86" t="str">
        <f>IFERROR(INDEX(TQoL_Indexes!$B$9:$AK$88,MATCH($A$3,TQoL_Indexes!#REF!,0)+$A213,MATCH(J$3,TQoL_Indexes!$B$8:$AK$8,0)),"")</f>
        <v/>
      </c>
      <c r="K213" s="86" t="str">
        <f>IFERROR(INDEX(TQoL_Indexes!$B$9:$AK$88,MATCH($A$3,TQoL_Indexes!#REF!,0)+$A213,MATCH(K$3,TQoL_Indexes!$B$8:$AK$8,0)),"")</f>
        <v/>
      </c>
      <c r="L213" s="86" t="str">
        <f>IFERROR(INDEX(TQoL_Indexes!$B$9:$AK$88,MATCH($A$3,TQoL_Indexes!#REF!,0)+$A213,MATCH(L$3,TQoL_Indexes!$B$8:$AK$8,0)),"")</f>
        <v/>
      </c>
      <c r="M213" s="86" t="str">
        <f>IFERROR(INDEX(TQoL_Indexes!$B$9:$AK$88,MATCH($A$3,TQoL_Indexes!#REF!,0)+$A213,MATCH(M$3,TQoL_Indexes!$B$8:$AK$8,0)),"")</f>
        <v/>
      </c>
      <c r="N213" s="86" t="str">
        <f>IFERROR(INDEX(TQoL_Indexes!$B$9:$AK$88,MATCH($A$3,TQoL_Indexes!#REF!,0)+$A213,MATCH(N$3,TQoL_Indexes!$B$8:$AK$8,0)),"")</f>
        <v/>
      </c>
      <c r="O213" s="86" t="str">
        <f>IFERROR(INDEX(TQoL_Indexes!$B$9:$AK$88,MATCH($A$3,TQoL_Indexes!#REF!,0)+$A213,MATCH(O$3,TQoL_Indexes!$B$8:$AK$8,0)),"")</f>
        <v/>
      </c>
      <c r="P213" s="86" t="str">
        <f>IFERROR(INDEX(TQoL_Indexes!$B$9:$AK$88,MATCH($A$3,TQoL_Indexes!#REF!,0)+$A213,MATCH(P$3,TQoL_Indexes!$B$8:$AK$8,0)),"")</f>
        <v/>
      </c>
      <c r="Q213" s="86" t="str">
        <f>IFERROR(INDEX(TQoL_Indexes!$B$9:$AK$88,MATCH($A$3,TQoL_Indexes!#REF!,0)+$A213,MATCH(Q$3,TQoL_Indexes!$B$8:$AK$8,0)),"")</f>
        <v/>
      </c>
      <c r="R213" s="86" t="str">
        <f>IFERROR(INDEX(TQoL_Indexes!$B$9:$AK$88,MATCH($A$3,TQoL_Indexes!#REF!,0)+$A213,MATCH(R$3,TQoL_Indexes!$B$8:$AK$8,0)),"")</f>
        <v/>
      </c>
      <c r="S213" s="86" t="str">
        <f>IFERROR(INDEX(TQoL_Indexes!$B$9:$AK$88,MATCH($A$3,TQoL_Indexes!#REF!,0)+$A213,MATCH(S$3,TQoL_Indexes!$B$8:$AK$8,0)),"")</f>
        <v/>
      </c>
      <c r="T213" s="86" t="str">
        <f>IFERROR(INDEX(TQoL_Indexes!$B$9:$AK$88,MATCH($A$3,TQoL_Indexes!#REF!,0)+$A213,MATCH(T$3,TQoL_Indexes!$B$8:$AK$8,0)),"")</f>
        <v/>
      </c>
      <c r="U213" s="86" t="str">
        <f>IFERROR(INDEX(TQoL_Indexes!$B$9:$AK$88,MATCH($A$3,TQoL_Indexes!#REF!,0)+$A213,MATCH(U$3,TQoL_Indexes!$B$8:$AK$8,0)),"")</f>
        <v/>
      </c>
      <c r="V213" s="86" t="str">
        <f>IFERROR(INDEX(TQoL_Indexes!$B$9:$AK$88,MATCH($A$3,TQoL_Indexes!#REF!,0)+$A213,MATCH(V$3,TQoL_Indexes!$B$8:$AK$8,0)),"")</f>
        <v/>
      </c>
      <c r="W213" s="86" t="str">
        <f>IFERROR(INDEX(TQoL_Indexes!$B$9:$AK$88,MATCH($A$3,TQoL_Indexes!#REF!,0)+$A213,MATCH(W$3,TQoL_Indexes!$B$8:$AK$8,0)),"")</f>
        <v/>
      </c>
      <c r="X213" s="86" t="str">
        <f>IFERROR(INDEX(TQoL_Indexes!$B$9:$AK$88,MATCH($A$3,TQoL_Indexes!#REF!,0)+$A213,MATCH(X$3,TQoL_Indexes!$B$8:$AK$8,0)),"")</f>
        <v/>
      </c>
      <c r="Y213" s="86" t="str">
        <f>IFERROR(INDEX(TQoL_Indexes!$B$9:$AK$88,MATCH($A$3,TQoL_Indexes!#REF!,0)+$A213,MATCH(Y$3,TQoL_Indexes!$B$8:$AK$8,0)),"")</f>
        <v/>
      </c>
      <c r="Z213" s="86" t="str">
        <f>IFERROR(INDEX(TQoL_Indexes!$B$9:$AK$88,MATCH($A$3,TQoL_Indexes!#REF!,0)+$A213,MATCH(Z$3,TQoL_Indexes!$B$8:$AK$8,0)),"")</f>
        <v/>
      </c>
      <c r="AA213" s="86" t="str">
        <f>IFERROR(INDEX(TQoL_Indexes!$B$9:$AK$88,MATCH($A$3,TQoL_Indexes!#REF!,0)+$A213,MATCH(AA$3,TQoL_Indexes!$B$8:$AK$8,0)),"")</f>
        <v/>
      </c>
      <c r="AB213" s="86" t="str">
        <f>IFERROR(INDEX(TQoL_Indexes!$B$9:$AK$88,MATCH($A$3,TQoL_Indexes!#REF!,0)+$A213,MATCH(AB$3,TQoL_Indexes!$B$8:$AK$8,0)),"")</f>
        <v/>
      </c>
      <c r="AC213" s="86" t="str">
        <f>IFERROR(INDEX(TQoL_Indexes!$B$9:$AK$88,MATCH($A$3,TQoL_Indexes!#REF!,0)+$A213,MATCH(AC$3,TQoL_Indexes!$B$8:$AK$8,0)),"")</f>
        <v/>
      </c>
      <c r="AD213" s="86" t="str">
        <f>IFERROR(INDEX(TQoL_Indexes!$B$9:$AK$88,MATCH($A$3,TQoL_Indexes!#REF!,0)+$A213,MATCH(AD$3,TQoL_Indexes!$B$8:$AK$8,0)),"")</f>
        <v/>
      </c>
      <c r="AE213" s="86" t="str">
        <f>IFERROR(INDEX(TQoL_Indexes!$B$9:$AK$88,MATCH($A$3,TQoL_Indexes!#REF!,0)+$A213,MATCH(AE$3,TQoL_Indexes!$B$8:$AK$8,0)),"")</f>
        <v/>
      </c>
      <c r="AF213" s="86" t="str">
        <f>IFERROR(INDEX(TQoL_Indexes!$B$9:$AK$88,MATCH($A$3,TQoL_Indexes!#REF!,0)+$A213,MATCH(AF$3,TQoL_Indexes!$B$8:$AK$8,0)),"")</f>
        <v/>
      </c>
      <c r="AG213" s="86" t="str">
        <f>IFERROR(INDEX(TQoL_Indexes!$B$9:$AK$88,MATCH($A$3,TQoL_Indexes!#REF!,0)+$A213,MATCH(AG$3,TQoL_Indexes!$B$8:$AK$8,0)),"")</f>
        <v/>
      </c>
      <c r="AH213" s="86" t="str">
        <f>IFERROR(INDEX(TQoL_Indexes!$B$9:$AK$88,MATCH($A$3,TQoL_Indexes!#REF!,0)+$A213,MATCH(AH$3,TQoL_Indexes!$B$8:$AK$8,0)),"")</f>
        <v/>
      </c>
      <c r="AI213" s="86" t="str">
        <f>IFERROR(INDEX(TQoL_Indexes!$B$9:$AK$88,MATCH($A$3,TQoL_Indexes!#REF!,0)+$A213,MATCH(AI$3,TQoL_Indexes!$B$8:$AK$8,0)),"")</f>
        <v/>
      </c>
      <c r="AJ213" s="86" t="str">
        <f>IFERROR(INDEX(TQoL_Indexes!$B$9:$AK$88,MATCH($A$3,TQoL_Indexes!#REF!,0)+$A213,MATCH(AJ$3,TQoL_Indexes!$B$8:$AK$8,0)),"")</f>
        <v/>
      </c>
      <c r="AK213" s="86" t="str">
        <f>IFERROR(INDEX(TQoL_Indexes!$B$9:$AK$88,MATCH($A$3,TQoL_Indexes!#REF!,0)+$A213,MATCH(AK$3,TQoL_Indexes!$B$8:$AK$8,0)),"")</f>
        <v/>
      </c>
      <c r="AL213" s="86" t="str">
        <f>IFERROR(INDEX(TQoL_Indexes!$B$9:$AK$88,MATCH($A$3,TQoL_Indexes!#REF!,0)+$A213,MATCH(AL$3,TQoL_Indexes!$B$8:$AK$8,0)),"")</f>
        <v/>
      </c>
      <c r="AM213" s="87" t="str">
        <f>IFERROR(INDEX(TQoL_Indexes!$B$9:$AK$88,MATCH($A$3,TQoL_Indexes!#REF!,0)+$A213,MATCH(AM$3,TQoL_Indexes!$B$8:$AK$8,0)),"")</f>
        <v/>
      </c>
    </row>
    <row r="214" spans="1:39">
      <c r="A214" s="58" t="str">
        <f>IFERROR(IF(A213+1&lt;COUNTIF(TQoL_Indexes!#REF!,Aux_Country!$A$3),A213+1,""),"")</f>
        <v/>
      </c>
      <c r="B214" s="121" t="str">
        <f>IFERROR(INDEX(TQoL_Indexes!$B$9:$AK$88,MATCH($A$3,TQoL_Indexes!#REF!,0)+$A214,MATCH(B$3,TQoL_Indexes!$B$8:$AK$8,0)),"")</f>
        <v/>
      </c>
      <c r="C214" s="116" t="str">
        <f>IFERROR(INDEX(TQoL_Indexes!$B$9:$AK$88,MATCH($A$3,TQoL_Indexes!#REF!,0)+$A214,MATCH(C$3,TQoL_Indexes!$B$8:$AK$8,0)),"")</f>
        <v/>
      </c>
      <c r="D214" s="122" t="str">
        <f>IFERROR(INDEX(TQoL_Indexes!$B$9:$AK$88,MATCH($A$3,TQoL_Indexes!#REF!,0)+$A214,MATCH(D$3,TQoL_Indexes!$B$8:$AK$8,0)),"")</f>
        <v/>
      </c>
      <c r="E214" s="86" t="str">
        <f>IFERROR(INDEX(TQoL_Indexes!$B$9:$AK$88,MATCH($A$3,TQoL_Indexes!#REF!,0)+$A214,MATCH(E$3,TQoL_Indexes!$B$8:$AK$8,0)),"")</f>
        <v/>
      </c>
      <c r="F214" s="86" t="str">
        <f>IFERROR(INDEX(TQoL_Indexes!$B$9:$AK$88,MATCH($A$3,TQoL_Indexes!#REF!,0)+$A214,MATCH(F$3,TQoL_Indexes!$B$8:$AK$8,0)),"")</f>
        <v/>
      </c>
      <c r="G214" s="86" t="str">
        <f>IFERROR(INDEX(TQoL_Indexes!$B$9:$AK$88,MATCH($A$3,TQoL_Indexes!#REF!,0)+$A214,MATCH(G$3,TQoL_Indexes!$B$8:$AK$8,0)),"")</f>
        <v/>
      </c>
      <c r="H214" s="86" t="str">
        <f>IFERROR(INDEX(TQoL_Indexes!$B$9:$AK$88,MATCH($A$3,TQoL_Indexes!#REF!,0)+$A214,MATCH(H$3,TQoL_Indexes!$B$8:$AK$8,0)),"")</f>
        <v/>
      </c>
      <c r="I214" s="86" t="str">
        <f>IFERROR(INDEX(TQoL_Indexes!$B$9:$AK$88,MATCH($A$3,TQoL_Indexes!#REF!,0)+$A214,MATCH(I$3,TQoL_Indexes!$B$8:$AK$8,0)),"")</f>
        <v/>
      </c>
      <c r="J214" s="86" t="str">
        <f>IFERROR(INDEX(TQoL_Indexes!$B$9:$AK$88,MATCH($A$3,TQoL_Indexes!#REF!,0)+$A214,MATCH(J$3,TQoL_Indexes!$B$8:$AK$8,0)),"")</f>
        <v/>
      </c>
      <c r="K214" s="86" t="str">
        <f>IFERROR(INDEX(TQoL_Indexes!$B$9:$AK$88,MATCH($A$3,TQoL_Indexes!#REF!,0)+$A214,MATCH(K$3,TQoL_Indexes!$B$8:$AK$8,0)),"")</f>
        <v/>
      </c>
      <c r="L214" s="86" t="str">
        <f>IFERROR(INDEX(TQoL_Indexes!$B$9:$AK$88,MATCH($A$3,TQoL_Indexes!#REF!,0)+$A214,MATCH(L$3,TQoL_Indexes!$B$8:$AK$8,0)),"")</f>
        <v/>
      </c>
      <c r="M214" s="86" t="str">
        <f>IFERROR(INDEX(TQoL_Indexes!$B$9:$AK$88,MATCH($A$3,TQoL_Indexes!#REF!,0)+$A214,MATCH(M$3,TQoL_Indexes!$B$8:$AK$8,0)),"")</f>
        <v/>
      </c>
      <c r="N214" s="86" t="str">
        <f>IFERROR(INDEX(TQoL_Indexes!$B$9:$AK$88,MATCH($A$3,TQoL_Indexes!#REF!,0)+$A214,MATCH(N$3,TQoL_Indexes!$B$8:$AK$8,0)),"")</f>
        <v/>
      </c>
      <c r="O214" s="86" t="str">
        <f>IFERROR(INDEX(TQoL_Indexes!$B$9:$AK$88,MATCH($A$3,TQoL_Indexes!#REF!,0)+$A214,MATCH(O$3,TQoL_Indexes!$B$8:$AK$8,0)),"")</f>
        <v/>
      </c>
      <c r="P214" s="86" t="str">
        <f>IFERROR(INDEX(TQoL_Indexes!$B$9:$AK$88,MATCH($A$3,TQoL_Indexes!#REF!,0)+$A214,MATCH(P$3,TQoL_Indexes!$B$8:$AK$8,0)),"")</f>
        <v/>
      </c>
      <c r="Q214" s="86" t="str">
        <f>IFERROR(INDEX(TQoL_Indexes!$B$9:$AK$88,MATCH($A$3,TQoL_Indexes!#REF!,0)+$A214,MATCH(Q$3,TQoL_Indexes!$B$8:$AK$8,0)),"")</f>
        <v/>
      </c>
      <c r="R214" s="86" t="str">
        <f>IFERROR(INDEX(TQoL_Indexes!$B$9:$AK$88,MATCH($A$3,TQoL_Indexes!#REF!,0)+$A214,MATCH(R$3,TQoL_Indexes!$B$8:$AK$8,0)),"")</f>
        <v/>
      </c>
      <c r="S214" s="86" t="str">
        <f>IFERROR(INDEX(TQoL_Indexes!$B$9:$AK$88,MATCH($A$3,TQoL_Indexes!#REF!,0)+$A214,MATCH(S$3,TQoL_Indexes!$B$8:$AK$8,0)),"")</f>
        <v/>
      </c>
      <c r="T214" s="86" t="str">
        <f>IFERROR(INDEX(TQoL_Indexes!$B$9:$AK$88,MATCH($A$3,TQoL_Indexes!#REF!,0)+$A214,MATCH(T$3,TQoL_Indexes!$B$8:$AK$8,0)),"")</f>
        <v/>
      </c>
      <c r="U214" s="86" t="str">
        <f>IFERROR(INDEX(TQoL_Indexes!$B$9:$AK$88,MATCH($A$3,TQoL_Indexes!#REF!,0)+$A214,MATCH(U$3,TQoL_Indexes!$B$8:$AK$8,0)),"")</f>
        <v/>
      </c>
      <c r="V214" s="86" t="str">
        <f>IFERROR(INDEX(TQoL_Indexes!$B$9:$AK$88,MATCH($A$3,TQoL_Indexes!#REF!,0)+$A214,MATCH(V$3,TQoL_Indexes!$B$8:$AK$8,0)),"")</f>
        <v/>
      </c>
      <c r="W214" s="86" t="str">
        <f>IFERROR(INDEX(TQoL_Indexes!$B$9:$AK$88,MATCH($A$3,TQoL_Indexes!#REF!,0)+$A214,MATCH(W$3,TQoL_Indexes!$B$8:$AK$8,0)),"")</f>
        <v/>
      </c>
      <c r="X214" s="86" t="str">
        <f>IFERROR(INDEX(TQoL_Indexes!$B$9:$AK$88,MATCH($A$3,TQoL_Indexes!#REF!,0)+$A214,MATCH(X$3,TQoL_Indexes!$B$8:$AK$8,0)),"")</f>
        <v/>
      </c>
      <c r="Y214" s="86" t="str">
        <f>IFERROR(INDEX(TQoL_Indexes!$B$9:$AK$88,MATCH($A$3,TQoL_Indexes!#REF!,0)+$A214,MATCH(Y$3,TQoL_Indexes!$B$8:$AK$8,0)),"")</f>
        <v/>
      </c>
      <c r="Z214" s="86" t="str">
        <f>IFERROR(INDEX(TQoL_Indexes!$B$9:$AK$88,MATCH($A$3,TQoL_Indexes!#REF!,0)+$A214,MATCH(Z$3,TQoL_Indexes!$B$8:$AK$8,0)),"")</f>
        <v/>
      </c>
      <c r="AA214" s="86" t="str">
        <f>IFERROR(INDEX(TQoL_Indexes!$B$9:$AK$88,MATCH($A$3,TQoL_Indexes!#REF!,0)+$A214,MATCH(AA$3,TQoL_Indexes!$B$8:$AK$8,0)),"")</f>
        <v/>
      </c>
      <c r="AB214" s="86" t="str">
        <f>IFERROR(INDEX(TQoL_Indexes!$B$9:$AK$88,MATCH($A$3,TQoL_Indexes!#REF!,0)+$A214,MATCH(AB$3,TQoL_Indexes!$B$8:$AK$8,0)),"")</f>
        <v/>
      </c>
      <c r="AC214" s="86" t="str">
        <f>IFERROR(INDEX(TQoL_Indexes!$B$9:$AK$88,MATCH($A$3,TQoL_Indexes!#REF!,0)+$A214,MATCH(AC$3,TQoL_Indexes!$B$8:$AK$8,0)),"")</f>
        <v/>
      </c>
      <c r="AD214" s="86" t="str">
        <f>IFERROR(INDEX(TQoL_Indexes!$B$9:$AK$88,MATCH($A$3,TQoL_Indexes!#REF!,0)+$A214,MATCH(AD$3,TQoL_Indexes!$B$8:$AK$8,0)),"")</f>
        <v/>
      </c>
      <c r="AE214" s="86" t="str">
        <f>IFERROR(INDEX(TQoL_Indexes!$B$9:$AK$88,MATCH($A$3,TQoL_Indexes!#REF!,0)+$A214,MATCH(AE$3,TQoL_Indexes!$B$8:$AK$8,0)),"")</f>
        <v/>
      </c>
      <c r="AF214" s="86" t="str">
        <f>IFERROR(INDEX(TQoL_Indexes!$B$9:$AK$88,MATCH($A$3,TQoL_Indexes!#REF!,0)+$A214,MATCH(AF$3,TQoL_Indexes!$B$8:$AK$8,0)),"")</f>
        <v/>
      </c>
      <c r="AG214" s="86" t="str">
        <f>IFERROR(INDEX(TQoL_Indexes!$B$9:$AK$88,MATCH($A$3,TQoL_Indexes!#REF!,0)+$A214,MATCH(AG$3,TQoL_Indexes!$B$8:$AK$8,0)),"")</f>
        <v/>
      </c>
      <c r="AH214" s="86" t="str">
        <f>IFERROR(INDEX(TQoL_Indexes!$B$9:$AK$88,MATCH($A$3,TQoL_Indexes!#REF!,0)+$A214,MATCH(AH$3,TQoL_Indexes!$B$8:$AK$8,0)),"")</f>
        <v/>
      </c>
      <c r="AI214" s="86" t="str">
        <f>IFERROR(INDEX(TQoL_Indexes!$B$9:$AK$88,MATCH($A$3,TQoL_Indexes!#REF!,0)+$A214,MATCH(AI$3,TQoL_Indexes!$B$8:$AK$8,0)),"")</f>
        <v/>
      </c>
      <c r="AJ214" s="86" t="str">
        <f>IFERROR(INDEX(TQoL_Indexes!$B$9:$AK$88,MATCH($A$3,TQoL_Indexes!#REF!,0)+$A214,MATCH(AJ$3,TQoL_Indexes!$B$8:$AK$8,0)),"")</f>
        <v/>
      </c>
      <c r="AK214" s="86" t="str">
        <f>IFERROR(INDEX(TQoL_Indexes!$B$9:$AK$88,MATCH($A$3,TQoL_Indexes!#REF!,0)+$A214,MATCH(AK$3,TQoL_Indexes!$B$8:$AK$8,0)),"")</f>
        <v/>
      </c>
      <c r="AL214" s="86" t="str">
        <f>IFERROR(INDEX(TQoL_Indexes!$B$9:$AK$88,MATCH($A$3,TQoL_Indexes!#REF!,0)+$A214,MATCH(AL$3,TQoL_Indexes!$B$8:$AK$8,0)),"")</f>
        <v/>
      </c>
      <c r="AM214" s="87" t="str">
        <f>IFERROR(INDEX(TQoL_Indexes!$B$9:$AK$88,MATCH($A$3,TQoL_Indexes!#REF!,0)+$A214,MATCH(AM$3,TQoL_Indexes!$B$8:$AK$8,0)),"")</f>
        <v/>
      </c>
    </row>
    <row r="215" spans="1:39">
      <c r="A215" s="58" t="str">
        <f>IFERROR(IF(A214+1&lt;COUNTIF(TQoL_Indexes!#REF!,Aux_Country!$A$3),A214+1,""),"")</f>
        <v/>
      </c>
      <c r="B215" s="121" t="str">
        <f>IFERROR(INDEX(TQoL_Indexes!$B$9:$AK$88,MATCH($A$3,TQoL_Indexes!#REF!,0)+$A215,MATCH(B$3,TQoL_Indexes!$B$8:$AK$8,0)),"")</f>
        <v/>
      </c>
      <c r="C215" s="116" t="str">
        <f>IFERROR(INDEX(TQoL_Indexes!$B$9:$AK$88,MATCH($A$3,TQoL_Indexes!#REF!,0)+$A215,MATCH(C$3,TQoL_Indexes!$B$8:$AK$8,0)),"")</f>
        <v/>
      </c>
      <c r="D215" s="122" t="str">
        <f>IFERROR(INDEX(TQoL_Indexes!$B$9:$AK$88,MATCH($A$3,TQoL_Indexes!#REF!,0)+$A215,MATCH(D$3,TQoL_Indexes!$B$8:$AK$8,0)),"")</f>
        <v/>
      </c>
      <c r="E215" s="86" t="str">
        <f>IFERROR(INDEX(TQoL_Indexes!$B$9:$AK$88,MATCH($A$3,TQoL_Indexes!#REF!,0)+$A215,MATCH(E$3,TQoL_Indexes!$B$8:$AK$8,0)),"")</f>
        <v/>
      </c>
      <c r="F215" s="86" t="str">
        <f>IFERROR(INDEX(TQoL_Indexes!$B$9:$AK$88,MATCH($A$3,TQoL_Indexes!#REF!,0)+$A215,MATCH(F$3,TQoL_Indexes!$B$8:$AK$8,0)),"")</f>
        <v/>
      </c>
      <c r="G215" s="86" t="str">
        <f>IFERROR(INDEX(TQoL_Indexes!$B$9:$AK$88,MATCH($A$3,TQoL_Indexes!#REF!,0)+$A215,MATCH(G$3,TQoL_Indexes!$B$8:$AK$8,0)),"")</f>
        <v/>
      </c>
      <c r="H215" s="86" t="str">
        <f>IFERROR(INDEX(TQoL_Indexes!$B$9:$AK$88,MATCH($A$3,TQoL_Indexes!#REF!,0)+$A215,MATCH(H$3,TQoL_Indexes!$B$8:$AK$8,0)),"")</f>
        <v/>
      </c>
      <c r="I215" s="86" t="str">
        <f>IFERROR(INDEX(TQoL_Indexes!$B$9:$AK$88,MATCH($A$3,TQoL_Indexes!#REF!,0)+$A215,MATCH(I$3,TQoL_Indexes!$B$8:$AK$8,0)),"")</f>
        <v/>
      </c>
      <c r="J215" s="86" t="str">
        <f>IFERROR(INDEX(TQoL_Indexes!$B$9:$AK$88,MATCH($A$3,TQoL_Indexes!#REF!,0)+$A215,MATCH(J$3,TQoL_Indexes!$B$8:$AK$8,0)),"")</f>
        <v/>
      </c>
      <c r="K215" s="86" t="str">
        <f>IFERROR(INDEX(TQoL_Indexes!$B$9:$AK$88,MATCH($A$3,TQoL_Indexes!#REF!,0)+$A215,MATCH(K$3,TQoL_Indexes!$B$8:$AK$8,0)),"")</f>
        <v/>
      </c>
      <c r="L215" s="86" t="str">
        <f>IFERROR(INDEX(TQoL_Indexes!$B$9:$AK$88,MATCH($A$3,TQoL_Indexes!#REF!,0)+$A215,MATCH(L$3,TQoL_Indexes!$B$8:$AK$8,0)),"")</f>
        <v/>
      </c>
      <c r="M215" s="86" t="str">
        <f>IFERROR(INDEX(TQoL_Indexes!$B$9:$AK$88,MATCH($A$3,TQoL_Indexes!#REF!,0)+$A215,MATCH(M$3,TQoL_Indexes!$B$8:$AK$8,0)),"")</f>
        <v/>
      </c>
      <c r="N215" s="86" t="str">
        <f>IFERROR(INDEX(TQoL_Indexes!$B$9:$AK$88,MATCH($A$3,TQoL_Indexes!#REF!,0)+$A215,MATCH(N$3,TQoL_Indexes!$B$8:$AK$8,0)),"")</f>
        <v/>
      </c>
      <c r="O215" s="86" t="str">
        <f>IFERROR(INDEX(TQoL_Indexes!$B$9:$AK$88,MATCH($A$3,TQoL_Indexes!#REF!,0)+$A215,MATCH(O$3,TQoL_Indexes!$B$8:$AK$8,0)),"")</f>
        <v/>
      </c>
      <c r="P215" s="86" t="str">
        <f>IFERROR(INDEX(TQoL_Indexes!$B$9:$AK$88,MATCH($A$3,TQoL_Indexes!#REF!,0)+$A215,MATCH(P$3,TQoL_Indexes!$B$8:$AK$8,0)),"")</f>
        <v/>
      </c>
      <c r="Q215" s="86" t="str">
        <f>IFERROR(INDEX(TQoL_Indexes!$B$9:$AK$88,MATCH($A$3,TQoL_Indexes!#REF!,0)+$A215,MATCH(Q$3,TQoL_Indexes!$B$8:$AK$8,0)),"")</f>
        <v/>
      </c>
      <c r="R215" s="86" t="str">
        <f>IFERROR(INDEX(TQoL_Indexes!$B$9:$AK$88,MATCH($A$3,TQoL_Indexes!#REF!,0)+$A215,MATCH(R$3,TQoL_Indexes!$B$8:$AK$8,0)),"")</f>
        <v/>
      </c>
      <c r="S215" s="86" t="str">
        <f>IFERROR(INDEX(TQoL_Indexes!$B$9:$AK$88,MATCH($A$3,TQoL_Indexes!#REF!,0)+$A215,MATCH(S$3,TQoL_Indexes!$B$8:$AK$8,0)),"")</f>
        <v/>
      </c>
      <c r="T215" s="86" t="str">
        <f>IFERROR(INDEX(TQoL_Indexes!$B$9:$AK$88,MATCH($A$3,TQoL_Indexes!#REF!,0)+$A215,MATCH(T$3,TQoL_Indexes!$B$8:$AK$8,0)),"")</f>
        <v/>
      </c>
      <c r="U215" s="86" t="str">
        <f>IFERROR(INDEX(TQoL_Indexes!$B$9:$AK$88,MATCH($A$3,TQoL_Indexes!#REF!,0)+$A215,MATCH(U$3,TQoL_Indexes!$B$8:$AK$8,0)),"")</f>
        <v/>
      </c>
      <c r="V215" s="86" t="str">
        <f>IFERROR(INDEX(TQoL_Indexes!$B$9:$AK$88,MATCH($A$3,TQoL_Indexes!#REF!,0)+$A215,MATCH(V$3,TQoL_Indexes!$B$8:$AK$8,0)),"")</f>
        <v/>
      </c>
      <c r="W215" s="86" t="str">
        <f>IFERROR(INDEX(TQoL_Indexes!$B$9:$AK$88,MATCH($A$3,TQoL_Indexes!#REF!,0)+$A215,MATCH(W$3,TQoL_Indexes!$B$8:$AK$8,0)),"")</f>
        <v/>
      </c>
      <c r="X215" s="86" t="str">
        <f>IFERROR(INDEX(TQoL_Indexes!$B$9:$AK$88,MATCH($A$3,TQoL_Indexes!#REF!,0)+$A215,MATCH(X$3,TQoL_Indexes!$B$8:$AK$8,0)),"")</f>
        <v/>
      </c>
      <c r="Y215" s="86" t="str">
        <f>IFERROR(INDEX(TQoL_Indexes!$B$9:$AK$88,MATCH($A$3,TQoL_Indexes!#REF!,0)+$A215,MATCH(Y$3,TQoL_Indexes!$B$8:$AK$8,0)),"")</f>
        <v/>
      </c>
      <c r="Z215" s="86" t="str">
        <f>IFERROR(INDEX(TQoL_Indexes!$B$9:$AK$88,MATCH($A$3,TQoL_Indexes!#REF!,0)+$A215,MATCH(Z$3,TQoL_Indexes!$B$8:$AK$8,0)),"")</f>
        <v/>
      </c>
      <c r="AA215" s="86" t="str">
        <f>IFERROR(INDEX(TQoL_Indexes!$B$9:$AK$88,MATCH($A$3,TQoL_Indexes!#REF!,0)+$A215,MATCH(AA$3,TQoL_Indexes!$B$8:$AK$8,0)),"")</f>
        <v/>
      </c>
      <c r="AB215" s="86" t="str">
        <f>IFERROR(INDEX(TQoL_Indexes!$B$9:$AK$88,MATCH($A$3,TQoL_Indexes!#REF!,0)+$A215,MATCH(AB$3,TQoL_Indexes!$B$8:$AK$8,0)),"")</f>
        <v/>
      </c>
      <c r="AC215" s="86" t="str">
        <f>IFERROR(INDEX(TQoL_Indexes!$B$9:$AK$88,MATCH($A$3,TQoL_Indexes!#REF!,0)+$A215,MATCH(AC$3,TQoL_Indexes!$B$8:$AK$8,0)),"")</f>
        <v/>
      </c>
      <c r="AD215" s="86" t="str">
        <f>IFERROR(INDEX(TQoL_Indexes!$B$9:$AK$88,MATCH($A$3,TQoL_Indexes!#REF!,0)+$A215,MATCH(AD$3,TQoL_Indexes!$B$8:$AK$8,0)),"")</f>
        <v/>
      </c>
      <c r="AE215" s="86" t="str">
        <f>IFERROR(INDEX(TQoL_Indexes!$B$9:$AK$88,MATCH($A$3,TQoL_Indexes!#REF!,0)+$A215,MATCH(AE$3,TQoL_Indexes!$B$8:$AK$8,0)),"")</f>
        <v/>
      </c>
      <c r="AF215" s="86" t="str">
        <f>IFERROR(INDEX(TQoL_Indexes!$B$9:$AK$88,MATCH($A$3,TQoL_Indexes!#REF!,0)+$A215,MATCH(AF$3,TQoL_Indexes!$B$8:$AK$8,0)),"")</f>
        <v/>
      </c>
      <c r="AG215" s="86" t="str">
        <f>IFERROR(INDEX(TQoL_Indexes!$B$9:$AK$88,MATCH($A$3,TQoL_Indexes!#REF!,0)+$A215,MATCH(AG$3,TQoL_Indexes!$B$8:$AK$8,0)),"")</f>
        <v/>
      </c>
      <c r="AH215" s="86" t="str">
        <f>IFERROR(INDEX(TQoL_Indexes!$B$9:$AK$88,MATCH($A$3,TQoL_Indexes!#REF!,0)+$A215,MATCH(AH$3,TQoL_Indexes!$B$8:$AK$8,0)),"")</f>
        <v/>
      </c>
      <c r="AI215" s="86" t="str">
        <f>IFERROR(INDEX(TQoL_Indexes!$B$9:$AK$88,MATCH($A$3,TQoL_Indexes!#REF!,0)+$A215,MATCH(AI$3,TQoL_Indexes!$B$8:$AK$8,0)),"")</f>
        <v/>
      </c>
      <c r="AJ215" s="86" t="str">
        <f>IFERROR(INDEX(TQoL_Indexes!$B$9:$AK$88,MATCH($A$3,TQoL_Indexes!#REF!,0)+$A215,MATCH(AJ$3,TQoL_Indexes!$B$8:$AK$8,0)),"")</f>
        <v/>
      </c>
      <c r="AK215" s="86" t="str">
        <f>IFERROR(INDEX(TQoL_Indexes!$B$9:$AK$88,MATCH($A$3,TQoL_Indexes!#REF!,0)+$A215,MATCH(AK$3,TQoL_Indexes!$B$8:$AK$8,0)),"")</f>
        <v/>
      </c>
      <c r="AL215" s="86" t="str">
        <f>IFERROR(INDEX(TQoL_Indexes!$B$9:$AK$88,MATCH($A$3,TQoL_Indexes!#REF!,0)+$A215,MATCH(AL$3,TQoL_Indexes!$B$8:$AK$8,0)),"")</f>
        <v/>
      </c>
      <c r="AM215" s="87" t="str">
        <f>IFERROR(INDEX(TQoL_Indexes!$B$9:$AK$88,MATCH($A$3,TQoL_Indexes!#REF!,0)+$A215,MATCH(AM$3,TQoL_Indexes!$B$8:$AK$8,0)),"")</f>
        <v/>
      </c>
    </row>
    <row r="216" spans="1:39">
      <c r="A216" s="58" t="str">
        <f>IFERROR(IF(A215+1&lt;COUNTIF(TQoL_Indexes!#REF!,Aux_Country!$A$3),A215+1,""),"")</f>
        <v/>
      </c>
      <c r="B216" s="121" t="str">
        <f>IFERROR(INDEX(TQoL_Indexes!$B$9:$AK$88,MATCH($A$3,TQoL_Indexes!#REF!,0)+$A216,MATCH(B$3,TQoL_Indexes!$B$8:$AK$8,0)),"")</f>
        <v/>
      </c>
      <c r="C216" s="116" t="str">
        <f>IFERROR(INDEX(TQoL_Indexes!$B$9:$AK$88,MATCH($A$3,TQoL_Indexes!#REF!,0)+$A216,MATCH(C$3,TQoL_Indexes!$B$8:$AK$8,0)),"")</f>
        <v/>
      </c>
      <c r="D216" s="122" t="str">
        <f>IFERROR(INDEX(TQoL_Indexes!$B$9:$AK$88,MATCH($A$3,TQoL_Indexes!#REF!,0)+$A216,MATCH(D$3,TQoL_Indexes!$B$8:$AK$8,0)),"")</f>
        <v/>
      </c>
      <c r="E216" s="86" t="str">
        <f>IFERROR(INDEX(TQoL_Indexes!$B$9:$AK$88,MATCH($A$3,TQoL_Indexes!#REF!,0)+$A216,MATCH(E$3,TQoL_Indexes!$B$8:$AK$8,0)),"")</f>
        <v/>
      </c>
      <c r="F216" s="86" t="str">
        <f>IFERROR(INDEX(TQoL_Indexes!$B$9:$AK$88,MATCH($A$3,TQoL_Indexes!#REF!,0)+$A216,MATCH(F$3,TQoL_Indexes!$B$8:$AK$8,0)),"")</f>
        <v/>
      </c>
      <c r="G216" s="86" t="str">
        <f>IFERROR(INDEX(TQoL_Indexes!$B$9:$AK$88,MATCH($A$3,TQoL_Indexes!#REF!,0)+$A216,MATCH(G$3,TQoL_Indexes!$B$8:$AK$8,0)),"")</f>
        <v/>
      </c>
      <c r="H216" s="86" t="str">
        <f>IFERROR(INDEX(TQoL_Indexes!$B$9:$AK$88,MATCH($A$3,TQoL_Indexes!#REF!,0)+$A216,MATCH(H$3,TQoL_Indexes!$B$8:$AK$8,0)),"")</f>
        <v/>
      </c>
      <c r="I216" s="86" t="str">
        <f>IFERROR(INDEX(TQoL_Indexes!$B$9:$AK$88,MATCH($A$3,TQoL_Indexes!#REF!,0)+$A216,MATCH(I$3,TQoL_Indexes!$B$8:$AK$8,0)),"")</f>
        <v/>
      </c>
      <c r="J216" s="86" t="str">
        <f>IFERROR(INDEX(TQoL_Indexes!$B$9:$AK$88,MATCH($A$3,TQoL_Indexes!#REF!,0)+$A216,MATCH(J$3,TQoL_Indexes!$B$8:$AK$8,0)),"")</f>
        <v/>
      </c>
      <c r="K216" s="86" t="str">
        <f>IFERROR(INDEX(TQoL_Indexes!$B$9:$AK$88,MATCH($A$3,TQoL_Indexes!#REF!,0)+$A216,MATCH(K$3,TQoL_Indexes!$B$8:$AK$8,0)),"")</f>
        <v/>
      </c>
      <c r="L216" s="86" t="str">
        <f>IFERROR(INDEX(TQoL_Indexes!$B$9:$AK$88,MATCH($A$3,TQoL_Indexes!#REF!,0)+$A216,MATCH(L$3,TQoL_Indexes!$B$8:$AK$8,0)),"")</f>
        <v/>
      </c>
      <c r="M216" s="86" t="str">
        <f>IFERROR(INDEX(TQoL_Indexes!$B$9:$AK$88,MATCH($A$3,TQoL_Indexes!#REF!,0)+$A216,MATCH(M$3,TQoL_Indexes!$B$8:$AK$8,0)),"")</f>
        <v/>
      </c>
      <c r="N216" s="86" t="str">
        <f>IFERROR(INDEX(TQoL_Indexes!$B$9:$AK$88,MATCH($A$3,TQoL_Indexes!#REF!,0)+$A216,MATCH(N$3,TQoL_Indexes!$B$8:$AK$8,0)),"")</f>
        <v/>
      </c>
      <c r="O216" s="86" t="str">
        <f>IFERROR(INDEX(TQoL_Indexes!$B$9:$AK$88,MATCH($A$3,TQoL_Indexes!#REF!,0)+$A216,MATCH(O$3,TQoL_Indexes!$B$8:$AK$8,0)),"")</f>
        <v/>
      </c>
      <c r="P216" s="86" t="str">
        <f>IFERROR(INDEX(TQoL_Indexes!$B$9:$AK$88,MATCH($A$3,TQoL_Indexes!#REF!,0)+$A216,MATCH(P$3,TQoL_Indexes!$B$8:$AK$8,0)),"")</f>
        <v/>
      </c>
      <c r="Q216" s="86" t="str">
        <f>IFERROR(INDEX(TQoL_Indexes!$B$9:$AK$88,MATCH($A$3,TQoL_Indexes!#REF!,0)+$A216,MATCH(Q$3,TQoL_Indexes!$B$8:$AK$8,0)),"")</f>
        <v/>
      </c>
      <c r="R216" s="86" t="str">
        <f>IFERROR(INDEX(TQoL_Indexes!$B$9:$AK$88,MATCH($A$3,TQoL_Indexes!#REF!,0)+$A216,MATCH(R$3,TQoL_Indexes!$B$8:$AK$8,0)),"")</f>
        <v/>
      </c>
      <c r="S216" s="86" t="str">
        <f>IFERROR(INDEX(TQoL_Indexes!$B$9:$AK$88,MATCH($A$3,TQoL_Indexes!#REF!,0)+$A216,MATCH(S$3,TQoL_Indexes!$B$8:$AK$8,0)),"")</f>
        <v/>
      </c>
      <c r="T216" s="86" t="str">
        <f>IFERROR(INDEX(TQoL_Indexes!$B$9:$AK$88,MATCH($A$3,TQoL_Indexes!#REF!,0)+$A216,MATCH(T$3,TQoL_Indexes!$B$8:$AK$8,0)),"")</f>
        <v/>
      </c>
      <c r="U216" s="86" t="str">
        <f>IFERROR(INDEX(TQoL_Indexes!$B$9:$AK$88,MATCH($A$3,TQoL_Indexes!#REF!,0)+$A216,MATCH(U$3,TQoL_Indexes!$B$8:$AK$8,0)),"")</f>
        <v/>
      </c>
      <c r="V216" s="86" t="str">
        <f>IFERROR(INDEX(TQoL_Indexes!$B$9:$AK$88,MATCH($A$3,TQoL_Indexes!#REF!,0)+$A216,MATCH(V$3,TQoL_Indexes!$B$8:$AK$8,0)),"")</f>
        <v/>
      </c>
      <c r="W216" s="86" t="str">
        <f>IFERROR(INDEX(TQoL_Indexes!$B$9:$AK$88,MATCH($A$3,TQoL_Indexes!#REF!,0)+$A216,MATCH(W$3,TQoL_Indexes!$B$8:$AK$8,0)),"")</f>
        <v/>
      </c>
      <c r="X216" s="86" t="str">
        <f>IFERROR(INDEX(TQoL_Indexes!$B$9:$AK$88,MATCH($A$3,TQoL_Indexes!#REF!,0)+$A216,MATCH(X$3,TQoL_Indexes!$B$8:$AK$8,0)),"")</f>
        <v/>
      </c>
      <c r="Y216" s="86" t="str">
        <f>IFERROR(INDEX(TQoL_Indexes!$B$9:$AK$88,MATCH($A$3,TQoL_Indexes!#REF!,0)+$A216,MATCH(Y$3,TQoL_Indexes!$B$8:$AK$8,0)),"")</f>
        <v/>
      </c>
      <c r="Z216" s="86" t="str">
        <f>IFERROR(INDEX(TQoL_Indexes!$B$9:$AK$88,MATCH($A$3,TQoL_Indexes!#REF!,0)+$A216,MATCH(Z$3,TQoL_Indexes!$B$8:$AK$8,0)),"")</f>
        <v/>
      </c>
      <c r="AA216" s="86" t="str">
        <f>IFERROR(INDEX(TQoL_Indexes!$B$9:$AK$88,MATCH($A$3,TQoL_Indexes!#REF!,0)+$A216,MATCH(AA$3,TQoL_Indexes!$B$8:$AK$8,0)),"")</f>
        <v/>
      </c>
      <c r="AB216" s="86" t="str">
        <f>IFERROR(INDEX(TQoL_Indexes!$B$9:$AK$88,MATCH($A$3,TQoL_Indexes!#REF!,0)+$A216,MATCH(AB$3,TQoL_Indexes!$B$8:$AK$8,0)),"")</f>
        <v/>
      </c>
      <c r="AC216" s="86" t="str">
        <f>IFERROR(INDEX(TQoL_Indexes!$B$9:$AK$88,MATCH($A$3,TQoL_Indexes!#REF!,0)+$A216,MATCH(AC$3,TQoL_Indexes!$B$8:$AK$8,0)),"")</f>
        <v/>
      </c>
      <c r="AD216" s="86" t="str">
        <f>IFERROR(INDEX(TQoL_Indexes!$B$9:$AK$88,MATCH($A$3,TQoL_Indexes!#REF!,0)+$A216,MATCH(AD$3,TQoL_Indexes!$B$8:$AK$8,0)),"")</f>
        <v/>
      </c>
      <c r="AE216" s="86" t="str">
        <f>IFERROR(INDEX(TQoL_Indexes!$B$9:$AK$88,MATCH($A$3,TQoL_Indexes!#REF!,0)+$A216,MATCH(AE$3,TQoL_Indexes!$B$8:$AK$8,0)),"")</f>
        <v/>
      </c>
      <c r="AF216" s="86" t="str">
        <f>IFERROR(INDEX(TQoL_Indexes!$B$9:$AK$88,MATCH($A$3,TQoL_Indexes!#REF!,0)+$A216,MATCH(AF$3,TQoL_Indexes!$B$8:$AK$8,0)),"")</f>
        <v/>
      </c>
      <c r="AG216" s="86" t="str">
        <f>IFERROR(INDEX(TQoL_Indexes!$B$9:$AK$88,MATCH($A$3,TQoL_Indexes!#REF!,0)+$A216,MATCH(AG$3,TQoL_Indexes!$B$8:$AK$8,0)),"")</f>
        <v/>
      </c>
      <c r="AH216" s="86" t="str">
        <f>IFERROR(INDEX(TQoL_Indexes!$B$9:$AK$88,MATCH($A$3,TQoL_Indexes!#REF!,0)+$A216,MATCH(AH$3,TQoL_Indexes!$B$8:$AK$8,0)),"")</f>
        <v/>
      </c>
      <c r="AI216" s="86" t="str">
        <f>IFERROR(INDEX(TQoL_Indexes!$B$9:$AK$88,MATCH($A$3,TQoL_Indexes!#REF!,0)+$A216,MATCH(AI$3,TQoL_Indexes!$B$8:$AK$8,0)),"")</f>
        <v/>
      </c>
      <c r="AJ216" s="86" t="str">
        <f>IFERROR(INDEX(TQoL_Indexes!$B$9:$AK$88,MATCH($A$3,TQoL_Indexes!#REF!,0)+$A216,MATCH(AJ$3,TQoL_Indexes!$B$8:$AK$8,0)),"")</f>
        <v/>
      </c>
      <c r="AK216" s="86" t="str">
        <f>IFERROR(INDEX(TQoL_Indexes!$B$9:$AK$88,MATCH($A$3,TQoL_Indexes!#REF!,0)+$A216,MATCH(AK$3,TQoL_Indexes!$B$8:$AK$8,0)),"")</f>
        <v/>
      </c>
      <c r="AL216" s="86" t="str">
        <f>IFERROR(INDEX(TQoL_Indexes!$B$9:$AK$88,MATCH($A$3,TQoL_Indexes!#REF!,0)+$A216,MATCH(AL$3,TQoL_Indexes!$B$8:$AK$8,0)),"")</f>
        <v/>
      </c>
      <c r="AM216" s="87" t="str">
        <f>IFERROR(INDEX(TQoL_Indexes!$B$9:$AK$88,MATCH($A$3,TQoL_Indexes!#REF!,0)+$A216,MATCH(AM$3,TQoL_Indexes!$B$8:$AK$8,0)),"")</f>
        <v/>
      </c>
    </row>
    <row r="217" spans="1:39">
      <c r="A217" s="58" t="str">
        <f>IFERROR(IF(A216+1&lt;COUNTIF(TQoL_Indexes!#REF!,Aux_Country!$A$3),A216+1,""),"")</f>
        <v/>
      </c>
      <c r="B217" s="121" t="str">
        <f>IFERROR(INDEX(TQoL_Indexes!$B$9:$AK$88,MATCH($A$3,TQoL_Indexes!#REF!,0)+$A217,MATCH(B$3,TQoL_Indexes!$B$8:$AK$8,0)),"")</f>
        <v/>
      </c>
      <c r="C217" s="116" t="str">
        <f>IFERROR(INDEX(TQoL_Indexes!$B$9:$AK$88,MATCH($A$3,TQoL_Indexes!#REF!,0)+$A217,MATCH(C$3,TQoL_Indexes!$B$8:$AK$8,0)),"")</f>
        <v/>
      </c>
      <c r="D217" s="122" t="str">
        <f>IFERROR(INDEX(TQoL_Indexes!$B$9:$AK$88,MATCH($A$3,TQoL_Indexes!#REF!,0)+$A217,MATCH(D$3,TQoL_Indexes!$B$8:$AK$8,0)),"")</f>
        <v/>
      </c>
      <c r="E217" s="86" t="str">
        <f>IFERROR(INDEX(TQoL_Indexes!$B$9:$AK$88,MATCH($A$3,TQoL_Indexes!#REF!,0)+$A217,MATCH(E$3,TQoL_Indexes!$B$8:$AK$8,0)),"")</f>
        <v/>
      </c>
      <c r="F217" s="86" t="str">
        <f>IFERROR(INDEX(TQoL_Indexes!$B$9:$AK$88,MATCH($A$3,TQoL_Indexes!#REF!,0)+$A217,MATCH(F$3,TQoL_Indexes!$B$8:$AK$8,0)),"")</f>
        <v/>
      </c>
      <c r="G217" s="86" t="str">
        <f>IFERROR(INDEX(TQoL_Indexes!$B$9:$AK$88,MATCH($A$3,TQoL_Indexes!#REF!,0)+$A217,MATCH(G$3,TQoL_Indexes!$B$8:$AK$8,0)),"")</f>
        <v/>
      </c>
      <c r="H217" s="86" t="str">
        <f>IFERROR(INDEX(TQoL_Indexes!$B$9:$AK$88,MATCH($A$3,TQoL_Indexes!#REF!,0)+$A217,MATCH(H$3,TQoL_Indexes!$B$8:$AK$8,0)),"")</f>
        <v/>
      </c>
      <c r="I217" s="86" t="str">
        <f>IFERROR(INDEX(TQoL_Indexes!$B$9:$AK$88,MATCH($A$3,TQoL_Indexes!#REF!,0)+$A217,MATCH(I$3,TQoL_Indexes!$B$8:$AK$8,0)),"")</f>
        <v/>
      </c>
      <c r="J217" s="86" t="str">
        <f>IFERROR(INDEX(TQoL_Indexes!$B$9:$AK$88,MATCH($A$3,TQoL_Indexes!#REF!,0)+$A217,MATCH(J$3,TQoL_Indexes!$B$8:$AK$8,0)),"")</f>
        <v/>
      </c>
      <c r="K217" s="86" t="str">
        <f>IFERROR(INDEX(TQoL_Indexes!$B$9:$AK$88,MATCH($A$3,TQoL_Indexes!#REF!,0)+$A217,MATCH(K$3,TQoL_Indexes!$B$8:$AK$8,0)),"")</f>
        <v/>
      </c>
      <c r="L217" s="86" t="str">
        <f>IFERROR(INDEX(TQoL_Indexes!$B$9:$AK$88,MATCH($A$3,TQoL_Indexes!#REF!,0)+$A217,MATCH(L$3,TQoL_Indexes!$B$8:$AK$8,0)),"")</f>
        <v/>
      </c>
      <c r="M217" s="86" t="str">
        <f>IFERROR(INDEX(TQoL_Indexes!$B$9:$AK$88,MATCH($A$3,TQoL_Indexes!#REF!,0)+$A217,MATCH(M$3,TQoL_Indexes!$B$8:$AK$8,0)),"")</f>
        <v/>
      </c>
      <c r="N217" s="86" t="str">
        <f>IFERROR(INDEX(TQoL_Indexes!$B$9:$AK$88,MATCH($A$3,TQoL_Indexes!#REF!,0)+$A217,MATCH(N$3,TQoL_Indexes!$B$8:$AK$8,0)),"")</f>
        <v/>
      </c>
      <c r="O217" s="86" t="str">
        <f>IFERROR(INDEX(TQoL_Indexes!$B$9:$AK$88,MATCH($A$3,TQoL_Indexes!#REF!,0)+$A217,MATCH(O$3,TQoL_Indexes!$B$8:$AK$8,0)),"")</f>
        <v/>
      </c>
      <c r="P217" s="86" t="str">
        <f>IFERROR(INDEX(TQoL_Indexes!$B$9:$AK$88,MATCH($A$3,TQoL_Indexes!#REF!,0)+$A217,MATCH(P$3,TQoL_Indexes!$B$8:$AK$8,0)),"")</f>
        <v/>
      </c>
      <c r="Q217" s="86" t="str">
        <f>IFERROR(INDEX(TQoL_Indexes!$B$9:$AK$88,MATCH($A$3,TQoL_Indexes!#REF!,0)+$A217,MATCH(Q$3,TQoL_Indexes!$B$8:$AK$8,0)),"")</f>
        <v/>
      </c>
      <c r="R217" s="86" t="str">
        <f>IFERROR(INDEX(TQoL_Indexes!$B$9:$AK$88,MATCH($A$3,TQoL_Indexes!#REF!,0)+$A217,MATCH(R$3,TQoL_Indexes!$B$8:$AK$8,0)),"")</f>
        <v/>
      </c>
      <c r="S217" s="86" t="str">
        <f>IFERROR(INDEX(TQoL_Indexes!$B$9:$AK$88,MATCH($A$3,TQoL_Indexes!#REF!,0)+$A217,MATCH(S$3,TQoL_Indexes!$B$8:$AK$8,0)),"")</f>
        <v/>
      </c>
      <c r="T217" s="86" t="str">
        <f>IFERROR(INDEX(TQoL_Indexes!$B$9:$AK$88,MATCH($A$3,TQoL_Indexes!#REF!,0)+$A217,MATCH(T$3,TQoL_Indexes!$B$8:$AK$8,0)),"")</f>
        <v/>
      </c>
      <c r="U217" s="86" t="str">
        <f>IFERROR(INDEX(TQoL_Indexes!$B$9:$AK$88,MATCH($A$3,TQoL_Indexes!#REF!,0)+$A217,MATCH(U$3,TQoL_Indexes!$B$8:$AK$8,0)),"")</f>
        <v/>
      </c>
      <c r="V217" s="86" t="str">
        <f>IFERROR(INDEX(TQoL_Indexes!$B$9:$AK$88,MATCH($A$3,TQoL_Indexes!#REF!,0)+$A217,MATCH(V$3,TQoL_Indexes!$B$8:$AK$8,0)),"")</f>
        <v/>
      </c>
      <c r="W217" s="86" t="str">
        <f>IFERROR(INDEX(TQoL_Indexes!$B$9:$AK$88,MATCH($A$3,TQoL_Indexes!#REF!,0)+$A217,MATCH(W$3,TQoL_Indexes!$B$8:$AK$8,0)),"")</f>
        <v/>
      </c>
      <c r="X217" s="86" t="str">
        <f>IFERROR(INDEX(TQoL_Indexes!$B$9:$AK$88,MATCH($A$3,TQoL_Indexes!#REF!,0)+$A217,MATCH(X$3,TQoL_Indexes!$B$8:$AK$8,0)),"")</f>
        <v/>
      </c>
      <c r="Y217" s="86" t="str">
        <f>IFERROR(INDEX(TQoL_Indexes!$B$9:$AK$88,MATCH($A$3,TQoL_Indexes!#REF!,0)+$A217,MATCH(Y$3,TQoL_Indexes!$B$8:$AK$8,0)),"")</f>
        <v/>
      </c>
      <c r="Z217" s="86" t="str">
        <f>IFERROR(INDEX(TQoL_Indexes!$B$9:$AK$88,MATCH($A$3,TQoL_Indexes!#REF!,0)+$A217,MATCH(Z$3,TQoL_Indexes!$B$8:$AK$8,0)),"")</f>
        <v/>
      </c>
      <c r="AA217" s="86" t="str">
        <f>IFERROR(INDEX(TQoL_Indexes!$B$9:$AK$88,MATCH($A$3,TQoL_Indexes!#REF!,0)+$A217,MATCH(AA$3,TQoL_Indexes!$B$8:$AK$8,0)),"")</f>
        <v/>
      </c>
      <c r="AB217" s="86" t="str">
        <f>IFERROR(INDEX(TQoL_Indexes!$B$9:$AK$88,MATCH($A$3,TQoL_Indexes!#REF!,0)+$A217,MATCH(AB$3,TQoL_Indexes!$B$8:$AK$8,0)),"")</f>
        <v/>
      </c>
      <c r="AC217" s="86" t="str">
        <f>IFERROR(INDEX(TQoL_Indexes!$B$9:$AK$88,MATCH($A$3,TQoL_Indexes!#REF!,0)+$A217,MATCH(AC$3,TQoL_Indexes!$B$8:$AK$8,0)),"")</f>
        <v/>
      </c>
      <c r="AD217" s="86" t="str">
        <f>IFERROR(INDEX(TQoL_Indexes!$B$9:$AK$88,MATCH($A$3,TQoL_Indexes!#REF!,0)+$A217,MATCH(AD$3,TQoL_Indexes!$B$8:$AK$8,0)),"")</f>
        <v/>
      </c>
      <c r="AE217" s="86" t="str">
        <f>IFERROR(INDEX(TQoL_Indexes!$B$9:$AK$88,MATCH($A$3,TQoL_Indexes!#REF!,0)+$A217,MATCH(AE$3,TQoL_Indexes!$B$8:$AK$8,0)),"")</f>
        <v/>
      </c>
      <c r="AF217" s="86" t="str">
        <f>IFERROR(INDEX(TQoL_Indexes!$B$9:$AK$88,MATCH($A$3,TQoL_Indexes!#REF!,0)+$A217,MATCH(AF$3,TQoL_Indexes!$B$8:$AK$8,0)),"")</f>
        <v/>
      </c>
      <c r="AG217" s="86" t="str">
        <f>IFERROR(INDEX(TQoL_Indexes!$B$9:$AK$88,MATCH($A$3,TQoL_Indexes!#REF!,0)+$A217,MATCH(AG$3,TQoL_Indexes!$B$8:$AK$8,0)),"")</f>
        <v/>
      </c>
      <c r="AH217" s="86" t="str">
        <f>IFERROR(INDEX(TQoL_Indexes!$B$9:$AK$88,MATCH($A$3,TQoL_Indexes!#REF!,0)+$A217,MATCH(AH$3,TQoL_Indexes!$B$8:$AK$8,0)),"")</f>
        <v/>
      </c>
      <c r="AI217" s="86" t="str">
        <f>IFERROR(INDEX(TQoL_Indexes!$B$9:$AK$88,MATCH($A$3,TQoL_Indexes!#REF!,0)+$A217,MATCH(AI$3,TQoL_Indexes!$B$8:$AK$8,0)),"")</f>
        <v/>
      </c>
      <c r="AJ217" s="86" t="str">
        <f>IFERROR(INDEX(TQoL_Indexes!$B$9:$AK$88,MATCH($A$3,TQoL_Indexes!#REF!,0)+$A217,MATCH(AJ$3,TQoL_Indexes!$B$8:$AK$8,0)),"")</f>
        <v/>
      </c>
      <c r="AK217" s="86" t="str">
        <f>IFERROR(INDEX(TQoL_Indexes!$B$9:$AK$88,MATCH($A$3,TQoL_Indexes!#REF!,0)+$A217,MATCH(AK$3,TQoL_Indexes!$B$8:$AK$8,0)),"")</f>
        <v/>
      </c>
      <c r="AL217" s="86" t="str">
        <f>IFERROR(INDEX(TQoL_Indexes!$B$9:$AK$88,MATCH($A$3,TQoL_Indexes!#REF!,0)+$A217,MATCH(AL$3,TQoL_Indexes!$B$8:$AK$8,0)),"")</f>
        <v/>
      </c>
      <c r="AM217" s="87" t="str">
        <f>IFERROR(INDEX(TQoL_Indexes!$B$9:$AK$88,MATCH($A$3,TQoL_Indexes!#REF!,0)+$A217,MATCH(AM$3,TQoL_Indexes!$B$8:$AK$8,0)),"")</f>
        <v/>
      </c>
    </row>
    <row r="218" spans="1:39">
      <c r="A218" s="58" t="str">
        <f>IFERROR(IF(A217+1&lt;COUNTIF(TQoL_Indexes!#REF!,Aux_Country!$A$3),A217+1,""),"")</f>
        <v/>
      </c>
      <c r="B218" s="121" t="str">
        <f>IFERROR(INDEX(TQoL_Indexes!$B$9:$AK$88,MATCH($A$3,TQoL_Indexes!#REF!,0)+$A218,MATCH(B$3,TQoL_Indexes!$B$8:$AK$8,0)),"")</f>
        <v/>
      </c>
      <c r="C218" s="116" t="str">
        <f>IFERROR(INDEX(TQoL_Indexes!$B$9:$AK$88,MATCH($A$3,TQoL_Indexes!#REF!,0)+$A218,MATCH(C$3,TQoL_Indexes!$B$8:$AK$8,0)),"")</f>
        <v/>
      </c>
      <c r="D218" s="122" t="str">
        <f>IFERROR(INDEX(TQoL_Indexes!$B$9:$AK$88,MATCH($A$3,TQoL_Indexes!#REF!,0)+$A218,MATCH(D$3,TQoL_Indexes!$B$8:$AK$8,0)),"")</f>
        <v/>
      </c>
      <c r="E218" s="86" t="str">
        <f>IFERROR(INDEX(TQoL_Indexes!$B$9:$AK$88,MATCH($A$3,TQoL_Indexes!#REF!,0)+$A218,MATCH(E$3,TQoL_Indexes!$B$8:$AK$8,0)),"")</f>
        <v/>
      </c>
      <c r="F218" s="86" t="str">
        <f>IFERROR(INDEX(TQoL_Indexes!$B$9:$AK$88,MATCH($A$3,TQoL_Indexes!#REF!,0)+$A218,MATCH(F$3,TQoL_Indexes!$B$8:$AK$8,0)),"")</f>
        <v/>
      </c>
      <c r="G218" s="86" t="str">
        <f>IFERROR(INDEX(TQoL_Indexes!$B$9:$AK$88,MATCH($A$3,TQoL_Indexes!#REF!,0)+$A218,MATCH(G$3,TQoL_Indexes!$B$8:$AK$8,0)),"")</f>
        <v/>
      </c>
      <c r="H218" s="86" t="str">
        <f>IFERROR(INDEX(TQoL_Indexes!$B$9:$AK$88,MATCH($A$3,TQoL_Indexes!#REF!,0)+$A218,MATCH(H$3,TQoL_Indexes!$B$8:$AK$8,0)),"")</f>
        <v/>
      </c>
      <c r="I218" s="86" t="str">
        <f>IFERROR(INDEX(TQoL_Indexes!$B$9:$AK$88,MATCH($A$3,TQoL_Indexes!#REF!,0)+$A218,MATCH(I$3,TQoL_Indexes!$B$8:$AK$8,0)),"")</f>
        <v/>
      </c>
      <c r="J218" s="86" t="str">
        <f>IFERROR(INDEX(TQoL_Indexes!$B$9:$AK$88,MATCH($A$3,TQoL_Indexes!#REF!,0)+$A218,MATCH(J$3,TQoL_Indexes!$B$8:$AK$8,0)),"")</f>
        <v/>
      </c>
      <c r="K218" s="86" t="str">
        <f>IFERROR(INDEX(TQoL_Indexes!$B$9:$AK$88,MATCH($A$3,TQoL_Indexes!#REF!,0)+$A218,MATCH(K$3,TQoL_Indexes!$B$8:$AK$8,0)),"")</f>
        <v/>
      </c>
      <c r="L218" s="86" t="str">
        <f>IFERROR(INDEX(TQoL_Indexes!$B$9:$AK$88,MATCH($A$3,TQoL_Indexes!#REF!,0)+$A218,MATCH(L$3,TQoL_Indexes!$B$8:$AK$8,0)),"")</f>
        <v/>
      </c>
      <c r="M218" s="86" t="str">
        <f>IFERROR(INDEX(TQoL_Indexes!$B$9:$AK$88,MATCH($A$3,TQoL_Indexes!#REF!,0)+$A218,MATCH(M$3,TQoL_Indexes!$B$8:$AK$8,0)),"")</f>
        <v/>
      </c>
      <c r="N218" s="86" t="str">
        <f>IFERROR(INDEX(TQoL_Indexes!$B$9:$AK$88,MATCH($A$3,TQoL_Indexes!#REF!,0)+$A218,MATCH(N$3,TQoL_Indexes!$B$8:$AK$8,0)),"")</f>
        <v/>
      </c>
      <c r="O218" s="86" t="str">
        <f>IFERROR(INDEX(TQoL_Indexes!$B$9:$AK$88,MATCH($A$3,TQoL_Indexes!#REF!,0)+$A218,MATCH(O$3,TQoL_Indexes!$B$8:$AK$8,0)),"")</f>
        <v/>
      </c>
      <c r="P218" s="86" t="str">
        <f>IFERROR(INDEX(TQoL_Indexes!$B$9:$AK$88,MATCH($A$3,TQoL_Indexes!#REF!,0)+$A218,MATCH(P$3,TQoL_Indexes!$B$8:$AK$8,0)),"")</f>
        <v/>
      </c>
      <c r="Q218" s="86" t="str">
        <f>IFERROR(INDEX(TQoL_Indexes!$B$9:$AK$88,MATCH($A$3,TQoL_Indexes!#REF!,0)+$A218,MATCH(Q$3,TQoL_Indexes!$B$8:$AK$8,0)),"")</f>
        <v/>
      </c>
      <c r="R218" s="86" t="str">
        <f>IFERROR(INDEX(TQoL_Indexes!$B$9:$AK$88,MATCH($A$3,TQoL_Indexes!#REF!,0)+$A218,MATCH(R$3,TQoL_Indexes!$B$8:$AK$8,0)),"")</f>
        <v/>
      </c>
      <c r="S218" s="86" t="str">
        <f>IFERROR(INDEX(TQoL_Indexes!$B$9:$AK$88,MATCH($A$3,TQoL_Indexes!#REF!,0)+$A218,MATCH(S$3,TQoL_Indexes!$B$8:$AK$8,0)),"")</f>
        <v/>
      </c>
      <c r="T218" s="86" t="str">
        <f>IFERROR(INDEX(TQoL_Indexes!$B$9:$AK$88,MATCH($A$3,TQoL_Indexes!#REF!,0)+$A218,MATCH(T$3,TQoL_Indexes!$B$8:$AK$8,0)),"")</f>
        <v/>
      </c>
      <c r="U218" s="86" t="str">
        <f>IFERROR(INDEX(TQoL_Indexes!$B$9:$AK$88,MATCH($A$3,TQoL_Indexes!#REF!,0)+$A218,MATCH(U$3,TQoL_Indexes!$B$8:$AK$8,0)),"")</f>
        <v/>
      </c>
      <c r="V218" s="86" t="str">
        <f>IFERROR(INDEX(TQoL_Indexes!$B$9:$AK$88,MATCH($A$3,TQoL_Indexes!#REF!,0)+$A218,MATCH(V$3,TQoL_Indexes!$B$8:$AK$8,0)),"")</f>
        <v/>
      </c>
      <c r="W218" s="86" t="str">
        <f>IFERROR(INDEX(TQoL_Indexes!$B$9:$AK$88,MATCH($A$3,TQoL_Indexes!#REF!,0)+$A218,MATCH(W$3,TQoL_Indexes!$B$8:$AK$8,0)),"")</f>
        <v/>
      </c>
      <c r="X218" s="86" t="str">
        <f>IFERROR(INDEX(TQoL_Indexes!$B$9:$AK$88,MATCH($A$3,TQoL_Indexes!#REF!,0)+$A218,MATCH(X$3,TQoL_Indexes!$B$8:$AK$8,0)),"")</f>
        <v/>
      </c>
      <c r="Y218" s="86" t="str">
        <f>IFERROR(INDEX(TQoL_Indexes!$B$9:$AK$88,MATCH($A$3,TQoL_Indexes!#REF!,0)+$A218,MATCH(Y$3,TQoL_Indexes!$B$8:$AK$8,0)),"")</f>
        <v/>
      </c>
      <c r="Z218" s="86" t="str">
        <f>IFERROR(INDEX(TQoL_Indexes!$B$9:$AK$88,MATCH($A$3,TQoL_Indexes!#REF!,0)+$A218,MATCH(Z$3,TQoL_Indexes!$B$8:$AK$8,0)),"")</f>
        <v/>
      </c>
      <c r="AA218" s="86" t="str">
        <f>IFERROR(INDEX(TQoL_Indexes!$B$9:$AK$88,MATCH($A$3,TQoL_Indexes!#REF!,0)+$A218,MATCH(AA$3,TQoL_Indexes!$B$8:$AK$8,0)),"")</f>
        <v/>
      </c>
      <c r="AB218" s="86" t="str">
        <f>IFERROR(INDEX(TQoL_Indexes!$B$9:$AK$88,MATCH($A$3,TQoL_Indexes!#REF!,0)+$A218,MATCH(AB$3,TQoL_Indexes!$B$8:$AK$8,0)),"")</f>
        <v/>
      </c>
      <c r="AC218" s="86" t="str">
        <f>IFERROR(INDEX(TQoL_Indexes!$B$9:$AK$88,MATCH($A$3,TQoL_Indexes!#REF!,0)+$A218,MATCH(AC$3,TQoL_Indexes!$B$8:$AK$8,0)),"")</f>
        <v/>
      </c>
      <c r="AD218" s="86" t="str">
        <f>IFERROR(INDEX(TQoL_Indexes!$B$9:$AK$88,MATCH($A$3,TQoL_Indexes!#REF!,0)+$A218,MATCH(AD$3,TQoL_Indexes!$B$8:$AK$8,0)),"")</f>
        <v/>
      </c>
      <c r="AE218" s="86" t="str">
        <f>IFERROR(INDEX(TQoL_Indexes!$B$9:$AK$88,MATCH($A$3,TQoL_Indexes!#REF!,0)+$A218,MATCH(AE$3,TQoL_Indexes!$B$8:$AK$8,0)),"")</f>
        <v/>
      </c>
      <c r="AF218" s="86" t="str">
        <f>IFERROR(INDEX(TQoL_Indexes!$B$9:$AK$88,MATCH($A$3,TQoL_Indexes!#REF!,0)+$A218,MATCH(AF$3,TQoL_Indexes!$B$8:$AK$8,0)),"")</f>
        <v/>
      </c>
      <c r="AG218" s="86" t="str">
        <f>IFERROR(INDEX(TQoL_Indexes!$B$9:$AK$88,MATCH($A$3,TQoL_Indexes!#REF!,0)+$A218,MATCH(AG$3,TQoL_Indexes!$B$8:$AK$8,0)),"")</f>
        <v/>
      </c>
      <c r="AH218" s="86" t="str">
        <f>IFERROR(INDEX(TQoL_Indexes!$B$9:$AK$88,MATCH($A$3,TQoL_Indexes!#REF!,0)+$A218,MATCH(AH$3,TQoL_Indexes!$B$8:$AK$8,0)),"")</f>
        <v/>
      </c>
      <c r="AI218" s="86" t="str">
        <f>IFERROR(INDEX(TQoL_Indexes!$B$9:$AK$88,MATCH($A$3,TQoL_Indexes!#REF!,0)+$A218,MATCH(AI$3,TQoL_Indexes!$B$8:$AK$8,0)),"")</f>
        <v/>
      </c>
      <c r="AJ218" s="86" t="str">
        <f>IFERROR(INDEX(TQoL_Indexes!$B$9:$AK$88,MATCH($A$3,TQoL_Indexes!#REF!,0)+$A218,MATCH(AJ$3,TQoL_Indexes!$B$8:$AK$8,0)),"")</f>
        <v/>
      </c>
      <c r="AK218" s="86" t="str">
        <f>IFERROR(INDEX(TQoL_Indexes!$B$9:$AK$88,MATCH($A$3,TQoL_Indexes!#REF!,0)+$A218,MATCH(AK$3,TQoL_Indexes!$B$8:$AK$8,0)),"")</f>
        <v/>
      </c>
      <c r="AL218" s="86" t="str">
        <f>IFERROR(INDEX(TQoL_Indexes!$B$9:$AK$88,MATCH($A$3,TQoL_Indexes!#REF!,0)+$A218,MATCH(AL$3,TQoL_Indexes!$B$8:$AK$8,0)),"")</f>
        <v/>
      </c>
      <c r="AM218" s="87" t="str">
        <f>IFERROR(INDEX(TQoL_Indexes!$B$9:$AK$88,MATCH($A$3,TQoL_Indexes!#REF!,0)+$A218,MATCH(AM$3,TQoL_Indexes!$B$8:$AK$8,0)),"")</f>
        <v/>
      </c>
    </row>
    <row r="219" spans="1:39">
      <c r="A219" s="58" t="str">
        <f>IFERROR(IF(A218+1&lt;COUNTIF(TQoL_Indexes!#REF!,Aux_Country!$A$3),A218+1,""),"")</f>
        <v/>
      </c>
      <c r="B219" s="121" t="str">
        <f>IFERROR(INDEX(TQoL_Indexes!$B$9:$AK$88,MATCH($A$3,TQoL_Indexes!#REF!,0)+$A219,MATCH(B$3,TQoL_Indexes!$B$8:$AK$8,0)),"")</f>
        <v/>
      </c>
      <c r="C219" s="116" t="str">
        <f>IFERROR(INDEX(TQoL_Indexes!$B$9:$AK$88,MATCH($A$3,TQoL_Indexes!#REF!,0)+$A219,MATCH(C$3,TQoL_Indexes!$B$8:$AK$8,0)),"")</f>
        <v/>
      </c>
      <c r="D219" s="122" t="str">
        <f>IFERROR(INDEX(TQoL_Indexes!$B$9:$AK$88,MATCH($A$3,TQoL_Indexes!#REF!,0)+$A219,MATCH(D$3,TQoL_Indexes!$B$8:$AK$8,0)),"")</f>
        <v/>
      </c>
      <c r="E219" s="86" t="str">
        <f>IFERROR(INDEX(TQoL_Indexes!$B$9:$AK$88,MATCH($A$3,TQoL_Indexes!#REF!,0)+$A219,MATCH(E$3,TQoL_Indexes!$B$8:$AK$8,0)),"")</f>
        <v/>
      </c>
      <c r="F219" s="86" t="str">
        <f>IFERROR(INDEX(TQoL_Indexes!$B$9:$AK$88,MATCH($A$3,TQoL_Indexes!#REF!,0)+$A219,MATCH(F$3,TQoL_Indexes!$B$8:$AK$8,0)),"")</f>
        <v/>
      </c>
      <c r="G219" s="86" t="str">
        <f>IFERROR(INDEX(TQoL_Indexes!$B$9:$AK$88,MATCH($A$3,TQoL_Indexes!#REF!,0)+$A219,MATCH(G$3,TQoL_Indexes!$B$8:$AK$8,0)),"")</f>
        <v/>
      </c>
      <c r="H219" s="86" t="str">
        <f>IFERROR(INDEX(TQoL_Indexes!$B$9:$AK$88,MATCH($A$3,TQoL_Indexes!#REF!,0)+$A219,MATCH(H$3,TQoL_Indexes!$B$8:$AK$8,0)),"")</f>
        <v/>
      </c>
      <c r="I219" s="86" t="str">
        <f>IFERROR(INDEX(TQoL_Indexes!$B$9:$AK$88,MATCH($A$3,TQoL_Indexes!#REF!,0)+$A219,MATCH(I$3,TQoL_Indexes!$B$8:$AK$8,0)),"")</f>
        <v/>
      </c>
      <c r="J219" s="86" t="str">
        <f>IFERROR(INDEX(TQoL_Indexes!$B$9:$AK$88,MATCH($A$3,TQoL_Indexes!#REF!,0)+$A219,MATCH(J$3,TQoL_Indexes!$B$8:$AK$8,0)),"")</f>
        <v/>
      </c>
      <c r="K219" s="86" t="str">
        <f>IFERROR(INDEX(TQoL_Indexes!$B$9:$AK$88,MATCH($A$3,TQoL_Indexes!#REF!,0)+$A219,MATCH(K$3,TQoL_Indexes!$B$8:$AK$8,0)),"")</f>
        <v/>
      </c>
      <c r="L219" s="86" t="str">
        <f>IFERROR(INDEX(TQoL_Indexes!$B$9:$AK$88,MATCH($A$3,TQoL_Indexes!#REF!,0)+$A219,MATCH(L$3,TQoL_Indexes!$B$8:$AK$8,0)),"")</f>
        <v/>
      </c>
      <c r="M219" s="86" t="str">
        <f>IFERROR(INDEX(TQoL_Indexes!$B$9:$AK$88,MATCH($A$3,TQoL_Indexes!#REF!,0)+$A219,MATCH(M$3,TQoL_Indexes!$B$8:$AK$8,0)),"")</f>
        <v/>
      </c>
      <c r="N219" s="86" t="str">
        <f>IFERROR(INDEX(TQoL_Indexes!$B$9:$AK$88,MATCH($A$3,TQoL_Indexes!#REF!,0)+$A219,MATCH(N$3,TQoL_Indexes!$B$8:$AK$8,0)),"")</f>
        <v/>
      </c>
      <c r="O219" s="86" t="str">
        <f>IFERROR(INDEX(TQoL_Indexes!$B$9:$AK$88,MATCH($A$3,TQoL_Indexes!#REF!,0)+$A219,MATCH(O$3,TQoL_Indexes!$B$8:$AK$8,0)),"")</f>
        <v/>
      </c>
      <c r="P219" s="86" t="str">
        <f>IFERROR(INDEX(TQoL_Indexes!$B$9:$AK$88,MATCH($A$3,TQoL_Indexes!#REF!,0)+$A219,MATCH(P$3,TQoL_Indexes!$B$8:$AK$8,0)),"")</f>
        <v/>
      </c>
      <c r="Q219" s="86" t="str">
        <f>IFERROR(INDEX(TQoL_Indexes!$B$9:$AK$88,MATCH($A$3,TQoL_Indexes!#REF!,0)+$A219,MATCH(Q$3,TQoL_Indexes!$B$8:$AK$8,0)),"")</f>
        <v/>
      </c>
      <c r="R219" s="86" t="str">
        <f>IFERROR(INDEX(TQoL_Indexes!$B$9:$AK$88,MATCH($A$3,TQoL_Indexes!#REF!,0)+$A219,MATCH(R$3,TQoL_Indexes!$B$8:$AK$8,0)),"")</f>
        <v/>
      </c>
      <c r="S219" s="86" t="str">
        <f>IFERROR(INDEX(TQoL_Indexes!$B$9:$AK$88,MATCH($A$3,TQoL_Indexes!#REF!,0)+$A219,MATCH(S$3,TQoL_Indexes!$B$8:$AK$8,0)),"")</f>
        <v/>
      </c>
      <c r="T219" s="86" t="str">
        <f>IFERROR(INDEX(TQoL_Indexes!$B$9:$AK$88,MATCH($A$3,TQoL_Indexes!#REF!,0)+$A219,MATCH(T$3,TQoL_Indexes!$B$8:$AK$8,0)),"")</f>
        <v/>
      </c>
      <c r="U219" s="86" t="str">
        <f>IFERROR(INDEX(TQoL_Indexes!$B$9:$AK$88,MATCH($A$3,TQoL_Indexes!#REF!,0)+$A219,MATCH(U$3,TQoL_Indexes!$B$8:$AK$8,0)),"")</f>
        <v/>
      </c>
      <c r="V219" s="86" t="str">
        <f>IFERROR(INDEX(TQoL_Indexes!$B$9:$AK$88,MATCH($A$3,TQoL_Indexes!#REF!,0)+$A219,MATCH(V$3,TQoL_Indexes!$B$8:$AK$8,0)),"")</f>
        <v/>
      </c>
      <c r="W219" s="86" t="str">
        <f>IFERROR(INDEX(TQoL_Indexes!$B$9:$AK$88,MATCH($A$3,TQoL_Indexes!#REF!,0)+$A219,MATCH(W$3,TQoL_Indexes!$B$8:$AK$8,0)),"")</f>
        <v/>
      </c>
      <c r="X219" s="86" t="str">
        <f>IFERROR(INDEX(TQoL_Indexes!$B$9:$AK$88,MATCH($A$3,TQoL_Indexes!#REF!,0)+$A219,MATCH(X$3,TQoL_Indexes!$B$8:$AK$8,0)),"")</f>
        <v/>
      </c>
      <c r="Y219" s="86" t="str">
        <f>IFERROR(INDEX(TQoL_Indexes!$B$9:$AK$88,MATCH($A$3,TQoL_Indexes!#REF!,0)+$A219,MATCH(Y$3,TQoL_Indexes!$B$8:$AK$8,0)),"")</f>
        <v/>
      </c>
      <c r="Z219" s="86" t="str">
        <f>IFERROR(INDEX(TQoL_Indexes!$B$9:$AK$88,MATCH($A$3,TQoL_Indexes!#REF!,0)+$A219,MATCH(Z$3,TQoL_Indexes!$B$8:$AK$8,0)),"")</f>
        <v/>
      </c>
      <c r="AA219" s="86" t="str">
        <f>IFERROR(INDEX(TQoL_Indexes!$B$9:$AK$88,MATCH($A$3,TQoL_Indexes!#REF!,0)+$A219,MATCH(AA$3,TQoL_Indexes!$B$8:$AK$8,0)),"")</f>
        <v/>
      </c>
      <c r="AB219" s="86" t="str">
        <f>IFERROR(INDEX(TQoL_Indexes!$B$9:$AK$88,MATCH($A$3,TQoL_Indexes!#REF!,0)+$A219,MATCH(AB$3,TQoL_Indexes!$B$8:$AK$8,0)),"")</f>
        <v/>
      </c>
      <c r="AC219" s="86" t="str">
        <f>IFERROR(INDEX(TQoL_Indexes!$B$9:$AK$88,MATCH($A$3,TQoL_Indexes!#REF!,0)+$A219,MATCH(AC$3,TQoL_Indexes!$B$8:$AK$8,0)),"")</f>
        <v/>
      </c>
      <c r="AD219" s="86" t="str">
        <f>IFERROR(INDEX(TQoL_Indexes!$B$9:$AK$88,MATCH($A$3,TQoL_Indexes!#REF!,0)+$A219,MATCH(AD$3,TQoL_Indexes!$B$8:$AK$8,0)),"")</f>
        <v/>
      </c>
      <c r="AE219" s="86" t="str">
        <f>IFERROR(INDEX(TQoL_Indexes!$B$9:$AK$88,MATCH($A$3,TQoL_Indexes!#REF!,0)+$A219,MATCH(AE$3,TQoL_Indexes!$B$8:$AK$8,0)),"")</f>
        <v/>
      </c>
      <c r="AF219" s="86" t="str">
        <f>IFERROR(INDEX(TQoL_Indexes!$B$9:$AK$88,MATCH($A$3,TQoL_Indexes!#REF!,0)+$A219,MATCH(AF$3,TQoL_Indexes!$B$8:$AK$8,0)),"")</f>
        <v/>
      </c>
      <c r="AG219" s="86" t="str">
        <f>IFERROR(INDEX(TQoL_Indexes!$B$9:$AK$88,MATCH($A$3,TQoL_Indexes!#REF!,0)+$A219,MATCH(AG$3,TQoL_Indexes!$B$8:$AK$8,0)),"")</f>
        <v/>
      </c>
      <c r="AH219" s="86" t="str">
        <f>IFERROR(INDEX(TQoL_Indexes!$B$9:$AK$88,MATCH($A$3,TQoL_Indexes!#REF!,0)+$A219,MATCH(AH$3,TQoL_Indexes!$B$8:$AK$8,0)),"")</f>
        <v/>
      </c>
      <c r="AI219" s="86" t="str">
        <f>IFERROR(INDEX(TQoL_Indexes!$B$9:$AK$88,MATCH($A$3,TQoL_Indexes!#REF!,0)+$A219,MATCH(AI$3,TQoL_Indexes!$B$8:$AK$8,0)),"")</f>
        <v/>
      </c>
      <c r="AJ219" s="86" t="str">
        <f>IFERROR(INDEX(TQoL_Indexes!$B$9:$AK$88,MATCH($A$3,TQoL_Indexes!#REF!,0)+$A219,MATCH(AJ$3,TQoL_Indexes!$B$8:$AK$8,0)),"")</f>
        <v/>
      </c>
      <c r="AK219" s="86" t="str">
        <f>IFERROR(INDEX(TQoL_Indexes!$B$9:$AK$88,MATCH($A$3,TQoL_Indexes!#REF!,0)+$A219,MATCH(AK$3,TQoL_Indexes!$B$8:$AK$8,0)),"")</f>
        <v/>
      </c>
      <c r="AL219" s="86" t="str">
        <f>IFERROR(INDEX(TQoL_Indexes!$B$9:$AK$88,MATCH($A$3,TQoL_Indexes!#REF!,0)+$A219,MATCH(AL$3,TQoL_Indexes!$B$8:$AK$8,0)),"")</f>
        <v/>
      </c>
      <c r="AM219" s="87" t="str">
        <f>IFERROR(INDEX(TQoL_Indexes!$B$9:$AK$88,MATCH($A$3,TQoL_Indexes!#REF!,0)+$A219,MATCH(AM$3,TQoL_Indexes!$B$8:$AK$8,0)),"")</f>
        <v/>
      </c>
    </row>
    <row r="220" spans="1:39">
      <c r="A220" s="58" t="str">
        <f>IFERROR(IF(A219+1&lt;COUNTIF(TQoL_Indexes!#REF!,Aux_Country!$A$3),A219+1,""),"")</f>
        <v/>
      </c>
      <c r="B220" s="121" t="str">
        <f>IFERROR(INDEX(TQoL_Indexes!$B$9:$AK$88,MATCH($A$3,TQoL_Indexes!#REF!,0)+$A220,MATCH(B$3,TQoL_Indexes!$B$8:$AK$8,0)),"")</f>
        <v/>
      </c>
      <c r="C220" s="116" t="str">
        <f>IFERROR(INDEX(TQoL_Indexes!$B$9:$AK$88,MATCH($A$3,TQoL_Indexes!#REF!,0)+$A220,MATCH(C$3,TQoL_Indexes!$B$8:$AK$8,0)),"")</f>
        <v/>
      </c>
      <c r="D220" s="122" t="str">
        <f>IFERROR(INDEX(TQoL_Indexes!$B$9:$AK$88,MATCH($A$3,TQoL_Indexes!#REF!,0)+$A220,MATCH(D$3,TQoL_Indexes!$B$8:$AK$8,0)),"")</f>
        <v/>
      </c>
      <c r="E220" s="86" t="str">
        <f>IFERROR(INDEX(TQoL_Indexes!$B$9:$AK$88,MATCH($A$3,TQoL_Indexes!#REF!,0)+$A220,MATCH(E$3,TQoL_Indexes!$B$8:$AK$8,0)),"")</f>
        <v/>
      </c>
      <c r="F220" s="86" t="str">
        <f>IFERROR(INDEX(TQoL_Indexes!$B$9:$AK$88,MATCH($A$3,TQoL_Indexes!#REF!,0)+$A220,MATCH(F$3,TQoL_Indexes!$B$8:$AK$8,0)),"")</f>
        <v/>
      </c>
      <c r="G220" s="86" t="str">
        <f>IFERROR(INDEX(TQoL_Indexes!$B$9:$AK$88,MATCH($A$3,TQoL_Indexes!#REF!,0)+$A220,MATCH(G$3,TQoL_Indexes!$B$8:$AK$8,0)),"")</f>
        <v/>
      </c>
      <c r="H220" s="86" t="str">
        <f>IFERROR(INDEX(TQoL_Indexes!$B$9:$AK$88,MATCH($A$3,TQoL_Indexes!#REF!,0)+$A220,MATCH(H$3,TQoL_Indexes!$B$8:$AK$8,0)),"")</f>
        <v/>
      </c>
      <c r="I220" s="86" t="str">
        <f>IFERROR(INDEX(TQoL_Indexes!$B$9:$AK$88,MATCH($A$3,TQoL_Indexes!#REF!,0)+$A220,MATCH(I$3,TQoL_Indexes!$B$8:$AK$8,0)),"")</f>
        <v/>
      </c>
      <c r="J220" s="86" t="str">
        <f>IFERROR(INDEX(TQoL_Indexes!$B$9:$AK$88,MATCH($A$3,TQoL_Indexes!#REF!,0)+$A220,MATCH(J$3,TQoL_Indexes!$B$8:$AK$8,0)),"")</f>
        <v/>
      </c>
      <c r="K220" s="86" t="str">
        <f>IFERROR(INDEX(TQoL_Indexes!$B$9:$AK$88,MATCH($A$3,TQoL_Indexes!#REF!,0)+$A220,MATCH(K$3,TQoL_Indexes!$B$8:$AK$8,0)),"")</f>
        <v/>
      </c>
      <c r="L220" s="86" t="str">
        <f>IFERROR(INDEX(TQoL_Indexes!$B$9:$AK$88,MATCH($A$3,TQoL_Indexes!#REF!,0)+$A220,MATCH(L$3,TQoL_Indexes!$B$8:$AK$8,0)),"")</f>
        <v/>
      </c>
      <c r="M220" s="86" t="str">
        <f>IFERROR(INDEX(TQoL_Indexes!$B$9:$AK$88,MATCH($A$3,TQoL_Indexes!#REF!,0)+$A220,MATCH(M$3,TQoL_Indexes!$B$8:$AK$8,0)),"")</f>
        <v/>
      </c>
      <c r="N220" s="86" t="str">
        <f>IFERROR(INDEX(TQoL_Indexes!$B$9:$AK$88,MATCH($A$3,TQoL_Indexes!#REF!,0)+$A220,MATCH(N$3,TQoL_Indexes!$B$8:$AK$8,0)),"")</f>
        <v/>
      </c>
      <c r="O220" s="86" t="str">
        <f>IFERROR(INDEX(TQoL_Indexes!$B$9:$AK$88,MATCH($A$3,TQoL_Indexes!#REF!,0)+$A220,MATCH(O$3,TQoL_Indexes!$B$8:$AK$8,0)),"")</f>
        <v/>
      </c>
      <c r="P220" s="86" t="str">
        <f>IFERROR(INDEX(TQoL_Indexes!$B$9:$AK$88,MATCH($A$3,TQoL_Indexes!#REF!,0)+$A220,MATCH(P$3,TQoL_Indexes!$B$8:$AK$8,0)),"")</f>
        <v/>
      </c>
      <c r="Q220" s="86" t="str">
        <f>IFERROR(INDEX(TQoL_Indexes!$B$9:$AK$88,MATCH($A$3,TQoL_Indexes!#REF!,0)+$A220,MATCH(Q$3,TQoL_Indexes!$B$8:$AK$8,0)),"")</f>
        <v/>
      </c>
      <c r="R220" s="86" t="str">
        <f>IFERROR(INDEX(TQoL_Indexes!$B$9:$AK$88,MATCH($A$3,TQoL_Indexes!#REF!,0)+$A220,MATCH(R$3,TQoL_Indexes!$B$8:$AK$8,0)),"")</f>
        <v/>
      </c>
      <c r="S220" s="86" t="str">
        <f>IFERROR(INDEX(TQoL_Indexes!$B$9:$AK$88,MATCH($A$3,TQoL_Indexes!#REF!,0)+$A220,MATCH(S$3,TQoL_Indexes!$B$8:$AK$8,0)),"")</f>
        <v/>
      </c>
      <c r="T220" s="86" t="str">
        <f>IFERROR(INDEX(TQoL_Indexes!$B$9:$AK$88,MATCH($A$3,TQoL_Indexes!#REF!,0)+$A220,MATCH(T$3,TQoL_Indexes!$B$8:$AK$8,0)),"")</f>
        <v/>
      </c>
      <c r="U220" s="86" t="str">
        <f>IFERROR(INDEX(TQoL_Indexes!$B$9:$AK$88,MATCH($A$3,TQoL_Indexes!#REF!,0)+$A220,MATCH(U$3,TQoL_Indexes!$B$8:$AK$8,0)),"")</f>
        <v/>
      </c>
      <c r="V220" s="86" t="str">
        <f>IFERROR(INDEX(TQoL_Indexes!$B$9:$AK$88,MATCH($A$3,TQoL_Indexes!#REF!,0)+$A220,MATCH(V$3,TQoL_Indexes!$B$8:$AK$8,0)),"")</f>
        <v/>
      </c>
      <c r="W220" s="86" t="str">
        <f>IFERROR(INDEX(TQoL_Indexes!$B$9:$AK$88,MATCH($A$3,TQoL_Indexes!#REF!,0)+$A220,MATCH(W$3,TQoL_Indexes!$B$8:$AK$8,0)),"")</f>
        <v/>
      </c>
      <c r="X220" s="86" t="str">
        <f>IFERROR(INDEX(TQoL_Indexes!$B$9:$AK$88,MATCH($A$3,TQoL_Indexes!#REF!,0)+$A220,MATCH(X$3,TQoL_Indexes!$B$8:$AK$8,0)),"")</f>
        <v/>
      </c>
      <c r="Y220" s="86" t="str">
        <f>IFERROR(INDEX(TQoL_Indexes!$B$9:$AK$88,MATCH($A$3,TQoL_Indexes!#REF!,0)+$A220,MATCH(Y$3,TQoL_Indexes!$B$8:$AK$8,0)),"")</f>
        <v/>
      </c>
      <c r="Z220" s="86" t="str">
        <f>IFERROR(INDEX(TQoL_Indexes!$B$9:$AK$88,MATCH($A$3,TQoL_Indexes!#REF!,0)+$A220,MATCH(Z$3,TQoL_Indexes!$B$8:$AK$8,0)),"")</f>
        <v/>
      </c>
      <c r="AA220" s="86" t="str">
        <f>IFERROR(INDEX(TQoL_Indexes!$B$9:$AK$88,MATCH($A$3,TQoL_Indexes!#REF!,0)+$A220,MATCH(AA$3,TQoL_Indexes!$B$8:$AK$8,0)),"")</f>
        <v/>
      </c>
      <c r="AB220" s="86" t="str">
        <f>IFERROR(INDEX(TQoL_Indexes!$B$9:$AK$88,MATCH($A$3,TQoL_Indexes!#REF!,0)+$A220,MATCH(AB$3,TQoL_Indexes!$B$8:$AK$8,0)),"")</f>
        <v/>
      </c>
      <c r="AC220" s="86" t="str">
        <f>IFERROR(INDEX(TQoL_Indexes!$B$9:$AK$88,MATCH($A$3,TQoL_Indexes!#REF!,0)+$A220,MATCH(AC$3,TQoL_Indexes!$B$8:$AK$8,0)),"")</f>
        <v/>
      </c>
      <c r="AD220" s="86" t="str">
        <f>IFERROR(INDEX(TQoL_Indexes!$B$9:$AK$88,MATCH($A$3,TQoL_Indexes!#REF!,0)+$A220,MATCH(AD$3,TQoL_Indexes!$B$8:$AK$8,0)),"")</f>
        <v/>
      </c>
      <c r="AE220" s="86" t="str">
        <f>IFERROR(INDEX(TQoL_Indexes!$B$9:$AK$88,MATCH($A$3,TQoL_Indexes!#REF!,0)+$A220,MATCH(AE$3,TQoL_Indexes!$B$8:$AK$8,0)),"")</f>
        <v/>
      </c>
      <c r="AF220" s="86" t="str">
        <f>IFERROR(INDEX(TQoL_Indexes!$B$9:$AK$88,MATCH($A$3,TQoL_Indexes!#REF!,0)+$A220,MATCH(AF$3,TQoL_Indexes!$B$8:$AK$8,0)),"")</f>
        <v/>
      </c>
      <c r="AG220" s="86" t="str">
        <f>IFERROR(INDEX(TQoL_Indexes!$B$9:$AK$88,MATCH($A$3,TQoL_Indexes!#REF!,0)+$A220,MATCH(AG$3,TQoL_Indexes!$B$8:$AK$8,0)),"")</f>
        <v/>
      </c>
      <c r="AH220" s="86" t="str">
        <f>IFERROR(INDEX(TQoL_Indexes!$B$9:$AK$88,MATCH($A$3,TQoL_Indexes!#REF!,0)+$A220,MATCH(AH$3,TQoL_Indexes!$B$8:$AK$8,0)),"")</f>
        <v/>
      </c>
      <c r="AI220" s="86" t="str">
        <f>IFERROR(INDEX(TQoL_Indexes!$B$9:$AK$88,MATCH($A$3,TQoL_Indexes!#REF!,0)+$A220,MATCH(AI$3,TQoL_Indexes!$B$8:$AK$8,0)),"")</f>
        <v/>
      </c>
      <c r="AJ220" s="86" t="str">
        <f>IFERROR(INDEX(TQoL_Indexes!$B$9:$AK$88,MATCH($A$3,TQoL_Indexes!#REF!,0)+$A220,MATCH(AJ$3,TQoL_Indexes!$B$8:$AK$8,0)),"")</f>
        <v/>
      </c>
      <c r="AK220" s="86" t="str">
        <f>IFERROR(INDEX(TQoL_Indexes!$B$9:$AK$88,MATCH($A$3,TQoL_Indexes!#REF!,0)+$A220,MATCH(AK$3,TQoL_Indexes!$B$8:$AK$8,0)),"")</f>
        <v/>
      </c>
      <c r="AL220" s="86" t="str">
        <f>IFERROR(INDEX(TQoL_Indexes!$B$9:$AK$88,MATCH($A$3,TQoL_Indexes!#REF!,0)+$A220,MATCH(AL$3,TQoL_Indexes!$B$8:$AK$8,0)),"")</f>
        <v/>
      </c>
      <c r="AM220" s="87" t="str">
        <f>IFERROR(INDEX(TQoL_Indexes!$B$9:$AK$88,MATCH($A$3,TQoL_Indexes!#REF!,0)+$A220,MATCH(AM$3,TQoL_Indexes!$B$8:$AK$8,0)),"")</f>
        <v/>
      </c>
    </row>
    <row r="221" spans="1:39">
      <c r="A221" s="58" t="str">
        <f>IFERROR(IF(A220+1&lt;COUNTIF(TQoL_Indexes!#REF!,Aux_Country!$A$3),A220+1,""),"")</f>
        <v/>
      </c>
      <c r="B221" s="121" t="str">
        <f>IFERROR(INDEX(TQoL_Indexes!$B$9:$AK$88,MATCH($A$3,TQoL_Indexes!#REF!,0)+$A221,MATCH(B$3,TQoL_Indexes!$B$8:$AK$8,0)),"")</f>
        <v/>
      </c>
      <c r="C221" s="116" t="str">
        <f>IFERROR(INDEX(TQoL_Indexes!$B$9:$AK$88,MATCH($A$3,TQoL_Indexes!#REF!,0)+$A221,MATCH(C$3,TQoL_Indexes!$B$8:$AK$8,0)),"")</f>
        <v/>
      </c>
      <c r="D221" s="122" t="str">
        <f>IFERROR(INDEX(TQoL_Indexes!$B$9:$AK$88,MATCH($A$3,TQoL_Indexes!#REF!,0)+$A221,MATCH(D$3,TQoL_Indexes!$B$8:$AK$8,0)),"")</f>
        <v/>
      </c>
      <c r="E221" s="86" t="str">
        <f>IFERROR(INDEX(TQoL_Indexes!$B$9:$AK$88,MATCH($A$3,TQoL_Indexes!#REF!,0)+$A221,MATCH(E$3,TQoL_Indexes!$B$8:$AK$8,0)),"")</f>
        <v/>
      </c>
      <c r="F221" s="86" t="str">
        <f>IFERROR(INDEX(TQoL_Indexes!$B$9:$AK$88,MATCH($A$3,TQoL_Indexes!#REF!,0)+$A221,MATCH(F$3,TQoL_Indexes!$B$8:$AK$8,0)),"")</f>
        <v/>
      </c>
      <c r="G221" s="86" t="str">
        <f>IFERROR(INDEX(TQoL_Indexes!$B$9:$AK$88,MATCH($A$3,TQoL_Indexes!#REF!,0)+$A221,MATCH(G$3,TQoL_Indexes!$B$8:$AK$8,0)),"")</f>
        <v/>
      </c>
      <c r="H221" s="86" t="str">
        <f>IFERROR(INDEX(TQoL_Indexes!$B$9:$AK$88,MATCH($A$3,TQoL_Indexes!#REF!,0)+$A221,MATCH(H$3,TQoL_Indexes!$B$8:$AK$8,0)),"")</f>
        <v/>
      </c>
      <c r="I221" s="86" t="str">
        <f>IFERROR(INDEX(TQoL_Indexes!$B$9:$AK$88,MATCH($A$3,TQoL_Indexes!#REF!,0)+$A221,MATCH(I$3,TQoL_Indexes!$B$8:$AK$8,0)),"")</f>
        <v/>
      </c>
      <c r="J221" s="86" t="str">
        <f>IFERROR(INDEX(TQoL_Indexes!$B$9:$AK$88,MATCH($A$3,TQoL_Indexes!#REF!,0)+$A221,MATCH(J$3,TQoL_Indexes!$B$8:$AK$8,0)),"")</f>
        <v/>
      </c>
      <c r="K221" s="86" t="str">
        <f>IFERROR(INDEX(TQoL_Indexes!$B$9:$AK$88,MATCH($A$3,TQoL_Indexes!#REF!,0)+$A221,MATCH(K$3,TQoL_Indexes!$B$8:$AK$8,0)),"")</f>
        <v/>
      </c>
      <c r="L221" s="86" t="str">
        <f>IFERROR(INDEX(TQoL_Indexes!$B$9:$AK$88,MATCH($A$3,TQoL_Indexes!#REF!,0)+$A221,MATCH(L$3,TQoL_Indexes!$B$8:$AK$8,0)),"")</f>
        <v/>
      </c>
      <c r="M221" s="86" t="str">
        <f>IFERROR(INDEX(TQoL_Indexes!$B$9:$AK$88,MATCH($A$3,TQoL_Indexes!#REF!,0)+$A221,MATCH(M$3,TQoL_Indexes!$B$8:$AK$8,0)),"")</f>
        <v/>
      </c>
      <c r="N221" s="86" t="str">
        <f>IFERROR(INDEX(TQoL_Indexes!$B$9:$AK$88,MATCH($A$3,TQoL_Indexes!#REF!,0)+$A221,MATCH(N$3,TQoL_Indexes!$B$8:$AK$8,0)),"")</f>
        <v/>
      </c>
      <c r="O221" s="86" t="str">
        <f>IFERROR(INDEX(TQoL_Indexes!$B$9:$AK$88,MATCH($A$3,TQoL_Indexes!#REF!,0)+$A221,MATCH(O$3,TQoL_Indexes!$B$8:$AK$8,0)),"")</f>
        <v/>
      </c>
      <c r="P221" s="86" t="str">
        <f>IFERROR(INDEX(TQoL_Indexes!$B$9:$AK$88,MATCH($A$3,TQoL_Indexes!#REF!,0)+$A221,MATCH(P$3,TQoL_Indexes!$B$8:$AK$8,0)),"")</f>
        <v/>
      </c>
      <c r="Q221" s="86" t="str">
        <f>IFERROR(INDEX(TQoL_Indexes!$B$9:$AK$88,MATCH($A$3,TQoL_Indexes!#REF!,0)+$A221,MATCH(Q$3,TQoL_Indexes!$B$8:$AK$8,0)),"")</f>
        <v/>
      </c>
      <c r="R221" s="86" t="str">
        <f>IFERROR(INDEX(TQoL_Indexes!$B$9:$AK$88,MATCH($A$3,TQoL_Indexes!#REF!,0)+$A221,MATCH(R$3,TQoL_Indexes!$B$8:$AK$8,0)),"")</f>
        <v/>
      </c>
      <c r="S221" s="86" t="str">
        <f>IFERROR(INDEX(TQoL_Indexes!$B$9:$AK$88,MATCH($A$3,TQoL_Indexes!#REF!,0)+$A221,MATCH(S$3,TQoL_Indexes!$B$8:$AK$8,0)),"")</f>
        <v/>
      </c>
      <c r="T221" s="86" t="str">
        <f>IFERROR(INDEX(TQoL_Indexes!$B$9:$AK$88,MATCH($A$3,TQoL_Indexes!#REF!,0)+$A221,MATCH(T$3,TQoL_Indexes!$B$8:$AK$8,0)),"")</f>
        <v/>
      </c>
      <c r="U221" s="86" t="str">
        <f>IFERROR(INDEX(TQoL_Indexes!$B$9:$AK$88,MATCH($A$3,TQoL_Indexes!#REF!,0)+$A221,MATCH(U$3,TQoL_Indexes!$B$8:$AK$8,0)),"")</f>
        <v/>
      </c>
      <c r="V221" s="86" t="str">
        <f>IFERROR(INDEX(TQoL_Indexes!$B$9:$AK$88,MATCH($A$3,TQoL_Indexes!#REF!,0)+$A221,MATCH(V$3,TQoL_Indexes!$B$8:$AK$8,0)),"")</f>
        <v/>
      </c>
      <c r="W221" s="86" t="str">
        <f>IFERROR(INDEX(TQoL_Indexes!$B$9:$AK$88,MATCH($A$3,TQoL_Indexes!#REF!,0)+$A221,MATCH(W$3,TQoL_Indexes!$B$8:$AK$8,0)),"")</f>
        <v/>
      </c>
      <c r="X221" s="86" t="str">
        <f>IFERROR(INDEX(TQoL_Indexes!$B$9:$AK$88,MATCH($A$3,TQoL_Indexes!#REF!,0)+$A221,MATCH(X$3,TQoL_Indexes!$B$8:$AK$8,0)),"")</f>
        <v/>
      </c>
      <c r="Y221" s="86" t="str">
        <f>IFERROR(INDEX(TQoL_Indexes!$B$9:$AK$88,MATCH($A$3,TQoL_Indexes!#REF!,0)+$A221,MATCH(Y$3,TQoL_Indexes!$B$8:$AK$8,0)),"")</f>
        <v/>
      </c>
      <c r="Z221" s="86" t="str">
        <f>IFERROR(INDEX(TQoL_Indexes!$B$9:$AK$88,MATCH($A$3,TQoL_Indexes!#REF!,0)+$A221,MATCH(Z$3,TQoL_Indexes!$B$8:$AK$8,0)),"")</f>
        <v/>
      </c>
      <c r="AA221" s="86" t="str">
        <f>IFERROR(INDEX(TQoL_Indexes!$B$9:$AK$88,MATCH($A$3,TQoL_Indexes!#REF!,0)+$A221,MATCH(AA$3,TQoL_Indexes!$B$8:$AK$8,0)),"")</f>
        <v/>
      </c>
      <c r="AB221" s="86" t="str">
        <f>IFERROR(INDEX(TQoL_Indexes!$B$9:$AK$88,MATCH($A$3,TQoL_Indexes!#REF!,0)+$A221,MATCH(AB$3,TQoL_Indexes!$B$8:$AK$8,0)),"")</f>
        <v/>
      </c>
      <c r="AC221" s="86" t="str">
        <f>IFERROR(INDEX(TQoL_Indexes!$B$9:$AK$88,MATCH($A$3,TQoL_Indexes!#REF!,0)+$A221,MATCH(AC$3,TQoL_Indexes!$B$8:$AK$8,0)),"")</f>
        <v/>
      </c>
      <c r="AD221" s="86" t="str">
        <f>IFERROR(INDEX(TQoL_Indexes!$B$9:$AK$88,MATCH($A$3,TQoL_Indexes!#REF!,0)+$A221,MATCH(AD$3,TQoL_Indexes!$B$8:$AK$8,0)),"")</f>
        <v/>
      </c>
      <c r="AE221" s="86" t="str">
        <f>IFERROR(INDEX(TQoL_Indexes!$B$9:$AK$88,MATCH($A$3,TQoL_Indexes!#REF!,0)+$A221,MATCH(AE$3,TQoL_Indexes!$B$8:$AK$8,0)),"")</f>
        <v/>
      </c>
      <c r="AF221" s="86" t="str">
        <f>IFERROR(INDEX(TQoL_Indexes!$B$9:$AK$88,MATCH($A$3,TQoL_Indexes!#REF!,0)+$A221,MATCH(AF$3,TQoL_Indexes!$B$8:$AK$8,0)),"")</f>
        <v/>
      </c>
      <c r="AG221" s="86" t="str">
        <f>IFERROR(INDEX(TQoL_Indexes!$B$9:$AK$88,MATCH($A$3,TQoL_Indexes!#REF!,0)+$A221,MATCH(AG$3,TQoL_Indexes!$B$8:$AK$8,0)),"")</f>
        <v/>
      </c>
      <c r="AH221" s="86" t="str">
        <f>IFERROR(INDEX(TQoL_Indexes!$B$9:$AK$88,MATCH($A$3,TQoL_Indexes!#REF!,0)+$A221,MATCH(AH$3,TQoL_Indexes!$B$8:$AK$8,0)),"")</f>
        <v/>
      </c>
      <c r="AI221" s="86" t="str">
        <f>IFERROR(INDEX(TQoL_Indexes!$B$9:$AK$88,MATCH($A$3,TQoL_Indexes!#REF!,0)+$A221,MATCH(AI$3,TQoL_Indexes!$B$8:$AK$8,0)),"")</f>
        <v/>
      </c>
      <c r="AJ221" s="86" t="str">
        <f>IFERROR(INDEX(TQoL_Indexes!$B$9:$AK$88,MATCH($A$3,TQoL_Indexes!#REF!,0)+$A221,MATCH(AJ$3,TQoL_Indexes!$B$8:$AK$8,0)),"")</f>
        <v/>
      </c>
      <c r="AK221" s="86" t="str">
        <f>IFERROR(INDEX(TQoL_Indexes!$B$9:$AK$88,MATCH($A$3,TQoL_Indexes!#REF!,0)+$A221,MATCH(AK$3,TQoL_Indexes!$B$8:$AK$8,0)),"")</f>
        <v/>
      </c>
      <c r="AL221" s="86" t="str">
        <f>IFERROR(INDEX(TQoL_Indexes!$B$9:$AK$88,MATCH($A$3,TQoL_Indexes!#REF!,0)+$A221,MATCH(AL$3,TQoL_Indexes!$B$8:$AK$8,0)),"")</f>
        <v/>
      </c>
      <c r="AM221" s="87" t="str">
        <f>IFERROR(INDEX(TQoL_Indexes!$B$9:$AK$88,MATCH($A$3,TQoL_Indexes!#REF!,0)+$A221,MATCH(AM$3,TQoL_Indexes!$B$8:$AK$8,0)),"")</f>
        <v/>
      </c>
    </row>
    <row r="222" spans="1:39">
      <c r="A222" s="58" t="str">
        <f>IFERROR(IF(A221+1&lt;COUNTIF(TQoL_Indexes!#REF!,Aux_Country!$A$3),A221+1,""),"")</f>
        <v/>
      </c>
      <c r="B222" s="121" t="str">
        <f>IFERROR(INDEX(TQoL_Indexes!$B$9:$AK$88,MATCH($A$3,TQoL_Indexes!#REF!,0)+$A222,MATCH(B$3,TQoL_Indexes!$B$8:$AK$8,0)),"")</f>
        <v/>
      </c>
      <c r="C222" s="116" t="str">
        <f>IFERROR(INDEX(TQoL_Indexes!$B$9:$AK$88,MATCH($A$3,TQoL_Indexes!#REF!,0)+$A222,MATCH(C$3,TQoL_Indexes!$B$8:$AK$8,0)),"")</f>
        <v/>
      </c>
      <c r="D222" s="122" t="str">
        <f>IFERROR(INDEX(TQoL_Indexes!$B$9:$AK$88,MATCH($A$3,TQoL_Indexes!#REF!,0)+$A222,MATCH(D$3,TQoL_Indexes!$B$8:$AK$8,0)),"")</f>
        <v/>
      </c>
      <c r="E222" s="86" t="str">
        <f>IFERROR(INDEX(TQoL_Indexes!$B$9:$AK$88,MATCH($A$3,TQoL_Indexes!#REF!,0)+$A222,MATCH(E$3,TQoL_Indexes!$B$8:$AK$8,0)),"")</f>
        <v/>
      </c>
      <c r="F222" s="86" t="str">
        <f>IFERROR(INDEX(TQoL_Indexes!$B$9:$AK$88,MATCH($A$3,TQoL_Indexes!#REF!,0)+$A222,MATCH(F$3,TQoL_Indexes!$B$8:$AK$8,0)),"")</f>
        <v/>
      </c>
      <c r="G222" s="86" t="str">
        <f>IFERROR(INDEX(TQoL_Indexes!$B$9:$AK$88,MATCH($A$3,TQoL_Indexes!#REF!,0)+$A222,MATCH(G$3,TQoL_Indexes!$B$8:$AK$8,0)),"")</f>
        <v/>
      </c>
      <c r="H222" s="86" t="str">
        <f>IFERROR(INDEX(TQoL_Indexes!$B$9:$AK$88,MATCH($A$3,TQoL_Indexes!#REF!,0)+$A222,MATCH(H$3,TQoL_Indexes!$B$8:$AK$8,0)),"")</f>
        <v/>
      </c>
      <c r="I222" s="86" t="str">
        <f>IFERROR(INDEX(TQoL_Indexes!$B$9:$AK$88,MATCH($A$3,TQoL_Indexes!#REF!,0)+$A222,MATCH(I$3,TQoL_Indexes!$B$8:$AK$8,0)),"")</f>
        <v/>
      </c>
      <c r="J222" s="86" t="str">
        <f>IFERROR(INDEX(TQoL_Indexes!$B$9:$AK$88,MATCH($A$3,TQoL_Indexes!#REF!,0)+$A222,MATCH(J$3,TQoL_Indexes!$B$8:$AK$8,0)),"")</f>
        <v/>
      </c>
      <c r="K222" s="86" t="str">
        <f>IFERROR(INDEX(TQoL_Indexes!$B$9:$AK$88,MATCH($A$3,TQoL_Indexes!#REF!,0)+$A222,MATCH(K$3,TQoL_Indexes!$B$8:$AK$8,0)),"")</f>
        <v/>
      </c>
      <c r="L222" s="86" t="str">
        <f>IFERROR(INDEX(TQoL_Indexes!$B$9:$AK$88,MATCH($A$3,TQoL_Indexes!#REF!,0)+$A222,MATCH(L$3,TQoL_Indexes!$B$8:$AK$8,0)),"")</f>
        <v/>
      </c>
      <c r="M222" s="86" t="str">
        <f>IFERROR(INDEX(TQoL_Indexes!$B$9:$AK$88,MATCH($A$3,TQoL_Indexes!#REF!,0)+$A222,MATCH(M$3,TQoL_Indexes!$B$8:$AK$8,0)),"")</f>
        <v/>
      </c>
      <c r="N222" s="86" t="str">
        <f>IFERROR(INDEX(TQoL_Indexes!$B$9:$AK$88,MATCH($A$3,TQoL_Indexes!#REF!,0)+$A222,MATCH(N$3,TQoL_Indexes!$B$8:$AK$8,0)),"")</f>
        <v/>
      </c>
      <c r="O222" s="86" t="str">
        <f>IFERROR(INDEX(TQoL_Indexes!$B$9:$AK$88,MATCH($A$3,TQoL_Indexes!#REF!,0)+$A222,MATCH(O$3,TQoL_Indexes!$B$8:$AK$8,0)),"")</f>
        <v/>
      </c>
      <c r="P222" s="86" t="str">
        <f>IFERROR(INDEX(TQoL_Indexes!$B$9:$AK$88,MATCH($A$3,TQoL_Indexes!#REF!,0)+$A222,MATCH(P$3,TQoL_Indexes!$B$8:$AK$8,0)),"")</f>
        <v/>
      </c>
      <c r="Q222" s="86" t="str">
        <f>IFERROR(INDEX(TQoL_Indexes!$B$9:$AK$88,MATCH($A$3,TQoL_Indexes!#REF!,0)+$A222,MATCH(Q$3,TQoL_Indexes!$B$8:$AK$8,0)),"")</f>
        <v/>
      </c>
      <c r="R222" s="86" t="str">
        <f>IFERROR(INDEX(TQoL_Indexes!$B$9:$AK$88,MATCH($A$3,TQoL_Indexes!#REF!,0)+$A222,MATCH(R$3,TQoL_Indexes!$B$8:$AK$8,0)),"")</f>
        <v/>
      </c>
      <c r="S222" s="86" t="str">
        <f>IFERROR(INDEX(TQoL_Indexes!$B$9:$AK$88,MATCH($A$3,TQoL_Indexes!#REF!,0)+$A222,MATCH(S$3,TQoL_Indexes!$B$8:$AK$8,0)),"")</f>
        <v/>
      </c>
      <c r="T222" s="86" t="str">
        <f>IFERROR(INDEX(TQoL_Indexes!$B$9:$AK$88,MATCH($A$3,TQoL_Indexes!#REF!,0)+$A222,MATCH(T$3,TQoL_Indexes!$B$8:$AK$8,0)),"")</f>
        <v/>
      </c>
      <c r="U222" s="86" t="str">
        <f>IFERROR(INDEX(TQoL_Indexes!$B$9:$AK$88,MATCH($A$3,TQoL_Indexes!#REF!,0)+$A222,MATCH(U$3,TQoL_Indexes!$B$8:$AK$8,0)),"")</f>
        <v/>
      </c>
      <c r="V222" s="86" t="str">
        <f>IFERROR(INDEX(TQoL_Indexes!$B$9:$AK$88,MATCH($A$3,TQoL_Indexes!#REF!,0)+$A222,MATCH(V$3,TQoL_Indexes!$B$8:$AK$8,0)),"")</f>
        <v/>
      </c>
      <c r="W222" s="86" t="str">
        <f>IFERROR(INDEX(TQoL_Indexes!$B$9:$AK$88,MATCH($A$3,TQoL_Indexes!#REF!,0)+$A222,MATCH(W$3,TQoL_Indexes!$B$8:$AK$8,0)),"")</f>
        <v/>
      </c>
      <c r="X222" s="86" t="str">
        <f>IFERROR(INDEX(TQoL_Indexes!$B$9:$AK$88,MATCH($A$3,TQoL_Indexes!#REF!,0)+$A222,MATCH(X$3,TQoL_Indexes!$B$8:$AK$8,0)),"")</f>
        <v/>
      </c>
      <c r="Y222" s="86" t="str">
        <f>IFERROR(INDEX(TQoL_Indexes!$B$9:$AK$88,MATCH($A$3,TQoL_Indexes!#REF!,0)+$A222,MATCH(Y$3,TQoL_Indexes!$B$8:$AK$8,0)),"")</f>
        <v/>
      </c>
      <c r="Z222" s="86" t="str">
        <f>IFERROR(INDEX(TQoL_Indexes!$B$9:$AK$88,MATCH($A$3,TQoL_Indexes!#REF!,0)+$A222,MATCH(Z$3,TQoL_Indexes!$B$8:$AK$8,0)),"")</f>
        <v/>
      </c>
      <c r="AA222" s="86" t="str">
        <f>IFERROR(INDEX(TQoL_Indexes!$B$9:$AK$88,MATCH($A$3,TQoL_Indexes!#REF!,0)+$A222,MATCH(AA$3,TQoL_Indexes!$B$8:$AK$8,0)),"")</f>
        <v/>
      </c>
      <c r="AB222" s="86" t="str">
        <f>IFERROR(INDEX(TQoL_Indexes!$B$9:$AK$88,MATCH($A$3,TQoL_Indexes!#REF!,0)+$A222,MATCH(AB$3,TQoL_Indexes!$B$8:$AK$8,0)),"")</f>
        <v/>
      </c>
      <c r="AC222" s="86" t="str">
        <f>IFERROR(INDEX(TQoL_Indexes!$B$9:$AK$88,MATCH($A$3,TQoL_Indexes!#REF!,0)+$A222,MATCH(AC$3,TQoL_Indexes!$B$8:$AK$8,0)),"")</f>
        <v/>
      </c>
      <c r="AD222" s="86" t="str">
        <f>IFERROR(INDEX(TQoL_Indexes!$B$9:$AK$88,MATCH($A$3,TQoL_Indexes!#REF!,0)+$A222,MATCH(AD$3,TQoL_Indexes!$B$8:$AK$8,0)),"")</f>
        <v/>
      </c>
      <c r="AE222" s="86" t="str">
        <f>IFERROR(INDEX(TQoL_Indexes!$B$9:$AK$88,MATCH($A$3,TQoL_Indexes!#REF!,0)+$A222,MATCH(AE$3,TQoL_Indexes!$B$8:$AK$8,0)),"")</f>
        <v/>
      </c>
      <c r="AF222" s="86" t="str">
        <f>IFERROR(INDEX(TQoL_Indexes!$B$9:$AK$88,MATCH($A$3,TQoL_Indexes!#REF!,0)+$A222,MATCH(AF$3,TQoL_Indexes!$B$8:$AK$8,0)),"")</f>
        <v/>
      </c>
      <c r="AG222" s="86" t="str">
        <f>IFERROR(INDEX(TQoL_Indexes!$B$9:$AK$88,MATCH($A$3,TQoL_Indexes!#REF!,0)+$A222,MATCH(AG$3,TQoL_Indexes!$B$8:$AK$8,0)),"")</f>
        <v/>
      </c>
      <c r="AH222" s="86" t="str">
        <f>IFERROR(INDEX(TQoL_Indexes!$B$9:$AK$88,MATCH($A$3,TQoL_Indexes!#REF!,0)+$A222,MATCH(AH$3,TQoL_Indexes!$B$8:$AK$8,0)),"")</f>
        <v/>
      </c>
      <c r="AI222" s="86" t="str">
        <f>IFERROR(INDEX(TQoL_Indexes!$B$9:$AK$88,MATCH($A$3,TQoL_Indexes!#REF!,0)+$A222,MATCH(AI$3,TQoL_Indexes!$B$8:$AK$8,0)),"")</f>
        <v/>
      </c>
      <c r="AJ222" s="86" t="str">
        <f>IFERROR(INDEX(TQoL_Indexes!$B$9:$AK$88,MATCH($A$3,TQoL_Indexes!#REF!,0)+$A222,MATCH(AJ$3,TQoL_Indexes!$B$8:$AK$8,0)),"")</f>
        <v/>
      </c>
      <c r="AK222" s="86" t="str">
        <f>IFERROR(INDEX(TQoL_Indexes!$B$9:$AK$88,MATCH($A$3,TQoL_Indexes!#REF!,0)+$A222,MATCH(AK$3,TQoL_Indexes!$B$8:$AK$8,0)),"")</f>
        <v/>
      </c>
      <c r="AL222" s="86" t="str">
        <f>IFERROR(INDEX(TQoL_Indexes!$B$9:$AK$88,MATCH($A$3,TQoL_Indexes!#REF!,0)+$A222,MATCH(AL$3,TQoL_Indexes!$B$8:$AK$8,0)),"")</f>
        <v/>
      </c>
      <c r="AM222" s="87" t="str">
        <f>IFERROR(INDEX(TQoL_Indexes!$B$9:$AK$88,MATCH($A$3,TQoL_Indexes!#REF!,0)+$A222,MATCH(AM$3,TQoL_Indexes!$B$8:$AK$8,0)),"")</f>
        <v/>
      </c>
    </row>
    <row r="223" spans="1:39">
      <c r="A223" s="58" t="str">
        <f>IFERROR(IF(A222+1&lt;COUNTIF(TQoL_Indexes!#REF!,Aux_Country!$A$3),A222+1,""),"")</f>
        <v/>
      </c>
      <c r="B223" s="121" t="str">
        <f>IFERROR(INDEX(TQoL_Indexes!$B$9:$AK$88,MATCH($A$3,TQoL_Indexes!#REF!,0)+$A223,MATCH(B$3,TQoL_Indexes!$B$8:$AK$8,0)),"")</f>
        <v/>
      </c>
      <c r="C223" s="116" t="str">
        <f>IFERROR(INDEX(TQoL_Indexes!$B$9:$AK$88,MATCH($A$3,TQoL_Indexes!#REF!,0)+$A223,MATCH(C$3,TQoL_Indexes!$B$8:$AK$8,0)),"")</f>
        <v/>
      </c>
      <c r="D223" s="122" t="str">
        <f>IFERROR(INDEX(TQoL_Indexes!$B$9:$AK$88,MATCH($A$3,TQoL_Indexes!#REF!,0)+$A223,MATCH(D$3,TQoL_Indexes!$B$8:$AK$8,0)),"")</f>
        <v/>
      </c>
      <c r="E223" s="86" t="str">
        <f>IFERROR(INDEX(TQoL_Indexes!$B$9:$AK$88,MATCH($A$3,TQoL_Indexes!#REF!,0)+$A223,MATCH(E$3,TQoL_Indexes!$B$8:$AK$8,0)),"")</f>
        <v/>
      </c>
      <c r="F223" s="86" t="str">
        <f>IFERROR(INDEX(TQoL_Indexes!$B$9:$AK$88,MATCH($A$3,TQoL_Indexes!#REF!,0)+$A223,MATCH(F$3,TQoL_Indexes!$B$8:$AK$8,0)),"")</f>
        <v/>
      </c>
      <c r="G223" s="86" t="str">
        <f>IFERROR(INDEX(TQoL_Indexes!$B$9:$AK$88,MATCH($A$3,TQoL_Indexes!#REF!,0)+$A223,MATCH(G$3,TQoL_Indexes!$B$8:$AK$8,0)),"")</f>
        <v/>
      </c>
      <c r="H223" s="86" t="str">
        <f>IFERROR(INDEX(TQoL_Indexes!$B$9:$AK$88,MATCH($A$3,TQoL_Indexes!#REF!,0)+$A223,MATCH(H$3,TQoL_Indexes!$B$8:$AK$8,0)),"")</f>
        <v/>
      </c>
      <c r="I223" s="86" t="str">
        <f>IFERROR(INDEX(TQoL_Indexes!$B$9:$AK$88,MATCH($A$3,TQoL_Indexes!#REF!,0)+$A223,MATCH(I$3,TQoL_Indexes!$B$8:$AK$8,0)),"")</f>
        <v/>
      </c>
      <c r="J223" s="86" t="str">
        <f>IFERROR(INDEX(TQoL_Indexes!$B$9:$AK$88,MATCH($A$3,TQoL_Indexes!#REF!,0)+$A223,MATCH(J$3,TQoL_Indexes!$B$8:$AK$8,0)),"")</f>
        <v/>
      </c>
      <c r="K223" s="86" t="str">
        <f>IFERROR(INDEX(TQoL_Indexes!$B$9:$AK$88,MATCH($A$3,TQoL_Indexes!#REF!,0)+$A223,MATCH(K$3,TQoL_Indexes!$B$8:$AK$8,0)),"")</f>
        <v/>
      </c>
      <c r="L223" s="86" t="str">
        <f>IFERROR(INDEX(TQoL_Indexes!$B$9:$AK$88,MATCH($A$3,TQoL_Indexes!#REF!,0)+$A223,MATCH(L$3,TQoL_Indexes!$B$8:$AK$8,0)),"")</f>
        <v/>
      </c>
      <c r="M223" s="86" t="str">
        <f>IFERROR(INDEX(TQoL_Indexes!$B$9:$AK$88,MATCH($A$3,TQoL_Indexes!#REF!,0)+$A223,MATCH(M$3,TQoL_Indexes!$B$8:$AK$8,0)),"")</f>
        <v/>
      </c>
      <c r="N223" s="86" t="str">
        <f>IFERROR(INDEX(TQoL_Indexes!$B$9:$AK$88,MATCH($A$3,TQoL_Indexes!#REF!,0)+$A223,MATCH(N$3,TQoL_Indexes!$B$8:$AK$8,0)),"")</f>
        <v/>
      </c>
      <c r="O223" s="86" t="str">
        <f>IFERROR(INDEX(TQoL_Indexes!$B$9:$AK$88,MATCH($A$3,TQoL_Indexes!#REF!,0)+$A223,MATCH(O$3,TQoL_Indexes!$B$8:$AK$8,0)),"")</f>
        <v/>
      </c>
      <c r="P223" s="86" t="str">
        <f>IFERROR(INDEX(TQoL_Indexes!$B$9:$AK$88,MATCH($A$3,TQoL_Indexes!#REF!,0)+$A223,MATCH(P$3,TQoL_Indexes!$B$8:$AK$8,0)),"")</f>
        <v/>
      </c>
      <c r="Q223" s="86" t="str">
        <f>IFERROR(INDEX(TQoL_Indexes!$B$9:$AK$88,MATCH($A$3,TQoL_Indexes!#REF!,0)+$A223,MATCH(Q$3,TQoL_Indexes!$B$8:$AK$8,0)),"")</f>
        <v/>
      </c>
      <c r="R223" s="86" t="str">
        <f>IFERROR(INDEX(TQoL_Indexes!$B$9:$AK$88,MATCH($A$3,TQoL_Indexes!#REF!,0)+$A223,MATCH(R$3,TQoL_Indexes!$B$8:$AK$8,0)),"")</f>
        <v/>
      </c>
      <c r="S223" s="86" t="str">
        <f>IFERROR(INDEX(TQoL_Indexes!$B$9:$AK$88,MATCH($A$3,TQoL_Indexes!#REF!,0)+$A223,MATCH(S$3,TQoL_Indexes!$B$8:$AK$8,0)),"")</f>
        <v/>
      </c>
      <c r="T223" s="86" t="str">
        <f>IFERROR(INDEX(TQoL_Indexes!$B$9:$AK$88,MATCH($A$3,TQoL_Indexes!#REF!,0)+$A223,MATCH(T$3,TQoL_Indexes!$B$8:$AK$8,0)),"")</f>
        <v/>
      </c>
      <c r="U223" s="86" t="str">
        <f>IFERROR(INDEX(TQoL_Indexes!$B$9:$AK$88,MATCH($A$3,TQoL_Indexes!#REF!,0)+$A223,MATCH(U$3,TQoL_Indexes!$B$8:$AK$8,0)),"")</f>
        <v/>
      </c>
      <c r="V223" s="86" t="str">
        <f>IFERROR(INDEX(TQoL_Indexes!$B$9:$AK$88,MATCH($A$3,TQoL_Indexes!#REF!,0)+$A223,MATCH(V$3,TQoL_Indexes!$B$8:$AK$8,0)),"")</f>
        <v/>
      </c>
      <c r="W223" s="86" t="str">
        <f>IFERROR(INDEX(TQoL_Indexes!$B$9:$AK$88,MATCH($A$3,TQoL_Indexes!#REF!,0)+$A223,MATCH(W$3,TQoL_Indexes!$B$8:$AK$8,0)),"")</f>
        <v/>
      </c>
      <c r="X223" s="86" t="str">
        <f>IFERROR(INDEX(TQoL_Indexes!$B$9:$AK$88,MATCH($A$3,TQoL_Indexes!#REF!,0)+$A223,MATCH(X$3,TQoL_Indexes!$B$8:$AK$8,0)),"")</f>
        <v/>
      </c>
      <c r="Y223" s="86" t="str">
        <f>IFERROR(INDEX(TQoL_Indexes!$B$9:$AK$88,MATCH($A$3,TQoL_Indexes!#REF!,0)+$A223,MATCH(Y$3,TQoL_Indexes!$B$8:$AK$8,0)),"")</f>
        <v/>
      </c>
      <c r="Z223" s="86" t="str">
        <f>IFERROR(INDEX(TQoL_Indexes!$B$9:$AK$88,MATCH($A$3,TQoL_Indexes!#REF!,0)+$A223,MATCH(Z$3,TQoL_Indexes!$B$8:$AK$8,0)),"")</f>
        <v/>
      </c>
      <c r="AA223" s="86" t="str">
        <f>IFERROR(INDEX(TQoL_Indexes!$B$9:$AK$88,MATCH($A$3,TQoL_Indexes!#REF!,0)+$A223,MATCH(AA$3,TQoL_Indexes!$B$8:$AK$8,0)),"")</f>
        <v/>
      </c>
      <c r="AB223" s="86" t="str">
        <f>IFERROR(INDEX(TQoL_Indexes!$B$9:$AK$88,MATCH($A$3,TQoL_Indexes!#REF!,0)+$A223,MATCH(AB$3,TQoL_Indexes!$B$8:$AK$8,0)),"")</f>
        <v/>
      </c>
      <c r="AC223" s="86" t="str">
        <f>IFERROR(INDEX(TQoL_Indexes!$B$9:$AK$88,MATCH($A$3,TQoL_Indexes!#REF!,0)+$A223,MATCH(AC$3,TQoL_Indexes!$B$8:$AK$8,0)),"")</f>
        <v/>
      </c>
      <c r="AD223" s="86" t="str">
        <f>IFERROR(INDEX(TQoL_Indexes!$B$9:$AK$88,MATCH($A$3,TQoL_Indexes!#REF!,0)+$A223,MATCH(AD$3,TQoL_Indexes!$B$8:$AK$8,0)),"")</f>
        <v/>
      </c>
      <c r="AE223" s="86" t="str">
        <f>IFERROR(INDEX(TQoL_Indexes!$B$9:$AK$88,MATCH($A$3,TQoL_Indexes!#REF!,0)+$A223,MATCH(AE$3,TQoL_Indexes!$B$8:$AK$8,0)),"")</f>
        <v/>
      </c>
      <c r="AF223" s="86" t="str">
        <f>IFERROR(INDEX(TQoL_Indexes!$B$9:$AK$88,MATCH($A$3,TQoL_Indexes!#REF!,0)+$A223,MATCH(AF$3,TQoL_Indexes!$B$8:$AK$8,0)),"")</f>
        <v/>
      </c>
      <c r="AG223" s="86" t="str">
        <f>IFERROR(INDEX(TQoL_Indexes!$B$9:$AK$88,MATCH($A$3,TQoL_Indexes!#REF!,0)+$A223,MATCH(AG$3,TQoL_Indexes!$B$8:$AK$8,0)),"")</f>
        <v/>
      </c>
      <c r="AH223" s="86" t="str">
        <f>IFERROR(INDEX(TQoL_Indexes!$B$9:$AK$88,MATCH($A$3,TQoL_Indexes!#REF!,0)+$A223,MATCH(AH$3,TQoL_Indexes!$B$8:$AK$8,0)),"")</f>
        <v/>
      </c>
      <c r="AI223" s="86" t="str">
        <f>IFERROR(INDEX(TQoL_Indexes!$B$9:$AK$88,MATCH($A$3,TQoL_Indexes!#REF!,0)+$A223,MATCH(AI$3,TQoL_Indexes!$B$8:$AK$8,0)),"")</f>
        <v/>
      </c>
      <c r="AJ223" s="86" t="str">
        <f>IFERROR(INDEX(TQoL_Indexes!$B$9:$AK$88,MATCH($A$3,TQoL_Indexes!#REF!,0)+$A223,MATCH(AJ$3,TQoL_Indexes!$B$8:$AK$8,0)),"")</f>
        <v/>
      </c>
      <c r="AK223" s="86" t="str">
        <f>IFERROR(INDEX(TQoL_Indexes!$B$9:$AK$88,MATCH($A$3,TQoL_Indexes!#REF!,0)+$A223,MATCH(AK$3,TQoL_Indexes!$B$8:$AK$8,0)),"")</f>
        <v/>
      </c>
      <c r="AL223" s="86" t="str">
        <f>IFERROR(INDEX(TQoL_Indexes!$B$9:$AK$88,MATCH($A$3,TQoL_Indexes!#REF!,0)+$A223,MATCH(AL$3,TQoL_Indexes!$B$8:$AK$8,0)),"")</f>
        <v/>
      </c>
      <c r="AM223" s="87" t="str">
        <f>IFERROR(INDEX(TQoL_Indexes!$B$9:$AK$88,MATCH($A$3,TQoL_Indexes!#REF!,0)+$A223,MATCH(AM$3,TQoL_Indexes!$B$8:$AK$8,0)),"")</f>
        <v/>
      </c>
    </row>
    <row r="224" spans="1:39">
      <c r="A224" s="58" t="str">
        <f>IFERROR(IF(A223+1&lt;COUNTIF(TQoL_Indexes!#REF!,Aux_Country!$A$3),A223+1,""),"")</f>
        <v/>
      </c>
      <c r="B224" s="121" t="str">
        <f>IFERROR(INDEX(TQoL_Indexes!$B$9:$AK$88,MATCH($A$3,TQoL_Indexes!#REF!,0)+$A224,MATCH(B$3,TQoL_Indexes!$B$8:$AK$8,0)),"")</f>
        <v/>
      </c>
      <c r="C224" s="116" t="str">
        <f>IFERROR(INDEX(TQoL_Indexes!$B$9:$AK$88,MATCH($A$3,TQoL_Indexes!#REF!,0)+$A224,MATCH(C$3,TQoL_Indexes!$B$8:$AK$8,0)),"")</f>
        <v/>
      </c>
      <c r="D224" s="122" t="str">
        <f>IFERROR(INDEX(TQoL_Indexes!$B$9:$AK$88,MATCH($A$3,TQoL_Indexes!#REF!,0)+$A224,MATCH(D$3,TQoL_Indexes!$B$8:$AK$8,0)),"")</f>
        <v/>
      </c>
      <c r="E224" s="86" t="str">
        <f>IFERROR(INDEX(TQoL_Indexes!$B$9:$AK$88,MATCH($A$3,TQoL_Indexes!#REF!,0)+$A224,MATCH(E$3,TQoL_Indexes!$B$8:$AK$8,0)),"")</f>
        <v/>
      </c>
      <c r="F224" s="86" t="str">
        <f>IFERROR(INDEX(TQoL_Indexes!$B$9:$AK$88,MATCH($A$3,TQoL_Indexes!#REF!,0)+$A224,MATCH(F$3,TQoL_Indexes!$B$8:$AK$8,0)),"")</f>
        <v/>
      </c>
      <c r="G224" s="86" t="str">
        <f>IFERROR(INDEX(TQoL_Indexes!$B$9:$AK$88,MATCH($A$3,TQoL_Indexes!#REF!,0)+$A224,MATCH(G$3,TQoL_Indexes!$B$8:$AK$8,0)),"")</f>
        <v/>
      </c>
      <c r="H224" s="86" t="str">
        <f>IFERROR(INDEX(TQoL_Indexes!$B$9:$AK$88,MATCH($A$3,TQoL_Indexes!#REF!,0)+$A224,MATCH(H$3,TQoL_Indexes!$B$8:$AK$8,0)),"")</f>
        <v/>
      </c>
      <c r="I224" s="86" t="str">
        <f>IFERROR(INDEX(TQoL_Indexes!$B$9:$AK$88,MATCH($A$3,TQoL_Indexes!#REF!,0)+$A224,MATCH(I$3,TQoL_Indexes!$B$8:$AK$8,0)),"")</f>
        <v/>
      </c>
      <c r="J224" s="86" t="str">
        <f>IFERROR(INDEX(TQoL_Indexes!$B$9:$AK$88,MATCH($A$3,TQoL_Indexes!#REF!,0)+$A224,MATCH(J$3,TQoL_Indexes!$B$8:$AK$8,0)),"")</f>
        <v/>
      </c>
      <c r="K224" s="86" t="str">
        <f>IFERROR(INDEX(TQoL_Indexes!$B$9:$AK$88,MATCH($A$3,TQoL_Indexes!#REF!,0)+$A224,MATCH(K$3,TQoL_Indexes!$B$8:$AK$8,0)),"")</f>
        <v/>
      </c>
      <c r="L224" s="86" t="str">
        <f>IFERROR(INDEX(TQoL_Indexes!$B$9:$AK$88,MATCH($A$3,TQoL_Indexes!#REF!,0)+$A224,MATCH(L$3,TQoL_Indexes!$B$8:$AK$8,0)),"")</f>
        <v/>
      </c>
      <c r="M224" s="86" t="str">
        <f>IFERROR(INDEX(TQoL_Indexes!$B$9:$AK$88,MATCH($A$3,TQoL_Indexes!#REF!,0)+$A224,MATCH(M$3,TQoL_Indexes!$B$8:$AK$8,0)),"")</f>
        <v/>
      </c>
      <c r="N224" s="86" t="str">
        <f>IFERROR(INDEX(TQoL_Indexes!$B$9:$AK$88,MATCH($A$3,TQoL_Indexes!#REF!,0)+$A224,MATCH(N$3,TQoL_Indexes!$B$8:$AK$8,0)),"")</f>
        <v/>
      </c>
      <c r="O224" s="86" t="str">
        <f>IFERROR(INDEX(TQoL_Indexes!$B$9:$AK$88,MATCH($A$3,TQoL_Indexes!#REF!,0)+$A224,MATCH(O$3,TQoL_Indexes!$B$8:$AK$8,0)),"")</f>
        <v/>
      </c>
      <c r="P224" s="86" t="str">
        <f>IFERROR(INDEX(TQoL_Indexes!$B$9:$AK$88,MATCH($A$3,TQoL_Indexes!#REF!,0)+$A224,MATCH(P$3,TQoL_Indexes!$B$8:$AK$8,0)),"")</f>
        <v/>
      </c>
      <c r="Q224" s="86" t="str">
        <f>IFERROR(INDEX(TQoL_Indexes!$B$9:$AK$88,MATCH($A$3,TQoL_Indexes!#REF!,0)+$A224,MATCH(Q$3,TQoL_Indexes!$B$8:$AK$8,0)),"")</f>
        <v/>
      </c>
      <c r="R224" s="86" t="str">
        <f>IFERROR(INDEX(TQoL_Indexes!$B$9:$AK$88,MATCH($A$3,TQoL_Indexes!#REF!,0)+$A224,MATCH(R$3,TQoL_Indexes!$B$8:$AK$8,0)),"")</f>
        <v/>
      </c>
      <c r="S224" s="86" t="str">
        <f>IFERROR(INDEX(TQoL_Indexes!$B$9:$AK$88,MATCH($A$3,TQoL_Indexes!#REF!,0)+$A224,MATCH(S$3,TQoL_Indexes!$B$8:$AK$8,0)),"")</f>
        <v/>
      </c>
      <c r="T224" s="86" t="str">
        <f>IFERROR(INDEX(TQoL_Indexes!$B$9:$AK$88,MATCH($A$3,TQoL_Indexes!#REF!,0)+$A224,MATCH(T$3,TQoL_Indexes!$B$8:$AK$8,0)),"")</f>
        <v/>
      </c>
      <c r="U224" s="86" t="str">
        <f>IFERROR(INDEX(TQoL_Indexes!$B$9:$AK$88,MATCH($A$3,TQoL_Indexes!#REF!,0)+$A224,MATCH(U$3,TQoL_Indexes!$B$8:$AK$8,0)),"")</f>
        <v/>
      </c>
      <c r="V224" s="86" t="str">
        <f>IFERROR(INDEX(TQoL_Indexes!$B$9:$AK$88,MATCH($A$3,TQoL_Indexes!#REF!,0)+$A224,MATCH(V$3,TQoL_Indexes!$B$8:$AK$8,0)),"")</f>
        <v/>
      </c>
      <c r="W224" s="86" t="str">
        <f>IFERROR(INDEX(TQoL_Indexes!$B$9:$AK$88,MATCH($A$3,TQoL_Indexes!#REF!,0)+$A224,MATCH(W$3,TQoL_Indexes!$B$8:$AK$8,0)),"")</f>
        <v/>
      </c>
      <c r="X224" s="86" t="str">
        <f>IFERROR(INDEX(TQoL_Indexes!$B$9:$AK$88,MATCH($A$3,TQoL_Indexes!#REF!,0)+$A224,MATCH(X$3,TQoL_Indexes!$B$8:$AK$8,0)),"")</f>
        <v/>
      </c>
      <c r="Y224" s="86" t="str">
        <f>IFERROR(INDEX(TQoL_Indexes!$B$9:$AK$88,MATCH($A$3,TQoL_Indexes!#REF!,0)+$A224,MATCH(Y$3,TQoL_Indexes!$B$8:$AK$8,0)),"")</f>
        <v/>
      </c>
      <c r="Z224" s="86" t="str">
        <f>IFERROR(INDEX(TQoL_Indexes!$B$9:$AK$88,MATCH($A$3,TQoL_Indexes!#REF!,0)+$A224,MATCH(Z$3,TQoL_Indexes!$B$8:$AK$8,0)),"")</f>
        <v/>
      </c>
      <c r="AA224" s="86" t="str">
        <f>IFERROR(INDEX(TQoL_Indexes!$B$9:$AK$88,MATCH($A$3,TQoL_Indexes!#REF!,0)+$A224,MATCH(AA$3,TQoL_Indexes!$B$8:$AK$8,0)),"")</f>
        <v/>
      </c>
      <c r="AB224" s="86" t="str">
        <f>IFERROR(INDEX(TQoL_Indexes!$B$9:$AK$88,MATCH($A$3,TQoL_Indexes!#REF!,0)+$A224,MATCH(AB$3,TQoL_Indexes!$B$8:$AK$8,0)),"")</f>
        <v/>
      </c>
      <c r="AC224" s="86" t="str">
        <f>IFERROR(INDEX(TQoL_Indexes!$B$9:$AK$88,MATCH($A$3,TQoL_Indexes!#REF!,0)+$A224,MATCH(AC$3,TQoL_Indexes!$B$8:$AK$8,0)),"")</f>
        <v/>
      </c>
      <c r="AD224" s="86" t="str">
        <f>IFERROR(INDEX(TQoL_Indexes!$B$9:$AK$88,MATCH($A$3,TQoL_Indexes!#REF!,0)+$A224,MATCH(AD$3,TQoL_Indexes!$B$8:$AK$8,0)),"")</f>
        <v/>
      </c>
      <c r="AE224" s="86" t="str">
        <f>IFERROR(INDEX(TQoL_Indexes!$B$9:$AK$88,MATCH($A$3,TQoL_Indexes!#REF!,0)+$A224,MATCH(AE$3,TQoL_Indexes!$B$8:$AK$8,0)),"")</f>
        <v/>
      </c>
      <c r="AF224" s="86" t="str">
        <f>IFERROR(INDEX(TQoL_Indexes!$B$9:$AK$88,MATCH($A$3,TQoL_Indexes!#REF!,0)+$A224,MATCH(AF$3,TQoL_Indexes!$B$8:$AK$8,0)),"")</f>
        <v/>
      </c>
      <c r="AG224" s="86" t="str">
        <f>IFERROR(INDEX(TQoL_Indexes!$B$9:$AK$88,MATCH($A$3,TQoL_Indexes!#REF!,0)+$A224,MATCH(AG$3,TQoL_Indexes!$B$8:$AK$8,0)),"")</f>
        <v/>
      </c>
      <c r="AH224" s="86" t="str">
        <f>IFERROR(INDEX(TQoL_Indexes!$B$9:$AK$88,MATCH($A$3,TQoL_Indexes!#REF!,0)+$A224,MATCH(AH$3,TQoL_Indexes!$B$8:$AK$8,0)),"")</f>
        <v/>
      </c>
      <c r="AI224" s="86" t="str">
        <f>IFERROR(INDEX(TQoL_Indexes!$B$9:$AK$88,MATCH($A$3,TQoL_Indexes!#REF!,0)+$A224,MATCH(AI$3,TQoL_Indexes!$B$8:$AK$8,0)),"")</f>
        <v/>
      </c>
      <c r="AJ224" s="86" t="str">
        <f>IFERROR(INDEX(TQoL_Indexes!$B$9:$AK$88,MATCH($A$3,TQoL_Indexes!#REF!,0)+$A224,MATCH(AJ$3,TQoL_Indexes!$B$8:$AK$8,0)),"")</f>
        <v/>
      </c>
      <c r="AK224" s="86" t="str">
        <f>IFERROR(INDEX(TQoL_Indexes!$B$9:$AK$88,MATCH($A$3,TQoL_Indexes!#REF!,0)+$A224,MATCH(AK$3,TQoL_Indexes!$B$8:$AK$8,0)),"")</f>
        <v/>
      </c>
      <c r="AL224" s="86" t="str">
        <f>IFERROR(INDEX(TQoL_Indexes!$B$9:$AK$88,MATCH($A$3,TQoL_Indexes!#REF!,0)+$A224,MATCH(AL$3,TQoL_Indexes!$B$8:$AK$8,0)),"")</f>
        <v/>
      </c>
      <c r="AM224" s="87" t="str">
        <f>IFERROR(INDEX(TQoL_Indexes!$B$9:$AK$88,MATCH($A$3,TQoL_Indexes!#REF!,0)+$A224,MATCH(AM$3,TQoL_Indexes!$B$8:$AK$8,0)),"")</f>
        <v/>
      </c>
    </row>
    <row r="225" spans="1:39">
      <c r="A225" s="58" t="str">
        <f>IFERROR(IF(A224+1&lt;COUNTIF(TQoL_Indexes!#REF!,Aux_Country!$A$3),A224+1,""),"")</f>
        <v/>
      </c>
      <c r="B225" s="121" t="str">
        <f>IFERROR(INDEX(TQoL_Indexes!$B$9:$AK$88,MATCH($A$3,TQoL_Indexes!#REF!,0)+$A225,MATCH(B$3,TQoL_Indexes!$B$8:$AK$8,0)),"")</f>
        <v/>
      </c>
      <c r="C225" s="116" t="str">
        <f>IFERROR(INDEX(TQoL_Indexes!$B$9:$AK$88,MATCH($A$3,TQoL_Indexes!#REF!,0)+$A225,MATCH(C$3,TQoL_Indexes!$B$8:$AK$8,0)),"")</f>
        <v/>
      </c>
      <c r="D225" s="122" t="str">
        <f>IFERROR(INDEX(TQoL_Indexes!$B$9:$AK$88,MATCH($A$3,TQoL_Indexes!#REF!,0)+$A225,MATCH(D$3,TQoL_Indexes!$B$8:$AK$8,0)),"")</f>
        <v/>
      </c>
      <c r="E225" s="86" t="str">
        <f>IFERROR(INDEX(TQoL_Indexes!$B$9:$AK$88,MATCH($A$3,TQoL_Indexes!#REF!,0)+$A225,MATCH(E$3,TQoL_Indexes!$B$8:$AK$8,0)),"")</f>
        <v/>
      </c>
      <c r="F225" s="86" t="str">
        <f>IFERROR(INDEX(TQoL_Indexes!$B$9:$AK$88,MATCH($A$3,TQoL_Indexes!#REF!,0)+$A225,MATCH(F$3,TQoL_Indexes!$B$8:$AK$8,0)),"")</f>
        <v/>
      </c>
      <c r="G225" s="86" t="str">
        <f>IFERROR(INDEX(TQoL_Indexes!$B$9:$AK$88,MATCH($A$3,TQoL_Indexes!#REF!,0)+$A225,MATCH(G$3,TQoL_Indexes!$B$8:$AK$8,0)),"")</f>
        <v/>
      </c>
      <c r="H225" s="86" t="str">
        <f>IFERROR(INDEX(TQoL_Indexes!$B$9:$AK$88,MATCH($A$3,TQoL_Indexes!#REF!,0)+$A225,MATCH(H$3,TQoL_Indexes!$B$8:$AK$8,0)),"")</f>
        <v/>
      </c>
      <c r="I225" s="86" t="str">
        <f>IFERROR(INDEX(TQoL_Indexes!$B$9:$AK$88,MATCH($A$3,TQoL_Indexes!#REF!,0)+$A225,MATCH(I$3,TQoL_Indexes!$B$8:$AK$8,0)),"")</f>
        <v/>
      </c>
      <c r="J225" s="86" t="str">
        <f>IFERROR(INDEX(TQoL_Indexes!$B$9:$AK$88,MATCH($A$3,TQoL_Indexes!#REF!,0)+$A225,MATCH(J$3,TQoL_Indexes!$B$8:$AK$8,0)),"")</f>
        <v/>
      </c>
      <c r="K225" s="86" t="str">
        <f>IFERROR(INDEX(TQoL_Indexes!$B$9:$AK$88,MATCH($A$3,TQoL_Indexes!#REF!,0)+$A225,MATCH(K$3,TQoL_Indexes!$B$8:$AK$8,0)),"")</f>
        <v/>
      </c>
      <c r="L225" s="86" t="str">
        <f>IFERROR(INDEX(TQoL_Indexes!$B$9:$AK$88,MATCH($A$3,TQoL_Indexes!#REF!,0)+$A225,MATCH(L$3,TQoL_Indexes!$B$8:$AK$8,0)),"")</f>
        <v/>
      </c>
      <c r="M225" s="86" t="str">
        <f>IFERROR(INDEX(TQoL_Indexes!$B$9:$AK$88,MATCH($A$3,TQoL_Indexes!#REF!,0)+$A225,MATCH(M$3,TQoL_Indexes!$B$8:$AK$8,0)),"")</f>
        <v/>
      </c>
      <c r="N225" s="86" t="str">
        <f>IFERROR(INDEX(TQoL_Indexes!$B$9:$AK$88,MATCH($A$3,TQoL_Indexes!#REF!,0)+$A225,MATCH(N$3,TQoL_Indexes!$B$8:$AK$8,0)),"")</f>
        <v/>
      </c>
      <c r="O225" s="86" t="str">
        <f>IFERROR(INDEX(TQoL_Indexes!$B$9:$AK$88,MATCH($A$3,TQoL_Indexes!#REF!,0)+$A225,MATCH(O$3,TQoL_Indexes!$B$8:$AK$8,0)),"")</f>
        <v/>
      </c>
      <c r="P225" s="86" t="str">
        <f>IFERROR(INDEX(TQoL_Indexes!$B$9:$AK$88,MATCH($A$3,TQoL_Indexes!#REF!,0)+$A225,MATCH(P$3,TQoL_Indexes!$B$8:$AK$8,0)),"")</f>
        <v/>
      </c>
      <c r="Q225" s="86" t="str">
        <f>IFERROR(INDEX(TQoL_Indexes!$B$9:$AK$88,MATCH($A$3,TQoL_Indexes!#REF!,0)+$A225,MATCH(Q$3,TQoL_Indexes!$B$8:$AK$8,0)),"")</f>
        <v/>
      </c>
      <c r="R225" s="86" t="str">
        <f>IFERROR(INDEX(TQoL_Indexes!$B$9:$AK$88,MATCH($A$3,TQoL_Indexes!#REF!,0)+$A225,MATCH(R$3,TQoL_Indexes!$B$8:$AK$8,0)),"")</f>
        <v/>
      </c>
      <c r="S225" s="86" t="str">
        <f>IFERROR(INDEX(TQoL_Indexes!$B$9:$AK$88,MATCH($A$3,TQoL_Indexes!#REF!,0)+$A225,MATCH(S$3,TQoL_Indexes!$B$8:$AK$8,0)),"")</f>
        <v/>
      </c>
      <c r="T225" s="86" t="str">
        <f>IFERROR(INDEX(TQoL_Indexes!$B$9:$AK$88,MATCH($A$3,TQoL_Indexes!#REF!,0)+$A225,MATCH(T$3,TQoL_Indexes!$B$8:$AK$8,0)),"")</f>
        <v/>
      </c>
      <c r="U225" s="86" t="str">
        <f>IFERROR(INDEX(TQoL_Indexes!$B$9:$AK$88,MATCH($A$3,TQoL_Indexes!#REF!,0)+$A225,MATCH(U$3,TQoL_Indexes!$B$8:$AK$8,0)),"")</f>
        <v/>
      </c>
      <c r="V225" s="86" t="str">
        <f>IFERROR(INDEX(TQoL_Indexes!$B$9:$AK$88,MATCH($A$3,TQoL_Indexes!#REF!,0)+$A225,MATCH(V$3,TQoL_Indexes!$B$8:$AK$8,0)),"")</f>
        <v/>
      </c>
      <c r="W225" s="86" t="str">
        <f>IFERROR(INDEX(TQoL_Indexes!$B$9:$AK$88,MATCH($A$3,TQoL_Indexes!#REF!,0)+$A225,MATCH(W$3,TQoL_Indexes!$B$8:$AK$8,0)),"")</f>
        <v/>
      </c>
      <c r="X225" s="86" t="str">
        <f>IFERROR(INDEX(TQoL_Indexes!$B$9:$AK$88,MATCH($A$3,TQoL_Indexes!#REF!,0)+$A225,MATCH(X$3,TQoL_Indexes!$B$8:$AK$8,0)),"")</f>
        <v/>
      </c>
      <c r="Y225" s="86" t="str">
        <f>IFERROR(INDEX(TQoL_Indexes!$B$9:$AK$88,MATCH($A$3,TQoL_Indexes!#REF!,0)+$A225,MATCH(Y$3,TQoL_Indexes!$B$8:$AK$8,0)),"")</f>
        <v/>
      </c>
      <c r="Z225" s="86" t="str">
        <f>IFERROR(INDEX(TQoL_Indexes!$B$9:$AK$88,MATCH($A$3,TQoL_Indexes!#REF!,0)+$A225,MATCH(Z$3,TQoL_Indexes!$B$8:$AK$8,0)),"")</f>
        <v/>
      </c>
      <c r="AA225" s="86" t="str">
        <f>IFERROR(INDEX(TQoL_Indexes!$B$9:$AK$88,MATCH($A$3,TQoL_Indexes!#REF!,0)+$A225,MATCH(AA$3,TQoL_Indexes!$B$8:$AK$8,0)),"")</f>
        <v/>
      </c>
      <c r="AB225" s="86" t="str">
        <f>IFERROR(INDEX(TQoL_Indexes!$B$9:$AK$88,MATCH($A$3,TQoL_Indexes!#REF!,0)+$A225,MATCH(AB$3,TQoL_Indexes!$B$8:$AK$8,0)),"")</f>
        <v/>
      </c>
      <c r="AC225" s="86" t="str">
        <f>IFERROR(INDEX(TQoL_Indexes!$B$9:$AK$88,MATCH($A$3,TQoL_Indexes!#REF!,0)+$A225,MATCH(AC$3,TQoL_Indexes!$B$8:$AK$8,0)),"")</f>
        <v/>
      </c>
      <c r="AD225" s="86" t="str">
        <f>IFERROR(INDEX(TQoL_Indexes!$B$9:$AK$88,MATCH($A$3,TQoL_Indexes!#REF!,0)+$A225,MATCH(AD$3,TQoL_Indexes!$B$8:$AK$8,0)),"")</f>
        <v/>
      </c>
      <c r="AE225" s="86" t="str">
        <f>IFERROR(INDEX(TQoL_Indexes!$B$9:$AK$88,MATCH($A$3,TQoL_Indexes!#REF!,0)+$A225,MATCH(AE$3,TQoL_Indexes!$B$8:$AK$8,0)),"")</f>
        <v/>
      </c>
      <c r="AF225" s="86" t="str">
        <f>IFERROR(INDEX(TQoL_Indexes!$B$9:$AK$88,MATCH($A$3,TQoL_Indexes!#REF!,0)+$A225,MATCH(AF$3,TQoL_Indexes!$B$8:$AK$8,0)),"")</f>
        <v/>
      </c>
      <c r="AG225" s="86" t="str">
        <f>IFERROR(INDEX(TQoL_Indexes!$B$9:$AK$88,MATCH($A$3,TQoL_Indexes!#REF!,0)+$A225,MATCH(AG$3,TQoL_Indexes!$B$8:$AK$8,0)),"")</f>
        <v/>
      </c>
      <c r="AH225" s="86" t="str">
        <f>IFERROR(INDEX(TQoL_Indexes!$B$9:$AK$88,MATCH($A$3,TQoL_Indexes!#REF!,0)+$A225,MATCH(AH$3,TQoL_Indexes!$B$8:$AK$8,0)),"")</f>
        <v/>
      </c>
      <c r="AI225" s="86" t="str">
        <f>IFERROR(INDEX(TQoL_Indexes!$B$9:$AK$88,MATCH($A$3,TQoL_Indexes!#REF!,0)+$A225,MATCH(AI$3,TQoL_Indexes!$B$8:$AK$8,0)),"")</f>
        <v/>
      </c>
      <c r="AJ225" s="86" t="str">
        <f>IFERROR(INDEX(TQoL_Indexes!$B$9:$AK$88,MATCH($A$3,TQoL_Indexes!#REF!,0)+$A225,MATCH(AJ$3,TQoL_Indexes!$B$8:$AK$8,0)),"")</f>
        <v/>
      </c>
      <c r="AK225" s="86" t="str">
        <f>IFERROR(INDEX(TQoL_Indexes!$B$9:$AK$88,MATCH($A$3,TQoL_Indexes!#REF!,0)+$A225,MATCH(AK$3,TQoL_Indexes!$B$8:$AK$8,0)),"")</f>
        <v/>
      </c>
      <c r="AL225" s="86" t="str">
        <f>IFERROR(INDEX(TQoL_Indexes!$B$9:$AK$88,MATCH($A$3,TQoL_Indexes!#REF!,0)+$A225,MATCH(AL$3,TQoL_Indexes!$B$8:$AK$8,0)),"")</f>
        <v/>
      </c>
      <c r="AM225" s="87" t="str">
        <f>IFERROR(INDEX(TQoL_Indexes!$B$9:$AK$88,MATCH($A$3,TQoL_Indexes!#REF!,0)+$A225,MATCH(AM$3,TQoL_Indexes!$B$8:$AK$8,0)),"")</f>
        <v/>
      </c>
    </row>
    <row r="226" spans="1:39">
      <c r="A226" s="58" t="str">
        <f>IFERROR(IF(A225+1&lt;COUNTIF(TQoL_Indexes!#REF!,Aux_Country!$A$3),A225+1,""),"")</f>
        <v/>
      </c>
      <c r="B226" s="121" t="str">
        <f>IFERROR(INDEX(TQoL_Indexes!$B$9:$AK$88,MATCH($A$3,TQoL_Indexes!#REF!,0)+$A226,MATCH(B$3,TQoL_Indexes!$B$8:$AK$8,0)),"")</f>
        <v/>
      </c>
      <c r="C226" s="116" t="str">
        <f>IFERROR(INDEX(TQoL_Indexes!$B$9:$AK$88,MATCH($A$3,TQoL_Indexes!#REF!,0)+$A226,MATCH(C$3,TQoL_Indexes!$B$8:$AK$8,0)),"")</f>
        <v/>
      </c>
      <c r="D226" s="122" t="str">
        <f>IFERROR(INDEX(TQoL_Indexes!$B$9:$AK$88,MATCH($A$3,TQoL_Indexes!#REF!,0)+$A226,MATCH(D$3,TQoL_Indexes!$B$8:$AK$8,0)),"")</f>
        <v/>
      </c>
      <c r="E226" s="86" t="str">
        <f>IFERROR(INDEX(TQoL_Indexes!$B$9:$AK$88,MATCH($A$3,TQoL_Indexes!#REF!,0)+$A226,MATCH(E$3,TQoL_Indexes!$B$8:$AK$8,0)),"")</f>
        <v/>
      </c>
      <c r="F226" s="86" t="str">
        <f>IFERROR(INDEX(TQoL_Indexes!$B$9:$AK$88,MATCH($A$3,TQoL_Indexes!#REF!,0)+$A226,MATCH(F$3,TQoL_Indexes!$B$8:$AK$8,0)),"")</f>
        <v/>
      </c>
      <c r="G226" s="86" t="str">
        <f>IFERROR(INDEX(TQoL_Indexes!$B$9:$AK$88,MATCH($A$3,TQoL_Indexes!#REF!,0)+$A226,MATCH(G$3,TQoL_Indexes!$B$8:$AK$8,0)),"")</f>
        <v/>
      </c>
      <c r="H226" s="86" t="str">
        <f>IFERROR(INDEX(TQoL_Indexes!$B$9:$AK$88,MATCH($A$3,TQoL_Indexes!#REF!,0)+$A226,MATCH(H$3,TQoL_Indexes!$B$8:$AK$8,0)),"")</f>
        <v/>
      </c>
      <c r="I226" s="86" t="str">
        <f>IFERROR(INDEX(TQoL_Indexes!$B$9:$AK$88,MATCH($A$3,TQoL_Indexes!#REF!,0)+$A226,MATCH(I$3,TQoL_Indexes!$B$8:$AK$8,0)),"")</f>
        <v/>
      </c>
      <c r="J226" s="86" t="str">
        <f>IFERROR(INDEX(TQoL_Indexes!$B$9:$AK$88,MATCH($A$3,TQoL_Indexes!#REF!,0)+$A226,MATCH(J$3,TQoL_Indexes!$B$8:$AK$8,0)),"")</f>
        <v/>
      </c>
      <c r="K226" s="86" t="str">
        <f>IFERROR(INDEX(TQoL_Indexes!$B$9:$AK$88,MATCH($A$3,TQoL_Indexes!#REF!,0)+$A226,MATCH(K$3,TQoL_Indexes!$B$8:$AK$8,0)),"")</f>
        <v/>
      </c>
      <c r="L226" s="86" t="str">
        <f>IFERROR(INDEX(TQoL_Indexes!$B$9:$AK$88,MATCH($A$3,TQoL_Indexes!#REF!,0)+$A226,MATCH(L$3,TQoL_Indexes!$B$8:$AK$8,0)),"")</f>
        <v/>
      </c>
      <c r="M226" s="86" t="str">
        <f>IFERROR(INDEX(TQoL_Indexes!$B$9:$AK$88,MATCH($A$3,TQoL_Indexes!#REF!,0)+$A226,MATCH(M$3,TQoL_Indexes!$B$8:$AK$8,0)),"")</f>
        <v/>
      </c>
      <c r="N226" s="86" t="str">
        <f>IFERROR(INDEX(TQoL_Indexes!$B$9:$AK$88,MATCH($A$3,TQoL_Indexes!#REF!,0)+$A226,MATCH(N$3,TQoL_Indexes!$B$8:$AK$8,0)),"")</f>
        <v/>
      </c>
      <c r="O226" s="86" t="str">
        <f>IFERROR(INDEX(TQoL_Indexes!$B$9:$AK$88,MATCH($A$3,TQoL_Indexes!#REF!,0)+$A226,MATCH(O$3,TQoL_Indexes!$B$8:$AK$8,0)),"")</f>
        <v/>
      </c>
      <c r="P226" s="86" t="str">
        <f>IFERROR(INDEX(TQoL_Indexes!$B$9:$AK$88,MATCH($A$3,TQoL_Indexes!#REF!,0)+$A226,MATCH(P$3,TQoL_Indexes!$B$8:$AK$8,0)),"")</f>
        <v/>
      </c>
      <c r="Q226" s="86" t="str">
        <f>IFERROR(INDEX(TQoL_Indexes!$B$9:$AK$88,MATCH($A$3,TQoL_Indexes!#REF!,0)+$A226,MATCH(Q$3,TQoL_Indexes!$B$8:$AK$8,0)),"")</f>
        <v/>
      </c>
      <c r="R226" s="86" t="str">
        <f>IFERROR(INDEX(TQoL_Indexes!$B$9:$AK$88,MATCH($A$3,TQoL_Indexes!#REF!,0)+$A226,MATCH(R$3,TQoL_Indexes!$B$8:$AK$8,0)),"")</f>
        <v/>
      </c>
      <c r="S226" s="86" t="str">
        <f>IFERROR(INDEX(TQoL_Indexes!$B$9:$AK$88,MATCH($A$3,TQoL_Indexes!#REF!,0)+$A226,MATCH(S$3,TQoL_Indexes!$B$8:$AK$8,0)),"")</f>
        <v/>
      </c>
      <c r="T226" s="86" t="str">
        <f>IFERROR(INDEX(TQoL_Indexes!$B$9:$AK$88,MATCH($A$3,TQoL_Indexes!#REF!,0)+$A226,MATCH(T$3,TQoL_Indexes!$B$8:$AK$8,0)),"")</f>
        <v/>
      </c>
      <c r="U226" s="86" t="str">
        <f>IFERROR(INDEX(TQoL_Indexes!$B$9:$AK$88,MATCH($A$3,TQoL_Indexes!#REF!,0)+$A226,MATCH(U$3,TQoL_Indexes!$B$8:$AK$8,0)),"")</f>
        <v/>
      </c>
      <c r="V226" s="86" t="str">
        <f>IFERROR(INDEX(TQoL_Indexes!$B$9:$AK$88,MATCH($A$3,TQoL_Indexes!#REF!,0)+$A226,MATCH(V$3,TQoL_Indexes!$B$8:$AK$8,0)),"")</f>
        <v/>
      </c>
      <c r="W226" s="86" t="str">
        <f>IFERROR(INDEX(TQoL_Indexes!$B$9:$AK$88,MATCH($A$3,TQoL_Indexes!#REF!,0)+$A226,MATCH(W$3,TQoL_Indexes!$B$8:$AK$8,0)),"")</f>
        <v/>
      </c>
      <c r="X226" s="86" t="str">
        <f>IFERROR(INDEX(TQoL_Indexes!$B$9:$AK$88,MATCH($A$3,TQoL_Indexes!#REF!,0)+$A226,MATCH(X$3,TQoL_Indexes!$B$8:$AK$8,0)),"")</f>
        <v/>
      </c>
      <c r="Y226" s="86" t="str">
        <f>IFERROR(INDEX(TQoL_Indexes!$B$9:$AK$88,MATCH($A$3,TQoL_Indexes!#REF!,0)+$A226,MATCH(Y$3,TQoL_Indexes!$B$8:$AK$8,0)),"")</f>
        <v/>
      </c>
      <c r="Z226" s="86" t="str">
        <f>IFERROR(INDEX(TQoL_Indexes!$B$9:$AK$88,MATCH($A$3,TQoL_Indexes!#REF!,0)+$A226,MATCH(Z$3,TQoL_Indexes!$B$8:$AK$8,0)),"")</f>
        <v/>
      </c>
      <c r="AA226" s="86" t="str">
        <f>IFERROR(INDEX(TQoL_Indexes!$B$9:$AK$88,MATCH($A$3,TQoL_Indexes!#REF!,0)+$A226,MATCH(AA$3,TQoL_Indexes!$B$8:$AK$8,0)),"")</f>
        <v/>
      </c>
      <c r="AB226" s="86" t="str">
        <f>IFERROR(INDEX(TQoL_Indexes!$B$9:$AK$88,MATCH($A$3,TQoL_Indexes!#REF!,0)+$A226,MATCH(AB$3,TQoL_Indexes!$B$8:$AK$8,0)),"")</f>
        <v/>
      </c>
      <c r="AC226" s="86" t="str">
        <f>IFERROR(INDEX(TQoL_Indexes!$B$9:$AK$88,MATCH($A$3,TQoL_Indexes!#REF!,0)+$A226,MATCH(AC$3,TQoL_Indexes!$B$8:$AK$8,0)),"")</f>
        <v/>
      </c>
      <c r="AD226" s="86" t="str">
        <f>IFERROR(INDEX(TQoL_Indexes!$B$9:$AK$88,MATCH($A$3,TQoL_Indexes!#REF!,0)+$A226,MATCH(AD$3,TQoL_Indexes!$B$8:$AK$8,0)),"")</f>
        <v/>
      </c>
      <c r="AE226" s="86" t="str">
        <f>IFERROR(INDEX(TQoL_Indexes!$B$9:$AK$88,MATCH($A$3,TQoL_Indexes!#REF!,0)+$A226,MATCH(AE$3,TQoL_Indexes!$B$8:$AK$8,0)),"")</f>
        <v/>
      </c>
      <c r="AF226" s="86" t="str">
        <f>IFERROR(INDEX(TQoL_Indexes!$B$9:$AK$88,MATCH($A$3,TQoL_Indexes!#REF!,0)+$A226,MATCH(AF$3,TQoL_Indexes!$B$8:$AK$8,0)),"")</f>
        <v/>
      </c>
      <c r="AG226" s="86" t="str">
        <f>IFERROR(INDEX(TQoL_Indexes!$B$9:$AK$88,MATCH($A$3,TQoL_Indexes!#REF!,0)+$A226,MATCH(AG$3,TQoL_Indexes!$B$8:$AK$8,0)),"")</f>
        <v/>
      </c>
      <c r="AH226" s="86" t="str">
        <f>IFERROR(INDEX(TQoL_Indexes!$B$9:$AK$88,MATCH($A$3,TQoL_Indexes!#REF!,0)+$A226,MATCH(AH$3,TQoL_Indexes!$B$8:$AK$8,0)),"")</f>
        <v/>
      </c>
      <c r="AI226" s="86" t="str">
        <f>IFERROR(INDEX(TQoL_Indexes!$B$9:$AK$88,MATCH($A$3,TQoL_Indexes!#REF!,0)+$A226,MATCH(AI$3,TQoL_Indexes!$B$8:$AK$8,0)),"")</f>
        <v/>
      </c>
      <c r="AJ226" s="86" t="str">
        <f>IFERROR(INDEX(TQoL_Indexes!$B$9:$AK$88,MATCH($A$3,TQoL_Indexes!#REF!,0)+$A226,MATCH(AJ$3,TQoL_Indexes!$B$8:$AK$8,0)),"")</f>
        <v/>
      </c>
      <c r="AK226" s="86" t="str">
        <f>IFERROR(INDEX(TQoL_Indexes!$B$9:$AK$88,MATCH($A$3,TQoL_Indexes!#REF!,0)+$A226,MATCH(AK$3,TQoL_Indexes!$B$8:$AK$8,0)),"")</f>
        <v/>
      </c>
      <c r="AL226" s="86" t="str">
        <f>IFERROR(INDEX(TQoL_Indexes!$B$9:$AK$88,MATCH($A$3,TQoL_Indexes!#REF!,0)+$A226,MATCH(AL$3,TQoL_Indexes!$B$8:$AK$8,0)),"")</f>
        <v/>
      </c>
      <c r="AM226" s="87" t="str">
        <f>IFERROR(INDEX(TQoL_Indexes!$B$9:$AK$88,MATCH($A$3,TQoL_Indexes!#REF!,0)+$A226,MATCH(AM$3,TQoL_Indexes!$B$8:$AK$8,0)),"")</f>
        <v/>
      </c>
    </row>
    <row r="227" spans="1:39">
      <c r="A227" s="58" t="str">
        <f>IFERROR(IF(A226+1&lt;COUNTIF(TQoL_Indexes!#REF!,Aux_Country!$A$3),A226+1,""),"")</f>
        <v/>
      </c>
      <c r="B227" s="121" t="str">
        <f>IFERROR(INDEX(TQoL_Indexes!$B$9:$AK$88,MATCH($A$3,TQoL_Indexes!#REF!,0)+$A227,MATCH(B$3,TQoL_Indexes!$B$8:$AK$8,0)),"")</f>
        <v/>
      </c>
      <c r="C227" s="116" t="str">
        <f>IFERROR(INDEX(TQoL_Indexes!$B$9:$AK$88,MATCH($A$3,TQoL_Indexes!#REF!,0)+$A227,MATCH(C$3,TQoL_Indexes!$B$8:$AK$8,0)),"")</f>
        <v/>
      </c>
      <c r="D227" s="122" t="str">
        <f>IFERROR(INDEX(TQoL_Indexes!$B$9:$AK$88,MATCH($A$3,TQoL_Indexes!#REF!,0)+$A227,MATCH(D$3,TQoL_Indexes!$B$8:$AK$8,0)),"")</f>
        <v/>
      </c>
      <c r="E227" s="86" t="str">
        <f>IFERROR(INDEX(TQoL_Indexes!$B$9:$AK$88,MATCH($A$3,TQoL_Indexes!#REF!,0)+$A227,MATCH(E$3,TQoL_Indexes!$B$8:$AK$8,0)),"")</f>
        <v/>
      </c>
      <c r="F227" s="86" t="str">
        <f>IFERROR(INDEX(TQoL_Indexes!$B$9:$AK$88,MATCH($A$3,TQoL_Indexes!#REF!,0)+$A227,MATCH(F$3,TQoL_Indexes!$B$8:$AK$8,0)),"")</f>
        <v/>
      </c>
      <c r="G227" s="86" t="str">
        <f>IFERROR(INDEX(TQoL_Indexes!$B$9:$AK$88,MATCH($A$3,TQoL_Indexes!#REF!,0)+$A227,MATCH(G$3,TQoL_Indexes!$B$8:$AK$8,0)),"")</f>
        <v/>
      </c>
      <c r="H227" s="86" t="str">
        <f>IFERROR(INDEX(TQoL_Indexes!$B$9:$AK$88,MATCH($A$3,TQoL_Indexes!#REF!,0)+$A227,MATCH(H$3,TQoL_Indexes!$B$8:$AK$8,0)),"")</f>
        <v/>
      </c>
      <c r="I227" s="86" t="str">
        <f>IFERROR(INDEX(TQoL_Indexes!$B$9:$AK$88,MATCH($A$3,TQoL_Indexes!#REF!,0)+$A227,MATCH(I$3,TQoL_Indexes!$B$8:$AK$8,0)),"")</f>
        <v/>
      </c>
      <c r="J227" s="86" t="str">
        <f>IFERROR(INDEX(TQoL_Indexes!$B$9:$AK$88,MATCH($A$3,TQoL_Indexes!#REF!,0)+$A227,MATCH(J$3,TQoL_Indexes!$B$8:$AK$8,0)),"")</f>
        <v/>
      </c>
      <c r="K227" s="86" t="str">
        <f>IFERROR(INDEX(TQoL_Indexes!$B$9:$AK$88,MATCH($A$3,TQoL_Indexes!#REF!,0)+$A227,MATCH(K$3,TQoL_Indexes!$B$8:$AK$8,0)),"")</f>
        <v/>
      </c>
      <c r="L227" s="86" t="str">
        <f>IFERROR(INDEX(TQoL_Indexes!$B$9:$AK$88,MATCH($A$3,TQoL_Indexes!#REF!,0)+$A227,MATCH(L$3,TQoL_Indexes!$B$8:$AK$8,0)),"")</f>
        <v/>
      </c>
      <c r="M227" s="86" t="str">
        <f>IFERROR(INDEX(TQoL_Indexes!$B$9:$AK$88,MATCH($A$3,TQoL_Indexes!#REF!,0)+$A227,MATCH(M$3,TQoL_Indexes!$B$8:$AK$8,0)),"")</f>
        <v/>
      </c>
      <c r="N227" s="86" t="str">
        <f>IFERROR(INDEX(TQoL_Indexes!$B$9:$AK$88,MATCH($A$3,TQoL_Indexes!#REF!,0)+$A227,MATCH(N$3,TQoL_Indexes!$B$8:$AK$8,0)),"")</f>
        <v/>
      </c>
      <c r="O227" s="86" t="str">
        <f>IFERROR(INDEX(TQoL_Indexes!$B$9:$AK$88,MATCH($A$3,TQoL_Indexes!#REF!,0)+$A227,MATCH(O$3,TQoL_Indexes!$B$8:$AK$8,0)),"")</f>
        <v/>
      </c>
      <c r="P227" s="86" t="str">
        <f>IFERROR(INDEX(TQoL_Indexes!$B$9:$AK$88,MATCH($A$3,TQoL_Indexes!#REF!,0)+$A227,MATCH(P$3,TQoL_Indexes!$B$8:$AK$8,0)),"")</f>
        <v/>
      </c>
      <c r="Q227" s="86" t="str">
        <f>IFERROR(INDEX(TQoL_Indexes!$B$9:$AK$88,MATCH($A$3,TQoL_Indexes!#REF!,0)+$A227,MATCH(Q$3,TQoL_Indexes!$B$8:$AK$8,0)),"")</f>
        <v/>
      </c>
      <c r="R227" s="86" t="str">
        <f>IFERROR(INDEX(TQoL_Indexes!$B$9:$AK$88,MATCH($A$3,TQoL_Indexes!#REF!,0)+$A227,MATCH(R$3,TQoL_Indexes!$B$8:$AK$8,0)),"")</f>
        <v/>
      </c>
      <c r="S227" s="86" t="str">
        <f>IFERROR(INDEX(TQoL_Indexes!$B$9:$AK$88,MATCH($A$3,TQoL_Indexes!#REF!,0)+$A227,MATCH(S$3,TQoL_Indexes!$B$8:$AK$8,0)),"")</f>
        <v/>
      </c>
      <c r="T227" s="86" t="str">
        <f>IFERROR(INDEX(TQoL_Indexes!$B$9:$AK$88,MATCH($A$3,TQoL_Indexes!#REF!,0)+$A227,MATCH(T$3,TQoL_Indexes!$B$8:$AK$8,0)),"")</f>
        <v/>
      </c>
      <c r="U227" s="86" t="str">
        <f>IFERROR(INDEX(TQoL_Indexes!$B$9:$AK$88,MATCH($A$3,TQoL_Indexes!#REF!,0)+$A227,MATCH(U$3,TQoL_Indexes!$B$8:$AK$8,0)),"")</f>
        <v/>
      </c>
      <c r="V227" s="86" t="str">
        <f>IFERROR(INDEX(TQoL_Indexes!$B$9:$AK$88,MATCH($A$3,TQoL_Indexes!#REF!,0)+$A227,MATCH(V$3,TQoL_Indexes!$B$8:$AK$8,0)),"")</f>
        <v/>
      </c>
      <c r="W227" s="86" t="str">
        <f>IFERROR(INDEX(TQoL_Indexes!$B$9:$AK$88,MATCH($A$3,TQoL_Indexes!#REF!,0)+$A227,MATCH(W$3,TQoL_Indexes!$B$8:$AK$8,0)),"")</f>
        <v/>
      </c>
      <c r="X227" s="86" t="str">
        <f>IFERROR(INDEX(TQoL_Indexes!$B$9:$AK$88,MATCH($A$3,TQoL_Indexes!#REF!,0)+$A227,MATCH(X$3,TQoL_Indexes!$B$8:$AK$8,0)),"")</f>
        <v/>
      </c>
      <c r="Y227" s="86" t="str">
        <f>IFERROR(INDEX(TQoL_Indexes!$B$9:$AK$88,MATCH($A$3,TQoL_Indexes!#REF!,0)+$A227,MATCH(Y$3,TQoL_Indexes!$B$8:$AK$8,0)),"")</f>
        <v/>
      </c>
      <c r="Z227" s="86" t="str">
        <f>IFERROR(INDEX(TQoL_Indexes!$B$9:$AK$88,MATCH($A$3,TQoL_Indexes!#REF!,0)+$A227,MATCH(Z$3,TQoL_Indexes!$B$8:$AK$8,0)),"")</f>
        <v/>
      </c>
      <c r="AA227" s="86" t="str">
        <f>IFERROR(INDEX(TQoL_Indexes!$B$9:$AK$88,MATCH($A$3,TQoL_Indexes!#REF!,0)+$A227,MATCH(AA$3,TQoL_Indexes!$B$8:$AK$8,0)),"")</f>
        <v/>
      </c>
      <c r="AB227" s="86" t="str">
        <f>IFERROR(INDEX(TQoL_Indexes!$B$9:$AK$88,MATCH($A$3,TQoL_Indexes!#REF!,0)+$A227,MATCH(AB$3,TQoL_Indexes!$B$8:$AK$8,0)),"")</f>
        <v/>
      </c>
      <c r="AC227" s="86" t="str">
        <f>IFERROR(INDEX(TQoL_Indexes!$B$9:$AK$88,MATCH($A$3,TQoL_Indexes!#REF!,0)+$A227,MATCH(AC$3,TQoL_Indexes!$B$8:$AK$8,0)),"")</f>
        <v/>
      </c>
      <c r="AD227" s="86" t="str">
        <f>IFERROR(INDEX(TQoL_Indexes!$B$9:$AK$88,MATCH($A$3,TQoL_Indexes!#REF!,0)+$A227,MATCH(AD$3,TQoL_Indexes!$B$8:$AK$8,0)),"")</f>
        <v/>
      </c>
      <c r="AE227" s="86" t="str">
        <f>IFERROR(INDEX(TQoL_Indexes!$B$9:$AK$88,MATCH($A$3,TQoL_Indexes!#REF!,0)+$A227,MATCH(AE$3,TQoL_Indexes!$B$8:$AK$8,0)),"")</f>
        <v/>
      </c>
      <c r="AF227" s="86" t="str">
        <f>IFERROR(INDEX(TQoL_Indexes!$B$9:$AK$88,MATCH($A$3,TQoL_Indexes!#REF!,0)+$A227,MATCH(AF$3,TQoL_Indexes!$B$8:$AK$8,0)),"")</f>
        <v/>
      </c>
      <c r="AG227" s="86" t="str">
        <f>IFERROR(INDEX(TQoL_Indexes!$B$9:$AK$88,MATCH($A$3,TQoL_Indexes!#REF!,0)+$A227,MATCH(AG$3,TQoL_Indexes!$B$8:$AK$8,0)),"")</f>
        <v/>
      </c>
      <c r="AH227" s="86" t="str">
        <f>IFERROR(INDEX(TQoL_Indexes!$B$9:$AK$88,MATCH($A$3,TQoL_Indexes!#REF!,0)+$A227,MATCH(AH$3,TQoL_Indexes!$B$8:$AK$8,0)),"")</f>
        <v/>
      </c>
      <c r="AI227" s="86" t="str">
        <f>IFERROR(INDEX(TQoL_Indexes!$B$9:$AK$88,MATCH($A$3,TQoL_Indexes!#REF!,0)+$A227,MATCH(AI$3,TQoL_Indexes!$B$8:$AK$8,0)),"")</f>
        <v/>
      </c>
      <c r="AJ227" s="86" t="str">
        <f>IFERROR(INDEX(TQoL_Indexes!$B$9:$AK$88,MATCH($A$3,TQoL_Indexes!#REF!,0)+$A227,MATCH(AJ$3,TQoL_Indexes!$B$8:$AK$8,0)),"")</f>
        <v/>
      </c>
      <c r="AK227" s="86" t="str">
        <f>IFERROR(INDEX(TQoL_Indexes!$B$9:$AK$88,MATCH($A$3,TQoL_Indexes!#REF!,0)+$A227,MATCH(AK$3,TQoL_Indexes!$B$8:$AK$8,0)),"")</f>
        <v/>
      </c>
      <c r="AL227" s="86" t="str">
        <f>IFERROR(INDEX(TQoL_Indexes!$B$9:$AK$88,MATCH($A$3,TQoL_Indexes!#REF!,0)+$A227,MATCH(AL$3,TQoL_Indexes!$B$8:$AK$8,0)),"")</f>
        <v/>
      </c>
      <c r="AM227" s="87" t="str">
        <f>IFERROR(INDEX(TQoL_Indexes!$B$9:$AK$88,MATCH($A$3,TQoL_Indexes!#REF!,0)+$A227,MATCH(AM$3,TQoL_Indexes!$B$8:$AK$8,0)),"")</f>
        <v/>
      </c>
    </row>
    <row r="228" spans="1:39">
      <c r="A228" s="58" t="str">
        <f>IFERROR(IF(A227+1&lt;COUNTIF(TQoL_Indexes!#REF!,Aux_Country!$A$3),A227+1,""),"")</f>
        <v/>
      </c>
      <c r="B228" s="121" t="str">
        <f>IFERROR(INDEX(TQoL_Indexes!$B$9:$AK$88,MATCH($A$3,TQoL_Indexes!#REF!,0)+$A228,MATCH(B$3,TQoL_Indexes!$B$8:$AK$8,0)),"")</f>
        <v/>
      </c>
      <c r="C228" s="116" t="str">
        <f>IFERROR(INDEX(TQoL_Indexes!$B$9:$AK$88,MATCH($A$3,TQoL_Indexes!#REF!,0)+$A228,MATCH(C$3,TQoL_Indexes!$B$8:$AK$8,0)),"")</f>
        <v/>
      </c>
      <c r="D228" s="122" t="str">
        <f>IFERROR(INDEX(TQoL_Indexes!$B$9:$AK$88,MATCH($A$3,TQoL_Indexes!#REF!,0)+$A228,MATCH(D$3,TQoL_Indexes!$B$8:$AK$8,0)),"")</f>
        <v/>
      </c>
      <c r="E228" s="86" t="str">
        <f>IFERROR(INDEX(TQoL_Indexes!$B$9:$AK$88,MATCH($A$3,TQoL_Indexes!#REF!,0)+$A228,MATCH(E$3,TQoL_Indexes!$B$8:$AK$8,0)),"")</f>
        <v/>
      </c>
      <c r="F228" s="86" t="str">
        <f>IFERROR(INDEX(TQoL_Indexes!$B$9:$AK$88,MATCH($A$3,TQoL_Indexes!#REF!,0)+$A228,MATCH(F$3,TQoL_Indexes!$B$8:$AK$8,0)),"")</f>
        <v/>
      </c>
      <c r="G228" s="86" t="str">
        <f>IFERROR(INDEX(TQoL_Indexes!$B$9:$AK$88,MATCH($A$3,TQoL_Indexes!#REF!,0)+$A228,MATCH(G$3,TQoL_Indexes!$B$8:$AK$8,0)),"")</f>
        <v/>
      </c>
      <c r="H228" s="86" t="str">
        <f>IFERROR(INDEX(TQoL_Indexes!$B$9:$AK$88,MATCH($A$3,TQoL_Indexes!#REF!,0)+$A228,MATCH(H$3,TQoL_Indexes!$B$8:$AK$8,0)),"")</f>
        <v/>
      </c>
      <c r="I228" s="86" t="str">
        <f>IFERROR(INDEX(TQoL_Indexes!$B$9:$AK$88,MATCH($A$3,TQoL_Indexes!#REF!,0)+$A228,MATCH(I$3,TQoL_Indexes!$B$8:$AK$8,0)),"")</f>
        <v/>
      </c>
      <c r="J228" s="86" t="str">
        <f>IFERROR(INDEX(TQoL_Indexes!$B$9:$AK$88,MATCH($A$3,TQoL_Indexes!#REF!,0)+$A228,MATCH(J$3,TQoL_Indexes!$B$8:$AK$8,0)),"")</f>
        <v/>
      </c>
      <c r="K228" s="86" t="str">
        <f>IFERROR(INDEX(TQoL_Indexes!$B$9:$AK$88,MATCH($A$3,TQoL_Indexes!#REF!,0)+$A228,MATCH(K$3,TQoL_Indexes!$B$8:$AK$8,0)),"")</f>
        <v/>
      </c>
      <c r="L228" s="86" t="str">
        <f>IFERROR(INDEX(TQoL_Indexes!$B$9:$AK$88,MATCH($A$3,TQoL_Indexes!#REF!,0)+$A228,MATCH(L$3,TQoL_Indexes!$B$8:$AK$8,0)),"")</f>
        <v/>
      </c>
      <c r="M228" s="86" t="str">
        <f>IFERROR(INDEX(TQoL_Indexes!$B$9:$AK$88,MATCH($A$3,TQoL_Indexes!#REF!,0)+$A228,MATCH(M$3,TQoL_Indexes!$B$8:$AK$8,0)),"")</f>
        <v/>
      </c>
      <c r="N228" s="86" t="str">
        <f>IFERROR(INDEX(TQoL_Indexes!$B$9:$AK$88,MATCH($A$3,TQoL_Indexes!#REF!,0)+$A228,MATCH(N$3,TQoL_Indexes!$B$8:$AK$8,0)),"")</f>
        <v/>
      </c>
      <c r="O228" s="86" t="str">
        <f>IFERROR(INDEX(TQoL_Indexes!$B$9:$AK$88,MATCH($A$3,TQoL_Indexes!#REF!,0)+$A228,MATCH(O$3,TQoL_Indexes!$B$8:$AK$8,0)),"")</f>
        <v/>
      </c>
      <c r="P228" s="86" t="str">
        <f>IFERROR(INDEX(TQoL_Indexes!$B$9:$AK$88,MATCH($A$3,TQoL_Indexes!#REF!,0)+$A228,MATCH(P$3,TQoL_Indexes!$B$8:$AK$8,0)),"")</f>
        <v/>
      </c>
      <c r="Q228" s="86" t="str">
        <f>IFERROR(INDEX(TQoL_Indexes!$B$9:$AK$88,MATCH($A$3,TQoL_Indexes!#REF!,0)+$A228,MATCH(Q$3,TQoL_Indexes!$B$8:$AK$8,0)),"")</f>
        <v/>
      </c>
      <c r="R228" s="86" t="str">
        <f>IFERROR(INDEX(TQoL_Indexes!$B$9:$AK$88,MATCH($A$3,TQoL_Indexes!#REF!,0)+$A228,MATCH(R$3,TQoL_Indexes!$B$8:$AK$8,0)),"")</f>
        <v/>
      </c>
      <c r="S228" s="86" t="str">
        <f>IFERROR(INDEX(TQoL_Indexes!$B$9:$AK$88,MATCH($A$3,TQoL_Indexes!#REF!,0)+$A228,MATCH(S$3,TQoL_Indexes!$B$8:$AK$8,0)),"")</f>
        <v/>
      </c>
      <c r="T228" s="86" t="str">
        <f>IFERROR(INDEX(TQoL_Indexes!$B$9:$AK$88,MATCH($A$3,TQoL_Indexes!#REF!,0)+$A228,MATCH(T$3,TQoL_Indexes!$B$8:$AK$8,0)),"")</f>
        <v/>
      </c>
      <c r="U228" s="86" t="str">
        <f>IFERROR(INDEX(TQoL_Indexes!$B$9:$AK$88,MATCH($A$3,TQoL_Indexes!#REF!,0)+$A228,MATCH(U$3,TQoL_Indexes!$B$8:$AK$8,0)),"")</f>
        <v/>
      </c>
      <c r="V228" s="86" t="str">
        <f>IFERROR(INDEX(TQoL_Indexes!$B$9:$AK$88,MATCH($A$3,TQoL_Indexes!#REF!,0)+$A228,MATCH(V$3,TQoL_Indexes!$B$8:$AK$8,0)),"")</f>
        <v/>
      </c>
      <c r="W228" s="86" t="str">
        <f>IFERROR(INDEX(TQoL_Indexes!$B$9:$AK$88,MATCH($A$3,TQoL_Indexes!#REF!,0)+$A228,MATCH(W$3,TQoL_Indexes!$B$8:$AK$8,0)),"")</f>
        <v/>
      </c>
      <c r="X228" s="86" t="str">
        <f>IFERROR(INDEX(TQoL_Indexes!$B$9:$AK$88,MATCH($A$3,TQoL_Indexes!#REF!,0)+$A228,MATCH(X$3,TQoL_Indexes!$B$8:$AK$8,0)),"")</f>
        <v/>
      </c>
      <c r="Y228" s="86" t="str">
        <f>IFERROR(INDEX(TQoL_Indexes!$B$9:$AK$88,MATCH($A$3,TQoL_Indexes!#REF!,0)+$A228,MATCH(Y$3,TQoL_Indexes!$B$8:$AK$8,0)),"")</f>
        <v/>
      </c>
      <c r="Z228" s="86" t="str">
        <f>IFERROR(INDEX(TQoL_Indexes!$B$9:$AK$88,MATCH($A$3,TQoL_Indexes!#REF!,0)+$A228,MATCH(Z$3,TQoL_Indexes!$B$8:$AK$8,0)),"")</f>
        <v/>
      </c>
      <c r="AA228" s="86" t="str">
        <f>IFERROR(INDEX(TQoL_Indexes!$B$9:$AK$88,MATCH($A$3,TQoL_Indexes!#REF!,0)+$A228,MATCH(AA$3,TQoL_Indexes!$B$8:$AK$8,0)),"")</f>
        <v/>
      </c>
      <c r="AB228" s="86" t="str">
        <f>IFERROR(INDEX(TQoL_Indexes!$B$9:$AK$88,MATCH($A$3,TQoL_Indexes!#REF!,0)+$A228,MATCH(AB$3,TQoL_Indexes!$B$8:$AK$8,0)),"")</f>
        <v/>
      </c>
      <c r="AC228" s="86" t="str">
        <f>IFERROR(INDEX(TQoL_Indexes!$B$9:$AK$88,MATCH($A$3,TQoL_Indexes!#REF!,0)+$A228,MATCH(AC$3,TQoL_Indexes!$B$8:$AK$8,0)),"")</f>
        <v/>
      </c>
      <c r="AD228" s="86" t="str">
        <f>IFERROR(INDEX(TQoL_Indexes!$B$9:$AK$88,MATCH($A$3,TQoL_Indexes!#REF!,0)+$A228,MATCH(AD$3,TQoL_Indexes!$B$8:$AK$8,0)),"")</f>
        <v/>
      </c>
      <c r="AE228" s="86" t="str">
        <f>IFERROR(INDEX(TQoL_Indexes!$B$9:$AK$88,MATCH($A$3,TQoL_Indexes!#REF!,0)+$A228,MATCH(AE$3,TQoL_Indexes!$B$8:$AK$8,0)),"")</f>
        <v/>
      </c>
      <c r="AF228" s="86" t="str">
        <f>IFERROR(INDEX(TQoL_Indexes!$B$9:$AK$88,MATCH($A$3,TQoL_Indexes!#REF!,0)+$A228,MATCH(AF$3,TQoL_Indexes!$B$8:$AK$8,0)),"")</f>
        <v/>
      </c>
      <c r="AG228" s="86" t="str">
        <f>IFERROR(INDEX(TQoL_Indexes!$B$9:$AK$88,MATCH($A$3,TQoL_Indexes!#REF!,0)+$A228,MATCH(AG$3,TQoL_Indexes!$B$8:$AK$8,0)),"")</f>
        <v/>
      </c>
      <c r="AH228" s="86" t="str">
        <f>IFERROR(INDEX(TQoL_Indexes!$B$9:$AK$88,MATCH($A$3,TQoL_Indexes!#REF!,0)+$A228,MATCH(AH$3,TQoL_Indexes!$B$8:$AK$8,0)),"")</f>
        <v/>
      </c>
      <c r="AI228" s="86" t="str">
        <f>IFERROR(INDEX(TQoL_Indexes!$B$9:$AK$88,MATCH($A$3,TQoL_Indexes!#REF!,0)+$A228,MATCH(AI$3,TQoL_Indexes!$B$8:$AK$8,0)),"")</f>
        <v/>
      </c>
      <c r="AJ228" s="86" t="str">
        <f>IFERROR(INDEX(TQoL_Indexes!$B$9:$AK$88,MATCH($A$3,TQoL_Indexes!#REF!,0)+$A228,MATCH(AJ$3,TQoL_Indexes!$B$8:$AK$8,0)),"")</f>
        <v/>
      </c>
      <c r="AK228" s="86" t="str">
        <f>IFERROR(INDEX(TQoL_Indexes!$B$9:$AK$88,MATCH($A$3,TQoL_Indexes!#REF!,0)+$A228,MATCH(AK$3,TQoL_Indexes!$B$8:$AK$8,0)),"")</f>
        <v/>
      </c>
      <c r="AL228" s="86" t="str">
        <f>IFERROR(INDEX(TQoL_Indexes!$B$9:$AK$88,MATCH($A$3,TQoL_Indexes!#REF!,0)+$A228,MATCH(AL$3,TQoL_Indexes!$B$8:$AK$8,0)),"")</f>
        <v/>
      </c>
      <c r="AM228" s="87" t="str">
        <f>IFERROR(INDEX(TQoL_Indexes!$B$9:$AK$88,MATCH($A$3,TQoL_Indexes!#REF!,0)+$A228,MATCH(AM$3,TQoL_Indexes!$B$8:$AK$8,0)),"")</f>
        <v/>
      </c>
    </row>
    <row r="229" spans="1:39">
      <c r="A229" s="58" t="str">
        <f>IFERROR(IF(A228+1&lt;COUNTIF(TQoL_Indexes!#REF!,Aux_Country!$A$3),A228+1,""),"")</f>
        <v/>
      </c>
      <c r="B229" s="121" t="str">
        <f>IFERROR(INDEX(TQoL_Indexes!$B$9:$AK$88,MATCH($A$3,TQoL_Indexes!#REF!,0)+$A229,MATCH(B$3,TQoL_Indexes!$B$8:$AK$8,0)),"")</f>
        <v/>
      </c>
      <c r="C229" s="116" t="str">
        <f>IFERROR(INDEX(TQoL_Indexes!$B$9:$AK$88,MATCH($A$3,TQoL_Indexes!#REF!,0)+$A229,MATCH(C$3,TQoL_Indexes!$B$8:$AK$8,0)),"")</f>
        <v/>
      </c>
      <c r="D229" s="122" t="str">
        <f>IFERROR(INDEX(TQoL_Indexes!$B$9:$AK$88,MATCH($A$3,TQoL_Indexes!#REF!,0)+$A229,MATCH(D$3,TQoL_Indexes!$B$8:$AK$8,0)),"")</f>
        <v/>
      </c>
      <c r="E229" s="86" t="str">
        <f>IFERROR(INDEX(TQoL_Indexes!$B$9:$AK$88,MATCH($A$3,TQoL_Indexes!#REF!,0)+$A229,MATCH(E$3,TQoL_Indexes!$B$8:$AK$8,0)),"")</f>
        <v/>
      </c>
      <c r="F229" s="86" t="str">
        <f>IFERROR(INDEX(TQoL_Indexes!$B$9:$AK$88,MATCH($A$3,TQoL_Indexes!#REF!,0)+$A229,MATCH(F$3,TQoL_Indexes!$B$8:$AK$8,0)),"")</f>
        <v/>
      </c>
      <c r="G229" s="86" t="str">
        <f>IFERROR(INDEX(TQoL_Indexes!$B$9:$AK$88,MATCH($A$3,TQoL_Indexes!#REF!,0)+$A229,MATCH(G$3,TQoL_Indexes!$B$8:$AK$8,0)),"")</f>
        <v/>
      </c>
      <c r="H229" s="86" t="str">
        <f>IFERROR(INDEX(TQoL_Indexes!$B$9:$AK$88,MATCH($A$3,TQoL_Indexes!#REF!,0)+$A229,MATCH(H$3,TQoL_Indexes!$B$8:$AK$8,0)),"")</f>
        <v/>
      </c>
      <c r="I229" s="86" t="str">
        <f>IFERROR(INDEX(TQoL_Indexes!$B$9:$AK$88,MATCH($A$3,TQoL_Indexes!#REF!,0)+$A229,MATCH(I$3,TQoL_Indexes!$B$8:$AK$8,0)),"")</f>
        <v/>
      </c>
      <c r="J229" s="86" t="str">
        <f>IFERROR(INDEX(TQoL_Indexes!$B$9:$AK$88,MATCH($A$3,TQoL_Indexes!#REF!,0)+$A229,MATCH(J$3,TQoL_Indexes!$B$8:$AK$8,0)),"")</f>
        <v/>
      </c>
      <c r="K229" s="86" t="str">
        <f>IFERROR(INDEX(TQoL_Indexes!$B$9:$AK$88,MATCH($A$3,TQoL_Indexes!#REF!,0)+$A229,MATCH(K$3,TQoL_Indexes!$B$8:$AK$8,0)),"")</f>
        <v/>
      </c>
      <c r="L229" s="86" t="str">
        <f>IFERROR(INDEX(TQoL_Indexes!$B$9:$AK$88,MATCH($A$3,TQoL_Indexes!#REF!,0)+$A229,MATCH(L$3,TQoL_Indexes!$B$8:$AK$8,0)),"")</f>
        <v/>
      </c>
      <c r="M229" s="86" t="str">
        <f>IFERROR(INDEX(TQoL_Indexes!$B$9:$AK$88,MATCH($A$3,TQoL_Indexes!#REF!,0)+$A229,MATCH(M$3,TQoL_Indexes!$B$8:$AK$8,0)),"")</f>
        <v/>
      </c>
      <c r="N229" s="86" t="str">
        <f>IFERROR(INDEX(TQoL_Indexes!$B$9:$AK$88,MATCH($A$3,TQoL_Indexes!#REF!,0)+$A229,MATCH(N$3,TQoL_Indexes!$B$8:$AK$8,0)),"")</f>
        <v/>
      </c>
      <c r="O229" s="86" t="str">
        <f>IFERROR(INDEX(TQoL_Indexes!$B$9:$AK$88,MATCH($A$3,TQoL_Indexes!#REF!,0)+$A229,MATCH(O$3,TQoL_Indexes!$B$8:$AK$8,0)),"")</f>
        <v/>
      </c>
      <c r="P229" s="86" t="str">
        <f>IFERROR(INDEX(TQoL_Indexes!$B$9:$AK$88,MATCH($A$3,TQoL_Indexes!#REF!,0)+$A229,MATCH(P$3,TQoL_Indexes!$B$8:$AK$8,0)),"")</f>
        <v/>
      </c>
      <c r="Q229" s="86" t="str">
        <f>IFERROR(INDEX(TQoL_Indexes!$B$9:$AK$88,MATCH($A$3,TQoL_Indexes!#REF!,0)+$A229,MATCH(Q$3,TQoL_Indexes!$B$8:$AK$8,0)),"")</f>
        <v/>
      </c>
      <c r="R229" s="86" t="str">
        <f>IFERROR(INDEX(TQoL_Indexes!$B$9:$AK$88,MATCH($A$3,TQoL_Indexes!#REF!,0)+$A229,MATCH(R$3,TQoL_Indexes!$B$8:$AK$8,0)),"")</f>
        <v/>
      </c>
      <c r="S229" s="86" t="str">
        <f>IFERROR(INDEX(TQoL_Indexes!$B$9:$AK$88,MATCH($A$3,TQoL_Indexes!#REF!,0)+$A229,MATCH(S$3,TQoL_Indexes!$B$8:$AK$8,0)),"")</f>
        <v/>
      </c>
      <c r="T229" s="86" t="str">
        <f>IFERROR(INDEX(TQoL_Indexes!$B$9:$AK$88,MATCH($A$3,TQoL_Indexes!#REF!,0)+$A229,MATCH(T$3,TQoL_Indexes!$B$8:$AK$8,0)),"")</f>
        <v/>
      </c>
      <c r="U229" s="86" t="str">
        <f>IFERROR(INDEX(TQoL_Indexes!$B$9:$AK$88,MATCH($A$3,TQoL_Indexes!#REF!,0)+$A229,MATCH(U$3,TQoL_Indexes!$B$8:$AK$8,0)),"")</f>
        <v/>
      </c>
      <c r="V229" s="86" t="str">
        <f>IFERROR(INDEX(TQoL_Indexes!$B$9:$AK$88,MATCH($A$3,TQoL_Indexes!#REF!,0)+$A229,MATCH(V$3,TQoL_Indexes!$B$8:$AK$8,0)),"")</f>
        <v/>
      </c>
      <c r="W229" s="86" t="str">
        <f>IFERROR(INDEX(TQoL_Indexes!$B$9:$AK$88,MATCH($A$3,TQoL_Indexes!#REF!,0)+$A229,MATCH(W$3,TQoL_Indexes!$B$8:$AK$8,0)),"")</f>
        <v/>
      </c>
      <c r="X229" s="86" t="str">
        <f>IFERROR(INDEX(TQoL_Indexes!$B$9:$AK$88,MATCH($A$3,TQoL_Indexes!#REF!,0)+$A229,MATCH(X$3,TQoL_Indexes!$B$8:$AK$8,0)),"")</f>
        <v/>
      </c>
      <c r="Y229" s="86" t="str">
        <f>IFERROR(INDEX(TQoL_Indexes!$B$9:$AK$88,MATCH($A$3,TQoL_Indexes!#REF!,0)+$A229,MATCH(Y$3,TQoL_Indexes!$B$8:$AK$8,0)),"")</f>
        <v/>
      </c>
      <c r="Z229" s="86" t="str">
        <f>IFERROR(INDEX(TQoL_Indexes!$B$9:$AK$88,MATCH($A$3,TQoL_Indexes!#REF!,0)+$A229,MATCH(Z$3,TQoL_Indexes!$B$8:$AK$8,0)),"")</f>
        <v/>
      </c>
      <c r="AA229" s="86" t="str">
        <f>IFERROR(INDEX(TQoL_Indexes!$B$9:$AK$88,MATCH($A$3,TQoL_Indexes!#REF!,0)+$A229,MATCH(AA$3,TQoL_Indexes!$B$8:$AK$8,0)),"")</f>
        <v/>
      </c>
      <c r="AB229" s="86" t="str">
        <f>IFERROR(INDEX(TQoL_Indexes!$B$9:$AK$88,MATCH($A$3,TQoL_Indexes!#REF!,0)+$A229,MATCH(AB$3,TQoL_Indexes!$B$8:$AK$8,0)),"")</f>
        <v/>
      </c>
      <c r="AC229" s="86" t="str">
        <f>IFERROR(INDEX(TQoL_Indexes!$B$9:$AK$88,MATCH($A$3,TQoL_Indexes!#REF!,0)+$A229,MATCH(AC$3,TQoL_Indexes!$B$8:$AK$8,0)),"")</f>
        <v/>
      </c>
      <c r="AD229" s="86" t="str">
        <f>IFERROR(INDEX(TQoL_Indexes!$B$9:$AK$88,MATCH($A$3,TQoL_Indexes!#REF!,0)+$A229,MATCH(AD$3,TQoL_Indexes!$B$8:$AK$8,0)),"")</f>
        <v/>
      </c>
      <c r="AE229" s="86" t="str">
        <f>IFERROR(INDEX(TQoL_Indexes!$B$9:$AK$88,MATCH($A$3,TQoL_Indexes!#REF!,0)+$A229,MATCH(AE$3,TQoL_Indexes!$B$8:$AK$8,0)),"")</f>
        <v/>
      </c>
      <c r="AF229" s="86" t="str">
        <f>IFERROR(INDEX(TQoL_Indexes!$B$9:$AK$88,MATCH($A$3,TQoL_Indexes!#REF!,0)+$A229,MATCH(AF$3,TQoL_Indexes!$B$8:$AK$8,0)),"")</f>
        <v/>
      </c>
      <c r="AG229" s="86" t="str">
        <f>IFERROR(INDEX(TQoL_Indexes!$B$9:$AK$88,MATCH($A$3,TQoL_Indexes!#REF!,0)+$A229,MATCH(AG$3,TQoL_Indexes!$B$8:$AK$8,0)),"")</f>
        <v/>
      </c>
      <c r="AH229" s="86" t="str">
        <f>IFERROR(INDEX(TQoL_Indexes!$B$9:$AK$88,MATCH($A$3,TQoL_Indexes!#REF!,0)+$A229,MATCH(AH$3,TQoL_Indexes!$B$8:$AK$8,0)),"")</f>
        <v/>
      </c>
      <c r="AI229" s="86" t="str">
        <f>IFERROR(INDEX(TQoL_Indexes!$B$9:$AK$88,MATCH($A$3,TQoL_Indexes!#REF!,0)+$A229,MATCH(AI$3,TQoL_Indexes!$B$8:$AK$8,0)),"")</f>
        <v/>
      </c>
      <c r="AJ229" s="86" t="str">
        <f>IFERROR(INDEX(TQoL_Indexes!$B$9:$AK$88,MATCH($A$3,TQoL_Indexes!#REF!,0)+$A229,MATCH(AJ$3,TQoL_Indexes!$B$8:$AK$8,0)),"")</f>
        <v/>
      </c>
      <c r="AK229" s="86" t="str">
        <f>IFERROR(INDEX(TQoL_Indexes!$B$9:$AK$88,MATCH($A$3,TQoL_Indexes!#REF!,0)+$A229,MATCH(AK$3,TQoL_Indexes!$B$8:$AK$8,0)),"")</f>
        <v/>
      </c>
      <c r="AL229" s="86" t="str">
        <f>IFERROR(INDEX(TQoL_Indexes!$B$9:$AK$88,MATCH($A$3,TQoL_Indexes!#REF!,0)+$A229,MATCH(AL$3,TQoL_Indexes!$B$8:$AK$8,0)),"")</f>
        <v/>
      </c>
      <c r="AM229" s="87" t="str">
        <f>IFERROR(INDEX(TQoL_Indexes!$B$9:$AK$88,MATCH($A$3,TQoL_Indexes!#REF!,0)+$A229,MATCH(AM$3,TQoL_Indexes!$B$8:$AK$8,0)),"")</f>
        <v/>
      </c>
    </row>
    <row r="230" spans="1:39">
      <c r="A230" s="58" t="str">
        <f>IFERROR(IF(A229+1&lt;COUNTIF(TQoL_Indexes!#REF!,Aux_Country!$A$3),A229+1,""),"")</f>
        <v/>
      </c>
      <c r="B230" s="121" t="str">
        <f>IFERROR(INDEX(TQoL_Indexes!$B$9:$AK$88,MATCH($A$3,TQoL_Indexes!#REF!,0)+$A230,MATCH(B$3,TQoL_Indexes!$B$8:$AK$8,0)),"")</f>
        <v/>
      </c>
      <c r="C230" s="116" t="str">
        <f>IFERROR(INDEX(TQoL_Indexes!$B$9:$AK$88,MATCH($A$3,TQoL_Indexes!#REF!,0)+$A230,MATCH(C$3,TQoL_Indexes!$B$8:$AK$8,0)),"")</f>
        <v/>
      </c>
      <c r="D230" s="122" t="str">
        <f>IFERROR(INDEX(TQoL_Indexes!$B$9:$AK$88,MATCH($A$3,TQoL_Indexes!#REF!,0)+$A230,MATCH(D$3,TQoL_Indexes!$B$8:$AK$8,0)),"")</f>
        <v/>
      </c>
      <c r="E230" s="86" t="str">
        <f>IFERROR(INDEX(TQoL_Indexes!$B$9:$AK$88,MATCH($A$3,TQoL_Indexes!#REF!,0)+$A230,MATCH(E$3,TQoL_Indexes!$B$8:$AK$8,0)),"")</f>
        <v/>
      </c>
      <c r="F230" s="86" t="str">
        <f>IFERROR(INDEX(TQoL_Indexes!$B$9:$AK$88,MATCH($A$3,TQoL_Indexes!#REF!,0)+$A230,MATCH(F$3,TQoL_Indexes!$B$8:$AK$8,0)),"")</f>
        <v/>
      </c>
      <c r="G230" s="86" t="str">
        <f>IFERROR(INDEX(TQoL_Indexes!$B$9:$AK$88,MATCH($A$3,TQoL_Indexes!#REF!,0)+$A230,MATCH(G$3,TQoL_Indexes!$B$8:$AK$8,0)),"")</f>
        <v/>
      </c>
      <c r="H230" s="86" t="str">
        <f>IFERROR(INDEX(TQoL_Indexes!$B$9:$AK$88,MATCH($A$3,TQoL_Indexes!#REF!,0)+$A230,MATCH(H$3,TQoL_Indexes!$B$8:$AK$8,0)),"")</f>
        <v/>
      </c>
      <c r="I230" s="86" t="str">
        <f>IFERROR(INDEX(TQoL_Indexes!$B$9:$AK$88,MATCH($A$3,TQoL_Indexes!#REF!,0)+$A230,MATCH(I$3,TQoL_Indexes!$B$8:$AK$8,0)),"")</f>
        <v/>
      </c>
      <c r="J230" s="86" t="str">
        <f>IFERROR(INDEX(TQoL_Indexes!$B$9:$AK$88,MATCH($A$3,TQoL_Indexes!#REF!,0)+$A230,MATCH(J$3,TQoL_Indexes!$B$8:$AK$8,0)),"")</f>
        <v/>
      </c>
      <c r="K230" s="86" t="str">
        <f>IFERROR(INDEX(TQoL_Indexes!$B$9:$AK$88,MATCH($A$3,TQoL_Indexes!#REF!,0)+$A230,MATCH(K$3,TQoL_Indexes!$B$8:$AK$8,0)),"")</f>
        <v/>
      </c>
      <c r="L230" s="86" t="str">
        <f>IFERROR(INDEX(TQoL_Indexes!$B$9:$AK$88,MATCH($A$3,TQoL_Indexes!#REF!,0)+$A230,MATCH(L$3,TQoL_Indexes!$B$8:$AK$8,0)),"")</f>
        <v/>
      </c>
      <c r="M230" s="86" t="str">
        <f>IFERROR(INDEX(TQoL_Indexes!$B$9:$AK$88,MATCH($A$3,TQoL_Indexes!#REF!,0)+$A230,MATCH(M$3,TQoL_Indexes!$B$8:$AK$8,0)),"")</f>
        <v/>
      </c>
      <c r="N230" s="86" t="str">
        <f>IFERROR(INDEX(TQoL_Indexes!$B$9:$AK$88,MATCH($A$3,TQoL_Indexes!#REF!,0)+$A230,MATCH(N$3,TQoL_Indexes!$B$8:$AK$8,0)),"")</f>
        <v/>
      </c>
      <c r="O230" s="86" t="str">
        <f>IFERROR(INDEX(TQoL_Indexes!$B$9:$AK$88,MATCH($A$3,TQoL_Indexes!#REF!,0)+$A230,MATCH(O$3,TQoL_Indexes!$B$8:$AK$8,0)),"")</f>
        <v/>
      </c>
      <c r="P230" s="86" t="str">
        <f>IFERROR(INDEX(TQoL_Indexes!$B$9:$AK$88,MATCH($A$3,TQoL_Indexes!#REF!,0)+$A230,MATCH(P$3,TQoL_Indexes!$B$8:$AK$8,0)),"")</f>
        <v/>
      </c>
      <c r="Q230" s="86" t="str">
        <f>IFERROR(INDEX(TQoL_Indexes!$B$9:$AK$88,MATCH($A$3,TQoL_Indexes!#REF!,0)+$A230,MATCH(Q$3,TQoL_Indexes!$B$8:$AK$8,0)),"")</f>
        <v/>
      </c>
      <c r="R230" s="86" t="str">
        <f>IFERROR(INDEX(TQoL_Indexes!$B$9:$AK$88,MATCH($A$3,TQoL_Indexes!#REF!,0)+$A230,MATCH(R$3,TQoL_Indexes!$B$8:$AK$8,0)),"")</f>
        <v/>
      </c>
      <c r="S230" s="86" t="str">
        <f>IFERROR(INDEX(TQoL_Indexes!$B$9:$AK$88,MATCH($A$3,TQoL_Indexes!#REF!,0)+$A230,MATCH(S$3,TQoL_Indexes!$B$8:$AK$8,0)),"")</f>
        <v/>
      </c>
      <c r="T230" s="86" t="str">
        <f>IFERROR(INDEX(TQoL_Indexes!$B$9:$AK$88,MATCH($A$3,TQoL_Indexes!#REF!,0)+$A230,MATCH(T$3,TQoL_Indexes!$B$8:$AK$8,0)),"")</f>
        <v/>
      </c>
      <c r="U230" s="86" t="str">
        <f>IFERROR(INDEX(TQoL_Indexes!$B$9:$AK$88,MATCH($A$3,TQoL_Indexes!#REF!,0)+$A230,MATCH(U$3,TQoL_Indexes!$B$8:$AK$8,0)),"")</f>
        <v/>
      </c>
      <c r="V230" s="86" t="str">
        <f>IFERROR(INDEX(TQoL_Indexes!$B$9:$AK$88,MATCH($A$3,TQoL_Indexes!#REF!,0)+$A230,MATCH(V$3,TQoL_Indexes!$B$8:$AK$8,0)),"")</f>
        <v/>
      </c>
      <c r="W230" s="86" t="str">
        <f>IFERROR(INDEX(TQoL_Indexes!$B$9:$AK$88,MATCH($A$3,TQoL_Indexes!#REF!,0)+$A230,MATCH(W$3,TQoL_Indexes!$B$8:$AK$8,0)),"")</f>
        <v/>
      </c>
      <c r="X230" s="86" t="str">
        <f>IFERROR(INDEX(TQoL_Indexes!$B$9:$AK$88,MATCH($A$3,TQoL_Indexes!#REF!,0)+$A230,MATCH(X$3,TQoL_Indexes!$B$8:$AK$8,0)),"")</f>
        <v/>
      </c>
      <c r="Y230" s="86" t="str">
        <f>IFERROR(INDEX(TQoL_Indexes!$B$9:$AK$88,MATCH($A$3,TQoL_Indexes!#REF!,0)+$A230,MATCH(Y$3,TQoL_Indexes!$B$8:$AK$8,0)),"")</f>
        <v/>
      </c>
      <c r="Z230" s="86" t="str">
        <f>IFERROR(INDEX(TQoL_Indexes!$B$9:$AK$88,MATCH($A$3,TQoL_Indexes!#REF!,0)+$A230,MATCH(Z$3,TQoL_Indexes!$B$8:$AK$8,0)),"")</f>
        <v/>
      </c>
      <c r="AA230" s="86" t="str">
        <f>IFERROR(INDEX(TQoL_Indexes!$B$9:$AK$88,MATCH($A$3,TQoL_Indexes!#REF!,0)+$A230,MATCH(AA$3,TQoL_Indexes!$B$8:$AK$8,0)),"")</f>
        <v/>
      </c>
      <c r="AB230" s="86" t="str">
        <f>IFERROR(INDEX(TQoL_Indexes!$B$9:$AK$88,MATCH($A$3,TQoL_Indexes!#REF!,0)+$A230,MATCH(AB$3,TQoL_Indexes!$B$8:$AK$8,0)),"")</f>
        <v/>
      </c>
      <c r="AC230" s="86" t="str">
        <f>IFERROR(INDEX(TQoL_Indexes!$B$9:$AK$88,MATCH($A$3,TQoL_Indexes!#REF!,0)+$A230,MATCH(AC$3,TQoL_Indexes!$B$8:$AK$8,0)),"")</f>
        <v/>
      </c>
      <c r="AD230" s="86" t="str">
        <f>IFERROR(INDEX(TQoL_Indexes!$B$9:$AK$88,MATCH($A$3,TQoL_Indexes!#REF!,0)+$A230,MATCH(AD$3,TQoL_Indexes!$B$8:$AK$8,0)),"")</f>
        <v/>
      </c>
      <c r="AE230" s="86" t="str">
        <f>IFERROR(INDEX(TQoL_Indexes!$B$9:$AK$88,MATCH($A$3,TQoL_Indexes!#REF!,0)+$A230,MATCH(AE$3,TQoL_Indexes!$B$8:$AK$8,0)),"")</f>
        <v/>
      </c>
      <c r="AF230" s="86" t="str">
        <f>IFERROR(INDEX(TQoL_Indexes!$B$9:$AK$88,MATCH($A$3,TQoL_Indexes!#REF!,0)+$A230,MATCH(AF$3,TQoL_Indexes!$B$8:$AK$8,0)),"")</f>
        <v/>
      </c>
      <c r="AG230" s="86" t="str">
        <f>IFERROR(INDEX(TQoL_Indexes!$B$9:$AK$88,MATCH($A$3,TQoL_Indexes!#REF!,0)+$A230,MATCH(AG$3,TQoL_Indexes!$B$8:$AK$8,0)),"")</f>
        <v/>
      </c>
      <c r="AH230" s="86" t="str">
        <f>IFERROR(INDEX(TQoL_Indexes!$B$9:$AK$88,MATCH($A$3,TQoL_Indexes!#REF!,0)+$A230,MATCH(AH$3,TQoL_Indexes!$B$8:$AK$8,0)),"")</f>
        <v/>
      </c>
      <c r="AI230" s="86" t="str">
        <f>IFERROR(INDEX(TQoL_Indexes!$B$9:$AK$88,MATCH($A$3,TQoL_Indexes!#REF!,0)+$A230,MATCH(AI$3,TQoL_Indexes!$B$8:$AK$8,0)),"")</f>
        <v/>
      </c>
      <c r="AJ230" s="86" t="str">
        <f>IFERROR(INDEX(TQoL_Indexes!$B$9:$AK$88,MATCH($A$3,TQoL_Indexes!#REF!,0)+$A230,MATCH(AJ$3,TQoL_Indexes!$B$8:$AK$8,0)),"")</f>
        <v/>
      </c>
      <c r="AK230" s="86" t="str">
        <f>IFERROR(INDEX(TQoL_Indexes!$B$9:$AK$88,MATCH($A$3,TQoL_Indexes!#REF!,0)+$A230,MATCH(AK$3,TQoL_Indexes!$B$8:$AK$8,0)),"")</f>
        <v/>
      </c>
      <c r="AL230" s="86" t="str">
        <f>IFERROR(INDEX(TQoL_Indexes!$B$9:$AK$88,MATCH($A$3,TQoL_Indexes!#REF!,0)+$A230,MATCH(AL$3,TQoL_Indexes!$B$8:$AK$8,0)),"")</f>
        <v/>
      </c>
      <c r="AM230" s="87" t="str">
        <f>IFERROR(INDEX(TQoL_Indexes!$B$9:$AK$88,MATCH($A$3,TQoL_Indexes!#REF!,0)+$A230,MATCH(AM$3,TQoL_Indexes!$B$8:$AK$8,0)),"")</f>
        <v/>
      </c>
    </row>
    <row r="231" spans="1:39">
      <c r="A231" s="58" t="str">
        <f>IFERROR(IF(A230+1&lt;COUNTIF(TQoL_Indexes!#REF!,Aux_Country!$A$3),A230+1,""),"")</f>
        <v/>
      </c>
      <c r="B231" s="121" t="str">
        <f>IFERROR(INDEX(TQoL_Indexes!$B$9:$AK$88,MATCH($A$3,TQoL_Indexes!#REF!,0)+$A231,MATCH(B$3,TQoL_Indexes!$B$8:$AK$8,0)),"")</f>
        <v/>
      </c>
      <c r="C231" s="116" t="str">
        <f>IFERROR(INDEX(TQoL_Indexes!$B$9:$AK$88,MATCH($A$3,TQoL_Indexes!#REF!,0)+$A231,MATCH(C$3,TQoL_Indexes!$B$8:$AK$8,0)),"")</f>
        <v/>
      </c>
      <c r="D231" s="122" t="str">
        <f>IFERROR(INDEX(TQoL_Indexes!$B$9:$AK$88,MATCH($A$3,TQoL_Indexes!#REF!,0)+$A231,MATCH(D$3,TQoL_Indexes!$B$8:$AK$8,0)),"")</f>
        <v/>
      </c>
      <c r="E231" s="86" t="str">
        <f>IFERROR(INDEX(TQoL_Indexes!$B$9:$AK$88,MATCH($A$3,TQoL_Indexes!#REF!,0)+$A231,MATCH(E$3,TQoL_Indexes!$B$8:$AK$8,0)),"")</f>
        <v/>
      </c>
      <c r="F231" s="86" t="str">
        <f>IFERROR(INDEX(TQoL_Indexes!$B$9:$AK$88,MATCH($A$3,TQoL_Indexes!#REF!,0)+$A231,MATCH(F$3,TQoL_Indexes!$B$8:$AK$8,0)),"")</f>
        <v/>
      </c>
      <c r="G231" s="86" t="str">
        <f>IFERROR(INDEX(TQoL_Indexes!$B$9:$AK$88,MATCH($A$3,TQoL_Indexes!#REF!,0)+$A231,MATCH(G$3,TQoL_Indexes!$B$8:$AK$8,0)),"")</f>
        <v/>
      </c>
      <c r="H231" s="86" t="str">
        <f>IFERROR(INDEX(TQoL_Indexes!$B$9:$AK$88,MATCH($A$3,TQoL_Indexes!#REF!,0)+$A231,MATCH(H$3,TQoL_Indexes!$B$8:$AK$8,0)),"")</f>
        <v/>
      </c>
      <c r="I231" s="86" t="str">
        <f>IFERROR(INDEX(TQoL_Indexes!$B$9:$AK$88,MATCH($A$3,TQoL_Indexes!#REF!,0)+$A231,MATCH(I$3,TQoL_Indexes!$B$8:$AK$8,0)),"")</f>
        <v/>
      </c>
      <c r="J231" s="86" t="str">
        <f>IFERROR(INDEX(TQoL_Indexes!$B$9:$AK$88,MATCH($A$3,TQoL_Indexes!#REF!,0)+$A231,MATCH(J$3,TQoL_Indexes!$B$8:$AK$8,0)),"")</f>
        <v/>
      </c>
      <c r="K231" s="86" t="str">
        <f>IFERROR(INDEX(TQoL_Indexes!$B$9:$AK$88,MATCH($A$3,TQoL_Indexes!#REF!,0)+$A231,MATCH(K$3,TQoL_Indexes!$B$8:$AK$8,0)),"")</f>
        <v/>
      </c>
      <c r="L231" s="86" t="str">
        <f>IFERROR(INDEX(TQoL_Indexes!$B$9:$AK$88,MATCH($A$3,TQoL_Indexes!#REF!,0)+$A231,MATCH(L$3,TQoL_Indexes!$B$8:$AK$8,0)),"")</f>
        <v/>
      </c>
      <c r="M231" s="86" t="str">
        <f>IFERROR(INDEX(TQoL_Indexes!$B$9:$AK$88,MATCH($A$3,TQoL_Indexes!#REF!,0)+$A231,MATCH(M$3,TQoL_Indexes!$B$8:$AK$8,0)),"")</f>
        <v/>
      </c>
      <c r="N231" s="86" t="str">
        <f>IFERROR(INDEX(TQoL_Indexes!$B$9:$AK$88,MATCH($A$3,TQoL_Indexes!#REF!,0)+$A231,MATCH(N$3,TQoL_Indexes!$B$8:$AK$8,0)),"")</f>
        <v/>
      </c>
      <c r="O231" s="86" t="str">
        <f>IFERROR(INDEX(TQoL_Indexes!$B$9:$AK$88,MATCH($A$3,TQoL_Indexes!#REF!,0)+$A231,MATCH(O$3,TQoL_Indexes!$B$8:$AK$8,0)),"")</f>
        <v/>
      </c>
      <c r="P231" s="86" t="str">
        <f>IFERROR(INDEX(TQoL_Indexes!$B$9:$AK$88,MATCH($A$3,TQoL_Indexes!#REF!,0)+$A231,MATCH(P$3,TQoL_Indexes!$B$8:$AK$8,0)),"")</f>
        <v/>
      </c>
      <c r="Q231" s="86" t="str">
        <f>IFERROR(INDEX(TQoL_Indexes!$B$9:$AK$88,MATCH($A$3,TQoL_Indexes!#REF!,0)+$A231,MATCH(Q$3,TQoL_Indexes!$B$8:$AK$8,0)),"")</f>
        <v/>
      </c>
      <c r="R231" s="86" t="str">
        <f>IFERROR(INDEX(TQoL_Indexes!$B$9:$AK$88,MATCH($A$3,TQoL_Indexes!#REF!,0)+$A231,MATCH(R$3,TQoL_Indexes!$B$8:$AK$8,0)),"")</f>
        <v/>
      </c>
      <c r="S231" s="86" t="str">
        <f>IFERROR(INDEX(TQoL_Indexes!$B$9:$AK$88,MATCH($A$3,TQoL_Indexes!#REF!,0)+$A231,MATCH(S$3,TQoL_Indexes!$B$8:$AK$8,0)),"")</f>
        <v/>
      </c>
      <c r="T231" s="86" t="str">
        <f>IFERROR(INDEX(TQoL_Indexes!$B$9:$AK$88,MATCH($A$3,TQoL_Indexes!#REF!,0)+$A231,MATCH(T$3,TQoL_Indexes!$B$8:$AK$8,0)),"")</f>
        <v/>
      </c>
      <c r="U231" s="86" t="str">
        <f>IFERROR(INDEX(TQoL_Indexes!$B$9:$AK$88,MATCH($A$3,TQoL_Indexes!#REF!,0)+$A231,MATCH(U$3,TQoL_Indexes!$B$8:$AK$8,0)),"")</f>
        <v/>
      </c>
      <c r="V231" s="86" t="str">
        <f>IFERROR(INDEX(TQoL_Indexes!$B$9:$AK$88,MATCH($A$3,TQoL_Indexes!#REF!,0)+$A231,MATCH(V$3,TQoL_Indexes!$B$8:$AK$8,0)),"")</f>
        <v/>
      </c>
      <c r="W231" s="86" t="str">
        <f>IFERROR(INDEX(TQoL_Indexes!$B$9:$AK$88,MATCH($A$3,TQoL_Indexes!#REF!,0)+$A231,MATCH(W$3,TQoL_Indexes!$B$8:$AK$8,0)),"")</f>
        <v/>
      </c>
      <c r="X231" s="86" t="str">
        <f>IFERROR(INDEX(TQoL_Indexes!$B$9:$AK$88,MATCH($A$3,TQoL_Indexes!#REF!,0)+$A231,MATCH(X$3,TQoL_Indexes!$B$8:$AK$8,0)),"")</f>
        <v/>
      </c>
      <c r="Y231" s="86" t="str">
        <f>IFERROR(INDEX(TQoL_Indexes!$B$9:$AK$88,MATCH($A$3,TQoL_Indexes!#REF!,0)+$A231,MATCH(Y$3,TQoL_Indexes!$B$8:$AK$8,0)),"")</f>
        <v/>
      </c>
      <c r="Z231" s="86" t="str">
        <f>IFERROR(INDEX(TQoL_Indexes!$B$9:$AK$88,MATCH($A$3,TQoL_Indexes!#REF!,0)+$A231,MATCH(Z$3,TQoL_Indexes!$B$8:$AK$8,0)),"")</f>
        <v/>
      </c>
      <c r="AA231" s="86" t="str">
        <f>IFERROR(INDEX(TQoL_Indexes!$B$9:$AK$88,MATCH($A$3,TQoL_Indexes!#REF!,0)+$A231,MATCH(AA$3,TQoL_Indexes!$B$8:$AK$8,0)),"")</f>
        <v/>
      </c>
      <c r="AB231" s="86" t="str">
        <f>IFERROR(INDEX(TQoL_Indexes!$B$9:$AK$88,MATCH($A$3,TQoL_Indexes!#REF!,0)+$A231,MATCH(AB$3,TQoL_Indexes!$B$8:$AK$8,0)),"")</f>
        <v/>
      </c>
      <c r="AC231" s="86" t="str">
        <f>IFERROR(INDEX(TQoL_Indexes!$B$9:$AK$88,MATCH($A$3,TQoL_Indexes!#REF!,0)+$A231,MATCH(AC$3,TQoL_Indexes!$B$8:$AK$8,0)),"")</f>
        <v/>
      </c>
      <c r="AD231" s="86" t="str">
        <f>IFERROR(INDEX(TQoL_Indexes!$B$9:$AK$88,MATCH($A$3,TQoL_Indexes!#REF!,0)+$A231,MATCH(AD$3,TQoL_Indexes!$B$8:$AK$8,0)),"")</f>
        <v/>
      </c>
      <c r="AE231" s="86" t="str">
        <f>IFERROR(INDEX(TQoL_Indexes!$B$9:$AK$88,MATCH($A$3,TQoL_Indexes!#REF!,0)+$A231,MATCH(AE$3,TQoL_Indexes!$B$8:$AK$8,0)),"")</f>
        <v/>
      </c>
      <c r="AF231" s="86" t="str">
        <f>IFERROR(INDEX(TQoL_Indexes!$B$9:$AK$88,MATCH($A$3,TQoL_Indexes!#REF!,0)+$A231,MATCH(AF$3,TQoL_Indexes!$B$8:$AK$8,0)),"")</f>
        <v/>
      </c>
      <c r="AG231" s="86" t="str">
        <f>IFERROR(INDEX(TQoL_Indexes!$B$9:$AK$88,MATCH($A$3,TQoL_Indexes!#REF!,0)+$A231,MATCH(AG$3,TQoL_Indexes!$B$8:$AK$8,0)),"")</f>
        <v/>
      </c>
      <c r="AH231" s="86" t="str">
        <f>IFERROR(INDEX(TQoL_Indexes!$B$9:$AK$88,MATCH($A$3,TQoL_Indexes!#REF!,0)+$A231,MATCH(AH$3,TQoL_Indexes!$B$8:$AK$8,0)),"")</f>
        <v/>
      </c>
      <c r="AI231" s="86" t="str">
        <f>IFERROR(INDEX(TQoL_Indexes!$B$9:$AK$88,MATCH($A$3,TQoL_Indexes!#REF!,0)+$A231,MATCH(AI$3,TQoL_Indexes!$B$8:$AK$8,0)),"")</f>
        <v/>
      </c>
      <c r="AJ231" s="86" t="str">
        <f>IFERROR(INDEX(TQoL_Indexes!$B$9:$AK$88,MATCH($A$3,TQoL_Indexes!#REF!,0)+$A231,MATCH(AJ$3,TQoL_Indexes!$B$8:$AK$8,0)),"")</f>
        <v/>
      </c>
      <c r="AK231" s="86" t="str">
        <f>IFERROR(INDEX(TQoL_Indexes!$B$9:$AK$88,MATCH($A$3,TQoL_Indexes!#REF!,0)+$A231,MATCH(AK$3,TQoL_Indexes!$B$8:$AK$8,0)),"")</f>
        <v/>
      </c>
      <c r="AL231" s="86" t="str">
        <f>IFERROR(INDEX(TQoL_Indexes!$B$9:$AK$88,MATCH($A$3,TQoL_Indexes!#REF!,0)+$A231,MATCH(AL$3,TQoL_Indexes!$B$8:$AK$8,0)),"")</f>
        <v/>
      </c>
      <c r="AM231" s="87" t="str">
        <f>IFERROR(INDEX(TQoL_Indexes!$B$9:$AK$88,MATCH($A$3,TQoL_Indexes!#REF!,0)+$A231,MATCH(AM$3,TQoL_Indexes!$B$8:$AK$8,0)),"")</f>
        <v/>
      </c>
    </row>
    <row r="232" spans="1:39">
      <c r="A232" s="58" t="str">
        <f>IFERROR(IF(A231+1&lt;COUNTIF(TQoL_Indexes!#REF!,Aux_Country!$A$3),A231+1,""),"")</f>
        <v/>
      </c>
      <c r="B232" s="121" t="str">
        <f>IFERROR(INDEX(TQoL_Indexes!$B$9:$AK$88,MATCH($A$3,TQoL_Indexes!#REF!,0)+$A232,MATCH(B$3,TQoL_Indexes!$B$8:$AK$8,0)),"")</f>
        <v/>
      </c>
      <c r="C232" s="116" t="str">
        <f>IFERROR(INDEX(TQoL_Indexes!$B$9:$AK$88,MATCH($A$3,TQoL_Indexes!#REF!,0)+$A232,MATCH(C$3,TQoL_Indexes!$B$8:$AK$8,0)),"")</f>
        <v/>
      </c>
      <c r="D232" s="122" t="str">
        <f>IFERROR(INDEX(TQoL_Indexes!$B$9:$AK$88,MATCH($A$3,TQoL_Indexes!#REF!,0)+$A232,MATCH(D$3,TQoL_Indexes!$B$8:$AK$8,0)),"")</f>
        <v/>
      </c>
      <c r="E232" s="86" t="str">
        <f>IFERROR(INDEX(TQoL_Indexes!$B$9:$AK$88,MATCH($A$3,TQoL_Indexes!#REF!,0)+$A232,MATCH(E$3,TQoL_Indexes!$B$8:$AK$8,0)),"")</f>
        <v/>
      </c>
      <c r="F232" s="86" t="str">
        <f>IFERROR(INDEX(TQoL_Indexes!$B$9:$AK$88,MATCH($A$3,TQoL_Indexes!#REF!,0)+$A232,MATCH(F$3,TQoL_Indexes!$B$8:$AK$8,0)),"")</f>
        <v/>
      </c>
      <c r="G232" s="86" t="str">
        <f>IFERROR(INDEX(TQoL_Indexes!$B$9:$AK$88,MATCH($A$3,TQoL_Indexes!#REF!,0)+$A232,MATCH(G$3,TQoL_Indexes!$B$8:$AK$8,0)),"")</f>
        <v/>
      </c>
      <c r="H232" s="86" t="str">
        <f>IFERROR(INDEX(TQoL_Indexes!$B$9:$AK$88,MATCH($A$3,TQoL_Indexes!#REF!,0)+$A232,MATCH(H$3,TQoL_Indexes!$B$8:$AK$8,0)),"")</f>
        <v/>
      </c>
      <c r="I232" s="86" t="str">
        <f>IFERROR(INDEX(TQoL_Indexes!$B$9:$AK$88,MATCH($A$3,TQoL_Indexes!#REF!,0)+$A232,MATCH(I$3,TQoL_Indexes!$B$8:$AK$8,0)),"")</f>
        <v/>
      </c>
      <c r="J232" s="86" t="str">
        <f>IFERROR(INDEX(TQoL_Indexes!$B$9:$AK$88,MATCH($A$3,TQoL_Indexes!#REF!,0)+$A232,MATCH(J$3,TQoL_Indexes!$B$8:$AK$8,0)),"")</f>
        <v/>
      </c>
      <c r="K232" s="86" t="str">
        <f>IFERROR(INDEX(TQoL_Indexes!$B$9:$AK$88,MATCH($A$3,TQoL_Indexes!#REF!,0)+$A232,MATCH(K$3,TQoL_Indexes!$B$8:$AK$8,0)),"")</f>
        <v/>
      </c>
      <c r="L232" s="86" t="str">
        <f>IFERROR(INDEX(TQoL_Indexes!$B$9:$AK$88,MATCH($A$3,TQoL_Indexes!#REF!,0)+$A232,MATCH(L$3,TQoL_Indexes!$B$8:$AK$8,0)),"")</f>
        <v/>
      </c>
      <c r="M232" s="86" t="str">
        <f>IFERROR(INDEX(TQoL_Indexes!$B$9:$AK$88,MATCH($A$3,TQoL_Indexes!#REF!,0)+$A232,MATCH(M$3,TQoL_Indexes!$B$8:$AK$8,0)),"")</f>
        <v/>
      </c>
      <c r="N232" s="86" t="str">
        <f>IFERROR(INDEX(TQoL_Indexes!$B$9:$AK$88,MATCH($A$3,TQoL_Indexes!#REF!,0)+$A232,MATCH(N$3,TQoL_Indexes!$B$8:$AK$8,0)),"")</f>
        <v/>
      </c>
      <c r="O232" s="86" t="str">
        <f>IFERROR(INDEX(TQoL_Indexes!$B$9:$AK$88,MATCH($A$3,TQoL_Indexes!#REF!,0)+$A232,MATCH(O$3,TQoL_Indexes!$B$8:$AK$8,0)),"")</f>
        <v/>
      </c>
      <c r="P232" s="86" t="str">
        <f>IFERROR(INDEX(TQoL_Indexes!$B$9:$AK$88,MATCH($A$3,TQoL_Indexes!#REF!,0)+$A232,MATCH(P$3,TQoL_Indexes!$B$8:$AK$8,0)),"")</f>
        <v/>
      </c>
      <c r="Q232" s="86" t="str">
        <f>IFERROR(INDEX(TQoL_Indexes!$B$9:$AK$88,MATCH($A$3,TQoL_Indexes!#REF!,0)+$A232,MATCH(Q$3,TQoL_Indexes!$B$8:$AK$8,0)),"")</f>
        <v/>
      </c>
      <c r="R232" s="86" t="str">
        <f>IFERROR(INDEX(TQoL_Indexes!$B$9:$AK$88,MATCH($A$3,TQoL_Indexes!#REF!,0)+$A232,MATCH(R$3,TQoL_Indexes!$B$8:$AK$8,0)),"")</f>
        <v/>
      </c>
      <c r="S232" s="86" t="str">
        <f>IFERROR(INDEX(TQoL_Indexes!$B$9:$AK$88,MATCH($A$3,TQoL_Indexes!#REF!,0)+$A232,MATCH(S$3,TQoL_Indexes!$B$8:$AK$8,0)),"")</f>
        <v/>
      </c>
      <c r="T232" s="86" t="str">
        <f>IFERROR(INDEX(TQoL_Indexes!$B$9:$AK$88,MATCH($A$3,TQoL_Indexes!#REF!,0)+$A232,MATCH(T$3,TQoL_Indexes!$B$8:$AK$8,0)),"")</f>
        <v/>
      </c>
      <c r="U232" s="86" t="str">
        <f>IFERROR(INDEX(TQoL_Indexes!$B$9:$AK$88,MATCH($A$3,TQoL_Indexes!#REF!,0)+$A232,MATCH(U$3,TQoL_Indexes!$B$8:$AK$8,0)),"")</f>
        <v/>
      </c>
      <c r="V232" s="86" t="str">
        <f>IFERROR(INDEX(TQoL_Indexes!$B$9:$AK$88,MATCH($A$3,TQoL_Indexes!#REF!,0)+$A232,MATCH(V$3,TQoL_Indexes!$B$8:$AK$8,0)),"")</f>
        <v/>
      </c>
      <c r="W232" s="86" t="str">
        <f>IFERROR(INDEX(TQoL_Indexes!$B$9:$AK$88,MATCH($A$3,TQoL_Indexes!#REF!,0)+$A232,MATCH(W$3,TQoL_Indexes!$B$8:$AK$8,0)),"")</f>
        <v/>
      </c>
      <c r="X232" s="86" t="str">
        <f>IFERROR(INDEX(TQoL_Indexes!$B$9:$AK$88,MATCH($A$3,TQoL_Indexes!#REF!,0)+$A232,MATCH(X$3,TQoL_Indexes!$B$8:$AK$8,0)),"")</f>
        <v/>
      </c>
      <c r="Y232" s="86" t="str">
        <f>IFERROR(INDEX(TQoL_Indexes!$B$9:$AK$88,MATCH($A$3,TQoL_Indexes!#REF!,0)+$A232,MATCH(Y$3,TQoL_Indexes!$B$8:$AK$8,0)),"")</f>
        <v/>
      </c>
      <c r="Z232" s="86" t="str">
        <f>IFERROR(INDEX(TQoL_Indexes!$B$9:$AK$88,MATCH($A$3,TQoL_Indexes!#REF!,0)+$A232,MATCH(Z$3,TQoL_Indexes!$B$8:$AK$8,0)),"")</f>
        <v/>
      </c>
      <c r="AA232" s="86" t="str">
        <f>IFERROR(INDEX(TQoL_Indexes!$B$9:$AK$88,MATCH($A$3,TQoL_Indexes!#REF!,0)+$A232,MATCH(AA$3,TQoL_Indexes!$B$8:$AK$8,0)),"")</f>
        <v/>
      </c>
      <c r="AB232" s="86" t="str">
        <f>IFERROR(INDEX(TQoL_Indexes!$B$9:$AK$88,MATCH($A$3,TQoL_Indexes!#REF!,0)+$A232,MATCH(AB$3,TQoL_Indexes!$B$8:$AK$8,0)),"")</f>
        <v/>
      </c>
      <c r="AC232" s="86" t="str">
        <f>IFERROR(INDEX(TQoL_Indexes!$B$9:$AK$88,MATCH($A$3,TQoL_Indexes!#REF!,0)+$A232,MATCH(AC$3,TQoL_Indexes!$B$8:$AK$8,0)),"")</f>
        <v/>
      </c>
      <c r="AD232" s="86" t="str">
        <f>IFERROR(INDEX(TQoL_Indexes!$B$9:$AK$88,MATCH($A$3,TQoL_Indexes!#REF!,0)+$A232,MATCH(AD$3,TQoL_Indexes!$B$8:$AK$8,0)),"")</f>
        <v/>
      </c>
      <c r="AE232" s="86" t="str">
        <f>IFERROR(INDEX(TQoL_Indexes!$B$9:$AK$88,MATCH($A$3,TQoL_Indexes!#REF!,0)+$A232,MATCH(AE$3,TQoL_Indexes!$B$8:$AK$8,0)),"")</f>
        <v/>
      </c>
      <c r="AF232" s="86" t="str">
        <f>IFERROR(INDEX(TQoL_Indexes!$B$9:$AK$88,MATCH($A$3,TQoL_Indexes!#REF!,0)+$A232,MATCH(AF$3,TQoL_Indexes!$B$8:$AK$8,0)),"")</f>
        <v/>
      </c>
      <c r="AG232" s="86" t="str">
        <f>IFERROR(INDEX(TQoL_Indexes!$B$9:$AK$88,MATCH($A$3,TQoL_Indexes!#REF!,0)+$A232,MATCH(AG$3,TQoL_Indexes!$B$8:$AK$8,0)),"")</f>
        <v/>
      </c>
      <c r="AH232" s="86" t="str">
        <f>IFERROR(INDEX(TQoL_Indexes!$B$9:$AK$88,MATCH($A$3,TQoL_Indexes!#REF!,0)+$A232,MATCH(AH$3,TQoL_Indexes!$B$8:$AK$8,0)),"")</f>
        <v/>
      </c>
      <c r="AI232" s="86" t="str">
        <f>IFERROR(INDEX(TQoL_Indexes!$B$9:$AK$88,MATCH($A$3,TQoL_Indexes!#REF!,0)+$A232,MATCH(AI$3,TQoL_Indexes!$B$8:$AK$8,0)),"")</f>
        <v/>
      </c>
      <c r="AJ232" s="86" t="str">
        <f>IFERROR(INDEX(TQoL_Indexes!$B$9:$AK$88,MATCH($A$3,TQoL_Indexes!#REF!,0)+$A232,MATCH(AJ$3,TQoL_Indexes!$B$8:$AK$8,0)),"")</f>
        <v/>
      </c>
      <c r="AK232" s="86" t="str">
        <f>IFERROR(INDEX(TQoL_Indexes!$B$9:$AK$88,MATCH($A$3,TQoL_Indexes!#REF!,0)+$A232,MATCH(AK$3,TQoL_Indexes!$B$8:$AK$8,0)),"")</f>
        <v/>
      </c>
      <c r="AL232" s="86" t="str">
        <f>IFERROR(INDEX(TQoL_Indexes!$B$9:$AK$88,MATCH($A$3,TQoL_Indexes!#REF!,0)+$A232,MATCH(AL$3,TQoL_Indexes!$B$8:$AK$8,0)),"")</f>
        <v/>
      </c>
      <c r="AM232" s="87" t="str">
        <f>IFERROR(INDEX(TQoL_Indexes!$B$9:$AK$88,MATCH($A$3,TQoL_Indexes!#REF!,0)+$A232,MATCH(AM$3,TQoL_Indexes!$B$8:$AK$8,0)),"")</f>
        <v/>
      </c>
    </row>
    <row r="233" spans="1:39">
      <c r="A233" s="58" t="str">
        <f>IFERROR(IF(A232+1&lt;COUNTIF(TQoL_Indexes!#REF!,Aux_Country!$A$3),A232+1,""),"")</f>
        <v/>
      </c>
      <c r="B233" s="121" t="str">
        <f>IFERROR(INDEX(TQoL_Indexes!$B$9:$AK$88,MATCH($A$3,TQoL_Indexes!#REF!,0)+$A233,MATCH(B$3,TQoL_Indexes!$B$8:$AK$8,0)),"")</f>
        <v/>
      </c>
      <c r="C233" s="116" t="str">
        <f>IFERROR(INDEX(TQoL_Indexes!$B$9:$AK$88,MATCH($A$3,TQoL_Indexes!#REF!,0)+$A233,MATCH(C$3,TQoL_Indexes!$B$8:$AK$8,0)),"")</f>
        <v/>
      </c>
      <c r="D233" s="122" t="str">
        <f>IFERROR(INDEX(TQoL_Indexes!$B$9:$AK$88,MATCH($A$3,TQoL_Indexes!#REF!,0)+$A233,MATCH(D$3,TQoL_Indexes!$B$8:$AK$8,0)),"")</f>
        <v/>
      </c>
      <c r="E233" s="86" t="str">
        <f>IFERROR(INDEX(TQoL_Indexes!$B$9:$AK$88,MATCH($A$3,TQoL_Indexes!#REF!,0)+$A233,MATCH(E$3,TQoL_Indexes!$B$8:$AK$8,0)),"")</f>
        <v/>
      </c>
      <c r="F233" s="86" t="str">
        <f>IFERROR(INDEX(TQoL_Indexes!$B$9:$AK$88,MATCH($A$3,TQoL_Indexes!#REF!,0)+$A233,MATCH(F$3,TQoL_Indexes!$B$8:$AK$8,0)),"")</f>
        <v/>
      </c>
      <c r="G233" s="86" t="str">
        <f>IFERROR(INDEX(TQoL_Indexes!$B$9:$AK$88,MATCH($A$3,TQoL_Indexes!#REF!,0)+$A233,MATCH(G$3,TQoL_Indexes!$B$8:$AK$8,0)),"")</f>
        <v/>
      </c>
      <c r="H233" s="86" t="str">
        <f>IFERROR(INDEX(TQoL_Indexes!$B$9:$AK$88,MATCH($A$3,TQoL_Indexes!#REF!,0)+$A233,MATCH(H$3,TQoL_Indexes!$B$8:$AK$8,0)),"")</f>
        <v/>
      </c>
      <c r="I233" s="86" t="str">
        <f>IFERROR(INDEX(TQoL_Indexes!$B$9:$AK$88,MATCH($A$3,TQoL_Indexes!#REF!,0)+$A233,MATCH(I$3,TQoL_Indexes!$B$8:$AK$8,0)),"")</f>
        <v/>
      </c>
      <c r="J233" s="86" t="str">
        <f>IFERROR(INDEX(TQoL_Indexes!$B$9:$AK$88,MATCH($A$3,TQoL_Indexes!#REF!,0)+$A233,MATCH(J$3,TQoL_Indexes!$B$8:$AK$8,0)),"")</f>
        <v/>
      </c>
      <c r="K233" s="86" t="str">
        <f>IFERROR(INDEX(TQoL_Indexes!$B$9:$AK$88,MATCH($A$3,TQoL_Indexes!#REF!,0)+$A233,MATCH(K$3,TQoL_Indexes!$B$8:$AK$8,0)),"")</f>
        <v/>
      </c>
      <c r="L233" s="86" t="str">
        <f>IFERROR(INDEX(TQoL_Indexes!$B$9:$AK$88,MATCH($A$3,TQoL_Indexes!#REF!,0)+$A233,MATCH(L$3,TQoL_Indexes!$B$8:$AK$8,0)),"")</f>
        <v/>
      </c>
      <c r="M233" s="86" t="str">
        <f>IFERROR(INDEX(TQoL_Indexes!$B$9:$AK$88,MATCH($A$3,TQoL_Indexes!#REF!,0)+$A233,MATCH(M$3,TQoL_Indexes!$B$8:$AK$8,0)),"")</f>
        <v/>
      </c>
      <c r="N233" s="86" t="str">
        <f>IFERROR(INDEX(TQoL_Indexes!$B$9:$AK$88,MATCH($A$3,TQoL_Indexes!#REF!,0)+$A233,MATCH(N$3,TQoL_Indexes!$B$8:$AK$8,0)),"")</f>
        <v/>
      </c>
      <c r="O233" s="86" t="str">
        <f>IFERROR(INDEX(TQoL_Indexes!$B$9:$AK$88,MATCH($A$3,TQoL_Indexes!#REF!,0)+$A233,MATCH(O$3,TQoL_Indexes!$B$8:$AK$8,0)),"")</f>
        <v/>
      </c>
      <c r="P233" s="86" t="str">
        <f>IFERROR(INDEX(TQoL_Indexes!$B$9:$AK$88,MATCH($A$3,TQoL_Indexes!#REF!,0)+$A233,MATCH(P$3,TQoL_Indexes!$B$8:$AK$8,0)),"")</f>
        <v/>
      </c>
      <c r="Q233" s="86" t="str">
        <f>IFERROR(INDEX(TQoL_Indexes!$B$9:$AK$88,MATCH($A$3,TQoL_Indexes!#REF!,0)+$A233,MATCH(Q$3,TQoL_Indexes!$B$8:$AK$8,0)),"")</f>
        <v/>
      </c>
      <c r="R233" s="86" t="str">
        <f>IFERROR(INDEX(TQoL_Indexes!$B$9:$AK$88,MATCH($A$3,TQoL_Indexes!#REF!,0)+$A233,MATCH(R$3,TQoL_Indexes!$B$8:$AK$8,0)),"")</f>
        <v/>
      </c>
      <c r="S233" s="86" t="str">
        <f>IFERROR(INDEX(TQoL_Indexes!$B$9:$AK$88,MATCH($A$3,TQoL_Indexes!#REF!,0)+$A233,MATCH(S$3,TQoL_Indexes!$B$8:$AK$8,0)),"")</f>
        <v/>
      </c>
      <c r="T233" s="86" t="str">
        <f>IFERROR(INDEX(TQoL_Indexes!$B$9:$AK$88,MATCH($A$3,TQoL_Indexes!#REF!,0)+$A233,MATCH(T$3,TQoL_Indexes!$B$8:$AK$8,0)),"")</f>
        <v/>
      </c>
      <c r="U233" s="86" t="str">
        <f>IFERROR(INDEX(TQoL_Indexes!$B$9:$AK$88,MATCH($A$3,TQoL_Indexes!#REF!,0)+$A233,MATCH(U$3,TQoL_Indexes!$B$8:$AK$8,0)),"")</f>
        <v/>
      </c>
      <c r="V233" s="86" t="str">
        <f>IFERROR(INDEX(TQoL_Indexes!$B$9:$AK$88,MATCH($A$3,TQoL_Indexes!#REF!,0)+$A233,MATCH(V$3,TQoL_Indexes!$B$8:$AK$8,0)),"")</f>
        <v/>
      </c>
      <c r="W233" s="86" t="str">
        <f>IFERROR(INDEX(TQoL_Indexes!$B$9:$AK$88,MATCH($A$3,TQoL_Indexes!#REF!,0)+$A233,MATCH(W$3,TQoL_Indexes!$B$8:$AK$8,0)),"")</f>
        <v/>
      </c>
      <c r="X233" s="86" t="str">
        <f>IFERROR(INDEX(TQoL_Indexes!$B$9:$AK$88,MATCH($A$3,TQoL_Indexes!#REF!,0)+$A233,MATCH(X$3,TQoL_Indexes!$B$8:$AK$8,0)),"")</f>
        <v/>
      </c>
      <c r="Y233" s="86" t="str">
        <f>IFERROR(INDEX(TQoL_Indexes!$B$9:$AK$88,MATCH($A$3,TQoL_Indexes!#REF!,0)+$A233,MATCH(Y$3,TQoL_Indexes!$B$8:$AK$8,0)),"")</f>
        <v/>
      </c>
      <c r="Z233" s="86" t="str">
        <f>IFERROR(INDEX(TQoL_Indexes!$B$9:$AK$88,MATCH($A$3,TQoL_Indexes!#REF!,0)+$A233,MATCH(Z$3,TQoL_Indexes!$B$8:$AK$8,0)),"")</f>
        <v/>
      </c>
      <c r="AA233" s="86" t="str">
        <f>IFERROR(INDEX(TQoL_Indexes!$B$9:$AK$88,MATCH($A$3,TQoL_Indexes!#REF!,0)+$A233,MATCH(AA$3,TQoL_Indexes!$B$8:$AK$8,0)),"")</f>
        <v/>
      </c>
      <c r="AB233" s="86" t="str">
        <f>IFERROR(INDEX(TQoL_Indexes!$B$9:$AK$88,MATCH($A$3,TQoL_Indexes!#REF!,0)+$A233,MATCH(AB$3,TQoL_Indexes!$B$8:$AK$8,0)),"")</f>
        <v/>
      </c>
      <c r="AC233" s="86" t="str">
        <f>IFERROR(INDEX(TQoL_Indexes!$B$9:$AK$88,MATCH($A$3,TQoL_Indexes!#REF!,0)+$A233,MATCH(AC$3,TQoL_Indexes!$B$8:$AK$8,0)),"")</f>
        <v/>
      </c>
      <c r="AD233" s="86" t="str">
        <f>IFERROR(INDEX(TQoL_Indexes!$B$9:$AK$88,MATCH($A$3,TQoL_Indexes!#REF!,0)+$A233,MATCH(AD$3,TQoL_Indexes!$B$8:$AK$8,0)),"")</f>
        <v/>
      </c>
      <c r="AE233" s="86" t="str">
        <f>IFERROR(INDEX(TQoL_Indexes!$B$9:$AK$88,MATCH($A$3,TQoL_Indexes!#REF!,0)+$A233,MATCH(AE$3,TQoL_Indexes!$B$8:$AK$8,0)),"")</f>
        <v/>
      </c>
      <c r="AF233" s="86" t="str">
        <f>IFERROR(INDEX(TQoL_Indexes!$B$9:$AK$88,MATCH($A$3,TQoL_Indexes!#REF!,0)+$A233,MATCH(AF$3,TQoL_Indexes!$B$8:$AK$8,0)),"")</f>
        <v/>
      </c>
      <c r="AG233" s="86" t="str">
        <f>IFERROR(INDEX(TQoL_Indexes!$B$9:$AK$88,MATCH($A$3,TQoL_Indexes!#REF!,0)+$A233,MATCH(AG$3,TQoL_Indexes!$B$8:$AK$8,0)),"")</f>
        <v/>
      </c>
      <c r="AH233" s="86" t="str">
        <f>IFERROR(INDEX(TQoL_Indexes!$B$9:$AK$88,MATCH($A$3,TQoL_Indexes!#REF!,0)+$A233,MATCH(AH$3,TQoL_Indexes!$B$8:$AK$8,0)),"")</f>
        <v/>
      </c>
      <c r="AI233" s="86" t="str">
        <f>IFERROR(INDEX(TQoL_Indexes!$B$9:$AK$88,MATCH($A$3,TQoL_Indexes!#REF!,0)+$A233,MATCH(AI$3,TQoL_Indexes!$B$8:$AK$8,0)),"")</f>
        <v/>
      </c>
      <c r="AJ233" s="86" t="str">
        <f>IFERROR(INDEX(TQoL_Indexes!$B$9:$AK$88,MATCH($A$3,TQoL_Indexes!#REF!,0)+$A233,MATCH(AJ$3,TQoL_Indexes!$B$8:$AK$8,0)),"")</f>
        <v/>
      </c>
      <c r="AK233" s="86" t="str">
        <f>IFERROR(INDEX(TQoL_Indexes!$B$9:$AK$88,MATCH($A$3,TQoL_Indexes!#REF!,0)+$A233,MATCH(AK$3,TQoL_Indexes!$B$8:$AK$8,0)),"")</f>
        <v/>
      </c>
      <c r="AL233" s="86" t="str">
        <f>IFERROR(INDEX(TQoL_Indexes!$B$9:$AK$88,MATCH($A$3,TQoL_Indexes!#REF!,0)+$A233,MATCH(AL$3,TQoL_Indexes!$B$8:$AK$8,0)),"")</f>
        <v/>
      </c>
      <c r="AM233" s="87" t="str">
        <f>IFERROR(INDEX(TQoL_Indexes!$B$9:$AK$88,MATCH($A$3,TQoL_Indexes!#REF!,0)+$A233,MATCH(AM$3,TQoL_Indexes!$B$8:$AK$8,0)),"")</f>
        <v/>
      </c>
    </row>
    <row r="234" spans="1:39">
      <c r="A234" s="58" t="str">
        <f>IFERROR(IF(A233+1&lt;COUNTIF(TQoL_Indexes!#REF!,Aux_Country!$A$3),A233+1,""),"")</f>
        <v/>
      </c>
      <c r="B234" s="121" t="str">
        <f>IFERROR(INDEX(TQoL_Indexes!$B$9:$AK$88,MATCH($A$3,TQoL_Indexes!#REF!,0)+$A234,MATCH(B$3,TQoL_Indexes!$B$8:$AK$8,0)),"")</f>
        <v/>
      </c>
      <c r="C234" s="116" t="str">
        <f>IFERROR(INDEX(TQoL_Indexes!$B$9:$AK$88,MATCH($A$3,TQoL_Indexes!#REF!,0)+$A234,MATCH(C$3,TQoL_Indexes!$B$8:$AK$8,0)),"")</f>
        <v/>
      </c>
      <c r="D234" s="122" t="str">
        <f>IFERROR(INDEX(TQoL_Indexes!$B$9:$AK$88,MATCH($A$3,TQoL_Indexes!#REF!,0)+$A234,MATCH(D$3,TQoL_Indexes!$B$8:$AK$8,0)),"")</f>
        <v/>
      </c>
      <c r="E234" s="86" t="str">
        <f>IFERROR(INDEX(TQoL_Indexes!$B$9:$AK$88,MATCH($A$3,TQoL_Indexes!#REF!,0)+$A234,MATCH(E$3,TQoL_Indexes!$B$8:$AK$8,0)),"")</f>
        <v/>
      </c>
      <c r="F234" s="86" t="str">
        <f>IFERROR(INDEX(TQoL_Indexes!$B$9:$AK$88,MATCH($A$3,TQoL_Indexes!#REF!,0)+$A234,MATCH(F$3,TQoL_Indexes!$B$8:$AK$8,0)),"")</f>
        <v/>
      </c>
      <c r="G234" s="86" t="str">
        <f>IFERROR(INDEX(TQoL_Indexes!$B$9:$AK$88,MATCH($A$3,TQoL_Indexes!#REF!,0)+$A234,MATCH(G$3,TQoL_Indexes!$B$8:$AK$8,0)),"")</f>
        <v/>
      </c>
      <c r="H234" s="86" t="str">
        <f>IFERROR(INDEX(TQoL_Indexes!$B$9:$AK$88,MATCH($A$3,TQoL_Indexes!#REF!,0)+$A234,MATCH(H$3,TQoL_Indexes!$B$8:$AK$8,0)),"")</f>
        <v/>
      </c>
      <c r="I234" s="86" t="str">
        <f>IFERROR(INDEX(TQoL_Indexes!$B$9:$AK$88,MATCH($A$3,TQoL_Indexes!#REF!,0)+$A234,MATCH(I$3,TQoL_Indexes!$B$8:$AK$8,0)),"")</f>
        <v/>
      </c>
      <c r="J234" s="86" t="str">
        <f>IFERROR(INDEX(TQoL_Indexes!$B$9:$AK$88,MATCH($A$3,TQoL_Indexes!#REF!,0)+$A234,MATCH(J$3,TQoL_Indexes!$B$8:$AK$8,0)),"")</f>
        <v/>
      </c>
      <c r="K234" s="86" t="str">
        <f>IFERROR(INDEX(TQoL_Indexes!$B$9:$AK$88,MATCH($A$3,TQoL_Indexes!#REF!,0)+$A234,MATCH(K$3,TQoL_Indexes!$B$8:$AK$8,0)),"")</f>
        <v/>
      </c>
      <c r="L234" s="86" t="str">
        <f>IFERROR(INDEX(TQoL_Indexes!$B$9:$AK$88,MATCH($A$3,TQoL_Indexes!#REF!,0)+$A234,MATCH(L$3,TQoL_Indexes!$B$8:$AK$8,0)),"")</f>
        <v/>
      </c>
      <c r="M234" s="86" t="str">
        <f>IFERROR(INDEX(TQoL_Indexes!$B$9:$AK$88,MATCH($A$3,TQoL_Indexes!#REF!,0)+$A234,MATCH(M$3,TQoL_Indexes!$B$8:$AK$8,0)),"")</f>
        <v/>
      </c>
      <c r="N234" s="86" t="str">
        <f>IFERROR(INDEX(TQoL_Indexes!$B$9:$AK$88,MATCH($A$3,TQoL_Indexes!#REF!,0)+$A234,MATCH(N$3,TQoL_Indexes!$B$8:$AK$8,0)),"")</f>
        <v/>
      </c>
      <c r="O234" s="86" t="str">
        <f>IFERROR(INDEX(TQoL_Indexes!$B$9:$AK$88,MATCH($A$3,TQoL_Indexes!#REF!,0)+$A234,MATCH(O$3,TQoL_Indexes!$B$8:$AK$8,0)),"")</f>
        <v/>
      </c>
      <c r="P234" s="86" t="str">
        <f>IFERROR(INDEX(TQoL_Indexes!$B$9:$AK$88,MATCH($A$3,TQoL_Indexes!#REF!,0)+$A234,MATCH(P$3,TQoL_Indexes!$B$8:$AK$8,0)),"")</f>
        <v/>
      </c>
      <c r="Q234" s="86" t="str">
        <f>IFERROR(INDEX(TQoL_Indexes!$B$9:$AK$88,MATCH($A$3,TQoL_Indexes!#REF!,0)+$A234,MATCH(Q$3,TQoL_Indexes!$B$8:$AK$8,0)),"")</f>
        <v/>
      </c>
      <c r="R234" s="86" t="str">
        <f>IFERROR(INDEX(TQoL_Indexes!$B$9:$AK$88,MATCH($A$3,TQoL_Indexes!#REF!,0)+$A234,MATCH(R$3,TQoL_Indexes!$B$8:$AK$8,0)),"")</f>
        <v/>
      </c>
      <c r="S234" s="86" t="str">
        <f>IFERROR(INDEX(TQoL_Indexes!$B$9:$AK$88,MATCH($A$3,TQoL_Indexes!#REF!,0)+$A234,MATCH(S$3,TQoL_Indexes!$B$8:$AK$8,0)),"")</f>
        <v/>
      </c>
      <c r="T234" s="86" t="str">
        <f>IFERROR(INDEX(TQoL_Indexes!$B$9:$AK$88,MATCH($A$3,TQoL_Indexes!#REF!,0)+$A234,MATCH(T$3,TQoL_Indexes!$B$8:$AK$8,0)),"")</f>
        <v/>
      </c>
      <c r="U234" s="86" t="str">
        <f>IFERROR(INDEX(TQoL_Indexes!$B$9:$AK$88,MATCH($A$3,TQoL_Indexes!#REF!,0)+$A234,MATCH(U$3,TQoL_Indexes!$B$8:$AK$8,0)),"")</f>
        <v/>
      </c>
      <c r="V234" s="86" t="str">
        <f>IFERROR(INDEX(TQoL_Indexes!$B$9:$AK$88,MATCH($A$3,TQoL_Indexes!#REF!,0)+$A234,MATCH(V$3,TQoL_Indexes!$B$8:$AK$8,0)),"")</f>
        <v/>
      </c>
      <c r="W234" s="86" t="str">
        <f>IFERROR(INDEX(TQoL_Indexes!$B$9:$AK$88,MATCH($A$3,TQoL_Indexes!#REF!,0)+$A234,MATCH(W$3,TQoL_Indexes!$B$8:$AK$8,0)),"")</f>
        <v/>
      </c>
      <c r="X234" s="86" t="str">
        <f>IFERROR(INDEX(TQoL_Indexes!$B$9:$AK$88,MATCH($A$3,TQoL_Indexes!#REF!,0)+$A234,MATCH(X$3,TQoL_Indexes!$B$8:$AK$8,0)),"")</f>
        <v/>
      </c>
      <c r="Y234" s="86" t="str">
        <f>IFERROR(INDEX(TQoL_Indexes!$B$9:$AK$88,MATCH($A$3,TQoL_Indexes!#REF!,0)+$A234,MATCH(Y$3,TQoL_Indexes!$B$8:$AK$8,0)),"")</f>
        <v/>
      </c>
      <c r="Z234" s="86" t="str">
        <f>IFERROR(INDEX(TQoL_Indexes!$B$9:$AK$88,MATCH($A$3,TQoL_Indexes!#REF!,0)+$A234,MATCH(Z$3,TQoL_Indexes!$B$8:$AK$8,0)),"")</f>
        <v/>
      </c>
      <c r="AA234" s="86" t="str">
        <f>IFERROR(INDEX(TQoL_Indexes!$B$9:$AK$88,MATCH($A$3,TQoL_Indexes!#REF!,0)+$A234,MATCH(AA$3,TQoL_Indexes!$B$8:$AK$8,0)),"")</f>
        <v/>
      </c>
      <c r="AB234" s="86" t="str">
        <f>IFERROR(INDEX(TQoL_Indexes!$B$9:$AK$88,MATCH($A$3,TQoL_Indexes!#REF!,0)+$A234,MATCH(AB$3,TQoL_Indexes!$B$8:$AK$8,0)),"")</f>
        <v/>
      </c>
      <c r="AC234" s="86" t="str">
        <f>IFERROR(INDEX(TQoL_Indexes!$B$9:$AK$88,MATCH($A$3,TQoL_Indexes!#REF!,0)+$A234,MATCH(AC$3,TQoL_Indexes!$B$8:$AK$8,0)),"")</f>
        <v/>
      </c>
      <c r="AD234" s="86" t="str">
        <f>IFERROR(INDEX(TQoL_Indexes!$B$9:$AK$88,MATCH($A$3,TQoL_Indexes!#REF!,0)+$A234,MATCH(AD$3,TQoL_Indexes!$B$8:$AK$8,0)),"")</f>
        <v/>
      </c>
      <c r="AE234" s="86" t="str">
        <f>IFERROR(INDEX(TQoL_Indexes!$B$9:$AK$88,MATCH($A$3,TQoL_Indexes!#REF!,0)+$A234,MATCH(AE$3,TQoL_Indexes!$B$8:$AK$8,0)),"")</f>
        <v/>
      </c>
      <c r="AF234" s="86" t="str">
        <f>IFERROR(INDEX(TQoL_Indexes!$B$9:$AK$88,MATCH($A$3,TQoL_Indexes!#REF!,0)+$A234,MATCH(AF$3,TQoL_Indexes!$B$8:$AK$8,0)),"")</f>
        <v/>
      </c>
      <c r="AG234" s="86" t="str">
        <f>IFERROR(INDEX(TQoL_Indexes!$B$9:$AK$88,MATCH($A$3,TQoL_Indexes!#REF!,0)+$A234,MATCH(AG$3,TQoL_Indexes!$B$8:$AK$8,0)),"")</f>
        <v/>
      </c>
      <c r="AH234" s="86" t="str">
        <f>IFERROR(INDEX(TQoL_Indexes!$B$9:$AK$88,MATCH($A$3,TQoL_Indexes!#REF!,0)+$A234,MATCH(AH$3,TQoL_Indexes!$B$8:$AK$8,0)),"")</f>
        <v/>
      </c>
      <c r="AI234" s="86" t="str">
        <f>IFERROR(INDEX(TQoL_Indexes!$B$9:$AK$88,MATCH($A$3,TQoL_Indexes!#REF!,0)+$A234,MATCH(AI$3,TQoL_Indexes!$B$8:$AK$8,0)),"")</f>
        <v/>
      </c>
      <c r="AJ234" s="86" t="str">
        <f>IFERROR(INDEX(TQoL_Indexes!$B$9:$AK$88,MATCH($A$3,TQoL_Indexes!#REF!,0)+$A234,MATCH(AJ$3,TQoL_Indexes!$B$8:$AK$8,0)),"")</f>
        <v/>
      </c>
      <c r="AK234" s="86" t="str">
        <f>IFERROR(INDEX(TQoL_Indexes!$B$9:$AK$88,MATCH($A$3,TQoL_Indexes!#REF!,0)+$A234,MATCH(AK$3,TQoL_Indexes!$B$8:$AK$8,0)),"")</f>
        <v/>
      </c>
      <c r="AL234" s="86" t="str">
        <f>IFERROR(INDEX(TQoL_Indexes!$B$9:$AK$88,MATCH($A$3,TQoL_Indexes!#REF!,0)+$A234,MATCH(AL$3,TQoL_Indexes!$B$8:$AK$8,0)),"")</f>
        <v/>
      </c>
      <c r="AM234" s="87" t="str">
        <f>IFERROR(INDEX(TQoL_Indexes!$B$9:$AK$88,MATCH($A$3,TQoL_Indexes!#REF!,0)+$A234,MATCH(AM$3,TQoL_Indexes!$B$8:$AK$8,0)),"")</f>
        <v/>
      </c>
    </row>
    <row r="235" spans="1:39">
      <c r="A235" s="58" t="str">
        <f>IFERROR(IF(A234+1&lt;COUNTIF(TQoL_Indexes!#REF!,Aux_Country!$A$3),A234+1,""),"")</f>
        <v/>
      </c>
      <c r="B235" s="121" t="str">
        <f>IFERROR(INDEX(TQoL_Indexes!$B$9:$AK$88,MATCH($A$3,TQoL_Indexes!#REF!,0)+$A235,MATCH(B$3,TQoL_Indexes!$B$8:$AK$8,0)),"")</f>
        <v/>
      </c>
      <c r="C235" s="116" t="str">
        <f>IFERROR(INDEX(TQoL_Indexes!$B$9:$AK$88,MATCH($A$3,TQoL_Indexes!#REF!,0)+$A235,MATCH(C$3,TQoL_Indexes!$B$8:$AK$8,0)),"")</f>
        <v/>
      </c>
      <c r="D235" s="122" t="str">
        <f>IFERROR(INDEX(TQoL_Indexes!$B$9:$AK$88,MATCH($A$3,TQoL_Indexes!#REF!,0)+$A235,MATCH(D$3,TQoL_Indexes!$B$8:$AK$8,0)),"")</f>
        <v/>
      </c>
      <c r="E235" s="86" t="str">
        <f>IFERROR(INDEX(TQoL_Indexes!$B$9:$AK$88,MATCH($A$3,TQoL_Indexes!#REF!,0)+$A235,MATCH(E$3,TQoL_Indexes!$B$8:$AK$8,0)),"")</f>
        <v/>
      </c>
      <c r="F235" s="86" t="str">
        <f>IFERROR(INDEX(TQoL_Indexes!$B$9:$AK$88,MATCH($A$3,TQoL_Indexes!#REF!,0)+$A235,MATCH(F$3,TQoL_Indexes!$B$8:$AK$8,0)),"")</f>
        <v/>
      </c>
      <c r="G235" s="86" t="str">
        <f>IFERROR(INDEX(TQoL_Indexes!$B$9:$AK$88,MATCH($A$3,TQoL_Indexes!#REF!,0)+$A235,MATCH(G$3,TQoL_Indexes!$B$8:$AK$8,0)),"")</f>
        <v/>
      </c>
      <c r="H235" s="86" t="str">
        <f>IFERROR(INDEX(TQoL_Indexes!$B$9:$AK$88,MATCH($A$3,TQoL_Indexes!#REF!,0)+$A235,MATCH(H$3,TQoL_Indexes!$B$8:$AK$8,0)),"")</f>
        <v/>
      </c>
      <c r="I235" s="86" t="str">
        <f>IFERROR(INDEX(TQoL_Indexes!$B$9:$AK$88,MATCH($A$3,TQoL_Indexes!#REF!,0)+$A235,MATCH(I$3,TQoL_Indexes!$B$8:$AK$8,0)),"")</f>
        <v/>
      </c>
      <c r="J235" s="86" t="str">
        <f>IFERROR(INDEX(TQoL_Indexes!$B$9:$AK$88,MATCH($A$3,TQoL_Indexes!#REF!,0)+$A235,MATCH(J$3,TQoL_Indexes!$B$8:$AK$8,0)),"")</f>
        <v/>
      </c>
      <c r="K235" s="86" t="str">
        <f>IFERROR(INDEX(TQoL_Indexes!$B$9:$AK$88,MATCH($A$3,TQoL_Indexes!#REF!,0)+$A235,MATCH(K$3,TQoL_Indexes!$B$8:$AK$8,0)),"")</f>
        <v/>
      </c>
      <c r="L235" s="86" t="str">
        <f>IFERROR(INDEX(TQoL_Indexes!$B$9:$AK$88,MATCH($A$3,TQoL_Indexes!#REF!,0)+$A235,MATCH(L$3,TQoL_Indexes!$B$8:$AK$8,0)),"")</f>
        <v/>
      </c>
      <c r="M235" s="86" t="str">
        <f>IFERROR(INDEX(TQoL_Indexes!$B$9:$AK$88,MATCH($A$3,TQoL_Indexes!#REF!,0)+$A235,MATCH(M$3,TQoL_Indexes!$B$8:$AK$8,0)),"")</f>
        <v/>
      </c>
      <c r="N235" s="86" t="str">
        <f>IFERROR(INDEX(TQoL_Indexes!$B$9:$AK$88,MATCH($A$3,TQoL_Indexes!#REF!,0)+$A235,MATCH(N$3,TQoL_Indexes!$B$8:$AK$8,0)),"")</f>
        <v/>
      </c>
      <c r="O235" s="86" t="str">
        <f>IFERROR(INDEX(TQoL_Indexes!$B$9:$AK$88,MATCH($A$3,TQoL_Indexes!#REF!,0)+$A235,MATCH(O$3,TQoL_Indexes!$B$8:$AK$8,0)),"")</f>
        <v/>
      </c>
      <c r="P235" s="86" t="str">
        <f>IFERROR(INDEX(TQoL_Indexes!$B$9:$AK$88,MATCH($A$3,TQoL_Indexes!#REF!,0)+$A235,MATCH(P$3,TQoL_Indexes!$B$8:$AK$8,0)),"")</f>
        <v/>
      </c>
      <c r="Q235" s="86" t="str">
        <f>IFERROR(INDEX(TQoL_Indexes!$B$9:$AK$88,MATCH($A$3,TQoL_Indexes!#REF!,0)+$A235,MATCH(Q$3,TQoL_Indexes!$B$8:$AK$8,0)),"")</f>
        <v/>
      </c>
      <c r="R235" s="86" t="str">
        <f>IFERROR(INDEX(TQoL_Indexes!$B$9:$AK$88,MATCH($A$3,TQoL_Indexes!#REF!,0)+$A235,MATCH(R$3,TQoL_Indexes!$B$8:$AK$8,0)),"")</f>
        <v/>
      </c>
      <c r="S235" s="86" t="str">
        <f>IFERROR(INDEX(TQoL_Indexes!$B$9:$AK$88,MATCH($A$3,TQoL_Indexes!#REF!,0)+$A235,MATCH(S$3,TQoL_Indexes!$B$8:$AK$8,0)),"")</f>
        <v/>
      </c>
      <c r="T235" s="86" t="str">
        <f>IFERROR(INDEX(TQoL_Indexes!$B$9:$AK$88,MATCH($A$3,TQoL_Indexes!#REF!,0)+$A235,MATCH(T$3,TQoL_Indexes!$B$8:$AK$8,0)),"")</f>
        <v/>
      </c>
      <c r="U235" s="86" t="str">
        <f>IFERROR(INDEX(TQoL_Indexes!$B$9:$AK$88,MATCH($A$3,TQoL_Indexes!#REF!,0)+$A235,MATCH(U$3,TQoL_Indexes!$B$8:$AK$8,0)),"")</f>
        <v/>
      </c>
      <c r="V235" s="86" t="str">
        <f>IFERROR(INDEX(TQoL_Indexes!$B$9:$AK$88,MATCH($A$3,TQoL_Indexes!#REF!,0)+$A235,MATCH(V$3,TQoL_Indexes!$B$8:$AK$8,0)),"")</f>
        <v/>
      </c>
      <c r="W235" s="86" t="str">
        <f>IFERROR(INDEX(TQoL_Indexes!$B$9:$AK$88,MATCH($A$3,TQoL_Indexes!#REF!,0)+$A235,MATCH(W$3,TQoL_Indexes!$B$8:$AK$8,0)),"")</f>
        <v/>
      </c>
      <c r="X235" s="86" t="str">
        <f>IFERROR(INDEX(TQoL_Indexes!$B$9:$AK$88,MATCH($A$3,TQoL_Indexes!#REF!,0)+$A235,MATCH(X$3,TQoL_Indexes!$B$8:$AK$8,0)),"")</f>
        <v/>
      </c>
      <c r="Y235" s="86" t="str">
        <f>IFERROR(INDEX(TQoL_Indexes!$B$9:$AK$88,MATCH($A$3,TQoL_Indexes!#REF!,0)+$A235,MATCH(Y$3,TQoL_Indexes!$B$8:$AK$8,0)),"")</f>
        <v/>
      </c>
      <c r="Z235" s="86" t="str">
        <f>IFERROR(INDEX(TQoL_Indexes!$B$9:$AK$88,MATCH($A$3,TQoL_Indexes!#REF!,0)+$A235,MATCH(Z$3,TQoL_Indexes!$B$8:$AK$8,0)),"")</f>
        <v/>
      </c>
      <c r="AA235" s="86" t="str">
        <f>IFERROR(INDEX(TQoL_Indexes!$B$9:$AK$88,MATCH($A$3,TQoL_Indexes!#REF!,0)+$A235,MATCH(AA$3,TQoL_Indexes!$B$8:$AK$8,0)),"")</f>
        <v/>
      </c>
      <c r="AB235" s="86" t="str">
        <f>IFERROR(INDEX(TQoL_Indexes!$B$9:$AK$88,MATCH($A$3,TQoL_Indexes!#REF!,0)+$A235,MATCH(AB$3,TQoL_Indexes!$B$8:$AK$8,0)),"")</f>
        <v/>
      </c>
      <c r="AC235" s="86" t="str">
        <f>IFERROR(INDEX(TQoL_Indexes!$B$9:$AK$88,MATCH($A$3,TQoL_Indexes!#REF!,0)+$A235,MATCH(AC$3,TQoL_Indexes!$B$8:$AK$8,0)),"")</f>
        <v/>
      </c>
      <c r="AD235" s="86" t="str">
        <f>IFERROR(INDEX(TQoL_Indexes!$B$9:$AK$88,MATCH($A$3,TQoL_Indexes!#REF!,0)+$A235,MATCH(AD$3,TQoL_Indexes!$B$8:$AK$8,0)),"")</f>
        <v/>
      </c>
      <c r="AE235" s="86" t="str">
        <f>IFERROR(INDEX(TQoL_Indexes!$B$9:$AK$88,MATCH($A$3,TQoL_Indexes!#REF!,0)+$A235,MATCH(AE$3,TQoL_Indexes!$B$8:$AK$8,0)),"")</f>
        <v/>
      </c>
      <c r="AF235" s="86" t="str">
        <f>IFERROR(INDEX(TQoL_Indexes!$B$9:$AK$88,MATCH($A$3,TQoL_Indexes!#REF!,0)+$A235,MATCH(AF$3,TQoL_Indexes!$B$8:$AK$8,0)),"")</f>
        <v/>
      </c>
      <c r="AG235" s="86" t="str">
        <f>IFERROR(INDEX(TQoL_Indexes!$B$9:$AK$88,MATCH($A$3,TQoL_Indexes!#REF!,0)+$A235,MATCH(AG$3,TQoL_Indexes!$B$8:$AK$8,0)),"")</f>
        <v/>
      </c>
      <c r="AH235" s="86" t="str">
        <f>IFERROR(INDEX(TQoL_Indexes!$B$9:$AK$88,MATCH($A$3,TQoL_Indexes!#REF!,0)+$A235,MATCH(AH$3,TQoL_Indexes!$B$8:$AK$8,0)),"")</f>
        <v/>
      </c>
      <c r="AI235" s="86" t="str">
        <f>IFERROR(INDEX(TQoL_Indexes!$B$9:$AK$88,MATCH($A$3,TQoL_Indexes!#REF!,0)+$A235,MATCH(AI$3,TQoL_Indexes!$B$8:$AK$8,0)),"")</f>
        <v/>
      </c>
      <c r="AJ235" s="86" t="str">
        <f>IFERROR(INDEX(TQoL_Indexes!$B$9:$AK$88,MATCH($A$3,TQoL_Indexes!#REF!,0)+$A235,MATCH(AJ$3,TQoL_Indexes!$B$8:$AK$8,0)),"")</f>
        <v/>
      </c>
      <c r="AK235" s="86" t="str">
        <f>IFERROR(INDEX(TQoL_Indexes!$B$9:$AK$88,MATCH($A$3,TQoL_Indexes!#REF!,0)+$A235,MATCH(AK$3,TQoL_Indexes!$B$8:$AK$8,0)),"")</f>
        <v/>
      </c>
      <c r="AL235" s="86" t="str">
        <f>IFERROR(INDEX(TQoL_Indexes!$B$9:$AK$88,MATCH($A$3,TQoL_Indexes!#REF!,0)+$A235,MATCH(AL$3,TQoL_Indexes!$B$8:$AK$8,0)),"")</f>
        <v/>
      </c>
      <c r="AM235" s="87" t="str">
        <f>IFERROR(INDEX(TQoL_Indexes!$B$9:$AK$88,MATCH($A$3,TQoL_Indexes!#REF!,0)+$A235,MATCH(AM$3,TQoL_Indexes!$B$8:$AK$8,0)),"")</f>
        <v/>
      </c>
    </row>
    <row r="236" spans="1:39">
      <c r="A236" s="58" t="str">
        <f>IFERROR(IF(A235+1&lt;COUNTIF(TQoL_Indexes!#REF!,Aux_Country!$A$3),A235+1,""),"")</f>
        <v/>
      </c>
      <c r="B236" s="121" t="str">
        <f>IFERROR(INDEX(TQoL_Indexes!$B$9:$AK$88,MATCH($A$3,TQoL_Indexes!#REF!,0)+$A236,MATCH(B$3,TQoL_Indexes!$B$8:$AK$8,0)),"")</f>
        <v/>
      </c>
      <c r="C236" s="116" t="str">
        <f>IFERROR(INDEX(TQoL_Indexes!$B$9:$AK$88,MATCH($A$3,TQoL_Indexes!#REF!,0)+$A236,MATCH(C$3,TQoL_Indexes!$B$8:$AK$8,0)),"")</f>
        <v/>
      </c>
      <c r="D236" s="122" t="str">
        <f>IFERROR(INDEX(TQoL_Indexes!$B$9:$AK$88,MATCH($A$3,TQoL_Indexes!#REF!,0)+$A236,MATCH(D$3,TQoL_Indexes!$B$8:$AK$8,0)),"")</f>
        <v/>
      </c>
      <c r="E236" s="86" t="str">
        <f>IFERROR(INDEX(TQoL_Indexes!$B$9:$AK$88,MATCH($A$3,TQoL_Indexes!#REF!,0)+$A236,MATCH(E$3,TQoL_Indexes!$B$8:$AK$8,0)),"")</f>
        <v/>
      </c>
      <c r="F236" s="86" t="str">
        <f>IFERROR(INDEX(TQoL_Indexes!$B$9:$AK$88,MATCH($A$3,TQoL_Indexes!#REF!,0)+$A236,MATCH(F$3,TQoL_Indexes!$B$8:$AK$8,0)),"")</f>
        <v/>
      </c>
      <c r="G236" s="86" t="str">
        <f>IFERROR(INDEX(TQoL_Indexes!$B$9:$AK$88,MATCH($A$3,TQoL_Indexes!#REF!,0)+$A236,MATCH(G$3,TQoL_Indexes!$B$8:$AK$8,0)),"")</f>
        <v/>
      </c>
      <c r="H236" s="86" t="str">
        <f>IFERROR(INDEX(TQoL_Indexes!$B$9:$AK$88,MATCH($A$3,TQoL_Indexes!#REF!,0)+$A236,MATCH(H$3,TQoL_Indexes!$B$8:$AK$8,0)),"")</f>
        <v/>
      </c>
      <c r="I236" s="86" t="str">
        <f>IFERROR(INDEX(TQoL_Indexes!$B$9:$AK$88,MATCH($A$3,TQoL_Indexes!#REF!,0)+$A236,MATCH(I$3,TQoL_Indexes!$B$8:$AK$8,0)),"")</f>
        <v/>
      </c>
      <c r="J236" s="86" t="str">
        <f>IFERROR(INDEX(TQoL_Indexes!$B$9:$AK$88,MATCH($A$3,TQoL_Indexes!#REF!,0)+$A236,MATCH(J$3,TQoL_Indexes!$B$8:$AK$8,0)),"")</f>
        <v/>
      </c>
      <c r="K236" s="86" t="str">
        <f>IFERROR(INDEX(TQoL_Indexes!$B$9:$AK$88,MATCH($A$3,TQoL_Indexes!#REF!,0)+$A236,MATCH(K$3,TQoL_Indexes!$B$8:$AK$8,0)),"")</f>
        <v/>
      </c>
      <c r="L236" s="86" t="str">
        <f>IFERROR(INDEX(TQoL_Indexes!$B$9:$AK$88,MATCH($A$3,TQoL_Indexes!#REF!,0)+$A236,MATCH(L$3,TQoL_Indexes!$B$8:$AK$8,0)),"")</f>
        <v/>
      </c>
      <c r="M236" s="86" t="str">
        <f>IFERROR(INDEX(TQoL_Indexes!$B$9:$AK$88,MATCH($A$3,TQoL_Indexes!#REF!,0)+$A236,MATCH(M$3,TQoL_Indexes!$B$8:$AK$8,0)),"")</f>
        <v/>
      </c>
      <c r="N236" s="86" t="str">
        <f>IFERROR(INDEX(TQoL_Indexes!$B$9:$AK$88,MATCH($A$3,TQoL_Indexes!#REF!,0)+$A236,MATCH(N$3,TQoL_Indexes!$B$8:$AK$8,0)),"")</f>
        <v/>
      </c>
      <c r="O236" s="86" t="str">
        <f>IFERROR(INDEX(TQoL_Indexes!$B$9:$AK$88,MATCH($A$3,TQoL_Indexes!#REF!,0)+$A236,MATCH(O$3,TQoL_Indexes!$B$8:$AK$8,0)),"")</f>
        <v/>
      </c>
      <c r="P236" s="86" t="str">
        <f>IFERROR(INDEX(TQoL_Indexes!$B$9:$AK$88,MATCH($A$3,TQoL_Indexes!#REF!,0)+$A236,MATCH(P$3,TQoL_Indexes!$B$8:$AK$8,0)),"")</f>
        <v/>
      </c>
      <c r="Q236" s="86" t="str">
        <f>IFERROR(INDEX(TQoL_Indexes!$B$9:$AK$88,MATCH($A$3,TQoL_Indexes!#REF!,0)+$A236,MATCH(Q$3,TQoL_Indexes!$B$8:$AK$8,0)),"")</f>
        <v/>
      </c>
      <c r="R236" s="86" t="str">
        <f>IFERROR(INDEX(TQoL_Indexes!$B$9:$AK$88,MATCH($A$3,TQoL_Indexes!#REF!,0)+$A236,MATCH(R$3,TQoL_Indexes!$B$8:$AK$8,0)),"")</f>
        <v/>
      </c>
      <c r="S236" s="86" t="str">
        <f>IFERROR(INDEX(TQoL_Indexes!$B$9:$AK$88,MATCH($A$3,TQoL_Indexes!#REF!,0)+$A236,MATCH(S$3,TQoL_Indexes!$B$8:$AK$8,0)),"")</f>
        <v/>
      </c>
      <c r="T236" s="86" t="str">
        <f>IFERROR(INDEX(TQoL_Indexes!$B$9:$AK$88,MATCH($A$3,TQoL_Indexes!#REF!,0)+$A236,MATCH(T$3,TQoL_Indexes!$B$8:$AK$8,0)),"")</f>
        <v/>
      </c>
      <c r="U236" s="86" t="str">
        <f>IFERROR(INDEX(TQoL_Indexes!$B$9:$AK$88,MATCH($A$3,TQoL_Indexes!#REF!,0)+$A236,MATCH(U$3,TQoL_Indexes!$B$8:$AK$8,0)),"")</f>
        <v/>
      </c>
      <c r="V236" s="86" t="str">
        <f>IFERROR(INDEX(TQoL_Indexes!$B$9:$AK$88,MATCH($A$3,TQoL_Indexes!#REF!,0)+$A236,MATCH(V$3,TQoL_Indexes!$B$8:$AK$8,0)),"")</f>
        <v/>
      </c>
      <c r="W236" s="86" t="str">
        <f>IFERROR(INDEX(TQoL_Indexes!$B$9:$AK$88,MATCH($A$3,TQoL_Indexes!#REF!,0)+$A236,MATCH(W$3,TQoL_Indexes!$B$8:$AK$8,0)),"")</f>
        <v/>
      </c>
      <c r="X236" s="86" t="str">
        <f>IFERROR(INDEX(TQoL_Indexes!$B$9:$AK$88,MATCH($A$3,TQoL_Indexes!#REF!,0)+$A236,MATCH(X$3,TQoL_Indexes!$B$8:$AK$8,0)),"")</f>
        <v/>
      </c>
      <c r="Y236" s="86" t="str">
        <f>IFERROR(INDEX(TQoL_Indexes!$B$9:$AK$88,MATCH($A$3,TQoL_Indexes!#REF!,0)+$A236,MATCH(Y$3,TQoL_Indexes!$B$8:$AK$8,0)),"")</f>
        <v/>
      </c>
      <c r="Z236" s="86" t="str">
        <f>IFERROR(INDEX(TQoL_Indexes!$B$9:$AK$88,MATCH($A$3,TQoL_Indexes!#REF!,0)+$A236,MATCH(Z$3,TQoL_Indexes!$B$8:$AK$8,0)),"")</f>
        <v/>
      </c>
      <c r="AA236" s="86" t="str">
        <f>IFERROR(INDEX(TQoL_Indexes!$B$9:$AK$88,MATCH($A$3,TQoL_Indexes!#REF!,0)+$A236,MATCH(AA$3,TQoL_Indexes!$B$8:$AK$8,0)),"")</f>
        <v/>
      </c>
      <c r="AB236" s="86" t="str">
        <f>IFERROR(INDEX(TQoL_Indexes!$B$9:$AK$88,MATCH($A$3,TQoL_Indexes!#REF!,0)+$A236,MATCH(AB$3,TQoL_Indexes!$B$8:$AK$8,0)),"")</f>
        <v/>
      </c>
      <c r="AC236" s="86" t="str">
        <f>IFERROR(INDEX(TQoL_Indexes!$B$9:$AK$88,MATCH($A$3,TQoL_Indexes!#REF!,0)+$A236,MATCH(AC$3,TQoL_Indexes!$B$8:$AK$8,0)),"")</f>
        <v/>
      </c>
      <c r="AD236" s="86" t="str">
        <f>IFERROR(INDEX(TQoL_Indexes!$B$9:$AK$88,MATCH($A$3,TQoL_Indexes!#REF!,0)+$A236,MATCH(AD$3,TQoL_Indexes!$B$8:$AK$8,0)),"")</f>
        <v/>
      </c>
      <c r="AE236" s="86" t="str">
        <f>IFERROR(INDEX(TQoL_Indexes!$B$9:$AK$88,MATCH($A$3,TQoL_Indexes!#REF!,0)+$A236,MATCH(AE$3,TQoL_Indexes!$B$8:$AK$8,0)),"")</f>
        <v/>
      </c>
      <c r="AF236" s="86" t="str">
        <f>IFERROR(INDEX(TQoL_Indexes!$B$9:$AK$88,MATCH($A$3,TQoL_Indexes!#REF!,0)+$A236,MATCH(AF$3,TQoL_Indexes!$B$8:$AK$8,0)),"")</f>
        <v/>
      </c>
      <c r="AG236" s="86" t="str">
        <f>IFERROR(INDEX(TQoL_Indexes!$B$9:$AK$88,MATCH($A$3,TQoL_Indexes!#REF!,0)+$A236,MATCH(AG$3,TQoL_Indexes!$B$8:$AK$8,0)),"")</f>
        <v/>
      </c>
      <c r="AH236" s="86" t="str">
        <f>IFERROR(INDEX(TQoL_Indexes!$B$9:$AK$88,MATCH($A$3,TQoL_Indexes!#REF!,0)+$A236,MATCH(AH$3,TQoL_Indexes!$B$8:$AK$8,0)),"")</f>
        <v/>
      </c>
      <c r="AI236" s="86" t="str">
        <f>IFERROR(INDEX(TQoL_Indexes!$B$9:$AK$88,MATCH($A$3,TQoL_Indexes!#REF!,0)+$A236,MATCH(AI$3,TQoL_Indexes!$B$8:$AK$8,0)),"")</f>
        <v/>
      </c>
      <c r="AJ236" s="86" t="str">
        <f>IFERROR(INDEX(TQoL_Indexes!$B$9:$AK$88,MATCH($A$3,TQoL_Indexes!#REF!,0)+$A236,MATCH(AJ$3,TQoL_Indexes!$B$8:$AK$8,0)),"")</f>
        <v/>
      </c>
      <c r="AK236" s="86" t="str">
        <f>IFERROR(INDEX(TQoL_Indexes!$B$9:$AK$88,MATCH($A$3,TQoL_Indexes!#REF!,0)+$A236,MATCH(AK$3,TQoL_Indexes!$B$8:$AK$8,0)),"")</f>
        <v/>
      </c>
      <c r="AL236" s="86" t="str">
        <f>IFERROR(INDEX(TQoL_Indexes!$B$9:$AK$88,MATCH($A$3,TQoL_Indexes!#REF!,0)+$A236,MATCH(AL$3,TQoL_Indexes!$B$8:$AK$8,0)),"")</f>
        <v/>
      </c>
      <c r="AM236" s="87" t="str">
        <f>IFERROR(INDEX(TQoL_Indexes!$B$9:$AK$88,MATCH($A$3,TQoL_Indexes!#REF!,0)+$A236,MATCH(AM$3,TQoL_Indexes!$B$8:$AK$8,0)),"")</f>
        <v/>
      </c>
    </row>
    <row r="237" spans="1:39">
      <c r="A237" s="58" t="str">
        <f>IFERROR(IF(A236+1&lt;COUNTIF(TQoL_Indexes!#REF!,Aux_Country!$A$3),A236+1,""),"")</f>
        <v/>
      </c>
      <c r="B237" s="121" t="str">
        <f>IFERROR(INDEX(TQoL_Indexes!$B$9:$AK$88,MATCH($A$3,TQoL_Indexes!#REF!,0)+$A237,MATCH(B$3,TQoL_Indexes!$B$8:$AK$8,0)),"")</f>
        <v/>
      </c>
      <c r="C237" s="116" t="str">
        <f>IFERROR(INDEX(TQoL_Indexes!$B$9:$AK$88,MATCH($A$3,TQoL_Indexes!#REF!,0)+$A237,MATCH(C$3,TQoL_Indexes!$B$8:$AK$8,0)),"")</f>
        <v/>
      </c>
      <c r="D237" s="122" t="str">
        <f>IFERROR(INDEX(TQoL_Indexes!$B$9:$AK$88,MATCH($A$3,TQoL_Indexes!#REF!,0)+$A237,MATCH(D$3,TQoL_Indexes!$B$8:$AK$8,0)),"")</f>
        <v/>
      </c>
      <c r="E237" s="86" t="str">
        <f>IFERROR(INDEX(TQoL_Indexes!$B$9:$AK$88,MATCH($A$3,TQoL_Indexes!#REF!,0)+$A237,MATCH(E$3,TQoL_Indexes!$B$8:$AK$8,0)),"")</f>
        <v/>
      </c>
      <c r="F237" s="86" t="str">
        <f>IFERROR(INDEX(TQoL_Indexes!$B$9:$AK$88,MATCH($A$3,TQoL_Indexes!#REF!,0)+$A237,MATCH(F$3,TQoL_Indexes!$B$8:$AK$8,0)),"")</f>
        <v/>
      </c>
      <c r="G237" s="86" t="str">
        <f>IFERROR(INDEX(TQoL_Indexes!$B$9:$AK$88,MATCH($A$3,TQoL_Indexes!#REF!,0)+$A237,MATCH(G$3,TQoL_Indexes!$B$8:$AK$8,0)),"")</f>
        <v/>
      </c>
      <c r="H237" s="86" t="str">
        <f>IFERROR(INDEX(TQoL_Indexes!$B$9:$AK$88,MATCH($A$3,TQoL_Indexes!#REF!,0)+$A237,MATCH(H$3,TQoL_Indexes!$B$8:$AK$8,0)),"")</f>
        <v/>
      </c>
      <c r="I237" s="86" t="str">
        <f>IFERROR(INDEX(TQoL_Indexes!$B$9:$AK$88,MATCH($A$3,TQoL_Indexes!#REF!,0)+$A237,MATCH(I$3,TQoL_Indexes!$B$8:$AK$8,0)),"")</f>
        <v/>
      </c>
      <c r="J237" s="86" t="str">
        <f>IFERROR(INDEX(TQoL_Indexes!$B$9:$AK$88,MATCH($A$3,TQoL_Indexes!#REF!,0)+$A237,MATCH(J$3,TQoL_Indexes!$B$8:$AK$8,0)),"")</f>
        <v/>
      </c>
      <c r="K237" s="86" t="str">
        <f>IFERROR(INDEX(TQoL_Indexes!$B$9:$AK$88,MATCH($A$3,TQoL_Indexes!#REF!,0)+$A237,MATCH(K$3,TQoL_Indexes!$B$8:$AK$8,0)),"")</f>
        <v/>
      </c>
      <c r="L237" s="86" t="str">
        <f>IFERROR(INDEX(TQoL_Indexes!$B$9:$AK$88,MATCH($A$3,TQoL_Indexes!#REF!,0)+$A237,MATCH(L$3,TQoL_Indexes!$B$8:$AK$8,0)),"")</f>
        <v/>
      </c>
      <c r="M237" s="86" t="str">
        <f>IFERROR(INDEX(TQoL_Indexes!$B$9:$AK$88,MATCH($A$3,TQoL_Indexes!#REF!,0)+$A237,MATCH(M$3,TQoL_Indexes!$B$8:$AK$8,0)),"")</f>
        <v/>
      </c>
      <c r="N237" s="86" t="str">
        <f>IFERROR(INDEX(TQoL_Indexes!$B$9:$AK$88,MATCH($A$3,TQoL_Indexes!#REF!,0)+$A237,MATCH(N$3,TQoL_Indexes!$B$8:$AK$8,0)),"")</f>
        <v/>
      </c>
      <c r="O237" s="86" t="str">
        <f>IFERROR(INDEX(TQoL_Indexes!$B$9:$AK$88,MATCH($A$3,TQoL_Indexes!#REF!,0)+$A237,MATCH(O$3,TQoL_Indexes!$B$8:$AK$8,0)),"")</f>
        <v/>
      </c>
      <c r="P237" s="86" t="str">
        <f>IFERROR(INDEX(TQoL_Indexes!$B$9:$AK$88,MATCH($A$3,TQoL_Indexes!#REF!,0)+$A237,MATCH(P$3,TQoL_Indexes!$B$8:$AK$8,0)),"")</f>
        <v/>
      </c>
      <c r="Q237" s="86" t="str">
        <f>IFERROR(INDEX(TQoL_Indexes!$B$9:$AK$88,MATCH($A$3,TQoL_Indexes!#REF!,0)+$A237,MATCH(Q$3,TQoL_Indexes!$B$8:$AK$8,0)),"")</f>
        <v/>
      </c>
      <c r="R237" s="86" t="str">
        <f>IFERROR(INDEX(TQoL_Indexes!$B$9:$AK$88,MATCH($A$3,TQoL_Indexes!#REF!,0)+$A237,MATCH(R$3,TQoL_Indexes!$B$8:$AK$8,0)),"")</f>
        <v/>
      </c>
      <c r="S237" s="86" t="str">
        <f>IFERROR(INDEX(TQoL_Indexes!$B$9:$AK$88,MATCH($A$3,TQoL_Indexes!#REF!,0)+$A237,MATCH(S$3,TQoL_Indexes!$B$8:$AK$8,0)),"")</f>
        <v/>
      </c>
      <c r="T237" s="86" t="str">
        <f>IFERROR(INDEX(TQoL_Indexes!$B$9:$AK$88,MATCH($A$3,TQoL_Indexes!#REF!,0)+$A237,MATCH(T$3,TQoL_Indexes!$B$8:$AK$8,0)),"")</f>
        <v/>
      </c>
      <c r="U237" s="86" t="str">
        <f>IFERROR(INDEX(TQoL_Indexes!$B$9:$AK$88,MATCH($A$3,TQoL_Indexes!#REF!,0)+$A237,MATCH(U$3,TQoL_Indexes!$B$8:$AK$8,0)),"")</f>
        <v/>
      </c>
      <c r="V237" s="86" t="str">
        <f>IFERROR(INDEX(TQoL_Indexes!$B$9:$AK$88,MATCH($A$3,TQoL_Indexes!#REF!,0)+$A237,MATCH(V$3,TQoL_Indexes!$B$8:$AK$8,0)),"")</f>
        <v/>
      </c>
      <c r="W237" s="86" t="str">
        <f>IFERROR(INDEX(TQoL_Indexes!$B$9:$AK$88,MATCH($A$3,TQoL_Indexes!#REF!,0)+$A237,MATCH(W$3,TQoL_Indexes!$B$8:$AK$8,0)),"")</f>
        <v/>
      </c>
      <c r="X237" s="86" t="str">
        <f>IFERROR(INDEX(TQoL_Indexes!$B$9:$AK$88,MATCH($A$3,TQoL_Indexes!#REF!,0)+$A237,MATCH(X$3,TQoL_Indexes!$B$8:$AK$8,0)),"")</f>
        <v/>
      </c>
      <c r="Y237" s="86" t="str">
        <f>IFERROR(INDEX(TQoL_Indexes!$B$9:$AK$88,MATCH($A$3,TQoL_Indexes!#REF!,0)+$A237,MATCH(Y$3,TQoL_Indexes!$B$8:$AK$8,0)),"")</f>
        <v/>
      </c>
      <c r="Z237" s="86" t="str">
        <f>IFERROR(INDEX(TQoL_Indexes!$B$9:$AK$88,MATCH($A$3,TQoL_Indexes!#REF!,0)+$A237,MATCH(Z$3,TQoL_Indexes!$B$8:$AK$8,0)),"")</f>
        <v/>
      </c>
      <c r="AA237" s="86" t="str">
        <f>IFERROR(INDEX(TQoL_Indexes!$B$9:$AK$88,MATCH($A$3,TQoL_Indexes!#REF!,0)+$A237,MATCH(AA$3,TQoL_Indexes!$B$8:$AK$8,0)),"")</f>
        <v/>
      </c>
      <c r="AB237" s="86" t="str">
        <f>IFERROR(INDEX(TQoL_Indexes!$B$9:$AK$88,MATCH($A$3,TQoL_Indexes!#REF!,0)+$A237,MATCH(AB$3,TQoL_Indexes!$B$8:$AK$8,0)),"")</f>
        <v/>
      </c>
      <c r="AC237" s="86" t="str">
        <f>IFERROR(INDEX(TQoL_Indexes!$B$9:$AK$88,MATCH($A$3,TQoL_Indexes!#REF!,0)+$A237,MATCH(AC$3,TQoL_Indexes!$B$8:$AK$8,0)),"")</f>
        <v/>
      </c>
      <c r="AD237" s="86" t="str">
        <f>IFERROR(INDEX(TQoL_Indexes!$B$9:$AK$88,MATCH($A$3,TQoL_Indexes!#REF!,0)+$A237,MATCH(AD$3,TQoL_Indexes!$B$8:$AK$8,0)),"")</f>
        <v/>
      </c>
      <c r="AE237" s="86" t="str">
        <f>IFERROR(INDEX(TQoL_Indexes!$B$9:$AK$88,MATCH($A$3,TQoL_Indexes!#REF!,0)+$A237,MATCH(AE$3,TQoL_Indexes!$B$8:$AK$8,0)),"")</f>
        <v/>
      </c>
      <c r="AF237" s="86" t="str">
        <f>IFERROR(INDEX(TQoL_Indexes!$B$9:$AK$88,MATCH($A$3,TQoL_Indexes!#REF!,0)+$A237,MATCH(AF$3,TQoL_Indexes!$B$8:$AK$8,0)),"")</f>
        <v/>
      </c>
      <c r="AG237" s="86" t="str">
        <f>IFERROR(INDEX(TQoL_Indexes!$B$9:$AK$88,MATCH($A$3,TQoL_Indexes!#REF!,0)+$A237,MATCH(AG$3,TQoL_Indexes!$B$8:$AK$8,0)),"")</f>
        <v/>
      </c>
      <c r="AH237" s="86" t="str">
        <f>IFERROR(INDEX(TQoL_Indexes!$B$9:$AK$88,MATCH($A$3,TQoL_Indexes!#REF!,0)+$A237,MATCH(AH$3,TQoL_Indexes!$B$8:$AK$8,0)),"")</f>
        <v/>
      </c>
      <c r="AI237" s="86" t="str">
        <f>IFERROR(INDEX(TQoL_Indexes!$B$9:$AK$88,MATCH($A$3,TQoL_Indexes!#REF!,0)+$A237,MATCH(AI$3,TQoL_Indexes!$B$8:$AK$8,0)),"")</f>
        <v/>
      </c>
      <c r="AJ237" s="86" t="str">
        <f>IFERROR(INDEX(TQoL_Indexes!$B$9:$AK$88,MATCH($A$3,TQoL_Indexes!#REF!,0)+$A237,MATCH(AJ$3,TQoL_Indexes!$B$8:$AK$8,0)),"")</f>
        <v/>
      </c>
      <c r="AK237" s="86" t="str">
        <f>IFERROR(INDEX(TQoL_Indexes!$B$9:$AK$88,MATCH($A$3,TQoL_Indexes!#REF!,0)+$A237,MATCH(AK$3,TQoL_Indexes!$B$8:$AK$8,0)),"")</f>
        <v/>
      </c>
      <c r="AL237" s="86" t="str">
        <f>IFERROR(INDEX(TQoL_Indexes!$B$9:$AK$88,MATCH($A$3,TQoL_Indexes!#REF!,0)+$A237,MATCH(AL$3,TQoL_Indexes!$B$8:$AK$8,0)),"")</f>
        <v/>
      </c>
      <c r="AM237" s="87" t="str">
        <f>IFERROR(INDEX(TQoL_Indexes!$B$9:$AK$88,MATCH($A$3,TQoL_Indexes!#REF!,0)+$A237,MATCH(AM$3,TQoL_Indexes!$B$8:$AK$8,0)),"")</f>
        <v/>
      </c>
    </row>
    <row r="238" spans="1:39">
      <c r="A238" s="58" t="str">
        <f>IFERROR(IF(A237+1&lt;COUNTIF(TQoL_Indexes!#REF!,Aux_Country!$A$3),A237+1,""),"")</f>
        <v/>
      </c>
      <c r="B238" s="121" t="str">
        <f>IFERROR(INDEX(TQoL_Indexes!$B$9:$AK$88,MATCH($A$3,TQoL_Indexes!#REF!,0)+$A238,MATCH(B$3,TQoL_Indexes!$B$8:$AK$8,0)),"")</f>
        <v/>
      </c>
      <c r="C238" s="116" t="str">
        <f>IFERROR(INDEX(TQoL_Indexes!$B$9:$AK$88,MATCH($A$3,TQoL_Indexes!#REF!,0)+$A238,MATCH(C$3,TQoL_Indexes!$B$8:$AK$8,0)),"")</f>
        <v/>
      </c>
      <c r="D238" s="122" t="str">
        <f>IFERROR(INDEX(TQoL_Indexes!$B$9:$AK$88,MATCH($A$3,TQoL_Indexes!#REF!,0)+$A238,MATCH(D$3,TQoL_Indexes!$B$8:$AK$8,0)),"")</f>
        <v/>
      </c>
      <c r="E238" s="86" t="str">
        <f>IFERROR(INDEX(TQoL_Indexes!$B$9:$AK$88,MATCH($A$3,TQoL_Indexes!#REF!,0)+$A238,MATCH(E$3,TQoL_Indexes!$B$8:$AK$8,0)),"")</f>
        <v/>
      </c>
      <c r="F238" s="86" t="str">
        <f>IFERROR(INDEX(TQoL_Indexes!$B$9:$AK$88,MATCH($A$3,TQoL_Indexes!#REF!,0)+$A238,MATCH(F$3,TQoL_Indexes!$B$8:$AK$8,0)),"")</f>
        <v/>
      </c>
      <c r="G238" s="86" t="str">
        <f>IFERROR(INDEX(TQoL_Indexes!$B$9:$AK$88,MATCH($A$3,TQoL_Indexes!#REF!,0)+$A238,MATCH(G$3,TQoL_Indexes!$B$8:$AK$8,0)),"")</f>
        <v/>
      </c>
      <c r="H238" s="86" t="str">
        <f>IFERROR(INDEX(TQoL_Indexes!$B$9:$AK$88,MATCH($A$3,TQoL_Indexes!#REF!,0)+$A238,MATCH(H$3,TQoL_Indexes!$B$8:$AK$8,0)),"")</f>
        <v/>
      </c>
      <c r="I238" s="86" t="str">
        <f>IFERROR(INDEX(TQoL_Indexes!$B$9:$AK$88,MATCH($A$3,TQoL_Indexes!#REF!,0)+$A238,MATCH(I$3,TQoL_Indexes!$B$8:$AK$8,0)),"")</f>
        <v/>
      </c>
      <c r="J238" s="86" t="str">
        <f>IFERROR(INDEX(TQoL_Indexes!$B$9:$AK$88,MATCH($A$3,TQoL_Indexes!#REF!,0)+$A238,MATCH(J$3,TQoL_Indexes!$B$8:$AK$8,0)),"")</f>
        <v/>
      </c>
      <c r="K238" s="86" t="str">
        <f>IFERROR(INDEX(TQoL_Indexes!$B$9:$AK$88,MATCH($A$3,TQoL_Indexes!#REF!,0)+$A238,MATCH(K$3,TQoL_Indexes!$B$8:$AK$8,0)),"")</f>
        <v/>
      </c>
      <c r="L238" s="86" t="str">
        <f>IFERROR(INDEX(TQoL_Indexes!$B$9:$AK$88,MATCH($A$3,TQoL_Indexes!#REF!,0)+$A238,MATCH(L$3,TQoL_Indexes!$B$8:$AK$8,0)),"")</f>
        <v/>
      </c>
      <c r="M238" s="86" t="str">
        <f>IFERROR(INDEX(TQoL_Indexes!$B$9:$AK$88,MATCH($A$3,TQoL_Indexes!#REF!,0)+$A238,MATCH(M$3,TQoL_Indexes!$B$8:$AK$8,0)),"")</f>
        <v/>
      </c>
      <c r="N238" s="86" t="str">
        <f>IFERROR(INDEX(TQoL_Indexes!$B$9:$AK$88,MATCH($A$3,TQoL_Indexes!#REF!,0)+$A238,MATCH(N$3,TQoL_Indexes!$B$8:$AK$8,0)),"")</f>
        <v/>
      </c>
      <c r="O238" s="86" t="str">
        <f>IFERROR(INDEX(TQoL_Indexes!$B$9:$AK$88,MATCH($A$3,TQoL_Indexes!#REF!,0)+$A238,MATCH(O$3,TQoL_Indexes!$B$8:$AK$8,0)),"")</f>
        <v/>
      </c>
      <c r="P238" s="86" t="str">
        <f>IFERROR(INDEX(TQoL_Indexes!$B$9:$AK$88,MATCH($A$3,TQoL_Indexes!#REF!,0)+$A238,MATCH(P$3,TQoL_Indexes!$B$8:$AK$8,0)),"")</f>
        <v/>
      </c>
      <c r="Q238" s="86" t="str">
        <f>IFERROR(INDEX(TQoL_Indexes!$B$9:$AK$88,MATCH($A$3,TQoL_Indexes!#REF!,0)+$A238,MATCH(Q$3,TQoL_Indexes!$B$8:$AK$8,0)),"")</f>
        <v/>
      </c>
      <c r="R238" s="86" t="str">
        <f>IFERROR(INDEX(TQoL_Indexes!$B$9:$AK$88,MATCH($A$3,TQoL_Indexes!#REF!,0)+$A238,MATCH(R$3,TQoL_Indexes!$B$8:$AK$8,0)),"")</f>
        <v/>
      </c>
      <c r="S238" s="86" t="str">
        <f>IFERROR(INDEX(TQoL_Indexes!$B$9:$AK$88,MATCH($A$3,TQoL_Indexes!#REF!,0)+$A238,MATCH(S$3,TQoL_Indexes!$B$8:$AK$8,0)),"")</f>
        <v/>
      </c>
      <c r="T238" s="86" t="str">
        <f>IFERROR(INDEX(TQoL_Indexes!$B$9:$AK$88,MATCH($A$3,TQoL_Indexes!#REF!,0)+$A238,MATCH(T$3,TQoL_Indexes!$B$8:$AK$8,0)),"")</f>
        <v/>
      </c>
      <c r="U238" s="86" t="str">
        <f>IFERROR(INDEX(TQoL_Indexes!$B$9:$AK$88,MATCH($A$3,TQoL_Indexes!#REF!,0)+$A238,MATCH(U$3,TQoL_Indexes!$B$8:$AK$8,0)),"")</f>
        <v/>
      </c>
      <c r="V238" s="86" t="str">
        <f>IFERROR(INDEX(TQoL_Indexes!$B$9:$AK$88,MATCH($A$3,TQoL_Indexes!#REF!,0)+$A238,MATCH(V$3,TQoL_Indexes!$B$8:$AK$8,0)),"")</f>
        <v/>
      </c>
      <c r="W238" s="86" t="str">
        <f>IFERROR(INDEX(TQoL_Indexes!$B$9:$AK$88,MATCH($A$3,TQoL_Indexes!#REF!,0)+$A238,MATCH(W$3,TQoL_Indexes!$B$8:$AK$8,0)),"")</f>
        <v/>
      </c>
      <c r="X238" s="86" t="str">
        <f>IFERROR(INDEX(TQoL_Indexes!$B$9:$AK$88,MATCH($A$3,TQoL_Indexes!#REF!,0)+$A238,MATCH(X$3,TQoL_Indexes!$B$8:$AK$8,0)),"")</f>
        <v/>
      </c>
      <c r="Y238" s="86" t="str">
        <f>IFERROR(INDEX(TQoL_Indexes!$B$9:$AK$88,MATCH($A$3,TQoL_Indexes!#REF!,0)+$A238,MATCH(Y$3,TQoL_Indexes!$B$8:$AK$8,0)),"")</f>
        <v/>
      </c>
      <c r="Z238" s="86" t="str">
        <f>IFERROR(INDEX(TQoL_Indexes!$B$9:$AK$88,MATCH($A$3,TQoL_Indexes!#REF!,0)+$A238,MATCH(Z$3,TQoL_Indexes!$B$8:$AK$8,0)),"")</f>
        <v/>
      </c>
      <c r="AA238" s="86" t="str">
        <f>IFERROR(INDEX(TQoL_Indexes!$B$9:$AK$88,MATCH($A$3,TQoL_Indexes!#REF!,0)+$A238,MATCH(AA$3,TQoL_Indexes!$B$8:$AK$8,0)),"")</f>
        <v/>
      </c>
      <c r="AB238" s="86" t="str">
        <f>IFERROR(INDEX(TQoL_Indexes!$B$9:$AK$88,MATCH($A$3,TQoL_Indexes!#REF!,0)+$A238,MATCH(AB$3,TQoL_Indexes!$B$8:$AK$8,0)),"")</f>
        <v/>
      </c>
      <c r="AC238" s="86" t="str">
        <f>IFERROR(INDEX(TQoL_Indexes!$B$9:$AK$88,MATCH($A$3,TQoL_Indexes!#REF!,0)+$A238,MATCH(AC$3,TQoL_Indexes!$B$8:$AK$8,0)),"")</f>
        <v/>
      </c>
      <c r="AD238" s="86" t="str">
        <f>IFERROR(INDEX(TQoL_Indexes!$B$9:$AK$88,MATCH($A$3,TQoL_Indexes!#REF!,0)+$A238,MATCH(AD$3,TQoL_Indexes!$B$8:$AK$8,0)),"")</f>
        <v/>
      </c>
      <c r="AE238" s="86" t="str">
        <f>IFERROR(INDEX(TQoL_Indexes!$B$9:$AK$88,MATCH($A$3,TQoL_Indexes!#REF!,0)+$A238,MATCH(AE$3,TQoL_Indexes!$B$8:$AK$8,0)),"")</f>
        <v/>
      </c>
      <c r="AF238" s="86" t="str">
        <f>IFERROR(INDEX(TQoL_Indexes!$B$9:$AK$88,MATCH($A$3,TQoL_Indexes!#REF!,0)+$A238,MATCH(AF$3,TQoL_Indexes!$B$8:$AK$8,0)),"")</f>
        <v/>
      </c>
      <c r="AG238" s="86" t="str">
        <f>IFERROR(INDEX(TQoL_Indexes!$B$9:$AK$88,MATCH($A$3,TQoL_Indexes!#REF!,0)+$A238,MATCH(AG$3,TQoL_Indexes!$B$8:$AK$8,0)),"")</f>
        <v/>
      </c>
      <c r="AH238" s="86" t="str">
        <f>IFERROR(INDEX(TQoL_Indexes!$B$9:$AK$88,MATCH($A$3,TQoL_Indexes!#REF!,0)+$A238,MATCH(AH$3,TQoL_Indexes!$B$8:$AK$8,0)),"")</f>
        <v/>
      </c>
      <c r="AI238" s="86" t="str">
        <f>IFERROR(INDEX(TQoL_Indexes!$B$9:$AK$88,MATCH($A$3,TQoL_Indexes!#REF!,0)+$A238,MATCH(AI$3,TQoL_Indexes!$B$8:$AK$8,0)),"")</f>
        <v/>
      </c>
      <c r="AJ238" s="86" t="str">
        <f>IFERROR(INDEX(TQoL_Indexes!$B$9:$AK$88,MATCH($A$3,TQoL_Indexes!#REF!,0)+$A238,MATCH(AJ$3,TQoL_Indexes!$B$8:$AK$8,0)),"")</f>
        <v/>
      </c>
      <c r="AK238" s="86" t="str">
        <f>IFERROR(INDEX(TQoL_Indexes!$B$9:$AK$88,MATCH($A$3,TQoL_Indexes!#REF!,0)+$A238,MATCH(AK$3,TQoL_Indexes!$B$8:$AK$8,0)),"")</f>
        <v/>
      </c>
      <c r="AL238" s="86" t="str">
        <f>IFERROR(INDEX(TQoL_Indexes!$B$9:$AK$88,MATCH($A$3,TQoL_Indexes!#REF!,0)+$A238,MATCH(AL$3,TQoL_Indexes!$B$8:$AK$8,0)),"")</f>
        <v/>
      </c>
      <c r="AM238" s="87" t="str">
        <f>IFERROR(INDEX(TQoL_Indexes!$B$9:$AK$88,MATCH($A$3,TQoL_Indexes!#REF!,0)+$A238,MATCH(AM$3,TQoL_Indexes!$B$8:$AK$8,0)),"")</f>
        <v/>
      </c>
    </row>
    <row r="239" spans="1:39">
      <c r="A239" s="58" t="str">
        <f>IFERROR(IF(A238+1&lt;COUNTIF(TQoL_Indexes!#REF!,Aux_Country!$A$3),A238+1,""),"")</f>
        <v/>
      </c>
      <c r="B239" s="121" t="str">
        <f>IFERROR(INDEX(TQoL_Indexes!$B$9:$AK$88,MATCH($A$3,TQoL_Indexes!#REF!,0)+$A239,MATCH(B$3,TQoL_Indexes!$B$8:$AK$8,0)),"")</f>
        <v/>
      </c>
      <c r="C239" s="116" t="str">
        <f>IFERROR(INDEX(TQoL_Indexes!$B$9:$AK$88,MATCH($A$3,TQoL_Indexes!#REF!,0)+$A239,MATCH(C$3,TQoL_Indexes!$B$8:$AK$8,0)),"")</f>
        <v/>
      </c>
      <c r="D239" s="122" t="str">
        <f>IFERROR(INDEX(TQoL_Indexes!$B$9:$AK$88,MATCH($A$3,TQoL_Indexes!#REF!,0)+$A239,MATCH(D$3,TQoL_Indexes!$B$8:$AK$8,0)),"")</f>
        <v/>
      </c>
      <c r="E239" s="86" t="str">
        <f>IFERROR(INDEX(TQoL_Indexes!$B$9:$AK$88,MATCH($A$3,TQoL_Indexes!#REF!,0)+$A239,MATCH(E$3,TQoL_Indexes!$B$8:$AK$8,0)),"")</f>
        <v/>
      </c>
      <c r="F239" s="86" t="str">
        <f>IFERROR(INDEX(TQoL_Indexes!$B$9:$AK$88,MATCH($A$3,TQoL_Indexes!#REF!,0)+$A239,MATCH(F$3,TQoL_Indexes!$B$8:$AK$8,0)),"")</f>
        <v/>
      </c>
      <c r="G239" s="86" t="str">
        <f>IFERROR(INDEX(TQoL_Indexes!$B$9:$AK$88,MATCH($A$3,TQoL_Indexes!#REF!,0)+$A239,MATCH(G$3,TQoL_Indexes!$B$8:$AK$8,0)),"")</f>
        <v/>
      </c>
      <c r="H239" s="86" t="str">
        <f>IFERROR(INDEX(TQoL_Indexes!$B$9:$AK$88,MATCH($A$3,TQoL_Indexes!#REF!,0)+$A239,MATCH(H$3,TQoL_Indexes!$B$8:$AK$8,0)),"")</f>
        <v/>
      </c>
      <c r="I239" s="86" t="str">
        <f>IFERROR(INDEX(TQoL_Indexes!$B$9:$AK$88,MATCH($A$3,TQoL_Indexes!#REF!,0)+$A239,MATCH(I$3,TQoL_Indexes!$B$8:$AK$8,0)),"")</f>
        <v/>
      </c>
      <c r="J239" s="86" t="str">
        <f>IFERROR(INDEX(TQoL_Indexes!$B$9:$AK$88,MATCH($A$3,TQoL_Indexes!#REF!,0)+$A239,MATCH(J$3,TQoL_Indexes!$B$8:$AK$8,0)),"")</f>
        <v/>
      </c>
      <c r="K239" s="86" t="str">
        <f>IFERROR(INDEX(TQoL_Indexes!$B$9:$AK$88,MATCH($A$3,TQoL_Indexes!#REF!,0)+$A239,MATCH(K$3,TQoL_Indexes!$B$8:$AK$8,0)),"")</f>
        <v/>
      </c>
      <c r="L239" s="86" t="str">
        <f>IFERROR(INDEX(TQoL_Indexes!$B$9:$AK$88,MATCH($A$3,TQoL_Indexes!#REF!,0)+$A239,MATCH(L$3,TQoL_Indexes!$B$8:$AK$8,0)),"")</f>
        <v/>
      </c>
      <c r="M239" s="86" t="str">
        <f>IFERROR(INDEX(TQoL_Indexes!$B$9:$AK$88,MATCH($A$3,TQoL_Indexes!#REF!,0)+$A239,MATCH(M$3,TQoL_Indexes!$B$8:$AK$8,0)),"")</f>
        <v/>
      </c>
      <c r="N239" s="86" t="str">
        <f>IFERROR(INDEX(TQoL_Indexes!$B$9:$AK$88,MATCH($A$3,TQoL_Indexes!#REF!,0)+$A239,MATCH(N$3,TQoL_Indexes!$B$8:$AK$8,0)),"")</f>
        <v/>
      </c>
      <c r="O239" s="86" t="str">
        <f>IFERROR(INDEX(TQoL_Indexes!$B$9:$AK$88,MATCH($A$3,TQoL_Indexes!#REF!,0)+$A239,MATCH(O$3,TQoL_Indexes!$B$8:$AK$8,0)),"")</f>
        <v/>
      </c>
      <c r="P239" s="86" t="str">
        <f>IFERROR(INDEX(TQoL_Indexes!$B$9:$AK$88,MATCH($A$3,TQoL_Indexes!#REF!,0)+$A239,MATCH(P$3,TQoL_Indexes!$B$8:$AK$8,0)),"")</f>
        <v/>
      </c>
      <c r="Q239" s="86" t="str">
        <f>IFERROR(INDEX(TQoL_Indexes!$B$9:$AK$88,MATCH($A$3,TQoL_Indexes!#REF!,0)+$A239,MATCH(Q$3,TQoL_Indexes!$B$8:$AK$8,0)),"")</f>
        <v/>
      </c>
      <c r="R239" s="86" t="str">
        <f>IFERROR(INDEX(TQoL_Indexes!$B$9:$AK$88,MATCH($A$3,TQoL_Indexes!#REF!,0)+$A239,MATCH(R$3,TQoL_Indexes!$B$8:$AK$8,0)),"")</f>
        <v/>
      </c>
      <c r="S239" s="86" t="str">
        <f>IFERROR(INDEX(TQoL_Indexes!$B$9:$AK$88,MATCH($A$3,TQoL_Indexes!#REF!,0)+$A239,MATCH(S$3,TQoL_Indexes!$B$8:$AK$8,0)),"")</f>
        <v/>
      </c>
      <c r="T239" s="86" t="str">
        <f>IFERROR(INDEX(TQoL_Indexes!$B$9:$AK$88,MATCH($A$3,TQoL_Indexes!#REF!,0)+$A239,MATCH(T$3,TQoL_Indexes!$B$8:$AK$8,0)),"")</f>
        <v/>
      </c>
      <c r="U239" s="86" t="str">
        <f>IFERROR(INDEX(TQoL_Indexes!$B$9:$AK$88,MATCH($A$3,TQoL_Indexes!#REF!,0)+$A239,MATCH(U$3,TQoL_Indexes!$B$8:$AK$8,0)),"")</f>
        <v/>
      </c>
      <c r="V239" s="86" t="str">
        <f>IFERROR(INDEX(TQoL_Indexes!$B$9:$AK$88,MATCH($A$3,TQoL_Indexes!#REF!,0)+$A239,MATCH(V$3,TQoL_Indexes!$B$8:$AK$8,0)),"")</f>
        <v/>
      </c>
      <c r="W239" s="86" t="str">
        <f>IFERROR(INDEX(TQoL_Indexes!$B$9:$AK$88,MATCH($A$3,TQoL_Indexes!#REF!,0)+$A239,MATCH(W$3,TQoL_Indexes!$B$8:$AK$8,0)),"")</f>
        <v/>
      </c>
      <c r="X239" s="86" t="str">
        <f>IFERROR(INDEX(TQoL_Indexes!$B$9:$AK$88,MATCH($A$3,TQoL_Indexes!#REF!,0)+$A239,MATCH(X$3,TQoL_Indexes!$B$8:$AK$8,0)),"")</f>
        <v/>
      </c>
      <c r="Y239" s="86" t="str">
        <f>IFERROR(INDEX(TQoL_Indexes!$B$9:$AK$88,MATCH($A$3,TQoL_Indexes!#REF!,0)+$A239,MATCH(Y$3,TQoL_Indexes!$B$8:$AK$8,0)),"")</f>
        <v/>
      </c>
      <c r="Z239" s="86" t="str">
        <f>IFERROR(INDEX(TQoL_Indexes!$B$9:$AK$88,MATCH($A$3,TQoL_Indexes!#REF!,0)+$A239,MATCH(Z$3,TQoL_Indexes!$B$8:$AK$8,0)),"")</f>
        <v/>
      </c>
      <c r="AA239" s="86" t="str">
        <f>IFERROR(INDEX(TQoL_Indexes!$B$9:$AK$88,MATCH($A$3,TQoL_Indexes!#REF!,0)+$A239,MATCH(AA$3,TQoL_Indexes!$B$8:$AK$8,0)),"")</f>
        <v/>
      </c>
      <c r="AB239" s="86" t="str">
        <f>IFERROR(INDEX(TQoL_Indexes!$B$9:$AK$88,MATCH($A$3,TQoL_Indexes!#REF!,0)+$A239,MATCH(AB$3,TQoL_Indexes!$B$8:$AK$8,0)),"")</f>
        <v/>
      </c>
      <c r="AC239" s="86" t="str">
        <f>IFERROR(INDEX(TQoL_Indexes!$B$9:$AK$88,MATCH($A$3,TQoL_Indexes!#REF!,0)+$A239,MATCH(AC$3,TQoL_Indexes!$B$8:$AK$8,0)),"")</f>
        <v/>
      </c>
      <c r="AD239" s="86" t="str">
        <f>IFERROR(INDEX(TQoL_Indexes!$B$9:$AK$88,MATCH($A$3,TQoL_Indexes!#REF!,0)+$A239,MATCH(AD$3,TQoL_Indexes!$B$8:$AK$8,0)),"")</f>
        <v/>
      </c>
      <c r="AE239" s="86" t="str">
        <f>IFERROR(INDEX(TQoL_Indexes!$B$9:$AK$88,MATCH($A$3,TQoL_Indexes!#REF!,0)+$A239,MATCH(AE$3,TQoL_Indexes!$B$8:$AK$8,0)),"")</f>
        <v/>
      </c>
      <c r="AF239" s="86" t="str">
        <f>IFERROR(INDEX(TQoL_Indexes!$B$9:$AK$88,MATCH($A$3,TQoL_Indexes!#REF!,0)+$A239,MATCH(AF$3,TQoL_Indexes!$B$8:$AK$8,0)),"")</f>
        <v/>
      </c>
      <c r="AG239" s="86" t="str">
        <f>IFERROR(INDEX(TQoL_Indexes!$B$9:$AK$88,MATCH($A$3,TQoL_Indexes!#REF!,0)+$A239,MATCH(AG$3,TQoL_Indexes!$B$8:$AK$8,0)),"")</f>
        <v/>
      </c>
      <c r="AH239" s="86" t="str">
        <f>IFERROR(INDEX(TQoL_Indexes!$B$9:$AK$88,MATCH($A$3,TQoL_Indexes!#REF!,0)+$A239,MATCH(AH$3,TQoL_Indexes!$B$8:$AK$8,0)),"")</f>
        <v/>
      </c>
      <c r="AI239" s="86" t="str">
        <f>IFERROR(INDEX(TQoL_Indexes!$B$9:$AK$88,MATCH($A$3,TQoL_Indexes!#REF!,0)+$A239,MATCH(AI$3,TQoL_Indexes!$B$8:$AK$8,0)),"")</f>
        <v/>
      </c>
      <c r="AJ239" s="86" t="str">
        <f>IFERROR(INDEX(TQoL_Indexes!$B$9:$AK$88,MATCH($A$3,TQoL_Indexes!#REF!,0)+$A239,MATCH(AJ$3,TQoL_Indexes!$B$8:$AK$8,0)),"")</f>
        <v/>
      </c>
      <c r="AK239" s="86" t="str">
        <f>IFERROR(INDEX(TQoL_Indexes!$B$9:$AK$88,MATCH($A$3,TQoL_Indexes!#REF!,0)+$A239,MATCH(AK$3,TQoL_Indexes!$B$8:$AK$8,0)),"")</f>
        <v/>
      </c>
      <c r="AL239" s="86" t="str">
        <f>IFERROR(INDEX(TQoL_Indexes!$B$9:$AK$88,MATCH($A$3,TQoL_Indexes!#REF!,0)+$A239,MATCH(AL$3,TQoL_Indexes!$B$8:$AK$8,0)),"")</f>
        <v/>
      </c>
      <c r="AM239" s="87" t="str">
        <f>IFERROR(INDEX(TQoL_Indexes!$B$9:$AK$88,MATCH($A$3,TQoL_Indexes!#REF!,0)+$A239,MATCH(AM$3,TQoL_Indexes!$B$8:$AK$8,0)),"")</f>
        <v/>
      </c>
    </row>
    <row r="240" spans="1:39">
      <c r="A240" s="58" t="str">
        <f>IFERROR(IF(A239+1&lt;COUNTIF(TQoL_Indexes!#REF!,Aux_Country!$A$3),A239+1,""),"")</f>
        <v/>
      </c>
      <c r="B240" s="121" t="str">
        <f>IFERROR(INDEX(TQoL_Indexes!$B$9:$AK$88,MATCH($A$3,TQoL_Indexes!#REF!,0)+$A240,MATCH(B$3,TQoL_Indexes!$B$8:$AK$8,0)),"")</f>
        <v/>
      </c>
      <c r="C240" s="116" t="str">
        <f>IFERROR(INDEX(TQoL_Indexes!$B$9:$AK$88,MATCH($A$3,TQoL_Indexes!#REF!,0)+$A240,MATCH(C$3,TQoL_Indexes!$B$8:$AK$8,0)),"")</f>
        <v/>
      </c>
      <c r="D240" s="122" t="str">
        <f>IFERROR(INDEX(TQoL_Indexes!$B$9:$AK$88,MATCH($A$3,TQoL_Indexes!#REF!,0)+$A240,MATCH(D$3,TQoL_Indexes!$B$8:$AK$8,0)),"")</f>
        <v/>
      </c>
      <c r="E240" s="86" t="str">
        <f>IFERROR(INDEX(TQoL_Indexes!$B$9:$AK$88,MATCH($A$3,TQoL_Indexes!#REF!,0)+$A240,MATCH(E$3,TQoL_Indexes!$B$8:$AK$8,0)),"")</f>
        <v/>
      </c>
      <c r="F240" s="86" t="str">
        <f>IFERROR(INDEX(TQoL_Indexes!$B$9:$AK$88,MATCH($A$3,TQoL_Indexes!#REF!,0)+$A240,MATCH(F$3,TQoL_Indexes!$B$8:$AK$8,0)),"")</f>
        <v/>
      </c>
      <c r="G240" s="86" t="str">
        <f>IFERROR(INDEX(TQoL_Indexes!$B$9:$AK$88,MATCH($A$3,TQoL_Indexes!#REF!,0)+$A240,MATCH(G$3,TQoL_Indexes!$B$8:$AK$8,0)),"")</f>
        <v/>
      </c>
      <c r="H240" s="86" t="str">
        <f>IFERROR(INDEX(TQoL_Indexes!$B$9:$AK$88,MATCH($A$3,TQoL_Indexes!#REF!,0)+$A240,MATCH(H$3,TQoL_Indexes!$B$8:$AK$8,0)),"")</f>
        <v/>
      </c>
      <c r="I240" s="86" t="str">
        <f>IFERROR(INDEX(TQoL_Indexes!$B$9:$AK$88,MATCH($A$3,TQoL_Indexes!#REF!,0)+$A240,MATCH(I$3,TQoL_Indexes!$B$8:$AK$8,0)),"")</f>
        <v/>
      </c>
      <c r="J240" s="86" t="str">
        <f>IFERROR(INDEX(TQoL_Indexes!$B$9:$AK$88,MATCH($A$3,TQoL_Indexes!#REF!,0)+$A240,MATCH(J$3,TQoL_Indexes!$B$8:$AK$8,0)),"")</f>
        <v/>
      </c>
      <c r="K240" s="86" t="str">
        <f>IFERROR(INDEX(TQoL_Indexes!$B$9:$AK$88,MATCH($A$3,TQoL_Indexes!#REF!,0)+$A240,MATCH(K$3,TQoL_Indexes!$B$8:$AK$8,0)),"")</f>
        <v/>
      </c>
      <c r="L240" s="86" t="str">
        <f>IFERROR(INDEX(TQoL_Indexes!$B$9:$AK$88,MATCH($A$3,TQoL_Indexes!#REF!,0)+$A240,MATCH(L$3,TQoL_Indexes!$B$8:$AK$8,0)),"")</f>
        <v/>
      </c>
      <c r="M240" s="86" t="str">
        <f>IFERROR(INDEX(TQoL_Indexes!$B$9:$AK$88,MATCH($A$3,TQoL_Indexes!#REF!,0)+$A240,MATCH(M$3,TQoL_Indexes!$B$8:$AK$8,0)),"")</f>
        <v/>
      </c>
      <c r="N240" s="86" t="str">
        <f>IFERROR(INDEX(TQoL_Indexes!$B$9:$AK$88,MATCH($A$3,TQoL_Indexes!#REF!,0)+$A240,MATCH(N$3,TQoL_Indexes!$B$8:$AK$8,0)),"")</f>
        <v/>
      </c>
      <c r="O240" s="86" t="str">
        <f>IFERROR(INDEX(TQoL_Indexes!$B$9:$AK$88,MATCH($A$3,TQoL_Indexes!#REF!,0)+$A240,MATCH(O$3,TQoL_Indexes!$B$8:$AK$8,0)),"")</f>
        <v/>
      </c>
      <c r="P240" s="86" t="str">
        <f>IFERROR(INDEX(TQoL_Indexes!$B$9:$AK$88,MATCH($A$3,TQoL_Indexes!#REF!,0)+$A240,MATCH(P$3,TQoL_Indexes!$B$8:$AK$8,0)),"")</f>
        <v/>
      </c>
      <c r="Q240" s="86" t="str">
        <f>IFERROR(INDEX(TQoL_Indexes!$B$9:$AK$88,MATCH($A$3,TQoL_Indexes!#REF!,0)+$A240,MATCH(Q$3,TQoL_Indexes!$B$8:$AK$8,0)),"")</f>
        <v/>
      </c>
      <c r="R240" s="86" t="str">
        <f>IFERROR(INDEX(TQoL_Indexes!$B$9:$AK$88,MATCH($A$3,TQoL_Indexes!#REF!,0)+$A240,MATCH(R$3,TQoL_Indexes!$B$8:$AK$8,0)),"")</f>
        <v/>
      </c>
      <c r="S240" s="86" t="str">
        <f>IFERROR(INDEX(TQoL_Indexes!$B$9:$AK$88,MATCH($A$3,TQoL_Indexes!#REF!,0)+$A240,MATCH(S$3,TQoL_Indexes!$B$8:$AK$8,0)),"")</f>
        <v/>
      </c>
      <c r="T240" s="86" t="str">
        <f>IFERROR(INDEX(TQoL_Indexes!$B$9:$AK$88,MATCH($A$3,TQoL_Indexes!#REF!,0)+$A240,MATCH(T$3,TQoL_Indexes!$B$8:$AK$8,0)),"")</f>
        <v/>
      </c>
      <c r="U240" s="86" t="str">
        <f>IFERROR(INDEX(TQoL_Indexes!$B$9:$AK$88,MATCH($A$3,TQoL_Indexes!#REF!,0)+$A240,MATCH(U$3,TQoL_Indexes!$B$8:$AK$8,0)),"")</f>
        <v/>
      </c>
      <c r="V240" s="86" t="str">
        <f>IFERROR(INDEX(TQoL_Indexes!$B$9:$AK$88,MATCH($A$3,TQoL_Indexes!#REF!,0)+$A240,MATCH(V$3,TQoL_Indexes!$B$8:$AK$8,0)),"")</f>
        <v/>
      </c>
      <c r="W240" s="86" t="str">
        <f>IFERROR(INDEX(TQoL_Indexes!$B$9:$AK$88,MATCH($A$3,TQoL_Indexes!#REF!,0)+$A240,MATCH(W$3,TQoL_Indexes!$B$8:$AK$8,0)),"")</f>
        <v/>
      </c>
      <c r="X240" s="86" t="str">
        <f>IFERROR(INDEX(TQoL_Indexes!$B$9:$AK$88,MATCH($A$3,TQoL_Indexes!#REF!,0)+$A240,MATCH(X$3,TQoL_Indexes!$B$8:$AK$8,0)),"")</f>
        <v/>
      </c>
      <c r="Y240" s="86" t="str">
        <f>IFERROR(INDEX(TQoL_Indexes!$B$9:$AK$88,MATCH($A$3,TQoL_Indexes!#REF!,0)+$A240,MATCH(Y$3,TQoL_Indexes!$B$8:$AK$8,0)),"")</f>
        <v/>
      </c>
      <c r="Z240" s="86" t="str">
        <f>IFERROR(INDEX(TQoL_Indexes!$B$9:$AK$88,MATCH($A$3,TQoL_Indexes!#REF!,0)+$A240,MATCH(Z$3,TQoL_Indexes!$B$8:$AK$8,0)),"")</f>
        <v/>
      </c>
      <c r="AA240" s="86" t="str">
        <f>IFERROR(INDEX(TQoL_Indexes!$B$9:$AK$88,MATCH($A$3,TQoL_Indexes!#REF!,0)+$A240,MATCH(AA$3,TQoL_Indexes!$B$8:$AK$8,0)),"")</f>
        <v/>
      </c>
      <c r="AB240" s="86" t="str">
        <f>IFERROR(INDEX(TQoL_Indexes!$B$9:$AK$88,MATCH($A$3,TQoL_Indexes!#REF!,0)+$A240,MATCH(AB$3,TQoL_Indexes!$B$8:$AK$8,0)),"")</f>
        <v/>
      </c>
      <c r="AC240" s="86" t="str">
        <f>IFERROR(INDEX(TQoL_Indexes!$B$9:$AK$88,MATCH($A$3,TQoL_Indexes!#REF!,0)+$A240,MATCH(AC$3,TQoL_Indexes!$B$8:$AK$8,0)),"")</f>
        <v/>
      </c>
      <c r="AD240" s="86" t="str">
        <f>IFERROR(INDEX(TQoL_Indexes!$B$9:$AK$88,MATCH($A$3,TQoL_Indexes!#REF!,0)+$A240,MATCH(AD$3,TQoL_Indexes!$B$8:$AK$8,0)),"")</f>
        <v/>
      </c>
      <c r="AE240" s="86" t="str">
        <f>IFERROR(INDEX(TQoL_Indexes!$B$9:$AK$88,MATCH($A$3,TQoL_Indexes!#REF!,0)+$A240,MATCH(AE$3,TQoL_Indexes!$B$8:$AK$8,0)),"")</f>
        <v/>
      </c>
      <c r="AF240" s="86" t="str">
        <f>IFERROR(INDEX(TQoL_Indexes!$B$9:$AK$88,MATCH($A$3,TQoL_Indexes!#REF!,0)+$A240,MATCH(AF$3,TQoL_Indexes!$B$8:$AK$8,0)),"")</f>
        <v/>
      </c>
      <c r="AG240" s="86" t="str">
        <f>IFERROR(INDEX(TQoL_Indexes!$B$9:$AK$88,MATCH($A$3,TQoL_Indexes!#REF!,0)+$A240,MATCH(AG$3,TQoL_Indexes!$B$8:$AK$8,0)),"")</f>
        <v/>
      </c>
      <c r="AH240" s="86" t="str">
        <f>IFERROR(INDEX(TQoL_Indexes!$B$9:$AK$88,MATCH($A$3,TQoL_Indexes!#REF!,0)+$A240,MATCH(AH$3,TQoL_Indexes!$B$8:$AK$8,0)),"")</f>
        <v/>
      </c>
      <c r="AI240" s="86" t="str">
        <f>IFERROR(INDEX(TQoL_Indexes!$B$9:$AK$88,MATCH($A$3,TQoL_Indexes!#REF!,0)+$A240,MATCH(AI$3,TQoL_Indexes!$B$8:$AK$8,0)),"")</f>
        <v/>
      </c>
      <c r="AJ240" s="86" t="str">
        <f>IFERROR(INDEX(TQoL_Indexes!$B$9:$AK$88,MATCH($A$3,TQoL_Indexes!#REF!,0)+$A240,MATCH(AJ$3,TQoL_Indexes!$B$8:$AK$8,0)),"")</f>
        <v/>
      </c>
      <c r="AK240" s="86" t="str">
        <f>IFERROR(INDEX(TQoL_Indexes!$B$9:$AK$88,MATCH($A$3,TQoL_Indexes!#REF!,0)+$A240,MATCH(AK$3,TQoL_Indexes!$B$8:$AK$8,0)),"")</f>
        <v/>
      </c>
      <c r="AL240" s="86" t="str">
        <f>IFERROR(INDEX(TQoL_Indexes!$B$9:$AK$88,MATCH($A$3,TQoL_Indexes!#REF!,0)+$A240,MATCH(AL$3,TQoL_Indexes!$B$8:$AK$8,0)),"")</f>
        <v/>
      </c>
      <c r="AM240" s="87" t="str">
        <f>IFERROR(INDEX(TQoL_Indexes!$B$9:$AK$88,MATCH($A$3,TQoL_Indexes!#REF!,0)+$A240,MATCH(AM$3,TQoL_Indexes!$B$8:$AK$8,0)),"")</f>
        <v/>
      </c>
    </row>
    <row r="241" spans="1:39">
      <c r="A241" s="58" t="str">
        <f>IFERROR(IF(A240+1&lt;COUNTIF(TQoL_Indexes!#REF!,Aux_Country!$A$3),A240+1,""),"")</f>
        <v/>
      </c>
      <c r="B241" s="121" t="str">
        <f>IFERROR(INDEX(TQoL_Indexes!$B$9:$AK$88,MATCH($A$3,TQoL_Indexes!#REF!,0)+$A241,MATCH(B$3,TQoL_Indexes!$B$8:$AK$8,0)),"")</f>
        <v/>
      </c>
      <c r="C241" s="116" t="str">
        <f>IFERROR(INDEX(TQoL_Indexes!$B$9:$AK$88,MATCH($A$3,TQoL_Indexes!#REF!,0)+$A241,MATCH(C$3,TQoL_Indexes!$B$8:$AK$8,0)),"")</f>
        <v/>
      </c>
      <c r="D241" s="122" t="str">
        <f>IFERROR(INDEX(TQoL_Indexes!$B$9:$AK$88,MATCH($A$3,TQoL_Indexes!#REF!,0)+$A241,MATCH(D$3,TQoL_Indexes!$B$8:$AK$8,0)),"")</f>
        <v/>
      </c>
      <c r="E241" s="86" t="str">
        <f>IFERROR(INDEX(TQoL_Indexes!$B$9:$AK$88,MATCH($A$3,TQoL_Indexes!#REF!,0)+$A241,MATCH(E$3,TQoL_Indexes!$B$8:$AK$8,0)),"")</f>
        <v/>
      </c>
      <c r="F241" s="86" t="str">
        <f>IFERROR(INDEX(TQoL_Indexes!$B$9:$AK$88,MATCH($A$3,TQoL_Indexes!#REF!,0)+$A241,MATCH(F$3,TQoL_Indexes!$B$8:$AK$8,0)),"")</f>
        <v/>
      </c>
      <c r="G241" s="86" t="str">
        <f>IFERROR(INDEX(TQoL_Indexes!$B$9:$AK$88,MATCH($A$3,TQoL_Indexes!#REF!,0)+$A241,MATCH(G$3,TQoL_Indexes!$B$8:$AK$8,0)),"")</f>
        <v/>
      </c>
      <c r="H241" s="86" t="str">
        <f>IFERROR(INDEX(TQoL_Indexes!$B$9:$AK$88,MATCH($A$3,TQoL_Indexes!#REF!,0)+$A241,MATCH(H$3,TQoL_Indexes!$B$8:$AK$8,0)),"")</f>
        <v/>
      </c>
      <c r="I241" s="86" t="str">
        <f>IFERROR(INDEX(TQoL_Indexes!$B$9:$AK$88,MATCH($A$3,TQoL_Indexes!#REF!,0)+$A241,MATCH(I$3,TQoL_Indexes!$B$8:$AK$8,0)),"")</f>
        <v/>
      </c>
      <c r="J241" s="86" t="str">
        <f>IFERROR(INDEX(TQoL_Indexes!$B$9:$AK$88,MATCH($A$3,TQoL_Indexes!#REF!,0)+$A241,MATCH(J$3,TQoL_Indexes!$B$8:$AK$8,0)),"")</f>
        <v/>
      </c>
      <c r="K241" s="86" t="str">
        <f>IFERROR(INDEX(TQoL_Indexes!$B$9:$AK$88,MATCH($A$3,TQoL_Indexes!#REF!,0)+$A241,MATCH(K$3,TQoL_Indexes!$B$8:$AK$8,0)),"")</f>
        <v/>
      </c>
      <c r="L241" s="86" t="str">
        <f>IFERROR(INDEX(TQoL_Indexes!$B$9:$AK$88,MATCH($A$3,TQoL_Indexes!#REF!,0)+$A241,MATCH(L$3,TQoL_Indexes!$B$8:$AK$8,0)),"")</f>
        <v/>
      </c>
      <c r="M241" s="86" t="str">
        <f>IFERROR(INDEX(TQoL_Indexes!$B$9:$AK$88,MATCH($A$3,TQoL_Indexes!#REF!,0)+$A241,MATCH(M$3,TQoL_Indexes!$B$8:$AK$8,0)),"")</f>
        <v/>
      </c>
      <c r="N241" s="86" t="str">
        <f>IFERROR(INDEX(TQoL_Indexes!$B$9:$AK$88,MATCH($A$3,TQoL_Indexes!#REF!,0)+$A241,MATCH(N$3,TQoL_Indexes!$B$8:$AK$8,0)),"")</f>
        <v/>
      </c>
      <c r="O241" s="86" t="str">
        <f>IFERROR(INDEX(TQoL_Indexes!$B$9:$AK$88,MATCH($A$3,TQoL_Indexes!#REF!,0)+$A241,MATCH(O$3,TQoL_Indexes!$B$8:$AK$8,0)),"")</f>
        <v/>
      </c>
      <c r="P241" s="86" t="str">
        <f>IFERROR(INDEX(TQoL_Indexes!$B$9:$AK$88,MATCH($A$3,TQoL_Indexes!#REF!,0)+$A241,MATCH(P$3,TQoL_Indexes!$B$8:$AK$8,0)),"")</f>
        <v/>
      </c>
      <c r="Q241" s="86" t="str">
        <f>IFERROR(INDEX(TQoL_Indexes!$B$9:$AK$88,MATCH($A$3,TQoL_Indexes!#REF!,0)+$A241,MATCH(Q$3,TQoL_Indexes!$B$8:$AK$8,0)),"")</f>
        <v/>
      </c>
      <c r="R241" s="86" t="str">
        <f>IFERROR(INDEX(TQoL_Indexes!$B$9:$AK$88,MATCH($A$3,TQoL_Indexes!#REF!,0)+$A241,MATCH(R$3,TQoL_Indexes!$B$8:$AK$8,0)),"")</f>
        <v/>
      </c>
      <c r="S241" s="86" t="str">
        <f>IFERROR(INDEX(TQoL_Indexes!$B$9:$AK$88,MATCH($A$3,TQoL_Indexes!#REF!,0)+$A241,MATCH(S$3,TQoL_Indexes!$B$8:$AK$8,0)),"")</f>
        <v/>
      </c>
      <c r="T241" s="86" t="str">
        <f>IFERROR(INDEX(TQoL_Indexes!$B$9:$AK$88,MATCH($A$3,TQoL_Indexes!#REF!,0)+$A241,MATCH(T$3,TQoL_Indexes!$B$8:$AK$8,0)),"")</f>
        <v/>
      </c>
      <c r="U241" s="86" t="str">
        <f>IFERROR(INDEX(TQoL_Indexes!$B$9:$AK$88,MATCH($A$3,TQoL_Indexes!#REF!,0)+$A241,MATCH(U$3,TQoL_Indexes!$B$8:$AK$8,0)),"")</f>
        <v/>
      </c>
      <c r="V241" s="86" t="str">
        <f>IFERROR(INDEX(TQoL_Indexes!$B$9:$AK$88,MATCH($A$3,TQoL_Indexes!#REF!,0)+$A241,MATCH(V$3,TQoL_Indexes!$B$8:$AK$8,0)),"")</f>
        <v/>
      </c>
      <c r="W241" s="86" t="str">
        <f>IFERROR(INDEX(TQoL_Indexes!$B$9:$AK$88,MATCH($A$3,TQoL_Indexes!#REF!,0)+$A241,MATCH(W$3,TQoL_Indexes!$B$8:$AK$8,0)),"")</f>
        <v/>
      </c>
      <c r="X241" s="86" t="str">
        <f>IFERROR(INDEX(TQoL_Indexes!$B$9:$AK$88,MATCH($A$3,TQoL_Indexes!#REF!,0)+$A241,MATCH(X$3,TQoL_Indexes!$B$8:$AK$8,0)),"")</f>
        <v/>
      </c>
      <c r="Y241" s="86" t="str">
        <f>IFERROR(INDEX(TQoL_Indexes!$B$9:$AK$88,MATCH($A$3,TQoL_Indexes!#REF!,0)+$A241,MATCH(Y$3,TQoL_Indexes!$B$8:$AK$8,0)),"")</f>
        <v/>
      </c>
      <c r="Z241" s="86" t="str">
        <f>IFERROR(INDEX(TQoL_Indexes!$B$9:$AK$88,MATCH($A$3,TQoL_Indexes!#REF!,0)+$A241,MATCH(Z$3,TQoL_Indexes!$B$8:$AK$8,0)),"")</f>
        <v/>
      </c>
      <c r="AA241" s="86" t="str">
        <f>IFERROR(INDEX(TQoL_Indexes!$B$9:$AK$88,MATCH($A$3,TQoL_Indexes!#REF!,0)+$A241,MATCH(AA$3,TQoL_Indexes!$B$8:$AK$8,0)),"")</f>
        <v/>
      </c>
      <c r="AB241" s="86" t="str">
        <f>IFERROR(INDEX(TQoL_Indexes!$B$9:$AK$88,MATCH($A$3,TQoL_Indexes!#REF!,0)+$A241,MATCH(AB$3,TQoL_Indexes!$B$8:$AK$8,0)),"")</f>
        <v/>
      </c>
      <c r="AC241" s="86" t="str">
        <f>IFERROR(INDEX(TQoL_Indexes!$B$9:$AK$88,MATCH($A$3,TQoL_Indexes!#REF!,0)+$A241,MATCH(AC$3,TQoL_Indexes!$B$8:$AK$8,0)),"")</f>
        <v/>
      </c>
      <c r="AD241" s="86" t="str">
        <f>IFERROR(INDEX(TQoL_Indexes!$B$9:$AK$88,MATCH($A$3,TQoL_Indexes!#REF!,0)+$A241,MATCH(AD$3,TQoL_Indexes!$B$8:$AK$8,0)),"")</f>
        <v/>
      </c>
      <c r="AE241" s="86" t="str">
        <f>IFERROR(INDEX(TQoL_Indexes!$B$9:$AK$88,MATCH($A$3,TQoL_Indexes!#REF!,0)+$A241,MATCH(AE$3,TQoL_Indexes!$B$8:$AK$8,0)),"")</f>
        <v/>
      </c>
      <c r="AF241" s="86" t="str">
        <f>IFERROR(INDEX(TQoL_Indexes!$B$9:$AK$88,MATCH($A$3,TQoL_Indexes!#REF!,0)+$A241,MATCH(AF$3,TQoL_Indexes!$B$8:$AK$8,0)),"")</f>
        <v/>
      </c>
      <c r="AG241" s="86" t="str">
        <f>IFERROR(INDEX(TQoL_Indexes!$B$9:$AK$88,MATCH($A$3,TQoL_Indexes!#REF!,0)+$A241,MATCH(AG$3,TQoL_Indexes!$B$8:$AK$8,0)),"")</f>
        <v/>
      </c>
      <c r="AH241" s="86" t="str">
        <f>IFERROR(INDEX(TQoL_Indexes!$B$9:$AK$88,MATCH($A$3,TQoL_Indexes!#REF!,0)+$A241,MATCH(AH$3,TQoL_Indexes!$B$8:$AK$8,0)),"")</f>
        <v/>
      </c>
      <c r="AI241" s="86" t="str">
        <f>IFERROR(INDEX(TQoL_Indexes!$B$9:$AK$88,MATCH($A$3,TQoL_Indexes!#REF!,0)+$A241,MATCH(AI$3,TQoL_Indexes!$B$8:$AK$8,0)),"")</f>
        <v/>
      </c>
      <c r="AJ241" s="86" t="str">
        <f>IFERROR(INDEX(TQoL_Indexes!$B$9:$AK$88,MATCH($A$3,TQoL_Indexes!#REF!,0)+$A241,MATCH(AJ$3,TQoL_Indexes!$B$8:$AK$8,0)),"")</f>
        <v/>
      </c>
      <c r="AK241" s="86" t="str">
        <f>IFERROR(INDEX(TQoL_Indexes!$B$9:$AK$88,MATCH($A$3,TQoL_Indexes!#REF!,0)+$A241,MATCH(AK$3,TQoL_Indexes!$B$8:$AK$8,0)),"")</f>
        <v/>
      </c>
      <c r="AL241" s="86" t="str">
        <f>IFERROR(INDEX(TQoL_Indexes!$B$9:$AK$88,MATCH($A$3,TQoL_Indexes!#REF!,0)+$A241,MATCH(AL$3,TQoL_Indexes!$B$8:$AK$8,0)),"")</f>
        <v/>
      </c>
      <c r="AM241" s="87" t="str">
        <f>IFERROR(INDEX(TQoL_Indexes!$B$9:$AK$88,MATCH($A$3,TQoL_Indexes!#REF!,0)+$A241,MATCH(AM$3,TQoL_Indexes!$B$8:$AK$8,0)),"")</f>
        <v/>
      </c>
    </row>
    <row r="242" spans="1:39">
      <c r="A242" s="58" t="str">
        <f>IFERROR(IF(A241+1&lt;COUNTIF(TQoL_Indexes!#REF!,Aux_Country!$A$3),A241+1,""),"")</f>
        <v/>
      </c>
      <c r="B242" s="121" t="str">
        <f>IFERROR(INDEX(TQoL_Indexes!$B$9:$AK$88,MATCH($A$3,TQoL_Indexes!#REF!,0)+$A242,MATCH(B$3,TQoL_Indexes!$B$8:$AK$8,0)),"")</f>
        <v/>
      </c>
      <c r="C242" s="116" t="str">
        <f>IFERROR(INDEX(TQoL_Indexes!$B$9:$AK$88,MATCH($A$3,TQoL_Indexes!#REF!,0)+$A242,MATCH(C$3,TQoL_Indexes!$B$8:$AK$8,0)),"")</f>
        <v/>
      </c>
      <c r="D242" s="122" t="str">
        <f>IFERROR(INDEX(TQoL_Indexes!$B$9:$AK$88,MATCH($A$3,TQoL_Indexes!#REF!,0)+$A242,MATCH(D$3,TQoL_Indexes!$B$8:$AK$8,0)),"")</f>
        <v/>
      </c>
      <c r="E242" s="86" t="str">
        <f>IFERROR(INDEX(TQoL_Indexes!$B$9:$AK$88,MATCH($A$3,TQoL_Indexes!#REF!,0)+$A242,MATCH(E$3,TQoL_Indexes!$B$8:$AK$8,0)),"")</f>
        <v/>
      </c>
      <c r="F242" s="86" t="str">
        <f>IFERROR(INDEX(TQoL_Indexes!$B$9:$AK$88,MATCH($A$3,TQoL_Indexes!#REF!,0)+$A242,MATCH(F$3,TQoL_Indexes!$B$8:$AK$8,0)),"")</f>
        <v/>
      </c>
      <c r="G242" s="86" t="str">
        <f>IFERROR(INDEX(TQoL_Indexes!$B$9:$AK$88,MATCH($A$3,TQoL_Indexes!#REF!,0)+$A242,MATCH(G$3,TQoL_Indexes!$B$8:$AK$8,0)),"")</f>
        <v/>
      </c>
      <c r="H242" s="86" t="str">
        <f>IFERROR(INDEX(TQoL_Indexes!$B$9:$AK$88,MATCH($A$3,TQoL_Indexes!#REF!,0)+$A242,MATCH(H$3,TQoL_Indexes!$B$8:$AK$8,0)),"")</f>
        <v/>
      </c>
      <c r="I242" s="86" t="str">
        <f>IFERROR(INDEX(TQoL_Indexes!$B$9:$AK$88,MATCH($A$3,TQoL_Indexes!#REF!,0)+$A242,MATCH(I$3,TQoL_Indexes!$B$8:$AK$8,0)),"")</f>
        <v/>
      </c>
      <c r="J242" s="86" t="str">
        <f>IFERROR(INDEX(TQoL_Indexes!$B$9:$AK$88,MATCH($A$3,TQoL_Indexes!#REF!,0)+$A242,MATCH(J$3,TQoL_Indexes!$B$8:$AK$8,0)),"")</f>
        <v/>
      </c>
      <c r="K242" s="86" t="str">
        <f>IFERROR(INDEX(TQoL_Indexes!$B$9:$AK$88,MATCH($A$3,TQoL_Indexes!#REF!,0)+$A242,MATCH(K$3,TQoL_Indexes!$B$8:$AK$8,0)),"")</f>
        <v/>
      </c>
      <c r="L242" s="86" t="str">
        <f>IFERROR(INDEX(TQoL_Indexes!$B$9:$AK$88,MATCH($A$3,TQoL_Indexes!#REF!,0)+$A242,MATCH(L$3,TQoL_Indexes!$B$8:$AK$8,0)),"")</f>
        <v/>
      </c>
      <c r="M242" s="86" t="str">
        <f>IFERROR(INDEX(TQoL_Indexes!$B$9:$AK$88,MATCH($A$3,TQoL_Indexes!#REF!,0)+$A242,MATCH(M$3,TQoL_Indexes!$B$8:$AK$8,0)),"")</f>
        <v/>
      </c>
      <c r="N242" s="86" t="str">
        <f>IFERROR(INDEX(TQoL_Indexes!$B$9:$AK$88,MATCH($A$3,TQoL_Indexes!#REF!,0)+$A242,MATCH(N$3,TQoL_Indexes!$B$8:$AK$8,0)),"")</f>
        <v/>
      </c>
      <c r="O242" s="86" t="str">
        <f>IFERROR(INDEX(TQoL_Indexes!$B$9:$AK$88,MATCH($A$3,TQoL_Indexes!#REF!,0)+$A242,MATCH(O$3,TQoL_Indexes!$B$8:$AK$8,0)),"")</f>
        <v/>
      </c>
      <c r="P242" s="86" t="str">
        <f>IFERROR(INDEX(TQoL_Indexes!$B$9:$AK$88,MATCH($A$3,TQoL_Indexes!#REF!,0)+$A242,MATCH(P$3,TQoL_Indexes!$B$8:$AK$8,0)),"")</f>
        <v/>
      </c>
      <c r="Q242" s="86" t="str">
        <f>IFERROR(INDEX(TQoL_Indexes!$B$9:$AK$88,MATCH($A$3,TQoL_Indexes!#REF!,0)+$A242,MATCH(Q$3,TQoL_Indexes!$B$8:$AK$8,0)),"")</f>
        <v/>
      </c>
      <c r="R242" s="86" t="str">
        <f>IFERROR(INDEX(TQoL_Indexes!$B$9:$AK$88,MATCH($A$3,TQoL_Indexes!#REF!,0)+$A242,MATCH(R$3,TQoL_Indexes!$B$8:$AK$8,0)),"")</f>
        <v/>
      </c>
      <c r="S242" s="86" t="str">
        <f>IFERROR(INDEX(TQoL_Indexes!$B$9:$AK$88,MATCH($A$3,TQoL_Indexes!#REF!,0)+$A242,MATCH(S$3,TQoL_Indexes!$B$8:$AK$8,0)),"")</f>
        <v/>
      </c>
      <c r="T242" s="86" t="str">
        <f>IFERROR(INDEX(TQoL_Indexes!$B$9:$AK$88,MATCH($A$3,TQoL_Indexes!#REF!,0)+$A242,MATCH(T$3,TQoL_Indexes!$B$8:$AK$8,0)),"")</f>
        <v/>
      </c>
      <c r="U242" s="86" t="str">
        <f>IFERROR(INDEX(TQoL_Indexes!$B$9:$AK$88,MATCH($A$3,TQoL_Indexes!#REF!,0)+$A242,MATCH(U$3,TQoL_Indexes!$B$8:$AK$8,0)),"")</f>
        <v/>
      </c>
      <c r="V242" s="86" t="str">
        <f>IFERROR(INDEX(TQoL_Indexes!$B$9:$AK$88,MATCH($A$3,TQoL_Indexes!#REF!,0)+$A242,MATCH(V$3,TQoL_Indexes!$B$8:$AK$8,0)),"")</f>
        <v/>
      </c>
      <c r="W242" s="86" t="str">
        <f>IFERROR(INDEX(TQoL_Indexes!$B$9:$AK$88,MATCH($A$3,TQoL_Indexes!#REF!,0)+$A242,MATCH(W$3,TQoL_Indexes!$B$8:$AK$8,0)),"")</f>
        <v/>
      </c>
      <c r="X242" s="86" t="str">
        <f>IFERROR(INDEX(TQoL_Indexes!$B$9:$AK$88,MATCH($A$3,TQoL_Indexes!#REF!,0)+$A242,MATCH(X$3,TQoL_Indexes!$B$8:$AK$8,0)),"")</f>
        <v/>
      </c>
      <c r="Y242" s="86" t="str">
        <f>IFERROR(INDEX(TQoL_Indexes!$B$9:$AK$88,MATCH($A$3,TQoL_Indexes!#REF!,0)+$A242,MATCH(Y$3,TQoL_Indexes!$B$8:$AK$8,0)),"")</f>
        <v/>
      </c>
      <c r="Z242" s="86" t="str">
        <f>IFERROR(INDEX(TQoL_Indexes!$B$9:$AK$88,MATCH($A$3,TQoL_Indexes!#REF!,0)+$A242,MATCH(Z$3,TQoL_Indexes!$B$8:$AK$8,0)),"")</f>
        <v/>
      </c>
      <c r="AA242" s="86" t="str">
        <f>IFERROR(INDEX(TQoL_Indexes!$B$9:$AK$88,MATCH($A$3,TQoL_Indexes!#REF!,0)+$A242,MATCH(AA$3,TQoL_Indexes!$B$8:$AK$8,0)),"")</f>
        <v/>
      </c>
      <c r="AB242" s="86" t="str">
        <f>IFERROR(INDEX(TQoL_Indexes!$B$9:$AK$88,MATCH($A$3,TQoL_Indexes!#REF!,0)+$A242,MATCH(AB$3,TQoL_Indexes!$B$8:$AK$8,0)),"")</f>
        <v/>
      </c>
      <c r="AC242" s="86" t="str">
        <f>IFERROR(INDEX(TQoL_Indexes!$B$9:$AK$88,MATCH($A$3,TQoL_Indexes!#REF!,0)+$A242,MATCH(AC$3,TQoL_Indexes!$B$8:$AK$8,0)),"")</f>
        <v/>
      </c>
      <c r="AD242" s="86" t="str">
        <f>IFERROR(INDEX(TQoL_Indexes!$B$9:$AK$88,MATCH($A$3,TQoL_Indexes!#REF!,0)+$A242,MATCH(AD$3,TQoL_Indexes!$B$8:$AK$8,0)),"")</f>
        <v/>
      </c>
      <c r="AE242" s="86" t="str">
        <f>IFERROR(INDEX(TQoL_Indexes!$B$9:$AK$88,MATCH($A$3,TQoL_Indexes!#REF!,0)+$A242,MATCH(AE$3,TQoL_Indexes!$B$8:$AK$8,0)),"")</f>
        <v/>
      </c>
      <c r="AF242" s="86" t="str">
        <f>IFERROR(INDEX(TQoL_Indexes!$B$9:$AK$88,MATCH($A$3,TQoL_Indexes!#REF!,0)+$A242,MATCH(AF$3,TQoL_Indexes!$B$8:$AK$8,0)),"")</f>
        <v/>
      </c>
      <c r="AG242" s="86" t="str">
        <f>IFERROR(INDEX(TQoL_Indexes!$B$9:$AK$88,MATCH($A$3,TQoL_Indexes!#REF!,0)+$A242,MATCH(AG$3,TQoL_Indexes!$B$8:$AK$8,0)),"")</f>
        <v/>
      </c>
      <c r="AH242" s="86" t="str">
        <f>IFERROR(INDEX(TQoL_Indexes!$B$9:$AK$88,MATCH($A$3,TQoL_Indexes!#REF!,0)+$A242,MATCH(AH$3,TQoL_Indexes!$B$8:$AK$8,0)),"")</f>
        <v/>
      </c>
      <c r="AI242" s="86" t="str">
        <f>IFERROR(INDEX(TQoL_Indexes!$B$9:$AK$88,MATCH($A$3,TQoL_Indexes!#REF!,0)+$A242,MATCH(AI$3,TQoL_Indexes!$B$8:$AK$8,0)),"")</f>
        <v/>
      </c>
      <c r="AJ242" s="86" t="str">
        <f>IFERROR(INDEX(TQoL_Indexes!$B$9:$AK$88,MATCH($A$3,TQoL_Indexes!#REF!,0)+$A242,MATCH(AJ$3,TQoL_Indexes!$B$8:$AK$8,0)),"")</f>
        <v/>
      </c>
      <c r="AK242" s="86" t="str">
        <f>IFERROR(INDEX(TQoL_Indexes!$B$9:$AK$88,MATCH($A$3,TQoL_Indexes!#REF!,0)+$A242,MATCH(AK$3,TQoL_Indexes!$B$8:$AK$8,0)),"")</f>
        <v/>
      </c>
      <c r="AL242" s="86" t="str">
        <f>IFERROR(INDEX(TQoL_Indexes!$B$9:$AK$88,MATCH($A$3,TQoL_Indexes!#REF!,0)+$A242,MATCH(AL$3,TQoL_Indexes!$B$8:$AK$8,0)),"")</f>
        <v/>
      </c>
      <c r="AM242" s="87" t="str">
        <f>IFERROR(INDEX(TQoL_Indexes!$B$9:$AK$88,MATCH($A$3,TQoL_Indexes!#REF!,0)+$A242,MATCH(AM$3,TQoL_Indexes!$B$8:$AK$8,0)),"")</f>
        <v/>
      </c>
    </row>
    <row r="243" spans="1:39">
      <c r="A243" s="58" t="str">
        <f>IFERROR(IF(A242+1&lt;COUNTIF(TQoL_Indexes!#REF!,Aux_Country!$A$3),A242+1,""),"")</f>
        <v/>
      </c>
      <c r="B243" s="121" t="str">
        <f>IFERROR(INDEX(TQoL_Indexes!$B$9:$AK$88,MATCH($A$3,TQoL_Indexes!#REF!,0)+$A243,MATCH(B$3,TQoL_Indexes!$B$8:$AK$8,0)),"")</f>
        <v/>
      </c>
      <c r="C243" s="116" t="str">
        <f>IFERROR(INDEX(TQoL_Indexes!$B$9:$AK$88,MATCH($A$3,TQoL_Indexes!#REF!,0)+$A243,MATCH(C$3,TQoL_Indexes!$B$8:$AK$8,0)),"")</f>
        <v/>
      </c>
      <c r="D243" s="122" t="str">
        <f>IFERROR(INDEX(TQoL_Indexes!$B$9:$AK$88,MATCH($A$3,TQoL_Indexes!#REF!,0)+$A243,MATCH(D$3,TQoL_Indexes!$B$8:$AK$8,0)),"")</f>
        <v/>
      </c>
      <c r="E243" s="86" t="str">
        <f>IFERROR(INDEX(TQoL_Indexes!$B$9:$AK$88,MATCH($A$3,TQoL_Indexes!#REF!,0)+$A243,MATCH(E$3,TQoL_Indexes!$B$8:$AK$8,0)),"")</f>
        <v/>
      </c>
      <c r="F243" s="86" t="str">
        <f>IFERROR(INDEX(TQoL_Indexes!$B$9:$AK$88,MATCH($A$3,TQoL_Indexes!#REF!,0)+$A243,MATCH(F$3,TQoL_Indexes!$B$8:$AK$8,0)),"")</f>
        <v/>
      </c>
      <c r="G243" s="86" t="str">
        <f>IFERROR(INDEX(TQoL_Indexes!$B$9:$AK$88,MATCH($A$3,TQoL_Indexes!#REF!,0)+$A243,MATCH(G$3,TQoL_Indexes!$B$8:$AK$8,0)),"")</f>
        <v/>
      </c>
      <c r="H243" s="86" t="str">
        <f>IFERROR(INDEX(TQoL_Indexes!$B$9:$AK$88,MATCH($A$3,TQoL_Indexes!#REF!,0)+$A243,MATCH(H$3,TQoL_Indexes!$B$8:$AK$8,0)),"")</f>
        <v/>
      </c>
      <c r="I243" s="86" t="str">
        <f>IFERROR(INDEX(TQoL_Indexes!$B$9:$AK$88,MATCH($A$3,TQoL_Indexes!#REF!,0)+$A243,MATCH(I$3,TQoL_Indexes!$B$8:$AK$8,0)),"")</f>
        <v/>
      </c>
      <c r="J243" s="86" t="str">
        <f>IFERROR(INDEX(TQoL_Indexes!$B$9:$AK$88,MATCH($A$3,TQoL_Indexes!#REF!,0)+$A243,MATCH(J$3,TQoL_Indexes!$B$8:$AK$8,0)),"")</f>
        <v/>
      </c>
      <c r="K243" s="86" t="str">
        <f>IFERROR(INDEX(TQoL_Indexes!$B$9:$AK$88,MATCH($A$3,TQoL_Indexes!#REF!,0)+$A243,MATCH(K$3,TQoL_Indexes!$B$8:$AK$8,0)),"")</f>
        <v/>
      </c>
      <c r="L243" s="86" t="str">
        <f>IFERROR(INDEX(TQoL_Indexes!$B$9:$AK$88,MATCH($A$3,TQoL_Indexes!#REF!,0)+$A243,MATCH(L$3,TQoL_Indexes!$B$8:$AK$8,0)),"")</f>
        <v/>
      </c>
      <c r="M243" s="86" t="str">
        <f>IFERROR(INDEX(TQoL_Indexes!$B$9:$AK$88,MATCH($A$3,TQoL_Indexes!#REF!,0)+$A243,MATCH(M$3,TQoL_Indexes!$B$8:$AK$8,0)),"")</f>
        <v/>
      </c>
      <c r="N243" s="86" t="str">
        <f>IFERROR(INDEX(TQoL_Indexes!$B$9:$AK$88,MATCH($A$3,TQoL_Indexes!#REF!,0)+$A243,MATCH(N$3,TQoL_Indexes!$B$8:$AK$8,0)),"")</f>
        <v/>
      </c>
      <c r="O243" s="86" t="str">
        <f>IFERROR(INDEX(TQoL_Indexes!$B$9:$AK$88,MATCH($A$3,TQoL_Indexes!#REF!,0)+$A243,MATCH(O$3,TQoL_Indexes!$B$8:$AK$8,0)),"")</f>
        <v/>
      </c>
      <c r="P243" s="86" t="str">
        <f>IFERROR(INDEX(TQoL_Indexes!$B$9:$AK$88,MATCH($A$3,TQoL_Indexes!#REF!,0)+$A243,MATCH(P$3,TQoL_Indexes!$B$8:$AK$8,0)),"")</f>
        <v/>
      </c>
      <c r="Q243" s="86" t="str">
        <f>IFERROR(INDEX(TQoL_Indexes!$B$9:$AK$88,MATCH($A$3,TQoL_Indexes!#REF!,0)+$A243,MATCH(Q$3,TQoL_Indexes!$B$8:$AK$8,0)),"")</f>
        <v/>
      </c>
      <c r="R243" s="86" t="str">
        <f>IFERROR(INDEX(TQoL_Indexes!$B$9:$AK$88,MATCH($A$3,TQoL_Indexes!#REF!,0)+$A243,MATCH(R$3,TQoL_Indexes!$B$8:$AK$8,0)),"")</f>
        <v/>
      </c>
      <c r="S243" s="86" t="str">
        <f>IFERROR(INDEX(TQoL_Indexes!$B$9:$AK$88,MATCH($A$3,TQoL_Indexes!#REF!,0)+$A243,MATCH(S$3,TQoL_Indexes!$B$8:$AK$8,0)),"")</f>
        <v/>
      </c>
      <c r="T243" s="86" t="str">
        <f>IFERROR(INDEX(TQoL_Indexes!$B$9:$AK$88,MATCH($A$3,TQoL_Indexes!#REF!,0)+$A243,MATCH(T$3,TQoL_Indexes!$B$8:$AK$8,0)),"")</f>
        <v/>
      </c>
      <c r="U243" s="86" t="str">
        <f>IFERROR(INDEX(TQoL_Indexes!$B$9:$AK$88,MATCH($A$3,TQoL_Indexes!#REF!,0)+$A243,MATCH(U$3,TQoL_Indexes!$B$8:$AK$8,0)),"")</f>
        <v/>
      </c>
      <c r="V243" s="86" t="str">
        <f>IFERROR(INDEX(TQoL_Indexes!$B$9:$AK$88,MATCH($A$3,TQoL_Indexes!#REF!,0)+$A243,MATCH(V$3,TQoL_Indexes!$B$8:$AK$8,0)),"")</f>
        <v/>
      </c>
      <c r="W243" s="86" t="str">
        <f>IFERROR(INDEX(TQoL_Indexes!$B$9:$AK$88,MATCH($A$3,TQoL_Indexes!#REF!,0)+$A243,MATCH(W$3,TQoL_Indexes!$B$8:$AK$8,0)),"")</f>
        <v/>
      </c>
      <c r="X243" s="86" t="str">
        <f>IFERROR(INDEX(TQoL_Indexes!$B$9:$AK$88,MATCH($A$3,TQoL_Indexes!#REF!,0)+$A243,MATCH(X$3,TQoL_Indexes!$B$8:$AK$8,0)),"")</f>
        <v/>
      </c>
      <c r="Y243" s="86" t="str">
        <f>IFERROR(INDEX(TQoL_Indexes!$B$9:$AK$88,MATCH($A$3,TQoL_Indexes!#REF!,0)+$A243,MATCH(Y$3,TQoL_Indexes!$B$8:$AK$8,0)),"")</f>
        <v/>
      </c>
      <c r="Z243" s="86" t="str">
        <f>IFERROR(INDEX(TQoL_Indexes!$B$9:$AK$88,MATCH($A$3,TQoL_Indexes!#REF!,0)+$A243,MATCH(Z$3,TQoL_Indexes!$B$8:$AK$8,0)),"")</f>
        <v/>
      </c>
      <c r="AA243" s="86" t="str">
        <f>IFERROR(INDEX(TQoL_Indexes!$B$9:$AK$88,MATCH($A$3,TQoL_Indexes!#REF!,0)+$A243,MATCH(AA$3,TQoL_Indexes!$B$8:$AK$8,0)),"")</f>
        <v/>
      </c>
      <c r="AB243" s="86" t="str">
        <f>IFERROR(INDEX(TQoL_Indexes!$B$9:$AK$88,MATCH($A$3,TQoL_Indexes!#REF!,0)+$A243,MATCH(AB$3,TQoL_Indexes!$B$8:$AK$8,0)),"")</f>
        <v/>
      </c>
      <c r="AC243" s="86" t="str">
        <f>IFERROR(INDEX(TQoL_Indexes!$B$9:$AK$88,MATCH($A$3,TQoL_Indexes!#REF!,0)+$A243,MATCH(AC$3,TQoL_Indexes!$B$8:$AK$8,0)),"")</f>
        <v/>
      </c>
      <c r="AD243" s="86" t="str">
        <f>IFERROR(INDEX(TQoL_Indexes!$B$9:$AK$88,MATCH($A$3,TQoL_Indexes!#REF!,0)+$A243,MATCH(AD$3,TQoL_Indexes!$B$8:$AK$8,0)),"")</f>
        <v/>
      </c>
      <c r="AE243" s="86" t="str">
        <f>IFERROR(INDEX(TQoL_Indexes!$B$9:$AK$88,MATCH($A$3,TQoL_Indexes!#REF!,0)+$A243,MATCH(AE$3,TQoL_Indexes!$B$8:$AK$8,0)),"")</f>
        <v/>
      </c>
      <c r="AF243" s="86" t="str">
        <f>IFERROR(INDEX(TQoL_Indexes!$B$9:$AK$88,MATCH($A$3,TQoL_Indexes!#REF!,0)+$A243,MATCH(AF$3,TQoL_Indexes!$B$8:$AK$8,0)),"")</f>
        <v/>
      </c>
      <c r="AG243" s="86" t="str">
        <f>IFERROR(INDEX(TQoL_Indexes!$B$9:$AK$88,MATCH($A$3,TQoL_Indexes!#REF!,0)+$A243,MATCH(AG$3,TQoL_Indexes!$B$8:$AK$8,0)),"")</f>
        <v/>
      </c>
      <c r="AH243" s="86" t="str">
        <f>IFERROR(INDEX(TQoL_Indexes!$B$9:$AK$88,MATCH($A$3,TQoL_Indexes!#REF!,0)+$A243,MATCH(AH$3,TQoL_Indexes!$B$8:$AK$8,0)),"")</f>
        <v/>
      </c>
      <c r="AI243" s="86" t="str">
        <f>IFERROR(INDEX(TQoL_Indexes!$B$9:$AK$88,MATCH($A$3,TQoL_Indexes!#REF!,0)+$A243,MATCH(AI$3,TQoL_Indexes!$B$8:$AK$8,0)),"")</f>
        <v/>
      </c>
      <c r="AJ243" s="86" t="str">
        <f>IFERROR(INDEX(TQoL_Indexes!$B$9:$AK$88,MATCH($A$3,TQoL_Indexes!#REF!,0)+$A243,MATCH(AJ$3,TQoL_Indexes!$B$8:$AK$8,0)),"")</f>
        <v/>
      </c>
      <c r="AK243" s="86" t="str">
        <f>IFERROR(INDEX(TQoL_Indexes!$B$9:$AK$88,MATCH($A$3,TQoL_Indexes!#REF!,0)+$A243,MATCH(AK$3,TQoL_Indexes!$B$8:$AK$8,0)),"")</f>
        <v/>
      </c>
      <c r="AL243" s="86" t="str">
        <f>IFERROR(INDEX(TQoL_Indexes!$B$9:$AK$88,MATCH($A$3,TQoL_Indexes!#REF!,0)+$A243,MATCH(AL$3,TQoL_Indexes!$B$8:$AK$8,0)),"")</f>
        <v/>
      </c>
      <c r="AM243" s="87" t="str">
        <f>IFERROR(INDEX(TQoL_Indexes!$B$9:$AK$88,MATCH($A$3,TQoL_Indexes!#REF!,0)+$A243,MATCH(AM$3,TQoL_Indexes!$B$8:$AK$8,0)),"")</f>
        <v/>
      </c>
    </row>
    <row r="244" spans="1:39">
      <c r="A244" s="58" t="str">
        <f>IFERROR(IF(A243+1&lt;COUNTIF(TQoL_Indexes!#REF!,Aux_Country!$A$3),A243+1,""),"")</f>
        <v/>
      </c>
      <c r="B244" s="121" t="str">
        <f>IFERROR(INDEX(TQoL_Indexes!$B$9:$AK$88,MATCH($A$3,TQoL_Indexes!#REF!,0)+$A244,MATCH(B$3,TQoL_Indexes!$B$8:$AK$8,0)),"")</f>
        <v/>
      </c>
      <c r="C244" s="116" t="str">
        <f>IFERROR(INDEX(TQoL_Indexes!$B$9:$AK$88,MATCH($A$3,TQoL_Indexes!#REF!,0)+$A244,MATCH(C$3,TQoL_Indexes!$B$8:$AK$8,0)),"")</f>
        <v/>
      </c>
      <c r="D244" s="122" t="str">
        <f>IFERROR(INDEX(TQoL_Indexes!$B$9:$AK$88,MATCH($A$3,TQoL_Indexes!#REF!,0)+$A244,MATCH(D$3,TQoL_Indexes!$B$8:$AK$8,0)),"")</f>
        <v/>
      </c>
      <c r="E244" s="86" t="str">
        <f>IFERROR(INDEX(TQoL_Indexes!$B$9:$AK$88,MATCH($A$3,TQoL_Indexes!#REF!,0)+$A244,MATCH(E$3,TQoL_Indexes!$B$8:$AK$8,0)),"")</f>
        <v/>
      </c>
      <c r="F244" s="86" t="str">
        <f>IFERROR(INDEX(TQoL_Indexes!$B$9:$AK$88,MATCH($A$3,TQoL_Indexes!#REF!,0)+$A244,MATCH(F$3,TQoL_Indexes!$B$8:$AK$8,0)),"")</f>
        <v/>
      </c>
      <c r="G244" s="86" t="str">
        <f>IFERROR(INDEX(TQoL_Indexes!$B$9:$AK$88,MATCH($A$3,TQoL_Indexes!#REF!,0)+$A244,MATCH(G$3,TQoL_Indexes!$B$8:$AK$8,0)),"")</f>
        <v/>
      </c>
      <c r="H244" s="86" t="str">
        <f>IFERROR(INDEX(TQoL_Indexes!$B$9:$AK$88,MATCH($A$3,TQoL_Indexes!#REF!,0)+$A244,MATCH(H$3,TQoL_Indexes!$B$8:$AK$8,0)),"")</f>
        <v/>
      </c>
      <c r="I244" s="86" t="str">
        <f>IFERROR(INDEX(TQoL_Indexes!$B$9:$AK$88,MATCH($A$3,TQoL_Indexes!#REF!,0)+$A244,MATCH(I$3,TQoL_Indexes!$B$8:$AK$8,0)),"")</f>
        <v/>
      </c>
      <c r="J244" s="86" t="str">
        <f>IFERROR(INDEX(TQoL_Indexes!$B$9:$AK$88,MATCH($A$3,TQoL_Indexes!#REF!,0)+$A244,MATCH(J$3,TQoL_Indexes!$B$8:$AK$8,0)),"")</f>
        <v/>
      </c>
      <c r="K244" s="86" t="str">
        <f>IFERROR(INDEX(TQoL_Indexes!$B$9:$AK$88,MATCH($A$3,TQoL_Indexes!#REF!,0)+$A244,MATCH(K$3,TQoL_Indexes!$B$8:$AK$8,0)),"")</f>
        <v/>
      </c>
      <c r="L244" s="86" t="str">
        <f>IFERROR(INDEX(TQoL_Indexes!$B$9:$AK$88,MATCH($A$3,TQoL_Indexes!#REF!,0)+$A244,MATCH(L$3,TQoL_Indexes!$B$8:$AK$8,0)),"")</f>
        <v/>
      </c>
      <c r="M244" s="86" t="str">
        <f>IFERROR(INDEX(TQoL_Indexes!$B$9:$AK$88,MATCH($A$3,TQoL_Indexes!#REF!,0)+$A244,MATCH(M$3,TQoL_Indexes!$B$8:$AK$8,0)),"")</f>
        <v/>
      </c>
      <c r="N244" s="86" t="str">
        <f>IFERROR(INDEX(TQoL_Indexes!$B$9:$AK$88,MATCH($A$3,TQoL_Indexes!#REF!,0)+$A244,MATCH(N$3,TQoL_Indexes!$B$8:$AK$8,0)),"")</f>
        <v/>
      </c>
      <c r="O244" s="86" t="str">
        <f>IFERROR(INDEX(TQoL_Indexes!$B$9:$AK$88,MATCH($A$3,TQoL_Indexes!#REF!,0)+$A244,MATCH(O$3,TQoL_Indexes!$B$8:$AK$8,0)),"")</f>
        <v/>
      </c>
      <c r="P244" s="86" t="str">
        <f>IFERROR(INDEX(TQoL_Indexes!$B$9:$AK$88,MATCH($A$3,TQoL_Indexes!#REF!,0)+$A244,MATCH(P$3,TQoL_Indexes!$B$8:$AK$8,0)),"")</f>
        <v/>
      </c>
      <c r="Q244" s="86" t="str">
        <f>IFERROR(INDEX(TQoL_Indexes!$B$9:$AK$88,MATCH($A$3,TQoL_Indexes!#REF!,0)+$A244,MATCH(Q$3,TQoL_Indexes!$B$8:$AK$8,0)),"")</f>
        <v/>
      </c>
      <c r="R244" s="86" t="str">
        <f>IFERROR(INDEX(TQoL_Indexes!$B$9:$AK$88,MATCH($A$3,TQoL_Indexes!#REF!,0)+$A244,MATCH(R$3,TQoL_Indexes!$B$8:$AK$8,0)),"")</f>
        <v/>
      </c>
      <c r="S244" s="86" t="str">
        <f>IFERROR(INDEX(TQoL_Indexes!$B$9:$AK$88,MATCH($A$3,TQoL_Indexes!#REF!,0)+$A244,MATCH(S$3,TQoL_Indexes!$B$8:$AK$8,0)),"")</f>
        <v/>
      </c>
      <c r="T244" s="86" t="str">
        <f>IFERROR(INDEX(TQoL_Indexes!$B$9:$AK$88,MATCH($A$3,TQoL_Indexes!#REF!,0)+$A244,MATCH(T$3,TQoL_Indexes!$B$8:$AK$8,0)),"")</f>
        <v/>
      </c>
      <c r="U244" s="86" t="str">
        <f>IFERROR(INDEX(TQoL_Indexes!$B$9:$AK$88,MATCH($A$3,TQoL_Indexes!#REF!,0)+$A244,MATCH(U$3,TQoL_Indexes!$B$8:$AK$8,0)),"")</f>
        <v/>
      </c>
      <c r="V244" s="86" t="str">
        <f>IFERROR(INDEX(TQoL_Indexes!$B$9:$AK$88,MATCH($A$3,TQoL_Indexes!#REF!,0)+$A244,MATCH(V$3,TQoL_Indexes!$B$8:$AK$8,0)),"")</f>
        <v/>
      </c>
      <c r="W244" s="86" t="str">
        <f>IFERROR(INDEX(TQoL_Indexes!$B$9:$AK$88,MATCH($A$3,TQoL_Indexes!#REF!,0)+$A244,MATCH(W$3,TQoL_Indexes!$B$8:$AK$8,0)),"")</f>
        <v/>
      </c>
      <c r="X244" s="86" t="str">
        <f>IFERROR(INDEX(TQoL_Indexes!$B$9:$AK$88,MATCH($A$3,TQoL_Indexes!#REF!,0)+$A244,MATCH(X$3,TQoL_Indexes!$B$8:$AK$8,0)),"")</f>
        <v/>
      </c>
      <c r="Y244" s="86" t="str">
        <f>IFERROR(INDEX(TQoL_Indexes!$B$9:$AK$88,MATCH($A$3,TQoL_Indexes!#REF!,0)+$A244,MATCH(Y$3,TQoL_Indexes!$B$8:$AK$8,0)),"")</f>
        <v/>
      </c>
      <c r="Z244" s="86" t="str">
        <f>IFERROR(INDEX(TQoL_Indexes!$B$9:$AK$88,MATCH($A$3,TQoL_Indexes!#REF!,0)+$A244,MATCH(Z$3,TQoL_Indexes!$B$8:$AK$8,0)),"")</f>
        <v/>
      </c>
      <c r="AA244" s="86" t="str">
        <f>IFERROR(INDEX(TQoL_Indexes!$B$9:$AK$88,MATCH($A$3,TQoL_Indexes!#REF!,0)+$A244,MATCH(AA$3,TQoL_Indexes!$B$8:$AK$8,0)),"")</f>
        <v/>
      </c>
      <c r="AB244" s="86" t="str">
        <f>IFERROR(INDEX(TQoL_Indexes!$B$9:$AK$88,MATCH($A$3,TQoL_Indexes!#REF!,0)+$A244,MATCH(AB$3,TQoL_Indexes!$B$8:$AK$8,0)),"")</f>
        <v/>
      </c>
      <c r="AC244" s="86" t="str">
        <f>IFERROR(INDEX(TQoL_Indexes!$B$9:$AK$88,MATCH($A$3,TQoL_Indexes!#REF!,0)+$A244,MATCH(AC$3,TQoL_Indexes!$B$8:$AK$8,0)),"")</f>
        <v/>
      </c>
      <c r="AD244" s="86" t="str">
        <f>IFERROR(INDEX(TQoL_Indexes!$B$9:$AK$88,MATCH($A$3,TQoL_Indexes!#REF!,0)+$A244,MATCH(AD$3,TQoL_Indexes!$B$8:$AK$8,0)),"")</f>
        <v/>
      </c>
      <c r="AE244" s="86" t="str">
        <f>IFERROR(INDEX(TQoL_Indexes!$B$9:$AK$88,MATCH($A$3,TQoL_Indexes!#REF!,0)+$A244,MATCH(AE$3,TQoL_Indexes!$B$8:$AK$8,0)),"")</f>
        <v/>
      </c>
      <c r="AF244" s="86" t="str">
        <f>IFERROR(INDEX(TQoL_Indexes!$B$9:$AK$88,MATCH($A$3,TQoL_Indexes!#REF!,0)+$A244,MATCH(AF$3,TQoL_Indexes!$B$8:$AK$8,0)),"")</f>
        <v/>
      </c>
      <c r="AG244" s="86" t="str">
        <f>IFERROR(INDEX(TQoL_Indexes!$B$9:$AK$88,MATCH($A$3,TQoL_Indexes!#REF!,0)+$A244,MATCH(AG$3,TQoL_Indexes!$B$8:$AK$8,0)),"")</f>
        <v/>
      </c>
      <c r="AH244" s="86" t="str">
        <f>IFERROR(INDEX(TQoL_Indexes!$B$9:$AK$88,MATCH($A$3,TQoL_Indexes!#REF!,0)+$A244,MATCH(AH$3,TQoL_Indexes!$B$8:$AK$8,0)),"")</f>
        <v/>
      </c>
      <c r="AI244" s="86" t="str">
        <f>IFERROR(INDEX(TQoL_Indexes!$B$9:$AK$88,MATCH($A$3,TQoL_Indexes!#REF!,0)+$A244,MATCH(AI$3,TQoL_Indexes!$B$8:$AK$8,0)),"")</f>
        <v/>
      </c>
      <c r="AJ244" s="86" t="str">
        <f>IFERROR(INDEX(TQoL_Indexes!$B$9:$AK$88,MATCH($A$3,TQoL_Indexes!#REF!,0)+$A244,MATCH(AJ$3,TQoL_Indexes!$B$8:$AK$8,0)),"")</f>
        <v/>
      </c>
      <c r="AK244" s="86" t="str">
        <f>IFERROR(INDEX(TQoL_Indexes!$B$9:$AK$88,MATCH($A$3,TQoL_Indexes!#REF!,0)+$A244,MATCH(AK$3,TQoL_Indexes!$B$8:$AK$8,0)),"")</f>
        <v/>
      </c>
      <c r="AL244" s="86" t="str">
        <f>IFERROR(INDEX(TQoL_Indexes!$B$9:$AK$88,MATCH($A$3,TQoL_Indexes!#REF!,0)+$A244,MATCH(AL$3,TQoL_Indexes!$B$8:$AK$8,0)),"")</f>
        <v/>
      </c>
      <c r="AM244" s="87" t="str">
        <f>IFERROR(INDEX(TQoL_Indexes!$B$9:$AK$88,MATCH($A$3,TQoL_Indexes!#REF!,0)+$A244,MATCH(AM$3,TQoL_Indexes!$B$8:$AK$8,0)),"")</f>
        <v/>
      </c>
    </row>
    <row r="245" spans="1:39">
      <c r="A245" s="58" t="str">
        <f>IFERROR(IF(A244+1&lt;COUNTIF(TQoL_Indexes!#REF!,Aux_Country!$A$3),A244+1,""),"")</f>
        <v/>
      </c>
      <c r="B245" s="121" t="str">
        <f>IFERROR(INDEX(TQoL_Indexes!$B$9:$AK$88,MATCH($A$3,TQoL_Indexes!#REF!,0)+$A245,MATCH(B$3,TQoL_Indexes!$B$8:$AK$8,0)),"")</f>
        <v/>
      </c>
      <c r="C245" s="116" t="str">
        <f>IFERROR(INDEX(TQoL_Indexes!$B$9:$AK$88,MATCH($A$3,TQoL_Indexes!#REF!,0)+$A245,MATCH(C$3,TQoL_Indexes!$B$8:$AK$8,0)),"")</f>
        <v/>
      </c>
      <c r="D245" s="122" t="str">
        <f>IFERROR(INDEX(TQoL_Indexes!$B$9:$AK$88,MATCH($A$3,TQoL_Indexes!#REF!,0)+$A245,MATCH(D$3,TQoL_Indexes!$B$8:$AK$8,0)),"")</f>
        <v/>
      </c>
      <c r="E245" s="86" t="str">
        <f>IFERROR(INDEX(TQoL_Indexes!$B$9:$AK$88,MATCH($A$3,TQoL_Indexes!#REF!,0)+$A245,MATCH(E$3,TQoL_Indexes!$B$8:$AK$8,0)),"")</f>
        <v/>
      </c>
      <c r="F245" s="86" t="str">
        <f>IFERROR(INDEX(TQoL_Indexes!$B$9:$AK$88,MATCH($A$3,TQoL_Indexes!#REF!,0)+$A245,MATCH(F$3,TQoL_Indexes!$B$8:$AK$8,0)),"")</f>
        <v/>
      </c>
      <c r="G245" s="86" t="str">
        <f>IFERROR(INDEX(TQoL_Indexes!$B$9:$AK$88,MATCH($A$3,TQoL_Indexes!#REF!,0)+$A245,MATCH(G$3,TQoL_Indexes!$B$8:$AK$8,0)),"")</f>
        <v/>
      </c>
      <c r="H245" s="86" t="str">
        <f>IFERROR(INDEX(TQoL_Indexes!$B$9:$AK$88,MATCH($A$3,TQoL_Indexes!#REF!,0)+$A245,MATCH(H$3,TQoL_Indexes!$B$8:$AK$8,0)),"")</f>
        <v/>
      </c>
      <c r="I245" s="86" t="str">
        <f>IFERROR(INDEX(TQoL_Indexes!$B$9:$AK$88,MATCH($A$3,TQoL_Indexes!#REF!,0)+$A245,MATCH(I$3,TQoL_Indexes!$B$8:$AK$8,0)),"")</f>
        <v/>
      </c>
      <c r="J245" s="86" t="str">
        <f>IFERROR(INDEX(TQoL_Indexes!$B$9:$AK$88,MATCH($A$3,TQoL_Indexes!#REF!,0)+$A245,MATCH(J$3,TQoL_Indexes!$B$8:$AK$8,0)),"")</f>
        <v/>
      </c>
      <c r="K245" s="86" t="str">
        <f>IFERROR(INDEX(TQoL_Indexes!$B$9:$AK$88,MATCH($A$3,TQoL_Indexes!#REF!,0)+$A245,MATCH(K$3,TQoL_Indexes!$B$8:$AK$8,0)),"")</f>
        <v/>
      </c>
      <c r="L245" s="86" t="str">
        <f>IFERROR(INDEX(TQoL_Indexes!$B$9:$AK$88,MATCH($A$3,TQoL_Indexes!#REF!,0)+$A245,MATCH(L$3,TQoL_Indexes!$B$8:$AK$8,0)),"")</f>
        <v/>
      </c>
      <c r="M245" s="86" t="str">
        <f>IFERROR(INDEX(TQoL_Indexes!$B$9:$AK$88,MATCH($A$3,TQoL_Indexes!#REF!,0)+$A245,MATCH(M$3,TQoL_Indexes!$B$8:$AK$8,0)),"")</f>
        <v/>
      </c>
      <c r="N245" s="86" t="str">
        <f>IFERROR(INDEX(TQoL_Indexes!$B$9:$AK$88,MATCH($A$3,TQoL_Indexes!#REF!,0)+$A245,MATCH(N$3,TQoL_Indexes!$B$8:$AK$8,0)),"")</f>
        <v/>
      </c>
      <c r="O245" s="86" t="str">
        <f>IFERROR(INDEX(TQoL_Indexes!$B$9:$AK$88,MATCH($A$3,TQoL_Indexes!#REF!,0)+$A245,MATCH(O$3,TQoL_Indexes!$B$8:$AK$8,0)),"")</f>
        <v/>
      </c>
      <c r="P245" s="86" t="str">
        <f>IFERROR(INDEX(TQoL_Indexes!$B$9:$AK$88,MATCH($A$3,TQoL_Indexes!#REF!,0)+$A245,MATCH(P$3,TQoL_Indexes!$B$8:$AK$8,0)),"")</f>
        <v/>
      </c>
      <c r="Q245" s="86" t="str">
        <f>IFERROR(INDEX(TQoL_Indexes!$B$9:$AK$88,MATCH($A$3,TQoL_Indexes!#REF!,0)+$A245,MATCH(Q$3,TQoL_Indexes!$B$8:$AK$8,0)),"")</f>
        <v/>
      </c>
      <c r="R245" s="86" t="str">
        <f>IFERROR(INDEX(TQoL_Indexes!$B$9:$AK$88,MATCH($A$3,TQoL_Indexes!#REF!,0)+$A245,MATCH(R$3,TQoL_Indexes!$B$8:$AK$8,0)),"")</f>
        <v/>
      </c>
      <c r="S245" s="86" t="str">
        <f>IFERROR(INDEX(TQoL_Indexes!$B$9:$AK$88,MATCH($A$3,TQoL_Indexes!#REF!,0)+$A245,MATCH(S$3,TQoL_Indexes!$B$8:$AK$8,0)),"")</f>
        <v/>
      </c>
      <c r="T245" s="86" t="str">
        <f>IFERROR(INDEX(TQoL_Indexes!$B$9:$AK$88,MATCH($A$3,TQoL_Indexes!#REF!,0)+$A245,MATCH(T$3,TQoL_Indexes!$B$8:$AK$8,0)),"")</f>
        <v/>
      </c>
      <c r="U245" s="86" t="str">
        <f>IFERROR(INDEX(TQoL_Indexes!$B$9:$AK$88,MATCH($A$3,TQoL_Indexes!#REF!,0)+$A245,MATCH(U$3,TQoL_Indexes!$B$8:$AK$8,0)),"")</f>
        <v/>
      </c>
      <c r="V245" s="86" t="str">
        <f>IFERROR(INDEX(TQoL_Indexes!$B$9:$AK$88,MATCH($A$3,TQoL_Indexes!#REF!,0)+$A245,MATCH(V$3,TQoL_Indexes!$B$8:$AK$8,0)),"")</f>
        <v/>
      </c>
      <c r="W245" s="86" t="str">
        <f>IFERROR(INDEX(TQoL_Indexes!$B$9:$AK$88,MATCH($A$3,TQoL_Indexes!#REF!,0)+$A245,MATCH(W$3,TQoL_Indexes!$B$8:$AK$8,0)),"")</f>
        <v/>
      </c>
      <c r="X245" s="86" t="str">
        <f>IFERROR(INDEX(TQoL_Indexes!$B$9:$AK$88,MATCH($A$3,TQoL_Indexes!#REF!,0)+$A245,MATCH(X$3,TQoL_Indexes!$B$8:$AK$8,0)),"")</f>
        <v/>
      </c>
      <c r="Y245" s="86" t="str">
        <f>IFERROR(INDEX(TQoL_Indexes!$B$9:$AK$88,MATCH($A$3,TQoL_Indexes!#REF!,0)+$A245,MATCH(Y$3,TQoL_Indexes!$B$8:$AK$8,0)),"")</f>
        <v/>
      </c>
      <c r="Z245" s="86" t="str">
        <f>IFERROR(INDEX(TQoL_Indexes!$B$9:$AK$88,MATCH($A$3,TQoL_Indexes!#REF!,0)+$A245,MATCH(Z$3,TQoL_Indexes!$B$8:$AK$8,0)),"")</f>
        <v/>
      </c>
      <c r="AA245" s="86" t="str">
        <f>IFERROR(INDEX(TQoL_Indexes!$B$9:$AK$88,MATCH($A$3,TQoL_Indexes!#REF!,0)+$A245,MATCH(AA$3,TQoL_Indexes!$B$8:$AK$8,0)),"")</f>
        <v/>
      </c>
      <c r="AB245" s="86" t="str">
        <f>IFERROR(INDEX(TQoL_Indexes!$B$9:$AK$88,MATCH($A$3,TQoL_Indexes!#REF!,0)+$A245,MATCH(AB$3,TQoL_Indexes!$B$8:$AK$8,0)),"")</f>
        <v/>
      </c>
      <c r="AC245" s="86" t="str">
        <f>IFERROR(INDEX(TQoL_Indexes!$B$9:$AK$88,MATCH($A$3,TQoL_Indexes!#REF!,0)+$A245,MATCH(AC$3,TQoL_Indexes!$B$8:$AK$8,0)),"")</f>
        <v/>
      </c>
      <c r="AD245" s="86" t="str">
        <f>IFERROR(INDEX(TQoL_Indexes!$B$9:$AK$88,MATCH($A$3,TQoL_Indexes!#REF!,0)+$A245,MATCH(AD$3,TQoL_Indexes!$B$8:$AK$8,0)),"")</f>
        <v/>
      </c>
      <c r="AE245" s="86" t="str">
        <f>IFERROR(INDEX(TQoL_Indexes!$B$9:$AK$88,MATCH($A$3,TQoL_Indexes!#REF!,0)+$A245,MATCH(AE$3,TQoL_Indexes!$B$8:$AK$8,0)),"")</f>
        <v/>
      </c>
      <c r="AF245" s="86" t="str">
        <f>IFERROR(INDEX(TQoL_Indexes!$B$9:$AK$88,MATCH($A$3,TQoL_Indexes!#REF!,0)+$A245,MATCH(AF$3,TQoL_Indexes!$B$8:$AK$8,0)),"")</f>
        <v/>
      </c>
      <c r="AG245" s="86" t="str">
        <f>IFERROR(INDEX(TQoL_Indexes!$B$9:$AK$88,MATCH($A$3,TQoL_Indexes!#REF!,0)+$A245,MATCH(AG$3,TQoL_Indexes!$B$8:$AK$8,0)),"")</f>
        <v/>
      </c>
      <c r="AH245" s="86" t="str">
        <f>IFERROR(INDEX(TQoL_Indexes!$B$9:$AK$88,MATCH($A$3,TQoL_Indexes!#REF!,0)+$A245,MATCH(AH$3,TQoL_Indexes!$B$8:$AK$8,0)),"")</f>
        <v/>
      </c>
      <c r="AI245" s="86" t="str">
        <f>IFERROR(INDEX(TQoL_Indexes!$B$9:$AK$88,MATCH($A$3,TQoL_Indexes!#REF!,0)+$A245,MATCH(AI$3,TQoL_Indexes!$B$8:$AK$8,0)),"")</f>
        <v/>
      </c>
      <c r="AJ245" s="86" t="str">
        <f>IFERROR(INDEX(TQoL_Indexes!$B$9:$AK$88,MATCH($A$3,TQoL_Indexes!#REF!,0)+$A245,MATCH(AJ$3,TQoL_Indexes!$B$8:$AK$8,0)),"")</f>
        <v/>
      </c>
      <c r="AK245" s="86" t="str">
        <f>IFERROR(INDEX(TQoL_Indexes!$B$9:$AK$88,MATCH($A$3,TQoL_Indexes!#REF!,0)+$A245,MATCH(AK$3,TQoL_Indexes!$B$8:$AK$8,0)),"")</f>
        <v/>
      </c>
      <c r="AL245" s="86" t="str">
        <f>IFERROR(INDEX(TQoL_Indexes!$B$9:$AK$88,MATCH($A$3,TQoL_Indexes!#REF!,0)+$A245,MATCH(AL$3,TQoL_Indexes!$B$8:$AK$8,0)),"")</f>
        <v/>
      </c>
      <c r="AM245" s="87" t="str">
        <f>IFERROR(INDEX(TQoL_Indexes!$B$9:$AK$88,MATCH($A$3,TQoL_Indexes!#REF!,0)+$A245,MATCH(AM$3,TQoL_Indexes!$B$8:$AK$8,0)),"")</f>
        <v/>
      </c>
    </row>
    <row r="246" spans="1:39">
      <c r="A246" s="58" t="str">
        <f>IFERROR(IF(A245+1&lt;COUNTIF(TQoL_Indexes!#REF!,Aux_Country!$A$3),A245+1,""),"")</f>
        <v/>
      </c>
      <c r="B246" s="121" t="str">
        <f>IFERROR(INDEX(TQoL_Indexes!$B$9:$AK$88,MATCH($A$3,TQoL_Indexes!#REF!,0)+$A246,MATCH(B$3,TQoL_Indexes!$B$8:$AK$8,0)),"")</f>
        <v/>
      </c>
      <c r="C246" s="116" t="str">
        <f>IFERROR(INDEX(TQoL_Indexes!$B$9:$AK$88,MATCH($A$3,TQoL_Indexes!#REF!,0)+$A246,MATCH(C$3,TQoL_Indexes!$B$8:$AK$8,0)),"")</f>
        <v/>
      </c>
      <c r="D246" s="122" t="str">
        <f>IFERROR(INDEX(TQoL_Indexes!$B$9:$AK$88,MATCH($A$3,TQoL_Indexes!#REF!,0)+$A246,MATCH(D$3,TQoL_Indexes!$B$8:$AK$8,0)),"")</f>
        <v/>
      </c>
      <c r="E246" s="86" t="str">
        <f>IFERROR(INDEX(TQoL_Indexes!$B$9:$AK$88,MATCH($A$3,TQoL_Indexes!#REF!,0)+$A246,MATCH(E$3,TQoL_Indexes!$B$8:$AK$8,0)),"")</f>
        <v/>
      </c>
      <c r="F246" s="86" t="str">
        <f>IFERROR(INDEX(TQoL_Indexes!$B$9:$AK$88,MATCH($A$3,TQoL_Indexes!#REF!,0)+$A246,MATCH(F$3,TQoL_Indexes!$B$8:$AK$8,0)),"")</f>
        <v/>
      </c>
      <c r="G246" s="86" t="str">
        <f>IFERROR(INDEX(TQoL_Indexes!$B$9:$AK$88,MATCH($A$3,TQoL_Indexes!#REF!,0)+$A246,MATCH(G$3,TQoL_Indexes!$B$8:$AK$8,0)),"")</f>
        <v/>
      </c>
      <c r="H246" s="86" t="str">
        <f>IFERROR(INDEX(TQoL_Indexes!$B$9:$AK$88,MATCH($A$3,TQoL_Indexes!#REF!,0)+$A246,MATCH(H$3,TQoL_Indexes!$B$8:$AK$8,0)),"")</f>
        <v/>
      </c>
      <c r="I246" s="86" t="str">
        <f>IFERROR(INDEX(TQoL_Indexes!$B$9:$AK$88,MATCH($A$3,TQoL_Indexes!#REF!,0)+$A246,MATCH(I$3,TQoL_Indexes!$B$8:$AK$8,0)),"")</f>
        <v/>
      </c>
      <c r="J246" s="86" t="str">
        <f>IFERROR(INDEX(TQoL_Indexes!$B$9:$AK$88,MATCH($A$3,TQoL_Indexes!#REF!,0)+$A246,MATCH(J$3,TQoL_Indexes!$B$8:$AK$8,0)),"")</f>
        <v/>
      </c>
      <c r="K246" s="86" t="str">
        <f>IFERROR(INDEX(TQoL_Indexes!$B$9:$AK$88,MATCH($A$3,TQoL_Indexes!#REF!,0)+$A246,MATCH(K$3,TQoL_Indexes!$B$8:$AK$8,0)),"")</f>
        <v/>
      </c>
      <c r="L246" s="86" t="str">
        <f>IFERROR(INDEX(TQoL_Indexes!$B$9:$AK$88,MATCH($A$3,TQoL_Indexes!#REF!,0)+$A246,MATCH(L$3,TQoL_Indexes!$B$8:$AK$8,0)),"")</f>
        <v/>
      </c>
      <c r="M246" s="86" t="str">
        <f>IFERROR(INDEX(TQoL_Indexes!$B$9:$AK$88,MATCH($A$3,TQoL_Indexes!#REF!,0)+$A246,MATCH(M$3,TQoL_Indexes!$B$8:$AK$8,0)),"")</f>
        <v/>
      </c>
      <c r="N246" s="86" t="str">
        <f>IFERROR(INDEX(TQoL_Indexes!$B$9:$AK$88,MATCH($A$3,TQoL_Indexes!#REF!,0)+$A246,MATCH(N$3,TQoL_Indexes!$B$8:$AK$8,0)),"")</f>
        <v/>
      </c>
      <c r="O246" s="86" t="str">
        <f>IFERROR(INDEX(TQoL_Indexes!$B$9:$AK$88,MATCH($A$3,TQoL_Indexes!#REF!,0)+$A246,MATCH(O$3,TQoL_Indexes!$B$8:$AK$8,0)),"")</f>
        <v/>
      </c>
      <c r="P246" s="86" t="str">
        <f>IFERROR(INDEX(TQoL_Indexes!$B$9:$AK$88,MATCH($A$3,TQoL_Indexes!#REF!,0)+$A246,MATCH(P$3,TQoL_Indexes!$B$8:$AK$8,0)),"")</f>
        <v/>
      </c>
      <c r="Q246" s="86" t="str">
        <f>IFERROR(INDEX(TQoL_Indexes!$B$9:$AK$88,MATCH($A$3,TQoL_Indexes!#REF!,0)+$A246,MATCH(Q$3,TQoL_Indexes!$B$8:$AK$8,0)),"")</f>
        <v/>
      </c>
      <c r="R246" s="86" t="str">
        <f>IFERROR(INDEX(TQoL_Indexes!$B$9:$AK$88,MATCH($A$3,TQoL_Indexes!#REF!,0)+$A246,MATCH(R$3,TQoL_Indexes!$B$8:$AK$8,0)),"")</f>
        <v/>
      </c>
      <c r="S246" s="86" t="str">
        <f>IFERROR(INDEX(TQoL_Indexes!$B$9:$AK$88,MATCH($A$3,TQoL_Indexes!#REF!,0)+$A246,MATCH(S$3,TQoL_Indexes!$B$8:$AK$8,0)),"")</f>
        <v/>
      </c>
      <c r="T246" s="86" t="str">
        <f>IFERROR(INDEX(TQoL_Indexes!$B$9:$AK$88,MATCH($A$3,TQoL_Indexes!#REF!,0)+$A246,MATCH(T$3,TQoL_Indexes!$B$8:$AK$8,0)),"")</f>
        <v/>
      </c>
      <c r="U246" s="86" t="str">
        <f>IFERROR(INDEX(TQoL_Indexes!$B$9:$AK$88,MATCH($A$3,TQoL_Indexes!#REF!,0)+$A246,MATCH(U$3,TQoL_Indexes!$B$8:$AK$8,0)),"")</f>
        <v/>
      </c>
      <c r="V246" s="86" t="str">
        <f>IFERROR(INDEX(TQoL_Indexes!$B$9:$AK$88,MATCH($A$3,TQoL_Indexes!#REF!,0)+$A246,MATCH(V$3,TQoL_Indexes!$B$8:$AK$8,0)),"")</f>
        <v/>
      </c>
      <c r="W246" s="86" t="str">
        <f>IFERROR(INDEX(TQoL_Indexes!$B$9:$AK$88,MATCH($A$3,TQoL_Indexes!#REF!,0)+$A246,MATCH(W$3,TQoL_Indexes!$B$8:$AK$8,0)),"")</f>
        <v/>
      </c>
      <c r="X246" s="86" t="str">
        <f>IFERROR(INDEX(TQoL_Indexes!$B$9:$AK$88,MATCH($A$3,TQoL_Indexes!#REF!,0)+$A246,MATCH(X$3,TQoL_Indexes!$B$8:$AK$8,0)),"")</f>
        <v/>
      </c>
      <c r="Y246" s="86" t="str">
        <f>IFERROR(INDEX(TQoL_Indexes!$B$9:$AK$88,MATCH($A$3,TQoL_Indexes!#REF!,0)+$A246,MATCH(Y$3,TQoL_Indexes!$B$8:$AK$8,0)),"")</f>
        <v/>
      </c>
      <c r="Z246" s="86" t="str">
        <f>IFERROR(INDEX(TQoL_Indexes!$B$9:$AK$88,MATCH($A$3,TQoL_Indexes!#REF!,0)+$A246,MATCH(Z$3,TQoL_Indexes!$B$8:$AK$8,0)),"")</f>
        <v/>
      </c>
      <c r="AA246" s="86" t="str">
        <f>IFERROR(INDEX(TQoL_Indexes!$B$9:$AK$88,MATCH($A$3,TQoL_Indexes!#REF!,0)+$A246,MATCH(AA$3,TQoL_Indexes!$B$8:$AK$8,0)),"")</f>
        <v/>
      </c>
      <c r="AB246" s="86" t="str">
        <f>IFERROR(INDEX(TQoL_Indexes!$B$9:$AK$88,MATCH($A$3,TQoL_Indexes!#REF!,0)+$A246,MATCH(AB$3,TQoL_Indexes!$B$8:$AK$8,0)),"")</f>
        <v/>
      </c>
      <c r="AC246" s="86" t="str">
        <f>IFERROR(INDEX(TQoL_Indexes!$B$9:$AK$88,MATCH($A$3,TQoL_Indexes!#REF!,0)+$A246,MATCH(AC$3,TQoL_Indexes!$B$8:$AK$8,0)),"")</f>
        <v/>
      </c>
      <c r="AD246" s="86" t="str">
        <f>IFERROR(INDEX(TQoL_Indexes!$B$9:$AK$88,MATCH($A$3,TQoL_Indexes!#REF!,0)+$A246,MATCH(AD$3,TQoL_Indexes!$B$8:$AK$8,0)),"")</f>
        <v/>
      </c>
      <c r="AE246" s="86" t="str">
        <f>IFERROR(INDEX(TQoL_Indexes!$B$9:$AK$88,MATCH($A$3,TQoL_Indexes!#REF!,0)+$A246,MATCH(AE$3,TQoL_Indexes!$B$8:$AK$8,0)),"")</f>
        <v/>
      </c>
      <c r="AF246" s="86" t="str">
        <f>IFERROR(INDEX(TQoL_Indexes!$B$9:$AK$88,MATCH($A$3,TQoL_Indexes!#REF!,0)+$A246,MATCH(AF$3,TQoL_Indexes!$B$8:$AK$8,0)),"")</f>
        <v/>
      </c>
      <c r="AG246" s="86" t="str">
        <f>IFERROR(INDEX(TQoL_Indexes!$B$9:$AK$88,MATCH($A$3,TQoL_Indexes!#REF!,0)+$A246,MATCH(AG$3,TQoL_Indexes!$B$8:$AK$8,0)),"")</f>
        <v/>
      </c>
      <c r="AH246" s="86" t="str">
        <f>IFERROR(INDEX(TQoL_Indexes!$B$9:$AK$88,MATCH($A$3,TQoL_Indexes!#REF!,0)+$A246,MATCH(AH$3,TQoL_Indexes!$B$8:$AK$8,0)),"")</f>
        <v/>
      </c>
      <c r="AI246" s="86" t="str">
        <f>IFERROR(INDEX(TQoL_Indexes!$B$9:$AK$88,MATCH($A$3,TQoL_Indexes!#REF!,0)+$A246,MATCH(AI$3,TQoL_Indexes!$B$8:$AK$8,0)),"")</f>
        <v/>
      </c>
      <c r="AJ246" s="86" t="str">
        <f>IFERROR(INDEX(TQoL_Indexes!$B$9:$AK$88,MATCH($A$3,TQoL_Indexes!#REF!,0)+$A246,MATCH(AJ$3,TQoL_Indexes!$B$8:$AK$8,0)),"")</f>
        <v/>
      </c>
      <c r="AK246" s="86" t="str">
        <f>IFERROR(INDEX(TQoL_Indexes!$B$9:$AK$88,MATCH($A$3,TQoL_Indexes!#REF!,0)+$A246,MATCH(AK$3,TQoL_Indexes!$B$8:$AK$8,0)),"")</f>
        <v/>
      </c>
      <c r="AL246" s="86" t="str">
        <f>IFERROR(INDEX(TQoL_Indexes!$B$9:$AK$88,MATCH($A$3,TQoL_Indexes!#REF!,0)+$A246,MATCH(AL$3,TQoL_Indexes!$B$8:$AK$8,0)),"")</f>
        <v/>
      </c>
      <c r="AM246" s="87" t="str">
        <f>IFERROR(INDEX(TQoL_Indexes!$B$9:$AK$88,MATCH($A$3,TQoL_Indexes!#REF!,0)+$A246,MATCH(AM$3,TQoL_Indexes!$B$8:$AK$8,0)),"")</f>
        <v/>
      </c>
    </row>
    <row r="247" spans="1:39">
      <c r="A247" s="58" t="str">
        <f>IFERROR(IF(A246+1&lt;COUNTIF(TQoL_Indexes!#REF!,Aux_Country!$A$3),A246+1,""),"")</f>
        <v/>
      </c>
      <c r="B247" s="121" t="str">
        <f>IFERROR(INDEX(TQoL_Indexes!$B$9:$AK$88,MATCH($A$3,TQoL_Indexes!#REF!,0)+$A247,MATCH(B$3,TQoL_Indexes!$B$8:$AK$8,0)),"")</f>
        <v/>
      </c>
      <c r="C247" s="116" t="str">
        <f>IFERROR(INDEX(TQoL_Indexes!$B$9:$AK$88,MATCH($A$3,TQoL_Indexes!#REF!,0)+$A247,MATCH(C$3,TQoL_Indexes!$B$8:$AK$8,0)),"")</f>
        <v/>
      </c>
      <c r="D247" s="122" t="str">
        <f>IFERROR(INDEX(TQoL_Indexes!$B$9:$AK$88,MATCH($A$3,TQoL_Indexes!#REF!,0)+$A247,MATCH(D$3,TQoL_Indexes!$B$8:$AK$8,0)),"")</f>
        <v/>
      </c>
      <c r="E247" s="86" t="str">
        <f>IFERROR(INDEX(TQoL_Indexes!$B$9:$AK$88,MATCH($A$3,TQoL_Indexes!#REF!,0)+$A247,MATCH(E$3,TQoL_Indexes!$B$8:$AK$8,0)),"")</f>
        <v/>
      </c>
      <c r="F247" s="86" t="str">
        <f>IFERROR(INDEX(TQoL_Indexes!$B$9:$AK$88,MATCH($A$3,TQoL_Indexes!#REF!,0)+$A247,MATCH(F$3,TQoL_Indexes!$B$8:$AK$8,0)),"")</f>
        <v/>
      </c>
      <c r="G247" s="86" t="str">
        <f>IFERROR(INDEX(TQoL_Indexes!$B$9:$AK$88,MATCH($A$3,TQoL_Indexes!#REF!,0)+$A247,MATCH(G$3,TQoL_Indexes!$B$8:$AK$8,0)),"")</f>
        <v/>
      </c>
      <c r="H247" s="86" t="str">
        <f>IFERROR(INDEX(TQoL_Indexes!$B$9:$AK$88,MATCH($A$3,TQoL_Indexes!#REF!,0)+$A247,MATCH(H$3,TQoL_Indexes!$B$8:$AK$8,0)),"")</f>
        <v/>
      </c>
      <c r="I247" s="86" t="str">
        <f>IFERROR(INDEX(TQoL_Indexes!$B$9:$AK$88,MATCH($A$3,TQoL_Indexes!#REF!,0)+$A247,MATCH(I$3,TQoL_Indexes!$B$8:$AK$8,0)),"")</f>
        <v/>
      </c>
      <c r="J247" s="86" t="str">
        <f>IFERROR(INDEX(TQoL_Indexes!$B$9:$AK$88,MATCH($A$3,TQoL_Indexes!#REF!,0)+$A247,MATCH(J$3,TQoL_Indexes!$B$8:$AK$8,0)),"")</f>
        <v/>
      </c>
      <c r="K247" s="86" t="str">
        <f>IFERROR(INDEX(TQoL_Indexes!$B$9:$AK$88,MATCH($A$3,TQoL_Indexes!#REF!,0)+$A247,MATCH(K$3,TQoL_Indexes!$B$8:$AK$8,0)),"")</f>
        <v/>
      </c>
      <c r="L247" s="86" t="str">
        <f>IFERROR(INDEX(TQoL_Indexes!$B$9:$AK$88,MATCH($A$3,TQoL_Indexes!#REF!,0)+$A247,MATCH(L$3,TQoL_Indexes!$B$8:$AK$8,0)),"")</f>
        <v/>
      </c>
      <c r="M247" s="86" t="str">
        <f>IFERROR(INDEX(TQoL_Indexes!$B$9:$AK$88,MATCH($A$3,TQoL_Indexes!#REF!,0)+$A247,MATCH(M$3,TQoL_Indexes!$B$8:$AK$8,0)),"")</f>
        <v/>
      </c>
      <c r="N247" s="86" t="str">
        <f>IFERROR(INDEX(TQoL_Indexes!$B$9:$AK$88,MATCH($A$3,TQoL_Indexes!#REF!,0)+$A247,MATCH(N$3,TQoL_Indexes!$B$8:$AK$8,0)),"")</f>
        <v/>
      </c>
      <c r="O247" s="86" t="str">
        <f>IFERROR(INDEX(TQoL_Indexes!$B$9:$AK$88,MATCH($A$3,TQoL_Indexes!#REF!,0)+$A247,MATCH(O$3,TQoL_Indexes!$B$8:$AK$8,0)),"")</f>
        <v/>
      </c>
      <c r="P247" s="86" t="str">
        <f>IFERROR(INDEX(TQoL_Indexes!$B$9:$AK$88,MATCH($A$3,TQoL_Indexes!#REF!,0)+$A247,MATCH(P$3,TQoL_Indexes!$B$8:$AK$8,0)),"")</f>
        <v/>
      </c>
      <c r="Q247" s="86" t="str">
        <f>IFERROR(INDEX(TQoL_Indexes!$B$9:$AK$88,MATCH($A$3,TQoL_Indexes!#REF!,0)+$A247,MATCH(Q$3,TQoL_Indexes!$B$8:$AK$8,0)),"")</f>
        <v/>
      </c>
      <c r="R247" s="86" t="str">
        <f>IFERROR(INDEX(TQoL_Indexes!$B$9:$AK$88,MATCH($A$3,TQoL_Indexes!#REF!,0)+$A247,MATCH(R$3,TQoL_Indexes!$B$8:$AK$8,0)),"")</f>
        <v/>
      </c>
      <c r="S247" s="86" t="str">
        <f>IFERROR(INDEX(TQoL_Indexes!$B$9:$AK$88,MATCH($A$3,TQoL_Indexes!#REF!,0)+$A247,MATCH(S$3,TQoL_Indexes!$B$8:$AK$8,0)),"")</f>
        <v/>
      </c>
      <c r="T247" s="86" t="str">
        <f>IFERROR(INDEX(TQoL_Indexes!$B$9:$AK$88,MATCH($A$3,TQoL_Indexes!#REF!,0)+$A247,MATCH(T$3,TQoL_Indexes!$B$8:$AK$8,0)),"")</f>
        <v/>
      </c>
      <c r="U247" s="86" t="str">
        <f>IFERROR(INDEX(TQoL_Indexes!$B$9:$AK$88,MATCH($A$3,TQoL_Indexes!#REF!,0)+$A247,MATCH(U$3,TQoL_Indexes!$B$8:$AK$8,0)),"")</f>
        <v/>
      </c>
      <c r="V247" s="86" t="str">
        <f>IFERROR(INDEX(TQoL_Indexes!$B$9:$AK$88,MATCH($A$3,TQoL_Indexes!#REF!,0)+$A247,MATCH(V$3,TQoL_Indexes!$B$8:$AK$8,0)),"")</f>
        <v/>
      </c>
      <c r="W247" s="86" t="str">
        <f>IFERROR(INDEX(TQoL_Indexes!$B$9:$AK$88,MATCH($A$3,TQoL_Indexes!#REF!,0)+$A247,MATCH(W$3,TQoL_Indexes!$B$8:$AK$8,0)),"")</f>
        <v/>
      </c>
      <c r="X247" s="86" t="str">
        <f>IFERROR(INDEX(TQoL_Indexes!$B$9:$AK$88,MATCH($A$3,TQoL_Indexes!#REF!,0)+$A247,MATCH(X$3,TQoL_Indexes!$B$8:$AK$8,0)),"")</f>
        <v/>
      </c>
      <c r="Y247" s="86" t="str">
        <f>IFERROR(INDEX(TQoL_Indexes!$B$9:$AK$88,MATCH($A$3,TQoL_Indexes!#REF!,0)+$A247,MATCH(Y$3,TQoL_Indexes!$B$8:$AK$8,0)),"")</f>
        <v/>
      </c>
      <c r="Z247" s="86" t="str">
        <f>IFERROR(INDEX(TQoL_Indexes!$B$9:$AK$88,MATCH($A$3,TQoL_Indexes!#REF!,0)+$A247,MATCH(Z$3,TQoL_Indexes!$B$8:$AK$8,0)),"")</f>
        <v/>
      </c>
      <c r="AA247" s="86" t="str">
        <f>IFERROR(INDEX(TQoL_Indexes!$B$9:$AK$88,MATCH($A$3,TQoL_Indexes!#REF!,0)+$A247,MATCH(AA$3,TQoL_Indexes!$B$8:$AK$8,0)),"")</f>
        <v/>
      </c>
      <c r="AB247" s="86" t="str">
        <f>IFERROR(INDEX(TQoL_Indexes!$B$9:$AK$88,MATCH($A$3,TQoL_Indexes!#REF!,0)+$A247,MATCH(AB$3,TQoL_Indexes!$B$8:$AK$8,0)),"")</f>
        <v/>
      </c>
      <c r="AC247" s="86" t="str">
        <f>IFERROR(INDEX(TQoL_Indexes!$B$9:$AK$88,MATCH($A$3,TQoL_Indexes!#REF!,0)+$A247,MATCH(AC$3,TQoL_Indexes!$B$8:$AK$8,0)),"")</f>
        <v/>
      </c>
      <c r="AD247" s="86" t="str">
        <f>IFERROR(INDEX(TQoL_Indexes!$B$9:$AK$88,MATCH($A$3,TQoL_Indexes!#REF!,0)+$A247,MATCH(AD$3,TQoL_Indexes!$B$8:$AK$8,0)),"")</f>
        <v/>
      </c>
      <c r="AE247" s="86" t="str">
        <f>IFERROR(INDEX(TQoL_Indexes!$B$9:$AK$88,MATCH($A$3,TQoL_Indexes!#REF!,0)+$A247,MATCH(AE$3,TQoL_Indexes!$B$8:$AK$8,0)),"")</f>
        <v/>
      </c>
      <c r="AF247" s="86" t="str">
        <f>IFERROR(INDEX(TQoL_Indexes!$B$9:$AK$88,MATCH($A$3,TQoL_Indexes!#REF!,0)+$A247,MATCH(AF$3,TQoL_Indexes!$B$8:$AK$8,0)),"")</f>
        <v/>
      </c>
      <c r="AG247" s="86" t="str">
        <f>IFERROR(INDEX(TQoL_Indexes!$B$9:$AK$88,MATCH($A$3,TQoL_Indexes!#REF!,0)+$A247,MATCH(AG$3,TQoL_Indexes!$B$8:$AK$8,0)),"")</f>
        <v/>
      </c>
      <c r="AH247" s="86" t="str">
        <f>IFERROR(INDEX(TQoL_Indexes!$B$9:$AK$88,MATCH($A$3,TQoL_Indexes!#REF!,0)+$A247,MATCH(AH$3,TQoL_Indexes!$B$8:$AK$8,0)),"")</f>
        <v/>
      </c>
      <c r="AI247" s="86" t="str">
        <f>IFERROR(INDEX(TQoL_Indexes!$B$9:$AK$88,MATCH($A$3,TQoL_Indexes!#REF!,0)+$A247,MATCH(AI$3,TQoL_Indexes!$B$8:$AK$8,0)),"")</f>
        <v/>
      </c>
      <c r="AJ247" s="86" t="str">
        <f>IFERROR(INDEX(TQoL_Indexes!$B$9:$AK$88,MATCH($A$3,TQoL_Indexes!#REF!,0)+$A247,MATCH(AJ$3,TQoL_Indexes!$B$8:$AK$8,0)),"")</f>
        <v/>
      </c>
      <c r="AK247" s="86" t="str">
        <f>IFERROR(INDEX(TQoL_Indexes!$B$9:$AK$88,MATCH($A$3,TQoL_Indexes!#REF!,0)+$A247,MATCH(AK$3,TQoL_Indexes!$B$8:$AK$8,0)),"")</f>
        <v/>
      </c>
      <c r="AL247" s="86" t="str">
        <f>IFERROR(INDEX(TQoL_Indexes!$B$9:$AK$88,MATCH($A$3,TQoL_Indexes!#REF!,0)+$A247,MATCH(AL$3,TQoL_Indexes!$B$8:$AK$8,0)),"")</f>
        <v/>
      </c>
      <c r="AM247" s="87" t="str">
        <f>IFERROR(INDEX(TQoL_Indexes!$B$9:$AK$88,MATCH($A$3,TQoL_Indexes!#REF!,0)+$A247,MATCH(AM$3,TQoL_Indexes!$B$8:$AK$8,0)),"")</f>
        <v/>
      </c>
    </row>
    <row r="248" spans="1:39">
      <c r="A248" s="58" t="str">
        <f>IFERROR(IF(A247+1&lt;COUNTIF(TQoL_Indexes!#REF!,Aux_Country!$A$3),A247+1,""),"")</f>
        <v/>
      </c>
      <c r="B248" s="121" t="str">
        <f>IFERROR(INDEX(TQoL_Indexes!$B$9:$AK$88,MATCH($A$3,TQoL_Indexes!#REF!,0)+$A248,MATCH(B$3,TQoL_Indexes!$B$8:$AK$8,0)),"")</f>
        <v/>
      </c>
      <c r="C248" s="116" t="str">
        <f>IFERROR(INDEX(TQoL_Indexes!$B$9:$AK$88,MATCH($A$3,TQoL_Indexes!#REF!,0)+$A248,MATCH(C$3,TQoL_Indexes!$B$8:$AK$8,0)),"")</f>
        <v/>
      </c>
      <c r="D248" s="122" t="str">
        <f>IFERROR(INDEX(TQoL_Indexes!$B$9:$AK$88,MATCH($A$3,TQoL_Indexes!#REF!,0)+$A248,MATCH(D$3,TQoL_Indexes!$B$8:$AK$8,0)),"")</f>
        <v/>
      </c>
      <c r="E248" s="86" t="str">
        <f>IFERROR(INDEX(TQoL_Indexes!$B$9:$AK$88,MATCH($A$3,TQoL_Indexes!#REF!,0)+$A248,MATCH(E$3,TQoL_Indexes!$B$8:$AK$8,0)),"")</f>
        <v/>
      </c>
      <c r="F248" s="86" t="str">
        <f>IFERROR(INDEX(TQoL_Indexes!$B$9:$AK$88,MATCH($A$3,TQoL_Indexes!#REF!,0)+$A248,MATCH(F$3,TQoL_Indexes!$B$8:$AK$8,0)),"")</f>
        <v/>
      </c>
      <c r="G248" s="86" t="str">
        <f>IFERROR(INDEX(TQoL_Indexes!$B$9:$AK$88,MATCH($A$3,TQoL_Indexes!#REF!,0)+$A248,MATCH(G$3,TQoL_Indexes!$B$8:$AK$8,0)),"")</f>
        <v/>
      </c>
      <c r="H248" s="86" t="str">
        <f>IFERROR(INDEX(TQoL_Indexes!$B$9:$AK$88,MATCH($A$3,TQoL_Indexes!#REF!,0)+$A248,MATCH(H$3,TQoL_Indexes!$B$8:$AK$8,0)),"")</f>
        <v/>
      </c>
      <c r="I248" s="86" t="str">
        <f>IFERROR(INDEX(TQoL_Indexes!$B$9:$AK$88,MATCH($A$3,TQoL_Indexes!#REF!,0)+$A248,MATCH(I$3,TQoL_Indexes!$B$8:$AK$8,0)),"")</f>
        <v/>
      </c>
      <c r="J248" s="86" t="str">
        <f>IFERROR(INDEX(TQoL_Indexes!$B$9:$AK$88,MATCH($A$3,TQoL_Indexes!#REF!,0)+$A248,MATCH(J$3,TQoL_Indexes!$B$8:$AK$8,0)),"")</f>
        <v/>
      </c>
      <c r="K248" s="86" t="str">
        <f>IFERROR(INDEX(TQoL_Indexes!$B$9:$AK$88,MATCH($A$3,TQoL_Indexes!#REF!,0)+$A248,MATCH(K$3,TQoL_Indexes!$B$8:$AK$8,0)),"")</f>
        <v/>
      </c>
      <c r="L248" s="86" t="str">
        <f>IFERROR(INDEX(TQoL_Indexes!$B$9:$AK$88,MATCH($A$3,TQoL_Indexes!#REF!,0)+$A248,MATCH(L$3,TQoL_Indexes!$B$8:$AK$8,0)),"")</f>
        <v/>
      </c>
      <c r="M248" s="86" t="str">
        <f>IFERROR(INDEX(TQoL_Indexes!$B$9:$AK$88,MATCH($A$3,TQoL_Indexes!#REF!,0)+$A248,MATCH(M$3,TQoL_Indexes!$B$8:$AK$8,0)),"")</f>
        <v/>
      </c>
      <c r="N248" s="86" t="str">
        <f>IFERROR(INDEX(TQoL_Indexes!$B$9:$AK$88,MATCH($A$3,TQoL_Indexes!#REF!,0)+$A248,MATCH(N$3,TQoL_Indexes!$B$8:$AK$8,0)),"")</f>
        <v/>
      </c>
      <c r="O248" s="86" t="str">
        <f>IFERROR(INDEX(TQoL_Indexes!$B$9:$AK$88,MATCH($A$3,TQoL_Indexes!#REF!,0)+$A248,MATCH(O$3,TQoL_Indexes!$B$8:$AK$8,0)),"")</f>
        <v/>
      </c>
      <c r="P248" s="86" t="str">
        <f>IFERROR(INDEX(TQoL_Indexes!$B$9:$AK$88,MATCH($A$3,TQoL_Indexes!#REF!,0)+$A248,MATCH(P$3,TQoL_Indexes!$B$8:$AK$8,0)),"")</f>
        <v/>
      </c>
      <c r="Q248" s="86" t="str">
        <f>IFERROR(INDEX(TQoL_Indexes!$B$9:$AK$88,MATCH($A$3,TQoL_Indexes!#REF!,0)+$A248,MATCH(Q$3,TQoL_Indexes!$B$8:$AK$8,0)),"")</f>
        <v/>
      </c>
      <c r="R248" s="86" t="str">
        <f>IFERROR(INDEX(TQoL_Indexes!$B$9:$AK$88,MATCH($A$3,TQoL_Indexes!#REF!,0)+$A248,MATCH(R$3,TQoL_Indexes!$B$8:$AK$8,0)),"")</f>
        <v/>
      </c>
      <c r="S248" s="86" t="str">
        <f>IFERROR(INDEX(TQoL_Indexes!$B$9:$AK$88,MATCH($A$3,TQoL_Indexes!#REF!,0)+$A248,MATCH(S$3,TQoL_Indexes!$B$8:$AK$8,0)),"")</f>
        <v/>
      </c>
      <c r="T248" s="86" t="str">
        <f>IFERROR(INDEX(TQoL_Indexes!$B$9:$AK$88,MATCH($A$3,TQoL_Indexes!#REF!,0)+$A248,MATCH(T$3,TQoL_Indexes!$B$8:$AK$8,0)),"")</f>
        <v/>
      </c>
      <c r="U248" s="86" t="str">
        <f>IFERROR(INDEX(TQoL_Indexes!$B$9:$AK$88,MATCH($A$3,TQoL_Indexes!#REF!,0)+$A248,MATCH(U$3,TQoL_Indexes!$B$8:$AK$8,0)),"")</f>
        <v/>
      </c>
      <c r="V248" s="86" t="str">
        <f>IFERROR(INDEX(TQoL_Indexes!$B$9:$AK$88,MATCH($A$3,TQoL_Indexes!#REF!,0)+$A248,MATCH(V$3,TQoL_Indexes!$B$8:$AK$8,0)),"")</f>
        <v/>
      </c>
      <c r="W248" s="86" t="str">
        <f>IFERROR(INDEX(TQoL_Indexes!$B$9:$AK$88,MATCH($A$3,TQoL_Indexes!#REF!,0)+$A248,MATCH(W$3,TQoL_Indexes!$B$8:$AK$8,0)),"")</f>
        <v/>
      </c>
      <c r="X248" s="86" t="str">
        <f>IFERROR(INDEX(TQoL_Indexes!$B$9:$AK$88,MATCH($A$3,TQoL_Indexes!#REF!,0)+$A248,MATCH(X$3,TQoL_Indexes!$B$8:$AK$8,0)),"")</f>
        <v/>
      </c>
      <c r="Y248" s="86" t="str">
        <f>IFERROR(INDEX(TQoL_Indexes!$B$9:$AK$88,MATCH($A$3,TQoL_Indexes!#REF!,0)+$A248,MATCH(Y$3,TQoL_Indexes!$B$8:$AK$8,0)),"")</f>
        <v/>
      </c>
      <c r="Z248" s="86" t="str">
        <f>IFERROR(INDEX(TQoL_Indexes!$B$9:$AK$88,MATCH($A$3,TQoL_Indexes!#REF!,0)+$A248,MATCH(Z$3,TQoL_Indexes!$B$8:$AK$8,0)),"")</f>
        <v/>
      </c>
      <c r="AA248" s="86" t="str">
        <f>IFERROR(INDEX(TQoL_Indexes!$B$9:$AK$88,MATCH($A$3,TQoL_Indexes!#REF!,0)+$A248,MATCH(AA$3,TQoL_Indexes!$B$8:$AK$8,0)),"")</f>
        <v/>
      </c>
      <c r="AB248" s="86" t="str">
        <f>IFERROR(INDEX(TQoL_Indexes!$B$9:$AK$88,MATCH($A$3,TQoL_Indexes!#REF!,0)+$A248,MATCH(AB$3,TQoL_Indexes!$B$8:$AK$8,0)),"")</f>
        <v/>
      </c>
      <c r="AC248" s="86" t="str">
        <f>IFERROR(INDEX(TQoL_Indexes!$B$9:$AK$88,MATCH($A$3,TQoL_Indexes!#REF!,0)+$A248,MATCH(AC$3,TQoL_Indexes!$B$8:$AK$8,0)),"")</f>
        <v/>
      </c>
      <c r="AD248" s="86" t="str">
        <f>IFERROR(INDEX(TQoL_Indexes!$B$9:$AK$88,MATCH($A$3,TQoL_Indexes!#REF!,0)+$A248,MATCH(AD$3,TQoL_Indexes!$B$8:$AK$8,0)),"")</f>
        <v/>
      </c>
      <c r="AE248" s="86" t="str">
        <f>IFERROR(INDEX(TQoL_Indexes!$B$9:$AK$88,MATCH($A$3,TQoL_Indexes!#REF!,0)+$A248,MATCH(AE$3,TQoL_Indexes!$B$8:$AK$8,0)),"")</f>
        <v/>
      </c>
      <c r="AF248" s="86" t="str">
        <f>IFERROR(INDEX(TQoL_Indexes!$B$9:$AK$88,MATCH($A$3,TQoL_Indexes!#REF!,0)+$A248,MATCH(AF$3,TQoL_Indexes!$B$8:$AK$8,0)),"")</f>
        <v/>
      </c>
      <c r="AG248" s="86" t="str">
        <f>IFERROR(INDEX(TQoL_Indexes!$B$9:$AK$88,MATCH($A$3,TQoL_Indexes!#REF!,0)+$A248,MATCH(AG$3,TQoL_Indexes!$B$8:$AK$8,0)),"")</f>
        <v/>
      </c>
      <c r="AH248" s="86" t="str">
        <f>IFERROR(INDEX(TQoL_Indexes!$B$9:$AK$88,MATCH($A$3,TQoL_Indexes!#REF!,0)+$A248,MATCH(AH$3,TQoL_Indexes!$B$8:$AK$8,0)),"")</f>
        <v/>
      </c>
      <c r="AI248" s="86" t="str">
        <f>IFERROR(INDEX(TQoL_Indexes!$B$9:$AK$88,MATCH($A$3,TQoL_Indexes!#REF!,0)+$A248,MATCH(AI$3,TQoL_Indexes!$B$8:$AK$8,0)),"")</f>
        <v/>
      </c>
      <c r="AJ248" s="86" t="str">
        <f>IFERROR(INDEX(TQoL_Indexes!$B$9:$AK$88,MATCH($A$3,TQoL_Indexes!#REF!,0)+$A248,MATCH(AJ$3,TQoL_Indexes!$B$8:$AK$8,0)),"")</f>
        <v/>
      </c>
      <c r="AK248" s="86" t="str">
        <f>IFERROR(INDEX(TQoL_Indexes!$B$9:$AK$88,MATCH($A$3,TQoL_Indexes!#REF!,0)+$A248,MATCH(AK$3,TQoL_Indexes!$B$8:$AK$8,0)),"")</f>
        <v/>
      </c>
      <c r="AL248" s="86" t="str">
        <f>IFERROR(INDEX(TQoL_Indexes!$B$9:$AK$88,MATCH($A$3,TQoL_Indexes!#REF!,0)+$A248,MATCH(AL$3,TQoL_Indexes!$B$8:$AK$8,0)),"")</f>
        <v/>
      </c>
      <c r="AM248" s="87" t="str">
        <f>IFERROR(INDEX(TQoL_Indexes!$B$9:$AK$88,MATCH($A$3,TQoL_Indexes!#REF!,0)+$A248,MATCH(AM$3,TQoL_Indexes!$B$8:$AK$8,0)),"")</f>
        <v/>
      </c>
    </row>
    <row r="249" spans="1:39">
      <c r="A249" s="58" t="str">
        <f>IFERROR(IF(A248+1&lt;COUNTIF(TQoL_Indexes!#REF!,Aux_Country!$A$3),A248+1,""),"")</f>
        <v/>
      </c>
      <c r="B249" s="121" t="str">
        <f>IFERROR(INDEX(TQoL_Indexes!$B$9:$AK$88,MATCH($A$3,TQoL_Indexes!#REF!,0)+$A249,MATCH(B$3,TQoL_Indexes!$B$8:$AK$8,0)),"")</f>
        <v/>
      </c>
      <c r="C249" s="116" t="str">
        <f>IFERROR(INDEX(TQoL_Indexes!$B$9:$AK$88,MATCH($A$3,TQoL_Indexes!#REF!,0)+$A249,MATCH(C$3,TQoL_Indexes!$B$8:$AK$8,0)),"")</f>
        <v/>
      </c>
      <c r="D249" s="122" t="str">
        <f>IFERROR(INDEX(TQoL_Indexes!$B$9:$AK$88,MATCH($A$3,TQoL_Indexes!#REF!,0)+$A249,MATCH(D$3,TQoL_Indexes!$B$8:$AK$8,0)),"")</f>
        <v/>
      </c>
      <c r="E249" s="86" t="str">
        <f>IFERROR(INDEX(TQoL_Indexes!$B$9:$AK$88,MATCH($A$3,TQoL_Indexes!#REF!,0)+$A249,MATCH(E$3,TQoL_Indexes!$B$8:$AK$8,0)),"")</f>
        <v/>
      </c>
      <c r="F249" s="86" t="str">
        <f>IFERROR(INDEX(TQoL_Indexes!$B$9:$AK$88,MATCH($A$3,TQoL_Indexes!#REF!,0)+$A249,MATCH(F$3,TQoL_Indexes!$B$8:$AK$8,0)),"")</f>
        <v/>
      </c>
      <c r="G249" s="86" t="str">
        <f>IFERROR(INDEX(TQoL_Indexes!$B$9:$AK$88,MATCH($A$3,TQoL_Indexes!#REF!,0)+$A249,MATCH(G$3,TQoL_Indexes!$B$8:$AK$8,0)),"")</f>
        <v/>
      </c>
      <c r="H249" s="86" t="str">
        <f>IFERROR(INDEX(TQoL_Indexes!$B$9:$AK$88,MATCH($A$3,TQoL_Indexes!#REF!,0)+$A249,MATCH(H$3,TQoL_Indexes!$B$8:$AK$8,0)),"")</f>
        <v/>
      </c>
      <c r="I249" s="86" t="str">
        <f>IFERROR(INDEX(TQoL_Indexes!$B$9:$AK$88,MATCH($A$3,TQoL_Indexes!#REF!,0)+$A249,MATCH(I$3,TQoL_Indexes!$B$8:$AK$8,0)),"")</f>
        <v/>
      </c>
      <c r="J249" s="86" t="str">
        <f>IFERROR(INDEX(TQoL_Indexes!$B$9:$AK$88,MATCH($A$3,TQoL_Indexes!#REF!,0)+$A249,MATCH(J$3,TQoL_Indexes!$B$8:$AK$8,0)),"")</f>
        <v/>
      </c>
      <c r="K249" s="86" t="str">
        <f>IFERROR(INDEX(TQoL_Indexes!$B$9:$AK$88,MATCH($A$3,TQoL_Indexes!#REF!,0)+$A249,MATCH(K$3,TQoL_Indexes!$B$8:$AK$8,0)),"")</f>
        <v/>
      </c>
      <c r="L249" s="86" t="str">
        <f>IFERROR(INDEX(TQoL_Indexes!$B$9:$AK$88,MATCH($A$3,TQoL_Indexes!#REF!,0)+$A249,MATCH(L$3,TQoL_Indexes!$B$8:$AK$8,0)),"")</f>
        <v/>
      </c>
      <c r="M249" s="86" t="str">
        <f>IFERROR(INDEX(TQoL_Indexes!$B$9:$AK$88,MATCH($A$3,TQoL_Indexes!#REF!,0)+$A249,MATCH(M$3,TQoL_Indexes!$B$8:$AK$8,0)),"")</f>
        <v/>
      </c>
      <c r="N249" s="86" t="str">
        <f>IFERROR(INDEX(TQoL_Indexes!$B$9:$AK$88,MATCH($A$3,TQoL_Indexes!#REF!,0)+$A249,MATCH(N$3,TQoL_Indexes!$B$8:$AK$8,0)),"")</f>
        <v/>
      </c>
      <c r="O249" s="86" t="str">
        <f>IFERROR(INDEX(TQoL_Indexes!$B$9:$AK$88,MATCH($A$3,TQoL_Indexes!#REF!,0)+$A249,MATCH(O$3,TQoL_Indexes!$B$8:$AK$8,0)),"")</f>
        <v/>
      </c>
      <c r="P249" s="86" t="str">
        <f>IFERROR(INDEX(TQoL_Indexes!$B$9:$AK$88,MATCH($A$3,TQoL_Indexes!#REF!,0)+$A249,MATCH(P$3,TQoL_Indexes!$B$8:$AK$8,0)),"")</f>
        <v/>
      </c>
      <c r="Q249" s="86" t="str">
        <f>IFERROR(INDEX(TQoL_Indexes!$B$9:$AK$88,MATCH($A$3,TQoL_Indexes!#REF!,0)+$A249,MATCH(Q$3,TQoL_Indexes!$B$8:$AK$8,0)),"")</f>
        <v/>
      </c>
      <c r="R249" s="86" t="str">
        <f>IFERROR(INDEX(TQoL_Indexes!$B$9:$AK$88,MATCH($A$3,TQoL_Indexes!#REF!,0)+$A249,MATCH(R$3,TQoL_Indexes!$B$8:$AK$8,0)),"")</f>
        <v/>
      </c>
      <c r="S249" s="86" t="str">
        <f>IFERROR(INDEX(TQoL_Indexes!$B$9:$AK$88,MATCH($A$3,TQoL_Indexes!#REF!,0)+$A249,MATCH(S$3,TQoL_Indexes!$B$8:$AK$8,0)),"")</f>
        <v/>
      </c>
      <c r="T249" s="86" t="str">
        <f>IFERROR(INDEX(TQoL_Indexes!$B$9:$AK$88,MATCH($A$3,TQoL_Indexes!#REF!,0)+$A249,MATCH(T$3,TQoL_Indexes!$B$8:$AK$8,0)),"")</f>
        <v/>
      </c>
      <c r="U249" s="86" t="str">
        <f>IFERROR(INDEX(TQoL_Indexes!$B$9:$AK$88,MATCH($A$3,TQoL_Indexes!#REF!,0)+$A249,MATCH(U$3,TQoL_Indexes!$B$8:$AK$8,0)),"")</f>
        <v/>
      </c>
      <c r="V249" s="86" t="str">
        <f>IFERROR(INDEX(TQoL_Indexes!$B$9:$AK$88,MATCH($A$3,TQoL_Indexes!#REF!,0)+$A249,MATCH(V$3,TQoL_Indexes!$B$8:$AK$8,0)),"")</f>
        <v/>
      </c>
      <c r="W249" s="86" t="str">
        <f>IFERROR(INDEX(TQoL_Indexes!$B$9:$AK$88,MATCH($A$3,TQoL_Indexes!#REF!,0)+$A249,MATCH(W$3,TQoL_Indexes!$B$8:$AK$8,0)),"")</f>
        <v/>
      </c>
      <c r="X249" s="86" t="str">
        <f>IFERROR(INDEX(TQoL_Indexes!$B$9:$AK$88,MATCH($A$3,TQoL_Indexes!#REF!,0)+$A249,MATCH(X$3,TQoL_Indexes!$B$8:$AK$8,0)),"")</f>
        <v/>
      </c>
      <c r="Y249" s="86" t="str">
        <f>IFERROR(INDEX(TQoL_Indexes!$B$9:$AK$88,MATCH($A$3,TQoL_Indexes!#REF!,0)+$A249,MATCH(Y$3,TQoL_Indexes!$B$8:$AK$8,0)),"")</f>
        <v/>
      </c>
      <c r="Z249" s="86" t="str">
        <f>IFERROR(INDEX(TQoL_Indexes!$B$9:$AK$88,MATCH($A$3,TQoL_Indexes!#REF!,0)+$A249,MATCH(Z$3,TQoL_Indexes!$B$8:$AK$8,0)),"")</f>
        <v/>
      </c>
      <c r="AA249" s="86" t="str">
        <f>IFERROR(INDEX(TQoL_Indexes!$B$9:$AK$88,MATCH($A$3,TQoL_Indexes!#REF!,0)+$A249,MATCH(AA$3,TQoL_Indexes!$B$8:$AK$8,0)),"")</f>
        <v/>
      </c>
      <c r="AB249" s="86" t="str">
        <f>IFERROR(INDEX(TQoL_Indexes!$B$9:$AK$88,MATCH($A$3,TQoL_Indexes!#REF!,0)+$A249,MATCH(AB$3,TQoL_Indexes!$B$8:$AK$8,0)),"")</f>
        <v/>
      </c>
      <c r="AC249" s="86" t="str">
        <f>IFERROR(INDEX(TQoL_Indexes!$B$9:$AK$88,MATCH($A$3,TQoL_Indexes!#REF!,0)+$A249,MATCH(AC$3,TQoL_Indexes!$B$8:$AK$8,0)),"")</f>
        <v/>
      </c>
      <c r="AD249" s="86" t="str">
        <f>IFERROR(INDEX(TQoL_Indexes!$B$9:$AK$88,MATCH($A$3,TQoL_Indexes!#REF!,0)+$A249,MATCH(AD$3,TQoL_Indexes!$B$8:$AK$8,0)),"")</f>
        <v/>
      </c>
      <c r="AE249" s="86" t="str">
        <f>IFERROR(INDEX(TQoL_Indexes!$B$9:$AK$88,MATCH($A$3,TQoL_Indexes!#REF!,0)+$A249,MATCH(AE$3,TQoL_Indexes!$B$8:$AK$8,0)),"")</f>
        <v/>
      </c>
      <c r="AF249" s="86" t="str">
        <f>IFERROR(INDEX(TQoL_Indexes!$B$9:$AK$88,MATCH($A$3,TQoL_Indexes!#REF!,0)+$A249,MATCH(AF$3,TQoL_Indexes!$B$8:$AK$8,0)),"")</f>
        <v/>
      </c>
      <c r="AG249" s="86" t="str">
        <f>IFERROR(INDEX(TQoL_Indexes!$B$9:$AK$88,MATCH($A$3,TQoL_Indexes!#REF!,0)+$A249,MATCH(AG$3,TQoL_Indexes!$B$8:$AK$8,0)),"")</f>
        <v/>
      </c>
      <c r="AH249" s="86" t="str">
        <f>IFERROR(INDEX(TQoL_Indexes!$B$9:$AK$88,MATCH($A$3,TQoL_Indexes!#REF!,0)+$A249,MATCH(AH$3,TQoL_Indexes!$B$8:$AK$8,0)),"")</f>
        <v/>
      </c>
      <c r="AI249" s="86" t="str">
        <f>IFERROR(INDEX(TQoL_Indexes!$B$9:$AK$88,MATCH($A$3,TQoL_Indexes!#REF!,0)+$A249,MATCH(AI$3,TQoL_Indexes!$B$8:$AK$8,0)),"")</f>
        <v/>
      </c>
      <c r="AJ249" s="86" t="str">
        <f>IFERROR(INDEX(TQoL_Indexes!$B$9:$AK$88,MATCH($A$3,TQoL_Indexes!#REF!,0)+$A249,MATCH(AJ$3,TQoL_Indexes!$B$8:$AK$8,0)),"")</f>
        <v/>
      </c>
      <c r="AK249" s="86" t="str">
        <f>IFERROR(INDEX(TQoL_Indexes!$B$9:$AK$88,MATCH($A$3,TQoL_Indexes!#REF!,0)+$A249,MATCH(AK$3,TQoL_Indexes!$B$8:$AK$8,0)),"")</f>
        <v/>
      </c>
      <c r="AL249" s="86" t="str">
        <f>IFERROR(INDEX(TQoL_Indexes!$B$9:$AK$88,MATCH($A$3,TQoL_Indexes!#REF!,0)+$A249,MATCH(AL$3,TQoL_Indexes!$B$8:$AK$8,0)),"")</f>
        <v/>
      </c>
      <c r="AM249" s="87" t="str">
        <f>IFERROR(INDEX(TQoL_Indexes!$B$9:$AK$88,MATCH($A$3,TQoL_Indexes!#REF!,0)+$A249,MATCH(AM$3,TQoL_Indexes!$B$8:$AK$8,0)),"")</f>
        <v/>
      </c>
    </row>
    <row r="250" spans="1:39">
      <c r="A250" s="58" t="str">
        <f>IFERROR(IF(A249+1&lt;COUNTIF(TQoL_Indexes!#REF!,Aux_Country!$A$3),A249+1,""),"")</f>
        <v/>
      </c>
      <c r="B250" s="121" t="str">
        <f>IFERROR(INDEX(TQoL_Indexes!$B$9:$AK$88,MATCH($A$3,TQoL_Indexes!#REF!,0)+$A250,MATCH(B$3,TQoL_Indexes!$B$8:$AK$8,0)),"")</f>
        <v/>
      </c>
      <c r="C250" s="116" t="str">
        <f>IFERROR(INDEX(TQoL_Indexes!$B$9:$AK$88,MATCH($A$3,TQoL_Indexes!#REF!,0)+$A250,MATCH(C$3,TQoL_Indexes!$B$8:$AK$8,0)),"")</f>
        <v/>
      </c>
      <c r="D250" s="122" t="str">
        <f>IFERROR(INDEX(TQoL_Indexes!$B$9:$AK$88,MATCH($A$3,TQoL_Indexes!#REF!,0)+$A250,MATCH(D$3,TQoL_Indexes!$B$8:$AK$8,0)),"")</f>
        <v/>
      </c>
      <c r="E250" s="86" t="str">
        <f>IFERROR(INDEX(TQoL_Indexes!$B$9:$AK$88,MATCH($A$3,TQoL_Indexes!#REF!,0)+$A250,MATCH(E$3,TQoL_Indexes!$B$8:$AK$8,0)),"")</f>
        <v/>
      </c>
      <c r="F250" s="86" t="str">
        <f>IFERROR(INDEX(TQoL_Indexes!$B$9:$AK$88,MATCH($A$3,TQoL_Indexes!#REF!,0)+$A250,MATCH(F$3,TQoL_Indexes!$B$8:$AK$8,0)),"")</f>
        <v/>
      </c>
      <c r="G250" s="86" t="str">
        <f>IFERROR(INDEX(TQoL_Indexes!$B$9:$AK$88,MATCH($A$3,TQoL_Indexes!#REF!,0)+$A250,MATCH(G$3,TQoL_Indexes!$B$8:$AK$8,0)),"")</f>
        <v/>
      </c>
      <c r="H250" s="86" t="str">
        <f>IFERROR(INDEX(TQoL_Indexes!$B$9:$AK$88,MATCH($A$3,TQoL_Indexes!#REF!,0)+$A250,MATCH(H$3,TQoL_Indexes!$B$8:$AK$8,0)),"")</f>
        <v/>
      </c>
      <c r="I250" s="86" t="str">
        <f>IFERROR(INDEX(TQoL_Indexes!$B$9:$AK$88,MATCH($A$3,TQoL_Indexes!#REF!,0)+$A250,MATCH(I$3,TQoL_Indexes!$B$8:$AK$8,0)),"")</f>
        <v/>
      </c>
      <c r="J250" s="86" t="str">
        <f>IFERROR(INDEX(TQoL_Indexes!$B$9:$AK$88,MATCH($A$3,TQoL_Indexes!#REF!,0)+$A250,MATCH(J$3,TQoL_Indexes!$B$8:$AK$8,0)),"")</f>
        <v/>
      </c>
      <c r="K250" s="86" t="str">
        <f>IFERROR(INDEX(TQoL_Indexes!$B$9:$AK$88,MATCH($A$3,TQoL_Indexes!#REF!,0)+$A250,MATCH(K$3,TQoL_Indexes!$B$8:$AK$8,0)),"")</f>
        <v/>
      </c>
      <c r="L250" s="86" t="str">
        <f>IFERROR(INDEX(TQoL_Indexes!$B$9:$AK$88,MATCH($A$3,TQoL_Indexes!#REF!,0)+$A250,MATCH(L$3,TQoL_Indexes!$B$8:$AK$8,0)),"")</f>
        <v/>
      </c>
      <c r="M250" s="86" t="str">
        <f>IFERROR(INDEX(TQoL_Indexes!$B$9:$AK$88,MATCH($A$3,TQoL_Indexes!#REF!,0)+$A250,MATCH(M$3,TQoL_Indexes!$B$8:$AK$8,0)),"")</f>
        <v/>
      </c>
      <c r="N250" s="86" t="str">
        <f>IFERROR(INDEX(TQoL_Indexes!$B$9:$AK$88,MATCH($A$3,TQoL_Indexes!#REF!,0)+$A250,MATCH(N$3,TQoL_Indexes!$B$8:$AK$8,0)),"")</f>
        <v/>
      </c>
      <c r="O250" s="86" t="str">
        <f>IFERROR(INDEX(TQoL_Indexes!$B$9:$AK$88,MATCH($A$3,TQoL_Indexes!#REF!,0)+$A250,MATCH(O$3,TQoL_Indexes!$B$8:$AK$8,0)),"")</f>
        <v/>
      </c>
      <c r="P250" s="86" t="str">
        <f>IFERROR(INDEX(TQoL_Indexes!$B$9:$AK$88,MATCH($A$3,TQoL_Indexes!#REF!,0)+$A250,MATCH(P$3,TQoL_Indexes!$B$8:$AK$8,0)),"")</f>
        <v/>
      </c>
      <c r="Q250" s="86" t="str">
        <f>IFERROR(INDEX(TQoL_Indexes!$B$9:$AK$88,MATCH($A$3,TQoL_Indexes!#REF!,0)+$A250,MATCH(Q$3,TQoL_Indexes!$B$8:$AK$8,0)),"")</f>
        <v/>
      </c>
      <c r="R250" s="86" t="str">
        <f>IFERROR(INDEX(TQoL_Indexes!$B$9:$AK$88,MATCH($A$3,TQoL_Indexes!#REF!,0)+$A250,MATCH(R$3,TQoL_Indexes!$B$8:$AK$8,0)),"")</f>
        <v/>
      </c>
      <c r="S250" s="86" t="str">
        <f>IFERROR(INDEX(TQoL_Indexes!$B$9:$AK$88,MATCH($A$3,TQoL_Indexes!#REF!,0)+$A250,MATCH(S$3,TQoL_Indexes!$B$8:$AK$8,0)),"")</f>
        <v/>
      </c>
      <c r="T250" s="86" t="str">
        <f>IFERROR(INDEX(TQoL_Indexes!$B$9:$AK$88,MATCH($A$3,TQoL_Indexes!#REF!,0)+$A250,MATCH(T$3,TQoL_Indexes!$B$8:$AK$8,0)),"")</f>
        <v/>
      </c>
      <c r="U250" s="86" t="str">
        <f>IFERROR(INDEX(TQoL_Indexes!$B$9:$AK$88,MATCH($A$3,TQoL_Indexes!#REF!,0)+$A250,MATCH(U$3,TQoL_Indexes!$B$8:$AK$8,0)),"")</f>
        <v/>
      </c>
      <c r="V250" s="86" t="str">
        <f>IFERROR(INDEX(TQoL_Indexes!$B$9:$AK$88,MATCH($A$3,TQoL_Indexes!#REF!,0)+$A250,MATCH(V$3,TQoL_Indexes!$B$8:$AK$8,0)),"")</f>
        <v/>
      </c>
      <c r="W250" s="86" t="str">
        <f>IFERROR(INDEX(TQoL_Indexes!$B$9:$AK$88,MATCH($A$3,TQoL_Indexes!#REF!,0)+$A250,MATCH(W$3,TQoL_Indexes!$B$8:$AK$8,0)),"")</f>
        <v/>
      </c>
      <c r="X250" s="86" t="str">
        <f>IFERROR(INDEX(TQoL_Indexes!$B$9:$AK$88,MATCH($A$3,TQoL_Indexes!#REF!,0)+$A250,MATCH(X$3,TQoL_Indexes!$B$8:$AK$8,0)),"")</f>
        <v/>
      </c>
      <c r="Y250" s="86" t="str">
        <f>IFERROR(INDEX(TQoL_Indexes!$B$9:$AK$88,MATCH($A$3,TQoL_Indexes!#REF!,0)+$A250,MATCH(Y$3,TQoL_Indexes!$B$8:$AK$8,0)),"")</f>
        <v/>
      </c>
      <c r="Z250" s="86" t="str">
        <f>IFERROR(INDEX(TQoL_Indexes!$B$9:$AK$88,MATCH($A$3,TQoL_Indexes!#REF!,0)+$A250,MATCH(Z$3,TQoL_Indexes!$B$8:$AK$8,0)),"")</f>
        <v/>
      </c>
      <c r="AA250" s="86" t="str">
        <f>IFERROR(INDEX(TQoL_Indexes!$B$9:$AK$88,MATCH($A$3,TQoL_Indexes!#REF!,0)+$A250,MATCH(AA$3,TQoL_Indexes!$B$8:$AK$8,0)),"")</f>
        <v/>
      </c>
      <c r="AB250" s="86" t="str">
        <f>IFERROR(INDEX(TQoL_Indexes!$B$9:$AK$88,MATCH($A$3,TQoL_Indexes!#REF!,0)+$A250,MATCH(AB$3,TQoL_Indexes!$B$8:$AK$8,0)),"")</f>
        <v/>
      </c>
      <c r="AC250" s="86" t="str">
        <f>IFERROR(INDEX(TQoL_Indexes!$B$9:$AK$88,MATCH($A$3,TQoL_Indexes!#REF!,0)+$A250,MATCH(AC$3,TQoL_Indexes!$B$8:$AK$8,0)),"")</f>
        <v/>
      </c>
      <c r="AD250" s="86" t="str">
        <f>IFERROR(INDEX(TQoL_Indexes!$B$9:$AK$88,MATCH($A$3,TQoL_Indexes!#REF!,0)+$A250,MATCH(AD$3,TQoL_Indexes!$B$8:$AK$8,0)),"")</f>
        <v/>
      </c>
      <c r="AE250" s="86" t="str">
        <f>IFERROR(INDEX(TQoL_Indexes!$B$9:$AK$88,MATCH($A$3,TQoL_Indexes!#REF!,0)+$A250,MATCH(AE$3,TQoL_Indexes!$B$8:$AK$8,0)),"")</f>
        <v/>
      </c>
      <c r="AF250" s="86" t="str">
        <f>IFERROR(INDEX(TQoL_Indexes!$B$9:$AK$88,MATCH($A$3,TQoL_Indexes!#REF!,0)+$A250,MATCH(AF$3,TQoL_Indexes!$B$8:$AK$8,0)),"")</f>
        <v/>
      </c>
      <c r="AG250" s="86" t="str">
        <f>IFERROR(INDEX(TQoL_Indexes!$B$9:$AK$88,MATCH($A$3,TQoL_Indexes!#REF!,0)+$A250,MATCH(AG$3,TQoL_Indexes!$B$8:$AK$8,0)),"")</f>
        <v/>
      </c>
      <c r="AH250" s="86" t="str">
        <f>IFERROR(INDEX(TQoL_Indexes!$B$9:$AK$88,MATCH($A$3,TQoL_Indexes!#REF!,0)+$A250,MATCH(AH$3,TQoL_Indexes!$B$8:$AK$8,0)),"")</f>
        <v/>
      </c>
      <c r="AI250" s="86" t="str">
        <f>IFERROR(INDEX(TQoL_Indexes!$B$9:$AK$88,MATCH($A$3,TQoL_Indexes!#REF!,0)+$A250,MATCH(AI$3,TQoL_Indexes!$B$8:$AK$8,0)),"")</f>
        <v/>
      </c>
      <c r="AJ250" s="86" t="str">
        <f>IFERROR(INDEX(TQoL_Indexes!$B$9:$AK$88,MATCH($A$3,TQoL_Indexes!#REF!,0)+$A250,MATCH(AJ$3,TQoL_Indexes!$B$8:$AK$8,0)),"")</f>
        <v/>
      </c>
      <c r="AK250" s="86" t="str">
        <f>IFERROR(INDEX(TQoL_Indexes!$B$9:$AK$88,MATCH($A$3,TQoL_Indexes!#REF!,0)+$A250,MATCH(AK$3,TQoL_Indexes!$B$8:$AK$8,0)),"")</f>
        <v/>
      </c>
      <c r="AL250" s="86" t="str">
        <f>IFERROR(INDEX(TQoL_Indexes!$B$9:$AK$88,MATCH($A$3,TQoL_Indexes!#REF!,0)+$A250,MATCH(AL$3,TQoL_Indexes!$B$8:$AK$8,0)),"")</f>
        <v/>
      </c>
      <c r="AM250" s="87" t="str">
        <f>IFERROR(INDEX(TQoL_Indexes!$B$9:$AK$88,MATCH($A$3,TQoL_Indexes!#REF!,0)+$A250,MATCH(AM$3,TQoL_Indexes!$B$8:$AK$8,0)),"")</f>
        <v/>
      </c>
    </row>
    <row r="251" spans="1:39">
      <c r="A251" s="58" t="str">
        <f>IFERROR(IF(A250+1&lt;COUNTIF(TQoL_Indexes!#REF!,Aux_Country!$A$3),A250+1,""),"")</f>
        <v/>
      </c>
      <c r="B251" s="121" t="str">
        <f>IFERROR(INDEX(TQoL_Indexes!$B$9:$AK$88,MATCH($A$3,TQoL_Indexes!#REF!,0)+$A251,MATCH(B$3,TQoL_Indexes!$B$8:$AK$8,0)),"")</f>
        <v/>
      </c>
      <c r="C251" s="116" t="str">
        <f>IFERROR(INDEX(TQoL_Indexes!$B$9:$AK$88,MATCH($A$3,TQoL_Indexes!#REF!,0)+$A251,MATCH(C$3,TQoL_Indexes!$B$8:$AK$8,0)),"")</f>
        <v/>
      </c>
      <c r="D251" s="122" t="str">
        <f>IFERROR(INDEX(TQoL_Indexes!$B$9:$AK$88,MATCH($A$3,TQoL_Indexes!#REF!,0)+$A251,MATCH(D$3,TQoL_Indexes!$B$8:$AK$8,0)),"")</f>
        <v/>
      </c>
      <c r="E251" s="86" t="str">
        <f>IFERROR(INDEX(TQoL_Indexes!$B$9:$AK$88,MATCH($A$3,TQoL_Indexes!#REF!,0)+$A251,MATCH(E$3,TQoL_Indexes!$B$8:$AK$8,0)),"")</f>
        <v/>
      </c>
      <c r="F251" s="86" t="str">
        <f>IFERROR(INDEX(TQoL_Indexes!$B$9:$AK$88,MATCH($A$3,TQoL_Indexes!#REF!,0)+$A251,MATCH(F$3,TQoL_Indexes!$B$8:$AK$8,0)),"")</f>
        <v/>
      </c>
      <c r="G251" s="86" t="str">
        <f>IFERROR(INDEX(TQoL_Indexes!$B$9:$AK$88,MATCH($A$3,TQoL_Indexes!#REF!,0)+$A251,MATCH(G$3,TQoL_Indexes!$B$8:$AK$8,0)),"")</f>
        <v/>
      </c>
      <c r="H251" s="86" t="str">
        <f>IFERROR(INDEX(TQoL_Indexes!$B$9:$AK$88,MATCH($A$3,TQoL_Indexes!#REF!,0)+$A251,MATCH(H$3,TQoL_Indexes!$B$8:$AK$8,0)),"")</f>
        <v/>
      </c>
      <c r="I251" s="86" t="str">
        <f>IFERROR(INDEX(TQoL_Indexes!$B$9:$AK$88,MATCH($A$3,TQoL_Indexes!#REF!,0)+$A251,MATCH(I$3,TQoL_Indexes!$B$8:$AK$8,0)),"")</f>
        <v/>
      </c>
      <c r="J251" s="86" t="str">
        <f>IFERROR(INDEX(TQoL_Indexes!$B$9:$AK$88,MATCH($A$3,TQoL_Indexes!#REF!,0)+$A251,MATCH(J$3,TQoL_Indexes!$B$8:$AK$8,0)),"")</f>
        <v/>
      </c>
      <c r="K251" s="86" t="str">
        <f>IFERROR(INDEX(TQoL_Indexes!$B$9:$AK$88,MATCH($A$3,TQoL_Indexes!#REF!,0)+$A251,MATCH(K$3,TQoL_Indexes!$B$8:$AK$8,0)),"")</f>
        <v/>
      </c>
      <c r="L251" s="86" t="str">
        <f>IFERROR(INDEX(TQoL_Indexes!$B$9:$AK$88,MATCH($A$3,TQoL_Indexes!#REF!,0)+$A251,MATCH(L$3,TQoL_Indexes!$B$8:$AK$8,0)),"")</f>
        <v/>
      </c>
      <c r="M251" s="86" t="str">
        <f>IFERROR(INDEX(TQoL_Indexes!$B$9:$AK$88,MATCH($A$3,TQoL_Indexes!#REF!,0)+$A251,MATCH(M$3,TQoL_Indexes!$B$8:$AK$8,0)),"")</f>
        <v/>
      </c>
      <c r="N251" s="86" t="str">
        <f>IFERROR(INDEX(TQoL_Indexes!$B$9:$AK$88,MATCH($A$3,TQoL_Indexes!#REF!,0)+$A251,MATCH(N$3,TQoL_Indexes!$B$8:$AK$8,0)),"")</f>
        <v/>
      </c>
      <c r="O251" s="86" t="str">
        <f>IFERROR(INDEX(TQoL_Indexes!$B$9:$AK$88,MATCH($A$3,TQoL_Indexes!#REF!,0)+$A251,MATCH(O$3,TQoL_Indexes!$B$8:$AK$8,0)),"")</f>
        <v/>
      </c>
      <c r="P251" s="86" t="str">
        <f>IFERROR(INDEX(TQoL_Indexes!$B$9:$AK$88,MATCH($A$3,TQoL_Indexes!#REF!,0)+$A251,MATCH(P$3,TQoL_Indexes!$B$8:$AK$8,0)),"")</f>
        <v/>
      </c>
      <c r="Q251" s="86" t="str">
        <f>IFERROR(INDEX(TQoL_Indexes!$B$9:$AK$88,MATCH($A$3,TQoL_Indexes!#REF!,0)+$A251,MATCH(Q$3,TQoL_Indexes!$B$8:$AK$8,0)),"")</f>
        <v/>
      </c>
      <c r="R251" s="86" t="str">
        <f>IFERROR(INDEX(TQoL_Indexes!$B$9:$AK$88,MATCH($A$3,TQoL_Indexes!#REF!,0)+$A251,MATCH(R$3,TQoL_Indexes!$B$8:$AK$8,0)),"")</f>
        <v/>
      </c>
      <c r="S251" s="86" t="str">
        <f>IFERROR(INDEX(TQoL_Indexes!$B$9:$AK$88,MATCH($A$3,TQoL_Indexes!#REF!,0)+$A251,MATCH(S$3,TQoL_Indexes!$B$8:$AK$8,0)),"")</f>
        <v/>
      </c>
      <c r="T251" s="86" t="str">
        <f>IFERROR(INDEX(TQoL_Indexes!$B$9:$AK$88,MATCH($A$3,TQoL_Indexes!#REF!,0)+$A251,MATCH(T$3,TQoL_Indexes!$B$8:$AK$8,0)),"")</f>
        <v/>
      </c>
      <c r="U251" s="86" t="str">
        <f>IFERROR(INDEX(TQoL_Indexes!$B$9:$AK$88,MATCH($A$3,TQoL_Indexes!#REF!,0)+$A251,MATCH(U$3,TQoL_Indexes!$B$8:$AK$8,0)),"")</f>
        <v/>
      </c>
      <c r="V251" s="86" t="str">
        <f>IFERROR(INDEX(TQoL_Indexes!$B$9:$AK$88,MATCH($A$3,TQoL_Indexes!#REF!,0)+$A251,MATCH(V$3,TQoL_Indexes!$B$8:$AK$8,0)),"")</f>
        <v/>
      </c>
      <c r="W251" s="86" t="str">
        <f>IFERROR(INDEX(TQoL_Indexes!$B$9:$AK$88,MATCH($A$3,TQoL_Indexes!#REF!,0)+$A251,MATCH(W$3,TQoL_Indexes!$B$8:$AK$8,0)),"")</f>
        <v/>
      </c>
      <c r="X251" s="86" t="str">
        <f>IFERROR(INDEX(TQoL_Indexes!$B$9:$AK$88,MATCH($A$3,TQoL_Indexes!#REF!,0)+$A251,MATCH(X$3,TQoL_Indexes!$B$8:$AK$8,0)),"")</f>
        <v/>
      </c>
      <c r="Y251" s="86" t="str">
        <f>IFERROR(INDEX(TQoL_Indexes!$B$9:$AK$88,MATCH($A$3,TQoL_Indexes!#REF!,0)+$A251,MATCH(Y$3,TQoL_Indexes!$B$8:$AK$8,0)),"")</f>
        <v/>
      </c>
      <c r="Z251" s="86" t="str">
        <f>IFERROR(INDEX(TQoL_Indexes!$B$9:$AK$88,MATCH($A$3,TQoL_Indexes!#REF!,0)+$A251,MATCH(Z$3,TQoL_Indexes!$B$8:$AK$8,0)),"")</f>
        <v/>
      </c>
      <c r="AA251" s="86" t="str">
        <f>IFERROR(INDEX(TQoL_Indexes!$B$9:$AK$88,MATCH($A$3,TQoL_Indexes!#REF!,0)+$A251,MATCH(AA$3,TQoL_Indexes!$B$8:$AK$8,0)),"")</f>
        <v/>
      </c>
      <c r="AB251" s="86" t="str">
        <f>IFERROR(INDEX(TQoL_Indexes!$B$9:$AK$88,MATCH($A$3,TQoL_Indexes!#REF!,0)+$A251,MATCH(AB$3,TQoL_Indexes!$B$8:$AK$8,0)),"")</f>
        <v/>
      </c>
      <c r="AC251" s="86" t="str">
        <f>IFERROR(INDEX(TQoL_Indexes!$B$9:$AK$88,MATCH($A$3,TQoL_Indexes!#REF!,0)+$A251,MATCH(AC$3,TQoL_Indexes!$B$8:$AK$8,0)),"")</f>
        <v/>
      </c>
      <c r="AD251" s="86" t="str">
        <f>IFERROR(INDEX(TQoL_Indexes!$B$9:$AK$88,MATCH($A$3,TQoL_Indexes!#REF!,0)+$A251,MATCH(AD$3,TQoL_Indexes!$B$8:$AK$8,0)),"")</f>
        <v/>
      </c>
      <c r="AE251" s="86" t="str">
        <f>IFERROR(INDEX(TQoL_Indexes!$B$9:$AK$88,MATCH($A$3,TQoL_Indexes!#REF!,0)+$A251,MATCH(AE$3,TQoL_Indexes!$B$8:$AK$8,0)),"")</f>
        <v/>
      </c>
      <c r="AF251" s="86" t="str">
        <f>IFERROR(INDEX(TQoL_Indexes!$B$9:$AK$88,MATCH($A$3,TQoL_Indexes!#REF!,0)+$A251,MATCH(AF$3,TQoL_Indexes!$B$8:$AK$8,0)),"")</f>
        <v/>
      </c>
      <c r="AG251" s="86" t="str">
        <f>IFERROR(INDEX(TQoL_Indexes!$B$9:$AK$88,MATCH($A$3,TQoL_Indexes!#REF!,0)+$A251,MATCH(AG$3,TQoL_Indexes!$B$8:$AK$8,0)),"")</f>
        <v/>
      </c>
      <c r="AH251" s="86" t="str">
        <f>IFERROR(INDEX(TQoL_Indexes!$B$9:$AK$88,MATCH($A$3,TQoL_Indexes!#REF!,0)+$A251,MATCH(AH$3,TQoL_Indexes!$B$8:$AK$8,0)),"")</f>
        <v/>
      </c>
      <c r="AI251" s="86" t="str">
        <f>IFERROR(INDEX(TQoL_Indexes!$B$9:$AK$88,MATCH($A$3,TQoL_Indexes!#REF!,0)+$A251,MATCH(AI$3,TQoL_Indexes!$B$8:$AK$8,0)),"")</f>
        <v/>
      </c>
      <c r="AJ251" s="86" t="str">
        <f>IFERROR(INDEX(TQoL_Indexes!$B$9:$AK$88,MATCH($A$3,TQoL_Indexes!#REF!,0)+$A251,MATCH(AJ$3,TQoL_Indexes!$B$8:$AK$8,0)),"")</f>
        <v/>
      </c>
      <c r="AK251" s="86" t="str">
        <f>IFERROR(INDEX(TQoL_Indexes!$B$9:$AK$88,MATCH($A$3,TQoL_Indexes!#REF!,0)+$A251,MATCH(AK$3,TQoL_Indexes!$B$8:$AK$8,0)),"")</f>
        <v/>
      </c>
      <c r="AL251" s="86" t="str">
        <f>IFERROR(INDEX(TQoL_Indexes!$B$9:$AK$88,MATCH($A$3,TQoL_Indexes!#REF!,0)+$A251,MATCH(AL$3,TQoL_Indexes!$B$8:$AK$8,0)),"")</f>
        <v/>
      </c>
      <c r="AM251" s="87" t="str">
        <f>IFERROR(INDEX(TQoL_Indexes!$B$9:$AK$88,MATCH($A$3,TQoL_Indexes!#REF!,0)+$A251,MATCH(AM$3,TQoL_Indexes!$B$8:$AK$8,0)),"")</f>
        <v/>
      </c>
    </row>
    <row r="252" spans="1:39">
      <c r="A252" s="58" t="str">
        <f>IFERROR(IF(A251+1&lt;COUNTIF(TQoL_Indexes!#REF!,Aux_Country!$A$3),A251+1,""),"")</f>
        <v/>
      </c>
      <c r="B252" s="121" t="str">
        <f>IFERROR(INDEX(TQoL_Indexes!$B$9:$AK$88,MATCH($A$3,TQoL_Indexes!#REF!,0)+$A252,MATCH(B$3,TQoL_Indexes!$B$8:$AK$8,0)),"")</f>
        <v/>
      </c>
      <c r="C252" s="116" t="str">
        <f>IFERROR(INDEX(TQoL_Indexes!$B$9:$AK$88,MATCH($A$3,TQoL_Indexes!#REF!,0)+$A252,MATCH(C$3,TQoL_Indexes!$B$8:$AK$8,0)),"")</f>
        <v/>
      </c>
      <c r="D252" s="122" t="str">
        <f>IFERROR(INDEX(TQoL_Indexes!$B$9:$AK$88,MATCH($A$3,TQoL_Indexes!#REF!,0)+$A252,MATCH(D$3,TQoL_Indexes!$B$8:$AK$8,0)),"")</f>
        <v/>
      </c>
      <c r="E252" s="86" t="str">
        <f>IFERROR(INDEX(TQoL_Indexes!$B$9:$AK$88,MATCH($A$3,TQoL_Indexes!#REF!,0)+$A252,MATCH(E$3,TQoL_Indexes!$B$8:$AK$8,0)),"")</f>
        <v/>
      </c>
      <c r="F252" s="86" t="str">
        <f>IFERROR(INDEX(TQoL_Indexes!$B$9:$AK$88,MATCH($A$3,TQoL_Indexes!#REF!,0)+$A252,MATCH(F$3,TQoL_Indexes!$B$8:$AK$8,0)),"")</f>
        <v/>
      </c>
      <c r="G252" s="86" t="str">
        <f>IFERROR(INDEX(TQoL_Indexes!$B$9:$AK$88,MATCH($A$3,TQoL_Indexes!#REF!,0)+$A252,MATCH(G$3,TQoL_Indexes!$B$8:$AK$8,0)),"")</f>
        <v/>
      </c>
      <c r="H252" s="86" t="str">
        <f>IFERROR(INDEX(TQoL_Indexes!$B$9:$AK$88,MATCH($A$3,TQoL_Indexes!#REF!,0)+$A252,MATCH(H$3,TQoL_Indexes!$B$8:$AK$8,0)),"")</f>
        <v/>
      </c>
      <c r="I252" s="86" t="str">
        <f>IFERROR(INDEX(TQoL_Indexes!$B$9:$AK$88,MATCH($A$3,TQoL_Indexes!#REF!,0)+$A252,MATCH(I$3,TQoL_Indexes!$B$8:$AK$8,0)),"")</f>
        <v/>
      </c>
      <c r="J252" s="86" t="str">
        <f>IFERROR(INDEX(TQoL_Indexes!$B$9:$AK$88,MATCH($A$3,TQoL_Indexes!#REF!,0)+$A252,MATCH(J$3,TQoL_Indexes!$B$8:$AK$8,0)),"")</f>
        <v/>
      </c>
      <c r="K252" s="86" t="str">
        <f>IFERROR(INDEX(TQoL_Indexes!$B$9:$AK$88,MATCH($A$3,TQoL_Indexes!#REF!,0)+$A252,MATCH(K$3,TQoL_Indexes!$B$8:$AK$8,0)),"")</f>
        <v/>
      </c>
      <c r="L252" s="86" t="str">
        <f>IFERROR(INDEX(TQoL_Indexes!$B$9:$AK$88,MATCH($A$3,TQoL_Indexes!#REF!,0)+$A252,MATCH(L$3,TQoL_Indexes!$B$8:$AK$8,0)),"")</f>
        <v/>
      </c>
      <c r="M252" s="86" t="str">
        <f>IFERROR(INDEX(TQoL_Indexes!$B$9:$AK$88,MATCH($A$3,TQoL_Indexes!#REF!,0)+$A252,MATCH(M$3,TQoL_Indexes!$B$8:$AK$8,0)),"")</f>
        <v/>
      </c>
      <c r="N252" s="86" t="str">
        <f>IFERROR(INDEX(TQoL_Indexes!$B$9:$AK$88,MATCH($A$3,TQoL_Indexes!#REF!,0)+$A252,MATCH(N$3,TQoL_Indexes!$B$8:$AK$8,0)),"")</f>
        <v/>
      </c>
      <c r="O252" s="86" t="str">
        <f>IFERROR(INDEX(TQoL_Indexes!$B$9:$AK$88,MATCH($A$3,TQoL_Indexes!#REF!,0)+$A252,MATCH(O$3,TQoL_Indexes!$B$8:$AK$8,0)),"")</f>
        <v/>
      </c>
      <c r="P252" s="86" t="str">
        <f>IFERROR(INDEX(TQoL_Indexes!$B$9:$AK$88,MATCH($A$3,TQoL_Indexes!#REF!,0)+$A252,MATCH(P$3,TQoL_Indexes!$B$8:$AK$8,0)),"")</f>
        <v/>
      </c>
      <c r="Q252" s="86" t="str">
        <f>IFERROR(INDEX(TQoL_Indexes!$B$9:$AK$88,MATCH($A$3,TQoL_Indexes!#REF!,0)+$A252,MATCH(Q$3,TQoL_Indexes!$B$8:$AK$8,0)),"")</f>
        <v/>
      </c>
      <c r="R252" s="86" t="str">
        <f>IFERROR(INDEX(TQoL_Indexes!$B$9:$AK$88,MATCH($A$3,TQoL_Indexes!#REF!,0)+$A252,MATCH(R$3,TQoL_Indexes!$B$8:$AK$8,0)),"")</f>
        <v/>
      </c>
      <c r="S252" s="86" t="str">
        <f>IFERROR(INDEX(TQoL_Indexes!$B$9:$AK$88,MATCH($A$3,TQoL_Indexes!#REF!,0)+$A252,MATCH(S$3,TQoL_Indexes!$B$8:$AK$8,0)),"")</f>
        <v/>
      </c>
      <c r="T252" s="86" t="str">
        <f>IFERROR(INDEX(TQoL_Indexes!$B$9:$AK$88,MATCH($A$3,TQoL_Indexes!#REF!,0)+$A252,MATCH(T$3,TQoL_Indexes!$B$8:$AK$8,0)),"")</f>
        <v/>
      </c>
      <c r="U252" s="86" t="str">
        <f>IFERROR(INDEX(TQoL_Indexes!$B$9:$AK$88,MATCH($A$3,TQoL_Indexes!#REF!,0)+$A252,MATCH(U$3,TQoL_Indexes!$B$8:$AK$8,0)),"")</f>
        <v/>
      </c>
      <c r="V252" s="86" t="str">
        <f>IFERROR(INDEX(TQoL_Indexes!$B$9:$AK$88,MATCH($A$3,TQoL_Indexes!#REF!,0)+$A252,MATCH(V$3,TQoL_Indexes!$B$8:$AK$8,0)),"")</f>
        <v/>
      </c>
      <c r="W252" s="86" t="str">
        <f>IFERROR(INDEX(TQoL_Indexes!$B$9:$AK$88,MATCH($A$3,TQoL_Indexes!#REF!,0)+$A252,MATCH(W$3,TQoL_Indexes!$B$8:$AK$8,0)),"")</f>
        <v/>
      </c>
      <c r="X252" s="86" t="str">
        <f>IFERROR(INDEX(TQoL_Indexes!$B$9:$AK$88,MATCH($A$3,TQoL_Indexes!#REF!,0)+$A252,MATCH(X$3,TQoL_Indexes!$B$8:$AK$8,0)),"")</f>
        <v/>
      </c>
      <c r="Y252" s="86" t="str">
        <f>IFERROR(INDEX(TQoL_Indexes!$B$9:$AK$88,MATCH($A$3,TQoL_Indexes!#REF!,0)+$A252,MATCH(Y$3,TQoL_Indexes!$B$8:$AK$8,0)),"")</f>
        <v/>
      </c>
      <c r="Z252" s="86" t="str">
        <f>IFERROR(INDEX(TQoL_Indexes!$B$9:$AK$88,MATCH($A$3,TQoL_Indexes!#REF!,0)+$A252,MATCH(Z$3,TQoL_Indexes!$B$8:$AK$8,0)),"")</f>
        <v/>
      </c>
      <c r="AA252" s="86" t="str">
        <f>IFERROR(INDEX(TQoL_Indexes!$B$9:$AK$88,MATCH($A$3,TQoL_Indexes!#REF!,0)+$A252,MATCH(AA$3,TQoL_Indexes!$B$8:$AK$8,0)),"")</f>
        <v/>
      </c>
      <c r="AB252" s="86" t="str">
        <f>IFERROR(INDEX(TQoL_Indexes!$B$9:$AK$88,MATCH($A$3,TQoL_Indexes!#REF!,0)+$A252,MATCH(AB$3,TQoL_Indexes!$B$8:$AK$8,0)),"")</f>
        <v/>
      </c>
      <c r="AC252" s="86" t="str">
        <f>IFERROR(INDEX(TQoL_Indexes!$B$9:$AK$88,MATCH($A$3,TQoL_Indexes!#REF!,0)+$A252,MATCH(AC$3,TQoL_Indexes!$B$8:$AK$8,0)),"")</f>
        <v/>
      </c>
      <c r="AD252" s="86" t="str">
        <f>IFERROR(INDEX(TQoL_Indexes!$B$9:$AK$88,MATCH($A$3,TQoL_Indexes!#REF!,0)+$A252,MATCH(AD$3,TQoL_Indexes!$B$8:$AK$8,0)),"")</f>
        <v/>
      </c>
      <c r="AE252" s="86" t="str">
        <f>IFERROR(INDEX(TQoL_Indexes!$B$9:$AK$88,MATCH($A$3,TQoL_Indexes!#REF!,0)+$A252,MATCH(AE$3,TQoL_Indexes!$B$8:$AK$8,0)),"")</f>
        <v/>
      </c>
      <c r="AF252" s="86" t="str">
        <f>IFERROR(INDEX(TQoL_Indexes!$B$9:$AK$88,MATCH($A$3,TQoL_Indexes!#REF!,0)+$A252,MATCH(AF$3,TQoL_Indexes!$B$8:$AK$8,0)),"")</f>
        <v/>
      </c>
      <c r="AG252" s="86" t="str">
        <f>IFERROR(INDEX(TQoL_Indexes!$B$9:$AK$88,MATCH($A$3,TQoL_Indexes!#REF!,0)+$A252,MATCH(AG$3,TQoL_Indexes!$B$8:$AK$8,0)),"")</f>
        <v/>
      </c>
      <c r="AH252" s="86" t="str">
        <f>IFERROR(INDEX(TQoL_Indexes!$B$9:$AK$88,MATCH($A$3,TQoL_Indexes!#REF!,0)+$A252,MATCH(AH$3,TQoL_Indexes!$B$8:$AK$8,0)),"")</f>
        <v/>
      </c>
      <c r="AI252" s="86" t="str">
        <f>IFERROR(INDEX(TQoL_Indexes!$B$9:$AK$88,MATCH($A$3,TQoL_Indexes!#REF!,0)+$A252,MATCH(AI$3,TQoL_Indexes!$B$8:$AK$8,0)),"")</f>
        <v/>
      </c>
      <c r="AJ252" s="86" t="str">
        <f>IFERROR(INDEX(TQoL_Indexes!$B$9:$AK$88,MATCH($A$3,TQoL_Indexes!#REF!,0)+$A252,MATCH(AJ$3,TQoL_Indexes!$B$8:$AK$8,0)),"")</f>
        <v/>
      </c>
      <c r="AK252" s="86" t="str">
        <f>IFERROR(INDEX(TQoL_Indexes!$B$9:$AK$88,MATCH($A$3,TQoL_Indexes!#REF!,0)+$A252,MATCH(AK$3,TQoL_Indexes!$B$8:$AK$8,0)),"")</f>
        <v/>
      </c>
      <c r="AL252" s="86" t="str">
        <f>IFERROR(INDEX(TQoL_Indexes!$B$9:$AK$88,MATCH($A$3,TQoL_Indexes!#REF!,0)+$A252,MATCH(AL$3,TQoL_Indexes!$B$8:$AK$8,0)),"")</f>
        <v/>
      </c>
      <c r="AM252" s="87" t="str">
        <f>IFERROR(INDEX(TQoL_Indexes!$B$9:$AK$88,MATCH($A$3,TQoL_Indexes!#REF!,0)+$A252,MATCH(AM$3,TQoL_Indexes!$B$8:$AK$8,0)),"")</f>
        <v/>
      </c>
    </row>
    <row r="253" spans="1:39">
      <c r="A253" s="58" t="str">
        <f>IFERROR(IF(A252+1&lt;COUNTIF(TQoL_Indexes!#REF!,Aux_Country!$A$3),A252+1,""),"")</f>
        <v/>
      </c>
      <c r="B253" s="121" t="str">
        <f>IFERROR(INDEX(TQoL_Indexes!$B$9:$AK$88,MATCH($A$3,TQoL_Indexes!#REF!,0)+$A253,MATCH(B$3,TQoL_Indexes!$B$8:$AK$8,0)),"")</f>
        <v/>
      </c>
      <c r="C253" s="116" t="str">
        <f>IFERROR(INDEX(TQoL_Indexes!$B$9:$AK$88,MATCH($A$3,TQoL_Indexes!#REF!,0)+$A253,MATCH(C$3,TQoL_Indexes!$B$8:$AK$8,0)),"")</f>
        <v/>
      </c>
      <c r="D253" s="122" t="str">
        <f>IFERROR(INDEX(TQoL_Indexes!$B$9:$AK$88,MATCH($A$3,TQoL_Indexes!#REF!,0)+$A253,MATCH(D$3,TQoL_Indexes!$B$8:$AK$8,0)),"")</f>
        <v/>
      </c>
      <c r="E253" s="86" t="str">
        <f>IFERROR(INDEX(TQoL_Indexes!$B$9:$AK$88,MATCH($A$3,TQoL_Indexes!#REF!,0)+$A253,MATCH(E$3,TQoL_Indexes!$B$8:$AK$8,0)),"")</f>
        <v/>
      </c>
      <c r="F253" s="86" t="str">
        <f>IFERROR(INDEX(TQoL_Indexes!$B$9:$AK$88,MATCH($A$3,TQoL_Indexes!#REF!,0)+$A253,MATCH(F$3,TQoL_Indexes!$B$8:$AK$8,0)),"")</f>
        <v/>
      </c>
      <c r="G253" s="86" t="str">
        <f>IFERROR(INDEX(TQoL_Indexes!$B$9:$AK$88,MATCH($A$3,TQoL_Indexes!#REF!,0)+$A253,MATCH(G$3,TQoL_Indexes!$B$8:$AK$8,0)),"")</f>
        <v/>
      </c>
      <c r="H253" s="86" t="str">
        <f>IFERROR(INDEX(TQoL_Indexes!$B$9:$AK$88,MATCH($A$3,TQoL_Indexes!#REF!,0)+$A253,MATCH(H$3,TQoL_Indexes!$B$8:$AK$8,0)),"")</f>
        <v/>
      </c>
      <c r="I253" s="86" t="str">
        <f>IFERROR(INDEX(TQoL_Indexes!$B$9:$AK$88,MATCH($A$3,TQoL_Indexes!#REF!,0)+$A253,MATCH(I$3,TQoL_Indexes!$B$8:$AK$8,0)),"")</f>
        <v/>
      </c>
      <c r="J253" s="86" t="str">
        <f>IFERROR(INDEX(TQoL_Indexes!$B$9:$AK$88,MATCH($A$3,TQoL_Indexes!#REF!,0)+$A253,MATCH(J$3,TQoL_Indexes!$B$8:$AK$8,0)),"")</f>
        <v/>
      </c>
      <c r="K253" s="86" t="str">
        <f>IFERROR(INDEX(TQoL_Indexes!$B$9:$AK$88,MATCH($A$3,TQoL_Indexes!#REF!,0)+$A253,MATCH(K$3,TQoL_Indexes!$B$8:$AK$8,0)),"")</f>
        <v/>
      </c>
      <c r="L253" s="86" t="str">
        <f>IFERROR(INDEX(TQoL_Indexes!$B$9:$AK$88,MATCH($A$3,TQoL_Indexes!#REF!,0)+$A253,MATCH(L$3,TQoL_Indexes!$B$8:$AK$8,0)),"")</f>
        <v/>
      </c>
      <c r="M253" s="86" t="str">
        <f>IFERROR(INDEX(TQoL_Indexes!$B$9:$AK$88,MATCH($A$3,TQoL_Indexes!#REF!,0)+$A253,MATCH(M$3,TQoL_Indexes!$B$8:$AK$8,0)),"")</f>
        <v/>
      </c>
      <c r="N253" s="86" t="str">
        <f>IFERROR(INDEX(TQoL_Indexes!$B$9:$AK$88,MATCH($A$3,TQoL_Indexes!#REF!,0)+$A253,MATCH(N$3,TQoL_Indexes!$B$8:$AK$8,0)),"")</f>
        <v/>
      </c>
      <c r="O253" s="86" t="str">
        <f>IFERROR(INDEX(TQoL_Indexes!$B$9:$AK$88,MATCH($A$3,TQoL_Indexes!#REF!,0)+$A253,MATCH(O$3,TQoL_Indexes!$B$8:$AK$8,0)),"")</f>
        <v/>
      </c>
      <c r="P253" s="86" t="str">
        <f>IFERROR(INDEX(TQoL_Indexes!$B$9:$AK$88,MATCH($A$3,TQoL_Indexes!#REF!,0)+$A253,MATCH(P$3,TQoL_Indexes!$B$8:$AK$8,0)),"")</f>
        <v/>
      </c>
      <c r="Q253" s="86" t="str">
        <f>IFERROR(INDEX(TQoL_Indexes!$B$9:$AK$88,MATCH($A$3,TQoL_Indexes!#REF!,0)+$A253,MATCH(Q$3,TQoL_Indexes!$B$8:$AK$8,0)),"")</f>
        <v/>
      </c>
      <c r="R253" s="86" t="str">
        <f>IFERROR(INDEX(TQoL_Indexes!$B$9:$AK$88,MATCH($A$3,TQoL_Indexes!#REF!,0)+$A253,MATCH(R$3,TQoL_Indexes!$B$8:$AK$8,0)),"")</f>
        <v/>
      </c>
      <c r="S253" s="86" t="str">
        <f>IFERROR(INDEX(TQoL_Indexes!$B$9:$AK$88,MATCH($A$3,TQoL_Indexes!#REF!,0)+$A253,MATCH(S$3,TQoL_Indexes!$B$8:$AK$8,0)),"")</f>
        <v/>
      </c>
      <c r="T253" s="86" t="str">
        <f>IFERROR(INDEX(TQoL_Indexes!$B$9:$AK$88,MATCH($A$3,TQoL_Indexes!#REF!,0)+$A253,MATCH(T$3,TQoL_Indexes!$B$8:$AK$8,0)),"")</f>
        <v/>
      </c>
      <c r="U253" s="86" t="str">
        <f>IFERROR(INDEX(TQoL_Indexes!$B$9:$AK$88,MATCH($A$3,TQoL_Indexes!#REF!,0)+$A253,MATCH(U$3,TQoL_Indexes!$B$8:$AK$8,0)),"")</f>
        <v/>
      </c>
      <c r="V253" s="86" t="str">
        <f>IFERROR(INDEX(TQoL_Indexes!$B$9:$AK$88,MATCH($A$3,TQoL_Indexes!#REF!,0)+$A253,MATCH(V$3,TQoL_Indexes!$B$8:$AK$8,0)),"")</f>
        <v/>
      </c>
      <c r="W253" s="86" t="str">
        <f>IFERROR(INDEX(TQoL_Indexes!$B$9:$AK$88,MATCH($A$3,TQoL_Indexes!#REF!,0)+$A253,MATCH(W$3,TQoL_Indexes!$B$8:$AK$8,0)),"")</f>
        <v/>
      </c>
      <c r="X253" s="86" t="str">
        <f>IFERROR(INDEX(TQoL_Indexes!$B$9:$AK$88,MATCH($A$3,TQoL_Indexes!#REF!,0)+$A253,MATCH(X$3,TQoL_Indexes!$B$8:$AK$8,0)),"")</f>
        <v/>
      </c>
      <c r="Y253" s="86" t="str">
        <f>IFERROR(INDEX(TQoL_Indexes!$B$9:$AK$88,MATCH($A$3,TQoL_Indexes!#REF!,0)+$A253,MATCH(Y$3,TQoL_Indexes!$B$8:$AK$8,0)),"")</f>
        <v/>
      </c>
      <c r="Z253" s="86" t="str">
        <f>IFERROR(INDEX(TQoL_Indexes!$B$9:$AK$88,MATCH($A$3,TQoL_Indexes!#REF!,0)+$A253,MATCH(Z$3,TQoL_Indexes!$B$8:$AK$8,0)),"")</f>
        <v/>
      </c>
      <c r="AA253" s="86" t="str">
        <f>IFERROR(INDEX(TQoL_Indexes!$B$9:$AK$88,MATCH($A$3,TQoL_Indexes!#REF!,0)+$A253,MATCH(AA$3,TQoL_Indexes!$B$8:$AK$8,0)),"")</f>
        <v/>
      </c>
      <c r="AB253" s="86" t="str">
        <f>IFERROR(INDEX(TQoL_Indexes!$B$9:$AK$88,MATCH($A$3,TQoL_Indexes!#REF!,0)+$A253,MATCH(AB$3,TQoL_Indexes!$B$8:$AK$8,0)),"")</f>
        <v/>
      </c>
      <c r="AC253" s="86" t="str">
        <f>IFERROR(INDEX(TQoL_Indexes!$B$9:$AK$88,MATCH($A$3,TQoL_Indexes!#REF!,0)+$A253,MATCH(AC$3,TQoL_Indexes!$B$8:$AK$8,0)),"")</f>
        <v/>
      </c>
      <c r="AD253" s="86" t="str">
        <f>IFERROR(INDEX(TQoL_Indexes!$B$9:$AK$88,MATCH($A$3,TQoL_Indexes!#REF!,0)+$A253,MATCH(AD$3,TQoL_Indexes!$B$8:$AK$8,0)),"")</f>
        <v/>
      </c>
      <c r="AE253" s="86" t="str">
        <f>IFERROR(INDEX(TQoL_Indexes!$B$9:$AK$88,MATCH($A$3,TQoL_Indexes!#REF!,0)+$A253,MATCH(AE$3,TQoL_Indexes!$B$8:$AK$8,0)),"")</f>
        <v/>
      </c>
      <c r="AF253" s="86" t="str">
        <f>IFERROR(INDEX(TQoL_Indexes!$B$9:$AK$88,MATCH($A$3,TQoL_Indexes!#REF!,0)+$A253,MATCH(AF$3,TQoL_Indexes!$B$8:$AK$8,0)),"")</f>
        <v/>
      </c>
      <c r="AG253" s="86" t="str">
        <f>IFERROR(INDEX(TQoL_Indexes!$B$9:$AK$88,MATCH($A$3,TQoL_Indexes!#REF!,0)+$A253,MATCH(AG$3,TQoL_Indexes!$B$8:$AK$8,0)),"")</f>
        <v/>
      </c>
      <c r="AH253" s="86" t="str">
        <f>IFERROR(INDEX(TQoL_Indexes!$B$9:$AK$88,MATCH($A$3,TQoL_Indexes!#REF!,0)+$A253,MATCH(AH$3,TQoL_Indexes!$B$8:$AK$8,0)),"")</f>
        <v/>
      </c>
      <c r="AI253" s="86" t="str">
        <f>IFERROR(INDEX(TQoL_Indexes!$B$9:$AK$88,MATCH($A$3,TQoL_Indexes!#REF!,0)+$A253,MATCH(AI$3,TQoL_Indexes!$B$8:$AK$8,0)),"")</f>
        <v/>
      </c>
      <c r="AJ253" s="86" t="str">
        <f>IFERROR(INDEX(TQoL_Indexes!$B$9:$AK$88,MATCH($A$3,TQoL_Indexes!#REF!,0)+$A253,MATCH(AJ$3,TQoL_Indexes!$B$8:$AK$8,0)),"")</f>
        <v/>
      </c>
      <c r="AK253" s="86" t="str">
        <f>IFERROR(INDEX(TQoL_Indexes!$B$9:$AK$88,MATCH($A$3,TQoL_Indexes!#REF!,0)+$A253,MATCH(AK$3,TQoL_Indexes!$B$8:$AK$8,0)),"")</f>
        <v/>
      </c>
      <c r="AL253" s="86" t="str">
        <f>IFERROR(INDEX(TQoL_Indexes!$B$9:$AK$88,MATCH($A$3,TQoL_Indexes!#REF!,0)+$A253,MATCH(AL$3,TQoL_Indexes!$B$8:$AK$8,0)),"")</f>
        <v/>
      </c>
      <c r="AM253" s="87" t="str">
        <f>IFERROR(INDEX(TQoL_Indexes!$B$9:$AK$88,MATCH($A$3,TQoL_Indexes!#REF!,0)+$A253,MATCH(AM$3,TQoL_Indexes!$B$8:$AK$8,0)),"")</f>
        <v/>
      </c>
    </row>
    <row r="254" spans="1:39">
      <c r="A254" s="58" t="str">
        <f>IFERROR(IF(A253+1&lt;COUNTIF(TQoL_Indexes!#REF!,Aux_Country!$A$3),A253+1,""),"")</f>
        <v/>
      </c>
      <c r="B254" s="121" t="str">
        <f>IFERROR(INDEX(TQoL_Indexes!$B$9:$AK$88,MATCH($A$3,TQoL_Indexes!#REF!,0)+$A254,MATCH(B$3,TQoL_Indexes!$B$8:$AK$8,0)),"")</f>
        <v/>
      </c>
      <c r="C254" s="116" t="str">
        <f>IFERROR(INDEX(TQoL_Indexes!$B$9:$AK$88,MATCH($A$3,TQoL_Indexes!#REF!,0)+$A254,MATCH(C$3,TQoL_Indexes!$B$8:$AK$8,0)),"")</f>
        <v/>
      </c>
      <c r="D254" s="122" t="str">
        <f>IFERROR(INDEX(TQoL_Indexes!$B$9:$AK$88,MATCH($A$3,TQoL_Indexes!#REF!,0)+$A254,MATCH(D$3,TQoL_Indexes!$B$8:$AK$8,0)),"")</f>
        <v/>
      </c>
      <c r="E254" s="86" t="str">
        <f>IFERROR(INDEX(TQoL_Indexes!$B$9:$AK$88,MATCH($A$3,TQoL_Indexes!#REF!,0)+$A254,MATCH(E$3,TQoL_Indexes!$B$8:$AK$8,0)),"")</f>
        <v/>
      </c>
      <c r="F254" s="86" t="str">
        <f>IFERROR(INDEX(TQoL_Indexes!$B$9:$AK$88,MATCH($A$3,TQoL_Indexes!#REF!,0)+$A254,MATCH(F$3,TQoL_Indexes!$B$8:$AK$8,0)),"")</f>
        <v/>
      </c>
      <c r="G254" s="86" t="str">
        <f>IFERROR(INDEX(TQoL_Indexes!$B$9:$AK$88,MATCH($A$3,TQoL_Indexes!#REF!,0)+$A254,MATCH(G$3,TQoL_Indexes!$B$8:$AK$8,0)),"")</f>
        <v/>
      </c>
      <c r="H254" s="86" t="str">
        <f>IFERROR(INDEX(TQoL_Indexes!$B$9:$AK$88,MATCH($A$3,TQoL_Indexes!#REF!,0)+$A254,MATCH(H$3,TQoL_Indexes!$B$8:$AK$8,0)),"")</f>
        <v/>
      </c>
      <c r="I254" s="86" t="str">
        <f>IFERROR(INDEX(TQoL_Indexes!$B$9:$AK$88,MATCH($A$3,TQoL_Indexes!#REF!,0)+$A254,MATCH(I$3,TQoL_Indexes!$B$8:$AK$8,0)),"")</f>
        <v/>
      </c>
      <c r="J254" s="86" t="str">
        <f>IFERROR(INDEX(TQoL_Indexes!$B$9:$AK$88,MATCH($A$3,TQoL_Indexes!#REF!,0)+$A254,MATCH(J$3,TQoL_Indexes!$B$8:$AK$8,0)),"")</f>
        <v/>
      </c>
      <c r="K254" s="86" t="str">
        <f>IFERROR(INDEX(TQoL_Indexes!$B$9:$AK$88,MATCH($A$3,TQoL_Indexes!#REF!,0)+$A254,MATCH(K$3,TQoL_Indexes!$B$8:$AK$8,0)),"")</f>
        <v/>
      </c>
      <c r="L254" s="86" t="str">
        <f>IFERROR(INDEX(TQoL_Indexes!$B$9:$AK$88,MATCH($A$3,TQoL_Indexes!#REF!,0)+$A254,MATCH(L$3,TQoL_Indexes!$B$8:$AK$8,0)),"")</f>
        <v/>
      </c>
      <c r="M254" s="86" t="str">
        <f>IFERROR(INDEX(TQoL_Indexes!$B$9:$AK$88,MATCH($A$3,TQoL_Indexes!#REF!,0)+$A254,MATCH(M$3,TQoL_Indexes!$B$8:$AK$8,0)),"")</f>
        <v/>
      </c>
      <c r="N254" s="86" t="str">
        <f>IFERROR(INDEX(TQoL_Indexes!$B$9:$AK$88,MATCH($A$3,TQoL_Indexes!#REF!,0)+$A254,MATCH(N$3,TQoL_Indexes!$B$8:$AK$8,0)),"")</f>
        <v/>
      </c>
      <c r="O254" s="86" t="str">
        <f>IFERROR(INDEX(TQoL_Indexes!$B$9:$AK$88,MATCH($A$3,TQoL_Indexes!#REF!,0)+$A254,MATCH(O$3,TQoL_Indexes!$B$8:$AK$8,0)),"")</f>
        <v/>
      </c>
      <c r="P254" s="86" t="str">
        <f>IFERROR(INDEX(TQoL_Indexes!$B$9:$AK$88,MATCH($A$3,TQoL_Indexes!#REF!,0)+$A254,MATCH(P$3,TQoL_Indexes!$B$8:$AK$8,0)),"")</f>
        <v/>
      </c>
      <c r="Q254" s="86" t="str">
        <f>IFERROR(INDEX(TQoL_Indexes!$B$9:$AK$88,MATCH($A$3,TQoL_Indexes!#REF!,0)+$A254,MATCH(Q$3,TQoL_Indexes!$B$8:$AK$8,0)),"")</f>
        <v/>
      </c>
      <c r="R254" s="86" t="str">
        <f>IFERROR(INDEX(TQoL_Indexes!$B$9:$AK$88,MATCH($A$3,TQoL_Indexes!#REF!,0)+$A254,MATCH(R$3,TQoL_Indexes!$B$8:$AK$8,0)),"")</f>
        <v/>
      </c>
      <c r="S254" s="86" t="str">
        <f>IFERROR(INDEX(TQoL_Indexes!$B$9:$AK$88,MATCH($A$3,TQoL_Indexes!#REF!,0)+$A254,MATCH(S$3,TQoL_Indexes!$B$8:$AK$8,0)),"")</f>
        <v/>
      </c>
      <c r="T254" s="86" t="str">
        <f>IFERROR(INDEX(TQoL_Indexes!$B$9:$AK$88,MATCH($A$3,TQoL_Indexes!#REF!,0)+$A254,MATCH(T$3,TQoL_Indexes!$B$8:$AK$8,0)),"")</f>
        <v/>
      </c>
      <c r="U254" s="86" t="str">
        <f>IFERROR(INDEX(TQoL_Indexes!$B$9:$AK$88,MATCH($A$3,TQoL_Indexes!#REF!,0)+$A254,MATCH(U$3,TQoL_Indexes!$B$8:$AK$8,0)),"")</f>
        <v/>
      </c>
      <c r="V254" s="86" t="str">
        <f>IFERROR(INDEX(TQoL_Indexes!$B$9:$AK$88,MATCH($A$3,TQoL_Indexes!#REF!,0)+$A254,MATCH(V$3,TQoL_Indexes!$B$8:$AK$8,0)),"")</f>
        <v/>
      </c>
      <c r="W254" s="86" t="str">
        <f>IFERROR(INDEX(TQoL_Indexes!$B$9:$AK$88,MATCH($A$3,TQoL_Indexes!#REF!,0)+$A254,MATCH(W$3,TQoL_Indexes!$B$8:$AK$8,0)),"")</f>
        <v/>
      </c>
      <c r="X254" s="86" t="str">
        <f>IFERROR(INDEX(TQoL_Indexes!$B$9:$AK$88,MATCH($A$3,TQoL_Indexes!#REF!,0)+$A254,MATCH(X$3,TQoL_Indexes!$B$8:$AK$8,0)),"")</f>
        <v/>
      </c>
      <c r="Y254" s="86" t="str">
        <f>IFERROR(INDEX(TQoL_Indexes!$B$9:$AK$88,MATCH($A$3,TQoL_Indexes!#REF!,0)+$A254,MATCH(Y$3,TQoL_Indexes!$B$8:$AK$8,0)),"")</f>
        <v/>
      </c>
      <c r="Z254" s="86" t="str">
        <f>IFERROR(INDEX(TQoL_Indexes!$B$9:$AK$88,MATCH($A$3,TQoL_Indexes!#REF!,0)+$A254,MATCH(Z$3,TQoL_Indexes!$B$8:$AK$8,0)),"")</f>
        <v/>
      </c>
      <c r="AA254" s="86" t="str">
        <f>IFERROR(INDEX(TQoL_Indexes!$B$9:$AK$88,MATCH($A$3,TQoL_Indexes!#REF!,0)+$A254,MATCH(AA$3,TQoL_Indexes!$B$8:$AK$8,0)),"")</f>
        <v/>
      </c>
      <c r="AB254" s="86" t="str">
        <f>IFERROR(INDEX(TQoL_Indexes!$B$9:$AK$88,MATCH($A$3,TQoL_Indexes!#REF!,0)+$A254,MATCH(AB$3,TQoL_Indexes!$B$8:$AK$8,0)),"")</f>
        <v/>
      </c>
      <c r="AC254" s="86" t="str">
        <f>IFERROR(INDEX(TQoL_Indexes!$B$9:$AK$88,MATCH($A$3,TQoL_Indexes!#REF!,0)+$A254,MATCH(AC$3,TQoL_Indexes!$B$8:$AK$8,0)),"")</f>
        <v/>
      </c>
      <c r="AD254" s="86" t="str">
        <f>IFERROR(INDEX(TQoL_Indexes!$B$9:$AK$88,MATCH($A$3,TQoL_Indexes!#REF!,0)+$A254,MATCH(AD$3,TQoL_Indexes!$B$8:$AK$8,0)),"")</f>
        <v/>
      </c>
      <c r="AE254" s="86" t="str">
        <f>IFERROR(INDEX(TQoL_Indexes!$B$9:$AK$88,MATCH($A$3,TQoL_Indexes!#REF!,0)+$A254,MATCH(AE$3,TQoL_Indexes!$B$8:$AK$8,0)),"")</f>
        <v/>
      </c>
      <c r="AF254" s="86" t="str">
        <f>IFERROR(INDEX(TQoL_Indexes!$B$9:$AK$88,MATCH($A$3,TQoL_Indexes!#REF!,0)+$A254,MATCH(AF$3,TQoL_Indexes!$B$8:$AK$8,0)),"")</f>
        <v/>
      </c>
      <c r="AG254" s="86" t="str">
        <f>IFERROR(INDEX(TQoL_Indexes!$B$9:$AK$88,MATCH($A$3,TQoL_Indexes!#REF!,0)+$A254,MATCH(AG$3,TQoL_Indexes!$B$8:$AK$8,0)),"")</f>
        <v/>
      </c>
      <c r="AH254" s="86" t="str">
        <f>IFERROR(INDEX(TQoL_Indexes!$B$9:$AK$88,MATCH($A$3,TQoL_Indexes!#REF!,0)+$A254,MATCH(AH$3,TQoL_Indexes!$B$8:$AK$8,0)),"")</f>
        <v/>
      </c>
      <c r="AI254" s="86" t="str">
        <f>IFERROR(INDEX(TQoL_Indexes!$B$9:$AK$88,MATCH($A$3,TQoL_Indexes!#REF!,0)+$A254,MATCH(AI$3,TQoL_Indexes!$B$8:$AK$8,0)),"")</f>
        <v/>
      </c>
      <c r="AJ254" s="86" t="str">
        <f>IFERROR(INDEX(TQoL_Indexes!$B$9:$AK$88,MATCH($A$3,TQoL_Indexes!#REF!,0)+$A254,MATCH(AJ$3,TQoL_Indexes!$B$8:$AK$8,0)),"")</f>
        <v/>
      </c>
      <c r="AK254" s="86" t="str">
        <f>IFERROR(INDEX(TQoL_Indexes!$B$9:$AK$88,MATCH($A$3,TQoL_Indexes!#REF!,0)+$A254,MATCH(AK$3,TQoL_Indexes!$B$8:$AK$8,0)),"")</f>
        <v/>
      </c>
      <c r="AL254" s="86" t="str">
        <f>IFERROR(INDEX(TQoL_Indexes!$B$9:$AK$88,MATCH($A$3,TQoL_Indexes!#REF!,0)+$A254,MATCH(AL$3,TQoL_Indexes!$B$8:$AK$8,0)),"")</f>
        <v/>
      </c>
      <c r="AM254" s="87" t="str">
        <f>IFERROR(INDEX(TQoL_Indexes!$B$9:$AK$88,MATCH($A$3,TQoL_Indexes!#REF!,0)+$A254,MATCH(AM$3,TQoL_Indexes!$B$8:$AK$8,0)),"")</f>
        <v/>
      </c>
    </row>
    <row r="255" spans="1:39">
      <c r="A255" s="58" t="str">
        <f>IFERROR(IF(A254+1&lt;COUNTIF(TQoL_Indexes!#REF!,Aux_Country!$A$3),A254+1,""),"")</f>
        <v/>
      </c>
      <c r="B255" s="121" t="str">
        <f>IFERROR(INDEX(TQoL_Indexes!$B$9:$AK$88,MATCH($A$3,TQoL_Indexes!#REF!,0)+$A255,MATCH(B$3,TQoL_Indexes!$B$8:$AK$8,0)),"")</f>
        <v/>
      </c>
      <c r="C255" s="116" t="str">
        <f>IFERROR(INDEX(TQoL_Indexes!$B$9:$AK$88,MATCH($A$3,TQoL_Indexes!#REF!,0)+$A255,MATCH(C$3,TQoL_Indexes!$B$8:$AK$8,0)),"")</f>
        <v/>
      </c>
      <c r="D255" s="122" t="str">
        <f>IFERROR(INDEX(TQoL_Indexes!$B$9:$AK$88,MATCH($A$3,TQoL_Indexes!#REF!,0)+$A255,MATCH(D$3,TQoL_Indexes!$B$8:$AK$8,0)),"")</f>
        <v/>
      </c>
      <c r="E255" s="86" t="str">
        <f>IFERROR(INDEX(TQoL_Indexes!$B$9:$AK$88,MATCH($A$3,TQoL_Indexes!#REF!,0)+$A255,MATCH(E$3,TQoL_Indexes!$B$8:$AK$8,0)),"")</f>
        <v/>
      </c>
      <c r="F255" s="86" t="str">
        <f>IFERROR(INDEX(TQoL_Indexes!$B$9:$AK$88,MATCH($A$3,TQoL_Indexes!#REF!,0)+$A255,MATCH(F$3,TQoL_Indexes!$B$8:$AK$8,0)),"")</f>
        <v/>
      </c>
      <c r="G255" s="86" t="str">
        <f>IFERROR(INDEX(TQoL_Indexes!$B$9:$AK$88,MATCH($A$3,TQoL_Indexes!#REF!,0)+$A255,MATCH(G$3,TQoL_Indexes!$B$8:$AK$8,0)),"")</f>
        <v/>
      </c>
      <c r="H255" s="86" t="str">
        <f>IFERROR(INDEX(TQoL_Indexes!$B$9:$AK$88,MATCH($A$3,TQoL_Indexes!#REF!,0)+$A255,MATCH(H$3,TQoL_Indexes!$B$8:$AK$8,0)),"")</f>
        <v/>
      </c>
      <c r="I255" s="86" t="str">
        <f>IFERROR(INDEX(TQoL_Indexes!$B$9:$AK$88,MATCH($A$3,TQoL_Indexes!#REF!,0)+$A255,MATCH(I$3,TQoL_Indexes!$B$8:$AK$8,0)),"")</f>
        <v/>
      </c>
      <c r="J255" s="86" t="str">
        <f>IFERROR(INDEX(TQoL_Indexes!$B$9:$AK$88,MATCH($A$3,TQoL_Indexes!#REF!,0)+$A255,MATCH(J$3,TQoL_Indexes!$B$8:$AK$8,0)),"")</f>
        <v/>
      </c>
      <c r="K255" s="86" t="str">
        <f>IFERROR(INDEX(TQoL_Indexes!$B$9:$AK$88,MATCH($A$3,TQoL_Indexes!#REF!,0)+$A255,MATCH(K$3,TQoL_Indexes!$B$8:$AK$8,0)),"")</f>
        <v/>
      </c>
      <c r="L255" s="86" t="str">
        <f>IFERROR(INDEX(TQoL_Indexes!$B$9:$AK$88,MATCH($A$3,TQoL_Indexes!#REF!,0)+$A255,MATCH(L$3,TQoL_Indexes!$B$8:$AK$8,0)),"")</f>
        <v/>
      </c>
      <c r="M255" s="86" t="str">
        <f>IFERROR(INDEX(TQoL_Indexes!$B$9:$AK$88,MATCH($A$3,TQoL_Indexes!#REF!,0)+$A255,MATCH(M$3,TQoL_Indexes!$B$8:$AK$8,0)),"")</f>
        <v/>
      </c>
      <c r="N255" s="86" t="str">
        <f>IFERROR(INDEX(TQoL_Indexes!$B$9:$AK$88,MATCH($A$3,TQoL_Indexes!#REF!,0)+$A255,MATCH(N$3,TQoL_Indexes!$B$8:$AK$8,0)),"")</f>
        <v/>
      </c>
      <c r="O255" s="86" t="str">
        <f>IFERROR(INDEX(TQoL_Indexes!$B$9:$AK$88,MATCH($A$3,TQoL_Indexes!#REF!,0)+$A255,MATCH(O$3,TQoL_Indexes!$B$8:$AK$8,0)),"")</f>
        <v/>
      </c>
      <c r="P255" s="86" t="str">
        <f>IFERROR(INDEX(TQoL_Indexes!$B$9:$AK$88,MATCH($A$3,TQoL_Indexes!#REF!,0)+$A255,MATCH(P$3,TQoL_Indexes!$B$8:$AK$8,0)),"")</f>
        <v/>
      </c>
      <c r="Q255" s="86" t="str">
        <f>IFERROR(INDEX(TQoL_Indexes!$B$9:$AK$88,MATCH($A$3,TQoL_Indexes!#REF!,0)+$A255,MATCH(Q$3,TQoL_Indexes!$B$8:$AK$8,0)),"")</f>
        <v/>
      </c>
      <c r="R255" s="86" t="str">
        <f>IFERROR(INDEX(TQoL_Indexes!$B$9:$AK$88,MATCH($A$3,TQoL_Indexes!#REF!,0)+$A255,MATCH(R$3,TQoL_Indexes!$B$8:$AK$8,0)),"")</f>
        <v/>
      </c>
      <c r="S255" s="86" t="str">
        <f>IFERROR(INDEX(TQoL_Indexes!$B$9:$AK$88,MATCH($A$3,TQoL_Indexes!#REF!,0)+$A255,MATCH(S$3,TQoL_Indexes!$B$8:$AK$8,0)),"")</f>
        <v/>
      </c>
      <c r="T255" s="86" t="str">
        <f>IFERROR(INDEX(TQoL_Indexes!$B$9:$AK$88,MATCH($A$3,TQoL_Indexes!#REF!,0)+$A255,MATCH(T$3,TQoL_Indexes!$B$8:$AK$8,0)),"")</f>
        <v/>
      </c>
      <c r="U255" s="86" t="str">
        <f>IFERROR(INDEX(TQoL_Indexes!$B$9:$AK$88,MATCH($A$3,TQoL_Indexes!#REF!,0)+$A255,MATCH(U$3,TQoL_Indexes!$B$8:$AK$8,0)),"")</f>
        <v/>
      </c>
      <c r="V255" s="86" t="str">
        <f>IFERROR(INDEX(TQoL_Indexes!$B$9:$AK$88,MATCH($A$3,TQoL_Indexes!#REF!,0)+$A255,MATCH(V$3,TQoL_Indexes!$B$8:$AK$8,0)),"")</f>
        <v/>
      </c>
      <c r="W255" s="86" t="str">
        <f>IFERROR(INDEX(TQoL_Indexes!$B$9:$AK$88,MATCH($A$3,TQoL_Indexes!#REF!,0)+$A255,MATCH(W$3,TQoL_Indexes!$B$8:$AK$8,0)),"")</f>
        <v/>
      </c>
      <c r="X255" s="86" t="str">
        <f>IFERROR(INDEX(TQoL_Indexes!$B$9:$AK$88,MATCH($A$3,TQoL_Indexes!#REF!,0)+$A255,MATCH(X$3,TQoL_Indexes!$B$8:$AK$8,0)),"")</f>
        <v/>
      </c>
      <c r="Y255" s="86" t="str">
        <f>IFERROR(INDEX(TQoL_Indexes!$B$9:$AK$88,MATCH($A$3,TQoL_Indexes!#REF!,0)+$A255,MATCH(Y$3,TQoL_Indexes!$B$8:$AK$8,0)),"")</f>
        <v/>
      </c>
      <c r="Z255" s="86" t="str">
        <f>IFERROR(INDEX(TQoL_Indexes!$B$9:$AK$88,MATCH($A$3,TQoL_Indexes!#REF!,0)+$A255,MATCH(Z$3,TQoL_Indexes!$B$8:$AK$8,0)),"")</f>
        <v/>
      </c>
      <c r="AA255" s="86" t="str">
        <f>IFERROR(INDEX(TQoL_Indexes!$B$9:$AK$88,MATCH($A$3,TQoL_Indexes!#REF!,0)+$A255,MATCH(AA$3,TQoL_Indexes!$B$8:$AK$8,0)),"")</f>
        <v/>
      </c>
      <c r="AB255" s="86" t="str">
        <f>IFERROR(INDEX(TQoL_Indexes!$B$9:$AK$88,MATCH($A$3,TQoL_Indexes!#REF!,0)+$A255,MATCH(AB$3,TQoL_Indexes!$B$8:$AK$8,0)),"")</f>
        <v/>
      </c>
      <c r="AC255" s="86" t="str">
        <f>IFERROR(INDEX(TQoL_Indexes!$B$9:$AK$88,MATCH($A$3,TQoL_Indexes!#REF!,0)+$A255,MATCH(AC$3,TQoL_Indexes!$B$8:$AK$8,0)),"")</f>
        <v/>
      </c>
      <c r="AD255" s="86" t="str">
        <f>IFERROR(INDEX(TQoL_Indexes!$B$9:$AK$88,MATCH($A$3,TQoL_Indexes!#REF!,0)+$A255,MATCH(AD$3,TQoL_Indexes!$B$8:$AK$8,0)),"")</f>
        <v/>
      </c>
      <c r="AE255" s="86" t="str">
        <f>IFERROR(INDEX(TQoL_Indexes!$B$9:$AK$88,MATCH($A$3,TQoL_Indexes!#REF!,0)+$A255,MATCH(AE$3,TQoL_Indexes!$B$8:$AK$8,0)),"")</f>
        <v/>
      </c>
      <c r="AF255" s="86" t="str">
        <f>IFERROR(INDEX(TQoL_Indexes!$B$9:$AK$88,MATCH($A$3,TQoL_Indexes!#REF!,0)+$A255,MATCH(AF$3,TQoL_Indexes!$B$8:$AK$8,0)),"")</f>
        <v/>
      </c>
      <c r="AG255" s="86" t="str">
        <f>IFERROR(INDEX(TQoL_Indexes!$B$9:$AK$88,MATCH($A$3,TQoL_Indexes!#REF!,0)+$A255,MATCH(AG$3,TQoL_Indexes!$B$8:$AK$8,0)),"")</f>
        <v/>
      </c>
      <c r="AH255" s="86" t="str">
        <f>IFERROR(INDEX(TQoL_Indexes!$B$9:$AK$88,MATCH($A$3,TQoL_Indexes!#REF!,0)+$A255,MATCH(AH$3,TQoL_Indexes!$B$8:$AK$8,0)),"")</f>
        <v/>
      </c>
      <c r="AI255" s="86" t="str">
        <f>IFERROR(INDEX(TQoL_Indexes!$B$9:$AK$88,MATCH($A$3,TQoL_Indexes!#REF!,0)+$A255,MATCH(AI$3,TQoL_Indexes!$B$8:$AK$8,0)),"")</f>
        <v/>
      </c>
      <c r="AJ255" s="86" t="str">
        <f>IFERROR(INDEX(TQoL_Indexes!$B$9:$AK$88,MATCH($A$3,TQoL_Indexes!#REF!,0)+$A255,MATCH(AJ$3,TQoL_Indexes!$B$8:$AK$8,0)),"")</f>
        <v/>
      </c>
      <c r="AK255" s="86" t="str">
        <f>IFERROR(INDEX(TQoL_Indexes!$B$9:$AK$88,MATCH($A$3,TQoL_Indexes!#REF!,0)+$A255,MATCH(AK$3,TQoL_Indexes!$B$8:$AK$8,0)),"")</f>
        <v/>
      </c>
      <c r="AL255" s="86" t="str">
        <f>IFERROR(INDEX(TQoL_Indexes!$B$9:$AK$88,MATCH($A$3,TQoL_Indexes!#REF!,0)+$A255,MATCH(AL$3,TQoL_Indexes!$B$8:$AK$8,0)),"")</f>
        <v/>
      </c>
      <c r="AM255" s="87" t="str">
        <f>IFERROR(INDEX(TQoL_Indexes!$B$9:$AK$88,MATCH($A$3,TQoL_Indexes!#REF!,0)+$A255,MATCH(AM$3,TQoL_Indexes!$B$8:$AK$8,0)),"")</f>
        <v/>
      </c>
    </row>
    <row r="256" spans="1:39">
      <c r="A256" s="58" t="str">
        <f>IFERROR(IF(A255+1&lt;COUNTIF(TQoL_Indexes!#REF!,Aux_Country!$A$3),A255+1,""),"")</f>
        <v/>
      </c>
      <c r="B256" s="121" t="str">
        <f>IFERROR(INDEX(TQoL_Indexes!$B$9:$AK$88,MATCH($A$3,TQoL_Indexes!#REF!,0)+$A256,MATCH(B$3,TQoL_Indexes!$B$8:$AK$8,0)),"")</f>
        <v/>
      </c>
      <c r="C256" s="116" t="str">
        <f>IFERROR(INDEX(TQoL_Indexes!$B$9:$AK$88,MATCH($A$3,TQoL_Indexes!#REF!,0)+$A256,MATCH(C$3,TQoL_Indexes!$B$8:$AK$8,0)),"")</f>
        <v/>
      </c>
      <c r="D256" s="122" t="str">
        <f>IFERROR(INDEX(TQoL_Indexes!$B$9:$AK$88,MATCH($A$3,TQoL_Indexes!#REF!,0)+$A256,MATCH(D$3,TQoL_Indexes!$B$8:$AK$8,0)),"")</f>
        <v/>
      </c>
      <c r="E256" s="86" t="str">
        <f>IFERROR(INDEX(TQoL_Indexes!$B$9:$AK$88,MATCH($A$3,TQoL_Indexes!#REF!,0)+$A256,MATCH(E$3,TQoL_Indexes!$B$8:$AK$8,0)),"")</f>
        <v/>
      </c>
      <c r="F256" s="86" t="str">
        <f>IFERROR(INDEX(TQoL_Indexes!$B$9:$AK$88,MATCH($A$3,TQoL_Indexes!#REF!,0)+$A256,MATCH(F$3,TQoL_Indexes!$B$8:$AK$8,0)),"")</f>
        <v/>
      </c>
      <c r="G256" s="86" t="str">
        <f>IFERROR(INDEX(TQoL_Indexes!$B$9:$AK$88,MATCH($A$3,TQoL_Indexes!#REF!,0)+$A256,MATCH(G$3,TQoL_Indexes!$B$8:$AK$8,0)),"")</f>
        <v/>
      </c>
      <c r="H256" s="86" t="str">
        <f>IFERROR(INDEX(TQoL_Indexes!$B$9:$AK$88,MATCH($A$3,TQoL_Indexes!#REF!,0)+$A256,MATCH(H$3,TQoL_Indexes!$B$8:$AK$8,0)),"")</f>
        <v/>
      </c>
      <c r="I256" s="86" t="str">
        <f>IFERROR(INDEX(TQoL_Indexes!$B$9:$AK$88,MATCH($A$3,TQoL_Indexes!#REF!,0)+$A256,MATCH(I$3,TQoL_Indexes!$B$8:$AK$8,0)),"")</f>
        <v/>
      </c>
      <c r="J256" s="86" t="str">
        <f>IFERROR(INDEX(TQoL_Indexes!$B$9:$AK$88,MATCH($A$3,TQoL_Indexes!#REF!,0)+$A256,MATCH(J$3,TQoL_Indexes!$B$8:$AK$8,0)),"")</f>
        <v/>
      </c>
      <c r="K256" s="86" t="str">
        <f>IFERROR(INDEX(TQoL_Indexes!$B$9:$AK$88,MATCH($A$3,TQoL_Indexes!#REF!,0)+$A256,MATCH(K$3,TQoL_Indexes!$B$8:$AK$8,0)),"")</f>
        <v/>
      </c>
      <c r="L256" s="86" t="str">
        <f>IFERROR(INDEX(TQoL_Indexes!$B$9:$AK$88,MATCH($A$3,TQoL_Indexes!#REF!,0)+$A256,MATCH(L$3,TQoL_Indexes!$B$8:$AK$8,0)),"")</f>
        <v/>
      </c>
      <c r="M256" s="86" t="str">
        <f>IFERROR(INDEX(TQoL_Indexes!$B$9:$AK$88,MATCH($A$3,TQoL_Indexes!#REF!,0)+$A256,MATCH(M$3,TQoL_Indexes!$B$8:$AK$8,0)),"")</f>
        <v/>
      </c>
      <c r="N256" s="86" t="str">
        <f>IFERROR(INDEX(TQoL_Indexes!$B$9:$AK$88,MATCH($A$3,TQoL_Indexes!#REF!,0)+$A256,MATCH(N$3,TQoL_Indexes!$B$8:$AK$8,0)),"")</f>
        <v/>
      </c>
      <c r="O256" s="86" t="str">
        <f>IFERROR(INDEX(TQoL_Indexes!$B$9:$AK$88,MATCH($A$3,TQoL_Indexes!#REF!,0)+$A256,MATCH(O$3,TQoL_Indexes!$B$8:$AK$8,0)),"")</f>
        <v/>
      </c>
      <c r="P256" s="86" t="str">
        <f>IFERROR(INDEX(TQoL_Indexes!$B$9:$AK$88,MATCH($A$3,TQoL_Indexes!#REF!,0)+$A256,MATCH(P$3,TQoL_Indexes!$B$8:$AK$8,0)),"")</f>
        <v/>
      </c>
      <c r="Q256" s="86" t="str">
        <f>IFERROR(INDEX(TQoL_Indexes!$B$9:$AK$88,MATCH($A$3,TQoL_Indexes!#REF!,0)+$A256,MATCH(Q$3,TQoL_Indexes!$B$8:$AK$8,0)),"")</f>
        <v/>
      </c>
      <c r="R256" s="86" t="str">
        <f>IFERROR(INDEX(TQoL_Indexes!$B$9:$AK$88,MATCH($A$3,TQoL_Indexes!#REF!,0)+$A256,MATCH(R$3,TQoL_Indexes!$B$8:$AK$8,0)),"")</f>
        <v/>
      </c>
      <c r="S256" s="86" t="str">
        <f>IFERROR(INDEX(TQoL_Indexes!$B$9:$AK$88,MATCH($A$3,TQoL_Indexes!#REF!,0)+$A256,MATCH(S$3,TQoL_Indexes!$B$8:$AK$8,0)),"")</f>
        <v/>
      </c>
      <c r="T256" s="86" t="str">
        <f>IFERROR(INDEX(TQoL_Indexes!$B$9:$AK$88,MATCH($A$3,TQoL_Indexes!#REF!,0)+$A256,MATCH(T$3,TQoL_Indexes!$B$8:$AK$8,0)),"")</f>
        <v/>
      </c>
      <c r="U256" s="86" t="str">
        <f>IFERROR(INDEX(TQoL_Indexes!$B$9:$AK$88,MATCH($A$3,TQoL_Indexes!#REF!,0)+$A256,MATCH(U$3,TQoL_Indexes!$B$8:$AK$8,0)),"")</f>
        <v/>
      </c>
      <c r="V256" s="86" t="str">
        <f>IFERROR(INDEX(TQoL_Indexes!$B$9:$AK$88,MATCH($A$3,TQoL_Indexes!#REF!,0)+$A256,MATCH(V$3,TQoL_Indexes!$B$8:$AK$8,0)),"")</f>
        <v/>
      </c>
      <c r="W256" s="86" t="str">
        <f>IFERROR(INDEX(TQoL_Indexes!$B$9:$AK$88,MATCH($A$3,TQoL_Indexes!#REF!,0)+$A256,MATCH(W$3,TQoL_Indexes!$B$8:$AK$8,0)),"")</f>
        <v/>
      </c>
      <c r="X256" s="86" t="str">
        <f>IFERROR(INDEX(TQoL_Indexes!$B$9:$AK$88,MATCH($A$3,TQoL_Indexes!#REF!,0)+$A256,MATCH(X$3,TQoL_Indexes!$B$8:$AK$8,0)),"")</f>
        <v/>
      </c>
      <c r="Y256" s="86" t="str">
        <f>IFERROR(INDEX(TQoL_Indexes!$B$9:$AK$88,MATCH($A$3,TQoL_Indexes!#REF!,0)+$A256,MATCH(Y$3,TQoL_Indexes!$B$8:$AK$8,0)),"")</f>
        <v/>
      </c>
      <c r="Z256" s="86" t="str">
        <f>IFERROR(INDEX(TQoL_Indexes!$B$9:$AK$88,MATCH($A$3,TQoL_Indexes!#REF!,0)+$A256,MATCH(Z$3,TQoL_Indexes!$B$8:$AK$8,0)),"")</f>
        <v/>
      </c>
      <c r="AA256" s="86" t="str">
        <f>IFERROR(INDEX(TQoL_Indexes!$B$9:$AK$88,MATCH($A$3,TQoL_Indexes!#REF!,0)+$A256,MATCH(AA$3,TQoL_Indexes!$B$8:$AK$8,0)),"")</f>
        <v/>
      </c>
      <c r="AB256" s="86" t="str">
        <f>IFERROR(INDEX(TQoL_Indexes!$B$9:$AK$88,MATCH($A$3,TQoL_Indexes!#REF!,0)+$A256,MATCH(AB$3,TQoL_Indexes!$B$8:$AK$8,0)),"")</f>
        <v/>
      </c>
      <c r="AC256" s="86" t="str">
        <f>IFERROR(INDEX(TQoL_Indexes!$B$9:$AK$88,MATCH($A$3,TQoL_Indexes!#REF!,0)+$A256,MATCH(AC$3,TQoL_Indexes!$B$8:$AK$8,0)),"")</f>
        <v/>
      </c>
      <c r="AD256" s="86" t="str">
        <f>IFERROR(INDEX(TQoL_Indexes!$B$9:$AK$88,MATCH($A$3,TQoL_Indexes!#REF!,0)+$A256,MATCH(AD$3,TQoL_Indexes!$B$8:$AK$8,0)),"")</f>
        <v/>
      </c>
      <c r="AE256" s="86" t="str">
        <f>IFERROR(INDEX(TQoL_Indexes!$B$9:$AK$88,MATCH($A$3,TQoL_Indexes!#REF!,0)+$A256,MATCH(AE$3,TQoL_Indexes!$B$8:$AK$8,0)),"")</f>
        <v/>
      </c>
      <c r="AF256" s="86" t="str">
        <f>IFERROR(INDEX(TQoL_Indexes!$B$9:$AK$88,MATCH($A$3,TQoL_Indexes!#REF!,0)+$A256,MATCH(AF$3,TQoL_Indexes!$B$8:$AK$8,0)),"")</f>
        <v/>
      </c>
      <c r="AG256" s="86" t="str">
        <f>IFERROR(INDEX(TQoL_Indexes!$B$9:$AK$88,MATCH($A$3,TQoL_Indexes!#REF!,0)+$A256,MATCH(AG$3,TQoL_Indexes!$B$8:$AK$8,0)),"")</f>
        <v/>
      </c>
      <c r="AH256" s="86" t="str">
        <f>IFERROR(INDEX(TQoL_Indexes!$B$9:$AK$88,MATCH($A$3,TQoL_Indexes!#REF!,0)+$A256,MATCH(AH$3,TQoL_Indexes!$B$8:$AK$8,0)),"")</f>
        <v/>
      </c>
      <c r="AI256" s="86" t="str">
        <f>IFERROR(INDEX(TQoL_Indexes!$B$9:$AK$88,MATCH($A$3,TQoL_Indexes!#REF!,0)+$A256,MATCH(AI$3,TQoL_Indexes!$B$8:$AK$8,0)),"")</f>
        <v/>
      </c>
      <c r="AJ256" s="86" t="str">
        <f>IFERROR(INDEX(TQoL_Indexes!$B$9:$AK$88,MATCH($A$3,TQoL_Indexes!#REF!,0)+$A256,MATCH(AJ$3,TQoL_Indexes!$B$8:$AK$8,0)),"")</f>
        <v/>
      </c>
      <c r="AK256" s="86" t="str">
        <f>IFERROR(INDEX(TQoL_Indexes!$B$9:$AK$88,MATCH($A$3,TQoL_Indexes!#REF!,0)+$A256,MATCH(AK$3,TQoL_Indexes!$B$8:$AK$8,0)),"")</f>
        <v/>
      </c>
      <c r="AL256" s="86" t="str">
        <f>IFERROR(INDEX(TQoL_Indexes!$B$9:$AK$88,MATCH($A$3,TQoL_Indexes!#REF!,0)+$A256,MATCH(AL$3,TQoL_Indexes!$B$8:$AK$8,0)),"")</f>
        <v/>
      </c>
      <c r="AM256" s="87" t="str">
        <f>IFERROR(INDEX(TQoL_Indexes!$B$9:$AK$88,MATCH($A$3,TQoL_Indexes!#REF!,0)+$A256,MATCH(AM$3,TQoL_Indexes!$B$8:$AK$8,0)),"")</f>
        <v/>
      </c>
    </row>
    <row r="257" spans="1:39">
      <c r="A257" s="58" t="str">
        <f>IFERROR(IF(A256+1&lt;COUNTIF(TQoL_Indexes!#REF!,Aux_Country!$A$3),A256+1,""),"")</f>
        <v/>
      </c>
      <c r="B257" s="121" t="str">
        <f>IFERROR(INDEX(TQoL_Indexes!$B$9:$AK$88,MATCH($A$3,TQoL_Indexes!#REF!,0)+$A257,MATCH(B$3,TQoL_Indexes!$B$8:$AK$8,0)),"")</f>
        <v/>
      </c>
      <c r="C257" s="116" t="str">
        <f>IFERROR(INDEX(TQoL_Indexes!$B$9:$AK$88,MATCH($A$3,TQoL_Indexes!#REF!,0)+$A257,MATCH(C$3,TQoL_Indexes!$B$8:$AK$8,0)),"")</f>
        <v/>
      </c>
      <c r="D257" s="122" t="str">
        <f>IFERROR(INDEX(TQoL_Indexes!$B$9:$AK$88,MATCH($A$3,TQoL_Indexes!#REF!,0)+$A257,MATCH(D$3,TQoL_Indexes!$B$8:$AK$8,0)),"")</f>
        <v/>
      </c>
      <c r="E257" s="86" t="str">
        <f>IFERROR(INDEX(TQoL_Indexes!$B$9:$AK$88,MATCH($A$3,TQoL_Indexes!#REF!,0)+$A257,MATCH(E$3,TQoL_Indexes!$B$8:$AK$8,0)),"")</f>
        <v/>
      </c>
      <c r="F257" s="86" t="str">
        <f>IFERROR(INDEX(TQoL_Indexes!$B$9:$AK$88,MATCH($A$3,TQoL_Indexes!#REF!,0)+$A257,MATCH(F$3,TQoL_Indexes!$B$8:$AK$8,0)),"")</f>
        <v/>
      </c>
      <c r="G257" s="86" t="str">
        <f>IFERROR(INDEX(TQoL_Indexes!$B$9:$AK$88,MATCH($A$3,TQoL_Indexes!#REF!,0)+$A257,MATCH(G$3,TQoL_Indexes!$B$8:$AK$8,0)),"")</f>
        <v/>
      </c>
      <c r="H257" s="86" t="str">
        <f>IFERROR(INDEX(TQoL_Indexes!$B$9:$AK$88,MATCH($A$3,TQoL_Indexes!#REF!,0)+$A257,MATCH(H$3,TQoL_Indexes!$B$8:$AK$8,0)),"")</f>
        <v/>
      </c>
      <c r="I257" s="86" t="str">
        <f>IFERROR(INDEX(TQoL_Indexes!$B$9:$AK$88,MATCH($A$3,TQoL_Indexes!#REF!,0)+$A257,MATCH(I$3,TQoL_Indexes!$B$8:$AK$8,0)),"")</f>
        <v/>
      </c>
      <c r="J257" s="86" t="str">
        <f>IFERROR(INDEX(TQoL_Indexes!$B$9:$AK$88,MATCH($A$3,TQoL_Indexes!#REF!,0)+$A257,MATCH(J$3,TQoL_Indexes!$B$8:$AK$8,0)),"")</f>
        <v/>
      </c>
      <c r="K257" s="86" t="str">
        <f>IFERROR(INDEX(TQoL_Indexes!$B$9:$AK$88,MATCH($A$3,TQoL_Indexes!#REF!,0)+$A257,MATCH(K$3,TQoL_Indexes!$B$8:$AK$8,0)),"")</f>
        <v/>
      </c>
      <c r="L257" s="86" t="str">
        <f>IFERROR(INDEX(TQoL_Indexes!$B$9:$AK$88,MATCH($A$3,TQoL_Indexes!#REF!,0)+$A257,MATCH(L$3,TQoL_Indexes!$B$8:$AK$8,0)),"")</f>
        <v/>
      </c>
      <c r="M257" s="86" t="str">
        <f>IFERROR(INDEX(TQoL_Indexes!$B$9:$AK$88,MATCH($A$3,TQoL_Indexes!#REF!,0)+$A257,MATCH(M$3,TQoL_Indexes!$B$8:$AK$8,0)),"")</f>
        <v/>
      </c>
      <c r="N257" s="86" t="str">
        <f>IFERROR(INDEX(TQoL_Indexes!$B$9:$AK$88,MATCH($A$3,TQoL_Indexes!#REF!,0)+$A257,MATCH(N$3,TQoL_Indexes!$B$8:$AK$8,0)),"")</f>
        <v/>
      </c>
      <c r="O257" s="86" t="str">
        <f>IFERROR(INDEX(TQoL_Indexes!$B$9:$AK$88,MATCH($A$3,TQoL_Indexes!#REF!,0)+$A257,MATCH(O$3,TQoL_Indexes!$B$8:$AK$8,0)),"")</f>
        <v/>
      </c>
      <c r="P257" s="86" t="str">
        <f>IFERROR(INDEX(TQoL_Indexes!$B$9:$AK$88,MATCH($A$3,TQoL_Indexes!#REF!,0)+$A257,MATCH(P$3,TQoL_Indexes!$B$8:$AK$8,0)),"")</f>
        <v/>
      </c>
      <c r="Q257" s="86" t="str">
        <f>IFERROR(INDEX(TQoL_Indexes!$B$9:$AK$88,MATCH($A$3,TQoL_Indexes!#REF!,0)+$A257,MATCH(Q$3,TQoL_Indexes!$B$8:$AK$8,0)),"")</f>
        <v/>
      </c>
      <c r="R257" s="86" t="str">
        <f>IFERROR(INDEX(TQoL_Indexes!$B$9:$AK$88,MATCH($A$3,TQoL_Indexes!#REF!,0)+$A257,MATCH(R$3,TQoL_Indexes!$B$8:$AK$8,0)),"")</f>
        <v/>
      </c>
      <c r="S257" s="86" t="str">
        <f>IFERROR(INDEX(TQoL_Indexes!$B$9:$AK$88,MATCH($A$3,TQoL_Indexes!#REF!,0)+$A257,MATCH(S$3,TQoL_Indexes!$B$8:$AK$8,0)),"")</f>
        <v/>
      </c>
      <c r="T257" s="86" t="str">
        <f>IFERROR(INDEX(TQoL_Indexes!$B$9:$AK$88,MATCH($A$3,TQoL_Indexes!#REF!,0)+$A257,MATCH(T$3,TQoL_Indexes!$B$8:$AK$8,0)),"")</f>
        <v/>
      </c>
      <c r="U257" s="86" t="str">
        <f>IFERROR(INDEX(TQoL_Indexes!$B$9:$AK$88,MATCH($A$3,TQoL_Indexes!#REF!,0)+$A257,MATCH(U$3,TQoL_Indexes!$B$8:$AK$8,0)),"")</f>
        <v/>
      </c>
      <c r="V257" s="86" t="str">
        <f>IFERROR(INDEX(TQoL_Indexes!$B$9:$AK$88,MATCH($A$3,TQoL_Indexes!#REF!,0)+$A257,MATCH(V$3,TQoL_Indexes!$B$8:$AK$8,0)),"")</f>
        <v/>
      </c>
      <c r="W257" s="86" t="str">
        <f>IFERROR(INDEX(TQoL_Indexes!$B$9:$AK$88,MATCH($A$3,TQoL_Indexes!#REF!,0)+$A257,MATCH(W$3,TQoL_Indexes!$B$8:$AK$8,0)),"")</f>
        <v/>
      </c>
      <c r="X257" s="86" t="str">
        <f>IFERROR(INDEX(TQoL_Indexes!$B$9:$AK$88,MATCH($A$3,TQoL_Indexes!#REF!,0)+$A257,MATCH(X$3,TQoL_Indexes!$B$8:$AK$8,0)),"")</f>
        <v/>
      </c>
      <c r="Y257" s="86" t="str">
        <f>IFERROR(INDEX(TQoL_Indexes!$B$9:$AK$88,MATCH($A$3,TQoL_Indexes!#REF!,0)+$A257,MATCH(Y$3,TQoL_Indexes!$B$8:$AK$8,0)),"")</f>
        <v/>
      </c>
      <c r="Z257" s="86" t="str">
        <f>IFERROR(INDEX(TQoL_Indexes!$B$9:$AK$88,MATCH($A$3,TQoL_Indexes!#REF!,0)+$A257,MATCH(Z$3,TQoL_Indexes!$B$8:$AK$8,0)),"")</f>
        <v/>
      </c>
      <c r="AA257" s="86" t="str">
        <f>IFERROR(INDEX(TQoL_Indexes!$B$9:$AK$88,MATCH($A$3,TQoL_Indexes!#REF!,0)+$A257,MATCH(AA$3,TQoL_Indexes!$B$8:$AK$8,0)),"")</f>
        <v/>
      </c>
      <c r="AB257" s="86" t="str">
        <f>IFERROR(INDEX(TQoL_Indexes!$B$9:$AK$88,MATCH($A$3,TQoL_Indexes!#REF!,0)+$A257,MATCH(AB$3,TQoL_Indexes!$B$8:$AK$8,0)),"")</f>
        <v/>
      </c>
      <c r="AC257" s="86" t="str">
        <f>IFERROR(INDEX(TQoL_Indexes!$B$9:$AK$88,MATCH($A$3,TQoL_Indexes!#REF!,0)+$A257,MATCH(AC$3,TQoL_Indexes!$B$8:$AK$8,0)),"")</f>
        <v/>
      </c>
      <c r="AD257" s="86" t="str">
        <f>IFERROR(INDEX(TQoL_Indexes!$B$9:$AK$88,MATCH($A$3,TQoL_Indexes!#REF!,0)+$A257,MATCH(AD$3,TQoL_Indexes!$B$8:$AK$8,0)),"")</f>
        <v/>
      </c>
      <c r="AE257" s="86" t="str">
        <f>IFERROR(INDEX(TQoL_Indexes!$B$9:$AK$88,MATCH($A$3,TQoL_Indexes!#REF!,0)+$A257,MATCH(AE$3,TQoL_Indexes!$B$8:$AK$8,0)),"")</f>
        <v/>
      </c>
      <c r="AF257" s="86" t="str">
        <f>IFERROR(INDEX(TQoL_Indexes!$B$9:$AK$88,MATCH($A$3,TQoL_Indexes!#REF!,0)+$A257,MATCH(AF$3,TQoL_Indexes!$B$8:$AK$8,0)),"")</f>
        <v/>
      </c>
      <c r="AG257" s="86" t="str">
        <f>IFERROR(INDEX(TQoL_Indexes!$B$9:$AK$88,MATCH($A$3,TQoL_Indexes!#REF!,0)+$A257,MATCH(AG$3,TQoL_Indexes!$B$8:$AK$8,0)),"")</f>
        <v/>
      </c>
      <c r="AH257" s="86" t="str">
        <f>IFERROR(INDEX(TQoL_Indexes!$B$9:$AK$88,MATCH($A$3,TQoL_Indexes!#REF!,0)+$A257,MATCH(AH$3,TQoL_Indexes!$B$8:$AK$8,0)),"")</f>
        <v/>
      </c>
      <c r="AI257" s="86" t="str">
        <f>IFERROR(INDEX(TQoL_Indexes!$B$9:$AK$88,MATCH($A$3,TQoL_Indexes!#REF!,0)+$A257,MATCH(AI$3,TQoL_Indexes!$B$8:$AK$8,0)),"")</f>
        <v/>
      </c>
      <c r="AJ257" s="86" t="str">
        <f>IFERROR(INDEX(TQoL_Indexes!$B$9:$AK$88,MATCH($A$3,TQoL_Indexes!#REF!,0)+$A257,MATCH(AJ$3,TQoL_Indexes!$B$8:$AK$8,0)),"")</f>
        <v/>
      </c>
      <c r="AK257" s="86" t="str">
        <f>IFERROR(INDEX(TQoL_Indexes!$B$9:$AK$88,MATCH($A$3,TQoL_Indexes!#REF!,0)+$A257,MATCH(AK$3,TQoL_Indexes!$B$8:$AK$8,0)),"")</f>
        <v/>
      </c>
      <c r="AL257" s="86" t="str">
        <f>IFERROR(INDEX(TQoL_Indexes!$B$9:$AK$88,MATCH($A$3,TQoL_Indexes!#REF!,0)+$A257,MATCH(AL$3,TQoL_Indexes!$B$8:$AK$8,0)),"")</f>
        <v/>
      </c>
      <c r="AM257" s="87" t="str">
        <f>IFERROR(INDEX(TQoL_Indexes!$B$9:$AK$88,MATCH($A$3,TQoL_Indexes!#REF!,0)+$A257,MATCH(AM$3,TQoL_Indexes!$B$8:$AK$8,0)),"")</f>
        <v/>
      </c>
    </row>
    <row r="258" spans="1:39">
      <c r="A258" s="58" t="str">
        <f>IFERROR(IF(A257+1&lt;COUNTIF(TQoL_Indexes!#REF!,Aux_Country!$A$3),A257+1,""),"")</f>
        <v/>
      </c>
      <c r="B258" s="121" t="str">
        <f>IFERROR(INDEX(TQoL_Indexes!$B$9:$AK$88,MATCH($A$3,TQoL_Indexes!#REF!,0)+$A258,MATCH(B$3,TQoL_Indexes!$B$8:$AK$8,0)),"")</f>
        <v/>
      </c>
      <c r="C258" s="116" t="str">
        <f>IFERROR(INDEX(TQoL_Indexes!$B$9:$AK$88,MATCH($A$3,TQoL_Indexes!#REF!,0)+$A258,MATCH(C$3,TQoL_Indexes!$B$8:$AK$8,0)),"")</f>
        <v/>
      </c>
      <c r="D258" s="122" t="str">
        <f>IFERROR(INDEX(TQoL_Indexes!$B$9:$AK$88,MATCH($A$3,TQoL_Indexes!#REF!,0)+$A258,MATCH(D$3,TQoL_Indexes!$B$8:$AK$8,0)),"")</f>
        <v/>
      </c>
      <c r="E258" s="86" t="str">
        <f>IFERROR(INDEX(TQoL_Indexes!$B$9:$AK$88,MATCH($A$3,TQoL_Indexes!#REF!,0)+$A258,MATCH(E$3,TQoL_Indexes!$B$8:$AK$8,0)),"")</f>
        <v/>
      </c>
      <c r="F258" s="86" t="str">
        <f>IFERROR(INDEX(TQoL_Indexes!$B$9:$AK$88,MATCH($A$3,TQoL_Indexes!#REF!,0)+$A258,MATCH(F$3,TQoL_Indexes!$B$8:$AK$8,0)),"")</f>
        <v/>
      </c>
      <c r="G258" s="86" t="str">
        <f>IFERROR(INDEX(TQoL_Indexes!$B$9:$AK$88,MATCH($A$3,TQoL_Indexes!#REF!,0)+$A258,MATCH(G$3,TQoL_Indexes!$B$8:$AK$8,0)),"")</f>
        <v/>
      </c>
      <c r="H258" s="86" t="str">
        <f>IFERROR(INDEX(TQoL_Indexes!$B$9:$AK$88,MATCH($A$3,TQoL_Indexes!#REF!,0)+$A258,MATCH(H$3,TQoL_Indexes!$B$8:$AK$8,0)),"")</f>
        <v/>
      </c>
      <c r="I258" s="86" t="str">
        <f>IFERROR(INDEX(TQoL_Indexes!$B$9:$AK$88,MATCH($A$3,TQoL_Indexes!#REF!,0)+$A258,MATCH(I$3,TQoL_Indexes!$B$8:$AK$8,0)),"")</f>
        <v/>
      </c>
      <c r="J258" s="86" t="str">
        <f>IFERROR(INDEX(TQoL_Indexes!$B$9:$AK$88,MATCH($A$3,TQoL_Indexes!#REF!,0)+$A258,MATCH(J$3,TQoL_Indexes!$B$8:$AK$8,0)),"")</f>
        <v/>
      </c>
      <c r="K258" s="86" t="str">
        <f>IFERROR(INDEX(TQoL_Indexes!$B$9:$AK$88,MATCH($A$3,TQoL_Indexes!#REF!,0)+$A258,MATCH(K$3,TQoL_Indexes!$B$8:$AK$8,0)),"")</f>
        <v/>
      </c>
      <c r="L258" s="86" t="str">
        <f>IFERROR(INDEX(TQoL_Indexes!$B$9:$AK$88,MATCH($A$3,TQoL_Indexes!#REF!,0)+$A258,MATCH(L$3,TQoL_Indexes!$B$8:$AK$8,0)),"")</f>
        <v/>
      </c>
      <c r="M258" s="86" t="str">
        <f>IFERROR(INDEX(TQoL_Indexes!$B$9:$AK$88,MATCH($A$3,TQoL_Indexes!#REF!,0)+$A258,MATCH(M$3,TQoL_Indexes!$B$8:$AK$8,0)),"")</f>
        <v/>
      </c>
      <c r="N258" s="86" t="str">
        <f>IFERROR(INDEX(TQoL_Indexes!$B$9:$AK$88,MATCH($A$3,TQoL_Indexes!#REF!,0)+$A258,MATCH(N$3,TQoL_Indexes!$B$8:$AK$8,0)),"")</f>
        <v/>
      </c>
      <c r="O258" s="86" t="str">
        <f>IFERROR(INDEX(TQoL_Indexes!$B$9:$AK$88,MATCH($A$3,TQoL_Indexes!#REF!,0)+$A258,MATCH(O$3,TQoL_Indexes!$B$8:$AK$8,0)),"")</f>
        <v/>
      </c>
      <c r="P258" s="86" t="str">
        <f>IFERROR(INDEX(TQoL_Indexes!$B$9:$AK$88,MATCH($A$3,TQoL_Indexes!#REF!,0)+$A258,MATCH(P$3,TQoL_Indexes!$B$8:$AK$8,0)),"")</f>
        <v/>
      </c>
      <c r="Q258" s="86" t="str">
        <f>IFERROR(INDEX(TQoL_Indexes!$B$9:$AK$88,MATCH($A$3,TQoL_Indexes!#REF!,0)+$A258,MATCH(Q$3,TQoL_Indexes!$B$8:$AK$8,0)),"")</f>
        <v/>
      </c>
      <c r="R258" s="86" t="str">
        <f>IFERROR(INDEX(TQoL_Indexes!$B$9:$AK$88,MATCH($A$3,TQoL_Indexes!#REF!,0)+$A258,MATCH(R$3,TQoL_Indexes!$B$8:$AK$8,0)),"")</f>
        <v/>
      </c>
      <c r="S258" s="86" t="str">
        <f>IFERROR(INDEX(TQoL_Indexes!$B$9:$AK$88,MATCH($A$3,TQoL_Indexes!#REF!,0)+$A258,MATCH(S$3,TQoL_Indexes!$B$8:$AK$8,0)),"")</f>
        <v/>
      </c>
      <c r="T258" s="86" t="str">
        <f>IFERROR(INDEX(TQoL_Indexes!$B$9:$AK$88,MATCH($A$3,TQoL_Indexes!#REF!,0)+$A258,MATCH(T$3,TQoL_Indexes!$B$8:$AK$8,0)),"")</f>
        <v/>
      </c>
      <c r="U258" s="86" t="str">
        <f>IFERROR(INDEX(TQoL_Indexes!$B$9:$AK$88,MATCH($A$3,TQoL_Indexes!#REF!,0)+$A258,MATCH(U$3,TQoL_Indexes!$B$8:$AK$8,0)),"")</f>
        <v/>
      </c>
      <c r="V258" s="86" t="str">
        <f>IFERROR(INDEX(TQoL_Indexes!$B$9:$AK$88,MATCH($A$3,TQoL_Indexes!#REF!,0)+$A258,MATCH(V$3,TQoL_Indexes!$B$8:$AK$8,0)),"")</f>
        <v/>
      </c>
      <c r="W258" s="86" t="str">
        <f>IFERROR(INDEX(TQoL_Indexes!$B$9:$AK$88,MATCH($A$3,TQoL_Indexes!#REF!,0)+$A258,MATCH(W$3,TQoL_Indexes!$B$8:$AK$8,0)),"")</f>
        <v/>
      </c>
      <c r="X258" s="86" t="str">
        <f>IFERROR(INDEX(TQoL_Indexes!$B$9:$AK$88,MATCH($A$3,TQoL_Indexes!#REF!,0)+$A258,MATCH(X$3,TQoL_Indexes!$B$8:$AK$8,0)),"")</f>
        <v/>
      </c>
      <c r="Y258" s="86" t="str">
        <f>IFERROR(INDEX(TQoL_Indexes!$B$9:$AK$88,MATCH($A$3,TQoL_Indexes!#REF!,0)+$A258,MATCH(Y$3,TQoL_Indexes!$B$8:$AK$8,0)),"")</f>
        <v/>
      </c>
      <c r="Z258" s="86" t="str">
        <f>IFERROR(INDEX(TQoL_Indexes!$B$9:$AK$88,MATCH($A$3,TQoL_Indexes!#REF!,0)+$A258,MATCH(Z$3,TQoL_Indexes!$B$8:$AK$8,0)),"")</f>
        <v/>
      </c>
      <c r="AA258" s="86" t="str">
        <f>IFERROR(INDEX(TQoL_Indexes!$B$9:$AK$88,MATCH($A$3,TQoL_Indexes!#REF!,0)+$A258,MATCH(AA$3,TQoL_Indexes!$B$8:$AK$8,0)),"")</f>
        <v/>
      </c>
      <c r="AB258" s="86" t="str">
        <f>IFERROR(INDEX(TQoL_Indexes!$B$9:$AK$88,MATCH($A$3,TQoL_Indexes!#REF!,0)+$A258,MATCH(AB$3,TQoL_Indexes!$B$8:$AK$8,0)),"")</f>
        <v/>
      </c>
      <c r="AC258" s="86" t="str">
        <f>IFERROR(INDEX(TQoL_Indexes!$B$9:$AK$88,MATCH($A$3,TQoL_Indexes!#REF!,0)+$A258,MATCH(AC$3,TQoL_Indexes!$B$8:$AK$8,0)),"")</f>
        <v/>
      </c>
      <c r="AD258" s="86" t="str">
        <f>IFERROR(INDEX(TQoL_Indexes!$B$9:$AK$88,MATCH($A$3,TQoL_Indexes!#REF!,0)+$A258,MATCH(AD$3,TQoL_Indexes!$B$8:$AK$8,0)),"")</f>
        <v/>
      </c>
      <c r="AE258" s="86" t="str">
        <f>IFERROR(INDEX(TQoL_Indexes!$B$9:$AK$88,MATCH($A$3,TQoL_Indexes!#REF!,0)+$A258,MATCH(AE$3,TQoL_Indexes!$B$8:$AK$8,0)),"")</f>
        <v/>
      </c>
      <c r="AF258" s="86" t="str">
        <f>IFERROR(INDEX(TQoL_Indexes!$B$9:$AK$88,MATCH($A$3,TQoL_Indexes!#REF!,0)+$A258,MATCH(AF$3,TQoL_Indexes!$B$8:$AK$8,0)),"")</f>
        <v/>
      </c>
      <c r="AG258" s="86" t="str">
        <f>IFERROR(INDEX(TQoL_Indexes!$B$9:$AK$88,MATCH($A$3,TQoL_Indexes!#REF!,0)+$A258,MATCH(AG$3,TQoL_Indexes!$B$8:$AK$8,0)),"")</f>
        <v/>
      </c>
      <c r="AH258" s="86" t="str">
        <f>IFERROR(INDEX(TQoL_Indexes!$B$9:$AK$88,MATCH($A$3,TQoL_Indexes!#REF!,0)+$A258,MATCH(AH$3,TQoL_Indexes!$B$8:$AK$8,0)),"")</f>
        <v/>
      </c>
      <c r="AI258" s="86" t="str">
        <f>IFERROR(INDEX(TQoL_Indexes!$B$9:$AK$88,MATCH($A$3,TQoL_Indexes!#REF!,0)+$A258,MATCH(AI$3,TQoL_Indexes!$B$8:$AK$8,0)),"")</f>
        <v/>
      </c>
      <c r="AJ258" s="86" t="str">
        <f>IFERROR(INDEX(TQoL_Indexes!$B$9:$AK$88,MATCH($A$3,TQoL_Indexes!#REF!,0)+$A258,MATCH(AJ$3,TQoL_Indexes!$B$8:$AK$8,0)),"")</f>
        <v/>
      </c>
      <c r="AK258" s="86" t="str">
        <f>IFERROR(INDEX(TQoL_Indexes!$B$9:$AK$88,MATCH($A$3,TQoL_Indexes!#REF!,0)+$A258,MATCH(AK$3,TQoL_Indexes!$B$8:$AK$8,0)),"")</f>
        <v/>
      </c>
      <c r="AL258" s="86" t="str">
        <f>IFERROR(INDEX(TQoL_Indexes!$B$9:$AK$88,MATCH($A$3,TQoL_Indexes!#REF!,0)+$A258,MATCH(AL$3,TQoL_Indexes!$B$8:$AK$8,0)),"")</f>
        <v/>
      </c>
      <c r="AM258" s="87" t="str">
        <f>IFERROR(INDEX(TQoL_Indexes!$B$9:$AK$88,MATCH($A$3,TQoL_Indexes!#REF!,0)+$A258,MATCH(AM$3,TQoL_Indexes!$B$8:$AK$8,0)),"")</f>
        <v/>
      </c>
    </row>
    <row r="259" spans="1:39">
      <c r="A259" s="58" t="str">
        <f>IFERROR(IF(A258+1&lt;COUNTIF(TQoL_Indexes!#REF!,Aux_Country!$A$3),A258+1,""),"")</f>
        <v/>
      </c>
      <c r="B259" s="121" t="str">
        <f>IFERROR(INDEX(TQoL_Indexes!$B$9:$AK$88,MATCH($A$3,TQoL_Indexes!#REF!,0)+$A259,MATCH(B$3,TQoL_Indexes!$B$8:$AK$8,0)),"")</f>
        <v/>
      </c>
      <c r="C259" s="116" t="str">
        <f>IFERROR(INDEX(TQoL_Indexes!$B$9:$AK$88,MATCH($A$3,TQoL_Indexes!#REF!,0)+$A259,MATCH(C$3,TQoL_Indexes!$B$8:$AK$8,0)),"")</f>
        <v/>
      </c>
      <c r="D259" s="122" t="str">
        <f>IFERROR(INDEX(TQoL_Indexes!$B$9:$AK$88,MATCH($A$3,TQoL_Indexes!#REF!,0)+$A259,MATCH(D$3,TQoL_Indexes!$B$8:$AK$8,0)),"")</f>
        <v/>
      </c>
      <c r="E259" s="86" t="str">
        <f>IFERROR(INDEX(TQoL_Indexes!$B$9:$AK$88,MATCH($A$3,TQoL_Indexes!#REF!,0)+$A259,MATCH(E$3,TQoL_Indexes!$B$8:$AK$8,0)),"")</f>
        <v/>
      </c>
      <c r="F259" s="86" t="str">
        <f>IFERROR(INDEX(TQoL_Indexes!$B$9:$AK$88,MATCH($A$3,TQoL_Indexes!#REF!,0)+$A259,MATCH(F$3,TQoL_Indexes!$B$8:$AK$8,0)),"")</f>
        <v/>
      </c>
      <c r="G259" s="86" t="str">
        <f>IFERROR(INDEX(TQoL_Indexes!$B$9:$AK$88,MATCH($A$3,TQoL_Indexes!#REF!,0)+$A259,MATCH(G$3,TQoL_Indexes!$B$8:$AK$8,0)),"")</f>
        <v/>
      </c>
      <c r="H259" s="86" t="str">
        <f>IFERROR(INDEX(TQoL_Indexes!$B$9:$AK$88,MATCH($A$3,TQoL_Indexes!#REF!,0)+$A259,MATCH(H$3,TQoL_Indexes!$B$8:$AK$8,0)),"")</f>
        <v/>
      </c>
      <c r="I259" s="86" t="str">
        <f>IFERROR(INDEX(TQoL_Indexes!$B$9:$AK$88,MATCH($A$3,TQoL_Indexes!#REF!,0)+$A259,MATCH(I$3,TQoL_Indexes!$B$8:$AK$8,0)),"")</f>
        <v/>
      </c>
      <c r="J259" s="86" t="str">
        <f>IFERROR(INDEX(TQoL_Indexes!$B$9:$AK$88,MATCH($A$3,TQoL_Indexes!#REF!,0)+$A259,MATCH(J$3,TQoL_Indexes!$B$8:$AK$8,0)),"")</f>
        <v/>
      </c>
      <c r="K259" s="86" t="str">
        <f>IFERROR(INDEX(TQoL_Indexes!$B$9:$AK$88,MATCH($A$3,TQoL_Indexes!#REF!,0)+$A259,MATCH(K$3,TQoL_Indexes!$B$8:$AK$8,0)),"")</f>
        <v/>
      </c>
      <c r="L259" s="86" t="str">
        <f>IFERROR(INDEX(TQoL_Indexes!$B$9:$AK$88,MATCH($A$3,TQoL_Indexes!#REF!,0)+$A259,MATCH(L$3,TQoL_Indexes!$B$8:$AK$8,0)),"")</f>
        <v/>
      </c>
      <c r="M259" s="86" t="str">
        <f>IFERROR(INDEX(TQoL_Indexes!$B$9:$AK$88,MATCH($A$3,TQoL_Indexes!#REF!,0)+$A259,MATCH(M$3,TQoL_Indexes!$B$8:$AK$8,0)),"")</f>
        <v/>
      </c>
      <c r="N259" s="86" t="str">
        <f>IFERROR(INDEX(TQoL_Indexes!$B$9:$AK$88,MATCH($A$3,TQoL_Indexes!#REF!,0)+$A259,MATCH(N$3,TQoL_Indexes!$B$8:$AK$8,0)),"")</f>
        <v/>
      </c>
      <c r="O259" s="86" t="str">
        <f>IFERROR(INDEX(TQoL_Indexes!$B$9:$AK$88,MATCH($A$3,TQoL_Indexes!#REF!,0)+$A259,MATCH(O$3,TQoL_Indexes!$B$8:$AK$8,0)),"")</f>
        <v/>
      </c>
      <c r="P259" s="86" t="str">
        <f>IFERROR(INDEX(TQoL_Indexes!$B$9:$AK$88,MATCH($A$3,TQoL_Indexes!#REF!,0)+$A259,MATCH(P$3,TQoL_Indexes!$B$8:$AK$8,0)),"")</f>
        <v/>
      </c>
      <c r="Q259" s="86" t="str">
        <f>IFERROR(INDEX(TQoL_Indexes!$B$9:$AK$88,MATCH($A$3,TQoL_Indexes!#REF!,0)+$A259,MATCH(Q$3,TQoL_Indexes!$B$8:$AK$8,0)),"")</f>
        <v/>
      </c>
      <c r="R259" s="86" t="str">
        <f>IFERROR(INDEX(TQoL_Indexes!$B$9:$AK$88,MATCH($A$3,TQoL_Indexes!#REF!,0)+$A259,MATCH(R$3,TQoL_Indexes!$B$8:$AK$8,0)),"")</f>
        <v/>
      </c>
      <c r="S259" s="86" t="str">
        <f>IFERROR(INDEX(TQoL_Indexes!$B$9:$AK$88,MATCH($A$3,TQoL_Indexes!#REF!,0)+$A259,MATCH(S$3,TQoL_Indexes!$B$8:$AK$8,0)),"")</f>
        <v/>
      </c>
      <c r="T259" s="86" t="str">
        <f>IFERROR(INDEX(TQoL_Indexes!$B$9:$AK$88,MATCH($A$3,TQoL_Indexes!#REF!,0)+$A259,MATCH(T$3,TQoL_Indexes!$B$8:$AK$8,0)),"")</f>
        <v/>
      </c>
      <c r="U259" s="86" t="str">
        <f>IFERROR(INDEX(TQoL_Indexes!$B$9:$AK$88,MATCH($A$3,TQoL_Indexes!#REF!,0)+$A259,MATCH(U$3,TQoL_Indexes!$B$8:$AK$8,0)),"")</f>
        <v/>
      </c>
      <c r="V259" s="86" t="str">
        <f>IFERROR(INDEX(TQoL_Indexes!$B$9:$AK$88,MATCH($A$3,TQoL_Indexes!#REF!,0)+$A259,MATCH(V$3,TQoL_Indexes!$B$8:$AK$8,0)),"")</f>
        <v/>
      </c>
      <c r="W259" s="86" t="str">
        <f>IFERROR(INDEX(TQoL_Indexes!$B$9:$AK$88,MATCH($A$3,TQoL_Indexes!#REF!,0)+$A259,MATCH(W$3,TQoL_Indexes!$B$8:$AK$8,0)),"")</f>
        <v/>
      </c>
      <c r="X259" s="86" t="str">
        <f>IFERROR(INDEX(TQoL_Indexes!$B$9:$AK$88,MATCH($A$3,TQoL_Indexes!#REF!,0)+$A259,MATCH(X$3,TQoL_Indexes!$B$8:$AK$8,0)),"")</f>
        <v/>
      </c>
      <c r="Y259" s="86" t="str">
        <f>IFERROR(INDEX(TQoL_Indexes!$B$9:$AK$88,MATCH($A$3,TQoL_Indexes!#REF!,0)+$A259,MATCH(Y$3,TQoL_Indexes!$B$8:$AK$8,0)),"")</f>
        <v/>
      </c>
      <c r="Z259" s="86" t="str">
        <f>IFERROR(INDEX(TQoL_Indexes!$B$9:$AK$88,MATCH($A$3,TQoL_Indexes!#REF!,0)+$A259,MATCH(Z$3,TQoL_Indexes!$B$8:$AK$8,0)),"")</f>
        <v/>
      </c>
      <c r="AA259" s="86" t="str">
        <f>IFERROR(INDEX(TQoL_Indexes!$B$9:$AK$88,MATCH($A$3,TQoL_Indexes!#REF!,0)+$A259,MATCH(AA$3,TQoL_Indexes!$B$8:$AK$8,0)),"")</f>
        <v/>
      </c>
      <c r="AB259" s="86" t="str">
        <f>IFERROR(INDEX(TQoL_Indexes!$B$9:$AK$88,MATCH($A$3,TQoL_Indexes!#REF!,0)+$A259,MATCH(AB$3,TQoL_Indexes!$B$8:$AK$8,0)),"")</f>
        <v/>
      </c>
      <c r="AC259" s="86" t="str">
        <f>IFERROR(INDEX(TQoL_Indexes!$B$9:$AK$88,MATCH($A$3,TQoL_Indexes!#REF!,0)+$A259,MATCH(AC$3,TQoL_Indexes!$B$8:$AK$8,0)),"")</f>
        <v/>
      </c>
      <c r="AD259" s="86" t="str">
        <f>IFERROR(INDEX(TQoL_Indexes!$B$9:$AK$88,MATCH($A$3,TQoL_Indexes!#REF!,0)+$A259,MATCH(AD$3,TQoL_Indexes!$B$8:$AK$8,0)),"")</f>
        <v/>
      </c>
      <c r="AE259" s="86" t="str">
        <f>IFERROR(INDEX(TQoL_Indexes!$B$9:$AK$88,MATCH($A$3,TQoL_Indexes!#REF!,0)+$A259,MATCH(AE$3,TQoL_Indexes!$B$8:$AK$8,0)),"")</f>
        <v/>
      </c>
      <c r="AF259" s="86" t="str">
        <f>IFERROR(INDEX(TQoL_Indexes!$B$9:$AK$88,MATCH($A$3,TQoL_Indexes!#REF!,0)+$A259,MATCH(AF$3,TQoL_Indexes!$B$8:$AK$8,0)),"")</f>
        <v/>
      </c>
      <c r="AG259" s="86" t="str">
        <f>IFERROR(INDEX(TQoL_Indexes!$B$9:$AK$88,MATCH($A$3,TQoL_Indexes!#REF!,0)+$A259,MATCH(AG$3,TQoL_Indexes!$B$8:$AK$8,0)),"")</f>
        <v/>
      </c>
      <c r="AH259" s="86" t="str">
        <f>IFERROR(INDEX(TQoL_Indexes!$B$9:$AK$88,MATCH($A$3,TQoL_Indexes!#REF!,0)+$A259,MATCH(AH$3,TQoL_Indexes!$B$8:$AK$8,0)),"")</f>
        <v/>
      </c>
      <c r="AI259" s="86" t="str">
        <f>IFERROR(INDEX(TQoL_Indexes!$B$9:$AK$88,MATCH($A$3,TQoL_Indexes!#REF!,0)+$A259,MATCH(AI$3,TQoL_Indexes!$B$8:$AK$8,0)),"")</f>
        <v/>
      </c>
      <c r="AJ259" s="86" t="str">
        <f>IFERROR(INDEX(TQoL_Indexes!$B$9:$AK$88,MATCH($A$3,TQoL_Indexes!#REF!,0)+$A259,MATCH(AJ$3,TQoL_Indexes!$B$8:$AK$8,0)),"")</f>
        <v/>
      </c>
      <c r="AK259" s="86" t="str">
        <f>IFERROR(INDEX(TQoL_Indexes!$B$9:$AK$88,MATCH($A$3,TQoL_Indexes!#REF!,0)+$A259,MATCH(AK$3,TQoL_Indexes!$B$8:$AK$8,0)),"")</f>
        <v/>
      </c>
      <c r="AL259" s="86" t="str">
        <f>IFERROR(INDEX(TQoL_Indexes!$B$9:$AK$88,MATCH($A$3,TQoL_Indexes!#REF!,0)+$A259,MATCH(AL$3,TQoL_Indexes!$B$8:$AK$8,0)),"")</f>
        <v/>
      </c>
      <c r="AM259" s="87" t="str">
        <f>IFERROR(INDEX(TQoL_Indexes!$B$9:$AK$88,MATCH($A$3,TQoL_Indexes!#REF!,0)+$A259,MATCH(AM$3,TQoL_Indexes!$B$8:$AK$8,0)),"")</f>
        <v/>
      </c>
    </row>
    <row r="260" spans="1:39">
      <c r="A260" s="58" t="str">
        <f>IFERROR(IF(A259+1&lt;COUNTIF(TQoL_Indexes!#REF!,Aux_Country!$A$3),A259+1,""),"")</f>
        <v/>
      </c>
      <c r="B260" s="121" t="str">
        <f>IFERROR(INDEX(TQoL_Indexes!$B$9:$AK$88,MATCH($A$3,TQoL_Indexes!#REF!,0)+$A260,MATCH(B$3,TQoL_Indexes!$B$8:$AK$8,0)),"")</f>
        <v/>
      </c>
      <c r="C260" s="116" t="str">
        <f>IFERROR(INDEX(TQoL_Indexes!$B$9:$AK$88,MATCH($A$3,TQoL_Indexes!#REF!,0)+$A260,MATCH(C$3,TQoL_Indexes!$B$8:$AK$8,0)),"")</f>
        <v/>
      </c>
      <c r="D260" s="122" t="str">
        <f>IFERROR(INDEX(TQoL_Indexes!$B$9:$AK$88,MATCH($A$3,TQoL_Indexes!#REF!,0)+$A260,MATCH(D$3,TQoL_Indexes!$B$8:$AK$8,0)),"")</f>
        <v/>
      </c>
      <c r="E260" s="86" t="str">
        <f>IFERROR(INDEX(TQoL_Indexes!$B$9:$AK$88,MATCH($A$3,TQoL_Indexes!#REF!,0)+$A260,MATCH(E$3,TQoL_Indexes!$B$8:$AK$8,0)),"")</f>
        <v/>
      </c>
      <c r="F260" s="86" t="str">
        <f>IFERROR(INDEX(TQoL_Indexes!$B$9:$AK$88,MATCH($A$3,TQoL_Indexes!#REF!,0)+$A260,MATCH(F$3,TQoL_Indexes!$B$8:$AK$8,0)),"")</f>
        <v/>
      </c>
      <c r="G260" s="86" t="str">
        <f>IFERROR(INDEX(TQoL_Indexes!$B$9:$AK$88,MATCH($A$3,TQoL_Indexes!#REF!,0)+$A260,MATCH(G$3,TQoL_Indexes!$B$8:$AK$8,0)),"")</f>
        <v/>
      </c>
      <c r="H260" s="86" t="str">
        <f>IFERROR(INDEX(TQoL_Indexes!$B$9:$AK$88,MATCH($A$3,TQoL_Indexes!#REF!,0)+$A260,MATCH(H$3,TQoL_Indexes!$B$8:$AK$8,0)),"")</f>
        <v/>
      </c>
      <c r="I260" s="86" t="str">
        <f>IFERROR(INDEX(TQoL_Indexes!$B$9:$AK$88,MATCH($A$3,TQoL_Indexes!#REF!,0)+$A260,MATCH(I$3,TQoL_Indexes!$B$8:$AK$8,0)),"")</f>
        <v/>
      </c>
      <c r="J260" s="86" t="str">
        <f>IFERROR(INDEX(TQoL_Indexes!$B$9:$AK$88,MATCH($A$3,TQoL_Indexes!#REF!,0)+$A260,MATCH(J$3,TQoL_Indexes!$B$8:$AK$8,0)),"")</f>
        <v/>
      </c>
      <c r="K260" s="86" t="str">
        <f>IFERROR(INDEX(TQoL_Indexes!$B$9:$AK$88,MATCH($A$3,TQoL_Indexes!#REF!,0)+$A260,MATCH(K$3,TQoL_Indexes!$B$8:$AK$8,0)),"")</f>
        <v/>
      </c>
      <c r="L260" s="86" t="str">
        <f>IFERROR(INDEX(TQoL_Indexes!$B$9:$AK$88,MATCH($A$3,TQoL_Indexes!#REF!,0)+$A260,MATCH(L$3,TQoL_Indexes!$B$8:$AK$8,0)),"")</f>
        <v/>
      </c>
      <c r="M260" s="86" t="str">
        <f>IFERROR(INDEX(TQoL_Indexes!$B$9:$AK$88,MATCH($A$3,TQoL_Indexes!#REF!,0)+$A260,MATCH(M$3,TQoL_Indexes!$B$8:$AK$8,0)),"")</f>
        <v/>
      </c>
      <c r="N260" s="86" t="str">
        <f>IFERROR(INDEX(TQoL_Indexes!$B$9:$AK$88,MATCH($A$3,TQoL_Indexes!#REF!,0)+$A260,MATCH(N$3,TQoL_Indexes!$B$8:$AK$8,0)),"")</f>
        <v/>
      </c>
      <c r="O260" s="86" t="str">
        <f>IFERROR(INDEX(TQoL_Indexes!$B$9:$AK$88,MATCH($A$3,TQoL_Indexes!#REF!,0)+$A260,MATCH(O$3,TQoL_Indexes!$B$8:$AK$8,0)),"")</f>
        <v/>
      </c>
      <c r="P260" s="86" t="str">
        <f>IFERROR(INDEX(TQoL_Indexes!$B$9:$AK$88,MATCH($A$3,TQoL_Indexes!#REF!,0)+$A260,MATCH(P$3,TQoL_Indexes!$B$8:$AK$8,0)),"")</f>
        <v/>
      </c>
      <c r="Q260" s="86" t="str">
        <f>IFERROR(INDEX(TQoL_Indexes!$B$9:$AK$88,MATCH($A$3,TQoL_Indexes!#REF!,0)+$A260,MATCH(Q$3,TQoL_Indexes!$B$8:$AK$8,0)),"")</f>
        <v/>
      </c>
      <c r="R260" s="86" t="str">
        <f>IFERROR(INDEX(TQoL_Indexes!$B$9:$AK$88,MATCH($A$3,TQoL_Indexes!#REF!,0)+$A260,MATCH(R$3,TQoL_Indexes!$B$8:$AK$8,0)),"")</f>
        <v/>
      </c>
      <c r="S260" s="86" t="str">
        <f>IFERROR(INDEX(TQoL_Indexes!$B$9:$AK$88,MATCH($A$3,TQoL_Indexes!#REF!,0)+$A260,MATCH(S$3,TQoL_Indexes!$B$8:$AK$8,0)),"")</f>
        <v/>
      </c>
      <c r="T260" s="86" t="str">
        <f>IFERROR(INDEX(TQoL_Indexes!$B$9:$AK$88,MATCH($A$3,TQoL_Indexes!#REF!,0)+$A260,MATCH(T$3,TQoL_Indexes!$B$8:$AK$8,0)),"")</f>
        <v/>
      </c>
      <c r="U260" s="86" t="str">
        <f>IFERROR(INDEX(TQoL_Indexes!$B$9:$AK$88,MATCH($A$3,TQoL_Indexes!#REF!,0)+$A260,MATCH(U$3,TQoL_Indexes!$B$8:$AK$8,0)),"")</f>
        <v/>
      </c>
      <c r="V260" s="86" t="str">
        <f>IFERROR(INDEX(TQoL_Indexes!$B$9:$AK$88,MATCH($A$3,TQoL_Indexes!#REF!,0)+$A260,MATCH(V$3,TQoL_Indexes!$B$8:$AK$8,0)),"")</f>
        <v/>
      </c>
      <c r="W260" s="86" t="str">
        <f>IFERROR(INDEX(TQoL_Indexes!$B$9:$AK$88,MATCH($A$3,TQoL_Indexes!#REF!,0)+$A260,MATCH(W$3,TQoL_Indexes!$B$8:$AK$8,0)),"")</f>
        <v/>
      </c>
      <c r="X260" s="86" t="str">
        <f>IFERROR(INDEX(TQoL_Indexes!$B$9:$AK$88,MATCH($A$3,TQoL_Indexes!#REF!,0)+$A260,MATCH(X$3,TQoL_Indexes!$B$8:$AK$8,0)),"")</f>
        <v/>
      </c>
      <c r="Y260" s="86" t="str">
        <f>IFERROR(INDEX(TQoL_Indexes!$B$9:$AK$88,MATCH($A$3,TQoL_Indexes!#REF!,0)+$A260,MATCH(Y$3,TQoL_Indexes!$B$8:$AK$8,0)),"")</f>
        <v/>
      </c>
      <c r="Z260" s="86" t="str">
        <f>IFERROR(INDEX(TQoL_Indexes!$B$9:$AK$88,MATCH($A$3,TQoL_Indexes!#REF!,0)+$A260,MATCH(Z$3,TQoL_Indexes!$B$8:$AK$8,0)),"")</f>
        <v/>
      </c>
      <c r="AA260" s="86" t="str">
        <f>IFERROR(INDEX(TQoL_Indexes!$B$9:$AK$88,MATCH($A$3,TQoL_Indexes!#REF!,0)+$A260,MATCH(AA$3,TQoL_Indexes!$B$8:$AK$8,0)),"")</f>
        <v/>
      </c>
      <c r="AB260" s="86" t="str">
        <f>IFERROR(INDEX(TQoL_Indexes!$B$9:$AK$88,MATCH($A$3,TQoL_Indexes!#REF!,0)+$A260,MATCH(AB$3,TQoL_Indexes!$B$8:$AK$8,0)),"")</f>
        <v/>
      </c>
      <c r="AC260" s="86" t="str">
        <f>IFERROR(INDEX(TQoL_Indexes!$B$9:$AK$88,MATCH($A$3,TQoL_Indexes!#REF!,0)+$A260,MATCH(AC$3,TQoL_Indexes!$B$8:$AK$8,0)),"")</f>
        <v/>
      </c>
      <c r="AD260" s="86" t="str">
        <f>IFERROR(INDEX(TQoL_Indexes!$B$9:$AK$88,MATCH($A$3,TQoL_Indexes!#REF!,0)+$A260,MATCH(AD$3,TQoL_Indexes!$B$8:$AK$8,0)),"")</f>
        <v/>
      </c>
      <c r="AE260" s="86" t="str">
        <f>IFERROR(INDEX(TQoL_Indexes!$B$9:$AK$88,MATCH($A$3,TQoL_Indexes!#REF!,0)+$A260,MATCH(AE$3,TQoL_Indexes!$B$8:$AK$8,0)),"")</f>
        <v/>
      </c>
      <c r="AF260" s="86" t="str">
        <f>IFERROR(INDEX(TQoL_Indexes!$B$9:$AK$88,MATCH($A$3,TQoL_Indexes!#REF!,0)+$A260,MATCH(AF$3,TQoL_Indexes!$B$8:$AK$8,0)),"")</f>
        <v/>
      </c>
      <c r="AG260" s="86" t="str">
        <f>IFERROR(INDEX(TQoL_Indexes!$B$9:$AK$88,MATCH($A$3,TQoL_Indexes!#REF!,0)+$A260,MATCH(AG$3,TQoL_Indexes!$B$8:$AK$8,0)),"")</f>
        <v/>
      </c>
      <c r="AH260" s="86" t="str">
        <f>IFERROR(INDEX(TQoL_Indexes!$B$9:$AK$88,MATCH($A$3,TQoL_Indexes!#REF!,0)+$A260,MATCH(AH$3,TQoL_Indexes!$B$8:$AK$8,0)),"")</f>
        <v/>
      </c>
      <c r="AI260" s="86" t="str">
        <f>IFERROR(INDEX(TQoL_Indexes!$B$9:$AK$88,MATCH($A$3,TQoL_Indexes!#REF!,0)+$A260,MATCH(AI$3,TQoL_Indexes!$B$8:$AK$8,0)),"")</f>
        <v/>
      </c>
      <c r="AJ260" s="86" t="str">
        <f>IFERROR(INDEX(TQoL_Indexes!$B$9:$AK$88,MATCH($A$3,TQoL_Indexes!#REF!,0)+$A260,MATCH(AJ$3,TQoL_Indexes!$B$8:$AK$8,0)),"")</f>
        <v/>
      </c>
      <c r="AK260" s="86" t="str">
        <f>IFERROR(INDEX(TQoL_Indexes!$B$9:$AK$88,MATCH($A$3,TQoL_Indexes!#REF!,0)+$A260,MATCH(AK$3,TQoL_Indexes!$B$8:$AK$8,0)),"")</f>
        <v/>
      </c>
      <c r="AL260" s="86" t="str">
        <f>IFERROR(INDEX(TQoL_Indexes!$B$9:$AK$88,MATCH($A$3,TQoL_Indexes!#REF!,0)+$A260,MATCH(AL$3,TQoL_Indexes!$B$8:$AK$8,0)),"")</f>
        <v/>
      </c>
      <c r="AM260" s="87" t="str">
        <f>IFERROR(INDEX(TQoL_Indexes!$B$9:$AK$88,MATCH($A$3,TQoL_Indexes!#REF!,0)+$A260,MATCH(AM$3,TQoL_Indexes!$B$8:$AK$8,0)),"")</f>
        <v/>
      </c>
    </row>
    <row r="261" spans="1:39">
      <c r="A261" s="58" t="str">
        <f>IFERROR(IF(A260+1&lt;COUNTIF(TQoL_Indexes!#REF!,Aux_Country!$A$3),A260+1,""),"")</f>
        <v/>
      </c>
      <c r="B261" s="121" t="str">
        <f>IFERROR(INDEX(TQoL_Indexes!$B$9:$AK$88,MATCH($A$3,TQoL_Indexes!#REF!,0)+$A261,MATCH(B$3,TQoL_Indexes!$B$8:$AK$8,0)),"")</f>
        <v/>
      </c>
      <c r="C261" s="116" t="str">
        <f>IFERROR(INDEX(TQoL_Indexes!$B$9:$AK$88,MATCH($A$3,TQoL_Indexes!#REF!,0)+$A261,MATCH(C$3,TQoL_Indexes!$B$8:$AK$8,0)),"")</f>
        <v/>
      </c>
      <c r="D261" s="122" t="str">
        <f>IFERROR(INDEX(TQoL_Indexes!$B$9:$AK$88,MATCH($A$3,TQoL_Indexes!#REF!,0)+$A261,MATCH(D$3,TQoL_Indexes!$B$8:$AK$8,0)),"")</f>
        <v/>
      </c>
      <c r="E261" s="86" t="str">
        <f>IFERROR(INDEX(TQoL_Indexes!$B$9:$AK$88,MATCH($A$3,TQoL_Indexes!#REF!,0)+$A261,MATCH(E$3,TQoL_Indexes!$B$8:$AK$8,0)),"")</f>
        <v/>
      </c>
      <c r="F261" s="86" t="str">
        <f>IFERROR(INDEX(TQoL_Indexes!$B$9:$AK$88,MATCH($A$3,TQoL_Indexes!#REF!,0)+$A261,MATCH(F$3,TQoL_Indexes!$B$8:$AK$8,0)),"")</f>
        <v/>
      </c>
      <c r="G261" s="86" t="str">
        <f>IFERROR(INDEX(TQoL_Indexes!$B$9:$AK$88,MATCH($A$3,TQoL_Indexes!#REF!,0)+$A261,MATCH(G$3,TQoL_Indexes!$B$8:$AK$8,0)),"")</f>
        <v/>
      </c>
      <c r="H261" s="86" t="str">
        <f>IFERROR(INDEX(TQoL_Indexes!$B$9:$AK$88,MATCH($A$3,TQoL_Indexes!#REF!,0)+$A261,MATCH(H$3,TQoL_Indexes!$B$8:$AK$8,0)),"")</f>
        <v/>
      </c>
      <c r="I261" s="86" t="str">
        <f>IFERROR(INDEX(TQoL_Indexes!$B$9:$AK$88,MATCH($A$3,TQoL_Indexes!#REF!,0)+$A261,MATCH(I$3,TQoL_Indexes!$B$8:$AK$8,0)),"")</f>
        <v/>
      </c>
      <c r="J261" s="86" t="str">
        <f>IFERROR(INDEX(TQoL_Indexes!$B$9:$AK$88,MATCH($A$3,TQoL_Indexes!#REF!,0)+$A261,MATCH(J$3,TQoL_Indexes!$B$8:$AK$8,0)),"")</f>
        <v/>
      </c>
      <c r="K261" s="86" t="str">
        <f>IFERROR(INDEX(TQoL_Indexes!$B$9:$AK$88,MATCH($A$3,TQoL_Indexes!#REF!,0)+$A261,MATCH(K$3,TQoL_Indexes!$B$8:$AK$8,0)),"")</f>
        <v/>
      </c>
      <c r="L261" s="86" t="str">
        <f>IFERROR(INDEX(TQoL_Indexes!$B$9:$AK$88,MATCH($A$3,TQoL_Indexes!#REF!,0)+$A261,MATCH(L$3,TQoL_Indexes!$B$8:$AK$8,0)),"")</f>
        <v/>
      </c>
      <c r="M261" s="86" t="str">
        <f>IFERROR(INDEX(TQoL_Indexes!$B$9:$AK$88,MATCH($A$3,TQoL_Indexes!#REF!,0)+$A261,MATCH(M$3,TQoL_Indexes!$B$8:$AK$8,0)),"")</f>
        <v/>
      </c>
      <c r="N261" s="86" t="str">
        <f>IFERROR(INDEX(TQoL_Indexes!$B$9:$AK$88,MATCH($A$3,TQoL_Indexes!#REF!,0)+$A261,MATCH(N$3,TQoL_Indexes!$B$8:$AK$8,0)),"")</f>
        <v/>
      </c>
      <c r="O261" s="86" t="str">
        <f>IFERROR(INDEX(TQoL_Indexes!$B$9:$AK$88,MATCH($A$3,TQoL_Indexes!#REF!,0)+$A261,MATCH(O$3,TQoL_Indexes!$B$8:$AK$8,0)),"")</f>
        <v/>
      </c>
      <c r="P261" s="86" t="str">
        <f>IFERROR(INDEX(TQoL_Indexes!$B$9:$AK$88,MATCH($A$3,TQoL_Indexes!#REF!,0)+$A261,MATCH(P$3,TQoL_Indexes!$B$8:$AK$8,0)),"")</f>
        <v/>
      </c>
      <c r="Q261" s="86" t="str">
        <f>IFERROR(INDEX(TQoL_Indexes!$B$9:$AK$88,MATCH($A$3,TQoL_Indexes!#REF!,0)+$A261,MATCH(Q$3,TQoL_Indexes!$B$8:$AK$8,0)),"")</f>
        <v/>
      </c>
      <c r="R261" s="86" t="str">
        <f>IFERROR(INDEX(TQoL_Indexes!$B$9:$AK$88,MATCH($A$3,TQoL_Indexes!#REF!,0)+$A261,MATCH(R$3,TQoL_Indexes!$B$8:$AK$8,0)),"")</f>
        <v/>
      </c>
      <c r="S261" s="86" t="str">
        <f>IFERROR(INDEX(TQoL_Indexes!$B$9:$AK$88,MATCH($A$3,TQoL_Indexes!#REF!,0)+$A261,MATCH(S$3,TQoL_Indexes!$B$8:$AK$8,0)),"")</f>
        <v/>
      </c>
      <c r="T261" s="86" t="str">
        <f>IFERROR(INDEX(TQoL_Indexes!$B$9:$AK$88,MATCH($A$3,TQoL_Indexes!#REF!,0)+$A261,MATCH(T$3,TQoL_Indexes!$B$8:$AK$8,0)),"")</f>
        <v/>
      </c>
      <c r="U261" s="86" t="str">
        <f>IFERROR(INDEX(TQoL_Indexes!$B$9:$AK$88,MATCH($A$3,TQoL_Indexes!#REF!,0)+$A261,MATCH(U$3,TQoL_Indexes!$B$8:$AK$8,0)),"")</f>
        <v/>
      </c>
      <c r="V261" s="86" t="str">
        <f>IFERROR(INDEX(TQoL_Indexes!$B$9:$AK$88,MATCH($A$3,TQoL_Indexes!#REF!,0)+$A261,MATCH(V$3,TQoL_Indexes!$B$8:$AK$8,0)),"")</f>
        <v/>
      </c>
      <c r="W261" s="86" t="str">
        <f>IFERROR(INDEX(TQoL_Indexes!$B$9:$AK$88,MATCH($A$3,TQoL_Indexes!#REF!,0)+$A261,MATCH(W$3,TQoL_Indexes!$B$8:$AK$8,0)),"")</f>
        <v/>
      </c>
      <c r="X261" s="86" t="str">
        <f>IFERROR(INDEX(TQoL_Indexes!$B$9:$AK$88,MATCH($A$3,TQoL_Indexes!#REF!,0)+$A261,MATCH(X$3,TQoL_Indexes!$B$8:$AK$8,0)),"")</f>
        <v/>
      </c>
      <c r="Y261" s="86" t="str">
        <f>IFERROR(INDEX(TQoL_Indexes!$B$9:$AK$88,MATCH($A$3,TQoL_Indexes!#REF!,0)+$A261,MATCH(Y$3,TQoL_Indexes!$B$8:$AK$8,0)),"")</f>
        <v/>
      </c>
      <c r="Z261" s="86" t="str">
        <f>IFERROR(INDEX(TQoL_Indexes!$B$9:$AK$88,MATCH($A$3,TQoL_Indexes!#REF!,0)+$A261,MATCH(Z$3,TQoL_Indexes!$B$8:$AK$8,0)),"")</f>
        <v/>
      </c>
      <c r="AA261" s="86" t="str">
        <f>IFERROR(INDEX(TQoL_Indexes!$B$9:$AK$88,MATCH($A$3,TQoL_Indexes!#REF!,0)+$A261,MATCH(AA$3,TQoL_Indexes!$B$8:$AK$8,0)),"")</f>
        <v/>
      </c>
      <c r="AB261" s="86" t="str">
        <f>IFERROR(INDEX(TQoL_Indexes!$B$9:$AK$88,MATCH($A$3,TQoL_Indexes!#REF!,0)+$A261,MATCH(AB$3,TQoL_Indexes!$B$8:$AK$8,0)),"")</f>
        <v/>
      </c>
      <c r="AC261" s="86" t="str">
        <f>IFERROR(INDEX(TQoL_Indexes!$B$9:$AK$88,MATCH($A$3,TQoL_Indexes!#REF!,0)+$A261,MATCH(AC$3,TQoL_Indexes!$B$8:$AK$8,0)),"")</f>
        <v/>
      </c>
      <c r="AD261" s="86" t="str">
        <f>IFERROR(INDEX(TQoL_Indexes!$B$9:$AK$88,MATCH($A$3,TQoL_Indexes!#REF!,0)+$A261,MATCH(AD$3,TQoL_Indexes!$B$8:$AK$8,0)),"")</f>
        <v/>
      </c>
      <c r="AE261" s="86" t="str">
        <f>IFERROR(INDEX(TQoL_Indexes!$B$9:$AK$88,MATCH($A$3,TQoL_Indexes!#REF!,0)+$A261,MATCH(AE$3,TQoL_Indexes!$B$8:$AK$8,0)),"")</f>
        <v/>
      </c>
      <c r="AF261" s="86" t="str">
        <f>IFERROR(INDEX(TQoL_Indexes!$B$9:$AK$88,MATCH($A$3,TQoL_Indexes!#REF!,0)+$A261,MATCH(AF$3,TQoL_Indexes!$B$8:$AK$8,0)),"")</f>
        <v/>
      </c>
      <c r="AG261" s="86" t="str">
        <f>IFERROR(INDEX(TQoL_Indexes!$B$9:$AK$88,MATCH($A$3,TQoL_Indexes!#REF!,0)+$A261,MATCH(AG$3,TQoL_Indexes!$B$8:$AK$8,0)),"")</f>
        <v/>
      </c>
      <c r="AH261" s="86" t="str">
        <f>IFERROR(INDEX(TQoL_Indexes!$B$9:$AK$88,MATCH($A$3,TQoL_Indexes!#REF!,0)+$A261,MATCH(AH$3,TQoL_Indexes!$B$8:$AK$8,0)),"")</f>
        <v/>
      </c>
      <c r="AI261" s="86" t="str">
        <f>IFERROR(INDEX(TQoL_Indexes!$B$9:$AK$88,MATCH($A$3,TQoL_Indexes!#REF!,0)+$A261,MATCH(AI$3,TQoL_Indexes!$B$8:$AK$8,0)),"")</f>
        <v/>
      </c>
      <c r="AJ261" s="86" t="str">
        <f>IFERROR(INDEX(TQoL_Indexes!$B$9:$AK$88,MATCH($A$3,TQoL_Indexes!#REF!,0)+$A261,MATCH(AJ$3,TQoL_Indexes!$B$8:$AK$8,0)),"")</f>
        <v/>
      </c>
      <c r="AK261" s="86" t="str">
        <f>IFERROR(INDEX(TQoL_Indexes!$B$9:$AK$88,MATCH($A$3,TQoL_Indexes!#REF!,0)+$A261,MATCH(AK$3,TQoL_Indexes!$B$8:$AK$8,0)),"")</f>
        <v/>
      </c>
      <c r="AL261" s="86" t="str">
        <f>IFERROR(INDEX(TQoL_Indexes!$B$9:$AK$88,MATCH($A$3,TQoL_Indexes!#REF!,0)+$A261,MATCH(AL$3,TQoL_Indexes!$B$8:$AK$8,0)),"")</f>
        <v/>
      </c>
      <c r="AM261" s="87" t="str">
        <f>IFERROR(INDEX(TQoL_Indexes!$B$9:$AK$88,MATCH($A$3,TQoL_Indexes!#REF!,0)+$A261,MATCH(AM$3,TQoL_Indexes!$B$8:$AK$8,0)),"")</f>
        <v/>
      </c>
    </row>
    <row r="262" spans="1:39">
      <c r="A262" s="58" t="str">
        <f>IFERROR(IF(A261+1&lt;COUNTIF(TQoL_Indexes!#REF!,Aux_Country!$A$3),A261+1,""),"")</f>
        <v/>
      </c>
      <c r="B262" s="121" t="str">
        <f>IFERROR(INDEX(TQoL_Indexes!$B$9:$AK$88,MATCH($A$3,TQoL_Indexes!#REF!,0)+$A262,MATCH(B$3,TQoL_Indexes!$B$8:$AK$8,0)),"")</f>
        <v/>
      </c>
      <c r="C262" s="116" t="str">
        <f>IFERROR(INDEX(TQoL_Indexes!$B$9:$AK$88,MATCH($A$3,TQoL_Indexes!#REF!,0)+$A262,MATCH(C$3,TQoL_Indexes!$B$8:$AK$8,0)),"")</f>
        <v/>
      </c>
      <c r="D262" s="122" t="str">
        <f>IFERROR(INDEX(TQoL_Indexes!$B$9:$AK$88,MATCH($A$3,TQoL_Indexes!#REF!,0)+$A262,MATCH(D$3,TQoL_Indexes!$B$8:$AK$8,0)),"")</f>
        <v/>
      </c>
      <c r="E262" s="86" t="str">
        <f>IFERROR(INDEX(TQoL_Indexes!$B$9:$AK$88,MATCH($A$3,TQoL_Indexes!#REF!,0)+$A262,MATCH(E$3,TQoL_Indexes!$B$8:$AK$8,0)),"")</f>
        <v/>
      </c>
      <c r="F262" s="86" t="str">
        <f>IFERROR(INDEX(TQoL_Indexes!$B$9:$AK$88,MATCH($A$3,TQoL_Indexes!#REF!,0)+$A262,MATCH(F$3,TQoL_Indexes!$B$8:$AK$8,0)),"")</f>
        <v/>
      </c>
      <c r="G262" s="86" t="str">
        <f>IFERROR(INDEX(TQoL_Indexes!$B$9:$AK$88,MATCH($A$3,TQoL_Indexes!#REF!,0)+$A262,MATCH(G$3,TQoL_Indexes!$B$8:$AK$8,0)),"")</f>
        <v/>
      </c>
      <c r="H262" s="86" t="str">
        <f>IFERROR(INDEX(TQoL_Indexes!$B$9:$AK$88,MATCH($A$3,TQoL_Indexes!#REF!,0)+$A262,MATCH(H$3,TQoL_Indexes!$B$8:$AK$8,0)),"")</f>
        <v/>
      </c>
      <c r="I262" s="86" t="str">
        <f>IFERROR(INDEX(TQoL_Indexes!$B$9:$AK$88,MATCH($A$3,TQoL_Indexes!#REF!,0)+$A262,MATCH(I$3,TQoL_Indexes!$B$8:$AK$8,0)),"")</f>
        <v/>
      </c>
      <c r="J262" s="86" t="str">
        <f>IFERROR(INDEX(TQoL_Indexes!$B$9:$AK$88,MATCH($A$3,TQoL_Indexes!#REF!,0)+$A262,MATCH(J$3,TQoL_Indexes!$B$8:$AK$8,0)),"")</f>
        <v/>
      </c>
      <c r="K262" s="86" t="str">
        <f>IFERROR(INDEX(TQoL_Indexes!$B$9:$AK$88,MATCH($A$3,TQoL_Indexes!#REF!,0)+$A262,MATCH(K$3,TQoL_Indexes!$B$8:$AK$8,0)),"")</f>
        <v/>
      </c>
      <c r="L262" s="86" t="str">
        <f>IFERROR(INDEX(TQoL_Indexes!$B$9:$AK$88,MATCH($A$3,TQoL_Indexes!#REF!,0)+$A262,MATCH(L$3,TQoL_Indexes!$B$8:$AK$8,0)),"")</f>
        <v/>
      </c>
      <c r="M262" s="86" t="str">
        <f>IFERROR(INDEX(TQoL_Indexes!$B$9:$AK$88,MATCH($A$3,TQoL_Indexes!#REF!,0)+$A262,MATCH(M$3,TQoL_Indexes!$B$8:$AK$8,0)),"")</f>
        <v/>
      </c>
      <c r="N262" s="86" t="str">
        <f>IFERROR(INDEX(TQoL_Indexes!$B$9:$AK$88,MATCH($A$3,TQoL_Indexes!#REF!,0)+$A262,MATCH(N$3,TQoL_Indexes!$B$8:$AK$8,0)),"")</f>
        <v/>
      </c>
      <c r="O262" s="86" t="str">
        <f>IFERROR(INDEX(TQoL_Indexes!$B$9:$AK$88,MATCH($A$3,TQoL_Indexes!#REF!,0)+$A262,MATCH(O$3,TQoL_Indexes!$B$8:$AK$8,0)),"")</f>
        <v/>
      </c>
      <c r="P262" s="86" t="str">
        <f>IFERROR(INDEX(TQoL_Indexes!$B$9:$AK$88,MATCH($A$3,TQoL_Indexes!#REF!,0)+$A262,MATCH(P$3,TQoL_Indexes!$B$8:$AK$8,0)),"")</f>
        <v/>
      </c>
      <c r="Q262" s="86" t="str">
        <f>IFERROR(INDEX(TQoL_Indexes!$B$9:$AK$88,MATCH($A$3,TQoL_Indexes!#REF!,0)+$A262,MATCH(Q$3,TQoL_Indexes!$B$8:$AK$8,0)),"")</f>
        <v/>
      </c>
      <c r="R262" s="86" t="str">
        <f>IFERROR(INDEX(TQoL_Indexes!$B$9:$AK$88,MATCH($A$3,TQoL_Indexes!#REF!,0)+$A262,MATCH(R$3,TQoL_Indexes!$B$8:$AK$8,0)),"")</f>
        <v/>
      </c>
      <c r="S262" s="86" t="str">
        <f>IFERROR(INDEX(TQoL_Indexes!$B$9:$AK$88,MATCH($A$3,TQoL_Indexes!#REF!,0)+$A262,MATCH(S$3,TQoL_Indexes!$B$8:$AK$8,0)),"")</f>
        <v/>
      </c>
      <c r="T262" s="86" t="str">
        <f>IFERROR(INDEX(TQoL_Indexes!$B$9:$AK$88,MATCH($A$3,TQoL_Indexes!#REF!,0)+$A262,MATCH(T$3,TQoL_Indexes!$B$8:$AK$8,0)),"")</f>
        <v/>
      </c>
      <c r="U262" s="86" t="str">
        <f>IFERROR(INDEX(TQoL_Indexes!$B$9:$AK$88,MATCH($A$3,TQoL_Indexes!#REF!,0)+$A262,MATCH(U$3,TQoL_Indexes!$B$8:$AK$8,0)),"")</f>
        <v/>
      </c>
      <c r="V262" s="86" t="str">
        <f>IFERROR(INDEX(TQoL_Indexes!$B$9:$AK$88,MATCH($A$3,TQoL_Indexes!#REF!,0)+$A262,MATCH(V$3,TQoL_Indexes!$B$8:$AK$8,0)),"")</f>
        <v/>
      </c>
      <c r="W262" s="86" t="str">
        <f>IFERROR(INDEX(TQoL_Indexes!$B$9:$AK$88,MATCH($A$3,TQoL_Indexes!#REF!,0)+$A262,MATCH(W$3,TQoL_Indexes!$B$8:$AK$8,0)),"")</f>
        <v/>
      </c>
      <c r="X262" s="86" t="str">
        <f>IFERROR(INDEX(TQoL_Indexes!$B$9:$AK$88,MATCH($A$3,TQoL_Indexes!#REF!,0)+$A262,MATCH(X$3,TQoL_Indexes!$B$8:$AK$8,0)),"")</f>
        <v/>
      </c>
      <c r="Y262" s="86" t="str">
        <f>IFERROR(INDEX(TQoL_Indexes!$B$9:$AK$88,MATCH($A$3,TQoL_Indexes!#REF!,0)+$A262,MATCH(Y$3,TQoL_Indexes!$B$8:$AK$8,0)),"")</f>
        <v/>
      </c>
      <c r="Z262" s="86" t="str">
        <f>IFERROR(INDEX(TQoL_Indexes!$B$9:$AK$88,MATCH($A$3,TQoL_Indexes!#REF!,0)+$A262,MATCH(Z$3,TQoL_Indexes!$B$8:$AK$8,0)),"")</f>
        <v/>
      </c>
      <c r="AA262" s="86" t="str">
        <f>IFERROR(INDEX(TQoL_Indexes!$B$9:$AK$88,MATCH($A$3,TQoL_Indexes!#REF!,0)+$A262,MATCH(AA$3,TQoL_Indexes!$B$8:$AK$8,0)),"")</f>
        <v/>
      </c>
      <c r="AB262" s="86" t="str">
        <f>IFERROR(INDEX(TQoL_Indexes!$B$9:$AK$88,MATCH($A$3,TQoL_Indexes!#REF!,0)+$A262,MATCH(AB$3,TQoL_Indexes!$B$8:$AK$8,0)),"")</f>
        <v/>
      </c>
      <c r="AC262" s="86" t="str">
        <f>IFERROR(INDEX(TQoL_Indexes!$B$9:$AK$88,MATCH($A$3,TQoL_Indexes!#REF!,0)+$A262,MATCH(AC$3,TQoL_Indexes!$B$8:$AK$8,0)),"")</f>
        <v/>
      </c>
      <c r="AD262" s="86" t="str">
        <f>IFERROR(INDEX(TQoL_Indexes!$B$9:$AK$88,MATCH($A$3,TQoL_Indexes!#REF!,0)+$A262,MATCH(AD$3,TQoL_Indexes!$B$8:$AK$8,0)),"")</f>
        <v/>
      </c>
      <c r="AE262" s="86" t="str">
        <f>IFERROR(INDEX(TQoL_Indexes!$B$9:$AK$88,MATCH($A$3,TQoL_Indexes!#REF!,0)+$A262,MATCH(AE$3,TQoL_Indexes!$B$8:$AK$8,0)),"")</f>
        <v/>
      </c>
      <c r="AF262" s="86" t="str">
        <f>IFERROR(INDEX(TQoL_Indexes!$B$9:$AK$88,MATCH($A$3,TQoL_Indexes!#REF!,0)+$A262,MATCH(AF$3,TQoL_Indexes!$B$8:$AK$8,0)),"")</f>
        <v/>
      </c>
      <c r="AG262" s="86" t="str">
        <f>IFERROR(INDEX(TQoL_Indexes!$B$9:$AK$88,MATCH($A$3,TQoL_Indexes!#REF!,0)+$A262,MATCH(AG$3,TQoL_Indexes!$B$8:$AK$8,0)),"")</f>
        <v/>
      </c>
      <c r="AH262" s="86" t="str">
        <f>IFERROR(INDEX(TQoL_Indexes!$B$9:$AK$88,MATCH($A$3,TQoL_Indexes!#REF!,0)+$A262,MATCH(AH$3,TQoL_Indexes!$B$8:$AK$8,0)),"")</f>
        <v/>
      </c>
      <c r="AI262" s="86" t="str">
        <f>IFERROR(INDEX(TQoL_Indexes!$B$9:$AK$88,MATCH($A$3,TQoL_Indexes!#REF!,0)+$A262,MATCH(AI$3,TQoL_Indexes!$B$8:$AK$8,0)),"")</f>
        <v/>
      </c>
      <c r="AJ262" s="86" t="str">
        <f>IFERROR(INDEX(TQoL_Indexes!$B$9:$AK$88,MATCH($A$3,TQoL_Indexes!#REF!,0)+$A262,MATCH(AJ$3,TQoL_Indexes!$B$8:$AK$8,0)),"")</f>
        <v/>
      </c>
      <c r="AK262" s="86" t="str">
        <f>IFERROR(INDEX(TQoL_Indexes!$B$9:$AK$88,MATCH($A$3,TQoL_Indexes!#REF!,0)+$A262,MATCH(AK$3,TQoL_Indexes!$B$8:$AK$8,0)),"")</f>
        <v/>
      </c>
      <c r="AL262" s="86" t="str">
        <f>IFERROR(INDEX(TQoL_Indexes!$B$9:$AK$88,MATCH($A$3,TQoL_Indexes!#REF!,0)+$A262,MATCH(AL$3,TQoL_Indexes!$B$8:$AK$8,0)),"")</f>
        <v/>
      </c>
      <c r="AM262" s="87" t="str">
        <f>IFERROR(INDEX(TQoL_Indexes!$B$9:$AK$88,MATCH($A$3,TQoL_Indexes!#REF!,0)+$A262,MATCH(AM$3,TQoL_Indexes!$B$8:$AK$8,0)),"")</f>
        <v/>
      </c>
    </row>
    <row r="263" spans="1:39">
      <c r="A263" s="58" t="str">
        <f>IFERROR(IF(A262+1&lt;COUNTIF(TQoL_Indexes!#REF!,Aux_Country!$A$3),A262+1,""),"")</f>
        <v/>
      </c>
      <c r="B263" s="121" t="str">
        <f>IFERROR(INDEX(TQoL_Indexes!$B$9:$AK$88,MATCH($A$3,TQoL_Indexes!#REF!,0)+$A263,MATCH(B$3,TQoL_Indexes!$B$8:$AK$8,0)),"")</f>
        <v/>
      </c>
      <c r="C263" s="116" t="str">
        <f>IFERROR(INDEX(TQoL_Indexes!$B$9:$AK$88,MATCH($A$3,TQoL_Indexes!#REF!,0)+$A263,MATCH(C$3,TQoL_Indexes!$B$8:$AK$8,0)),"")</f>
        <v/>
      </c>
      <c r="D263" s="122" t="str">
        <f>IFERROR(INDEX(TQoL_Indexes!$B$9:$AK$88,MATCH($A$3,TQoL_Indexes!#REF!,0)+$A263,MATCH(D$3,TQoL_Indexes!$B$8:$AK$8,0)),"")</f>
        <v/>
      </c>
      <c r="E263" s="86" t="str">
        <f>IFERROR(INDEX(TQoL_Indexes!$B$9:$AK$88,MATCH($A$3,TQoL_Indexes!#REF!,0)+$A263,MATCH(E$3,TQoL_Indexes!$B$8:$AK$8,0)),"")</f>
        <v/>
      </c>
      <c r="F263" s="86" t="str">
        <f>IFERROR(INDEX(TQoL_Indexes!$B$9:$AK$88,MATCH($A$3,TQoL_Indexes!#REF!,0)+$A263,MATCH(F$3,TQoL_Indexes!$B$8:$AK$8,0)),"")</f>
        <v/>
      </c>
      <c r="G263" s="86" t="str">
        <f>IFERROR(INDEX(TQoL_Indexes!$B$9:$AK$88,MATCH($A$3,TQoL_Indexes!#REF!,0)+$A263,MATCH(G$3,TQoL_Indexes!$B$8:$AK$8,0)),"")</f>
        <v/>
      </c>
      <c r="H263" s="86" t="str">
        <f>IFERROR(INDEX(TQoL_Indexes!$B$9:$AK$88,MATCH($A$3,TQoL_Indexes!#REF!,0)+$A263,MATCH(H$3,TQoL_Indexes!$B$8:$AK$8,0)),"")</f>
        <v/>
      </c>
      <c r="I263" s="86" t="str">
        <f>IFERROR(INDEX(TQoL_Indexes!$B$9:$AK$88,MATCH($A$3,TQoL_Indexes!#REF!,0)+$A263,MATCH(I$3,TQoL_Indexes!$B$8:$AK$8,0)),"")</f>
        <v/>
      </c>
      <c r="J263" s="86" t="str">
        <f>IFERROR(INDEX(TQoL_Indexes!$B$9:$AK$88,MATCH($A$3,TQoL_Indexes!#REF!,0)+$A263,MATCH(J$3,TQoL_Indexes!$B$8:$AK$8,0)),"")</f>
        <v/>
      </c>
      <c r="K263" s="86" t="str">
        <f>IFERROR(INDEX(TQoL_Indexes!$B$9:$AK$88,MATCH($A$3,TQoL_Indexes!#REF!,0)+$A263,MATCH(K$3,TQoL_Indexes!$B$8:$AK$8,0)),"")</f>
        <v/>
      </c>
      <c r="L263" s="86" t="str">
        <f>IFERROR(INDEX(TQoL_Indexes!$B$9:$AK$88,MATCH($A$3,TQoL_Indexes!#REF!,0)+$A263,MATCH(L$3,TQoL_Indexes!$B$8:$AK$8,0)),"")</f>
        <v/>
      </c>
      <c r="M263" s="86" t="str">
        <f>IFERROR(INDEX(TQoL_Indexes!$B$9:$AK$88,MATCH($A$3,TQoL_Indexes!#REF!,0)+$A263,MATCH(M$3,TQoL_Indexes!$B$8:$AK$8,0)),"")</f>
        <v/>
      </c>
      <c r="N263" s="86" t="str">
        <f>IFERROR(INDEX(TQoL_Indexes!$B$9:$AK$88,MATCH($A$3,TQoL_Indexes!#REF!,0)+$A263,MATCH(N$3,TQoL_Indexes!$B$8:$AK$8,0)),"")</f>
        <v/>
      </c>
      <c r="O263" s="86" t="str">
        <f>IFERROR(INDEX(TQoL_Indexes!$B$9:$AK$88,MATCH($A$3,TQoL_Indexes!#REF!,0)+$A263,MATCH(O$3,TQoL_Indexes!$B$8:$AK$8,0)),"")</f>
        <v/>
      </c>
      <c r="P263" s="86" t="str">
        <f>IFERROR(INDEX(TQoL_Indexes!$B$9:$AK$88,MATCH($A$3,TQoL_Indexes!#REF!,0)+$A263,MATCH(P$3,TQoL_Indexes!$B$8:$AK$8,0)),"")</f>
        <v/>
      </c>
      <c r="Q263" s="86" t="str">
        <f>IFERROR(INDEX(TQoL_Indexes!$B$9:$AK$88,MATCH($A$3,TQoL_Indexes!#REF!,0)+$A263,MATCH(Q$3,TQoL_Indexes!$B$8:$AK$8,0)),"")</f>
        <v/>
      </c>
      <c r="R263" s="86" t="str">
        <f>IFERROR(INDEX(TQoL_Indexes!$B$9:$AK$88,MATCH($A$3,TQoL_Indexes!#REF!,0)+$A263,MATCH(R$3,TQoL_Indexes!$B$8:$AK$8,0)),"")</f>
        <v/>
      </c>
      <c r="S263" s="86" t="str">
        <f>IFERROR(INDEX(TQoL_Indexes!$B$9:$AK$88,MATCH($A$3,TQoL_Indexes!#REF!,0)+$A263,MATCH(S$3,TQoL_Indexes!$B$8:$AK$8,0)),"")</f>
        <v/>
      </c>
      <c r="T263" s="86" t="str">
        <f>IFERROR(INDEX(TQoL_Indexes!$B$9:$AK$88,MATCH($A$3,TQoL_Indexes!#REF!,0)+$A263,MATCH(T$3,TQoL_Indexes!$B$8:$AK$8,0)),"")</f>
        <v/>
      </c>
      <c r="U263" s="86" t="str">
        <f>IFERROR(INDEX(TQoL_Indexes!$B$9:$AK$88,MATCH($A$3,TQoL_Indexes!#REF!,0)+$A263,MATCH(U$3,TQoL_Indexes!$B$8:$AK$8,0)),"")</f>
        <v/>
      </c>
      <c r="V263" s="86" t="str">
        <f>IFERROR(INDEX(TQoL_Indexes!$B$9:$AK$88,MATCH($A$3,TQoL_Indexes!#REF!,0)+$A263,MATCH(V$3,TQoL_Indexes!$B$8:$AK$8,0)),"")</f>
        <v/>
      </c>
      <c r="W263" s="86" t="str">
        <f>IFERROR(INDEX(TQoL_Indexes!$B$9:$AK$88,MATCH($A$3,TQoL_Indexes!#REF!,0)+$A263,MATCH(W$3,TQoL_Indexes!$B$8:$AK$8,0)),"")</f>
        <v/>
      </c>
      <c r="X263" s="86" t="str">
        <f>IFERROR(INDEX(TQoL_Indexes!$B$9:$AK$88,MATCH($A$3,TQoL_Indexes!#REF!,0)+$A263,MATCH(X$3,TQoL_Indexes!$B$8:$AK$8,0)),"")</f>
        <v/>
      </c>
      <c r="Y263" s="86" t="str">
        <f>IFERROR(INDEX(TQoL_Indexes!$B$9:$AK$88,MATCH($A$3,TQoL_Indexes!#REF!,0)+$A263,MATCH(Y$3,TQoL_Indexes!$B$8:$AK$8,0)),"")</f>
        <v/>
      </c>
      <c r="Z263" s="86" t="str">
        <f>IFERROR(INDEX(TQoL_Indexes!$B$9:$AK$88,MATCH($A$3,TQoL_Indexes!#REF!,0)+$A263,MATCH(Z$3,TQoL_Indexes!$B$8:$AK$8,0)),"")</f>
        <v/>
      </c>
      <c r="AA263" s="86" t="str">
        <f>IFERROR(INDEX(TQoL_Indexes!$B$9:$AK$88,MATCH($A$3,TQoL_Indexes!#REF!,0)+$A263,MATCH(AA$3,TQoL_Indexes!$B$8:$AK$8,0)),"")</f>
        <v/>
      </c>
      <c r="AB263" s="86" t="str">
        <f>IFERROR(INDEX(TQoL_Indexes!$B$9:$AK$88,MATCH($A$3,TQoL_Indexes!#REF!,0)+$A263,MATCH(AB$3,TQoL_Indexes!$B$8:$AK$8,0)),"")</f>
        <v/>
      </c>
      <c r="AC263" s="86" t="str">
        <f>IFERROR(INDEX(TQoL_Indexes!$B$9:$AK$88,MATCH($A$3,TQoL_Indexes!#REF!,0)+$A263,MATCH(AC$3,TQoL_Indexes!$B$8:$AK$8,0)),"")</f>
        <v/>
      </c>
      <c r="AD263" s="86" t="str">
        <f>IFERROR(INDEX(TQoL_Indexes!$B$9:$AK$88,MATCH($A$3,TQoL_Indexes!#REF!,0)+$A263,MATCH(AD$3,TQoL_Indexes!$B$8:$AK$8,0)),"")</f>
        <v/>
      </c>
      <c r="AE263" s="86" t="str">
        <f>IFERROR(INDEX(TQoL_Indexes!$B$9:$AK$88,MATCH($A$3,TQoL_Indexes!#REF!,0)+$A263,MATCH(AE$3,TQoL_Indexes!$B$8:$AK$8,0)),"")</f>
        <v/>
      </c>
      <c r="AF263" s="86" t="str">
        <f>IFERROR(INDEX(TQoL_Indexes!$B$9:$AK$88,MATCH($A$3,TQoL_Indexes!#REF!,0)+$A263,MATCH(AF$3,TQoL_Indexes!$B$8:$AK$8,0)),"")</f>
        <v/>
      </c>
      <c r="AG263" s="86" t="str">
        <f>IFERROR(INDEX(TQoL_Indexes!$B$9:$AK$88,MATCH($A$3,TQoL_Indexes!#REF!,0)+$A263,MATCH(AG$3,TQoL_Indexes!$B$8:$AK$8,0)),"")</f>
        <v/>
      </c>
      <c r="AH263" s="86" t="str">
        <f>IFERROR(INDEX(TQoL_Indexes!$B$9:$AK$88,MATCH($A$3,TQoL_Indexes!#REF!,0)+$A263,MATCH(AH$3,TQoL_Indexes!$B$8:$AK$8,0)),"")</f>
        <v/>
      </c>
      <c r="AI263" s="86" t="str">
        <f>IFERROR(INDEX(TQoL_Indexes!$B$9:$AK$88,MATCH($A$3,TQoL_Indexes!#REF!,0)+$A263,MATCH(AI$3,TQoL_Indexes!$B$8:$AK$8,0)),"")</f>
        <v/>
      </c>
      <c r="AJ263" s="86" t="str">
        <f>IFERROR(INDEX(TQoL_Indexes!$B$9:$AK$88,MATCH($A$3,TQoL_Indexes!#REF!,0)+$A263,MATCH(AJ$3,TQoL_Indexes!$B$8:$AK$8,0)),"")</f>
        <v/>
      </c>
      <c r="AK263" s="86" t="str">
        <f>IFERROR(INDEX(TQoL_Indexes!$B$9:$AK$88,MATCH($A$3,TQoL_Indexes!#REF!,0)+$A263,MATCH(AK$3,TQoL_Indexes!$B$8:$AK$8,0)),"")</f>
        <v/>
      </c>
      <c r="AL263" s="86" t="str">
        <f>IFERROR(INDEX(TQoL_Indexes!$B$9:$AK$88,MATCH($A$3,TQoL_Indexes!#REF!,0)+$A263,MATCH(AL$3,TQoL_Indexes!$B$8:$AK$8,0)),"")</f>
        <v/>
      </c>
      <c r="AM263" s="87" t="str">
        <f>IFERROR(INDEX(TQoL_Indexes!$B$9:$AK$88,MATCH($A$3,TQoL_Indexes!#REF!,0)+$A263,MATCH(AM$3,TQoL_Indexes!$B$8:$AK$8,0)),"")</f>
        <v/>
      </c>
    </row>
    <row r="264" spans="1:39">
      <c r="A264" s="58" t="str">
        <f>IFERROR(IF(A263+1&lt;COUNTIF(TQoL_Indexes!#REF!,Aux_Country!$A$3),A263+1,""),"")</f>
        <v/>
      </c>
      <c r="B264" s="121" t="str">
        <f>IFERROR(INDEX(TQoL_Indexes!$B$9:$AK$88,MATCH($A$3,TQoL_Indexes!#REF!,0)+$A264,MATCH(B$3,TQoL_Indexes!$B$8:$AK$8,0)),"")</f>
        <v/>
      </c>
      <c r="C264" s="116" t="str">
        <f>IFERROR(INDEX(TQoL_Indexes!$B$9:$AK$88,MATCH($A$3,TQoL_Indexes!#REF!,0)+$A264,MATCH(C$3,TQoL_Indexes!$B$8:$AK$8,0)),"")</f>
        <v/>
      </c>
      <c r="D264" s="122" t="str">
        <f>IFERROR(INDEX(TQoL_Indexes!$B$9:$AK$88,MATCH($A$3,TQoL_Indexes!#REF!,0)+$A264,MATCH(D$3,TQoL_Indexes!$B$8:$AK$8,0)),"")</f>
        <v/>
      </c>
      <c r="E264" s="86" t="str">
        <f>IFERROR(INDEX(TQoL_Indexes!$B$9:$AK$88,MATCH($A$3,TQoL_Indexes!#REF!,0)+$A264,MATCH(E$3,TQoL_Indexes!$B$8:$AK$8,0)),"")</f>
        <v/>
      </c>
      <c r="F264" s="86" t="str">
        <f>IFERROR(INDEX(TQoL_Indexes!$B$9:$AK$88,MATCH($A$3,TQoL_Indexes!#REF!,0)+$A264,MATCH(F$3,TQoL_Indexes!$B$8:$AK$8,0)),"")</f>
        <v/>
      </c>
      <c r="G264" s="86" t="str">
        <f>IFERROR(INDEX(TQoL_Indexes!$B$9:$AK$88,MATCH($A$3,TQoL_Indexes!#REF!,0)+$A264,MATCH(G$3,TQoL_Indexes!$B$8:$AK$8,0)),"")</f>
        <v/>
      </c>
      <c r="H264" s="86" t="str">
        <f>IFERROR(INDEX(TQoL_Indexes!$B$9:$AK$88,MATCH($A$3,TQoL_Indexes!#REF!,0)+$A264,MATCH(H$3,TQoL_Indexes!$B$8:$AK$8,0)),"")</f>
        <v/>
      </c>
      <c r="I264" s="86" t="str">
        <f>IFERROR(INDEX(TQoL_Indexes!$B$9:$AK$88,MATCH($A$3,TQoL_Indexes!#REF!,0)+$A264,MATCH(I$3,TQoL_Indexes!$B$8:$AK$8,0)),"")</f>
        <v/>
      </c>
      <c r="J264" s="86" t="str">
        <f>IFERROR(INDEX(TQoL_Indexes!$B$9:$AK$88,MATCH($A$3,TQoL_Indexes!#REF!,0)+$A264,MATCH(J$3,TQoL_Indexes!$B$8:$AK$8,0)),"")</f>
        <v/>
      </c>
      <c r="K264" s="86" t="str">
        <f>IFERROR(INDEX(TQoL_Indexes!$B$9:$AK$88,MATCH($A$3,TQoL_Indexes!#REF!,0)+$A264,MATCH(K$3,TQoL_Indexes!$B$8:$AK$8,0)),"")</f>
        <v/>
      </c>
      <c r="L264" s="86" t="str">
        <f>IFERROR(INDEX(TQoL_Indexes!$B$9:$AK$88,MATCH($A$3,TQoL_Indexes!#REF!,0)+$A264,MATCH(L$3,TQoL_Indexes!$B$8:$AK$8,0)),"")</f>
        <v/>
      </c>
      <c r="M264" s="86" t="str">
        <f>IFERROR(INDEX(TQoL_Indexes!$B$9:$AK$88,MATCH($A$3,TQoL_Indexes!#REF!,0)+$A264,MATCH(M$3,TQoL_Indexes!$B$8:$AK$8,0)),"")</f>
        <v/>
      </c>
      <c r="N264" s="86" t="str">
        <f>IFERROR(INDEX(TQoL_Indexes!$B$9:$AK$88,MATCH($A$3,TQoL_Indexes!#REF!,0)+$A264,MATCH(N$3,TQoL_Indexes!$B$8:$AK$8,0)),"")</f>
        <v/>
      </c>
      <c r="O264" s="86" t="str">
        <f>IFERROR(INDEX(TQoL_Indexes!$B$9:$AK$88,MATCH($A$3,TQoL_Indexes!#REF!,0)+$A264,MATCH(O$3,TQoL_Indexes!$B$8:$AK$8,0)),"")</f>
        <v/>
      </c>
      <c r="P264" s="86" t="str">
        <f>IFERROR(INDEX(TQoL_Indexes!$B$9:$AK$88,MATCH($A$3,TQoL_Indexes!#REF!,0)+$A264,MATCH(P$3,TQoL_Indexes!$B$8:$AK$8,0)),"")</f>
        <v/>
      </c>
      <c r="Q264" s="86" t="str">
        <f>IFERROR(INDEX(TQoL_Indexes!$B$9:$AK$88,MATCH($A$3,TQoL_Indexes!#REF!,0)+$A264,MATCH(Q$3,TQoL_Indexes!$B$8:$AK$8,0)),"")</f>
        <v/>
      </c>
      <c r="R264" s="86" t="str">
        <f>IFERROR(INDEX(TQoL_Indexes!$B$9:$AK$88,MATCH($A$3,TQoL_Indexes!#REF!,0)+$A264,MATCH(R$3,TQoL_Indexes!$B$8:$AK$8,0)),"")</f>
        <v/>
      </c>
      <c r="S264" s="86" t="str">
        <f>IFERROR(INDEX(TQoL_Indexes!$B$9:$AK$88,MATCH($A$3,TQoL_Indexes!#REF!,0)+$A264,MATCH(S$3,TQoL_Indexes!$B$8:$AK$8,0)),"")</f>
        <v/>
      </c>
      <c r="T264" s="86" t="str">
        <f>IFERROR(INDEX(TQoL_Indexes!$B$9:$AK$88,MATCH($A$3,TQoL_Indexes!#REF!,0)+$A264,MATCH(T$3,TQoL_Indexes!$B$8:$AK$8,0)),"")</f>
        <v/>
      </c>
      <c r="U264" s="86" t="str">
        <f>IFERROR(INDEX(TQoL_Indexes!$B$9:$AK$88,MATCH($A$3,TQoL_Indexes!#REF!,0)+$A264,MATCH(U$3,TQoL_Indexes!$B$8:$AK$8,0)),"")</f>
        <v/>
      </c>
      <c r="V264" s="86" t="str">
        <f>IFERROR(INDEX(TQoL_Indexes!$B$9:$AK$88,MATCH($A$3,TQoL_Indexes!#REF!,0)+$A264,MATCH(V$3,TQoL_Indexes!$B$8:$AK$8,0)),"")</f>
        <v/>
      </c>
      <c r="W264" s="86" t="str">
        <f>IFERROR(INDEX(TQoL_Indexes!$B$9:$AK$88,MATCH($A$3,TQoL_Indexes!#REF!,0)+$A264,MATCH(W$3,TQoL_Indexes!$B$8:$AK$8,0)),"")</f>
        <v/>
      </c>
      <c r="X264" s="86" t="str">
        <f>IFERROR(INDEX(TQoL_Indexes!$B$9:$AK$88,MATCH($A$3,TQoL_Indexes!#REF!,0)+$A264,MATCH(X$3,TQoL_Indexes!$B$8:$AK$8,0)),"")</f>
        <v/>
      </c>
      <c r="Y264" s="86" t="str">
        <f>IFERROR(INDEX(TQoL_Indexes!$B$9:$AK$88,MATCH($A$3,TQoL_Indexes!#REF!,0)+$A264,MATCH(Y$3,TQoL_Indexes!$B$8:$AK$8,0)),"")</f>
        <v/>
      </c>
      <c r="Z264" s="86" t="str">
        <f>IFERROR(INDEX(TQoL_Indexes!$B$9:$AK$88,MATCH($A$3,TQoL_Indexes!#REF!,0)+$A264,MATCH(Z$3,TQoL_Indexes!$B$8:$AK$8,0)),"")</f>
        <v/>
      </c>
      <c r="AA264" s="86" t="str">
        <f>IFERROR(INDEX(TQoL_Indexes!$B$9:$AK$88,MATCH($A$3,TQoL_Indexes!#REF!,0)+$A264,MATCH(AA$3,TQoL_Indexes!$B$8:$AK$8,0)),"")</f>
        <v/>
      </c>
      <c r="AB264" s="86" t="str">
        <f>IFERROR(INDEX(TQoL_Indexes!$B$9:$AK$88,MATCH($A$3,TQoL_Indexes!#REF!,0)+$A264,MATCH(AB$3,TQoL_Indexes!$B$8:$AK$8,0)),"")</f>
        <v/>
      </c>
      <c r="AC264" s="86" t="str">
        <f>IFERROR(INDEX(TQoL_Indexes!$B$9:$AK$88,MATCH($A$3,TQoL_Indexes!#REF!,0)+$A264,MATCH(AC$3,TQoL_Indexes!$B$8:$AK$8,0)),"")</f>
        <v/>
      </c>
      <c r="AD264" s="86" t="str">
        <f>IFERROR(INDEX(TQoL_Indexes!$B$9:$AK$88,MATCH($A$3,TQoL_Indexes!#REF!,0)+$A264,MATCH(AD$3,TQoL_Indexes!$B$8:$AK$8,0)),"")</f>
        <v/>
      </c>
      <c r="AE264" s="86" t="str">
        <f>IFERROR(INDEX(TQoL_Indexes!$B$9:$AK$88,MATCH($A$3,TQoL_Indexes!#REF!,0)+$A264,MATCH(AE$3,TQoL_Indexes!$B$8:$AK$8,0)),"")</f>
        <v/>
      </c>
      <c r="AF264" s="86" t="str">
        <f>IFERROR(INDEX(TQoL_Indexes!$B$9:$AK$88,MATCH($A$3,TQoL_Indexes!#REF!,0)+$A264,MATCH(AF$3,TQoL_Indexes!$B$8:$AK$8,0)),"")</f>
        <v/>
      </c>
      <c r="AG264" s="86" t="str">
        <f>IFERROR(INDEX(TQoL_Indexes!$B$9:$AK$88,MATCH($A$3,TQoL_Indexes!#REF!,0)+$A264,MATCH(AG$3,TQoL_Indexes!$B$8:$AK$8,0)),"")</f>
        <v/>
      </c>
      <c r="AH264" s="86" t="str">
        <f>IFERROR(INDEX(TQoL_Indexes!$B$9:$AK$88,MATCH($A$3,TQoL_Indexes!#REF!,0)+$A264,MATCH(AH$3,TQoL_Indexes!$B$8:$AK$8,0)),"")</f>
        <v/>
      </c>
      <c r="AI264" s="86" t="str">
        <f>IFERROR(INDEX(TQoL_Indexes!$B$9:$AK$88,MATCH($A$3,TQoL_Indexes!#REF!,0)+$A264,MATCH(AI$3,TQoL_Indexes!$B$8:$AK$8,0)),"")</f>
        <v/>
      </c>
      <c r="AJ264" s="86" t="str">
        <f>IFERROR(INDEX(TQoL_Indexes!$B$9:$AK$88,MATCH($A$3,TQoL_Indexes!#REF!,0)+$A264,MATCH(AJ$3,TQoL_Indexes!$B$8:$AK$8,0)),"")</f>
        <v/>
      </c>
      <c r="AK264" s="86" t="str">
        <f>IFERROR(INDEX(TQoL_Indexes!$B$9:$AK$88,MATCH($A$3,TQoL_Indexes!#REF!,0)+$A264,MATCH(AK$3,TQoL_Indexes!$B$8:$AK$8,0)),"")</f>
        <v/>
      </c>
      <c r="AL264" s="86" t="str">
        <f>IFERROR(INDEX(TQoL_Indexes!$B$9:$AK$88,MATCH($A$3,TQoL_Indexes!#REF!,0)+$A264,MATCH(AL$3,TQoL_Indexes!$B$8:$AK$8,0)),"")</f>
        <v/>
      </c>
      <c r="AM264" s="87" t="str">
        <f>IFERROR(INDEX(TQoL_Indexes!$B$9:$AK$88,MATCH($A$3,TQoL_Indexes!#REF!,0)+$A264,MATCH(AM$3,TQoL_Indexes!$B$8:$AK$8,0)),"")</f>
        <v/>
      </c>
    </row>
    <row r="265" spans="1:39">
      <c r="A265" s="58" t="str">
        <f>IFERROR(IF(A264+1&lt;COUNTIF(TQoL_Indexes!#REF!,Aux_Country!$A$3),A264+1,""),"")</f>
        <v/>
      </c>
      <c r="B265" s="121" t="str">
        <f>IFERROR(INDEX(TQoL_Indexes!$B$9:$AK$88,MATCH($A$3,TQoL_Indexes!#REF!,0)+$A265,MATCH(B$3,TQoL_Indexes!$B$8:$AK$8,0)),"")</f>
        <v/>
      </c>
      <c r="C265" s="116" t="str">
        <f>IFERROR(INDEX(TQoL_Indexes!$B$9:$AK$88,MATCH($A$3,TQoL_Indexes!#REF!,0)+$A265,MATCH(C$3,TQoL_Indexes!$B$8:$AK$8,0)),"")</f>
        <v/>
      </c>
      <c r="D265" s="122" t="str">
        <f>IFERROR(INDEX(TQoL_Indexes!$B$9:$AK$88,MATCH($A$3,TQoL_Indexes!#REF!,0)+$A265,MATCH(D$3,TQoL_Indexes!$B$8:$AK$8,0)),"")</f>
        <v/>
      </c>
      <c r="E265" s="86" t="str">
        <f>IFERROR(INDEX(TQoL_Indexes!$B$9:$AK$88,MATCH($A$3,TQoL_Indexes!#REF!,0)+$A265,MATCH(E$3,TQoL_Indexes!$B$8:$AK$8,0)),"")</f>
        <v/>
      </c>
      <c r="F265" s="86" t="str">
        <f>IFERROR(INDEX(TQoL_Indexes!$B$9:$AK$88,MATCH($A$3,TQoL_Indexes!#REF!,0)+$A265,MATCH(F$3,TQoL_Indexes!$B$8:$AK$8,0)),"")</f>
        <v/>
      </c>
      <c r="G265" s="86" t="str">
        <f>IFERROR(INDEX(TQoL_Indexes!$B$9:$AK$88,MATCH($A$3,TQoL_Indexes!#REF!,0)+$A265,MATCH(G$3,TQoL_Indexes!$B$8:$AK$8,0)),"")</f>
        <v/>
      </c>
      <c r="H265" s="86" t="str">
        <f>IFERROR(INDEX(TQoL_Indexes!$B$9:$AK$88,MATCH($A$3,TQoL_Indexes!#REF!,0)+$A265,MATCH(H$3,TQoL_Indexes!$B$8:$AK$8,0)),"")</f>
        <v/>
      </c>
      <c r="I265" s="86" t="str">
        <f>IFERROR(INDEX(TQoL_Indexes!$B$9:$AK$88,MATCH($A$3,TQoL_Indexes!#REF!,0)+$A265,MATCH(I$3,TQoL_Indexes!$B$8:$AK$8,0)),"")</f>
        <v/>
      </c>
      <c r="J265" s="86" t="str">
        <f>IFERROR(INDEX(TQoL_Indexes!$B$9:$AK$88,MATCH($A$3,TQoL_Indexes!#REF!,0)+$A265,MATCH(J$3,TQoL_Indexes!$B$8:$AK$8,0)),"")</f>
        <v/>
      </c>
      <c r="K265" s="86" t="str">
        <f>IFERROR(INDEX(TQoL_Indexes!$B$9:$AK$88,MATCH($A$3,TQoL_Indexes!#REF!,0)+$A265,MATCH(K$3,TQoL_Indexes!$B$8:$AK$8,0)),"")</f>
        <v/>
      </c>
      <c r="L265" s="86" t="str">
        <f>IFERROR(INDEX(TQoL_Indexes!$B$9:$AK$88,MATCH($A$3,TQoL_Indexes!#REF!,0)+$A265,MATCH(L$3,TQoL_Indexes!$B$8:$AK$8,0)),"")</f>
        <v/>
      </c>
      <c r="M265" s="86" t="str">
        <f>IFERROR(INDEX(TQoL_Indexes!$B$9:$AK$88,MATCH($A$3,TQoL_Indexes!#REF!,0)+$A265,MATCH(M$3,TQoL_Indexes!$B$8:$AK$8,0)),"")</f>
        <v/>
      </c>
      <c r="N265" s="86" t="str">
        <f>IFERROR(INDEX(TQoL_Indexes!$B$9:$AK$88,MATCH($A$3,TQoL_Indexes!#REF!,0)+$A265,MATCH(N$3,TQoL_Indexes!$B$8:$AK$8,0)),"")</f>
        <v/>
      </c>
      <c r="O265" s="86" t="str">
        <f>IFERROR(INDEX(TQoL_Indexes!$B$9:$AK$88,MATCH($A$3,TQoL_Indexes!#REF!,0)+$A265,MATCH(O$3,TQoL_Indexes!$B$8:$AK$8,0)),"")</f>
        <v/>
      </c>
      <c r="P265" s="86" t="str">
        <f>IFERROR(INDEX(TQoL_Indexes!$B$9:$AK$88,MATCH($A$3,TQoL_Indexes!#REF!,0)+$A265,MATCH(P$3,TQoL_Indexes!$B$8:$AK$8,0)),"")</f>
        <v/>
      </c>
      <c r="Q265" s="86" t="str">
        <f>IFERROR(INDEX(TQoL_Indexes!$B$9:$AK$88,MATCH($A$3,TQoL_Indexes!#REF!,0)+$A265,MATCH(Q$3,TQoL_Indexes!$B$8:$AK$8,0)),"")</f>
        <v/>
      </c>
      <c r="R265" s="86" t="str">
        <f>IFERROR(INDEX(TQoL_Indexes!$B$9:$AK$88,MATCH($A$3,TQoL_Indexes!#REF!,0)+$A265,MATCH(R$3,TQoL_Indexes!$B$8:$AK$8,0)),"")</f>
        <v/>
      </c>
      <c r="S265" s="86" t="str">
        <f>IFERROR(INDEX(TQoL_Indexes!$B$9:$AK$88,MATCH($A$3,TQoL_Indexes!#REF!,0)+$A265,MATCH(S$3,TQoL_Indexes!$B$8:$AK$8,0)),"")</f>
        <v/>
      </c>
      <c r="T265" s="86" t="str">
        <f>IFERROR(INDEX(TQoL_Indexes!$B$9:$AK$88,MATCH($A$3,TQoL_Indexes!#REF!,0)+$A265,MATCH(T$3,TQoL_Indexes!$B$8:$AK$8,0)),"")</f>
        <v/>
      </c>
      <c r="U265" s="86" t="str">
        <f>IFERROR(INDEX(TQoL_Indexes!$B$9:$AK$88,MATCH($A$3,TQoL_Indexes!#REF!,0)+$A265,MATCH(U$3,TQoL_Indexes!$B$8:$AK$8,0)),"")</f>
        <v/>
      </c>
      <c r="V265" s="86" t="str">
        <f>IFERROR(INDEX(TQoL_Indexes!$B$9:$AK$88,MATCH($A$3,TQoL_Indexes!#REF!,0)+$A265,MATCH(V$3,TQoL_Indexes!$B$8:$AK$8,0)),"")</f>
        <v/>
      </c>
      <c r="W265" s="86" t="str">
        <f>IFERROR(INDEX(TQoL_Indexes!$B$9:$AK$88,MATCH($A$3,TQoL_Indexes!#REF!,0)+$A265,MATCH(W$3,TQoL_Indexes!$B$8:$AK$8,0)),"")</f>
        <v/>
      </c>
      <c r="X265" s="86" t="str">
        <f>IFERROR(INDEX(TQoL_Indexes!$B$9:$AK$88,MATCH($A$3,TQoL_Indexes!#REF!,0)+$A265,MATCH(X$3,TQoL_Indexes!$B$8:$AK$8,0)),"")</f>
        <v/>
      </c>
      <c r="Y265" s="86" t="str">
        <f>IFERROR(INDEX(TQoL_Indexes!$B$9:$AK$88,MATCH($A$3,TQoL_Indexes!#REF!,0)+$A265,MATCH(Y$3,TQoL_Indexes!$B$8:$AK$8,0)),"")</f>
        <v/>
      </c>
      <c r="Z265" s="86" t="str">
        <f>IFERROR(INDEX(TQoL_Indexes!$B$9:$AK$88,MATCH($A$3,TQoL_Indexes!#REF!,0)+$A265,MATCH(Z$3,TQoL_Indexes!$B$8:$AK$8,0)),"")</f>
        <v/>
      </c>
      <c r="AA265" s="86" t="str">
        <f>IFERROR(INDEX(TQoL_Indexes!$B$9:$AK$88,MATCH($A$3,TQoL_Indexes!#REF!,0)+$A265,MATCH(AA$3,TQoL_Indexes!$B$8:$AK$8,0)),"")</f>
        <v/>
      </c>
      <c r="AB265" s="86" t="str">
        <f>IFERROR(INDEX(TQoL_Indexes!$B$9:$AK$88,MATCH($A$3,TQoL_Indexes!#REF!,0)+$A265,MATCH(AB$3,TQoL_Indexes!$B$8:$AK$8,0)),"")</f>
        <v/>
      </c>
      <c r="AC265" s="86" t="str">
        <f>IFERROR(INDEX(TQoL_Indexes!$B$9:$AK$88,MATCH($A$3,TQoL_Indexes!#REF!,0)+$A265,MATCH(AC$3,TQoL_Indexes!$B$8:$AK$8,0)),"")</f>
        <v/>
      </c>
      <c r="AD265" s="86" t="str">
        <f>IFERROR(INDEX(TQoL_Indexes!$B$9:$AK$88,MATCH($A$3,TQoL_Indexes!#REF!,0)+$A265,MATCH(AD$3,TQoL_Indexes!$B$8:$AK$8,0)),"")</f>
        <v/>
      </c>
      <c r="AE265" s="86" t="str">
        <f>IFERROR(INDEX(TQoL_Indexes!$B$9:$AK$88,MATCH($A$3,TQoL_Indexes!#REF!,0)+$A265,MATCH(AE$3,TQoL_Indexes!$B$8:$AK$8,0)),"")</f>
        <v/>
      </c>
      <c r="AF265" s="86" t="str">
        <f>IFERROR(INDEX(TQoL_Indexes!$B$9:$AK$88,MATCH($A$3,TQoL_Indexes!#REF!,0)+$A265,MATCH(AF$3,TQoL_Indexes!$B$8:$AK$8,0)),"")</f>
        <v/>
      </c>
      <c r="AG265" s="86" t="str">
        <f>IFERROR(INDEX(TQoL_Indexes!$B$9:$AK$88,MATCH($A$3,TQoL_Indexes!#REF!,0)+$A265,MATCH(AG$3,TQoL_Indexes!$B$8:$AK$8,0)),"")</f>
        <v/>
      </c>
      <c r="AH265" s="86" t="str">
        <f>IFERROR(INDEX(TQoL_Indexes!$B$9:$AK$88,MATCH($A$3,TQoL_Indexes!#REF!,0)+$A265,MATCH(AH$3,TQoL_Indexes!$B$8:$AK$8,0)),"")</f>
        <v/>
      </c>
      <c r="AI265" s="86" t="str">
        <f>IFERROR(INDEX(TQoL_Indexes!$B$9:$AK$88,MATCH($A$3,TQoL_Indexes!#REF!,0)+$A265,MATCH(AI$3,TQoL_Indexes!$B$8:$AK$8,0)),"")</f>
        <v/>
      </c>
      <c r="AJ265" s="86" t="str">
        <f>IFERROR(INDEX(TQoL_Indexes!$B$9:$AK$88,MATCH($A$3,TQoL_Indexes!#REF!,0)+$A265,MATCH(AJ$3,TQoL_Indexes!$B$8:$AK$8,0)),"")</f>
        <v/>
      </c>
      <c r="AK265" s="86" t="str">
        <f>IFERROR(INDEX(TQoL_Indexes!$B$9:$AK$88,MATCH($A$3,TQoL_Indexes!#REF!,0)+$A265,MATCH(AK$3,TQoL_Indexes!$B$8:$AK$8,0)),"")</f>
        <v/>
      </c>
      <c r="AL265" s="86" t="str">
        <f>IFERROR(INDEX(TQoL_Indexes!$B$9:$AK$88,MATCH($A$3,TQoL_Indexes!#REF!,0)+$A265,MATCH(AL$3,TQoL_Indexes!$B$8:$AK$8,0)),"")</f>
        <v/>
      </c>
      <c r="AM265" s="87" t="str">
        <f>IFERROR(INDEX(TQoL_Indexes!$B$9:$AK$88,MATCH($A$3,TQoL_Indexes!#REF!,0)+$A265,MATCH(AM$3,TQoL_Indexes!$B$8:$AK$8,0)),"")</f>
        <v/>
      </c>
    </row>
    <row r="266" spans="1:39">
      <c r="A266" s="58" t="str">
        <f>IFERROR(IF(A265+1&lt;COUNTIF(TQoL_Indexes!#REF!,Aux_Country!$A$3),A265+1,""),"")</f>
        <v/>
      </c>
      <c r="B266" s="121" t="str">
        <f>IFERROR(INDEX(TQoL_Indexes!$B$9:$AK$88,MATCH($A$3,TQoL_Indexes!#REF!,0)+$A266,MATCH(B$3,TQoL_Indexes!$B$8:$AK$8,0)),"")</f>
        <v/>
      </c>
      <c r="C266" s="116" t="str">
        <f>IFERROR(INDEX(TQoL_Indexes!$B$9:$AK$88,MATCH($A$3,TQoL_Indexes!#REF!,0)+$A266,MATCH(C$3,TQoL_Indexes!$B$8:$AK$8,0)),"")</f>
        <v/>
      </c>
      <c r="D266" s="122" t="str">
        <f>IFERROR(INDEX(TQoL_Indexes!$B$9:$AK$88,MATCH($A$3,TQoL_Indexes!#REF!,0)+$A266,MATCH(D$3,TQoL_Indexes!$B$8:$AK$8,0)),"")</f>
        <v/>
      </c>
      <c r="E266" s="86" t="str">
        <f>IFERROR(INDEX(TQoL_Indexes!$B$9:$AK$88,MATCH($A$3,TQoL_Indexes!#REF!,0)+$A266,MATCH(E$3,TQoL_Indexes!$B$8:$AK$8,0)),"")</f>
        <v/>
      </c>
      <c r="F266" s="86" t="str">
        <f>IFERROR(INDEX(TQoL_Indexes!$B$9:$AK$88,MATCH($A$3,TQoL_Indexes!#REF!,0)+$A266,MATCH(F$3,TQoL_Indexes!$B$8:$AK$8,0)),"")</f>
        <v/>
      </c>
      <c r="G266" s="86" t="str">
        <f>IFERROR(INDEX(TQoL_Indexes!$B$9:$AK$88,MATCH($A$3,TQoL_Indexes!#REF!,0)+$A266,MATCH(G$3,TQoL_Indexes!$B$8:$AK$8,0)),"")</f>
        <v/>
      </c>
      <c r="H266" s="86" t="str">
        <f>IFERROR(INDEX(TQoL_Indexes!$B$9:$AK$88,MATCH($A$3,TQoL_Indexes!#REF!,0)+$A266,MATCH(H$3,TQoL_Indexes!$B$8:$AK$8,0)),"")</f>
        <v/>
      </c>
      <c r="I266" s="86" t="str">
        <f>IFERROR(INDEX(TQoL_Indexes!$B$9:$AK$88,MATCH($A$3,TQoL_Indexes!#REF!,0)+$A266,MATCH(I$3,TQoL_Indexes!$B$8:$AK$8,0)),"")</f>
        <v/>
      </c>
      <c r="J266" s="86" t="str">
        <f>IFERROR(INDEX(TQoL_Indexes!$B$9:$AK$88,MATCH($A$3,TQoL_Indexes!#REF!,0)+$A266,MATCH(J$3,TQoL_Indexes!$B$8:$AK$8,0)),"")</f>
        <v/>
      </c>
      <c r="K266" s="86" t="str">
        <f>IFERROR(INDEX(TQoL_Indexes!$B$9:$AK$88,MATCH($A$3,TQoL_Indexes!#REF!,0)+$A266,MATCH(K$3,TQoL_Indexes!$B$8:$AK$8,0)),"")</f>
        <v/>
      </c>
      <c r="L266" s="86" t="str">
        <f>IFERROR(INDEX(TQoL_Indexes!$B$9:$AK$88,MATCH($A$3,TQoL_Indexes!#REF!,0)+$A266,MATCH(L$3,TQoL_Indexes!$B$8:$AK$8,0)),"")</f>
        <v/>
      </c>
      <c r="M266" s="86" t="str">
        <f>IFERROR(INDEX(TQoL_Indexes!$B$9:$AK$88,MATCH($A$3,TQoL_Indexes!#REF!,0)+$A266,MATCH(M$3,TQoL_Indexes!$B$8:$AK$8,0)),"")</f>
        <v/>
      </c>
      <c r="N266" s="86" t="str">
        <f>IFERROR(INDEX(TQoL_Indexes!$B$9:$AK$88,MATCH($A$3,TQoL_Indexes!#REF!,0)+$A266,MATCH(N$3,TQoL_Indexes!$B$8:$AK$8,0)),"")</f>
        <v/>
      </c>
      <c r="O266" s="86" t="str">
        <f>IFERROR(INDEX(TQoL_Indexes!$B$9:$AK$88,MATCH($A$3,TQoL_Indexes!#REF!,0)+$A266,MATCH(O$3,TQoL_Indexes!$B$8:$AK$8,0)),"")</f>
        <v/>
      </c>
      <c r="P266" s="86" t="str">
        <f>IFERROR(INDEX(TQoL_Indexes!$B$9:$AK$88,MATCH($A$3,TQoL_Indexes!#REF!,0)+$A266,MATCH(P$3,TQoL_Indexes!$B$8:$AK$8,0)),"")</f>
        <v/>
      </c>
      <c r="Q266" s="86" t="str">
        <f>IFERROR(INDEX(TQoL_Indexes!$B$9:$AK$88,MATCH($A$3,TQoL_Indexes!#REF!,0)+$A266,MATCH(Q$3,TQoL_Indexes!$B$8:$AK$8,0)),"")</f>
        <v/>
      </c>
      <c r="R266" s="86" t="str">
        <f>IFERROR(INDEX(TQoL_Indexes!$B$9:$AK$88,MATCH($A$3,TQoL_Indexes!#REF!,0)+$A266,MATCH(R$3,TQoL_Indexes!$B$8:$AK$8,0)),"")</f>
        <v/>
      </c>
      <c r="S266" s="86" t="str">
        <f>IFERROR(INDEX(TQoL_Indexes!$B$9:$AK$88,MATCH($A$3,TQoL_Indexes!#REF!,0)+$A266,MATCH(S$3,TQoL_Indexes!$B$8:$AK$8,0)),"")</f>
        <v/>
      </c>
      <c r="T266" s="86" t="str">
        <f>IFERROR(INDEX(TQoL_Indexes!$B$9:$AK$88,MATCH($A$3,TQoL_Indexes!#REF!,0)+$A266,MATCH(T$3,TQoL_Indexes!$B$8:$AK$8,0)),"")</f>
        <v/>
      </c>
      <c r="U266" s="86" t="str">
        <f>IFERROR(INDEX(TQoL_Indexes!$B$9:$AK$88,MATCH($A$3,TQoL_Indexes!#REF!,0)+$A266,MATCH(U$3,TQoL_Indexes!$B$8:$AK$8,0)),"")</f>
        <v/>
      </c>
      <c r="V266" s="86" t="str">
        <f>IFERROR(INDEX(TQoL_Indexes!$B$9:$AK$88,MATCH($A$3,TQoL_Indexes!#REF!,0)+$A266,MATCH(V$3,TQoL_Indexes!$B$8:$AK$8,0)),"")</f>
        <v/>
      </c>
      <c r="W266" s="86" t="str">
        <f>IFERROR(INDEX(TQoL_Indexes!$B$9:$AK$88,MATCH($A$3,TQoL_Indexes!#REF!,0)+$A266,MATCH(W$3,TQoL_Indexes!$B$8:$AK$8,0)),"")</f>
        <v/>
      </c>
      <c r="X266" s="86" t="str">
        <f>IFERROR(INDEX(TQoL_Indexes!$B$9:$AK$88,MATCH($A$3,TQoL_Indexes!#REF!,0)+$A266,MATCH(X$3,TQoL_Indexes!$B$8:$AK$8,0)),"")</f>
        <v/>
      </c>
      <c r="Y266" s="86" t="str">
        <f>IFERROR(INDEX(TQoL_Indexes!$B$9:$AK$88,MATCH($A$3,TQoL_Indexes!#REF!,0)+$A266,MATCH(Y$3,TQoL_Indexes!$B$8:$AK$8,0)),"")</f>
        <v/>
      </c>
      <c r="Z266" s="86" t="str">
        <f>IFERROR(INDEX(TQoL_Indexes!$B$9:$AK$88,MATCH($A$3,TQoL_Indexes!#REF!,0)+$A266,MATCH(Z$3,TQoL_Indexes!$B$8:$AK$8,0)),"")</f>
        <v/>
      </c>
      <c r="AA266" s="86" t="str">
        <f>IFERROR(INDEX(TQoL_Indexes!$B$9:$AK$88,MATCH($A$3,TQoL_Indexes!#REF!,0)+$A266,MATCH(AA$3,TQoL_Indexes!$B$8:$AK$8,0)),"")</f>
        <v/>
      </c>
      <c r="AB266" s="86" t="str">
        <f>IFERROR(INDEX(TQoL_Indexes!$B$9:$AK$88,MATCH($A$3,TQoL_Indexes!#REF!,0)+$A266,MATCH(AB$3,TQoL_Indexes!$B$8:$AK$8,0)),"")</f>
        <v/>
      </c>
      <c r="AC266" s="86" t="str">
        <f>IFERROR(INDEX(TQoL_Indexes!$B$9:$AK$88,MATCH($A$3,TQoL_Indexes!#REF!,0)+$A266,MATCH(AC$3,TQoL_Indexes!$B$8:$AK$8,0)),"")</f>
        <v/>
      </c>
      <c r="AD266" s="86" t="str">
        <f>IFERROR(INDEX(TQoL_Indexes!$B$9:$AK$88,MATCH($A$3,TQoL_Indexes!#REF!,0)+$A266,MATCH(AD$3,TQoL_Indexes!$B$8:$AK$8,0)),"")</f>
        <v/>
      </c>
      <c r="AE266" s="86" t="str">
        <f>IFERROR(INDEX(TQoL_Indexes!$B$9:$AK$88,MATCH($A$3,TQoL_Indexes!#REF!,0)+$A266,MATCH(AE$3,TQoL_Indexes!$B$8:$AK$8,0)),"")</f>
        <v/>
      </c>
      <c r="AF266" s="86" t="str">
        <f>IFERROR(INDEX(TQoL_Indexes!$B$9:$AK$88,MATCH($A$3,TQoL_Indexes!#REF!,0)+$A266,MATCH(AF$3,TQoL_Indexes!$B$8:$AK$8,0)),"")</f>
        <v/>
      </c>
      <c r="AG266" s="86" t="str">
        <f>IFERROR(INDEX(TQoL_Indexes!$B$9:$AK$88,MATCH($A$3,TQoL_Indexes!#REF!,0)+$A266,MATCH(AG$3,TQoL_Indexes!$B$8:$AK$8,0)),"")</f>
        <v/>
      </c>
      <c r="AH266" s="86" t="str">
        <f>IFERROR(INDEX(TQoL_Indexes!$B$9:$AK$88,MATCH($A$3,TQoL_Indexes!#REF!,0)+$A266,MATCH(AH$3,TQoL_Indexes!$B$8:$AK$8,0)),"")</f>
        <v/>
      </c>
      <c r="AI266" s="86" t="str">
        <f>IFERROR(INDEX(TQoL_Indexes!$B$9:$AK$88,MATCH($A$3,TQoL_Indexes!#REF!,0)+$A266,MATCH(AI$3,TQoL_Indexes!$B$8:$AK$8,0)),"")</f>
        <v/>
      </c>
      <c r="AJ266" s="86" t="str">
        <f>IFERROR(INDEX(TQoL_Indexes!$B$9:$AK$88,MATCH($A$3,TQoL_Indexes!#REF!,0)+$A266,MATCH(AJ$3,TQoL_Indexes!$B$8:$AK$8,0)),"")</f>
        <v/>
      </c>
      <c r="AK266" s="86" t="str">
        <f>IFERROR(INDEX(TQoL_Indexes!$B$9:$AK$88,MATCH($A$3,TQoL_Indexes!#REF!,0)+$A266,MATCH(AK$3,TQoL_Indexes!$B$8:$AK$8,0)),"")</f>
        <v/>
      </c>
      <c r="AL266" s="86" t="str">
        <f>IFERROR(INDEX(TQoL_Indexes!$B$9:$AK$88,MATCH($A$3,TQoL_Indexes!#REF!,0)+$A266,MATCH(AL$3,TQoL_Indexes!$B$8:$AK$8,0)),"")</f>
        <v/>
      </c>
      <c r="AM266" s="87" t="str">
        <f>IFERROR(INDEX(TQoL_Indexes!$B$9:$AK$88,MATCH($A$3,TQoL_Indexes!#REF!,0)+$A266,MATCH(AM$3,TQoL_Indexes!$B$8:$AK$8,0)),"")</f>
        <v/>
      </c>
    </row>
    <row r="267" spans="1:39">
      <c r="A267" s="58" t="str">
        <f>IFERROR(IF(A266+1&lt;COUNTIF(TQoL_Indexes!#REF!,Aux_Country!$A$3),A266+1,""),"")</f>
        <v/>
      </c>
      <c r="B267" s="121" t="str">
        <f>IFERROR(INDEX(TQoL_Indexes!$B$9:$AK$88,MATCH($A$3,TQoL_Indexes!#REF!,0)+$A267,MATCH(B$3,TQoL_Indexes!$B$8:$AK$8,0)),"")</f>
        <v/>
      </c>
      <c r="C267" s="116" t="str">
        <f>IFERROR(INDEX(TQoL_Indexes!$B$9:$AK$88,MATCH($A$3,TQoL_Indexes!#REF!,0)+$A267,MATCH(C$3,TQoL_Indexes!$B$8:$AK$8,0)),"")</f>
        <v/>
      </c>
      <c r="D267" s="122" t="str">
        <f>IFERROR(INDEX(TQoL_Indexes!$B$9:$AK$88,MATCH($A$3,TQoL_Indexes!#REF!,0)+$A267,MATCH(D$3,TQoL_Indexes!$B$8:$AK$8,0)),"")</f>
        <v/>
      </c>
      <c r="E267" s="86" t="str">
        <f>IFERROR(INDEX(TQoL_Indexes!$B$9:$AK$88,MATCH($A$3,TQoL_Indexes!#REF!,0)+$A267,MATCH(E$3,TQoL_Indexes!$B$8:$AK$8,0)),"")</f>
        <v/>
      </c>
      <c r="F267" s="86" t="str">
        <f>IFERROR(INDEX(TQoL_Indexes!$B$9:$AK$88,MATCH($A$3,TQoL_Indexes!#REF!,0)+$A267,MATCH(F$3,TQoL_Indexes!$B$8:$AK$8,0)),"")</f>
        <v/>
      </c>
      <c r="G267" s="86" t="str">
        <f>IFERROR(INDEX(TQoL_Indexes!$B$9:$AK$88,MATCH($A$3,TQoL_Indexes!#REF!,0)+$A267,MATCH(G$3,TQoL_Indexes!$B$8:$AK$8,0)),"")</f>
        <v/>
      </c>
      <c r="H267" s="86" t="str">
        <f>IFERROR(INDEX(TQoL_Indexes!$B$9:$AK$88,MATCH($A$3,TQoL_Indexes!#REF!,0)+$A267,MATCH(H$3,TQoL_Indexes!$B$8:$AK$8,0)),"")</f>
        <v/>
      </c>
      <c r="I267" s="86" t="str">
        <f>IFERROR(INDEX(TQoL_Indexes!$B$9:$AK$88,MATCH($A$3,TQoL_Indexes!#REF!,0)+$A267,MATCH(I$3,TQoL_Indexes!$B$8:$AK$8,0)),"")</f>
        <v/>
      </c>
      <c r="J267" s="86" t="str">
        <f>IFERROR(INDEX(TQoL_Indexes!$B$9:$AK$88,MATCH($A$3,TQoL_Indexes!#REF!,0)+$A267,MATCH(J$3,TQoL_Indexes!$B$8:$AK$8,0)),"")</f>
        <v/>
      </c>
      <c r="K267" s="86" t="str">
        <f>IFERROR(INDEX(TQoL_Indexes!$B$9:$AK$88,MATCH($A$3,TQoL_Indexes!#REF!,0)+$A267,MATCH(K$3,TQoL_Indexes!$B$8:$AK$8,0)),"")</f>
        <v/>
      </c>
      <c r="L267" s="86" t="str">
        <f>IFERROR(INDEX(TQoL_Indexes!$B$9:$AK$88,MATCH($A$3,TQoL_Indexes!#REF!,0)+$A267,MATCH(L$3,TQoL_Indexes!$B$8:$AK$8,0)),"")</f>
        <v/>
      </c>
      <c r="M267" s="86" t="str">
        <f>IFERROR(INDEX(TQoL_Indexes!$B$9:$AK$88,MATCH($A$3,TQoL_Indexes!#REF!,0)+$A267,MATCH(M$3,TQoL_Indexes!$B$8:$AK$8,0)),"")</f>
        <v/>
      </c>
      <c r="N267" s="86" t="str">
        <f>IFERROR(INDEX(TQoL_Indexes!$B$9:$AK$88,MATCH($A$3,TQoL_Indexes!#REF!,0)+$A267,MATCH(N$3,TQoL_Indexes!$B$8:$AK$8,0)),"")</f>
        <v/>
      </c>
      <c r="O267" s="86" t="str">
        <f>IFERROR(INDEX(TQoL_Indexes!$B$9:$AK$88,MATCH($A$3,TQoL_Indexes!#REF!,0)+$A267,MATCH(O$3,TQoL_Indexes!$B$8:$AK$8,0)),"")</f>
        <v/>
      </c>
      <c r="P267" s="86" t="str">
        <f>IFERROR(INDEX(TQoL_Indexes!$B$9:$AK$88,MATCH($A$3,TQoL_Indexes!#REF!,0)+$A267,MATCH(P$3,TQoL_Indexes!$B$8:$AK$8,0)),"")</f>
        <v/>
      </c>
      <c r="Q267" s="86" t="str">
        <f>IFERROR(INDEX(TQoL_Indexes!$B$9:$AK$88,MATCH($A$3,TQoL_Indexes!#REF!,0)+$A267,MATCH(Q$3,TQoL_Indexes!$B$8:$AK$8,0)),"")</f>
        <v/>
      </c>
      <c r="R267" s="86" t="str">
        <f>IFERROR(INDEX(TQoL_Indexes!$B$9:$AK$88,MATCH($A$3,TQoL_Indexes!#REF!,0)+$A267,MATCH(R$3,TQoL_Indexes!$B$8:$AK$8,0)),"")</f>
        <v/>
      </c>
      <c r="S267" s="86" t="str">
        <f>IFERROR(INDEX(TQoL_Indexes!$B$9:$AK$88,MATCH($A$3,TQoL_Indexes!#REF!,0)+$A267,MATCH(S$3,TQoL_Indexes!$B$8:$AK$8,0)),"")</f>
        <v/>
      </c>
      <c r="T267" s="86" t="str">
        <f>IFERROR(INDEX(TQoL_Indexes!$B$9:$AK$88,MATCH($A$3,TQoL_Indexes!#REF!,0)+$A267,MATCH(T$3,TQoL_Indexes!$B$8:$AK$8,0)),"")</f>
        <v/>
      </c>
      <c r="U267" s="86" t="str">
        <f>IFERROR(INDEX(TQoL_Indexes!$B$9:$AK$88,MATCH($A$3,TQoL_Indexes!#REF!,0)+$A267,MATCH(U$3,TQoL_Indexes!$B$8:$AK$8,0)),"")</f>
        <v/>
      </c>
      <c r="V267" s="86" t="str">
        <f>IFERROR(INDEX(TQoL_Indexes!$B$9:$AK$88,MATCH($A$3,TQoL_Indexes!#REF!,0)+$A267,MATCH(V$3,TQoL_Indexes!$B$8:$AK$8,0)),"")</f>
        <v/>
      </c>
      <c r="W267" s="86" t="str">
        <f>IFERROR(INDEX(TQoL_Indexes!$B$9:$AK$88,MATCH($A$3,TQoL_Indexes!#REF!,0)+$A267,MATCH(W$3,TQoL_Indexes!$B$8:$AK$8,0)),"")</f>
        <v/>
      </c>
      <c r="X267" s="86" t="str">
        <f>IFERROR(INDEX(TQoL_Indexes!$B$9:$AK$88,MATCH($A$3,TQoL_Indexes!#REF!,0)+$A267,MATCH(X$3,TQoL_Indexes!$B$8:$AK$8,0)),"")</f>
        <v/>
      </c>
      <c r="Y267" s="86" t="str">
        <f>IFERROR(INDEX(TQoL_Indexes!$B$9:$AK$88,MATCH($A$3,TQoL_Indexes!#REF!,0)+$A267,MATCH(Y$3,TQoL_Indexes!$B$8:$AK$8,0)),"")</f>
        <v/>
      </c>
      <c r="Z267" s="86" t="str">
        <f>IFERROR(INDEX(TQoL_Indexes!$B$9:$AK$88,MATCH($A$3,TQoL_Indexes!#REF!,0)+$A267,MATCH(Z$3,TQoL_Indexes!$B$8:$AK$8,0)),"")</f>
        <v/>
      </c>
      <c r="AA267" s="86" t="str">
        <f>IFERROR(INDEX(TQoL_Indexes!$B$9:$AK$88,MATCH($A$3,TQoL_Indexes!#REF!,0)+$A267,MATCH(AA$3,TQoL_Indexes!$B$8:$AK$8,0)),"")</f>
        <v/>
      </c>
      <c r="AB267" s="86" t="str">
        <f>IFERROR(INDEX(TQoL_Indexes!$B$9:$AK$88,MATCH($A$3,TQoL_Indexes!#REF!,0)+$A267,MATCH(AB$3,TQoL_Indexes!$B$8:$AK$8,0)),"")</f>
        <v/>
      </c>
      <c r="AC267" s="86" t="str">
        <f>IFERROR(INDEX(TQoL_Indexes!$B$9:$AK$88,MATCH($A$3,TQoL_Indexes!#REF!,0)+$A267,MATCH(AC$3,TQoL_Indexes!$B$8:$AK$8,0)),"")</f>
        <v/>
      </c>
      <c r="AD267" s="86" t="str">
        <f>IFERROR(INDEX(TQoL_Indexes!$B$9:$AK$88,MATCH($A$3,TQoL_Indexes!#REF!,0)+$A267,MATCH(AD$3,TQoL_Indexes!$B$8:$AK$8,0)),"")</f>
        <v/>
      </c>
      <c r="AE267" s="86" t="str">
        <f>IFERROR(INDEX(TQoL_Indexes!$B$9:$AK$88,MATCH($A$3,TQoL_Indexes!#REF!,0)+$A267,MATCH(AE$3,TQoL_Indexes!$B$8:$AK$8,0)),"")</f>
        <v/>
      </c>
      <c r="AF267" s="86" t="str">
        <f>IFERROR(INDEX(TQoL_Indexes!$B$9:$AK$88,MATCH($A$3,TQoL_Indexes!#REF!,0)+$A267,MATCH(AF$3,TQoL_Indexes!$B$8:$AK$8,0)),"")</f>
        <v/>
      </c>
      <c r="AG267" s="86" t="str">
        <f>IFERROR(INDEX(TQoL_Indexes!$B$9:$AK$88,MATCH($A$3,TQoL_Indexes!#REF!,0)+$A267,MATCH(AG$3,TQoL_Indexes!$B$8:$AK$8,0)),"")</f>
        <v/>
      </c>
      <c r="AH267" s="86" t="str">
        <f>IFERROR(INDEX(TQoL_Indexes!$B$9:$AK$88,MATCH($A$3,TQoL_Indexes!#REF!,0)+$A267,MATCH(AH$3,TQoL_Indexes!$B$8:$AK$8,0)),"")</f>
        <v/>
      </c>
      <c r="AI267" s="86" t="str">
        <f>IFERROR(INDEX(TQoL_Indexes!$B$9:$AK$88,MATCH($A$3,TQoL_Indexes!#REF!,0)+$A267,MATCH(AI$3,TQoL_Indexes!$B$8:$AK$8,0)),"")</f>
        <v/>
      </c>
      <c r="AJ267" s="86" t="str">
        <f>IFERROR(INDEX(TQoL_Indexes!$B$9:$AK$88,MATCH($A$3,TQoL_Indexes!#REF!,0)+$A267,MATCH(AJ$3,TQoL_Indexes!$B$8:$AK$8,0)),"")</f>
        <v/>
      </c>
      <c r="AK267" s="86" t="str">
        <f>IFERROR(INDEX(TQoL_Indexes!$B$9:$AK$88,MATCH($A$3,TQoL_Indexes!#REF!,0)+$A267,MATCH(AK$3,TQoL_Indexes!$B$8:$AK$8,0)),"")</f>
        <v/>
      </c>
      <c r="AL267" s="86" t="str">
        <f>IFERROR(INDEX(TQoL_Indexes!$B$9:$AK$88,MATCH($A$3,TQoL_Indexes!#REF!,0)+$A267,MATCH(AL$3,TQoL_Indexes!$B$8:$AK$8,0)),"")</f>
        <v/>
      </c>
      <c r="AM267" s="87" t="str">
        <f>IFERROR(INDEX(TQoL_Indexes!$B$9:$AK$88,MATCH($A$3,TQoL_Indexes!#REF!,0)+$A267,MATCH(AM$3,TQoL_Indexes!$B$8:$AK$8,0)),"")</f>
        <v/>
      </c>
    </row>
    <row r="268" spans="1:39">
      <c r="A268" s="58" t="str">
        <f>IFERROR(IF(A267+1&lt;COUNTIF(TQoL_Indexes!#REF!,Aux_Country!$A$3),A267+1,""),"")</f>
        <v/>
      </c>
      <c r="B268" s="121" t="str">
        <f>IFERROR(INDEX(TQoL_Indexes!$B$9:$AK$88,MATCH($A$3,TQoL_Indexes!#REF!,0)+$A268,MATCH(B$3,TQoL_Indexes!$B$8:$AK$8,0)),"")</f>
        <v/>
      </c>
      <c r="C268" s="116" t="str">
        <f>IFERROR(INDEX(TQoL_Indexes!$B$9:$AK$88,MATCH($A$3,TQoL_Indexes!#REF!,0)+$A268,MATCH(C$3,TQoL_Indexes!$B$8:$AK$8,0)),"")</f>
        <v/>
      </c>
      <c r="D268" s="122" t="str">
        <f>IFERROR(INDEX(TQoL_Indexes!$B$9:$AK$88,MATCH($A$3,TQoL_Indexes!#REF!,0)+$A268,MATCH(D$3,TQoL_Indexes!$B$8:$AK$8,0)),"")</f>
        <v/>
      </c>
      <c r="E268" s="86" t="str">
        <f>IFERROR(INDEX(TQoL_Indexes!$B$9:$AK$88,MATCH($A$3,TQoL_Indexes!#REF!,0)+$A268,MATCH(E$3,TQoL_Indexes!$B$8:$AK$8,0)),"")</f>
        <v/>
      </c>
      <c r="F268" s="86" t="str">
        <f>IFERROR(INDEX(TQoL_Indexes!$B$9:$AK$88,MATCH($A$3,TQoL_Indexes!#REF!,0)+$A268,MATCH(F$3,TQoL_Indexes!$B$8:$AK$8,0)),"")</f>
        <v/>
      </c>
      <c r="G268" s="86" t="str">
        <f>IFERROR(INDEX(TQoL_Indexes!$B$9:$AK$88,MATCH($A$3,TQoL_Indexes!#REF!,0)+$A268,MATCH(G$3,TQoL_Indexes!$B$8:$AK$8,0)),"")</f>
        <v/>
      </c>
      <c r="H268" s="86" t="str">
        <f>IFERROR(INDEX(TQoL_Indexes!$B$9:$AK$88,MATCH($A$3,TQoL_Indexes!#REF!,0)+$A268,MATCH(H$3,TQoL_Indexes!$B$8:$AK$8,0)),"")</f>
        <v/>
      </c>
      <c r="I268" s="86" t="str">
        <f>IFERROR(INDEX(TQoL_Indexes!$B$9:$AK$88,MATCH($A$3,TQoL_Indexes!#REF!,0)+$A268,MATCH(I$3,TQoL_Indexes!$B$8:$AK$8,0)),"")</f>
        <v/>
      </c>
      <c r="J268" s="86" t="str">
        <f>IFERROR(INDEX(TQoL_Indexes!$B$9:$AK$88,MATCH($A$3,TQoL_Indexes!#REF!,0)+$A268,MATCH(J$3,TQoL_Indexes!$B$8:$AK$8,0)),"")</f>
        <v/>
      </c>
      <c r="K268" s="86" t="str">
        <f>IFERROR(INDEX(TQoL_Indexes!$B$9:$AK$88,MATCH($A$3,TQoL_Indexes!#REF!,0)+$A268,MATCH(K$3,TQoL_Indexes!$B$8:$AK$8,0)),"")</f>
        <v/>
      </c>
      <c r="L268" s="86" t="str">
        <f>IFERROR(INDEX(TQoL_Indexes!$B$9:$AK$88,MATCH($A$3,TQoL_Indexes!#REF!,0)+$A268,MATCH(L$3,TQoL_Indexes!$B$8:$AK$8,0)),"")</f>
        <v/>
      </c>
      <c r="M268" s="86" t="str">
        <f>IFERROR(INDEX(TQoL_Indexes!$B$9:$AK$88,MATCH($A$3,TQoL_Indexes!#REF!,0)+$A268,MATCH(M$3,TQoL_Indexes!$B$8:$AK$8,0)),"")</f>
        <v/>
      </c>
      <c r="N268" s="86" t="str">
        <f>IFERROR(INDEX(TQoL_Indexes!$B$9:$AK$88,MATCH($A$3,TQoL_Indexes!#REF!,0)+$A268,MATCH(N$3,TQoL_Indexes!$B$8:$AK$8,0)),"")</f>
        <v/>
      </c>
      <c r="O268" s="86" t="str">
        <f>IFERROR(INDEX(TQoL_Indexes!$B$9:$AK$88,MATCH($A$3,TQoL_Indexes!#REF!,0)+$A268,MATCH(O$3,TQoL_Indexes!$B$8:$AK$8,0)),"")</f>
        <v/>
      </c>
      <c r="P268" s="86" t="str">
        <f>IFERROR(INDEX(TQoL_Indexes!$B$9:$AK$88,MATCH($A$3,TQoL_Indexes!#REF!,0)+$A268,MATCH(P$3,TQoL_Indexes!$B$8:$AK$8,0)),"")</f>
        <v/>
      </c>
      <c r="Q268" s="86" t="str">
        <f>IFERROR(INDEX(TQoL_Indexes!$B$9:$AK$88,MATCH($A$3,TQoL_Indexes!#REF!,0)+$A268,MATCH(Q$3,TQoL_Indexes!$B$8:$AK$8,0)),"")</f>
        <v/>
      </c>
      <c r="R268" s="86" t="str">
        <f>IFERROR(INDEX(TQoL_Indexes!$B$9:$AK$88,MATCH($A$3,TQoL_Indexes!#REF!,0)+$A268,MATCH(R$3,TQoL_Indexes!$B$8:$AK$8,0)),"")</f>
        <v/>
      </c>
      <c r="S268" s="86" t="str">
        <f>IFERROR(INDEX(TQoL_Indexes!$B$9:$AK$88,MATCH($A$3,TQoL_Indexes!#REF!,0)+$A268,MATCH(S$3,TQoL_Indexes!$B$8:$AK$8,0)),"")</f>
        <v/>
      </c>
      <c r="T268" s="86" t="str">
        <f>IFERROR(INDEX(TQoL_Indexes!$B$9:$AK$88,MATCH($A$3,TQoL_Indexes!#REF!,0)+$A268,MATCH(T$3,TQoL_Indexes!$B$8:$AK$8,0)),"")</f>
        <v/>
      </c>
      <c r="U268" s="86" t="str">
        <f>IFERROR(INDEX(TQoL_Indexes!$B$9:$AK$88,MATCH($A$3,TQoL_Indexes!#REF!,0)+$A268,MATCH(U$3,TQoL_Indexes!$B$8:$AK$8,0)),"")</f>
        <v/>
      </c>
      <c r="V268" s="86" t="str">
        <f>IFERROR(INDEX(TQoL_Indexes!$B$9:$AK$88,MATCH($A$3,TQoL_Indexes!#REF!,0)+$A268,MATCH(V$3,TQoL_Indexes!$B$8:$AK$8,0)),"")</f>
        <v/>
      </c>
      <c r="W268" s="86" t="str">
        <f>IFERROR(INDEX(TQoL_Indexes!$B$9:$AK$88,MATCH($A$3,TQoL_Indexes!#REF!,0)+$A268,MATCH(W$3,TQoL_Indexes!$B$8:$AK$8,0)),"")</f>
        <v/>
      </c>
      <c r="X268" s="86" t="str">
        <f>IFERROR(INDEX(TQoL_Indexes!$B$9:$AK$88,MATCH($A$3,TQoL_Indexes!#REF!,0)+$A268,MATCH(X$3,TQoL_Indexes!$B$8:$AK$8,0)),"")</f>
        <v/>
      </c>
      <c r="Y268" s="86" t="str">
        <f>IFERROR(INDEX(TQoL_Indexes!$B$9:$AK$88,MATCH($A$3,TQoL_Indexes!#REF!,0)+$A268,MATCH(Y$3,TQoL_Indexes!$B$8:$AK$8,0)),"")</f>
        <v/>
      </c>
      <c r="Z268" s="86" t="str">
        <f>IFERROR(INDEX(TQoL_Indexes!$B$9:$AK$88,MATCH($A$3,TQoL_Indexes!#REF!,0)+$A268,MATCH(Z$3,TQoL_Indexes!$B$8:$AK$8,0)),"")</f>
        <v/>
      </c>
      <c r="AA268" s="86" t="str">
        <f>IFERROR(INDEX(TQoL_Indexes!$B$9:$AK$88,MATCH($A$3,TQoL_Indexes!#REF!,0)+$A268,MATCH(AA$3,TQoL_Indexes!$B$8:$AK$8,0)),"")</f>
        <v/>
      </c>
      <c r="AB268" s="86" t="str">
        <f>IFERROR(INDEX(TQoL_Indexes!$B$9:$AK$88,MATCH($A$3,TQoL_Indexes!#REF!,0)+$A268,MATCH(AB$3,TQoL_Indexes!$B$8:$AK$8,0)),"")</f>
        <v/>
      </c>
      <c r="AC268" s="86" t="str">
        <f>IFERROR(INDEX(TQoL_Indexes!$B$9:$AK$88,MATCH($A$3,TQoL_Indexes!#REF!,0)+$A268,MATCH(AC$3,TQoL_Indexes!$B$8:$AK$8,0)),"")</f>
        <v/>
      </c>
      <c r="AD268" s="86" t="str">
        <f>IFERROR(INDEX(TQoL_Indexes!$B$9:$AK$88,MATCH($A$3,TQoL_Indexes!#REF!,0)+$A268,MATCH(AD$3,TQoL_Indexes!$B$8:$AK$8,0)),"")</f>
        <v/>
      </c>
      <c r="AE268" s="86" t="str">
        <f>IFERROR(INDEX(TQoL_Indexes!$B$9:$AK$88,MATCH($A$3,TQoL_Indexes!#REF!,0)+$A268,MATCH(AE$3,TQoL_Indexes!$B$8:$AK$8,0)),"")</f>
        <v/>
      </c>
      <c r="AF268" s="86" t="str">
        <f>IFERROR(INDEX(TQoL_Indexes!$B$9:$AK$88,MATCH($A$3,TQoL_Indexes!#REF!,0)+$A268,MATCH(AF$3,TQoL_Indexes!$B$8:$AK$8,0)),"")</f>
        <v/>
      </c>
      <c r="AG268" s="86" t="str">
        <f>IFERROR(INDEX(TQoL_Indexes!$B$9:$AK$88,MATCH($A$3,TQoL_Indexes!#REF!,0)+$A268,MATCH(AG$3,TQoL_Indexes!$B$8:$AK$8,0)),"")</f>
        <v/>
      </c>
      <c r="AH268" s="86" t="str">
        <f>IFERROR(INDEX(TQoL_Indexes!$B$9:$AK$88,MATCH($A$3,TQoL_Indexes!#REF!,0)+$A268,MATCH(AH$3,TQoL_Indexes!$B$8:$AK$8,0)),"")</f>
        <v/>
      </c>
      <c r="AI268" s="86" t="str">
        <f>IFERROR(INDEX(TQoL_Indexes!$B$9:$AK$88,MATCH($A$3,TQoL_Indexes!#REF!,0)+$A268,MATCH(AI$3,TQoL_Indexes!$B$8:$AK$8,0)),"")</f>
        <v/>
      </c>
      <c r="AJ268" s="86" t="str">
        <f>IFERROR(INDEX(TQoL_Indexes!$B$9:$AK$88,MATCH($A$3,TQoL_Indexes!#REF!,0)+$A268,MATCH(AJ$3,TQoL_Indexes!$B$8:$AK$8,0)),"")</f>
        <v/>
      </c>
      <c r="AK268" s="86" t="str">
        <f>IFERROR(INDEX(TQoL_Indexes!$B$9:$AK$88,MATCH($A$3,TQoL_Indexes!#REF!,0)+$A268,MATCH(AK$3,TQoL_Indexes!$B$8:$AK$8,0)),"")</f>
        <v/>
      </c>
      <c r="AL268" s="86" t="str">
        <f>IFERROR(INDEX(TQoL_Indexes!$B$9:$AK$88,MATCH($A$3,TQoL_Indexes!#REF!,0)+$A268,MATCH(AL$3,TQoL_Indexes!$B$8:$AK$8,0)),"")</f>
        <v/>
      </c>
      <c r="AM268" s="87" t="str">
        <f>IFERROR(INDEX(TQoL_Indexes!$B$9:$AK$88,MATCH($A$3,TQoL_Indexes!#REF!,0)+$A268,MATCH(AM$3,TQoL_Indexes!$B$8:$AK$8,0)),"")</f>
        <v/>
      </c>
    </row>
    <row r="269" spans="1:39">
      <c r="A269" s="58" t="str">
        <f>IFERROR(IF(A268+1&lt;COUNTIF(TQoL_Indexes!#REF!,Aux_Country!$A$3),A268+1,""),"")</f>
        <v/>
      </c>
      <c r="B269" s="121" t="str">
        <f>IFERROR(INDEX(TQoL_Indexes!$B$9:$AK$88,MATCH($A$3,TQoL_Indexes!#REF!,0)+$A269,MATCH(B$3,TQoL_Indexes!$B$8:$AK$8,0)),"")</f>
        <v/>
      </c>
      <c r="C269" s="116" t="str">
        <f>IFERROR(INDEX(TQoL_Indexes!$B$9:$AK$88,MATCH($A$3,TQoL_Indexes!#REF!,0)+$A269,MATCH(C$3,TQoL_Indexes!$B$8:$AK$8,0)),"")</f>
        <v/>
      </c>
      <c r="D269" s="122" t="str">
        <f>IFERROR(INDEX(TQoL_Indexes!$B$9:$AK$88,MATCH($A$3,TQoL_Indexes!#REF!,0)+$A269,MATCH(D$3,TQoL_Indexes!$B$8:$AK$8,0)),"")</f>
        <v/>
      </c>
      <c r="E269" s="86" t="str">
        <f>IFERROR(INDEX(TQoL_Indexes!$B$9:$AK$88,MATCH($A$3,TQoL_Indexes!#REF!,0)+$A269,MATCH(E$3,TQoL_Indexes!$B$8:$AK$8,0)),"")</f>
        <v/>
      </c>
      <c r="F269" s="86" t="str">
        <f>IFERROR(INDEX(TQoL_Indexes!$B$9:$AK$88,MATCH($A$3,TQoL_Indexes!#REF!,0)+$A269,MATCH(F$3,TQoL_Indexes!$B$8:$AK$8,0)),"")</f>
        <v/>
      </c>
      <c r="G269" s="86" t="str">
        <f>IFERROR(INDEX(TQoL_Indexes!$B$9:$AK$88,MATCH($A$3,TQoL_Indexes!#REF!,0)+$A269,MATCH(G$3,TQoL_Indexes!$B$8:$AK$8,0)),"")</f>
        <v/>
      </c>
      <c r="H269" s="86" t="str">
        <f>IFERROR(INDEX(TQoL_Indexes!$B$9:$AK$88,MATCH($A$3,TQoL_Indexes!#REF!,0)+$A269,MATCH(H$3,TQoL_Indexes!$B$8:$AK$8,0)),"")</f>
        <v/>
      </c>
      <c r="I269" s="86" t="str">
        <f>IFERROR(INDEX(TQoL_Indexes!$B$9:$AK$88,MATCH($A$3,TQoL_Indexes!#REF!,0)+$A269,MATCH(I$3,TQoL_Indexes!$B$8:$AK$8,0)),"")</f>
        <v/>
      </c>
      <c r="J269" s="86" t="str">
        <f>IFERROR(INDEX(TQoL_Indexes!$B$9:$AK$88,MATCH($A$3,TQoL_Indexes!#REF!,0)+$A269,MATCH(J$3,TQoL_Indexes!$B$8:$AK$8,0)),"")</f>
        <v/>
      </c>
      <c r="K269" s="86" t="str">
        <f>IFERROR(INDEX(TQoL_Indexes!$B$9:$AK$88,MATCH($A$3,TQoL_Indexes!#REF!,0)+$A269,MATCH(K$3,TQoL_Indexes!$B$8:$AK$8,0)),"")</f>
        <v/>
      </c>
      <c r="L269" s="86" t="str">
        <f>IFERROR(INDEX(TQoL_Indexes!$B$9:$AK$88,MATCH($A$3,TQoL_Indexes!#REF!,0)+$A269,MATCH(L$3,TQoL_Indexes!$B$8:$AK$8,0)),"")</f>
        <v/>
      </c>
      <c r="M269" s="86" t="str">
        <f>IFERROR(INDEX(TQoL_Indexes!$B$9:$AK$88,MATCH($A$3,TQoL_Indexes!#REF!,0)+$A269,MATCH(M$3,TQoL_Indexes!$B$8:$AK$8,0)),"")</f>
        <v/>
      </c>
      <c r="N269" s="86" t="str">
        <f>IFERROR(INDEX(TQoL_Indexes!$B$9:$AK$88,MATCH($A$3,TQoL_Indexes!#REF!,0)+$A269,MATCH(N$3,TQoL_Indexes!$B$8:$AK$8,0)),"")</f>
        <v/>
      </c>
      <c r="O269" s="86" t="str">
        <f>IFERROR(INDEX(TQoL_Indexes!$B$9:$AK$88,MATCH($A$3,TQoL_Indexes!#REF!,0)+$A269,MATCH(O$3,TQoL_Indexes!$B$8:$AK$8,0)),"")</f>
        <v/>
      </c>
      <c r="P269" s="86" t="str">
        <f>IFERROR(INDEX(TQoL_Indexes!$B$9:$AK$88,MATCH($A$3,TQoL_Indexes!#REF!,0)+$A269,MATCH(P$3,TQoL_Indexes!$B$8:$AK$8,0)),"")</f>
        <v/>
      </c>
      <c r="Q269" s="86" t="str">
        <f>IFERROR(INDEX(TQoL_Indexes!$B$9:$AK$88,MATCH($A$3,TQoL_Indexes!#REF!,0)+$A269,MATCH(Q$3,TQoL_Indexes!$B$8:$AK$8,0)),"")</f>
        <v/>
      </c>
      <c r="R269" s="86" t="str">
        <f>IFERROR(INDEX(TQoL_Indexes!$B$9:$AK$88,MATCH($A$3,TQoL_Indexes!#REF!,0)+$A269,MATCH(R$3,TQoL_Indexes!$B$8:$AK$8,0)),"")</f>
        <v/>
      </c>
      <c r="S269" s="86" t="str">
        <f>IFERROR(INDEX(TQoL_Indexes!$B$9:$AK$88,MATCH($A$3,TQoL_Indexes!#REF!,0)+$A269,MATCH(S$3,TQoL_Indexes!$B$8:$AK$8,0)),"")</f>
        <v/>
      </c>
      <c r="T269" s="86" t="str">
        <f>IFERROR(INDEX(TQoL_Indexes!$B$9:$AK$88,MATCH($A$3,TQoL_Indexes!#REF!,0)+$A269,MATCH(T$3,TQoL_Indexes!$B$8:$AK$8,0)),"")</f>
        <v/>
      </c>
      <c r="U269" s="86" t="str">
        <f>IFERROR(INDEX(TQoL_Indexes!$B$9:$AK$88,MATCH($A$3,TQoL_Indexes!#REF!,0)+$A269,MATCH(U$3,TQoL_Indexes!$B$8:$AK$8,0)),"")</f>
        <v/>
      </c>
      <c r="V269" s="86" t="str">
        <f>IFERROR(INDEX(TQoL_Indexes!$B$9:$AK$88,MATCH($A$3,TQoL_Indexes!#REF!,0)+$A269,MATCH(V$3,TQoL_Indexes!$B$8:$AK$8,0)),"")</f>
        <v/>
      </c>
      <c r="W269" s="86" t="str">
        <f>IFERROR(INDEX(TQoL_Indexes!$B$9:$AK$88,MATCH($A$3,TQoL_Indexes!#REF!,0)+$A269,MATCH(W$3,TQoL_Indexes!$B$8:$AK$8,0)),"")</f>
        <v/>
      </c>
      <c r="X269" s="86" t="str">
        <f>IFERROR(INDEX(TQoL_Indexes!$B$9:$AK$88,MATCH($A$3,TQoL_Indexes!#REF!,0)+$A269,MATCH(X$3,TQoL_Indexes!$B$8:$AK$8,0)),"")</f>
        <v/>
      </c>
      <c r="Y269" s="86" t="str">
        <f>IFERROR(INDEX(TQoL_Indexes!$B$9:$AK$88,MATCH($A$3,TQoL_Indexes!#REF!,0)+$A269,MATCH(Y$3,TQoL_Indexes!$B$8:$AK$8,0)),"")</f>
        <v/>
      </c>
      <c r="Z269" s="86" t="str">
        <f>IFERROR(INDEX(TQoL_Indexes!$B$9:$AK$88,MATCH($A$3,TQoL_Indexes!#REF!,0)+$A269,MATCH(Z$3,TQoL_Indexes!$B$8:$AK$8,0)),"")</f>
        <v/>
      </c>
      <c r="AA269" s="86" t="str">
        <f>IFERROR(INDEX(TQoL_Indexes!$B$9:$AK$88,MATCH($A$3,TQoL_Indexes!#REF!,0)+$A269,MATCH(AA$3,TQoL_Indexes!$B$8:$AK$8,0)),"")</f>
        <v/>
      </c>
      <c r="AB269" s="86" t="str">
        <f>IFERROR(INDEX(TQoL_Indexes!$B$9:$AK$88,MATCH($A$3,TQoL_Indexes!#REF!,0)+$A269,MATCH(AB$3,TQoL_Indexes!$B$8:$AK$8,0)),"")</f>
        <v/>
      </c>
      <c r="AC269" s="86" t="str">
        <f>IFERROR(INDEX(TQoL_Indexes!$B$9:$AK$88,MATCH($A$3,TQoL_Indexes!#REF!,0)+$A269,MATCH(AC$3,TQoL_Indexes!$B$8:$AK$8,0)),"")</f>
        <v/>
      </c>
      <c r="AD269" s="86" t="str">
        <f>IFERROR(INDEX(TQoL_Indexes!$B$9:$AK$88,MATCH($A$3,TQoL_Indexes!#REF!,0)+$A269,MATCH(AD$3,TQoL_Indexes!$B$8:$AK$8,0)),"")</f>
        <v/>
      </c>
      <c r="AE269" s="86" t="str">
        <f>IFERROR(INDEX(TQoL_Indexes!$B$9:$AK$88,MATCH($A$3,TQoL_Indexes!#REF!,0)+$A269,MATCH(AE$3,TQoL_Indexes!$B$8:$AK$8,0)),"")</f>
        <v/>
      </c>
      <c r="AF269" s="86" t="str">
        <f>IFERROR(INDEX(TQoL_Indexes!$B$9:$AK$88,MATCH($A$3,TQoL_Indexes!#REF!,0)+$A269,MATCH(AF$3,TQoL_Indexes!$B$8:$AK$8,0)),"")</f>
        <v/>
      </c>
      <c r="AG269" s="86" t="str">
        <f>IFERROR(INDEX(TQoL_Indexes!$B$9:$AK$88,MATCH($A$3,TQoL_Indexes!#REF!,0)+$A269,MATCH(AG$3,TQoL_Indexes!$B$8:$AK$8,0)),"")</f>
        <v/>
      </c>
      <c r="AH269" s="86" t="str">
        <f>IFERROR(INDEX(TQoL_Indexes!$B$9:$AK$88,MATCH($A$3,TQoL_Indexes!#REF!,0)+$A269,MATCH(AH$3,TQoL_Indexes!$B$8:$AK$8,0)),"")</f>
        <v/>
      </c>
      <c r="AI269" s="86" t="str">
        <f>IFERROR(INDEX(TQoL_Indexes!$B$9:$AK$88,MATCH($A$3,TQoL_Indexes!#REF!,0)+$A269,MATCH(AI$3,TQoL_Indexes!$B$8:$AK$8,0)),"")</f>
        <v/>
      </c>
      <c r="AJ269" s="86" t="str">
        <f>IFERROR(INDEX(TQoL_Indexes!$B$9:$AK$88,MATCH($A$3,TQoL_Indexes!#REF!,0)+$A269,MATCH(AJ$3,TQoL_Indexes!$B$8:$AK$8,0)),"")</f>
        <v/>
      </c>
      <c r="AK269" s="86" t="str">
        <f>IFERROR(INDEX(TQoL_Indexes!$B$9:$AK$88,MATCH($A$3,TQoL_Indexes!#REF!,0)+$A269,MATCH(AK$3,TQoL_Indexes!$B$8:$AK$8,0)),"")</f>
        <v/>
      </c>
      <c r="AL269" s="86" t="str">
        <f>IFERROR(INDEX(TQoL_Indexes!$B$9:$AK$88,MATCH($A$3,TQoL_Indexes!#REF!,0)+$A269,MATCH(AL$3,TQoL_Indexes!$B$8:$AK$8,0)),"")</f>
        <v/>
      </c>
      <c r="AM269" s="87" t="str">
        <f>IFERROR(INDEX(TQoL_Indexes!$B$9:$AK$88,MATCH($A$3,TQoL_Indexes!#REF!,0)+$A269,MATCH(AM$3,TQoL_Indexes!$B$8:$AK$8,0)),"")</f>
        <v/>
      </c>
    </row>
    <row r="270" spans="1:39">
      <c r="A270" s="58" t="str">
        <f>IFERROR(IF(A269+1&lt;COUNTIF(TQoL_Indexes!#REF!,Aux_Country!$A$3),A269+1,""),"")</f>
        <v/>
      </c>
      <c r="B270" s="121" t="str">
        <f>IFERROR(INDEX(TQoL_Indexes!$B$9:$AK$88,MATCH($A$3,TQoL_Indexes!#REF!,0)+$A270,MATCH(B$3,TQoL_Indexes!$B$8:$AK$8,0)),"")</f>
        <v/>
      </c>
      <c r="C270" s="116" t="str">
        <f>IFERROR(INDEX(TQoL_Indexes!$B$9:$AK$88,MATCH($A$3,TQoL_Indexes!#REF!,0)+$A270,MATCH(C$3,TQoL_Indexes!$B$8:$AK$8,0)),"")</f>
        <v/>
      </c>
      <c r="D270" s="122" t="str">
        <f>IFERROR(INDEX(TQoL_Indexes!$B$9:$AK$88,MATCH($A$3,TQoL_Indexes!#REF!,0)+$A270,MATCH(D$3,TQoL_Indexes!$B$8:$AK$8,0)),"")</f>
        <v/>
      </c>
      <c r="E270" s="86" t="str">
        <f>IFERROR(INDEX(TQoL_Indexes!$B$9:$AK$88,MATCH($A$3,TQoL_Indexes!#REF!,0)+$A270,MATCH(E$3,TQoL_Indexes!$B$8:$AK$8,0)),"")</f>
        <v/>
      </c>
      <c r="F270" s="86" t="str">
        <f>IFERROR(INDEX(TQoL_Indexes!$B$9:$AK$88,MATCH($A$3,TQoL_Indexes!#REF!,0)+$A270,MATCH(F$3,TQoL_Indexes!$B$8:$AK$8,0)),"")</f>
        <v/>
      </c>
      <c r="G270" s="86" t="str">
        <f>IFERROR(INDEX(TQoL_Indexes!$B$9:$AK$88,MATCH($A$3,TQoL_Indexes!#REF!,0)+$A270,MATCH(G$3,TQoL_Indexes!$B$8:$AK$8,0)),"")</f>
        <v/>
      </c>
      <c r="H270" s="86" t="str">
        <f>IFERROR(INDEX(TQoL_Indexes!$B$9:$AK$88,MATCH($A$3,TQoL_Indexes!#REF!,0)+$A270,MATCH(H$3,TQoL_Indexes!$B$8:$AK$8,0)),"")</f>
        <v/>
      </c>
      <c r="I270" s="86" t="str">
        <f>IFERROR(INDEX(TQoL_Indexes!$B$9:$AK$88,MATCH($A$3,TQoL_Indexes!#REF!,0)+$A270,MATCH(I$3,TQoL_Indexes!$B$8:$AK$8,0)),"")</f>
        <v/>
      </c>
      <c r="J270" s="86" t="str">
        <f>IFERROR(INDEX(TQoL_Indexes!$B$9:$AK$88,MATCH($A$3,TQoL_Indexes!#REF!,0)+$A270,MATCH(J$3,TQoL_Indexes!$B$8:$AK$8,0)),"")</f>
        <v/>
      </c>
      <c r="K270" s="86" t="str">
        <f>IFERROR(INDEX(TQoL_Indexes!$B$9:$AK$88,MATCH($A$3,TQoL_Indexes!#REF!,0)+$A270,MATCH(K$3,TQoL_Indexes!$B$8:$AK$8,0)),"")</f>
        <v/>
      </c>
      <c r="L270" s="86" t="str">
        <f>IFERROR(INDEX(TQoL_Indexes!$B$9:$AK$88,MATCH($A$3,TQoL_Indexes!#REF!,0)+$A270,MATCH(L$3,TQoL_Indexes!$B$8:$AK$8,0)),"")</f>
        <v/>
      </c>
      <c r="M270" s="86" t="str">
        <f>IFERROR(INDEX(TQoL_Indexes!$B$9:$AK$88,MATCH($A$3,TQoL_Indexes!#REF!,0)+$A270,MATCH(M$3,TQoL_Indexes!$B$8:$AK$8,0)),"")</f>
        <v/>
      </c>
      <c r="N270" s="86" t="str">
        <f>IFERROR(INDEX(TQoL_Indexes!$B$9:$AK$88,MATCH($A$3,TQoL_Indexes!#REF!,0)+$A270,MATCH(N$3,TQoL_Indexes!$B$8:$AK$8,0)),"")</f>
        <v/>
      </c>
      <c r="O270" s="86" t="str">
        <f>IFERROR(INDEX(TQoL_Indexes!$B$9:$AK$88,MATCH($A$3,TQoL_Indexes!#REF!,0)+$A270,MATCH(O$3,TQoL_Indexes!$B$8:$AK$8,0)),"")</f>
        <v/>
      </c>
      <c r="P270" s="86" t="str">
        <f>IFERROR(INDEX(TQoL_Indexes!$B$9:$AK$88,MATCH($A$3,TQoL_Indexes!#REF!,0)+$A270,MATCH(P$3,TQoL_Indexes!$B$8:$AK$8,0)),"")</f>
        <v/>
      </c>
      <c r="Q270" s="86" t="str">
        <f>IFERROR(INDEX(TQoL_Indexes!$B$9:$AK$88,MATCH($A$3,TQoL_Indexes!#REF!,0)+$A270,MATCH(Q$3,TQoL_Indexes!$B$8:$AK$8,0)),"")</f>
        <v/>
      </c>
      <c r="R270" s="86" t="str">
        <f>IFERROR(INDEX(TQoL_Indexes!$B$9:$AK$88,MATCH($A$3,TQoL_Indexes!#REF!,0)+$A270,MATCH(R$3,TQoL_Indexes!$B$8:$AK$8,0)),"")</f>
        <v/>
      </c>
      <c r="S270" s="86" t="str">
        <f>IFERROR(INDEX(TQoL_Indexes!$B$9:$AK$88,MATCH($A$3,TQoL_Indexes!#REF!,0)+$A270,MATCH(S$3,TQoL_Indexes!$B$8:$AK$8,0)),"")</f>
        <v/>
      </c>
      <c r="T270" s="86" t="str">
        <f>IFERROR(INDEX(TQoL_Indexes!$B$9:$AK$88,MATCH($A$3,TQoL_Indexes!#REF!,0)+$A270,MATCH(T$3,TQoL_Indexes!$B$8:$AK$8,0)),"")</f>
        <v/>
      </c>
      <c r="U270" s="86" t="str">
        <f>IFERROR(INDEX(TQoL_Indexes!$B$9:$AK$88,MATCH($A$3,TQoL_Indexes!#REF!,0)+$A270,MATCH(U$3,TQoL_Indexes!$B$8:$AK$8,0)),"")</f>
        <v/>
      </c>
      <c r="V270" s="86" t="str">
        <f>IFERROR(INDEX(TQoL_Indexes!$B$9:$AK$88,MATCH($A$3,TQoL_Indexes!#REF!,0)+$A270,MATCH(V$3,TQoL_Indexes!$B$8:$AK$8,0)),"")</f>
        <v/>
      </c>
      <c r="W270" s="86" t="str">
        <f>IFERROR(INDEX(TQoL_Indexes!$B$9:$AK$88,MATCH($A$3,TQoL_Indexes!#REF!,0)+$A270,MATCH(W$3,TQoL_Indexes!$B$8:$AK$8,0)),"")</f>
        <v/>
      </c>
      <c r="X270" s="86" t="str">
        <f>IFERROR(INDEX(TQoL_Indexes!$B$9:$AK$88,MATCH($A$3,TQoL_Indexes!#REF!,0)+$A270,MATCH(X$3,TQoL_Indexes!$B$8:$AK$8,0)),"")</f>
        <v/>
      </c>
      <c r="Y270" s="86" t="str">
        <f>IFERROR(INDEX(TQoL_Indexes!$B$9:$AK$88,MATCH($A$3,TQoL_Indexes!#REF!,0)+$A270,MATCH(Y$3,TQoL_Indexes!$B$8:$AK$8,0)),"")</f>
        <v/>
      </c>
      <c r="Z270" s="86" t="str">
        <f>IFERROR(INDEX(TQoL_Indexes!$B$9:$AK$88,MATCH($A$3,TQoL_Indexes!#REF!,0)+$A270,MATCH(Z$3,TQoL_Indexes!$B$8:$AK$8,0)),"")</f>
        <v/>
      </c>
      <c r="AA270" s="86" t="str">
        <f>IFERROR(INDEX(TQoL_Indexes!$B$9:$AK$88,MATCH($A$3,TQoL_Indexes!#REF!,0)+$A270,MATCH(AA$3,TQoL_Indexes!$B$8:$AK$8,0)),"")</f>
        <v/>
      </c>
      <c r="AB270" s="86" t="str">
        <f>IFERROR(INDEX(TQoL_Indexes!$B$9:$AK$88,MATCH($A$3,TQoL_Indexes!#REF!,0)+$A270,MATCH(AB$3,TQoL_Indexes!$B$8:$AK$8,0)),"")</f>
        <v/>
      </c>
      <c r="AC270" s="86" t="str">
        <f>IFERROR(INDEX(TQoL_Indexes!$B$9:$AK$88,MATCH($A$3,TQoL_Indexes!#REF!,0)+$A270,MATCH(AC$3,TQoL_Indexes!$B$8:$AK$8,0)),"")</f>
        <v/>
      </c>
      <c r="AD270" s="86" t="str">
        <f>IFERROR(INDEX(TQoL_Indexes!$B$9:$AK$88,MATCH($A$3,TQoL_Indexes!#REF!,0)+$A270,MATCH(AD$3,TQoL_Indexes!$B$8:$AK$8,0)),"")</f>
        <v/>
      </c>
      <c r="AE270" s="86" t="str">
        <f>IFERROR(INDEX(TQoL_Indexes!$B$9:$AK$88,MATCH($A$3,TQoL_Indexes!#REF!,0)+$A270,MATCH(AE$3,TQoL_Indexes!$B$8:$AK$8,0)),"")</f>
        <v/>
      </c>
      <c r="AF270" s="86" t="str">
        <f>IFERROR(INDEX(TQoL_Indexes!$B$9:$AK$88,MATCH($A$3,TQoL_Indexes!#REF!,0)+$A270,MATCH(AF$3,TQoL_Indexes!$B$8:$AK$8,0)),"")</f>
        <v/>
      </c>
      <c r="AG270" s="86" t="str">
        <f>IFERROR(INDEX(TQoL_Indexes!$B$9:$AK$88,MATCH($A$3,TQoL_Indexes!#REF!,0)+$A270,MATCH(AG$3,TQoL_Indexes!$B$8:$AK$8,0)),"")</f>
        <v/>
      </c>
      <c r="AH270" s="86" t="str">
        <f>IFERROR(INDEX(TQoL_Indexes!$B$9:$AK$88,MATCH($A$3,TQoL_Indexes!#REF!,0)+$A270,MATCH(AH$3,TQoL_Indexes!$B$8:$AK$8,0)),"")</f>
        <v/>
      </c>
      <c r="AI270" s="86" t="str">
        <f>IFERROR(INDEX(TQoL_Indexes!$B$9:$AK$88,MATCH($A$3,TQoL_Indexes!#REF!,0)+$A270,MATCH(AI$3,TQoL_Indexes!$B$8:$AK$8,0)),"")</f>
        <v/>
      </c>
      <c r="AJ270" s="86" t="str">
        <f>IFERROR(INDEX(TQoL_Indexes!$B$9:$AK$88,MATCH($A$3,TQoL_Indexes!#REF!,0)+$A270,MATCH(AJ$3,TQoL_Indexes!$B$8:$AK$8,0)),"")</f>
        <v/>
      </c>
      <c r="AK270" s="86" t="str">
        <f>IFERROR(INDEX(TQoL_Indexes!$B$9:$AK$88,MATCH($A$3,TQoL_Indexes!#REF!,0)+$A270,MATCH(AK$3,TQoL_Indexes!$B$8:$AK$8,0)),"")</f>
        <v/>
      </c>
      <c r="AL270" s="86" t="str">
        <f>IFERROR(INDEX(TQoL_Indexes!$B$9:$AK$88,MATCH($A$3,TQoL_Indexes!#REF!,0)+$A270,MATCH(AL$3,TQoL_Indexes!$B$8:$AK$8,0)),"")</f>
        <v/>
      </c>
      <c r="AM270" s="87" t="str">
        <f>IFERROR(INDEX(TQoL_Indexes!$B$9:$AK$88,MATCH($A$3,TQoL_Indexes!#REF!,0)+$A270,MATCH(AM$3,TQoL_Indexes!$B$8:$AK$8,0)),"")</f>
        <v/>
      </c>
    </row>
    <row r="271" spans="1:39">
      <c r="A271" s="58" t="str">
        <f>IFERROR(IF(A270+1&lt;COUNTIF(TQoL_Indexes!#REF!,Aux_Country!$A$3),A270+1,""),"")</f>
        <v/>
      </c>
      <c r="B271" s="121" t="str">
        <f>IFERROR(INDEX(TQoL_Indexes!$B$9:$AK$88,MATCH($A$3,TQoL_Indexes!#REF!,0)+$A271,MATCH(B$3,TQoL_Indexes!$B$8:$AK$8,0)),"")</f>
        <v/>
      </c>
      <c r="C271" s="116" t="str">
        <f>IFERROR(INDEX(TQoL_Indexes!$B$9:$AK$88,MATCH($A$3,TQoL_Indexes!#REF!,0)+$A271,MATCH(C$3,TQoL_Indexes!$B$8:$AK$8,0)),"")</f>
        <v/>
      </c>
      <c r="D271" s="122" t="str">
        <f>IFERROR(INDEX(TQoL_Indexes!$B$9:$AK$88,MATCH($A$3,TQoL_Indexes!#REF!,0)+$A271,MATCH(D$3,TQoL_Indexes!$B$8:$AK$8,0)),"")</f>
        <v/>
      </c>
      <c r="E271" s="86" t="str">
        <f>IFERROR(INDEX(TQoL_Indexes!$B$9:$AK$88,MATCH($A$3,TQoL_Indexes!#REF!,0)+$A271,MATCH(E$3,TQoL_Indexes!$B$8:$AK$8,0)),"")</f>
        <v/>
      </c>
      <c r="F271" s="86" t="str">
        <f>IFERROR(INDEX(TQoL_Indexes!$B$9:$AK$88,MATCH($A$3,TQoL_Indexes!#REF!,0)+$A271,MATCH(F$3,TQoL_Indexes!$B$8:$AK$8,0)),"")</f>
        <v/>
      </c>
      <c r="G271" s="86" t="str">
        <f>IFERROR(INDEX(TQoL_Indexes!$B$9:$AK$88,MATCH($A$3,TQoL_Indexes!#REF!,0)+$A271,MATCH(G$3,TQoL_Indexes!$B$8:$AK$8,0)),"")</f>
        <v/>
      </c>
      <c r="H271" s="86" t="str">
        <f>IFERROR(INDEX(TQoL_Indexes!$B$9:$AK$88,MATCH($A$3,TQoL_Indexes!#REF!,0)+$A271,MATCH(H$3,TQoL_Indexes!$B$8:$AK$8,0)),"")</f>
        <v/>
      </c>
      <c r="I271" s="86" t="str">
        <f>IFERROR(INDEX(TQoL_Indexes!$B$9:$AK$88,MATCH($A$3,TQoL_Indexes!#REF!,0)+$A271,MATCH(I$3,TQoL_Indexes!$B$8:$AK$8,0)),"")</f>
        <v/>
      </c>
      <c r="J271" s="86" t="str">
        <f>IFERROR(INDEX(TQoL_Indexes!$B$9:$AK$88,MATCH($A$3,TQoL_Indexes!#REF!,0)+$A271,MATCH(J$3,TQoL_Indexes!$B$8:$AK$8,0)),"")</f>
        <v/>
      </c>
      <c r="K271" s="86" t="str">
        <f>IFERROR(INDEX(TQoL_Indexes!$B$9:$AK$88,MATCH($A$3,TQoL_Indexes!#REF!,0)+$A271,MATCH(K$3,TQoL_Indexes!$B$8:$AK$8,0)),"")</f>
        <v/>
      </c>
      <c r="L271" s="86" t="str">
        <f>IFERROR(INDEX(TQoL_Indexes!$B$9:$AK$88,MATCH($A$3,TQoL_Indexes!#REF!,0)+$A271,MATCH(L$3,TQoL_Indexes!$B$8:$AK$8,0)),"")</f>
        <v/>
      </c>
      <c r="M271" s="86" t="str">
        <f>IFERROR(INDEX(TQoL_Indexes!$B$9:$AK$88,MATCH($A$3,TQoL_Indexes!#REF!,0)+$A271,MATCH(M$3,TQoL_Indexes!$B$8:$AK$8,0)),"")</f>
        <v/>
      </c>
      <c r="N271" s="86" t="str">
        <f>IFERROR(INDEX(TQoL_Indexes!$B$9:$AK$88,MATCH($A$3,TQoL_Indexes!#REF!,0)+$A271,MATCH(N$3,TQoL_Indexes!$B$8:$AK$8,0)),"")</f>
        <v/>
      </c>
      <c r="O271" s="86" t="str">
        <f>IFERROR(INDEX(TQoL_Indexes!$B$9:$AK$88,MATCH($A$3,TQoL_Indexes!#REF!,0)+$A271,MATCH(O$3,TQoL_Indexes!$B$8:$AK$8,0)),"")</f>
        <v/>
      </c>
      <c r="P271" s="86" t="str">
        <f>IFERROR(INDEX(TQoL_Indexes!$B$9:$AK$88,MATCH($A$3,TQoL_Indexes!#REF!,0)+$A271,MATCH(P$3,TQoL_Indexes!$B$8:$AK$8,0)),"")</f>
        <v/>
      </c>
      <c r="Q271" s="86" t="str">
        <f>IFERROR(INDEX(TQoL_Indexes!$B$9:$AK$88,MATCH($A$3,TQoL_Indexes!#REF!,0)+$A271,MATCH(Q$3,TQoL_Indexes!$B$8:$AK$8,0)),"")</f>
        <v/>
      </c>
      <c r="R271" s="86" t="str">
        <f>IFERROR(INDEX(TQoL_Indexes!$B$9:$AK$88,MATCH($A$3,TQoL_Indexes!#REF!,0)+$A271,MATCH(R$3,TQoL_Indexes!$B$8:$AK$8,0)),"")</f>
        <v/>
      </c>
      <c r="S271" s="86" t="str">
        <f>IFERROR(INDEX(TQoL_Indexes!$B$9:$AK$88,MATCH($A$3,TQoL_Indexes!#REF!,0)+$A271,MATCH(S$3,TQoL_Indexes!$B$8:$AK$8,0)),"")</f>
        <v/>
      </c>
      <c r="T271" s="86" t="str">
        <f>IFERROR(INDEX(TQoL_Indexes!$B$9:$AK$88,MATCH($A$3,TQoL_Indexes!#REF!,0)+$A271,MATCH(T$3,TQoL_Indexes!$B$8:$AK$8,0)),"")</f>
        <v/>
      </c>
      <c r="U271" s="86" t="str">
        <f>IFERROR(INDEX(TQoL_Indexes!$B$9:$AK$88,MATCH($A$3,TQoL_Indexes!#REF!,0)+$A271,MATCH(U$3,TQoL_Indexes!$B$8:$AK$8,0)),"")</f>
        <v/>
      </c>
      <c r="V271" s="86" t="str">
        <f>IFERROR(INDEX(TQoL_Indexes!$B$9:$AK$88,MATCH($A$3,TQoL_Indexes!#REF!,0)+$A271,MATCH(V$3,TQoL_Indexes!$B$8:$AK$8,0)),"")</f>
        <v/>
      </c>
      <c r="W271" s="86" t="str">
        <f>IFERROR(INDEX(TQoL_Indexes!$B$9:$AK$88,MATCH($A$3,TQoL_Indexes!#REF!,0)+$A271,MATCH(W$3,TQoL_Indexes!$B$8:$AK$8,0)),"")</f>
        <v/>
      </c>
      <c r="X271" s="86" t="str">
        <f>IFERROR(INDEX(TQoL_Indexes!$B$9:$AK$88,MATCH($A$3,TQoL_Indexes!#REF!,0)+$A271,MATCH(X$3,TQoL_Indexes!$B$8:$AK$8,0)),"")</f>
        <v/>
      </c>
      <c r="Y271" s="86" t="str">
        <f>IFERROR(INDEX(TQoL_Indexes!$B$9:$AK$88,MATCH($A$3,TQoL_Indexes!#REF!,0)+$A271,MATCH(Y$3,TQoL_Indexes!$B$8:$AK$8,0)),"")</f>
        <v/>
      </c>
      <c r="Z271" s="86" t="str">
        <f>IFERROR(INDEX(TQoL_Indexes!$B$9:$AK$88,MATCH($A$3,TQoL_Indexes!#REF!,0)+$A271,MATCH(Z$3,TQoL_Indexes!$B$8:$AK$8,0)),"")</f>
        <v/>
      </c>
      <c r="AA271" s="86" t="str">
        <f>IFERROR(INDEX(TQoL_Indexes!$B$9:$AK$88,MATCH($A$3,TQoL_Indexes!#REF!,0)+$A271,MATCH(AA$3,TQoL_Indexes!$B$8:$AK$8,0)),"")</f>
        <v/>
      </c>
      <c r="AB271" s="86" t="str">
        <f>IFERROR(INDEX(TQoL_Indexes!$B$9:$AK$88,MATCH($A$3,TQoL_Indexes!#REF!,0)+$A271,MATCH(AB$3,TQoL_Indexes!$B$8:$AK$8,0)),"")</f>
        <v/>
      </c>
      <c r="AC271" s="86" t="str">
        <f>IFERROR(INDEX(TQoL_Indexes!$B$9:$AK$88,MATCH($A$3,TQoL_Indexes!#REF!,0)+$A271,MATCH(AC$3,TQoL_Indexes!$B$8:$AK$8,0)),"")</f>
        <v/>
      </c>
      <c r="AD271" s="86" t="str">
        <f>IFERROR(INDEX(TQoL_Indexes!$B$9:$AK$88,MATCH($A$3,TQoL_Indexes!#REF!,0)+$A271,MATCH(AD$3,TQoL_Indexes!$B$8:$AK$8,0)),"")</f>
        <v/>
      </c>
      <c r="AE271" s="86" t="str">
        <f>IFERROR(INDEX(TQoL_Indexes!$B$9:$AK$88,MATCH($A$3,TQoL_Indexes!#REF!,0)+$A271,MATCH(AE$3,TQoL_Indexes!$B$8:$AK$8,0)),"")</f>
        <v/>
      </c>
      <c r="AF271" s="86" t="str">
        <f>IFERROR(INDEX(TQoL_Indexes!$B$9:$AK$88,MATCH($A$3,TQoL_Indexes!#REF!,0)+$A271,MATCH(AF$3,TQoL_Indexes!$B$8:$AK$8,0)),"")</f>
        <v/>
      </c>
      <c r="AG271" s="86" t="str">
        <f>IFERROR(INDEX(TQoL_Indexes!$B$9:$AK$88,MATCH($A$3,TQoL_Indexes!#REF!,0)+$A271,MATCH(AG$3,TQoL_Indexes!$B$8:$AK$8,0)),"")</f>
        <v/>
      </c>
      <c r="AH271" s="86" t="str">
        <f>IFERROR(INDEX(TQoL_Indexes!$B$9:$AK$88,MATCH($A$3,TQoL_Indexes!#REF!,0)+$A271,MATCH(AH$3,TQoL_Indexes!$B$8:$AK$8,0)),"")</f>
        <v/>
      </c>
      <c r="AI271" s="86" t="str">
        <f>IFERROR(INDEX(TQoL_Indexes!$B$9:$AK$88,MATCH($A$3,TQoL_Indexes!#REF!,0)+$A271,MATCH(AI$3,TQoL_Indexes!$B$8:$AK$8,0)),"")</f>
        <v/>
      </c>
      <c r="AJ271" s="86" t="str">
        <f>IFERROR(INDEX(TQoL_Indexes!$B$9:$AK$88,MATCH($A$3,TQoL_Indexes!#REF!,0)+$A271,MATCH(AJ$3,TQoL_Indexes!$B$8:$AK$8,0)),"")</f>
        <v/>
      </c>
      <c r="AK271" s="86" t="str">
        <f>IFERROR(INDEX(TQoL_Indexes!$B$9:$AK$88,MATCH($A$3,TQoL_Indexes!#REF!,0)+$A271,MATCH(AK$3,TQoL_Indexes!$B$8:$AK$8,0)),"")</f>
        <v/>
      </c>
      <c r="AL271" s="86" t="str">
        <f>IFERROR(INDEX(TQoL_Indexes!$B$9:$AK$88,MATCH($A$3,TQoL_Indexes!#REF!,0)+$A271,MATCH(AL$3,TQoL_Indexes!$B$8:$AK$8,0)),"")</f>
        <v/>
      </c>
      <c r="AM271" s="87" t="str">
        <f>IFERROR(INDEX(TQoL_Indexes!$B$9:$AK$88,MATCH($A$3,TQoL_Indexes!#REF!,0)+$A271,MATCH(AM$3,TQoL_Indexes!$B$8:$AK$8,0)),"")</f>
        <v/>
      </c>
    </row>
    <row r="272" spans="1:39">
      <c r="A272" s="58" t="str">
        <f>IFERROR(IF(A271+1&lt;COUNTIF(TQoL_Indexes!#REF!,Aux_Country!$A$3),A271+1,""),"")</f>
        <v/>
      </c>
      <c r="B272" s="121" t="str">
        <f>IFERROR(INDEX(TQoL_Indexes!$B$9:$AK$88,MATCH($A$3,TQoL_Indexes!#REF!,0)+$A272,MATCH(B$3,TQoL_Indexes!$B$8:$AK$8,0)),"")</f>
        <v/>
      </c>
      <c r="C272" s="116" t="str">
        <f>IFERROR(INDEX(TQoL_Indexes!$B$9:$AK$88,MATCH($A$3,TQoL_Indexes!#REF!,0)+$A272,MATCH(C$3,TQoL_Indexes!$B$8:$AK$8,0)),"")</f>
        <v/>
      </c>
      <c r="D272" s="122" t="str">
        <f>IFERROR(INDEX(TQoL_Indexes!$B$9:$AK$88,MATCH($A$3,TQoL_Indexes!#REF!,0)+$A272,MATCH(D$3,TQoL_Indexes!$B$8:$AK$8,0)),"")</f>
        <v/>
      </c>
      <c r="E272" s="86" t="str">
        <f>IFERROR(INDEX(TQoL_Indexes!$B$9:$AK$88,MATCH($A$3,TQoL_Indexes!#REF!,0)+$A272,MATCH(E$3,TQoL_Indexes!$B$8:$AK$8,0)),"")</f>
        <v/>
      </c>
      <c r="F272" s="86" t="str">
        <f>IFERROR(INDEX(TQoL_Indexes!$B$9:$AK$88,MATCH($A$3,TQoL_Indexes!#REF!,0)+$A272,MATCH(F$3,TQoL_Indexes!$B$8:$AK$8,0)),"")</f>
        <v/>
      </c>
      <c r="G272" s="86" t="str">
        <f>IFERROR(INDEX(TQoL_Indexes!$B$9:$AK$88,MATCH($A$3,TQoL_Indexes!#REF!,0)+$A272,MATCH(G$3,TQoL_Indexes!$B$8:$AK$8,0)),"")</f>
        <v/>
      </c>
      <c r="H272" s="86" t="str">
        <f>IFERROR(INDEX(TQoL_Indexes!$B$9:$AK$88,MATCH($A$3,TQoL_Indexes!#REF!,0)+$A272,MATCH(H$3,TQoL_Indexes!$B$8:$AK$8,0)),"")</f>
        <v/>
      </c>
      <c r="I272" s="86" t="str">
        <f>IFERROR(INDEX(TQoL_Indexes!$B$9:$AK$88,MATCH($A$3,TQoL_Indexes!#REF!,0)+$A272,MATCH(I$3,TQoL_Indexes!$B$8:$AK$8,0)),"")</f>
        <v/>
      </c>
      <c r="J272" s="86" t="str">
        <f>IFERROR(INDEX(TQoL_Indexes!$B$9:$AK$88,MATCH($A$3,TQoL_Indexes!#REF!,0)+$A272,MATCH(J$3,TQoL_Indexes!$B$8:$AK$8,0)),"")</f>
        <v/>
      </c>
      <c r="K272" s="86" t="str">
        <f>IFERROR(INDEX(TQoL_Indexes!$B$9:$AK$88,MATCH($A$3,TQoL_Indexes!#REF!,0)+$A272,MATCH(K$3,TQoL_Indexes!$B$8:$AK$8,0)),"")</f>
        <v/>
      </c>
      <c r="L272" s="86" t="str">
        <f>IFERROR(INDEX(TQoL_Indexes!$B$9:$AK$88,MATCH($A$3,TQoL_Indexes!#REF!,0)+$A272,MATCH(L$3,TQoL_Indexes!$B$8:$AK$8,0)),"")</f>
        <v/>
      </c>
      <c r="M272" s="86" t="str">
        <f>IFERROR(INDEX(TQoL_Indexes!$B$9:$AK$88,MATCH($A$3,TQoL_Indexes!#REF!,0)+$A272,MATCH(M$3,TQoL_Indexes!$B$8:$AK$8,0)),"")</f>
        <v/>
      </c>
      <c r="N272" s="86" t="str">
        <f>IFERROR(INDEX(TQoL_Indexes!$B$9:$AK$88,MATCH($A$3,TQoL_Indexes!#REF!,0)+$A272,MATCH(N$3,TQoL_Indexes!$B$8:$AK$8,0)),"")</f>
        <v/>
      </c>
      <c r="O272" s="86" t="str">
        <f>IFERROR(INDEX(TQoL_Indexes!$B$9:$AK$88,MATCH($A$3,TQoL_Indexes!#REF!,0)+$A272,MATCH(O$3,TQoL_Indexes!$B$8:$AK$8,0)),"")</f>
        <v/>
      </c>
      <c r="P272" s="86" t="str">
        <f>IFERROR(INDEX(TQoL_Indexes!$B$9:$AK$88,MATCH($A$3,TQoL_Indexes!#REF!,0)+$A272,MATCH(P$3,TQoL_Indexes!$B$8:$AK$8,0)),"")</f>
        <v/>
      </c>
      <c r="Q272" s="86" t="str">
        <f>IFERROR(INDEX(TQoL_Indexes!$B$9:$AK$88,MATCH($A$3,TQoL_Indexes!#REF!,0)+$A272,MATCH(Q$3,TQoL_Indexes!$B$8:$AK$8,0)),"")</f>
        <v/>
      </c>
      <c r="R272" s="86" t="str">
        <f>IFERROR(INDEX(TQoL_Indexes!$B$9:$AK$88,MATCH($A$3,TQoL_Indexes!#REF!,0)+$A272,MATCH(R$3,TQoL_Indexes!$B$8:$AK$8,0)),"")</f>
        <v/>
      </c>
      <c r="S272" s="86" t="str">
        <f>IFERROR(INDEX(TQoL_Indexes!$B$9:$AK$88,MATCH($A$3,TQoL_Indexes!#REF!,0)+$A272,MATCH(S$3,TQoL_Indexes!$B$8:$AK$8,0)),"")</f>
        <v/>
      </c>
      <c r="T272" s="86" t="str">
        <f>IFERROR(INDEX(TQoL_Indexes!$B$9:$AK$88,MATCH($A$3,TQoL_Indexes!#REF!,0)+$A272,MATCH(T$3,TQoL_Indexes!$B$8:$AK$8,0)),"")</f>
        <v/>
      </c>
      <c r="U272" s="86" t="str">
        <f>IFERROR(INDEX(TQoL_Indexes!$B$9:$AK$88,MATCH($A$3,TQoL_Indexes!#REF!,0)+$A272,MATCH(U$3,TQoL_Indexes!$B$8:$AK$8,0)),"")</f>
        <v/>
      </c>
      <c r="V272" s="86" t="str">
        <f>IFERROR(INDEX(TQoL_Indexes!$B$9:$AK$88,MATCH($A$3,TQoL_Indexes!#REF!,0)+$A272,MATCH(V$3,TQoL_Indexes!$B$8:$AK$8,0)),"")</f>
        <v/>
      </c>
      <c r="W272" s="86" t="str">
        <f>IFERROR(INDEX(TQoL_Indexes!$B$9:$AK$88,MATCH($A$3,TQoL_Indexes!#REF!,0)+$A272,MATCH(W$3,TQoL_Indexes!$B$8:$AK$8,0)),"")</f>
        <v/>
      </c>
      <c r="X272" s="86" t="str">
        <f>IFERROR(INDEX(TQoL_Indexes!$B$9:$AK$88,MATCH($A$3,TQoL_Indexes!#REF!,0)+$A272,MATCH(X$3,TQoL_Indexes!$B$8:$AK$8,0)),"")</f>
        <v/>
      </c>
      <c r="Y272" s="86" t="str">
        <f>IFERROR(INDEX(TQoL_Indexes!$B$9:$AK$88,MATCH($A$3,TQoL_Indexes!#REF!,0)+$A272,MATCH(Y$3,TQoL_Indexes!$B$8:$AK$8,0)),"")</f>
        <v/>
      </c>
      <c r="Z272" s="86" t="str">
        <f>IFERROR(INDEX(TQoL_Indexes!$B$9:$AK$88,MATCH($A$3,TQoL_Indexes!#REF!,0)+$A272,MATCH(Z$3,TQoL_Indexes!$B$8:$AK$8,0)),"")</f>
        <v/>
      </c>
      <c r="AA272" s="86" t="str">
        <f>IFERROR(INDEX(TQoL_Indexes!$B$9:$AK$88,MATCH($A$3,TQoL_Indexes!#REF!,0)+$A272,MATCH(AA$3,TQoL_Indexes!$B$8:$AK$8,0)),"")</f>
        <v/>
      </c>
      <c r="AB272" s="86" t="str">
        <f>IFERROR(INDEX(TQoL_Indexes!$B$9:$AK$88,MATCH($A$3,TQoL_Indexes!#REF!,0)+$A272,MATCH(AB$3,TQoL_Indexes!$B$8:$AK$8,0)),"")</f>
        <v/>
      </c>
      <c r="AC272" s="86" t="str">
        <f>IFERROR(INDEX(TQoL_Indexes!$B$9:$AK$88,MATCH($A$3,TQoL_Indexes!#REF!,0)+$A272,MATCH(AC$3,TQoL_Indexes!$B$8:$AK$8,0)),"")</f>
        <v/>
      </c>
      <c r="AD272" s="86" t="str">
        <f>IFERROR(INDEX(TQoL_Indexes!$B$9:$AK$88,MATCH($A$3,TQoL_Indexes!#REF!,0)+$A272,MATCH(AD$3,TQoL_Indexes!$B$8:$AK$8,0)),"")</f>
        <v/>
      </c>
      <c r="AE272" s="86" t="str">
        <f>IFERROR(INDEX(TQoL_Indexes!$B$9:$AK$88,MATCH($A$3,TQoL_Indexes!#REF!,0)+$A272,MATCH(AE$3,TQoL_Indexes!$B$8:$AK$8,0)),"")</f>
        <v/>
      </c>
      <c r="AF272" s="86" t="str">
        <f>IFERROR(INDEX(TQoL_Indexes!$B$9:$AK$88,MATCH($A$3,TQoL_Indexes!#REF!,0)+$A272,MATCH(AF$3,TQoL_Indexes!$B$8:$AK$8,0)),"")</f>
        <v/>
      </c>
      <c r="AG272" s="86" t="str">
        <f>IFERROR(INDEX(TQoL_Indexes!$B$9:$AK$88,MATCH($A$3,TQoL_Indexes!#REF!,0)+$A272,MATCH(AG$3,TQoL_Indexes!$B$8:$AK$8,0)),"")</f>
        <v/>
      </c>
      <c r="AH272" s="86" t="str">
        <f>IFERROR(INDEX(TQoL_Indexes!$B$9:$AK$88,MATCH($A$3,TQoL_Indexes!#REF!,0)+$A272,MATCH(AH$3,TQoL_Indexes!$B$8:$AK$8,0)),"")</f>
        <v/>
      </c>
      <c r="AI272" s="86" t="str">
        <f>IFERROR(INDEX(TQoL_Indexes!$B$9:$AK$88,MATCH($A$3,TQoL_Indexes!#REF!,0)+$A272,MATCH(AI$3,TQoL_Indexes!$B$8:$AK$8,0)),"")</f>
        <v/>
      </c>
      <c r="AJ272" s="86" t="str">
        <f>IFERROR(INDEX(TQoL_Indexes!$B$9:$AK$88,MATCH($A$3,TQoL_Indexes!#REF!,0)+$A272,MATCH(AJ$3,TQoL_Indexes!$B$8:$AK$8,0)),"")</f>
        <v/>
      </c>
      <c r="AK272" s="86" t="str">
        <f>IFERROR(INDEX(TQoL_Indexes!$B$9:$AK$88,MATCH($A$3,TQoL_Indexes!#REF!,0)+$A272,MATCH(AK$3,TQoL_Indexes!$B$8:$AK$8,0)),"")</f>
        <v/>
      </c>
      <c r="AL272" s="86" t="str">
        <f>IFERROR(INDEX(TQoL_Indexes!$B$9:$AK$88,MATCH($A$3,TQoL_Indexes!#REF!,0)+$A272,MATCH(AL$3,TQoL_Indexes!$B$8:$AK$8,0)),"")</f>
        <v/>
      </c>
      <c r="AM272" s="87" t="str">
        <f>IFERROR(INDEX(TQoL_Indexes!$B$9:$AK$88,MATCH($A$3,TQoL_Indexes!#REF!,0)+$A272,MATCH(AM$3,TQoL_Indexes!$B$8:$AK$8,0)),"")</f>
        <v/>
      </c>
    </row>
    <row r="273" spans="1:39">
      <c r="A273" s="58" t="str">
        <f>IFERROR(IF(A272+1&lt;COUNTIF(TQoL_Indexes!#REF!,Aux_Country!$A$3),A272+1,""),"")</f>
        <v/>
      </c>
      <c r="B273" s="121" t="str">
        <f>IFERROR(INDEX(TQoL_Indexes!$B$9:$AK$88,MATCH($A$3,TQoL_Indexes!#REF!,0)+$A273,MATCH(B$3,TQoL_Indexes!$B$8:$AK$8,0)),"")</f>
        <v/>
      </c>
      <c r="C273" s="116" t="str">
        <f>IFERROR(INDEX(TQoL_Indexes!$B$9:$AK$88,MATCH($A$3,TQoL_Indexes!#REF!,0)+$A273,MATCH(C$3,TQoL_Indexes!$B$8:$AK$8,0)),"")</f>
        <v/>
      </c>
      <c r="D273" s="122" t="str">
        <f>IFERROR(INDEX(TQoL_Indexes!$B$9:$AK$88,MATCH($A$3,TQoL_Indexes!#REF!,0)+$A273,MATCH(D$3,TQoL_Indexes!$B$8:$AK$8,0)),"")</f>
        <v/>
      </c>
      <c r="E273" s="86" t="str">
        <f>IFERROR(INDEX(TQoL_Indexes!$B$9:$AK$88,MATCH($A$3,TQoL_Indexes!#REF!,0)+$A273,MATCH(E$3,TQoL_Indexes!$B$8:$AK$8,0)),"")</f>
        <v/>
      </c>
      <c r="F273" s="86" t="str">
        <f>IFERROR(INDEX(TQoL_Indexes!$B$9:$AK$88,MATCH($A$3,TQoL_Indexes!#REF!,0)+$A273,MATCH(F$3,TQoL_Indexes!$B$8:$AK$8,0)),"")</f>
        <v/>
      </c>
      <c r="G273" s="86" t="str">
        <f>IFERROR(INDEX(TQoL_Indexes!$B$9:$AK$88,MATCH($A$3,TQoL_Indexes!#REF!,0)+$A273,MATCH(G$3,TQoL_Indexes!$B$8:$AK$8,0)),"")</f>
        <v/>
      </c>
      <c r="H273" s="86" t="str">
        <f>IFERROR(INDEX(TQoL_Indexes!$B$9:$AK$88,MATCH($A$3,TQoL_Indexes!#REF!,0)+$A273,MATCH(H$3,TQoL_Indexes!$B$8:$AK$8,0)),"")</f>
        <v/>
      </c>
      <c r="I273" s="86" t="str">
        <f>IFERROR(INDEX(TQoL_Indexes!$B$9:$AK$88,MATCH($A$3,TQoL_Indexes!#REF!,0)+$A273,MATCH(I$3,TQoL_Indexes!$B$8:$AK$8,0)),"")</f>
        <v/>
      </c>
      <c r="J273" s="86" t="str">
        <f>IFERROR(INDEX(TQoL_Indexes!$B$9:$AK$88,MATCH($A$3,TQoL_Indexes!#REF!,0)+$A273,MATCH(J$3,TQoL_Indexes!$B$8:$AK$8,0)),"")</f>
        <v/>
      </c>
      <c r="K273" s="86" t="str">
        <f>IFERROR(INDEX(TQoL_Indexes!$B$9:$AK$88,MATCH($A$3,TQoL_Indexes!#REF!,0)+$A273,MATCH(K$3,TQoL_Indexes!$B$8:$AK$8,0)),"")</f>
        <v/>
      </c>
      <c r="L273" s="86" t="str">
        <f>IFERROR(INDEX(TQoL_Indexes!$B$9:$AK$88,MATCH($A$3,TQoL_Indexes!#REF!,0)+$A273,MATCH(L$3,TQoL_Indexes!$B$8:$AK$8,0)),"")</f>
        <v/>
      </c>
      <c r="M273" s="86" t="str">
        <f>IFERROR(INDEX(TQoL_Indexes!$B$9:$AK$88,MATCH($A$3,TQoL_Indexes!#REF!,0)+$A273,MATCH(M$3,TQoL_Indexes!$B$8:$AK$8,0)),"")</f>
        <v/>
      </c>
      <c r="N273" s="86" t="str">
        <f>IFERROR(INDEX(TQoL_Indexes!$B$9:$AK$88,MATCH($A$3,TQoL_Indexes!#REF!,0)+$A273,MATCH(N$3,TQoL_Indexes!$B$8:$AK$8,0)),"")</f>
        <v/>
      </c>
      <c r="O273" s="86" t="str">
        <f>IFERROR(INDEX(TQoL_Indexes!$B$9:$AK$88,MATCH($A$3,TQoL_Indexes!#REF!,0)+$A273,MATCH(O$3,TQoL_Indexes!$B$8:$AK$8,0)),"")</f>
        <v/>
      </c>
      <c r="P273" s="86" t="str">
        <f>IFERROR(INDEX(TQoL_Indexes!$B$9:$AK$88,MATCH($A$3,TQoL_Indexes!#REF!,0)+$A273,MATCH(P$3,TQoL_Indexes!$B$8:$AK$8,0)),"")</f>
        <v/>
      </c>
      <c r="Q273" s="86" t="str">
        <f>IFERROR(INDEX(TQoL_Indexes!$B$9:$AK$88,MATCH($A$3,TQoL_Indexes!#REF!,0)+$A273,MATCH(Q$3,TQoL_Indexes!$B$8:$AK$8,0)),"")</f>
        <v/>
      </c>
      <c r="R273" s="86" t="str">
        <f>IFERROR(INDEX(TQoL_Indexes!$B$9:$AK$88,MATCH($A$3,TQoL_Indexes!#REF!,0)+$A273,MATCH(R$3,TQoL_Indexes!$B$8:$AK$8,0)),"")</f>
        <v/>
      </c>
      <c r="S273" s="86" t="str">
        <f>IFERROR(INDEX(TQoL_Indexes!$B$9:$AK$88,MATCH($A$3,TQoL_Indexes!#REF!,0)+$A273,MATCH(S$3,TQoL_Indexes!$B$8:$AK$8,0)),"")</f>
        <v/>
      </c>
      <c r="T273" s="86" t="str">
        <f>IFERROR(INDEX(TQoL_Indexes!$B$9:$AK$88,MATCH($A$3,TQoL_Indexes!#REF!,0)+$A273,MATCH(T$3,TQoL_Indexes!$B$8:$AK$8,0)),"")</f>
        <v/>
      </c>
      <c r="U273" s="86" t="str">
        <f>IFERROR(INDEX(TQoL_Indexes!$B$9:$AK$88,MATCH($A$3,TQoL_Indexes!#REF!,0)+$A273,MATCH(U$3,TQoL_Indexes!$B$8:$AK$8,0)),"")</f>
        <v/>
      </c>
      <c r="V273" s="86" t="str">
        <f>IFERROR(INDEX(TQoL_Indexes!$B$9:$AK$88,MATCH($A$3,TQoL_Indexes!#REF!,0)+$A273,MATCH(V$3,TQoL_Indexes!$B$8:$AK$8,0)),"")</f>
        <v/>
      </c>
      <c r="W273" s="86" t="str">
        <f>IFERROR(INDEX(TQoL_Indexes!$B$9:$AK$88,MATCH($A$3,TQoL_Indexes!#REF!,0)+$A273,MATCH(W$3,TQoL_Indexes!$B$8:$AK$8,0)),"")</f>
        <v/>
      </c>
      <c r="X273" s="86" t="str">
        <f>IFERROR(INDEX(TQoL_Indexes!$B$9:$AK$88,MATCH($A$3,TQoL_Indexes!#REF!,0)+$A273,MATCH(X$3,TQoL_Indexes!$B$8:$AK$8,0)),"")</f>
        <v/>
      </c>
      <c r="Y273" s="86" t="str">
        <f>IFERROR(INDEX(TQoL_Indexes!$B$9:$AK$88,MATCH($A$3,TQoL_Indexes!#REF!,0)+$A273,MATCH(Y$3,TQoL_Indexes!$B$8:$AK$8,0)),"")</f>
        <v/>
      </c>
      <c r="Z273" s="86" t="str">
        <f>IFERROR(INDEX(TQoL_Indexes!$B$9:$AK$88,MATCH($A$3,TQoL_Indexes!#REF!,0)+$A273,MATCH(Z$3,TQoL_Indexes!$B$8:$AK$8,0)),"")</f>
        <v/>
      </c>
      <c r="AA273" s="86" t="str">
        <f>IFERROR(INDEX(TQoL_Indexes!$B$9:$AK$88,MATCH($A$3,TQoL_Indexes!#REF!,0)+$A273,MATCH(AA$3,TQoL_Indexes!$B$8:$AK$8,0)),"")</f>
        <v/>
      </c>
      <c r="AB273" s="86" t="str">
        <f>IFERROR(INDEX(TQoL_Indexes!$B$9:$AK$88,MATCH($A$3,TQoL_Indexes!#REF!,0)+$A273,MATCH(AB$3,TQoL_Indexes!$B$8:$AK$8,0)),"")</f>
        <v/>
      </c>
      <c r="AC273" s="86" t="str">
        <f>IFERROR(INDEX(TQoL_Indexes!$B$9:$AK$88,MATCH($A$3,TQoL_Indexes!#REF!,0)+$A273,MATCH(AC$3,TQoL_Indexes!$B$8:$AK$8,0)),"")</f>
        <v/>
      </c>
      <c r="AD273" s="86" t="str">
        <f>IFERROR(INDEX(TQoL_Indexes!$B$9:$AK$88,MATCH($A$3,TQoL_Indexes!#REF!,0)+$A273,MATCH(AD$3,TQoL_Indexes!$B$8:$AK$8,0)),"")</f>
        <v/>
      </c>
      <c r="AE273" s="86" t="str">
        <f>IFERROR(INDEX(TQoL_Indexes!$B$9:$AK$88,MATCH($A$3,TQoL_Indexes!#REF!,0)+$A273,MATCH(AE$3,TQoL_Indexes!$B$8:$AK$8,0)),"")</f>
        <v/>
      </c>
      <c r="AF273" s="86" t="str">
        <f>IFERROR(INDEX(TQoL_Indexes!$B$9:$AK$88,MATCH($A$3,TQoL_Indexes!#REF!,0)+$A273,MATCH(AF$3,TQoL_Indexes!$B$8:$AK$8,0)),"")</f>
        <v/>
      </c>
      <c r="AG273" s="86" t="str">
        <f>IFERROR(INDEX(TQoL_Indexes!$B$9:$AK$88,MATCH($A$3,TQoL_Indexes!#REF!,0)+$A273,MATCH(AG$3,TQoL_Indexes!$B$8:$AK$8,0)),"")</f>
        <v/>
      </c>
      <c r="AH273" s="86" t="str">
        <f>IFERROR(INDEX(TQoL_Indexes!$B$9:$AK$88,MATCH($A$3,TQoL_Indexes!#REF!,0)+$A273,MATCH(AH$3,TQoL_Indexes!$B$8:$AK$8,0)),"")</f>
        <v/>
      </c>
      <c r="AI273" s="86" t="str">
        <f>IFERROR(INDEX(TQoL_Indexes!$B$9:$AK$88,MATCH($A$3,TQoL_Indexes!#REF!,0)+$A273,MATCH(AI$3,TQoL_Indexes!$B$8:$AK$8,0)),"")</f>
        <v/>
      </c>
      <c r="AJ273" s="86" t="str">
        <f>IFERROR(INDEX(TQoL_Indexes!$B$9:$AK$88,MATCH($A$3,TQoL_Indexes!#REF!,0)+$A273,MATCH(AJ$3,TQoL_Indexes!$B$8:$AK$8,0)),"")</f>
        <v/>
      </c>
      <c r="AK273" s="86" t="str">
        <f>IFERROR(INDEX(TQoL_Indexes!$B$9:$AK$88,MATCH($A$3,TQoL_Indexes!#REF!,0)+$A273,MATCH(AK$3,TQoL_Indexes!$B$8:$AK$8,0)),"")</f>
        <v/>
      </c>
      <c r="AL273" s="86" t="str">
        <f>IFERROR(INDEX(TQoL_Indexes!$B$9:$AK$88,MATCH($A$3,TQoL_Indexes!#REF!,0)+$A273,MATCH(AL$3,TQoL_Indexes!$B$8:$AK$8,0)),"")</f>
        <v/>
      </c>
      <c r="AM273" s="87" t="str">
        <f>IFERROR(INDEX(TQoL_Indexes!$B$9:$AK$88,MATCH($A$3,TQoL_Indexes!#REF!,0)+$A273,MATCH(AM$3,TQoL_Indexes!$B$8:$AK$8,0)),"")</f>
        <v/>
      </c>
    </row>
    <row r="274" spans="1:39">
      <c r="A274" s="58" t="str">
        <f>IFERROR(IF(A273+1&lt;COUNTIF(TQoL_Indexes!#REF!,Aux_Country!$A$3),A273+1,""),"")</f>
        <v/>
      </c>
      <c r="B274" s="121" t="str">
        <f>IFERROR(INDEX(TQoL_Indexes!$B$9:$AK$88,MATCH($A$3,TQoL_Indexes!#REF!,0)+$A274,MATCH(B$3,TQoL_Indexes!$B$8:$AK$8,0)),"")</f>
        <v/>
      </c>
      <c r="C274" s="116" t="str">
        <f>IFERROR(INDEX(TQoL_Indexes!$B$9:$AK$88,MATCH($A$3,TQoL_Indexes!#REF!,0)+$A274,MATCH(C$3,TQoL_Indexes!$B$8:$AK$8,0)),"")</f>
        <v/>
      </c>
      <c r="D274" s="122" t="str">
        <f>IFERROR(INDEX(TQoL_Indexes!$B$9:$AK$88,MATCH($A$3,TQoL_Indexes!#REF!,0)+$A274,MATCH(D$3,TQoL_Indexes!$B$8:$AK$8,0)),"")</f>
        <v/>
      </c>
      <c r="E274" s="86" t="str">
        <f>IFERROR(INDEX(TQoL_Indexes!$B$9:$AK$88,MATCH($A$3,TQoL_Indexes!#REF!,0)+$A274,MATCH(E$3,TQoL_Indexes!$B$8:$AK$8,0)),"")</f>
        <v/>
      </c>
      <c r="F274" s="86" t="str">
        <f>IFERROR(INDEX(TQoL_Indexes!$B$9:$AK$88,MATCH($A$3,TQoL_Indexes!#REF!,0)+$A274,MATCH(F$3,TQoL_Indexes!$B$8:$AK$8,0)),"")</f>
        <v/>
      </c>
      <c r="G274" s="86" t="str">
        <f>IFERROR(INDEX(TQoL_Indexes!$B$9:$AK$88,MATCH($A$3,TQoL_Indexes!#REF!,0)+$A274,MATCH(G$3,TQoL_Indexes!$B$8:$AK$8,0)),"")</f>
        <v/>
      </c>
      <c r="H274" s="86" t="str">
        <f>IFERROR(INDEX(TQoL_Indexes!$B$9:$AK$88,MATCH($A$3,TQoL_Indexes!#REF!,0)+$A274,MATCH(H$3,TQoL_Indexes!$B$8:$AK$8,0)),"")</f>
        <v/>
      </c>
      <c r="I274" s="86" t="str">
        <f>IFERROR(INDEX(TQoL_Indexes!$B$9:$AK$88,MATCH($A$3,TQoL_Indexes!#REF!,0)+$A274,MATCH(I$3,TQoL_Indexes!$B$8:$AK$8,0)),"")</f>
        <v/>
      </c>
      <c r="J274" s="86" t="str">
        <f>IFERROR(INDEX(TQoL_Indexes!$B$9:$AK$88,MATCH($A$3,TQoL_Indexes!#REF!,0)+$A274,MATCH(J$3,TQoL_Indexes!$B$8:$AK$8,0)),"")</f>
        <v/>
      </c>
      <c r="K274" s="86" t="str">
        <f>IFERROR(INDEX(TQoL_Indexes!$B$9:$AK$88,MATCH($A$3,TQoL_Indexes!#REF!,0)+$A274,MATCH(K$3,TQoL_Indexes!$B$8:$AK$8,0)),"")</f>
        <v/>
      </c>
      <c r="L274" s="86" t="str">
        <f>IFERROR(INDEX(TQoL_Indexes!$B$9:$AK$88,MATCH($A$3,TQoL_Indexes!#REF!,0)+$A274,MATCH(L$3,TQoL_Indexes!$B$8:$AK$8,0)),"")</f>
        <v/>
      </c>
      <c r="M274" s="86" t="str">
        <f>IFERROR(INDEX(TQoL_Indexes!$B$9:$AK$88,MATCH($A$3,TQoL_Indexes!#REF!,0)+$A274,MATCH(M$3,TQoL_Indexes!$B$8:$AK$8,0)),"")</f>
        <v/>
      </c>
      <c r="N274" s="86" t="str">
        <f>IFERROR(INDEX(TQoL_Indexes!$B$9:$AK$88,MATCH($A$3,TQoL_Indexes!#REF!,0)+$A274,MATCH(N$3,TQoL_Indexes!$B$8:$AK$8,0)),"")</f>
        <v/>
      </c>
      <c r="O274" s="86" t="str">
        <f>IFERROR(INDEX(TQoL_Indexes!$B$9:$AK$88,MATCH($A$3,TQoL_Indexes!#REF!,0)+$A274,MATCH(O$3,TQoL_Indexes!$B$8:$AK$8,0)),"")</f>
        <v/>
      </c>
      <c r="P274" s="86" t="str">
        <f>IFERROR(INDEX(TQoL_Indexes!$B$9:$AK$88,MATCH($A$3,TQoL_Indexes!#REF!,0)+$A274,MATCH(P$3,TQoL_Indexes!$B$8:$AK$8,0)),"")</f>
        <v/>
      </c>
      <c r="Q274" s="86" t="str">
        <f>IFERROR(INDEX(TQoL_Indexes!$B$9:$AK$88,MATCH($A$3,TQoL_Indexes!#REF!,0)+$A274,MATCH(Q$3,TQoL_Indexes!$B$8:$AK$8,0)),"")</f>
        <v/>
      </c>
      <c r="R274" s="86" t="str">
        <f>IFERROR(INDEX(TQoL_Indexes!$B$9:$AK$88,MATCH($A$3,TQoL_Indexes!#REF!,0)+$A274,MATCH(R$3,TQoL_Indexes!$B$8:$AK$8,0)),"")</f>
        <v/>
      </c>
      <c r="S274" s="86" t="str">
        <f>IFERROR(INDEX(TQoL_Indexes!$B$9:$AK$88,MATCH($A$3,TQoL_Indexes!#REF!,0)+$A274,MATCH(S$3,TQoL_Indexes!$B$8:$AK$8,0)),"")</f>
        <v/>
      </c>
      <c r="T274" s="86" t="str">
        <f>IFERROR(INDEX(TQoL_Indexes!$B$9:$AK$88,MATCH($A$3,TQoL_Indexes!#REF!,0)+$A274,MATCH(T$3,TQoL_Indexes!$B$8:$AK$8,0)),"")</f>
        <v/>
      </c>
      <c r="U274" s="86" t="str">
        <f>IFERROR(INDEX(TQoL_Indexes!$B$9:$AK$88,MATCH($A$3,TQoL_Indexes!#REF!,0)+$A274,MATCH(U$3,TQoL_Indexes!$B$8:$AK$8,0)),"")</f>
        <v/>
      </c>
      <c r="V274" s="86" t="str">
        <f>IFERROR(INDEX(TQoL_Indexes!$B$9:$AK$88,MATCH($A$3,TQoL_Indexes!#REF!,0)+$A274,MATCH(V$3,TQoL_Indexes!$B$8:$AK$8,0)),"")</f>
        <v/>
      </c>
      <c r="W274" s="86" t="str">
        <f>IFERROR(INDEX(TQoL_Indexes!$B$9:$AK$88,MATCH($A$3,TQoL_Indexes!#REF!,0)+$A274,MATCH(W$3,TQoL_Indexes!$B$8:$AK$8,0)),"")</f>
        <v/>
      </c>
      <c r="X274" s="86" t="str">
        <f>IFERROR(INDEX(TQoL_Indexes!$B$9:$AK$88,MATCH($A$3,TQoL_Indexes!#REF!,0)+$A274,MATCH(X$3,TQoL_Indexes!$B$8:$AK$8,0)),"")</f>
        <v/>
      </c>
      <c r="Y274" s="86" t="str">
        <f>IFERROR(INDEX(TQoL_Indexes!$B$9:$AK$88,MATCH($A$3,TQoL_Indexes!#REF!,0)+$A274,MATCH(Y$3,TQoL_Indexes!$B$8:$AK$8,0)),"")</f>
        <v/>
      </c>
      <c r="Z274" s="86" t="str">
        <f>IFERROR(INDEX(TQoL_Indexes!$B$9:$AK$88,MATCH($A$3,TQoL_Indexes!#REF!,0)+$A274,MATCH(Z$3,TQoL_Indexes!$B$8:$AK$8,0)),"")</f>
        <v/>
      </c>
      <c r="AA274" s="86" t="str">
        <f>IFERROR(INDEX(TQoL_Indexes!$B$9:$AK$88,MATCH($A$3,TQoL_Indexes!#REF!,0)+$A274,MATCH(AA$3,TQoL_Indexes!$B$8:$AK$8,0)),"")</f>
        <v/>
      </c>
      <c r="AB274" s="86" t="str">
        <f>IFERROR(INDEX(TQoL_Indexes!$B$9:$AK$88,MATCH($A$3,TQoL_Indexes!#REF!,0)+$A274,MATCH(AB$3,TQoL_Indexes!$B$8:$AK$8,0)),"")</f>
        <v/>
      </c>
      <c r="AC274" s="86" t="str">
        <f>IFERROR(INDEX(TQoL_Indexes!$B$9:$AK$88,MATCH($A$3,TQoL_Indexes!#REF!,0)+$A274,MATCH(AC$3,TQoL_Indexes!$B$8:$AK$8,0)),"")</f>
        <v/>
      </c>
      <c r="AD274" s="86" t="str">
        <f>IFERROR(INDEX(TQoL_Indexes!$B$9:$AK$88,MATCH($A$3,TQoL_Indexes!#REF!,0)+$A274,MATCH(AD$3,TQoL_Indexes!$B$8:$AK$8,0)),"")</f>
        <v/>
      </c>
      <c r="AE274" s="86" t="str">
        <f>IFERROR(INDEX(TQoL_Indexes!$B$9:$AK$88,MATCH($A$3,TQoL_Indexes!#REF!,0)+$A274,MATCH(AE$3,TQoL_Indexes!$B$8:$AK$8,0)),"")</f>
        <v/>
      </c>
      <c r="AF274" s="86" t="str">
        <f>IFERROR(INDEX(TQoL_Indexes!$B$9:$AK$88,MATCH($A$3,TQoL_Indexes!#REF!,0)+$A274,MATCH(AF$3,TQoL_Indexes!$B$8:$AK$8,0)),"")</f>
        <v/>
      </c>
      <c r="AG274" s="86" t="str">
        <f>IFERROR(INDEX(TQoL_Indexes!$B$9:$AK$88,MATCH($A$3,TQoL_Indexes!#REF!,0)+$A274,MATCH(AG$3,TQoL_Indexes!$B$8:$AK$8,0)),"")</f>
        <v/>
      </c>
      <c r="AH274" s="86" t="str">
        <f>IFERROR(INDEX(TQoL_Indexes!$B$9:$AK$88,MATCH($A$3,TQoL_Indexes!#REF!,0)+$A274,MATCH(AH$3,TQoL_Indexes!$B$8:$AK$8,0)),"")</f>
        <v/>
      </c>
      <c r="AI274" s="86" t="str">
        <f>IFERROR(INDEX(TQoL_Indexes!$B$9:$AK$88,MATCH($A$3,TQoL_Indexes!#REF!,0)+$A274,MATCH(AI$3,TQoL_Indexes!$B$8:$AK$8,0)),"")</f>
        <v/>
      </c>
      <c r="AJ274" s="86" t="str">
        <f>IFERROR(INDEX(TQoL_Indexes!$B$9:$AK$88,MATCH($A$3,TQoL_Indexes!#REF!,0)+$A274,MATCH(AJ$3,TQoL_Indexes!$B$8:$AK$8,0)),"")</f>
        <v/>
      </c>
      <c r="AK274" s="86" t="str">
        <f>IFERROR(INDEX(TQoL_Indexes!$B$9:$AK$88,MATCH($A$3,TQoL_Indexes!#REF!,0)+$A274,MATCH(AK$3,TQoL_Indexes!$B$8:$AK$8,0)),"")</f>
        <v/>
      </c>
      <c r="AL274" s="86" t="str">
        <f>IFERROR(INDEX(TQoL_Indexes!$B$9:$AK$88,MATCH($A$3,TQoL_Indexes!#REF!,0)+$A274,MATCH(AL$3,TQoL_Indexes!$B$8:$AK$8,0)),"")</f>
        <v/>
      </c>
      <c r="AM274" s="87" t="str">
        <f>IFERROR(INDEX(TQoL_Indexes!$B$9:$AK$88,MATCH($A$3,TQoL_Indexes!#REF!,0)+$A274,MATCH(AM$3,TQoL_Indexes!$B$8:$AK$8,0)),"")</f>
        <v/>
      </c>
    </row>
    <row r="275" spans="1:39">
      <c r="A275" s="58" t="str">
        <f>IFERROR(IF(A274+1&lt;COUNTIF(TQoL_Indexes!#REF!,Aux_Country!$A$3),A274+1,""),"")</f>
        <v/>
      </c>
      <c r="B275" s="121" t="str">
        <f>IFERROR(INDEX(TQoL_Indexes!$B$9:$AK$88,MATCH($A$3,TQoL_Indexes!#REF!,0)+$A275,MATCH(B$3,TQoL_Indexes!$B$8:$AK$8,0)),"")</f>
        <v/>
      </c>
      <c r="C275" s="116" t="str">
        <f>IFERROR(INDEX(TQoL_Indexes!$B$9:$AK$88,MATCH($A$3,TQoL_Indexes!#REF!,0)+$A275,MATCH(C$3,TQoL_Indexes!$B$8:$AK$8,0)),"")</f>
        <v/>
      </c>
      <c r="D275" s="122" t="str">
        <f>IFERROR(INDEX(TQoL_Indexes!$B$9:$AK$88,MATCH($A$3,TQoL_Indexes!#REF!,0)+$A275,MATCH(D$3,TQoL_Indexes!$B$8:$AK$8,0)),"")</f>
        <v/>
      </c>
      <c r="E275" s="86" t="str">
        <f>IFERROR(INDEX(TQoL_Indexes!$B$9:$AK$88,MATCH($A$3,TQoL_Indexes!#REF!,0)+$A275,MATCH(E$3,TQoL_Indexes!$B$8:$AK$8,0)),"")</f>
        <v/>
      </c>
      <c r="F275" s="86" t="str">
        <f>IFERROR(INDEX(TQoL_Indexes!$B$9:$AK$88,MATCH($A$3,TQoL_Indexes!#REF!,0)+$A275,MATCH(F$3,TQoL_Indexes!$B$8:$AK$8,0)),"")</f>
        <v/>
      </c>
      <c r="G275" s="86" t="str">
        <f>IFERROR(INDEX(TQoL_Indexes!$B$9:$AK$88,MATCH($A$3,TQoL_Indexes!#REF!,0)+$A275,MATCH(G$3,TQoL_Indexes!$B$8:$AK$8,0)),"")</f>
        <v/>
      </c>
      <c r="H275" s="86" t="str">
        <f>IFERROR(INDEX(TQoL_Indexes!$B$9:$AK$88,MATCH($A$3,TQoL_Indexes!#REF!,0)+$A275,MATCH(H$3,TQoL_Indexes!$B$8:$AK$8,0)),"")</f>
        <v/>
      </c>
      <c r="I275" s="86" t="str">
        <f>IFERROR(INDEX(TQoL_Indexes!$B$9:$AK$88,MATCH($A$3,TQoL_Indexes!#REF!,0)+$A275,MATCH(I$3,TQoL_Indexes!$B$8:$AK$8,0)),"")</f>
        <v/>
      </c>
      <c r="J275" s="86" t="str">
        <f>IFERROR(INDEX(TQoL_Indexes!$B$9:$AK$88,MATCH($A$3,TQoL_Indexes!#REF!,0)+$A275,MATCH(J$3,TQoL_Indexes!$B$8:$AK$8,0)),"")</f>
        <v/>
      </c>
      <c r="K275" s="86" t="str">
        <f>IFERROR(INDEX(TQoL_Indexes!$B$9:$AK$88,MATCH($A$3,TQoL_Indexes!#REF!,0)+$A275,MATCH(K$3,TQoL_Indexes!$B$8:$AK$8,0)),"")</f>
        <v/>
      </c>
      <c r="L275" s="86" t="str">
        <f>IFERROR(INDEX(TQoL_Indexes!$B$9:$AK$88,MATCH($A$3,TQoL_Indexes!#REF!,0)+$A275,MATCH(L$3,TQoL_Indexes!$B$8:$AK$8,0)),"")</f>
        <v/>
      </c>
      <c r="M275" s="86" t="str">
        <f>IFERROR(INDEX(TQoL_Indexes!$B$9:$AK$88,MATCH($A$3,TQoL_Indexes!#REF!,0)+$A275,MATCH(M$3,TQoL_Indexes!$B$8:$AK$8,0)),"")</f>
        <v/>
      </c>
      <c r="N275" s="86" t="str">
        <f>IFERROR(INDEX(TQoL_Indexes!$B$9:$AK$88,MATCH($A$3,TQoL_Indexes!#REF!,0)+$A275,MATCH(N$3,TQoL_Indexes!$B$8:$AK$8,0)),"")</f>
        <v/>
      </c>
      <c r="O275" s="86" t="str">
        <f>IFERROR(INDEX(TQoL_Indexes!$B$9:$AK$88,MATCH($A$3,TQoL_Indexes!#REF!,0)+$A275,MATCH(O$3,TQoL_Indexes!$B$8:$AK$8,0)),"")</f>
        <v/>
      </c>
      <c r="P275" s="86" t="str">
        <f>IFERROR(INDEX(TQoL_Indexes!$B$9:$AK$88,MATCH($A$3,TQoL_Indexes!#REF!,0)+$A275,MATCH(P$3,TQoL_Indexes!$B$8:$AK$8,0)),"")</f>
        <v/>
      </c>
      <c r="Q275" s="86" t="str">
        <f>IFERROR(INDEX(TQoL_Indexes!$B$9:$AK$88,MATCH($A$3,TQoL_Indexes!#REF!,0)+$A275,MATCH(Q$3,TQoL_Indexes!$B$8:$AK$8,0)),"")</f>
        <v/>
      </c>
      <c r="R275" s="86" t="str">
        <f>IFERROR(INDEX(TQoL_Indexes!$B$9:$AK$88,MATCH($A$3,TQoL_Indexes!#REF!,0)+$A275,MATCH(R$3,TQoL_Indexes!$B$8:$AK$8,0)),"")</f>
        <v/>
      </c>
      <c r="S275" s="86" t="str">
        <f>IFERROR(INDEX(TQoL_Indexes!$B$9:$AK$88,MATCH($A$3,TQoL_Indexes!#REF!,0)+$A275,MATCH(S$3,TQoL_Indexes!$B$8:$AK$8,0)),"")</f>
        <v/>
      </c>
      <c r="T275" s="86" t="str">
        <f>IFERROR(INDEX(TQoL_Indexes!$B$9:$AK$88,MATCH($A$3,TQoL_Indexes!#REF!,0)+$A275,MATCH(T$3,TQoL_Indexes!$B$8:$AK$8,0)),"")</f>
        <v/>
      </c>
      <c r="U275" s="86" t="str">
        <f>IFERROR(INDEX(TQoL_Indexes!$B$9:$AK$88,MATCH($A$3,TQoL_Indexes!#REF!,0)+$A275,MATCH(U$3,TQoL_Indexes!$B$8:$AK$8,0)),"")</f>
        <v/>
      </c>
      <c r="V275" s="86" t="str">
        <f>IFERROR(INDEX(TQoL_Indexes!$B$9:$AK$88,MATCH($A$3,TQoL_Indexes!#REF!,0)+$A275,MATCH(V$3,TQoL_Indexes!$B$8:$AK$8,0)),"")</f>
        <v/>
      </c>
      <c r="W275" s="86" t="str">
        <f>IFERROR(INDEX(TQoL_Indexes!$B$9:$AK$88,MATCH($A$3,TQoL_Indexes!#REF!,0)+$A275,MATCH(W$3,TQoL_Indexes!$B$8:$AK$8,0)),"")</f>
        <v/>
      </c>
      <c r="X275" s="86" t="str">
        <f>IFERROR(INDEX(TQoL_Indexes!$B$9:$AK$88,MATCH($A$3,TQoL_Indexes!#REF!,0)+$A275,MATCH(X$3,TQoL_Indexes!$B$8:$AK$8,0)),"")</f>
        <v/>
      </c>
      <c r="Y275" s="86" t="str">
        <f>IFERROR(INDEX(TQoL_Indexes!$B$9:$AK$88,MATCH($A$3,TQoL_Indexes!#REF!,0)+$A275,MATCH(Y$3,TQoL_Indexes!$B$8:$AK$8,0)),"")</f>
        <v/>
      </c>
      <c r="Z275" s="86" t="str">
        <f>IFERROR(INDEX(TQoL_Indexes!$B$9:$AK$88,MATCH($A$3,TQoL_Indexes!#REF!,0)+$A275,MATCH(Z$3,TQoL_Indexes!$B$8:$AK$8,0)),"")</f>
        <v/>
      </c>
      <c r="AA275" s="86" t="str">
        <f>IFERROR(INDEX(TQoL_Indexes!$B$9:$AK$88,MATCH($A$3,TQoL_Indexes!#REF!,0)+$A275,MATCH(AA$3,TQoL_Indexes!$B$8:$AK$8,0)),"")</f>
        <v/>
      </c>
      <c r="AB275" s="86" t="str">
        <f>IFERROR(INDEX(TQoL_Indexes!$B$9:$AK$88,MATCH($A$3,TQoL_Indexes!#REF!,0)+$A275,MATCH(AB$3,TQoL_Indexes!$B$8:$AK$8,0)),"")</f>
        <v/>
      </c>
      <c r="AC275" s="86" t="str">
        <f>IFERROR(INDEX(TQoL_Indexes!$B$9:$AK$88,MATCH($A$3,TQoL_Indexes!#REF!,0)+$A275,MATCH(AC$3,TQoL_Indexes!$B$8:$AK$8,0)),"")</f>
        <v/>
      </c>
      <c r="AD275" s="86" t="str">
        <f>IFERROR(INDEX(TQoL_Indexes!$B$9:$AK$88,MATCH($A$3,TQoL_Indexes!#REF!,0)+$A275,MATCH(AD$3,TQoL_Indexes!$B$8:$AK$8,0)),"")</f>
        <v/>
      </c>
      <c r="AE275" s="86" t="str">
        <f>IFERROR(INDEX(TQoL_Indexes!$B$9:$AK$88,MATCH($A$3,TQoL_Indexes!#REF!,0)+$A275,MATCH(AE$3,TQoL_Indexes!$B$8:$AK$8,0)),"")</f>
        <v/>
      </c>
      <c r="AF275" s="86" t="str">
        <f>IFERROR(INDEX(TQoL_Indexes!$B$9:$AK$88,MATCH($A$3,TQoL_Indexes!#REF!,0)+$A275,MATCH(AF$3,TQoL_Indexes!$B$8:$AK$8,0)),"")</f>
        <v/>
      </c>
      <c r="AG275" s="86" t="str">
        <f>IFERROR(INDEX(TQoL_Indexes!$B$9:$AK$88,MATCH($A$3,TQoL_Indexes!#REF!,0)+$A275,MATCH(AG$3,TQoL_Indexes!$B$8:$AK$8,0)),"")</f>
        <v/>
      </c>
      <c r="AH275" s="86" t="str">
        <f>IFERROR(INDEX(TQoL_Indexes!$B$9:$AK$88,MATCH($A$3,TQoL_Indexes!#REF!,0)+$A275,MATCH(AH$3,TQoL_Indexes!$B$8:$AK$8,0)),"")</f>
        <v/>
      </c>
      <c r="AI275" s="86" t="str">
        <f>IFERROR(INDEX(TQoL_Indexes!$B$9:$AK$88,MATCH($A$3,TQoL_Indexes!#REF!,0)+$A275,MATCH(AI$3,TQoL_Indexes!$B$8:$AK$8,0)),"")</f>
        <v/>
      </c>
      <c r="AJ275" s="86" t="str">
        <f>IFERROR(INDEX(TQoL_Indexes!$B$9:$AK$88,MATCH($A$3,TQoL_Indexes!#REF!,0)+$A275,MATCH(AJ$3,TQoL_Indexes!$B$8:$AK$8,0)),"")</f>
        <v/>
      </c>
      <c r="AK275" s="86" t="str">
        <f>IFERROR(INDEX(TQoL_Indexes!$B$9:$AK$88,MATCH($A$3,TQoL_Indexes!#REF!,0)+$A275,MATCH(AK$3,TQoL_Indexes!$B$8:$AK$8,0)),"")</f>
        <v/>
      </c>
      <c r="AL275" s="86" t="str">
        <f>IFERROR(INDEX(TQoL_Indexes!$B$9:$AK$88,MATCH($A$3,TQoL_Indexes!#REF!,0)+$A275,MATCH(AL$3,TQoL_Indexes!$B$8:$AK$8,0)),"")</f>
        <v/>
      </c>
      <c r="AM275" s="87" t="str">
        <f>IFERROR(INDEX(TQoL_Indexes!$B$9:$AK$88,MATCH($A$3,TQoL_Indexes!#REF!,0)+$A275,MATCH(AM$3,TQoL_Indexes!$B$8:$AK$8,0)),"")</f>
        <v/>
      </c>
    </row>
    <row r="276" spans="1:39">
      <c r="A276" s="58" t="str">
        <f>IFERROR(IF(A275+1&lt;COUNTIF(TQoL_Indexes!#REF!,Aux_Country!$A$3),A275+1,""),"")</f>
        <v/>
      </c>
      <c r="B276" s="121" t="str">
        <f>IFERROR(INDEX(TQoL_Indexes!$B$9:$AK$88,MATCH($A$3,TQoL_Indexes!#REF!,0)+$A276,MATCH(B$3,TQoL_Indexes!$B$8:$AK$8,0)),"")</f>
        <v/>
      </c>
      <c r="C276" s="116" t="str">
        <f>IFERROR(INDEX(TQoL_Indexes!$B$9:$AK$88,MATCH($A$3,TQoL_Indexes!#REF!,0)+$A276,MATCH(C$3,TQoL_Indexes!$B$8:$AK$8,0)),"")</f>
        <v/>
      </c>
      <c r="D276" s="122" t="str">
        <f>IFERROR(INDEX(TQoL_Indexes!$B$9:$AK$88,MATCH($A$3,TQoL_Indexes!#REF!,0)+$A276,MATCH(D$3,TQoL_Indexes!$B$8:$AK$8,0)),"")</f>
        <v/>
      </c>
      <c r="E276" s="86" t="str">
        <f>IFERROR(INDEX(TQoL_Indexes!$B$9:$AK$88,MATCH($A$3,TQoL_Indexes!#REF!,0)+$A276,MATCH(E$3,TQoL_Indexes!$B$8:$AK$8,0)),"")</f>
        <v/>
      </c>
      <c r="F276" s="86" t="str">
        <f>IFERROR(INDEX(TQoL_Indexes!$B$9:$AK$88,MATCH($A$3,TQoL_Indexes!#REF!,0)+$A276,MATCH(F$3,TQoL_Indexes!$B$8:$AK$8,0)),"")</f>
        <v/>
      </c>
      <c r="G276" s="86" t="str">
        <f>IFERROR(INDEX(TQoL_Indexes!$B$9:$AK$88,MATCH($A$3,TQoL_Indexes!#REF!,0)+$A276,MATCH(G$3,TQoL_Indexes!$B$8:$AK$8,0)),"")</f>
        <v/>
      </c>
      <c r="H276" s="86" t="str">
        <f>IFERROR(INDEX(TQoL_Indexes!$B$9:$AK$88,MATCH($A$3,TQoL_Indexes!#REF!,0)+$A276,MATCH(H$3,TQoL_Indexes!$B$8:$AK$8,0)),"")</f>
        <v/>
      </c>
      <c r="I276" s="86" t="str">
        <f>IFERROR(INDEX(TQoL_Indexes!$B$9:$AK$88,MATCH($A$3,TQoL_Indexes!#REF!,0)+$A276,MATCH(I$3,TQoL_Indexes!$B$8:$AK$8,0)),"")</f>
        <v/>
      </c>
      <c r="J276" s="86" t="str">
        <f>IFERROR(INDEX(TQoL_Indexes!$B$9:$AK$88,MATCH($A$3,TQoL_Indexes!#REF!,0)+$A276,MATCH(J$3,TQoL_Indexes!$B$8:$AK$8,0)),"")</f>
        <v/>
      </c>
      <c r="K276" s="86" t="str">
        <f>IFERROR(INDEX(TQoL_Indexes!$B$9:$AK$88,MATCH($A$3,TQoL_Indexes!#REF!,0)+$A276,MATCH(K$3,TQoL_Indexes!$B$8:$AK$8,0)),"")</f>
        <v/>
      </c>
      <c r="L276" s="86" t="str">
        <f>IFERROR(INDEX(TQoL_Indexes!$B$9:$AK$88,MATCH($A$3,TQoL_Indexes!#REF!,0)+$A276,MATCH(L$3,TQoL_Indexes!$B$8:$AK$8,0)),"")</f>
        <v/>
      </c>
      <c r="M276" s="86" t="str">
        <f>IFERROR(INDEX(TQoL_Indexes!$B$9:$AK$88,MATCH($A$3,TQoL_Indexes!#REF!,0)+$A276,MATCH(M$3,TQoL_Indexes!$B$8:$AK$8,0)),"")</f>
        <v/>
      </c>
      <c r="N276" s="86" t="str">
        <f>IFERROR(INDEX(TQoL_Indexes!$B$9:$AK$88,MATCH($A$3,TQoL_Indexes!#REF!,0)+$A276,MATCH(N$3,TQoL_Indexes!$B$8:$AK$8,0)),"")</f>
        <v/>
      </c>
      <c r="O276" s="86" t="str">
        <f>IFERROR(INDEX(TQoL_Indexes!$B$9:$AK$88,MATCH($A$3,TQoL_Indexes!#REF!,0)+$A276,MATCH(O$3,TQoL_Indexes!$B$8:$AK$8,0)),"")</f>
        <v/>
      </c>
      <c r="P276" s="86" t="str">
        <f>IFERROR(INDEX(TQoL_Indexes!$B$9:$AK$88,MATCH($A$3,TQoL_Indexes!#REF!,0)+$A276,MATCH(P$3,TQoL_Indexes!$B$8:$AK$8,0)),"")</f>
        <v/>
      </c>
      <c r="Q276" s="86" t="str">
        <f>IFERROR(INDEX(TQoL_Indexes!$B$9:$AK$88,MATCH($A$3,TQoL_Indexes!#REF!,0)+$A276,MATCH(Q$3,TQoL_Indexes!$B$8:$AK$8,0)),"")</f>
        <v/>
      </c>
      <c r="R276" s="86" t="str">
        <f>IFERROR(INDEX(TQoL_Indexes!$B$9:$AK$88,MATCH($A$3,TQoL_Indexes!#REF!,0)+$A276,MATCH(R$3,TQoL_Indexes!$B$8:$AK$8,0)),"")</f>
        <v/>
      </c>
      <c r="S276" s="86" t="str">
        <f>IFERROR(INDEX(TQoL_Indexes!$B$9:$AK$88,MATCH($A$3,TQoL_Indexes!#REF!,0)+$A276,MATCH(S$3,TQoL_Indexes!$B$8:$AK$8,0)),"")</f>
        <v/>
      </c>
      <c r="T276" s="86" t="str">
        <f>IFERROR(INDEX(TQoL_Indexes!$B$9:$AK$88,MATCH($A$3,TQoL_Indexes!#REF!,0)+$A276,MATCH(T$3,TQoL_Indexes!$B$8:$AK$8,0)),"")</f>
        <v/>
      </c>
      <c r="U276" s="86" t="str">
        <f>IFERROR(INDEX(TQoL_Indexes!$B$9:$AK$88,MATCH($A$3,TQoL_Indexes!#REF!,0)+$A276,MATCH(U$3,TQoL_Indexes!$B$8:$AK$8,0)),"")</f>
        <v/>
      </c>
      <c r="V276" s="86" t="str">
        <f>IFERROR(INDEX(TQoL_Indexes!$B$9:$AK$88,MATCH($A$3,TQoL_Indexes!#REF!,0)+$A276,MATCH(V$3,TQoL_Indexes!$B$8:$AK$8,0)),"")</f>
        <v/>
      </c>
      <c r="W276" s="86" t="str">
        <f>IFERROR(INDEX(TQoL_Indexes!$B$9:$AK$88,MATCH($A$3,TQoL_Indexes!#REF!,0)+$A276,MATCH(W$3,TQoL_Indexes!$B$8:$AK$8,0)),"")</f>
        <v/>
      </c>
      <c r="X276" s="86" t="str">
        <f>IFERROR(INDEX(TQoL_Indexes!$B$9:$AK$88,MATCH($A$3,TQoL_Indexes!#REF!,0)+$A276,MATCH(X$3,TQoL_Indexes!$B$8:$AK$8,0)),"")</f>
        <v/>
      </c>
      <c r="Y276" s="86" t="str">
        <f>IFERROR(INDEX(TQoL_Indexes!$B$9:$AK$88,MATCH($A$3,TQoL_Indexes!#REF!,0)+$A276,MATCH(Y$3,TQoL_Indexes!$B$8:$AK$8,0)),"")</f>
        <v/>
      </c>
      <c r="Z276" s="86" t="str">
        <f>IFERROR(INDEX(TQoL_Indexes!$B$9:$AK$88,MATCH($A$3,TQoL_Indexes!#REF!,0)+$A276,MATCH(Z$3,TQoL_Indexes!$B$8:$AK$8,0)),"")</f>
        <v/>
      </c>
      <c r="AA276" s="86" t="str">
        <f>IFERROR(INDEX(TQoL_Indexes!$B$9:$AK$88,MATCH($A$3,TQoL_Indexes!#REF!,0)+$A276,MATCH(AA$3,TQoL_Indexes!$B$8:$AK$8,0)),"")</f>
        <v/>
      </c>
      <c r="AB276" s="86" t="str">
        <f>IFERROR(INDEX(TQoL_Indexes!$B$9:$AK$88,MATCH($A$3,TQoL_Indexes!#REF!,0)+$A276,MATCH(AB$3,TQoL_Indexes!$B$8:$AK$8,0)),"")</f>
        <v/>
      </c>
      <c r="AC276" s="86" t="str">
        <f>IFERROR(INDEX(TQoL_Indexes!$B$9:$AK$88,MATCH($A$3,TQoL_Indexes!#REF!,0)+$A276,MATCH(AC$3,TQoL_Indexes!$B$8:$AK$8,0)),"")</f>
        <v/>
      </c>
      <c r="AD276" s="86" t="str">
        <f>IFERROR(INDEX(TQoL_Indexes!$B$9:$AK$88,MATCH($A$3,TQoL_Indexes!#REF!,0)+$A276,MATCH(AD$3,TQoL_Indexes!$B$8:$AK$8,0)),"")</f>
        <v/>
      </c>
      <c r="AE276" s="86" t="str">
        <f>IFERROR(INDEX(TQoL_Indexes!$B$9:$AK$88,MATCH($A$3,TQoL_Indexes!#REF!,0)+$A276,MATCH(AE$3,TQoL_Indexes!$B$8:$AK$8,0)),"")</f>
        <v/>
      </c>
      <c r="AF276" s="86" t="str">
        <f>IFERROR(INDEX(TQoL_Indexes!$B$9:$AK$88,MATCH($A$3,TQoL_Indexes!#REF!,0)+$A276,MATCH(AF$3,TQoL_Indexes!$B$8:$AK$8,0)),"")</f>
        <v/>
      </c>
      <c r="AG276" s="86" t="str">
        <f>IFERROR(INDEX(TQoL_Indexes!$B$9:$AK$88,MATCH($A$3,TQoL_Indexes!#REF!,0)+$A276,MATCH(AG$3,TQoL_Indexes!$B$8:$AK$8,0)),"")</f>
        <v/>
      </c>
      <c r="AH276" s="86" t="str">
        <f>IFERROR(INDEX(TQoL_Indexes!$B$9:$AK$88,MATCH($A$3,TQoL_Indexes!#REF!,0)+$A276,MATCH(AH$3,TQoL_Indexes!$B$8:$AK$8,0)),"")</f>
        <v/>
      </c>
      <c r="AI276" s="86" t="str">
        <f>IFERROR(INDEX(TQoL_Indexes!$B$9:$AK$88,MATCH($A$3,TQoL_Indexes!#REF!,0)+$A276,MATCH(AI$3,TQoL_Indexes!$B$8:$AK$8,0)),"")</f>
        <v/>
      </c>
      <c r="AJ276" s="86" t="str">
        <f>IFERROR(INDEX(TQoL_Indexes!$B$9:$AK$88,MATCH($A$3,TQoL_Indexes!#REF!,0)+$A276,MATCH(AJ$3,TQoL_Indexes!$B$8:$AK$8,0)),"")</f>
        <v/>
      </c>
      <c r="AK276" s="86" t="str">
        <f>IFERROR(INDEX(TQoL_Indexes!$B$9:$AK$88,MATCH($A$3,TQoL_Indexes!#REF!,0)+$A276,MATCH(AK$3,TQoL_Indexes!$B$8:$AK$8,0)),"")</f>
        <v/>
      </c>
      <c r="AL276" s="86" t="str">
        <f>IFERROR(INDEX(TQoL_Indexes!$B$9:$AK$88,MATCH($A$3,TQoL_Indexes!#REF!,0)+$A276,MATCH(AL$3,TQoL_Indexes!$B$8:$AK$8,0)),"")</f>
        <v/>
      </c>
      <c r="AM276" s="87" t="str">
        <f>IFERROR(INDEX(TQoL_Indexes!$B$9:$AK$88,MATCH($A$3,TQoL_Indexes!#REF!,0)+$A276,MATCH(AM$3,TQoL_Indexes!$B$8:$AK$8,0)),"")</f>
        <v/>
      </c>
    </row>
    <row r="277" spans="1:39">
      <c r="A277" s="58" t="str">
        <f>IFERROR(IF(A276+1&lt;COUNTIF(TQoL_Indexes!#REF!,Aux_Country!$A$3),A276+1,""),"")</f>
        <v/>
      </c>
      <c r="B277" s="121" t="str">
        <f>IFERROR(INDEX(TQoL_Indexes!$B$9:$AK$88,MATCH($A$3,TQoL_Indexes!#REF!,0)+$A277,MATCH(B$3,TQoL_Indexes!$B$8:$AK$8,0)),"")</f>
        <v/>
      </c>
      <c r="C277" s="116" t="str">
        <f>IFERROR(INDEX(TQoL_Indexes!$B$9:$AK$88,MATCH($A$3,TQoL_Indexes!#REF!,0)+$A277,MATCH(C$3,TQoL_Indexes!$B$8:$AK$8,0)),"")</f>
        <v/>
      </c>
      <c r="D277" s="122" t="str">
        <f>IFERROR(INDEX(TQoL_Indexes!$B$9:$AK$88,MATCH($A$3,TQoL_Indexes!#REF!,0)+$A277,MATCH(D$3,TQoL_Indexes!$B$8:$AK$8,0)),"")</f>
        <v/>
      </c>
      <c r="E277" s="86" t="str">
        <f>IFERROR(INDEX(TQoL_Indexes!$B$9:$AK$88,MATCH($A$3,TQoL_Indexes!#REF!,0)+$A277,MATCH(E$3,TQoL_Indexes!$B$8:$AK$8,0)),"")</f>
        <v/>
      </c>
      <c r="F277" s="86" t="str">
        <f>IFERROR(INDEX(TQoL_Indexes!$B$9:$AK$88,MATCH($A$3,TQoL_Indexes!#REF!,0)+$A277,MATCH(F$3,TQoL_Indexes!$B$8:$AK$8,0)),"")</f>
        <v/>
      </c>
      <c r="G277" s="86" t="str">
        <f>IFERROR(INDEX(TQoL_Indexes!$B$9:$AK$88,MATCH($A$3,TQoL_Indexes!#REF!,0)+$A277,MATCH(G$3,TQoL_Indexes!$B$8:$AK$8,0)),"")</f>
        <v/>
      </c>
      <c r="H277" s="86" t="str">
        <f>IFERROR(INDEX(TQoL_Indexes!$B$9:$AK$88,MATCH($A$3,TQoL_Indexes!#REF!,0)+$A277,MATCH(H$3,TQoL_Indexes!$B$8:$AK$8,0)),"")</f>
        <v/>
      </c>
      <c r="I277" s="86" t="str">
        <f>IFERROR(INDEX(TQoL_Indexes!$B$9:$AK$88,MATCH($A$3,TQoL_Indexes!#REF!,0)+$A277,MATCH(I$3,TQoL_Indexes!$B$8:$AK$8,0)),"")</f>
        <v/>
      </c>
      <c r="J277" s="86" t="str">
        <f>IFERROR(INDEX(TQoL_Indexes!$B$9:$AK$88,MATCH($A$3,TQoL_Indexes!#REF!,0)+$A277,MATCH(J$3,TQoL_Indexes!$B$8:$AK$8,0)),"")</f>
        <v/>
      </c>
      <c r="K277" s="86" t="str">
        <f>IFERROR(INDEX(TQoL_Indexes!$B$9:$AK$88,MATCH($A$3,TQoL_Indexes!#REF!,0)+$A277,MATCH(K$3,TQoL_Indexes!$B$8:$AK$8,0)),"")</f>
        <v/>
      </c>
      <c r="L277" s="86" t="str">
        <f>IFERROR(INDEX(TQoL_Indexes!$B$9:$AK$88,MATCH($A$3,TQoL_Indexes!#REF!,0)+$A277,MATCH(L$3,TQoL_Indexes!$B$8:$AK$8,0)),"")</f>
        <v/>
      </c>
      <c r="M277" s="86" t="str">
        <f>IFERROR(INDEX(TQoL_Indexes!$B$9:$AK$88,MATCH($A$3,TQoL_Indexes!#REF!,0)+$A277,MATCH(M$3,TQoL_Indexes!$B$8:$AK$8,0)),"")</f>
        <v/>
      </c>
      <c r="N277" s="86" t="str">
        <f>IFERROR(INDEX(TQoL_Indexes!$B$9:$AK$88,MATCH($A$3,TQoL_Indexes!#REF!,0)+$A277,MATCH(N$3,TQoL_Indexes!$B$8:$AK$8,0)),"")</f>
        <v/>
      </c>
      <c r="O277" s="86" t="str">
        <f>IFERROR(INDEX(TQoL_Indexes!$B$9:$AK$88,MATCH($A$3,TQoL_Indexes!#REF!,0)+$A277,MATCH(O$3,TQoL_Indexes!$B$8:$AK$8,0)),"")</f>
        <v/>
      </c>
      <c r="P277" s="86" t="str">
        <f>IFERROR(INDEX(TQoL_Indexes!$B$9:$AK$88,MATCH($A$3,TQoL_Indexes!#REF!,0)+$A277,MATCH(P$3,TQoL_Indexes!$B$8:$AK$8,0)),"")</f>
        <v/>
      </c>
      <c r="Q277" s="86" t="str">
        <f>IFERROR(INDEX(TQoL_Indexes!$B$9:$AK$88,MATCH($A$3,TQoL_Indexes!#REF!,0)+$A277,MATCH(Q$3,TQoL_Indexes!$B$8:$AK$8,0)),"")</f>
        <v/>
      </c>
      <c r="R277" s="86" t="str">
        <f>IFERROR(INDEX(TQoL_Indexes!$B$9:$AK$88,MATCH($A$3,TQoL_Indexes!#REF!,0)+$A277,MATCH(R$3,TQoL_Indexes!$B$8:$AK$8,0)),"")</f>
        <v/>
      </c>
      <c r="S277" s="86" t="str">
        <f>IFERROR(INDEX(TQoL_Indexes!$B$9:$AK$88,MATCH($A$3,TQoL_Indexes!#REF!,0)+$A277,MATCH(S$3,TQoL_Indexes!$B$8:$AK$8,0)),"")</f>
        <v/>
      </c>
      <c r="T277" s="86" t="str">
        <f>IFERROR(INDEX(TQoL_Indexes!$B$9:$AK$88,MATCH($A$3,TQoL_Indexes!#REF!,0)+$A277,MATCH(T$3,TQoL_Indexes!$B$8:$AK$8,0)),"")</f>
        <v/>
      </c>
      <c r="U277" s="86" t="str">
        <f>IFERROR(INDEX(TQoL_Indexes!$B$9:$AK$88,MATCH($A$3,TQoL_Indexes!#REF!,0)+$A277,MATCH(U$3,TQoL_Indexes!$B$8:$AK$8,0)),"")</f>
        <v/>
      </c>
      <c r="V277" s="86" t="str">
        <f>IFERROR(INDEX(TQoL_Indexes!$B$9:$AK$88,MATCH($A$3,TQoL_Indexes!#REF!,0)+$A277,MATCH(V$3,TQoL_Indexes!$B$8:$AK$8,0)),"")</f>
        <v/>
      </c>
      <c r="W277" s="86" t="str">
        <f>IFERROR(INDEX(TQoL_Indexes!$B$9:$AK$88,MATCH($A$3,TQoL_Indexes!#REF!,0)+$A277,MATCH(W$3,TQoL_Indexes!$B$8:$AK$8,0)),"")</f>
        <v/>
      </c>
      <c r="X277" s="86" t="str">
        <f>IFERROR(INDEX(TQoL_Indexes!$B$9:$AK$88,MATCH($A$3,TQoL_Indexes!#REF!,0)+$A277,MATCH(X$3,TQoL_Indexes!$B$8:$AK$8,0)),"")</f>
        <v/>
      </c>
      <c r="Y277" s="86" t="str">
        <f>IFERROR(INDEX(TQoL_Indexes!$B$9:$AK$88,MATCH($A$3,TQoL_Indexes!#REF!,0)+$A277,MATCH(Y$3,TQoL_Indexes!$B$8:$AK$8,0)),"")</f>
        <v/>
      </c>
      <c r="Z277" s="86" t="str">
        <f>IFERROR(INDEX(TQoL_Indexes!$B$9:$AK$88,MATCH($A$3,TQoL_Indexes!#REF!,0)+$A277,MATCH(Z$3,TQoL_Indexes!$B$8:$AK$8,0)),"")</f>
        <v/>
      </c>
      <c r="AA277" s="86" t="str">
        <f>IFERROR(INDEX(TQoL_Indexes!$B$9:$AK$88,MATCH($A$3,TQoL_Indexes!#REF!,0)+$A277,MATCH(AA$3,TQoL_Indexes!$B$8:$AK$8,0)),"")</f>
        <v/>
      </c>
      <c r="AB277" s="86" t="str">
        <f>IFERROR(INDEX(TQoL_Indexes!$B$9:$AK$88,MATCH($A$3,TQoL_Indexes!#REF!,0)+$A277,MATCH(AB$3,TQoL_Indexes!$B$8:$AK$8,0)),"")</f>
        <v/>
      </c>
      <c r="AC277" s="86" t="str">
        <f>IFERROR(INDEX(TQoL_Indexes!$B$9:$AK$88,MATCH($A$3,TQoL_Indexes!#REF!,0)+$A277,MATCH(AC$3,TQoL_Indexes!$B$8:$AK$8,0)),"")</f>
        <v/>
      </c>
      <c r="AD277" s="86" t="str">
        <f>IFERROR(INDEX(TQoL_Indexes!$B$9:$AK$88,MATCH($A$3,TQoL_Indexes!#REF!,0)+$A277,MATCH(AD$3,TQoL_Indexes!$B$8:$AK$8,0)),"")</f>
        <v/>
      </c>
      <c r="AE277" s="86" t="str">
        <f>IFERROR(INDEX(TQoL_Indexes!$B$9:$AK$88,MATCH($A$3,TQoL_Indexes!#REF!,0)+$A277,MATCH(AE$3,TQoL_Indexes!$B$8:$AK$8,0)),"")</f>
        <v/>
      </c>
      <c r="AF277" s="86" t="str">
        <f>IFERROR(INDEX(TQoL_Indexes!$B$9:$AK$88,MATCH($A$3,TQoL_Indexes!#REF!,0)+$A277,MATCH(AF$3,TQoL_Indexes!$B$8:$AK$8,0)),"")</f>
        <v/>
      </c>
      <c r="AG277" s="86" t="str">
        <f>IFERROR(INDEX(TQoL_Indexes!$B$9:$AK$88,MATCH($A$3,TQoL_Indexes!#REF!,0)+$A277,MATCH(AG$3,TQoL_Indexes!$B$8:$AK$8,0)),"")</f>
        <v/>
      </c>
      <c r="AH277" s="86" t="str">
        <f>IFERROR(INDEX(TQoL_Indexes!$B$9:$AK$88,MATCH($A$3,TQoL_Indexes!#REF!,0)+$A277,MATCH(AH$3,TQoL_Indexes!$B$8:$AK$8,0)),"")</f>
        <v/>
      </c>
      <c r="AI277" s="86" t="str">
        <f>IFERROR(INDEX(TQoL_Indexes!$B$9:$AK$88,MATCH($A$3,TQoL_Indexes!#REF!,0)+$A277,MATCH(AI$3,TQoL_Indexes!$B$8:$AK$8,0)),"")</f>
        <v/>
      </c>
      <c r="AJ277" s="86" t="str">
        <f>IFERROR(INDEX(TQoL_Indexes!$B$9:$AK$88,MATCH($A$3,TQoL_Indexes!#REF!,0)+$A277,MATCH(AJ$3,TQoL_Indexes!$B$8:$AK$8,0)),"")</f>
        <v/>
      </c>
      <c r="AK277" s="86" t="str">
        <f>IFERROR(INDEX(TQoL_Indexes!$B$9:$AK$88,MATCH($A$3,TQoL_Indexes!#REF!,0)+$A277,MATCH(AK$3,TQoL_Indexes!$B$8:$AK$8,0)),"")</f>
        <v/>
      </c>
      <c r="AL277" s="86" t="str">
        <f>IFERROR(INDEX(TQoL_Indexes!$B$9:$AK$88,MATCH($A$3,TQoL_Indexes!#REF!,0)+$A277,MATCH(AL$3,TQoL_Indexes!$B$8:$AK$8,0)),"")</f>
        <v/>
      </c>
      <c r="AM277" s="87" t="str">
        <f>IFERROR(INDEX(TQoL_Indexes!$B$9:$AK$88,MATCH($A$3,TQoL_Indexes!#REF!,0)+$A277,MATCH(AM$3,TQoL_Indexes!$B$8:$AK$8,0)),"")</f>
        <v/>
      </c>
    </row>
    <row r="278" spans="1:39">
      <c r="A278" s="58" t="str">
        <f>IFERROR(IF(A277+1&lt;COUNTIF(TQoL_Indexes!#REF!,Aux_Country!$A$3),A277+1,""),"")</f>
        <v/>
      </c>
      <c r="B278" s="121" t="str">
        <f>IFERROR(INDEX(TQoL_Indexes!$B$9:$AK$88,MATCH($A$3,TQoL_Indexes!#REF!,0)+$A278,MATCH(B$3,TQoL_Indexes!$B$8:$AK$8,0)),"")</f>
        <v/>
      </c>
      <c r="C278" s="116" t="str">
        <f>IFERROR(INDEX(TQoL_Indexes!$B$9:$AK$88,MATCH($A$3,TQoL_Indexes!#REF!,0)+$A278,MATCH(C$3,TQoL_Indexes!$B$8:$AK$8,0)),"")</f>
        <v/>
      </c>
      <c r="D278" s="122" t="str">
        <f>IFERROR(INDEX(TQoL_Indexes!$B$9:$AK$88,MATCH($A$3,TQoL_Indexes!#REF!,0)+$A278,MATCH(D$3,TQoL_Indexes!$B$8:$AK$8,0)),"")</f>
        <v/>
      </c>
      <c r="E278" s="86" t="str">
        <f>IFERROR(INDEX(TQoL_Indexes!$B$9:$AK$88,MATCH($A$3,TQoL_Indexes!#REF!,0)+$A278,MATCH(E$3,TQoL_Indexes!$B$8:$AK$8,0)),"")</f>
        <v/>
      </c>
      <c r="F278" s="86" t="str">
        <f>IFERROR(INDEX(TQoL_Indexes!$B$9:$AK$88,MATCH($A$3,TQoL_Indexes!#REF!,0)+$A278,MATCH(F$3,TQoL_Indexes!$B$8:$AK$8,0)),"")</f>
        <v/>
      </c>
      <c r="G278" s="86" t="str">
        <f>IFERROR(INDEX(TQoL_Indexes!$B$9:$AK$88,MATCH($A$3,TQoL_Indexes!#REF!,0)+$A278,MATCH(G$3,TQoL_Indexes!$B$8:$AK$8,0)),"")</f>
        <v/>
      </c>
      <c r="H278" s="86" t="str">
        <f>IFERROR(INDEX(TQoL_Indexes!$B$9:$AK$88,MATCH($A$3,TQoL_Indexes!#REF!,0)+$A278,MATCH(H$3,TQoL_Indexes!$B$8:$AK$8,0)),"")</f>
        <v/>
      </c>
      <c r="I278" s="86" t="str">
        <f>IFERROR(INDEX(TQoL_Indexes!$B$9:$AK$88,MATCH($A$3,TQoL_Indexes!#REF!,0)+$A278,MATCH(I$3,TQoL_Indexes!$B$8:$AK$8,0)),"")</f>
        <v/>
      </c>
      <c r="J278" s="86" t="str">
        <f>IFERROR(INDEX(TQoL_Indexes!$B$9:$AK$88,MATCH($A$3,TQoL_Indexes!#REF!,0)+$A278,MATCH(J$3,TQoL_Indexes!$B$8:$AK$8,0)),"")</f>
        <v/>
      </c>
      <c r="K278" s="86" t="str">
        <f>IFERROR(INDEX(TQoL_Indexes!$B$9:$AK$88,MATCH($A$3,TQoL_Indexes!#REF!,0)+$A278,MATCH(K$3,TQoL_Indexes!$B$8:$AK$8,0)),"")</f>
        <v/>
      </c>
      <c r="L278" s="86" t="str">
        <f>IFERROR(INDEX(TQoL_Indexes!$B$9:$AK$88,MATCH($A$3,TQoL_Indexes!#REF!,0)+$A278,MATCH(L$3,TQoL_Indexes!$B$8:$AK$8,0)),"")</f>
        <v/>
      </c>
      <c r="M278" s="86" t="str">
        <f>IFERROR(INDEX(TQoL_Indexes!$B$9:$AK$88,MATCH($A$3,TQoL_Indexes!#REF!,0)+$A278,MATCH(M$3,TQoL_Indexes!$B$8:$AK$8,0)),"")</f>
        <v/>
      </c>
      <c r="N278" s="86" t="str">
        <f>IFERROR(INDEX(TQoL_Indexes!$B$9:$AK$88,MATCH($A$3,TQoL_Indexes!#REF!,0)+$A278,MATCH(N$3,TQoL_Indexes!$B$8:$AK$8,0)),"")</f>
        <v/>
      </c>
      <c r="O278" s="86" t="str">
        <f>IFERROR(INDEX(TQoL_Indexes!$B$9:$AK$88,MATCH($A$3,TQoL_Indexes!#REF!,0)+$A278,MATCH(O$3,TQoL_Indexes!$B$8:$AK$8,0)),"")</f>
        <v/>
      </c>
      <c r="P278" s="86" t="str">
        <f>IFERROR(INDEX(TQoL_Indexes!$B$9:$AK$88,MATCH($A$3,TQoL_Indexes!#REF!,0)+$A278,MATCH(P$3,TQoL_Indexes!$B$8:$AK$8,0)),"")</f>
        <v/>
      </c>
      <c r="Q278" s="86" t="str">
        <f>IFERROR(INDEX(TQoL_Indexes!$B$9:$AK$88,MATCH($A$3,TQoL_Indexes!#REF!,0)+$A278,MATCH(Q$3,TQoL_Indexes!$B$8:$AK$8,0)),"")</f>
        <v/>
      </c>
      <c r="R278" s="86" t="str">
        <f>IFERROR(INDEX(TQoL_Indexes!$B$9:$AK$88,MATCH($A$3,TQoL_Indexes!#REF!,0)+$A278,MATCH(R$3,TQoL_Indexes!$B$8:$AK$8,0)),"")</f>
        <v/>
      </c>
      <c r="S278" s="86" t="str">
        <f>IFERROR(INDEX(TQoL_Indexes!$B$9:$AK$88,MATCH($A$3,TQoL_Indexes!#REF!,0)+$A278,MATCH(S$3,TQoL_Indexes!$B$8:$AK$8,0)),"")</f>
        <v/>
      </c>
      <c r="T278" s="86" t="str">
        <f>IFERROR(INDEX(TQoL_Indexes!$B$9:$AK$88,MATCH($A$3,TQoL_Indexes!#REF!,0)+$A278,MATCH(T$3,TQoL_Indexes!$B$8:$AK$8,0)),"")</f>
        <v/>
      </c>
      <c r="U278" s="86" t="str">
        <f>IFERROR(INDEX(TQoL_Indexes!$B$9:$AK$88,MATCH($A$3,TQoL_Indexes!#REF!,0)+$A278,MATCH(U$3,TQoL_Indexes!$B$8:$AK$8,0)),"")</f>
        <v/>
      </c>
      <c r="V278" s="86" t="str">
        <f>IFERROR(INDEX(TQoL_Indexes!$B$9:$AK$88,MATCH($A$3,TQoL_Indexes!#REF!,0)+$A278,MATCH(V$3,TQoL_Indexes!$B$8:$AK$8,0)),"")</f>
        <v/>
      </c>
      <c r="W278" s="86" t="str">
        <f>IFERROR(INDEX(TQoL_Indexes!$B$9:$AK$88,MATCH($A$3,TQoL_Indexes!#REF!,0)+$A278,MATCH(W$3,TQoL_Indexes!$B$8:$AK$8,0)),"")</f>
        <v/>
      </c>
      <c r="X278" s="86" t="str">
        <f>IFERROR(INDEX(TQoL_Indexes!$B$9:$AK$88,MATCH($A$3,TQoL_Indexes!#REF!,0)+$A278,MATCH(X$3,TQoL_Indexes!$B$8:$AK$8,0)),"")</f>
        <v/>
      </c>
      <c r="Y278" s="86" t="str">
        <f>IFERROR(INDEX(TQoL_Indexes!$B$9:$AK$88,MATCH($A$3,TQoL_Indexes!#REF!,0)+$A278,MATCH(Y$3,TQoL_Indexes!$B$8:$AK$8,0)),"")</f>
        <v/>
      </c>
      <c r="Z278" s="86" t="str">
        <f>IFERROR(INDEX(TQoL_Indexes!$B$9:$AK$88,MATCH($A$3,TQoL_Indexes!#REF!,0)+$A278,MATCH(Z$3,TQoL_Indexes!$B$8:$AK$8,0)),"")</f>
        <v/>
      </c>
      <c r="AA278" s="86" t="str">
        <f>IFERROR(INDEX(TQoL_Indexes!$B$9:$AK$88,MATCH($A$3,TQoL_Indexes!#REF!,0)+$A278,MATCH(AA$3,TQoL_Indexes!$B$8:$AK$8,0)),"")</f>
        <v/>
      </c>
      <c r="AB278" s="86" t="str">
        <f>IFERROR(INDEX(TQoL_Indexes!$B$9:$AK$88,MATCH($A$3,TQoL_Indexes!#REF!,0)+$A278,MATCH(AB$3,TQoL_Indexes!$B$8:$AK$8,0)),"")</f>
        <v/>
      </c>
      <c r="AC278" s="86" t="str">
        <f>IFERROR(INDEX(TQoL_Indexes!$B$9:$AK$88,MATCH($A$3,TQoL_Indexes!#REF!,0)+$A278,MATCH(AC$3,TQoL_Indexes!$B$8:$AK$8,0)),"")</f>
        <v/>
      </c>
      <c r="AD278" s="86" t="str">
        <f>IFERROR(INDEX(TQoL_Indexes!$B$9:$AK$88,MATCH($A$3,TQoL_Indexes!#REF!,0)+$A278,MATCH(AD$3,TQoL_Indexes!$B$8:$AK$8,0)),"")</f>
        <v/>
      </c>
      <c r="AE278" s="86" t="str">
        <f>IFERROR(INDEX(TQoL_Indexes!$B$9:$AK$88,MATCH($A$3,TQoL_Indexes!#REF!,0)+$A278,MATCH(AE$3,TQoL_Indexes!$B$8:$AK$8,0)),"")</f>
        <v/>
      </c>
      <c r="AF278" s="86" t="str">
        <f>IFERROR(INDEX(TQoL_Indexes!$B$9:$AK$88,MATCH($A$3,TQoL_Indexes!#REF!,0)+$A278,MATCH(AF$3,TQoL_Indexes!$B$8:$AK$8,0)),"")</f>
        <v/>
      </c>
      <c r="AG278" s="86" t="str">
        <f>IFERROR(INDEX(TQoL_Indexes!$B$9:$AK$88,MATCH($A$3,TQoL_Indexes!#REF!,0)+$A278,MATCH(AG$3,TQoL_Indexes!$B$8:$AK$8,0)),"")</f>
        <v/>
      </c>
      <c r="AH278" s="86" t="str">
        <f>IFERROR(INDEX(TQoL_Indexes!$B$9:$AK$88,MATCH($A$3,TQoL_Indexes!#REF!,0)+$A278,MATCH(AH$3,TQoL_Indexes!$B$8:$AK$8,0)),"")</f>
        <v/>
      </c>
      <c r="AI278" s="86" t="str">
        <f>IFERROR(INDEX(TQoL_Indexes!$B$9:$AK$88,MATCH($A$3,TQoL_Indexes!#REF!,0)+$A278,MATCH(AI$3,TQoL_Indexes!$B$8:$AK$8,0)),"")</f>
        <v/>
      </c>
      <c r="AJ278" s="86" t="str">
        <f>IFERROR(INDEX(TQoL_Indexes!$B$9:$AK$88,MATCH($A$3,TQoL_Indexes!#REF!,0)+$A278,MATCH(AJ$3,TQoL_Indexes!$B$8:$AK$8,0)),"")</f>
        <v/>
      </c>
      <c r="AK278" s="86" t="str">
        <f>IFERROR(INDEX(TQoL_Indexes!$B$9:$AK$88,MATCH($A$3,TQoL_Indexes!#REF!,0)+$A278,MATCH(AK$3,TQoL_Indexes!$B$8:$AK$8,0)),"")</f>
        <v/>
      </c>
      <c r="AL278" s="86" t="str">
        <f>IFERROR(INDEX(TQoL_Indexes!$B$9:$AK$88,MATCH($A$3,TQoL_Indexes!#REF!,0)+$A278,MATCH(AL$3,TQoL_Indexes!$B$8:$AK$8,0)),"")</f>
        <v/>
      </c>
      <c r="AM278" s="87" t="str">
        <f>IFERROR(INDEX(TQoL_Indexes!$B$9:$AK$88,MATCH($A$3,TQoL_Indexes!#REF!,0)+$A278,MATCH(AM$3,TQoL_Indexes!$B$8:$AK$8,0)),"")</f>
        <v/>
      </c>
    </row>
    <row r="279" spans="1:39">
      <c r="A279" s="58" t="str">
        <f>IFERROR(IF(A278+1&lt;COUNTIF(TQoL_Indexes!#REF!,Aux_Country!$A$3),A278+1,""),"")</f>
        <v/>
      </c>
      <c r="B279" s="121" t="str">
        <f>IFERROR(INDEX(TQoL_Indexes!$B$9:$AK$88,MATCH($A$3,TQoL_Indexes!#REF!,0)+$A279,MATCH(B$3,TQoL_Indexes!$B$8:$AK$8,0)),"")</f>
        <v/>
      </c>
      <c r="C279" s="116" t="str">
        <f>IFERROR(INDEX(TQoL_Indexes!$B$9:$AK$88,MATCH($A$3,TQoL_Indexes!#REF!,0)+$A279,MATCH(C$3,TQoL_Indexes!$B$8:$AK$8,0)),"")</f>
        <v/>
      </c>
      <c r="D279" s="122" t="str">
        <f>IFERROR(INDEX(TQoL_Indexes!$B$9:$AK$88,MATCH($A$3,TQoL_Indexes!#REF!,0)+$A279,MATCH(D$3,TQoL_Indexes!$B$8:$AK$8,0)),"")</f>
        <v/>
      </c>
      <c r="E279" s="86" t="str">
        <f>IFERROR(INDEX(TQoL_Indexes!$B$9:$AK$88,MATCH($A$3,TQoL_Indexes!#REF!,0)+$A279,MATCH(E$3,TQoL_Indexes!$B$8:$AK$8,0)),"")</f>
        <v/>
      </c>
      <c r="F279" s="86" t="str">
        <f>IFERROR(INDEX(TQoL_Indexes!$B$9:$AK$88,MATCH($A$3,TQoL_Indexes!#REF!,0)+$A279,MATCH(F$3,TQoL_Indexes!$B$8:$AK$8,0)),"")</f>
        <v/>
      </c>
      <c r="G279" s="86" t="str">
        <f>IFERROR(INDEX(TQoL_Indexes!$B$9:$AK$88,MATCH($A$3,TQoL_Indexes!#REF!,0)+$A279,MATCH(G$3,TQoL_Indexes!$B$8:$AK$8,0)),"")</f>
        <v/>
      </c>
      <c r="H279" s="86" t="str">
        <f>IFERROR(INDEX(TQoL_Indexes!$B$9:$AK$88,MATCH($A$3,TQoL_Indexes!#REF!,0)+$A279,MATCH(H$3,TQoL_Indexes!$B$8:$AK$8,0)),"")</f>
        <v/>
      </c>
      <c r="I279" s="86" t="str">
        <f>IFERROR(INDEX(TQoL_Indexes!$B$9:$AK$88,MATCH($A$3,TQoL_Indexes!#REF!,0)+$A279,MATCH(I$3,TQoL_Indexes!$B$8:$AK$8,0)),"")</f>
        <v/>
      </c>
      <c r="J279" s="86" t="str">
        <f>IFERROR(INDEX(TQoL_Indexes!$B$9:$AK$88,MATCH($A$3,TQoL_Indexes!#REF!,0)+$A279,MATCH(J$3,TQoL_Indexes!$B$8:$AK$8,0)),"")</f>
        <v/>
      </c>
      <c r="K279" s="86" t="str">
        <f>IFERROR(INDEX(TQoL_Indexes!$B$9:$AK$88,MATCH($A$3,TQoL_Indexes!#REF!,0)+$A279,MATCH(K$3,TQoL_Indexes!$B$8:$AK$8,0)),"")</f>
        <v/>
      </c>
      <c r="L279" s="86" t="str">
        <f>IFERROR(INDEX(TQoL_Indexes!$B$9:$AK$88,MATCH($A$3,TQoL_Indexes!#REF!,0)+$A279,MATCH(L$3,TQoL_Indexes!$B$8:$AK$8,0)),"")</f>
        <v/>
      </c>
      <c r="M279" s="86" t="str">
        <f>IFERROR(INDEX(TQoL_Indexes!$B$9:$AK$88,MATCH($A$3,TQoL_Indexes!#REF!,0)+$A279,MATCH(M$3,TQoL_Indexes!$B$8:$AK$8,0)),"")</f>
        <v/>
      </c>
      <c r="N279" s="86" t="str">
        <f>IFERROR(INDEX(TQoL_Indexes!$B$9:$AK$88,MATCH($A$3,TQoL_Indexes!#REF!,0)+$A279,MATCH(N$3,TQoL_Indexes!$B$8:$AK$8,0)),"")</f>
        <v/>
      </c>
      <c r="O279" s="86" t="str">
        <f>IFERROR(INDEX(TQoL_Indexes!$B$9:$AK$88,MATCH($A$3,TQoL_Indexes!#REF!,0)+$A279,MATCH(O$3,TQoL_Indexes!$B$8:$AK$8,0)),"")</f>
        <v/>
      </c>
      <c r="P279" s="86" t="str">
        <f>IFERROR(INDEX(TQoL_Indexes!$B$9:$AK$88,MATCH($A$3,TQoL_Indexes!#REF!,0)+$A279,MATCH(P$3,TQoL_Indexes!$B$8:$AK$8,0)),"")</f>
        <v/>
      </c>
      <c r="Q279" s="86" t="str">
        <f>IFERROR(INDEX(TQoL_Indexes!$B$9:$AK$88,MATCH($A$3,TQoL_Indexes!#REF!,0)+$A279,MATCH(Q$3,TQoL_Indexes!$B$8:$AK$8,0)),"")</f>
        <v/>
      </c>
      <c r="R279" s="86" t="str">
        <f>IFERROR(INDEX(TQoL_Indexes!$B$9:$AK$88,MATCH($A$3,TQoL_Indexes!#REF!,0)+$A279,MATCH(R$3,TQoL_Indexes!$B$8:$AK$8,0)),"")</f>
        <v/>
      </c>
      <c r="S279" s="86" t="str">
        <f>IFERROR(INDEX(TQoL_Indexes!$B$9:$AK$88,MATCH($A$3,TQoL_Indexes!#REF!,0)+$A279,MATCH(S$3,TQoL_Indexes!$B$8:$AK$8,0)),"")</f>
        <v/>
      </c>
      <c r="T279" s="86" t="str">
        <f>IFERROR(INDEX(TQoL_Indexes!$B$9:$AK$88,MATCH($A$3,TQoL_Indexes!#REF!,0)+$A279,MATCH(T$3,TQoL_Indexes!$B$8:$AK$8,0)),"")</f>
        <v/>
      </c>
      <c r="U279" s="86" t="str">
        <f>IFERROR(INDEX(TQoL_Indexes!$B$9:$AK$88,MATCH($A$3,TQoL_Indexes!#REF!,0)+$A279,MATCH(U$3,TQoL_Indexes!$B$8:$AK$8,0)),"")</f>
        <v/>
      </c>
      <c r="V279" s="86" t="str">
        <f>IFERROR(INDEX(TQoL_Indexes!$B$9:$AK$88,MATCH($A$3,TQoL_Indexes!#REF!,0)+$A279,MATCH(V$3,TQoL_Indexes!$B$8:$AK$8,0)),"")</f>
        <v/>
      </c>
      <c r="W279" s="86" t="str">
        <f>IFERROR(INDEX(TQoL_Indexes!$B$9:$AK$88,MATCH($A$3,TQoL_Indexes!#REF!,0)+$A279,MATCH(W$3,TQoL_Indexes!$B$8:$AK$8,0)),"")</f>
        <v/>
      </c>
      <c r="X279" s="86" t="str">
        <f>IFERROR(INDEX(TQoL_Indexes!$B$9:$AK$88,MATCH($A$3,TQoL_Indexes!#REF!,0)+$A279,MATCH(X$3,TQoL_Indexes!$B$8:$AK$8,0)),"")</f>
        <v/>
      </c>
      <c r="Y279" s="86" t="str">
        <f>IFERROR(INDEX(TQoL_Indexes!$B$9:$AK$88,MATCH($A$3,TQoL_Indexes!#REF!,0)+$A279,MATCH(Y$3,TQoL_Indexes!$B$8:$AK$8,0)),"")</f>
        <v/>
      </c>
      <c r="Z279" s="86" t="str">
        <f>IFERROR(INDEX(TQoL_Indexes!$B$9:$AK$88,MATCH($A$3,TQoL_Indexes!#REF!,0)+$A279,MATCH(Z$3,TQoL_Indexes!$B$8:$AK$8,0)),"")</f>
        <v/>
      </c>
      <c r="AA279" s="86" t="str">
        <f>IFERROR(INDEX(TQoL_Indexes!$B$9:$AK$88,MATCH($A$3,TQoL_Indexes!#REF!,0)+$A279,MATCH(AA$3,TQoL_Indexes!$B$8:$AK$8,0)),"")</f>
        <v/>
      </c>
      <c r="AB279" s="86" t="str">
        <f>IFERROR(INDEX(TQoL_Indexes!$B$9:$AK$88,MATCH($A$3,TQoL_Indexes!#REF!,0)+$A279,MATCH(AB$3,TQoL_Indexes!$B$8:$AK$8,0)),"")</f>
        <v/>
      </c>
      <c r="AC279" s="86" t="str">
        <f>IFERROR(INDEX(TQoL_Indexes!$B$9:$AK$88,MATCH($A$3,TQoL_Indexes!#REF!,0)+$A279,MATCH(AC$3,TQoL_Indexes!$B$8:$AK$8,0)),"")</f>
        <v/>
      </c>
      <c r="AD279" s="86" t="str">
        <f>IFERROR(INDEX(TQoL_Indexes!$B$9:$AK$88,MATCH($A$3,TQoL_Indexes!#REF!,0)+$A279,MATCH(AD$3,TQoL_Indexes!$B$8:$AK$8,0)),"")</f>
        <v/>
      </c>
      <c r="AE279" s="86" t="str">
        <f>IFERROR(INDEX(TQoL_Indexes!$B$9:$AK$88,MATCH($A$3,TQoL_Indexes!#REF!,0)+$A279,MATCH(AE$3,TQoL_Indexes!$B$8:$AK$8,0)),"")</f>
        <v/>
      </c>
      <c r="AF279" s="86" t="str">
        <f>IFERROR(INDEX(TQoL_Indexes!$B$9:$AK$88,MATCH($A$3,TQoL_Indexes!#REF!,0)+$A279,MATCH(AF$3,TQoL_Indexes!$B$8:$AK$8,0)),"")</f>
        <v/>
      </c>
      <c r="AG279" s="86" t="str">
        <f>IFERROR(INDEX(TQoL_Indexes!$B$9:$AK$88,MATCH($A$3,TQoL_Indexes!#REF!,0)+$A279,MATCH(AG$3,TQoL_Indexes!$B$8:$AK$8,0)),"")</f>
        <v/>
      </c>
      <c r="AH279" s="86" t="str">
        <f>IFERROR(INDEX(TQoL_Indexes!$B$9:$AK$88,MATCH($A$3,TQoL_Indexes!#REF!,0)+$A279,MATCH(AH$3,TQoL_Indexes!$B$8:$AK$8,0)),"")</f>
        <v/>
      </c>
      <c r="AI279" s="86" t="str">
        <f>IFERROR(INDEX(TQoL_Indexes!$B$9:$AK$88,MATCH($A$3,TQoL_Indexes!#REF!,0)+$A279,MATCH(AI$3,TQoL_Indexes!$B$8:$AK$8,0)),"")</f>
        <v/>
      </c>
      <c r="AJ279" s="86" t="str">
        <f>IFERROR(INDEX(TQoL_Indexes!$B$9:$AK$88,MATCH($A$3,TQoL_Indexes!#REF!,0)+$A279,MATCH(AJ$3,TQoL_Indexes!$B$8:$AK$8,0)),"")</f>
        <v/>
      </c>
      <c r="AK279" s="86" t="str">
        <f>IFERROR(INDEX(TQoL_Indexes!$B$9:$AK$88,MATCH($A$3,TQoL_Indexes!#REF!,0)+$A279,MATCH(AK$3,TQoL_Indexes!$B$8:$AK$8,0)),"")</f>
        <v/>
      </c>
      <c r="AL279" s="86" t="str">
        <f>IFERROR(INDEX(TQoL_Indexes!$B$9:$AK$88,MATCH($A$3,TQoL_Indexes!#REF!,0)+$A279,MATCH(AL$3,TQoL_Indexes!$B$8:$AK$8,0)),"")</f>
        <v/>
      </c>
      <c r="AM279" s="87" t="str">
        <f>IFERROR(INDEX(TQoL_Indexes!$B$9:$AK$88,MATCH($A$3,TQoL_Indexes!#REF!,0)+$A279,MATCH(AM$3,TQoL_Indexes!$B$8:$AK$8,0)),"")</f>
        <v/>
      </c>
    </row>
    <row r="280" spans="1:39">
      <c r="A280" s="58" t="str">
        <f>IFERROR(IF(A279+1&lt;COUNTIF(TQoL_Indexes!#REF!,Aux_Country!$A$3),A279+1,""),"")</f>
        <v/>
      </c>
      <c r="B280" s="121" t="str">
        <f>IFERROR(INDEX(TQoL_Indexes!$B$9:$AK$88,MATCH($A$3,TQoL_Indexes!#REF!,0)+$A280,MATCH(B$3,TQoL_Indexes!$B$8:$AK$8,0)),"")</f>
        <v/>
      </c>
      <c r="C280" s="116" t="str">
        <f>IFERROR(INDEX(TQoL_Indexes!$B$9:$AK$88,MATCH($A$3,TQoL_Indexes!#REF!,0)+$A280,MATCH(C$3,TQoL_Indexes!$B$8:$AK$8,0)),"")</f>
        <v/>
      </c>
      <c r="D280" s="122" t="str">
        <f>IFERROR(INDEX(TQoL_Indexes!$B$9:$AK$88,MATCH($A$3,TQoL_Indexes!#REF!,0)+$A280,MATCH(D$3,TQoL_Indexes!$B$8:$AK$8,0)),"")</f>
        <v/>
      </c>
      <c r="E280" s="86" t="str">
        <f>IFERROR(INDEX(TQoL_Indexes!$B$9:$AK$88,MATCH($A$3,TQoL_Indexes!#REF!,0)+$A280,MATCH(E$3,TQoL_Indexes!$B$8:$AK$8,0)),"")</f>
        <v/>
      </c>
      <c r="F280" s="86" t="str">
        <f>IFERROR(INDEX(TQoL_Indexes!$B$9:$AK$88,MATCH($A$3,TQoL_Indexes!#REF!,0)+$A280,MATCH(F$3,TQoL_Indexes!$B$8:$AK$8,0)),"")</f>
        <v/>
      </c>
      <c r="G280" s="86" t="str">
        <f>IFERROR(INDEX(TQoL_Indexes!$B$9:$AK$88,MATCH($A$3,TQoL_Indexes!#REF!,0)+$A280,MATCH(G$3,TQoL_Indexes!$B$8:$AK$8,0)),"")</f>
        <v/>
      </c>
      <c r="H280" s="86" t="str">
        <f>IFERROR(INDEX(TQoL_Indexes!$B$9:$AK$88,MATCH($A$3,TQoL_Indexes!#REF!,0)+$A280,MATCH(H$3,TQoL_Indexes!$B$8:$AK$8,0)),"")</f>
        <v/>
      </c>
      <c r="I280" s="86" t="str">
        <f>IFERROR(INDEX(TQoL_Indexes!$B$9:$AK$88,MATCH($A$3,TQoL_Indexes!#REF!,0)+$A280,MATCH(I$3,TQoL_Indexes!$B$8:$AK$8,0)),"")</f>
        <v/>
      </c>
      <c r="J280" s="86" t="str">
        <f>IFERROR(INDEX(TQoL_Indexes!$B$9:$AK$88,MATCH($A$3,TQoL_Indexes!#REF!,0)+$A280,MATCH(J$3,TQoL_Indexes!$B$8:$AK$8,0)),"")</f>
        <v/>
      </c>
      <c r="K280" s="86" t="str">
        <f>IFERROR(INDEX(TQoL_Indexes!$B$9:$AK$88,MATCH($A$3,TQoL_Indexes!#REF!,0)+$A280,MATCH(K$3,TQoL_Indexes!$B$8:$AK$8,0)),"")</f>
        <v/>
      </c>
      <c r="L280" s="86" t="str">
        <f>IFERROR(INDEX(TQoL_Indexes!$B$9:$AK$88,MATCH($A$3,TQoL_Indexes!#REF!,0)+$A280,MATCH(L$3,TQoL_Indexes!$B$8:$AK$8,0)),"")</f>
        <v/>
      </c>
      <c r="M280" s="86" t="str">
        <f>IFERROR(INDEX(TQoL_Indexes!$B$9:$AK$88,MATCH($A$3,TQoL_Indexes!#REF!,0)+$A280,MATCH(M$3,TQoL_Indexes!$B$8:$AK$8,0)),"")</f>
        <v/>
      </c>
      <c r="N280" s="86" t="str">
        <f>IFERROR(INDEX(TQoL_Indexes!$B$9:$AK$88,MATCH($A$3,TQoL_Indexes!#REF!,0)+$A280,MATCH(N$3,TQoL_Indexes!$B$8:$AK$8,0)),"")</f>
        <v/>
      </c>
      <c r="O280" s="86" t="str">
        <f>IFERROR(INDEX(TQoL_Indexes!$B$9:$AK$88,MATCH($A$3,TQoL_Indexes!#REF!,0)+$A280,MATCH(O$3,TQoL_Indexes!$B$8:$AK$8,0)),"")</f>
        <v/>
      </c>
      <c r="P280" s="86" t="str">
        <f>IFERROR(INDEX(TQoL_Indexes!$B$9:$AK$88,MATCH($A$3,TQoL_Indexes!#REF!,0)+$A280,MATCH(P$3,TQoL_Indexes!$B$8:$AK$8,0)),"")</f>
        <v/>
      </c>
      <c r="Q280" s="86" t="str">
        <f>IFERROR(INDEX(TQoL_Indexes!$B$9:$AK$88,MATCH($A$3,TQoL_Indexes!#REF!,0)+$A280,MATCH(Q$3,TQoL_Indexes!$B$8:$AK$8,0)),"")</f>
        <v/>
      </c>
      <c r="R280" s="86" t="str">
        <f>IFERROR(INDEX(TQoL_Indexes!$B$9:$AK$88,MATCH($A$3,TQoL_Indexes!#REF!,0)+$A280,MATCH(R$3,TQoL_Indexes!$B$8:$AK$8,0)),"")</f>
        <v/>
      </c>
      <c r="S280" s="86" t="str">
        <f>IFERROR(INDEX(TQoL_Indexes!$B$9:$AK$88,MATCH($A$3,TQoL_Indexes!#REF!,0)+$A280,MATCH(S$3,TQoL_Indexes!$B$8:$AK$8,0)),"")</f>
        <v/>
      </c>
      <c r="T280" s="86" t="str">
        <f>IFERROR(INDEX(TQoL_Indexes!$B$9:$AK$88,MATCH($A$3,TQoL_Indexes!#REF!,0)+$A280,MATCH(T$3,TQoL_Indexes!$B$8:$AK$8,0)),"")</f>
        <v/>
      </c>
      <c r="U280" s="86" t="str">
        <f>IFERROR(INDEX(TQoL_Indexes!$B$9:$AK$88,MATCH($A$3,TQoL_Indexes!#REF!,0)+$A280,MATCH(U$3,TQoL_Indexes!$B$8:$AK$8,0)),"")</f>
        <v/>
      </c>
      <c r="V280" s="86" t="str">
        <f>IFERROR(INDEX(TQoL_Indexes!$B$9:$AK$88,MATCH($A$3,TQoL_Indexes!#REF!,0)+$A280,MATCH(V$3,TQoL_Indexes!$B$8:$AK$8,0)),"")</f>
        <v/>
      </c>
      <c r="W280" s="86" t="str">
        <f>IFERROR(INDEX(TQoL_Indexes!$B$9:$AK$88,MATCH($A$3,TQoL_Indexes!#REF!,0)+$A280,MATCH(W$3,TQoL_Indexes!$B$8:$AK$8,0)),"")</f>
        <v/>
      </c>
      <c r="X280" s="86" t="str">
        <f>IFERROR(INDEX(TQoL_Indexes!$B$9:$AK$88,MATCH($A$3,TQoL_Indexes!#REF!,0)+$A280,MATCH(X$3,TQoL_Indexes!$B$8:$AK$8,0)),"")</f>
        <v/>
      </c>
      <c r="Y280" s="86" t="str">
        <f>IFERROR(INDEX(TQoL_Indexes!$B$9:$AK$88,MATCH($A$3,TQoL_Indexes!#REF!,0)+$A280,MATCH(Y$3,TQoL_Indexes!$B$8:$AK$8,0)),"")</f>
        <v/>
      </c>
      <c r="Z280" s="86" t="str">
        <f>IFERROR(INDEX(TQoL_Indexes!$B$9:$AK$88,MATCH($A$3,TQoL_Indexes!#REF!,0)+$A280,MATCH(Z$3,TQoL_Indexes!$B$8:$AK$8,0)),"")</f>
        <v/>
      </c>
      <c r="AA280" s="86" t="str">
        <f>IFERROR(INDEX(TQoL_Indexes!$B$9:$AK$88,MATCH($A$3,TQoL_Indexes!#REF!,0)+$A280,MATCH(AA$3,TQoL_Indexes!$B$8:$AK$8,0)),"")</f>
        <v/>
      </c>
      <c r="AB280" s="86" t="str">
        <f>IFERROR(INDEX(TQoL_Indexes!$B$9:$AK$88,MATCH($A$3,TQoL_Indexes!#REF!,0)+$A280,MATCH(AB$3,TQoL_Indexes!$B$8:$AK$8,0)),"")</f>
        <v/>
      </c>
      <c r="AC280" s="86" t="str">
        <f>IFERROR(INDEX(TQoL_Indexes!$B$9:$AK$88,MATCH($A$3,TQoL_Indexes!#REF!,0)+$A280,MATCH(AC$3,TQoL_Indexes!$B$8:$AK$8,0)),"")</f>
        <v/>
      </c>
      <c r="AD280" s="86" t="str">
        <f>IFERROR(INDEX(TQoL_Indexes!$B$9:$AK$88,MATCH($A$3,TQoL_Indexes!#REF!,0)+$A280,MATCH(AD$3,TQoL_Indexes!$B$8:$AK$8,0)),"")</f>
        <v/>
      </c>
      <c r="AE280" s="86" t="str">
        <f>IFERROR(INDEX(TQoL_Indexes!$B$9:$AK$88,MATCH($A$3,TQoL_Indexes!#REF!,0)+$A280,MATCH(AE$3,TQoL_Indexes!$B$8:$AK$8,0)),"")</f>
        <v/>
      </c>
      <c r="AF280" s="86" t="str">
        <f>IFERROR(INDEX(TQoL_Indexes!$B$9:$AK$88,MATCH($A$3,TQoL_Indexes!#REF!,0)+$A280,MATCH(AF$3,TQoL_Indexes!$B$8:$AK$8,0)),"")</f>
        <v/>
      </c>
      <c r="AG280" s="86" t="str">
        <f>IFERROR(INDEX(TQoL_Indexes!$B$9:$AK$88,MATCH($A$3,TQoL_Indexes!#REF!,0)+$A280,MATCH(AG$3,TQoL_Indexes!$B$8:$AK$8,0)),"")</f>
        <v/>
      </c>
      <c r="AH280" s="86" t="str">
        <f>IFERROR(INDEX(TQoL_Indexes!$B$9:$AK$88,MATCH($A$3,TQoL_Indexes!#REF!,0)+$A280,MATCH(AH$3,TQoL_Indexes!$B$8:$AK$8,0)),"")</f>
        <v/>
      </c>
      <c r="AI280" s="86" t="str">
        <f>IFERROR(INDEX(TQoL_Indexes!$B$9:$AK$88,MATCH($A$3,TQoL_Indexes!#REF!,0)+$A280,MATCH(AI$3,TQoL_Indexes!$B$8:$AK$8,0)),"")</f>
        <v/>
      </c>
      <c r="AJ280" s="86" t="str">
        <f>IFERROR(INDEX(TQoL_Indexes!$B$9:$AK$88,MATCH($A$3,TQoL_Indexes!#REF!,0)+$A280,MATCH(AJ$3,TQoL_Indexes!$B$8:$AK$8,0)),"")</f>
        <v/>
      </c>
      <c r="AK280" s="86" t="str">
        <f>IFERROR(INDEX(TQoL_Indexes!$B$9:$AK$88,MATCH($A$3,TQoL_Indexes!#REF!,0)+$A280,MATCH(AK$3,TQoL_Indexes!$B$8:$AK$8,0)),"")</f>
        <v/>
      </c>
      <c r="AL280" s="86" t="str">
        <f>IFERROR(INDEX(TQoL_Indexes!$B$9:$AK$88,MATCH($A$3,TQoL_Indexes!#REF!,0)+$A280,MATCH(AL$3,TQoL_Indexes!$B$8:$AK$8,0)),"")</f>
        <v/>
      </c>
      <c r="AM280" s="87" t="str">
        <f>IFERROR(INDEX(TQoL_Indexes!$B$9:$AK$88,MATCH($A$3,TQoL_Indexes!#REF!,0)+$A280,MATCH(AM$3,TQoL_Indexes!$B$8:$AK$8,0)),"")</f>
        <v/>
      </c>
    </row>
    <row r="281" spans="1:39">
      <c r="A281" s="58" t="str">
        <f>IFERROR(IF(A280+1&lt;COUNTIF(TQoL_Indexes!#REF!,Aux_Country!$A$3),A280+1,""),"")</f>
        <v/>
      </c>
      <c r="B281" s="121" t="str">
        <f>IFERROR(INDEX(TQoL_Indexes!$B$9:$AK$88,MATCH($A$3,TQoL_Indexes!#REF!,0)+$A281,MATCH(B$3,TQoL_Indexes!$B$8:$AK$8,0)),"")</f>
        <v/>
      </c>
      <c r="C281" s="116" t="str">
        <f>IFERROR(INDEX(TQoL_Indexes!$B$9:$AK$88,MATCH($A$3,TQoL_Indexes!#REF!,0)+$A281,MATCH(C$3,TQoL_Indexes!$B$8:$AK$8,0)),"")</f>
        <v/>
      </c>
      <c r="D281" s="122" t="str">
        <f>IFERROR(INDEX(TQoL_Indexes!$B$9:$AK$88,MATCH($A$3,TQoL_Indexes!#REF!,0)+$A281,MATCH(D$3,TQoL_Indexes!$B$8:$AK$8,0)),"")</f>
        <v/>
      </c>
      <c r="E281" s="86" t="str">
        <f>IFERROR(INDEX(TQoL_Indexes!$B$9:$AK$88,MATCH($A$3,TQoL_Indexes!#REF!,0)+$A281,MATCH(E$3,TQoL_Indexes!$B$8:$AK$8,0)),"")</f>
        <v/>
      </c>
      <c r="F281" s="86" t="str">
        <f>IFERROR(INDEX(TQoL_Indexes!$B$9:$AK$88,MATCH($A$3,TQoL_Indexes!#REF!,0)+$A281,MATCH(F$3,TQoL_Indexes!$B$8:$AK$8,0)),"")</f>
        <v/>
      </c>
      <c r="G281" s="86" t="str">
        <f>IFERROR(INDEX(TQoL_Indexes!$B$9:$AK$88,MATCH($A$3,TQoL_Indexes!#REF!,0)+$A281,MATCH(G$3,TQoL_Indexes!$B$8:$AK$8,0)),"")</f>
        <v/>
      </c>
      <c r="H281" s="86" t="str">
        <f>IFERROR(INDEX(TQoL_Indexes!$B$9:$AK$88,MATCH($A$3,TQoL_Indexes!#REF!,0)+$A281,MATCH(H$3,TQoL_Indexes!$B$8:$AK$8,0)),"")</f>
        <v/>
      </c>
      <c r="I281" s="86" t="str">
        <f>IFERROR(INDEX(TQoL_Indexes!$B$9:$AK$88,MATCH($A$3,TQoL_Indexes!#REF!,0)+$A281,MATCH(I$3,TQoL_Indexes!$B$8:$AK$8,0)),"")</f>
        <v/>
      </c>
      <c r="J281" s="86" t="str">
        <f>IFERROR(INDEX(TQoL_Indexes!$B$9:$AK$88,MATCH($A$3,TQoL_Indexes!#REF!,0)+$A281,MATCH(J$3,TQoL_Indexes!$B$8:$AK$8,0)),"")</f>
        <v/>
      </c>
      <c r="K281" s="86" t="str">
        <f>IFERROR(INDEX(TQoL_Indexes!$B$9:$AK$88,MATCH($A$3,TQoL_Indexes!#REF!,0)+$A281,MATCH(K$3,TQoL_Indexes!$B$8:$AK$8,0)),"")</f>
        <v/>
      </c>
      <c r="L281" s="86" t="str">
        <f>IFERROR(INDEX(TQoL_Indexes!$B$9:$AK$88,MATCH($A$3,TQoL_Indexes!#REF!,0)+$A281,MATCH(L$3,TQoL_Indexes!$B$8:$AK$8,0)),"")</f>
        <v/>
      </c>
      <c r="M281" s="86" t="str">
        <f>IFERROR(INDEX(TQoL_Indexes!$B$9:$AK$88,MATCH($A$3,TQoL_Indexes!#REF!,0)+$A281,MATCH(M$3,TQoL_Indexes!$B$8:$AK$8,0)),"")</f>
        <v/>
      </c>
      <c r="N281" s="86" t="str">
        <f>IFERROR(INDEX(TQoL_Indexes!$B$9:$AK$88,MATCH($A$3,TQoL_Indexes!#REF!,0)+$A281,MATCH(N$3,TQoL_Indexes!$B$8:$AK$8,0)),"")</f>
        <v/>
      </c>
      <c r="O281" s="86" t="str">
        <f>IFERROR(INDEX(TQoL_Indexes!$B$9:$AK$88,MATCH($A$3,TQoL_Indexes!#REF!,0)+$A281,MATCH(O$3,TQoL_Indexes!$B$8:$AK$8,0)),"")</f>
        <v/>
      </c>
      <c r="P281" s="86" t="str">
        <f>IFERROR(INDEX(TQoL_Indexes!$B$9:$AK$88,MATCH($A$3,TQoL_Indexes!#REF!,0)+$A281,MATCH(P$3,TQoL_Indexes!$B$8:$AK$8,0)),"")</f>
        <v/>
      </c>
      <c r="Q281" s="86" t="str">
        <f>IFERROR(INDEX(TQoL_Indexes!$B$9:$AK$88,MATCH($A$3,TQoL_Indexes!#REF!,0)+$A281,MATCH(Q$3,TQoL_Indexes!$B$8:$AK$8,0)),"")</f>
        <v/>
      </c>
      <c r="R281" s="86" t="str">
        <f>IFERROR(INDEX(TQoL_Indexes!$B$9:$AK$88,MATCH($A$3,TQoL_Indexes!#REF!,0)+$A281,MATCH(R$3,TQoL_Indexes!$B$8:$AK$8,0)),"")</f>
        <v/>
      </c>
      <c r="S281" s="86" t="str">
        <f>IFERROR(INDEX(TQoL_Indexes!$B$9:$AK$88,MATCH($A$3,TQoL_Indexes!#REF!,0)+$A281,MATCH(S$3,TQoL_Indexes!$B$8:$AK$8,0)),"")</f>
        <v/>
      </c>
      <c r="T281" s="86" t="str">
        <f>IFERROR(INDEX(TQoL_Indexes!$B$9:$AK$88,MATCH($A$3,TQoL_Indexes!#REF!,0)+$A281,MATCH(T$3,TQoL_Indexes!$B$8:$AK$8,0)),"")</f>
        <v/>
      </c>
      <c r="U281" s="86" t="str">
        <f>IFERROR(INDEX(TQoL_Indexes!$B$9:$AK$88,MATCH($A$3,TQoL_Indexes!#REF!,0)+$A281,MATCH(U$3,TQoL_Indexes!$B$8:$AK$8,0)),"")</f>
        <v/>
      </c>
      <c r="V281" s="86" t="str">
        <f>IFERROR(INDEX(TQoL_Indexes!$B$9:$AK$88,MATCH($A$3,TQoL_Indexes!#REF!,0)+$A281,MATCH(V$3,TQoL_Indexes!$B$8:$AK$8,0)),"")</f>
        <v/>
      </c>
      <c r="W281" s="86" t="str">
        <f>IFERROR(INDEX(TQoL_Indexes!$B$9:$AK$88,MATCH($A$3,TQoL_Indexes!#REF!,0)+$A281,MATCH(W$3,TQoL_Indexes!$B$8:$AK$8,0)),"")</f>
        <v/>
      </c>
      <c r="X281" s="86" t="str">
        <f>IFERROR(INDEX(TQoL_Indexes!$B$9:$AK$88,MATCH($A$3,TQoL_Indexes!#REF!,0)+$A281,MATCH(X$3,TQoL_Indexes!$B$8:$AK$8,0)),"")</f>
        <v/>
      </c>
      <c r="Y281" s="86" t="str">
        <f>IFERROR(INDEX(TQoL_Indexes!$B$9:$AK$88,MATCH($A$3,TQoL_Indexes!#REF!,0)+$A281,MATCH(Y$3,TQoL_Indexes!$B$8:$AK$8,0)),"")</f>
        <v/>
      </c>
      <c r="Z281" s="86" t="str">
        <f>IFERROR(INDEX(TQoL_Indexes!$B$9:$AK$88,MATCH($A$3,TQoL_Indexes!#REF!,0)+$A281,MATCH(Z$3,TQoL_Indexes!$B$8:$AK$8,0)),"")</f>
        <v/>
      </c>
      <c r="AA281" s="86" t="str">
        <f>IFERROR(INDEX(TQoL_Indexes!$B$9:$AK$88,MATCH($A$3,TQoL_Indexes!#REF!,0)+$A281,MATCH(AA$3,TQoL_Indexes!$B$8:$AK$8,0)),"")</f>
        <v/>
      </c>
      <c r="AB281" s="86" t="str">
        <f>IFERROR(INDEX(TQoL_Indexes!$B$9:$AK$88,MATCH($A$3,TQoL_Indexes!#REF!,0)+$A281,MATCH(AB$3,TQoL_Indexes!$B$8:$AK$8,0)),"")</f>
        <v/>
      </c>
      <c r="AC281" s="86" t="str">
        <f>IFERROR(INDEX(TQoL_Indexes!$B$9:$AK$88,MATCH($A$3,TQoL_Indexes!#REF!,0)+$A281,MATCH(AC$3,TQoL_Indexes!$B$8:$AK$8,0)),"")</f>
        <v/>
      </c>
      <c r="AD281" s="86" t="str">
        <f>IFERROR(INDEX(TQoL_Indexes!$B$9:$AK$88,MATCH($A$3,TQoL_Indexes!#REF!,0)+$A281,MATCH(AD$3,TQoL_Indexes!$B$8:$AK$8,0)),"")</f>
        <v/>
      </c>
      <c r="AE281" s="86" t="str">
        <f>IFERROR(INDEX(TQoL_Indexes!$B$9:$AK$88,MATCH($A$3,TQoL_Indexes!#REF!,0)+$A281,MATCH(AE$3,TQoL_Indexes!$B$8:$AK$8,0)),"")</f>
        <v/>
      </c>
      <c r="AF281" s="86" t="str">
        <f>IFERROR(INDEX(TQoL_Indexes!$B$9:$AK$88,MATCH($A$3,TQoL_Indexes!#REF!,0)+$A281,MATCH(AF$3,TQoL_Indexes!$B$8:$AK$8,0)),"")</f>
        <v/>
      </c>
      <c r="AG281" s="86" t="str">
        <f>IFERROR(INDEX(TQoL_Indexes!$B$9:$AK$88,MATCH($A$3,TQoL_Indexes!#REF!,0)+$A281,MATCH(AG$3,TQoL_Indexes!$B$8:$AK$8,0)),"")</f>
        <v/>
      </c>
      <c r="AH281" s="86" t="str">
        <f>IFERROR(INDEX(TQoL_Indexes!$B$9:$AK$88,MATCH($A$3,TQoL_Indexes!#REF!,0)+$A281,MATCH(AH$3,TQoL_Indexes!$B$8:$AK$8,0)),"")</f>
        <v/>
      </c>
      <c r="AI281" s="86" t="str">
        <f>IFERROR(INDEX(TQoL_Indexes!$B$9:$AK$88,MATCH($A$3,TQoL_Indexes!#REF!,0)+$A281,MATCH(AI$3,TQoL_Indexes!$B$8:$AK$8,0)),"")</f>
        <v/>
      </c>
      <c r="AJ281" s="86" t="str">
        <f>IFERROR(INDEX(TQoL_Indexes!$B$9:$AK$88,MATCH($A$3,TQoL_Indexes!#REF!,0)+$A281,MATCH(AJ$3,TQoL_Indexes!$B$8:$AK$8,0)),"")</f>
        <v/>
      </c>
      <c r="AK281" s="86" t="str">
        <f>IFERROR(INDEX(TQoL_Indexes!$B$9:$AK$88,MATCH($A$3,TQoL_Indexes!#REF!,0)+$A281,MATCH(AK$3,TQoL_Indexes!$B$8:$AK$8,0)),"")</f>
        <v/>
      </c>
      <c r="AL281" s="86" t="str">
        <f>IFERROR(INDEX(TQoL_Indexes!$B$9:$AK$88,MATCH($A$3,TQoL_Indexes!#REF!,0)+$A281,MATCH(AL$3,TQoL_Indexes!$B$8:$AK$8,0)),"")</f>
        <v/>
      </c>
      <c r="AM281" s="87" t="str">
        <f>IFERROR(INDEX(TQoL_Indexes!$B$9:$AK$88,MATCH($A$3,TQoL_Indexes!#REF!,0)+$A281,MATCH(AM$3,TQoL_Indexes!$B$8:$AK$8,0)),"")</f>
        <v/>
      </c>
    </row>
    <row r="282" spans="1:39">
      <c r="A282" s="58" t="str">
        <f>IFERROR(IF(A281+1&lt;COUNTIF(TQoL_Indexes!#REF!,Aux_Country!$A$3),A281+1,""),"")</f>
        <v/>
      </c>
      <c r="B282" s="121" t="str">
        <f>IFERROR(INDEX(TQoL_Indexes!$B$9:$AK$88,MATCH($A$3,TQoL_Indexes!#REF!,0)+$A282,MATCH(B$3,TQoL_Indexes!$B$8:$AK$8,0)),"")</f>
        <v/>
      </c>
      <c r="C282" s="116" t="str">
        <f>IFERROR(INDEX(TQoL_Indexes!$B$9:$AK$88,MATCH($A$3,TQoL_Indexes!#REF!,0)+$A282,MATCH(C$3,TQoL_Indexes!$B$8:$AK$8,0)),"")</f>
        <v/>
      </c>
      <c r="D282" s="122" t="str">
        <f>IFERROR(INDEX(TQoL_Indexes!$B$9:$AK$88,MATCH($A$3,TQoL_Indexes!#REF!,0)+$A282,MATCH(D$3,TQoL_Indexes!$B$8:$AK$8,0)),"")</f>
        <v/>
      </c>
      <c r="E282" s="86" t="str">
        <f>IFERROR(INDEX(TQoL_Indexes!$B$9:$AK$88,MATCH($A$3,TQoL_Indexes!#REF!,0)+$A282,MATCH(E$3,TQoL_Indexes!$B$8:$AK$8,0)),"")</f>
        <v/>
      </c>
      <c r="F282" s="86" t="str">
        <f>IFERROR(INDEX(TQoL_Indexes!$B$9:$AK$88,MATCH($A$3,TQoL_Indexes!#REF!,0)+$A282,MATCH(F$3,TQoL_Indexes!$B$8:$AK$8,0)),"")</f>
        <v/>
      </c>
      <c r="G282" s="86" t="str">
        <f>IFERROR(INDEX(TQoL_Indexes!$B$9:$AK$88,MATCH($A$3,TQoL_Indexes!#REF!,0)+$A282,MATCH(G$3,TQoL_Indexes!$B$8:$AK$8,0)),"")</f>
        <v/>
      </c>
      <c r="H282" s="86" t="str">
        <f>IFERROR(INDEX(TQoL_Indexes!$B$9:$AK$88,MATCH($A$3,TQoL_Indexes!#REF!,0)+$A282,MATCH(H$3,TQoL_Indexes!$B$8:$AK$8,0)),"")</f>
        <v/>
      </c>
      <c r="I282" s="86" t="str">
        <f>IFERROR(INDEX(TQoL_Indexes!$B$9:$AK$88,MATCH($A$3,TQoL_Indexes!#REF!,0)+$A282,MATCH(I$3,TQoL_Indexes!$B$8:$AK$8,0)),"")</f>
        <v/>
      </c>
      <c r="J282" s="86" t="str">
        <f>IFERROR(INDEX(TQoL_Indexes!$B$9:$AK$88,MATCH($A$3,TQoL_Indexes!#REF!,0)+$A282,MATCH(J$3,TQoL_Indexes!$B$8:$AK$8,0)),"")</f>
        <v/>
      </c>
      <c r="K282" s="86" t="str">
        <f>IFERROR(INDEX(TQoL_Indexes!$B$9:$AK$88,MATCH($A$3,TQoL_Indexes!#REF!,0)+$A282,MATCH(K$3,TQoL_Indexes!$B$8:$AK$8,0)),"")</f>
        <v/>
      </c>
      <c r="L282" s="86" t="str">
        <f>IFERROR(INDEX(TQoL_Indexes!$B$9:$AK$88,MATCH($A$3,TQoL_Indexes!#REF!,0)+$A282,MATCH(L$3,TQoL_Indexes!$B$8:$AK$8,0)),"")</f>
        <v/>
      </c>
      <c r="M282" s="86" t="str">
        <f>IFERROR(INDEX(TQoL_Indexes!$B$9:$AK$88,MATCH($A$3,TQoL_Indexes!#REF!,0)+$A282,MATCH(M$3,TQoL_Indexes!$B$8:$AK$8,0)),"")</f>
        <v/>
      </c>
      <c r="N282" s="86" t="str">
        <f>IFERROR(INDEX(TQoL_Indexes!$B$9:$AK$88,MATCH($A$3,TQoL_Indexes!#REF!,0)+$A282,MATCH(N$3,TQoL_Indexes!$B$8:$AK$8,0)),"")</f>
        <v/>
      </c>
      <c r="O282" s="86" t="str">
        <f>IFERROR(INDEX(TQoL_Indexes!$B$9:$AK$88,MATCH($A$3,TQoL_Indexes!#REF!,0)+$A282,MATCH(O$3,TQoL_Indexes!$B$8:$AK$8,0)),"")</f>
        <v/>
      </c>
      <c r="P282" s="86" t="str">
        <f>IFERROR(INDEX(TQoL_Indexes!$B$9:$AK$88,MATCH($A$3,TQoL_Indexes!#REF!,0)+$A282,MATCH(P$3,TQoL_Indexes!$B$8:$AK$8,0)),"")</f>
        <v/>
      </c>
      <c r="Q282" s="86" t="str">
        <f>IFERROR(INDEX(TQoL_Indexes!$B$9:$AK$88,MATCH($A$3,TQoL_Indexes!#REF!,0)+$A282,MATCH(Q$3,TQoL_Indexes!$B$8:$AK$8,0)),"")</f>
        <v/>
      </c>
      <c r="R282" s="86" t="str">
        <f>IFERROR(INDEX(TQoL_Indexes!$B$9:$AK$88,MATCH($A$3,TQoL_Indexes!#REF!,0)+$A282,MATCH(R$3,TQoL_Indexes!$B$8:$AK$8,0)),"")</f>
        <v/>
      </c>
      <c r="S282" s="86" t="str">
        <f>IFERROR(INDEX(TQoL_Indexes!$B$9:$AK$88,MATCH($A$3,TQoL_Indexes!#REF!,0)+$A282,MATCH(S$3,TQoL_Indexes!$B$8:$AK$8,0)),"")</f>
        <v/>
      </c>
      <c r="T282" s="86" t="str">
        <f>IFERROR(INDEX(TQoL_Indexes!$B$9:$AK$88,MATCH($A$3,TQoL_Indexes!#REF!,0)+$A282,MATCH(T$3,TQoL_Indexes!$B$8:$AK$8,0)),"")</f>
        <v/>
      </c>
      <c r="U282" s="86" t="str">
        <f>IFERROR(INDEX(TQoL_Indexes!$B$9:$AK$88,MATCH($A$3,TQoL_Indexes!#REF!,0)+$A282,MATCH(U$3,TQoL_Indexes!$B$8:$AK$8,0)),"")</f>
        <v/>
      </c>
      <c r="V282" s="86" t="str">
        <f>IFERROR(INDEX(TQoL_Indexes!$B$9:$AK$88,MATCH($A$3,TQoL_Indexes!#REF!,0)+$A282,MATCH(V$3,TQoL_Indexes!$B$8:$AK$8,0)),"")</f>
        <v/>
      </c>
      <c r="W282" s="86" t="str">
        <f>IFERROR(INDEX(TQoL_Indexes!$B$9:$AK$88,MATCH($A$3,TQoL_Indexes!#REF!,0)+$A282,MATCH(W$3,TQoL_Indexes!$B$8:$AK$8,0)),"")</f>
        <v/>
      </c>
      <c r="X282" s="86" t="str">
        <f>IFERROR(INDEX(TQoL_Indexes!$B$9:$AK$88,MATCH($A$3,TQoL_Indexes!#REF!,0)+$A282,MATCH(X$3,TQoL_Indexes!$B$8:$AK$8,0)),"")</f>
        <v/>
      </c>
      <c r="Y282" s="86" t="str">
        <f>IFERROR(INDEX(TQoL_Indexes!$B$9:$AK$88,MATCH($A$3,TQoL_Indexes!#REF!,0)+$A282,MATCH(Y$3,TQoL_Indexes!$B$8:$AK$8,0)),"")</f>
        <v/>
      </c>
      <c r="Z282" s="86" t="str">
        <f>IFERROR(INDEX(TQoL_Indexes!$B$9:$AK$88,MATCH($A$3,TQoL_Indexes!#REF!,0)+$A282,MATCH(Z$3,TQoL_Indexes!$B$8:$AK$8,0)),"")</f>
        <v/>
      </c>
      <c r="AA282" s="86" t="str">
        <f>IFERROR(INDEX(TQoL_Indexes!$B$9:$AK$88,MATCH($A$3,TQoL_Indexes!#REF!,0)+$A282,MATCH(AA$3,TQoL_Indexes!$B$8:$AK$8,0)),"")</f>
        <v/>
      </c>
      <c r="AB282" s="86" t="str">
        <f>IFERROR(INDEX(TQoL_Indexes!$B$9:$AK$88,MATCH($A$3,TQoL_Indexes!#REF!,0)+$A282,MATCH(AB$3,TQoL_Indexes!$B$8:$AK$8,0)),"")</f>
        <v/>
      </c>
      <c r="AC282" s="86" t="str">
        <f>IFERROR(INDEX(TQoL_Indexes!$B$9:$AK$88,MATCH($A$3,TQoL_Indexes!#REF!,0)+$A282,MATCH(AC$3,TQoL_Indexes!$B$8:$AK$8,0)),"")</f>
        <v/>
      </c>
      <c r="AD282" s="86" t="str">
        <f>IFERROR(INDEX(TQoL_Indexes!$B$9:$AK$88,MATCH($A$3,TQoL_Indexes!#REF!,0)+$A282,MATCH(AD$3,TQoL_Indexes!$B$8:$AK$8,0)),"")</f>
        <v/>
      </c>
      <c r="AE282" s="86" t="str">
        <f>IFERROR(INDEX(TQoL_Indexes!$B$9:$AK$88,MATCH($A$3,TQoL_Indexes!#REF!,0)+$A282,MATCH(AE$3,TQoL_Indexes!$B$8:$AK$8,0)),"")</f>
        <v/>
      </c>
      <c r="AF282" s="86" t="str">
        <f>IFERROR(INDEX(TQoL_Indexes!$B$9:$AK$88,MATCH($A$3,TQoL_Indexes!#REF!,0)+$A282,MATCH(AF$3,TQoL_Indexes!$B$8:$AK$8,0)),"")</f>
        <v/>
      </c>
      <c r="AG282" s="86" t="str">
        <f>IFERROR(INDEX(TQoL_Indexes!$B$9:$AK$88,MATCH($A$3,TQoL_Indexes!#REF!,0)+$A282,MATCH(AG$3,TQoL_Indexes!$B$8:$AK$8,0)),"")</f>
        <v/>
      </c>
      <c r="AH282" s="86" t="str">
        <f>IFERROR(INDEX(TQoL_Indexes!$B$9:$AK$88,MATCH($A$3,TQoL_Indexes!#REF!,0)+$A282,MATCH(AH$3,TQoL_Indexes!$B$8:$AK$8,0)),"")</f>
        <v/>
      </c>
      <c r="AI282" s="86" t="str">
        <f>IFERROR(INDEX(TQoL_Indexes!$B$9:$AK$88,MATCH($A$3,TQoL_Indexes!#REF!,0)+$A282,MATCH(AI$3,TQoL_Indexes!$B$8:$AK$8,0)),"")</f>
        <v/>
      </c>
      <c r="AJ282" s="86" t="str">
        <f>IFERROR(INDEX(TQoL_Indexes!$B$9:$AK$88,MATCH($A$3,TQoL_Indexes!#REF!,0)+$A282,MATCH(AJ$3,TQoL_Indexes!$B$8:$AK$8,0)),"")</f>
        <v/>
      </c>
      <c r="AK282" s="86" t="str">
        <f>IFERROR(INDEX(TQoL_Indexes!$B$9:$AK$88,MATCH($A$3,TQoL_Indexes!#REF!,0)+$A282,MATCH(AK$3,TQoL_Indexes!$B$8:$AK$8,0)),"")</f>
        <v/>
      </c>
      <c r="AL282" s="86" t="str">
        <f>IFERROR(INDEX(TQoL_Indexes!$B$9:$AK$88,MATCH($A$3,TQoL_Indexes!#REF!,0)+$A282,MATCH(AL$3,TQoL_Indexes!$B$8:$AK$8,0)),"")</f>
        <v/>
      </c>
      <c r="AM282" s="87" t="str">
        <f>IFERROR(INDEX(TQoL_Indexes!$B$9:$AK$88,MATCH($A$3,TQoL_Indexes!#REF!,0)+$A282,MATCH(AM$3,TQoL_Indexes!$B$8:$AK$8,0)),"")</f>
        <v/>
      </c>
    </row>
    <row r="283" spans="1:39">
      <c r="A283" s="58" t="str">
        <f>IFERROR(IF(A282+1&lt;COUNTIF(TQoL_Indexes!#REF!,Aux_Country!$A$3),A282+1,""),"")</f>
        <v/>
      </c>
      <c r="B283" s="121" t="str">
        <f>IFERROR(INDEX(TQoL_Indexes!$B$9:$AK$88,MATCH($A$3,TQoL_Indexes!#REF!,0)+$A283,MATCH(B$3,TQoL_Indexes!$B$8:$AK$8,0)),"")</f>
        <v/>
      </c>
      <c r="C283" s="116" t="str">
        <f>IFERROR(INDEX(TQoL_Indexes!$B$9:$AK$88,MATCH($A$3,TQoL_Indexes!#REF!,0)+$A283,MATCH(C$3,TQoL_Indexes!$B$8:$AK$8,0)),"")</f>
        <v/>
      </c>
      <c r="D283" s="122" t="str">
        <f>IFERROR(INDEX(TQoL_Indexes!$B$9:$AK$88,MATCH($A$3,TQoL_Indexes!#REF!,0)+$A283,MATCH(D$3,TQoL_Indexes!$B$8:$AK$8,0)),"")</f>
        <v/>
      </c>
      <c r="E283" s="86" t="str">
        <f>IFERROR(INDEX(TQoL_Indexes!$B$9:$AK$88,MATCH($A$3,TQoL_Indexes!#REF!,0)+$A283,MATCH(E$3,TQoL_Indexes!$B$8:$AK$8,0)),"")</f>
        <v/>
      </c>
      <c r="F283" s="86" t="str">
        <f>IFERROR(INDEX(TQoL_Indexes!$B$9:$AK$88,MATCH($A$3,TQoL_Indexes!#REF!,0)+$A283,MATCH(F$3,TQoL_Indexes!$B$8:$AK$8,0)),"")</f>
        <v/>
      </c>
      <c r="G283" s="86" t="str">
        <f>IFERROR(INDEX(TQoL_Indexes!$B$9:$AK$88,MATCH($A$3,TQoL_Indexes!#REF!,0)+$A283,MATCH(G$3,TQoL_Indexes!$B$8:$AK$8,0)),"")</f>
        <v/>
      </c>
      <c r="H283" s="86" t="str">
        <f>IFERROR(INDEX(TQoL_Indexes!$B$9:$AK$88,MATCH($A$3,TQoL_Indexes!#REF!,0)+$A283,MATCH(H$3,TQoL_Indexes!$B$8:$AK$8,0)),"")</f>
        <v/>
      </c>
      <c r="I283" s="86" t="str">
        <f>IFERROR(INDEX(TQoL_Indexes!$B$9:$AK$88,MATCH($A$3,TQoL_Indexes!#REF!,0)+$A283,MATCH(I$3,TQoL_Indexes!$B$8:$AK$8,0)),"")</f>
        <v/>
      </c>
      <c r="J283" s="86" t="str">
        <f>IFERROR(INDEX(TQoL_Indexes!$B$9:$AK$88,MATCH($A$3,TQoL_Indexes!#REF!,0)+$A283,MATCH(J$3,TQoL_Indexes!$B$8:$AK$8,0)),"")</f>
        <v/>
      </c>
      <c r="K283" s="86" t="str">
        <f>IFERROR(INDEX(TQoL_Indexes!$B$9:$AK$88,MATCH($A$3,TQoL_Indexes!#REF!,0)+$A283,MATCH(K$3,TQoL_Indexes!$B$8:$AK$8,0)),"")</f>
        <v/>
      </c>
      <c r="L283" s="86" t="str">
        <f>IFERROR(INDEX(TQoL_Indexes!$B$9:$AK$88,MATCH($A$3,TQoL_Indexes!#REF!,0)+$A283,MATCH(L$3,TQoL_Indexes!$B$8:$AK$8,0)),"")</f>
        <v/>
      </c>
      <c r="M283" s="86" t="str">
        <f>IFERROR(INDEX(TQoL_Indexes!$B$9:$AK$88,MATCH($A$3,TQoL_Indexes!#REF!,0)+$A283,MATCH(M$3,TQoL_Indexes!$B$8:$AK$8,0)),"")</f>
        <v/>
      </c>
      <c r="N283" s="86" t="str">
        <f>IFERROR(INDEX(TQoL_Indexes!$B$9:$AK$88,MATCH($A$3,TQoL_Indexes!#REF!,0)+$A283,MATCH(N$3,TQoL_Indexes!$B$8:$AK$8,0)),"")</f>
        <v/>
      </c>
      <c r="O283" s="86" t="str">
        <f>IFERROR(INDEX(TQoL_Indexes!$B$9:$AK$88,MATCH($A$3,TQoL_Indexes!#REF!,0)+$A283,MATCH(O$3,TQoL_Indexes!$B$8:$AK$8,0)),"")</f>
        <v/>
      </c>
      <c r="P283" s="86" t="str">
        <f>IFERROR(INDEX(TQoL_Indexes!$B$9:$AK$88,MATCH($A$3,TQoL_Indexes!#REF!,0)+$A283,MATCH(P$3,TQoL_Indexes!$B$8:$AK$8,0)),"")</f>
        <v/>
      </c>
      <c r="Q283" s="86" t="str">
        <f>IFERROR(INDEX(TQoL_Indexes!$B$9:$AK$88,MATCH($A$3,TQoL_Indexes!#REF!,0)+$A283,MATCH(Q$3,TQoL_Indexes!$B$8:$AK$8,0)),"")</f>
        <v/>
      </c>
      <c r="R283" s="86" t="str">
        <f>IFERROR(INDEX(TQoL_Indexes!$B$9:$AK$88,MATCH($A$3,TQoL_Indexes!#REF!,0)+$A283,MATCH(R$3,TQoL_Indexes!$B$8:$AK$8,0)),"")</f>
        <v/>
      </c>
      <c r="S283" s="86" t="str">
        <f>IFERROR(INDEX(TQoL_Indexes!$B$9:$AK$88,MATCH($A$3,TQoL_Indexes!#REF!,0)+$A283,MATCH(S$3,TQoL_Indexes!$B$8:$AK$8,0)),"")</f>
        <v/>
      </c>
      <c r="T283" s="86" t="str">
        <f>IFERROR(INDEX(TQoL_Indexes!$B$9:$AK$88,MATCH($A$3,TQoL_Indexes!#REF!,0)+$A283,MATCH(T$3,TQoL_Indexes!$B$8:$AK$8,0)),"")</f>
        <v/>
      </c>
      <c r="U283" s="86" t="str">
        <f>IFERROR(INDEX(TQoL_Indexes!$B$9:$AK$88,MATCH($A$3,TQoL_Indexes!#REF!,0)+$A283,MATCH(U$3,TQoL_Indexes!$B$8:$AK$8,0)),"")</f>
        <v/>
      </c>
      <c r="V283" s="86" t="str">
        <f>IFERROR(INDEX(TQoL_Indexes!$B$9:$AK$88,MATCH($A$3,TQoL_Indexes!#REF!,0)+$A283,MATCH(V$3,TQoL_Indexes!$B$8:$AK$8,0)),"")</f>
        <v/>
      </c>
      <c r="W283" s="86" t="str">
        <f>IFERROR(INDEX(TQoL_Indexes!$B$9:$AK$88,MATCH($A$3,TQoL_Indexes!#REF!,0)+$A283,MATCH(W$3,TQoL_Indexes!$B$8:$AK$8,0)),"")</f>
        <v/>
      </c>
      <c r="X283" s="86" t="str">
        <f>IFERROR(INDEX(TQoL_Indexes!$B$9:$AK$88,MATCH($A$3,TQoL_Indexes!#REF!,0)+$A283,MATCH(X$3,TQoL_Indexes!$B$8:$AK$8,0)),"")</f>
        <v/>
      </c>
      <c r="Y283" s="86" t="str">
        <f>IFERROR(INDEX(TQoL_Indexes!$B$9:$AK$88,MATCH($A$3,TQoL_Indexes!#REF!,0)+$A283,MATCH(Y$3,TQoL_Indexes!$B$8:$AK$8,0)),"")</f>
        <v/>
      </c>
      <c r="Z283" s="86" t="str">
        <f>IFERROR(INDEX(TQoL_Indexes!$B$9:$AK$88,MATCH($A$3,TQoL_Indexes!#REF!,0)+$A283,MATCH(Z$3,TQoL_Indexes!$B$8:$AK$8,0)),"")</f>
        <v/>
      </c>
      <c r="AA283" s="86" t="str">
        <f>IFERROR(INDEX(TQoL_Indexes!$B$9:$AK$88,MATCH($A$3,TQoL_Indexes!#REF!,0)+$A283,MATCH(AA$3,TQoL_Indexes!$B$8:$AK$8,0)),"")</f>
        <v/>
      </c>
      <c r="AB283" s="86" t="str">
        <f>IFERROR(INDEX(TQoL_Indexes!$B$9:$AK$88,MATCH($A$3,TQoL_Indexes!#REF!,0)+$A283,MATCH(AB$3,TQoL_Indexes!$B$8:$AK$8,0)),"")</f>
        <v/>
      </c>
      <c r="AC283" s="86" t="str">
        <f>IFERROR(INDEX(TQoL_Indexes!$B$9:$AK$88,MATCH($A$3,TQoL_Indexes!#REF!,0)+$A283,MATCH(AC$3,TQoL_Indexes!$B$8:$AK$8,0)),"")</f>
        <v/>
      </c>
      <c r="AD283" s="86" t="str">
        <f>IFERROR(INDEX(TQoL_Indexes!$B$9:$AK$88,MATCH($A$3,TQoL_Indexes!#REF!,0)+$A283,MATCH(AD$3,TQoL_Indexes!$B$8:$AK$8,0)),"")</f>
        <v/>
      </c>
      <c r="AE283" s="86" t="str">
        <f>IFERROR(INDEX(TQoL_Indexes!$B$9:$AK$88,MATCH($A$3,TQoL_Indexes!#REF!,0)+$A283,MATCH(AE$3,TQoL_Indexes!$B$8:$AK$8,0)),"")</f>
        <v/>
      </c>
      <c r="AF283" s="86" t="str">
        <f>IFERROR(INDEX(TQoL_Indexes!$B$9:$AK$88,MATCH($A$3,TQoL_Indexes!#REF!,0)+$A283,MATCH(AF$3,TQoL_Indexes!$B$8:$AK$8,0)),"")</f>
        <v/>
      </c>
      <c r="AG283" s="86" t="str">
        <f>IFERROR(INDEX(TQoL_Indexes!$B$9:$AK$88,MATCH($A$3,TQoL_Indexes!#REF!,0)+$A283,MATCH(AG$3,TQoL_Indexes!$B$8:$AK$8,0)),"")</f>
        <v/>
      </c>
      <c r="AH283" s="86" t="str">
        <f>IFERROR(INDEX(TQoL_Indexes!$B$9:$AK$88,MATCH($A$3,TQoL_Indexes!#REF!,0)+$A283,MATCH(AH$3,TQoL_Indexes!$B$8:$AK$8,0)),"")</f>
        <v/>
      </c>
      <c r="AI283" s="86" t="str">
        <f>IFERROR(INDEX(TQoL_Indexes!$B$9:$AK$88,MATCH($A$3,TQoL_Indexes!#REF!,0)+$A283,MATCH(AI$3,TQoL_Indexes!$B$8:$AK$8,0)),"")</f>
        <v/>
      </c>
      <c r="AJ283" s="86" t="str">
        <f>IFERROR(INDEX(TQoL_Indexes!$B$9:$AK$88,MATCH($A$3,TQoL_Indexes!#REF!,0)+$A283,MATCH(AJ$3,TQoL_Indexes!$B$8:$AK$8,0)),"")</f>
        <v/>
      </c>
      <c r="AK283" s="86" t="str">
        <f>IFERROR(INDEX(TQoL_Indexes!$B$9:$AK$88,MATCH($A$3,TQoL_Indexes!#REF!,0)+$A283,MATCH(AK$3,TQoL_Indexes!$B$8:$AK$8,0)),"")</f>
        <v/>
      </c>
      <c r="AL283" s="86" t="str">
        <f>IFERROR(INDEX(TQoL_Indexes!$B$9:$AK$88,MATCH($A$3,TQoL_Indexes!#REF!,0)+$A283,MATCH(AL$3,TQoL_Indexes!$B$8:$AK$8,0)),"")</f>
        <v/>
      </c>
      <c r="AM283" s="87" t="str">
        <f>IFERROR(INDEX(TQoL_Indexes!$B$9:$AK$88,MATCH($A$3,TQoL_Indexes!#REF!,0)+$A283,MATCH(AM$3,TQoL_Indexes!$B$8:$AK$8,0)),"")</f>
        <v/>
      </c>
    </row>
    <row r="284" spans="1:39">
      <c r="A284" s="58" t="str">
        <f>IFERROR(IF(A283+1&lt;COUNTIF(TQoL_Indexes!#REF!,Aux_Country!$A$3),A283+1,""),"")</f>
        <v/>
      </c>
      <c r="B284" s="121" t="str">
        <f>IFERROR(INDEX(TQoL_Indexes!$B$9:$AK$88,MATCH($A$3,TQoL_Indexes!#REF!,0)+$A284,MATCH(B$3,TQoL_Indexes!$B$8:$AK$8,0)),"")</f>
        <v/>
      </c>
      <c r="C284" s="116" t="str">
        <f>IFERROR(INDEX(TQoL_Indexes!$B$9:$AK$88,MATCH($A$3,TQoL_Indexes!#REF!,0)+$A284,MATCH(C$3,TQoL_Indexes!$B$8:$AK$8,0)),"")</f>
        <v/>
      </c>
      <c r="D284" s="122" t="str">
        <f>IFERROR(INDEX(TQoL_Indexes!$B$9:$AK$88,MATCH($A$3,TQoL_Indexes!#REF!,0)+$A284,MATCH(D$3,TQoL_Indexes!$B$8:$AK$8,0)),"")</f>
        <v/>
      </c>
      <c r="E284" s="86" t="str">
        <f>IFERROR(INDEX(TQoL_Indexes!$B$9:$AK$88,MATCH($A$3,TQoL_Indexes!#REF!,0)+$A284,MATCH(E$3,TQoL_Indexes!$B$8:$AK$8,0)),"")</f>
        <v/>
      </c>
      <c r="F284" s="86" t="str">
        <f>IFERROR(INDEX(TQoL_Indexes!$B$9:$AK$88,MATCH($A$3,TQoL_Indexes!#REF!,0)+$A284,MATCH(F$3,TQoL_Indexes!$B$8:$AK$8,0)),"")</f>
        <v/>
      </c>
      <c r="G284" s="86" t="str">
        <f>IFERROR(INDEX(TQoL_Indexes!$B$9:$AK$88,MATCH($A$3,TQoL_Indexes!#REF!,0)+$A284,MATCH(G$3,TQoL_Indexes!$B$8:$AK$8,0)),"")</f>
        <v/>
      </c>
      <c r="H284" s="86" t="str">
        <f>IFERROR(INDEX(TQoL_Indexes!$B$9:$AK$88,MATCH($A$3,TQoL_Indexes!#REF!,0)+$A284,MATCH(H$3,TQoL_Indexes!$B$8:$AK$8,0)),"")</f>
        <v/>
      </c>
      <c r="I284" s="86" t="str">
        <f>IFERROR(INDEX(TQoL_Indexes!$B$9:$AK$88,MATCH($A$3,TQoL_Indexes!#REF!,0)+$A284,MATCH(I$3,TQoL_Indexes!$B$8:$AK$8,0)),"")</f>
        <v/>
      </c>
      <c r="J284" s="86" t="str">
        <f>IFERROR(INDEX(TQoL_Indexes!$B$9:$AK$88,MATCH($A$3,TQoL_Indexes!#REF!,0)+$A284,MATCH(J$3,TQoL_Indexes!$B$8:$AK$8,0)),"")</f>
        <v/>
      </c>
      <c r="K284" s="86" t="str">
        <f>IFERROR(INDEX(TQoL_Indexes!$B$9:$AK$88,MATCH($A$3,TQoL_Indexes!#REF!,0)+$A284,MATCH(K$3,TQoL_Indexes!$B$8:$AK$8,0)),"")</f>
        <v/>
      </c>
      <c r="L284" s="86" t="str">
        <f>IFERROR(INDEX(TQoL_Indexes!$B$9:$AK$88,MATCH($A$3,TQoL_Indexes!#REF!,0)+$A284,MATCH(L$3,TQoL_Indexes!$B$8:$AK$8,0)),"")</f>
        <v/>
      </c>
      <c r="M284" s="86" t="str">
        <f>IFERROR(INDEX(TQoL_Indexes!$B$9:$AK$88,MATCH($A$3,TQoL_Indexes!#REF!,0)+$A284,MATCH(M$3,TQoL_Indexes!$B$8:$AK$8,0)),"")</f>
        <v/>
      </c>
      <c r="N284" s="86" t="str">
        <f>IFERROR(INDEX(TQoL_Indexes!$B$9:$AK$88,MATCH($A$3,TQoL_Indexes!#REF!,0)+$A284,MATCH(N$3,TQoL_Indexes!$B$8:$AK$8,0)),"")</f>
        <v/>
      </c>
      <c r="O284" s="86" t="str">
        <f>IFERROR(INDEX(TQoL_Indexes!$B$9:$AK$88,MATCH($A$3,TQoL_Indexes!#REF!,0)+$A284,MATCH(O$3,TQoL_Indexes!$B$8:$AK$8,0)),"")</f>
        <v/>
      </c>
      <c r="P284" s="86" t="str">
        <f>IFERROR(INDEX(TQoL_Indexes!$B$9:$AK$88,MATCH($A$3,TQoL_Indexes!#REF!,0)+$A284,MATCH(P$3,TQoL_Indexes!$B$8:$AK$8,0)),"")</f>
        <v/>
      </c>
      <c r="Q284" s="86" t="str">
        <f>IFERROR(INDEX(TQoL_Indexes!$B$9:$AK$88,MATCH($A$3,TQoL_Indexes!#REF!,0)+$A284,MATCH(Q$3,TQoL_Indexes!$B$8:$AK$8,0)),"")</f>
        <v/>
      </c>
      <c r="R284" s="86" t="str">
        <f>IFERROR(INDEX(TQoL_Indexes!$B$9:$AK$88,MATCH($A$3,TQoL_Indexes!#REF!,0)+$A284,MATCH(R$3,TQoL_Indexes!$B$8:$AK$8,0)),"")</f>
        <v/>
      </c>
      <c r="S284" s="86" t="str">
        <f>IFERROR(INDEX(TQoL_Indexes!$B$9:$AK$88,MATCH($A$3,TQoL_Indexes!#REF!,0)+$A284,MATCH(S$3,TQoL_Indexes!$B$8:$AK$8,0)),"")</f>
        <v/>
      </c>
      <c r="T284" s="86" t="str">
        <f>IFERROR(INDEX(TQoL_Indexes!$B$9:$AK$88,MATCH($A$3,TQoL_Indexes!#REF!,0)+$A284,MATCH(T$3,TQoL_Indexes!$B$8:$AK$8,0)),"")</f>
        <v/>
      </c>
      <c r="U284" s="86" t="str">
        <f>IFERROR(INDEX(TQoL_Indexes!$B$9:$AK$88,MATCH($A$3,TQoL_Indexes!#REF!,0)+$A284,MATCH(U$3,TQoL_Indexes!$B$8:$AK$8,0)),"")</f>
        <v/>
      </c>
      <c r="V284" s="86" t="str">
        <f>IFERROR(INDEX(TQoL_Indexes!$B$9:$AK$88,MATCH($A$3,TQoL_Indexes!#REF!,0)+$A284,MATCH(V$3,TQoL_Indexes!$B$8:$AK$8,0)),"")</f>
        <v/>
      </c>
      <c r="W284" s="86" t="str">
        <f>IFERROR(INDEX(TQoL_Indexes!$B$9:$AK$88,MATCH($A$3,TQoL_Indexes!#REF!,0)+$A284,MATCH(W$3,TQoL_Indexes!$B$8:$AK$8,0)),"")</f>
        <v/>
      </c>
      <c r="X284" s="86" t="str">
        <f>IFERROR(INDEX(TQoL_Indexes!$B$9:$AK$88,MATCH($A$3,TQoL_Indexes!#REF!,0)+$A284,MATCH(X$3,TQoL_Indexes!$B$8:$AK$8,0)),"")</f>
        <v/>
      </c>
      <c r="Y284" s="86" t="str">
        <f>IFERROR(INDEX(TQoL_Indexes!$B$9:$AK$88,MATCH($A$3,TQoL_Indexes!#REF!,0)+$A284,MATCH(Y$3,TQoL_Indexes!$B$8:$AK$8,0)),"")</f>
        <v/>
      </c>
      <c r="Z284" s="86" t="str">
        <f>IFERROR(INDEX(TQoL_Indexes!$B$9:$AK$88,MATCH($A$3,TQoL_Indexes!#REF!,0)+$A284,MATCH(Z$3,TQoL_Indexes!$B$8:$AK$8,0)),"")</f>
        <v/>
      </c>
      <c r="AA284" s="86" t="str">
        <f>IFERROR(INDEX(TQoL_Indexes!$B$9:$AK$88,MATCH($A$3,TQoL_Indexes!#REF!,0)+$A284,MATCH(AA$3,TQoL_Indexes!$B$8:$AK$8,0)),"")</f>
        <v/>
      </c>
      <c r="AB284" s="86" t="str">
        <f>IFERROR(INDEX(TQoL_Indexes!$B$9:$AK$88,MATCH($A$3,TQoL_Indexes!#REF!,0)+$A284,MATCH(AB$3,TQoL_Indexes!$B$8:$AK$8,0)),"")</f>
        <v/>
      </c>
      <c r="AC284" s="86" t="str">
        <f>IFERROR(INDEX(TQoL_Indexes!$B$9:$AK$88,MATCH($A$3,TQoL_Indexes!#REF!,0)+$A284,MATCH(AC$3,TQoL_Indexes!$B$8:$AK$8,0)),"")</f>
        <v/>
      </c>
      <c r="AD284" s="86" t="str">
        <f>IFERROR(INDEX(TQoL_Indexes!$B$9:$AK$88,MATCH($A$3,TQoL_Indexes!#REF!,0)+$A284,MATCH(AD$3,TQoL_Indexes!$B$8:$AK$8,0)),"")</f>
        <v/>
      </c>
      <c r="AE284" s="86" t="str">
        <f>IFERROR(INDEX(TQoL_Indexes!$B$9:$AK$88,MATCH($A$3,TQoL_Indexes!#REF!,0)+$A284,MATCH(AE$3,TQoL_Indexes!$B$8:$AK$8,0)),"")</f>
        <v/>
      </c>
      <c r="AF284" s="86" t="str">
        <f>IFERROR(INDEX(TQoL_Indexes!$B$9:$AK$88,MATCH($A$3,TQoL_Indexes!#REF!,0)+$A284,MATCH(AF$3,TQoL_Indexes!$B$8:$AK$8,0)),"")</f>
        <v/>
      </c>
      <c r="AG284" s="86" t="str">
        <f>IFERROR(INDEX(TQoL_Indexes!$B$9:$AK$88,MATCH($A$3,TQoL_Indexes!#REF!,0)+$A284,MATCH(AG$3,TQoL_Indexes!$B$8:$AK$8,0)),"")</f>
        <v/>
      </c>
      <c r="AH284" s="86" t="str">
        <f>IFERROR(INDEX(TQoL_Indexes!$B$9:$AK$88,MATCH($A$3,TQoL_Indexes!#REF!,0)+$A284,MATCH(AH$3,TQoL_Indexes!$B$8:$AK$8,0)),"")</f>
        <v/>
      </c>
      <c r="AI284" s="86" t="str">
        <f>IFERROR(INDEX(TQoL_Indexes!$B$9:$AK$88,MATCH($A$3,TQoL_Indexes!#REF!,0)+$A284,MATCH(AI$3,TQoL_Indexes!$B$8:$AK$8,0)),"")</f>
        <v/>
      </c>
      <c r="AJ284" s="86" t="str">
        <f>IFERROR(INDEX(TQoL_Indexes!$B$9:$AK$88,MATCH($A$3,TQoL_Indexes!#REF!,0)+$A284,MATCH(AJ$3,TQoL_Indexes!$B$8:$AK$8,0)),"")</f>
        <v/>
      </c>
      <c r="AK284" s="86" t="str">
        <f>IFERROR(INDEX(TQoL_Indexes!$B$9:$AK$88,MATCH($A$3,TQoL_Indexes!#REF!,0)+$A284,MATCH(AK$3,TQoL_Indexes!$B$8:$AK$8,0)),"")</f>
        <v/>
      </c>
      <c r="AL284" s="86" t="str">
        <f>IFERROR(INDEX(TQoL_Indexes!$B$9:$AK$88,MATCH($A$3,TQoL_Indexes!#REF!,0)+$A284,MATCH(AL$3,TQoL_Indexes!$B$8:$AK$8,0)),"")</f>
        <v/>
      </c>
      <c r="AM284" s="87" t="str">
        <f>IFERROR(INDEX(TQoL_Indexes!$B$9:$AK$88,MATCH($A$3,TQoL_Indexes!#REF!,0)+$A284,MATCH(AM$3,TQoL_Indexes!$B$8:$AK$8,0)),"")</f>
        <v/>
      </c>
    </row>
    <row r="285" spans="1:39">
      <c r="A285" s="58" t="str">
        <f>IFERROR(IF(A284+1&lt;COUNTIF(TQoL_Indexes!#REF!,Aux_Country!$A$3),A284+1,""),"")</f>
        <v/>
      </c>
      <c r="B285" s="121" t="str">
        <f>IFERROR(INDEX(TQoL_Indexes!$B$9:$AK$88,MATCH($A$3,TQoL_Indexes!#REF!,0)+$A285,MATCH(B$3,TQoL_Indexes!$B$8:$AK$8,0)),"")</f>
        <v/>
      </c>
      <c r="C285" s="116" t="str">
        <f>IFERROR(INDEX(TQoL_Indexes!$B$9:$AK$88,MATCH($A$3,TQoL_Indexes!#REF!,0)+$A285,MATCH(C$3,TQoL_Indexes!$B$8:$AK$8,0)),"")</f>
        <v/>
      </c>
      <c r="D285" s="122" t="str">
        <f>IFERROR(INDEX(TQoL_Indexes!$B$9:$AK$88,MATCH($A$3,TQoL_Indexes!#REF!,0)+$A285,MATCH(D$3,TQoL_Indexes!$B$8:$AK$8,0)),"")</f>
        <v/>
      </c>
      <c r="E285" s="86" t="str">
        <f>IFERROR(INDEX(TQoL_Indexes!$B$9:$AK$88,MATCH($A$3,TQoL_Indexes!#REF!,0)+$A285,MATCH(E$3,TQoL_Indexes!$B$8:$AK$8,0)),"")</f>
        <v/>
      </c>
      <c r="F285" s="86" t="str">
        <f>IFERROR(INDEX(TQoL_Indexes!$B$9:$AK$88,MATCH($A$3,TQoL_Indexes!#REF!,0)+$A285,MATCH(F$3,TQoL_Indexes!$B$8:$AK$8,0)),"")</f>
        <v/>
      </c>
      <c r="G285" s="86" t="str">
        <f>IFERROR(INDEX(TQoL_Indexes!$B$9:$AK$88,MATCH($A$3,TQoL_Indexes!#REF!,0)+$A285,MATCH(G$3,TQoL_Indexes!$B$8:$AK$8,0)),"")</f>
        <v/>
      </c>
      <c r="H285" s="86" t="str">
        <f>IFERROR(INDEX(TQoL_Indexes!$B$9:$AK$88,MATCH($A$3,TQoL_Indexes!#REF!,0)+$A285,MATCH(H$3,TQoL_Indexes!$B$8:$AK$8,0)),"")</f>
        <v/>
      </c>
      <c r="I285" s="86" t="str">
        <f>IFERROR(INDEX(TQoL_Indexes!$B$9:$AK$88,MATCH($A$3,TQoL_Indexes!#REF!,0)+$A285,MATCH(I$3,TQoL_Indexes!$B$8:$AK$8,0)),"")</f>
        <v/>
      </c>
      <c r="J285" s="86" t="str">
        <f>IFERROR(INDEX(TQoL_Indexes!$B$9:$AK$88,MATCH($A$3,TQoL_Indexes!#REF!,0)+$A285,MATCH(J$3,TQoL_Indexes!$B$8:$AK$8,0)),"")</f>
        <v/>
      </c>
      <c r="K285" s="86" t="str">
        <f>IFERROR(INDEX(TQoL_Indexes!$B$9:$AK$88,MATCH($A$3,TQoL_Indexes!#REF!,0)+$A285,MATCH(K$3,TQoL_Indexes!$B$8:$AK$8,0)),"")</f>
        <v/>
      </c>
      <c r="L285" s="86" t="str">
        <f>IFERROR(INDEX(TQoL_Indexes!$B$9:$AK$88,MATCH($A$3,TQoL_Indexes!#REF!,0)+$A285,MATCH(L$3,TQoL_Indexes!$B$8:$AK$8,0)),"")</f>
        <v/>
      </c>
      <c r="M285" s="86" t="str">
        <f>IFERROR(INDEX(TQoL_Indexes!$B$9:$AK$88,MATCH($A$3,TQoL_Indexes!#REF!,0)+$A285,MATCH(M$3,TQoL_Indexes!$B$8:$AK$8,0)),"")</f>
        <v/>
      </c>
      <c r="N285" s="86" t="str">
        <f>IFERROR(INDEX(TQoL_Indexes!$B$9:$AK$88,MATCH($A$3,TQoL_Indexes!#REF!,0)+$A285,MATCH(N$3,TQoL_Indexes!$B$8:$AK$8,0)),"")</f>
        <v/>
      </c>
      <c r="O285" s="86" t="str">
        <f>IFERROR(INDEX(TQoL_Indexes!$B$9:$AK$88,MATCH($A$3,TQoL_Indexes!#REF!,0)+$A285,MATCH(O$3,TQoL_Indexes!$B$8:$AK$8,0)),"")</f>
        <v/>
      </c>
      <c r="P285" s="86" t="str">
        <f>IFERROR(INDEX(TQoL_Indexes!$B$9:$AK$88,MATCH($A$3,TQoL_Indexes!#REF!,0)+$A285,MATCH(P$3,TQoL_Indexes!$B$8:$AK$8,0)),"")</f>
        <v/>
      </c>
      <c r="Q285" s="86" t="str">
        <f>IFERROR(INDEX(TQoL_Indexes!$B$9:$AK$88,MATCH($A$3,TQoL_Indexes!#REF!,0)+$A285,MATCH(Q$3,TQoL_Indexes!$B$8:$AK$8,0)),"")</f>
        <v/>
      </c>
      <c r="R285" s="86" t="str">
        <f>IFERROR(INDEX(TQoL_Indexes!$B$9:$AK$88,MATCH($A$3,TQoL_Indexes!#REF!,0)+$A285,MATCH(R$3,TQoL_Indexes!$B$8:$AK$8,0)),"")</f>
        <v/>
      </c>
      <c r="S285" s="86" t="str">
        <f>IFERROR(INDEX(TQoL_Indexes!$B$9:$AK$88,MATCH($A$3,TQoL_Indexes!#REF!,0)+$A285,MATCH(S$3,TQoL_Indexes!$B$8:$AK$8,0)),"")</f>
        <v/>
      </c>
      <c r="T285" s="86" t="str">
        <f>IFERROR(INDEX(TQoL_Indexes!$B$9:$AK$88,MATCH($A$3,TQoL_Indexes!#REF!,0)+$A285,MATCH(T$3,TQoL_Indexes!$B$8:$AK$8,0)),"")</f>
        <v/>
      </c>
      <c r="U285" s="86" t="str">
        <f>IFERROR(INDEX(TQoL_Indexes!$B$9:$AK$88,MATCH($A$3,TQoL_Indexes!#REF!,0)+$A285,MATCH(U$3,TQoL_Indexes!$B$8:$AK$8,0)),"")</f>
        <v/>
      </c>
      <c r="V285" s="86" t="str">
        <f>IFERROR(INDEX(TQoL_Indexes!$B$9:$AK$88,MATCH($A$3,TQoL_Indexes!#REF!,0)+$A285,MATCH(V$3,TQoL_Indexes!$B$8:$AK$8,0)),"")</f>
        <v/>
      </c>
      <c r="W285" s="86" t="str">
        <f>IFERROR(INDEX(TQoL_Indexes!$B$9:$AK$88,MATCH($A$3,TQoL_Indexes!#REF!,0)+$A285,MATCH(W$3,TQoL_Indexes!$B$8:$AK$8,0)),"")</f>
        <v/>
      </c>
      <c r="X285" s="86" t="str">
        <f>IFERROR(INDEX(TQoL_Indexes!$B$9:$AK$88,MATCH($A$3,TQoL_Indexes!#REF!,0)+$A285,MATCH(X$3,TQoL_Indexes!$B$8:$AK$8,0)),"")</f>
        <v/>
      </c>
      <c r="Y285" s="86" t="str">
        <f>IFERROR(INDEX(TQoL_Indexes!$B$9:$AK$88,MATCH($A$3,TQoL_Indexes!#REF!,0)+$A285,MATCH(Y$3,TQoL_Indexes!$B$8:$AK$8,0)),"")</f>
        <v/>
      </c>
      <c r="Z285" s="86" t="str">
        <f>IFERROR(INDEX(TQoL_Indexes!$B$9:$AK$88,MATCH($A$3,TQoL_Indexes!#REF!,0)+$A285,MATCH(Z$3,TQoL_Indexes!$B$8:$AK$8,0)),"")</f>
        <v/>
      </c>
      <c r="AA285" s="86" t="str">
        <f>IFERROR(INDEX(TQoL_Indexes!$B$9:$AK$88,MATCH($A$3,TQoL_Indexes!#REF!,0)+$A285,MATCH(AA$3,TQoL_Indexes!$B$8:$AK$8,0)),"")</f>
        <v/>
      </c>
      <c r="AB285" s="86" t="str">
        <f>IFERROR(INDEX(TQoL_Indexes!$B$9:$AK$88,MATCH($A$3,TQoL_Indexes!#REF!,0)+$A285,MATCH(AB$3,TQoL_Indexes!$B$8:$AK$8,0)),"")</f>
        <v/>
      </c>
      <c r="AC285" s="86" t="str">
        <f>IFERROR(INDEX(TQoL_Indexes!$B$9:$AK$88,MATCH($A$3,TQoL_Indexes!#REF!,0)+$A285,MATCH(AC$3,TQoL_Indexes!$B$8:$AK$8,0)),"")</f>
        <v/>
      </c>
      <c r="AD285" s="86" t="str">
        <f>IFERROR(INDEX(TQoL_Indexes!$B$9:$AK$88,MATCH($A$3,TQoL_Indexes!#REF!,0)+$A285,MATCH(AD$3,TQoL_Indexes!$B$8:$AK$8,0)),"")</f>
        <v/>
      </c>
      <c r="AE285" s="86" t="str">
        <f>IFERROR(INDEX(TQoL_Indexes!$B$9:$AK$88,MATCH($A$3,TQoL_Indexes!#REF!,0)+$A285,MATCH(AE$3,TQoL_Indexes!$B$8:$AK$8,0)),"")</f>
        <v/>
      </c>
      <c r="AF285" s="86" t="str">
        <f>IFERROR(INDEX(TQoL_Indexes!$B$9:$AK$88,MATCH($A$3,TQoL_Indexes!#REF!,0)+$A285,MATCH(AF$3,TQoL_Indexes!$B$8:$AK$8,0)),"")</f>
        <v/>
      </c>
      <c r="AG285" s="86" t="str">
        <f>IFERROR(INDEX(TQoL_Indexes!$B$9:$AK$88,MATCH($A$3,TQoL_Indexes!#REF!,0)+$A285,MATCH(AG$3,TQoL_Indexes!$B$8:$AK$8,0)),"")</f>
        <v/>
      </c>
      <c r="AH285" s="86" t="str">
        <f>IFERROR(INDEX(TQoL_Indexes!$B$9:$AK$88,MATCH($A$3,TQoL_Indexes!#REF!,0)+$A285,MATCH(AH$3,TQoL_Indexes!$B$8:$AK$8,0)),"")</f>
        <v/>
      </c>
      <c r="AI285" s="86" t="str">
        <f>IFERROR(INDEX(TQoL_Indexes!$B$9:$AK$88,MATCH($A$3,TQoL_Indexes!#REF!,0)+$A285,MATCH(AI$3,TQoL_Indexes!$B$8:$AK$8,0)),"")</f>
        <v/>
      </c>
      <c r="AJ285" s="86" t="str">
        <f>IFERROR(INDEX(TQoL_Indexes!$B$9:$AK$88,MATCH($A$3,TQoL_Indexes!#REF!,0)+$A285,MATCH(AJ$3,TQoL_Indexes!$B$8:$AK$8,0)),"")</f>
        <v/>
      </c>
      <c r="AK285" s="86" t="str">
        <f>IFERROR(INDEX(TQoL_Indexes!$B$9:$AK$88,MATCH($A$3,TQoL_Indexes!#REF!,0)+$A285,MATCH(AK$3,TQoL_Indexes!$B$8:$AK$8,0)),"")</f>
        <v/>
      </c>
      <c r="AL285" s="86" t="str">
        <f>IFERROR(INDEX(TQoL_Indexes!$B$9:$AK$88,MATCH($A$3,TQoL_Indexes!#REF!,0)+$A285,MATCH(AL$3,TQoL_Indexes!$B$8:$AK$8,0)),"")</f>
        <v/>
      </c>
      <c r="AM285" s="87" t="str">
        <f>IFERROR(INDEX(TQoL_Indexes!$B$9:$AK$88,MATCH($A$3,TQoL_Indexes!#REF!,0)+$A285,MATCH(AM$3,TQoL_Indexes!$B$8:$AK$8,0)),"")</f>
        <v/>
      </c>
    </row>
    <row r="286" spans="1:39">
      <c r="A286" s="58" t="str">
        <f>IFERROR(IF(A285+1&lt;COUNTIF(TQoL_Indexes!#REF!,Aux_Country!$A$3),A285+1,""),"")</f>
        <v/>
      </c>
      <c r="B286" s="121" t="str">
        <f>IFERROR(INDEX(TQoL_Indexes!$B$9:$AK$88,MATCH($A$3,TQoL_Indexes!#REF!,0)+$A286,MATCH(B$3,TQoL_Indexes!$B$8:$AK$8,0)),"")</f>
        <v/>
      </c>
      <c r="C286" s="116" t="str">
        <f>IFERROR(INDEX(TQoL_Indexes!$B$9:$AK$88,MATCH($A$3,TQoL_Indexes!#REF!,0)+$A286,MATCH(C$3,TQoL_Indexes!$B$8:$AK$8,0)),"")</f>
        <v/>
      </c>
      <c r="D286" s="122" t="str">
        <f>IFERROR(INDEX(TQoL_Indexes!$B$9:$AK$88,MATCH($A$3,TQoL_Indexes!#REF!,0)+$A286,MATCH(D$3,TQoL_Indexes!$B$8:$AK$8,0)),"")</f>
        <v/>
      </c>
      <c r="E286" s="86" t="str">
        <f>IFERROR(INDEX(TQoL_Indexes!$B$9:$AK$88,MATCH($A$3,TQoL_Indexes!#REF!,0)+$A286,MATCH(E$3,TQoL_Indexes!$B$8:$AK$8,0)),"")</f>
        <v/>
      </c>
      <c r="F286" s="86" t="str">
        <f>IFERROR(INDEX(TQoL_Indexes!$B$9:$AK$88,MATCH($A$3,TQoL_Indexes!#REF!,0)+$A286,MATCH(F$3,TQoL_Indexes!$B$8:$AK$8,0)),"")</f>
        <v/>
      </c>
      <c r="G286" s="86" t="str">
        <f>IFERROR(INDEX(TQoL_Indexes!$B$9:$AK$88,MATCH($A$3,TQoL_Indexes!#REF!,0)+$A286,MATCH(G$3,TQoL_Indexes!$B$8:$AK$8,0)),"")</f>
        <v/>
      </c>
      <c r="H286" s="86" t="str">
        <f>IFERROR(INDEX(TQoL_Indexes!$B$9:$AK$88,MATCH($A$3,TQoL_Indexes!#REF!,0)+$A286,MATCH(H$3,TQoL_Indexes!$B$8:$AK$8,0)),"")</f>
        <v/>
      </c>
      <c r="I286" s="86" t="str">
        <f>IFERROR(INDEX(TQoL_Indexes!$B$9:$AK$88,MATCH($A$3,TQoL_Indexes!#REF!,0)+$A286,MATCH(I$3,TQoL_Indexes!$B$8:$AK$8,0)),"")</f>
        <v/>
      </c>
      <c r="J286" s="86" t="str">
        <f>IFERROR(INDEX(TQoL_Indexes!$B$9:$AK$88,MATCH($A$3,TQoL_Indexes!#REF!,0)+$A286,MATCH(J$3,TQoL_Indexes!$B$8:$AK$8,0)),"")</f>
        <v/>
      </c>
      <c r="K286" s="86" t="str">
        <f>IFERROR(INDEX(TQoL_Indexes!$B$9:$AK$88,MATCH($A$3,TQoL_Indexes!#REF!,0)+$A286,MATCH(K$3,TQoL_Indexes!$B$8:$AK$8,0)),"")</f>
        <v/>
      </c>
      <c r="L286" s="86" t="str">
        <f>IFERROR(INDEX(TQoL_Indexes!$B$9:$AK$88,MATCH($A$3,TQoL_Indexes!#REF!,0)+$A286,MATCH(L$3,TQoL_Indexes!$B$8:$AK$8,0)),"")</f>
        <v/>
      </c>
      <c r="M286" s="86" t="str">
        <f>IFERROR(INDEX(TQoL_Indexes!$B$9:$AK$88,MATCH($A$3,TQoL_Indexes!#REF!,0)+$A286,MATCH(M$3,TQoL_Indexes!$B$8:$AK$8,0)),"")</f>
        <v/>
      </c>
      <c r="N286" s="86" t="str">
        <f>IFERROR(INDEX(TQoL_Indexes!$B$9:$AK$88,MATCH($A$3,TQoL_Indexes!#REF!,0)+$A286,MATCH(N$3,TQoL_Indexes!$B$8:$AK$8,0)),"")</f>
        <v/>
      </c>
      <c r="O286" s="86" t="str">
        <f>IFERROR(INDEX(TQoL_Indexes!$B$9:$AK$88,MATCH($A$3,TQoL_Indexes!#REF!,0)+$A286,MATCH(O$3,TQoL_Indexes!$B$8:$AK$8,0)),"")</f>
        <v/>
      </c>
      <c r="P286" s="86" t="str">
        <f>IFERROR(INDEX(TQoL_Indexes!$B$9:$AK$88,MATCH($A$3,TQoL_Indexes!#REF!,0)+$A286,MATCH(P$3,TQoL_Indexes!$B$8:$AK$8,0)),"")</f>
        <v/>
      </c>
      <c r="Q286" s="86" t="str">
        <f>IFERROR(INDEX(TQoL_Indexes!$B$9:$AK$88,MATCH($A$3,TQoL_Indexes!#REF!,0)+$A286,MATCH(Q$3,TQoL_Indexes!$B$8:$AK$8,0)),"")</f>
        <v/>
      </c>
      <c r="R286" s="86" t="str">
        <f>IFERROR(INDEX(TQoL_Indexes!$B$9:$AK$88,MATCH($A$3,TQoL_Indexes!#REF!,0)+$A286,MATCH(R$3,TQoL_Indexes!$B$8:$AK$8,0)),"")</f>
        <v/>
      </c>
      <c r="S286" s="86" t="str">
        <f>IFERROR(INDEX(TQoL_Indexes!$B$9:$AK$88,MATCH($A$3,TQoL_Indexes!#REF!,0)+$A286,MATCH(S$3,TQoL_Indexes!$B$8:$AK$8,0)),"")</f>
        <v/>
      </c>
      <c r="T286" s="86" t="str">
        <f>IFERROR(INDEX(TQoL_Indexes!$B$9:$AK$88,MATCH($A$3,TQoL_Indexes!#REF!,0)+$A286,MATCH(T$3,TQoL_Indexes!$B$8:$AK$8,0)),"")</f>
        <v/>
      </c>
      <c r="U286" s="86" t="str">
        <f>IFERROR(INDEX(TQoL_Indexes!$B$9:$AK$88,MATCH($A$3,TQoL_Indexes!#REF!,0)+$A286,MATCH(U$3,TQoL_Indexes!$B$8:$AK$8,0)),"")</f>
        <v/>
      </c>
      <c r="V286" s="86" t="str">
        <f>IFERROR(INDEX(TQoL_Indexes!$B$9:$AK$88,MATCH($A$3,TQoL_Indexes!#REF!,0)+$A286,MATCH(V$3,TQoL_Indexes!$B$8:$AK$8,0)),"")</f>
        <v/>
      </c>
      <c r="W286" s="86" t="str">
        <f>IFERROR(INDEX(TQoL_Indexes!$B$9:$AK$88,MATCH($A$3,TQoL_Indexes!#REF!,0)+$A286,MATCH(W$3,TQoL_Indexes!$B$8:$AK$8,0)),"")</f>
        <v/>
      </c>
      <c r="X286" s="86" t="str">
        <f>IFERROR(INDEX(TQoL_Indexes!$B$9:$AK$88,MATCH($A$3,TQoL_Indexes!#REF!,0)+$A286,MATCH(X$3,TQoL_Indexes!$B$8:$AK$8,0)),"")</f>
        <v/>
      </c>
      <c r="Y286" s="86" t="str">
        <f>IFERROR(INDEX(TQoL_Indexes!$B$9:$AK$88,MATCH($A$3,TQoL_Indexes!#REF!,0)+$A286,MATCH(Y$3,TQoL_Indexes!$B$8:$AK$8,0)),"")</f>
        <v/>
      </c>
      <c r="Z286" s="86" t="str">
        <f>IFERROR(INDEX(TQoL_Indexes!$B$9:$AK$88,MATCH($A$3,TQoL_Indexes!#REF!,0)+$A286,MATCH(Z$3,TQoL_Indexes!$B$8:$AK$8,0)),"")</f>
        <v/>
      </c>
      <c r="AA286" s="86" t="str">
        <f>IFERROR(INDEX(TQoL_Indexes!$B$9:$AK$88,MATCH($A$3,TQoL_Indexes!#REF!,0)+$A286,MATCH(AA$3,TQoL_Indexes!$B$8:$AK$8,0)),"")</f>
        <v/>
      </c>
      <c r="AB286" s="86" t="str">
        <f>IFERROR(INDEX(TQoL_Indexes!$B$9:$AK$88,MATCH($A$3,TQoL_Indexes!#REF!,0)+$A286,MATCH(AB$3,TQoL_Indexes!$B$8:$AK$8,0)),"")</f>
        <v/>
      </c>
      <c r="AC286" s="86" t="str">
        <f>IFERROR(INDEX(TQoL_Indexes!$B$9:$AK$88,MATCH($A$3,TQoL_Indexes!#REF!,0)+$A286,MATCH(AC$3,TQoL_Indexes!$B$8:$AK$8,0)),"")</f>
        <v/>
      </c>
      <c r="AD286" s="86" t="str">
        <f>IFERROR(INDEX(TQoL_Indexes!$B$9:$AK$88,MATCH($A$3,TQoL_Indexes!#REF!,0)+$A286,MATCH(AD$3,TQoL_Indexes!$B$8:$AK$8,0)),"")</f>
        <v/>
      </c>
      <c r="AE286" s="86" t="str">
        <f>IFERROR(INDEX(TQoL_Indexes!$B$9:$AK$88,MATCH($A$3,TQoL_Indexes!#REF!,0)+$A286,MATCH(AE$3,TQoL_Indexes!$B$8:$AK$8,0)),"")</f>
        <v/>
      </c>
      <c r="AF286" s="86" t="str">
        <f>IFERROR(INDEX(TQoL_Indexes!$B$9:$AK$88,MATCH($A$3,TQoL_Indexes!#REF!,0)+$A286,MATCH(AF$3,TQoL_Indexes!$B$8:$AK$8,0)),"")</f>
        <v/>
      </c>
      <c r="AG286" s="86" t="str">
        <f>IFERROR(INDEX(TQoL_Indexes!$B$9:$AK$88,MATCH($A$3,TQoL_Indexes!#REF!,0)+$A286,MATCH(AG$3,TQoL_Indexes!$B$8:$AK$8,0)),"")</f>
        <v/>
      </c>
      <c r="AH286" s="86" t="str">
        <f>IFERROR(INDEX(TQoL_Indexes!$B$9:$AK$88,MATCH($A$3,TQoL_Indexes!#REF!,0)+$A286,MATCH(AH$3,TQoL_Indexes!$B$8:$AK$8,0)),"")</f>
        <v/>
      </c>
      <c r="AI286" s="86" t="str">
        <f>IFERROR(INDEX(TQoL_Indexes!$B$9:$AK$88,MATCH($A$3,TQoL_Indexes!#REF!,0)+$A286,MATCH(AI$3,TQoL_Indexes!$B$8:$AK$8,0)),"")</f>
        <v/>
      </c>
      <c r="AJ286" s="86" t="str">
        <f>IFERROR(INDEX(TQoL_Indexes!$B$9:$AK$88,MATCH($A$3,TQoL_Indexes!#REF!,0)+$A286,MATCH(AJ$3,TQoL_Indexes!$B$8:$AK$8,0)),"")</f>
        <v/>
      </c>
      <c r="AK286" s="86" t="str">
        <f>IFERROR(INDEX(TQoL_Indexes!$B$9:$AK$88,MATCH($A$3,TQoL_Indexes!#REF!,0)+$A286,MATCH(AK$3,TQoL_Indexes!$B$8:$AK$8,0)),"")</f>
        <v/>
      </c>
      <c r="AL286" s="86" t="str">
        <f>IFERROR(INDEX(TQoL_Indexes!$B$9:$AK$88,MATCH($A$3,TQoL_Indexes!#REF!,0)+$A286,MATCH(AL$3,TQoL_Indexes!$B$8:$AK$8,0)),"")</f>
        <v/>
      </c>
      <c r="AM286" s="87" t="str">
        <f>IFERROR(INDEX(TQoL_Indexes!$B$9:$AK$88,MATCH($A$3,TQoL_Indexes!#REF!,0)+$A286,MATCH(AM$3,TQoL_Indexes!$B$8:$AK$8,0)),"")</f>
        <v/>
      </c>
    </row>
    <row r="287" spans="1:39">
      <c r="A287" s="58" t="str">
        <f>IFERROR(IF(A286+1&lt;COUNTIF(TQoL_Indexes!#REF!,Aux_Country!$A$3),A286+1,""),"")</f>
        <v/>
      </c>
      <c r="B287" s="121" t="str">
        <f>IFERROR(INDEX(TQoL_Indexes!$B$9:$AK$88,MATCH($A$3,TQoL_Indexes!#REF!,0)+$A287,MATCH(B$3,TQoL_Indexes!$B$8:$AK$8,0)),"")</f>
        <v/>
      </c>
      <c r="C287" s="116" t="str">
        <f>IFERROR(INDEX(TQoL_Indexes!$B$9:$AK$88,MATCH($A$3,TQoL_Indexes!#REF!,0)+$A287,MATCH(C$3,TQoL_Indexes!$B$8:$AK$8,0)),"")</f>
        <v/>
      </c>
      <c r="D287" s="122" t="str">
        <f>IFERROR(INDEX(TQoL_Indexes!$B$9:$AK$88,MATCH($A$3,TQoL_Indexes!#REF!,0)+$A287,MATCH(D$3,TQoL_Indexes!$B$8:$AK$8,0)),"")</f>
        <v/>
      </c>
      <c r="E287" s="86" t="str">
        <f>IFERROR(INDEX(TQoL_Indexes!$B$9:$AK$88,MATCH($A$3,TQoL_Indexes!#REF!,0)+$A287,MATCH(E$3,TQoL_Indexes!$B$8:$AK$8,0)),"")</f>
        <v/>
      </c>
      <c r="F287" s="86" t="str">
        <f>IFERROR(INDEX(TQoL_Indexes!$B$9:$AK$88,MATCH($A$3,TQoL_Indexes!#REF!,0)+$A287,MATCH(F$3,TQoL_Indexes!$B$8:$AK$8,0)),"")</f>
        <v/>
      </c>
      <c r="G287" s="86" t="str">
        <f>IFERROR(INDEX(TQoL_Indexes!$B$9:$AK$88,MATCH($A$3,TQoL_Indexes!#REF!,0)+$A287,MATCH(G$3,TQoL_Indexes!$B$8:$AK$8,0)),"")</f>
        <v/>
      </c>
      <c r="H287" s="86" t="str">
        <f>IFERROR(INDEX(TQoL_Indexes!$B$9:$AK$88,MATCH($A$3,TQoL_Indexes!#REF!,0)+$A287,MATCH(H$3,TQoL_Indexes!$B$8:$AK$8,0)),"")</f>
        <v/>
      </c>
      <c r="I287" s="86" t="str">
        <f>IFERROR(INDEX(TQoL_Indexes!$B$9:$AK$88,MATCH($A$3,TQoL_Indexes!#REF!,0)+$A287,MATCH(I$3,TQoL_Indexes!$B$8:$AK$8,0)),"")</f>
        <v/>
      </c>
      <c r="J287" s="86" t="str">
        <f>IFERROR(INDEX(TQoL_Indexes!$B$9:$AK$88,MATCH($A$3,TQoL_Indexes!#REF!,0)+$A287,MATCH(J$3,TQoL_Indexes!$B$8:$AK$8,0)),"")</f>
        <v/>
      </c>
      <c r="K287" s="86" t="str">
        <f>IFERROR(INDEX(TQoL_Indexes!$B$9:$AK$88,MATCH($A$3,TQoL_Indexes!#REF!,0)+$A287,MATCH(K$3,TQoL_Indexes!$B$8:$AK$8,0)),"")</f>
        <v/>
      </c>
      <c r="L287" s="86" t="str">
        <f>IFERROR(INDEX(TQoL_Indexes!$B$9:$AK$88,MATCH($A$3,TQoL_Indexes!#REF!,0)+$A287,MATCH(L$3,TQoL_Indexes!$B$8:$AK$8,0)),"")</f>
        <v/>
      </c>
      <c r="M287" s="86" t="str">
        <f>IFERROR(INDEX(TQoL_Indexes!$B$9:$AK$88,MATCH($A$3,TQoL_Indexes!#REF!,0)+$A287,MATCH(M$3,TQoL_Indexes!$B$8:$AK$8,0)),"")</f>
        <v/>
      </c>
      <c r="N287" s="86" t="str">
        <f>IFERROR(INDEX(TQoL_Indexes!$B$9:$AK$88,MATCH($A$3,TQoL_Indexes!#REF!,0)+$A287,MATCH(N$3,TQoL_Indexes!$B$8:$AK$8,0)),"")</f>
        <v/>
      </c>
      <c r="O287" s="86" t="str">
        <f>IFERROR(INDEX(TQoL_Indexes!$B$9:$AK$88,MATCH($A$3,TQoL_Indexes!#REF!,0)+$A287,MATCH(O$3,TQoL_Indexes!$B$8:$AK$8,0)),"")</f>
        <v/>
      </c>
      <c r="P287" s="86" t="str">
        <f>IFERROR(INDEX(TQoL_Indexes!$B$9:$AK$88,MATCH($A$3,TQoL_Indexes!#REF!,0)+$A287,MATCH(P$3,TQoL_Indexes!$B$8:$AK$8,0)),"")</f>
        <v/>
      </c>
      <c r="Q287" s="86" t="str">
        <f>IFERROR(INDEX(TQoL_Indexes!$B$9:$AK$88,MATCH($A$3,TQoL_Indexes!#REF!,0)+$A287,MATCH(Q$3,TQoL_Indexes!$B$8:$AK$8,0)),"")</f>
        <v/>
      </c>
      <c r="R287" s="86" t="str">
        <f>IFERROR(INDEX(TQoL_Indexes!$B$9:$AK$88,MATCH($A$3,TQoL_Indexes!#REF!,0)+$A287,MATCH(R$3,TQoL_Indexes!$B$8:$AK$8,0)),"")</f>
        <v/>
      </c>
      <c r="S287" s="86" t="str">
        <f>IFERROR(INDEX(TQoL_Indexes!$B$9:$AK$88,MATCH($A$3,TQoL_Indexes!#REF!,0)+$A287,MATCH(S$3,TQoL_Indexes!$B$8:$AK$8,0)),"")</f>
        <v/>
      </c>
      <c r="T287" s="86" t="str">
        <f>IFERROR(INDEX(TQoL_Indexes!$B$9:$AK$88,MATCH($A$3,TQoL_Indexes!#REF!,0)+$A287,MATCH(T$3,TQoL_Indexes!$B$8:$AK$8,0)),"")</f>
        <v/>
      </c>
      <c r="U287" s="86" t="str">
        <f>IFERROR(INDEX(TQoL_Indexes!$B$9:$AK$88,MATCH($A$3,TQoL_Indexes!#REF!,0)+$A287,MATCH(U$3,TQoL_Indexes!$B$8:$AK$8,0)),"")</f>
        <v/>
      </c>
      <c r="V287" s="86" t="str">
        <f>IFERROR(INDEX(TQoL_Indexes!$B$9:$AK$88,MATCH($A$3,TQoL_Indexes!#REF!,0)+$A287,MATCH(V$3,TQoL_Indexes!$B$8:$AK$8,0)),"")</f>
        <v/>
      </c>
      <c r="W287" s="86" t="str">
        <f>IFERROR(INDEX(TQoL_Indexes!$B$9:$AK$88,MATCH($A$3,TQoL_Indexes!#REF!,0)+$A287,MATCH(W$3,TQoL_Indexes!$B$8:$AK$8,0)),"")</f>
        <v/>
      </c>
      <c r="X287" s="86" t="str">
        <f>IFERROR(INDEX(TQoL_Indexes!$B$9:$AK$88,MATCH($A$3,TQoL_Indexes!#REF!,0)+$A287,MATCH(X$3,TQoL_Indexes!$B$8:$AK$8,0)),"")</f>
        <v/>
      </c>
      <c r="Y287" s="86" t="str">
        <f>IFERROR(INDEX(TQoL_Indexes!$B$9:$AK$88,MATCH($A$3,TQoL_Indexes!#REF!,0)+$A287,MATCH(Y$3,TQoL_Indexes!$B$8:$AK$8,0)),"")</f>
        <v/>
      </c>
      <c r="Z287" s="86" t="str">
        <f>IFERROR(INDEX(TQoL_Indexes!$B$9:$AK$88,MATCH($A$3,TQoL_Indexes!#REF!,0)+$A287,MATCH(Z$3,TQoL_Indexes!$B$8:$AK$8,0)),"")</f>
        <v/>
      </c>
      <c r="AA287" s="86" t="str">
        <f>IFERROR(INDEX(TQoL_Indexes!$B$9:$AK$88,MATCH($A$3,TQoL_Indexes!#REF!,0)+$A287,MATCH(AA$3,TQoL_Indexes!$B$8:$AK$8,0)),"")</f>
        <v/>
      </c>
      <c r="AB287" s="86" t="str">
        <f>IFERROR(INDEX(TQoL_Indexes!$B$9:$AK$88,MATCH($A$3,TQoL_Indexes!#REF!,0)+$A287,MATCH(AB$3,TQoL_Indexes!$B$8:$AK$8,0)),"")</f>
        <v/>
      </c>
      <c r="AC287" s="86" t="str">
        <f>IFERROR(INDEX(TQoL_Indexes!$B$9:$AK$88,MATCH($A$3,TQoL_Indexes!#REF!,0)+$A287,MATCH(AC$3,TQoL_Indexes!$B$8:$AK$8,0)),"")</f>
        <v/>
      </c>
      <c r="AD287" s="86" t="str">
        <f>IFERROR(INDEX(TQoL_Indexes!$B$9:$AK$88,MATCH($A$3,TQoL_Indexes!#REF!,0)+$A287,MATCH(AD$3,TQoL_Indexes!$B$8:$AK$8,0)),"")</f>
        <v/>
      </c>
      <c r="AE287" s="86" t="str">
        <f>IFERROR(INDEX(TQoL_Indexes!$B$9:$AK$88,MATCH($A$3,TQoL_Indexes!#REF!,0)+$A287,MATCH(AE$3,TQoL_Indexes!$B$8:$AK$8,0)),"")</f>
        <v/>
      </c>
      <c r="AF287" s="86" t="str">
        <f>IFERROR(INDEX(TQoL_Indexes!$B$9:$AK$88,MATCH($A$3,TQoL_Indexes!#REF!,0)+$A287,MATCH(AF$3,TQoL_Indexes!$B$8:$AK$8,0)),"")</f>
        <v/>
      </c>
      <c r="AG287" s="86" t="str">
        <f>IFERROR(INDEX(TQoL_Indexes!$B$9:$AK$88,MATCH($A$3,TQoL_Indexes!#REF!,0)+$A287,MATCH(AG$3,TQoL_Indexes!$B$8:$AK$8,0)),"")</f>
        <v/>
      </c>
      <c r="AH287" s="86" t="str">
        <f>IFERROR(INDEX(TQoL_Indexes!$B$9:$AK$88,MATCH($A$3,TQoL_Indexes!#REF!,0)+$A287,MATCH(AH$3,TQoL_Indexes!$B$8:$AK$8,0)),"")</f>
        <v/>
      </c>
      <c r="AI287" s="86" t="str">
        <f>IFERROR(INDEX(TQoL_Indexes!$B$9:$AK$88,MATCH($A$3,TQoL_Indexes!#REF!,0)+$A287,MATCH(AI$3,TQoL_Indexes!$B$8:$AK$8,0)),"")</f>
        <v/>
      </c>
      <c r="AJ287" s="86" t="str">
        <f>IFERROR(INDEX(TQoL_Indexes!$B$9:$AK$88,MATCH($A$3,TQoL_Indexes!#REF!,0)+$A287,MATCH(AJ$3,TQoL_Indexes!$B$8:$AK$8,0)),"")</f>
        <v/>
      </c>
      <c r="AK287" s="86" t="str">
        <f>IFERROR(INDEX(TQoL_Indexes!$B$9:$AK$88,MATCH($A$3,TQoL_Indexes!#REF!,0)+$A287,MATCH(AK$3,TQoL_Indexes!$B$8:$AK$8,0)),"")</f>
        <v/>
      </c>
      <c r="AL287" s="86" t="str">
        <f>IFERROR(INDEX(TQoL_Indexes!$B$9:$AK$88,MATCH($A$3,TQoL_Indexes!#REF!,0)+$A287,MATCH(AL$3,TQoL_Indexes!$B$8:$AK$8,0)),"")</f>
        <v/>
      </c>
      <c r="AM287" s="87" t="str">
        <f>IFERROR(INDEX(TQoL_Indexes!$B$9:$AK$88,MATCH($A$3,TQoL_Indexes!#REF!,0)+$A287,MATCH(AM$3,TQoL_Indexes!$B$8:$AK$8,0)),"")</f>
        <v/>
      </c>
    </row>
    <row r="288" spans="1:39">
      <c r="A288" s="58" t="str">
        <f>IFERROR(IF(A287+1&lt;COUNTIF(TQoL_Indexes!#REF!,Aux_Country!$A$3),A287+1,""),"")</f>
        <v/>
      </c>
      <c r="B288" s="121" t="str">
        <f>IFERROR(INDEX(TQoL_Indexes!$B$9:$AK$88,MATCH($A$3,TQoL_Indexes!#REF!,0)+$A288,MATCH(B$3,TQoL_Indexes!$B$8:$AK$8,0)),"")</f>
        <v/>
      </c>
      <c r="C288" s="116" t="str">
        <f>IFERROR(INDEX(TQoL_Indexes!$B$9:$AK$88,MATCH($A$3,TQoL_Indexes!#REF!,0)+$A288,MATCH(C$3,TQoL_Indexes!$B$8:$AK$8,0)),"")</f>
        <v/>
      </c>
      <c r="D288" s="122" t="str">
        <f>IFERROR(INDEX(TQoL_Indexes!$B$9:$AK$88,MATCH($A$3,TQoL_Indexes!#REF!,0)+$A288,MATCH(D$3,TQoL_Indexes!$B$8:$AK$8,0)),"")</f>
        <v/>
      </c>
      <c r="E288" s="86" t="str">
        <f>IFERROR(INDEX(TQoL_Indexes!$B$9:$AK$88,MATCH($A$3,TQoL_Indexes!#REF!,0)+$A288,MATCH(E$3,TQoL_Indexes!$B$8:$AK$8,0)),"")</f>
        <v/>
      </c>
      <c r="F288" s="86" t="str">
        <f>IFERROR(INDEX(TQoL_Indexes!$B$9:$AK$88,MATCH($A$3,TQoL_Indexes!#REF!,0)+$A288,MATCH(F$3,TQoL_Indexes!$B$8:$AK$8,0)),"")</f>
        <v/>
      </c>
      <c r="G288" s="86" t="str">
        <f>IFERROR(INDEX(TQoL_Indexes!$B$9:$AK$88,MATCH($A$3,TQoL_Indexes!#REF!,0)+$A288,MATCH(G$3,TQoL_Indexes!$B$8:$AK$8,0)),"")</f>
        <v/>
      </c>
      <c r="H288" s="86" t="str">
        <f>IFERROR(INDEX(TQoL_Indexes!$B$9:$AK$88,MATCH($A$3,TQoL_Indexes!#REF!,0)+$A288,MATCH(H$3,TQoL_Indexes!$B$8:$AK$8,0)),"")</f>
        <v/>
      </c>
      <c r="I288" s="86" t="str">
        <f>IFERROR(INDEX(TQoL_Indexes!$B$9:$AK$88,MATCH($A$3,TQoL_Indexes!#REF!,0)+$A288,MATCH(I$3,TQoL_Indexes!$B$8:$AK$8,0)),"")</f>
        <v/>
      </c>
      <c r="J288" s="86" t="str">
        <f>IFERROR(INDEX(TQoL_Indexes!$B$9:$AK$88,MATCH($A$3,TQoL_Indexes!#REF!,0)+$A288,MATCH(J$3,TQoL_Indexes!$B$8:$AK$8,0)),"")</f>
        <v/>
      </c>
      <c r="K288" s="86" t="str">
        <f>IFERROR(INDEX(TQoL_Indexes!$B$9:$AK$88,MATCH($A$3,TQoL_Indexes!#REF!,0)+$A288,MATCH(K$3,TQoL_Indexes!$B$8:$AK$8,0)),"")</f>
        <v/>
      </c>
      <c r="L288" s="86" t="str">
        <f>IFERROR(INDEX(TQoL_Indexes!$B$9:$AK$88,MATCH($A$3,TQoL_Indexes!#REF!,0)+$A288,MATCH(L$3,TQoL_Indexes!$B$8:$AK$8,0)),"")</f>
        <v/>
      </c>
      <c r="M288" s="86" t="str">
        <f>IFERROR(INDEX(TQoL_Indexes!$B$9:$AK$88,MATCH($A$3,TQoL_Indexes!#REF!,0)+$A288,MATCH(M$3,TQoL_Indexes!$B$8:$AK$8,0)),"")</f>
        <v/>
      </c>
      <c r="N288" s="86" t="str">
        <f>IFERROR(INDEX(TQoL_Indexes!$B$9:$AK$88,MATCH($A$3,TQoL_Indexes!#REF!,0)+$A288,MATCH(N$3,TQoL_Indexes!$B$8:$AK$8,0)),"")</f>
        <v/>
      </c>
      <c r="O288" s="86" t="str">
        <f>IFERROR(INDEX(TQoL_Indexes!$B$9:$AK$88,MATCH($A$3,TQoL_Indexes!#REF!,0)+$A288,MATCH(O$3,TQoL_Indexes!$B$8:$AK$8,0)),"")</f>
        <v/>
      </c>
      <c r="P288" s="86" t="str">
        <f>IFERROR(INDEX(TQoL_Indexes!$B$9:$AK$88,MATCH($A$3,TQoL_Indexes!#REF!,0)+$A288,MATCH(P$3,TQoL_Indexes!$B$8:$AK$8,0)),"")</f>
        <v/>
      </c>
      <c r="Q288" s="86" t="str">
        <f>IFERROR(INDEX(TQoL_Indexes!$B$9:$AK$88,MATCH($A$3,TQoL_Indexes!#REF!,0)+$A288,MATCH(Q$3,TQoL_Indexes!$B$8:$AK$8,0)),"")</f>
        <v/>
      </c>
      <c r="R288" s="86" t="str">
        <f>IFERROR(INDEX(TQoL_Indexes!$B$9:$AK$88,MATCH($A$3,TQoL_Indexes!#REF!,0)+$A288,MATCH(R$3,TQoL_Indexes!$B$8:$AK$8,0)),"")</f>
        <v/>
      </c>
      <c r="S288" s="86" t="str">
        <f>IFERROR(INDEX(TQoL_Indexes!$B$9:$AK$88,MATCH($A$3,TQoL_Indexes!#REF!,0)+$A288,MATCH(S$3,TQoL_Indexes!$B$8:$AK$8,0)),"")</f>
        <v/>
      </c>
      <c r="T288" s="86" t="str">
        <f>IFERROR(INDEX(TQoL_Indexes!$B$9:$AK$88,MATCH($A$3,TQoL_Indexes!#REF!,0)+$A288,MATCH(T$3,TQoL_Indexes!$B$8:$AK$8,0)),"")</f>
        <v/>
      </c>
      <c r="U288" s="86" t="str">
        <f>IFERROR(INDEX(TQoL_Indexes!$B$9:$AK$88,MATCH($A$3,TQoL_Indexes!#REF!,0)+$A288,MATCH(U$3,TQoL_Indexes!$B$8:$AK$8,0)),"")</f>
        <v/>
      </c>
      <c r="V288" s="86" t="str">
        <f>IFERROR(INDEX(TQoL_Indexes!$B$9:$AK$88,MATCH($A$3,TQoL_Indexes!#REF!,0)+$A288,MATCH(V$3,TQoL_Indexes!$B$8:$AK$8,0)),"")</f>
        <v/>
      </c>
      <c r="W288" s="86" t="str">
        <f>IFERROR(INDEX(TQoL_Indexes!$B$9:$AK$88,MATCH($A$3,TQoL_Indexes!#REF!,0)+$A288,MATCH(W$3,TQoL_Indexes!$B$8:$AK$8,0)),"")</f>
        <v/>
      </c>
      <c r="X288" s="86" t="str">
        <f>IFERROR(INDEX(TQoL_Indexes!$B$9:$AK$88,MATCH($A$3,TQoL_Indexes!#REF!,0)+$A288,MATCH(X$3,TQoL_Indexes!$B$8:$AK$8,0)),"")</f>
        <v/>
      </c>
      <c r="Y288" s="86" t="str">
        <f>IFERROR(INDEX(TQoL_Indexes!$B$9:$AK$88,MATCH($A$3,TQoL_Indexes!#REF!,0)+$A288,MATCH(Y$3,TQoL_Indexes!$B$8:$AK$8,0)),"")</f>
        <v/>
      </c>
      <c r="Z288" s="86" t="str">
        <f>IFERROR(INDEX(TQoL_Indexes!$B$9:$AK$88,MATCH($A$3,TQoL_Indexes!#REF!,0)+$A288,MATCH(Z$3,TQoL_Indexes!$B$8:$AK$8,0)),"")</f>
        <v/>
      </c>
      <c r="AA288" s="86" t="str">
        <f>IFERROR(INDEX(TQoL_Indexes!$B$9:$AK$88,MATCH($A$3,TQoL_Indexes!#REF!,0)+$A288,MATCH(AA$3,TQoL_Indexes!$B$8:$AK$8,0)),"")</f>
        <v/>
      </c>
      <c r="AB288" s="86" t="str">
        <f>IFERROR(INDEX(TQoL_Indexes!$B$9:$AK$88,MATCH($A$3,TQoL_Indexes!#REF!,0)+$A288,MATCH(AB$3,TQoL_Indexes!$B$8:$AK$8,0)),"")</f>
        <v/>
      </c>
      <c r="AC288" s="86" t="str">
        <f>IFERROR(INDEX(TQoL_Indexes!$B$9:$AK$88,MATCH($A$3,TQoL_Indexes!#REF!,0)+$A288,MATCH(AC$3,TQoL_Indexes!$B$8:$AK$8,0)),"")</f>
        <v/>
      </c>
      <c r="AD288" s="86" t="str">
        <f>IFERROR(INDEX(TQoL_Indexes!$B$9:$AK$88,MATCH($A$3,TQoL_Indexes!#REF!,0)+$A288,MATCH(AD$3,TQoL_Indexes!$B$8:$AK$8,0)),"")</f>
        <v/>
      </c>
      <c r="AE288" s="86" t="str">
        <f>IFERROR(INDEX(TQoL_Indexes!$B$9:$AK$88,MATCH($A$3,TQoL_Indexes!#REF!,0)+$A288,MATCH(AE$3,TQoL_Indexes!$B$8:$AK$8,0)),"")</f>
        <v/>
      </c>
      <c r="AF288" s="86" t="str">
        <f>IFERROR(INDEX(TQoL_Indexes!$B$9:$AK$88,MATCH($A$3,TQoL_Indexes!#REF!,0)+$A288,MATCH(AF$3,TQoL_Indexes!$B$8:$AK$8,0)),"")</f>
        <v/>
      </c>
      <c r="AG288" s="86" t="str">
        <f>IFERROR(INDEX(TQoL_Indexes!$B$9:$AK$88,MATCH($A$3,TQoL_Indexes!#REF!,0)+$A288,MATCH(AG$3,TQoL_Indexes!$B$8:$AK$8,0)),"")</f>
        <v/>
      </c>
      <c r="AH288" s="86" t="str">
        <f>IFERROR(INDEX(TQoL_Indexes!$B$9:$AK$88,MATCH($A$3,TQoL_Indexes!#REF!,0)+$A288,MATCH(AH$3,TQoL_Indexes!$B$8:$AK$8,0)),"")</f>
        <v/>
      </c>
      <c r="AI288" s="86" t="str">
        <f>IFERROR(INDEX(TQoL_Indexes!$B$9:$AK$88,MATCH($A$3,TQoL_Indexes!#REF!,0)+$A288,MATCH(AI$3,TQoL_Indexes!$B$8:$AK$8,0)),"")</f>
        <v/>
      </c>
      <c r="AJ288" s="86" t="str">
        <f>IFERROR(INDEX(TQoL_Indexes!$B$9:$AK$88,MATCH($A$3,TQoL_Indexes!#REF!,0)+$A288,MATCH(AJ$3,TQoL_Indexes!$B$8:$AK$8,0)),"")</f>
        <v/>
      </c>
      <c r="AK288" s="86" t="str">
        <f>IFERROR(INDEX(TQoL_Indexes!$B$9:$AK$88,MATCH($A$3,TQoL_Indexes!#REF!,0)+$A288,MATCH(AK$3,TQoL_Indexes!$B$8:$AK$8,0)),"")</f>
        <v/>
      </c>
      <c r="AL288" s="86" t="str">
        <f>IFERROR(INDEX(TQoL_Indexes!$B$9:$AK$88,MATCH($A$3,TQoL_Indexes!#REF!,0)+$A288,MATCH(AL$3,TQoL_Indexes!$B$8:$AK$8,0)),"")</f>
        <v/>
      </c>
      <c r="AM288" s="87" t="str">
        <f>IFERROR(INDEX(TQoL_Indexes!$B$9:$AK$88,MATCH($A$3,TQoL_Indexes!#REF!,0)+$A288,MATCH(AM$3,TQoL_Indexes!$B$8:$AK$8,0)),"")</f>
        <v/>
      </c>
    </row>
    <row r="289" spans="1:39">
      <c r="A289" s="58" t="str">
        <f>IFERROR(IF(A288+1&lt;COUNTIF(TQoL_Indexes!#REF!,Aux_Country!$A$3),A288+1,""),"")</f>
        <v/>
      </c>
      <c r="B289" s="121" t="str">
        <f>IFERROR(INDEX(TQoL_Indexes!$B$9:$AK$88,MATCH($A$3,TQoL_Indexes!#REF!,0)+$A289,MATCH(B$3,TQoL_Indexes!$B$8:$AK$8,0)),"")</f>
        <v/>
      </c>
      <c r="C289" s="116" t="str">
        <f>IFERROR(INDEX(TQoL_Indexes!$B$9:$AK$88,MATCH($A$3,TQoL_Indexes!#REF!,0)+$A289,MATCH(C$3,TQoL_Indexes!$B$8:$AK$8,0)),"")</f>
        <v/>
      </c>
      <c r="D289" s="122" t="str">
        <f>IFERROR(INDEX(TQoL_Indexes!$B$9:$AK$88,MATCH($A$3,TQoL_Indexes!#REF!,0)+$A289,MATCH(D$3,TQoL_Indexes!$B$8:$AK$8,0)),"")</f>
        <v/>
      </c>
      <c r="E289" s="86" t="str">
        <f>IFERROR(INDEX(TQoL_Indexes!$B$9:$AK$88,MATCH($A$3,TQoL_Indexes!#REF!,0)+$A289,MATCH(E$3,TQoL_Indexes!$B$8:$AK$8,0)),"")</f>
        <v/>
      </c>
      <c r="F289" s="86" t="str">
        <f>IFERROR(INDEX(TQoL_Indexes!$B$9:$AK$88,MATCH($A$3,TQoL_Indexes!#REF!,0)+$A289,MATCH(F$3,TQoL_Indexes!$B$8:$AK$8,0)),"")</f>
        <v/>
      </c>
      <c r="G289" s="86" t="str">
        <f>IFERROR(INDEX(TQoL_Indexes!$B$9:$AK$88,MATCH($A$3,TQoL_Indexes!#REF!,0)+$A289,MATCH(G$3,TQoL_Indexes!$B$8:$AK$8,0)),"")</f>
        <v/>
      </c>
      <c r="H289" s="86" t="str">
        <f>IFERROR(INDEX(TQoL_Indexes!$B$9:$AK$88,MATCH($A$3,TQoL_Indexes!#REF!,0)+$A289,MATCH(H$3,TQoL_Indexes!$B$8:$AK$8,0)),"")</f>
        <v/>
      </c>
      <c r="I289" s="86" t="str">
        <f>IFERROR(INDEX(TQoL_Indexes!$B$9:$AK$88,MATCH($A$3,TQoL_Indexes!#REF!,0)+$A289,MATCH(I$3,TQoL_Indexes!$B$8:$AK$8,0)),"")</f>
        <v/>
      </c>
      <c r="J289" s="86" t="str">
        <f>IFERROR(INDEX(TQoL_Indexes!$B$9:$AK$88,MATCH($A$3,TQoL_Indexes!#REF!,0)+$A289,MATCH(J$3,TQoL_Indexes!$B$8:$AK$8,0)),"")</f>
        <v/>
      </c>
      <c r="K289" s="86" t="str">
        <f>IFERROR(INDEX(TQoL_Indexes!$B$9:$AK$88,MATCH($A$3,TQoL_Indexes!#REF!,0)+$A289,MATCH(K$3,TQoL_Indexes!$B$8:$AK$8,0)),"")</f>
        <v/>
      </c>
      <c r="L289" s="86" t="str">
        <f>IFERROR(INDEX(TQoL_Indexes!$B$9:$AK$88,MATCH($A$3,TQoL_Indexes!#REF!,0)+$A289,MATCH(L$3,TQoL_Indexes!$B$8:$AK$8,0)),"")</f>
        <v/>
      </c>
      <c r="M289" s="86" t="str">
        <f>IFERROR(INDEX(TQoL_Indexes!$B$9:$AK$88,MATCH($A$3,TQoL_Indexes!#REF!,0)+$A289,MATCH(M$3,TQoL_Indexes!$B$8:$AK$8,0)),"")</f>
        <v/>
      </c>
      <c r="N289" s="86" t="str">
        <f>IFERROR(INDEX(TQoL_Indexes!$B$9:$AK$88,MATCH($A$3,TQoL_Indexes!#REF!,0)+$A289,MATCH(N$3,TQoL_Indexes!$B$8:$AK$8,0)),"")</f>
        <v/>
      </c>
      <c r="O289" s="86" t="str">
        <f>IFERROR(INDEX(TQoL_Indexes!$B$9:$AK$88,MATCH($A$3,TQoL_Indexes!#REF!,0)+$A289,MATCH(O$3,TQoL_Indexes!$B$8:$AK$8,0)),"")</f>
        <v/>
      </c>
      <c r="P289" s="86" t="str">
        <f>IFERROR(INDEX(TQoL_Indexes!$B$9:$AK$88,MATCH($A$3,TQoL_Indexes!#REF!,0)+$A289,MATCH(P$3,TQoL_Indexes!$B$8:$AK$8,0)),"")</f>
        <v/>
      </c>
      <c r="Q289" s="86" t="str">
        <f>IFERROR(INDEX(TQoL_Indexes!$B$9:$AK$88,MATCH($A$3,TQoL_Indexes!#REF!,0)+$A289,MATCH(Q$3,TQoL_Indexes!$B$8:$AK$8,0)),"")</f>
        <v/>
      </c>
      <c r="R289" s="86" t="str">
        <f>IFERROR(INDEX(TQoL_Indexes!$B$9:$AK$88,MATCH($A$3,TQoL_Indexes!#REF!,0)+$A289,MATCH(R$3,TQoL_Indexes!$B$8:$AK$8,0)),"")</f>
        <v/>
      </c>
      <c r="S289" s="86" t="str">
        <f>IFERROR(INDEX(TQoL_Indexes!$B$9:$AK$88,MATCH($A$3,TQoL_Indexes!#REF!,0)+$A289,MATCH(S$3,TQoL_Indexes!$B$8:$AK$8,0)),"")</f>
        <v/>
      </c>
      <c r="T289" s="86" t="str">
        <f>IFERROR(INDEX(TQoL_Indexes!$B$9:$AK$88,MATCH($A$3,TQoL_Indexes!#REF!,0)+$A289,MATCH(T$3,TQoL_Indexes!$B$8:$AK$8,0)),"")</f>
        <v/>
      </c>
      <c r="U289" s="86" t="str">
        <f>IFERROR(INDEX(TQoL_Indexes!$B$9:$AK$88,MATCH($A$3,TQoL_Indexes!#REF!,0)+$A289,MATCH(U$3,TQoL_Indexes!$B$8:$AK$8,0)),"")</f>
        <v/>
      </c>
      <c r="V289" s="86" t="str">
        <f>IFERROR(INDEX(TQoL_Indexes!$B$9:$AK$88,MATCH($A$3,TQoL_Indexes!#REF!,0)+$A289,MATCH(V$3,TQoL_Indexes!$B$8:$AK$8,0)),"")</f>
        <v/>
      </c>
      <c r="W289" s="86" t="str">
        <f>IFERROR(INDEX(TQoL_Indexes!$B$9:$AK$88,MATCH($A$3,TQoL_Indexes!#REF!,0)+$A289,MATCH(W$3,TQoL_Indexes!$B$8:$AK$8,0)),"")</f>
        <v/>
      </c>
      <c r="X289" s="86" t="str">
        <f>IFERROR(INDEX(TQoL_Indexes!$B$9:$AK$88,MATCH($A$3,TQoL_Indexes!#REF!,0)+$A289,MATCH(X$3,TQoL_Indexes!$B$8:$AK$8,0)),"")</f>
        <v/>
      </c>
      <c r="Y289" s="86" t="str">
        <f>IFERROR(INDEX(TQoL_Indexes!$B$9:$AK$88,MATCH($A$3,TQoL_Indexes!#REF!,0)+$A289,MATCH(Y$3,TQoL_Indexes!$B$8:$AK$8,0)),"")</f>
        <v/>
      </c>
      <c r="Z289" s="86" t="str">
        <f>IFERROR(INDEX(TQoL_Indexes!$B$9:$AK$88,MATCH($A$3,TQoL_Indexes!#REF!,0)+$A289,MATCH(Z$3,TQoL_Indexes!$B$8:$AK$8,0)),"")</f>
        <v/>
      </c>
      <c r="AA289" s="86" t="str">
        <f>IFERROR(INDEX(TQoL_Indexes!$B$9:$AK$88,MATCH($A$3,TQoL_Indexes!#REF!,0)+$A289,MATCH(AA$3,TQoL_Indexes!$B$8:$AK$8,0)),"")</f>
        <v/>
      </c>
      <c r="AB289" s="86" t="str">
        <f>IFERROR(INDEX(TQoL_Indexes!$B$9:$AK$88,MATCH($A$3,TQoL_Indexes!#REF!,0)+$A289,MATCH(AB$3,TQoL_Indexes!$B$8:$AK$8,0)),"")</f>
        <v/>
      </c>
      <c r="AC289" s="86" t="str">
        <f>IFERROR(INDEX(TQoL_Indexes!$B$9:$AK$88,MATCH($A$3,TQoL_Indexes!#REF!,0)+$A289,MATCH(AC$3,TQoL_Indexes!$B$8:$AK$8,0)),"")</f>
        <v/>
      </c>
      <c r="AD289" s="86" t="str">
        <f>IFERROR(INDEX(TQoL_Indexes!$B$9:$AK$88,MATCH($A$3,TQoL_Indexes!#REF!,0)+$A289,MATCH(AD$3,TQoL_Indexes!$B$8:$AK$8,0)),"")</f>
        <v/>
      </c>
      <c r="AE289" s="86" t="str">
        <f>IFERROR(INDEX(TQoL_Indexes!$B$9:$AK$88,MATCH($A$3,TQoL_Indexes!#REF!,0)+$A289,MATCH(AE$3,TQoL_Indexes!$B$8:$AK$8,0)),"")</f>
        <v/>
      </c>
      <c r="AF289" s="86" t="str">
        <f>IFERROR(INDEX(TQoL_Indexes!$B$9:$AK$88,MATCH($A$3,TQoL_Indexes!#REF!,0)+$A289,MATCH(AF$3,TQoL_Indexes!$B$8:$AK$8,0)),"")</f>
        <v/>
      </c>
      <c r="AG289" s="86" t="str">
        <f>IFERROR(INDEX(TQoL_Indexes!$B$9:$AK$88,MATCH($A$3,TQoL_Indexes!#REF!,0)+$A289,MATCH(AG$3,TQoL_Indexes!$B$8:$AK$8,0)),"")</f>
        <v/>
      </c>
      <c r="AH289" s="86" t="str">
        <f>IFERROR(INDEX(TQoL_Indexes!$B$9:$AK$88,MATCH($A$3,TQoL_Indexes!#REF!,0)+$A289,MATCH(AH$3,TQoL_Indexes!$B$8:$AK$8,0)),"")</f>
        <v/>
      </c>
      <c r="AI289" s="86" t="str">
        <f>IFERROR(INDEX(TQoL_Indexes!$B$9:$AK$88,MATCH($A$3,TQoL_Indexes!#REF!,0)+$A289,MATCH(AI$3,TQoL_Indexes!$B$8:$AK$8,0)),"")</f>
        <v/>
      </c>
      <c r="AJ289" s="86" t="str">
        <f>IFERROR(INDEX(TQoL_Indexes!$B$9:$AK$88,MATCH($A$3,TQoL_Indexes!#REF!,0)+$A289,MATCH(AJ$3,TQoL_Indexes!$B$8:$AK$8,0)),"")</f>
        <v/>
      </c>
      <c r="AK289" s="86" t="str">
        <f>IFERROR(INDEX(TQoL_Indexes!$B$9:$AK$88,MATCH($A$3,TQoL_Indexes!#REF!,0)+$A289,MATCH(AK$3,TQoL_Indexes!$B$8:$AK$8,0)),"")</f>
        <v/>
      </c>
      <c r="AL289" s="86" t="str">
        <f>IFERROR(INDEX(TQoL_Indexes!$B$9:$AK$88,MATCH($A$3,TQoL_Indexes!#REF!,0)+$A289,MATCH(AL$3,TQoL_Indexes!$B$8:$AK$8,0)),"")</f>
        <v/>
      </c>
      <c r="AM289" s="87" t="str">
        <f>IFERROR(INDEX(TQoL_Indexes!$B$9:$AK$88,MATCH($A$3,TQoL_Indexes!#REF!,0)+$A289,MATCH(AM$3,TQoL_Indexes!$B$8:$AK$8,0)),"")</f>
        <v/>
      </c>
    </row>
    <row r="290" spans="1:39">
      <c r="A290" s="58" t="str">
        <f>IFERROR(IF(A289+1&lt;COUNTIF(TQoL_Indexes!#REF!,Aux_Country!$A$3),A289+1,""),"")</f>
        <v/>
      </c>
      <c r="B290" s="121" t="str">
        <f>IFERROR(INDEX(TQoL_Indexes!$B$9:$AK$88,MATCH($A$3,TQoL_Indexes!#REF!,0)+$A290,MATCH(B$3,TQoL_Indexes!$B$8:$AK$8,0)),"")</f>
        <v/>
      </c>
      <c r="C290" s="116" t="str">
        <f>IFERROR(INDEX(TQoL_Indexes!$B$9:$AK$88,MATCH($A$3,TQoL_Indexes!#REF!,0)+$A290,MATCH(C$3,TQoL_Indexes!$B$8:$AK$8,0)),"")</f>
        <v/>
      </c>
      <c r="D290" s="122" t="str">
        <f>IFERROR(INDEX(TQoL_Indexes!$B$9:$AK$88,MATCH($A$3,TQoL_Indexes!#REF!,0)+$A290,MATCH(D$3,TQoL_Indexes!$B$8:$AK$8,0)),"")</f>
        <v/>
      </c>
      <c r="E290" s="86" t="str">
        <f>IFERROR(INDEX(TQoL_Indexes!$B$9:$AK$88,MATCH($A$3,TQoL_Indexes!#REF!,0)+$A290,MATCH(E$3,TQoL_Indexes!$B$8:$AK$8,0)),"")</f>
        <v/>
      </c>
      <c r="F290" s="86" t="str">
        <f>IFERROR(INDEX(TQoL_Indexes!$B$9:$AK$88,MATCH($A$3,TQoL_Indexes!#REF!,0)+$A290,MATCH(F$3,TQoL_Indexes!$B$8:$AK$8,0)),"")</f>
        <v/>
      </c>
      <c r="G290" s="86" t="str">
        <f>IFERROR(INDEX(TQoL_Indexes!$B$9:$AK$88,MATCH($A$3,TQoL_Indexes!#REF!,0)+$A290,MATCH(G$3,TQoL_Indexes!$B$8:$AK$8,0)),"")</f>
        <v/>
      </c>
      <c r="H290" s="86" t="str">
        <f>IFERROR(INDEX(TQoL_Indexes!$B$9:$AK$88,MATCH($A$3,TQoL_Indexes!#REF!,0)+$A290,MATCH(H$3,TQoL_Indexes!$B$8:$AK$8,0)),"")</f>
        <v/>
      </c>
      <c r="I290" s="86" t="str">
        <f>IFERROR(INDEX(TQoL_Indexes!$B$9:$AK$88,MATCH($A$3,TQoL_Indexes!#REF!,0)+$A290,MATCH(I$3,TQoL_Indexes!$B$8:$AK$8,0)),"")</f>
        <v/>
      </c>
      <c r="J290" s="86" t="str">
        <f>IFERROR(INDEX(TQoL_Indexes!$B$9:$AK$88,MATCH($A$3,TQoL_Indexes!#REF!,0)+$A290,MATCH(J$3,TQoL_Indexes!$B$8:$AK$8,0)),"")</f>
        <v/>
      </c>
      <c r="K290" s="86" t="str">
        <f>IFERROR(INDEX(TQoL_Indexes!$B$9:$AK$88,MATCH($A$3,TQoL_Indexes!#REF!,0)+$A290,MATCH(K$3,TQoL_Indexes!$B$8:$AK$8,0)),"")</f>
        <v/>
      </c>
      <c r="L290" s="86" t="str">
        <f>IFERROR(INDEX(TQoL_Indexes!$B$9:$AK$88,MATCH($A$3,TQoL_Indexes!#REF!,0)+$A290,MATCH(L$3,TQoL_Indexes!$B$8:$AK$8,0)),"")</f>
        <v/>
      </c>
      <c r="M290" s="86" t="str">
        <f>IFERROR(INDEX(TQoL_Indexes!$B$9:$AK$88,MATCH($A$3,TQoL_Indexes!#REF!,0)+$A290,MATCH(M$3,TQoL_Indexes!$B$8:$AK$8,0)),"")</f>
        <v/>
      </c>
      <c r="N290" s="86" t="str">
        <f>IFERROR(INDEX(TQoL_Indexes!$B$9:$AK$88,MATCH($A$3,TQoL_Indexes!#REF!,0)+$A290,MATCH(N$3,TQoL_Indexes!$B$8:$AK$8,0)),"")</f>
        <v/>
      </c>
      <c r="O290" s="86" t="str">
        <f>IFERROR(INDEX(TQoL_Indexes!$B$9:$AK$88,MATCH($A$3,TQoL_Indexes!#REF!,0)+$A290,MATCH(O$3,TQoL_Indexes!$B$8:$AK$8,0)),"")</f>
        <v/>
      </c>
      <c r="P290" s="86" t="str">
        <f>IFERROR(INDEX(TQoL_Indexes!$B$9:$AK$88,MATCH($A$3,TQoL_Indexes!#REF!,0)+$A290,MATCH(P$3,TQoL_Indexes!$B$8:$AK$8,0)),"")</f>
        <v/>
      </c>
      <c r="Q290" s="86" t="str">
        <f>IFERROR(INDEX(TQoL_Indexes!$B$9:$AK$88,MATCH($A$3,TQoL_Indexes!#REF!,0)+$A290,MATCH(Q$3,TQoL_Indexes!$B$8:$AK$8,0)),"")</f>
        <v/>
      </c>
      <c r="R290" s="86" t="str">
        <f>IFERROR(INDEX(TQoL_Indexes!$B$9:$AK$88,MATCH($A$3,TQoL_Indexes!#REF!,0)+$A290,MATCH(R$3,TQoL_Indexes!$B$8:$AK$8,0)),"")</f>
        <v/>
      </c>
      <c r="S290" s="86" t="str">
        <f>IFERROR(INDEX(TQoL_Indexes!$B$9:$AK$88,MATCH($A$3,TQoL_Indexes!#REF!,0)+$A290,MATCH(S$3,TQoL_Indexes!$B$8:$AK$8,0)),"")</f>
        <v/>
      </c>
      <c r="T290" s="86" t="str">
        <f>IFERROR(INDEX(TQoL_Indexes!$B$9:$AK$88,MATCH($A$3,TQoL_Indexes!#REF!,0)+$A290,MATCH(T$3,TQoL_Indexes!$B$8:$AK$8,0)),"")</f>
        <v/>
      </c>
      <c r="U290" s="86" t="str">
        <f>IFERROR(INDEX(TQoL_Indexes!$B$9:$AK$88,MATCH($A$3,TQoL_Indexes!#REF!,0)+$A290,MATCH(U$3,TQoL_Indexes!$B$8:$AK$8,0)),"")</f>
        <v/>
      </c>
      <c r="V290" s="86" t="str">
        <f>IFERROR(INDEX(TQoL_Indexes!$B$9:$AK$88,MATCH($A$3,TQoL_Indexes!#REF!,0)+$A290,MATCH(V$3,TQoL_Indexes!$B$8:$AK$8,0)),"")</f>
        <v/>
      </c>
      <c r="W290" s="86" t="str">
        <f>IFERROR(INDEX(TQoL_Indexes!$B$9:$AK$88,MATCH($A$3,TQoL_Indexes!#REF!,0)+$A290,MATCH(W$3,TQoL_Indexes!$B$8:$AK$8,0)),"")</f>
        <v/>
      </c>
      <c r="X290" s="86" t="str">
        <f>IFERROR(INDEX(TQoL_Indexes!$B$9:$AK$88,MATCH($A$3,TQoL_Indexes!#REF!,0)+$A290,MATCH(X$3,TQoL_Indexes!$B$8:$AK$8,0)),"")</f>
        <v/>
      </c>
      <c r="Y290" s="86" t="str">
        <f>IFERROR(INDEX(TQoL_Indexes!$B$9:$AK$88,MATCH($A$3,TQoL_Indexes!#REF!,0)+$A290,MATCH(Y$3,TQoL_Indexes!$B$8:$AK$8,0)),"")</f>
        <v/>
      </c>
      <c r="Z290" s="86" t="str">
        <f>IFERROR(INDEX(TQoL_Indexes!$B$9:$AK$88,MATCH($A$3,TQoL_Indexes!#REF!,0)+$A290,MATCH(Z$3,TQoL_Indexes!$B$8:$AK$8,0)),"")</f>
        <v/>
      </c>
      <c r="AA290" s="86" t="str">
        <f>IFERROR(INDEX(TQoL_Indexes!$B$9:$AK$88,MATCH($A$3,TQoL_Indexes!#REF!,0)+$A290,MATCH(AA$3,TQoL_Indexes!$B$8:$AK$8,0)),"")</f>
        <v/>
      </c>
      <c r="AB290" s="86" t="str">
        <f>IFERROR(INDEX(TQoL_Indexes!$B$9:$AK$88,MATCH($A$3,TQoL_Indexes!#REF!,0)+$A290,MATCH(AB$3,TQoL_Indexes!$B$8:$AK$8,0)),"")</f>
        <v/>
      </c>
      <c r="AC290" s="86" t="str">
        <f>IFERROR(INDEX(TQoL_Indexes!$B$9:$AK$88,MATCH($A$3,TQoL_Indexes!#REF!,0)+$A290,MATCH(AC$3,TQoL_Indexes!$B$8:$AK$8,0)),"")</f>
        <v/>
      </c>
      <c r="AD290" s="86" t="str">
        <f>IFERROR(INDEX(TQoL_Indexes!$B$9:$AK$88,MATCH($A$3,TQoL_Indexes!#REF!,0)+$A290,MATCH(AD$3,TQoL_Indexes!$B$8:$AK$8,0)),"")</f>
        <v/>
      </c>
      <c r="AE290" s="86" t="str">
        <f>IFERROR(INDEX(TQoL_Indexes!$B$9:$AK$88,MATCH($A$3,TQoL_Indexes!#REF!,0)+$A290,MATCH(AE$3,TQoL_Indexes!$B$8:$AK$8,0)),"")</f>
        <v/>
      </c>
      <c r="AF290" s="86" t="str">
        <f>IFERROR(INDEX(TQoL_Indexes!$B$9:$AK$88,MATCH($A$3,TQoL_Indexes!#REF!,0)+$A290,MATCH(AF$3,TQoL_Indexes!$B$8:$AK$8,0)),"")</f>
        <v/>
      </c>
      <c r="AG290" s="86" t="str">
        <f>IFERROR(INDEX(TQoL_Indexes!$B$9:$AK$88,MATCH($A$3,TQoL_Indexes!#REF!,0)+$A290,MATCH(AG$3,TQoL_Indexes!$B$8:$AK$8,0)),"")</f>
        <v/>
      </c>
      <c r="AH290" s="86" t="str">
        <f>IFERROR(INDEX(TQoL_Indexes!$B$9:$AK$88,MATCH($A$3,TQoL_Indexes!#REF!,0)+$A290,MATCH(AH$3,TQoL_Indexes!$B$8:$AK$8,0)),"")</f>
        <v/>
      </c>
      <c r="AI290" s="86" t="str">
        <f>IFERROR(INDEX(TQoL_Indexes!$B$9:$AK$88,MATCH($A$3,TQoL_Indexes!#REF!,0)+$A290,MATCH(AI$3,TQoL_Indexes!$B$8:$AK$8,0)),"")</f>
        <v/>
      </c>
      <c r="AJ290" s="86" t="str">
        <f>IFERROR(INDEX(TQoL_Indexes!$B$9:$AK$88,MATCH($A$3,TQoL_Indexes!#REF!,0)+$A290,MATCH(AJ$3,TQoL_Indexes!$B$8:$AK$8,0)),"")</f>
        <v/>
      </c>
      <c r="AK290" s="86" t="str">
        <f>IFERROR(INDEX(TQoL_Indexes!$B$9:$AK$88,MATCH($A$3,TQoL_Indexes!#REF!,0)+$A290,MATCH(AK$3,TQoL_Indexes!$B$8:$AK$8,0)),"")</f>
        <v/>
      </c>
      <c r="AL290" s="86" t="str">
        <f>IFERROR(INDEX(TQoL_Indexes!$B$9:$AK$88,MATCH($A$3,TQoL_Indexes!#REF!,0)+$A290,MATCH(AL$3,TQoL_Indexes!$B$8:$AK$8,0)),"")</f>
        <v/>
      </c>
      <c r="AM290" s="87" t="str">
        <f>IFERROR(INDEX(TQoL_Indexes!$B$9:$AK$88,MATCH($A$3,TQoL_Indexes!#REF!,0)+$A290,MATCH(AM$3,TQoL_Indexes!$B$8:$AK$8,0)),"")</f>
        <v/>
      </c>
    </row>
    <row r="291" spans="1:39">
      <c r="A291" s="58" t="str">
        <f>IFERROR(IF(A290+1&lt;COUNTIF(TQoL_Indexes!#REF!,Aux_Country!$A$3),A290+1,""),"")</f>
        <v/>
      </c>
      <c r="B291" s="121" t="str">
        <f>IFERROR(INDEX(TQoL_Indexes!$B$9:$AK$88,MATCH($A$3,TQoL_Indexes!#REF!,0)+$A291,MATCH(B$3,TQoL_Indexes!$B$8:$AK$8,0)),"")</f>
        <v/>
      </c>
      <c r="C291" s="116" t="str">
        <f>IFERROR(INDEX(TQoL_Indexes!$B$9:$AK$88,MATCH($A$3,TQoL_Indexes!#REF!,0)+$A291,MATCH(C$3,TQoL_Indexes!$B$8:$AK$8,0)),"")</f>
        <v/>
      </c>
      <c r="D291" s="122" t="str">
        <f>IFERROR(INDEX(TQoL_Indexes!$B$9:$AK$88,MATCH($A$3,TQoL_Indexes!#REF!,0)+$A291,MATCH(D$3,TQoL_Indexes!$B$8:$AK$8,0)),"")</f>
        <v/>
      </c>
      <c r="E291" s="86" t="str">
        <f>IFERROR(INDEX(TQoL_Indexes!$B$9:$AK$88,MATCH($A$3,TQoL_Indexes!#REF!,0)+$A291,MATCH(E$3,TQoL_Indexes!$B$8:$AK$8,0)),"")</f>
        <v/>
      </c>
      <c r="F291" s="86" t="str">
        <f>IFERROR(INDEX(TQoL_Indexes!$B$9:$AK$88,MATCH($A$3,TQoL_Indexes!#REF!,0)+$A291,MATCH(F$3,TQoL_Indexes!$B$8:$AK$8,0)),"")</f>
        <v/>
      </c>
      <c r="G291" s="86" t="str">
        <f>IFERROR(INDEX(TQoL_Indexes!$B$9:$AK$88,MATCH($A$3,TQoL_Indexes!#REF!,0)+$A291,MATCH(G$3,TQoL_Indexes!$B$8:$AK$8,0)),"")</f>
        <v/>
      </c>
      <c r="H291" s="86" t="str">
        <f>IFERROR(INDEX(TQoL_Indexes!$B$9:$AK$88,MATCH($A$3,TQoL_Indexes!#REF!,0)+$A291,MATCH(H$3,TQoL_Indexes!$B$8:$AK$8,0)),"")</f>
        <v/>
      </c>
      <c r="I291" s="86" t="str">
        <f>IFERROR(INDEX(TQoL_Indexes!$B$9:$AK$88,MATCH($A$3,TQoL_Indexes!#REF!,0)+$A291,MATCH(I$3,TQoL_Indexes!$B$8:$AK$8,0)),"")</f>
        <v/>
      </c>
      <c r="J291" s="86" t="str">
        <f>IFERROR(INDEX(TQoL_Indexes!$B$9:$AK$88,MATCH($A$3,TQoL_Indexes!#REF!,0)+$A291,MATCH(J$3,TQoL_Indexes!$B$8:$AK$8,0)),"")</f>
        <v/>
      </c>
      <c r="K291" s="86" t="str">
        <f>IFERROR(INDEX(TQoL_Indexes!$B$9:$AK$88,MATCH($A$3,TQoL_Indexes!#REF!,0)+$A291,MATCH(K$3,TQoL_Indexes!$B$8:$AK$8,0)),"")</f>
        <v/>
      </c>
      <c r="L291" s="86" t="str">
        <f>IFERROR(INDEX(TQoL_Indexes!$B$9:$AK$88,MATCH($A$3,TQoL_Indexes!#REF!,0)+$A291,MATCH(L$3,TQoL_Indexes!$B$8:$AK$8,0)),"")</f>
        <v/>
      </c>
      <c r="M291" s="86" t="str">
        <f>IFERROR(INDEX(TQoL_Indexes!$B$9:$AK$88,MATCH($A$3,TQoL_Indexes!#REF!,0)+$A291,MATCH(M$3,TQoL_Indexes!$B$8:$AK$8,0)),"")</f>
        <v/>
      </c>
      <c r="N291" s="86" t="str">
        <f>IFERROR(INDEX(TQoL_Indexes!$B$9:$AK$88,MATCH($A$3,TQoL_Indexes!#REF!,0)+$A291,MATCH(N$3,TQoL_Indexes!$B$8:$AK$8,0)),"")</f>
        <v/>
      </c>
      <c r="O291" s="86" t="str">
        <f>IFERROR(INDEX(TQoL_Indexes!$B$9:$AK$88,MATCH($A$3,TQoL_Indexes!#REF!,0)+$A291,MATCH(O$3,TQoL_Indexes!$B$8:$AK$8,0)),"")</f>
        <v/>
      </c>
      <c r="P291" s="86" t="str">
        <f>IFERROR(INDEX(TQoL_Indexes!$B$9:$AK$88,MATCH($A$3,TQoL_Indexes!#REF!,0)+$A291,MATCH(P$3,TQoL_Indexes!$B$8:$AK$8,0)),"")</f>
        <v/>
      </c>
      <c r="Q291" s="86" t="str">
        <f>IFERROR(INDEX(TQoL_Indexes!$B$9:$AK$88,MATCH($A$3,TQoL_Indexes!#REF!,0)+$A291,MATCH(Q$3,TQoL_Indexes!$B$8:$AK$8,0)),"")</f>
        <v/>
      </c>
      <c r="R291" s="86" t="str">
        <f>IFERROR(INDEX(TQoL_Indexes!$B$9:$AK$88,MATCH($A$3,TQoL_Indexes!#REF!,0)+$A291,MATCH(R$3,TQoL_Indexes!$B$8:$AK$8,0)),"")</f>
        <v/>
      </c>
      <c r="S291" s="86" t="str">
        <f>IFERROR(INDEX(TQoL_Indexes!$B$9:$AK$88,MATCH($A$3,TQoL_Indexes!#REF!,0)+$A291,MATCH(S$3,TQoL_Indexes!$B$8:$AK$8,0)),"")</f>
        <v/>
      </c>
      <c r="T291" s="86" t="str">
        <f>IFERROR(INDEX(TQoL_Indexes!$B$9:$AK$88,MATCH($A$3,TQoL_Indexes!#REF!,0)+$A291,MATCH(T$3,TQoL_Indexes!$B$8:$AK$8,0)),"")</f>
        <v/>
      </c>
      <c r="U291" s="86" t="str">
        <f>IFERROR(INDEX(TQoL_Indexes!$B$9:$AK$88,MATCH($A$3,TQoL_Indexes!#REF!,0)+$A291,MATCH(U$3,TQoL_Indexes!$B$8:$AK$8,0)),"")</f>
        <v/>
      </c>
      <c r="V291" s="86" t="str">
        <f>IFERROR(INDEX(TQoL_Indexes!$B$9:$AK$88,MATCH($A$3,TQoL_Indexes!#REF!,0)+$A291,MATCH(V$3,TQoL_Indexes!$B$8:$AK$8,0)),"")</f>
        <v/>
      </c>
      <c r="W291" s="86" t="str">
        <f>IFERROR(INDEX(TQoL_Indexes!$B$9:$AK$88,MATCH($A$3,TQoL_Indexes!#REF!,0)+$A291,MATCH(W$3,TQoL_Indexes!$B$8:$AK$8,0)),"")</f>
        <v/>
      </c>
      <c r="X291" s="86" t="str">
        <f>IFERROR(INDEX(TQoL_Indexes!$B$9:$AK$88,MATCH($A$3,TQoL_Indexes!#REF!,0)+$A291,MATCH(X$3,TQoL_Indexes!$B$8:$AK$8,0)),"")</f>
        <v/>
      </c>
      <c r="Y291" s="86" t="str">
        <f>IFERROR(INDEX(TQoL_Indexes!$B$9:$AK$88,MATCH($A$3,TQoL_Indexes!#REF!,0)+$A291,MATCH(Y$3,TQoL_Indexes!$B$8:$AK$8,0)),"")</f>
        <v/>
      </c>
      <c r="Z291" s="86" t="str">
        <f>IFERROR(INDEX(TQoL_Indexes!$B$9:$AK$88,MATCH($A$3,TQoL_Indexes!#REF!,0)+$A291,MATCH(Z$3,TQoL_Indexes!$B$8:$AK$8,0)),"")</f>
        <v/>
      </c>
      <c r="AA291" s="86" t="str">
        <f>IFERROR(INDEX(TQoL_Indexes!$B$9:$AK$88,MATCH($A$3,TQoL_Indexes!#REF!,0)+$A291,MATCH(AA$3,TQoL_Indexes!$B$8:$AK$8,0)),"")</f>
        <v/>
      </c>
      <c r="AB291" s="86" t="str">
        <f>IFERROR(INDEX(TQoL_Indexes!$B$9:$AK$88,MATCH($A$3,TQoL_Indexes!#REF!,0)+$A291,MATCH(AB$3,TQoL_Indexes!$B$8:$AK$8,0)),"")</f>
        <v/>
      </c>
      <c r="AC291" s="86" t="str">
        <f>IFERROR(INDEX(TQoL_Indexes!$B$9:$AK$88,MATCH($A$3,TQoL_Indexes!#REF!,0)+$A291,MATCH(AC$3,TQoL_Indexes!$B$8:$AK$8,0)),"")</f>
        <v/>
      </c>
      <c r="AD291" s="86" t="str">
        <f>IFERROR(INDEX(TQoL_Indexes!$B$9:$AK$88,MATCH($A$3,TQoL_Indexes!#REF!,0)+$A291,MATCH(AD$3,TQoL_Indexes!$B$8:$AK$8,0)),"")</f>
        <v/>
      </c>
      <c r="AE291" s="86" t="str">
        <f>IFERROR(INDEX(TQoL_Indexes!$B$9:$AK$88,MATCH($A$3,TQoL_Indexes!#REF!,0)+$A291,MATCH(AE$3,TQoL_Indexes!$B$8:$AK$8,0)),"")</f>
        <v/>
      </c>
      <c r="AF291" s="86" t="str">
        <f>IFERROR(INDEX(TQoL_Indexes!$B$9:$AK$88,MATCH($A$3,TQoL_Indexes!#REF!,0)+$A291,MATCH(AF$3,TQoL_Indexes!$B$8:$AK$8,0)),"")</f>
        <v/>
      </c>
      <c r="AG291" s="86" t="str">
        <f>IFERROR(INDEX(TQoL_Indexes!$B$9:$AK$88,MATCH($A$3,TQoL_Indexes!#REF!,0)+$A291,MATCH(AG$3,TQoL_Indexes!$B$8:$AK$8,0)),"")</f>
        <v/>
      </c>
      <c r="AH291" s="86" t="str">
        <f>IFERROR(INDEX(TQoL_Indexes!$B$9:$AK$88,MATCH($A$3,TQoL_Indexes!#REF!,0)+$A291,MATCH(AH$3,TQoL_Indexes!$B$8:$AK$8,0)),"")</f>
        <v/>
      </c>
      <c r="AI291" s="86" t="str">
        <f>IFERROR(INDEX(TQoL_Indexes!$B$9:$AK$88,MATCH($A$3,TQoL_Indexes!#REF!,0)+$A291,MATCH(AI$3,TQoL_Indexes!$B$8:$AK$8,0)),"")</f>
        <v/>
      </c>
      <c r="AJ291" s="86" t="str">
        <f>IFERROR(INDEX(TQoL_Indexes!$B$9:$AK$88,MATCH($A$3,TQoL_Indexes!#REF!,0)+$A291,MATCH(AJ$3,TQoL_Indexes!$B$8:$AK$8,0)),"")</f>
        <v/>
      </c>
      <c r="AK291" s="86" t="str">
        <f>IFERROR(INDEX(TQoL_Indexes!$B$9:$AK$88,MATCH($A$3,TQoL_Indexes!#REF!,0)+$A291,MATCH(AK$3,TQoL_Indexes!$B$8:$AK$8,0)),"")</f>
        <v/>
      </c>
      <c r="AL291" s="86" t="str">
        <f>IFERROR(INDEX(TQoL_Indexes!$B$9:$AK$88,MATCH($A$3,TQoL_Indexes!#REF!,0)+$A291,MATCH(AL$3,TQoL_Indexes!$B$8:$AK$8,0)),"")</f>
        <v/>
      </c>
      <c r="AM291" s="87" t="str">
        <f>IFERROR(INDEX(TQoL_Indexes!$B$9:$AK$88,MATCH($A$3,TQoL_Indexes!#REF!,0)+$A291,MATCH(AM$3,TQoL_Indexes!$B$8:$AK$8,0)),"")</f>
        <v/>
      </c>
    </row>
    <row r="292" spans="1:39">
      <c r="A292" s="58" t="str">
        <f>IFERROR(IF(A291+1&lt;COUNTIF(TQoL_Indexes!#REF!,Aux_Country!$A$3),A291+1,""),"")</f>
        <v/>
      </c>
      <c r="B292" s="121" t="str">
        <f>IFERROR(INDEX(TQoL_Indexes!$B$9:$AK$88,MATCH($A$3,TQoL_Indexes!#REF!,0)+$A292,MATCH(B$3,TQoL_Indexes!$B$8:$AK$8,0)),"")</f>
        <v/>
      </c>
      <c r="C292" s="116" t="str">
        <f>IFERROR(INDEX(TQoL_Indexes!$B$9:$AK$88,MATCH($A$3,TQoL_Indexes!#REF!,0)+$A292,MATCH(C$3,TQoL_Indexes!$B$8:$AK$8,0)),"")</f>
        <v/>
      </c>
      <c r="D292" s="122" t="str">
        <f>IFERROR(INDEX(TQoL_Indexes!$B$9:$AK$88,MATCH($A$3,TQoL_Indexes!#REF!,0)+$A292,MATCH(D$3,TQoL_Indexes!$B$8:$AK$8,0)),"")</f>
        <v/>
      </c>
      <c r="E292" s="86" t="str">
        <f>IFERROR(INDEX(TQoL_Indexes!$B$9:$AK$88,MATCH($A$3,TQoL_Indexes!#REF!,0)+$A292,MATCH(E$3,TQoL_Indexes!$B$8:$AK$8,0)),"")</f>
        <v/>
      </c>
      <c r="F292" s="86" t="str">
        <f>IFERROR(INDEX(TQoL_Indexes!$B$9:$AK$88,MATCH($A$3,TQoL_Indexes!#REF!,0)+$A292,MATCH(F$3,TQoL_Indexes!$B$8:$AK$8,0)),"")</f>
        <v/>
      </c>
      <c r="G292" s="86" t="str">
        <f>IFERROR(INDEX(TQoL_Indexes!$B$9:$AK$88,MATCH($A$3,TQoL_Indexes!#REF!,0)+$A292,MATCH(G$3,TQoL_Indexes!$B$8:$AK$8,0)),"")</f>
        <v/>
      </c>
      <c r="H292" s="86" t="str">
        <f>IFERROR(INDEX(TQoL_Indexes!$B$9:$AK$88,MATCH($A$3,TQoL_Indexes!#REF!,0)+$A292,MATCH(H$3,TQoL_Indexes!$B$8:$AK$8,0)),"")</f>
        <v/>
      </c>
      <c r="I292" s="86" t="str">
        <f>IFERROR(INDEX(TQoL_Indexes!$B$9:$AK$88,MATCH($A$3,TQoL_Indexes!#REF!,0)+$A292,MATCH(I$3,TQoL_Indexes!$B$8:$AK$8,0)),"")</f>
        <v/>
      </c>
      <c r="J292" s="86" t="str">
        <f>IFERROR(INDEX(TQoL_Indexes!$B$9:$AK$88,MATCH($A$3,TQoL_Indexes!#REF!,0)+$A292,MATCH(J$3,TQoL_Indexes!$B$8:$AK$8,0)),"")</f>
        <v/>
      </c>
      <c r="K292" s="86" t="str">
        <f>IFERROR(INDEX(TQoL_Indexes!$B$9:$AK$88,MATCH($A$3,TQoL_Indexes!#REF!,0)+$A292,MATCH(K$3,TQoL_Indexes!$B$8:$AK$8,0)),"")</f>
        <v/>
      </c>
      <c r="L292" s="86" t="str">
        <f>IFERROR(INDEX(TQoL_Indexes!$B$9:$AK$88,MATCH($A$3,TQoL_Indexes!#REF!,0)+$A292,MATCH(L$3,TQoL_Indexes!$B$8:$AK$8,0)),"")</f>
        <v/>
      </c>
      <c r="M292" s="86" t="str">
        <f>IFERROR(INDEX(TQoL_Indexes!$B$9:$AK$88,MATCH($A$3,TQoL_Indexes!#REF!,0)+$A292,MATCH(M$3,TQoL_Indexes!$B$8:$AK$8,0)),"")</f>
        <v/>
      </c>
      <c r="N292" s="86" t="str">
        <f>IFERROR(INDEX(TQoL_Indexes!$B$9:$AK$88,MATCH($A$3,TQoL_Indexes!#REF!,0)+$A292,MATCH(N$3,TQoL_Indexes!$B$8:$AK$8,0)),"")</f>
        <v/>
      </c>
      <c r="O292" s="86" t="str">
        <f>IFERROR(INDEX(TQoL_Indexes!$B$9:$AK$88,MATCH($A$3,TQoL_Indexes!#REF!,0)+$A292,MATCH(O$3,TQoL_Indexes!$B$8:$AK$8,0)),"")</f>
        <v/>
      </c>
      <c r="P292" s="86" t="str">
        <f>IFERROR(INDEX(TQoL_Indexes!$B$9:$AK$88,MATCH($A$3,TQoL_Indexes!#REF!,0)+$A292,MATCH(P$3,TQoL_Indexes!$B$8:$AK$8,0)),"")</f>
        <v/>
      </c>
      <c r="Q292" s="86" t="str">
        <f>IFERROR(INDEX(TQoL_Indexes!$B$9:$AK$88,MATCH($A$3,TQoL_Indexes!#REF!,0)+$A292,MATCH(Q$3,TQoL_Indexes!$B$8:$AK$8,0)),"")</f>
        <v/>
      </c>
      <c r="R292" s="86" t="str">
        <f>IFERROR(INDEX(TQoL_Indexes!$B$9:$AK$88,MATCH($A$3,TQoL_Indexes!#REF!,0)+$A292,MATCH(R$3,TQoL_Indexes!$B$8:$AK$8,0)),"")</f>
        <v/>
      </c>
      <c r="S292" s="86" t="str">
        <f>IFERROR(INDEX(TQoL_Indexes!$B$9:$AK$88,MATCH($A$3,TQoL_Indexes!#REF!,0)+$A292,MATCH(S$3,TQoL_Indexes!$B$8:$AK$8,0)),"")</f>
        <v/>
      </c>
      <c r="T292" s="86" t="str">
        <f>IFERROR(INDEX(TQoL_Indexes!$B$9:$AK$88,MATCH($A$3,TQoL_Indexes!#REF!,0)+$A292,MATCH(T$3,TQoL_Indexes!$B$8:$AK$8,0)),"")</f>
        <v/>
      </c>
      <c r="U292" s="86" t="str">
        <f>IFERROR(INDEX(TQoL_Indexes!$B$9:$AK$88,MATCH($A$3,TQoL_Indexes!#REF!,0)+$A292,MATCH(U$3,TQoL_Indexes!$B$8:$AK$8,0)),"")</f>
        <v/>
      </c>
      <c r="V292" s="86" t="str">
        <f>IFERROR(INDEX(TQoL_Indexes!$B$9:$AK$88,MATCH($A$3,TQoL_Indexes!#REF!,0)+$A292,MATCH(V$3,TQoL_Indexes!$B$8:$AK$8,0)),"")</f>
        <v/>
      </c>
      <c r="W292" s="86" t="str">
        <f>IFERROR(INDEX(TQoL_Indexes!$B$9:$AK$88,MATCH($A$3,TQoL_Indexes!#REF!,0)+$A292,MATCH(W$3,TQoL_Indexes!$B$8:$AK$8,0)),"")</f>
        <v/>
      </c>
      <c r="X292" s="86" t="str">
        <f>IFERROR(INDEX(TQoL_Indexes!$B$9:$AK$88,MATCH($A$3,TQoL_Indexes!#REF!,0)+$A292,MATCH(X$3,TQoL_Indexes!$B$8:$AK$8,0)),"")</f>
        <v/>
      </c>
      <c r="Y292" s="86" t="str">
        <f>IFERROR(INDEX(TQoL_Indexes!$B$9:$AK$88,MATCH($A$3,TQoL_Indexes!#REF!,0)+$A292,MATCH(Y$3,TQoL_Indexes!$B$8:$AK$8,0)),"")</f>
        <v/>
      </c>
      <c r="Z292" s="86" t="str">
        <f>IFERROR(INDEX(TQoL_Indexes!$B$9:$AK$88,MATCH($A$3,TQoL_Indexes!#REF!,0)+$A292,MATCH(Z$3,TQoL_Indexes!$B$8:$AK$8,0)),"")</f>
        <v/>
      </c>
      <c r="AA292" s="86" t="str">
        <f>IFERROR(INDEX(TQoL_Indexes!$B$9:$AK$88,MATCH($A$3,TQoL_Indexes!#REF!,0)+$A292,MATCH(AA$3,TQoL_Indexes!$B$8:$AK$8,0)),"")</f>
        <v/>
      </c>
      <c r="AB292" s="86" t="str">
        <f>IFERROR(INDEX(TQoL_Indexes!$B$9:$AK$88,MATCH($A$3,TQoL_Indexes!#REF!,0)+$A292,MATCH(AB$3,TQoL_Indexes!$B$8:$AK$8,0)),"")</f>
        <v/>
      </c>
      <c r="AC292" s="86" t="str">
        <f>IFERROR(INDEX(TQoL_Indexes!$B$9:$AK$88,MATCH($A$3,TQoL_Indexes!#REF!,0)+$A292,MATCH(AC$3,TQoL_Indexes!$B$8:$AK$8,0)),"")</f>
        <v/>
      </c>
      <c r="AD292" s="86" t="str">
        <f>IFERROR(INDEX(TQoL_Indexes!$B$9:$AK$88,MATCH($A$3,TQoL_Indexes!#REF!,0)+$A292,MATCH(AD$3,TQoL_Indexes!$B$8:$AK$8,0)),"")</f>
        <v/>
      </c>
      <c r="AE292" s="86" t="str">
        <f>IFERROR(INDEX(TQoL_Indexes!$B$9:$AK$88,MATCH($A$3,TQoL_Indexes!#REF!,0)+$A292,MATCH(AE$3,TQoL_Indexes!$B$8:$AK$8,0)),"")</f>
        <v/>
      </c>
      <c r="AF292" s="86" t="str">
        <f>IFERROR(INDEX(TQoL_Indexes!$B$9:$AK$88,MATCH($A$3,TQoL_Indexes!#REF!,0)+$A292,MATCH(AF$3,TQoL_Indexes!$B$8:$AK$8,0)),"")</f>
        <v/>
      </c>
      <c r="AG292" s="86" t="str">
        <f>IFERROR(INDEX(TQoL_Indexes!$B$9:$AK$88,MATCH($A$3,TQoL_Indexes!#REF!,0)+$A292,MATCH(AG$3,TQoL_Indexes!$B$8:$AK$8,0)),"")</f>
        <v/>
      </c>
      <c r="AH292" s="86" t="str">
        <f>IFERROR(INDEX(TQoL_Indexes!$B$9:$AK$88,MATCH($A$3,TQoL_Indexes!#REF!,0)+$A292,MATCH(AH$3,TQoL_Indexes!$B$8:$AK$8,0)),"")</f>
        <v/>
      </c>
      <c r="AI292" s="86" t="str">
        <f>IFERROR(INDEX(TQoL_Indexes!$B$9:$AK$88,MATCH($A$3,TQoL_Indexes!#REF!,0)+$A292,MATCH(AI$3,TQoL_Indexes!$B$8:$AK$8,0)),"")</f>
        <v/>
      </c>
      <c r="AJ292" s="86" t="str">
        <f>IFERROR(INDEX(TQoL_Indexes!$B$9:$AK$88,MATCH($A$3,TQoL_Indexes!#REF!,0)+$A292,MATCH(AJ$3,TQoL_Indexes!$B$8:$AK$8,0)),"")</f>
        <v/>
      </c>
      <c r="AK292" s="86" t="str">
        <f>IFERROR(INDEX(TQoL_Indexes!$B$9:$AK$88,MATCH($A$3,TQoL_Indexes!#REF!,0)+$A292,MATCH(AK$3,TQoL_Indexes!$B$8:$AK$8,0)),"")</f>
        <v/>
      </c>
      <c r="AL292" s="86" t="str">
        <f>IFERROR(INDEX(TQoL_Indexes!$B$9:$AK$88,MATCH($A$3,TQoL_Indexes!#REF!,0)+$A292,MATCH(AL$3,TQoL_Indexes!$B$8:$AK$8,0)),"")</f>
        <v/>
      </c>
      <c r="AM292" s="87" t="str">
        <f>IFERROR(INDEX(TQoL_Indexes!$B$9:$AK$88,MATCH($A$3,TQoL_Indexes!#REF!,0)+$A292,MATCH(AM$3,TQoL_Indexes!$B$8:$AK$8,0)),"")</f>
        <v/>
      </c>
    </row>
    <row r="293" spans="1:39">
      <c r="A293" s="58" t="str">
        <f>IFERROR(IF(A292+1&lt;COUNTIF(TQoL_Indexes!#REF!,Aux_Country!$A$3),A292+1,""),"")</f>
        <v/>
      </c>
      <c r="B293" s="121" t="str">
        <f>IFERROR(INDEX(TQoL_Indexes!$B$9:$AK$88,MATCH($A$3,TQoL_Indexes!#REF!,0)+$A293,MATCH(B$3,TQoL_Indexes!$B$8:$AK$8,0)),"")</f>
        <v/>
      </c>
      <c r="C293" s="116" t="str">
        <f>IFERROR(INDEX(TQoL_Indexes!$B$9:$AK$88,MATCH($A$3,TQoL_Indexes!#REF!,0)+$A293,MATCH(C$3,TQoL_Indexes!$B$8:$AK$8,0)),"")</f>
        <v/>
      </c>
      <c r="D293" s="122" t="str">
        <f>IFERROR(INDEX(TQoL_Indexes!$B$9:$AK$88,MATCH($A$3,TQoL_Indexes!#REF!,0)+$A293,MATCH(D$3,TQoL_Indexes!$B$8:$AK$8,0)),"")</f>
        <v/>
      </c>
      <c r="E293" s="86" t="str">
        <f>IFERROR(INDEX(TQoL_Indexes!$B$9:$AK$88,MATCH($A$3,TQoL_Indexes!#REF!,0)+$A293,MATCH(E$3,TQoL_Indexes!$B$8:$AK$8,0)),"")</f>
        <v/>
      </c>
      <c r="F293" s="86" t="str">
        <f>IFERROR(INDEX(TQoL_Indexes!$B$9:$AK$88,MATCH($A$3,TQoL_Indexes!#REF!,0)+$A293,MATCH(F$3,TQoL_Indexes!$B$8:$AK$8,0)),"")</f>
        <v/>
      </c>
      <c r="G293" s="86" t="str">
        <f>IFERROR(INDEX(TQoL_Indexes!$B$9:$AK$88,MATCH($A$3,TQoL_Indexes!#REF!,0)+$A293,MATCH(G$3,TQoL_Indexes!$B$8:$AK$8,0)),"")</f>
        <v/>
      </c>
      <c r="H293" s="86" t="str">
        <f>IFERROR(INDEX(TQoL_Indexes!$B$9:$AK$88,MATCH($A$3,TQoL_Indexes!#REF!,0)+$A293,MATCH(H$3,TQoL_Indexes!$B$8:$AK$8,0)),"")</f>
        <v/>
      </c>
      <c r="I293" s="86" t="str">
        <f>IFERROR(INDEX(TQoL_Indexes!$B$9:$AK$88,MATCH($A$3,TQoL_Indexes!#REF!,0)+$A293,MATCH(I$3,TQoL_Indexes!$B$8:$AK$8,0)),"")</f>
        <v/>
      </c>
      <c r="J293" s="86" t="str">
        <f>IFERROR(INDEX(TQoL_Indexes!$B$9:$AK$88,MATCH($A$3,TQoL_Indexes!#REF!,0)+$A293,MATCH(J$3,TQoL_Indexes!$B$8:$AK$8,0)),"")</f>
        <v/>
      </c>
      <c r="K293" s="86" t="str">
        <f>IFERROR(INDEX(TQoL_Indexes!$B$9:$AK$88,MATCH($A$3,TQoL_Indexes!#REF!,0)+$A293,MATCH(K$3,TQoL_Indexes!$B$8:$AK$8,0)),"")</f>
        <v/>
      </c>
      <c r="L293" s="86" t="str">
        <f>IFERROR(INDEX(TQoL_Indexes!$B$9:$AK$88,MATCH($A$3,TQoL_Indexes!#REF!,0)+$A293,MATCH(L$3,TQoL_Indexes!$B$8:$AK$8,0)),"")</f>
        <v/>
      </c>
      <c r="M293" s="86" t="str">
        <f>IFERROR(INDEX(TQoL_Indexes!$B$9:$AK$88,MATCH($A$3,TQoL_Indexes!#REF!,0)+$A293,MATCH(M$3,TQoL_Indexes!$B$8:$AK$8,0)),"")</f>
        <v/>
      </c>
      <c r="N293" s="86" t="str">
        <f>IFERROR(INDEX(TQoL_Indexes!$B$9:$AK$88,MATCH($A$3,TQoL_Indexes!#REF!,0)+$A293,MATCH(N$3,TQoL_Indexes!$B$8:$AK$8,0)),"")</f>
        <v/>
      </c>
      <c r="O293" s="86" t="str">
        <f>IFERROR(INDEX(TQoL_Indexes!$B$9:$AK$88,MATCH($A$3,TQoL_Indexes!#REF!,0)+$A293,MATCH(O$3,TQoL_Indexes!$B$8:$AK$8,0)),"")</f>
        <v/>
      </c>
      <c r="P293" s="86" t="str">
        <f>IFERROR(INDEX(TQoL_Indexes!$B$9:$AK$88,MATCH($A$3,TQoL_Indexes!#REF!,0)+$A293,MATCH(P$3,TQoL_Indexes!$B$8:$AK$8,0)),"")</f>
        <v/>
      </c>
      <c r="Q293" s="86" t="str">
        <f>IFERROR(INDEX(TQoL_Indexes!$B$9:$AK$88,MATCH($A$3,TQoL_Indexes!#REF!,0)+$A293,MATCH(Q$3,TQoL_Indexes!$B$8:$AK$8,0)),"")</f>
        <v/>
      </c>
      <c r="R293" s="86" t="str">
        <f>IFERROR(INDEX(TQoL_Indexes!$B$9:$AK$88,MATCH($A$3,TQoL_Indexes!#REF!,0)+$A293,MATCH(R$3,TQoL_Indexes!$B$8:$AK$8,0)),"")</f>
        <v/>
      </c>
      <c r="S293" s="86" t="str">
        <f>IFERROR(INDEX(TQoL_Indexes!$B$9:$AK$88,MATCH($A$3,TQoL_Indexes!#REF!,0)+$A293,MATCH(S$3,TQoL_Indexes!$B$8:$AK$8,0)),"")</f>
        <v/>
      </c>
      <c r="T293" s="86" t="str">
        <f>IFERROR(INDEX(TQoL_Indexes!$B$9:$AK$88,MATCH($A$3,TQoL_Indexes!#REF!,0)+$A293,MATCH(T$3,TQoL_Indexes!$B$8:$AK$8,0)),"")</f>
        <v/>
      </c>
      <c r="U293" s="86" t="str">
        <f>IFERROR(INDEX(TQoL_Indexes!$B$9:$AK$88,MATCH($A$3,TQoL_Indexes!#REF!,0)+$A293,MATCH(U$3,TQoL_Indexes!$B$8:$AK$8,0)),"")</f>
        <v/>
      </c>
      <c r="V293" s="86" t="str">
        <f>IFERROR(INDEX(TQoL_Indexes!$B$9:$AK$88,MATCH($A$3,TQoL_Indexes!#REF!,0)+$A293,MATCH(V$3,TQoL_Indexes!$B$8:$AK$8,0)),"")</f>
        <v/>
      </c>
      <c r="W293" s="86" t="str">
        <f>IFERROR(INDEX(TQoL_Indexes!$B$9:$AK$88,MATCH($A$3,TQoL_Indexes!#REF!,0)+$A293,MATCH(W$3,TQoL_Indexes!$B$8:$AK$8,0)),"")</f>
        <v/>
      </c>
      <c r="X293" s="86" t="str">
        <f>IFERROR(INDEX(TQoL_Indexes!$B$9:$AK$88,MATCH($A$3,TQoL_Indexes!#REF!,0)+$A293,MATCH(X$3,TQoL_Indexes!$B$8:$AK$8,0)),"")</f>
        <v/>
      </c>
      <c r="Y293" s="86" t="str">
        <f>IFERROR(INDEX(TQoL_Indexes!$B$9:$AK$88,MATCH($A$3,TQoL_Indexes!#REF!,0)+$A293,MATCH(Y$3,TQoL_Indexes!$B$8:$AK$8,0)),"")</f>
        <v/>
      </c>
      <c r="Z293" s="86" t="str">
        <f>IFERROR(INDEX(TQoL_Indexes!$B$9:$AK$88,MATCH($A$3,TQoL_Indexes!#REF!,0)+$A293,MATCH(Z$3,TQoL_Indexes!$B$8:$AK$8,0)),"")</f>
        <v/>
      </c>
      <c r="AA293" s="86" t="str">
        <f>IFERROR(INDEX(TQoL_Indexes!$B$9:$AK$88,MATCH($A$3,TQoL_Indexes!#REF!,0)+$A293,MATCH(AA$3,TQoL_Indexes!$B$8:$AK$8,0)),"")</f>
        <v/>
      </c>
      <c r="AB293" s="86" t="str">
        <f>IFERROR(INDEX(TQoL_Indexes!$B$9:$AK$88,MATCH($A$3,TQoL_Indexes!#REF!,0)+$A293,MATCH(AB$3,TQoL_Indexes!$B$8:$AK$8,0)),"")</f>
        <v/>
      </c>
      <c r="AC293" s="86" t="str">
        <f>IFERROR(INDEX(TQoL_Indexes!$B$9:$AK$88,MATCH($A$3,TQoL_Indexes!#REF!,0)+$A293,MATCH(AC$3,TQoL_Indexes!$B$8:$AK$8,0)),"")</f>
        <v/>
      </c>
      <c r="AD293" s="86" t="str">
        <f>IFERROR(INDEX(TQoL_Indexes!$B$9:$AK$88,MATCH($A$3,TQoL_Indexes!#REF!,0)+$A293,MATCH(AD$3,TQoL_Indexes!$B$8:$AK$8,0)),"")</f>
        <v/>
      </c>
      <c r="AE293" s="86" t="str">
        <f>IFERROR(INDEX(TQoL_Indexes!$B$9:$AK$88,MATCH($A$3,TQoL_Indexes!#REF!,0)+$A293,MATCH(AE$3,TQoL_Indexes!$B$8:$AK$8,0)),"")</f>
        <v/>
      </c>
      <c r="AF293" s="86" t="str">
        <f>IFERROR(INDEX(TQoL_Indexes!$B$9:$AK$88,MATCH($A$3,TQoL_Indexes!#REF!,0)+$A293,MATCH(AF$3,TQoL_Indexes!$B$8:$AK$8,0)),"")</f>
        <v/>
      </c>
      <c r="AG293" s="86" t="str">
        <f>IFERROR(INDEX(TQoL_Indexes!$B$9:$AK$88,MATCH($A$3,TQoL_Indexes!#REF!,0)+$A293,MATCH(AG$3,TQoL_Indexes!$B$8:$AK$8,0)),"")</f>
        <v/>
      </c>
      <c r="AH293" s="86" t="str">
        <f>IFERROR(INDEX(TQoL_Indexes!$B$9:$AK$88,MATCH($A$3,TQoL_Indexes!#REF!,0)+$A293,MATCH(AH$3,TQoL_Indexes!$B$8:$AK$8,0)),"")</f>
        <v/>
      </c>
      <c r="AI293" s="86" t="str">
        <f>IFERROR(INDEX(TQoL_Indexes!$B$9:$AK$88,MATCH($A$3,TQoL_Indexes!#REF!,0)+$A293,MATCH(AI$3,TQoL_Indexes!$B$8:$AK$8,0)),"")</f>
        <v/>
      </c>
      <c r="AJ293" s="86" t="str">
        <f>IFERROR(INDEX(TQoL_Indexes!$B$9:$AK$88,MATCH($A$3,TQoL_Indexes!#REF!,0)+$A293,MATCH(AJ$3,TQoL_Indexes!$B$8:$AK$8,0)),"")</f>
        <v/>
      </c>
      <c r="AK293" s="86" t="str">
        <f>IFERROR(INDEX(TQoL_Indexes!$B$9:$AK$88,MATCH($A$3,TQoL_Indexes!#REF!,0)+$A293,MATCH(AK$3,TQoL_Indexes!$B$8:$AK$8,0)),"")</f>
        <v/>
      </c>
      <c r="AL293" s="86" t="str">
        <f>IFERROR(INDEX(TQoL_Indexes!$B$9:$AK$88,MATCH($A$3,TQoL_Indexes!#REF!,0)+$A293,MATCH(AL$3,TQoL_Indexes!$B$8:$AK$8,0)),"")</f>
        <v/>
      </c>
      <c r="AM293" s="87" t="str">
        <f>IFERROR(INDEX(TQoL_Indexes!$B$9:$AK$88,MATCH($A$3,TQoL_Indexes!#REF!,0)+$A293,MATCH(AM$3,TQoL_Indexes!$B$8:$AK$8,0)),"")</f>
        <v/>
      </c>
    </row>
    <row r="294" spans="1:39">
      <c r="A294" s="58" t="str">
        <f>IFERROR(IF(A293+1&lt;COUNTIF(TQoL_Indexes!#REF!,Aux_Country!$A$3),A293+1,""),"")</f>
        <v/>
      </c>
      <c r="B294" s="121" t="str">
        <f>IFERROR(INDEX(TQoL_Indexes!$B$9:$AK$88,MATCH($A$3,TQoL_Indexes!#REF!,0)+$A294,MATCH(B$3,TQoL_Indexes!$B$8:$AK$8,0)),"")</f>
        <v/>
      </c>
      <c r="C294" s="116" t="str">
        <f>IFERROR(INDEX(TQoL_Indexes!$B$9:$AK$88,MATCH($A$3,TQoL_Indexes!#REF!,0)+$A294,MATCH(C$3,TQoL_Indexes!$B$8:$AK$8,0)),"")</f>
        <v/>
      </c>
      <c r="D294" s="122" t="str">
        <f>IFERROR(INDEX(TQoL_Indexes!$B$9:$AK$88,MATCH($A$3,TQoL_Indexes!#REF!,0)+$A294,MATCH(D$3,TQoL_Indexes!$B$8:$AK$8,0)),"")</f>
        <v/>
      </c>
      <c r="E294" s="86" t="str">
        <f>IFERROR(INDEX(TQoL_Indexes!$B$9:$AK$88,MATCH($A$3,TQoL_Indexes!#REF!,0)+$A294,MATCH(E$3,TQoL_Indexes!$B$8:$AK$8,0)),"")</f>
        <v/>
      </c>
      <c r="F294" s="86" t="str">
        <f>IFERROR(INDEX(TQoL_Indexes!$B$9:$AK$88,MATCH($A$3,TQoL_Indexes!#REF!,0)+$A294,MATCH(F$3,TQoL_Indexes!$B$8:$AK$8,0)),"")</f>
        <v/>
      </c>
      <c r="G294" s="86" t="str">
        <f>IFERROR(INDEX(TQoL_Indexes!$B$9:$AK$88,MATCH($A$3,TQoL_Indexes!#REF!,0)+$A294,MATCH(G$3,TQoL_Indexes!$B$8:$AK$8,0)),"")</f>
        <v/>
      </c>
      <c r="H294" s="86" t="str">
        <f>IFERROR(INDEX(TQoL_Indexes!$B$9:$AK$88,MATCH($A$3,TQoL_Indexes!#REF!,0)+$A294,MATCH(H$3,TQoL_Indexes!$B$8:$AK$8,0)),"")</f>
        <v/>
      </c>
      <c r="I294" s="86" t="str">
        <f>IFERROR(INDEX(TQoL_Indexes!$B$9:$AK$88,MATCH($A$3,TQoL_Indexes!#REF!,0)+$A294,MATCH(I$3,TQoL_Indexes!$B$8:$AK$8,0)),"")</f>
        <v/>
      </c>
      <c r="J294" s="86" t="str">
        <f>IFERROR(INDEX(TQoL_Indexes!$B$9:$AK$88,MATCH($A$3,TQoL_Indexes!#REF!,0)+$A294,MATCH(J$3,TQoL_Indexes!$B$8:$AK$8,0)),"")</f>
        <v/>
      </c>
      <c r="K294" s="86" t="str">
        <f>IFERROR(INDEX(TQoL_Indexes!$B$9:$AK$88,MATCH($A$3,TQoL_Indexes!#REF!,0)+$A294,MATCH(K$3,TQoL_Indexes!$B$8:$AK$8,0)),"")</f>
        <v/>
      </c>
      <c r="L294" s="86" t="str">
        <f>IFERROR(INDEX(TQoL_Indexes!$B$9:$AK$88,MATCH($A$3,TQoL_Indexes!#REF!,0)+$A294,MATCH(L$3,TQoL_Indexes!$B$8:$AK$8,0)),"")</f>
        <v/>
      </c>
      <c r="M294" s="86" t="str">
        <f>IFERROR(INDEX(TQoL_Indexes!$B$9:$AK$88,MATCH($A$3,TQoL_Indexes!#REF!,0)+$A294,MATCH(M$3,TQoL_Indexes!$B$8:$AK$8,0)),"")</f>
        <v/>
      </c>
      <c r="N294" s="86" t="str">
        <f>IFERROR(INDEX(TQoL_Indexes!$B$9:$AK$88,MATCH($A$3,TQoL_Indexes!#REF!,0)+$A294,MATCH(N$3,TQoL_Indexes!$B$8:$AK$8,0)),"")</f>
        <v/>
      </c>
      <c r="O294" s="86" t="str">
        <f>IFERROR(INDEX(TQoL_Indexes!$B$9:$AK$88,MATCH($A$3,TQoL_Indexes!#REF!,0)+$A294,MATCH(O$3,TQoL_Indexes!$B$8:$AK$8,0)),"")</f>
        <v/>
      </c>
      <c r="P294" s="86" t="str">
        <f>IFERROR(INDEX(TQoL_Indexes!$B$9:$AK$88,MATCH($A$3,TQoL_Indexes!#REF!,0)+$A294,MATCH(P$3,TQoL_Indexes!$B$8:$AK$8,0)),"")</f>
        <v/>
      </c>
      <c r="Q294" s="86" t="str">
        <f>IFERROR(INDEX(TQoL_Indexes!$B$9:$AK$88,MATCH($A$3,TQoL_Indexes!#REF!,0)+$A294,MATCH(Q$3,TQoL_Indexes!$B$8:$AK$8,0)),"")</f>
        <v/>
      </c>
      <c r="R294" s="86" t="str">
        <f>IFERROR(INDEX(TQoL_Indexes!$B$9:$AK$88,MATCH($A$3,TQoL_Indexes!#REF!,0)+$A294,MATCH(R$3,TQoL_Indexes!$B$8:$AK$8,0)),"")</f>
        <v/>
      </c>
      <c r="S294" s="86" t="str">
        <f>IFERROR(INDEX(TQoL_Indexes!$B$9:$AK$88,MATCH($A$3,TQoL_Indexes!#REF!,0)+$A294,MATCH(S$3,TQoL_Indexes!$B$8:$AK$8,0)),"")</f>
        <v/>
      </c>
      <c r="T294" s="86" t="str">
        <f>IFERROR(INDEX(TQoL_Indexes!$B$9:$AK$88,MATCH($A$3,TQoL_Indexes!#REF!,0)+$A294,MATCH(T$3,TQoL_Indexes!$B$8:$AK$8,0)),"")</f>
        <v/>
      </c>
      <c r="U294" s="86" t="str">
        <f>IFERROR(INDEX(TQoL_Indexes!$B$9:$AK$88,MATCH($A$3,TQoL_Indexes!#REF!,0)+$A294,MATCH(U$3,TQoL_Indexes!$B$8:$AK$8,0)),"")</f>
        <v/>
      </c>
      <c r="V294" s="86" t="str">
        <f>IFERROR(INDEX(TQoL_Indexes!$B$9:$AK$88,MATCH($A$3,TQoL_Indexes!#REF!,0)+$A294,MATCH(V$3,TQoL_Indexes!$B$8:$AK$8,0)),"")</f>
        <v/>
      </c>
      <c r="W294" s="86" t="str">
        <f>IFERROR(INDEX(TQoL_Indexes!$B$9:$AK$88,MATCH($A$3,TQoL_Indexes!#REF!,0)+$A294,MATCH(W$3,TQoL_Indexes!$B$8:$AK$8,0)),"")</f>
        <v/>
      </c>
      <c r="X294" s="86" t="str">
        <f>IFERROR(INDEX(TQoL_Indexes!$B$9:$AK$88,MATCH($A$3,TQoL_Indexes!#REF!,0)+$A294,MATCH(X$3,TQoL_Indexes!$B$8:$AK$8,0)),"")</f>
        <v/>
      </c>
      <c r="Y294" s="86" t="str">
        <f>IFERROR(INDEX(TQoL_Indexes!$B$9:$AK$88,MATCH($A$3,TQoL_Indexes!#REF!,0)+$A294,MATCH(Y$3,TQoL_Indexes!$B$8:$AK$8,0)),"")</f>
        <v/>
      </c>
      <c r="Z294" s="86" t="str">
        <f>IFERROR(INDEX(TQoL_Indexes!$B$9:$AK$88,MATCH($A$3,TQoL_Indexes!#REF!,0)+$A294,MATCH(Z$3,TQoL_Indexes!$B$8:$AK$8,0)),"")</f>
        <v/>
      </c>
      <c r="AA294" s="86" t="str">
        <f>IFERROR(INDEX(TQoL_Indexes!$B$9:$AK$88,MATCH($A$3,TQoL_Indexes!#REF!,0)+$A294,MATCH(AA$3,TQoL_Indexes!$B$8:$AK$8,0)),"")</f>
        <v/>
      </c>
      <c r="AB294" s="86" t="str">
        <f>IFERROR(INDEX(TQoL_Indexes!$B$9:$AK$88,MATCH($A$3,TQoL_Indexes!#REF!,0)+$A294,MATCH(AB$3,TQoL_Indexes!$B$8:$AK$8,0)),"")</f>
        <v/>
      </c>
      <c r="AC294" s="86" t="str">
        <f>IFERROR(INDEX(TQoL_Indexes!$B$9:$AK$88,MATCH($A$3,TQoL_Indexes!#REF!,0)+$A294,MATCH(AC$3,TQoL_Indexes!$B$8:$AK$8,0)),"")</f>
        <v/>
      </c>
      <c r="AD294" s="86" t="str">
        <f>IFERROR(INDEX(TQoL_Indexes!$B$9:$AK$88,MATCH($A$3,TQoL_Indexes!#REF!,0)+$A294,MATCH(AD$3,TQoL_Indexes!$B$8:$AK$8,0)),"")</f>
        <v/>
      </c>
      <c r="AE294" s="86" t="str">
        <f>IFERROR(INDEX(TQoL_Indexes!$B$9:$AK$88,MATCH($A$3,TQoL_Indexes!#REF!,0)+$A294,MATCH(AE$3,TQoL_Indexes!$B$8:$AK$8,0)),"")</f>
        <v/>
      </c>
      <c r="AF294" s="86" t="str">
        <f>IFERROR(INDEX(TQoL_Indexes!$B$9:$AK$88,MATCH($A$3,TQoL_Indexes!#REF!,0)+$A294,MATCH(AF$3,TQoL_Indexes!$B$8:$AK$8,0)),"")</f>
        <v/>
      </c>
      <c r="AG294" s="86" t="str">
        <f>IFERROR(INDEX(TQoL_Indexes!$B$9:$AK$88,MATCH($A$3,TQoL_Indexes!#REF!,0)+$A294,MATCH(AG$3,TQoL_Indexes!$B$8:$AK$8,0)),"")</f>
        <v/>
      </c>
      <c r="AH294" s="86" t="str">
        <f>IFERROR(INDEX(TQoL_Indexes!$B$9:$AK$88,MATCH($A$3,TQoL_Indexes!#REF!,0)+$A294,MATCH(AH$3,TQoL_Indexes!$B$8:$AK$8,0)),"")</f>
        <v/>
      </c>
      <c r="AI294" s="86" t="str">
        <f>IFERROR(INDEX(TQoL_Indexes!$B$9:$AK$88,MATCH($A$3,TQoL_Indexes!#REF!,0)+$A294,MATCH(AI$3,TQoL_Indexes!$B$8:$AK$8,0)),"")</f>
        <v/>
      </c>
      <c r="AJ294" s="86" t="str">
        <f>IFERROR(INDEX(TQoL_Indexes!$B$9:$AK$88,MATCH($A$3,TQoL_Indexes!#REF!,0)+$A294,MATCH(AJ$3,TQoL_Indexes!$B$8:$AK$8,0)),"")</f>
        <v/>
      </c>
      <c r="AK294" s="86" t="str">
        <f>IFERROR(INDEX(TQoL_Indexes!$B$9:$AK$88,MATCH($A$3,TQoL_Indexes!#REF!,0)+$A294,MATCH(AK$3,TQoL_Indexes!$B$8:$AK$8,0)),"")</f>
        <v/>
      </c>
      <c r="AL294" s="86" t="str">
        <f>IFERROR(INDEX(TQoL_Indexes!$B$9:$AK$88,MATCH($A$3,TQoL_Indexes!#REF!,0)+$A294,MATCH(AL$3,TQoL_Indexes!$B$8:$AK$8,0)),"")</f>
        <v/>
      </c>
      <c r="AM294" s="87" t="str">
        <f>IFERROR(INDEX(TQoL_Indexes!$B$9:$AK$88,MATCH($A$3,TQoL_Indexes!#REF!,0)+$A294,MATCH(AM$3,TQoL_Indexes!$B$8:$AK$8,0)),"")</f>
        <v/>
      </c>
    </row>
    <row r="295" spans="1:39">
      <c r="A295" s="58" t="str">
        <f>IFERROR(IF(A294+1&lt;COUNTIF(TQoL_Indexes!#REF!,Aux_Country!$A$3),A294+1,""),"")</f>
        <v/>
      </c>
      <c r="B295" s="121" t="str">
        <f>IFERROR(INDEX(TQoL_Indexes!$B$9:$AK$88,MATCH($A$3,TQoL_Indexes!#REF!,0)+$A295,MATCH(B$3,TQoL_Indexes!$B$8:$AK$8,0)),"")</f>
        <v/>
      </c>
      <c r="C295" s="116" t="str">
        <f>IFERROR(INDEX(TQoL_Indexes!$B$9:$AK$88,MATCH($A$3,TQoL_Indexes!#REF!,0)+$A295,MATCH(C$3,TQoL_Indexes!$B$8:$AK$8,0)),"")</f>
        <v/>
      </c>
      <c r="D295" s="122" t="str">
        <f>IFERROR(INDEX(TQoL_Indexes!$B$9:$AK$88,MATCH($A$3,TQoL_Indexes!#REF!,0)+$A295,MATCH(D$3,TQoL_Indexes!$B$8:$AK$8,0)),"")</f>
        <v/>
      </c>
      <c r="E295" s="86" t="str">
        <f>IFERROR(INDEX(TQoL_Indexes!$B$9:$AK$88,MATCH($A$3,TQoL_Indexes!#REF!,0)+$A295,MATCH(E$3,TQoL_Indexes!$B$8:$AK$8,0)),"")</f>
        <v/>
      </c>
      <c r="F295" s="86" t="str">
        <f>IFERROR(INDEX(TQoL_Indexes!$B$9:$AK$88,MATCH($A$3,TQoL_Indexes!#REF!,0)+$A295,MATCH(F$3,TQoL_Indexes!$B$8:$AK$8,0)),"")</f>
        <v/>
      </c>
      <c r="G295" s="86" t="str">
        <f>IFERROR(INDEX(TQoL_Indexes!$B$9:$AK$88,MATCH($A$3,TQoL_Indexes!#REF!,0)+$A295,MATCH(G$3,TQoL_Indexes!$B$8:$AK$8,0)),"")</f>
        <v/>
      </c>
      <c r="H295" s="86" t="str">
        <f>IFERROR(INDEX(TQoL_Indexes!$B$9:$AK$88,MATCH($A$3,TQoL_Indexes!#REF!,0)+$A295,MATCH(H$3,TQoL_Indexes!$B$8:$AK$8,0)),"")</f>
        <v/>
      </c>
      <c r="I295" s="86" t="str">
        <f>IFERROR(INDEX(TQoL_Indexes!$B$9:$AK$88,MATCH($A$3,TQoL_Indexes!#REF!,0)+$A295,MATCH(I$3,TQoL_Indexes!$B$8:$AK$8,0)),"")</f>
        <v/>
      </c>
      <c r="J295" s="86" t="str">
        <f>IFERROR(INDEX(TQoL_Indexes!$B$9:$AK$88,MATCH($A$3,TQoL_Indexes!#REF!,0)+$A295,MATCH(J$3,TQoL_Indexes!$B$8:$AK$8,0)),"")</f>
        <v/>
      </c>
      <c r="K295" s="86" t="str">
        <f>IFERROR(INDEX(TQoL_Indexes!$B$9:$AK$88,MATCH($A$3,TQoL_Indexes!#REF!,0)+$A295,MATCH(K$3,TQoL_Indexes!$B$8:$AK$8,0)),"")</f>
        <v/>
      </c>
      <c r="L295" s="86" t="str">
        <f>IFERROR(INDEX(TQoL_Indexes!$B$9:$AK$88,MATCH($A$3,TQoL_Indexes!#REF!,0)+$A295,MATCH(L$3,TQoL_Indexes!$B$8:$AK$8,0)),"")</f>
        <v/>
      </c>
      <c r="M295" s="86" t="str">
        <f>IFERROR(INDEX(TQoL_Indexes!$B$9:$AK$88,MATCH($A$3,TQoL_Indexes!#REF!,0)+$A295,MATCH(M$3,TQoL_Indexes!$B$8:$AK$8,0)),"")</f>
        <v/>
      </c>
      <c r="N295" s="86" t="str">
        <f>IFERROR(INDEX(TQoL_Indexes!$B$9:$AK$88,MATCH($A$3,TQoL_Indexes!#REF!,0)+$A295,MATCH(N$3,TQoL_Indexes!$B$8:$AK$8,0)),"")</f>
        <v/>
      </c>
      <c r="O295" s="86" t="str">
        <f>IFERROR(INDEX(TQoL_Indexes!$B$9:$AK$88,MATCH($A$3,TQoL_Indexes!#REF!,0)+$A295,MATCH(O$3,TQoL_Indexes!$B$8:$AK$8,0)),"")</f>
        <v/>
      </c>
      <c r="P295" s="86" t="str">
        <f>IFERROR(INDEX(TQoL_Indexes!$B$9:$AK$88,MATCH($A$3,TQoL_Indexes!#REF!,0)+$A295,MATCH(P$3,TQoL_Indexes!$B$8:$AK$8,0)),"")</f>
        <v/>
      </c>
      <c r="Q295" s="86" t="str">
        <f>IFERROR(INDEX(TQoL_Indexes!$B$9:$AK$88,MATCH($A$3,TQoL_Indexes!#REF!,0)+$A295,MATCH(Q$3,TQoL_Indexes!$B$8:$AK$8,0)),"")</f>
        <v/>
      </c>
      <c r="R295" s="86" t="str">
        <f>IFERROR(INDEX(TQoL_Indexes!$B$9:$AK$88,MATCH($A$3,TQoL_Indexes!#REF!,0)+$A295,MATCH(R$3,TQoL_Indexes!$B$8:$AK$8,0)),"")</f>
        <v/>
      </c>
      <c r="S295" s="86" t="str">
        <f>IFERROR(INDEX(TQoL_Indexes!$B$9:$AK$88,MATCH($A$3,TQoL_Indexes!#REF!,0)+$A295,MATCH(S$3,TQoL_Indexes!$B$8:$AK$8,0)),"")</f>
        <v/>
      </c>
      <c r="T295" s="86" t="str">
        <f>IFERROR(INDEX(TQoL_Indexes!$B$9:$AK$88,MATCH($A$3,TQoL_Indexes!#REF!,0)+$A295,MATCH(T$3,TQoL_Indexes!$B$8:$AK$8,0)),"")</f>
        <v/>
      </c>
      <c r="U295" s="86" t="str">
        <f>IFERROR(INDEX(TQoL_Indexes!$B$9:$AK$88,MATCH($A$3,TQoL_Indexes!#REF!,0)+$A295,MATCH(U$3,TQoL_Indexes!$B$8:$AK$8,0)),"")</f>
        <v/>
      </c>
      <c r="V295" s="86" t="str">
        <f>IFERROR(INDEX(TQoL_Indexes!$B$9:$AK$88,MATCH($A$3,TQoL_Indexes!#REF!,0)+$A295,MATCH(V$3,TQoL_Indexes!$B$8:$AK$8,0)),"")</f>
        <v/>
      </c>
      <c r="W295" s="86" t="str">
        <f>IFERROR(INDEX(TQoL_Indexes!$B$9:$AK$88,MATCH($A$3,TQoL_Indexes!#REF!,0)+$A295,MATCH(W$3,TQoL_Indexes!$B$8:$AK$8,0)),"")</f>
        <v/>
      </c>
      <c r="X295" s="86" t="str">
        <f>IFERROR(INDEX(TQoL_Indexes!$B$9:$AK$88,MATCH($A$3,TQoL_Indexes!#REF!,0)+$A295,MATCH(X$3,TQoL_Indexes!$B$8:$AK$8,0)),"")</f>
        <v/>
      </c>
      <c r="Y295" s="86" t="str">
        <f>IFERROR(INDEX(TQoL_Indexes!$B$9:$AK$88,MATCH($A$3,TQoL_Indexes!#REF!,0)+$A295,MATCH(Y$3,TQoL_Indexes!$B$8:$AK$8,0)),"")</f>
        <v/>
      </c>
      <c r="Z295" s="86" t="str">
        <f>IFERROR(INDEX(TQoL_Indexes!$B$9:$AK$88,MATCH($A$3,TQoL_Indexes!#REF!,0)+$A295,MATCH(Z$3,TQoL_Indexes!$B$8:$AK$8,0)),"")</f>
        <v/>
      </c>
      <c r="AA295" s="86" t="str">
        <f>IFERROR(INDEX(TQoL_Indexes!$B$9:$AK$88,MATCH($A$3,TQoL_Indexes!#REF!,0)+$A295,MATCH(AA$3,TQoL_Indexes!$B$8:$AK$8,0)),"")</f>
        <v/>
      </c>
      <c r="AB295" s="86" t="str">
        <f>IFERROR(INDEX(TQoL_Indexes!$B$9:$AK$88,MATCH($A$3,TQoL_Indexes!#REF!,0)+$A295,MATCH(AB$3,TQoL_Indexes!$B$8:$AK$8,0)),"")</f>
        <v/>
      </c>
      <c r="AC295" s="86" t="str">
        <f>IFERROR(INDEX(TQoL_Indexes!$B$9:$AK$88,MATCH($A$3,TQoL_Indexes!#REF!,0)+$A295,MATCH(AC$3,TQoL_Indexes!$B$8:$AK$8,0)),"")</f>
        <v/>
      </c>
      <c r="AD295" s="86" t="str">
        <f>IFERROR(INDEX(TQoL_Indexes!$B$9:$AK$88,MATCH($A$3,TQoL_Indexes!#REF!,0)+$A295,MATCH(AD$3,TQoL_Indexes!$B$8:$AK$8,0)),"")</f>
        <v/>
      </c>
      <c r="AE295" s="86" t="str">
        <f>IFERROR(INDEX(TQoL_Indexes!$B$9:$AK$88,MATCH($A$3,TQoL_Indexes!#REF!,0)+$A295,MATCH(AE$3,TQoL_Indexes!$B$8:$AK$8,0)),"")</f>
        <v/>
      </c>
      <c r="AF295" s="86" t="str">
        <f>IFERROR(INDEX(TQoL_Indexes!$B$9:$AK$88,MATCH($A$3,TQoL_Indexes!#REF!,0)+$A295,MATCH(AF$3,TQoL_Indexes!$B$8:$AK$8,0)),"")</f>
        <v/>
      </c>
      <c r="AG295" s="86" t="str">
        <f>IFERROR(INDEX(TQoL_Indexes!$B$9:$AK$88,MATCH($A$3,TQoL_Indexes!#REF!,0)+$A295,MATCH(AG$3,TQoL_Indexes!$B$8:$AK$8,0)),"")</f>
        <v/>
      </c>
      <c r="AH295" s="86" t="str">
        <f>IFERROR(INDEX(TQoL_Indexes!$B$9:$AK$88,MATCH($A$3,TQoL_Indexes!#REF!,0)+$A295,MATCH(AH$3,TQoL_Indexes!$B$8:$AK$8,0)),"")</f>
        <v/>
      </c>
      <c r="AI295" s="86" t="str">
        <f>IFERROR(INDEX(TQoL_Indexes!$B$9:$AK$88,MATCH($A$3,TQoL_Indexes!#REF!,0)+$A295,MATCH(AI$3,TQoL_Indexes!$B$8:$AK$8,0)),"")</f>
        <v/>
      </c>
      <c r="AJ295" s="86" t="str">
        <f>IFERROR(INDEX(TQoL_Indexes!$B$9:$AK$88,MATCH($A$3,TQoL_Indexes!#REF!,0)+$A295,MATCH(AJ$3,TQoL_Indexes!$B$8:$AK$8,0)),"")</f>
        <v/>
      </c>
      <c r="AK295" s="86" t="str">
        <f>IFERROR(INDEX(TQoL_Indexes!$B$9:$AK$88,MATCH($A$3,TQoL_Indexes!#REF!,0)+$A295,MATCH(AK$3,TQoL_Indexes!$B$8:$AK$8,0)),"")</f>
        <v/>
      </c>
      <c r="AL295" s="86" t="str">
        <f>IFERROR(INDEX(TQoL_Indexes!$B$9:$AK$88,MATCH($A$3,TQoL_Indexes!#REF!,0)+$A295,MATCH(AL$3,TQoL_Indexes!$B$8:$AK$8,0)),"")</f>
        <v/>
      </c>
      <c r="AM295" s="87" t="str">
        <f>IFERROR(INDEX(TQoL_Indexes!$B$9:$AK$88,MATCH($A$3,TQoL_Indexes!#REF!,0)+$A295,MATCH(AM$3,TQoL_Indexes!$B$8:$AK$8,0)),"")</f>
        <v/>
      </c>
    </row>
    <row r="296" spans="1:39">
      <c r="A296" s="58" t="str">
        <f>IFERROR(IF(A295+1&lt;COUNTIF(TQoL_Indexes!#REF!,Aux_Country!$A$3),A295+1,""),"")</f>
        <v/>
      </c>
      <c r="B296" s="121" t="str">
        <f>IFERROR(INDEX(TQoL_Indexes!$B$9:$AK$88,MATCH($A$3,TQoL_Indexes!#REF!,0)+$A296,MATCH(B$3,TQoL_Indexes!$B$8:$AK$8,0)),"")</f>
        <v/>
      </c>
      <c r="C296" s="116" t="str">
        <f>IFERROR(INDEX(TQoL_Indexes!$B$9:$AK$88,MATCH($A$3,TQoL_Indexes!#REF!,0)+$A296,MATCH(C$3,TQoL_Indexes!$B$8:$AK$8,0)),"")</f>
        <v/>
      </c>
      <c r="D296" s="122" t="str">
        <f>IFERROR(INDEX(TQoL_Indexes!$B$9:$AK$88,MATCH($A$3,TQoL_Indexes!#REF!,0)+$A296,MATCH(D$3,TQoL_Indexes!$B$8:$AK$8,0)),"")</f>
        <v/>
      </c>
      <c r="E296" s="86" t="str">
        <f>IFERROR(INDEX(TQoL_Indexes!$B$9:$AK$88,MATCH($A$3,TQoL_Indexes!#REF!,0)+$A296,MATCH(E$3,TQoL_Indexes!$B$8:$AK$8,0)),"")</f>
        <v/>
      </c>
      <c r="F296" s="86" t="str">
        <f>IFERROR(INDEX(TQoL_Indexes!$B$9:$AK$88,MATCH($A$3,TQoL_Indexes!#REF!,0)+$A296,MATCH(F$3,TQoL_Indexes!$B$8:$AK$8,0)),"")</f>
        <v/>
      </c>
      <c r="G296" s="86" t="str">
        <f>IFERROR(INDEX(TQoL_Indexes!$B$9:$AK$88,MATCH($A$3,TQoL_Indexes!#REF!,0)+$A296,MATCH(G$3,TQoL_Indexes!$B$8:$AK$8,0)),"")</f>
        <v/>
      </c>
      <c r="H296" s="86" t="str">
        <f>IFERROR(INDEX(TQoL_Indexes!$B$9:$AK$88,MATCH($A$3,TQoL_Indexes!#REF!,0)+$A296,MATCH(H$3,TQoL_Indexes!$B$8:$AK$8,0)),"")</f>
        <v/>
      </c>
      <c r="I296" s="86" t="str">
        <f>IFERROR(INDEX(TQoL_Indexes!$B$9:$AK$88,MATCH($A$3,TQoL_Indexes!#REF!,0)+$A296,MATCH(I$3,TQoL_Indexes!$B$8:$AK$8,0)),"")</f>
        <v/>
      </c>
      <c r="J296" s="86" t="str">
        <f>IFERROR(INDEX(TQoL_Indexes!$B$9:$AK$88,MATCH($A$3,TQoL_Indexes!#REF!,0)+$A296,MATCH(J$3,TQoL_Indexes!$B$8:$AK$8,0)),"")</f>
        <v/>
      </c>
      <c r="K296" s="86" t="str">
        <f>IFERROR(INDEX(TQoL_Indexes!$B$9:$AK$88,MATCH($A$3,TQoL_Indexes!#REF!,0)+$A296,MATCH(K$3,TQoL_Indexes!$B$8:$AK$8,0)),"")</f>
        <v/>
      </c>
      <c r="L296" s="86" t="str">
        <f>IFERROR(INDEX(TQoL_Indexes!$B$9:$AK$88,MATCH($A$3,TQoL_Indexes!#REF!,0)+$A296,MATCH(L$3,TQoL_Indexes!$B$8:$AK$8,0)),"")</f>
        <v/>
      </c>
      <c r="M296" s="86" t="str">
        <f>IFERROR(INDEX(TQoL_Indexes!$B$9:$AK$88,MATCH($A$3,TQoL_Indexes!#REF!,0)+$A296,MATCH(M$3,TQoL_Indexes!$B$8:$AK$8,0)),"")</f>
        <v/>
      </c>
      <c r="N296" s="86" t="str">
        <f>IFERROR(INDEX(TQoL_Indexes!$B$9:$AK$88,MATCH($A$3,TQoL_Indexes!#REF!,0)+$A296,MATCH(N$3,TQoL_Indexes!$B$8:$AK$8,0)),"")</f>
        <v/>
      </c>
      <c r="O296" s="86" t="str">
        <f>IFERROR(INDEX(TQoL_Indexes!$B$9:$AK$88,MATCH($A$3,TQoL_Indexes!#REF!,0)+$A296,MATCH(O$3,TQoL_Indexes!$B$8:$AK$8,0)),"")</f>
        <v/>
      </c>
      <c r="P296" s="86" t="str">
        <f>IFERROR(INDEX(TQoL_Indexes!$B$9:$AK$88,MATCH($A$3,TQoL_Indexes!#REF!,0)+$A296,MATCH(P$3,TQoL_Indexes!$B$8:$AK$8,0)),"")</f>
        <v/>
      </c>
      <c r="Q296" s="86" t="str">
        <f>IFERROR(INDEX(TQoL_Indexes!$B$9:$AK$88,MATCH($A$3,TQoL_Indexes!#REF!,0)+$A296,MATCH(Q$3,TQoL_Indexes!$B$8:$AK$8,0)),"")</f>
        <v/>
      </c>
      <c r="R296" s="86" t="str">
        <f>IFERROR(INDEX(TQoL_Indexes!$B$9:$AK$88,MATCH($A$3,TQoL_Indexes!#REF!,0)+$A296,MATCH(R$3,TQoL_Indexes!$B$8:$AK$8,0)),"")</f>
        <v/>
      </c>
      <c r="S296" s="86" t="str">
        <f>IFERROR(INDEX(TQoL_Indexes!$B$9:$AK$88,MATCH($A$3,TQoL_Indexes!#REF!,0)+$A296,MATCH(S$3,TQoL_Indexes!$B$8:$AK$8,0)),"")</f>
        <v/>
      </c>
      <c r="T296" s="86" t="str">
        <f>IFERROR(INDEX(TQoL_Indexes!$B$9:$AK$88,MATCH($A$3,TQoL_Indexes!#REF!,0)+$A296,MATCH(T$3,TQoL_Indexes!$B$8:$AK$8,0)),"")</f>
        <v/>
      </c>
      <c r="U296" s="86" t="str">
        <f>IFERROR(INDEX(TQoL_Indexes!$B$9:$AK$88,MATCH($A$3,TQoL_Indexes!#REF!,0)+$A296,MATCH(U$3,TQoL_Indexes!$B$8:$AK$8,0)),"")</f>
        <v/>
      </c>
      <c r="V296" s="86" t="str">
        <f>IFERROR(INDEX(TQoL_Indexes!$B$9:$AK$88,MATCH($A$3,TQoL_Indexes!#REF!,0)+$A296,MATCH(V$3,TQoL_Indexes!$B$8:$AK$8,0)),"")</f>
        <v/>
      </c>
      <c r="W296" s="86" t="str">
        <f>IFERROR(INDEX(TQoL_Indexes!$B$9:$AK$88,MATCH($A$3,TQoL_Indexes!#REF!,0)+$A296,MATCH(W$3,TQoL_Indexes!$B$8:$AK$8,0)),"")</f>
        <v/>
      </c>
      <c r="X296" s="86" t="str">
        <f>IFERROR(INDEX(TQoL_Indexes!$B$9:$AK$88,MATCH($A$3,TQoL_Indexes!#REF!,0)+$A296,MATCH(X$3,TQoL_Indexes!$B$8:$AK$8,0)),"")</f>
        <v/>
      </c>
      <c r="Y296" s="86" t="str">
        <f>IFERROR(INDEX(TQoL_Indexes!$B$9:$AK$88,MATCH($A$3,TQoL_Indexes!#REF!,0)+$A296,MATCH(Y$3,TQoL_Indexes!$B$8:$AK$8,0)),"")</f>
        <v/>
      </c>
      <c r="Z296" s="86" t="str">
        <f>IFERROR(INDEX(TQoL_Indexes!$B$9:$AK$88,MATCH($A$3,TQoL_Indexes!#REF!,0)+$A296,MATCH(Z$3,TQoL_Indexes!$B$8:$AK$8,0)),"")</f>
        <v/>
      </c>
      <c r="AA296" s="86" t="str">
        <f>IFERROR(INDEX(TQoL_Indexes!$B$9:$AK$88,MATCH($A$3,TQoL_Indexes!#REF!,0)+$A296,MATCH(AA$3,TQoL_Indexes!$B$8:$AK$8,0)),"")</f>
        <v/>
      </c>
      <c r="AB296" s="86" t="str">
        <f>IFERROR(INDEX(TQoL_Indexes!$B$9:$AK$88,MATCH($A$3,TQoL_Indexes!#REF!,0)+$A296,MATCH(AB$3,TQoL_Indexes!$B$8:$AK$8,0)),"")</f>
        <v/>
      </c>
      <c r="AC296" s="86" t="str">
        <f>IFERROR(INDEX(TQoL_Indexes!$B$9:$AK$88,MATCH($A$3,TQoL_Indexes!#REF!,0)+$A296,MATCH(AC$3,TQoL_Indexes!$B$8:$AK$8,0)),"")</f>
        <v/>
      </c>
      <c r="AD296" s="86" t="str">
        <f>IFERROR(INDEX(TQoL_Indexes!$B$9:$AK$88,MATCH($A$3,TQoL_Indexes!#REF!,0)+$A296,MATCH(AD$3,TQoL_Indexes!$B$8:$AK$8,0)),"")</f>
        <v/>
      </c>
      <c r="AE296" s="86" t="str">
        <f>IFERROR(INDEX(TQoL_Indexes!$B$9:$AK$88,MATCH($A$3,TQoL_Indexes!#REF!,0)+$A296,MATCH(AE$3,TQoL_Indexes!$B$8:$AK$8,0)),"")</f>
        <v/>
      </c>
      <c r="AF296" s="86" t="str">
        <f>IFERROR(INDEX(TQoL_Indexes!$B$9:$AK$88,MATCH($A$3,TQoL_Indexes!#REF!,0)+$A296,MATCH(AF$3,TQoL_Indexes!$B$8:$AK$8,0)),"")</f>
        <v/>
      </c>
      <c r="AG296" s="86" t="str">
        <f>IFERROR(INDEX(TQoL_Indexes!$B$9:$AK$88,MATCH($A$3,TQoL_Indexes!#REF!,0)+$A296,MATCH(AG$3,TQoL_Indexes!$B$8:$AK$8,0)),"")</f>
        <v/>
      </c>
      <c r="AH296" s="86" t="str">
        <f>IFERROR(INDEX(TQoL_Indexes!$B$9:$AK$88,MATCH($A$3,TQoL_Indexes!#REF!,0)+$A296,MATCH(AH$3,TQoL_Indexes!$B$8:$AK$8,0)),"")</f>
        <v/>
      </c>
      <c r="AI296" s="86" t="str">
        <f>IFERROR(INDEX(TQoL_Indexes!$B$9:$AK$88,MATCH($A$3,TQoL_Indexes!#REF!,0)+$A296,MATCH(AI$3,TQoL_Indexes!$B$8:$AK$8,0)),"")</f>
        <v/>
      </c>
      <c r="AJ296" s="86" t="str">
        <f>IFERROR(INDEX(TQoL_Indexes!$B$9:$AK$88,MATCH($A$3,TQoL_Indexes!#REF!,0)+$A296,MATCH(AJ$3,TQoL_Indexes!$B$8:$AK$8,0)),"")</f>
        <v/>
      </c>
      <c r="AK296" s="86" t="str">
        <f>IFERROR(INDEX(TQoL_Indexes!$B$9:$AK$88,MATCH($A$3,TQoL_Indexes!#REF!,0)+$A296,MATCH(AK$3,TQoL_Indexes!$B$8:$AK$8,0)),"")</f>
        <v/>
      </c>
      <c r="AL296" s="86" t="str">
        <f>IFERROR(INDEX(TQoL_Indexes!$B$9:$AK$88,MATCH($A$3,TQoL_Indexes!#REF!,0)+$A296,MATCH(AL$3,TQoL_Indexes!$B$8:$AK$8,0)),"")</f>
        <v/>
      </c>
      <c r="AM296" s="87" t="str">
        <f>IFERROR(INDEX(TQoL_Indexes!$B$9:$AK$88,MATCH($A$3,TQoL_Indexes!#REF!,0)+$A296,MATCH(AM$3,TQoL_Indexes!$B$8:$AK$8,0)),"")</f>
        <v/>
      </c>
    </row>
    <row r="297" spans="1:39">
      <c r="A297" s="58" t="str">
        <f>IFERROR(IF(A296+1&lt;COUNTIF(TQoL_Indexes!#REF!,Aux_Country!$A$3),A296+1,""),"")</f>
        <v/>
      </c>
      <c r="B297" s="121" t="str">
        <f>IFERROR(INDEX(TQoL_Indexes!$B$9:$AK$88,MATCH($A$3,TQoL_Indexes!#REF!,0)+$A297,MATCH(B$3,TQoL_Indexes!$B$8:$AK$8,0)),"")</f>
        <v/>
      </c>
      <c r="C297" s="116" t="str">
        <f>IFERROR(INDEX(TQoL_Indexes!$B$9:$AK$88,MATCH($A$3,TQoL_Indexes!#REF!,0)+$A297,MATCH(C$3,TQoL_Indexes!$B$8:$AK$8,0)),"")</f>
        <v/>
      </c>
      <c r="D297" s="122" t="str">
        <f>IFERROR(INDEX(TQoL_Indexes!$B$9:$AK$88,MATCH($A$3,TQoL_Indexes!#REF!,0)+$A297,MATCH(D$3,TQoL_Indexes!$B$8:$AK$8,0)),"")</f>
        <v/>
      </c>
      <c r="E297" s="86" t="str">
        <f>IFERROR(INDEX(TQoL_Indexes!$B$9:$AK$88,MATCH($A$3,TQoL_Indexes!#REF!,0)+$A297,MATCH(E$3,TQoL_Indexes!$B$8:$AK$8,0)),"")</f>
        <v/>
      </c>
      <c r="F297" s="86" t="str">
        <f>IFERROR(INDEX(TQoL_Indexes!$B$9:$AK$88,MATCH($A$3,TQoL_Indexes!#REF!,0)+$A297,MATCH(F$3,TQoL_Indexes!$B$8:$AK$8,0)),"")</f>
        <v/>
      </c>
      <c r="G297" s="86" t="str">
        <f>IFERROR(INDEX(TQoL_Indexes!$B$9:$AK$88,MATCH($A$3,TQoL_Indexes!#REF!,0)+$A297,MATCH(G$3,TQoL_Indexes!$B$8:$AK$8,0)),"")</f>
        <v/>
      </c>
      <c r="H297" s="86" t="str">
        <f>IFERROR(INDEX(TQoL_Indexes!$B$9:$AK$88,MATCH($A$3,TQoL_Indexes!#REF!,0)+$A297,MATCH(H$3,TQoL_Indexes!$B$8:$AK$8,0)),"")</f>
        <v/>
      </c>
      <c r="I297" s="86" t="str">
        <f>IFERROR(INDEX(TQoL_Indexes!$B$9:$AK$88,MATCH($A$3,TQoL_Indexes!#REF!,0)+$A297,MATCH(I$3,TQoL_Indexes!$B$8:$AK$8,0)),"")</f>
        <v/>
      </c>
      <c r="J297" s="86" t="str">
        <f>IFERROR(INDEX(TQoL_Indexes!$B$9:$AK$88,MATCH($A$3,TQoL_Indexes!#REF!,0)+$A297,MATCH(J$3,TQoL_Indexes!$B$8:$AK$8,0)),"")</f>
        <v/>
      </c>
      <c r="K297" s="86" t="str">
        <f>IFERROR(INDEX(TQoL_Indexes!$B$9:$AK$88,MATCH($A$3,TQoL_Indexes!#REF!,0)+$A297,MATCH(K$3,TQoL_Indexes!$B$8:$AK$8,0)),"")</f>
        <v/>
      </c>
      <c r="L297" s="86" t="str">
        <f>IFERROR(INDEX(TQoL_Indexes!$B$9:$AK$88,MATCH($A$3,TQoL_Indexes!#REF!,0)+$A297,MATCH(L$3,TQoL_Indexes!$B$8:$AK$8,0)),"")</f>
        <v/>
      </c>
      <c r="M297" s="86" t="str">
        <f>IFERROR(INDEX(TQoL_Indexes!$B$9:$AK$88,MATCH($A$3,TQoL_Indexes!#REF!,0)+$A297,MATCH(M$3,TQoL_Indexes!$B$8:$AK$8,0)),"")</f>
        <v/>
      </c>
      <c r="N297" s="86" t="str">
        <f>IFERROR(INDEX(TQoL_Indexes!$B$9:$AK$88,MATCH($A$3,TQoL_Indexes!#REF!,0)+$A297,MATCH(N$3,TQoL_Indexes!$B$8:$AK$8,0)),"")</f>
        <v/>
      </c>
      <c r="O297" s="86" t="str">
        <f>IFERROR(INDEX(TQoL_Indexes!$B$9:$AK$88,MATCH($A$3,TQoL_Indexes!#REF!,0)+$A297,MATCH(O$3,TQoL_Indexes!$B$8:$AK$8,0)),"")</f>
        <v/>
      </c>
      <c r="P297" s="86" t="str">
        <f>IFERROR(INDEX(TQoL_Indexes!$B$9:$AK$88,MATCH($A$3,TQoL_Indexes!#REF!,0)+$A297,MATCH(P$3,TQoL_Indexes!$B$8:$AK$8,0)),"")</f>
        <v/>
      </c>
      <c r="Q297" s="86" t="str">
        <f>IFERROR(INDEX(TQoL_Indexes!$B$9:$AK$88,MATCH($A$3,TQoL_Indexes!#REF!,0)+$A297,MATCH(Q$3,TQoL_Indexes!$B$8:$AK$8,0)),"")</f>
        <v/>
      </c>
      <c r="R297" s="86" t="str">
        <f>IFERROR(INDEX(TQoL_Indexes!$B$9:$AK$88,MATCH($A$3,TQoL_Indexes!#REF!,0)+$A297,MATCH(R$3,TQoL_Indexes!$B$8:$AK$8,0)),"")</f>
        <v/>
      </c>
      <c r="S297" s="86" t="str">
        <f>IFERROR(INDEX(TQoL_Indexes!$B$9:$AK$88,MATCH($A$3,TQoL_Indexes!#REF!,0)+$A297,MATCH(S$3,TQoL_Indexes!$B$8:$AK$8,0)),"")</f>
        <v/>
      </c>
      <c r="T297" s="86" t="str">
        <f>IFERROR(INDEX(TQoL_Indexes!$B$9:$AK$88,MATCH($A$3,TQoL_Indexes!#REF!,0)+$A297,MATCH(T$3,TQoL_Indexes!$B$8:$AK$8,0)),"")</f>
        <v/>
      </c>
      <c r="U297" s="86" t="str">
        <f>IFERROR(INDEX(TQoL_Indexes!$B$9:$AK$88,MATCH($A$3,TQoL_Indexes!#REF!,0)+$A297,MATCH(U$3,TQoL_Indexes!$B$8:$AK$8,0)),"")</f>
        <v/>
      </c>
      <c r="V297" s="86" t="str">
        <f>IFERROR(INDEX(TQoL_Indexes!$B$9:$AK$88,MATCH($A$3,TQoL_Indexes!#REF!,0)+$A297,MATCH(V$3,TQoL_Indexes!$B$8:$AK$8,0)),"")</f>
        <v/>
      </c>
      <c r="W297" s="86" t="str">
        <f>IFERROR(INDEX(TQoL_Indexes!$B$9:$AK$88,MATCH($A$3,TQoL_Indexes!#REF!,0)+$A297,MATCH(W$3,TQoL_Indexes!$B$8:$AK$8,0)),"")</f>
        <v/>
      </c>
      <c r="X297" s="86" t="str">
        <f>IFERROR(INDEX(TQoL_Indexes!$B$9:$AK$88,MATCH($A$3,TQoL_Indexes!#REF!,0)+$A297,MATCH(X$3,TQoL_Indexes!$B$8:$AK$8,0)),"")</f>
        <v/>
      </c>
      <c r="Y297" s="86" t="str">
        <f>IFERROR(INDEX(TQoL_Indexes!$B$9:$AK$88,MATCH($A$3,TQoL_Indexes!#REF!,0)+$A297,MATCH(Y$3,TQoL_Indexes!$B$8:$AK$8,0)),"")</f>
        <v/>
      </c>
      <c r="Z297" s="86" t="str">
        <f>IFERROR(INDEX(TQoL_Indexes!$B$9:$AK$88,MATCH($A$3,TQoL_Indexes!#REF!,0)+$A297,MATCH(Z$3,TQoL_Indexes!$B$8:$AK$8,0)),"")</f>
        <v/>
      </c>
      <c r="AA297" s="86" t="str">
        <f>IFERROR(INDEX(TQoL_Indexes!$B$9:$AK$88,MATCH($A$3,TQoL_Indexes!#REF!,0)+$A297,MATCH(AA$3,TQoL_Indexes!$B$8:$AK$8,0)),"")</f>
        <v/>
      </c>
      <c r="AB297" s="86" t="str">
        <f>IFERROR(INDEX(TQoL_Indexes!$B$9:$AK$88,MATCH($A$3,TQoL_Indexes!#REF!,0)+$A297,MATCH(AB$3,TQoL_Indexes!$B$8:$AK$8,0)),"")</f>
        <v/>
      </c>
      <c r="AC297" s="86" t="str">
        <f>IFERROR(INDEX(TQoL_Indexes!$B$9:$AK$88,MATCH($A$3,TQoL_Indexes!#REF!,0)+$A297,MATCH(AC$3,TQoL_Indexes!$B$8:$AK$8,0)),"")</f>
        <v/>
      </c>
      <c r="AD297" s="86" t="str">
        <f>IFERROR(INDEX(TQoL_Indexes!$B$9:$AK$88,MATCH($A$3,TQoL_Indexes!#REF!,0)+$A297,MATCH(AD$3,TQoL_Indexes!$B$8:$AK$8,0)),"")</f>
        <v/>
      </c>
      <c r="AE297" s="86" t="str">
        <f>IFERROR(INDEX(TQoL_Indexes!$B$9:$AK$88,MATCH($A$3,TQoL_Indexes!#REF!,0)+$A297,MATCH(AE$3,TQoL_Indexes!$B$8:$AK$8,0)),"")</f>
        <v/>
      </c>
      <c r="AF297" s="86" t="str">
        <f>IFERROR(INDEX(TQoL_Indexes!$B$9:$AK$88,MATCH($A$3,TQoL_Indexes!#REF!,0)+$A297,MATCH(AF$3,TQoL_Indexes!$B$8:$AK$8,0)),"")</f>
        <v/>
      </c>
      <c r="AG297" s="86" t="str">
        <f>IFERROR(INDEX(TQoL_Indexes!$B$9:$AK$88,MATCH($A$3,TQoL_Indexes!#REF!,0)+$A297,MATCH(AG$3,TQoL_Indexes!$B$8:$AK$8,0)),"")</f>
        <v/>
      </c>
      <c r="AH297" s="86" t="str">
        <f>IFERROR(INDEX(TQoL_Indexes!$B$9:$AK$88,MATCH($A$3,TQoL_Indexes!#REF!,0)+$A297,MATCH(AH$3,TQoL_Indexes!$B$8:$AK$8,0)),"")</f>
        <v/>
      </c>
      <c r="AI297" s="86" t="str">
        <f>IFERROR(INDEX(TQoL_Indexes!$B$9:$AK$88,MATCH($A$3,TQoL_Indexes!#REF!,0)+$A297,MATCH(AI$3,TQoL_Indexes!$B$8:$AK$8,0)),"")</f>
        <v/>
      </c>
      <c r="AJ297" s="86" t="str">
        <f>IFERROR(INDEX(TQoL_Indexes!$B$9:$AK$88,MATCH($A$3,TQoL_Indexes!#REF!,0)+$A297,MATCH(AJ$3,TQoL_Indexes!$B$8:$AK$8,0)),"")</f>
        <v/>
      </c>
      <c r="AK297" s="86" t="str">
        <f>IFERROR(INDEX(TQoL_Indexes!$B$9:$AK$88,MATCH($A$3,TQoL_Indexes!#REF!,0)+$A297,MATCH(AK$3,TQoL_Indexes!$B$8:$AK$8,0)),"")</f>
        <v/>
      </c>
      <c r="AL297" s="86" t="str">
        <f>IFERROR(INDEX(TQoL_Indexes!$B$9:$AK$88,MATCH($A$3,TQoL_Indexes!#REF!,0)+$A297,MATCH(AL$3,TQoL_Indexes!$B$8:$AK$8,0)),"")</f>
        <v/>
      </c>
      <c r="AM297" s="87" t="str">
        <f>IFERROR(INDEX(TQoL_Indexes!$B$9:$AK$88,MATCH($A$3,TQoL_Indexes!#REF!,0)+$A297,MATCH(AM$3,TQoL_Indexes!$B$8:$AK$8,0)),"")</f>
        <v/>
      </c>
    </row>
    <row r="298" spans="1:39">
      <c r="A298" s="58" t="str">
        <f>IFERROR(IF(A297+1&lt;COUNTIF(TQoL_Indexes!#REF!,Aux_Country!$A$3),A297+1,""),"")</f>
        <v/>
      </c>
      <c r="B298" s="121" t="str">
        <f>IFERROR(INDEX(TQoL_Indexes!$B$9:$AK$88,MATCH($A$3,TQoL_Indexes!#REF!,0)+$A298,MATCH(B$3,TQoL_Indexes!$B$8:$AK$8,0)),"")</f>
        <v/>
      </c>
      <c r="C298" s="116" t="str">
        <f>IFERROR(INDEX(TQoL_Indexes!$B$9:$AK$88,MATCH($A$3,TQoL_Indexes!#REF!,0)+$A298,MATCH(C$3,TQoL_Indexes!$B$8:$AK$8,0)),"")</f>
        <v/>
      </c>
      <c r="D298" s="122" t="str">
        <f>IFERROR(INDEX(TQoL_Indexes!$B$9:$AK$88,MATCH($A$3,TQoL_Indexes!#REF!,0)+$A298,MATCH(D$3,TQoL_Indexes!$B$8:$AK$8,0)),"")</f>
        <v/>
      </c>
      <c r="E298" s="86" t="str">
        <f>IFERROR(INDEX(TQoL_Indexes!$B$9:$AK$88,MATCH($A$3,TQoL_Indexes!#REF!,0)+$A298,MATCH(E$3,TQoL_Indexes!$B$8:$AK$8,0)),"")</f>
        <v/>
      </c>
      <c r="F298" s="86" t="str">
        <f>IFERROR(INDEX(TQoL_Indexes!$B$9:$AK$88,MATCH($A$3,TQoL_Indexes!#REF!,0)+$A298,MATCH(F$3,TQoL_Indexes!$B$8:$AK$8,0)),"")</f>
        <v/>
      </c>
      <c r="G298" s="86" t="str">
        <f>IFERROR(INDEX(TQoL_Indexes!$B$9:$AK$88,MATCH($A$3,TQoL_Indexes!#REF!,0)+$A298,MATCH(G$3,TQoL_Indexes!$B$8:$AK$8,0)),"")</f>
        <v/>
      </c>
      <c r="H298" s="86" t="str">
        <f>IFERROR(INDEX(TQoL_Indexes!$B$9:$AK$88,MATCH($A$3,TQoL_Indexes!#REF!,0)+$A298,MATCH(H$3,TQoL_Indexes!$B$8:$AK$8,0)),"")</f>
        <v/>
      </c>
      <c r="I298" s="86" t="str">
        <f>IFERROR(INDEX(TQoL_Indexes!$B$9:$AK$88,MATCH($A$3,TQoL_Indexes!#REF!,0)+$A298,MATCH(I$3,TQoL_Indexes!$B$8:$AK$8,0)),"")</f>
        <v/>
      </c>
      <c r="J298" s="86" t="str">
        <f>IFERROR(INDEX(TQoL_Indexes!$B$9:$AK$88,MATCH($A$3,TQoL_Indexes!#REF!,0)+$A298,MATCH(J$3,TQoL_Indexes!$B$8:$AK$8,0)),"")</f>
        <v/>
      </c>
      <c r="K298" s="86" t="str">
        <f>IFERROR(INDEX(TQoL_Indexes!$B$9:$AK$88,MATCH($A$3,TQoL_Indexes!#REF!,0)+$A298,MATCH(K$3,TQoL_Indexes!$B$8:$AK$8,0)),"")</f>
        <v/>
      </c>
      <c r="L298" s="86" t="str">
        <f>IFERROR(INDEX(TQoL_Indexes!$B$9:$AK$88,MATCH($A$3,TQoL_Indexes!#REF!,0)+$A298,MATCH(L$3,TQoL_Indexes!$B$8:$AK$8,0)),"")</f>
        <v/>
      </c>
      <c r="M298" s="86" t="str">
        <f>IFERROR(INDEX(TQoL_Indexes!$B$9:$AK$88,MATCH($A$3,TQoL_Indexes!#REF!,0)+$A298,MATCH(M$3,TQoL_Indexes!$B$8:$AK$8,0)),"")</f>
        <v/>
      </c>
      <c r="N298" s="86" t="str">
        <f>IFERROR(INDEX(TQoL_Indexes!$B$9:$AK$88,MATCH($A$3,TQoL_Indexes!#REF!,0)+$A298,MATCH(N$3,TQoL_Indexes!$B$8:$AK$8,0)),"")</f>
        <v/>
      </c>
      <c r="O298" s="86" t="str">
        <f>IFERROR(INDEX(TQoL_Indexes!$B$9:$AK$88,MATCH($A$3,TQoL_Indexes!#REF!,0)+$A298,MATCH(O$3,TQoL_Indexes!$B$8:$AK$8,0)),"")</f>
        <v/>
      </c>
      <c r="P298" s="86" t="str">
        <f>IFERROR(INDEX(TQoL_Indexes!$B$9:$AK$88,MATCH($A$3,TQoL_Indexes!#REF!,0)+$A298,MATCH(P$3,TQoL_Indexes!$B$8:$AK$8,0)),"")</f>
        <v/>
      </c>
      <c r="Q298" s="86" t="str">
        <f>IFERROR(INDEX(TQoL_Indexes!$B$9:$AK$88,MATCH($A$3,TQoL_Indexes!#REF!,0)+$A298,MATCH(Q$3,TQoL_Indexes!$B$8:$AK$8,0)),"")</f>
        <v/>
      </c>
      <c r="R298" s="86" t="str">
        <f>IFERROR(INDEX(TQoL_Indexes!$B$9:$AK$88,MATCH($A$3,TQoL_Indexes!#REF!,0)+$A298,MATCH(R$3,TQoL_Indexes!$B$8:$AK$8,0)),"")</f>
        <v/>
      </c>
      <c r="S298" s="86" t="str">
        <f>IFERROR(INDEX(TQoL_Indexes!$B$9:$AK$88,MATCH($A$3,TQoL_Indexes!#REF!,0)+$A298,MATCH(S$3,TQoL_Indexes!$B$8:$AK$8,0)),"")</f>
        <v/>
      </c>
      <c r="T298" s="86" t="str">
        <f>IFERROR(INDEX(TQoL_Indexes!$B$9:$AK$88,MATCH($A$3,TQoL_Indexes!#REF!,0)+$A298,MATCH(T$3,TQoL_Indexes!$B$8:$AK$8,0)),"")</f>
        <v/>
      </c>
      <c r="U298" s="86" t="str">
        <f>IFERROR(INDEX(TQoL_Indexes!$B$9:$AK$88,MATCH($A$3,TQoL_Indexes!#REF!,0)+$A298,MATCH(U$3,TQoL_Indexes!$B$8:$AK$8,0)),"")</f>
        <v/>
      </c>
      <c r="V298" s="86" t="str">
        <f>IFERROR(INDEX(TQoL_Indexes!$B$9:$AK$88,MATCH($A$3,TQoL_Indexes!#REF!,0)+$A298,MATCH(V$3,TQoL_Indexes!$B$8:$AK$8,0)),"")</f>
        <v/>
      </c>
      <c r="W298" s="86" t="str">
        <f>IFERROR(INDEX(TQoL_Indexes!$B$9:$AK$88,MATCH($A$3,TQoL_Indexes!#REF!,0)+$A298,MATCH(W$3,TQoL_Indexes!$B$8:$AK$8,0)),"")</f>
        <v/>
      </c>
      <c r="X298" s="86" t="str">
        <f>IFERROR(INDEX(TQoL_Indexes!$B$9:$AK$88,MATCH($A$3,TQoL_Indexes!#REF!,0)+$A298,MATCH(X$3,TQoL_Indexes!$B$8:$AK$8,0)),"")</f>
        <v/>
      </c>
      <c r="Y298" s="86" t="str">
        <f>IFERROR(INDEX(TQoL_Indexes!$B$9:$AK$88,MATCH($A$3,TQoL_Indexes!#REF!,0)+$A298,MATCH(Y$3,TQoL_Indexes!$B$8:$AK$8,0)),"")</f>
        <v/>
      </c>
      <c r="Z298" s="86" t="str">
        <f>IFERROR(INDEX(TQoL_Indexes!$B$9:$AK$88,MATCH($A$3,TQoL_Indexes!#REF!,0)+$A298,MATCH(Z$3,TQoL_Indexes!$B$8:$AK$8,0)),"")</f>
        <v/>
      </c>
      <c r="AA298" s="86" t="str">
        <f>IFERROR(INDEX(TQoL_Indexes!$B$9:$AK$88,MATCH($A$3,TQoL_Indexes!#REF!,0)+$A298,MATCH(AA$3,TQoL_Indexes!$B$8:$AK$8,0)),"")</f>
        <v/>
      </c>
      <c r="AB298" s="86" t="str">
        <f>IFERROR(INDEX(TQoL_Indexes!$B$9:$AK$88,MATCH($A$3,TQoL_Indexes!#REF!,0)+$A298,MATCH(AB$3,TQoL_Indexes!$B$8:$AK$8,0)),"")</f>
        <v/>
      </c>
      <c r="AC298" s="86" t="str">
        <f>IFERROR(INDEX(TQoL_Indexes!$B$9:$AK$88,MATCH($A$3,TQoL_Indexes!#REF!,0)+$A298,MATCH(AC$3,TQoL_Indexes!$B$8:$AK$8,0)),"")</f>
        <v/>
      </c>
      <c r="AD298" s="86" t="str">
        <f>IFERROR(INDEX(TQoL_Indexes!$B$9:$AK$88,MATCH($A$3,TQoL_Indexes!#REF!,0)+$A298,MATCH(AD$3,TQoL_Indexes!$B$8:$AK$8,0)),"")</f>
        <v/>
      </c>
      <c r="AE298" s="86" t="str">
        <f>IFERROR(INDEX(TQoL_Indexes!$B$9:$AK$88,MATCH($A$3,TQoL_Indexes!#REF!,0)+$A298,MATCH(AE$3,TQoL_Indexes!$B$8:$AK$8,0)),"")</f>
        <v/>
      </c>
      <c r="AF298" s="86" t="str">
        <f>IFERROR(INDEX(TQoL_Indexes!$B$9:$AK$88,MATCH($A$3,TQoL_Indexes!#REF!,0)+$A298,MATCH(AF$3,TQoL_Indexes!$B$8:$AK$8,0)),"")</f>
        <v/>
      </c>
      <c r="AG298" s="86" t="str">
        <f>IFERROR(INDEX(TQoL_Indexes!$B$9:$AK$88,MATCH($A$3,TQoL_Indexes!#REF!,0)+$A298,MATCH(AG$3,TQoL_Indexes!$B$8:$AK$8,0)),"")</f>
        <v/>
      </c>
      <c r="AH298" s="86" t="str">
        <f>IFERROR(INDEX(TQoL_Indexes!$B$9:$AK$88,MATCH($A$3,TQoL_Indexes!#REF!,0)+$A298,MATCH(AH$3,TQoL_Indexes!$B$8:$AK$8,0)),"")</f>
        <v/>
      </c>
      <c r="AI298" s="86" t="str">
        <f>IFERROR(INDEX(TQoL_Indexes!$B$9:$AK$88,MATCH($A$3,TQoL_Indexes!#REF!,0)+$A298,MATCH(AI$3,TQoL_Indexes!$B$8:$AK$8,0)),"")</f>
        <v/>
      </c>
      <c r="AJ298" s="86" t="str">
        <f>IFERROR(INDEX(TQoL_Indexes!$B$9:$AK$88,MATCH($A$3,TQoL_Indexes!#REF!,0)+$A298,MATCH(AJ$3,TQoL_Indexes!$B$8:$AK$8,0)),"")</f>
        <v/>
      </c>
      <c r="AK298" s="86" t="str">
        <f>IFERROR(INDEX(TQoL_Indexes!$B$9:$AK$88,MATCH($A$3,TQoL_Indexes!#REF!,0)+$A298,MATCH(AK$3,TQoL_Indexes!$B$8:$AK$8,0)),"")</f>
        <v/>
      </c>
      <c r="AL298" s="86" t="str">
        <f>IFERROR(INDEX(TQoL_Indexes!$B$9:$AK$88,MATCH($A$3,TQoL_Indexes!#REF!,0)+$A298,MATCH(AL$3,TQoL_Indexes!$B$8:$AK$8,0)),"")</f>
        <v/>
      </c>
      <c r="AM298" s="87" t="str">
        <f>IFERROR(INDEX(TQoL_Indexes!$B$9:$AK$88,MATCH($A$3,TQoL_Indexes!#REF!,0)+$A298,MATCH(AM$3,TQoL_Indexes!$B$8:$AK$8,0)),"")</f>
        <v/>
      </c>
    </row>
    <row r="299" spans="1:39">
      <c r="A299" s="58" t="str">
        <f>IFERROR(IF(A298+1&lt;COUNTIF(TQoL_Indexes!#REF!,Aux_Country!$A$3),A298+1,""),"")</f>
        <v/>
      </c>
      <c r="B299" s="121" t="str">
        <f>IFERROR(INDEX(TQoL_Indexes!$B$9:$AK$88,MATCH($A$3,TQoL_Indexes!#REF!,0)+$A299,MATCH(B$3,TQoL_Indexes!$B$8:$AK$8,0)),"")</f>
        <v/>
      </c>
      <c r="C299" s="116" t="str">
        <f>IFERROR(INDEX(TQoL_Indexes!$B$9:$AK$88,MATCH($A$3,TQoL_Indexes!#REF!,0)+$A299,MATCH(C$3,TQoL_Indexes!$B$8:$AK$8,0)),"")</f>
        <v/>
      </c>
      <c r="D299" s="122" t="str">
        <f>IFERROR(INDEX(TQoL_Indexes!$B$9:$AK$88,MATCH($A$3,TQoL_Indexes!#REF!,0)+$A299,MATCH(D$3,TQoL_Indexes!$B$8:$AK$8,0)),"")</f>
        <v/>
      </c>
      <c r="E299" s="86" t="str">
        <f>IFERROR(INDEX(TQoL_Indexes!$B$9:$AK$88,MATCH($A$3,TQoL_Indexes!#REF!,0)+$A299,MATCH(E$3,TQoL_Indexes!$B$8:$AK$8,0)),"")</f>
        <v/>
      </c>
      <c r="F299" s="86" t="str">
        <f>IFERROR(INDEX(TQoL_Indexes!$B$9:$AK$88,MATCH($A$3,TQoL_Indexes!#REF!,0)+$A299,MATCH(F$3,TQoL_Indexes!$B$8:$AK$8,0)),"")</f>
        <v/>
      </c>
      <c r="G299" s="86" t="str">
        <f>IFERROR(INDEX(TQoL_Indexes!$B$9:$AK$88,MATCH($A$3,TQoL_Indexes!#REF!,0)+$A299,MATCH(G$3,TQoL_Indexes!$B$8:$AK$8,0)),"")</f>
        <v/>
      </c>
      <c r="H299" s="86" t="str">
        <f>IFERROR(INDEX(TQoL_Indexes!$B$9:$AK$88,MATCH($A$3,TQoL_Indexes!#REF!,0)+$A299,MATCH(H$3,TQoL_Indexes!$B$8:$AK$8,0)),"")</f>
        <v/>
      </c>
      <c r="I299" s="86" t="str">
        <f>IFERROR(INDEX(TQoL_Indexes!$B$9:$AK$88,MATCH($A$3,TQoL_Indexes!#REF!,0)+$A299,MATCH(I$3,TQoL_Indexes!$B$8:$AK$8,0)),"")</f>
        <v/>
      </c>
      <c r="J299" s="86" t="str">
        <f>IFERROR(INDEX(TQoL_Indexes!$B$9:$AK$88,MATCH($A$3,TQoL_Indexes!#REF!,0)+$A299,MATCH(J$3,TQoL_Indexes!$B$8:$AK$8,0)),"")</f>
        <v/>
      </c>
      <c r="K299" s="86" t="str">
        <f>IFERROR(INDEX(TQoL_Indexes!$B$9:$AK$88,MATCH($A$3,TQoL_Indexes!#REF!,0)+$A299,MATCH(K$3,TQoL_Indexes!$B$8:$AK$8,0)),"")</f>
        <v/>
      </c>
      <c r="L299" s="86" t="str">
        <f>IFERROR(INDEX(TQoL_Indexes!$B$9:$AK$88,MATCH($A$3,TQoL_Indexes!#REF!,0)+$A299,MATCH(L$3,TQoL_Indexes!$B$8:$AK$8,0)),"")</f>
        <v/>
      </c>
      <c r="M299" s="86" t="str">
        <f>IFERROR(INDEX(TQoL_Indexes!$B$9:$AK$88,MATCH($A$3,TQoL_Indexes!#REF!,0)+$A299,MATCH(M$3,TQoL_Indexes!$B$8:$AK$8,0)),"")</f>
        <v/>
      </c>
      <c r="N299" s="86" t="str">
        <f>IFERROR(INDEX(TQoL_Indexes!$B$9:$AK$88,MATCH($A$3,TQoL_Indexes!#REF!,0)+$A299,MATCH(N$3,TQoL_Indexes!$B$8:$AK$8,0)),"")</f>
        <v/>
      </c>
      <c r="O299" s="86" t="str">
        <f>IFERROR(INDEX(TQoL_Indexes!$B$9:$AK$88,MATCH($A$3,TQoL_Indexes!#REF!,0)+$A299,MATCH(O$3,TQoL_Indexes!$B$8:$AK$8,0)),"")</f>
        <v/>
      </c>
      <c r="P299" s="86" t="str">
        <f>IFERROR(INDEX(TQoL_Indexes!$B$9:$AK$88,MATCH($A$3,TQoL_Indexes!#REF!,0)+$A299,MATCH(P$3,TQoL_Indexes!$B$8:$AK$8,0)),"")</f>
        <v/>
      </c>
      <c r="Q299" s="86" t="str">
        <f>IFERROR(INDEX(TQoL_Indexes!$B$9:$AK$88,MATCH($A$3,TQoL_Indexes!#REF!,0)+$A299,MATCH(Q$3,TQoL_Indexes!$B$8:$AK$8,0)),"")</f>
        <v/>
      </c>
      <c r="R299" s="86" t="str">
        <f>IFERROR(INDEX(TQoL_Indexes!$B$9:$AK$88,MATCH($A$3,TQoL_Indexes!#REF!,0)+$A299,MATCH(R$3,TQoL_Indexes!$B$8:$AK$8,0)),"")</f>
        <v/>
      </c>
      <c r="S299" s="86" t="str">
        <f>IFERROR(INDEX(TQoL_Indexes!$B$9:$AK$88,MATCH($A$3,TQoL_Indexes!#REF!,0)+$A299,MATCH(S$3,TQoL_Indexes!$B$8:$AK$8,0)),"")</f>
        <v/>
      </c>
      <c r="T299" s="86" t="str">
        <f>IFERROR(INDEX(TQoL_Indexes!$B$9:$AK$88,MATCH($A$3,TQoL_Indexes!#REF!,0)+$A299,MATCH(T$3,TQoL_Indexes!$B$8:$AK$8,0)),"")</f>
        <v/>
      </c>
      <c r="U299" s="86" t="str">
        <f>IFERROR(INDEX(TQoL_Indexes!$B$9:$AK$88,MATCH($A$3,TQoL_Indexes!#REF!,0)+$A299,MATCH(U$3,TQoL_Indexes!$B$8:$AK$8,0)),"")</f>
        <v/>
      </c>
      <c r="V299" s="86" t="str">
        <f>IFERROR(INDEX(TQoL_Indexes!$B$9:$AK$88,MATCH($A$3,TQoL_Indexes!#REF!,0)+$A299,MATCH(V$3,TQoL_Indexes!$B$8:$AK$8,0)),"")</f>
        <v/>
      </c>
      <c r="W299" s="86" t="str">
        <f>IFERROR(INDEX(TQoL_Indexes!$B$9:$AK$88,MATCH($A$3,TQoL_Indexes!#REF!,0)+$A299,MATCH(W$3,TQoL_Indexes!$B$8:$AK$8,0)),"")</f>
        <v/>
      </c>
      <c r="X299" s="86" t="str">
        <f>IFERROR(INDEX(TQoL_Indexes!$B$9:$AK$88,MATCH($A$3,TQoL_Indexes!#REF!,0)+$A299,MATCH(X$3,TQoL_Indexes!$B$8:$AK$8,0)),"")</f>
        <v/>
      </c>
      <c r="Y299" s="86" t="str">
        <f>IFERROR(INDEX(TQoL_Indexes!$B$9:$AK$88,MATCH($A$3,TQoL_Indexes!#REF!,0)+$A299,MATCH(Y$3,TQoL_Indexes!$B$8:$AK$8,0)),"")</f>
        <v/>
      </c>
      <c r="Z299" s="86" t="str">
        <f>IFERROR(INDEX(TQoL_Indexes!$B$9:$AK$88,MATCH($A$3,TQoL_Indexes!#REF!,0)+$A299,MATCH(Z$3,TQoL_Indexes!$B$8:$AK$8,0)),"")</f>
        <v/>
      </c>
      <c r="AA299" s="86" t="str">
        <f>IFERROR(INDEX(TQoL_Indexes!$B$9:$AK$88,MATCH($A$3,TQoL_Indexes!#REF!,0)+$A299,MATCH(AA$3,TQoL_Indexes!$B$8:$AK$8,0)),"")</f>
        <v/>
      </c>
      <c r="AB299" s="86" t="str">
        <f>IFERROR(INDEX(TQoL_Indexes!$B$9:$AK$88,MATCH($A$3,TQoL_Indexes!#REF!,0)+$A299,MATCH(AB$3,TQoL_Indexes!$B$8:$AK$8,0)),"")</f>
        <v/>
      </c>
      <c r="AC299" s="86" t="str">
        <f>IFERROR(INDEX(TQoL_Indexes!$B$9:$AK$88,MATCH($A$3,TQoL_Indexes!#REF!,0)+$A299,MATCH(AC$3,TQoL_Indexes!$B$8:$AK$8,0)),"")</f>
        <v/>
      </c>
      <c r="AD299" s="86" t="str">
        <f>IFERROR(INDEX(TQoL_Indexes!$B$9:$AK$88,MATCH($A$3,TQoL_Indexes!#REF!,0)+$A299,MATCH(AD$3,TQoL_Indexes!$B$8:$AK$8,0)),"")</f>
        <v/>
      </c>
      <c r="AE299" s="86" t="str">
        <f>IFERROR(INDEX(TQoL_Indexes!$B$9:$AK$88,MATCH($A$3,TQoL_Indexes!#REF!,0)+$A299,MATCH(AE$3,TQoL_Indexes!$B$8:$AK$8,0)),"")</f>
        <v/>
      </c>
      <c r="AF299" s="86" t="str">
        <f>IFERROR(INDEX(TQoL_Indexes!$B$9:$AK$88,MATCH($A$3,TQoL_Indexes!#REF!,0)+$A299,MATCH(AF$3,TQoL_Indexes!$B$8:$AK$8,0)),"")</f>
        <v/>
      </c>
      <c r="AG299" s="86" t="str">
        <f>IFERROR(INDEX(TQoL_Indexes!$B$9:$AK$88,MATCH($A$3,TQoL_Indexes!#REF!,0)+$A299,MATCH(AG$3,TQoL_Indexes!$B$8:$AK$8,0)),"")</f>
        <v/>
      </c>
      <c r="AH299" s="86" t="str">
        <f>IFERROR(INDEX(TQoL_Indexes!$B$9:$AK$88,MATCH($A$3,TQoL_Indexes!#REF!,0)+$A299,MATCH(AH$3,TQoL_Indexes!$B$8:$AK$8,0)),"")</f>
        <v/>
      </c>
      <c r="AI299" s="86" t="str">
        <f>IFERROR(INDEX(TQoL_Indexes!$B$9:$AK$88,MATCH($A$3,TQoL_Indexes!#REF!,0)+$A299,MATCH(AI$3,TQoL_Indexes!$B$8:$AK$8,0)),"")</f>
        <v/>
      </c>
      <c r="AJ299" s="86" t="str">
        <f>IFERROR(INDEX(TQoL_Indexes!$B$9:$AK$88,MATCH($A$3,TQoL_Indexes!#REF!,0)+$A299,MATCH(AJ$3,TQoL_Indexes!$B$8:$AK$8,0)),"")</f>
        <v/>
      </c>
      <c r="AK299" s="86" t="str">
        <f>IFERROR(INDEX(TQoL_Indexes!$B$9:$AK$88,MATCH($A$3,TQoL_Indexes!#REF!,0)+$A299,MATCH(AK$3,TQoL_Indexes!$B$8:$AK$8,0)),"")</f>
        <v/>
      </c>
      <c r="AL299" s="86" t="str">
        <f>IFERROR(INDEX(TQoL_Indexes!$B$9:$AK$88,MATCH($A$3,TQoL_Indexes!#REF!,0)+$A299,MATCH(AL$3,TQoL_Indexes!$B$8:$AK$8,0)),"")</f>
        <v/>
      </c>
      <c r="AM299" s="87" t="str">
        <f>IFERROR(INDEX(TQoL_Indexes!$B$9:$AK$88,MATCH($A$3,TQoL_Indexes!#REF!,0)+$A299,MATCH(AM$3,TQoL_Indexes!$B$8:$AK$8,0)),"")</f>
        <v/>
      </c>
    </row>
    <row r="300" spans="1:39">
      <c r="A300" s="58" t="str">
        <f>IFERROR(IF(A299+1&lt;COUNTIF(TQoL_Indexes!#REF!,Aux_Country!$A$3),A299+1,""),"")</f>
        <v/>
      </c>
      <c r="B300" s="121" t="str">
        <f>IFERROR(INDEX(TQoL_Indexes!$B$9:$AK$88,MATCH($A$3,TQoL_Indexes!#REF!,0)+$A300,MATCH(B$3,TQoL_Indexes!$B$8:$AK$8,0)),"")</f>
        <v/>
      </c>
      <c r="C300" s="116" t="str">
        <f>IFERROR(INDEX(TQoL_Indexes!$B$9:$AK$88,MATCH($A$3,TQoL_Indexes!#REF!,0)+$A300,MATCH(C$3,TQoL_Indexes!$B$8:$AK$8,0)),"")</f>
        <v/>
      </c>
      <c r="D300" s="122" t="str">
        <f>IFERROR(INDEX(TQoL_Indexes!$B$9:$AK$88,MATCH($A$3,TQoL_Indexes!#REF!,0)+$A300,MATCH(D$3,TQoL_Indexes!$B$8:$AK$8,0)),"")</f>
        <v/>
      </c>
      <c r="E300" s="86" t="str">
        <f>IFERROR(INDEX(TQoL_Indexes!$B$9:$AK$88,MATCH($A$3,TQoL_Indexes!#REF!,0)+$A300,MATCH(E$3,TQoL_Indexes!$B$8:$AK$8,0)),"")</f>
        <v/>
      </c>
      <c r="F300" s="86" t="str">
        <f>IFERROR(INDEX(TQoL_Indexes!$B$9:$AK$88,MATCH($A$3,TQoL_Indexes!#REF!,0)+$A300,MATCH(F$3,TQoL_Indexes!$B$8:$AK$8,0)),"")</f>
        <v/>
      </c>
      <c r="G300" s="86" t="str">
        <f>IFERROR(INDEX(TQoL_Indexes!$B$9:$AK$88,MATCH($A$3,TQoL_Indexes!#REF!,0)+$A300,MATCH(G$3,TQoL_Indexes!$B$8:$AK$8,0)),"")</f>
        <v/>
      </c>
      <c r="H300" s="86" t="str">
        <f>IFERROR(INDEX(TQoL_Indexes!$B$9:$AK$88,MATCH($A$3,TQoL_Indexes!#REF!,0)+$A300,MATCH(H$3,TQoL_Indexes!$B$8:$AK$8,0)),"")</f>
        <v/>
      </c>
      <c r="I300" s="86" t="str">
        <f>IFERROR(INDEX(TQoL_Indexes!$B$9:$AK$88,MATCH($A$3,TQoL_Indexes!#REF!,0)+$A300,MATCH(I$3,TQoL_Indexes!$B$8:$AK$8,0)),"")</f>
        <v/>
      </c>
      <c r="J300" s="86" t="str">
        <f>IFERROR(INDEX(TQoL_Indexes!$B$9:$AK$88,MATCH($A$3,TQoL_Indexes!#REF!,0)+$A300,MATCH(J$3,TQoL_Indexes!$B$8:$AK$8,0)),"")</f>
        <v/>
      </c>
      <c r="K300" s="86" t="str">
        <f>IFERROR(INDEX(TQoL_Indexes!$B$9:$AK$88,MATCH($A$3,TQoL_Indexes!#REF!,0)+$A300,MATCH(K$3,TQoL_Indexes!$B$8:$AK$8,0)),"")</f>
        <v/>
      </c>
      <c r="L300" s="86" t="str">
        <f>IFERROR(INDEX(TQoL_Indexes!$B$9:$AK$88,MATCH($A$3,TQoL_Indexes!#REF!,0)+$A300,MATCH(L$3,TQoL_Indexes!$B$8:$AK$8,0)),"")</f>
        <v/>
      </c>
      <c r="M300" s="86" t="str">
        <f>IFERROR(INDEX(TQoL_Indexes!$B$9:$AK$88,MATCH($A$3,TQoL_Indexes!#REF!,0)+$A300,MATCH(M$3,TQoL_Indexes!$B$8:$AK$8,0)),"")</f>
        <v/>
      </c>
      <c r="N300" s="86" t="str">
        <f>IFERROR(INDEX(TQoL_Indexes!$B$9:$AK$88,MATCH($A$3,TQoL_Indexes!#REF!,0)+$A300,MATCH(N$3,TQoL_Indexes!$B$8:$AK$8,0)),"")</f>
        <v/>
      </c>
      <c r="O300" s="86" t="str">
        <f>IFERROR(INDEX(TQoL_Indexes!$B$9:$AK$88,MATCH($A$3,TQoL_Indexes!#REF!,0)+$A300,MATCH(O$3,TQoL_Indexes!$B$8:$AK$8,0)),"")</f>
        <v/>
      </c>
      <c r="P300" s="86" t="str">
        <f>IFERROR(INDEX(TQoL_Indexes!$B$9:$AK$88,MATCH($A$3,TQoL_Indexes!#REF!,0)+$A300,MATCH(P$3,TQoL_Indexes!$B$8:$AK$8,0)),"")</f>
        <v/>
      </c>
      <c r="Q300" s="86" t="str">
        <f>IFERROR(INDEX(TQoL_Indexes!$B$9:$AK$88,MATCH($A$3,TQoL_Indexes!#REF!,0)+$A300,MATCH(Q$3,TQoL_Indexes!$B$8:$AK$8,0)),"")</f>
        <v/>
      </c>
      <c r="R300" s="86" t="str">
        <f>IFERROR(INDEX(TQoL_Indexes!$B$9:$AK$88,MATCH($A$3,TQoL_Indexes!#REF!,0)+$A300,MATCH(R$3,TQoL_Indexes!$B$8:$AK$8,0)),"")</f>
        <v/>
      </c>
      <c r="S300" s="86" t="str">
        <f>IFERROR(INDEX(TQoL_Indexes!$B$9:$AK$88,MATCH($A$3,TQoL_Indexes!#REF!,0)+$A300,MATCH(S$3,TQoL_Indexes!$B$8:$AK$8,0)),"")</f>
        <v/>
      </c>
      <c r="T300" s="86" t="str">
        <f>IFERROR(INDEX(TQoL_Indexes!$B$9:$AK$88,MATCH($A$3,TQoL_Indexes!#REF!,0)+$A300,MATCH(T$3,TQoL_Indexes!$B$8:$AK$8,0)),"")</f>
        <v/>
      </c>
      <c r="U300" s="86" t="str">
        <f>IFERROR(INDEX(TQoL_Indexes!$B$9:$AK$88,MATCH($A$3,TQoL_Indexes!#REF!,0)+$A300,MATCH(U$3,TQoL_Indexes!$B$8:$AK$8,0)),"")</f>
        <v/>
      </c>
      <c r="V300" s="86" t="str">
        <f>IFERROR(INDEX(TQoL_Indexes!$B$9:$AK$88,MATCH($A$3,TQoL_Indexes!#REF!,0)+$A300,MATCH(V$3,TQoL_Indexes!$B$8:$AK$8,0)),"")</f>
        <v/>
      </c>
      <c r="W300" s="86" t="str">
        <f>IFERROR(INDEX(TQoL_Indexes!$B$9:$AK$88,MATCH($A$3,TQoL_Indexes!#REF!,0)+$A300,MATCH(W$3,TQoL_Indexes!$B$8:$AK$8,0)),"")</f>
        <v/>
      </c>
      <c r="X300" s="86" t="str">
        <f>IFERROR(INDEX(TQoL_Indexes!$B$9:$AK$88,MATCH($A$3,TQoL_Indexes!#REF!,0)+$A300,MATCH(X$3,TQoL_Indexes!$B$8:$AK$8,0)),"")</f>
        <v/>
      </c>
      <c r="Y300" s="86" t="str">
        <f>IFERROR(INDEX(TQoL_Indexes!$B$9:$AK$88,MATCH($A$3,TQoL_Indexes!#REF!,0)+$A300,MATCH(Y$3,TQoL_Indexes!$B$8:$AK$8,0)),"")</f>
        <v/>
      </c>
      <c r="Z300" s="86" t="str">
        <f>IFERROR(INDEX(TQoL_Indexes!$B$9:$AK$88,MATCH($A$3,TQoL_Indexes!#REF!,0)+$A300,MATCH(Z$3,TQoL_Indexes!$B$8:$AK$8,0)),"")</f>
        <v/>
      </c>
      <c r="AA300" s="86" t="str">
        <f>IFERROR(INDEX(TQoL_Indexes!$B$9:$AK$88,MATCH($A$3,TQoL_Indexes!#REF!,0)+$A300,MATCH(AA$3,TQoL_Indexes!$B$8:$AK$8,0)),"")</f>
        <v/>
      </c>
      <c r="AB300" s="86" t="str">
        <f>IFERROR(INDEX(TQoL_Indexes!$B$9:$AK$88,MATCH($A$3,TQoL_Indexes!#REF!,0)+$A300,MATCH(AB$3,TQoL_Indexes!$B$8:$AK$8,0)),"")</f>
        <v/>
      </c>
      <c r="AC300" s="86" t="str">
        <f>IFERROR(INDEX(TQoL_Indexes!$B$9:$AK$88,MATCH($A$3,TQoL_Indexes!#REF!,0)+$A300,MATCH(AC$3,TQoL_Indexes!$B$8:$AK$8,0)),"")</f>
        <v/>
      </c>
      <c r="AD300" s="86" t="str">
        <f>IFERROR(INDEX(TQoL_Indexes!$B$9:$AK$88,MATCH($A$3,TQoL_Indexes!#REF!,0)+$A300,MATCH(AD$3,TQoL_Indexes!$B$8:$AK$8,0)),"")</f>
        <v/>
      </c>
      <c r="AE300" s="86" t="str">
        <f>IFERROR(INDEX(TQoL_Indexes!$B$9:$AK$88,MATCH($A$3,TQoL_Indexes!#REF!,0)+$A300,MATCH(AE$3,TQoL_Indexes!$B$8:$AK$8,0)),"")</f>
        <v/>
      </c>
      <c r="AF300" s="86" t="str">
        <f>IFERROR(INDEX(TQoL_Indexes!$B$9:$AK$88,MATCH($A$3,TQoL_Indexes!#REF!,0)+$A300,MATCH(AF$3,TQoL_Indexes!$B$8:$AK$8,0)),"")</f>
        <v/>
      </c>
      <c r="AG300" s="86" t="str">
        <f>IFERROR(INDEX(TQoL_Indexes!$B$9:$AK$88,MATCH($A$3,TQoL_Indexes!#REF!,0)+$A300,MATCH(AG$3,TQoL_Indexes!$B$8:$AK$8,0)),"")</f>
        <v/>
      </c>
      <c r="AH300" s="86" t="str">
        <f>IFERROR(INDEX(TQoL_Indexes!$B$9:$AK$88,MATCH($A$3,TQoL_Indexes!#REF!,0)+$A300,MATCH(AH$3,TQoL_Indexes!$B$8:$AK$8,0)),"")</f>
        <v/>
      </c>
      <c r="AI300" s="86" t="str">
        <f>IFERROR(INDEX(TQoL_Indexes!$B$9:$AK$88,MATCH($A$3,TQoL_Indexes!#REF!,0)+$A300,MATCH(AI$3,TQoL_Indexes!$B$8:$AK$8,0)),"")</f>
        <v/>
      </c>
      <c r="AJ300" s="86" t="str">
        <f>IFERROR(INDEX(TQoL_Indexes!$B$9:$AK$88,MATCH($A$3,TQoL_Indexes!#REF!,0)+$A300,MATCH(AJ$3,TQoL_Indexes!$B$8:$AK$8,0)),"")</f>
        <v/>
      </c>
      <c r="AK300" s="86" t="str">
        <f>IFERROR(INDEX(TQoL_Indexes!$B$9:$AK$88,MATCH($A$3,TQoL_Indexes!#REF!,0)+$A300,MATCH(AK$3,TQoL_Indexes!$B$8:$AK$8,0)),"")</f>
        <v/>
      </c>
      <c r="AL300" s="86" t="str">
        <f>IFERROR(INDEX(TQoL_Indexes!$B$9:$AK$88,MATCH($A$3,TQoL_Indexes!#REF!,0)+$A300,MATCH(AL$3,TQoL_Indexes!$B$8:$AK$8,0)),"")</f>
        <v/>
      </c>
      <c r="AM300" s="87" t="str">
        <f>IFERROR(INDEX(TQoL_Indexes!$B$9:$AK$88,MATCH($A$3,TQoL_Indexes!#REF!,0)+$A300,MATCH(AM$3,TQoL_Indexes!$B$8:$AK$8,0)),"")</f>
        <v/>
      </c>
    </row>
    <row r="301" spans="1:39">
      <c r="A301" s="58" t="str">
        <f>IFERROR(IF(A300+1&lt;COUNTIF(TQoL_Indexes!#REF!,Aux_Country!$A$3),A300+1,""),"")</f>
        <v/>
      </c>
      <c r="B301" s="121" t="str">
        <f>IFERROR(INDEX(TQoL_Indexes!$B$9:$AK$88,MATCH($A$3,TQoL_Indexes!#REF!,0)+$A301,MATCH(B$3,TQoL_Indexes!$B$8:$AK$8,0)),"")</f>
        <v/>
      </c>
      <c r="C301" s="116" t="str">
        <f>IFERROR(INDEX(TQoL_Indexes!$B$9:$AK$88,MATCH($A$3,TQoL_Indexes!#REF!,0)+$A301,MATCH(C$3,TQoL_Indexes!$B$8:$AK$8,0)),"")</f>
        <v/>
      </c>
      <c r="D301" s="122" t="str">
        <f>IFERROR(INDEX(TQoL_Indexes!$B$9:$AK$88,MATCH($A$3,TQoL_Indexes!#REF!,0)+$A301,MATCH(D$3,TQoL_Indexes!$B$8:$AK$8,0)),"")</f>
        <v/>
      </c>
      <c r="E301" s="86" t="str">
        <f>IFERROR(INDEX(TQoL_Indexes!$B$9:$AK$88,MATCH($A$3,TQoL_Indexes!#REF!,0)+$A301,MATCH(E$3,TQoL_Indexes!$B$8:$AK$8,0)),"")</f>
        <v/>
      </c>
      <c r="F301" s="86" t="str">
        <f>IFERROR(INDEX(TQoL_Indexes!$B$9:$AK$88,MATCH($A$3,TQoL_Indexes!#REF!,0)+$A301,MATCH(F$3,TQoL_Indexes!$B$8:$AK$8,0)),"")</f>
        <v/>
      </c>
      <c r="G301" s="86" t="str">
        <f>IFERROR(INDEX(TQoL_Indexes!$B$9:$AK$88,MATCH($A$3,TQoL_Indexes!#REF!,0)+$A301,MATCH(G$3,TQoL_Indexes!$B$8:$AK$8,0)),"")</f>
        <v/>
      </c>
      <c r="H301" s="86" t="str">
        <f>IFERROR(INDEX(TQoL_Indexes!$B$9:$AK$88,MATCH($A$3,TQoL_Indexes!#REF!,0)+$A301,MATCH(H$3,TQoL_Indexes!$B$8:$AK$8,0)),"")</f>
        <v/>
      </c>
      <c r="I301" s="86" t="str">
        <f>IFERROR(INDEX(TQoL_Indexes!$B$9:$AK$88,MATCH($A$3,TQoL_Indexes!#REF!,0)+$A301,MATCH(I$3,TQoL_Indexes!$B$8:$AK$8,0)),"")</f>
        <v/>
      </c>
      <c r="J301" s="86" t="str">
        <f>IFERROR(INDEX(TQoL_Indexes!$B$9:$AK$88,MATCH($A$3,TQoL_Indexes!#REF!,0)+$A301,MATCH(J$3,TQoL_Indexes!$B$8:$AK$8,0)),"")</f>
        <v/>
      </c>
      <c r="K301" s="86" t="str">
        <f>IFERROR(INDEX(TQoL_Indexes!$B$9:$AK$88,MATCH($A$3,TQoL_Indexes!#REF!,0)+$A301,MATCH(K$3,TQoL_Indexes!$B$8:$AK$8,0)),"")</f>
        <v/>
      </c>
      <c r="L301" s="86" t="str">
        <f>IFERROR(INDEX(TQoL_Indexes!$B$9:$AK$88,MATCH($A$3,TQoL_Indexes!#REF!,0)+$A301,MATCH(L$3,TQoL_Indexes!$B$8:$AK$8,0)),"")</f>
        <v/>
      </c>
      <c r="M301" s="86" t="str">
        <f>IFERROR(INDEX(TQoL_Indexes!$B$9:$AK$88,MATCH($A$3,TQoL_Indexes!#REF!,0)+$A301,MATCH(M$3,TQoL_Indexes!$B$8:$AK$8,0)),"")</f>
        <v/>
      </c>
      <c r="N301" s="86" t="str">
        <f>IFERROR(INDEX(TQoL_Indexes!$B$9:$AK$88,MATCH($A$3,TQoL_Indexes!#REF!,0)+$A301,MATCH(N$3,TQoL_Indexes!$B$8:$AK$8,0)),"")</f>
        <v/>
      </c>
      <c r="O301" s="86" t="str">
        <f>IFERROR(INDEX(TQoL_Indexes!$B$9:$AK$88,MATCH($A$3,TQoL_Indexes!#REF!,0)+$A301,MATCH(O$3,TQoL_Indexes!$B$8:$AK$8,0)),"")</f>
        <v/>
      </c>
      <c r="P301" s="86" t="str">
        <f>IFERROR(INDEX(TQoL_Indexes!$B$9:$AK$88,MATCH($A$3,TQoL_Indexes!#REF!,0)+$A301,MATCH(P$3,TQoL_Indexes!$B$8:$AK$8,0)),"")</f>
        <v/>
      </c>
      <c r="Q301" s="86" t="str">
        <f>IFERROR(INDEX(TQoL_Indexes!$B$9:$AK$88,MATCH($A$3,TQoL_Indexes!#REF!,0)+$A301,MATCH(Q$3,TQoL_Indexes!$B$8:$AK$8,0)),"")</f>
        <v/>
      </c>
      <c r="R301" s="86" t="str">
        <f>IFERROR(INDEX(TQoL_Indexes!$B$9:$AK$88,MATCH($A$3,TQoL_Indexes!#REF!,0)+$A301,MATCH(R$3,TQoL_Indexes!$B$8:$AK$8,0)),"")</f>
        <v/>
      </c>
      <c r="S301" s="86" t="str">
        <f>IFERROR(INDEX(TQoL_Indexes!$B$9:$AK$88,MATCH($A$3,TQoL_Indexes!#REF!,0)+$A301,MATCH(S$3,TQoL_Indexes!$B$8:$AK$8,0)),"")</f>
        <v/>
      </c>
      <c r="T301" s="86" t="str">
        <f>IFERROR(INDEX(TQoL_Indexes!$B$9:$AK$88,MATCH($A$3,TQoL_Indexes!#REF!,0)+$A301,MATCH(T$3,TQoL_Indexes!$B$8:$AK$8,0)),"")</f>
        <v/>
      </c>
      <c r="U301" s="86" t="str">
        <f>IFERROR(INDEX(TQoL_Indexes!$B$9:$AK$88,MATCH($A$3,TQoL_Indexes!#REF!,0)+$A301,MATCH(U$3,TQoL_Indexes!$B$8:$AK$8,0)),"")</f>
        <v/>
      </c>
      <c r="V301" s="86" t="str">
        <f>IFERROR(INDEX(TQoL_Indexes!$B$9:$AK$88,MATCH($A$3,TQoL_Indexes!#REF!,0)+$A301,MATCH(V$3,TQoL_Indexes!$B$8:$AK$8,0)),"")</f>
        <v/>
      </c>
      <c r="W301" s="86" t="str">
        <f>IFERROR(INDEX(TQoL_Indexes!$B$9:$AK$88,MATCH($A$3,TQoL_Indexes!#REF!,0)+$A301,MATCH(W$3,TQoL_Indexes!$B$8:$AK$8,0)),"")</f>
        <v/>
      </c>
      <c r="X301" s="86" t="str">
        <f>IFERROR(INDEX(TQoL_Indexes!$B$9:$AK$88,MATCH($A$3,TQoL_Indexes!#REF!,0)+$A301,MATCH(X$3,TQoL_Indexes!$B$8:$AK$8,0)),"")</f>
        <v/>
      </c>
      <c r="Y301" s="86" t="str">
        <f>IFERROR(INDEX(TQoL_Indexes!$B$9:$AK$88,MATCH($A$3,TQoL_Indexes!#REF!,0)+$A301,MATCH(Y$3,TQoL_Indexes!$B$8:$AK$8,0)),"")</f>
        <v/>
      </c>
      <c r="Z301" s="86" t="str">
        <f>IFERROR(INDEX(TQoL_Indexes!$B$9:$AK$88,MATCH($A$3,TQoL_Indexes!#REF!,0)+$A301,MATCH(Z$3,TQoL_Indexes!$B$8:$AK$8,0)),"")</f>
        <v/>
      </c>
      <c r="AA301" s="86" t="str">
        <f>IFERROR(INDEX(TQoL_Indexes!$B$9:$AK$88,MATCH($A$3,TQoL_Indexes!#REF!,0)+$A301,MATCH(AA$3,TQoL_Indexes!$B$8:$AK$8,0)),"")</f>
        <v/>
      </c>
      <c r="AB301" s="86" t="str">
        <f>IFERROR(INDEX(TQoL_Indexes!$B$9:$AK$88,MATCH($A$3,TQoL_Indexes!#REF!,0)+$A301,MATCH(AB$3,TQoL_Indexes!$B$8:$AK$8,0)),"")</f>
        <v/>
      </c>
      <c r="AC301" s="86" t="str">
        <f>IFERROR(INDEX(TQoL_Indexes!$B$9:$AK$88,MATCH($A$3,TQoL_Indexes!#REF!,0)+$A301,MATCH(AC$3,TQoL_Indexes!$B$8:$AK$8,0)),"")</f>
        <v/>
      </c>
      <c r="AD301" s="86" t="str">
        <f>IFERROR(INDEX(TQoL_Indexes!$B$9:$AK$88,MATCH($A$3,TQoL_Indexes!#REF!,0)+$A301,MATCH(AD$3,TQoL_Indexes!$B$8:$AK$8,0)),"")</f>
        <v/>
      </c>
      <c r="AE301" s="86" t="str">
        <f>IFERROR(INDEX(TQoL_Indexes!$B$9:$AK$88,MATCH($A$3,TQoL_Indexes!#REF!,0)+$A301,MATCH(AE$3,TQoL_Indexes!$B$8:$AK$8,0)),"")</f>
        <v/>
      </c>
      <c r="AF301" s="86" t="str">
        <f>IFERROR(INDEX(TQoL_Indexes!$B$9:$AK$88,MATCH($A$3,TQoL_Indexes!#REF!,0)+$A301,MATCH(AF$3,TQoL_Indexes!$B$8:$AK$8,0)),"")</f>
        <v/>
      </c>
      <c r="AG301" s="86" t="str">
        <f>IFERROR(INDEX(TQoL_Indexes!$B$9:$AK$88,MATCH($A$3,TQoL_Indexes!#REF!,0)+$A301,MATCH(AG$3,TQoL_Indexes!$B$8:$AK$8,0)),"")</f>
        <v/>
      </c>
      <c r="AH301" s="86" t="str">
        <f>IFERROR(INDEX(TQoL_Indexes!$B$9:$AK$88,MATCH($A$3,TQoL_Indexes!#REF!,0)+$A301,MATCH(AH$3,TQoL_Indexes!$B$8:$AK$8,0)),"")</f>
        <v/>
      </c>
      <c r="AI301" s="86" t="str">
        <f>IFERROR(INDEX(TQoL_Indexes!$B$9:$AK$88,MATCH($A$3,TQoL_Indexes!#REF!,0)+$A301,MATCH(AI$3,TQoL_Indexes!$B$8:$AK$8,0)),"")</f>
        <v/>
      </c>
      <c r="AJ301" s="86" t="str">
        <f>IFERROR(INDEX(TQoL_Indexes!$B$9:$AK$88,MATCH($A$3,TQoL_Indexes!#REF!,0)+$A301,MATCH(AJ$3,TQoL_Indexes!$B$8:$AK$8,0)),"")</f>
        <v/>
      </c>
      <c r="AK301" s="86" t="str">
        <f>IFERROR(INDEX(TQoL_Indexes!$B$9:$AK$88,MATCH($A$3,TQoL_Indexes!#REF!,0)+$A301,MATCH(AK$3,TQoL_Indexes!$B$8:$AK$8,0)),"")</f>
        <v/>
      </c>
      <c r="AL301" s="86" t="str">
        <f>IFERROR(INDEX(TQoL_Indexes!$B$9:$AK$88,MATCH($A$3,TQoL_Indexes!#REF!,0)+$A301,MATCH(AL$3,TQoL_Indexes!$B$8:$AK$8,0)),"")</f>
        <v/>
      </c>
      <c r="AM301" s="87" t="str">
        <f>IFERROR(INDEX(TQoL_Indexes!$B$9:$AK$88,MATCH($A$3,TQoL_Indexes!#REF!,0)+$A301,MATCH(AM$3,TQoL_Indexes!$B$8:$AK$8,0)),"")</f>
        <v/>
      </c>
    </row>
    <row r="302" spans="1:39">
      <c r="A302" s="58" t="str">
        <f>IFERROR(IF(A301+1&lt;COUNTIF(TQoL_Indexes!#REF!,Aux_Country!$A$3),A301+1,""),"")</f>
        <v/>
      </c>
      <c r="B302" s="121" t="str">
        <f>IFERROR(INDEX(TQoL_Indexes!$B$9:$AK$88,MATCH($A$3,TQoL_Indexes!#REF!,0)+$A302,MATCH(B$3,TQoL_Indexes!$B$8:$AK$8,0)),"")</f>
        <v/>
      </c>
      <c r="C302" s="116" t="str">
        <f>IFERROR(INDEX(TQoL_Indexes!$B$9:$AK$88,MATCH($A$3,TQoL_Indexes!#REF!,0)+$A302,MATCH(C$3,TQoL_Indexes!$B$8:$AK$8,0)),"")</f>
        <v/>
      </c>
      <c r="D302" s="122" t="str">
        <f>IFERROR(INDEX(TQoL_Indexes!$B$9:$AK$88,MATCH($A$3,TQoL_Indexes!#REF!,0)+$A302,MATCH(D$3,TQoL_Indexes!$B$8:$AK$8,0)),"")</f>
        <v/>
      </c>
      <c r="E302" s="86" t="str">
        <f>IFERROR(INDEX(TQoL_Indexes!$B$9:$AK$88,MATCH($A$3,TQoL_Indexes!#REF!,0)+$A302,MATCH(E$3,TQoL_Indexes!$B$8:$AK$8,0)),"")</f>
        <v/>
      </c>
      <c r="F302" s="86" t="str">
        <f>IFERROR(INDEX(TQoL_Indexes!$B$9:$AK$88,MATCH($A$3,TQoL_Indexes!#REF!,0)+$A302,MATCH(F$3,TQoL_Indexes!$B$8:$AK$8,0)),"")</f>
        <v/>
      </c>
      <c r="G302" s="86" t="str">
        <f>IFERROR(INDEX(TQoL_Indexes!$B$9:$AK$88,MATCH($A$3,TQoL_Indexes!#REF!,0)+$A302,MATCH(G$3,TQoL_Indexes!$B$8:$AK$8,0)),"")</f>
        <v/>
      </c>
      <c r="H302" s="86" t="str">
        <f>IFERROR(INDEX(TQoL_Indexes!$B$9:$AK$88,MATCH($A$3,TQoL_Indexes!#REF!,0)+$A302,MATCH(H$3,TQoL_Indexes!$B$8:$AK$8,0)),"")</f>
        <v/>
      </c>
      <c r="I302" s="86" t="str">
        <f>IFERROR(INDEX(TQoL_Indexes!$B$9:$AK$88,MATCH($A$3,TQoL_Indexes!#REF!,0)+$A302,MATCH(I$3,TQoL_Indexes!$B$8:$AK$8,0)),"")</f>
        <v/>
      </c>
      <c r="J302" s="86" t="str">
        <f>IFERROR(INDEX(TQoL_Indexes!$B$9:$AK$88,MATCH($A$3,TQoL_Indexes!#REF!,0)+$A302,MATCH(J$3,TQoL_Indexes!$B$8:$AK$8,0)),"")</f>
        <v/>
      </c>
      <c r="K302" s="86" t="str">
        <f>IFERROR(INDEX(TQoL_Indexes!$B$9:$AK$88,MATCH($A$3,TQoL_Indexes!#REF!,0)+$A302,MATCH(K$3,TQoL_Indexes!$B$8:$AK$8,0)),"")</f>
        <v/>
      </c>
      <c r="L302" s="86" t="str">
        <f>IFERROR(INDEX(TQoL_Indexes!$B$9:$AK$88,MATCH($A$3,TQoL_Indexes!#REF!,0)+$A302,MATCH(L$3,TQoL_Indexes!$B$8:$AK$8,0)),"")</f>
        <v/>
      </c>
      <c r="M302" s="86" t="str">
        <f>IFERROR(INDEX(TQoL_Indexes!$B$9:$AK$88,MATCH($A$3,TQoL_Indexes!#REF!,0)+$A302,MATCH(M$3,TQoL_Indexes!$B$8:$AK$8,0)),"")</f>
        <v/>
      </c>
      <c r="N302" s="86" t="str">
        <f>IFERROR(INDEX(TQoL_Indexes!$B$9:$AK$88,MATCH($A$3,TQoL_Indexes!#REF!,0)+$A302,MATCH(N$3,TQoL_Indexes!$B$8:$AK$8,0)),"")</f>
        <v/>
      </c>
      <c r="O302" s="86" t="str">
        <f>IFERROR(INDEX(TQoL_Indexes!$B$9:$AK$88,MATCH($A$3,TQoL_Indexes!#REF!,0)+$A302,MATCH(O$3,TQoL_Indexes!$B$8:$AK$8,0)),"")</f>
        <v/>
      </c>
      <c r="P302" s="86" t="str">
        <f>IFERROR(INDEX(TQoL_Indexes!$B$9:$AK$88,MATCH($A$3,TQoL_Indexes!#REF!,0)+$A302,MATCH(P$3,TQoL_Indexes!$B$8:$AK$8,0)),"")</f>
        <v/>
      </c>
      <c r="Q302" s="86" t="str">
        <f>IFERROR(INDEX(TQoL_Indexes!$B$9:$AK$88,MATCH($A$3,TQoL_Indexes!#REF!,0)+$A302,MATCH(Q$3,TQoL_Indexes!$B$8:$AK$8,0)),"")</f>
        <v/>
      </c>
      <c r="R302" s="86" t="str">
        <f>IFERROR(INDEX(TQoL_Indexes!$B$9:$AK$88,MATCH($A$3,TQoL_Indexes!#REF!,0)+$A302,MATCH(R$3,TQoL_Indexes!$B$8:$AK$8,0)),"")</f>
        <v/>
      </c>
      <c r="S302" s="86" t="str">
        <f>IFERROR(INDEX(TQoL_Indexes!$B$9:$AK$88,MATCH($A$3,TQoL_Indexes!#REF!,0)+$A302,MATCH(S$3,TQoL_Indexes!$B$8:$AK$8,0)),"")</f>
        <v/>
      </c>
      <c r="T302" s="86" t="str">
        <f>IFERROR(INDEX(TQoL_Indexes!$B$9:$AK$88,MATCH($A$3,TQoL_Indexes!#REF!,0)+$A302,MATCH(T$3,TQoL_Indexes!$B$8:$AK$8,0)),"")</f>
        <v/>
      </c>
      <c r="U302" s="86" t="str">
        <f>IFERROR(INDEX(TQoL_Indexes!$B$9:$AK$88,MATCH($A$3,TQoL_Indexes!#REF!,0)+$A302,MATCH(U$3,TQoL_Indexes!$B$8:$AK$8,0)),"")</f>
        <v/>
      </c>
      <c r="V302" s="86" t="str">
        <f>IFERROR(INDEX(TQoL_Indexes!$B$9:$AK$88,MATCH($A$3,TQoL_Indexes!#REF!,0)+$A302,MATCH(V$3,TQoL_Indexes!$B$8:$AK$8,0)),"")</f>
        <v/>
      </c>
      <c r="W302" s="86" t="str">
        <f>IFERROR(INDEX(TQoL_Indexes!$B$9:$AK$88,MATCH($A$3,TQoL_Indexes!#REF!,0)+$A302,MATCH(W$3,TQoL_Indexes!$B$8:$AK$8,0)),"")</f>
        <v/>
      </c>
      <c r="X302" s="86" t="str">
        <f>IFERROR(INDEX(TQoL_Indexes!$B$9:$AK$88,MATCH($A$3,TQoL_Indexes!#REF!,0)+$A302,MATCH(X$3,TQoL_Indexes!$B$8:$AK$8,0)),"")</f>
        <v/>
      </c>
      <c r="Y302" s="86" t="str">
        <f>IFERROR(INDEX(TQoL_Indexes!$B$9:$AK$88,MATCH($A$3,TQoL_Indexes!#REF!,0)+$A302,MATCH(Y$3,TQoL_Indexes!$B$8:$AK$8,0)),"")</f>
        <v/>
      </c>
      <c r="Z302" s="86" t="str">
        <f>IFERROR(INDEX(TQoL_Indexes!$B$9:$AK$88,MATCH($A$3,TQoL_Indexes!#REF!,0)+$A302,MATCH(Z$3,TQoL_Indexes!$B$8:$AK$8,0)),"")</f>
        <v/>
      </c>
      <c r="AA302" s="86" t="str">
        <f>IFERROR(INDEX(TQoL_Indexes!$B$9:$AK$88,MATCH($A$3,TQoL_Indexes!#REF!,0)+$A302,MATCH(AA$3,TQoL_Indexes!$B$8:$AK$8,0)),"")</f>
        <v/>
      </c>
      <c r="AB302" s="86" t="str">
        <f>IFERROR(INDEX(TQoL_Indexes!$B$9:$AK$88,MATCH($A$3,TQoL_Indexes!#REF!,0)+$A302,MATCH(AB$3,TQoL_Indexes!$B$8:$AK$8,0)),"")</f>
        <v/>
      </c>
      <c r="AC302" s="86" t="str">
        <f>IFERROR(INDEX(TQoL_Indexes!$B$9:$AK$88,MATCH($A$3,TQoL_Indexes!#REF!,0)+$A302,MATCH(AC$3,TQoL_Indexes!$B$8:$AK$8,0)),"")</f>
        <v/>
      </c>
      <c r="AD302" s="86" t="str">
        <f>IFERROR(INDEX(TQoL_Indexes!$B$9:$AK$88,MATCH($A$3,TQoL_Indexes!#REF!,0)+$A302,MATCH(AD$3,TQoL_Indexes!$B$8:$AK$8,0)),"")</f>
        <v/>
      </c>
      <c r="AE302" s="86" t="str">
        <f>IFERROR(INDEX(TQoL_Indexes!$B$9:$AK$88,MATCH($A$3,TQoL_Indexes!#REF!,0)+$A302,MATCH(AE$3,TQoL_Indexes!$B$8:$AK$8,0)),"")</f>
        <v/>
      </c>
      <c r="AF302" s="86" t="str">
        <f>IFERROR(INDEX(TQoL_Indexes!$B$9:$AK$88,MATCH($A$3,TQoL_Indexes!#REF!,0)+$A302,MATCH(AF$3,TQoL_Indexes!$B$8:$AK$8,0)),"")</f>
        <v/>
      </c>
      <c r="AG302" s="86" t="str">
        <f>IFERROR(INDEX(TQoL_Indexes!$B$9:$AK$88,MATCH($A$3,TQoL_Indexes!#REF!,0)+$A302,MATCH(AG$3,TQoL_Indexes!$B$8:$AK$8,0)),"")</f>
        <v/>
      </c>
      <c r="AH302" s="86" t="str">
        <f>IFERROR(INDEX(TQoL_Indexes!$B$9:$AK$88,MATCH($A$3,TQoL_Indexes!#REF!,0)+$A302,MATCH(AH$3,TQoL_Indexes!$B$8:$AK$8,0)),"")</f>
        <v/>
      </c>
      <c r="AI302" s="86" t="str">
        <f>IFERROR(INDEX(TQoL_Indexes!$B$9:$AK$88,MATCH($A$3,TQoL_Indexes!#REF!,0)+$A302,MATCH(AI$3,TQoL_Indexes!$B$8:$AK$8,0)),"")</f>
        <v/>
      </c>
      <c r="AJ302" s="86" t="str">
        <f>IFERROR(INDEX(TQoL_Indexes!$B$9:$AK$88,MATCH($A$3,TQoL_Indexes!#REF!,0)+$A302,MATCH(AJ$3,TQoL_Indexes!$B$8:$AK$8,0)),"")</f>
        <v/>
      </c>
      <c r="AK302" s="86" t="str">
        <f>IFERROR(INDEX(TQoL_Indexes!$B$9:$AK$88,MATCH($A$3,TQoL_Indexes!#REF!,0)+$A302,MATCH(AK$3,TQoL_Indexes!$B$8:$AK$8,0)),"")</f>
        <v/>
      </c>
      <c r="AL302" s="86" t="str">
        <f>IFERROR(INDEX(TQoL_Indexes!$B$9:$AK$88,MATCH($A$3,TQoL_Indexes!#REF!,0)+$A302,MATCH(AL$3,TQoL_Indexes!$B$8:$AK$8,0)),"")</f>
        <v/>
      </c>
      <c r="AM302" s="87" t="str">
        <f>IFERROR(INDEX(TQoL_Indexes!$B$9:$AK$88,MATCH($A$3,TQoL_Indexes!#REF!,0)+$A302,MATCH(AM$3,TQoL_Indexes!$B$8:$AK$8,0)),"")</f>
        <v/>
      </c>
    </row>
    <row r="303" spans="1:39">
      <c r="A303" s="58" t="str">
        <f>IFERROR(IF(A302+1&lt;COUNTIF(TQoL_Indexes!#REF!,Aux_Country!$A$3),A302+1,""),"")</f>
        <v/>
      </c>
      <c r="B303" s="121" t="str">
        <f>IFERROR(INDEX(TQoL_Indexes!$B$9:$AK$88,MATCH($A$3,TQoL_Indexes!#REF!,0)+$A303,MATCH(B$3,TQoL_Indexes!$B$8:$AK$8,0)),"")</f>
        <v/>
      </c>
      <c r="C303" s="116" t="str">
        <f>IFERROR(INDEX(TQoL_Indexes!$B$9:$AK$88,MATCH($A$3,TQoL_Indexes!#REF!,0)+$A303,MATCH(C$3,TQoL_Indexes!$B$8:$AK$8,0)),"")</f>
        <v/>
      </c>
      <c r="D303" s="122" t="str">
        <f>IFERROR(INDEX(TQoL_Indexes!$B$9:$AK$88,MATCH($A$3,TQoL_Indexes!#REF!,0)+$A303,MATCH(D$3,TQoL_Indexes!$B$8:$AK$8,0)),"")</f>
        <v/>
      </c>
      <c r="E303" s="86" t="str">
        <f>IFERROR(INDEX(TQoL_Indexes!$B$9:$AK$88,MATCH($A$3,TQoL_Indexes!#REF!,0)+$A303,MATCH(E$3,TQoL_Indexes!$B$8:$AK$8,0)),"")</f>
        <v/>
      </c>
      <c r="F303" s="86" t="str">
        <f>IFERROR(INDEX(TQoL_Indexes!$B$9:$AK$88,MATCH($A$3,TQoL_Indexes!#REF!,0)+$A303,MATCH(F$3,TQoL_Indexes!$B$8:$AK$8,0)),"")</f>
        <v/>
      </c>
      <c r="G303" s="86" t="str">
        <f>IFERROR(INDEX(TQoL_Indexes!$B$9:$AK$88,MATCH($A$3,TQoL_Indexes!#REF!,0)+$A303,MATCH(G$3,TQoL_Indexes!$B$8:$AK$8,0)),"")</f>
        <v/>
      </c>
      <c r="H303" s="86" t="str">
        <f>IFERROR(INDEX(TQoL_Indexes!$B$9:$AK$88,MATCH($A$3,TQoL_Indexes!#REF!,0)+$A303,MATCH(H$3,TQoL_Indexes!$B$8:$AK$8,0)),"")</f>
        <v/>
      </c>
      <c r="I303" s="86" t="str">
        <f>IFERROR(INDEX(TQoL_Indexes!$B$9:$AK$88,MATCH($A$3,TQoL_Indexes!#REF!,0)+$A303,MATCH(I$3,TQoL_Indexes!$B$8:$AK$8,0)),"")</f>
        <v/>
      </c>
      <c r="J303" s="86" t="str">
        <f>IFERROR(INDEX(TQoL_Indexes!$B$9:$AK$88,MATCH($A$3,TQoL_Indexes!#REF!,0)+$A303,MATCH(J$3,TQoL_Indexes!$B$8:$AK$8,0)),"")</f>
        <v/>
      </c>
      <c r="K303" s="86" t="str">
        <f>IFERROR(INDEX(TQoL_Indexes!$B$9:$AK$88,MATCH($A$3,TQoL_Indexes!#REF!,0)+$A303,MATCH(K$3,TQoL_Indexes!$B$8:$AK$8,0)),"")</f>
        <v/>
      </c>
      <c r="L303" s="86" t="str">
        <f>IFERROR(INDEX(TQoL_Indexes!$B$9:$AK$88,MATCH($A$3,TQoL_Indexes!#REF!,0)+$A303,MATCH(L$3,TQoL_Indexes!$B$8:$AK$8,0)),"")</f>
        <v/>
      </c>
      <c r="M303" s="86" t="str">
        <f>IFERROR(INDEX(TQoL_Indexes!$B$9:$AK$88,MATCH($A$3,TQoL_Indexes!#REF!,0)+$A303,MATCH(M$3,TQoL_Indexes!$B$8:$AK$8,0)),"")</f>
        <v/>
      </c>
      <c r="N303" s="86" t="str">
        <f>IFERROR(INDEX(TQoL_Indexes!$B$9:$AK$88,MATCH($A$3,TQoL_Indexes!#REF!,0)+$A303,MATCH(N$3,TQoL_Indexes!$B$8:$AK$8,0)),"")</f>
        <v/>
      </c>
      <c r="O303" s="86" t="str">
        <f>IFERROR(INDEX(TQoL_Indexes!$B$9:$AK$88,MATCH($A$3,TQoL_Indexes!#REF!,0)+$A303,MATCH(O$3,TQoL_Indexes!$B$8:$AK$8,0)),"")</f>
        <v/>
      </c>
      <c r="P303" s="86" t="str">
        <f>IFERROR(INDEX(TQoL_Indexes!$B$9:$AK$88,MATCH($A$3,TQoL_Indexes!#REF!,0)+$A303,MATCH(P$3,TQoL_Indexes!$B$8:$AK$8,0)),"")</f>
        <v/>
      </c>
      <c r="Q303" s="86" t="str">
        <f>IFERROR(INDEX(TQoL_Indexes!$B$9:$AK$88,MATCH($A$3,TQoL_Indexes!#REF!,0)+$A303,MATCH(Q$3,TQoL_Indexes!$B$8:$AK$8,0)),"")</f>
        <v/>
      </c>
      <c r="R303" s="86" t="str">
        <f>IFERROR(INDEX(TQoL_Indexes!$B$9:$AK$88,MATCH($A$3,TQoL_Indexes!#REF!,0)+$A303,MATCH(R$3,TQoL_Indexes!$B$8:$AK$8,0)),"")</f>
        <v/>
      </c>
      <c r="S303" s="86" t="str">
        <f>IFERROR(INDEX(TQoL_Indexes!$B$9:$AK$88,MATCH($A$3,TQoL_Indexes!#REF!,0)+$A303,MATCH(S$3,TQoL_Indexes!$B$8:$AK$8,0)),"")</f>
        <v/>
      </c>
      <c r="T303" s="86" t="str">
        <f>IFERROR(INDEX(TQoL_Indexes!$B$9:$AK$88,MATCH($A$3,TQoL_Indexes!#REF!,0)+$A303,MATCH(T$3,TQoL_Indexes!$B$8:$AK$8,0)),"")</f>
        <v/>
      </c>
      <c r="U303" s="86" t="str">
        <f>IFERROR(INDEX(TQoL_Indexes!$B$9:$AK$88,MATCH($A$3,TQoL_Indexes!#REF!,0)+$A303,MATCH(U$3,TQoL_Indexes!$B$8:$AK$8,0)),"")</f>
        <v/>
      </c>
      <c r="V303" s="86" t="str">
        <f>IFERROR(INDEX(TQoL_Indexes!$B$9:$AK$88,MATCH($A$3,TQoL_Indexes!#REF!,0)+$A303,MATCH(V$3,TQoL_Indexes!$B$8:$AK$8,0)),"")</f>
        <v/>
      </c>
      <c r="W303" s="86" t="str">
        <f>IFERROR(INDEX(TQoL_Indexes!$B$9:$AK$88,MATCH($A$3,TQoL_Indexes!#REF!,0)+$A303,MATCH(W$3,TQoL_Indexes!$B$8:$AK$8,0)),"")</f>
        <v/>
      </c>
      <c r="X303" s="86" t="str">
        <f>IFERROR(INDEX(TQoL_Indexes!$B$9:$AK$88,MATCH($A$3,TQoL_Indexes!#REF!,0)+$A303,MATCH(X$3,TQoL_Indexes!$B$8:$AK$8,0)),"")</f>
        <v/>
      </c>
      <c r="Y303" s="86" t="str">
        <f>IFERROR(INDEX(TQoL_Indexes!$B$9:$AK$88,MATCH($A$3,TQoL_Indexes!#REF!,0)+$A303,MATCH(Y$3,TQoL_Indexes!$B$8:$AK$8,0)),"")</f>
        <v/>
      </c>
      <c r="Z303" s="86" t="str">
        <f>IFERROR(INDEX(TQoL_Indexes!$B$9:$AK$88,MATCH($A$3,TQoL_Indexes!#REF!,0)+$A303,MATCH(Z$3,TQoL_Indexes!$B$8:$AK$8,0)),"")</f>
        <v/>
      </c>
      <c r="AA303" s="86" t="str">
        <f>IFERROR(INDEX(TQoL_Indexes!$B$9:$AK$88,MATCH($A$3,TQoL_Indexes!#REF!,0)+$A303,MATCH(AA$3,TQoL_Indexes!$B$8:$AK$8,0)),"")</f>
        <v/>
      </c>
      <c r="AB303" s="86" t="str">
        <f>IFERROR(INDEX(TQoL_Indexes!$B$9:$AK$88,MATCH($A$3,TQoL_Indexes!#REF!,0)+$A303,MATCH(AB$3,TQoL_Indexes!$B$8:$AK$8,0)),"")</f>
        <v/>
      </c>
      <c r="AC303" s="86" t="str">
        <f>IFERROR(INDEX(TQoL_Indexes!$B$9:$AK$88,MATCH($A$3,TQoL_Indexes!#REF!,0)+$A303,MATCH(AC$3,TQoL_Indexes!$B$8:$AK$8,0)),"")</f>
        <v/>
      </c>
      <c r="AD303" s="86" t="str">
        <f>IFERROR(INDEX(TQoL_Indexes!$B$9:$AK$88,MATCH($A$3,TQoL_Indexes!#REF!,0)+$A303,MATCH(AD$3,TQoL_Indexes!$B$8:$AK$8,0)),"")</f>
        <v/>
      </c>
      <c r="AE303" s="86" t="str">
        <f>IFERROR(INDEX(TQoL_Indexes!$B$9:$AK$88,MATCH($A$3,TQoL_Indexes!#REF!,0)+$A303,MATCH(AE$3,TQoL_Indexes!$B$8:$AK$8,0)),"")</f>
        <v/>
      </c>
      <c r="AF303" s="86" t="str">
        <f>IFERROR(INDEX(TQoL_Indexes!$B$9:$AK$88,MATCH($A$3,TQoL_Indexes!#REF!,0)+$A303,MATCH(AF$3,TQoL_Indexes!$B$8:$AK$8,0)),"")</f>
        <v/>
      </c>
      <c r="AG303" s="86" t="str">
        <f>IFERROR(INDEX(TQoL_Indexes!$B$9:$AK$88,MATCH($A$3,TQoL_Indexes!#REF!,0)+$A303,MATCH(AG$3,TQoL_Indexes!$B$8:$AK$8,0)),"")</f>
        <v/>
      </c>
      <c r="AH303" s="86" t="str">
        <f>IFERROR(INDEX(TQoL_Indexes!$B$9:$AK$88,MATCH($A$3,TQoL_Indexes!#REF!,0)+$A303,MATCH(AH$3,TQoL_Indexes!$B$8:$AK$8,0)),"")</f>
        <v/>
      </c>
      <c r="AI303" s="86" t="str">
        <f>IFERROR(INDEX(TQoL_Indexes!$B$9:$AK$88,MATCH($A$3,TQoL_Indexes!#REF!,0)+$A303,MATCH(AI$3,TQoL_Indexes!$B$8:$AK$8,0)),"")</f>
        <v/>
      </c>
      <c r="AJ303" s="86" t="str">
        <f>IFERROR(INDEX(TQoL_Indexes!$B$9:$AK$88,MATCH($A$3,TQoL_Indexes!#REF!,0)+$A303,MATCH(AJ$3,TQoL_Indexes!$B$8:$AK$8,0)),"")</f>
        <v/>
      </c>
      <c r="AK303" s="86" t="str">
        <f>IFERROR(INDEX(TQoL_Indexes!$B$9:$AK$88,MATCH($A$3,TQoL_Indexes!#REF!,0)+$A303,MATCH(AK$3,TQoL_Indexes!$B$8:$AK$8,0)),"")</f>
        <v/>
      </c>
      <c r="AL303" s="86" t="str">
        <f>IFERROR(INDEX(TQoL_Indexes!$B$9:$AK$88,MATCH($A$3,TQoL_Indexes!#REF!,0)+$A303,MATCH(AL$3,TQoL_Indexes!$B$8:$AK$8,0)),"")</f>
        <v/>
      </c>
      <c r="AM303" s="87" t="str">
        <f>IFERROR(INDEX(TQoL_Indexes!$B$9:$AK$88,MATCH($A$3,TQoL_Indexes!#REF!,0)+$A303,MATCH(AM$3,TQoL_Indexes!$B$8:$AK$8,0)),"")</f>
        <v/>
      </c>
    </row>
    <row r="304" spans="1:39">
      <c r="A304" s="58" t="str">
        <f>IFERROR(IF(A303+1&lt;COUNTIF(TQoL_Indexes!#REF!,Aux_Country!$A$3),A303+1,""),"")</f>
        <v/>
      </c>
      <c r="B304" s="121" t="str">
        <f>IFERROR(INDEX(TQoL_Indexes!$B$9:$AK$88,MATCH($A$3,TQoL_Indexes!#REF!,0)+$A304,MATCH(B$3,TQoL_Indexes!$B$8:$AK$8,0)),"")</f>
        <v/>
      </c>
      <c r="C304" s="116" t="str">
        <f>IFERROR(INDEX(TQoL_Indexes!$B$9:$AK$88,MATCH($A$3,TQoL_Indexes!#REF!,0)+$A304,MATCH(C$3,TQoL_Indexes!$B$8:$AK$8,0)),"")</f>
        <v/>
      </c>
      <c r="D304" s="122" t="str">
        <f>IFERROR(INDEX(TQoL_Indexes!$B$9:$AK$88,MATCH($A$3,TQoL_Indexes!#REF!,0)+$A304,MATCH(D$3,TQoL_Indexes!$B$8:$AK$8,0)),"")</f>
        <v/>
      </c>
      <c r="E304" s="86" t="str">
        <f>IFERROR(INDEX(TQoL_Indexes!$B$9:$AK$88,MATCH($A$3,TQoL_Indexes!#REF!,0)+$A304,MATCH(E$3,TQoL_Indexes!$B$8:$AK$8,0)),"")</f>
        <v/>
      </c>
      <c r="F304" s="86" t="str">
        <f>IFERROR(INDEX(TQoL_Indexes!$B$9:$AK$88,MATCH($A$3,TQoL_Indexes!#REF!,0)+$A304,MATCH(F$3,TQoL_Indexes!$B$8:$AK$8,0)),"")</f>
        <v/>
      </c>
      <c r="G304" s="86" t="str">
        <f>IFERROR(INDEX(TQoL_Indexes!$B$9:$AK$88,MATCH($A$3,TQoL_Indexes!#REF!,0)+$A304,MATCH(G$3,TQoL_Indexes!$B$8:$AK$8,0)),"")</f>
        <v/>
      </c>
      <c r="H304" s="86" t="str">
        <f>IFERROR(INDEX(TQoL_Indexes!$B$9:$AK$88,MATCH($A$3,TQoL_Indexes!#REF!,0)+$A304,MATCH(H$3,TQoL_Indexes!$B$8:$AK$8,0)),"")</f>
        <v/>
      </c>
      <c r="I304" s="86" t="str">
        <f>IFERROR(INDEX(TQoL_Indexes!$B$9:$AK$88,MATCH($A$3,TQoL_Indexes!#REF!,0)+$A304,MATCH(I$3,TQoL_Indexes!$B$8:$AK$8,0)),"")</f>
        <v/>
      </c>
      <c r="J304" s="86" t="str">
        <f>IFERROR(INDEX(TQoL_Indexes!$B$9:$AK$88,MATCH($A$3,TQoL_Indexes!#REF!,0)+$A304,MATCH(J$3,TQoL_Indexes!$B$8:$AK$8,0)),"")</f>
        <v/>
      </c>
      <c r="K304" s="86" t="str">
        <f>IFERROR(INDEX(TQoL_Indexes!$B$9:$AK$88,MATCH($A$3,TQoL_Indexes!#REF!,0)+$A304,MATCH(K$3,TQoL_Indexes!$B$8:$AK$8,0)),"")</f>
        <v/>
      </c>
      <c r="L304" s="86" t="str">
        <f>IFERROR(INDEX(TQoL_Indexes!$B$9:$AK$88,MATCH($A$3,TQoL_Indexes!#REF!,0)+$A304,MATCH(L$3,TQoL_Indexes!$B$8:$AK$8,0)),"")</f>
        <v/>
      </c>
      <c r="M304" s="86" t="str">
        <f>IFERROR(INDEX(TQoL_Indexes!$B$9:$AK$88,MATCH($A$3,TQoL_Indexes!#REF!,0)+$A304,MATCH(M$3,TQoL_Indexes!$B$8:$AK$8,0)),"")</f>
        <v/>
      </c>
      <c r="N304" s="86" t="str">
        <f>IFERROR(INDEX(TQoL_Indexes!$B$9:$AK$88,MATCH($A$3,TQoL_Indexes!#REF!,0)+$A304,MATCH(N$3,TQoL_Indexes!$B$8:$AK$8,0)),"")</f>
        <v/>
      </c>
      <c r="O304" s="86" t="str">
        <f>IFERROR(INDEX(TQoL_Indexes!$B$9:$AK$88,MATCH($A$3,TQoL_Indexes!#REF!,0)+$A304,MATCH(O$3,TQoL_Indexes!$B$8:$AK$8,0)),"")</f>
        <v/>
      </c>
      <c r="P304" s="86" t="str">
        <f>IFERROR(INDEX(TQoL_Indexes!$B$9:$AK$88,MATCH($A$3,TQoL_Indexes!#REF!,0)+$A304,MATCH(P$3,TQoL_Indexes!$B$8:$AK$8,0)),"")</f>
        <v/>
      </c>
      <c r="Q304" s="86" t="str">
        <f>IFERROR(INDEX(TQoL_Indexes!$B$9:$AK$88,MATCH($A$3,TQoL_Indexes!#REF!,0)+$A304,MATCH(Q$3,TQoL_Indexes!$B$8:$AK$8,0)),"")</f>
        <v/>
      </c>
      <c r="R304" s="86" t="str">
        <f>IFERROR(INDEX(TQoL_Indexes!$B$9:$AK$88,MATCH($A$3,TQoL_Indexes!#REF!,0)+$A304,MATCH(R$3,TQoL_Indexes!$B$8:$AK$8,0)),"")</f>
        <v/>
      </c>
      <c r="S304" s="86" t="str">
        <f>IFERROR(INDEX(TQoL_Indexes!$B$9:$AK$88,MATCH($A$3,TQoL_Indexes!#REF!,0)+$A304,MATCH(S$3,TQoL_Indexes!$B$8:$AK$8,0)),"")</f>
        <v/>
      </c>
      <c r="T304" s="86" t="str">
        <f>IFERROR(INDEX(TQoL_Indexes!$B$9:$AK$88,MATCH($A$3,TQoL_Indexes!#REF!,0)+$A304,MATCH(T$3,TQoL_Indexes!$B$8:$AK$8,0)),"")</f>
        <v/>
      </c>
      <c r="U304" s="86" t="str">
        <f>IFERROR(INDEX(TQoL_Indexes!$B$9:$AK$88,MATCH($A$3,TQoL_Indexes!#REF!,0)+$A304,MATCH(U$3,TQoL_Indexes!$B$8:$AK$8,0)),"")</f>
        <v/>
      </c>
      <c r="V304" s="86" t="str">
        <f>IFERROR(INDEX(TQoL_Indexes!$B$9:$AK$88,MATCH($A$3,TQoL_Indexes!#REF!,0)+$A304,MATCH(V$3,TQoL_Indexes!$B$8:$AK$8,0)),"")</f>
        <v/>
      </c>
      <c r="W304" s="86" t="str">
        <f>IFERROR(INDEX(TQoL_Indexes!$B$9:$AK$88,MATCH($A$3,TQoL_Indexes!#REF!,0)+$A304,MATCH(W$3,TQoL_Indexes!$B$8:$AK$8,0)),"")</f>
        <v/>
      </c>
      <c r="X304" s="86" t="str">
        <f>IFERROR(INDEX(TQoL_Indexes!$B$9:$AK$88,MATCH($A$3,TQoL_Indexes!#REF!,0)+$A304,MATCH(X$3,TQoL_Indexes!$B$8:$AK$8,0)),"")</f>
        <v/>
      </c>
      <c r="Y304" s="86" t="str">
        <f>IFERROR(INDEX(TQoL_Indexes!$B$9:$AK$88,MATCH($A$3,TQoL_Indexes!#REF!,0)+$A304,MATCH(Y$3,TQoL_Indexes!$B$8:$AK$8,0)),"")</f>
        <v/>
      </c>
      <c r="Z304" s="86" t="str">
        <f>IFERROR(INDEX(TQoL_Indexes!$B$9:$AK$88,MATCH($A$3,TQoL_Indexes!#REF!,0)+$A304,MATCH(Z$3,TQoL_Indexes!$B$8:$AK$8,0)),"")</f>
        <v/>
      </c>
      <c r="AA304" s="86" t="str">
        <f>IFERROR(INDEX(TQoL_Indexes!$B$9:$AK$88,MATCH($A$3,TQoL_Indexes!#REF!,0)+$A304,MATCH(AA$3,TQoL_Indexes!$B$8:$AK$8,0)),"")</f>
        <v/>
      </c>
      <c r="AB304" s="86" t="str">
        <f>IFERROR(INDEX(TQoL_Indexes!$B$9:$AK$88,MATCH($A$3,TQoL_Indexes!#REF!,0)+$A304,MATCH(AB$3,TQoL_Indexes!$B$8:$AK$8,0)),"")</f>
        <v/>
      </c>
      <c r="AC304" s="86" t="str">
        <f>IFERROR(INDEX(TQoL_Indexes!$B$9:$AK$88,MATCH($A$3,TQoL_Indexes!#REF!,0)+$A304,MATCH(AC$3,TQoL_Indexes!$B$8:$AK$8,0)),"")</f>
        <v/>
      </c>
      <c r="AD304" s="86" t="str">
        <f>IFERROR(INDEX(TQoL_Indexes!$B$9:$AK$88,MATCH($A$3,TQoL_Indexes!#REF!,0)+$A304,MATCH(AD$3,TQoL_Indexes!$B$8:$AK$8,0)),"")</f>
        <v/>
      </c>
      <c r="AE304" s="86" t="str">
        <f>IFERROR(INDEX(TQoL_Indexes!$B$9:$AK$88,MATCH($A$3,TQoL_Indexes!#REF!,0)+$A304,MATCH(AE$3,TQoL_Indexes!$B$8:$AK$8,0)),"")</f>
        <v/>
      </c>
      <c r="AF304" s="86" t="str">
        <f>IFERROR(INDEX(TQoL_Indexes!$B$9:$AK$88,MATCH($A$3,TQoL_Indexes!#REF!,0)+$A304,MATCH(AF$3,TQoL_Indexes!$B$8:$AK$8,0)),"")</f>
        <v/>
      </c>
      <c r="AG304" s="86" t="str">
        <f>IFERROR(INDEX(TQoL_Indexes!$B$9:$AK$88,MATCH($A$3,TQoL_Indexes!#REF!,0)+$A304,MATCH(AG$3,TQoL_Indexes!$B$8:$AK$8,0)),"")</f>
        <v/>
      </c>
      <c r="AH304" s="86" t="str">
        <f>IFERROR(INDEX(TQoL_Indexes!$B$9:$AK$88,MATCH($A$3,TQoL_Indexes!#REF!,0)+$A304,MATCH(AH$3,TQoL_Indexes!$B$8:$AK$8,0)),"")</f>
        <v/>
      </c>
      <c r="AI304" s="86" t="str">
        <f>IFERROR(INDEX(TQoL_Indexes!$B$9:$AK$88,MATCH($A$3,TQoL_Indexes!#REF!,0)+$A304,MATCH(AI$3,TQoL_Indexes!$B$8:$AK$8,0)),"")</f>
        <v/>
      </c>
      <c r="AJ304" s="86" t="str">
        <f>IFERROR(INDEX(TQoL_Indexes!$B$9:$AK$88,MATCH($A$3,TQoL_Indexes!#REF!,0)+$A304,MATCH(AJ$3,TQoL_Indexes!$B$8:$AK$8,0)),"")</f>
        <v/>
      </c>
      <c r="AK304" s="86" t="str">
        <f>IFERROR(INDEX(TQoL_Indexes!$B$9:$AK$88,MATCH($A$3,TQoL_Indexes!#REF!,0)+$A304,MATCH(AK$3,TQoL_Indexes!$B$8:$AK$8,0)),"")</f>
        <v/>
      </c>
      <c r="AL304" s="86" t="str">
        <f>IFERROR(INDEX(TQoL_Indexes!$B$9:$AK$88,MATCH($A$3,TQoL_Indexes!#REF!,0)+$A304,MATCH(AL$3,TQoL_Indexes!$B$8:$AK$8,0)),"")</f>
        <v/>
      </c>
      <c r="AM304" s="87" t="str">
        <f>IFERROR(INDEX(TQoL_Indexes!$B$9:$AK$88,MATCH($A$3,TQoL_Indexes!#REF!,0)+$A304,MATCH(AM$3,TQoL_Indexes!$B$8:$AK$8,0)),"")</f>
        <v/>
      </c>
    </row>
    <row r="305" spans="1:39">
      <c r="A305" s="58" t="str">
        <f>IFERROR(IF(A304+1&lt;COUNTIF(TQoL_Indexes!#REF!,Aux_Country!$A$3),A304+1,""),"")</f>
        <v/>
      </c>
      <c r="B305" s="121" t="str">
        <f>IFERROR(INDEX(TQoL_Indexes!$B$9:$AK$88,MATCH($A$3,TQoL_Indexes!#REF!,0)+$A305,MATCH(B$3,TQoL_Indexes!$B$8:$AK$8,0)),"")</f>
        <v/>
      </c>
      <c r="C305" s="116" t="str">
        <f>IFERROR(INDEX(TQoL_Indexes!$B$9:$AK$88,MATCH($A$3,TQoL_Indexes!#REF!,0)+$A305,MATCH(C$3,TQoL_Indexes!$B$8:$AK$8,0)),"")</f>
        <v/>
      </c>
      <c r="D305" s="122" t="str">
        <f>IFERROR(INDEX(TQoL_Indexes!$B$9:$AK$88,MATCH($A$3,TQoL_Indexes!#REF!,0)+$A305,MATCH(D$3,TQoL_Indexes!$B$8:$AK$8,0)),"")</f>
        <v/>
      </c>
      <c r="E305" s="86" t="str">
        <f>IFERROR(INDEX(TQoL_Indexes!$B$9:$AK$88,MATCH($A$3,TQoL_Indexes!#REF!,0)+$A305,MATCH(E$3,TQoL_Indexes!$B$8:$AK$8,0)),"")</f>
        <v/>
      </c>
      <c r="F305" s="86" t="str">
        <f>IFERROR(INDEX(TQoL_Indexes!$B$9:$AK$88,MATCH($A$3,TQoL_Indexes!#REF!,0)+$A305,MATCH(F$3,TQoL_Indexes!$B$8:$AK$8,0)),"")</f>
        <v/>
      </c>
      <c r="G305" s="86" t="str">
        <f>IFERROR(INDEX(TQoL_Indexes!$B$9:$AK$88,MATCH($A$3,TQoL_Indexes!#REF!,0)+$A305,MATCH(G$3,TQoL_Indexes!$B$8:$AK$8,0)),"")</f>
        <v/>
      </c>
      <c r="H305" s="86" t="str">
        <f>IFERROR(INDEX(TQoL_Indexes!$B$9:$AK$88,MATCH($A$3,TQoL_Indexes!#REF!,0)+$A305,MATCH(H$3,TQoL_Indexes!$B$8:$AK$8,0)),"")</f>
        <v/>
      </c>
      <c r="I305" s="86" t="str">
        <f>IFERROR(INDEX(TQoL_Indexes!$B$9:$AK$88,MATCH($A$3,TQoL_Indexes!#REF!,0)+$A305,MATCH(I$3,TQoL_Indexes!$B$8:$AK$8,0)),"")</f>
        <v/>
      </c>
      <c r="J305" s="86" t="str">
        <f>IFERROR(INDEX(TQoL_Indexes!$B$9:$AK$88,MATCH($A$3,TQoL_Indexes!#REF!,0)+$A305,MATCH(J$3,TQoL_Indexes!$B$8:$AK$8,0)),"")</f>
        <v/>
      </c>
      <c r="K305" s="86" t="str">
        <f>IFERROR(INDEX(TQoL_Indexes!$B$9:$AK$88,MATCH($A$3,TQoL_Indexes!#REF!,0)+$A305,MATCH(K$3,TQoL_Indexes!$B$8:$AK$8,0)),"")</f>
        <v/>
      </c>
      <c r="L305" s="86" t="str">
        <f>IFERROR(INDEX(TQoL_Indexes!$B$9:$AK$88,MATCH($A$3,TQoL_Indexes!#REF!,0)+$A305,MATCH(L$3,TQoL_Indexes!$B$8:$AK$8,0)),"")</f>
        <v/>
      </c>
      <c r="M305" s="86" t="str">
        <f>IFERROR(INDEX(TQoL_Indexes!$B$9:$AK$88,MATCH($A$3,TQoL_Indexes!#REF!,0)+$A305,MATCH(M$3,TQoL_Indexes!$B$8:$AK$8,0)),"")</f>
        <v/>
      </c>
      <c r="N305" s="86" t="str">
        <f>IFERROR(INDEX(TQoL_Indexes!$B$9:$AK$88,MATCH($A$3,TQoL_Indexes!#REF!,0)+$A305,MATCH(N$3,TQoL_Indexes!$B$8:$AK$8,0)),"")</f>
        <v/>
      </c>
      <c r="O305" s="86" t="str">
        <f>IFERROR(INDEX(TQoL_Indexes!$B$9:$AK$88,MATCH($A$3,TQoL_Indexes!#REF!,0)+$A305,MATCH(O$3,TQoL_Indexes!$B$8:$AK$8,0)),"")</f>
        <v/>
      </c>
      <c r="P305" s="86" t="str">
        <f>IFERROR(INDEX(TQoL_Indexes!$B$9:$AK$88,MATCH($A$3,TQoL_Indexes!#REF!,0)+$A305,MATCH(P$3,TQoL_Indexes!$B$8:$AK$8,0)),"")</f>
        <v/>
      </c>
      <c r="Q305" s="86" t="str">
        <f>IFERROR(INDEX(TQoL_Indexes!$B$9:$AK$88,MATCH($A$3,TQoL_Indexes!#REF!,0)+$A305,MATCH(Q$3,TQoL_Indexes!$B$8:$AK$8,0)),"")</f>
        <v/>
      </c>
      <c r="R305" s="86" t="str">
        <f>IFERROR(INDEX(TQoL_Indexes!$B$9:$AK$88,MATCH($A$3,TQoL_Indexes!#REF!,0)+$A305,MATCH(R$3,TQoL_Indexes!$B$8:$AK$8,0)),"")</f>
        <v/>
      </c>
      <c r="S305" s="86" t="str">
        <f>IFERROR(INDEX(TQoL_Indexes!$B$9:$AK$88,MATCH($A$3,TQoL_Indexes!#REF!,0)+$A305,MATCH(S$3,TQoL_Indexes!$B$8:$AK$8,0)),"")</f>
        <v/>
      </c>
      <c r="T305" s="86" t="str">
        <f>IFERROR(INDEX(TQoL_Indexes!$B$9:$AK$88,MATCH($A$3,TQoL_Indexes!#REF!,0)+$A305,MATCH(T$3,TQoL_Indexes!$B$8:$AK$8,0)),"")</f>
        <v/>
      </c>
      <c r="U305" s="86" t="str">
        <f>IFERROR(INDEX(TQoL_Indexes!$B$9:$AK$88,MATCH($A$3,TQoL_Indexes!#REF!,0)+$A305,MATCH(U$3,TQoL_Indexes!$B$8:$AK$8,0)),"")</f>
        <v/>
      </c>
      <c r="V305" s="86" t="str">
        <f>IFERROR(INDEX(TQoL_Indexes!$B$9:$AK$88,MATCH($A$3,TQoL_Indexes!#REF!,0)+$A305,MATCH(V$3,TQoL_Indexes!$B$8:$AK$8,0)),"")</f>
        <v/>
      </c>
      <c r="W305" s="86" t="str">
        <f>IFERROR(INDEX(TQoL_Indexes!$B$9:$AK$88,MATCH($A$3,TQoL_Indexes!#REF!,0)+$A305,MATCH(W$3,TQoL_Indexes!$B$8:$AK$8,0)),"")</f>
        <v/>
      </c>
      <c r="X305" s="86" t="str">
        <f>IFERROR(INDEX(TQoL_Indexes!$B$9:$AK$88,MATCH($A$3,TQoL_Indexes!#REF!,0)+$A305,MATCH(X$3,TQoL_Indexes!$B$8:$AK$8,0)),"")</f>
        <v/>
      </c>
      <c r="Y305" s="86" t="str">
        <f>IFERROR(INDEX(TQoL_Indexes!$B$9:$AK$88,MATCH($A$3,TQoL_Indexes!#REF!,0)+$A305,MATCH(Y$3,TQoL_Indexes!$B$8:$AK$8,0)),"")</f>
        <v/>
      </c>
      <c r="Z305" s="86" t="str">
        <f>IFERROR(INDEX(TQoL_Indexes!$B$9:$AK$88,MATCH($A$3,TQoL_Indexes!#REF!,0)+$A305,MATCH(Z$3,TQoL_Indexes!$B$8:$AK$8,0)),"")</f>
        <v/>
      </c>
      <c r="AA305" s="86" t="str">
        <f>IFERROR(INDEX(TQoL_Indexes!$B$9:$AK$88,MATCH($A$3,TQoL_Indexes!#REF!,0)+$A305,MATCH(AA$3,TQoL_Indexes!$B$8:$AK$8,0)),"")</f>
        <v/>
      </c>
      <c r="AB305" s="86" t="str">
        <f>IFERROR(INDEX(TQoL_Indexes!$B$9:$AK$88,MATCH($A$3,TQoL_Indexes!#REF!,0)+$A305,MATCH(AB$3,TQoL_Indexes!$B$8:$AK$8,0)),"")</f>
        <v/>
      </c>
      <c r="AC305" s="86" t="str">
        <f>IFERROR(INDEX(TQoL_Indexes!$B$9:$AK$88,MATCH($A$3,TQoL_Indexes!#REF!,0)+$A305,MATCH(AC$3,TQoL_Indexes!$B$8:$AK$8,0)),"")</f>
        <v/>
      </c>
      <c r="AD305" s="86" t="str">
        <f>IFERROR(INDEX(TQoL_Indexes!$B$9:$AK$88,MATCH($A$3,TQoL_Indexes!#REF!,0)+$A305,MATCH(AD$3,TQoL_Indexes!$B$8:$AK$8,0)),"")</f>
        <v/>
      </c>
      <c r="AE305" s="86" t="str">
        <f>IFERROR(INDEX(TQoL_Indexes!$B$9:$AK$88,MATCH($A$3,TQoL_Indexes!#REF!,0)+$A305,MATCH(AE$3,TQoL_Indexes!$B$8:$AK$8,0)),"")</f>
        <v/>
      </c>
      <c r="AF305" s="86" t="str">
        <f>IFERROR(INDEX(TQoL_Indexes!$B$9:$AK$88,MATCH($A$3,TQoL_Indexes!#REF!,0)+$A305,MATCH(AF$3,TQoL_Indexes!$B$8:$AK$8,0)),"")</f>
        <v/>
      </c>
      <c r="AG305" s="86" t="str">
        <f>IFERROR(INDEX(TQoL_Indexes!$B$9:$AK$88,MATCH($A$3,TQoL_Indexes!#REF!,0)+$A305,MATCH(AG$3,TQoL_Indexes!$B$8:$AK$8,0)),"")</f>
        <v/>
      </c>
      <c r="AH305" s="86" t="str">
        <f>IFERROR(INDEX(TQoL_Indexes!$B$9:$AK$88,MATCH($A$3,TQoL_Indexes!#REF!,0)+$A305,MATCH(AH$3,TQoL_Indexes!$B$8:$AK$8,0)),"")</f>
        <v/>
      </c>
      <c r="AI305" s="86" t="str">
        <f>IFERROR(INDEX(TQoL_Indexes!$B$9:$AK$88,MATCH($A$3,TQoL_Indexes!#REF!,0)+$A305,MATCH(AI$3,TQoL_Indexes!$B$8:$AK$8,0)),"")</f>
        <v/>
      </c>
      <c r="AJ305" s="86" t="str">
        <f>IFERROR(INDEX(TQoL_Indexes!$B$9:$AK$88,MATCH($A$3,TQoL_Indexes!#REF!,0)+$A305,MATCH(AJ$3,TQoL_Indexes!$B$8:$AK$8,0)),"")</f>
        <v/>
      </c>
      <c r="AK305" s="86" t="str">
        <f>IFERROR(INDEX(TQoL_Indexes!$B$9:$AK$88,MATCH($A$3,TQoL_Indexes!#REF!,0)+$A305,MATCH(AK$3,TQoL_Indexes!$B$8:$AK$8,0)),"")</f>
        <v/>
      </c>
      <c r="AL305" s="86" t="str">
        <f>IFERROR(INDEX(TQoL_Indexes!$B$9:$AK$88,MATCH($A$3,TQoL_Indexes!#REF!,0)+$A305,MATCH(AL$3,TQoL_Indexes!$B$8:$AK$8,0)),"")</f>
        <v/>
      </c>
      <c r="AM305" s="87" t="str">
        <f>IFERROR(INDEX(TQoL_Indexes!$B$9:$AK$88,MATCH($A$3,TQoL_Indexes!#REF!,0)+$A305,MATCH(AM$3,TQoL_Indexes!$B$8:$AK$8,0)),"")</f>
        <v/>
      </c>
    </row>
    <row r="306" spans="1:39">
      <c r="A306" s="58" t="str">
        <f>IFERROR(IF(A305+1&lt;COUNTIF(TQoL_Indexes!#REF!,Aux_Country!$A$3),A305+1,""),"")</f>
        <v/>
      </c>
      <c r="B306" s="121" t="str">
        <f>IFERROR(INDEX(TQoL_Indexes!$B$9:$AK$88,MATCH($A$3,TQoL_Indexes!#REF!,0)+$A306,MATCH(B$3,TQoL_Indexes!$B$8:$AK$8,0)),"")</f>
        <v/>
      </c>
      <c r="C306" s="116" t="str">
        <f>IFERROR(INDEX(TQoL_Indexes!$B$9:$AK$88,MATCH($A$3,TQoL_Indexes!#REF!,0)+$A306,MATCH(C$3,TQoL_Indexes!$B$8:$AK$8,0)),"")</f>
        <v/>
      </c>
      <c r="D306" s="122" t="str">
        <f>IFERROR(INDEX(TQoL_Indexes!$B$9:$AK$88,MATCH($A$3,TQoL_Indexes!#REF!,0)+$A306,MATCH(D$3,TQoL_Indexes!$B$8:$AK$8,0)),"")</f>
        <v/>
      </c>
      <c r="E306" s="86" t="str">
        <f>IFERROR(INDEX(TQoL_Indexes!$B$9:$AK$88,MATCH($A$3,TQoL_Indexes!#REF!,0)+$A306,MATCH(E$3,TQoL_Indexes!$B$8:$AK$8,0)),"")</f>
        <v/>
      </c>
      <c r="F306" s="86" t="str">
        <f>IFERROR(INDEX(TQoL_Indexes!$B$9:$AK$88,MATCH($A$3,TQoL_Indexes!#REF!,0)+$A306,MATCH(F$3,TQoL_Indexes!$B$8:$AK$8,0)),"")</f>
        <v/>
      </c>
      <c r="G306" s="86" t="str">
        <f>IFERROR(INDEX(TQoL_Indexes!$B$9:$AK$88,MATCH($A$3,TQoL_Indexes!#REF!,0)+$A306,MATCH(G$3,TQoL_Indexes!$B$8:$AK$8,0)),"")</f>
        <v/>
      </c>
      <c r="H306" s="86" t="str">
        <f>IFERROR(INDEX(TQoL_Indexes!$B$9:$AK$88,MATCH($A$3,TQoL_Indexes!#REF!,0)+$A306,MATCH(H$3,TQoL_Indexes!$B$8:$AK$8,0)),"")</f>
        <v/>
      </c>
      <c r="I306" s="86" t="str">
        <f>IFERROR(INDEX(TQoL_Indexes!$B$9:$AK$88,MATCH($A$3,TQoL_Indexes!#REF!,0)+$A306,MATCH(I$3,TQoL_Indexes!$B$8:$AK$8,0)),"")</f>
        <v/>
      </c>
      <c r="J306" s="86" t="str">
        <f>IFERROR(INDEX(TQoL_Indexes!$B$9:$AK$88,MATCH($A$3,TQoL_Indexes!#REF!,0)+$A306,MATCH(J$3,TQoL_Indexes!$B$8:$AK$8,0)),"")</f>
        <v/>
      </c>
      <c r="K306" s="86" t="str">
        <f>IFERROR(INDEX(TQoL_Indexes!$B$9:$AK$88,MATCH($A$3,TQoL_Indexes!#REF!,0)+$A306,MATCH(K$3,TQoL_Indexes!$B$8:$AK$8,0)),"")</f>
        <v/>
      </c>
      <c r="L306" s="86" t="str">
        <f>IFERROR(INDEX(TQoL_Indexes!$B$9:$AK$88,MATCH($A$3,TQoL_Indexes!#REF!,0)+$A306,MATCH(L$3,TQoL_Indexes!$B$8:$AK$8,0)),"")</f>
        <v/>
      </c>
      <c r="M306" s="86" t="str">
        <f>IFERROR(INDEX(TQoL_Indexes!$B$9:$AK$88,MATCH($A$3,TQoL_Indexes!#REF!,0)+$A306,MATCH(M$3,TQoL_Indexes!$B$8:$AK$8,0)),"")</f>
        <v/>
      </c>
      <c r="N306" s="86" t="str">
        <f>IFERROR(INDEX(TQoL_Indexes!$B$9:$AK$88,MATCH($A$3,TQoL_Indexes!#REF!,0)+$A306,MATCH(N$3,TQoL_Indexes!$B$8:$AK$8,0)),"")</f>
        <v/>
      </c>
      <c r="O306" s="86" t="str">
        <f>IFERROR(INDEX(TQoL_Indexes!$B$9:$AK$88,MATCH($A$3,TQoL_Indexes!#REF!,0)+$A306,MATCH(O$3,TQoL_Indexes!$B$8:$AK$8,0)),"")</f>
        <v/>
      </c>
      <c r="P306" s="86" t="str">
        <f>IFERROR(INDEX(TQoL_Indexes!$B$9:$AK$88,MATCH($A$3,TQoL_Indexes!#REF!,0)+$A306,MATCH(P$3,TQoL_Indexes!$B$8:$AK$8,0)),"")</f>
        <v/>
      </c>
      <c r="Q306" s="86" t="str">
        <f>IFERROR(INDEX(TQoL_Indexes!$B$9:$AK$88,MATCH($A$3,TQoL_Indexes!#REF!,0)+$A306,MATCH(Q$3,TQoL_Indexes!$B$8:$AK$8,0)),"")</f>
        <v/>
      </c>
      <c r="R306" s="86" t="str">
        <f>IFERROR(INDEX(TQoL_Indexes!$B$9:$AK$88,MATCH($A$3,TQoL_Indexes!#REF!,0)+$A306,MATCH(R$3,TQoL_Indexes!$B$8:$AK$8,0)),"")</f>
        <v/>
      </c>
      <c r="S306" s="86" t="str">
        <f>IFERROR(INDEX(TQoL_Indexes!$B$9:$AK$88,MATCH($A$3,TQoL_Indexes!#REF!,0)+$A306,MATCH(S$3,TQoL_Indexes!$B$8:$AK$8,0)),"")</f>
        <v/>
      </c>
      <c r="T306" s="86" t="str">
        <f>IFERROR(INDEX(TQoL_Indexes!$B$9:$AK$88,MATCH($A$3,TQoL_Indexes!#REF!,0)+$A306,MATCH(T$3,TQoL_Indexes!$B$8:$AK$8,0)),"")</f>
        <v/>
      </c>
      <c r="U306" s="86" t="str">
        <f>IFERROR(INDEX(TQoL_Indexes!$B$9:$AK$88,MATCH($A$3,TQoL_Indexes!#REF!,0)+$A306,MATCH(U$3,TQoL_Indexes!$B$8:$AK$8,0)),"")</f>
        <v/>
      </c>
      <c r="V306" s="86" t="str">
        <f>IFERROR(INDEX(TQoL_Indexes!$B$9:$AK$88,MATCH($A$3,TQoL_Indexes!#REF!,0)+$A306,MATCH(V$3,TQoL_Indexes!$B$8:$AK$8,0)),"")</f>
        <v/>
      </c>
      <c r="W306" s="86" t="str">
        <f>IFERROR(INDEX(TQoL_Indexes!$B$9:$AK$88,MATCH($A$3,TQoL_Indexes!#REF!,0)+$A306,MATCH(W$3,TQoL_Indexes!$B$8:$AK$8,0)),"")</f>
        <v/>
      </c>
      <c r="X306" s="86" t="str">
        <f>IFERROR(INDEX(TQoL_Indexes!$B$9:$AK$88,MATCH($A$3,TQoL_Indexes!#REF!,0)+$A306,MATCH(X$3,TQoL_Indexes!$B$8:$AK$8,0)),"")</f>
        <v/>
      </c>
      <c r="Y306" s="86" t="str">
        <f>IFERROR(INDEX(TQoL_Indexes!$B$9:$AK$88,MATCH($A$3,TQoL_Indexes!#REF!,0)+$A306,MATCH(Y$3,TQoL_Indexes!$B$8:$AK$8,0)),"")</f>
        <v/>
      </c>
      <c r="Z306" s="86" t="str">
        <f>IFERROR(INDEX(TQoL_Indexes!$B$9:$AK$88,MATCH($A$3,TQoL_Indexes!#REF!,0)+$A306,MATCH(Z$3,TQoL_Indexes!$B$8:$AK$8,0)),"")</f>
        <v/>
      </c>
      <c r="AA306" s="86" t="str">
        <f>IFERROR(INDEX(TQoL_Indexes!$B$9:$AK$88,MATCH($A$3,TQoL_Indexes!#REF!,0)+$A306,MATCH(AA$3,TQoL_Indexes!$B$8:$AK$8,0)),"")</f>
        <v/>
      </c>
      <c r="AB306" s="86" t="str">
        <f>IFERROR(INDEX(TQoL_Indexes!$B$9:$AK$88,MATCH($A$3,TQoL_Indexes!#REF!,0)+$A306,MATCH(AB$3,TQoL_Indexes!$B$8:$AK$8,0)),"")</f>
        <v/>
      </c>
      <c r="AC306" s="86" t="str">
        <f>IFERROR(INDEX(TQoL_Indexes!$B$9:$AK$88,MATCH($A$3,TQoL_Indexes!#REF!,0)+$A306,MATCH(AC$3,TQoL_Indexes!$B$8:$AK$8,0)),"")</f>
        <v/>
      </c>
      <c r="AD306" s="86" t="str">
        <f>IFERROR(INDEX(TQoL_Indexes!$B$9:$AK$88,MATCH($A$3,TQoL_Indexes!#REF!,0)+$A306,MATCH(AD$3,TQoL_Indexes!$B$8:$AK$8,0)),"")</f>
        <v/>
      </c>
      <c r="AE306" s="86" t="str">
        <f>IFERROR(INDEX(TQoL_Indexes!$B$9:$AK$88,MATCH($A$3,TQoL_Indexes!#REF!,0)+$A306,MATCH(AE$3,TQoL_Indexes!$B$8:$AK$8,0)),"")</f>
        <v/>
      </c>
      <c r="AF306" s="86" t="str">
        <f>IFERROR(INDEX(TQoL_Indexes!$B$9:$AK$88,MATCH($A$3,TQoL_Indexes!#REF!,0)+$A306,MATCH(AF$3,TQoL_Indexes!$B$8:$AK$8,0)),"")</f>
        <v/>
      </c>
      <c r="AG306" s="86" t="str">
        <f>IFERROR(INDEX(TQoL_Indexes!$B$9:$AK$88,MATCH($A$3,TQoL_Indexes!#REF!,0)+$A306,MATCH(AG$3,TQoL_Indexes!$B$8:$AK$8,0)),"")</f>
        <v/>
      </c>
      <c r="AH306" s="86" t="str">
        <f>IFERROR(INDEX(TQoL_Indexes!$B$9:$AK$88,MATCH($A$3,TQoL_Indexes!#REF!,0)+$A306,MATCH(AH$3,TQoL_Indexes!$B$8:$AK$8,0)),"")</f>
        <v/>
      </c>
      <c r="AI306" s="86" t="str">
        <f>IFERROR(INDEX(TQoL_Indexes!$B$9:$AK$88,MATCH($A$3,TQoL_Indexes!#REF!,0)+$A306,MATCH(AI$3,TQoL_Indexes!$B$8:$AK$8,0)),"")</f>
        <v/>
      </c>
      <c r="AJ306" s="86" t="str">
        <f>IFERROR(INDEX(TQoL_Indexes!$B$9:$AK$88,MATCH($A$3,TQoL_Indexes!#REF!,0)+$A306,MATCH(AJ$3,TQoL_Indexes!$B$8:$AK$8,0)),"")</f>
        <v/>
      </c>
      <c r="AK306" s="86" t="str">
        <f>IFERROR(INDEX(TQoL_Indexes!$B$9:$AK$88,MATCH($A$3,TQoL_Indexes!#REF!,0)+$A306,MATCH(AK$3,TQoL_Indexes!$B$8:$AK$8,0)),"")</f>
        <v/>
      </c>
      <c r="AL306" s="86" t="str">
        <f>IFERROR(INDEX(TQoL_Indexes!$B$9:$AK$88,MATCH($A$3,TQoL_Indexes!#REF!,0)+$A306,MATCH(AL$3,TQoL_Indexes!$B$8:$AK$8,0)),"")</f>
        <v/>
      </c>
      <c r="AM306" s="87" t="str">
        <f>IFERROR(INDEX(TQoL_Indexes!$B$9:$AK$88,MATCH($A$3,TQoL_Indexes!#REF!,0)+$A306,MATCH(AM$3,TQoL_Indexes!$B$8:$AK$8,0)),"")</f>
        <v/>
      </c>
    </row>
    <row r="307" spans="1:39">
      <c r="A307" s="58" t="str">
        <f>IFERROR(IF(A306+1&lt;COUNTIF(TQoL_Indexes!#REF!,Aux_Country!$A$3),A306+1,""),"")</f>
        <v/>
      </c>
      <c r="B307" s="121" t="str">
        <f>IFERROR(INDEX(TQoL_Indexes!$B$9:$AK$88,MATCH($A$3,TQoL_Indexes!#REF!,0)+$A307,MATCH(B$3,TQoL_Indexes!$B$8:$AK$8,0)),"")</f>
        <v/>
      </c>
      <c r="C307" s="116" t="str">
        <f>IFERROR(INDEX(TQoL_Indexes!$B$9:$AK$88,MATCH($A$3,TQoL_Indexes!#REF!,0)+$A307,MATCH(C$3,TQoL_Indexes!$B$8:$AK$8,0)),"")</f>
        <v/>
      </c>
      <c r="D307" s="122" t="str">
        <f>IFERROR(INDEX(TQoL_Indexes!$B$9:$AK$88,MATCH($A$3,TQoL_Indexes!#REF!,0)+$A307,MATCH(D$3,TQoL_Indexes!$B$8:$AK$8,0)),"")</f>
        <v/>
      </c>
      <c r="E307" s="86" t="str">
        <f>IFERROR(INDEX(TQoL_Indexes!$B$9:$AK$88,MATCH($A$3,TQoL_Indexes!#REF!,0)+$A307,MATCH(E$3,TQoL_Indexes!$B$8:$AK$8,0)),"")</f>
        <v/>
      </c>
      <c r="F307" s="86" t="str">
        <f>IFERROR(INDEX(TQoL_Indexes!$B$9:$AK$88,MATCH($A$3,TQoL_Indexes!#REF!,0)+$A307,MATCH(F$3,TQoL_Indexes!$B$8:$AK$8,0)),"")</f>
        <v/>
      </c>
      <c r="G307" s="86" t="str">
        <f>IFERROR(INDEX(TQoL_Indexes!$B$9:$AK$88,MATCH($A$3,TQoL_Indexes!#REF!,0)+$A307,MATCH(G$3,TQoL_Indexes!$B$8:$AK$8,0)),"")</f>
        <v/>
      </c>
      <c r="H307" s="86" t="str">
        <f>IFERROR(INDEX(TQoL_Indexes!$B$9:$AK$88,MATCH($A$3,TQoL_Indexes!#REF!,0)+$A307,MATCH(H$3,TQoL_Indexes!$B$8:$AK$8,0)),"")</f>
        <v/>
      </c>
      <c r="I307" s="86" t="str">
        <f>IFERROR(INDEX(TQoL_Indexes!$B$9:$AK$88,MATCH($A$3,TQoL_Indexes!#REF!,0)+$A307,MATCH(I$3,TQoL_Indexes!$B$8:$AK$8,0)),"")</f>
        <v/>
      </c>
      <c r="J307" s="86" t="str">
        <f>IFERROR(INDEX(TQoL_Indexes!$B$9:$AK$88,MATCH($A$3,TQoL_Indexes!#REF!,0)+$A307,MATCH(J$3,TQoL_Indexes!$B$8:$AK$8,0)),"")</f>
        <v/>
      </c>
      <c r="K307" s="86" t="str">
        <f>IFERROR(INDEX(TQoL_Indexes!$B$9:$AK$88,MATCH($A$3,TQoL_Indexes!#REF!,0)+$A307,MATCH(K$3,TQoL_Indexes!$B$8:$AK$8,0)),"")</f>
        <v/>
      </c>
      <c r="L307" s="86" t="str">
        <f>IFERROR(INDEX(TQoL_Indexes!$B$9:$AK$88,MATCH($A$3,TQoL_Indexes!#REF!,0)+$A307,MATCH(L$3,TQoL_Indexes!$B$8:$AK$8,0)),"")</f>
        <v/>
      </c>
      <c r="M307" s="86" t="str">
        <f>IFERROR(INDEX(TQoL_Indexes!$B$9:$AK$88,MATCH($A$3,TQoL_Indexes!#REF!,0)+$A307,MATCH(M$3,TQoL_Indexes!$B$8:$AK$8,0)),"")</f>
        <v/>
      </c>
      <c r="N307" s="86" t="str">
        <f>IFERROR(INDEX(TQoL_Indexes!$B$9:$AK$88,MATCH($A$3,TQoL_Indexes!#REF!,0)+$A307,MATCH(N$3,TQoL_Indexes!$B$8:$AK$8,0)),"")</f>
        <v/>
      </c>
      <c r="O307" s="86" t="str">
        <f>IFERROR(INDEX(TQoL_Indexes!$B$9:$AK$88,MATCH($A$3,TQoL_Indexes!#REF!,0)+$A307,MATCH(O$3,TQoL_Indexes!$B$8:$AK$8,0)),"")</f>
        <v/>
      </c>
      <c r="P307" s="86" t="str">
        <f>IFERROR(INDEX(TQoL_Indexes!$B$9:$AK$88,MATCH($A$3,TQoL_Indexes!#REF!,0)+$A307,MATCH(P$3,TQoL_Indexes!$B$8:$AK$8,0)),"")</f>
        <v/>
      </c>
      <c r="Q307" s="86" t="str">
        <f>IFERROR(INDEX(TQoL_Indexes!$B$9:$AK$88,MATCH($A$3,TQoL_Indexes!#REF!,0)+$A307,MATCH(Q$3,TQoL_Indexes!$B$8:$AK$8,0)),"")</f>
        <v/>
      </c>
      <c r="R307" s="86" t="str">
        <f>IFERROR(INDEX(TQoL_Indexes!$B$9:$AK$88,MATCH($A$3,TQoL_Indexes!#REF!,0)+$A307,MATCH(R$3,TQoL_Indexes!$B$8:$AK$8,0)),"")</f>
        <v/>
      </c>
      <c r="S307" s="86" t="str">
        <f>IFERROR(INDEX(TQoL_Indexes!$B$9:$AK$88,MATCH($A$3,TQoL_Indexes!#REF!,0)+$A307,MATCH(S$3,TQoL_Indexes!$B$8:$AK$8,0)),"")</f>
        <v/>
      </c>
      <c r="T307" s="86" t="str">
        <f>IFERROR(INDEX(TQoL_Indexes!$B$9:$AK$88,MATCH($A$3,TQoL_Indexes!#REF!,0)+$A307,MATCH(T$3,TQoL_Indexes!$B$8:$AK$8,0)),"")</f>
        <v/>
      </c>
      <c r="U307" s="86" t="str">
        <f>IFERROR(INDEX(TQoL_Indexes!$B$9:$AK$88,MATCH($A$3,TQoL_Indexes!#REF!,0)+$A307,MATCH(U$3,TQoL_Indexes!$B$8:$AK$8,0)),"")</f>
        <v/>
      </c>
      <c r="V307" s="86" t="str">
        <f>IFERROR(INDEX(TQoL_Indexes!$B$9:$AK$88,MATCH($A$3,TQoL_Indexes!#REF!,0)+$A307,MATCH(V$3,TQoL_Indexes!$B$8:$AK$8,0)),"")</f>
        <v/>
      </c>
      <c r="W307" s="86" t="str">
        <f>IFERROR(INDEX(TQoL_Indexes!$B$9:$AK$88,MATCH($A$3,TQoL_Indexes!#REF!,0)+$A307,MATCH(W$3,TQoL_Indexes!$B$8:$AK$8,0)),"")</f>
        <v/>
      </c>
      <c r="X307" s="86" t="str">
        <f>IFERROR(INDEX(TQoL_Indexes!$B$9:$AK$88,MATCH($A$3,TQoL_Indexes!#REF!,0)+$A307,MATCH(X$3,TQoL_Indexes!$B$8:$AK$8,0)),"")</f>
        <v/>
      </c>
      <c r="Y307" s="86" t="str">
        <f>IFERROR(INDEX(TQoL_Indexes!$B$9:$AK$88,MATCH($A$3,TQoL_Indexes!#REF!,0)+$A307,MATCH(Y$3,TQoL_Indexes!$B$8:$AK$8,0)),"")</f>
        <v/>
      </c>
      <c r="Z307" s="86" t="str">
        <f>IFERROR(INDEX(TQoL_Indexes!$B$9:$AK$88,MATCH($A$3,TQoL_Indexes!#REF!,0)+$A307,MATCH(Z$3,TQoL_Indexes!$B$8:$AK$8,0)),"")</f>
        <v/>
      </c>
      <c r="AA307" s="86" t="str">
        <f>IFERROR(INDEX(TQoL_Indexes!$B$9:$AK$88,MATCH($A$3,TQoL_Indexes!#REF!,0)+$A307,MATCH(AA$3,TQoL_Indexes!$B$8:$AK$8,0)),"")</f>
        <v/>
      </c>
      <c r="AB307" s="86" t="str">
        <f>IFERROR(INDEX(TQoL_Indexes!$B$9:$AK$88,MATCH($A$3,TQoL_Indexes!#REF!,0)+$A307,MATCH(AB$3,TQoL_Indexes!$B$8:$AK$8,0)),"")</f>
        <v/>
      </c>
      <c r="AC307" s="86" t="str">
        <f>IFERROR(INDEX(TQoL_Indexes!$B$9:$AK$88,MATCH($A$3,TQoL_Indexes!#REF!,0)+$A307,MATCH(AC$3,TQoL_Indexes!$B$8:$AK$8,0)),"")</f>
        <v/>
      </c>
      <c r="AD307" s="86" t="str">
        <f>IFERROR(INDEX(TQoL_Indexes!$B$9:$AK$88,MATCH($A$3,TQoL_Indexes!#REF!,0)+$A307,MATCH(AD$3,TQoL_Indexes!$B$8:$AK$8,0)),"")</f>
        <v/>
      </c>
      <c r="AE307" s="86" t="str">
        <f>IFERROR(INDEX(TQoL_Indexes!$B$9:$AK$88,MATCH($A$3,TQoL_Indexes!#REF!,0)+$A307,MATCH(AE$3,TQoL_Indexes!$B$8:$AK$8,0)),"")</f>
        <v/>
      </c>
      <c r="AF307" s="86" t="str">
        <f>IFERROR(INDEX(TQoL_Indexes!$B$9:$AK$88,MATCH($A$3,TQoL_Indexes!#REF!,0)+$A307,MATCH(AF$3,TQoL_Indexes!$B$8:$AK$8,0)),"")</f>
        <v/>
      </c>
      <c r="AG307" s="86" t="str">
        <f>IFERROR(INDEX(TQoL_Indexes!$B$9:$AK$88,MATCH($A$3,TQoL_Indexes!#REF!,0)+$A307,MATCH(AG$3,TQoL_Indexes!$B$8:$AK$8,0)),"")</f>
        <v/>
      </c>
      <c r="AH307" s="86" t="str">
        <f>IFERROR(INDEX(TQoL_Indexes!$B$9:$AK$88,MATCH($A$3,TQoL_Indexes!#REF!,0)+$A307,MATCH(AH$3,TQoL_Indexes!$B$8:$AK$8,0)),"")</f>
        <v/>
      </c>
      <c r="AI307" s="86" t="str">
        <f>IFERROR(INDEX(TQoL_Indexes!$B$9:$AK$88,MATCH($A$3,TQoL_Indexes!#REF!,0)+$A307,MATCH(AI$3,TQoL_Indexes!$B$8:$AK$8,0)),"")</f>
        <v/>
      </c>
      <c r="AJ307" s="86" t="str">
        <f>IFERROR(INDEX(TQoL_Indexes!$B$9:$AK$88,MATCH($A$3,TQoL_Indexes!#REF!,0)+$A307,MATCH(AJ$3,TQoL_Indexes!$B$8:$AK$8,0)),"")</f>
        <v/>
      </c>
      <c r="AK307" s="86" t="str">
        <f>IFERROR(INDEX(TQoL_Indexes!$B$9:$AK$88,MATCH($A$3,TQoL_Indexes!#REF!,0)+$A307,MATCH(AK$3,TQoL_Indexes!$B$8:$AK$8,0)),"")</f>
        <v/>
      </c>
      <c r="AL307" s="86" t="str">
        <f>IFERROR(INDEX(TQoL_Indexes!$B$9:$AK$88,MATCH($A$3,TQoL_Indexes!#REF!,0)+$A307,MATCH(AL$3,TQoL_Indexes!$B$8:$AK$8,0)),"")</f>
        <v/>
      </c>
      <c r="AM307" s="87" t="str">
        <f>IFERROR(INDEX(TQoL_Indexes!$B$9:$AK$88,MATCH($A$3,TQoL_Indexes!#REF!,0)+$A307,MATCH(AM$3,TQoL_Indexes!$B$8:$AK$8,0)),"")</f>
        <v/>
      </c>
    </row>
    <row r="308" spans="1:39">
      <c r="A308" s="58" t="str">
        <f>IFERROR(IF(A307+1&lt;COUNTIF(TQoL_Indexes!#REF!,Aux_Country!$A$3),A307+1,""),"")</f>
        <v/>
      </c>
      <c r="B308" s="121" t="str">
        <f>IFERROR(INDEX(TQoL_Indexes!$B$9:$AK$88,MATCH($A$3,TQoL_Indexes!#REF!,0)+$A308,MATCH(B$3,TQoL_Indexes!$B$8:$AK$8,0)),"")</f>
        <v/>
      </c>
      <c r="C308" s="116" t="str">
        <f>IFERROR(INDEX(TQoL_Indexes!$B$9:$AK$88,MATCH($A$3,TQoL_Indexes!#REF!,0)+$A308,MATCH(C$3,TQoL_Indexes!$B$8:$AK$8,0)),"")</f>
        <v/>
      </c>
      <c r="D308" s="122" t="str">
        <f>IFERROR(INDEX(TQoL_Indexes!$B$9:$AK$88,MATCH($A$3,TQoL_Indexes!#REF!,0)+$A308,MATCH(D$3,TQoL_Indexes!$B$8:$AK$8,0)),"")</f>
        <v/>
      </c>
      <c r="E308" s="86" t="str">
        <f>IFERROR(INDEX(TQoL_Indexes!$B$9:$AK$88,MATCH($A$3,TQoL_Indexes!#REF!,0)+$A308,MATCH(E$3,TQoL_Indexes!$B$8:$AK$8,0)),"")</f>
        <v/>
      </c>
      <c r="F308" s="86" t="str">
        <f>IFERROR(INDEX(TQoL_Indexes!$B$9:$AK$88,MATCH($A$3,TQoL_Indexes!#REF!,0)+$A308,MATCH(F$3,TQoL_Indexes!$B$8:$AK$8,0)),"")</f>
        <v/>
      </c>
      <c r="G308" s="86" t="str">
        <f>IFERROR(INDEX(TQoL_Indexes!$B$9:$AK$88,MATCH($A$3,TQoL_Indexes!#REF!,0)+$A308,MATCH(G$3,TQoL_Indexes!$B$8:$AK$8,0)),"")</f>
        <v/>
      </c>
      <c r="H308" s="86" t="str">
        <f>IFERROR(INDEX(TQoL_Indexes!$B$9:$AK$88,MATCH($A$3,TQoL_Indexes!#REF!,0)+$A308,MATCH(H$3,TQoL_Indexes!$B$8:$AK$8,0)),"")</f>
        <v/>
      </c>
      <c r="I308" s="86" t="str">
        <f>IFERROR(INDEX(TQoL_Indexes!$B$9:$AK$88,MATCH($A$3,TQoL_Indexes!#REF!,0)+$A308,MATCH(I$3,TQoL_Indexes!$B$8:$AK$8,0)),"")</f>
        <v/>
      </c>
      <c r="J308" s="86" t="str">
        <f>IFERROR(INDEX(TQoL_Indexes!$B$9:$AK$88,MATCH($A$3,TQoL_Indexes!#REF!,0)+$A308,MATCH(J$3,TQoL_Indexes!$B$8:$AK$8,0)),"")</f>
        <v/>
      </c>
      <c r="K308" s="86" t="str">
        <f>IFERROR(INDEX(TQoL_Indexes!$B$9:$AK$88,MATCH($A$3,TQoL_Indexes!#REF!,0)+$A308,MATCH(K$3,TQoL_Indexes!$B$8:$AK$8,0)),"")</f>
        <v/>
      </c>
      <c r="L308" s="86" t="str">
        <f>IFERROR(INDEX(TQoL_Indexes!$B$9:$AK$88,MATCH($A$3,TQoL_Indexes!#REF!,0)+$A308,MATCH(L$3,TQoL_Indexes!$B$8:$AK$8,0)),"")</f>
        <v/>
      </c>
      <c r="M308" s="86" t="str">
        <f>IFERROR(INDEX(TQoL_Indexes!$B$9:$AK$88,MATCH($A$3,TQoL_Indexes!#REF!,0)+$A308,MATCH(M$3,TQoL_Indexes!$B$8:$AK$8,0)),"")</f>
        <v/>
      </c>
      <c r="N308" s="86" t="str">
        <f>IFERROR(INDEX(TQoL_Indexes!$B$9:$AK$88,MATCH($A$3,TQoL_Indexes!#REF!,0)+$A308,MATCH(N$3,TQoL_Indexes!$B$8:$AK$8,0)),"")</f>
        <v/>
      </c>
      <c r="O308" s="86" t="str">
        <f>IFERROR(INDEX(TQoL_Indexes!$B$9:$AK$88,MATCH($A$3,TQoL_Indexes!#REF!,0)+$A308,MATCH(O$3,TQoL_Indexes!$B$8:$AK$8,0)),"")</f>
        <v/>
      </c>
      <c r="P308" s="86" t="str">
        <f>IFERROR(INDEX(TQoL_Indexes!$B$9:$AK$88,MATCH($A$3,TQoL_Indexes!#REF!,0)+$A308,MATCH(P$3,TQoL_Indexes!$B$8:$AK$8,0)),"")</f>
        <v/>
      </c>
      <c r="Q308" s="86" t="str">
        <f>IFERROR(INDEX(TQoL_Indexes!$B$9:$AK$88,MATCH($A$3,TQoL_Indexes!#REF!,0)+$A308,MATCH(Q$3,TQoL_Indexes!$B$8:$AK$8,0)),"")</f>
        <v/>
      </c>
      <c r="R308" s="86" t="str">
        <f>IFERROR(INDEX(TQoL_Indexes!$B$9:$AK$88,MATCH($A$3,TQoL_Indexes!#REF!,0)+$A308,MATCH(R$3,TQoL_Indexes!$B$8:$AK$8,0)),"")</f>
        <v/>
      </c>
      <c r="S308" s="86" t="str">
        <f>IFERROR(INDEX(TQoL_Indexes!$B$9:$AK$88,MATCH($A$3,TQoL_Indexes!#REF!,0)+$A308,MATCH(S$3,TQoL_Indexes!$B$8:$AK$8,0)),"")</f>
        <v/>
      </c>
      <c r="T308" s="86" t="str">
        <f>IFERROR(INDEX(TQoL_Indexes!$B$9:$AK$88,MATCH($A$3,TQoL_Indexes!#REF!,0)+$A308,MATCH(T$3,TQoL_Indexes!$B$8:$AK$8,0)),"")</f>
        <v/>
      </c>
      <c r="U308" s="86" t="str">
        <f>IFERROR(INDEX(TQoL_Indexes!$B$9:$AK$88,MATCH($A$3,TQoL_Indexes!#REF!,0)+$A308,MATCH(U$3,TQoL_Indexes!$B$8:$AK$8,0)),"")</f>
        <v/>
      </c>
      <c r="V308" s="86" t="str">
        <f>IFERROR(INDEX(TQoL_Indexes!$B$9:$AK$88,MATCH($A$3,TQoL_Indexes!#REF!,0)+$A308,MATCH(V$3,TQoL_Indexes!$B$8:$AK$8,0)),"")</f>
        <v/>
      </c>
      <c r="W308" s="86" t="str">
        <f>IFERROR(INDEX(TQoL_Indexes!$B$9:$AK$88,MATCH($A$3,TQoL_Indexes!#REF!,0)+$A308,MATCH(W$3,TQoL_Indexes!$B$8:$AK$8,0)),"")</f>
        <v/>
      </c>
      <c r="X308" s="86" t="str">
        <f>IFERROR(INDEX(TQoL_Indexes!$B$9:$AK$88,MATCH($A$3,TQoL_Indexes!#REF!,0)+$A308,MATCH(X$3,TQoL_Indexes!$B$8:$AK$8,0)),"")</f>
        <v/>
      </c>
      <c r="Y308" s="86" t="str">
        <f>IFERROR(INDEX(TQoL_Indexes!$B$9:$AK$88,MATCH($A$3,TQoL_Indexes!#REF!,0)+$A308,MATCH(Y$3,TQoL_Indexes!$B$8:$AK$8,0)),"")</f>
        <v/>
      </c>
      <c r="Z308" s="86" t="str">
        <f>IFERROR(INDEX(TQoL_Indexes!$B$9:$AK$88,MATCH($A$3,TQoL_Indexes!#REF!,0)+$A308,MATCH(Z$3,TQoL_Indexes!$B$8:$AK$8,0)),"")</f>
        <v/>
      </c>
      <c r="AA308" s="86" t="str">
        <f>IFERROR(INDEX(TQoL_Indexes!$B$9:$AK$88,MATCH($A$3,TQoL_Indexes!#REF!,0)+$A308,MATCH(AA$3,TQoL_Indexes!$B$8:$AK$8,0)),"")</f>
        <v/>
      </c>
      <c r="AB308" s="86" t="str">
        <f>IFERROR(INDEX(TQoL_Indexes!$B$9:$AK$88,MATCH($A$3,TQoL_Indexes!#REF!,0)+$A308,MATCH(AB$3,TQoL_Indexes!$B$8:$AK$8,0)),"")</f>
        <v/>
      </c>
      <c r="AC308" s="86" t="str">
        <f>IFERROR(INDEX(TQoL_Indexes!$B$9:$AK$88,MATCH($A$3,TQoL_Indexes!#REF!,0)+$A308,MATCH(AC$3,TQoL_Indexes!$B$8:$AK$8,0)),"")</f>
        <v/>
      </c>
      <c r="AD308" s="86" t="str">
        <f>IFERROR(INDEX(TQoL_Indexes!$B$9:$AK$88,MATCH($A$3,TQoL_Indexes!#REF!,0)+$A308,MATCH(AD$3,TQoL_Indexes!$B$8:$AK$8,0)),"")</f>
        <v/>
      </c>
      <c r="AE308" s="86" t="str">
        <f>IFERROR(INDEX(TQoL_Indexes!$B$9:$AK$88,MATCH($A$3,TQoL_Indexes!#REF!,0)+$A308,MATCH(AE$3,TQoL_Indexes!$B$8:$AK$8,0)),"")</f>
        <v/>
      </c>
      <c r="AF308" s="86" t="str">
        <f>IFERROR(INDEX(TQoL_Indexes!$B$9:$AK$88,MATCH($A$3,TQoL_Indexes!#REF!,0)+$A308,MATCH(AF$3,TQoL_Indexes!$B$8:$AK$8,0)),"")</f>
        <v/>
      </c>
      <c r="AG308" s="86" t="str">
        <f>IFERROR(INDEX(TQoL_Indexes!$B$9:$AK$88,MATCH($A$3,TQoL_Indexes!#REF!,0)+$A308,MATCH(AG$3,TQoL_Indexes!$B$8:$AK$8,0)),"")</f>
        <v/>
      </c>
      <c r="AH308" s="86" t="str">
        <f>IFERROR(INDEX(TQoL_Indexes!$B$9:$AK$88,MATCH($A$3,TQoL_Indexes!#REF!,0)+$A308,MATCH(AH$3,TQoL_Indexes!$B$8:$AK$8,0)),"")</f>
        <v/>
      </c>
      <c r="AI308" s="86" t="str">
        <f>IFERROR(INDEX(TQoL_Indexes!$B$9:$AK$88,MATCH($A$3,TQoL_Indexes!#REF!,0)+$A308,MATCH(AI$3,TQoL_Indexes!$B$8:$AK$8,0)),"")</f>
        <v/>
      </c>
      <c r="AJ308" s="86" t="str">
        <f>IFERROR(INDEX(TQoL_Indexes!$B$9:$AK$88,MATCH($A$3,TQoL_Indexes!#REF!,0)+$A308,MATCH(AJ$3,TQoL_Indexes!$B$8:$AK$8,0)),"")</f>
        <v/>
      </c>
      <c r="AK308" s="86" t="str">
        <f>IFERROR(INDEX(TQoL_Indexes!$B$9:$AK$88,MATCH($A$3,TQoL_Indexes!#REF!,0)+$A308,MATCH(AK$3,TQoL_Indexes!$B$8:$AK$8,0)),"")</f>
        <v/>
      </c>
      <c r="AL308" s="86" t="str">
        <f>IFERROR(INDEX(TQoL_Indexes!$B$9:$AK$88,MATCH($A$3,TQoL_Indexes!#REF!,0)+$A308,MATCH(AL$3,TQoL_Indexes!$B$8:$AK$8,0)),"")</f>
        <v/>
      </c>
      <c r="AM308" s="87" t="str">
        <f>IFERROR(INDEX(TQoL_Indexes!$B$9:$AK$88,MATCH($A$3,TQoL_Indexes!#REF!,0)+$A308,MATCH(AM$3,TQoL_Indexes!$B$8:$AK$8,0)),"")</f>
        <v/>
      </c>
    </row>
    <row r="309" spans="1:39">
      <c r="A309" s="58" t="str">
        <f>IFERROR(IF(A308+1&lt;COUNTIF(TQoL_Indexes!#REF!,Aux_Country!$A$3),A308+1,""),"")</f>
        <v/>
      </c>
      <c r="B309" s="121" t="str">
        <f>IFERROR(INDEX(TQoL_Indexes!$B$9:$AK$88,MATCH($A$3,TQoL_Indexes!#REF!,0)+$A309,MATCH(B$3,TQoL_Indexes!$B$8:$AK$8,0)),"")</f>
        <v/>
      </c>
      <c r="C309" s="116" t="str">
        <f>IFERROR(INDEX(TQoL_Indexes!$B$9:$AK$88,MATCH($A$3,TQoL_Indexes!#REF!,0)+$A309,MATCH(C$3,TQoL_Indexes!$B$8:$AK$8,0)),"")</f>
        <v/>
      </c>
      <c r="D309" s="122" t="str">
        <f>IFERROR(INDEX(TQoL_Indexes!$B$9:$AK$88,MATCH($A$3,TQoL_Indexes!#REF!,0)+$A309,MATCH(D$3,TQoL_Indexes!$B$8:$AK$8,0)),"")</f>
        <v/>
      </c>
      <c r="E309" s="86" t="str">
        <f>IFERROR(INDEX(TQoL_Indexes!$B$9:$AK$88,MATCH($A$3,TQoL_Indexes!#REF!,0)+$A309,MATCH(E$3,TQoL_Indexes!$B$8:$AK$8,0)),"")</f>
        <v/>
      </c>
      <c r="F309" s="86" t="str">
        <f>IFERROR(INDEX(TQoL_Indexes!$B$9:$AK$88,MATCH($A$3,TQoL_Indexes!#REF!,0)+$A309,MATCH(F$3,TQoL_Indexes!$B$8:$AK$8,0)),"")</f>
        <v/>
      </c>
      <c r="G309" s="86" t="str">
        <f>IFERROR(INDEX(TQoL_Indexes!$B$9:$AK$88,MATCH($A$3,TQoL_Indexes!#REF!,0)+$A309,MATCH(G$3,TQoL_Indexes!$B$8:$AK$8,0)),"")</f>
        <v/>
      </c>
      <c r="H309" s="86" t="str">
        <f>IFERROR(INDEX(TQoL_Indexes!$B$9:$AK$88,MATCH($A$3,TQoL_Indexes!#REF!,0)+$A309,MATCH(H$3,TQoL_Indexes!$B$8:$AK$8,0)),"")</f>
        <v/>
      </c>
      <c r="I309" s="86" t="str">
        <f>IFERROR(INDEX(TQoL_Indexes!$B$9:$AK$88,MATCH($A$3,TQoL_Indexes!#REF!,0)+$A309,MATCH(I$3,TQoL_Indexes!$B$8:$AK$8,0)),"")</f>
        <v/>
      </c>
      <c r="J309" s="86" t="str">
        <f>IFERROR(INDEX(TQoL_Indexes!$B$9:$AK$88,MATCH($A$3,TQoL_Indexes!#REF!,0)+$A309,MATCH(J$3,TQoL_Indexes!$B$8:$AK$8,0)),"")</f>
        <v/>
      </c>
      <c r="K309" s="86" t="str">
        <f>IFERROR(INDEX(TQoL_Indexes!$B$9:$AK$88,MATCH($A$3,TQoL_Indexes!#REF!,0)+$A309,MATCH(K$3,TQoL_Indexes!$B$8:$AK$8,0)),"")</f>
        <v/>
      </c>
      <c r="L309" s="86" t="str">
        <f>IFERROR(INDEX(TQoL_Indexes!$B$9:$AK$88,MATCH($A$3,TQoL_Indexes!#REF!,0)+$A309,MATCH(L$3,TQoL_Indexes!$B$8:$AK$8,0)),"")</f>
        <v/>
      </c>
      <c r="M309" s="86" t="str">
        <f>IFERROR(INDEX(TQoL_Indexes!$B$9:$AK$88,MATCH($A$3,TQoL_Indexes!#REF!,0)+$A309,MATCH(M$3,TQoL_Indexes!$B$8:$AK$8,0)),"")</f>
        <v/>
      </c>
      <c r="N309" s="86" t="str">
        <f>IFERROR(INDEX(TQoL_Indexes!$B$9:$AK$88,MATCH($A$3,TQoL_Indexes!#REF!,0)+$A309,MATCH(N$3,TQoL_Indexes!$B$8:$AK$8,0)),"")</f>
        <v/>
      </c>
      <c r="O309" s="86" t="str">
        <f>IFERROR(INDEX(TQoL_Indexes!$B$9:$AK$88,MATCH($A$3,TQoL_Indexes!#REF!,0)+$A309,MATCH(O$3,TQoL_Indexes!$B$8:$AK$8,0)),"")</f>
        <v/>
      </c>
      <c r="P309" s="86" t="str">
        <f>IFERROR(INDEX(TQoL_Indexes!$B$9:$AK$88,MATCH($A$3,TQoL_Indexes!#REF!,0)+$A309,MATCH(P$3,TQoL_Indexes!$B$8:$AK$8,0)),"")</f>
        <v/>
      </c>
      <c r="Q309" s="86" t="str">
        <f>IFERROR(INDEX(TQoL_Indexes!$B$9:$AK$88,MATCH($A$3,TQoL_Indexes!#REF!,0)+$A309,MATCH(Q$3,TQoL_Indexes!$B$8:$AK$8,0)),"")</f>
        <v/>
      </c>
      <c r="R309" s="86" t="str">
        <f>IFERROR(INDEX(TQoL_Indexes!$B$9:$AK$88,MATCH($A$3,TQoL_Indexes!#REF!,0)+$A309,MATCH(R$3,TQoL_Indexes!$B$8:$AK$8,0)),"")</f>
        <v/>
      </c>
      <c r="S309" s="86" t="str">
        <f>IFERROR(INDEX(TQoL_Indexes!$B$9:$AK$88,MATCH($A$3,TQoL_Indexes!#REF!,0)+$A309,MATCH(S$3,TQoL_Indexes!$B$8:$AK$8,0)),"")</f>
        <v/>
      </c>
      <c r="T309" s="86" t="str">
        <f>IFERROR(INDEX(TQoL_Indexes!$B$9:$AK$88,MATCH($A$3,TQoL_Indexes!#REF!,0)+$A309,MATCH(T$3,TQoL_Indexes!$B$8:$AK$8,0)),"")</f>
        <v/>
      </c>
      <c r="U309" s="86" t="str">
        <f>IFERROR(INDEX(TQoL_Indexes!$B$9:$AK$88,MATCH($A$3,TQoL_Indexes!#REF!,0)+$A309,MATCH(U$3,TQoL_Indexes!$B$8:$AK$8,0)),"")</f>
        <v/>
      </c>
      <c r="V309" s="86" t="str">
        <f>IFERROR(INDEX(TQoL_Indexes!$B$9:$AK$88,MATCH($A$3,TQoL_Indexes!#REF!,0)+$A309,MATCH(V$3,TQoL_Indexes!$B$8:$AK$8,0)),"")</f>
        <v/>
      </c>
      <c r="W309" s="86" t="str">
        <f>IFERROR(INDEX(TQoL_Indexes!$B$9:$AK$88,MATCH($A$3,TQoL_Indexes!#REF!,0)+$A309,MATCH(W$3,TQoL_Indexes!$B$8:$AK$8,0)),"")</f>
        <v/>
      </c>
      <c r="X309" s="86" t="str">
        <f>IFERROR(INDEX(TQoL_Indexes!$B$9:$AK$88,MATCH($A$3,TQoL_Indexes!#REF!,0)+$A309,MATCH(X$3,TQoL_Indexes!$B$8:$AK$8,0)),"")</f>
        <v/>
      </c>
      <c r="Y309" s="86" t="str">
        <f>IFERROR(INDEX(TQoL_Indexes!$B$9:$AK$88,MATCH($A$3,TQoL_Indexes!#REF!,0)+$A309,MATCH(Y$3,TQoL_Indexes!$B$8:$AK$8,0)),"")</f>
        <v/>
      </c>
      <c r="Z309" s="86" t="str">
        <f>IFERROR(INDEX(TQoL_Indexes!$B$9:$AK$88,MATCH($A$3,TQoL_Indexes!#REF!,0)+$A309,MATCH(Z$3,TQoL_Indexes!$B$8:$AK$8,0)),"")</f>
        <v/>
      </c>
      <c r="AA309" s="86" t="str">
        <f>IFERROR(INDEX(TQoL_Indexes!$B$9:$AK$88,MATCH($A$3,TQoL_Indexes!#REF!,0)+$A309,MATCH(AA$3,TQoL_Indexes!$B$8:$AK$8,0)),"")</f>
        <v/>
      </c>
      <c r="AB309" s="86" t="str">
        <f>IFERROR(INDEX(TQoL_Indexes!$B$9:$AK$88,MATCH($A$3,TQoL_Indexes!#REF!,0)+$A309,MATCH(AB$3,TQoL_Indexes!$B$8:$AK$8,0)),"")</f>
        <v/>
      </c>
      <c r="AC309" s="86" t="str">
        <f>IFERROR(INDEX(TQoL_Indexes!$B$9:$AK$88,MATCH($A$3,TQoL_Indexes!#REF!,0)+$A309,MATCH(AC$3,TQoL_Indexes!$B$8:$AK$8,0)),"")</f>
        <v/>
      </c>
      <c r="AD309" s="86" t="str">
        <f>IFERROR(INDEX(TQoL_Indexes!$B$9:$AK$88,MATCH($A$3,TQoL_Indexes!#REF!,0)+$A309,MATCH(AD$3,TQoL_Indexes!$B$8:$AK$8,0)),"")</f>
        <v/>
      </c>
      <c r="AE309" s="86" t="str">
        <f>IFERROR(INDEX(TQoL_Indexes!$B$9:$AK$88,MATCH($A$3,TQoL_Indexes!#REF!,0)+$A309,MATCH(AE$3,TQoL_Indexes!$B$8:$AK$8,0)),"")</f>
        <v/>
      </c>
      <c r="AF309" s="86" t="str">
        <f>IFERROR(INDEX(TQoL_Indexes!$B$9:$AK$88,MATCH($A$3,TQoL_Indexes!#REF!,0)+$A309,MATCH(AF$3,TQoL_Indexes!$B$8:$AK$8,0)),"")</f>
        <v/>
      </c>
      <c r="AG309" s="86" t="str">
        <f>IFERROR(INDEX(TQoL_Indexes!$B$9:$AK$88,MATCH($A$3,TQoL_Indexes!#REF!,0)+$A309,MATCH(AG$3,TQoL_Indexes!$B$8:$AK$8,0)),"")</f>
        <v/>
      </c>
      <c r="AH309" s="86" t="str">
        <f>IFERROR(INDEX(TQoL_Indexes!$B$9:$AK$88,MATCH($A$3,TQoL_Indexes!#REF!,0)+$A309,MATCH(AH$3,TQoL_Indexes!$B$8:$AK$8,0)),"")</f>
        <v/>
      </c>
      <c r="AI309" s="86" t="str">
        <f>IFERROR(INDEX(TQoL_Indexes!$B$9:$AK$88,MATCH($A$3,TQoL_Indexes!#REF!,0)+$A309,MATCH(AI$3,TQoL_Indexes!$B$8:$AK$8,0)),"")</f>
        <v/>
      </c>
      <c r="AJ309" s="86" t="str">
        <f>IFERROR(INDEX(TQoL_Indexes!$B$9:$AK$88,MATCH($A$3,TQoL_Indexes!#REF!,0)+$A309,MATCH(AJ$3,TQoL_Indexes!$B$8:$AK$8,0)),"")</f>
        <v/>
      </c>
      <c r="AK309" s="86" t="str">
        <f>IFERROR(INDEX(TQoL_Indexes!$B$9:$AK$88,MATCH($A$3,TQoL_Indexes!#REF!,0)+$A309,MATCH(AK$3,TQoL_Indexes!$B$8:$AK$8,0)),"")</f>
        <v/>
      </c>
      <c r="AL309" s="86" t="str">
        <f>IFERROR(INDEX(TQoL_Indexes!$B$9:$AK$88,MATCH($A$3,TQoL_Indexes!#REF!,0)+$A309,MATCH(AL$3,TQoL_Indexes!$B$8:$AK$8,0)),"")</f>
        <v/>
      </c>
      <c r="AM309" s="87" t="str">
        <f>IFERROR(INDEX(TQoL_Indexes!$B$9:$AK$88,MATCH($A$3,TQoL_Indexes!#REF!,0)+$A309,MATCH(AM$3,TQoL_Indexes!$B$8:$AK$8,0)),"")</f>
        <v/>
      </c>
    </row>
    <row r="310" spans="1:39">
      <c r="A310" s="58" t="str">
        <f>IFERROR(IF(A309+1&lt;COUNTIF(TQoL_Indexes!#REF!,Aux_Country!$A$3),A309+1,""),"")</f>
        <v/>
      </c>
      <c r="B310" s="121" t="str">
        <f>IFERROR(INDEX(TQoL_Indexes!$B$9:$AK$88,MATCH($A$3,TQoL_Indexes!#REF!,0)+$A310,MATCH(B$3,TQoL_Indexes!$B$8:$AK$8,0)),"")</f>
        <v/>
      </c>
      <c r="C310" s="116" t="str">
        <f>IFERROR(INDEX(TQoL_Indexes!$B$9:$AK$88,MATCH($A$3,TQoL_Indexes!#REF!,0)+$A310,MATCH(C$3,TQoL_Indexes!$B$8:$AK$8,0)),"")</f>
        <v/>
      </c>
      <c r="D310" s="122" t="str">
        <f>IFERROR(INDEX(TQoL_Indexes!$B$9:$AK$88,MATCH($A$3,TQoL_Indexes!#REF!,0)+$A310,MATCH(D$3,TQoL_Indexes!$B$8:$AK$8,0)),"")</f>
        <v/>
      </c>
      <c r="E310" s="86" t="str">
        <f>IFERROR(INDEX(TQoL_Indexes!$B$9:$AK$88,MATCH($A$3,TQoL_Indexes!#REF!,0)+$A310,MATCH(E$3,TQoL_Indexes!$B$8:$AK$8,0)),"")</f>
        <v/>
      </c>
      <c r="F310" s="86" t="str">
        <f>IFERROR(INDEX(TQoL_Indexes!$B$9:$AK$88,MATCH($A$3,TQoL_Indexes!#REF!,0)+$A310,MATCH(F$3,TQoL_Indexes!$B$8:$AK$8,0)),"")</f>
        <v/>
      </c>
      <c r="G310" s="86" t="str">
        <f>IFERROR(INDEX(TQoL_Indexes!$B$9:$AK$88,MATCH($A$3,TQoL_Indexes!#REF!,0)+$A310,MATCH(G$3,TQoL_Indexes!$B$8:$AK$8,0)),"")</f>
        <v/>
      </c>
      <c r="H310" s="86" t="str">
        <f>IFERROR(INDEX(TQoL_Indexes!$B$9:$AK$88,MATCH($A$3,TQoL_Indexes!#REF!,0)+$A310,MATCH(H$3,TQoL_Indexes!$B$8:$AK$8,0)),"")</f>
        <v/>
      </c>
      <c r="I310" s="86" t="str">
        <f>IFERROR(INDEX(TQoL_Indexes!$B$9:$AK$88,MATCH($A$3,TQoL_Indexes!#REF!,0)+$A310,MATCH(I$3,TQoL_Indexes!$B$8:$AK$8,0)),"")</f>
        <v/>
      </c>
      <c r="J310" s="86" t="str">
        <f>IFERROR(INDEX(TQoL_Indexes!$B$9:$AK$88,MATCH($A$3,TQoL_Indexes!#REF!,0)+$A310,MATCH(J$3,TQoL_Indexes!$B$8:$AK$8,0)),"")</f>
        <v/>
      </c>
      <c r="K310" s="86" t="str">
        <f>IFERROR(INDEX(TQoL_Indexes!$B$9:$AK$88,MATCH($A$3,TQoL_Indexes!#REF!,0)+$A310,MATCH(K$3,TQoL_Indexes!$B$8:$AK$8,0)),"")</f>
        <v/>
      </c>
      <c r="L310" s="86" t="str">
        <f>IFERROR(INDEX(TQoL_Indexes!$B$9:$AK$88,MATCH($A$3,TQoL_Indexes!#REF!,0)+$A310,MATCH(L$3,TQoL_Indexes!$B$8:$AK$8,0)),"")</f>
        <v/>
      </c>
      <c r="M310" s="86" t="str">
        <f>IFERROR(INDEX(TQoL_Indexes!$B$9:$AK$88,MATCH($A$3,TQoL_Indexes!#REF!,0)+$A310,MATCH(M$3,TQoL_Indexes!$B$8:$AK$8,0)),"")</f>
        <v/>
      </c>
      <c r="N310" s="86" t="str">
        <f>IFERROR(INDEX(TQoL_Indexes!$B$9:$AK$88,MATCH($A$3,TQoL_Indexes!#REF!,0)+$A310,MATCH(N$3,TQoL_Indexes!$B$8:$AK$8,0)),"")</f>
        <v/>
      </c>
      <c r="O310" s="86" t="str">
        <f>IFERROR(INDEX(TQoL_Indexes!$B$9:$AK$88,MATCH($A$3,TQoL_Indexes!#REF!,0)+$A310,MATCH(O$3,TQoL_Indexes!$B$8:$AK$8,0)),"")</f>
        <v/>
      </c>
      <c r="P310" s="86" t="str">
        <f>IFERROR(INDEX(TQoL_Indexes!$B$9:$AK$88,MATCH($A$3,TQoL_Indexes!#REF!,0)+$A310,MATCH(P$3,TQoL_Indexes!$B$8:$AK$8,0)),"")</f>
        <v/>
      </c>
      <c r="Q310" s="86" t="str">
        <f>IFERROR(INDEX(TQoL_Indexes!$B$9:$AK$88,MATCH($A$3,TQoL_Indexes!#REF!,0)+$A310,MATCH(Q$3,TQoL_Indexes!$B$8:$AK$8,0)),"")</f>
        <v/>
      </c>
      <c r="R310" s="86" t="str">
        <f>IFERROR(INDEX(TQoL_Indexes!$B$9:$AK$88,MATCH($A$3,TQoL_Indexes!#REF!,0)+$A310,MATCH(R$3,TQoL_Indexes!$B$8:$AK$8,0)),"")</f>
        <v/>
      </c>
      <c r="S310" s="86" t="str">
        <f>IFERROR(INDEX(TQoL_Indexes!$B$9:$AK$88,MATCH($A$3,TQoL_Indexes!#REF!,0)+$A310,MATCH(S$3,TQoL_Indexes!$B$8:$AK$8,0)),"")</f>
        <v/>
      </c>
      <c r="T310" s="86" t="str">
        <f>IFERROR(INDEX(TQoL_Indexes!$B$9:$AK$88,MATCH($A$3,TQoL_Indexes!#REF!,0)+$A310,MATCH(T$3,TQoL_Indexes!$B$8:$AK$8,0)),"")</f>
        <v/>
      </c>
      <c r="U310" s="86" t="str">
        <f>IFERROR(INDEX(TQoL_Indexes!$B$9:$AK$88,MATCH($A$3,TQoL_Indexes!#REF!,0)+$A310,MATCH(U$3,TQoL_Indexes!$B$8:$AK$8,0)),"")</f>
        <v/>
      </c>
      <c r="V310" s="86" t="str">
        <f>IFERROR(INDEX(TQoL_Indexes!$B$9:$AK$88,MATCH($A$3,TQoL_Indexes!#REF!,0)+$A310,MATCH(V$3,TQoL_Indexes!$B$8:$AK$8,0)),"")</f>
        <v/>
      </c>
      <c r="W310" s="86" t="str">
        <f>IFERROR(INDEX(TQoL_Indexes!$B$9:$AK$88,MATCH($A$3,TQoL_Indexes!#REF!,0)+$A310,MATCH(W$3,TQoL_Indexes!$B$8:$AK$8,0)),"")</f>
        <v/>
      </c>
      <c r="X310" s="86" t="str">
        <f>IFERROR(INDEX(TQoL_Indexes!$B$9:$AK$88,MATCH($A$3,TQoL_Indexes!#REF!,0)+$A310,MATCH(X$3,TQoL_Indexes!$B$8:$AK$8,0)),"")</f>
        <v/>
      </c>
      <c r="Y310" s="86" t="str">
        <f>IFERROR(INDEX(TQoL_Indexes!$B$9:$AK$88,MATCH($A$3,TQoL_Indexes!#REF!,0)+$A310,MATCH(Y$3,TQoL_Indexes!$B$8:$AK$8,0)),"")</f>
        <v/>
      </c>
      <c r="Z310" s="86" t="str">
        <f>IFERROR(INDEX(TQoL_Indexes!$B$9:$AK$88,MATCH($A$3,TQoL_Indexes!#REF!,0)+$A310,MATCH(Z$3,TQoL_Indexes!$B$8:$AK$8,0)),"")</f>
        <v/>
      </c>
      <c r="AA310" s="86" t="str">
        <f>IFERROR(INDEX(TQoL_Indexes!$B$9:$AK$88,MATCH($A$3,TQoL_Indexes!#REF!,0)+$A310,MATCH(AA$3,TQoL_Indexes!$B$8:$AK$8,0)),"")</f>
        <v/>
      </c>
      <c r="AB310" s="86" t="str">
        <f>IFERROR(INDEX(TQoL_Indexes!$B$9:$AK$88,MATCH($A$3,TQoL_Indexes!#REF!,0)+$A310,MATCH(AB$3,TQoL_Indexes!$B$8:$AK$8,0)),"")</f>
        <v/>
      </c>
      <c r="AC310" s="86" t="str">
        <f>IFERROR(INDEX(TQoL_Indexes!$B$9:$AK$88,MATCH($A$3,TQoL_Indexes!#REF!,0)+$A310,MATCH(AC$3,TQoL_Indexes!$B$8:$AK$8,0)),"")</f>
        <v/>
      </c>
      <c r="AD310" s="86" t="str">
        <f>IFERROR(INDEX(TQoL_Indexes!$B$9:$AK$88,MATCH($A$3,TQoL_Indexes!#REF!,0)+$A310,MATCH(AD$3,TQoL_Indexes!$B$8:$AK$8,0)),"")</f>
        <v/>
      </c>
      <c r="AE310" s="86" t="str">
        <f>IFERROR(INDEX(TQoL_Indexes!$B$9:$AK$88,MATCH($A$3,TQoL_Indexes!#REF!,0)+$A310,MATCH(AE$3,TQoL_Indexes!$B$8:$AK$8,0)),"")</f>
        <v/>
      </c>
      <c r="AF310" s="86" t="str">
        <f>IFERROR(INDEX(TQoL_Indexes!$B$9:$AK$88,MATCH($A$3,TQoL_Indexes!#REF!,0)+$A310,MATCH(AF$3,TQoL_Indexes!$B$8:$AK$8,0)),"")</f>
        <v/>
      </c>
      <c r="AG310" s="86" t="str">
        <f>IFERROR(INDEX(TQoL_Indexes!$B$9:$AK$88,MATCH($A$3,TQoL_Indexes!#REF!,0)+$A310,MATCH(AG$3,TQoL_Indexes!$B$8:$AK$8,0)),"")</f>
        <v/>
      </c>
      <c r="AH310" s="86" t="str">
        <f>IFERROR(INDEX(TQoL_Indexes!$B$9:$AK$88,MATCH($A$3,TQoL_Indexes!#REF!,0)+$A310,MATCH(AH$3,TQoL_Indexes!$B$8:$AK$8,0)),"")</f>
        <v/>
      </c>
      <c r="AI310" s="86" t="str">
        <f>IFERROR(INDEX(TQoL_Indexes!$B$9:$AK$88,MATCH($A$3,TQoL_Indexes!#REF!,0)+$A310,MATCH(AI$3,TQoL_Indexes!$B$8:$AK$8,0)),"")</f>
        <v/>
      </c>
      <c r="AJ310" s="86" t="str">
        <f>IFERROR(INDEX(TQoL_Indexes!$B$9:$AK$88,MATCH($A$3,TQoL_Indexes!#REF!,0)+$A310,MATCH(AJ$3,TQoL_Indexes!$B$8:$AK$8,0)),"")</f>
        <v/>
      </c>
      <c r="AK310" s="86" t="str">
        <f>IFERROR(INDEX(TQoL_Indexes!$B$9:$AK$88,MATCH($A$3,TQoL_Indexes!#REF!,0)+$A310,MATCH(AK$3,TQoL_Indexes!$B$8:$AK$8,0)),"")</f>
        <v/>
      </c>
      <c r="AL310" s="86" t="str">
        <f>IFERROR(INDEX(TQoL_Indexes!$B$9:$AK$88,MATCH($A$3,TQoL_Indexes!#REF!,0)+$A310,MATCH(AL$3,TQoL_Indexes!$B$8:$AK$8,0)),"")</f>
        <v/>
      </c>
      <c r="AM310" s="87" t="str">
        <f>IFERROR(INDEX(TQoL_Indexes!$B$9:$AK$88,MATCH($A$3,TQoL_Indexes!#REF!,0)+$A310,MATCH(AM$3,TQoL_Indexes!$B$8:$AK$8,0)),"")</f>
        <v/>
      </c>
    </row>
    <row r="311" spans="1:39">
      <c r="A311" s="58" t="str">
        <f>IFERROR(IF(A310+1&lt;COUNTIF(TQoL_Indexes!#REF!,Aux_Country!$A$3),A310+1,""),"")</f>
        <v/>
      </c>
      <c r="B311" s="121" t="str">
        <f>IFERROR(INDEX(TQoL_Indexes!$B$9:$AK$88,MATCH($A$3,TQoL_Indexes!#REF!,0)+$A311,MATCH(B$3,TQoL_Indexes!$B$8:$AK$8,0)),"")</f>
        <v/>
      </c>
      <c r="C311" s="116" t="str">
        <f>IFERROR(INDEX(TQoL_Indexes!$B$9:$AK$88,MATCH($A$3,TQoL_Indexes!#REF!,0)+$A311,MATCH(C$3,TQoL_Indexes!$B$8:$AK$8,0)),"")</f>
        <v/>
      </c>
      <c r="D311" s="122" t="str">
        <f>IFERROR(INDEX(TQoL_Indexes!$B$9:$AK$88,MATCH($A$3,TQoL_Indexes!#REF!,0)+$A311,MATCH(D$3,TQoL_Indexes!$B$8:$AK$8,0)),"")</f>
        <v/>
      </c>
      <c r="E311" s="86" t="str">
        <f>IFERROR(INDEX(TQoL_Indexes!$B$9:$AK$88,MATCH($A$3,TQoL_Indexes!#REF!,0)+$A311,MATCH(E$3,TQoL_Indexes!$B$8:$AK$8,0)),"")</f>
        <v/>
      </c>
      <c r="F311" s="86" t="str">
        <f>IFERROR(INDEX(TQoL_Indexes!$B$9:$AK$88,MATCH($A$3,TQoL_Indexes!#REF!,0)+$A311,MATCH(F$3,TQoL_Indexes!$B$8:$AK$8,0)),"")</f>
        <v/>
      </c>
      <c r="G311" s="86" t="str">
        <f>IFERROR(INDEX(TQoL_Indexes!$B$9:$AK$88,MATCH($A$3,TQoL_Indexes!#REF!,0)+$A311,MATCH(G$3,TQoL_Indexes!$B$8:$AK$8,0)),"")</f>
        <v/>
      </c>
      <c r="H311" s="86" t="str">
        <f>IFERROR(INDEX(TQoL_Indexes!$B$9:$AK$88,MATCH($A$3,TQoL_Indexes!#REF!,0)+$A311,MATCH(H$3,TQoL_Indexes!$B$8:$AK$8,0)),"")</f>
        <v/>
      </c>
      <c r="I311" s="86" t="str">
        <f>IFERROR(INDEX(TQoL_Indexes!$B$9:$AK$88,MATCH($A$3,TQoL_Indexes!#REF!,0)+$A311,MATCH(I$3,TQoL_Indexes!$B$8:$AK$8,0)),"")</f>
        <v/>
      </c>
      <c r="J311" s="86" t="str">
        <f>IFERROR(INDEX(TQoL_Indexes!$B$9:$AK$88,MATCH($A$3,TQoL_Indexes!#REF!,0)+$A311,MATCH(J$3,TQoL_Indexes!$B$8:$AK$8,0)),"")</f>
        <v/>
      </c>
      <c r="K311" s="86" t="str">
        <f>IFERROR(INDEX(TQoL_Indexes!$B$9:$AK$88,MATCH($A$3,TQoL_Indexes!#REF!,0)+$A311,MATCH(K$3,TQoL_Indexes!$B$8:$AK$8,0)),"")</f>
        <v/>
      </c>
      <c r="L311" s="86" t="str">
        <f>IFERROR(INDEX(TQoL_Indexes!$B$9:$AK$88,MATCH($A$3,TQoL_Indexes!#REF!,0)+$A311,MATCH(L$3,TQoL_Indexes!$B$8:$AK$8,0)),"")</f>
        <v/>
      </c>
      <c r="M311" s="86" t="str">
        <f>IFERROR(INDEX(TQoL_Indexes!$B$9:$AK$88,MATCH($A$3,TQoL_Indexes!#REF!,0)+$A311,MATCH(M$3,TQoL_Indexes!$B$8:$AK$8,0)),"")</f>
        <v/>
      </c>
      <c r="N311" s="86" t="str">
        <f>IFERROR(INDEX(TQoL_Indexes!$B$9:$AK$88,MATCH($A$3,TQoL_Indexes!#REF!,0)+$A311,MATCH(N$3,TQoL_Indexes!$B$8:$AK$8,0)),"")</f>
        <v/>
      </c>
      <c r="O311" s="86" t="str">
        <f>IFERROR(INDEX(TQoL_Indexes!$B$9:$AK$88,MATCH($A$3,TQoL_Indexes!#REF!,0)+$A311,MATCH(O$3,TQoL_Indexes!$B$8:$AK$8,0)),"")</f>
        <v/>
      </c>
      <c r="P311" s="86" t="str">
        <f>IFERROR(INDEX(TQoL_Indexes!$B$9:$AK$88,MATCH($A$3,TQoL_Indexes!#REF!,0)+$A311,MATCH(P$3,TQoL_Indexes!$B$8:$AK$8,0)),"")</f>
        <v/>
      </c>
      <c r="Q311" s="86" t="str">
        <f>IFERROR(INDEX(TQoL_Indexes!$B$9:$AK$88,MATCH($A$3,TQoL_Indexes!#REF!,0)+$A311,MATCH(Q$3,TQoL_Indexes!$B$8:$AK$8,0)),"")</f>
        <v/>
      </c>
      <c r="R311" s="86" t="str">
        <f>IFERROR(INDEX(TQoL_Indexes!$B$9:$AK$88,MATCH($A$3,TQoL_Indexes!#REF!,0)+$A311,MATCH(R$3,TQoL_Indexes!$B$8:$AK$8,0)),"")</f>
        <v/>
      </c>
      <c r="S311" s="86" t="str">
        <f>IFERROR(INDEX(TQoL_Indexes!$B$9:$AK$88,MATCH($A$3,TQoL_Indexes!#REF!,0)+$A311,MATCH(S$3,TQoL_Indexes!$B$8:$AK$8,0)),"")</f>
        <v/>
      </c>
      <c r="T311" s="86" t="str">
        <f>IFERROR(INDEX(TQoL_Indexes!$B$9:$AK$88,MATCH($A$3,TQoL_Indexes!#REF!,0)+$A311,MATCH(T$3,TQoL_Indexes!$B$8:$AK$8,0)),"")</f>
        <v/>
      </c>
      <c r="U311" s="86" t="str">
        <f>IFERROR(INDEX(TQoL_Indexes!$B$9:$AK$88,MATCH($A$3,TQoL_Indexes!#REF!,0)+$A311,MATCH(U$3,TQoL_Indexes!$B$8:$AK$8,0)),"")</f>
        <v/>
      </c>
      <c r="V311" s="86" t="str">
        <f>IFERROR(INDEX(TQoL_Indexes!$B$9:$AK$88,MATCH($A$3,TQoL_Indexes!#REF!,0)+$A311,MATCH(V$3,TQoL_Indexes!$B$8:$AK$8,0)),"")</f>
        <v/>
      </c>
      <c r="W311" s="86" t="str">
        <f>IFERROR(INDEX(TQoL_Indexes!$B$9:$AK$88,MATCH($A$3,TQoL_Indexes!#REF!,0)+$A311,MATCH(W$3,TQoL_Indexes!$B$8:$AK$8,0)),"")</f>
        <v/>
      </c>
      <c r="X311" s="86" t="str">
        <f>IFERROR(INDEX(TQoL_Indexes!$B$9:$AK$88,MATCH($A$3,TQoL_Indexes!#REF!,0)+$A311,MATCH(X$3,TQoL_Indexes!$B$8:$AK$8,0)),"")</f>
        <v/>
      </c>
      <c r="Y311" s="86" t="str">
        <f>IFERROR(INDEX(TQoL_Indexes!$B$9:$AK$88,MATCH($A$3,TQoL_Indexes!#REF!,0)+$A311,MATCH(Y$3,TQoL_Indexes!$B$8:$AK$8,0)),"")</f>
        <v/>
      </c>
      <c r="Z311" s="86" t="str">
        <f>IFERROR(INDEX(TQoL_Indexes!$B$9:$AK$88,MATCH($A$3,TQoL_Indexes!#REF!,0)+$A311,MATCH(Z$3,TQoL_Indexes!$B$8:$AK$8,0)),"")</f>
        <v/>
      </c>
      <c r="AA311" s="86" t="str">
        <f>IFERROR(INDEX(TQoL_Indexes!$B$9:$AK$88,MATCH($A$3,TQoL_Indexes!#REF!,0)+$A311,MATCH(AA$3,TQoL_Indexes!$B$8:$AK$8,0)),"")</f>
        <v/>
      </c>
      <c r="AB311" s="86" t="str">
        <f>IFERROR(INDEX(TQoL_Indexes!$B$9:$AK$88,MATCH($A$3,TQoL_Indexes!#REF!,0)+$A311,MATCH(AB$3,TQoL_Indexes!$B$8:$AK$8,0)),"")</f>
        <v/>
      </c>
      <c r="AC311" s="86" t="str">
        <f>IFERROR(INDEX(TQoL_Indexes!$B$9:$AK$88,MATCH($A$3,TQoL_Indexes!#REF!,0)+$A311,MATCH(AC$3,TQoL_Indexes!$B$8:$AK$8,0)),"")</f>
        <v/>
      </c>
      <c r="AD311" s="86" t="str">
        <f>IFERROR(INDEX(TQoL_Indexes!$B$9:$AK$88,MATCH($A$3,TQoL_Indexes!#REF!,0)+$A311,MATCH(AD$3,TQoL_Indexes!$B$8:$AK$8,0)),"")</f>
        <v/>
      </c>
      <c r="AE311" s="86" t="str">
        <f>IFERROR(INDEX(TQoL_Indexes!$B$9:$AK$88,MATCH($A$3,TQoL_Indexes!#REF!,0)+$A311,MATCH(AE$3,TQoL_Indexes!$B$8:$AK$8,0)),"")</f>
        <v/>
      </c>
      <c r="AF311" s="86" t="str">
        <f>IFERROR(INDEX(TQoL_Indexes!$B$9:$AK$88,MATCH($A$3,TQoL_Indexes!#REF!,0)+$A311,MATCH(AF$3,TQoL_Indexes!$B$8:$AK$8,0)),"")</f>
        <v/>
      </c>
      <c r="AG311" s="86" t="str">
        <f>IFERROR(INDEX(TQoL_Indexes!$B$9:$AK$88,MATCH($A$3,TQoL_Indexes!#REF!,0)+$A311,MATCH(AG$3,TQoL_Indexes!$B$8:$AK$8,0)),"")</f>
        <v/>
      </c>
      <c r="AH311" s="86" t="str">
        <f>IFERROR(INDEX(TQoL_Indexes!$B$9:$AK$88,MATCH($A$3,TQoL_Indexes!#REF!,0)+$A311,MATCH(AH$3,TQoL_Indexes!$B$8:$AK$8,0)),"")</f>
        <v/>
      </c>
      <c r="AI311" s="86" t="str">
        <f>IFERROR(INDEX(TQoL_Indexes!$B$9:$AK$88,MATCH($A$3,TQoL_Indexes!#REF!,0)+$A311,MATCH(AI$3,TQoL_Indexes!$B$8:$AK$8,0)),"")</f>
        <v/>
      </c>
      <c r="AJ311" s="86" t="str">
        <f>IFERROR(INDEX(TQoL_Indexes!$B$9:$AK$88,MATCH($A$3,TQoL_Indexes!#REF!,0)+$A311,MATCH(AJ$3,TQoL_Indexes!$B$8:$AK$8,0)),"")</f>
        <v/>
      </c>
      <c r="AK311" s="86" t="str">
        <f>IFERROR(INDEX(TQoL_Indexes!$B$9:$AK$88,MATCH($A$3,TQoL_Indexes!#REF!,0)+$A311,MATCH(AK$3,TQoL_Indexes!$B$8:$AK$8,0)),"")</f>
        <v/>
      </c>
      <c r="AL311" s="86" t="str">
        <f>IFERROR(INDEX(TQoL_Indexes!$B$9:$AK$88,MATCH($A$3,TQoL_Indexes!#REF!,0)+$A311,MATCH(AL$3,TQoL_Indexes!$B$8:$AK$8,0)),"")</f>
        <v/>
      </c>
      <c r="AM311" s="87" t="str">
        <f>IFERROR(INDEX(TQoL_Indexes!$B$9:$AK$88,MATCH($A$3,TQoL_Indexes!#REF!,0)+$A311,MATCH(AM$3,TQoL_Indexes!$B$8:$AK$8,0)),"")</f>
        <v/>
      </c>
    </row>
    <row r="312" spans="1:39">
      <c r="A312" s="58" t="str">
        <f>IFERROR(IF(A311+1&lt;COUNTIF(TQoL_Indexes!#REF!,Aux_Country!$A$3),A311+1,""),"")</f>
        <v/>
      </c>
      <c r="B312" s="121" t="str">
        <f>IFERROR(INDEX(TQoL_Indexes!$B$9:$AK$88,MATCH($A$3,TQoL_Indexes!#REF!,0)+$A312,MATCH(B$3,TQoL_Indexes!$B$8:$AK$8,0)),"")</f>
        <v/>
      </c>
      <c r="C312" s="116" t="str">
        <f>IFERROR(INDEX(TQoL_Indexes!$B$9:$AK$88,MATCH($A$3,TQoL_Indexes!#REF!,0)+$A312,MATCH(C$3,TQoL_Indexes!$B$8:$AK$8,0)),"")</f>
        <v/>
      </c>
      <c r="D312" s="122" t="str">
        <f>IFERROR(INDEX(TQoL_Indexes!$B$9:$AK$88,MATCH($A$3,TQoL_Indexes!#REF!,0)+$A312,MATCH(D$3,TQoL_Indexes!$B$8:$AK$8,0)),"")</f>
        <v/>
      </c>
      <c r="E312" s="86" t="str">
        <f>IFERROR(INDEX(TQoL_Indexes!$B$9:$AK$88,MATCH($A$3,TQoL_Indexes!#REF!,0)+$A312,MATCH(E$3,TQoL_Indexes!$B$8:$AK$8,0)),"")</f>
        <v/>
      </c>
      <c r="F312" s="86" t="str">
        <f>IFERROR(INDEX(TQoL_Indexes!$B$9:$AK$88,MATCH($A$3,TQoL_Indexes!#REF!,0)+$A312,MATCH(F$3,TQoL_Indexes!$B$8:$AK$8,0)),"")</f>
        <v/>
      </c>
      <c r="G312" s="86" t="str">
        <f>IFERROR(INDEX(TQoL_Indexes!$B$9:$AK$88,MATCH($A$3,TQoL_Indexes!#REF!,0)+$A312,MATCH(G$3,TQoL_Indexes!$B$8:$AK$8,0)),"")</f>
        <v/>
      </c>
      <c r="H312" s="86" t="str">
        <f>IFERROR(INDEX(TQoL_Indexes!$B$9:$AK$88,MATCH($A$3,TQoL_Indexes!#REF!,0)+$A312,MATCH(H$3,TQoL_Indexes!$B$8:$AK$8,0)),"")</f>
        <v/>
      </c>
      <c r="I312" s="86" t="str">
        <f>IFERROR(INDEX(TQoL_Indexes!$B$9:$AK$88,MATCH($A$3,TQoL_Indexes!#REF!,0)+$A312,MATCH(I$3,TQoL_Indexes!$B$8:$AK$8,0)),"")</f>
        <v/>
      </c>
      <c r="J312" s="86" t="str">
        <f>IFERROR(INDEX(TQoL_Indexes!$B$9:$AK$88,MATCH($A$3,TQoL_Indexes!#REF!,0)+$A312,MATCH(J$3,TQoL_Indexes!$B$8:$AK$8,0)),"")</f>
        <v/>
      </c>
      <c r="K312" s="86" t="str">
        <f>IFERROR(INDEX(TQoL_Indexes!$B$9:$AK$88,MATCH($A$3,TQoL_Indexes!#REF!,0)+$A312,MATCH(K$3,TQoL_Indexes!$B$8:$AK$8,0)),"")</f>
        <v/>
      </c>
      <c r="L312" s="86" t="str">
        <f>IFERROR(INDEX(TQoL_Indexes!$B$9:$AK$88,MATCH($A$3,TQoL_Indexes!#REF!,0)+$A312,MATCH(L$3,TQoL_Indexes!$B$8:$AK$8,0)),"")</f>
        <v/>
      </c>
      <c r="M312" s="86" t="str">
        <f>IFERROR(INDEX(TQoL_Indexes!$B$9:$AK$88,MATCH($A$3,TQoL_Indexes!#REF!,0)+$A312,MATCH(M$3,TQoL_Indexes!$B$8:$AK$8,0)),"")</f>
        <v/>
      </c>
      <c r="N312" s="86" t="str">
        <f>IFERROR(INDEX(TQoL_Indexes!$B$9:$AK$88,MATCH($A$3,TQoL_Indexes!#REF!,0)+$A312,MATCH(N$3,TQoL_Indexes!$B$8:$AK$8,0)),"")</f>
        <v/>
      </c>
      <c r="O312" s="86" t="str">
        <f>IFERROR(INDEX(TQoL_Indexes!$B$9:$AK$88,MATCH($A$3,TQoL_Indexes!#REF!,0)+$A312,MATCH(O$3,TQoL_Indexes!$B$8:$AK$8,0)),"")</f>
        <v/>
      </c>
      <c r="P312" s="86" t="str">
        <f>IFERROR(INDEX(TQoL_Indexes!$B$9:$AK$88,MATCH($A$3,TQoL_Indexes!#REF!,0)+$A312,MATCH(P$3,TQoL_Indexes!$B$8:$AK$8,0)),"")</f>
        <v/>
      </c>
      <c r="Q312" s="86" t="str">
        <f>IFERROR(INDEX(TQoL_Indexes!$B$9:$AK$88,MATCH($A$3,TQoL_Indexes!#REF!,0)+$A312,MATCH(Q$3,TQoL_Indexes!$B$8:$AK$8,0)),"")</f>
        <v/>
      </c>
      <c r="R312" s="86" t="str">
        <f>IFERROR(INDEX(TQoL_Indexes!$B$9:$AK$88,MATCH($A$3,TQoL_Indexes!#REF!,0)+$A312,MATCH(R$3,TQoL_Indexes!$B$8:$AK$8,0)),"")</f>
        <v/>
      </c>
      <c r="S312" s="86" t="str">
        <f>IFERROR(INDEX(TQoL_Indexes!$B$9:$AK$88,MATCH($A$3,TQoL_Indexes!#REF!,0)+$A312,MATCH(S$3,TQoL_Indexes!$B$8:$AK$8,0)),"")</f>
        <v/>
      </c>
      <c r="T312" s="86" t="str">
        <f>IFERROR(INDEX(TQoL_Indexes!$B$9:$AK$88,MATCH($A$3,TQoL_Indexes!#REF!,0)+$A312,MATCH(T$3,TQoL_Indexes!$B$8:$AK$8,0)),"")</f>
        <v/>
      </c>
      <c r="U312" s="86" t="str">
        <f>IFERROR(INDEX(TQoL_Indexes!$B$9:$AK$88,MATCH($A$3,TQoL_Indexes!#REF!,0)+$A312,MATCH(U$3,TQoL_Indexes!$B$8:$AK$8,0)),"")</f>
        <v/>
      </c>
      <c r="V312" s="86" t="str">
        <f>IFERROR(INDEX(TQoL_Indexes!$B$9:$AK$88,MATCH($A$3,TQoL_Indexes!#REF!,0)+$A312,MATCH(V$3,TQoL_Indexes!$B$8:$AK$8,0)),"")</f>
        <v/>
      </c>
      <c r="W312" s="86" t="str">
        <f>IFERROR(INDEX(TQoL_Indexes!$B$9:$AK$88,MATCH($A$3,TQoL_Indexes!#REF!,0)+$A312,MATCH(W$3,TQoL_Indexes!$B$8:$AK$8,0)),"")</f>
        <v/>
      </c>
      <c r="X312" s="86" t="str">
        <f>IFERROR(INDEX(TQoL_Indexes!$B$9:$AK$88,MATCH($A$3,TQoL_Indexes!#REF!,0)+$A312,MATCH(X$3,TQoL_Indexes!$B$8:$AK$8,0)),"")</f>
        <v/>
      </c>
      <c r="Y312" s="86" t="str">
        <f>IFERROR(INDEX(TQoL_Indexes!$B$9:$AK$88,MATCH($A$3,TQoL_Indexes!#REF!,0)+$A312,MATCH(Y$3,TQoL_Indexes!$B$8:$AK$8,0)),"")</f>
        <v/>
      </c>
      <c r="Z312" s="86" t="str">
        <f>IFERROR(INDEX(TQoL_Indexes!$B$9:$AK$88,MATCH($A$3,TQoL_Indexes!#REF!,0)+$A312,MATCH(Z$3,TQoL_Indexes!$B$8:$AK$8,0)),"")</f>
        <v/>
      </c>
      <c r="AA312" s="86" t="str">
        <f>IFERROR(INDEX(TQoL_Indexes!$B$9:$AK$88,MATCH($A$3,TQoL_Indexes!#REF!,0)+$A312,MATCH(AA$3,TQoL_Indexes!$B$8:$AK$8,0)),"")</f>
        <v/>
      </c>
      <c r="AB312" s="86" t="str">
        <f>IFERROR(INDEX(TQoL_Indexes!$B$9:$AK$88,MATCH($A$3,TQoL_Indexes!#REF!,0)+$A312,MATCH(AB$3,TQoL_Indexes!$B$8:$AK$8,0)),"")</f>
        <v/>
      </c>
      <c r="AC312" s="86" t="str">
        <f>IFERROR(INDEX(TQoL_Indexes!$B$9:$AK$88,MATCH($A$3,TQoL_Indexes!#REF!,0)+$A312,MATCH(AC$3,TQoL_Indexes!$B$8:$AK$8,0)),"")</f>
        <v/>
      </c>
      <c r="AD312" s="86" t="str">
        <f>IFERROR(INDEX(TQoL_Indexes!$B$9:$AK$88,MATCH($A$3,TQoL_Indexes!#REF!,0)+$A312,MATCH(AD$3,TQoL_Indexes!$B$8:$AK$8,0)),"")</f>
        <v/>
      </c>
      <c r="AE312" s="86" t="str">
        <f>IFERROR(INDEX(TQoL_Indexes!$B$9:$AK$88,MATCH($A$3,TQoL_Indexes!#REF!,0)+$A312,MATCH(AE$3,TQoL_Indexes!$B$8:$AK$8,0)),"")</f>
        <v/>
      </c>
      <c r="AF312" s="86" t="str">
        <f>IFERROR(INDEX(TQoL_Indexes!$B$9:$AK$88,MATCH($A$3,TQoL_Indexes!#REF!,0)+$A312,MATCH(AF$3,TQoL_Indexes!$B$8:$AK$8,0)),"")</f>
        <v/>
      </c>
      <c r="AG312" s="86" t="str">
        <f>IFERROR(INDEX(TQoL_Indexes!$B$9:$AK$88,MATCH($A$3,TQoL_Indexes!#REF!,0)+$A312,MATCH(AG$3,TQoL_Indexes!$B$8:$AK$8,0)),"")</f>
        <v/>
      </c>
      <c r="AH312" s="86" t="str">
        <f>IFERROR(INDEX(TQoL_Indexes!$B$9:$AK$88,MATCH($A$3,TQoL_Indexes!#REF!,0)+$A312,MATCH(AH$3,TQoL_Indexes!$B$8:$AK$8,0)),"")</f>
        <v/>
      </c>
      <c r="AI312" s="86" t="str">
        <f>IFERROR(INDEX(TQoL_Indexes!$B$9:$AK$88,MATCH($A$3,TQoL_Indexes!#REF!,0)+$A312,MATCH(AI$3,TQoL_Indexes!$B$8:$AK$8,0)),"")</f>
        <v/>
      </c>
      <c r="AJ312" s="86" t="str">
        <f>IFERROR(INDEX(TQoL_Indexes!$B$9:$AK$88,MATCH($A$3,TQoL_Indexes!#REF!,0)+$A312,MATCH(AJ$3,TQoL_Indexes!$B$8:$AK$8,0)),"")</f>
        <v/>
      </c>
      <c r="AK312" s="86" t="str">
        <f>IFERROR(INDEX(TQoL_Indexes!$B$9:$AK$88,MATCH($A$3,TQoL_Indexes!#REF!,0)+$A312,MATCH(AK$3,TQoL_Indexes!$B$8:$AK$8,0)),"")</f>
        <v/>
      </c>
      <c r="AL312" s="86" t="str">
        <f>IFERROR(INDEX(TQoL_Indexes!$B$9:$AK$88,MATCH($A$3,TQoL_Indexes!#REF!,0)+$A312,MATCH(AL$3,TQoL_Indexes!$B$8:$AK$8,0)),"")</f>
        <v/>
      </c>
      <c r="AM312" s="87" t="str">
        <f>IFERROR(INDEX(TQoL_Indexes!$B$9:$AK$88,MATCH($A$3,TQoL_Indexes!#REF!,0)+$A312,MATCH(AM$3,TQoL_Indexes!$B$8:$AK$8,0)),"")</f>
        <v/>
      </c>
    </row>
    <row r="313" spans="1:39">
      <c r="A313" s="58" t="str">
        <f>IFERROR(IF(A312+1&lt;COUNTIF(TQoL_Indexes!#REF!,Aux_Country!$A$3),A312+1,""),"")</f>
        <v/>
      </c>
      <c r="B313" s="121" t="str">
        <f>IFERROR(INDEX(TQoL_Indexes!$B$9:$AK$88,MATCH($A$3,TQoL_Indexes!#REF!,0)+$A313,MATCH(B$3,TQoL_Indexes!$B$8:$AK$8,0)),"")</f>
        <v/>
      </c>
      <c r="C313" s="116" t="str">
        <f>IFERROR(INDEX(TQoL_Indexes!$B$9:$AK$88,MATCH($A$3,TQoL_Indexes!#REF!,0)+$A313,MATCH(C$3,TQoL_Indexes!$B$8:$AK$8,0)),"")</f>
        <v/>
      </c>
      <c r="D313" s="122" t="str">
        <f>IFERROR(INDEX(TQoL_Indexes!$B$9:$AK$88,MATCH($A$3,TQoL_Indexes!#REF!,0)+$A313,MATCH(D$3,TQoL_Indexes!$B$8:$AK$8,0)),"")</f>
        <v/>
      </c>
      <c r="E313" s="86" t="str">
        <f>IFERROR(INDEX(TQoL_Indexes!$B$9:$AK$88,MATCH($A$3,TQoL_Indexes!#REF!,0)+$A313,MATCH(E$3,TQoL_Indexes!$B$8:$AK$8,0)),"")</f>
        <v/>
      </c>
      <c r="F313" s="86" t="str">
        <f>IFERROR(INDEX(TQoL_Indexes!$B$9:$AK$88,MATCH($A$3,TQoL_Indexes!#REF!,0)+$A313,MATCH(F$3,TQoL_Indexes!$B$8:$AK$8,0)),"")</f>
        <v/>
      </c>
      <c r="G313" s="86" t="str">
        <f>IFERROR(INDEX(TQoL_Indexes!$B$9:$AK$88,MATCH($A$3,TQoL_Indexes!#REF!,0)+$A313,MATCH(G$3,TQoL_Indexes!$B$8:$AK$8,0)),"")</f>
        <v/>
      </c>
      <c r="H313" s="86" t="str">
        <f>IFERROR(INDEX(TQoL_Indexes!$B$9:$AK$88,MATCH($A$3,TQoL_Indexes!#REF!,0)+$A313,MATCH(H$3,TQoL_Indexes!$B$8:$AK$8,0)),"")</f>
        <v/>
      </c>
      <c r="I313" s="86" t="str">
        <f>IFERROR(INDEX(TQoL_Indexes!$B$9:$AK$88,MATCH($A$3,TQoL_Indexes!#REF!,0)+$A313,MATCH(I$3,TQoL_Indexes!$B$8:$AK$8,0)),"")</f>
        <v/>
      </c>
      <c r="J313" s="86" t="str">
        <f>IFERROR(INDEX(TQoL_Indexes!$B$9:$AK$88,MATCH($A$3,TQoL_Indexes!#REF!,0)+$A313,MATCH(J$3,TQoL_Indexes!$B$8:$AK$8,0)),"")</f>
        <v/>
      </c>
      <c r="K313" s="86" t="str">
        <f>IFERROR(INDEX(TQoL_Indexes!$B$9:$AK$88,MATCH($A$3,TQoL_Indexes!#REF!,0)+$A313,MATCH(K$3,TQoL_Indexes!$B$8:$AK$8,0)),"")</f>
        <v/>
      </c>
      <c r="L313" s="86" t="str">
        <f>IFERROR(INDEX(TQoL_Indexes!$B$9:$AK$88,MATCH($A$3,TQoL_Indexes!#REF!,0)+$A313,MATCH(L$3,TQoL_Indexes!$B$8:$AK$8,0)),"")</f>
        <v/>
      </c>
      <c r="M313" s="86" t="str">
        <f>IFERROR(INDEX(TQoL_Indexes!$B$9:$AK$88,MATCH($A$3,TQoL_Indexes!#REF!,0)+$A313,MATCH(M$3,TQoL_Indexes!$B$8:$AK$8,0)),"")</f>
        <v/>
      </c>
      <c r="N313" s="86" t="str">
        <f>IFERROR(INDEX(TQoL_Indexes!$B$9:$AK$88,MATCH($A$3,TQoL_Indexes!#REF!,0)+$A313,MATCH(N$3,TQoL_Indexes!$B$8:$AK$8,0)),"")</f>
        <v/>
      </c>
      <c r="O313" s="86" t="str">
        <f>IFERROR(INDEX(TQoL_Indexes!$B$9:$AK$88,MATCH($A$3,TQoL_Indexes!#REF!,0)+$A313,MATCH(O$3,TQoL_Indexes!$B$8:$AK$8,0)),"")</f>
        <v/>
      </c>
      <c r="P313" s="86" t="str">
        <f>IFERROR(INDEX(TQoL_Indexes!$B$9:$AK$88,MATCH($A$3,TQoL_Indexes!#REF!,0)+$A313,MATCH(P$3,TQoL_Indexes!$B$8:$AK$8,0)),"")</f>
        <v/>
      </c>
      <c r="Q313" s="86" t="str">
        <f>IFERROR(INDEX(TQoL_Indexes!$B$9:$AK$88,MATCH($A$3,TQoL_Indexes!#REF!,0)+$A313,MATCH(Q$3,TQoL_Indexes!$B$8:$AK$8,0)),"")</f>
        <v/>
      </c>
      <c r="R313" s="86" t="str">
        <f>IFERROR(INDEX(TQoL_Indexes!$B$9:$AK$88,MATCH($A$3,TQoL_Indexes!#REF!,0)+$A313,MATCH(R$3,TQoL_Indexes!$B$8:$AK$8,0)),"")</f>
        <v/>
      </c>
      <c r="S313" s="86" t="str">
        <f>IFERROR(INDEX(TQoL_Indexes!$B$9:$AK$88,MATCH($A$3,TQoL_Indexes!#REF!,0)+$A313,MATCH(S$3,TQoL_Indexes!$B$8:$AK$8,0)),"")</f>
        <v/>
      </c>
      <c r="T313" s="86" t="str">
        <f>IFERROR(INDEX(TQoL_Indexes!$B$9:$AK$88,MATCH($A$3,TQoL_Indexes!#REF!,0)+$A313,MATCH(T$3,TQoL_Indexes!$B$8:$AK$8,0)),"")</f>
        <v/>
      </c>
      <c r="U313" s="86" t="str">
        <f>IFERROR(INDEX(TQoL_Indexes!$B$9:$AK$88,MATCH($A$3,TQoL_Indexes!#REF!,0)+$A313,MATCH(U$3,TQoL_Indexes!$B$8:$AK$8,0)),"")</f>
        <v/>
      </c>
      <c r="V313" s="86" t="str">
        <f>IFERROR(INDEX(TQoL_Indexes!$B$9:$AK$88,MATCH($A$3,TQoL_Indexes!#REF!,0)+$A313,MATCH(V$3,TQoL_Indexes!$B$8:$AK$8,0)),"")</f>
        <v/>
      </c>
      <c r="W313" s="86" t="str">
        <f>IFERROR(INDEX(TQoL_Indexes!$B$9:$AK$88,MATCH($A$3,TQoL_Indexes!#REF!,0)+$A313,MATCH(W$3,TQoL_Indexes!$B$8:$AK$8,0)),"")</f>
        <v/>
      </c>
      <c r="X313" s="86" t="str">
        <f>IFERROR(INDEX(TQoL_Indexes!$B$9:$AK$88,MATCH($A$3,TQoL_Indexes!#REF!,0)+$A313,MATCH(X$3,TQoL_Indexes!$B$8:$AK$8,0)),"")</f>
        <v/>
      </c>
      <c r="Y313" s="86" t="str">
        <f>IFERROR(INDEX(TQoL_Indexes!$B$9:$AK$88,MATCH($A$3,TQoL_Indexes!#REF!,0)+$A313,MATCH(Y$3,TQoL_Indexes!$B$8:$AK$8,0)),"")</f>
        <v/>
      </c>
      <c r="Z313" s="86" t="str">
        <f>IFERROR(INDEX(TQoL_Indexes!$B$9:$AK$88,MATCH($A$3,TQoL_Indexes!#REF!,0)+$A313,MATCH(Z$3,TQoL_Indexes!$B$8:$AK$8,0)),"")</f>
        <v/>
      </c>
      <c r="AA313" s="86" t="str">
        <f>IFERROR(INDEX(TQoL_Indexes!$B$9:$AK$88,MATCH($A$3,TQoL_Indexes!#REF!,0)+$A313,MATCH(AA$3,TQoL_Indexes!$B$8:$AK$8,0)),"")</f>
        <v/>
      </c>
      <c r="AB313" s="86" t="str">
        <f>IFERROR(INDEX(TQoL_Indexes!$B$9:$AK$88,MATCH($A$3,TQoL_Indexes!#REF!,0)+$A313,MATCH(AB$3,TQoL_Indexes!$B$8:$AK$8,0)),"")</f>
        <v/>
      </c>
      <c r="AC313" s="86" t="str">
        <f>IFERROR(INDEX(TQoL_Indexes!$B$9:$AK$88,MATCH($A$3,TQoL_Indexes!#REF!,0)+$A313,MATCH(AC$3,TQoL_Indexes!$B$8:$AK$8,0)),"")</f>
        <v/>
      </c>
      <c r="AD313" s="86" t="str">
        <f>IFERROR(INDEX(TQoL_Indexes!$B$9:$AK$88,MATCH($A$3,TQoL_Indexes!#REF!,0)+$A313,MATCH(AD$3,TQoL_Indexes!$B$8:$AK$8,0)),"")</f>
        <v/>
      </c>
      <c r="AE313" s="86" t="str">
        <f>IFERROR(INDEX(TQoL_Indexes!$B$9:$AK$88,MATCH($A$3,TQoL_Indexes!#REF!,0)+$A313,MATCH(AE$3,TQoL_Indexes!$B$8:$AK$8,0)),"")</f>
        <v/>
      </c>
      <c r="AF313" s="86" t="str">
        <f>IFERROR(INDEX(TQoL_Indexes!$B$9:$AK$88,MATCH($A$3,TQoL_Indexes!#REF!,0)+$A313,MATCH(AF$3,TQoL_Indexes!$B$8:$AK$8,0)),"")</f>
        <v/>
      </c>
      <c r="AG313" s="86" t="str">
        <f>IFERROR(INDEX(TQoL_Indexes!$B$9:$AK$88,MATCH($A$3,TQoL_Indexes!#REF!,0)+$A313,MATCH(AG$3,TQoL_Indexes!$B$8:$AK$8,0)),"")</f>
        <v/>
      </c>
      <c r="AH313" s="86" t="str">
        <f>IFERROR(INDEX(TQoL_Indexes!$B$9:$AK$88,MATCH($A$3,TQoL_Indexes!#REF!,0)+$A313,MATCH(AH$3,TQoL_Indexes!$B$8:$AK$8,0)),"")</f>
        <v/>
      </c>
      <c r="AI313" s="86" t="str">
        <f>IFERROR(INDEX(TQoL_Indexes!$B$9:$AK$88,MATCH($A$3,TQoL_Indexes!#REF!,0)+$A313,MATCH(AI$3,TQoL_Indexes!$B$8:$AK$8,0)),"")</f>
        <v/>
      </c>
      <c r="AJ313" s="86" t="str">
        <f>IFERROR(INDEX(TQoL_Indexes!$B$9:$AK$88,MATCH($A$3,TQoL_Indexes!#REF!,0)+$A313,MATCH(AJ$3,TQoL_Indexes!$B$8:$AK$8,0)),"")</f>
        <v/>
      </c>
      <c r="AK313" s="86" t="str">
        <f>IFERROR(INDEX(TQoL_Indexes!$B$9:$AK$88,MATCH($A$3,TQoL_Indexes!#REF!,0)+$A313,MATCH(AK$3,TQoL_Indexes!$B$8:$AK$8,0)),"")</f>
        <v/>
      </c>
      <c r="AL313" s="86" t="str">
        <f>IFERROR(INDEX(TQoL_Indexes!$B$9:$AK$88,MATCH($A$3,TQoL_Indexes!#REF!,0)+$A313,MATCH(AL$3,TQoL_Indexes!$B$8:$AK$8,0)),"")</f>
        <v/>
      </c>
      <c r="AM313" s="87" t="str">
        <f>IFERROR(INDEX(TQoL_Indexes!$B$9:$AK$88,MATCH($A$3,TQoL_Indexes!#REF!,0)+$A313,MATCH(AM$3,TQoL_Indexes!$B$8:$AK$8,0)),"")</f>
        <v/>
      </c>
    </row>
    <row r="314" spans="1:39">
      <c r="A314" s="58" t="str">
        <f>IFERROR(IF(A313+1&lt;COUNTIF(TQoL_Indexes!#REF!,Aux_Country!$A$3),A313+1,""),"")</f>
        <v/>
      </c>
      <c r="B314" s="121" t="str">
        <f>IFERROR(INDEX(TQoL_Indexes!$B$9:$AK$88,MATCH($A$3,TQoL_Indexes!#REF!,0)+$A314,MATCH(B$3,TQoL_Indexes!$B$8:$AK$8,0)),"")</f>
        <v/>
      </c>
      <c r="C314" s="116" t="str">
        <f>IFERROR(INDEX(TQoL_Indexes!$B$9:$AK$88,MATCH($A$3,TQoL_Indexes!#REF!,0)+$A314,MATCH(C$3,TQoL_Indexes!$B$8:$AK$8,0)),"")</f>
        <v/>
      </c>
      <c r="D314" s="122" t="str">
        <f>IFERROR(INDEX(TQoL_Indexes!$B$9:$AK$88,MATCH($A$3,TQoL_Indexes!#REF!,0)+$A314,MATCH(D$3,TQoL_Indexes!$B$8:$AK$8,0)),"")</f>
        <v/>
      </c>
      <c r="E314" s="86" t="str">
        <f>IFERROR(INDEX(TQoL_Indexes!$B$9:$AK$88,MATCH($A$3,TQoL_Indexes!#REF!,0)+$A314,MATCH(E$3,TQoL_Indexes!$B$8:$AK$8,0)),"")</f>
        <v/>
      </c>
      <c r="F314" s="86" t="str">
        <f>IFERROR(INDEX(TQoL_Indexes!$B$9:$AK$88,MATCH($A$3,TQoL_Indexes!#REF!,0)+$A314,MATCH(F$3,TQoL_Indexes!$B$8:$AK$8,0)),"")</f>
        <v/>
      </c>
      <c r="G314" s="86" t="str">
        <f>IFERROR(INDEX(TQoL_Indexes!$B$9:$AK$88,MATCH($A$3,TQoL_Indexes!#REF!,0)+$A314,MATCH(G$3,TQoL_Indexes!$B$8:$AK$8,0)),"")</f>
        <v/>
      </c>
      <c r="H314" s="86" t="str">
        <f>IFERROR(INDEX(TQoL_Indexes!$B$9:$AK$88,MATCH($A$3,TQoL_Indexes!#REF!,0)+$A314,MATCH(H$3,TQoL_Indexes!$B$8:$AK$8,0)),"")</f>
        <v/>
      </c>
      <c r="I314" s="86" t="str">
        <f>IFERROR(INDEX(TQoL_Indexes!$B$9:$AK$88,MATCH($A$3,TQoL_Indexes!#REF!,0)+$A314,MATCH(I$3,TQoL_Indexes!$B$8:$AK$8,0)),"")</f>
        <v/>
      </c>
      <c r="J314" s="86" t="str">
        <f>IFERROR(INDEX(TQoL_Indexes!$B$9:$AK$88,MATCH($A$3,TQoL_Indexes!#REF!,0)+$A314,MATCH(J$3,TQoL_Indexes!$B$8:$AK$8,0)),"")</f>
        <v/>
      </c>
      <c r="K314" s="86" t="str">
        <f>IFERROR(INDEX(TQoL_Indexes!$B$9:$AK$88,MATCH($A$3,TQoL_Indexes!#REF!,0)+$A314,MATCH(K$3,TQoL_Indexes!$B$8:$AK$8,0)),"")</f>
        <v/>
      </c>
      <c r="L314" s="86" t="str">
        <f>IFERROR(INDEX(TQoL_Indexes!$B$9:$AK$88,MATCH($A$3,TQoL_Indexes!#REF!,0)+$A314,MATCH(L$3,TQoL_Indexes!$B$8:$AK$8,0)),"")</f>
        <v/>
      </c>
      <c r="M314" s="86" t="str">
        <f>IFERROR(INDEX(TQoL_Indexes!$B$9:$AK$88,MATCH($A$3,TQoL_Indexes!#REF!,0)+$A314,MATCH(M$3,TQoL_Indexes!$B$8:$AK$8,0)),"")</f>
        <v/>
      </c>
      <c r="N314" s="86" t="str">
        <f>IFERROR(INDEX(TQoL_Indexes!$B$9:$AK$88,MATCH($A$3,TQoL_Indexes!#REF!,0)+$A314,MATCH(N$3,TQoL_Indexes!$B$8:$AK$8,0)),"")</f>
        <v/>
      </c>
      <c r="O314" s="86" t="str">
        <f>IFERROR(INDEX(TQoL_Indexes!$B$9:$AK$88,MATCH($A$3,TQoL_Indexes!#REF!,0)+$A314,MATCH(O$3,TQoL_Indexes!$B$8:$AK$8,0)),"")</f>
        <v/>
      </c>
      <c r="P314" s="86" t="str">
        <f>IFERROR(INDEX(TQoL_Indexes!$B$9:$AK$88,MATCH($A$3,TQoL_Indexes!#REF!,0)+$A314,MATCH(P$3,TQoL_Indexes!$B$8:$AK$8,0)),"")</f>
        <v/>
      </c>
      <c r="Q314" s="86" t="str">
        <f>IFERROR(INDEX(TQoL_Indexes!$B$9:$AK$88,MATCH($A$3,TQoL_Indexes!#REF!,0)+$A314,MATCH(Q$3,TQoL_Indexes!$B$8:$AK$8,0)),"")</f>
        <v/>
      </c>
      <c r="R314" s="86" t="str">
        <f>IFERROR(INDEX(TQoL_Indexes!$B$9:$AK$88,MATCH($A$3,TQoL_Indexes!#REF!,0)+$A314,MATCH(R$3,TQoL_Indexes!$B$8:$AK$8,0)),"")</f>
        <v/>
      </c>
      <c r="S314" s="86" t="str">
        <f>IFERROR(INDEX(TQoL_Indexes!$B$9:$AK$88,MATCH($A$3,TQoL_Indexes!#REF!,0)+$A314,MATCH(S$3,TQoL_Indexes!$B$8:$AK$8,0)),"")</f>
        <v/>
      </c>
      <c r="T314" s="86" t="str">
        <f>IFERROR(INDEX(TQoL_Indexes!$B$9:$AK$88,MATCH($A$3,TQoL_Indexes!#REF!,0)+$A314,MATCH(T$3,TQoL_Indexes!$B$8:$AK$8,0)),"")</f>
        <v/>
      </c>
      <c r="U314" s="86" t="str">
        <f>IFERROR(INDEX(TQoL_Indexes!$B$9:$AK$88,MATCH($A$3,TQoL_Indexes!#REF!,0)+$A314,MATCH(U$3,TQoL_Indexes!$B$8:$AK$8,0)),"")</f>
        <v/>
      </c>
      <c r="V314" s="86" t="str">
        <f>IFERROR(INDEX(TQoL_Indexes!$B$9:$AK$88,MATCH($A$3,TQoL_Indexes!#REF!,0)+$A314,MATCH(V$3,TQoL_Indexes!$B$8:$AK$8,0)),"")</f>
        <v/>
      </c>
      <c r="W314" s="86" t="str">
        <f>IFERROR(INDEX(TQoL_Indexes!$B$9:$AK$88,MATCH($A$3,TQoL_Indexes!#REF!,0)+$A314,MATCH(W$3,TQoL_Indexes!$B$8:$AK$8,0)),"")</f>
        <v/>
      </c>
      <c r="X314" s="86" t="str">
        <f>IFERROR(INDEX(TQoL_Indexes!$B$9:$AK$88,MATCH($A$3,TQoL_Indexes!#REF!,0)+$A314,MATCH(X$3,TQoL_Indexes!$B$8:$AK$8,0)),"")</f>
        <v/>
      </c>
      <c r="Y314" s="86" t="str">
        <f>IFERROR(INDEX(TQoL_Indexes!$B$9:$AK$88,MATCH($A$3,TQoL_Indexes!#REF!,0)+$A314,MATCH(Y$3,TQoL_Indexes!$B$8:$AK$8,0)),"")</f>
        <v/>
      </c>
      <c r="Z314" s="86" t="str">
        <f>IFERROR(INDEX(TQoL_Indexes!$B$9:$AK$88,MATCH($A$3,TQoL_Indexes!#REF!,0)+$A314,MATCH(Z$3,TQoL_Indexes!$B$8:$AK$8,0)),"")</f>
        <v/>
      </c>
      <c r="AA314" s="86" t="str">
        <f>IFERROR(INDEX(TQoL_Indexes!$B$9:$AK$88,MATCH($A$3,TQoL_Indexes!#REF!,0)+$A314,MATCH(AA$3,TQoL_Indexes!$B$8:$AK$8,0)),"")</f>
        <v/>
      </c>
      <c r="AB314" s="86" t="str">
        <f>IFERROR(INDEX(TQoL_Indexes!$B$9:$AK$88,MATCH($A$3,TQoL_Indexes!#REF!,0)+$A314,MATCH(AB$3,TQoL_Indexes!$B$8:$AK$8,0)),"")</f>
        <v/>
      </c>
      <c r="AC314" s="86" t="str">
        <f>IFERROR(INDEX(TQoL_Indexes!$B$9:$AK$88,MATCH($A$3,TQoL_Indexes!#REF!,0)+$A314,MATCH(AC$3,TQoL_Indexes!$B$8:$AK$8,0)),"")</f>
        <v/>
      </c>
      <c r="AD314" s="86" t="str">
        <f>IFERROR(INDEX(TQoL_Indexes!$B$9:$AK$88,MATCH($A$3,TQoL_Indexes!#REF!,0)+$A314,MATCH(AD$3,TQoL_Indexes!$B$8:$AK$8,0)),"")</f>
        <v/>
      </c>
      <c r="AE314" s="86" t="str">
        <f>IFERROR(INDEX(TQoL_Indexes!$B$9:$AK$88,MATCH($A$3,TQoL_Indexes!#REF!,0)+$A314,MATCH(AE$3,TQoL_Indexes!$B$8:$AK$8,0)),"")</f>
        <v/>
      </c>
      <c r="AF314" s="86" t="str">
        <f>IFERROR(INDEX(TQoL_Indexes!$B$9:$AK$88,MATCH($A$3,TQoL_Indexes!#REF!,0)+$A314,MATCH(AF$3,TQoL_Indexes!$B$8:$AK$8,0)),"")</f>
        <v/>
      </c>
      <c r="AG314" s="86" t="str">
        <f>IFERROR(INDEX(TQoL_Indexes!$B$9:$AK$88,MATCH($A$3,TQoL_Indexes!#REF!,0)+$A314,MATCH(AG$3,TQoL_Indexes!$B$8:$AK$8,0)),"")</f>
        <v/>
      </c>
      <c r="AH314" s="86" t="str">
        <f>IFERROR(INDEX(TQoL_Indexes!$B$9:$AK$88,MATCH($A$3,TQoL_Indexes!#REF!,0)+$A314,MATCH(AH$3,TQoL_Indexes!$B$8:$AK$8,0)),"")</f>
        <v/>
      </c>
      <c r="AI314" s="86" t="str">
        <f>IFERROR(INDEX(TQoL_Indexes!$B$9:$AK$88,MATCH($A$3,TQoL_Indexes!#REF!,0)+$A314,MATCH(AI$3,TQoL_Indexes!$B$8:$AK$8,0)),"")</f>
        <v/>
      </c>
      <c r="AJ314" s="86" t="str">
        <f>IFERROR(INDEX(TQoL_Indexes!$B$9:$AK$88,MATCH($A$3,TQoL_Indexes!#REF!,0)+$A314,MATCH(AJ$3,TQoL_Indexes!$B$8:$AK$8,0)),"")</f>
        <v/>
      </c>
      <c r="AK314" s="86" t="str">
        <f>IFERROR(INDEX(TQoL_Indexes!$B$9:$AK$88,MATCH($A$3,TQoL_Indexes!#REF!,0)+$A314,MATCH(AK$3,TQoL_Indexes!$B$8:$AK$8,0)),"")</f>
        <v/>
      </c>
      <c r="AL314" s="86" t="str">
        <f>IFERROR(INDEX(TQoL_Indexes!$B$9:$AK$88,MATCH($A$3,TQoL_Indexes!#REF!,0)+$A314,MATCH(AL$3,TQoL_Indexes!$B$8:$AK$8,0)),"")</f>
        <v/>
      </c>
      <c r="AM314" s="87" t="str">
        <f>IFERROR(INDEX(TQoL_Indexes!$B$9:$AK$88,MATCH($A$3,TQoL_Indexes!#REF!,0)+$A314,MATCH(AM$3,TQoL_Indexes!$B$8:$AK$8,0)),"")</f>
        <v/>
      </c>
    </row>
    <row r="315" spans="1:39">
      <c r="A315" s="58" t="str">
        <f>IFERROR(IF(A314+1&lt;COUNTIF(TQoL_Indexes!#REF!,Aux_Country!$A$3),A314+1,""),"")</f>
        <v/>
      </c>
      <c r="B315" s="121" t="str">
        <f>IFERROR(INDEX(TQoL_Indexes!$B$9:$AK$88,MATCH($A$3,TQoL_Indexes!#REF!,0)+$A315,MATCH(B$3,TQoL_Indexes!$B$8:$AK$8,0)),"")</f>
        <v/>
      </c>
      <c r="C315" s="116" t="str">
        <f>IFERROR(INDEX(TQoL_Indexes!$B$9:$AK$88,MATCH($A$3,TQoL_Indexes!#REF!,0)+$A315,MATCH(C$3,TQoL_Indexes!$B$8:$AK$8,0)),"")</f>
        <v/>
      </c>
      <c r="D315" s="122" t="str">
        <f>IFERROR(INDEX(TQoL_Indexes!$B$9:$AK$88,MATCH($A$3,TQoL_Indexes!#REF!,0)+$A315,MATCH(D$3,TQoL_Indexes!$B$8:$AK$8,0)),"")</f>
        <v/>
      </c>
      <c r="E315" s="86" t="str">
        <f>IFERROR(INDEX(TQoL_Indexes!$B$9:$AK$88,MATCH($A$3,TQoL_Indexes!#REF!,0)+$A315,MATCH(E$3,TQoL_Indexes!$B$8:$AK$8,0)),"")</f>
        <v/>
      </c>
      <c r="F315" s="86" t="str">
        <f>IFERROR(INDEX(TQoL_Indexes!$B$9:$AK$88,MATCH($A$3,TQoL_Indexes!#REF!,0)+$A315,MATCH(F$3,TQoL_Indexes!$B$8:$AK$8,0)),"")</f>
        <v/>
      </c>
      <c r="G315" s="86" t="str">
        <f>IFERROR(INDEX(TQoL_Indexes!$B$9:$AK$88,MATCH($A$3,TQoL_Indexes!#REF!,0)+$A315,MATCH(G$3,TQoL_Indexes!$B$8:$AK$8,0)),"")</f>
        <v/>
      </c>
      <c r="H315" s="86" t="str">
        <f>IFERROR(INDEX(TQoL_Indexes!$B$9:$AK$88,MATCH($A$3,TQoL_Indexes!#REF!,0)+$A315,MATCH(H$3,TQoL_Indexes!$B$8:$AK$8,0)),"")</f>
        <v/>
      </c>
      <c r="I315" s="86" t="str">
        <f>IFERROR(INDEX(TQoL_Indexes!$B$9:$AK$88,MATCH($A$3,TQoL_Indexes!#REF!,0)+$A315,MATCH(I$3,TQoL_Indexes!$B$8:$AK$8,0)),"")</f>
        <v/>
      </c>
      <c r="J315" s="86" t="str">
        <f>IFERROR(INDEX(TQoL_Indexes!$B$9:$AK$88,MATCH($A$3,TQoL_Indexes!#REF!,0)+$A315,MATCH(J$3,TQoL_Indexes!$B$8:$AK$8,0)),"")</f>
        <v/>
      </c>
      <c r="K315" s="86" t="str">
        <f>IFERROR(INDEX(TQoL_Indexes!$B$9:$AK$88,MATCH($A$3,TQoL_Indexes!#REF!,0)+$A315,MATCH(K$3,TQoL_Indexes!$B$8:$AK$8,0)),"")</f>
        <v/>
      </c>
      <c r="L315" s="86" t="str">
        <f>IFERROR(INDEX(TQoL_Indexes!$B$9:$AK$88,MATCH($A$3,TQoL_Indexes!#REF!,0)+$A315,MATCH(L$3,TQoL_Indexes!$B$8:$AK$8,0)),"")</f>
        <v/>
      </c>
      <c r="M315" s="86" t="str">
        <f>IFERROR(INDEX(TQoL_Indexes!$B$9:$AK$88,MATCH($A$3,TQoL_Indexes!#REF!,0)+$A315,MATCH(M$3,TQoL_Indexes!$B$8:$AK$8,0)),"")</f>
        <v/>
      </c>
      <c r="N315" s="86" t="str">
        <f>IFERROR(INDEX(TQoL_Indexes!$B$9:$AK$88,MATCH($A$3,TQoL_Indexes!#REF!,0)+$A315,MATCH(N$3,TQoL_Indexes!$B$8:$AK$8,0)),"")</f>
        <v/>
      </c>
      <c r="O315" s="86" t="str">
        <f>IFERROR(INDEX(TQoL_Indexes!$B$9:$AK$88,MATCH($A$3,TQoL_Indexes!#REF!,0)+$A315,MATCH(O$3,TQoL_Indexes!$B$8:$AK$8,0)),"")</f>
        <v/>
      </c>
      <c r="P315" s="86" t="str">
        <f>IFERROR(INDEX(TQoL_Indexes!$B$9:$AK$88,MATCH($A$3,TQoL_Indexes!#REF!,0)+$A315,MATCH(P$3,TQoL_Indexes!$B$8:$AK$8,0)),"")</f>
        <v/>
      </c>
      <c r="Q315" s="86" t="str">
        <f>IFERROR(INDEX(TQoL_Indexes!$B$9:$AK$88,MATCH($A$3,TQoL_Indexes!#REF!,0)+$A315,MATCH(Q$3,TQoL_Indexes!$B$8:$AK$8,0)),"")</f>
        <v/>
      </c>
      <c r="R315" s="86" t="str">
        <f>IFERROR(INDEX(TQoL_Indexes!$B$9:$AK$88,MATCH($A$3,TQoL_Indexes!#REF!,0)+$A315,MATCH(R$3,TQoL_Indexes!$B$8:$AK$8,0)),"")</f>
        <v/>
      </c>
      <c r="S315" s="86" t="str">
        <f>IFERROR(INDEX(TQoL_Indexes!$B$9:$AK$88,MATCH($A$3,TQoL_Indexes!#REF!,0)+$A315,MATCH(S$3,TQoL_Indexes!$B$8:$AK$8,0)),"")</f>
        <v/>
      </c>
      <c r="T315" s="86" t="str">
        <f>IFERROR(INDEX(TQoL_Indexes!$B$9:$AK$88,MATCH($A$3,TQoL_Indexes!#REF!,0)+$A315,MATCH(T$3,TQoL_Indexes!$B$8:$AK$8,0)),"")</f>
        <v/>
      </c>
      <c r="U315" s="86" t="str">
        <f>IFERROR(INDEX(TQoL_Indexes!$B$9:$AK$88,MATCH($A$3,TQoL_Indexes!#REF!,0)+$A315,MATCH(U$3,TQoL_Indexes!$B$8:$AK$8,0)),"")</f>
        <v/>
      </c>
      <c r="V315" s="86" t="str">
        <f>IFERROR(INDEX(TQoL_Indexes!$B$9:$AK$88,MATCH($A$3,TQoL_Indexes!#REF!,0)+$A315,MATCH(V$3,TQoL_Indexes!$B$8:$AK$8,0)),"")</f>
        <v/>
      </c>
      <c r="W315" s="86" t="str">
        <f>IFERROR(INDEX(TQoL_Indexes!$B$9:$AK$88,MATCH($A$3,TQoL_Indexes!#REF!,0)+$A315,MATCH(W$3,TQoL_Indexes!$B$8:$AK$8,0)),"")</f>
        <v/>
      </c>
      <c r="X315" s="86" t="str">
        <f>IFERROR(INDEX(TQoL_Indexes!$B$9:$AK$88,MATCH($A$3,TQoL_Indexes!#REF!,0)+$A315,MATCH(X$3,TQoL_Indexes!$B$8:$AK$8,0)),"")</f>
        <v/>
      </c>
      <c r="Y315" s="86" t="str">
        <f>IFERROR(INDEX(TQoL_Indexes!$B$9:$AK$88,MATCH($A$3,TQoL_Indexes!#REF!,0)+$A315,MATCH(Y$3,TQoL_Indexes!$B$8:$AK$8,0)),"")</f>
        <v/>
      </c>
      <c r="Z315" s="86" t="str">
        <f>IFERROR(INDEX(TQoL_Indexes!$B$9:$AK$88,MATCH($A$3,TQoL_Indexes!#REF!,0)+$A315,MATCH(Z$3,TQoL_Indexes!$B$8:$AK$8,0)),"")</f>
        <v/>
      </c>
      <c r="AA315" s="86" t="str">
        <f>IFERROR(INDEX(TQoL_Indexes!$B$9:$AK$88,MATCH($A$3,TQoL_Indexes!#REF!,0)+$A315,MATCH(AA$3,TQoL_Indexes!$B$8:$AK$8,0)),"")</f>
        <v/>
      </c>
      <c r="AB315" s="86" t="str">
        <f>IFERROR(INDEX(TQoL_Indexes!$B$9:$AK$88,MATCH($A$3,TQoL_Indexes!#REF!,0)+$A315,MATCH(AB$3,TQoL_Indexes!$B$8:$AK$8,0)),"")</f>
        <v/>
      </c>
      <c r="AC315" s="86" t="str">
        <f>IFERROR(INDEX(TQoL_Indexes!$B$9:$AK$88,MATCH($A$3,TQoL_Indexes!#REF!,0)+$A315,MATCH(AC$3,TQoL_Indexes!$B$8:$AK$8,0)),"")</f>
        <v/>
      </c>
      <c r="AD315" s="86" t="str">
        <f>IFERROR(INDEX(TQoL_Indexes!$B$9:$AK$88,MATCH($A$3,TQoL_Indexes!#REF!,0)+$A315,MATCH(AD$3,TQoL_Indexes!$B$8:$AK$8,0)),"")</f>
        <v/>
      </c>
      <c r="AE315" s="86" t="str">
        <f>IFERROR(INDEX(TQoL_Indexes!$B$9:$AK$88,MATCH($A$3,TQoL_Indexes!#REF!,0)+$A315,MATCH(AE$3,TQoL_Indexes!$B$8:$AK$8,0)),"")</f>
        <v/>
      </c>
      <c r="AF315" s="86" t="str">
        <f>IFERROR(INDEX(TQoL_Indexes!$B$9:$AK$88,MATCH($A$3,TQoL_Indexes!#REF!,0)+$A315,MATCH(AF$3,TQoL_Indexes!$B$8:$AK$8,0)),"")</f>
        <v/>
      </c>
      <c r="AG315" s="86" t="str">
        <f>IFERROR(INDEX(TQoL_Indexes!$B$9:$AK$88,MATCH($A$3,TQoL_Indexes!#REF!,0)+$A315,MATCH(AG$3,TQoL_Indexes!$B$8:$AK$8,0)),"")</f>
        <v/>
      </c>
      <c r="AH315" s="86" t="str">
        <f>IFERROR(INDEX(TQoL_Indexes!$B$9:$AK$88,MATCH($A$3,TQoL_Indexes!#REF!,0)+$A315,MATCH(AH$3,TQoL_Indexes!$B$8:$AK$8,0)),"")</f>
        <v/>
      </c>
      <c r="AI315" s="86" t="str">
        <f>IFERROR(INDEX(TQoL_Indexes!$B$9:$AK$88,MATCH($A$3,TQoL_Indexes!#REF!,0)+$A315,MATCH(AI$3,TQoL_Indexes!$B$8:$AK$8,0)),"")</f>
        <v/>
      </c>
      <c r="AJ315" s="86" t="str">
        <f>IFERROR(INDEX(TQoL_Indexes!$B$9:$AK$88,MATCH($A$3,TQoL_Indexes!#REF!,0)+$A315,MATCH(AJ$3,TQoL_Indexes!$B$8:$AK$8,0)),"")</f>
        <v/>
      </c>
      <c r="AK315" s="86" t="str">
        <f>IFERROR(INDEX(TQoL_Indexes!$B$9:$AK$88,MATCH($A$3,TQoL_Indexes!#REF!,0)+$A315,MATCH(AK$3,TQoL_Indexes!$B$8:$AK$8,0)),"")</f>
        <v/>
      </c>
      <c r="AL315" s="86" t="str">
        <f>IFERROR(INDEX(TQoL_Indexes!$B$9:$AK$88,MATCH($A$3,TQoL_Indexes!#REF!,0)+$A315,MATCH(AL$3,TQoL_Indexes!$B$8:$AK$8,0)),"")</f>
        <v/>
      </c>
      <c r="AM315" s="87" t="str">
        <f>IFERROR(INDEX(TQoL_Indexes!$B$9:$AK$88,MATCH($A$3,TQoL_Indexes!#REF!,0)+$A315,MATCH(AM$3,TQoL_Indexes!$B$8:$AK$8,0)),"")</f>
        <v/>
      </c>
    </row>
    <row r="316" spans="1:39">
      <c r="A316" s="58" t="str">
        <f>IFERROR(IF(A315+1&lt;COUNTIF(TQoL_Indexes!#REF!,Aux_Country!$A$3),A315+1,""),"")</f>
        <v/>
      </c>
      <c r="B316" s="121" t="str">
        <f>IFERROR(INDEX(TQoL_Indexes!$B$9:$AK$88,MATCH($A$3,TQoL_Indexes!#REF!,0)+$A316,MATCH(B$3,TQoL_Indexes!$B$8:$AK$8,0)),"")</f>
        <v/>
      </c>
      <c r="C316" s="116" t="str">
        <f>IFERROR(INDEX(TQoL_Indexes!$B$9:$AK$88,MATCH($A$3,TQoL_Indexes!#REF!,0)+$A316,MATCH(C$3,TQoL_Indexes!$B$8:$AK$8,0)),"")</f>
        <v/>
      </c>
      <c r="D316" s="122" t="str">
        <f>IFERROR(INDEX(TQoL_Indexes!$B$9:$AK$88,MATCH($A$3,TQoL_Indexes!#REF!,0)+$A316,MATCH(D$3,TQoL_Indexes!$B$8:$AK$8,0)),"")</f>
        <v/>
      </c>
      <c r="E316" s="86" t="str">
        <f>IFERROR(INDEX(TQoL_Indexes!$B$9:$AK$88,MATCH($A$3,TQoL_Indexes!#REF!,0)+$A316,MATCH(E$3,TQoL_Indexes!$B$8:$AK$8,0)),"")</f>
        <v/>
      </c>
      <c r="F316" s="86" t="str">
        <f>IFERROR(INDEX(TQoL_Indexes!$B$9:$AK$88,MATCH($A$3,TQoL_Indexes!#REF!,0)+$A316,MATCH(F$3,TQoL_Indexes!$B$8:$AK$8,0)),"")</f>
        <v/>
      </c>
      <c r="G316" s="86" t="str">
        <f>IFERROR(INDEX(TQoL_Indexes!$B$9:$AK$88,MATCH($A$3,TQoL_Indexes!#REF!,0)+$A316,MATCH(G$3,TQoL_Indexes!$B$8:$AK$8,0)),"")</f>
        <v/>
      </c>
      <c r="H316" s="86" t="str">
        <f>IFERROR(INDEX(TQoL_Indexes!$B$9:$AK$88,MATCH($A$3,TQoL_Indexes!#REF!,0)+$A316,MATCH(H$3,TQoL_Indexes!$B$8:$AK$8,0)),"")</f>
        <v/>
      </c>
      <c r="I316" s="86" t="str">
        <f>IFERROR(INDEX(TQoL_Indexes!$B$9:$AK$88,MATCH($A$3,TQoL_Indexes!#REF!,0)+$A316,MATCH(I$3,TQoL_Indexes!$B$8:$AK$8,0)),"")</f>
        <v/>
      </c>
      <c r="J316" s="86" t="str">
        <f>IFERROR(INDEX(TQoL_Indexes!$B$9:$AK$88,MATCH($A$3,TQoL_Indexes!#REF!,0)+$A316,MATCH(J$3,TQoL_Indexes!$B$8:$AK$8,0)),"")</f>
        <v/>
      </c>
      <c r="K316" s="86" t="str">
        <f>IFERROR(INDEX(TQoL_Indexes!$B$9:$AK$88,MATCH($A$3,TQoL_Indexes!#REF!,0)+$A316,MATCH(K$3,TQoL_Indexes!$B$8:$AK$8,0)),"")</f>
        <v/>
      </c>
      <c r="L316" s="86" t="str">
        <f>IFERROR(INDEX(TQoL_Indexes!$B$9:$AK$88,MATCH($A$3,TQoL_Indexes!#REF!,0)+$A316,MATCH(L$3,TQoL_Indexes!$B$8:$AK$8,0)),"")</f>
        <v/>
      </c>
      <c r="M316" s="86" t="str">
        <f>IFERROR(INDEX(TQoL_Indexes!$B$9:$AK$88,MATCH($A$3,TQoL_Indexes!#REF!,0)+$A316,MATCH(M$3,TQoL_Indexes!$B$8:$AK$8,0)),"")</f>
        <v/>
      </c>
      <c r="N316" s="86" t="str">
        <f>IFERROR(INDEX(TQoL_Indexes!$B$9:$AK$88,MATCH($A$3,TQoL_Indexes!#REF!,0)+$A316,MATCH(N$3,TQoL_Indexes!$B$8:$AK$8,0)),"")</f>
        <v/>
      </c>
      <c r="O316" s="86" t="str">
        <f>IFERROR(INDEX(TQoL_Indexes!$B$9:$AK$88,MATCH($A$3,TQoL_Indexes!#REF!,0)+$A316,MATCH(O$3,TQoL_Indexes!$B$8:$AK$8,0)),"")</f>
        <v/>
      </c>
      <c r="P316" s="86" t="str">
        <f>IFERROR(INDEX(TQoL_Indexes!$B$9:$AK$88,MATCH($A$3,TQoL_Indexes!#REF!,0)+$A316,MATCH(P$3,TQoL_Indexes!$B$8:$AK$8,0)),"")</f>
        <v/>
      </c>
      <c r="Q316" s="86" t="str">
        <f>IFERROR(INDEX(TQoL_Indexes!$B$9:$AK$88,MATCH($A$3,TQoL_Indexes!#REF!,0)+$A316,MATCH(Q$3,TQoL_Indexes!$B$8:$AK$8,0)),"")</f>
        <v/>
      </c>
      <c r="R316" s="86" t="str">
        <f>IFERROR(INDEX(TQoL_Indexes!$B$9:$AK$88,MATCH($A$3,TQoL_Indexes!#REF!,0)+$A316,MATCH(R$3,TQoL_Indexes!$B$8:$AK$8,0)),"")</f>
        <v/>
      </c>
      <c r="S316" s="86" t="str">
        <f>IFERROR(INDEX(TQoL_Indexes!$B$9:$AK$88,MATCH($A$3,TQoL_Indexes!#REF!,0)+$A316,MATCH(S$3,TQoL_Indexes!$B$8:$AK$8,0)),"")</f>
        <v/>
      </c>
      <c r="T316" s="86" t="str">
        <f>IFERROR(INDEX(TQoL_Indexes!$B$9:$AK$88,MATCH($A$3,TQoL_Indexes!#REF!,0)+$A316,MATCH(T$3,TQoL_Indexes!$B$8:$AK$8,0)),"")</f>
        <v/>
      </c>
      <c r="U316" s="86" t="str">
        <f>IFERROR(INDEX(TQoL_Indexes!$B$9:$AK$88,MATCH($A$3,TQoL_Indexes!#REF!,0)+$A316,MATCH(U$3,TQoL_Indexes!$B$8:$AK$8,0)),"")</f>
        <v/>
      </c>
      <c r="V316" s="86" t="str">
        <f>IFERROR(INDEX(TQoL_Indexes!$B$9:$AK$88,MATCH($A$3,TQoL_Indexes!#REF!,0)+$A316,MATCH(V$3,TQoL_Indexes!$B$8:$AK$8,0)),"")</f>
        <v/>
      </c>
      <c r="W316" s="86" t="str">
        <f>IFERROR(INDEX(TQoL_Indexes!$B$9:$AK$88,MATCH($A$3,TQoL_Indexes!#REF!,0)+$A316,MATCH(W$3,TQoL_Indexes!$B$8:$AK$8,0)),"")</f>
        <v/>
      </c>
      <c r="X316" s="86" t="str">
        <f>IFERROR(INDEX(TQoL_Indexes!$B$9:$AK$88,MATCH($A$3,TQoL_Indexes!#REF!,0)+$A316,MATCH(X$3,TQoL_Indexes!$B$8:$AK$8,0)),"")</f>
        <v/>
      </c>
      <c r="Y316" s="86" t="str">
        <f>IFERROR(INDEX(TQoL_Indexes!$B$9:$AK$88,MATCH($A$3,TQoL_Indexes!#REF!,0)+$A316,MATCH(Y$3,TQoL_Indexes!$B$8:$AK$8,0)),"")</f>
        <v/>
      </c>
      <c r="Z316" s="86" t="str">
        <f>IFERROR(INDEX(TQoL_Indexes!$B$9:$AK$88,MATCH($A$3,TQoL_Indexes!#REF!,0)+$A316,MATCH(Z$3,TQoL_Indexes!$B$8:$AK$8,0)),"")</f>
        <v/>
      </c>
      <c r="AA316" s="86" t="str">
        <f>IFERROR(INDEX(TQoL_Indexes!$B$9:$AK$88,MATCH($A$3,TQoL_Indexes!#REF!,0)+$A316,MATCH(AA$3,TQoL_Indexes!$B$8:$AK$8,0)),"")</f>
        <v/>
      </c>
      <c r="AB316" s="86" t="str">
        <f>IFERROR(INDEX(TQoL_Indexes!$B$9:$AK$88,MATCH($A$3,TQoL_Indexes!#REF!,0)+$A316,MATCH(AB$3,TQoL_Indexes!$B$8:$AK$8,0)),"")</f>
        <v/>
      </c>
      <c r="AC316" s="86" t="str">
        <f>IFERROR(INDEX(TQoL_Indexes!$B$9:$AK$88,MATCH($A$3,TQoL_Indexes!#REF!,0)+$A316,MATCH(AC$3,TQoL_Indexes!$B$8:$AK$8,0)),"")</f>
        <v/>
      </c>
      <c r="AD316" s="86" t="str">
        <f>IFERROR(INDEX(TQoL_Indexes!$B$9:$AK$88,MATCH($A$3,TQoL_Indexes!#REF!,0)+$A316,MATCH(AD$3,TQoL_Indexes!$B$8:$AK$8,0)),"")</f>
        <v/>
      </c>
      <c r="AE316" s="86" t="str">
        <f>IFERROR(INDEX(TQoL_Indexes!$B$9:$AK$88,MATCH($A$3,TQoL_Indexes!#REF!,0)+$A316,MATCH(AE$3,TQoL_Indexes!$B$8:$AK$8,0)),"")</f>
        <v/>
      </c>
      <c r="AF316" s="86" t="str">
        <f>IFERROR(INDEX(TQoL_Indexes!$B$9:$AK$88,MATCH($A$3,TQoL_Indexes!#REF!,0)+$A316,MATCH(AF$3,TQoL_Indexes!$B$8:$AK$8,0)),"")</f>
        <v/>
      </c>
      <c r="AG316" s="86" t="str">
        <f>IFERROR(INDEX(TQoL_Indexes!$B$9:$AK$88,MATCH($A$3,TQoL_Indexes!#REF!,0)+$A316,MATCH(AG$3,TQoL_Indexes!$B$8:$AK$8,0)),"")</f>
        <v/>
      </c>
      <c r="AH316" s="86" t="str">
        <f>IFERROR(INDEX(TQoL_Indexes!$B$9:$AK$88,MATCH($A$3,TQoL_Indexes!#REF!,0)+$A316,MATCH(AH$3,TQoL_Indexes!$B$8:$AK$8,0)),"")</f>
        <v/>
      </c>
      <c r="AI316" s="86" t="str">
        <f>IFERROR(INDEX(TQoL_Indexes!$B$9:$AK$88,MATCH($A$3,TQoL_Indexes!#REF!,0)+$A316,MATCH(AI$3,TQoL_Indexes!$B$8:$AK$8,0)),"")</f>
        <v/>
      </c>
      <c r="AJ316" s="86" t="str">
        <f>IFERROR(INDEX(TQoL_Indexes!$B$9:$AK$88,MATCH($A$3,TQoL_Indexes!#REF!,0)+$A316,MATCH(AJ$3,TQoL_Indexes!$B$8:$AK$8,0)),"")</f>
        <v/>
      </c>
      <c r="AK316" s="86" t="str">
        <f>IFERROR(INDEX(TQoL_Indexes!$B$9:$AK$88,MATCH($A$3,TQoL_Indexes!#REF!,0)+$A316,MATCH(AK$3,TQoL_Indexes!$B$8:$AK$8,0)),"")</f>
        <v/>
      </c>
      <c r="AL316" s="86" t="str">
        <f>IFERROR(INDEX(TQoL_Indexes!$B$9:$AK$88,MATCH($A$3,TQoL_Indexes!#REF!,0)+$A316,MATCH(AL$3,TQoL_Indexes!$B$8:$AK$8,0)),"")</f>
        <v/>
      </c>
      <c r="AM316" s="87" t="str">
        <f>IFERROR(INDEX(TQoL_Indexes!$B$9:$AK$88,MATCH($A$3,TQoL_Indexes!#REF!,0)+$A316,MATCH(AM$3,TQoL_Indexes!$B$8:$AK$8,0)),"")</f>
        <v/>
      </c>
    </row>
    <row r="317" spans="1:39">
      <c r="A317" s="58" t="str">
        <f>IFERROR(IF(A316+1&lt;COUNTIF(TQoL_Indexes!#REF!,Aux_Country!$A$3),A316+1,""),"")</f>
        <v/>
      </c>
      <c r="B317" s="121" t="str">
        <f>IFERROR(INDEX(TQoL_Indexes!$B$9:$AK$88,MATCH($A$3,TQoL_Indexes!#REF!,0)+$A317,MATCH(B$3,TQoL_Indexes!$B$8:$AK$8,0)),"")</f>
        <v/>
      </c>
      <c r="C317" s="116" t="str">
        <f>IFERROR(INDEX(TQoL_Indexes!$B$9:$AK$88,MATCH($A$3,TQoL_Indexes!#REF!,0)+$A317,MATCH(C$3,TQoL_Indexes!$B$8:$AK$8,0)),"")</f>
        <v/>
      </c>
      <c r="D317" s="122" t="str">
        <f>IFERROR(INDEX(TQoL_Indexes!$B$9:$AK$88,MATCH($A$3,TQoL_Indexes!#REF!,0)+$A317,MATCH(D$3,TQoL_Indexes!$B$8:$AK$8,0)),"")</f>
        <v/>
      </c>
      <c r="E317" s="86" t="str">
        <f>IFERROR(INDEX(TQoL_Indexes!$B$9:$AK$88,MATCH($A$3,TQoL_Indexes!#REF!,0)+$A317,MATCH(E$3,TQoL_Indexes!$B$8:$AK$8,0)),"")</f>
        <v/>
      </c>
      <c r="F317" s="86" t="str">
        <f>IFERROR(INDEX(TQoL_Indexes!$B$9:$AK$88,MATCH($A$3,TQoL_Indexes!#REF!,0)+$A317,MATCH(F$3,TQoL_Indexes!$B$8:$AK$8,0)),"")</f>
        <v/>
      </c>
      <c r="G317" s="86" t="str">
        <f>IFERROR(INDEX(TQoL_Indexes!$B$9:$AK$88,MATCH($A$3,TQoL_Indexes!#REF!,0)+$A317,MATCH(G$3,TQoL_Indexes!$B$8:$AK$8,0)),"")</f>
        <v/>
      </c>
      <c r="H317" s="86" t="str">
        <f>IFERROR(INDEX(TQoL_Indexes!$B$9:$AK$88,MATCH($A$3,TQoL_Indexes!#REF!,0)+$A317,MATCH(H$3,TQoL_Indexes!$B$8:$AK$8,0)),"")</f>
        <v/>
      </c>
      <c r="I317" s="86" t="str">
        <f>IFERROR(INDEX(TQoL_Indexes!$B$9:$AK$88,MATCH($A$3,TQoL_Indexes!#REF!,0)+$A317,MATCH(I$3,TQoL_Indexes!$B$8:$AK$8,0)),"")</f>
        <v/>
      </c>
      <c r="J317" s="86" t="str">
        <f>IFERROR(INDEX(TQoL_Indexes!$B$9:$AK$88,MATCH($A$3,TQoL_Indexes!#REF!,0)+$A317,MATCH(J$3,TQoL_Indexes!$B$8:$AK$8,0)),"")</f>
        <v/>
      </c>
      <c r="K317" s="86" t="str">
        <f>IFERROR(INDEX(TQoL_Indexes!$B$9:$AK$88,MATCH($A$3,TQoL_Indexes!#REF!,0)+$A317,MATCH(K$3,TQoL_Indexes!$B$8:$AK$8,0)),"")</f>
        <v/>
      </c>
      <c r="L317" s="86" t="str">
        <f>IFERROR(INDEX(TQoL_Indexes!$B$9:$AK$88,MATCH($A$3,TQoL_Indexes!#REF!,0)+$A317,MATCH(L$3,TQoL_Indexes!$B$8:$AK$8,0)),"")</f>
        <v/>
      </c>
      <c r="M317" s="86" t="str">
        <f>IFERROR(INDEX(TQoL_Indexes!$B$9:$AK$88,MATCH($A$3,TQoL_Indexes!#REF!,0)+$A317,MATCH(M$3,TQoL_Indexes!$B$8:$AK$8,0)),"")</f>
        <v/>
      </c>
      <c r="N317" s="86" t="str">
        <f>IFERROR(INDEX(TQoL_Indexes!$B$9:$AK$88,MATCH($A$3,TQoL_Indexes!#REF!,0)+$A317,MATCH(N$3,TQoL_Indexes!$B$8:$AK$8,0)),"")</f>
        <v/>
      </c>
      <c r="O317" s="86" t="str">
        <f>IFERROR(INDEX(TQoL_Indexes!$B$9:$AK$88,MATCH($A$3,TQoL_Indexes!#REF!,0)+$A317,MATCH(O$3,TQoL_Indexes!$B$8:$AK$8,0)),"")</f>
        <v/>
      </c>
      <c r="P317" s="86" t="str">
        <f>IFERROR(INDEX(TQoL_Indexes!$B$9:$AK$88,MATCH($A$3,TQoL_Indexes!#REF!,0)+$A317,MATCH(P$3,TQoL_Indexes!$B$8:$AK$8,0)),"")</f>
        <v/>
      </c>
      <c r="Q317" s="86" t="str">
        <f>IFERROR(INDEX(TQoL_Indexes!$B$9:$AK$88,MATCH($A$3,TQoL_Indexes!#REF!,0)+$A317,MATCH(Q$3,TQoL_Indexes!$B$8:$AK$8,0)),"")</f>
        <v/>
      </c>
      <c r="R317" s="86" t="str">
        <f>IFERROR(INDEX(TQoL_Indexes!$B$9:$AK$88,MATCH($A$3,TQoL_Indexes!#REF!,0)+$A317,MATCH(R$3,TQoL_Indexes!$B$8:$AK$8,0)),"")</f>
        <v/>
      </c>
      <c r="S317" s="86" t="str">
        <f>IFERROR(INDEX(TQoL_Indexes!$B$9:$AK$88,MATCH($A$3,TQoL_Indexes!#REF!,0)+$A317,MATCH(S$3,TQoL_Indexes!$B$8:$AK$8,0)),"")</f>
        <v/>
      </c>
      <c r="T317" s="86" t="str">
        <f>IFERROR(INDEX(TQoL_Indexes!$B$9:$AK$88,MATCH($A$3,TQoL_Indexes!#REF!,0)+$A317,MATCH(T$3,TQoL_Indexes!$B$8:$AK$8,0)),"")</f>
        <v/>
      </c>
      <c r="U317" s="86" t="str">
        <f>IFERROR(INDEX(TQoL_Indexes!$B$9:$AK$88,MATCH($A$3,TQoL_Indexes!#REF!,0)+$A317,MATCH(U$3,TQoL_Indexes!$B$8:$AK$8,0)),"")</f>
        <v/>
      </c>
      <c r="V317" s="86" t="str">
        <f>IFERROR(INDEX(TQoL_Indexes!$B$9:$AK$88,MATCH($A$3,TQoL_Indexes!#REF!,0)+$A317,MATCH(V$3,TQoL_Indexes!$B$8:$AK$8,0)),"")</f>
        <v/>
      </c>
      <c r="W317" s="86" t="str">
        <f>IFERROR(INDEX(TQoL_Indexes!$B$9:$AK$88,MATCH($A$3,TQoL_Indexes!#REF!,0)+$A317,MATCH(W$3,TQoL_Indexes!$B$8:$AK$8,0)),"")</f>
        <v/>
      </c>
      <c r="X317" s="86" t="str">
        <f>IFERROR(INDEX(TQoL_Indexes!$B$9:$AK$88,MATCH($A$3,TQoL_Indexes!#REF!,0)+$A317,MATCH(X$3,TQoL_Indexes!$B$8:$AK$8,0)),"")</f>
        <v/>
      </c>
      <c r="Y317" s="86" t="str">
        <f>IFERROR(INDEX(TQoL_Indexes!$B$9:$AK$88,MATCH($A$3,TQoL_Indexes!#REF!,0)+$A317,MATCH(Y$3,TQoL_Indexes!$B$8:$AK$8,0)),"")</f>
        <v/>
      </c>
      <c r="Z317" s="86" t="str">
        <f>IFERROR(INDEX(TQoL_Indexes!$B$9:$AK$88,MATCH($A$3,TQoL_Indexes!#REF!,0)+$A317,MATCH(Z$3,TQoL_Indexes!$B$8:$AK$8,0)),"")</f>
        <v/>
      </c>
      <c r="AA317" s="86" t="str">
        <f>IFERROR(INDEX(TQoL_Indexes!$B$9:$AK$88,MATCH($A$3,TQoL_Indexes!#REF!,0)+$A317,MATCH(AA$3,TQoL_Indexes!$B$8:$AK$8,0)),"")</f>
        <v/>
      </c>
      <c r="AB317" s="86" t="str">
        <f>IFERROR(INDEX(TQoL_Indexes!$B$9:$AK$88,MATCH($A$3,TQoL_Indexes!#REF!,0)+$A317,MATCH(AB$3,TQoL_Indexes!$B$8:$AK$8,0)),"")</f>
        <v/>
      </c>
      <c r="AC317" s="86" t="str">
        <f>IFERROR(INDEX(TQoL_Indexes!$B$9:$AK$88,MATCH($A$3,TQoL_Indexes!#REF!,0)+$A317,MATCH(AC$3,TQoL_Indexes!$B$8:$AK$8,0)),"")</f>
        <v/>
      </c>
      <c r="AD317" s="86" t="str">
        <f>IFERROR(INDEX(TQoL_Indexes!$B$9:$AK$88,MATCH($A$3,TQoL_Indexes!#REF!,0)+$A317,MATCH(AD$3,TQoL_Indexes!$B$8:$AK$8,0)),"")</f>
        <v/>
      </c>
      <c r="AE317" s="86" t="str">
        <f>IFERROR(INDEX(TQoL_Indexes!$B$9:$AK$88,MATCH($A$3,TQoL_Indexes!#REF!,0)+$A317,MATCH(AE$3,TQoL_Indexes!$B$8:$AK$8,0)),"")</f>
        <v/>
      </c>
      <c r="AF317" s="86" t="str">
        <f>IFERROR(INDEX(TQoL_Indexes!$B$9:$AK$88,MATCH($A$3,TQoL_Indexes!#REF!,0)+$A317,MATCH(AF$3,TQoL_Indexes!$B$8:$AK$8,0)),"")</f>
        <v/>
      </c>
      <c r="AG317" s="86" t="str">
        <f>IFERROR(INDEX(TQoL_Indexes!$B$9:$AK$88,MATCH($A$3,TQoL_Indexes!#REF!,0)+$A317,MATCH(AG$3,TQoL_Indexes!$B$8:$AK$8,0)),"")</f>
        <v/>
      </c>
      <c r="AH317" s="86" t="str">
        <f>IFERROR(INDEX(TQoL_Indexes!$B$9:$AK$88,MATCH($A$3,TQoL_Indexes!#REF!,0)+$A317,MATCH(AH$3,TQoL_Indexes!$B$8:$AK$8,0)),"")</f>
        <v/>
      </c>
      <c r="AI317" s="86" t="str">
        <f>IFERROR(INDEX(TQoL_Indexes!$B$9:$AK$88,MATCH($A$3,TQoL_Indexes!#REF!,0)+$A317,MATCH(AI$3,TQoL_Indexes!$B$8:$AK$8,0)),"")</f>
        <v/>
      </c>
      <c r="AJ317" s="86" t="str">
        <f>IFERROR(INDEX(TQoL_Indexes!$B$9:$AK$88,MATCH($A$3,TQoL_Indexes!#REF!,0)+$A317,MATCH(AJ$3,TQoL_Indexes!$B$8:$AK$8,0)),"")</f>
        <v/>
      </c>
      <c r="AK317" s="86" t="str">
        <f>IFERROR(INDEX(TQoL_Indexes!$B$9:$AK$88,MATCH($A$3,TQoL_Indexes!#REF!,0)+$A317,MATCH(AK$3,TQoL_Indexes!$B$8:$AK$8,0)),"")</f>
        <v/>
      </c>
      <c r="AL317" s="86" t="str">
        <f>IFERROR(INDEX(TQoL_Indexes!$B$9:$AK$88,MATCH($A$3,TQoL_Indexes!#REF!,0)+$A317,MATCH(AL$3,TQoL_Indexes!$B$8:$AK$8,0)),"")</f>
        <v/>
      </c>
      <c r="AM317" s="87" t="str">
        <f>IFERROR(INDEX(TQoL_Indexes!$B$9:$AK$88,MATCH($A$3,TQoL_Indexes!#REF!,0)+$A317,MATCH(AM$3,TQoL_Indexes!$B$8:$AK$8,0)),"")</f>
        <v/>
      </c>
    </row>
    <row r="318" spans="1:39">
      <c r="A318" s="58" t="str">
        <f>IFERROR(IF(A317+1&lt;COUNTIF(TQoL_Indexes!#REF!,Aux_Country!$A$3),A317+1,""),"")</f>
        <v/>
      </c>
      <c r="B318" s="121" t="str">
        <f>IFERROR(INDEX(TQoL_Indexes!$B$9:$AK$88,MATCH($A$3,TQoL_Indexes!#REF!,0)+$A318,MATCH(B$3,TQoL_Indexes!$B$8:$AK$8,0)),"")</f>
        <v/>
      </c>
      <c r="C318" s="116" t="str">
        <f>IFERROR(INDEX(TQoL_Indexes!$B$9:$AK$88,MATCH($A$3,TQoL_Indexes!#REF!,0)+$A318,MATCH(C$3,TQoL_Indexes!$B$8:$AK$8,0)),"")</f>
        <v/>
      </c>
      <c r="D318" s="122" t="str">
        <f>IFERROR(INDEX(TQoL_Indexes!$B$9:$AK$88,MATCH($A$3,TQoL_Indexes!#REF!,0)+$A318,MATCH(D$3,TQoL_Indexes!$B$8:$AK$8,0)),"")</f>
        <v/>
      </c>
      <c r="E318" s="86" t="str">
        <f>IFERROR(INDEX(TQoL_Indexes!$B$9:$AK$88,MATCH($A$3,TQoL_Indexes!#REF!,0)+$A318,MATCH(E$3,TQoL_Indexes!$B$8:$AK$8,0)),"")</f>
        <v/>
      </c>
      <c r="F318" s="86" t="str">
        <f>IFERROR(INDEX(TQoL_Indexes!$B$9:$AK$88,MATCH($A$3,TQoL_Indexes!#REF!,0)+$A318,MATCH(F$3,TQoL_Indexes!$B$8:$AK$8,0)),"")</f>
        <v/>
      </c>
      <c r="G318" s="86" t="str">
        <f>IFERROR(INDEX(TQoL_Indexes!$B$9:$AK$88,MATCH($A$3,TQoL_Indexes!#REF!,0)+$A318,MATCH(G$3,TQoL_Indexes!$B$8:$AK$8,0)),"")</f>
        <v/>
      </c>
      <c r="H318" s="86" t="str">
        <f>IFERROR(INDEX(TQoL_Indexes!$B$9:$AK$88,MATCH($A$3,TQoL_Indexes!#REF!,0)+$A318,MATCH(H$3,TQoL_Indexes!$B$8:$AK$8,0)),"")</f>
        <v/>
      </c>
      <c r="I318" s="86" t="str">
        <f>IFERROR(INDEX(TQoL_Indexes!$B$9:$AK$88,MATCH($A$3,TQoL_Indexes!#REF!,0)+$A318,MATCH(I$3,TQoL_Indexes!$B$8:$AK$8,0)),"")</f>
        <v/>
      </c>
      <c r="J318" s="86" t="str">
        <f>IFERROR(INDEX(TQoL_Indexes!$B$9:$AK$88,MATCH($A$3,TQoL_Indexes!#REF!,0)+$A318,MATCH(J$3,TQoL_Indexes!$B$8:$AK$8,0)),"")</f>
        <v/>
      </c>
      <c r="K318" s="86" t="str">
        <f>IFERROR(INDEX(TQoL_Indexes!$B$9:$AK$88,MATCH($A$3,TQoL_Indexes!#REF!,0)+$A318,MATCH(K$3,TQoL_Indexes!$B$8:$AK$8,0)),"")</f>
        <v/>
      </c>
      <c r="L318" s="86" t="str">
        <f>IFERROR(INDEX(TQoL_Indexes!$B$9:$AK$88,MATCH($A$3,TQoL_Indexes!#REF!,0)+$A318,MATCH(L$3,TQoL_Indexes!$B$8:$AK$8,0)),"")</f>
        <v/>
      </c>
      <c r="M318" s="86" t="str">
        <f>IFERROR(INDEX(TQoL_Indexes!$B$9:$AK$88,MATCH($A$3,TQoL_Indexes!#REF!,0)+$A318,MATCH(M$3,TQoL_Indexes!$B$8:$AK$8,0)),"")</f>
        <v/>
      </c>
      <c r="N318" s="86" t="str">
        <f>IFERROR(INDEX(TQoL_Indexes!$B$9:$AK$88,MATCH($A$3,TQoL_Indexes!#REF!,0)+$A318,MATCH(N$3,TQoL_Indexes!$B$8:$AK$8,0)),"")</f>
        <v/>
      </c>
      <c r="O318" s="86" t="str">
        <f>IFERROR(INDEX(TQoL_Indexes!$B$9:$AK$88,MATCH($A$3,TQoL_Indexes!#REF!,0)+$A318,MATCH(O$3,TQoL_Indexes!$B$8:$AK$8,0)),"")</f>
        <v/>
      </c>
      <c r="P318" s="86" t="str">
        <f>IFERROR(INDEX(TQoL_Indexes!$B$9:$AK$88,MATCH($A$3,TQoL_Indexes!#REF!,0)+$A318,MATCH(P$3,TQoL_Indexes!$B$8:$AK$8,0)),"")</f>
        <v/>
      </c>
      <c r="Q318" s="86" t="str">
        <f>IFERROR(INDEX(TQoL_Indexes!$B$9:$AK$88,MATCH($A$3,TQoL_Indexes!#REF!,0)+$A318,MATCH(Q$3,TQoL_Indexes!$B$8:$AK$8,0)),"")</f>
        <v/>
      </c>
      <c r="R318" s="86" t="str">
        <f>IFERROR(INDEX(TQoL_Indexes!$B$9:$AK$88,MATCH($A$3,TQoL_Indexes!#REF!,0)+$A318,MATCH(R$3,TQoL_Indexes!$B$8:$AK$8,0)),"")</f>
        <v/>
      </c>
      <c r="S318" s="86" t="str">
        <f>IFERROR(INDEX(TQoL_Indexes!$B$9:$AK$88,MATCH($A$3,TQoL_Indexes!#REF!,0)+$A318,MATCH(S$3,TQoL_Indexes!$B$8:$AK$8,0)),"")</f>
        <v/>
      </c>
      <c r="T318" s="86" t="str">
        <f>IFERROR(INDEX(TQoL_Indexes!$B$9:$AK$88,MATCH($A$3,TQoL_Indexes!#REF!,0)+$A318,MATCH(T$3,TQoL_Indexes!$B$8:$AK$8,0)),"")</f>
        <v/>
      </c>
      <c r="U318" s="86" t="str">
        <f>IFERROR(INDEX(TQoL_Indexes!$B$9:$AK$88,MATCH($A$3,TQoL_Indexes!#REF!,0)+$A318,MATCH(U$3,TQoL_Indexes!$B$8:$AK$8,0)),"")</f>
        <v/>
      </c>
      <c r="V318" s="86" t="str">
        <f>IFERROR(INDEX(TQoL_Indexes!$B$9:$AK$88,MATCH($A$3,TQoL_Indexes!#REF!,0)+$A318,MATCH(V$3,TQoL_Indexes!$B$8:$AK$8,0)),"")</f>
        <v/>
      </c>
      <c r="W318" s="86" t="str">
        <f>IFERROR(INDEX(TQoL_Indexes!$B$9:$AK$88,MATCH($A$3,TQoL_Indexes!#REF!,0)+$A318,MATCH(W$3,TQoL_Indexes!$B$8:$AK$8,0)),"")</f>
        <v/>
      </c>
      <c r="X318" s="86" t="str">
        <f>IFERROR(INDEX(TQoL_Indexes!$B$9:$AK$88,MATCH($A$3,TQoL_Indexes!#REF!,0)+$A318,MATCH(X$3,TQoL_Indexes!$B$8:$AK$8,0)),"")</f>
        <v/>
      </c>
      <c r="Y318" s="86" t="str">
        <f>IFERROR(INDEX(TQoL_Indexes!$B$9:$AK$88,MATCH($A$3,TQoL_Indexes!#REF!,0)+$A318,MATCH(Y$3,TQoL_Indexes!$B$8:$AK$8,0)),"")</f>
        <v/>
      </c>
      <c r="Z318" s="86" t="str">
        <f>IFERROR(INDEX(TQoL_Indexes!$B$9:$AK$88,MATCH($A$3,TQoL_Indexes!#REF!,0)+$A318,MATCH(Z$3,TQoL_Indexes!$B$8:$AK$8,0)),"")</f>
        <v/>
      </c>
      <c r="AA318" s="86" t="str">
        <f>IFERROR(INDEX(TQoL_Indexes!$B$9:$AK$88,MATCH($A$3,TQoL_Indexes!#REF!,0)+$A318,MATCH(AA$3,TQoL_Indexes!$B$8:$AK$8,0)),"")</f>
        <v/>
      </c>
      <c r="AB318" s="86" t="str">
        <f>IFERROR(INDEX(TQoL_Indexes!$B$9:$AK$88,MATCH($A$3,TQoL_Indexes!#REF!,0)+$A318,MATCH(AB$3,TQoL_Indexes!$B$8:$AK$8,0)),"")</f>
        <v/>
      </c>
      <c r="AC318" s="86" t="str">
        <f>IFERROR(INDEX(TQoL_Indexes!$B$9:$AK$88,MATCH($A$3,TQoL_Indexes!#REF!,0)+$A318,MATCH(AC$3,TQoL_Indexes!$B$8:$AK$8,0)),"")</f>
        <v/>
      </c>
      <c r="AD318" s="86" t="str">
        <f>IFERROR(INDEX(TQoL_Indexes!$B$9:$AK$88,MATCH($A$3,TQoL_Indexes!#REF!,0)+$A318,MATCH(AD$3,TQoL_Indexes!$B$8:$AK$8,0)),"")</f>
        <v/>
      </c>
      <c r="AE318" s="86" t="str">
        <f>IFERROR(INDEX(TQoL_Indexes!$B$9:$AK$88,MATCH($A$3,TQoL_Indexes!#REF!,0)+$A318,MATCH(AE$3,TQoL_Indexes!$B$8:$AK$8,0)),"")</f>
        <v/>
      </c>
      <c r="AF318" s="86" t="str">
        <f>IFERROR(INDEX(TQoL_Indexes!$B$9:$AK$88,MATCH($A$3,TQoL_Indexes!#REF!,0)+$A318,MATCH(AF$3,TQoL_Indexes!$B$8:$AK$8,0)),"")</f>
        <v/>
      </c>
      <c r="AG318" s="86" t="str">
        <f>IFERROR(INDEX(TQoL_Indexes!$B$9:$AK$88,MATCH($A$3,TQoL_Indexes!#REF!,0)+$A318,MATCH(AG$3,TQoL_Indexes!$B$8:$AK$8,0)),"")</f>
        <v/>
      </c>
      <c r="AH318" s="86" t="str">
        <f>IFERROR(INDEX(TQoL_Indexes!$B$9:$AK$88,MATCH($A$3,TQoL_Indexes!#REF!,0)+$A318,MATCH(AH$3,TQoL_Indexes!$B$8:$AK$8,0)),"")</f>
        <v/>
      </c>
      <c r="AI318" s="86" t="str">
        <f>IFERROR(INDEX(TQoL_Indexes!$B$9:$AK$88,MATCH($A$3,TQoL_Indexes!#REF!,0)+$A318,MATCH(AI$3,TQoL_Indexes!$B$8:$AK$8,0)),"")</f>
        <v/>
      </c>
      <c r="AJ318" s="86" t="str">
        <f>IFERROR(INDEX(TQoL_Indexes!$B$9:$AK$88,MATCH($A$3,TQoL_Indexes!#REF!,0)+$A318,MATCH(AJ$3,TQoL_Indexes!$B$8:$AK$8,0)),"")</f>
        <v/>
      </c>
      <c r="AK318" s="86" t="str">
        <f>IFERROR(INDEX(TQoL_Indexes!$B$9:$AK$88,MATCH($A$3,TQoL_Indexes!#REF!,0)+$A318,MATCH(AK$3,TQoL_Indexes!$B$8:$AK$8,0)),"")</f>
        <v/>
      </c>
      <c r="AL318" s="86" t="str">
        <f>IFERROR(INDEX(TQoL_Indexes!$B$9:$AK$88,MATCH($A$3,TQoL_Indexes!#REF!,0)+$A318,MATCH(AL$3,TQoL_Indexes!$B$8:$AK$8,0)),"")</f>
        <v/>
      </c>
      <c r="AM318" s="87" t="str">
        <f>IFERROR(INDEX(TQoL_Indexes!$B$9:$AK$88,MATCH($A$3,TQoL_Indexes!#REF!,0)+$A318,MATCH(AM$3,TQoL_Indexes!$B$8:$AK$8,0)),"")</f>
        <v/>
      </c>
    </row>
    <row r="319" spans="1:39">
      <c r="A319" s="58" t="str">
        <f>IFERROR(IF(A318+1&lt;COUNTIF(TQoL_Indexes!#REF!,Aux_Country!$A$3),A318+1,""),"")</f>
        <v/>
      </c>
      <c r="B319" s="121" t="str">
        <f>IFERROR(INDEX(TQoL_Indexes!$B$9:$AK$88,MATCH($A$3,TQoL_Indexes!#REF!,0)+$A319,MATCH(B$3,TQoL_Indexes!$B$8:$AK$8,0)),"")</f>
        <v/>
      </c>
      <c r="C319" s="116" t="str">
        <f>IFERROR(INDEX(TQoL_Indexes!$B$9:$AK$88,MATCH($A$3,TQoL_Indexes!#REF!,0)+$A319,MATCH(C$3,TQoL_Indexes!$B$8:$AK$8,0)),"")</f>
        <v/>
      </c>
      <c r="D319" s="122" t="str">
        <f>IFERROR(INDEX(TQoL_Indexes!$B$9:$AK$88,MATCH($A$3,TQoL_Indexes!#REF!,0)+$A319,MATCH(D$3,TQoL_Indexes!$B$8:$AK$8,0)),"")</f>
        <v/>
      </c>
      <c r="E319" s="86" t="str">
        <f>IFERROR(INDEX(TQoL_Indexes!$B$9:$AK$88,MATCH($A$3,TQoL_Indexes!#REF!,0)+$A319,MATCH(E$3,TQoL_Indexes!$B$8:$AK$8,0)),"")</f>
        <v/>
      </c>
      <c r="F319" s="86" t="str">
        <f>IFERROR(INDEX(TQoL_Indexes!$B$9:$AK$88,MATCH($A$3,TQoL_Indexes!#REF!,0)+$A319,MATCH(F$3,TQoL_Indexes!$B$8:$AK$8,0)),"")</f>
        <v/>
      </c>
      <c r="G319" s="86" t="str">
        <f>IFERROR(INDEX(TQoL_Indexes!$B$9:$AK$88,MATCH($A$3,TQoL_Indexes!#REF!,0)+$A319,MATCH(G$3,TQoL_Indexes!$B$8:$AK$8,0)),"")</f>
        <v/>
      </c>
      <c r="H319" s="86" t="str">
        <f>IFERROR(INDEX(TQoL_Indexes!$B$9:$AK$88,MATCH($A$3,TQoL_Indexes!#REF!,0)+$A319,MATCH(H$3,TQoL_Indexes!$B$8:$AK$8,0)),"")</f>
        <v/>
      </c>
      <c r="I319" s="86" t="str">
        <f>IFERROR(INDEX(TQoL_Indexes!$B$9:$AK$88,MATCH($A$3,TQoL_Indexes!#REF!,0)+$A319,MATCH(I$3,TQoL_Indexes!$B$8:$AK$8,0)),"")</f>
        <v/>
      </c>
      <c r="J319" s="86" t="str">
        <f>IFERROR(INDEX(TQoL_Indexes!$B$9:$AK$88,MATCH($A$3,TQoL_Indexes!#REF!,0)+$A319,MATCH(J$3,TQoL_Indexes!$B$8:$AK$8,0)),"")</f>
        <v/>
      </c>
      <c r="K319" s="86" t="str">
        <f>IFERROR(INDEX(TQoL_Indexes!$B$9:$AK$88,MATCH($A$3,TQoL_Indexes!#REF!,0)+$A319,MATCH(K$3,TQoL_Indexes!$B$8:$AK$8,0)),"")</f>
        <v/>
      </c>
      <c r="L319" s="86" t="str">
        <f>IFERROR(INDEX(TQoL_Indexes!$B$9:$AK$88,MATCH($A$3,TQoL_Indexes!#REF!,0)+$A319,MATCH(L$3,TQoL_Indexes!$B$8:$AK$8,0)),"")</f>
        <v/>
      </c>
      <c r="M319" s="86" t="str">
        <f>IFERROR(INDEX(TQoL_Indexes!$B$9:$AK$88,MATCH($A$3,TQoL_Indexes!#REF!,0)+$A319,MATCH(M$3,TQoL_Indexes!$B$8:$AK$8,0)),"")</f>
        <v/>
      </c>
      <c r="N319" s="86" t="str">
        <f>IFERROR(INDEX(TQoL_Indexes!$B$9:$AK$88,MATCH($A$3,TQoL_Indexes!#REF!,0)+$A319,MATCH(N$3,TQoL_Indexes!$B$8:$AK$8,0)),"")</f>
        <v/>
      </c>
      <c r="O319" s="86" t="str">
        <f>IFERROR(INDEX(TQoL_Indexes!$B$9:$AK$88,MATCH($A$3,TQoL_Indexes!#REF!,0)+$A319,MATCH(O$3,TQoL_Indexes!$B$8:$AK$8,0)),"")</f>
        <v/>
      </c>
      <c r="P319" s="86" t="str">
        <f>IFERROR(INDEX(TQoL_Indexes!$B$9:$AK$88,MATCH($A$3,TQoL_Indexes!#REF!,0)+$A319,MATCH(P$3,TQoL_Indexes!$B$8:$AK$8,0)),"")</f>
        <v/>
      </c>
      <c r="Q319" s="86" t="str">
        <f>IFERROR(INDEX(TQoL_Indexes!$B$9:$AK$88,MATCH($A$3,TQoL_Indexes!#REF!,0)+$A319,MATCH(Q$3,TQoL_Indexes!$B$8:$AK$8,0)),"")</f>
        <v/>
      </c>
      <c r="R319" s="86" t="str">
        <f>IFERROR(INDEX(TQoL_Indexes!$B$9:$AK$88,MATCH($A$3,TQoL_Indexes!#REF!,0)+$A319,MATCH(R$3,TQoL_Indexes!$B$8:$AK$8,0)),"")</f>
        <v/>
      </c>
      <c r="S319" s="86" t="str">
        <f>IFERROR(INDEX(TQoL_Indexes!$B$9:$AK$88,MATCH($A$3,TQoL_Indexes!#REF!,0)+$A319,MATCH(S$3,TQoL_Indexes!$B$8:$AK$8,0)),"")</f>
        <v/>
      </c>
      <c r="T319" s="86" t="str">
        <f>IFERROR(INDEX(TQoL_Indexes!$B$9:$AK$88,MATCH($A$3,TQoL_Indexes!#REF!,0)+$A319,MATCH(T$3,TQoL_Indexes!$B$8:$AK$8,0)),"")</f>
        <v/>
      </c>
      <c r="U319" s="86" t="str">
        <f>IFERROR(INDEX(TQoL_Indexes!$B$9:$AK$88,MATCH($A$3,TQoL_Indexes!#REF!,0)+$A319,MATCH(U$3,TQoL_Indexes!$B$8:$AK$8,0)),"")</f>
        <v/>
      </c>
      <c r="V319" s="86" t="str">
        <f>IFERROR(INDEX(TQoL_Indexes!$B$9:$AK$88,MATCH($A$3,TQoL_Indexes!#REF!,0)+$A319,MATCH(V$3,TQoL_Indexes!$B$8:$AK$8,0)),"")</f>
        <v/>
      </c>
      <c r="W319" s="86" t="str">
        <f>IFERROR(INDEX(TQoL_Indexes!$B$9:$AK$88,MATCH($A$3,TQoL_Indexes!#REF!,0)+$A319,MATCH(W$3,TQoL_Indexes!$B$8:$AK$8,0)),"")</f>
        <v/>
      </c>
      <c r="X319" s="86" t="str">
        <f>IFERROR(INDEX(TQoL_Indexes!$B$9:$AK$88,MATCH($A$3,TQoL_Indexes!#REF!,0)+$A319,MATCH(X$3,TQoL_Indexes!$B$8:$AK$8,0)),"")</f>
        <v/>
      </c>
      <c r="Y319" s="86" t="str">
        <f>IFERROR(INDEX(TQoL_Indexes!$B$9:$AK$88,MATCH($A$3,TQoL_Indexes!#REF!,0)+$A319,MATCH(Y$3,TQoL_Indexes!$B$8:$AK$8,0)),"")</f>
        <v/>
      </c>
      <c r="Z319" s="86" t="str">
        <f>IFERROR(INDEX(TQoL_Indexes!$B$9:$AK$88,MATCH($A$3,TQoL_Indexes!#REF!,0)+$A319,MATCH(Z$3,TQoL_Indexes!$B$8:$AK$8,0)),"")</f>
        <v/>
      </c>
      <c r="AA319" s="86" t="str">
        <f>IFERROR(INDEX(TQoL_Indexes!$B$9:$AK$88,MATCH($A$3,TQoL_Indexes!#REF!,0)+$A319,MATCH(AA$3,TQoL_Indexes!$B$8:$AK$8,0)),"")</f>
        <v/>
      </c>
      <c r="AB319" s="86" t="str">
        <f>IFERROR(INDEX(TQoL_Indexes!$B$9:$AK$88,MATCH($A$3,TQoL_Indexes!#REF!,0)+$A319,MATCH(AB$3,TQoL_Indexes!$B$8:$AK$8,0)),"")</f>
        <v/>
      </c>
      <c r="AC319" s="86" t="str">
        <f>IFERROR(INDEX(TQoL_Indexes!$B$9:$AK$88,MATCH($A$3,TQoL_Indexes!#REF!,0)+$A319,MATCH(AC$3,TQoL_Indexes!$B$8:$AK$8,0)),"")</f>
        <v/>
      </c>
      <c r="AD319" s="86" t="str">
        <f>IFERROR(INDEX(TQoL_Indexes!$B$9:$AK$88,MATCH($A$3,TQoL_Indexes!#REF!,0)+$A319,MATCH(AD$3,TQoL_Indexes!$B$8:$AK$8,0)),"")</f>
        <v/>
      </c>
      <c r="AE319" s="86" t="str">
        <f>IFERROR(INDEX(TQoL_Indexes!$B$9:$AK$88,MATCH($A$3,TQoL_Indexes!#REF!,0)+$A319,MATCH(AE$3,TQoL_Indexes!$B$8:$AK$8,0)),"")</f>
        <v/>
      </c>
      <c r="AF319" s="86" t="str">
        <f>IFERROR(INDEX(TQoL_Indexes!$B$9:$AK$88,MATCH($A$3,TQoL_Indexes!#REF!,0)+$A319,MATCH(AF$3,TQoL_Indexes!$B$8:$AK$8,0)),"")</f>
        <v/>
      </c>
      <c r="AG319" s="86" t="str">
        <f>IFERROR(INDEX(TQoL_Indexes!$B$9:$AK$88,MATCH($A$3,TQoL_Indexes!#REF!,0)+$A319,MATCH(AG$3,TQoL_Indexes!$B$8:$AK$8,0)),"")</f>
        <v/>
      </c>
      <c r="AH319" s="86" t="str">
        <f>IFERROR(INDEX(TQoL_Indexes!$B$9:$AK$88,MATCH($A$3,TQoL_Indexes!#REF!,0)+$A319,MATCH(AH$3,TQoL_Indexes!$B$8:$AK$8,0)),"")</f>
        <v/>
      </c>
      <c r="AI319" s="86" t="str">
        <f>IFERROR(INDEX(TQoL_Indexes!$B$9:$AK$88,MATCH($A$3,TQoL_Indexes!#REF!,0)+$A319,MATCH(AI$3,TQoL_Indexes!$B$8:$AK$8,0)),"")</f>
        <v/>
      </c>
      <c r="AJ319" s="86" t="str">
        <f>IFERROR(INDEX(TQoL_Indexes!$B$9:$AK$88,MATCH($A$3,TQoL_Indexes!#REF!,0)+$A319,MATCH(AJ$3,TQoL_Indexes!$B$8:$AK$8,0)),"")</f>
        <v/>
      </c>
      <c r="AK319" s="86" t="str">
        <f>IFERROR(INDEX(TQoL_Indexes!$B$9:$AK$88,MATCH($A$3,TQoL_Indexes!#REF!,0)+$A319,MATCH(AK$3,TQoL_Indexes!$B$8:$AK$8,0)),"")</f>
        <v/>
      </c>
      <c r="AL319" s="86" t="str">
        <f>IFERROR(INDEX(TQoL_Indexes!$B$9:$AK$88,MATCH($A$3,TQoL_Indexes!#REF!,0)+$A319,MATCH(AL$3,TQoL_Indexes!$B$8:$AK$8,0)),"")</f>
        <v/>
      </c>
      <c r="AM319" s="87" t="str">
        <f>IFERROR(INDEX(TQoL_Indexes!$B$9:$AK$88,MATCH($A$3,TQoL_Indexes!#REF!,0)+$A319,MATCH(AM$3,TQoL_Indexes!$B$8:$AK$8,0)),"")</f>
        <v/>
      </c>
    </row>
    <row r="320" spans="1:39">
      <c r="A320" s="58" t="str">
        <f>IFERROR(IF(A319+1&lt;COUNTIF(TQoL_Indexes!#REF!,Aux_Country!$A$3),A319+1,""),"")</f>
        <v/>
      </c>
      <c r="B320" s="121" t="str">
        <f>IFERROR(INDEX(TQoL_Indexes!$B$9:$AK$88,MATCH($A$3,TQoL_Indexes!#REF!,0)+$A320,MATCH(B$3,TQoL_Indexes!$B$8:$AK$8,0)),"")</f>
        <v/>
      </c>
      <c r="C320" s="116" t="str">
        <f>IFERROR(INDEX(TQoL_Indexes!$B$9:$AK$88,MATCH($A$3,TQoL_Indexes!#REF!,0)+$A320,MATCH(C$3,TQoL_Indexes!$B$8:$AK$8,0)),"")</f>
        <v/>
      </c>
      <c r="D320" s="122" t="str">
        <f>IFERROR(INDEX(TQoL_Indexes!$B$9:$AK$88,MATCH($A$3,TQoL_Indexes!#REF!,0)+$A320,MATCH(D$3,TQoL_Indexes!$B$8:$AK$8,0)),"")</f>
        <v/>
      </c>
      <c r="E320" s="86" t="str">
        <f>IFERROR(INDEX(TQoL_Indexes!$B$9:$AK$88,MATCH($A$3,TQoL_Indexes!#REF!,0)+$A320,MATCH(E$3,TQoL_Indexes!$B$8:$AK$8,0)),"")</f>
        <v/>
      </c>
      <c r="F320" s="86" t="str">
        <f>IFERROR(INDEX(TQoL_Indexes!$B$9:$AK$88,MATCH($A$3,TQoL_Indexes!#REF!,0)+$A320,MATCH(F$3,TQoL_Indexes!$B$8:$AK$8,0)),"")</f>
        <v/>
      </c>
      <c r="G320" s="86" t="str">
        <f>IFERROR(INDEX(TQoL_Indexes!$B$9:$AK$88,MATCH($A$3,TQoL_Indexes!#REF!,0)+$A320,MATCH(G$3,TQoL_Indexes!$B$8:$AK$8,0)),"")</f>
        <v/>
      </c>
      <c r="H320" s="86" t="str">
        <f>IFERROR(INDEX(TQoL_Indexes!$B$9:$AK$88,MATCH($A$3,TQoL_Indexes!#REF!,0)+$A320,MATCH(H$3,TQoL_Indexes!$B$8:$AK$8,0)),"")</f>
        <v/>
      </c>
      <c r="I320" s="86" t="str">
        <f>IFERROR(INDEX(TQoL_Indexes!$B$9:$AK$88,MATCH($A$3,TQoL_Indexes!#REF!,0)+$A320,MATCH(I$3,TQoL_Indexes!$B$8:$AK$8,0)),"")</f>
        <v/>
      </c>
      <c r="J320" s="86" t="str">
        <f>IFERROR(INDEX(TQoL_Indexes!$B$9:$AK$88,MATCH($A$3,TQoL_Indexes!#REF!,0)+$A320,MATCH(J$3,TQoL_Indexes!$B$8:$AK$8,0)),"")</f>
        <v/>
      </c>
      <c r="K320" s="86" t="str">
        <f>IFERROR(INDEX(TQoL_Indexes!$B$9:$AK$88,MATCH($A$3,TQoL_Indexes!#REF!,0)+$A320,MATCH(K$3,TQoL_Indexes!$B$8:$AK$8,0)),"")</f>
        <v/>
      </c>
      <c r="L320" s="86" t="str">
        <f>IFERROR(INDEX(TQoL_Indexes!$B$9:$AK$88,MATCH($A$3,TQoL_Indexes!#REF!,0)+$A320,MATCH(L$3,TQoL_Indexes!$B$8:$AK$8,0)),"")</f>
        <v/>
      </c>
      <c r="M320" s="86" t="str">
        <f>IFERROR(INDEX(TQoL_Indexes!$B$9:$AK$88,MATCH($A$3,TQoL_Indexes!#REF!,0)+$A320,MATCH(M$3,TQoL_Indexes!$B$8:$AK$8,0)),"")</f>
        <v/>
      </c>
      <c r="N320" s="86" t="str">
        <f>IFERROR(INDEX(TQoL_Indexes!$B$9:$AK$88,MATCH($A$3,TQoL_Indexes!#REF!,0)+$A320,MATCH(N$3,TQoL_Indexes!$B$8:$AK$8,0)),"")</f>
        <v/>
      </c>
      <c r="O320" s="86" t="str">
        <f>IFERROR(INDEX(TQoL_Indexes!$B$9:$AK$88,MATCH($A$3,TQoL_Indexes!#REF!,0)+$A320,MATCH(O$3,TQoL_Indexes!$B$8:$AK$8,0)),"")</f>
        <v/>
      </c>
      <c r="P320" s="86" t="str">
        <f>IFERROR(INDEX(TQoL_Indexes!$B$9:$AK$88,MATCH($A$3,TQoL_Indexes!#REF!,0)+$A320,MATCH(P$3,TQoL_Indexes!$B$8:$AK$8,0)),"")</f>
        <v/>
      </c>
      <c r="Q320" s="86" t="str">
        <f>IFERROR(INDEX(TQoL_Indexes!$B$9:$AK$88,MATCH($A$3,TQoL_Indexes!#REF!,0)+$A320,MATCH(Q$3,TQoL_Indexes!$B$8:$AK$8,0)),"")</f>
        <v/>
      </c>
      <c r="R320" s="86" t="str">
        <f>IFERROR(INDEX(TQoL_Indexes!$B$9:$AK$88,MATCH($A$3,TQoL_Indexes!#REF!,0)+$A320,MATCH(R$3,TQoL_Indexes!$B$8:$AK$8,0)),"")</f>
        <v/>
      </c>
      <c r="S320" s="86" t="str">
        <f>IFERROR(INDEX(TQoL_Indexes!$B$9:$AK$88,MATCH($A$3,TQoL_Indexes!#REF!,0)+$A320,MATCH(S$3,TQoL_Indexes!$B$8:$AK$8,0)),"")</f>
        <v/>
      </c>
      <c r="T320" s="86" t="str">
        <f>IFERROR(INDEX(TQoL_Indexes!$B$9:$AK$88,MATCH($A$3,TQoL_Indexes!#REF!,0)+$A320,MATCH(T$3,TQoL_Indexes!$B$8:$AK$8,0)),"")</f>
        <v/>
      </c>
      <c r="U320" s="86" t="str">
        <f>IFERROR(INDEX(TQoL_Indexes!$B$9:$AK$88,MATCH($A$3,TQoL_Indexes!#REF!,0)+$A320,MATCH(U$3,TQoL_Indexes!$B$8:$AK$8,0)),"")</f>
        <v/>
      </c>
      <c r="V320" s="86" t="str">
        <f>IFERROR(INDEX(TQoL_Indexes!$B$9:$AK$88,MATCH($A$3,TQoL_Indexes!#REF!,0)+$A320,MATCH(V$3,TQoL_Indexes!$B$8:$AK$8,0)),"")</f>
        <v/>
      </c>
      <c r="W320" s="86" t="str">
        <f>IFERROR(INDEX(TQoL_Indexes!$B$9:$AK$88,MATCH($A$3,TQoL_Indexes!#REF!,0)+$A320,MATCH(W$3,TQoL_Indexes!$B$8:$AK$8,0)),"")</f>
        <v/>
      </c>
      <c r="X320" s="86" t="str">
        <f>IFERROR(INDEX(TQoL_Indexes!$B$9:$AK$88,MATCH($A$3,TQoL_Indexes!#REF!,0)+$A320,MATCH(X$3,TQoL_Indexes!$B$8:$AK$8,0)),"")</f>
        <v/>
      </c>
      <c r="Y320" s="86" t="str">
        <f>IFERROR(INDEX(TQoL_Indexes!$B$9:$AK$88,MATCH($A$3,TQoL_Indexes!#REF!,0)+$A320,MATCH(Y$3,TQoL_Indexes!$B$8:$AK$8,0)),"")</f>
        <v/>
      </c>
      <c r="Z320" s="86" t="str">
        <f>IFERROR(INDEX(TQoL_Indexes!$B$9:$AK$88,MATCH($A$3,TQoL_Indexes!#REF!,0)+$A320,MATCH(Z$3,TQoL_Indexes!$B$8:$AK$8,0)),"")</f>
        <v/>
      </c>
      <c r="AA320" s="86" t="str">
        <f>IFERROR(INDEX(TQoL_Indexes!$B$9:$AK$88,MATCH($A$3,TQoL_Indexes!#REF!,0)+$A320,MATCH(AA$3,TQoL_Indexes!$B$8:$AK$8,0)),"")</f>
        <v/>
      </c>
      <c r="AB320" s="86" t="str">
        <f>IFERROR(INDEX(TQoL_Indexes!$B$9:$AK$88,MATCH($A$3,TQoL_Indexes!#REF!,0)+$A320,MATCH(AB$3,TQoL_Indexes!$B$8:$AK$8,0)),"")</f>
        <v/>
      </c>
      <c r="AC320" s="86" t="str">
        <f>IFERROR(INDEX(TQoL_Indexes!$B$9:$AK$88,MATCH($A$3,TQoL_Indexes!#REF!,0)+$A320,MATCH(AC$3,TQoL_Indexes!$B$8:$AK$8,0)),"")</f>
        <v/>
      </c>
      <c r="AD320" s="86" t="str">
        <f>IFERROR(INDEX(TQoL_Indexes!$B$9:$AK$88,MATCH($A$3,TQoL_Indexes!#REF!,0)+$A320,MATCH(AD$3,TQoL_Indexes!$B$8:$AK$8,0)),"")</f>
        <v/>
      </c>
      <c r="AE320" s="86" t="str">
        <f>IFERROR(INDEX(TQoL_Indexes!$B$9:$AK$88,MATCH($A$3,TQoL_Indexes!#REF!,0)+$A320,MATCH(AE$3,TQoL_Indexes!$B$8:$AK$8,0)),"")</f>
        <v/>
      </c>
      <c r="AF320" s="86" t="str">
        <f>IFERROR(INDEX(TQoL_Indexes!$B$9:$AK$88,MATCH($A$3,TQoL_Indexes!#REF!,0)+$A320,MATCH(AF$3,TQoL_Indexes!$B$8:$AK$8,0)),"")</f>
        <v/>
      </c>
      <c r="AG320" s="86" t="str">
        <f>IFERROR(INDEX(TQoL_Indexes!$B$9:$AK$88,MATCH($A$3,TQoL_Indexes!#REF!,0)+$A320,MATCH(AG$3,TQoL_Indexes!$B$8:$AK$8,0)),"")</f>
        <v/>
      </c>
      <c r="AH320" s="86" t="str">
        <f>IFERROR(INDEX(TQoL_Indexes!$B$9:$AK$88,MATCH($A$3,TQoL_Indexes!#REF!,0)+$A320,MATCH(AH$3,TQoL_Indexes!$B$8:$AK$8,0)),"")</f>
        <v/>
      </c>
      <c r="AI320" s="86" t="str">
        <f>IFERROR(INDEX(TQoL_Indexes!$B$9:$AK$88,MATCH($A$3,TQoL_Indexes!#REF!,0)+$A320,MATCH(AI$3,TQoL_Indexes!$B$8:$AK$8,0)),"")</f>
        <v/>
      </c>
      <c r="AJ320" s="86" t="str">
        <f>IFERROR(INDEX(TQoL_Indexes!$B$9:$AK$88,MATCH($A$3,TQoL_Indexes!#REF!,0)+$A320,MATCH(AJ$3,TQoL_Indexes!$B$8:$AK$8,0)),"")</f>
        <v/>
      </c>
      <c r="AK320" s="86" t="str">
        <f>IFERROR(INDEX(TQoL_Indexes!$B$9:$AK$88,MATCH($A$3,TQoL_Indexes!#REF!,0)+$A320,MATCH(AK$3,TQoL_Indexes!$B$8:$AK$8,0)),"")</f>
        <v/>
      </c>
      <c r="AL320" s="86" t="str">
        <f>IFERROR(INDEX(TQoL_Indexes!$B$9:$AK$88,MATCH($A$3,TQoL_Indexes!#REF!,0)+$A320,MATCH(AL$3,TQoL_Indexes!$B$8:$AK$8,0)),"")</f>
        <v/>
      </c>
      <c r="AM320" s="87" t="str">
        <f>IFERROR(INDEX(TQoL_Indexes!$B$9:$AK$88,MATCH($A$3,TQoL_Indexes!#REF!,0)+$A320,MATCH(AM$3,TQoL_Indexes!$B$8:$AK$8,0)),"")</f>
        <v/>
      </c>
    </row>
    <row r="321" spans="1:39">
      <c r="A321" s="58" t="str">
        <f>IFERROR(IF(A320+1&lt;COUNTIF(TQoL_Indexes!#REF!,Aux_Country!$A$3),A320+1,""),"")</f>
        <v/>
      </c>
      <c r="B321" s="121" t="str">
        <f>IFERROR(INDEX(TQoL_Indexes!$B$9:$AK$88,MATCH($A$3,TQoL_Indexes!#REF!,0)+$A321,MATCH(B$3,TQoL_Indexes!$B$8:$AK$8,0)),"")</f>
        <v/>
      </c>
      <c r="C321" s="116" t="str">
        <f>IFERROR(INDEX(TQoL_Indexes!$B$9:$AK$88,MATCH($A$3,TQoL_Indexes!#REF!,0)+$A321,MATCH(C$3,TQoL_Indexes!$B$8:$AK$8,0)),"")</f>
        <v/>
      </c>
      <c r="D321" s="122" t="str">
        <f>IFERROR(INDEX(TQoL_Indexes!$B$9:$AK$88,MATCH($A$3,TQoL_Indexes!#REF!,0)+$A321,MATCH(D$3,TQoL_Indexes!$B$8:$AK$8,0)),"")</f>
        <v/>
      </c>
      <c r="E321" s="86" t="str">
        <f>IFERROR(INDEX(TQoL_Indexes!$B$9:$AK$88,MATCH($A$3,TQoL_Indexes!#REF!,0)+$A321,MATCH(E$3,TQoL_Indexes!$B$8:$AK$8,0)),"")</f>
        <v/>
      </c>
      <c r="F321" s="86" t="str">
        <f>IFERROR(INDEX(TQoL_Indexes!$B$9:$AK$88,MATCH($A$3,TQoL_Indexes!#REF!,0)+$A321,MATCH(F$3,TQoL_Indexes!$B$8:$AK$8,0)),"")</f>
        <v/>
      </c>
      <c r="G321" s="86" t="str">
        <f>IFERROR(INDEX(TQoL_Indexes!$B$9:$AK$88,MATCH($A$3,TQoL_Indexes!#REF!,0)+$A321,MATCH(G$3,TQoL_Indexes!$B$8:$AK$8,0)),"")</f>
        <v/>
      </c>
      <c r="H321" s="86" t="str">
        <f>IFERROR(INDEX(TQoL_Indexes!$B$9:$AK$88,MATCH($A$3,TQoL_Indexes!#REF!,0)+$A321,MATCH(H$3,TQoL_Indexes!$B$8:$AK$8,0)),"")</f>
        <v/>
      </c>
      <c r="I321" s="86" t="str">
        <f>IFERROR(INDEX(TQoL_Indexes!$B$9:$AK$88,MATCH($A$3,TQoL_Indexes!#REF!,0)+$A321,MATCH(I$3,TQoL_Indexes!$B$8:$AK$8,0)),"")</f>
        <v/>
      </c>
      <c r="J321" s="86" t="str">
        <f>IFERROR(INDEX(TQoL_Indexes!$B$9:$AK$88,MATCH($A$3,TQoL_Indexes!#REF!,0)+$A321,MATCH(J$3,TQoL_Indexes!$B$8:$AK$8,0)),"")</f>
        <v/>
      </c>
      <c r="K321" s="86" t="str">
        <f>IFERROR(INDEX(TQoL_Indexes!$B$9:$AK$88,MATCH($A$3,TQoL_Indexes!#REF!,0)+$A321,MATCH(K$3,TQoL_Indexes!$B$8:$AK$8,0)),"")</f>
        <v/>
      </c>
      <c r="L321" s="86" t="str">
        <f>IFERROR(INDEX(TQoL_Indexes!$B$9:$AK$88,MATCH($A$3,TQoL_Indexes!#REF!,0)+$A321,MATCH(L$3,TQoL_Indexes!$B$8:$AK$8,0)),"")</f>
        <v/>
      </c>
      <c r="M321" s="86" t="str">
        <f>IFERROR(INDEX(TQoL_Indexes!$B$9:$AK$88,MATCH($A$3,TQoL_Indexes!#REF!,0)+$A321,MATCH(M$3,TQoL_Indexes!$B$8:$AK$8,0)),"")</f>
        <v/>
      </c>
      <c r="N321" s="86" t="str">
        <f>IFERROR(INDEX(TQoL_Indexes!$B$9:$AK$88,MATCH($A$3,TQoL_Indexes!#REF!,0)+$A321,MATCH(N$3,TQoL_Indexes!$B$8:$AK$8,0)),"")</f>
        <v/>
      </c>
      <c r="O321" s="86" t="str">
        <f>IFERROR(INDEX(TQoL_Indexes!$B$9:$AK$88,MATCH($A$3,TQoL_Indexes!#REF!,0)+$A321,MATCH(O$3,TQoL_Indexes!$B$8:$AK$8,0)),"")</f>
        <v/>
      </c>
      <c r="P321" s="86" t="str">
        <f>IFERROR(INDEX(TQoL_Indexes!$B$9:$AK$88,MATCH($A$3,TQoL_Indexes!#REF!,0)+$A321,MATCH(P$3,TQoL_Indexes!$B$8:$AK$8,0)),"")</f>
        <v/>
      </c>
      <c r="Q321" s="86" t="str">
        <f>IFERROR(INDEX(TQoL_Indexes!$B$9:$AK$88,MATCH($A$3,TQoL_Indexes!#REF!,0)+$A321,MATCH(Q$3,TQoL_Indexes!$B$8:$AK$8,0)),"")</f>
        <v/>
      </c>
      <c r="R321" s="86" t="str">
        <f>IFERROR(INDEX(TQoL_Indexes!$B$9:$AK$88,MATCH($A$3,TQoL_Indexes!#REF!,0)+$A321,MATCH(R$3,TQoL_Indexes!$B$8:$AK$8,0)),"")</f>
        <v/>
      </c>
      <c r="S321" s="86" t="str">
        <f>IFERROR(INDEX(TQoL_Indexes!$B$9:$AK$88,MATCH($A$3,TQoL_Indexes!#REF!,0)+$A321,MATCH(S$3,TQoL_Indexes!$B$8:$AK$8,0)),"")</f>
        <v/>
      </c>
      <c r="T321" s="86" t="str">
        <f>IFERROR(INDEX(TQoL_Indexes!$B$9:$AK$88,MATCH($A$3,TQoL_Indexes!#REF!,0)+$A321,MATCH(T$3,TQoL_Indexes!$B$8:$AK$8,0)),"")</f>
        <v/>
      </c>
      <c r="U321" s="86" t="str">
        <f>IFERROR(INDEX(TQoL_Indexes!$B$9:$AK$88,MATCH($A$3,TQoL_Indexes!#REF!,0)+$A321,MATCH(U$3,TQoL_Indexes!$B$8:$AK$8,0)),"")</f>
        <v/>
      </c>
      <c r="V321" s="86" t="str">
        <f>IFERROR(INDEX(TQoL_Indexes!$B$9:$AK$88,MATCH($A$3,TQoL_Indexes!#REF!,0)+$A321,MATCH(V$3,TQoL_Indexes!$B$8:$AK$8,0)),"")</f>
        <v/>
      </c>
      <c r="W321" s="86" t="str">
        <f>IFERROR(INDEX(TQoL_Indexes!$B$9:$AK$88,MATCH($A$3,TQoL_Indexes!#REF!,0)+$A321,MATCH(W$3,TQoL_Indexes!$B$8:$AK$8,0)),"")</f>
        <v/>
      </c>
      <c r="X321" s="86" t="str">
        <f>IFERROR(INDEX(TQoL_Indexes!$B$9:$AK$88,MATCH($A$3,TQoL_Indexes!#REF!,0)+$A321,MATCH(X$3,TQoL_Indexes!$B$8:$AK$8,0)),"")</f>
        <v/>
      </c>
      <c r="Y321" s="86" t="str">
        <f>IFERROR(INDEX(TQoL_Indexes!$B$9:$AK$88,MATCH($A$3,TQoL_Indexes!#REF!,0)+$A321,MATCH(Y$3,TQoL_Indexes!$B$8:$AK$8,0)),"")</f>
        <v/>
      </c>
      <c r="Z321" s="86" t="str">
        <f>IFERROR(INDEX(TQoL_Indexes!$B$9:$AK$88,MATCH($A$3,TQoL_Indexes!#REF!,0)+$A321,MATCH(Z$3,TQoL_Indexes!$B$8:$AK$8,0)),"")</f>
        <v/>
      </c>
      <c r="AA321" s="86" t="str">
        <f>IFERROR(INDEX(TQoL_Indexes!$B$9:$AK$88,MATCH($A$3,TQoL_Indexes!#REF!,0)+$A321,MATCH(AA$3,TQoL_Indexes!$B$8:$AK$8,0)),"")</f>
        <v/>
      </c>
      <c r="AB321" s="86" t="str">
        <f>IFERROR(INDEX(TQoL_Indexes!$B$9:$AK$88,MATCH($A$3,TQoL_Indexes!#REF!,0)+$A321,MATCH(AB$3,TQoL_Indexes!$B$8:$AK$8,0)),"")</f>
        <v/>
      </c>
      <c r="AC321" s="86" t="str">
        <f>IFERROR(INDEX(TQoL_Indexes!$B$9:$AK$88,MATCH($A$3,TQoL_Indexes!#REF!,0)+$A321,MATCH(AC$3,TQoL_Indexes!$B$8:$AK$8,0)),"")</f>
        <v/>
      </c>
      <c r="AD321" s="86" t="str">
        <f>IFERROR(INDEX(TQoL_Indexes!$B$9:$AK$88,MATCH($A$3,TQoL_Indexes!#REF!,0)+$A321,MATCH(AD$3,TQoL_Indexes!$B$8:$AK$8,0)),"")</f>
        <v/>
      </c>
      <c r="AE321" s="86" t="str">
        <f>IFERROR(INDEX(TQoL_Indexes!$B$9:$AK$88,MATCH($A$3,TQoL_Indexes!#REF!,0)+$A321,MATCH(AE$3,TQoL_Indexes!$B$8:$AK$8,0)),"")</f>
        <v/>
      </c>
      <c r="AF321" s="86" t="str">
        <f>IFERROR(INDEX(TQoL_Indexes!$B$9:$AK$88,MATCH($A$3,TQoL_Indexes!#REF!,0)+$A321,MATCH(AF$3,TQoL_Indexes!$B$8:$AK$8,0)),"")</f>
        <v/>
      </c>
      <c r="AG321" s="86" t="str">
        <f>IFERROR(INDEX(TQoL_Indexes!$B$9:$AK$88,MATCH($A$3,TQoL_Indexes!#REF!,0)+$A321,MATCH(AG$3,TQoL_Indexes!$B$8:$AK$8,0)),"")</f>
        <v/>
      </c>
      <c r="AH321" s="86" t="str">
        <f>IFERROR(INDEX(TQoL_Indexes!$B$9:$AK$88,MATCH($A$3,TQoL_Indexes!#REF!,0)+$A321,MATCH(AH$3,TQoL_Indexes!$B$8:$AK$8,0)),"")</f>
        <v/>
      </c>
      <c r="AI321" s="86" t="str">
        <f>IFERROR(INDEX(TQoL_Indexes!$B$9:$AK$88,MATCH($A$3,TQoL_Indexes!#REF!,0)+$A321,MATCH(AI$3,TQoL_Indexes!$B$8:$AK$8,0)),"")</f>
        <v/>
      </c>
      <c r="AJ321" s="86" t="str">
        <f>IFERROR(INDEX(TQoL_Indexes!$B$9:$AK$88,MATCH($A$3,TQoL_Indexes!#REF!,0)+$A321,MATCH(AJ$3,TQoL_Indexes!$B$8:$AK$8,0)),"")</f>
        <v/>
      </c>
      <c r="AK321" s="86" t="str">
        <f>IFERROR(INDEX(TQoL_Indexes!$B$9:$AK$88,MATCH($A$3,TQoL_Indexes!#REF!,0)+$A321,MATCH(AK$3,TQoL_Indexes!$B$8:$AK$8,0)),"")</f>
        <v/>
      </c>
      <c r="AL321" s="86" t="str">
        <f>IFERROR(INDEX(TQoL_Indexes!$B$9:$AK$88,MATCH($A$3,TQoL_Indexes!#REF!,0)+$A321,MATCH(AL$3,TQoL_Indexes!$B$8:$AK$8,0)),"")</f>
        <v/>
      </c>
      <c r="AM321" s="87" t="str">
        <f>IFERROR(INDEX(TQoL_Indexes!$B$9:$AK$88,MATCH($A$3,TQoL_Indexes!#REF!,0)+$A321,MATCH(AM$3,TQoL_Indexes!$B$8:$AK$8,0)),"")</f>
        <v/>
      </c>
    </row>
    <row r="322" spans="1:39">
      <c r="A322" s="58" t="str">
        <f>IFERROR(IF(A321+1&lt;COUNTIF(TQoL_Indexes!#REF!,Aux_Country!$A$3),A321+1,""),"")</f>
        <v/>
      </c>
      <c r="B322" s="121" t="str">
        <f>IFERROR(INDEX(TQoL_Indexes!$B$9:$AK$88,MATCH($A$3,TQoL_Indexes!#REF!,0)+$A322,MATCH(B$3,TQoL_Indexes!$B$8:$AK$8,0)),"")</f>
        <v/>
      </c>
      <c r="C322" s="116" t="str">
        <f>IFERROR(INDEX(TQoL_Indexes!$B$9:$AK$88,MATCH($A$3,TQoL_Indexes!#REF!,0)+$A322,MATCH(C$3,TQoL_Indexes!$B$8:$AK$8,0)),"")</f>
        <v/>
      </c>
      <c r="D322" s="122" t="str">
        <f>IFERROR(INDEX(TQoL_Indexes!$B$9:$AK$88,MATCH($A$3,TQoL_Indexes!#REF!,0)+$A322,MATCH(D$3,TQoL_Indexes!$B$8:$AK$8,0)),"")</f>
        <v/>
      </c>
      <c r="E322" s="86" t="str">
        <f>IFERROR(INDEX(TQoL_Indexes!$B$9:$AK$88,MATCH($A$3,TQoL_Indexes!#REF!,0)+$A322,MATCH(E$3,TQoL_Indexes!$B$8:$AK$8,0)),"")</f>
        <v/>
      </c>
      <c r="F322" s="86" t="str">
        <f>IFERROR(INDEX(TQoL_Indexes!$B$9:$AK$88,MATCH($A$3,TQoL_Indexes!#REF!,0)+$A322,MATCH(F$3,TQoL_Indexes!$B$8:$AK$8,0)),"")</f>
        <v/>
      </c>
      <c r="G322" s="86" t="str">
        <f>IFERROR(INDEX(TQoL_Indexes!$B$9:$AK$88,MATCH($A$3,TQoL_Indexes!#REF!,0)+$A322,MATCH(G$3,TQoL_Indexes!$B$8:$AK$8,0)),"")</f>
        <v/>
      </c>
      <c r="H322" s="86" t="str">
        <f>IFERROR(INDEX(TQoL_Indexes!$B$9:$AK$88,MATCH($A$3,TQoL_Indexes!#REF!,0)+$A322,MATCH(H$3,TQoL_Indexes!$B$8:$AK$8,0)),"")</f>
        <v/>
      </c>
      <c r="I322" s="86" t="str">
        <f>IFERROR(INDEX(TQoL_Indexes!$B$9:$AK$88,MATCH($A$3,TQoL_Indexes!#REF!,0)+$A322,MATCH(I$3,TQoL_Indexes!$B$8:$AK$8,0)),"")</f>
        <v/>
      </c>
      <c r="J322" s="86" t="str">
        <f>IFERROR(INDEX(TQoL_Indexes!$B$9:$AK$88,MATCH($A$3,TQoL_Indexes!#REF!,0)+$A322,MATCH(J$3,TQoL_Indexes!$B$8:$AK$8,0)),"")</f>
        <v/>
      </c>
      <c r="K322" s="86" t="str">
        <f>IFERROR(INDEX(TQoL_Indexes!$B$9:$AK$88,MATCH($A$3,TQoL_Indexes!#REF!,0)+$A322,MATCH(K$3,TQoL_Indexes!$B$8:$AK$8,0)),"")</f>
        <v/>
      </c>
      <c r="L322" s="86" t="str">
        <f>IFERROR(INDEX(TQoL_Indexes!$B$9:$AK$88,MATCH($A$3,TQoL_Indexes!#REF!,0)+$A322,MATCH(L$3,TQoL_Indexes!$B$8:$AK$8,0)),"")</f>
        <v/>
      </c>
      <c r="M322" s="86" t="str">
        <f>IFERROR(INDEX(TQoL_Indexes!$B$9:$AK$88,MATCH($A$3,TQoL_Indexes!#REF!,0)+$A322,MATCH(M$3,TQoL_Indexes!$B$8:$AK$8,0)),"")</f>
        <v/>
      </c>
      <c r="N322" s="86" t="str">
        <f>IFERROR(INDEX(TQoL_Indexes!$B$9:$AK$88,MATCH($A$3,TQoL_Indexes!#REF!,0)+$A322,MATCH(N$3,TQoL_Indexes!$B$8:$AK$8,0)),"")</f>
        <v/>
      </c>
      <c r="O322" s="86" t="str">
        <f>IFERROR(INDEX(TQoL_Indexes!$B$9:$AK$88,MATCH($A$3,TQoL_Indexes!#REF!,0)+$A322,MATCH(O$3,TQoL_Indexes!$B$8:$AK$8,0)),"")</f>
        <v/>
      </c>
      <c r="P322" s="86" t="str">
        <f>IFERROR(INDEX(TQoL_Indexes!$B$9:$AK$88,MATCH($A$3,TQoL_Indexes!#REF!,0)+$A322,MATCH(P$3,TQoL_Indexes!$B$8:$AK$8,0)),"")</f>
        <v/>
      </c>
      <c r="Q322" s="86" t="str">
        <f>IFERROR(INDEX(TQoL_Indexes!$B$9:$AK$88,MATCH($A$3,TQoL_Indexes!#REF!,0)+$A322,MATCH(Q$3,TQoL_Indexes!$B$8:$AK$8,0)),"")</f>
        <v/>
      </c>
      <c r="R322" s="86" t="str">
        <f>IFERROR(INDEX(TQoL_Indexes!$B$9:$AK$88,MATCH($A$3,TQoL_Indexes!#REF!,0)+$A322,MATCH(R$3,TQoL_Indexes!$B$8:$AK$8,0)),"")</f>
        <v/>
      </c>
      <c r="S322" s="86" t="str">
        <f>IFERROR(INDEX(TQoL_Indexes!$B$9:$AK$88,MATCH($A$3,TQoL_Indexes!#REF!,0)+$A322,MATCH(S$3,TQoL_Indexes!$B$8:$AK$8,0)),"")</f>
        <v/>
      </c>
      <c r="T322" s="86" t="str">
        <f>IFERROR(INDEX(TQoL_Indexes!$B$9:$AK$88,MATCH($A$3,TQoL_Indexes!#REF!,0)+$A322,MATCH(T$3,TQoL_Indexes!$B$8:$AK$8,0)),"")</f>
        <v/>
      </c>
      <c r="U322" s="86" t="str">
        <f>IFERROR(INDEX(TQoL_Indexes!$B$9:$AK$88,MATCH($A$3,TQoL_Indexes!#REF!,0)+$A322,MATCH(U$3,TQoL_Indexes!$B$8:$AK$8,0)),"")</f>
        <v/>
      </c>
      <c r="V322" s="86" t="str">
        <f>IFERROR(INDEX(TQoL_Indexes!$B$9:$AK$88,MATCH($A$3,TQoL_Indexes!#REF!,0)+$A322,MATCH(V$3,TQoL_Indexes!$B$8:$AK$8,0)),"")</f>
        <v/>
      </c>
      <c r="W322" s="86" t="str">
        <f>IFERROR(INDEX(TQoL_Indexes!$B$9:$AK$88,MATCH($A$3,TQoL_Indexes!#REF!,0)+$A322,MATCH(W$3,TQoL_Indexes!$B$8:$AK$8,0)),"")</f>
        <v/>
      </c>
      <c r="X322" s="86" t="str">
        <f>IFERROR(INDEX(TQoL_Indexes!$B$9:$AK$88,MATCH($A$3,TQoL_Indexes!#REF!,0)+$A322,MATCH(X$3,TQoL_Indexes!$B$8:$AK$8,0)),"")</f>
        <v/>
      </c>
      <c r="Y322" s="86" t="str">
        <f>IFERROR(INDEX(TQoL_Indexes!$B$9:$AK$88,MATCH($A$3,TQoL_Indexes!#REF!,0)+$A322,MATCH(Y$3,TQoL_Indexes!$B$8:$AK$8,0)),"")</f>
        <v/>
      </c>
      <c r="Z322" s="86" t="str">
        <f>IFERROR(INDEX(TQoL_Indexes!$B$9:$AK$88,MATCH($A$3,TQoL_Indexes!#REF!,0)+$A322,MATCH(Z$3,TQoL_Indexes!$B$8:$AK$8,0)),"")</f>
        <v/>
      </c>
      <c r="AA322" s="86" t="str">
        <f>IFERROR(INDEX(TQoL_Indexes!$B$9:$AK$88,MATCH($A$3,TQoL_Indexes!#REF!,0)+$A322,MATCH(AA$3,TQoL_Indexes!$B$8:$AK$8,0)),"")</f>
        <v/>
      </c>
      <c r="AB322" s="86" t="str">
        <f>IFERROR(INDEX(TQoL_Indexes!$B$9:$AK$88,MATCH($A$3,TQoL_Indexes!#REF!,0)+$A322,MATCH(AB$3,TQoL_Indexes!$B$8:$AK$8,0)),"")</f>
        <v/>
      </c>
      <c r="AC322" s="86" t="str">
        <f>IFERROR(INDEX(TQoL_Indexes!$B$9:$AK$88,MATCH($A$3,TQoL_Indexes!#REF!,0)+$A322,MATCH(AC$3,TQoL_Indexes!$B$8:$AK$8,0)),"")</f>
        <v/>
      </c>
      <c r="AD322" s="86" t="str">
        <f>IFERROR(INDEX(TQoL_Indexes!$B$9:$AK$88,MATCH($A$3,TQoL_Indexes!#REF!,0)+$A322,MATCH(AD$3,TQoL_Indexes!$B$8:$AK$8,0)),"")</f>
        <v/>
      </c>
      <c r="AE322" s="86" t="str">
        <f>IFERROR(INDEX(TQoL_Indexes!$B$9:$AK$88,MATCH($A$3,TQoL_Indexes!#REF!,0)+$A322,MATCH(AE$3,TQoL_Indexes!$B$8:$AK$8,0)),"")</f>
        <v/>
      </c>
      <c r="AF322" s="86" t="str">
        <f>IFERROR(INDEX(TQoL_Indexes!$B$9:$AK$88,MATCH($A$3,TQoL_Indexes!#REF!,0)+$A322,MATCH(AF$3,TQoL_Indexes!$B$8:$AK$8,0)),"")</f>
        <v/>
      </c>
      <c r="AG322" s="86" t="str">
        <f>IFERROR(INDEX(TQoL_Indexes!$B$9:$AK$88,MATCH($A$3,TQoL_Indexes!#REF!,0)+$A322,MATCH(AG$3,TQoL_Indexes!$B$8:$AK$8,0)),"")</f>
        <v/>
      </c>
      <c r="AH322" s="86" t="str">
        <f>IFERROR(INDEX(TQoL_Indexes!$B$9:$AK$88,MATCH($A$3,TQoL_Indexes!#REF!,0)+$A322,MATCH(AH$3,TQoL_Indexes!$B$8:$AK$8,0)),"")</f>
        <v/>
      </c>
      <c r="AI322" s="86" t="str">
        <f>IFERROR(INDEX(TQoL_Indexes!$B$9:$AK$88,MATCH($A$3,TQoL_Indexes!#REF!,0)+$A322,MATCH(AI$3,TQoL_Indexes!$B$8:$AK$8,0)),"")</f>
        <v/>
      </c>
      <c r="AJ322" s="86" t="str">
        <f>IFERROR(INDEX(TQoL_Indexes!$B$9:$AK$88,MATCH($A$3,TQoL_Indexes!#REF!,0)+$A322,MATCH(AJ$3,TQoL_Indexes!$B$8:$AK$8,0)),"")</f>
        <v/>
      </c>
      <c r="AK322" s="86" t="str">
        <f>IFERROR(INDEX(TQoL_Indexes!$B$9:$AK$88,MATCH($A$3,TQoL_Indexes!#REF!,0)+$A322,MATCH(AK$3,TQoL_Indexes!$B$8:$AK$8,0)),"")</f>
        <v/>
      </c>
      <c r="AL322" s="86" t="str">
        <f>IFERROR(INDEX(TQoL_Indexes!$B$9:$AK$88,MATCH($A$3,TQoL_Indexes!#REF!,0)+$A322,MATCH(AL$3,TQoL_Indexes!$B$8:$AK$8,0)),"")</f>
        <v/>
      </c>
      <c r="AM322" s="87" t="str">
        <f>IFERROR(INDEX(TQoL_Indexes!$B$9:$AK$88,MATCH($A$3,TQoL_Indexes!#REF!,0)+$A322,MATCH(AM$3,TQoL_Indexes!$B$8:$AK$8,0)),"")</f>
        <v/>
      </c>
    </row>
    <row r="323" spans="1:39">
      <c r="A323" s="58" t="str">
        <f>IFERROR(IF(A322+1&lt;COUNTIF(TQoL_Indexes!#REF!,Aux_Country!$A$3),A322+1,""),"")</f>
        <v/>
      </c>
      <c r="B323" s="121" t="str">
        <f>IFERROR(INDEX(TQoL_Indexes!$B$9:$AK$88,MATCH($A$3,TQoL_Indexes!#REF!,0)+$A323,MATCH(B$3,TQoL_Indexes!$B$8:$AK$8,0)),"")</f>
        <v/>
      </c>
      <c r="C323" s="116" t="str">
        <f>IFERROR(INDEX(TQoL_Indexes!$B$9:$AK$88,MATCH($A$3,TQoL_Indexes!#REF!,0)+$A323,MATCH(C$3,TQoL_Indexes!$B$8:$AK$8,0)),"")</f>
        <v/>
      </c>
      <c r="D323" s="122" t="str">
        <f>IFERROR(INDEX(TQoL_Indexes!$B$9:$AK$88,MATCH($A$3,TQoL_Indexes!#REF!,0)+$A323,MATCH(D$3,TQoL_Indexes!$B$8:$AK$8,0)),"")</f>
        <v/>
      </c>
      <c r="E323" s="86" t="str">
        <f>IFERROR(INDEX(TQoL_Indexes!$B$9:$AK$88,MATCH($A$3,TQoL_Indexes!#REF!,0)+$A323,MATCH(E$3,TQoL_Indexes!$B$8:$AK$8,0)),"")</f>
        <v/>
      </c>
      <c r="F323" s="86" t="str">
        <f>IFERROR(INDEX(TQoL_Indexes!$B$9:$AK$88,MATCH($A$3,TQoL_Indexes!#REF!,0)+$A323,MATCH(F$3,TQoL_Indexes!$B$8:$AK$8,0)),"")</f>
        <v/>
      </c>
      <c r="G323" s="86" t="str">
        <f>IFERROR(INDEX(TQoL_Indexes!$B$9:$AK$88,MATCH($A$3,TQoL_Indexes!#REF!,0)+$A323,MATCH(G$3,TQoL_Indexes!$B$8:$AK$8,0)),"")</f>
        <v/>
      </c>
      <c r="H323" s="86" t="str">
        <f>IFERROR(INDEX(TQoL_Indexes!$B$9:$AK$88,MATCH($A$3,TQoL_Indexes!#REF!,0)+$A323,MATCH(H$3,TQoL_Indexes!$B$8:$AK$8,0)),"")</f>
        <v/>
      </c>
      <c r="I323" s="86" t="str">
        <f>IFERROR(INDEX(TQoL_Indexes!$B$9:$AK$88,MATCH($A$3,TQoL_Indexes!#REF!,0)+$A323,MATCH(I$3,TQoL_Indexes!$B$8:$AK$8,0)),"")</f>
        <v/>
      </c>
      <c r="J323" s="86" t="str">
        <f>IFERROR(INDEX(TQoL_Indexes!$B$9:$AK$88,MATCH($A$3,TQoL_Indexes!#REF!,0)+$A323,MATCH(J$3,TQoL_Indexes!$B$8:$AK$8,0)),"")</f>
        <v/>
      </c>
      <c r="K323" s="86" t="str">
        <f>IFERROR(INDEX(TQoL_Indexes!$B$9:$AK$88,MATCH($A$3,TQoL_Indexes!#REF!,0)+$A323,MATCH(K$3,TQoL_Indexes!$B$8:$AK$8,0)),"")</f>
        <v/>
      </c>
      <c r="L323" s="86" t="str">
        <f>IFERROR(INDEX(TQoL_Indexes!$B$9:$AK$88,MATCH($A$3,TQoL_Indexes!#REF!,0)+$A323,MATCH(L$3,TQoL_Indexes!$B$8:$AK$8,0)),"")</f>
        <v/>
      </c>
      <c r="M323" s="86" t="str">
        <f>IFERROR(INDEX(TQoL_Indexes!$B$9:$AK$88,MATCH($A$3,TQoL_Indexes!#REF!,0)+$A323,MATCH(M$3,TQoL_Indexes!$B$8:$AK$8,0)),"")</f>
        <v/>
      </c>
      <c r="N323" s="86" t="str">
        <f>IFERROR(INDEX(TQoL_Indexes!$B$9:$AK$88,MATCH($A$3,TQoL_Indexes!#REF!,0)+$A323,MATCH(N$3,TQoL_Indexes!$B$8:$AK$8,0)),"")</f>
        <v/>
      </c>
      <c r="O323" s="86" t="str">
        <f>IFERROR(INDEX(TQoL_Indexes!$B$9:$AK$88,MATCH($A$3,TQoL_Indexes!#REF!,0)+$A323,MATCH(O$3,TQoL_Indexes!$B$8:$AK$8,0)),"")</f>
        <v/>
      </c>
      <c r="P323" s="86" t="str">
        <f>IFERROR(INDEX(TQoL_Indexes!$B$9:$AK$88,MATCH($A$3,TQoL_Indexes!#REF!,0)+$A323,MATCH(P$3,TQoL_Indexes!$B$8:$AK$8,0)),"")</f>
        <v/>
      </c>
      <c r="Q323" s="86" t="str">
        <f>IFERROR(INDEX(TQoL_Indexes!$B$9:$AK$88,MATCH($A$3,TQoL_Indexes!#REF!,0)+$A323,MATCH(Q$3,TQoL_Indexes!$B$8:$AK$8,0)),"")</f>
        <v/>
      </c>
      <c r="R323" s="86" t="str">
        <f>IFERROR(INDEX(TQoL_Indexes!$B$9:$AK$88,MATCH($A$3,TQoL_Indexes!#REF!,0)+$A323,MATCH(R$3,TQoL_Indexes!$B$8:$AK$8,0)),"")</f>
        <v/>
      </c>
      <c r="S323" s="86" t="str">
        <f>IFERROR(INDEX(TQoL_Indexes!$B$9:$AK$88,MATCH($A$3,TQoL_Indexes!#REF!,0)+$A323,MATCH(S$3,TQoL_Indexes!$B$8:$AK$8,0)),"")</f>
        <v/>
      </c>
      <c r="T323" s="86" t="str">
        <f>IFERROR(INDEX(TQoL_Indexes!$B$9:$AK$88,MATCH($A$3,TQoL_Indexes!#REF!,0)+$A323,MATCH(T$3,TQoL_Indexes!$B$8:$AK$8,0)),"")</f>
        <v/>
      </c>
      <c r="U323" s="86" t="str">
        <f>IFERROR(INDEX(TQoL_Indexes!$B$9:$AK$88,MATCH($A$3,TQoL_Indexes!#REF!,0)+$A323,MATCH(U$3,TQoL_Indexes!$B$8:$AK$8,0)),"")</f>
        <v/>
      </c>
      <c r="V323" s="86" t="str">
        <f>IFERROR(INDEX(TQoL_Indexes!$B$9:$AK$88,MATCH($A$3,TQoL_Indexes!#REF!,0)+$A323,MATCH(V$3,TQoL_Indexes!$B$8:$AK$8,0)),"")</f>
        <v/>
      </c>
      <c r="W323" s="86" t="str">
        <f>IFERROR(INDEX(TQoL_Indexes!$B$9:$AK$88,MATCH($A$3,TQoL_Indexes!#REF!,0)+$A323,MATCH(W$3,TQoL_Indexes!$B$8:$AK$8,0)),"")</f>
        <v/>
      </c>
      <c r="X323" s="86" t="str">
        <f>IFERROR(INDEX(TQoL_Indexes!$B$9:$AK$88,MATCH($A$3,TQoL_Indexes!#REF!,0)+$A323,MATCH(X$3,TQoL_Indexes!$B$8:$AK$8,0)),"")</f>
        <v/>
      </c>
      <c r="Y323" s="86" t="str">
        <f>IFERROR(INDEX(TQoL_Indexes!$B$9:$AK$88,MATCH($A$3,TQoL_Indexes!#REF!,0)+$A323,MATCH(Y$3,TQoL_Indexes!$B$8:$AK$8,0)),"")</f>
        <v/>
      </c>
      <c r="Z323" s="86" t="str">
        <f>IFERROR(INDEX(TQoL_Indexes!$B$9:$AK$88,MATCH($A$3,TQoL_Indexes!#REF!,0)+$A323,MATCH(Z$3,TQoL_Indexes!$B$8:$AK$8,0)),"")</f>
        <v/>
      </c>
      <c r="AA323" s="86" t="str">
        <f>IFERROR(INDEX(TQoL_Indexes!$B$9:$AK$88,MATCH($A$3,TQoL_Indexes!#REF!,0)+$A323,MATCH(AA$3,TQoL_Indexes!$B$8:$AK$8,0)),"")</f>
        <v/>
      </c>
      <c r="AB323" s="86" t="str">
        <f>IFERROR(INDEX(TQoL_Indexes!$B$9:$AK$88,MATCH($A$3,TQoL_Indexes!#REF!,0)+$A323,MATCH(AB$3,TQoL_Indexes!$B$8:$AK$8,0)),"")</f>
        <v/>
      </c>
      <c r="AC323" s="86" t="str">
        <f>IFERROR(INDEX(TQoL_Indexes!$B$9:$AK$88,MATCH($A$3,TQoL_Indexes!#REF!,0)+$A323,MATCH(AC$3,TQoL_Indexes!$B$8:$AK$8,0)),"")</f>
        <v/>
      </c>
      <c r="AD323" s="86" t="str">
        <f>IFERROR(INDEX(TQoL_Indexes!$B$9:$AK$88,MATCH($A$3,TQoL_Indexes!#REF!,0)+$A323,MATCH(AD$3,TQoL_Indexes!$B$8:$AK$8,0)),"")</f>
        <v/>
      </c>
      <c r="AE323" s="86" t="str">
        <f>IFERROR(INDEX(TQoL_Indexes!$B$9:$AK$88,MATCH($A$3,TQoL_Indexes!#REF!,0)+$A323,MATCH(AE$3,TQoL_Indexes!$B$8:$AK$8,0)),"")</f>
        <v/>
      </c>
      <c r="AF323" s="86" t="str">
        <f>IFERROR(INDEX(TQoL_Indexes!$B$9:$AK$88,MATCH($A$3,TQoL_Indexes!#REF!,0)+$A323,MATCH(AF$3,TQoL_Indexes!$B$8:$AK$8,0)),"")</f>
        <v/>
      </c>
      <c r="AG323" s="86" t="str">
        <f>IFERROR(INDEX(TQoL_Indexes!$B$9:$AK$88,MATCH($A$3,TQoL_Indexes!#REF!,0)+$A323,MATCH(AG$3,TQoL_Indexes!$B$8:$AK$8,0)),"")</f>
        <v/>
      </c>
      <c r="AH323" s="86" t="str">
        <f>IFERROR(INDEX(TQoL_Indexes!$B$9:$AK$88,MATCH($A$3,TQoL_Indexes!#REF!,0)+$A323,MATCH(AH$3,TQoL_Indexes!$B$8:$AK$8,0)),"")</f>
        <v/>
      </c>
      <c r="AI323" s="86" t="str">
        <f>IFERROR(INDEX(TQoL_Indexes!$B$9:$AK$88,MATCH($A$3,TQoL_Indexes!#REF!,0)+$A323,MATCH(AI$3,TQoL_Indexes!$B$8:$AK$8,0)),"")</f>
        <v/>
      </c>
      <c r="AJ323" s="86" t="str">
        <f>IFERROR(INDEX(TQoL_Indexes!$B$9:$AK$88,MATCH($A$3,TQoL_Indexes!#REF!,0)+$A323,MATCH(AJ$3,TQoL_Indexes!$B$8:$AK$8,0)),"")</f>
        <v/>
      </c>
      <c r="AK323" s="86" t="str">
        <f>IFERROR(INDEX(TQoL_Indexes!$B$9:$AK$88,MATCH($A$3,TQoL_Indexes!#REF!,0)+$A323,MATCH(AK$3,TQoL_Indexes!$B$8:$AK$8,0)),"")</f>
        <v/>
      </c>
      <c r="AL323" s="86" t="str">
        <f>IFERROR(INDEX(TQoL_Indexes!$B$9:$AK$88,MATCH($A$3,TQoL_Indexes!#REF!,0)+$A323,MATCH(AL$3,TQoL_Indexes!$B$8:$AK$8,0)),"")</f>
        <v/>
      </c>
      <c r="AM323" s="87" t="str">
        <f>IFERROR(INDEX(TQoL_Indexes!$B$9:$AK$88,MATCH($A$3,TQoL_Indexes!#REF!,0)+$A323,MATCH(AM$3,TQoL_Indexes!$B$8:$AK$8,0)),"")</f>
        <v/>
      </c>
    </row>
    <row r="324" spans="1:39">
      <c r="A324" s="58" t="str">
        <f>IFERROR(IF(A323+1&lt;COUNTIF(TQoL_Indexes!#REF!,Aux_Country!$A$3),A323+1,""),"")</f>
        <v/>
      </c>
      <c r="B324" s="121" t="str">
        <f>IFERROR(INDEX(TQoL_Indexes!$B$9:$AK$88,MATCH($A$3,TQoL_Indexes!#REF!,0)+$A324,MATCH(B$3,TQoL_Indexes!$B$8:$AK$8,0)),"")</f>
        <v/>
      </c>
      <c r="C324" s="116" t="str">
        <f>IFERROR(INDEX(TQoL_Indexes!$B$9:$AK$88,MATCH($A$3,TQoL_Indexes!#REF!,0)+$A324,MATCH(C$3,TQoL_Indexes!$B$8:$AK$8,0)),"")</f>
        <v/>
      </c>
      <c r="D324" s="122" t="str">
        <f>IFERROR(INDEX(TQoL_Indexes!$B$9:$AK$88,MATCH($A$3,TQoL_Indexes!#REF!,0)+$A324,MATCH(D$3,TQoL_Indexes!$B$8:$AK$8,0)),"")</f>
        <v/>
      </c>
      <c r="E324" s="86" t="str">
        <f>IFERROR(INDEX(TQoL_Indexes!$B$9:$AK$88,MATCH($A$3,TQoL_Indexes!#REF!,0)+$A324,MATCH(E$3,TQoL_Indexes!$B$8:$AK$8,0)),"")</f>
        <v/>
      </c>
      <c r="F324" s="86" t="str">
        <f>IFERROR(INDEX(TQoL_Indexes!$B$9:$AK$88,MATCH($A$3,TQoL_Indexes!#REF!,0)+$A324,MATCH(F$3,TQoL_Indexes!$B$8:$AK$8,0)),"")</f>
        <v/>
      </c>
      <c r="G324" s="86" t="str">
        <f>IFERROR(INDEX(TQoL_Indexes!$B$9:$AK$88,MATCH($A$3,TQoL_Indexes!#REF!,0)+$A324,MATCH(G$3,TQoL_Indexes!$B$8:$AK$8,0)),"")</f>
        <v/>
      </c>
      <c r="H324" s="86" t="str">
        <f>IFERROR(INDEX(TQoL_Indexes!$B$9:$AK$88,MATCH($A$3,TQoL_Indexes!#REF!,0)+$A324,MATCH(H$3,TQoL_Indexes!$B$8:$AK$8,0)),"")</f>
        <v/>
      </c>
      <c r="I324" s="86" t="str">
        <f>IFERROR(INDEX(TQoL_Indexes!$B$9:$AK$88,MATCH($A$3,TQoL_Indexes!#REF!,0)+$A324,MATCH(I$3,TQoL_Indexes!$B$8:$AK$8,0)),"")</f>
        <v/>
      </c>
      <c r="J324" s="86" t="str">
        <f>IFERROR(INDEX(TQoL_Indexes!$B$9:$AK$88,MATCH($A$3,TQoL_Indexes!#REF!,0)+$A324,MATCH(J$3,TQoL_Indexes!$B$8:$AK$8,0)),"")</f>
        <v/>
      </c>
      <c r="K324" s="86" t="str">
        <f>IFERROR(INDEX(TQoL_Indexes!$B$9:$AK$88,MATCH($A$3,TQoL_Indexes!#REF!,0)+$A324,MATCH(K$3,TQoL_Indexes!$B$8:$AK$8,0)),"")</f>
        <v/>
      </c>
      <c r="L324" s="86" t="str">
        <f>IFERROR(INDEX(TQoL_Indexes!$B$9:$AK$88,MATCH($A$3,TQoL_Indexes!#REF!,0)+$A324,MATCH(L$3,TQoL_Indexes!$B$8:$AK$8,0)),"")</f>
        <v/>
      </c>
      <c r="M324" s="86" t="str">
        <f>IFERROR(INDEX(TQoL_Indexes!$B$9:$AK$88,MATCH($A$3,TQoL_Indexes!#REF!,0)+$A324,MATCH(M$3,TQoL_Indexes!$B$8:$AK$8,0)),"")</f>
        <v/>
      </c>
      <c r="N324" s="86" t="str">
        <f>IFERROR(INDEX(TQoL_Indexes!$B$9:$AK$88,MATCH($A$3,TQoL_Indexes!#REF!,0)+$A324,MATCH(N$3,TQoL_Indexes!$B$8:$AK$8,0)),"")</f>
        <v/>
      </c>
      <c r="O324" s="86" t="str">
        <f>IFERROR(INDEX(TQoL_Indexes!$B$9:$AK$88,MATCH($A$3,TQoL_Indexes!#REF!,0)+$A324,MATCH(O$3,TQoL_Indexes!$B$8:$AK$8,0)),"")</f>
        <v/>
      </c>
      <c r="P324" s="86" t="str">
        <f>IFERROR(INDEX(TQoL_Indexes!$B$9:$AK$88,MATCH($A$3,TQoL_Indexes!#REF!,0)+$A324,MATCH(P$3,TQoL_Indexes!$B$8:$AK$8,0)),"")</f>
        <v/>
      </c>
      <c r="Q324" s="86" t="str">
        <f>IFERROR(INDEX(TQoL_Indexes!$B$9:$AK$88,MATCH($A$3,TQoL_Indexes!#REF!,0)+$A324,MATCH(Q$3,TQoL_Indexes!$B$8:$AK$8,0)),"")</f>
        <v/>
      </c>
      <c r="R324" s="86" t="str">
        <f>IFERROR(INDEX(TQoL_Indexes!$B$9:$AK$88,MATCH($A$3,TQoL_Indexes!#REF!,0)+$A324,MATCH(R$3,TQoL_Indexes!$B$8:$AK$8,0)),"")</f>
        <v/>
      </c>
      <c r="S324" s="86" t="str">
        <f>IFERROR(INDEX(TQoL_Indexes!$B$9:$AK$88,MATCH($A$3,TQoL_Indexes!#REF!,0)+$A324,MATCH(S$3,TQoL_Indexes!$B$8:$AK$8,0)),"")</f>
        <v/>
      </c>
      <c r="T324" s="86" t="str">
        <f>IFERROR(INDEX(TQoL_Indexes!$B$9:$AK$88,MATCH($A$3,TQoL_Indexes!#REF!,0)+$A324,MATCH(T$3,TQoL_Indexes!$B$8:$AK$8,0)),"")</f>
        <v/>
      </c>
      <c r="U324" s="86" t="str">
        <f>IFERROR(INDEX(TQoL_Indexes!$B$9:$AK$88,MATCH($A$3,TQoL_Indexes!#REF!,0)+$A324,MATCH(U$3,TQoL_Indexes!$B$8:$AK$8,0)),"")</f>
        <v/>
      </c>
      <c r="V324" s="86" t="str">
        <f>IFERROR(INDEX(TQoL_Indexes!$B$9:$AK$88,MATCH($A$3,TQoL_Indexes!#REF!,0)+$A324,MATCH(V$3,TQoL_Indexes!$B$8:$AK$8,0)),"")</f>
        <v/>
      </c>
      <c r="W324" s="86" t="str">
        <f>IFERROR(INDEX(TQoL_Indexes!$B$9:$AK$88,MATCH($A$3,TQoL_Indexes!#REF!,0)+$A324,MATCH(W$3,TQoL_Indexes!$B$8:$AK$8,0)),"")</f>
        <v/>
      </c>
      <c r="X324" s="86" t="str">
        <f>IFERROR(INDEX(TQoL_Indexes!$B$9:$AK$88,MATCH($A$3,TQoL_Indexes!#REF!,0)+$A324,MATCH(X$3,TQoL_Indexes!$B$8:$AK$8,0)),"")</f>
        <v/>
      </c>
      <c r="Y324" s="86" t="str">
        <f>IFERROR(INDEX(TQoL_Indexes!$B$9:$AK$88,MATCH($A$3,TQoL_Indexes!#REF!,0)+$A324,MATCH(Y$3,TQoL_Indexes!$B$8:$AK$8,0)),"")</f>
        <v/>
      </c>
      <c r="Z324" s="86" t="str">
        <f>IFERROR(INDEX(TQoL_Indexes!$B$9:$AK$88,MATCH($A$3,TQoL_Indexes!#REF!,0)+$A324,MATCH(Z$3,TQoL_Indexes!$B$8:$AK$8,0)),"")</f>
        <v/>
      </c>
      <c r="AA324" s="86" t="str">
        <f>IFERROR(INDEX(TQoL_Indexes!$B$9:$AK$88,MATCH($A$3,TQoL_Indexes!#REF!,0)+$A324,MATCH(AA$3,TQoL_Indexes!$B$8:$AK$8,0)),"")</f>
        <v/>
      </c>
      <c r="AB324" s="86" t="str">
        <f>IFERROR(INDEX(TQoL_Indexes!$B$9:$AK$88,MATCH($A$3,TQoL_Indexes!#REF!,0)+$A324,MATCH(AB$3,TQoL_Indexes!$B$8:$AK$8,0)),"")</f>
        <v/>
      </c>
      <c r="AC324" s="86" t="str">
        <f>IFERROR(INDEX(TQoL_Indexes!$B$9:$AK$88,MATCH($A$3,TQoL_Indexes!#REF!,0)+$A324,MATCH(AC$3,TQoL_Indexes!$B$8:$AK$8,0)),"")</f>
        <v/>
      </c>
      <c r="AD324" s="86" t="str">
        <f>IFERROR(INDEX(TQoL_Indexes!$B$9:$AK$88,MATCH($A$3,TQoL_Indexes!#REF!,0)+$A324,MATCH(AD$3,TQoL_Indexes!$B$8:$AK$8,0)),"")</f>
        <v/>
      </c>
      <c r="AE324" s="86" t="str">
        <f>IFERROR(INDEX(TQoL_Indexes!$B$9:$AK$88,MATCH($A$3,TQoL_Indexes!#REF!,0)+$A324,MATCH(AE$3,TQoL_Indexes!$B$8:$AK$8,0)),"")</f>
        <v/>
      </c>
      <c r="AF324" s="86" t="str">
        <f>IFERROR(INDEX(TQoL_Indexes!$B$9:$AK$88,MATCH($A$3,TQoL_Indexes!#REF!,0)+$A324,MATCH(AF$3,TQoL_Indexes!$B$8:$AK$8,0)),"")</f>
        <v/>
      </c>
      <c r="AG324" s="86" t="str">
        <f>IFERROR(INDEX(TQoL_Indexes!$B$9:$AK$88,MATCH($A$3,TQoL_Indexes!#REF!,0)+$A324,MATCH(AG$3,TQoL_Indexes!$B$8:$AK$8,0)),"")</f>
        <v/>
      </c>
      <c r="AH324" s="86" t="str">
        <f>IFERROR(INDEX(TQoL_Indexes!$B$9:$AK$88,MATCH($A$3,TQoL_Indexes!#REF!,0)+$A324,MATCH(AH$3,TQoL_Indexes!$B$8:$AK$8,0)),"")</f>
        <v/>
      </c>
      <c r="AI324" s="86" t="str">
        <f>IFERROR(INDEX(TQoL_Indexes!$B$9:$AK$88,MATCH($A$3,TQoL_Indexes!#REF!,0)+$A324,MATCH(AI$3,TQoL_Indexes!$B$8:$AK$8,0)),"")</f>
        <v/>
      </c>
      <c r="AJ324" s="86" t="str">
        <f>IFERROR(INDEX(TQoL_Indexes!$B$9:$AK$88,MATCH($A$3,TQoL_Indexes!#REF!,0)+$A324,MATCH(AJ$3,TQoL_Indexes!$B$8:$AK$8,0)),"")</f>
        <v/>
      </c>
      <c r="AK324" s="86" t="str">
        <f>IFERROR(INDEX(TQoL_Indexes!$B$9:$AK$88,MATCH($A$3,TQoL_Indexes!#REF!,0)+$A324,MATCH(AK$3,TQoL_Indexes!$B$8:$AK$8,0)),"")</f>
        <v/>
      </c>
      <c r="AL324" s="86" t="str">
        <f>IFERROR(INDEX(TQoL_Indexes!$B$9:$AK$88,MATCH($A$3,TQoL_Indexes!#REF!,0)+$A324,MATCH(AL$3,TQoL_Indexes!$B$8:$AK$8,0)),"")</f>
        <v/>
      </c>
      <c r="AM324" s="87" t="str">
        <f>IFERROR(INDEX(TQoL_Indexes!$B$9:$AK$88,MATCH($A$3,TQoL_Indexes!#REF!,0)+$A324,MATCH(AM$3,TQoL_Indexes!$B$8:$AK$8,0)),"")</f>
        <v/>
      </c>
    </row>
    <row r="325" spans="1:39">
      <c r="A325" s="58" t="str">
        <f>IFERROR(IF(A324+1&lt;COUNTIF(TQoL_Indexes!#REF!,Aux_Country!$A$3),A324+1,""),"")</f>
        <v/>
      </c>
      <c r="B325" s="121" t="str">
        <f>IFERROR(INDEX(TQoL_Indexes!$B$9:$AK$88,MATCH($A$3,TQoL_Indexes!#REF!,0)+$A325,MATCH(B$3,TQoL_Indexes!$B$8:$AK$8,0)),"")</f>
        <v/>
      </c>
      <c r="C325" s="116" t="str">
        <f>IFERROR(INDEX(TQoL_Indexes!$B$9:$AK$88,MATCH($A$3,TQoL_Indexes!#REF!,0)+$A325,MATCH(C$3,TQoL_Indexes!$B$8:$AK$8,0)),"")</f>
        <v/>
      </c>
      <c r="D325" s="122" t="str">
        <f>IFERROR(INDEX(TQoL_Indexes!$B$9:$AK$88,MATCH($A$3,TQoL_Indexes!#REF!,0)+$A325,MATCH(D$3,TQoL_Indexes!$B$8:$AK$8,0)),"")</f>
        <v/>
      </c>
      <c r="E325" s="86" t="str">
        <f>IFERROR(INDEX(TQoL_Indexes!$B$9:$AK$88,MATCH($A$3,TQoL_Indexes!#REF!,0)+$A325,MATCH(E$3,TQoL_Indexes!$B$8:$AK$8,0)),"")</f>
        <v/>
      </c>
      <c r="F325" s="86" t="str">
        <f>IFERROR(INDEX(TQoL_Indexes!$B$9:$AK$88,MATCH($A$3,TQoL_Indexes!#REF!,0)+$A325,MATCH(F$3,TQoL_Indexes!$B$8:$AK$8,0)),"")</f>
        <v/>
      </c>
      <c r="G325" s="86" t="str">
        <f>IFERROR(INDEX(TQoL_Indexes!$B$9:$AK$88,MATCH($A$3,TQoL_Indexes!#REF!,0)+$A325,MATCH(G$3,TQoL_Indexes!$B$8:$AK$8,0)),"")</f>
        <v/>
      </c>
      <c r="H325" s="86" t="str">
        <f>IFERROR(INDEX(TQoL_Indexes!$B$9:$AK$88,MATCH($A$3,TQoL_Indexes!#REF!,0)+$A325,MATCH(H$3,TQoL_Indexes!$B$8:$AK$8,0)),"")</f>
        <v/>
      </c>
      <c r="I325" s="86" t="str">
        <f>IFERROR(INDEX(TQoL_Indexes!$B$9:$AK$88,MATCH($A$3,TQoL_Indexes!#REF!,0)+$A325,MATCH(I$3,TQoL_Indexes!$B$8:$AK$8,0)),"")</f>
        <v/>
      </c>
      <c r="J325" s="86" t="str">
        <f>IFERROR(INDEX(TQoL_Indexes!$B$9:$AK$88,MATCH($A$3,TQoL_Indexes!#REF!,0)+$A325,MATCH(J$3,TQoL_Indexes!$B$8:$AK$8,0)),"")</f>
        <v/>
      </c>
      <c r="K325" s="86" t="str">
        <f>IFERROR(INDEX(TQoL_Indexes!$B$9:$AK$88,MATCH($A$3,TQoL_Indexes!#REF!,0)+$A325,MATCH(K$3,TQoL_Indexes!$B$8:$AK$8,0)),"")</f>
        <v/>
      </c>
      <c r="L325" s="86" t="str">
        <f>IFERROR(INDEX(TQoL_Indexes!$B$9:$AK$88,MATCH($A$3,TQoL_Indexes!#REF!,0)+$A325,MATCH(L$3,TQoL_Indexes!$B$8:$AK$8,0)),"")</f>
        <v/>
      </c>
      <c r="M325" s="86" t="str">
        <f>IFERROR(INDEX(TQoL_Indexes!$B$9:$AK$88,MATCH($A$3,TQoL_Indexes!#REF!,0)+$A325,MATCH(M$3,TQoL_Indexes!$B$8:$AK$8,0)),"")</f>
        <v/>
      </c>
      <c r="N325" s="86" t="str">
        <f>IFERROR(INDEX(TQoL_Indexes!$B$9:$AK$88,MATCH($A$3,TQoL_Indexes!#REF!,0)+$A325,MATCH(N$3,TQoL_Indexes!$B$8:$AK$8,0)),"")</f>
        <v/>
      </c>
      <c r="O325" s="86" t="str">
        <f>IFERROR(INDEX(TQoL_Indexes!$B$9:$AK$88,MATCH($A$3,TQoL_Indexes!#REF!,0)+$A325,MATCH(O$3,TQoL_Indexes!$B$8:$AK$8,0)),"")</f>
        <v/>
      </c>
      <c r="P325" s="86" t="str">
        <f>IFERROR(INDEX(TQoL_Indexes!$B$9:$AK$88,MATCH($A$3,TQoL_Indexes!#REF!,0)+$A325,MATCH(P$3,TQoL_Indexes!$B$8:$AK$8,0)),"")</f>
        <v/>
      </c>
      <c r="Q325" s="86" t="str">
        <f>IFERROR(INDEX(TQoL_Indexes!$B$9:$AK$88,MATCH($A$3,TQoL_Indexes!#REF!,0)+$A325,MATCH(Q$3,TQoL_Indexes!$B$8:$AK$8,0)),"")</f>
        <v/>
      </c>
      <c r="R325" s="86" t="str">
        <f>IFERROR(INDEX(TQoL_Indexes!$B$9:$AK$88,MATCH($A$3,TQoL_Indexes!#REF!,0)+$A325,MATCH(R$3,TQoL_Indexes!$B$8:$AK$8,0)),"")</f>
        <v/>
      </c>
      <c r="S325" s="86" t="str">
        <f>IFERROR(INDEX(TQoL_Indexes!$B$9:$AK$88,MATCH($A$3,TQoL_Indexes!#REF!,0)+$A325,MATCH(S$3,TQoL_Indexes!$B$8:$AK$8,0)),"")</f>
        <v/>
      </c>
      <c r="T325" s="86" t="str">
        <f>IFERROR(INDEX(TQoL_Indexes!$B$9:$AK$88,MATCH($A$3,TQoL_Indexes!#REF!,0)+$A325,MATCH(T$3,TQoL_Indexes!$B$8:$AK$8,0)),"")</f>
        <v/>
      </c>
      <c r="U325" s="86" t="str">
        <f>IFERROR(INDEX(TQoL_Indexes!$B$9:$AK$88,MATCH($A$3,TQoL_Indexes!#REF!,0)+$A325,MATCH(U$3,TQoL_Indexes!$B$8:$AK$8,0)),"")</f>
        <v/>
      </c>
      <c r="V325" s="86" t="str">
        <f>IFERROR(INDEX(TQoL_Indexes!$B$9:$AK$88,MATCH($A$3,TQoL_Indexes!#REF!,0)+$A325,MATCH(V$3,TQoL_Indexes!$B$8:$AK$8,0)),"")</f>
        <v/>
      </c>
      <c r="W325" s="86" t="str">
        <f>IFERROR(INDEX(TQoL_Indexes!$B$9:$AK$88,MATCH($A$3,TQoL_Indexes!#REF!,0)+$A325,MATCH(W$3,TQoL_Indexes!$B$8:$AK$8,0)),"")</f>
        <v/>
      </c>
      <c r="X325" s="86" t="str">
        <f>IFERROR(INDEX(TQoL_Indexes!$B$9:$AK$88,MATCH($A$3,TQoL_Indexes!#REF!,0)+$A325,MATCH(X$3,TQoL_Indexes!$B$8:$AK$8,0)),"")</f>
        <v/>
      </c>
      <c r="Y325" s="86" t="str">
        <f>IFERROR(INDEX(TQoL_Indexes!$B$9:$AK$88,MATCH($A$3,TQoL_Indexes!#REF!,0)+$A325,MATCH(Y$3,TQoL_Indexes!$B$8:$AK$8,0)),"")</f>
        <v/>
      </c>
      <c r="Z325" s="86" t="str">
        <f>IFERROR(INDEX(TQoL_Indexes!$B$9:$AK$88,MATCH($A$3,TQoL_Indexes!#REF!,0)+$A325,MATCH(Z$3,TQoL_Indexes!$B$8:$AK$8,0)),"")</f>
        <v/>
      </c>
      <c r="AA325" s="86" t="str">
        <f>IFERROR(INDEX(TQoL_Indexes!$B$9:$AK$88,MATCH($A$3,TQoL_Indexes!#REF!,0)+$A325,MATCH(AA$3,TQoL_Indexes!$B$8:$AK$8,0)),"")</f>
        <v/>
      </c>
      <c r="AB325" s="86" t="str">
        <f>IFERROR(INDEX(TQoL_Indexes!$B$9:$AK$88,MATCH($A$3,TQoL_Indexes!#REF!,0)+$A325,MATCH(AB$3,TQoL_Indexes!$B$8:$AK$8,0)),"")</f>
        <v/>
      </c>
      <c r="AC325" s="86" t="str">
        <f>IFERROR(INDEX(TQoL_Indexes!$B$9:$AK$88,MATCH($A$3,TQoL_Indexes!#REF!,0)+$A325,MATCH(AC$3,TQoL_Indexes!$B$8:$AK$8,0)),"")</f>
        <v/>
      </c>
      <c r="AD325" s="86" t="str">
        <f>IFERROR(INDEX(TQoL_Indexes!$B$9:$AK$88,MATCH($A$3,TQoL_Indexes!#REF!,0)+$A325,MATCH(AD$3,TQoL_Indexes!$B$8:$AK$8,0)),"")</f>
        <v/>
      </c>
      <c r="AE325" s="86" t="str">
        <f>IFERROR(INDEX(TQoL_Indexes!$B$9:$AK$88,MATCH($A$3,TQoL_Indexes!#REF!,0)+$A325,MATCH(AE$3,TQoL_Indexes!$B$8:$AK$8,0)),"")</f>
        <v/>
      </c>
      <c r="AF325" s="86" t="str">
        <f>IFERROR(INDEX(TQoL_Indexes!$B$9:$AK$88,MATCH($A$3,TQoL_Indexes!#REF!,0)+$A325,MATCH(AF$3,TQoL_Indexes!$B$8:$AK$8,0)),"")</f>
        <v/>
      </c>
      <c r="AG325" s="86" t="str">
        <f>IFERROR(INDEX(TQoL_Indexes!$B$9:$AK$88,MATCH($A$3,TQoL_Indexes!#REF!,0)+$A325,MATCH(AG$3,TQoL_Indexes!$B$8:$AK$8,0)),"")</f>
        <v/>
      </c>
      <c r="AH325" s="86" t="str">
        <f>IFERROR(INDEX(TQoL_Indexes!$B$9:$AK$88,MATCH($A$3,TQoL_Indexes!#REF!,0)+$A325,MATCH(AH$3,TQoL_Indexes!$B$8:$AK$8,0)),"")</f>
        <v/>
      </c>
      <c r="AI325" s="86" t="str">
        <f>IFERROR(INDEX(TQoL_Indexes!$B$9:$AK$88,MATCH($A$3,TQoL_Indexes!#REF!,0)+$A325,MATCH(AI$3,TQoL_Indexes!$B$8:$AK$8,0)),"")</f>
        <v/>
      </c>
      <c r="AJ325" s="86" t="str">
        <f>IFERROR(INDEX(TQoL_Indexes!$B$9:$AK$88,MATCH($A$3,TQoL_Indexes!#REF!,0)+$A325,MATCH(AJ$3,TQoL_Indexes!$B$8:$AK$8,0)),"")</f>
        <v/>
      </c>
      <c r="AK325" s="86" t="str">
        <f>IFERROR(INDEX(TQoL_Indexes!$B$9:$AK$88,MATCH($A$3,TQoL_Indexes!#REF!,0)+$A325,MATCH(AK$3,TQoL_Indexes!$B$8:$AK$8,0)),"")</f>
        <v/>
      </c>
      <c r="AL325" s="86" t="str">
        <f>IFERROR(INDEX(TQoL_Indexes!$B$9:$AK$88,MATCH($A$3,TQoL_Indexes!#REF!,0)+$A325,MATCH(AL$3,TQoL_Indexes!$B$8:$AK$8,0)),"")</f>
        <v/>
      </c>
      <c r="AM325" s="87" t="str">
        <f>IFERROR(INDEX(TQoL_Indexes!$B$9:$AK$88,MATCH($A$3,TQoL_Indexes!#REF!,0)+$A325,MATCH(AM$3,TQoL_Indexes!$B$8:$AK$8,0)),"")</f>
        <v/>
      </c>
    </row>
    <row r="326" spans="1:39">
      <c r="A326" s="58" t="str">
        <f>IFERROR(IF(A325+1&lt;COUNTIF(TQoL_Indexes!#REF!,Aux_Country!$A$3),A325+1,""),"")</f>
        <v/>
      </c>
      <c r="B326" s="121" t="str">
        <f>IFERROR(INDEX(TQoL_Indexes!$B$9:$AK$88,MATCH($A$3,TQoL_Indexes!#REF!,0)+$A326,MATCH(B$3,TQoL_Indexes!$B$8:$AK$8,0)),"")</f>
        <v/>
      </c>
      <c r="C326" s="116" t="str">
        <f>IFERROR(INDEX(TQoL_Indexes!$B$9:$AK$88,MATCH($A$3,TQoL_Indexes!#REF!,0)+$A326,MATCH(C$3,TQoL_Indexes!$B$8:$AK$8,0)),"")</f>
        <v/>
      </c>
      <c r="D326" s="122" t="str">
        <f>IFERROR(INDEX(TQoL_Indexes!$B$9:$AK$88,MATCH($A$3,TQoL_Indexes!#REF!,0)+$A326,MATCH(D$3,TQoL_Indexes!$B$8:$AK$8,0)),"")</f>
        <v/>
      </c>
      <c r="E326" s="86" t="str">
        <f>IFERROR(INDEX(TQoL_Indexes!$B$9:$AK$88,MATCH($A$3,TQoL_Indexes!#REF!,0)+$A326,MATCH(E$3,TQoL_Indexes!$B$8:$AK$8,0)),"")</f>
        <v/>
      </c>
      <c r="F326" s="86" t="str">
        <f>IFERROR(INDEX(TQoL_Indexes!$B$9:$AK$88,MATCH($A$3,TQoL_Indexes!#REF!,0)+$A326,MATCH(F$3,TQoL_Indexes!$B$8:$AK$8,0)),"")</f>
        <v/>
      </c>
      <c r="G326" s="86" t="str">
        <f>IFERROR(INDEX(TQoL_Indexes!$B$9:$AK$88,MATCH($A$3,TQoL_Indexes!#REF!,0)+$A326,MATCH(G$3,TQoL_Indexes!$B$8:$AK$8,0)),"")</f>
        <v/>
      </c>
      <c r="H326" s="86" t="str">
        <f>IFERROR(INDEX(TQoL_Indexes!$B$9:$AK$88,MATCH($A$3,TQoL_Indexes!#REF!,0)+$A326,MATCH(H$3,TQoL_Indexes!$B$8:$AK$8,0)),"")</f>
        <v/>
      </c>
      <c r="I326" s="86" t="str">
        <f>IFERROR(INDEX(TQoL_Indexes!$B$9:$AK$88,MATCH($A$3,TQoL_Indexes!#REF!,0)+$A326,MATCH(I$3,TQoL_Indexes!$B$8:$AK$8,0)),"")</f>
        <v/>
      </c>
      <c r="J326" s="86" t="str">
        <f>IFERROR(INDEX(TQoL_Indexes!$B$9:$AK$88,MATCH($A$3,TQoL_Indexes!#REF!,0)+$A326,MATCH(J$3,TQoL_Indexes!$B$8:$AK$8,0)),"")</f>
        <v/>
      </c>
      <c r="K326" s="86" t="str">
        <f>IFERROR(INDEX(TQoL_Indexes!$B$9:$AK$88,MATCH($A$3,TQoL_Indexes!#REF!,0)+$A326,MATCH(K$3,TQoL_Indexes!$B$8:$AK$8,0)),"")</f>
        <v/>
      </c>
      <c r="L326" s="86" t="str">
        <f>IFERROR(INDEX(TQoL_Indexes!$B$9:$AK$88,MATCH($A$3,TQoL_Indexes!#REF!,0)+$A326,MATCH(L$3,TQoL_Indexes!$B$8:$AK$8,0)),"")</f>
        <v/>
      </c>
      <c r="M326" s="86" t="str">
        <f>IFERROR(INDEX(TQoL_Indexes!$B$9:$AK$88,MATCH($A$3,TQoL_Indexes!#REF!,0)+$A326,MATCH(M$3,TQoL_Indexes!$B$8:$AK$8,0)),"")</f>
        <v/>
      </c>
      <c r="N326" s="86" t="str">
        <f>IFERROR(INDEX(TQoL_Indexes!$B$9:$AK$88,MATCH($A$3,TQoL_Indexes!#REF!,0)+$A326,MATCH(N$3,TQoL_Indexes!$B$8:$AK$8,0)),"")</f>
        <v/>
      </c>
      <c r="O326" s="86" t="str">
        <f>IFERROR(INDEX(TQoL_Indexes!$B$9:$AK$88,MATCH($A$3,TQoL_Indexes!#REF!,0)+$A326,MATCH(O$3,TQoL_Indexes!$B$8:$AK$8,0)),"")</f>
        <v/>
      </c>
      <c r="P326" s="86" t="str">
        <f>IFERROR(INDEX(TQoL_Indexes!$B$9:$AK$88,MATCH($A$3,TQoL_Indexes!#REF!,0)+$A326,MATCH(P$3,TQoL_Indexes!$B$8:$AK$8,0)),"")</f>
        <v/>
      </c>
      <c r="Q326" s="86" t="str">
        <f>IFERROR(INDEX(TQoL_Indexes!$B$9:$AK$88,MATCH($A$3,TQoL_Indexes!#REF!,0)+$A326,MATCH(Q$3,TQoL_Indexes!$B$8:$AK$8,0)),"")</f>
        <v/>
      </c>
      <c r="R326" s="86" t="str">
        <f>IFERROR(INDEX(TQoL_Indexes!$B$9:$AK$88,MATCH($A$3,TQoL_Indexes!#REF!,0)+$A326,MATCH(R$3,TQoL_Indexes!$B$8:$AK$8,0)),"")</f>
        <v/>
      </c>
      <c r="S326" s="86" t="str">
        <f>IFERROR(INDEX(TQoL_Indexes!$B$9:$AK$88,MATCH($A$3,TQoL_Indexes!#REF!,0)+$A326,MATCH(S$3,TQoL_Indexes!$B$8:$AK$8,0)),"")</f>
        <v/>
      </c>
      <c r="T326" s="86" t="str">
        <f>IFERROR(INDEX(TQoL_Indexes!$B$9:$AK$88,MATCH($A$3,TQoL_Indexes!#REF!,0)+$A326,MATCH(T$3,TQoL_Indexes!$B$8:$AK$8,0)),"")</f>
        <v/>
      </c>
      <c r="U326" s="86" t="str">
        <f>IFERROR(INDEX(TQoL_Indexes!$B$9:$AK$88,MATCH($A$3,TQoL_Indexes!#REF!,0)+$A326,MATCH(U$3,TQoL_Indexes!$B$8:$AK$8,0)),"")</f>
        <v/>
      </c>
      <c r="V326" s="86" t="str">
        <f>IFERROR(INDEX(TQoL_Indexes!$B$9:$AK$88,MATCH($A$3,TQoL_Indexes!#REF!,0)+$A326,MATCH(V$3,TQoL_Indexes!$B$8:$AK$8,0)),"")</f>
        <v/>
      </c>
      <c r="W326" s="86" t="str">
        <f>IFERROR(INDEX(TQoL_Indexes!$B$9:$AK$88,MATCH($A$3,TQoL_Indexes!#REF!,0)+$A326,MATCH(W$3,TQoL_Indexes!$B$8:$AK$8,0)),"")</f>
        <v/>
      </c>
      <c r="X326" s="86" t="str">
        <f>IFERROR(INDEX(TQoL_Indexes!$B$9:$AK$88,MATCH($A$3,TQoL_Indexes!#REF!,0)+$A326,MATCH(X$3,TQoL_Indexes!$B$8:$AK$8,0)),"")</f>
        <v/>
      </c>
      <c r="Y326" s="86" t="str">
        <f>IFERROR(INDEX(TQoL_Indexes!$B$9:$AK$88,MATCH($A$3,TQoL_Indexes!#REF!,0)+$A326,MATCH(Y$3,TQoL_Indexes!$B$8:$AK$8,0)),"")</f>
        <v/>
      </c>
      <c r="Z326" s="86" t="str">
        <f>IFERROR(INDEX(TQoL_Indexes!$B$9:$AK$88,MATCH($A$3,TQoL_Indexes!#REF!,0)+$A326,MATCH(Z$3,TQoL_Indexes!$B$8:$AK$8,0)),"")</f>
        <v/>
      </c>
      <c r="AA326" s="86" t="str">
        <f>IFERROR(INDEX(TQoL_Indexes!$B$9:$AK$88,MATCH($A$3,TQoL_Indexes!#REF!,0)+$A326,MATCH(AA$3,TQoL_Indexes!$B$8:$AK$8,0)),"")</f>
        <v/>
      </c>
      <c r="AB326" s="86" t="str">
        <f>IFERROR(INDEX(TQoL_Indexes!$B$9:$AK$88,MATCH($A$3,TQoL_Indexes!#REF!,0)+$A326,MATCH(AB$3,TQoL_Indexes!$B$8:$AK$8,0)),"")</f>
        <v/>
      </c>
      <c r="AC326" s="86" t="str">
        <f>IFERROR(INDEX(TQoL_Indexes!$B$9:$AK$88,MATCH($A$3,TQoL_Indexes!#REF!,0)+$A326,MATCH(AC$3,TQoL_Indexes!$B$8:$AK$8,0)),"")</f>
        <v/>
      </c>
      <c r="AD326" s="86" t="str">
        <f>IFERROR(INDEX(TQoL_Indexes!$B$9:$AK$88,MATCH($A$3,TQoL_Indexes!#REF!,0)+$A326,MATCH(AD$3,TQoL_Indexes!$B$8:$AK$8,0)),"")</f>
        <v/>
      </c>
      <c r="AE326" s="86" t="str">
        <f>IFERROR(INDEX(TQoL_Indexes!$B$9:$AK$88,MATCH($A$3,TQoL_Indexes!#REF!,0)+$A326,MATCH(AE$3,TQoL_Indexes!$B$8:$AK$8,0)),"")</f>
        <v/>
      </c>
      <c r="AF326" s="86" t="str">
        <f>IFERROR(INDEX(TQoL_Indexes!$B$9:$AK$88,MATCH($A$3,TQoL_Indexes!#REF!,0)+$A326,MATCH(AF$3,TQoL_Indexes!$B$8:$AK$8,0)),"")</f>
        <v/>
      </c>
      <c r="AG326" s="86" t="str">
        <f>IFERROR(INDEX(TQoL_Indexes!$B$9:$AK$88,MATCH($A$3,TQoL_Indexes!#REF!,0)+$A326,MATCH(AG$3,TQoL_Indexes!$B$8:$AK$8,0)),"")</f>
        <v/>
      </c>
      <c r="AH326" s="86" t="str">
        <f>IFERROR(INDEX(TQoL_Indexes!$B$9:$AK$88,MATCH($A$3,TQoL_Indexes!#REF!,0)+$A326,MATCH(AH$3,TQoL_Indexes!$B$8:$AK$8,0)),"")</f>
        <v/>
      </c>
      <c r="AI326" s="86" t="str">
        <f>IFERROR(INDEX(TQoL_Indexes!$B$9:$AK$88,MATCH($A$3,TQoL_Indexes!#REF!,0)+$A326,MATCH(AI$3,TQoL_Indexes!$B$8:$AK$8,0)),"")</f>
        <v/>
      </c>
      <c r="AJ326" s="86" t="str">
        <f>IFERROR(INDEX(TQoL_Indexes!$B$9:$AK$88,MATCH($A$3,TQoL_Indexes!#REF!,0)+$A326,MATCH(AJ$3,TQoL_Indexes!$B$8:$AK$8,0)),"")</f>
        <v/>
      </c>
      <c r="AK326" s="86" t="str">
        <f>IFERROR(INDEX(TQoL_Indexes!$B$9:$AK$88,MATCH($A$3,TQoL_Indexes!#REF!,0)+$A326,MATCH(AK$3,TQoL_Indexes!$B$8:$AK$8,0)),"")</f>
        <v/>
      </c>
      <c r="AL326" s="86" t="str">
        <f>IFERROR(INDEX(TQoL_Indexes!$B$9:$AK$88,MATCH($A$3,TQoL_Indexes!#REF!,0)+$A326,MATCH(AL$3,TQoL_Indexes!$B$8:$AK$8,0)),"")</f>
        <v/>
      </c>
      <c r="AM326" s="87" t="str">
        <f>IFERROR(INDEX(TQoL_Indexes!$B$9:$AK$88,MATCH($A$3,TQoL_Indexes!#REF!,0)+$A326,MATCH(AM$3,TQoL_Indexes!$B$8:$AK$8,0)),"")</f>
        <v/>
      </c>
    </row>
    <row r="327" spans="1:39">
      <c r="A327" s="58" t="str">
        <f>IFERROR(IF(A326+1&lt;COUNTIF(TQoL_Indexes!#REF!,Aux_Country!$A$3),A326+1,""),"")</f>
        <v/>
      </c>
      <c r="B327" s="121" t="str">
        <f>IFERROR(INDEX(TQoL_Indexes!$B$9:$AK$88,MATCH($A$3,TQoL_Indexes!#REF!,0)+$A327,MATCH(B$3,TQoL_Indexes!$B$8:$AK$8,0)),"")</f>
        <v/>
      </c>
      <c r="C327" s="116" t="str">
        <f>IFERROR(INDEX(TQoL_Indexes!$B$9:$AK$88,MATCH($A$3,TQoL_Indexes!#REF!,0)+$A327,MATCH(C$3,TQoL_Indexes!$B$8:$AK$8,0)),"")</f>
        <v/>
      </c>
      <c r="D327" s="122" t="str">
        <f>IFERROR(INDEX(TQoL_Indexes!$B$9:$AK$88,MATCH($A$3,TQoL_Indexes!#REF!,0)+$A327,MATCH(D$3,TQoL_Indexes!$B$8:$AK$8,0)),"")</f>
        <v/>
      </c>
      <c r="E327" s="86" t="str">
        <f>IFERROR(INDEX(TQoL_Indexes!$B$9:$AK$88,MATCH($A$3,TQoL_Indexes!#REF!,0)+$A327,MATCH(E$3,TQoL_Indexes!$B$8:$AK$8,0)),"")</f>
        <v/>
      </c>
      <c r="F327" s="86" t="str">
        <f>IFERROR(INDEX(TQoL_Indexes!$B$9:$AK$88,MATCH($A$3,TQoL_Indexes!#REF!,0)+$A327,MATCH(F$3,TQoL_Indexes!$B$8:$AK$8,0)),"")</f>
        <v/>
      </c>
      <c r="G327" s="86" t="str">
        <f>IFERROR(INDEX(TQoL_Indexes!$B$9:$AK$88,MATCH($A$3,TQoL_Indexes!#REF!,0)+$A327,MATCH(G$3,TQoL_Indexes!$B$8:$AK$8,0)),"")</f>
        <v/>
      </c>
      <c r="H327" s="86" t="str">
        <f>IFERROR(INDEX(TQoL_Indexes!$B$9:$AK$88,MATCH($A$3,TQoL_Indexes!#REF!,0)+$A327,MATCH(H$3,TQoL_Indexes!$B$8:$AK$8,0)),"")</f>
        <v/>
      </c>
      <c r="I327" s="86" t="str">
        <f>IFERROR(INDEX(TQoL_Indexes!$B$9:$AK$88,MATCH($A$3,TQoL_Indexes!#REF!,0)+$A327,MATCH(I$3,TQoL_Indexes!$B$8:$AK$8,0)),"")</f>
        <v/>
      </c>
      <c r="J327" s="86" t="str">
        <f>IFERROR(INDEX(TQoL_Indexes!$B$9:$AK$88,MATCH($A$3,TQoL_Indexes!#REF!,0)+$A327,MATCH(J$3,TQoL_Indexes!$B$8:$AK$8,0)),"")</f>
        <v/>
      </c>
      <c r="K327" s="86" t="str">
        <f>IFERROR(INDEX(TQoL_Indexes!$B$9:$AK$88,MATCH($A$3,TQoL_Indexes!#REF!,0)+$A327,MATCH(K$3,TQoL_Indexes!$B$8:$AK$8,0)),"")</f>
        <v/>
      </c>
      <c r="L327" s="86" t="str">
        <f>IFERROR(INDEX(TQoL_Indexes!$B$9:$AK$88,MATCH($A$3,TQoL_Indexes!#REF!,0)+$A327,MATCH(L$3,TQoL_Indexes!$B$8:$AK$8,0)),"")</f>
        <v/>
      </c>
      <c r="M327" s="86" t="str">
        <f>IFERROR(INDEX(TQoL_Indexes!$B$9:$AK$88,MATCH($A$3,TQoL_Indexes!#REF!,0)+$A327,MATCH(M$3,TQoL_Indexes!$B$8:$AK$8,0)),"")</f>
        <v/>
      </c>
      <c r="N327" s="86" t="str">
        <f>IFERROR(INDEX(TQoL_Indexes!$B$9:$AK$88,MATCH($A$3,TQoL_Indexes!#REF!,0)+$A327,MATCH(N$3,TQoL_Indexes!$B$8:$AK$8,0)),"")</f>
        <v/>
      </c>
      <c r="O327" s="86" t="str">
        <f>IFERROR(INDEX(TQoL_Indexes!$B$9:$AK$88,MATCH($A$3,TQoL_Indexes!#REF!,0)+$A327,MATCH(O$3,TQoL_Indexes!$B$8:$AK$8,0)),"")</f>
        <v/>
      </c>
      <c r="P327" s="86" t="str">
        <f>IFERROR(INDEX(TQoL_Indexes!$B$9:$AK$88,MATCH($A$3,TQoL_Indexes!#REF!,0)+$A327,MATCH(P$3,TQoL_Indexes!$B$8:$AK$8,0)),"")</f>
        <v/>
      </c>
      <c r="Q327" s="86" t="str">
        <f>IFERROR(INDEX(TQoL_Indexes!$B$9:$AK$88,MATCH($A$3,TQoL_Indexes!#REF!,0)+$A327,MATCH(Q$3,TQoL_Indexes!$B$8:$AK$8,0)),"")</f>
        <v/>
      </c>
      <c r="R327" s="86" t="str">
        <f>IFERROR(INDEX(TQoL_Indexes!$B$9:$AK$88,MATCH($A$3,TQoL_Indexes!#REF!,0)+$A327,MATCH(R$3,TQoL_Indexes!$B$8:$AK$8,0)),"")</f>
        <v/>
      </c>
      <c r="S327" s="86" t="str">
        <f>IFERROR(INDEX(TQoL_Indexes!$B$9:$AK$88,MATCH($A$3,TQoL_Indexes!#REF!,0)+$A327,MATCH(S$3,TQoL_Indexes!$B$8:$AK$8,0)),"")</f>
        <v/>
      </c>
      <c r="T327" s="86" t="str">
        <f>IFERROR(INDEX(TQoL_Indexes!$B$9:$AK$88,MATCH($A$3,TQoL_Indexes!#REF!,0)+$A327,MATCH(T$3,TQoL_Indexes!$B$8:$AK$8,0)),"")</f>
        <v/>
      </c>
      <c r="U327" s="86" t="str">
        <f>IFERROR(INDEX(TQoL_Indexes!$B$9:$AK$88,MATCH($A$3,TQoL_Indexes!#REF!,0)+$A327,MATCH(U$3,TQoL_Indexes!$B$8:$AK$8,0)),"")</f>
        <v/>
      </c>
      <c r="V327" s="86" t="str">
        <f>IFERROR(INDEX(TQoL_Indexes!$B$9:$AK$88,MATCH($A$3,TQoL_Indexes!#REF!,0)+$A327,MATCH(V$3,TQoL_Indexes!$B$8:$AK$8,0)),"")</f>
        <v/>
      </c>
      <c r="W327" s="86" t="str">
        <f>IFERROR(INDEX(TQoL_Indexes!$B$9:$AK$88,MATCH($A$3,TQoL_Indexes!#REF!,0)+$A327,MATCH(W$3,TQoL_Indexes!$B$8:$AK$8,0)),"")</f>
        <v/>
      </c>
      <c r="X327" s="86" t="str">
        <f>IFERROR(INDEX(TQoL_Indexes!$B$9:$AK$88,MATCH($A$3,TQoL_Indexes!#REF!,0)+$A327,MATCH(X$3,TQoL_Indexes!$B$8:$AK$8,0)),"")</f>
        <v/>
      </c>
      <c r="Y327" s="86" t="str">
        <f>IFERROR(INDEX(TQoL_Indexes!$B$9:$AK$88,MATCH($A$3,TQoL_Indexes!#REF!,0)+$A327,MATCH(Y$3,TQoL_Indexes!$B$8:$AK$8,0)),"")</f>
        <v/>
      </c>
      <c r="Z327" s="86" t="str">
        <f>IFERROR(INDEX(TQoL_Indexes!$B$9:$AK$88,MATCH($A$3,TQoL_Indexes!#REF!,0)+$A327,MATCH(Z$3,TQoL_Indexes!$B$8:$AK$8,0)),"")</f>
        <v/>
      </c>
      <c r="AA327" s="86" t="str">
        <f>IFERROR(INDEX(TQoL_Indexes!$B$9:$AK$88,MATCH($A$3,TQoL_Indexes!#REF!,0)+$A327,MATCH(AA$3,TQoL_Indexes!$B$8:$AK$8,0)),"")</f>
        <v/>
      </c>
      <c r="AB327" s="86" t="str">
        <f>IFERROR(INDEX(TQoL_Indexes!$B$9:$AK$88,MATCH($A$3,TQoL_Indexes!#REF!,0)+$A327,MATCH(AB$3,TQoL_Indexes!$B$8:$AK$8,0)),"")</f>
        <v/>
      </c>
      <c r="AC327" s="86" t="str">
        <f>IFERROR(INDEX(TQoL_Indexes!$B$9:$AK$88,MATCH($A$3,TQoL_Indexes!#REF!,0)+$A327,MATCH(AC$3,TQoL_Indexes!$B$8:$AK$8,0)),"")</f>
        <v/>
      </c>
      <c r="AD327" s="86" t="str">
        <f>IFERROR(INDEX(TQoL_Indexes!$B$9:$AK$88,MATCH($A$3,TQoL_Indexes!#REF!,0)+$A327,MATCH(AD$3,TQoL_Indexes!$B$8:$AK$8,0)),"")</f>
        <v/>
      </c>
      <c r="AE327" s="86" t="str">
        <f>IFERROR(INDEX(TQoL_Indexes!$B$9:$AK$88,MATCH($A$3,TQoL_Indexes!#REF!,0)+$A327,MATCH(AE$3,TQoL_Indexes!$B$8:$AK$8,0)),"")</f>
        <v/>
      </c>
      <c r="AF327" s="86" t="str">
        <f>IFERROR(INDEX(TQoL_Indexes!$B$9:$AK$88,MATCH($A$3,TQoL_Indexes!#REF!,0)+$A327,MATCH(AF$3,TQoL_Indexes!$B$8:$AK$8,0)),"")</f>
        <v/>
      </c>
      <c r="AG327" s="86" t="str">
        <f>IFERROR(INDEX(TQoL_Indexes!$B$9:$AK$88,MATCH($A$3,TQoL_Indexes!#REF!,0)+$A327,MATCH(AG$3,TQoL_Indexes!$B$8:$AK$8,0)),"")</f>
        <v/>
      </c>
      <c r="AH327" s="86" t="str">
        <f>IFERROR(INDEX(TQoL_Indexes!$B$9:$AK$88,MATCH($A$3,TQoL_Indexes!#REF!,0)+$A327,MATCH(AH$3,TQoL_Indexes!$B$8:$AK$8,0)),"")</f>
        <v/>
      </c>
      <c r="AI327" s="86" t="str">
        <f>IFERROR(INDEX(TQoL_Indexes!$B$9:$AK$88,MATCH($A$3,TQoL_Indexes!#REF!,0)+$A327,MATCH(AI$3,TQoL_Indexes!$B$8:$AK$8,0)),"")</f>
        <v/>
      </c>
      <c r="AJ327" s="86" t="str">
        <f>IFERROR(INDEX(TQoL_Indexes!$B$9:$AK$88,MATCH($A$3,TQoL_Indexes!#REF!,0)+$A327,MATCH(AJ$3,TQoL_Indexes!$B$8:$AK$8,0)),"")</f>
        <v/>
      </c>
      <c r="AK327" s="86" t="str">
        <f>IFERROR(INDEX(TQoL_Indexes!$B$9:$AK$88,MATCH($A$3,TQoL_Indexes!#REF!,0)+$A327,MATCH(AK$3,TQoL_Indexes!$B$8:$AK$8,0)),"")</f>
        <v/>
      </c>
      <c r="AL327" s="86" t="str">
        <f>IFERROR(INDEX(TQoL_Indexes!$B$9:$AK$88,MATCH($A$3,TQoL_Indexes!#REF!,0)+$A327,MATCH(AL$3,TQoL_Indexes!$B$8:$AK$8,0)),"")</f>
        <v/>
      </c>
      <c r="AM327" s="87" t="str">
        <f>IFERROR(INDEX(TQoL_Indexes!$B$9:$AK$88,MATCH($A$3,TQoL_Indexes!#REF!,0)+$A327,MATCH(AM$3,TQoL_Indexes!$B$8:$AK$8,0)),"")</f>
        <v/>
      </c>
    </row>
    <row r="328" spans="1:39">
      <c r="A328" s="58" t="str">
        <f>IFERROR(IF(A327+1&lt;COUNTIF(TQoL_Indexes!#REF!,Aux_Country!$A$3),A327+1,""),"")</f>
        <v/>
      </c>
      <c r="B328" s="121" t="str">
        <f>IFERROR(INDEX(TQoL_Indexes!$B$9:$AK$88,MATCH($A$3,TQoL_Indexes!#REF!,0)+$A328,MATCH(B$3,TQoL_Indexes!$B$8:$AK$8,0)),"")</f>
        <v/>
      </c>
      <c r="C328" s="116" t="str">
        <f>IFERROR(INDEX(TQoL_Indexes!$B$9:$AK$88,MATCH($A$3,TQoL_Indexes!#REF!,0)+$A328,MATCH(C$3,TQoL_Indexes!$B$8:$AK$8,0)),"")</f>
        <v/>
      </c>
      <c r="D328" s="122" t="str">
        <f>IFERROR(INDEX(TQoL_Indexes!$B$9:$AK$88,MATCH($A$3,TQoL_Indexes!#REF!,0)+$A328,MATCH(D$3,TQoL_Indexes!$B$8:$AK$8,0)),"")</f>
        <v/>
      </c>
      <c r="E328" s="86" t="str">
        <f>IFERROR(INDEX(TQoL_Indexes!$B$9:$AK$88,MATCH($A$3,TQoL_Indexes!#REF!,0)+$A328,MATCH(E$3,TQoL_Indexes!$B$8:$AK$8,0)),"")</f>
        <v/>
      </c>
      <c r="F328" s="86" t="str">
        <f>IFERROR(INDEX(TQoL_Indexes!$B$9:$AK$88,MATCH($A$3,TQoL_Indexes!#REF!,0)+$A328,MATCH(F$3,TQoL_Indexes!$B$8:$AK$8,0)),"")</f>
        <v/>
      </c>
      <c r="G328" s="86" t="str">
        <f>IFERROR(INDEX(TQoL_Indexes!$B$9:$AK$88,MATCH($A$3,TQoL_Indexes!#REF!,0)+$A328,MATCH(G$3,TQoL_Indexes!$B$8:$AK$8,0)),"")</f>
        <v/>
      </c>
      <c r="H328" s="86" t="str">
        <f>IFERROR(INDEX(TQoL_Indexes!$B$9:$AK$88,MATCH($A$3,TQoL_Indexes!#REF!,0)+$A328,MATCH(H$3,TQoL_Indexes!$B$8:$AK$8,0)),"")</f>
        <v/>
      </c>
      <c r="I328" s="86" t="str">
        <f>IFERROR(INDEX(TQoL_Indexes!$B$9:$AK$88,MATCH($A$3,TQoL_Indexes!#REF!,0)+$A328,MATCH(I$3,TQoL_Indexes!$B$8:$AK$8,0)),"")</f>
        <v/>
      </c>
      <c r="J328" s="86" t="str">
        <f>IFERROR(INDEX(TQoL_Indexes!$B$9:$AK$88,MATCH($A$3,TQoL_Indexes!#REF!,0)+$A328,MATCH(J$3,TQoL_Indexes!$B$8:$AK$8,0)),"")</f>
        <v/>
      </c>
      <c r="K328" s="86" t="str">
        <f>IFERROR(INDEX(TQoL_Indexes!$B$9:$AK$88,MATCH($A$3,TQoL_Indexes!#REF!,0)+$A328,MATCH(K$3,TQoL_Indexes!$B$8:$AK$8,0)),"")</f>
        <v/>
      </c>
      <c r="L328" s="86" t="str">
        <f>IFERROR(INDEX(TQoL_Indexes!$B$9:$AK$88,MATCH($A$3,TQoL_Indexes!#REF!,0)+$A328,MATCH(L$3,TQoL_Indexes!$B$8:$AK$8,0)),"")</f>
        <v/>
      </c>
      <c r="M328" s="86" t="str">
        <f>IFERROR(INDEX(TQoL_Indexes!$B$9:$AK$88,MATCH($A$3,TQoL_Indexes!#REF!,0)+$A328,MATCH(M$3,TQoL_Indexes!$B$8:$AK$8,0)),"")</f>
        <v/>
      </c>
      <c r="N328" s="86" t="str">
        <f>IFERROR(INDEX(TQoL_Indexes!$B$9:$AK$88,MATCH($A$3,TQoL_Indexes!#REF!,0)+$A328,MATCH(N$3,TQoL_Indexes!$B$8:$AK$8,0)),"")</f>
        <v/>
      </c>
      <c r="O328" s="86" t="str">
        <f>IFERROR(INDEX(TQoL_Indexes!$B$9:$AK$88,MATCH($A$3,TQoL_Indexes!#REF!,0)+$A328,MATCH(O$3,TQoL_Indexes!$B$8:$AK$8,0)),"")</f>
        <v/>
      </c>
      <c r="P328" s="86" t="str">
        <f>IFERROR(INDEX(TQoL_Indexes!$B$9:$AK$88,MATCH($A$3,TQoL_Indexes!#REF!,0)+$A328,MATCH(P$3,TQoL_Indexes!$B$8:$AK$8,0)),"")</f>
        <v/>
      </c>
      <c r="Q328" s="86" t="str">
        <f>IFERROR(INDEX(TQoL_Indexes!$B$9:$AK$88,MATCH($A$3,TQoL_Indexes!#REF!,0)+$A328,MATCH(Q$3,TQoL_Indexes!$B$8:$AK$8,0)),"")</f>
        <v/>
      </c>
      <c r="R328" s="86" t="str">
        <f>IFERROR(INDEX(TQoL_Indexes!$B$9:$AK$88,MATCH($A$3,TQoL_Indexes!#REF!,0)+$A328,MATCH(R$3,TQoL_Indexes!$B$8:$AK$8,0)),"")</f>
        <v/>
      </c>
      <c r="S328" s="86" t="str">
        <f>IFERROR(INDEX(TQoL_Indexes!$B$9:$AK$88,MATCH($A$3,TQoL_Indexes!#REF!,0)+$A328,MATCH(S$3,TQoL_Indexes!$B$8:$AK$8,0)),"")</f>
        <v/>
      </c>
      <c r="T328" s="86" t="str">
        <f>IFERROR(INDEX(TQoL_Indexes!$B$9:$AK$88,MATCH($A$3,TQoL_Indexes!#REF!,0)+$A328,MATCH(T$3,TQoL_Indexes!$B$8:$AK$8,0)),"")</f>
        <v/>
      </c>
      <c r="U328" s="86" t="str">
        <f>IFERROR(INDEX(TQoL_Indexes!$B$9:$AK$88,MATCH($A$3,TQoL_Indexes!#REF!,0)+$A328,MATCH(U$3,TQoL_Indexes!$B$8:$AK$8,0)),"")</f>
        <v/>
      </c>
      <c r="V328" s="86" t="str">
        <f>IFERROR(INDEX(TQoL_Indexes!$B$9:$AK$88,MATCH($A$3,TQoL_Indexes!#REF!,0)+$A328,MATCH(V$3,TQoL_Indexes!$B$8:$AK$8,0)),"")</f>
        <v/>
      </c>
      <c r="W328" s="86" t="str">
        <f>IFERROR(INDEX(TQoL_Indexes!$B$9:$AK$88,MATCH($A$3,TQoL_Indexes!#REF!,0)+$A328,MATCH(W$3,TQoL_Indexes!$B$8:$AK$8,0)),"")</f>
        <v/>
      </c>
      <c r="X328" s="86" t="str">
        <f>IFERROR(INDEX(TQoL_Indexes!$B$9:$AK$88,MATCH($A$3,TQoL_Indexes!#REF!,0)+$A328,MATCH(X$3,TQoL_Indexes!$B$8:$AK$8,0)),"")</f>
        <v/>
      </c>
      <c r="Y328" s="86" t="str">
        <f>IFERROR(INDEX(TQoL_Indexes!$B$9:$AK$88,MATCH($A$3,TQoL_Indexes!#REF!,0)+$A328,MATCH(Y$3,TQoL_Indexes!$B$8:$AK$8,0)),"")</f>
        <v/>
      </c>
      <c r="Z328" s="86" t="str">
        <f>IFERROR(INDEX(TQoL_Indexes!$B$9:$AK$88,MATCH($A$3,TQoL_Indexes!#REF!,0)+$A328,MATCH(Z$3,TQoL_Indexes!$B$8:$AK$8,0)),"")</f>
        <v/>
      </c>
      <c r="AA328" s="86" t="str">
        <f>IFERROR(INDEX(TQoL_Indexes!$B$9:$AK$88,MATCH($A$3,TQoL_Indexes!#REF!,0)+$A328,MATCH(AA$3,TQoL_Indexes!$B$8:$AK$8,0)),"")</f>
        <v/>
      </c>
      <c r="AB328" s="86" t="str">
        <f>IFERROR(INDEX(TQoL_Indexes!$B$9:$AK$88,MATCH($A$3,TQoL_Indexes!#REF!,0)+$A328,MATCH(AB$3,TQoL_Indexes!$B$8:$AK$8,0)),"")</f>
        <v/>
      </c>
      <c r="AC328" s="86" t="str">
        <f>IFERROR(INDEX(TQoL_Indexes!$B$9:$AK$88,MATCH($A$3,TQoL_Indexes!#REF!,0)+$A328,MATCH(AC$3,TQoL_Indexes!$B$8:$AK$8,0)),"")</f>
        <v/>
      </c>
      <c r="AD328" s="86" t="str">
        <f>IFERROR(INDEX(TQoL_Indexes!$B$9:$AK$88,MATCH($A$3,TQoL_Indexes!#REF!,0)+$A328,MATCH(AD$3,TQoL_Indexes!$B$8:$AK$8,0)),"")</f>
        <v/>
      </c>
      <c r="AE328" s="86" t="str">
        <f>IFERROR(INDEX(TQoL_Indexes!$B$9:$AK$88,MATCH($A$3,TQoL_Indexes!#REF!,0)+$A328,MATCH(AE$3,TQoL_Indexes!$B$8:$AK$8,0)),"")</f>
        <v/>
      </c>
      <c r="AF328" s="86" t="str">
        <f>IFERROR(INDEX(TQoL_Indexes!$B$9:$AK$88,MATCH($A$3,TQoL_Indexes!#REF!,0)+$A328,MATCH(AF$3,TQoL_Indexes!$B$8:$AK$8,0)),"")</f>
        <v/>
      </c>
      <c r="AG328" s="86" t="str">
        <f>IFERROR(INDEX(TQoL_Indexes!$B$9:$AK$88,MATCH($A$3,TQoL_Indexes!#REF!,0)+$A328,MATCH(AG$3,TQoL_Indexes!$B$8:$AK$8,0)),"")</f>
        <v/>
      </c>
      <c r="AH328" s="86" t="str">
        <f>IFERROR(INDEX(TQoL_Indexes!$B$9:$AK$88,MATCH($A$3,TQoL_Indexes!#REF!,0)+$A328,MATCH(AH$3,TQoL_Indexes!$B$8:$AK$8,0)),"")</f>
        <v/>
      </c>
      <c r="AI328" s="86" t="str">
        <f>IFERROR(INDEX(TQoL_Indexes!$B$9:$AK$88,MATCH($A$3,TQoL_Indexes!#REF!,0)+$A328,MATCH(AI$3,TQoL_Indexes!$B$8:$AK$8,0)),"")</f>
        <v/>
      </c>
      <c r="AJ328" s="86" t="str">
        <f>IFERROR(INDEX(TQoL_Indexes!$B$9:$AK$88,MATCH($A$3,TQoL_Indexes!#REF!,0)+$A328,MATCH(AJ$3,TQoL_Indexes!$B$8:$AK$8,0)),"")</f>
        <v/>
      </c>
      <c r="AK328" s="86" t="str">
        <f>IFERROR(INDEX(TQoL_Indexes!$B$9:$AK$88,MATCH($A$3,TQoL_Indexes!#REF!,0)+$A328,MATCH(AK$3,TQoL_Indexes!$B$8:$AK$8,0)),"")</f>
        <v/>
      </c>
      <c r="AL328" s="86" t="str">
        <f>IFERROR(INDEX(TQoL_Indexes!$B$9:$AK$88,MATCH($A$3,TQoL_Indexes!#REF!,0)+$A328,MATCH(AL$3,TQoL_Indexes!$B$8:$AK$8,0)),"")</f>
        <v/>
      </c>
      <c r="AM328" s="87" t="str">
        <f>IFERROR(INDEX(TQoL_Indexes!$B$9:$AK$88,MATCH($A$3,TQoL_Indexes!#REF!,0)+$A328,MATCH(AM$3,TQoL_Indexes!$B$8:$AK$8,0)),"")</f>
        <v/>
      </c>
    </row>
    <row r="329" spans="1:39">
      <c r="A329" s="58" t="str">
        <f>IFERROR(IF(A328+1&lt;COUNTIF(TQoL_Indexes!#REF!,Aux_Country!$A$3),A328+1,""),"")</f>
        <v/>
      </c>
      <c r="B329" s="121" t="str">
        <f>IFERROR(INDEX(TQoL_Indexes!$B$9:$AK$88,MATCH($A$3,TQoL_Indexes!#REF!,0)+$A329,MATCH(B$3,TQoL_Indexes!$B$8:$AK$8,0)),"")</f>
        <v/>
      </c>
      <c r="C329" s="116" t="str">
        <f>IFERROR(INDEX(TQoL_Indexes!$B$9:$AK$88,MATCH($A$3,TQoL_Indexes!#REF!,0)+$A329,MATCH(C$3,TQoL_Indexes!$B$8:$AK$8,0)),"")</f>
        <v/>
      </c>
      <c r="D329" s="122" t="str">
        <f>IFERROR(INDEX(TQoL_Indexes!$B$9:$AK$88,MATCH($A$3,TQoL_Indexes!#REF!,0)+$A329,MATCH(D$3,TQoL_Indexes!$B$8:$AK$8,0)),"")</f>
        <v/>
      </c>
      <c r="E329" s="86" t="str">
        <f>IFERROR(INDEX(TQoL_Indexes!$B$9:$AK$88,MATCH($A$3,TQoL_Indexes!#REF!,0)+$A329,MATCH(E$3,TQoL_Indexes!$B$8:$AK$8,0)),"")</f>
        <v/>
      </c>
      <c r="F329" s="86" t="str">
        <f>IFERROR(INDEX(TQoL_Indexes!$B$9:$AK$88,MATCH($A$3,TQoL_Indexes!#REF!,0)+$A329,MATCH(F$3,TQoL_Indexes!$B$8:$AK$8,0)),"")</f>
        <v/>
      </c>
      <c r="G329" s="86" t="str">
        <f>IFERROR(INDEX(TQoL_Indexes!$B$9:$AK$88,MATCH($A$3,TQoL_Indexes!#REF!,0)+$A329,MATCH(G$3,TQoL_Indexes!$B$8:$AK$8,0)),"")</f>
        <v/>
      </c>
      <c r="H329" s="86" t="str">
        <f>IFERROR(INDEX(TQoL_Indexes!$B$9:$AK$88,MATCH($A$3,TQoL_Indexes!#REF!,0)+$A329,MATCH(H$3,TQoL_Indexes!$B$8:$AK$8,0)),"")</f>
        <v/>
      </c>
      <c r="I329" s="86" t="str">
        <f>IFERROR(INDEX(TQoL_Indexes!$B$9:$AK$88,MATCH($A$3,TQoL_Indexes!#REF!,0)+$A329,MATCH(I$3,TQoL_Indexes!$B$8:$AK$8,0)),"")</f>
        <v/>
      </c>
      <c r="J329" s="86" t="str">
        <f>IFERROR(INDEX(TQoL_Indexes!$B$9:$AK$88,MATCH($A$3,TQoL_Indexes!#REF!,0)+$A329,MATCH(J$3,TQoL_Indexes!$B$8:$AK$8,0)),"")</f>
        <v/>
      </c>
      <c r="K329" s="86" t="str">
        <f>IFERROR(INDEX(TQoL_Indexes!$B$9:$AK$88,MATCH($A$3,TQoL_Indexes!#REF!,0)+$A329,MATCH(K$3,TQoL_Indexes!$B$8:$AK$8,0)),"")</f>
        <v/>
      </c>
      <c r="L329" s="86" t="str">
        <f>IFERROR(INDEX(TQoL_Indexes!$B$9:$AK$88,MATCH($A$3,TQoL_Indexes!#REF!,0)+$A329,MATCH(L$3,TQoL_Indexes!$B$8:$AK$8,0)),"")</f>
        <v/>
      </c>
      <c r="M329" s="86" t="str">
        <f>IFERROR(INDEX(TQoL_Indexes!$B$9:$AK$88,MATCH($A$3,TQoL_Indexes!#REF!,0)+$A329,MATCH(M$3,TQoL_Indexes!$B$8:$AK$8,0)),"")</f>
        <v/>
      </c>
      <c r="N329" s="86" t="str">
        <f>IFERROR(INDEX(TQoL_Indexes!$B$9:$AK$88,MATCH($A$3,TQoL_Indexes!#REF!,0)+$A329,MATCH(N$3,TQoL_Indexes!$B$8:$AK$8,0)),"")</f>
        <v/>
      </c>
      <c r="O329" s="86" t="str">
        <f>IFERROR(INDEX(TQoL_Indexes!$B$9:$AK$88,MATCH($A$3,TQoL_Indexes!#REF!,0)+$A329,MATCH(O$3,TQoL_Indexes!$B$8:$AK$8,0)),"")</f>
        <v/>
      </c>
      <c r="P329" s="86" t="str">
        <f>IFERROR(INDEX(TQoL_Indexes!$B$9:$AK$88,MATCH($A$3,TQoL_Indexes!#REF!,0)+$A329,MATCH(P$3,TQoL_Indexes!$B$8:$AK$8,0)),"")</f>
        <v/>
      </c>
      <c r="Q329" s="86" t="str">
        <f>IFERROR(INDEX(TQoL_Indexes!$B$9:$AK$88,MATCH($A$3,TQoL_Indexes!#REF!,0)+$A329,MATCH(Q$3,TQoL_Indexes!$B$8:$AK$8,0)),"")</f>
        <v/>
      </c>
      <c r="R329" s="86" t="str">
        <f>IFERROR(INDEX(TQoL_Indexes!$B$9:$AK$88,MATCH($A$3,TQoL_Indexes!#REF!,0)+$A329,MATCH(R$3,TQoL_Indexes!$B$8:$AK$8,0)),"")</f>
        <v/>
      </c>
      <c r="S329" s="86" t="str">
        <f>IFERROR(INDEX(TQoL_Indexes!$B$9:$AK$88,MATCH($A$3,TQoL_Indexes!#REF!,0)+$A329,MATCH(S$3,TQoL_Indexes!$B$8:$AK$8,0)),"")</f>
        <v/>
      </c>
      <c r="T329" s="86" t="str">
        <f>IFERROR(INDEX(TQoL_Indexes!$B$9:$AK$88,MATCH($A$3,TQoL_Indexes!#REF!,0)+$A329,MATCH(T$3,TQoL_Indexes!$B$8:$AK$8,0)),"")</f>
        <v/>
      </c>
      <c r="U329" s="86" t="str">
        <f>IFERROR(INDEX(TQoL_Indexes!$B$9:$AK$88,MATCH($A$3,TQoL_Indexes!#REF!,0)+$A329,MATCH(U$3,TQoL_Indexes!$B$8:$AK$8,0)),"")</f>
        <v/>
      </c>
      <c r="V329" s="86" t="str">
        <f>IFERROR(INDEX(TQoL_Indexes!$B$9:$AK$88,MATCH($A$3,TQoL_Indexes!#REF!,0)+$A329,MATCH(V$3,TQoL_Indexes!$B$8:$AK$8,0)),"")</f>
        <v/>
      </c>
      <c r="W329" s="86" t="str">
        <f>IFERROR(INDEX(TQoL_Indexes!$B$9:$AK$88,MATCH($A$3,TQoL_Indexes!#REF!,0)+$A329,MATCH(W$3,TQoL_Indexes!$B$8:$AK$8,0)),"")</f>
        <v/>
      </c>
      <c r="X329" s="86" t="str">
        <f>IFERROR(INDEX(TQoL_Indexes!$B$9:$AK$88,MATCH($A$3,TQoL_Indexes!#REF!,0)+$A329,MATCH(X$3,TQoL_Indexes!$B$8:$AK$8,0)),"")</f>
        <v/>
      </c>
      <c r="Y329" s="86" t="str">
        <f>IFERROR(INDEX(TQoL_Indexes!$B$9:$AK$88,MATCH($A$3,TQoL_Indexes!#REF!,0)+$A329,MATCH(Y$3,TQoL_Indexes!$B$8:$AK$8,0)),"")</f>
        <v/>
      </c>
      <c r="Z329" s="86" t="str">
        <f>IFERROR(INDEX(TQoL_Indexes!$B$9:$AK$88,MATCH($A$3,TQoL_Indexes!#REF!,0)+$A329,MATCH(Z$3,TQoL_Indexes!$B$8:$AK$8,0)),"")</f>
        <v/>
      </c>
      <c r="AA329" s="86" t="str">
        <f>IFERROR(INDEX(TQoL_Indexes!$B$9:$AK$88,MATCH($A$3,TQoL_Indexes!#REF!,0)+$A329,MATCH(AA$3,TQoL_Indexes!$B$8:$AK$8,0)),"")</f>
        <v/>
      </c>
      <c r="AB329" s="86" t="str">
        <f>IFERROR(INDEX(TQoL_Indexes!$B$9:$AK$88,MATCH($A$3,TQoL_Indexes!#REF!,0)+$A329,MATCH(AB$3,TQoL_Indexes!$B$8:$AK$8,0)),"")</f>
        <v/>
      </c>
      <c r="AC329" s="86" t="str">
        <f>IFERROR(INDEX(TQoL_Indexes!$B$9:$AK$88,MATCH($A$3,TQoL_Indexes!#REF!,0)+$A329,MATCH(AC$3,TQoL_Indexes!$B$8:$AK$8,0)),"")</f>
        <v/>
      </c>
      <c r="AD329" s="86" t="str">
        <f>IFERROR(INDEX(TQoL_Indexes!$B$9:$AK$88,MATCH($A$3,TQoL_Indexes!#REF!,0)+$A329,MATCH(AD$3,TQoL_Indexes!$B$8:$AK$8,0)),"")</f>
        <v/>
      </c>
      <c r="AE329" s="86" t="str">
        <f>IFERROR(INDEX(TQoL_Indexes!$B$9:$AK$88,MATCH($A$3,TQoL_Indexes!#REF!,0)+$A329,MATCH(AE$3,TQoL_Indexes!$B$8:$AK$8,0)),"")</f>
        <v/>
      </c>
      <c r="AF329" s="86" t="str">
        <f>IFERROR(INDEX(TQoL_Indexes!$B$9:$AK$88,MATCH($A$3,TQoL_Indexes!#REF!,0)+$A329,MATCH(AF$3,TQoL_Indexes!$B$8:$AK$8,0)),"")</f>
        <v/>
      </c>
      <c r="AG329" s="86" t="str">
        <f>IFERROR(INDEX(TQoL_Indexes!$B$9:$AK$88,MATCH($A$3,TQoL_Indexes!#REF!,0)+$A329,MATCH(AG$3,TQoL_Indexes!$B$8:$AK$8,0)),"")</f>
        <v/>
      </c>
      <c r="AH329" s="86" t="str">
        <f>IFERROR(INDEX(TQoL_Indexes!$B$9:$AK$88,MATCH($A$3,TQoL_Indexes!#REF!,0)+$A329,MATCH(AH$3,TQoL_Indexes!$B$8:$AK$8,0)),"")</f>
        <v/>
      </c>
      <c r="AI329" s="86" t="str">
        <f>IFERROR(INDEX(TQoL_Indexes!$B$9:$AK$88,MATCH($A$3,TQoL_Indexes!#REF!,0)+$A329,MATCH(AI$3,TQoL_Indexes!$B$8:$AK$8,0)),"")</f>
        <v/>
      </c>
      <c r="AJ329" s="86" t="str">
        <f>IFERROR(INDEX(TQoL_Indexes!$B$9:$AK$88,MATCH($A$3,TQoL_Indexes!#REF!,0)+$A329,MATCH(AJ$3,TQoL_Indexes!$B$8:$AK$8,0)),"")</f>
        <v/>
      </c>
      <c r="AK329" s="86" t="str">
        <f>IFERROR(INDEX(TQoL_Indexes!$B$9:$AK$88,MATCH($A$3,TQoL_Indexes!#REF!,0)+$A329,MATCH(AK$3,TQoL_Indexes!$B$8:$AK$8,0)),"")</f>
        <v/>
      </c>
      <c r="AL329" s="86" t="str">
        <f>IFERROR(INDEX(TQoL_Indexes!$B$9:$AK$88,MATCH($A$3,TQoL_Indexes!#REF!,0)+$A329,MATCH(AL$3,TQoL_Indexes!$B$8:$AK$8,0)),"")</f>
        <v/>
      </c>
      <c r="AM329" s="87" t="str">
        <f>IFERROR(INDEX(TQoL_Indexes!$B$9:$AK$88,MATCH($A$3,TQoL_Indexes!#REF!,0)+$A329,MATCH(AM$3,TQoL_Indexes!$B$8:$AK$8,0)),"")</f>
        <v/>
      </c>
    </row>
    <row r="330" spans="1:39">
      <c r="A330" s="58" t="str">
        <f>IFERROR(IF(A329+1&lt;COUNTIF(TQoL_Indexes!#REF!,Aux_Country!$A$3),A329+1,""),"")</f>
        <v/>
      </c>
      <c r="B330" s="121" t="str">
        <f>IFERROR(INDEX(TQoL_Indexes!$B$9:$AK$88,MATCH($A$3,TQoL_Indexes!#REF!,0)+$A330,MATCH(B$3,TQoL_Indexes!$B$8:$AK$8,0)),"")</f>
        <v/>
      </c>
      <c r="C330" s="116" t="str">
        <f>IFERROR(INDEX(TQoL_Indexes!$B$9:$AK$88,MATCH($A$3,TQoL_Indexes!#REF!,0)+$A330,MATCH(C$3,TQoL_Indexes!$B$8:$AK$8,0)),"")</f>
        <v/>
      </c>
      <c r="D330" s="122" t="str">
        <f>IFERROR(INDEX(TQoL_Indexes!$B$9:$AK$88,MATCH($A$3,TQoL_Indexes!#REF!,0)+$A330,MATCH(D$3,TQoL_Indexes!$B$8:$AK$8,0)),"")</f>
        <v/>
      </c>
      <c r="E330" s="86" t="str">
        <f>IFERROR(INDEX(TQoL_Indexes!$B$9:$AK$88,MATCH($A$3,TQoL_Indexes!#REF!,0)+$A330,MATCH(E$3,TQoL_Indexes!$B$8:$AK$8,0)),"")</f>
        <v/>
      </c>
      <c r="F330" s="86" t="str">
        <f>IFERROR(INDEX(TQoL_Indexes!$B$9:$AK$88,MATCH($A$3,TQoL_Indexes!#REF!,0)+$A330,MATCH(F$3,TQoL_Indexes!$B$8:$AK$8,0)),"")</f>
        <v/>
      </c>
      <c r="G330" s="86" t="str">
        <f>IFERROR(INDEX(TQoL_Indexes!$B$9:$AK$88,MATCH($A$3,TQoL_Indexes!#REF!,0)+$A330,MATCH(G$3,TQoL_Indexes!$B$8:$AK$8,0)),"")</f>
        <v/>
      </c>
      <c r="H330" s="86" t="str">
        <f>IFERROR(INDEX(TQoL_Indexes!$B$9:$AK$88,MATCH($A$3,TQoL_Indexes!#REF!,0)+$A330,MATCH(H$3,TQoL_Indexes!$B$8:$AK$8,0)),"")</f>
        <v/>
      </c>
      <c r="I330" s="86" t="str">
        <f>IFERROR(INDEX(TQoL_Indexes!$B$9:$AK$88,MATCH($A$3,TQoL_Indexes!#REF!,0)+$A330,MATCH(I$3,TQoL_Indexes!$B$8:$AK$8,0)),"")</f>
        <v/>
      </c>
      <c r="J330" s="86" t="str">
        <f>IFERROR(INDEX(TQoL_Indexes!$B$9:$AK$88,MATCH($A$3,TQoL_Indexes!#REF!,0)+$A330,MATCH(J$3,TQoL_Indexes!$B$8:$AK$8,0)),"")</f>
        <v/>
      </c>
      <c r="K330" s="86" t="str">
        <f>IFERROR(INDEX(TQoL_Indexes!$B$9:$AK$88,MATCH($A$3,TQoL_Indexes!#REF!,0)+$A330,MATCH(K$3,TQoL_Indexes!$B$8:$AK$8,0)),"")</f>
        <v/>
      </c>
      <c r="L330" s="86" t="str">
        <f>IFERROR(INDEX(TQoL_Indexes!$B$9:$AK$88,MATCH($A$3,TQoL_Indexes!#REF!,0)+$A330,MATCH(L$3,TQoL_Indexes!$B$8:$AK$8,0)),"")</f>
        <v/>
      </c>
      <c r="M330" s="86" t="str">
        <f>IFERROR(INDEX(TQoL_Indexes!$B$9:$AK$88,MATCH($A$3,TQoL_Indexes!#REF!,0)+$A330,MATCH(M$3,TQoL_Indexes!$B$8:$AK$8,0)),"")</f>
        <v/>
      </c>
      <c r="N330" s="86" t="str">
        <f>IFERROR(INDEX(TQoL_Indexes!$B$9:$AK$88,MATCH($A$3,TQoL_Indexes!#REF!,0)+$A330,MATCH(N$3,TQoL_Indexes!$B$8:$AK$8,0)),"")</f>
        <v/>
      </c>
      <c r="O330" s="86" t="str">
        <f>IFERROR(INDEX(TQoL_Indexes!$B$9:$AK$88,MATCH($A$3,TQoL_Indexes!#REF!,0)+$A330,MATCH(O$3,TQoL_Indexes!$B$8:$AK$8,0)),"")</f>
        <v/>
      </c>
      <c r="P330" s="86" t="str">
        <f>IFERROR(INDEX(TQoL_Indexes!$B$9:$AK$88,MATCH($A$3,TQoL_Indexes!#REF!,0)+$A330,MATCH(P$3,TQoL_Indexes!$B$8:$AK$8,0)),"")</f>
        <v/>
      </c>
      <c r="Q330" s="86" t="str">
        <f>IFERROR(INDEX(TQoL_Indexes!$B$9:$AK$88,MATCH($A$3,TQoL_Indexes!#REF!,0)+$A330,MATCH(Q$3,TQoL_Indexes!$B$8:$AK$8,0)),"")</f>
        <v/>
      </c>
      <c r="R330" s="86" t="str">
        <f>IFERROR(INDEX(TQoL_Indexes!$B$9:$AK$88,MATCH($A$3,TQoL_Indexes!#REF!,0)+$A330,MATCH(R$3,TQoL_Indexes!$B$8:$AK$8,0)),"")</f>
        <v/>
      </c>
      <c r="S330" s="86" t="str">
        <f>IFERROR(INDEX(TQoL_Indexes!$B$9:$AK$88,MATCH($A$3,TQoL_Indexes!#REF!,0)+$A330,MATCH(S$3,TQoL_Indexes!$B$8:$AK$8,0)),"")</f>
        <v/>
      </c>
      <c r="T330" s="86" t="str">
        <f>IFERROR(INDEX(TQoL_Indexes!$B$9:$AK$88,MATCH($A$3,TQoL_Indexes!#REF!,0)+$A330,MATCH(T$3,TQoL_Indexes!$B$8:$AK$8,0)),"")</f>
        <v/>
      </c>
      <c r="U330" s="86" t="str">
        <f>IFERROR(INDEX(TQoL_Indexes!$B$9:$AK$88,MATCH($A$3,TQoL_Indexes!#REF!,0)+$A330,MATCH(U$3,TQoL_Indexes!$B$8:$AK$8,0)),"")</f>
        <v/>
      </c>
      <c r="V330" s="86" t="str">
        <f>IFERROR(INDEX(TQoL_Indexes!$B$9:$AK$88,MATCH($A$3,TQoL_Indexes!#REF!,0)+$A330,MATCH(V$3,TQoL_Indexes!$B$8:$AK$8,0)),"")</f>
        <v/>
      </c>
      <c r="W330" s="86" t="str">
        <f>IFERROR(INDEX(TQoL_Indexes!$B$9:$AK$88,MATCH($A$3,TQoL_Indexes!#REF!,0)+$A330,MATCH(W$3,TQoL_Indexes!$B$8:$AK$8,0)),"")</f>
        <v/>
      </c>
      <c r="X330" s="86" t="str">
        <f>IFERROR(INDEX(TQoL_Indexes!$B$9:$AK$88,MATCH($A$3,TQoL_Indexes!#REF!,0)+$A330,MATCH(X$3,TQoL_Indexes!$B$8:$AK$8,0)),"")</f>
        <v/>
      </c>
      <c r="Y330" s="86" t="str">
        <f>IFERROR(INDEX(TQoL_Indexes!$B$9:$AK$88,MATCH($A$3,TQoL_Indexes!#REF!,0)+$A330,MATCH(Y$3,TQoL_Indexes!$B$8:$AK$8,0)),"")</f>
        <v/>
      </c>
      <c r="Z330" s="86" t="str">
        <f>IFERROR(INDEX(TQoL_Indexes!$B$9:$AK$88,MATCH($A$3,TQoL_Indexes!#REF!,0)+$A330,MATCH(Z$3,TQoL_Indexes!$B$8:$AK$8,0)),"")</f>
        <v/>
      </c>
      <c r="AA330" s="86" t="str">
        <f>IFERROR(INDEX(TQoL_Indexes!$B$9:$AK$88,MATCH($A$3,TQoL_Indexes!#REF!,0)+$A330,MATCH(AA$3,TQoL_Indexes!$B$8:$AK$8,0)),"")</f>
        <v/>
      </c>
      <c r="AB330" s="86" t="str">
        <f>IFERROR(INDEX(TQoL_Indexes!$B$9:$AK$88,MATCH($A$3,TQoL_Indexes!#REF!,0)+$A330,MATCH(AB$3,TQoL_Indexes!$B$8:$AK$8,0)),"")</f>
        <v/>
      </c>
      <c r="AC330" s="86" t="str">
        <f>IFERROR(INDEX(TQoL_Indexes!$B$9:$AK$88,MATCH($A$3,TQoL_Indexes!#REF!,0)+$A330,MATCH(AC$3,TQoL_Indexes!$B$8:$AK$8,0)),"")</f>
        <v/>
      </c>
      <c r="AD330" s="86" t="str">
        <f>IFERROR(INDEX(TQoL_Indexes!$B$9:$AK$88,MATCH($A$3,TQoL_Indexes!#REF!,0)+$A330,MATCH(AD$3,TQoL_Indexes!$B$8:$AK$8,0)),"")</f>
        <v/>
      </c>
      <c r="AE330" s="86" t="str">
        <f>IFERROR(INDEX(TQoL_Indexes!$B$9:$AK$88,MATCH($A$3,TQoL_Indexes!#REF!,0)+$A330,MATCH(AE$3,TQoL_Indexes!$B$8:$AK$8,0)),"")</f>
        <v/>
      </c>
      <c r="AF330" s="86" t="str">
        <f>IFERROR(INDEX(TQoL_Indexes!$B$9:$AK$88,MATCH($A$3,TQoL_Indexes!#REF!,0)+$A330,MATCH(AF$3,TQoL_Indexes!$B$8:$AK$8,0)),"")</f>
        <v/>
      </c>
      <c r="AG330" s="86" t="str">
        <f>IFERROR(INDEX(TQoL_Indexes!$B$9:$AK$88,MATCH($A$3,TQoL_Indexes!#REF!,0)+$A330,MATCH(AG$3,TQoL_Indexes!$B$8:$AK$8,0)),"")</f>
        <v/>
      </c>
      <c r="AH330" s="86" t="str">
        <f>IFERROR(INDEX(TQoL_Indexes!$B$9:$AK$88,MATCH($A$3,TQoL_Indexes!#REF!,0)+$A330,MATCH(AH$3,TQoL_Indexes!$B$8:$AK$8,0)),"")</f>
        <v/>
      </c>
      <c r="AI330" s="86" t="str">
        <f>IFERROR(INDEX(TQoL_Indexes!$B$9:$AK$88,MATCH($A$3,TQoL_Indexes!#REF!,0)+$A330,MATCH(AI$3,TQoL_Indexes!$B$8:$AK$8,0)),"")</f>
        <v/>
      </c>
      <c r="AJ330" s="86" t="str">
        <f>IFERROR(INDEX(TQoL_Indexes!$B$9:$AK$88,MATCH($A$3,TQoL_Indexes!#REF!,0)+$A330,MATCH(AJ$3,TQoL_Indexes!$B$8:$AK$8,0)),"")</f>
        <v/>
      </c>
      <c r="AK330" s="86" t="str">
        <f>IFERROR(INDEX(TQoL_Indexes!$B$9:$AK$88,MATCH($A$3,TQoL_Indexes!#REF!,0)+$A330,MATCH(AK$3,TQoL_Indexes!$B$8:$AK$8,0)),"")</f>
        <v/>
      </c>
      <c r="AL330" s="86" t="str">
        <f>IFERROR(INDEX(TQoL_Indexes!$B$9:$AK$88,MATCH($A$3,TQoL_Indexes!#REF!,0)+$A330,MATCH(AL$3,TQoL_Indexes!$B$8:$AK$8,0)),"")</f>
        <v/>
      </c>
      <c r="AM330" s="87" t="str">
        <f>IFERROR(INDEX(TQoL_Indexes!$B$9:$AK$88,MATCH($A$3,TQoL_Indexes!#REF!,0)+$A330,MATCH(AM$3,TQoL_Indexes!$B$8:$AK$8,0)),"")</f>
        <v/>
      </c>
    </row>
    <row r="331" spans="1:39">
      <c r="A331" s="58" t="str">
        <f>IFERROR(IF(A330+1&lt;COUNTIF(TQoL_Indexes!#REF!,Aux_Country!$A$3),A330+1,""),"")</f>
        <v/>
      </c>
      <c r="B331" s="121" t="str">
        <f>IFERROR(INDEX(TQoL_Indexes!$B$9:$AK$88,MATCH($A$3,TQoL_Indexes!#REF!,0)+$A331,MATCH(B$3,TQoL_Indexes!$B$8:$AK$8,0)),"")</f>
        <v/>
      </c>
      <c r="C331" s="116" t="str">
        <f>IFERROR(INDEX(TQoL_Indexes!$B$9:$AK$88,MATCH($A$3,TQoL_Indexes!#REF!,0)+$A331,MATCH(C$3,TQoL_Indexes!$B$8:$AK$8,0)),"")</f>
        <v/>
      </c>
      <c r="D331" s="122" t="str">
        <f>IFERROR(INDEX(TQoL_Indexes!$B$9:$AK$88,MATCH($A$3,TQoL_Indexes!#REF!,0)+$A331,MATCH(D$3,TQoL_Indexes!$B$8:$AK$8,0)),"")</f>
        <v/>
      </c>
      <c r="E331" s="86" t="str">
        <f>IFERROR(INDEX(TQoL_Indexes!$B$9:$AK$88,MATCH($A$3,TQoL_Indexes!#REF!,0)+$A331,MATCH(E$3,TQoL_Indexes!$B$8:$AK$8,0)),"")</f>
        <v/>
      </c>
      <c r="F331" s="86" t="str">
        <f>IFERROR(INDEX(TQoL_Indexes!$B$9:$AK$88,MATCH($A$3,TQoL_Indexes!#REF!,0)+$A331,MATCH(F$3,TQoL_Indexes!$B$8:$AK$8,0)),"")</f>
        <v/>
      </c>
      <c r="G331" s="86" t="str">
        <f>IFERROR(INDEX(TQoL_Indexes!$B$9:$AK$88,MATCH($A$3,TQoL_Indexes!#REF!,0)+$A331,MATCH(G$3,TQoL_Indexes!$B$8:$AK$8,0)),"")</f>
        <v/>
      </c>
      <c r="H331" s="86" t="str">
        <f>IFERROR(INDEX(TQoL_Indexes!$B$9:$AK$88,MATCH($A$3,TQoL_Indexes!#REF!,0)+$A331,MATCH(H$3,TQoL_Indexes!$B$8:$AK$8,0)),"")</f>
        <v/>
      </c>
      <c r="I331" s="86" t="str">
        <f>IFERROR(INDEX(TQoL_Indexes!$B$9:$AK$88,MATCH($A$3,TQoL_Indexes!#REF!,0)+$A331,MATCH(I$3,TQoL_Indexes!$B$8:$AK$8,0)),"")</f>
        <v/>
      </c>
      <c r="J331" s="86" t="str">
        <f>IFERROR(INDEX(TQoL_Indexes!$B$9:$AK$88,MATCH($A$3,TQoL_Indexes!#REF!,0)+$A331,MATCH(J$3,TQoL_Indexes!$B$8:$AK$8,0)),"")</f>
        <v/>
      </c>
      <c r="K331" s="86" t="str">
        <f>IFERROR(INDEX(TQoL_Indexes!$B$9:$AK$88,MATCH($A$3,TQoL_Indexes!#REF!,0)+$A331,MATCH(K$3,TQoL_Indexes!$B$8:$AK$8,0)),"")</f>
        <v/>
      </c>
      <c r="L331" s="86" t="str">
        <f>IFERROR(INDEX(TQoL_Indexes!$B$9:$AK$88,MATCH($A$3,TQoL_Indexes!#REF!,0)+$A331,MATCH(L$3,TQoL_Indexes!$B$8:$AK$8,0)),"")</f>
        <v/>
      </c>
      <c r="M331" s="86" t="str">
        <f>IFERROR(INDEX(TQoL_Indexes!$B$9:$AK$88,MATCH($A$3,TQoL_Indexes!#REF!,0)+$A331,MATCH(M$3,TQoL_Indexes!$B$8:$AK$8,0)),"")</f>
        <v/>
      </c>
      <c r="N331" s="86" t="str">
        <f>IFERROR(INDEX(TQoL_Indexes!$B$9:$AK$88,MATCH($A$3,TQoL_Indexes!#REF!,0)+$A331,MATCH(N$3,TQoL_Indexes!$B$8:$AK$8,0)),"")</f>
        <v/>
      </c>
      <c r="O331" s="86" t="str">
        <f>IFERROR(INDEX(TQoL_Indexes!$B$9:$AK$88,MATCH($A$3,TQoL_Indexes!#REF!,0)+$A331,MATCH(O$3,TQoL_Indexes!$B$8:$AK$8,0)),"")</f>
        <v/>
      </c>
      <c r="P331" s="86" t="str">
        <f>IFERROR(INDEX(TQoL_Indexes!$B$9:$AK$88,MATCH($A$3,TQoL_Indexes!#REF!,0)+$A331,MATCH(P$3,TQoL_Indexes!$B$8:$AK$8,0)),"")</f>
        <v/>
      </c>
      <c r="Q331" s="86" t="str">
        <f>IFERROR(INDEX(TQoL_Indexes!$B$9:$AK$88,MATCH($A$3,TQoL_Indexes!#REF!,0)+$A331,MATCH(Q$3,TQoL_Indexes!$B$8:$AK$8,0)),"")</f>
        <v/>
      </c>
      <c r="R331" s="86" t="str">
        <f>IFERROR(INDEX(TQoL_Indexes!$B$9:$AK$88,MATCH($A$3,TQoL_Indexes!#REF!,0)+$A331,MATCH(R$3,TQoL_Indexes!$B$8:$AK$8,0)),"")</f>
        <v/>
      </c>
      <c r="S331" s="86" t="str">
        <f>IFERROR(INDEX(TQoL_Indexes!$B$9:$AK$88,MATCH($A$3,TQoL_Indexes!#REF!,0)+$A331,MATCH(S$3,TQoL_Indexes!$B$8:$AK$8,0)),"")</f>
        <v/>
      </c>
      <c r="T331" s="86" t="str">
        <f>IFERROR(INDEX(TQoL_Indexes!$B$9:$AK$88,MATCH($A$3,TQoL_Indexes!#REF!,0)+$A331,MATCH(T$3,TQoL_Indexes!$B$8:$AK$8,0)),"")</f>
        <v/>
      </c>
      <c r="U331" s="86" t="str">
        <f>IFERROR(INDEX(TQoL_Indexes!$B$9:$AK$88,MATCH($A$3,TQoL_Indexes!#REF!,0)+$A331,MATCH(U$3,TQoL_Indexes!$B$8:$AK$8,0)),"")</f>
        <v/>
      </c>
      <c r="V331" s="86" t="str">
        <f>IFERROR(INDEX(TQoL_Indexes!$B$9:$AK$88,MATCH($A$3,TQoL_Indexes!#REF!,0)+$A331,MATCH(V$3,TQoL_Indexes!$B$8:$AK$8,0)),"")</f>
        <v/>
      </c>
      <c r="W331" s="86" t="str">
        <f>IFERROR(INDEX(TQoL_Indexes!$B$9:$AK$88,MATCH($A$3,TQoL_Indexes!#REF!,0)+$A331,MATCH(W$3,TQoL_Indexes!$B$8:$AK$8,0)),"")</f>
        <v/>
      </c>
      <c r="X331" s="86" t="str">
        <f>IFERROR(INDEX(TQoL_Indexes!$B$9:$AK$88,MATCH($A$3,TQoL_Indexes!#REF!,0)+$A331,MATCH(X$3,TQoL_Indexes!$B$8:$AK$8,0)),"")</f>
        <v/>
      </c>
      <c r="Y331" s="86" t="str">
        <f>IFERROR(INDEX(TQoL_Indexes!$B$9:$AK$88,MATCH($A$3,TQoL_Indexes!#REF!,0)+$A331,MATCH(Y$3,TQoL_Indexes!$B$8:$AK$8,0)),"")</f>
        <v/>
      </c>
      <c r="Z331" s="86" t="str">
        <f>IFERROR(INDEX(TQoL_Indexes!$B$9:$AK$88,MATCH($A$3,TQoL_Indexes!#REF!,0)+$A331,MATCH(Z$3,TQoL_Indexes!$B$8:$AK$8,0)),"")</f>
        <v/>
      </c>
      <c r="AA331" s="86" t="str">
        <f>IFERROR(INDEX(TQoL_Indexes!$B$9:$AK$88,MATCH($A$3,TQoL_Indexes!#REF!,0)+$A331,MATCH(AA$3,TQoL_Indexes!$B$8:$AK$8,0)),"")</f>
        <v/>
      </c>
      <c r="AB331" s="86" t="str">
        <f>IFERROR(INDEX(TQoL_Indexes!$B$9:$AK$88,MATCH($A$3,TQoL_Indexes!#REF!,0)+$A331,MATCH(AB$3,TQoL_Indexes!$B$8:$AK$8,0)),"")</f>
        <v/>
      </c>
      <c r="AC331" s="86" t="str">
        <f>IFERROR(INDEX(TQoL_Indexes!$B$9:$AK$88,MATCH($A$3,TQoL_Indexes!#REF!,0)+$A331,MATCH(AC$3,TQoL_Indexes!$B$8:$AK$8,0)),"")</f>
        <v/>
      </c>
      <c r="AD331" s="86" t="str">
        <f>IFERROR(INDEX(TQoL_Indexes!$B$9:$AK$88,MATCH($A$3,TQoL_Indexes!#REF!,0)+$A331,MATCH(AD$3,TQoL_Indexes!$B$8:$AK$8,0)),"")</f>
        <v/>
      </c>
      <c r="AE331" s="86" t="str">
        <f>IFERROR(INDEX(TQoL_Indexes!$B$9:$AK$88,MATCH($A$3,TQoL_Indexes!#REF!,0)+$A331,MATCH(AE$3,TQoL_Indexes!$B$8:$AK$8,0)),"")</f>
        <v/>
      </c>
      <c r="AF331" s="86" t="str">
        <f>IFERROR(INDEX(TQoL_Indexes!$B$9:$AK$88,MATCH($A$3,TQoL_Indexes!#REF!,0)+$A331,MATCH(AF$3,TQoL_Indexes!$B$8:$AK$8,0)),"")</f>
        <v/>
      </c>
      <c r="AG331" s="86" t="str">
        <f>IFERROR(INDEX(TQoL_Indexes!$B$9:$AK$88,MATCH($A$3,TQoL_Indexes!#REF!,0)+$A331,MATCH(AG$3,TQoL_Indexes!$B$8:$AK$8,0)),"")</f>
        <v/>
      </c>
      <c r="AH331" s="86" t="str">
        <f>IFERROR(INDEX(TQoL_Indexes!$B$9:$AK$88,MATCH($A$3,TQoL_Indexes!#REF!,0)+$A331,MATCH(AH$3,TQoL_Indexes!$B$8:$AK$8,0)),"")</f>
        <v/>
      </c>
      <c r="AI331" s="86" t="str">
        <f>IFERROR(INDEX(TQoL_Indexes!$B$9:$AK$88,MATCH($A$3,TQoL_Indexes!#REF!,0)+$A331,MATCH(AI$3,TQoL_Indexes!$B$8:$AK$8,0)),"")</f>
        <v/>
      </c>
      <c r="AJ331" s="86" t="str">
        <f>IFERROR(INDEX(TQoL_Indexes!$B$9:$AK$88,MATCH($A$3,TQoL_Indexes!#REF!,0)+$A331,MATCH(AJ$3,TQoL_Indexes!$B$8:$AK$8,0)),"")</f>
        <v/>
      </c>
      <c r="AK331" s="86" t="str">
        <f>IFERROR(INDEX(TQoL_Indexes!$B$9:$AK$88,MATCH($A$3,TQoL_Indexes!#REF!,0)+$A331,MATCH(AK$3,TQoL_Indexes!$B$8:$AK$8,0)),"")</f>
        <v/>
      </c>
      <c r="AL331" s="86" t="str">
        <f>IFERROR(INDEX(TQoL_Indexes!$B$9:$AK$88,MATCH($A$3,TQoL_Indexes!#REF!,0)+$A331,MATCH(AL$3,TQoL_Indexes!$B$8:$AK$8,0)),"")</f>
        <v/>
      </c>
      <c r="AM331" s="87" t="str">
        <f>IFERROR(INDEX(TQoL_Indexes!$B$9:$AK$88,MATCH($A$3,TQoL_Indexes!#REF!,0)+$A331,MATCH(AM$3,TQoL_Indexes!$B$8:$AK$8,0)),"")</f>
        <v/>
      </c>
    </row>
    <row r="332" spans="1:39">
      <c r="A332" s="58" t="str">
        <f>IFERROR(IF(A331+1&lt;COUNTIF(TQoL_Indexes!#REF!,Aux_Country!$A$3),A331+1,""),"")</f>
        <v/>
      </c>
      <c r="B332" s="121" t="str">
        <f>IFERROR(INDEX(TQoL_Indexes!$B$9:$AK$88,MATCH($A$3,TQoL_Indexes!#REF!,0)+$A332,MATCH(B$3,TQoL_Indexes!$B$8:$AK$8,0)),"")</f>
        <v/>
      </c>
      <c r="C332" s="116" t="str">
        <f>IFERROR(INDEX(TQoL_Indexes!$B$9:$AK$88,MATCH($A$3,TQoL_Indexes!#REF!,0)+$A332,MATCH(C$3,TQoL_Indexes!$B$8:$AK$8,0)),"")</f>
        <v/>
      </c>
      <c r="D332" s="122" t="str">
        <f>IFERROR(INDEX(TQoL_Indexes!$B$9:$AK$88,MATCH($A$3,TQoL_Indexes!#REF!,0)+$A332,MATCH(D$3,TQoL_Indexes!$B$8:$AK$8,0)),"")</f>
        <v/>
      </c>
      <c r="E332" s="86" t="str">
        <f>IFERROR(INDEX(TQoL_Indexes!$B$9:$AK$88,MATCH($A$3,TQoL_Indexes!#REF!,0)+$A332,MATCH(E$3,TQoL_Indexes!$B$8:$AK$8,0)),"")</f>
        <v/>
      </c>
      <c r="F332" s="86" t="str">
        <f>IFERROR(INDEX(TQoL_Indexes!$B$9:$AK$88,MATCH($A$3,TQoL_Indexes!#REF!,0)+$A332,MATCH(F$3,TQoL_Indexes!$B$8:$AK$8,0)),"")</f>
        <v/>
      </c>
      <c r="G332" s="86" t="str">
        <f>IFERROR(INDEX(TQoL_Indexes!$B$9:$AK$88,MATCH($A$3,TQoL_Indexes!#REF!,0)+$A332,MATCH(G$3,TQoL_Indexes!$B$8:$AK$8,0)),"")</f>
        <v/>
      </c>
      <c r="H332" s="86" t="str">
        <f>IFERROR(INDEX(TQoL_Indexes!$B$9:$AK$88,MATCH($A$3,TQoL_Indexes!#REF!,0)+$A332,MATCH(H$3,TQoL_Indexes!$B$8:$AK$8,0)),"")</f>
        <v/>
      </c>
      <c r="I332" s="86" t="str">
        <f>IFERROR(INDEX(TQoL_Indexes!$B$9:$AK$88,MATCH($A$3,TQoL_Indexes!#REF!,0)+$A332,MATCH(I$3,TQoL_Indexes!$B$8:$AK$8,0)),"")</f>
        <v/>
      </c>
      <c r="J332" s="86" t="str">
        <f>IFERROR(INDEX(TQoL_Indexes!$B$9:$AK$88,MATCH($A$3,TQoL_Indexes!#REF!,0)+$A332,MATCH(J$3,TQoL_Indexes!$B$8:$AK$8,0)),"")</f>
        <v/>
      </c>
      <c r="K332" s="86" t="str">
        <f>IFERROR(INDEX(TQoL_Indexes!$B$9:$AK$88,MATCH($A$3,TQoL_Indexes!#REF!,0)+$A332,MATCH(K$3,TQoL_Indexes!$B$8:$AK$8,0)),"")</f>
        <v/>
      </c>
      <c r="L332" s="86" t="str">
        <f>IFERROR(INDEX(TQoL_Indexes!$B$9:$AK$88,MATCH($A$3,TQoL_Indexes!#REF!,0)+$A332,MATCH(L$3,TQoL_Indexes!$B$8:$AK$8,0)),"")</f>
        <v/>
      </c>
      <c r="M332" s="86" t="str">
        <f>IFERROR(INDEX(TQoL_Indexes!$B$9:$AK$88,MATCH($A$3,TQoL_Indexes!#REF!,0)+$A332,MATCH(M$3,TQoL_Indexes!$B$8:$AK$8,0)),"")</f>
        <v/>
      </c>
      <c r="N332" s="86" t="str">
        <f>IFERROR(INDEX(TQoL_Indexes!$B$9:$AK$88,MATCH($A$3,TQoL_Indexes!#REF!,0)+$A332,MATCH(N$3,TQoL_Indexes!$B$8:$AK$8,0)),"")</f>
        <v/>
      </c>
      <c r="O332" s="86" t="str">
        <f>IFERROR(INDEX(TQoL_Indexes!$B$9:$AK$88,MATCH($A$3,TQoL_Indexes!#REF!,0)+$A332,MATCH(O$3,TQoL_Indexes!$B$8:$AK$8,0)),"")</f>
        <v/>
      </c>
      <c r="P332" s="86" t="str">
        <f>IFERROR(INDEX(TQoL_Indexes!$B$9:$AK$88,MATCH($A$3,TQoL_Indexes!#REF!,0)+$A332,MATCH(P$3,TQoL_Indexes!$B$8:$AK$8,0)),"")</f>
        <v/>
      </c>
      <c r="Q332" s="86" t="str">
        <f>IFERROR(INDEX(TQoL_Indexes!$B$9:$AK$88,MATCH($A$3,TQoL_Indexes!#REF!,0)+$A332,MATCH(Q$3,TQoL_Indexes!$B$8:$AK$8,0)),"")</f>
        <v/>
      </c>
      <c r="R332" s="86" t="str">
        <f>IFERROR(INDEX(TQoL_Indexes!$B$9:$AK$88,MATCH($A$3,TQoL_Indexes!#REF!,0)+$A332,MATCH(R$3,TQoL_Indexes!$B$8:$AK$8,0)),"")</f>
        <v/>
      </c>
      <c r="S332" s="86" t="str">
        <f>IFERROR(INDEX(TQoL_Indexes!$B$9:$AK$88,MATCH($A$3,TQoL_Indexes!#REF!,0)+$A332,MATCH(S$3,TQoL_Indexes!$B$8:$AK$8,0)),"")</f>
        <v/>
      </c>
      <c r="T332" s="86" t="str">
        <f>IFERROR(INDEX(TQoL_Indexes!$B$9:$AK$88,MATCH($A$3,TQoL_Indexes!#REF!,0)+$A332,MATCH(T$3,TQoL_Indexes!$B$8:$AK$8,0)),"")</f>
        <v/>
      </c>
      <c r="U332" s="86" t="str">
        <f>IFERROR(INDEX(TQoL_Indexes!$B$9:$AK$88,MATCH($A$3,TQoL_Indexes!#REF!,0)+$A332,MATCH(U$3,TQoL_Indexes!$B$8:$AK$8,0)),"")</f>
        <v/>
      </c>
      <c r="V332" s="86" t="str">
        <f>IFERROR(INDEX(TQoL_Indexes!$B$9:$AK$88,MATCH($A$3,TQoL_Indexes!#REF!,0)+$A332,MATCH(V$3,TQoL_Indexes!$B$8:$AK$8,0)),"")</f>
        <v/>
      </c>
      <c r="W332" s="86" t="str">
        <f>IFERROR(INDEX(TQoL_Indexes!$B$9:$AK$88,MATCH($A$3,TQoL_Indexes!#REF!,0)+$A332,MATCH(W$3,TQoL_Indexes!$B$8:$AK$8,0)),"")</f>
        <v/>
      </c>
      <c r="X332" s="86" t="str">
        <f>IFERROR(INDEX(TQoL_Indexes!$B$9:$AK$88,MATCH($A$3,TQoL_Indexes!#REF!,0)+$A332,MATCH(X$3,TQoL_Indexes!$B$8:$AK$8,0)),"")</f>
        <v/>
      </c>
      <c r="Y332" s="86" t="str">
        <f>IFERROR(INDEX(TQoL_Indexes!$B$9:$AK$88,MATCH($A$3,TQoL_Indexes!#REF!,0)+$A332,MATCH(Y$3,TQoL_Indexes!$B$8:$AK$8,0)),"")</f>
        <v/>
      </c>
      <c r="Z332" s="86" t="str">
        <f>IFERROR(INDEX(TQoL_Indexes!$B$9:$AK$88,MATCH($A$3,TQoL_Indexes!#REF!,0)+$A332,MATCH(Z$3,TQoL_Indexes!$B$8:$AK$8,0)),"")</f>
        <v/>
      </c>
      <c r="AA332" s="86" t="str">
        <f>IFERROR(INDEX(TQoL_Indexes!$B$9:$AK$88,MATCH($A$3,TQoL_Indexes!#REF!,0)+$A332,MATCH(AA$3,TQoL_Indexes!$B$8:$AK$8,0)),"")</f>
        <v/>
      </c>
      <c r="AB332" s="86" t="str">
        <f>IFERROR(INDEX(TQoL_Indexes!$B$9:$AK$88,MATCH($A$3,TQoL_Indexes!#REF!,0)+$A332,MATCH(AB$3,TQoL_Indexes!$B$8:$AK$8,0)),"")</f>
        <v/>
      </c>
      <c r="AC332" s="86" t="str">
        <f>IFERROR(INDEX(TQoL_Indexes!$B$9:$AK$88,MATCH($A$3,TQoL_Indexes!#REF!,0)+$A332,MATCH(AC$3,TQoL_Indexes!$B$8:$AK$8,0)),"")</f>
        <v/>
      </c>
      <c r="AD332" s="86" t="str">
        <f>IFERROR(INDEX(TQoL_Indexes!$B$9:$AK$88,MATCH($A$3,TQoL_Indexes!#REF!,0)+$A332,MATCH(AD$3,TQoL_Indexes!$B$8:$AK$8,0)),"")</f>
        <v/>
      </c>
      <c r="AE332" s="86" t="str">
        <f>IFERROR(INDEX(TQoL_Indexes!$B$9:$AK$88,MATCH($A$3,TQoL_Indexes!#REF!,0)+$A332,MATCH(AE$3,TQoL_Indexes!$B$8:$AK$8,0)),"")</f>
        <v/>
      </c>
      <c r="AF332" s="86" t="str">
        <f>IFERROR(INDEX(TQoL_Indexes!$B$9:$AK$88,MATCH($A$3,TQoL_Indexes!#REF!,0)+$A332,MATCH(AF$3,TQoL_Indexes!$B$8:$AK$8,0)),"")</f>
        <v/>
      </c>
      <c r="AG332" s="86" t="str">
        <f>IFERROR(INDEX(TQoL_Indexes!$B$9:$AK$88,MATCH($A$3,TQoL_Indexes!#REF!,0)+$A332,MATCH(AG$3,TQoL_Indexes!$B$8:$AK$8,0)),"")</f>
        <v/>
      </c>
      <c r="AH332" s="86" t="str">
        <f>IFERROR(INDEX(TQoL_Indexes!$B$9:$AK$88,MATCH($A$3,TQoL_Indexes!#REF!,0)+$A332,MATCH(AH$3,TQoL_Indexes!$B$8:$AK$8,0)),"")</f>
        <v/>
      </c>
      <c r="AI332" s="86" t="str">
        <f>IFERROR(INDEX(TQoL_Indexes!$B$9:$AK$88,MATCH($A$3,TQoL_Indexes!#REF!,0)+$A332,MATCH(AI$3,TQoL_Indexes!$B$8:$AK$8,0)),"")</f>
        <v/>
      </c>
      <c r="AJ332" s="86" t="str">
        <f>IFERROR(INDEX(TQoL_Indexes!$B$9:$AK$88,MATCH($A$3,TQoL_Indexes!#REF!,0)+$A332,MATCH(AJ$3,TQoL_Indexes!$B$8:$AK$8,0)),"")</f>
        <v/>
      </c>
      <c r="AK332" s="86" t="str">
        <f>IFERROR(INDEX(TQoL_Indexes!$B$9:$AK$88,MATCH($A$3,TQoL_Indexes!#REF!,0)+$A332,MATCH(AK$3,TQoL_Indexes!$B$8:$AK$8,0)),"")</f>
        <v/>
      </c>
      <c r="AL332" s="86" t="str">
        <f>IFERROR(INDEX(TQoL_Indexes!$B$9:$AK$88,MATCH($A$3,TQoL_Indexes!#REF!,0)+$A332,MATCH(AL$3,TQoL_Indexes!$B$8:$AK$8,0)),"")</f>
        <v/>
      </c>
      <c r="AM332" s="87" t="str">
        <f>IFERROR(INDEX(TQoL_Indexes!$B$9:$AK$88,MATCH($A$3,TQoL_Indexes!#REF!,0)+$A332,MATCH(AM$3,TQoL_Indexes!$B$8:$AK$8,0)),"")</f>
        <v/>
      </c>
    </row>
    <row r="333" spans="1:39">
      <c r="A333" s="58" t="str">
        <f>IFERROR(IF(A332+1&lt;COUNTIF(TQoL_Indexes!#REF!,Aux_Country!$A$3),A332+1,""),"")</f>
        <v/>
      </c>
      <c r="B333" s="121" t="str">
        <f>IFERROR(INDEX(TQoL_Indexes!$B$9:$AK$88,MATCH($A$3,TQoL_Indexes!#REF!,0)+$A333,MATCH(B$3,TQoL_Indexes!$B$8:$AK$8,0)),"")</f>
        <v/>
      </c>
      <c r="C333" s="116" t="str">
        <f>IFERROR(INDEX(TQoL_Indexes!$B$9:$AK$88,MATCH($A$3,TQoL_Indexes!#REF!,0)+$A333,MATCH(C$3,TQoL_Indexes!$B$8:$AK$8,0)),"")</f>
        <v/>
      </c>
      <c r="D333" s="122" t="str">
        <f>IFERROR(INDEX(TQoL_Indexes!$B$9:$AK$88,MATCH($A$3,TQoL_Indexes!#REF!,0)+$A333,MATCH(D$3,TQoL_Indexes!$B$8:$AK$8,0)),"")</f>
        <v/>
      </c>
      <c r="E333" s="86" t="str">
        <f>IFERROR(INDEX(TQoL_Indexes!$B$9:$AK$88,MATCH($A$3,TQoL_Indexes!#REF!,0)+$A333,MATCH(E$3,TQoL_Indexes!$B$8:$AK$8,0)),"")</f>
        <v/>
      </c>
      <c r="F333" s="86" t="str">
        <f>IFERROR(INDEX(TQoL_Indexes!$B$9:$AK$88,MATCH($A$3,TQoL_Indexes!#REF!,0)+$A333,MATCH(F$3,TQoL_Indexes!$B$8:$AK$8,0)),"")</f>
        <v/>
      </c>
      <c r="G333" s="86" t="str">
        <f>IFERROR(INDEX(TQoL_Indexes!$B$9:$AK$88,MATCH($A$3,TQoL_Indexes!#REF!,0)+$A333,MATCH(G$3,TQoL_Indexes!$B$8:$AK$8,0)),"")</f>
        <v/>
      </c>
      <c r="H333" s="86" t="str">
        <f>IFERROR(INDEX(TQoL_Indexes!$B$9:$AK$88,MATCH($A$3,TQoL_Indexes!#REF!,0)+$A333,MATCH(H$3,TQoL_Indexes!$B$8:$AK$8,0)),"")</f>
        <v/>
      </c>
      <c r="I333" s="86" t="str">
        <f>IFERROR(INDEX(TQoL_Indexes!$B$9:$AK$88,MATCH($A$3,TQoL_Indexes!#REF!,0)+$A333,MATCH(I$3,TQoL_Indexes!$B$8:$AK$8,0)),"")</f>
        <v/>
      </c>
      <c r="J333" s="86" t="str">
        <f>IFERROR(INDEX(TQoL_Indexes!$B$9:$AK$88,MATCH($A$3,TQoL_Indexes!#REF!,0)+$A333,MATCH(J$3,TQoL_Indexes!$B$8:$AK$8,0)),"")</f>
        <v/>
      </c>
      <c r="K333" s="86" t="str">
        <f>IFERROR(INDEX(TQoL_Indexes!$B$9:$AK$88,MATCH($A$3,TQoL_Indexes!#REF!,0)+$A333,MATCH(K$3,TQoL_Indexes!$B$8:$AK$8,0)),"")</f>
        <v/>
      </c>
      <c r="L333" s="86" t="str">
        <f>IFERROR(INDEX(TQoL_Indexes!$B$9:$AK$88,MATCH($A$3,TQoL_Indexes!#REF!,0)+$A333,MATCH(L$3,TQoL_Indexes!$B$8:$AK$8,0)),"")</f>
        <v/>
      </c>
      <c r="M333" s="86" t="str">
        <f>IFERROR(INDEX(TQoL_Indexes!$B$9:$AK$88,MATCH($A$3,TQoL_Indexes!#REF!,0)+$A333,MATCH(M$3,TQoL_Indexes!$B$8:$AK$8,0)),"")</f>
        <v/>
      </c>
      <c r="N333" s="86" t="str">
        <f>IFERROR(INDEX(TQoL_Indexes!$B$9:$AK$88,MATCH($A$3,TQoL_Indexes!#REF!,0)+$A333,MATCH(N$3,TQoL_Indexes!$B$8:$AK$8,0)),"")</f>
        <v/>
      </c>
      <c r="O333" s="86" t="str">
        <f>IFERROR(INDEX(TQoL_Indexes!$B$9:$AK$88,MATCH($A$3,TQoL_Indexes!#REF!,0)+$A333,MATCH(O$3,TQoL_Indexes!$B$8:$AK$8,0)),"")</f>
        <v/>
      </c>
      <c r="P333" s="86" t="str">
        <f>IFERROR(INDEX(TQoL_Indexes!$B$9:$AK$88,MATCH($A$3,TQoL_Indexes!#REF!,0)+$A333,MATCH(P$3,TQoL_Indexes!$B$8:$AK$8,0)),"")</f>
        <v/>
      </c>
      <c r="Q333" s="86" t="str">
        <f>IFERROR(INDEX(TQoL_Indexes!$B$9:$AK$88,MATCH($A$3,TQoL_Indexes!#REF!,0)+$A333,MATCH(Q$3,TQoL_Indexes!$B$8:$AK$8,0)),"")</f>
        <v/>
      </c>
      <c r="R333" s="86" t="str">
        <f>IFERROR(INDEX(TQoL_Indexes!$B$9:$AK$88,MATCH($A$3,TQoL_Indexes!#REF!,0)+$A333,MATCH(R$3,TQoL_Indexes!$B$8:$AK$8,0)),"")</f>
        <v/>
      </c>
      <c r="S333" s="86" t="str">
        <f>IFERROR(INDEX(TQoL_Indexes!$B$9:$AK$88,MATCH($A$3,TQoL_Indexes!#REF!,0)+$A333,MATCH(S$3,TQoL_Indexes!$B$8:$AK$8,0)),"")</f>
        <v/>
      </c>
      <c r="T333" s="86" t="str">
        <f>IFERROR(INDEX(TQoL_Indexes!$B$9:$AK$88,MATCH($A$3,TQoL_Indexes!#REF!,0)+$A333,MATCH(T$3,TQoL_Indexes!$B$8:$AK$8,0)),"")</f>
        <v/>
      </c>
      <c r="U333" s="86" t="str">
        <f>IFERROR(INDEX(TQoL_Indexes!$B$9:$AK$88,MATCH($A$3,TQoL_Indexes!#REF!,0)+$A333,MATCH(U$3,TQoL_Indexes!$B$8:$AK$8,0)),"")</f>
        <v/>
      </c>
      <c r="V333" s="86" t="str">
        <f>IFERROR(INDEX(TQoL_Indexes!$B$9:$AK$88,MATCH($A$3,TQoL_Indexes!#REF!,0)+$A333,MATCH(V$3,TQoL_Indexes!$B$8:$AK$8,0)),"")</f>
        <v/>
      </c>
      <c r="W333" s="86" t="str">
        <f>IFERROR(INDEX(TQoL_Indexes!$B$9:$AK$88,MATCH($A$3,TQoL_Indexes!#REF!,0)+$A333,MATCH(W$3,TQoL_Indexes!$B$8:$AK$8,0)),"")</f>
        <v/>
      </c>
      <c r="X333" s="86" t="str">
        <f>IFERROR(INDEX(TQoL_Indexes!$B$9:$AK$88,MATCH($A$3,TQoL_Indexes!#REF!,0)+$A333,MATCH(X$3,TQoL_Indexes!$B$8:$AK$8,0)),"")</f>
        <v/>
      </c>
      <c r="Y333" s="86" t="str">
        <f>IFERROR(INDEX(TQoL_Indexes!$B$9:$AK$88,MATCH($A$3,TQoL_Indexes!#REF!,0)+$A333,MATCH(Y$3,TQoL_Indexes!$B$8:$AK$8,0)),"")</f>
        <v/>
      </c>
      <c r="Z333" s="86" t="str">
        <f>IFERROR(INDEX(TQoL_Indexes!$B$9:$AK$88,MATCH($A$3,TQoL_Indexes!#REF!,0)+$A333,MATCH(Z$3,TQoL_Indexes!$B$8:$AK$8,0)),"")</f>
        <v/>
      </c>
      <c r="AA333" s="86" t="str">
        <f>IFERROR(INDEX(TQoL_Indexes!$B$9:$AK$88,MATCH($A$3,TQoL_Indexes!#REF!,0)+$A333,MATCH(AA$3,TQoL_Indexes!$B$8:$AK$8,0)),"")</f>
        <v/>
      </c>
      <c r="AB333" s="86" t="str">
        <f>IFERROR(INDEX(TQoL_Indexes!$B$9:$AK$88,MATCH($A$3,TQoL_Indexes!#REF!,0)+$A333,MATCH(AB$3,TQoL_Indexes!$B$8:$AK$8,0)),"")</f>
        <v/>
      </c>
      <c r="AC333" s="86" t="str">
        <f>IFERROR(INDEX(TQoL_Indexes!$B$9:$AK$88,MATCH($A$3,TQoL_Indexes!#REF!,0)+$A333,MATCH(AC$3,TQoL_Indexes!$B$8:$AK$8,0)),"")</f>
        <v/>
      </c>
      <c r="AD333" s="86" t="str">
        <f>IFERROR(INDEX(TQoL_Indexes!$B$9:$AK$88,MATCH($A$3,TQoL_Indexes!#REF!,0)+$A333,MATCH(AD$3,TQoL_Indexes!$B$8:$AK$8,0)),"")</f>
        <v/>
      </c>
      <c r="AE333" s="86" t="str">
        <f>IFERROR(INDEX(TQoL_Indexes!$B$9:$AK$88,MATCH($A$3,TQoL_Indexes!#REF!,0)+$A333,MATCH(AE$3,TQoL_Indexes!$B$8:$AK$8,0)),"")</f>
        <v/>
      </c>
      <c r="AF333" s="86" t="str">
        <f>IFERROR(INDEX(TQoL_Indexes!$B$9:$AK$88,MATCH($A$3,TQoL_Indexes!#REF!,0)+$A333,MATCH(AF$3,TQoL_Indexes!$B$8:$AK$8,0)),"")</f>
        <v/>
      </c>
      <c r="AG333" s="86" t="str">
        <f>IFERROR(INDEX(TQoL_Indexes!$B$9:$AK$88,MATCH($A$3,TQoL_Indexes!#REF!,0)+$A333,MATCH(AG$3,TQoL_Indexes!$B$8:$AK$8,0)),"")</f>
        <v/>
      </c>
      <c r="AH333" s="86" t="str">
        <f>IFERROR(INDEX(TQoL_Indexes!$B$9:$AK$88,MATCH($A$3,TQoL_Indexes!#REF!,0)+$A333,MATCH(AH$3,TQoL_Indexes!$B$8:$AK$8,0)),"")</f>
        <v/>
      </c>
      <c r="AI333" s="86" t="str">
        <f>IFERROR(INDEX(TQoL_Indexes!$B$9:$AK$88,MATCH($A$3,TQoL_Indexes!#REF!,0)+$A333,MATCH(AI$3,TQoL_Indexes!$B$8:$AK$8,0)),"")</f>
        <v/>
      </c>
      <c r="AJ333" s="86" t="str">
        <f>IFERROR(INDEX(TQoL_Indexes!$B$9:$AK$88,MATCH($A$3,TQoL_Indexes!#REF!,0)+$A333,MATCH(AJ$3,TQoL_Indexes!$B$8:$AK$8,0)),"")</f>
        <v/>
      </c>
      <c r="AK333" s="86" t="str">
        <f>IFERROR(INDEX(TQoL_Indexes!$B$9:$AK$88,MATCH($A$3,TQoL_Indexes!#REF!,0)+$A333,MATCH(AK$3,TQoL_Indexes!$B$8:$AK$8,0)),"")</f>
        <v/>
      </c>
      <c r="AL333" s="86" t="str">
        <f>IFERROR(INDEX(TQoL_Indexes!$B$9:$AK$88,MATCH($A$3,TQoL_Indexes!#REF!,0)+$A333,MATCH(AL$3,TQoL_Indexes!$B$8:$AK$8,0)),"")</f>
        <v/>
      </c>
      <c r="AM333" s="87" t="str">
        <f>IFERROR(INDEX(TQoL_Indexes!$B$9:$AK$88,MATCH($A$3,TQoL_Indexes!#REF!,0)+$A333,MATCH(AM$3,TQoL_Indexes!$B$8:$AK$8,0)),"")</f>
        <v/>
      </c>
    </row>
    <row r="334" spans="1:39">
      <c r="A334" s="58" t="str">
        <f>IFERROR(IF(A333+1&lt;COUNTIF(TQoL_Indexes!#REF!,Aux_Country!$A$3),A333+1,""),"")</f>
        <v/>
      </c>
      <c r="B334" s="121" t="str">
        <f>IFERROR(INDEX(TQoL_Indexes!$B$9:$AK$88,MATCH($A$3,TQoL_Indexes!#REF!,0)+$A334,MATCH(B$3,TQoL_Indexes!$B$8:$AK$8,0)),"")</f>
        <v/>
      </c>
      <c r="C334" s="116" t="str">
        <f>IFERROR(INDEX(TQoL_Indexes!$B$9:$AK$88,MATCH($A$3,TQoL_Indexes!#REF!,0)+$A334,MATCH(C$3,TQoL_Indexes!$B$8:$AK$8,0)),"")</f>
        <v/>
      </c>
      <c r="D334" s="122" t="str">
        <f>IFERROR(INDEX(TQoL_Indexes!$B$9:$AK$88,MATCH($A$3,TQoL_Indexes!#REF!,0)+$A334,MATCH(D$3,TQoL_Indexes!$B$8:$AK$8,0)),"")</f>
        <v/>
      </c>
      <c r="E334" s="86" t="str">
        <f>IFERROR(INDEX(TQoL_Indexes!$B$9:$AK$88,MATCH($A$3,TQoL_Indexes!#REF!,0)+$A334,MATCH(E$3,TQoL_Indexes!$B$8:$AK$8,0)),"")</f>
        <v/>
      </c>
      <c r="F334" s="86" t="str">
        <f>IFERROR(INDEX(TQoL_Indexes!$B$9:$AK$88,MATCH($A$3,TQoL_Indexes!#REF!,0)+$A334,MATCH(F$3,TQoL_Indexes!$B$8:$AK$8,0)),"")</f>
        <v/>
      </c>
      <c r="G334" s="86" t="str">
        <f>IFERROR(INDEX(TQoL_Indexes!$B$9:$AK$88,MATCH($A$3,TQoL_Indexes!#REF!,0)+$A334,MATCH(G$3,TQoL_Indexes!$B$8:$AK$8,0)),"")</f>
        <v/>
      </c>
      <c r="H334" s="86" t="str">
        <f>IFERROR(INDEX(TQoL_Indexes!$B$9:$AK$88,MATCH($A$3,TQoL_Indexes!#REF!,0)+$A334,MATCH(H$3,TQoL_Indexes!$B$8:$AK$8,0)),"")</f>
        <v/>
      </c>
      <c r="I334" s="86" t="str">
        <f>IFERROR(INDEX(TQoL_Indexes!$B$9:$AK$88,MATCH($A$3,TQoL_Indexes!#REF!,0)+$A334,MATCH(I$3,TQoL_Indexes!$B$8:$AK$8,0)),"")</f>
        <v/>
      </c>
      <c r="J334" s="86" t="str">
        <f>IFERROR(INDEX(TQoL_Indexes!$B$9:$AK$88,MATCH($A$3,TQoL_Indexes!#REF!,0)+$A334,MATCH(J$3,TQoL_Indexes!$B$8:$AK$8,0)),"")</f>
        <v/>
      </c>
      <c r="K334" s="86" t="str">
        <f>IFERROR(INDEX(TQoL_Indexes!$B$9:$AK$88,MATCH($A$3,TQoL_Indexes!#REF!,0)+$A334,MATCH(K$3,TQoL_Indexes!$B$8:$AK$8,0)),"")</f>
        <v/>
      </c>
      <c r="L334" s="86" t="str">
        <f>IFERROR(INDEX(TQoL_Indexes!$B$9:$AK$88,MATCH($A$3,TQoL_Indexes!#REF!,0)+$A334,MATCH(L$3,TQoL_Indexes!$B$8:$AK$8,0)),"")</f>
        <v/>
      </c>
      <c r="M334" s="86" t="str">
        <f>IFERROR(INDEX(TQoL_Indexes!$B$9:$AK$88,MATCH($A$3,TQoL_Indexes!#REF!,0)+$A334,MATCH(M$3,TQoL_Indexes!$B$8:$AK$8,0)),"")</f>
        <v/>
      </c>
      <c r="N334" s="86" t="str">
        <f>IFERROR(INDEX(TQoL_Indexes!$B$9:$AK$88,MATCH($A$3,TQoL_Indexes!#REF!,0)+$A334,MATCH(N$3,TQoL_Indexes!$B$8:$AK$8,0)),"")</f>
        <v/>
      </c>
      <c r="O334" s="86" t="str">
        <f>IFERROR(INDEX(TQoL_Indexes!$B$9:$AK$88,MATCH($A$3,TQoL_Indexes!#REF!,0)+$A334,MATCH(O$3,TQoL_Indexes!$B$8:$AK$8,0)),"")</f>
        <v/>
      </c>
      <c r="P334" s="86" t="str">
        <f>IFERROR(INDEX(TQoL_Indexes!$B$9:$AK$88,MATCH($A$3,TQoL_Indexes!#REF!,0)+$A334,MATCH(P$3,TQoL_Indexes!$B$8:$AK$8,0)),"")</f>
        <v/>
      </c>
      <c r="Q334" s="86" t="str">
        <f>IFERROR(INDEX(TQoL_Indexes!$B$9:$AK$88,MATCH($A$3,TQoL_Indexes!#REF!,0)+$A334,MATCH(Q$3,TQoL_Indexes!$B$8:$AK$8,0)),"")</f>
        <v/>
      </c>
      <c r="R334" s="86" t="str">
        <f>IFERROR(INDEX(TQoL_Indexes!$B$9:$AK$88,MATCH($A$3,TQoL_Indexes!#REF!,0)+$A334,MATCH(R$3,TQoL_Indexes!$B$8:$AK$8,0)),"")</f>
        <v/>
      </c>
      <c r="S334" s="86" t="str">
        <f>IFERROR(INDEX(TQoL_Indexes!$B$9:$AK$88,MATCH($A$3,TQoL_Indexes!#REF!,0)+$A334,MATCH(S$3,TQoL_Indexes!$B$8:$AK$8,0)),"")</f>
        <v/>
      </c>
      <c r="T334" s="86" t="str">
        <f>IFERROR(INDEX(TQoL_Indexes!$B$9:$AK$88,MATCH($A$3,TQoL_Indexes!#REF!,0)+$A334,MATCH(T$3,TQoL_Indexes!$B$8:$AK$8,0)),"")</f>
        <v/>
      </c>
      <c r="U334" s="86" t="str">
        <f>IFERROR(INDEX(TQoL_Indexes!$B$9:$AK$88,MATCH($A$3,TQoL_Indexes!#REF!,0)+$A334,MATCH(U$3,TQoL_Indexes!$B$8:$AK$8,0)),"")</f>
        <v/>
      </c>
      <c r="V334" s="86" t="str">
        <f>IFERROR(INDEX(TQoL_Indexes!$B$9:$AK$88,MATCH($A$3,TQoL_Indexes!#REF!,0)+$A334,MATCH(V$3,TQoL_Indexes!$B$8:$AK$8,0)),"")</f>
        <v/>
      </c>
      <c r="W334" s="86" t="str">
        <f>IFERROR(INDEX(TQoL_Indexes!$B$9:$AK$88,MATCH($A$3,TQoL_Indexes!#REF!,0)+$A334,MATCH(W$3,TQoL_Indexes!$B$8:$AK$8,0)),"")</f>
        <v/>
      </c>
      <c r="X334" s="86" t="str">
        <f>IFERROR(INDEX(TQoL_Indexes!$B$9:$AK$88,MATCH($A$3,TQoL_Indexes!#REF!,0)+$A334,MATCH(X$3,TQoL_Indexes!$B$8:$AK$8,0)),"")</f>
        <v/>
      </c>
      <c r="Y334" s="86" t="str">
        <f>IFERROR(INDEX(TQoL_Indexes!$B$9:$AK$88,MATCH($A$3,TQoL_Indexes!#REF!,0)+$A334,MATCH(Y$3,TQoL_Indexes!$B$8:$AK$8,0)),"")</f>
        <v/>
      </c>
      <c r="Z334" s="86" t="str">
        <f>IFERROR(INDEX(TQoL_Indexes!$B$9:$AK$88,MATCH($A$3,TQoL_Indexes!#REF!,0)+$A334,MATCH(Z$3,TQoL_Indexes!$B$8:$AK$8,0)),"")</f>
        <v/>
      </c>
      <c r="AA334" s="86" t="str">
        <f>IFERROR(INDEX(TQoL_Indexes!$B$9:$AK$88,MATCH($A$3,TQoL_Indexes!#REF!,0)+$A334,MATCH(AA$3,TQoL_Indexes!$B$8:$AK$8,0)),"")</f>
        <v/>
      </c>
      <c r="AB334" s="86" t="str">
        <f>IFERROR(INDEX(TQoL_Indexes!$B$9:$AK$88,MATCH($A$3,TQoL_Indexes!#REF!,0)+$A334,MATCH(AB$3,TQoL_Indexes!$B$8:$AK$8,0)),"")</f>
        <v/>
      </c>
      <c r="AC334" s="86" t="str">
        <f>IFERROR(INDEX(TQoL_Indexes!$B$9:$AK$88,MATCH($A$3,TQoL_Indexes!#REF!,0)+$A334,MATCH(AC$3,TQoL_Indexes!$B$8:$AK$8,0)),"")</f>
        <v/>
      </c>
      <c r="AD334" s="86" t="str">
        <f>IFERROR(INDEX(TQoL_Indexes!$B$9:$AK$88,MATCH($A$3,TQoL_Indexes!#REF!,0)+$A334,MATCH(AD$3,TQoL_Indexes!$B$8:$AK$8,0)),"")</f>
        <v/>
      </c>
      <c r="AE334" s="86" t="str">
        <f>IFERROR(INDEX(TQoL_Indexes!$B$9:$AK$88,MATCH($A$3,TQoL_Indexes!#REF!,0)+$A334,MATCH(AE$3,TQoL_Indexes!$B$8:$AK$8,0)),"")</f>
        <v/>
      </c>
      <c r="AF334" s="86" t="str">
        <f>IFERROR(INDEX(TQoL_Indexes!$B$9:$AK$88,MATCH($A$3,TQoL_Indexes!#REF!,0)+$A334,MATCH(AF$3,TQoL_Indexes!$B$8:$AK$8,0)),"")</f>
        <v/>
      </c>
      <c r="AG334" s="86" t="str">
        <f>IFERROR(INDEX(TQoL_Indexes!$B$9:$AK$88,MATCH($A$3,TQoL_Indexes!#REF!,0)+$A334,MATCH(AG$3,TQoL_Indexes!$B$8:$AK$8,0)),"")</f>
        <v/>
      </c>
      <c r="AH334" s="86" t="str">
        <f>IFERROR(INDEX(TQoL_Indexes!$B$9:$AK$88,MATCH($A$3,TQoL_Indexes!#REF!,0)+$A334,MATCH(AH$3,TQoL_Indexes!$B$8:$AK$8,0)),"")</f>
        <v/>
      </c>
      <c r="AI334" s="86" t="str">
        <f>IFERROR(INDEX(TQoL_Indexes!$B$9:$AK$88,MATCH($A$3,TQoL_Indexes!#REF!,0)+$A334,MATCH(AI$3,TQoL_Indexes!$B$8:$AK$8,0)),"")</f>
        <v/>
      </c>
      <c r="AJ334" s="86" t="str">
        <f>IFERROR(INDEX(TQoL_Indexes!$B$9:$AK$88,MATCH($A$3,TQoL_Indexes!#REF!,0)+$A334,MATCH(AJ$3,TQoL_Indexes!$B$8:$AK$8,0)),"")</f>
        <v/>
      </c>
      <c r="AK334" s="86" t="str">
        <f>IFERROR(INDEX(TQoL_Indexes!$B$9:$AK$88,MATCH($A$3,TQoL_Indexes!#REF!,0)+$A334,MATCH(AK$3,TQoL_Indexes!$B$8:$AK$8,0)),"")</f>
        <v/>
      </c>
      <c r="AL334" s="86" t="str">
        <f>IFERROR(INDEX(TQoL_Indexes!$B$9:$AK$88,MATCH($A$3,TQoL_Indexes!#REF!,0)+$A334,MATCH(AL$3,TQoL_Indexes!$B$8:$AK$8,0)),"")</f>
        <v/>
      </c>
      <c r="AM334" s="87" t="str">
        <f>IFERROR(INDEX(TQoL_Indexes!$B$9:$AK$88,MATCH($A$3,TQoL_Indexes!#REF!,0)+$A334,MATCH(AM$3,TQoL_Indexes!$B$8:$AK$8,0)),"")</f>
        <v/>
      </c>
    </row>
    <row r="335" spans="1:39">
      <c r="A335" s="58" t="str">
        <f>IFERROR(IF(A334+1&lt;COUNTIF(TQoL_Indexes!#REF!,Aux_Country!$A$3),A334+1,""),"")</f>
        <v/>
      </c>
      <c r="B335" s="121" t="str">
        <f>IFERROR(INDEX(TQoL_Indexes!$B$9:$AK$88,MATCH($A$3,TQoL_Indexes!#REF!,0)+$A335,MATCH(B$3,TQoL_Indexes!$B$8:$AK$8,0)),"")</f>
        <v/>
      </c>
      <c r="C335" s="116" t="str">
        <f>IFERROR(INDEX(TQoL_Indexes!$B$9:$AK$88,MATCH($A$3,TQoL_Indexes!#REF!,0)+$A335,MATCH(C$3,TQoL_Indexes!$B$8:$AK$8,0)),"")</f>
        <v/>
      </c>
      <c r="D335" s="122" t="str">
        <f>IFERROR(INDEX(TQoL_Indexes!$B$9:$AK$88,MATCH($A$3,TQoL_Indexes!#REF!,0)+$A335,MATCH(D$3,TQoL_Indexes!$B$8:$AK$8,0)),"")</f>
        <v/>
      </c>
      <c r="E335" s="86" t="str">
        <f>IFERROR(INDEX(TQoL_Indexes!$B$9:$AK$88,MATCH($A$3,TQoL_Indexes!#REF!,0)+$A335,MATCH(E$3,TQoL_Indexes!$B$8:$AK$8,0)),"")</f>
        <v/>
      </c>
      <c r="F335" s="86" t="str">
        <f>IFERROR(INDEX(TQoL_Indexes!$B$9:$AK$88,MATCH($A$3,TQoL_Indexes!#REF!,0)+$A335,MATCH(F$3,TQoL_Indexes!$B$8:$AK$8,0)),"")</f>
        <v/>
      </c>
      <c r="G335" s="86" t="str">
        <f>IFERROR(INDEX(TQoL_Indexes!$B$9:$AK$88,MATCH($A$3,TQoL_Indexes!#REF!,0)+$A335,MATCH(G$3,TQoL_Indexes!$B$8:$AK$8,0)),"")</f>
        <v/>
      </c>
      <c r="H335" s="86" t="str">
        <f>IFERROR(INDEX(TQoL_Indexes!$B$9:$AK$88,MATCH($A$3,TQoL_Indexes!#REF!,0)+$A335,MATCH(H$3,TQoL_Indexes!$B$8:$AK$8,0)),"")</f>
        <v/>
      </c>
      <c r="I335" s="86" t="str">
        <f>IFERROR(INDEX(TQoL_Indexes!$B$9:$AK$88,MATCH($A$3,TQoL_Indexes!#REF!,0)+$A335,MATCH(I$3,TQoL_Indexes!$B$8:$AK$8,0)),"")</f>
        <v/>
      </c>
      <c r="J335" s="86" t="str">
        <f>IFERROR(INDEX(TQoL_Indexes!$B$9:$AK$88,MATCH($A$3,TQoL_Indexes!#REF!,0)+$A335,MATCH(J$3,TQoL_Indexes!$B$8:$AK$8,0)),"")</f>
        <v/>
      </c>
      <c r="K335" s="86" t="str">
        <f>IFERROR(INDEX(TQoL_Indexes!$B$9:$AK$88,MATCH($A$3,TQoL_Indexes!#REF!,0)+$A335,MATCH(K$3,TQoL_Indexes!$B$8:$AK$8,0)),"")</f>
        <v/>
      </c>
      <c r="L335" s="86" t="str">
        <f>IFERROR(INDEX(TQoL_Indexes!$B$9:$AK$88,MATCH($A$3,TQoL_Indexes!#REF!,0)+$A335,MATCH(L$3,TQoL_Indexes!$B$8:$AK$8,0)),"")</f>
        <v/>
      </c>
      <c r="M335" s="86" t="str">
        <f>IFERROR(INDEX(TQoL_Indexes!$B$9:$AK$88,MATCH($A$3,TQoL_Indexes!#REF!,0)+$A335,MATCH(M$3,TQoL_Indexes!$B$8:$AK$8,0)),"")</f>
        <v/>
      </c>
      <c r="N335" s="86" t="str">
        <f>IFERROR(INDEX(TQoL_Indexes!$B$9:$AK$88,MATCH($A$3,TQoL_Indexes!#REF!,0)+$A335,MATCH(N$3,TQoL_Indexes!$B$8:$AK$8,0)),"")</f>
        <v/>
      </c>
      <c r="O335" s="86" t="str">
        <f>IFERROR(INDEX(TQoL_Indexes!$B$9:$AK$88,MATCH($A$3,TQoL_Indexes!#REF!,0)+$A335,MATCH(O$3,TQoL_Indexes!$B$8:$AK$8,0)),"")</f>
        <v/>
      </c>
      <c r="P335" s="86" t="str">
        <f>IFERROR(INDEX(TQoL_Indexes!$B$9:$AK$88,MATCH($A$3,TQoL_Indexes!#REF!,0)+$A335,MATCH(P$3,TQoL_Indexes!$B$8:$AK$8,0)),"")</f>
        <v/>
      </c>
      <c r="Q335" s="86" t="str">
        <f>IFERROR(INDEX(TQoL_Indexes!$B$9:$AK$88,MATCH($A$3,TQoL_Indexes!#REF!,0)+$A335,MATCH(Q$3,TQoL_Indexes!$B$8:$AK$8,0)),"")</f>
        <v/>
      </c>
      <c r="R335" s="86" t="str">
        <f>IFERROR(INDEX(TQoL_Indexes!$B$9:$AK$88,MATCH($A$3,TQoL_Indexes!#REF!,0)+$A335,MATCH(R$3,TQoL_Indexes!$B$8:$AK$8,0)),"")</f>
        <v/>
      </c>
      <c r="S335" s="86" t="str">
        <f>IFERROR(INDEX(TQoL_Indexes!$B$9:$AK$88,MATCH($A$3,TQoL_Indexes!#REF!,0)+$A335,MATCH(S$3,TQoL_Indexes!$B$8:$AK$8,0)),"")</f>
        <v/>
      </c>
      <c r="T335" s="86" t="str">
        <f>IFERROR(INDEX(TQoL_Indexes!$B$9:$AK$88,MATCH($A$3,TQoL_Indexes!#REF!,0)+$A335,MATCH(T$3,TQoL_Indexes!$B$8:$AK$8,0)),"")</f>
        <v/>
      </c>
      <c r="U335" s="86" t="str">
        <f>IFERROR(INDEX(TQoL_Indexes!$B$9:$AK$88,MATCH($A$3,TQoL_Indexes!#REF!,0)+$A335,MATCH(U$3,TQoL_Indexes!$B$8:$AK$8,0)),"")</f>
        <v/>
      </c>
      <c r="V335" s="86" t="str">
        <f>IFERROR(INDEX(TQoL_Indexes!$B$9:$AK$88,MATCH($A$3,TQoL_Indexes!#REF!,0)+$A335,MATCH(V$3,TQoL_Indexes!$B$8:$AK$8,0)),"")</f>
        <v/>
      </c>
      <c r="W335" s="86" t="str">
        <f>IFERROR(INDEX(TQoL_Indexes!$B$9:$AK$88,MATCH($A$3,TQoL_Indexes!#REF!,0)+$A335,MATCH(W$3,TQoL_Indexes!$B$8:$AK$8,0)),"")</f>
        <v/>
      </c>
      <c r="X335" s="86" t="str">
        <f>IFERROR(INDEX(TQoL_Indexes!$B$9:$AK$88,MATCH($A$3,TQoL_Indexes!#REF!,0)+$A335,MATCH(X$3,TQoL_Indexes!$B$8:$AK$8,0)),"")</f>
        <v/>
      </c>
      <c r="Y335" s="86" t="str">
        <f>IFERROR(INDEX(TQoL_Indexes!$B$9:$AK$88,MATCH($A$3,TQoL_Indexes!#REF!,0)+$A335,MATCH(Y$3,TQoL_Indexes!$B$8:$AK$8,0)),"")</f>
        <v/>
      </c>
      <c r="Z335" s="86" t="str">
        <f>IFERROR(INDEX(TQoL_Indexes!$B$9:$AK$88,MATCH($A$3,TQoL_Indexes!#REF!,0)+$A335,MATCH(Z$3,TQoL_Indexes!$B$8:$AK$8,0)),"")</f>
        <v/>
      </c>
      <c r="AA335" s="86" t="str">
        <f>IFERROR(INDEX(TQoL_Indexes!$B$9:$AK$88,MATCH($A$3,TQoL_Indexes!#REF!,0)+$A335,MATCH(AA$3,TQoL_Indexes!$B$8:$AK$8,0)),"")</f>
        <v/>
      </c>
      <c r="AB335" s="86" t="str">
        <f>IFERROR(INDEX(TQoL_Indexes!$B$9:$AK$88,MATCH($A$3,TQoL_Indexes!#REF!,0)+$A335,MATCH(AB$3,TQoL_Indexes!$B$8:$AK$8,0)),"")</f>
        <v/>
      </c>
      <c r="AC335" s="86" t="str">
        <f>IFERROR(INDEX(TQoL_Indexes!$B$9:$AK$88,MATCH($A$3,TQoL_Indexes!#REF!,0)+$A335,MATCH(AC$3,TQoL_Indexes!$B$8:$AK$8,0)),"")</f>
        <v/>
      </c>
      <c r="AD335" s="86" t="str">
        <f>IFERROR(INDEX(TQoL_Indexes!$B$9:$AK$88,MATCH($A$3,TQoL_Indexes!#REF!,0)+$A335,MATCH(AD$3,TQoL_Indexes!$B$8:$AK$8,0)),"")</f>
        <v/>
      </c>
      <c r="AE335" s="86" t="str">
        <f>IFERROR(INDEX(TQoL_Indexes!$B$9:$AK$88,MATCH($A$3,TQoL_Indexes!#REF!,0)+$A335,MATCH(AE$3,TQoL_Indexes!$B$8:$AK$8,0)),"")</f>
        <v/>
      </c>
      <c r="AF335" s="86" t="str">
        <f>IFERROR(INDEX(TQoL_Indexes!$B$9:$AK$88,MATCH($A$3,TQoL_Indexes!#REF!,0)+$A335,MATCH(AF$3,TQoL_Indexes!$B$8:$AK$8,0)),"")</f>
        <v/>
      </c>
      <c r="AG335" s="86" t="str">
        <f>IFERROR(INDEX(TQoL_Indexes!$B$9:$AK$88,MATCH($A$3,TQoL_Indexes!#REF!,0)+$A335,MATCH(AG$3,TQoL_Indexes!$B$8:$AK$8,0)),"")</f>
        <v/>
      </c>
      <c r="AH335" s="86" t="str">
        <f>IFERROR(INDEX(TQoL_Indexes!$B$9:$AK$88,MATCH($A$3,TQoL_Indexes!#REF!,0)+$A335,MATCH(AH$3,TQoL_Indexes!$B$8:$AK$8,0)),"")</f>
        <v/>
      </c>
      <c r="AI335" s="86" t="str">
        <f>IFERROR(INDEX(TQoL_Indexes!$B$9:$AK$88,MATCH($A$3,TQoL_Indexes!#REF!,0)+$A335,MATCH(AI$3,TQoL_Indexes!$B$8:$AK$8,0)),"")</f>
        <v/>
      </c>
      <c r="AJ335" s="86" t="str">
        <f>IFERROR(INDEX(TQoL_Indexes!$B$9:$AK$88,MATCH($A$3,TQoL_Indexes!#REF!,0)+$A335,MATCH(AJ$3,TQoL_Indexes!$B$8:$AK$8,0)),"")</f>
        <v/>
      </c>
      <c r="AK335" s="86" t="str">
        <f>IFERROR(INDEX(TQoL_Indexes!$B$9:$AK$88,MATCH($A$3,TQoL_Indexes!#REF!,0)+$A335,MATCH(AK$3,TQoL_Indexes!$B$8:$AK$8,0)),"")</f>
        <v/>
      </c>
      <c r="AL335" s="86" t="str">
        <f>IFERROR(INDEX(TQoL_Indexes!$B$9:$AK$88,MATCH($A$3,TQoL_Indexes!#REF!,0)+$A335,MATCH(AL$3,TQoL_Indexes!$B$8:$AK$8,0)),"")</f>
        <v/>
      </c>
      <c r="AM335" s="87" t="str">
        <f>IFERROR(INDEX(TQoL_Indexes!$B$9:$AK$88,MATCH($A$3,TQoL_Indexes!#REF!,0)+$A335,MATCH(AM$3,TQoL_Indexes!$B$8:$AK$8,0)),"")</f>
        <v/>
      </c>
    </row>
    <row r="336" spans="1:39">
      <c r="A336" s="58" t="str">
        <f>IFERROR(IF(A335+1&lt;COUNTIF(TQoL_Indexes!#REF!,Aux_Country!$A$3),A335+1,""),"")</f>
        <v/>
      </c>
      <c r="B336" s="121" t="str">
        <f>IFERROR(INDEX(TQoL_Indexes!$B$9:$AK$88,MATCH($A$3,TQoL_Indexes!#REF!,0)+$A336,MATCH(B$3,TQoL_Indexes!$B$8:$AK$8,0)),"")</f>
        <v/>
      </c>
      <c r="C336" s="116" t="str">
        <f>IFERROR(INDEX(TQoL_Indexes!$B$9:$AK$88,MATCH($A$3,TQoL_Indexes!#REF!,0)+$A336,MATCH(C$3,TQoL_Indexes!$B$8:$AK$8,0)),"")</f>
        <v/>
      </c>
      <c r="D336" s="122" t="str">
        <f>IFERROR(INDEX(TQoL_Indexes!$B$9:$AK$88,MATCH($A$3,TQoL_Indexes!#REF!,0)+$A336,MATCH(D$3,TQoL_Indexes!$B$8:$AK$8,0)),"")</f>
        <v/>
      </c>
      <c r="E336" s="86" t="str">
        <f>IFERROR(INDEX(TQoL_Indexes!$B$9:$AK$88,MATCH($A$3,TQoL_Indexes!#REF!,0)+$A336,MATCH(E$3,TQoL_Indexes!$B$8:$AK$8,0)),"")</f>
        <v/>
      </c>
      <c r="F336" s="86" t="str">
        <f>IFERROR(INDEX(TQoL_Indexes!$B$9:$AK$88,MATCH($A$3,TQoL_Indexes!#REF!,0)+$A336,MATCH(F$3,TQoL_Indexes!$B$8:$AK$8,0)),"")</f>
        <v/>
      </c>
      <c r="G336" s="86" t="str">
        <f>IFERROR(INDEX(TQoL_Indexes!$B$9:$AK$88,MATCH($A$3,TQoL_Indexes!#REF!,0)+$A336,MATCH(G$3,TQoL_Indexes!$B$8:$AK$8,0)),"")</f>
        <v/>
      </c>
      <c r="H336" s="86" t="str">
        <f>IFERROR(INDEX(TQoL_Indexes!$B$9:$AK$88,MATCH($A$3,TQoL_Indexes!#REF!,0)+$A336,MATCH(H$3,TQoL_Indexes!$B$8:$AK$8,0)),"")</f>
        <v/>
      </c>
      <c r="I336" s="86" t="str">
        <f>IFERROR(INDEX(TQoL_Indexes!$B$9:$AK$88,MATCH($A$3,TQoL_Indexes!#REF!,0)+$A336,MATCH(I$3,TQoL_Indexes!$B$8:$AK$8,0)),"")</f>
        <v/>
      </c>
      <c r="J336" s="86" t="str">
        <f>IFERROR(INDEX(TQoL_Indexes!$B$9:$AK$88,MATCH($A$3,TQoL_Indexes!#REF!,0)+$A336,MATCH(J$3,TQoL_Indexes!$B$8:$AK$8,0)),"")</f>
        <v/>
      </c>
      <c r="K336" s="86" t="str">
        <f>IFERROR(INDEX(TQoL_Indexes!$B$9:$AK$88,MATCH($A$3,TQoL_Indexes!#REF!,0)+$A336,MATCH(K$3,TQoL_Indexes!$B$8:$AK$8,0)),"")</f>
        <v/>
      </c>
      <c r="L336" s="86" t="str">
        <f>IFERROR(INDEX(TQoL_Indexes!$B$9:$AK$88,MATCH($A$3,TQoL_Indexes!#REF!,0)+$A336,MATCH(L$3,TQoL_Indexes!$B$8:$AK$8,0)),"")</f>
        <v/>
      </c>
      <c r="M336" s="86" t="str">
        <f>IFERROR(INDEX(TQoL_Indexes!$B$9:$AK$88,MATCH($A$3,TQoL_Indexes!#REF!,0)+$A336,MATCH(M$3,TQoL_Indexes!$B$8:$AK$8,0)),"")</f>
        <v/>
      </c>
      <c r="N336" s="86" t="str">
        <f>IFERROR(INDEX(TQoL_Indexes!$B$9:$AK$88,MATCH($A$3,TQoL_Indexes!#REF!,0)+$A336,MATCH(N$3,TQoL_Indexes!$B$8:$AK$8,0)),"")</f>
        <v/>
      </c>
      <c r="O336" s="86" t="str">
        <f>IFERROR(INDEX(TQoL_Indexes!$B$9:$AK$88,MATCH($A$3,TQoL_Indexes!#REF!,0)+$A336,MATCH(O$3,TQoL_Indexes!$B$8:$AK$8,0)),"")</f>
        <v/>
      </c>
      <c r="P336" s="86" t="str">
        <f>IFERROR(INDEX(TQoL_Indexes!$B$9:$AK$88,MATCH($A$3,TQoL_Indexes!#REF!,0)+$A336,MATCH(P$3,TQoL_Indexes!$B$8:$AK$8,0)),"")</f>
        <v/>
      </c>
      <c r="Q336" s="86" t="str">
        <f>IFERROR(INDEX(TQoL_Indexes!$B$9:$AK$88,MATCH($A$3,TQoL_Indexes!#REF!,0)+$A336,MATCH(Q$3,TQoL_Indexes!$B$8:$AK$8,0)),"")</f>
        <v/>
      </c>
      <c r="R336" s="86" t="str">
        <f>IFERROR(INDEX(TQoL_Indexes!$B$9:$AK$88,MATCH($A$3,TQoL_Indexes!#REF!,0)+$A336,MATCH(R$3,TQoL_Indexes!$B$8:$AK$8,0)),"")</f>
        <v/>
      </c>
      <c r="S336" s="86" t="str">
        <f>IFERROR(INDEX(TQoL_Indexes!$B$9:$AK$88,MATCH($A$3,TQoL_Indexes!#REF!,0)+$A336,MATCH(S$3,TQoL_Indexes!$B$8:$AK$8,0)),"")</f>
        <v/>
      </c>
      <c r="T336" s="86" t="str">
        <f>IFERROR(INDEX(TQoL_Indexes!$B$9:$AK$88,MATCH($A$3,TQoL_Indexes!#REF!,0)+$A336,MATCH(T$3,TQoL_Indexes!$B$8:$AK$8,0)),"")</f>
        <v/>
      </c>
      <c r="U336" s="86" t="str">
        <f>IFERROR(INDEX(TQoL_Indexes!$B$9:$AK$88,MATCH($A$3,TQoL_Indexes!#REF!,0)+$A336,MATCH(U$3,TQoL_Indexes!$B$8:$AK$8,0)),"")</f>
        <v/>
      </c>
      <c r="V336" s="86" t="str">
        <f>IFERROR(INDEX(TQoL_Indexes!$B$9:$AK$88,MATCH($A$3,TQoL_Indexes!#REF!,0)+$A336,MATCH(V$3,TQoL_Indexes!$B$8:$AK$8,0)),"")</f>
        <v/>
      </c>
      <c r="W336" s="86" t="str">
        <f>IFERROR(INDEX(TQoL_Indexes!$B$9:$AK$88,MATCH($A$3,TQoL_Indexes!#REF!,0)+$A336,MATCH(W$3,TQoL_Indexes!$B$8:$AK$8,0)),"")</f>
        <v/>
      </c>
      <c r="X336" s="86" t="str">
        <f>IFERROR(INDEX(TQoL_Indexes!$B$9:$AK$88,MATCH($A$3,TQoL_Indexes!#REF!,0)+$A336,MATCH(X$3,TQoL_Indexes!$B$8:$AK$8,0)),"")</f>
        <v/>
      </c>
      <c r="Y336" s="86" t="str">
        <f>IFERROR(INDEX(TQoL_Indexes!$B$9:$AK$88,MATCH($A$3,TQoL_Indexes!#REF!,0)+$A336,MATCH(Y$3,TQoL_Indexes!$B$8:$AK$8,0)),"")</f>
        <v/>
      </c>
      <c r="Z336" s="86" t="str">
        <f>IFERROR(INDEX(TQoL_Indexes!$B$9:$AK$88,MATCH($A$3,TQoL_Indexes!#REF!,0)+$A336,MATCH(Z$3,TQoL_Indexes!$B$8:$AK$8,0)),"")</f>
        <v/>
      </c>
      <c r="AA336" s="86" t="str">
        <f>IFERROR(INDEX(TQoL_Indexes!$B$9:$AK$88,MATCH($A$3,TQoL_Indexes!#REF!,0)+$A336,MATCH(AA$3,TQoL_Indexes!$B$8:$AK$8,0)),"")</f>
        <v/>
      </c>
      <c r="AB336" s="86" t="str">
        <f>IFERROR(INDEX(TQoL_Indexes!$B$9:$AK$88,MATCH($A$3,TQoL_Indexes!#REF!,0)+$A336,MATCH(AB$3,TQoL_Indexes!$B$8:$AK$8,0)),"")</f>
        <v/>
      </c>
      <c r="AC336" s="86" t="str">
        <f>IFERROR(INDEX(TQoL_Indexes!$B$9:$AK$88,MATCH($A$3,TQoL_Indexes!#REF!,0)+$A336,MATCH(AC$3,TQoL_Indexes!$B$8:$AK$8,0)),"")</f>
        <v/>
      </c>
      <c r="AD336" s="86" t="str">
        <f>IFERROR(INDEX(TQoL_Indexes!$B$9:$AK$88,MATCH($A$3,TQoL_Indexes!#REF!,0)+$A336,MATCH(AD$3,TQoL_Indexes!$B$8:$AK$8,0)),"")</f>
        <v/>
      </c>
      <c r="AE336" s="86" t="str">
        <f>IFERROR(INDEX(TQoL_Indexes!$B$9:$AK$88,MATCH($A$3,TQoL_Indexes!#REF!,0)+$A336,MATCH(AE$3,TQoL_Indexes!$B$8:$AK$8,0)),"")</f>
        <v/>
      </c>
      <c r="AF336" s="86" t="str">
        <f>IFERROR(INDEX(TQoL_Indexes!$B$9:$AK$88,MATCH($A$3,TQoL_Indexes!#REF!,0)+$A336,MATCH(AF$3,TQoL_Indexes!$B$8:$AK$8,0)),"")</f>
        <v/>
      </c>
      <c r="AG336" s="86" t="str">
        <f>IFERROR(INDEX(TQoL_Indexes!$B$9:$AK$88,MATCH($A$3,TQoL_Indexes!#REF!,0)+$A336,MATCH(AG$3,TQoL_Indexes!$B$8:$AK$8,0)),"")</f>
        <v/>
      </c>
      <c r="AH336" s="86" t="str">
        <f>IFERROR(INDEX(TQoL_Indexes!$B$9:$AK$88,MATCH($A$3,TQoL_Indexes!#REF!,0)+$A336,MATCH(AH$3,TQoL_Indexes!$B$8:$AK$8,0)),"")</f>
        <v/>
      </c>
      <c r="AI336" s="86" t="str">
        <f>IFERROR(INDEX(TQoL_Indexes!$B$9:$AK$88,MATCH($A$3,TQoL_Indexes!#REF!,0)+$A336,MATCH(AI$3,TQoL_Indexes!$B$8:$AK$8,0)),"")</f>
        <v/>
      </c>
      <c r="AJ336" s="86" t="str">
        <f>IFERROR(INDEX(TQoL_Indexes!$B$9:$AK$88,MATCH($A$3,TQoL_Indexes!#REF!,0)+$A336,MATCH(AJ$3,TQoL_Indexes!$B$8:$AK$8,0)),"")</f>
        <v/>
      </c>
      <c r="AK336" s="86" t="str">
        <f>IFERROR(INDEX(TQoL_Indexes!$B$9:$AK$88,MATCH($A$3,TQoL_Indexes!#REF!,0)+$A336,MATCH(AK$3,TQoL_Indexes!$B$8:$AK$8,0)),"")</f>
        <v/>
      </c>
      <c r="AL336" s="86" t="str">
        <f>IFERROR(INDEX(TQoL_Indexes!$B$9:$AK$88,MATCH($A$3,TQoL_Indexes!#REF!,0)+$A336,MATCH(AL$3,TQoL_Indexes!$B$8:$AK$8,0)),"")</f>
        <v/>
      </c>
      <c r="AM336" s="87" t="str">
        <f>IFERROR(INDEX(TQoL_Indexes!$B$9:$AK$88,MATCH($A$3,TQoL_Indexes!#REF!,0)+$A336,MATCH(AM$3,TQoL_Indexes!$B$8:$AK$8,0)),"")</f>
        <v/>
      </c>
    </row>
    <row r="337" spans="1:39">
      <c r="A337" s="58" t="str">
        <f>IFERROR(IF(A336+1&lt;COUNTIF(TQoL_Indexes!#REF!,Aux_Country!$A$3),A336+1,""),"")</f>
        <v/>
      </c>
      <c r="B337" s="121" t="str">
        <f>IFERROR(INDEX(TQoL_Indexes!$B$9:$AK$88,MATCH($A$3,TQoL_Indexes!#REF!,0)+$A337,MATCH(B$3,TQoL_Indexes!$B$8:$AK$8,0)),"")</f>
        <v/>
      </c>
      <c r="C337" s="116" t="str">
        <f>IFERROR(INDEX(TQoL_Indexes!$B$9:$AK$88,MATCH($A$3,TQoL_Indexes!#REF!,0)+$A337,MATCH(C$3,TQoL_Indexes!$B$8:$AK$8,0)),"")</f>
        <v/>
      </c>
      <c r="D337" s="122" t="str">
        <f>IFERROR(INDEX(TQoL_Indexes!$B$9:$AK$88,MATCH($A$3,TQoL_Indexes!#REF!,0)+$A337,MATCH(D$3,TQoL_Indexes!$B$8:$AK$8,0)),"")</f>
        <v/>
      </c>
      <c r="E337" s="86" t="str">
        <f>IFERROR(INDEX(TQoL_Indexes!$B$9:$AK$88,MATCH($A$3,TQoL_Indexes!#REF!,0)+$A337,MATCH(E$3,TQoL_Indexes!$B$8:$AK$8,0)),"")</f>
        <v/>
      </c>
      <c r="F337" s="86" t="str">
        <f>IFERROR(INDEX(TQoL_Indexes!$B$9:$AK$88,MATCH($A$3,TQoL_Indexes!#REF!,0)+$A337,MATCH(F$3,TQoL_Indexes!$B$8:$AK$8,0)),"")</f>
        <v/>
      </c>
      <c r="G337" s="86" t="str">
        <f>IFERROR(INDEX(TQoL_Indexes!$B$9:$AK$88,MATCH($A$3,TQoL_Indexes!#REF!,0)+$A337,MATCH(G$3,TQoL_Indexes!$B$8:$AK$8,0)),"")</f>
        <v/>
      </c>
      <c r="H337" s="86" t="str">
        <f>IFERROR(INDEX(TQoL_Indexes!$B$9:$AK$88,MATCH($A$3,TQoL_Indexes!#REF!,0)+$A337,MATCH(H$3,TQoL_Indexes!$B$8:$AK$8,0)),"")</f>
        <v/>
      </c>
      <c r="I337" s="86" t="str">
        <f>IFERROR(INDEX(TQoL_Indexes!$B$9:$AK$88,MATCH($A$3,TQoL_Indexes!#REF!,0)+$A337,MATCH(I$3,TQoL_Indexes!$B$8:$AK$8,0)),"")</f>
        <v/>
      </c>
      <c r="J337" s="86" t="str">
        <f>IFERROR(INDEX(TQoL_Indexes!$B$9:$AK$88,MATCH($A$3,TQoL_Indexes!#REF!,0)+$A337,MATCH(J$3,TQoL_Indexes!$B$8:$AK$8,0)),"")</f>
        <v/>
      </c>
      <c r="K337" s="86" t="str">
        <f>IFERROR(INDEX(TQoL_Indexes!$B$9:$AK$88,MATCH($A$3,TQoL_Indexes!#REF!,0)+$A337,MATCH(K$3,TQoL_Indexes!$B$8:$AK$8,0)),"")</f>
        <v/>
      </c>
      <c r="L337" s="86" t="str">
        <f>IFERROR(INDEX(TQoL_Indexes!$B$9:$AK$88,MATCH($A$3,TQoL_Indexes!#REF!,0)+$A337,MATCH(L$3,TQoL_Indexes!$B$8:$AK$8,0)),"")</f>
        <v/>
      </c>
      <c r="M337" s="86" t="str">
        <f>IFERROR(INDEX(TQoL_Indexes!$B$9:$AK$88,MATCH($A$3,TQoL_Indexes!#REF!,0)+$A337,MATCH(M$3,TQoL_Indexes!$B$8:$AK$8,0)),"")</f>
        <v/>
      </c>
      <c r="N337" s="86" t="str">
        <f>IFERROR(INDEX(TQoL_Indexes!$B$9:$AK$88,MATCH($A$3,TQoL_Indexes!#REF!,0)+$A337,MATCH(N$3,TQoL_Indexes!$B$8:$AK$8,0)),"")</f>
        <v/>
      </c>
      <c r="O337" s="86" t="str">
        <f>IFERROR(INDEX(TQoL_Indexes!$B$9:$AK$88,MATCH($A$3,TQoL_Indexes!#REF!,0)+$A337,MATCH(O$3,TQoL_Indexes!$B$8:$AK$8,0)),"")</f>
        <v/>
      </c>
      <c r="P337" s="86" t="str">
        <f>IFERROR(INDEX(TQoL_Indexes!$B$9:$AK$88,MATCH($A$3,TQoL_Indexes!#REF!,0)+$A337,MATCH(P$3,TQoL_Indexes!$B$8:$AK$8,0)),"")</f>
        <v/>
      </c>
      <c r="Q337" s="86" t="str">
        <f>IFERROR(INDEX(TQoL_Indexes!$B$9:$AK$88,MATCH($A$3,TQoL_Indexes!#REF!,0)+$A337,MATCH(Q$3,TQoL_Indexes!$B$8:$AK$8,0)),"")</f>
        <v/>
      </c>
      <c r="R337" s="86" t="str">
        <f>IFERROR(INDEX(TQoL_Indexes!$B$9:$AK$88,MATCH($A$3,TQoL_Indexes!#REF!,0)+$A337,MATCH(R$3,TQoL_Indexes!$B$8:$AK$8,0)),"")</f>
        <v/>
      </c>
      <c r="S337" s="86" t="str">
        <f>IFERROR(INDEX(TQoL_Indexes!$B$9:$AK$88,MATCH($A$3,TQoL_Indexes!#REF!,0)+$A337,MATCH(S$3,TQoL_Indexes!$B$8:$AK$8,0)),"")</f>
        <v/>
      </c>
      <c r="T337" s="86" t="str">
        <f>IFERROR(INDEX(TQoL_Indexes!$B$9:$AK$88,MATCH($A$3,TQoL_Indexes!#REF!,0)+$A337,MATCH(T$3,TQoL_Indexes!$B$8:$AK$8,0)),"")</f>
        <v/>
      </c>
      <c r="U337" s="86" t="str">
        <f>IFERROR(INDEX(TQoL_Indexes!$B$9:$AK$88,MATCH($A$3,TQoL_Indexes!#REF!,0)+$A337,MATCH(U$3,TQoL_Indexes!$B$8:$AK$8,0)),"")</f>
        <v/>
      </c>
      <c r="V337" s="86" t="str">
        <f>IFERROR(INDEX(TQoL_Indexes!$B$9:$AK$88,MATCH($A$3,TQoL_Indexes!#REF!,0)+$A337,MATCH(V$3,TQoL_Indexes!$B$8:$AK$8,0)),"")</f>
        <v/>
      </c>
      <c r="W337" s="86" t="str">
        <f>IFERROR(INDEX(TQoL_Indexes!$B$9:$AK$88,MATCH($A$3,TQoL_Indexes!#REF!,0)+$A337,MATCH(W$3,TQoL_Indexes!$B$8:$AK$8,0)),"")</f>
        <v/>
      </c>
      <c r="X337" s="86" t="str">
        <f>IFERROR(INDEX(TQoL_Indexes!$B$9:$AK$88,MATCH($A$3,TQoL_Indexes!#REF!,0)+$A337,MATCH(X$3,TQoL_Indexes!$B$8:$AK$8,0)),"")</f>
        <v/>
      </c>
      <c r="Y337" s="86" t="str">
        <f>IFERROR(INDEX(TQoL_Indexes!$B$9:$AK$88,MATCH($A$3,TQoL_Indexes!#REF!,0)+$A337,MATCH(Y$3,TQoL_Indexes!$B$8:$AK$8,0)),"")</f>
        <v/>
      </c>
      <c r="Z337" s="86" t="str">
        <f>IFERROR(INDEX(TQoL_Indexes!$B$9:$AK$88,MATCH($A$3,TQoL_Indexes!#REF!,0)+$A337,MATCH(Z$3,TQoL_Indexes!$B$8:$AK$8,0)),"")</f>
        <v/>
      </c>
      <c r="AA337" s="86" t="str">
        <f>IFERROR(INDEX(TQoL_Indexes!$B$9:$AK$88,MATCH($A$3,TQoL_Indexes!#REF!,0)+$A337,MATCH(AA$3,TQoL_Indexes!$B$8:$AK$8,0)),"")</f>
        <v/>
      </c>
      <c r="AB337" s="86" t="str">
        <f>IFERROR(INDEX(TQoL_Indexes!$B$9:$AK$88,MATCH($A$3,TQoL_Indexes!#REF!,0)+$A337,MATCH(AB$3,TQoL_Indexes!$B$8:$AK$8,0)),"")</f>
        <v/>
      </c>
      <c r="AC337" s="86" t="str">
        <f>IFERROR(INDEX(TQoL_Indexes!$B$9:$AK$88,MATCH($A$3,TQoL_Indexes!#REF!,0)+$A337,MATCH(AC$3,TQoL_Indexes!$B$8:$AK$8,0)),"")</f>
        <v/>
      </c>
      <c r="AD337" s="86" t="str">
        <f>IFERROR(INDEX(TQoL_Indexes!$B$9:$AK$88,MATCH($A$3,TQoL_Indexes!#REF!,0)+$A337,MATCH(AD$3,TQoL_Indexes!$B$8:$AK$8,0)),"")</f>
        <v/>
      </c>
      <c r="AE337" s="86" t="str">
        <f>IFERROR(INDEX(TQoL_Indexes!$B$9:$AK$88,MATCH($A$3,TQoL_Indexes!#REF!,0)+$A337,MATCH(AE$3,TQoL_Indexes!$B$8:$AK$8,0)),"")</f>
        <v/>
      </c>
      <c r="AF337" s="86" t="str">
        <f>IFERROR(INDEX(TQoL_Indexes!$B$9:$AK$88,MATCH($A$3,TQoL_Indexes!#REF!,0)+$A337,MATCH(AF$3,TQoL_Indexes!$B$8:$AK$8,0)),"")</f>
        <v/>
      </c>
      <c r="AG337" s="86" t="str">
        <f>IFERROR(INDEX(TQoL_Indexes!$B$9:$AK$88,MATCH($A$3,TQoL_Indexes!#REF!,0)+$A337,MATCH(AG$3,TQoL_Indexes!$B$8:$AK$8,0)),"")</f>
        <v/>
      </c>
      <c r="AH337" s="86" t="str">
        <f>IFERROR(INDEX(TQoL_Indexes!$B$9:$AK$88,MATCH($A$3,TQoL_Indexes!#REF!,0)+$A337,MATCH(AH$3,TQoL_Indexes!$B$8:$AK$8,0)),"")</f>
        <v/>
      </c>
      <c r="AI337" s="86" t="str">
        <f>IFERROR(INDEX(TQoL_Indexes!$B$9:$AK$88,MATCH($A$3,TQoL_Indexes!#REF!,0)+$A337,MATCH(AI$3,TQoL_Indexes!$B$8:$AK$8,0)),"")</f>
        <v/>
      </c>
      <c r="AJ337" s="86" t="str">
        <f>IFERROR(INDEX(TQoL_Indexes!$B$9:$AK$88,MATCH($A$3,TQoL_Indexes!#REF!,0)+$A337,MATCH(AJ$3,TQoL_Indexes!$B$8:$AK$8,0)),"")</f>
        <v/>
      </c>
      <c r="AK337" s="86" t="str">
        <f>IFERROR(INDEX(TQoL_Indexes!$B$9:$AK$88,MATCH($A$3,TQoL_Indexes!#REF!,0)+$A337,MATCH(AK$3,TQoL_Indexes!$B$8:$AK$8,0)),"")</f>
        <v/>
      </c>
      <c r="AL337" s="86" t="str">
        <f>IFERROR(INDEX(TQoL_Indexes!$B$9:$AK$88,MATCH($A$3,TQoL_Indexes!#REF!,0)+$A337,MATCH(AL$3,TQoL_Indexes!$B$8:$AK$8,0)),"")</f>
        <v/>
      </c>
      <c r="AM337" s="87" t="str">
        <f>IFERROR(INDEX(TQoL_Indexes!$B$9:$AK$88,MATCH($A$3,TQoL_Indexes!#REF!,0)+$A337,MATCH(AM$3,TQoL_Indexes!$B$8:$AK$8,0)),"")</f>
        <v/>
      </c>
    </row>
    <row r="338" spans="1:39">
      <c r="A338" s="58" t="str">
        <f>IFERROR(IF(A337+1&lt;COUNTIF(TQoL_Indexes!#REF!,Aux_Country!$A$3),A337+1,""),"")</f>
        <v/>
      </c>
      <c r="B338" s="121" t="str">
        <f>IFERROR(INDEX(TQoL_Indexes!$B$9:$AK$88,MATCH($A$3,TQoL_Indexes!#REF!,0)+$A338,MATCH(B$3,TQoL_Indexes!$B$8:$AK$8,0)),"")</f>
        <v/>
      </c>
      <c r="C338" s="116" t="str">
        <f>IFERROR(INDEX(TQoL_Indexes!$B$9:$AK$88,MATCH($A$3,TQoL_Indexes!#REF!,0)+$A338,MATCH(C$3,TQoL_Indexes!$B$8:$AK$8,0)),"")</f>
        <v/>
      </c>
      <c r="D338" s="122" t="str">
        <f>IFERROR(INDEX(TQoL_Indexes!$B$9:$AK$88,MATCH($A$3,TQoL_Indexes!#REF!,0)+$A338,MATCH(D$3,TQoL_Indexes!$B$8:$AK$8,0)),"")</f>
        <v/>
      </c>
      <c r="E338" s="86" t="str">
        <f>IFERROR(INDEX(TQoL_Indexes!$B$9:$AK$88,MATCH($A$3,TQoL_Indexes!#REF!,0)+$A338,MATCH(E$3,TQoL_Indexes!$B$8:$AK$8,0)),"")</f>
        <v/>
      </c>
      <c r="F338" s="86" t="str">
        <f>IFERROR(INDEX(TQoL_Indexes!$B$9:$AK$88,MATCH($A$3,TQoL_Indexes!#REF!,0)+$A338,MATCH(F$3,TQoL_Indexes!$B$8:$AK$8,0)),"")</f>
        <v/>
      </c>
      <c r="G338" s="86" t="str">
        <f>IFERROR(INDEX(TQoL_Indexes!$B$9:$AK$88,MATCH($A$3,TQoL_Indexes!#REF!,0)+$A338,MATCH(G$3,TQoL_Indexes!$B$8:$AK$8,0)),"")</f>
        <v/>
      </c>
      <c r="H338" s="86" t="str">
        <f>IFERROR(INDEX(TQoL_Indexes!$B$9:$AK$88,MATCH($A$3,TQoL_Indexes!#REF!,0)+$A338,MATCH(H$3,TQoL_Indexes!$B$8:$AK$8,0)),"")</f>
        <v/>
      </c>
      <c r="I338" s="86" t="str">
        <f>IFERROR(INDEX(TQoL_Indexes!$B$9:$AK$88,MATCH($A$3,TQoL_Indexes!#REF!,0)+$A338,MATCH(I$3,TQoL_Indexes!$B$8:$AK$8,0)),"")</f>
        <v/>
      </c>
      <c r="J338" s="86" t="str">
        <f>IFERROR(INDEX(TQoL_Indexes!$B$9:$AK$88,MATCH($A$3,TQoL_Indexes!#REF!,0)+$A338,MATCH(J$3,TQoL_Indexes!$B$8:$AK$8,0)),"")</f>
        <v/>
      </c>
      <c r="K338" s="86" t="str">
        <f>IFERROR(INDEX(TQoL_Indexes!$B$9:$AK$88,MATCH($A$3,TQoL_Indexes!#REF!,0)+$A338,MATCH(K$3,TQoL_Indexes!$B$8:$AK$8,0)),"")</f>
        <v/>
      </c>
      <c r="L338" s="86" t="str">
        <f>IFERROR(INDEX(TQoL_Indexes!$B$9:$AK$88,MATCH($A$3,TQoL_Indexes!#REF!,0)+$A338,MATCH(L$3,TQoL_Indexes!$B$8:$AK$8,0)),"")</f>
        <v/>
      </c>
      <c r="M338" s="86" t="str">
        <f>IFERROR(INDEX(TQoL_Indexes!$B$9:$AK$88,MATCH($A$3,TQoL_Indexes!#REF!,0)+$A338,MATCH(M$3,TQoL_Indexes!$B$8:$AK$8,0)),"")</f>
        <v/>
      </c>
      <c r="N338" s="86" t="str">
        <f>IFERROR(INDEX(TQoL_Indexes!$B$9:$AK$88,MATCH($A$3,TQoL_Indexes!#REF!,0)+$A338,MATCH(N$3,TQoL_Indexes!$B$8:$AK$8,0)),"")</f>
        <v/>
      </c>
      <c r="O338" s="86" t="str">
        <f>IFERROR(INDEX(TQoL_Indexes!$B$9:$AK$88,MATCH($A$3,TQoL_Indexes!#REF!,0)+$A338,MATCH(O$3,TQoL_Indexes!$B$8:$AK$8,0)),"")</f>
        <v/>
      </c>
      <c r="P338" s="86" t="str">
        <f>IFERROR(INDEX(TQoL_Indexes!$B$9:$AK$88,MATCH($A$3,TQoL_Indexes!#REF!,0)+$A338,MATCH(P$3,TQoL_Indexes!$B$8:$AK$8,0)),"")</f>
        <v/>
      </c>
      <c r="Q338" s="86" t="str">
        <f>IFERROR(INDEX(TQoL_Indexes!$B$9:$AK$88,MATCH($A$3,TQoL_Indexes!#REF!,0)+$A338,MATCH(Q$3,TQoL_Indexes!$B$8:$AK$8,0)),"")</f>
        <v/>
      </c>
      <c r="R338" s="86" t="str">
        <f>IFERROR(INDEX(TQoL_Indexes!$B$9:$AK$88,MATCH($A$3,TQoL_Indexes!#REF!,0)+$A338,MATCH(R$3,TQoL_Indexes!$B$8:$AK$8,0)),"")</f>
        <v/>
      </c>
      <c r="S338" s="86" t="str">
        <f>IFERROR(INDEX(TQoL_Indexes!$B$9:$AK$88,MATCH($A$3,TQoL_Indexes!#REF!,0)+$A338,MATCH(S$3,TQoL_Indexes!$B$8:$AK$8,0)),"")</f>
        <v/>
      </c>
      <c r="T338" s="86" t="str">
        <f>IFERROR(INDEX(TQoL_Indexes!$B$9:$AK$88,MATCH($A$3,TQoL_Indexes!#REF!,0)+$A338,MATCH(T$3,TQoL_Indexes!$B$8:$AK$8,0)),"")</f>
        <v/>
      </c>
      <c r="U338" s="86" t="str">
        <f>IFERROR(INDEX(TQoL_Indexes!$B$9:$AK$88,MATCH($A$3,TQoL_Indexes!#REF!,0)+$A338,MATCH(U$3,TQoL_Indexes!$B$8:$AK$8,0)),"")</f>
        <v/>
      </c>
      <c r="V338" s="86" t="str">
        <f>IFERROR(INDEX(TQoL_Indexes!$B$9:$AK$88,MATCH($A$3,TQoL_Indexes!#REF!,0)+$A338,MATCH(V$3,TQoL_Indexes!$B$8:$AK$8,0)),"")</f>
        <v/>
      </c>
      <c r="W338" s="86" t="str">
        <f>IFERROR(INDEX(TQoL_Indexes!$B$9:$AK$88,MATCH($A$3,TQoL_Indexes!#REF!,0)+$A338,MATCH(W$3,TQoL_Indexes!$B$8:$AK$8,0)),"")</f>
        <v/>
      </c>
      <c r="X338" s="86" t="str">
        <f>IFERROR(INDEX(TQoL_Indexes!$B$9:$AK$88,MATCH($A$3,TQoL_Indexes!#REF!,0)+$A338,MATCH(X$3,TQoL_Indexes!$B$8:$AK$8,0)),"")</f>
        <v/>
      </c>
      <c r="Y338" s="86" t="str">
        <f>IFERROR(INDEX(TQoL_Indexes!$B$9:$AK$88,MATCH($A$3,TQoL_Indexes!#REF!,0)+$A338,MATCH(Y$3,TQoL_Indexes!$B$8:$AK$8,0)),"")</f>
        <v/>
      </c>
      <c r="Z338" s="86" t="str">
        <f>IFERROR(INDEX(TQoL_Indexes!$B$9:$AK$88,MATCH($A$3,TQoL_Indexes!#REF!,0)+$A338,MATCH(Z$3,TQoL_Indexes!$B$8:$AK$8,0)),"")</f>
        <v/>
      </c>
      <c r="AA338" s="86" t="str">
        <f>IFERROR(INDEX(TQoL_Indexes!$B$9:$AK$88,MATCH($A$3,TQoL_Indexes!#REF!,0)+$A338,MATCH(AA$3,TQoL_Indexes!$B$8:$AK$8,0)),"")</f>
        <v/>
      </c>
      <c r="AB338" s="86" t="str">
        <f>IFERROR(INDEX(TQoL_Indexes!$B$9:$AK$88,MATCH($A$3,TQoL_Indexes!#REF!,0)+$A338,MATCH(AB$3,TQoL_Indexes!$B$8:$AK$8,0)),"")</f>
        <v/>
      </c>
      <c r="AC338" s="86" t="str">
        <f>IFERROR(INDEX(TQoL_Indexes!$B$9:$AK$88,MATCH($A$3,TQoL_Indexes!#REF!,0)+$A338,MATCH(AC$3,TQoL_Indexes!$B$8:$AK$8,0)),"")</f>
        <v/>
      </c>
      <c r="AD338" s="86" t="str">
        <f>IFERROR(INDEX(TQoL_Indexes!$B$9:$AK$88,MATCH($A$3,TQoL_Indexes!#REF!,0)+$A338,MATCH(AD$3,TQoL_Indexes!$B$8:$AK$8,0)),"")</f>
        <v/>
      </c>
      <c r="AE338" s="86" t="str">
        <f>IFERROR(INDEX(TQoL_Indexes!$B$9:$AK$88,MATCH($A$3,TQoL_Indexes!#REF!,0)+$A338,MATCH(AE$3,TQoL_Indexes!$B$8:$AK$8,0)),"")</f>
        <v/>
      </c>
      <c r="AF338" s="86" t="str">
        <f>IFERROR(INDEX(TQoL_Indexes!$B$9:$AK$88,MATCH($A$3,TQoL_Indexes!#REF!,0)+$A338,MATCH(AF$3,TQoL_Indexes!$B$8:$AK$8,0)),"")</f>
        <v/>
      </c>
      <c r="AG338" s="86" t="str">
        <f>IFERROR(INDEX(TQoL_Indexes!$B$9:$AK$88,MATCH($A$3,TQoL_Indexes!#REF!,0)+$A338,MATCH(AG$3,TQoL_Indexes!$B$8:$AK$8,0)),"")</f>
        <v/>
      </c>
      <c r="AH338" s="86" t="str">
        <f>IFERROR(INDEX(TQoL_Indexes!$B$9:$AK$88,MATCH($A$3,TQoL_Indexes!#REF!,0)+$A338,MATCH(AH$3,TQoL_Indexes!$B$8:$AK$8,0)),"")</f>
        <v/>
      </c>
      <c r="AI338" s="86" t="str">
        <f>IFERROR(INDEX(TQoL_Indexes!$B$9:$AK$88,MATCH($A$3,TQoL_Indexes!#REF!,0)+$A338,MATCH(AI$3,TQoL_Indexes!$B$8:$AK$8,0)),"")</f>
        <v/>
      </c>
      <c r="AJ338" s="86" t="str">
        <f>IFERROR(INDEX(TQoL_Indexes!$B$9:$AK$88,MATCH($A$3,TQoL_Indexes!#REF!,0)+$A338,MATCH(AJ$3,TQoL_Indexes!$B$8:$AK$8,0)),"")</f>
        <v/>
      </c>
      <c r="AK338" s="86" t="str">
        <f>IFERROR(INDEX(TQoL_Indexes!$B$9:$AK$88,MATCH($A$3,TQoL_Indexes!#REF!,0)+$A338,MATCH(AK$3,TQoL_Indexes!$B$8:$AK$8,0)),"")</f>
        <v/>
      </c>
      <c r="AL338" s="86" t="str">
        <f>IFERROR(INDEX(TQoL_Indexes!$B$9:$AK$88,MATCH($A$3,TQoL_Indexes!#REF!,0)+$A338,MATCH(AL$3,TQoL_Indexes!$B$8:$AK$8,0)),"")</f>
        <v/>
      </c>
      <c r="AM338" s="87" t="str">
        <f>IFERROR(INDEX(TQoL_Indexes!$B$9:$AK$88,MATCH($A$3,TQoL_Indexes!#REF!,0)+$A338,MATCH(AM$3,TQoL_Indexes!$B$8:$AK$8,0)),"")</f>
        <v/>
      </c>
    </row>
    <row r="339" spans="1:39">
      <c r="A339" s="58" t="str">
        <f>IFERROR(IF(A338+1&lt;COUNTIF(TQoL_Indexes!#REF!,Aux_Country!$A$3),A338+1,""),"")</f>
        <v/>
      </c>
      <c r="B339" s="121" t="str">
        <f>IFERROR(INDEX(TQoL_Indexes!$B$9:$AK$88,MATCH($A$3,TQoL_Indexes!#REF!,0)+$A339,MATCH(B$3,TQoL_Indexes!$B$8:$AK$8,0)),"")</f>
        <v/>
      </c>
      <c r="C339" s="116" t="str">
        <f>IFERROR(INDEX(TQoL_Indexes!$B$9:$AK$88,MATCH($A$3,TQoL_Indexes!#REF!,0)+$A339,MATCH(C$3,TQoL_Indexes!$B$8:$AK$8,0)),"")</f>
        <v/>
      </c>
      <c r="D339" s="122" t="str">
        <f>IFERROR(INDEX(TQoL_Indexes!$B$9:$AK$88,MATCH($A$3,TQoL_Indexes!#REF!,0)+$A339,MATCH(D$3,TQoL_Indexes!$B$8:$AK$8,0)),"")</f>
        <v/>
      </c>
      <c r="E339" s="86" t="str">
        <f>IFERROR(INDEX(TQoL_Indexes!$B$9:$AK$88,MATCH($A$3,TQoL_Indexes!#REF!,0)+$A339,MATCH(E$3,TQoL_Indexes!$B$8:$AK$8,0)),"")</f>
        <v/>
      </c>
      <c r="F339" s="86" t="str">
        <f>IFERROR(INDEX(TQoL_Indexes!$B$9:$AK$88,MATCH($A$3,TQoL_Indexes!#REF!,0)+$A339,MATCH(F$3,TQoL_Indexes!$B$8:$AK$8,0)),"")</f>
        <v/>
      </c>
      <c r="G339" s="86" t="str">
        <f>IFERROR(INDEX(TQoL_Indexes!$B$9:$AK$88,MATCH($A$3,TQoL_Indexes!#REF!,0)+$A339,MATCH(G$3,TQoL_Indexes!$B$8:$AK$8,0)),"")</f>
        <v/>
      </c>
      <c r="H339" s="86" t="str">
        <f>IFERROR(INDEX(TQoL_Indexes!$B$9:$AK$88,MATCH($A$3,TQoL_Indexes!#REF!,0)+$A339,MATCH(H$3,TQoL_Indexes!$B$8:$AK$8,0)),"")</f>
        <v/>
      </c>
      <c r="I339" s="86" t="str">
        <f>IFERROR(INDEX(TQoL_Indexes!$B$9:$AK$88,MATCH($A$3,TQoL_Indexes!#REF!,0)+$A339,MATCH(I$3,TQoL_Indexes!$B$8:$AK$8,0)),"")</f>
        <v/>
      </c>
      <c r="J339" s="86" t="str">
        <f>IFERROR(INDEX(TQoL_Indexes!$B$9:$AK$88,MATCH($A$3,TQoL_Indexes!#REF!,0)+$A339,MATCH(J$3,TQoL_Indexes!$B$8:$AK$8,0)),"")</f>
        <v/>
      </c>
      <c r="K339" s="86" t="str">
        <f>IFERROR(INDEX(TQoL_Indexes!$B$9:$AK$88,MATCH($A$3,TQoL_Indexes!#REF!,0)+$A339,MATCH(K$3,TQoL_Indexes!$B$8:$AK$8,0)),"")</f>
        <v/>
      </c>
      <c r="L339" s="86" t="str">
        <f>IFERROR(INDEX(TQoL_Indexes!$B$9:$AK$88,MATCH($A$3,TQoL_Indexes!#REF!,0)+$A339,MATCH(L$3,TQoL_Indexes!$B$8:$AK$8,0)),"")</f>
        <v/>
      </c>
      <c r="M339" s="86" t="str">
        <f>IFERROR(INDEX(TQoL_Indexes!$B$9:$AK$88,MATCH($A$3,TQoL_Indexes!#REF!,0)+$A339,MATCH(M$3,TQoL_Indexes!$B$8:$AK$8,0)),"")</f>
        <v/>
      </c>
      <c r="N339" s="86" t="str">
        <f>IFERROR(INDEX(TQoL_Indexes!$B$9:$AK$88,MATCH($A$3,TQoL_Indexes!#REF!,0)+$A339,MATCH(N$3,TQoL_Indexes!$B$8:$AK$8,0)),"")</f>
        <v/>
      </c>
      <c r="O339" s="86" t="str">
        <f>IFERROR(INDEX(TQoL_Indexes!$B$9:$AK$88,MATCH($A$3,TQoL_Indexes!#REF!,0)+$A339,MATCH(O$3,TQoL_Indexes!$B$8:$AK$8,0)),"")</f>
        <v/>
      </c>
      <c r="P339" s="86" t="str">
        <f>IFERROR(INDEX(TQoL_Indexes!$B$9:$AK$88,MATCH($A$3,TQoL_Indexes!#REF!,0)+$A339,MATCH(P$3,TQoL_Indexes!$B$8:$AK$8,0)),"")</f>
        <v/>
      </c>
      <c r="Q339" s="86" t="str">
        <f>IFERROR(INDEX(TQoL_Indexes!$B$9:$AK$88,MATCH($A$3,TQoL_Indexes!#REF!,0)+$A339,MATCH(Q$3,TQoL_Indexes!$B$8:$AK$8,0)),"")</f>
        <v/>
      </c>
      <c r="R339" s="86" t="str">
        <f>IFERROR(INDEX(TQoL_Indexes!$B$9:$AK$88,MATCH($A$3,TQoL_Indexes!#REF!,0)+$A339,MATCH(R$3,TQoL_Indexes!$B$8:$AK$8,0)),"")</f>
        <v/>
      </c>
      <c r="S339" s="86" t="str">
        <f>IFERROR(INDEX(TQoL_Indexes!$B$9:$AK$88,MATCH($A$3,TQoL_Indexes!#REF!,0)+$A339,MATCH(S$3,TQoL_Indexes!$B$8:$AK$8,0)),"")</f>
        <v/>
      </c>
      <c r="T339" s="86" t="str">
        <f>IFERROR(INDEX(TQoL_Indexes!$B$9:$AK$88,MATCH($A$3,TQoL_Indexes!#REF!,0)+$A339,MATCH(T$3,TQoL_Indexes!$B$8:$AK$8,0)),"")</f>
        <v/>
      </c>
      <c r="U339" s="86" t="str">
        <f>IFERROR(INDEX(TQoL_Indexes!$B$9:$AK$88,MATCH($A$3,TQoL_Indexes!#REF!,0)+$A339,MATCH(U$3,TQoL_Indexes!$B$8:$AK$8,0)),"")</f>
        <v/>
      </c>
      <c r="V339" s="86" t="str">
        <f>IFERROR(INDEX(TQoL_Indexes!$B$9:$AK$88,MATCH($A$3,TQoL_Indexes!#REF!,0)+$A339,MATCH(V$3,TQoL_Indexes!$B$8:$AK$8,0)),"")</f>
        <v/>
      </c>
      <c r="W339" s="86" t="str">
        <f>IFERROR(INDEX(TQoL_Indexes!$B$9:$AK$88,MATCH($A$3,TQoL_Indexes!#REF!,0)+$A339,MATCH(W$3,TQoL_Indexes!$B$8:$AK$8,0)),"")</f>
        <v/>
      </c>
      <c r="X339" s="86" t="str">
        <f>IFERROR(INDEX(TQoL_Indexes!$B$9:$AK$88,MATCH($A$3,TQoL_Indexes!#REF!,0)+$A339,MATCH(X$3,TQoL_Indexes!$B$8:$AK$8,0)),"")</f>
        <v/>
      </c>
      <c r="Y339" s="86" t="str">
        <f>IFERROR(INDEX(TQoL_Indexes!$B$9:$AK$88,MATCH($A$3,TQoL_Indexes!#REF!,0)+$A339,MATCH(Y$3,TQoL_Indexes!$B$8:$AK$8,0)),"")</f>
        <v/>
      </c>
      <c r="Z339" s="86" t="str">
        <f>IFERROR(INDEX(TQoL_Indexes!$B$9:$AK$88,MATCH($A$3,TQoL_Indexes!#REF!,0)+$A339,MATCH(Z$3,TQoL_Indexes!$B$8:$AK$8,0)),"")</f>
        <v/>
      </c>
      <c r="AA339" s="86" t="str">
        <f>IFERROR(INDEX(TQoL_Indexes!$B$9:$AK$88,MATCH($A$3,TQoL_Indexes!#REF!,0)+$A339,MATCH(AA$3,TQoL_Indexes!$B$8:$AK$8,0)),"")</f>
        <v/>
      </c>
      <c r="AB339" s="86" t="str">
        <f>IFERROR(INDEX(TQoL_Indexes!$B$9:$AK$88,MATCH($A$3,TQoL_Indexes!#REF!,0)+$A339,MATCH(AB$3,TQoL_Indexes!$B$8:$AK$8,0)),"")</f>
        <v/>
      </c>
      <c r="AC339" s="86" t="str">
        <f>IFERROR(INDEX(TQoL_Indexes!$B$9:$AK$88,MATCH($A$3,TQoL_Indexes!#REF!,0)+$A339,MATCH(AC$3,TQoL_Indexes!$B$8:$AK$8,0)),"")</f>
        <v/>
      </c>
      <c r="AD339" s="86" t="str">
        <f>IFERROR(INDEX(TQoL_Indexes!$B$9:$AK$88,MATCH($A$3,TQoL_Indexes!#REF!,0)+$A339,MATCH(AD$3,TQoL_Indexes!$B$8:$AK$8,0)),"")</f>
        <v/>
      </c>
      <c r="AE339" s="86" t="str">
        <f>IFERROR(INDEX(TQoL_Indexes!$B$9:$AK$88,MATCH($A$3,TQoL_Indexes!#REF!,0)+$A339,MATCH(AE$3,TQoL_Indexes!$B$8:$AK$8,0)),"")</f>
        <v/>
      </c>
      <c r="AF339" s="86" t="str">
        <f>IFERROR(INDEX(TQoL_Indexes!$B$9:$AK$88,MATCH($A$3,TQoL_Indexes!#REF!,0)+$A339,MATCH(AF$3,TQoL_Indexes!$B$8:$AK$8,0)),"")</f>
        <v/>
      </c>
      <c r="AG339" s="86" t="str">
        <f>IFERROR(INDEX(TQoL_Indexes!$B$9:$AK$88,MATCH($A$3,TQoL_Indexes!#REF!,0)+$A339,MATCH(AG$3,TQoL_Indexes!$B$8:$AK$8,0)),"")</f>
        <v/>
      </c>
      <c r="AH339" s="86" t="str">
        <f>IFERROR(INDEX(TQoL_Indexes!$B$9:$AK$88,MATCH($A$3,TQoL_Indexes!#REF!,0)+$A339,MATCH(AH$3,TQoL_Indexes!$B$8:$AK$8,0)),"")</f>
        <v/>
      </c>
      <c r="AI339" s="86" t="str">
        <f>IFERROR(INDEX(TQoL_Indexes!$B$9:$AK$88,MATCH($A$3,TQoL_Indexes!#REF!,0)+$A339,MATCH(AI$3,TQoL_Indexes!$B$8:$AK$8,0)),"")</f>
        <v/>
      </c>
      <c r="AJ339" s="86" t="str">
        <f>IFERROR(INDEX(TQoL_Indexes!$B$9:$AK$88,MATCH($A$3,TQoL_Indexes!#REF!,0)+$A339,MATCH(AJ$3,TQoL_Indexes!$B$8:$AK$8,0)),"")</f>
        <v/>
      </c>
      <c r="AK339" s="86" t="str">
        <f>IFERROR(INDEX(TQoL_Indexes!$B$9:$AK$88,MATCH($A$3,TQoL_Indexes!#REF!,0)+$A339,MATCH(AK$3,TQoL_Indexes!$B$8:$AK$8,0)),"")</f>
        <v/>
      </c>
      <c r="AL339" s="86" t="str">
        <f>IFERROR(INDEX(TQoL_Indexes!$B$9:$AK$88,MATCH($A$3,TQoL_Indexes!#REF!,0)+$A339,MATCH(AL$3,TQoL_Indexes!$B$8:$AK$8,0)),"")</f>
        <v/>
      </c>
      <c r="AM339" s="87" t="str">
        <f>IFERROR(INDEX(TQoL_Indexes!$B$9:$AK$88,MATCH($A$3,TQoL_Indexes!#REF!,0)+$A339,MATCH(AM$3,TQoL_Indexes!$B$8:$AK$8,0)),"")</f>
        <v/>
      </c>
    </row>
    <row r="340" spans="1:39">
      <c r="A340" s="58" t="str">
        <f>IFERROR(IF(A339+1&lt;COUNTIF(TQoL_Indexes!#REF!,Aux_Country!$A$3),A339+1,""),"")</f>
        <v/>
      </c>
      <c r="B340" s="121" t="str">
        <f>IFERROR(INDEX(TQoL_Indexes!$B$9:$AK$88,MATCH($A$3,TQoL_Indexes!#REF!,0)+$A340,MATCH(B$3,TQoL_Indexes!$B$8:$AK$8,0)),"")</f>
        <v/>
      </c>
      <c r="C340" s="116" t="str">
        <f>IFERROR(INDEX(TQoL_Indexes!$B$9:$AK$88,MATCH($A$3,TQoL_Indexes!#REF!,0)+$A340,MATCH(C$3,TQoL_Indexes!$B$8:$AK$8,0)),"")</f>
        <v/>
      </c>
      <c r="D340" s="122" t="str">
        <f>IFERROR(INDEX(TQoL_Indexes!$B$9:$AK$88,MATCH($A$3,TQoL_Indexes!#REF!,0)+$A340,MATCH(D$3,TQoL_Indexes!$B$8:$AK$8,0)),"")</f>
        <v/>
      </c>
      <c r="E340" s="86" t="str">
        <f>IFERROR(INDEX(TQoL_Indexes!$B$9:$AK$88,MATCH($A$3,TQoL_Indexes!#REF!,0)+$A340,MATCH(E$3,TQoL_Indexes!$B$8:$AK$8,0)),"")</f>
        <v/>
      </c>
      <c r="F340" s="86" t="str">
        <f>IFERROR(INDEX(TQoL_Indexes!$B$9:$AK$88,MATCH($A$3,TQoL_Indexes!#REF!,0)+$A340,MATCH(F$3,TQoL_Indexes!$B$8:$AK$8,0)),"")</f>
        <v/>
      </c>
      <c r="G340" s="86" t="str">
        <f>IFERROR(INDEX(TQoL_Indexes!$B$9:$AK$88,MATCH($A$3,TQoL_Indexes!#REF!,0)+$A340,MATCH(G$3,TQoL_Indexes!$B$8:$AK$8,0)),"")</f>
        <v/>
      </c>
      <c r="H340" s="86" t="str">
        <f>IFERROR(INDEX(TQoL_Indexes!$B$9:$AK$88,MATCH($A$3,TQoL_Indexes!#REF!,0)+$A340,MATCH(H$3,TQoL_Indexes!$B$8:$AK$8,0)),"")</f>
        <v/>
      </c>
      <c r="I340" s="86" t="str">
        <f>IFERROR(INDEX(TQoL_Indexes!$B$9:$AK$88,MATCH($A$3,TQoL_Indexes!#REF!,0)+$A340,MATCH(I$3,TQoL_Indexes!$B$8:$AK$8,0)),"")</f>
        <v/>
      </c>
      <c r="J340" s="86" t="str">
        <f>IFERROR(INDEX(TQoL_Indexes!$B$9:$AK$88,MATCH($A$3,TQoL_Indexes!#REF!,0)+$A340,MATCH(J$3,TQoL_Indexes!$B$8:$AK$8,0)),"")</f>
        <v/>
      </c>
      <c r="K340" s="86" t="str">
        <f>IFERROR(INDEX(TQoL_Indexes!$B$9:$AK$88,MATCH($A$3,TQoL_Indexes!#REF!,0)+$A340,MATCH(K$3,TQoL_Indexes!$B$8:$AK$8,0)),"")</f>
        <v/>
      </c>
      <c r="L340" s="86" t="str">
        <f>IFERROR(INDEX(TQoL_Indexes!$B$9:$AK$88,MATCH($A$3,TQoL_Indexes!#REF!,0)+$A340,MATCH(L$3,TQoL_Indexes!$B$8:$AK$8,0)),"")</f>
        <v/>
      </c>
      <c r="M340" s="86" t="str">
        <f>IFERROR(INDEX(TQoL_Indexes!$B$9:$AK$88,MATCH($A$3,TQoL_Indexes!#REF!,0)+$A340,MATCH(M$3,TQoL_Indexes!$B$8:$AK$8,0)),"")</f>
        <v/>
      </c>
      <c r="N340" s="86" t="str">
        <f>IFERROR(INDEX(TQoL_Indexes!$B$9:$AK$88,MATCH($A$3,TQoL_Indexes!#REF!,0)+$A340,MATCH(N$3,TQoL_Indexes!$B$8:$AK$8,0)),"")</f>
        <v/>
      </c>
      <c r="O340" s="86" t="str">
        <f>IFERROR(INDEX(TQoL_Indexes!$B$9:$AK$88,MATCH($A$3,TQoL_Indexes!#REF!,0)+$A340,MATCH(O$3,TQoL_Indexes!$B$8:$AK$8,0)),"")</f>
        <v/>
      </c>
      <c r="P340" s="86" t="str">
        <f>IFERROR(INDEX(TQoL_Indexes!$B$9:$AK$88,MATCH($A$3,TQoL_Indexes!#REF!,0)+$A340,MATCH(P$3,TQoL_Indexes!$B$8:$AK$8,0)),"")</f>
        <v/>
      </c>
      <c r="Q340" s="86" t="str">
        <f>IFERROR(INDEX(TQoL_Indexes!$B$9:$AK$88,MATCH($A$3,TQoL_Indexes!#REF!,0)+$A340,MATCH(Q$3,TQoL_Indexes!$B$8:$AK$8,0)),"")</f>
        <v/>
      </c>
      <c r="R340" s="86" t="str">
        <f>IFERROR(INDEX(TQoL_Indexes!$B$9:$AK$88,MATCH($A$3,TQoL_Indexes!#REF!,0)+$A340,MATCH(R$3,TQoL_Indexes!$B$8:$AK$8,0)),"")</f>
        <v/>
      </c>
      <c r="S340" s="86" t="str">
        <f>IFERROR(INDEX(TQoL_Indexes!$B$9:$AK$88,MATCH($A$3,TQoL_Indexes!#REF!,0)+$A340,MATCH(S$3,TQoL_Indexes!$B$8:$AK$8,0)),"")</f>
        <v/>
      </c>
      <c r="T340" s="86" t="str">
        <f>IFERROR(INDEX(TQoL_Indexes!$B$9:$AK$88,MATCH($A$3,TQoL_Indexes!#REF!,0)+$A340,MATCH(T$3,TQoL_Indexes!$B$8:$AK$8,0)),"")</f>
        <v/>
      </c>
      <c r="U340" s="86" t="str">
        <f>IFERROR(INDEX(TQoL_Indexes!$B$9:$AK$88,MATCH($A$3,TQoL_Indexes!#REF!,0)+$A340,MATCH(U$3,TQoL_Indexes!$B$8:$AK$8,0)),"")</f>
        <v/>
      </c>
      <c r="V340" s="86" t="str">
        <f>IFERROR(INDEX(TQoL_Indexes!$B$9:$AK$88,MATCH($A$3,TQoL_Indexes!#REF!,0)+$A340,MATCH(V$3,TQoL_Indexes!$B$8:$AK$8,0)),"")</f>
        <v/>
      </c>
      <c r="W340" s="86" t="str">
        <f>IFERROR(INDEX(TQoL_Indexes!$B$9:$AK$88,MATCH($A$3,TQoL_Indexes!#REF!,0)+$A340,MATCH(W$3,TQoL_Indexes!$B$8:$AK$8,0)),"")</f>
        <v/>
      </c>
      <c r="X340" s="86" t="str">
        <f>IFERROR(INDEX(TQoL_Indexes!$B$9:$AK$88,MATCH($A$3,TQoL_Indexes!#REF!,0)+$A340,MATCH(X$3,TQoL_Indexes!$B$8:$AK$8,0)),"")</f>
        <v/>
      </c>
      <c r="Y340" s="86" t="str">
        <f>IFERROR(INDEX(TQoL_Indexes!$B$9:$AK$88,MATCH($A$3,TQoL_Indexes!#REF!,0)+$A340,MATCH(Y$3,TQoL_Indexes!$B$8:$AK$8,0)),"")</f>
        <v/>
      </c>
      <c r="Z340" s="86" t="str">
        <f>IFERROR(INDEX(TQoL_Indexes!$B$9:$AK$88,MATCH($A$3,TQoL_Indexes!#REF!,0)+$A340,MATCH(Z$3,TQoL_Indexes!$B$8:$AK$8,0)),"")</f>
        <v/>
      </c>
      <c r="AA340" s="86" t="str">
        <f>IFERROR(INDEX(TQoL_Indexes!$B$9:$AK$88,MATCH($A$3,TQoL_Indexes!#REF!,0)+$A340,MATCH(AA$3,TQoL_Indexes!$B$8:$AK$8,0)),"")</f>
        <v/>
      </c>
      <c r="AB340" s="86" t="str">
        <f>IFERROR(INDEX(TQoL_Indexes!$B$9:$AK$88,MATCH($A$3,TQoL_Indexes!#REF!,0)+$A340,MATCH(AB$3,TQoL_Indexes!$B$8:$AK$8,0)),"")</f>
        <v/>
      </c>
      <c r="AC340" s="86" t="str">
        <f>IFERROR(INDEX(TQoL_Indexes!$B$9:$AK$88,MATCH($A$3,TQoL_Indexes!#REF!,0)+$A340,MATCH(AC$3,TQoL_Indexes!$B$8:$AK$8,0)),"")</f>
        <v/>
      </c>
      <c r="AD340" s="86" t="str">
        <f>IFERROR(INDEX(TQoL_Indexes!$B$9:$AK$88,MATCH($A$3,TQoL_Indexes!#REF!,0)+$A340,MATCH(AD$3,TQoL_Indexes!$B$8:$AK$8,0)),"")</f>
        <v/>
      </c>
      <c r="AE340" s="86" t="str">
        <f>IFERROR(INDEX(TQoL_Indexes!$B$9:$AK$88,MATCH($A$3,TQoL_Indexes!#REF!,0)+$A340,MATCH(AE$3,TQoL_Indexes!$B$8:$AK$8,0)),"")</f>
        <v/>
      </c>
      <c r="AF340" s="86" t="str">
        <f>IFERROR(INDEX(TQoL_Indexes!$B$9:$AK$88,MATCH($A$3,TQoL_Indexes!#REF!,0)+$A340,MATCH(AF$3,TQoL_Indexes!$B$8:$AK$8,0)),"")</f>
        <v/>
      </c>
      <c r="AG340" s="86" t="str">
        <f>IFERROR(INDEX(TQoL_Indexes!$B$9:$AK$88,MATCH($A$3,TQoL_Indexes!#REF!,0)+$A340,MATCH(AG$3,TQoL_Indexes!$B$8:$AK$8,0)),"")</f>
        <v/>
      </c>
      <c r="AH340" s="86" t="str">
        <f>IFERROR(INDEX(TQoL_Indexes!$B$9:$AK$88,MATCH($A$3,TQoL_Indexes!#REF!,0)+$A340,MATCH(AH$3,TQoL_Indexes!$B$8:$AK$8,0)),"")</f>
        <v/>
      </c>
      <c r="AI340" s="86" t="str">
        <f>IFERROR(INDEX(TQoL_Indexes!$B$9:$AK$88,MATCH($A$3,TQoL_Indexes!#REF!,0)+$A340,MATCH(AI$3,TQoL_Indexes!$B$8:$AK$8,0)),"")</f>
        <v/>
      </c>
      <c r="AJ340" s="86" t="str">
        <f>IFERROR(INDEX(TQoL_Indexes!$B$9:$AK$88,MATCH($A$3,TQoL_Indexes!#REF!,0)+$A340,MATCH(AJ$3,TQoL_Indexes!$B$8:$AK$8,0)),"")</f>
        <v/>
      </c>
      <c r="AK340" s="86" t="str">
        <f>IFERROR(INDEX(TQoL_Indexes!$B$9:$AK$88,MATCH($A$3,TQoL_Indexes!#REF!,0)+$A340,MATCH(AK$3,TQoL_Indexes!$B$8:$AK$8,0)),"")</f>
        <v/>
      </c>
      <c r="AL340" s="86" t="str">
        <f>IFERROR(INDEX(TQoL_Indexes!$B$9:$AK$88,MATCH($A$3,TQoL_Indexes!#REF!,0)+$A340,MATCH(AL$3,TQoL_Indexes!$B$8:$AK$8,0)),"")</f>
        <v/>
      </c>
      <c r="AM340" s="87" t="str">
        <f>IFERROR(INDEX(TQoL_Indexes!$B$9:$AK$88,MATCH($A$3,TQoL_Indexes!#REF!,0)+$A340,MATCH(AM$3,TQoL_Indexes!$B$8:$AK$8,0)),"")</f>
        <v/>
      </c>
    </row>
    <row r="341" spans="1:39">
      <c r="A341" s="58" t="str">
        <f>IFERROR(IF(A340+1&lt;COUNTIF(TQoL_Indexes!#REF!,Aux_Country!$A$3),A340+1,""),"")</f>
        <v/>
      </c>
      <c r="B341" s="121" t="str">
        <f>IFERROR(INDEX(TQoL_Indexes!$B$9:$AK$88,MATCH($A$3,TQoL_Indexes!#REF!,0)+$A341,MATCH(B$3,TQoL_Indexes!$B$8:$AK$8,0)),"")</f>
        <v/>
      </c>
      <c r="C341" s="116" t="str">
        <f>IFERROR(INDEX(TQoL_Indexes!$B$9:$AK$88,MATCH($A$3,TQoL_Indexes!#REF!,0)+$A341,MATCH(C$3,TQoL_Indexes!$B$8:$AK$8,0)),"")</f>
        <v/>
      </c>
      <c r="D341" s="122" t="str">
        <f>IFERROR(INDEX(TQoL_Indexes!$B$9:$AK$88,MATCH($A$3,TQoL_Indexes!#REF!,0)+$A341,MATCH(D$3,TQoL_Indexes!$B$8:$AK$8,0)),"")</f>
        <v/>
      </c>
      <c r="E341" s="86" t="str">
        <f>IFERROR(INDEX(TQoL_Indexes!$B$9:$AK$88,MATCH($A$3,TQoL_Indexes!#REF!,0)+$A341,MATCH(E$3,TQoL_Indexes!$B$8:$AK$8,0)),"")</f>
        <v/>
      </c>
      <c r="F341" s="86" t="str">
        <f>IFERROR(INDEX(TQoL_Indexes!$B$9:$AK$88,MATCH($A$3,TQoL_Indexes!#REF!,0)+$A341,MATCH(F$3,TQoL_Indexes!$B$8:$AK$8,0)),"")</f>
        <v/>
      </c>
      <c r="G341" s="86" t="str">
        <f>IFERROR(INDEX(TQoL_Indexes!$B$9:$AK$88,MATCH($A$3,TQoL_Indexes!#REF!,0)+$A341,MATCH(G$3,TQoL_Indexes!$B$8:$AK$8,0)),"")</f>
        <v/>
      </c>
      <c r="H341" s="86" t="str">
        <f>IFERROR(INDEX(TQoL_Indexes!$B$9:$AK$88,MATCH($A$3,TQoL_Indexes!#REF!,0)+$A341,MATCH(H$3,TQoL_Indexes!$B$8:$AK$8,0)),"")</f>
        <v/>
      </c>
      <c r="I341" s="86" t="str">
        <f>IFERROR(INDEX(TQoL_Indexes!$B$9:$AK$88,MATCH($A$3,TQoL_Indexes!#REF!,0)+$A341,MATCH(I$3,TQoL_Indexes!$B$8:$AK$8,0)),"")</f>
        <v/>
      </c>
      <c r="J341" s="86" t="str">
        <f>IFERROR(INDEX(TQoL_Indexes!$B$9:$AK$88,MATCH($A$3,TQoL_Indexes!#REF!,0)+$A341,MATCH(J$3,TQoL_Indexes!$B$8:$AK$8,0)),"")</f>
        <v/>
      </c>
      <c r="K341" s="86" t="str">
        <f>IFERROR(INDEX(TQoL_Indexes!$B$9:$AK$88,MATCH($A$3,TQoL_Indexes!#REF!,0)+$A341,MATCH(K$3,TQoL_Indexes!$B$8:$AK$8,0)),"")</f>
        <v/>
      </c>
      <c r="L341" s="86" t="str">
        <f>IFERROR(INDEX(TQoL_Indexes!$B$9:$AK$88,MATCH($A$3,TQoL_Indexes!#REF!,0)+$A341,MATCH(L$3,TQoL_Indexes!$B$8:$AK$8,0)),"")</f>
        <v/>
      </c>
      <c r="M341" s="86" t="str">
        <f>IFERROR(INDEX(TQoL_Indexes!$B$9:$AK$88,MATCH($A$3,TQoL_Indexes!#REF!,0)+$A341,MATCH(M$3,TQoL_Indexes!$B$8:$AK$8,0)),"")</f>
        <v/>
      </c>
      <c r="N341" s="86" t="str">
        <f>IFERROR(INDEX(TQoL_Indexes!$B$9:$AK$88,MATCH($A$3,TQoL_Indexes!#REF!,0)+$A341,MATCH(N$3,TQoL_Indexes!$B$8:$AK$8,0)),"")</f>
        <v/>
      </c>
      <c r="O341" s="86" t="str">
        <f>IFERROR(INDEX(TQoL_Indexes!$B$9:$AK$88,MATCH($A$3,TQoL_Indexes!#REF!,0)+$A341,MATCH(O$3,TQoL_Indexes!$B$8:$AK$8,0)),"")</f>
        <v/>
      </c>
      <c r="P341" s="86" t="str">
        <f>IFERROR(INDEX(TQoL_Indexes!$B$9:$AK$88,MATCH($A$3,TQoL_Indexes!#REF!,0)+$A341,MATCH(P$3,TQoL_Indexes!$B$8:$AK$8,0)),"")</f>
        <v/>
      </c>
      <c r="Q341" s="86" t="str">
        <f>IFERROR(INDEX(TQoL_Indexes!$B$9:$AK$88,MATCH($A$3,TQoL_Indexes!#REF!,0)+$A341,MATCH(Q$3,TQoL_Indexes!$B$8:$AK$8,0)),"")</f>
        <v/>
      </c>
      <c r="R341" s="86" t="str">
        <f>IFERROR(INDEX(TQoL_Indexes!$B$9:$AK$88,MATCH($A$3,TQoL_Indexes!#REF!,0)+$A341,MATCH(R$3,TQoL_Indexes!$B$8:$AK$8,0)),"")</f>
        <v/>
      </c>
      <c r="S341" s="86" t="str">
        <f>IFERROR(INDEX(TQoL_Indexes!$B$9:$AK$88,MATCH($A$3,TQoL_Indexes!#REF!,0)+$A341,MATCH(S$3,TQoL_Indexes!$B$8:$AK$8,0)),"")</f>
        <v/>
      </c>
      <c r="T341" s="86" t="str">
        <f>IFERROR(INDEX(TQoL_Indexes!$B$9:$AK$88,MATCH($A$3,TQoL_Indexes!#REF!,0)+$A341,MATCH(T$3,TQoL_Indexes!$B$8:$AK$8,0)),"")</f>
        <v/>
      </c>
      <c r="U341" s="86" t="str">
        <f>IFERROR(INDEX(TQoL_Indexes!$B$9:$AK$88,MATCH($A$3,TQoL_Indexes!#REF!,0)+$A341,MATCH(U$3,TQoL_Indexes!$B$8:$AK$8,0)),"")</f>
        <v/>
      </c>
      <c r="V341" s="86" t="str">
        <f>IFERROR(INDEX(TQoL_Indexes!$B$9:$AK$88,MATCH($A$3,TQoL_Indexes!#REF!,0)+$A341,MATCH(V$3,TQoL_Indexes!$B$8:$AK$8,0)),"")</f>
        <v/>
      </c>
      <c r="W341" s="86" t="str">
        <f>IFERROR(INDEX(TQoL_Indexes!$B$9:$AK$88,MATCH($A$3,TQoL_Indexes!#REF!,0)+$A341,MATCH(W$3,TQoL_Indexes!$B$8:$AK$8,0)),"")</f>
        <v/>
      </c>
      <c r="X341" s="86" t="str">
        <f>IFERROR(INDEX(TQoL_Indexes!$B$9:$AK$88,MATCH($A$3,TQoL_Indexes!#REF!,0)+$A341,MATCH(X$3,TQoL_Indexes!$B$8:$AK$8,0)),"")</f>
        <v/>
      </c>
      <c r="Y341" s="86" t="str">
        <f>IFERROR(INDEX(TQoL_Indexes!$B$9:$AK$88,MATCH($A$3,TQoL_Indexes!#REF!,0)+$A341,MATCH(Y$3,TQoL_Indexes!$B$8:$AK$8,0)),"")</f>
        <v/>
      </c>
      <c r="Z341" s="86" t="str">
        <f>IFERROR(INDEX(TQoL_Indexes!$B$9:$AK$88,MATCH($A$3,TQoL_Indexes!#REF!,0)+$A341,MATCH(Z$3,TQoL_Indexes!$B$8:$AK$8,0)),"")</f>
        <v/>
      </c>
      <c r="AA341" s="86" t="str">
        <f>IFERROR(INDEX(TQoL_Indexes!$B$9:$AK$88,MATCH($A$3,TQoL_Indexes!#REF!,0)+$A341,MATCH(AA$3,TQoL_Indexes!$B$8:$AK$8,0)),"")</f>
        <v/>
      </c>
      <c r="AB341" s="86" t="str">
        <f>IFERROR(INDEX(TQoL_Indexes!$B$9:$AK$88,MATCH($A$3,TQoL_Indexes!#REF!,0)+$A341,MATCH(AB$3,TQoL_Indexes!$B$8:$AK$8,0)),"")</f>
        <v/>
      </c>
      <c r="AC341" s="86" t="str">
        <f>IFERROR(INDEX(TQoL_Indexes!$B$9:$AK$88,MATCH($A$3,TQoL_Indexes!#REF!,0)+$A341,MATCH(AC$3,TQoL_Indexes!$B$8:$AK$8,0)),"")</f>
        <v/>
      </c>
      <c r="AD341" s="86" t="str">
        <f>IFERROR(INDEX(TQoL_Indexes!$B$9:$AK$88,MATCH($A$3,TQoL_Indexes!#REF!,0)+$A341,MATCH(AD$3,TQoL_Indexes!$B$8:$AK$8,0)),"")</f>
        <v/>
      </c>
      <c r="AE341" s="86" t="str">
        <f>IFERROR(INDEX(TQoL_Indexes!$B$9:$AK$88,MATCH($A$3,TQoL_Indexes!#REF!,0)+$A341,MATCH(AE$3,TQoL_Indexes!$B$8:$AK$8,0)),"")</f>
        <v/>
      </c>
      <c r="AF341" s="86" t="str">
        <f>IFERROR(INDEX(TQoL_Indexes!$B$9:$AK$88,MATCH($A$3,TQoL_Indexes!#REF!,0)+$A341,MATCH(AF$3,TQoL_Indexes!$B$8:$AK$8,0)),"")</f>
        <v/>
      </c>
      <c r="AG341" s="86" t="str">
        <f>IFERROR(INDEX(TQoL_Indexes!$B$9:$AK$88,MATCH($A$3,TQoL_Indexes!#REF!,0)+$A341,MATCH(AG$3,TQoL_Indexes!$B$8:$AK$8,0)),"")</f>
        <v/>
      </c>
      <c r="AH341" s="86" t="str">
        <f>IFERROR(INDEX(TQoL_Indexes!$B$9:$AK$88,MATCH($A$3,TQoL_Indexes!#REF!,0)+$A341,MATCH(AH$3,TQoL_Indexes!$B$8:$AK$8,0)),"")</f>
        <v/>
      </c>
      <c r="AI341" s="86" t="str">
        <f>IFERROR(INDEX(TQoL_Indexes!$B$9:$AK$88,MATCH($A$3,TQoL_Indexes!#REF!,0)+$A341,MATCH(AI$3,TQoL_Indexes!$B$8:$AK$8,0)),"")</f>
        <v/>
      </c>
      <c r="AJ341" s="86" t="str">
        <f>IFERROR(INDEX(TQoL_Indexes!$B$9:$AK$88,MATCH($A$3,TQoL_Indexes!#REF!,0)+$A341,MATCH(AJ$3,TQoL_Indexes!$B$8:$AK$8,0)),"")</f>
        <v/>
      </c>
      <c r="AK341" s="86" t="str">
        <f>IFERROR(INDEX(TQoL_Indexes!$B$9:$AK$88,MATCH($A$3,TQoL_Indexes!#REF!,0)+$A341,MATCH(AK$3,TQoL_Indexes!$B$8:$AK$8,0)),"")</f>
        <v/>
      </c>
      <c r="AL341" s="86" t="str">
        <f>IFERROR(INDEX(TQoL_Indexes!$B$9:$AK$88,MATCH($A$3,TQoL_Indexes!#REF!,0)+$A341,MATCH(AL$3,TQoL_Indexes!$B$8:$AK$8,0)),"")</f>
        <v/>
      </c>
      <c r="AM341" s="87" t="str">
        <f>IFERROR(INDEX(TQoL_Indexes!$B$9:$AK$88,MATCH($A$3,TQoL_Indexes!#REF!,0)+$A341,MATCH(AM$3,TQoL_Indexes!$B$8:$AK$8,0)),"")</f>
        <v/>
      </c>
    </row>
    <row r="342" spans="1:39">
      <c r="A342" s="58" t="str">
        <f>IFERROR(IF(A341+1&lt;COUNTIF(TQoL_Indexes!#REF!,Aux_Country!$A$3),A341+1,""),"")</f>
        <v/>
      </c>
      <c r="B342" s="121" t="str">
        <f>IFERROR(INDEX(TQoL_Indexes!$B$9:$AK$88,MATCH($A$3,TQoL_Indexes!#REF!,0)+$A342,MATCH(B$3,TQoL_Indexes!$B$8:$AK$8,0)),"")</f>
        <v/>
      </c>
      <c r="C342" s="116" t="str">
        <f>IFERROR(INDEX(TQoL_Indexes!$B$9:$AK$88,MATCH($A$3,TQoL_Indexes!#REF!,0)+$A342,MATCH(C$3,TQoL_Indexes!$B$8:$AK$8,0)),"")</f>
        <v/>
      </c>
      <c r="D342" s="122" t="str">
        <f>IFERROR(INDEX(TQoL_Indexes!$B$9:$AK$88,MATCH($A$3,TQoL_Indexes!#REF!,0)+$A342,MATCH(D$3,TQoL_Indexes!$B$8:$AK$8,0)),"")</f>
        <v/>
      </c>
      <c r="E342" s="86" t="str">
        <f>IFERROR(INDEX(TQoL_Indexes!$B$9:$AK$88,MATCH($A$3,TQoL_Indexes!#REF!,0)+$A342,MATCH(E$3,TQoL_Indexes!$B$8:$AK$8,0)),"")</f>
        <v/>
      </c>
      <c r="F342" s="86" t="str">
        <f>IFERROR(INDEX(TQoL_Indexes!$B$9:$AK$88,MATCH($A$3,TQoL_Indexes!#REF!,0)+$A342,MATCH(F$3,TQoL_Indexes!$B$8:$AK$8,0)),"")</f>
        <v/>
      </c>
      <c r="G342" s="86" t="str">
        <f>IFERROR(INDEX(TQoL_Indexes!$B$9:$AK$88,MATCH($A$3,TQoL_Indexes!#REF!,0)+$A342,MATCH(G$3,TQoL_Indexes!$B$8:$AK$8,0)),"")</f>
        <v/>
      </c>
      <c r="H342" s="86" t="str">
        <f>IFERROR(INDEX(TQoL_Indexes!$B$9:$AK$88,MATCH($A$3,TQoL_Indexes!#REF!,0)+$A342,MATCH(H$3,TQoL_Indexes!$B$8:$AK$8,0)),"")</f>
        <v/>
      </c>
      <c r="I342" s="86" t="str">
        <f>IFERROR(INDEX(TQoL_Indexes!$B$9:$AK$88,MATCH($A$3,TQoL_Indexes!#REF!,0)+$A342,MATCH(I$3,TQoL_Indexes!$B$8:$AK$8,0)),"")</f>
        <v/>
      </c>
      <c r="J342" s="86" t="str">
        <f>IFERROR(INDEX(TQoL_Indexes!$B$9:$AK$88,MATCH($A$3,TQoL_Indexes!#REF!,0)+$A342,MATCH(J$3,TQoL_Indexes!$B$8:$AK$8,0)),"")</f>
        <v/>
      </c>
      <c r="K342" s="86" t="str">
        <f>IFERROR(INDEX(TQoL_Indexes!$B$9:$AK$88,MATCH($A$3,TQoL_Indexes!#REF!,0)+$A342,MATCH(K$3,TQoL_Indexes!$B$8:$AK$8,0)),"")</f>
        <v/>
      </c>
      <c r="L342" s="86" t="str">
        <f>IFERROR(INDEX(TQoL_Indexes!$B$9:$AK$88,MATCH($A$3,TQoL_Indexes!#REF!,0)+$A342,MATCH(L$3,TQoL_Indexes!$B$8:$AK$8,0)),"")</f>
        <v/>
      </c>
      <c r="M342" s="86" t="str">
        <f>IFERROR(INDEX(TQoL_Indexes!$B$9:$AK$88,MATCH($A$3,TQoL_Indexes!#REF!,0)+$A342,MATCH(M$3,TQoL_Indexes!$B$8:$AK$8,0)),"")</f>
        <v/>
      </c>
      <c r="N342" s="86" t="str">
        <f>IFERROR(INDEX(TQoL_Indexes!$B$9:$AK$88,MATCH($A$3,TQoL_Indexes!#REF!,0)+$A342,MATCH(N$3,TQoL_Indexes!$B$8:$AK$8,0)),"")</f>
        <v/>
      </c>
      <c r="O342" s="86" t="str">
        <f>IFERROR(INDEX(TQoL_Indexes!$B$9:$AK$88,MATCH($A$3,TQoL_Indexes!#REF!,0)+$A342,MATCH(O$3,TQoL_Indexes!$B$8:$AK$8,0)),"")</f>
        <v/>
      </c>
      <c r="P342" s="86" t="str">
        <f>IFERROR(INDEX(TQoL_Indexes!$B$9:$AK$88,MATCH($A$3,TQoL_Indexes!#REF!,0)+$A342,MATCH(P$3,TQoL_Indexes!$B$8:$AK$8,0)),"")</f>
        <v/>
      </c>
      <c r="Q342" s="86" t="str">
        <f>IFERROR(INDEX(TQoL_Indexes!$B$9:$AK$88,MATCH($A$3,TQoL_Indexes!#REF!,0)+$A342,MATCH(Q$3,TQoL_Indexes!$B$8:$AK$8,0)),"")</f>
        <v/>
      </c>
      <c r="R342" s="86" t="str">
        <f>IFERROR(INDEX(TQoL_Indexes!$B$9:$AK$88,MATCH($A$3,TQoL_Indexes!#REF!,0)+$A342,MATCH(R$3,TQoL_Indexes!$B$8:$AK$8,0)),"")</f>
        <v/>
      </c>
      <c r="S342" s="86" t="str">
        <f>IFERROR(INDEX(TQoL_Indexes!$B$9:$AK$88,MATCH($A$3,TQoL_Indexes!#REF!,0)+$A342,MATCH(S$3,TQoL_Indexes!$B$8:$AK$8,0)),"")</f>
        <v/>
      </c>
      <c r="T342" s="86" t="str">
        <f>IFERROR(INDEX(TQoL_Indexes!$B$9:$AK$88,MATCH($A$3,TQoL_Indexes!#REF!,0)+$A342,MATCH(T$3,TQoL_Indexes!$B$8:$AK$8,0)),"")</f>
        <v/>
      </c>
      <c r="U342" s="86" t="str">
        <f>IFERROR(INDEX(TQoL_Indexes!$B$9:$AK$88,MATCH($A$3,TQoL_Indexes!#REF!,0)+$A342,MATCH(U$3,TQoL_Indexes!$B$8:$AK$8,0)),"")</f>
        <v/>
      </c>
      <c r="V342" s="86" t="str">
        <f>IFERROR(INDEX(TQoL_Indexes!$B$9:$AK$88,MATCH($A$3,TQoL_Indexes!#REF!,0)+$A342,MATCH(V$3,TQoL_Indexes!$B$8:$AK$8,0)),"")</f>
        <v/>
      </c>
      <c r="W342" s="86" t="str">
        <f>IFERROR(INDEX(TQoL_Indexes!$B$9:$AK$88,MATCH($A$3,TQoL_Indexes!#REF!,0)+$A342,MATCH(W$3,TQoL_Indexes!$B$8:$AK$8,0)),"")</f>
        <v/>
      </c>
      <c r="X342" s="86" t="str">
        <f>IFERROR(INDEX(TQoL_Indexes!$B$9:$AK$88,MATCH($A$3,TQoL_Indexes!#REF!,0)+$A342,MATCH(X$3,TQoL_Indexes!$B$8:$AK$8,0)),"")</f>
        <v/>
      </c>
      <c r="Y342" s="86" t="str">
        <f>IFERROR(INDEX(TQoL_Indexes!$B$9:$AK$88,MATCH($A$3,TQoL_Indexes!#REF!,0)+$A342,MATCH(Y$3,TQoL_Indexes!$B$8:$AK$8,0)),"")</f>
        <v/>
      </c>
      <c r="Z342" s="86" t="str">
        <f>IFERROR(INDEX(TQoL_Indexes!$B$9:$AK$88,MATCH($A$3,TQoL_Indexes!#REF!,0)+$A342,MATCH(Z$3,TQoL_Indexes!$B$8:$AK$8,0)),"")</f>
        <v/>
      </c>
      <c r="AA342" s="86" t="str">
        <f>IFERROR(INDEX(TQoL_Indexes!$B$9:$AK$88,MATCH($A$3,TQoL_Indexes!#REF!,0)+$A342,MATCH(AA$3,TQoL_Indexes!$B$8:$AK$8,0)),"")</f>
        <v/>
      </c>
      <c r="AB342" s="86" t="str">
        <f>IFERROR(INDEX(TQoL_Indexes!$B$9:$AK$88,MATCH($A$3,TQoL_Indexes!#REF!,0)+$A342,MATCH(AB$3,TQoL_Indexes!$B$8:$AK$8,0)),"")</f>
        <v/>
      </c>
      <c r="AC342" s="86" t="str">
        <f>IFERROR(INDEX(TQoL_Indexes!$B$9:$AK$88,MATCH($A$3,TQoL_Indexes!#REF!,0)+$A342,MATCH(AC$3,TQoL_Indexes!$B$8:$AK$8,0)),"")</f>
        <v/>
      </c>
      <c r="AD342" s="86" t="str">
        <f>IFERROR(INDEX(TQoL_Indexes!$B$9:$AK$88,MATCH($A$3,TQoL_Indexes!#REF!,0)+$A342,MATCH(AD$3,TQoL_Indexes!$B$8:$AK$8,0)),"")</f>
        <v/>
      </c>
      <c r="AE342" s="86" t="str">
        <f>IFERROR(INDEX(TQoL_Indexes!$B$9:$AK$88,MATCH($A$3,TQoL_Indexes!#REF!,0)+$A342,MATCH(AE$3,TQoL_Indexes!$B$8:$AK$8,0)),"")</f>
        <v/>
      </c>
      <c r="AF342" s="86" t="str">
        <f>IFERROR(INDEX(TQoL_Indexes!$B$9:$AK$88,MATCH($A$3,TQoL_Indexes!#REF!,0)+$A342,MATCH(AF$3,TQoL_Indexes!$B$8:$AK$8,0)),"")</f>
        <v/>
      </c>
      <c r="AG342" s="86" t="str">
        <f>IFERROR(INDEX(TQoL_Indexes!$B$9:$AK$88,MATCH($A$3,TQoL_Indexes!#REF!,0)+$A342,MATCH(AG$3,TQoL_Indexes!$B$8:$AK$8,0)),"")</f>
        <v/>
      </c>
      <c r="AH342" s="86" t="str">
        <f>IFERROR(INDEX(TQoL_Indexes!$B$9:$AK$88,MATCH($A$3,TQoL_Indexes!#REF!,0)+$A342,MATCH(AH$3,TQoL_Indexes!$B$8:$AK$8,0)),"")</f>
        <v/>
      </c>
      <c r="AI342" s="86" t="str">
        <f>IFERROR(INDEX(TQoL_Indexes!$B$9:$AK$88,MATCH($A$3,TQoL_Indexes!#REF!,0)+$A342,MATCH(AI$3,TQoL_Indexes!$B$8:$AK$8,0)),"")</f>
        <v/>
      </c>
      <c r="AJ342" s="86" t="str">
        <f>IFERROR(INDEX(TQoL_Indexes!$B$9:$AK$88,MATCH($A$3,TQoL_Indexes!#REF!,0)+$A342,MATCH(AJ$3,TQoL_Indexes!$B$8:$AK$8,0)),"")</f>
        <v/>
      </c>
      <c r="AK342" s="86" t="str">
        <f>IFERROR(INDEX(TQoL_Indexes!$B$9:$AK$88,MATCH($A$3,TQoL_Indexes!#REF!,0)+$A342,MATCH(AK$3,TQoL_Indexes!$B$8:$AK$8,0)),"")</f>
        <v/>
      </c>
      <c r="AL342" s="86" t="str">
        <f>IFERROR(INDEX(TQoL_Indexes!$B$9:$AK$88,MATCH($A$3,TQoL_Indexes!#REF!,0)+$A342,MATCH(AL$3,TQoL_Indexes!$B$8:$AK$8,0)),"")</f>
        <v/>
      </c>
      <c r="AM342" s="87" t="str">
        <f>IFERROR(INDEX(TQoL_Indexes!$B$9:$AK$88,MATCH($A$3,TQoL_Indexes!#REF!,0)+$A342,MATCH(AM$3,TQoL_Indexes!$B$8:$AK$8,0)),"")</f>
        <v/>
      </c>
    </row>
    <row r="343" spans="1:39">
      <c r="A343" s="58" t="str">
        <f>IFERROR(IF(A342+1&lt;COUNTIF(TQoL_Indexes!#REF!,Aux_Country!$A$3),A342+1,""),"")</f>
        <v/>
      </c>
      <c r="B343" s="121" t="str">
        <f>IFERROR(INDEX(TQoL_Indexes!$B$9:$AK$88,MATCH($A$3,TQoL_Indexes!#REF!,0)+$A343,MATCH(B$3,TQoL_Indexes!$B$8:$AK$8,0)),"")</f>
        <v/>
      </c>
      <c r="C343" s="116" t="str">
        <f>IFERROR(INDEX(TQoL_Indexes!$B$9:$AK$88,MATCH($A$3,TQoL_Indexes!#REF!,0)+$A343,MATCH(C$3,TQoL_Indexes!$B$8:$AK$8,0)),"")</f>
        <v/>
      </c>
      <c r="D343" s="122" t="str">
        <f>IFERROR(INDEX(TQoL_Indexes!$B$9:$AK$88,MATCH($A$3,TQoL_Indexes!#REF!,0)+$A343,MATCH(D$3,TQoL_Indexes!$B$8:$AK$8,0)),"")</f>
        <v/>
      </c>
      <c r="E343" s="86" t="str">
        <f>IFERROR(INDEX(TQoL_Indexes!$B$9:$AK$88,MATCH($A$3,TQoL_Indexes!#REF!,0)+$A343,MATCH(E$3,TQoL_Indexes!$B$8:$AK$8,0)),"")</f>
        <v/>
      </c>
      <c r="F343" s="86" t="str">
        <f>IFERROR(INDEX(TQoL_Indexes!$B$9:$AK$88,MATCH($A$3,TQoL_Indexes!#REF!,0)+$A343,MATCH(F$3,TQoL_Indexes!$B$8:$AK$8,0)),"")</f>
        <v/>
      </c>
      <c r="G343" s="86" t="str">
        <f>IFERROR(INDEX(TQoL_Indexes!$B$9:$AK$88,MATCH($A$3,TQoL_Indexes!#REF!,0)+$A343,MATCH(G$3,TQoL_Indexes!$B$8:$AK$8,0)),"")</f>
        <v/>
      </c>
      <c r="H343" s="86" t="str">
        <f>IFERROR(INDEX(TQoL_Indexes!$B$9:$AK$88,MATCH($A$3,TQoL_Indexes!#REF!,0)+$A343,MATCH(H$3,TQoL_Indexes!$B$8:$AK$8,0)),"")</f>
        <v/>
      </c>
      <c r="I343" s="86" t="str">
        <f>IFERROR(INDEX(TQoL_Indexes!$B$9:$AK$88,MATCH($A$3,TQoL_Indexes!#REF!,0)+$A343,MATCH(I$3,TQoL_Indexes!$B$8:$AK$8,0)),"")</f>
        <v/>
      </c>
      <c r="J343" s="86" t="str">
        <f>IFERROR(INDEX(TQoL_Indexes!$B$9:$AK$88,MATCH($A$3,TQoL_Indexes!#REF!,0)+$A343,MATCH(J$3,TQoL_Indexes!$B$8:$AK$8,0)),"")</f>
        <v/>
      </c>
      <c r="K343" s="86" t="str">
        <f>IFERROR(INDEX(TQoL_Indexes!$B$9:$AK$88,MATCH($A$3,TQoL_Indexes!#REF!,0)+$A343,MATCH(K$3,TQoL_Indexes!$B$8:$AK$8,0)),"")</f>
        <v/>
      </c>
      <c r="L343" s="86" t="str">
        <f>IFERROR(INDEX(TQoL_Indexes!$B$9:$AK$88,MATCH($A$3,TQoL_Indexes!#REF!,0)+$A343,MATCH(L$3,TQoL_Indexes!$B$8:$AK$8,0)),"")</f>
        <v/>
      </c>
      <c r="M343" s="86" t="str">
        <f>IFERROR(INDEX(TQoL_Indexes!$B$9:$AK$88,MATCH($A$3,TQoL_Indexes!#REF!,0)+$A343,MATCH(M$3,TQoL_Indexes!$B$8:$AK$8,0)),"")</f>
        <v/>
      </c>
      <c r="N343" s="86" t="str">
        <f>IFERROR(INDEX(TQoL_Indexes!$B$9:$AK$88,MATCH($A$3,TQoL_Indexes!#REF!,0)+$A343,MATCH(N$3,TQoL_Indexes!$B$8:$AK$8,0)),"")</f>
        <v/>
      </c>
      <c r="O343" s="86" t="str">
        <f>IFERROR(INDEX(TQoL_Indexes!$B$9:$AK$88,MATCH($A$3,TQoL_Indexes!#REF!,0)+$A343,MATCH(O$3,TQoL_Indexes!$B$8:$AK$8,0)),"")</f>
        <v/>
      </c>
      <c r="P343" s="86" t="str">
        <f>IFERROR(INDEX(TQoL_Indexes!$B$9:$AK$88,MATCH($A$3,TQoL_Indexes!#REF!,0)+$A343,MATCH(P$3,TQoL_Indexes!$B$8:$AK$8,0)),"")</f>
        <v/>
      </c>
      <c r="Q343" s="86" t="str">
        <f>IFERROR(INDEX(TQoL_Indexes!$B$9:$AK$88,MATCH($A$3,TQoL_Indexes!#REF!,0)+$A343,MATCH(Q$3,TQoL_Indexes!$B$8:$AK$8,0)),"")</f>
        <v/>
      </c>
      <c r="R343" s="86" t="str">
        <f>IFERROR(INDEX(TQoL_Indexes!$B$9:$AK$88,MATCH($A$3,TQoL_Indexes!#REF!,0)+$A343,MATCH(R$3,TQoL_Indexes!$B$8:$AK$8,0)),"")</f>
        <v/>
      </c>
      <c r="S343" s="86" t="str">
        <f>IFERROR(INDEX(TQoL_Indexes!$B$9:$AK$88,MATCH($A$3,TQoL_Indexes!#REF!,0)+$A343,MATCH(S$3,TQoL_Indexes!$B$8:$AK$8,0)),"")</f>
        <v/>
      </c>
      <c r="T343" s="86" t="str">
        <f>IFERROR(INDEX(TQoL_Indexes!$B$9:$AK$88,MATCH($A$3,TQoL_Indexes!#REF!,0)+$A343,MATCH(T$3,TQoL_Indexes!$B$8:$AK$8,0)),"")</f>
        <v/>
      </c>
      <c r="U343" s="86" t="str">
        <f>IFERROR(INDEX(TQoL_Indexes!$B$9:$AK$88,MATCH($A$3,TQoL_Indexes!#REF!,0)+$A343,MATCH(U$3,TQoL_Indexes!$B$8:$AK$8,0)),"")</f>
        <v/>
      </c>
      <c r="V343" s="86" t="str">
        <f>IFERROR(INDEX(TQoL_Indexes!$B$9:$AK$88,MATCH($A$3,TQoL_Indexes!#REF!,0)+$A343,MATCH(V$3,TQoL_Indexes!$B$8:$AK$8,0)),"")</f>
        <v/>
      </c>
      <c r="W343" s="86" t="str">
        <f>IFERROR(INDEX(TQoL_Indexes!$B$9:$AK$88,MATCH($A$3,TQoL_Indexes!#REF!,0)+$A343,MATCH(W$3,TQoL_Indexes!$B$8:$AK$8,0)),"")</f>
        <v/>
      </c>
      <c r="X343" s="86" t="str">
        <f>IFERROR(INDEX(TQoL_Indexes!$B$9:$AK$88,MATCH($A$3,TQoL_Indexes!#REF!,0)+$A343,MATCH(X$3,TQoL_Indexes!$B$8:$AK$8,0)),"")</f>
        <v/>
      </c>
      <c r="Y343" s="86" t="str">
        <f>IFERROR(INDEX(TQoL_Indexes!$B$9:$AK$88,MATCH($A$3,TQoL_Indexes!#REF!,0)+$A343,MATCH(Y$3,TQoL_Indexes!$B$8:$AK$8,0)),"")</f>
        <v/>
      </c>
      <c r="Z343" s="86" t="str">
        <f>IFERROR(INDEX(TQoL_Indexes!$B$9:$AK$88,MATCH($A$3,TQoL_Indexes!#REF!,0)+$A343,MATCH(Z$3,TQoL_Indexes!$B$8:$AK$8,0)),"")</f>
        <v/>
      </c>
      <c r="AA343" s="86" t="str">
        <f>IFERROR(INDEX(TQoL_Indexes!$B$9:$AK$88,MATCH($A$3,TQoL_Indexes!#REF!,0)+$A343,MATCH(AA$3,TQoL_Indexes!$B$8:$AK$8,0)),"")</f>
        <v/>
      </c>
      <c r="AB343" s="86" t="str">
        <f>IFERROR(INDEX(TQoL_Indexes!$B$9:$AK$88,MATCH($A$3,TQoL_Indexes!#REF!,0)+$A343,MATCH(AB$3,TQoL_Indexes!$B$8:$AK$8,0)),"")</f>
        <v/>
      </c>
      <c r="AC343" s="86" t="str">
        <f>IFERROR(INDEX(TQoL_Indexes!$B$9:$AK$88,MATCH($A$3,TQoL_Indexes!#REF!,0)+$A343,MATCH(AC$3,TQoL_Indexes!$B$8:$AK$8,0)),"")</f>
        <v/>
      </c>
      <c r="AD343" s="86" t="str">
        <f>IFERROR(INDEX(TQoL_Indexes!$B$9:$AK$88,MATCH($A$3,TQoL_Indexes!#REF!,0)+$A343,MATCH(AD$3,TQoL_Indexes!$B$8:$AK$8,0)),"")</f>
        <v/>
      </c>
      <c r="AE343" s="86" t="str">
        <f>IFERROR(INDEX(TQoL_Indexes!$B$9:$AK$88,MATCH($A$3,TQoL_Indexes!#REF!,0)+$A343,MATCH(AE$3,TQoL_Indexes!$B$8:$AK$8,0)),"")</f>
        <v/>
      </c>
      <c r="AF343" s="86" t="str">
        <f>IFERROR(INDEX(TQoL_Indexes!$B$9:$AK$88,MATCH($A$3,TQoL_Indexes!#REF!,0)+$A343,MATCH(AF$3,TQoL_Indexes!$B$8:$AK$8,0)),"")</f>
        <v/>
      </c>
      <c r="AG343" s="86" t="str">
        <f>IFERROR(INDEX(TQoL_Indexes!$B$9:$AK$88,MATCH($A$3,TQoL_Indexes!#REF!,0)+$A343,MATCH(AG$3,TQoL_Indexes!$B$8:$AK$8,0)),"")</f>
        <v/>
      </c>
      <c r="AH343" s="86" t="str">
        <f>IFERROR(INDEX(TQoL_Indexes!$B$9:$AK$88,MATCH($A$3,TQoL_Indexes!#REF!,0)+$A343,MATCH(AH$3,TQoL_Indexes!$B$8:$AK$8,0)),"")</f>
        <v/>
      </c>
      <c r="AI343" s="86" t="str">
        <f>IFERROR(INDEX(TQoL_Indexes!$B$9:$AK$88,MATCH($A$3,TQoL_Indexes!#REF!,0)+$A343,MATCH(AI$3,TQoL_Indexes!$B$8:$AK$8,0)),"")</f>
        <v/>
      </c>
      <c r="AJ343" s="86" t="str">
        <f>IFERROR(INDEX(TQoL_Indexes!$B$9:$AK$88,MATCH($A$3,TQoL_Indexes!#REF!,0)+$A343,MATCH(AJ$3,TQoL_Indexes!$B$8:$AK$8,0)),"")</f>
        <v/>
      </c>
      <c r="AK343" s="86" t="str">
        <f>IFERROR(INDEX(TQoL_Indexes!$B$9:$AK$88,MATCH($A$3,TQoL_Indexes!#REF!,0)+$A343,MATCH(AK$3,TQoL_Indexes!$B$8:$AK$8,0)),"")</f>
        <v/>
      </c>
      <c r="AL343" s="86" t="str">
        <f>IFERROR(INDEX(TQoL_Indexes!$B$9:$AK$88,MATCH($A$3,TQoL_Indexes!#REF!,0)+$A343,MATCH(AL$3,TQoL_Indexes!$B$8:$AK$8,0)),"")</f>
        <v/>
      </c>
      <c r="AM343" s="87" t="str">
        <f>IFERROR(INDEX(TQoL_Indexes!$B$9:$AK$88,MATCH($A$3,TQoL_Indexes!#REF!,0)+$A343,MATCH(AM$3,TQoL_Indexes!$B$8:$AK$8,0)),"")</f>
        <v/>
      </c>
    </row>
    <row r="344" spans="1:39">
      <c r="A344" s="58" t="str">
        <f>IFERROR(IF(A343+1&lt;COUNTIF(TQoL_Indexes!#REF!,Aux_Country!$A$3),A343+1,""),"")</f>
        <v/>
      </c>
      <c r="B344" s="121" t="str">
        <f>IFERROR(INDEX(TQoL_Indexes!$B$9:$AK$88,MATCH($A$3,TQoL_Indexes!#REF!,0)+$A344,MATCH(B$3,TQoL_Indexes!$B$8:$AK$8,0)),"")</f>
        <v/>
      </c>
      <c r="C344" s="116" t="str">
        <f>IFERROR(INDEX(TQoL_Indexes!$B$9:$AK$88,MATCH($A$3,TQoL_Indexes!#REF!,0)+$A344,MATCH(C$3,TQoL_Indexes!$B$8:$AK$8,0)),"")</f>
        <v/>
      </c>
      <c r="D344" s="122" t="str">
        <f>IFERROR(INDEX(TQoL_Indexes!$B$9:$AK$88,MATCH($A$3,TQoL_Indexes!#REF!,0)+$A344,MATCH(D$3,TQoL_Indexes!$B$8:$AK$8,0)),"")</f>
        <v/>
      </c>
      <c r="E344" s="86" t="str">
        <f>IFERROR(INDEX(TQoL_Indexes!$B$9:$AK$88,MATCH($A$3,TQoL_Indexes!#REF!,0)+$A344,MATCH(E$3,TQoL_Indexes!$B$8:$AK$8,0)),"")</f>
        <v/>
      </c>
      <c r="F344" s="86" t="str">
        <f>IFERROR(INDEX(TQoL_Indexes!$B$9:$AK$88,MATCH($A$3,TQoL_Indexes!#REF!,0)+$A344,MATCH(F$3,TQoL_Indexes!$B$8:$AK$8,0)),"")</f>
        <v/>
      </c>
      <c r="G344" s="86" t="str">
        <f>IFERROR(INDEX(TQoL_Indexes!$B$9:$AK$88,MATCH($A$3,TQoL_Indexes!#REF!,0)+$A344,MATCH(G$3,TQoL_Indexes!$B$8:$AK$8,0)),"")</f>
        <v/>
      </c>
      <c r="H344" s="86" t="str">
        <f>IFERROR(INDEX(TQoL_Indexes!$B$9:$AK$88,MATCH($A$3,TQoL_Indexes!#REF!,0)+$A344,MATCH(H$3,TQoL_Indexes!$B$8:$AK$8,0)),"")</f>
        <v/>
      </c>
      <c r="I344" s="86" t="str">
        <f>IFERROR(INDEX(TQoL_Indexes!$B$9:$AK$88,MATCH($A$3,TQoL_Indexes!#REF!,0)+$A344,MATCH(I$3,TQoL_Indexes!$B$8:$AK$8,0)),"")</f>
        <v/>
      </c>
      <c r="J344" s="86" t="str">
        <f>IFERROR(INDEX(TQoL_Indexes!$B$9:$AK$88,MATCH($A$3,TQoL_Indexes!#REF!,0)+$A344,MATCH(J$3,TQoL_Indexes!$B$8:$AK$8,0)),"")</f>
        <v/>
      </c>
      <c r="K344" s="86" t="str">
        <f>IFERROR(INDEX(TQoL_Indexes!$B$9:$AK$88,MATCH($A$3,TQoL_Indexes!#REF!,0)+$A344,MATCH(K$3,TQoL_Indexes!$B$8:$AK$8,0)),"")</f>
        <v/>
      </c>
      <c r="L344" s="86" t="str">
        <f>IFERROR(INDEX(TQoL_Indexes!$B$9:$AK$88,MATCH($A$3,TQoL_Indexes!#REF!,0)+$A344,MATCH(L$3,TQoL_Indexes!$B$8:$AK$8,0)),"")</f>
        <v/>
      </c>
      <c r="M344" s="86" t="str">
        <f>IFERROR(INDEX(TQoL_Indexes!$B$9:$AK$88,MATCH($A$3,TQoL_Indexes!#REF!,0)+$A344,MATCH(M$3,TQoL_Indexes!$B$8:$AK$8,0)),"")</f>
        <v/>
      </c>
      <c r="N344" s="86" t="str">
        <f>IFERROR(INDEX(TQoL_Indexes!$B$9:$AK$88,MATCH($A$3,TQoL_Indexes!#REF!,0)+$A344,MATCH(N$3,TQoL_Indexes!$B$8:$AK$8,0)),"")</f>
        <v/>
      </c>
      <c r="O344" s="86" t="str">
        <f>IFERROR(INDEX(TQoL_Indexes!$B$9:$AK$88,MATCH($A$3,TQoL_Indexes!#REF!,0)+$A344,MATCH(O$3,TQoL_Indexes!$B$8:$AK$8,0)),"")</f>
        <v/>
      </c>
      <c r="P344" s="86" t="str">
        <f>IFERROR(INDEX(TQoL_Indexes!$B$9:$AK$88,MATCH($A$3,TQoL_Indexes!#REF!,0)+$A344,MATCH(P$3,TQoL_Indexes!$B$8:$AK$8,0)),"")</f>
        <v/>
      </c>
      <c r="Q344" s="86" t="str">
        <f>IFERROR(INDEX(TQoL_Indexes!$B$9:$AK$88,MATCH($A$3,TQoL_Indexes!#REF!,0)+$A344,MATCH(Q$3,TQoL_Indexes!$B$8:$AK$8,0)),"")</f>
        <v/>
      </c>
      <c r="R344" s="86" t="str">
        <f>IFERROR(INDEX(TQoL_Indexes!$B$9:$AK$88,MATCH($A$3,TQoL_Indexes!#REF!,0)+$A344,MATCH(R$3,TQoL_Indexes!$B$8:$AK$8,0)),"")</f>
        <v/>
      </c>
      <c r="S344" s="86" t="str">
        <f>IFERROR(INDEX(TQoL_Indexes!$B$9:$AK$88,MATCH($A$3,TQoL_Indexes!#REF!,0)+$A344,MATCH(S$3,TQoL_Indexes!$B$8:$AK$8,0)),"")</f>
        <v/>
      </c>
      <c r="T344" s="86" t="str">
        <f>IFERROR(INDEX(TQoL_Indexes!$B$9:$AK$88,MATCH($A$3,TQoL_Indexes!#REF!,0)+$A344,MATCH(T$3,TQoL_Indexes!$B$8:$AK$8,0)),"")</f>
        <v/>
      </c>
      <c r="U344" s="86" t="str">
        <f>IFERROR(INDEX(TQoL_Indexes!$B$9:$AK$88,MATCH($A$3,TQoL_Indexes!#REF!,0)+$A344,MATCH(U$3,TQoL_Indexes!$B$8:$AK$8,0)),"")</f>
        <v/>
      </c>
      <c r="V344" s="86" t="str">
        <f>IFERROR(INDEX(TQoL_Indexes!$B$9:$AK$88,MATCH($A$3,TQoL_Indexes!#REF!,0)+$A344,MATCH(V$3,TQoL_Indexes!$B$8:$AK$8,0)),"")</f>
        <v/>
      </c>
      <c r="W344" s="86" t="str">
        <f>IFERROR(INDEX(TQoL_Indexes!$B$9:$AK$88,MATCH($A$3,TQoL_Indexes!#REF!,0)+$A344,MATCH(W$3,TQoL_Indexes!$B$8:$AK$8,0)),"")</f>
        <v/>
      </c>
      <c r="X344" s="86" t="str">
        <f>IFERROR(INDEX(TQoL_Indexes!$B$9:$AK$88,MATCH($A$3,TQoL_Indexes!#REF!,0)+$A344,MATCH(X$3,TQoL_Indexes!$B$8:$AK$8,0)),"")</f>
        <v/>
      </c>
      <c r="Y344" s="86" t="str">
        <f>IFERROR(INDEX(TQoL_Indexes!$B$9:$AK$88,MATCH($A$3,TQoL_Indexes!#REF!,0)+$A344,MATCH(Y$3,TQoL_Indexes!$B$8:$AK$8,0)),"")</f>
        <v/>
      </c>
      <c r="Z344" s="86" t="str">
        <f>IFERROR(INDEX(TQoL_Indexes!$B$9:$AK$88,MATCH($A$3,TQoL_Indexes!#REF!,0)+$A344,MATCH(Z$3,TQoL_Indexes!$B$8:$AK$8,0)),"")</f>
        <v/>
      </c>
      <c r="AA344" s="86" t="str">
        <f>IFERROR(INDEX(TQoL_Indexes!$B$9:$AK$88,MATCH($A$3,TQoL_Indexes!#REF!,0)+$A344,MATCH(AA$3,TQoL_Indexes!$B$8:$AK$8,0)),"")</f>
        <v/>
      </c>
      <c r="AB344" s="86" t="str">
        <f>IFERROR(INDEX(TQoL_Indexes!$B$9:$AK$88,MATCH($A$3,TQoL_Indexes!#REF!,0)+$A344,MATCH(AB$3,TQoL_Indexes!$B$8:$AK$8,0)),"")</f>
        <v/>
      </c>
      <c r="AC344" s="86" t="str">
        <f>IFERROR(INDEX(TQoL_Indexes!$B$9:$AK$88,MATCH($A$3,TQoL_Indexes!#REF!,0)+$A344,MATCH(AC$3,TQoL_Indexes!$B$8:$AK$8,0)),"")</f>
        <v/>
      </c>
      <c r="AD344" s="86" t="str">
        <f>IFERROR(INDEX(TQoL_Indexes!$B$9:$AK$88,MATCH($A$3,TQoL_Indexes!#REF!,0)+$A344,MATCH(AD$3,TQoL_Indexes!$B$8:$AK$8,0)),"")</f>
        <v/>
      </c>
      <c r="AE344" s="86" t="str">
        <f>IFERROR(INDEX(TQoL_Indexes!$B$9:$AK$88,MATCH($A$3,TQoL_Indexes!#REF!,0)+$A344,MATCH(AE$3,TQoL_Indexes!$B$8:$AK$8,0)),"")</f>
        <v/>
      </c>
      <c r="AF344" s="86" t="str">
        <f>IFERROR(INDEX(TQoL_Indexes!$B$9:$AK$88,MATCH($A$3,TQoL_Indexes!#REF!,0)+$A344,MATCH(AF$3,TQoL_Indexes!$B$8:$AK$8,0)),"")</f>
        <v/>
      </c>
      <c r="AG344" s="86" t="str">
        <f>IFERROR(INDEX(TQoL_Indexes!$B$9:$AK$88,MATCH($A$3,TQoL_Indexes!#REF!,0)+$A344,MATCH(AG$3,TQoL_Indexes!$B$8:$AK$8,0)),"")</f>
        <v/>
      </c>
      <c r="AH344" s="86" t="str">
        <f>IFERROR(INDEX(TQoL_Indexes!$B$9:$AK$88,MATCH($A$3,TQoL_Indexes!#REF!,0)+$A344,MATCH(AH$3,TQoL_Indexes!$B$8:$AK$8,0)),"")</f>
        <v/>
      </c>
      <c r="AI344" s="86" t="str">
        <f>IFERROR(INDEX(TQoL_Indexes!$B$9:$AK$88,MATCH($A$3,TQoL_Indexes!#REF!,0)+$A344,MATCH(AI$3,TQoL_Indexes!$B$8:$AK$8,0)),"")</f>
        <v/>
      </c>
      <c r="AJ344" s="86" t="str">
        <f>IFERROR(INDEX(TQoL_Indexes!$B$9:$AK$88,MATCH($A$3,TQoL_Indexes!#REF!,0)+$A344,MATCH(AJ$3,TQoL_Indexes!$B$8:$AK$8,0)),"")</f>
        <v/>
      </c>
      <c r="AK344" s="86" t="str">
        <f>IFERROR(INDEX(TQoL_Indexes!$B$9:$AK$88,MATCH($A$3,TQoL_Indexes!#REF!,0)+$A344,MATCH(AK$3,TQoL_Indexes!$B$8:$AK$8,0)),"")</f>
        <v/>
      </c>
      <c r="AL344" s="86" t="str">
        <f>IFERROR(INDEX(TQoL_Indexes!$B$9:$AK$88,MATCH($A$3,TQoL_Indexes!#REF!,0)+$A344,MATCH(AL$3,TQoL_Indexes!$B$8:$AK$8,0)),"")</f>
        <v/>
      </c>
      <c r="AM344" s="87" t="str">
        <f>IFERROR(INDEX(TQoL_Indexes!$B$9:$AK$88,MATCH($A$3,TQoL_Indexes!#REF!,0)+$A344,MATCH(AM$3,TQoL_Indexes!$B$8:$AK$8,0)),"")</f>
        <v/>
      </c>
    </row>
    <row r="345" spans="1:39">
      <c r="A345" s="58" t="str">
        <f>IFERROR(IF(A344+1&lt;COUNTIF(TQoL_Indexes!#REF!,Aux_Country!$A$3),A344+1,""),"")</f>
        <v/>
      </c>
      <c r="B345" s="121" t="str">
        <f>IFERROR(INDEX(TQoL_Indexes!$B$9:$AK$88,MATCH($A$3,TQoL_Indexes!#REF!,0)+$A345,MATCH(B$3,TQoL_Indexes!$B$8:$AK$8,0)),"")</f>
        <v/>
      </c>
      <c r="C345" s="116" t="str">
        <f>IFERROR(INDEX(TQoL_Indexes!$B$9:$AK$88,MATCH($A$3,TQoL_Indexes!#REF!,0)+$A345,MATCH(C$3,TQoL_Indexes!$B$8:$AK$8,0)),"")</f>
        <v/>
      </c>
      <c r="D345" s="122" t="str">
        <f>IFERROR(INDEX(TQoL_Indexes!$B$9:$AK$88,MATCH($A$3,TQoL_Indexes!#REF!,0)+$A345,MATCH(D$3,TQoL_Indexes!$B$8:$AK$8,0)),"")</f>
        <v/>
      </c>
      <c r="E345" s="86" t="str">
        <f>IFERROR(INDEX(TQoL_Indexes!$B$9:$AK$88,MATCH($A$3,TQoL_Indexes!#REF!,0)+$A345,MATCH(E$3,TQoL_Indexes!$B$8:$AK$8,0)),"")</f>
        <v/>
      </c>
      <c r="F345" s="86" t="str">
        <f>IFERROR(INDEX(TQoL_Indexes!$B$9:$AK$88,MATCH($A$3,TQoL_Indexes!#REF!,0)+$A345,MATCH(F$3,TQoL_Indexes!$B$8:$AK$8,0)),"")</f>
        <v/>
      </c>
      <c r="G345" s="86" t="str">
        <f>IFERROR(INDEX(TQoL_Indexes!$B$9:$AK$88,MATCH($A$3,TQoL_Indexes!#REF!,0)+$A345,MATCH(G$3,TQoL_Indexes!$B$8:$AK$8,0)),"")</f>
        <v/>
      </c>
      <c r="H345" s="86" t="str">
        <f>IFERROR(INDEX(TQoL_Indexes!$B$9:$AK$88,MATCH($A$3,TQoL_Indexes!#REF!,0)+$A345,MATCH(H$3,TQoL_Indexes!$B$8:$AK$8,0)),"")</f>
        <v/>
      </c>
      <c r="I345" s="86" t="str">
        <f>IFERROR(INDEX(TQoL_Indexes!$B$9:$AK$88,MATCH($A$3,TQoL_Indexes!#REF!,0)+$A345,MATCH(I$3,TQoL_Indexes!$B$8:$AK$8,0)),"")</f>
        <v/>
      </c>
      <c r="J345" s="86" t="str">
        <f>IFERROR(INDEX(TQoL_Indexes!$B$9:$AK$88,MATCH($A$3,TQoL_Indexes!#REF!,0)+$A345,MATCH(J$3,TQoL_Indexes!$B$8:$AK$8,0)),"")</f>
        <v/>
      </c>
      <c r="K345" s="86" t="str">
        <f>IFERROR(INDEX(TQoL_Indexes!$B$9:$AK$88,MATCH($A$3,TQoL_Indexes!#REF!,0)+$A345,MATCH(K$3,TQoL_Indexes!$B$8:$AK$8,0)),"")</f>
        <v/>
      </c>
      <c r="L345" s="86" t="str">
        <f>IFERROR(INDEX(TQoL_Indexes!$B$9:$AK$88,MATCH($A$3,TQoL_Indexes!#REF!,0)+$A345,MATCH(L$3,TQoL_Indexes!$B$8:$AK$8,0)),"")</f>
        <v/>
      </c>
      <c r="M345" s="86" t="str">
        <f>IFERROR(INDEX(TQoL_Indexes!$B$9:$AK$88,MATCH($A$3,TQoL_Indexes!#REF!,0)+$A345,MATCH(M$3,TQoL_Indexes!$B$8:$AK$8,0)),"")</f>
        <v/>
      </c>
      <c r="N345" s="86" t="str">
        <f>IFERROR(INDEX(TQoL_Indexes!$B$9:$AK$88,MATCH($A$3,TQoL_Indexes!#REF!,0)+$A345,MATCH(N$3,TQoL_Indexes!$B$8:$AK$8,0)),"")</f>
        <v/>
      </c>
      <c r="O345" s="86" t="str">
        <f>IFERROR(INDEX(TQoL_Indexes!$B$9:$AK$88,MATCH($A$3,TQoL_Indexes!#REF!,0)+$A345,MATCH(O$3,TQoL_Indexes!$B$8:$AK$8,0)),"")</f>
        <v/>
      </c>
      <c r="P345" s="86" t="str">
        <f>IFERROR(INDEX(TQoL_Indexes!$B$9:$AK$88,MATCH($A$3,TQoL_Indexes!#REF!,0)+$A345,MATCH(P$3,TQoL_Indexes!$B$8:$AK$8,0)),"")</f>
        <v/>
      </c>
      <c r="Q345" s="86" t="str">
        <f>IFERROR(INDEX(TQoL_Indexes!$B$9:$AK$88,MATCH($A$3,TQoL_Indexes!#REF!,0)+$A345,MATCH(Q$3,TQoL_Indexes!$B$8:$AK$8,0)),"")</f>
        <v/>
      </c>
      <c r="R345" s="86" t="str">
        <f>IFERROR(INDEX(TQoL_Indexes!$B$9:$AK$88,MATCH($A$3,TQoL_Indexes!#REF!,0)+$A345,MATCH(R$3,TQoL_Indexes!$B$8:$AK$8,0)),"")</f>
        <v/>
      </c>
      <c r="S345" s="86" t="str">
        <f>IFERROR(INDEX(TQoL_Indexes!$B$9:$AK$88,MATCH($A$3,TQoL_Indexes!#REF!,0)+$A345,MATCH(S$3,TQoL_Indexes!$B$8:$AK$8,0)),"")</f>
        <v/>
      </c>
      <c r="T345" s="86" t="str">
        <f>IFERROR(INDEX(TQoL_Indexes!$B$9:$AK$88,MATCH($A$3,TQoL_Indexes!#REF!,0)+$A345,MATCH(T$3,TQoL_Indexes!$B$8:$AK$8,0)),"")</f>
        <v/>
      </c>
      <c r="U345" s="86" t="str">
        <f>IFERROR(INDEX(TQoL_Indexes!$B$9:$AK$88,MATCH($A$3,TQoL_Indexes!#REF!,0)+$A345,MATCH(U$3,TQoL_Indexes!$B$8:$AK$8,0)),"")</f>
        <v/>
      </c>
      <c r="V345" s="86" t="str">
        <f>IFERROR(INDEX(TQoL_Indexes!$B$9:$AK$88,MATCH($A$3,TQoL_Indexes!#REF!,0)+$A345,MATCH(V$3,TQoL_Indexes!$B$8:$AK$8,0)),"")</f>
        <v/>
      </c>
      <c r="W345" s="86" t="str">
        <f>IFERROR(INDEX(TQoL_Indexes!$B$9:$AK$88,MATCH($A$3,TQoL_Indexes!#REF!,0)+$A345,MATCH(W$3,TQoL_Indexes!$B$8:$AK$8,0)),"")</f>
        <v/>
      </c>
      <c r="X345" s="86" t="str">
        <f>IFERROR(INDEX(TQoL_Indexes!$B$9:$AK$88,MATCH($A$3,TQoL_Indexes!#REF!,0)+$A345,MATCH(X$3,TQoL_Indexes!$B$8:$AK$8,0)),"")</f>
        <v/>
      </c>
      <c r="Y345" s="86" t="str">
        <f>IFERROR(INDEX(TQoL_Indexes!$B$9:$AK$88,MATCH($A$3,TQoL_Indexes!#REF!,0)+$A345,MATCH(Y$3,TQoL_Indexes!$B$8:$AK$8,0)),"")</f>
        <v/>
      </c>
      <c r="Z345" s="86" t="str">
        <f>IFERROR(INDEX(TQoL_Indexes!$B$9:$AK$88,MATCH($A$3,TQoL_Indexes!#REF!,0)+$A345,MATCH(Z$3,TQoL_Indexes!$B$8:$AK$8,0)),"")</f>
        <v/>
      </c>
      <c r="AA345" s="86" t="str">
        <f>IFERROR(INDEX(TQoL_Indexes!$B$9:$AK$88,MATCH($A$3,TQoL_Indexes!#REF!,0)+$A345,MATCH(AA$3,TQoL_Indexes!$B$8:$AK$8,0)),"")</f>
        <v/>
      </c>
      <c r="AB345" s="86" t="str">
        <f>IFERROR(INDEX(TQoL_Indexes!$B$9:$AK$88,MATCH($A$3,TQoL_Indexes!#REF!,0)+$A345,MATCH(AB$3,TQoL_Indexes!$B$8:$AK$8,0)),"")</f>
        <v/>
      </c>
      <c r="AC345" s="86" t="str">
        <f>IFERROR(INDEX(TQoL_Indexes!$B$9:$AK$88,MATCH($A$3,TQoL_Indexes!#REF!,0)+$A345,MATCH(AC$3,TQoL_Indexes!$B$8:$AK$8,0)),"")</f>
        <v/>
      </c>
      <c r="AD345" s="86" t="str">
        <f>IFERROR(INDEX(TQoL_Indexes!$B$9:$AK$88,MATCH($A$3,TQoL_Indexes!#REF!,0)+$A345,MATCH(AD$3,TQoL_Indexes!$B$8:$AK$8,0)),"")</f>
        <v/>
      </c>
      <c r="AE345" s="86" t="str">
        <f>IFERROR(INDEX(TQoL_Indexes!$B$9:$AK$88,MATCH($A$3,TQoL_Indexes!#REF!,0)+$A345,MATCH(AE$3,TQoL_Indexes!$B$8:$AK$8,0)),"")</f>
        <v/>
      </c>
      <c r="AF345" s="86" t="str">
        <f>IFERROR(INDEX(TQoL_Indexes!$B$9:$AK$88,MATCH($A$3,TQoL_Indexes!#REF!,0)+$A345,MATCH(AF$3,TQoL_Indexes!$B$8:$AK$8,0)),"")</f>
        <v/>
      </c>
      <c r="AG345" s="86" t="str">
        <f>IFERROR(INDEX(TQoL_Indexes!$B$9:$AK$88,MATCH($A$3,TQoL_Indexes!#REF!,0)+$A345,MATCH(AG$3,TQoL_Indexes!$B$8:$AK$8,0)),"")</f>
        <v/>
      </c>
      <c r="AH345" s="86" t="str">
        <f>IFERROR(INDEX(TQoL_Indexes!$B$9:$AK$88,MATCH($A$3,TQoL_Indexes!#REF!,0)+$A345,MATCH(AH$3,TQoL_Indexes!$B$8:$AK$8,0)),"")</f>
        <v/>
      </c>
      <c r="AI345" s="86" t="str">
        <f>IFERROR(INDEX(TQoL_Indexes!$B$9:$AK$88,MATCH($A$3,TQoL_Indexes!#REF!,0)+$A345,MATCH(AI$3,TQoL_Indexes!$B$8:$AK$8,0)),"")</f>
        <v/>
      </c>
      <c r="AJ345" s="86" t="str">
        <f>IFERROR(INDEX(TQoL_Indexes!$B$9:$AK$88,MATCH($A$3,TQoL_Indexes!#REF!,0)+$A345,MATCH(AJ$3,TQoL_Indexes!$B$8:$AK$8,0)),"")</f>
        <v/>
      </c>
      <c r="AK345" s="86" t="str">
        <f>IFERROR(INDEX(TQoL_Indexes!$B$9:$AK$88,MATCH($A$3,TQoL_Indexes!#REF!,0)+$A345,MATCH(AK$3,TQoL_Indexes!$B$8:$AK$8,0)),"")</f>
        <v/>
      </c>
      <c r="AL345" s="86" t="str">
        <f>IFERROR(INDEX(TQoL_Indexes!$B$9:$AK$88,MATCH($A$3,TQoL_Indexes!#REF!,0)+$A345,MATCH(AL$3,TQoL_Indexes!$B$8:$AK$8,0)),"")</f>
        <v/>
      </c>
      <c r="AM345" s="87" t="str">
        <f>IFERROR(INDEX(TQoL_Indexes!$B$9:$AK$88,MATCH($A$3,TQoL_Indexes!#REF!,0)+$A345,MATCH(AM$3,TQoL_Indexes!$B$8:$AK$8,0)),"")</f>
        <v/>
      </c>
    </row>
    <row r="346" spans="1:39">
      <c r="A346" s="58" t="str">
        <f>IFERROR(IF(A345+1&lt;COUNTIF(TQoL_Indexes!#REF!,Aux_Country!$A$3),A345+1,""),"")</f>
        <v/>
      </c>
      <c r="B346" s="121" t="str">
        <f>IFERROR(INDEX(TQoL_Indexes!$B$9:$AK$88,MATCH($A$3,TQoL_Indexes!#REF!,0)+$A346,MATCH(B$3,TQoL_Indexes!$B$8:$AK$8,0)),"")</f>
        <v/>
      </c>
      <c r="C346" s="116" t="str">
        <f>IFERROR(INDEX(TQoL_Indexes!$B$9:$AK$88,MATCH($A$3,TQoL_Indexes!#REF!,0)+$A346,MATCH(C$3,TQoL_Indexes!$B$8:$AK$8,0)),"")</f>
        <v/>
      </c>
      <c r="D346" s="122" t="str">
        <f>IFERROR(INDEX(TQoL_Indexes!$B$9:$AK$88,MATCH($A$3,TQoL_Indexes!#REF!,0)+$A346,MATCH(D$3,TQoL_Indexes!$B$8:$AK$8,0)),"")</f>
        <v/>
      </c>
      <c r="E346" s="86" t="str">
        <f>IFERROR(INDEX(TQoL_Indexes!$B$9:$AK$88,MATCH($A$3,TQoL_Indexes!#REF!,0)+$A346,MATCH(E$3,TQoL_Indexes!$B$8:$AK$8,0)),"")</f>
        <v/>
      </c>
      <c r="F346" s="86" t="str">
        <f>IFERROR(INDEX(TQoL_Indexes!$B$9:$AK$88,MATCH($A$3,TQoL_Indexes!#REF!,0)+$A346,MATCH(F$3,TQoL_Indexes!$B$8:$AK$8,0)),"")</f>
        <v/>
      </c>
      <c r="G346" s="86" t="str">
        <f>IFERROR(INDEX(TQoL_Indexes!$B$9:$AK$88,MATCH($A$3,TQoL_Indexes!#REF!,0)+$A346,MATCH(G$3,TQoL_Indexes!$B$8:$AK$8,0)),"")</f>
        <v/>
      </c>
      <c r="H346" s="86" t="str">
        <f>IFERROR(INDEX(TQoL_Indexes!$B$9:$AK$88,MATCH($A$3,TQoL_Indexes!#REF!,0)+$A346,MATCH(H$3,TQoL_Indexes!$B$8:$AK$8,0)),"")</f>
        <v/>
      </c>
      <c r="I346" s="86" t="str">
        <f>IFERROR(INDEX(TQoL_Indexes!$B$9:$AK$88,MATCH($A$3,TQoL_Indexes!#REF!,0)+$A346,MATCH(I$3,TQoL_Indexes!$B$8:$AK$8,0)),"")</f>
        <v/>
      </c>
      <c r="J346" s="86" t="str">
        <f>IFERROR(INDEX(TQoL_Indexes!$B$9:$AK$88,MATCH($A$3,TQoL_Indexes!#REF!,0)+$A346,MATCH(J$3,TQoL_Indexes!$B$8:$AK$8,0)),"")</f>
        <v/>
      </c>
      <c r="K346" s="86" t="str">
        <f>IFERROR(INDEX(TQoL_Indexes!$B$9:$AK$88,MATCH($A$3,TQoL_Indexes!#REF!,0)+$A346,MATCH(K$3,TQoL_Indexes!$B$8:$AK$8,0)),"")</f>
        <v/>
      </c>
      <c r="L346" s="86" t="str">
        <f>IFERROR(INDEX(TQoL_Indexes!$B$9:$AK$88,MATCH($A$3,TQoL_Indexes!#REF!,0)+$A346,MATCH(L$3,TQoL_Indexes!$B$8:$AK$8,0)),"")</f>
        <v/>
      </c>
      <c r="M346" s="86" t="str">
        <f>IFERROR(INDEX(TQoL_Indexes!$B$9:$AK$88,MATCH($A$3,TQoL_Indexes!#REF!,0)+$A346,MATCH(M$3,TQoL_Indexes!$B$8:$AK$8,0)),"")</f>
        <v/>
      </c>
      <c r="N346" s="86" t="str">
        <f>IFERROR(INDEX(TQoL_Indexes!$B$9:$AK$88,MATCH($A$3,TQoL_Indexes!#REF!,0)+$A346,MATCH(N$3,TQoL_Indexes!$B$8:$AK$8,0)),"")</f>
        <v/>
      </c>
      <c r="O346" s="86" t="str">
        <f>IFERROR(INDEX(TQoL_Indexes!$B$9:$AK$88,MATCH($A$3,TQoL_Indexes!#REF!,0)+$A346,MATCH(O$3,TQoL_Indexes!$B$8:$AK$8,0)),"")</f>
        <v/>
      </c>
      <c r="P346" s="86" t="str">
        <f>IFERROR(INDEX(TQoL_Indexes!$B$9:$AK$88,MATCH($A$3,TQoL_Indexes!#REF!,0)+$A346,MATCH(P$3,TQoL_Indexes!$B$8:$AK$8,0)),"")</f>
        <v/>
      </c>
      <c r="Q346" s="86" t="str">
        <f>IFERROR(INDEX(TQoL_Indexes!$B$9:$AK$88,MATCH($A$3,TQoL_Indexes!#REF!,0)+$A346,MATCH(Q$3,TQoL_Indexes!$B$8:$AK$8,0)),"")</f>
        <v/>
      </c>
      <c r="R346" s="86" t="str">
        <f>IFERROR(INDEX(TQoL_Indexes!$B$9:$AK$88,MATCH($A$3,TQoL_Indexes!#REF!,0)+$A346,MATCH(R$3,TQoL_Indexes!$B$8:$AK$8,0)),"")</f>
        <v/>
      </c>
      <c r="S346" s="86" t="str">
        <f>IFERROR(INDEX(TQoL_Indexes!$B$9:$AK$88,MATCH($A$3,TQoL_Indexes!#REF!,0)+$A346,MATCH(S$3,TQoL_Indexes!$B$8:$AK$8,0)),"")</f>
        <v/>
      </c>
      <c r="T346" s="86" t="str">
        <f>IFERROR(INDEX(TQoL_Indexes!$B$9:$AK$88,MATCH($A$3,TQoL_Indexes!#REF!,0)+$A346,MATCH(T$3,TQoL_Indexes!$B$8:$AK$8,0)),"")</f>
        <v/>
      </c>
      <c r="U346" s="86" t="str">
        <f>IFERROR(INDEX(TQoL_Indexes!$B$9:$AK$88,MATCH($A$3,TQoL_Indexes!#REF!,0)+$A346,MATCH(U$3,TQoL_Indexes!$B$8:$AK$8,0)),"")</f>
        <v/>
      </c>
      <c r="V346" s="86" t="str">
        <f>IFERROR(INDEX(TQoL_Indexes!$B$9:$AK$88,MATCH($A$3,TQoL_Indexes!#REF!,0)+$A346,MATCH(V$3,TQoL_Indexes!$B$8:$AK$8,0)),"")</f>
        <v/>
      </c>
      <c r="W346" s="86" t="str">
        <f>IFERROR(INDEX(TQoL_Indexes!$B$9:$AK$88,MATCH($A$3,TQoL_Indexes!#REF!,0)+$A346,MATCH(W$3,TQoL_Indexes!$B$8:$AK$8,0)),"")</f>
        <v/>
      </c>
      <c r="X346" s="86" t="str">
        <f>IFERROR(INDEX(TQoL_Indexes!$B$9:$AK$88,MATCH($A$3,TQoL_Indexes!#REF!,0)+$A346,MATCH(X$3,TQoL_Indexes!$B$8:$AK$8,0)),"")</f>
        <v/>
      </c>
      <c r="Y346" s="86" t="str">
        <f>IFERROR(INDEX(TQoL_Indexes!$B$9:$AK$88,MATCH($A$3,TQoL_Indexes!#REF!,0)+$A346,MATCH(Y$3,TQoL_Indexes!$B$8:$AK$8,0)),"")</f>
        <v/>
      </c>
      <c r="Z346" s="86" t="str">
        <f>IFERROR(INDEX(TQoL_Indexes!$B$9:$AK$88,MATCH($A$3,TQoL_Indexes!#REF!,0)+$A346,MATCH(Z$3,TQoL_Indexes!$B$8:$AK$8,0)),"")</f>
        <v/>
      </c>
      <c r="AA346" s="86" t="str">
        <f>IFERROR(INDEX(TQoL_Indexes!$B$9:$AK$88,MATCH($A$3,TQoL_Indexes!#REF!,0)+$A346,MATCH(AA$3,TQoL_Indexes!$B$8:$AK$8,0)),"")</f>
        <v/>
      </c>
      <c r="AB346" s="86" t="str">
        <f>IFERROR(INDEX(TQoL_Indexes!$B$9:$AK$88,MATCH($A$3,TQoL_Indexes!#REF!,0)+$A346,MATCH(AB$3,TQoL_Indexes!$B$8:$AK$8,0)),"")</f>
        <v/>
      </c>
      <c r="AC346" s="86" t="str">
        <f>IFERROR(INDEX(TQoL_Indexes!$B$9:$AK$88,MATCH($A$3,TQoL_Indexes!#REF!,0)+$A346,MATCH(AC$3,TQoL_Indexes!$B$8:$AK$8,0)),"")</f>
        <v/>
      </c>
      <c r="AD346" s="86" t="str">
        <f>IFERROR(INDEX(TQoL_Indexes!$B$9:$AK$88,MATCH($A$3,TQoL_Indexes!#REF!,0)+$A346,MATCH(AD$3,TQoL_Indexes!$B$8:$AK$8,0)),"")</f>
        <v/>
      </c>
      <c r="AE346" s="86" t="str">
        <f>IFERROR(INDEX(TQoL_Indexes!$B$9:$AK$88,MATCH($A$3,TQoL_Indexes!#REF!,0)+$A346,MATCH(AE$3,TQoL_Indexes!$B$8:$AK$8,0)),"")</f>
        <v/>
      </c>
      <c r="AF346" s="86" t="str">
        <f>IFERROR(INDEX(TQoL_Indexes!$B$9:$AK$88,MATCH($A$3,TQoL_Indexes!#REF!,0)+$A346,MATCH(AF$3,TQoL_Indexes!$B$8:$AK$8,0)),"")</f>
        <v/>
      </c>
      <c r="AG346" s="86" t="str">
        <f>IFERROR(INDEX(TQoL_Indexes!$B$9:$AK$88,MATCH($A$3,TQoL_Indexes!#REF!,0)+$A346,MATCH(AG$3,TQoL_Indexes!$B$8:$AK$8,0)),"")</f>
        <v/>
      </c>
      <c r="AH346" s="86" t="str">
        <f>IFERROR(INDEX(TQoL_Indexes!$B$9:$AK$88,MATCH($A$3,TQoL_Indexes!#REF!,0)+$A346,MATCH(AH$3,TQoL_Indexes!$B$8:$AK$8,0)),"")</f>
        <v/>
      </c>
      <c r="AI346" s="86" t="str">
        <f>IFERROR(INDEX(TQoL_Indexes!$B$9:$AK$88,MATCH($A$3,TQoL_Indexes!#REF!,0)+$A346,MATCH(AI$3,TQoL_Indexes!$B$8:$AK$8,0)),"")</f>
        <v/>
      </c>
      <c r="AJ346" s="86" t="str">
        <f>IFERROR(INDEX(TQoL_Indexes!$B$9:$AK$88,MATCH($A$3,TQoL_Indexes!#REF!,0)+$A346,MATCH(AJ$3,TQoL_Indexes!$B$8:$AK$8,0)),"")</f>
        <v/>
      </c>
      <c r="AK346" s="86" t="str">
        <f>IFERROR(INDEX(TQoL_Indexes!$B$9:$AK$88,MATCH($A$3,TQoL_Indexes!#REF!,0)+$A346,MATCH(AK$3,TQoL_Indexes!$B$8:$AK$8,0)),"")</f>
        <v/>
      </c>
      <c r="AL346" s="86" t="str">
        <f>IFERROR(INDEX(TQoL_Indexes!$B$9:$AK$88,MATCH($A$3,TQoL_Indexes!#REF!,0)+$A346,MATCH(AL$3,TQoL_Indexes!$B$8:$AK$8,0)),"")</f>
        <v/>
      </c>
      <c r="AM346" s="87" t="str">
        <f>IFERROR(INDEX(TQoL_Indexes!$B$9:$AK$88,MATCH($A$3,TQoL_Indexes!#REF!,0)+$A346,MATCH(AM$3,TQoL_Indexes!$B$8:$AK$8,0)),"")</f>
        <v/>
      </c>
    </row>
    <row r="347" spans="1:39">
      <c r="A347" s="58" t="str">
        <f>IFERROR(IF(A346+1&lt;COUNTIF(TQoL_Indexes!#REF!,Aux_Country!$A$3),A346+1,""),"")</f>
        <v/>
      </c>
      <c r="B347" s="121" t="str">
        <f>IFERROR(INDEX(TQoL_Indexes!$B$9:$AK$88,MATCH($A$3,TQoL_Indexes!#REF!,0)+$A347,MATCH(B$3,TQoL_Indexes!$B$8:$AK$8,0)),"")</f>
        <v/>
      </c>
      <c r="C347" s="116" t="str">
        <f>IFERROR(INDEX(TQoL_Indexes!$B$9:$AK$88,MATCH($A$3,TQoL_Indexes!#REF!,0)+$A347,MATCH(C$3,TQoL_Indexes!$B$8:$AK$8,0)),"")</f>
        <v/>
      </c>
      <c r="D347" s="122" t="str">
        <f>IFERROR(INDEX(TQoL_Indexes!$B$9:$AK$88,MATCH($A$3,TQoL_Indexes!#REF!,0)+$A347,MATCH(D$3,TQoL_Indexes!$B$8:$AK$8,0)),"")</f>
        <v/>
      </c>
      <c r="E347" s="86" t="str">
        <f>IFERROR(INDEX(TQoL_Indexes!$B$9:$AK$88,MATCH($A$3,TQoL_Indexes!#REF!,0)+$A347,MATCH(E$3,TQoL_Indexes!$B$8:$AK$8,0)),"")</f>
        <v/>
      </c>
      <c r="F347" s="86" t="str">
        <f>IFERROR(INDEX(TQoL_Indexes!$B$9:$AK$88,MATCH($A$3,TQoL_Indexes!#REF!,0)+$A347,MATCH(F$3,TQoL_Indexes!$B$8:$AK$8,0)),"")</f>
        <v/>
      </c>
      <c r="G347" s="86" t="str">
        <f>IFERROR(INDEX(TQoL_Indexes!$B$9:$AK$88,MATCH($A$3,TQoL_Indexes!#REF!,0)+$A347,MATCH(G$3,TQoL_Indexes!$B$8:$AK$8,0)),"")</f>
        <v/>
      </c>
      <c r="H347" s="86" t="str">
        <f>IFERROR(INDEX(TQoL_Indexes!$B$9:$AK$88,MATCH($A$3,TQoL_Indexes!#REF!,0)+$A347,MATCH(H$3,TQoL_Indexes!$B$8:$AK$8,0)),"")</f>
        <v/>
      </c>
      <c r="I347" s="86" t="str">
        <f>IFERROR(INDEX(TQoL_Indexes!$B$9:$AK$88,MATCH($A$3,TQoL_Indexes!#REF!,0)+$A347,MATCH(I$3,TQoL_Indexes!$B$8:$AK$8,0)),"")</f>
        <v/>
      </c>
      <c r="J347" s="86" t="str">
        <f>IFERROR(INDEX(TQoL_Indexes!$B$9:$AK$88,MATCH($A$3,TQoL_Indexes!#REF!,0)+$A347,MATCH(J$3,TQoL_Indexes!$B$8:$AK$8,0)),"")</f>
        <v/>
      </c>
      <c r="K347" s="86" t="str">
        <f>IFERROR(INDEX(TQoL_Indexes!$B$9:$AK$88,MATCH($A$3,TQoL_Indexes!#REF!,0)+$A347,MATCH(K$3,TQoL_Indexes!$B$8:$AK$8,0)),"")</f>
        <v/>
      </c>
      <c r="L347" s="86" t="str">
        <f>IFERROR(INDEX(TQoL_Indexes!$B$9:$AK$88,MATCH($A$3,TQoL_Indexes!#REF!,0)+$A347,MATCH(L$3,TQoL_Indexes!$B$8:$AK$8,0)),"")</f>
        <v/>
      </c>
      <c r="M347" s="86" t="str">
        <f>IFERROR(INDEX(TQoL_Indexes!$B$9:$AK$88,MATCH($A$3,TQoL_Indexes!#REF!,0)+$A347,MATCH(M$3,TQoL_Indexes!$B$8:$AK$8,0)),"")</f>
        <v/>
      </c>
      <c r="N347" s="86" t="str">
        <f>IFERROR(INDEX(TQoL_Indexes!$B$9:$AK$88,MATCH($A$3,TQoL_Indexes!#REF!,0)+$A347,MATCH(N$3,TQoL_Indexes!$B$8:$AK$8,0)),"")</f>
        <v/>
      </c>
      <c r="O347" s="86" t="str">
        <f>IFERROR(INDEX(TQoL_Indexes!$B$9:$AK$88,MATCH($A$3,TQoL_Indexes!#REF!,0)+$A347,MATCH(O$3,TQoL_Indexes!$B$8:$AK$8,0)),"")</f>
        <v/>
      </c>
      <c r="P347" s="86" t="str">
        <f>IFERROR(INDEX(TQoL_Indexes!$B$9:$AK$88,MATCH($A$3,TQoL_Indexes!#REF!,0)+$A347,MATCH(P$3,TQoL_Indexes!$B$8:$AK$8,0)),"")</f>
        <v/>
      </c>
      <c r="Q347" s="86" t="str">
        <f>IFERROR(INDEX(TQoL_Indexes!$B$9:$AK$88,MATCH($A$3,TQoL_Indexes!#REF!,0)+$A347,MATCH(Q$3,TQoL_Indexes!$B$8:$AK$8,0)),"")</f>
        <v/>
      </c>
      <c r="R347" s="86" t="str">
        <f>IFERROR(INDEX(TQoL_Indexes!$B$9:$AK$88,MATCH($A$3,TQoL_Indexes!#REF!,0)+$A347,MATCH(R$3,TQoL_Indexes!$B$8:$AK$8,0)),"")</f>
        <v/>
      </c>
      <c r="S347" s="86" t="str">
        <f>IFERROR(INDEX(TQoL_Indexes!$B$9:$AK$88,MATCH($A$3,TQoL_Indexes!#REF!,0)+$A347,MATCH(S$3,TQoL_Indexes!$B$8:$AK$8,0)),"")</f>
        <v/>
      </c>
      <c r="T347" s="86" t="str">
        <f>IFERROR(INDEX(TQoL_Indexes!$B$9:$AK$88,MATCH($A$3,TQoL_Indexes!#REF!,0)+$A347,MATCH(T$3,TQoL_Indexes!$B$8:$AK$8,0)),"")</f>
        <v/>
      </c>
      <c r="U347" s="86" t="str">
        <f>IFERROR(INDEX(TQoL_Indexes!$B$9:$AK$88,MATCH($A$3,TQoL_Indexes!#REF!,0)+$A347,MATCH(U$3,TQoL_Indexes!$B$8:$AK$8,0)),"")</f>
        <v/>
      </c>
      <c r="V347" s="86" t="str">
        <f>IFERROR(INDEX(TQoL_Indexes!$B$9:$AK$88,MATCH($A$3,TQoL_Indexes!#REF!,0)+$A347,MATCH(V$3,TQoL_Indexes!$B$8:$AK$8,0)),"")</f>
        <v/>
      </c>
      <c r="W347" s="86" t="str">
        <f>IFERROR(INDEX(TQoL_Indexes!$B$9:$AK$88,MATCH($A$3,TQoL_Indexes!#REF!,0)+$A347,MATCH(W$3,TQoL_Indexes!$B$8:$AK$8,0)),"")</f>
        <v/>
      </c>
      <c r="X347" s="86" t="str">
        <f>IFERROR(INDEX(TQoL_Indexes!$B$9:$AK$88,MATCH($A$3,TQoL_Indexes!#REF!,0)+$A347,MATCH(X$3,TQoL_Indexes!$B$8:$AK$8,0)),"")</f>
        <v/>
      </c>
      <c r="Y347" s="86" t="str">
        <f>IFERROR(INDEX(TQoL_Indexes!$B$9:$AK$88,MATCH($A$3,TQoL_Indexes!#REF!,0)+$A347,MATCH(Y$3,TQoL_Indexes!$B$8:$AK$8,0)),"")</f>
        <v/>
      </c>
      <c r="Z347" s="86" t="str">
        <f>IFERROR(INDEX(TQoL_Indexes!$B$9:$AK$88,MATCH($A$3,TQoL_Indexes!#REF!,0)+$A347,MATCH(Z$3,TQoL_Indexes!$B$8:$AK$8,0)),"")</f>
        <v/>
      </c>
      <c r="AA347" s="86" t="str">
        <f>IFERROR(INDEX(TQoL_Indexes!$B$9:$AK$88,MATCH($A$3,TQoL_Indexes!#REF!,0)+$A347,MATCH(AA$3,TQoL_Indexes!$B$8:$AK$8,0)),"")</f>
        <v/>
      </c>
      <c r="AB347" s="86" t="str">
        <f>IFERROR(INDEX(TQoL_Indexes!$B$9:$AK$88,MATCH($A$3,TQoL_Indexes!#REF!,0)+$A347,MATCH(AB$3,TQoL_Indexes!$B$8:$AK$8,0)),"")</f>
        <v/>
      </c>
      <c r="AC347" s="86" t="str">
        <f>IFERROR(INDEX(TQoL_Indexes!$B$9:$AK$88,MATCH($A$3,TQoL_Indexes!#REF!,0)+$A347,MATCH(AC$3,TQoL_Indexes!$B$8:$AK$8,0)),"")</f>
        <v/>
      </c>
      <c r="AD347" s="86" t="str">
        <f>IFERROR(INDEX(TQoL_Indexes!$B$9:$AK$88,MATCH($A$3,TQoL_Indexes!#REF!,0)+$A347,MATCH(AD$3,TQoL_Indexes!$B$8:$AK$8,0)),"")</f>
        <v/>
      </c>
      <c r="AE347" s="86" t="str">
        <f>IFERROR(INDEX(TQoL_Indexes!$B$9:$AK$88,MATCH($A$3,TQoL_Indexes!#REF!,0)+$A347,MATCH(AE$3,TQoL_Indexes!$B$8:$AK$8,0)),"")</f>
        <v/>
      </c>
      <c r="AF347" s="86" t="str">
        <f>IFERROR(INDEX(TQoL_Indexes!$B$9:$AK$88,MATCH($A$3,TQoL_Indexes!#REF!,0)+$A347,MATCH(AF$3,TQoL_Indexes!$B$8:$AK$8,0)),"")</f>
        <v/>
      </c>
      <c r="AG347" s="86" t="str">
        <f>IFERROR(INDEX(TQoL_Indexes!$B$9:$AK$88,MATCH($A$3,TQoL_Indexes!#REF!,0)+$A347,MATCH(AG$3,TQoL_Indexes!$B$8:$AK$8,0)),"")</f>
        <v/>
      </c>
      <c r="AH347" s="86" t="str">
        <f>IFERROR(INDEX(TQoL_Indexes!$B$9:$AK$88,MATCH($A$3,TQoL_Indexes!#REF!,0)+$A347,MATCH(AH$3,TQoL_Indexes!$B$8:$AK$8,0)),"")</f>
        <v/>
      </c>
      <c r="AI347" s="86" t="str">
        <f>IFERROR(INDEX(TQoL_Indexes!$B$9:$AK$88,MATCH($A$3,TQoL_Indexes!#REF!,0)+$A347,MATCH(AI$3,TQoL_Indexes!$B$8:$AK$8,0)),"")</f>
        <v/>
      </c>
      <c r="AJ347" s="86" t="str">
        <f>IFERROR(INDEX(TQoL_Indexes!$B$9:$AK$88,MATCH($A$3,TQoL_Indexes!#REF!,0)+$A347,MATCH(AJ$3,TQoL_Indexes!$B$8:$AK$8,0)),"")</f>
        <v/>
      </c>
      <c r="AK347" s="86" t="str">
        <f>IFERROR(INDEX(TQoL_Indexes!$B$9:$AK$88,MATCH($A$3,TQoL_Indexes!#REF!,0)+$A347,MATCH(AK$3,TQoL_Indexes!$B$8:$AK$8,0)),"")</f>
        <v/>
      </c>
      <c r="AL347" s="86" t="str">
        <f>IFERROR(INDEX(TQoL_Indexes!$B$9:$AK$88,MATCH($A$3,TQoL_Indexes!#REF!,0)+$A347,MATCH(AL$3,TQoL_Indexes!$B$8:$AK$8,0)),"")</f>
        <v/>
      </c>
      <c r="AM347" s="87" t="str">
        <f>IFERROR(INDEX(TQoL_Indexes!$B$9:$AK$88,MATCH($A$3,TQoL_Indexes!#REF!,0)+$A347,MATCH(AM$3,TQoL_Indexes!$B$8:$AK$8,0)),"")</f>
        <v/>
      </c>
    </row>
    <row r="348" spans="1:39">
      <c r="A348" s="58" t="str">
        <f>IFERROR(IF(A347+1&lt;COUNTIF(TQoL_Indexes!#REF!,Aux_Country!$A$3),A347+1,""),"")</f>
        <v/>
      </c>
      <c r="B348" s="121" t="str">
        <f>IFERROR(INDEX(TQoL_Indexes!$B$9:$AK$88,MATCH($A$3,TQoL_Indexes!#REF!,0)+$A348,MATCH(B$3,TQoL_Indexes!$B$8:$AK$8,0)),"")</f>
        <v/>
      </c>
      <c r="C348" s="116" t="str">
        <f>IFERROR(INDEX(TQoL_Indexes!$B$9:$AK$88,MATCH($A$3,TQoL_Indexes!#REF!,0)+$A348,MATCH(C$3,TQoL_Indexes!$B$8:$AK$8,0)),"")</f>
        <v/>
      </c>
      <c r="D348" s="122" t="str">
        <f>IFERROR(INDEX(TQoL_Indexes!$B$9:$AK$88,MATCH($A$3,TQoL_Indexes!#REF!,0)+$A348,MATCH(D$3,TQoL_Indexes!$B$8:$AK$8,0)),"")</f>
        <v/>
      </c>
      <c r="E348" s="86" t="str">
        <f>IFERROR(INDEX(TQoL_Indexes!$B$9:$AK$88,MATCH($A$3,TQoL_Indexes!#REF!,0)+$A348,MATCH(E$3,TQoL_Indexes!$B$8:$AK$8,0)),"")</f>
        <v/>
      </c>
      <c r="F348" s="86" t="str">
        <f>IFERROR(INDEX(TQoL_Indexes!$B$9:$AK$88,MATCH($A$3,TQoL_Indexes!#REF!,0)+$A348,MATCH(F$3,TQoL_Indexes!$B$8:$AK$8,0)),"")</f>
        <v/>
      </c>
      <c r="G348" s="86" t="str">
        <f>IFERROR(INDEX(TQoL_Indexes!$B$9:$AK$88,MATCH($A$3,TQoL_Indexes!#REF!,0)+$A348,MATCH(G$3,TQoL_Indexes!$B$8:$AK$8,0)),"")</f>
        <v/>
      </c>
      <c r="H348" s="86" t="str">
        <f>IFERROR(INDEX(TQoL_Indexes!$B$9:$AK$88,MATCH($A$3,TQoL_Indexes!#REF!,0)+$A348,MATCH(H$3,TQoL_Indexes!$B$8:$AK$8,0)),"")</f>
        <v/>
      </c>
      <c r="I348" s="86" t="str">
        <f>IFERROR(INDEX(TQoL_Indexes!$B$9:$AK$88,MATCH($A$3,TQoL_Indexes!#REF!,0)+$A348,MATCH(I$3,TQoL_Indexes!$B$8:$AK$8,0)),"")</f>
        <v/>
      </c>
      <c r="J348" s="86" t="str">
        <f>IFERROR(INDEX(TQoL_Indexes!$B$9:$AK$88,MATCH($A$3,TQoL_Indexes!#REF!,0)+$A348,MATCH(J$3,TQoL_Indexes!$B$8:$AK$8,0)),"")</f>
        <v/>
      </c>
      <c r="K348" s="86" t="str">
        <f>IFERROR(INDEX(TQoL_Indexes!$B$9:$AK$88,MATCH($A$3,TQoL_Indexes!#REF!,0)+$A348,MATCH(K$3,TQoL_Indexes!$B$8:$AK$8,0)),"")</f>
        <v/>
      </c>
      <c r="L348" s="86" t="str">
        <f>IFERROR(INDEX(TQoL_Indexes!$B$9:$AK$88,MATCH($A$3,TQoL_Indexes!#REF!,0)+$A348,MATCH(L$3,TQoL_Indexes!$B$8:$AK$8,0)),"")</f>
        <v/>
      </c>
      <c r="M348" s="86" t="str">
        <f>IFERROR(INDEX(TQoL_Indexes!$B$9:$AK$88,MATCH($A$3,TQoL_Indexes!#REF!,0)+$A348,MATCH(M$3,TQoL_Indexes!$B$8:$AK$8,0)),"")</f>
        <v/>
      </c>
      <c r="N348" s="86" t="str">
        <f>IFERROR(INDEX(TQoL_Indexes!$B$9:$AK$88,MATCH($A$3,TQoL_Indexes!#REF!,0)+$A348,MATCH(N$3,TQoL_Indexes!$B$8:$AK$8,0)),"")</f>
        <v/>
      </c>
      <c r="O348" s="86" t="str">
        <f>IFERROR(INDEX(TQoL_Indexes!$B$9:$AK$88,MATCH($A$3,TQoL_Indexes!#REF!,0)+$A348,MATCH(O$3,TQoL_Indexes!$B$8:$AK$8,0)),"")</f>
        <v/>
      </c>
      <c r="P348" s="86" t="str">
        <f>IFERROR(INDEX(TQoL_Indexes!$B$9:$AK$88,MATCH($A$3,TQoL_Indexes!#REF!,0)+$A348,MATCH(P$3,TQoL_Indexes!$B$8:$AK$8,0)),"")</f>
        <v/>
      </c>
      <c r="Q348" s="86" t="str">
        <f>IFERROR(INDEX(TQoL_Indexes!$B$9:$AK$88,MATCH($A$3,TQoL_Indexes!#REF!,0)+$A348,MATCH(Q$3,TQoL_Indexes!$B$8:$AK$8,0)),"")</f>
        <v/>
      </c>
      <c r="R348" s="86" t="str">
        <f>IFERROR(INDEX(TQoL_Indexes!$B$9:$AK$88,MATCH($A$3,TQoL_Indexes!#REF!,0)+$A348,MATCH(R$3,TQoL_Indexes!$B$8:$AK$8,0)),"")</f>
        <v/>
      </c>
      <c r="S348" s="86" t="str">
        <f>IFERROR(INDEX(TQoL_Indexes!$B$9:$AK$88,MATCH($A$3,TQoL_Indexes!#REF!,0)+$A348,MATCH(S$3,TQoL_Indexes!$B$8:$AK$8,0)),"")</f>
        <v/>
      </c>
      <c r="T348" s="86" t="str">
        <f>IFERROR(INDEX(TQoL_Indexes!$B$9:$AK$88,MATCH($A$3,TQoL_Indexes!#REF!,0)+$A348,MATCH(T$3,TQoL_Indexes!$B$8:$AK$8,0)),"")</f>
        <v/>
      </c>
      <c r="U348" s="86" t="str">
        <f>IFERROR(INDEX(TQoL_Indexes!$B$9:$AK$88,MATCH($A$3,TQoL_Indexes!#REF!,0)+$A348,MATCH(U$3,TQoL_Indexes!$B$8:$AK$8,0)),"")</f>
        <v/>
      </c>
      <c r="V348" s="86" t="str">
        <f>IFERROR(INDEX(TQoL_Indexes!$B$9:$AK$88,MATCH($A$3,TQoL_Indexes!#REF!,0)+$A348,MATCH(V$3,TQoL_Indexes!$B$8:$AK$8,0)),"")</f>
        <v/>
      </c>
      <c r="W348" s="86" t="str">
        <f>IFERROR(INDEX(TQoL_Indexes!$B$9:$AK$88,MATCH($A$3,TQoL_Indexes!#REF!,0)+$A348,MATCH(W$3,TQoL_Indexes!$B$8:$AK$8,0)),"")</f>
        <v/>
      </c>
      <c r="X348" s="86" t="str">
        <f>IFERROR(INDEX(TQoL_Indexes!$B$9:$AK$88,MATCH($A$3,TQoL_Indexes!#REF!,0)+$A348,MATCH(X$3,TQoL_Indexes!$B$8:$AK$8,0)),"")</f>
        <v/>
      </c>
      <c r="Y348" s="86" t="str">
        <f>IFERROR(INDEX(TQoL_Indexes!$B$9:$AK$88,MATCH($A$3,TQoL_Indexes!#REF!,0)+$A348,MATCH(Y$3,TQoL_Indexes!$B$8:$AK$8,0)),"")</f>
        <v/>
      </c>
      <c r="Z348" s="86" t="str">
        <f>IFERROR(INDEX(TQoL_Indexes!$B$9:$AK$88,MATCH($A$3,TQoL_Indexes!#REF!,0)+$A348,MATCH(Z$3,TQoL_Indexes!$B$8:$AK$8,0)),"")</f>
        <v/>
      </c>
      <c r="AA348" s="86" t="str">
        <f>IFERROR(INDEX(TQoL_Indexes!$B$9:$AK$88,MATCH($A$3,TQoL_Indexes!#REF!,0)+$A348,MATCH(AA$3,TQoL_Indexes!$B$8:$AK$8,0)),"")</f>
        <v/>
      </c>
      <c r="AB348" s="86" t="str">
        <f>IFERROR(INDEX(TQoL_Indexes!$B$9:$AK$88,MATCH($A$3,TQoL_Indexes!#REF!,0)+$A348,MATCH(AB$3,TQoL_Indexes!$B$8:$AK$8,0)),"")</f>
        <v/>
      </c>
      <c r="AC348" s="86" t="str">
        <f>IFERROR(INDEX(TQoL_Indexes!$B$9:$AK$88,MATCH($A$3,TQoL_Indexes!#REF!,0)+$A348,MATCH(AC$3,TQoL_Indexes!$B$8:$AK$8,0)),"")</f>
        <v/>
      </c>
      <c r="AD348" s="86" t="str">
        <f>IFERROR(INDEX(TQoL_Indexes!$B$9:$AK$88,MATCH($A$3,TQoL_Indexes!#REF!,0)+$A348,MATCH(AD$3,TQoL_Indexes!$B$8:$AK$8,0)),"")</f>
        <v/>
      </c>
      <c r="AE348" s="86" t="str">
        <f>IFERROR(INDEX(TQoL_Indexes!$B$9:$AK$88,MATCH($A$3,TQoL_Indexes!#REF!,0)+$A348,MATCH(AE$3,TQoL_Indexes!$B$8:$AK$8,0)),"")</f>
        <v/>
      </c>
      <c r="AF348" s="86" t="str">
        <f>IFERROR(INDEX(TQoL_Indexes!$B$9:$AK$88,MATCH($A$3,TQoL_Indexes!#REF!,0)+$A348,MATCH(AF$3,TQoL_Indexes!$B$8:$AK$8,0)),"")</f>
        <v/>
      </c>
      <c r="AG348" s="86" t="str">
        <f>IFERROR(INDEX(TQoL_Indexes!$B$9:$AK$88,MATCH($A$3,TQoL_Indexes!#REF!,0)+$A348,MATCH(AG$3,TQoL_Indexes!$B$8:$AK$8,0)),"")</f>
        <v/>
      </c>
      <c r="AH348" s="86" t="str">
        <f>IFERROR(INDEX(TQoL_Indexes!$B$9:$AK$88,MATCH($A$3,TQoL_Indexes!#REF!,0)+$A348,MATCH(AH$3,TQoL_Indexes!$B$8:$AK$8,0)),"")</f>
        <v/>
      </c>
      <c r="AI348" s="86" t="str">
        <f>IFERROR(INDEX(TQoL_Indexes!$B$9:$AK$88,MATCH($A$3,TQoL_Indexes!#REF!,0)+$A348,MATCH(AI$3,TQoL_Indexes!$B$8:$AK$8,0)),"")</f>
        <v/>
      </c>
      <c r="AJ348" s="86" t="str">
        <f>IFERROR(INDEX(TQoL_Indexes!$B$9:$AK$88,MATCH($A$3,TQoL_Indexes!#REF!,0)+$A348,MATCH(AJ$3,TQoL_Indexes!$B$8:$AK$8,0)),"")</f>
        <v/>
      </c>
      <c r="AK348" s="86" t="str">
        <f>IFERROR(INDEX(TQoL_Indexes!$B$9:$AK$88,MATCH($A$3,TQoL_Indexes!#REF!,0)+$A348,MATCH(AK$3,TQoL_Indexes!$B$8:$AK$8,0)),"")</f>
        <v/>
      </c>
      <c r="AL348" s="86" t="str">
        <f>IFERROR(INDEX(TQoL_Indexes!$B$9:$AK$88,MATCH($A$3,TQoL_Indexes!#REF!,0)+$A348,MATCH(AL$3,TQoL_Indexes!$B$8:$AK$8,0)),"")</f>
        <v/>
      </c>
      <c r="AM348" s="87" t="str">
        <f>IFERROR(INDEX(TQoL_Indexes!$B$9:$AK$88,MATCH($A$3,TQoL_Indexes!#REF!,0)+$A348,MATCH(AM$3,TQoL_Indexes!$B$8:$AK$8,0)),"")</f>
        <v/>
      </c>
    </row>
    <row r="349" spans="1:39">
      <c r="A349" s="58" t="str">
        <f>IFERROR(IF(A348+1&lt;COUNTIF(TQoL_Indexes!#REF!,Aux_Country!$A$3),A348+1,""),"")</f>
        <v/>
      </c>
      <c r="B349" s="121" t="str">
        <f>IFERROR(INDEX(TQoL_Indexes!$B$9:$AK$88,MATCH($A$3,TQoL_Indexes!#REF!,0)+$A349,MATCH(B$3,TQoL_Indexes!$B$8:$AK$8,0)),"")</f>
        <v/>
      </c>
      <c r="C349" s="116" t="str">
        <f>IFERROR(INDEX(TQoL_Indexes!$B$9:$AK$88,MATCH($A$3,TQoL_Indexes!#REF!,0)+$A349,MATCH(C$3,TQoL_Indexes!$B$8:$AK$8,0)),"")</f>
        <v/>
      </c>
      <c r="D349" s="122" t="str">
        <f>IFERROR(INDEX(TQoL_Indexes!$B$9:$AK$88,MATCH($A$3,TQoL_Indexes!#REF!,0)+$A349,MATCH(D$3,TQoL_Indexes!$B$8:$AK$8,0)),"")</f>
        <v/>
      </c>
      <c r="E349" s="86" t="str">
        <f>IFERROR(INDEX(TQoL_Indexes!$B$9:$AK$88,MATCH($A$3,TQoL_Indexes!#REF!,0)+$A349,MATCH(E$3,TQoL_Indexes!$B$8:$AK$8,0)),"")</f>
        <v/>
      </c>
      <c r="F349" s="86" t="str">
        <f>IFERROR(INDEX(TQoL_Indexes!$B$9:$AK$88,MATCH($A$3,TQoL_Indexes!#REF!,0)+$A349,MATCH(F$3,TQoL_Indexes!$B$8:$AK$8,0)),"")</f>
        <v/>
      </c>
      <c r="G349" s="86" t="str">
        <f>IFERROR(INDEX(TQoL_Indexes!$B$9:$AK$88,MATCH($A$3,TQoL_Indexes!#REF!,0)+$A349,MATCH(G$3,TQoL_Indexes!$B$8:$AK$8,0)),"")</f>
        <v/>
      </c>
      <c r="H349" s="86" t="str">
        <f>IFERROR(INDEX(TQoL_Indexes!$B$9:$AK$88,MATCH($A$3,TQoL_Indexes!#REF!,0)+$A349,MATCH(H$3,TQoL_Indexes!$B$8:$AK$8,0)),"")</f>
        <v/>
      </c>
      <c r="I349" s="86" t="str">
        <f>IFERROR(INDEX(TQoL_Indexes!$B$9:$AK$88,MATCH($A$3,TQoL_Indexes!#REF!,0)+$A349,MATCH(I$3,TQoL_Indexes!$B$8:$AK$8,0)),"")</f>
        <v/>
      </c>
      <c r="J349" s="86" t="str">
        <f>IFERROR(INDEX(TQoL_Indexes!$B$9:$AK$88,MATCH($A$3,TQoL_Indexes!#REF!,0)+$A349,MATCH(J$3,TQoL_Indexes!$B$8:$AK$8,0)),"")</f>
        <v/>
      </c>
      <c r="K349" s="86" t="str">
        <f>IFERROR(INDEX(TQoL_Indexes!$B$9:$AK$88,MATCH($A$3,TQoL_Indexes!#REF!,0)+$A349,MATCH(K$3,TQoL_Indexes!$B$8:$AK$8,0)),"")</f>
        <v/>
      </c>
      <c r="L349" s="86" t="str">
        <f>IFERROR(INDEX(TQoL_Indexes!$B$9:$AK$88,MATCH($A$3,TQoL_Indexes!#REF!,0)+$A349,MATCH(L$3,TQoL_Indexes!$B$8:$AK$8,0)),"")</f>
        <v/>
      </c>
      <c r="M349" s="86" t="str">
        <f>IFERROR(INDEX(TQoL_Indexes!$B$9:$AK$88,MATCH($A$3,TQoL_Indexes!#REF!,0)+$A349,MATCH(M$3,TQoL_Indexes!$B$8:$AK$8,0)),"")</f>
        <v/>
      </c>
      <c r="N349" s="86" t="str">
        <f>IFERROR(INDEX(TQoL_Indexes!$B$9:$AK$88,MATCH($A$3,TQoL_Indexes!#REF!,0)+$A349,MATCH(N$3,TQoL_Indexes!$B$8:$AK$8,0)),"")</f>
        <v/>
      </c>
      <c r="O349" s="86" t="str">
        <f>IFERROR(INDEX(TQoL_Indexes!$B$9:$AK$88,MATCH($A$3,TQoL_Indexes!#REF!,0)+$A349,MATCH(O$3,TQoL_Indexes!$B$8:$AK$8,0)),"")</f>
        <v/>
      </c>
      <c r="P349" s="86" t="str">
        <f>IFERROR(INDEX(TQoL_Indexes!$B$9:$AK$88,MATCH($A$3,TQoL_Indexes!#REF!,0)+$A349,MATCH(P$3,TQoL_Indexes!$B$8:$AK$8,0)),"")</f>
        <v/>
      </c>
      <c r="Q349" s="86" t="str">
        <f>IFERROR(INDEX(TQoL_Indexes!$B$9:$AK$88,MATCH($A$3,TQoL_Indexes!#REF!,0)+$A349,MATCH(Q$3,TQoL_Indexes!$B$8:$AK$8,0)),"")</f>
        <v/>
      </c>
      <c r="R349" s="86" t="str">
        <f>IFERROR(INDEX(TQoL_Indexes!$B$9:$AK$88,MATCH($A$3,TQoL_Indexes!#REF!,0)+$A349,MATCH(R$3,TQoL_Indexes!$B$8:$AK$8,0)),"")</f>
        <v/>
      </c>
      <c r="S349" s="86" t="str">
        <f>IFERROR(INDEX(TQoL_Indexes!$B$9:$AK$88,MATCH($A$3,TQoL_Indexes!#REF!,0)+$A349,MATCH(S$3,TQoL_Indexes!$B$8:$AK$8,0)),"")</f>
        <v/>
      </c>
      <c r="T349" s="86" t="str">
        <f>IFERROR(INDEX(TQoL_Indexes!$B$9:$AK$88,MATCH($A$3,TQoL_Indexes!#REF!,0)+$A349,MATCH(T$3,TQoL_Indexes!$B$8:$AK$8,0)),"")</f>
        <v/>
      </c>
      <c r="U349" s="86" t="str">
        <f>IFERROR(INDEX(TQoL_Indexes!$B$9:$AK$88,MATCH($A$3,TQoL_Indexes!#REF!,0)+$A349,MATCH(U$3,TQoL_Indexes!$B$8:$AK$8,0)),"")</f>
        <v/>
      </c>
      <c r="V349" s="86" t="str">
        <f>IFERROR(INDEX(TQoL_Indexes!$B$9:$AK$88,MATCH($A$3,TQoL_Indexes!#REF!,0)+$A349,MATCH(V$3,TQoL_Indexes!$B$8:$AK$8,0)),"")</f>
        <v/>
      </c>
      <c r="W349" s="86" t="str">
        <f>IFERROR(INDEX(TQoL_Indexes!$B$9:$AK$88,MATCH($A$3,TQoL_Indexes!#REF!,0)+$A349,MATCH(W$3,TQoL_Indexes!$B$8:$AK$8,0)),"")</f>
        <v/>
      </c>
      <c r="X349" s="86" t="str">
        <f>IFERROR(INDEX(TQoL_Indexes!$B$9:$AK$88,MATCH($A$3,TQoL_Indexes!#REF!,0)+$A349,MATCH(X$3,TQoL_Indexes!$B$8:$AK$8,0)),"")</f>
        <v/>
      </c>
      <c r="Y349" s="86" t="str">
        <f>IFERROR(INDEX(TQoL_Indexes!$B$9:$AK$88,MATCH($A$3,TQoL_Indexes!#REF!,0)+$A349,MATCH(Y$3,TQoL_Indexes!$B$8:$AK$8,0)),"")</f>
        <v/>
      </c>
      <c r="Z349" s="86" t="str">
        <f>IFERROR(INDEX(TQoL_Indexes!$B$9:$AK$88,MATCH($A$3,TQoL_Indexes!#REF!,0)+$A349,MATCH(Z$3,TQoL_Indexes!$B$8:$AK$8,0)),"")</f>
        <v/>
      </c>
      <c r="AA349" s="86" t="str">
        <f>IFERROR(INDEX(TQoL_Indexes!$B$9:$AK$88,MATCH($A$3,TQoL_Indexes!#REF!,0)+$A349,MATCH(AA$3,TQoL_Indexes!$B$8:$AK$8,0)),"")</f>
        <v/>
      </c>
      <c r="AB349" s="86" t="str">
        <f>IFERROR(INDEX(TQoL_Indexes!$B$9:$AK$88,MATCH($A$3,TQoL_Indexes!#REF!,0)+$A349,MATCH(AB$3,TQoL_Indexes!$B$8:$AK$8,0)),"")</f>
        <v/>
      </c>
      <c r="AC349" s="86" t="str">
        <f>IFERROR(INDEX(TQoL_Indexes!$B$9:$AK$88,MATCH($A$3,TQoL_Indexes!#REF!,0)+$A349,MATCH(AC$3,TQoL_Indexes!$B$8:$AK$8,0)),"")</f>
        <v/>
      </c>
      <c r="AD349" s="86" t="str">
        <f>IFERROR(INDEX(TQoL_Indexes!$B$9:$AK$88,MATCH($A$3,TQoL_Indexes!#REF!,0)+$A349,MATCH(AD$3,TQoL_Indexes!$B$8:$AK$8,0)),"")</f>
        <v/>
      </c>
      <c r="AE349" s="86" t="str">
        <f>IFERROR(INDEX(TQoL_Indexes!$B$9:$AK$88,MATCH($A$3,TQoL_Indexes!#REF!,0)+$A349,MATCH(AE$3,TQoL_Indexes!$B$8:$AK$8,0)),"")</f>
        <v/>
      </c>
      <c r="AF349" s="86" t="str">
        <f>IFERROR(INDEX(TQoL_Indexes!$B$9:$AK$88,MATCH($A$3,TQoL_Indexes!#REF!,0)+$A349,MATCH(AF$3,TQoL_Indexes!$B$8:$AK$8,0)),"")</f>
        <v/>
      </c>
      <c r="AG349" s="86" t="str">
        <f>IFERROR(INDEX(TQoL_Indexes!$B$9:$AK$88,MATCH($A$3,TQoL_Indexes!#REF!,0)+$A349,MATCH(AG$3,TQoL_Indexes!$B$8:$AK$8,0)),"")</f>
        <v/>
      </c>
      <c r="AH349" s="86" t="str">
        <f>IFERROR(INDEX(TQoL_Indexes!$B$9:$AK$88,MATCH($A$3,TQoL_Indexes!#REF!,0)+$A349,MATCH(AH$3,TQoL_Indexes!$B$8:$AK$8,0)),"")</f>
        <v/>
      </c>
      <c r="AI349" s="86" t="str">
        <f>IFERROR(INDEX(TQoL_Indexes!$B$9:$AK$88,MATCH($A$3,TQoL_Indexes!#REF!,0)+$A349,MATCH(AI$3,TQoL_Indexes!$B$8:$AK$8,0)),"")</f>
        <v/>
      </c>
      <c r="AJ349" s="86" t="str">
        <f>IFERROR(INDEX(TQoL_Indexes!$B$9:$AK$88,MATCH($A$3,TQoL_Indexes!#REF!,0)+$A349,MATCH(AJ$3,TQoL_Indexes!$B$8:$AK$8,0)),"")</f>
        <v/>
      </c>
      <c r="AK349" s="86" t="str">
        <f>IFERROR(INDEX(TQoL_Indexes!$B$9:$AK$88,MATCH($A$3,TQoL_Indexes!#REF!,0)+$A349,MATCH(AK$3,TQoL_Indexes!$B$8:$AK$8,0)),"")</f>
        <v/>
      </c>
      <c r="AL349" s="86" t="str">
        <f>IFERROR(INDEX(TQoL_Indexes!$B$9:$AK$88,MATCH($A$3,TQoL_Indexes!#REF!,0)+$A349,MATCH(AL$3,TQoL_Indexes!$B$8:$AK$8,0)),"")</f>
        <v/>
      </c>
      <c r="AM349" s="87" t="str">
        <f>IFERROR(INDEX(TQoL_Indexes!$B$9:$AK$88,MATCH($A$3,TQoL_Indexes!#REF!,0)+$A349,MATCH(AM$3,TQoL_Indexes!$B$8:$AK$8,0)),"")</f>
        <v/>
      </c>
    </row>
    <row r="350" spans="1:39">
      <c r="A350" s="58" t="str">
        <f>IFERROR(IF(A349+1&lt;COUNTIF(TQoL_Indexes!#REF!,Aux_Country!$A$3),A349+1,""),"")</f>
        <v/>
      </c>
      <c r="B350" s="121" t="str">
        <f>IFERROR(INDEX(TQoL_Indexes!$B$9:$AK$88,MATCH($A$3,TQoL_Indexes!#REF!,0)+$A350,MATCH(B$3,TQoL_Indexes!$B$8:$AK$8,0)),"")</f>
        <v/>
      </c>
      <c r="C350" s="116" t="str">
        <f>IFERROR(INDEX(TQoL_Indexes!$B$9:$AK$88,MATCH($A$3,TQoL_Indexes!#REF!,0)+$A350,MATCH(C$3,TQoL_Indexes!$B$8:$AK$8,0)),"")</f>
        <v/>
      </c>
      <c r="D350" s="122" t="str">
        <f>IFERROR(INDEX(TQoL_Indexes!$B$9:$AK$88,MATCH($A$3,TQoL_Indexes!#REF!,0)+$A350,MATCH(D$3,TQoL_Indexes!$B$8:$AK$8,0)),"")</f>
        <v/>
      </c>
      <c r="E350" s="86" t="str">
        <f>IFERROR(INDEX(TQoL_Indexes!$B$9:$AK$88,MATCH($A$3,TQoL_Indexes!#REF!,0)+$A350,MATCH(E$3,TQoL_Indexes!$B$8:$AK$8,0)),"")</f>
        <v/>
      </c>
      <c r="F350" s="86" t="str">
        <f>IFERROR(INDEX(TQoL_Indexes!$B$9:$AK$88,MATCH($A$3,TQoL_Indexes!#REF!,0)+$A350,MATCH(F$3,TQoL_Indexes!$B$8:$AK$8,0)),"")</f>
        <v/>
      </c>
      <c r="G350" s="86" t="str">
        <f>IFERROR(INDEX(TQoL_Indexes!$B$9:$AK$88,MATCH($A$3,TQoL_Indexes!#REF!,0)+$A350,MATCH(G$3,TQoL_Indexes!$B$8:$AK$8,0)),"")</f>
        <v/>
      </c>
      <c r="H350" s="86" t="str">
        <f>IFERROR(INDEX(TQoL_Indexes!$B$9:$AK$88,MATCH($A$3,TQoL_Indexes!#REF!,0)+$A350,MATCH(H$3,TQoL_Indexes!$B$8:$AK$8,0)),"")</f>
        <v/>
      </c>
      <c r="I350" s="86" t="str">
        <f>IFERROR(INDEX(TQoL_Indexes!$B$9:$AK$88,MATCH($A$3,TQoL_Indexes!#REF!,0)+$A350,MATCH(I$3,TQoL_Indexes!$B$8:$AK$8,0)),"")</f>
        <v/>
      </c>
      <c r="J350" s="86" t="str">
        <f>IFERROR(INDEX(TQoL_Indexes!$B$9:$AK$88,MATCH($A$3,TQoL_Indexes!#REF!,0)+$A350,MATCH(J$3,TQoL_Indexes!$B$8:$AK$8,0)),"")</f>
        <v/>
      </c>
      <c r="K350" s="86" t="str">
        <f>IFERROR(INDEX(TQoL_Indexes!$B$9:$AK$88,MATCH($A$3,TQoL_Indexes!#REF!,0)+$A350,MATCH(K$3,TQoL_Indexes!$B$8:$AK$8,0)),"")</f>
        <v/>
      </c>
      <c r="L350" s="86" t="str">
        <f>IFERROR(INDEX(TQoL_Indexes!$B$9:$AK$88,MATCH($A$3,TQoL_Indexes!#REF!,0)+$A350,MATCH(L$3,TQoL_Indexes!$B$8:$AK$8,0)),"")</f>
        <v/>
      </c>
      <c r="M350" s="86" t="str">
        <f>IFERROR(INDEX(TQoL_Indexes!$B$9:$AK$88,MATCH($A$3,TQoL_Indexes!#REF!,0)+$A350,MATCH(M$3,TQoL_Indexes!$B$8:$AK$8,0)),"")</f>
        <v/>
      </c>
      <c r="N350" s="86" t="str">
        <f>IFERROR(INDEX(TQoL_Indexes!$B$9:$AK$88,MATCH($A$3,TQoL_Indexes!#REF!,0)+$A350,MATCH(N$3,TQoL_Indexes!$B$8:$AK$8,0)),"")</f>
        <v/>
      </c>
      <c r="O350" s="86" t="str">
        <f>IFERROR(INDEX(TQoL_Indexes!$B$9:$AK$88,MATCH($A$3,TQoL_Indexes!#REF!,0)+$A350,MATCH(O$3,TQoL_Indexes!$B$8:$AK$8,0)),"")</f>
        <v/>
      </c>
      <c r="P350" s="86" t="str">
        <f>IFERROR(INDEX(TQoL_Indexes!$B$9:$AK$88,MATCH($A$3,TQoL_Indexes!#REF!,0)+$A350,MATCH(P$3,TQoL_Indexes!$B$8:$AK$8,0)),"")</f>
        <v/>
      </c>
      <c r="Q350" s="86" t="str">
        <f>IFERROR(INDEX(TQoL_Indexes!$B$9:$AK$88,MATCH($A$3,TQoL_Indexes!#REF!,0)+$A350,MATCH(Q$3,TQoL_Indexes!$B$8:$AK$8,0)),"")</f>
        <v/>
      </c>
      <c r="R350" s="86" t="str">
        <f>IFERROR(INDEX(TQoL_Indexes!$B$9:$AK$88,MATCH($A$3,TQoL_Indexes!#REF!,0)+$A350,MATCH(R$3,TQoL_Indexes!$B$8:$AK$8,0)),"")</f>
        <v/>
      </c>
      <c r="S350" s="86" t="str">
        <f>IFERROR(INDEX(TQoL_Indexes!$B$9:$AK$88,MATCH($A$3,TQoL_Indexes!#REF!,0)+$A350,MATCH(S$3,TQoL_Indexes!$B$8:$AK$8,0)),"")</f>
        <v/>
      </c>
      <c r="T350" s="86" t="str">
        <f>IFERROR(INDEX(TQoL_Indexes!$B$9:$AK$88,MATCH($A$3,TQoL_Indexes!#REF!,0)+$A350,MATCH(T$3,TQoL_Indexes!$B$8:$AK$8,0)),"")</f>
        <v/>
      </c>
      <c r="U350" s="86" t="str">
        <f>IFERROR(INDEX(TQoL_Indexes!$B$9:$AK$88,MATCH($A$3,TQoL_Indexes!#REF!,0)+$A350,MATCH(U$3,TQoL_Indexes!$B$8:$AK$8,0)),"")</f>
        <v/>
      </c>
      <c r="V350" s="86" t="str">
        <f>IFERROR(INDEX(TQoL_Indexes!$B$9:$AK$88,MATCH($A$3,TQoL_Indexes!#REF!,0)+$A350,MATCH(V$3,TQoL_Indexes!$B$8:$AK$8,0)),"")</f>
        <v/>
      </c>
      <c r="W350" s="86" t="str">
        <f>IFERROR(INDEX(TQoL_Indexes!$B$9:$AK$88,MATCH($A$3,TQoL_Indexes!#REF!,0)+$A350,MATCH(W$3,TQoL_Indexes!$B$8:$AK$8,0)),"")</f>
        <v/>
      </c>
      <c r="X350" s="86" t="str">
        <f>IFERROR(INDEX(TQoL_Indexes!$B$9:$AK$88,MATCH($A$3,TQoL_Indexes!#REF!,0)+$A350,MATCH(X$3,TQoL_Indexes!$B$8:$AK$8,0)),"")</f>
        <v/>
      </c>
      <c r="Y350" s="86" t="str">
        <f>IFERROR(INDEX(TQoL_Indexes!$B$9:$AK$88,MATCH($A$3,TQoL_Indexes!#REF!,0)+$A350,MATCH(Y$3,TQoL_Indexes!$B$8:$AK$8,0)),"")</f>
        <v/>
      </c>
      <c r="Z350" s="86" t="str">
        <f>IFERROR(INDEX(TQoL_Indexes!$B$9:$AK$88,MATCH($A$3,TQoL_Indexes!#REF!,0)+$A350,MATCH(Z$3,TQoL_Indexes!$B$8:$AK$8,0)),"")</f>
        <v/>
      </c>
      <c r="AA350" s="86" t="str">
        <f>IFERROR(INDEX(TQoL_Indexes!$B$9:$AK$88,MATCH($A$3,TQoL_Indexes!#REF!,0)+$A350,MATCH(AA$3,TQoL_Indexes!$B$8:$AK$8,0)),"")</f>
        <v/>
      </c>
      <c r="AB350" s="86" t="str">
        <f>IFERROR(INDEX(TQoL_Indexes!$B$9:$AK$88,MATCH($A$3,TQoL_Indexes!#REF!,0)+$A350,MATCH(AB$3,TQoL_Indexes!$B$8:$AK$8,0)),"")</f>
        <v/>
      </c>
      <c r="AC350" s="86" t="str">
        <f>IFERROR(INDEX(TQoL_Indexes!$B$9:$AK$88,MATCH($A$3,TQoL_Indexes!#REF!,0)+$A350,MATCH(AC$3,TQoL_Indexes!$B$8:$AK$8,0)),"")</f>
        <v/>
      </c>
      <c r="AD350" s="86" t="str">
        <f>IFERROR(INDEX(TQoL_Indexes!$B$9:$AK$88,MATCH($A$3,TQoL_Indexes!#REF!,0)+$A350,MATCH(AD$3,TQoL_Indexes!$B$8:$AK$8,0)),"")</f>
        <v/>
      </c>
      <c r="AE350" s="86" t="str">
        <f>IFERROR(INDEX(TQoL_Indexes!$B$9:$AK$88,MATCH($A$3,TQoL_Indexes!#REF!,0)+$A350,MATCH(AE$3,TQoL_Indexes!$B$8:$AK$8,0)),"")</f>
        <v/>
      </c>
      <c r="AF350" s="86" t="str">
        <f>IFERROR(INDEX(TQoL_Indexes!$B$9:$AK$88,MATCH($A$3,TQoL_Indexes!#REF!,0)+$A350,MATCH(AF$3,TQoL_Indexes!$B$8:$AK$8,0)),"")</f>
        <v/>
      </c>
      <c r="AG350" s="86" t="str">
        <f>IFERROR(INDEX(TQoL_Indexes!$B$9:$AK$88,MATCH($A$3,TQoL_Indexes!#REF!,0)+$A350,MATCH(AG$3,TQoL_Indexes!$B$8:$AK$8,0)),"")</f>
        <v/>
      </c>
      <c r="AH350" s="86" t="str">
        <f>IFERROR(INDEX(TQoL_Indexes!$B$9:$AK$88,MATCH($A$3,TQoL_Indexes!#REF!,0)+$A350,MATCH(AH$3,TQoL_Indexes!$B$8:$AK$8,0)),"")</f>
        <v/>
      </c>
      <c r="AI350" s="86" t="str">
        <f>IFERROR(INDEX(TQoL_Indexes!$B$9:$AK$88,MATCH($A$3,TQoL_Indexes!#REF!,0)+$A350,MATCH(AI$3,TQoL_Indexes!$B$8:$AK$8,0)),"")</f>
        <v/>
      </c>
      <c r="AJ350" s="86" t="str">
        <f>IFERROR(INDEX(TQoL_Indexes!$B$9:$AK$88,MATCH($A$3,TQoL_Indexes!#REF!,0)+$A350,MATCH(AJ$3,TQoL_Indexes!$B$8:$AK$8,0)),"")</f>
        <v/>
      </c>
      <c r="AK350" s="86" t="str">
        <f>IFERROR(INDEX(TQoL_Indexes!$B$9:$AK$88,MATCH($A$3,TQoL_Indexes!#REF!,0)+$A350,MATCH(AK$3,TQoL_Indexes!$B$8:$AK$8,0)),"")</f>
        <v/>
      </c>
      <c r="AL350" s="86" t="str">
        <f>IFERROR(INDEX(TQoL_Indexes!$B$9:$AK$88,MATCH($A$3,TQoL_Indexes!#REF!,0)+$A350,MATCH(AL$3,TQoL_Indexes!$B$8:$AK$8,0)),"")</f>
        <v/>
      </c>
      <c r="AM350" s="87" t="str">
        <f>IFERROR(INDEX(TQoL_Indexes!$B$9:$AK$88,MATCH($A$3,TQoL_Indexes!#REF!,0)+$A350,MATCH(AM$3,TQoL_Indexes!$B$8:$AK$8,0)),"")</f>
        <v/>
      </c>
    </row>
    <row r="351" spans="1:39">
      <c r="A351" s="58" t="str">
        <f>IFERROR(IF(A350+1&lt;COUNTIF(TQoL_Indexes!#REF!,Aux_Country!$A$3),A350+1,""),"")</f>
        <v/>
      </c>
      <c r="B351" s="121" t="str">
        <f>IFERROR(INDEX(TQoL_Indexes!$B$9:$AK$88,MATCH($A$3,TQoL_Indexes!#REF!,0)+$A351,MATCH(B$3,TQoL_Indexes!$B$8:$AK$8,0)),"")</f>
        <v/>
      </c>
      <c r="C351" s="116" t="str">
        <f>IFERROR(INDEX(TQoL_Indexes!$B$9:$AK$88,MATCH($A$3,TQoL_Indexes!#REF!,0)+$A351,MATCH(C$3,TQoL_Indexes!$B$8:$AK$8,0)),"")</f>
        <v/>
      </c>
      <c r="D351" s="122" t="str">
        <f>IFERROR(INDEX(TQoL_Indexes!$B$9:$AK$88,MATCH($A$3,TQoL_Indexes!#REF!,0)+$A351,MATCH(D$3,TQoL_Indexes!$B$8:$AK$8,0)),"")</f>
        <v/>
      </c>
      <c r="E351" s="86" t="str">
        <f>IFERROR(INDEX(TQoL_Indexes!$B$9:$AK$88,MATCH($A$3,TQoL_Indexes!#REF!,0)+$A351,MATCH(E$3,TQoL_Indexes!$B$8:$AK$8,0)),"")</f>
        <v/>
      </c>
      <c r="F351" s="86" t="str">
        <f>IFERROR(INDEX(TQoL_Indexes!$B$9:$AK$88,MATCH($A$3,TQoL_Indexes!#REF!,0)+$A351,MATCH(F$3,TQoL_Indexes!$B$8:$AK$8,0)),"")</f>
        <v/>
      </c>
      <c r="G351" s="86" t="str">
        <f>IFERROR(INDEX(TQoL_Indexes!$B$9:$AK$88,MATCH($A$3,TQoL_Indexes!#REF!,0)+$A351,MATCH(G$3,TQoL_Indexes!$B$8:$AK$8,0)),"")</f>
        <v/>
      </c>
      <c r="H351" s="86" t="str">
        <f>IFERROR(INDEX(TQoL_Indexes!$B$9:$AK$88,MATCH($A$3,TQoL_Indexes!#REF!,0)+$A351,MATCH(H$3,TQoL_Indexes!$B$8:$AK$8,0)),"")</f>
        <v/>
      </c>
      <c r="I351" s="86" t="str">
        <f>IFERROR(INDEX(TQoL_Indexes!$B$9:$AK$88,MATCH($A$3,TQoL_Indexes!#REF!,0)+$A351,MATCH(I$3,TQoL_Indexes!$B$8:$AK$8,0)),"")</f>
        <v/>
      </c>
      <c r="J351" s="86" t="str">
        <f>IFERROR(INDEX(TQoL_Indexes!$B$9:$AK$88,MATCH($A$3,TQoL_Indexes!#REF!,0)+$A351,MATCH(J$3,TQoL_Indexes!$B$8:$AK$8,0)),"")</f>
        <v/>
      </c>
      <c r="K351" s="86" t="str">
        <f>IFERROR(INDEX(TQoL_Indexes!$B$9:$AK$88,MATCH($A$3,TQoL_Indexes!#REF!,0)+$A351,MATCH(K$3,TQoL_Indexes!$B$8:$AK$8,0)),"")</f>
        <v/>
      </c>
      <c r="L351" s="86" t="str">
        <f>IFERROR(INDEX(TQoL_Indexes!$B$9:$AK$88,MATCH($A$3,TQoL_Indexes!#REF!,0)+$A351,MATCH(L$3,TQoL_Indexes!$B$8:$AK$8,0)),"")</f>
        <v/>
      </c>
      <c r="M351" s="86" t="str">
        <f>IFERROR(INDEX(TQoL_Indexes!$B$9:$AK$88,MATCH($A$3,TQoL_Indexes!#REF!,0)+$A351,MATCH(M$3,TQoL_Indexes!$B$8:$AK$8,0)),"")</f>
        <v/>
      </c>
      <c r="N351" s="86" t="str">
        <f>IFERROR(INDEX(TQoL_Indexes!$B$9:$AK$88,MATCH($A$3,TQoL_Indexes!#REF!,0)+$A351,MATCH(N$3,TQoL_Indexes!$B$8:$AK$8,0)),"")</f>
        <v/>
      </c>
      <c r="O351" s="86" t="str">
        <f>IFERROR(INDEX(TQoL_Indexes!$B$9:$AK$88,MATCH($A$3,TQoL_Indexes!#REF!,0)+$A351,MATCH(O$3,TQoL_Indexes!$B$8:$AK$8,0)),"")</f>
        <v/>
      </c>
      <c r="P351" s="86" t="str">
        <f>IFERROR(INDEX(TQoL_Indexes!$B$9:$AK$88,MATCH($A$3,TQoL_Indexes!#REF!,0)+$A351,MATCH(P$3,TQoL_Indexes!$B$8:$AK$8,0)),"")</f>
        <v/>
      </c>
      <c r="Q351" s="86" t="str">
        <f>IFERROR(INDEX(TQoL_Indexes!$B$9:$AK$88,MATCH($A$3,TQoL_Indexes!#REF!,0)+$A351,MATCH(Q$3,TQoL_Indexes!$B$8:$AK$8,0)),"")</f>
        <v/>
      </c>
      <c r="R351" s="86" t="str">
        <f>IFERROR(INDEX(TQoL_Indexes!$B$9:$AK$88,MATCH($A$3,TQoL_Indexes!#REF!,0)+$A351,MATCH(R$3,TQoL_Indexes!$B$8:$AK$8,0)),"")</f>
        <v/>
      </c>
      <c r="S351" s="86" t="str">
        <f>IFERROR(INDEX(TQoL_Indexes!$B$9:$AK$88,MATCH($A$3,TQoL_Indexes!#REF!,0)+$A351,MATCH(S$3,TQoL_Indexes!$B$8:$AK$8,0)),"")</f>
        <v/>
      </c>
      <c r="T351" s="86" t="str">
        <f>IFERROR(INDEX(TQoL_Indexes!$B$9:$AK$88,MATCH($A$3,TQoL_Indexes!#REF!,0)+$A351,MATCH(T$3,TQoL_Indexes!$B$8:$AK$8,0)),"")</f>
        <v/>
      </c>
      <c r="U351" s="86" t="str">
        <f>IFERROR(INDEX(TQoL_Indexes!$B$9:$AK$88,MATCH($A$3,TQoL_Indexes!#REF!,0)+$A351,MATCH(U$3,TQoL_Indexes!$B$8:$AK$8,0)),"")</f>
        <v/>
      </c>
      <c r="V351" s="86" t="str">
        <f>IFERROR(INDEX(TQoL_Indexes!$B$9:$AK$88,MATCH($A$3,TQoL_Indexes!#REF!,0)+$A351,MATCH(V$3,TQoL_Indexes!$B$8:$AK$8,0)),"")</f>
        <v/>
      </c>
      <c r="W351" s="86" t="str">
        <f>IFERROR(INDEX(TQoL_Indexes!$B$9:$AK$88,MATCH($A$3,TQoL_Indexes!#REF!,0)+$A351,MATCH(W$3,TQoL_Indexes!$B$8:$AK$8,0)),"")</f>
        <v/>
      </c>
      <c r="X351" s="86" t="str">
        <f>IFERROR(INDEX(TQoL_Indexes!$B$9:$AK$88,MATCH($A$3,TQoL_Indexes!#REF!,0)+$A351,MATCH(X$3,TQoL_Indexes!$B$8:$AK$8,0)),"")</f>
        <v/>
      </c>
      <c r="Y351" s="86" t="str">
        <f>IFERROR(INDEX(TQoL_Indexes!$B$9:$AK$88,MATCH($A$3,TQoL_Indexes!#REF!,0)+$A351,MATCH(Y$3,TQoL_Indexes!$B$8:$AK$8,0)),"")</f>
        <v/>
      </c>
      <c r="Z351" s="86" t="str">
        <f>IFERROR(INDEX(TQoL_Indexes!$B$9:$AK$88,MATCH($A$3,TQoL_Indexes!#REF!,0)+$A351,MATCH(Z$3,TQoL_Indexes!$B$8:$AK$8,0)),"")</f>
        <v/>
      </c>
      <c r="AA351" s="86" t="str">
        <f>IFERROR(INDEX(TQoL_Indexes!$B$9:$AK$88,MATCH($A$3,TQoL_Indexes!#REF!,0)+$A351,MATCH(AA$3,TQoL_Indexes!$B$8:$AK$8,0)),"")</f>
        <v/>
      </c>
      <c r="AB351" s="86" t="str">
        <f>IFERROR(INDEX(TQoL_Indexes!$B$9:$AK$88,MATCH($A$3,TQoL_Indexes!#REF!,0)+$A351,MATCH(AB$3,TQoL_Indexes!$B$8:$AK$8,0)),"")</f>
        <v/>
      </c>
      <c r="AC351" s="86" t="str">
        <f>IFERROR(INDEX(TQoL_Indexes!$B$9:$AK$88,MATCH($A$3,TQoL_Indexes!#REF!,0)+$A351,MATCH(AC$3,TQoL_Indexes!$B$8:$AK$8,0)),"")</f>
        <v/>
      </c>
      <c r="AD351" s="86" t="str">
        <f>IFERROR(INDEX(TQoL_Indexes!$B$9:$AK$88,MATCH($A$3,TQoL_Indexes!#REF!,0)+$A351,MATCH(AD$3,TQoL_Indexes!$B$8:$AK$8,0)),"")</f>
        <v/>
      </c>
      <c r="AE351" s="86" t="str">
        <f>IFERROR(INDEX(TQoL_Indexes!$B$9:$AK$88,MATCH($A$3,TQoL_Indexes!#REF!,0)+$A351,MATCH(AE$3,TQoL_Indexes!$B$8:$AK$8,0)),"")</f>
        <v/>
      </c>
      <c r="AF351" s="86" t="str">
        <f>IFERROR(INDEX(TQoL_Indexes!$B$9:$AK$88,MATCH($A$3,TQoL_Indexes!#REF!,0)+$A351,MATCH(AF$3,TQoL_Indexes!$B$8:$AK$8,0)),"")</f>
        <v/>
      </c>
      <c r="AG351" s="86" t="str">
        <f>IFERROR(INDEX(TQoL_Indexes!$B$9:$AK$88,MATCH($A$3,TQoL_Indexes!#REF!,0)+$A351,MATCH(AG$3,TQoL_Indexes!$B$8:$AK$8,0)),"")</f>
        <v/>
      </c>
      <c r="AH351" s="86" t="str">
        <f>IFERROR(INDEX(TQoL_Indexes!$B$9:$AK$88,MATCH($A$3,TQoL_Indexes!#REF!,0)+$A351,MATCH(AH$3,TQoL_Indexes!$B$8:$AK$8,0)),"")</f>
        <v/>
      </c>
      <c r="AI351" s="86" t="str">
        <f>IFERROR(INDEX(TQoL_Indexes!$B$9:$AK$88,MATCH($A$3,TQoL_Indexes!#REF!,0)+$A351,MATCH(AI$3,TQoL_Indexes!$B$8:$AK$8,0)),"")</f>
        <v/>
      </c>
      <c r="AJ351" s="86" t="str">
        <f>IFERROR(INDEX(TQoL_Indexes!$B$9:$AK$88,MATCH($A$3,TQoL_Indexes!#REF!,0)+$A351,MATCH(AJ$3,TQoL_Indexes!$B$8:$AK$8,0)),"")</f>
        <v/>
      </c>
      <c r="AK351" s="86" t="str">
        <f>IFERROR(INDEX(TQoL_Indexes!$B$9:$AK$88,MATCH($A$3,TQoL_Indexes!#REF!,0)+$A351,MATCH(AK$3,TQoL_Indexes!$B$8:$AK$8,0)),"")</f>
        <v/>
      </c>
      <c r="AL351" s="86" t="str">
        <f>IFERROR(INDEX(TQoL_Indexes!$B$9:$AK$88,MATCH($A$3,TQoL_Indexes!#REF!,0)+$A351,MATCH(AL$3,TQoL_Indexes!$B$8:$AK$8,0)),"")</f>
        <v/>
      </c>
      <c r="AM351" s="87" t="str">
        <f>IFERROR(INDEX(TQoL_Indexes!$B$9:$AK$88,MATCH($A$3,TQoL_Indexes!#REF!,0)+$A351,MATCH(AM$3,TQoL_Indexes!$B$8:$AK$8,0)),"")</f>
        <v/>
      </c>
    </row>
    <row r="352" spans="1:39">
      <c r="A352" s="58" t="str">
        <f>IFERROR(IF(A351+1&lt;COUNTIF(TQoL_Indexes!#REF!,Aux_Country!$A$3),A351+1,""),"")</f>
        <v/>
      </c>
      <c r="B352" s="121" t="str">
        <f>IFERROR(INDEX(TQoL_Indexes!$B$9:$AK$88,MATCH($A$3,TQoL_Indexes!#REF!,0)+$A352,MATCH(B$3,TQoL_Indexes!$B$8:$AK$8,0)),"")</f>
        <v/>
      </c>
      <c r="C352" s="116" t="str">
        <f>IFERROR(INDEX(TQoL_Indexes!$B$9:$AK$88,MATCH($A$3,TQoL_Indexes!#REF!,0)+$A352,MATCH(C$3,TQoL_Indexes!$B$8:$AK$8,0)),"")</f>
        <v/>
      </c>
      <c r="D352" s="122" t="str">
        <f>IFERROR(INDEX(TQoL_Indexes!$B$9:$AK$88,MATCH($A$3,TQoL_Indexes!#REF!,0)+$A352,MATCH(D$3,TQoL_Indexes!$B$8:$AK$8,0)),"")</f>
        <v/>
      </c>
      <c r="E352" s="86" t="str">
        <f>IFERROR(INDEX(TQoL_Indexes!$B$9:$AK$88,MATCH($A$3,TQoL_Indexes!#REF!,0)+$A352,MATCH(E$3,TQoL_Indexes!$B$8:$AK$8,0)),"")</f>
        <v/>
      </c>
      <c r="F352" s="86" t="str">
        <f>IFERROR(INDEX(TQoL_Indexes!$B$9:$AK$88,MATCH($A$3,TQoL_Indexes!#REF!,0)+$A352,MATCH(F$3,TQoL_Indexes!$B$8:$AK$8,0)),"")</f>
        <v/>
      </c>
      <c r="G352" s="86" t="str">
        <f>IFERROR(INDEX(TQoL_Indexes!$B$9:$AK$88,MATCH($A$3,TQoL_Indexes!#REF!,0)+$A352,MATCH(G$3,TQoL_Indexes!$B$8:$AK$8,0)),"")</f>
        <v/>
      </c>
      <c r="H352" s="86" t="str">
        <f>IFERROR(INDEX(TQoL_Indexes!$B$9:$AK$88,MATCH($A$3,TQoL_Indexes!#REF!,0)+$A352,MATCH(H$3,TQoL_Indexes!$B$8:$AK$8,0)),"")</f>
        <v/>
      </c>
      <c r="I352" s="86" t="str">
        <f>IFERROR(INDEX(TQoL_Indexes!$B$9:$AK$88,MATCH($A$3,TQoL_Indexes!#REF!,0)+$A352,MATCH(I$3,TQoL_Indexes!$B$8:$AK$8,0)),"")</f>
        <v/>
      </c>
      <c r="J352" s="86" t="str">
        <f>IFERROR(INDEX(TQoL_Indexes!$B$9:$AK$88,MATCH($A$3,TQoL_Indexes!#REF!,0)+$A352,MATCH(J$3,TQoL_Indexes!$B$8:$AK$8,0)),"")</f>
        <v/>
      </c>
      <c r="K352" s="86" t="str">
        <f>IFERROR(INDEX(TQoL_Indexes!$B$9:$AK$88,MATCH($A$3,TQoL_Indexes!#REF!,0)+$A352,MATCH(K$3,TQoL_Indexes!$B$8:$AK$8,0)),"")</f>
        <v/>
      </c>
      <c r="L352" s="86" t="str">
        <f>IFERROR(INDEX(TQoL_Indexes!$B$9:$AK$88,MATCH($A$3,TQoL_Indexes!#REF!,0)+$A352,MATCH(L$3,TQoL_Indexes!$B$8:$AK$8,0)),"")</f>
        <v/>
      </c>
      <c r="M352" s="86" t="str">
        <f>IFERROR(INDEX(TQoL_Indexes!$B$9:$AK$88,MATCH($A$3,TQoL_Indexes!#REF!,0)+$A352,MATCH(M$3,TQoL_Indexes!$B$8:$AK$8,0)),"")</f>
        <v/>
      </c>
      <c r="N352" s="86" t="str">
        <f>IFERROR(INDEX(TQoL_Indexes!$B$9:$AK$88,MATCH($A$3,TQoL_Indexes!#REF!,0)+$A352,MATCH(N$3,TQoL_Indexes!$B$8:$AK$8,0)),"")</f>
        <v/>
      </c>
      <c r="O352" s="86" t="str">
        <f>IFERROR(INDEX(TQoL_Indexes!$B$9:$AK$88,MATCH($A$3,TQoL_Indexes!#REF!,0)+$A352,MATCH(O$3,TQoL_Indexes!$B$8:$AK$8,0)),"")</f>
        <v/>
      </c>
      <c r="P352" s="86" t="str">
        <f>IFERROR(INDEX(TQoL_Indexes!$B$9:$AK$88,MATCH($A$3,TQoL_Indexes!#REF!,0)+$A352,MATCH(P$3,TQoL_Indexes!$B$8:$AK$8,0)),"")</f>
        <v/>
      </c>
      <c r="Q352" s="86" t="str">
        <f>IFERROR(INDEX(TQoL_Indexes!$B$9:$AK$88,MATCH($A$3,TQoL_Indexes!#REF!,0)+$A352,MATCH(Q$3,TQoL_Indexes!$B$8:$AK$8,0)),"")</f>
        <v/>
      </c>
      <c r="R352" s="86" t="str">
        <f>IFERROR(INDEX(TQoL_Indexes!$B$9:$AK$88,MATCH($A$3,TQoL_Indexes!#REF!,0)+$A352,MATCH(R$3,TQoL_Indexes!$B$8:$AK$8,0)),"")</f>
        <v/>
      </c>
      <c r="S352" s="86" t="str">
        <f>IFERROR(INDEX(TQoL_Indexes!$B$9:$AK$88,MATCH($A$3,TQoL_Indexes!#REF!,0)+$A352,MATCH(S$3,TQoL_Indexes!$B$8:$AK$8,0)),"")</f>
        <v/>
      </c>
      <c r="T352" s="86" t="str">
        <f>IFERROR(INDEX(TQoL_Indexes!$B$9:$AK$88,MATCH($A$3,TQoL_Indexes!#REF!,0)+$A352,MATCH(T$3,TQoL_Indexes!$B$8:$AK$8,0)),"")</f>
        <v/>
      </c>
      <c r="U352" s="86" t="str">
        <f>IFERROR(INDEX(TQoL_Indexes!$B$9:$AK$88,MATCH($A$3,TQoL_Indexes!#REF!,0)+$A352,MATCH(U$3,TQoL_Indexes!$B$8:$AK$8,0)),"")</f>
        <v/>
      </c>
      <c r="V352" s="86" t="str">
        <f>IFERROR(INDEX(TQoL_Indexes!$B$9:$AK$88,MATCH($A$3,TQoL_Indexes!#REF!,0)+$A352,MATCH(V$3,TQoL_Indexes!$B$8:$AK$8,0)),"")</f>
        <v/>
      </c>
      <c r="W352" s="86" t="str">
        <f>IFERROR(INDEX(TQoL_Indexes!$B$9:$AK$88,MATCH($A$3,TQoL_Indexes!#REF!,0)+$A352,MATCH(W$3,TQoL_Indexes!$B$8:$AK$8,0)),"")</f>
        <v/>
      </c>
      <c r="X352" s="86" t="str">
        <f>IFERROR(INDEX(TQoL_Indexes!$B$9:$AK$88,MATCH($A$3,TQoL_Indexes!#REF!,0)+$A352,MATCH(X$3,TQoL_Indexes!$B$8:$AK$8,0)),"")</f>
        <v/>
      </c>
      <c r="Y352" s="86" t="str">
        <f>IFERROR(INDEX(TQoL_Indexes!$B$9:$AK$88,MATCH($A$3,TQoL_Indexes!#REF!,0)+$A352,MATCH(Y$3,TQoL_Indexes!$B$8:$AK$8,0)),"")</f>
        <v/>
      </c>
      <c r="Z352" s="86" t="str">
        <f>IFERROR(INDEX(TQoL_Indexes!$B$9:$AK$88,MATCH($A$3,TQoL_Indexes!#REF!,0)+$A352,MATCH(Z$3,TQoL_Indexes!$B$8:$AK$8,0)),"")</f>
        <v/>
      </c>
      <c r="AA352" s="86" t="str">
        <f>IFERROR(INDEX(TQoL_Indexes!$B$9:$AK$88,MATCH($A$3,TQoL_Indexes!#REF!,0)+$A352,MATCH(AA$3,TQoL_Indexes!$B$8:$AK$8,0)),"")</f>
        <v/>
      </c>
      <c r="AB352" s="86" t="str">
        <f>IFERROR(INDEX(TQoL_Indexes!$B$9:$AK$88,MATCH($A$3,TQoL_Indexes!#REF!,0)+$A352,MATCH(AB$3,TQoL_Indexes!$B$8:$AK$8,0)),"")</f>
        <v/>
      </c>
      <c r="AC352" s="86" t="str">
        <f>IFERROR(INDEX(TQoL_Indexes!$B$9:$AK$88,MATCH($A$3,TQoL_Indexes!#REF!,0)+$A352,MATCH(AC$3,TQoL_Indexes!$B$8:$AK$8,0)),"")</f>
        <v/>
      </c>
      <c r="AD352" s="86" t="str">
        <f>IFERROR(INDEX(TQoL_Indexes!$B$9:$AK$88,MATCH($A$3,TQoL_Indexes!#REF!,0)+$A352,MATCH(AD$3,TQoL_Indexes!$B$8:$AK$8,0)),"")</f>
        <v/>
      </c>
      <c r="AE352" s="86" t="str">
        <f>IFERROR(INDEX(TQoL_Indexes!$B$9:$AK$88,MATCH($A$3,TQoL_Indexes!#REF!,0)+$A352,MATCH(AE$3,TQoL_Indexes!$B$8:$AK$8,0)),"")</f>
        <v/>
      </c>
      <c r="AF352" s="86" t="str">
        <f>IFERROR(INDEX(TQoL_Indexes!$B$9:$AK$88,MATCH($A$3,TQoL_Indexes!#REF!,0)+$A352,MATCH(AF$3,TQoL_Indexes!$B$8:$AK$8,0)),"")</f>
        <v/>
      </c>
      <c r="AG352" s="86" t="str">
        <f>IFERROR(INDEX(TQoL_Indexes!$B$9:$AK$88,MATCH($A$3,TQoL_Indexes!#REF!,0)+$A352,MATCH(AG$3,TQoL_Indexes!$B$8:$AK$8,0)),"")</f>
        <v/>
      </c>
      <c r="AH352" s="86" t="str">
        <f>IFERROR(INDEX(TQoL_Indexes!$B$9:$AK$88,MATCH($A$3,TQoL_Indexes!#REF!,0)+$A352,MATCH(AH$3,TQoL_Indexes!$B$8:$AK$8,0)),"")</f>
        <v/>
      </c>
      <c r="AI352" s="86" t="str">
        <f>IFERROR(INDEX(TQoL_Indexes!$B$9:$AK$88,MATCH($A$3,TQoL_Indexes!#REF!,0)+$A352,MATCH(AI$3,TQoL_Indexes!$B$8:$AK$8,0)),"")</f>
        <v/>
      </c>
      <c r="AJ352" s="86" t="str">
        <f>IFERROR(INDEX(TQoL_Indexes!$B$9:$AK$88,MATCH($A$3,TQoL_Indexes!#REF!,0)+$A352,MATCH(AJ$3,TQoL_Indexes!$B$8:$AK$8,0)),"")</f>
        <v/>
      </c>
      <c r="AK352" s="86" t="str">
        <f>IFERROR(INDEX(TQoL_Indexes!$B$9:$AK$88,MATCH($A$3,TQoL_Indexes!#REF!,0)+$A352,MATCH(AK$3,TQoL_Indexes!$B$8:$AK$8,0)),"")</f>
        <v/>
      </c>
      <c r="AL352" s="86" t="str">
        <f>IFERROR(INDEX(TQoL_Indexes!$B$9:$AK$88,MATCH($A$3,TQoL_Indexes!#REF!,0)+$A352,MATCH(AL$3,TQoL_Indexes!$B$8:$AK$8,0)),"")</f>
        <v/>
      </c>
      <c r="AM352" s="87" t="str">
        <f>IFERROR(INDEX(TQoL_Indexes!$B$9:$AK$88,MATCH($A$3,TQoL_Indexes!#REF!,0)+$A352,MATCH(AM$3,TQoL_Indexes!$B$8:$AK$8,0)),"")</f>
        <v/>
      </c>
    </row>
    <row r="353" spans="1:39">
      <c r="A353" s="58" t="str">
        <f>IFERROR(IF(A352+1&lt;COUNTIF(TQoL_Indexes!#REF!,Aux_Country!$A$3),A352+1,""),"")</f>
        <v/>
      </c>
      <c r="B353" s="121" t="str">
        <f>IFERROR(INDEX(TQoL_Indexes!$B$9:$AK$88,MATCH($A$3,TQoL_Indexes!#REF!,0)+$A353,MATCH(B$3,TQoL_Indexes!$B$8:$AK$8,0)),"")</f>
        <v/>
      </c>
      <c r="C353" s="116" t="str">
        <f>IFERROR(INDEX(TQoL_Indexes!$B$9:$AK$88,MATCH($A$3,TQoL_Indexes!#REF!,0)+$A353,MATCH(C$3,TQoL_Indexes!$B$8:$AK$8,0)),"")</f>
        <v/>
      </c>
      <c r="D353" s="122" t="str">
        <f>IFERROR(INDEX(TQoL_Indexes!$B$9:$AK$88,MATCH($A$3,TQoL_Indexes!#REF!,0)+$A353,MATCH(D$3,TQoL_Indexes!$B$8:$AK$8,0)),"")</f>
        <v/>
      </c>
      <c r="E353" s="86" t="str">
        <f>IFERROR(INDEX(TQoL_Indexes!$B$9:$AK$88,MATCH($A$3,TQoL_Indexes!#REF!,0)+$A353,MATCH(E$3,TQoL_Indexes!$B$8:$AK$8,0)),"")</f>
        <v/>
      </c>
      <c r="F353" s="86" t="str">
        <f>IFERROR(INDEX(TQoL_Indexes!$B$9:$AK$88,MATCH($A$3,TQoL_Indexes!#REF!,0)+$A353,MATCH(F$3,TQoL_Indexes!$B$8:$AK$8,0)),"")</f>
        <v/>
      </c>
      <c r="G353" s="86" t="str">
        <f>IFERROR(INDEX(TQoL_Indexes!$B$9:$AK$88,MATCH($A$3,TQoL_Indexes!#REF!,0)+$A353,MATCH(G$3,TQoL_Indexes!$B$8:$AK$8,0)),"")</f>
        <v/>
      </c>
      <c r="H353" s="86" t="str">
        <f>IFERROR(INDEX(TQoL_Indexes!$B$9:$AK$88,MATCH($A$3,TQoL_Indexes!#REF!,0)+$A353,MATCH(H$3,TQoL_Indexes!$B$8:$AK$8,0)),"")</f>
        <v/>
      </c>
      <c r="I353" s="86" t="str">
        <f>IFERROR(INDEX(TQoL_Indexes!$B$9:$AK$88,MATCH($A$3,TQoL_Indexes!#REF!,0)+$A353,MATCH(I$3,TQoL_Indexes!$B$8:$AK$8,0)),"")</f>
        <v/>
      </c>
      <c r="J353" s="86" t="str">
        <f>IFERROR(INDEX(TQoL_Indexes!$B$9:$AK$88,MATCH($A$3,TQoL_Indexes!#REF!,0)+$A353,MATCH(J$3,TQoL_Indexes!$B$8:$AK$8,0)),"")</f>
        <v/>
      </c>
      <c r="K353" s="86" t="str">
        <f>IFERROR(INDEX(TQoL_Indexes!$B$9:$AK$88,MATCH($A$3,TQoL_Indexes!#REF!,0)+$A353,MATCH(K$3,TQoL_Indexes!$B$8:$AK$8,0)),"")</f>
        <v/>
      </c>
      <c r="L353" s="86" t="str">
        <f>IFERROR(INDEX(TQoL_Indexes!$B$9:$AK$88,MATCH($A$3,TQoL_Indexes!#REF!,0)+$A353,MATCH(L$3,TQoL_Indexes!$B$8:$AK$8,0)),"")</f>
        <v/>
      </c>
      <c r="M353" s="86" t="str">
        <f>IFERROR(INDEX(TQoL_Indexes!$B$9:$AK$88,MATCH($A$3,TQoL_Indexes!#REF!,0)+$A353,MATCH(M$3,TQoL_Indexes!$B$8:$AK$8,0)),"")</f>
        <v/>
      </c>
      <c r="N353" s="86" t="str">
        <f>IFERROR(INDEX(TQoL_Indexes!$B$9:$AK$88,MATCH($A$3,TQoL_Indexes!#REF!,0)+$A353,MATCH(N$3,TQoL_Indexes!$B$8:$AK$8,0)),"")</f>
        <v/>
      </c>
      <c r="O353" s="86" t="str">
        <f>IFERROR(INDEX(TQoL_Indexes!$B$9:$AK$88,MATCH($A$3,TQoL_Indexes!#REF!,0)+$A353,MATCH(O$3,TQoL_Indexes!$B$8:$AK$8,0)),"")</f>
        <v/>
      </c>
      <c r="P353" s="86" t="str">
        <f>IFERROR(INDEX(TQoL_Indexes!$B$9:$AK$88,MATCH($A$3,TQoL_Indexes!#REF!,0)+$A353,MATCH(P$3,TQoL_Indexes!$B$8:$AK$8,0)),"")</f>
        <v/>
      </c>
      <c r="Q353" s="86" t="str">
        <f>IFERROR(INDEX(TQoL_Indexes!$B$9:$AK$88,MATCH($A$3,TQoL_Indexes!#REF!,0)+$A353,MATCH(Q$3,TQoL_Indexes!$B$8:$AK$8,0)),"")</f>
        <v/>
      </c>
      <c r="R353" s="86" t="str">
        <f>IFERROR(INDEX(TQoL_Indexes!$B$9:$AK$88,MATCH($A$3,TQoL_Indexes!#REF!,0)+$A353,MATCH(R$3,TQoL_Indexes!$B$8:$AK$8,0)),"")</f>
        <v/>
      </c>
      <c r="S353" s="86" t="str">
        <f>IFERROR(INDEX(TQoL_Indexes!$B$9:$AK$88,MATCH($A$3,TQoL_Indexes!#REF!,0)+$A353,MATCH(S$3,TQoL_Indexes!$B$8:$AK$8,0)),"")</f>
        <v/>
      </c>
      <c r="T353" s="86" t="str">
        <f>IFERROR(INDEX(TQoL_Indexes!$B$9:$AK$88,MATCH($A$3,TQoL_Indexes!#REF!,0)+$A353,MATCH(T$3,TQoL_Indexes!$B$8:$AK$8,0)),"")</f>
        <v/>
      </c>
      <c r="U353" s="86" t="str">
        <f>IFERROR(INDEX(TQoL_Indexes!$B$9:$AK$88,MATCH($A$3,TQoL_Indexes!#REF!,0)+$A353,MATCH(U$3,TQoL_Indexes!$B$8:$AK$8,0)),"")</f>
        <v/>
      </c>
      <c r="V353" s="86" t="str">
        <f>IFERROR(INDEX(TQoL_Indexes!$B$9:$AK$88,MATCH($A$3,TQoL_Indexes!#REF!,0)+$A353,MATCH(V$3,TQoL_Indexes!$B$8:$AK$8,0)),"")</f>
        <v/>
      </c>
      <c r="W353" s="86" t="str">
        <f>IFERROR(INDEX(TQoL_Indexes!$B$9:$AK$88,MATCH($A$3,TQoL_Indexes!#REF!,0)+$A353,MATCH(W$3,TQoL_Indexes!$B$8:$AK$8,0)),"")</f>
        <v/>
      </c>
      <c r="X353" s="86" t="str">
        <f>IFERROR(INDEX(TQoL_Indexes!$B$9:$AK$88,MATCH($A$3,TQoL_Indexes!#REF!,0)+$A353,MATCH(X$3,TQoL_Indexes!$B$8:$AK$8,0)),"")</f>
        <v/>
      </c>
      <c r="Y353" s="86" t="str">
        <f>IFERROR(INDEX(TQoL_Indexes!$B$9:$AK$88,MATCH($A$3,TQoL_Indexes!#REF!,0)+$A353,MATCH(Y$3,TQoL_Indexes!$B$8:$AK$8,0)),"")</f>
        <v/>
      </c>
      <c r="Z353" s="86" t="str">
        <f>IFERROR(INDEX(TQoL_Indexes!$B$9:$AK$88,MATCH($A$3,TQoL_Indexes!#REF!,0)+$A353,MATCH(Z$3,TQoL_Indexes!$B$8:$AK$8,0)),"")</f>
        <v/>
      </c>
      <c r="AA353" s="86" t="str">
        <f>IFERROR(INDEX(TQoL_Indexes!$B$9:$AK$88,MATCH($A$3,TQoL_Indexes!#REF!,0)+$A353,MATCH(AA$3,TQoL_Indexes!$B$8:$AK$8,0)),"")</f>
        <v/>
      </c>
      <c r="AB353" s="86" t="str">
        <f>IFERROR(INDEX(TQoL_Indexes!$B$9:$AK$88,MATCH($A$3,TQoL_Indexes!#REF!,0)+$A353,MATCH(AB$3,TQoL_Indexes!$B$8:$AK$8,0)),"")</f>
        <v/>
      </c>
      <c r="AC353" s="86" t="str">
        <f>IFERROR(INDEX(TQoL_Indexes!$B$9:$AK$88,MATCH($A$3,TQoL_Indexes!#REF!,0)+$A353,MATCH(AC$3,TQoL_Indexes!$B$8:$AK$8,0)),"")</f>
        <v/>
      </c>
      <c r="AD353" s="86" t="str">
        <f>IFERROR(INDEX(TQoL_Indexes!$B$9:$AK$88,MATCH($A$3,TQoL_Indexes!#REF!,0)+$A353,MATCH(AD$3,TQoL_Indexes!$B$8:$AK$8,0)),"")</f>
        <v/>
      </c>
      <c r="AE353" s="86" t="str">
        <f>IFERROR(INDEX(TQoL_Indexes!$B$9:$AK$88,MATCH($A$3,TQoL_Indexes!#REF!,0)+$A353,MATCH(AE$3,TQoL_Indexes!$B$8:$AK$8,0)),"")</f>
        <v/>
      </c>
      <c r="AF353" s="86" t="str">
        <f>IFERROR(INDEX(TQoL_Indexes!$B$9:$AK$88,MATCH($A$3,TQoL_Indexes!#REF!,0)+$A353,MATCH(AF$3,TQoL_Indexes!$B$8:$AK$8,0)),"")</f>
        <v/>
      </c>
      <c r="AG353" s="86" t="str">
        <f>IFERROR(INDEX(TQoL_Indexes!$B$9:$AK$88,MATCH($A$3,TQoL_Indexes!#REF!,0)+$A353,MATCH(AG$3,TQoL_Indexes!$B$8:$AK$8,0)),"")</f>
        <v/>
      </c>
      <c r="AH353" s="86" t="str">
        <f>IFERROR(INDEX(TQoL_Indexes!$B$9:$AK$88,MATCH($A$3,TQoL_Indexes!#REF!,0)+$A353,MATCH(AH$3,TQoL_Indexes!$B$8:$AK$8,0)),"")</f>
        <v/>
      </c>
      <c r="AI353" s="86" t="str">
        <f>IFERROR(INDEX(TQoL_Indexes!$B$9:$AK$88,MATCH($A$3,TQoL_Indexes!#REF!,0)+$A353,MATCH(AI$3,TQoL_Indexes!$B$8:$AK$8,0)),"")</f>
        <v/>
      </c>
      <c r="AJ353" s="86" t="str">
        <f>IFERROR(INDEX(TQoL_Indexes!$B$9:$AK$88,MATCH($A$3,TQoL_Indexes!#REF!,0)+$A353,MATCH(AJ$3,TQoL_Indexes!$B$8:$AK$8,0)),"")</f>
        <v/>
      </c>
      <c r="AK353" s="86" t="str">
        <f>IFERROR(INDEX(TQoL_Indexes!$B$9:$AK$88,MATCH($A$3,TQoL_Indexes!#REF!,0)+$A353,MATCH(AK$3,TQoL_Indexes!$B$8:$AK$8,0)),"")</f>
        <v/>
      </c>
      <c r="AL353" s="86" t="str">
        <f>IFERROR(INDEX(TQoL_Indexes!$B$9:$AK$88,MATCH($A$3,TQoL_Indexes!#REF!,0)+$A353,MATCH(AL$3,TQoL_Indexes!$B$8:$AK$8,0)),"")</f>
        <v/>
      </c>
      <c r="AM353" s="87" t="str">
        <f>IFERROR(INDEX(TQoL_Indexes!$B$9:$AK$88,MATCH($A$3,TQoL_Indexes!#REF!,0)+$A353,MATCH(AM$3,TQoL_Indexes!$B$8:$AK$8,0)),"")</f>
        <v/>
      </c>
    </row>
    <row r="354" spans="1:39">
      <c r="A354" s="58" t="str">
        <f>IFERROR(IF(A353+1&lt;COUNTIF(TQoL_Indexes!#REF!,Aux_Country!$A$3),A353+1,""),"")</f>
        <v/>
      </c>
      <c r="B354" s="121" t="str">
        <f>IFERROR(INDEX(TQoL_Indexes!$B$9:$AK$88,MATCH($A$3,TQoL_Indexes!#REF!,0)+$A354,MATCH(B$3,TQoL_Indexes!$B$8:$AK$8,0)),"")</f>
        <v/>
      </c>
      <c r="C354" s="116" t="str">
        <f>IFERROR(INDEX(TQoL_Indexes!$B$9:$AK$88,MATCH($A$3,TQoL_Indexes!#REF!,0)+$A354,MATCH(C$3,TQoL_Indexes!$B$8:$AK$8,0)),"")</f>
        <v/>
      </c>
      <c r="D354" s="122" t="str">
        <f>IFERROR(INDEX(TQoL_Indexes!$B$9:$AK$88,MATCH($A$3,TQoL_Indexes!#REF!,0)+$A354,MATCH(D$3,TQoL_Indexes!$B$8:$AK$8,0)),"")</f>
        <v/>
      </c>
      <c r="E354" s="86" t="str">
        <f>IFERROR(INDEX(TQoL_Indexes!$B$9:$AK$88,MATCH($A$3,TQoL_Indexes!#REF!,0)+$A354,MATCH(E$3,TQoL_Indexes!$B$8:$AK$8,0)),"")</f>
        <v/>
      </c>
      <c r="F354" s="86" t="str">
        <f>IFERROR(INDEX(TQoL_Indexes!$B$9:$AK$88,MATCH($A$3,TQoL_Indexes!#REF!,0)+$A354,MATCH(F$3,TQoL_Indexes!$B$8:$AK$8,0)),"")</f>
        <v/>
      </c>
      <c r="G354" s="86" t="str">
        <f>IFERROR(INDEX(TQoL_Indexes!$B$9:$AK$88,MATCH($A$3,TQoL_Indexes!#REF!,0)+$A354,MATCH(G$3,TQoL_Indexes!$B$8:$AK$8,0)),"")</f>
        <v/>
      </c>
      <c r="H354" s="86" t="str">
        <f>IFERROR(INDEX(TQoL_Indexes!$B$9:$AK$88,MATCH($A$3,TQoL_Indexes!#REF!,0)+$A354,MATCH(H$3,TQoL_Indexes!$B$8:$AK$8,0)),"")</f>
        <v/>
      </c>
      <c r="I354" s="86" t="str">
        <f>IFERROR(INDEX(TQoL_Indexes!$B$9:$AK$88,MATCH($A$3,TQoL_Indexes!#REF!,0)+$A354,MATCH(I$3,TQoL_Indexes!$B$8:$AK$8,0)),"")</f>
        <v/>
      </c>
      <c r="J354" s="86" t="str">
        <f>IFERROR(INDEX(TQoL_Indexes!$B$9:$AK$88,MATCH($A$3,TQoL_Indexes!#REF!,0)+$A354,MATCH(J$3,TQoL_Indexes!$B$8:$AK$8,0)),"")</f>
        <v/>
      </c>
      <c r="K354" s="86" t="str">
        <f>IFERROR(INDEX(TQoL_Indexes!$B$9:$AK$88,MATCH($A$3,TQoL_Indexes!#REF!,0)+$A354,MATCH(K$3,TQoL_Indexes!$B$8:$AK$8,0)),"")</f>
        <v/>
      </c>
      <c r="L354" s="86" t="str">
        <f>IFERROR(INDEX(TQoL_Indexes!$B$9:$AK$88,MATCH($A$3,TQoL_Indexes!#REF!,0)+$A354,MATCH(L$3,TQoL_Indexes!$B$8:$AK$8,0)),"")</f>
        <v/>
      </c>
      <c r="M354" s="86" t="str">
        <f>IFERROR(INDEX(TQoL_Indexes!$B$9:$AK$88,MATCH($A$3,TQoL_Indexes!#REF!,0)+$A354,MATCH(M$3,TQoL_Indexes!$B$8:$AK$8,0)),"")</f>
        <v/>
      </c>
      <c r="N354" s="86" t="str">
        <f>IFERROR(INDEX(TQoL_Indexes!$B$9:$AK$88,MATCH($A$3,TQoL_Indexes!#REF!,0)+$A354,MATCH(N$3,TQoL_Indexes!$B$8:$AK$8,0)),"")</f>
        <v/>
      </c>
      <c r="O354" s="86" t="str">
        <f>IFERROR(INDEX(TQoL_Indexes!$B$9:$AK$88,MATCH($A$3,TQoL_Indexes!#REF!,0)+$A354,MATCH(O$3,TQoL_Indexes!$B$8:$AK$8,0)),"")</f>
        <v/>
      </c>
      <c r="P354" s="86" t="str">
        <f>IFERROR(INDEX(TQoL_Indexes!$B$9:$AK$88,MATCH($A$3,TQoL_Indexes!#REF!,0)+$A354,MATCH(P$3,TQoL_Indexes!$B$8:$AK$8,0)),"")</f>
        <v/>
      </c>
      <c r="Q354" s="86" t="str">
        <f>IFERROR(INDEX(TQoL_Indexes!$B$9:$AK$88,MATCH($A$3,TQoL_Indexes!#REF!,0)+$A354,MATCH(Q$3,TQoL_Indexes!$B$8:$AK$8,0)),"")</f>
        <v/>
      </c>
      <c r="R354" s="86" t="str">
        <f>IFERROR(INDEX(TQoL_Indexes!$B$9:$AK$88,MATCH($A$3,TQoL_Indexes!#REF!,0)+$A354,MATCH(R$3,TQoL_Indexes!$B$8:$AK$8,0)),"")</f>
        <v/>
      </c>
      <c r="S354" s="86" t="str">
        <f>IFERROR(INDEX(TQoL_Indexes!$B$9:$AK$88,MATCH($A$3,TQoL_Indexes!#REF!,0)+$A354,MATCH(S$3,TQoL_Indexes!$B$8:$AK$8,0)),"")</f>
        <v/>
      </c>
      <c r="T354" s="86" t="str">
        <f>IFERROR(INDEX(TQoL_Indexes!$B$9:$AK$88,MATCH($A$3,TQoL_Indexes!#REF!,0)+$A354,MATCH(T$3,TQoL_Indexes!$B$8:$AK$8,0)),"")</f>
        <v/>
      </c>
      <c r="U354" s="86" t="str">
        <f>IFERROR(INDEX(TQoL_Indexes!$B$9:$AK$88,MATCH($A$3,TQoL_Indexes!#REF!,0)+$A354,MATCH(U$3,TQoL_Indexes!$B$8:$AK$8,0)),"")</f>
        <v/>
      </c>
      <c r="V354" s="86" t="str">
        <f>IFERROR(INDEX(TQoL_Indexes!$B$9:$AK$88,MATCH($A$3,TQoL_Indexes!#REF!,0)+$A354,MATCH(V$3,TQoL_Indexes!$B$8:$AK$8,0)),"")</f>
        <v/>
      </c>
      <c r="W354" s="86" t="str">
        <f>IFERROR(INDEX(TQoL_Indexes!$B$9:$AK$88,MATCH($A$3,TQoL_Indexes!#REF!,0)+$A354,MATCH(W$3,TQoL_Indexes!$B$8:$AK$8,0)),"")</f>
        <v/>
      </c>
      <c r="X354" s="86" t="str">
        <f>IFERROR(INDEX(TQoL_Indexes!$B$9:$AK$88,MATCH($A$3,TQoL_Indexes!#REF!,0)+$A354,MATCH(X$3,TQoL_Indexes!$B$8:$AK$8,0)),"")</f>
        <v/>
      </c>
      <c r="Y354" s="86" t="str">
        <f>IFERROR(INDEX(TQoL_Indexes!$B$9:$AK$88,MATCH($A$3,TQoL_Indexes!#REF!,0)+$A354,MATCH(Y$3,TQoL_Indexes!$B$8:$AK$8,0)),"")</f>
        <v/>
      </c>
      <c r="Z354" s="86" t="str">
        <f>IFERROR(INDEX(TQoL_Indexes!$B$9:$AK$88,MATCH($A$3,TQoL_Indexes!#REF!,0)+$A354,MATCH(Z$3,TQoL_Indexes!$B$8:$AK$8,0)),"")</f>
        <v/>
      </c>
      <c r="AA354" s="86" t="str">
        <f>IFERROR(INDEX(TQoL_Indexes!$B$9:$AK$88,MATCH($A$3,TQoL_Indexes!#REF!,0)+$A354,MATCH(AA$3,TQoL_Indexes!$B$8:$AK$8,0)),"")</f>
        <v/>
      </c>
      <c r="AB354" s="86" t="str">
        <f>IFERROR(INDEX(TQoL_Indexes!$B$9:$AK$88,MATCH($A$3,TQoL_Indexes!#REF!,0)+$A354,MATCH(AB$3,TQoL_Indexes!$B$8:$AK$8,0)),"")</f>
        <v/>
      </c>
      <c r="AC354" s="86" t="str">
        <f>IFERROR(INDEX(TQoL_Indexes!$B$9:$AK$88,MATCH($A$3,TQoL_Indexes!#REF!,0)+$A354,MATCH(AC$3,TQoL_Indexes!$B$8:$AK$8,0)),"")</f>
        <v/>
      </c>
      <c r="AD354" s="86" t="str">
        <f>IFERROR(INDEX(TQoL_Indexes!$B$9:$AK$88,MATCH($A$3,TQoL_Indexes!#REF!,0)+$A354,MATCH(AD$3,TQoL_Indexes!$B$8:$AK$8,0)),"")</f>
        <v/>
      </c>
      <c r="AE354" s="86" t="str">
        <f>IFERROR(INDEX(TQoL_Indexes!$B$9:$AK$88,MATCH($A$3,TQoL_Indexes!#REF!,0)+$A354,MATCH(AE$3,TQoL_Indexes!$B$8:$AK$8,0)),"")</f>
        <v/>
      </c>
      <c r="AF354" s="86" t="str">
        <f>IFERROR(INDEX(TQoL_Indexes!$B$9:$AK$88,MATCH($A$3,TQoL_Indexes!#REF!,0)+$A354,MATCH(AF$3,TQoL_Indexes!$B$8:$AK$8,0)),"")</f>
        <v/>
      </c>
      <c r="AG354" s="86" t="str">
        <f>IFERROR(INDEX(TQoL_Indexes!$B$9:$AK$88,MATCH($A$3,TQoL_Indexes!#REF!,0)+$A354,MATCH(AG$3,TQoL_Indexes!$B$8:$AK$8,0)),"")</f>
        <v/>
      </c>
      <c r="AH354" s="86" t="str">
        <f>IFERROR(INDEX(TQoL_Indexes!$B$9:$AK$88,MATCH($A$3,TQoL_Indexes!#REF!,0)+$A354,MATCH(AH$3,TQoL_Indexes!$B$8:$AK$8,0)),"")</f>
        <v/>
      </c>
      <c r="AI354" s="86" t="str">
        <f>IFERROR(INDEX(TQoL_Indexes!$B$9:$AK$88,MATCH($A$3,TQoL_Indexes!#REF!,0)+$A354,MATCH(AI$3,TQoL_Indexes!$B$8:$AK$8,0)),"")</f>
        <v/>
      </c>
      <c r="AJ354" s="86" t="str">
        <f>IFERROR(INDEX(TQoL_Indexes!$B$9:$AK$88,MATCH($A$3,TQoL_Indexes!#REF!,0)+$A354,MATCH(AJ$3,TQoL_Indexes!$B$8:$AK$8,0)),"")</f>
        <v/>
      </c>
      <c r="AK354" s="86" t="str">
        <f>IFERROR(INDEX(TQoL_Indexes!$B$9:$AK$88,MATCH($A$3,TQoL_Indexes!#REF!,0)+$A354,MATCH(AK$3,TQoL_Indexes!$B$8:$AK$8,0)),"")</f>
        <v/>
      </c>
      <c r="AL354" s="86" t="str">
        <f>IFERROR(INDEX(TQoL_Indexes!$B$9:$AK$88,MATCH($A$3,TQoL_Indexes!#REF!,0)+$A354,MATCH(AL$3,TQoL_Indexes!$B$8:$AK$8,0)),"")</f>
        <v/>
      </c>
      <c r="AM354" s="87" t="str">
        <f>IFERROR(INDEX(TQoL_Indexes!$B$9:$AK$88,MATCH($A$3,TQoL_Indexes!#REF!,0)+$A354,MATCH(AM$3,TQoL_Indexes!$B$8:$AK$8,0)),"")</f>
        <v/>
      </c>
    </row>
    <row r="355" spans="1:39">
      <c r="A355" s="58" t="str">
        <f>IFERROR(IF(A354+1&lt;COUNTIF(TQoL_Indexes!#REF!,Aux_Country!$A$3),A354+1,""),"")</f>
        <v/>
      </c>
      <c r="B355" s="121" t="str">
        <f>IFERROR(INDEX(TQoL_Indexes!$B$9:$AK$88,MATCH($A$3,TQoL_Indexes!#REF!,0)+$A355,MATCH(B$3,TQoL_Indexes!$B$8:$AK$8,0)),"")</f>
        <v/>
      </c>
      <c r="C355" s="116" t="str">
        <f>IFERROR(INDEX(TQoL_Indexes!$B$9:$AK$88,MATCH($A$3,TQoL_Indexes!#REF!,0)+$A355,MATCH(C$3,TQoL_Indexes!$B$8:$AK$8,0)),"")</f>
        <v/>
      </c>
      <c r="D355" s="122" t="str">
        <f>IFERROR(INDEX(TQoL_Indexes!$B$9:$AK$88,MATCH($A$3,TQoL_Indexes!#REF!,0)+$A355,MATCH(D$3,TQoL_Indexes!$B$8:$AK$8,0)),"")</f>
        <v/>
      </c>
      <c r="E355" s="86" t="str">
        <f>IFERROR(INDEX(TQoL_Indexes!$B$9:$AK$88,MATCH($A$3,TQoL_Indexes!#REF!,0)+$A355,MATCH(E$3,TQoL_Indexes!$B$8:$AK$8,0)),"")</f>
        <v/>
      </c>
      <c r="F355" s="86" t="str">
        <f>IFERROR(INDEX(TQoL_Indexes!$B$9:$AK$88,MATCH($A$3,TQoL_Indexes!#REF!,0)+$A355,MATCH(F$3,TQoL_Indexes!$B$8:$AK$8,0)),"")</f>
        <v/>
      </c>
      <c r="G355" s="86" t="str">
        <f>IFERROR(INDEX(TQoL_Indexes!$B$9:$AK$88,MATCH($A$3,TQoL_Indexes!#REF!,0)+$A355,MATCH(G$3,TQoL_Indexes!$B$8:$AK$8,0)),"")</f>
        <v/>
      </c>
      <c r="H355" s="86" t="str">
        <f>IFERROR(INDEX(TQoL_Indexes!$B$9:$AK$88,MATCH($A$3,TQoL_Indexes!#REF!,0)+$A355,MATCH(H$3,TQoL_Indexes!$B$8:$AK$8,0)),"")</f>
        <v/>
      </c>
      <c r="I355" s="86" t="str">
        <f>IFERROR(INDEX(TQoL_Indexes!$B$9:$AK$88,MATCH($A$3,TQoL_Indexes!#REF!,0)+$A355,MATCH(I$3,TQoL_Indexes!$B$8:$AK$8,0)),"")</f>
        <v/>
      </c>
      <c r="J355" s="86" t="str">
        <f>IFERROR(INDEX(TQoL_Indexes!$B$9:$AK$88,MATCH($A$3,TQoL_Indexes!#REF!,0)+$A355,MATCH(J$3,TQoL_Indexes!$B$8:$AK$8,0)),"")</f>
        <v/>
      </c>
      <c r="K355" s="86" t="str">
        <f>IFERROR(INDEX(TQoL_Indexes!$B$9:$AK$88,MATCH($A$3,TQoL_Indexes!#REF!,0)+$A355,MATCH(K$3,TQoL_Indexes!$B$8:$AK$8,0)),"")</f>
        <v/>
      </c>
      <c r="L355" s="86" t="str">
        <f>IFERROR(INDEX(TQoL_Indexes!$B$9:$AK$88,MATCH($A$3,TQoL_Indexes!#REF!,0)+$A355,MATCH(L$3,TQoL_Indexes!$B$8:$AK$8,0)),"")</f>
        <v/>
      </c>
      <c r="M355" s="86" t="str">
        <f>IFERROR(INDEX(TQoL_Indexes!$B$9:$AK$88,MATCH($A$3,TQoL_Indexes!#REF!,0)+$A355,MATCH(M$3,TQoL_Indexes!$B$8:$AK$8,0)),"")</f>
        <v/>
      </c>
      <c r="N355" s="86" t="str">
        <f>IFERROR(INDEX(TQoL_Indexes!$B$9:$AK$88,MATCH($A$3,TQoL_Indexes!#REF!,0)+$A355,MATCH(N$3,TQoL_Indexes!$B$8:$AK$8,0)),"")</f>
        <v/>
      </c>
      <c r="O355" s="86" t="str">
        <f>IFERROR(INDEX(TQoL_Indexes!$B$9:$AK$88,MATCH($A$3,TQoL_Indexes!#REF!,0)+$A355,MATCH(O$3,TQoL_Indexes!$B$8:$AK$8,0)),"")</f>
        <v/>
      </c>
      <c r="P355" s="86" t="str">
        <f>IFERROR(INDEX(TQoL_Indexes!$B$9:$AK$88,MATCH($A$3,TQoL_Indexes!#REF!,0)+$A355,MATCH(P$3,TQoL_Indexes!$B$8:$AK$8,0)),"")</f>
        <v/>
      </c>
      <c r="Q355" s="86" t="str">
        <f>IFERROR(INDEX(TQoL_Indexes!$B$9:$AK$88,MATCH($A$3,TQoL_Indexes!#REF!,0)+$A355,MATCH(Q$3,TQoL_Indexes!$B$8:$AK$8,0)),"")</f>
        <v/>
      </c>
      <c r="R355" s="86" t="str">
        <f>IFERROR(INDEX(TQoL_Indexes!$B$9:$AK$88,MATCH($A$3,TQoL_Indexes!#REF!,0)+$A355,MATCH(R$3,TQoL_Indexes!$B$8:$AK$8,0)),"")</f>
        <v/>
      </c>
      <c r="S355" s="86" t="str">
        <f>IFERROR(INDEX(TQoL_Indexes!$B$9:$AK$88,MATCH($A$3,TQoL_Indexes!#REF!,0)+$A355,MATCH(S$3,TQoL_Indexes!$B$8:$AK$8,0)),"")</f>
        <v/>
      </c>
      <c r="T355" s="86" t="str">
        <f>IFERROR(INDEX(TQoL_Indexes!$B$9:$AK$88,MATCH($A$3,TQoL_Indexes!#REF!,0)+$A355,MATCH(T$3,TQoL_Indexes!$B$8:$AK$8,0)),"")</f>
        <v/>
      </c>
      <c r="U355" s="86" t="str">
        <f>IFERROR(INDEX(TQoL_Indexes!$B$9:$AK$88,MATCH($A$3,TQoL_Indexes!#REF!,0)+$A355,MATCH(U$3,TQoL_Indexes!$B$8:$AK$8,0)),"")</f>
        <v/>
      </c>
      <c r="V355" s="86" t="str">
        <f>IFERROR(INDEX(TQoL_Indexes!$B$9:$AK$88,MATCH($A$3,TQoL_Indexes!#REF!,0)+$A355,MATCH(V$3,TQoL_Indexes!$B$8:$AK$8,0)),"")</f>
        <v/>
      </c>
      <c r="W355" s="86" t="str">
        <f>IFERROR(INDEX(TQoL_Indexes!$B$9:$AK$88,MATCH($A$3,TQoL_Indexes!#REF!,0)+$A355,MATCH(W$3,TQoL_Indexes!$B$8:$AK$8,0)),"")</f>
        <v/>
      </c>
      <c r="X355" s="86" t="str">
        <f>IFERROR(INDEX(TQoL_Indexes!$B$9:$AK$88,MATCH($A$3,TQoL_Indexes!#REF!,0)+$A355,MATCH(X$3,TQoL_Indexes!$B$8:$AK$8,0)),"")</f>
        <v/>
      </c>
      <c r="Y355" s="86" t="str">
        <f>IFERROR(INDEX(TQoL_Indexes!$B$9:$AK$88,MATCH($A$3,TQoL_Indexes!#REF!,0)+$A355,MATCH(Y$3,TQoL_Indexes!$B$8:$AK$8,0)),"")</f>
        <v/>
      </c>
      <c r="Z355" s="86" t="str">
        <f>IFERROR(INDEX(TQoL_Indexes!$B$9:$AK$88,MATCH($A$3,TQoL_Indexes!#REF!,0)+$A355,MATCH(Z$3,TQoL_Indexes!$B$8:$AK$8,0)),"")</f>
        <v/>
      </c>
      <c r="AA355" s="86" t="str">
        <f>IFERROR(INDEX(TQoL_Indexes!$B$9:$AK$88,MATCH($A$3,TQoL_Indexes!#REF!,0)+$A355,MATCH(AA$3,TQoL_Indexes!$B$8:$AK$8,0)),"")</f>
        <v/>
      </c>
      <c r="AB355" s="86" t="str">
        <f>IFERROR(INDEX(TQoL_Indexes!$B$9:$AK$88,MATCH($A$3,TQoL_Indexes!#REF!,0)+$A355,MATCH(AB$3,TQoL_Indexes!$B$8:$AK$8,0)),"")</f>
        <v/>
      </c>
      <c r="AC355" s="86" t="str">
        <f>IFERROR(INDEX(TQoL_Indexes!$B$9:$AK$88,MATCH($A$3,TQoL_Indexes!#REF!,0)+$A355,MATCH(AC$3,TQoL_Indexes!$B$8:$AK$8,0)),"")</f>
        <v/>
      </c>
      <c r="AD355" s="86" t="str">
        <f>IFERROR(INDEX(TQoL_Indexes!$B$9:$AK$88,MATCH($A$3,TQoL_Indexes!#REF!,0)+$A355,MATCH(AD$3,TQoL_Indexes!$B$8:$AK$8,0)),"")</f>
        <v/>
      </c>
      <c r="AE355" s="86" t="str">
        <f>IFERROR(INDEX(TQoL_Indexes!$B$9:$AK$88,MATCH($A$3,TQoL_Indexes!#REF!,0)+$A355,MATCH(AE$3,TQoL_Indexes!$B$8:$AK$8,0)),"")</f>
        <v/>
      </c>
      <c r="AF355" s="86" t="str">
        <f>IFERROR(INDEX(TQoL_Indexes!$B$9:$AK$88,MATCH($A$3,TQoL_Indexes!#REF!,0)+$A355,MATCH(AF$3,TQoL_Indexes!$B$8:$AK$8,0)),"")</f>
        <v/>
      </c>
      <c r="AG355" s="86" t="str">
        <f>IFERROR(INDEX(TQoL_Indexes!$B$9:$AK$88,MATCH($A$3,TQoL_Indexes!#REF!,0)+$A355,MATCH(AG$3,TQoL_Indexes!$B$8:$AK$8,0)),"")</f>
        <v/>
      </c>
      <c r="AH355" s="86" t="str">
        <f>IFERROR(INDEX(TQoL_Indexes!$B$9:$AK$88,MATCH($A$3,TQoL_Indexes!#REF!,0)+$A355,MATCH(AH$3,TQoL_Indexes!$B$8:$AK$8,0)),"")</f>
        <v/>
      </c>
      <c r="AI355" s="86" t="str">
        <f>IFERROR(INDEX(TQoL_Indexes!$B$9:$AK$88,MATCH($A$3,TQoL_Indexes!#REF!,0)+$A355,MATCH(AI$3,TQoL_Indexes!$B$8:$AK$8,0)),"")</f>
        <v/>
      </c>
      <c r="AJ355" s="86" t="str">
        <f>IFERROR(INDEX(TQoL_Indexes!$B$9:$AK$88,MATCH($A$3,TQoL_Indexes!#REF!,0)+$A355,MATCH(AJ$3,TQoL_Indexes!$B$8:$AK$8,0)),"")</f>
        <v/>
      </c>
      <c r="AK355" s="86" t="str">
        <f>IFERROR(INDEX(TQoL_Indexes!$B$9:$AK$88,MATCH($A$3,TQoL_Indexes!#REF!,0)+$A355,MATCH(AK$3,TQoL_Indexes!$B$8:$AK$8,0)),"")</f>
        <v/>
      </c>
      <c r="AL355" s="86" t="str">
        <f>IFERROR(INDEX(TQoL_Indexes!$B$9:$AK$88,MATCH($A$3,TQoL_Indexes!#REF!,0)+$A355,MATCH(AL$3,TQoL_Indexes!$B$8:$AK$8,0)),"")</f>
        <v/>
      </c>
      <c r="AM355" s="87" t="str">
        <f>IFERROR(INDEX(TQoL_Indexes!$B$9:$AK$88,MATCH($A$3,TQoL_Indexes!#REF!,0)+$A355,MATCH(AM$3,TQoL_Indexes!$B$8:$AK$8,0)),"")</f>
        <v/>
      </c>
    </row>
    <row r="356" spans="1:39">
      <c r="A356" s="58" t="str">
        <f>IFERROR(IF(A355+1&lt;COUNTIF(TQoL_Indexes!#REF!,Aux_Country!$A$3),A355+1,""),"")</f>
        <v/>
      </c>
      <c r="B356" s="121" t="str">
        <f>IFERROR(INDEX(TQoL_Indexes!$B$9:$AK$88,MATCH($A$3,TQoL_Indexes!#REF!,0)+$A356,MATCH(B$3,TQoL_Indexes!$B$8:$AK$8,0)),"")</f>
        <v/>
      </c>
      <c r="C356" s="116" t="str">
        <f>IFERROR(INDEX(TQoL_Indexes!$B$9:$AK$88,MATCH($A$3,TQoL_Indexes!#REF!,0)+$A356,MATCH(C$3,TQoL_Indexes!$B$8:$AK$8,0)),"")</f>
        <v/>
      </c>
      <c r="D356" s="122" t="str">
        <f>IFERROR(INDEX(TQoL_Indexes!$B$9:$AK$88,MATCH($A$3,TQoL_Indexes!#REF!,0)+$A356,MATCH(D$3,TQoL_Indexes!$B$8:$AK$8,0)),"")</f>
        <v/>
      </c>
      <c r="E356" s="86" t="str">
        <f>IFERROR(INDEX(TQoL_Indexes!$B$9:$AK$88,MATCH($A$3,TQoL_Indexes!#REF!,0)+$A356,MATCH(E$3,TQoL_Indexes!$B$8:$AK$8,0)),"")</f>
        <v/>
      </c>
      <c r="F356" s="86" t="str">
        <f>IFERROR(INDEX(TQoL_Indexes!$B$9:$AK$88,MATCH($A$3,TQoL_Indexes!#REF!,0)+$A356,MATCH(F$3,TQoL_Indexes!$B$8:$AK$8,0)),"")</f>
        <v/>
      </c>
      <c r="G356" s="86" t="str">
        <f>IFERROR(INDEX(TQoL_Indexes!$B$9:$AK$88,MATCH($A$3,TQoL_Indexes!#REF!,0)+$A356,MATCH(G$3,TQoL_Indexes!$B$8:$AK$8,0)),"")</f>
        <v/>
      </c>
      <c r="H356" s="86" t="str">
        <f>IFERROR(INDEX(TQoL_Indexes!$B$9:$AK$88,MATCH($A$3,TQoL_Indexes!#REF!,0)+$A356,MATCH(H$3,TQoL_Indexes!$B$8:$AK$8,0)),"")</f>
        <v/>
      </c>
      <c r="I356" s="86" t="str">
        <f>IFERROR(INDEX(TQoL_Indexes!$B$9:$AK$88,MATCH($A$3,TQoL_Indexes!#REF!,0)+$A356,MATCH(I$3,TQoL_Indexes!$B$8:$AK$8,0)),"")</f>
        <v/>
      </c>
      <c r="J356" s="86" t="str">
        <f>IFERROR(INDEX(TQoL_Indexes!$B$9:$AK$88,MATCH($A$3,TQoL_Indexes!#REF!,0)+$A356,MATCH(J$3,TQoL_Indexes!$B$8:$AK$8,0)),"")</f>
        <v/>
      </c>
      <c r="K356" s="86" t="str">
        <f>IFERROR(INDEX(TQoL_Indexes!$B$9:$AK$88,MATCH($A$3,TQoL_Indexes!#REF!,0)+$A356,MATCH(K$3,TQoL_Indexes!$B$8:$AK$8,0)),"")</f>
        <v/>
      </c>
      <c r="L356" s="86" t="str">
        <f>IFERROR(INDEX(TQoL_Indexes!$B$9:$AK$88,MATCH($A$3,TQoL_Indexes!#REF!,0)+$A356,MATCH(L$3,TQoL_Indexes!$B$8:$AK$8,0)),"")</f>
        <v/>
      </c>
      <c r="M356" s="86" t="str">
        <f>IFERROR(INDEX(TQoL_Indexes!$B$9:$AK$88,MATCH($A$3,TQoL_Indexes!#REF!,0)+$A356,MATCH(M$3,TQoL_Indexes!$B$8:$AK$8,0)),"")</f>
        <v/>
      </c>
      <c r="N356" s="86" t="str">
        <f>IFERROR(INDEX(TQoL_Indexes!$B$9:$AK$88,MATCH($A$3,TQoL_Indexes!#REF!,0)+$A356,MATCH(N$3,TQoL_Indexes!$B$8:$AK$8,0)),"")</f>
        <v/>
      </c>
      <c r="O356" s="86" t="str">
        <f>IFERROR(INDEX(TQoL_Indexes!$B$9:$AK$88,MATCH($A$3,TQoL_Indexes!#REF!,0)+$A356,MATCH(O$3,TQoL_Indexes!$B$8:$AK$8,0)),"")</f>
        <v/>
      </c>
      <c r="P356" s="86" t="str">
        <f>IFERROR(INDEX(TQoL_Indexes!$B$9:$AK$88,MATCH($A$3,TQoL_Indexes!#REF!,0)+$A356,MATCH(P$3,TQoL_Indexes!$B$8:$AK$8,0)),"")</f>
        <v/>
      </c>
      <c r="Q356" s="86" t="str">
        <f>IFERROR(INDEX(TQoL_Indexes!$B$9:$AK$88,MATCH($A$3,TQoL_Indexes!#REF!,0)+$A356,MATCH(Q$3,TQoL_Indexes!$B$8:$AK$8,0)),"")</f>
        <v/>
      </c>
      <c r="R356" s="86" t="str">
        <f>IFERROR(INDEX(TQoL_Indexes!$B$9:$AK$88,MATCH($A$3,TQoL_Indexes!#REF!,0)+$A356,MATCH(R$3,TQoL_Indexes!$B$8:$AK$8,0)),"")</f>
        <v/>
      </c>
      <c r="S356" s="86" t="str">
        <f>IFERROR(INDEX(TQoL_Indexes!$B$9:$AK$88,MATCH($A$3,TQoL_Indexes!#REF!,0)+$A356,MATCH(S$3,TQoL_Indexes!$B$8:$AK$8,0)),"")</f>
        <v/>
      </c>
      <c r="T356" s="86" t="str">
        <f>IFERROR(INDEX(TQoL_Indexes!$B$9:$AK$88,MATCH($A$3,TQoL_Indexes!#REF!,0)+$A356,MATCH(T$3,TQoL_Indexes!$B$8:$AK$8,0)),"")</f>
        <v/>
      </c>
      <c r="U356" s="86" t="str">
        <f>IFERROR(INDEX(TQoL_Indexes!$B$9:$AK$88,MATCH($A$3,TQoL_Indexes!#REF!,0)+$A356,MATCH(U$3,TQoL_Indexes!$B$8:$AK$8,0)),"")</f>
        <v/>
      </c>
      <c r="V356" s="86" t="str">
        <f>IFERROR(INDEX(TQoL_Indexes!$B$9:$AK$88,MATCH($A$3,TQoL_Indexes!#REF!,0)+$A356,MATCH(V$3,TQoL_Indexes!$B$8:$AK$8,0)),"")</f>
        <v/>
      </c>
      <c r="W356" s="86" t="str">
        <f>IFERROR(INDEX(TQoL_Indexes!$B$9:$AK$88,MATCH($A$3,TQoL_Indexes!#REF!,0)+$A356,MATCH(W$3,TQoL_Indexes!$B$8:$AK$8,0)),"")</f>
        <v/>
      </c>
      <c r="X356" s="86" t="str">
        <f>IFERROR(INDEX(TQoL_Indexes!$B$9:$AK$88,MATCH($A$3,TQoL_Indexes!#REF!,0)+$A356,MATCH(X$3,TQoL_Indexes!$B$8:$AK$8,0)),"")</f>
        <v/>
      </c>
      <c r="Y356" s="86" t="str">
        <f>IFERROR(INDEX(TQoL_Indexes!$B$9:$AK$88,MATCH($A$3,TQoL_Indexes!#REF!,0)+$A356,MATCH(Y$3,TQoL_Indexes!$B$8:$AK$8,0)),"")</f>
        <v/>
      </c>
      <c r="Z356" s="86" t="str">
        <f>IFERROR(INDEX(TQoL_Indexes!$B$9:$AK$88,MATCH($A$3,TQoL_Indexes!#REF!,0)+$A356,MATCH(Z$3,TQoL_Indexes!$B$8:$AK$8,0)),"")</f>
        <v/>
      </c>
      <c r="AA356" s="86" t="str">
        <f>IFERROR(INDEX(TQoL_Indexes!$B$9:$AK$88,MATCH($A$3,TQoL_Indexes!#REF!,0)+$A356,MATCH(AA$3,TQoL_Indexes!$B$8:$AK$8,0)),"")</f>
        <v/>
      </c>
      <c r="AB356" s="86" t="str">
        <f>IFERROR(INDEX(TQoL_Indexes!$B$9:$AK$88,MATCH($A$3,TQoL_Indexes!#REF!,0)+$A356,MATCH(AB$3,TQoL_Indexes!$B$8:$AK$8,0)),"")</f>
        <v/>
      </c>
      <c r="AC356" s="86" t="str">
        <f>IFERROR(INDEX(TQoL_Indexes!$B$9:$AK$88,MATCH($A$3,TQoL_Indexes!#REF!,0)+$A356,MATCH(AC$3,TQoL_Indexes!$B$8:$AK$8,0)),"")</f>
        <v/>
      </c>
      <c r="AD356" s="86" t="str">
        <f>IFERROR(INDEX(TQoL_Indexes!$B$9:$AK$88,MATCH($A$3,TQoL_Indexes!#REF!,0)+$A356,MATCH(AD$3,TQoL_Indexes!$B$8:$AK$8,0)),"")</f>
        <v/>
      </c>
      <c r="AE356" s="86" t="str">
        <f>IFERROR(INDEX(TQoL_Indexes!$B$9:$AK$88,MATCH($A$3,TQoL_Indexes!#REF!,0)+$A356,MATCH(AE$3,TQoL_Indexes!$B$8:$AK$8,0)),"")</f>
        <v/>
      </c>
      <c r="AF356" s="86" t="str">
        <f>IFERROR(INDEX(TQoL_Indexes!$B$9:$AK$88,MATCH($A$3,TQoL_Indexes!#REF!,0)+$A356,MATCH(AF$3,TQoL_Indexes!$B$8:$AK$8,0)),"")</f>
        <v/>
      </c>
      <c r="AG356" s="86" t="str">
        <f>IFERROR(INDEX(TQoL_Indexes!$B$9:$AK$88,MATCH($A$3,TQoL_Indexes!#REF!,0)+$A356,MATCH(AG$3,TQoL_Indexes!$B$8:$AK$8,0)),"")</f>
        <v/>
      </c>
      <c r="AH356" s="86" t="str">
        <f>IFERROR(INDEX(TQoL_Indexes!$B$9:$AK$88,MATCH($A$3,TQoL_Indexes!#REF!,0)+$A356,MATCH(AH$3,TQoL_Indexes!$B$8:$AK$8,0)),"")</f>
        <v/>
      </c>
      <c r="AI356" s="86" t="str">
        <f>IFERROR(INDEX(TQoL_Indexes!$B$9:$AK$88,MATCH($A$3,TQoL_Indexes!#REF!,0)+$A356,MATCH(AI$3,TQoL_Indexes!$B$8:$AK$8,0)),"")</f>
        <v/>
      </c>
      <c r="AJ356" s="86" t="str">
        <f>IFERROR(INDEX(TQoL_Indexes!$B$9:$AK$88,MATCH($A$3,TQoL_Indexes!#REF!,0)+$A356,MATCH(AJ$3,TQoL_Indexes!$B$8:$AK$8,0)),"")</f>
        <v/>
      </c>
      <c r="AK356" s="86" t="str">
        <f>IFERROR(INDEX(TQoL_Indexes!$B$9:$AK$88,MATCH($A$3,TQoL_Indexes!#REF!,0)+$A356,MATCH(AK$3,TQoL_Indexes!$B$8:$AK$8,0)),"")</f>
        <v/>
      </c>
      <c r="AL356" s="86" t="str">
        <f>IFERROR(INDEX(TQoL_Indexes!$B$9:$AK$88,MATCH($A$3,TQoL_Indexes!#REF!,0)+$A356,MATCH(AL$3,TQoL_Indexes!$B$8:$AK$8,0)),"")</f>
        <v/>
      </c>
      <c r="AM356" s="87" t="str">
        <f>IFERROR(INDEX(TQoL_Indexes!$B$9:$AK$88,MATCH($A$3,TQoL_Indexes!#REF!,0)+$A356,MATCH(AM$3,TQoL_Indexes!$B$8:$AK$8,0)),"")</f>
        <v/>
      </c>
    </row>
    <row r="357" spans="1:39">
      <c r="A357" s="58" t="str">
        <f>IFERROR(IF(A356+1&lt;COUNTIF(TQoL_Indexes!#REF!,Aux_Country!$A$3),A356+1,""),"")</f>
        <v/>
      </c>
      <c r="B357" s="121" t="str">
        <f>IFERROR(INDEX(TQoL_Indexes!$B$9:$AK$88,MATCH($A$3,TQoL_Indexes!#REF!,0)+$A357,MATCH(B$3,TQoL_Indexes!$B$8:$AK$8,0)),"")</f>
        <v/>
      </c>
      <c r="C357" s="116" t="str">
        <f>IFERROR(INDEX(TQoL_Indexes!$B$9:$AK$88,MATCH($A$3,TQoL_Indexes!#REF!,0)+$A357,MATCH(C$3,TQoL_Indexes!$B$8:$AK$8,0)),"")</f>
        <v/>
      </c>
      <c r="D357" s="122" t="str">
        <f>IFERROR(INDEX(TQoL_Indexes!$B$9:$AK$88,MATCH($A$3,TQoL_Indexes!#REF!,0)+$A357,MATCH(D$3,TQoL_Indexes!$B$8:$AK$8,0)),"")</f>
        <v/>
      </c>
      <c r="E357" s="86" t="str">
        <f>IFERROR(INDEX(TQoL_Indexes!$B$9:$AK$88,MATCH($A$3,TQoL_Indexes!#REF!,0)+$A357,MATCH(E$3,TQoL_Indexes!$B$8:$AK$8,0)),"")</f>
        <v/>
      </c>
      <c r="F357" s="86" t="str">
        <f>IFERROR(INDEX(TQoL_Indexes!$B$9:$AK$88,MATCH($A$3,TQoL_Indexes!#REF!,0)+$A357,MATCH(F$3,TQoL_Indexes!$B$8:$AK$8,0)),"")</f>
        <v/>
      </c>
      <c r="G357" s="86" t="str">
        <f>IFERROR(INDEX(TQoL_Indexes!$B$9:$AK$88,MATCH($A$3,TQoL_Indexes!#REF!,0)+$A357,MATCH(G$3,TQoL_Indexes!$B$8:$AK$8,0)),"")</f>
        <v/>
      </c>
      <c r="H357" s="86" t="str">
        <f>IFERROR(INDEX(TQoL_Indexes!$B$9:$AK$88,MATCH($A$3,TQoL_Indexes!#REF!,0)+$A357,MATCH(H$3,TQoL_Indexes!$B$8:$AK$8,0)),"")</f>
        <v/>
      </c>
      <c r="I357" s="86" t="str">
        <f>IFERROR(INDEX(TQoL_Indexes!$B$9:$AK$88,MATCH($A$3,TQoL_Indexes!#REF!,0)+$A357,MATCH(I$3,TQoL_Indexes!$B$8:$AK$8,0)),"")</f>
        <v/>
      </c>
      <c r="J357" s="86" t="str">
        <f>IFERROR(INDEX(TQoL_Indexes!$B$9:$AK$88,MATCH($A$3,TQoL_Indexes!#REF!,0)+$A357,MATCH(J$3,TQoL_Indexes!$B$8:$AK$8,0)),"")</f>
        <v/>
      </c>
      <c r="K357" s="86" t="str">
        <f>IFERROR(INDEX(TQoL_Indexes!$B$9:$AK$88,MATCH($A$3,TQoL_Indexes!#REF!,0)+$A357,MATCH(K$3,TQoL_Indexes!$B$8:$AK$8,0)),"")</f>
        <v/>
      </c>
      <c r="L357" s="86" t="str">
        <f>IFERROR(INDEX(TQoL_Indexes!$B$9:$AK$88,MATCH($A$3,TQoL_Indexes!#REF!,0)+$A357,MATCH(L$3,TQoL_Indexes!$B$8:$AK$8,0)),"")</f>
        <v/>
      </c>
      <c r="M357" s="86" t="str">
        <f>IFERROR(INDEX(TQoL_Indexes!$B$9:$AK$88,MATCH($A$3,TQoL_Indexes!#REF!,0)+$A357,MATCH(M$3,TQoL_Indexes!$B$8:$AK$8,0)),"")</f>
        <v/>
      </c>
      <c r="N357" s="86" t="str">
        <f>IFERROR(INDEX(TQoL_Indexes!$B$9:$AK$88,MATCH($A$3,TQoL_Indexes!#REF!,0)+$A357,MATCH(N$3,TQoL_Indexes!$B$8:$AK$8,0)),"")</f>
        <v/>
      </c>
      <c r="O357" s="86" t="str">
        <f>IFERROR(INDEX(TQoL_Indexes!$B$9:$AK$88,MATCH($A$3,TQoL_Indexes!#REF!,0)+$A357,MATCH(O$3,TQoL_Indexes!$B$8:$AK$8,0)),"")</f>
        <v/>
      </c>
      <c r="P357" s="86" t="str">
        <f>IFERROR(INDEX(TQoL_Indexes!$B$9:$AK$88,MATCH($A$3,TQoL_Indexes!#REF!,0)+$A357,MATCH(P$3,TQoL_Indexes!$B$8:$AK$8,0)),"")</f>
        <v/>
      </c>
      <c r="Q357" s="86" t="str">
        <f>IFERROR(INDEX(TQoL_Indexes!$B$9:$AK$88,MATCH($A$3,TQoL_Indexes!#REF!,0)+$A357,MATCH(Q$3,TQoL_Indexes!$B$8:$AK$8,0)),"")</f>
        <v/>
      </c>
      <c r="R357" s="86" t="str">
        <f>IFERROR(INDEX(TQoL_Indexes!$B$9:$AK$88,MATCH($A$3,TQoL_Indexes!#REF!,0)+$A357,MATCH(R$3,TQoL_Indexes!$B$8:$AK$8,0)),"")</f>
        <v/>
      </c>
      <c r="S357" s="86" t="str">
        <f>IFERROR(INDEX(TQoL_Indexes!$B$9:$AK$88,MATCH($A$3,TQoL_Indexes!#REF!,0)+$A357,MATCH(S$3,TQoL_Indexes!$B$8:$AK$8,0)),"")</f>
        <v/>
      </c>
      <c r="T357" s="86" t="str">
        <f>IFERROR(INDEX(TQoL_Indexes!$B$9:$AK$88,MATCH($A$3,TQoL_Indexes!#REF!,0)+$A357,MATCH(T$3,TQoL_Indexes!$B$8:$AK$8,0)),"")</f>
        <v/>
      </c>
      <c r="U357" s="86" t="str">
        <f>IFERROR(INDEX(TQoL_Indexes!$B$9:$AK$88,MATCH($A$3,TQoL_Indexes!#REF!,0)+$A357,MATCH(U$3,TQoL_Indexes!$B$8:$AK$8,0)),"")</f>
        <v/>
      </c>
      <c r="V357" s="86" t="str">
        <f>IFERROR(INDEX(TQoL_Indexes!$B$9:$AK$88,MATCH($A$3,TQoL_Indexes!#REF!,0)+$A357,MATCH(V$3,TQoL_Indexes!$B$8:$AK$8,0)),"")</f>
        <v/>
      </c>
      <c r="W357" s="86" t="str">
        <f>IFERROR(INDEX(TQoL_Indexes!$B$9:$AK$88,MATCH($A$3,TQoL_Indexes!#REF!,0)+$A357,MATCH(W$3,TQoL_Indexes!$B$8:$AK$8,0)),"")</f>
        <v/>
      </c>
      <c r="X357" s="86" t="str">
        <f>IFERROR(INDEX(TQoL_Indexes!$B$9:$AK$88,MATCH($A$3,TQoL_Indexes!#REF!,0)+$A357,MATCH(X$3,TQoL_Indexes!$B$8:$AK$8,0)),"")</f>
        <v/>
      </c>
      <c r="Y357" s="86" t="str">
        <f>IFERROR(INDEX(TQoL_Indexes!$B$9:$AK$88,MATCH($A$3,TQoL_Indexes!#REF!,0)+$A357,MATCH(Y$3,TQoL_Indexes!$B$8:$AK$8,0)),"")</f>
        <v/>
      </c>
      <c r="Z357" s="86" t="str">
        <f>IFERROR(INDEX(TQoL_Indexes!$B$9:$AK$88,MATCH($A$3,TQoL_Indexes!#REF!,0)+$A357,MATCH(Z$3,TQoL_Indexes!$B$8:$AK$8,0)),"")</f>
        <v/>
      </c>
      <c r="AA357" s="86" t="str">
        <f>IFERROR(INDEX(TQoL_Indexes!$B$9:$AK$88,MATCH($A$3,TQoL_Indexes!#REF!,0)+$A357,MATCH(AA$3,TQoL_Indexes!$B$8:$AK$8,0)),"")</f>
        <v/>
      </c>
      <c r="AB357" s="86" t="str">
        <f>IFERROR(INDEX(TQoL_Indexes!$B$9:$AK$88,MATCH($A$3,TQoL_Indexes!#REF!,0)+$A357,MATCH(AB$3,TQoL_Indexes!$B$8:$AK$8,0)),"")</f>
        <v/>
      </c>
      <c r="AC357" s="86" t="str">
        <f>IFERROR(INDEX(TQoL_Indexes!$B$9:$AK$88,MATCH($A$3,TQoL_Indexes!#REF!,0)+$A357,MATCH(AC$3,TQoL_Indexes!$B$8:$AK$8,0)),"")</f>
        <v/>
      </c>
      <c r="AD357" s="86" t="str">
        <f>IFERROR(INDEX(TQoL_Indexes!$B$9:$AK$88,MATCH($A$3,TQoL_Indexes!#REF!,0)+$A357,MATCH(AD$3,TQoL_Indexes!$B$8:$AK$8,0)),"")</f>
        <v/>
      </c>
      <c r="AE357" s="86" t="str">
        <f>IFERROR(INDEX(TQoL_Indexes!$B$9:$AK$88,MATCH($A$3,TQoL_Indexes!#REF!,0)+$A357,MATCH(AE$3,TQoL_Indexes!$B$8:$AK$8,0)),"")</f>
        <v/>
      </c>
      <c r="AF357" s="86" t="str">
        <f>IFERROR(INDEX(TQoL_Indexes!$B$9:$AK$88,MATCH($A$3,TQoL_Indexes!#REF!,0)+$A357,MATCH(AF$3,TQoL_Indexes!$B$8:$AK$8,0)),"")</f>
        <v/>
      </c>
      <c r="AG357" s="86" t="str">
        <f>IFERROR(INDEX(TQoL_Indexes!$B$9:$AK$88,MATCH($A$3,TQoL_Indexes!#REF!,0)+$A357,MATCH(AG$3,TQoL_Indexes!$B$8:$AK$8,0)),"")</f>
        <v/>
      </c>
      <c r="AH357" s="86" t="str">
        <f>IFERROR(INDEX(TQoL_Indexes!$B$9:$AK$88,MATCH($A$3,TQoL_Indexes!#REF!,0)+$A357,MATCH(AH$3,TQoL_Indexes!$B$8:$AK$8,0)),"")</f>
        <v/>
      </c>
      <c r="AI357" s="86" t="str">
        <f>IFERROR(INDEX(TQoL_Indexes!$B$9:$AK$88,MATCH($A$3,TQoL_Indexes!#REF!,0)+$A357,MATCH(AI$3,TQoL_Indexes!$B$8:$AK$8,0)),"")</f>
        <v/>
      </c>
      <c r="AJ357" s="86" t="str">
        <f>IFERROR(INDEX(TQoL_Indexes!$B$9:$AK$88,MATCH($A$3,TQoL_Indexes!#REF!,0)+$A357,MATCH(AJ$3,TQoL_Indexes!$B$8:$AK$8,0)),"")</f>
        <v/>
      </c>
      <c r="AK357" s="86" t="str">
        <f>IFERROR(INDEX(TQoL_Indexes!$B$9:$AK$88,MATCH($A$3,TQoL_Indexes!#REF!,0)+$A357,MATCH(AK$3,TQoL_Indexes!$B$8:$AK$8,0)),"")</f>
        <v/>
      </c>
      <c r="AL357" s="86" t="str">
        <f>IFERROR(INDEX(TQoL_Indexes!$B$9:$AK$88,MATCH($A$3,TQoL_Indexes!#REF!,0)+$A357,MATCH(AL$3,TQoL_Indexes!$B$8:$AK$8,0)),"")</f>
        <v/>
      </c>
      <c r="AM357" s="87" t="str">
        <f>IFERROR(INDEX(TQoL_Indexes!$B$9:$AK$88,MATCH($A$3,TQoL_Indexes!#REF!,0)+$A357,MATCH(AM$3,TQoL_Indexes!$B$8:$AK$8,0)),"")</f>
        <v/>
      </c>
    </row>
    <row r="358" spans="1:39">
      <c r="A358" s="58" t="str">
        <f>IFERROR(IF(A357+1&lt;COUNTIF(TQoL_Indexes!#REF!,Aux_Country!$A$3),A357+1,""),"")</f>
        <v/>
      </c>
      <c r="B358" s="121" t="str">
        <f>IFERROR(INDEX(TQoL_Indexes!$B$9:$AK$88,MATCH($A$3,TQoL_Indexes!#REF!,0)+$A358,MATCH(B$3,TQoL_Indexes!$B$8:$AK$8,0)),"")</f>
        <v/>
      </c>
      <c r="C358" s="116" t="str">
        <f>IFERROR(INDEX(TQoL_Indexes!$B$9:$AK$88,MATCH($A$3,TQoL_Indexes!#REF!,0)+$A358,MATCH(C$3,TQoL_Indexes!$B$8:$AK$8,0)),"")</f>
        <v/>
      </c>
      <c r="D358" s="122" t="str">
        <f>IFERROR(INDEX(TQoL_Indexes!$B$9:$AK$88,MATCH($A$3,TQoL_Indexes!#REF!,0)+$A358,MATCH(D$3,TQoL_Indexes!$B$8:$AK$8,0)),"")</f>
        <v/>
      </c>
      <c r="E358" s="86" t="str">
        <f>IFERROR(INDEX(TQoL_Indexes!$B$9:$AK$88,MATCH($A$3,TQoL_Indexes!#REF!,0)+$A358,MATCH(E$3,TQoL_Indexes!$B$8:$AK$8,0)),"")</f>
        <v/>
      </c>
      <c r="F358" s="86" t="str">
        <f>IFERROR(INDEX(TQoL_Indexes!$B$9:$AK$88,MATCH($A$3,TQoL_Indexes!#REF!,0)+$A358,MATCH(F$3,TQoL_Indexes!$B$8:$AK$8,0)),"")</f>
        <v/>
      </c>
      <c r="G358" s="86" t="str">
        <f>IFERROR(INDEX(TQoL_Indexes!$B$9:$AK$88,MATCH($A$3,TQoL_Indexes!#REF!,0)+$A358,MATCH(G$3,TQoL_Indexes!$B$8:$AK$8,0)),"")</f>
        <v/>
      </c>
      <c r="H358" s="86" t="str">
        <f>IFERROR(INDEX(TQoL_Indexes!$B$9:$AK$88,MATCH($A$3,TQoL_Indexes!#REF!,0)+$A358,MATCH(H$3,TQoL_Indexes!$B$8:$AK$8,0)),"")</f>
        <v/>
      </c>
      <c r="I358" s="86" t="str">
        <f>IFERROR(INDEX(TQoL_Indexes!$B$9:$AK$88,MATCH($A$3,TQoL_Indexes!#REF!,0)+$A358,MATCH(I$3,TQoL_Indexes!$B$8:$AK$8,0)),"")</f>
        <v/>
      </c>
      <c r="J358" s="86" t="str">
        <f>IFERROR(INDEX(TQoL_Indexes!$B$9:$AK$88,MATCH($A$3,TQoL_Indexes!#REF!,0)+$A358,MATCH(J$3,TQoL_Indexes!$B$8:$AK$8,0)),"")</f>
        <v/>
      </c>
      <c r="K358" s="86" t="str">
        <f>IFERROR(INDEX(TQoL_Indexes!$B$9:$AK$88,MATCH($A$3,TQoL_Indexes!#REF!,0)+$A358,MATCH(K$3,TQoL_Indexes!$B$8:$AK$8,0)),"")</f>
        <v/>
      </c>
      <c r="L358" s="86" t="str">
        <f>IFERROR(INDEX(TQoL_Indexes!$B$9:$AK$88,MATCH($A$3,TQoL_Indexes!#REF!,0)+$A358,MATCH(L$3,TQoL_Indexes!$B$8:$AK$8,0)),"")</f>
        <v/>
      </c>
      <c r="M358" s="86" t="str">
        <f>IFERROR(INDEX(TQoL_Indexes!$B$9:$AK$88,MATCH($A$3,TQoL_Indexes!#REF!,0)+$A358,MATCH(M$3,TQoL_Indexes!$B$8:$AK$8,0)),"")</f>
        <v/>
      </c>
      <c r="N358" s="86" t="str">
        <f>IFERROR(INDEX(TQoL_Indexes!$B$9:$AK$88,MATCH($A$3,TQoL_Indexes!#REF!,0)+$A358,MATCH(N$3,TQoL_Indexes!$B$8:$AK$8,0)),"")</f>
        <v/>
      </c>
      <c r="O358" s="86" t="str">
        <f>IFERROR(INDEX(TQoL_Indexes!$B$9:$AK$88,MATCH($A$3,TQoL_Indexes!#REF!,0)+$A358,MATCH(O$3,TQoL_Indexes!$B$8:$AK$8,0)),"")</f>
        <v/>
      </c>
      <c r="P358" s="86" t="str">
        <f>IFERROR(INDEX(TQoL_Indexes!$B$9:$AK$88,MATCH($A$3,TQoL_Indexes!#REF!,0)+$A358,MATCH(P$3,TQoL_Indexes!$B$8:$AK$8,0)),"")</f>
        <v/>
      </c>
      <c r="Q358" s="86" t="str">
        <f>IFERROR(INDEX(TQoL_Indexes!$B$9:$AK$88,MATCH($A$3,TQoL_Indexes!#REF!,0)+$A358,MATCH(Q$3,TQoL_Indexes!$B$8:$AK$8,0)),"")</f>
        <v/>
      </c>
      <c r="R358" s="86" t="str">
        <f>IFERROR(INDEX(TQoL_Indexes!$B$9:$AK$88,MATCH($A$3,TQoL_Indexes!#REF!,0)+$A358,MATCH(R$3,TQoL_Indexes!$B$8:$AK$8,0)),"")</f>
        <v/>
      </c>
      <c r="S358" s="86" t="str">
        <f>IFERROR(INDEX(TQoL_Indexes!$B$9:$AK$88,MATCH($A$3,TQoL_Indexes!#REF!,0)+$A358,MATCH(S$3,TQoL_Indexes!$B$8:$AK$8,0)),"")</f>
        <v/>
      </c>
      <c r="T358" s="86" t="str">
        <f>IFERROR(INDEX(TQoL_Indexes!$B$9:$AK$88,MATCH($A$3,TQoL_Indexes!#REF!,0)+$A358,MATCH(T$3,TQoL_Indexes!$B$8:$AK$8,0)),"")</f>
        <v/>
      </c>
      <c r="U358" s="86" t="str">
        <f>IFERROR(INDEX(TQoL_Indexes!$B$9:$AK$88,MATCH($A$3,TQoL_Indexes!#REF!,0)+$A358,MATCH(U$3,TQoL_Indexes!$B$8:$AK$8,0)),"")</f>
        <v/>
      </c>
      <c r="V358" s="86" t="str">
        <f>IFERROR(INDEX(TQoL_Indexes!$B$9:$AK$88,MATCH($A$3,TQoL_Indexes!#REF!,0)+$A358,MATCH(V$3,TQoL_Indexes!$B$8:$AK$8,0)),"")</f>
        <v/>
      </c>
      <c r="W358" s="86" t="str">
        <f>IFERROR(INDEX(TQoL_Indexes!$B$9:$AK$88,MATCH($A$3,TQoL_Indexes!#REF!,0)+$A358,MATCH(W$3,TQoL_Indexes!$B$8:$AK$8,0)),"")</f>
        <v/>
      </c>
      <c r="X358" s="86" t="str">
        <f>IFERROR(INDEX(TQoL_Indexes!$B$9:$AK$88,MATCH($A$3,TQoL_Indexes!#REF!,0)+$A358,MATCH(X$3,TQoL_Indexes!$B$8:$AK$8,0)),"")</f>
        <v/>
      </c>
      <c r="Y358" s="86" t="str">
        <f>IFERROR(INDEX(TQoL_Indexes!$B$9:$AK$88,MATCH($A$3,TQoL_Indexes!#REF!,0)+$A358,MATCH(Y$3,TQoL_Indexes!$B$8:$AK$8,0)),"")</f>
        <v/>
      </c>
      <c r="Z358" s="86" t="str">
        <f>IFERROR(INDEX(TQoL_Indexes!$B$9:$AK$88,MATCH($A$3,TQoL_Indexes!#REF!,0)+$A358,MATCH(Z$3,TQoL_Indexes!$B$8:$AK$8,0)),"")</f>
        <v/>
      </c>
      <c r="AA358" s="86" t="str">
        <f>IFERROR(INDEX(TQoL_Indexes!$B$9:$AK$88,MATCH($A$3,TQoL_Indexes!#REF!,0)+$A358,MATCH(AA$3,TQoL_Indexes!$B$8:$AK$8,0)),"")</f>
        <v/>
      </c>
      <c r="AB358" s="86" t="str">
        <f>IFERROR(INDEX(TQoL_Indexes!$B$9:$AK$88,MATCH($A$3,TQoL_Indexes!#REF!,0)+$A358,MATCH(AB$3,TQoL_Indexes!$B$8:$AK$8,0)),"")</f>
        <v/>
      </c>
      <c r="AC358" s="86" t="str">
        <f>IFERROR(INDEX(TQoL_Indexes!$B$9:$AK$88,MATCH($A$3,TQoL_Indexes!#REF!,0)+$A358,MATCH(AC$3,TQoL_Indexes!$B$8:$AK$8,0)),"")</f>
        <v/>
      </c>
      <c r="AD358" s="86" t="str">
        <f>IFERROR(INDEX(TQoL_Indexes!$B$9:$AK$88,MATCH($A$3,TQoL_Indexes!#REF!,0)+$A358,MATCH(AD$3,TQoL_Indexes!$B$8:$AK$8,0)),"")</f>
        <v/>
      </c>
      <c r="AE358" s="86" t="str">
        <f>IFERROR(INDEX(TQoL_Indexes!$B$9:$AK$88,MATCH($A$3,TQoL_Indexes!#REF!,0)+$A358,MATCH(AE$3,TQoL_Indexes!$B$8:$AK$8,0)),"")</f>
        <v/>
      </c>
      <c r="AF358" s="86" t="str">
        <f>IFERROR(INDEX(TQoL_Indexes!$B$9:$AK$88,MATCH($A$3,TQoL_Indexes!#REF!,0)+$A358,MATCH(AF$3,TQoL_Indexes!$B$8:$AK$8,0)),"")</f>
        <v/>
      </c>
      <c r="AG358" s="86" t="str">
        <f>IFERROR(INDEX(TQoL_Indexes!$B$9:$AK$88,MATCH($A$3,TQoL_Indexes!#REF!,0)+$A358,MATCH(AG$3,TQoL_Indexes!$B$8:$AK$8,0)),"")</f>
        <v/>
      </c>
      <c r="AH358" s="86" t="str">
        <f>IFERROR(INDEX(TQoL_Indexes!$B$9:$AK$88,MATCH($A$3,TQoL_Indexes!#REF!,0)+$A358,MATCH(AH$3,TQoL_Indexes!$B$8:$AK$8,0)),"")</f>
        <v/>
      </c>
      <c r="AI358" s="86" t="str">
        <f>IFERROR(INDEX(TQoL_Indexes!$B$9:$AK$88,MATCH($A$3,TQoL_Indexes!#REF!,0)+$A358,MATCH(AI$3,TQoL_Indexes!$B$8:$AK$8,0)),"")</f>
        <v/>
      </c>
      <c r="AJ358" s="86" t="str">
        <f>IFERROR(INDEX(TQoL_Indexes!$B$9:$AK$88,MATCH($A$3,TQoL_Indexes!#REF!,0)+$A358,MATCH(AJ$3,TQoL_Indexes!$B$8:$AK$8,0)),"")</f>
        <v/>
      </c>
      <c r="AK358" s="86" t="str">
        <f>IFERROR(INDEX(TQoL_Indexes!$B$9:$AK$88,MATCH($A$3,TQoL_Indexes!#REF!,0)+$A358,MATCH(AK$3,TQoL_Indexes!$B$8:$AK$8,0)),"")</f>
        <v/>
      </c>
      <c r="AL358" s="86" t="str">
        <f>IFERROR(INDEX(TQoL_Indexes!$B$9:$AK$88,MATCH($A$3,TQoL_Indexes!#REF!,0)+$A358,MATCH(AL$3,TQoL_Indexes!$B$8:$AK$8,0)),"")</f>
        <v/>
      </c>
      <c r="AM358" s="87" t="str">
        <f>IFERROR(INDEX(TQoL_Indexes!$B$9:$AK$88,MATCH($A$3,TQoL_Indexes!#REF!,0)+$A358,MATCH(AM$3,TQoL_Indexes!$B$8:$AK$8,0)),"")</f>
        <v/>
      </c>
    </row>
    <row r="359" spans="1:39">
      <c r="A359" s="58" t="str">
        <f>IFERROR(IF(A358+1&lt;COUNTIF(TQoL_Indexes!#REF!,Aux_Country!$A$3),A358+1,""),"")</f>
        <v/>
      </c>
      <c r="B359" s="121" t="str">
        <f>IFERROR(INDEX(TQoL_Indexes!$B$9:$AK$88,MATCH($A$3,TQoL_Indexes!#REF!,0)+$A359,MATCH(B$3,TQoL_Indexes!$B$8:$AK$8,0)),"")</f>
        <v/>
      </c>
      <c r="C359" s="116" t="str">
        <f>IFERROR(INDEX(TQoL_Indexes!$B$9:$AK$88,MATCH($A$3,TQoL_Indexes!#REF!,0)+$A359,MATCH(C$3,TQoL_Indexes!$B$8:$AK$8,0)),"")</f>
        <v/>
      </c>
      <c r="D359" s="122" t="str">
        <f>IFERROR(INDEX(TQoL_Indexes!$B$9:$AK$88,MATCH($A$3,TQoL_Indexes!#REF!,0)+$A359,MATCH(D$3,TQoL_Indexes!$B$8:$AK$8,0)),"")</f>
        <v/>
      </c>
      <c r="E359" s="86" t="str">
        <f>IFERROR(INDEX(TQoL_Indexes!$B$9:$AK$88,MATCH($A$3,TQoL_Indexes!#REF!,0)+$A359,MATCH(E$3,TQoL_Indexes!$B$8:$AK$8,0)),"")</f>
        <v/>
      </c>
      <c r="F359" s="86" t="str">
        <f>IFERROR(INDEX(TQoL_Indexes!$B$9:$AK$88,MATCH($A$3,TQoL_Indexes!#REF!,0)+$A359,MATCH(F$3,TQoL_Indexes!$B$8:$AK$8,0)),"")</f>
        <v/>
      </c>
      <c r="G359" s="86" t="str">
        <f>IFERROR(INDEX(TQoL_Indexes!$B$9:$AK$88,MATCH($A$3,TQoL_Indexes!#REF!,0)+$A359,MATCH(G$3,TQoL_Indexes!$B$8:$AK$8,0)),"")</f>
        <v/>
      </c>
      <c r="H359" s="86" t="str">
        <f>IFERROR(INDEX(TQoL_Indexes!$B$9:$AK$88,MATCH($A$3,TQoL_Indexes!#REF!,0)+$A359,MATCH(H$3,TQoL_Indexes!$B$8:$AK$8,0)),"")</f>
        <v/>
      </c>
      <c r="I359" s="86" t="str">
        <f>IFERROR(INDEX(TQoL_Indexes!$B$9:$AK$88,MATCH($A$3,TQoL_Indexes!#REF!,0)+$A359,MATCH(I$3,TQoL_Indexes!$B$8:$AK$8,0)),"")</f>
        <v/>
      </c>
      <c r="J359" s="86" t="str">
        <f>IFERROR(INDEX(TQoL_Indexes!$B$9:$AK$88,MATCH($A$3,TQoL_Indexes!#REF!,0)+$A359,MATCH(J$3,TQoL_Indexes!$B$8:$AK$8,0)),"")</f>
        <v/>
      </c>
      <c r="K359" s="86" t="str">
        <f>IFERROR(INDEX(TQoL_Indexes!$B$9:$AK$88,MATCH($A$3,TQoL_Indexes!#REF!,0)+$A359,MATCH(K$3,TQoL_Indexes!$B$8:$AK$8,0)),"")</f>
        <v/>
      </c>
      <c r="L359" s="86" t="str">
        <f>IFERROR(INDEX(TQoL_Indexes!$B$9:$AK$88,MATCH($A$3,TQoL_Indexes!#REF!,0)+$A359,MATCH(L$3,TQoL_Indexes!$B$8:$AK$8,0)),"")</f>
        <v/>
      </c>
      <c r="M359" s="86" t="str">
        <f>IFERROR(INDEX(TQoL_Indexes!$B$9:$AK$88,MATCH($A$3,TQoL_Indexes!#REF!,0)+$A359,MATCH(M$3,TQoL_Indexes!$B$8:$AK$8,0)),"")</f>
        <v/>
      </c>
      <c r="N359" s="86" t="str">
        <f>IFERROR(INDEX(TQoL_Indexes!$B$9:$AK$88,MATCH($A$3,TQoL_Indexes!#REF!,0)+$A359,MATCH(N$3,TQoL_Indexes!$B$8:$AK$8,0)),"")</f>
        <v/>
      </c>
      <c r="O359" s="86" t="str">
        <f>IFERROR(INDEX(TQoL_Indexes!$B$9:$AK$88,MATCH($A$3,TQoL_Indexes!#REF!,0)+$A359,MATCH(O$3,TQoL_Indexes!$B$8:$AK$8,0)),"")</f>
        <v/>
      </c>
      <c r="P359" s="86" t="str">
        <f>IFERROR(INDEX(TQoL_Indexes!$B$9:$AK$88,MATCH($A$3,TQoL_Indexes!#REF!,0)+$A359,MATCH(P$3,TQoL_Indexes!$B$8:$AK$8,0)),"")</f>
        <v/>
      </c>
      <c r="Q359" s="86" t="str">
        <f>IFERROR(INDEX(TQoL_Indexes!$B$9:$AK$88,MATCH($A$3,TQoL_Indexes!#REF!,0)+$A359,MATCH(Q$3,TQoL_Indexes!$B$8:$AK$8,0)),"")</f>
        <v/>
      </c>
      <c r="R359" s="86" t="str">
        <f>IFERROR(INDEX(TQoL_Indexes!$B$9:$AK$88,MATCH($A$3,TQoL_Indexes!#REF!,0)+$A359,MATCH(R$3,TQoL_Indexes!$B$8:$AK$8,0)),"")</f>
        <v/>
      </c>
      <c r="S359" s="86" t="str">
        <f>IFERROR(INDEX(TQoL_Indexes!$B$9:$AK$88,MATCH($A$3,TQoL_Indexes!#REF!,0)+$A359,MATCH(S$3,TQoL_Indexes!$B$8:$AK$8,0)),"")</f>
        <v/>
      </c>
      <c r="T359" s="86" t="str">
        <f>IFERROR(INDEX(TQoL_Indexes!$B$9:$AK$88,MATCH($A$3,TQoL_Indexes!#REF!,0)+$A359,MATCH(T$3,TQoL_Indexes!$B$8:$AK$8,0)),"")</f>
        <v/>
      </c>
      <c r="U359" s="86" t="str">
        <f>IFERROR(INDEX(TQoL_Indexes!$B$9:$AK$88,MATCH($A$3,TQoL_Indexes!#REF!,0)+$A359,MATCH(U$3,TQoL_Indexes!$B$8:$AK$8,0)),"")</f>
        <v/>
      </c>
      <c r="V359" s="86" t="str">
        <f>IFERROR(INDEX(TQoL_Indexes!$B$9:$AK$88,MATCH($A$3,TQoL_Indexes!#REF!,0)+$A359,MATCH(V$3,TQoL_Indexes!$B$8:$AK$8,0)),"")</f>
        <v/>
      </c>
      <c r="W359" s="86" t="str">
        <f>IFERROR(INDEX(TQoL_Indexes!$B$9:$AK$88,MATCH($A$3,TQoL_Indexes!#REF!,0)+$A359,MATCH(W$3,TQoL_Indexes!$B$8:$AK$8,0)),"")</f>
        <v/>
      </c>
      <c r="X359" s="86" t="str">
        <f>IFERROR(INDEX(TQoL_Indexes!$B$9:$AK$88,MATCH($A$3,TQoL_Indexes!#REF!,0)+$A359,MATCH(X$3,TQoL_Indexes!$B$8:$AK$8,0)),"")</f>
        <v/>
      </c>
      <c r="Y359" s="86" t="str">
        <f>IFERROR(INDEX(TQoL_Indexes!$B$9:$AK$88,MATCH($A$3,TQoL_Indexes!#REF!,0)+$A359,MATCH(Y$3,TQoL_Indexes!$B$8:$AK$8,0)),"")</f>
        <v/>
      </c>
      <c r="Z359" s="86" t="str">
        <f>IFERROR(INDEX(TQoL_Indexes!$B$9:$AK$88,MATCH($A$3,TQoL_Indexes!#REF!,0)+$A359,MATCH(Z$3,TQoL_Indexes!$B$8:$AK$8,0)),"")</f>
        <v/>
      </c>
      <c r="AA359" s="86" t="str">
        <f>IFERROR(INDEX(TQoL_Indexes!$B$9:$AK$88,MATCH($A$3,TQoL_Indexes!#REF!,0)+$A359,MATCH(AA$3,TQoL_Indexes!$B$8:$AK$8,0)),"")</f>
        <v/>
      </c>
      <c r="AB359" s="86" t="str">
        <f>IFERROR(INDEX(TQoL_Indexes!$B$9:$AK$88,MATCH($A$3,TQoL_Indexes!#REF!,0)+$A359,MATCH(AB$3,TQoL_Indexes!$B$8:$AK$8,0)),"")</f>
        <v/>
      </c>
      <c r="AC359" s="86" t="str">
        <f>IFERROR(INDEX(TQoL_Indexes!$B$9:$AK$88,MATCH($A$3,TQoL_Indexes!#REF!,0)+$A359,MATCH(AC$3,TQoL_Indexes!$B$8:$AK$8,0)),"")</f>
        <v/>
      </c>
      <c r="AD359" s="86" t="str">
        <f>IFERROR(INDEX(TQoL_Indexes!$B$9:$AK$88,MATCH($A$3,TQoL_Indexes!#REF!,0)+$A359,MATCH(AD$3,TQoL_Indexes!$B$8:$AK$8,0)),"")</f>
        <v/>
      </c>
      <c r="AE359" s="86" t="str">
        <f>IFERROR(INDEX(TQoL_Indexes!$B$9:$AK$88,MATCH($A$3,TQoL_Indexes!#REF!,0)+$A359,MATCH(AE$3,TQoL_Indexes!$B$8:$AK$8,0)),"")</f>
        <v/>
      </c>
      <c r="AF359" s="86" t="str">
        <f>IFERROR(INDEX(TQoL_Indexes!$B$9:$AK$88,MATCH($A$3,TQoL_Indexes!#REF!,0)+$A359,MATCH(AF$3,TQoL_Indexes!$B$8:$AK$8,0)),"")</f>
        <v/>
      </c>
      <c r="AG359" s="86" t="str">
        <f>IFERROR(INDEX(TQoL_Indexes!$B$9:$AK$88,MATCH($A$3,TQoL_Indexes!#REF!,0)+$A359,MATCH(AG$3,TQoL_Indexes!$B$8:$AK$8,0)),"")</f>
        <v/>
      </c>
      <c r="AH359" s="86" t="str">
        <f>IFERROR(INDEX(TQoL_Indexes!$B$9:$AK$88,MATCH($A$3,TQoL_Indexes!#REF!,0)+$A359,MATCH(AH$3,TQoL_Indexes!$B$8:$AK$8,0)),"")</f>
        <v/>
      </c>
      <c r="AI359" s="86" t="str">
        <f>IFERROR(INDEX(TQoL_Indexes!$B$9:$AK$88,MATCH($A$3,TQoL_Indexes!#REF!,0)+$A359,MATCH(AI$3,TQoL_Indexes!$B$8:$AK$8,0)),"")</f>
        <v/>
      </c>
      <c r="AJ359" s="86" t="str">
        <f>IFERROR(INDEX(TQoL_Indexes!$B$9:$AK$88,MATCH($A$3,TQoL_Indexes!#REF!,0)+$A359,MATCH(AJ$3,TQoL_Indexes!$B$8:$AK$8,0)),"")</f>
        <v/>
      </c>
      <c r="AK359" s="86" t="str">
        <f>IFERROR(INDEX(TQoL_Indexes!$B$9:$AK$88,MATCH($A$3,TQoL_Indexes!#REF!,0)+$A359,MATCH(AK$3,TQoL_Indexes!$B$8:$AK$8,0)),"")</f>
        <v/>
      </c>
      <c r="AL359" s="86" t="str">
        <f>IFERROR(INDEX(TQoL_Indexes!$B$9:$AK$88,MATCH($A$3,TQoL_Indexes!#REF!,0)+$A359,MATCH(AL$3,TQoL_Indexes!$B$8:$AK$8,0)),"")</f>
        <v/>
      </c>
      <c r="AM359" s="87" t="str">
        <f>IFERROR(INDEX(TQoL_Indexes!$B$9:$AK$88,MATCH($A$3,TQoL_Indexes!#REF!,0)+$A359,MATCH(AM$3,TQoL_Indexes!$B$8:$AK$8,0)),"")</f>
        <v/>
      </c>
    </row>
    <row r="360" spans="1:39">
      <c r="A360" s="58" t="str">
        <f>IFERROR(IF(A359+1&lt;COUNTIF(TQoL_Indexes!#REF!,Aux_Country!$A$3),A359+1,""),"")</f>
        <v/>
      </c>
      <c r="B360" s="121" t="str">
        <f>IFERROR(INDEX(TQoL_Indexes!$B$9:$AK$88,MATCH($A$3,TQoL_Indexes!#REF!,0)+$A360,MATCH(B$3,TQoL_Indexes!$B$8:$AK$8,0)),"")</f>
        <v/>
      </c>
      <c r="C360" s="116" t="str">
        <f>IFERROR(INDEX(TQoL_Indexes!$B$9:$AK$88,MATCH($A$3,TQoL_Indexes!#REF!,0)+$A360,MATCH(C$3,TQoL_Indexes!$B$8:$AK$8,0)),"")</f>
        <v/>
      </c>
      <c r="D360" s="122" t="str">
        <f>IFERROR(INDEX(TQoL_Indexes!$B$9:$AK$88,MATCH($A$3,TQoL_Indexes!#REF!,0)+$A360,MATCH(D$3,TQoL_Indexes!$B$8:$AK$8,0)),"")</f>
        <v/>
      </c>
      <c r="E360" s="86" t="str">
        <f>IFERROR(INDEX(TQoL_Indexes!$B$9:$AK$88,MATCH($A$3,TQoL_Indexes!#REF!,0)+$A360,MATCH(E$3,TQoL_Indexes!$B$8:$AK$8,0)),"")</f>
        <v/>
      </c>
      <c r="F360" s="86" t="str">
        <f>IFERROR(INDEX(TQoL_Indexes!$B$9:$AK$88,MATCH($A$3,TQoL_Indexes!#REF!,0)+$A360,MATCH(F$3,TQoL_Indexes!$B$8:$AK$8,0)),"")</f>
        <v/>
      </c>
      <c r="G360" s="86" t="str">
        <f>IFERROR(INDEX(TQoL_Indexes!$B$9:$AK$88,MATCH($A$3,TQoL_Indexes!#REF!,0)+$A360,MATCH(G$3,TQoL_Indexes!$B$8:$AK$8,0)),"")</f>
        <v/>
      </c>
      <c r="H360" s="86" t="str">
        <f>IFERROR(INDEX(TQoL_Indexes!$B$9:$AK$88,MATCH($A$3,TQoL_Indexes!#REF!,0)+$A360,MATCH(H$3,TQoL_Indexes!$B$8:$AK$8,0)),"")</f>
        <v/>
      </c>
      <c r="I360" s="86" t="str">
        <f>IFERROR(INDEX(TQoL_Indexes!$B$9:$AK$88,MATCH($A$3,TQoL_Indexes!#REF!,0)+$A360,MATCH(I$3,TQoL_Indexes!$B$8:$AK$8,0)),"")</f>
        <v/>
      </c>
      <c r="J360" s="86" t="str">
        <f>IFERROR(INDEX(TQoL_Indexes!$B$9:$AK$88,MATCH($A$3,TQoL_Indexes!#REF!,0)+$A360,MATCH(J$3,TQoL_Indexes!$B$8:$AK$8,0)),"")</f>
        <v/>
      </c>
      <c r="K360" s="86" t="str">
        <f>IFERROR(INDEX(TQoL_Indexes!$B$9:$AK$88,MATCH($A$3,TQoL_Indexes!#REF!,0)+$A360,MATCH(K$3,TQoL_Indexes!$B$8:$AK$8,0)),"")</f>
        <v/>
      </c>
      <c r="L360" s="86" t="str">
        <f>IFERROR(INDEX(TQoL_Indexes!$B$9:$AK$88,MATCH($A$3,TQoL_Indexes!#REF!,0)+$A360,MATCH(L$3,TQoL_Indexes!$B$8:$AK$8,0)),"")</f>
        <v/>
      </c>
      <c r="M360" s="86" t="str">
        <f>IFERROR(INDEX(TQoL_Indexes!$B$9:$AK$88,MATCH($A$3,TQoL_Indexes!#REF!,0)+$A360,MATCH(M$3,TQoL_Indexes!$B$8:$AK$8,0)),"")</f>
        <v/>
      </c>
      <c r="N360" s="86" t="str">
        <f>IFERROR(INDEX(TQoL_Indexes!$B$9:$AK$88,MATCH($A$3,TQoL_Indexes!#REF!,0)+$A360,MATCH(N$3,TQoL_Indexes!$B$8:$AK$8,0)),"")</f>
        <v/>
      </c>
      <c r="O360" s="86" t="str">
        <f>IFERROR(INDEX(TQoL_Indexes!$B$9:$AK$88,MATCH($A$3,TQoL_Indexes!#REF!,0)+$A360,MATCH(O$3,TQoL_Indexes!$B$8:$AK$8,0)),"")</f>
        <v/>
      </c>
      <c r="P360" s="86" t="str">
        <f>IFERROR(INDEX(TQoL_Indexes!$B$9:$AK$88,MATCH($A$3,TQoL_Indexes!#REF!,0)+$A360,MATCH(P$3,TQoL_Indexes!$B$8:$AK$8,0)),"")</f>
        <v/>
      </c>
      <c r="Q360" s="86" t="str">
        <f>IFERROR(INDEX(TQoL_Indexes!$B$9:$AK$88,MATCH($A$3,TQoL_Indexes!#REF!,0)+$A360,MATCH(Q$3,TQoL_Indexes!$B$8:$AK$8,0)),"")</f>
        <v/>
      </c>
      <c r="R360" s="86" t="str">
        <f>IFERROR(INDEX(TQoL_Indexes!$B$9:$AK$88,MATCH($A$3,TQoL_Indexes!#REF!,0)+$A360,MATCH(R$3,TQoL_Indexes!$B$8:$AK$8,0)),"")</f>
        <v/>
      </c>
      <c r="S360" s="86" t="str">
        <f>IFERROR(INDEX(TQoL_Indexes!$B$9:$AK$88,MATCH($A$3,TQoL_Indexes!#REF!,0)+$A360,MATCH(S$3,TQoL_Indexes!$B$8:$AK$8,0)),"")</f>
        <v/>
      </c>
      <c r="T360" s="86" t="str">
        <f>IFERROR(INDEX(TQoL_Indexes!$B$9:$AK$88,MATCH($A$3,TQoL_Indexes!#REF!,0)+$A360,MATCH(T$3,TQoL_Indexes!$B$8:$AK$8,0)),"")</f>
        <v/>
      </c>
      <c r="U360" s="86" t="str">
        <f>IFERROR(INDEX(TQoL_Indexes!$B$9:$AK$88,MATCH($A$3,TQoL_Indexes!#REF!,0)+$A360,MATCH(U$3,TQoL_Indexes!$B$8:$AK$8,0)),"")</f>
        <v/>
      </c>
      <c r="V360" s="86" t="str">
        <f>IFERROR(INDEX(TQoL_Indexes!$B$9:$AK$88,MATCH($A$3,TQoL_Indexes!#REF!,0)+$A360,MATCH(V$3,TQoL_Indexes!$B$8:$AK$8,0)),"")</f>
        <v/>
      </c>
      <c r="W360" s="86" t="str">
        <f>IFERROR(INDEX(TQoL_Indexes!$B$9:$AK$88,MATCH($A$3,TQoL_Indexes!#REF!,0)+$A360,MATCH(W$3,TQoL_Indexes!$B$8:$AK$8,0)),"")</f>
        <v/>
      </c>
      <c r="X360" s="86" t="str">
        <f>IFERROR(INDEX(TQoL_Indexes!$B$9:$AK$88,MATCH($A$3,TQoL_Indexes!#REF!,0)+$A360,MATCH(X$3,TQoL_Indexes!$B$8:$AK$8,0)),"")</f>
        <v/>
      </c>
      <c r="Y360" s="86" t="str">
        <f>IFERROR(INDEX(TQoL_Indexes!$B$9:$AK$88,MATCH($A$3,TQoL_Indexes!#REF!,0)+$A360,MATCH(Y$3,TQoL_Indexes!$B$8:$AK$8,0)),"")</f>
        <v/>
      </c>
      <c r="Z360" s="86" t="str">
        <f>IFERROR(INDEX(TQoL_Indexes!$B$9:$AK$88,MATCH($A$3,TQoL_Indexes!#REF!,0)+$A360,MATCH(Z$3,TQoL_Indexes!$B$8:$AK$8,0)),"")</f>
        <v/>
      </c>
      <c r="AA360" s="86" t="str">
        <f>IFERROR(INDEX(TQoL_Indexes!$B$9:$AK$88,MATCH($A$3,TQoL_Indexes!#REF!,0)+$A360,MATCH(AA$3,TQoL_Indexes!$B$8:$AK$8,0)),"")</f>
        <v/>
      </c>
      <c r="AB360" s="86" t="str">
        <f>IFERROR(INDEX(TQoL_Indexes!$B$9:$AK$88,MATCH($A$3,TQoL_Indexes!#REF!,0)+$A360,MATCH(AB$3,TQoL_Indexes!$B$8:$AK$8,0)),"")</f>
        <v/>
      </c>
      <c r="AC360" s="86" t="str">
        <f>IFERROR(INDEX(TQoL_Indexes!$B$9:$AK$88,MATCH($A$3,TQoL_Indexes!#REF!,0)+$A360,MATCH(AC$3,TQoL_Indexes!$B$8:$AK$8,0)),"")</f>
        <v/>
      </c>
      <c r="AD360" s="86" t="str">
        <f>IFERROR(INDEX(TQoL_Indexes!$B$9:$AK$88,MATCH($A$3,TQoL_Indexes!#REF!,0)+$A360,MATCH(AD$3,TQoL_Indexes!$B$8:$AK$8,0)),"")</f>
        <v/>
      </c>
      <c r="AE360" s="86" t="str">
        <f>IFERROR(INDEX(TQoL_Indexes!$B$9:$AK$88,MATCH($A$3,TQoL_Indexes!#REF!,0)+$A360,MATCH(AE$3,TQoL_Indexes!$B$8:$AK$8,0)),"")</f>
        <v/>
      </c>
      <c r="AF360" s="86" t="str">
        <f>IFERROR(INDEX(TQoL_Indexes!$B$9:$AK$88,MATCH($A$3,TQoL_Indexes!#REF!,0)+$A360,MATCH(AF$3,TQoL_Indexes!$B$8:$AK$8,0)),"")</f>
        <v/>
      </c>
      <c r="AG360" s="86" t="str">
        <f>IFERROR(INDEX(TQoL_Indexes!$B$9:$AK$88,MATCH($A$3,TQoL_Indexes!#REF!,0)+$A360,MATCH(AG$3,TQoL_Indexes!$B$8:$AK$8,0)),"")</f>
        <v/>
      </c>
      <c r="AH360" s="86" t="str">
        <f>IFERROR(INDEX(TQoL_Indexes!$B$9:$AK$88,MATCH($A$3,TQoL_Indexes!#REF!,0)+$A360,MATCH(AH$3,TQoL_Indexes!$B$8:$AK$8,0)),"")</f>
        <v/>
      </c>
      <c r="AI360" s="86" t="str">
        <f>IFERROR(INDEX(TQoL_Indexes!$B$9:$AK$88,MATCH($A$3,TQoL_Indexes!#REF!,0)+$A360,MATCH(AI$3,TQoL_Indexes!$B$8:$AK$8,0)),"")</f>
        <v/>
      </c>
      <c r="AJ360" s="86" t="str">
        <f>IFERROR(INDEX(TQoL_Indexes!$B$9:$AK$88,MATCH($A$3,TQoL_Indexes!#REF!,0)+$A360,MATCH(AJ$3,TQoL_Indexes!$B$8:$AK$8,0)),"")</f>
        <v/>
      </c>
      <c r="AK360" s="86" t="str">
        <f>IFERROR(INDEX(TQoL_Indexes!$B$9:$AK$88,MATCH($A$3,TQoL_Indexes!#REF!,0)+$A360,MATCH(AK$3,TQoL_Indexes!$B$8:$AK$8,0)),"")</f>
        <v/>
      </c>
      <c r="AL360" s="86" t="str">
        <f>IFERROR(INDEX(TQoL_Indexes!$B$9:$AK$88,MATCH($A$3,TQoL_Indexes!#REF!,0)+$A360,MATCH(AL$3,TQoL_Indexes!$B$8:$AK$8,0)),"")</f>
        <v/>
      </c>
      <c r="AM360" s="87" t="str">
        <f>IFERROR(INDEX(TQoL_Indexes!$B$9:$AK$88,MATCH($A$3,TQoL_Indexes!#REF!,0)+$A360,MATCH(AM$3,TQoL_Indexes!$B$8:$AK$8,0)),"")</f>
        <v/>
      </c>
    </row>
    <row r="361" spans="1:39">
      <c r="A361" s="58" t="str">
        <f>IFERROR(IF(A360+1&lt;COUNTIF(TQoL_Indexes!#REF!,Aux_Country!$A$3),A360+1,""),"")</f>
        <v/>
      </c>
      <c r="B361" s="121" t="str">
        <f>IFERROR(INDEX(TQoL_Indexes!$B$9:$AK$88,MATCH($A$3,TQoL_Indexes!#REF!,0)+$A361,MATCH(B$3,TQoL_Indexes!$B$8:$AK$8,0)),"")</f>
        <v/>
      </c>
      <c r="C361" s="116" t="str">
        <f>IFERROR(INDEX(TQoL_Indexes!$B$9:$AK$88,MATCH($A$3,TQoL_Indexes!#REF!,0)+$A361,MATCH(C$3,TQoL_Indexes!$B$8:$AK$8,0)),"")</f>
        <v/>
      </c>
      <c r="D361" s="122" t="str">
        <f>IFERROR(INDEX(TQoL_Indexes!$B$9:$AK$88,MATCH($A$3,TQoL_Indexes!#REF!,0)+$A361,MATCH(D$3,TQoL_Indexes!$B$8:$AK$8,0)),"")</f>
        <v/>
      </c>
      <c r="E361" s="86" t="str">
        <f>IFERROR(INDEX(TQoL_Indexes!$B$9:$AK$88,MATCH($A$3,TQoL_Indexes!#REF!,0)+$A361,MATCH(E$3,TQoL_Indexes!$B$8:$AK$8,0)),"")</f>
        <v/>
      </c>
      <c r="F361" s="86" t="str">
        <f>IFERROR(INDEX(TQoL_Indexes!$B$9:$AK$88,MATCH($A$3,TQoL_Indexes!#REF!,0)+$A361,MATCH(F$3,TQoL_Indexes!$B$8:$AK$8,0)),"")</f>
        <v/>
      </c>
      <c r="G361" s="86" t="str">
        <f>IFERROR(INDEX(TQoL_Indexes!$B$9:$AK$88,MATCH($A$3,TQoL_Indexes!#REF!,0)+$A361,MATCH(G$3,TQoL_Indexes!$B$8:$AK$8,0)),"")</f>
        <v/>
      </c>
      <c r="H361" s="86" t="str">
        <f>IFERROR(INDEX(TQoL_Indexes!$B$9:$AK$88,MATCH($A$3,TQoL_Indexes!#REF!,0)+$A361,MATCH(H$3,TQoL_Indexes!$B$8:$AK$8,0)),"")</f>
        <v/>
      </c>
      <c r="I361" s="86" t="str">
        <f>IFERROR(INDEX(TQoL_Indexes!$B$9:$AK$88,MATCH($A$3,TQoL_Indexes!#REF!,0)+$A361,MATCH(I$3,TQoL_Indexes!$B$8:$AK$8,0)),"")</f>
        <v/>
      </c>
      <c r="J361" s="86" t="str">
        <f>IFERROR(INDEX(TQoL_Indexes!$B$9:$AK$88,MATCH($A$3,TQoL_Indexes!#REF!,0)+$A361,MATCH(J$3,TQoL_Indexes!$B$8:$AK$8,0)),"")</f>
        <v/>
      </c>
      <c r="K361" s="86" t="str">
        <f>IFERROR(INDEX(TQoL_Indexes!$B$9:$AK$88,MATCH($A$3,TQoL_Indexes!#REF!,0)+$A361,MATCH(K$3,TQoL_Indexes!$B$8:$AK$8,0)),"")</f>
        <v/>
      </c>
      <c r="L361" s="86" t="str">
        <f>IFERROR(INDEX(TQoL_Indexes!$B$9:$AK$88,MATCH($A$3,TQoL_Indexes!#REF!,0)+$A361,MATCH(L$3,TQoL_Indexes!$B$8:$AK$8,0)),"")</f>
        <v/>
      </c>
      <c r="M361" s="86" t="str">
        <f>IFERROR(INDEX(TQoL_Indexes!$B$9:$AK$88,MATCH($A$3,TQoL_Indexes!#REF!,0)+$A361,MATCH(M$3,TQoL_Indexes!$B$8:$AK$8,0)),"")</f>
        <v/>
      </c>
      <c r="N361" s="86" t="str">
        <f>IFERROR(INDEX(TQoL_Indexes!$B$9:$AK$88,MATCH($A$3,TQoL_Indexes!#REF!,0)+$A361,MATCH(N$3,TQoL_Indexes!$B$8:$AK$8,0)),"")</f>
        <v/>
      </c>
      <c r="O361" s="86" t="str">
        <f>IFERROR(INDEX(TQoL_Indexes!$B$9:$AK$88,MATCH($A$3,TQoL_Indexes!#REF!,0)+$A361,MATCH(O$3,TQoL_Indexes!$B$8:$AK$8,0)),"")</f>
        <v/>
      </c>
      <c r="P361" s="86" t="str">
        <f>IFERROR(INDEX(TQoL_Indexes!$B$9:$AK$88,MATCH($A$3,TQoL_Indexes!#REF!,0)+$A361,MATCH(P$3,TQoL_Indexes!$B$8:$AK$8,0)),"")</f>
        <v/>
      </c>
      <c r="Q361" s="86" t="str">
        <f>IFERROR(INDEX(TQoL_Indexes!$B$9:$AK$88,MATCH($A$3,TQoL_Indexes!#REF!,0)+$A361,MATCH(Q$3,TQoL_Indexes!$B$8:$AK$8,0)),"")</f>
        <v/>
      </c>
      <c r="R361" s="86" t="str">
        <f>IFERROR(INDEX(TQoL_Indexes!$B$9:$AK$88,MATCH($A$3,TQoL_Indexes!#REF!,0)+$A361,MATCH(R$3,TQoL_Indexes!$B$8:$AK$8,0)),"")</f>
        <v/>
      </c>
      <c r="S361" s="86" t="str">
        <f>IFERROR(INDEX(TQoL_Indexes!$B$9:$AK$88,MATCH($A$3,TQoL_Indexes!#REF!,0)+$A361,MATCH(S$3,TQoL_Indexes!$B$8:$AK$8,0)),"")</f>
        <v/>
      </c>
      <c r="T361" s="86" t="str">
        <f>IFERROR(INDEX(TQoL_Indexes!$B$9:$AK$88,MATCH($A$3,TQoL_Indexes!#REF!,0)+$A361,MATCH(T$3,TQoL_Indexes!$B$8:$AK$8,0)),"")</f>
        <v/>
      </c>
      <c r="U361" s="86" t="str">
        <f>IFERROR(INDEX(TQoL_Indexes!$B$9:$AK$88,MATCH($A$3,TQoL_Indexes!#REF!,0)+$A361,MATCH(U$3,TQoL_Indexes!$B$8:$AK$8,0)),"")</f>
        <v/>
      </c>
      <c r="V361" s="86" t="str">
        <f>IFERROR(INDEX(TQoL_Indexes!$B$9:$AK$88,MATCH($A$3,TQoL_Indexes!#REF!,0)+$A361,MATCH(V$3,TQoL_Indexes!$B$8:$AK$8,0)),"")</f>
        <v/>
      </c>
      <c r="W361" s="86" t="str">
        <f>IFERROR(INDEX(TQoL_Indexes!$B$9:$AK$88,MATCH($A$3,TQoL_Indexes!#REF!,0)+$A361,MATCH(W$3,TQoL_Indexes!$B$8:$AK$8,0)),"")</f>
        <v/>
      </c>
      <c r="X361" s="86" t="str">
        <f>IFERROR(INDEX(TQoL_Indexes!$B$9:$AK$88,MATCH($A$3,TQoL_Indexes!#REF!,0)+$A361,MATCH(X$3,TQoL_Indexes!$B$8:$AK$8,0)),"")</f>
        <v/>
      </c>
      <c r="Y361" s="86" t="str">
        <f>IFERROR(INDEX(TQoL_Indexes!$B$9:$AK$88,MATCH($A$3,TQoL_Indexes!#REF!,0)+$A361,MATCH(Y$3,TQoL_Indexes!$B$8:$AK$8,0)),"")</f>
        <v/>
      </c>
      <c r="Z361" s="86" t="str">
        <f>IFERROR(INDEX(TQoL_Indexes!$B$9:$AK$88,MATCH($A$3,TQoL_Indexes!#REF!,0)+$A361,MATCH(Z$3,TQoL_Indexes!$B$8:$AK$8,0)),"")</f>
        <v/>
      </c>
      <c r="AA361" s="86" t="str">
        <f>IFERROR(INDEX(TQoL_Indexes!$B$9:$AK$88,MATCH($A$3,TQoL_Indexes!#REF!,0)+$A361,MATCH(AA$3,TQoL_Indexes!$B$8:$AK$8,0)),"")</f>
        <v/>
      </c>
      <c r="AB361" s="86" t="str">
        <f>IFERROR(INDEX(TQoL_Indexes!$B$9:$AK$88,MATCH($A$3,TQoL_Indexes!#REF!,0)+$A361,MATCH(AB$3,TQoL_Indexes!$B$8:$AK$8,0)),"")</f>
        <v/>
      </c>
      <c r="AC361" s="86" t="str">
        <f>IFERROR(INDEX(TQoL_Indexes!$B$9:$AK$88,MATCH($A$3,TQoL_Indexes!#REF!,0)+$A361,MATCH(AC$3,TQoL_Indexes!$B$8:$AK$8,0)),"")</f>
        <v/>
      </c>
      <c r="AD361" s="86" t="str">
        <f>IFERROR(INDEX(TQoL_Indexes!$B$9:$AK$88,MATCH($A$3,TQoL_Indexes!#REF!,0)+$A361,MATCH(AD$3,TQoL_Indexes!$B$8:$AK$8,0)),"")</f>
        <v/>
      </c>
      <c r="AE361" s="86" t="str">
        <f>IFERROR(INDEX(TQoL_Indexes!$B$9:$AK$88,MATCH($A$3,TQoL_Indexes!#REF!,0)+$A361,MATCH(AE$3,TQoL_Indexes!$B$8:$AK$8,0)),"")</f>
        <v/>
      </c>
      <c r="AF361" s="86" t="str">
        <f>IFERROR(INDEX(TQoL_Indexes!$B$9:$AK$88,MATCH($A$3,TQoL_Indexes!#REF!,0)+$A361,MATCH(AF$3,TQoL_Indexes!$B$8:$AK$8,0)),"")</f>
        <v/>
      </c>
      <c r="AG361" s="86" t="str">
        <f>IFERROR(INDEX(TQoL_Indexes!$B$9:$AK$88,MATCH($A$3,TQoL_Indexes!#REF!,0)+$A361,MATCH(AG$3,TQoL_Indexes!$B$8:$AK$8,0)),"")</f>
        <v/>
      </c>
      <c r="AH361" s="86" t="str">
        <f>IFERROR(INDEX(TQoL_Indexes!$B$9:$AK$88,MATCH($A$3,TQoL_Indexes!#REF!,0)+$A361,MATCH(AH$3,TQoL_Indexes!$B$8:$AK$8,0)),"")</f>
        <v/>
      </c>
      <c r="AI361" s="86" t="str">
        <f>IFERROR(INDEX(TQoL_Indexes!$B$9:$AK$88,MATCH($A$3,TQoL_Indexes!#REF!,0)+$A361,MATCH(AI$3,TQoL_Indexes!$B$8:$AK$8,0)),"")</f>
        <v/>
      </c>
      <c r="AJ361" s="86" t="str">
        <f>IFERROR(INDEX(TQoL_Indexes!$B$9:$AK$88,MATCH($A$3,TQoL_Indexes!#REF!,0)+$A361,MATCH(AJ$3,TQoL_Indexes!$B$8:$AK$8,0)),"")</f>
        <v/>
      </c>
      <c r="AK361" s="86" t="str">
        <f>IFERROR(INDEX(TQoL_Indexes!$B$9:$AK$88,MATCH($A$3,TQoL_Indexes!#REF!,0)+$A361,MATCH(AK$3,TQoL_Indexes!$B$8:$AK$8,0)),"")</f>
        <v/>
      </c>
      <c r="AL361" s="86" t="str">
        <f>IFERROR(INDEX(TQoL_Indexes!$B$9:$AK$88,MATCH($A$3,TQoL_Indexes!#REF!,0)+$A361,MATCH(AL$3,TQoL_Indexes!$B$8:$AK$8,0)),"")</f>
        <v/>
      </c>
      <c r="AM361" s="87" t="str">
        <f>IFERROR(INDEX(TQoL_Indexes!$B$9:$AK$88,MATCH($A$3,TQoL_Indexes!#REF!,0)+$A361,MATCH(AM$3,TQoL_Indexes!$B$8:$AK$8,0)),"")</f>
        <v/>
      </c>
    </row>
    <row r="362" spans="1:39">
      <c r="A362" s="58" t="str">
        <f>IFERROR(IF(A361+1&lt;COUNTIF(TQoL_Indexes!#REF!,Aux_Country!$A$3),A361+1,""),"")</f>
        <v/>
      </c>
      <c r="B362" s="121" t="str">
        <f>IFERROR(INDEX(TQoL_Indexes!$B$9:$AK$88,MATCH($A$3,TQoL_Indexes!#REF!,0)+$A362,MATCH(B$3,TQoL_Indexes!$B$8:$AK$8,0)),"")</f>
        <v/>
      </c>
      <c r="C362" s="116" t="str">
        <f>IFERROR(INDEX(TQoL_Indexes!$B$9:$AK$88,MATCH($A$3,TQoL_Indexes!#REF!,0)+$A362,MATCH(C$3,TQoL_Indexes!$B$8:$AK$8,0)),"")</f>
        <v/>
      </c>
      <c r="D362" s="122" t="str">
        <f>IFERROR(INDEX(TQoL_Indexes!$B$9:$AK$88,MATCH($A$3,TQoL_Indexes!#REF!,0)+$A362,MATCH(D$3,TQoL_Indexes!$B$8:$AK$8,0)),"")</f>
        <v/>
      </c>
      <c r="E362" s="86" t="str">
        <f>IFERROR(INDEX(TQoL_Indexes!$B$9:$AK$88,MATCH($A$3,TQoL_Indexes!#REF!,0)+$A362,MATCH(E$3,TQoL_Indexes!$B$8:$AK$8,0)),"")</f>
        <v/>
      </c>
      <c r="F362" s="86" t="str">
        <f>IFERROR(INDEX(TQoL_Indexes!$B$9:$AK$88,MATCH($A$3,TQoL_Indexes!#REF!,0)+$A362,MATCH(F$3,TQoL_Indexes!$B$8:$AK$8,0)),"")</f>
        <v/>
      </c>
      <c r="G362" s="86" t="str">
        <f>IFERROR(INDEX(TQoL_Indexes!$B$9:$AK$88,MATCH($A$3,TQoL_Indexes!#REF!,0)+$A362,MATCH(G$3,TQoL_Indexes!$B$8:$AK$8,0)),"")</f>
        <v/>
      </c>
      <c r="H362" s="86" t="str">
        <f>IFERROR(INDEX(TQoL_Indexes!$B$9:$AK$88,MATCH($A$3,TQoL_Indexes!#REF!,0)+$A362,MATCH(H$3,TQoL_Indexes!$B$8:$AK$8,0)),"")</f>
        <v/>
      </c>
      <c r="I362" s="86" t="str">
        <f>IFERROR(INDEX(TQoL_Indexes!$B$9:$AK$88,MATCH($A$3,TQoL_Indexes!#REF!,0)+$A362,MATCH(I$3,TQoL_Indexes!$B$8:$AK$8,0)),"")</f>
        <v/>
      </c>
      <c r="J362" s="86" t="str">
        <f>IFERROR(INDEX(TQoL_Indexes!$B$9:$AK$88,MATCH($A$3,TQoL_Indexes!#REF!,0)+$A362,MATCH(J$3,TQoL_Indexes!$B$8:$AK$8,0)),"")</f>
        <v/>
      </c>
      <c r="K362" s="86" t="str">
        <f>IFERROR(INDEX(TQoL_Indexes!$B$9:$AK$88,MATCH($A$3,TQoL_Indexes!#REF!,0)+$A362,MATCH(K$3,TQoL_Indexes!$B$8:$AK$8,0)),"")</f>
        <v/>
      </c>
      <c r="L362" s="86" t="str">
        <f>IFERROR(INDEX(TQoL_Indexes!$B$9:$AK$88,MATCH($A$3,TQoL_Indexes!#REF!,0)+$A362,MATCH(L$3,TQoL_Indexes!$B$8:$AK$8,0)),"")</f>
        <v/>
      </c>
      <c r="M362" s="86" t="str">
        <f>IFERROR(INDEX(TQoL_Indexes!$B$9:$AK$88,MATCH($A$3,TQoL_Indexes!#REF!,0)+$A362,MATCH(M$3,TQoL_Indexes!$B$8:$AK$8,0)),"")</f>
        <v/>
      </c>
      <c r="N362" s="86" t="str">
        <f>IFERROR(INDEX(TQoL_Indexes!$B$9:$AK$88,MATCH($A$3,TQoL_Indexes!#REF!,0)+$A362,MATCH(N$3,TQoL_Indexes!$B$8:$AK$8,0)),"")</f>
        <v/>
      </c>
      <c r="O362" s="86" t="str">
        <f>IFERROR(INDEX(TQoL_Indexes!$B$9:$AK$88,MATCH($A$3,TQoL_Indexes!#REF!,0)+$A362,MATCH(O$3,TQoL_Indexes!$B$8:$AK$8,0)),"")</f>
        <v/>
      </c>
      <c r="P362" s="86" t="str">
        <f>IFERROR(INDEX(TQoL_Indexes!$B$9:$AK$88,MATCH($A$3,TQoL_Indexes!#REF!,0)+$A362,MATCH(P$3,TQoL_Indexes!$B$8:$AK$8,0)),"")</f>
        <v/>
      </c>
      <c r="Q362" s="86" t="str">
        <f>IFERROR(INDEX(TQoL_Indexes!$B$9:$AK$88,MATCH($A$3,TQoL_Indexes!#REF!,0)+$A362,MATCH(Q$3,TQoL_Indexes!$B$8:$AK$8,0)),"")</f>
        <v/>
      </c>
      <c r="R362" s="86" t="str">
        <f>IFERROR(INDEX(TQoL_Indexes!$B$9:$AK$88,MATCH($A$3,TQoL_Indexes!#REF!,0)+$A362,MATCH(R$3,TQoL_Indexes!$B$8:$AK$8,0)),"")</f>
        <v/>
      </c>
      <c r="S362" s="86" t="str">
        <f>IFERROR(INDEX(TQoL_Indexes!$B$9:$AK$88,MATCH($A$3,TQoL_Indexes!#REF!,0)+$A362,MATCH(S$3,TQoL_Indexes!$B$8:$AK$8,0)),"")</f>
        <v/>
      </c>
      <c r="T362" s="86" t="str">
        <f>IFERROR(INDEX(TQoL_Indexes!$B$9:$AK$88,MATCH($A$3,TQoL_Indexes!#REF!,0)+$A362,MATCH(T$3,TQoL_Indexes!$B$8:$AK$8,0)),"")</f>
        <v/>
      </c>
      <c r="U362" s="86" t="str">
        <f>IFERROR(INDEX(TQoL_Indexes!$B$9:$AK$88,MATCH($A$3,TQoL_Indexes!#REF!,0)+$A362,MATCH(U$3,TQoL_Indexes!$B$8:$AK$8,0)),"")</f>
        <v/>
      </c>
      <c r="V362" s="86" t="str">
        <f>IFERROR(INDEX(TQoL_Indexes!$B$9:$AK$88,MATCH($A$3,TQoL_Indexes!#REF!,0)+$A362,MATCH(V$3,TQoL_Indexes!$B$8:$AK$8,0)),"")</f>
        <v/>
      </c>
      <c r="W362" s="86" t="str">
        <f>IFERROR(INDEX(TQoL_Indexes!$B$9:$AK$88,MATCH($A$3,TQoL_Indexes!#REF!,0)+$A362,MATCH(W$3,TQoL_Indexes!$B$8:$AK$8,0)),"")</f>
        <v/>
      </c>
      <c r="X362" s="86" t="str">
        <f>IFERROR(INDEX(TQoL_Indexes!$B$9:$AK$88,MATCH($A$3,TQoL_Indexes!#REF!,0)+$A362,MATCH(X$3,TQoL_Indexes!$B$8:$AK$8,0)),"")</f>
        <v/>
      </c>
      <c r="Y362" s="86" t="str">
        <f>IFERROR(INDEX(TQoL_Indexes!$B$9:$AK$88,MATCH($A$3,TQoL_Indexes!#REF!,0)+$A362,MATCH(Y$3,TQoL_Indexes!$B$8:$AK$8,0)),"")</f>
        <v/>
      </c>
      <c r="Z362" s="86" t="str">
        <f>IFERROR(INDEX(TQoL_Indexes!$B$9:$AK$88,MATCH($A$3,TQoL_Indexes!#REF!,0)+$A362,MATCH(Z$3,TQoL_Indexes!$B$8:$AK$8,0)),"")</f>
        <v/>
      </c>
      <c r="AA362" s="86" t="str">
        <f>IFERROR(INDEX(TQoL_Indexes!$B$9:$AK$88,MATCH($A$3,TQoL_Indexes!#REF!,0)+$A362,MATCH(AA$3,TQoL_Indexes!$B$8:$AK$8,0)),"")</f>
        <v/>
      </c>
      <c r="AB362" s="86" t="str">
        <f>IFERROR(INDEX(TQoL_Indexes!$B$9:$AK$88,MATCH($A$3,TQoL_Indexes!#REF!,0)+$A362,MATCH(AB$3,TQoL_Indexes!$B$8:$AK$8,0)),"")</f>
        <v/>
      </c>
      <c r="AC362" s="86" t="str">
        <f>IFERROR(INDEX(TQoL_Indexes!$B$9:$AK$88,MATCH($A$3,TQoL_Indexes!#REF!,0)+$A362,MATCH(AC$3,TQoL_Indexes!$B$8:$AK$8,0)),"")</f>
        <v/>
      </c>
      <c r="AD362" s="86" t="str">
        <f>IFERROR(INDEX(TQoL_Indexes!$B$9:$AK$88,MATCH($A$3,TQoL_Indexes!#REF!,0)+$A362,MATCH(AD$3,TQoL_Indexes!$B$8:$AK$8,0)),"")</f>
        <v/>
      </c>
      <c r="AE362" s="86" t="str">
        <f>IFERROR(INDEX(TQoL_Indexes!$B$9:$AK$88,MATCH($A$3,TQoL_Indexes!#REF!,0)+$A362,MATCH(AE$3,TQoL_Indexes!$B$8:$AK$8,0)),"")</f>
        <v/>
      </c>
      <c r="AF362" s="86" t="str">
        <f>IFERROR(INDEX(TQoL_Indexes!$B$9:$AK$88,MATCH($A$3,TQoL_Indexes!#REF!,0)+$A362,MATCH(AF$3,TQoL_Indexes!$B$8:$AK$8,0)),"")</f>
        <v/>
      </c>
      <c r="AG362" s="86" t="str">
        <f>IFERROR(INDEX(TQoL_Indexes!$B$9:$AK$88,MATCH($A$3,TQoL_Indexes!#REF!,0)+$A362,MATCH(AG$3,TQoL_Indexes!$B$8:$AK$8,0)),"")</f>
        <v/>
      </c>
      <c r="AH362" s="86" t="str">
        <f>IFERROR(INDEX(TQoL_Indexes!$B$9:$AK$88,MATCH($A$3,TQoL_Indexes!#REF!,0)+$A362,MATCH(AH$3,TQoL_Indexes!$B$8:$AK$8,0)),"")</f>
        <v/>
      </c>
      <c r="AI362" s="86" t="str">
        <f>IFERROR(INDEX(TQoL_Indexes!$B$9:$AK$88,MATCH($A$3,TQoL_Indexes!#REF!,0)+$A362,MATCH(AI$3,TQoL_Indexes!$B$8:$AK$8,0)),"")</f>
        <v/>
      </c>
      <c r="AJ362" s="86" t="str">
        <f>IFERROR(INDEX(TQoL_Indexes!$B$9:$AK$88,MATCH($A$3,TQoL_Indexes!#REF!,0)+$A362,MATCH(AJ$3,TQoL_Indexes!$B$8:$AK$8,0)),"")</f>
        <v/>
      </c>
      <c r="AK362" s="86" t="str">
        <f>IFERROR(INDEX(TQoL_Indexes!$B$9:$AK$88,MATCH($A$3,TQoL_Indexes!#REF!,0)+$A362,MATCH(AK$3,TQoL_Indexes!$B$8:$AK$8,0)),"")</f>
        <v/>
      </c>
      <c r="AL362" s="86" t="str">
        <f>IFERROR(INDEX(TQoL_Indexes!$B$9:$AK$88,MATCH($A$3,TQoL_Indexes!#REF!,0)+$A362,MATCH(AL$3,TQoL_Indexes!$B$8:$AK$8,0)),"")</f>
        <v/>
      </c>
      <c r="AM362" s="87" t="str">
        <f>IFERROR(INDEX(TQoL_Indexes!$B$9:$AK$88,MATCH($A$3,TQoL_Indexes!#REF!,0)+$A362,MATCH(AM$3,TQoL_Indexes!$B$8:$AK$8,0)),"")</f>
        <v/>
      </c>
    </row>
    <row r="363" spans="1:39">
      <c r="A363" s="58" t="str">
        <f>IFERROR(IF(A362+1&lt;COUNTIF(TQoL_Indexes!#REF!,Aux_Country!$A$3),A362+1,""),"")</f>
        <v/>
      </c>
      <c r="B363" s="121" t="str">
        <f>IFERROR(INDEX(TQoL_Indexes!$B$9:$AK$88,MATCH($A$3,TQoL_Indexes!#REF!,0)+$A363,MATCH(B$3,TQoL_Indexes!$B$8:$AK$8,0)),"")</f>
        <v/>
      </c>
      <c r="C363" s="116" t="str">
        <f>IFERROR(INDEX(TQoL_Indexes!$B$9:$AK$88,MATCH($A$3,TQoL_Indexes!#REF!,0)+$A363,MATCH(C$3,TQoL_Indexes!$B$8:$AK$8,0)),"")</f>
        <v/>
      </c>
      <c r="D363" s="122" t="str">
        <f>IFERROR(INDEX(TQoL_Indexes!$B$9:$AK$88,MATCH($A$3,TQoL_Indexes!#REF!,0)+$A363,MATCH(D$3,TQoL_Indexes!$B$8:$AK$8,0)),"")</f>
        <v/>
      </c>
      <c r="E363" s="86" t="str">
        <f>IFERROR(INDEX(TQoL_Indexes!$B$9:$AK$88,MATCH($A$3,TQoL_Indexes!#REF!,0)+$A363,MATCH(E$3,TQoL_Indexes!$B$8:$AK$8,0)),"")</f>
        <v/>
      </c>
      <c r="F363" s="86" t="str">
        <f>IFERROR(INDEX(TQoL_Indexes!$B$9:$AK$88,MATCH($A$3,TQoL_Indexes!#REF!,0)+$A363,MATCH(F$3,TQoL_Indexes!$B$8:$AK$8,0)),"")</f>
        <v/>
      </c>
      <c r="G363" s="86" t="str">
        <f>IFERROR(INDEX(TQoL_Indexes!$B$9:$AK$88,MATCH($A$3,TQoL_Indexes!#REF!,0)+$A363,MATCH(G$3,TQoL_Indexes!$B$8:$AK$8,0)),"")</f>
        <v/>
      </c>
      <c r="H363" s="86" t="str">
        <f>IFERROR(INDEX(TQoL_Indexes!$B$9:$AK$88,MATCH($A$3,TQoL_Indexes!#REF!,0)+$A363,MATCH(H$3,TQoL_Indexes!$B$8:$AK$8,0)),"")</f>
        <v/>
      </c>
      <c r="I363" s="86" t="str">
        <f>IFERROR(INDEX(TQoL_Indexes!$B$9:$AK$88,MATCH($A$3,TQoL_Indexes!#REF!,0)+$A363,MATCH(I$3,TQoL_Indexes!$B$8:$AK$8,0)),"")</f>
        <v/>
      </c>
      <c r="J363" s="86" t="str">
        <f>IFERROR(INDEX(TQoL_Indexes!$B$9:$AK$88,MATCH($A$3,TQoL_Indexes!#REF!,0)+$A363,MATCH(J$3,TQoL_Indexes!$B$8:$AK$8,0)),"")</f>
        <v/>
      </c>
      <c r="K363" s="86" t="str">
        <f>IFERROR(INDEX(TQoL_Indexes!$B$9:$AK$88,MATCH($A$3,TQoL_Indexes!#REF!,0)+$A363,MATCH(K$3,TQoL_Indexes!$B$8:$AK$8,0)),"")</f>
        <v/>
      </c>
      <c r="L363" s="86" t="str">
        <f>IFERROR(INDEX(TQoL_Indexes!$B$9:$AK$88,MATCH($A$3,TQoL_Indexes!#REF!,0)+$A363,MATCH(L$3,TQoL_Indexes!$B$8:$AK$8,0)),"")</f>
        <v/>
      </c>
      <c r="M363" s="86" t="str">
        <f>IFERROR(INDEX(TQoL_Indexes!$B$9:$AK$88,MATCH($A$3,TQoL_Indexes!#REF!,0)+$A363,MATCH(M$3,TQoL_Indexes!$B$8:$AK$8,0)),"")</f>
        <v/>
      </c>
      <c r="N363" s="86" t="str">
        <f>IFERROR(INDEX(TQoL_Indexes!$B$9:$AK$88,MATCH($A$3,TQoL_Indexes!#REF!,0)+$A363,MATCH(N$3,TQoL_Indexes!$B$8:$AK$8,0)),"")</f>
        <v/>
      </c>
      <c r="O363" s="86" t="str">
        <f>IFERROR(INDEX(TQoL_Indexes!$B$9:$AK$88,MATCH($A$3,TQoL_Indexes!#REF!,0)+$A363,MATCH(O$3,TQoL_Indexes!$B$8:$AK$8,0)),"")</f>
        <v/>
      </c>
      <c r="P363" s="86" t="str">
        <f>IFERROR(INDEX(TQoL_Indexes!$B$9:$AK$88,MATCH($A$3,TQoL_Indexes!#REF!,0)+$A363,MATCH(P$3,TQoL_Indexes!$B$8:$AK$8,0)),"")</f>
        <v/>
      </c>
      <c r="Q363" s="86" t="str">
        <f>IFERROR(INDEX(TQoL_Indexes!$B$9:$AK$88,MATCH($A$3,TQoL_Indexes!#REF!,0)+$A363,MATCH(Q$3,TQoL_Indexes!$B$8:$AK$8,0)),"")</f>
        <v/>
      </c>
      <c r="R363" s="86" t="str">
        <f>IFERROR(INDEX(TQoL_Indexes!$B$9:$AK$88,MATCH($A$3,TQoL_Indexes!#REF!,0)+$A363,MATCH(R$3,TQoL_Indexes!$B$8:$AK$8,0)),"")</f>
        <v/>
      </c>
      <c r="S363" s="86" t="str">
        <f>IFERROR(INDEX(TQoL_Indexes!$B$9:$AK$88,MATCH($A$3,TQoL_Indexes!#REF!,0)+$A363,MATCH(S$3,TQoL_Indexes!$B$8:$AK$8,0)),"")</f>
        <v/>
      </c>
      <c r="T363" s="86" t="str">
        <f>IFERROR(INDEX(TQoL_Indexes!$B$9:$AK$88,MATCH($A$3,TQoL_Indexes!#REF!,0)+$A363,MATCH(T$3,TQoL_Indexes!$B$8:$AK$8,0)),"")</f>
        <v/>
      </c>
      <c r="U363" s="86" t="str">
        <f>IFERROR(INDEX(TQoL_Indexes!$B$9:$AK$88,MATCH($A$3,TQoL_Indexes!#REF!,0)+$A363,MATCH(U$3,TQoL_Indexes!$B$8:$AK$8,0)),"")</f>
        <v/>
      </c>
      <c r="V363" s="86" t="str">
        <f>IFERROR(INDEX(TQoL_Indexes!$B$9:$AK$88,MATCH($A$3,TQoL_Indexes!#REF!,0)+$A363,MATCH(V$3,TQoL_Indexes!$B$8:$AK$8,0)),"")</f>
        <v/>
      </c>
      <c r="W363" s="86" t="str">
        <f>IFERROR(INDEX(TQoL_Indexes!$B$9:$AK$88,MATCH($A$3,TQoL_Indexes!#REF!,0)+$A363,MATCH(W$3,TQoL_Indexes!$B$8:$AK$8,0)),"")</f>
        <v/>
      </c>
      <c r="X363" s="86" t="str">
        <f>IFERROR(INDEX(TQoL_Indexes!$B$9:$AK$88,MATCH($A$3,TQoL_Indexes!#REF!,0)+$A363,MATCH(X$3,TQoL_Indexes!$B$8:$AK$8,0)),"")</f>
        <v/>
      </c>
      <c r="Y363" s="86" t="str">
        <f>IFERROR(INDEX(TQoL_Indexes!$B$9:$AK$88,MATCH($A$3,TQoL_Indexes!#REF!,0)+$A363,MATCH(Y$3,TQoL_Indexes!$B$8:$AK$8,0)),"")</f>
        <v/>
      </c>
      <c r="Z363" s="86" t="str">
        <f>IFERROR(INDEX(TQoL_Indexes!$B$9:$AK$88,MATCH($A$3,TQoL_Indexes!#REF!,0)+$A363,MATCH(Z$3,TQoL_Indexes!$B$8:$AK$8,0)),"")</f>
        <v/>
      </c>
      <c r="AA363" s="86" t="str">
        <f>IFERROR(INDEX(TQoL_Indexes!$B$9:$AK$88,MATCH($A$3,TQoL_Indexes!#REF!,0)+$A363,MATCH(AA$3,TQoL_Indexes!$B$8:$AK$8,0)),"")</f>
        <v/>
      </c>
      <c r="AB363" s="86" t="str">
        <f>IFERROR(INDEX(TQoL_Indexes!$B$9:$AK$88,MATCH($A$3,TQoL_Indexes!#REF!,0)+$A363,MATCH(AB$3,TQoL_Indexes!$B$8:$AK$8,0)),"")</f>
        <v/>
      </c>
      <c r="AC363" s="86" t="str">
        <f>IFERROR(INDEX(TQoL_Indexes!$B$9:$AK$88,MATCH($A$3,TQoL_Indexes!#REF!,0)+$A363,MATCH(AC$3,TQoL_Indexes!$B$8:$AK$8,0)),"")</f>
        <v/>
      </c>
      <c r="AD363" s="86" t="str">
        <f>IFERROR(INDEX(TQoL_Indexes!$B$9:$AK$88,MATCH($A$3,TQoL_Indexes!#REF!,0)+$A363,MATCH(AD$3,TQoL_Indexes!$B$8:$AK$8,0)),"")</f>
        <v/>
      </c>
      <c r="AE363" s="86" t="str">
        <f>IFERROR(INDEX(TQoL_Indexes!$B$9:$AK$88,MATCH($A$3,TQoL_Indexes!#REF!,0)+$A363,MATCH(AE$3,TQoL_Indexes!$B$8:$AK$8,0)),"")</f>
        <v/>
      </c>
      <c r="AF363" s="86" t="str">
        <f>IFERROR(INDEX(TQoL_Indexes!$B$9:$AK$88,MATCH($A$3,TQoL_Indexes!#REF!,0)+$A363,MATCH(AF$3,TQoL_Indexes!$B$8:$AK$8,0)),"")</f>
        <v/>
      </c>
      <c r="AG363" s="86" t="str">
        <f>IFERROR(INDEX(TQoL_Indexes!$B$9:$AK$88,MATCH($A$3,TQoL_Indexes!#REF!,0)+$A363,MATCH(AG$3,TQoL_Indexes!$B$8:$AK$8,0)),"")</f>
        <v/>
      </c>
      <c r="AH363" s="86" t="str">
        <f>IFERROR(INDEX(TQoL_Indexes!$B$9:$AK$88,MATCH($A$3,TQoL_Indexes!#REF!,0)+$A363,MATCH(AH$3,TQoL_Indexes!$B$8:$AK$8,0)),"")</f>
        <v/>
      </c>
      <c r="AI363" s="86" t="str">
        <f>IFERROR(INDEX(TQoL_Indexes!$B$9:$AK$88,MATCH($A$3,TQoL_Indexes!#REF!,0)+$A363,MATCH(AI$3,TQoL_Indexes!$B$8:$AK$8,0)),"")</f>
        <v/>
      </c>
      <c r="AJ363" s="86" t="str">
        <f>IFERROR(INDEX(TQoL_Indexes!$B$9:$AK$88,MATCH($A$3,TQoL_Indexes!#REF!,0)+$A363,MATCH(AJ$3,TQoL_Indexes!$B$8:$AK$8,0)),"")</f>
        <v/>
      </c>
      <c r="AK363" s="86" t="str">
        <f>IFERROR(INDEX(TQoL_Indexes!$B$9:$AK$88,MATCH($A$3,TQoL_Indexes!#REF!,0)+$A363,MATCH(AK$3,TQoL_Indexes!$B$8:$AK$8,0)),"")</f>
        <v/>
      </c>
      <c r="AL363" s="86" t="str">
        <f>IFERROR(INDEX(TQoL_Indexes!$B$9:$AK$88,MATCH($A$3,TQoL_Indexes!#REF!,0)+$A363,MATCH(AL$3,TQoL_Indexes!$B$8:$AK$8,0)),"")</f>
        <v/>
      </c>
      <c r="AM363" s="87" t="str">
        <f>IFERROR(INDEX(TQoL_Indexes!$B$9:$AK$88,MATCH($A$3,TQoL_Indexes!#REF!,0)+$A363,MATCH(AM$3,TQoL_Indexes!$B$8:$AK$8,0)),"")</f>
        <v/>
      </c>
    </row>
    <row r="364" spans="1:39">
      <c r="A364" s="58" t="str">
        <f>IFERROR(IF(A363+1&lt;COUNTIF(TQoL_Indexes!#REF!,Aux_Country!$A$3),A363+1,""),"")</f>
        <v/>
      </c>
      <c r="B364" s="121" t="str">
        <f>IFERROR(INDEX(TQoL_Indexes!$B$9:$AK$88,MATCH($A$3,TQoL_Indexes!#REF!,0)+$A364,MATCH(B$3,TQoL_Indexes!$B$8:$AK$8,0)),"")</f>
        <v/>
      </c>
      <c r="C364" s="116" t="str">
        <f>IFERROR(INDEX(TQoL_Indexes!$B$9:$AK$88,MATCH($A$3,TQoL_Indexes!#REF!,0)+$A364,MATCH(C$3,TQoL_Indexes!$B$8:$AK$8,0)),"")</f>
        <v/>
      </c>
      <c r="D364" s="122" t="str">
        <f>IFERROR(INDEX(TQoL_Indexes!$B$9:$AK$88,MATCH($A$3,TQoL_Indexes!#REF!,0)+$A364,MATCH(D$3,TQoL_Indexes!$B$8:$AK$8,0)),"")</f>
        <v/>
      </c>
      <c r="E364" s="86" t="str">
        <f>IFERROR(INDEX(TQoL_Indexes!$B$9:$AK$88,MATCH($A$3,TQoL_Indexes!#REF!,0)+$A364,MATCH(E$3,TQoL_Indexes!$B$8:$AK$8,0)),"")</f>
        <v/>
      </c>
      <c r="F364" s="86" t="str">
        <f>IFERROR(INDEX(TQoL_Indexes!$B$9:$AK$88,MATCH($A$3,TQoL_Indexes!#REF!,0)+$A364,MATCH(F$3,TQoL_Indexes!$B$8:$AK$8,0)),"")</f>
        <v/>
      </c>
      <c r="G364" s="86" t="str">
        <f>IFERROR(INDEX(TQoL_Indexes!$B$9:$AK$88,MATCH($A$3,TQoL_Indexes!#REF!,0)+$A364,MATCH(G$3,TQoL_Indexes!$B$8:$AK$8,0)),"")</f>
        <v/>
      </c>
      <c r="H364" s="86" t="str">
        <f>IFERROR(INDEX(TQoL_Indexes!$B$9:$AK$88,MATCH($A$3,TQoL_Indexes!#REF!,0)+$A364,MATCH(H$3,TQoL_Indexes!$B$8:$AK$8,0)),"")</f>
        <v/>
      </c>
      <c r="I364" s="86" t="str">
        <f>IFERROR(INDEX(TQoL_Indexes!$B$9:$AK$88,MATCH($A$3,TQoL_Indexes!#REF!,0)+$A364,MATCH(I$3,TQoL_Indexes!$B$8:$AK$8,0)),"")</f>
        <v/>
      </c>
      <c r="J364" s="86" t="str">
        <f>IFERROR(INDEX(TQoL_Indexes!$B$9:$AK$88,MATCH($A$3,TQoL_Indexes!#REF!,0)+$A364,MATCH(J$3,TQoL_Indexes!$B$8:$AK$8,0)),"")</f>
        <v/>
      </c>
      <c r="K364" s="86" t="str">
        <f>IFERROR(INDEX(TQoL_Indexes!$B$9:$AK$88,MATCH($A$3,TQoL_Indexes!#REF!,0)+$A364,MATCH(K$3,TQoL_Indexes!$B$8:$AK$8,0)),"")</f>
        <v/>
      </c>
      <c r="L364" s="86" t="str">
        <f>IFERROR(INDEX(TQoL_Indexes!$B$9:$AK$88,MATCH($A$3,TQoL_Indexes!#REF!,0)+$A364,MATCH(L$3,TQoL_Indexes!$B$8:$AK$8,0)),"")</f>
        <v/>
      </c>
      <c r="M364" s="86" t="str">
        <f>IFERROR(INDEX(TQoL_Indexes!$B$9:$AK$88,MATCH($A$3,TQoL_Indexes!#REF!,0)+$A364,MATCH(M$3,TQoL_Indexes!$B$8:$AK$8,0)),"")</f>
        <v/>
      </c>
      <c r="N364" s="86" t="str">
        <f>IFERROR(INDEX(TQoL_Indexes!$B$9:$AK$88,MATCH($A$3,TQoL_Indexes!#REF!,0)+$A364,MATCH(N$3,TQoL_Indexes!$B$8:$AK$8,0)),"")</f>
        <v/>
      </c>
      <c r="O364" s="86" t="str">
        <f>IFERROR(INDEX(TQoL_Indexes!$B$9:$AK$88,MATCH($A$3,TQoL_Indexes!#REF!,0)+$A364,MATCH(O$3,TQoL_Indexes!$B$8:$AK$8,0)),"")</f>
        <v/>
      </c>
      <c r="P364" s="86" t="str">
        <f>IFERROR(INDEX(TQoL_Indexes!$B$9:$AK$88,MATCH($A$3,TQoL_Indexes!#REF!,0)+$A364,MATCH(P$3,TQoL_Indexes!$B$8:$AK$8,0)),"")</f>
        <v/>
      </c>
      <c r="Q364" s="86" t="str">
        <f>IFERROR(INDEX(TQoL_Indexes!$B$9:$AK$88,MATCH($A$3,TQoL_Indexes!#REF!,0)+$A364,MATCH(Q$3,TQoL_Indexes!$B$8:$AK$8,0)),"")</f>
        <v/>
      </c>
      <c r="R364" s="86" t="str">
        <f>IFERROR(INDEX(TQoL_Indexes!$B$9:$AK$88,MATCH($A$3,TQoL_Indexes!#REF!,0)+$A364,MATCH(R$3,TQoL_Indexes!$B$8:$AK$8,0)),"")</f>
        <v/>
      </c>
      <c r="S364" s="86" t="str">
        <f>IFERROR(INDEX(TQoL_Indexes!$B$9:$AK$88,MATCH($A$3,TQoL_Indexes!#REF!,0)+$A364,MATCH(S$3,TQoL_Indexes!$B$8:$AK$8,0)),"")</f>
        <v/>
      </c>
      <c r="T364" s="86" t="str">
        <f>IFERROR(INDEX(TQoL_Indexes!$B$9:$AK$88,MATCH($A$3,TQoL_Indexes!#REF!,0)+$A364,MATCH(T$3,TQoL_Indexes!$B$8:$AK$8,0)),"")</f>
        <v/>
      </c>
      <c r="U364" s="86" t="str">
        <f>IFERROR(INDEX(TQoL_Indexes!$B$9:$AK$88,MATCH($A$3,TQoL_Indexes!#REF!,0)+$A364,MATCH(U$3,TQoL_Indexes!$B$8:$AK$8,0)),"")</f>
        <v/>
      </c>
      <c r="V364" s="86" t="str">
        <f>IFERROR(INDEX(TQoL_Indexes!$B$9:$AK$88,MATCH($A$3,TQoL_Indexes!#REF!,0)+$A364,MATCH(V$3,TQoL_Indexes!$B$8:$AK$8,0)),"")</f>
        <v/>
      </c>
      <c r="W364" s="86" t="str">
        <f>IFERROR(INDEX(TQoL_Indexes!$B$9:$AK$88,MATCH($A$3,TQoL_Indexes!#REF!,0)+$A364,MATCH(W$3,TQoL_Indexes!$B$8:$AK$8,0)),"")</f>
        <v/>
      </c>
      <c r="X364" s="86" t="str">
        <f>IFERROR(INDEX(TQoL_Indexes!$B$9:$AK$88,MATCH($A$3,TQoL_Indexes!#REF!,0)+$A364,MATCH(X$3,TQoL_Indexes!$B$8:$AK$8,0)),"")</f>
        <v/>
      </c>
      <c r="Y364" s="86" t="str">
        <f>IFERROR(INDEX(TQoL_Indexes!$B$9:$AK$88,MATCH($A$3,TQoL_Indexes!#REF!,0)+$A364,MATCH(Y$3,TQoL_Indexes!$B$8:$AK$8,0)),"")</f>
        <v/>
      </c>
      <c r="Z364" s="86" t="str">
        <f>IFERROR(INDEX(TQoL_Indexes!$B$9:$AK$88,MATCH($A$3,TQoL_Indexes!#REF!,0)+$A364,MATCH(Z$3,TQoL_Indexes!$B$8:$AK$8,0)),"")</f>
        <v/>
      </c>
      <c r="AA364" s="86" t="str">
        <f>IFERROR(INDEX(TQoL_Indexes!$B$9:$AK$88,MATCH($A$3,TQoL_Indexes!#REF!,0)+$A364,MATCH(AA$3,TQoL_Indexes!$B$8:$AK$8,0)),"")</f>
        <v/>
      </c>
      <c r="AB364" s="86" t="str">
        <f>IFERROR(INDEX(TQoL_Indexes!$B$9:$AK$88,MATCH($A$3,TQoL_Indexes!#REF!,0)+$A364,MATCH(AB$3,TQoL_Indexes!$B$8:$AK$8,0)),"")</f>
        <v/>
      </c>
      <c r="AC364" s="86" t="str">
        <f>IFERROR(INDEX(TQoL_Indexes!$B$9:$AK$88,MATCH($A$3,TQoL_Indexes!#REF!,0)+$A364,MATCH(AC$3,TQoL_Indexes!$B$8:$AK$8,0)),"")</f>
        <v/>
      </c>
      <c r="AD364" s="86" t="str">
        <f>IFERROR(INDEX(TQoL_Indexes!$B$9:$AK$88,MATCH($A$3,TQoL_Indexes!#REF!,0)+$A364,MATCH(AD$3,TQoL_Indexes!$B$8:$AK$8,0)),"")</f>
        <v/>
      </c>
      <c r="AE364" s="86" t="str">
        <f>IFERROR(INDEX(TQoL_Indexes!$B$9:$AK$88,MATCH($A$3,TQoL_Indexes!#REF!,0)+$A364,MATCH(AE$3,TQoL_Indexes!$B$8:$AK$8,0)),"")</f>
        <v/>
      </c>
      <c r="AF364" s="86" t="str">
        <f>IFERROR(INDEX(TQoL_Indexes!$B$9:$AK$88,MATCH($A$3,TQoL_Indexes!#REF!,0)+$A364,MATCH(AF$3,TQoL_Indexes!$B$8:$AK$8,0)),"")</f>
        <v/>
      </c>
      <c r="AG364" s="86" t="str">
        <f>IFERROR(INDEX(TQoL_Indexes!$B$9:$AK$88,MATCH($A$3,TQoL_Indexes!#REF!,0)+$A364,MATCH(AG$3,TQoL_Indexes!$B$8:$AK$8,0)),"")</f>
        <v/>
      </c>
      <c r="AH364" s="86" t="str">
        <f>IFERROR(INDEX(TQoL_Indexes!$B$9:$AK$88,MATCH($A$3,TQoL_Indexes!#REF!,0)+$A364,MATCH(AH$3,TQoL_Indexes!$B$8:$AK$8,0)),"")</f>
        <v/>
      </c>
      <c r="AI364" s="86" t="str">
        <f>IFERROR(INDEX(TQoL_Indexes!$B$9:$AK$88,MATCH($A$3,TQoL_Indexes!#REF!,0)+$A364,MATCH(AI$3,TQoL_Indexes!$B$8:$AK$8,0)),"")</f>
        <v/>
      </c>
      <c r="AJ364" s="86" t="str">
        <f>IFERROR(INDEX(TQoL_Indexes!$B$9:$AK$88,MATCH($A$3,TQoL_Indexes!#REF!,0)+$A364,MATCH(AJ$3,TQoL_Indexes!$B$8:$AK$8,0)),"")</f>
        <v/>
      </c>
      <c r="AK364" s="86" t="str">
        <f>IFERROR(INDEX(TQoL_Indexes!$B$9:$AK$88,MATCH($A$3,TQoL_Indexes!#REF!,0)+$A364,MATCH(AK$3,TQoL_Indexes!$B$8:$AK$8,0)),"")</f>
        <v/>
      </c>
      <c r="AL364" s="86" t="str">
        <f>IFERROR(INDEX(TQoL_Indexes!$B$9:$AK$88,MATCH($A$3,TQoL_Indexes!#REF!,0)+$A364,MATCH(AL$3,TQoL_Indexes!$B$8:$AK$8,0)),"")</f>
        <v/>
      </c>
      <c r="AM364" s="87" t="str">
        <f>IFERROR(INDEX(TQoL_Indexes!$B$9:$AK$88,MATCH($A$3,TQoL_Indexes!#REF!,0)+$A364,MATCH(AM$3,TQoL_Indexes!$B$8:$AK$8,0)),"")</f>
        <v/>
      </c>
    </row>
    <row r="365" spans="1:39">
      <c r="A365" s="58" t="str">
        <f>IFERROR(IF(A364+1&lt;COUNTIF(TQoL_Indexes!#REF!,Aux_Country!$A$3),A364+1,""),"")</f>
        <v/>
      </c>
      <c r="B365" s="121" t="str">
        <f>IFERROR(INDEX(TQoL_Indexes!$B$9:$AK$88,MATCH($A$3,TQoL_Indexes!#REF!,0)+$A365,MATCH(B$3,TQoL_Indexes!$B$8:$AK$8,0)),"")</f>
        <v/>
      </c>
      <c r="C365" s="116" t="str">
        <f>IFERROR(INDEX(TQoL_Indexes!$B$9:$AK$88,MATCH($A$3,TQoL_Indexes!#REF!,0)+$A365,MATCH(C$3,TQoL_Indexes!$B$8:$AK$8,0)),"")</f>
        <v/>
      </c>
      <c r="D365" s="122" t="str">
        <f>IFERROR(INDEX(TQoL_Indexes!$B$9:$AK$88,MATCH($A$3,TQoL_Indexes!#REF!,0)+$A365,MATCH(D$3,TQoL_Indexes!$B$8:$AK$8,0)),"")</f>
        <v/>
      </c>
      <c r="E365" s="86" t="str">
        <f>IFERROR(INDEX(TQoL_Indexes!$B$9:$AK$88,MATCH($A$3,TQoL_Indexes!#REF!,0)+$A365,MATCH(E$3,TQoL_Indexes!$B$8:$AK$8,0)),"")</f>
        <v/>
      </c>
      <c r="F365" s="86" t="str">
        <f>IFERROR(INDEX(TQoL_Indexes!$B$9:$AK$88,MATCH($A$3,TQoL_Indexes!#REF!,0)+$A365,MATCH(F$3,TQoL_Indexes!$B$8:$AK$8,0)),"")</f>
        <v/>
      </c>
      <c r="G365" s="86" t="str">
        <f>IFERROR(INDEX(TQoL_Indexes!$B$9:$AK$88,MATCH($A$3,TQoL_Indexes!#REF!,0)+$A365,MATCH(G$3,TQoL_Indexes!$B$8:$AK$8,0)),"")</f>
        <v/>
      </c>
      <c r="H365" s="86" t="str">
        <f>IFERROR(INDEX(TQoL_Indexes!$B$9:$AK$88,MATCH($A$3,TQoL_Indexes!#REF!,0)+$A365,MATCH(H$3,TQoL_Indexes!$B$8:$AK$8,0)),"")</f>
        <v/>
      </c>
      <c r="I365" s="86" t="str">
        <f>IFERROR(INDEX(TQoL_Indexes!$B$9:$AK$88,MATCH($A$3,TQoL_Indexes!#REF!,0)+$A365,MATCH(I$3,TQoL_Indexes!$B$8:$AK$8,0)),"")</f>
        <v/>
      </c>
      <c r="J365" s="86" t="str">
        <f>IFERROR(INDEX(TQoL_Indexes!$B$9:$AK$88,MATCH($A$3,TQoL_Indexes!#REF!,0)+$A365,MATCH(J$3,TQoL_Indexes!$B$8:$AK$8,0)),"")</f>
        <v/>
      </c>
      <c r="K365" s="86" t="str">
        <f>IFERROR(INDEX(TQoL_Indexes!$B$9:$AK$88,MATCH($A$3,TQoL_Indexes!#REF!,0)+$A365,MATCH(K$3,TQoL_Indexes!$B$8:$AK$8,0)),"")</f>
        <v/>
      </c>
      <c r="L365" s="86" t="str">
        <f>IFERROR(INDEX(TQoL_Indexes!$B$9:$AK$88,MATCH($A$3,TQoL_Indexes!#REF!,0)+$A365,MATCH(L$3,TQoL_Indexes!$B$8:$AK$8,0)),"")</f>
        <v/>
      </c>
      <c r="M365" s="86" t="str">
        <f>IFERROR(INDEX(TQoL_Indexes!$B$9:$AK$88,MATCH($A$3,TQoL_Indexes!#REF!,0)+$A365,MATCH(M$3,TQoL_Indexes!$B$8:$AK$8,0)),"")</f>
        <v/>
      </c>
      <c r="N365" s="86" t="str">
        <f>IFERROR(INDEX(TQoL_Indexes!$B$9:$AK$88,MATCH($A$3,TQoL_Indexes!#REF!,0)+$A365,MATCH(N$3,TQoL_Indexes!$B$8:$AK$8,0)),"")</f>
        <v/>
      </c>
      <c r="O365" s="86" t="str">
        <f>IFERROR(INDEX(TQoL_Indexes!$B$9:$AK$88,MATCH($A$3,TQoL_Indexes!#REF!,0)+$A365,MATCH(O$3,TQoL_Indexes!$B$8:$AK$8,0)),"")</f>
        <v/>
      </c>
      <c r="P365" s="86" t="str">
        <f>IFERROR(INDEX(TQoL_Indexes!$B$9:$AK$88,MATCH($A$3,TQoL_Indexes!#REF!,0)+$A365,MATCH(P$3,TQoL_Indexes!$B$8:$AK$8,0)),"")</f>
        <v/>
      </c>
      <c r="Q365" s="86" t="str">
        <f>IFERROR(INDEX(TQoL_Indexes!$B$9:$AK$88,MATCH($A$3,TQoL_Indexes!#REF!,0)+$A365,MATCH(Q$3,TQoL_Indexes!$B$8:$AK$8,0)),"")</f>
        <v/>
      </c>
      <c r="R365" s="86" t="str">
        <f>IFERROR(INDEX(TQoL_Indexes!$B$9:$AK$88,MATCH($A$3,TQoL_Indexes!#REF!,0)+$A365,MATCH(R$3,TQoL_Indexes!$B$8:$AK$8,0)),"")</f>
        <v/>
      </c>
      <c r="S365" s="86" t="str">
        <f>IFERROR(INDEX(TQoL_Indexes!$B$9:$AK$88,MATCH($A$3,TQoL_Indexes!#REF!,0)+$A365,MATCH(S$3,TQoL_Indexes!$B$8:$AK$8,0)),"")</f>
        <v/>
      </c>
      <c r="T365" s="86" t="str">
        <f>IFERROR(INDEX(TQoL_Indexes!$B$9:$AK$88,MATCH($A$3,TQoL_Indexes!#REF!,0)+$A365,MATCH(T$3,TQoL_Indexes!$B$8:$AK$8,0)),"")</f>
        <v/>
      </c>
      <c r="U365" s="86" t="str">
        <f>IFERROR(INDEX(TQoL_Indexes!$B$9:$AK$88,MATCH($A$3,TQoL_Indexes!#REF!,0)+$A365,MATCH(U$3,TQoL_Indexes!$B$8:$AK$8,0)),"")</f>
        <v/>
      </c>
      <c r="V365" s="86" t="str">
        <f>IFERROR(INDEX(TQoL_Indexes!$B$9:$AK$88,MATCH($A$3,TQoL_Indexes!#REF!,0)+$A365,MATCH(V$3,TQoL_Indexes!$B$8:$AK$8,0)),"")</f>
        <v/>
      </c>
      <c r="W365" s="86" t="str">
        <f>IFERROR(INDEX(TQoL_Indexes!$B$9:$AK$88,MATCH($A$3,TQoL_Indexes!#REF!,0)+$A365,MATCH(W$3,TQoL_Indexes!$B$8:$AK$8,0)),"")</f>
        <v/>
      </c>
      <c r="X365" s="86" t="str">
        <f>IFERROR(INDEX(TQoL_Indexes!$B$9:$AK$88,MATCH($A$3,TQoL_Indexes!#REF!,0)+$A365,MATCH(X$3,TQoL_Indexes!$B$8:$AK$8,0)),"")</f>
        <v/>
      </c>
      <c r="Y365" s="86" t="str">
        <f>IFERROR(INDEX(TQoL_Indexes!$B$9:$AK$88,MATCH($A$3,TQoL_Indexes!#REF!,0)+$A365,MATCH(Y$3,TQoL_Indexes!$B$8:$AK$8,0)),"")</f>
        <v/>
      </c>
      <c r="Z365" s="86" t="str">
        <f>IFERROR(INDEX(TQoL_Indexes!$B$9:$AK$88,MATCH($A$3,TQoL_Indexes!#REF!,0)+$A365,MATCH(Z$3,TQoL_Indexes!$B$8:$AK$8,0)),"")</f>
        <v/>
      </c>
      <c r="AA365" s="86" t="str">
        <f>IFERROR(INDEX(TQoL_Indexes!$B$9:$AK$88,MATCH($A$3,TQoL_Indexes!#REF!,0)+$A365,MATCH(AA$3,TQoL_Indexes!$B$8:$AK$8,0)),"")</f>
        <v/>
      </c>
      <c r="AB365" s="86" t="str">
        <f>IFERROR(INDEX(TQoL_Indexes!$B$9:$AK$88,MATCH($A$3,TQoL_Indexes!#REF!,0)+$A365,MATCH(AB$3,TQoL_Indexes!$B$8:$AK$8,0)),"")</f>
        <v/>
      </c>
      <c r="AC365" s="86" t="str">
        <f>IFERROR(INDEX(TQoL_Indexes!$B$9:$AK$88,MATCH($A$3,TQoL_Indexes!#REF!,0)+$A365,MATCH(AC$3,TQoL_Indexes!$B$8:$AK$8,0)),"")</f>
        <v/>
      </c>
      <c r="AD365" s="86" t="str">
        <f>IFERROR(INDEX(TQoL_Indexes!$B$9:$AK$88,MATCH($A$3,TQoL_Indexes!#REF!,0)+$A365,MATCH(AD$3,TQoL_Indexes!$B$8:$AK$8,0)),"")</f>
        <v/>
      </c>
      <c r="AE365" s="86" t="str">
        <f>IFERROR(INDEX(TQoL_Indexes!$B$9:$AK$88,MATCH($A$3,TQoL_Indexes!#REF!,0)+$A365,MATCH(AE$3,TQoL_Indexes!$B$8:$AK$8,0)),"")</f>
        <v/>
      </c>
      <c r="AF365" s="86" t="str">
        <f>IFERROR(INDEX(TQoL_Indexes!$B$9:$AK$88,MATCH($A$3,TQoL_Indexes!#REF!,0)+$A365,MATCH(AF$3,TQoL_Indexes!$B$8:$AK$8,0)),"")</f>
        <v/>
      </c>
      <c r="AG365" s="86" t="str">
        <f>IFERROR(INDEX(TQoL_Indexes!$B$9:$AK$88,MATCH($A$3,TQoL_Indexes!#REF!,0)+$A365,MATCH(AG$3,TQoL_Indexes!$B$8:$AK$8,0)),"")</f>
        <v/>
      </c>
      <c r="AH365" s="86" t="str">
        <f>IFERROR(INDEX(TQoL_Indexes!$B$9:$AK$88,MATCH($A$3,TQoL_Indexes!#REF!,0)+$A365,MATCH(AH$3,TQoL_Indexes!$B$8:$AK$8,0)),"")</f>
        <v/>
      </c>
      <c r="AI365" s="86" t="str">
        <f>IFERROR(INDEX(TQoL_Indexes!$B$9:$AK$88,MATCH($A$3,TQoL_Indexes!#REF!,0)+$A365,MATCH(AI$3,TQoL_Indexes!$B$8:$AK$8,0)),"")</f>
        <v/>
      </c>
      <c r="AJ365" s="86" t="str">
        <f>IFERROR(INDEX(TQoL_Indexes!$B$9:$AK$88,MATCH($A$3,TQoL_Indexes!#REF!,0)+$A365,MATCH(AJ$3,TQoL_Indexes!$B$8:$AK$8,0)),"")</f>
        <v/>
      </c>
      <c r="AK365" s="86" t="str">
        <f>IFERROR(INDEX(TQoL_Indexes!$B$9:$AK$88,MATCH($A$3,TQoL_Indexes!#REF!,0)+$A365,MATCH(AK$3,TQoL_Indexes!$B$8:$AK$8,0)),"")</f>
        <v/>
      </c>
      <c r="AL365" s="86" t="str">
        <f>IFERROR(INDEX(TQoL_Indexes!$B$9:$AK$88,MATCH($A$3,TQoL_Indexes!#REF!,0)+$A365,MATCH(AL$3,TQoL_Indexes!$B$8:$AK$8,0)),"")</f>
        <v/>
      </c>
      <c r="AM365" s="87" t="str">
        <f>IFERROR(INDEX(TQoL_Indexes!$B$9:$AK$88,MATCH($A$3,TQoL_Indexes!#REF!,0)+$A365,MATCH(AM$3,TQoL_Indexes!$B$8:$AK$8,0)),"")</f>
        <v/>
      </c>
    </row>
    <row r="366" spans="1:39">
      <c r="A366" s="58" t="str">
        <f>IFERROR(IF(A365+1&lt;COUNTIF(TQoL_Indexes!#REF!,Aux_Country!$A$3),A365+1,""),"")</f>
        <v/>
      </c>
      <c r="B366" s="121" t="str">
        <f>IFERROR(INDEX(TQoL_Indexes!$B$9:$AK$88,MATCH($A$3,TQoL_Indexes!#REF!,0)+$A366,MATCH(B$3,TQoL_Indexes!$B$8:$AK$8,0)),"")</f>
        <v/>
      </c>
      <c r="C366" s="116" t="str">
        <f>IFERROR(INDEX(TQoL_Indexes!$B$9:$AK$88,MATCH($A$3,TQoL_Indexes!#REF!,0)+$A366,MATCH(C$3,TQoL_Indexes!$B$8:$AK$8,0)),"")</f>
        <v/>
      </c>
      <c r="D366" s="122" t="str">
        <f>IFERROR(INDEX(TQoL_Indexes!$B$9:$AK$88,MATCH($A$3,TQoL_Indexes!#REF!,0)+$A366,MATCH(D$3,TQoL_Indexes!$B$8:$AK$8,0)),"")</f>
        <v/>
      </c>
      <c r="E366" s="86" t="str">
        <f>IFERROR(INDEX(TQoL_Indexes!$B$9:$AK$88,MATCH($A$3,TQoL_Indexes!#REF!,0)+$A366,MATCH(E$3,TQoL_Indexes!$B$8:$AK$8,0)),"")</f>
        <v/>
      </c>
      <c r="F366" s="86" t="str">
        <f>IFERROR(INDEX(TQoL_Indexes!$B$9:$AK$88,MATCH($A$3,TQoL_Indexes!#REF!,0)+$A366,MATCH(F$3,TQoL_Indexes!$B$8:$AK$8,0)),"")</f>
        <v/>
      </c>
      <c r="G366" s="86" t="str">
        <f>IFERROR(INDEX(TQoL_Indexes!$B$9:$AK$88,MATCH($A$3,TQoL_Indexes!#REF!,0)+$A366,MATCH(G$3,TQoL_Indexes!$B$8:$AK$8,0)),"")</f>
        <v/>
      </c>
      <c r="H366" s="86" t="str">
        <f>IFERROR(INDEX(TQoL_Indexes!$B$9:$AK$88,MATCH($A$3,TQoL_Indexes!#REF!,0)+$A366,MATCH(H$3,TQoL_Indexes!$B$8:$AK$8,0)),"")</f>
        <v/>
      </c>
      <c r="I366" s="86" t="str">
        <f>IFERROR(INDEX(TQoL_Indexes!$B$9:$AK$88,MATCH($A$3,TQoL_Indexes!#REF!,0)+$A366,MATCH(I$3,TQoL_Indexes!$B$8:$AK$8,0)),"")</f>
        <v/>
      </c>
      <c r="J366" s="86" t="str">
        <f>IFERROR(INDEX(TQoL_Indexes!$B$9:$AK$88,MATCH($A$3,TQoL_Indexes!#REF!,0)+$A366,MATCH(J$3,TQoL_Indexes!$B$8:$AK$8,0)),"")</f>
        <v/>
      </c>
      <c r="K366" s="86" t="str">
        <f>IFERROR(INDEX(TQoL_Indexes!$B$9:$AK$88,MATCH($A$3,TQoL_Indexes!#REF!,0)+$A366,MATCH(K$3,TQoL_Indexes!$B$8:$AK$8,0)),"")</f>
        <v/>
      </c>
      <c r="L366" s="86" t="str">
        <f>IFERROR(INDEX(TQoL_Indexes!$B$9:$AK$88,MATCH($A$3,TQoL_Indexes!#REF!,0)+$A366,MATCH(L$3,TQoL_Indexes!$B$8:$AK$8,0)),"")</f>
        <v/>
      </c>
      <c r="M366" s="86" t="str">
        <f>IFERROR(INDEX(TQoL_Indexes!$B$9:$AK$88,MATCH($A$3,TQoL_Indexes!#REF!,0)+$A366,MATCH(M$3,TQoL_Indexes!$B$8:$AK$8,0)),"")</f>
        <v/>
      </c>
      <c r="N366" s="86" t="str">
        <f>IFERROR(INDEX(TQoL_Indexes!$B$9:$AK$88,MATCH($A$3,TQoL_Indexes!#REF!,0)+$A366,MATCH(N$3,TQoL_Indexes!$B$8:$AK$8,0)),"")</f>
        <v/>
      </c>
      <c r="O366" s="86" t="str">
        <f>IFERROR(INDEX(TQoL_Indexes!$B$9:$AK$88,MATCH($A$3,TQoL_Indexes!#REF!,0)+$A366,MATCH(O$3,TQoL_Indexes!$B$8:$AK$8,0)),"")</f>
        <v/>
      </c>
      <c r="P366" s="86" t="str">
        <f>IFERROR(INDEX(TQoL_Indexes!$B$9:$AK$88,MATCH($A$3,TQoL_Indexes!#REF!,0)+$A366,MATCH(P$3,TQoL_Indexes!$B$8:$AK$8,0)),"")</f>
        <v/>
      </c>
      <c r="Q366" s="86" t="str">
        <f>IFERROR(INDEX(TQoL_Indexes!$B$9:$AK$88,MATCH($A$3,TQoL_Indexes!#REF!,0)+$A366,MATCH(Q$3,TQoL_Indexes!$B$8:$AK$8,0)),"")</f>
        <v/>
      </c>
      <c r="R366" s="86" t="str">
        <f>IFERROR(INDEX(TQoL_Indexes!$B$9:$AK$88,MATCH($A$3,TQoL_Indexes!#REF!,0)+$A366,MATCH(R$3,TQoL_Indexes!$B$8:$AK$8,0)),"")</f>
        <v/>
      </c>
      <c r="S366" s="86" t="str">
        <f>IFERROR(INDEX(TQoL_Indexes!$B$9:$AK$88,MATCH($A$3,TQoL_Indexes!#REF!,0)+$A366,MATCH(S$3,TQoL_Indexes!$B$8:$AK$8,0)),"")</f>
        <v/>
      </c>
      <c r="T366" s="86" t="str">
        <f>IFERROR(INDEX(TQoL_Indexes!$B$9:$AK$88,MATCH($A$3,TQoL_Indexes!#REF!,0)+$A366,MATCH(T$3,TQoL_Indexes!$B$8:$AK$8,0)),"")</f>
        <v/>
      </c>
      <c r="U366" s="86" t="str">
        <f>IFERROR(INDEX(TQoL_Indexes!$B$9:$AK$88,MATCH($A$3,TQoL_Indexes!#REF!,0)+$A366,MATCH(U$3,TQoL_Indexes!$B$8:$AK$8,0)),"")</f>
        <v/>
      </c>
      <c r="V366" s="86" t="str">
        <f>IFERROR(INDEX(TQoL_Indexes!$B$9:$AK$88,MATCH($A$3,TQoL_Indexes!#REF!,0)+$A366,MATCH(V$3,TQoL_Indexes!$B$8:$AK$8,0)),"")</f>
        <v/>
      </c>
      <c r="W366" s="86" t="str">
        <f>IFERROR(INDEX(TQoL_Indexes!$B$9:$AK$88,MATCH($A$3,TQoL_Indexes!#REF!,0)+$A366,MATCH(W$3,TQoL_Indexes!$B$8:$AK$8,0)),"")</f>
        <v/>
      </c>
      <c r="X366" s="86" t="str">
        <f>IFERROR(INDEX(TQoL_Indexes!$B$9:$AK$88,MATCH($A$3,TQoL_Indexes!#REF!,0)+$A366,MATCH(X$3,TQoL_Indexes!$B$8:$AK$8,0)),"")</f>
        <v/>
      </c>
      <c r="Y366" s="86" t="str">
        <f>IFERROR(INDEX(TQoL_Indexes!$B$9:$AK$88,MATCH($A$3,TQoL_Indexes!#REF!,0)+$A366,MATCH(Y$3,TQoL_Indexes!$B$8:$AK$8,0)),"")</f>
        <v/>
      </c>
      <c r="Z366" s="86" t="str">
        <f>IFERROR(INDEX(TQoL_Indexes!$B$9:$AK$88,MATCH($A$3,TQoL_Indexes!#REF!,0)+$A366,MATCH(Z$3,TQoL_Indexes!$B$8:$AK$8,0)),"")</f>
        <v/>
      </c>
      <c r="AA366" s="86" t="str">
        <f>IFERROR(INDEX(TQoL_Indexes!$B$9:$AK$88,MATCH($A$3,TQoL_Indexes!#REF!,0)+$A366,MATCH(AA$3,TQoL_Indexes!$B$8:$AK$8,0)),"")</f>
        <v/>
      </c>
      <c r="AB366" s="86" t="str">
        <f>IFERROR(INDEX(TQoL_Indexes!$B$9:$AK$88,MATCH($A$3,TQoL_Indexes!#REF!,0)+$A366,MATCH(AB$3,TQoL_Indexes!$B$8:$AK$8,0)),"")</f>
        <v/>
      </c>
      <c r="AC366" s="86" t="str">
        <f>IFERROR(INDEX(TQoL_Indexes!$B$9:$AK$88,MATCH($A$3,TQoL_Indexes!#REF!,0)+$A366,MATCH(AC$3,TQoL_Indexes!$B$8:$AK$8,0)),"")</f>
        <v/>
      </c>
      <c r="AD366" s="86" t="str">
        <f>IFERROR(INDEX(TQoL_Indexes!$B$9:$AK$88,MATCH($A$3,TQoL_Indexes!#REF!,0)+$A366,MATCH(AD$3,TQoL_Indexes!$B$8:$AK$8,0)),"")</f>
        <v/>
      </c>
      <c r="AE366" s="86" t="str">
        <f>IFERROR(INDEX(TQoL_Indexes!$B$9:$AK$88,MATCH($A$3,TQoL_Indexes!#REF!,0)+$A366,MATCH(AE$3,TQoL_Indexes!$B$8:$AK$8,0)),"")</f>
        <v/>
      </c>
      <c r="AF366" s="86" t="str">
        <f>IFERROR(INDEX(TQoL_Indexes!$B$9:$AK$88,MATCH($A$3,TQoL_Indexes!#REF!,0)+$A366,MATCH(AF$3,TQoL_Indexes!$B$8:$AK$8,0)),"")</f>
        <v/>
      </c>
      <c r="AG366" s="86" t="str">
        <f>IFERROR(INDEX(TQoL_Indexes!$B$9:$AK$88,MATCH($A$3,TQoL_Indexes!#REF!,0)+$A366,MATCH(AG$3,TQoL_Indexes!$B$8:$AK$8,0)),"")</f>
        <v/>
      </c>
      <c r="AH366" s="86" t="str">
        <f>IFERROR(INDEX(TQoL_Indexes!$B$9:$AK$88,MATCH($A$3,TQoL_Indexes!#REF!,0)+$A366,MATCH(AH$3,TQoL_Indexes!$B$8:$AK$8,0)),"")</f>
        <v/>
      </c>
      <c r="AI366" s="86" t="str">
        <f>IFERROR(INDEX(TQoL_Indexes!$B$9:$AK$88,MATCH($A$3,TQoL_Indexes!#REF!,0)+$A366,MATCH(AI$3,TQoL_Indexes!$B$8:$AK$8,0)),"")</f>
        <v/>
      </c>
      <c r="AJ366" s="86" t="str">
        <f>IFERROR(INDEX(TQoL_Indexes!$B$9:$AK$88,MATCH($A$3,TQoL_Indexes!#REF!,0)+$A366,MATCH(AJ$3,TQoL_Indexes!$B$8:$AK$8,0)),"")</f>
        <v/>
      </c>
      <c r="AK366" s="86" t="str">
        <f>IFERROR(INDEX(TQoL_Indexes!$B$9:$AK$88,MATCH($A$3,TQoL_Indexes!#REF!,0)+$A366,MATCH(AK$3,TQoL_Indexes!$B$8:$AK$8,0)),"")</f>
        <v/>
      </c>
      <c r="AL366" s="86" t="str">
        <f>IFERROR(INDEX(TQoL_Indexes!$B$9:$AK$88,MATCH($A$3,TQoL_Indexes!#REF!,0)+$A366,MATCH(AL$3,TQoL_Indexes!$B$8:$AK$8,0)),"")</f>
        <v/>
      </c>
      <c r="AM366" s="87" t="str">
        <f>IFERROR(INDEX(TQoL_Indexes!$B$9:$AK$88,MATCH($A$3,TQoL_Indexes!#REF!,0)+$A366,MATCH(AM$3,TQoL_Indexes!$B$8:$AK$8,0)),"")</f>
        <v/>
      </c>
    </row>
    <row r="367" spans="1:39">
      <c r="A367" s="58" t="str">
        <f>IFERROR(IF(A366+1&lt;COUNTIF(TQoL_Indexes!#REF!,Aux_Country!$A$3),A366+1,""),"")</f>
        <v/>
      </c>
      <c r="B367" s="121" t="str">
        <f>IFERROR(INDEX(TQoL_Indexes!$B$9:$AK$88,MATCH($A$3,TQoL_Indexes!#REF!,0)+$A367,MATCH(B$3,TQoL_Indexes!$B$8:$AK$8,0)),"")</f>
        <v/>
      </c>
      <c r="C367" s="116" t="str">
        <f>IFERROR(INDEX(TQoL_Indexes!$B$9:$AK$88,MATCH($A$3,TQoL_Indexes!#REF!,0)+$A367,MATCH(C$3,TQoL_Indexes!$B$8:$AK$8,0)),"")</f>
        <v/>
      </c>
      <c r="D367" s="122" t="str">
        <f>IFERROR(INDEX(TQoL_Indexes!$B$9:$AK$88,MATCH($A$3,TQoL_Indexes!#REF!,0)+$A367,MATCH(D$3,TQoL_Indexes!$B$8:$AK$8,0)),"")</f>
        <v/>
      </c>
      <c r="E367" s="86" t="str">
        <f>IFERROR(INDEX(TQoL_Indexes!$B$9:$AK$88,MATCH($A$3,TQoL_Indexes!#REF!,0)+$A367,MATCH(E$3,TQoL_Indexes!$B$8:$AK$8,0)),"")</f>
        <v/>
      </c>
      <c r="F367" s="86" t="str">
        <f>IFERROR(INDEX(TQoL_Indexes!$B$9:$AK$88,MATCH($A$3,TQoL_Indexes!#REF!,0)+$A367,MATCH(F$3,TQoL_Indexes!$B$8:$AK$8,0)),"")</f>
        <v/>
      </c>
      <c r="G367" s="86" t="str">
        <f>IFERROR(INDEX(TQoL_Indexes!$B$9:$AK$88,MATCH($A$3,TQoL_Indexes!#REF!,0)+$A367,MATCH(G$3,TQoL_Indexes!$B$8:$AK$8,0)),"")</f>
        <v/>
      </c>
      <c r="H367" s="86" t="str">
        <f>IFERROR(INDEX(TQoL_Indexes!$B$9:$AK$88,MATCH($A$3,TQoL_Indexes!#REF!,0)+$A367,MATCH(H$3,TQoL_Indexes!$B$8:$AK$8,0)),"")</f>
        <v/>
      </c>
      <c r="I367" s="86" t="str">
        <f>IFERROR(INDEX(TQoL_Indexes!$B$9:$AK$88,MATCH($A$3,TQoL_Indexes!#REF!,0)+$A367,MATCH(I$3,TQoL_Indexes!$B$8:$AK$8,0)),"")</f>
        <v/>
      </c>
      <c r="J367" s="86" t="str">
        <f>IFERROR(INDEX(TQoL_Indexes!$B$9:$AK$88,MATCH($A$3,TQoL_Indexes!#REF!,0)+$A367,MATCH(J$3,TQoL_Indexes!$B$8:$AK$8,0)),"")</f>
        <v/>
      </c>
      <c r="K367" s="86" t="str">
        <f>IFERROR(INDEX(TQoL_Indexes!$B$9:$AK$88,MATCH($A$3,TQoL_Indexes!#REF!,0)+$A367,MATCH(K$3,TQoL_Indexes!$B$8:$AK$8,0)),"")</f>
        <v/>
      </c>
      <c r="L367" s="86" t="str">
        <f>IFERROR(INDEX(TQoL_Indexes!$B$9:$AK$88,MATCH($A$3,TQoL_Indexes!#REF!,0)+$A367,MATCH(L$3,TQoL_Indexes!$B$8:$AK$8,0)),"")</f>
        <v/>
      </c>
      <c r="M367" s="86" t="str">
        <f>IFERROR(INDEX(TQoL_Indexes!$B$9:$AK$88,MATCH($A$3,TQoL_Indexes!#REF!,0)+$A367,MATCH(M$3,TQoL_Indexes!$B$8:$AK$8,0)),"")</f>
        <v/>
      </c>
      <c r="N367" s="86" t="str">
        <f>IFERROR(INDEX(TQoL_Indexes!$B$9:$AK$88,MATCH($A$3,TQoL_Indexes!#REF!,0)+$A367,MATCH(N$3,TQoL_Indexes!$B$8:$AK$8,0)),"")</f>
        <v/>
      </c>
      <c r="O367" s="86" t="str">
        <f>IFERROR(INDEX(TQoL_Indexes!$B$9:$AK$88,MATCH($A$3,TQoL_Indexes!#REF!,0)+$A367,MATCH(O$3,TQoL_Indexes!$B$8:$AK$8,0)),"")</f>
        <v/>
      </c>
      <c r="P367" s="86" t="str">
        <f>IFERROR(INDEX(TQoL_Indexes!$B$9:$AK$88,MATCH($A$3,TQoL_Indexes!#REF!,0)+$A367,MATCH(P$3,TQoL_Indexes!$B$8:$AK$8,0)),"")</f>
        <v/>
      </c>
      <c r="Q367" s="86" t="str">
        <f>IFERROR(INDEX(TQoL_Indexes!$B$9:$AK$88,MATCH($A$3,TQoL_Indexes!#REF!,0)+$A367,MATCH(Q$3,TQoL_Indexes!$B$8:$AK$8,0)),"")</f>
        <v/>
      </c>
      <c r="R367" s="86" t="str">
        <f>IFERROR(INDEX(TQoL_Indexes!$B$9:$AK$88,MATCH($A$3,TQoL_Indexes!#REF!,0)+$A367,MATCH(R$3,TQoL_Indexes!$B$8:$AK$8,0)),"")</f>
        <v/>
      </c>
      <c r="S367" s="86" t="str">
        <f>IFERROR(INDEX(TQoL_Indexes!$B$9:$AK$88,MATCH($A$3,TQoL_Indexes!#REF!,0)+$A367,MATCH(S$3,TQoL_Indexes!$B$8:$AK$8,0)),"")</f>
        <v/>
      </c>
      <c r="T367" s="86" t="str">
        <f>IFERROR(INDEX(TQoL_Indexes!$B$9:$AK$88,MATCH($A$3,TQoL_Indexes!#REF!,0)+$A367,MATCH(T$3,TQoL_Indexes!$B$8:$AK$8,0)),"")</f>
        <v/>
      </c>
      <c r="U367" s="86" t="str">
        <f>IFERROR(INDEX(TQoL_Indexes!$B$9:$AK$88,MATCH($A$3,TQoL_Indexes!#REF!,0)+$A367,MATCH(U$3,TQoL_Indexes!$B$8:$AK$8,0)),"")</f>
        <v/>
      </c>
      <c r="V367" s="86" t="str">
        <f>IFERROR(INDEX(TQoL_Indexes!$B$9:$AK$88,MATCH($A$3,TQoL_Indexes!#REF!,0)+$A367,MATCH(V$3,TQoL_Indexes!$B$8:$AK$8,0)),"")</f>
        <v/>
      </c>
      <c r="W367" s="86" t="str">
        <f>IFERROR(INDEX(TQoL_Indexes!$B$9:$AK$88,MATCH($A$3,TQoL_Indexes!#REF!,0)+$A367,MATCH(W$3,TQoL_Indexes!$B$8:$AK$8,0)),"")</f>
        <v/>
      </c>
      <c r="X367" s="86" t="str">
        <f>IFERROR(INDEX(TQoL_Indexes!$B$9:$AK$88,MATCH($A$3,TQoL_Indexes!#REF!,0)+$A367,MATCH(X$3,TQoL_Indexes!$B$8:$AK$8,0)),"")</f>
        <v/>
      </c>
      <c r="Y367" s="86" t="str">
        <f>IFERROR(INDEX(TQoL_Indexes!$B$9:$AK$88,MATCH($A$3,TQoL_Indexes!#REF!,0)+$A367,MATCH(Y$3,TQoL_Indexes!$B$8:$AK$8,0)),"")</f>
        <v/>
      </c>
      <c r="Z367" s="86" t="str">
        <f>IFERROR(INDEX(TQoL_Indexes!$B$9:$AK$88,MATCH($A$3,TQoL_Indexes!#REF!,0)+$A367,MATCH(Z$3,TQoL_Indexes!$B$8:$AK$8,0)),"")</f>
        <v/>
      </c>
      <c r="AA367" s="86" t="str">
        <f>IFERROR(INDEX(TQoL_Indexes!$B$9:$AK$88,MATCH($A$3,TQoL_Indexes!#REF!,0)+$A367,MATCH(AA$3,TQoL_Indexes!$B$8:$AK$8,0)),"")</f>
        <v/>
      </c>
      <c r="AB367" s="86" t="str">
        <f>IFERROR(INDEX(TQoL_Indexes!$B$9:$AK$88,MATCH($A$3,TQoL_Indexes!#REF!,0)+$A367,MATCH(AB$3,TQoL_Indexes!$B$8:$AK$8,0)),"")</f>
        <v/>
      </c>
      <c r="AC367" s="86" t="str">
        <f>IFERROR(INDEX(TQoL_Indexes!$B$9:$AK$88,MATCH($A$3,TQoL_Indexes!#REF!,0)+$A367,MATCH(AC$3,TQoL_Indexes!$B$8:$AK$8,0)),"")</f>
        <v/>
      </c>
      <c r="AD367" s="86" t="str">
        <f>IFERROR(INDEX(TQoL_Indexes!$B$9:$AK$88,MATCH($A$3,TQoL_Indexes!#REF!,0)+$A367,MATCH(AD$3,TQoL_Indexes!$B$8:$AK$8,0)),"")</f>
        <v/>
      </c>
      <c r="AE367" s="86" t="str">
        <f>IFERROR(INDEX(TQoL_Indexes!$B$9:$AK$88,MATCH($A$3,TQoL_Indexes!#REF!,0)+$A367,MATCH(AE$3,TQoL_Indexes!$B$8:$AK$8,0)),"")</f>
        <v/>
      </c>
      <c r="AF367" s="86" t="str">
        <f>IFERROR(INDEX(TQoL_Indexes!$B$9:$AK$88,MATCH($A$3,TQoL_Indexes!#REF!,0)+$A367,MATCH(AF$3,TQoL_Indexes!$B$8:$AK$8,0)),"")</f>
        <v/>
      </c>
      <c r="AG367" s="86" t="str">
        <f>IFERROR(INDEX(TQoL_Indexes!$B$9:$AK$88,MATCH($A$3,TQoL_Indexes!#REF!,0)+$A367,MATCH(AG$3,TQoL_Indexes!$B$8:$AK$8,0)),"")</f>
        <v/>
      </c>
      <c r="AH367" s="86" t="str">
        <f>IFERROR(INDEX(TQoL_Indexes!$B$9:$AK$88,MATCH($A$3,TQoL_Indexes!#REF!,0)+$A367,MATCH(AH$3,TQoL_Indexes!$B$8:$AK$8,0)),"")</f>
        <v/>
      </c>
      <c r="AI367" s="86" t="str">
        <f>IFERROR(INDEX(TQoL_Indexes!$B$9:$AK$88,MATCH($A$3,TQoL_Indexes!#REF!,0)+$A367,MATCH(AI$3,TQoL_Indexes!$B$8:$AK$8,0)),"")</f>
        <v/>
      </c>
      <c r="AJ367" s="86" t="str">
        <f>IFERROR(INDEX(TQoL_Indexes!$B$9:$AK$88,MATCH($A$3,TQoL_Indexes!#REF!,0)+$A367,MATCH(AJ$3,TQoL_Indexes!$B$8:$AK$8,0)),"")</f>
        <v/>
      </c>
      <c r="AK367" s="86" t="str">
        <f>IFERROR(INDEX(TQoL_Indexes!$B$9:$AK$88,MATCH($A$3,TQoL_Indexes!#REF!,0)+$A367,MATCH(AK$3,TQoL_Indexes!$B$8:$AK$8,0)),"")</f>
        <v/>
      </c>
      <c r="AL367" s="86" t="str">
        <f>IFERROR(INDEX(TQoL_Indexes!$B$9:$AK$88,MATCH($A$3,TQoL_Indexes!#REF!,0)+$A367,MATCH(AL$3,TQoL_Indexes!$B$8:$AK$8,0)),"")</f>
        <v/>
      </c>
      <c r="AM367" s="87" t="str">
        <f>IFERROR(INDEX(TQoL_Indexes!$B$9:$AK$88,MATCH($A$3,TQoL_Indexes!#REF!,0)+$A367,MATCH(AM$3,TQoL_Indexes!$B$8:$AK$8,0)),"")</f>
        <v/>
      </c>
    </row>
    <row r="368" spans="1:39">
      <c r="A368" s="58" t="str">
        <f>IFERROR(IF(A367+1&lt;COUNTIF(TQoL_Indexes!#REF!,Aux_Country!$A$3),A367+1,""),"")</f>
        <v/>
      </c>
      <c r="B368" s="121" t="str">
        <f>IFERROR(INDEX(TQoL_Indexes!$B$9:$AK$88,MATCH($A$3,TQoL_Indexes!#REF!,0)+$A368,MATCH(B$3,TQoL_Indexes!$B$8:$AK$8,0)),"")</f>
        <v/>
      </c>
      <c r="C368" s="116" t="str">
        <f>IFERROR(INDEX(TQoL_Indexes!$B$9:$AK$88,MATCH($A$3,TQoL_Indexes!#REF!,0)+$A368,MATCH(C$3,TQoL_Indexes!$B$8:$AK$8,0)),"")</f>
        <v/>
      </c>
      <c r="D368" s="122" t="str">
        <f>IFERROR(INDEX(TQoL_Indexes!$B$9:$AK$88,MATCH($A$3,TQoL_Indexes!#REF!,0)+$A368,MATCH(D$3,TQoL_Indexes!$B$8:$AK$8,0)),"")</f>
        <v/>
      </c>
      <c r="E368" s="86" t="str">
        <f>IFERROR(INDEX(TQoL_Indexes!$B$9:$AK$88,MATCH($A$3,TQoL_Indexes!#REF!,0)+$A368,MATCH(E$3,TQoL_Indexes!$B$8:$AK$8,0)),"")</f>
        <v/>
      </c>
      <c r="F368" s="86" t="str">
        <f>IFERROR(INDEX(TQoL_Indexes!$B$9:$AK$88,MATCH($A$3,TQoL_Indexes!#REF!,0)+$A368,MATCH(F$3,TQoL_Indexes!$B$8:$AK$8,0)),"")</f>
        <v/>
      </c>
      <c r="G368" s="86" t="str">
        <f>IFERROR(INDEX(TQoL_Indexes!$B$9:$AK$88,MATCH($A$3,TQoL_Indexes!#REF!,0)+$A368,MATCH(G$3,TQoL_Indexes!$B$8:$AK$8,0)),"")</f>
        <v/>
      </c>
      <c r="H368" s="86" t="str">
        <f>IFERROR(INDEX(TQoL_Indexes!$B$9:$AK$88,MATCH($A$3,TQoL_Indexes!#REF!,0)+$A368,MATCH(H$3,TQoL_Indexes!$B$8:$AK$8,0)),"")</f>
        <v/>
      </c>
      <c r="I368" s="86" t="str">
        <f>IFERROR(INDEX(TQoL_Indexes!$B$9:$AK$88,MATCH($A$3,TQoL_Indexes!#REF!,0)+$A368,MATCH(I$3,TQoL_Indexes!$B$8:$AK$8,0)),"")</f>
        <v/>
      </c>
      <c r="J368" s="86" t="str">
        <f>IFERROR(INDEX(TQoL_Indexes!$B$9:$AK$88,MATCH($A$3,TQoL_Indexes!#REF!,0)+$A368,MATCH(J$3,TQoL_Indexes!$B$8:$AK$8,0)),"")</f>
        <v/>
      </c>
      <c r="K368" s="86" t="str">
        <f>IFERROR(INDEX(TQoL_Indexes!$B$9:$AK$88,MATCH($A$3,TQoL_Indexes!#REF!,0)+$A368,MATCH(K$3,TQoL_Indexes!$B$8:$AK$8,0)),"")</f>
        <v/>
      </c>
      <c r="L368" s="86" t="str">
        <f>IFERROR(INDEX(TQoL_Indexes!$B$9:$AK$88,MATCH($A$3,TQoL_Indexes!#REF!,0)+$A368,MATCH(L$3,TQoL_Indexes!$B$8:$AK$8,0)),"")</f>
        <v/>
      </c>
      <c r="M368" s="86" t="str">
        <f>IFERROR(INDEX(TQoL_Indexes!$B$9:$AK$88,MATCH($A$3,TQoL_Indexes!#REF!,0)+$A368,MATCH(M$3,TQoL_Indexes!$B$8:$AK$8,0)),"")</f>
        <v/>
      </c>
      <c r="N368" s="86" t="str">
        <f>IFERROR(INDEX(TQoL_Indexes!$B$9:$AK$88,MATCH($A$3,TQoL_Indexes!#REF!,0)+$A368,MATCH(N$3,TQoL_Indexes!$B$8:$AK$8,0)),"")</f>
        <v/>
      </c>
      <c r="O368" s="86" t="str">
        <f>IFERROR(INDEX(TQoL_Indexes!$B$9:$AK$88,MATCH($A$3,TQoL_Indexes!#REF!,0)+$A368,MATCH(O$3,TQoL_Indexes!$B$8:$AK$8,0)),"")</f>
        <v/>
      </c>
      <c r="P368" s="86" t="str">
        <f>IFERROR(INDEX(TQoL_Indexes!$B$9:$AK$88,MATCH($A$3,TQoL_Indexes!#REF!,0)+$A368,MATCH(P$3,TQoL_Indexes!$B$8:$AK$8,0)),"")</f>
        <v/>
      </c>
      <c r="Q368" s="86" t="str">
        <f>IFERROR(INDEX(TQoL_Indexes!$B$9:$AK$88,MATCH($A$3,TQoL_Indexes!#REF!,0)+$A368,MATCH(Q$3,TQoL_Indexes!$B$8:$AK$8,0)),"")</f>
        <v/>
      </c>
      <c r="R368" s="86" t="str">
        <f>IFERROR(INDEX(TQoL_Indexes!$B$9:$AK$88,MATCH($A$3,TQoL_Indexes!#REF!,0)+$A368,MATCH(R$3,TQoL_Indexes!$B$8:$AK$8,0)),"")</f>
        <v/>
      </c>
      <c r="S368" s="86" t="str">
        <f>IFERROR(INDEX(TQoL_Indexes!$B$9:$AK$88,MATCH($A$3,TQoL_Indexes!#REF!,0)+$A368,MATCH(S$3,TQoL_Indexes!$B$8:$AK$8,0)),"")</f>
        <v/>
      </c>
      <c r="T368" s="86" t="str">
        <f>IFERROR(INDEX(TQoL_Indexes!$B$9:$AK$88,MATCH($A$3,TQoL_Indexes!#REF!,0)+$A368,MATCH(T$3,TQoL_Indexes!$B$8:$AK$8,0)),"")</f>
        <v/>
      </c>
      <c r="U368" s="86" t="str">
        <f>IFERROR(INDEX(TQoL_Indexes!$B$9:$AK$88,MATCH($A$3,TQoL_Indexes!#REF!,0)+$A368,MATCH(U$3,TQoL_Indexes!$B$8:$AK$8,0)),"")</f>
        <v/>
      </c>
      <c r="V368" s="86" t="str">
        <f>IFERROR(INDEX(TQoL_Indexes!$B$9:$AK$88,MATCH($A$3,TQoL_Indexes!#REF!,0)+$A368,MATCH(V$3,TQoL_Indexes!$B$8:$AK$8,0)),"")</f>
        <v/>
      </c>
      <c r="W368" s="86" t="str">
        <f>IFERROR(INDEX(TQoL_Indexes!$B$9:$AK$88,MATCH($A$3,TQoL_Indexes!#REF!,0)+$A368,MATCH(W$3,TQoL_Indexes!$B$8:$AK$8,0)),"")</f>
        <v/>
      </c>
      <c r="X368" s="86" t="str">
        <f>IFERROR(INDEX(TQoL_Indexes!$B$9:$AK$88,MATCH($A$3,TQoL_Indexes!#REF!,0)+$A368,MATCH(X$3,TQoL_Indexes!$B$8:$AK$8,0)),"")</f>
        <v/>
      </c>
      <c r="Y368" s="86" t="str">
        <f>IFERROR(INDEX(TQoL_Indexes!$B$9:$AK$88,MATCH($A$3,TQoL_Indexes!#REF!,0)+$A368,MATCH(Y$3,TQoL_Indexes!$B$8:$AK$8,0)),"")</f>
        <v/>
      </c>
      <c r="Z368" s="86" t="str">
        <f>IFERROR(INDEX(TQoL_Indexes!$B$9:$AK$88,MATCH($A$3,TQoL_Indexes!#REF!,0)+$A368,MATCH(Z$3,TQoL_Indexes!$B$8:$AK$8,0)),"")</f>
        <v/>
      </c>
      <c r="AA368" s="86" t="str">
        <f>IFERROR(INDEX(TQoL_Indexes!$B$9:$AK$88,MATCH($A$3,TQoL_Indexes!#REF!,0)+$A368,MATCH(AA$3,TQoL_Indexes!$B$8:$AK$8,0)),"")</f>
        <v/>
      </c>
      <c r="AB368" s="86" t="str">
        <f>IFERROR(INDEX(TQoL_Indexes!$B$9:$AK$88,MATCH($A$3,TQoL_Indexes!#REF!,0)+$A368,MATCH(AB$3,TQoL_Indexes!$B$8:$AK$8,0)),"")</f>
        <v/>
      </c>
      <c r="AC368" s="86" t="str">
        <f>IFERROR(INDEX(TQoL_Indexes!$B$9:$AK$88,MATCH($A$3,TQoL_Indexes!#REF!,0)+$A368,MATCH(AC$3,TQoL_Indexes!$B$8:$AK$8,0)),"")</f>
        <v/>
      </c>
      <c r="AD368" s="86" t="str">
        <f>IFERROR(INDEX(TQoL_Indexes!$B$9:$AK$88,MATCH($A$3,TQoL_Indexes!#REF!,0)+$A368,MATCH(AD$3,TQoL_Indexes!$B$8:$AK$8,0)),"")</f>
        <v/>
      </c>
      <c r="AE368" s="86" t="str">
        <f>IFERROR(INDEX(TQoL_Indexes!$B$9:$AK$88,MATCH($A$3,TQoL_Indexes!#REF!,0)+$A368,MATCH(AE$3,TQoL_Indexes!$B$8:$AK$8,0)),"")</f>
        <v/>
      </c>
      <c r="AF368" s="86" t="str">
        <f>IFERROR(INDEX(TQoL_Indexes!$B$9:$AK$88,MATCH($A$3,TQoL_Indexes!#REF!,0)+$A368,MATCH(AF$3,TQoL_Indexes!$B$8:$AK$8,0)),"")</f>
        <v/>
      </c>
      <c r="AG368" s="86" t="str">
        <f>IFERROR(INDEX(TQoL_Indexes!$B$9:$AK$88,MATCH($A$3,TQoL_Indexes!#REF!,0)+$A368,MATCH(AG$3,TQoL_Indexes!$B$8:$AK$8,0)),"")</f>
        <v/>
      </c>
      <c r="AH368" s="86" t="str">
        <f>IFERROR(INDEX(TQoL_Indexes!$B$9:$AK$88,MATCH($A$3,TQoL_Indexes!#REF!,0)+$A368,MATCH(AH$3,TQoL_Indexes!$B$8:$AK$8,0)),"")</f>
        <v/>
      </c>
      <c r="AI368" s="86" t="str">
        <f>IFERROR(INDEX(TQoL_Indexes!$B$9:$AK$88,MATCH($A$3,TQoL_Indexes!#REF!,0)+$A368,MATCH(AI$3,TQoL_Indexes!$B$8:$AK$8,0)),"")</f>
        <v/>
      </c>
      <c r="AJ368" s="86" t="str">
        <f>IFERROR(INDEX(TQoL_Indexes!$B$9:$AK$88,MATCH($A$3,TQoL_Indexes!#REF!,0)+$A368,MATCH(AJ$3,TQoL_Indexes!$B$8:$AK$8,0)),"")</f>
        <v/>
      </c>
      <c r="AK368" s="86" t="str">
        <f>IFERROR(INDEX(TQoL_Indexes!$B$9:$AK$88,MATCH($A$3,TQoL_Indexes!#REF!,0)+$A368,MATCH(AK$3,TQoL_Indexes!$B$8:$AK$8,0)),"")</f>
        <v/>
      </c>
      <c r="AL368" s="86" t="str">
        <f>IFERROR(INDEX(TQoL_Indexes!$B$9:$AK$88,MATCH($A$3,TQoL_Indexes!#REF!,0)+$A368,MATCH(AL$3,TQoL_Indexes!$B$8:$AK$8,0)),"")</f>
        <v/>
      </c>
      <c r="AM368" s="87" t="str">
        <f>IFERROR(INDEX(TQoL_Indexes!$B$9:$AK$88,MATCH($A$3,TQoL_Indexes!#REF!,0)+$A368,MATCH(AM$3,TQoL_Indexes!$B$8:$AK$8,0)),"")</f>
        <v/>
      </c>
    </row>
    <row r="369" spans="1:39">
      <c r="A369" s="58" t="str">
        <f>IFERROR(IF(A368+1&lt;COUNTIF(TQoL_Indexes!#REF!,Aux_Country!$A$3),A368+1,""),"")</f>
        <v/>
      </c>
      <c r="B369" s="121" t="str">
        <f>IFERROR(INDEX(TQoL_Indexes!$B$9:$AK$88,MATCH($A$3,TQoL_Indexes!#REF!,0)+$A369,MATCH(B$3,TQoL_Indexes!$B$8:$AK$8,0)),"")</f>
        <v/>
      </c>
      <c r="C369" s="116" t="str">
        <f>IFERROR(INDEX(TQoL_Indexes!$B$9:$AK$88,MATCH($A$3,TQoL_Indexes!#REF!,0)+$A369,MATCH(C$3,TQoL_Indexes!$B$8:$AK$8,0)),"")</f>
        <v/>
      </c>
      <c r="D369" s="122" t="str">
        <f>IFERROR(INDEX(TQoL_Indexes!$B$9:$AK$88,MATCH($A$3,TQoL_Indexes!#REF!,0)+$A369,MATCH(D$3,TQoL_Indexes!$B$8:$AK$8,0)),"")</f>
        <v/>
      </c>
      <c r="E369" s="86" t="str">
        <f>IFERROR(INDEX(TQoL_Indexes!$B$9:$AK$88,MATCH($A$3,TQoL_Indexes!#REF!,0)+$A369,MATCH(E$3,TQoL_Indexes!$B$8:$AK$8,0)),"")</f>
        <v/>
      </c>
      <c r="F369" s="86" t="str">
        <f>IFERROR(INDEX(TQoL_Indexes!$B$9:$AK$88,MATCH($A$3,TQoL_Indexes!#REF!,0)+$A369,MATCH(F$3,TQoL_Indexes!$B$8:$AK$8,0)),"")</f>
        <v/>
      </c>
      <c r="G369" s="86" t="str">
        <f>IFERROR(INDEX(TQoL_Indexes!$B$9:$AK$88,MATCH($A$3,TQoL_Indexes!#REF!,0)+$A369,MATCH(G$3,TQoL_Indexes!$B$8:$AK$8,0)),"")</f>
        <v/>
      </c>
      <c r="H369" s="86" t="str">
        <f>IFERROR(INDEX(TQoL_Indexes!$B$9:$AK$88,MATCH($A$3,TQoL_Indexes!#REF!,0)+$A369,MATCH(H$3,TQoL_Indexes!$B$8:$AK$8,0)),"")</f>
        <v/>
      </c>
      <c r="I369" s="86" t="str">
        <f>IFERROR(INDEX(TQoL_Indexes!$B$9:$AK$88,MATCH($A$3,TQoL_Indexes!#REF!,0)+$A369,MATCH(I$3,TQoL_Indexes!$B$8:$AK$8,0)),"")</f>
        <v/>
      </c>
      <c r="J369" s="86" t="str">
        <f>IFERROR(INDEX(TQoL_Indexes!$B$9:$AK$88,MATCH($A$3,TQoL_Indexes!#REF!,0)+$A369,MATCH(J$3,TQoL_Indexes!$B$8:$AK$8,0)),"")</f>
        <v/>
      </c>
      <c r="K369" s="86" t="str">
        <f>IFERROR(INDEX(TQoL_Indexes!$B$9:$AK$88,MATCH($A$3,TQoL_Indexes!#REF!,0)+$A369,MATCH(K$3,TQoL_Indexes!$B$8:$AK$8,0)),"")</f>
        <v/>
      </c>
      <c r="L369" s="86" t="str">
        <f>IFERROR(INDEX(TQoL_Indexes!$B$9:$AK$88,MATCH($A$3,TQoL_Indexes!#REF!,0)+$A369,MATCH(L$3,TQoL_Indexes!$B$8:$AK$8,0)),"")</f>
        <v/>
      </c>
      <c r="M369" s="86" t="str">
        <f>IFERROR(INDEX(TQoL_Indexes!$B$9:$AK$88,MATCH($A$3,TQoL_Indexes!#REF!,0)+$A369,MATCH(M$3,TQoL_Indexes!$B$8:$AK$8,0)),"")</f>
        <v/>
      </c>
      <c r="N369" s="86" t="str">
        <f>IFERROR(INDEX(TQoL_Indexes!$B$9:$AK$88,MATCH($A$3,TQoL_Indexes!#REF!,0)+$A369,MATCH(N$3,TQoL_Indexes!$B$8:$AK$8,0)),"")</f>
        <v/>
      </c>
      <c r="O369" s="86" t="str">
        <f>IFERROR(INDEX(TQoL_Indexes!$B$9:$AK$88,MATCH($A$3,TQoL_Indexes!#REF!,0)+$A369,MATCH(O$3,TQoL_Indexes!$B$8:$AK$8,0)),"")</f>
        <v/>
      </c>
      <c r="P369" s="86" t="str">
        <f>IFERROR(INDEX(TQoL_Indexes!$B$9:$AK$88,MATCH($A$3,TQoL_Indexes!#REF!,0)+$A369,MATCH(P$3,TQoL_Indexes!$B$8:$AK$8,0)),"")</f>
        <v/>
      </c>
      <c r="Q369" s="86" t="str">
        <f>IFERROR(INDEX(TQoL_Indexes!$B$9:$AK$88,MATCH($A$3,TQoL_Indexes!#REF!,0)+$A369,MATCH(Q$3,TQoL_Indexes!$B$8:$AK$8,0)),"")</f>
        <v/>
      </c>
      <c r="R369" s="86" t="str">
        <f>IFERROR(INDEX(TQoL_Indexes!$B$9:$AK$88,MATCH($A$3,TQoL_Indexes!#REF!,0)+$A369,MATCH(R$3,TQoL_Indexes!$B$8:$AK$8,0)),"")</f>
        <v/>
      </c>
      <c r="S369" s="86" t="str">
        <f>IFERROR(INDEX(TQoL_Indexes!$B$9:$AK$88,MATCH($A$3,TQoL_Indexes!#REF!,0)+$A369,MATCH(S$3,TQoL_Indexes!$B$8:$AK$8,0)),"")</f>
        <v/>
      </c>
      <c r="T369" s="86" t="str">
        <f>IFERROR(INDEX(TQoL_Indexes!$B$9:$AK$88,MATCH($A$3,TQoL_Indexes!#REF!,0)+$A369,MATCH(T$3,TQoL_Indexes!$B$8:$AK$8,0)),"")</f>
        <v/>
      </c>
      <c r="U369" s="86" t="str">
        <f>IFERROR(INDEX(TQoL_Indexes!$B$9:$AK$88,MATCH($A$3,TQoL_Indexes!#REF!,0)+$A369,MATCH(U$3,TQoL_Indexes!$B$8:$AK$8,0)),"")</f>
        <v/>
      </c>
      <c r="V369" s="86" t="str">
        <f>IFERROR(INDEX(TQoL_Indexes!$B$9:$AK$88,MATCH($A$3,TQoL_Indexes!#REF!,0)+$A369,MATCH(V$3,TQoL_Indexes!$B$8:$AK$8,0)),"")</f>
        <v/>
      </c>
      <c r="W369" s="86" t="str">
        <f>IFERROR(INDEX(TQoL_Indexes!$B$9:$AK$88,MATCH($A$3,TQoL_Indexes!#REF!,0)+$A369,MATCH(W$3,TQoL_Indexes!$B$8:$AK$8,0)),"")</f>
        <v/>
      </c>
      <c r="X369" s="86" t="str">
        <f>IFERROR(INDEX(TQoL_Indexes!$B$9:$AK$88,MATCH($A$3,TQoL_Indexes!#REF!,0)+$A369,MATCH(X$3,TQoL_Indexes!$B$8:$AK$8,0)),"")</f>
        <v/>
      </c>
      <c r="Y369" s="86" t="str">
        <f>IFERROR(INDEX(TQoL_Indexes!$B$9:$AK$88,MATCH($A$3,TQoL_Indexes!#REF!,0)+$A369,MATCH(Y$3,TQoL_Indexes!$B$8:$AK$8,0)),"")</f>
        <v/>
      </c>
      <c r="Z369" s="86" t="str">
        <f>IFERROR(INDEX(TQoL_Indexes!$B$9:$AK$88,MATCH($A$3,TQoL_Indexes!#REF!,0)+$A369,MATCH(Z$3,TQoL_Indexes!$B$8:$AK$8,0)),"")</f>
        <v/>
      </c>
      <c r="AA369" s="86" t="str">
        <f>IFERROR(INDEX(TQoL_Indexes!$B$9:$AK$88,MATCH($A$3,TQoL_Indexes!#REF!,0)+$A369,MATCH(AA$3,TQoL_Indexes!$B$8:$AK$8,0)),"")</f>
        <v/>
      </c>
      <c r="AB369" s="86" t="str">
        <f>IFERROR(INDEX(TQoL_Indexes!$B$9:$AK$88,MATCH($A$3,TQoL_Indexes!#REF!,0)+$A369,MATCH(AB$3,TQoL_Indexes!$B$8:$AK$8,0)),"")</f>
        <v/>
      </c>
      <c r="AC369" s="86" t="str">
        <f>IFERROR(INDEX(TQoL_Indexes!$B$9:$AK$88,MATCH($A$3,TQoL_Indexes!#REF!,0)+$A369,MATCH(AC$3,TQoL_Indexes!$B$8:$AK$8,0)),"")</f>
        <v/>
      </c>
      <c r="AD369" s="86" t="str">
        <f>IFERROR(INDEX(TQoL_Indexes!$B$9:$AK$88,MATCH($A$3,TQoL_Indexes!#REF!,0)+$A369,MATCH(AD$3,TQoL_Indexes!$B$8:$AK$8,0)),"")</f>
        <v/>
      </c>
      <c r="AE369" s="86" t="str">
        <f>IFERROR(INDEX(TQoL_Indexes!$B$9:$AK$88,MATCH($A$3,TQoL_Indexes!#REF!,0)+$A369,MATCH(AE$3,TQoL_Indexes!$B$8:$AK$8,0)),"")</f>
        <v/>
      </c>
      <c r="AF369" s="86" t="str">
        <f>IFERROR(INDEX(TQoL_Indexes!$B$9:$AK$88,MATCH($A$3,TQoL_Indexes!#REF!,0)+$A369,MATCH(AF$3,TQoL_Indexes!$B$8:$AK$8,0)),"")</f>
        <v/>
      </c>
      <c r="AG369" s="86" t="str">
        <f>IFERROR(INDEX(TQoL_Indexes!$B$9:$AK$88,MATCH($A$3,TQoL_Indexes!#REF!,0)+$A369,MATCH(AG$3,TQoL_Indexes!$B$8:$AK$8,0)),"")</f>
        <v/>
      </c>
      <c r="AH369" s="86" t="str">
        <f>IFERROR(INDEX(TQoL_Indexes!$B$9:$AK$88,MATCH($A$3,TQoL_Indexes!#REF!,0)+$A369,MATCH(AH$3,TQoL_Indexes!$B$8:$AK$8,0)),"")</f>
        <v/>
      </c>
      <c r="AI369" s="86" t="str">
        <f>IFERROR(INDEX(TQoL_Indexes!$B$9:$AK$88,MATCH($A$3,TQoL_Indexes!#REF!,0)+$A369,MATCH(AI$3,TQoL_Indexes!$B$8:$AK$8,0)),"")</f>
        <v/>
      </c>
      <c r="AJ369" s="86" t="str">
        <f>IFERROR(INDEX(TQoL_Indexes!$B$9:$AK$88,MATCH($A$3,TQoL_Indexes!#REF!,0)+$A369,MATCH(AJ$3,TQoL_Indexes!$B$8:$AK$8,0)),"")</f>
        <v/>
      </c>
      <c r="AK369" s="86" t="str">
        <f>IFERROR(INDEX(TQoL_Indexes!$B$9:$AK$88,MATCH($A$3,TQoL_Indexes!#REF!,0)+$A369,MATCH(AK$3,TQoL_Indexes!$B$8:$AK$8,0)),"")</f>
        <v/>
      </c>
      <c r="AL369" s="86" t="str">
        <f>IFERROR(INDEX(TQoL_Indexes!$B$9:$AK$88,MATCH($A$3,TQoL_Indexes!#REF!,0)+$A369,MATCH(AL$3,TQoL_Indexes!$B$8:$AK$8,0)),"")</f>
        <v/>
      </c>
      <c r="AM369" s="87" t="str">
        <f>IFERROR(INDEX(TQoL_Indexes!$B$9:$AK$88,MATCH($A$3,TQoL_Indexes!#REF!,0)+$A369,MATCH(AM$3,TQoL_Indexes!$B$8:$AK$8,0)),"")</f>
        <v/>
      </c>
    </row>
    <row r="370" spans="1:39">
      <c r="A370" s="58" t="str">
        <f>IFERROR(IF(A369+1&lt;COUNTIF(TQoL_Indexes!#REF!,Aux_Country!$A$3),A369+1,""),"")</f>
        <v/>
      </c>
      <c r="B370" s="121" t="str">
        <f>IFERROR(INDEX(TQoL_Indexes!$B$9:$AK$88,MATCH($A$3,TQoL_Indexes!#REF!,0)+$A370,MATCH(B$3,TQoL_Indexes!$B$8:$AK$8,0)),"")</f>
        <v/>
      </c>
      <c r="C370" s="116" t="str">
        <f>IFERROR(INDEX(TQoL_Indexes!$B$9:$AK$88,MATCH($A$3,TQoL_Indexes!#REF!,0)+$A370,MATCH(C$3,TQoL_Indexes!$B$8:$AK$8,0)),"")</f>
        <v/>
      </c>
      <c r="D370" s="122" t="str">
        <f>IFERROR(INDEX(TQoL_Indexes!$B$9:$AK$88,MATCH($A$3,TQoL_Indexes!#REF!,0)+$A370,MATCH(D$3,TQoL_Indexes!$B$8:$AK$8,0)),"")</f>
        <v/>
      </c>
      <c r="E370" s="86" t="str">
        <f>IFERROR(INDEX(TQoL_Indexes!$B$9:$AK$88,MATCH($A$3,TQoL_Indexes!#REF!,0)+$A370,MATCH(E$3,TQoL_Indexes!$B$8:$AK$8,0)),"")</f>
        <v/>
      </c>
      <c r="F370" s="86" t="str">
        <f>IFERROR(INDEX(TQoL_Indexes!$B$9:$AK$88,MATCH($A$3,TQoL_Indexes!#REF!,0)+$A370,MATCH(F$3,TQoL_Indexes!$B$8:$AK$8,0)),"")</f>
        <v/>
      </c>
      <c r="G370" s="86" t="str">
        <f>IFERROR(INDEX(TQoL_Indexes!$B$9:$AK$88,MATCH($A$3,TQoL_Indexes!#REF!,0)+$A370,MATCH(G$3,TQoL_Indexes!$B$8:$AK$8,0)),"")</f>
        <v/>
      </c>
      <c r="H370" s="86" t="str">
        <f>IFERROR(INDEX(TQoL_Indexes!$B$9:$AK$88,MATCH($A$3,TQoL_Indexes!#REF!,0)+$A370,MATCH(H$3,TQoL_Indexes!$B$8:$AK$8,0)),"")</f>
        <v/>
      </c>
      <c r="I370" s="86" t="str">
        <f>IFERROR(INDEX(TQoL_Indexes!$B$9:$AK$88,MATCH($A$3,TQoL_Indexes!#REF!,0)+$A370,MATCH(I$3,TQoL_Indexes!$B$8:$AK$8,0)),"")</f>
        <v/>
      </c>
      <c r="J370" s="86" t="str">
        <f>IFERROR(INDEX(TQoL_Indexes!$B$9:$AK$88,MATCH($A$3,TQoL_Indexes!#REF!,0)+$A370,MATCH(J$3,TQoL_Indexes!$B$8:$AK$8,0)),"")</f>
        <v/>
      </c>
      <c r="K370" s="86" t="str">
        <f>IFERROR(INDEX(TQoL_Indexes!$B$9:$AK$88,MATCH($A$3,TQoL_Indexes!#REF!,0)+$A370,MATCH(K$3,TQoL_Indexes!$B$8:$AK$8,0)),"")</f>
        <v/>
      </c>
      <c r="L370" s="86" t="str">
        <f>IFERROR(INDEX(TQoL_Indexes!$B$9:$AK$88,MATCH($A$3,TQoL_Indexes!#REF!,0)+$A370,MATCH(L$3,TQoL_Indexes!$B$8:$AK$8,0)),"")</f>
        <v/>
      </c>
      <c r="M370" s="86" t="str">
        <f>IFERROR(INDEX(TQoL_Indexes!$B$9:$AK$88,MATCH($A$3,TQoL_Indexes!#REF!,0)+$A370,MATCH(M$3,TQoL_Indexes!$B$8:$AK$8,0)),"")</f>
        <v/>
      </c>
      <c r="N370" s="86" t="str">
        <f>IFERROR(INDEX(TQoL_Indexes!$B$9:$AK$88,MATCH($A$3,TQoL_Indexes!#REF!,0)+$A370,MATCH(N$3,TQoL_Indexes!$B$8:$AK$8,0)),"")</f>
        <v/>
      </c>
      <c r="O370" s="86" t="str">
        <f>IFERROR(INDEX(TQoL_Indexes!$B$9:$AK$88,MATCH($A$3,TQoL_Indexes!#REF!,0)+$A370,MATCH(O$3,TQoL_Indexes!$B$8:$AK$8,0)),"")</f>
        <v/>
      </c>
      <c r="P370" s="86" t="str">
        <f>IFERROR(INDEX(TQoL_Indexes!$B$9:$AK$88,MATCH($A$3,TQoL_Indexes!#REF!,0)+$A370,MATCH(P$3,TQoL_Indexes!$B$8:$AK$8,0)),"")</f>
        <v/>
      </c>
      <c r="Q370" s="86" t="str">
        <f>IFERROR(INDEX(TQoL_Indexes!$B$9:$AK$88,MATCH($A$3,TQoL_Indexes!#REF!,0)+$A370,MATCH(Q$3,TQoL_Indexes!$B$8:$AK$8,0)),"")</f>
        <v/>
      </c>
      <c r="R370" s="86" t="str">
        <f>IFERROR(INDEX(TQoL_Indexes!$B$9:$AK$88,MATCH($A$3,TQoL_Indexes!#REF!,0)+$A370,MATCH(R$3,TQoL_Indexes!$B$8:$AK$8,0)),"")</f>
        <v/>
      </c>
      <c r="S370" s="86" t="str">
        <f>IFERROR(INDEX(TQoL_Indexes!$B$9:$AK$88,MATCH($A$3,TQoL_Indexes!#REF!,0)+$A370,MATCH(S$3,TQoL_Indexes!$B$8:$AK$8,0)),"")</f>
        <v/>
      </c>
      <c r="T370" s="86" t="str">
        <f>IFERROR(INDEX(TQoL_Indexes!$B$9:$AK$88,MATCH($A$3,TQoL_Indexes!#REF!,0)+$A370,MATCH(T$3,TQoL_Indexes!$B$8:$AK$8,0)),"")</f>
        <v/>
      </c>
      <c r="U370" s="86" t="str">
        <f>IFERROR(INDEX(TQoL_Indexes!$B$9:$AK$88,MATCH($A$3,TQoL_Indexes!#REF!,0)+$A370,MATCH(U$3,TQoL_Indexes!$B$8:$AK$8,0)),"")</f>
        <v/>
      </c>
      <c r="V370" s="86" t="str">
        <f>IFERROR(INDEX(TQoL_Indexes!$B$9:$AK$88,MATCH($A$3,TQoL_Indexes!#REF!,0)+$A370,MATCH(V$3,TQoL_Indexes!$B$8:$AK$8,0)),"")</f>
        <v/>
      </c>
      <c r="W370" s="86" t="str">
        <f>IFERROR(INDEX(TQoL_Indexes!$B$9:$AK$88,MATCH($A$3,TQoL_Indexes!#REF!,0)+$A370,MATCH(W$3,TQoL_Indexes!$B$8:$AK$8,0)),"")</f>
        <v/>
      </c>
      <c r="X370" s="86" t="str">
        <f>IFERROR(INDEX(TQoL_Indexes!$B$9:$AK$88,MATCH($A$3,TQoL_Indexes!#REF!,0)+$A370,MATCH(X$3,TQoL_Indexes!$B$8:$AK$8,0)),"")</f>
        <v/>
      </c>
      <c r="Y370" s="86" t="str">
        <f>IFERROR(INDEX(TQoL_Indexes!$B$9:$AK$88,MATCH($A$3,TQoL_Indexes!#REF!,0)+$A370,MATCH(Y$3,TQoL_Indexes!$B$8:$AK$8,0)),"")</f>
        <v/>
      </c>
      <c r="Z370" s="86" t="str">
        <f>IFERROR(INDEX(TQoL_Indexes!$B$9:$AK$88,MATCH($A$3,TQoL_Indexes!#REF!,0)+$A370,MATCH(Z$3,TQoL_Indexes!$B$8:$AK$8,0)),"")</f>
        <v/>
      </c>
      <c r="AA370" s="86" t="str">
        <f>IFERROR(INDEX(TQoL_Indexes!$B$9:$AK$88,MATCH($A$3,TQoL_Indexes!#REF!,0)+$A370,MATCH(AA$3,TQoL_Indexes!$B$8:$AK$8,0)),"")</f>
        <v/>
      </c>
      <c r="AB370" s="86" t="str">
        <f>IFERROR(INDEX(TQoL_Indexes!$B$9:$AK$88,MATCH($A$3,TQoL_Indexes!#REF!,0)+$A370,MATCH(AB$3,TQoL_Indexes!$B$8:$AK$8,0)),"")</f>
        <v/>
      </c>
      <c r="AC370" s="86" t="str">
        <f>IFERROR(INDEX(TQoL_Indexes!$B$9:$AK$88,MATCH($A$3,TQoL_Indexes!#REF!,0)+$A370,MATCH(AC$3,TQoL_Indexes!$B$8:$AK$8,0)),"")</f>
        <v/>
      </c>
      <c r="AD370" s="86" t="str">
        <f>IFERROR(INDEX(TQoL_Indexes!$B$9:$AK$88,MATCH($A$3,TQoL_Indexes!#REF!,0)+$A370,MATCH(AD$3,TQoL_Indexes!$B$8:$AK$8,0)),"")</f>
        <v/>
      </c>
      <c r="AE370" s="86" t="str">
        <f>IFERROR(INDEX(TQoL_Indexes!$B$9:$AK$88,MATCH($A$3,TQoL_Indexes!#REF!,0)+$A370,MATCH(AE$3,TQoL_Indexes!$B$8:$AK$8,0)),"")</f>
        <v/>
      </c>
      <c r="AF370" s="86" t="str">
        <f>IFERROR(INDEX(TQoL_Indexes!$B$9:$AK$88,MATCH($A$3,TQoL_Indexes!#REF!,0)+$A370,MATCH(AF$3,TQoL_Indexes!$B$8:$AK$8,0)),"")</f>
        <v/>
      </c>
      <c r="AG370" s="86" t="str">
        <f>IFERROR(INDEX(TQoL_Indexes!$B$9:$AK$88,MATCH($A$3,TQoL_Indexes!#REF!,0)+$A370,MATCH(AG$3,TQoL_Indexes!$B$8:$AK$8,0)),"")</f>
        <v/>
      </c>
      <c r="AH370" s="86" t="str">
        <f>IFERROR(INDEX(TQoL_Indexes!$B$9:$AK$88,MATCH($A$3,TQoL_Indexes!#REF!,0)+$A370,MATCH(AH$3,TQoL_Indexes!$B$8:$AK$8,0)),"")</f>
        <v/>
      </c>
      <c r="AI370" s="86" t="str">
        <f>IFERROR(INDEX(TQoL_Indexes!$B$9:$AK$88,MATCH($A$3,TQoL_Indexes!#REF!,0)+$A370,MATCH(AI$3,TQoL_Indexes!$B$8:$AK$8,0)),"")</f>
        <v/>
      </c>
      <c r="AJ370" s="86" t="str">
        <f>IFERROR(INDEX(TQoL_Indexes!$B$9:$AK$88,MATCH($A$3,TQoL_Indexes!#REF!,0)+$A370,MATCH(AJ$3,TQoL_Indexes!$B$8:$AK$8,0)),"")</f>
        <v/>
      </c>
      <c r="AK370" s="86" t="str">
        <f>IFERROR(INDEX(TQoL_Indexes!$B$9:$AK$88,MATCH($A$3,TQoL_Indexes!#REF!,0)+$A370,MATCH(AK$3,TQoL_Indexes!$B$8:$AK$8,0)),"")</f>
        <v/>
      </c>
      <c r="AL370" s="86" t="str">
        <f>IFERROR(INDEX(TQoL_Indexes!$B$9:$AK$88,MATCH($A$3,TQoL_Indexes!#REF!,0)+$A370,MATCH(AL$3,TQoL_Indexes!$B$8:$AK$8,0)),"")</f>
        <v/>
      </c>
      <c r="AM370" s="87" t="str">
        <f>IFERROR(INDEX(TQoL_Indexes!$B$9:$AK$88,MATCH($A$3,TQoL_Indexes!#REF!,0)+$A370,MATCH(AM$3,TQoL_Indexes!$B$8:$AK$8,0)),"")</f>
        <v/>
      </c>
    </row>
    <row r="371" spans="1:39">
      <c r="A371" s="58" t="str">
        <f>IFERROR(IF(A370+1&lt;COUNTIF(TQoL_Indexes!#REF!,Aux_Country!$A$3),A370+1,""),"")</f>
        <v/>
      </c>
      <c r="B371" s="121" t="str">
        <f>IFERROR(INDEX(TQoL_Indexes!$B$9:$AK$88,MATCH($A$3,TQoL_Indexes!#REF!,0)+$A371,MATCH(B$3,TQoL_Indexes!$B$8:$AK$8,0)),"")</f>
        <v/>
      </c>
      <c r="C371" s="116" t="str">
        <f>IFERROR(INDEX(TQoL_Indexes!$B$9:$AK$88,MATCH($A$3,TQoL_Indexes!#REF!,0)+$A371,MATCH(C$3,TQoL_Indexes!$B$8:$AK$8,0)),"")</f>
        <v/>
      </c>
      <c r="D371" s="122" t="str">
        <f>IFERROR(INDEX(TQoL_Indexes!$B$9:$AK$88,MATCH($A$3,TQoL_Indexes!#REF!,0)+$A371,MATCH(D$3,TQoL_Indexes!$B$8:$AK$8,0)),"")</f>
        <v/>
      </c>
      <c r="E371" s="86" t="str">
        <f>IFERROR(INDEX(TQoL_Indexes!$B$9:$AK$88,MATCH($A$3,TQoL_Indexes!#REF!,0)+$A371,MATCH(E$3,TQoL_Indexes!$B$8:$AK$8,0)),"")</f>
        <v/>
      </c>
      <c r="F371" s="86" t="str">
        <f>IFERROR(INDEX(TQoL_Indexes!$B$9:$AK$88,MATCH($A$3,TQoL_Indexes!#REF!,0)+$A371,MATCH(F$3,TQoL_Indexes!$B$8:$AK$8,0)),"")</f>
        <v/>
      </c>
      <c r="G371" s="86" t="str">
        <f>IFERROR(INDEX(TQoL_Indexes!$B$9:$AK$88,MATCH($A$3,TQoL_Indexes!#REF!,0)+$A371,MATCH(G$3,TQoL_Indexes!$B$8:$AK$8,0)),"")</f>
        <v/>
      </c>
      <c r="H371" s="86" t="str">
        <f>IFERROR(INDEX(TQoL_Indexes!$B$9:$AK$88,MATCH($A$3,TQoL_Indexes!#REF!,0)+$A371,MATCH(H$3,TQoL_Indexes!$B$8:$AK$8,0)),"")</f>
        <v/>
      </c>
      <c r="I371" s="86" t="str">
        <f>IFERROR(INDEX(TQoL_Indexes!$B$9:$AK$88,MATCH($A$3,TQoL_Indexes!#REF!,0)+$A371,MATCH(I$3,TQoL_Indexes!$B$8:$AK$8,0)),"")</f>
        <v/>
      </c>
      <c r="J371" s="86" t="str">
        <f>IFERROR(INDEX(TQoL_Indexes!$B$9:$AK$88,MATCH($A$3,TQoL_Indexes!#REF!,0)+$A371,MATCH(J$3,TQoL_Indexes!$B$8:$AK$8,0)),"")</f>
        <v/>
      </c>
      <c r="K371" s="86" t="str">
        <f>IFERROR(INDEX(TQoL_Indexes!$B$9:$AK$88,MATCH($A$3,TQoL_Indexes!#REF!,0)+$A371,MATCH(K$3,TQoL_Indexes!$B$8:$AK$8,0)),"")</f>
        <v/>
      </c>
      <c r="L371" s="86" t="str">
        <f>IFERROR(INDEX(TQoL_Indexes!$B$9:$AK$88,MATCH($A$3,TQoL_Indexes!#REF!,0)+$A371,MATCH(L$3,TQoL_Indexes!$B$8:$AK$8,0)),"")</f>
        <v/>
      </c>
      <c r="M371" s="86" t="str">
        <f>IFERROR(INDEX(TQoL_Indexes!$B$9:$AK$88,MATCH($A$3,TQoL_Indexes!#REF!,0)+$A371,MATCH(M$3,TQoL_Indexes!$B$8:$AK$8,0)),"")</f>
        <v/>
      </c>
      <c r="N371" s="86" t="str">
        <f>IFERROR(INDEX(TQoL_Indexes!$B$9:$AK$88,MATCH($A$3,TQoL_Indexes!#REF!,0)+$A371,MATCH(N$3,TQoL_Indexes!$B$8:$AK$8,0)),"")</f>
        <v/>
      </c>
      <c r="O371" s="86" t="str">
        <f>IFERROR(INDEX(TQoL_Indexes!$B$9:$AK$88,MATCH($A$3,TQoL_Indexes!#REF!,0)+$A371,MATCH(O$3,TQoL_Indexes!$B$8:$AK$8,0)),"")</f>
        <v/>
      </c>
      <c r="P371" s="86" t="str">
        <f>IFERROR(INDEX(TQoL_Indexes!$B$9:$AK$88,MATCH($A$3,TQoL_Indexes!#REF!,0)+$A371,MATCH(P$3,TQoL_Indexes!$B$8:$AK$8,0)),"")</f>
        <v/>
      </c>
      <c r="Q371" s="86" t="str">
        <f>IFERROR(INDEX(TQoL_Indexes!$B$9:$AK$88,MATCH($A$3,TQoL_Indexes!#REF!,0)+$A371,MATCH(Q$3,TQoL_Indexes!$B$8:$AK$8,0)),"")</f>
        <v/>
      </c>
      <c r="R371" s="86" t="str">
        <f>IFERROR(INDEX(TQoL_Indexes!$B$9:$AK$88,MATCH($A$3,TQoL_Indexes!#REF!,0)+$A371,MATCH(R$3,TQoL_Indexes!$B$8:$AK$8,0)),"")</f>
        <v/>
      </c>
      <c r="S371" s="86" t="str">
        <f>IFERROR(INDEX(TQoL_Indexes!$B$9:$AK$88,MATCH($A$3,TQoL_Indexes!#REF!,0)+$A371,MATCH(S$3,TQoL_Indexes!$B$8:$AK$8,0)),"")</f>
        <v/>
      </c>
      <c r="T371" s="86" t="str">
        <f>IFERROR(INDEX(TQoL_Indexes!$B$9:$AK$88,MATCH($A$3,TQoL_Indexes!#REF!,0)+$A371,MATCH(T$3,TQoL_Indexes!$B$8:$AK$8,0)),"")</f>
        <v/>
      </c>
      <c r="U371" s="86" t="str">
        <f>IFERROR(INDEX(TQoL_Indexes!$B$9:$AK$88,MATCH($A$3,TQoL_Indexes!#REF!,0)+$A371,MATCH(U$3,TQoL_Indexes!$B$8:$AK$8,0)),"")</f>
        <v/>
      </c>
      <c r="V371" s="86" t="str">
        <f>IFERROR(INDEX(TQoL_Indexes!$B$9:$AK$88,MATCH($A$3,TQoL_Indexes!#REF!,0)+$A371,MATCH(V$3,TQoL_Indexes!$B$8:$AK$8,0)),"")</f>
        <v/>
      </c>
      <c r="W371" s="86" t="str">
        <f>IFERROR(INDEX(TQoL_Indexes!$B$9:$AK$88,MATCH($A$3,TQoL_Indexes!#REF!,0)+$A371,MATCH(W$3,TQoL_Indexes!$B$8:$AK$8,0)),"")</f>
        <v/>
      </c>
      <c r="X371" s="86" t="str">
        <f>IFERROR(INDEX(TQoL_Indexes!$B$9:$AK$88,MATCH($A$3,TQoL_Indexes!#REF!,0)+$A371,MATCH(X$3,TQoL_Indexes!$B$8:$AK$8,0)),"")</f>
        <v/>
      </c>
      <c r="Y371" s="86" t="str">
        <f>IFERROR(INDEX(TQoL_Indexes!$B$9:$AK$88,MATCH($A$3,TQoL_Indexes!#REF!,0)+$A371,MATCH(Y$3,TQoL_Indexes!$B$8:$AK$8,0)),"")</f>
        <v/>
      </c>
      <c r="Z371" s="86" t="str">
        <f>IFERROR(INDEX(TQoL_Indexes!$B$9:$AK$88,MATCH($A$3,TQoL_Indexes!#REF!,0)+$A371,MATCH(Z$3,TQoL_Indexes!$B$8:$AK$8,0)),"")</f>
        <v/>
      </c>
      <c r="AA371" s="86" t="str">
        <f>IFERROR(INDEX(TQoL_Indexes!$B$9:$AK$88,MATCH($A$3,TQoL_Indexes!#REF!,0)+$A371,MATCH(AA$3,TQoL_Indexes!$B$8:$AK$8,0)),"")</f>
        <v/>
      </c>
      <c r="AB371" s="86" t="str">
        <f>IFERROR(INDEX(TQoL_Indexes!$B$9:$AK$88,MATCH($A$3,TQoL_Indexes!#REF!,0)+$A371,MATCH(AB$3,TQoL_Indexes!$B$8:$AK$8,0)),"")</f>
        <v/>
      </c>
      <c r="AC371" s="86" t="str">
        <f>IFERROR(INDEX(TQoL_Indexes!$B$9:$AK$88,MATCH($A$3,TQoL_Indexes!#REF!,0)+$A371,MATCH(AC$3,TQoL_Indexes!$B$8:$AK$8,0)),"")</f>
        <v/>
      </c>
      <c r="AD371" s="86" t="str">
        <f>IFERROR(INDEX(TQoL_Indexes!$B$9:$AK$88,MATCH($A$3,TQoL_Indexes!#REF!,0)+$A371,MATCH(AD$3,TQoL_Indexes!$B$8:$AK$8,0)),"")</f>
        <v/>
      </c>
      <c r="AE371" s="86" t="str">
        <f>IFERROR(INDEX(TQoL_Indexes!$B$9:$AK$88,MATCH($A$3,TQoL_Indexes!#REF!,0)+$A371,MATCH(AE$3,TQoL_Indexes!$B$8:$AK$8,0)),"")</f>
        <v/>
      </c>
      <c r="AF371" s="86" t="str">
        <f>IFERROR(INDEX(TQoL_Indexes!$B$9:$AK$88,MATCH($A$3,TQoL_Indexes!#REF!,0)+$A371,MATCH(AF$3,TQoL_Indexes!$B$8:$AK$8,0)),"")</f>
        <v/>
      </c>
      <c r="AG371" s="86" t="str">
        <f>IFERROR(INDEX(TQoL_Indexes!$B$9:$AK$88,MATCH($A$3,TQoL_Indexes!#REF!,0)+$A371,MATCH(AG$3,TQoL_Indexes!$B$8:$AK$8,0)),"")</f>
        <v/>
      </c>
      <c r="AH371" s="86" t="str">
        <f>IFERROR(INDEX(TQoL_Indexes!$B$9:$AK$88,MATCH($A$3,TQoL_Indexes!#REF!,0)+$A371,MATCH(AH$3,TQoL_Indexes!$B$8:$AK$8,0)),"")</f>
        <v/>
      </c>
      <c r="AI371" s="86" t="str">
        <f>IFERROR(INDEX(TQoL_Indexes!$B$9:$AK$88,MATCH($A$3,TQoL_Indexes!#REF!,0)+$A371,MATCH(AI$3,TQoL_Indexes!$B$8:$AK$8,0)),"")</f>
        <v/>
      </c>
      <c r="AJ371" s="86" t="str">
        <f>IFERROR(INDEX(TQoL_Indexes!$B$9:$AK$88,MATCH($A$3,TQoL_Indexes!#REF!,0)+$A371,MATCH(AJ$3,TQoL_Indexes!$B$8:$AK$8,0)),"")</f>
        <v/>
      </c>
      <c r="AK371" s="86" t="str">
        <f>IFERROR(INDEX(TQoL_Indexes!$B$9:$AK$88,MATCH($A$3,TQoL_Indexes!#REF!,0)+$A371,MATCH(AK$3,TQoL_Indexes!$B$8:$AK$8,0)),"")</f>
        <v/>
      </c>
      <c r="AL371" s="86" t="str">
        <f>IFERROR(INDEX(TQoL_Indexes!$B$9:$AK$88,MATCH($A$3,TQoL_Indexes!#REF!,0)+$A371,MATCH(AL$3,TQoL_Indexes!$B$8:$AK$8,0)),"")</f>
        <v/>
      </c>
      <c r="AM371" s="87" t="str">
        <f>IFERROR(INDEX(TQoL_Indexes!$B$9:$AK$88,MATCH($A$3,TQoL_Indexes!#REF!,0)+$A371,MATCH(AM$3,TQoL_Indexes!$B$8:$AK$8,0)),"")</f>
        <v/>
      </c>
    </row>
    <row r="372" spans="1:39">
      <c r="A372" s="58" t="str">
        <f>IFERROR(IF(A371+1&lt;COUNTIF(TQoL_Indexes!#REF!,Aux_Country!$A$3),A371+1,""),"")</f>
        <v/>
      </c>
      <c r="B372" s="121" t="str">
        <f>IFERROR(INDEX(TQoL_Indexes!$B$9:$AK$88,MATCH($A$3,TQoL_Indexes!#REF!,0)+$A372,MATCH(B$3,TQoL_Indexes!$B$8:$AK$8,0)),"")</f>
        <v/>
      </c>
      <c r="C372" s="116" t="str">
        <f>IFERROR(INDEX(TQoL_Indexes!$B$9:$AK$88,MATCH($A$3,TQoL_Indexes!#REF!,0)+$A372,MATCH(C$3,TQoL_Indexes!$B$8:$AK$8,0)),"")</f>
        <v/>
      </c>
      <c r="D372" s="122" t="str">
        <f>IFERROR(INDEX(TQoL_Indexes!$B$9:$AK$88,MATCH($A$3,TQoL_Indexes!#REF!,0)+$A372,MATCH(D$3,TQoL_Indexes!$B$8:$AK$8,0)),"")</f>
        <v/>
      </c>
      <c r="E372" s="86" t="str">
        <f>IFERROR(INDEX(TQoL_Indexes!$B$9:$AK$88,MATCH($A$3,TQoL_Indexes!#REF!,0)+$A372,MATCH(E$3,TQoL_Indexes!$B$8:$AK$8,0)),"")</f>
        <v/>
      </c>
      <c r="F372" s="86" t="str">
        <f>IFERROR(INDEX(TQoL_Indexes!$B$9:$AK$88,MATCH($A$3,TQoL_Indexes!#REF!,0)+$A372,MATCH(F$3,TQoL_Indexes!$B$8:$AK$8,0)),"")</f>
        <v/>
      </c>
      <c r="G372" s="86" t="str">
        <f>IFERROR(INDEX(TQoL_Indexes!$B$9:$AK$88,MATCH($A$3,TQoL_Indexes!#REF!,0)+$A372,MATCH(G$3,TQoL_Indexes!$B$8:$AK$8,0)),"")</f>
        <v/>
      </c>
      <c r="H372" s="86" t="str">
        <f>IFERROR(INDEX(TQoL_Indexes!$B$9:$AK$88,MATCH($A$3,TQoL_Indexes!#REF!,0)+$A372,MATCH(H$3,TQoL_Indexes!$B$8:$AK$8,0)),"")</f>
        <v/>
      </c>
      <c r="I372" s="86" t="str">
        <f>IFERROR(INDEX(TQoL_Indexes!$B$9:$AK$88,MATCH($A$3,TQoL_Indexes!#REF!,0)+$A372,MATCH(I$3,TQoL_Indexes!$B$8:$AK$8,0)),"")</f>
        <v/>
      </c>
      <c r="J372" s="86" t="str">
        <f>IFERROR(INDEX(TQoL_Indexes!$B$9:$AK$88,MATCH($A$3,TQoL_Indexes!#REF!,0)+$A372,MATCH(J$3,TQoL_Indexes!$B$8:$AK$8,0)),"")</f>
        <v/>
      </c>
      <c r="K372" s="86" t="str">
        <f>IFERROR(INDEX(TQoL_Indexes!$B$9:$AK$88,MATCH($A$3,TQoL_Indexes!#REF!,0)+$A372,MATCH(K$3,TQoL_Indexes!$B$8:$AK$8,0)),"")</f>
        <v/>
      </c>
      <c r="L372" s="86" t="str">
        <f>IFERROR(INDEX(TQoL_Indexes!$B$9:$AK$88,MATCH($A$3,TQoL_Indexes!#REF!,0)+$A372,MATCH(L$3,TQoL_Indexes!$B$8:$AK$8,0)),"")</f>
        <v/>
      </c>
      <c r="M372" s="86" t="str">
        <f>IFERROR(INDEX(TQoL_Indexes!$B$9:$AK$88,MATCH($A$3,TQoL_Indexes!#REF!,0)+$A372,MATCH(M$3,TQoL_Indexes!$B$8:$AK$8,0)),"")</f>
        <v/>
      </c>
      <c r="N372" s="86" t="str">
        <f>IFERROR(INDEX(TQoL_Indexes!$B$9:$AK$88,MATCH($A$3,TQoL_Indexes!#REF!,0)+$A372,MATCH(N$3,TQoL_Indexes!$B$8:$AK$8,0)),"")</f>
        <v/>
      </c>
      <c r="O372" s="86" t="str">
        <f>IFERROR(INDEX(TQoL_Indexes!$B$9:$AK$88,MATCH($A$3,TQoL_Indexes!#REF!,0)+$A372,MATCH(O$3,TQoL_Indexes!$B$8:$AK$8,0)),"")</f>
        <v/>
      </c>
      <c r="P372" s="86" t="str">
        <f>IFERROR(INDEX(TQoL_Indexes!$B$9:$AK$88,MATCH($A$3,TQoL_Indexes!#REF!,0)+$A372,MATCH(P$3,TQoL_Indexes!$B$8:$AK$8,0)),"")</f>
        <v/>
      </c>
      <c r="Q372" s="86" t="str">
        <f>IFERROR(INDEX(TQoL_Indexes!$B$9:$AK$88,MATCH($A$3,TQoL_Indexes!#REF!,0)+$A372,MATCH(Q$3,TQoL_Indexes!$B$8:$AK$8,0)),"")</f>
        <v/>
      </c>
      <c r="R372" s="86" t="str">
        <f>IFERROR(INDEX(TQoL_Indexes!$B$9:$AK$88,MATCH($A$3,TQoL_Indexes!#REF!,0)+$A372,MATCH(R$3,TQoL_Indexes!$B$8:$AK$8,0)),"")</f>
        <v/>
      </c>
      <c r="S372" s="86" t="str">
        <f>IFERROR(INDEX(TQoL_Indexes!$B$9:$AK$88,MATCH($A$3,TQoL_Indexes!#REF!,0)+$A372,MATCH(S$3,TQoL_Indexes!$B$8:$AK$8,0)),"")</f>
        <v/>
      </c>
      <c r="T372" s="86" t="str">
        <f>IFERROR(INDEX(TQoL_Indexes!$B$9:$AK$88,MATCH($A$3,TQoL_Indexes!#REF!,0)+$A372,MATCH(T$3,TQoL_Indexes!$B$8:$AK$8,0)),"")</f>
        <v/>
      </c>
      <c r="U372" s="86" t="str">
        <f>IFERROR(INDEX(TQoL_Indexes!$B$9:$AK$88,MATCH($A$3,TQoL_Indexes!#REF!,0)+$A372,MATCH(U$3,TQoL_Indexes!$B$8:$AK$8,0)),"")</f>
        <v/>
      </c>
      <c r="V372" s="86" t="str">
        <f>IFERROR(INDEX(TQoL_Indexes!$B$9:$AK$88,MATCH($A$3,TQoL_Indexes!#REF!,0)+$A372,MATCH(V$3,TQoL_Indexes!$B$8:$AK$8,0)),"")</f>
        <v/>
      </c>
      <c r="W372" s="86" t="str">
        <f>IFERROR(INDEX(TQoL_Indexes!$B$9:$AK$88,MATCH($A$3,TQoL_Indexes!#REF!,0)+$A372,MATCH(W$3,TQoL_Indexes!$B$8:$AK$8,0)),"")</f>
        <v/>
      </c>
      <c r="X372" s="86" t="str">
        <f>IFERROR(INDEX(TQoL_Indexes!$B$9:$AK$88,MATCH($A$3,TQoL_Indexes!#REF!,0)+$A372,MATCH(X$3,TQoL_Indexes!$B$8:$AK$8,0)),"")</f>
        <v/>
      </c>
      <c r="Y372" s="86" t="str">
        <f>IFERROR(INDEX(TQoL_Indexes!$B$9:$AK$88,MATCH($A$3,TQoL_Indexes!#REF!,0)+$A372,MATCH(Y$3,TQoL_Indexes!$B$8:$AK$8,0)),"")</f>
        <v/>
      </c>
      <c r="Z372" s="86" t="str">
        <f>IFERROR(INDEX(TQoL_Indexes!$B$9:$AK$88,MATCH($A$3,TQoL_Indexes!#REF!,0)+$A372,MATCH(Z$3,TQoL_Indexes!$B$8:$AK$8,0)),"")</f>
        <v/>
      </c>
      <c r="AA372" s="86" t="str">
        <f>IFERROR(INDEX(TQoL_Indexes!$B$9:$AK$88,MATCH($A$3,TQoL_Indexes!#REF!,0)+$A372,MATCH(AA$3,TQoL_Indexes!$B$8:$AK$8,0)),"")</f>
        <v/>
      </c>
      <c r="AB372" s="86" t="str">
        <f>IFERROR(INDEX(TQoL_Indexes!$B$9:$AK$88,MATCH($A$3,TQoL_Indexes!#REF!,0)+$A372,MATCH(AB$3,TQoL_Indexes!$B$8:$AK$8,0)),"")</f>
        <v/>
      </c>
      <c r="AC372" s="86" t="str">
        <f>IFERROR(INDEX(TQoL_Indexes!$B$9:$AK$88,MATCH($A$3,TQoL_Indexes!#REF!,0)+$A372,MATCH(AC$3,TQoL_Indexes!$B$8:$AK$8,0)),"")</f>
        <v/>
      </c>
      <c r="AD372" s="86" t="str">
        <f>IFERROR(INDEX(TQoL_Indexes!$B$9:$AK$88,MATCH($A$3,TQoL_Indexes!#REF!,0)+$A372,MATCH(AD$3,TQoL_Indexes!$B$8:$AK$8,0)),"")</f>
        <v/>
      </c>
      <c r="AE372" s="86" t="str">
        <f>IFERROR(INDEX(TQoL_Indexes!$B$9:$AK$88,MATCH($A$3,TQoL_Indexes!#REF!,0)+$A372,MATCH(AE$3,TQoL_Indexes!$B$8:$AK$8,0)),"")</f>
        <v/>
      </c>
      <c r="AF372" s="86" t="str">
        <f>IFERROR(INDEX(TQoL_Indexes!$B$9:$AK$88,MATCH($A$3,TQoL_Indexes!#REF!,0)+$A372,MATCH(AF$3,TQoL_Indexes!$B$8:$AK$8,0)),"")</f>
        <v/>
      </c>
      <c r="AG372" s="86" t="str">
        <f>IFERROR(INDEX(TQoL_Indexes!$B$9:$AK$88,MATCH($A$3,TQoL_Indexes!#REF!,0)+$A372,MATCH(AG$3,TQoL_Indexes!$B$8:$AK$8,0)),"")</f>
        <v/>
      </c>
      <c r="AH372" s="86" t="str">
        <f>IFERROR(INDEX(TQoL_Indexes!$B$9:$AK$88,MATCH($A$3,TQoL_Indexes!#REF!,0)+$A372,MATCH(AH$3,TQoL_Indexes!$B$8:$AK$8,0)),"")</f>
        <v/>
      </c>
      <c r="AI372" s="86" t="str">
        <f>IFERROR(INDEX(TQoL_Indexes!$B$9:$AK$88,MATCH($A$3,TQoL_Indexes!#REF!,0)+$A372,MATCH(AI$3,TQoL_Indexes!$B$8:$AK$8,0)),"")</f>
        <v/>
      </c>
      <c r="AJ372" s="86" t="str">
        <f>IFERROR(INDEX(TQoL_Indexes!$B$9:$AK$88,MATCH($A$3,TQoL_Indexes!#REF!,0)+$A372,MATCH(AJ$3,TQoL_Indexes!$B$8:$AK$8,0)),"")</f>
        <v/>
      </c>
      <c r="AK372" s="86" t="str">
        <f>IFERROR(INDEX(TQoL_Indexes!$B$9:$AK$88,MATCH($A$3,TQoL_Indexes!#REF!,0)+$A372,MATCH(AK$3,TQoL_Indexes!$B$8:$AK$8,0)),"")</f>
        <v/>
      </c>
      <c r="AL372" s="86" t="str">
        <f>IFERROR(INDEX(TQoL_Indexes!$B$9:$AK$88,MATCH($A$3,TQoL_Indexes!#REF!,0)+$A372,MATCH(AL$3,TQoL_Indexes!$B$8:$AK$8,0)),"")</f>
        <v/>
      </c>
      <c r="AM372" s="87" t="str">
        <f>IFERROR(INDEX(TQoL_Indexes!$B$9:$AK$88,MATCH($A$3,TQoL_Indexes!#REF!,0)+$A372,MATCH(AM$3,TQoL_Indexes!$B$8:$AK$8,0)),"")</f>
        <v/>
      </c>
    </row>
    <row r="373" spans="1:39">
      <c r="A373" s="58" t="str">
        <f>IFERROR(IF(A372+1&lt;COUNTIF(TQoL_Indexes!#REF!,Aux_Country!$A$3),A372+1,""),"")</f>
        <v/>
      </c>
      <c r="B373" s="121" t="str">
        <f>IFERROR(INDEX(TQoL_Indexes!$B$9:$AK$88,MATCH($A$3,TQoL_Indexes!#REF!,0)+$A373,MATCH(B$3,TQoL_Indexes!$B$8:$AK$8,0)),"")</f>
        <v/>
      </c>
      <c r="C373" s="116" t="str">
        <f>IFERROR(INDEX(TQoL_Indexes!$B$9:$AK$88,MATCH($A$3,TQoL_Indexes!#REF!,0)+$A373,MATCH(C$3,TQoL_Indexes!$B$8:$AK$8,0)),"")</f>
        <v/>
      </c>
      <c r="D373" s="122" t="str">
        <f>IFERROR(INDEX(TQoL_Indexes!$B$9:$AK$88,MATCH($A$3,TQoL_Indexes!#REF!,0)+$A373,MATCH(D$3,TQoL_Indexes!$B$8:$AK$8,0)),"")</f>
        <v/>
      </c>
      <c r="E373" s="86" t="str">
        <f>IFERROR(INDEX(TQoL_Indexes!$B$9:$AK$88,MATCH($A$3,TQoL_Indexes!#REF!,0)+$A373,MATCH(E$3,TQoL_Indexes!$B$8:$AK$8,0)),"")</f>
        <v/>
      </c>
      <c r="F373" s="86" t="str">
        <f>IFERROR(INDEX(TQoL_Indexes!$B$9:$AK$88,MATCH($A$3,TQoL_Indexes!#REF!,0)+$A373,MATCH(F$3,TQoL_Indexes!$B$8:$AK$8,0)),"")</f>
        <v/>
      </c>
      <c r="G373" s="86" t="str">
        <f>IFERROR(INDEX(TQoL_Indexes!$B$9:$AK$88,MATCH($A$3,TQoL_Indexes!#REF!,0)+$A373,MATCH(G$3,TQoL_Indexes!$B$8:$AK$8,0)),"")</f>
        <v/>
      </c>
      <c r="H373" s="86" t="str">
        <f>IFERROR(INDEX(TQoL_Indexes!$B$9:$AK$88,MATCH($A$3,TQoL_Indexes!#REF!,0)+$A373,MATCH(H$3,TQoL_Indexes!$B$8:$AK$8,0)),"")</f>
        <v/>
      </c>
      <c r="I373" s="86" t="str">
        <f>IFERROR(INDEX(TQoL_Indexes!$B$9:$AK$88,MATCH($A$3,TQoL_Indexes!#REF!,0)+$A373,MATCH(I$3,TQoL_Indexes!$B$8:$AK$8,0)),"")</f>
        <v/>
      </c>
      <c r="J373" s="86" t="str">
        <f>IFERROR(INDEX(TQoL_Indexes!$B$9:$AK$88,MATCH($A$3,TQoL_Indexes!#REF!,0)+$A373,MATCH(J$3,TQoL_Indexes!$B$8:$AK$8,0)),"")</f>
        <v/>
      </c>
      <c r="K373" s="86" t="str">
        <f>IFERROR(INDEX(TQoL_Indexes!$B$9:$AK$88,MATCH($A$3,TQoL_Indexes!#REF!,0)+$A373,MATCH(K$3,TQoL_Indexes!$B$8:$AK$8,0)),"")</f>
        <v/>
      </c>
      <c r="L373" s="86" t="str">
        <f>IFERROR(INDEX(TQoL_Indexes!$B$9:$AK$88,MATCH($A$3,TQoL_Indexes!#REF!,0)+$A373,MATCH(L$3,TQoL_Indexes!$B$8:$AK$8,0)),"")</f>
        <v/>
      </c>
      <c r="M373" s="86" t="str">
        <f>IFERROR(INDEX(TQoL_Indexes!$B$9:$AK$88,MATCH($A$3,TQoL_Indexes!#REF!,0)+$A373,MATCH(M$3,TQoL_Indexes!$B$8:$AK$8,0)),"")</f>
        <v/>
      </c>
      <c r="N373" s="86" t="str">
        <f>IFERROR(INDEX(TQoL_Indexes!$B$9:$AK$88,MATCH($A$3,TQoL_Indexes!#REF!,0)+$A373,MATCH(N$3,TQoL_Indexes!$B$8:$AK$8,0)),"")</f>
        <v/>
      </c>
      <c r="O373" s="86" t="str">
        <f>IFERROR(INDEX(TQoL_Indexes!$B$9:$AK$88,MATCH($A$3,TQoL_Indexes!#REF!,0)+$A373,MATCH(O$3,TQoL_Indexes!$B$8:$AK$8,0)),"")</f>
        <v/>
      </c>
      <c r="P373" s="86" t="str">
        <f>IFERROR(INDEX(TQoL_Indexes!$B$9:$AK$88,MATCH($A$3,TQoL_Indexes!#REF!,0)+$A373,MATCH(P$3,TQoL_Indexes!$B$8:$AK$8,0)),"")</f>
        <v/>
      </c>
      <c r="Q373" s="86" t="str">
        <f>IFERROR(INDEX(TQoL_Indexes!$B$9:$AK$88,MATCH($A$3,TQoL_Indexes!#REF!,0)+$A373,MATCH(Q$3,TQoL_Indexes!$B$8:$AK$8,0)),"")</f>
        <v/>
      </c>
      <c r="R373" s="86" t="str">
        <f>IFERROR(INDEX(TQoL_Indexes!$B$9:$AK$88,MATCH($A$3,TQoL_Indexes!#REF!,0)+$A373,MATCH(R$3,TQoL_Indexes!$B$8:$AK$8,0)),"")</f>
        <v/>
      </c>
      <c r="S373" s="86" t="str">
        <f>IFERROR(INDEX(TQoL_Indexes!$B$9:$AK$88,MATCH($A$3,TQoL_Indexes!#REF!,0)+$A373,MATCH(S$3,TQoL_Indexes!$B$8:$AK$8,0)),"")</f>
        <v/>
      </c>
      <c r="T373" s="86" t="str">
        <f>IFERROR(INDEX(TQoL_Indexes!$B$9:$AK$88,MATCH($A$3,TQoL_Indexes!#REF!,0)+$A373,MATCH(T$3,TQoL_Indexes!$B$8:$AK$8,0)),"")</f>
        <v/>
      </c>
      <c r="U373" s="86" t="str">
        <f>IFERROR(INDEX(TQoL_Indexes!$B$9:$AK$88,MATCH($A$3,TQoL_Indexes!#REF!,0)+$A373,MATCH(U$3,TQoL_Indexes!$B$8:$AK$8,0)),"")</f>
        <v/>
      </c>
      <c r="V373" s="86" t="str">
        <f>IFERROR(INDEX(TQoL_Indexes!$B$9:$AK$88,MATCH($A$3,TQoL_Indexes!#REF!,0)+$A373,MATCH(V$3,TQoL_Indexes!$B$8:$AK$8,0)),"")</f>
        <v/>
      </c>
      <c r="W373" s="86" t="str">
        <f>IFERROR(INDEX(TQoL_Indexes!$B$9:$AK$88,MATCH($A$3,TQoL_Indexes!#REF!,0)+$A373,MATCH(W$3,TQoL_Indexes!$B$8:$AK$8,0)),"")</f>
        <v/>
      </c>
      <c r="X373" s="86" t="str">
        <f>IFERROR(INDEX(TQoL_Indexes!$B$9:$AK$88,MATCH($A$3,TQoL_Indexes!#REF!,0)+$A373,MATCH(X$3,TQoL_Indexes!$B$8:$AK$8,0)),"")</f>
        <v/>
      </c>
      <c r="Y373" s="86" t="str">
        <f>IFERROR(INDEX(TQoL_Indexes!$B$9:$AK$88,MATCH($A$3,TQoL_Indexes!#REF!,0)+$A373,MATCH(Y$3,TQoL_Indexes!$B$8:$AK$8,0)),"")</f>
        <v/>
      </c>
      <c r="Z373" s="86" t="str">
        <f>IFERROR(INDEX(TQoL_Indexes!$B$9:$AK$88,MATCH($A$3,TQoL_Indexes!#REF!,0)+$A373,MATCH(Z$3,TQoL_Indexes!$B$8:$AK$8,0)),"")</f>
        <v/>
      </c>
      <c r="AA373" s="86" t="str">
        <f>IFERROR(INDEX(TQoL_Indexes!$B$9:$AK$88,MATCH($A$3,TQoL_Indexes!#REF!,0)+$A373,MATCH(AA$3,TQoL_Indexes!$B$8:$AK$8,0)),"")</f>
        <v/>
      </c>
      <c r="AB373" s="86" t="str">
        <f>IFERROR(INDEX(TQoL_Indexes!$B$9:$AK$88,MATCH($A$3,TQoL_Indexes!#REF!,0)+$A373,MATCH(AB$3,TQoL_Indexes!$B$8:$AK$8,0)),"")</f>
        <v/>
      </c>
      <c r="AC373" s="86" t="str">
        <f>IFERROR(INDEX(TQoL_Indexes!$B$9:$AK$88,MATCH($A$3,TQoL_Indexes!#REF!,0)+$A373,MATCH(AC$3,TQoL_Indexes!$B$8:$AK$8,0)),"")</f>
        <v/>
      </c>
      <c r="AD373" s="86" t="str">
        <f>IFERROR(INDEX(TQoL_Indexes!$B$9:$AK$88,MATCH($A$3,TQoL_Indexes!#REF!,0)+$A373,MATCH(AD$3,TQoL_Indexes!$B$8:$AK$8,0)),"")</f>
        <v/>
      </c>
      <c r="AE373" s="86" t="str">
        <f>IFERROR(INDEX(TQoL_Indexes!$B$9:$AK$88,MATCH($A$3,TQoL_Indexes!#REF!,0)+$A373,MATCH(AE$3,TQoL_Indexes!$B$8:$AK$8,0)),"")</f>
        <v/>
      </c>
      <c r="AF373" s="86" t="str">
        <f>IFERROR(INDEX(TQoL_Indexes!$B$9:$AK$88,MATCH($A$3,TQoL_Indexes!#REF!,0)+$A373,MATCH(AF$3,TQoL_Indexes!$B$8:$AK$8,0)),"")</f>
        <v/>
      </c>
      <c r="AG373" s="86" t="str">
        <f>IFERROR(INDEX(TQoL_Indexes!$B$9:$AK$88,MATCH($A$3,TQoL_Indexes!#REF!,0)+$A373,MATCH(AG$3,TQoL_Indexes!$B$8:$AK$8,0)),"")</f>
        <v/>
      </c>
      <c r="AH373" s="86" t="str">
        <f>IFERROR(INDEX(TQoL_Indexes!$B$9:$AK$88,MATCH($A$3,TQoL_Indexes!#REF!,0)+$A373,MATCH(AH$3,TQoL_Indexes!$B$8:$AK$8,0)),"")</f>
        <v/>
      </c>
      <c r="AI373" s="86" t="str">
        <f>IFERROR(INDEX(TQoL_Indexes!$B$9:$AK$88,MATCH($A$3,TQoL_Indexes!#REF!,0)+$A373,MATCH(AI$3,TQoL_Indexes!$B$8:$AK$8,0)),"")</f>
        <v/>
      </c>
      <c r="AJ373" s="86" t="str">
        <f>IFERROR(INDEX(TQoL_Indexes!$B$9:$AK$88,MATCH($A$3,TQoL_Indexes!#REF!,0)+$A373,MATCH(AJ$3,TQoL_Indexes!$B$8:$AK$8,0)),"")</f>
        <v/>
      </c>
      <c r="AK373" s="86" t="str">
        <f>IFERROR(INDEX(TQoL_Indexes!$B$9:$AK$88,MATCH($A$3,TQoL_Indexes!#REF!,0)+$A373,MATCH(AK$3,TQoL_Indexes!$B$8:$AK$8,0)),"")</f>
        <v/>
      </c>
      <c r="AL373" s="86" t="str">
        <f>IFERROR(INDEX(TQoL_Indexes!$B$9:$AK$88,MATCH($A$3,TQoL_Indexes!#REF!,0)+$A373,MATCH(AL$3,TQoL_Indexes!$B$8:$AK$8,0)),"")</f>
        <v/>
      </c>
      <c r="AM373" s="87" t="str">
        <f>IFERROR(INDEX(TQoL_Indexes!$B$9:$AK$88,MATCH($A$3,TQoL_Indexes!#REF!,0)+$A373,MATCH(AM$3,TQoL_Indexes!$B$8:$AK$8,0)),"")</f>
        <v/>
      </c>
    </row>
    <row r="374" spans="1:39">
      <c r="A374" s="58" t="str">
        <f>IFERROR(IF(A373+1&lt;COUNTIF(TQoL_Indexes!#REF!,Aux_Country!$A$3),A373+1,""),"")</f>
        <v/>
      </c>
      <c r="B374" s="121" t="str">
        <f>IFERROR(INDEX(TQoL_Indexes!$B$9:$AK$88,MATCH($A$3,TQoL_Indexes!#REF!,0)+$A374,MATCH(B$3,TQoL_Indexes!$B$8:$AK$8,0)),"")</f>
        <v/>
      </c>
      <c r="C374" s="116" t="str">
        <f>IFERROR(INDEX(TQoL_Indexes!$B$9:$AK$88,MATCH($A$3,TQoL_Indexes!#REF!,0)+$A374,MATCH(C$3,TQoL_Indexes!$B$8:$AK$8,0)),"")</f>
        <v/>
      </c>
      <c r="D374" s="122" t="str">
        <f>IFERROR(INDEX(TQoL_Indexes!$B$9:$AK$88,MATCH($A$3,TQoL_Indexes!#REF!,0)+$A374,MATCH(D$3,TQoL_Indexes!$B$8:$AK$8,0)),"")</f>
        <v/>
      </c>
      <c r="E374" s="86" t="str">
        <f>IFERROR(INDEX(TQoL_Indexes!$B$9:$AK$88,MATCH($A$3,TQoL_Indexes!#REF!,0)+$A374,MATCH(E$3,TQoL_Indexes!$B$8:$AK$8,0)),"")</f>
        <v/>
      </c>
      <c r="F374" s="86" t="str">
        <f>IFERROR(INDEX(TQoL_Indexes!$B$9:$AK$88,MATCH($A$3,TQoL_Indexes!#REF!,0)+$A374,MATCH(F$3,TQoL_Indexes!$B$8:$AK$8,0)),"")</f>
        <v/>
      </c>
      <c r="G374" s="86" t="str">
        <f>IFERROR(INDEX(TQoL_Indexes!$B$9:$AK$88,MATCH($A$3,TQoL_Indexes!#REF!,0)+$A374,MATCH(G$3,TQoL_Indexes!$B$8:$AK$8,0)),"")</f>
        <v/>
      </c>
      <c r="H374" s="86" t="str">
        <f>IFERROR(INDEX(TQoL_Indexes!$B$9:$AK$88,MATCH($A$3,TQoL_Indexes!#REF!,0)+$A374,MATCH(H$3,TQoL_Indexes!$B$8:$AK$8,0)),"")</f>
        <v/>
      </c>
      <c r="I374" s="86" t="str">
        <f>IFERROR(INDEX(TQoL_Indexes!$B$9:$AK$88,MATCH($A$3,TQoL_Indexes!#REF!,0)+$A374,MATCH(I$3,TQoL_Indexes!$B$8:$AK$8,0)),"")</f>
        <v/>
      </c>
      <c r="J374" s="86" t="str">
        <f>IFERROR(INDEX(TQoL_Indexes!$B$9:$AK$88,MATCH($A$3,TQoL_Indexes!#REF!,0)+$A374,MATCH(J$3,TQoL_Indexes!$B$8:$AK$8,0)),"")</f>
        <v/>
      </c>
      <c r="K374" s="86" t="str">
        <f>IFERROR(INDEX(TQoL_Indexes!$B$9:$AK$88,MATCH($A$3,TQoL_Indexes!#REF!,0)+$A374,MATCH(K$3,TQoL_Indexes!$B$8:$AK$8,0)),"")</f>
        <v/>
      </c>
      <c r="L374" s="86" t="str">
        <f>IFERROR(INDEX(TQoL_Indexes!$B$9:$AK$88,MATCH($A$3,TQoL_Indexes!#REF!,0)+$A374,MATCH(L$3,TQoL_Indexes!$B$8:$AK$8,0)),"")</f>
        <v/>
      </c>
      <c r="M374" s="86" t="str">
        <f>IFERROR(INDEX(TQoL_Indexes!$B$9:$AK$88,MATCH($A$3,TQoL_Indexes!#REF!,0)+$A374,MATCH(M$3,TQoL_Indexes!$B$8:$AK$8,0)),"")</f>
        <v/>
      </c>
      <c r="N374" s="86" t="str">
        <f>IFERROR(INDEX(TQoL_Indexes!$B$9:$AK$88,MATCH($A$3,TQoL_Indexes!#REF!,0)+$A374,MATCH(N$3,TQoL_Indexes!$B$8:$AK$8,0)),"")</f>
        <v/>
      </c>
      <c r="O374" s="86" t="str">
        <f>IFERROR(INDEX(TQoL_Indexes!$B$9:$AK$88,MATCH($A$3,TQoL_Indexes!#REF!,0)+$A374,MATCH(O$3,TQoL_Indexes!$B$8:$AK$8,0)),"")</f>
        <v/>
      </c>
      <c r="P374" s="86" t="str">
        <f>IFERROR(INDEX(TQoL_Indexes!$B$9:$AK$88,MATCH($A$3,TQoL_Indexes!#REF!,0)+$A374,MATCH(P$3,TQoL_Indexes!$B$8:$AK$8,0)),"")</f>
        <v/>
      </c>
      <c r="Q374" s="86" t="str">
        <f>IFERROR(INDEX(TQoL_Indexes!$B$9:$AK$88,MATCH($A$3,TQoL_Indexes!#REF!,0)+$A374,MATCH(Q$3,TQoL_Indexes!$B$8:$AK$8,0)),"")</f>
        <v/>
      </c>
      <c r="R374" s="86" t="str">
        <f>IFERROR(INDEX(TQoL_Indexes!$B$9:$AK$88,MATCH($A$3,TQoL_Indexes!#REF!,0)+$A374,MATCH(R$3,TQoL_Indexes!$B$8:$AK$8,0)),"")</f>
        <v/>
      </c>
      <c r="S374" s="86" t="str">
        <f>IFERROR(INDEX(TQoL_Indexes!$B$9:$AK$88,MATCH($A$3,TQoL_Indexes!#REF!,0)+$A374,MATCH(S$3,TQoL_Indexes!$B$8:$AK$8,0)),"")</f>
        <v/>
      </c>
      <c r="T374" s="86" t="str">
        <f>IFERROR(INDEX(TQoL_Indexes!$B$9:$AK$88,MATCH($A$3,TQoL_Indexes!#REF!,0)+$A374,MATCH(T$3,TQoL_Indexes!$B$8:$AK$8,0)),"")</f>
        <v/>
      </c>
      <c r="U374" s="86" t="str">
        <f>IFERROR(INDEX(TQoL_Indexes!$B$9:$AK$88,MATCH($A$3,TQoL_Indexes!#REF!,0)+$A374,MATCH(U$3,TQoL_Indexes!$B$8:$AK$8,0)),"")</f>
        <v/>
      </c>
      <c r="V374" s="86" t="str">
        <f>IFERROR(INDEX(TQoL_Indexes!$B$9:$AK$88,MATCH($A$3,TQoL_Indexes!#REF!,0)+$A374,MATCH(V$3,TQoL_Indexes!$B$8:$AK$8,0)),"")</f>
        <v/>
      </c>
      <c r="W374" s="86" t="str">
        <f>IFERROR(INDEX(TQoL_Indexes!$B$9:$AK$88,MATCH($A$3,TQoL_Indexes!#REF!,0)+$A374,MATCH(W$3,TQoL_Indexes!$B$8:$AK$8,0)),"")</f>
        <v/>
      </c>
      <c r="X374" s="86" t="str">
        <f>IFERROR(INDEX(TQoL_Indexes!$B$9:$AK$88,MATCH($A$3,TQoL_Indexes!#REF!,0)+$A374,MATCH(X$3,TQoL_Indexes!$B$8:$AK$8,0)),"")</f>
        <v/>
      </c>
      <c r="Y374" s="86" t="str">
        <f>IFERROR(INDEX(TQoL_Indexes!$B$9:$AK$88,MATCH($A$3,TQoL_Indexes!#REF!,0)+$A374,MATCH(Y$3,TQoL_Indexes!$B$8:$AK$8,0)),"")</f>
        <v/>
      </c>
      <c r="Z374" s="86" t="str">
        <f>IFERROR(INDEX(TQoL_Indexes!$B$9:$AK$88,MATCH($A$3,TQoL_Indexes!#REF!,0)+$A374,MATCH(Z$3,TQoL_Indexes!$B$8:$AK$8,0)),"")</f>
        <v/>
      </c>
      <c r="AA374" s="86" t="str">
        <f>IFERROR(INDEX(TQoL_Indexes!$B$9:$AK$88,MATCH($A$3,TQoL_Indexes!#REF!,0)+$A374,MATCH(AA$3,TQoL_Indexes!$B$8:$AK$8,0)),"")</f>
        <v/>
      </c>
      <c r="AB374" s="86" t="str">
        <f>IFERROR(INDEX(TQoL_Indexes!$B$9:$AK$88,MATCH($A$3,TQoL_Indexes!#REF!,0)+$A374,MATCH(AB$3,TQoL_Indexes!$B$8:$AK$8,0)),"")</f>
        <v/>
      </c>
      <c r="AC374" s="86" t="str">
        <f>IFERROR(INDEX(TQoL_Indexes!$B$9:$AK$88,MATCH($A$3,TQoL_Indexes!#REF!,0)+$A374,MATCH(AC$3,TQoL_Indexes!$B$8:$AK$8,0)),"")</f>
        <v/>
      </c>
      <c r="AD374" s="86" t="str">
        <f>IFERROR(INDEX(TQoL_Indexes!$B$9:$AK$88,MATCH($A$3,TQoL_Indexes!#REF!,0)+$A374,MATCH(AD$3,TQoL_Indexes!$B$8:$AK$8,0)),"")</f>
        <v/>
      </c>
      <c r="AE374" s="86" t="str">
        <f>IFERROR(INDEX(TQoL_Indexes!$B$9:$AK$88,MATCH($A$3,TQoL_Indexes!#REF!,0)+$A374,MATCH(AE$3,TQoL_Indexes!$B$8:$AK$8,0)),"")</f>
        <v/>
      </c>
      <c r="AF374" s="86" t="str">
        <f>IFERROR(INDEX(TQoL_Indexes!$B$9:$AK$88,MATCH($A$3,TQoL_Indexes!#REF!,0)+$A374,MATCH(AF$3,TQoL_Indexes!$B$8:$AK$8,0)),"")</f>
        <v/>
      </c>
      <c r="AG374" s="86" t="str">
        <f>IFERROR(INDEX(TQoL_Indexes!$B$9:$AK$88,MATCH($A$3,TQoL_Indexes!#REF!,0)+$A374,MATCH(AG$3,TQoL_Indexes!$B$8:$AK$8,0)),"")</f>
        <v/>
      </c>
      <c r="AH374" s="86" t="str">
        <f>IFERROR(INDEX(TQoL_Indexes!$B$9:$AK$88,MATCH($A$3,TQoL_Indexes!#REF!,0)+$A374,MATCH(AH$3,TQoL_Indexes!$B$8:$AK$8,0)),"")</f>
        <v/>
      </c>
      <c r="AI374" s="86" t="str">
        <f>IFERROR(INDEX(TQoL_Indexes!$B$9:$AK$88,MATCH($A$3,TQoL_Indexes!#REF!,0)+$A374,MATCH(AI$3,TQoL_Indexes!$B$8:$AK$8,0)),"")</f>
        <v/>
      </c>
      <c r="AJ374" s="86" t="str">
        <f>IFERROR(INDEX(TQoL_Indexes!$B$9:$AK$88,MATCH($A$3,TQoL_Indexes!#REF!,0)+$A374,MATCH(AJ$3,TQoL_Indexes!$B$8:$AK$8,0)),"")</f>
        <v/>
      </c>
      <c r="AK374" s="86" t="str">
        <f>IFERROR(INDEX(TQoL_Indexes!$B$9:$AK$88,MATCH($A$3,TQoL_Indexes!#REF!,0)+$A374,MATCH(AK$3,TQoL_Indexes!$B$8:$AK$8,0)),"")</f>
        <v/>
      </c>
      <c r="AL374" s="86" t="str">
        <f>IFERROR(INDEX(TQoL_Indexes!$B$9:$AK$88,MATCH($A$3,TQoL_Indexes!#REF!,0)+$A374,MATCH(AL$3,TQoL_Indexes!$B$8:$AK$8,0)),"")</f>
        <v/>
      </c>
      <c r="AM374" s="87" t="str">
        <f>IFERROR(INDEX(TQoL_Indexes!$B$9:$AK$88,MATCH($A$3,TQoL_Indexes!#REF!,0)+$A374,MATCH(AM$3,TQoL_Indexes!$B$8:$AK$8,0)),"")</f>
        <v/>
      </c>
    </row>
    <row r="375" spans="1:39">
      <c r="A375" s="58" t="str">
        <f>IFERROR(IF(A374+1&lt;COUNTIF(TQoL_Indexes!#REF!,Aux_Country!$A$3),A374+1,""),"")</f>
        <v/>
      </c>
      <c r="B375" s="121" t="str">
        <f>IFERROR(INDEX(TQoL_Indexes!$B$9:$AK$88,MATCH($A$3,TQoL_Indexes!#REF!,0)+$A375,MATCH(B$3,TQoL_Indexes!$B$8:$AK$8,0)),"")</f>
        <v/>
      </c>
      <c r="C375" s="116" t="str">
        <f>IFERROR(INDEX(TQoL_Indexes!$B$9:$AK$88,MATCH($A$3,TQoL_Indexes!#REF!,0)+$A375,MATCH(C$3,TQoL_Indexes!$B$8:$AK$8,0)),"")</f>
        <v/>
      </c>
      <c r="D375" s="122" t="str">
        <f>IFERROR(INDEX(TQoL_Indexes!$B$9:$AK$88,MATCH($A$3,TQoL_Indexes!#REF!,0)+$A375,MATCH(D$3,TQoL_Indexes!$B$8:$AK$8,0)),"")</f>
        <v/>
      </c>
      <c r="E375" s="86" t="str">
        <f>IFERROR(INDEX(TQoL_Indexes!$B$9:$AK$88,MATCH($A$3,TQoL_Indexes!#REF!,0)+$A375,MATCH(E$3,TQoL_Indexes!$B$8:$AK$8,0)),"")</f>
        <v/>
      </c>
      <c r="F375" s="86" t="str">
        <f>IFERROR(INDEX(TQoL_Indexes!$B$9:$AK$88,MATCH($A$3,TQoL_Indexes!#REF!,0)+$A375,MATCH(F$3,TQoL_Indexes!$B$8:$AK$8,0)),"")</f>
        <v/>
      </c>
      <c r="G375" s="86" t="str">
        <f>IFERROR(INDEX(TQoL_Indexes!$B$9:$AK$88,MATCH($A$3,TQoL_Indexes!#REF!,0)+$A375,MATCH(G$3,TQoL_Indexes!$B$8:$AK$8,0)),"")</f>
        <v/>
      </c>
      <c r="H375" s="86" t="str">
        <f>IFERROR(INDEX(TQoL_Indexes!$B$9:$AK$88,MATCH($A$3,TQoL_Indexes!#REF!,0)+$A375,MATCH(H$3,TQoL_Indexes!$B$8:$AK$8,0)),"")</f>
        <v/>
      </c>
      <c r="I375" s="86" t="str">
        <f>IFERROR(INDEX(TQoL_Indexes!$B$9:$AK$88,MATCH($A$3,TQoL_Indexes!#REF!,0)+$A375,MATCH(I$3,TQoL_Indexes!$B$8:$AK$8,0)),"")</f>
        <v/>
      </c>
      <c r="J375" s="86" t="str">
        <f>IFERROR(INDEX(TQoL_Indexes!$B$9:$AK$88,MATCH($A$3,TQoL_Indexes!#REF!,0)+$A375,MATCH(J$3,TQoL_Indexes!$B$8:$AK$8,0)),"")</f>
        <v/>
      </c>
      <c r="K375" s="86" t="str">
        <f>IFERROR(INDEX(TQoL_Indexes!$B$9:$AK$88,MATCH($A$3,TQoL_Indexes!#REF!,0)+$A375,MATCH(K$3,TQoL_Indexes!$B$8:$AK$8,0)),"")</f>
        <v/>
      </c>
      <c r="L375" s="86" t="str">
        <f>IFERROR(INDEX(TQoL_Indexes!$B$9:$AK$88,MATCH($A$3,TQoL_Indexes!#REF!,0)+$A375,MATCH(L$3,TQoL_Indexes!$B$8:$AK$8,0)),"")</f>
        <v/>
      </c>
      <c r="M375" s="86" t="str">
        <f>IFERROR(INDEX(TQoL_Indexes!$B$9:$AK$88,MATCH($A$3,TQoL_Indexes!#REF!,0)+$A375,MATCH(M$3,TQoL_Indexes!$B$8:$AK$8,0)),"")</f>
        <v/>
      </c>
      <c r="N375" s="86" t="str">
        <f>IFERROR(INDEX(TQoL_Indexes!$B$9:$AK$88,MATCH($A$3,TQoL_Indexes!#REF!,0)+$A375,MATCH(N$3,TQoL_Indexes!$B$8:$AK$8,0)),"")</f>
        <v/>
      </c>
      <c r="O375" s="86" t="str">
        <f>IFERROR(INDEX(TQoL_Indexes!$B$9:$AK$88,MATCH($A$3,TQoL_Indexes!#REF!,0)+$A375,MATCH(O$3,TQoL_Indexes!$B$8:$AK$8,0)),"")</f>
        <v/>
      </c>
      <c r="P375" s="86" t="str">
        <f>IFERROR(INDEX(TQoL_Indexes!$B$9:$AK$88,MATCH($A$3,TQoL_Indexes!#REF!,0)+$A375,MATCH(P$3,TQoL_Indexes!$B$8:$AK$8,0)),"")</f>
        <v/>
      </c>
      <c r="Q375" s="86" t="str">
        <f>IFERROR(INDEX(TQoL_Indexes!$B$9:$AK$88,MATCH($A$3,TQoL_Indexes!#REF!,0)+$A375,MATCH(Q$3,TQoL_Indexes!$B$8:$AK$8,0)),"")</f>
        <v/>
      </c>
      <c r="R375" s="86" t="str">
        <f>IFERROR(INDEX(TQoL_Indexes!$B$9:$AK$88,MATCH($A$3,TQoL_Indexes!#REF!,0)+$A375,MATCH(R$3,TQoL_Indexes!$B$8:$AK$8,0)),"")</f>
        <v/>
      </c>
      <c r="S375" s="86" t="str">
        <f>IFERROR(INDEX(TQoL_Indexes!$B$9:$AK$88,MATCH($A$3,TQoL_Indexes!#REF!,0)+$A375,MATCH(S$3,TQoL_Indexes!$B$8:$AK$8,0)),"")</f>
        <v/>
      </c>
      <c r="T375" s="86" t="str">
        <f>IFERROR(INDEX(TQoL_Indexes!$B$9:$AK$88,MATCH($A$3,TQoL_Indexes!#REF!,0)+$A375,MATCH(T$3,TQoL_Indexes!$B$8:$AK$8,0)),"")</f>
        <v/>
      </c>
      <c r="U375" s="86" t="str">
        <f>IFERROR(INDEX(TQoL_Indexes!$B$9:$AK$88,MATCH($A$3,TQoL_Indexes!#REF!,0)+$A375,MATCH(U$3,TQoL_Indexes!$B$8:$AK$8,0)),"")</f>
        <v/>
      </c>
      <c r="V375" s="86" t="str">
        <f>IFERROR(INDEX(TQoL_Indexes!$B$9:$AK$88,MATCH($A$3,TQoL_Indexes!#REF!,0)+$A375,MATCH(V$3,TQoL_Indexes!$B$8:$AK$8,0)),"")</f>
        <v/>
      </c>
      <c r="W375" s="86" t="str">
        <f>IFERROR(INDEX(TQoL_Indexes!$B$9:$AK$88,MATCH($A$3,TQoL_Indexes!#REF!,0)+$A375,MATCH(W$3,TQoL_Indexes!$B$8:$AK$8,0)),"")</f>
        <v/>
      </c>
      <c r="X375" s="86" t="str">
        <f>IFERROR(INDEX(TQoL_Indexes!$B$9:$AK$88,MATCH($A$3,TQoL_Indexes!#REF!,0)+$A375,MATCH(X$3,TQoL_Indexes!$B$8:$AK$8,0)),"")</f>
        <v/>
      </c>
      <c r="Y375" s="86" t="str">
        <f>IFERROR(INDEX(TQoL_Indexes!$B$9:$AK$88,MATCH($A$3,TQoL_Indexes!#REF!,0)+$A375,MATCH(Y$3,TQoL_Indexes!$B$8:$AK$8,0)),"")</f>
        <v/>
      </c>
      <c r="Z375" s="86" t="str">
        <f>IFERROR(INDEX(TQoL_Indexes!$B$9:$AK$88,MATCH($A$3,TQoL_Indexes!#REF!,0)+$A375,MATCH(Z$3,TQoL_Indexes!$B$8:$AK$8,0)),"")</f>
        <v/>
      </c>
      <c r="AA375" s="86" t="str">
        <f>IFERROR(INDEX(TQoL_Indexes!$B$9:$AK$88,MATCH($A$3,TQoL_Indexes!#REF!,0)+$A375,MATCH(AA$3,TQoL_Indexes!$B$8:$AK$8,0)),"")</f>
        <v/>
      </c>
      <c r="AB375" s="86" t="str">
        <f>IFERROR(INDEX(TQoL_Indexes!$B$9:$AK$88,MATCH($A$3,TQoL_Indexes!#REF!,0)+$A375,MATCH(AB$3,TQoL_Indexes!$B$8:$AK$8,0)),"")</f>
        <v/>
      </c>
      <c r="AC375" s="86" t="str">
        <f>IFERROR(INDEX(TQoL_Indexes!$B$9:$AK$88,MATCH($A$3,TQoL_Indexes!#REF!,0)+$A375,MATCH(AC$3,TQoL_Indexes!$B$8:$AK$8,0)),"")</f>
        <v/>
      </c>
      <c r="AD375" s="86" t="str">
        <f>IFERROR(INDEX(TQoL_Indexes!$B$9:$AK$88,MATCH($A$3,TQoL_Indexes!#REF!,0)+$A375,MATCH(AD$3,TQoL_Indexes!$B$8:$AK$8,0)),"")</f>
        <v/>
      </c>
      <c r="AE375" s="86" t="str">
        <f>IFERROR(INDEX(TQoL_Indexes!$B$9:$AK$88,MATCH($A$3,TQoL_Indexes!#REF!,0)+$A375,MATCH(AE$3,TQoL_Indexes!$B$8:$AK$8,0)),"")</f>
        <v/>
      </c>
      <c r="AF375" s="86" t="str">
        <f>IFERROR(INDEX(TQoL_Indexes!$B$9:$AK$88,MATCH($A$3,TQoL_Indexes!#REF!,0)+$A375,MATCH(AF$3,TQoL_Indexes!$B$8:$AK$8,0)),"")</f>
        <v/>
      </c>
      <c r="AG375" s="86" t="str">
        <f>IFERROR(INDEX(TQoL_Indexes!$B$9:$AK$88,MATCH($A$3,TQoL_Indexes!#REF!,0)+$A375,MATCH(AG$3,TQoL_Indexes!$B$8:$AK$8,0)),"")</f>
        <v/>
      </c>
      <c r="AH375" s="86" t="str">
        <f>IFERROR(INDEX(TQoL_Indexes!$B$9:$AK$88,MATCH($A$3,TQoL_Indexes!#REF!,0)+$A375,MATCH(AH$3,TQoL_Indexes!$B$8:$AK$8,0)),"")</f>
        <v/>
      </c>
      <c r="AI375" s="86" t="str">
        <f>IFERROR(INDEX(TQoL_Indexes!$B$9:$AK$88,MATCH($A$3,TQoL_Indexes!#REF!,0)+$A375,MATCH(AI$3,TQoL_Indexes!$B$8:$AK$8,0)),"")</f>
        <v/>
      </c>
      <c r="AJ375" s="86" t="str">
        <f>IFERROR(INDEX(TQoL_Indexes!$B$9:$AK$88,MATCH($A$3,TQoL_Indexes!#REF!,0)+$A375,MATCH(AJ$3,TQoL_Indexes!$B$8:$AK$8,0)),"")</f>
        <v/>
      </c>
      <c r="AK375" s="86" t="str">
        <f>IFERROR(INDEX(TQoL_Indexes!$B$9:$AK$88,MATCH($A$3,TQoL_Indexes!#REF!,0)+$A375,MATCH(AK$3,TQoL_Indexes!$B$8:$AK$8,0)),"")</f>
        <v/>
      </c>
      <c r="AL375" s="86" t="str">
        <f>IFERROR(INDEX(TQoL_Indexes!$B$9:$AK$88,MATCH($A$3,TQoL_Indexes!#REF!,0)+$A375,MATCH(AL$3,TQoL_Indexes!$B$8:$AK$8,0)),"")</f>
        <v/>
      </c>
      <c r="AM375" s="87" t="str">
        <f>IFERROR(INDEX(TQoL_Indexes!$B$9:$AK$88,MATCH($A$3,TQoL_Indexes!#REF!,0)+$A375,MATCH(AM$3,TQoL_Indexes!$B$8:$AK$8,0)),"")</f>
        <v/>
      </c>
    </row>
    <row r="376" spans="1:39">
      <c r="A376" s="58" t="str">
        <f>IFERROR(IF(A375+1&lt;COUNTIF(TQoL_Indexes!#REF!,Aux_Country!$A$3),A375+1,""),"")</f>
        <v/>
      </c>
      <c r="B376" s="121" t="str">
        <f>IFERROR(INDEX(TQoL_Indexes!$B$9:$AK$88,MATCH($A$3,TQoL_Indexes!#REF!,0)+$A376,MATCH(B$3,TQoL_Indexes!$B$8:$AK$8,0)),"")</f>
        <v/>
      </c>
      <c r="C376" s="116" t="str">
        <f>IFERROR(INDEX(TQoL_Indexes!$B$9:$AK$88,MATCH($A$3,TQoL_Indexes!#REF!,0)+$A376,MATCH(C$3,TQoL_Indexes!$B$8:$AK$8,0)),"")</f>
        <v/>
      </c>
      <c r="D376" s="122" t="str">
        <f>IFERROR(INDEX(TQoL_Indexes!$B$9:$AK$88,MATCH($A$3,TQoL_Indexes!#REF!,0)+$A376,MATCH(D$3,TQoL_Indexes!$B$8:$AK$8,0)),"")</f>
        <v/>
      </c>
      <c r="E376" s="86" t="str">
        <f>IFERROR(INDEX(TQoL_Indexes!$B$9:$AK$88,MATCH($A$3,TQoL_Indexes!#REF!,0)+$A376,MATCH(E$3,TQoL_Indexes!$B$8:$AK$8,0)),"")</f>
        <v/>
      </c>
      <c r="F376" s="86" t="str">
        <f>IFERROR(INDEX(TQoL_Indexes!$B$9:$AK$88,MATCH($A$3,TQoL_Indexes!#REF!,0)+$A376,MATCH(F$3,TQoL_Indexes!$B$8:$AK$8,0)),"")</f>
        <v/>
      </c>
      <c r="G376" s="86" t="str">
        <f>IFERROR(INDEX(TQoL_Indexes!$B$9:$AK$88,MATCH($A$3,TQoL_Indexes!#REF!,0)+$A376,MATCH(G$3,TQoL_Indexes!$B$8:$AK$8,0)),"")</f>
        <v/>
      </c>
      <c r="H376" s="86" t="str">
        <f>IFERROR(INDEX(TQoL_Indexes!$B$9:$AK$88,MATCH($A$3,TQoL_Indexes!#REF!,0)+$A376,MATCH(H$3,TQoL_Indexes!$B$8:$AK$8,0)),"")</f>
        <v/>
      </c>
      <c r="I376" s="86" t="str">
        <f>IFERROR(INDEX(TQoL_Indexes!$B$9:$AK$88,MATCH($A$3,TQoL_Indexes!#REF!,0)+$A376,MATCH(I$3,TQoL_Indexes!$B$8:$AK$8,0)),"")</f>
        <v/>
      </c>
      <c r="J376" s="86" t="str">
        <f>IFERROR(INDEX(TQoL_Indexes!$B$9:$AK$88,MATCH($A$3,TQoL_Indexes!#REF!,0)+$A376,MATCH(J$3,TQoL_Indexes!$B$8:$AK$8,0)),"")</f>
        <v/>
      </c>
      <c r="K376" s="86" t="str">
        <f>IFERROR(INDEX(TQoL_Indexes!$B$9:$AK$88,MATCH($A$3,TQoL_Indexes!#REF!,0)+$A376,MATCH(K$3,TQoL_Indexes!$B$8:$AK$8,0)),"")</f>
        <v/>
      </c>
      <c r="L376" s="86" t="str">
        <f>IFERROR(INDEX(TQoL_Indexes!$B$9:$AK$88,MATCH($A$3,TQoL_Indexes!#REF!,0)+$A376,MATCH(L$3,TQoL_Indexes!$B$8:$AK$8,0)),"")</f>
        <v/>
      </c>
      <c r="M376" s="86" t="str">
        <f>IFERROR(INDEX(TQoL_Indexes!$B$9:$AK$88,MATCH($A$3,TQoL_Indexes!#REF!,0)+$A376,MATCH(M$3,TQoL_Indexes!$B$8:$AK$8,0)),"")</f>
        <v/>
      </c>
      <c r="N376" s="86" t="str">
        <f>IFERROR(INDEX(TQoL_Indexes!$B$9:$AK$88,MATCH($A$3,TQoL_Indexes!#REF!,0)+$A376,MATCH(N$3,TQoL_Indexes!$B$8:$AK$8,0)),"")</f>
        <v/>
      </c>
      <c r="O376" s="86" t="str">
        <f>IFERROR(INDEX(TQoL_Indexes!$B$9:$AK$88,MATCH($A$3,TQoL_Indexes!#REF!,0)+$A376,MATCH(O$3,TQoL_Indexes!$B$8:$AK$8,0)),"")</f>
        <v/>
      </c>
      <c r="P376" s="86" t="str">
        <f>IFERROR(INDEX(TQoL_Indexes!$B$9:$AK$88,MATCH($A$3,TQoL_Indexes!#REF!,0)+$A376,MATCH(P$3,TQoL_Indexes!$B$8:$AK$8,0)),"")</f>
        <v/>
      </c>
      <c r="Q376" s="86" t="str">
        <f>IFERROR(INDEX(TQoL_Indexes!$B$9:$AK$88,MATCH($A$3,TQoL_Indexes!#REF!,0)+$A376,MATCH(Q$3,TQoL_Indexes!$B$8:$AK$8,0)),"")</f>
        <v/>
      </c>
      <c r="R376" s="86" t="str">
        <f>IFERROR(INDEX(TQoL_Indexes!$B$9:$AK$88,MATCH($A$3,TQoL_Indexes!#REF!,0)+$A376,MATCH(R$3,TQoL_Indexes!$B$8:$AK$8,0)),"")</f>
        <v/>
      </c>
      <c r="S376" s="86" t="str">
        <f>IFERROR(INDEX(TQoL_Indexes!$B$9:$AK$88,MATCH($A$3,TQoL_Indexes!#REF!,0)+$A376,MATCH(S$3,TQoL_Indexes!$B$8:$AK$8,0)),"")</f>
        <v/>
      </c>
      <c r="T376" s="86" t="str">
        <f>IFERROR(INDEX(TQoL_Indexes!$B$9:$AK$88,MATCH($A$3,TQoL_Indexes!#REF!,0)+$A376,MATCH(T$3,TQoL_Indexes!$B$8:$AK$8,0)),"")</f>
        <v/>
      </c>
      <c r="U376" s="86" t="str">
        <f>IFERROR(INDEX(TQoL_Indexes!$B$9:$AK$88,MATCH($A$3,TQoL_Indexes!#REF!,0)+$A376,MATCH(U$3,TQoL_Indexes!$B$8:$AK$8,0)),"")</f>
        <v/>
      </c>
      <c r="V376" s="86" t="str">
        <f>IFERROR(INDEX(TQoL_Indexes!$B$9:$AK$88,MATCH($A$3,TQoL_Indexes!#REF!,0)+$A376,MATCH(V$3,TQoL_Indexes!$B$8:$AK$8,0)),"")</f>
        <v/>
      </c>
      <c r="W376" s="86" t="str">
        <f>IFERROR(INDEX(TQoL_Indexes!$B$9:$AK$88,MATCH($A$3,TQoL_Indexes!#REF!,0)+$A376,MATCH(W$3,TQoL_Indexes!$B$8:$AK$8,0)),"")</f>
        <v/>
      </c>
      <c r="X376" s="86" t="str">
        <f>IFERROR(INDEX(TQoL_Indexes!$B$9:$AK$88,MATCH($A$3,TQoL_Indexes!#REF!,0)+$A376,MATCH(X$3,TQoL_Indexes!$B$8:$AK$8,0)),"")</f>
        <v/>
      </c>
      <c r="Y376" s="86" t="str">
        <f>IFERROR(INDEX(TQoL_Indexes!$B$9:$AK$88,MATCH($A$3,TQoL_Indexes!#REF!,0)+$A376,MATCH(Y$3,TQoL_Indexes!$B$8:$AK$8,0)),"")</f>
        <v/>
      </c>
      <c r="Z376" s="86" t="str">
        <f>IFERROR(INDEX(TQoL_Indexes!$B$9:$AK$88,MATCH($A$3,TQoL_Indexes!#REF!,0)+$A376,MATCH(Z$3,TQoL_Indexes!$B$8:$AK$8,0)),"")</f>
        <v/>
      </c>
      <c r="AA376" s="86" t="str">
        <f>IFERROR(INDEX(TQoL_Indexes!$B$9:$AK$88,MATCH($A$3,TQoL_Indexes!#REF!,0)+$A376,MATCH(AA$3,TQoL_Indexes!$B$8:$AK$8,0)),"")</f>
        <v/>
      </c>
      <c r="AB376" s="86" t="str">
        <f>IFERROR(INDEX(TQoL_Indexes!$B$9:$AK$88,MATCH($A$3,TQoL_Indexes!#REF!,0)+$A376,MATCH(AB$3,TQoL_Indexes!$B$8:$AK$8,0)),"")</f>
        <v/>
      </c>
      <c r="AC376" s="86" t="str">
        <f>IFERROR(INDEX(TQoL_Indexes!$B$9:$AK$88,MATCH($A$3,TQoL_Indexes!#REF!,0)+$A376,MATCH(AC$3,TQoL_Indexes!$B$8:$AK$8,0)),"")</f>
        <v/>
      </c>
      <c r="AD376" s="86" t="str">
        <f>IFERROR(INDEX(TQoL_Indexes!$B$9:$AK$88,MATCH($A$3,TQoL_Indexes!#REF!,0)+$A376,MATCH(AD$3,TQoL_Indexes!$B$8:$AK$8,0)),"")</f>
        <v/>
      </c>
      <c r="AE376" s="86" t="str">
        <f>IFERROR(INDEX(TQoL_Indexes!$B$9:$AK$88,MATCH($A$3,TQoL_Indexes!#REF!,0)+$A376,MATCH(AE$3,TQoL_Indexes!$B$8:$AK$8,0)),"")</f>
        <v/>
      </c>
      <c r="AF376" s="86" t="str">
        <f>IFERROR(INDEX(TQoL_Indexes!$B$9:$AK$88,MATCH($A$3,TQoL_Indexes!#REF!,0)+$A376,MATCH(AF$3,TQoL_Indexes!$B$8:$AK$8,0)),"")</f>
        <v/>
      </c>
      <c r="AG376" s="86" t="str">
        <f>IFERROR(INDEX(TQoL_Indexes!$B$9:$AK$88,MATCH($A$3,TQoL_Indexes!#REF!,0)+$A376,MATCH(AG$3,TQoL_Indexes!$B$8:$AK$8,0)),"")</f>
        <v/>
      </c>
      <c r="AH376" s="86" t="str">
        <f>IFERROR(INDEX(TQoL_Indexes!$B$9:$AK$88,MATCH($A$3,TQoL_Indexes!#REF!,0)+$A376,MATCH(AH$3,TQoL_Indexes!$B$8:$AK$8,0)),"")</f>
        <v/>
      </c>
      <c r="AI376" s="86" t="str">
        <f>IFERROR(INDEX(TQoL_Indexes!$B$9:$AK$88,MATCH($A$3,TQoL_Indexes!#REF!,0)+$A376,MATCH(AI$3,TQoL_Indexes!$B$8:$AK$8,0)),"")</f>
        <v/>
      </c>
      <c r="AJ376" s="86" t="str">
        <f>IFERROR(INDEX(TQoL_Indexes!$B$9:$AK$88,MATCH($A$3,TQoL_Indexes!#REF!,0)+$A376,MATCH(AJ$3,TQoL_Indexes!$B$8:$AK$8,0)),"")</f>
        <v/>
      </c>
      <c r="AK376" s="86" t="str">
        <f>IFERROR(INDEX(TQoL_Indexes!$B$9:$AK$88,MATCH($A$3,TQoL_Indexes!#REF!,0)+$A376,MATCH(AK$3,TQoL_Indexes!$B$8:$AK$8,0)),"")</f>
        <v/>
      </c>
      <c r="AL376" s="86" t="str">
        <f>IFERROR(INDEX(TQoL_Indexes!$B$9:$AK$88,MATCH($A$3,TQoL_Indexes!#REF!,0)+$A376,MATCH(AL$3,TQoL_Indexes!$B$8:$AK$8,0)),"")</f>
        <v/>
      </c>
      <c r="AM376" s="87" t="str">
        <f>IFERROR(INDEX(TQoL_Indexes!$B$9:$AK$88,MATCH($A$3,TQoL_Indexes!#REF!,0)+$A376,MATCH(AM$3,TQoL_Indexes!$B$8:$AK$8,0)),"")</f>
        <v/>
      </c>
    </row>
    <row r="377" spans="1:39">
      <c r="A377" s="58" t="str">
        <f>IFERROR(IF(A376+1&lt;COUNTIF(TQoL_Indexes!#REF!,Aux_Country!$A$3),A376+1,""),"")</f>
        <v/>
      </c>
      <c r="B377" s="121" t="str">
        <f>IFERROR(INDEX(TQoL_Indexes!$B$9:$AK$88,MATCH($A$3,TQoL_Indexes!#REF!,0)+$A377,MATCH(B$3,TQoL_Indexes!$B$8:$AK$8,0)),"")</f>
        <v/>
      </c>
      <c r="C377" s="116" t="str">
        <f>IFERROR(INDEX(TQoL_Indexes!$B$9:$AK$88,MATCH($A$3,TQoL_Indexes!#REF!,0)+$A377,MATCH(C$3,TQoL_Indexes!$B$8:$AK$8,0)),"")</f>
        <v/>
      </c>
      <c r="D377" s="122" t="str">
        <f>IFERROR(INDEX(TQoL_Indexes!$B$9:$AK$88,MATCH($A$3,TQoL_Indexes!#REF!,0)+$A377,MATCH(D$3,TQoL_Indexes!$B$8:$AK$8,0)),"")</f>
        <v/>
      </c>
      <c r="E377" s="86" t="str">
        <f>IFERROR(INDEX(TQoL_Indexes!$B$9:$AK$88,MATCH($A$3,TQoL_Indexes!#REF!,0)+$A377,MATCH(E$3,TQoL_Indexes!$B$8:$AK$8,0)),"")</f>
        <v/>
      </c>
      <c r="F377" s="86" t="str">
        <f>IFERROR(INDEX(TQoL_Indexes!$B$9:$AK$88,MATCH($A$3,TQoL_Indexes!#REF!,0)+$A377,MATCH(F$3,TQoL_Indexes!$B$8:$AK$8,0)),"")</f>
        <v/>
      </c>
      <c r="G377" s="86" t="str">
        <f>IFERROR(INDEX(TQoL_Indexes!$B$9:$AK$88,MATCH($A$3,TQoL_Indexes!#REF!,0)+$A377,MATCH(G$3,TQoL_Indexes!$B$8:$AK$8,0)),"")</f>
        <v/>
      </c>
      <c r="H377" s="86" t="str">
        <f>IFERROR(INDEX(TQoL_Indexes!$B$9:$AK$88,MATCH($A$3,TQoL_Indexes!#REF!,0)+$A377,MATCH(H$3,TQoL_Indexes!$B$8:$AK$8,0)),"")</f>
        <v/>
      </c>
      <c r="I377" s="86" t="str">
        <f>IFERROR(INDEX(TQoL_Indexes!$B$9:$AK$88,MATCH($A$3,TQoL_Indexes!#REF!,0)+$A377,MATCH(I$3,TQoL_Indexes!$B$8:$AK$8,0)),"")</f>
        <v/>
      </c>
      <c r="J377" s="86" t="str">
        <f>IFERROR(INDEX(TQoL_Indexes!$B$9:$AK$88,MATCH($A$3,TQoL_Indexes!#REF!,0)+$A377,MATCH(J$3,TQoL_Indexes!$B$8:$AK$8,0)),"")</f>
        <v/>
      </c>
      <c r="K377" s="86" t="str">
        <f>IFERROR(INDEX(TQoL_Indexes!$B$9:$AK$88,MATCH($A$3,TQoL_Indexes!#REF!,0)+$A377,MATCH(K$3,TQoL_Indexes!$B$8:$AK$8,0)),"")</f>
        <v/>
      </c>
      <c r="L377" s="86" t="str">
        <f>IFERROR(INDEX(TQoL_Indexes!$B$9:$AK$88,MATCH($A$3,TQoL_Indexes!#REF!,0)+$A377,MATCH(L$3,TQoL_Indexes!$B$8:$AK$8,0)),"")</f>
        <v/>
      </c>
      <c r="M377" s="86" t="str">
        <f>IFERROR(INDEX(TQoL_Indexes!$B$9:$AK$88,MATCH($A$3,TQoL_Indexes!#REF!,0)+$A377,MATCH(M$3,TQoL_Indexes!$B$8:$AK$8,0)),"")</f>
        <v/>
      </c>
      <c r="N377" s="86" t="str">
        <f>IFERROR(INDEX(TQoL_Indexes!$B$9:$AK$88,MATCH($A$3,TQoL_Indexes!#REF!,0)+$A377,MATCH(N$3,TQoL_Indexes!$B$8:$AK$8,0)),"")</f>
        <v/>
      </c>
      <c r="O377" s="86" t="str">
        <f>IFERROR(INDEX(TQoL_Indexes!$B$9:$AK$88,MATCH($A$3,TQoL_Indexes!#REF!,0)+$A377,MATCH(O$3,TQoL_Indexes!$B$8:$AK$8,0)),"")</f>
        <v/>
      </c>
      <c r="P377" s="86" t="str">
        <f>IFERROR(INDEX(TQoL_Indexes!$B$9:$AK$88,MATCH($A$3,TQoL_Indexes!#REF!,0)+$A377,MATCH(P$3,TQoL_Indexes!$B$8:$AK$8,0)),"")</f>
        <v/>
      </c>
      <c r="Q377" s="86" t="str">
        <f>IFERROR(INDEX(TQoL_Indexes!$B$9:$AK$88,MATCH($A$3,TQoL_Indexes!#REF!,0)+$A377,MATCH(Q$3,TQoL_Indexes!$B$8:$AK$8,0)),"")</f>
        <v/>
      </c>
      <c r="R377" s="86" t="str">
        <f>IFERROR(INDEX(TQoL_Indexes!$B$9:$AK$88,MATCH($A$3,TQoL_Indexes!#REF!,0)+$A377,MATCH(R$3,TQoL_Indexes!$B$8:$AK$8,0)),"")</f>
        <v/>
      </c>
      <c r="S377" s="86" t="str">
        <f>IFERROR(INDEX(TQoL_Indexes!$B$9:$AK$88,MATCH($A$3,TQoL_Indexes!#REF!,0)+$A377,MATCH(S$3,TQoL_Indexes!$B$8:$AK$8,0)),"")</f>
        <v/>
      </c>
      <c r="T377" s="86" t="str">
        <f>IFERROR(INDEX(TQoL_Indexes!$B$9:$AK$88,MATCH($A$3,TQoL_Indexes!#REF!,0)+$A377,MATCH(T$3,TQoL_Indexes!$B$8:$AK$8,0)),"")</f>
        <v/>
      </c>
      <c r="U377" s="86" t="str">
        <f>IFERROR(INDEX(TQoL_Indexes!$B$9:$AK$88,MATCH($A$3,TQoL_Indexes!#REF!,0)+$A377,MATCH(U$3,TQoL_Indexes!$B$8:$AK$8,0)),"")</f>
        <v/>
      </c>
      <c r="V377" s="86" t="str">
        <f>IFERROR(INDEX(TQoL_Indexes!$B$9:$AK$88,MATCH($A$3,TQoL_Indexes!#REF!,0)+$A377,MATCH(V$3,TQoL_Indexes!$B$8:$AK$8,0)),"")</f>
        <v/>
      </c>
      <c r="W377" s="86" t="str">
        <f>IFERROR(INDEX(TQoL_Indexes!$B$9:$AK$88,MATCH($A$3,TQoL_Indexes!#REF!,0)+$A377,MATCH(W$3,TQoL_Indexes!$B$8:$AK$8,0)),"")</f>
        <v/>
      </c>
      <c r="X377" s="86" t="str">
        <f>IFERROR(INDEX(TQoL_Indexes!$B$9:$AK$88,MATCH($A$3,TQoL_Indexes!#REF!,0)+$A377,MATCH(X$3,TQoL_Indexes!$B$8:$AK$8,0)),"")</f>
        <v/>
      </c>
      <c r="Y377" s="86" t="str">
        <f>IFERROR(INDEX(TQoL_Indexes!$B$9:$AK$88,MATCH($A$3,TQoL_Indexes!#REF!,0)+$A377,MATCH(Y$3,TQoL_Indexes!$B$8:$AK$8,0)),"")</f>
        <v/>
      </c>
      <c r="Z377" s="86" t="str">
        <f>IFERROR(INDEX(TQoL_Indexes!$B$9:$AK$88,MATCH($A$3,TQoL_Indexes!#REF!,0)+$A377,MATCH(Z$3,TQoL_Indexes!$B$8:$AK$8,0)),"")</f>
        <v/>
      </c>
      <c r="AA377" s="86" t="str">
        <f>IFERROR(INDEX(TQoL_Indexes!$B$9:$AK$88,MATCH($A$3,TQoL_Indexes!#REF!,0)+$A377,MATCH(AA$3,TQoL_Indexes!$B$8:$AK$8,0)),"")</f>
        <v/>
      </c>
      <c r="AB377" s="86" t="str">
        <f>IFERROR(INDEX(TQoL_Indexes!$B$9:$AK$88,MATCH($A$3,TQoL_Indexes!#REF!,0)+$A377,MATCH(AB$3,TQoL_Indexes!$B$8:$AK$8,0)),"")</f>
        <v/>
      </c>
      <c r="AC377" s="86" t="str">
        <f>IFERROR(INDEX(TQoL_Indexes!$B$9:$AK$88,MATCH($A$3,TQoL_Indexes!#REF!,0)+$A377,MATCH(AC$3,TQoL_Indexes!$B$8:$AK$8,0)),"")</f>
        <v/>
      </c>
      <c r="AD377" s="86" t="str">
        <f>IFERROR(INDEX(TQoL_Indexes!$B$9:$AK$88,MATCH($A$3,TQoL_Indexes!#REF!,0)+$A377,MATCH(AD$3,TQoL_Indexes!$B$8:$AK$8,0)),"")</f>
        <v/>
      </c>
      <c r="AE377" s="86" t="str">
        <f>IFERROR(INDEX(TQoL_Indexes!$B$9:$AK$88,MATCH($A$3,TQoL_Indexes!#REF!,0)+$A377,MATCH(AE$3,TQoL_Indexes!$B$8:$AK$8,0)),"")</f>
        <v/>
      </c>
      <c r="AF377" s="86" t="str">
        <f>IFERROR(INDEX(TQoL_Indexes!$B$9:$AK$88,MATCH($A$3,TQoL_Indexes!#REF!,0)+$A377,MATCH(AF$3,TQoL_Indexes!$B$8:$AK$8,0)),"")</f>
        <v/>
      </c>
      <c r="AG377" s="86" t="str">
        <f>IFERROR(INDEX(TQoL_Indexes!$B$9:$AK$88,MATCH($A$3,TQoL_Indexes!#REF!,0)+$A377,MATCH(AG$3,TQoL_Indexes!$B$8:$AK$8,0)),"")</f>
        <v/>
      </c>
      <c r="AH377" s="86" t="str">
        <f>IFERROR(INDEX(TQoL_Indexes!$B$9:$AK$88,MATCH($A$3,TQoL_Indexes!#REF!,0)+$A377,MATCH(AH$3,TQoL_Indexes!$B$8:$AK$8,0)),"")</f>
        <v/>
      </c>
      <c r="AI377" s="86" t="str">
        <f>IFERROR(INDEX(TQoL_Indexes!$B$9:$AK$88,MATCH($A$3,TQoL_Indexes!#REF!,0)+$A377,MATCH(AI$3,TQoL_Indexes!$B$8:$AK$8,0)),"")</f>
        <v/>
      </c>
      <c r="AJ377" s="86" t="str">
        <f>IFERROR(INDEX(TQoL_Indexes!$B$9:$AK$88,MATCH($A$3,TQoL_Indexes!#REF!,0)+$A377,MATCH(AJ$3,TQoL_Indexes!$B$8:$AK$8,0)),"")</f>
        <v/>
      </c>
      <c r="AK377" s="86" t="str">
        <f>IFERROR(INDEX(TQoL_Indexes!$B$9:$AK$88,MATCH($A$3,TQoL_Indexes!#REF!,0)+$A377,MATCH(AK$3,TQoL_Indexes!$B$8:$AK$8,0)),"")</f>
        <v/>
      </c>
      <c r="AL377" s="86" t="str">
        <f>IFERROR(INDEX(TQoL_Indexes!$B$9:$AK$88,MATCH($A$3,TQoL_Indexes!#REF!,0)+$A377,MATCH(AL$3,TQoL_Indexes!$B$8:$AK$8,0)),"")</f>
        <v/>
      </c>
      <c r="AM377" s="87" t="str">
        <f>IFERROR(INDEX(TQoL_Indexes!$B$9:$AK$88,MATCH($A$3,TQoL_Indexes!#REF!,0)+$A377,MATCH(AM$3,TQoL_Indexes!$B$8:$AK$8,0)),"")</f>
        <v/>
      </c>
    </row>
    <row r="378" spans="1:39">
      <c r="A378" s="58" t="str">
        <f>IFERROR(IF(A377+1&lt;COUNTIF(TQoL_Indexes!#REF!,Aux_Country!$A$3),A377+1,""),"")</f>
        <v/>
      </c>
      <c r="B378" s="121" t="str">
        <f>IFERROR(INDEX(TQoL_Indexes!$B$9:$AK$88,MATCH($A$3,TQoL_Indexes!#REF!,0)+$A378,MATCH(B$3,TQoL_Indexes!$B$8:$AK$8,0)),"")</f>
        <v/>
      </c>
      <c r="C378" s="116" t="str">
        <f>IFERROR(INDEX(TQoL_Indexes!$B$9:$AK$88,MATCH($A$3,TQoL_Indexes!#REF!,0)+$A378,MATCH(C$3,TQoL_Indexes!$B$8:$AK$8,0)),"")</f>
        <v/>
      </c>
      <c r="D378" s="122" t="str">
        <f>IFERROR(INDEX(TQoL_Indexes!$B$9:$AK$88,MATCH($A$3,TQoL_Indexes!#REF!,0)+$A378,MATCH(D$3,TQoL_Indexes!$B$8:$AK$8,0)),"")</f>
        <v/>
      </c>
      <c r="E378" s="86" t="str">
        <f>IFERROR(INDEX(TQoL_Indexes!$B$9:$AK$88,MATCH($A$3,TQoL_Indexes!#REF!,0)+$A378,MATCH(E$3,TQoL_Indexes!$B$8:$AK$8,0)),"")</f>
        <v/>
      </c>
      <c r="F378" s="86" t="str">
        <f>IFERROR(INDEX(TQoL_Indexes!$B$9:$AK$88,MATCH($A$3,TQoL_Indexes!#REF!,0)+$A378,MATCH(F$3,TQoL_Indexes!$B$8:$AK$8,0)),"")</f>
        <v/>
      </c>
      <c r="G378" s="86" t="str">
        <f>IFERROR(INDEX(TQoL_Indexes!$B$9:$AK$88,MATCH($A$3,TQoL_Indexes!#REF!,0)+$A378,MATCH(G$3,TQoL_Indexes!$B$8:$AK$8,0)),"")</f>
        <v/>
      </c>
      <c r="H378" s="86" t="str">
        <f>IFERROR(INDEX(TQoL_Indexes!$B$9:$AK$88,MATCH($A$3,TQoL_Indexes!#REF!,0)+$A378,MATCH(H$3,TQoL_Indexes!$B$8:$AK$8,0)),"")</f>
        <v/>
      </c>
      <c r="I378" s="86" t="str">
        <f>IFERROR(INDEX(TQoL_Indexes!$B$9:$AK$88,MATCH($A$3,TQoL_Indexes!#REF!,0)+$A378,MATCH(I$3,TQoL_Indexes!$B$8:$AK$8,0)),"")</f>
        <v/>
      </c>
      <c r="J378" s="86" t="str">
        <f>IFERROR(INDEX(TQoL_Indexes!$B$9:$AK$88,MATCH($A$3,TQoL_Indexes!#REF!,0)+$A378,MATCH(J$3,TQoL_Indexes!$B$8:$AK$8,0)),"")</f>
        <v/>
      </c>
      <c r="K378" s="86" t="str">
        <f>IFERROR(INDEX(TQoL_Indexes!$B$9:$AK$88,MATCH($A$3,TQoL_Indexes!#REF!,0)+$A378,MATCH(K$3,TQoL_Indexes!$B$8:$AK$8,0)),"")</f>
        <v/>
      </c>
      <c r="L378" s="86" t="str">
        <f>IFERROR(INDEX(TQoL_Indexes!$B$9:$AK$88,MATCH($A$3,TQoL_Indexes!#REF!,0)+$A378,MATCH(L$3,TQoL_Indexes!$B$8:$AK$8,0)),"")</f>
        <v/>
      </c>
      <c r="M378" s="86" t="str">
        <f>IFERROR(INDEX(TQoL_Indexes!$B$9:$AK$88,MATCH($A$3,TQoL_Indexes!#REF!,0)+$A378,MATCH(M$3,TQoL_Indexes!$B$8:$AK$8,0)),"")</f>
        <v/>
      </c>
      <c r="N378" s="86" t="str">
        <f>IFERROR(INDEX(TQoL_Indexes!$B$9:$AK$88,MATCH($A$3,TQoL_Indexes!#REF!,0)+$A378,MATCH(N$3,TQoL_Indexes!$B$8:$AK$8,0)),"")</f>
        <v/>
      </c>
      <c r="O378" s="86" t="str">
        <f>IFERROR(INDEX(TQoL_Indexes!$B$9:$AK$88,MATCH($A$3,TQoL_Indexes!#REF!,0)+$A378,MATCH(O$3,TQoL_Indexes!$B$8:$AK$8,0)),"")</f>
        <v/>
      </c>
      <c r="P378" s="86" t="str">
        <f>IFERROR(INDEX(TQoL_Indexes!$B$9:$AK$88,MATCH($A$3,TQoL_Indexes!#REF!,0)+$A378,MATCH(P$3,TQoL_Indexes!$B$8:$AK$8,0)),"")</f>
        <v/>
      </c>
      <c r="Q378" s="86" t="str">
        <f>IFERROR(INDEX(TQoL_Indexes!$B$9:$AK$88,MATCH($A$3,TQoL_Indexes!#REF!,0)+$A378,MATCH(Q$3,TQoL_Indexes!$B$8:$AK$8,0)),"")</f>
        <v/>
      </c>
      <c r="R378" s="86" t="str">
        <f>IFERROR(INDEX(TQoL_Indexes!$B$9:$AK$88,MATCH($A$3,TQoL_Indexes!#REF!,0)+$A378,MATCH(R$3,TQoL_Indexes!$B$8:$AK$8,0)),"")</f>
        <v/>
      </c>
      <c r="S378" s="86" t="str">
        <f>IFERROR(INDEX(TQoL_Indexes!$B$9:$AK$88,MATCH($A$3,TQoL_Indexes!#REF!,0)+$A378,MATCH(S$3,TQoL_Indexes!$B$8:$AK$8,0)),"")</f>
        <v/>
      </c>
      <c r="T378" s="86" t="str">
        <f>IFERROR(INDEX(TQoL_Indexes!$B$9:$AK$88,MATCH($A$3,TQoL_Indexes!#REF!,0)+$A378,MATCH(T$3,TQoL_Indexes!$B$8:$AK$8,0)),"")</f>
        <v/>
      </c>
      <c r="U378" s="86" t="str">
        <f>IFERROR(INDEX(TQoL_Indexes!$B$9:$AK$88,MATCH($A$3,TQoL_Indexes!#REF!,0)+$A378,MATCH(U$3,TQoL_Indexes!$B$8:$AK$8,0)),"")</f>
        <v/>
      </c>
      <c r="V378" s="86" t="str">
        <f>IFERROR(INDEX(TQoL_Indexes!$B$9:$AK$88,MATCH($A$3,TQoL_Indexes!#REF!,0)+$A378,MATCH(V$3,TQoL_Indexes!$B$8:$AK$8,0)),"")</f>
        <v/>
      </c>
      <c r="W378" s="86" t="str">
        <f>IFERROR(INDEX(TQoL_Indexes!$B$9:$AK$88,MATCH($A$3,TQoL_Indexes!#REF!,0)+$A378,MATCH(W$3,TQoL_Indexes!$B$8:$AK$8,0)),"")</f>
        <v/>
      </c>
      <c r="X378" s="86" t="str">
        <f>IFERROR(INDEX(TQoL_Indexes!$B$9:$AK$88,MATCH($A$3,TQoL_Indexes!#REF!,0)+$A378,MATCH(X$3,TQoL_Indexes!$B$8:$AK$8,0)),"")</f>
        <v/>
      </c>
      <c r="Y378" s="86" t="str">
        <f>IFERROR(INDEX(TQoL_Indexes!$B$9:$AK$88,MATCH($A$3,TQoL_Indexes!#REF!,0)+$A378,MATCH(Y$3,TQoL_Indexes!$B$8:$AK$8,0)),"")</f>
        <v/>
      </c>
      <c r="Z378" s="86" t="str">
        <f>IFERROR(INDEX(TQoL_Indexes!$B$9:$AK$88,MATCH($A$3,TQoL_Indexes!#REF!,0)+$A378,MATCH(Z$3,TQoL_Indexes!$B$8:$AK$8,0)),"")</f>
        <v/>
      </c>
      <c r="AA378" s="86" t="str">
        <f>IFERROR(INDEX(TQoL_Indexes!$B$9:$AK$88,MATCH($A$3,TQoL_Indexes!#REF!,0)+$A378,MATCH(AA$3,TQoL_Indexes!$B$8:$AK$8,0)),"")</f>
        <v/>
      </c>
      <c r="AB378" s="86" t="str">
        <f>IFERROR(INDEX(TQoL_Indexes!$B$9:$AK$88,MATCH($A$3,TQoL_Indexes!#REF!,0)+$A378,MATCH(AB$3,TQoL_Indexes!$B$8:$AK$8,0)),"")</f>
        <v/>
      </c>
      <c r="AC378" s="86" t="str">
        <f>IFERROR(INDEX(TQoL_Indexes!$B$9:$AK$88,MATCH($A$3,TQoL_Indexes!#REF!,0)+$A378,MATCH(AC$3,TQoL_Indexes!$B$8:$AK$8,0)),"")</f>
        <v/>
      </c>
      <c r="AD378" s="86" t="str">
        <f>IFERROR(INDEX(TQoL_Indexes!$B$9:$AK$88,MATCH($A$3,TQoL_Indexes!#REF!,0)+$A378,MATCH(AD$3,TQoL_Indexes!$B$8:$AK$8,0)),"")</f>
        <v/>
      </c>
      <c r="AE378" s="86" t="str">
        <f>IFERROR(INDEX(TQoL_Indexes!$B$9:$AK$88,MATCH($A$3,TQoL_Indexes!#REF!,0)+$A378,MATCH(AE$3,TQoL_Indexes!$B$8:$AK$8,0)),"")</f>
        <v/>
      </c>
      <c r="AF378" s="86" t="str">
        <f>IFERROR(INDEX(TQoL_Indexes!$B$9:$AK$88,MATCH($A$3,TQoL_Indexes!#REF!,0)+$A378,MATCH(AF$3,TQoL_Indexes!$B$8:$AK$8,0)),"")</f>
        <v/>
      </c>
      <c r="AG378" s="86" t="str">
        <f>IFERROR(INDEX(TQoL_Indexes!$B$9:$AK$88,MATCH($A$3,TQoL_Indexes!#REF!,0)+$A378,MATCH(AG$3,TQoL_Indexes!$B$8:$AK$8,0)),"")</f>
        <v/>
      </c>
      <c r="AH378" s="86" t="str">
        <f>IFERROR(INDEX(TQoL_Indexes!$B$9:$AK$88,MATCH($A$3,TQoL_Indexes!#REF!,0)+$A378,MATCH(AH$3,TQoL_Indexes!$B$8:$AK$8,0)),"")</f>
        <v/>
      </c>
      <c r="AI378" s="86" t="str">
        <f>IFERROR(INDEX(TQoL_Indexes!$B$9:$AK$88,MATCH($A$3,TQoL_Indexes!#REF!,0)+$A378,MATCH(AI$3,TQoL_Indexes!$B$8:$AK$8,0)),"")</f>
        <v/>
      </c>
      <c r="AJ378" s="86" t="str">
        <f>IFERROR(INDEX(TQoL_Indexes!$B$9:$AK$88,MATCH($A$3,TQoL_Indexes!#REF!,0)+$A378,MATCH(AJ$3,TQoL_Indexes!$B$8:$AK$8,0)),"")</f>
        <v/>
      </c>
      <c r="AK378" s="86" t="str">
        <f>IFERROR(INDEX(TQoL_Indexes!$B$9:$AK$88,MATCH($A$3,TQoL_Indexes!#REF!,0)+$A378,MATCH(AK$3,TQoL_Indexes!$B$8:$AK$8,0)),"")</f>
        <v/>
      </c>
      <c r="AL378" s="86" t="str">
        <f>IFERROR(INDEX(TQoL_Indexes!$B$9:$AK$88,MATCH($A$3,TQoL_Indexes!#REF!,0)+$A378,MATCH(AL$3,TQoL_Indexes!$B$8:$AK$8,0)),"")</f>
        <v/>
      </c>
      <c r="AM378" s="87" t="str">
        <f>IFERROR(INDEX(TQoL_Indexes!$B$9:$AK$88,MATCH($A$3,TQoL_Indexes!#REF!,0)+$A378,MATCH(AM$3,TQoL_Indexes!$B$8:$AK$8,0)),"")</f>
        <v/>
      </c>
    </row>
    <row r="379" spans="1:39">
      <c r="A379" s="58" t="str">
        <f>IFERROR(IF(A378+1&lt;COUNTIF(TQoL_Indexes!#REF!,Aux_Country!$A$3),A378+1,""),"")</f>
        <v/>
      </c>
      <c r="B379" s="121" t="str">
        <f>IFERROR(INDEX(TQoL_Indexes!$B$9:$AK$88,MATCH($A$3,TQoL_Indexes!#REF!,0)+$A379,MATCH(B$3,TQoL_Indexes!$B$8:$AK$8,0)),"")</f>
        <v/>
      </c>
      <c r="C379" s="116" t="str">
        <f>IFERROR(INDEX(TQoL_Indexes!$B$9:$AK$88,MATCH($A$3,TQoL_Indexes!#REF!,0)+$A379,MATCH(C$3,TQoL_Indexes!$B$8:$AK$8,0)),"")</f>
        <v/>
      </c>
      <c r="D379" s="122" t="str">
        <f>IFERROR(INDEX(TQoL_Indexes!$B$9:$AK$88,MATCH($A$3,TQoL_Indexes!#REF!,0)+$A379,MATCH(D$3,TQoL_Indexes!$B$8:$AK$8,0)),"")</f>
        <v/>
      </c>
      <c r="E379" s="86" t="str">
        <f>IFERROR(INDEX(TQoL_Indexes!$B$9:$AK$88,MATCH($A$3,TQoL_Indexes!#REF!,0)+$A379,MATCH(E$3,TQoL_Indexes!$B$8:$AK$8,0)),"")</f>
        <v/>
      </c>
      <c r="F379" s="86" t="str">
        <f>IFERROR(INDEX(TQoL_Indexes!$B$9:$AK$88,MATCH($A$3,TQoL_Indexes!#REF!,0)+$A379,MATCH(F$3,TQoL_Indexes!$B$8:$AK$8,0)),"")</f>
        <v/>
      </c>
      <c r="G379" s="86" t="str">
        <f>IFERROR(INDEX(TQoL_Indexes!$B$9:$AK$88,MATCH($A$3,TQoL_Indexes!#REF!,0)+$A379,MATCH(G$3,TQoL_Indexes!$B$8:$AK$8,0)),"")</f>
        <v/>
      </c>
      <c r="H379" s="86" t="str">
        <f>IFERROR(INDEX(TQoL_Indexes!$B$9:$AK$88,MATCH($A$3,TQoL_Indexes!#REF!,0)+$A379,MATCH(H$3,TQoL_Indexes!$B$8:$AK$8,0)),"")</f>
        <v/>
      </c>
      <c r="I379" s="86" t="str">
        <f>IFERROR(INDEX(TQoL_Indexes!$B$9:$AK$88,MATCH($A$3,TQoL_Indexes!#REF!,0)+$A379,MATCH(I$3,TQoL_Indexes!$B$8:$AK$8,0)),"")</f>
        <v/>
      </c>
      <c r="J379" s="86" t="str">
        <f>IFERROR(INDEX(TQoL_Indexes!$B$9:$AK$88,MATCH($A$3,TQoL_Indexes!#REF!,0)+$A379,MATCH(J$3,TQoL_Indexes!$B$8:$AK$8,0)),"")</f>
        <v/>
      </c>
      <c r="K379" s="86" t="str">
        <f>IFERROR(INDEX(TQoL_Indexes!$B$9:$AK$88,MATCH($A$3,TQoL_Indexes!#REF!,0)+$A379,MATCH(K$3,TQoL_Indexes!$B$8:$AK$8,0)),"")</f>
        <v/>
      </c>
      <c r="L379" s="86" t="str">
        <f>IFERROR(INDEX(TQoL_Indexes!$B$9:$AK$88,MATCH($A$3,TQoL_Indexes!#REF!,0)+$A379,MATCH(L$3,TQoL_Indexes!$B$8:$AK$8,0)),"")</f>
        <v/>
      </c>
      <c r="M379" s="86" t="str">
        <f>IFERROR(INDEX(TQoL_Indexes!$B$9:$AK$88,MATCH($A$3,TQoL_Indexes!#REF!,0)+$A379,MATCH(M$3,TQoL_Indexes!$B$8:$AK$8,0)),"")</f>
        <v/>
      </c>
      <c r="N379" s="86" t="str">
        <f>IFERROR(INDEX(TQoL_Indexes!$B$9:$AK$88,MATCH($A$3,TQoL_Indexes!#REF!,0)+$A379,MATCH(N$3,TQoL_Indexes!$B$8:$AK$8,0)),"")</f>
        <v/>
      </c>
      <c r="O379" s="86" t="str">
        <f>IFERROR(INDEX(TQoL_Indexes!$B$9:$AK$88,MATCH($A$3,TQoL_Indexes!#REF!,0)+$A379,MATCH(O$3,TQoL_Indexes!$B$8:$AK$8,0)),"")</f>
        <v/>
      </c>
      <c r="P379" s="86" t="str">
        <f>IFERROR(INDEX(TQoL_Indexes!$B$9:$AK$88,MATCH($A$3,TQoL_Indexes!#REF!,0)+$A379,MATCH(P$3,TQoL_Indexes!$B$8:$AK$8,0)),"")</f>
        <v/>
      </c>
      <c r="Q379" s="86" t="str">
        <f>IFERROR(INDEX(TQoL_Indexes!$B$9:$AK$88,MATCH($A$3,TQoL_Indexes!#REF!,0)+$A379,MATCH(Q$3,TQoL_Indexes!$B$8:$AK$8,0)),"")</f>
        <v/>
      </c>
      <c r="R379" s="86" t="str">
        <f>IFERROR(INDEX(TQoL_Indexes!$B$9:$AK$88,MATCH($A$3,TQoL_Indexes!#REF!,0)+$A379,MATCH(R$3,TQoL_Indexes!$B$8:$AK$8,0)),"")</f>
        <v/>
      </c>
      <c r="S379" s="86" t="str">
        <f>IFERROR(INDEX(TQoL_Indexes!$B$9:$AK$88,MATCH($A$3,TQoL_Indexes!#REF!,0)+$A379,MATCH(S$3,TQoL_Indexes!$B$8:$AK$8,0)),"")</f>
        <v/>
      </c>
      <c r="T379" s="86" t="str">
        <f>IFERROR(INDEX(TQoL_Indexes!$B$9:$AK$88,MATCH($A$3,TQoL_Indexes!#REF!,0)+$A379,MATCH(T$3,TQoL_Indexes!$B$8:$AK$8,0)),"")</f>
        <v/>
      </c>
      <c r="U379" s="86" t="str">
        <f>IFERROR(INDEX(TQoL_Indexes!$B$9:$AK$88,MATCH($A$3,TQoL_Indexes!#REF!,0)+$A379,MATCH(U$3,TQoL_Indexes!$B$8:$AK$8,0)),"")</f>
        <v/>
      </c>
      <c r="V379" s="86" t="str">
        <f>IFERROR(INDEX(TQoL_Indexes!$B$9:$AK$88,MATCH($A$3,TQoL_Indexes!#REF!,0)+$A379,MATCH(V$3,TQoL_Indexes!$B$8:$AK$8,0)),"")</f>
        <v/>
      </c>
      <c r="W379" s="86" t="str">
        <f>IFERROR(INDEX(TQoL_Indexes!$B$9:$AK$88,MATCH($A$3,TQoL_Indexes!#REF!,0)+$A379,MATCH(W$3,TQoL_Indexes!$B$8:$AK$8,0)),"")</f>
        <v/>
      </c>
      <c r="X379" s="86" t="str">
        <f>IFERROR(INDEX(TQoL_Indexes!$B$9:$AK$88,MATCH($A$3,TQoL_Indexes!#REF!,0)+$A379,MATCH(X$3,TQoL_Indexes!$B$8:$AK$8,0)),"")</f>
        <v/>
      </c>
      <c r="Y379" s="86" t="str">
        <f>IFERROR(INDEX(TQoL_Indexes!$B$9:$AK$88,MATCH($A$3,TQoL_Indexes!#REF!,0)+$A379,MATCH(Y$3,TQoL_Indexes!$B$8:$AK$8,0)),"")</f>
        <v/>
      </c>
      <c r="Z379" s="86" t="str">
        <f>IFERROR(INDEX(TQoL_Indexes!$B$9:$AK$88,MATCH($A$3,TQoL_Indexes!#REF!,0)+$A379,MATCH(Z$3,TQoL_Indexes!$B$8:$AK$8,0)),"")</f>
        <v/>
      </c>
      <c r="AA379" s="86" t="str">
        <f>IFERROR(INDEX(TQoL_Indexes!$B$9:$AK$88,MATCH($A$3,TQoL_Indexes!#REF!,0)+$A379,MATCH(AA$3,TQoL_Indexes!$B$8:$AK$8,0)),"")</f>
        <v/>
      </c>
      <c r="AB379" s="86" t="str">
        <f>IFERROR(INDEX(TQoL_Indexes!$B$9:$AK$88,MATCH($A$3,TQoL_Indexes!#REF!,0)+$A379,MATCH(AB$3,TQoL_Indexes!$B$8:$AK$8,0)),"")</f>
        <v/>
      </c>
      <c r="AC379" s="86" t="str">
        <f>IFERROR(INDEX(TQoL_Indexes!$B$9:$AK$88,MATCH($A$3,TQoL_Indexes!#REF!,0)+$A379,MATCH(AC$3,TQoL_Indexes!$B$8:$AK$8,0)),"")</f>
        <v/>
      </c>
      <c r="AD379" s="86" t="str">
        <f>IFERROR(INDEX(TQoL_Indexes!$B$9:$AK$88,MATCH($A$3,TQoL_Indexes!#REF!,0)+$A379,MATCH(AD$3,TQoL_Indexes!$B$8:$AK$8,0)),"")</f>
        <v/>
      </c>
      <c r="AE379" s="86" t="str">
        <f>IFERROR(INDEX(TQoL_Indexes!$B$9:$AK$88,MATCH($A$3,TQoL_Indexes!#REF!,0)+$A379,MATCH(AE$3,TQoL_Indexes!$B$8:$AK$8,0)),"")</f>
        <v/>
      </c>
      <c r="AF379" s="86" t="str">
        <f>IFERROR(INDEX(TQoL_Indexes!$B$9:$AK$88,MATCH($A$3,TQoL_Indexes!#REF!,0)+$A379,MATCH(AF$3,TQoL_Indexes!$B$8:$AK$8,0)),"")</f>
        <v/>
      </c>
      <c r="AG379" s="86" t="str">
        <f>IFERROR(INDEX(TQoL_Indexes!$B$9:$AK$88,MATCH($A$3,TQoL_Indexes!#REF!,0)+$A379,MATCH(AG$3,TQoL_Indexes!$B$8:$AK$8,0)),"")</f>
        <v/>
      </c>
      <c r="AH379" s="86" t="str">
        <f>IFERROR(INDEX(TQoL_Indexes!$B$9:$AK$88,MATCH($A$3,TQoL_Indexes!#REF!,0)+$A379,MATCH(AH$3,TQoL_Indexes!$B$8:$AK$8,0)),"")</f>
        <v/>
      </c>
      <c r="AI379" s="86" t="str">
        <f>IFERROR(INDEX(TQoL_Indexes!$B$9:$AK$88,MATCH($A$3,TQoL_Indexes!#REF!,0)+$A379,MATCH(AI$3,TQoL_Indexes!$B$8:$AK$8,0)),"")</f>
        <v/>
      </c>
      <c r="AJ379" s="86" t="str">
        <f>IFERROR(INDEX(TQoL_Indexes!$B$9:$AK$88,MATCH($A$3,TQoL_Indexes!#REF!,0)+$A379,MATCH(AJ$3,TQoL_Indexes!$B$8:$AK$8,0)),"")</f>
        <v/>
      </c>
      <c r="AK379" s="86" t="str">
        <f>IFERROR(INDEX(TQoL_Indexes!$B$9:$AK$88,MATCH($A$3,TQoL_Indexes!#REF!,0)+$A379,MATCH(AK$3,TQoL_Indexes!$B$8:$AK$8,0)),"")</f>
        <v/>
      </c>
      <c r="AL379" s="86" t="str">
        <f>IFERROR(INDEX(TQoL_Indexes!$B$9:$AK$88,MATCH($A$3,TQoL_Indexes!#REF!,0)+$A379,MATCH(AL$3,TQoL_Indexes!$B$8:$AK$8,0)),"")</f>
        <v/>
      </c>
      <c r="AM379" s="87" t="str">
        <f>IFERROR(INDEX(TQoL_Indexes!$B$9:$AK$88,MATCH($A$3,TQoL_Indexes!#REF!,0)+$A379,MATCH(AM$3,TQoL_Indexes!$B$8:$AK$8,0)),"")</f>
        <v/>
      </c>
    </row>
    <row r="380" spans="1:39">
      <c r="A380" s="58" t="str">
        <f>IFERROR(IF(A379+1&lt;COUNTIF(TQoL_Indexes!#REF!,Aux_Country!$A$3),A379+1,""),"")</f>
        <v/>
      </c>
      <c r="B380" s="121" t="str">
        <f>IFERROR(INDEX(TQoL_Indexes!$B$9:$AK$88,MATCH($A$3,TQoL_Indexes!#REF!,0)+$A380,MATCH(B$3,TQoL_Indexes!$B$8:$AK$8,0)),"")</f>
        <v/>
      </c>
      <c r="C380" s="116" t="str">
        <f>IFERROR(INDEX(TQoL_Indexes!$B$9:$AK$88,MATCH($A$3,TQoL_Indexes!#REF!,0)+$A380,MATCH(C$3,TQoL_Indexes!$B$8:$AK$8,0)),"")</f>
        <v/>
      </c>
      <c r="D380" s="122" t="str">
        <f>IFERROR(INDEX(TQoL_Indexes!$B$9:$AK$88,MATCH($A$3,TQoL_Indexes!#REF!,0)+$A380,MATCH(D$3,TQoL_Indexes!$B$8:$AK$8,0)),"")</f>
        <v/>
      </c>
      <c r="E380" s="86" t="str">
        <f>IFERROR(INDEX(TQoL_Indexes!$B$9:$AK$88,MATCH($A$3,TQoL_Indexes!#REF!,0)+$A380,MATCH(E$3,TQoL_Indexes!$B$8:$AK$8,0)),"")</f>
        <v/>
      </c>
      <c r="F380" s="86" t="str">
        <f>IFERROR(INDEX(TQoL_Indexes!$B$9:$AK$88,MATCH($A$3,TQoL_Indexes!#REF!,0)+$A380,MATCH(F$3,TQoL_Indexes!$B$8:$AK$8,0)),"")</f>
        <v/>
      </c>
      <c r="G380" s="86" t="str">
        <f>IFERROR(INDEX(TQoL_Indexes!$B$9:$AK$88,MATCH($A$3,TQoL_Indexes!#REF!,0)+$A380,MATCH(G$3,TQoL_Indexes!$B$8:$AK$8,0)),"")</f>
        <v/>
      </c>
      <c r="H380" s="86" t="str">
        <f>IFERROR(INDEX(TQoL_Indexes!$B$9:$AK$88,MATCH($A$3,TQoL_Indexes!#REF!,0)+$A380,MATCH(H$3,TQoL_Indexes!$B$8:$AK$8,0)),"")</f>
        <v/>
      </c>
      <c r="I380" s="86" t="str">
        <f>IFERROR(INDEX(TQoL_Indexes!$B$9:$AK$88,MATCH($A$3,TQoL_Indexes!#REF!,0)+$A380,MATCH(I$3,TQoL_Indexes!$B$8:$AK$8,0)),"")</f>
        <v/>
      </c>
      <c r="J380" s="86" t="str">
        <f>IFERROR(INDEX(TQoL_Indexes!$B$9:$AK$88,MATCH($A$3,TQoL_Indexes!#REF!,0)+$A380,MATCH(J$3,TQoL_Indexes!$B$8:$AK$8,0)),"")</f>
        <v/>
      </c>
      <c r="K380" s="86" t="str">
        <f>IFERROR(INDEX(TQoL_Indexes!$B$9:$AK$88,MATCH($A$3,TQoL_Indexes!#REF!,0)+$A380,MATCH(K$3,TQoL_Indexes!$B$8:$AK$8,0)),"")</f>
        <v/>
      </c>
      <c r="L380" s="86" t="str">
        <f>IFERROR(INDEX(TQoL_Indexes!$B$9:$AK$88,MATCH($A$3,TQoL_Indexes!#REF!,0)+$A380,MATCH(L$3,TQoL_Indexes!$B$8:$AK$8,0)),"")</f>
        <v/>
      </c>
      <c r="M380" s="86" t="str">
        <f>IFERROR(INDEX(TQoL_Indexes!$B$9:$AK$88,MATCH($A$3,TQoL_Indexes!#REF!,0)+$A380,MATCH(M$3,TQoL_Indexes!$B$8:$AK$8,0)),"")</f>
        <v/>
      </c>
      <c r="N380" s="86" t="str">
        <f>IFERROR(INDEX(TQoL_Indexes!$B$9:$AK$88,MATCH($A$3,TQoL_Indexes!#REF!,0)+$A380,MATCH(N$3,TQoL_Indexes!$B$8:$AK$8,0)),"")</f>
        <v/>
      </c>
      <c r="O380" s="86" t="str">
        <f>IFERROR(INDEX(TQoL_Indexes!$B$9:$AK$88,MATCH($A$3,TQoL_Indexes!#REF!,0)+$A380,MATCH(O$3,TQoL_Indexes!$B$8:$AK$8,0)),"")</f>
        <v/>
      </c>
      <c r="P380" s="86" t="str">
        <f>IFERROR(INDEX(TQoL_Indexes!$B$9:$AK$88,MATCH($A$3,TQoL_Indexes!#REF!,0)+$A380,MATCH(P$3,TQoL_Indexes!$B$8:$AK$8,0)),"")</f>
        <v/>
      </c>
      <c r="Q380" s="86" t="str">
        <f>IFERROR(INDEX(TQoL_Indexes!$B$9:$AK$88,MATCH($A$3,TQoL_Indexes!#REF!,0)+$A380,MATCH(Q$3,TQoL_Indexes!$B$8:$AK$8,0)),"")</f>
        <v/>
      </c>
      <c r="R380" s="86" t="str">
        <f>IFERROR(INDEX(TQoL_Indexes!$B$9:$AK$88,MATCH($A$3,TQoL_Indexes!#REF!,0)+$A380,MATCH(R$3,TQoL_Indexes!$B$8:$AK$8,0)),"")</f>
        <v/>
      </c>
      <c r="S380" s="86" t="str">
        <f>IFERROR(INDEX(TQoL_Indexes!$B$9:$AK$88,MATCH($A$3,TQoL_Indexes!#REF!,0)+$A380,MATCH(S$3,TQoL_Indexes!$B$8:$AK$8,0)),"")</f>
        <v/>
      </c>
      <c r="T380" s="86" t="str">
        <f>IFERROR(INDEX(TQoL_Indexes!$B$9:$AK$88,MATCH($A$3,TQoL_Indexes!#REF!,0)+$A380,MATCH(T$3,TQoL_Indexes!$B$8:$AK$8,0)),"")</f>
        <v/>
      </c>
      <c r="U380" s="86" t="str">
        <f>IFERROR(INDEX(TQoL_Indexes!$B$9:$AK$88,MATCH($A$3,TQoL_Indexes!#REF!,0)+$A380,MATCH(U$3,TQoL_Indexes!$B$8:$AK$8,0)),"")</f>
        <v/>
      </c>
      <c r="V380" s="86" t="str">
        <f>IFERROR(INDEX(TQoL_Indexes!$B$9:$AK$88,MATCH($A$3,TQoL_Indexes!#REF!,0)+$A380,MATCH(V$3,TQoL_Indexes!$B$8:$AK$8,0)),"")</f>
        <v/>
      </c>
      <c r="W380" s="86" t="str">
        <f>IFERROR(INDEX(TQoL_Indexes!$B$9:$AK$88,MATCH($A$3,TQoL_Indexes!#REF!,0)+$A380,MATCH(W$3,TQoL_Indexes!$B$8:$AK$8,0)),"")</f>
        <v/>
      </c>
      <c r="X380" s="86" t="str">
        <f>IFERROR(INDEX(TQoL_Indexes!$B$9:$AK$88,MATCH($A$3,TQoL_Indexes!#REF!,0)+$A380,MATCH(X$3,TQoL_Indexes!$B$8:$AK$8,0)),"")</f>
        <v/>
      </c>
      <c r="Y380" s="86" t="str">
        <f>IFERROR(INDEX(TQoL_Indexes!$B$9:$AK$88,MATCH($A$3,TQoL_Indexes!#REF!,0)+$A380,MATCH(Y$3,TQoL_Indexes!$B$8:$AK$8,0)),"")</f>
        <v/>
      </c>
      <c r="Z380" s="86" t="str">
        <f>IFERROR(INDEX(TQoL_Indexes!$B$9:$AK$88,MATCH($A$3,TQoL_Indexes!#REF!,0)+$A380,MATCH(Z$3,TQoL_Indexes!$B$8:$AK$8,0)),"")</f>
        <v/>
      </c>
      <c r="AA380" s="86" t="str">
        <f>IFERROR(INDEX(TQoL_Indexes!$B$9:$AK$88,MATCH($A$3,TQoL_Indexes!#REF!,0)+$A380,MATCH(AA$3,TQoL_Indexes!$B$8:$AK$8,0)),"")</f>
        <v/>
      </c>
      <c r="AB380" s="86" t="str">
        <f>IFERROR(INDEX(TQoL_Indexes!$B$9:$AK$88,MATCH($A$3,TQoL_Indexes!#REF!,0)+$A380,MATCH(AB$3,TQoL_Indexes!$B$8:$AK$8,0)),"")</f>
        <v/>
      </c>
      <c r="AC380" s="86" t="str">
        <f>IFERROR(INDEX(TQoL_Indexes!$B$9:$AK$88,MATCH($A$3,TQoL_Indexes!#REF!,0)+$A380,MATCH(AC$3,TQoL_Indexes!$B$8:$AK$8,0)),"")</f>
        <v/>
      </c>
      <c r="AD380" s="86" t="str">
        <f>IFERROR(INDEX(TQoL_Indexes!$B$9:$AK$88,MATCH($A$3,TQoL_Indexes!#REF!,0)+$A380,MATCH(AD$3,TQoL_Indexes!$B$8:$AK$8,0)),"")</f>
        <v/>
      </c>
      <c r="AE380" s="86" t="str">
        <f>IFERROR(INDEX(TQoL_Indexes!$B$9:$AK$88,MATCH($A$3,TQoL_Indexes!#REF!,0)+$A380,MATCH(AE$3,TQoL_Indexes!$B$8:$AK$8,0)),"")</f>
        <v/>
      </c>
      <c r="AF380" s="86" t="str">
        <f>IFERROR(INDEX(TQoL_Indexes!$B$9:$AK$88,MATCH($A$3,TQoL_Indexes!#REF!,0)+$A380,MATCH(AF$3,TQoL_Indexes!$B$8:$AK$8,0)),"")</f>
        <v/>
      </c>
      <c r="AG380" s="86" t="str">
        <f>IFERROR(INDEX(TQoL_Indexes!$B$9:$AK$88,MATCH($A$3,TQoL_Indexes!#REF!,0)+$A380,MATCH(AG$3,TQoL_Indexes!$B$8:$AK$8,0)),"")</f>
        <v/>
      </c>
      <c r="AH380" s="86" t="str">
        <f>IFERROR(INDEX(TQoL_Indexes!$B$9:$AK$88,MATCH($A$3,TQoL_Indexes!#REF!,0)+$A380,MATCH(AH$3,TQoL_Indexes!$B$8:$AK$8,0)),"")</f>
        <v/>
      </c>
      <c r="AI380" s="86" t="str">
        <f>IFERROR(INDEX(TQoL_Indexes!$B$9:$AK$88,MATCH($A$3,TQoL_Indexes!#REF!,0)+$A380,MATCH(AI$3,TQoL_Indexes!$B$8:$AK$8,0)),"")</f>
        <v/>
      </c>
      <c r="AJ380" s="86" t="str">
        <f>IFERROR(INDEX(TQoL_Indexes!$B$9:$AK$88,MATCH($A$3,TQoL_Indexes!#REF!,0)+$A380,MATCH(AJ$3,TQoL_Indexes!$B$8:$AK$8,0)),"")</f>
        <v/>
      </c>
      <c r="AK380" s="86" t="str">
        <f>IFERROR(INDEX(TQoL_Indexes!$B$9:$AK$88,MATCH($A$3,TQoL_Indexes!#REF!,0)+$A380,MATCH(AK$3,TQoL_Indexes!$B$8:$AK$8,0)),"")</f>
        <v/>
      </c>
      <c r="AL380" s="86" t="str">
        <f>IFERROR(INDEX(TQoL_Indexes!$B$9:$AK$88,MATCH($A$3,TQoL_Indexes!#REF!,0)+$A380,MATCH(AL$3,TQoL_Indexes!$B$8:$AK$8,0)),"")</f>
        <v/>
      </c>
      <c r="AM380" s="87" t="str">
        <f>IFERROR(INDEX(TQoL_Indexes!$B$9:$AK$88,MATCH($A$3,TQoL_Indexes!#REF!,0)+$A380,MATCH(AM$3,TQoL_Indexes!$B$8:$AK$8,0)),"")</f>
        <v/>
      </c>
    </row>
    <row r="381" spans="1:39">
      <c r="A381" s="58" t="str">
        <f>IFERROR(IF(A380+1&lt;COUNTIF(TQoL_Indexes!#REF!,Aux_Country!$A$3),A380+1,""),"")</f>
        <v/>
      </c>
      <c r="B381" s="121" t="str">
        <f>IFERROR(INDEX(TQoL_Indexes!$B$9:$AK$88,MATCH($A$3,TQoL_Indexes!#REF!,0)+$A381,MATCH(B$3,TQoL_Indexes!$B$8:$AK$8,0)),"")</f>
        <v/>
      </c>
      <c r="C381" s="116" t="str">
        <f>IFERROR(INDEX(TQoL_Indexes!$B$9:$AK$88,MATCH($A$3,TQoL_Indexes!#REF!,0)+$A381,MATCH(C$3,TQoL_Indexes!$B$8:$AK$8,0)),"")</f>
        <v/>
      </c>
      <c r="D381" s="122" t="str">
        <f>IFERROR(INDEX(TQoL_Indexes!$B$9:$AK$88,MATCH($A$3,TQoL_Indexes!#REF!,0)+$A381,MATCH(D$3,TQoL_Indexes!$B$8:$AK$8,0)),"")</f>
        <v/>
      </c>
      <c r="E381" s="86" t="str">
        <f>IFERROR(INDEX(TQoL_Indexes!$B$9:$AK$88,MATCH($A$3,TQoL_Indexes!#REF!,0)+$A381,MATCH(E$3,TQoL_Indexes!$B$8:$AK$8,0)),"")</f>
        <v/>
      </c>
      <c r="F381" s="86" t="str">
        <f>IFERROR(INDEX(TQoL_Indexes!$B$9:$AK$88,MATCH($A$3,TQoL_Indexes!#REF!,0)+$A381,MATCH(F$3,TQoL_Indexes!$B$8:$AK$8,0)),"")</f>
        <v/>
      </c>
      <c r="G381" s="86" t="str">
        <f>IFERROR(INDEX(TQoL_Indexes!$B$9:$AK$88,MATCH($A$3,TQoL_Indexes!#REF!,0)+$A381,MATCH(G$3,TQoL_Indexes!$B$8:$AK$8,0)),"")</f>
        <v/>
      </c>
      <c r="H381" s="86" t="str">
        <f>IFERROR(INDEX(TQoL_Indexes!$B$9:$AK$88,MATCH($A$3,TQoL_Indexes!#REF!,0)+$A381,MATCH(H$3,TQoL_Indexes!$B$8:$AK$8,0)),"")</f>
        <v/>
      </c>
      <c r="I381" s="86" t="str">
        <f>IFERROR(INDEX(TQoL_Indexes!$B$9:$AK$88,MATCH($A$3,TQoL_Indexes!#REF!,0)+$A381,MATCH(I$3,TQoL_Indexes!$B$8:$AK$8,0)),"")</f>
        <v/>
      </c>
      <c r="J381" s="86" t="str">
        <f>IFERROR(INDEX(TQoL_Indexes!$B$9:$AK$88,MATCH($A$3,TQoL_Indexes!#REF!,0)+$A381,MATCH(J$3,TQoL_Indexes!$B$8:$AK$8,0)),"")</f>
        <v/>
      </c>
      <c r="K381" s="86" t="str">
        <f>IFERROR(INDEX(TQoL_Indexes!$B$9:$AK$88,MATCH($A$3,TQoL_Indexes!#REF!,0)+$A381,MATCH(K$3,TQoL_Indexes!$B$8:$AK$8,0)),"")</f>
        <v/>
      </c>
      <c r="L381" s="86" t="str">
        <f>IFERROR(INDEX(TQoL_Indexes!$B$9:$AK$88,MATCH($A$3,TQoL_Indexes!#REF!,0)+$A381,MATCH(L$3,TQoL_Indexes!$B$8:$AK$8,0)),"")</f>
        <v/>
      </c>
      <c r="M381" s="86" t="str">
        <f>IFERROR(INDEX(TQoL_Indexes!$B$9:$AK$88,MATCH($A$3,TQoL_Indexes!#REF!,0)+$A381,MATCH(M$3,TQoL_Indexes!$B$8:$AK$8,0)),"")</f>
        <v/>
      </c>
      <c r="N381" s="86" t="str">
        <f>IFERROR(INDEX(TQoL_Indexes!$B$9:$AK$88,MATCH($A$3,TQoL_Indexes!#REF!,0)+$A381,MATCH(N$3,TQoL_Indexes!$B$8:$AK$8,0)),"")</f>
        <v/>
      </c>
      <c r="O381" s="86" t="str">
        <f>IFERROR(INDEX(TQoL_Indexes!$B$9:$AK$88,MATCH($A$3,TQoL_Indexes!#REF!,0)+$A381,MATCH(O$3,TQoL_Indexes!$B$8:$AK$8,0)),"")</f>
        <v/>
      </c>
      <c r="P381" s="86" t="str">
        <f>IFERROR(INDEX(TQoL_Indexes!$B$9:$AK$88,MATCH($A$3,TQoL_Indexes!#REF!,0)+$A381,MATCH(P$3,TQoL_Indexes!$B$8:$AK$8,0)),"")</f>
        <v/>
      </c>
      <c r="Q381" s="86" t="str">
        <f>IFERROR(INDEX(TQoL_Indexes!$B$9:$AK$88,MATCH($A$3,TQoL_Indexes!#REF!,0)+$A381,MATCH(Q$3,TQoL_Indexes!$B$8:$AK$8,0)),"")</f>
        <v/>
      </c>
      <c r="R381" s="86" t="str">
        <f>IFERROR(INDEX(TQoL_Indexes!$B$9:$AK$88,MATCH($A$3,TQoL_Indexes!#REF!,0)+$A381,MATCH(R$3,TQoL_Indexes!$B$8:$AK$8,0)),"")</f>
        <v/>
      </c>
      <c r="S381" s="86" t="str">
        <f>IFERROR(INDEX(TQoL_Indexes!$B$9:$AK$88,MATCH($A$3,TQoL_Indexes!#REF!,0)+$A381,MATCH(S$3,TQoL_Indexes!$B$8:$AK$8,0)),"")</f>
        <v/>
      </c>
      <c r="T381" s="86" t="str">
        <f>IFERROR(INDEX(TQoL_Indexes!$B$9:$AK$88,MATCH($A$3,TQoL_Indexes!#REF!,0)+$A381,MATCH(T$3,TQoL_Indexes!$B$8:$AK$8,0)),"")</f>
        <v/>
      </c>
      <c r="U381" s="86" t="str">
        <f>IFERROR(INDEX(TQoL_Indexes!$B$9:$AK$88,MATCH($A$3,TQoL_Indexes!#REF!,0)+$A381,MATCH(U$3,TQoL_Indexes!$B$8:$AK$8,0)),"")</f>
        <v/>
      </c>
      <c r="V381" s="86" t="str">
        <f>IFERROR(INDEX(TQoL_Indexes!$B$9:$AK$88,MATCH($A$3,TQoL_Indexes!#REF!,0)+$A381,MATCH(V$3,TQoL_Indexes!$B$8:$AK$8,0)),"")</f>
        <v/>
      </c>
      <c r="W381" s="86" t="str">
        <f>IFERROR(INDEX(TQoL_Indexes!$B$9:$AK$88,MATCH($A$3,TQoL_Indexes!#REF!,0)+$A381,MATCH(W$3,TQoL_Indexes!$B$8:$AK$8,0)),"")</f>
        <v/>
      </c>
      <c r="X381" s="86" t="str">
        <f>IFERROR(INDEX(TQoL_Indexes!$B$9:$AK$88,MATCH($A$3,TQoL_Indexes!#REF!,0)+$A381,MATCH(X$3,TQoL_Indexes!$B$8:$AK$8,0)),"")</f>
        <v/>
      </c>
      <c r="Y381" s="86" t="str">
        <f>IFERROR(INDEX(TQoL_Indexes!$B$9:$AK$88,MATCH($A$3,TQoL_Indexes!#REF!,0)+$A381,MATCH(Y$3,TQoL_Indexes!$B$8:$AK$8,0)),"")</f>
        <v/>
      </c>
      <c r="Z381" s="86" t="str">
        <f>IFERROR(INDEX(TQoL_Indexes!$B$9:$AK$88,MATCH($A$3,TQoL_Indexes!#REF!,0)+$A381,MATCH(Z$3,TQoL_Indexes!$B$8:$AK$8,0)),"")</f>
        <v/>
      </c>
      <c r="AA381" s="86" t="str">
        <f>IFERROR(INDEX(TQoL_Indexes!$B$9:$AK$88,MATCH($A$3,TQoL_Indexes!#REF!,0)+$A381,MATCH(AA$3,TQoL_Indexes!$B$8:$AK$8,0)),"")</f>
        <v/>
      </c>
      <c r="AB381" s="86" t="str">
        <f>IFERROR(INDEX(TQoL_Indexes!$B$9:$AK$88,MATCH($A$3,TQoL_Indexes!#REF!,0)+$A381,MATCH(AB$3,TQoL_Indexes!$B$8:$AK$8,0)),"")</f>
        <v/>
      </c>
      <c r="AC381" s="86" t="str">
        <f>IFERROR(INDEX(TQoL_Indexes!$B$9:$AK$88,MATCH($A$3,TQoL_Indexes!#REF!,0)+$A381,MATCH(AC$3,TQoL_Indexes!$B$8:$AK$8,0)),"")</f>
        <v/>
      </c>
      <c r="AD381" s="86" t="str">
        <f>IFERROR(INDEX(TQoL_Indexes!$B$9:$AK$88,MATCH($A$3,TQoL_Indexes!#REF!,0)+$A381,MATCH(AD$3,TQoL_Indexes!$B$8:$AK$8,0)),"")</f>
        <v/>
      </c>
      <c r="AE381" s="86" t="str">
        <f>IFERROR(INDEX(TQoL_Indexes!$B$9:$AK$88,MATCH($A$3,TQoL_Indexes!#REF!,0)+$A381,MATCH(AE$3,TQoL_Indexes!$B$8:$AK$8,0)),"")</f>
        <v/>
      </c>
      <c r="AF381" s="86" t="str">
        <f>IFERROR(INDEX(TQoL_Indexes!$B$9:$AK$88,MATCH($A$3,TQoL_Indexes!#REF!,0)+$A381,MATCH(AF$3,TQoL_Indexes!$B$8:$AK$8,0)),"")</f>
        <v/>
      </c>
      <c r="AG381" s="86" t="str">
        <f>IFERROR(INDEX(TQoL_Indexes!$B$9:$AK$88,MATCH($A$3,TQoL_Indexes!#REF!,0)+$A381,MATCH(AG$3,TQoL_Indexes!$B$8:$AK$8,0)),"")</f>
        <v/>
      </c>
      <c r="AH381" s="86" t="str">
        <f>IFERROR(INDEX(TQoL_Indexes!$B$9:$AK$88,MATCH($A$3,TQoL_Indexes!#REF!,0)+$A381,MATCH(AH$3,TQoL_Indexes!$B$8:$AK$8,0)),"")</f>
        <v/>
      </c>
      <c r="AI381" s="86" t="str">
        <f>IFERROR(INDEX(TQoL_Indexes!$B$9:$AK$88,MATCH($A$3,TQoL_Indexes!#REF!,0)+$A381,MATCH(AI$3,TQoL_Indexes!$B$8:$AK$8,0)),"")</f>
        <v/>
      </c>
      <c r="AJ381" s="86" t="str">
        <f>IFERROR(INDEX(TQoL_Indexes!$B$9:$AK$88,MATCH($A$3,TQoL_Indexes!#REF!,0)+$A381,MATCH(AJ$3,TQoL_Indexes!$B$8:$AK$8,0)),"")</f>
        <v/>
      </c>
      <c r="AK381" s="86" t="str">
        <f>IFERROR(INDEX(TQoL_Indexes!$B$9:$AK$88,MATCH($A$3,TQoL_Indexes!#REF!,0)+$A381,MATCH(AK$3,TQoL_Indexes!$B$8:$AK$8,0)),"")</f>
        <v/>
      </c>
      <c r="AL381" s="86" t="str">
        <f>IFERROR(INDEX(TQoL_Indexes!$B$9:$AK$88,MATCH($A$3,TQoL_Indexes!#REF!,0)+$A381,MATCH(AL$3,TQoL_Indexes!$B$8:$AK$8,0)),"")</f>
        <v/>
      </c>
      <c r="AM381" s="87" t="str">
        <f>IFERROR(INDEX(TQoL_Indexes!$B$9:$AK$88,MATCH($A$3,TQoL_Indexes!#REF!,0)+$A381,MATCH(AM$3,TQoL_Indexes!$B$8:$AK$8,0)),"")</f>
        <v/>
      </c>
    </row>
    <row r="382" spans="1:39">
      <c r="A382" s="58" t="str">
        <f>IFERROR(IF(A381+1&lt;COUNTIF(TQoL_Indexes!#REF!,Aux_Country!$A$3),A381+1,""),"")</f>
        <v/>
      </c>
      <c r="B382" s="121" t="str">
        <f>IFERROR(INDEX(TQoL_Indexes!$B$9:$AK$88,MATCH($A$3,TQoL_Indexes!#REF!,0)+$A382,MATCH(B$3,TQoL_Indexes!$B$8:$AK$8,0)),"")</f>
        <v/>
      </c>
      <c r="C382" s="116" t="str">
        <f>IFERROR(INDEX(TQoL_Indexes!$B$9:$AK$88,MATCH($A$3,TQoL_Indexes!#REF!,0)+$A382,MATCH(C$3,TQoL_Indexes!$B$8:$AK$8,0)),"")</f>
        <v/>
      </c>
      <c r="D382" s="122" t="str">
        <f>IFERROR(INDEX(TQoL_Indexes!$B$9:$AK$88,MATCH($A$3,TQoL_Indexes!#REF!,0)+$A382,MATCH(D$3,TQoL_Indexes!$B$8:$AK$8,0)),"")</f>
        <v/>
      </c>
      <c r="E382" s="86" t="str">
        <f>IFERROR(INDEX(TQoL_Indexes!$B$9:$AK$88,MATCH($A$3,TQoL_Indexes!#REF!,0)+$A382,MATCH(E$3,TQoL_Indexes!$B$8:$AK$8,0)),"")</f>
        <v/>
      </c>
      <c r="F382" s="86" t="str">
        <f>IFERROR(INDEX(TQoL_Indexes!$B$9:$AK$88,MATCH($A$3,TQoL_Indexes!#REF!,0)+$A382,MATCH(F$3,TQoL_Indexes!$B$8:$AK$8,0)),"")</f>
        <v/>
      </c>
      <c r="G382" s="86" t="str">
        <f>IFERROR(INDEX(TQoL_Indexes!$B$9:$AK$88,MATCH($A$3,TQoL_Indexes!#REF!,0)+$A382,MATCH(G$3,TQoL_Indexes!$B$8:$AK$8,0)),"")</f>
        <v/>
      </c>
      <c r="H382" s="86" t="str">
        <f>IFERROR(INDEX(TQoL_Indexes!$B$9:$AK$88,MATCH($A$3,TQoL_Indexes!#REF!,0)+$A382,MATCH(H$3,TQoL_Indexes!$B$8:$AK$8,0)),"")</f>
        <v/>
      </c>
      <c r="I382" s="86" t="str">
        <f>IFERROR(INDEX(TQoL_Indexes!$B$9:$AK$88,MATCH($A$3,TQoL_Indexes!#REF!,0)+$A382,MATCH(I$3,TQoL_Indexes!$B$8:$AK$8,0)),"")</f>
        <v/>
      </c>
      <c r="J382" s="86" t="str">
        <f>IFERROR(INDEX(TQoL_Indexes!$B$9:$AK$88,MATCH($A$3,TQoL_Indexes!#REF!,0)+$A382,MATCH(J$3,TQoL_Indexes!$B$8:$AK$8,0)),"")</f>
        <v/>
      </c>
      <c r="K382" s="86" t="str">
        <f>IFERROR(INDEX(TQoL_Indexes!$B$9:$AK$88,MATCH($A$3,TQoL_Indexes!#REF!,0)+$A382,MATCH(K$3,TQoL_Indexes!$B$8:$AK$8,0)),"")</f>
        <v/>
      </c>
      <c r="L382" s="86" t="str">
        <f>IFERROR(INDEX(TQoL_Indexes!$B$9:$AK$88,MATCH($A$3,TQoL_Indexes!#REF!,0)+$A382,MATCH(L$3,TQoL_Indexes!$B$8:$AK$8,0)),"")</f>
        <v/>
      </c>
      <c r="M382" s="86" t="str">
        <f>IFERROR(INDEX(TQoL_Indexes!$B$9:$AK$88,MATCH($A$3,TQoL_Indexes!#REF!,0)+$A382,MATCH(M$3,TQoL_Indexes!$B$8:$AK$8,0)),"")</f>
        <v/>
      </c>
      <c r="N382" s="86" t="str">
        <f>IFERROR(INDEX(TQoL_Indexes!$B$9:$AK$88,MATCH($A$3,TQoL_Indexes!#REF!,0)+$A382,MATCH(N$3,TQoL_Indexes!$B$8:$AK$8,0)),"")</f>
        <v/>
      </c>
      <c r="O382" s="86" t="str">
        <f>IFERROR(INDEX(TQoL_Indexes!$B$9:$AK$88,MATCH($A$3,TQoL_Indexes!#REF!,0)+$A382,MATCH(O$3,TQoL_Indexes!$B$8:$AK$8,0)),"")</f>
        <v/>
      </c>
      <c r="P382" s="86" t="str">
        <f>IFERROR(INDEX(TQoL_Indexes!$B$9:$AK$88,MATCH($A$3,TQoL_Indexes!#REF!,0)+$A382,MATCH(P$3,TQoL_Indexes!$B$8:$AK$8,0)),"")</f>
        <v/>
      </c>
      <c r="Q382" s="86" t="str">
        <f>IFERROR(INDEX(TQoL_Indexes!$B$9:$AK$88,MATCH($A$3,TQoL_Indexes!#REF!,0)+$A382,MATCH(Q$3,TQoL_Indexes!$B$8:$AK$8,0)),"")</f>
        <v/>
      </c>
      <c r="R382" s="86" t="str">
        <f>IFERROR(INDEX(TQoL_Indexes!$B$9:$AK$88,MATCH($A$3,TQoL_Indexes!#REF!,0)+$A382,MATCH(R$3,TQoL_Indexes!$B$8:$AK$8,0)),"")</f>
        <v/>
      </c>
      <c r="S382" s="86" t="str">
        <f>IFERROR(INDEX(TQoL_Indexes!$B$9:$AK$88,MATCH($A$3,TQoL_Indexes!#REF!,0)+$A382,MATCH(S$3,TQoL_Indexes!$B$8:$AK$8,0)),"")</f>
        <v/>
      </c>
      <c r="T382" s="86" t="str">
        <f>IFERROR(INDEX(TQoL_Indexes!$B$9:$AK$88,MATCH($A$3,TQoL_Indexes!#REF!,0)+$A382,MATCH(T$3,TQoL_Indexes!$B$8:$AK$8,0)),"")</f>
        <v/>
      </c>
      <c r="U382" s="86" t="str">
        <f>IFERROR(INDEX(TQoL_Indexes!$B$9:$AK$88,MATCH($A$3,TQoL_Indexes!#REF!,0)+$A382,MATCH(U$3,TQoL_Indexes!$B$8:$AK$8,0)),"")</f>
        <v/>
      </c>
      <c r="V382" s="86" t="str">
        <f>IFERROR(INDEX(TQoL_Indexes!$B$9:$AK$88,MATCH($A$3,TQoL_Indexes!#REF!,0)+$A382,MATCH(V$3,TQoL_Indexes!$B$8:$AK$8,0)),"")</f>
        <v/>
      </c>
      <c r="W382" s="86" t="str">
        <f>IFERROR(INDEX(TQoL_Indexes!$B$9:$AK$88,MATCH($A$3,TQoL_Indexes!#REF!,0)+$A382,MATCH(W$3,TQoL_Indexes!$B$8:$AK$8,0)),"")</f>
        <v/>
      </c>
      <c r="X382" s="86" t="str">
        <f>IFERROR(INDEX(TQoL_Indexes!$B$9:$AK$88,MATCH($A$3,TQoL_Indexes!#REF!,0)+$A382,MATCH(X$3,TQoL_Indexes!$B$8:$AK$8,0)),"")</f>
        <v/>
      </c>
      <c r="Y382" s="86" t="str">
        <f>IFERROR(INDEX(TQoL_Indexes!$B$9:$AK$88,MATCH($A$3,TQoL_Indexes!#REF!,0)+$A382,MATCH(Y$3,TQoL_Indexes!$B$8:$AK$8,0)),"")</f>
        <v/>
      </c>
      <c r="Z382" s="86" t="str">
        <f>IFERROR(INDEX(TQoL_Indexes!$B$9:$AK$88,MATCH($A$3,TQoL_Indexes!#REF!,0)+$A382,MATCH(Z$3,TQoL_Indexes!$B$8:$AK$8,0)),"")</f>
        <v/>
      </c>
      <c r="AA382" s="86" t="str">
        <f>IFERROR(INDEX(TQoL_Indexes!$B$9:$AK$88,MATCH($A$3,TQoL_Indexes!#REF!,0)+$A382,MATCH(AA$3,TQoL_Indexes!$B$8:$AK$8,0)),"")</f>
        <v/>
      </c>
      <c r="AB382" s="86" t="str">
        <f>IFERROR(INDEX(TQoL_Indexes!$B$9:$AK$88,MATCH($A$3,TQoL_Indexes!#REF!,0)+$A382,MATCH(AB$3,TQoL_Indexes!$B$8:$AK$8,0)),"")</f>
        <v/>
      </c>
      <c r="AC382" s="86" t="str">
        <f>IFERROR(INDEX(TQoL_Indexes!$B$9:$AK$88,MATCH($A$3,TQoL_Indexes!#REF!,0)+$A382,MATCH(AC$3,TQoL_Indexes!$B$8:$AK$8,0)),"")</f>
        <v/>
      </c>
      <c r="AD382" s="86" t="str">
        <f>IFERROR(INDEX(TQoL_Indexes!$B$9:$AK$88,MATCH($A$3,TQoL_Indexes!#REF!,0)+$A382,MATCH(AD$3,TQoL_Indexes!$B$8:$AK$8,0)),"")</f>
        <v/>
      </c>
      <c r="AE382" s="86" t="str">
        <f>IFERROR(INDEX(TQoL_Indexes!$B$9:$AK$88,MATCH($A$3,TQoL_Indexes!#REF!,0)+$A382,MATCH(AE$3,TQoL_Indexes!$B$8:$AK$8,0)),"")</f>
        <v/>
      </c>
      <c r="AF382" s="86" t="str">
        <f>IFERROR(INDEX(TQoL_Indexes!$B$9:$AK$88,MATCH($A$3,TQoL_Indexes!#REF!,0)+$A382,MATCH(AF$3,TQoL_Indexes!$B$8:$AK$8,0)),"")</f>
        <v/>
      </c>
      <c r="AG382" s="86" t="str">
        <f>IFERROR(INDEX(TQoL_Indexes!$B$9:$AK$88,MATCH($A$3,TQoL_Indexes!#REF!,0)+$A382,MATCH(AG$3,TQoL_Indexes!$B$8:$AK$8,0)),"")</f>
        <v/>
      </c>
      <c r="AH382" s="86" t="str">
        <f>IFERROR(INDEX(TQoL_Indexes!$B$9:$AK$88,MATCH($A$3,TQoL_Indexes!#REF!,0)+$A382,MATCH(AH$3,TQoL_Indexes!$B$8:$AK$8,0)),"")</f>
        <v/>
      </c>
      <c r="AI382" s="86" t="str">
        <f>IFERROR(INDEX(TQoL_Indexes!$B$9:$AK$88,MATCH($A$3,TQoL_Indexes!#REF!,0)+$A382,MATCH(AI$3,TQoL_Indexes!$B$8:$AK$8,0)),"")</f>
        <v/>
      </c>
      <c r="AJ382" s="86" t="str">
        <f>IFERROR(INDEX(TQoL_Indexes!$B$9:$AK$88,MATCH($A$3,TQoL_Indexes!#REF!,0)+$A382,MATCH(AJ$3,TQoL_Indexes!$B$8:$AK$8,0)),"")</f>
        <v/>
      </c>
      <c r="AK382" s="86" t="str">
        <f>IFERROR(INDEX(TQoL_Indexes!$B$9:$AK$88,MATCH($A$3,TQoL_Indexes!#REF!,0)+$A382,MATCH(AK$3,TQoL_Indexes!$B$8:$AK$8,0)),"")</f>
        <v/>
      </c>
      <c r="AL382" s="86" t="str">
        <f>IFERROR(INDEX(TQoL_Indexes!$B$9:$AK$88,MATCH($A$3,TQoL_Indexes!#REF!,0)+$A382,MATCH(AL$3,TQoL_Indexes!$B$8:$AK$8,0)),"")</f>
        <v/>
      </c>
      <c r="AM382" s="87" t="str">
        <f>IFERROR(INDEX(TQoL_Indexes!$B$9:$AK$88,MATCH($A$3,TQoL_Indexes!#REF!,0)+$A382,MATCH(AM$3,TQoL_Indexes!$B$8:$AK$8,0)),"")</f>
        <v/>
      </c>
    </row>
    <row r="383" spans="1:39">
      <c r="A383" s="58" t="str">
        <f>IFERROR(IF(A382+1&lt;COUNTIF(TQoL_Indexes!#REF!,Aux_Country!$A$3),A382+1,""),"")</f>
        <v/>
      </c>
      <c r="B383" s="121" t="str">
        <f>IFERROR(INDEX(TQoL_Indexes!$B$9:$AK$88,MATCH($A$3,TQoL_Indexes!#REF!,0)+$A383,MATCH(B$3,TQoL_Indexes!$B$8:$AK$8,0)),"")</f>
        <v/>
      </c>
      <c r="C383" s="116" t="str">
        <f>IFERROR(INDEX(TQoL_Indexes!$B$9:$AK$88,MATCH($A$3,TQoL_Indexes!#REF!,0)+$A383,MATCH(C$3,TQoL_Indexes!$B$8:$AK$8,0)),"")</f>
        <v/>
      </c>
      <c r="D383" s="122" t="str">
        <f>IFERROR(INDEX(TQoL_Indexes!$B$9:$AK$88,MATCH($A$3,TQoL_Indexes!#REF!,0)+$A383,MATCH(D$3,TQoL_Indexes!$B$8:$AK$8,0)),"")</f>
        <v/>
      </c>
      <c r="E383" s="86" t="str">
        <f>IFERROR(INDEX(TQoL_Indexes!$B$9:$AK$88,MATCH($A$3,TQoL_Indexes!#REF!,0)+$A383,MATCH(E$3,TQoL_Indexes!$B$8:$AK$8,0)),"")</f>
        <v/>
      </c>
      <c r="F383" s="86" t="str">
        <f>IFERROR(INDEX(TQoL_Indexes!$B$9:$AK$88,MATCH($A$3,TQoL_Indexes!#REF!,0)+$A383,MATCH(F$3,TQoL_Indexes!$B$8:$AK$8,0)),"")</f>
        <v/>
      </c>
      <c r="G383" s="86" t="str">
        <f>IFERROR(INDEX(TQoL_Indexes!$B$9:$AK$88,MATCH($A$3,TQoL_Indexes!#REF!,0)+$A383,MATCH(G$3,TQoL_Indexes!$B$8:$AK$8,0)),"")</f>
        <v/>
      </c>
      <c r="H383" s="86" t="str">
        <f>IFERROR(INDEX(TQoL_Indexes!$B$9:$AK$88,MATCH($A$3,TQoL_Indexes!#REF!,0)+$A383,MATCH(H$3,TQoL_Indexes!$B$8:$AK$8,0)),"")</f>
        <v/>
      </c>
      <c r="I383" s="86" t="str">
        <f>IFERROR(INDEX(TQoL_Indexes!$B$9:$AK$88,MATCH($A$3,TQoL_Indexes!#REF!,0)+$A383,MATCH(I$3,TQoL_Indexes!$B$8:$AK$8,0)),"")</f>
        <v/>
      </c>
      <c r="J383" s="86" t="str">
        <f>IFERROR(INDEX(TQoL_Indexes!$B$9:$AK$88,MATCH($A$3,TQoL_Indexes!#REF!,0)+$A383,MATCH(J$3,TQoL_Indexes!$B$8:$AK$8,0)),"")</f>
        <v/>
      </c>
      <c r="K383" s="86" t="str">
        <f>IFERROR(INDEX(TQoL_Indexes!$B$9:$AK$88,MATCH($A$3,TQoL_Indexes!#REF!,0)+$A383,MATCH(K$3,TQoL_Indexes!$B$8:$AK$8,0)),"")</f>
        <v/>
      </c>
      <c r="L383" s="86" t="str">
        <f>IFERROR(INDEX(TQoL_Indexes!$B$9:$AK$88,MATCH($A$3,TQoL_Indexes!#REF!,0)+$A383,MATCH(L$3,TQoL_Indexes!$B$8:$AK$8,0)),"")</f>
        <v/>
      </c>
      <c r="M383" s="86" t="str">
        <f>IFERROR(INDEX(TQoL_Indexes!$B$9:$AK$88,MATCH($A$3,TQoL_Indexes!#REF!,0)+$A383,MATCH(M$3,TQoL_Indexes!$B$8:$AK$8,0)),"")</f>
        <v/>
      </c>
      <c r="N383" s="86" t="str">
        <f>IFERROR(INDEX(TQoL_Indexes!$B$9:$AK$88,MATCH($A$3,TQoL_Indexes!#REF!,0)+$A383,MATCH(N$3,TQoL_Indexes!$B$8:$AK$8,0)),"")</f>
        <v/>
      </c>
      <c r="O383" s="86" t="str">
        <f>IFERROR(INDEX(TQoL_Indexes!$B$9:$AK$88,MATCH($A$3,TQoL_Indexes!#REF!,0)+$A383,MATCH(O$3,TQoL_Indexes!$B$8:$AK$8,0)),"")</f>
        <v/>
      </c>
      <c r="P383" s="86" t="str">
        <f>IFERROR(INDEX(TQoL_Indexes!$B$9:$AK$88,MATCH($A$3,TQoL_Indexes!#REF!,0)+$A383,MATCH(P$3,TQoL_Indexes!$B$8:$AK$8,0)),"")</f>
        <v/>
      </c>
      <c r="Q383" s="86" t="str">
        <f>IFERROR(INDEX(TQoL_Indexes!$B$9:$AK$88,MATCH($A$3,TQoL_Indexes!#REF!,0)+$A383,MATCH(Q$3,TQoL_Indexes!$B$8:$AK$8,0)),"")</f>
        <v/>
      </c>
      <c r="R383" s="86" t="str">
        <f>IFERROR(INDEX(TQoL_Indexes!$B$9:$AK$88,MATCH($A$3,TQoL_Indexes!#REF!,0)+$A383,MATCH(R$3,TQoL_Indexes!$B$8:$AK$8,0)),"")</f>
        <v/>
      </c>
      <c r="S383" s="86" t="str">
        <f>IFERROR(INDEX(TQoL_Indexes!$B$9:$AK$88,MATCH($A$3,TQoL_Indexes!#REF!,0)+$A383,MATCH(S$3,TQoL_Indexes!$B$8:$AK$8,0)),"")</f>
        <v/>
      </c>
      <c r="T383" s="86" t="str">
        <f>IFERROR(INDEX(TQoL_Indexes!$B$9:$AK$88,MATCH($A$3,TQoL_Indexes!#REF!,0)+$A383,MATCH(T$3,TQoL_Indexes!$B$8:$AK$8,0)),"")</f>
        <v/>
      </c>
      <c r="U383" s="86" t="str">
        <f>IFERROR(INDEX(TQoL_Indexes!$B$9:$AK$88,MATCH($A$3,TQoL_Indexes!#REF!,0)+$A383,MATCH(U$3,TQoL_Indexes!$B$8:$AK$8,0)),"")</f>
        <v/>
      </c>
      <c r="V383" s="86" t="str">
        <f>IFERROR(INDEX(TQoL_Indexes!$B$9:$AK$88,MATCH($A$3,TQoL_Indexes!#REF!,0)+$A383,MATCH(V$3,TQoL_Indexes!$B$8:$AK$8,0)),"")</f>
        <v/>
      </c>
      <c r="W383" s="86" t="str">
        <f>IFERROR(INDEX(TQoL_Indexes!$B$9:$AK$88,MATCH($A$3,TQoL_Indexes!#REF!,0)+$A383,MATCH(W$3,TQoL_Indexes!$B$8:$AK$8,0)),"")</f>
        <v/>
      </c>
      <c r="X383" s="86" t="str">
        <f>IFERROR(INDEX(TQoL_Indexes!$B$9:$AK$88,MATCH($A$3,TQoL_Indexes!#REF!,0)+$A383,MATCH(X$3,TQoL_Indexes!$B$8:$AK$8,0)),"")</f>
        <v/>
      </c>
      <c r="Y383" s="86" t="str">
        <f>IFERROR(INDEX(TQoL_Indexes!$B$9:$AK$88,MATCH($A$3,TQoL_Indexes!#REF!,0)+$A383,MATCH(Y$3,TQoL_Indexes!$B$8:$AK$8,0)),"")</f>
        <v/>
      </c>
      <c r="Z383" s="86" t="str">
        <f>IFERROR(INDEX(TQoL_Indexes!$B$9:$AK$88,MATCH($A$3,TQoL_Indexes!#REF!,0)+$A383,MATCH(Z$3,TQoL_Indexes!$B$8:$AK$8,0)),"")</f>
        <v/>
      </c>
      <c r="AA383" s="86" t="str">
        <f>IFERROR(INDEX(TQoL_Indexes!$B$9:$AK$88,MATCH($A$3,TQoL_Indexes!#REF!,0)+$A383,MATCH(AA$3,TQoL_Indexes!$B$8:$AK$8,0)),"")</f>
        <v/>
      </c>
      <c r="AB383" s="86" t="str">
        <f>IFERROR(INDEX(TQoL_Indexes!$B$9:$AK$88,MATCH($A$3,TQoL_Indexes!#REF!,0)+$A383,MATCH(AB$3,TQoL_Indexes!$B$8:$AK$8,0)),"")</f>
        <v/>
      </c>
      <c r="AC383" s="86" t="str">
        <f>IFERROR(INDEX(TQoL_Indexes!$B$9:$AK$88,MATCH($A$3,TQoL_Indexes!#REF!,0)+$A383,MATCH(AC$3,TQoL_Indexes!$B$8:$AK$8,0)),"")</f>
        <v/>
      </c>
      <c r="AD383" s="86" t="str">
        <f>IFERROR(INDEX(TQoL_Indexes!$B$9:$AK$88,MATCH($A$3,TQoL_Indexes!#REF!,0)+$A383,MATCH(AD$3,TQoL_Indexes!$B$8:$AK$8,0)),"")</f>
        <v/>
      </c>
      <c r="AE383" s="86" t="str">
        <f>IFERROR(INDEX(TQoL_Indexes!$B$9:$AK$88,MATCH($A$3,TQoL_Indexes!#REF!,0)+$A383,MATCH(AE$3,TQoL_Indexes!$B$8:$AK$8,0)),"")</f>
        <v/>
      </c>
      <c r="AF383" s="86" t="str">
        <f>IFERROR(INDEX(TQoL_Indexes!$B$9:$AK$88,MATCH($A$3,TQoL_Indexes!#REF!,0)+$A383,MATCH(AF$3,TQoL_Indexes!$B$8:$AK$8,0)),"")</f>
        <v/>
      </c>
      <c r="AG383" s="86" t="str">
        <f>IFERROR(INDEX(TQoL_Indexes!$B$9:$AK$88,MATCH($A$3,TQoL_Indexes!#REF!,0)+$A383,MATCH(AG$3,TQoL_Indexes!$B$8:$AK$8,0)),"")</f>
        <v/>
      </c>
      <c r="AH383" s="86" t="str">
        <f>IFERROR(INDEX(TQoL_Indexes!$B$9:$AK$88,MATCH($A$3,TQoL_Indexes!#REF!,0)+$A383,MATCH(AH$3,TQoL_Indexes!$B$8:$AK$8,0)),"")</f>
        <v/>
      </c>
      <c r="AI383" s="86" t="str">
        <f>IFERROR(INDEX(TQoL_Indexes!$B$9:$AK$88,MATCH($A$3,TQoL_Indexes!#REF!,0)+$A383,MATCH(AI$3,TQoL_Indexes!$B$8:$AK$8,0)),"")</f>
        <v/>
      </c>
      <c r="AJ383" s="86" t="str">
        <f>IFERROR(INDEX(TQoL_Indexes!$B$9:$AK$88,MATCH($A$3,TQoL_Indexes!#REF!,0)+$A383,MATCH(AJ$3,TQoL_Indexes!$B$8:$AK$8,0)),"")</f>
        <v/>
      </c>
      <c r="AK383" s="86" t="str">
        <f>IFERROR(INDEX(TQoL_Indexes!$B$9:$AK$88,MATCH($A$3,TQoL_Indexes!#REF!,0)+$A383,MATCH(AK$3,TQoL_Indexes!$B$8:$AK$8,0)),"")</f>
        <v/>
      </c>
      <c r="AL383" s="86" t="str">
        <f>IFERROR(INDEX(TQoL_Indexes!$B$9:$AK$88,MATCH($A$3,TQoL_Indexes!#REF!,0)+$A383,MATCH(AL$3,TQoL_Indexes!$B$8:$AK$8,0)),"")</f>
        <v/>
      </c>
      <c r="AM383" s="87" t="str">
        <f>IFERROR(INDEX(TQoL_Indexes!$B$9:$AK$88,MATCH($A$3,TQoL_Indexes!#REF!,0)+$A383,MATCH(AM$3,TQoL_Indexes!$B$8:$AK$8,0)),"")</f>
        <v/>
      </c>
    </row>
    <row r="384" spans="1:39">
      <c r="A384" s="58" t="str">
        <f>IFERROR(IF(A383+1&lt;COUNTIF(TQoL_Indexes!#REF!,Aux_Country!$A$3),A383+1,""),"")</f>
        <v/>
      </c>
      <c r="B384" s="121" t="str">
        <f>IFERROR(INDEX(TQoL_Indexes!$B$9:$AK$88,MATCH($A$3,TQoL_Indexes!#REF!,0)+$A384,MATCH(B$3,TQoL_Indexes!$B$8:$AK$8,0)),"")</f>
        <v/>
      </c>
      <c r="C384" s="116" t="str">
        <f>IFERROR(INDEX(TQoL_Indexes!$B$9:$AK$88,MATCH($A$3,TQoL_Indexes!#REF!,0)+$A384,MATCH(C$3,TQoL_Indexes!$B$8:$AK$8,0)),"")</f>
        <v/>
      </c>
      <c r="D384" s="122" t="str">
        <f>IFERROR(INDEX(TQoL_Indexes!$B$9:$AK$88,MATCH($A$3,TQoL_Indexes!#REF!,0)+$A384,MATCH(D$3,TQoL_Indexes!$B$8:$AK$8,0)),"")</f>
        <v/>
      </c>
      <c r="E384" s="86" t="str">
        <f>IFERROR(INDEX(TQoL_Indexes!$B$9:$AK$88,MATCH($A$3,TQoL_Indexes!#REF!,0)+$A384,MATCH(E$3,TQoL_Indexes!$B$8:$AK$8,0)),"")</f>
        <v/>
      </c>
      <c r="F384" s="86" t="str">
        <f>IFERROR(INDEX(TQoL_Indexes!$B$9:$AK$88,MATCH($A$3,TQoL_Indexes!#REF!,0)+$A384,MATCH(F$3,TQoL_Indexes!$B$8:$AK$8,0)),"")</f>
        <v/>
      </c>
      <c r="G384" s="86" t="str">
        <f>IFERROR(INDEX(TQoL_Indexes!$B$9:$AK$88,MATCH($A$3,TQoL_Indexes!#REF!,0)+$A384,MATCH(G$3,TQoL_Indexes!$B$8:$AK$8,0)),"")</f>
        <v/>
      </c>
      <c r="H384" s="86" t="str">
        <f>IFERROR(INDEX(TQoL_Indexes!$B$9:$AK$88,MATCH($A$3,TQoL_Indexes!#REF!,0)+$A384,MATCH(H$3,TQoL_Indexes!$B$8:$AK$8,0)),"")</f>
        <v/>
      </c>
      <c r="I384" s="86" t="str">
        <f>IFERROR(INDEX(TQoL_Indexes!$B$9:$AK$88,MATCH($A$3,TQoL_Indexes!#REF!,0)+$A384,MATCH(I$3,TQoL_Indexes!$B$8:$AK$8,0)),"")</f>
        <v/>
      </c>
      <c r="J384" s="86" t="str">
        <f>IFERROR(INDEX(TQoL_Indexes!$B$9:$AK$88,MATCH($A$3,TQoL_Indexes!#REF!,0)+$A384,MATCH(J$3,TQoL_Indexes!$B$8:$AK$8,0)),"")</f>
        <v/>
      </c>
      <c r="K384" s="86" t="str">
        <f>IFERROR(INDEX(TQoL_Indexes!$B$9:$AK$88,MATCH($A$3,TQoL_Indexes!#REF!,0)+$A384,MATCH(K$3,TQoL_Indexes!$B$8:$AK$8,0)),"")</f>
        <v/>
      </c>
      <c r="L384" s="86" t="str">
        <f>IFERROR(INDEX(TQoL_Indexes!$B$9:$AK$88,MATCH($A$3,TQoL_Indexes!#REF!,0)+$A384,MATCH(L$3,TQoL_Indexes!$B$8:$AK$8,0)),"")</f>
        <v/>
      </c>
      <c r="M384" s="86" t="str">
        <f>IFERROR(INDEX(TQoL_Indexes!$B$9:$AK$88,MATCH($A$3,TQoL_Indexes!#REF!,0)+$A384,MATCH(M$3,TQoL_Indexes!$B$8:$AK$8,0)),"")</f>
        <v/>
      </c>
      <c r="N384" s="86" t="str">
        <f>IFERROR(INDEX(TQoL_Indexes!$B$9:$AK$88,MATCH($A$3,TQoL_Indexes!#REF!,0)+$A384,MATCH(N$3,TQoL_Indexes!$B$8:$AK$8,0)),"")</f>
        <v/>
      </c>
      <c r="O384" s="86" t="str">
        <f>IFERROR(INDEX(TQoL_Indexes!$B$9:$AK$88,MATCH($A$3,TQoL_Indexes!#REF!,0)+$A384,MATCH(O$3,TQoL_Indexes!$B$8:$AK$8,0)),"")</f>
        <v/>
      </c>
      <c r="P384" s="86" t="str">
        <f>IFERROR(INDEX(TQoL_Indexes!$B$9:$AK$88,MATCH($A$3,TQoL_Indexes!#REF!,0)+$A384,MATCH(P$3,TQoL_Indexes!$B$8:$AK$8,0)),"")</f>
        <v/>
      </c>
      <c r="Q384" s="86" t="str">
        <f>IFERROR(INDEX(TQoL_Indexes!$B$9:$AK$88,MATCH($A$3,TQoL_Indexes!#REF!,0)+$A384,MATCH(Q$3,TQoL_Indexes!$B$8:$AK$8,0)),"")</f>
        <v/>
      </c>
      <c r="R384" s="86" t="str">
        <f>IFERROR(INDEX(TQoL_Indexes!$B$9:$AK$88,MATCH($A$3,TQoL_Indexes!#REF!,0)+$A384,MATCH(R$3,TQoL_Indexes!$B$8:$AK$8,0)),"")</f>
        <v/>
      </c>
      <c r="S384" s="86" t="str">
        <f>IFERROR(INDEX(TQoL_Indexes!$B$9:$AK$88,MATCH($A$3,TQoL_Indexes!#REF!,0)+$A384,MATCH(S$3,TQoL_Indexes!$B$8:$AK$8,0)),"")</f>
        <v/>
      </c>
      <c r="T384" s="86" t="str">
        <f>IFERROR(INDEX(TQoL_Indexes!$B$9:$AK$88,MATCH($A$3,TQoL_Indexes!#REF!,0)+$A384,MATCH(T$3,TQoL_Indexes!$B$8:$AK$8,0)),"")</f>
        <v/>
      </c>
      <c r="U384" s="86" t="str">
        <f>IFERROR(INDEX(TQoL_Indexes!$B$9:$AK$88,MATCH($A$3,TQoL_Indexes!#REF!,0)+$A384,MATCH(U$3,TQoL_Indexes!$B$8:$AK$8,0)),"")</f>
        <v/>
      </c>
      <c r="V384" s="86" t="str">
        <f>IFERROR(INDEX(TQoL_Indexes!$B$9:$AK$88,MATCH($A$3,TQoL_Indexes!#REF!,0)+$A384,MATCH(V$3,TQoL_Indexes!$B$8:$AK$8,0)),"")</f>
        <v/>
      </c>
      <c r="W384" s="86" t="str">
        <f>IFERROR(INDEX(TQoL_Indexes!$B$9:$AK$88,MATCH($A$3,TQoL_Indexes!#REF!,0)+$A384,MATCH(W$3,TQoL_Indexes!$B$8:$AK$8,0)),"")</f>
        <v/>
      </c>
      <c r="X384" s="86" t="str">
        <f>IFERROR(INDEX(TQoL_Indexes!$B$9:$AK$88,MATCH($A$3,TQoL_Indexes!#REF!,0)+$A384,MATCH(X$3,TQoL_Indexes!$B$8:$AK$8,0)),"")</f>
        <v/>
      </c>
      <c r="Y384" s="86" t="str">
        <f>IFERROR(INDEX(TQoL_Indexes!$B$9:$AK$88,MATCH($A$3,TQoL_Indexes!#REF!,0)+$A384,MATCH(Y$3,TQoL_Indexes!$B$8:$AK$8,0)),"")</f>
        <v/>
      </c>
      <c r="Z384" s="86" t="str">
        <f>IFERROR(INDEX(TQoL_Indexes!$B$9:$AK$88,MATCH($A$3,TQoL_Indexes!#REF!,0)+$A384,MATCH(Z$3,TQoL_Indexes!$B$8:$AK$8,0)),"")</f>
        <v/>
      </c>
      <c r="AA384" s="86" t="str">
        <f>IFERROR(INDEX(TQoL_Indexes!$B$9:$AK$88,MATCH($A$3,TQoL_Indexes!#REF!,0)+$A384,MATCH(AA$3,TQoL_Indexes!$B$8:$AK$8,0)),"")</f>
        <v/>
      </c>
      <c r="AB384" s="86" t="str">
        <f>IFERROR(INDEX(TQoL_Indexes!$B$9:$AK$88,MATCH($A$3,TQoL_Indexes!#REF!,0)+$A384,MATCH(AB$3,TQoL_Indexes!$B$8:$AK$8,0)),"")</f>
        <v/>
      </c>
      <c r="AC384" s="86" t="str">
        <f>IFERROR(INDEX(TQoL_Indexes!$B$9:$AK$88,MATCH($A$3,TQoL_Indexes!#REF!,0)+$A384,MATCH(AC$3,TQoL_Indexes!$B$8:$AK$8,0)),"")</f>
        <v/>
      </c>
      <c r="AD384" s="86" t="str">
        <f>IFERROR(INDEX(TQoL_Indexes!$B$9:$AK$88,MATCH($A$3,TQoL_Indexes!#REF!,0)+$A384,MATCH(AD$3,TQoL_Indexes!$B$8:$AK$8,0)),"")</f>
        <v/>
      </c>
      <c r="AE384" s="86" t="str">
        <f>IFERROR(INDEX(TQoL_Indexes!$B$9:$AK$88,MATCH($A$3,TQoL_Indexes!#REF!,0)+$A384,MATCH(AE$3,TQoL_Indexes!$B$8:$AK$8,0)),"")</f>
        <v/>
      </c>
      <c r="AF384" s="86" t="str">
        <f>IFERROR(INDEX(TQoL_Indexes!$B$9:$AK$88,MATCH($A$3,TQoL_Indexes!#REF!,0)+$A384,MATCH(AF$3,TQoL_Indexes!$B$8:$AK$8,0)),"")</f>
        <v/>
      </c>
      <c r="AG384" s="86" t="str">
        <f>IFERROR(INDEX(TQoL_Indexes!$B$9:$AK$88,MATCH($A$3,TQoL_Indexes!#REF!,0)+$A384,MATCH(AG$3,TQoL_Indexes!$B$8:$AK$8,0)),"")</f>
        <v/>
      </c>
      <c r="AH384" s="86" t="str">
        <f>IFERROR(INDEX(TQoL_Indexes!$B$9:$AK$88,MATCH($A$3,TQoL_Indexes!#REF!,0)+$A384,MATCH(AH$3,TQoL_Indexes!$B$8:$AK$8,0)),"")</f>
        <v/>
      </c>
      <c r="AI384" s="86" t="str">
        <f>IFERROR(INDEX(TQoL_Indexes!$B$9:$AK$88,MATCH($A$3,TQoL_Indexes!#REF!,0)+$A384,MATCH(AI$3,TQoL_Indexes!$B$8:$AK$8,0)),"")</f>
        <v/>
      </c>
      <c r="AJ384" s="86" t="str">
        <f>IFERROR(INDEX(TQoL_Indexes!$B$9:$AK$88,MATCH($A$3,TQoL_Indexes!#REF!,0)+$A384,MATCH(AJ$3,TQoL_Indexes!$B$8:$AK$8,0)),"")</f>
        <v/>
      </c>
      <c r="AK384" s="86" t="str">
        <f>IFERROR(INDEX(TQoL_Indexes!$B$9:$AK$88,MATCH($A$3,TQoL_Indexes!#REF!,0)+$A384,MATCH(AK$3,TQoL_Indexes!$B$8:$AK$8,0)),"")</f>
        <v/>
      </c>
      <c r="AL384" s="86" t="str">
        <f>IFERROR(INDEX(TQoL_Indexes!$B$9:$AK$88,MATCH($A$3,TQoL_Indexes!#REF!,0)+$A384,MATCH(AL$3,TQoL_Indexes!$B$8:$AK$8,0)),"")</f>
        <v/>
      </c>
      <c r="AM384" s="87" t="str">
        <f>IFERROR(INDEX(TQoL_Indexes!$B$9:$AK$88,MATCH($A$3,TQoL_Indexes!#REF!,0)+$A384,MATCH(AM$3,TQoL_Indexes!$B$8:$AK$8,0)),"")</f>
        <v/>
      </c>
    </row>
    <row r="385" spans="1:39">
      <c r="A385" s="58" t="str">
        <f>IFERROR(IF(A384+1&lt;COUNTIF(TQoL_Indexes!#REF!,Aux_Country!$A$3),A384+1,""),"")</f>
        <v/>
      </c>
      <c r="B385" s="121" t="str">
        <f>IFERROR(INDEX(TQoL_Indexes!$B$9:$AK$88,MATCH($A$3,TQoL_Indexes!#REF!,0)+$A385,MATCH(B$3,TQoL_Indexes!$B$8:$AK$8,0)),"")</f>
        <v/>
      </c>
      <c r="C385" s="116" t="str">
        <f>IFERROR(INDEX(TQoL_Indexes!$B$9:$AK$88,MATCH($A$3,TQoL_Indexes!#REF!,0)+$A385,MATCH(C$3,TQoL_Indexes!$B$8:$AK$8,0)),"")</f>
        <v/>
      </c>
      <c r="D385" s="122" t="str">
        <f>IFERROR(INDEX(TQoL_Indexes!$B$9:$AK$88,MATCH($A$3,TQoL_Indexes!#REF!,0)+$A385,MATCH(D$3,TQoL_Indexes!$B$8:$AK$8,0)),"")</f>
        <v/>
      </c>
      <c r="E385" s="86" t="str">
        <f>IFERROR(INDEX(TQoL_Indexes!$B$9:$AK$88,MATCH($A$3,TQoL_Indexes!#REF!,0)+$A385,MATCH(E$3,TQoL_Indexes!$B$8:$AK$8,0)),"")</f>
        <v/>
      </c>
      <c r="F385" s="86" t="str">
        <f>IFERROR(INDEX(TQoL_Indexes!$B$9:$AK$88,MATCH($A$3,TQoL_Indexes!#REF!,0)+$A385,MATCH(F$3,TQoL_Indexes!$B$8:$AK$8,0)),"")</f>
        <v/>
      </c>
      <c r="G385" s="86" t="str">
        <f>IFERROR(INDEX(TQoL_Indexes!$B$9:$AK$88,MATCH($A$3,TQoL_Indexes!#REF!,0)+$A385,MATCH(G$3,TQoL_Indexes!$B$8:$AK$8,0)),"")</f>
        <v/>
      </c>
      <c r="H385" s="86" t="str">
        <f>IFERROR(INDEX(TQoL_Indexes!$B$9:$AK$88,MATCH($A$3,TQoL_Indexes!#REF!,0)+$A385,MATCH(H$3,TQoL_Indexes!$B$8:$AK$8,0)),"")</f>
        <v/>
      </c>
      <c r="I385" s="86" t="str">
        <f>IFERROR(INDEX(TQoL_Indexes!$B$9:$AK$88,MATCH($A$3,TQoL_Indexes!#REF!,0)+$A385,MATCH(I$3,TQoL_Indexes!$B$8:$AK$8,0)),"")</f>
        <v/>
      </c>
      <c r="J385" s="86" t="str">
        <f>IFERROR(INDEX(TQoL_Indexes!$B$9:$AK$88,MATCH($A$3,TQoL_Indexes!#REF!,0)+$A385,MATCH(J$3,TQoL_Indexes!$B$8:$AK$8,0)),"")</f>
        <v/>
      </c>
      <c r="K385" s="86" t="str">
        <f>IFERROR(INDEX(TQoL_Indexes!$B$9:$AK$88,MATCH($A$3,TQoL_Indexes!#REF!,0)+$A385,MATCH(K$3,TQoL_Indexes!$B$8:$AK$8,0)),"")</f>
        <v/>
      </c>
      <c r="L385" s="86" t="str">
        <f>IFERROR(INDEX(TQoL_Indexes!$B$9:$AK$88,MATCH($A$3,TQoL_Indexes!#REF!,0)+$A385,MATCH(L$3,TQoL_Indexes!$B$8:$AK$8,0)),"")</f>
        <v/>
      </c>
      <c r="M385" s="86" t="str">
        <f>IFERROR(INDEX(TQoL_Indexes!$B$9:$AK$88,MATCH($A$3,TQoL_Indexes!#REF!,0)+$A385,MATCH(M$3,TQoL_Indexes!$B$8:$AK$8,0)),"")</f>
        <v/>
      </c>
      <c r="N385" s="86" t="str">
        <f>IFERROR(INDEX(TQoL_Indexes!$B$9:$AK$88,MATCH($A$3,TQoL_Indexes!#REF!,0)+$A385,MATCH(N$3,TQoL_Indexes!$B$8:$AK$8,0)),"")</f>
        <v/>
      </c>
      <c r="O385" s="86" t="str">
        <f>IFERROR(INDEX(TQoL_Indexes!$B$9:$AK$88,MATCH($A$3,TQoL_Indexes!#REF!,0)+$A385,MATCH(O$3,TQoL_Indexes!$B$8:$AK$8,0)),"")</f>
        <v/>
      </c>
      <c r="P385" s="86" t="str">
        <f>IFERROR(INDEX(TQoL_Indexes!$B$9:$AK$88,MATCH($A$3,TQoL_Indexes!#REF!,0)+$A385,MATCH(P$3,TQoL_Indexes!$B$8:$AK$8,0)),"")</f>
        <v/>
      </c>
      <c r="Q385" s="86" t="str">
        <f>IFERROR(INDEX(TQoL_Indexes!$B$9:$AK$88,MATCH($A$3,TQoL_Indexes!#REF!,0)+$A385,MATCH(Q$3,TQoL_Indexes!$B$8:$AK$8,0)),"")</f>
        <v/>
      </c>
      <c r="R385" s="86" t="str">
        <f>IFERROR(INDEX(TQoL_Indexes!$B$9:$AK$88,MATCH($A$3,TQoL_Indexes!#REF!,0)+$A385,MATCH(R$3,TQoL_Indexes!$B$8:$AK$8,0)),"")</f>
        <v/>
      </c>
      <c r="S385" s="86" t="str">
        <f>IFERROR(INDEX(TQoL_Indexes!$B$9:$AK$88,MATCH($A$3,TQoL_Indexes!#REF!,0)+$A385,MATCH(S$3,TQoL_Indexes!$B$8:$AK$8,0)),"")</f>
        <v/>
      </c>
      <c r="T385" s="86" t="str">
        <f>IFERROR(INDEX(TQoL_Indexes!$B$9:$AK$88,MATCH($A$3,TQoL_Indexes!#REF!,0)+$A385,MATCH(T$3,TQoL_Indexes!$B$8:$AK$8,0)),"")</f>
        <v/>
      </c>
      <c r="U385" s="86" t="str">
        <f>IFERROR(INDEX(TQoL_Indexes!$B$9:$AK$88,MATCH($A$3,TQoL_Indexes!#REF!,0)+$A385,MATCH(U$3,TQoL_Indexes!$B$8:$AK$8,0)),"")</f>
        <v/>
      </c>
      <c r="V385" s="86" t="str">
        <f>IFERROR(INDEX(TQoL_Indexes!$B$9:$AK$88,MATCH($A$3,TQoL_Indexes!#REF!,0)+$A385,MATCH(V$3,TQoL_Indexes!$B$8:$AK$8,0)),"")</f>
        <v/>
      </c>
      <c r="W385" s="86" t="str">
        <f>IFERROR(INDEX(TQoL_Indexes!$B$9:$AK$88,MATCH($A$3,TQoL_Indexes!#REF!,0)+$A385,MATCH(W$3,TQoL_Indexes!$B$8:$AK$8,0)),"")</f>
        <v/>
      </c>
      <c r="X385" s="86" t="str">
        <f>IFERROR(INDEX(TQoL_Indexes!$B$9:$AK$88,MATCH($A$3,TQoL_Indexes!#REF!,0)+$A385,MATCH(X$3,TQoL_Indexes!$B$8:$AK$8,0)),"")</f>
        <v/>
      </c>
      <c r="Y385" s="86" t="str">
        <f>IFERROR(INDEX(TQoL_Indexes!$B$9:$AK$88,MATCH($A$3,TQoL_Indexes!#REF!,0)+$A385,MATCH(Y$3,TQoL_Indexes!$B$8:$AK$8,0)),"")</f>
        <v/>
      </c>
      <c r="Z385" s="86" t="str">
        <f>IFERROR(INDEX(TQoL_Indexes!$B$9:$AK$88,MATCH($A$3,TQoL_Indexes!#REF!,0)+$A385,MATCH(Z$3,TQoL_Indexes!$B$8:$AK$8,0)),"")</f>
        <v/>
      </c>
      <c r="AA385" s="86" t="str">
        <f>IFERROR(INDEX(TQoL_Indexes!$B$9:$AK$88,MATCH($A$3,TQoL_Indexes!#REF!,0)+$A385,MATCH(AA$3,TQoL_Indexes!$B$8:$AK$8,0)),"")</f>
        <v/>
      </c>
      <c r="AB385" s="86" t="str">
        <f>IFERROR(INDEX(TQoL_Indexes!$B$9:$AK$88,MATCH($A$3,TQoL_Indexes!#REF!,0)+$A385,MATCH(AB$3,TQoL_Indexes!$B$8:$AK$8,0)),"")</f>
        <v/>
      </c>
      <c r="AC385" s="86" t="str">
        <f>IFERROR(INDEX(TQoL_Indexes!$B$9:$AK$88,MATCH($A$3,TQoL_Indexes!#REF!,0)+$A385,MATCH(AC$3,TQoL_Indexes!$B$8:$AK$8,0)),"")</f>
        <v/>
      </c>
      <c r="AD385" s="86" t="str">
        <f>IFERROR(INDEX(TQoL_Indexes!$B$9:$AK$88,MATCH($A$3,TQoL_Indexes!#REF!,0)+$A385,MATCH(AD$3,TQoL_Indexes!$B$8:$AK$8,0)),"")</f>
        <v/>
      </c>
      <c r="AE385" s="86" t="str">
        <f>IFERROR(INDEX(TQoL_Indexes!$B$9:$AK$88,MATCH($A$3,TQoL_Indexes!#REF!,0)+$A385,MATCH(AE$3,TQoL_Indexes!$B$8:$AK$8,0)),"")</f>
        <v/>
      </c>
      <c r="AF385" s="86" t="str">
        <f>IFERROR(INDEX(TQoL_Indexes!$B$9:$AK$88,MATCH($A$3,TQoL_Indexes!#REF!,0)+$A385,MATCH(AF$3,TQoL_Indexes!$B$8:$AK$8,0)),"")</f>
        <v/>
      </c>
      <c r="AG385" s="86" t="str">
        <f>IFERROR(INDEX(TQoL_Indexes!$B$9:$AK$88,MATCH($A$3,TQoL_Indexes!#REF!,0)+$A385,MATCH(AG$3,TQoL_Indexes!$B$8:$AK$8,0)),"")</f>
        <v/>
      </c>
      <c r="AH385" s="86" t="str">
        <f>IFERROR(INDEX(TQoL_Indexes!$B$9:$AK$88,MATCH($A$3,TQoL_Indexes!#REF!,0)+$A385,MATCH(AH$3,TQoL_Indexes!$B$8:$AK$8,0)),"")</f>
        <v/>
      </c>
      <c r="AI385" s="86" t="str">
        <f>IFERROR(INDEX(TQoL_Indexes!$B$9:$AK$88,MATCH($A$3,TQoL_Indexes!#REF!,0)+$A385,MATCH(AI$3,TQoL_Indexes!$B$8:$AK$8,0)),"")</f>
        <v/>
      </c>
      <c r="AJ385" s="86" t="str">
        <f>IFERROR(INDEX(TQoL_Indexes!$B$9:$AK$88,MATCH($A$3,TQoL_Indexes!#REF!,0)+$A385,MATCH(AJ$3,TQoL_Indexes!$B$8:$AK$8,0)),"")</f>
        <v/>
      </c>
      <c r="AK385" s="86" t="str">
        <f>IFERROR(INDEX(TQoL_Indexes!$B$9:$AK$88,MATCH($A$3,TQoL_Indexes!#REF!,0)+$A385,MATCH(AK$3,TQoL_Indexes!$B$8:$AK$8,0)),"")</f>
        <v/>
      </c>
      <c r="AL385" s="86" t="str">
        <f>IFERROR(INDEX(TQoL_Indexes!$B$9:$AK$88,MATCH($A$3,TQoL_Indexes!#REF!,0)+$A385,MATCH(AL$3,TQoL_Indexes!$B$8:$AK$8,0)),"")</f>
        <v/>
      </c>
      <c r="AM385" s="87" t="str">
        <f>IFERROR(INDEX(TQoL_Indexes!$B$9:$AK$88,MATCH($A$3,TQoL_Indexes!#REF!,0)+$A385,MATCH(AM$3,TQoL_Indexes!$B$8:$AK$8,0)),"")</f>
        <v/>
      </c>
    </row>
    <row r="386" spans="1:39">
      <c r="A386" s="58" t="str">
        <f>IFERROR(IF(A385+1&lt;COUNTIF(TQoL_Indexes!#REF!,Aux_Country!$A$3),A385+1,""),"")</f>
        <v/>
      </c>
      <c r="B386" s="121" t="str">
        <f>IFERROR(INDEX(TQoL_Indexes!$B$9:$AK$88,MATCH($A$3,TQoL_Indexes!#REF!,0)+$A386,MATCH(B$3,TQoL_Indexes!$B$8:$AK$8,0)),"")</f>
        <v/>
      </c>
      <c r="C386" s="116" t="str">
        <f>IFERROR(INDEX(TQoL_Indexes!$B$9:$AK$88,MATCH($A$3,TQoL_Indexes!#REF!,0)+$A386,MATCH(C$3,TQoL_Indexes!$B$8:$AK$8,0)),"")</f>
        <v/>
      </c>
      <c r="D386" s="122" t="str">
        <f>IFERROR(INDEX(TQoL_Indexes!$B$9:$AK$88,MATCH($A$3,TQoL_Indexes!#REF!,0)+$A386,MATCH(D$3,TQoL_Indexes!$B$8:$AK$8,0)),"")</f>
        <v/>
      </c>
      <c r="E386" s="86" t="str">
        <f>IFERROR(INDEX(TQoL_Indexes!$B$9:$AK$88,MATCH($A$3,TQoL_Indexes!#REF!,0)+$A386,MATCH(E$3,TQoL_Indexes!$B$8:$AK$8,0)),"")</f>
        <v/>
      </c>
      <c r="F386" s="86" t="str">
        <f>IFERROR(INDEX(TQoL_Indexes!$B$9:$AK$88,MATCH($A$3,TQoL_Indexes!#REF!,0)+$A386,MATCH(F$3,TQoL_Indexes!$B$8:$AK$8,0)),"")</f>
        <v/>
      </c>
      <c r="G386" s="86" t="str">
        <f>IFERROR(INDEX(TQoL_Indexes!$B$9:$AK$88,MATCH($A$3,TQoL_Indexes!#REF!,0)+$A386,MATCH(G$3,TQoL_Indexes!$B$8:$AK$8,0)),"")</f>
        <v/>
      </c>
      <c r="H386" s="86" t="str">
        <f>IFERROR(INDEX(TQoL_Indexes!$B$9:$AK$88,MATCH($A$3,TQoL_Indexes!#REF!,0)+$A386,MATCH(H$3,TQoL_Indexes!$B$8:$AK$8,0)),"")</f>
        <v/>
      </c>
      <c r="I386" s="86" t="str">
        <f>IFERROR(INDEX(TQoL_Indexes!$B$9:$AK$88,MATCH($A$3,TQoL_Indexes!#REF!,0)+$A386,MATCH(I$3,TQoL_Indexes!$B$8:$AK$8,0)),"")</f>
        <v/>
      </c>
      <c r="J386" s="86" t="str">
        <f>IFERROR(INDEX(TQoL_Indexes!$B$9:$AK$88,MATCH($A$3,TQoL_Indexes!#REF!,0)+$A386,MATCH(J$3,TQoL_Indexes!$B$8:$AK$8,0)),"")</f>
        <v/>
      </c>
      <c r="K386" s="86" t="str">
        <f>IFERROR(INDEX(TQoL_Indexes!$B$9:$AK$88,MATCH($A$3,TQoL_Indexes!#REF!,0)+$A386,MATCH(K$3,TQoL_Indexes!$B$8:$AK$8,0)),"")</f>
        <v/>
      </c>
      <c r="L386" s="86" t="str">
        <f>IFERROR(INDEX(TQoL_Indexes!$B$9:$AK$88,MATCH($A$3,TQoL_Indexes!#REF!,0)+$A386,MATCH(L$3,TQoL_Indexes!$B$8:$AK$8,0)),"")</f>
        <v/>
      </c>
      <c r="M386" s="86" t="str">
        <f>IFERROR(INDEX(TQoL_Indexes!$B$9:$AK$88,MATCH($A$3,TQoL_Indexes!#REF!,0)+$A386,MATCH(M$3,TQoL_Indexes!$B$8:$AK$8,0)),"")</f>
        <v/>
      </c>
      <c r="N386" s="86" t="str">
        <f>IFERROR(INDEX(TQoL_Indexes!$B$9:$AK$88,MATCH($A$3,TQoL_Indexes!#REF!,0)+$A386,MATCH(N$3,TQoL_Indexes!$B$8:$AK$8,0)),"")</f>
        <v/>
      </c>
      <c r="O386" s="86" t="str">
        <f>IFERROR(INDEX(TQoL_Indexes!$B$9:$AK$88,MATCH($A$3,TQoL_Indexes!#REF!,0)+$A386,MATCH(O$3,TQoL_Indexes!$B$8:$AK$8,0)),"")</f>
        <v/>
      </c>
      <c r="P386" s="86" t="str">
        <f>IFERROR(INDEX(TQoL_Indexes!$B$9:$AK$88,MATCH($A$3,TQoL_Indexes!#REF!,0)+$A386,MATCH(P$3,TQoL_Indexes!$B$8:$AK$8,0)),"")</f>
        <v/>
      </c>
      <c r="Q386" s="86" t="str">
        <f>IFERROR(INDEX(TQoL_Indexes!$B$9:$AK$88,MATCH($A$3,TQoL_Indexes!#REF!,0)+$A386,MATCH(Q$3,TQoL_Indexes!$B$8:$AK$8,0)),"")</f>
        <v/>
      </c>
      <c r="R386" s="86" t="str">
        <f>IFERROR(INDEX(TQoL_Indexes!$B$9:$AK$88,MATCH($A$3,TQoL_Indexes!#REF!,0)+$A386,MATCH(R$3,TQoL_Indexes!$B$8:$AK$8,0)),"")</f>
        <v/>
      </c>
      <c r="S386" s="86" t="str">
        <f>IFERROR(INDEX(TQoL_Indexes!$B$9:$AK$88,MATCH($A$3,TQoL_Indexes!#REF!,0)+$A386,MATCH(S$3,TQoL_Indexes!$B$8:$AK$8,0)),"")</f>
        <v/>
      </c>
      <c r="T386" s="86" t="str">
        <f>IFERROR(INDEX(TQoL_Indexes!$B$9:$AK$88,MATCH($A$3,TQoL_Indexes!#REF!,0)+$A386,MATCH(T$3,TQoL_Indexes!$B$8:$AK$8,0)),"")</f>
        <v/>
      </c>
      <c r="U386" s="86" t="str">
        <f>IFERROR(INDEX(TQoL_Indexes!$B$9:$AK$88,MATCH($A$3,TQoL_Indexes!#REF!,0)+$A386,MATCH(U$3,TQoL_Indexes!$B$8:$AK$8,0)),"")</f>
        <v/>
      </c>
      <c r="V386" s="86" t="str">
        <f>IFERROR(INDEX(TQoL_Indexes!$B$9:$AK$88,MATCH($A$3,TQoL_Indexes!#REF!,0)+$A386,MATCH(V$3,TQoL_Indexes!$B$8:$AK$8,0)),"")</f>
        <v/>
      </c>
      <c r="W386" s="86" t="str">
        <f>IFERROR(INDEX(TQoL_Indexes!$B$9:$AK$88,MATCH($A$3,TQoL_Indexes!#REF!,0)+$A386,MATCH(W$3,TQoL_Indexes!$B$8:$AK$8,0)),"")</f>
        <v/>
      </c>
      <c r="X386" s="86" t="str">
        <f>IFERROR(INDEX(TQoL_Indexes!$B$9:$AK$88,MATCH($A$3,TQoL_Indexes!#REF!,0)+$A386,MATCH(X$3,TQoL_Indexes!$B$8:$AK$8,0)),"")</f>
        <v/>
      </c>
      <c r="Y386" s="86" t="str">
        <f>IFERROR(INDEX(TQoL_Indexes!$B$9:$AK$88,MATCH($A$3,TQoL_Indexes!#REF!,0)+$A386,MATCH(Y$3,TQoL_Indexes!$B$8:$AK$8,0)),"")</f>
        <v/>
      </c>
      <c r="Z386" s="86" t="str">
        <f>IFERROR(INDEX(TQoL_Indexes!$B$9:$AK$88,MATCH($A$3,TQoL_Indexes!#REF!,0)+$A386,MATCH(Z$3,TQoL_Indexes!$B$8:$AK$8,0)),"")</f>
        <v/>
      </c>
      <c r="AA386" s="86" t="str">
        <f>IFERROR(INDEX(TQoL_Indexes!$B$9:$AK$88,MATCH($A$3,TQoL_Indexes!#REF!,0)+$A386,MATCH(AA$3,TQoL_Indexes!$B$8:$AK$8,0)),"")</f>
        <v/>
      </c>
      <c r="AB386" s="86" t="str">
        <f>IFERROR(INDEX(TQoL_Indexes!$B$9:$AK$88,MATCH($A$3,TQoL_Indexes!#REF!,0)+$A386,MATCH(AB$3,TQoL_Indexes!$B$8:$AK$8,0)),"")</f>
        <v/>
      </c>
      <c r="AC386" s="86" t="str">
        <f>IFERROR(INDEX(TQoL_Indexes!$B$9:$AK$88,MATCH($A$3,TQoL_Indexes!#REF!,0)+$A386,MATCH(AC$3,TQoL_Indexes!$B$8:$AK$8,0)),"")</f>
        <v/>
      </c>
      <c r="AD386" s="86" t="str">
        <f>IFERROR(INDEX(TQoL_Indexes!$B$9:$AK$88,MATCH($A$3,TQoL_Indexes!#REF!,0)+$A386,MATCH(AD$3,TQoL_Indexes!$B$8:$AK$8,0)),"")</f>
        <v/>
      </c>
      <c r="AE386" s="86" t="str">
        <f>IFERROR(INDEX(TQoL_Indexes!$B$9:$AK$88,MATCH($A$3,TQoL_Indexes!#REF!,0)+$A386,MATCH(AE$3,TQoL_Indexes!$B$8:$AK$8,0)),"")</f>
        <v/>
      </c>
      <c r="AF386" s="86" t="str">
        <f>IFERROR(INDEX(TQoL_Indexes!$B$9:$AK$88,MATCH($A$3,TQoL_Indexes!#REF!,0)+$A386,MATCH(AF$3,TQoL_Indexes!$B$8:$AK$8,0)),"")</f>
        <v/>
      </c>
      <c r="AG386" s="86" t="str">
        <f>IFERROR(INDEX(TQoL_Indexes!$B$9:$AK$88,MATCH($A$3,TQoL_Indexes!#REF!,0)+$A386,MATCH(AG$3,TQoL_Indexes!$B$8:$AK$8,0)),"")</f>
        <v/>
      </c>
      <c r="AH386" s="86" t="str">
        <f>IFERROR(INDEX(TQoL_Indexes!$B$9:$AK$88,MATCH($A$3,TQoL_Indexes!#REF!,0)+$A386,MATCH(AH$3,TQoL_Indexes!$B$8:$AK$8,0)),"")</f>
        <v/>
      </c>
      <c r="AI386" s="86" t="str">
        <f>IFERROR(INDEX(TQoL_Indexes!$B$9:$AK$88,MATCH($A$3,TQoL_Indexes!#REF!,0)+$A386,MATCH(AI$3,TQoL_Indexes!$B$8:$AK$8,0)),"")</f>
        <v/>
      </c>
      <c r="AJ386" s="86" t="str">
        <f>IFERROR(INDEX(TQoL_Indexes!$B$9:$AK$88,MATCH($A$3,TQoL_Indexes!#REF!,0)+$A386,MATCH(AJ$3,TQoL_Indexes!$B$8:$AK$8,0)),"")</f>
        <v/>
      </c>
      <c r="AK386" s="86" t="str">
        <f>IFERROR(INDEX(TQoL_Indexes!$B$9:$AK$88,MATCH($A$3,TQoL_Indexes!#REF!,0)+$A386,MATCH(AK$3,TQoL_Indexes!$B$8:$AK$8,0)),"")</f>
        <v/>
      </c>
      <c r="AL386" s="86" t="str">
        <f>IFERROR(INDEX(TQoL_Indexes!$B$9:$AK$88,MATCH($A$3,TQoL_Indexes!#REF!,0)+$A386,MATCH(AL$3,TQoL_Indexes!$B$8:$AK$8,0)),"")</f>
        <v/>
      </c>
      <c r="AM386" s="87" t="str">
        <f>IFERROR(INDEX(TQoL_Indexes!$B$9:$AK$88,MATCH($A$3,TQoL_Indexes!#REF!,0)+$A386,MATCH(AM$3,TQoL_Indexes!$B$8:$AK$8,0)),"")</f>
        <v/>
      </c>
    </row>
    <row r="387" spans="1:39">
      <c r="A387" s="58" t="str">
        <f>IFERROR(IF(A386+1&lt;COUNTIF(TQoL_Indexes!#REF!,Aux_Country!$A$3),A386+1,""),"")</f>
        <v/>
      </c>
      <c r="B387" s="121" t="str">
        <f>IFERROR(INDEX(TQoL_Indexes!$B$9:$AK$88,MATCH($A$3,TQoL_Indexes!#REF!,0)+$A387,MATCH(B$3,TQoL_Indexes!$B$8:$AK$8,0)),"")</f>
        <v/>
      </c>
      <c r="C387" s="116" t="str">
        <f>IFERROR(INDEX(TQoL_Indexes!$B$9:$AK$88,MATCH($A$3,TQoL_Indexes!#REF!,0)+$A387,MATCH(C$3,TQoL_Indexes!$B$8:$AK$8,0)),"")</f>
        <v/>
      </c>
      <c r="D387" s="122" t="str">
        <f>IFERROR(INDEX(TQoL_Indexes!$B$9:$AK$88,MATCH($A$3,TQoL_Indexes!#REF!,0)+$A387,MATCH(D$3,TQoL_Indexes!$B$8:$AK$8,0)),"")</f>
        <v/>
      </c>
      <c r="E387" s="86" t="str">
        <f>IFERROR(INDEX(TQoL_Indexes!$B$9:$AK$88,MATCH($A$3,TQoL_Indexes!#REF!,0)+$A387,MATCH(E$3,TQoL_Indexes!$B$8:$AK$8,0)),"")</f>
        <v/>
      </c>
      <c r="F387" s="86" t="str">
        <f>IFERROR(INDEX(TQoL_Indexes!$B$9:$AK$88,MATCH($A$3,TQoL_Indexes!#REF!,0)+$A387,MATCH(F$3,TQoL_Indexes!$B$8:$AK$8,0)),"")</f>
        <v/>
      </c>
      <c r="G387" s="86" t="str">
        <f>IFERROR(INDEX(TQoL_Indexes!$B$9:$AK$88,MATCH($A$3,TQoL_Indexes!#REF!,0)+$A387,MATCH(G$3,TQoL_Indexes!$B$8:$AK$8,0)),"")</f>
        <v/>
      </c>
      <c r="H387" s="86" t="str">
        <f>IFERROR(INDEX(TQoL_Indexes!$B$9:$AK$88,MATCH($A$3,TQoL_Indexes!#REF!,0)+$A387,MATCH(H$3,TQoL_Indexes!$B$8:$AK$8,0)),"")</f>
        <v/>
      </c>
      <c r="I387" s="86" t="str">
        <f>IFERROR(INDEX(TQoL_Indexes!$B$9:$AK$88,MATCH($A$3,TQoL_Indexes!#REF!,0)+$A387,MATCH(I$3,TQoL_Indexes!$B$8:$AK$8,0)),"")</f>
        <v/>
      </c>
      <c r="J387" s="86" t="str">
        <f>IFERROR(INDEX(TQoL_Indexes!$B$9:$AK$88,MATCH($A$3,TQoL_Indexes!#REF!,0)+$A387,MATCH(J$3,TQoL_Indexes!$B$8:$AK$8,0)),"")</f>
        <v/>
      </c>
      <c r="K387" s="86" t="str">
        <f>IFERROR(INDEX(TQoL_Indexes!$B$9:$AK$88,MATCH($A$3,TQoL_Indexes!#REF!,0)+$A387,MATCH(K$3,TQoL_Indexes!$B$8:$AK$8,0)),"")</f>
        <v/>
      </c>
      <c r="L387" s="86" t="str">
        <f>IFERROR(INDEX(TQoL_Indexes!$B$9:$AK$88,MATCH($A$3,TQoL_Indexes!#REF!,0)+$A387,MATCH(L$3,TQoL_Indexes!$B$8:$AK$8,0)),"")</f>
        <v/>
      </c>
      <c r="M387" s="86" t="str">
        <f>IFERROR(INDEX(TQoL_Indexes!$B$9:$AK$88,MATCH($A$3,TQoL_Indexes!#REF!,0)+$A387,MATCH(M$3,TQoL_Indexes!$B$8:$AK$8,0)),"")</f>
        <v/>
      </c>
      <c r="N387" s="86" t="str">
        <f>IFERROR(INDEX(TQoL_Indexes!$B$9:$AK$88,MATCH($A$3,TQoL_Indexes!#REF!,0)+$A387,MATCH(N$3,TQoL_Indexes!$B$8:$AK$8,0)),"")</f>
        <v/>
      </c>
      <c r="O387" s="86" t="str">
        <f>IFERROR(INDEX(TQoL_Indexes!$B$9:$AK$88,MATCH($A$3,TQoL_Indexes!#REF!,0)+$A387,MATCH(O$3,TQoL_Indexes!$B$8:$AK$8,0)),"")</f>
        <v/>
      </c>
      <c r="P387" s="86" t="str">
        <f>IFERROR(INDEX(TQoL_Indexes!$B$9:$AK$88,MATCH($A$3,TQoL_Indexes!#REF!,0)+$A387,MATCH(P$3,TQoL_Indexes!$B$8:$AK$8,0)),"")</f>
        <v/>
      </c>
      <c r="Q387" s="86" t="str">
        <f>IFERROR(INDEX(TQoL_Indexes!$B$9:$AK$88,MATCH($A$3,TQoL_Indexes!#REF!,0)+$A387,MATCH(Q$3,TQoL_Indexes!$B$8:$AK$8,0)),"")</f>
        <v/>
      </c>
      <c r="R387" s="86" t="str">
        <f>IFERROR(INDEX(TQoL_Indexes!$B$9:$AK$88,MATCH($A$3,TQoL_Indexes!#REF!,0)+$A387,MATCH(R$3,TQoL_Indexes!$B$8:$AK$8,0)),"")</f>
        <v/>
      </c>
      <c r="S387" s="86" t="str">
        <f>IFERROR(INDEX(TQoL_Indexes!$B$9:$AK$88,MATCH($A$3,TQoL_Indexes!#REF!,0)+$A387,MATCH(S$3,TQoL_Indexes!$B$8:$AK$8,0)),"")</f>
        <v/>
      </c>
      <c r="T387" s="86" t="str">
        <f>IFERROR(INDEX(TQoL_Indexes!$B$9:$AK$88,MATCH($A$3,TQoL_Indexes!#REF!,0)+$A387,MATCH(T$3,TQoL_Indexes!$B$8:$AK$8,0)),"")</f>
        <v/>
      </c>
      <c r="U387" s="86" t="str">
        <f>IFERROR(INDEX(TQoL_Indexes!$B$9:$AK$88,MATCH($A$3,TQoL_Indexes!#REF!,0)+$A387,MATCH(U$3,TQoL_Indexes!$B$8:$AK$8,0)),"")</f>
        <v/>
      </c>
      <c r="V387" s="86" t="str">
        <f>IFERROR(INDEX(TQoL_Indexes!$B$9:$AK$88,MATCH($A$3,TQoL_Indexes!#REF!,0)+$A387,MATCH(V$3,TQoL_Indexes!$B$8:$AK$8,0)),"")</f>
        <v/>
      </c>
      <c r="W387" s="86" t="str">
        <f>IFERROR(INDEX(TQoL_Indexes!$B$9:$AK$88,MATCH($A$3,TQoL_Indexes!#REF!,0)+$A387,MATCH(W$3,TQoL_Indexes!$B$8:$AK$8,0)),"")</f>
        <v/>
      </c>
      <c r="X387" s="86" t="str">
        <f>IFERROR(INDEX(TQoL_Indexes!$B$9:$AK$88,MATCH($A$3,TQoL_Indexes!#REF!,0)+$A387,MATCH(X$3,TQoL_Indexes!$B$8:$AK$8,0)),"")</f>
        <v/>
      </c>
      <c r="Y387" s="86" t="str">
        <f>IFERROR(INDEX(TQoL_Indexes!$B$9:$AK$88,MATCH($A$3,TQoL_Indexes!#REF!,0)+$A387,MATCH(Y$3,TQoL_Indexes!$B$8:$AK$8,0)),"")</f>
        <v/>
      </c>
      <c r="Z387" s="86" t="str">
        <f>IFERROR(INDEX(TQoL_Indexes!$B$9:$AK$88,MATCH($A$3,TQoL_Indexes!#REF!,0)+$A387,MATCH(Z$3,TQoL_Indexes!$B$8:$AK$8,0)),"")</f>
        <v/>
      </c>
      <c r="AA387" s="86" t="str">
        <f>IFERROR(INDEX(TQoL_Indexes!$B$9:$AK$88,MATCH($A$3,TQoL_Indexes!#REF!,0)+$A387,MATCH(AA$3,TQoL_Indexes!$B$8:$AK$8,0)),"")</f>
        <v/>
      </c>
      <c r="AB387" s="86" t="str">
        <f>IFERROR(INDEX(TQoL_Indexes!$B$9:$AK$88,MATCH($A$3,TQoL_Indexes!#REF!,0)+$A387,MATCH(AB$3,TQoL_Indexes!$B$8:$AK$8,0)),"")</f>
        <v/>
      </c>
      <c r="AC387" s="86" t="str">
        <f>IFERROR(INDEX(TQoL_Indexes!$B$9:$AK$88,MATCH($A$3,TQoL_Indexes!#REF!,0)+$A387,MATCH(AC$3,TQoL_Indexes!$B$8:$AK$8,0)),"")</f>
        <v/>
      </c>
      <c r="AD387" s="86" t="str">
        <f>IFERROR(INDEX(TQoL_Indexes!$B$9:$AK$88,MATCH($A$3,TQoL_Indexes!#REF!,0)+$A387,MATCH(AD$3,TQoL_Indexes!$B$8:$AK$8,0)),"")</f>
        <v/>
      </c>
      <c r="AE387" s="86" t="str">
        <f>IFERROR(INDEX(TQoL_Indexes!$B$9:$AK$88,MATCH($A$3,TQoL_Indexes!#REF!,0)+$A387,MATCH(AE$3,TQoL_Indexes!$B$8:$AK$8,0)),"")</f>
        <v/>
      </c>
      <c r="AF387" s="86" t="str">
        <f>IFERROR(INDEX(TQoL_Indexes!$B$9:$AK$88,MATCH($A$3,TQoL_Indexes!#REF!,0)+$A387,MATCH(AF$3,TQoL_Indexes!$B$8:$AK$8,0)),"")</f>
        <v/>
      </c>
      <c r="AG387" s="86" t="str">
        <f>IFERROR(INDEX(TQoL_Indexes!$B$9:$AK$88,MATCH($A$3,TQoL_Indexes!#REF!,0)+$A387,MATCH(AG$3,TQoL_Indexes!$B$8:$AK$8,0)),"")</f>
        <v/>
      </c>
      <c r="AH387" s="86" t="str">
        <f>IFERROR(INDEX(TQoL_Indexes!$B$9:$AK$88,MATCH($A$3,TQoL_Indexes!#REF!,0)+$A387,MATCH(AH$3,TQoL_Indexes!$B$8:$AK$8,0)),"")</f>
        <v/>
      </c>
      <c r="AI387" s="86" t="str">
        <f>IFERROR(INDEX(TQoL_Indexes!$B$9:$AK$88,MATCH($A$3,TQoL_Indexes!#REF!,0)+$A387,MATCH(AI$3,TQoL_Indexes!$B$8:$AK$8,0)),"")</f>
        <v/>
      </c>
      <c r="AJ387" s="86" t="str">
        <f>IFERROR(INDEX(TQoL_Indexes!$B$9:$AK$88,MATCH($A$3,TQoL_Indexes!#REF!,0)+$A387,MATCH(AJ$3,TQoL_Indexes!$B$8:$AK$8,0)),"")</f>
        <v/>
      </c>
      <c r="AK387" s="86" t="str">
        <f>IFERROR(INDEX(TQoL_Indexes!$B$9:$AK$88,MATCH($A$3,TQoL_Indexes!#REF!,0)+$A387,MATCH(AK$3,TQoL_Indexes!$B$8:$AK$8,0)),"")</f>
        <v/>
      </c>
      <c r="AL387" s="86" t="str">
        <f>IFERROR(INDEX(TQoL_Indexes!$B$9:$AK$88,MATCH($A$3,TQoL_Indexes!#REF!,0)+$A387,MATCH(AL$3,TQoL_Indexes!$B$8:$AK$8,0)),"")</f>
        <v/>
      </c>
      <c r="AM387" s="87" t="str">
        <f>IFERROR(INDEX(TQoL_Indexes!$B$9:$AK$88,MATCH($A$3,TQoL_Indexes!#REF!,0)+$A387,MATCH(AM$3,TQoL_Indexes!$B$8:$AK$8,0)),"")</f>
        <v/>
      </c>
    </row>
    <row r="388" spans="1:39">
      <c r="A388" s="58" t="str">
        <f>IFERROR(IF(A387+1&lt;COUNTIF(TQoL_Indexes!#REF!,Aux_Country!$A$3),A387+1,""),"")</f>
        <v/>
      </c>
      <c r="B388" s="121" t="str">
        <f>IFERROR(INDEX(TQoL_Indexes!$B$9:$AK$88,MATCH($A$3,TQoL_Indexes!#REF!,0)+$A388,MATCH(B$3,TQoL_Indexes!$B$8:$AK$8,0)),"")</f>
        <v/>
      </c>
      <c r="C388" s="116" t="str">
        <f>IFERROR(INDEX(TQoL_Indexes!$B$9:$AK$88,MATCH($A$3,TQoL_Indexes!#REF!,0)+$A388,MATCH(C$3,TQoL_Indexes!$B$8:$AK$8,0)),"")</f>
        <v/>
      </c>
      <c r="D388" s="122" t="str">
        <f>IFERROR(INDEX(TQoL_Indexes!$B$9:$AK$88,MATCH($A$3,TQoL_Indexes!#REF!,0)+$A388,MATCH(D$3,TQoL_Indexes!$B$8:$AK$8,0)),"")</f>
        <v/>
      </c>
      <c r="E388" s="86" t="str">
        <f>IFERROR(INDEX(TQoL_Indexes!$B$9:$AK$88,MATCH($A$3,TQoL_Indexes!#REF!,0)+$A388,MATCH(E$3,TQoL_Indexes!$B$8:$AK$8,0)),"")</f>
        <v/>
      </c>
      <c r="F388" s="86" t="str">
        <f>IFERROR(INDEX(TQoL_Indexes!$B$9:$AK$88,MATCH($A$3,TQoL_Indexes!#REF!,0)+$A388,MATCH(F$3,TQoL_Indexes!$B$8:$AK$8,0)),"")</f>
        <v/>
      </c>
      <c r="G388" s="86" t="str">
        <f>IFERROR(INDEX(TQoL_Indexes!$B$9:$AK$88,MATCH($A$3,TQoL_Indexes!#REF!,0)+$A388,MATCH(G$3,TQoL_Indexes!$B$8:$AK$8,0)),"")</f>
        <v/>
      </c>
      <c r="H388" s="86" t="str">
        <f>IFERROR(INDEX(TQoL_Indexes!$B$9:$AK$88,MATCH($A$3,TQoL_Indexes!#REF!,0)+$A388,MATCH(H$3,TQoL_Indexes!$B$8:$AK$8,0)),"")</f>
        <v/>
      </c>
      <c r="I388" s="86" t="str">
        <f>IFERROR(INDEX(TQoL_Indexes!$B$9:$AK$88,MATCH($A$3,TQoL_Indexes!#REF!,0)+$A388,MATCH(I$3,TQoL_Indexes!$B$8:$AK$8,0)),"")</f>
        <v/>
      </c>
      <c r="J388" s="86" t="str">
        <f>IFERROR(INDEX(TQoL_Indexes!$B$9:$AK$88,MATCH($A$3,TQoL_Indexes!#REF!,0)+$A388,MATCH(J$3,TQoL_Indexes!$B$8:$AK$8,0)),"")</f>
        <v/>
      </c>
      <c r="K388" s="86" t="str">
        <f>IFERROR(INDEX(TQoL_Indexes!$B$9:$AK$88,MATCH($A$3,TQoL_Indexes!#REF!,0)+$A388,MATCH(K$3,TQoL_Indexes!$B$8:$AK$8,0)),"")</f>
        <v/>
      </c>
      <c r="L388" s="86" t="str">
        <f>IFERROR(INDEX(TQoL_Indexes!$B$9:$AK$88,MATCH($A$3,TQoL_Indexes!#REF!,0)+$A388,MATCH(L$3,TQoL_Indexes!$B$8:$AK$8,0)),"")</f>
        <v/>
      </c>
      <c r="M388" s="86" t="str">
        <f>IFERROR(INDEX(TQoL_Indexes!$B$9:$AK$88,MATCH($A$3,TQoL_Indexes!#REF!,0)+$A388,MATCH(M$3,TQoL_Indexes!$B$8:$AK$8,0)),"")</f>
        <v/>
      </c>
      <c r="N388" s="86" t="str">
        <f>IFERROR(INDEX(TQoL_Indexes!$B$9:$AK$88,MATCH($A$3,TQoL_Indexes!#REF!,0)+$A388,MATCH(N$3,TQoL_Indexes!$B$8:$AK$8,0)),"")</f>
        <v/>
      </c>
      <c r="O388" s="86" t="str">
        <f>IFERROR(INDEX(TQoL_Indexes!$B$9:$AK$88,MATCH($A$3,TQoL_Indexes!#REF!,0)+$A388,MATCH(O$3,TQoL_Indexes!$B$8:$AK$8,0)),"")</f>
        <v/>
      </c>
      <c r="P388" s="86" t="str">
        <f>IFERROR(INDEX(TQoL_Indexes!$B$9:$AK$88,MATCH($A$3,TQoL_Indexes!#REF!,0)+$A388,MATCH(P$3,TQoL_Indexes!$B$8:$AK$8,0)),"")</f>
        <v/>
      </c>
      <c r="Q388" s="86" t="str">
        <f>IFERROR(INDEX(TQoL_Indexes!$B$9:$AK$88,MATCH($A$3,TQoL_Indexes!#REF!,0)+$A388,MATCH(Q$3,TQoL_Indexes!$B$8:$AK$8,0)),"")</f>
        <v/>
      </c>
      <c r="R388" s="86" t="str">
        <f>IFERROR(INDEX(TQoL_Indexes!$B$9:$AK$88,MATCH($A$3,TQoL_Indexes!#REF!,0)+$A388,MATCH(R$3,TQoL_Indexes!$B$8:$AK$8,0)),"")</f>
        <v/>
      </c>
      <c r="S388" s="86" t="str">
        <f>IFERROR(INDEX(TQoL_Indexes!$B$9:$AK$88,MATCH($A$3,TQoL_Indexes!#REF!,0)+$A388,MATCH(S$3,TQoL_Indexes!$B$8:$AK$8,0)),"")</f>
        <v/>
      </c>
      <c r="T388" s="86" t="str">
        <f>IFERROR(INDEX(TQoL_Indexes!$B$9:$AK$88,MATCH($A$3,TQoL_Indexes!#REF!,0)+$A388,MATCH(T$3,TQoL_Indexes!$B$8:$AK$8,0)),"")</f>
        <v/>
      </c>
      <c r="U388" s="86" t="str">
        <f>IFERROR(INDEX(TQoL_Indexes!$B$9:$AK$88,MATCH($A$3,TQoL_Indexes!#REF!,0)+$A388,MATCH(U$3,TQoL_Indexes!$B$8:$AK$8,0)),"")</f>
        <v/>
      </c>
      <c r="V388" s="86" t="str">
        <f>IFERROR(INDEX(TQoL_Indexes!$B$9:$AK$88,MATCH($A$3,TQoL_Indexes!#REF!,0)+$A388,MATCH(V$3,TQoL_Indexes!$B$8:$AK$8,0)),"")</f>
        <v/>
      </c>
      <c r="W388" s="86" t="str">
        <f>IFERROR(INDEX(TQoL_Indexes!$B$9:$AK$88,MATCH($A$3,TQoL_Indexes!#REF!,0)+$A388,MATCH(W$3,TQoL_Indexes!$B$8:$AK$8,0)),"")</f>
        <v/>
      </c>
      <c r="X388" s="86" t="str">
        <f>IFERROR(INDEX(TQoL_Indexes!$B$9:$AK$88,MATCH($A$3,TQoL_Indexes!#REF!,0)+$A388,MATCH(X$3,TQoL_Indexes!$B$8:$AK$8,0)),"")</f>
        <v/>
      </c>
      <c r="Y388" s="86" t="str">
        <f>IFERROR(INDEX(TQoL_Indexes!$B$9:$AK$88,MATCH($A$3,TQoL_Indexes!#REF!,0)+$A388,MATCH(Y$3,TQoL_Indexes!$B$8:$AK$8,0)),"")</f>
        <v/>
      </c>
      <c r="Z388" s="86" t="str">
        <f>IFERROR(INDEX(TQoL_Indexes!$B$9:$AK$88,MATCH($A$3,TQoL_Indexes!#REF!,0)+$A388,MATCH(Z$3,TQoL_Indexes!$B$8:$AK$8,0)),"")</f>
        <v/>
      </c>
      <c r="AA388" s="86" t="str">
        <f>IFERROR(INDEX(TQoL_Indexes!$B$9:$AK$88,MATCH($A$3,TQoL_Indexes!#REF!,0)+$A388,MATCH(AA$3,TQoL_Indexes!$B$8:$AK$8,0)),"")</f>
        <v/>
      </c>
      <c r="AB388" s="86" t="str">
        <f>IFERROR(INDEX(TQoL_Indexes!$B$9:$AK$88,MATCH($A$3,TQoL_Indexes!#REF!,0)+$A388,MATCH(AB$3,TQoL_Indexes!$B$8:$AK$8,0)),"")</f>
        <v/>
      </c>
      <c r="AC388" s="86" t="str">
        <f>IFERROR(INDEX(TQoL_Indexes!$B$9:$AK$88,MATCH($A$3,TQoL_Indexes!#REF!,0)+$A388,MATCH(AC$3,TQoL_Indexes!$B$8:$AK$8,0)),"")</f>
        <v/>
      </c>
      <c r="AD388" s="86" t="str">
        <f>IFERROR(INDEX(TQoL_Indexes!$B$9:$AK$88,MATCH($A$3,TQoL_Indexes!#REF!,0)+$A388,MATCH(AD$3,TQoL_Indexes!$B$8:$AK$8,0)),"")</f>
        <v/>
      </c>
      <c r="AE388" s="86" t="str">
        <f>IFERROR(INDEX(TQoL_Indexes!$B$9:$AK$88,MATCH($A$3,TQoL_Indexes!#REF!,0)+$A388,MATCH(AE$3,TQoL_Indexes!$B$8:$AK$8,0)),"")</f>
        <v/>
      </c>
      <c r="AF388" s="86" t="str">
        <f>IFERROR(INDEX(TQoL_Indexes!$B$9:$AK$88,MATCH($A$3,TQoL_Indexes!#REF!,0)+$A388,MATCH(AF$3,TQoL_Indexes!$B$8:$AK$8,0)),"")</f>
        <v/>
      </c>
      <c r="AG388" s="86" t="str">
        <f>IFERROR(INDEX(TQoL_Indexes!$B$9:$AK$88,MATCH($A$3,TQoL_Indexes!#REF!,0)+$A388,MATCH(AG$3,TQoL_Indexes!$B$8:$AK$8,0)),"")</f>
        <v/>
      </c>
      <c r="AH388" s="86" t="str">
        <f>IFERROR(INDEX(TQoL_Indexes!$B$9:$AK$88,MATCH($A$3,TQoL_Indexes!#REF!,0)+$A388,MATCH(AH$3,TQoL_Indexes!$B$8:$AK$8,0)),"")</f>
        <v/>
      </c>
      <c r="AI388" s="86" t="str">
        <f>IFERROR(INDEX(TQoL_Indexes!$B$9:$AK$88,MATCH($A$3,TQoL_Indexes!#REF!,0)+$A388,MATCH(AI$3,TQoL_Indexes!$B$8:$AK$8,0)),"")</f>
        <v/>
      </c>
      <c r="AJ388" s="86" t="str">
        <f>IFERROR(INDEX(TQoL_Indexes!$B$9:$AK$88,MATCH($A$3,TQoL_Indexes!#REF!,0)+$A388,MATCH(AJ$3,TQoL_Indexes!$B$8:$AK$8,0)),"")</f>
        <v/>
      </c>
      <c r="AK388" s="86" t="str">
        <f>IFERROR(INDEX(TQoL_Indexes!$B$9:$AK$88,MATCH($A$3,TQoL_Indexes!#REF!,0)+$A388,MATCH(AK$3,TQoL_Indexes!$B$8:$AK$8,0)),"")</f>
        <v/>
      </c>
      <c r="AL388" s="86" t="str">
        <f>IFERROR(INDEX(TQoL_Indexes!$B$9:$AK$88,MATCH($A$3,TQoL_Indexes!#REF!,0)+$A388,MATCH(AL$3,TQoL_Indexes!$B$8:$AK$8,0)),"")</f>
        <v/>
      </c>
      <c r="AM388" s="87" t="str">
        <f>IFERROR(INDEX(TQoL_Indexes!$B$9:$AK$88,MATCH($A$3,TQoL_Indexes!#REF!,0)+$A388,MATCH(AM$3,TQoL_Indexes!$B$8:$AK$8,0)),"")</f>
        <v/>
      </c>
    </row>
    <row r="389" spans="1:39">
      <c r="A389" s="58" t="str">
        <f>IFERROR(IF(A388+1&lt;COUNTIF(TQoL_Indexes!#REF!,Aux_Country!$A$3),A388+1,""),"")</f>
        <v/>
      </c>
      <c r="B389" s="121" t="str">
        <f>IFERROR(INDEX(TQoL_Indexes!$B$9:$AK$88,MATCH($A$3,TQoL_Indexes!#REF!,0)+$A389,MATCH(B$3,TQoL_Indexes!$B$8:$AK$8,0)),"")</f>
        <v/>
      </c>
      <c r="C389" s="116" t="str">
        <f>IFERROR(INDEX(TQoL_Indexes!$B$9:$AK$88,MATCH($A$3,TQoL_Indexes!#REF!,0)+$A389,MATCH(C$3,TQoL_Indexes!$B$8:$AK$8,0)),"")</f>
        <v/>
      </c>
      <c r="D389" s="122" t="str">
        <f>IFERROR(INDEX(TQoL_Indexes!$B$9:$AK$88,MATCH($A$3,TQoL_Indexes!#REF!,0)+$A389,MATCH(D$3,TQoL_Indexes!$B$8:$AK$8,0)),"")</f>
        <v/>
      </c>
      <c r="E389" s="86" t="str">
        <f>IFERROR(INDEX(TQoL_Indexes!$B$9:$AK$88,MATCH($A$3,TQoL_Indexes!#REF!,0)+$A389,MATCH(E$3,TQoL_Indexes!$B$8:$AK$8,0)),"")</f>
        <v/>
      </c>
      <c r="F389" s="86" t="str">
        <f>IFERROR(INDEX(TQoL_Indexes!$B$9:$AK$88,MATCH($A$3,TQoL_Indexes!#REF!,0)+$A389,MATCH(F$3,TQoL_Indexes!$B$8:$AK$8,0)),"")</f>
        <v/>
      </c>
      <c r="G389" s="86" t="str">
        <f>IFERROR(INDEX(TQoL_Indexes!$B$9:$AK$88,MATCH($A$3,TQoL_Indexes!#REF!,0)+$A389,MATCH(G$3,TQoL_Indexes!$B$8:$AK$8,0)),"")</f>
        <v/>
      </c>
      <c r="H389" s="86" t="str">
        <f>IFERROR(INDEX(TQoL_Indexes!$B$9:$AK$88,MATCH($A$3,TQoL_Indexes!#REF!,0)+$A389,MATCH(H$3,TQoL_Indexes!$B$8:$AK$8,0)),"")</f>
        <v/>
      </c>
      <c r="I389" s="86" t="str">
        <f>IFERROR(INDEX(TQoL_Indexes!$B$9:$AK$88,MATCH($A$3,TQoL_Indexes!#REF!,0)+$A389,MATCH(I$3,TQoL_Indexes!$B$8:$AK$8,0)),"")</f>
        <v/>
      </c>
      <c r="J389" s="86" t="str">
        <f>IFERROR(INDEX(TQoL_Indexes!$B$9:$AK$88,MATCH($A$3,TQoL_Indexes!#REF!,0)+$A389,MATCH(J$3,TQoL_Indexes!$B$8:$AK$8,0)),"")</f>
        <v/>
      </c>
      <c r="K389" s="86" t="str">
        <f>IFERROR(INDEX(TQoL_Indexes!$B$9:$AK$88,MATCH($A$3,TQoL_Indexes!#REF!,0)+$A389,MATCH(K$3,TQoL_Indexes!$B$8:$AK$8,0)),"")</f>
        <v/>
      </c>
      <c r="L389" s="86" t="str">
        <f>IFERROR(INDEX(TQoL_Indexes!$B$9:$AK$88,MATCH($A$3,TQoL_Indexes!#REF!,0)+$A389,MATCH(L$3,TQoL_Indexes!$B$8:$AK$8,0)),"")</f>
        <v/>
      </c>
      <c r="M389" s="86" t="str">
        <f>IFERROR(INDEX(TQoL_Indexes!$B$9:$AK$88,MATCH($A$3,TQoL_Indexes!#REF!,0)+$A389,MATCH(M$3,TQoL_Indexes!$B$8:$AK$8,0)),"")</f>
        <v/>
      </c>
      <c r="N389" s="86" t="str">
        <f>IFERROR(INDEX(TQoL_Indexes!$B$9:$AK$88,MATCH($A$3,TQoL_Indexes!#REF!,0)+$A389,MATCH(N$3,TQoL_Indexes!$B$8:$AK$8,0)),"")</f>
        <v/>
      </c>
      <c r="O389" s="86" t="str">
        <f>IFERROR(INDEX(TQoL_Indexes!$B$9:$AK$88,MATCH($A$3,TQoL_Indexes!#REF!,0)+$A389,MATCH(O$3,TQoL_Indexes!$B$8:$AK$8,0)),"")</f>
        <v/>
      </c>
      <c r="P389" s="86" t="str">
        <f>IFERROR(INDEX(TQoL_Indexes!$B$9:$AK$88,MATCH($A$3,TQoL_Indexes!#REF!,0)+$A389,MATCH(P$3,TQoL_Indexes!$B$8:$AK$8,0)),"")</f>
        <v/>
      </c>
      <c r="Q389" s="86" t="str">
        <f>IFERROR(INDEX(TQoL_Indexes!$B$9:$AK$88,MATCH($A$3,TQoL_Indexes!#REF!,0)+$A389,MATCH(Q$3,TQoL_Indexes!$B$8:$AK$8,0)),"")</f>
        <v/>
      </c>
      <c r="R389" s="86" t="str">
        <f>IFERROR(INDEX(TQoL_Indexes!$B$9:$AK$88,MATCH($A$3,TQoL_Indexes!#REF!,0)+$A389,MATCH(R$3,TQoL_Indexes!$B$8:$AK$8,0)),"")</f>
        <v/>
      </c>
      <c r="S389" s="86" t="str">
        <f>IFERROR(INDEX(TQoL_Indexes!$B$9:$AK$88,MATCH($A$3,TQoL_Indexes!#REF!,0)+$A389,MATCH(S$3,TQoL_Indexes!$B$8:$AK$8,0)),"")</f>
        <v/>
      </c>
      <c r="T389" s="86" t="str">
        <f>IFERROR(INDEX(TQoL_Indexes!$B$9:$AK$88,MATCH($A$3,TQoL_Indexes!#REF!,0)+$A389,MATCH(T$3,TQoL_Indexes!$B$8:$AK$8,0)),"")</f>
        <v/>
      </c>
      <c r="U389" s="86" t="str">
        <f>IFERROR(INDEX(TQoL_Indexes!$B$9:$AK$88,MATCH($A$3,TQoL_Indexes!#REF!,0)+$A389,MATCH(U$3,TQoL_Indexes!$B$8:$AK$8,0)),"")</f>
        <v/>
      </c>
      <c r="V389" s="86" t="str">
        <f>IFERROR(INDEX(TQoL_Indexes!$B$9:$AK$88,MATCH($A$3,TQoL_Indexes!#REF!,0)+$A389,MATCH(V$3,TQoL_Indexes!$B$8:$AK$8,0)),"")</f>
        <v/>
      </c>
      <c r="W389" s="86" t="str">
        <f>IFERROR(INDEX(TQoL_Indexes!$B$9:$AK$88,MATCH($A$3,TQoL_Indexes!#REF!,0)+$A389,MATCH(W$3,TQoL_Indexes!$B$8:$AK$8,0)),"")</f>
        <v/>
      </c>
      <c r="X389" s="86" t="str">
        <f>IFERROR(INDEX(TQoL_Indexes!$B$9:$AK$88,MATCH($A$3,TQoL_Indexes!#REF!,0)+$A389,MATCH(X$3,TQoL_Indexes!$B$8:$AK$8,0)),"")</f>
        <v/>
      </c>
      <c r="Y389" s="86" t="str">
        <f>IFERROR(INDEX(TQoL_Indexes!$B$9:$AK$88,MATCH($A$3,TQoL_Indexes!#REF!,0)+$A389,MATCH(Y$3,TQoL_Indexes!$B$8:$AK$8,0)),"")</f>
        <v/>
      </c>
      <c r="Z389" s="86" t="str">
        <f>IFERROR(INDEX(TQoL_Indexes!$B$9:$AK$88,MATCH($A$3,TQoL_Indexes!#REF!,0)+$A389,MATCH(Z$3,TQoL_Indexes!$B$8:$AK$8,0)),"")</f>
        <v/>
      </c>
      <c r="AA389" s="86" t="str">
        <f>IFERROR(INDEX(TQoL_Indexes!$B$9:$AK$88,MATCH($A$3,TQoL_Indexes!#REF!,0)+$A389,MATCH(AA$3,TQoL_Indexes!$B$8:$AK$8,0)),"")</f>
        <v/>
      </c>
      <c r="AB389" s="86" t="str">
        <f>IFERROR(INDEX(TQoL_Indexes!$B$9:$AK$88,MATCH($A$3,TQoL_Indexes!#REF!,0)+$A389,MATCH(AB$3,TQoL_Indexes!$B$8:$AK$8,0)),"")</f>
        <v/>
      </c>
      <c r="AC389" s="86" t="str">
        <f>IFERROR(INDEX(TQoL_Indexes!$B$9:$AK$88,MATCH($A$3,TQoL_Indexes!#REF!,0)+$A389,MATCH(AC$3,TQoL_Indexes!$B$8:$AK$8,0)),"")</f>
        <v/>
      </c>
      <c r="AD389" s="86" t="str">
        <f>IFERROR(INDEX(TQoL_Indexes!$B$9:$AK$88,MATCH($A$3,TQoL_Indexes!#REF!,0)+$A389,MATCH(AD$3,TQoL_Indexes!$B$8:$AK$8,0)),"")</f>
        <v/>
      </c>
      <c r="AE389" s="86" t="str">
        <f>IFERROR(INDEX(TQoL_Indexes!$B$9:$AK$88,MATCH($A$3,TQoL_Indexes!#REF!,0)+$A389,MATCH(AE$3,TQoL_Indexes!$B$8:$AK$8,0)),"")</f>
        <v/>
      </c>
      <c r="AF389" s="86" t="str">
        <f>IFERROR(INDEX(TQoL_Indexes!$B$9:$AK$88,MATCH($A$3,TQoL_Indexes!#REF!,0)+$A389,MATCH(AF$3,TQoL_Indexes!$B$8:$AK$8,0)),"")</f>
        <v/>
      </c>
      <c r="AG389" s="86" t="str">
        <f>IFERROR(INDEX(TQoL_Indexes!$B$9:$AK$88,MATCH($A$3,TQoL_Indexes!#REF!,0)+$A389,MATCH(AG$3,TQoL_Indexes!$B$8:$AK$8,0)),"")</f>
        <v/>
      </c>
      <c r="AH389" s="86" t="str">
        <f>IFERROR(INDEX(TQoL_Indexes!$B$9:$AK$88,MATCH($A$3,TQoL_Indexes!#REF!,0)+$A389,MATCH(AH$3,TQoL_Indexes!$B$8:$AK$8,0)),"")</f>
        <v/>
      </c>
      <c r="AI389" s="86" t="str">
        <f>IFERROR(INDEX(TQoL_Indexes!$B$9:$AK$88,MATCH($A$3,TQoL_Indexes!#REF!,0)+$A389,MATCH(AI$3,TQoL_Indexes!$B$8:$AK$8,0)),"")</f>
        <v/>
      </c>
      <c r="AJ389" s="86" t="str">
        <f>IFERROR(INDEX(TQoL_Indexes!$B$9:$AK$88,MATCH($A$3,TQoL_Indexes!#REF!,0)+$A389,MATCH(AJ$3,TQoL_Indexes!$B$8:$AK$8,0)),"")</f>
        <v/>
      </c>
      <c r="AK389" s="86" t="str">
        <f>IFERROR(INDEX(TQoL_Indexes!$B$9:$AK$88,MATCH($A$3,TQoL_Indexes!#REF!,0)+$A389,MATCH(AK$3,TQoL_Indexes!$B$8:$AK$8,0)),"")</f>
        <v/>
      </c>
      <c r="AL389" s="86" t="str">
        <f>IFERROR(INDEX(TQoL_Indexes!$B$9:$AK$88,MATCH($A$3,TQoL_Indexes!#REF!,0)+$A389,MATCH(AL$3,TQoL_Indexes!$B$8:$AK$8,0)),"")</f>
        <v/>
      </c>
      <c r="AM389" s="87" t="str">
        <f>IFERROR(INDEX(TQoL_Indexes!$B$9:$AK$88,MATCH($A$3,TQoL_Indexes!#REF!,0)+$A389,MATCH(AM$3,TQoL_Indexes!$B$8:$AK$8,0)),"")</f>
        <v/>
      </c>
    </row>
    <row r="390" spans="1:39">
      <c r="A390" s="58" t="str">
        <f>IFERROR(IF(A389+1&lt;COUNTIF(TQoL_Indexes!#REF!,Aux_Country!$A$3),A389+1,""),"")</f>
        <v/>
      </c>
      <c r="B390" s="121" t="str">
        <f>IFERROR(INDEX(TQoL_Indexes!$B$9:$AK$88,MATCH($A$3,TQoL_Indexes!#REF!,0)+$A390,MATCH(B$3,TQoL_Indexes!$B$8:$AK$8,0)),"")</f>
        <v/>
      </c>
      <c r="C390" s="116" t="str">
        <f>IFERROR(INDEX(TQoL_Indexes!$B$9:$AK$88,MATCH($A$3,TQoL_Indexes!#REF!,0)+$A390,MATCH(C$3,TQoL_Indexes!$B$8:$AK$8,0)),"")</f>
        <v/>
      </c>
      <c r="D390" s="122" t="str">
        <f>IFERROR(INDEX(TQoL_Indexes!$B$9:$AK$88,MATCH($A$3,TQoL_Indexes!#REF!,0)+$A390,MATCH(D$3,TQoL_Indexes!$B$8:$AK$8,0)),"")</f>
        <v/>
      </c>
      <c r="E390" s="86" t="str">
        <f>IFERROR(INDEX(TQoL_Indexes!$B$9:$AK$88,MATCH($A$3,TQoL_Indexes!#REF!,0)+$A390,MATCH(E$3,TQoL_Indexes!$B$8:$AK$8,0)),"")</f>
        <v/>
      </c>
      <c r="F390" s="86" t="str">
        <f>IFERROR(INDEX(TQoL_Indexes!$B$9:$AK$88,MATCH($A$3,TQoL_Indexes!#REF!,0)+$A390,MATCH(F$3,TQoL_Indexes!$B$8:$AK$8,0)),"")</f>
        <v/>
      </c>
      <c r="G390" s="86" t="str">
        <f>IFERROR(INDEX(TQoL_Indexes!$B$9:$AK$88,MATCH($A$3,TQoL_Indexes!#REF!,0)+$A390,MATCH(G$3,TQoL_Indexes!$B$8:$AK$8,0)),"")</f>
        <v/>
      </c>
      <c r="H390" s="86" t="str">
        <f>IFERROR(INDEX(TQoL_Indexes!$B$9:$AK$88,MATCH($A$3,TQoL_Indexes!#REF!,0)+$A390,MATCH(H$3,TQoL_Indexes!$B$8:$AK$8,0)),"")</f>
        <v/>
      </c>
      <c r="I390" s="86" t="str">
        <f>IFERROR(INDEX(TQoL_Indexes!$B$9:$AK$88,MATCH($A$3,TQoL_Indexes!#REF!,0)+$A390,MATCH(I$3,TQoL_Indexes!$B$8:$AK$8,0)),"")</f>
        <v/>
      </c>
      <c r="J390" s="86" t="str">
        <f>IFERROR(INDEX(TQoL_Indexes!$B$9:$AK$88,MATCH($A$3,TQoL_Indexes!#REF!,0)+$A390,MATCH(J$3,TQoL_Indexes!$B$8:$AK$8,0)),"")</f>
        <v/>
      </c>
      <c r="K390" s="86" t="str">
        <f>IFERROR(INDEX(TQoL_Indexes!$B$9:$AK$88,MATCH($A$3,TQoL_Indexes!#REF!,0)+$A390,MATCH(K$3,TQoL_Indexes!$B$8:$AK$8,0)),"")</f>
        <v/>
      </c>
      <c r="L390" s="86" t="str">
        <f>IFERROR(INDEX(TQoL_Indexes!$B$9:$AK$88,MATCH($A$3,TQoL_Indexes!#REF!,0)+$A390,MATCH(L$3,TQoL_Indexes!$B$8:$AK$8,0)),"")</f>
        <v/>
      </c>
      <c r="M390" s="86" t="str">
        <f>IFERROR(INDEX(TQoL_Indexes!$B$9:$AK$88,MATCH($A$3,TQoL_Indexes!#REF!,0)+$A390,MATCH(M$3,TQoL_Indexes!$B$8:$AK$8,0)),"")</f>
        <v/>
      </c>
      <c r="N390" s="86" t="str">
        <f>IFERROR(INDEX(TQoL_Indexes!$B$9:$AK$88,MATCH($A$3,TQoL_Indexes!#REF!,0)+$A390,MATCH(N$3,TQoL_Indexes!$B$8:$AK$8,0)),"")</f>
        <v/>
      </c>
      <c r="O390" s="86" t="str">
        <f>IFERROR(INDEX(TQoL_Indexes!$B$9:$AK$88,MATCH($A$3,TQoL_Indexes!#REF!,0)+$A390,MATCH(O$3,TQoL_Indexes!$B$8:$AK$8,0)),"")</f>
        <v/>
      </c>
      <c r="P390" s="86" t="str">
        <f>IFERROR(INDEX(TQoL_Indexes!$B$9:$AK$88,MATCH($A$3,TQoL_Indexes!#REF!,0)+$A390,MATCH(P$3,TQoL_Indexes!$B$8:$AK$8,0)),"")</f>
        <v/>
      </c>
      <c r="Q390" s="86" t="str">
        <f>IFERROR(INDEX(TQoL_Indexes!$B$9:$AK$88,MATCH($A$3,TQoL_Indexes!#REF!,0)+$A390,MATCH(Q$3,TQoL_Indexes!$B$8:$AK$8,0)),"")</f>
        <v/>
      </c>
      <c r="R390" s="86" t="str">
        <f>IFERROR(INDEX(TQoL_Indexes!$B$9:$AK$88,MATCH($A$3,TQoL_Indexes!#REF!,0)+$A390,MATCH(R$3,TQoL_Indexes!$B$8:$AK$8,0)),"")</f>
        <v/>
      </c>
      <c r="S390" s="86" t="str">
        <f>IFERROR(INDEX(TQoL_Indexes!$B$9:$AK$88,MATCH($A$3,TQoL_Indexes!#REF!,0)+$A390,MATCH(S$3,TQoL_Indexes!$B$8:$AK$8,0)),"")</f>
        <v/>
      </c>
      <c r="T390" s="86" t="str">
        <f>IFERROR(INDEX(TQoL_Indexes!$B$9:$AK$88,MATCH($A$3,TQoL_Indexes!#REF!,0)+$A390,MATCH(T$3,TQoL_Indexes!$B$8:$AK$8,0)),"")</f>
        <v/>
      </c>
      <c r="U390" s="86" t="str">
        <f>IFERROR(INDEX(TQoL_Indexes!$B$9:$AK$88,MATCH($A$3,TQoL_Indexes!#REF!,0)+$A390,MATCH(U$3,TQoL_Indexes!$B$8:$AK$8,0)),"")</f>
        <v/>
      </c>
      <c r="V390" s="86" t="str">
        <f>IFERROR(INDEX(TQoL_Indexes!$B$9:$AK$88,MATCH($A$3,TQoL_Indexes!#REF!,0)+$A390,MATCH(V$3,TQoL_Indexes!$B$8:$AK$8,0)),"")</f>
        <v/>
      </c>
      <c r="W390" s="86" t="str">
        <f>IFERROR(INDEX(TQoL_Indexes!$B$9:$AK$88,MATCH($A$3,TQoL_Indexes!#REF!,0)+$A390,MATCH(W$3,TQoL_Indexes!$B$8:$AK$8,0)),"")</f>
        <v/>
      </c>
      <c r="X390" s="86" t="str">
        <f>IFERROR(INDEX(TQoL_Indexes!$B$9:$AK$88,MATCH($A$3,TQoL_Indexes!#REF!,0)+$A390,MATCH(X$3,TQoL_Indexes!$B$8:$AK$8,0)),"")</f>
        <v/>
      </c>
      <c r="Y390" s="86" t="str">
        <f>IFERROR(INDEX(TQoL_Indexes!$B$9:$AK$88,MATCH($A$3,TQoL_Indexes!#REF!,0)+$A390,MATCH(Y$3,TQoL_Indexes!$B$8:$AK$8,0)),"")</f>
        <v/>
      </c>
      <c r="Z390" s="86" t="str">
        <f>IFERROR(INDEX(TQoL_Indexes!$B$9:$AK$88,MATCH($A$3,TQoL_Indexes!#REF!,0)+$A390,MATCH(Z$3,TQoL_Indexes!$B$8:$AK$8,0)),"")</f>
        <v/>
      </c>
      <c r="AA390" s="86" t="str">
        <f>IFERROR(INDEX(TQoL_Indexes!$B$9:$AK$88,MATCH($A$3,TQoL_Indexes!#REF!,0)+$A390,MATCH(AA$3,TQoL_Indexes!$B$8:$AK$8,0)),"")</f>
        <v/>
      </c>
      <c r="AB390" s="86" t="str">
        <f>IFERROR(INDEX(TQoL_Indexes!$B$9:$AK$88,MATCH($A$3,TQoL_Indexes!#REF!,0)+$A390,MATCH(AB$3,TQoL_Indexes!$B$8:$AK$8,0)),"")</f>
        <v/>
      </c>
      <c r="AC390" s="86" t="str">
        <f>IFERROR(INDEX(TQoL_Indexes!$B$9:$AK$88,MATCH($A$3,TQoL_Indexes!#REF!,0)+$A390,MATCH(AC$3,TQoL_Indexes!$B$8:$AK$8,0)),"")</f>
        <v/>
      </c>
      <c r="AD390" s="86" t="str">
        <f>IFERROR(INDEX(TQoL_Indexes!$B$9:$AK$88,MATCH($A$3,TQoL_Indexes!#REF!,0)+$A390,MATCH(AD$3,TQoL_Indexes!$B$8:$AK$8,0)),"")</f>
        <v/>
      </c>
      <c r="AE390" s="86" t="str">
        <f>IFERROR(INDEX(TQoL_Indexes!$B$9:$AK$88,MATCH($A$3,TQoL_Indexes!#REF!,0)+$A390,MATCH(AE$3,TQoL_Indexes!$B$8:$AK$8,0)),"")</f>
        <v/>
      </c>
      <c r="AF390" s="86" t="str">
        <f>IFERROR(INDEX(TQoL_Indexes!$B$9:$AK$88,MATCH($A$3,TQoL_Indexes!#REF!,0)+$A390,MATCH(AF$3,TQoL_Indexes!$B$8:$AK$8,0)),"")</f>
        <v/>
      </c>
      <c r="AG390" s="86" t="str">
        <f>IFERROR(INDEX(TQoL_Indexes!$B$9:$AK$88,MATCH($A$3,TQoL_Indexes!#REF!,0)+$A390,MATCH(AG$3,TQoL_Indexes!$B$8:$AK$8,0)),"")</f>
        <v/>
      </c>
      <c r="AH390" s="86" t="str">
        <f>IFERROR(INDEX(TQoL_Indexes!$B$9:$AK$88,MATCH($A$3,TQoL_Indexes!#REF!,0)+$A390,MATCH(AH$3,TQoL_Indexes!$B$8:$AK$8,0)),"")</f>
        <v/>
      </c>
      <c r="AI390" s="86" t="str">
        <f>IFERROR(INDEX(TQoL_Indexes!$B$9:$AK$88,MATCH($A$3,TQoL_Indexes!#REF!,0)+$A390,MATCH(AI$3,TQoL_Indexes!$B$8:$AK$8,0)),"")</f>
        <v/>
      </c>
      <c r="AJ390" s="86" t="str">
        <f>IFERROR(INDEX(TQoL_Indexes!$B$9:$AK$88,MATCH($A$3,TQoL_Indexes!#REF!,0)+$A390,MATCH(AJ$3,TQoL_Indexes!$B$8:$AK$8,0)),"")</f>
        <v/>
      </c>
      <c r="AK390" s="86" t="str">
        <f>IFERROR(INDEX(TQoL_Indexes!$B$9:$AK$88,MATCH($A$3,TQoL_Indexes!#REF!,0)+$A390,MATCH(AK$3,TQoL_Indexes!$B$8:$AK$8,0)),"")</f>
        <v/>
      </c>
      <c r="AL390" s="86" t="str">
        <f>IFERROR(INDEX(TQoL_Indexes!$B$9:$AK$88,MATCH($A$3,TQoL_Indexes!#REF!,0)+$A390,MATCH(AL$3,TQoL_Indexes!$B$8:$AK$8,0)),"")</f>
        <v/>
      </c>
      <c r="AM390" s="87" t="str">
        <f>IFERROR(INDEX(TQoL_Indexes!$B$9:$AK$88,MATCH($A$3,TQoL_Indexes!#REF!,0)+$A390,MATCH(AM$3,TQoL_Indexes!$B$8:$AK$8,0)),"")</f>
        <v/>
      </c>
    </row>
    <row r="391" spans="1:39">
      <c r="A391" s="58" t="str">
        <f>IFERROR(IF(A390+1&lt;COUNTIF(TQoL_Indexes!#REF!,Aux_Country!$A$3),A390+1,""),"")</f>
        <v/>
      </c>
      <c r="B391" s="121" t="str">
        <f>IFERROR(INDEX(TQoL_Indexes!$B$9:$AK$88,MATCH($A$3,TQoL_Indexes!#REF!,0)+$A391,MATCH(B$3,TQoL_Indexes!$B$8:$AK$8,0)),"")</f>
        <v/>
      </c>
      <c r="C391" s="116" t="str">
        <f>IFERROR(INDEX(TQoL_Indexes!$B$9:$AK$88,MATCH($A$3,TQoL_Indexes!#REF!,0)+$A391,MATCH(C$3,TQoL_Indexes!$B$8:$AK$8,0)),"")</f>
        <v/>
      </c>
      <c r="D391" s="122" t="str">
        <f>IFERROR(INDEX(TQoL_Indexes!$B$9:$AK$88,MATCH($A$3,TQoL_Indexes!#REF!,0)+$A391,MATCH(D$3,TQoL_Indexes!$B$8:$AK$8,0)),"")</f>
        <v/>
      </c>
      <c r="E391" s="86" t="str">
        <f>IFERROR(INDEX(TQoL_Indexes!$B$9:$AK$88,MATCH($A$3,TQoL_Indexes!#REF!,0)+$A391,MATCH(E$3,TQoL_Indexes!$B$8:$AK$8,0)),"")</f>
        <v/>
      </c>
      <c r="F391" s="86" t="str">
        <f>IFERROR(INDEX(TQoL_Indexes!$B$9:$AK$88,MATCH($A$3,TQoL_Indexes!#REF!,0)+$A391,MATCH(F$3,TQoL_Indexes!$B$8:$AK$8,0)),"")</f>
        <v/>
      </c>
      <c r="G391" s="86" t="str">
        <f>IFERROR(INDEX(TQoL_Indexes!$B$9:$AK$88,MATCH($A$3,TQoL_Indexes!#REF!,0)+$A391,MATCH(G$3,TQoL_Indexes!$B$8:$AK$8,0)),"")</f>
        <v/>
      </c>
      <c r="H391" s="86" t="str">
        <f>IFERROR(INDEX(TQoL_Indexes!$B$9:$AK$88,MATCH($A$3,TQoL_Indexes!#REF!,0)+$A391,MATCH(H$3,TQoL_Indexes!$B$8:$AK$8,0)),"")</f>
        <v/>
      </c>
      <c r="I391" s="86" t="str">
        <f>IFERROR(INDEX(TQoL_Indexes!$B$9:$AK$88,MATCH($A$3,TQoL_Indexes!#REF!,0)+$A391,MATCH(I$3,TQoL_Indexes!$B$8:$AK$8,0)),"")</f>
        <v/>
      </c>
      <c r="J391" s="86" t="str">
        <f>IFERROR(INDEX(TQoL_Indexes!$B$9:$AK$88,MATCH($A$3,TQoL_Indexes!#REF!,0)+$A391,MATCH(J$3,TQoL_Indexes!$B$8:$AK$8,0)),"")</f>
        <v/>
      </c>
      <c r="K391" s="86" t="str">
        <f>IFERROR(INDEX(TQoL_Indexes!$B$9:$AK$88,MATCH($A$3,TQoL_Indexes!#REF!,0)+$A391,MATCH(K$3,TQoL_Indexes!$B$8:$AK$8,0)),"")</f>
        <v/>
      </c>
      <c r="L391" s="86" t="str">
        <f>IFERROR(INDEX(TQoL_Indexes!$B$9:$AK$88,MATCH($A$3,TQoL_Indexes!#REF!,0)+$A391,MATCH(L$3,TQoL_Indexes!$B$8:$AK$8,0)),"")</f>
        <v/>
      </c>
      <c r="M391" s="86" t="str">
        <f>IFERROR(INDEX(TQoL_Indexes!$B$9:$AK$88,MATCH($A$3,TQoL_Indexes!#REF!,0)+$A391,MATCH(M$3,TQoL_Indexes!$B$8:$AK$8,0)),"")</f>
        <v/>
      </c>
      <c r="N391" s="86" t="str">
        <f>IFERROR(INDEX(TQoL_Indexes!$B$9:$AK$88,MATCH($A$3,TQoL_Indexes!#REF!,0)+$A391,MATCH(N$3,TQoL_Indexes!$B$8:$AK$8,0)),"")</f>
        <v/>
      </c>
      <c r="O391" s="86" t="str">
        <f>IFERROR(INDEX(TQoL_Indexes!$B$9:$AK$88,MATCH($A$3,TQoL_Indexes!#REF!,0)+$A391,MATCH(O$3,TQoL_Indexes!$B$8:$AK$8,0)),"")</f>
        <v/>
      </c>
      <c r="P391" s="86" t="str">
        <f>IFERROR(INDEX(TQoL_Indexes!$B$9:$AK$88,MATCH($A$3,TQoL_Indexes!#REF!,0)+$A391,MATCH(P$3,TQoL_Indexes!$B$8:$AK$8,0)),"")</f>
        <v/>
      </c>
      <c r="Q391" s="86" t="str">
        <f>IFERROR(INDEX(TQoL_Indexes!$B$9:$AK$88,MATCH($A$3,TQoL_Indexes!#REF!,0)+$A391,MATCH(Q$3,TQoL_Indexes!$B$8:$AK$8,0)),"")</f>
        <v/>
      </c>
      <c r="R391" s="86" t="str">
        <f>IFERROR(INDEX(TQoL_Indexes!$B$9:$AK$88,MATCH($A$3,TQoL_Indexes!#REF!,0)+$A391,MATCH(R$3,TQoL_Indexes!$B$8:$AK$8,0)),"")</f>
        <v/>
      </c>
      <c r="S391" s="86" t="str">
        <f>IFERROR(INDEX(TQoL_Indexes!$B$9:$AK$88,MATCH($A$3,TQoL_Indexes!#REF!,0)+$A391,MATCH(S$3,TQoL_Indexes!$B$8:$AK$8,0)),"")</f>
        <v/>
      </c>
      <c r="T391" s="86" t="str">
        <f>IFERROR(INDEX(TQoL_Indexes!$B$9:$AK$88,MATCH($A$3,TQoL_Indexes!#REF!,0)+$A391,MATCH(T$3,TQoL_Indexes!$B$8:$AK$8,0)),"")</f>
        <v/>
      </c>
      <c r="U391" s="86" t="str">
        <f>IFERROR(INDEX(TQoL_Indexes!$B$9:$AK$88,MATCH($A$3,TQoL_Indexes!#REF!,0)+$A391,MATCH(U$3,TQoL_Indexes!$B$8:$AK$8,0)),"")</f>
        <v/>
      </c>
      <c r="V391" s="86" t="str">
        <f>IFERROR(INDEX(TQoL_Indexes!$B$9:$AK$88,MATCH($A$3,TQoL_Indexes!#REF!,0)+$A391,MATCH(V$3,TQoL_Indexes!$B$8:$AK$8,0)),"")</f>
        <v/>
      </c>
      <c r="W391" s="86" t="str">
        <f>IFERROR(INDEX(TQoL_Indexes!$B$9:$AK$88,MATCH($A$3,TQoL_Indexes!#REF!,0)+$A391,MATCH(W$3,TQoL_Indexes!$B$8:$AK$8,0)),"")</f>
        <v/>
      </c>
      <c r="X391" s="86" t="str">
        <f>IFERROR(INDEX(TQoL_Indexes!$B$9:$AK$88,MATCH($A$3,TQoL_Indexes!#REF!,0)+$A391,MATCH(X$3,TQoL_Indexes!$B$8:$AK$8,0)),"")</f>
        <v/>
      </c>
      <c r="Y391" s="86" t="str">
        <f>IFERROR(INDEX(TQoL_Indexes!$B$9:$AK$88,MATCH($A$3,TQoL_Indexes!#REF!,0)+$A391,MATCH(Y$3,TQoL_Indexes!$B$8:$AK$8,0)),"")</f>
        <v/>
      </c>
      <c r="Z391" s="86" t="str">
        <f>IFERROR(INDEX(TQoL_Indexes!$B$9:$AK$88,MATCH($A$3,TQoL_Indexes!#REF!,0)+$A391,MATCH(Z$3,TQoL_Indexes!$B$8:$AK$8,0)),"")</f>
        <v/>
      </c>
      <c r="AA391" s="86" t="str">
        <f>IFERROR(INDEX(TQoL_Indexes!$B$9:$AK$88,MATCH($A$3,TQoL_Indexes!#REF!,0)+$A391,MATCH(AA$3,TQoL_Indexes!$B$8:$AK$8,0)),"")</f>
        <v/>
      </c>
      <c r="AB391" s="86" t="str">
        <f>IFERROR(INDEX(TQoL_Indexes!$B$9:$AK$88,MATCH($A$3,TQoL_Indexes!#REF!,0)+$A391,MATCH(AB$3,TQoL_Indexes!$B$8:$AK$8,0)),"")</f>
        <v/>
      </c>
      <c r="AC391" s="86" t="str">
        <f>IFERROR(INDEX(TQoL_Indexes!$B$9:$AK$88,MATCH($A$3,TQoL_Indexes!#REF!,0)+$A391,MATCH(AC$3,TQoL_Indexes!$B$8:$AK$8,0)),"")</f>
        <v/>
      </c>
      <c r="AD391" s="86" t="str">
        <f>IFERROR(INDEX(TQoL_Indexes!$B$9:$AK$88,MATCH($A$3,TQoL_Indexes!#REF!,0)+$A391,MATCH(AD$3,TQoL_Indexes!$B$8:$AK$8,0)),"")</f>
        <v/>
      </c>
      <c r="AE391" s="86" t="str">
        <f>IFERROR(INDEX(TQoL_Indexes!$B$9:$AK$88,MATCH($A$3,TQoL_Indexes!#REF!,0)+$A391,MATCH(AE$3,TQoL_Indexes!$B$8:$AK$8,0)),"")</f>
        <v/>
      </c>
      <c r="AF391" s="86" t="str">
        <f>IFERROR(INDEX(TQoL_Indexes!$B$9:$AK$88,MATCH($A$3,TQoL_Indexes!#REF!,0)+$A391,MATCH(AF$3,TQoL_Indexes!$B$8:$AK$8,0)),"")</f>
        <v/>
      </c>
      <c r="AG391" s="86" t="str">
        <f>IFERROR(INDEX(TQoL_Indexes!$B$9:$AK$88,MATCH($A$3,TQoL_Indexes!#REF!,0)+$A391,MATCH(AG$3,TQoL_Indexes!$B$8:$AK$8,0)),"")</f>
        <v/>
      </c>
      <c r="AH391" s="86" t="str">
        <f>IFERROR(INDEX(TQoL_Indexes!$B$9:$AK$88,MATCH($A$3,TQoL_Indexes!#REF!,0)+$A391,MATCH(AH$3,TQoL_Indexes!$B$8:$AK$8,0)),"")</f>
        <v/>
      </c>
      <c r="AI391" s="86" t="str">
        <f>IFERROR(INDEX(TQoL_Indexes!$B$9:$AK$88,MATCH($A$3,TQoL_Indexes!#REF!,0)+$A391,MATCH(AI$3,TQoL_Indexes!$B$8:$AK$8,0)),"")</f>
        <v/>
      </c>
      <c r="AJ391" s="86" t="str">
        <f>IFERROR(INDEX(TQoL_Indexes!$B$9:$AK$88,MATCH($A$3,TQoL_Indexes!#REF!,0)+$A391,MATCH(AJ$3,TQoL_Indexes!$B$8:$AK$8,0)),"")</f>
        <v/>
      </c>
      <c r="AK391" s="86" t="str">
        <f>IFERROR(INDEX(TQoL_Indexes!$B$9:$AK$88,MATCH($A$3,TQoL_Indexes!#REF!,0)+$A391,MATCH(AK$3,TQoL_Indexes!$B$8:$AK$8,0)),"")</f>
        <v/>
      </c>
      <c r="AL391" s="86" t="str">
        <f>IFERROR(INDEX(TQoL_Indexes!$B$9:$AK$88,MATCH($A$3,TQoL_Indexes!#REF!,0)+$A391,MATCH(AL$3,TQoL_Indexes!$B$8:$AK$8,0)),"")</f>
        <v/>
      </c>
      <c r="AM391" s="87" t="str">
        <f>IFERROR(INDEX(TQoL_Indexes!$B$9:$AK$88,MATCH($A$3,TQoL_Indexes!#REF!,0)+$A391,MATCH(AM$3,TQoL_Indexes!$B$8:$AK$8,0)),"")</f>
        <v/>
      </c>
    </row>
    <row r="392" spans="1:39">
      <c r="A392" s="58" t="str">
        <f>IFERROR(IF(A391+1&lt;COUNTIF(TQoL_Indexes!#REF!,Aux_Country!$A$3),A391+1,""),"")</f>
        <v/>
      </c>
      <c r="B392" s="121" t="str">
        <f>IFERROR(INDEX(TQoL_Indexes!$B$9:$AK$88,MATCH($A$3,TQoL_Indexes!#REF!,0)+$A392,MATCH(B$3,TQoL_Indexes!$B$8:$AK$8,0)),"")</f>
        <v/>
      </c>
      <c r="C392" s="116" t="str">
        <f>IFERROR(INDEX(TQoL_Indexes!$B$9:$AK$88,MATCH($A$3,TQoL_Indexes!#REF!,0)+$A392,MATCH(C$3,TQoL_Indexes!$B$8:$AK$8,0)),"")</f>
        <v/>
      </c>
      <c r="D392" s="122" t="str">
        <f>IFERROR(INDEX(TQoL_Indexes!$B$9:$AK$88,MATCH($A$3,TQoL_Indexes!#REF!,0)+$A392,MATCH(D$3,TQoL_Indexes!$B$8:$AK$8,0)),"")</f>
        <v/>
      </c>
      <c r="E392" s="86" t="str">
        <f>IFERROR(INDEX(TQoL_Indexes!$B$9:$AK$88,MATCH($A$3,TQoL_Indexes!#REF!,0)+$A392,MATCH(E$3,TQoL_Indexes!$B$8:$AK$8,0)),"")</f>
        <v/>
      </c>
      <c r="F392" s="86" t="str">
        <f>IFERROR(INDEX(TQoL_Indexes!$B$9:$AK$88,MATCH($A$3,TQoL_Indexes!#REF!,0)+$A392,MATCH(F$3,TQoL_Indexes!$B$8:$AK$8,0)),"")</f>
        <v/>
      </c>
      <c r="G392" s="86" t="str">
        <f>IFERROR(INDEX(TQoL_Indexes!$B$9:$AK$88,MATCH($A$3,TQoL_Indexes!#REF!,0)+$A392,MATCH(G$3,TQoL_Indexes!$B$8:$AK$8,0)),"")</f>
        <v/>
      </c>
      <c r="H392" s="86" t="str">
        <f>IFERROR(INDEX(TQoL_Indexes!$B$9:$AK$88,MATCH($A$3,TQoL_Indexes!#REF!,0)+$A392,MATCH(H$3,TQoL_Indexes!$B$8:$AK$8,0)),"")</f>
        <v/>
      </c>
      <c r="I392" s="86" t="str">
        <f>IFERROR(INDEX(TQoL_Indexes!$B$9:$AK$88,MATCH($A$3,TQoL_Indexes!#REF!,0)+$A392,MATCH(I$3,TQoL_Indexes!$B$8:$AK$8,0)),"")</f>
        <v/>
      </c>
      <c r="J392" s="86" t="str">
        <f>IFERROR(INDEX(TQoL_Indexes!$B$9:$AK$88,MATCH($A$3,TQoL_Indexes!#REF!,0)+$A392,MATCH(J$3,TQoL_Indexes!$B$8:$AK$8,0)),"")</f>
        <v/>
      </c>
      <c r="K392" s="86" t="str">
        <f>IFERROR(INDEX(TQoL_Indexes!$B$9:$AK$88,MATCH($A$3,TQoL_Indexes!#REF!,0)+$A392,MATCH(K$3,TQoL_Indexes!$B$8:$AK$8,0)),"")</f>
        <v/>
      </c>
      <c r="L392" s="86" t="str">
        <f>IFERROR(INDEX(TQoL_Indexes!$B$9:$AK$88,MATCH($A$3,TQoL_Indexes!#REF!,0)+$A392,MATCH(L$3,TQoL_Indexes!$B$8:$AK$8,0)),"")</f>
        <v/>
      </c>
      <c r="M392" s="86" t="str">
        <f>IFERROR(INDEX(TQoL_Indexes!$B$9:$AK$88,MATCH($A$3,TQoL_Indexes!#REF!,0)+$A392,MATCH(M$3,TQoL_Indexes!$B$8:$AK$8,0)),"")</f>
        <v/>
      </c>
      <c r="N392" s="86" t="str">
        <f>IFERROR(INDEX(TQoL_Indexes!$B$9:$AK$88,MATCH($A$3,TQoL_Indexes!#REF!,0)+$A392,MATCH(N$3,TQoL_Indexes!$B$8:$AK$8,0)),"")</f>
        <v/>
      </c>
      <c r="O392" s="86" t="str">
        <f>IFERROR(INDEX(TQoL_Indexes!$B$9:$AK$88,MATCH($A$3,TQoL_Indexes!#REF!,0)+$A392,MATCH(O$3,TQoL_Indexes!$B$8:$AK$8,0)),"")</f>
        <v/>
      </c>
      <c r="P392" s="86" t="str">
        <f>IFERROR(INDEX(TQoL_Indexes!$B$9:$AK$88,MATCH($A$3,TQoL_Indexes!#REF!,0)+$A392,MATCH(P$3,TQoL_Indexes!$B$8:$AK$8,0)),"")</f>
        <v/>
      </c>
      <c r="Q392" s="86" t="str">
        <f>IFERROR(INDEX(TQoL_Indexes!$B$9:$AK$88,MATCH($A$3,TQoL_Indexes!#REF!,0)+$A392,MATCH(Q$3,TQoL_Indexes!$B$8:$AK$8,0)),"")</f>
        <v/>
      </c>
      <c r="R392" s="86" t="str">
        <f>IFERROR(INDEX(TQoL_Indexes!$B$9:$AK$88,MATCH($A$3,TQoL_Indexes!#REF!,0)+$A392,MATCH(R$3,TQoL_Indexes!$B$8:$AK$8,0)),"")</f>
        <v/>
      </c>
      <c r="S392" s="86" t="str">
        <f>IFERROR(INDEX(TQoL_Indexes!$B$9:$AK$88,MATCH($A$3,TQoL_Indexes!#REF!,0)+$A392,MATCH(S$3,TQoL_Indexes!$B$8:$AK$8,0)),"")</f>
        <v/>
      </c>
      <c r="T392" s="86" t="str">
        <f>IFERROR(INDEX(TQoL_Indexes!$B$9:$AK$88,MATCH($A$3,TQoL_Indexes!#REF!,0)+$A392,MATCH(T$3,TQoL_Indexes!$B$8:$AK$8,0)),"")</f>
        <v/>
      </c>
      <c r="U392" s="86" t="str">
        <f>IFERROR(INDEX(TQoL_Indexes!$B$9:$AK$88,MATCH($A$3,TQoL_Indexes!#REF!,0)+$A392,MATCH(U$3,TQoL_Indexes!$B$8:$AK$8,0)),"")</f>
        <v/>
      </c>
      <c r="V392" s="86" t="str">
        <f>IFERROR(INDEX(TQoL_Indexes!$B$9:$AK$88,MATCH($A$3,TQoL_Indexes!#REF!,0)+$A392,MATCH(V$3,TQoL_Indexes!$B$8:$AK$8,0)),"")</f>
        <v/>
      </c>
      <c r="W392" s="86" t="str">
        <f>IFERROR(INDEX(TQoL_Indexes!$B$9:$AK$88,MATCH($A$3,TQoL_Indexes!#REF!,0)+$A392,MATCH(W$3,TQoL_Indexes!$B$8:$AK$8,0)),"")</f>
        <v/>
      </c>
      <c r="X392" s="86" t="str">
        <f>IFERROR(INDEX(TQoL_Indexes!$B$9:$AK$88,MATCH($A$3,TQoL_Indexes!#REF!,0)+$A392,MATCH(X$3,TQoL_Indexes!$B$8:$AK$8,0)),"")</f>
        <v/>
      </c>
      <c r="Y392" s="86" t="str">
        <f>IFERROR(INDEX(TQoL_Indexes!$B$9:$AK$88,MATCH($A$3,TQoL_Indexes!#REF!,0)+$A392,MATCH(Y$3,TQoL_Indexes!$B$8:$AK$8,0)),"")</f>
        <v/>
      </c>
      <c r="Z392" s="86" t="str">
        <f>IFERROR(INDEX(TQoL_Indexes!$B$9:$AK$88,MATCH($A$3,TQoL_Indexes!#REF!,0)+$A392,MATCH(Z$3,TQoL_Indexes!$B$8:$AK$8,0)),"")</f>
        <v/>
      </c>
      <c r="AA392" s="86" t="str">
        <f>IFERROR(INDEX(TQoL_Indexes!$B$9:$AK$88,MATCH($A$3,TQoL_Indexes!#REF!,0)+$A392,MATCH(AA$3,TQoL_Indexes!$B$8:$AK$8,0)),"")</f>
        <v/>
      </c>
      <c r="AB392" s="86" t="str">
        <f>IFERROR(INDEX(TQoL_Indexes!$B$9:$AK$88,MATCH($A$3,TQoL_Indexes!#REF!,0)+$A392,MATCH(AB$3,TQoL_Indexes!$B$8:$AK$8,0)),"")</f>
        <v/>
      </c>
      <c r="AC392" s="86" t="str">
        <f>IFERROR(INDEX(TQoL_Indexes!$B$9:$AK$88,MATCH($A$3,TQoL_Indexes!#REF!,0)+$A392,MATCH(AC$3,TQoL_Indexes!$B$8:$AK$8,0)),"")</f>
        <v/>
      </c>
      <c r="AD392" s="86" t="str">
        <f>IFERROR(INDEX(TQoL_Indexes!$B$9:$AK$88,MATCH($A$3,TQoL_Indexes!#REF!,0)+$A392,MATCH(AD$3,TQoL_Indexes!$B$8:$AK$8,0)),"")</f>
        <v/>
      </c>
      <c r="AE392" s="86" t="str">
        <f>IFERROR(INDEX(TQoL_Indexes!$B$9:$AK$88,MATCH($A$3,TQoL_Indexes!#REF!,0)+$A392,MATCH(AE$3,TQoL_Indexes!$B$8:$AK$8,0)),"")</f>
        <v/>
      </c>
      <c r="AF392" s="86" t="str">
        <f>IFERROR(INDEX(TQoL_Indexes!$B$9:$AK$88,MATCH($A$3,TQoL_Indexes!#REF!,0)+$A392,MATCH(AF$3,TQoL_Indexes!$B$8:$AK$8,0)),"")</f>
        <v/>
      </c>
      <c r="AG392" s="86" t="str">
        <f>IFERROR(INDEX(TQoL_Indexes!$B$9:$AK$88,MATCH($A$3,TQoL_Indexes!#REF!,0)+$A392,MATCH(AG$3,TQoL_Indexes!$B$8:$AK$8,0)),"")</f>
        <v/>
      </c>
      <c r="AH392" s="86" t="str">
        <f>IFERROR(INDEX(TQoL_Indexes!$B$9:$AK$88,MATCH($A$3,TQoL_Indexes!#REF!,0)+$A392,MATCH(AH$3,TQoL_Indexes!$B$8:$AK$8,0)),"")</f>
        <v/>
      </c>
      <c r="AI392" s="86" t="str">
        <f>IFERROR(INDEX(TQoL_Indexes!$B$9:$AK$88,MATCH($A$3,TQoL_Indexes!#REF!,0)+$A392,MATCH(AI$3,TQoL_Indexes!$B$8:$AK$8,0)),"")</f>
        <v/>
      </c>
      <c r="AJ392" s="86" t="str">
        <f>IFERROR(INDEX(TQoL_Indexes!$B$9:$AK$88,MATCH($A$3,TQoL_Indexes!#REF!,0)+$A392,MATCH(AJ$3,TQoL_Indexes!$B$8:$AK$8,0)),"")</f>
        <v/>
      </c>
      <c r="AK392" s="86" t="str">
        <f>IFERROR(INDEX(TQoL_Indexes!$B$9:$AK$88,MATCH($A$3,TQoL_Indexes!#REF!,0)+$A392,MATCH(AK$3,TQoL_Indexes!$B$8:$AK$8,0)),"")</f>
        <v/>
      </c>
      <c r="AL392" s="86" t="str">
        <f>IFERROR(INDEX(TQoL_Indexes!$B$9:$AK$88,MATCH($A$3,TQoL_Indexes!#REF!,0)+$A392,MATCH(AL$3,TQoL_Indexes!$B$8:$AK$8,0)),"")</f>
        <v/>
      </c>
      <c r="AM392" s="87" t="str">
        <f>IFERROR(INDEX(TQoL_Indexes!$B$9:$AK$88,MATCH($A$3,TQoL_Indexes!#REF!,0)+$A392,MATCH(AM$3,TQoL_Indexes!$B$8:$AK$8,0)),"")</f>
        <v/>
      </c>
    </row>
    <row r="393" spans="1:39">
      <c r="A393" s="58" t="str">
        <f>IFERROR(IF(A392+1&lt;COUNTIF(TQoL_Indexes!#REF!,Aux_Country!$A$3),A392+1,""),"")</f>
        <v/>
      </c>
      <c r="B393" s="121" t="str">
        <f>IFERROR(INDEX(TQoL_Indexes!$B$9:$AK$88,MATCH($A$3,TQoL_Indexes!#REF!,0)+$A393,MATCH(B$3,TQoL_Indexes!$B$8:$AK$8,0)),"")</f>
        <v/>
      </c>
      <c r="C393" s="116" t="str">
        <f>IFERROR(INDEX(TQoL_Indexes!$B$9:$AK$88,MATCH($A$3,TQoL_Indexes!#REF!,0)+$A393,MATCH(C$3,TQoL_Indexes!$B$8:$AK$8,0)),"")</f>
        <v/>
      </c>
      <c r="D393" s="122" t="str">
        <f>IFERROR(INDEX(TQoL_Indexes!$B$9:$AK$88,MATCH($A$3,TQoL_Indexes!#REF!,0)+$A393,MATCH(D$3,TQoL_Indexes!$B$8:$AK$8,0)),"")</f>
        <v/>
      </c>
      <c r="E393" s="86" t="str">
        <f>IFERROR(INDEX(TQoL_Indexes!$B$9:$AK$88,MATCH($A$3,TQoL_Indexes!#REF!,0)+$A393,MATCH(E$3,TQoL_Indexes!$B$8:$AK$8,0)),"")</f>
        <v/>
      </c>
      <c r="F393" s="86" t="str">
        <f>IFERROR(INDEX(TQoL_Indexes!$B$9:$AK$88,MATCH($A$3,TQoL_Indexes!#REF!,0)+$A393,MATCH(F$3,TQoL_Indexes!$B$8:$AK$8,0)),"")</f>
        <v/>
      </c>
      <c r="G393" s="86" t="str">
        <f>IFERROR(INDEX(TQoL_Indexes!$B$9:$AK$88,MATCH($A$3,TQoL_Indexes!#REF!,0)+$A393,MATCH(G$3,TQoL_Indexes!$B$8:$AK$8,0)),"")</f>
        <v/>
      </c>
      <c r="H393" s="86" t="str">
        <f>IFERROR(INDEX(TQoL_Indexes!$B$9:$AK$88,MATCH($A$3,TQoL_Indexes!#REF!,0)+$A393,MATCH(H$3,TQoL_Indexes!$B$8:$AK$8,0)),"")</f>
        <v/>
      </c>
      <c r="I393" s="86" t="str">
        <f>IFERROR(INDEX(TQoL_Indexes!$B$9:$AK$88,MATCH($A$3,TQoL_Indexes!#REF!,0)+$A393,MATCH(I$3,TQoL_Indexes!$B$8:$AK$8,0)),"")</f>
        <v/>
      </c>
      <c r="J393" s="86" t="str">
        <f>IFERROR(INDEX(TQoL_Indexes!$B$9:$AK$88,MATCH($A$3,TQoL_Indexes!#REF!,0)+$A393,MATCH(J$3,TQoL_Indexes!$B$8:$AK$8,0)),"")</f>
        <v/>
      </c>
      <c r="K393" s="86" t="str">
        <f>IFERROR(INDEX(TQoL_Indexes!$B$9:$AK$88,MATCH($A$3,TQoL_Indexes!#REF!,0)+$A393,MATCH(K$3,TQoL_Indexes!$B$8:$AK$8,0)),"")</f>
        <v/>
      </c>
      <c r="L393" s="86" t="str">
        <f>IFERROR(INDEX(TQoL_Indexes!$B$9:$AK$88,MATCH($A$3,TQoL_Indexes!#REF!,0)+$A393,MATCH(L$3,TQoL_Indexes!$B$8:$AK$8,0)),"")</f>
        <v/>
      </c>
      <c r="M393" s="86" t="str">
        <f>IFERROR(INDEX(TQoL_Indexes!$B$9:$AK$88,MATCH($A$3,TQoL_Indexes!#REF!,0)+$A393,MATCH(M$3,TQoL_Indexes!$B$8:$AK$8,0)),"")</f>
        <v/>
      </c>
      <c r="N393" s="86" t="str">
        <f>IFERROR(INDEX(TQoL_Indexes!$B$9:$AK$88,MATCH($A$3,TQoL_Indexes!#REF!,0)+$A393,MATCH(N$3,TQoL_Indexes!$B$8:$AK$8,0)),"")</f>
        <v/>
      </c>
      <c r="O393" s="86" t="str">
        <f>IFERROR(INDEX(TQoL_Indexes!$B$9:$AK$88,MATCH($A$3,TQoL_Indexes!#REF!,0)+$A393,MATCH(O$3,TQoL_Indexes!$B$8:$AK$8,0)),"")</f>
        <v/>
      </c>
      <c r="P393" s="86" t="str">
        <f>IFERROR(INDEX(TQoL_Indexes!$B$9:$AK$88,MATCH($A$3,TQoL_Indexes!#REF!,0)+$A393,MATCH(P$3,TQoL_Indexes!$B$8:$AK$8,0)),"")</f>
        <v/>
      </c>
      <c r="Q393" s="86" t="str">
        <f>IFERROR(INDEX(TQoL_Indexes!$B$9:$AK$88,MATCH($A$3,TQoL_Indexes!#REF!,0)+$A393,MATCH(Q$3,TQoL_Indexes!$B$8:$AK$8,0)),"")</f>
        <v/>
      </c>
      <c r="R393" s="86" t="str">
        <f>IFERROR(INDEX(TQoL_Indexes!$B$9:$AK$88,MATCH($A$3,TQoL_Indexes!#REF!,0)+$A393,MATCH(R$3,TQoL_Indexes!$B$8:$AK$8,0)),"")</f>
        <v/>
      </c>
      <c r="S393" s="86" t="str">
        <f>IFERROR(INDEX(TQoL_Indexes!$B$9:$AK$88,MATCH($A$3,TQoL_Indexes!#REF!,0)+$A393,MATCH(S$3,TQoL_Indexes!$B$8:$AK$8,0)),"")</f>
        <v/>
      </c>
      <c r="T393" s="86" t="str">
        <f>IFERROR(INDEX(TQoL_Indexes!$B$9:$AK$88,MATCH($A$3,TQoL_Indexes!#REF!,0)+$A393,MATCH(T$3,TQoL_Indexes!$B$8:$AK$8,0)),"")</f>
        <v/>
      </c>
      <c r="U393" s="86" t="str">
        <f>IFERROR(INDEX(TQoL_Indexes!$B$9:$AK$88,MATCH($A$3,TQoL_Indexes!#REF!,0)+$A393,MATCH(U$3,TQoL_Indexes!$B$8:$AK$8,0)),"")</f>
        <v/>
      </c>
      <c r="V393" s="86" t="str">
        <f>IFERROR(INDEX(TQoL_Indexes!$B$9:$AK$88,MATCH($A$3,TQoL_Indexes!#REF!,0)+$A393,MATCH(V$3,TQoL_Indexes!$B$8:$AK$8,0)),"")</f>
        <v/>
      </c>
      <c r="W393" s="86" t="str">
        <f>IFERROR(INDEX(TQoL_Indexes!$B$9:$AK$88,MATCH($A$3,TQoL_Indexes!#REF!,0)+$A393,MATCH(W$3,TQoL_Indexes!$B$8:$AK$8,0)),"")</f>
        <v/>
      </c>
      <c r="X393" s="86" t="str">
        <f>IFERROR(INDEX(TQoL_Indexes!$B$9:$AK$88,MATCH($A$3,TQoL_Indexes!#REF!,0)+$A393,MATCH(X$3,TQoL_Indexes!$B$8:$AK$8,0)),"")</f>
        <v/>
      </c>
      <c r="Y393" s="86" t="str">
        <f>IFERROR(INDEX(TQoL_Indexes!$B$9:$AK$88,MATCH($A$3,TQoL_Indexes!#REF!,0)+$A393,MATCH(Y$3,TQoL_Indexes!$B$8:$AK$8,0)),"")</f>
        <v/>
      </c>
      <c r="Z393" s="86" t="str">
        <f>IFERROR(INDEX(TQoL_Indexes!$B$9:$AK$88,MATCH($A$3,TQoL_Indexes!#REF!,0)+$A393,MATCH(Z$3,TQoL_Indexes!$B$8:$AK$8,0)),"")</f>
        <v/>
      </c>
      <c r="AA393" s="86" t="str">
        <f>IFERROR(INDEX(TQoL_Indexes!$B$9:$AK$88,MATCH($A$3,TQoL_Indexes!#REF!,0)+$A393,MATCH(AA$3,TQoL_Indexes!$B$8:$AK$8,0)),"")</f>
        <v/>
      </c>
      <c r="AB393" s="86" t="str">
        <f>IFERROR(INDEX(TQoL_Indexes!$B$9:$AK$88,MATCH($A$3,TQoL_Indexes!#REF!,0)+$A393,MATCH(AB$3,TQoL_Indexes!$B$8:$AK$8,0)),"")</f>
        <v/>
      </c>
      <c r="AC393" s="86" t="str">
        <f>IFERROR(INDEX(TQoL_Indexes!$B$9:$AK$88,MATCH($A$3,TQoL_Indexes!#REF!,0)+$A393,MATCH(AC$3,TQoL_Indexes!$B$8:$AK$8,0)),"")</f>
        <v/>
      </c>
      <c r="AD393" s="86" t="str">
        <f>IFERROR(INDEX(TQoL_Indexes!$B$9:$AK$88,MATCH($A$3,TQoL_Indexes!#REF!,0)+$A393,MATCH(AD$3,TQoL_Indexes!$B$8:$AK$8,0)),"")</f>
        <v/>
      </c>
      <c r="AE393" s="86" t="str">
        <f>IFERROR(INDEX(TQoL_Indexes!$B$9:$AK$88,MATCH($A$3,TQoL_Indexes!#REF!,0)+$A393,MATCH(AE$3,TQoL_Indexes!$B$8:$AK$8,0)),"")</f>
        <v/>
      </c>
      <c r="AF393" s="86" t="str">
        <f>IFERROR(INDEX(TQoL_Indexes!$B$9:$AK$88,MATCH($A$3,TQoL_Indexes!#REF!,0)+$A393,MATCH(AF$3,TQoL_Indexes!$B$8:$AK$8,0)),"")</f>
        <v/>
      </c>
      <c r="AG393" s="86" t="str">
        <f>IFERROR(INDEX(TQoL_Indexes!$B$9:$AK$88,MATCH($A$3,TQoL_Indexes!#REF!,0)+$A393,MATCH(AG$3,TQoL_Indexes!$B$8:$AK$8,0)),"")</f>
        <v/>
      </c>
      <c r="AH393" s="86" t="str">
        <f>IFERROR(INDEX(TQoL_Indexes!$B$9:$AK$88,MATCH($A$3,TQoL_Indexes!#REF!,0)+$A393,MATCH(AH$3,TQoL_Indexes!$B$8:$AK$8,0)),"")</f>
        <v/>
      </c>
      <c r="AI393" s="86" t="str">
        <f>IFERROR(INDEX(TQoL_Indexes!$B$9:$AK$88,MATCH($A$3,TQoL_Indexes!#REF!,0)+$A393,MATCH(AI$3,TQoL_Indexes!$B$8:$AK$8,0)),"")</f>
        <v/>
      </c>
      <c r="AJ393" s="86" t="str">
        <f>IFERROR(INDEX(TQoL_Indexes!$B$9:$AK$88,MATCH($A$3,TQoL_Indexes!#REF!,0)+$A393,MATCH(AJ$3,TQoL_Indexes!$B$8:$AK$8,0)),"")</f>
        <v/>
      </c>
      <c r="AK393" s="86" t="str">
        <f>IFERROR(INDEX(TQoL_Indexes!$B$9:$AK$88,MATCH($A$3,TQoL_Indexes!#REF!,0)+$A393,MATCH(AK$3,TQoL_Indexes!$B$8:$AK$8,0)),"")</f>
        <v/>
      </c>
      <c r="AL393" s="86" t="str">
        <f>IFERROR(INDEX(TQoL_Indexes!$B$9:$AK$88,MATCH($A$3,TQoL_Indexes!#REF!,0)+$A393,MATCH(AL$3,TQoL_Indexes!$B$8:$AK$8,0)),"")</f>
        <v/>
      </c>
      <c r="AM393" s="87" t="str">
        <f>IFERROR(INDEX(TQoL_Indexes!$B$9:$AK$88,MATCH($A$3,TQoL_Indexes!#REF!,0)+$A393,MATCH(AM$3,TQoL_Indexes!$B$8:$AK$8,0)),"")</f>
        <v/>
      </c>
    </row>
    <row r="394" spans="1:39">
      <c r="A394" s="58" t="str">
        <f>IFERROR(IF(A393+1&lt;COUNTIF(TQoL_Indexes!#REF!,Aux_Country!$A$3),A393+1,""),"")</f>
        <v/>
      </c>
      <c r="B394" s="121" t="str">
        <f>IFERROR(INDEX(TQoL_Indexes!$B$9:$AK$88,MATCH($A$3,TQoL_Indexes!#REF!,0)+$A394,MATCH(B$3,TQoL_Indexes!$B$8:$AK$8,0)),"")</f>
        <v/>
      </c>
      <c r="C394" s="116" t="str">
        <f>IFERROR(INDEX(TQoL_Indexes!$B$9:$AK$88,MATCH($A$3,TQoL_Indexes!#REF!,0)+$A394,MATCH(C$3,TQoL_Indexes!$B$8:$AK$8,0)),"")</f>
        <v/>
      </c>
      <c r="D394" s="122" t="str">
        <f>IFERROR(INDEX(TQoL_Indexes!$B$9:$AK$88,MATCH($A$3,TQoL_Indexes!#REF!,0)+$A394,MATCH(D$3,TQoL_Indexes!$B$8:$AK$8,0)),"")</f>
        <v/>
      </c>
      <c r="E394" s="86" t="str">
        <f>IFERROR(INDEX(TQoL_Indexes!$B$9:$AK$88,MATCH($A$3,TQoL_Indexes!#REF!,0)+$A394,MATCH(E$3,TQoL_Indexes!$B$8:$AK$8,0)),"")</f>
        <v/>
      </c>
      <c r="F394" s="86" t="str">
        <f>IFERROR(INDEX(TQoL_Indexes!$B$9:$AK$88,MATCH($A$3,TQoL_Indexes!#REF!,0)+$A394,MATCH(F$3,TQoL_Indexes!$B$8:$AK$8,0)),"")</f>
        <v/>
      </c>
      <c r="G394" s="86" t="str">
        <f>IFERROR(INDEX(TQoL_Indexes!$B$9:$AK$88,MATCH($A$3,TQoL_Indexes!#REF!,0)+$A394,MATCH(G$3,TQoL_Indexes!$B$8:$AK$8,0)),"")</f>
        <v/>
      </c>
      <c r="H394" s="86" t="str">
        <f>IFERROR(INDEX(TQoL_Indexes!$B$9:$AK$88,MATCH($A$3,TQoL_Indexes!#REF!,0)+$A394,MATCH(H$3,TQoL_Indexes!$B$8:$AK$8,0)),"")</f>
        <v/>
      </c>
      <c r="I394" s="86" t="str">
        <f>IFERROR(INDEX(TQoL_Indexes!$B$9:$AK$88,MATCH($A$3,TQoL_Indexes!#REF!,0)+$A394,MATCH(I$3,TQoL_Indexes!$B$8:$AK$8,0)),"")</f>
        <v/>
      </c>
      <c r="J394" s="86" t="str">
        <f>IFERROR(INDEX(TQoL_Indexes!$B$9:$AK$88,MATCH($A$3,TQoL_Indexes!#REF!,0)+$A394,MATCH(J$3,TQoL_Indexes!$B$8:$AK$8,0)),"")</f>
        <v/>
      </c>
      <c r="K394" s="86" t="str">
        <f>IFERROR(INDEX(TQoL_Indexes!$B$9:$AK$88,MATCH($A$3,TQoL_Indexes!#REF!,0)+$A394,MATCH(K$3,TQoL_Indexes!$B$8:$AK$8,0)),"")</f>
        <v/>
      </c>
      <c r="L394" s="86" t="str">
        <f>IFERROR(INDEX(TQoL_Indexes!$B$9:$AK$88,MATCH($A$3,TQoL_Indexes!#REF!,0)+$A394,MATCH(L$3,TQoL_Indexes!$B$8:$AK$8,0)),"")</f>
        <v/>
      </c>
      <c r="M394" s="86" t="str">
        <f>IFERROR(INDEX(TQoL_Indexes!$B$9:$AK$88,MATCH($A$3,TQoL_Indexes!#REF!,0)+$A394,MATCH(M$3,TQoL_Indexes!$B$8:$AK$8,0)),"")</f>
        <v/>
      </c>
      <c r="N394" s="86" t="str">
        <f>IFERROR(INDEX(TQoL_Indexes!$B$9:$AK$88,MATCH($A$3,TQoL_Indexes!#REF!,0)+$A394,MATCH(N$3,TQoL_Indexes!$B$8:$AK$8,0)),"")</f>
        <v/>
      </c>
      <c r="O394" s="86" t="str">
        <f>IFERROR(INDEX(TQoL_Indexes!$B$9:$AK$88,MATCH($A$3,TQoL_Indexes!#REF!,0)+$A394,MATCH(O$3,TQoL_Indexes!$B$8:$AK$8,0)),"")</f>
        <v/>
      </c>
      <c r="P394" s="86" t="str">
        <f>IFERROR(INDEX(TQoL_Indexes!$B$9:$AK$88,MATCH($A$3,TQoL_Indexes!#REF!,0)+$A394,MATCH(P$3,TQoL_Indexes!$B$8:$AK$8,0)),"")</f>
        <v/>
      </c>
      <c r="Q394" s="86" t="str">
        <f>IFERROR(INDEX(TQoL_Indexes!$B$9:$AK$88,MATCH($A$3,TQoL_Indexes!#REF!,0)+$A394,MATCH(Q$3,TQoL_Indexes!$B$8:$AK$8,0)),"")</f>
        <v/>
      </c>
      <c r="R394" s="86" t="str">
        <f>IFERROR(INDEX(TQoL_Indexes!$B$9:$AK$88,MATCH($A$3,TQoL_Indexes!#REF!,0)+$A394,MATCH(R$3,TQoL_Indexes!$B$8:$AK$8,0)),"")</f>
        <v/>
      </c>
      <c r="S394" s="86" t="str">
        <f>IFERROR(INDEX(TQoL_Indexes!$B$9:$AK$88,MATCH($A$3,TQoL_Indexes!#REF!,0)+$A394,MATCH(S$3,TQoL_Indexes!$B$8:$AK$8,0)),"")</f>
        <v/>
      </c>
      <c r="T394" s="86" t="str">
        <f>IFERROR(INDEX(TQoL_Indexes!$B$9:$AK$88,MATCH($A$3,TQoL_Indexes!#REF!,0)+$A394,MATCH(T$3,TQoL_Indexes!$B$8:$AK$8,0)),"")</f>
        <v/>
      </c>
      <c r="U394" s="86" t="str">
        <f>IFERROR(INDEX(TQoL_Indexes!$B$9:$AK$88,MATCH($A$3,TQoL_Indexes!#REF!,0)+$A394,MATCH(U$3,TQoL_Indexes!$B$8:$AK$8,0)),"")</f>
        <v/>
      </c>
      <c r="V394" s="86" t="str">
        <f>IFERROR(INDEX(TQoL_Indexes!$B$9:$AK$88,MATCH($A$3,TQoL_Indexes!#REF!,0)+$A394,MATCH(V$3,TQoL_Indexes!$B$8:$AK$8,0)),"")</f>
        <v/>
      </c>
      <c r="W394" s="86" t="str">
        <f>IFERROR(INDEX(TQoL_Indexes!$B$9:$AK$88,MATCH($A$3,TQoL_Indexes!#REF!,0)+$A394,MATCH(W$3,TQoL_Indexes!$B$8:$AK$8,0)),"")</f>
        <v/>
      </c>
      <c r="X394" s="86" t="str">
        <f>IFERROR(INDEX(TQoL_Indexes!$B$9:$AK$88,MATCH($A$3,TQoL_Indexes!#REF!,0)+$A394,MATCH(X$3,TQoL_Indexes!$B$8:$AK$8,0)),"")</f>
        <v/>
      </c>
      <c r="Y394" s="86" t="str">
        <f>IFERROR(INDEX(TQoL_Indexes!$B$9:$AK$88,MATCH($A$3,TQoL_Indexes!#REF!,0)+$A394,MATCH(Y$3,TQoL_Indexes!$B$8:$AK$8,0)),"")</f>
        <v/>
      </c>
      <c r="Z394" s="86" t="str">
        <f>IFERROR(INDEX(TQoL_Indexes!$B$9:$AK$88,MATCH($A$3,TQoL_Indexes!#REF!,0)+$A394,MATCH(Z$3,TQoL_Indexes!$B$8:$AK$8,0)),"")</f>
        <v/>
      </c>
      <c r="AA394" s="86" t="str">
        <f>IFERROR(INDEX(TQoL_Indexes!$B$9:$AK$88,MATCH($A$3,TQoL_Indexes!#REF!,0)+$A394,MATCH(AA$3,TQoL_Indexes!$B$8:$AK$8,0)),"")</f>
        <v/>
      </c>
      <c r="AB394" s="86" t="str">
        <f>IFERROR(INDEX(TQoL_Indexes!$B$9:$AK$88,MATCH($A$3,TQoL_Indexes!#REF!,0)+$A394,MATCH(AB$3,TQoL_Indexes!$B$8:$AK$8,0)),"")</f>
        <v/>
      </c>
      <c r="AC394" s="86" t="str">
        <f>IFERROR(INDEX(TQoL_Indexes!$B$9:$AK$88,MATCH($A$3,TQoL_Indexes!#REF!,0)+$A394,MATCH(AC$3,TQoL_Indexes!$B$8:$AK$8,0)),"")</f>
        <v/>
      </c>
      <c r="AD394" s="86" t="str">
        <f>IFERROR(INDEX(TQoL_Indexes!$B$9:$AK$88,MATCH($A$3,TQoL_Indexes!#REF!,0)+$A394,MATCH(AD$3,TQoL_Indexes!$B$8:$AK$8,0)),"")</f>
        <v/>
      </c>
      <c r="AE394" s="86" t="str">
        <f>IFERROR(INDEX(TQoL_Indexes!$B$9:$AK$88,MATCH($A$3,TQoL_Indexes!#REF!,0)+$A394,MATCH(AE$3,TQoL_Indexes!$B$8:$AK$8,0)),"")</f>
        <v/>
      </c>
      <c r="AF394" s="86" t="str">
        <f>IFERROR(INDEX(TQoL_Indexes!$B$9:$AK$88,MATCH($A$3,TQoL_Indexes!#REF!,0)+$A394,MATCH(AF$3,TQoL_Indexes!$B$8:$AK$8,0)),"")</f>
        <v/>
      </c>
      <c r="AG394" s="86" t="str">
        <f>IFERROR(INDEX(TQoL_Indexes!$B$9:$AK$88,MATCH($A$3,TQoL_Indexes!#REF!,0)+$A394,MATCH(AG$3,TQoL_Indexes!$B$8:$AK$8,0)),"")</f>
        <v/>
      </c>
      <c r="AH394" s="86" t="str">
        <f>IFERROR(INDEX(TQoL_Indexes!$B$9:$AK$88,MATCH($A$3,TQoL_Indexes!#REF!,0)+$A394,MATCH(AH$3,TQoL_Indexes!$B$8:$AK$8,0)),"")</f>
        <v/>
      </c>
      <c r="AI394" s="86" t="str">
        <f>IFERROR(INDEX(TQoL_Indexes!$B$9:$AK$88,MATCH($A$3,TQoL_Indexes!#REF!,0)+$A394,MATCH(AI$3,TQoL_Indexes!$B$8:$AK$8,0)),"")</f>
        <v/>
      </c>
      <c r="AJ394" s="86" t="str">
        <f>IFERROR(INDEX(TQoL_Indexes!$B$9:$AK$88,MATCH($A$3,TQoL_Indexes!#REF!,0)+$A394,MATCH(AJ$3,TQoL_Indexes!$B$8:$AK$8,0)),"")</f>
        <v/>
      </c>
      <c r="AK394" s="86" t="str">
        <f>IFERROR(INDEX(TQoL_Indexes!$B$9:$AK$88,MATCH($A$3,TQoL_Indexes!#REF!,0)+$A394,MATCH(AK$3,TQoL_Indexes!$B$8:$AK$8,0)),"")</f>
        <v/>
      </c>
      <c r="AL394" s="86" t="str">
        <f>IFERROR(INDEX(TQoL_Indexes!$B$9:$AK$88,MATCH($A$3,TQoL_Indexes!#REF!,0)+$A394,MATCH(AL$3,TQoL_Indexes!$B$8:$AK$8,0)),"")</f>
        <v/>
      </c>
      <c r="AM394" s="87" t="str">
        <f>IFERROR(INDEX(TQoL_Indexes!$B$9:$AK$88,MATCH($A$3,TQoL_Indexes!#REF!,0)+$A394,MATCH(AM$3,TQoL_Indexes!$B$8:$AK$8,0)),"")</f>
        <v/>
      </c>
    </row>
    <row r="395" spans="1:39">
      <c r="A395" s="58" t="str">
        <f>IFERROR(IF(A394+1&lt;COUNTIF(TQoL_Indexes!#REF!,Aux_Country!$A$3),A394+1,""),"")</f>
        <v/>
      </c>
      <c r="B395" s="121" t="str">
        <f>IFERROR(INDEX(TQoL_Indexes!$B$9:$AK$88,MATCH($A$3,TQoL_Indexes!#REF!,0)+$A395,MATCH(B$3,TQoL_Indexes!$B$8:$AK$8,0)),"")</f>
        <v/>
      </c>
      <c r="C395" s="116" t="str">
        <f>IFERROR(INDEX(TQoL_Indexes!$B$9:$AK$88,MATCH($A$3,TQoL_Indexes!#REF!,0)+$A395,MATCH(C$3,TQoL_Indexes!$B$8:$AK$8,0)),"")</f>
        <v/>
      </c>
      <c r="D395" s="122" t="str">
        <f>IFERROR(INDEX(TQoL_Indexes!$B$9:$AK$88,MATCH($A$3,TQoL_Indexes!#REF!,0)+$A395,MATCH(D$3,TQoL_Indexes!$B$8:$AK$8,0)),"")</f>
        <v/>
      </c>
      <c r="E395" s="86" t="str">
        <f>IFERROR(INDEX(TQoL_Indexes!$B$9:$AK$88,MATCH($A$3,TQoL_Indexes!#REF!,0)+$A395,MATCH(E$3,TQoL_Indexes!$B$8:$AK$8,0)),"")</f>
        <v/>
      </c>
      <c r="F395" s="86" t="str">
        <f>IFERROR(INDEX(TQoL_Indexes!$B$9:$AK$88,MATCH($A$3,TQoL_Indexes!#REF!,0)+$A395,MATCH(F$3,TQoL_Indexes!$B$8:$AK$8,0)),"")</f>
        <v/>
      </c>
      <c r="G395" s="86" t="str">
        <f>IFERROR(INDEX(TQoL_Indexes!$B$9:$AK$88,MATCH($A$3,TQoL_Indexes!#REF!,0)+$A395,MATCH(G$3,TQoL_Indexes!$B$8:$AK$8,0)),"")</f>
        <v/>
      </c>
      <c r="H395" s="86" t="str">
        <f>IFERROR(INDEX(TQoL_Indexes!$B$9:$AK$88,MATCH($A$3,TQoL_Indexes!#REF!,0)+$A395,MATCH(H$3,TQoL_Indexes!$B$8:$AK$8,0)),"")</f>
        <v/>
      </c>
      <c r="I395" s="86" t="str">
        <f>IFERROR(INDEX(TQoL_Indexes!$B$9:$AK$88,MATCH($A$3,TQoL_Indexes!#REF!,0)+$A395,MATCH(I$3,TQoL_Indexes!$B$8:$AK$8,0)),"")</f>
        <v/>
      </c>
      <c r="J395" s="86" t="str">
        <f>IFERROR(INDEX(TQoL_Indexes!$B$9:$AK$88,MATCH($A$3,TQoL_Indexes!#REF!,0)+$A395,MATCH(J$3,TQoL_Indexes!$B$8:$AK$8,0)),"")</f>
        <v/>
      </c>
      <c r="K395" s="86" t="str">
        <f>IFERROR(INDEX(TQoL_Indexes!$B$9:$AK$88,MATCH($A$3,TQoL_Indexes!#REF!,0)+$A395,MATCH(K$3,TQoL_Indexes!$B$8:$AK$8,0)),"")</f>
        <v/>
      </c>
      <c r="L395" s="86" t="str">
        <f>IFERROR(INDEX(TQoL_Indexes!$B$9:$AK$88,MATCH($A$3,TQoL_Indexes!#REF!,0)+$A395,MATCH(L$3,TQoL_Indexes!$B$8:$AK$8,0)),"")</f>
        <v/>
      </c>
      <c r="M395" s="86" t="str">
        <f>IFERROR(INDEX(TQoL_Indexes!$B$9:$AK$88,MATCH($A$3,TQoL_Indexes!#REF!,0)+$A395,MATCH(M$3,TQoL_Indexes!$B$8:$AK$8,0)),"")</f>
        <v/>
      </c>
      <c r="N395" s="86" t="str">
        <f>IFERROR(INDEX(TQoL_Indexes!$B$9:$AK$88,MATCH($A$3,TQoL_Indexes!#REF!,0)+$A395,MATCH(N$3,TQoL_Indexes!$B$8:$AK$8,0)),"")</f>
        <v/>
      </c>
      <c r="O395" s="86" t="str">
        <f>IFERROR(INDEX(TQoL_Indexes!$B$9:$AK$88,MATCH($A$3,TQoL_Indexes!#REF!,0)+$A395,MATCH(O$3,TQoL_Indexes!$B$8:$AK$8,0)),"")</f>
        <v/>
      </c>
      <c r="P395" s="86" t="str">
        <f>IFERROR(INDEX(TQoL_Indexes!$B$9:$AK$88,MATCH($A$3,TQoL_Indexes!#REF!,0)+$A395,MATCH(P$3,TQoL_Indexes!$B$8:$AK$8,0)),"")</f>
        <v/>
      </c>
      <c r="Q395" s="86" t="str">
        <f>IFERROR(INDEX(TQoL_Indexes!$B$9:$AK$88,MATCH($A$3,TQoL_Indexes!#REF!,0)+$A395,MATCH(Q$3,TQoL_Indexes!$B$8:$AK$8,0)),"")</f>
        <v/>
      </c>
      <c r="R395" s="86" t="str">
        <f>IFERROR(INDEX(TQoL_Indexes!$B$9:$AK$88,MATCH($A$3,TQoL_Indexes!#REF!,0)+$A395,MATCH(R$3,TQoL_Indexes!$B$8:$AK$8,0)),"")</f>
        <v/>
      </c>
      <c r="S395" s="86" t="str">
        <f>IFERROR(INDEX(TQoL_Indexes!$B$9:$AK$88,MATCH($A$3,TQoL_Indexes!#REF!,0)+$A395,MATCH(S$3,TQoL_Indexes!$B$8:$AK$8,0)),"")</f>
        <v/>
      </c>
      <c r="T395" s="86" t="str">
        <f>IFERROR(INDEX(TQoL_Indexes!$B$9:$AK$88,MATCH($A$3,TQoL_Indexes!#REF!,0)+$A395,MATCH(T$3,TQoL_Indexes!$B$8:$AK$8,0)),"")</f>
        <v/>
      </c>
      <c r="U395" s="86" t="str">
        <f>IFERROR(INDEX(TQoL_Indexes!$B$9:$AK$88,MATCH($A$3,TQoL_Indexes!#REF!,0)+$A395,MATCH(U$3,TQoL_Indexes!$B$8:$AK$8,0)),"")</f>
        <v/>
      </c>
      <c r="V395" s="86" t="str">
        <f>IFERROR(INDEX(TQoL_Indexes!$B$9:$AK$88,MATCH($A$3,TQoL_Indexes!#REF!,0)+$A395,MATCH(V$3,TQoL_Indexes!$B$8:$AK$8,0)),"")</f>
        <v/>
      </c>
      <c r="W395" s="86" t="str">
        <f>IFERROR(INDEX(TQoL_Indexes!$B$9:$AK$88,MATCH($A$3,TQoL_Indexes!#REF!,0)+$A395,MATCH(W$3,TQoL_Indexes!$B$8:$AK$8,0)),"")</f>
        <v/>
      </c>
      <c r="X395" s="86" t="str">
        <f>IFERROR(INDEX(TQoL_Indexes!$B$9:$AK$88,MATCH($A$3,TQoL_Indexes!#REF!,0)+$A395,MATCH(X$3,TQoL_Indexes!$B$8:$AK$8,0)),"")</f>
        <v/>
      </c>
      <c r="Y395" s="86" t="str">
        <f>IFERROR(INDEX(TQoL_Indexes!$B$9:$AK$88,MATCH($A$3,TQoL_Indexes!#REF!,0)+$A395,MATCH(Y$3,TQoL_Indexes!$B$8:$AK$8,0)),"")</f>
        <v/>
      </c>
      <c r="Z395" s="86" t="str">
        <f>IFERROR(INDEX(TQoL_Indexes!$B$9:$AK$88,MATCH($A$3,TQoL_Indexes!#REF!,0)+$A395,MATCH(Z$3,TQoL_Indexes!$B$8:$AK$8,0)),"")</f>
        <v/>
      </c>
      <c r="AA395" s="86" t="str">
        <f>IFERROR(INDEX(TQoL_Indexes!$B$9:$AK$88,MATCH($A$3,TQoL_Indexes!#REF!,0)+$A395,MATCH(AA$3,TQoL_Indexes!$B$8:$AK$8,0)),"")</f>
        <v/>
      </c>
      <c r="AB395" s="86" t="str">
        <f>IFERROR(INDEX(TQoL_Indexes!$B$9:$AK$88,MATCH($A$3,TQoL_Indexes!#REF!,0)+$A395,MATCH(AB$3,TQoL_Indexes!$B$8:$AK$8,0)),"")</f>
        <v/>
      </c>
      <c r="AC395" s="86" t="str">
        <f>IFERROR(INDEX(TQoL_Indexes!$B$9:$AK$88,MATCH($A$3,TQoL_Indexes!#REF!,0)+$A395,MATCH(AC$3,TQoL_Indexes!$B$8:$AK$8,0)),"")</f>
        <v/>
      </c>
      <c r="AD395" s="86" t="str">
        <f>IFERROR(INDEX(TQoL_Indexes!$B$9:$AK$88,MATCH($A$3,TQoL_Indexes!#REF!,0)+$A395,MATCH(AD$3,TQoL_Indexes!$B$8:$AK$8,0)),"")</f>
        <v/>
      </c>
      <c r="AE395" s="86" t="str">
        <f>IFERROR(INDEX(TQoL_Indexes!$B$9:$AK$88,MATCH($A$3,TQoL_Indexes!#REF!,0)+$A395,MATCH(AE$3,TQoL_Indexes!$B$8:$AK$8,0)),"")</f>
        <v/>
      </c>
      <c r="AF395" s="86" t="str">
        <f>IFERROR(INDEX(TQoL_Indexes!$B$9:$AK$88,MATCH($A$3,TQoL_Indexes!#REF!,0)+$A395,MATCH(AF$3,TQoL_Indexes!$B$8:$AK$8,0)),"")</f>
        <v/>
      </c>
      <c r="AG395" s="86" t="str">
        <f>IFERROR(INDEX(TQoL_Indexes!$B$9:$AK$88,MATCH($A$3,TQoL_Indexes!#REF!,0)+$A395,MATCH(AG$3,TQoL_Indexes!$B$8:$AK$8,0)),"")</f>
        <v/>
      </c>
      <c r="AH395" s="86" t="str">
        <f>IFERROR(INDEX(TQoL_Indexes!$B$9:$AK$88,MATCH($A$3,TQoL_Indexes!#REF!,0)+$A395,MATCH(AH$3,TQoL_Indexes!$B$8:$AK$8,0)),"")</f>
        <v/>
      </c>
      <c r="AI395" s="86" t="str">
        <f>IFERROR(INDEX(TQoL_Indexes!$B$9:$AK$88,MATCH($A$3,TQoL_Indexes!#REF!,0)+$A395,MATCH(AI$3,TQoL_Indexes!$B$8:$AK$8,0)),"")</f>
        <v/>
      </c>
      <c r="AJ395" s="86" t="str">
        <f>IFERROR(INDEX(TQoL_Indexes!$B$9:$AK$88,MATCH($A$3,TQoL_Indexes!#REF!,0)+$A395,MATCH(AJ$3,TQoL_Indexes!$B$8:$AK$8,0)),"")</f>
        <v/>
      </c>
      <c r="AK395" s="86" t="str">
        <f>IFERROR(INDEX(TQoL_Indexes!$B$9:$AK$88,MATCH($A$3,TQoL_Indexes!#REF!,0)+$A395,MATCH(AK$3,TQoL_Indexes!$B$8:$AK$8,0)),"")</f>
        <v/>
      </c>
      <c r="AL395" s="86" t="str">
        <f>IFERROR(INDEX(TQoL_Indexes!$B$9:$AK$88,MATCH($A$3,TQoL_Indexes!#REF!,0)+$A395,MATCH(AL$3,TQoL_Indexes!$B$8:$AK$8,0)),"")</f>
        <v/>
      </c>
      <c r="AM395" s="87" t="str">
        <f>IFERROR(INDEX(TQoL_Indexes!$B$9:$AK$88,MATCH($A$3,TQoL_Indexes!#REF!,0)+$A395,MATCH(AM$3,TQoL_Indexes!$B$8:$AK$8,0)),"")</f>
        <v/>
      </c>
    </row>
    <row r="396" spans="1:39">
      <c r="A396" s="58" t="str">
        <f>IFERROR(IF(A395+1&lt;COUNTIF(TQoL_Indexes!#REF!,Aux_Country!$A$3),A395+1,""),"")</f>
        <v/>
      </c>
      <c r="B396" s="121" t="str">
        <f>IFERROR(INDEX(TQoL_Indexes!$B$9:$AK$88,MATCH($A$3,TQoL_Indexes!#REF!,0)+$A396,MATCH(B$3,TQoL_Indexes!$B$8:$AK$8,0)),"")</f>
        <v/>
      </c>
      <c r="C396" s="116" t="str">
        <f>IFERROR(INDEX(TQoL_Indexes!$B$9:$AK$88,MATCH($A$3,TQoL_Indexes!#REF!,0)+$A396,MATCH(C$3,TQoL_Indexes!$B$8:$AK$8,0)),"")</f>
        <v/>
      </c>
      <c r="D396" s="122" t="str">
        <f>IFERROR(INDEX(TQoL_Indexes!$B$9:$AK$88,MATCH($A$3,TQoL_Indexes!#REF!,0)+$A396,MATCH(D$3,TQoL_Indexes!$B$8:$AK$8,0)),"")</f>
        <v/>
      </c>
      <c r="E396" s="86" t="str">
        <f>IFERROR(INDEX(TQoL_Indexes!$B$9:$AK$88,MATCH($A$3,TQoL_Indexes!#REF!,0)+$A396,MATCH(E$3,TQoL_Indexes!$B$8:$AK$8,0)),"")</f>
        <v/>
      </c>
      <c r="F396" s="86" t="str">
        <f>IFERROR(INDEX(TQoL_Indexes!$B$9:$AK$88,MATCH($A$3,TQoL_Indexes!#REF!,0)+$A396,MATCH(F$3,TQoL_Indexes!$B$8:$AK$8,0)),"")</f>
        <v/>
      </c>
      <c r="G396" s="86" t="str">
        <f>IFERROR(INDEX(TQoL_Indexes!$B$9:$AK$88,MATCH($A$3,TQoL_Indexes!#REF!,0)+$A396,MATCH(G$3,TQoL_Indexes!$B$8:$AK$8,0)),"")</f>
        <v/>
      </c>
      <c r="H396" s="86" t="str">
        <f>IFERROR(INDEX(TQoL_Indexes!$B$9:$AK$88,MATCH($A$3,TQoL_Indexes!#REF!,0)+$A396,MATCH(H$3,TQoL_Indexes!$B$8:$AK$8,0)),"")</f>
        <v/>
      </c>
      <c r="I396" s="86" t="str">
        <f>IFERROR(INDEX(TQoL_Indexes!$B$9:$AK$88,MATCH($A$3,TQoL_Indexes!#REF!,0)+$A396,MATCH(I$3,TQoL_Indexes!$B$8:$AK$8,0)),"")</f>
        <v/>
      </c>
      <c r="J396" s="86" t="str">
        <f>IFERROR(INDEX(TQoL_Indexes!$B$9:$AK$88,MATCH($A$3,TQoL_Indexes!#REF!,0)+$A396,MATCH(J$3,TQoL_Indexes!$B$8:$AK$8,0)),"")</f>
        <v/>
      </c>
      <c r="K396" s="86" t="str">
        <f>IFERROR(INDEX(TQoL_Indexes!$B$9:$AK$88,MATCH($A$3,TQoL_Indexes!#REF!,0)+$A396,MATCH(K$3,TQoL_Indexes!$B$8:$AK$8,0)),"")</f>
        <v/>
      </c>
      <c r="L396" s="86" t="str">
        <f>IFERROR(INDEX(TQoL_Indexes!$B$9:$AK$88,MATCH($A$3,TQoL_Indexes!#REF!,0)+$A396,MATCH(L$3,TQoL_Indexes!$B$8:$AK$8,0)),"")</f>
        <v/>
      </c>
      <c r="M396" s="86" t="str">
        <f>IFERROR(INDEX(TQoL_Indexes!$B$9:$AK$88,MATCH($A$3,TQoL_Indexes!#REF!,0)+$A396,MATCH(M$3,TQoL_Indexes!$B$8:$AK$8,0)),"")</f>
        <v/>
      </c>
      <c r="N396" s="86" t="str">
        <f>IFERROR(INDEX(TQoL_Indexes!$B$9:$AK$88,MATCH($A$3,TQoL_Indexes!#REF!,0)+$A396,MATCH(N$3,TQoL_Indexes!$B$8:$AK$8,0)),"")</f>
        <v/>
      </c>
      <c r="O396" s="86" t="str">
        <f>IFERROR(INDEX(TQoL_Indexes!$B$9:$AK$88,MATCH($A$3,TQoL_Indexes!#REF!,0)+$A396,MATCH(O$3,TQoL_Indexes!$B$8:$AK$8,0)),"")</f>
        <v/>
      </c>
      <c r="P396" s="86" t="str">
        <f>IFERROR(INDEX(TQoL_Indexes!$B$9:$AK$88,MATCH($A$3,TQoL_Indexes!#REF!,0)+$A396,MATCH(P$3,TQoL_Indexes!$B$8:$AK$8,0)),"")</f>
        <v/>
      </c>
      <c r="Q396" s="86" t="str">
        <f>IFERROR(INDEX(TQoL_Indexes!$B$9:$AK$88,MATCH($A$3,TQoL_Indexes!#REF!,0)+$A396,MATCH(Q$3,TQoL_Indexes!$B$8:$AK$8,0)),"")</f>
        <v/>
      </c>
      <c r="R396" s="86" t="str">
        <f>IFERROR(INDEX(TQoL_Indexes!$B$9:$AK$88,MATCH($A$3,TQoL_Indexes!#REF!,0)+$A396,MATCH(R$3,TQoL_Indexes!$B$8:$AK$8,0)),"")</f>
        <v/>
      </c>
      <c r="S396" s="86" t="str">
        <f>IFERROR(INDEX(TQoL_Indexes!$B$9:$AK$88,MATCH($A$3,TQoL_Indexes!#REF!,0)+$A396,MATCH(S$3,TQoL_Indexes!$B$8:$AK$8,0)),"")</f>
        <v/>
      </c>
      <c r="T396" s="86" t="str">
        <f>IFERROR(INDEX(TQoL_Indexes!$B$9:$AK$88,MATCH($A$3,TQoL_Indexes!#REF!,0)+$A396,MATCH(T$3,TQoL_Indexes!$B$8:$AK$8,0)),"")</f>
        <v/>
      </c>
      <c r="U396" s="86" t="str">
        <f>IFERROR(INDEX(TQoL_Indexes!$B$9:$AK$88,MATCH($A$3,TQoL_Indexes!#REF!,0)+$A396,MATCH(U$3,TQoL_Indexes!$B$8:$AK$8,0)),"")</f>
        <v/>
      </c>
      <c r="V396" s="86" t="str">
        <f>IFERROR(INDEX(TQoL_Indexes!$B$9:$AK$88,MATCH($A$3,TQoL_Indexes!#REF!,0)+$A396,MATCH(V$3,TQoL_Indexes!$B$8:$AK$8,0)),"")</f>
        <v/>
      </c>
      <c r="W396" s="86" t="str">
        <f>IFERROR(INDEX(TQoL_Indexes!$B$9:$AK$88,MATCH($A$3,TQoL_Indexes!#REF!,0)+$A396,MATCH(W$3,TQoL_Indexes!$B$8:$AK$8,0)),"")</f>
        <v/>
      </c>
      <c r="X396" s="86" t="str">
        <f>IFERROR(INDEX(TQoL_Indexes!$B$9:$AK$88,MATCH($A$3,TQoL_Indexes!#REF!,0)+$A396,MATCH(X$3,TQoL_Indexes!$B$8:$AK$8,0)),"")</f>
        <v/>
      </c>
      <c r="Y396" s="86" t="str">
        <f>IFERROR(INDEX(TQoL_Indexes!$B$9:$AK$88,MATCH($A$3,TQoL_Indexes!#REF!,0)+$A396,MATCH(Y$3,TQoL_Indexes!$B$8:$AK$8,0)),"")</f>
        <v/>
      </c>
      <c r="Z396" s="86" t="str">
        <f>IFERROR(INDEX(TQoL_Indexes!$B$9:$AK$88,MATCH($A$3,TQoL_Indexes!#REF!,0)+$A396,MATCH(Z$3,TQoL_Indexes!$B$8:$AK$8,0)),"")</f>
        <v/>
      </c>
      <c r="AA396" s="86" t="str">
        <f>IFERROR(INDEX(TQoL_Indexes!$B$9:$AK$88,MATCH($A$3,TQoL_Indexes!#REF!,0)+$A396,MATCH(AA$3,TQoL_Indexes!$B$8:$AK$8,0)),"")</f>
        <v/>
      </c>
      <c r="AB396" s="86" t="str">
        <f>IFERROR(INDEX(TQoL_Indexes!$B$9:$AK$88,MATCH($A$3,TQoL_Indexes!#REF!,0)+$A396,MATCH(AB$3,TQoL_Indexes!$B$8:$AK$8,0)),"")</f>
        <v/>
      </c>
      <c r="AC396" s="86" t="str">
        <f>IFERROR(INDEX(TQoL_Indexes!$B$9:$AK$88,MATCH($A$3,TQoL_Indexes!#REF!,0)+$A396,MATCH(AC$3,TQoL_Indexes!$B$8:$AK$8,0)),"")</f>
        <v/>
      </c>
      <c r="AD396" s="86" t="str">
        <f>IFERROR(INDEX(TQoL_Indexes!$B$9:$AK$88,MATCH($A$3,TQoL_Indexes!#REF!,0)+$A396,MATCH(AD$3,TQoL_Indexes!$B$8:$AK$8,0)),"")</f>
        <v/>
      </c>
      <c r="AE396" s="86" t="str">
        <f>IFERROR(INDEX(TQoL_Indexes!$B$9:$AK$88,MATCH($A$3,TQoL_Indexes!#REF!,0)+$A396,MATCH(AE$3,TQoL_Indexes!$B$8:$AK$8,0)),"")</f>
        <v/>
      </c>
      <c r="AF396" s="86" t="str">
        <f>IFERROR(INDEX(TQoL_Indexes!$B$9:$AK$88,MATCH($A$3,TQoL_Indexes!#REF!,0)+$A396,MATCH(AF$3,TQoL_Indexes!$B$8:$AK$8,0)),"")</f>
        <v/>
      </c>
      <c r="AG396" s="86" t="str">
        <f>IFERROR(INDEX(TQoL_Indexes!$B$9:$AK$88,MATCH($A$3,TQoL_Indexes!#REF!,0)+$A396,MATCH(AG$3,TQoL_Indexes!$B$8:$AK$8,0)),"")</f>
        <v/>
      </c>
      <c r="AH396" s="86" t="str">
        <f>IFERROR(INDEX(TQoL_Indexes!$B$9:$AK$88,MATCH($A$3,TQoL_Indexes!#REF!,0)+$A396,MATCH(AH$3,TQoL_Indexes!$B$8:$AK$8,0)),"")</f>
        <v/>
      </c>
      <c r="AI396" s="86" t="str">
        <f>IFERROR(INDEX(TQoL_Indexes!$B$9:$AK$88,MATCH($A$3,TQoL_Indexes!#REF!,0)+$A396,MATCH(AI$3,TQoL_Indexes!$B$8:$AK$8,0)),"")</f>
        <v/>
      </c>
      <c r="AJ396" s="86" t="str">
        <f>IFERROR(INDEX(TQoL_Indexes!$B$9:$AK$88,MATCH($A$3,TQoL_Indexes!#REF!,0)+$A396,MATCH(AJ$3,TQoL_Indexes!$B$8:$AK$8,0)),"")</f>
        <v/>
      </c>
      <c r="AK396" s="86" t="str">
        <f>IFERROR(INDEX(TQoL_Indexes!$B$9:$AK$88,MATCH($A$3,TQoL_Indexes!#REF!,0)+$A396,MATCH(AK$3,TQoL_Indexes!$B$8:$AK$8,0)),"")</f>
        <v/>
      </c>
      <c r="AL396" s="86" t="str">
        <f>IFERROR(INDEX(TQoL_Indexes!$B$9:$AK$88,MATCH($A$3,TQoL_Indexes!#REF!,0)+$A396,MATCH(AL$3,TQoL_Indexes!$B$8:$AK$8,0)),"")</f>
        <v/>
      </c>
      <c r="AM396" s="87" t="str">
        <f>IFERROR(INDEX(TQoL_Indexes!$B$9:$AK$88,MATCH($A$3,TQoL_Indexes!#REF!,0)+$A396,MATCH(AM$3,TQoL_Indexes!$B$8:$AK$8,0)),"")</f>
        <v/>
      </c>
    </row>
    <row r="397" spans="1:39">
      <c r="A397" s="58" t="str">
        <f>IFERROR(IF(A396+1&lt;COUNTIF(TQoL_Indexes!#REF!,Aux_Country!$A$3),A396+1,""),"")</f>
        <v/>
      </c>
      <c r="B397" s="121" t="str">
        <f>IFERROR(INDEX(TQoL_Indexes!$B$9:$AK$88,MATCH($A$3,TQoL_Indexes!#REF!,0)+$A397,MATCH(B$3,TQoL_Indexes!$B$8:$AK$8,0)),"")</f>
        <v/>
      </c>
      <c r="C397" s="116" t="str">
        <f>IFERROR(INDEX(TQoL_Indexes!$B$9:$AK$88,MATCH($A$3,TQoL_Indexes!#REF!,0)+$A397,MATCH(C$3,TQoL_Indexes!$B$8:$AK$8,0)),"")</f>
        <v/>
      </c>
      <c r="D397" s="122" t="str">
        <f>IFERROR(INDEX(TQoL_Indexes!$B$9:$AK$88,MATCH($A$3,TQoL_Indexes!#REF!,0)+$A397,MATCH(D$3,TQoL_Indexes!$B$8:$AK$8,0)),"")</f>
        <v/>
      </c>
      <c r="E397" s="86" t="str">
        <f>IFERROR(INDEX(TQoL_Indexes!$B$9:$AK$88,MATCH($A$3,TQoL_Indexes!#REF!,0)+$A397,MATCH(E$3,TQoL_Indexes!$B$8:$AK$8,0)),"")</f>
        <v/>
      </c>
      <c r="F397" s="86" t="str">
        <f>IFERROR(INDEX(TQoL_Indexes!$B$9:$AK$88,MATCH($A$3,TQoL_Indexes!#REF!,0)+$A397,MATCH(F$3,TQoL_Indexes!$B$8:$AK$8,0)),"")</f>
        <v/>
      </c>
      <c r="G397" s="86" t="str">
        <f>IFERROR(INDEX(TQoL_Indexes!$B$9:$AK$88,MATCH($A$3,TQoL_Indexes!#REF!,0)+$A397,MATCH(G$3,TQoL_Indexes!$B$8:$AK$8,0)),"")</f>
        <v/>
      </c>
      <c r="H397" s="86" t="str">
        <f>IFERROR(INDEX(TQoL_Indexes!$B$9:$AK$88,MATCH($A$3,TQoL_Indexes!#REF!,0)+$A397,MATCH(H$3,TQoL_Indexes!$B$8:$AK$8,0)),"")</f>
        <v/>
      </c>
      <c r="I397" s="86" t="str">
        <f>IFERROR(INDEX(TQoL_Indexes!$B$9:$AK$88,MATCH($A$3,TQoL_Indexes!#REF!,0)+$A397,MATCH(I$3,TQoL_Indexes!$B$8:$AK$8,0)),"")</f>
        <v/>
      </c>
      <c r="J397" s="86" t="str">
        <f>IFERROR(INDEX(TQoL_Indexes!$B$9:$AK$88,MATCH($A$3,TQoL_Indexes!#REF!,0)+$A397,MATCH(J$3,TQoL_Indexes!$B$8:$AK$8,0)),"")</f>
        <v/>
      </c>
      <c r="K397" s="86" t="str">
        <f>IFERROR(INDEX(TQoL_Indexes!$B$9:$AK$88,MATCH($A$3,TQoL_Indexes!#REF!,0)+$A397,MATCH(K$3,TQoL_Indexes!$B$8:$AK$8,0)),"")</f>
        <v/>
      </c>
      <c r="L397" s="86" t="str">
        <f>IFERROR(INDEX(TQoL_Indexes!$B$9:$AK$88,MATCH($A$3,TQoL_Indexes!#REF!,0)+$A397,MATCH(L$3,TQoL_Indexes!$B$8:$AK$8,0)),"")</f>
        <v/>
      </c>
      <c r="M397" s="86" t="str">
        <f>IFERROR(INDEX(TQoL_Indexes!$B$9:$AK$88,MATCH($A$3,TQoL_Indexes!#REF!,0)+$A397,MATCH(M$3,TQoL_Indexes!$B$8:$AK$8,0)),"")</f>
        <v/>
      </c>
      <c r="N397" s="86" t="str">
        <f>IFERROR(INDEX(TQoL_Indexes!$B$9:$AK$88,MATCH($A$3,TQoL_Indexes!#REF!,0)+$A397,MATCH(N$3,TQoL_Indexes!$B$8:$AK$8,0)),"")</f>
        <v/>
      </c>
      <c r="O397" s="86" t="str">
        <f>IFERROR(INDEX(TQoL_Indexes!$B$9:$AK$88,MATCH($A$3,TQoL_Indexes!#REF!,0)+$A397,MATCH(O$3,TQoL_Indexes!$B$8:$AK$8,0)),"")</f>
        <v/>
      </c>
      <c r="P397" s="86" t="str">
        <f>IFERROR(INDEX(TQoL_Indexes!$B$9:$AK$88,MATCH($A$3,TQoL_Indexes!#REF!,0)+$A397,MATCH(P$3,TQoL_Indexes!$B$8:$AK$8,0)),"")</f>
        <v/>
      </c>
      <c r="Q397" s="86" t="str">
        <f>IFERROR(INDEX(TQoL_Indexes!$B$9:$AK$88,MATCH($A$3,TQoL_Indexes!#REF!,0)+$A397,MATCH(Q$3,TQoL_Indexes!$B$8:$AK$8,0)),"")</f>
        <v/>
      </c>
      <c r="R397" s="86" t="str">
        <f>IFERROR(INDEX(TQoL_Indexes!$B$9:$AK$88,MATCH($A$3,TQoL_Indexes!#REF!,0)+$A397,MATCH(R$3,TQoL_Indexes!$B$8:$AK$8,0)),"")</f>
        <v/>
      </c>
      <c r="S397" s="86" t="str">
        <f>IFERROR(INDEX(TQoL_Indexes!$B$9:$AK$88,MATCH($A$3,TQoL_Indexes!#REF!,0)+$A397,MATCH(S$3,TQoL_Indexes!$B$8:$AK$8,0)),"")</f>
        <v/>
      </c>
      <c r="T397" s="86" t="str">
        <f>IFERROR(INDEX(TQoL_Indexes!$B$9:$AK$88,MATCH($A$3,TQoL_Indexes!#REF!,0)+$A397,MATCH(T$3,TQoL_Indexes!$B$8:$AK$8,0)),"")</f>
        <v/>
      </c>
      <c r="U397" s="86" t="str">
        <f>IFERROR(INDEX(TQoL_Indexes!$B$9:$AK$88,MATCH($A$3,TQoL_Indexes!#REF!,0)+$A397,MATCH(U$3,TQoL_Indexes!$B$8:$AK$8,0)),"")</f>
        <v/>
      </c>
      <c r="V397" s="86" t="str">
        <f>IFERROR(INDEX(TQoL_Indexes!$B$9:$AK$88,MATCH($A$3,TQoL_Indexes!#REF!,0)+$A397,MATCH(V$3,TQoL_Indexes!$B$8:$AK$8,0)),"")</f>
        <v/>
      </c>
      <c r="W397" s="86" t="str">
        <f>IFERROR(INDEX(TQoL_Indexes!$B$9:$AK$88,MATCH($A$3,TQoL_Indexes!#REF!,0)+$A397,MATCH(W$3,TQoL_Indexes!$B$8:$AK$8,0)),"")</f>
        <v/>
      </c>
      <c r="X397" s="86" t="str">
        <f>IFERROR(INDEX(TQoL_Indexes!$B$9:$AK$88,MATCH($A$3,TQoL_Indexes!#REF!,0)+$A397,MATCH(X$3,TQoL_Indexes!$B$8:$AK$8,0)),"")</f>
        <v/>
      </c>
      <c r="Y397" s="86" t="str">
        <f>IFERROR(INDEX(TQoL_Indexes!$B$9:$AK$88,MATCH($A$3,TQoL_Indexes!#REF!,0)+$A397,MATCH(Y$3,TQoL_Indexes!$B$8:$AK$8,0)),"")</f>
        <v/>
      </c>
      <c r="Z397" s="86" t="str">
        <f>IFERROR(INDEX(TQoL_Indexes!$B$9:$AK$88,MATCH($A$3,TQoL_Indexes!#REF!,0)+$A397,MATCH(Z$3,TQoL_Indexes!$B$8:$AK$8,0)),"")</f>
        <v/>
      </c>
      <c r="AA397" s="86" t="str">
        <f>IFERROR(INDEX(TQoL_Indexes!$B$9:$AK$88,MATCH($A$3,TQoL_Indexes!#REF!,0)+$A397,MATCH(AA$3,TQoL_Indexes!$B$8:$AK$8,0)),"")</f>
        <v/>
      </c>
      <c r="AB397" s="86" t="str">
        <f>IFERROR(INDEX(TQoL_Indexes!$B$9:$AK$88,MATCH($A$3,TQoL_Indexes!#REF!,0)+$A397,MATCH(AB$3,TQoL_Indexes!$B$8:$AK$8,0)),"")</f>
        <v/>
      </c>
      <c r="AC397" s="86" t="str">
        <f>IFERROR(INDEX(TQoL_Indexes!$B$9:$AK$88,MATCH($A$3,TQoL_Indexes!#REF!,0)+$A397,MATCH(AC$3,TQoL_Indexes!$B$8:$AK$8,0)),"")</f>
        <v/>
      </c>
      <c r="AD397" s="86" t="str">
        <f>IFERROR(INDEX(TQoL_Indexes!$B$9:$AK$88,MATCH($A$3,TQoL_Indexes!#REF!,0)+$A397,MATCH(AD$3,TQoL_Indexes!$B$8:$AK$8,0)),"")</f>
        <v/>
      </c>
      <c r="AE397" s="86" t="str">
        <f>IFERROR(INDEX(TQoL_Indexes!$B$9:$AK$88,MATCH($A$3,TQoL_Indexes!#REF!,0)+$A397,MATCH(AE$3,TQoL_Indexes!$B$8:$AK$8,0)),"")</f>
        <v/>
      </c>
      <c r="AF397" s="86" t="str">
        <f>IFERROR(INDEX(TQoL_Indexes!$B$9:$AK$88,MATCH($A$3,TQoL_Indexes!#REF!,0)+$A397,MATCH(AF$3,TQoL_Indexes!$B$8:$AK$8,0)),"")</f>
        <v/>
      </c>
      <c r="AG397" s="86" t="str">
        <f>IFERROR(INDEX(TQoL_Indexes!$B$9:$AK$88,MATCH($A$3,TQoL_Indexes!#REF!,0)+$A397,MATCH(AG$3,TQoL_Indexes!$B$8:$AK$8,0)),"")</f>
        <v/>
      </c>
      <c r="AH397" s="86" t="str">
        <f>IFERROR(INDEX(TQoL_Indexes!$B$9:$AK$88,MATCH($A$3,TQoL_Indexes!#REF!,0)+$A397,MATCH(AH$3,TQoL_Indexes!$B$8:$AK$8,0)),"")</f>
        <v/>
      </c>
      <c r="AI397" s="86" t="str">
        <f>IFERROR(INDEX(TQoL_Indexes!$B$9:$AK$88,MATCH($A$3,TQoL_Indexes!#REF!,0)+$A397,MATCH(AI$3,TQoL_Indexes!$B$8:$AK$8,0)),"")</f>
        <v/>
      </c>
      <c r="AJ397" s="86" t="str">
        <f>IFERROR(INDEX(TQoL_Indexes!$B$9:$AK$88,MATCH($A$3,TQoL_Indexes!#REF!,0)+$A397,MATCH(AJ$3,TQoL_Indexes!$B$8:$AK$8,0)),"")</f>
        <v/>
      </c>
      <c r="AK397" s="86" t="str">
        <f>IFERROR(INDEX(TQoL_Indexes!$B$9:$AK$88,MATCH($A$3,TQoL_Indexes!#REF!,0)+$A397,MATCH(AK$3,TQoL_Indexes!$B$8:$AK$8,0)),"")</f>
        <v/>
      </c>
      <c r="AL397" s="86" t="str">
        <f>IFERROR(INDEX(TQoL_Indexes!$B$9:$AK$88,MATCH($A$3,TQoL_Indexes!#REF!,0)+$A397,MATCH(AL$3,TQoL_Indexes!$B$8:$AK$8,0)),"")</f>
        <v/>
      </c>
      <c r="AM397" s="87" t="str">
        <f>IFERROR(INDEX(TQoL_Indexes!$B$9:$AK$88,MATCH($A$3,TQoL_Indexes!#REF!,0)+$A397,MATCH(AM$3,TQoL_Indexes!$B$8:$AK$8,0)),"")</f>
        <v/>
      </c>
    </row>
    <row r="398" spans="1:39">
      <c r="A398" s="58" t="str">
        <f>IFERROR(IF(A397+1&lt;COUNTIF(TQoL_Indexes!#REF!,Aux_Country!$A$3),A397+1,""),"")</f>
        <v/>
      </c>
      <c r="B398" s="121" t="str">
        <f>IFERROR(INDEX(TQoL_Indexes!$B$9:$AK$88,MATCH($A$3,TQoL_Indexes!#REF!,0)+$A398,MATCH(B$3,TQoL_Indexes!$B$8:$AK$8,0)),"")</f>
        <v/>
      </c>
      <c r="C398" s="116" t="str">
        <f>IFERROR(INDEX(TQoL_Indexes!$B$9:$AK$88,MATCH($A$3,TQoL_Indexes!#REF!,0)+$A398,MATCH(C$3,TQoL_Indexes!$B$8:$AK$8,0)),"")</f>
        <v/>
      </c>
      <c r="D398" s="122" t="str">
        <f>IFERROR(INDEX(TQoL_Indexes!$B$9:$AK$88,MATCH($A$3,TQoL_Indexes!#REF!,0)+$A398,MATCH(D$3,TQoL_Indexes!$B$8:$AK$8,0)),"")</f>
        <v/>
      </c>
      <c r="E398" s="86" t="str">
        <f>IFERROR(INDEX(TQoL_Indexes!$B$9:$AK$88,MATCH($A$3,TQoL_Indexes!#REF!,0)+$A398,MATCH(E$3,TQoL_Indexes!$B$8:$AK$8,0)),"")</f>
        <v/>
      </c>
      <c r="F398" s="86" t="str">
        <f>IFERROR(INDEX(TQoL_Indexes!$B$9:$AK$88,MATCH($A$3,TQoL_Indexes!#REF!,0)+$A398,MATCH(F$3,TQoL_Indexes!$B$8:$AK$8,0)),"")</f>
        <v/>
      </c>
      <c r="G398" s="86" t="str">
        <f>IFERROR(INDEX(TQoL_Indexes!$B$9:$AK$88,MATCH($A$3,TQoL_Indexes!#REF!,0)+$A398,MATCH(G$3,TQoL_Indexes!$B$8:$AK$8,0)),"")</f>
        <v/>
      </c>
      <c r="H398" s="86" t="str">
        <f>IFERROR(INDEX(TQoL_Indexes!$B$9:$AK$88,MATCH($A$3,TQoL_Indexes!#REF!,0)+$A398,MATCH(H$3,TQoL_Indexes!$B$8:$AK$8,0)),"")</f>
        <v/>
      </c>
      <c r="I398" s="86" t="str">
        <f>IFERROR(INDEX(TQoL_Indexes!$B$9:$AK$88,MATCH($A$3,TQoL_Indexes!#REF!,0)+$A398,MATCH(I$3,TQoL_Indexes!$B$8:$AK$8,0)),"")</f>
        <v/>
      </c>
      <c r="J398" s="86" t="str">
        <f>IFERROR(INDEX(TQoL_Indexes!$B$9:$AK$88,MATCH($A$3,TQoL_Indexes!#REF!,0)+$A398,MATCH(J$3,TQoL_Indexes!$B$8:$AK$8,0)),"")</f>
        <v/>
      </c>
      <c r="K398" s="86" t="str">
        <f>IFERROR(INDEX(TQoL_Indexes!$B$9:$AK$88,MATCH($A$3,TQoL_Indexes!#REF!,0)+$A398,MATCH(K$3,TQoL_Indexes!$B$8:$AK$8,0)),"")</f>
        <v/>
      </c>
      <c r="L398" s="86" t="str">
        <f>IFERROR(INDEX(TQoL_Indexes!$B$9:$AK$88,MATCH($A$3,TQoL_Indexes!#REF!,0)+$A398,MATCH(L$3,TQoL_Indexes!$B$8:$AK$8,0)),"")</f>
        <v/>
      </c>
      <c r="M398" s="86" t="str">
        <f>IFERROR(INDEX(TQoL_Indexes!$B$9:$AK$88,MATCH($A$3,TQoL_Indexes!#REF!,0)+$A398,MATCH(M$3,TQoL_Indexes!$B$8:$AK$8,0)),"")</f>
        <v/>
      </c>
      <c r="N398" s="86" t="str">
        <f>IFERROR(INDEX(TQoL_Indexes!$B$9:$AK$88,MATCH($A$3,TQoL_Indexes!#REF!,0)+$A398,MATCH(N$3,TQoL_Indexes!$B$8:$AK$8,0)),"")</f>
        <v/>
      </c>
      <c r="O398" s="86" t="str">
        <f>IFERROR(INDEX(TQoL_Indexes!$B$9:$AK$88,MATCH($A$3,TQoL_Indexes!#REF!,0)+$A398,MATCH(O$3,TQoL_Indexes!$B$8:$AK$8,0)),"")</f>
        <v/>
      </c>
      <c r="P398" s="86" t="str">
        <f>IFERROR(INDEX(TQoL_Indexes!$B$9:$AK$88,MATCH($A$3,TQoL_Indexes!#REF!,0)+$A398,MATCH(P$3,TQoL_Indexes!$B$8:$AK$8,0)),"")</f>
        <v/>
      </c>
      <c r="Q398" s="86" t="str">
        <f>IFERROR(INDEX(TQoL_Indexes!$B$9:$AK$88,MATCH($A$3,TQoL_Indexes!#REF!,0)+$A398,MATCH(Q$3,TQoL_Indexes!$B$8:$AK$8,0)),"")</f>
        <v/>
      </c>
      <c r="R398" s="86" t="str">
        <f>IFERROR(INDEX(TQoL_Indexes!$B$9:$AK$88,MATCH($A$3,TQoL_Indexes!#REF!,0)+$A398,MATCH(R$3,TQoL_Indexes!$B$8:$AK$8,0)),"")</f>
        <v/>
      </c>
      <c r="S398" s="86" t="str">
        <f>IFERROR(INDEX(TQoL_Indexes!$B$9:$AK$88,MATCH($A$3,TQoL_Indexes!#REF!,0)+$A398,MATCH(S$3,TQoL_Indexes!$B$8:$AK$8,0)),"")</f>
        <v/>
      </c>
      <c r="T398" s="86" t="str">
        <f>IFERROR(INDEX(TQoL_Indexes!$B$9:$AK$88,MATCH($A$3,TQoL_Indexes!#REF!,0)+$A398,MATCH(T$3,TQoL_Indexes!$B$8:$AK$8,0)),"")</f>
        <v/>
      </c>
      <c r="U398" s="86" t="str">
        <f>IFERROR(INDEX(TQoL_Indexes!$B$9:$AK$88,MATCH($A$3,TQoL_Indexes!#REF!,0)+$A398,MATCH(U$3,TQoL_Indexes!$B$8:$AK$8,0)),"")</f>
        <v/>
      </c>
      <c r="V398" s="86" t="str">
        <f>IFERROR(INDEX(TQoL_Indexes!$B$9:$AK$88,MATCH($A$3,TQoL_Indexes!#REF!,0)+$A398,MATCH(V$3,TQoL_Indexes!$B$8:$AK$8,0)),"")</f>
        <v/>
      </c>
      <c r="W398" s="86" t="str">
        <f>IFERROR(INDEX(TQoL_Indexes!$B$9:$AK$88,MATCH($A$3,TQoL_Indexes!#REF!,0)+$A398,MATCH(W$3,TQoL_Indexes!$B$8:$AK$8,0)),"")</f>
        <v/>
      </c>
      <c r="X398" s="86" t="str">
        <f>IFERROR(INDEX(TQoL_Indexes!$B$9:$AK$88,MATCH($A$3,TQoL_Indexes!#REF!,0)+$A398,MATCH(X$3,TQoL_Indexes!$B$8:$AK$8,0)),"")</f>
        <v/>
      </c>
      <c r="Y398" s="86" t="str">
        <f>IFERROR(INDEX(TQoL_Indexes!$B$9:$AK$88,MATCH($A$3,TQoL_Indexes!#REF!,0)+$A398,MATCH(Y$3,TQoL_Indexes!$B$8:$AK$8,0)),"")</f>
        <v/>
      </c>
      <c r="Z398" s="86" t="str">
        <f>IFERROR(INDEX(TQoL_Indexes!$B$9:$AK$88,MATCH($A$3,TQoL_Indexes!#REF!,0)+$A398,MATCH(Z$3,TQoL_Indexes!$B$8:$AK$8,0)),"")</f>
        <v/>
      </c>
      <c r="AA398" s="86" t="str">
        <f>IFERROR(INDEX(TQoL_Indexes!$B$9:$AK$88,MATCH($A$3,TQoL_Indexes!#REF!,0)+$A398,MATCH(AA$3,TQoL_Indexes!$B$8:$AK$8,0)),"")</f>
        <v/>
      </c>
      <c r="AB398" s="86" t="str">
        <f>IFERROR(INDEX(TQoL_Indexes!$B$9:$AK$88,MATCH($A$3,TQoL_Indexes!#REF!,0)+$A398,MATCH(AB$3,TQoL_Indexes!$B$8:$AK$8,0)),"")</f>
        <v/>
      </c>
      <c r="AC398" s="86" t="str">
        <f>IFERROR(INDEX(TQoL_Indexes!$B$9:$AK$88,MATCH($A$3,TQoL_Indexes!#REF!,0)+$A398,MATCH(AC$3,TQoL_Indexes!$B$8:$AK$8,0)),"")</f>
        <v/>
      </c>
      <c r="AD398" s="86" t="str">
        <f>IFERROR(INDEX(TQoL_Indexes!$B$9:$AK$88,MATCH($A$3,TQoL_Indexes!#REF!,0)+$A398,MATCH(AD$3,TQoL_Indexes!$B$8:$AK$8,0)),"")</f>
        <v/>
      </c>
      <c r="AE398" s="86" t="str">
        <f>IFERROR(INDEX(TQoL_Indexes!$B$9:$AK$88,MATCH($A$3,TQoL_Indexes!#REF!,0)+$A398,MATCH(AE$3,TQoL_Indexes!$B$8:$AK$8,0)),"")</f>
        <v/>
      </c>
      <c r="AF398" s="86" t="str">
        <f>IFERROR(INDEX(TQoL_Indexes!$B$9:$AK$88,MATCH($A$3,TQoL_Indexes!#REF!,0)+$A398,MATCH(AF$3,TQoL_Indexes!$B$8:$AK$8,0)),"")</f>
        <v/>
      </c>
      <c r="AG398" s="86" t="str">
        <f>IFERROR(INDEX(TQoL_Indexes!$B$9:$AK$88,MATCH($A$3,TQoL_Indexes!#REF!,0)+$A398,MATCH(AG$3,TQoL_Indexes!$B$8:$AK$8,0)),"")</f>
        <v/>
      </c>
      <c r="AH398" s="86" t="str">
        <f>IFERROR(INDEX(TQoL_Indexes!$B$9:$AK$88,MATCH($A$3,TQoL_Indexes!#REF!,0)+$A398,MATCH(AH$3,TQoL_Indexes!$B$8:$AK$8,0)),"")</f>
        <v/>
      </c>
      <c r="AI398" s="86" t="str">
        <f>IFERROR(INDEX(TQoL_Indexes!$B$9:$AK$88,MATCH($A$3,TQoL_Indexes!#REF!,0)+$A398,MATCH(AI$3,TQoL_Indexes!$B$8:$AK$8,0)),"")</f>
        <v/>
      </c>
      <c r="AJ398" s="86" t="str">
        <f>IFERROR(INDEX(TQoL_Indexes!$B$9:$AK$88,MATCH($A$3,TQoL_Indexes!#REF!,0)+$A398,MATCH(AJ$3,TQoL_Indexes!$B$8:$AK$8,0)),"")</f>
        <v/>
      </c>
      <c r="AK398" s="86" t="str">
        <f>IFERROR(INDEX(TQoL_Indexes!$B$9:$AK$88,MATCH($A$3,TQoL_Indexes!#REF!,0)+$A398,MATCH(AK$3,TQoL_Indexes!$B$8:$AK$8,0)),"")</f>
        <v/>
      </c>
      <c r="AL398" s="86" t="str">
        <f>IFERROR(INDEX(TQoL_Indexes!$B$9:$AK$88,MATCH($A$3,TQoL_Indexes!#REF!,0)+$A398,MATCH(AL$3,TQoL_Indexes!$B$8:$AK$8,0)),"")</f>
        <v/>
      </c>
      <c r="AM398" s="87" t="str">
        <f>IFERROR(INDEX(TQoL_Indexes!$B$9:$AK$88,MATCH($A$3,TQoL_Indexes!#REF!,0)+$A398,MATCH(AM$3,TQoL_Indexes!$B$8:$AK$8,0)),"")</f>
        <v/>
      </c>
    </row>
    <row r="399" spans="1:39">
      <c r="A399" s="58" t="str">
        <f>IFERROR(IF(A398+1&lt;COUNTIF(TQoL_Indexes!#REF!,Aux_Country!$A$3),A398+1,""),"")</f>
        <v/>
      </c>
      <c r="B399" s="121" t="str">
        <f>IFERROR(INDEX(TQoL_Indexes!$B$9:$AK$88,MATCH($A$3,TQoL_Indexes!#REF!,0)+$A399,MATCH(B$3,TQoL_Indexes!$B$8:$AK$8,0)),"")</f>
        <v/>
      </c>
      <c r="C399" s="116" t="str">
        <f>IFERROR(INDEX(TQoL_Indexes!$B$9:$AK$88,MATCH($A$3,TQoL_Indexes!#REF!,0)+$A399,MATCH(C$3,TQoL_Indexes!$B$8:$AK$8,0)),"")</f>
        <v/>
      </c>
      <c r="D399" s="122" t="str">
        <f>IFERROR(INDEX(TQoL_Indexes!$B$9:$AK$88,MATCH($A$3,TQoL_Indexes!#REF!,0)+$A399,MATCH(D$3,TQoL_Indexes!$B$8:$AK$8,0)),"")</f>
        <v/>
      </c>
      <c r="E399" s="86" t="str">
        <f>IFERROR(INDEX(TQoL_Indexes!$B$9:$AK$88,MATCH($A$3,TQoL_Indexes!#REF!,0)+$A399,MATCH(E$3,TQoL_Indexes!$B$8:$AK$8,0)),"")</f>
        <v/>
      </c>
      <c r="F399" s="86" t="str">
        <f>IFERROR(INDEX(TQoL_Indexes!$B$9:$AK$88,MATCH($A$3,TQoL_Indexes!#REF!,0)+$A399,MATCH(F$3,TQoL_Indexes!$B$8:$AK$8,0)),"")</f>
        <v/>
      </c>
      <c r="G399" s="86" t="str">
        <f>IFERROR(INDEX(TQoL_Indexes!$B$9:$AK$88,MATCH($A$3,TQoL_Indexes!#REF!,0)+$A399,MATCH(G$3,TQoL_Indexes!$B$8:$AK$8,0)),"")</f>
        <v/>
      </c>
      <c r="H399" s="86" t="str">
        <f>IFERROR(INDEX(TQoL_Indexes!$B$9:$AK$88,MATCH($A$3,TQoL_Indexes!#REF!,0)+$A399,MATCH(H$3,TQoL_Indexes!$B$8:$AK$8,0)),"")</f>
        <v/>
      </c>
      <c r="I399" s="86" t="str">
        <f>IFERROR(INDEX(TQoL_Indexes!$B$9:$AK$88,MATCH($A$3,TQoL_Indexes!#REF!,0)+$A399,MATCH(I$3,TQoL_Indexes!$B$8:$AK$8,0)),"")</f>
        <v/>
      </c>
      <c r="J399" s="86" t="str">
        <f>IFERROR(INDEX(TQoL_Indexes!$B$9:$AK$88,MATCH($A$3,TQoL_Indexes!#REF!,0)+$A399,MATCH(J$3,TQoL_Indexes!$B$8:$AK$8,0)),"")</f>
        <v/>
      </c>
      <c r="K399" s="86" t="str">
        <f>IFERROR(INDEX(TQoL_Indexes!$B$9:$AK$88,MATCH($A$3,TQoL_Indexes!#REF!,0)+$A399,MATCH(K$3,TQoL_Indexes!$B$8:$AK$8,0)),"")</f>
        <v/>
      </c>
      <c r="L399" s="86" t="str">
        <f>IFERROR(INDEX(TQoL_Indexes!$B$9:$AK$88,MATCH($A$3,TQoL_Indexes!#REF!,0)+$A399,MATCH(L$3,TQoL_Indexes!$B$8:$AK$8,0)),"")</f>
        <v/>
      </c>
      <c r="M399" s="86" t="str">
        <f>IFERROR(INDEX(TQoL_Indexes!$B$9:$AK$88,MATCH($A$3,TQoL_Indexes!#REF!,0)+$A399,MATCH(M$3,TQoL_Indexes!$B$8:$AK$8,0)),"")</f>
        <v/>
      </c>
      <c r="N399" s="86" t="str">
        <f>IFERROR(INDEX(TQoL_Indexes!$B$9:$AK$88,MATCH($A$3,TQoL_Indexes!#REF!,0)+$A399,MATCH(N$3,TQoL_Indexes!$B$8:$AK$8,0)),"")</f>
        <v/>
      </c>
      <c r="O399" s="86" t="str">
        <f>IFERROR(INDEX(TQoL_Indexes!$B$9:$AK$88,MATCH($A$3,TQoL_Indexes!#REF!,0)+$A399,MATCH(O$3,TQoL_Indexes!$B$8:$AK$8,0)),"")</f>
        <v/>
      </c>
      <c r="P399" s="86" t="str">
        <f>IFERROR(INDEX(TQoL_Indexes!$B$9:$AK$88,MATCH($A$3,TQoL_Indexes!#REF!,0)+$A399,MATCH(P$3,TQoL_Indexes!$B$8:$AK$8,0)),"")</f>
        <v/>
      </c>
      <c r="Q399" s="86" t="str">
        <f>IFERROR(INDEX(TQoL_Indexes!$B$9:$AK$88,MATCH($A$3,TQoL_Indexes!#REF!,0)+$A399,MATCH(Q$3,TQoL_Indexes!$B$8:$AK$8,0)),"")</f>
        <v/>
      </c>
      <c r="R399" s="86" t="str">
        <f>IFERROR(INDEX(TQoL_Indexes!$B$9:$AK$88,MATCH($A$3,TQoL_Indexes!#REF!,0)+$A399,MATCH(R$3,TQoL_Indexes!$B$8:$AK$8,0)),"")</f>
        <v/>
      </c>
      <c r="S399" s="86" t="str">
        <f>IFERROR(INDEX(TQoL_Indexes!$B$9:$AK$88,MATCH($A$3,TQoL_Indexes!#REF!,0)+$A399,MATCH(S$3,TQoL_Indexes!$B$8:$AK$8,0)),"")</f>
        <v/>
      </c>
      <c r="T399" s="86" t="str">
        <f>IFERROR(INDEX(TQoL_Indexes!$B$9:$AK$88,MATCH($A$3,TQoL_Indexes!#REF!,0)+$A399,MATCH(T$3,TQoL_Indexes!$B$8:$AK$8,0)),"")</f>
        <v/>
      </c>
      <c r="U399" s="86" t="str">
        <f>IFERROR(INDEX(TQoL_Indexes!$B$9:$AK$88,MATCH($A$3,TQoL_Indexes!#REF!,0)+$A399,MATCH(U$3,TQoL_Indexes!$B$8:$AK$8,0)),"")</f>
        <v/>
      </c>
      <c r="V399" s="86" t="str">
        <f>IFERROR(INDEX(TQoL_Indexes!$B$9:$AK$88,MATCH($A$3,TQoL_Indexes!#REF!,0)+$A399,MATCH(V$3,TQoL_Indexes!$B$8:$AK$8,0)),"")</f>
        <v/>
      </c>
      <c r="W399" s="86" t="str">
        <f>IFERROR(INDEX(TQoL_Indexes!$B$9:$AK$88,MATCH($A$3,TQoL_Indexes!#REF!,0)+$A399,MATCH(W$3,TQoL_Indexes!$B$8:$AK$8,0)),"")</f>
        <v/>
      </c>
      <c r="X399" s="86" t="str">
        <f>IFERROR(INDEX(TQoL_Indexes!$B$9:$AK$88,MATCH($A$3,TQoL_Indexes!#REF!,0)+$A399,MATCH(X$3,TQoL_Indexes!$B$8:$AK$8,0)),"")</f>
        <v/>
      </c>
      <c r="Y399" s="86" t="str">
        <f>IFERROR(INDEX(TQoL_Indexes!$B$9:$AK$88,MATCH($A$3,TQoL_Indexes!#REF!,0)+$A399,MATCH(Y$3,TQoL_Indexes!$B$8:$AK$8,0)),"")</f>
        <v/>
      </c>
      <c r="Z399" s="86" t="str">
        <f>IFERROR(INDEX(TQoL_Indexes!$B$9:$AK$88,MATCH($A$3,TQoL_Indexes!#REF!,0)+$A399,MATCH(Z$3,TQoL_Indexes!$B$8:$AK$8,0)),"")</f>
        <v/>
      </c>
      <c r="AA399" s="86" t="str">
        <f>IFERROR(INDEX(TQoL_Indexes!$B$9:$AK$88,MATCH($A$3,TQoL_Indexes!#REF!,0)+$A399,MATCH(AA$3,TQoL_Indexes!$B$8:$AK$8,0)),"")</f>
        <v/>
      </c>
      <c r="AB399" s="86" t="str">
        <f>IFERROR(INDEX(TQoL_Indexes!$B$9:$AK$88,MATCH($A$3,TQoL_Indexes!#REF!,0)+$A399,MATCH(AB$3,TQoL_Indexes!$B$8:$AK$8,0)),"")</f>
        <v/>
      </c>
      <c r="AC399" s="86" t="str">
        <f>IFERROR(INDEX(TQoL_Indexes!$B$9:$AK$88,MATCH($A$3,TQoL_Indexes!#REF!,0)+$A399,MATCH(AC$3,TQoL_Indexes!$B$8:$AK$8,0)),"")</f>
        <v/>
      </c>
      <c r="AD399" s="86" t="str">
        <f>IFERROR(INDEX(TQoL_Indexes!$B$9:$AK$88,MATCH($A$3,TQoL_Indexes!#REF!,0)+$A399,MATCH(AD$3,TQoL_Indexes!$B$8:$AK$8,0)),"")</f>
        <v/>
      </c>
      <c r="AE399" s="86" t="str">
        <f>IFERROR(INDEX(TQoL_Indexes!$B$9:$AK$88,MATCH($A$3,TQoL_Indexes!#REF!,0)+$A399,MATCH(AE$3,TQoL_Indexes!$B$8:$AK$8,0)),"")</f>
        <v/>
      </c>
      <c r="AF399" s="86" t="str">
        <f>IFERROR(INDEX(TQoL_Indexes!$B$9:$AK$88,MATCH($A$3,TQoL_Indexes!#REF!,0)+$A399,MATCH(AF$3,TQoL_Indexes!$B$8:$AK$8,0)),"")</f>
        <v/>
      </c>
      <c r="AG399" s="86" t="str">
        <f>IFERROR(INDEX(TQoL_Indexes!$B$9:$AK$88,MATCH($A$3,TQoL_Indexes!#REF!,0)+$A399,MATCH(AG$3,TQoL_Indexes!$B$8:$AK$8,0)),"")</f>
        <v/>
      </c>
      <c r="AH399" s="86" t="str">
        <f>IFERROR(INDEX(TQoL_Indexes!$B$9:$AK$88,MATCH($A$3,TQoL_Indexes!#REF!,0)+$A399,MATCH(AH$3,TQoL_Indexes!$B$8:$AK$8,0)),"")</f>
        <v/>
      </c>
      <c r="AI399" s="86" t="str">
        <f>IFERROR(INDEX(TQoL_Indexes!$B$9:$AK$88,MATCH($A$3,TQoL_Indexes!#REF!,0)+$A399,MATCH(AI$3,TQoL_Indexes!$B$8:$AK$8,0)),"")</f>
        <v/>
      </c>
      <c r="AJ399" s="86" t="str">
        <f>IFERROR(INDEX(TQoL_Indexes!$B$9:$AK$88,MATCH($A$3,TQoL_Indexes!#REF!,0)+$A399,MATCH(AJ$3,TQoL_Indexes!$B$8:$AK$8,0)),"")</f>
        <v/>
      </c>
      <c r="AK399" s="86" t="str">
        <f>IFERROR(INDEX(TQoL_Indexes!$B$9:$AK$88,MATCH($A$3,TQoL_Indexes!#REF!,0)+$A399,MATCH(AK$3,TQoL_Indexes!$B$8:$AK$8,0)),"")</f>
        <v/>
      </c>
      <c r="AL399" s="86" t="str">
        <f>IFERROR(INDEX(TQoL_Indexes!$B$9:$AK$88,MATCH($A$3,TQoL_Indexes!#REF!,0)+$A399,MATCH(AL$3,TQoL_Indexes!$B$8:$AK$8,0)),"")</f>
        <v/>
      </c>
      <c r="AM399" s="87" t="str">
        <f>IFERROR(INDEX(TQoL_Indexes!$B$9:$AK$88,MATCH($A$3,TQoL_Indexes!#REF!,0)+$A399,MATCH(AM$3,TQoL_Indexes!$B$8:$AK$8,0)),"")</f>
        <v/>
      </c>
    </row>
    <row r="400" spans="1:39">
      <c r="A400" s="58" t="str">
        <f>IFERROR(IF(A399+1&lt;COUNTIF(TQoL_Indexes!#REF!,Aux_Country!$A$3),A399+1,""),"")</f>
        <v/>
      </c>
      <c r="B400" s="121" t="str">
        <f>IFERROR(INDEX(TQoL_Indexes!$B$9:$AK$88,MATCH($A$3,TQoL_Indexes!#REF!,0)+$A400,MATCH(B$3,TQoL_Indexes!$B$8:$AK$8,0)),"")</f>
        <v/>
      </c>
      <c r="C400" s="116" t="str">
        <f>IFERROR(INDEX(TQoL_Indexes!$B$9:$AK$88,MATCH($A$3,TQoL_Indexes!#REF!,0)+$A400,MATCH(C$3,TQoL_Indexes!$B$8:$AK$8,0)),"")</f>
        <v/>
      </c>
      <c r="D400" s="122" t="str">
        <f>IFERROR(INDEX(TQoL_Indexes!$B$9:$AK$88,MATCH($A$3,TQoL_Indexes!#REF!,0)+$A400,MATCH(D$3,TQoL_Indexes!$B$8:$AK$8,0)),"")</f>
        <v/>
      </c>
      <c r="E400" s="86" t="str">
        <f>IFERROR(INDEX(TQoL_Indexes!$B$9:$AK$88,MATCH($A$3,TQoL_Indexes!#REF!,0)+$A400,MATCH(E$3,TQoL_Indexes!$B$8:$AK$8,0)),"")</f>
        <v/>
      </c>
      <c r="F400" s="86" t="str">
        <f>IFERROR(INDEX(TQoL_Indexes!$B$9:$AK$88,MATCH($A$3,TQoL_Indexes!#REF!,0)+$A400,MATCH(F$3,TQoL_Indexes!$B$8:$AK$8,0)),"")</f>
        <v/>
      </c>
      <c r="G400" s="86" t="str">
        <f>IFERROR(INDEX(TQoL_Indexes!$B$9:$AK$88,MATCH($A$3,TQoL_Indexes!#REF!,0)+$A400,MATCH(G$3,TQoL_Indexes!$B$8:$AK$8,0)),"")</f>
        <v/>
      </c>
      <c r="H400" s="86" t="str">
        <f>IFERROR(INDEX(TQoL_Indexes!$B$9:$AK$88,MATCH($A$3,TQoL_Indexes!#REF!,0)+$A400,MATCH(H$3,TQoL_Indexes!$B$8:$AK$8,0)),"")</f>
        <v/>
      </c>
      <c r="I400" s="86" t="str">
        <f>IFERROR(INDEX(TQoL_Indexes!$B$9:$AK$88,MATCH($A$3,TQoL_Indexes!#REF!,0)+$A400,MATCH(I$3,TQoL_Indexes!$B$8:$AK$8,0)),"")</f>
        <v/>
      </c>
      <c r="J400" s="86" t="str">
        <f>IFERROR(INDEX(TQoL_Indexes!$B$9:$AK$88,MATCH($A$3,TQoL_Indexes!#REF!,0)+$A400,MATCH(J$3,TQoL_Indexes!$B$8:$AK$8,0)),"")</f>
        <v/>
      </c>
      <c r="K400" s="86" t="str">
        <f>IFERROR(INDEX(TQoL_Indexes!$B$9:$AK$88,MATCH($A$3,TQoL_Indexes!#REF!,0)+$A400,MATCH(K$3,TQoL_Indexes!$B$8:$AK$8,0)),"")</f>
        <v/>
      </c>
      <c r="L400" s="86" t="str">
        <f>IFERROR(INDEX(TQoL_Indexes!$B$9:$AK$88,MATCH($A$3,TQoL_Indexes!#REF!,0)+$A400,MATCH(L$3,TQoL_Indexes!$B$8:$AK$8,0)),"")</f>
        <v/>
      </c>
      <c r="M400" s="86" t="str">
        <f>IFERROR(INDEX(TQoL_Indexes!$B$9:$AK$88,MATCH($A$3,TQoL_Indexes!#REF!,0)+$A400,MATCH(M$3,TQoL_Indexes!$B$8:$AK$8,0)),"")</f>
        <v/>
      </c>
      <c r="N400" s="86" t="str">
        <f>IFERROR(INDEX(TQoL_Indexes!$B$9:$AK$88,MATCH($A$3,TQoL_Indexes!#REF!,0)+$A400,MATCH(N$3,TQoL_Indexes!$B$8:$AK$8,0)),"")</f>
        <v/>
      </c>
      <c r="O400" s="86" t="str">
        <f>IFERROR(INDEX(TQoL_Indexes!$B$9:$AK$88,MATCH($A$3,TQoL_Indexes!#REF!,0)+$A400,MATCH(O$3,TQoL_Indexes!$B$8:$AK$8,0)),"")</f>
        <v/>
      </c>
      <c r="P400" s="86" t="str">
        <f>IFERROR(INDEX(TQoL_Indexes!$B$9:$AK$88,MATCH($A$3,TQoL_Indexes!#REF!,0)+$A400,MATCH(P$3,TQoL_Indexes!$B$8:$AK$8,0)),"")</f>
        <v/>
      </c>
      <c r="Q400" s="86" t="str">
        <f>IFERROR(INDEX(TQoL_Indexes!$B$9:$AK$88,MATCH($A$3,TQoL_Indexes!#REF!,0)+$A400,MATCH(Q$3,TQoL_Indexes!$B$8:$AK$8,0)),"")</f>
        <v/>
      </c>
      <c r="R400" s="86" t="str">
        <f>IFERROR(INDEX(TQoL_Indexes!$B$9:$AK$88,MATCH($A$3,TQoL_Indexes!#REF!,0)+$A400,MATCH(R$3,TQoL_Indexes!$B$8:$AK$8,0)),"")</f>
        <v/>
      </c>
      <c r="S400" s="86" t="str">
        <f>IFERROR(INDEX(TQoL_Indexes!$B$9:$AK$88,MATCH($A$3,TQoL_Indexes!#REF!,0)+$A400,MATCH(S$3,TQoL_Indexes!$B$8:$AK$8,0)),"")</f>
        <v/>
      </c>
      <c r="T400" s="86" t="str">
        <f>IFERROR(INDEX(TQoL_Indexes!$B$9:$AK$88,MATCH($A$3,TQoL_Indexes!#REF!,0)+$A400,MATCH(T$3,TQoL_Indexes!$B$8:$AK$8,0)),"")</f>
        <v/>
      </c>
      <c r="U400" s="86" t="str">
        <f>IFERROR(INDEX(TQoL_Indexes!$B$9:$AK$88,MATCH($A$3,TQoL_Indexes!#REF!,0)+$A400,MATCH(U$3,TQoL_Indexes!$B$8:$AK$8,0)),"")</f>
        <v/>
      </c>
      <c r="V400" s="86" t="str">
        <f>IFERROR(INDEX(TQoL_Indexes!$B$9:$AK$88,MATCH($A$3,TQoL_Indexes!#REF!,0)+$A400,MATCH(V$3,TQoL_Indexes!$B$8:$AK$8,0)),"")</f>
        <v/>
      </c>
      <c r="W400" s="86" t="str">
        <f>IFERROR(INDEX(TQoL_Indexes!$B$9:$AK$88,MATCH($A$3,TQoL_Indexes!#REF!,0)+$A400,MATCH(W$3,TQoL_Indexes!$B$8:$AK$8,0)),"")</f>
        <v/>
      </c>
      <c r="X400" s="86" t="str">
        <f>IFERROR(INDEX(TQoL_Indexes!$B$9:$AK$88,MATCH($A$3,TQoL_Indexes!#REF!,0)+$A400,MATCH(X$3,TQoL_Indexes!$B$8:$AK$8,0)),"")</f>
        <v/>
      </c>
      <c r="Y400" s="86" t="str">
        <f>IFERROR(INDEX(TQoL_Indexes!$B$9:$AK$88,MATCH($A$3,TQoL_Indexes!#REF!,0)+$A400,MATCH(Y$3,TQoL_Indexes!$B$8:$AK$8,0)),"")</f>
        <v/>
      </c>
      <c r="Z400" s="86" t="str">
        <f>IFERROR(INDEX(TQoL_Indexes!$B$9:$AK$88,MATCH($A$3,TQoL_Indexes!#REF!,0)+$A400,MATCH(Z$3,TQoL_Indexes!$B$8:$AK$8,0)),"")</f>
        <v/>
      </c>
      <c r="AA400" s="86" t="str">
        <f>IFERROR(INDEX(TQoL_Indexes!$B$9:$AK$88,MATCH($A$3,TQoL_Indexes!#REF!,0)+$A400,MATCH(AA$3,TQoL_Indexes!$B$8:$AK$8,0)),"")</f>
        <v/>
      </c>
      <c r="AB400" s="86" t="str">
        <f>IFERROR(INDEX(TQoL_Indexes!$B$9:$AK$88,MATCH($A$3,TQoL_Indexes!#REF!,0)+$A400,MATCH(AB$3,TQoL_Indexes!$B$8:$AK$8,0)),"")</f>
        <v/>
      </c>
      <c r="AC400" s="86" t="str">
        <f>IFERROR(INDEX(TQoL_Indexes!$B$9:$AK$88,MATCH($A$3,TQoL_Indexes!#REF!,0)+$A400,MATCH(AC$3,TQoL_Indexes!$B$8:$AK$8,0)),"")</f>
        <v/>
      </c>
      <c r="AD400" s="86" t="str">
        <f>IFERROR(INDEX(TQoL_Indexes!$B$9:$AK$88,MATCH($A$3,TQoL_Indexes!#REF!,0)+$A400,MATCH(AD$3,TQoL_Indexes!$B$8:$AK$8,0)),"")</f>
        <v/>
      </c>
      <c r="AE400" s="86" t="str">
        <f>IFERROR(INDEX(TQoL_Indexes!$B$9:$AK$88,MATCH($A$3,TQoL_Indexes!#REF!,0)+$A400,MATCH(AE$3,TQoL_Indexes!$B$8:$AK$8,0)),"")</f>
        <v/>
      </c>
      <c r="AF400" s="86" t="str">
        <f>IFERROR(INDEX(TQoL_Indexes!$B$9:$AK$88,MATCH($A$3,TQoL_Indexes!#REF!,0)+$A400,MATCH(AF$3,TQoL_Indexes!$B$8:$AK$8,0)),"")</f>
        <v/>
      </c>
      <c r="AG400" s="86" t="str">
        <f>IFERROR(INDEX(TQoL_Indexes!$B$9:$AK$88,MATCH($A$3,TQoL_Indexes!#REF!,0)+$A400,MATCH(AG$3,TQoL_Indexes!$B$8:$AK$8,0)),"")</f>
        <v/>
      </c>
      <c r="AH400" s="86" t="str">
        <f>IFERROR(INDEX(TQoL_Indexes!$B$9:$AK$88,MATCH($A$3,TQoL_Indexes!#REF!,0)+$A400,MATCH(AH$3,TQoL_Indexes!$B$8:$AK$8,0)),"")</f>
        <v/>
      </c>
      <c r="AI400" s="86" t="str">
        <f>IFERROR(INDEX(TQoL_Indexes!$B$9:$AK$88,MATCH($A$3,TQoL_Indexes!#REF!,0)+$A400,MATCH(AI$3,TQoL_Indexes!$B$8:$AK$8,0)),"")</f>
        <v/>
      </c>
      <c r="AJ400" s="86" t="str">
        <f>IFERROR(INDEX(TQoL_Indexes!$B$9:$AK$88,MATCH($A$3,TQoL_Indexes!#REF!,0)+$A400,MATCH(AJ$3,TQoL_Indexes!$B$8:$AK$8,0)),"")</f>
        <v/>
      </c>
      <c r="AK400" s="86" t="str">
        <f>IFERROR(INDEX(TQoL_Indexes!$B$9:$AK$88,MATCH($A$3,TQoL_Indexes!#REF!,0)+$A400,MATCH(AK$3,TQoL_Indexes!$B$8:$AK$8,0)),"")</f>
        <v/>
      </c>
      <c r="AL400" s="86" t="str">
        <f>IFERROR(INDEX(TQoL_Indexes!$B$9:$AK$88,MATCH($A$3,TQoL_Indexes!#REF!,0)+$A400,MATCH(AL$3,TQoL_Indexes!$B$8:$AK$8,0)),"")</f>
        <v/>
      </c>
      <c r="AM400" s="87" t="str">
        <f>IFERROR(INDEX(TQoL_Indexes!$B$9:$AK$88,MATCH($A$3,TQoL_Indexes!#REF!,0)+$A400,MATCH(AM$3,TQoL_Indexes!$B$8:$AK$8,0)),"")</f>
        <v/>
      </c>
    </row>
    <row r="401" spans="1:39">
      <c r="A401" s="58" t="str">
        <f>IFERROR(IF(A400+1&lt;COUNTIF(TQoL_Indexes!#REF!,Aux_Country!$A$3),A400+1,""),"")</f>
        <v/>
      </c>
      <c r="B401" s="121" t="str">
        <f>IFERROR(INDEX(TQoL_Indexes!$B$9:$AK$88,MATCH($A$3,TQoL_Indexes!#REF!,0)+$A401,MATCH(B$3,TQoL_Indexes!$B$8:$AK$8,0)),"")</f>
        <v/>
      </c>
      <c r="C401" s="116" t="str">
        <f>IFERROR(INDEX(TQoL_Indexes!$B$9:$AK$88,MATCH($A$3,TQoL_Indexes!#REF!,0)+$A401,MATCH(C$3,TQoL_Indexes!$B$8:$AK$8,0)),"")</f>
        <v/>
      </c>
      <c r="D401" s="122" t="str">
        <f>IFERROR(INDEX(TQoL_Indexes!$B$9:$AK$88,MATCH($A$3,TQoL_Indexes!#REF!,0)+$A401,MATCH(D$3,TQoL_Indexes!$B$8:$AK$8,0)),"")</f>
        <v/>
      </c>
      <c r="E401" s="86" t="str">
        <f>IFERROR(INDEX(TQoL_Indexes!$B$9:$AK$88,MATCH($A$3,TQoL_Indexes!#REF!,0)+$A401,MATCH(E$3,TQoL_Indexes!$B$8:$AK$8,0)),"")</f>
        <v/>
      </c>
      <c r="F401" s="86" t="str">
        <f>IFERROR(INDEX(TQoL_Indexes!$B$9:$AK$88,MATCH($A$3,TQoL_Indexes!#REF!,0)+$A401,MATCH(F$3,TQoL_Indexes!$B$8:$AK$8,0)),"")</f>
        <v/>
      </c>
      <c r="G401" s="86" t="str">
        <f>IFERROR(INDEX(TQoL_Indexes!$B$9:$AK$88,MATCH($A$3,TQoL_Indexes!#REF!,0)+$A401,MATCH(G$3,TQoL_Indexes!$B$8:$AK$8,0)),"")</f>
        <v/>
      </c>
      <c r="H401" s="86" t="str">
        <f>IFERROR(INDEX(TQoL_Indexes!$B$9:$AK$88,MATCH($A$3,TQoL_Indexes!#REF!,0)+$A401,MATCH(H$3,TQoL_Indexes!$B$8:$AK$8,0)),"")</f>
        <v/>
      </c>
      <c r="I401" s="86" t="str">
        <f>IFERROR(INDEX(TQoL_Indexes!$B$9:$AK$88,MATCH($A$3,TQoL_Indexes!#REF!,0)+$A401,MATCH(I$3,TQoL_Indexes!$B$8:$AK$8,0)),"")</f>
        <v/>
      </c>
      <c r="J401" s="86" t="str">
        <f>IFERROR(INDEX(TQoL_Indexes!$B$9:$AK$88,MATCH($A$3,TQoL_Indexes!#REF!,0)+$A401,MATCH(J$3,TQoL_Indexes!$B$8:$AK$8,0)),"")</f>
        <v/>
      </c>
      <c r="K401" s="86" t="str">
        <f>IFERROR(INDEX(TQoL_Indexes!$B$9:$AK$88,MATCH($A$3,TQoL_Indexes!#REF!,0)+$A401,MATCH(K$3,TQoL_Indexes!$B$8:$AK$8,0)),"")</f>
        <v/>
      </c>
      <c r="L401" s="86" t="str">
        <f>IFERROR(INDEX(TQoL_Indexes!$B$9:$AK$88,MATCH($A$3,TQoL_Indexes!#REF!,0)+$A401,MATCH(L$3,TQoL_Indexes!$B$8:$AK$8,0)),"")</f>
        <v/>
      </c>
      <c r="M401" s="86" t="str">
        <f>IFERROR(INDEX(TQoL_Indexes!$B$9:$AK$88,MATCH($A$3,TQoL_Indexes!#REF!,0)+$A401,MATCH(M$3,TQoL_Indexes!$B$8:$AK$8,0)),"")</f>
        <v/>
      </c>
      <c r="N401" s="86" t="str">
        <f>IFERROR(INDEX(TQoL_Indexes!$B$9:$AK$88,MATCH($A$3,TQoL_Indexes!#REF!,0)+$A401,MATCH(N$3,TQoL_Indexes!$B$8:$AK$8,0)),"")</f>
        <v/>
      </c>
      <c r="O401" s="86" t="str">
        <f>IFERROR(INDEX(TQoL_Indexes!$B$9:$AK$88,MATCH($A$3,TQoL_Indexes!#REF!,0)+$A401,MATCH(O$3,TQoL_Indexes!$B$8:$AK$8,0)),"")</f>
        <v/>
      </c>
      <c r="P401" s="86" t="str">
        <f>IFERROR(INDEX(TQoL_Indexes!$B$9:$AK$88,MATCH($A$3,TQoL_Indexes!#REF!,0)+$A401,MATCH(P$3,TQoL_Indexes!$B$8:$AK$8,0)),"")</f>
        <v/>
      </c>
      <c r="Q401" s="86" t="str">
        <f>IFERROR(INDEX(TQoL_Indexes!$B$9:$AK$88,MATCH($A$3,TQoL_Indexes!#REF!,0)+$A401,MATCH(Q$3,TQoL_Indexes!$B$8:$AK$8,0)),"")</f>
        <v/>
      </c>
      <c r="R401" s="86" t="str">
        <f>IFERROR(INDEX(TQoL_Indexes!$B$9:$AK$88,MATCH($A$3,TQoL_Indexes!#REF!,0)+$A401,MATCH(R$3,TQoL_Indexes!$B$8:$AK$8,0)),"")</f>
        <v/>
      </c>
      <c r="S401" s="86" t="str">
        <f>IFERROR(INDEX(TQoL_Indexes!$B$9:$AK$88,MATCH($A$3,TQoL_Indexes!#REF!,0)+$A401,MATCH(S$3,TQoL_Indexes!$B$8:$AK$8,0)),"")</f>
        <v/>
      </c>
      <c r="T401" s="86" t="str">
        <f>IFERROR(INDEX(TQoL_Indexes!$B$9:$AK$88,MATCH($A$3,TQoL_Indexes!#REF!,0)+$A401,MATCH(T$3,TQoL_Indexes!$B$8:$AK$8,0)),"")</f>
        <v/>
      </c>
      <c r="U401" s="86" t="str">
        <f>IFERROR(INDEX(TQoL_Indexes!$B$9:$AK$88,MATCH($A$3,TQoL_Indexes!#REF!,0)+$A401,MATCH(U$3,TQoL_Indexes!$B$8:$AK$8,0)),"")</f>
        <v/>
      </c>
      <c r="V401" s="86" t="str">
        <f>IFERROR(INDEX(TQoL_Indexes!$B$9:$AK$88,MATCH($A$3,TQoL_Indexes!#REF!,0)+$A401,MATCH(V$3,TQoL_Indexes!$B$8:$AK$8,0)),"")</f>
        <v/>
      </c>
      <c r="W401" s="86" t="str">
        <f>IFERROR(INDEX(TQoL_Indexes!$B$9:$AK$88,MATCH($A$3,TQoL_Indexes!#REF!,0)+$A401,MATCH(W$3,TQoL_Indexes!$B$8:$AK$8,0)),"")</f>
        <v/>
      </c>
      <c r="X401" s="86" t="str">
        <f>IFERROR(INDEX(TQoL_Indexes!$B$9:$AK$88,MATCH($A$3,TQoL_Indexes!#REF!,0)+$A401,MATCH(X$3,TQoL_Indexes!$B$8:$AK$8,0)),"")</f>
        <v/>
      </c>
      <c r="Y401" s="86" t="str">
        <f>IFERROR(INDEX(TQoL_Indexes!$B$9:$AK$88,MATCH($A$3,TQoL_Indexes!#REF!,0)+$A401,MATCH(Y$3,TQoL_Indexes!$B$8:$AK$8,0)),"")</f>
        <v/>
      </c>
      <c r="Z401" s="86" t="str">
        <f>IFERROR(INDEX(TQoL_Indexes!$B$9:$AK$88,MATCH($A$3,TQoL_Indexes!#REF!,0)+$A401,MATCH(Z$3,TQoL_Indexes!$B$8:$AK$8,0)),"")</f>
        <v/>
      </c>
      <c r="AA401" s="86" t="str">
        <f>IFERROR(INDEX(TQoL_Indexes!$B$9:$AK$88,MATCH($A$3,TQoL_Indexes!#REF!,0)+$A401,MATCH(AA$3,TQoL_Indexes!$B$8:$AK$8,0)),"")</f>
        <v/>
      </c>
      <c r="AB401" s="86" t="str">
        <f>IFERROR(INDEX(TQoL_Indexes!$B$9:$AK$88,MATCH($A$3,TQoL_Indexes!#REF!,0)+$A401,MATCH(AB$3,TQoL_Indexes!$B$8:$AK$8,0)),"")</f>
        <v/>
      </c>
      <c r="AC401" s="86" t="str">
        <f>IFERROR(INDEX(TQoL_Indexes!$B$9:$AK$88,MATCH($A$3,TQoL_Indexes!#REF!,0)+$A401,MATCH(AC$3,TQoL_Indexes!$B$8:$AK$8,0)),"")</f>
        <v/>
      </c>
      <c r="AD401" s="86" t="str">
        <f>IFERROR(INDEX(TQoL_Indexes!$B$9:$AK$88,MATCH($A$3,TQoL_Indexes!#REF!,0)+$A401,MATCH(AD$3,TQoL_Indexes!$B$8:$AK$8,0)),"")</f>
        <v/>
      </c>
      <c r="AE401" s="86" t="str">
        <f>IFERROR(INDEX(TQoL_Indexes!$B$9:$AK$88,MATCH($A$3,TQoL_Indexes!#REF!,0)+$A401,MATCH(AE$3,TQoL_Indexes!$B$8:$AK$8,0)),"")</f>
        <v/>
      </c>
      <c r="AF401" s="86" t="str">
        <f>IFERROR(INDEX(TQoL_Indexes!$B$9:$AK$88,MATCH($A$3,TQoL_Indexes!#REF!,0)+$A401,MATCH(AF$3,TQoL_Indexes!$B$8:$AK$8,0)),"")</f>
        <v/>
      </c>
      <c r="AG401" s="86" t="str">
        <f>IFERROR(INDEX(TQoL_Indexes!$B$9:$AK$88,MATCH($A$3,TQoL_Indexes!#REF!,0)+$A401,MATCH(AG$3,TQoL_Indexes!$B$8:$AK$8,0)),"")</f>
        <v/>
      </c>
      <c r="AH401" s="86" t="str">
        <f>IFERROR(INDEX(TQoL_Indexes!$B$9:$AK$88,MATCH($A$3,TQoL_Indexes!#REF!,0)+$A401,MATCH(AH$3,TQoL_Indexes!$B$8:$AK$8,0)),"")</f>
        <v/>
      </c>
      <c r="AI401" s="86" t="str">
        <f>IFERROR(INDEX(TQoL_Indexes!$B$9:$AK$88,MATCH($A$3,TQoL_Indexes!#REF!,0)+$A401,MATCH(AI$3,TQoL_Indexes!$B$8:$AK$8,0)),"")</f>
        <v/>
      </c>
      <c r="AJ401" s="86" t="str">
        <f>IFERROR(INDEX(TQoL_Indexes!$B$9:$AK$88,MATCH($A$3,TQoL_Indexes!#REF!,0)+$A401,MATCH(AJ$3,TQoL_Indexes!$B$8:$AK$8,0)),"")</f>
        <v/>
      </c>
      <c r="AK401" s="86" t="str">
        <f>IFERROR(INDEX(TQoL_Indexes!$B$9:$AK$88,MATCH($A$3,TQoL_Indexes!#REF!,0)+$A401,MATCH(AK$3,TQoL_Indexes!$B$8:$AK$8,0)),"")</f>
        <v/>
      </c>
      <c r="AL401" s="86" t="str">
        <f>IFERROR(INDEX(TQoL_Indexes!$B$9:$AK$88,MATCH($A$3,TQoL_Indexes!#REF!,0)+$A401,MATCH(AL$3,TQoL_Indexes!$B$8:$AK$8,0)),"")</f>
        <v/>
      </c>
      <c r="AM401" s="87" t="str">
        <f>IFERROR(INDEX(TQoL_Indexes!$B$9:$AK$88,MATCH($A$3,TQoL_Indexes!#REF!,0)+$A401,MATCH(AM$3,TQoL_Indexes!$B$8:$AK$8,0)),"")</f>
        <v/>
      </c>
    </row>
    <row r="402" spans="1:39">
      <c r="A402" s="58" t="str">
        <f>IFERROR(IF(A401+1&lt;COUNTIF(TQoL_Indexes!#REF!,Aux_Country!$A$3),A401+1,""),"")</f>
        <v/>
      </c>
      <c r="B402" s="121" t="str">
        <f>IFERROR(INDEX(TQoL_Indexes!$B$9:$AK$88,MATCH($A$3,TQoL_Indexes!#REF!,0)+$A402,MATCH(B$3,TQoL_Indexes!$B$8:$AK$8,0)),"")</f>
        <v/>
      </c>
      <c r="C402" s="116" t="str">
        <f>IFERROR(INDEX(TQoL_Indexes!$B$9:$AK$88,MATCH($A$3,TQoL_Indexes!#REF!,0)+$A402,MATCH(C$3,TQoL_Indexes!$B$8:$AK$8,0)),"")</f>
        <v/>
      </c>
      <c r="D402" s="122" t="str">
        <f>IFERROR(INDEX(TQoL_Indexes!$B$9:$AK$88,MATCH($A$3,TQoL_Indexes!#REF!,0)+$A402,MATCH(D$3,TQoL_Indexes!$B$8:$AK$8,0)),"")</f>
        <v/>
      </c>
      <c r="E402" s="86" t="str">
        <f>IFERROR(INDEX(TQoL_Indexes!$B$9:$AK$88,MATCH($A$3,TQoL_Indexes!#REF!,0)+$A402,MATCH(E$3,TQoL_Indexes!$B$8:$AK$8,0)),"")</f>
        <v/>
      </c>
      <c r="F402" s="86" t="str">
        <f>IFERROR(INDEX(TQoL_Indexes!$B$9:$AK$88,MATCH($A$3,TQoL_Indexes!#REF!,0)+$A402,MATCH(F$3,TQoL_Indexes!$B$8:$AK$8,0)),"")</f>
        <v/>
      </c>
      <c r="G402" s="86" t="str">
        <f>IFERROR(INDEX(TQoL_Indexes!$B$9:$AK$88,MATCH($A$3,TQoL_Indexes!#REF!,0)+$A402,MATCH(G$3,TQoL_Indexes!$B$8:$AK$8,0)),"")</f>
        <v/>
      </c>
      <c r="H402" s="86" t="str">
        <f>IFERROR(INDEX(TQoL_Indexes!$B$9:$AK$88,MATCH($A$3,TQoL_Indexes!#REF!,0)+$A402,MATCH(H$3,TQoL_Indexes!$B$8:$AK$8,0)),"")</f>
        <v/>
      </c>
      <c r="I402" s="86" t="str">
        <f>IFERROR(INDEX(TQoL_Indexes!$B$9:$AK$88,MATCH($A$3,TQoL_Indexes!#REF!,0)+$A402,MATCH(I$3,TQoL_Indexes!$B$8:$AK$8,0)),"")</f>
        <v/>
      </c>
      <c r="J402" s="86" t="str">
        <f>IFERROR(INDEX(TQoL_Indexes!$B$9:$AK$88,MATCH($A$3,TQoL_Indexes!#REF!,0)+$A402,MATCH(J$3,TQoL_Indexes!$B$8:$AK$8,0)),"")</f>
        <v/>
      </c>
      <c r="K402" s="86" t="str">
        <f>IFERROR(INDEX(TQoL_Indexes!$B$9:$AK$88,MATCH($A$3,TQoL_Indexes!#REF!,0)+$A402,MATCH(K$3,TQoL_Indexes!$B$8:$AK$8,0)),"")</f>
        <v/>
      </c>
      <c r="L402" s="86" t="str">
        <f>IFERROR(INDEX(TQoL_Indexes!$B$9:$AK$88,MATCH($A$3,TQoL_Indexes!#REF!,0)+$A402,MATCH(L$3,TQoL_Indexes!$B$8:$AK$8,0)),"")</f>
        <v/>
      </c>
      <c r="M402" s="86" t="str">
        <f>IFERROR(INDEX(TQoL_Indexes!$B$9:$AK$88,MATCH($A$3,TQoL_Indexes!#REF!,0)+$A402,MATCH(M$3,TQoL_Indexes!$B$8:$AK$8,0)),"")</f>
        <v/>
      </c>
      <c r="N402" s="86" t="str">
        <f>IFERROR(INDEX(TQoL_Indexes!$B$9:$AK$88,MATCH($A$3,TQoL_Indexes!#REF!,0)+$A402,MATCH(N$3,TQoL_Indexes!$B$8:$AK$8,0)),"")</f>
        <v/>
      </c>
      <c r="O402" s="86" t="str">
        <f>IFERROR(INDEX(TQoL_Indexes!$B$9:$AK$88,MATCH($A$3,TQoL_Indexes!#REF!,0)+$A402,MATCH(O$3,TQoL_Indexes!$B$8:$AK$8,0)),"")</f>
        <v/>
      </c>
      <c r="P402" s="86" t="str">
        <f>IFERROR(INDEX(TQoL_Indexes!$B$9:$AK$88,MATCH($A$3,TQoL_Indexes!#REF!,0)+$A402,MATCH(P$3,TQoL_Indexes!$B$8:$AK$8,0)),"")</f>
        <v/>
      </c>
      <c r="Q402" s="86" t="str">
        <f>IFERROR(INDEX(TQoL_Indexes!$B$9:$AK$88,MATCH($A$3,TQoL_Indexes!#REF!,0)+$A402,MATCH(Q$3,TQoL_Indexes!$B$8:$AK$8,0)),"")</f>
        <v/>
      </c>
      <c r="R402" s="86" t="str">
        <f>IFERROR(INDEX(TQoL_Indexes!$B$9:$AK$88,MATCH($A$3,TQoL_Indexes!#REF!,0)+$A402,MATCH(R$3,TQoL_Indexes!$B$8:$AK$8,0)),"")</f>
        <v/>
      </c>
      <c r="S402" s="86" t="str">
        <f>IFERROR(INDEX(TQoL_Indexes!$B$9:$AK$88,MATCH($A$3,TQoL_Indexes!#REF!,0)+$A402,MATCH(S$3,TQoL_Indexes!$B$8:$AK$8,0)),"")</f>
        <v/>
      </c>
      <c r="T402" s="86" t="str">
        <f>IFERROR(INDEX(TQoL_Indexes!$B$9:$AK$88,MATCH($A$3,TQoL_Indexes!#REF!,0)+$A402,MATCH(T$3,TQoL_Indexes!$B$8:$AK$8,0)),"")</f>
        <v/>
      </c>
      <c r="U402" s="86" t="str">
        <f>IFERROR(INDEX(TQoL_Indexes!$B$9:$AK$88,MATCH($A$3,TQoL_Indexes!#REF!,0)+$A402,MATCH(U$3,TQoL_Indexes!$B$8:$AK$8,0)),"")</f>
        <v/>
      </c>
      <c r="V402" s="86" t="str">
        <f>IFERROR(INDEX(TQoL_Indexes!$B$9:$AK$88,MATCH($A$3,TQoL_Indexes!#REF!,0)+$A402,MATCH(V$3,TQoL_Indexes!$B$8:$AK$8,0)),"")</f>
        <v/>
      </c>
      <c r="W402" s="86" t="str">
        <f>IFERROR(INDEX(TQoL_Indexes!$B$9:$AK$88,MATCH($A$3,TQoL_Indexes!#REF!,0)+$A402,MATCH(W$3,TQoL_Indexes!$B$8:$AK$8,0)),"")</f>
        <v/>
      </c>
      <c r="X402" s="86" t="str">
        <f>IFERROR(INDEX(TQoL_Indexes!$B$9:$AK$88,MATCH($A$3,TQoL_Indexes!#REF!,0)+$A402,MATCH(X$3,TQoL_Indexes!$B$8:$AK$8,0)),"")</f>
        <v/>
      </c>
      <c r="Y402" s="86" t="str">
        <f>IFERROR(INDEX(TQoL_Indexes!$B$9:$AK$88,MATCH($A$3,TQoL_Indexes!#REF!,0)+$A402,MATCH(Y$3,TQoL_Indexes!$B$8:$AK$8,0)),"")</f>
        <v/>
      </c>
      <c r="Z402" s="86" t="str">
        <f>IFERROR(INDEX(TQoL_Indexes!$B$9:$AK$88,MATCH($A$3,TQoL_Indexes!#REF!,0)+$A402,MATCH(Z$3,TQoL_Indexes!$B$8:$AK$8,0)),"")</f>
        <v/>
      </c>
      <c r="AA402" s="86" t="str">
        <f>IFERROR(INDEX(TQoL_Indexes!$B$9:$AK$88,MATCH($A$3,TQoL_Indexes!#REF!,0)+$A402,MATCH(AA$3,TQoL_Indexes!$B$8:$AK$8,0)),"")</f>
        <v/>
      </c>
      <c r="AB402" s="86" t="str">
        <f>IFERROR(INDEX(TQoL_Indexes!$B$9:$AK$88,MATCH($A$3,TQoL_Indexes!#REF!,0)+$A402,MATCH(AB$3,TQoL_Indexes!$B$8:$AK$8,0)),"")</f>
        <v/>
      </c>
      <c r="AC402" s="86" t="str">
        <f>IFERROR(INDEX(TQoL_Indexes!$B$9:$AK$88,MATCH($A$3,TQoL_Indexes!#REF!,0)+$A402,MATCH(AC$3,TQoL_Indexes!$B$8:$AK$8,0)),"")</f>
        <v/>
      </c>
      <c r="AD402" s="86" t="str">
        <f>IFERROR(INDEX(TQoL_Indexes!$B$9:$AK$88,MATCH($A$3,TQoL_Indexes!#REF!,0)+$A402,MATCH(AD$3,TQoL_Indexes!$B$8:$AK$8,0)),"")</f>
        <v/>
      </c>
      <c r="AE402" s="86" t="str">
        <f>IFERROR(INDEX(TQoL_Indexes!$B$9:$AK$88,MATCH($A$3,TQoL_Indexes!#REF!,0)+$A402,MATCH(AE$3,TQoL_Indexes!$B$8:$AK$8,0)),"")</f>
        <v/>
      </c>
      <c r="AF402" s="86" t="str">
        <f>IFERROR(INDEX(TQoL_Indexes!$B$9:$AK$88,MATCH($A$3,TQoL_Indexes!#REF!,0)+$A402,MATCH(AF$3,TQoL_Indexes!$B$8:$AK$8,0)),"")</f>
        <v/>
      </c>
      <c r="AG402" s="86" t="str">
        <f>IFERROR(INDEX(TQoL_Indexes!$B$9:$AK$88,MATCH($A$3,TQoL_Indexes!#REF!,0)+$A402,MATCH(AG$3,TQoL_Indexes!$B$8:$AK$8,0)),"")</f>
        <v/>
      </c>
      <c r="AH402" s="86" t="str">
        <f>IFERROR(INDEX(TQoL_Indexes!$B$9:$AK$88,MATCH($A$3,TQoL_Indexes!#REF!,0)+$A402,MATCH(AH$3,TQoL_Indexes!$B$8:$AK$8,0)),"")</f>
        <v/>
      </c>
      <c r="AI402" s="86" t="str">
        <f>IFERROR(INDEX(TQoL_Indexes!$B$9:$AK$88,MATCH($A$3,TQoL_Indexes!#REF!,0)+$A402,MATCH(AI$3,TQoL_Indexes!$B$8:$AK$8,0)),"")</f>
        <v/>
      </c>
      <c r="AJ402" s="86" t="str">
        <f>IFERROR(INDEX(TQoL_Indexes!$B$9:$AK$88,MATCH($A$3,TQoL_Indexes!#REF!,0)+$A402,MATCH(AJ$3,TQoL_Indexes!$B$8:$AK$8,0)),"")</f>
        <v/>
      </c>
      <c r="AK402" s="86" t="str">
        <f>IFERROR(INDEX(TQoL_Indexes!$B$9:$AK$88,MATCH($A$3,TQoL_Indexes!#REF!,0)+$A402,MATCH(AK$3,TQoL_Indexes!$B$8:$AK$8,0)),"")</f>
        <v/>
      </c>
      <c r="AL402" s="86" t="str">
        <f>IFERROR(INDEX(TQoL_Indexes!$B$9:$AK$88,MATCH($A$3,TQoL_Indexes!#REF!,0)+$A402,MATCH(AL$3,TQoL_Indexes!$B$8:$AK$8,0)),"")</f>
        <v/>
      </c>
      <c r="AM402" s="87" t="str">
        <f>IFERROR(INDEX(TQoL_Indexes!$B$9:$AK$88,MATCH($A$3,TQoL_Indexes!#REF!,0)+$A402,MATCH(AM$3,TQoL_Indexes!$B$8:$AK$8,0)),"")</f>
        <v/>
      </c>
    </row>
    <row r="403" spans="1:39">
      <c r="A403" s="58" t="str">
        <f>IFERROR(IF(A402+1&lt;COUNTIF(TQoL_Indexes!#REF!,Aux_Country!$A$3),A402+1,""),"")</f>
        <v/>
      </c>
      <c r="B403" s="121" t="str">
        <f>IFERROR(INDEX(TQoL_Indexes!$B$9:$AK$88,MATCH($A$3,TQoL_Indexes!#REF!,0)+$A403,MATCH(B$3,TQoL_Indexes!$B$8:$AK$8,0)),"")</f>
        <v/>
      </c>
      <c r="C403" s="116" t="str">
        <f>IFERROR(INDEX(TQoL_Indexes!$B$9:$AK$88,MATCH($A$3,TQoL_Indexes!#REF!,0)+$A403,MATCH(C$3,TQoL_Indexes!$B$8:$AK$8,0)),"")</f>
        <v/>
      </c>
      <c r="D403" s="122" t="str">
        <f>IFERROR(INDEX(TQoL_Indexes!$B$9:$AK$88,MATCH($A$3,TQoL_Indexes!#REF!,0)+$A403,MATCH(D$3,TQoL_Indexes!$B$8:$AK$8,0)),"")</f>
        <v/>
      </c>
      <c r="E403" s="86" t="str">
        <f>IFERROR(INDEX(TQoL_Indexes!$B$9:$AK$88,MATCH($A$3,TQoL_Indexes!#REF!,0)+$A403,MATCH(E$3,TQoL_Indexes!$B$8:$AK$8,0)),"")</f>
        <v/>
      </c>
      <c r="F403" s="86" t="str">
        <f>IFERROR(INDEX(TQoL_Indexes!$B$9:$AK$88,MATCH($A$3,TQoL_Indexes!#REF!,0)+$A403,MATCH(F$3,TQoL_Indexes!$B$8:$AK$8,0)),"")</f>
        <v/>
      </c>
      <c r="G403" s="86" t="str">
        <f>IFERROR(INDEX(TQoL_Indexes!$B$9:$AK$88,MATCH($A$3,TQoL_Indexes!#REF!,0)+$A403,MATCH(G$3,TQoL_Indexes!$B$8:$AK$8,0)),"")</f>
        <v/>
      </c>
      <c r="H403" s="86" t="str">
        <f>IFERROR(INDEX(TQoL_Indexes!$B$9:$AK$88,MATCH($A$3,TQoL_Indexes!#REF!,0)+$A403,MATCH(H$3,TQoL_Indexes!$B$8:$AK$8,0)),"")</f>
        <v/>
      </c>
      <c r="I403" s="86" t="str">
        <f>IFERROR(INDEX(TQoL_Indexes!$B$9:$AK$88,MATCH($A$3,TQoL_Indexes!#REF!,0)+$A403,MATCH(I$3,TQoL_Indexes!$B$8:$AK$8,0)),"")</f>
        <v/>
      </c>
      <c r="J403" s="86" t="str">
        <f>IFERROR(INDEX(TQoL_Indexes!$B$9:$AK$88,MATCH($A$3,TQoL_Indexes!#REF!,0)+$A403,MATCH(J$3,TQoL_Indexes!$B$8:$AK$8,0)),"")</f>
        <v/>
      </c>
      <c r="K403" s="86" t="str">
        <f>IFERROR(INDEX(TQoL_Indexes!$B$9:$AK$88,MATCH($A$3,TQoL_Indexes!#REF!,0)+$A403,MATCH(K$3,TQoL_Indexes!$B$8:$AK$8,0)),"")</f>
        <v/>
      </c>
      <c r="L403" s="86" t="str">
        <f>IFERROR(INDEX(TQoL_Indexes!$B$9:$AK$88,MATCH($A$3,TQoL_Indexes!#REF!,0)+$A403,MATCH(L$3,TQoL_Indexes!$B$8:$AK$8,0)),"")</f>
        <v/>
      </c>
      <c r="M403" s="86" t="str">
        <f>IFERROR(INDEX(TQoL_Indexes!$B$9:$AK$88,MATCH($A$3,TQoL_Indexes!#REF!,0)+$A403,MATCH(M$3,TQoL_Indexes!$B$8:$AK$8,0)),"")</f>
        <v/>
      </c>
      <c r="N403" s="86" t="str">
        <f>IFERROR(INDEX(TQoL_Indexes!$B$9:$AK$88,MATCH($A$3,TQoL_Indexes!#REF!,0)+$A403,MATCH(N$3,TQoL_Indexes!$B$8:$AK$8,0)),"")</f>
        <v/>
      </c>
      <c r="O403" s="86" t="str">
        <f>IFERROR(INDEX(TQoL_Indexes!$B$9:$AK$88,MATCH($A$3,TQoL_Indexes!#REF!,0)+$A403,MATCH(O$3,TQoL_Indexes!$B$8:$AK$8,0)),"")</f>
        <v/>
      </c>
      <c r="P403" s="86" t="str">
        <f>IFERROR(INDEX(TQoL_Indexes!$B$9:$AK$88,MATCH($A$3,TQoL_Indexes!#REF!,0)+$A403,MATCH(P$3,TQoL_Indexes!$B$8:$AK$8,0)),"")</f>
        <v/>
      </c>
      <c r="Q403" s="86" t="str">
        <f>IFERROR(INDEX(TQoL_Indexes!$B$9:$AK$88,MATCH($A$3,TQoL_Indexes!#REF!,0)+$A403,MATCH(Q$3,TQoL_Indexes!$B$8:$AK$8,0)),"")</f>
        <v/>
      </c>
      <c r="R403" s="86" t="str">
        <f>IFERROR(INDEX(TQoL_Indexes!$B$9:$AK$88,MATCH($A$3,TQoL_Indexes!#REF!,0)+$A403,MATCH(R$3,TQoL_Indexes!$B$8:$AK$8,0)),"")</f>
        <v/>
      </c>
      <c r="S403" s="86" t="str">
        <f>IFERROR(INDEX(TQoL_Indexes!$B$9:$AK$88,MATCH($A$3,TQoL_Indexes!#REF!,0)+$A403,MATCH(S$3,TQoL_Indexes!$B$8:$AK$8,0)),"")</f>
        <v/>
      </c>
      <c r="T403" s="86" t="str">
        <f>IFERROR(INDEX(TQoL_Indexes!$B$9:$AK$88,MATCH($A$3,TQoL_Indexes!#REF!,0)+$A403,MATCH(T$3,TQoL_Indexes!$B$8:$AK$8,0)),"")</f>
        <v/>
      </c>
      <c r="U403" s="86" t="str">
        <f>IFERROR(INDEX(TQoL_Indexes!$B$9:$AK$88,MATCH($A$3,TQoL_Indexes!#REF!,0)+$A403,MATCH(U$3,TQoL_Indexes!$B$8:$AK$8,0)),"")</f>
        <v/>
      </c>
      <c r="V403" s="86" t="str">
        <f>IFERROR(INDEX(TQoL_Indexes!$B$9:$AK$88,MATCH($A$3,TQoL_Indexes!#REF!,0)+$A403,MATCH(V$3,TQoL_Indexes!$B$8:$AK$8,0)),"")</f>
        <v/>
      </c>
      <c r="W403" s="86" t="str">
        <f>IFERROR(INDEX(TQoL_Indexes!$B$9:$AK$88,MATCH($A$3,TQoL_Indexes!#REF!,0)+$A403,MATCH(W$3,TQoL_Indexes!$B$8:$AK$8,0)),"")</f>
        <v/>
      </c>
      <c r="X403" s="86" t="str">
        <f>IFERROR(INDEX(TQoL_Indexes!$B$9:$AK$88,MATCH($A$3,TQoL_Indexes!#REF!,0)+$A403,MATCH(X$3,TQoL_Indexes!$B$8:$AK$8,0)),"")</f>
        <v/>
      </c>
      <c r="Y403" s="86" t="str">
        <f>IFERROR(INDEX(TQoL_Indexes!$B$9:$AK$88,MATCH($A$3,TQoL_Indexes!#REF!,0)+$A403,MATCH(Y$3,TQoL_Indexes!$B$8:$AK$8,0)),"")</f>
        <v/>
      </c>
      <c r="Z403" s="86" t="str">
        <f>IFERROR(INDEX(TQoL_Indexes!$B$9:$AK$88,MATCH($A$3,TQoL_Indexes!#REF!,0)+$A403,MATCH(Z$3,TQoL_Indexes!$B$8:$AK$8,0)),"")</f>
        <v/>
      </c>
      <c r="AA403" s="86" t="str">
        <f>IFERROR(INDEX(TQoL_Indexes!$B$9:$AK$88,MATCH($A$3,TQoL_Indexes!#REF!,0)+$A403,MATCH(AA$3,TQoL_Indexes!$B$8:$AK$8,0)),"")</f>
        <v/>
      </c>
      <c r="AB403" s="86" t="str">
        <f>IFERROR(INDEX(TQoL_Indexes!$B$9:$AK$88,MATCH($A$3,TQoL_Indexes!#REF!,0)+$A403,MATCH(AB$3,TQoL_Indexes!$B$8:$AK$8,0)),"")</f>
        <v/>
      </c>
      <c r="AC403" s="86" t="str">
        <f>IFERROR(INDEX(TQoL_Indexes!$B$9:$AK$88,MATCH($A$3,TQoL_Indexes!#REF!,0)+$A403,MATCH(AC$3,TQoL_Indexes!$B$8:$AK$8,0)),"")</f>
        <v/>
      </c>
      <c r="AD403" s="86" t="str">
        <f>IFERROR(INDEX(TQoL_Indexes!$B$9:$AK$88,MATCH($A$3,TQoL_Indexes!#REF!,0)+$A403,MATCH(AD$3,TQoL_Indexes!$B$8:$AK$8,0)),"")</f>
        <v/>
      </c>
      <c r="AE403" s="86" t="str">
        <f>IFERROR(INDEX(TQoL_Indexes!$B$9:$AK$88,MATCH($A$3,TQoL_Indexes!#REF!,0)+$A403,MATCH(AE$3,TQoL_Indexes!$B$8:$AK$8,0)),"")</f>
        <v/>
      </c>
      <c r="AF403" s="86" t="str">
        <f>IFERROR(INDEX(TQoL_Indexes!$B$9:$AK$88,MATCH($A$3,TQoL_Indexes!#REF!,0)+$A403,MATCH(AF$3,TQoL_Indexes!$B$8:$AK$8,0)),"")</f>
        <v/>
      </c>
      <c r="AG403" s="86" t="str">
        <f>IFERROR(INDEX(TQoL_Indexes!$B$9:$AK$88,MATCH($A$3,TQoL_Indexes!#REF!,0)+$A403,MATCH(AG$3,TQoL_Indexes!$B$8:$AK$8,0)),"")</f>
        <v/>
      </c>
      <c r="AH403" s="86" t="str">
        <f>IFERROR(INDEX(TQoL_Indexes!$B$9:$AK$88,MATCH($A$3,TQoL_Indexes!#REF!,0)+$A403,MATCH(AH$3,TQoL_Indexes!$B$8:$AK$8,0)),"")</f>
        <v/>
      </c>
      <c r="AI403" s="86" t="str">
        <f>IFERROR(INDEX(TQoL_Indexes!$B$9:$AK$88,MATCH($A$3,TQoL_Indexes!#REF!,0)+$A403,MATCH(AI$3,TQoL_Indexes!$B$8:$AK$8,0)),"")</f>
        <v/>
      </c>
      <c r="AJ403" s="86" t="str">
        <f>IFERROR(INDEX(TQoL_Indexes!$B$9:$AK$88,MATCH($A$3,TQoL_Indexes!#REF!,0)+$A403,MATCH(AJ$3,TQoL_Indexes!$B$8:$AK$8,0)),"")</f>
        <v/>
      </c>
      <c r="AK403" s="86" t="str">
        <f>IFERROR(INDEX(TQoL_Indexes!$B$9:$AK$88,MATCH($A$3,TQoL_Indexes!#REF!,0)+$A403,MATCH(AK$3,TQoL_Indexes!$B$8:$AK$8,0)),"")</f>
        <v/>
      </c>
      <c r="AL403" s="86" t="str">
        <f>IFERROR(INDEX(TQoL_Indexes!$B$9:$AK$88,MATCH($A$3,TQoL_Indexes!#REF!,0)+$A403,MATCH(AL$3,TQoL_Indexes!$B$8:$AK$8,0)),"")</f>
        <v/>
      </c>
      <c r="AM403" s="87" t="str">
        <f>IFERROR(INDEX(TQoL_Indexes!$B$9:$AK$88,MATCH($A$3,TQoL_Indexes!#REF!,0)+$A403,MATCH(AM$3,TQoL_Indexes!$B$8:$AK$8,0)),"")</f>
        <v/>
      </c>
    </row>
    <row r="404" spans="1:39" ht="15.75" thickBot="1">
      <c r="A404" s="88" t="str">
        <f>IFERROR(IF(A403+1&lt;COUNTIF(TQoL_Indexes!#REF!,Aux_Country!$A$3),A403+1,""),"")</f>
        <v/>
      </c>
      <c r="B404" s="123" t="str">
        <f>IFERROR(INDEX(TQoL_Indexes!$B$9:$AK$88,MATCH($A$3,TQoL_Indexes!#REF!,0)+$A404,MATCH(B$3,TQoL_Indexes!$B$8:$AK$8,0)),"")</f>
        <v/>
      </c>
      <c r="C404" s="117" t="str">
        <f>IFERROR(INDEX(TQoL_Indexes!$B$9:$AK$88,MATCH($A$3,TQoL_Indexes!#REF!,0)+$A404,MATCH(C$3,TQoL_Indexes!$B$8:$AK$8,0)),"")</f>
        <v/>
      </c>
      <c r="D404" s="124" t="str">
        <f>IFERROR(INDEX(TQoL_Indexes!$B$9:$AK$88,MATCH($A$3,TQoL_Indexes!#REF!,0)+$A404,MATCH(D$3,TQoL_Indexes!$B$8:$AK$8,0)),"")</f>
        <v/>
      </c>
      <c r="E404" s="89" t="str">
        <f>IFERROR(INDEX(TQoL_Indexes!$B$9:$AK$88,MATCH($A$3,TQoL_Indexes!#REF!,0)+$A404,MATCH(E$3,TQoL_Indexes!$B$8:$AK$8,0)),"")</f>
        <v/>
      </c>
      <c r="F404" s="89" t="str">
        <f>IFERROR(INDEX(TQoL_Indexes!$B$9:$AK$88,MATCH($A$3,TQoL_Indexes!#REF!,0)+$A404,MATCH(F$3,TQoL_Indexes!$B$8:$AK$8,0)),"")</f>
        <v/>
      </c>
      <c r="G404" s="89" t="str">
        <f>IFERROR(INDEX(TQoL_Indexes!$B$9:$AK$88,MATCH($A$3,TQoL_Indexes!#REF!,0)+$A404,MATCH(G$3,TQoL_Indexes!$B$8:$AK$8,0)),"")</f>
        <v/>
      </c>
      <c r="H404" s="89" t="str">
        <f>IFERROR(INDEX(TQoL_Indexes!$B$9:$AK$88,MATCH($A$3,TQoL_Indexes!#REF!,0)+$A404,MATCH(H$3,TQoL_Indexes!$B$8:$AK$8,0)),"")</f>
        <v/>
      </c>
      <c r="I404" s="89" t="str">
        <f>IFERROR(INDEX(TQoL_Indexes!$B$9:$AK$88,MATCH($A$3,TQoL_Indexes!#REF!,0)+$A404,MATCH(I$3,TQoL_Indexes!$B$8:$AK$8,0)),"")</f>
        <v/>
      </c>
      <c r="J404" s="89" t="str">
        <f>IFERROR(INDEX(TQoL_Indexes!$B$9:$AK$88,MATCH($A$3,TQoL_Indexes!#REF!,0)+$A404,MATCH(J$3,TQoL_Indexes!$B$8:$AK$8,0)),"")</f>
        <v/>
      </c>
      <c r="K404" s="89" t="str">
        <f>IFERROR(INDEX(TQoL_Indexes!$B$9:$AK$88,MATCH($A$3,TQoL_Indexes!#REF!,0)+$A404,MATCH(K$3,TQoL_Indexes!$B$8:$AK$8,0)),"")</f>
        <v/>
      </c>
      <c r="L404" s="89" t="str">
        <f>IFERROR(INDEX(TQoL_Indexes!$B$9:$AK$88,MATCH($A$3,TQoL_Indexes!#REF!,0)+$A404,MATCH(L$3,TQoL_Indexes!$B$8:$AK$8,0)),"")</f>
        <v/>
      </c>
      <c r="M404" s="89" t="str">
        <f>IFERROR(INDEX(TQoL_Indexes!$B$9:$AK$88,MATCH($A$3,TQoL_Indexes!#REF!,0)+$A404,MATCH(M$3,TQoL_Indexes!$B$8:$AK$8,0)),"")</f>
        <v/>
      </c>
      <c r="N404" s="89" t="str">
        <f>IFERROR(INDEX(TQoL_Indexes!$B$9:$AK$88,MATCH($A$3,TQoL_Indexes!#REF!,0)+$A404,MATCH(N$3,TQoL_Indexes!$B$8:$AK$8,0)),"")</f>
        <v/>
      </c>
      <c r="O404" s="89" t="str">
        <f>IFERROR(INDEX(TQoL_Indexes!$B$9:$AK$88,MATCH($A$3,TQoL_Indexes!#REF!,0)+$A404,MATCH(O$3,TQoL_Indexes!$B$8:$AK$8,0)),"")</f>
        <v/>
      </c>
      <c r="P404" s="89" t="str">
        <f>IFERROR(INDEX(TQoL_Indexes!$B$9:$AK$88,MATCH($A$3,TQoL_Indexes!#REF!,0)+$A404,MATCH(P$3,TQoL_Indexes!$B$8:$AK$8,0)),"")</f>
        <v/>
      </c>
      <c r="Q404" s="89" t="str">
        <f>IFERROR(INDEX(TQoL_Indexes!$B$9:$AK$88,MATCH($A$3,TQoL_Indexes!#REF!,0)+$A404,MATCH(Q$3,TQoL_Indexes!$B$8:$AK$8,0)),"")</f>
        <v/>
      </c>
      <c r="R404" s="89" t="str">
        <f>IFERROR(INDEX(TQoL_Indexes!$B$9:$AK$88,MATCH($A$3,TQoL_Indexes!#REF!,0)+$A404,MATCH(R$3,TQoL_Indexes!$B$8:$AK$8,0)),"")</f>
        <v/>
      </c>
      <c r="S404" s="89" t="str">
        <f>IFERROR(INDEX(TQoL_Indexes!$B$9:$AK$88,MATCH($A$3,TQoL_Indexes!#REF!,0)+$A404,MATCH(S$3,TQoL_Indexes!$B$8:$AK$8,0)),"")</f>
        <v/>
      </c>
      <c r="T404" s="89" t="str">
        <f>IFERROR(INDEX(TQoL_Indexes!$B$9:$AK$88,MATCH($A$3,TQoL_Indexes!#REF!,0)+$A404,MATCH(T$3,TQoL_Indexes!$B$8:$AK$8,0)),"")</f>
        <v/>
      </c>
      <c r="U404" s="89" t="str">
        <f>IFERROR(INDEX(TQoL_Indexes!$B$9:$AK$88,MATCH($A$3,TQoL_Indexes!#REF!,0)+$A404,MATCH(U$3,TQoL_Indexes!$B$8:$AK$8,0)),"")</f>
        <v/>
      </c>
      <c r="V404" s="89" t="str">
        <f>IFERROR(INDEX(TQoL_Indexes!$B$9:$AK$88,MATCH($A$3,TQoL_Indexes!#REF!,0)+$A404,MATCH(V$3,TQoL_Indexes!$B$8:$AK$8,0)),"")</f>
        <v/>
      </c>
      <c r="W404" s="89" t="str">
        <f>IFERROR(INDEX(TQoL_Indexes!$B$9:$AK$88,MATCH($A$3,TQoL_Indexes!#REF!,0)+$A404,MATCH(W$3,TQoL_Indexes!$B$8:$AK$8,0)),"")</f>
        <v/>
      </c>
      <c r="X404" s="89" t="str">
        <f>IFERROR(INDEX(TQoL_Indexes!$B$9:$AK$88,MATCH($A$3,TQoL_Indexes!#REF!,0)+$A404,MATCH(X$3,TQoL_Indexes!$B$8:$AK$8,0)),"")</f>
        <v/>
      </c>
      <c r="Y404" s="89" t="str">
        <f>IFERROR(INDEX(TQoL_Indexes!$B$9:$AK$88,MATCH($A$3,TQoL_Indexes!#REF!,0)+$A404,MATCH(Y$3,TQoL_Indexes!$B$8:$AK$8,0)),"")</f>
        <v/>
      </c>
      <c r="Z404" s="89" t="str">
        <f>IFERROR(INDEX(TQoL_Indexes!$B$9:$AK$88,MATCH($A$3,TQoL_Indexes!#REF!,0)+$A404,MATCH(Z$3,TQoL_Indexes!$B$8:$AK$8,0)),"")</f>
        <v/>
      </c>
      <c r="AA404" s="89" t="str">
        <f>IFERROR(INDEX(TQoL_Indexes!$B$9:$AK$88,MATCH($A$3,TQoL_Indexes!#REF!,0)+$A404,MATCH(AA$3,TQoL_Indexes!$B$8:$AK$8,0)),"")</f>
        <v/>
      </c>
      <c r="AB404" s="89" t="str">
        <f>IFERROR(INDEX(TQoL_Indexes!$B$9:$AK$88,MATCH($A$3,TQoL_Indexes!#REF!,0)+$A404,MATCH(AB$3,TQoL_Indexes!$B$8:$AK$8,0)),"")</f>
        <v/>
      </c>
      <c r="AC404" s="89" t="str">
        <f>IFERROR(INDEX(TQoL_Indexes!$B$9:$AK$88,MATCH($A$3,TQoL_Indexes!#REF!,0)+$A404,MATCH(AC$3,TQoL_Indexes!$B$8:$AK$8,0)),"")</f>
        <v/>
      </c>
      <c r="AD404" s="89" t="str">
        <f>IFERROR(INDEX(TQoL_Indexes!$B$9:$AK$88,MATCH($A$3,TQoL_Indexes!#REF!,0)+$A404,MATCH(AD$3,TQoL_Indexes!$B$8:$AK$8,0)),"")</f>
        <v/>
      </c>
      <c r="AE404" s="89" t="str">
        <f>IFERROR(INDEX(TQoL_Indexes!$B$9:$AK$88,MATCH($A$3,TQoL_Indexes!#REF!,0)+$A404,MATCH(AE$3,TQoL_Indexes!$B$8:$AK$8,0)),"")</f>
        <v/>
      </c>
      <c r="AF404" s="89" t="str">
        <f>IFERROR(INDEX(TQoL_Indexes!$B$9:$AK$88,MATCH($A$3,TQoL_Indexes!#REF!,0)+$A404,MATCH(AF$3,TQoL_Indexes!$B$8:$AK$8,0)),"")</f>
        <v/>
      </c>
      <c r="AG404" s="89" t="str">
        <f>IFERROR(INDEX(TQoL_Indexes!$B$9:$AK$88,MATCH($A$3,TQoL_Indexes!#REF!,0)+$A404,MATCH(AG$3,TQoL_Indexes!$B$8:$AK$8,0)),"")</f>
        <v/>
      </c>
      <c r="AH404" s="89" t="str">
        <f>IFERROR(INDEX(TQoL_Indexes!$B$9:$AK$88,MATCH($A$3,TQoL_Indexes!#REF!,0)+$A404,MATCH(AH$3,TQoL_Indexes!$B$8:$AK$8,0)),"")</f>
        <v/>
      </c>
      <c r="AI404" s="89" t="str">
        <f>IFERROR(INDEX(TQoL_Indexes!$B$9:$AK$88,MATCH($A$3,TQoL_Indexes!#REF!,0)+$A404,MATCH(AI$3,TQoL_Indexes!$B$8:$AK$8,0)),"")</f>
        <v/>
      </c>
      <c r="AJ404" s="89" t="str">
        <f>IFERROR(INDEX(TQoL_Indexes!$B$9:$AK$88,MATCH($A$3,TQoL_Indexes!#REF!,0)+$A404,MATCH(AJ$3,TQoL_Indexes!$B$8:$AK$8,0)),"")</f>
        <v/>
      </c>
      <c r="AK404" s="89" t="str">
        <f>IFERROR(INDEX(TQoL_Indexes!$B$9:$AK$88,MATCH($A$3,TQoL_Indexes!#REF!,0)+$A404,MATCH(AK$3,TQoL_Indexes!$B$8:$AK$8,0)),"")</f>
        <v/>
      </c>
      <c r="AL404" s="89" t="str">
        <f>IFERROR(INDEX(TQoL_Indexes!$B$9:$AK$88,MATCH($A$3,TQoL_Indexes!#REF!,0)+$A404,MATCH(AL$3,TQoL_Indexes!$B$8:$AK$8,0)),"")</f>
        <v/>
      </c>
      <c r="AM404" s="90" t="str">
        <f>IFERROR(INDEX(TQoL_Indexes!$B$9:$AK$88,MATCH($A$3,TQoL_Indexes!#REF!,0)+$A404,MATCH(AM$3,TQoL_Indexes!$B$8:$AK$8,0)),"")</f>
        <v/>
      </c>
    </row>
    <row r="408" spans="1:39" ht="18.75">
      <c r="A408" s="113" t="str">
        <f>"TQoL Ranking of "&amp;'ESPON Dashboard'!D68&amp;" regions"</f>
        <v>TQoL Ranking of 15 regions</v>
      </c>
      <c r="B408" s="113"/>
      <c r="C408" s="113"/>
      <c r="D408" s="113"/>
    </row>
    <row r="409" spans="1:39" ht="8.25" customHeight="1" thickBot="1"/>
    <row r="410" spans="1:39" ht="15.75" thickBot="1">
      <c r="A410" s="40" t="str">
        <f>LEFT(INDEX(TQoL_Indexes!$B$9:$B$88,'ESPON Dashboard'!$C$68,1),2)</f>
        <v>15</v>
      </c>
      <c r="B410" s="115" t="str">
        <f t="shared" ref="B410:D429" si="0">B3</f>
        <v>NUTS0</v>
      </c>
      <c r="C410" s="115" t="str">
        <f t="shared" si="0"/>
        <v>NUTS2</v>
      </c>
      <c r="D410" s="115" t="str">
        <f t="shared" si="0"/>
        <v>NUTS3</v>
      </c>
      <c r="E410" s="41" t="s">
        <v>5</v>
      </c>
      <c r="F410" s="41" t="s">
        <v>6</v>
      </c>
      <c r="G410" s="42" t="s">
        <v>7</v>
      </c>
      <c r="H410" s="41" t="s">
        <v>8</v>
      </c>
      <c r="I410" s="41" t="s">
        <v>9</v>
      </c>
      <c r="J410" s="41" t="s">
        <v>10</v>
      </c>
      <c r="K410" s="41" t="s">
        <v>11</v>
      </c>
      <c r="L410" s="41" t="s">
        <v>12</v>
      </c>
      <c r="M410" s="42" t="s">
        <v>13</v>
      </c>
      <c r="N410" s="43" t="s">
        <v>14</v>
      </c>
      <c r="O410" s="42" t="s">
        <v>15</v>
      </c>
      <c r="P410" s="44" t="s">
        <v>16</v>
      </c>
      <c r="Q410" s="45" t="s">
        <v>17</v>
      </c>
      <c r="R410" s="44" t="s">
        <v>18</v>
      </c>
      <c r="S410" s="45" t="s">
        <v>19</v>
      </c>
      <c r="T410" s="44">
        <v>31</v>
      </c>
      <c r="U410" s="45" t="s">
        <v>20</v>
      </c>
      <c r="V410" s="46" t="s">
        <v>21</v>
      </c>
      <c r="W410" s="47" t="s">
        <v>22</v>
      </c>
      <c r="X410" s="46" t="s">
        <v>23</v>
      </c>
      <c r="Y410" s="47" t="s">
        <v>24</v>
      </c>
      <c r="Z410" s="47" t="s">
        <v>25</v>
      </c>
      <c r="AA410" s="48" t="s">
        <v>26</v>
      </c>
      <c r="AB410" s="49" t="s">
        <v>27</v>
      </c>
      <c r="AC410" s="49" t="s">
        <v>28</v>
      </c>
      <c r="AD410" s="50" t="s">
        <v>29</v>
      </c>
      <c r="AE410" s="51" t="s">
        <v>30</v>
      </c>
      <c r="AF410" s="51" t="s">
        <v>31</v>
      </c>
      <c r="AG410" s="52" t="s">
        <v>32</v>
      </c>
      <c r="AH410" s="53" t="s">
        <v>33</v>
      </c>
      <c r="AI410" s="53" t="s">
        <v>34</v>
      </c>
      <c r="AJ410" s="54" t="s">
        <v>35</v>
      </c>
      <c r="AK410" s="55" t="s">
        <v>36</v>
      </c>
      <c r="AL410" s="56" t="s">
        <v>37</v>
      </c>
      <c r="AM410" s="57" t="s">
        <v>38</v>
      </c>
    </row>
    <row r="411" spans="1:39">
      <c r="A411" s="58">
        <v>0</v>
      </c>
      <c r="B411" s="116" t="str">
        <f t="shared" si="0"/>
        <v/>
      </c>
      <c r="C411" s="116" t="str">
        <f t="shared" si="0"/>
        <v/>
      </c>
      <c r="D411" s="116" t="str">
        <f t="shared" si="0"/>
        <v/>
      </c>
      <c r="E411" s="91" t="str">
        <f>IFERROR(_xlfn.RANK.EQ(Aux_Country!E4,E$3:E$404,0),"-")</f>
        <v>-</v>
      </c>
      <c r="F411" s="91" t="str">
        <f t="shared" ref="F411:AM411" si="1">IFERROR(_xlfn.RANK.EQ(F4,F$3:F$404,0),"-")</f>
        <v>-</v>
      </c>
      <c r="G411" s="91" t="str">
        <f t="shared" si="1"/>
        <v>-</v>
      </c>
      <c r="H411" s="91" t="str">
        <f t="shared" si="1"/>
        <v>-</v>
      </c>
      <c r="I411" s="91" t="str">
        <f t="shared" si="1"/>
        <v>-</v>
      </c>
      <c r="J411" s="91" t="str">
        <f t="shared" si="1"/>
        <v>-</v>
      </c>
      <c r="K411" s="91" t="str">
        <f t="shared" si="1"/>
        <v>-</v>
      </c>
      <c r="L411" s="91" t="str">
        <f t="shared" si="1"/>
        <v>-</v>
      </c>
      <c r="M411" s="91" t="str">
        <f t="shared" si="1"/>
        <v>-</v>
      </c>
      <c r="N411" s="91" t="str">
        <f t="shared" si="1"/>
        <v>-</v>
      </c>
      <c r="O411" s="91" t="str">
        <f t="shared" si="1"/>
        <v>-</v>
      </c>
      <c r="P411" s="91" t="str">
        <f t="shared" si="1"/>
        <v>-</v>
      </c>
      <c r="Q411" s="91" t="str">
        <f t="shared" si="1"/>
        <v>-</v>
      </c>
      <c r="R411" s="91" t="str">
        <f t="shared" si="1"/>
        <v>-</v>
      </c>
      <c r="S411" s="91" t="str">
        <f t="shared" si="1"/>
        <v>-</v>
      </c>
      <c r="T411" s="91" t="str">
        <f t="shared" si="1"/>
        <v>-</v>
      </c>
      <c r="U411" s="91" t="str">
        <f t="shared" si="1"/>
        <v>-</v>
      </c>
      <c r="V411" s="91" t="str">
        <f t="shared" si="1"/>
        <v>-</v>
      </c>
      <c r="W411" s="91" t="str">
        <f t="shared" si="1"/>
        <v>-</v>
      </c>
      <c r="X411" s="91" t="str">
        <f t="shared" si="1"/>
        <v>-</v>
      </c>
      <c r="Y411" s="91" t="str">
        <f t="shared" si="1"/>
        <v>-</v>
      </c>
      <c r="Z411" s="91" t="str">
        <f t="shared" si="1"/>
        <v>-</v>
      </c>
      <c r="AA411" s="91" t="str">
        <f t="shared" si="1"/>
        <v>-</v>
      </c>
      <c r="AB411" s="91" t="str">
        <f t="shared" si="1"/>
        <v>-</v>
      </c>
      <c r="AC411" s="91" t="str">
        <f t="shared" si="1"/>
        <v>-</v>
      </c>
      <c r="AD411" s="91" t="str">
        <f t="shared" si="1"/>
        <v>-</v>
      </c>
      <c r="AE411" s="91" t="str">
        <f t="shared" si="1"/>
        <v>-</v>
      </c>
      <c r="AF411" s="91" t="str">
        <f t="shared" si="1"/>
        <v>-</v>
      </c>
      <c r="AG411" s="91" t="str">
        <f t="shared" si="1"/>
        <v>-</v>
      </c>
      <c r="AH411" s="91" t="str">
        <f t="shared" si="1"/>
        <v>-</v>
      </c>
      <c r="AI411" s="91" t="str">
        <f t="shared" si="1"/>
        <v>-</v>
      </c>
      <c r="AJ411" s="91" t="str">
        <f t="shared" si="1"/>
        <v>-</v>
      </c>
      <c r="AK411" s="91" t="str">
        <f t="shared" si="1"/>
        <v>-</v>
      </c>
      <c r="AL411" s="91" t="str">
        <f t="shared" si="1"/>
        <v>-</v>
      </c>
      <c r="AM411" s="92" t="str">
        <f t="shared" si="1"/>
        <v>-</v>
      </c>
    </row>
    <row r="412" spans="1:39">
      <c r="A412" s="58" t="str">
        <f>IFERROR(IF(A411+1&lt;COUNTIF(TQoL_Indexes!#REF!,Aux_Country!$A$3),A411+1,""),"")</f>
        <v/>
      </c>
      <c r="B412" s="116" t="str">
        <f t="shared" si="0"/>
        <v/>
      </c>
      <c r="C412" s="116" t="str">
        <f t="shared" si="0"/>
        <v/>
      </c>
      <c r="D412" s="116" t="str">
        <f t="shared" si="0"/>
        <v/>
      </c>
      <c r="E412" s="91" t="str">
        <f t="shared" ref="E412:E475" si="2">IFERROR(_xlfn.RANK.EQ(E5,E$3:E$404,0),"-")</f>
        <v>-</v>
      </c>
      <c r="F412" s="91" t="str">
        <f t="shared" ref="F412:AM412" si="3">IFERROR(_xlfn.RANK.EQ(F5,F$3:F$404,0),"-")</f>
        <v>-</v>
      </c>
      <c r="G412" s="91" t="str">
        <f t="shared" si="3"/>
        <v>-</v>
      </c>
      <c r="H412" s="91" t="str">
        <f t="shared" si="3"/>
        <v>-</v>
      </c>
      <c r="I412" s="91" t="str">
        <f t="shared" si="3"/>
        <v>-</v>
      </c>
      <c r="J412" s="91" t="str">
        <f t="shared" si="3"/>
        <v>-</v>
      </c>
      <c r="K412" s="91" t="str">
        <f t="shared" si="3"/>
        <v>-</v>
      </c>
      <c r="L412" s="91" t="str">
        <f t="shared" si="3"/>
        <v>-</v>
      </c>
      <c r="M412" s="91" t="str">
        <f t="shared" si="3"/>
        <v>-</v>
      </c>
      <c r="N412" s="91" t="str">
        <f t="shared" si="3"/>
        <v>-</v>
      </c>
      <c r="O412" s="91" t="str">
        <f t="shared" si="3"/>
        <v>-</v>
      </c>
      <c r="P412" s="91" t="str">
        <f t="shared" si="3"/>
        <v>-</v>
      </c>
      <c r="Q412" s="91" t="str">
        <f t="shared" si="3"/>
        <v>-</v>
      </c>
      <c r="R412" s="91" t="str">
        <f t="shared" si="3"/>
        <v>-</v>
      </c>
      <c r="S412" s="91" t="str">
        <f t="shared" si="3"/>
        <v>-</v>
      </c>
      <c r="T412" s="91" t="str">
        <f t="shared" si="3"/>
        <v>-</v>
      </c>
      <c r="U412" s="91" t="str">
        <f t="shared" si="3"/>
        <v>-</v>
      </c>
      <c r="V412" s="91" t="str">
        <f t="shared" si="3"/>
        <v>-</v>
      </c>
      <c r="W412" s="91" t="str">
        <f t="shared" si="3"/>
        <v>-</v>
      </c>
      <c r="X412" s="91" t="str">
        <f t="shared" si="3"/>
        <v>-</v>
      </c>
      <c r="Y412" s="91" t="str">
        <f t="shared" si="3"/>
        <v>-</v>
      </c>
      <c r="Z412" s="91" t="str">
        <f t="shared" si="3"/>
        <v>-</v>
      </c>
      <c r="AA412" s="91" t="str">
        <f t="shared" si="3"/>
        <v>-</v>
      </c>
      <c r="AB412" s="91" t="str">
        <f t="shared" si="3"/>
        <v>-</v>
      </c>
      <c r="AC412" s="91" t="str">
        <f t="shared" si="3"/>
        <v>-</v>
      </c>
      <c r="AD412" s="91" t="str">
        <f t="shared" si="3"/>
        <v>-</v>
      </c>
      <c r="AE412" s="91" t="str">
        <f t="shared" si="3"/>
        <v>-</v>
      </c>
      <c r="AF412" s="91" t="str">
        <f t="shared" si="3"/>
        <v>-</v>
      </c>
      <c r="AG412" s="91" t="str">
        <f t="shared" si="3"/>
        <v>-</v>
      </c>
      <c r="AH412" s="91" t="str">
        <f t="shared" si="3"/>
        <v>-</v>
      </c>
      <c r="AI412" s="91" t="str">
        <f t="shared" si="3"/>
        <v>-</v>
      </c>
      <c r="AJ412" s="91" t="str">
        <f t="shared" si="3"/>
        <v>-</v>
      </c>
      <c r="AK412" s="91" t="str">
        <f t="shared" si="3"/>
        <v>-</v>
      </c>
      <c r="AL412" s="91" t="str">
        <f t="shared" si="3"/>
        <v>-</v>
      </c>
      <c r="AM412" s="92" t="str">
        <f t="shared" si="3"/>
        <v>-</v>
      </c>
    </row>
    <row r="413" spans="1:39">
      <c r="A413" s="58" t="str">
        <f>IFERROR(IF(A412+1&lt;COUNTIF(TQoL_Indexes!#REF!,Aux_Country!$A$3),A412+1,""),"")</f>
        <v/>
      </c>
      <c r="B413" s="116" t="str">
        <f t="shared" si="0"/>
        <v/>
      </c>
      <c r="C413" s="116" t="str">
        <f t="shared" si="0"/>
        <v/>
      </c>
      <c r="D413" s="116" t="str">
        <f t="shared" si="0"/>
        <v/>
      </c>
      <c r="E413" s="91" t="str">
        <f t="shared" si="2"/>
        <v>-</v>
      </c>
      <c r="F413" s="91" t="str">
        <f t="shared" ref="F413:AM413" si="4">IFERROR(_xlfn.RANK.EQ(F6,F$3:F$404,0),"-")</f>
        <v>-</v>
      </c>
      <c r="G413" s="91" t="str">
        <f t="shared" si="4"/>
        <v>-</v>
      </c>
      <c r="H413" s="91" t="str">
        <f t="shared" si="4"/>
        <v>-</v>
      </c>
      <c r="I413" s="91" t="str">
        <f t="shared" si="4"/>
        <v>-</v>
      </c>
      <c r="J413" s="91" t="str">
        <f t="shared" si="4"/>
        <v>-</v>
      </c>
      <c r="K413" s="91" t="str">
        <f t="shared" si="4"/>
        <v>-</v>
      </c>
      <c r="L413" s="91" t="str">
        <f t="shared" si="4"/>
        <v>-</v>
      </c>
      <c r="M413" s="91" t="str">
        <f t="shared" si="4"/>
        <v>-</v>
      </c>
      <c r="N413" s="91" t="str">
        <f t="shared" si="4"/>
        <v>-</v>
      </c>
      <c r="O413" s="91" t="str">
        <f t="shared" si="4"/>
        <v>-</v>
      </c>
      <c r="P413" s="91" t="str">
        <f t="shared" si="4"/>
        <v>-</v>
      </c>
      <c r="Q413" s="91" t="str">
        <f t="shared" si="4"/>
        <v>-</v>
      </c>
      <c r="R413" s="91" t="str">
        <f t="shared" si="4"/>
        <v>-</v>
      </c>
      <c r="S413" s="91" t="str">
        <f t="shared" si="4"/>
        <v>-</v>
      </c>
      <c r="T413" s="91" t="str">
        <f t="shared" si="4"/>
        <v>-</v>
      </c>
      <c r="U413" s="91" t="str">
        <f t="shared" si="4"/>
        <v>-</v>
      </c>
      <c r="V413" s="91" t="str">
        <f t="shared" si="4"/>
        <v>-</v>
      </c>
      <c r="W413" s="91" t="str">
        <f t="shared" si="4"/>
        <v>-</v>
      </c>
      <c r="X413" s="91" t="str">
        <f t="shared" si="4"/>
        <v>-</v>
      </c>
      <c r="Y413" s="91" t="str">
        <f t="shared" si="4"/>
        <v>-</v>
      </c>
      <c r="Z413" s="91" t="str">
        <f t="shared" si="4"/>
        <v>-</v>
      </c>
      <c r="AA413" s="91" t="str">
        <f t="shared" si="4"/>
        <v>-</v>
      </c>
      <c r="AB413" s="91" t="str">
        <f t="shared" si="4"/>
        <v>-</v>
      </c>
      <c r="AC413" s="91" t="str">
        <f t="shared" si="4"/>
        <v>-</v>
      </c>
      <c r="AD413" s="91" t="str">
        <f t="shared" si="4"/>
        <v>-</v>
      </c>
      <c r="AE413" s="91" t="str">
        <f t="shared" si="4"/>
        <v>-</v>
      </c>
      <c r="AF413" s="91" t="str">
        <f t="shared" si="4"/>
        <v>-</v>
      </c>
      <c r="AG413" s="91" t="str">
        <f t="shared" si="4"/>
        <v>-</v>
      </c>
      <c r="AH413" s="91" t="str">
        <f t="shared" si="4"/>
        <v>-</v>
      </c>
      <c r="AI413" s="91" t="str">
        <f t="shared" si="4"/>
        <v>-</v>
      </c>
      <c r="AJ413" s="91" t="str">
        <f t="shared" si="4"/>
        <v>-</v>
      </c>
      <c r="AK413" s="91" t="str">
        <f t="shared" si="4"/>
        <v>-</v>
      </c>
      <c r="AL413" s="91" t="str">
        <f t="shared" si="4"/>
        <v>-</v>
      </c>
      <c r="AM413" s="92" t="str">
        <f t="shared" si="4"/>
        <v>-</v>
      </c>
    </row>
    <row r="414" spans="1:39">
      <c r="A414" s="58" t="str">
        <f>IFERROR(IF(A413+1&lt;COUNTIF(TQoL_Indexes!#REF!,Aux_Country!$A$3),A413+1,""),"")</f>
        <v/>
      </c>
      <c r="B414" s="116" t="str">
        <f t="shared" si="0"/>
        <v/>
      </c>
      <c r="C414" s="116" t="str">
        <f t="shared" si="0"/>
        <v/>
      </c>
      <c r="D414" s="116" t="str">
        <f t="shared" si="0"/>
        <v/>
      </c>
      <c r="E414" s="91" t="str">
        <f t="shared" si="2"/>
        <v>-</v>
      </c>
      <c r="F414" s="91" t="str">
        <f t="shared" ref="F414:AM414" si="5">IFERROR(_xlfn.RANK.EQ(F7,F$3:F$404,0),"-")</f>
        <v>-</v>
      </c>
      <c r="G414" s="91" t="str">
        <f t="shared" si="5"/>
        <v>-</v>
      </c>
      <c r="H414" s="91" t="str">
        <f t="shared" si="5"/>
        <v>-</v>
      </c>
      <c r="I414" s="91" t="str">
        <f t="shared" si="5"/>
        <v>-</v>
      </c>
      <c r="J414" s="91" t="str">
        <f t="shared" si="5"/>
        <v>-</v>
      </c>
      <c r="K414" s="91" t="str">
        <f t="shared" si="5"/>
        <v>-</v>
      </c>
      <c r="L414" s="91" t="str">
        <f t="shared" si="5"/>
        <v>-</v>
      </c>
      <c r="M414" s="91" t="str">
        <f t="shared" si="5"/>
        <v>-</v>
      </c>
      <c r="N414" s="91" t="str">
        <f t="shared" si="5"/>
        <v>-</v>
      </c>
      <c r="O414" s="91" t="str">
        <f t="shared" si="5"/>
        <v>-</v>
      </c>
      <c r="P414" s="91" t="str">
        <f t="shared" si="5"/>
        <v>-</v>
      </c>
      <c r="Q414" s="91" t="str">
        <f t="shared" si="5"/>
        <v>-</v>
      </c>
      <c r="R414" s="91" t="str">
        <f t="shared" si="5"/>
        <v>-</v>
      </c>
      <c r="S414" s="91" t="str">
        <f t="shared" si="5"/>
        <v>-</v>
      </c>
      <c r="T414" s="91" t="str">
        <f t="shared" si="5"/>
        <v>-</v>
      </c>
      <c r="U414" s="91" t="str">
        <f t="shared" si="5"/>
        <v>-</v>
      </c>
      <c r="V414" s="91" t="str">
        <f t="shared" si="5"/>
        <v>-</v>
      </c>
      <c r="W414" s="91" t="str">
        <f t="shared" si="5"/>
        <v>-</v>
      </c>
      <c r="X414" s="91" t="str">
        <f t="shared" si="5"/>
        <v>-</v>
      </c>
      <c r="Y414" s="91" t="str">
        <f t="shared" si="5"/>
        <v>-</v>
      </c>
      <c r="Z414" s="91" t="str">
        <f t="shared" si="5"/>
        <v>-</v>
      </c>
      <c r="AA414" s="91" t="str">
        <f t="shared" si="5"/>
        <v>-</v>
      </c>
      <c r="AB414" s="91" t="str">
        <f t="shared" si="5"/>
        <v>-</v>
      </c>
      <c r="AC414" s="91" t="str">
        <f t="shared" si="5"/>
        <v>-</v>
      </c>
      <c r="AD414" s="91" t="str">
        <f t="shared" si="5"/>
        <v>-</v>
      </c>
      <c r="AE414" s="91" t="str">
        <f t="shared" si="5"/>
        <v>-</v>
      </c>
      <c r="AF414" s="91" t="str">
        <f t="shared" si="5"/>
        <v>-</v>
      </c>
      <c r="AG414" s="91" t="str">
        <f t="shared" si="5"/>
        <v>-</v>
      </c>
      <c r="AH414" s="91" t="str">
        <f t="shared" si="5"/>
        <v>-</v>
      </c>
      <c r="AI414" s="91" t="str">
        <f t="shared" si="5"/>
        <v>-</v>
      </c>
      <c r="AJ414" s="91" t="str">
        <f t="shared" si="5"/>
        <v>-</v>
      </c>
      <c r="AK414" s="91" t="str">
        <f t="shared" si="5"/>
        <v>-</v>
      </c>
      <c r="AL414" s="91" t="str">
        <f t="shared" si="5"/>
        <v>-</v>
      </c>
      <c r="AM414" s="92" t="str">
        <f t="shared" si="5"/>
        <v>-</v>
      </c>
    </row>
    <row r="415" spans="1:39">
      <c r="A415" s="58" t="str">
        <f>IFERROR(IF(A414+1&lt;COUNTIF(TQoL_Indexes!#REF!,Aux_Country!$A$3),A414+1,""),"")</f>
        <v/>
      </c>
      <c r="B415" s="116" t="str">
        <f t="shared" si="0"/>
        <v/>
      </c>
      <c r="C415" s="116" t="str">
        <f t="shared" si="0"/>
        <v/>
      </c>
      <c r="D415" s="116" t="str">
        <f t="shared" si="0"/>
        <v/>
      </c>
      <c r="E415" s="91" t="str">
        <f t="shared" si="2"/>
        <v>-</v>
      </c>
      <c r="F415" s="91" t="str">
        <f t="shared" ref="F415:AM415" si="6">IFERROR(_xlfn.RANK.EQ(F8,F$3:F$404,0),"-")</f>
        <v>-</v>
      </c>
      <c r="G415" s="91" t="str">
        <f t="shared" si="6"/>
        <v>-</v>
      </c>
      <c r="H415" s="91" t="str">
        <f t="shared" si="6"/>
        <v>-</v>
      </c>
      <c r="I415" s="91" t="str">
        <f t="shared" si="6"/>
        <v>-</v>
      </c>
      <c r="J415" s="91" t="str">
        <f t="shared" si="6"/>
        <v>-</v>
      </c>
      <c r="K415" s="91" t="str">
        <f t="shared" si="6"/>
        <v>-</v>
      </c>
      <c r="L415" s="91" t="str">
        <f t="shared" si="6"/>
        <v>-</v>
      </c>
      <c r="M415" s="91" t="str">
        <f t="shared" si="6"/>
        <v>-</v>
      </c>
      <c r="N415" s="91" t="str">
        <f t="shared" si="6"/>
        <v>-</v>
      </c>
      <c r="O415" s="91" t="str">
        <f t="shared" si="6"/>
        <v>-</v>
      </c>
      <c r="P415" s="91" t="str">
        <f t="shared" si="6"/>
        <v>-</v>
      </c>
      <c r="Q415" s="91" t="str">
        <f t="shared" si="6"/>
        <v>-</v>
      </c>
      <c r="R415" s="91" t="str">
        <f t="shared" si="6"/>
        <v>-</v>
      </c>
      <c r="S415" s="91" t="str">
        <f t="shared" si="6"/>
        <v>-</v>
      </c>
      <c r="T415" s="91" t="str">
        <f t="shared" si="6"/>
        <v>-</v>
      </c>
      <c r="U415" s="91" t="str">
        <f t="shared" si="6"/>
        <v>-</v>
      </c>
      <c r="V415" s="91" t="str">
        <f t="shared" si="6"/>
        <v>-</v>
      </c>
      <c r="W415" s="91" t="str">
        <f t="shared" si="6"/>
        <v>-</v>
      </c>
      <c r="X415" s="91" t="str">
        <f t="shared" si="6"/>
        <v>-</v>
      </c>
      <c r="Y415" s="91" t="str">
        <f t="shared" si="6"/>
        <v>-</v>
      </c>
      <c r="Z415" s="91" t="str">
        <f t="shared" si="6"/>
        <v>-</v>
      </c>
      <c r="AA415" s="91" t="str">
        <f t="shared" si="6"/>
        <v>-</v>
      </c>
      <c r="AB415" s="91" t="str">
        <f t="shared" si="6"/>
        <v>-</v>
      </c>
      <c r="AC415" s="91" t="str">
        <f t="shared" si="6"/>
        <v>-</v>
      </c>
      <c r="AD415" s="91" t="str">
        <f t="shared" si="6"/>
        <v>-</v>
      </c>
      <c r="AE415" s="91" t="str">
        <f t="shared" si="6"/>
        <v>-</v>
      </c>
      <c r="AF415" s="91" t="str">
        <f t="shared" si="6"/>
        <v>-</v>
      </c>
      <c r="AG415" s="91" t="str">
        <f t="shared" si="6"/>
        <v>-</v>
      </c>
      <c r="AH415" s="91" t="str">
        <f t="shared" si="6"/>
        <v>-</v>
      </c>
      <c r="AI415" s="91" t="str">
        <f t="shared" si="6"/>
        <v>-</v>
      </c>
      <c r="AJ415" s="91" t="str">
        <f t="shared" si="6"/>
        <v>-</v>
      </c>
      <c r="AK415" s="91" t="str">
        <f t="shared" si="6"/>
        <v>-</v>
      </c>
      <c r="AL415" s="91" t="str">
        <f t="shared" si="6"/>
        <v>-</v>
      </c>
      <c r="AM415" s="92" t="str">
        <f t="shared" si="6"/>
        <v>-</v>
      </c>
    </row>
    <row r="416" spans="1:39">
      <c r="A416" s="58" t="str">
        <f>IFERROR(IF(A415+1&lt;COUNTIF(TQoL_Indexes!#REF!,Aux_Country!$A$3),A415+1,""),"")</f>
        <v/>
      </c>
      <c r="B416" s="116" t="str">
        <f t="shared" si="0"/>
        <v/>
      </c>
      <c r="C416" s="116" t="str">
        <f t="shared" si="0"/>
        <v/>
      </c>
      <c r="D416" s="116" t="str">
        <f t="shared" si="0"/>
        <v/>
      </c>
      <c r="E416" s="91" t="str">
        <f t="shared" si="2"/>
        <v>-</v>
      </c>
      <c r="F416" s="91" t="str">
        <f t="shared" ref="F416:AM416" si="7">IFERROR(_xlfn.RANK.EQ(F9,F$3:F$404,0),"-")</f>
        <v>-</v>
      </c>
      <c r="G416" s="91" t="str">
        <f t="shared" si="7"/>
        <v>-</v>
      </c>
      <c r="H416" s="91" t="str">
        <f t="shared" si="7"/>
        <v>-</v>
      </c>
      <c r="I416" s="91" t="str">
        <f t="shared" si="7"/>
        <v>-</v>
      </c>
      <c r="J416" s="91" t="str">
        <f t="shared" si="7"/>
        <v>-</v>
      </c>
      <c r="K416" s="91" t="str">
        <f t="shared" si="7"/>
        <v>-</v>
      </c>
      <c r="L416" s="91" t="str">
        <f t="shared" si="7"/>
        <v>-</v>
      </c>
      <c r="M416" s="91" t="str">
        <f t="shared" si="7"/>
        <v>-</v>
      </c>
      <c r="N416" s="91" t="str">
        <f t="shared" si="7"/>
        <v>-</v>
      </c>
      <c r="O416" s="91" t="str">
        <f t="shared" si="7"/>
        <v>-</v>
      </c>
      <c r="P416" s="91" t="str">
        <f t="shared" si="7"/>
        <v>-</v>
      </c>
      <c r="Q416" s="91" t="str">
        <f t="shared" si="7"/>
        <v>-</v>
      </c>
      <c r="R416" s="91" t="str">
        <f t="shared" si="7"/>
        <v>-</v>
      </c>
      <c r="S416" s="91" t="str">
        <f t="shared" si="7"/>
        <v>-</v>
      </c>
      <c r="T416" s="91" t="str">
        <f t="shared" si="7"/>
        <v>-</v>
      </c>
      <c r="U416" s="91" t="str">
        <f t="shared" si="7"/>
        <v>-</v>
      </c>
      <c r="V416" s="91" t="str">
        <f t="shared" si="7"/>
        <v>-</v>
      </c>
      <c r="W416" s="91" t="str">
        <f t="shared" si="7"/>
        <v>-</v>
      </c>
      <c r="X416" s="91" t="str">
        <f t="shared" si="7"/>
        <v>-</v>
      </c>
      <c r="Y416" s="91" t="str">
        <f t="shared" si="7"/>
        <v>-</v>
      </c>
      <c r="Z416" s="91" t="str">
        <f t="shared" si="7"/>
        <v>-</v>
      </c>
      <c r="AA416" s="91" t="str">
        <f t="shared" si="7"/>
        <v>-</v>
      </c>
      <c r="AB416" s="91" t="str">
        <f t="shared" si="7"/>
        <v>-</v>
      </c>
      <c r="AC416" s="91" t="str">
        <f t="shared" si="7"/>
        <v>-</v>
      </c>
      <c r="AD416" s="91" t="str">
        <f t="shared" si="7"/>
        <v>-</v>
      </c>
      <c r="AE416" s="91" t="str">
        <f t="shared" si="7"/>
        <v>-</v>
      </c>
      <c r="AF416" s="91" t="str">
        <f t="shared" si="7"/>
        <v>-</v>
      </c>
      <c r="AG416" s="91" t="str">
        <f t="shared" si="7"/>
        <v>-</v>
      </c>
      <c r="AH416" s="91" t="str">
        <f t="shared" si="7"/>
        <v>-</v>
      </c>
      <c r="AI416" s="91" t="str">
        <f t="shared" si="7"/>
        <v>-</v>
      </c>
      <c r="AJ416" s="91" t="str">
        <f t="shared" si="7"/>
        <v>-</v>
      </c>
      <c r="AK416" s="91" t="str">
        <f t="shared" si="7"/>
        <v>-</v>
      </c>
      <c r="AL416" s="91" t="str">
        <f t="shared" si="7"/>
        <v>-</v>
      </c>
      <c r="AM416" s="92" t="str">
        <f t="shared" si="7"/>
        <v>-</v>
      </c>
    </row>
    <row r="417" spans="1:39">
      <c r="A417" s="58" t="str">
        <f>IFERROR(IF(A416+1&lt;COUNTIF(TQoL_Indexes!#REF!,Aux_Country!$A$3),A416+1,""),"")</f>
        <v/>
      </c>
      <c r="B417" s="116" t="str">
        <f t="shared" si="0"/>
        <v/>
      </c>
      <c r="C417" s="116" t="str">
        <f t="shared" si="0"/>
        <v/>
      </c>
      <c r="D417" s="116" t="str">
        <f t="shared" si="0"/>
        <v/>
      </c>
      <c r="E417" s="91" t="str">
        <f t="shared" si="2"/>
        <v>-</v>
      </c>
      <c r="F417" s="91" t="str">
        <f t="shared" ref="F417:AM417" si="8">IFERROR(_xlfn.RANK.EQ(F10,F$3:F$404,0),"-")</f>
        <v>-</v>
      </c>
      <c r="G417" s="91" t="str">
        <f t="shared" si="8"/>
        <v>-</v>
      </c>
      <c r="H417" s="91" t="str">
        <f t="shared" si="8"/>
        <v>-</v>
      </c>
      <c r="I417" s="91" t="str">
        <f t="shared" si="8"/>
        <v>-</v>
      </c>
      <c r="J417" s="91" t="str">
        <f t="shared" si="8"/>
        <v>-</v>
      </c>
      <c r="K417" s="91" t="str">
        <f t="shared" si="8"/>
        <v>-</v>
      </c>
      <c r="L417" s="91" t="str">
        <f t="shared" si="8"/>
        <v>-</v>
      </c>
      <c r="M417" s="91" t="str">
        <f t="shared" si="8"/>
        <v>-</v>
      </c>
      <c r="N417" s="91" t="str">
        <f t="shared" si="8"/>
        <v>-</v>
      </c>
      <c r="O417" s="91" t="str">
        <f t="shared" si="8"/>
        <v>-</v>
      </c>
      <c r="P417" s="91" t="str">
        <f t="shared" si="8"/>
        <v>-</v>
      </c>
      <c r="Q417" s="91" t="str">
        <f t="shared" si="8"/>
        <v>-</v>
      </c>
      <c r="R417" s="91" t="str">
        <f t="shared" si="8"/>
        <v>-</v>
      </c>
      <c r="S417" s="91" t="str">
        <f t="shared" si="8"/>
        <v>-</v>
      </c>
      <c r="T417" s="91" t="str">
        <f t="shared" si="8"/>
        <v>-</v>
      </c>
      <c r="U417" s="91" t="str">
        <f t="shared" si="8"/>
        <v>-</v>
      </c>
      <c r="V417" s="91" t="str">
        <f t="shared" si="8"/>
        <v>-</v>
      </c>
      <c r="W417" s="91" t="str">
        <f t="shared" si="8"/>
        <v>-</v>
      </c>
      <c r="X417" s="91" t="str">
        <f t="shared" si="8"/>
        <v>-</v>
      </c>
      <c r="Y417" s="91" t="str">
        <f t="shared" si="8"/>
        <v>-</v>
      </c>
      <c r="Z417" s="91" t="str">
        <f t="shared" si="8"/>
        <v>-</v>
      </c>
      <c r="AA417" s="91" t="str">
        <f t="shared" si="8"/>
        <v>-</v>
      </c>
      <c r="AB417" s="91" t="str">
        <f t="shared" si="8"/>
        <v>-</v>
      </c>
      <c r="AC417" s="91" t="str">
        <f t="shared" si="8"/>
        <v>-</v>
      </c>
      <c r="AD417" s="91" t="str">
        <f t="shared" si="8"/>
        <v>-</v>
      </c>
      <c r="AE417" s="91" t="str">
        <f t="shared" si="8"/>
        <v>-</v>
      </c>
      <c r="AF417" s="91" t="str">
        <f t="shared" si="8"/>
        <v>-</v>
      </c>
      <c r="AG417" s="91" t="str">
        <f t="shared" si="8"/>
        <v>-</v>
      </c>
      <c r="AH417" s="91" t="str">
        <f t="shared" si="8"/>
        <v>-</v>
      </c>
      <c r="AI417" s="91" t="str">
        <f t="shared" si="8"/>
        <v>-</v>
      </c>
      <c r="AJ417" s="91" t="str">
        <f t="shared" si="8"/>
        <v>-</v>
      </c>
      <c r="AK417" s="91" t="str">
        <f t="shared" si="8"/>
        <v>-</v>
      </c>
      <c r="AL417" s="91" t="str">
        <f t="shared" si="8"/>
        <v>-</v>
      </c>
      <c r="AM417" s="92" t="str">
        <f t="shared" si="8"/>
        <v>-</v>
      </c>
    </row>
    <row r="418" spans="1:39">
      <c r="A418" s="58" t="str">
        <f>IFERROR(IF(A417+1&lt;COUNTIF(TQoL_Indexes!#REF!,Aux_Country!$A$3),A417+1,""),"")</f>
        <v/>
      </c>
      <c r="B418" s="116" t="str">
        <f t="shared" si="0"/>
        <v/>
      </c>
      <c r="C418" s="116" t="str">
        <f t="shared" si="0"/>
        <v/>
      </c>
      <c r="D418" s="116" t="str">
        <f t="shared" si="0"/>
        <v/>
      </c>
      <c r="E418" s="91" t="str">
        <f t="shared" si="2"/>
        <v>-</v>
      </c>
      <c r="F418" s="91" t="str">
        <f t="shared" ref="F418:AM418" si="9">IFERROR(_xlfn.RANK.EQ(F11,F$3:F$404,0),"-")</f>
        <v>-</v>
      </c>
      <c r="G418" s="91" t="str">
        <f t="shared" si="9"/>
        <v>-</v>
      </c>
      <c r="H418" s="91" t="str">
        <f t="shared" si="9"/>
        <v>-</v>
      </c>
      <c r="I418" s="91" t="str">
        <f t="shared" si="9"/>
        <v>-</v>
      </c>
      <c r="J418" s="91" t="str">
        <f t="shared" si="9"/>
        <v>-</v>
      </c>
      <c r="K418" s="91" t="str">
        <f t="shared" si="9"/>
        <v>-</v>
      </c>
      <c r="L418" s="91" t="str">
        <f t="shared" si="9"/>
        <v>-</v>
      </c>
      <c r="M418" s="91" t="str">
        <f t="shared" si="9"/>
        <v>-</v>
      </c>
      <c r="N418" s="91" t="str">
        <f t="shared" si="9"/>
        <v>-</v>
      </c>
      <c r="O418" s="91" t="str">
        <f t="shared" si="9"/>
        <v>-</v>
      </c>
      <c r="P418" s="91" t="str">
        <f t="shared" si="9"/>
        <v>-</v>
      </c>
      <c r="Q418" s="91" t="str">
        <f t="shared" si="9"/>
        <v>-</v>
      </c>
      <c r="R418" s="91" t="str">
        <f t="shared" si="9"/>
        <v>-</v>
      </c>
      <c r="S418" s="91" t="str">
        <f t="shared" si="9"/>
        <v>-</v>
      </c>
      <c r="T418" s="91" t="str">
        <f t="shared" si="9"/>
        <v>-</v>
      </c>
      <c r="U418" s="91" t="str">
        <f t="shared" si="9"/>
        <v>-</v>
      </c>
      <c r="V418" s="91" t="str">
        <f t="shared" si="9"/>
        <v>-</v>
      </c>
      <c r="W418" s="91" t="str">
        <f t="shared" si="9"/>
        <v>-</v>
      </c>
      <c r="X418" s="91" t="str">
        <f t="shared" si="9"/>
        <v>-</v>
      </c>
      <c r="Y418" s="91" t="str">
        <f t="shared" si="9"/>
        <v>-</v>
      </c>
      <c r="Z418" s="91" t="str">
        <f t="shared" si="9"/>
        <v>-</v>
      </c>
      <c r="AA418" s="91" t="str">
        <f t="shared" si="9"/>
        <v>-</v>
      </c>
      <c r="AB418" s="91" t="str">
        <f t="shared" si="9"/>
        <v>-</v>
      </c>
      <c r="AC418" s="91" t="str">
        <f t="shared" si="9"/>
        <v>-</v>
      </c>
      <c r="AD418" s="91" t="str">
        <f t="shared" si="9"/>
        <v>-</v>
      </c>
      <c r="AE418" s="91" t="str">
        <f t="shared" si="9"/>
        <v>-</v>
      </c>
      <c r="AF418" s="91" t="str">
        <f t="shared" si="9"/>
        <v>-</v>
      </c>
      <c r="AG418" s="91" t="str">
        <f t="shared" si="9"/>
        <v>-</v>
      </c>
      <c r="AH418" s="91" t="str">
        <f t="shared" si="9"/>
        <v>-</v>
      </c>
      <c r="AI418" s="91" t="str">
        <f t="shared" si="9"/>
        <v>-</v>
      </c>
      <c r="AJ418" s="91" t="str">
        <f t="shared" si="9"/>
        <v>-</v>
      </c>
      <c r="AK418" s="91" t="str">
        <f t="shared" si="9"/>
        <v>-</v>
      </c>
      <c r="AL418" s="91" t="str">
        <f t="shared" si="9"/>
        <v>-</v>
      </c>
      <c r="AM418" s="92" t="str">
        <f t="shared" si="9"/>
        <v>-</v>
      </c>
    </row>
    <row r="419" spans="1:39">
      <c r="A419" s="58" t="str">
        <f>IFERROR(IF(A418+1&lt;COUNTIF(TQoL_Indexes!#REF!,Aux_Country!$A$3),A418+1,""),"")</f>
        <v/>
      </c>
      <c r="B419" s="116" t="str">
        <f t="shared" si="0"/>
        <v/>
      </c>
      <c r="C419" s="116" t="str">
        <f t="shared" si="0"/>
        <v/>
      </c>
      <c r="D419" s="116" t="str">
        <f t="shared" si="0"/>
        <v/>
      </c>
      <c r="E419" s="91" t="str">
        <f t="shared" si="2"/>
        <v>-</v>
      </c>
      <c r="F419" s="91" t="str">
        <f t="shared" ref="F419:AM419" si="10">IFERROR(_xlfn.RANK.EQ(F12,F$3:F$404,0),"-")</f>
        <v>-</v>
      </c>
      <c r="G419" s="91" t="str">
        <f t="shared" si="10"/>
        <v>-</v>
      </c>
      <c r="H419" s="91" t="str">
        <f t="shared" si="10"/>
        <v>-</v>
      </c>
      <c r="I419" s="91" t="str">
        <f t="shared" si="10"/>
        <v>-</v>
      </c>
      <c r="J419" s="91" t="str">
        <f t="shared" si="10"/>
        <v>-</v>
      </c>
      <c r="K419" s="91" t="str">
        <f t="shared" si="10"/>
        <v>-</v>
      </c>
      <c r="L419" s="91" t="str">
        <f t="shared" si="10"/>
        <v>-</v>
      </c>
      <c r="M419" s="91" t="str">
        <f t="shared" si="10"/>
        <v>-</v>
      </c>
      <c r="N419" s="91" t="str">
        <f t="shared" si="10"/>
        <v>-</v>
      </c>
      <c r="O419" s="91" t="str">
        <f t="shared" si="10"/>
        <v>-</v>
      </c>
      <c r="P419" s="91" t="str">
        <f t="shared" si="10"/>
        <v>-</v>
      </c>
      <c r="Q419" s="91" t="str">
        <f t="shared" si="10"/>
        <v>-</v>
      </c>
      <c r="R419" s="91" t="str">
        <f t="shared" si="10"/>
        <v>-</v>
      </c>
      <c r="S419" s="91" t="str">
        <f t="shared" si="10"/>
        <v>-</v>
      </c>
      <c r="T419" s="91" t="str">
        <f t="shared" si="10"/>
        <v>-</v>
      </c>
      <c r="U419" s="91" t="str">
        <f t="shared" si="10"/>
        <v>-</v>
      </c>
      <c r="V419" s="91" t="str">
        <f t="shared" si="10"/>
        <v>-</v>
      </c>
      <c r="W419" s="91" t="str">
        <f t="shared" si="10"/>
        <v>-</v>
      </c>
      <c r="X419" s="91" t="str">
        <f t="shared" si="10"/>
        <v>-</v>
      </c>
      <c r="Y419" s="91" t="str">
        <f t="shared" si="10"/>
        <v>-</v>
      </c>
      <c r="Z419" s="91" t="str">
        <f t="shared" si="10"/>
        <v>-</v>
      </c>
      <c r="AA419" s="91" t="str">
        <f t="shared" si="10"/>
        <v>-</v>
      </c>
      <c r="AB419" s="91" t="str">
        <f t="shared" si="10"/>
        <v>-</v>
      </c>
      <c r="AC419" s="91" t="str">
        <f t="shared" si="10"/>
        <v>-</v>
      </c>
      <c r="AD419" s="91" t="str">
        <f t="shared" si="10"/>
        <v>-</v>
      </c>
      <c r="AE419" s="91" t="str">
        <f t="shared" si="10"/>
        <v>-</v>
      </c>
      <c r="AF419" s="91" t="str">
        <f t="shared" si="10"/>
        <v>-</v>
      </c>
      <c r="AG419" s="91" t="str">
        <f t="shared" si="10"/>
        <v>-</v>
      </c>
      <c r="AH419" s="91" t="str">
        <f t="shared" si="10"/>
        <v>-</v>
      </c>
      <c r="AI419" s="91" t="str">
        <f t="shared" si="10"/>
        <v>-</v>
      </c>
      <c r="AJ419" s="91" t="str">
        <f t="shared" si="10"/>
        <v>-</v>
      </c>
      <c r="AK419" s="91" t="str">
        <f t="shared" si="10"/>
        <v>-</v>
      </c>
      <c r="AL419" s="91" t="str">
        <f t="shared" si="10"/>
        <v>-</v>
      </c>
      <c r="AM419" s="92" t="str">
        <f t="shared" si="10"/>
        <v>-</v>
      </c>
    </row>
    <row r="420" spans="1:39">
      <c r="A420" s="58" t="str">
        <f>IFERROR(IF(A419+1&lt;COUNTIF(TQoL_Indexes!#REF!,Aux_Country!$A$3),A419+1,""),"")</f>
        <v/>
      </c>
      <c r="B420" s="116" t="str">
        <f t="shared" si="0"/>
        <v/>
      </c>
      <c r="C420" s="116" t="str">
        <f t="shared" si="0"/>
        <v/>
      </c>
      <c r="D420" s="116" t="str">
        <f t="shared" si="0"/>
        <v/>
      </c>
      <c r="E420" s="91" t="str">
        <f t="shared" si="2"/>
        <v>-</v>
      </c>
      <c r="F420" s="91" t="str">
        <f t="shared" ref="F420:AM420" si="11">IFERROR(_xlfn.RANK.EQ(F13,F$3:F$404,0),"-")</f>
        <v>-</v>
      </c>
      <c r="G420" s="91" t="str">
        <f t="shared" si="11"/>
        <v>-</v>
      </c>
      <c r="H420" s="91" t="str">
        <f t="shared" si="11"/>
        <v>-</v>
      </c>
      <c r="I420" s="91" t="str">
        <f t="shared" si="11"/>
        <v>-</v>
      </c>
      <c r="J420" s="91" t="str">
        <f t="shared" si="11"/>
        <v>-</v>
      </c>
      <c r="K420" s="91" t="str">
        <f t="shared" si="11"/>
        <v>-</v>
      </c>
      <c r="L420" s="91" t="str">
        <f t="shared" si="11"/>
        <v>-</v>
      </c>
      <c r="M420" s="91" t="str">
        <f t="shared" si="11"/>
        <v>-</v>
      </c>
      <c r="N420" s="91" t="str">
        <f t="shared" si="11"/>
        <v>-</v>
      </c>
      <c r="O420" s="91" t="str">
        <f t="shared" si="11"/>
        <v>-</v>
      </c>
      <c r="P420" s="91" t="str">
        <f t="shared" si="11"/>
        <v>-</v>
      </c>
      <c r="Q420" s="91" t="str">
        <f t="shared" si="11"/>
        <v>-</v>
      </c>
      <c r="R420" s="91" t="str">
        <f t="shared" si="11"/>
        <v>-</v>
      </c>
      <c r="S420" s="91" t="str">
        <f t="shared" si="11"/>
        <v>-</v>
      </c>
      <c r="T420" s="91" t="str">
        <f t="shared" si="11"/>
        <v>-</v>
      </c>
      <c r="U420" s="91" t="str">
        <f t="shared" si="11"/>
        <v>-</v>
      </c>
      <c r="V420" s="91" t="str">
        <f t="shared" si="11"/>
        <v>-</v>
      </c>
      <c r="W420" s="91" t="str">
        <f t="shared" si="11"/>
        <v>-</v>
      </c>
      <c r="X420" s="91" t="str">
        <f t="shared" si="11"/>
        <v>-</v>
      </c>
      <c r="Y420" s="91" t="str">
        <f t="shared" si="11"/>
        <v>-</v>
      </c>
      <c r="Z420" s="91" t="str">
        <f t="shared" si="11"/>
        <v>-</v>
      </c>
      <c r="AA420" s="91" t="str">
        <f t="shared" si="11"/>
        <v>-</v>
      </c>
      <c r="AB420" s="91" t="str">
        <f t="shared" si="11"/>
        <v>-</v>
      </c>
      <c r="AC420" s="91" t="str">
        <f t="shared" si="11"/>
        <v>-</v>
      </c>
      <c r="AD420" s="91" t="str">
        <f t="shared" si="11"/>
        <v>-</v>
      </c>
      <c r="AE420" s="91" t="str">
        <f t="shared" si="11"/>
        <v>-</v>
      </c>
      <c r="AF420" s="91" t="str">
        <f t="shared" si="11"/>
        <v>-</v>
      </c>
      <c r="AG420" s="91" t="str">
        <f t="shared" si="11"/>
        <v>-</v>
      </c>
      <c r="AH420" s="91" t="str">
        <f t="shared" si="11"/>
        <v>-</v>
      </c>
      <c r="AI420" s="91" t="str">
        <f t="shared" si="11"/>
        <v>-</v>
      </c>
      <c r="AJ420" s="91" t="str">
        <f t="shared" si="11"/>
        <v>-</v>
      </c>
      <c r="AK420" s="91" t="str">
        <f t="shared" si="11"/>
        <v>-</v>
      </c>
      <c r="AL420" s="91" t="str">
        <f t="shared" si="11"/>
        <v>-</v>
      </c>
      <c r="AM420" s="92" t="str">
        <f t="shared" si="11"/>
        <v>-</v>
      </c>
    </row>
    <row r="421" spans="1:39">
      <c r="A421" s="58" t="str">
        <f>IFERROR(IF(A420+1&lt;COUNTIF(TQoL_Indexes!#REF!,Aux_Country!$A$3),A420+1,""),"")</f>
        <v/>
      </c>
      <c r="B421" s="116" t="str">
        <f t="shared" si="0"/>
        <v/>
      </c>
      <c r="C421" s="116" t="str">
        <f t="shared" si="0"/>
        <v/>
      </c>
      <c r="D421" s="116" t="str">
        <f t="shared" si="0"/>
        <v/>
      </c>
      <c r="E421" s="91" t="str">
        <f t="shared" si="2"/>
        <v>-</v>
      </c>
      <c r="F421" s="91" t="str">
        <f t="shared" ref="F421:AM421" si="12">IFERROR(_xlfn.RANK.EQ(F14,F$3:F$404,0),"-")</f>
        <v>-</v>
      </c>
      <c r="G421" s="91" t="str">
        <f t="shared" si="12"/>
        <v>-</v>
      </c>
      <c r="H421" s="91" t="str">
        <f t="shared" si="12"/>
        <v>-</v>
      </c>
      <c r="I421" s="91" t="str">
        <f t="shared" si="12"/>
        <v>-</v>
      </c>
      <c r="J421" s="91" t="str">
        <f t="shared" si="12"/>
        <v>-</v>
      </c>
      <c r="K421" s="91" t="str">
        <f t="shared" si="12"/>
        <v>-</v>
      </c>
      <c r="L421" s="91" t="str">
        <f t="shared" si="12"/>
        <v>-</v>
      </c>
      <c r="M421" s="91" t="str">
        <f t="shared" si="12"/>
        <v>-</v>
      </c>
      <c r="N421" s="91" t="str">
        <f t="shared" si="12"/>
        <v>-</v>
      </c>
      <c r="O421" s="91" t="str">
        <f t="shared" si="12"/>
        <v>-</v>
      </c>
      <c r="P421" s="91" t="str">
        <f t="shared" si="12"/>
        <v>-</v>
      </c>
      <c r="Q421" s="91" t="str">
        <f t="shared" si="12"/>
        <v>-</v>
      </c>
      <c r="R421" s="91" t="str">
        <f t="shared" si="12"/>
        <v>-</v>
      </c>
      <c r="S421" s="91" t="str">
        <f t="shared" si="12"/>
        <v>-</v>
      </c>
      <c r="T421" s="91" t="str">
        <f t="shared" si="12"/>
        <v>-</v>
      </c>
      <c r="U421" s="91" t="str">
        <f t="shared" si="12"/>
        <v>-</v>
      </c>
      <c r="V421" s="91" t="str">
        <f t="shared" si="12"/>
        <v>-</v>
      </c>
      <c r="W421" s="91" t="str">
        <f t="shared" si="12"/>
        <v>-</v>
      </c>
      <c r="X421" s="91" t="str">
        <f t="shared" si="12"/>
        <v>-</v>
      </c>
      <c r="Y421" s="91" t="str">
        <f t="shared" si="12"/>
        <v>-</v>
      </c>
      <c r="Z421" s="91" t="str">
        <f t="shared" si="12"/>
        <v>-</v>
      </c>
      <c r="AA421" s="91" t="str">
        <f t="shared" si="12"/>
        <v>-</v>
      </c>
      <c r="AB421" s="91" t="str">
        <f t="shared" si="12"/>
        <v>-</v>
      </c>
      <c r="AC421" s="91" t="str">
        <f t="shared" si="12"/>
        <v>-</v>
      </c>
      <c r="AD421" s="91" t="str">
        <f t="shared" si="12"/>
        <v>-</v>
      </c>
      <c r="AE421" s="91" t="str">
        <f t="shared" si="12"/>
        <v>-</v>
      </c>
      <c r="AF421" s="91" t="str">
        <f t="shared" si="12"/>
        <v>-</v>
      </c>
      <c r="AG421" s="91" t="str">
        <f t="shared" si="12"/>
        <v>-</v>
      </c>
      <c r="AH421" s="91" t="str">
        <f t="shared" si="12"/>
        <v>-</v>
      </c>
      <c r="AI421" s="91" t="str">
        <f t="shared" si="12"/>
        <v>-</v>
      </c>
      <c r="AJ421" s="91" t="str">
        <f t="shared" si="12"/>
        <v>-</v>
      </c>
      <c r="AK421" s="91" t="str">
        <f t="shared" si="12"/>
        <v>-</v>
      </c>
      <c r="AL421" s="91" t="str">
        <f t="shared" si="12"/>
        <v>-</v>
      </c>
      <c r="AM421" s="92" t="str">
        <f t="shared" si="12"/>
        <v>-</v>
      </c>
    </row>
    <row r="422" spans="1:39">
      <c r="A422" s="58" t="str">
        <f>IFERROR(IF(A421+1&lt;COUNTIF(TQoL_Indexes!#REF!,Aux_Country!$A$3),A421+1,""),"")</f>
        <v/>
      </c>
      <c r="B422" s="116" t="str">
        <f t="shared" si="0"/>
        <v/>
      </c>
      <c r="C422" s="116" t="str">
        <f t="shared" si="0"/>
        <v/>
      </c>
      <c r="D422" s="116" t="str">
        <f t="shared" si="0"/>
        <v/>
      </c>
      <c r="E422" s="91" t="str">
        <f t="shared" si="2"/>
        <v>-</v>
      </c>
      <c r="F422" s="91" t="str">
        <f t="shared" ref="F422:AM422" si="13">IFERROR(_xlfn.RANK.EQ(F15,F$3:F$404,0),"-")</f>
        <v>-</v>
      </c>
      <c r="G422" s="91" t="str">
        <f t="shared" si="13"/>
        <v>-</v>
      </c>
      <c r="H422" s="91" t="str">
        <f t="shared" si="13"/>
        <v>-</v>
      </c>
      <c r="I422" s="91" t="str">
        <f t="shared" si="13"/>
        <v>-</v>
      </c>
      <c r="J422" s="91" t="str">
        <f t="shared" si="13"/>
        <v>-</v>
      </c>
      <c r="K422" s="91" t="str">
        <f t="shared" si="13"/>
        <v>-</v>
      </c>
      <c r="L422" s="91" t="str">
        <f t="shared" si="13"/>
        <v>-</v>
      </c>
      <c r="M422" s="91" t="str">
        <f t="shared" si="13"/>
        <v>-</v>
      </c>
      <c r="N422" s="91" t="str">
        <f t="shared" si="13"/>
        <v>-</v>
      </c>
      <c r="O422" s="91" t="str">
        <f t="shared" si="13"/>
        <v>-</v>
      </c>
      <c r="P422" s="91" t="str">
        <f t="shared" si="13"/>
        <v>-</v>
      </c>
      <c r="Q422" s="91" t="str">
        <f t="shared" si="13"/>
        <v>-</v>
      </c>
      <c r="R422" s="91" t="str">
        <f t="shared" si="13"/>
        <v>-</v>
      </c>
      <c r="S422" s="91" t="str">
        <f t="shared" si="13"/>
        <v>-</v>
      </c>
      <c r="T422" s="91" t="str">
        <f t="shared" si="13"/>
        <v>-</v>
      </c>
      <c r="U422" s="91" t="str">
        <f t="shared" si="13"/>
        <v>-</v>
      </c>
      <c r="V422" s="91" t="str">
        <f t="shared" si="13"/>
        <v>-</v>
      </c>
      <c r="W422" s="91" t="str">
        <f t="shared" si="13"/>
        <v>-</v>
      </c>
      <c r="X422" s="91" t="str">
        <f t="shared" si="13"/>
        <v>-</v>
      </c>
      <c r="Y422" s="91" t="str">
        <f t="shared" si="13"/>
        <v>-</v>
      </c>
      <c r="Z422" s="91" t="str">
        <f t="shared" si="13"/>
        <v>-</v>
      </c>
      <c r="AA422" s="91" t="str">
        <f t="shared" si="13"/>
        <v>-</v>
      </c>
      <c r="AB422" s="91" t="str">
        <f t="shared" si="13"/>
        <v>-</v>
      </c>
      <c r="AC422" s="91" t="str">
        <f t="shared" si="13"/>
        <v>-</v>
      </c>
      <c r="AD422" s="91" t="str">
        <f t="shared" si="13"/>
        <v>-</v>
      </c>
      <c r="AE422" s="91" t="str">
        <f t="shared" si="13"/>
        <v>-</v>
      </c>
      <c r="AF422" s="91" t="str">
        <f t="shared" si="13"/>
        <v>-</v>
      </c>
      <c r="AG422" s="91" t="str">
        <f t="shared" si="13"/>
        <v>-</v>
      </c>
      <c r="AH422" s="91" t="str">
        <f t="shared" si="13"/>
        <v>-</v>
      </c>
      <c r="AI422" s="91" t="str">
        <f t="shared" si="13"/>
        <v>-</v>
      </c>
      <c r="AJ422" s="91" t="str">
        <f t="shared" si="13"/>
        <v>-</v>
      </c>
      <c r="AK422" s="91" t="str">
        <f t="shared" si="13"/>
        <v>-</v>
      </c>
      <c r="AL422" s="91" t="str">
        <f t="shared" si="13"/>
        <v>-</v>
      </c>
      <c r="AM422" s="92" t="str">
        <f t="shared" si="13"/>
        <v>-</v>
      </c>
    </row>
    <row r="423" spans="1:39">
      <c r="A423" s="58" t="str">
        <f>IFERROR(IF(A422+1&lt;COUNTIF(TQoL_Indexes!#REF!,Aux_Country!$A$3),A422+1,""),"")</f>
        <v/>
      </c>
      <c r="B423" s="116" t="str">
        <f t="shared" si="0"/>
        <v/>
      </c>
      <c r="C423" s="116" t="str">
        <f t="shared" si="0"/>
        <v/>
      </c>
      <c r="D423" s="116" t="str">
        <f t="shared" si="0"/>
        <v/>
      </c>
      <c r="E423" s="91" t="str">
        <f t="shared" si="2"/>
        <v>-</v>
      </c>
      <c r="F423" s="91" t="str">
        <f t="shared" ref="F423:AM423" si="14">IFERROR(_xlfn.RANK.EQ(F16,F$3:F$404,0),"-")</f>
        <v>-</v>
      </c>
      <c r="G423" s="91" t="str">
        <f t="shared" si="14"/>
        <v>-</v>
      </c>
      <c r="H423" s="91" t="str">
        <f t="shared" si="14"/>
        <v>-</v>
      </c>
      <c r="I423" s="91" t="str">
        <f t="shared" si="14"/>
        <v>-</v>
      </c>
      <c r="J423" s="91" t="str">
        <f t="shared" si="14"/>
        <v>-</v>
      </c>
      <c r="K423" s="91" t="str">
        <f t="shared" si="14"/>
        <v>-</v>
      </c>
      <c r="L423" s="91" t="str">
        <f t="shared" si="14"/>
        <v>-</v>
      </c>
      <c r="M423" s="91" t="str">
        <f t="shared" si="14"/>
        <v>-</v>
      </c>
      <c r="N423" s="91" t="str">
        <f t="shared" si="14"/>
        <v>-</v>
      </c>
      <c r="O423" s="91" t="str">
        <f t="shared" si="14"/>
        <v>-</v>
      </c>
      <c r="P423" s="91" t="str">
        <f t="shared" si="14"/>
        <v>-</v>
      </c>
      <c r="Q423" s="91" t="str">
        <f t="shared" si="14"/>
        <v>-</v>
      </c>
      <c r="R423" s="91" t="str">
        <f t="shared" si="14"/>
        <v>-</v>
      </c>
      <c r="S423" s="91" t="str">
        <f t="shared" si="14"/>
        <v>-</v>
      </c>
      <c r="T423" s="91" t="str">
        <f t="shared" si="14"/>
        <v>-</v>
      </c>
      <c r="U423" s="91" t="str">
        <f t="shared" si="14"/>
        <v>-</v>
      </c>
      <c r="V423" s="91" t="str">
        <f t="shared" si="14"/>
        <v>-</v>
      </c>
      <c r="W423" s="91" t="str">
        <f t="shared" si="14"/>
        <v>-</v>
      </c>
      <c r="X423" s="91" t="str">
        <f t="shared" si="14"/>
        <v>-</v>
      </c>
      <c r="Y423" s="91" t="str">
        <f t="shared" si="14"/>
        <v>-</v>
      </c>
      <c r="Z423" s="91" t="str">
        <f t="shared" si="14"/>
        <v>-</v>
      </c>
      <c r="AA423" s="91" t="str">
        <f t="shared" si="14"/>
        <v>-</v>
      </c>
      <c r="AB423" s="91" t="str">
        <f t="shared" si="14"/>
        <v>-</v>
      </c>
      <c r="AC423" s="91" t="str">
        <f t="shared" si="14"/>
        <v>-</v>
      </c>
      <c r="AD423" s="91" t="str">
        <f t="shared" si="14"/>
        <v>-</v>
      </c>
      <c r="AE423" s="91" t="str">
        <f t="shared" si="14"/>
        <v>-</v>
      </c>
      <c r="AF423" s="91" t="str">
        <f t="shared" si="14"/>
        <v>-</v>
      </c>
      <c r="AG423" s="91" t="str">
        <f t="shared" si="14"/>
        <v>-</v>
      </c>
      <c r="AH423" s="91" t="str">
        <f t="shared" si="14"/>
        <v>-</v>
      </c>
      <c r="AI423" s="91" t="str">
        <f t="shared" si="14"/>
        <v>-</v>
      </c>
      <c r="AJ423" s="91" t="str">
        <f t="shared" si="14"/>
        <v>-</v>
      </c>
      <c r="AK423" s="91" t="str">
        <f t="shared" si="14"/>
        <v>-</v>
      </c>
      <c r="AL423" s="91" t="str">
        <f t="shared" si="14"/>
        <v>-</v>
      </c>
      <c r="AM423" s="92" t="str">
        <f t="shared" si="14"/>
        <v>-</v>
      </c>
    </row>
    <row r="424" spans="1:39">
      <c r="A424" s="58" t="str">
        <f>IFERROR(IF(A423+1&lt;COUNTIF(TQoL_Indexes!#REF!,Aux_Country!$A$3),A423+1,""),"")</f>
        <v/>
      </c>
      <c r="B424" s="116" t="str">
        <f t="shared" si="0"/>
        <v/>
      </c>
      <c r="C424" s="116" t="str">
        <f t="shared" si="0"/>
        <v/>
      </c>
      <c r="D424" s="116" t="str">
        <f t="shared" si="0"/>
        <v/>
      </c>
      <c r="E424" s="91" t="str">
        <f t="shared" si="2"/>
        <v>-</v>
      </c>
      <c r="F424" s="91" t="str">
        <f t="shared" ref="F424:AM424" si="15">IFERROR(_xlfn.RANK.EQ(F17,F$3:F$404,0),"-")</f>
        <v>-</v>
      </c>
      <c r="G424" s="91" t="str">
        <f t="shared" si="15"/>
        <v>-</v>
      </c>
      <c r="H424" s="91" t="str">
        <f t="shared" si="15"/>
        <v>-</v>
      </c>
      <c r="I424" s="91" t="str">
        <f t="shared" si="15"/>
        <v>-</v>
      </c>
      <c r="J424" s="91" t="str">
        <f t="shared" si="15"/>
        <v>-</v>
      </c>
      <c r="K424" s="91" t="str">
        <f t="shared" si="15"/>
        <v>-</v>
      </c>
      <c r="L424" s="91" t="str">
        <f t="shared" si="15"/>
        <v>-</v>
      </c>
      <c r="M424" s="91" t="str">
        <f t="shared" si="15"/>
        <v>-</v>
      </c>
      <c r="N424" s="91" t="str">
        <f t="shared" si="15"/>
        <v>-</v>
      </c>
      <c r="O424" s="91" t="str">
        <f t="shared" si="15"/>
        <v>-</v>
      </c>
      <c r="P424" s="91" t="str">
        <f t="shared" si="15"/>
        <v>-</v>
      </c>
      <c r="Q424" s="91" t="str">
        <f t="shared" si="15"/>
        <v>-</v>
      </c>
      <c r="R424" s="91" t="str">
        <f t="shared" si="15"/>
        <v>-</v>
      </c>
      <c r="S424" s="91" t="str">
        <f t="shared" si="15"/>
        <v>-</v>
      </c>
      <c r="T424" s="91" t="str">
        <f t="shared" si="15"/>
        <v>-</v>
      </c>
      <c r="U424" s="91" t="str">
        <f t="shared" si="15"/>
        <v>-</v>
      </c>
      <c r="V424" s="91" t="str">
        <f t="shared" si="15"/>
        <v>-</v>
      </c>
      <c r="W424" s="91" t="str">
        <f t="shared" si="15"/>
        <v>-</v>
      </c>
      <c r="X424" s="91" t="str">
        <f t="shared" si="15"/>
        <v>-</v>
      </c>
      <c r="Y424" s="91" t="str">
        <f t="shared" si="15"/>
        <v>-</v>
      </c>
      <c r="Z424" s="91" t="str">
        <f t="shared" si="15"/>
        <v>-</v>
      </c>
      <c r="AA424" s="91" t="str">
        <f t="shared" si="15"/>
        <v>-</v>
      </c>
      <c r="AB424" s="91" t="str">
        <f t="shared" si="15"/>
        <v>-</v>
      </c>
      <c r="AC424" s="91" t="str">
        <f t="shared" si="15"/>
        <v>-</v>
      </c>
      <c r="AD424" s="91" t="str">
        <f t="shared" si="15"/>
        <v>-</v>
      </c>
      <c r="AE424" s="91" t="str">
        <f t="shared" si="15"/>
        <v>-</v>
      </c>
      <c r="AF424" s="91" t="str">
        <f t="shared" si="15"/>
        <v>-</v>
      </c>
      <c r="AG424" s="91" t="str">
        <f t="shared" si="15"/>
        <v>-</v>
      </c>
      <c r="AH424" s="91" t="str">
        <f t="shared" si="15"/>
        <v>-</v>
      </c>
      <c r="AI424" s="91" t="str">
        <f t="shared" si="15"/>
        <v>-</v>
      </c>
      <c r="AJ424" s="91" t="str">
        <f t="shared" si="15"/>
        <v>-</v>
      </c>
      <c r="AK424" s="91" t="str">
        <f t="shared" si="15"/>
        <v>-</v>
      </c>
      <c r="AL424" s="91" t="str">
        <f t="shared" si="15"/>
        <v>-</v>
      </c>
      <c r="AM424" s="92" t="str">
        <f t="shared" si="15"/>
        <v>-</v>
      </c>
    </row>
    <row r="425" spans="1:39">
      <c r="A425" s="58" t="str">
        <f>IFERROR(IF(A424+1&lt;COUNTIF(TQoL_Indexes!#REF!,Aux_Country!$A$3),A424+1,""),"")</f>
        <v/>
      </c>
      <c r="B425" s="116" t="str">
        <f t="shared" si="0"/>
        <v/>
      </c>
      <c r="C425" s="116" t="str">
        <f t="shared" si="0"/>
        <v/>
      </c>
      <c r="D425" s="116" t="str">
        <f t="shared" si="0"/>
        <v/>
      </c>
      <c r="E425" s="91" t="str">
        <f t="shared" si="2"/>
        <v>-</v>
      </c>
      <c r="F425" s="91" t="str">
        <f t="shared" ref="F425:AM425" si="16">IFERROR(_xlfn.RANK.EQ(F18,F$3:F$404,0),"-")</f>
        <v>-</v>
      </c>
      <c r="G425" s="91" t="str">
        <f t="shared" si="16"/>
        <v>-</v>
      </c>
      <c r="H425" s="91" t="str">
        <f t="shared" si="16"/>
        <v>-</v>
      </c>
      <c r="I425" s="91" t="str">
        <f t="shared" si="16"/>
        <v>-</v>
      </c>
      <c r="J425" s="91" t="str">
        <f t="shared" si="16"/>
        <v>-</v>
      </c>
      <c r="K425" s="91" t="str">
        <f t="shared" si="16"/>
        <v>-</v>
      </c>
      <c r="L425" s="91" t="str">
        <f t="shared" si="16"/>
        <v>-</v>
      </c>
      <c r="M425" s="91" t="str">
        <f t="shared" si="16"/>
        <v>-</v>
      </c>
      <c r="N425" s="91" t="str">
        <f t="shared" si="16"/>
        <v>-</v>
      </c>
      <c r="O425" s="91" t="str">
        <f t="shared" si="16"/>
        <v>-</v>
      </c>
      <c r="P425" s="91" t="str">
        <f t="shared" si="16"/>
        <v>-</v>
      </c>
      <c r="Q425" s="91" t="str">
        <f t="shared" si="16"/>
        <v>-</v>
      </c>
      <c r="R425" s="91" t="str">
        <f t="shared" si="16"/>
        <v>-</v>
      </c>
      <c r="S425" s="91" t="str">
        <f t="shared" si="16"/>
        <v>-</v>
      </c>
      <c r="T425" s="91" t="str">
        <f t="shared" si="16"/>
        <v>-</v>
      </c>
      <c r="U425" s="91" t="str">
        <f t="shared" si="16"/>
        <v>-</v>
      </c>
      <c r="V425" s="91" t="str">
        <f t="shared" si="16"/>
        <v>-</v>
      </c>
      <c r="W425" s="91" t="str">
        <f t="shared" si="16"/>
        <v>-</v>
      </c>
      <c r="X425" s="91" t="str">
        <f t="shared" si="16"/>
        <v>-</v>
      </c>
      <c r="Y425" s="91" t="str">
        <f t="shared" si="16"/>
        <v>-</v>
      </c>
      <c r="Z425" s="91" t="str">
        <f t="shared" si="16"/>
        <v>-</v>
      </c>
      <c r="AA425" s="91" t="str">
        <f t="shared" si="16"/>
        <v>-</v>
      </c>
      <c r="AB425" s="91" t="str">
        <f t="shared" si="16"/>
        <v>-</v>
      </c>
      <c r="AC425" s="91" t="str">
        <f t="shared" si="16"/>
        <v>-</v>
      </c>
      <c r="AD425" s="91" t="str">
        <f t="shared" si="16"/>
        <v>-</v>
      </c>
      <c r="AE425" s="91" t="str">
        <f t="shared" si="16"/>
        <v>-</v>
      </c>
      <c r="AF425" s="91" t="str">
        <f t="shared" si="16"/>
        <v>-</v>
      </c>
      <c r="AG425" s="91" t="str">
        <f t="shared" si="16"/>
        <v>-</v>
      </c>
      <c r="AH425" s="91" t="str">
        <f t="shared" si="16"/>
        <v>-</v>
      </c>
      <c r="AI425" s="91" t="str">
        <f t="shared" si="16"/>
        <v>-</v>
      </c>
      <c r="AJ425" s="91" t="str">
        <f t="shared" si="16"/>
        <v>-</v>
      </c>
      <c r="AK425" s="91" t="str">
        <f t="shared" si="16"/>
        <v>-</v>
      </c>
      <c r="AL425" s="91" t="str">
        <f t="shared" si="16"/>
        <v>-</v>
      </c>
      <c r="AM425" s="92" t="str">
        <f t="shared" si="16"/>
        <v>-</v>
      </c>
    </row>
    <row r="426" spans="1:39">
      <c r="A426" s="58" t="str">
        <f>IFERROR(IF(A425+1&lt;COUNTIF(TQoL_Indexes!#REF!,Aux_Country!$A$3),A425+1,""),"")</f>
        <v/>
      </c>
      <c r="B426" s="116" t="str">
        <f t="shared" si="0"/>
        <v/>
      </c>
      <c r="C426" s="116" t="str">
        <f t="shared" si="0"/>
        <v/>
      </c>
      <c r="D426" s="116" t="str">
        <f t="shared" si="0"/>
        <v/>
      </c>
      <c r="E426" s="91" t="str">
        <f t="shared" si="2"/>
        <v>-</v>
      </c>
      <c r="F426" s="91" t="str">
        <f t="shared" ref="F426:AM426" si="17">IFERROR(_xlfn.RANK.EQ(F19,F$3:F$404,0),"-")</f>
        <v>-</v>
      </c>
      <c r="G426" s="91" t="str">
        <f t="shared" si="17"/>
        <v>-</v>
      </c>
      <c r="H426" s="91" t="str">
        <f t="shared" si="17"/>
        <v>-</v>
      </c>
      <c r="I426" s="91" t="str">
        <f t="shared" si="17"/>
        <v>-</v>
      </c>
      <c r="J426" s="91" t="str">
        <f t="shared" si="17"/>
        <v>-</v>
      </c>
      <c r="K426" s="91" t="str">
        <f t="shared" si="17"/>
        <v>-</v>
      </c>
      <c r="L426" s="91" t="str">
        <f t="shared" si="17"/>
        <v>-</v>
      </c>
      <c r="M426" s="91" t="str">
        <f t="shared" si="17"/>
        <v>-</v>
      </c>
      <c r="N426" s="91" t="str">
        <f t="shared" si="17"/>
        <v>-</v>
      </c>
      <c r="O426" s="91" t="str">
        <f t="shared" si="17"/>
        <v>-</v>
      </c>
      <c r="P426" s="91" t="str">
        <f t="shared" si="17"/>
        <v>-</v>
      </c>
      <c r="Q426" s="91" t="str">
        <f t="shared" si="17"/>
        <v>-</v>
      </c>
      <c r="R426" s="91" t="str">
        <f t="shared" si="17"/>
        <v>-</v>
      </c>
      <c r="S426" s="91" t="str">
        <f t="shared" si="17"/>
        <v>-</v>
      </c>
      <c r="T426" s="91" t="str">
        <f t="shared" si="17"/>
        <v>-</v>
      </c>
      <c r="U426" s="91" t="str">
        <f t="shared" si="17"/>
        <v>-</v>
      </c>
      <c r="V426" s="91" t="str">
        <f t="shared" si="17"/>
        <v>-</v>
      </c>
      <c r="W426" s="91" t="str">
        <f t="shared" si="17"/>
        <v>-</v>
      </c>
      <c r="X426" s="91" t="str">
        <f t="shared" si="17"/>
        <v>-</v>
      </c>
      <c r="Y426" s="91" t="str">
        <f t="shared" si="17"/>
        <v>-</v>
      </c>
      <c r="Z426" s="91" t="str">
        <f t="shared" si="17"/>
        <v>-</v>
      </c>
      <c r="AA426" s="91" t="str">
        <f t="shared" si="17"/>
        <v>-</v>
      </c>
      <c r="AB426" s="91" t="str">
        <f t="shared" si="17"/>
        <v>-</v>
      </c>
      <c r="AC426" s="91" t="str">
        <f t="shared" si="17"/>
        <v>-</v>
      </c>
      <c r="AD426" s="91" t="str">
        <f t="shared" si="17"/>
        <v>-</v>
      </c>
      <c r="AE426" s="91" t="str">
        <f t="shared" si="17"/>
        <v>-</v>
      </c>
      <c r="AF426" s="91" t="str">
        <f t="shared" si="17"/>
        <v>-</v>
      </c>
      <c r="AG426" s="91" t="str">
        <f t="shared" si="17"/>
        <v>-</v>
      </c>
      <c r="AH426" s="91" t="str">
        <f t="shared" si="17"/>
        <v>-</v>
      </c>
      <c r="AI426" s="91" t="str">
        <f t="shared" si="17"/>
        <v>-</v>
      </c>
      <c r="AJ426" s="91" t="str">
        <f t="shared" si="17"/>
        <v>-</v>
      </c>
      <c r="AK426" s="91" t="str">
        <f t="shared" si="17"/>
        <v>-</v>
      </c>
      <c r="AL426" s="91" t="str">
        <f t="shared" si="17"/>
        <v>-</v>
      </c>
      <c r="AM426" s="92" t="str">
        <f t="shared" si="17"/>
        <v>-</v>
      </c>
    </row>
    <row r="427" spans="1:39">
      <c r="A427" s="58" t="str">
        <f>IFERROR(IF(A426+1&lt;COUNTIF(TQoL_Indexes!#REF!,Aux_Country!$A$3),A426+1,""),"")</f>
        <v/>
      </c>
      <c r="B427" s="116" t="str">
        <f t="shared" si="0"/>
        <v/>
      </c>
      <c r="C427" s="116" t="str">
        <f t="shared" si="0"/>
        <v/>
      </c>
      <c r="D427" s="116" t="str">
        <f t="shared" si="0"/>
        <v/>
      </c>
      <c r="E427" s="91" t="str">
        <f t="shared" si="2"/>
        <v>-</v>
      </c>
      <c r="F427" s="91" t="str">
        <f t="shared" ref="F427:AM427" si="18">IFERROR(_xlfn.RANK.EQ(F20,F$3:F$404,0),"-")</f>
        <v>-</v>
      </c>
      <c r="G427" s="91" t="str">
        <f t="shared" si="18"/>
        <v>-</v>
      </c>
      <c r="H427" s="91" t="str">
        <f t="shared" si="18"/>
        <v>-</v>
      </c>
      <c r="I427" s="91" t="str">
        <f t="shared" si="18"/>
        <v>-</v>
      </c>
      <c r="J427" s="91" t="str">
        <f t="shared" si="18"/>
        <v>-</v>
      </c>
      <c r="K427" s="91" t="str">
        <f t="shared" si="18"/>
        <v>-</v>
      </c>
      <c r="L427" s="91" t="str">
        <f t="shared" si="18"/>
        <v>-</v>
      </c>
      <c r="M427" s="91" t="str">
        <f t="shared" si="18"/>
        <v>-</v>
      </c>
      <c r="N427" s="91" t="str">
        <f t="shared" si="18"/>
        <v>-</v>
      </c>
      <c r="O427" s="91" t="str">
        <f t="shared" si="18"/>
        <v>-</v>
      </c>
      <c r="P427" s="91" t="str">
        <f t="shared" si="18"/>
        <v>-</v>
      </c>
      <c r="Q427" s="91" t="str">
        <f t="shared" si="18"/>
        <v>-</v>
      </c>
      <c r="R427" s="91" t="str">
        <f t="shared" si="18"/>
        <v>-</v>
      </c>
      <c r="S427" s="91" t="str">
        <f t="shared" si="18"/>
        <v>-</v>
      </c>
      <c r="T427" s="91" t="str">
        <f t="shared" si="18"/>
        <v>-</v>
      </c>
      <c r="U427" s="91" t="str">
        <f t="shared" si="18"/>
        <v>-</v>
      </c>
      <c r="V427" s="91" t="str">
        <f t="shared" si="18"/>
        <v>-</v>
      </c>
      <c r="W427" s="91" t="str">
        <f t="shared" si="18"/>
        <v>-</v>
      </c>
      <c r="X427" s="91" t="str">
        <f t="shared" si="18"/>
        <v>-</v>
      </c>
      <c r="Y427" s="91" t="str">
        <f t="shared" si="18"/>
        <v>-</v>
      </c>
      <c r="Z427" s="91" t="str">
        <f t="shared" si="18"/>
        <v>-</v>
      </c>
      <c r="AA427" s="91" t="str">
        <f t="shared" si="18"/>
        <v>-</v>
      </c>
      <c r="AB427" s="91" t="str">
        <f t="shared" si="18"/>
        <v>-</v>
      </c>
      <c r="AC427" s="91" t="str">
        <f t="shared" si="18"/>
        <v>-</v>
      </c>
      <c r="AD427" s="91" t="str">
        <f t="shared" si="18"/>
        <v>-</v>
      </c>
      <c r="AE427" s="91" t="str">
        <f t="shared" si="18"/>
        <v>-</v>
      </c>
      <c r="AF427" s="91" t="str">
        <f t="shared" si="18"/>
        <v>-</v>
      </c>
      <c r="AG427" s="91" t="str">
        <f t="shared" si="18"/>
        <v>-</v>
      </c>
      <c r="AH427" s="91" t="str">
        <f t="shared" si="18"/>
        <v>-</v>
      </c>
      <c r="AI427" s="91" t="str">
        <f t="shared" si="18"/>
        <v>-</v>
      </c>
      <c r="AJ427" s="91" t="str">
        <f t="shared" si="18"/>
        <v>-</v>
      </c>
      <c r="AK427" s="91" t="str">
        <f t="shared" si="18"/>
        <v>-</v>
      </c>
      <c r="AL427" s="91" t="str">
        <f t="shared" si="18"/>
        <v>-</v>
      </c>
      <c r="AM427" s="92" t="str">
        <f t="shared" si="18"/>
        <v>-</v>
      </c>
    </row>
    <row r="428" spans="1:39">
      <c r="A428" s="58" t="str">
        <f>IFERROR(IF(A427+1&lt;COUNTIF(TQoL_Indexes!#REF!,Aux_Country!$A$3),A427+1,""),"")</f>
        <v/>
      </c>
      <c r="B428" s="116" t="str">
        <f t="shared" si="0"/>
        <v/>
      </c>
      <c r="C428" s="116" t="str">
        <f t="shared" si="0"/>
        <v/>
      </c>
      <c r="D428" s="116" t="str">
        <f t="shared" si="0"/>
        <v/>
      </c>
      <c r="E428" s="91" t="str">
        <f t="shared" si="2"/>
        <v>-</v>
      </c>
      <c r="F428" s="91" t="str">
        <f t="shared" ref="F428:AM428" si="19">IFERROR(_xlfn.RANK.EQ(F21,F$3:F$404,0),"-")</f>
        <v>-</v>
      </c>
      <c r="G428" s="91" t="str">
        <f t="shared" si="19"/>
        <v>-</v>
      </c>
      <c r="H428" s="91" t="str">
        <f t="shared" si="19"/>
        <v>-</v>
      </c>
      <c r="I428" s="91" t="str">
        <f t="shared" si="19"/>
        <v>-</v>
      </c>
      <c r="J428" s="91" t="str">
        <f t="shared" si="19"/>
        <v>-</v>
      </c>
      <c r="K428" s="91" t="str">
        <f t="shared" si="19"/>
        <v>-</v>
      </c>
      <c r="L428" s="91" t="str">
        <f t="shared" si="19"/>
        <v>-</v>
      </c>
      <c r="M428" s="91" t="str">
        <f t="shared" si="19"/>
        <v>-</v>
      </c>
      <c r="N428" s="91" t="str">
        <f t="shared" si="19"/>
        <v>-</v>
      </c>
      <c r="O428" s="91" t="str">
        <f t="shared" si="19"/>
        <v>-</v>
      </c>
      <c r="P428" s="91" t="str">
        <f t="shared" si="19"/>
        <v>-</v>
      </c>
      <c r="Q428" s="91" t="str">
        <f t="shared" si="19"/>
        <v>-</v>
      </c>
      <c r="R428" s="91" t="str">
        <f t="shared" si="19"/>
        <v>-</v>
      </c>
      <c r="S428" s="91" t="str">
        <f t="shared" si="19"/>
        <v>-</v>
      </c>
      <c r="T428" s="91" t="str">
        <f t="shared" si="19"/>
        <v>-</v>
      </c>
      <c r="U428" s="91" t="str">
        <f t="shared" si="19"/>
        <v>-</v>
      </c>
      <c r="V428" s="91" t="str">
        <f t="shared" si="19"/>
        <v>-</v>
      </c>
      <c r="W428" s="91" t="str">
        <f t="shared" si="19"/>
        <v>-</v>
      </c>
      <c r="X428" s="91" t="str">
        <f t="shared" si="19"/>
        <v>-</v>
      </c>
      <c r="Y428" s="91" t="str">
        <f t="shared" si="19"/>
        <v>-</v>
      </c>
      <c r="Z428" s="91" t="str">
        <f t="shared" si="19"/>
        <v>-</v>
      </c>
      <c r="AA428" s="91" t="str">
        <f t="shared" si="19"/>
        <v>-</v>
      </c>
      <c r="AB428" s="91" t="str">
        <f t="shared" si="19"/>
        <v>-</v>
      </c>
      <c r="AC428" s="91" t="str">
        <f t="shared" si="19"/>
        <v>-</v>
      </c>
      <c r="AD428" s="91" t="str">
        <f t="shared" si="19"/>
        <v>-</v>
      </c>
      <c r="AE428" s="91" t="str">
        <f t="shared" si="19"/>
        <v>-</v>
      </c>
      <c r="AF428" s="91" t="str">
        <f t="shared" si="19"/>
        <v>-</v>
      </c>
      <c r="AG428" s="91" t="str">
        <f t="shared" si="19"/>
        <v>-</v>
      </c>
      <c r="AH428" s="91" t="str">
        <f t="shared" si="19"/>
        <v>-</v>
      </c>
      <c r="AI428" s="91" t="str">
        <f t="shared" si="19"/>
        <v>-</v>
      </c>
      <c r="AJ428" s="91" t="str">
        <f t="shared" si="19"/>
        <v>-</v>
      </c>
      <c r="AK428" s="91" t="str">
        <f t="shared" si="19"/>
        <v>-</v>
      </c>
      <c r="AL428" s="91" t="str">
        <f t="shared" si="19"/>
        <v>-</v>
      </c>
      <c r="AM428" s="92" t="str">
        <f t="shared" si="19"/>
        <v>-</v>
      </c>
    </row>
    <row r="429" spans="1:39">
      <c r="A429" s="58" t="str">
        <f>IFERROR(IF(A428+1&lt;COUNTIF(TQoL_Indexes!#REF!,Aux_Country!$A$3),A428+1,""),"")</f>
        <v/>
      </c>
      <c r="B429" s="116" t="str">
        <f t="shared" si="0"/>
        <v/>
      </c>
      <c r="C429" s="116" t="str">
        <f t="shared" si="0"/>
        <v/>
      </c>
      <c r="D429" s="116" t="str">
        <f t="shared" si="0"/>
        <v/>
      </c>
      <c r="E429" s="91" t="str">
        <f t="shared" si="2"/>
        <v>-</v>
      </c>
      <c r="F429" s="91" t="str">
        <f t="shared" ref="F429:AM429" si="20">IFERROR(_xlfn.RANK.EQ(F22,F$3:F$404,0),"-")</f>
        <v>-</v>
      </c>
      <c r="G429" s="91" t="str">
        <f t="shared" si="20"/>
        <v>-</v>
      </c>
      <c r="H429" s="91" t="str">
        <f t="shared" si="20"/>
        <v>-</v>
      </c>
      <c r="I429" s="91" t="str">
        <f t="shared" si="20"/>
        <v>-</v>
      </c>
      <c r="J429" s="91" t="str">
        <f t="shared" si="20"/>
        <v>-</v>
      </c>
      <c r="K429" s="91" t="str">
        <f t="shared" si="20"/>
        <v>-</v>
      </c>
      <c r="L429" s="91" t="str">
        <f t="shared" si="20"/>
        <v>-</v>
      </c>
      <c r="M429" s="91" t="str">
        <f t="shared" si="20"/>
        <v>-</v>
      </c>
      <c r="N429" s="91" t="str">
        <f t="shared" si="20"/>
        <v>-</v>
      </c>
      <c r="O429" s="91" t="str">
        <f t="shared" si="20"/>
        <v>-</v>
      </c>
      <c r="P429" s="91" t="str">
        <f t="shared" si="20"/>
        <v>-</v>
      </c>
      <c r="Q429" s="91" t="str">
        <f t="shared" si="20"/>
        <v>-</v>
      </c>
      <c r="R429" s="91" t="str">
        <f t="shared" si="20"/>
        <v>-</v>
      </c>
      <c r="S429" s="91" t="str">
        <f t="shared" si="20"/>
        <v>-</v>
      </c>
      <c r="T429" s="91" t="str">
        <f t="shared" si="20"/>
        <v>-</v>
      </c>
      <c r="U429" s="91" t="str">
        <f t="shared" si="20"/>
        <v>-</v>
      </c>
      <c r="V429" s="91" t="str">
        <f t="shared" si="20"/>
        <v>-</v>
      </c>
      <c r="W429" s="91" t="str">
        <f t="shared" si="20"/>
        <v>-</v>
      </c>
      <c r="X429" s="91" t="str">
        <f t="shared" si="20"/>
        <v>-</v>
      </c>
      <c r="Y429" s="91" t="str">
        <f t="shared" si="20"/>
        <v>-</v>
      </c>
      <c r="Z429" s="91" t="str">
        <f t="shared" si="20"/>
        <v>-</v>
      </c>
      <c r="AA429" s="91" t="str">
        <f t="shared" si="20"/>
        <v>-</v>
      </c>
      <c r="AB429" s="91" t="str">
        <f t="shared" si="20"/>
        <v>-</v>
      </c>
      <c r="AC429" s="91" t="str">
        <f t="shared" si="20"/>
        <v>-</v>
      </c>
      <c r="AD429" s="91" t="str">
        <f t="shared" si="20"/>
        <v>-</v>
      </c>
      <c r="AE429" s="91" t="str">
        <f t="shared" si="20"/>
        <v>-</v>
      </c>
      <c r="AF429" s="91" t="str">
        <f t="shared" si="20"/>
        <v>-</v>
      </c>
      <c r="AG429" s="91" t="str">
        <f t="shared" si="20"/>
        <v>-</v>
      </c>
      <c r="AH429" s="91" t="str">
        <f t="shared" si="20"/>
        <v>-</v>
      </c>
      <c r="AI429" s="91" t="str">
        <f t="shared" si="20"/>
        <v>-</v>
      </c>
      <c r="AJ429" s="91" t="str">
        <f t="shared" si="20"/>
        <v>-</v>
      </c>
      <c r="AK429" s="91" t="str">
        <f t="shared" si="20"/>
        <v>-</v>
      </c>
      <c r="AL429" s="91" t="str">
        <f t="shared" si="20"/>
        <v>-</v>
      </c>
      <c r="AM429" s="92" t="str">
        <f t="shared" si="20"/>
        <v>-</v>
      </c>
    </row>
    <row r="430" spans="1:39">
      <c r="A430" s="58" t="str">
        <f>IFERROR(IF(A429+1&lt;COUNTIF(TQoL_Indexes!#REF!,Aux_Country!$A$3),A429+1,""),"")</f>
        <v/>
      </c>
      <c r="B430" s="116" t="str">
        <f t="shared" ref="B430:D449" si="21">B23</f>
        <v/>
      </c>
      <c r="C430" s="116" t="str">
        <f t="shared" si="21"/>
        <v/>
      </c>
      <c r="D430" s="116" t="str">
        <f t="shared" si="21"/>
        <v/>
      </c>
      <c r="E430" s="91" t="str">
        <f t="shared" si="2"/>
        <v>-</v>
      </c>
      <c r="F430" s="91" t="str">
        <f t="shared" ref="F430:AM430" si="22">IFERROR(_xlfn.RANK.EQ(F23,F$3:F$404,0),"-")</f>
        <v>-</v>
      </c>
      <c r="G430" s="91" t="str">
        <f t="shared" si="22"/>
        <v>-</v>
      </c>
      <c r="H430" s="91" t="str">
        <f t="shared" si="22"/>
        <v>-</v>
      </c>
      <c r="I430" s="91" t="str">
        <f t="shared" si="22"/>
        <v>-</v>
      </c>
      <c r="J430" s="91" t="str">
        <f t="shared" si="22"/>
        <v>-</v>
      </c>
      <c r="K430" s="91" t="str">
        <f t="shared" si="22"/>
        <v>-</v>
      </c>
      <c r="L430" s="91" t="str">
        <f t="shared" si="22"/>
        <v>-</v>
      </c>
      <c r="M430" s="91" t="str">
        <f t="shared" si="22"/>
        <v>-</v>
      </c>
      <c r="N430" s="91" t="str">
        <f t="shared" si="22"/>
        <v>-</v>
      </c>
      <c r="O430" s="91" t="str">
        <f t="shared" si="22"/>
        <v>-</v>
      </c>
      <c r="P430" s="91" t="str">
        <f t="shared" si="22"/>
        <v>-</v>
      </c>
      <c r="Q430" s="91" t="str">
        <f t="shared" si="22"/>
        <v>-</v>
      </c>
      <c r="R430" s="91" t="str">
        <f t="shared" si="22"/>
        <v>-</v>
      </c>
      <c r="S430" s="91" t="str">
        <f t="shared" si="22"/>
        <v>-</v>
      </c>
      <c r="T430" s="91" t="str">
        <f t="shared" si="22"/>
        <v>-</v>
      </c>
      <c r="U430" s="91" t="str">
        <f t="shared" si="22"/>
        <v>-</v>
      </c>
      <c r="V430" s="91" t="str">
        <f t="shared" si="22"/>
        <v>-</v>
      </c>
      <c r="W430" s="91" t="str">
        <f t="shared" si="22"/>
        <v>-</v>
      </c>
      <c r="X430" s="91" t="str">
        <f t="shared" si="22"/>
        <v>-</v>
      </c>
      <c r="Y430" s="91" t="str">
        <f t="shared" si="22"/>
        <v>-</v>
      </c>
      <c r="Z430" s="91" t="str">
        <f t="shared" si="22"/>
        <v>-</v>
      </c>
      <c r="AA430" s="91" t="str">
        <f t="shared" si="22"/>
        <v>-</v>
      </c>
      <c r="AB430" s="91" t="str">
        <f t="shared" si="22"/>
        <v>-</v>
      </c>
      <c r="AC430" s="91" t="str">
        <f t="shared" si="22"/>
        <v>-</v>
      </c>
      <c r="AD430" s="91" t="str">
        <f t="shared" si="22"/>
        <v>-</v>
      </c>
      <c r="AE430" s="91" t="str">
        <f t="shared" si="22"/>
        <v>-</v>
      </c>
      <c r="AF430" s="91" t="str">
        <f t="shared" si="22"/>
        <v>-</v>
      </c>
      <c r="AG430" s="91" t="str">
        <f t="shared" si="22"/>
        <v>-</v>
      </c>
      <c r="AH430" s="91" t="str">
        <f t="shared" si="22"/>
        <v>-</v>
      </c>
      <c r="AI430" s="91" t="str">
        <f t="shared" si="22"/>
        <v>-</v>
      </c>
      <c r="AJ430" s="91" t="str">
        <f t="shared" si="22"/>
        <v>-</v>
      </c>
      <c r="AK430" s="91" t="str">
        <f t="shared" si="22"/>
        <v>-</v>
      </c>
      <c r="AL430" s="91" t="str">
        <f t="shared" si="22"/>
        <v>-</v>
      </c>
      <c r="AM430" s="92" t="str">
        <f t="shared" si="22"/>
        <v>-</v>
      </c>
    </row>
    <row r="431" spans="1:39">
      <c r="A431" s="58" t="str">
        <f>IFERROR(IF(A430+1&lt;COUNTIF(TQoL_Indexes!#REF!,Aux_Country!$A$3),A430+1,""),"")</f>
        <v/>
      </c>
      <c r="B431" s="116" t="str">
        <f t="shared" si="21"/>
        <v/>
      </c>
      <c r="C431" s="116" t="str">
        <f t="shared" si="21"/>
        <v/>
      </c>
      <c r="D431" s="116" t="str">
        <f t="shared" si="21"/>
        <v/>
      </c>
      <c r="E431" s="91" t="str">
        <f t="shared" si="2"/>
        <v>-</v>
      </c>
      <c r="F431" s="91" t="str">
        <f t="shared" ref="F431:AM431" si="23">IFERROR(_xlfn.RANK.EQ(F24,F$3:F$404,0),"-")</f>
        <v>-</v>
      </c>
      <c r="G431" s="91" t="str">
        <f t="shared" si="23"/>
        <v>-</v>
      </c>
      <c r="H431" s="91" t="str">
        <f t="shared" si="23"/>
        <v>-</v>
      </c>
      <c r="I431" s="91" t="str">
        <f t="shared" si="23"/>
        <v>-</v>
      </c>
      <c r="J431" s="91" t="str">
        <f t="shared" si="23"/>
        <v>-</v>
      </c>
      <c r="K431" s="91" t="str">
        <f t="shared" si="23"/>
        <v>-</v>
      </c>
      <c r="L431" s="91" t="str">
        <f t="shared" si="23"/>
        <v>-</v>
      </c>
      <c r="M431" s="91" t="str">
        <f t="shared" si="23"/>
        <v>-</v>
      </c>
      <c r="N431" s="91" t="str">
        <f t="shared" si="23"/>
        <v>-</v>
      </c>
      <c r="O431" s="91" t="str">
        <f t="shared" si="23"/>
        <v>-</v>
      </c>
      <c r="P431" s="91" t="str">
        <f t="shared" si="23"/>
        <v>-</v>
      </c>
      <c r="Q431" s="91" t="str">
        <f t="shared" si="23"/>
        <v>-</v>
      </c>
      <c r="R431" s="91" t="str">
        <f t="shared" si="23"/>
        <v>-</v>
      </c>
      <c r="S431" s="91" t="str">
        <f t="shared" si="23"/>
        <v>-</v>
      </c>
      <c r="T431" s="91" t="str">
        <f t="shared" si="23"/>
        <v>-</v>
      </c>
      <c r="U431" s="91" t="str">
        <f t="shared" si="23"/>
        <v>-</v>
      </c>
      <c r="V431" s="91" t="str">
        <f t="shared" si="23"/>
        <v>-</v>
      </c>
      <c r="W431" s="91" t="str">
        <f t="shared" si="23"/>
        <v>-</v>
      </c>
      <c r="X431" s="91" t="str">
        <f t="shared" si="23"/>
        <v>-</v>
      </c>
      <c r="Y431" s="91" t="str">
        <f t="shared" si="23"/>
        <v>-</v>
      </c>
      <c r="Z431" s="91" t="str">
        <f t="shared" si="23"/>
        <v>-</v>
      </c>
      <c r="AA431" s="91" t="str">
        <f t="shared" si="23"/>
        <v>-</v>
      </c>
      <c r="AB431" s="91" t="str">
        <f t="shared" si="23"/>
        <v>-</v>
      </c>
      <c r="AC431" s="91" t="str">
        <f t="shared" si="23"/>
        <v>-</v>
      </c>
      <c r="AD431" s="91" t="str">
        <f t="shared" si="23"/>
        <v>-</v>
      </c>
      <c r="AE431" s="91" t="str">
        <f t="shared" si="23"/>
        <v>-</v>
      </c>
      <c r="AF431" s="91" t="str">
        <f t="shared" si="23"/>
        <v>-</v>
      </c>
      <c r="AG431" s="91" t="str">
        <f t="shared" si="23"/>
        <v>-</v>
      </c>
      <c r="AH431" s="91" t="str">
        <f t="shared" si="23"/>
        <v>-</v>
      </c>
      <c r="AI431" s="91" t="str">
        <f t="shared" si="23"/>
        <v>-</v>
      </c>
      <c r="AJ431" s="91" t="str">
        <f t="shared" si="23"/>
        <v>-</v>
      </c>
      <c r="AK431" s="91" t="str">
        <f t="shared" si="23"/>
        <v>-</v>
      </c>
      <c r="AL431" s="91" t="str">
        <f t="shared" si="23"/>
        <v>-</v>
      </c>
      <c r="AM431" s="92" t="str">
        <f t="shared" si="23"/>
        <v>-</v>
      </c>
    </row>
    <row r="432" spans="1:39">
      <c r="A432" s="58" t="str">
        <f>IFERROR(IF(A431+1&lt;COUNTIF(TQoL_Indexes!#REF!,Aux_Country!$A$3),A431+1,""),"")</f>
        <v/>
      </c>
      <c r="B432" s="116" t="str">
        <f t="shared" si="21"/>
        <v/>
      </c>
      <c r="C432" s="116" t="str">
        <f t="shared" si="21"/>
        <v/>
      </c>
      <c r="D432" s="116" t="str">
        <f t="shared" si="21"/>
        <v/>
      </c>
      <c r="E432" s="91" t="str">
        <f t="shared" si="2"/>
        <v>-</v>
      </c>
      <c r="F432" s="91" t="str">
        <f t="shared" ref="F432:AM432" si="24">IFERROR(_xlfn.RANK.EQ(F25,F$3:F$404,0),"-")</f>
        <v>-</v>
      </c>
      <c r="G432" s="91" t="str">
        <f t="shared" si="24"/>
        <v>-</v>
      </c>
      <c r="H432" s="91" t="str">
        <f t="shared" si="24"/>
        <v>-</v>
      </c>
      <c r="I432" s="91" t="str">
        <f t="shared" si="24"/>
        <v>-</v>
      </c>
      <c r="J432" s="91" t="str">
        <f t="shared" si="24"/>
        <v>-</v>
      </c>
      <c r="K432" s="91" t="str">
        <f t="shared" si="24"/>
        <v>-</v>
      </c>
      <c r="L432" s="91" t="str">
        <f t="shared" si="24"/>
        <v>-</v>
      </c>
      <c r="M432" s="91" t="str">
        <f t="shared" si="24"/>
        <v>-</v>
      </c>
      <c r="N432" s="91" t="str">
        <f t="shared" si="24"/>
        <v>-</v>
      </c>
      <c r="O432" s="91" t="str">
        <f t="shared" si="24"/>
        <v>-</v>
      </c>
      <c r="P432" s="91" t="str">
        <f t="shared" si="24"/>
        <v>-</v>
      </c>
      <c r="Q432" s="91" t="str">
        <f t="shared" si="24"/>
        <v>-</v>
      </c>
      <c r="R432" s="91" t="str">
        <f t="shared" si="24"/>
        <v>-</v>
      </c>
      <c r="S432" s="91" t="str">
        <f t="shared" si="24"/>
        <v>-</v>
      </c>
      <c r="T432" s="91" t="str">
        <f t="shared" si="24"/>
        <v>-</v>
      </c>
      <c r="U432" s="91" t="str">
        <f t="shared" si="24"/>
        <v>-</v>
      </c>
      <c r="V432" s="91" t="str">
        <f t="shared" si="24"/>
        <v>-</v>
      </c>
      <c r="W432" s="91" t="str">
        <f t="shared" si="24"/>
        <v>-</v>
      </c>
      <c r="X432" s="91" t="str">
        <f t="shared" si="24"/>
        <v>-</v>
      </c>
      <c r="Y432" s="91" t="str">
        <f t="shared" si="24"/>
        <v>-</v>
      </c>
      <c r="Z432" s="91" t="str">
        <f t="shared" si="24"/>
        <v>-</v>
      </c>
      <c r="AA432" s="91" t="str">
        <f t="shared" si="24"/>
        <v>-</v>
      </c>
      <c r="AB432" s="91" t="str">
        <f t="shared" si="24"/>
        <v>-</v>
      </c>
      <c r="AC432" s="91" t="str">
        <f t="shared" si="24"/>
        <v>-</v>
      </c>
      <c r="AD432" s="91" t="str">
        <f t="shared" si="24"/>
        <v>-</v>
      </c>
      <c r="AE432" s="91" t="str">
        <f t="shared" si="24"/>
        <v>-</v>
      </c>
      <c r="AF432" s="91" t="str">
        <f t="shared" si="24"/>
        <v>-</v>
      </c>
      <c r="AG432" s="91" t="str">
        <f t="shared" si="24"/>
        <v>-</v>
      </c>
      <c r="AH432" s="91" t="str">
        <f t="shared" si="24"/>
        <v>-</v>
      </c>
      <c r="AI432" s="91" t="str">
        <f t="shared" si="24"/>
        <v>-</v>
      </c>
      <c r="AJ432" s="91" t="str">
        <f t="shared" si="24"/>
        <v>-</v>
      </c>
      <c r="AK432" s="91" t="str">
        <f t="shared" si="24"/>
        <v>-</v>
      </c>
      <c r="AL432" s="91" t="str">
        <f t="shared" si="24"/>
        <v>-</v>
      </c>
      <c r="AM432" s="92" t="str">
        <f t="shared" si="24"/>
        <v>-</v>
      </c>
    </row>
    <row r="433" spans="1:39">
      <c r="A433" s="58" t="str">
        <f>IFERROR(IF(A432+1&lt;COUNTIF(TQoL_Indexes!#REF!,Aux_Country!$A$3),A432+1,""),"")</f>
        <v/>
      </c>
      <c r="B433" s="116" t="str">
        <f t="shared" si="21"/>
        <v/>
      </c>
      <c r="C433" s="116" t="str">
        <f t="shared" si="21"/>
        <v/>
      </c>
      <c r="D433" s="116" t="str">
        <f t="shared" si="21"/>
        <v/>
      </c>
      <c r="E433" s="91" t="str">
        <f t="shared" si="2"/>
        <v>-</v>
      </c>
      <c r="F433" s="91" t="str">
        <f t="shared" ref="F433:AM433" si="25">IFERROR(_xlfn.RANK.EQ(F26,F$3:F$404,0),"-")</f>
        <v>-</v>
      </c>
      <c r="G433" s="91" t="str">
        <f t="shared" si="25"/>
        <v>-</v>
      </c>
      <c r="H433" s="91" t="str">
        <f t="shared" si="25"/>
        <v>-</v>
      </c>
      <c r="I433" s="91" t="str">
        <f t="shared" si="25"/>
        <v>-</v>
      </c>
      <c r="J433" s="91" t="str">
        <f t="shared" si="25"/>
        <v>-</v>
      </c>
      <c r="K433" s="91" t="str">
        <f t="shared" si="25"/>
        <v>-</v>
      </c>
      <c r="L433" s="91" t="str">
        <f t="shared" si="25"/>
        <v>-</v>
      </c>
      <c r="M433" s="91" t="str">
        <f t="shared" si="25"/>
        <v>-</v>
      </c>
      <c r="N433" s="91" t="str">
        <f t="shared" si="25"/>
        <v>-</v>
      </c>
      <c r="O433" s="91" t="str">
        <f t="shared" si="25"/>
        <v>-</v>
      </c>
      <c r="P433" s="91" t="str">
        <f t="shared" si="25"/>
        <v>-</v>
      </c>
      <c r="Q433" s="91" t="str">
        <f t="shared" si="25"/>
        <v>-</v>
      </c>
      <c r="R433" s="91" t="str">
        <f t="shared" si="25"/>
        <v>-</v>
      </c>
      <c r="S433" s="91" t="str">
        <f t="shared" si="25"/>
        <v>-</v>
      </c>
      <c r="T433" s="91" t="str">
        <f t="shared" si="25"/>
        <v>-</v>
      </c>
      <c r="U433" s="91" t="str">
        <f t="shared" si="25"/>
        <v>-</v>
      </c>
      <c r="V433" s="91" t="str">
        <f t="shared" si="25"/>
        <v>-</v>
      </c>
      <c r="W433" s="91" t="str">
        <f t="shared" si="25"/>
        <v>-</v>
      </c>
      <c r="X433" s="91" t="str">
        <f t="shared" si="25"/>
        <v>-</v>
      </c>
      <c r="Y433" s="91" t="str">
        <f t="shared" si="25"/>
        <v>-</v>
      </c>
      <c r="Z433" s="91" t="str">
        <f t="shared" si="25"/>
        <v>-</v>
      </c>
      <c r="AA433" s="91" t="str">
        <f t="shared" si="25"/>
        <v>-</v>
      </c>
      <c r="AB433" s="91" t="str">
        <f t="shared" si="25"/>
        <v>-</v>
      </c>
      <c r="AC433" s="91" t="str">
        <f t="shared" si="25"/>
        <v>-</v>
      </c>
      <c r="AD433" s="91" t="str">
        <f t="shared" si="25"/>
        <v>-</v>
      </c>
      <c r="AE433" s="91" t="str">
        <f t="shared" si="25"/>
        <v>-</v>
      </c>
      <c r="AF433" s="91" t="str">
        <f t="shared" si="25"/>
        <v>-</v>
      </c>
      <c r="AG433" s="91" t="str">
        <f t="shared" si="25"/>
        <v>-</v>
      </c>
      <c r="AH433" s="91" t="str">
        <f t="shared" si="25"/>
        <v>-</v>
      </c>
      <c r="AI433" s="91" t="str">
        <f t="shared" si="25"/>
        <v>-</v>
      </c>
      <c r="AJ433" s="91" t="str">
        <f t="shared" si="25"/>
        <v>-</v>
      </c>
      <c r="AK433" s="91" t="str">
        <f t="shared" si="25"/>
        <v>-</v>
      </c>
      <c r="AL433" s="91" t="str">
        <f t="shared" si="25"/>
        <v>-</v>
      </c>
      <c r="AM433" s="92" t="str">
        <f t="shared" si="25"/>
        <v>-</v>
      </c>
    </row>
    <row r="434" spans="1:39">
      <c r="A434" s="58" t="str">
        <f>IFERROR(IF(A433+1&lt;COUNTIF(TQoL_Indexes!#REF!,Aux_Country!$A$3),A433+1,""),"")</f>
        <v/>
      </c>
      <c r="B434" s="116" t="str">
        <f t="shared" si="21"/>
        <v/>
      </c>
      <c r="C434" s="116" t="str">
        <f t="shared" si="21"/>
        <v/>
      </c>
      <c r="D434" s="116" t="str">
        <f t="shared" si="21"/>
        <v/>
      </c>
      <c r="E434" s="91" t="str">
        <f t="shared" si="2"/>
        <v>-</v>
      </c>
      <c r="F434" s="91" t="str">
        <f t="shared" ref="F434:AM434" si="26">IFERROR(_xlfn.RANK.EQ(F27,F$3:F$404,0),"-")</f>
        <v>-</v>
      </c>
      <c r="G434" s="91" t="str">
        <f t="shared" si="26"/>
        <v>-</v>
      </c>
      <c r="H434" s="91" t="str">
        <f t="shared" si="26"/>
        <v>-</v>
      </c>
      <c r="I434" s="91" t="str">
        <f t="shared" si="26"/>
        <v>-</v>
      </c>
      <c r="J434" s="91" t="str">
        <f t="shared" si="26"/>
        <v>-</v>
      </c>
      <c r="K434" s="91" t="str">
        <f t="shared" si="26"/>
        <v>-</v>
      </c>
      <c r="L434" s="91" t="str">
        <f t="shared" si="26"/>
        <v>-</v>
      </c>
      <c r="M434" s="91" t="str">
        <f t="shared" si="26"/>
        <v>-</v>
      </c>
      <c r="N434" s="91" t="str">
        <f t="shared" si="26"/>
        <v>-</v>
      </c>
      <c r="O434" s="91" t="str">
        <f t="shared" si="26"/>
        <v>-</v>
      </c>
      <c r="P434" s="91" t="str">
        <f t="shared" si="26"/>
        <v>-</v>
      </c>
      <c r="Q434" s="91" t="str">
        <f t="shared" si="26"/>
        <v>-</v>
      </c>
      <c r="R434" s="91" t="str">
        <f t="shared" si="26"/>
        <v>-</v>
      </c>
      <c r="S434" s="91" t="str">
        <f t="shared" si="26"/>
        <v>-</v>
      </c>
      <c r="T434" s="91" t="str">
        <f t="shared" si="26"/>
        <v>-</v>
      </c>
      <c r="U434" s="91" t="str">
        <f t="shared" si="26"/>
        <v>-</v>
      </c>
      <c r="V434" s="91" t="str">
        <f t="shared" si="26"/>
        <v>-</v>
      </c>
      <c r="W434" s="91" t="str">
        <f t="shared" si="26"/>
        <v>-</v>
      </c>
      <c r="X434" s="91" t="str">
        <f t="shared" si="26"/>
        <v>-</v>
      </c>
      <c r="Y434" s="91" t="str">
        <f t="shared" si="26"/>
        <v>-</v>
      </c>
      <c r="Z434" s="91" t="str">
        <f t="shared" si="26"/>
        <v>-</v>
      </c>
      <c r="AA434" s="91" t="str">
        <f t="shared" si="26"/>
        <v>-</v>
      </c>
      <c r="AB434" s="91" t="str">
        <f t="shared" si="26"/>
        <v>-</v>
      </c>
      <c r="AC434" s="91" t="str">
        <f t="shared" si="26"/>
        <v>-</v>
      </c>
      <c r="AD434" s="91" t="str">
        <f t="shared" si="26"/>
        <v>-</v>
      </c>
      <c r="AE434" s="91" t="str">
        <f t="shared" si="26"/>
        <v>-</v>
      </c>
      <c r="AF434" s="91" t="str">
        <f t="shared" si="26"/>
        <v>-</v>
      </c>
      <c r="AG434" s="91" t="str">
        <f t="shared" si="26"/>
        <v>-</v>
      </c>
      <c r="AH434" s="91" t="str">
        <f t="shared" si="26"/>
        <v>-</v>
      </c>
      <c r="AI434" s="91" t="str">
        <f t="shared" si="26"/>
        <v>-</v>
      </c>
      <c r="AJ434" s="91" t="str">
        <f t="shared" si="26"/>
        <v>-</v>
      </c>
      <c r="AK434" s="91" t="str">
        <f t="shared" si="26"/>
        <v>-</v>
      </c>
      <c r="AL434" s="91" t="str">
        <f t="shared" si="26"/>
        <v>-</v>
      </c>
      <c r="AM434" s="92" t="str">
        <f t="shared" si="26"/>
        <v>-</v>
      </c>
    </row>
    <row r="435" spans="1:39">
      <c r="A435" s="58" t="str">
        <f>IFERROR(IF(A434+1&lt;COUNTIF(TQoL_Indexes!#REF!,Aux_Country!$A$3),A434+1,""),"")</f>
        <v/>
      </c>
      <c r="B435" s="116" t="str">
        <f t="shared" si="21"/>
        <v/>
      </c>
      <c r="C435" s="116" t="str">
        <f t="shared" si="21"/>
        <v/>
      </c>
      <c r="D435" s="116" t="str">
        <f t="shared" si="21"/>
        <v/>
      </c>
      <c r="E435" s="91" t="str">
        <f t="shared" si="2"/>
        <v>-</v>
      </c>
      <c r="F435" s="91" t="str">
        <f t="shared" ref="F435:AM435" si="27">IFERROR(_xlfn.RANK.EQ(F28,F$3:F$404,0),"-")</f>
        <v>-</v>
      </c>
      <c r="G435" s="91" t="str">
        <f t="shared" si="27"/>
        <v>-</v>
      </c>
      <c r="H435" s="91" t="str">
        <f t="shared" si="27"/>
        <v>-</v>
      </c>
      <c r="I435" s="91" t="str">
        <f t="shared" si="27"/>
        <v>-</v>
      </c>
      <c r="J435" s="91" t="str">
        <f t="shared" si="27"/>
        <v>-</v>
      </c>
      <c r="K435" s="91" t="str">
        <f t="shared" si="27"/>
        <v>-</v>
      </c>
      <c r="L435" s="91" t="str">
        <f t="shared" si="27"/>
        <v>-</v>
      </c>
      <c r="M435" s="91" t="str">
        <f t="shared" si="27"/>
        <v>-</v>
      </c>
      <c r="N435" s="91" t="str">
        <f t="shared" si="27"/>
        <v>-</v>
      </c>
      <c r="O435" s="91" t="str">
        <f t="shared" si="27"/>
        <v>-</v>
      </c>
      <c r="P435" s="91" t="str">
        <f t="shared" si="27"/>
        <v>-</v>
      </c>
      <c r="Q435" s="91" t="str">
        <f t="shared" si="27"/>
        <v>-</v>
      </c>
      <c r="R435" s="91" t="str">
        <f t="shared" si="27"/>
        <v>-</v>
      </c>
      <c r="S435" s="91" t="str">
        <f t="shared" si="27"/>
        <v>-</v>
      </c>
      <c r="T435" s="91" t="str">
        <f t="shared" si="27"/>
        <v>-</v>
      </c>
      <c r="U435" s="91" t="str">
        <f t="shared" si="27"/>
        <v>-</v>
      </c>
      <c r="V435" s="91" t="str">
        <f t="shared" si="27"/>
        <v>-</v>
      </c>
      <c r="W435" s="91" t="str">
        <f t="shared" si="27"/>
        <v>-</v>
      </c>
      <c r="X435" s="91" t="str">
        <f t="shared" si="27"/>
        <v>-</v>
      </c>
      <c r="Y435" s="91" t="str">
        <f t="shared" si="27"/>
        <v>-</v>
      </c>
      <c r="Z435" s="91" t="str">
        <f t="shared" si="27"/>
        <v>-</v>
      </c>
      <c r="AA435" s="91" t="str">
        <f t="shared" si="27"/>
        <v>-</v>
      </c>
      <c r="AB435" s="91" t="str">
        <f t="shared" si="27"/>
        <v>-</v>
      </c>
      <c r="AC435" s="91" t="str">
        <f t="shared" si="27"/>
        <v>-</v>
      </c>
      <c r="AD435" s="91" t="str">
        <f t="shared" si="27"/>
        <v>-</v>
      </c>
      <c r="AE435" s="91" t="str">
        <f t="shared" si="27"/>
        <v>-</v>
      </c>
      <c r="AF435" s="91" t="str">
        <f t="shared" si="27"/>
        <v>-</v>
      </c>
      <c r="AG435" s="91" t="str">
        <f t="shared" si="27"/>
        <v>-</v>
      </c>
      <c r="AH435" s="91" t="str">
        <f t="shared" si="27"/>
        <v>-</v>
      </c>
      <c r="AI435" s="91" t="str">
        <f t="shared" si="27"/>
        <v>-</v>
      </c>
      <c r="AJ435" s="91" t="str">
        <f t="shared" si="27"/>
        <v>-</v>
      </c>
      <c r="AK435" s="91" t="str">
        <f t="shared" si="27"/>
        <v>-</v>
      </c>
      <c r="AL435" s="91" t="str">
        <f t="shared" si="27"/>
        <v>-</v>
      </c>
      <c r="AM435" s="92" t="str">
        <f t="shared" si="27"/>
        <v>-</v>
      </c>
    </row>
    <row r="436" spans="1:39">
      <c r="A436" s="58" t="str">
        <f>IFERROR(IF(A435+1&lt;COUNTIF(TQoL_Indexes!#REF!,Aux_Country!$A$3),A435+1,""),"")</f>
        <v/>
      </c>
      <c r="B436" s="116" t="str">
        <f t="shared" si="21"/>
        <v/>
      </c>
      <c r="C436" s="116" t="str">
        <f t="shared" si="21"/>
        <v/>
      </c>
      <c r="D436" s="116" t="str">
        <f t="shared" si="21"/>
        <v/>
      </c>
      <c r="E436" s="91" t="str">
        <f t="shared" si="2"/>
        <v>-</v>
      </c>
      <c r="F436" s="91" t="str">
        <f t="shared" ref="F436:AM436" si="28">IFERROR(_xlfn.RANK.EQ(F29,F$3:F$404,0),"-")</f>
        <v>-</v>
      </c>
      <c r="G436" s="91" t="str">
        <f t="shared" si="28"/>
        <v>-</v>
      </c>
      <c r="H436" s="91" t="str">
        <f t="shared" si="28"/>
        <v>-</v>
      </c>
      <c r="I436" s="91" t="str">
        <f t="shared" si="28"/>
        <v>-</v>
      </c>
      <c r="J436" s="91" t="str">
        <f t="shared" si="28"/>
        <v>-</v>
      </c>
      <c r="K436" s="91" t="str">
        <f t="shared" si="28"/>
        <v>-</v>
      </c>
      <c r="L436" s="91" t="str">
        <f t="shared" si="28"/>
        <v>-</v>
      </c>
      <c r="M436" s="91" t="str">
        <f t="shared" si="28"/>
        <v>-</v>
      </c>
      <c r="N436" s="91" t="str">
        <f t="shared" si="28"/>
        <v>-</v>
      </c>
      <c r="O436" s="91" t="str">
        <f t="shared" si="28"/>
        <v>-</v>
      </c>
      <c r="P436" s="91" t="str">
        <f t="shared" si="28"/>
        <v>-</v>
      </c>
      <c r="Q436" s="91" t="str">
        <f t="shared" si="28"/>
        <v>-</v>
      </c>
      <c r="R436" s="91" t="str">
        <f t="shared" si="28"/>
        <v>-</v>
      </c>
      <c r="S436" s="91" t="str">
        <f t="shared" si="28"/>
        <v>-</v>
      </c>
      <c r="T436" s="91" t="str">
        <f t="shared" si="28"/>
        <v>-</v>
      </c>
      <c r="U436" s="91" t="str">
        <f t="shared" si="28"/>
        <v>-</v>
      </c>
      <c r="V436" s="91" t="str">
        <f t="shared" si="28"/>
        <v>-</v>
      </c>
      <c r="W436" s="91" t="str">
        <f t="shared" si="28"/>
        <v>-</v>
      </c>
      <c r="X436" s="91" t="str">
        <f t="shared" si="28"/>
        <v>-</v>
      </c>
      <c r="Y436" s="91" t="str">
        <f t="shared" si="28"/>
        <v>-</v>
      </c>
      <c r="Z436" s="91" t="str">
        <f t="shared" si="28"/>
        <v>-</v>
      </c>
      <c r="AA436" s="91" t="str">
        <f t="shared" si="28"/>
        <v>-</v>
      </c>
      <c r="AB436" s="91" t="str">
        <f t="shared" si="28"/>
        <v>-</v>
      </c>
      <c r="AC436" s="91" t="str">
        <f t="shared" si="28"/>
        <v>-</v>
      </c>
      <c r="AD436" s="91" t="str">
        <f t="shared" si="28"/>
        <v>-</v>
      </c>
      <c r="AE436" s="91" t="str">
        <f t="shared" si="28"/>
        <v>-</v>
      </c>
      <c r="AF436" s="91" t="str">
        <f t="shared" si="28"/>
        <v>-</v>
      </c>
      <c r="AG436" s="91" t="str">
        <f t="shared" si="28"/>
        <v>-</v>
      </c>
      <c r="AH436" s="91" t="str">
        <f t="shared" si="28"/>
        <v>-</v>
      </c>
      <c r="AI436" s="91" t="str">
        <f t="shared" si="28"/>
        <v>-</v>
      </c>
      <c r="AJ436" s="91" t="str">
        <f t="shared" si="28"/>
        <v>-</v>
      </c>
      <c r="AK436" s="91" t="str">
        <f t="shared" si="28"/>
        <v>-</v>
      </c>
      <c r="AL436" s="91" t="str">
        <f t="shared" si="28"/>
        <v>-</v>
      </c>
      <c r="AM436" s="92" t="str">
        <f t="shared" si="28"/>
        <v>-</v>
      </c>
    </row>
    <row r="437" spans="1:39">
      <c r="A437" s="58" t="str">
        <f>IFERROR(IF(A436+1&lt;COUNTIF(TQoL_Indexes!#REF!,Aux_Country!$A$3),A436+1,""),"")</f>
        <v/>
      </c>
      <c r="B437" s="116" t="str">
        <f t="shared" si="21"/>
        <v/>
      </c>
      <c r="C437" s="116" t="str">
        <f t="shared" si="21"/>
        <v/>
      </c>
      <c r="D437" s="116" t="str">
        <f t="shared" si="21"/>
        <v/>
      </c>
      <c r="E437" s="91" t="str">
        <f t="shared" si="2"/>
        <v>-</v>
      </c>
      <c r="F437" s="91" t="str">
        <f t="shared" ref="F437:AM437" si="29">IFERROR(_xlfn.RANK.EQ(F30,F$3:F$404,0),"-")</f>
        <v>-</v>
      </c>
      <c r="G437" s="91" t="str">
        <f t="shared" si="29"/>
        <v>-</v>
      </c>
      <c r="H437" s="91" t="str">
        <f t="shared" si="29"/>
        <v>-</v>
      </c>
      <c r="I437" s="91" t="str">
        <f t="shared" si="29"/>
        <v>-</v>
      </c>
      <c r="J437" s="91" t="str">
        <f t="shared" si="29"/>
        <v>-</v>
      </c>
      <c r="K437" s="91" t="str">
        <f t="shared" si="29"/>
        <v>-</v>
      </c>
      <c r="L437" s="91" t="str">
        <f t="shared" si="29"/>
        <v>-</v>
      </c>
      <c r="M437" s="91" t="str">
        <f t="shared" si="29"/>
        <v>-</v>
      </c>
      <c r="N437" s="91" t="str">
        <f t="shared" si="29"/>
        <v>-</v>
      </c>
      <c r="O437" s="91" t="str">
        <f t="shared" si="29"/>
        <v>-</v>
      </c>
      <c r="P437" s="91" t="str">
        <f t="shared" si="29"/>
        <v>-</v>
      </c>
      <c r="Q437" s="91" t="str">
        <f t="shared" si="29"/>
        <v>-</v>
      </c>
      <c r="R437" s="91" t="str">
        <f t="shared" si="29"/>
        <v>-</v>
      </c>
      <c r="S437" s="91" t="str">
        <f t="shared" si="29"/>
        <v>-</v>
      </c>
      <c r="T437" s="91" t="str">
        <f t="shared" si="29"/>
        <v>-</v>
      </c>
      <c r="U437" s="91" t="str">
        <f t="shared" si="29"/>
        <v>-</v>
      </c>
      <c r="V437" s="91" t="str">
        <f t="shared" si="29"/>
        <v>-</v>
      </c>
      <c r="W437" s="91" t="str">
        <f t="shared" si="29"/>
        <v>-</v>
      </c>
      <c r="X437" s="91" t="str">
        <f t="shared" si="29"/>
        <v>-</v>
      </c>
      <c r="Y437" s="91" t="str">
        <f t="shared" si="29"/>
        <v>-</v>
      </c>
      <c r="Z437" s="91" t="str">
        <f t="shared" si="29"/>
        <v>-</v>
      </c>
      <c r="AA437" s="91" t="str">
        <f t="shared" si="29"/>
        <v>-</v>
      </c>
      <c r="AB437" s="91" t="str">
        <f t="shared" si="29"/>
        <v>-</v>
      </c>
      <c r="AC437" s="91" t="str">
        <f t="shared" si="29"/>
        <v>-</v>
      </c>
      <c r="AD437" s="91" t="str">
        <f t="shared" si="29"/>
        <v>-</v>
      </c>
      <c r="AE437" s="91" t="str">
        <f t="shared" si="29"/>
        <v>-</v>
      </c>
      <c r="AF437" s="91" t="str">
        <f t="shared" si="29"/>
        <v>-</v>
      </c>
      <c r="AG437" s="91" t="str">
        <f t="shared" si="29"/>
        <v>-</v>
      </c>
      <c r="AH437" s="91" t="str">
        <f t="shared" si="29"/>
        <v>-</v>
      </c>
      <c r="AI437" s="91" t="str">
        <f t="shared" si="29"/>
        <v>-</v>
      </c>
      <c r="AJ437" s="91" t="str">
        <f t="shared" si="29"/>
        <v>-</v>
      </c>
      <c r="AK437" s="91" t="str">
        <f t="shared" si="29"/>
        <v>-</v>
      </c>
      <c r="AL437" s="91" t="str">
        <f t="shared" si="29"/>
        <v>-</v>
      </c>
      <c r="AM437" s="92" t="str">
        <f t="shared" si="29"/>
        <v>-</v>
      </c>
    </row>
    <row r="438" spans="1:39">
      <c r="A438" s="58" t="str">
        <f>IFERROR(IF(A437+1&lt;COUNTIF(TQoL_Indexes!#REF!,Aux_Country!$A$3),A437+1,""),"")</f>
        <v/>
      </c>
      <c r="B438" s="116" t="str">
        <f t="shared" si="21"/>
        <v/>
      </c>
      <c r="C438" s="116" t="str">
        <f t="shared" si="21"/>
        <v/>
      </c>
      <c r="D438" s="116" t="str">
        <f t="shared" si="21"/>
        <v/>
      </c>
      <c r="E438" s="91" t="str">
        <f t="shared" si="2"/>
        <v>-</v>
      </c>
      <c r="F438" s="91" t="str">
        <f t="shared" ref="F438:AM438" si="30">IFERROR(_xlfn.RANK.EQ(F31,F$3:F$404,0),"-")</f>
        <v>-</v>
      </c>
      <c r="G438" s="91" t="str">
        <f t="shared" si="30"/>
        <v>-</v>
      </c>
      <c r="H438" s="91" t="str">
        <f t="shared" si="30"/>
        <v>-</v>
      </c>
      <c r="I438" s="91" t="str">
        <f t="shared" si="30"/>
        <v>-</v>
      </c>
      <c r="J438" s="91" t="str">
        <f t="shared" si="30"/>
        <v>-</v>
      </c>
      <c r="K438" s="91" t="str">
        <f t="shared" si="30"/>
        <v>-</v>
      </c>
      <c r="L438" s="91" t="str">
        <f t="shared" si="30"/>
        <v>-</v>
      </c>
      <c r="M438" s="91" t="str">
        <f t="shared" si="30"/>
        <v>-</v>
      </c>
      <c r="N438" s="91" t="str">
        <f t="shared" si="30"/>
        <v>-</v>
      </c>
      <c r="O438" s="91" t="str">
        <f t="shared" si="30"/>
        <v>-</v>
      </c>
      <c r="P438" s="91" t="str">
        <f t="shared" si="30"/>
        <v>-</v>
      </c>
      <c r="Q438" s="91" t="str">
        <f t="shared" si="30"/>
        <v>-</v>
      </c>
      <c r="R438" s="91" t="str">
        <f t="shared" si="30"/>
        <v>-</v>
      </c>
      <c r="S438" s="91" t="str">
        <f t="shared" si="30"/>
        <v>-</v>
      </c>
      <c r="T438" s="91" t="str">
        <f t="shared" si="30"/>
        <v>-</v>
      </c>
      <c r="U438" s="91" t="str">
        <f t="shared" si="30"/>
        <v>-</v>
      </c>
      <c r="V438" s="91" t="str">
        <f t="shared" si="30"/>
        <v>-</v>
      </c>
      <c r="W438" s="91" t="str">
        <f t="shared" si="30"/>
        <v>-</v>
      </c>
      <c r="X438" s="91" t="str">
        <f t="shared" si="30"/>
        <v>-</v>
      </c>
      <c r="Y438" s="91" t="str">
        <f t="shared" si="30"/>
        <v>-</v>
      </c>
      <c r="Z438" s="91" t="str">
        <f t="shared" si="30"/>
        <v>-</v>
      </c>
      <c r="AA438" s="91" t="str">
        <f t="shared" si="30"/>
        <v>-</v>
      </c>
      <c r="AB438" s="91" t="str">
        <f t="shared" si="30"/>
        <v>-</v>
      </c>
      <c r="AC438" s="91" t="str">
        <f t="shared" si="30"/>
        <v>-</v>
      </c>
      <c r="AD438" s="91" t="str">
        <f t="shared" si="30"/>
        <v>-</v>
      </c>
      <c r="AE438" s="91" t="str">
        <f t="shared" si="30"/>
        <v>-</v>
      </c>
      <c r="AF438" s="91" t="str">
        <f t="shared" si="30"/>
        <v>-</v>
      </c>
      <c r="AG438" s="91" t="str">
        <f t="shared" si="30"/>
        <v>-</v>
      </c>
      <c r="AH438" s="91" t="str">
        <f t="shared" si="30"/>
        <v>-</v>
      </c>
      <c r="AI438" s="91" t="str">
        <f t="shared" si="30"/>
        <v>-</v>
      </c>
      <c r="AJ438" s="91" t="str">
        <f t="shared" si="30"/>
        <v>-</v>
      </c>
      <c r="AK438" s="91" t="str">
        <f t="shared" si="30"/>
        <v>-</v>
      </c>
      <c r="AL438" s="91" t="str">
        <f t="shared" si="30"/>
        <v>-</v>
      </c>
      <c r="AM438" s="92" t="str">
        <f t="shared" si="30"/>
        <v>-</v>
      </c>
    </row>
    <row r="439" spans="1:39">
      <c r="A439" s="58" t="str">
        <f>IFERROR(IF(A438+1&lt;COUNTIF(TQoL_Indexes!#REF!,Aux_Country!$A$3),A438+1,""),"")</f>
        <v/>
      </c>
      <c r="B439" s="116" t="str">
        <f t="shared" si="21"/>
        <v/>
      </c>
      <c r="C439" s="116" t="str">
        <f t="shared" si="21"/>
        <v/>
      </c>
      <c r="D439" s="116" t="str">
        <f t="shared" si="21"/>
        <v/>
      </c>
      <c r="E439" s="91" t="str">
        <f t="shared" si="2"/>
        <v>-</v>
      </c>
      <c r="F439" s="91" t="str">
        <f t="shared" ref="F439:AM439" si="31">IFERROR(_xlfn.RANK.EQ(F32,F$3:F$404,0),"-")</f>
        <v>-</v>
      </c>
      <c r="G439" s="91" t="str">
        <f t="shared" si="31"/>
        <v>-</v>
      </c>
      <c r="H439" s="91" t="str">
        <f t="shared" si="31"/>
        <v>-</v>
      </c>
      <c r="I439" s="91" t="str">
        <f t="shared" si="31"/>
        <v>-</v>
      </c>
      <c r="J439" s="91" t="str">
        <f t="shared" si="31"/>
        <v>-</v>
      </c>
      <c r="K439" s="91" t="str">
        <f t="shared" si="31"/>
        <v>-</v>
      </c>
      <c r="L439" s="91" t="str">
        <f t="shared" si="31"/>
        <v>-</v>
      </c>
      <c r="M439" s="91" t="str">
        <f t="shared" si="31"/>
        <v>-</v>
      </c>
      <c r="N439" s="91" t="str">
        <f t="shared" si="31"/>
        <v>-</v>
      </c>
      <c r="O439" s="91" t="str">
        <f t="shared" si="31"/>
        <v>-</v>
      </c>
      <c r="P439" s="91" t="str">
        <f t="shared" si="31"/>
        <v>-</v>
      </c>
      <c r="Q439" s="91" t="str">
        <f t="shared" si="31"/>
        <v>-</v>
      </c>
      <c r="R439" s="91" t="str">
        <f t="shared" si="31"/>
        <v>-</v>
      </c>
      <c r="S439" s="91" t="str">
        <f t="shared" si="31"/>
        <v>-</v>
      </c>
      <c r="T439" s="91" t="str">
        <f t="shared" si="31"/>
        <v>-</v>
      </c>
      <c r="U439" s="91" t="str">
        <f t="shared" si="31"/>
        <v>-</v>
      </c>
      <c r="V439" s="91" t="str">
        <f t="shared" si="31"/>
        <v>-</v>
      </c>
      <c r="W439" s="91" t="str">
        <f t="shared" si="31"/>
        <v>-</v>
      </c>
      <c r="X439" s="91" t="str">
        <f t="shared" si="31"/>
        <v>-</v>
      </c>
      <c r="Y439" s="91" t="str">
        <f t="shared" si="31"/>
        <v>-</v>
      </c>
      <c r="Z439" s="91" t="str">
        <f t="shared" si="31"/>
        <v>-</v>
      </c>
      <c r="AA439" s="91" t="str">
        <f t="shared" si="31"/>
        <v>-</v>
      </c>
      <c r="AB439" s="91" t="str">
        <f t="shared" si="31"/>
        <v>-</v>
      </c>
      <c r="AC439" s="91" t="str">
        <f t="shared" si="31"/>
        <v>-</v>
      </c>
      <c r="AD439" s="91" t="str">
        <f t="shared" si="31"/>
        <v>-</v>
      </c>
      <c r="AE439" s="91" t="str">
        <f t="shared" si="31"/>
        <v>-</v>
      </c>
      <c r="AF439" s="91" t="str">
        <f t="shared" si="31"/>
        <v>-</v>
      </c>
      <c r="AG439" s="91" t="str">
        <f t="shared" si="31"/>
        <v>-</v>
      </c>
      <c r="AH439" s="91" t="str">
        <f t="shared" si="31"/>
        <v>-</v>
      </c>
      <c r="AI439" s="91" t="str">
        <f t="shared" si="31"/>
        <v>-</v>
      </c>
      <c r="AJ439" s="91" t="str">
        <f t="shared" si="31"/>
        <v>-</v>
      </c>
      <c r="AK439" s="91" t="str">
        <f t="shared" si="31"/>
        <v>-</v>
      </c>
      <c r="AL439" s="91" t="str">
        <f t="shared" si="31"/>
        <v>-</v>
      </c>
      <c r="AM439" s="92" t="str">
        <f t="shared" si="31"/>
        <v>-</v>
      </c>
    </row>
    <row r="440" spans="1:39">
      <c r="A440" s="58" t="str">
        <f>IFERROR(IF(A439+1&lt;COUNTIF(TQoL_Indexes!#REF!,Aux_Country!$A$3),A439+1,""),"")</f>
        <v/>
      </c>
      <c r="B440" s="116" t="str">
        <f t="shared" si="21"/>
        <v/>
      </c>
      <c r="C440" s="116" t="str">
        <f t="shared" si="21"/>
        <v/>
      </c>
      <c r="D440" s="116" t="str">
        <f t="shared" si="21"/>
        <v/>
      </c>
      <c r="E440" s="91" t="str">
        <f t="shared" si="2"/>
        <v>-</v>
      </c>
      <c r="F440" s="91" t="str">
        <f t="shared" ref="F440:AM440" si="32">IFERROR(_xlfn.RANK.EQ(F33,F$3:F$404,0),"-")</f>
        <v>-</v>
      </c>
      <c r="G440" s="91" t="str">
        <f t="shared" si="32"/>
        <v>-</v>
      </c>
      <c r="H440" s="91" t="str">
        <f t="shared" si="32"/>
        <v>-</v>
      </c>
      <c r="I440" s="91" t="str">
        <f t="shared" si="32"/>
        <v>-</v>
      </c>
      <c r="J440" s="91" t="str">
        <f t="shared" si="32"/>
        <v>-</v>
      </c>
      <c r="K440" s="91" t="str">
        <f t="shared" si="32"/>
        <v>-</v>
      </c>
      <c r="L440" s="91" t="str">
        <f t="shared" si="32"/>
        <v>-</v>
      </c>
      <c r="M440" s="91" t="str">
        <f t="shared" si="32"/>
        <v>-</v>
      </c>
      <c r="N440" s="91" t="str">
        <f t="shared" si="32"/>
        <v>-</v>
      </c>
      <c r="O440" s="91" t="str">
        <f t="shared" si="32"/>
        <v>-</v>
      </c>
      <c r="P440" s="91" t="str">
        <f t="shared" si="32"/>
        <v>-</v>
      </c>
      <c r="Q440" s="91" t="str">
        <f t="shared" si="32"/>
        <v>-</v>
      </c>
      <c r="R440" s="91" t="str">
        <f t="shared" si="32"/>
        <v>-</v>
      </c>
      <c r="S440" s="91" t="str">
        <f t="shared" si="32"/>
        <v>-</v>
      </c>
      <c r="T440" s="91" t="str">
        <f t="shared" si="32"/>
        <v>-</v>
      </c>
      <c r="U440" s="91" t="str">
        <f t="shared" si="32"/>
        <v>-</v>
      </c>
      <c r="V440" s="91" t="str">
        <f t="shared" si="32"/>
        <v>-</v>
      </c>
      <c r="W440" s="91" t="str">
        <f t="shared" si="32"/>
        <v>-</v>
      </c>
      <c r="X440" s="91" t="str">
        <f t="shared" si="32"/>
        <v>-</v>
      </c>
      <c r="Y440" s="91" t="str">
        <f t="shared" si="32"/>
        <v>-</v>
      </c>
      <c r="Z440" s="91" t="str">
        <f t="shared" si="32"/>
        <v>-</v>
      </c>
      <c r="AA440" s="91" t="str">
        <f t="shared" si="32"/>
        <v>-</v>
      </c>
      <c r="AB440" s="91" t="str">
        <f t="shared" si="32"/>
        <v>-</v>
      </c>
      <c r="AC440" s="91" t="str">
        <f t="shared" si="32"/>
        <v>-</v>
      </c>
      <c r="AD440" s="91" t="str">
        <f t="shared" si="32"/>
        <v>-</v>
      </c>
      <c r="AE440" s="91" t="str">
        <f t="shared" si="32"/>
        <v>-</v>
      </c>
      <c r="AF440" s="91" t="str">
        <f t="shared" si="32"/>
        <v>-</v>
      </c>
      <c r="AG440" s="91" t="str">
        <f t="shared" si="32"/>
        <v>-</v>
      </c>
      <c r="AH440" s="91" t="str">
        <f t="shared" si="32"/>
        <v>-</v>
      </c>
      <c r="AI440" s="91" t="str">
        <f t="shared" si="32"/>
        <v>-</v>
      </c>
      <c r="AJ440" s="91" t="str">
        <f t="shared" si="32"/>
        <v>-</v>
      </c>
      <c r="AK440" s="91" t="str">
        <f t="shared" si="32"/>
        <v>-</v>
      </c>
      <c r="AL440" s="91" t="str">
        <f t="shared" si="32"/>
        <v>-</v>
      </c>
      <c r="AM440" s="92" t="str">
        <f t="shared" si="32"/>
        <v>-</v>
      </c>
    </row>
    <row r="441" spans="1:39">
      <c r="A441" s="58" t="str">
        <f>IFERROR(IF(A440+1&lt;COUNTIF(TQoL_Indexes!#REF!,Aux_Country!$A$3),A440+1,""),"")</f>
        <v/>
      </c>
      <c r="B441" s="116" t="str">
        <f t="shared" si="21"/>
        <v/>
      </c>
      <c r="C441" s="116" t="str">
        <f t="shared" si="21"/>
        <v/>
      </c>
      <c r="D441" s="116" t="str">
        <f t="shared" si="21"/>
        <v/>
      </c>
      <c r="E441" s="91" t="str">
        <f t="shared" si="2"/>
        <v>-</v>
      </c>
      <c r="F441" s="91" t="str">
        <f t="shared" ref="F441:AM441" si="33">IFERROR(_xlfn.RANK.EQ(F34,F$3:F$404,0),"-")</f>
        <v>-</v>
      </c>
      <c r="G441" s="91" t="str">
        <f t="shared" si="33"/>
        <v>-</v>
      </c>
      <c r="H441" s="91" t="str">
        <f t="shared" si="33"/>
        <v>-</v>
      </c>
      <c r="I441" s="91" t="str">
        <f t="shared" si="33"/>
        <v>-</v>
      </c>
      <c r="J441" s="91" t="str">
        <f t="shared" si="33"/>
        <v>-</v>
      </c>
      <c r="K441" s="91" t="str">
        <f t="shared" si="33"/>
        <v>-</v>
      </c>
      <c r="L441" s="91" t="str">
        <f t="shared" si="33"/>
        <v>-</v>
      </c>
      <c r="M441" s="91" t="str">
        <f t="shared" si="33"/>
        <v>-</v>
      </c>
      <c r="N441" s="91" t="str">
        <f t="shared" si="33"/>
        <v>-</v>
      </c>
      <c r="O441" s="91" t="str">
        <f t="shared" si="33"/>
        <v>-</v>
      </c>
      <c r="P441" s="91" t="str">
        <f t="shared" si="33"/>
        <v>-</v>
      </c>
      <c r="Q441" s="91" t="str">
        <f t="shared" si="33"/>
        <v>-</v>
      </c>
      <c r="R441" s="91" t="str">
        <f t="shared" si="33"/>
        <v>-</v>
      </c>
      <c r="S441" s="91" t="str">
        <f t="shared" si="33"/>
        <v>-</v>
      </c>
      <c r="T441" s="91" t="str">
        <f t="shared" si="33"/>
        <v>-</v>
      </c>
      <c r="U441" s="91" t="str">
        <f t="shared" si="33"/>
        <v>-</v>
      </c>
      <c r="V441" s="91" t="str">
        <f t="shared" si="33"/>
        <v>-</v>
      </c>
      <c r="W441" s="91" t="str">
        <f t="shared" si="33"/>
        <v>-</v>
      </c>
      <c r="X441" s="91" t="str">
        <f t="shared" si="33"/>
        <v>-</v>
      </c>
      <c r="Y441" s="91" t="str">
        <f t="shared" si="33"/>
        <v>-</v>
      </c>
      <c r="Z441" s="91" t="str">
        <f t="shared" si="33"/>
        <v>-</v>
      </c>
      <c r="AA441" s="91" t="str">
        <f t="shared" si="33"/>
        <v>-</v>
      </c>
      <c r="AB441" s="91" t="str">
        <f t="shared" si="33"/>
        <v>-</v>
      </c>
      <c r="AC441" s="91" t="str">
        <f t="shared" si="33"/>
        <v>-</v>
      </c>
      <c r="AD441" s="91" t="str">
        <f t="shared" si="33"/>
        <v>-</v>
      </c>
      <c r="AE441" s="91" t="str">
        <f t="shared" si="33"/>
        <v>-</v>
      </c>
      <c r="AF441" s="91" t="str">
        <f t="shared" si="33"/>
        <v>-</v>
      </c>
      <c r="AG441" s="91" t="str">
        <f t="shared" si="33"/>
        <v>-</v>
      </c>
      <c r="AH441" s="91" t="str">
        <f t="shared" si="33"/>
        <v>-</v>
      </c>
      <c r="AI441" s="91" t="str">
        <f t="shared" si="33"/>
        <v>-</v>
      </c>
      <c r="AJ441" s="91" t="str">
        <f t="shared" si="33"/>
        <v>-</v>
      </c>
      <c r="AK441" s="91" t="str">
        <f t="shared" si="33"/>
        <v>-</v>
      </c>
      <c r="AL441" s="91" t="str">
        <f t="shared" si="33"/>
        <v>-</v>
      </c>
      <c r="AM441" s="92" t="str">
        <f t="shared" si="33"/>
        <v>-</v>
      </c>
    </row>
    <row r="442" spans="1:39">
      <c r="A442" s="58" t="str">
        <f>IFERROR(IF(A441+1&lt;COUNTIF(TQoL_Indexes!#REF!,Aux_Country!$A$3),A441+1,""),"")</f>
        <v/>
      </c>
      <c r="B442" s="116" t="str">
        <f t="shared" si="21"/>
        <v/>
      </c>
      <c r="C442" s="116" t="str">
        <f t="shared" si="21"/>
        <v/>
      </c>
      <c r="D442" s="116" t="str">
        <f t="shared" si="21"/>
        <v/>
      </c>
      <c r="E442" s="91" t="str">
        <f t="shared" si="2"/>
        <v>-</v>
      </c>
      <c r="F442" s="91" t="str">
        <f t="shared" ref="F442:AM442" si="34">IFERROR(_xlfn.RANK.EQ(F35,F$3:F$404,0),"-")</f>
        <v>-</v>
      </c>
      <c r="G442" s="91" t="str">
        <f t="shared" si="34"/>
        <v>-</v>
      </c>
      <c r="H442" s="91" t="str">
        <f t="shared" si="34"/>
        <v>-</v>
      </c>
      <c r="I442" s="91" t="str">
        <f t="shared" si="34"/>
        <v>-</v>
      </c>
      <c r="J442" s="91" t="str">
        <f t="shared" si="34"/>
        <v>-</v>
      </c>
      <c r="K442" s="91" t="str">
        <f t="shared" si="34"/>
        <v>-</v>
      </c>
      <c r="L442" s="91" t="str">
        <f t="shared" si="34"/>
        <v>-</v>
      </c>
      <c r="M442" s="91" t="str">
        <f t="shared" si="34"/>
        <v>-</v>
      </c>
      <c r="N442" s="91" t="str">
        <f t="shared" si="34"/>
        <v>-</v>
      </c>
      <c r="O442" s="91" t="str">
        <f t="shared" si="34"/>
        <v>-</v>
      </c>
      <c r="P442" s="91" t="str">
        <f t="shared" si="34"/>
        <v>-</v>
      </c>
      <c r="Q442" s="91" t="str">
        <f t="shared" si="34"/>
        <v>-</v>
      </c>
      <c r="R442" s="91" t="str">
        <f t="shared" si="34"/>
        <v>-</v>
      </c>
      <c r="S442" s="91" t="str">
        <f t="shared" si="34"/>
        <v>-</v>
      </c>
      <c r="T442" s="91" t="str">
        <f t="shared" si="34"/>
        <v>-</v>
      </c>
      <c r="U442" s="91" t="str">
        <f t="shared" si="34"/>
        <v>-</v>
      </c>
      <c r="V442" s="91" t="str">
        <f t="shared" si="34"/>
        <v>-</v>
      </c>
      <c r="W442" s="91" t="str">
        <f t="shared" si="34"/>
        <v>-</v>
      </c>
      <c r="X442" s="91" t="str">
        <f t="shared" si="34"/>
        <v>-</v>
      </c>
      <c r="Y442" s="91" t="str">
        <f t="shared" si="34"/>
        <v>-</v>
      </c>
      <c r="Z442" s="91" t="str">
        <f t="shared" si="34"/>
        <v>-</v>
      </c>
      <c r="AA442" s="91" t="str">
        <f t="shared" si="34"/>
        <v>-</v>
      </c>
      <c r="AB442" s="91" t="str">
        <f t="shared" si="34"/>
        <v>-</v>
      </c>
      <c r="AC442" s="91" t="str">
        <f t="shared" si="34"/>
        <v>-</v>
      </c>
      <c r="AD442" s="91" t="str">
        <f t="shared" si="34"/>
        <v>-</v>
      </c>
      <c r="AE442" s="91" t="str">
        <f t="shared" si="34"/>
        <v>-</v>
      </c>
      <c r="AF442" s="91" t="str">
        <f t="shared" si="34"/>
        <v>-</v>
      </c>
      <c r="AG442" s="91" t="str">
        <f t="shared" si="34"/>
        <v>-</v>
      </c>
      <c r="AH442" s="91" t="str">
        <f t="shared" si="34"/>
        <v>-</v>
      </c>
      <c r="AI442" s="91" t="str">
        <f t="shared" si="34"/>
        <v>-</v>
      </c>
      <c r="AJ442" s="91" t="str">
        <f t="shared" si="34"/>
        <v>-</v>
      </c>
      <c r="AK442" s="91" t="str">
        <f t="shared" si="34"/>
        <v>-</v>
      </c>
      <c r="AL442" s="91" t="str">
        <f t="shared" si="34"/>
        <v>-</v>
      </c>
      <c r="AM442" s="92" t="str">
        <f t="shared" si="34"/>
        <v>-</v>
      </c>
    </row>
    <row r="443" spans="1:39">
      <c r="A443" s="58" t="str">
        <f>IFERROR(IF(A442+1&lt;COUNTIF(TQoL_Indexes!#REF!,Aux_Country!$A$3),A442+1,""),"")</f>
        <v/>
      </c>
      <c r="B443" s="116" t="str">
        <f t="shared" si="21"/>
        <v/>
      </c>
      <c r="C443" s="116" t="str">
        <f t="shared" si="21"/>
        <v/>
      </c>
      <c r="D443" s="116" t="str">
        <f t="shared" si="21"/>
        <v/>
      </c>
      <c r="E443" s="91" t="str">
        <f t="shared" si="2"/>
        <v>-</v>
      </c>
      <c r="F443" s="91" t="str">
        <f t="shared" ref="F443:AM443" si="35">IFERROR(_xlfn.RANK.EQ(F36,F$3:F$404,0),"-")</f>
        <v>-</v>
      </c>
      <c r="G443" s="91" t="str">
        <f t="shared" si="35"/>
        <v>-</v>
      </c>
      <c r="H443" s="91" t="str">
        <f t="shared" si="35"/>
        <v>-</v>
      </c>
      <c r="I443" s="91" t="str">
        <f t="shared" si="35"/>
        <v>-</v>
      </c>
      <c r="J443" s="91" t="str">
        <f t="shared" si="35"/>
        <v>-</v>
      </c>
      <c r="K443" s="91" t="str">
        <f t="shared" si="35"/>
        <v>-</v>
      </c>
      <c r="L443" s="91" t="str">
        <f t="shared" si="35"/>
        <v>-</v>
      </c>
      <c r="M443" s="91" t="str">
        <f t="shared" si="35"/>
        <v>-</v>
      </c>
      <c r="N443" s="91" t="str">
        <f t="shared" si="35"/>
        <v>-</v>
      </c>
      <c r="O443" s="91" t="str">
        <f t="shared" si="35"/>
        <v>-</v>
      </c>
      <c r="P443" s="91" t="str">
        <f t="shared" si="35"/>
        <v>-</v>
      </c>
      <c r="Q443" s="91" t="str">
        <f t="shared" si="35"/>
        <v>-</v>
      </c>
      <c r="R443" s="91" t="str">
        <f t="shared" si="35"/>
        <v>-</v>
      </c>
      <c r="S443" s="91" t="str">
        <f t="shared" si="35"/>
        <v>-</v>
      </c>
      <c r="T443" s="91" t="str">
        <f t="shared" si="35"/>
        <v>-</v>
      </c>
      <c r="U443" s="91" t="str">
        <f t="shared" si="35"/>
        <v>-</v>
      </c>
      <c r="V443" s="91" t="str">
        <f t="shared" si="35"/>
        <v>-</v>
      </c>
      <c r="W443" s="91" t="str">
        <f t="shared" si="35"/>
        <v>-</v>
      </c>
      <c r="X443" s="91" t="str">
        <f t="shared" si="35"/>
        <v>-</v>
      </c>
      <c r="Y443" s="91" t="str">
        <f t="shared" si="35"/>
        <v>-</v>
      </c>
      <c r="Z443" s="91" t="str">
        <f t="shared" si="35"/>
        <v>-</v>
      </c>
      <c r="AA443" s="91" t="str">
        <f t="shared" si="35"/>
        <v>-</v>
      </c>
      <c r="AB443" s="91" t="str">
        <f t="shared" si="35"/>
        <v>-</v>
      </c>
      <c r="AC443" s="91" t="str">
        <f t="shared" si="35"/>
        <v>-</v>
      </c>
      <c r="AD443" s="91" t="str">
        <f t="shared" si="35"/>
        <v>-</v>
      </c>
      <c r="AE443" s="91" t="str">
        <f t="shared" si="35"/>
        <v>-</v>
      </c>
      <c r="AF443" s="91" t="str">
        <f t="shared" si="35"/>
        <v>-</v>
      </c>
      <c r="AG443" s="91" t="str">
        <f t="shared" si="35"/>
        <v>-</v>
      </c>
      <c r="AH443" s="91" t="str">
        <f t="shared" si="35"/>
        <v>-</v>
      </c>
      <c r="AI443" s="91" t="str">
        <f t="shared" si="35"/>
        <v>-</v>
      </c>
      <c r="AJ443" s="91" t="str">
        <f t="shared" si="35"/>
        <v>-</v>
      </c>
      <c r="AK443" s="91" t="str">
        <f t="shared" si="35"/>
        <v>-</v>
      </c>
      <c r="AL443" s="91" t="str">
        <f t="shared" si="35"/>
        <v>-</v>
      </c>
      <c r="AM443" s="92" t="str">
        <f t="shared" si="35"/>
        <v>-</v>
      </c>
    </row>
    <row r="444" spans="1:39">
      <c r="A444" s="58" t="str">
        <f>IFERROR(IF(A443+1&lt;COUNTIF(TQoL_Indexes!#REF!,Aux_Country!$A$3),A443+1,""),"")</f>
        <v/>
      </c>
      <c r="B444" s="116" t="str">
        <f t="shared" si="21"/>
        <v/>
      </c>
      <c r="C444" s="116" t="str">
        <f t="shared" si="21"/>
        <v/>
      </c>
      <c r="D444" s="116" t="str">
        <f t="shared" si="21"/>
        <v/>
      </c>
      <c r="E444" s="91" t="str">
        <f t="shared" si="2"/>
        <v>-</v>
      </c>
      <c r="F444" s="91" t="str">
        <f t="shared" ref="F444:AM444" si="36">IFERROR(_xlfn.RANK.EQ(F37,F$3:F$404,0),"-")</f>
        <v>-</v>
      </c>
      <c r="G444" s="91" t="str">
        <f t="shared" si="36"/>
        <v>-</v>
      </c>
      <c r="H444" s="91" t="str">
        <f t="shared" si="36"/>
        <v>-</v>
      </c>
      <c r="I444" s="91" t="str">
        <f t="shared" si="36"/>
        <v>-</v>
      </c>
      <c r="J444" s="91" t="str">
        <f t="shared" si="36"/>
        <v>-</v>
      </c>
      <c r="K444" s="91" t="str">
        <f t="shared" si="36"/>
        <v>-</v>
      </c>
      <c r="L444" s="91" t="str">
        <f t="shared" si="36"/>
        <v>-</v>
      </c>
      <c r="M444" s="91" t="str">
        <f t="shared" si="36"/>
        <v>-</v>
      </c>
      <c r="N444" s="91" t="str">
        <f t="shared" si="36"/>
        <v>-</v>
      </c>
      <c r="O444" s="91" t="str">
        <f t="shared" si="36"/>
        <v>-</v>
      </c>
      <c r="P444" s="91" t="str">
        <f t="shared" si="36"/>
        <v>-</v>
      </c>
      <c r="Q444" s="91" t="str">
        <f t="shared" si="36"/>
        <v>-</v>
      </c>
      <c r="R444" s="91" t="str">
        <f t="shared" si="36"/>
        <v>-</v>
      </c>
      <c r="S444" s="91" t="str">
        <f t="shared" si="36"/>
        <v>-</v>
      </c>
      <c r="T444" s="91" t="str">
        <f t="shared" si="36"/>
        <v>-</v>
      </c>
      <c r="U444" s="91" t="str">
        <f t="shared" si="36"/>
        <v>-</v>
      </c>
      <c r="V444" s="91" t="str">
        <f t="shared" si="36"/>
        <v>-</v>
      </c>
      <c r="W444" s="91" t="str">
        <f t="shared" si="36"/>
        <v>-</v>
      </c>
      <c r="X444" s="91" t="str">
        <f t="shared" si="36"/>
        <v>-</v>
      </c>
      <c r="Y444" s="91" t="str">
        <f t="shared" si="36"/>
        <v>-</v>
      </c>
      <c r="Z444" s="91" t="str">
        <f t="shared" si="36"/>
        <v>-</v>
      </c>
      <c r="AA444" s="91" t="str">
        <f t="shared" si="36"/>
        <v>-</v>
      </c>
      <c r="AB444" s="91" t="str">
        <f t="shared" si="36"/>
        <v>-</v>
      </c>
      <c r="AC444" s="91" t="str">
        <f t="shared" si="36"/>
        <v>-</v>
      </c>
      <c r="AD444" s="91" t="str">
        <f t="shared" si="36"/>
        <v>-</v>
      </c>
      <c r="AE444" s="91" t="str">
        <f t="shared" si="36"/>
        <v>-</v>
      </c>
      <c r="AF444" s="91" t="str">
        <f t="shared" si="36"/>
        <v>-</v>
      </c>
      <c r="AG444" s="91" t="str">
        <f t="shared" si="36"/>
        <v>-</v>
      </c>
      <c r="AH444" s="91" t="str">
        <f t="shared" si="36"/>
        <v>-</v>
      </c>
      <c r="AI444" s="91" t="str">
        <f t="shared" si="36"/>
        <v>-</v>
      </c>
      <c r="AJ444" s="91" t="str">
        <f t="shared" si="36"/>
        <v>-</v>
      </c>
      <c r="AK444" s="91" t="str">
        <f t="shared" si="36"/>
        <v>-</v>
      </c>
      <c r="AL444" s="91" t="str">
        <f t="shared" si="36"/>
        <v>-</v>
      </c>
      <c r="AM444" s="92" t="str">
        <f t="shared" si="36"/>
        <v>-</v>
      </c>
    </row>
    <row r="445" spans="1:39">
      <c r="A445" s="58" t="str">
        <f>IFERROR(IF(A444+1&lt;COUNTIF(TQoL_Indexes!#REF!,Aux_Country!$A$3),A444+1,""),"")</f>
        <v/>
      </c>
      <c r="B445" s="116" t="str">
        <f t="shared" si="21"/>
        <v/>
      </c>
      <c r="C445" s="116" t="str">
        <f t="shared" si="21"/>
        <v/>
      </c>
      <c r="D445" s="116" t="str">
        <f t="shared" si="21"/>
        <v/>
      </c>
      <c r="E445" s="91" t="str">
        <f t="shared" si="2"/>
        <v>-</v>
      </c>
      <c r="F445" s="91" t="str">
        <f t="shared" ref="F445:AM445" si="37">IFERROR(_xlfn.RANK.EQ(F38,F$3:F$404,0),"-")</f>
        <v>-</v>
      </c>
      <c r="G445" s="91" t="str">
        <f t="shared" si="37"/>
        <v>-</v>
      </c>
      <c r="H445" s="91" t="str">
        <f t="shared" si="37"/>
        <v>-</v>
      </c>
      <c r="I445" s="91" t="str">
        <f t="shared" si="37"/>
        <v>-</v>
      </c>
      <c r="J445" s="91" t="str">
        <f t="shared" si="37"/>
        <v>-</v>
      </c>
      <c r="K445" s="91" t="str">
        <f t="shared" si="37"/>
        <v>-</v>
      </c>
      <c r="L445" s="91" t="str">
        <f t="shared" si="37"/>
        <v>-</v>
      </c>
      <c r="M445" s="91" t="str">
        <f t="shared" si="37"/>
        <v>-</v>
      </c>
      <c r="N445" s="91" t="str">
        <f t="shared" si="37"/>
        <v>-</v>
      </c>
      <c r="O445" s="91" t="str">
        <f t="shared" si="37"/>
        <v>-</v>
      </c>
      <c r="P445" s="91" t="str">
        <f t="shared" si="37"/>
        <v>-</v>
      </c>
      <c r="Q445" s="91" t="str">
        <f t="shared" si="37"/>
        <v>-</v>
      </c>
      <c r="R445" s="91" t="str">
        <f t="shared" si="37"/>
        <v>-</v>
      </c>
      <c r="S445" s="91" t="str">
        <f t="shared" si="37"/>
        <v>-</v>
      </c>
      <c r="T445" s="91" t="str">
        <f t="shared" si="37"/>
        <v>-</v>
      </c>
      <c r="U445" s="91" t="str">
        <f t="shared" si="37"/>
        <v>-</v>
      </c>
      <c r="V445" s="91" t="str">
        <f t="shared" si="37"/>
        <v>-</v>
      </c>
      <c r="W445" s="91" t="str">
        <f t="shared" si="37"/>
        <v>-</v>
      </c>
      <c r="X445" s="91" t="str">
        <f t="shared" si="37"/>
        <v>-</v>
      </c>
      <c r="Y445" s="91" t="str">
        <f t="shared" si="37"/>
        <v>-</v>
      </c>
      <c r="Z445" s="91" t="str">
        <f t="shared" si="37"/>
        <v>-</v>
      </c>
      <c r="AA445" s="91" t="str">
        <f t="shared" si="37"/>
        <v>-</v>
      </c>
      <c r="AB445" s="91" t="str">
        <f t="shared" si="37"/>
        <v>-</v>
      </c>
      <c r="AC445" s="91" t="str">
        <f t="shared" si="37"/>
        <v>-</v>
      </c>
      <c r="AD445" s="91" t="str">
        <f t="shared" si="37"/>
        <v>-</v>
      </c>
      <c r="AE445" s="91" t="str">
        <f t="shared" si="37"/>
        <v>-</v>
      </c>
      <c r="AF445" s="91" t="str">
        <f t="shared" si="37"/>
        <v>-</v>
      </c>
      <c r="AG445" s="91" t="str">
        <f t="shared" si="37"/>
        <v>-</v>
      </c>
      <c r="AH445" s="91" t="str">
        <f t="shared" si="37"/>
        <v>-</v>
      </c>
      <c r="AI445" s="91" t="str">
        <f t="shared" si="37"/>
        <v>-</v>
      </c>
      <c r="AJ445" s="91" t="str">
        <f t="shared" si="37"/>
        <v>-</v>
      </c>
      <c r="AK445" s="91" t="str">
        <f t="shared" si="37"/>
        <v>-</v>
      </c>
      <c r="AL445" s="91" t="str">
        <f t="shared" si="37"/>
        <v>-</v>
      </c>
      <c r="AM445" s="92" t="str">
        <f t="shared" si="37"/>
        <v>-</v>
      </c>
    </row>
    <row r="446" spans="1:39">
      <c r="A446" s="58" t="str">
        <f>IFERROR(IF(A445+1&lt;COUNTIF(TQoL_Indexes!#REF!,Aux_Country!$A$3),A445+1,""),"")</f>
        <v/>
      </c>
      <c r="B446" s="116" t="str">
        <f t="shared" si="21"/>
        <v/>
      </c>
      <c r="C446" s="116" t="str">
        <f t="shared" si="21"/>
        <v/>
      </c>
      <c r="D446" s="116" t="str">
        <f t="shared" si="21"/>
        <v/>
      </c>
      <c r="E446" s="91" t="str">
        <f t="shared" si="2"/>
        <v>-</v>
      </c>
      <c r="F446" s="91" t="str">
        <f t="shared" ref="F446:AM446" si="38">IFERROR(_xlfn.RANK.EQ(F39,F$3:F$404,0),"-")</f>
        <v>-</v>
      </c>
      <c r="G446" s="91" t="str">
        <f t="shared" si="38"/>
        <v>-</v>
      </c>
      <c r="H446" s="91" t="str">
        <f t="shared" si="38"/>
        <v>-</v>
      </c>
      <c r="I446" s="91" t="str">
        <f t="shared" si="38"/>
        <v>-</v>
      </c>
      <c r="J446" s="91" t="str">
        <f t="shared" si="38"/>
        <v>-</v>
      </c>
      <c r="K446" s="91" t="str">
        <f t="shared" si="38"/>
        <v>-</v>
      </c>
      <c r="L446" s="91" t="str">
        <f t="shared" si="38"/>
        <v>-</v>
      </c>
      <c r="M446" s="91" t="str">
        <f t="shared" si="38"/>
        <v>-</v>
      </c>
      <c r="N446" s="91" t="str">
        <f t="shared" si="38"/>
        <v>-</v>
      </c>
      <c r="O446" s="91" t="str">
        <f t="shared" si="38"/>
        <v>-</v>
      </c>
      <c r="P446" s="91" t="str">
        <f t="shared" si="38"/>
        <v>-</v>
      </c>
      <c r="Q446" s="91" t="str">
        <f t="shared" si="38"/>
        <v>-</v>
      </c>
      <c r="R446" s="91" t="str">
        <f t="shared" si="38"/>
        <v>-</v>
      </c>
      <c r="S446" s="91" t="str">
        <f t="shared" si="38"/>
        <v>-</v>
      </c>
      <c r="T446" s="91" t="str">
        <f t="shared" si="38"/>
        <v>-</v>
      </c>
      <c r="U446" s="91" t="str">
        <f t="shared" si="38"/>
        <v>-</v>
      </c>
      <c r="V446" s="91" t="str">
        <f t="shared" si="38"/>
        <v>-</v>
      </c>
      <c r="W446" s="91" t="str">
        <f t="shared" si="38"/>
        <v>-</v>
      </c>
      <c r="X446" s="91" t="str">
        <f t="shared" si="38"/>
        <v>-</v>
      </c>
      <c r="Y446" s="91" t="str">
        <f t="shared" si="38"/>
        <v>-</v>
      </c>
      <c r="Z446" s="91" t="str">
        <f t="shared" si="38"/>
        <v>-</v>
      </c>
      <c r="AA446" s="91" t="str">
        <f t="shared" si="38"/>
        <v>-</v>
      </c>
      <c r="AB446" s="91" t="str">
        <f t="shared" si="38"/>
        <v>-</v>
      </c>
      <c r="AC446" s="91" t="str">
        <f t="shared" si="38"/>
        <v>-</v>
      </c>
      <c r="AD446" s="91" t="str">
        <f t="shared" si="38"/>
        <v>-</v>
      </c>
      <c r="AE446" s="91" t="str">
        <f t="shared" si="38"/>
        <v>-</v>
      </c>
      <c r="AF446" s="91" t="str">
        <f t="shared" si="38"/>
        <v>-</v>
      </c>
      <c r="AG446" s="91" t="str">
        <f t="shared" si="38"/>
        <v>-</v>
      </c>
      <c r="AH446" s="91" t="str">
        <f t="shared" si="38"/>
        <v>-</v>
      </c>
      <c r="AI446" s="91" t="str">
        <f t="shared" si="38"/>
        <v>-</v>
      </c>
      <c r="AJ446" s="91" t="str">
        <f t="shared" si="38"/>
        <v>-</v>
      </c>
      <c r="AK446" s="91" t="str">
        <f t="shared" si="38"/>
        <v>-</v>
      </c>
      <c r="AL446" s="91" t="str">
        <f t="shared" si="38"/>
        <v>-</v>
      </c>
      <c r="AM446" s="92" t="str">
        <f t="shared" si="38"/>
        <v>-</v>
      </c>
    </row>
    <row r="447" spans="1:39">
      <c r="A447" s="58" t="str">
        <f>IFERROR(IF(A446+1&lt;COUNTIF(TQoL_Indexes!#REF!,Aux_Country!$A$3),A446+1,""),"")</f>
        <v/>
      </c>
      <c r="B447" s="116" t="str">
        <f t="shared" si="21"/>
        <v/>
      </c>
      <c r="C447" s="116" t="str">
        <f t="shared" si="21"/>
        <v/>
      </c>
      <c r="D447" s="116" t="str">
        <f t="shared" si="21"/>
        <v/>
      </c>
      <c r="E447" s="91" t="str">
        <f t="shared" si="2"/>
        <v>-</v>
      </c>
      <c r="F447" s="91" t="str">
        <f t="shared" ref="F447:AM447" si="39">IFERROR(_xlfn.RANK.EQ(F40,F$3:F$404,0),"-")</f>
        <v>-</v>
      </c>
      <c r="G447" s="91" t="str">
        <f t="shared" si="39"/>
        <v>-</v>
      </c>
      <c r="H447" s="91" t="str">
        <f t="shared" si="39"/>
        <v>-</v>
      </c>
      <c r="I447" s="91" t="str">
        <f t="shared" si="39"/>
        <v>-</v>
      </c>
      <c r="J447" s="91" t="str">
        <f t="shared" si="39"/>
        <v>-</v>
      </c>
      <c r="K447" s="91" t="str">
        <f t="shared" si="39"/>
        <v>-</v>
      </c>
      <c r="L447" s="91" t="str">
        <f t="shared" si="39"/>
        <v>-</v>
      </c>
      <c r="M447" s="91" t="str">
        <f t="shared" si="39"/>
        <v>-</v>
      </c>
      <c r="N447" s="91" t="str">
        <f t="shared" si="39"/>
        <v>-</v>
      </c>
      <c r="O447" s="91" t="str">
        <f t="shared" si="39"/>
        <v>-</v>
      </c>
      <c r="P447" s="91" t="str">
        <f t="shared" si="39"/>
        <v>-</v>
      </c>
      <c r="Q447" s="91" t="str">
        <f t="shared" si="39"/>
        <v>-</v>
      </c>
      <c r="R447" s="91" t="str">
        <f t="shared" si="39"/>
        <v>-</v>
      </c>
      <c r="S447" s="91" t="str">
        <f t="shared" si="39"/>
        <v>-</v>
      </c>
      <c r="T447" s="91" t="str">
        <f t="shared" si="39"/>
        <v>-</v>
      </c>
      <c r="U447" s="91" t="str">
        <f t="shared" si="39"/>
        <v>-</v>
      </c>
      <c r="V447" s="91" t="str">
        <f t="shared" si="39"/>
        <v>-</v>
      </c>
      <c r="W447" s="91" t="str">
        <f t="shared" si="39"/>
        <v>-</v>
      </c>
      <c r="X447" s="91" t="str">
        <f t="shared" si="39"/>
        <v>-</v>
      </c>
      <c r="Y447" s="91" t="str">
        <f t="shared" si="39"/>
        <v>-</v>
      </c>
      <c r="Z447" s="91" t="str">
        <f t="shared" si="39"/>
        <v>-</v>
      </c>
      <c r="AA447" s="91" t="str">
        <f t="shared" si="39"/>
        <v>-</v>
      </c>
      <c r="AB447" s="91" t="str">
        <f t="shared" si="39"/>
        <v>-</v>
      </c>
      <c r="AC447" s="91" t="str">
        <f t="shared" si="39"/>
        <v>-</v>
      </c>
      <c r="AD447" s="91" t="str">
        <f t="shared" si="39"/>
        <v>-</v>
      </c>
      <c r="AE447" s="91" t="str">
        <f t="shared" si="39"/>
        <v>-</v>
      </c>
      <c r="AF447" s="91" t="str">
        <f t="shared" si="39"/>
        <v>-</v>
      </c>
      <c r="AG447" s="91" t="str">
        <f t="shared" si="39"/>
        <v>-</v>
      </c>
      <c r="AH447" s="91" t="str">
        <f t="shared" si="39"/>
        <v>-</v>
      </c>
      <c r="AI447" s="91" t="str">
        <f t="shared" si="39"/>
        <v>-</v>
      </c>
      <c r="AJ447" s="91" t="str">
        <f t="shared" si="39"/>
        <v>-</v>
      </c>
      <c r="AK447" s="91" t="str">
        <f t="shared" si="39"/>
        <v>-</v>
      </c>
      <c r="AL447" s="91" t="str">
        <f t="shared" si="39"/>
        <v>-</v>
      </c>
      <c r="AM447" s="92" t="str">
        <f t="shared" si="39"/>
        <v>-</v>
      </c>
    </row>
    <row r="448" spans="1:39">
      <c r="A448" s="58" t="str">
        <f>IFERROR(IF(A447+1&lt;COUNTIF(TQoL_Indexes!#REF!,Aux_Country!$A$3),A447+1,""),"")</f>
        <v/>
      </c>
      <c r="B448" s="116" t="str">
        <f t="shared" si="21"/>
        <v/>
      </c>
      <c r="C448" s="116" t="str">
        <f t="shared" si="21"/>
        <v/>
      </c>
      <c r="D448" s="116" t="str">
        <f t="shared" si="21"/>
        <v/>
      </c>
      <c r="E448" s="91" t="str">
        <f t="shared" si="2"/>
        <v>-</v>
      </c>
      <c r="F448" s="91" t="str">
        <f t="shared" ref="F448:AM448" si="40">IFERROR(_xlfn.RANK.EQ(F41,F$3:F$404,0),"-")</f>
        <v>-</v>
      </c>
      <c r="G448" s="91" t="str">
        <f t="shared" si="40"/>
        <v>-</v>
      </c>
      <c r="H448" s="91" t="str">
        <f t="shared" si="40"/>
        <v>-</v>
      </c>
      <c r="I448" s="91" t="str">
        <f t="shared" si="40"/>
        <v>-</v>
      </c>
      <c r="J448" s="91" t="str">
        <f t="shared" si="40"/>
        <v>-</v>
      </c>
      <c r="K448" s="91" t="str">
        <f t="shared" si="40"/>
        <v>-</v>
      </c>
      <c r="L448" s="91" t="str">
        <f t="shared" si="40"/>
        <v>-</v>
      </c>
      <c r="M448" s="91" t="str">
        <f t="shared" si="40"/>
        <v>-</v>
      </c>
      <c r="N448" s="91" t="str">
        <f t="shared" si="40"/>
        <v>-</v>
      </c>
      <c r="O448" s="91" t="str">
        <f t="shared" si="40"/>
        <v>-</v>
      </c>
      <c r="P448" s="91" t="str">
        <f t="shared" si="40"/>
        <v>-</v>
      </c>
      <c r="Q448" s="91" t="str">
        <f t="shared" si="40"/>
        <v>-</v>
      </c>
      <c r="R448" s="91" t="str">
        <f t="shared" si="40"/>
        <v>-</v>
      </c>
      <c r="S448" s="91" t="str">
        <f t="shared" si="40"/>
        <v>-</v>
      </c>
      <c r="T448" s="91" t="str">
        <f t="shared" si="40"/>
        <v>-</v>
      </c>
      <c r="U448" s="91" t="str">
        <f t="shared" si="40"/>
        <v>-</v>
      </c>
      <c r="V448" s="91" t="str">
        <f t="shared" si="40"/>
        <v>-</v>
      </c>
      <c r="W448" s="91" t="str">
        <f t="shared" si="40"/>
        <v>-</v>
      </c>
      <c r="X448" s="91" t="str">
        <f t="shared" si="40"/>
        <v>-</v>
      </c>
      <c r="Y448" s="91" t="str">
        <f t="shared" si="40"/>
        <v>-</v>
      </c>
      <c r="Z448" s="91" t="str">
        <f t="shared" si="40"/>
        <v>-</v>
      </c>
      <c r="AA448" s="91" t="str">
        <f t="shared" si="40"/>
        <v>-</v>
      </c>
      <c r="AB448" s="91" t="str">
        <f t="shared" si="40"/>
        <v>-</v>
      </c>
      <c r="AC448" s="91" t="str">
        <f t="shared" si="40"/>
        <v>-</v>
      </c>
      <c r="AD448" s="91" t="str">
        <f t="shared" si="40"/>
        <v>-</v>
      </c>
      <c r="AE448" s="91" t="str">
        <f t="shared" si="40"/>
        <v>-</v>
      </c>
      <c r="AF448" s="91" t="str">
        <f t="shared" si="40"/>
        <v>-</v>
      </c>
      <c r="AG448" s="91" t="str">
        <f t="shared" si="40"/>
        <v>-</v>
      </c>
      <c r="AH448" s="91" t="str">
        <f t="shared" si="40"/>
        <v>-</v>
      </c>
      <c r="AI448" s="91" t="str">
        <f t="shared" si="40"/>
        <v>-</v>
      </c>
      <c r="AJ448" s="91" t="str">
        <f t="shared" si="40"/>
        <v>-</v>
      </c>
      <c r="AK448" s="91" t="str">
        <f t="shared" si="40"/>
        <v>-</v>
      </c>
      <c r="AL448" s="91" t="str">
        <f t="shared" si="40"/>
        <v>-</v>
      </c>
      <c r="AM448" s="92" t="str">
        <f t="shared" si="40"/>
        <v>-</v>
      </c>
    </row>
    <row r="449" spans="1:39">
      <c r="A449" s="58" t="str">
        <f>IFERROR(IF(A448+1&lt;COUNTIF(TQoL_Indexes!#REF!,Aux_Country!$A$3),A448+1,""),"")</f>
        <v/>
      </c>
      <c r="B449" s="116" t="str">
        <f t="shared" si="21"/>
        <v/>
      </c>
      <c r="C449" s="116" t="str">
        <f t="shared" si="21"/>
        <v/>
      </c>
      <c r="D449" s="116" t="str">
        <f t="shared" si="21"/>
        <v/>
      </c>
      <c r="E449" s="91" t="str">
        <f t="shared" si="2"/>
        <v>-</v>
      </c>
      <c r="F449" s="91" t="str">
        <f t="shared" ref="F449:AM449" si="41">IFERROR(_xlfn.RANK.EQ(F42,F$3:F$404,0),"-")</f>
        <v>-</v>
      </c>
      <c r="G449" s="91" t="str">
        <f t="shared" si="41"/>
        <v>-</v>
      </c>
      <c r="H449" s="91" t="str">
        <f t="shared" si="41"/>
        <v>-</v>
      </c>
      <c r="I449" s="91" t="str">
        <f t="shared" si="41"/>
        <v>-</v>
      </c>
      <c r="J449" s="91" t="str">
        <f t="shared" si="41"/>
        <v>-</v>
      </c>
      <c r="K449" s="91" t="str">
        <f t="shared" si="41"/>
        <v>-</v>
      </c>
      <c r="L449" s="91" t="str">
        <f t="shared" si="41"/>
        <v>-</v>
      </c>
      <c r="M449" s="91" t="str">
        <f t="shared" si="41"/>
        <v>-</v>
      </c>
      <c r="N449" s="91" t="str">
        <f t="shared" si="41"/>
        <v>-</v>
      </c>
      <c r="O449" s="91" t="str">
        <f t="shared" si="41"/>
        <v>-</v>
      </c>
      <c r="P449" s="91" t="str">
        <f t="shared" si="41"/>
        <v>-</v>
      </c>
      <c r="Q449" s="91" t="str">
        <f t="shared" si="41"/>
        <v>-</v>
      </c>
      <c r="R449" s="91" t="str">
        <f t="shared" si="41"/>
        <v>-</v>
      </c>
      <c r="S449" s="91" t="str">
        <f t="shared" si="41"/>
        <v>-</v>
      </c>
      <c r="T449" s="91" t="str">
        <f t="shared" si="41"/>
        <v>-</v>
      </c>
      <c r="U449" s="91" t="str">
        <f t="shared" si="41"/>
        <v>-</v>
      </c>
      <c r="V449" s="91" t="str">
        <f t="shared" si="41"/>
        <v>-</v>
      </c>
      <c r="W449" s="91" t="str">
        <f t="shared" si="41"/>
        <v>-</v>
      </c>
      <c r="X449" s="91" t="str">
        <f t="shared" si="41"/>
        <v>-</v>
      </c>
      <c r="Y449" s="91" t="str">
        <f t="shared" si="41"/>
        <v>-</v>
      </c>
      <c r="Z449" s="91" t="str">
        <f t="shared" si="41"/>
        <v>-</v>
      </c>
      <c r="AA449" s="91" t="str">
        <f t="shared" si="41"/>
        <v>-</v>
      </c>
      <c r="AB449" s="91" t="str">
        <f t="shared" si="41"/>
        <v>-</v>
      </c>
      <c r="AC449" s="91" t="str">
        <f t="shared" si="41"/>
        <v>-</v>
      </c>
      <c r="AD449" s="91" t="str">
        <f t="shared" si="41"/>
        <v>-</v>
      </c>
      <c r="AE449" s="91" t="str">
        <f t="shared" si="41"/>
        <v>-</v>
      </c>
      <c r="AF449" s="91" t="str">
        <f t="shared" si="41"/>
        <v>-</v>
      </c>
      <c r="AG449" s="91" t="str">
        <f t="shared" si="41"/>
        <v>-</v>
      </c>
      <c r="AH449" s="91" t="str">
        <f t="shared" si="41"/>
        <v>-</v>
      </c>
      <c r="AI449" s="91" t="str">
        <f t="shared" si="41"/>
        <v>-</v>
      </c>
      <c r="AJ449" s="91" t="str">
        <f t="shared" si="41"/>
        <v>-</v>
      </c>
      <c r="AK449" s="91" t="str">
        <f t="shared" si="41"/>
        <v>-</v>
      </c>
      <c r="AL449" s="91" t="str">
        <f t="shared" si="41"/>
        <v>-</v>
      </c>
      <c r="AM449" s="92" t="str">
        <f t="shared" si="41"/>
        <v>-</v>
      </c>
    </row>
    <row r="450" spans="1:39">
      <c r="A450" s="58" t="str">
        <f>IFERROR(IF(A449+1&lt;COUNTIF(TQoL_Indexes!#REF!,Aux_Country!$A$3),A449+1,""),"")</f>
        <v/>
      </c>
      <c r="B450" s="116" t="str">
        <f t="shared" ref="B450:D469" si="42">B43</f>
        <v/>
      </c>
      <c r="C450" s="116" t="str">
        <f t="shared" si="42"/>
        <v/>
      </c>
      <c r="D450" s="116" t="str">
        <f t="shared" si="42"/>
        <v/>
      </c>
      <c r="E450" s="91" t="str">
        <f t="shared" si="2"/>
        <v>-</v>
      </c>
      <c r="F450" s="91" t="str">
        <f t="shared" ref="F450:AM450" si="43">IFERROR(_xlfn.RANK.EQ(F43,F$3:F$404,0),"-")</f>
        <v>-</v>
      </c>
      <c r="G450" s="91" t="str">
        <f t="shared" si="43"/>
        <v>-</v>
      </c>
      <c r="H450" s="91" t="str">
        <f t="shared" si="43"/>
        <v>-</v>
      </c>
      <c r="I450" s="91" t="str">
        <f t="shared" si="43"/>
        <v>-</v>
      </c>
      <c r="J450" s="91" t="str">
        <f t="shared" si="43"/>
        <v>-</v>
      </c>
      <c r="K450" s="91" t="str">
        <f t="shared" si="43"/>
        <v>-</v>
      </c>
      <c r="L450" s="91" t="str">
        <f t="shared" si="43"/>
        <v>-</v>
      </c>
      <c r="M450" s="91" t="str">
        <f t="shared" si="43"/>
        <v>-</v>
      </c>
      <c r="N450" s="91" t="str">
        <f t="shared" si="43"/>
        <v>-</v>
      </c>
      <c r="O450" s="91" t="str">
        <f t="shared" si="43"/>
        <v>-</v>
      </c>
      <c r="P450" s="91" t="str">
        <f t="shared" si="43"/>
        <v>-</v>
      </c>
      <c r="Q450" s="91" t="str">
        <f t="shared" si="43"/>
        <v>-</v>
      </c>
      <c r="R450" s="91" t="str">
        <f t="shared" si="43"/>
        <v>-</v>
      </c>
      <c r="S450" s="91" t="str">
        <f t="shared" si="43"/>
        <v>-</v>
      </c>
      <c r="T450" s="91" t="str">
        <f t="shared" si="43"/>
        <v>-</v>
      </c>
      <c r="U450" s="91" t="str">
        <f t="shared" si="43"/>
        <v>-</v>
      </c>
      <c r="V450" s="91" t="str">
        <f t="shared" si="43"/>
        <v>-</v>
      </c>
      <c r="W450" s="91" t="str">
        <f t="shared" si="43"/>
        <v>-</v>
      </c>
      <c r="X450" s="91" t="str">
        <f t="shared" si="43"/>
        <v>-</v>
      </c>
      <c r="Y450" s="91" t="str">
        <f t="shared" si="43"/>
        <v>-</v>
      </c>
      <c r="Z450" s="91" t="str">
        <f t="shared" si="43"/>
        <v>-</v>
      </c>
      <c r="AA450" s="91" t="str">
        <f t="shared" si="43"/>
        <v>-</v>
      </c>
      <c r="AB450" s="91" t="str">
        <f t="shared" si="43"/>
        <v>-</v>
      </c>
      <c r="AC450" s="91" t="str">
        <f t="shared" si="43"/>
        <v>-</v>
      </c>
      <c r="AD450" s="91" t="str">
        <f t="shared" si="43"/>
        <v>-</v>
      </c>
      <c r="AE450" s="91" t="str">
        <f t="shared" si="43"/>
        <v>-</v>
      </c>
      <c r="AF450" s="91" t="str">
        <f t="shared" si="43"/>
        <v>-</v>
      </c>
      <c r="AG450" s="91" t="str">
        <f t="shared" si="43"/>
        <v>-</v>
      </c>
      <c r="AH450" s="91" t="str">
        <f t="shared" si="43"/>
        <v>-</v>
      </c>
      <c r="AI450" s="91" t="str">
        <f t="shared" si="43"/>
        <v>-</v>
      </c>
      <c r="AJ450" s="91" t="str">
        <f t="shared" si="43"/>
        <v>-</v>
      </c>
      <c r="AK450" s="91" t="str">
        <f t="shared" si="43"/>
        <v>-</v>
      </c>
      <c r="AL450" s="91" t="str">
        <f t="shared" si="43"/>
        <v>-</v>
      </c>
      <c r="AM450" s="92" t="str">
        <f t="shared" si="43"/>
        <v>-</v>
      </c>
    </row>
    <row r="451" spans="1:39">
      <c r="A451" s="58" t="str">
        <f>IFERROR(IF(A450+1&lt;COUNTIF(TQoL_Indexes!#REF!,Aux_Country!$A$3),A450+1,""),"")</f>
        <v/>
      </c>
      <c r="B451" s="116" t="str">
        <f t="shared" si="42"/>
        <v/>
      </c>
      <c r="C451" s="116" t="str">
        <f t="shared" si="42"/>
        <v/>
      </c>
      <c r="D451" s="116" t="str">
        <f t="shared" si="42"/>
        <v/>
      </c>
      <c r="E451" s="91" t="str">
        <f t="shared" si="2"/>
        <v>-</v>
      </c>
      <c r="F451" s="91" t="str">
        <f t="shared" ref="F451:AM451" si="44">IFERROR(_xlfn.RANK.EQ(F44,F$3:F$404,0),"-")</f>
        <v>-</v>
      </c>
      <c r="G451" s="91" t="str">
        <f t="shared" si="44"/>
        <v>-</v>
      </c>
      <c r="H451" s="91" t="str">
        <f t="shared" si="44"/>
        <v>-</v>
      </c>
      <c r="I451" s="91" t="str">
        <f t="shared" si="44"/>
        <v>-</v>
      </c>
      <c r="J451" s="91" t="str">
        <f t="shared" si="44"/>
        <v>-</v>
      </c>
      <c r="K451" s="91" t="str">
        <f t="shared" si="44"/>
        <v>-</v>
      </c>
      <c r="L451" s="91" t="str">
        <f t="shared" si="44"/>
        <v>-</v>
      </c>
      <c r="M451" s="91" t="str">
        <f t="shared" si="44"/>
        <v>-</v>
      </c>
      <c r="N451" s="91" t="str">
        <f t="shared" si="44"/>
        <v>-</v>
      </c>
      <c r="O451" s="91" t="str">
        <f t="shared" si="44"/>
        <v>-</v>
      </c>
      <c r="P451" s="91" t="str">
        <f t="shared" si="44"/>
        <v>-</v>
      </c>
      <c r="Q451" s="91" t="str">
        <f t="shared" si="44"/>
        <v>-</v>
      </c>
      <c r="R451" s="91" t="str">
        <f t="shared" si="44"/>
        <v>-</v>
      </c>
      <c r="S451" s="91" t="str">
        <f t="shared" si="44"/>
        <v>-</v>
      </c>
      <c r="T451" s="91" t="str">
        <f t="shared" si="44"/>
        <v>-</v>
      </c>
      <c r="U451" s="91" t="str">
        <f t="shared" si="44"/>
        <v>-</v>
      </c>
      <c r="V451" s="91" t="str">
        <f t="shared" si="44"/>
        <v>-</v>
      </c>
      <c r="W451" s="91" t="str">
        <f t="shared" si="44"/>
        <v>-</v>
      </c>
      <c r="X451" s="91" t="str">
        <f t="shared" si="44"/>
        <v>-</v>
      </c>
      <c r="Y451" s="91" t="str">
        <f t="shared" si="44"/>
        <v>-</v>
      </c>
      <c r="Z451" s="91" t="str">
        <f t="shared" si="44"/>
        <v>-</v>
      </c>
      <c r="AA451" s="91" t="str">
        <f t="shared" si="44"/>
        <v>-</v>
      </c>
      <c r="AB451" s="91" t="str">
        <f t="shared" si="44"/>
        <v>-</v>
      </c>
      <c r="AC451" s="91" t="str">
        <f t="shared" si="44"/>
        <v>-</v>
      </c>
      <c r="AD451" s="91" t="str">
        <f t="shared" si="44"/>
        <v>-</v>
      </c>
      <c r="AE451" s="91" t="str">
        <f t="shared" si="44"/>
        <v>-</v>
      </c>
      <c r="AF451" s="91" t="str">
        <f t="shared" si="44"/>
        <v>-</v>
      </c>
      <c r="AG451" s="91" t="str">
        <f t="shared" si="44"/>
        <v>-</v>
      </c>
      <c r="AH451" s="91" t="str">
        <f t="shared" si="44"/>
        <v>-</v>
      </c>
      <c r="AI451" s="91" t="str">
        <f t="shared" si="44"/>
        <v>-</v>
      </c>
      <c r="AJ451" s="91" t="str">
        <f t="shared" si="44"/>
        <v>-</v>
      </c>
      <c r="AK451" s="91" t="str">
        <f t="shared" si="44"/>
        <v>-</v>
      </c>
      <c r="AL451" s="91" t="str">
        <f t="shared" si="44"/>
        <v>-</v>
      </c>
      <c r="AM451" s="92" t="str">
        <f t="shared" si="44"/>
        <v>-</v>
      </c>
    </row>
    <row r="452" spans="1:39">
      <c r="A452" s="58" t="str">
        <f>IFERROR(IF(A451+1&lt;COUNTIF(TQoL_Indexes!#REF!,Aux_Country!$A$3),A451+1,""),"")</f>
        <v/>
      </c>
      <c r="B452" s="116" t="str">
        <f t="shared" si="42"/>
        <v/>
      </c>
      <c r="C452" s="116" t="str">
        <f t="shared" si="42"/>
        <v/>
      </c>
      <c r="D452" s="116" t="str">
        <f t="shared" si="42"/>
        <v/>
      </c>
      <c r="E452" s="91" t="str">
        <f t="shared" si="2"/>
        <v>-</v>
      </c>
      <c r="F452" s="91" t="str">
        <f t="shared" ref="F452:AM452" si="45">IFERROR(_xlfn.RANK.EQ(F45,F$3:F$404,0),"-")</f>
        <v>-</v>
      </c>
      <c r="G452" s="91" t="str">
        <f t="shared" si="45"/>
        <v>-</v>
      </c>
      <c r="H452" s="91" t="str">
        <f t="shared" si="45"/>
        <v>-</v>
      </c>
      <c r="I452" s="91" t="str">
        <f t="shared" si="45"/>
        <v>-</v>
      </c>
      <c r="J452" s="91" t="str">
        <f t="shared" si="45"/>
        <v>-</v>
      </c>
      <c r="K452" s="91" t="str">
        <f t="shared" si="45"/>
        <v>-</v>
      </c>
      <c r="L452" s="91" t="str">
        <f t="shared" si="45"/>
        <v>-</v>
      </c>
      <c r="M452" s="91" t="str">
        <f t="shared" si="45"/>
        <v>-</v>
      </c>
      <c r="N452" s="91" t="str">
        <f t="shared" si="45"/>
        <v>-</v>
      </c>
      <c r="O452" s="91" t="str">
        <f t="shared" si="45"/>
        <v>-</v>
      </c>
      <c r="P452" s="91" t="str">
        <f t="shared" si="45"/>
        <v>-</v>
      </c>
      <c r="Q452" s="91" t="str">
        <f t="shared" si="45"/>
        <v>-</v>
      </c>
      <c r="R452" s="91" t="str">
        <f t="shared" si="45"/>
        <v>-</v>
      </c>
      <c r="S452" s="91" t="str">
        <f t="shared" si="45"/>
        <v>-</v>
      </c>
      <c r="T452" s="91" t="str">
        <f t="shared" si="45"/>
        <v>-</v>
      </c>
      <c r="U452" s="91" t="str">
        <f t="shared" si="45"/>
        <v>-</v>
      </c>
      <c r="V452" s="91" t="str">
        <f t="shared" si="45"/>
        <v>-</v>
      </c>
      <c r="W452" s="91" t="str">
        <f t="shared" si="45"/>
        <v>-</v>
      </c>
      <c r="X452" s="91" t="str">
        <f t="shared" si="45"/>
        <v>-</v>
      </c>
      <c r="Y452" s="91" t="str">
        <f t="shared" si="45"/>
        <v>-</v>
      </c>
      <c r="Z452" s="91" t="str">
        <f t="shared" si="45"/>
        <v>-</v>
      </c>
      <c r="AA452" s="91" t="str">
        <f t="shared" si="45"/>
        <v>-</v>
      </c>
      <c r="AB452" s="91" t="str">
        <f t="shared" si="45"/>
        <v>-</v>
      </c>
      <c r="AC452" s="91" t="str">
        <f t="shared" si="45"/>
        <v>-</v>
      </c>
      <c r="AD452" s="91" t="str">
        <f t="shared" si="45"/>
        <v>-</v>
      </c>
      <c r="AE452" s="91" t="str">
        <f t="shared" si="45"/>
        <v>-</v>
      </c>
      <c r="AF452" s="91" t="str">
        <f t="shared" si="45"/>
        <v>-</v>
      </c>
      <c r="AG452" s="91" t="str">
        <f t="shared" si="45"/>
        <v>-</v>
      </c>
      <c r="AH452" s="91" t="str">
        <f t="shared" si="45"/>
        <v>-</v>
      </c>
      <c r="AI452" s="91" t="str">
        <f t="shared" si="45"/>
        <v>-</v>
      </c>
      <c r="AJ452" s="91" t="str">
        <f t="shared" si="45"/>
        <v>-</v>
      </c>
      <c r="AK452" s="91" t="str">
        <f t="shared" si="45"/>
        <v>-</v>
      </c>
      <c r="AL452" s="91" t="str">
        <f t="shared" si="45"/>
        <v>-</v>
      </c>
      <c r="AM452" s="92" t="str">
        <f t="shared" si="45"/>
        <v>-</v>
      </c>
    </row>
    <row r="453" spans="1:39">
      <c r="A453" s="58" t="str">
        <f>IFERROR(IF(A452+1&lt;COUNTIF(TQoL_Indexes!#REF!,Aux_Country!$A$3),A452+1,""),"")</f>
        <v/>
      </c>
      <c r="B453" s="116" t="str">
        <f t="shared" si="42"/>
        <v/>
      </c>
      <c r="C453" s="116" t="str">
        <f t="shared" si="42"/>
        <v/>
      </c>
      <c r="D453" s="116" t="str">
        <f t="shared" si="42"/>
        <v/>
      </c>
      <c r="E453" s="91" t="str">
        <f t="shared" si="2"/>
        <v>-</v>
      </c>
      <c r="F453" s="91" t="str">
        <f t="shared" ref="F453:AM453" si="46">IFERROR(_xlfn.RANK.EQ(F46,F$3:F$404,0),"-")</f>
        <v>-</v>
      </c>
      <c r="G453" s="91" t="str">
        <f t="shared" si="46"/>
        <v>-</v>
      </c>
      <c r="H453" s="91" t="str">
        <f t="shared" si="46"/>
        <v>-</v>
      </c>
      <c r="I453" s="91" t="str">
        <f t="shared" si="46"/>
        <v>-</v>
      </c>
      <c r="J453" s="91" t="str">
        <f t="shared" si="46"/>
        <v>-</v>
      </c>
      <c r="K453" s="91" t="str">
        <f t="shared" si="46"/>
        <v>-</v>
      </c>
      <c r="L453" s="91" t="str">
        <f t="shared" si="46"/>
        <v>-</v>
      </c>
      <c r="M453" s="91" t="str">
        <f t="shared" si="46"/>
        <v>-</v>
      </c>
      <c r="N453" s="91" t="str">
        <f t="shared" si="46"/>
        <v>-</v>
      </c>
      <c r="O453" s="91" t="str">
        <f t="shared" si="46"/>
        <v>-</v>
      </c>
      <c r="P453" s="91" t="str">
        <f t="shared" si="46"/>
        <v>-</v>
      </c>
      <c r="Q453" s="91" t="str">
        <f t="shared" si="46"/>
        <v>-</v>
      </c>
      <c r="R453" s="91" t="str">
        <f t="shared" si="46"/>
        <v>-</v>
      </c>
      <c r="S453" s="91" t="str">
        <f t="shared" si="46"/>
        <v>-</v>
      </c>
      <c r="T453" s="91" t="str">
        <f t="shared" si="46"/>
        <v>-</v>
      </c>
      <c r="U453" s="91" t="str">
        <f t="shared" si="46"/>
        <v>-</v>
      </c>
      <c r="V453" s="91" t="str">
        <f t="shared" si="46"/>
        <v>-</v>
      </c>
      <c r="W453" s="91" t="str">
        <f t="shared" si="46"/>
        <v>-</v>
      </c>
      <c r="X453" s="91" t="str">
        <f t="shared" si="46"/>
        <v>-</v>
      </c>
      <c r="Y453" s="91" t="str">
        <f t="shared" si="46"/>
        <v>-</v>
      </c>
      <c r="Z453" s="91" t="str">
        <f t="shared" si="46"/>
        <v>-</v>
      </c>
      <c r="AA453" s="91" t="str">
        <f t="shared" si="46"/>
        <v>-</v>
      </c>
      <c r="AB453" s="91" t="str">
        <f t="shared" si="46"/>
        <v>-</v>
      </c>
      <c r="AC453" s="91" t="str">
        <f t="shared" si="46"/>
        <v>-</v>
      </c>
      <c r="AD453" s="91" t="str">
        <f t="shared" si="46"/>
        <v>-</v>
      </c>
      <c r="AE453" s="91" t="str">
        <f t="shared" si="46"/>
        <v>-</v>
      </c>
      <c r="AF453" s="91" t="str">
        <f t="shared" si="46"/>
        <v>-</v>
      </c>
      <c r="AG453" s="91" t="str">
        <f t="shared" si="46"/>
        <v>-</v>
      </c>
      <c r="AH453" s="91" t="str">
        <f t="shared" si="46"/>
        <v>-</v>
      </c>
      <c r="AI453" s="91" t="str">
        <f t="shared" si="46"/>
        <v>-</v>
      </c>
      <c r="AJ453" s="91" t="str">
        <f t="shared" si="46"/>
        <v>-</v>
      </c>
      <c r="AK453" s="91" t="str">
        <f t="shared" si="46"/>
        <v>-</v>
      </c>
      <c r="AL453" s="91" t="str">
        <f t="shared" si="46"/>
        <v>-</v>
      </c>
      <c r="AM453" s="92" t="str">
        <f t="shared" si="46"/>
        <v>-</v>
      </c>
    </row>
    <row r="454" spans="1:39">
      <c r="A454" s="58" t="str">
        <f>IFERROR(IF(A453+1&lt;COUNTIF(TQoL_Indexes!#REF!,Aux_Country!$A$3),A453+1,""),"")</f>
        <v/>
      </c>
      <c r="B454" s="116" t="str">
        <f t="shared" si="42"/>
        <v/>
      </c>
      <c r="C454" s="116" t="str">
        <f t="shared" si="42"/>
        <v/>
      </c>
      <c r="D454" s="116" t="str">
        <f t="shared" si="42"/>
        <v/>
      </c>
      <c r="E454" s="91" t="str">
        <f t="shared" si="2"/>
        <v>-</v>
      </c>
      <c r="F454" s="91" t="str">
        <f t="shared" ref="F454:AM454" si="47">IFERROR(_xlfn.RANK.EQ(F47,F$3:F$404,0),"-")</f>
        <v>-</v>
      </c>
      <c r="G454" s="91" t="str">
        <f t="shared" si="47"/>
        <v>-</v>
      </c>
      <c r="H454" s="91" t="str">
        <f t="shared" si="47"/>
        <v>-</v>
      </c>
      <c r="I454" s="91" t="str">
        <f t="shared" si="47"/>
        <v>-</v>
      </c>
      <c r="J454" s="91" t="str">
        <f t="shared" si="47"/>
        <v>-</v>
      </c>
      <c r="K454" s="91" t="str">
        <f t="shared" si="47"/>
        <v>-</v>
      </c>
      <c r="L454" s="91" t="str">
        <f t="shared" si="47"/>
        <v>-</v>
      </c>
      <c r="M454" s="91" t="str">
        <f t="shared" si="47"/>
        <v>-</v>
      </c>
      <c r="N454" s="91" t="str">
        <f t="shared" si="47"/>
        <v>-</v>
      </c>
      <c r="O454" s="91" t="str">
        <f t="shared" si="47"/>
        <v>-</v>
      </c>
      <c r="P454" s="91" t="str">
        <f t="shared" si="47"/>
        <v>-</v>
      </c>
      <c r="Q454" s="91" t="str">
        <f t="shared" si="47"/>
        <v>-</v>
      </c>
      <c r="R454" s="91" t="str">
        <f t="shared" si="47"/>
        <v>-</v>
      </c>
      <c r="S454" s="91" t="str">
        <f t="shared" si="47"/>
        <v>-</v>
      </c>
      <c r="T454" s="91" t="str">
        <f t="shared" si="47"/>
        <v>-</v>
      </c>
      <c r="U454" s="91" t="str">
        <f t="shared" si="47"/>
        <v>-</v>
      </c>
      <c r="V454" s="91" t="str">
        <f t="shared" si="47"/>
        <v>-</v>
      </c>
      <c r="W454" s="91" t="str">
        <f t="shared" si="47"/>
        <v>-</v>
      </c>
      <c r="X454" s="91" t="str">
        <f t="shared" si="47"/>
        <v>-</v>
      </c>
      <c r="Y454" s="91" t="str">
        <f t="shared" si="47"/>
        <v>-</v>
      </c>
      <c r="Z454" s="91" t="str">
        <f t="shared" si="47"/>
        <v>-</v>
      </c>
      <c r="AA454" s="91" t="str">
        <f t="shared" si="47"/>
        <v>-</v>
      </c>
      <c r="AB454" s="91" t="str">
        <f t="shared" si="47"/>
        <v>-</v>
      </c>
      <c r="AC454" s="91" t="str">
        <f t="shared" si="47"/>
        <v>-</v>
      </c>
      <c r="AD454" s="91" t="str">
        <f t="shared" si="47"/>
        <v>-</v>
      </c>
      <c r="AE454" s="91" t="str">
        <f t="shared" si="47"/>
        <v>-</v>
      </c>
      <c r="AF454" s="91" t="str">
        <f t="shared" si="47"/>
        <v>-</v>
      </c>
      <c r="AG454" s="91" t="str">
        <f t="shared" si="47"/>
        <v>-</v>
      </c>
      <c r="AH454" s="91" t="str">
        <f t="shared" si="47"/>
        <v>-</v>
      </c>
      <c r="AI454" s="91" t="str">
        <f t="shared" si="47"/>
        <v>-</v>
      </c>
      <c r="AJ454" s="91" t="str">
        <f t="shared" si="47"/>
        <v>-</v>
      </c>
      <c r="AK454" s="91" t="str">
        <f t="shared" si="47"/>
        <v>-</v>
      </c>
      <c r="AL454" s="91" t="str">
        <f t="shared" si="47"/>
        <v>-</v>
      </c>
      <c r="AM454" s="92" t="str">
        <f t="shared" si="47"/>
        <v>-</v>
      </c>
    </row>
    <row r="455" spans="1:39">
      <c r="A455" s="58" t="str">
        <f>IFERROR(IF(A454+1&lt;COUNTIF(TQoL_Indexes!#REF!,Aux_Country!$A$3),A454+1,""),"")</f>
        <v/>
      </c>
      <c r="B455" s="116" t="str">
        <f t="shared" si="42"/>
        <v/>
      </c>
      <c r="C455" s="116" t="str">
        <f t="shared" si="42"/>
        <v/>
      </c>
      <c r="D455" s="116" t="str">
        <f t="shared" si="42"/>
        <v/>
      </c>
      <c r="E455" s="91" t="str">
        <f t="shared" si="2"/>
        <v>-</v>
      </c>
      <c r="F455" s="91" t="str">
        <f t="shared" ref="F455:AM455" si="48">IFERROR(_xlfn.RANK.EQ(F48,F$3:F$404,0),"-")</f>
        <v>-</v>
      </c>
      <c r="G455" s="91" t="str">
        <f t="shared" si="48"/>
        <v>-</v>
      </c>
      <c r="H455" s="91" t="str">
        <f t="shared" si="48"/>
        <v>-</v>
      </c>
      <c r="I455" s="91" t="str">
        <f t="shared" si="48"/>
        <v>-</v>
      </c>
      <c r="J455" s="91" t="str">
        <f t="shared" si="48"/>
        <v>-</v>
      </c>
      <c r="K455" s="91" t="str">
        <f t="shared" si="48"/>
        <v>-</v>
      </c>
      <c r="L455" s="91" t="str">
        <f t="shared" si="48"/>
        <v>-</v>
      </c>
      <c r="M455" s="91" t="str">
        <f t="shared" si="48"/>
        <v>-</v>
      </c>
      <c r="N455" s="91" t="str">
        <f t="shared" si="48"/>
        <v>-</v>
      </c>
      <c r="O455" s="91" t="str">
        <f t="shared" si="48"/>
        <v>-</v>
      </c>
      <c r="P455" s="91" t="str">
        <f t="shared" si="48"/>
        <v>-</v>
      </c>
      <c r="Q455" s="91" t="str">
        <f t="shared" si="48"/>
        <v>-</v>
      </c>
      <c r="R455" s="91" t="str">
        <f t="shared" si="48"/>
        <v>-</v>
      </c>
      <c r="S455" s="91" t="str">
        <f t="shared" si="48"/>
        <v>-</v>
      </c>
      <c r="T455" s="91" t="str">
        <f t="shared" si="48"/>
        <v>-</v>
      </c>
      <c r="U455" s="91" t="str">
        <f t="shared" si="48"/>
        <v>-</v>
      </c>
      <c r="V455" s="91" t="str">
        <f t="shared" si="48"/>
        <v>-</v>
      </c>
      <c r="W455" s="91" t="str">
        <f t="shared" si="48"/>
        <v>-</v>
      </c>
      <c r="X455" s="91" t="str">
        <f t="shared" si="48"/>
        <v>-</v>
      </c>
      <c r="Y455" s="91" t="str">
        <f t="shared" si="48"/>
        <v>-</v>
      </c>
      <c r="Z455" s="91" t="str">
        <f t="shared" si="48"/>
        <v>-</v>
      </c>
      <c r="AA455" s="91" t="str">
        <f t="shared" si="48"/>
        <v>-</v>
      </c>
      <c r="AB455" s="91" t="str">
        <f t="shared" si="48"/>
        <v>-</v>
      </c>
      <c r="AC455" s="91" t="str">
        <f t="shared" si="48"/>
        <v>-</v>
      </c>
      <c r="AD455" s="91" t="str">
        <f t="shared" si="48"/>
        <v>-</v>
      </c>
      <c r="AE455" s="91" t="str">
        <f t="shared" si="48"/>
        <v>-</v>
      </c>
      <c r="AF455" s="91" t="str">
        <f t="shared" si="48"/>
        <v>-</v>
      </c>
      <c r="AG455" s="91" t="str">
        <f t="shared" si="48"/>
        <v>-</v>
      </c>
      <c r="AH455" s="91" t="str">
        <f t="shared" si="48"/>
        <v>-</v>
      </c>
      <c r="AI455" s="91" t="str">
        <f t="shared" si="48"/>
        <v>-</v>
      </c>
      <c r="AJ455" s="91" t="str">
        <f t="shared" si="48"/>
        <v>-</v>
      </c>
      <c r="AK455" s="91" t="str">
        <f t="shared" si="48"/>
        <v>-</v>
      </c>
      <c r="AL455" s="91" t="str">
        <f t="shared" si="48"/>
        <v>-</v>
      </c>
      <c r="AM455" s="92" t="str">
        <f t="shared" si="48"/>
        <v>-</v>
      </c>
    </row>
    <row r="456" spans="1:39">
      <c r="A456" s="58" t="str">
        <f>IFERROR(IF(A455+1&lt;COUNTIF(TQoL_Indexes!#REF!,Aux_Country!$A$3),A455+1,""),"")</f>
        <v/>
      </c>
      <c r="B456" s="116" t="str">
        <f t="shared" si="42"/>
        <v/>
      </c>
      <c r="C456" s="116" t="str">
        <f t="shared" si="42"/>
        <v/>
      </c>
      <c r="D456" s="116" t="str">
        <f t="shared" si="42"/>
        <v/>
      </c>
      <c r="E456" s="91" t="str">
        <f t="shared" si="2"/>
        <v>-</v>
      </c>
      <c r="F456" s="91" t="str">
        <f t="shared" ref="F456:AM456" si="49">IFERROR(_xlfn.RANK.EQ(F49,F$3:F$404,0),"-")</f>
        <v>-</v>
      </c>
      <c r="G456" s="91" t="str">
        <f t="shared" si="49"/>
        <v>-</v>
      </c>
      <c r="H456" s="91" t="str">
        <f t="shared" si="49"/>
        <v>-</v>
      </c>
      <c r="I456" s="91" t="str">
        <f t="shared" si="49"/>
        <v>-</v>
      </c>
      <c r="J456" s="91" t="str">
        <f t="shared" si="49"/>
        <v>-</v>
      </c>
      <c r="K456" s="91" t="str">
        <f t="shared" si="49"/>
        <v>-</v>
      </c>
      <c r="L456" s="91" t="str">
        <f t="shared" si="49"/>
        <v>-</v>
      </c>
      <c r="M456" s="91" t="str">
        <f t="shared" si="49"/>
        <v>-</v>
      </c>
      <c r="N456" s="91" t="str">
        <f t="shared" si="49"/>
        <v>-</v>
      </c>
      <c r="O456" s="91" t="str">
        <f t="shared" si="49"/>
        <v>-</v>
      </c>
      <c r="P456" s="91" t="str">
        <f t="shared" si="49"/>
        <v>-</v>
      </c>
      <c r="Q456" s="91" t="str">
        <f t="shared" si="49"/>
        <v>-</v>
      </c>
      <c r="R456" s="91" t="str">
        <f t="shared" si="49"/>
        <v>-</v>
      </c>
      <c r="S456" s="91" t="str">
        <f t="shared" si="49"/>
        <v>-</v>
      </c>
      <c r="T456" s="91" t="str">
        <f t="shared" si="49"/>
        <v>-</v>
      </c>
      <c r="U456" s="91" t="str">
        <f t="shared" si="49"/>
        <v>-</v>
      </c>
      <c r="V456" s="91" t="str">
        <f t="shared" si="49"/>
        <v>-</v>
      </c>
      <c r="W456" s="91" t="str">
        <f t="shared" si="49"/>
        <v>-</v>
      </c>
      <c r="X456" s="91" t="str">
        <f t="shared" si="49"/>
        <v>-</v>
      </c>
      <c r="Y456" s="91" t="str">
        <f t="shared" si="49"/>
        <v>-</v>
      </c>
      <c r="Z456" s="91" t="str">
        <f t="shared" si="49"/>
        <v>-</v>
      </c>
      <c r="AA456" s="91" t="str">
        <f t="shared" si="49"/>
        <v>-</v>
      </c>
      <c r="AB456" s="91" t="str">
        <f t="shared" si="49"/>
        <v>-</v>
      </c>
      <c r="AC456" s="91" t="str">
        <f t="shared" si="49"/>
        <v>-</v>
      </c>
      <c r="AD456" s="91" t="str">
        <f t="shared" si="49"/>
        <v>-</v>
      </c>
      <c r="AE456" s="91" t="str">
        <f t="shared" si="49"/>
        <v>-</v>
      </c>
      <c r="AF456" s="91" t="str">
        <f t="shared" si="49"/>
        <v>-</v>
      </c>
      <c r="AG456" s="91" t="str">
        <f t="shared" si="49"/>
        <v>-</v>
      </c>
      <c r="AH456" s="91" t="str">
        <f t="shared" si="49"/>
        <v>-</v>
      </c>
      <c r="AI456" s="91" t="str">
        <f t="shared" si="49"/>
        <v>-</v>
      </c>
      <c r="AJ456" s="91" t="str">
        <f t="shared" si="49"/>
        <v>-</v>
      </c>
      <c r="AK456" s="91" t="str">
        <f t="shared" si="49"/>
        <v>-</v>
      </c>
      <c r="AL456" s="91" t="str">
        <f t="shared" si="49"/>
        <v>-</v>
      </c>
      <c r="AM456" s="92" t="str">
        <f t="shared" si="49"/>
        <v>-</v>
      </c>
    </row>
    <row r="457" spans="1:39">
      <c r="A457" s="58" t="str">
        <f>IFERROR(IF(A456+1&lt;COUNTIF(TQoL_Indexes!#REF!,Aux_Country!$A$3),A456+1,""),"")</f>
        <v/>
      </c>
      <c r="B457" s="116" t="str">
        <f t="shared" si="42"/>
        <v/>
      </c>
      <c r="C457" s="116" t="str">
        <f t="shared" si="42"/>
        <v/>
      </c>
      <c r="D457" s="116" t="str">
        <f t="shared" si="42"/>
        <v/>
      </c>
      <c r="E457" s="91" t="str">
        <f t="shared" si="2"/>
        <v>-</v>
      </c>
      <c r="F457" s="91" t="str">
        <f t="shared" ref="F457:AM457" si="50">IFERROR(_xlfn.RANK.EQ(F50,F$3:F$404,0),"-")</f>
        <v>-</v>
      </c>
      <c r="G457" s="91" t="str">
        <f t="shared" si="50"/>
        <v>-</v>
      </c>
      <c r="H457" s="91" t="str">
        <f t="shared" si="50"/>
        <v>-</v>
      </c>
      <c r="I457" s="91" t="str">
        <f t="shared" si="50"/>
        <v>-</v>
      </c>
      <c r="J457" s="91" t="str">
        <f t="shared" si="50"/>
        <v>-</v>
      </c>
      <c r="K457" s="91" t="str">
        <f t="shared" si="50"/>
        <v>-</v>
      </c>
      <c r="L457" s="91" t="str">
        <f t="shared" si="50"/>
        <v>-</v>
      </c>
      <c r="M457" s="91" t="str">
        <f t="shared" si="50"/>
        <v>-</v>
      </c>
      <c r="N457" s="91" t="str">
        <f t="shared" si="50"/>
        <v>-</v>
      </c>
      <c r="O457" s="91" t="str">
        <f t="shared" si="50"/>
        <v>-</v>
      </c>
      <c r="P457" s="91" t="str">
        <f t="shared" si="50"/>
        <v>-</v>
      </c>
      <c r="Q457" s="91" t="str">
        <f t="shared" si="50"/>
        <v>-</v>
      </c>
      <c r="R457" s="91" t="str">
        <f t="shared" si="50"/>
        <v>-</v>
      </c>
      <c r="S457" s="91" t="str">
        <f t="shared" si="50"/>
        <v>-</v>
      </c>
      <c r="T457" s="91" t="str">
        <f t="shared" si="50"/>
        <v>-</v>
      </c>
      <c r="U457" s="91" t="str">
        <f t="shared" si="50"/>
        <v>-</v>
      </c>
      <c r="V457" s="91" t="str">
        <f t="shared" si="50"/>
        <v>-</v>
      </c>
      <c r="W457" s="91" t="str">
        <f t="shared" si="50"/>
        <v>-</v>
      </c>
      <c r="X457" s="91" t="str">
        <f t="shared" si="50"/>
        <v>-</v>
      </c>
      <c r="Y457" s="91" t="str">
        <f t="shared" si="50"/>
        <v>-</v>
      </c>
      <c r="Z457" s="91" t="str">
        <f t="shared" si="50"/>
        <v>-</v>
      </c>
      <c r="AA457" s="91" t="str">
        <f t="shared" si="50"/>
        <v>-</v>
      </c>
      <c r="AB457" s="91" t="str">
        <f t="shared" si="50"/>
        <v>-</v>
      </c>
      <c r="AC457" s="91" t="str">
        <f t="shared" si="50"/>
        <v>-</v>
      </c>
      <c r="AD457" s="91" t="str">
        <f t="shared" si="50"/>
        <v>-</v>
      </c>
      <c r="AE457" s="91" t="str">
        <f t="shared" si="50"/>
        <v>-</v>
      </c>
      <c r="AF457" s="91" t="str">
        <f t="shared" si="50"/>
        <v>-</v>
      </c>
      <c r="AG457" s="91" t="str">
        <f t="shared" si="50"/>
        <v>-</v>
      </c>
      <c r="AH457" s="91" t="str">
        <f t="shared" si="50"/>
        <v>-</v>
      </c>
      <c r="AI457" s="91" t="str">
        <f t="shared" si="50"/>
        <v>-</v>
      </c>
      <c r="AJ457" s="91" t="str">
        <f t="shared" si="50"/>
        <v>-</v>
      </c>
      <c r="AK457" s="91" t="str">
        <f t="shared" si="50"/>
        <v>-</v>
      </c>
      <c r="AL457" s="91" t="str">
        <f t="shared" si="50"/>
        <v>-</v>
      </c>
      <c r="AM457" s="92" t="str">
        <f t="shared" si="50"/>
        <v>-</v>
      </c>
    </row>
    <row r="458" spans="1:39">
      <c r="A458" s="58" t="str">
        <f>IFERROR(IF(A457+1&lt;COUNTIF(TQoL_Indexes!#REF!,Aux_Country!$A$3),A457+1,""),"")</f>
        <v/>
      </c>
      <c r="B458" s="116" t="str">
        <f t="shared" si="42"/>
        <v/>
      </c>
      <c r="C458" s="116" t="str">
        <f t="shared" si="42"/>
        <v/>
      </c>
      <c r="D458" s="116" t="str">
        <f t="shared" si="42"/>
        <v/>
      </c>
      <c r="E458" s="91" t="str">
        <f t="shared" si="2"/>
        <v>-</v>
      </c>
      <c r="F458" s="91" t="str">
        <f t="shared" ref="F458:AM458" si="51">IFERROR(_xlfn.RANK.EQ(F51,F$3:F$404,0),"-")</f>
        <v>-</v>
      </c>
      <c r="G458" s="91" t="str">
        <f t="shared" si="51"/>
        <v>-</v>
      </c>
      <c r="H458" s="91" t="str">
        <f t="shared" si="51"/>
        <v>-</v>
      </c>
      <c r="I458" s="91" t="str">
        <f t="shared" si="51"/>
        <v>-</v>
      </c>
      <c r="J458" s="91" t="str">
        <f t="shared" si="51"/>
        <v>-</v>
      </c>
      <c r="K458" s="91" t="str">
        <f t="shared" si="51"/>
        <v>-</v>
      </c>
      <c r="L458" s="91" t="str">
        <f t="shared" si="51"/>
        <v>-</v>
      </c>
      <c r="M458" s="91" t="str">
        <f t="shared" si="51"/>
        <v>-</v>
      </c>
      <c r="N458" s="91" t="str">
        <f t="shared" si="51"/>
        <v>-</v>
      </c>
      <c r="O458" s="91" t="str">
        <f t="shared" si="51"/>
        <v>-</v>
      </c>
      <c r="P458" s="91" t="str">
        <f t="shared" si="51"/>
        <v>-</v>
      </c>
      <c r="Q458" s="91" t="str">
        <f t="shared" si="51"/>
        <v>-</v>
      </c>
      <c r="R458" s="91" t="str">
        <f t="shared" si="51"/>
        <v>-</v>
      </c>
      <c r="S458" s="91" t="str">
        <f t="shared" si="51"/>
        <v>-</v>
      </c>
      <c r="T458" s="91" t="str">
        <f t="shared" si="51"/>
        <v>-</v>
      </c>
      <c r="U458" s="91" t="str">
        <f t="shared" si="51"/>
        <v>-</v>
      </c>
      <c r="V458" s="91" t="str">
        <f t="shared" si="51"/>
        <v>-</v>
      </c>
      <c r="W458" s="91" t="str">
        <f t="shared" si="51"/>
        <v>-</v>
      </c>
      <c r="X458" s="91" t="str">
        <f t="shared" si="51"/>
        <v>-</v>
      </c>
      <c r="Y458" s="91" t="str">
        <f t="shared" si="51"/>
        <v>-</v>
      </c>
      <c r="Z458" s="91" t="str">
        <f t="shared" si="51"/>
        <v>-</v>
      </c>
      <c r="AA458" s="91" t="str">
        <f t="shared" si="51"/>
        <v>-</v>
      </c>
      <c r="AB458" s="91" t="str">
        <f t="shared" si="51"/>
        <v>-</v>
      </c>
      <c r="AC458" s="91" t="str">
        <f t="shared" si="51"/>
        <v>-</v>
      </c>
      <c r="AD458" s="91" t="str">
        <f t="shared" si="51"/>
        <v>-</v>
      </c>
      <c r="AE458" s="91" t="str">
        <f t="shared" si="51"/>
        <v>-</v>
      </c>
      <c r="AF458" s="91" t="str">
        <f t="shared" si="51"/>
        <v>-</v>
      </c>
      <c r="AG458" s="91" t="str">
        <f t="shared" si="51"/>
        <v>-</v>
      </c>
      <c r="AH458" s="91" t="str">
        <f t="shared" si="51"/>
        <v>-</v>
      </c>
      <c r="AI458" s="91" t="str">
        <f t="shared" si="51"/>
        <v>-</v>
      </c>
      <c r="AJ458" s="91" t="str">
        <f t="shared" si="51"/>
        <v>-</v>
      </c>
      <c r="AK458" s="91" t="str">
        <f t="shared" si="51"/>
        <v>-</v>
      </c>
      <c r="AL458" s="91" t="str">
        <f t="shared" si="51"/>
        <v>-</v>
      </c>
      <c r="AM458" s="92" t="str">
        <f t="shared" si="51"/>
        <v>-</v>
      </c>
    </row>
    <row r="459" spans="1:39">
      <c r="A459" s="58" t="str">
        <f>IFERROR(IF(A458+1&lt;COUNTIF(TQoL_Indexes!#REF!,Aux_Country!$A$3),A458+1,""),"")</f>
        <v/>
      </c>
      <c r="B459" s="116" t="str">
        <f t="shared" si="42"/>
        <v/>
      </c>
      <c r="C459" s="116" t="str">
        <f t="shared" si="42"/>
        <v/>
      </c>
      <c r="D459" s="116" t="str">
        <f t="shared" si="42"/>
        <v/>
      </c>
      <c r="E459" s="91" t="str">
        <f t="shared" si="2"/>
        <v>-</v>
      </c>
      <c r="F459" s="91" t="str">
        <f t="shared" ref="F459:AM459" si="52">IFERROR(_xlfn.RANK.EQ(F52,F$3:F$404,0),"-")</f>
        <v>-</v>
      </c>
      <c r="G459" s="91" t="str">
        <f t="shared" si="52"/>
        <v>-</v>
      </c>
      <c r="H459" s="91" t="str">
        <f t="shared" si="52"/>
        <v>-</v>
      </c>
      <c r="I459" s="91" t="str">
        <f t="shared" si="52"/>
        <v>-</v>
      </c>
      <c r="J459" s="91" t="str">
        <f t="shared" si="52"/>
        <v>-</v>
      </c>
      <c r="K459" s="91" t="str">
        <f t="shared" si="52"/>
        <v>-</v>
      </c>
      <c r="L459" s="91" t="str">
        <f t="shared" si="52"/>
        <v>-</v>
      </c>
      <c r="M459" s="91" t="str">
        <f t="shared" si="52"/>
        <v>-</v>
      </c>
      <c r="N459" s="91" t="str">
        <f t="shared" si="52"/>
        <v>-</v>
      </c>
      <c r="O459" s="91" t="str">
        <f t="shared" si="52"/>
        <v>-</v>
      </c>
      <c r="P459" s="91" t="str">
        <f t="shared" si="52"/>
        <v>-</v>
      </c>
      <c r="Q459" s="91" t="str">
        <f t="shared" si="52"/>
        <v>-</v>
      </c>
      <c r="R459" s="91" t="str">
        <f t="shared" si="52"/>
        <v>-</v>
      </c>
      <c r="S459" s="91" t="str">
        <f t="shared" si="52"/>
        <v>-</v>
      </c>
      <c r="T459" s="91" t="str">
        <f t="shared" si="52"/>
        <v>-</v>
      </c>
      <c r="U459" s="91" t="str">
        <f t="shared" si="52"/>
        <v>-</v>
      </c>
      <c r="V459" s="91" t="str">
        <f t="shared" si="52"/>
        <v>-</v>
      </c>
      <c r="W459" s="91" t="str">
        <f t="shared" si="52"/>
        <v>-</v>
      </c>
      <c r="X459" s="91" t="str">
        <f t="shared" si="52"/>
        <v>-</v>
      </c>
      <c r="Y459" s="91" t="str">
        <f t="shared" si="52"/>
        <v>-</v>
      </c>
      <c r="Z459" s="91" t="str">
        <f t="shared" si="52"/>
        <v>-</v>
      </c>
      <c r="AA459" s="91" t="str">
        <f t="shared" si="52"/>
        <v>-</v>
      </c>
      <c r="AB459" s="91" t="str">
        <f t="shared" si="52"/>
        <v>-</v>
      </c>
      <c r="AC459" s="91" t="str">
        <f t="shared" si="52"/>
        <v>-</v>
      </c>
      <c r="AD459" s="91" t="str">
        <f t="shared" si="52"/>
        <v>-</v>
      </c>
      <c r="AE459" s="91" t="str">
        <f t="shared" si="52"/>
        <v>-</v>
      </c>
      <c r="AF459" s="91" t="str">
        <f t="shared" si="52"/>
        <v>-</v>
      </c>
      <c r="AG459" s="91" t="str">
        <f t="shared" si="52"/>
        <v>-</v>
      </c>
      <c r="AH459" s="91" t="str">
        <f t="shared" si="52"/>
        <v>-</v>
      </c>
      <c r="AI459" s="91" t="str">
        <f t="shared" si="52"/>
        <v>-</v>
      </c>
      <c r="AJ459" s="91" t="str">
        <f t="shared" si="52"/>
        <v>-</v>
      </c>
      <c r="AK459" s="91" t="str">
        <f t="shared" si="52"/>
        <v>-</v>
      </c>
      <c r="AL459" s="91" t="str">
        <f t="shared" si="52"/>
        <v>-</v>
      </c>
      <c r="AM459" s="92" t="str">
        <f t="shared" si="52"/>
        <v>-</v>
      </c>
    </row>
    <row r="460" spans="1:39">
      <c r="A460" s="58" t="str">
        <f>IFERROR(IF(A459+1&lt;COUNTIF(TQoL_Indexes!#REF!,Aux_Country!$A$3),A459+1,""),"")</f>
        <v/>
      </c>
      <c r="B460" s="116" t="str">
        <f t="shared" si="42"/>
        <v/>
      </c>
      <c r="C460" s="116" t="str">
        <f t="shared" si="42"/>
        <v/>
      </c>
      <c r="D460" s="116" t="str">
        <f t="shared" si="42"/>
        <v/>
      </c>
      <c r="E460" s="91" t="str">
        <f t="shared" si="2"/>
        <v>-</v>
      </c>
      <c r="F460" s="91" t="str">
        <f t="shared" ref="F460:AM460" si="53">IFERROR(_xlfn.RANK.EQ(F53,F$3:F$404,0),"-")</f>
        <v>-</v>
      </c>
      <c r="G460" s="91" t="str">
        <f t="shared" si="53"/>
        <v>-</v>
      </c>
      <c r="H460" s="91" t="str">
        <f t="shared" si="53"/>
        <v>-</v>
      </c>
      <c r="I460" s="91" t="str">
        <f t="shared" si="53"/>
        <v>-</v>
      </c>
      <c r="J460" s="91" t="str">
        <f t="shared" si="53"/>
        <v>-</v>
      </c>
      <c r="K460" s="91" t="str">
        <f t="shared" si="53"/>
        <v>-</v>
      </c>
      <c r="L460" s="91" t="str">
        <f t="shared" si="53"/>
        <v>-</v>
      </c>
      <c r="M460" s="91" t="str">
        <f t="shared" si="53"/>
        <v>-</v>
      </c>
      <c r="N460" s="91" t="str">
        <f t="shared" si="53"/>
        <v>-</v>
      </c>
      <c r="O460" s="91" t="str">
        <f t="shared" si="53"/>
        <v>-</v>
      </c>
      <c r="P460" s="91" t="str">
        <f t="shared" si="53"/>
        <v>-</v>
      </c>
      <c r="Q460" s="91" t="str">
        <f t="shared" si="53"/>
        <v>-</v>
      </c>
      <c r="R460" s="91" t="str">
        <f t="shared" si="53"/>
        <v>-</v>
      </c>
      <c r="S460" s="91" t="str">
        <f t="shared" si="53"/>
        <v>-</v>
      </c>
      <c r="T460" s="91" t="str">
        <f t="shared" si="53"/>
        <v>-</v>
      </c>
      <c r="U460" s="91" t="str">
        <f t="shared" si="53"/>
        <v>-</v>
      </c>
      <c r="V460" s="91" t="str">
        <f t="shared" si="53"/>
        <v>-</v>
      </c>
      <c r="W460" s="91" t="str">
        <f t="shared" si="53"/>
        <v>-</v>
      </c>
      <c r="X460" s="91" t="str">
        <f t="shared" si="53"/>
        <v>-</v>
      </c>
      <c r="Y460" s="91" t="str">
        <f t="shared" si="53"/>
        <v>-</v>
      </c>
      <c r="Z460" s="91" t="str">
        <f t="shared" si="53"/>
        <v>-</v>
      </c>
      <c r="AA460" s="91" t="str">
        <f t="shared" si="53"/>
        <v>-</v>
      </c>
      <c r="AB460" s="91" t="str">
        <f t="shared" si="53"/>
        <v>-</v>
      </c>
      <c r="AC460" s="91" t="str">
        <f t="shared" si="53"/>
        <v>-</v>
      </c>
      <c r="AD460" s="91" t="str">
        <f t="shared" si="53"/>
        <v>-</v>
      </c>
      <c r="AE460" s="91" t="str">
        <f t="shared" si="53"/>
        <v>-</v>
      </c>
      <c r="AF460" s="91" t="str">
        <f t="shared" si="53"/>
        <v>-</v>
      </c>
      <c r="AG460" s="91" t="str">
        <f t="shared" si="53"/>
        <v>-</v>
      </c>
      <c r="AH460" s="91" t="str">
        <f t="shared" si="53"/>
        <v>-</v>
      </c>
      <c r="AI460" s="91" t="str">
        <f t="shared" si="53"/>
        <v>-</v>
      </c>
      <c r="AJ460" s="91" t="str">
        <f t="shared" si="53"/>
        <v>-</v>
      </c>
      <c r="AK460" s="91" t="str">
        <f t="shared" si="53"/>
        <v>-</v>
      </c>
      <c r="AL460" s="91" t="str">
        <f t="shared" si="53"/>
        <v>-</v>
      </c>
      <c r="AM460" s="92" t="str">
        <f t="shared" si="53"/>
        <v>-</v>
      </c>
    </row>
    <row r="461" spans="1:39">
      <c r="A461" s="58" t="str">
        <f>IFERROR(IF(A460+1&lt;COUNTIF(TQoL_Indexes!#REF!,Aux_Country!$A$3),A460+1,""),"")</f>
        <v/>
      </c>
      <c r="B461" s="116" t="str">
        <f t="shared" si="42"/>
        <v/>
      </c>
      <c r="C461" s="116" t="str">
        <f t="shared" si="42"/>
        <v/>
      </c>
      <c r="D461" s="116" t="str">
        <f t="shared" si="42"/>
        <v/>
      </c>
      <c r="E461" s="91" t="str">
        <f t="shared" si="2"/>
        <v>-</v>
      </c>
      <c r="F461" s="91" t="str">
        <f t="shared" ref="F461:AM461" si="54">IFERROR(_xlfn.RANK.EQ(F54,F$3:F$404,0),"-")</f>
        <v>-</v>
      </c>
      <c r="G461" s="91" t="str">
        <f t="shared" si="54"/>
        <v>-</v>
      </c>
      <c r="H461" s="91" t="str">
        <f t="shared" si="54"/>
        <v>-</v>
      </c>
      <c r="I461" s="91" t="str">
        <f t="shared" si="54"/>
        <v>-</v>
      </c>
      <c r="J461" s="91" t="str">
        <f t="shared" si="54"/>
        <v>-</v>
      </c>
      <c r="K461" s="91" t="str">
        <f t="shared" si="54"/>
        <v>-</v>
      </c>
      <c r="L461" s="91" t="str">
        <f t="shared" si="54"/>
        <v>-</v>
      </c>
      <c r="M461" s="91" t="str">
        <f t="shared" si="54"/>
        <v>-</v>
      </c>
      <c r="N461" s="91" t="str">
        <f t="shared" si="54"/>
        <v>-</v>
      </c>
      <c r="O461" s="91" t="str">
        <f t="shared" si="54"/>
        <v>-</v>
      </c>
      <c r="P461" s="91" t="str">
        <f t="shared" si="54"/>
        <v>-</v>
      </c>
      <c r="Q461" s="91" t="str">
        <f t="shared" si="54"/>
        <v>-</v>
      </c>
      <c r="R461" s="91" t="str">
        <f t="shared" si="54"/>
        <v>-</v>
      </c>
      <c r="S461" s="91" t="str">
        <f t="shared" si="54"/>
        <v>-</v>
      </c>
      <c r="T461" s="91" t="str">
        <f t="shared" si="54"/>
        <v>-</v>
      </c>
      <c r="U461" s="91" t="str">
        <f t="shared" si="54"/>
        <v>-</v>
      </c>
      <c r="V461" s="91" t="str">
        <f t="shared" si="54"/>
        <v>-</v>
      </c>
      <c r="W461" s="91" t="str">
        <f t="shared" si="54"/>
        <v>-</v>
      </c>
      <c r="X461" s="91" t="str">
        <f t="shared" si="54"/>
        <v>-</v>
      </c>
      <c r="Y461" s="91" t="str">
        <f t="shared" si="54"/>
        <v>-</v>
      </c>
      <c r="Z461" s="91" t="str">
        <f t="shared" si="54"/>
        <v>-</v>
      </c>
      <c r="AA461" s="91" t="str">
        <f t="shared" si="54"/>
        <v>-</v>
      </c>
      <c r="AB461" s="91" t="str">
        <f t="shared" si="54"/>
        <v>-</v>
      </c>
      <c r="AC461" s="91" t="str">
        <f t="shared" si="54"/>
        <v>-</v>
      </c>
      <c r="AD461" s="91" t="str">
        <f t="shared" si="54"/>
        <v>-</v>
      </c>
      <c r="AE461" s="91" t="str">
        <f t="shared" si="54"/>
        <v>-</v>
      </c>
      <c r="AF461" s="91" t="str">
        <f t="shared" si="54"/>
        <v>-</v>
      </c>
      <c r="AG461" s="91" t="str">
        <f t="shared" si="54"/>
        <v>-</v>
      </c>
      <c r="AH461" s="91" t="str">
        <f t="shared" si="54"/>
        <v>-</v>
      </c>
      <c r="AI461" s="91" t="str">
        <f t="shared" si="54"/>
        <v>-</v>
      </c>
      <c r="AJ461" s="91" t="str">
        <f t="shared" si="54"/>
        <v>-</v>
      </c>
      <c r="AK461" s="91" t="str">
        <f t="shared" si="54"/>
        <v>-</v>
      </c>
      <c r="AL461" s="91" t="str">
        <f t="shared" si="54"/>
        <v>-</v>
      </c>
      <c r="AM461" s="92" t="str">
        <f t="shared" si="54"/>
        <v>-</v>
      </c>
    </row>
    <row r="462" spans="1:39">
      <c r="A462" s="58" t="str">
        <f>IFERROR(IF(A461+1&lt;COUNTIF(TQoL_Indexes!#REF!,Aux_Country!$A$3),A461+1,""),"")</f>
        <v/>
      </c>
      <c r="B462" s="116" t="str">
        <f t="shared" si="42"/>
        <v/>
      </c>
      <c r="C462" s="116" t="str">
        <f t="shared" si="42"/>
        <v/>
      </c>
      <c r="D462" s="116" t="str">
        <f t="shared" si="42"/>
        <v/>
      </c>
      <c r="E462" s="91" t="str">
        <f t="shared" si="2"/>
        <v>-</v>
      </c>
      <c r="F462" s="91" t="str">
        <f t="shared" ref="F462:AM462" si="55">IFERROR(_xlfn.RANK.EQ(F55,F$3:F$404,0),"-")</f>
        <v>-</v>
      </c>
      <c r="G462" s="91" t="str">
        <f t="shared" si="55"/>
        <v>-</v>
      </c>
      <c r="H462" s="91" t="str">
        <f t="shared" si="55"/>
        <v>-</v>
      </c>
      <c r="I462" s="91" t="str">
        <f t="shared" si="55"/>
        <v>-</v>
      </c>
      <c r="J462" s="91" t="str">
        <f t="shared" si="55"/>
        <v>-</v>
      </c>
      <c r="K462" s="91" t="str">
        <f t="shared" si="55"/>
        <v>-</v>
      </c>
      <c r="L462" s="91" t="str">
        <f t="shared" si="55"/>
        <v>-</v>
      </c>
      <c r="M462" s="91" t="str">
        <f t="shared" si="55"/>
        <v>-</v>
      </c>
      <c r="N462" s="91" t="str">
        <f t="shared" si="55"/>
        <v>-</v>
      </c>
      <c r="O462" s="91" t="str">
        <f t="shared" si="55"/>
        <v>-</v>
      </c>
      <c r="P462" s="91" t="str">
        <f t="shared" si="55"/>
        <v>-</v>
      </c>
      <c r="Q462" s="91" t="str">
        <f t="shared" si="55"/>
        <v>-</v>
      </c>
      <c r="R462" s="91" t="str">
        <f t="shared" si="55"/>
        <v>-</v>
      </c>
      <c r="S462" s="91" t="str">
        <f t="shared" si="55"/>
        <v>-</v>
      </c>
      <c r="T462" s="91" t="str">
        <f t="shared" si="55"/>
        <v>-</v>
      </c>
      <c r="U462" s="91" t="str">
        <f t="shared" si="55"/>
        <v>-</v>
      </c>
      <c r="V462" s="91" t="str">
        <f t="shared" si="55"/>
        <v>-</v>
      </c>
      <c r="W462" s="91" t="str">
        <f t="shared" si="55"/>
        <v>-</v>
      </c>
      <c r="X462" s="91" t="str">
        <f t="shared" si="55"/>
        <v>-</v>
      </c>
      <c r="Y462" s="91" t="str">
        <f t="shared" si="55"/>
        <v>-</v>
      </c>
      <c r="Z462" s="91" t="str">
        <f t="shared" si="55"/>
        <v>-</v>
      </c>
      <c r="AA462" s="91" t="str">
        <f t="shared" si="55"/>
        <v>-</v>
      </c>
      <c r="AB462" s="91" t="str">
        <f t="shared" si="55"/>
        <v>-</v>
      </c>
      <c r="AC462" s="91" t="str">
        <f t="shared" si="55"/>
        <v>-</v>
      </c>
      <c r="AD462" s="91" t="str">
        <f t="shared" si="55"/>
        <v>-</v>
      </c>
      <c r="AE462" s="91" t="str">
        <f t="shared" si="55"/>
        <v>-</v>
      </c>
      <c r="AF462" s="91" t="str">
        <f t="shared" si="55"/>
        <v>-</v>
      </c>
      <c r="AG462" s="91" t="str">
        <f t="shared" si="55"/>
        <v>-</v>
      </c>
      <c r="AH462" s="91" t="str">
        <f t="shared" si="55"/>
        <v>-</v>
      </c>
      <c r="AI462" s="91" t="str">
        <f t="shared" si="55"/>
        <v>-</v>
      </c>
      <c r="AJ462" s="91" t="str">
        <f t="shared" si="55"/>
        <v>-</v>
      </c>
      <c r="AK462" s="91" t="str">
        <f t="shared" si="55"/>
        <v>-</v>
      </c>
      <c r="AL462" s="91" t="str">
        <f t="shared" si="55"/>
        <v>-</v>
      </c>
      <c r="AM462" s="92" t="str">
        <f t="shared" si="55"/>
        <v>-</v>
      </c>
    </row>
    <row r="463" spans="1:39">
      <c r="A463" s="58" t="str">
        <f>IFERROR(IF(A462+1&lt;COUNTIF(TQoL_Indexes!#REF!,Aux_Country!$A$3),A462+1,""),"")</f>
        <v/>
      </c>
      <c r="B463" s="116" t="str">
        <f t="shared" si="42"/>
        <v/>
      </c>
      <c r="C463" s="116" t="str">
        <f t="shared" si="42"/>
        <v/>
      </c>
      <c r="D463" s="116" t="str">
        <f t="shared" si="42"/>
        <v/>
      </c>
      <c r="E463" s="91" t="str">
        <f t="shared" si="2"/>
        <v>-</v>
      </c>
      <c r="F463" s="91" t="str">
        <f t="shared" ref="F463:AM463" si="56">IFERROR(_xlfn.RANK.EQ(F56,F$3:F$404,0),"-")</f>
        <v>-</v>
      </c>
      <c r="G463" s="91" t="str">
        <f t="shared" si="56"/>
        <v>-</v>
      </c>
      <c r="H463" s="91" t="str">
        <f t="shared" si="56"/>
        <v>-</v>
      </c>
      <c r="I463" s="91" t="str">
        <f t="shared" si="56"/>
        <v>-</v>
      </c>
      <c r="J463" s="91" t="str">
        <f t="shared" si="56"/>
        <v>-</v>
      </c>
      <c r="K463" s="91" t="str">
        <f t="shared" si="56"/>
        <v>-</v>
      </c>
      <c r="L463" s="91" t="str">
        <f t="shared" si="56"/>
        <v>-</v>
      </c>
      <c r="M463" s="91" t="str">
        <f t="shared" si="56"/>
        <v>-</v>
      </c>
      <c r="N463" s="91" t="str">
        <f t="shared" si="56"/>
        <v>-</v>
      </c>
      <c r="O463" s="91" t="str">
        <f t="shared" si="56"/>
        <v>-</v>
      </c>
      <c r="P463" s="91" t="str">
        <f t="shared" si="56"/>
        <v>-</v>
      </c>
      <c r="Q463" s="91" t="str">
        <f t="shared" si="56"/>
        <v>-</v>
      </c>
      <c r="R463" s="91" t="str">
        <f t="shared" si="56"/>
        <v>-</v>
      </c>
      <c r="S463" s="91" t="str">
        <f t="shared" si="56"/>
        <v>-</v>
      </c>
      <c r="T463" s="91" t="str">
        <f t="shared" si="56"/>
        <v>-</v>
      </c>
      <c r="U463" s="91" t="str">
        <f t="shared" si="56"/>
        <v>-</v>
      </c>
      <c r="V463" s="91" t="str">
        <f t="shared" si="56"/>
        <v>-</v>
      </c>
      <c r="W463" s="91" t="str">
        <f t="shared" si="56"/>
        <v>-</v>
      </c>
      <c r="X463" s="91" t="str">
        <f t="shared" si="56"/>
        <v>-</v>
      </c>
      <c r="Y463" s="91" t="str">
        <f t="shared" si="56"/>
        <v>-</v>
      </c>
      <c r="Z463" s="91" t="str">
        <f t="shared" si="56"/>
        <v>-</v>
      </c>
      <c r="AA463" s="91" t="str">
        <f t="shared" si="56"/>
        <v>-</v>
      </c>
      <c r="AB463" s="91" t="str">
        <f t="shared" si="56"/>
        <v>-</v>
      </c>
      <c r="AC463" s="91" t="str">
        <f t="shared" si="56"/>
        <v>-</v>
      </c>
      <c r="AD463" s="91" t="str">
        <f t="shared" si="56"/>
        <v>-</v>
      </c>
      <c r="AE463" s="91" t="str">
        <f t="shared" si="56"/>
        <v>-</v>
      </c>
      <c r="AF463" s="91" t="str">
        <f t="shared" si="56"/>
        <v>-</v>
      </c>
      <c r="AG463" s="91" t="str">
        <f t="shared" si="56"/>
        <v>-</v>
      </c>
      <c r="AH463" s="91" t="str">
        <f t="shared" si="56"/>
        <v>-</v>
      </c>
      <c r="AI463" s="91" t="str">
        <f t="shared" si="56"/>
        <v>-</v>
      </c>
      <c r="AJ463" s="91" t="str">
        <f t="shared" si="56"/>
        <v>-</v>
      </c>
      <c r="AK463" s="91" t="str">
        <f t="shared" si="56"/>
        <v>-</v>
      </c>
      <c r="AL463" s="91" t="str">
        <f t="shared" si="56"/>
        <v>-</v>
      </c>
      <c r="AM463" s="92" t="str">
        <f t="shared" si="56"/>
        <v>-</v>
      </c>
    </row>
    <row r="464" spans="1:39">
      <c r="A464" s="58" t="str">
        <f>IFERROR(IF(A463+1&lt;COUNTIF(TQoL_Indexes!#REF!,Aux_Country!$A$3),A463+1,""),"")</f>
        <v/>
      </c>
      <c r="B464" s="116" t="str">
        <f t="shared" si="42"/>
        <v/>
      </c>
      <c r="C464" s="116" t="str">
        <f t="shared" si="42"/>
        <v/>
      </c>
      <c r="D464" s="116" t="str">
        <f t="shared" si="42"/>
        <v/>
      </c>
      <c r="E464" s="91" t="str">
        <f t="shared" si="2"/>
        <v>-</v>
      </c>
      <c r="F464" s="91" t="str">
        <f t="shared" ref="F464:AM464" si="57">IFERROR(_xlfn.RANK.EQ(F57,F$3:F$404,0),"-")</f>
        <v>-</v>
      </c>
      <c r="G464" s="91" t="str">
        <f t="shared" si="57"/>
        <v>-</v>
      </c>
      <c r="H464" s="91" t="str">
        <f t="shared" si="57"/>
        <v>-</v>
      </c>
      <c r="I464" s="91" t="str">
        <f t="shared" si="57"/>
        <v>-</v>
      </c>
      <c r="J464" s="91" t="str">
        <f t="shared" si="57"/>
        <v>-</v>
      </c>
      <c r="K464" s="91" t="str">
        <f t="shared" si="57"/>
        <v>-</v>
      </c>
      <c r="L464" s="91" t="str">
        <f t="shared" si="57"/>
        <v>-</v>
      </c>
      <c r="M464" s="91" t="str">
        <f t="shared" si="57"/>
        <v>-</v>
      </c>
      <c r="N464" s="91" t="str">
        <f t="shared" si="57"/>
        <v>-</v>
      </c>
      <c r="O464" s="91" t="str">
        <f t="shared" si="57"/>
        <v>-</v>
      </c>
      <c r="P464" s="91" t="str">
        <f t="shared" si="57"/>
        <v>-</v>
      </c>
      <c r="Q464" s="91" t="str">
        <f t="shared" si="57"/>
        <v>-</v>
      </c>
      <c r="R464" s="91" t="str">
        <f t="shared" si="57"/>
        <v>-</v>
      </c>
      <c r="S464" s="91" t="str">
        <f t="shared" si="57"/>
        <v>-</v>
      </c>
      <c r="T464" s="91" t="str">
        <f t="shared" si="57"/>
        <v>-</v>
      </c>
      <c r="U464" s="91" t="str">
        <f t="shared" si="57"/>
        <v>-</v>
      </c>
      <c r="V464" s="91" t="str">
        <f t="shared" si="57"/>
        <v>-</v>
      </c>
      <c r="W464" s="91" t="str">
        <f t="shared" si="57"/>
        <v>-</v>
      </c>
      <c r="X464" s="91" t="str">
        <f t="shared" si="57"/>
        <v>-</v>
      </c>
      <c r="Y464" s="91" t="str">
        <f t="shared" si="57"/>
        <v>-</v>
      </c>
      <c r="Z464" s="91" t="str">
        <f t="shared" si="57"/>
        <v>-</v>
      </c>
      <c r="AA464" s="91" t="str">
        <f t="shared" si="57"/>
        <v>-</v>
      </c>
      <c r="AB464" s="91" t="str">
        <f t="shared" si="57"/>
        <v>-</v>
      </c>
      <c r="AC464" s="91" t="str">
        <f t="shared" si="57"/>
        <v>-</v>
      </c>
      <c r="AD464" s="91" t="str">
        <f t="shared" si="57"/>
        <v>-</v>
      </c>
      <c r="AE464" s="91" t="str">
        <f t="shared" si="57"/>
        <v>-</v>
      </c>
      <c r="AF464" s="91" t="str">
        <f t="shared" si="57"/>
        <v>-</v>
      </c>
      <c r="AG464" s="91" t="str">
        <f t="shared" si="57"/>
        <v>-</v>
      </c>
      <c r="AH464" s="91" t="str">
        <f t="shared" si="57"/>
        <v>-</v>
      </c>
      <c r="AI464" s="91" t="str">
        <f t="shared" si="57"/>
        <v>-</v>
      </c>
      <c r="AJ464" s="91" t="str">
        <f t="shared" si="57"/>
        <v>-</v>
      </c>
      <c r="AK464" s="91" t="str">
        <f t="shared" si="57"/>
        <v>-</v>
      </c>
      <c r="AL464" s="91" t="str">
        <f t="shared" si="57"/>
        <v>-</v>
      </c>
      <c r="AM464" s="92" t="str">
        <f t="shared" si="57"/>
        <v>-</v>
      </c>
    </row>
    <row r="465" spans="1:39">
      <c r="A465" s="58" t="str">
        <f>IFERROR(IF(A464+1&lt;COUNTIF(TQoL_Indexes!#REF!,Aux_Country!$A$3),A464+1,""),"")</f>
        <v/>
      </c>
      <c r="B465" s="116" t="str">
        <f t="shared" si="42"/>
        <v/>
      </c>
      <c r="C465" s="116" t="str">
        <f t="shared" si="42"/>
        <v/>
      </c>
      <c r="D465" s="116" t="str">
        <f t="shared" si="42"/>
        <v/>
      </c>
      <c r="E465" s="91" t="str">
        <f t="shared" si="2"/>
        <v>-</v>
      </c>
      <c r="F465" s="91" t="str">
        <f t="shared" ref="F465:AM465" si="58">IFERROR(_xlfn.RANK.EQ(F58,F$3:F$404,0),"-")</f>
        <v>-</v>
      </c>
      <c r="G465" s="91" t="str">
        <f t="shared" si="58"/>
        <v>-</v>
      </c>
      <c r="H465" s="91" t="str">
        <f t="shared" si="58"/>
        <v>-</v>
      </c>
      <c r="I465" s="91" t="str">
        <f t="shared" si="58"/>
        <v>-</v>
      </c>
      <c r="J465" s="91" t="str">
        <f t="shared" si="58"/>
        <v>-</v>
      </c>
      <c r="K465" s="91" t="str">
        <f t="shared" si="58"/>
        <v>-</v>
      </c>
      <c r="L465" s="91" t="str">
        <f t="shared" si="58"/>
        <v>-</v>
      </c>
      <c r="M465" s="91" t="str">
        <f t="shared" si="58"/>
        <v>-</v>
      </c>
      <c r="N465" s="91" t="str">
        <f t="shared" si="58"/>
        <v>-</v>
      </c>
      <c r="O465" s="91" t="str">
        <f t="shared" si="58"/>
        <v>-</v>
      </c>
      <c r="P465" s="91" t="str">
        <f t="shared" si="58"/>
        <v>-</v>
      </c>
      <c r="Q465" s="91" t="str">
        <f t="shared" si="58"/>
        <v>-</v>
      </c>
      <c r="R465" s="91" t="str">
        <f t="shared" si="58"/>
        <v>-</v>
      </c>
      <c r="S465" s="91" t="str">
        <f t="shared" si="58"/>
        <v>-</v>
      </c>
      <c r="T465" s="91" t="str">
        <f t="shared" si="58"/>
        <v>-</v>
      </c>
      <c r="U465" s="91" t="str">
        <f t="shared" si="58"/>
        <v>-</v>
      </c>
      <c r="V465" s="91" t="str">
        <f t="shared" si="58"/>
        <v>-</v>
      </c>
      <c r="W465" s="91" t="str">
        <f t="shared" si="58"/>
        <v>-</v>
      </c>
      <c r="X465" s="91" t="str">
        <f t="shared" si="58"/>
        <v>-</v>
      </c>
      <c r="Y465" s="91" t="str">
        <f t="shared" si="58"/>
        <v>-</v>
      </c>
      <c r="Z465" s="91" t="str">
        <f t="shared" si="58"/>
        <v>-</v>
      </c>
      <c r="AA465" s="91" t="str">
        <f t="shared" si="58"/>
        <v>-</v>
      </c>
      <c r="AB465" s="91" t="str">
        <f t="shared" si="58"/>
        <v>-</v>
      </c>
      <c r="AC465" s="91" t="str">
        <f t="shared" si="58"/>
        <v>-</v>
      </c>
      <c r="AD465" s="91" t="str">
        <f t="shared" si="58"/>
        <v>-</v>
      </c>
      <c r="AE465" s="91" t="str">
        <f t="shared" si="58"/>
        <v>-</v>
      </c>
      <c r="AF465" s="91" t="str">
        <f t="shared" si="58"/>
        <v>-</v>
      </c>
      <c r="AG465" s="91" t="str">
        <f t="shared" si="58"/>
        <v>-</v>
      </c>
      <c r="AH465" s="91" t="str">
        <f t="shared" si="58"/>
        <v>-</v>
      </c>
      <c r="AI465" s="91" t="str">
        <f t="shared" si="58"/>
        <v>-</v>
      </c>
      <c r="AJ465" s="91" t="str">
        <f t="shared" si="58"/>
        <v>-</v>
      </c>
      <c r="AK465" s="91" t="str">
        <f t="shared" si="58"/>
        <v>-</v>
      </c>
      <c r="AL465" s="91" t="str">
        <f t="shared" si="58"/>
        <v>-</v>
      </c>
      <c r="AM465" s="92" t="str">
        <f t="shared" si="58"/>
        <v>-</v>
      </c>
    </row>
    <row r="466" spans="1:39">
      <c r="A466" s="58" t="str">
        <f>IFERROR(IF(A465+1&lt;COUNTIF(TQoL_Indexes!#REF!,Aux_Country!$A$3),A465+1,""),"")</f>
        <v/>
      </c>
      <c r="B466" s="116" t="str">
        <f t="shared" si="42"/>
        <v/>
      </c>
      <c r="C466" s="116" t="str">
        <f t="shared" si="42"/>
        <v/>
      </c>
      <c r="D466" s="116" t="str">
        <f t="shared" si="42"/>
        <v/>
      </c>
      <c r="E466" s="91" t="str">
        <f t="shared" si="2"/>
        <v>-</v>
      </c>
      <c r="F466" s="91" t="str">
        <f t="shared" ref="F466:AM466" si="59">IFERROR(_xlfn.RANK.EQ(F59,F$3:F$404,0),"-")</f>
        <v>-</v>
      </c>
      <c r="G466" s="91" t="str">
        <f t="shared" si="59"/>
        <v>-</v>
      </c>
      <c r="H466" s="91" t="str">
        <f t="shared" si="59"/>
        <v>-</v>
      </c>
      <c r="I466" s="91" t="str">
        <f t="shared" si="59"/>
        <v>-</v>
      </c>
      <c r="J466" s="91" t="str">
        <f t="shared" si="59"/>
        <v>-</v>
      </c>
      <c r="K466" s="91" t="str">
        <f t="shared" si="59"/>
        <v>-</v>
      </c>
      <c r="L466" s="91" t="str">
        <f t="shared" si="59"/>
        <v>-</v>
      </c>
      <c r="M466" s="91" t="str">
        <f t="shared" si="59"/>
        <v>-</v>
      </c>
      <c r="N466" s="91" t="str">
        <f t="shared" si="59"/>
        <v>-</v>
      </c>
      <c r="O466" s="91" t="str">
        <f t="shared" si="59"/>
        <v>-</v>
      </c>
      <c r="P466" s="91" t="str">
        <f t="shared" si="59"/>
        <v>-</v>
      </c>
      <c r="Q466" s="91" t="str">
        <f t="shared" si="59"/>
        <v>-</v>
      </c>
      <c r="R466" s="91" t="str">
        <f t="shared" si="59"/>
        <v>-</v>
      </c>
      <c r="S466" s="91" t="str">
        <f t="shared" si="59"/>
        <v>-</v>
      </c>
      <c r="T466" s="91" t="str">
        <f t="shared" si="59"/>
        <v>-</v>
      </c>
      <c r="U466" s="91" t="str">
        <f t="shared" si="59"/>
        <v>-</v>
      </c>
      <c r="V466" s="91" t="str">
        <f t="shared" si="59"/>
        <v>-</v>
      </c>
      <c r="W466" s="91" t="str">
        <f t="shared" si="59"/>
        <v>-</v>
      </c>
      <c r="X466" s="91" t="str">
        <f t="shared" si="59"/>
        <v>-</v>
      </c>
      <c r="Y466" s="91" t="str">
        <f t="shared" si="59"/>
        <v>-</v>
      </c>
      <c r="Z466" s="91" t="str">
        <f t="shared" si="59"/>
        <v>-</v>
      </c>
      <c r="AA466" s="91" t="str">
        <f t="shared" si="59"/>
        <v>-</v>
      </c>
      <c r="AB466" s="91" t="str">
        <f t="shared" si="59"/>
        <v>-</v>
      </c>
      <c r="AC466" s="91" t="str">
        <f t="shared" si="59"/>
        <v>-</v>
      </c>
      <c r="AD466" s="91" t="str">
        <f t="shared" si="59"/>
        <v>-</v>
      </c>
      <c r="AE466" s="91" t="str">
        <f t="shared" si="59"/>
        <v>-</v>
      </c>
      <c r="AF466" s="91" t="str">
        <f t="shared" si="59"/>
        <v>-</v>
      </c>
      <c r="AG466" s="91" t="str">
        <f t="shared" si="59"/>
        <v>-</v>
      </c>
      <c r="AH466" s="91" t="str">
        <f t="shared" si="59"/>
        <v>-</v>
      </c>
      <c r="AI466" s="91" t="str">
        <f t="shared" si="59"/>
        <v>-</v>
      </c>
      <c r="AJ466" s="91" t="str">
        <f t="shared" si="59"/>
        <v>-</v>
      </c>
      <c r="AK466" s="91" t="str">
        <f t="shared" si="59"/>
        <v>-</v>
      </c>
      <c r="AL466" s="91" t="str">
        <f t="shared" si="59"/>
        <v>-</v>
      </c>
      <c r="AM466" s="92" t="str">
        <f t="shared" si="59"/>
        <v>-</v>
      </c>
    </row>
    <row r="467" spans="1:39">
      <c r="A467" s="58" t="str">
        <f>IFERROR(IF(A466+1&lt;COUNTIF(TQoL_Indexes!#REF!,Aux_Country!$A$3),A466+1,""),"")</f>
        <v/>
      </c>
      <c r="B467" s="116" t="str">
        <f t="shared" si="42"/>
        <v/>
      </c>
      <c r="C467" s="116" t="str">
        <f t="shared" si="42"/>
        <v/>
      </c>
      <c r="D467" s="116" t="str">
        <f t="shared" si="42"/>
        <v/>
      </c>
      <c r="E467" s="91" t="str">
        <f t="shared" si="2"/>
        <v>-</v>
      </c>
      <c r="F467" s="91" t="str">
        <f t="shared" ref="F467:AM467" si="60">IFERROR(_xlfn.RANK.EQ(F60,F$3:F$404,0),"-")</f>
        <v>-</v>
      </c>
      <c r="G467" s="91" t="str">
        <f t="shared" si="60"/>
        <v>-</v>
      </c>
      <c r="H467" s="91" t="str">
        <f t="shared" si="60"/>
        <v>-</v>
      </c>
      <c r="I467" s="91" t="str">
        <f t="shared" si="60"/>
        <v>-</v>
      </c>
      <c r="J467" s="91" t="str">
        <f t="shared" si="60"/>
        <v>-</v>
      </c>
      <c r="K467" s="91" t="str">
        <f t="shared" si="60"/>
        <v>-</v>
      </c>
      <c r="L467" s="91" t="str">
        <f t="shared" si="60"/>
        <v>-</v>
      </c>
      <c r="M467" s="91" t="str">
        <f t="shared" si="60"/>
        <v>-</v>
      </c>
      <c r="N467" s="91" t="str">
        <f t="shared" si="60"/>
        <v>-</v>
      </c>
      <c r="O467" s="91" t="str">
        <f t="shared" si="60"/>
        <v>-</v>
      </c>
      <c r="P467" s="91" t="str">
        <f t="shared" si="60"/>
        <v>-</v>
      </c>
      <c r="Q467" s="91" t="str">
        <f t="shared" si="60"/>
        <v>-</v>
      </c>
      <c r="R467" s="91" t="str">
        <f t="shared" si="60"/>
        <v>-</v>
      </c>
      <c r="S467" s="91" t="str">
        <f t="shared" si="60"/>
        <v>-</v>
      </c>
      <c r="T467" s="91" t="str">
        <f t="shared" si="60"/>
        <v>-</v>
      </c>
      <c r="U467" s="91" t="str">
        <f t="shared" si="60"/>
        <v>-</v>
      </c>
      <c r="V467" s="91" t="str">
        <f t="shared" si="60"/>
        <v>-</v>
      </c>
      <c r="W467" s="91" t="str">
        <f t="shared" si="60"/>
        <v>-</v>
      </c>
      <c r="X467" s="91" t="str">
        <f t="shared" si="60"/>
        <v>-</v>
      </c>
      <c r="Y467" s="91" t="str">
        <f t="shared" si="60"/>
        <v>-</v>
      </c>
      <c r="Z467" s="91" t="str">
        <f t="shared" si="60"/>
        <v>-</v>
      </c>
      <c r="AA467" s="91" t="str">
        <f t="shared" si="60"/>
        <v>-</v>
      </c>
      <c r="AB467" s="91" t="str">
        <f t="shared" si="60"/>
        <v>-</v>
      </c>
      <c r="AC467" s="91" t="str">
        <f t="shared" si="60"/>
        <v>-</v>
      </c>
      <c r="AD467" s="91" t="str">
        <f t="shared" si="60"/>
        <v>-</v>
      </c>
      <c r="AE467" s="91" t="str">
        <f t="shared" si="60"/>
        <v>-</v>
      </c>
      <c r="AF467" s="91" t="str">
        <f t="shared" si="60"/>
        <v>-</v>
      </c>
      <c r="AG467" s="91" t="str">
        <f t="shared" si="60"/>
        <v>-</v>
      </c>
      <c r="AH467" s="91" t="str">
        <f t="shared" si="60"/>
        <v>-</v>
      </c>
      <c r="AI467" s="91" t="str">
        <f t="shared" si="60"/>
        <v>-</v>
      </c>
      <c r="AJ467" s="91" t="str">
        <f t="shared" si="60"/>
        <v>-</v>
      </c>
      <c r="AK467" s="91" t="str">
        <f t="shared" si="60"/>
        <v>-</v>
      </c>
      <c r="AL467" s="91" t="str">
        <f t="shared" si="60"/>
        <v>-</v>
      </c>
      <c r="AM467" s="92" t="str">
        <f t="shared" si="60"/>
        <v>-</v>
      </c>
    </row>
    <row r="468" spans="1:39">
      <c r="A468" s="58" t="str">
        <f>IFERROR(IF(A467+1&lt;COUNTIF(TQoL_Indexes!#REF!,Aux_Country!$A$3),A467+1,""),"")</f>
        <v/>
      </c>
      <c r="B468" s="116" t="str">
        <f t="shared" si="42"/>
        <v/>
      </c>
      <c r="C468" s="116" t="str">
        <f t="shared" si="42"/>
        <v/>
      </c>
      <c r="D468" s="116" t="str">
        <f t="shared" si="42"/>
        <v/>
      </c>
      <c r="E468" s="91" t="str">
        <f t="shared" si="2"/>
        <v>-</v>
      </c>
      <c r="F468" s="91" t="str">
        <f t="shared" ref="F468:AM468" si="61">IFERROR(_xlfn.RANK.EQ(F61,F$3:F$404,0),"-")</f>
        <v>-</v>
      </c>
      <c r="G468" s="91" t="str">
        <f t="shared" si="61"/>
        <v>-</v>
      </c>
      <c r="H468" s="91" t="str">
        <f t="shared" si="61"/>
        <v>-</v>
      </c>
      <c r="I468" s="91" t="str">
        <f t="shared" si="61"/>
        <v>-</v>
      </c>
      <c r="J468" s="91" t="str">
        <f t="shared" si="61"/>
        <v>-</v>
      </c>
      <c r="K468" s="91" t="str">
        <f t="shared" si="61"/>
        <v>-</v>
      </c>
      <c r="L468" s="91" t="str">
        <f t="shared" si="61"/>
        <v>-</v>
      </c>
      <c r="M468" s="91" t="str">
        <f t="shared" si="61"/>
        <v>-</v>
      </c>
      <c r="N468" s="91" t="str">
        <f t="shared" si="61"/>
        <v>-</v>
      </c>
      <c r="O468" s="91" t="str">
        <f t="shared" si="61"/>
        <v>-</v>
      </c>
      <c r="P468" s="91" t="str">
        <f t="shared" si="61"/>
        <v>-</v>
      </c>
      <c r="Q468" s="91" t="str">
        <f t="shared" si="61"/>
        <v>-</v>
      </c>
      <c r="R468" s="91" t="str">
        <f t="shared" si="61"/>
        <v>-</v>
      </c>
      <c r="S468" s="91" t="str">
        <f t="shared" si="61"/>
        <v>-</v>
      </c>
      <c r="T468" s="91" t="str">
        <f t="shared" si="61"/>
        <v>-</v>
      </c>
      <c r="U468" s="91" t="str">
        <f t="shared" si="61"/>
        <v>-</v>
      </c>
      <c r="V468" s="91" t="str">
        <f t="shared" si="61"/>
        <v>-</v>
      </c>
      <c r="W468" s="91" t="str">
        <f t="shared" si="61"/>
        <v>-</v>
      </c>
      <c r="X468" s="91" t="str">
        <f t="shared" si="61"/>
        <v>-</v>
      </c>
      <c r="Y468" s="91" t="str">
        <f t="shared" si="61"/>
        <v>-</v>
      </c>
      <c r="Z468" s="91" t="str">
        <f t="shared" si="61"/>
        <v>-</v>
      </c>
      <c r="AA468" s="91" t="str">
        <f t="shared" si="61"/>
        <v>-</v>
      </c>
      <c r="AB468" s="91" t="str">
        <f t="shared" si="61"/>
        <v>-</v>
      </c>
      <c r="AC468" s="91" t="str">
        <f t="shared" si="61"/>
        <v>-</v>
      </c>
      <c r="AD468" s="91" t="str">
        <f t="shared" si="61"/>
        <v>-</v>
      </c>
      <c r="AE468" s="91" t="str">
        <f t="shared" si="61"/>
        <v>-</v>
      </c>
      <c r="AF468" s="91" t="str">
        <f t="shared" si="61"/>
        <v>-</v>
      </c>
      <c r="AG468" s="91" t="str">
        <f t="shared" si="61"/>
        <v>-</v>
      </c>
      <c r="AH468" s="91" t="str">
        <f t="shared" si="61"/>
        <v>-</v>
      </c>
      <c r="AI468" s="91" t="str">
        <f t="shared" si="61"/>
        <v>-</v>
      </c>
      <c r="AJ468" s="91" t="str">
        <f t="shared" si="61"/>
        <v>-</v>
      </c>
      <c r="AK468" s="91" t="str">
        <f t="shared" si="61"/>
        <v>-</v>
      </c>
      <c r="AL468" s="91" t="str">
        <f t="shared" si="61"/>
        <v>-</v>
      </c>
      <c r="AM468" s="92" t="str">
        <f t="shared" si="61"/>
        <v>-</v>
      </c>
    </row>
    <row r="469" spans="1:39">
      <c r="A469" s="58" t="str">
        <f>IFERROR(IF(A468+1&lt;COUNTIF(TQoL_Indexes!#REF!,Aux_Country!$A$3),A468+1,""),"")</f>
        <v/>
      </c>
      <c r="B469" s="116" t="str">
        <f t="shared" si="42"/>
        <v/>
      </c>
      <c r="C469" s="116" t="str">
        <f t="shared" si="42"/>
        <v/>
      </c>
      <c r="D469" s="116" t="str">
        <f t="shared" si="42"/>
        <v/>
      </c>
      <c r="E469" s="91" t="str">
        <f t="shared" si="2"/>
        <v>-</v>
      </c>
      <c r="F469" s="91" t="str">
        <f t="shared" ref="F469:AM469" si="62">IFERROR(_xlfn.RANK.EQ(F62,F$3:F$404,0),"-")</f>
        <v>-</v>
      </c>
      <c r="G469" s="91" t="str">
        <f t="shared" si="62"/>
        <v>-</v>
      </c>
      <c r="H469" s="91" t="str">
        <f t="shared" si="62"/>
        <v>-</v>
      </c>
      <c r="I469" s="91" t="str">
        <f t="shared" si="62"/>
        <v>-</v>
      </c>
      <c r="J469" s="91" t="str">
        <f t="shared" si="62"/>
        <v>-</v>
      </c>
      <c r="K469" s="91" t="str">
        <f t="shared" si="62"/>
        <v>-</v>
      </c>
      <c r="L469" s="91" t="str">
        <f t="shared" si="62"/>
        <v>-</v>
      </c>
      <c r="M469" s="91" t="str">
        <f t="shared" si="62"/>
        <v>-</v>
      </c>
      <c r="N469" s="91" t="str">
        <f t="shared" si="62"/>
        <v>-</v>
      </c>
      <c r="O469" s="91" t="str">
        <f t="shared" si="62"/>
        <v>-</v>
      </c>
      <c r="P469" s="91" t="str">
        <f t="shared" si="62"/>
        <v>-</v>
      </c>
      <c r="Q469" s="91" t="str">
        <f t="shared" si="62"/>
        <v>-</v>
      </c>
      <c r="R469" s="91" t="str">
        <f t="shared" si="62"/>
        <v>-</v>
      </c>
      <c r="S469" s="91" t="str">
        <f t="shared" si="62"/>
        <v>-</v>
      </c>
      <c r="T469" s="91" t="str">
        <f t="shared" si="62"/>
        <v>-</v>
      </c>
      <c r="U469" s="91" t="str">
        <f t="shared" si="62"/>
        <v>-</v>
      </c>
      <c r="V469" s="91" t="str">
        <f t="shared" si="62"/>
        <v>-</v>
      </c>
      <c r="W469" s="91" t="str">
        <f t="shared" si="62"/>
        <v>-</v>
      </c>
      <c r="X469" s="91" t="str">
        <f t="shared" si="62"/>
        <v>-</v>
      </c>
      <c r="Y469" s="91" t="str">
        <f t="shared" si="62"/>
        <v>-</v>
      </c>
      <c r="Z469" s="91" t="str">
        <f t="shared" si="62"/>
        <v>-</v>
      </c>
      <c r="AA469" s="91" t="str">
        <f t="shared" si="62"/>
        <v>-</v>
      </c>
      <c r="AB469" s="91" t="str">
        <f t="shared" si="62"/>
        <v>-</v>
      </c>
      <c r="AC469" s="91" t="str">
        <f t="shared" si="62"/>
        <v>-</v>
      </c>
      <c r="AD469" s="91" t="str">
        <f t="shared" si="62"/>
        <v>-</v>
      </c>
      <c r="AE469" s="91" t="str">
        <f t="shared" si="62"/>
        <v>-</v>
      </c>
      <c r="AF469" s="91" t="str">
        <f t="shared" si="62"/>
        <v>-</v>
      </c>
      <c r="AG469" s="91" t="str">
        <f t="shared" si="62"/>
        <v>-</v>
      </c>
      <c r="AH469" s="91" t="str">
        <f t="shared" si="62"/>
        <v>-</v>
      </c>
      <c r="AI469" s="91" t="str">
        <f t="shared" si="62"/>
        <v>-</v>
      </c>
      <c r="AJ469" s="91" t="str">
        <f t="shared" si="62"/>
        <v>-</v>
      </c>
      <c r="AK469" s="91" t="str">
        <f t="shared" si="62"/>
        <v>-</v>
      </c>
      <c r="AL469" s="91" t="str">
        <f t="shared" si="62"/>
        <v>-</v>
      </c>
      <c r="AM469" s="92" t="str">
        <f t="shared" si="62"/>
        <v>-</v>
      </c>
    </row>
    <row r="470" spans="1:39">
      <c r="A470" s="58" t="str">
        <f>IFERROR(IF(A469+1&lt;COUNTIF(TQoL_Indexes!#REF!,Aux_Country!$A$3),A469+1,""),"")</f>
        <v/>
      </c>
      <c r="B470" s="116" t="str">
        <f t="shared" ref="B470:D489" si="63">B63</f>
        <v/>
      </c>
      <c r="C470" s="116" t="str">
        <f t="shared" si="63"/>
        <v/>
      </c>
      <c r="D470" s="116" t="str">
        <f t="shared" si="63"/>
        <v/>
      </c>
      <c r="E470" s="91" t="str">
        <f t="shared" si="2"/>
        <v>-</v>
      </c>
      <c r="F470" s="91" t="str">
        <f t="shared" ref="F470:AM470" si="64">IFERROR(_xlfn.RANK.EQ(F63,F$3:F$404,0),"-")</f>
        <v>-</v>
      </c>
      <c r="G470" s="91" t="str">
        <f t="shared" si="64"/>
        <v>-</v>
      </c>
      <c r="H470" s="91" t="str">
        <f t="shared" si="64"/>
        <v>-</v>
      </c>
      <c r="I470" s="91" t="str">
        <f t="shared" si="64"/>
        <v>-</v>
      </c>
      <c r="J470" s="91" t="str">
        <f t="shared" si="64"/>
        <v>-</v>
      </c>
      <c r="K470" s="91" t="str">
        <f t="shared" si="64"/>
        <v>-</v>
      </c>
      <c r="L470" s="91" t="str">
        <f t="shared" si="64"/>
        <v>-</v>
      </c>
      <c r="M470" s="91" t="str">
        <f t="shared" si="64"/>
        <v>-</v>
      </c>
      <c r="N470" s="91" t="str">
        <f t="shared" si="64"/>
        <v>-</v>
      </c>
      <c r="O470" s="91" t="str">
        <f t="shared" si="64"/>
        <v>-</v>
      </c>
      <c r="P470" s="91" t="str">
        <f t="shared" si="64"/>
        <v>-</v>
      </c>
      <c r="Q470" s="91" t="str">
        <f t="shared" si="64"/>
        <v>-</v>
      </c>
      <c r="R470" s="91" t="str">
        <f t="shared" si="64"/>
        <v>-</v>
      </c>
      <c r="S470" s="91" t="str">
        <f t="shared" si="64"/>
        <v>-</v>
      </c>
      <c r="T470" s="91" t="str">
        <f t="shared" si="64"/>
        <v>-</v>
      </c>
      <c r="U470" s="91" t="str">
        <f t="shared" si="64"/>
        <v>-</v>
      </c>
      <c r="V470" s="91" t="str">
        <f t="shared" si="64"/>
        <v>-</v>
      </c>
      <c r="W470" s="91" t="str">
        <f t="shared" si="64"/>
        <v>-</v>
      </c>
      <c r="X470" s="91" t="str">
        <f t="shared" si="64"/>
        <v>-</v>
      </c>
      <c r="Y470" s="91" t="str">
        <f t="shared" si="64"/>
        <v>-</v>
      </c>
      <c r="Z470" s="91" t="str">
        <f t="shared" si="64"/>
        <v>-</v>
      </c>
      <c r="AA470" s="91" t="str">
        <f t="shared" si="64"/>
        <v>-</v>
      </c>
      <c r="AB470" s="91" t="str">
        <f t="shared" si="64"/>
        <v>-</v>
      </c>
      <c r="AC470" s="91" t="str">
        <f t="shared" si="64"/>
        <v>-</v>
      </c>
      <c r="AD470" s="91" t="str">
        <f t="shared" si="64"/>
        <v>-</v>
      </c>
      <c r="AE470" s="91" t="str">
        <f t="shared" si="64"/>
        <v>-</v>
      </c>
      <c r="AF470" s="91" t="str">
        <f t="shared" si="64"/>
        <v>-</v>
      </c>
      <c r="AG470" s="91" t="str">
        <f t="shared" si="64"/>
        <v>-</v>
      </c>
      <c r="AH470" s="91" t="str">
        <f t="shared" si="64"/>
        <v>-</v>
      </c>
      <c r="AI470" s="91" t="str">
        <f t="shared" si="64"/>
        <v>-</v>
      </c>
      <c r="AJ470" s="91" t="str">
        <f t="shared" si="64"/>
        <v>-</v>
      </c>
      <c r="AK470" s="91" t="str">
        <f t="shared" si="64"/>
        <v>-</v>
      </c>
      <c r="AL470" s="91" t="str">
        <f t="shared" si="64"/>
        <v>-</v>
      </c>
      <c r="AM470" s="92" t="str">
        <f t="shared" si="64"/>
        <v>-</v>
      </c>
    </row>
    <row r="471" spans="1:39">
      <c r="A471" s="58" t="str">
        <f>IFERROR(IF(A470+1&lt;COUNTIF(TQoL_Indexes!#REF!,Aux_Country!$A$3),A470+1,""),"")</f>
        <v/>
      </c>
      <c r="B471" s="116" t="str">
        <f t="shared" si="63"/>
        <v/>
      </c>
      <c r="C471" s="116" t="str">
        <f t="shared" si="63"/>
        <v/>
      </c>
      <c r="D471" s="116" t="str">
        <f t="shared" si="63"/>
        <v/>
      </c>
      <c r="E471" s="91" t="str">
        <f t="shared" si="2"/>
        <v>-</v>
      </c>
      <c r="F471" s="91" t="str">
        <f t="shared" ref="F471:AM471" si="65">IFERROR(_xlfn.RANK.EQ(F64,F$3:F$404,0),"-")</f>
        <v>-</v>
      </c>
      <c r="G471" s="91" t="str">
        <f t="shared" si="65"/>
        <v>-</v>
      </c>
      <c r="H471" s="91" t="str">
        <f t="shared" si="65"/>
        <v>-</v>
      </c>
      <c r="I471" s="91" t="str">
        <f t="shared" si="65"/>
        <v>-</v>
      </c>
      <c r="J471" s="91" t="str">
        <f t="shared" si="65"/>
        <v>-</v>
      </c>
      <c r="K471" s="91" t="str">
        <f t="shared" si="65"/>
        <v>-</v>
      </c>
      <c r="L471" s="91" t="str">
        <f t="shared" si="65"/>
        <v>-</v>
      </c>
      <c r="M471" s="91" t="str">
        <f t="shared" si="65"/>
        <v>-</v>
      </c>
      <c r="N471" s="91" t="str">
        <f t="shared" si="65"/>
        <v>-</v>
      </c>
      <c r="O471" s="91" t="str">
        <f t="shared" si="65"/>
        <v>-</v>
      </c>
      <c r="P471" s="91" t="str">
        <f t="shared" si="65"/>
        <v>-</v>
      </c>
      <c r="Q471" s="91" t="str">
        <f t="shared" si="65"/>
        <v>-</v>
      </c>
      <c r="R471" s="91" t="str">
        <f t="shared" si="65"/>
        <v>-</v>
      </c>
      <c r="S471" s="91" t="str">
        <f t="shared" si="65"/>
        <v>-</v>
      </c>
      <c r="T471" s="91" t="str">
        <f t="shared" si="65"/>
        <v>-</v>
      </c>
      <c r="U471" s="91" t="str">
        <f t="shared" si="65"/>
        <v>-</v>
      </c>
      <c r="V471" s="91" t="str">
        <f t="shared" si="65"/>
        <v>-</v>
      </c>
      <c r="W471" s="91" t="str">
        <f t="shared" si="65"/>
        <v>-</v>
      </c>
      <c r="X471" s="91" t="str">
        <f t="shared" si="65"/>
        <v>-</v>
      </c>
      <c r="Y471" s="91" t="str">
        <f t="shared" si="65"/>
        <v>-</v>
      </c>
      <c r="Z471" s="91" t="str">
        <f t="shared" si="65"/>
        <v>-</v>
      </c>
      <c r="AA471" s="91" t="str">
        <f t="shared" si="65"/>
        <v>-</v>
      </c>
      <c r="AB471" s="91" t="str">
        <f t="shared" si="65"/>
        <v>-</v>
      </c>
      <c r="AC471" s="91" t="str">
        <f t="shared" si="65"/>
        <v>-</v>
      </c>
      <c r="AD471" s="91" t="str">
        <f t="shared" si="65"/>
        <v>-</v>
      </c>
      <c r="AE471" s="91" t="str">
        <f t="shared" si="65"/>
        <v>-</v>
      </c>
      <c r="AF471" s="91" t="str">
        <f t="shared" si="65"/>
        <v>-</v>
      </c>
      <c r="AG471" s="91" t="str">
        <f t="shared" si="65"/>
        <v>-</v>
      </c>
      <c r="AH471" s="91" t="str">
        <f t="shared" si="65"/>
        <v>-</v>
      </c>
      <c r="AI471" s="91" t="str">
        <f t="shared" si="65"/>
        <v>-</v>
      </c>
      <c r="AJ471" s="91" t="str">
        <f t="shared" si="65"/>
        <v>-</v>
      </c>
      <c r="AK471" s="91" t="str">
        <f t="shared" si="65"/>
        <v>-</v>
      </c>
      <c r="AL471" s="91" t="str">
        <f t="shared" si="65"/>
        <v>-</v>
      </c>
      <c r="AM471" s="92" t="str">
        <f t="shared" si="65"/>
        <v>-</v>
      </c>
    </row>
    <row r="472" spans="1:39">
      <c r="A472" s="58" t="str">
        <f>IFERROR(IF(A471+1&lt;COUNTIF(TQoL_Indexes!#REF!,Aux_Country!$A$3),A471+1,""),"")</f>
        <v/>
      </c>
      <c r="B472" s="116" t="str">
        <f t="shared" si="63"/>
        <v/>
      </c>
      <c r="C472" s="116" t="str">
        <f t="shared" si="63"/>
        <v/>
      </c>
      <c r="D472" s="116" t="str">
        <f t="shared" si="63"/>
        <v/>
      </c>
      <c r="E472" s="91" t="str">
        <f t="shared" si="2"/>
        <v>-</v>
      </c>
      <c r="F472" s="91" t="str">
        <f t="shared" ref="F472:AM472" si="66">IFERROR(_xlfn.RANK.EQ(F65,F$3:F$404,0),"-")</f>
        <v>-</v>
      </c>
      <c r="G472" s="91" t="str">
        <f t="shared" si="66"/>
        <v>-</v>
      </c>
      <c r="H472" s="91" t="str">
        <f t="shared" si="66"/>
        <v>-</v>
      </c>
      <c r="I472" s="91" t="str">
        <f t="shared" si="66"/>
        <v>-</v>
      </c>
      <c r="J472" s="91" t="str">
        <f t="shared" si="66"/>
        <v>-</v>
      </c>
      <c r="K472" s="91" t="str">
        <f t="shared" si="66"/>
        <v>-</v>
      </c>
      <c r="L472" s="91" t="str">
        <f t="shared" si="66"/>
        <v>-</v>
      </c>
      <c r="M472" s="91" t="str">
        <f t="shared" si="66"/>
        <v>-</v>
      </c>
      <c r="N472" s="91" t="str">
        <f t="shared" si="66"/>
        <v>-</v>
      </c>
      <c r="O472" s="91" t="str">
        <f t="shared" si="66"/>
        <v>-</v>
      </c>
      <c r="P472" s="91" t="str">
        <f t="shared" si="66"/>
        <v>-</v>
      </c>
      <c r="Q472" s="91" t="str">
        <f t="shared" si="66"/>
        <v>-</v>
      </c>
      <c r="R472" s="91" t="str">
        <f t="shared" si="66"/>
        <v>-</v>
      </c>
      <c r="S472" s="91" t="str">
        <f t="shared" si="66"/>
        <v>-</v>
      </c>
      <c r="T472" s="91" t="str">
        <f t="shared" si="66"/>
        <v>-</v>
      </c>
      <c r="U472" s="91" t="str">
        <f t="shared" si="66"/>
        <v>-</v>
      </c>
      <c r="V472" s="91" t="str">
        <f t="shared" si="66"/>
        <v>-</v>
      </c>
      <c r="W472" s="91" t="str">
        <f t="shared" si="66"/>
        <v>-</v>
      </c>
      <c r="X472" s="91" t="str">
        <f t="shared" si="66"/>
        <v>-</v>
      </c>
      <c r="Y472" s="91" t="str">
        <f t="shared" si="66"/>
        <v>-</v>
      </c>
      <c r="Z472" s="91" t="str">
        <f t="shared" si="66"/>
        <v>-</v>
      </c>
      <c r="AA472" s="91" t="str">
        <f t="shared" si="66"/>
        <v>-</v>
      </c>
      <c r="AB472" s="91" t="str">
        <f t="shared" si="66"/>
        <v>-</v>
      </c>
      <c r="AC472" s="91" t="str">
        <f t="shared" si="66"/>
        <v>-</v>
      </c>
      <c r="AD472" s="91" t="str">
        <f t="shared" si="66"/>
        <v>-</v>
      </c>
      <c r="AE472" s="91" t="str">
        <f t="shared" si="66"/>
        <v>-</v>
      </c>
      <c r="AF472" s="91" t="str">
        <f t="shared" si="66"/>
        <v>-</v>
      </c>
      <c r="AG472" s="91" t="str">
        <f t="shared" si="66"/>
        <v>-</v>
      </c>
      <c r="AH472" s="91" t="str">
        <f t="shared" si="66"/>
        <v>-</v>
      </c>
      <c r="AI472" s="91" t="str">
        <f t="shared" si="66"/>
        <v>-</v>
      </c>
      <c r="AJ472" s="91" t="str">
        <f t="shared" si="66"/>
        <v>-</v>
      </c>
      <c r="AK472" s="91" t="str">
        <f t="shared" si="66"/>
        <v>-</v>
      </c>
      <c r="AL472" s="91" t="str">
        <f t="shared" si="66"/>
        <v>-</v>
      </c>
      <c r="AM472" s="92" t="str">
        <f t="shared" si="66"/>
        <v>-</v>
      </c>
    </row>
    <row r="473" spans="1:39">
      <c r="A473" s="58" t="str">
        <f>IFERROR(IF(A472+1&lt;COUNTIF(TQoL_Indexes!#REF!,Aux_Country!$A$3),A472+1,""),"")</f>
        <v/>
      </c>
      <c r="B473" s="116" t="str">
        <f t="shared" si="63"/>
        <v/>
      </c>
      <c r="C473" s="116" t="str">
        <f t="shared" si="63"/>
        <v/>
      </c>
      <c r="D473" s="116" t="str">
        <f t="shared" si="63"/>
        <v/>
      </c>
      <c r="E473" s="91" t="str">
        <f t="shared" si="2"/>
        <v>-</v>
      </c>
      <c r="F473" s="91" t="str">
        <f t="shared" ref="F473:AM473" si="67">IFERROR(_xlfn.RANK.EQ(F66,F$3:F$404,0),"-")</f>
        <v>-</v>
      </c>
      <c r="G473" s="91" t="str">
        <f t="shared" si="67"/>
        <v>-</v>
      </c>
      <c r="H473" s="91" t="str">
        <f t="shared" si="67"/>
        <v>-</v>
      </c>
      <c r="I473" s="91" t="str">
        <f t="shared" si="67"/>
        <v>-</v>
      </c>
      <c r="J473" s="91" t="str">
        <f t="shared" si="67"/>
        <v>-</v>
      </c>
      <c r="K473" s="91" t="str">
        <f t="shared" si="67"/>
        <v>-</v>
      </c>
      <c r="L473" s="91" t="str">
        <f t="shared" si="67"/>
        <v>-</v>
      </c>
      <c r="M473" s="91" t="str">
        <f t="shared" si="67"/>
        <v>-</v>
      </c>
      <c r="N473" s="91" t="str">
        <f t="shared" si="67"/>
        <v>-</v>
      </c>
      <c r="O473" s="91" t="str">
        <f t="shared" si="67"/>
        <v>-</v>
      </c>
      <c r="P473" s="91" t="str">
        <f t="shared" si="67"/>
        <v>-</v>
      </c>
      <c r="Q473" s="91" t="str">
        <f t="shared" si="67"/>
        <v>-</v>
      </c>
      <c r="R473" s="91" t="str">
        <f t="shared" si="67"/>
        <v>-</v>
      </c>
      <c r="S473" s="91" t="str">
        <f t="shared" si="67"/>
        <v>-</v>
      </c>
      <c r="T473" s="91" t="str">
        <f t="shared" si="67"/>
        <v>-</v>
      </c>
      <c r="U473" s="91" t="str">
        <f t="shared" si="67"/>
        <v>-</v>
      </c>
      <c r="V473" s="91" t="str">
        <f t="shared" si="67"/>
        <v>-</v>
      </c>
      <c r="W473" s="91" t="str">
        <f t="shared" si="67"/>
        <v>-</v>
      </c>
      <c r="X473" s="91" t="str">
        <f t="shared" si="67"/>
        <v>-</v>
      </c>
      <c r="Y473" s="91" t="str">
        <f t="shared" si="67"/>
        <v>-</v>
      </c>
      <c r="Z473" s="91" t="str">
        <f t="shared" si="67"/>
        <v>-</v>
      </c>
      <c r="AA473" s="91" t="str">
        <f t="shared" si="67"/>
        <v>-</v>
      </c>
      <c r="AB473" s="91" t="str">
        <f t="shared" si="67"/>
        <v>-</v>
      </c>
      <c r="AC473" s="91" t="str">
        <f t="shared" si="67"/>
        <v>-</v>
      </c>
      <c r="AD473" s="91" t="str">
        <f t="shared" si="67"/>
        <v>-</v>
      </c>
      <c r="AE473" s="91" t="str">
        <f t="shared" si="67"/>
        <v>-</v>
      </c>
      <c r="AF473" s="91" t="str">
        <f t="shared" si="67"/>
        <v>-</v>
      </c>
      <c r="AG473" s="91" t="str">
        <f t="shared" si="67"/>
        <v>-</v>
      </c>
      <c r="AH473" s="91" t="str">
        <f t="shared" si="67"/>
        <v>-</v>
      </c>
      <c r="AI473" s="91" t="str">
        <f t="shared" si="67"/>
        <v>-</v>
      </c>
      <c r="AJ473" s="91" t="str">
        <f t="shared" si="67"/>
        <v>-</v>
      </c>
      <c r="AK473" s="91" t="str">
        <f t="shared" si="67"/>
        <v>-</v>
      </c>
      <c r="AL473" s="91" t="str">
        <f t="shared" si="67"/>
        <v>-</v>
      </c>
      <c r="AM473" s="92" t="str">
        <f t="shared" si="67"/>
        <v>-</v>
      </c>
    </row>
    <row r="474" spans="1:39">
      <c r="A474" s="58" t="str">
        <f>IFERROR(IF(A473+1&lt;COUNTIF(TQoL_Indexes!#REF!,Aux_Country!$A$3),A473+1,""),"")</f>
        <v/>
      </c>
      <c r="B474" s="116" t="str">
        <f t="shared" si="63"/>
        <v/>
      </c>
      <c r="C474" s="116" t="str">
        <f t="shared" si="63"/>
        <v/>
      </c>
      <c r="D474" s="116" t="str">
        <f t="shared" si="63"/>
        <v/>
      </c>
      <c r="E474" s="91" t="str">
        <f t="shared" si="2"/>
        <v>-</v>
      </c>
      <c r="F474" s="91" t="str">
        <f t="shared" ref="F474:AM474" si="68">IFERROR(_xlfn.RANK.EQ(F67,F$3:F$404,0),"-")</f>
        <v>-</v>
      </c>
      <c r="G474" s="91" t="str">
        <f t="shared" si="68"/>
        <v>-</v>
      </c>
      <c r="H474" s="91" t="str">
        <f t="shared" si="68"/>
        <v>-</v>
      </c>
      <c r="I474" s="91" t="str">
        <f t="shared" si="68"/>
        <v>-</v>
      </c>
      <c r="J474" s="91" t="str">
        <f t="shared" si="68"/>
        <v>-</v>
      </c>
      <c r="K474" s="91" t="str">
        <f t="shared" si="68"/>
        <v>-</v>
      </c>
      <c r="L474" s="91" t="str">
        <f t="shared" si="68"/>
        <v>-</v>
      </c>
      <c r="M474" s="91" t="str">
        <f t="shared" si="68"/>
        <v>-</v>
      </c>
      <c r="N474" s="91" t="str">
        <f t="shared" si="68"/>
        <v>-</v>
      </c>
      <c r="O474" s="91" t="str">
        <f t="shared" si="68"/>
        <v>-</v>
      </c>
      <c r="P474" s="91" t="str">
        <f t="shared" si="68"/>
        <v>-</v>
      </c>
      <c r="Q474" s="91" t="str">
        <f t="shared" si="68"/>
        <v>-</v>
      </c>
      <c r="R474" s="91" t="str">
        <f t="shared" si="68"/>
        <v>-</v>
      </c>
      <c r="S474" s="91" t="str">
        <f t="shared" si="68"/>
        <v>-</v>
      </c>
      <c r="T474" s="91" t="str">
        <f t="shared" si="68"/>
        <v>-</v>
      </c>
      <c r="U474" s="91" t="str">
        <f t="shared" si="68"/>
        <v>-</v>
      </c>
      <c r="V474" s="91" t="str">
        <f t="shared" si="68"/>
        <v>-</v>
      </c>
      <c r="W474" s="91" t="str">
        <f t="shared" si="68"/>
        <v>-</v>
      </c>
      <c r="X474" s="91" t="str">
        <f t="shared" si="68"/>
        <v>-</v>
      </c>
      <c r="Y474" s="91" t="str">
        <f t="shared" si="68"/>
        <v>-</v>
      </c>
      <c r="Z474" s="91" t="str">
        <f t="shared" si="68"/>
        <v>-</v>
      </c>
      <c r="AA474" s="91" t="str">
        <f t="shared" si="68"/>
        <v>-</v>
      </c>
      <c r="AB474" s="91" t="str">
        <f t="shared" si="68"/>
        <v>-</v>
      </c>
      <c r="AC474" s="91" t="str">
        <f t="shared" si="68"/>
        <v>-</v>
      </c>
      <c r="AD474" s="91" t="str">
        <f t="shared" si="68"/>
        <v>-</v>
      </c>
      <c r="AE474" s="91" t="str">
        <f t="shared" si="68"/>
        <v>-</v>
      </c>
      <c r="AF474" s="91" t="str">
        <f t="shared" si="68"/>
        <v>-</v>
      </c>
      <c r="AG474" s="91" t="str">
        <f t="shared" si="68"/>
        <v>-</v>
      </c>
      <c r="AH474" s="91" t="str">
        <f t="shared" si="68"/>
        <v>-</v>
      </c>
      <c r="AI474" s="91" t="str">
        <f t="shared" si="68"/>
        <v>-</v>
      </c>
      <c r="AJ474" s="91" t="str">
        <f t="shared" si="68"/>
        <v>-</v>
      </c>
      <c r="AK474" s="91" t="str">
        <f t="shared" si="68"/>
        <v>-</v>
      </c>
      <c r="AL474" s="91" t="str">
        <f t="shared" si="68"/>
        <v>-</v>
      </c>
      <c r="AM474" s="92" t="str">
        <f t="shared" si="68"/>
        <v>-</v>
      </c>
    </row>
    <row r="475" spans="1:39">
      <c r="A475" s="58" t="str">
        <f>IFERROR(IF(A474+1&lt;COUNTIF(TQoL_Indexes!#REF!,Aux_Country!$A$3),A474+1,""),"")</f>
        <v/>
      </c>
      <c r="B475" s="116" t="str">
        <f t="shared" si="63"/>
        <v/>
      </c>
      <c r="C475" s="116" t="str">
        <f t="shared" si="63"/>
        <v/>
      </c>
      <c r="D475" s="116" t="str">
        <f t="shared" si="63"/>
        <v/>
      </c>
      <c r="E475" s="91" t="str">
        <f t="shared" si="2"/>
        <v>-</v>
      </c>
      <c r="F475" s="91" t="str">
        <f t="shared" ref="F475:AM475" si="69">IFERROR(_xlfn.RANK.EQ(F68,F$3:F$404,0),"-")</f>
        <v>-</v>
      </c>
      <c r="G475" s="91" t="str">
        <f t="shared" si="69"/>
        <v>-</v>
      </c>
      <c r="H475" s="91" t="str">
        <f t="shared" si="69"/>
        <v>-</v>
      </c>
      <c r="I475" s="91" t="str">
        <f t="shared" si="69"/>
        <v>-</v>
      </c>
      <c r="J475" s="91" t="str">
        <f t="shared" si="69"/>
        <v>-</v>
      </c>
      <c r="K475" s="91" t="str">
        <f t="shared" si="69"/>
        <v>-</v>
      </c>
      <c r="L475" s="91" t="str">
        <f t="shared" si="69"/>
        <v>-</v>
      </c>
      <c r="M475" s="91" t="str">
        <f t="shared" si="69"/>
        <v>-</v>
      </c>
      <c r="N475" s="91" t="str">
        <f t="shared" si="69"/>
        <v>-</v>
      </c>
      <c r="O475" s="91" t="str">
        <f t="shared" si="69"/>
        <v>-</v>
      </c>
      <c r="P475" s="91" t="str">
        <f t="shared" si="69"/>
        <v>-</v>
      </c>
      <c r="Q475" s="91" t="str">
        <f t="shared" si="69"/>
        <v>-</v>
      </c>
      <c r="R475" s="91" t="str">
        <f t="shared" si="69"/>
        <v>-</v>
      </c>
      <c r="S475" s="91" t="str">
        <f t="shared" si="69"/>
        <v>-</v>
      </c>
      <c r="T475" s="91" t="str">
        <f t="shared" si="69"/>
        <v>-</v>
      </c>
      <c r="U475" s="91" t="str">
        <f t="shared" si="69"/>
        <v>-</v>
      </c>
      <c r="V475" s="91" t="str">
        <f t="shared" si="69"/>
        <v>-</v>
      </c>
      <c r="W475" s="91" t="str">
        <f t="shared" si="69"/>
        <v>-</v>
      </c>
      <c r="X475" s="91" t="str">
        <f t="shared" si="69"/>
        <v>-</v>
      </c>
      <c r="Y475" s="91" t="str">
        <f t="shared" si="69"/>
        <v>-</v>
      </c>
      <c r="Z475" s="91" t="str">
        <f t="shared" si="69"/>
        <v>-</v>
      </c>
      <c r="AA475" s="91" t="str">
        <f t="shared" si="69"/>
        <v>-</v>
      </c>
      <c r="AB475" s="91" t="str">
        <f t="shared" si="69"/>
        <v>-</v>
      </c>
      <c r="AC475" s="91" t="str">
        <f t="shared" si="69"/>
        <v>-</v>
      </c>
      <c r="AD475" s="91" t="str">
        <f t="shared" si="69"/>
        <v>-</v>
      </c>
      <c r="AE475" s="91" t="str">
        <f t="shared" si="69"/>
        <v>-</v>
      </c>
      <c r="AF475" s="91" t="str">
        <f t="shared" si="69"/>
        <v>-</v>
      </c>
      <c r="AG475" s="91" t="str">
        <f t="shared" si="69"/>
        <v>-</v>
      </c>
      <c r="AH475" s="91" t="str">
        <f t="shared" si="69"/>
        <v>-</v>
      </c>
      <c r="AI475" s="91" t="str">
        <f t="shared" si="69"/>
        <v>-</v>
      </c>
      <c r="AJ475" s="91" t="str">
        <f t="shared" si="69"/>
        <v>-</v>
      </c>
      <c r="AK475" s="91" t="str">
        <f t="shared" si="69"/>
        <v>-</v>
      </c>
      <c r="AL475" s="91" t="str">
        <f t="shared" si="69"/>
        <v>-</v>
      </c>
      <c r="AM475" s="92" t="str">
        <f t="shared" si="69"/>
        <v>-</v>
      </c>
    </row>
    <row r="476" spans="1:39">
      <c r="A476" s="58" t="str">
        <f>IFERROR(IF(A475+1&lt;COUNTIF(TQoL_Indexes!#REF!,Aux_Country!$A$3),A475+1,""),"")</f>
        <v/>
      </c>
      <c r="B476" s="116" t="str">
        <f t="shared" si="63"/>
        <v/>
      </c>
      <c r="C476" s="116" t="str">
        <f t="shared" si="63"/>
        <v/>
      </c>
      <c r="D476" s="116" t="str">
        <f t="shared" si="63"/>
        <v/>
      </c>
      <c r="E476" s="91" t="str">
        <f t="shared" ref="E476:E539" si="70">IFERROR(_xlfn.RANK.EQ(E69,E$3:E$404,0),"-")</f>
        <v>-</v>
      </c>
      <c r="F476" s="91" t="str">
        <f t="shared" ref="F476:AM476" si="71">IFERROR(_xlfn.RANK.EQ(F69,F$3:F$404,0),"-")</f>
        <v>-</v>
      </c>
      <c r="G476" s="91" t="str">
        <f t="shared" si="71"/>
        <v>-</v>
      </c>
      <c r="H476" s="91" t="str">
        <f t="shared" si="71"/>
        <v>-</v>
      </c>
      <c r="I476" s="91" t="str">
        <f t="shared" si="71"/>
        <v>-</v>
      </c>
      <c r="J476" s="91" t="str">
        <f t="shared" si="71"/>
        <v>-</v>
      </c>
      <c r="K476" s="91" t="str">
        <f t="shared" si="71"/>
        <v>-</v>
      </c>
      <c r="L476" s="91" t="str">
        <f t="shared" si="71"/>
        <v>-</v>
      </c>
      <c r="M476" s="91" t="str">
        <f t="shared" si="71"/>
        <v>-</v>
      </c>
      <c r="N476" s="91" t="str">
        <f t="shared" si="71"/>
        <v>-</v>
      </c>
      <c r="O476" s="91" t="str">
        <f t="shared" si="71"/>
        <v>-</v>
      </c>
      <c r="P476" s="91" t="str">
        <f t="shared" si="71"/>
        <v>-</v>
      </c>
      <c r="Q476" s="91" t="str">
        <f t="shared" si="71"/>
        <v>-</v>
      </c>
      <c r="R476" s="91" t="str">
        <f t="shared" si="71"/>
        <v>-</v>
      </c>
      <c r="S476" s="91" t="str">
        <f t="shared" si="71"/>
        <v>-</v>
      </c>
      <c r="T476" s="91" t="str">
        <f t="shared" si="71"/>
        <v>-</v>
      </c>
      <c r="U476" s="91" t="str">
        <f t="shared" si="71"/>
        <v>-</v>
      </c>
      <c r="V476" s="91" t="str">
        <f t="shared" si="71"/>
        <v>-</v>
      </c>
      <c r="W476" s="91" t="str">
        <f t="shared" si="71"/>
        <v>-</v>
      </c>
      <c r="X476" s="91" t="str">
        <f t="shared" si="71"/>
        <v>-</v>
      </c>
      <c r="Y476" s="91" t="str">
        <f t="shared" si="71"/>
        <v>-</v>
      </c>
      <c r="Z476" s="91" t="str">
        <f t="shared" si="71"/>
        <v>-</v>
      </c>
      <c r="AA476" s="91" t="str">
        <f t="shared" si="71"/>
        <v>-</v>
      </c>
      <c r="AB476" s="91" t="str">
        <f t="shared" si="71"/>
        <v>-</v>
      </c>
      <c r="AC476" s="91" t="str">
        <f t="shared" si="71"/>
        <v>-</v>
      </c>
      <c r="AD476" s="91" t="str">
        <f t="shared" si="71"/>
        <v>-</v>
      </c>
      <c r="AE476" s="91" t="str">
        <f t="shared" si="71"/>
        <v>-</v>
      </c>
      <c r="AF476" s="91" t="str">
        <f t="shared" si="71"/>
        <v>-</v>
      </c>
      <c r="AG476" s="91" t="str">
        <f t="shared" si="71"/>
        <v>-</v>
      </c>
      <c r="AH476" s="91" t="str">
        <f t="shared" si="71"/>
        <v>-</v>
      </c>
      <c r="AI476" s="91" t="str">
        <f t="shared" si="71"/>
        <v>-</v>
      </c>
      <c r="AJ476" s="91" t="str">
        <f t="shared" si="71"/>
        <v>-</v>
      </c>
      <c r="AK476" s="91" t="str">
        <f t="shared" si="71"/>
        <v>-</v>
      </c>
      <c r="AL476" s="91" t="str">
        <f t="shared" si="71"/>
        <v>-</v>
      </c>
      <c r="AM476" s="92" t="str">
        <f t="shared" si="71"/>
        <v>-</v>
      </c>
    </row>
    <row r="477" spans="1:39">
      <c r="A477" s="58" t="str">
        <f>IFERROR(IF(A476+1&lt;COUNTIF(TQoL_Indexes!#REF!,Aux_Country!$A$3),A476+1,""),"")</f>
        <v/>
      </c>
      <c r="B477" s="116" t="str">
        <f t="shared" si="63"/>
        <v/>
      </c>
      <c r="C477" s="116" t="str">
        <f t="shared" si="63"/>
        <v/>
      </c>
      <c r="D477" s="116" t="str">
        <f t="shared" si="63"/>
        <v/>
      </c>
      <c r="E477" s="91" t="str">
        <f t="shared" si="70"/>
        <v>-</v>
      </c>
      <c r="F477" s="91" t="str">
        <f t="shared" ref="F477:AM477" si="72">IFERROR(_xlfn.RANK.EQ(F70,F$3:F$404,0),"-")</f>
        <v>-</v>
      </c>
      <c r="G477" s="91" t="str">
        <f t="shared" si="72"/>
        <v>-</v>
      </c>
      <c r="H477" s="91" t="str">
        <f t="shared" si="72"/>
        <v>-</v>
      </c>
      <c r="I477" s="91" t="str">
        <f t="shared" si="72"/>
        <v>-</v>
      </c>
      <c r="J477" s="91" t="str">
        <f t="shared" si="72"/>
        <v>-</v>
      </c>
      <c r="K477" s="91" t="str">
        <f t="shared" si="72"/>
        <v>-</v>
      </c>
      <c r="L477" s="91" t="str">
        <f t="shared" si="72"/>
        <v>-</v>
      </c>
      <c r="M477" s="91" t="str">
        <f t="shared" si="72"/>
        <v>-</v>
      </c>
      <c r="N477" s="91" t="str">
        <f t="shared" si="72"/>
        <v>-</v>
      </c>
      <c r="O477" s="91" t="str">
        <f t="shared" si="72"/>
        <v>-</v>
      </c>
      <c r="P477" s="91" t="str">
        <f t="shared" si="72"/>
        <v>-</v>
      </c>
      <c r="Q477" s="91" t="str">
        <f t="shared" si="72"/>
        <v>-</v>
      </c>
      <c r="R477" s="91" t="str">
        <f t="shared" si="72"/>
        <v>-</v>
      </c>
      <c r="S477" s="91" t="str">
        <f t="shared" si="72"/>
        <v>-</v>
      </c>
      <c r="T477" s="91" t="str">
        <f t="shared" si="72"/>
        <v>-</v>
      </c>
      <c r="U477" s="91" t="str">
        <f t="shared" si="72"/>
        <v>-</v>
      </c>
      <c r="V477" s="91" t="str">
        <f t="shared" si="72"/>
        <v>-</v>
      </c>
      <c r="W477" s="91" t="str">
        <f t="shared" si="72"/>
        <v>-</v>
      </c>
      <c r="X477" s="91" t="str">
        <f t="shared" si="72"/>
        <v>-</v>
      </c>
      <c r="Y477" s="91" t="str">
        <f t="shared" si="72"/>
        <v>-</v>
      </c>
      <c r="Z477" s="91" t="str">
        <f t="shared" si="72"/>
        <v>-</v>
      </c>
      <c r="AA477" s="91" t="str">
        <f t="shared" si="72"/>
        <v>-</v>
      </c>
      <c r="AB477" s="91" t="str">
        <f t="shared" si="72"/>
        <v>-</v>
      </c>
      <c r="AC477" s="91" t="str">
        <f t="shared" si="72"/>
        <v>-</v>
      </c>
      <c r="AD477" s="91" t="str">
        <f t="shared" si="72"/>
        <v>-</v>
      </c>
      <c r="AE477" s="91" t="str">
        <f t="shared" si="72"/>
        <v>-</v>
      </c>
      <c r="AF477" s="91" t="str">
        <f t="shared" si="72"/>
        <v>-</v>
      </c>
      <c r="AG477" s="91" t="str">
        <f t="shared" si="72"/>
        <v>-</v>
      </c>
      <c r="AH477" s="91" t="str">
        <f t="shared" si="72"/>
        <v>-</v>
      </c>
      <c r="AI477" s="91" t="str">
        <f t="shared" si="72"/>
        <v>-</v>
      </c>
      <c r="AJ477" s="91" t="str">
        <f t="shared" si="72"/>
        <v>-</v>
      </c>
      <c r="AK477" s="91" t="str">
        <f t="shared" si="72"/>
        <v>-</v>
      </c>
      <c r="AL477" s="91" t="str">
        <f t="shared" si="72"/>
        <v>-</v>
      </c>
      <c r="AM477" s="92" t="str">
        <f t="shared" si="72"/>
        <v>-</v>
      </c>
    </row>
    <row r="478" spans="1:39">
      <c r="A478" s="58" t="str">
        <f>IFERROR(IF(A477+1&lt;COUNTIF(TQoL_Indexes!#REF!,Aux_Country!$A$3),A477+1,""),"")</f>
        <v/>
      </c>
      <c r="B478" s="116" t="str">
        <f t="shared" si="63"/>
        <v/>
      </c>
      <c r="C478" s="116" t="str">
        <f t="shared" si="63"/>
        <v/>
      </c>
      <c r="D478" s="116" t="str">
        <f t="shared" si="63"/>
        <v/>
      </c>
      <c r="E478" s="91" t="str">
        <f t="shared" si="70"/>
        <v>-</v>
      </c>
      <c r="F478" s="91" t="str">
        <f t="shared" ref="F478:AM478" si="73">IFERROR(_xlfn.RANK.EQ(F71,F$3:F$404,0),"-")</f>
        <v>-</v>
      </c>
      <c r="G478" s="91" t="str">
        <f t="shared" si="73"/>
        <v>-</v>
      </c>
      <c r="H478" s="91" t="str">
        <f t="shared" si="73"/>
        <v>-</v>
      </c>
      <c r="I478" s="91" t="str">
        <f t="shared" si="73"/>
        <v>-</v>
      </c>
      <c r="J478" s="91" t="str">
        <f t="shared" si="73"/>
        <v>-</v>
      </c>
      <c r="K478" s="91" t="str">
        <f t="shared" si="73"/>
        <v>-</v>
      </c>
      <c r="L478" s="91" t="str">
        <f t="shared" si="73"/>
        <v>-</v>
      </c>
      <c r="M478" s="91" t="str">
        <f t="shared" si="73"/>
        <v>-</v>
      </c>
      <c r="N478" s="91" t="str">
        <f t="shared" si="73"/>
        <v>-</v>
      </c>
      <c r="O478" s="91" t="str">
        <f t="shared" si="73"/>
        <v>-</v>
      </c>
      <c r="P478" s="91" t="str">
        <f t="shared" si="73"/>
        <v>-</v>
      </c>
      <c r="Q478" s="91" t="str">
        <f t="shared" si="73"/>
        <v>-</v>
      </c>
      <c r="R478" s="91" t="str">
        <f t="shared" si="73"/>
        <v>-</v>
      </c>
      <c r="S478" s="91" t="str">
        <f t="shared" si="73"/>
        <v>-</v>
      </c>
      <c r="T478" s="91" t="str">
        <f t="shared" si="73"/>
        <v>-</v>
      </c>
      <c r="U478" s="91" t="str">
        <f t="shared" si="73"/>
        <v>-</v>
      </c>
      <c r="V478" s="91" t="str">
        <f t="shared" si="73"/>
        <v>-</v>
      </c>
      <c r="W478" s="91" t="str">
        <f t="shared" si="73"/>
        <v>-</v>
      </c>
      <c r="X478" s="91" t="str">
        <f t="shared" si="73"/>
        <v>-</v>
      </c>
      <c r="Y478" s="91" t="str">
        <f t="shared" si="73"/>
        <v>-</v>
      </c>
      <c r="Z478" s="91" t="str">
        <f t="shared" si="73"/>
        <v>-</v>
      </c>
      <c r="AA478" s="91" t="str">
        <f t="shared" si="73"/>
        <v>-</v>
      </c>
      <c r="AB478" s="91" t="str">
        <f t="shared" si="73"/>
        <v>-</v>
      </c>
      <c r="AC478" s="91" t="str">
        <f t="shared" si="73"/>
        <v>-</v>
      </c>
      <c r="AD478" s="91" t="str">
        <f t="shared" si="73"/>
        <v>-</v>
      </c>
      <c r="AE478" s="91" t="str">
        <f t="shared" si="73"/>
        <v>-</v>
      </c>
      <c r="AF478" s="91" t="str">
        <f t="shared" si="73"/>
        <v>-</v>
      </c>
      <c r="AG478" s="91" t="str">
        <f t="shared" si="73"/>
        <v>-</v>
      </c>
      <c r="AH478" s="91" t="str">
        <f t="shared" si="73"/>
        <v>-</v>
      </c>
      <c r="AI478" s="91" t="str">
        <f t="shared" si="73"/>
        <v>-</v>
      </c>
      <c r="AJ478" s="91" t="str">
        <f t="shared" si="73"/>
        <v>-</v>
      </c>
      <c r="AK478" s="91" t="str">
        <f t="shared" si="73"/>
        <v>-</v>
      </c>
      <c r="AL478" s="91" t="str">
        <f t="shared" si="73"/>
        <v>-</v>
      </c>
      <c r="AM478" s="92" t="str">
        <f t="shared" si="73"/>
        <v>-</v>
      </c>
    </row>
    <row r="479" spans="1:39">
      <c r="A479" s="58" t="str">
        <f>IFERROR(IF(A478+1&lt;COUNTIF(TQoL_Indexes!#REF!,Aux_Country!$A$3),A478+1,""),"")</f>
        <v/>
      </c>
      <c r="B479" s="116" t="str">
        <f t="shared" si="63"/>
        <v/>
      </c>
      <c r="C479" s="116" t="str">
        <f t="shared" si="63"/>
        <v/>
      </c>
      <c r="D479" s="116" t="str">
        <f t="shared" si="63"/>
        <v/>
      </c>
      <c r="E479" s="91" t="str">
        <f t="shared" si="70"/>
        <v>-</v>
      </c>
      <c r="F479" s="91" t="str">
        <f t="shared" ref="F479:AM479" si="74">IFERROR(_xlfn.RANK.EQ(F72,F$3:F$404,0),"-")</f>
        <v>-</v>
      </c>
      <c r="G479" s="91" t="str">
        <f t="shared" si="74"/>
        <v>-</v>
      </c>
      <c r="H479" s="91" t="str">
        <f t="shared" si="74"/>
        <v>-</v>
      </c>
      <c r="I479" s="91" t="str">
        <f t="shared" si="74"/>
        <v>-</v>
      </c>
      <c r="J479" s="91" t="str">
        <f t="shared" si="74"/>
        <v>-</v>
      </c>
      <c r="K479" s="91" t="str">
        <f t="shared" si="74"/>
        <v>-</v>
      </c>
      <c r="L479" s="91" t="str">
        <f t="shared" si="74"/>
        <v>-</v>
      </c>
      <c r="M479" s="91" t="str">
        <f t="shared" si="74"/>
        <v>-</v>
      </c>
      <c r="N479" s="91" t="str">
        <f t="shared" si="74"/>
        <v>-</v>
      </c>
      <c r="O479" s="91" t="str">
        <f t="shared" si="74"/>
        <v>-</v>
      </c>
      <c r="P479" s="91" t="str">
        <f t="shared" si="74"/>
        <v>-</v>
      </c>
      <c r="Q479" s="91" t="str">
        <f t="shared" si="74"/>
        <v>-</v>
      </c>
      <c r="R479" s="91" t="str">
        <f t="shared" si="74"/>
        <v>-</v>
      </c>
      <c r="S479" s="91" t="str">
        <f t="shared" si="74"/>
        <v>-</v>
      </c>
      <c r="T479" s="91" t="str">
        <f t="shared" si="74"/>
        <v>-</v>
      </c>
      <c r="U479" s="91" t="str">
        <f t="shared" si="74"/>
        <v>-</v>
      </c>
      <c r="V479" s="91" t="str">
        <f t="shared" si="74"/>
        <v>-</v>
      </c>
      <c r="W479" s="91" t="str">
        <f t="shared" si="74"/>
        <v>-</v>
      </c>
      <c r="X479" s="91" t="str">
        <f t="shared" si="74"/>
        <v>-</v>
      </c>
      <c r="Y479" s="91" t="str">
        <f t="shared" si="74"/>
        <v>-</v>
      </c>
      <c r="Z479" s="91" t="str">
        <f t="shared" si="74"/>
        <v>-</v>
      </c>
      <c r="AA479" s="91" t="str">
        <f t="shared" si="74"/>
        <v>-</v>
      </c>
      <c r="AB479" s="91" t="str">
        <f t="shared" si="74"/>
        <v>-</v>
      </c>
      <c r="AC479" s="91" t="str">
        <f t="shared" si="74"/>
        <v>-</v>
      </c>
      <c r="AD479" s="91" t="str">
        <f t="shared" si="74"/>
        <v>-</v>
      </c>
      <c r="AE479" s="91" t="str">
        <f t="shared" si="74"/>
        <v>-</v>
      </c>
      <c r="AF479" s="91" t="str">
        <f t="shared" si="74"/>
        <v>-</v>
      </c>
      <c r="AG479" s="91" t="str">
        <f t="shared" si="74"/>
        <v>-</v>
      </c>
      <c r="AH479" s="91" t="str">
        <f t="shared" si="74"/>
        <v>-</v>
      </c>
      <c r="AI479" s="91" t="str">
        <f t="shared" si="74"/>
        <v>-</v>
      </c>
      <c r="AJ479" s="91" t="str">
        <f t="shared" si="74"/>
        <v>-</v>
      </c>
      <c r="AK479" s="91" t="str">
        <f t="shared" si="74"/>
        <v>-</v>
      </c>
      <c r="AL479" s="91" t="str">
        <f t="shared" si="74"/>
        <v>-</v>
      </c>
      <c r="AM479" s="92" t="str">
        <f t="shared" si="74"/>
        <v>-</v>
      </c>
    </row>
    <row r="480" spans="1:39">
      <c r="A480" s="58" t="str">
        <f>IFERROR(IF(A479+1&lt;COUNTIF(TQoL_Indexes!#REF!,Aux_Country!$A$3),A479+1,""),"")</f>
        <v/>
      </c>
      <c r="B480" s="116" t="str">
        <f t="shared" si="63"/>
        <v/>
      </c>
      <c r="C480" s="116" t="str">
        <f t="shared" si="63"/>
        <v/>
      </c>
      <c r="D480" s="116" t="str">
        <f t="shared" si="63"/>
        <v/>
      </c>
      <c r="E480" s="91" t="str">
        <f t="shared" si="70"/>
        <v>-</v>
      </c>
      <c r="F480" s="91" t="str">
        <f t="shared" ref="F480:AM480" si="75">IFERROR(_xlfn.RANK.EQ(F73,F$3:F$404,0),"-")</f>
        <v>-</v>
      </c>
      <c r="G480" s="91" t="str">
        <f t="shared" si="75"/>
        <v>-</v>
      </c>
      <c r="H480" s="91" t="str">
        <f t="shared" si="75"/>
        <v>-</v>
      </c>
      <c r="I480" s="91" t="str">
        <f t="shared" si="75"/>
        <v>-</v>
      </c>
      <c r="J480" s="91" t="str">
        <f t="shared" si="75"/>
        <v>-</v>
      </c>
      <c r="K480" s="91" t="str">
        <f t="shared" si="75"/>
        <v>-</v>
      </c>
      <c r="L480" s="91" t="str">
        <f t="shared" si="75"/>
        <v>-</v>
      </c>
      <c r="M480" s="91" t="str">
        <f t="shared" si="75"/>
        <v>-</v>
      </c>
      <c r="N480" s="91" t="str">
        <f t="shared" si="75"/>
        <v>-</v>
      </c>
      <c r="O480" s="91" t="str">
        <f t="shared" si="75"/>
        <v>-</v>
      </c>
      <c r="P480" s="91" t="str">
        <f t="shared" si="75"/>
        <v>-</v>
      </c>
      <c r="Q480" s="91" t="str">
        <f t="shared" si="75"/>
        <v>-</v>
      </c>
      <c r="R480" s="91" t="str">
        <f t="shared" si="75"/>
        <v>-</v>
      </c>
      <c r="S480" s="91" t="str">
        <f t="shared" si="75"/>
        <v>-</v>
      </c>
      <c r="T480" s="91" t="str">
        <f t="shared" si="75"/>
        <v>-</v>
      </c>
      <c r="U480" s="91" t="str">
        <f t="shared" si="75"/>
        <v>-</v>
      </c>
      <c r="V480" s="91" t="str">
        <f t="shared" si="75"/>
        <v>-</v>
      </c>
      <c r="W480" s="91" t="str">
        <f t="shared" si="75"/>
        <v>-</v>
      </c>
      <c r="X480" s="91" t="str">
        <f t="shared" si="75"/>
        <v>-</v>
      </c>
      <c r="Y480" s="91" t="str">
        <f t="shared" si="75"/>
        <v>-</v>
      </c>
      <c r="Z480" s="91" t="str">
        <f t="shared" si="75"/>
        <v>-</v>
      </c>
      <c r="AA480" s="91" t="str">
        <f t="shared" si="75"/>
        <v>-</v>
      </c>
      <c r="AB480" s="91" t="str">
        <f t="shared" si="75"/>
        <v>-</v>
      </c>
      <c r="AC480" s="91" t="str">
        <f t="shared" si="75"/>
        <v>-</v>
      </c>
      <c r="AD480" s="91" t="str">
        <f t="shared" si="75"/>
        <v>-</v>
      </c>
      <c r="AE480" s="91" t="str">
        <f t="shared" si="75"/>
        <v>-</v>
      </c>
      <c r="AF480" s="91" t="str">
        <f t="shared" si="75"/>
        <v>-</v>
      </c>
      <c r="AG480" s="91" t="str">
        <f t="shared" si="75"/>
        <v>-</v>
      </c>
      <c r="AH480" s="91" t="str">
        <f t="shared" si="75"/>
        <v>-</v>
      </c>
      <c r="AI480" s="91" t="str">
        <f t="shared" si="75"/>
        <v>-</v>
      </c>
      <c r="AJ480" s="91" t="str">
        <f t="shared" si="75"/>
        <v>-</v>
      </c>
      <c r="AK480" s="91" t="str">
        <f t="shared" si="75"/>
        <v>-</v>
      </c>
      <c r="AL480" s="91" t="str">
        <f t="shared" si="75"/>
        <v>-</v>
      </c>
      <c r="AM480" s="92" t="str">
        <f t="shared" si="75"/>
        <v>-</v>
      </c>
    </row>
    <row r="481" spans="1:39">
      <c r="A481" s="58" t="str">
        <f>IFERROR(IF(A480+1&lt;COUNTIF(TQoL_Indexes!#REF!,Aux_Country!$A$3),A480+1,""),"")</f>
        <v/>
      </c>
      <c r="B481" s="116" t="str">
        <f t="shared" si="63"/>
        <v/>
      </c>
      <c r="C481" s="116" t="str">
        <f t="shared" si="63"/>
        <v/>
      </c>
      <c r="D481" s="116" t="str">
        <f t="shared" si="63"/>
        <v/>
      </c>
      <c r="E481" s="91" t="str">
        <f t="shared" si="70"/>
        <v>-</v>
      </c>
      <c r="F481" s="91" t="str">
        <f t="shared" ref="F481:AM481" si="76">IFERROR(_xlfn.RANK.EQ(F74,F$3:F$404,0),"-")</f>
        <v>-</v>
      </c>
      <c r="G481" s="91" t="str">
        <f t="shared" si="76"/>
        <v>-</v>
      </c>
      <c r="H481" s="91" t="str">
        <f t="shared" si="76"/>
        <v>-</v>
      </c>
      <c r="I481" s="91" t="str">
        <f t="shared" si="76"/>
        <v>-</v>
      </c>
      <c r="J481" s="91" t="str">
        <f t="shared" si="76"/>
        <v>-</v>
      </c>
      <c r="K481" s="91" t="str">
        <f t="shared" si="76"/>
        <v>-</v>
      </c>
      <c r="L481" s="91" t="str">
        <f t="shared" si="76"/>
        <v>-</v>
      </c>
      <c r="M481" s="91" t="str">
        <f t="shared" si="76"/>
        <v>-</v>
      </c>
      <c r="N481" s="91" t="str">
        <f t="shared" si="76"/>
        <v>-</v>
      </c>
      <c r="O481" s="91" t="str">
        <f t="shared" si="76"/>
        <v>-</v>
      </c>
      <c r="P481" s="91" t="str">
        <f t="shared" si="76"/>
        <v>-</v>
      </c>
      <c r="Q481" s="91" t="str">
        <f t="shared" si="76"/>
        <v>-</v>
      </c>
      <c r="R481" s="91" t="str">
        <f t="shared" si="76"/>
        <v>-</v>
      </c>
      <c r="S481" s="91" t="str">
        <f t="shared" si="76"/>
        <v>-</v>
      </c>
      <c r="T481" s="91" t="str">
        <f t="shared" si="76"/>
        <v>-</v>
      </c>
      <c r="U481" s="91" t="str">
        <f t="shared" si="76"/>
        <v>-</v>
      </c>
      <c r="V481" s="91" t="str">
        <f t="shared" si="76"/>
        <v>-</v>
      </c>
      <c r="W481" s="91" t="str">
        <f t="shared" si="76"/>
        <v>-</v>
      </c>
      <c r="X481" s="91" t="str">
        <f t="shared" si="76"/>
        <v>-</v>
      </c>
      <c r="Y481" s="91" t="str">
        <f t="shared" si="76"/>
        <v>-</v>
      </c>
      <c r="Z481" s="91" t="str">
        <f t="shared" si="76"/>
        <v>-</v>
      </c>
      <c r="AA481" s="91" t="str">
        <f t="shared" si="76"/>
        <v>-</v>
      </c>
      <c r="AB481" s="91" t="str">
        <f t="shared" si="76"/>
        <v>-</v>
      </c>
      <c r="AC481" s="91" t="str">
        <f t="shared" si="76"/>
        <v>-</v>
      </c>
      <c r="AD481" s="91" t="str">
        <f t="shared" si="76"/>
        <v>-</v>
      </c>
      <c r="AE481" s="91" t="str">
        <f t="shared" si="76"/>
        <v>-</v>
      </c>
      <c r="AF481" s="91" t="str">
        <f t="shared" si="76"/>
        <v>-</v>
      </c>
      <c r="AG481" s="91" t="str">
        <f t="shared" si="76"/>
        <v>-</v>
      </c>
      <c r="AH481" s="91" t="str">
        <f t="shared" si="76"/>
        <v>-</v>
      </c>
      <c r="AI481" s="91" t="str">
        <f t="shared" si="76"/>
        <v>-</v>
      </c>
      <c r="AJ481" s="91" t="str">
        <f t="shared" si="76"/>
        <v>-</v>
      </c>
      <c r="AK481" s="91" t="str">
        <f t="shared" si="76"/>
        <v>-</v>
      </c>
      <c r="AL481" s="91" t="str">
        <f t="shared" si="76"/>
        <v>-</v>
      </c>
      <c r="AM481" s="92" t="str">
        <f t="shared" si="76"/>
        <v>-</v>
      </c>
    </row>
    <row r="482" spans="1:39">
      <c r="A482" s="58" t="str">
        <f>IFERROR(IF(A481+1&lt;COUNTIF(TQoL_Indexes!#REF!,Aux_Country!$A$3),A481+1,""),"")</f>
        <v/>
      </c>
      <c r="B482" s="116" t="str">
        <f t="shared" si="63"/>
        <v/>
      </c>
      <c r="C482" s="116" t="str">
        <f t="shared" si="63"/>
        <v/>
      </c>
      <c r="D482" s="116" t="str">
        <f t="shared" si="63"/>
        <v/>
      </c>
      <c r="E482" s="91" t="str">
        <f t="shared" si="70"/>
        <v>-</v>
      </c>
      <c r="F482" s="91" t="str">
        <f t="shared" ref="F482:AM482" si="77">IFERROR(_xlfn.RANK.EQ(F75,F$3:F$404,0),"-")</f>
        <v>-</v>
      </c>
      <c r="G482" s="91" t="str">
        <f t="shared" si="77"/>
        <v>-</v>
      </c>
      <c r="H482" s="91" t="str">
        <f t="shared" si="77"/>
        <v>-</v>
      </c>
      <c r="I482" s="91" t="str">
        <f t="shared" si="77"/>
        <v>-</v>
      </c>
      <c r="J482" s="91" t="str">
        <f t="shared" si="77"/>
        <v>-</v>
      </c>
      <c r="K482" s="91" t="str">
        <f t="shared" si="77"/>
        <v>-</v>
      </c>
      <c r="L482" s="91" t="str">
        <f t="shared" si="77"/>
        <v>-</v>
      </c>
      <c r="M482" s="91" t="str">
        <f t="shared" si="77"/>
        <v>-</v>
      </c>
      <c r="N482" s="91" t="str">
        <f t="shared" si="77"/>
        <v>-</v>
      </c>
      <c r="O482" s="91" t="str">
        <f t="shared" si="77"/>
        <v>-</v>
      </c>
      <c r="P482" s="91" t="str">
        <f t="shared" si="77"/>
        <v>-</v>
      </c>
      <c r="Q482" s="91" t="str">
        <f t="shared" si="77"/>
        <v>-</v>
      </c>
      <c r="R482" s="91" t="str">
        <f t="shared" si="77"/>
        <v>-</v>
      </c>
      <c r="S482" s="91" t="str">
        <f t="shared" si="77"/>
        <v>-</v>
      </c>
      <c r="T482" s="91" t="str">
        <f t="shared" si="77"/>
        <v>-</v>
      </c>
      <c r="U482" s="91" t="str">
        <f t="shared" si="77"/>
        <v>-</v>
      </c>
      <c r="V482" s="91" t="str">
        <f t="shared" si="77"/>
        <v>-</v>
      </c>
      <c r="W482" s="91" t="str">
        <f t="shared" si="77"/>
        <v>-</v>
      </c>
      <c r="X482" s="91" t="str">
        <f t="shared" si="77"/>
        <v>-</v>
      </c>
      <c r="Y482" s="91" t="str">
        <f t="shared" si="77"/>
        <v>-</v>
      </c>
      <c r="Z482" s="91" t="str">
        <f t="shared" si="77"/>
        <v>-</v>
      </c>
      <c r="AA482" s="91" t="str">
        <f t="shared" si="77"/>
        <v>-</v>
      </c>
      <c r="AB482" s="91" t="str">
        <f t="shared" si="77"/>
        <v>-</v>
      </c>
      <c r="AC482" s="91" t="str">
        <f t="shared" si="77"/>
        <v>-</v>
      </c>
      <c r="AD482" s="91" t="str">
        <f t="shared" si="77"/>
        <v>-</v>
      </c>
      <c r="AE482" s="91" t="str">
        <f t="shared" si="77"/>
        <v>-</v>
      </c>
      <c r="AF482" s="91" t="str">
        <f t="shared" si="77"/>
        <v>-</v>
      </c>
      <c r="AG482" s="91" t="str">
        <f t="shared" si="77"/>
        <v>-</v>
      </c>
      <c r="AH482" s="91" t="str">
        <f t="shared" si="77"/>
        <v>-</v>
      </c>
      <c r="AI482" s="91" t="str">
        <f t="shared" si="77"/>
        <v>-</v>
      </c>
      <c r="AJ482" s="91" t="str">
        <f t="shared" si="77"/>
        <v>-</v>
      </c>
      <c r="AK482" s="91" t="str">
        <f t="shared" si="77"/>
        <v>-</v>
      </c>
      <c r="AL482" s="91" t="str">
        <f t="shared" si="77"/>
        <v>-</v>
      </c>
      <c r="AM482" s="92" t="str">
        <f t="shared" si="77"/>
        <v>-</v>
      </c>
    </row>
    <row r="483" spans="1:39">
      <c r="A483" s="58" t="str">
        <f>IFERROR(IF(A482+1&lt;COUNTIF(TQoL_Indexes!#REF!,Aux_Country!$A$3),A482+1,""),"")</f>
        <v/>
      </c>
      <c r="B483" s="116" t="str">
        <f t="shared" si="63"/>
        <v/>
      </c>
      <c r="C483" s="116" t="str">
        <f t="shared" si="63"/>
        <v/>
      </c>
      <c r="D483" s="116" t="str">
        <f t="shared" si="63"/>
        <v/>
      </c>
      <c r="E483" s="91" t="str">
        <f t="shared" si="70"/>
        <v>-</v>
      </c>
      <c r="F483" s="91" t="str">
        <f t="shared" ref="F483:AM483" si="78">IFERROR(_xlfn.RANK.EQ(F76,F$3:F$404,0),"-")</f>
        <v>-</v>
      </c>
      <c r="G483" s="91" t="str">
        <f t="shared" si="78"/>
        <v>-</v>
      </c>
      <c r="H483" s="91" t="str">
        <f t="shared" si="78"/>
        <v>-</v>
      </c>
      <c r="I483" s="91" t="str">
        <f t="shared" si="78"/>
        <v>-</v>
      </c>
      <c r="J483" s="91" t="str">
        <f t="shared" si="78"/>
        <v>-</v>
      </c>
      <c r="K483" s="91" t="str">
        <f t="shared" si="78"/>
        <v>-</v>
      </c>
      <c r="L483" s="91" t="str">
        <f t="shared" si="78"/>
        <v>-</v>
      </c>
      <c r="M483" s="91" t="str">
        <f t="shared" si="78"/>
        <v>-</v>
      </c>
      <c r="N483" s="91" t="str">
        <f t="shared" si="78"/>
        <v>-</v>
      </c>
      <c r="O483" s="91" t="str">
        <f t="shared" si="78"/>
        <v>-</v>
      </c>
      <c r="P483" s="91" t="str">
        <f t="shared" si="78"/>
        <v>-</v>
      </c>
      <c r="Q483" s="91" t="str">
        <f t="shared" si="78"/>
        <v>-</v>
      </c>
      <c r="R483" s="91" t="str">
        <f t="shared" si="78"/>
        <v>-</v>
      </c>
      <c r="S483" s="91" t="str">
        <f t="shared" si="78"/>
        <v>-</v>
      </c>
      <c r="T483" s="91" t="str">
        <f t="shared" si="78"/>
        <v>-</v>
      </c>
      <c r="U483" s="91" t="str">
        <f t="shared" si="78"/>
        <v>-</v>
      </c>
      <c r="V483" s="91" t="str">
        <f t="shared" si="78"/>
        <v>-</v>
      </c>
      <c r="W483" s="91" t="str">
        <f t="shared" si="78"/>
        <v>-</v>
      </c>
      <c r="X483" s="91" t="str">
        <f t="shared" si="78"/>
        <v>-</v>
      </c>
      <c r="Y483" s="91" t="str">
        <f t="shared" si="78"/>
        <v>-</v>
      </c>
      <c r="Z483" s="91" t="str">
        <f t="shared" si="78"/>
        <v>-</v>
      </c>
      <c r="AA483" s="91" t="str">
        <f t="shared" si="78"/>
        <v>-</v>
      </c>
      <c r="AB483" s="91" t="str">
        <f t="shared" si="78"/>
        <v>-</v>
      </c>
      <c r="AC483" s="91" t="str">
        <f t="shared" si="78"/>
        <v>-</v>
      </c>
      <c r="AD483" s="91" t="str">
        <f t="shared" si="78"/>
        <v>-</v>
      </c>
      <c r="AE483" s="91" t="str">
        <f t="shared" si="78"/>
        <v>-</v>
      </c>
      <c r="AF483" s="91" t="str">
        <f t="shared" si="78"/>
        <v>-</v>
      </c>
      <c r="AG483" s="91" t="str">
        <f t="shared" si="78"/>
        <v>-</v>
      </c>
      <c r="AH483" s="91" t="str">
        <f t="shared" si="78"/>
        <v>-</v>
      </c>
      <c r="AI483" s="91" t="str">
        <f t="shared" si="78"/>
        <v>-</v>
      </c>
      <c r="AJ483" s="91" t="str">
        <f t="shared" si="78"/>
        <v>-</v>
      </c>
      <c r="AK483" s="91" t="str">
        <f t="shared" si="78"/>
        <v>-</v>
      </c>
      <c r="AL483" s="91" t="str">
        <f t="shared" si="78"/>
        <v>-</v>
      </c>
      <c r="AM483" s="92" t="str">
        <f t="shared" si="78"/>
        <v>-</v>
      </c>
    </row>
    <row r="484" spans="1:39">
      <c r="A484" s="58" t="str">
        <f>IFERROR(IF(A483+1&lt;COUNTIF(TQoL_Indexes!#REF!,Aux_Country!$A$3),A483+1,""),"")</f>
        <v/>
      </c>
      <c r="B484" s="116" t="str">
        <f t="shared" si="63"/>
        <v/>
      </c>
      <c r="C484" s="116" t="str">
        <f t="shared" si="63"/>
        <v/>
      </c>
      <c r="D484" s="116" t="str">
        <f t="shared" si="63"/>
        <v/>
      </c>
      <c r="E484" s="91" t="str">
        <f t="shared" si="70"/>
        <v>-</v>
      </c>
      <c r="F484" s="91" t="str">
        <f t="shared" ref="F484:AM484" si="79">IFERROR(_xlfn.RANK.EQ(F77,F$3:F$404,0),"-")</f>
        <v>-</v>
      </c>
      <c r="G484" s="91" t="str">
        <f t="shared" si="79"/>
        <v>-</v>
      </c>
      <c r="H484" s="91" t="str">
        <f t="shared" si="79"/>
        <v>-</v>
      </c>
      <c r="I484" s="91" t="str">
        <f t="shared" si="79"/>
        <v>-</v>
      </c>
      <c r="J484" s="91" t="str">
        <f t="shared" si="79"/>
        <v>-</v>
      </c>
      <c r="K484" s="91" t="str">
        <f t="shared" si="79"/>
        <v>-</v>
      </c>
      <c r="L484" s="91" t="str">
        <f t="shared" si="79"/>
        <v>-</v>
      </c>
      <c r="M484" s="91" t="str">
        <f t="shared" si="79"/>
        <v>-</v>
      </c>
      <c r="N484" s="91" t="str">
        <f t="shared" si="79"/>
        <v>-</v>
      </c>
      <c r="O484" s="91" t="str">
        <f t="shared" si="79"/>
        <v>-</v>
      </c>
      <c r="P484" s="91" t="str">
        <f t="shared" si="79"/>
        <v>-</v>
      </c>
      <c r="Q484" s="91" t="str">
        <f t="shared" si="79"/>
        <v>-</v>
      </c>
      <c r="R484" s="91" t="str">
        <f t="shared" si="79"/>
        <v>-</v>
      </c>
      <c r="S484" s="91" t="str">
        <f t="shared" si="79"/>
        <v>-</v>
      </c>
      <c r="T484" s="91" t="str">
        <f t="shared" si="79"/>
        <v>-</v>
      </c>
      <c r="U484" s="91" t="str">
        <f t="shared" si="79"/>
        <v>-</v>
      </c>
      <c r="V484" s="91" t="str">
        <f t="shared" si="79"/>
        <v>-</v>
      </c>
      <c r="W484" s="91" t="str">
        <f t="shared" si="79"/>
        <v>-</v>
      </c>
      <c r="X484" s="91" t="str">
        <f t="shared" si="79"/>
        <v>-</v>
      </c>
      <c r="Y484" s="91" t="str">
        <f t="shared" si="79"/>
        <v>-</v>
      </c>
      <c r="Z484" s="91" t="str">
        <f t="shared" si="79"/>
        <v>-</v>
      </c>
      <c r="AA484" s="91" t="str">
        <f t="shared" si="79"/>
        <v>-</v>
      </c>
      <c r="AB484" s="91" t="str">
        <f t="shared" si="79"/>
        <v>-</v>
      </c>
      <c r="AC484" s="91" t="str">
        <f t="shared" si="79"/>
        <v>-</v>
      </c>
      <c r="AD484" s="91" t="str">
        <f t="shared" si="79"/>
        <v>-</v>
      </c>
      <c r="AE484" s="91" t="str">
        <f t="shared" si="79"/>
        <v>-</v>
      </c>
      <c r="AF484" s="91" t="str">
        <f t="shared" si="79"/>
        <v>-</v>
      </c>
      <c r="AG484" s="91" t="str">
        <f t="shared" si="79"/>
        <v>-</v>
      </c>
      <c r="AH484" s="91" t="str">
        <f t="shared" si="79"/>
        <v>-</v>
      </c>
      <c r="AI484" s="91" t="str">
        <f t="shared" si="79"/>
        <v>-</v>
      </c>
      <c r="AJ484" s="91" t="str">
        <f t="shared" si="79"/>
        <v>-</v>
      </c>
      <c r="AK484" s="91" t="str">
        <f t="shared" si="79"/>
        <v>-</v>
      </c>
      <c r="AL484" s="91" t="str">
        <f t="shared" si="79"/>
        <v>-</v>
      </c>
      <c r="AM484" s="92" t="str">
        <f t="shared" si="79"/>
        <v>-</v>
      </c>
    </row>
    <row r="485" spans="1:39">
      <c r="A485" s="58" t="str">
        <f>IFERROR(IF(A484+1&lt;COUNTIF(TQoL_Indexes!#REF!,Aux_Country!$A$3),A484+1,""),"")</f>
        <v/>
      </c>
      <c r="B485" s="116" t="str">
        <f t="shared" si="63"/>
        <v/>
      </c>
      <c r="C485" s="116" t="str">
        <f t="shared" si="63"/>
        <v/>
      </c>
      <c r="D485" s="116" t="str">
        <f t="shared" si="63"/>
        <v/>
      </c>
      <c r="E485" s="91" t="str">
        <f t="shared" si="70"/>
        <v>-</v>
      </c>
      <c r="F485" s="91" t="str">
        <f t="shared" ref="F485:AM485" si="80">IFERROR(_xlfn.RANK.EQ(F78,F$3:F$404,0),"-")</f>
        <v>-</v>
      </c>
      <c r="G485" s="91" t="str">
        <f t="shared" si="80"/>
        <v>-</v>
      </c>
      <c r="H485" s="91" t="str">
        <f t="shared" si="80"/>
        <v>-</v>
      </c>
      <c r="I485" s="91" t="str">
        <f t="shared" si="80"/>
        <v>-</v>
      </c>
      <c r="J485" s="91" t="str">
        <f t="shared" si="80"/>
        <v>-</v>
      </c>
      <c r="K485" s="91" t="str">
        <f t="shared" si="80"/>
        <v>-</v>
      </c>
      <c r="L485" s="91" t="str">
        <f t="shared" si="80"/>
        <v>-</v>
      </c>
      <c r="M485" s="91" t="str">
        <f t="shared" si="80"/>
        <v>-</v>
      </c>
      <c r="N485" s="91" t="str">
        <f t="shared" si="80"/>
        <v>-</v>
      </c>
      <c r="O485" s="91" t="str">
        <f t="shared" si="80"/>
        <v>-</v>
      </c>
      <c r="P485" s="91" t="str">
        <f t="shared" si="80"/>
        <v>-</v>
      </c>
      <c r="Q485" s="91" t="str">
        <f t="shared" si="80"/>
        <v>-</v>
      </c>
      <c r="R485" s="91" t="str">
        <f t="shared" si="80"/>
        <v>-</v>
      </c>
      <c r="S485" s="91" t="str">
        <f t="shared" si="80"/>
        <v>-</v>
      </c>
      <c r="T485" s="91" t="str">
        <f t="shared" si="80"/>
        <v>-</v>
      </c>
      <c r="U485" s="91" t="str">
        <f t="shared" si="80"/>
        <v>-</v>
      </c>
      <c r="V485" s="91" t="str">
        <f t="shared" si="80"/>
        <v>-</v>
      </c>
      <c r="W485" s="91" t="str">
        <f t="shared" si="80"/>
        <v>-</v>
      </c>
      <c r="X485" s="91" t="str">
        <f t="shared" si="80"/>
        <v>-</v>
      </c>
      <c r="Y485" s="91" t="str">
        <f t="shared" si="80"/>
        <v>-</v>
      </c>
      <c r="Z485" s="91" t="str">
        <f t="shared" si="80"/>
        <v>-</v>
      </c>
      <c r="AA485" s="91" t="str">
        <f t="shared" si="80"/>
        <v>-</v>
      </c>
      <c r="AB485" s="91" t="str">
        <f t="shared" si="80"/>
        <v>-</v>
      </c>
      <c r="AC485" s="91" t="str">
        <f t="shared" si="80"/>
        <v>-</v>
      </c>
      <c r="AD485" s="91" t="str">
        <f t="shared" si="80"/>
        <v>-</v>
      </c>
      <c r="AE485" s="91" t="str">
        <f t="shared" si="80"/>
        <v>-</v>
      </c>
      <c r="AF485" s="91" t="str">
        <f t="shared" si="80"/>
        <v>-</v>
      </c>
      <c r="AG485" s="91" t="str">
        <f t="shared" si="80"/>
        <v>-</v>
      </c>
      <c r="AH485" s="91" t="str">
        <f t="shared" si="80"/>
        <v>-</v>
      </c>
      <c r="AI485" s="91" t="str">
        <f t="shared" si="80"/>
        <v>-</v>
      </c>
      <c r="AJ485" s="91" t="str">
        <f t="shared" si="80"/>
        <v>-</v>
      </c>
      <c r="AK485" s="91" t="str">
        <f t="shared" si="80"/>
        <v>-</v>
      </c>
      <c r="AL485" s="91" t="str">
        <f t="shared" si="80"/>
        <v>-</v>
      </c>
      <c r="AM485" s="92" t="str">
        <f t="shared" si="80"/>
        <v>-</v>
      </c>
    </row>
    <row r="486" spans="1:39">
      <c r="A486" s="58" t="str">
        <f>IFERROR(IF(A485+1&lt;COUNTIF(TQoL_Indexes!#REF!,Aux_Country!$A$3),A485+1,""),"")</f>
        <v/>
      </c>
      <c r="B486" s="116" t="str">
        <f t="shared" si="63"/>
        <v/>
      </c>
      <c r="C486" s="116" t="str">
        <f t="shared" si="63"/>
        <v/>
      </c>
      <c r="D486" s="116" t="str">
        <f t="shared" si="63"/>
        <v/>
      </c>
      <c r="E486" s="91" t="str">
        <f t="shared" si="70"/>
        <v>-</v>
      </c>
      <c r="F486" s="91" t="str">
        <f t="shared" ref="F486:AM486" si="81">IFERROR(_xlfn.RANK.EQ(F79,F$3:F$404,0),"-")</f>
        <v>-</v>
      </c>
      <c r="G486" s="91" t="str">
        <f t="shared" si="81"/>
        <v>-</v>
      </c>
      <c r="H486" s="91" t="str">
        <f t="shared" si="81"/>
        <v>-</v>
      </c>
      <c r="I486" s="91" t="str">
        <f t="shared" si="81"/>
        <v>-</v>
      </c>
      <c r="J486" s="91" t="str">
        <f t="shared" si="81"/>
        <v>-</v>
      </c>
      <c r="K486" s="91" t="str">
        <f t="shared" si="81"/>
        <v>-</v>
      </c>
      <c r="L486" s="91" t="str">
        <f t="shared" si="81"/>
        <v>-</v>
      </c>
      <c r="M486" s="91" t="str">
        <f t="shared" si="81"/>
        <v>-</v>
      </c>
      <c r="N486" s="91" t="str">
        <f t="shared" si="81"/>
        <v>-</v>
      </c>
      <c r="O486" s="91" t="str">
        <f t="shared" si="81"/>
        <v>-</v>
      </c>
      <c r="P486" s="91" t="str">
        <f t="shared" si="81"/>
        <v>-</v>
      </c>
      <c r="Q486" s="91" t="str">
        <f t="shared" si="81"/>
        <v>-</v>
      </c>
      <c r="R486" s="91" t="str">
        <f t="shared" si="81"/>
        <v>-</v>
      </c>
      <c r="S486" s="91" t="str">
        <f t="shared" si="81"/>
        <v>-</v>
      </c>
      <c r="T486" s="91" t="str">
        <f t="shared" si="81"/>
        <v>-</v>
      </c>
      <c r="U486" s="91" t="str">
        <f t="shared" si="81"/>
        <v>-</v>
      </c>
      <c r="V486" s="91" t="str">
        <f t="shared" si="81"/>
        <v>-</v>
      </c>
      <c r="W486" s="91" t="str">
        <f t="shared" si="81"/>
        <v>-</v>
      </c>
      <c r="X486" s="91" t="str">
        <f t="shared" si="81"/>
        <v>-</v>
      </c>
      <c r="Y486" s="91" t="str">
        <f t="shared" si="81"/>
        <v>-</v>
      </c>
      <c r="Z486" s="91" t="str">
        <f t="shared" si="81"/>
        <v>-</v>
      </c>
      <c r="AA486" s="91" t="str">
        <f t="shared" si="81"/>
        <v>-</v>
      </c>
      <c r="AB486" s="91" t="str">
        <f t="shared" si="81"/>
        <v>-</v>
      </c>
      <c r="AC486" s="91" t="str">
        <f t="shared" si="81"/>
        <v>-</v>
      </c>
      <c r="AD486" s="91" t="str">
        <f t="shared" si="81"/>
        <v>-</v>
      </c>
      <c r="AE486" s="91" t="str">
        <f t="shared" si="81"/>
        <v>-</v>
      </c>
      <c r="AF486" s="91" t="str">
        <f t="shared" si="81"/>
        <v>-</v>
      </c>
      <c r="AG486" s="91" t="str">
        <f t="shared" si="81"/>
        <v>-</v>
      </c>
      <c r="AH486" s="91" t="str">
        <f t="shared" si="81"/>
        <v>-</v>
      </c>
      <c r="AI486" s="91" t="str">
        <f t="shared" si="81"/>
        <v>-</v>
      </c>
      <c r="AJ486" s="91" t="str">
        <f t="shared" si="81"/>
        <v>-</v>
      </c>
      <c r="AK486" s="91" t="str">
        <f t="shared" si="81"/>
        <v>-</v>
      </c>
      <c r="AL486" s="91" t="str">
        <f t="shared" si="81"/>
        <v>-</v>
      </c>
      <c r="AM486" s="92" t="str">
        <f t="shared" si="81"/>
        <v>-</v>
      </c>
    </row>
    <row r="487" spans="1:39">
      <c r="A487" s="58" t="str">
        <f>IFERROR(IF(A486+1&lt;COUNTIF(TQoL_Indexes!#REF!,Aux_Country!$A$3),A486+1,""),"")</f>
        <v/>
      </c>
      <c r="B487" s="116" t="str">
        <f t="shared" si="63"/>
        <v/>
      </c>
      <c r="C487" s="116" t="str">
        <f t="shared" si="63"/>
        <v/>
      </c>
      <c r="D487" s="116" t="str">
        <f t="shared" si="63"/>
        <v/>
      </c>
      <c r="E487" s="91" t="str">
        <f t="shared" si="70"/>
        <v>-</v>
      </c>
      <c r="F487" s="91" t="str">
        <f t="shared" ref="F487:AM487" si="82">IFERROR(_xlfn.RANK.EQ(F80,F$3:F$404,0),"-")</f>
        <v>-</v>
      </c>
      <c r="G487" s="91" t="str">
        <f t="shared" si="82"/>
        <v>-</v>
      </c>
      <c r="H487" s="91" t="str">
        <f t="shared" si="82"/>
        <v>-</v>
      </c>
      <c r="I487" s="91" t="str">
        <f t="shared" si="82"/>
        <v>-</v>
      </c>
      <c r="J487" s="91" t="str">
        <f t="shared" si="82"/>
        <v>-</v>
      </c>
      <c r="K487" s="91" t="str">
        <f t="shared" si="82"/>
        <v>-</v>
      </c>
      <c r="L487" s="91" t="str">
        <f t="shared" si="82"/>
        <v>-</v>
      </c>
      <c r="M487" s="91" t="str">
        <f t="shared" si="82"/>
        <v>-</v>
      </c>
      <c r="N487" s="91" t="str">
        <f t="shared" si="82"/>
        <v>-</v>
      </c>
      <c r="O487" s="91" t="str">
        <f t="shared" si="82"/>
        <v>-</v>
      </c>
      <c r="P487" s="91" t="str">
        <f t="shared" si="82"/>
        <v>-</v>
      </c>
      <c r="Q487" s="91" t="str">
        <f t="shared" si="82"/>
        <v>-</v>
      </c>
      <c r="R487" s="91" t="str">
        <f t="shared" si="82"/>
        <v>-</v>
      </c>
      <c r="S487" s="91" t="str">
        <f t="shared" si="82"/>
        <v>-</v>
      </c>
      <c r="T487" s="91" t="str">
        <f t="shared" si="82"/>
        <v>-</v>
      </c>
      <c r="U487" s="91" t="str">
        <f t="shared" si="82"/>
        <v>-</v>
      </c>
      <c r="V487" s="91" t="str">
        <f t="shared" si="82"/>
        <v>-</v>
      </c>
      <c r="W487" s="91" t="str">
        <f t="shared" si="82"/>
        <v>-</v>
      </c>
      <c r="X487" s="91" t="str">
        <f t="shared" si="82"/>
        <v>-</v>
      </c>
      <c r="Y487" s="91" t="str">
        <f t="shared" si="82"/>
        <v>-</v>
      </c>
      <c r="Z487" s="91" t="str">
        <f t="shared" si="82"/>
        <v>-</v>
      </c>
      <c r="AA487" s="91" t="str">
        <f t="shared" si="82"/>
        <v>-</v>
      </c>
      <c r="AB487" s="91" t="str">
        <f t="shared" si="82"/>
        <v>-</v>
      </c>
      <c r="AC487" s="91" t="str">
        <f t="shared" si="82"/>
        <v>-</v>
      </c>
      <c r="AD487" s="91" t="str">
        <f t="shared" si="82"/>
        <v>-</v>
      </c>
      <c r="AE487" s="91" t="str">
        <f t="shared" si="82"/>
        <v>-</v>
      </c>
      <c r="AF487" s="91" t="str">
        <f t="shared" si="82"/>
        <v>-</v>
      </c>
      <c r="AG487" s="91" t="str">
        <f t="shared" si="82"/>
        <v>-</v>
      </c>
      <c r="AH487" s="91" t="str">
        <f t="shared" si="82"/>
        <v>-</v>
      </c>
      <c r="AI487" s="91" t="str">
        <f t="shared" si="82"/>
        <v>-</v>
      </c>
      <c r="AJ487" s="91" t="str">
        <f t="shared" si="82"/>
        <v>-</v>
      </c>
      <c r="AK487" s="91" t="str">
        <f t="shared" si="82"/>
        <v>-</v>
      </c>
      <c r="AL487" s="91" t="str">
        <f t="shared" si="82"/>
        <v>-</v>
      </c>
      <c r="AM487" s="92" t="str">
        <f t="shared" si="82"/>
        <v>-</v>
      </c>
    </row>
    <row r="488" spans="1:39">
      <c r="A488" s="58" t="str">
        <f>IFERROR(IF(A487+1&lt;COUNTIF(TQoL_Indexes!#REF!,Aux_Country!$A$3),A487+1,""),"")</f>
        <v/>
      </c>
      <c r="B488" s="116" t="str">
        <f t="shared" si="63"/>
        <v/>
      </c>
      <c r="C488" s="116" t="str">
        <f t="shared" si="63"/>
        <v/>
      </c>
      <c r="D488" s="116" t="str">
        <f t="shared" si="63"/>
        <v/>
      </c>
      <c r="E488" s="91" t="str">
        <f t="shared" si="70"/>
        <v>-</v>
      </c>
      <c r="F488" s="91" t="str">
        <f t="shared" ref="F488:AM488" si="83">IFERROR(_xlfn.RANK.EQ(F81,F$3:F$404,0),"-")</f>
        <v>-</v>
      </c>
      <c r="G488" s="91" t="str">
        <f t="shared" si="83"/>
        <v>-</v>
      </c>
      <c r="H488" s="91" t="str">
        <f t="shared" si="83"/>
        <v>-</v>
      </c>
      <c r="I488" s="91" t="str">
        <f t="shared" si="83"/>
        <v>-</v>
      </c>
      <c r="J488" s="91" t="str">
        <f t="shared" si="83"/>
        <v>-</v>
      </c>
      <c r="K488" s="91" t="str">
        <f t="shared" si="83"/>
        <v>-</v>
      </c>
      <c r="L488" s="91" t="str">
        <f t="shared" si="83"/>
        <v>-</v>
      </c>
      <c r="M488" s="91" t="str">
        <f t="shared" si="83"/>
        <v>-</v>
      </c>
      <c r="N488" s="91" t="str">
        <f t="shared" si="83"/>
        <v>-</v>
      </c>
      <c r="O488" s="91" t="str">
        <f t="shared" si="83"/>
        <v>-</v>
      </c>
      <c r="P488" s="91" t="str">
        <f t="shared" si="83"/>
        <v>-</v>
      </c>
      <c r="Q488" s="91" t="str">
        <f t="shared" si="83"/>
        <v>-</v>
      </c>
      <c r="R488" s="91" t="str">
        <f t="shared" si="83"/>
        <v>-</v>
      </c>
      <c r="S488" s="91" t="str">
        <f t="shared" si="83"/>
        <v>-</v>
      </c>
      <c r="T488" s="91" t="str">
        <f t="shared" si="83"/>
        <v>-</v>
      </c>
      <c r="U488" s="91" t="str">
        <f t="shared" si="83"/>
        <v>-</v>
      </c>
      <c r="V488" s="91" t="str">
        <f t="shared" si="83"/>
        <v>-</v>
      </c>
      <c r="W488" s="91" t="str">
        <f t="shared" si="83"/>
        <v>-</v>
      </c>
      <c r="X488" s="91" t="str">
        <f t="shared" si="83"/>
        <v>-</v>
      </c>
      <c r="Y488" s="91" t="str">
        <f t="shared" si="83"/>
        <v>-</v>
      </c>
      <c r="Z488" s="91" t="str">
        <f t="shared" si="83"/>
        <v>-</v>
      </c>
      <c r="AA488" s="91" t="str">
        <f t="shared" si="83"/>
        <v>-</v>
      </c>
      <c r="AB488" s="91" t="str">
        <f t="shared" si="83"/>
        <v>-</v>
      </c>
      <c r="AC488" s="91" t="str">
        <f t="shared" si="83"/>
        <v>-</v>
      </c>
      <c r="AD488" s="91" t="str">
        <f t="shared" si="83"/>
        <v>-</v>
      </c>
      <c r="AE488" s="91" t="str">
        <f t="shared" si="83"/>
        <v>-</v>
      </c>
      <c r="AF488" s="91" t="str">
        <f t="shared" si="83"/>
        <v>-</v>
      </c>
      <c r="AG488" s="91" t="str">
        <f t="shared" si="83"/>
        <v>-</v>
      </c>
      <c r="AH488" s="91" t="str">
        <f t="shared" si="83"/>
        <v>-</v>
      </c>
      <c r="AI488" s="91" t="str">
        <f t="shared" si="83"/>
        <v>-</v>
      </c>
      <c r="AJ488" s="91" t="str">
        <f t="shared" si="83"/>
        <v>-</v>
      </c>
      <c r="AK488" s="91" t="str">
        <f t="shared" si="83"/>
        <v>-</v>
      </c>
      <c r="AL488" s="91" t="str">
        <f t="shared" si="83"/>
        <v>-</v>
      </c>
      <c r="AM488" s="92" t="str">
        <f t="shared" si="83"/>
        <v>-</v>
      </c>
    </row>
    <row r="489" spans="1:39">
      <c r="A489" s="58" t="str">
        <f>IFERROR(IF(A488+1&lt;COUNTIF(TQoL_Indexes!#REF!,Aux_Country!$A$3),A488+1,""),"")</f>
        <v/>
      </c>
      <c r="B489" s="116" t="str">
        <f t="shared" si="63"/>
        <v/>
      </c>
      <c r="C489" s="116" t="str">
        <f t="shared" si="63"/>
        <v/>
      </c>
      <c r="D489" s="116" t="str">
        <f t="shared" si="63"/>
        <v/>
      </c>
      <c r="E489" s="91" t="str">
        <f t="shared" si="70"/>
        <v>-</v>
      </c>
      <c r="F489" s="91" t="str">
        <f t="shared" ref="F489:AM489" si="84">IFERROR(_xlfn.RANK.EQ(F82,F$3:F$404,0),"-")</f>
        <v>-</v>
      </c>
      <c r="G489" s="91" t="str">
        <f t="shared" si="84"/>
        <v>-</v>
      </c>
      <c r="H489" s="91" t="str">
        <f t="shared" si="84"/>
        <v>-</v>
      </c>
      <c r="I489" s="91" t="str">
        <f t="shared" si="84"/>
        <v>-</v>
      </c>
      <c r="J489" s="91" t="str">
        <f t="shared" si="84"/>
        <v>-</v>
      </c>
      <c r="K489" s="91" t="str">
        <f t="shared" si="84"/>
        <v>-</v>
      </c>
      <c r="L489" s="91" t="str">
        <f t="shared" si="84"/>
        <v>-</v>
      </c>
      <c r="M489" s="91" t="str">
        <f t="shared" si="84"/>
        <v>-</v>
      </c>
      <c r="N489" s="91" t="str">
        <f t="shared" si="84"/>
        <v>-</v>
      </c>
      <c r="O489" s="91" t="str">
        <f t="shared" si="84"/>
        <v>-</v>
      </c>
      <c r="P489" s="91" t="str">
        <f t="shared" si="84"/>
        <v>-</v>
      </c>
      <c r="Q489" s="91" t="str">
        <f t="shared" si="84"/>
        <v>-</v>
      </c>
      <c r="R489" s="91" t="str">
        <f t="shared" si="84"/>
        <v>-</v>
      </c>
      <c r="S489" s="91" t="str">
        <f t="shared" si="84"/>
        <v>-</v>
      </c>
      <c r="T489" s="91" t="str">
        <f t="shared" si="84"/>
        <v>-</v>
      </c>
      <c r="U489" s="91" t="str">
        <f t="shared" si="84"/>
        <v>-</v>
      </c>
      <c r="V489" s="91" t="str">
        <f t="shared" si="84"/>
        <v>-</v>
      </c>
      <c r="W489" s="91" t="str">
        <f t="shared" si="84"/>
        <v>-</v>
      </c>
      <c r="X489" s="91" t="str">
        <f t="shared" si="84"/>
        <v>-</v>
      </c>
      <c r="Y489" s="91" t="str">
        <f t="shared" si="84"/>
        <v>-</v>
      </c>
      <c r="Z489" s="91" t="str">
        <f t="shared" si="84"/>
        <v>-</v>
      </c>
      <c r="AA489" s="91" t="str">
        <f t="shared" si="84"/>
        <v>-</v>
      </c>
      <c r="AB489" s="91" t="str">
        <f t="shared" si="84"/>
        <v>-</v>
      </c>
      <c r="AC489" s="91" t="str">
        <f t="shared" si="84"/>
        <v>-</v>
      </c>
      <c r="AD489" s="91" t="str">
        <f t="shared" si="84"/>
        <v>-</v>
      </c>
      <c r="AE489" s="91" t="str">
        <f t="shared" si="84"/>
        <v>-</v>
      </c>
      <c r="AF489" s="91" t="str">
        <f t="shared" si="84"/>
        <v>-</v>
      </c>
      <c r="AG489" s="91" t="str">
        <f t="shared" si="84"/>
        <v>-</v>
      </c>
      <c r="AH489" s="91" t="str">
        <f t="shared" si="84"/>
        <v>-</v>
      </c>
      <c r="AI489" s="91" t="str">
        <f t="shared" si="84"/>
        <v>-</v>
      </c>
      <c r="AJ489" s="91" t="str">
        <f t="shared" si="84"/>
        <v>-</v>
      </c>
      <c r="AK489" s="91" t="str">
        <f t="shared" si="84"/>
        <v>-</v>
      </c>
      <c r="AL489" s="91" t="str">
        <f t="shared" si="84"/>
        <v>-</v>
      </c>
      <c r="AM489" s="92" t="str">
        <f t="shared" si="84"/>
        <v>-</v>
      </c>
    </row>
    <row r="490" spans="1:39">
      <c r="A490" s="58" t="str">
        <f>IFERROR(IF(A489+1&lt;COUNTIF(TQoL_Indexes!#REF!,Aux_Country!$A$3),A489+1,""),"")</f>
        <v/>
      </c>
      <c r="B490" s="116" t="str">
        <f t="shared" ref="B490:D509" si="85">B83</f>
        <v/>
      </c>
      <c r="C490" s="116" t="str">
        <f t="shared" si="85"/>
        <v/>
      </c>
      <c r="D490" s="116" t="str">
        <f t="shared" si="85"/>
        <v/>
      </c>
      <c r="E490" s="91" t="str">
        <f t="shared" si="70"/>
        <v>-</v>
      </c>
      <c r="F490" s="91" t="str">
        <f t="shared" ref="F490:AM490" si="86">IFERROR(_xlfn.RANK.EQ(F83,F$3:F$404,0),"-")</f>
        <v>-</v>
      </c>
      <c r="G490" s="91" t="str">
        <f t="shared" si="86"/>
        <v>-</v>
      </c>
      <c r="H490" s="91" t="str">
        <f t="shared" si="86"/>
        <v>-</v>
      </c>
      <c r="I490" s="91" t="str">
        <f t="shared" si="86"/>
        <v>-</v>
      </c>
      <c r="J490" s="91" t="str">
        <f t="shared" si="86"/>
        <v>-</v>
      </c>
      <c r="K490" s="91" t="str">
        <f t="shared" si="86"/>
        <v>-</v>
      </c>
      <c r="L490" s="91" t="str">
        <f t="shared" si="86"/>
        <v>-</v>
      </c>
      <c r="M490" s="91" t="str">
        <f t="shared" si="86"/>
        <v>-</v>
      </c>
      <c r="N490" s="91" t="str">
        <f t="shared" si="86"/>
        <v>-</v>
      </c>
      <c r="O490" s="91" t="str">
        <f t="shared" si="86"/>
        <v>-</v>
      </c>
      <c r="P490" s="91" t="str">
        <f t="shared" si="86"/>
        <v>-</v>
      </c>
      <c r="Q490" s="91" t="str">
        <f t="shared" si="86"/>
        <v>-</v>
      </c>
      <c r="R490" s="91" t="str">
        <f t="shared" si="86"/>
        <v>-</v>
      </c>
      <c r="S490" s="91" t="str">
        <f t="shared" si="86"/>
        <v>-</v>
      </c>
      <c r="T490" s="91" t="str">
        <f t="shared" si="86"/>
        <v>-</v>
      </c>
      <c r="U490" s="91" t="str">
        <f t="shared" si="86"/>
        <v>-</v>
      </c>
      <c r="V490" s="91" t="str">
        <f t="shared" si="86"/>
        <v>-</v>
      </c>
      <c r="W490" s="91" t="str">
        <f t="shared" si="86"/>
        <v>-</v>
      </c>
      <c r="X490" s="91" t="str">
        <f t="shared" si="86"/>
        <v>-</v>
      </c>
      <c r="Y490" s="91" t="str">
        <f t="shared" si="86"/>
        <v>-</v>
      </c>
      <c r="Z490" s="91" t="str">
        <f t="shared" si="86"/>
        <v>-</v>
      </c>
      <c r="AA490" s="91" t="str">
        <f t="shared" si="86"/>
        <v>-</v>
      </c>
      <c r="AB490" s="91" t="str">
        <f t="shared" si="86"/>
        <v>-</v>
      </c>
      <c r="AC490" s="91" t="str">
        <f t="shared" si="86"/>
        <v>-</v>
      </c>
      <c r="AD490" s="91" t="str">
        <f t="shared" si="86"/>
        <v>-</v>
      </c>
      <c r="AE490" s="91" t="str">
        <f t="shared" si="86"/>
        <v>-</v>
      </c>
      <c r="AF490" s="91" t="str">
        <f t="shared" si="86"/>
        <v>-</v>
      </c>
      <c r="AG490" s="91" t="str">
        <f t="shared" si="86"/>
        <v>-</v>
      </c>
      <c r="AH490" s="91" t="str">
        <f t="shared" si="86"/>
        <v>-</v>
      </c>
      <c r="AI490" s="91" t="str">
        <f t="shared" si="86"/>
        <v>-</v>
      </c>
      <c r="AJ490" s="91" t="str">
        <f t="shared" si="86"/>
        <v>-</v>
      </c>
      <c r="AK490" s="91" t="str">
        <f t="shared" si="86"/>
        <v>-</v>
      </c>
      <c r="AL490" s="91" t="str">
        <f t="shared" si="86"/>
        <v>-</v>
      </c>
      <c r="AM490" s="92" t="str">
        <f t="shared" si="86"/>
        <v>-</v>
      </c>
    </row>
    <row r="491" spans="1:39">
      <c r="A491" s="58" t="str">
        <f>IFERROR(IF(A490+1&lt;COUNTIF(TQoL_Indexes!#REF!,Aux_Country!$A$3),A490+1,""),"")</f>
        <v/>
      </c>
      <c r="B491" s="116" t="str">
        <f t="shared" si="85"/>
        <v/>
      </c>
      <c r="C491" s="116" t="str">
        <f t="shared" si="85"/>
        <v/>
      </c>
      <c r="D491" s="116" t="str">
        <f t="shared" si="85"/>
        <v/>
      </c>
      <c r="E491" s="91" t="str">
        <f t="shared" si="70"/>
        <v>-</v>
      </c>
      <c r="F491" s="91" t="str">
        <f t="shared" ref="F491:AM491" si="87">IFERROR(_xlfn.RANK.EQ(F84,F$3:F$404,0),"-")</f>
        <v>-</v>
      </c>
      <c r="G491" s="91" t="str">
        <f t="shared" si="87"/>
        <v>-</v>
      </c>
      <c r="H491" s="91" t="str">
        <f t="shared" si="87"/>
        <v>-</v>
      </c>
      <c r="I491" s="91" t="str">
        <f t="shared" si="87"/>
        <v>-</v>
      </c>
      <c r="J491" s="91" t="str">
        <f t="shared" si="87"/>
        <v>-</v>
      </c>
      <c r="K491" s="91" t="str">
        <f t="shared" si="87"/>
        <v>-</v>
      </c>
      <c r="L491" s="91" t="str">
        <f t="shared" si="87"/>
        <v>-</v>
      </c>
      <c r="M491" s="91" t="str">
        <f t="shared" si="87"/>
        <v>-</v>
      </c>
      <c r="N491" s="91" t="str">
        <f t="shared" si="87"/>
        <v>-</v>
      </c>
      <c r="O491" s="91" t="str">
        <f t="shared" si="87"/>
        <v>-</v>
      </c>
      <c r="P491" s="91" t="str">
        <f t="shared" si="87"/>
        <v>-</v>
      </c>
      <c r="Q491" s="91" t="str">
        <f t="shared" si="87"/>
        <v>-</v>
      </c>
      <c r="R491" s="91" t="str">
        <f t="shared" si="87"/>
        <v>-</v>
      </c>
      <c r="S491" s="91" t="str">
        <f t="shared" si="87"/>
        <v>-</v>
      </c>
      <c r="T491" s="91" t="str">
        <f t="shared" si="87"/>
        <v>-</v>
      </c>
      <c r="U491" s="91" t="str">
        <f t="shared" si="87"/>
        <v>-</v>
      </c>
      <c r="V491" s="91" t="str">
        <f t="shared" si="87"/>
        <v>-</v>
      </c>
      <c r="W491" s="91" t="str">
        <f t="shared" si="87"/>
        <v>-</v>
      </c>
      <c r="X491" s="91" t="str">
        <f t="shared" si="87"/>
        <v>-</v>
      </c>
      <c r="Y491" s="91" t="str">
        <f t="shared" si="87"/>
        <v>-</v>
      </c>
      <c r="Z491" s="91" t="str">
        <f t="shared" si="87"/>
        <v>-</v>
      </c>
      <c r="AA491" s="91" t="str">
        <f t="shared" si="87"/>
        <v>-</v>
      </c>
      <c r="AB491" s="91" t="str">
        <f t="shared" si="87"/>
        <v>-</v>
      </c>
      <c r="AC491" s="91" t="str">
        <f t="shared" si="87"/>
        <v>-</v>
      </c>
      <c r="AD491" s="91" t="str">
        <f t="shared" si="87"/>
        <v>-</v>
      </c>
      <c r="AE491" s="91" t="str">
        <f t="shared" si="87"/>
        <v>-</v>
      </c>
      <c r="AF491" s="91" t="str">
        <f t="shared" si="87"/>
        <v>-</v>
      </c>
      <c r="AG491" s="91" t="str">
        <f t="shared" si="87"/>
        <v>-</v>
      </c>
      <c r="AH491" s="91" t="str">
        <f t="shared" si="87"/>
        <v>-</v>
      </c>
      <c r="AI491" s="91" t="str">
        <f t="shared" si="87"/>
        <v>-</v>
      </c>
      <c r="AJ491" s="91" t="str">
        <f t="shared" si="87"/>
        <v>-</v>
      </c>
      <c r="AK491" s="91" t="str">
        <f t="shared" si="87"/>
        <v>-</v>
      </c>
      <c r="AL491" s="91" t="str">
        <f t="shared" si="87"/>
        <v>-</v>
      </c>
      <c r="AM491" s="92" t="str">
        <f t="shared" si="87"/>
        <v>-</v>
      </c>
    </row>
    <row r="492" spans="1:39">
      <c r="A492" s="58" t="str">
        <f>IFERROR(IF(A491+1&lt;COUNTIF(TQoL_Indexes!#REF!,Aux_Country!$A$3),A491+1,""),"")</f>
        <v/>
      </c>
      <c r="B492" s="116" t="str">
        <f t="shared" si="85"/>
        <v/>
      </c>
      <c r="C492" s="116" t="str">
        <f t="shared" si="85"/>
        <v/>
      </c>
      <c r="D492" s="116" t="str">
        <f t="shared" si="85"/>
        <v/>
      </c>
      <c r="E492" s="91" t="str">
        <f t="shared" si="70"/>
        <v>-</v>
      </c>
      <c r="F492" s="91" t="str">
        <f t="shared" ref="F492:AM492" si="88">IFERROR(_xlfn.RANK.EQ(F85,F$3:F$404,0),"-")</f>
        <v>-</v>
      </c>
      <c r="G492" s="91" t="str">
        <f t="shared" si="88"/>
        <v>-</v>
      </c>
      <c r="H492" s="91" t="str">
        <f t="shared" si="88"/>
        <v>-</v>
      </c>
      <c r="I492" s="91" t="str">
        <f t="shared" si="88"/>
        <v>-</v>
      </c>
      <c r="J492" s="91" t="str">
        <f t="shared" si="88"/>
        <v>-</v>
      </c>
      <c r="K492" s="91" t="str">
        <f t="shared" si="88"/>
        <v>-</v>
      </c>
      <c r="L492" s="91" t="str">
        <f t="shared" si="88"/>
        <v>-</v>
      </c>
      <c r="M492" s="91" t="str">
        <f t="shared" si="88"/>
        <v>-</v>
      </c>
      <c r="N492" s="91" t="str">
        <f t="shared" si="88"/>
        <v>-</v>
      </c>
      <c r="O492" s="91" t="str">
        <f t="shared" si="88"/>
        <v>-</v>
      </c>
      <c r="P492" s="91" t="str">
        <f t="shared" si="88"/>
        <v>-</v>
      </c>
      <c r="Q492" s="91" t="str">
        <f t="shared" si="88"/>
        <v>-</v>
      </c>
      <c r="R492" s="91" t="str">
        <f t="shared" si="88"/>
        <v>-</v>
      </c>
      <c r="S492" s="91" t="str">
        <f t="shared" si="88"/>
        <v>-</v>
      </c>
      <c r="T492" s="91" t="str">
        <f t="shared" si="88"/>
        <v>-</v>
      </c>
      <c r="U492" s="91" t="str">
        <f t="shared" si="88"/>
        <v>-</v>
      </c>
      <c r="V492" s="91" t="str">
        <f t="shared" si="88"/>
        <v>-</v>
      </c>
      <c r="W492" s="91" t="str">
        <f t="shared" si="88"/>
        <v>-</v>
      </c>
      <c r="X492" s="91" t="str">
        <f t="shared" si="88"/>
        <v>-</v>
      </c>
      <c r="Y492" s="91" t="str">
        <f t="shared" si="88"/>
        <v>-</v>
      </c>
      <c r="Z492" s="91" t="str">
        <f t="shared" si="88"/>
        <v>-</v>
      </c>
      <c r="AA492" s="91" t="str">
        <f t="shared" si="88"/>
        <v>-</v>
      </c>
      <c r="AB492" s="91" t="str">
        <f t="shared" si="88"/>
        <v>-</v>
      </c>
      <c r="AC492" s="91" t="str">
        <f t="shared" si="88"/>
        <v>-</v>
      </c>
      <c r="AD492" s="91" t="str">
        <f t="shared" si="88"/>
        <v>-</v>
      </c>
      <c r="AE492" s="91" t="str">
        <f t="shared" si="88"/>
        <v>-</v>
      </c>
      <c r="AF492" s="91" t="str">
        <f t="shared" si="88"/>
        <v>-</v>
      </c>
      <c r="AG492" s="91" t="str">
        <f t="shared" si="88"/>
        <v>-</v>
      </c>
      <c r="AH492" s="91" t="str">
        <f t="shared" si="88"/>
        <v>-</v>
      </c>
      <c r="AI492" s="91" t="str">
        <f t="shared" si="88"/>
        <v>-</v>
      </c>
      <c r="AJ492" s="91" t="str">
        <f t="shared" si="88"/>
        <v>-</v>
      </c>
      <c r="AK492" s="91" t="str">
        <f t="shared" si="88"/>
        <v>-</v>
      </c>
      <c r="AL492" s="91" t="str">
        <f t="shared" si="88"/>
        <v>-</v>
      </c>
      <c r="AM492" s="92" t="str">
        <f t="shared" si="88"/>
        <v>-</v>
      </c>
    </row>
    <row r="493" spans="1:39">
      <c r="A493" s="58" t="str">
        <f>IFERROR(IF(A492+1&lt;COUNTIF(TQoL_Indexes!#REF!,Aux_Country!$A$3),A492+1,""),"")</f>
        <v/>
      </c>
      <c r="B493" s="116" t="str">
        <f t="shared" si="85"/>
        <v/>
      </c>
      <c r="C493" s="116" t="str">
        <f t="shared" si="85"/>
        <v/>
      </c>
      <c r="D493" s="116" t="str">
        <f t="shared" si="85"/>
        <v/>
      </c>
      <c r="E493" s="91" t="str">
        <f t="shared" si="70"/>
        <v>-</v>
      </c>
      <c r="F493" s="91" t="str">
        <f t="shared" ref="F493:AM493" si="89">IFERROR(_xlfn.RANK.EQ(F86,F$3:F$404,0),"-")</f>
        <v>-</v>
      </c>
      <c r="G493" s="91" t="str">
        <f t="shared" si="89"/>
        <v>-</v>
      </c>
      <c r="H493" s="91" t="str">
        <f t="shared" si="89"/>
        <v>-</v>
      </c>
      <c r="I493" s="91" t="str">
        <f t="shared" si="89"/>
        <v>-</v>
      </c>
      <c r="J493" s="91" t="str">
        <f t="shared" si="89"/>
        <v>-</v>
      </c>
      <c r="K493" s="91" t="str">
        <f t="shared" si="89"/>
        <v>-</v>
      </c>
      <c r="L493" s="91" t="str">
        <f t="shared" si="89"/>
        <v>-</v>
      </c>
      <c r="M493" s="91" t="str">
        <f t="shared" si="89"/>
        <v>-</v>
      </c>
      <c r="N493" s="91" t="str">
        <f t="shared" si="89"/>
        <v>-</v>
      </c>
      <c r="O493" s="91" t="str">
        <f t="shared" si="89"/>
        <v>-</v>
      </c>
      <c r="P493" s="91" t="str">
        <f t="shared" si="89"/>
        <v>-</v>
      </c>
      <c r="Q493" s="91" t="str">
        <f t="shared" si="89"/>
        <v>-</v>
      </c>
      <c r="R493" s="91" t="str">
        <f t="shared" si="89"/>
        <v>-</v>
      </c>
      <c r="S493" s="91" t="str">
        <f t="shared" si="89"/>
        <v>-</v>
      </c>
      <c r="T493" s="91" t="str">
        <f t="shared" si="89"/>
        <v>-</v>
      </c>
      <c r="U493" s="91" t="str">
        <f t="shared" si="89"/>
        <v>-</v>
      </c>
      <c r="V493" s="91" t="str">
        <f t="shared" si="89"/>
        <v>-</v>
      </c>
      <c r="W493" s="91" t="str">
        <f t="shared" si="89"/>
        <v>-</v>
      </c>
      <c r="X493" s="91" t="str">
        <f t="shared" si="89"/>
        <v>-</v>
      </c>
      <c r="Y493" s="91" t="str">
        <f t="shared" si="89"/>
        <v>-</v>
      </c>
      <c r="Z493" s="91" t="str">
        <f t="shared" si="89"/>
        <v>-</v>
      </c>
      <c r="AA493" s="91" t="str">
        <f t="shared" si="89"/>
        <v>-</v>
      </c>
      <c r="AB493" s="91" t="str">
        <f t="shared" si="89"/>
        <v>-</v>
      </c>
      <c r="AC493" s="91" t="str">
        <f t="shared" si="89"/>
        <v>-</v>
      </c>
      <c r="AD493" s="91" t="str">
        <f t="shared" si="89"/>
        <v>-</v>
      </c>
      <c r="AE493" s="91" t="str">
        <f t="shared" si="89"/>
        <v>-</v>
      </c>
      <c r="AF493" s="91" t="str">
        <f t="shared" si="89"/>
        <v>-</v>
      </c>
      <c r="AG493" s="91" t="str">
        <f t="shared" si="89"/>
        <v>-</v>
      </c>
      <c r="AH493" s="91" t="str">
        <f t="shared" si="89"/>
        <v>-</v>
      </c>
      <c r="AI493" s="91" t="str">
        <f t="shared" si="89"/>
        <v>-</v>
      </c>
      <c r="AJ493" s="91" t="str">
        <f t="shared" si="89"/>
        <v>-</v>
      </c>
      <c r="AK493" s="91" t="str">
        <f t="shared" si="89"/>
        <v>-</v>
      </c>
      <c r="AL493" s="91" t="str">
        <f t="shared" si="89"/>
        <v>-</v>
      </c>
      <c r="AM493" s="92" t="str">
        <f t="shared" si="89"/>
        <v>-</v>
      </c>
    </row>
    <row r="494" spans="1:39">
      <c r="A494" s="58" t="str">
        <f>IFERROR(IF(A493+1&lt;COUNTIF(TQoL_Indexes!#REF!,Aux_Country!$A$3),A493+1,""),"")</f>
        <v/>
      </c>
      <c r="B494" s="116" t="str">
        <f t="shared" si="85"/>
        <v/>
      </c>
      <c r="C494" s="116" t="str">
        <f t="shared" si="85"/>
        <v/>
      </c>
      <c r="D494" s="116" t="str">
        <f t="shared" si="85"/>
        <v/>
      </c>
      <c r="E494" s="91" t="str">
        <f t="shared" si="70"/>
        <v>-</v>
      </c>
      <c r="F494" s="91" t="str">
        <f t="shared" ref="F494:AM494" si="90">IFERROR(_xlfn.RANK.EQ(F87,F$3:F$404,0),"-")</f>
        <v>-</v>
      </c>
      <c r="G494" s="91" t="str">
        <f t="shared" si="90"/>
        <v>-</v>
      </c>
      <c r="H494" s="91" t="str">
        <f t="shared" si="90"/>
        <v>-</v>
      </c>
      <c r="I494" s="91" t="str">
        <f t="shared" si="90"/>
        <v>-</v>
      </c>
      <c r="J494" s="91" t="str">
        <f t="shared" si="90"/>
        <v>-</v>
      </c>
      <c r="K494" s="91" t="str">
        <f t="shared" si="90"/>
        <v>-</v>
      </c>
      <c r="L494" s="91" t="str">
        <f t="shared" si="90"/>
        <v>-</v>
      </c>
      <c r="M494" s="91" t="str">
        <f t="shared" si="90"/>
        <v>-</v>
      </c>
      <c r="N494" s="91" t="str">
        <f t="shared" si="90"/>
        <v>-</v>
      </c>
      <c r="O494" s="91" t="str">
        <f t="shared" si="90"/>
        <v>-</v>
      </c>
      <c r="P494" s="91" t="str">
        <f t="shared" si="90"/>
        <v>-</v>
      </c>
      <c r="Q494" s="91" t="str">
        <f t="shared" si="90"/>
        <v>-</v>
      </c>
      <c r="R494" s="91" t="str">
        <f t="shared" si="90"/>
        <v>-</v>
      </c>
      <c r="S494" s="91" t="str">
        <f t="shared" si="90"/>
        <v>-</v>
      </c>
      <c r="T494" s="91" t="str">
        <f t="shared" si="90"/>
        <v>-</v>
      </c>
      <c r="U494" s="91" t="str">
        <f t="shared" si="90"/>
        <v>-</v>
      </c>
      <c r="V494" s="91" t="str">
        <f t="shared" si="90"/>
        <v>-</v>
      </c>
      <c r="W494" s="91" t="str">
        <f t="shared" si="90"/>
        <v>-</v>
      </c>
      <c r="X494" s="91" t="str">
        <f t="shared" si="90"/>
        <v>-</v>
      </c>
      <c r="Y494" s="91" t="str">
        <f t="shared" si="90"/>
        <v>-</v>
      </c>
      <c r="Z494" s="91" t="str">
        <f t="shared" si="90"/>
        <v>-</v>
      </c>
      <c r="AA494" s="91" t="str">
        <f t="shared" si="90"/>
        <v>-</v>
      </c>
      <c r="AB494" s="91" t="str">
        <f t="shared" si="90"/>
        <v>-</v>
      </c>
      <c r="AC494" s="91" t="str">
        <f t="shared" si="90"/>
        <v>-</v>
      </c>
      <c r="AD494" s="91" t="str">
        <f t="shared" si="90"/>
        <v>-</v>
      </c>
      <c r="AE494" s="91" t="str">
        <f t="shared" si="90"/>
        <v>-</v>
      </c>
      <c r="AF494" s="91" t="str">
        <f t="shared" si="90"/>
        <v>-</v>
      </c>
      <c r="AG494" s="91" t="str">
        <f t="shared" si="90"/>
        <v>-</v>
      </c>
      <c r="AH494" s="91" t="str">
        <f t="shared" si="90"/>
        <v>-</v>
      </c>
      <c r="AI494" s="91" t="str">
        <f t="shared" si="90"/>
        <v>-</v>
      </c>
      <c r="AJ494" s="91" t="str">
        <f t="shared" si="90"/>
        <v>-</v>
      </c>
      <c r="AK494" s="91" t="str">
        <f t="shared" si="90"/>
        <v>-</v>
      </c>
      <c r="AL494" s="91" t="str">
        <f t="shared" si="90"/>
        <v>-</v>
      </c>
      <c r="AM494" s="92" t="str">
        <f t="shared" si="90"/>
        <v>-</v>
      </c>
    </row>
    <row r="495" spans="1:39">
      <c r="A495" s="58" t="str">
        <f>IFERROR(IF(A494+1&lt;COUNTIF(TQoL_Indexes!#REF!,Aux_Country!$A$3),A494+1,""),"")</f>
        <v/>
      </c>
      <c r="B495" s="116" t="str">
        <f t="shared" si="85"/>
        <v/>
      </c>
      <c r="C495" s="116" t="str">
        <f t="shared" si="85"/>
        <v/>
      </c>
      <c r="D495" s="116" t="str">
        <f t="shared" si="85"/>
        <v/>
      </c>
      <c r="E495" s="91" t="str">
        <f t="shared" si="70"/>
        <v>-</v>
      </c>
      <c r="F495" s="91" t="str">
        <f t="shared" ref="F495:AM495" si="91">IFERROR(_xlfn.RANK.EQ(F88,F$3:F$404,0),"-")</f>
        <v>-</v>
      </c>
      <c r="G495" s="91" t="str">
        <f t="shared" si="91"/>
        <v>-</v>
      </c>
      <c r="H495" s="91" t="str">
        <f t="shared" si="91"/>
        <v>-</v>
      </c>
      <c r="I495" s="91" t="str">
        <f t="shared" si="91"/>
        <v>-</v>
      </c>
      <c r="J495" s="91" t="str">
        <f t="shared" si="91"/>
        <v>-</v>
      </c>
      <c r="K495" s="91" t="str">
        <f t="shared" si="91"/>
        <v>-</v>
      </c>
      <c r="L495" s="91" t="str">
        <f t="shared" si="91"/>
        <v>-</v>
      </c>
      <c r="M495" s="91" t="str">
        <f t="shared" si="91"/>
        <v>-</v>
      </c>
      <c r="N495" s="91" t="str">
        <f t="shared" si="91"/>
        <v>-</v>
      </c>
      <c r="O495" s="91" t="str">
        <f t="shared" si="91"/>
        <v>-</v>
      </c>
      <c r="P495" s="91" t="str">
        <f t="shared" si="91"/>
        <v>-</v>
      </c>
      <c r="Q495" s="91" t="str">
        <f t="shared" si="91"/>
        <v>-</v>
      </c>
      <c r="R495" s="91" t="str">
        <f t="shared" si="91"/>
        <v>-</v>
      </c>
      <c r="S495" s="91" t="str">
        <f t="shared" si="91"/>
        <v>-</v>
      </c>
      <c r="T495" s="91" t="str">
        <f t="shared" si="91"/>
        <v>-</v>
      </c>
      <c r="U495" s="91" t="str">
        <f t="shared" si="91"/>
        <v>-</v>
      </c>
      <c r="V495" s="91" t="str">
        <f t="shared" si="91"/>
        <v>-</v>
      </c>
      <c r="W495" s="91" t="str">
        <f t="shared" si="91"/>
        <v>-</v>
      </c>
      <c r="X495" s="91" t="str">
        <f t="shared" si="91"/>
        <v>-</v>
      </c>
      <c r="Y495" s="91" t="str">
        <f t="shared" si="91"/>
        <v>-</v>
      </c>
      <c r="Z495" s="91" t="str">
        <f t="shared" si="91"/>
        <v>-</v>
      </c>
      <c r="AA495" s="91" t="str">
        <f t="shared" si="91"/>
        <v>-</v>
      </c>
      <c r="AB495" s="91" t="str">
        <f t="shared" si="91"/>
        <v>-</v>
      </c>
      <c r="AC495" s="91" t="str">
        <f t="shared" si="91"/>
        <v>-</v>
      </c>
      <c r="AD495" s="91" t="str">
        <f t="shared" si="91"/>
        <v>-</v>
      </c>
      <c r="AE495" s="91" t="str">
        <f t="shared" si="91"/>
        <v>-</v>
      </c>
      <c r="AF495" s="91" t="str">
        <f t="shared" si="91"/>
        <v>-</v>
      </c>
      <c r="AG495" s="91" t="str">
        <f t="shared" si="91"/>
        <v>-</v>
      </c>
      <c r="AH495" s="91" t="str">
        <f t="shared" si="91"/>
        <v>-</v>
      </c>
      <c r="AI495" s="91" t="str">
        <f t="shared" si="91"/>
        <v>-</v>
      </c>
      <c r="AJ495" s="91" t="str">
        <f t="shared" si="91"/>
        <v>-</v>
      </c>
      <c r="AK495" s="91" t="str">
        <f t="shared" si="91"/>
        <v>-</v>
      </c>
      <c r="AL495" s="91" t="str">
        <f t="shared" si="91"/>
        <v>-</v>
      </c>
      <c r="AM495" s="92" t="str">
        <f t="shared" si="91"/>
        <v>-</v>
      </c>
    </row>
    <row r="496" spans="1:39">
      <c r="A496" s="58" t="str">
        <f>IFERROR(IF(A495+1&lt;COUNTIF(TQoL_Indexes!#REF!,Aux_Country!$A$3),A495+1,""),"")</f>
        <v/>
      </c>
      <c r="B496" s="116" t="str">
        <f t="shared" si="85"/>
        <v/>
      </c>
      <c r="C496" s="116" t="str">
        <f t="shared" si="85"/>
        <v/>
      </c>
      <c r="D496" s="116" t="str">
        <f t="shared" si="85"/>
        <v/>
      </c>
      <c r="E496" s="91" t="str">
        <f t="shared" si="70"/>
        <v>-</v>
      </c>
      <c r="F496" s="91" t="str">
        <f t="shared" ref="F496:AM496" si="92">IFERROR(_xlfn.RANK.EQ(F89,F$3:F$404,0),"-")</f>
        <v>-</v>
      </c>
      <c r="G496" s="91" t="str">
        <f t="shared" si="92"/>
        <v>-</v>
      </c>
      <c r="H496" s="91" t="str">
        <f t="shared" si="92"/>
        <v>-</v>
      </c>
      <c r="I496" s="91" t="str">
        <f t="shared" si="92"/>
        <v>-</v>
      </c>
      <c r="J496" s="91" t="str">
        <f t="shared" si="92"/>
        <v>-</v>
      </c>
      <c r="K496" s="91" t="str">
        <f t="shared" si="92"/>
        <v>-</v>
      </c>
      <c r="L496" s="91" t="str">
        <f t="shared" si="92"/>
        <v>-</v>
      </c>
      <c r="M496" s="91" t="str">
        <f t="shared" si="92"/>
        <v>-</v>
      </c>
      <c r="N496" s="91" t="str">
        <f t="shared" si="92"/>
        <v>-</v>
      </c>
      <c r="O496" s="91" t="str">
        <f t="shared" si="92"/>
        <v>-</v>
      </c>
      <c r="P496" s="91" t="str">
        <f t="shared" si="92"/>
        <v>-</v>
      </c>
      <c r="Q496" s="91" t="str">
        <f t="shared" si="92"/>
        <v>-</v>
      </c>
      <c r="R496" s="91" t="str">
        <f t="shared" si="92"/>
        <v>-</v>
      </c>
      <c r="S496" s="91" t="str">
        <f t="shared" si="92"/>
        <v>-</v>
      </c>
      <c r="T496" s="91" t="str">
        <f t="shared" si="92"/>
        <v>-</v>
      </c>
      <c r="U496" s="91" t="str">
        <f t="shared" si="92"/>
        <v>-</v>
      </c>
      <c r="V496" s="91" t="str">
        <f t="shared" si="92"/>
        <v>-</v>
      </c>
      <c r="W496" s="91" t="str">
        <f t="shared" si="92"/>
        <v>-</v>
      </c>
      <c r="X496" s="91" t="str">
        <f t="shared" si="92"/>
        <v>-</v>
      </c>
      <c r="Y496" s="91" t="str">
        <f t="shared" si="92"/>
        <v>-</v>
      </c>
      <c r="Z496" s="91" t="str">
        <f t="shared" si="92"/>
        <v>-</v>
      </c>
      <c r="AA496" s="91" t="str">
        <f t="shared" si="92"/>
        <v>-</v>
      </c>
      <c r="AB496" s="91" t="str">
        <f t="shared" si="92"/>
        <v>-</v>
      </c>
      <c r="AC496" s="91" t="str">
        <f t="shared" si="92"/>
        <v>-</v>
      </c>
      <c r="AD496" s="91" t="str">
        <f t="shared" si="92"/>
        <v>-</v>
      </c>
      <c r="AE496" s="91" t="str">
        <f t="shared" si="92"/>
        <v>-</v>
      </c>
      <c r="AF496" s="91" t="str">
        <f t="shared" si="92"/>
        <v>-</v>
      </c>
      <c r="AG496" s="91" t="str">
        <f t="shared" si="92"/>
        <v>-</v>
      </c>
      <c r="AH496" s="91" t="str">
        <f t="shared" si="92"/>
        <v>-</v>
      </c>
      <c r="AI496" s="91" t="str">
        <f t="shared" si="92"/>
        <v>-</v>
      </c>
      <c r="AJ496" s="91" t="str">
        <f t="shared" si="92"/>
        <v>-</v>
      </c>
      <c r="AK496" s="91" t="str">
        <f t="shared" si="92"/>
        <v>-</v>
      </c>
      <c r="AL496" s="91" t="str">
        <f t="shared" si="92"/>
        <v>-</v>
      </c>
      <c r="AM496" s="92" t="str">
        <f t="shared" si="92"/>
        <v>-</v>
      </c>
    </row>
    <row r="497" spans="1:39">
      <c r="A497" s="58" t="str">
        <f>IFERROR(IF(A496+1&lt;COUNTIF(TQoL_Indexes!#REF!,Aux_Country!$A$3),A496+1,""),"")</f>
        <v/>
      </c>
      <c r="B497" s="116" t="str">
        <f t="shared" si="85"/>
        <v/>
      </c>
      <c r="C497" s="116" t="str">
        <f t="shared" si="85"/>
        <v/>
      </c>
      <c r="D497" s="116" t="str">
        <f t="shared" si="85"/>
        <v/>
      </c>
      <c r="E497" s="91" t="str">
        <f t="shared" si="70"/>
        <v>-</v>
      </c>
      <c r="F497" s="91" t="str">
        <f t="shared" ref="F497:AM497" si="93">IFERROR(_xlfn.RANK.EQ(F90,F$3:F$404,0),"-")</f>
        <v>-</v>
      </c>
      <c r="G497" s="91" t="str">
        <f t="shared" si="93"/>
        <v>-</v>
      </c>
      <c r="H497" s="91" t="str">
        <f t="shared" si="93"/>
        <v>-</v>
      </c>
      <c r="I497" s="91" t="str">
        <f t="shared" si="93"/>
        <v>-</v>
      </c>
      <c r="J497" s="91" t="str">
        <f t="shared" si="93"/>
        <v>-</v>
      </c>
      <c r="K497" s="91" t="str">
        <f t="shared" si="93"/>
        <v>-</v>
      </c>
      <c r="L497" s="91" t="str">
        <f t="shared" si="93"/>
        <v>-</v>
      </c>
      <c r="M497" s="91" t="str">
        <f t="shared" si="93"/>
        <v>-</v>
      </c>
      <c r="N497" s="91" t="str">
        <f t="shared" si="93"/>
        <v>-</v>
      </c>
      <c r="O497" s="91" t="str">
        <f t="shared" si="93"/>
        <v>-</v>
      </c>
      <c r="P497" s="91" t="str">
        <f t="shared" si="93"/>
        <v>-</v>
      </c>
      <c r="Q497" s="91" t="str">
        <f t="shared" si="93"/>
        <v>-</v>
      </c>
      <c r="R497" s="91" t="str">
        <f t="shared" si="93"/>
        <v>-</v>
      </c>
      <c r="S497" s="91" t="str">
        <f t="shared" si="93"/>
        <v>-</v>
      </c>
      <c r="T497" s="91" t="str">
        <f t="shared" si="93"/>
        <v>-</v>
      </c>
      <c r="U497" s="91" t="str">
        <f t="shared" si="93"/>
        <v>-</v>
      </c>
      <c r="V497" s="91" t="str">
        <f t="shared" si="93"/>
        <v>-</v>
      </c>
      <c r="W497" s="91" t="str">
        <f t="shared" si="93"/>
        <v>-</v>
      </c>
      <c r="X497" s="91" t="str">
        <f t="shared" si="93"/>
        <v>-</v>
      </c>
      <c r="Y497" s="91" t="str">
        <f t="shared" si="93"/>
        <v>-</v>
      </c>
      <c r="Z497" s="91" t="str">
        <f t="shared" si="93"/>
        <v>-</v>
      </c>
      <c r="AA497" s="91" t="str">
        <f t="shared" si="93"/>
        <v>-</v>
      </c>
      <c r="AB497" s="91" t="str">
        <f t="shared" si="93"/>
        <v>-</v>
      </c>
      <c r="AC497" s="91" t="str">
        <f t="shared" si="93"/>
        <v>-</v>
      </c>
      <c r="AD497" s="91" t="str">
        <f t="shared" si="93"/>
        <v>-</v>
      </c>
      <c r="AE497" s="91" t="str">
        <f t="shared" si="93"/>
        <v>-</v>
      </c>
      <c r="AF497" s="91" t="str">
        <f t="shared" si="93"/>
        <v>-</v>
      </c>
      <c r="AG497" s="91" t="str">
        <f t="shared" si="93"/>
        <v>-</v>
      </c>
      <c r="AH497" s="91" t="str">
        <f t="shared" si="93"/>
        <v>-</v>
      </c>
      <c r="AI497" s="91" t="str">
        <f t="shared" si="93"/>
        <v>-</v>
      </c>
      <c r="AJ497" s="91" t="str">
        <f t="shared" si="93"/>
        <v>-</v>
      </c>
      <c r="AK497" s="91" t="str">
        <f t="shared" si="93"/>
        <v>-</v>
      </c>
      <c r="AL497" s="91" t="str">
        <f t="shared" si="93"/>
        <v>-</v>
      </c>
      <c r="AM497" s="92" t="str">
        <f t="shared" si="93"/>
        <v>-</v>
      </c>
    </row>
    <row r="498" spans="1:39">
      <c r="A498" s="58" t="str">
        <f>IFERROR(IF(A497+1&lt;COUNTIF(TQoL_Indexes!#REF!,Aux_Country!$A$3),A497+1,""),"")</f>
        <v/>
      </c>
      <c r="B498" s="116" t="str">
        <f t="shared" si="85"/>
        <v/>
      </c>
      <c r="C498" s="116" t="str">
        <f t="shared" si="85"/>
        <v/>
      </c>
      <c r="D498" s="116" t="str">
        <f t="shared" si="85"/>
        <v/>
      </c>
      <c r="E498" s="91" t="str">
        <f t="shared" si="70"/>
        <v>-</v>
      </c>
      <c r="F498" s="91" t="str">
        <f t="shared" ref="F498:AM498" si="94">IFERROR(_xlfn.RANK.EQ(F91,F$3:F$404,0),"-")</f>
        <v>-</v>
      </c>
      <c r="G498" s="91" t="str">
        <f t="shared" si="94"/>
        <v>-</v>
      </c>
      <c r="H498" s="91" t="str">
        <f t="shared" si="94"/>
        <v>-</v>
      </c>
      <c r="I498" s="91" t="str">
        <f t="shared" si="94"/>
        <v>-</v>
      </c>
      <c r="J498" s="91" t="str">
        <f t="shared" si="94"/>
        <v>-</v>
      </c>
      <c r="K498" s="91" t="str">
        <f t="shared" si="94"/>
        <v>-</v>
      </c>
      <c r="L498" s="91" t="str">
        <f t="shared" si="94"/>
        <v>-</v>
      </c>
      <c r="M498" s="91" t="str">
        <f t="shared" si="94"/>
        <v>-</v>
      </c>
      <c r="N498" s="91" t="str">
        <f t="shared" si="94"/>
        <v>-</v>
      </c>
      <c r="O498" s="91" t="str">
        <f t="shared" si="94"/>
        <v>-</v>
      </c>
      <c r="P498" s="91" t="str">
        <f t="shared" si="94"/>
        <v>-</v>
      </c>
      <c r="Q498" s="91" t="str">
        <f t="shared" si="94"/>
        <v>-</v>
      </c>
      <c r="R498" s="91" t="str">
        <f t="shared" si="94"/>
        <v>-</v>
      </c>
      <c r="S498" s="91" t="str">
        <f t="shared" si="94"/>
        <v>-</v>
      </c>
      <c r="T498" s="91" t="str">
        <f t="shared" si="94"/>
        <v>-</v>
      </c>
      <c r="U498" s="91" t="str">
        <f t="shared" si="94"/>
        <v>-</v>
      </c>
      <c r="V498" s="91" t="str">
        <f t="shared" si="94"/>
        <v>-</v>
      </c>
      <c r="W498" s="91" t="str">
        <f t="shared" si="94"/>
        <v>-</v>
      </c>
      <c r="X498" s="91" t="str">
        <f t="shared" si="94"/>
        <v>-</v>
      </c>
      <c r="Y498" s="91" t="str">
        <f t="shared" si="94"/>
        <v>-</v>
      </c>
      <c r="Z498" s="91" t="str">
        <f t="shared" si="94"/>
        <v>-</v>
      </c>
      <c r="AA498" s="91" t="str">
        <f t="shared" si="94"/>
        <v>-</v>
      </c>
      <c r="AB498" s="91" t="str">
        <f t="shared" si="94"/>
        <v>-</v>
      </c>
      <c r="AC498" s="91" t="str">
        <f t="shared" si="94"/>
        <v>-</v>
      </c>
      <c r="AD498" s="91" t="str">
        <f t="shared" si="94"/>
        <v>-</v>
      </c>
      <c r="AE498" s="91" t="str">
        <f t="shared" si="94"/>
        <v>-</v>
      </c>
      <c r="AF498" s="91" t="str">
        <f t="shared" si="94"/>
        <v>-</v>
      </c>
      <c r="AG498" s="91" t="str">
        <f t="shared" si="94"/>
        <v>-</v>
      </c>
      <c r="AH498" s="91" t="str">
        <f t="shared" si="94"/>
        <v>-</v>
      </c>
      <c r="AI498" s="91" t="str">
        <f t="shared" si="94"/>
        <v>-</v>
      </c>
      <c r="AJ498" s="91" t="str">
        <f t="shared" si="94"/>
        <v>-</v>
      </c>
      <c r="AK498" s="91" t="str">
        <f t="shared" si="94"/>
        <v>-</v>
      </c>
      <c r="AL498" s="91" t="str">
        <f t="shared" si="94"/>
        <v>-</v>
      </c>
      <c r="AM498" s="92" t="str">
        <f t="shared" si="94"/>
        <v>-</v>
      </c>
    </row>
    <row r="499" spans="1:39">
      <c r="A499" s="58" t="str">
        <f>IFERROR(IF(A498+1&lt;COUNTIF(TQoL_Indexes!#REF!,Aux_Country!$A$3),A498+1,""),"")</f>
        <v/>
      </c>
      <c r="B499" s="116" t="str">
        <f t="shared" si="85"/>
        <v/>
      </c>
      <c r="C499" s="116" t="str">
        <f t="shared" si="85"/>
        <v/>
      </c>
      <c r="D499" s="116" t="str">
        <f t="shared" si="85"/>
        <v/>
      </c>
      <c r="E499" s="91" t="str">
        <f t="shared" si="70"/>
        <v>-</v>
      </c>
      <c r="F499" s="91" t="str">
        <f t="shared" ref="F499:AM499" si="95">IFERROR(_xlfn.RANK.EQ(F92,F$3:F$404,0),"-")</f>
        <v>-</v>
      </c>
      <c r="G499" s="91" t="str">
        <f t="shared" si="95"/>
        <v>-</v>
      </c>
      <c r="H499" s="91" t="str">
        <f t="shared" si="95"/>
        <v>-</v>
      </c>
      <c r="I499" s="91" t="str">
        <f t="shared" si="95"/>
        <v>-</v>
      </c>
      <c r="J499" s="91" t="str">
        <f t="shared" si="95"/>
        <v>-</v>
      </c>
      <c r="K499" s="91" t="str">
        <f t="shared" si="95"/>
        <v>-</v>
      </c>
      <c r="L499" s="91" t="str">
        <f t="shared" si="95"/>
        <v>-</v>
      </c>
      <c r="M499" s="91" t="str">
        <f t="shared" si="95"/>
        <v>-</v>
      </c>
      <c r="N499" s="91" t="str">
        <f t="shared" si="95"/>
        <v>-</v>
      </c>
      <c r="O499" s="91" t="str">
        <f t="shared" si="95"/>
        <v>-</v>
      </c>
      <c r="P499" s="91" t="str">
        <f t="shared" si="95"/>
        <v>-</v>
      </c>
      <c r="Q499" s="91" t="str">
        <f t="shared" si="95"/>
        <v>-</v>
      </c>
      <c r="R499" s="91" t="str">
        <f t="shared" si="95"/>
        <v>-</v>
      </c>
      <c r="S499" s="91" t="str">
        <f t="shared" si="95"/>
        <v>-</v>
      </c>
      <c r="T499" s="91" t="str">
        <f t="shared" si="95"/>
        <v>-</v>
      </c>
      <c r="U499" s="91" t="str">
        <f t="shared" si="95"/>
        <v>-</v>
      </c>
      <c r="V499" s="91" t="str">
        <f t="shared" si="95"/>
        <v>-</v>
      </c>
      <c r="W499" s="91" t="str">
        <f t="shared" si="95"/>
        <v>-</v>
      </c>
      <c r="X499" s="91" t="str">
        <f t="shared" si="95"/>
        <v>-</v>
      </c>
      <c r="Y499" s="91" t="str">
        <f t="shared" si="95"/>
        <v>-</v>
      </c>
      <c r="Z499" s="91" t="str">
        <f t="shared" si="95"/>
        <v>-</v>
      </c>
      <c r="AA499" s="91" t="str">
        <f t="shared" si="95"/>
        <v>-</v>
      </c>
      <c r="AB499" s="91" t="str">
        <f t="shared" si="95"/>
        <v>-</v>
      </c>
      <c r="AC499" s="91" t="str">
        <f t="shared" si="95"/>
        <v>-</v>
      </c>
      <c r="AD499" s="91" t="str">
        <f t="shared" si="95"/>
        <v>-</v>
      </c>
      <c r="AE499" s="91" t="str">
        <f t="shared" si="95"/>
        <v>-</v>
      </c>
      <c r="AF499" s="91" t="str">
        <f t="shared" si="95"/>
        <v>-</v>
      </c>
      <c r="AG499" s="91" t="str">
        <f t="shared" si="95"/>
        <v>-</v>
      </c>
      <c r="AH499" s="91" t="str">
        <f t="shared" si="95"/>
        <v>-</v>
      </c>
      <c r="AI499" s="91" t="str">
        <f t="shared" si="95"/>
        <v>-</v>
      </c>
      <c r="AJ499" s="91" t="str">
        <f t="shared" si="95"/>
        <v>-</v>
      </c>
      <c r="AK499" s="91" t="str">
        <f t="shared" si="95"/>
        <v>-</v>
      </c>
      <c r="AL499" s="91" t="str">
        <f t="shared" si="95"/>
        <v>-</v>
      </c>
      <c r="AM499" s="92" t="str">
        <f t="shared" si="95"/>
        <v>-</v>
      </c>
    </row>
    <row r="500" spans="1:39">
      <c r="A500" s="58" t="str">
        <f>IFERROR(IF(A499+1&lt;COUNTIF(TQoL_Indexes!#REF!,Aux_Country!$A$3),A499+1,""),"")</f>
        <v/>
      </c>
      <c r="B500" s="116" t="str">
        <f t="shared" si="85"/>
        <v/>
      </c>
      <c r="C500" s="116" t="str">
        <f t="shared" si="85"/>
        <v/>
      </c>
      <c r="D500" s="116" t="str">
        <f t="shared" si="85"/>
        <v/>
      </c>
      <c r="E500" s="91" t="str">
        <f t="shared" si="70"/>
        <v>-</v>
      </c>
      <c r="F500" s="91" t="str">
        <f t="shared" ref="F500:AM500" si="96">IFERROR(_xlfn.RANK.EQ(F93,F$3:F$404,0),"-")</f>
        <v>-</v>
      </c>
      <c r="G500" s="91" t="str">
        <f t="shared" si="96"/>
        <v>-</v>
      </c>
      <c r="H500" s="91" t="str">
        <f t="shared" si="96"/>
        <v>-</v>
      </c>
      <c r="I500" s="91" t="str">
        <f t="shared" si="96"/>
        <v>-</v>
      </c>
      <c r="J500" s="91" t="str">
        <f t="shared" si="96"/>
        <v>-</v>
      </c>
      <c r="K500" s="91" t="str">
        <f t="shared" si="96"/>
        <v>-</v>
      </c>
      <c r="L500" s="91" t="str">
        <f t="shared" si="96"/>
        <v>-</v>
      </c>
      <c r="M500" s="91" t="str">
        <f t="shared" si="96"/>
        <v>-</v>
      </c>
      <c r="N500" s="91" t="str">
        <f t="shared" si="96"/>
        <v>-</v>
      </c>
      <c r="O500" s="91" t="str">
        <f t="shared" si="96"/>
        <v>-</v>
      </c>
      <c r="P500" s="91" t="str">
        <f t="shared" si="96"/>
        <v>-</v>
      </c>
      <c r="Q500" s="91" t="str">
        <f t="shared" si="96"/>
        <v>-</v>
      </c>
      <c r="R500" s="91" t="str">
        <f t="shared" si="96"/>
        <v>-</v>
      </c>
      <c r="S500" s="91" t="str">
        <f t="shared" si="96"/>
        <v>-</v>
      </c>
      <c r="T500" s="91" t="str">
        <f t="shared" si="96"/>
        <v>-</v>
      </c>
      <c r="U500" s="91" t="str">
        <f t="shared" si="96"/>
        <v>-</v>
      </c>
      <c r="V500" s="91" t="str">
        <f t="shared" si="96"/>
        <v>-</v>
      </c>
      <c r="W500" s="91" t="str">
        <f t="shared" si="96"/>
        <v>-</v>
      </c>
      <c r="X500" s="91" t="str">
        <f t="shared" si="96"/>
        <v>-</v>
      </c>
      <c r="Y500" s="91" t="str">
        <f t="shared" si="96"/>
        <v>-</v>
      </c>
      <c r="Z500" s="91" t="str">
        <f t="shared" si="96"/>
        <v>-</v>
      </c>
      <c r="AA500" s="91" t="str">
        <f t="shared" si="96"/>
        <v>-</v>
      </c>
      <c r="AB500" s="91" t="str">
        <f t="shared" si="96"/>
        <v>-</v>
      </c>
      <c r="AC500" s="91" t="str">
        <f t="shared" si="96"/>
        <v>-</v>
      </c>
      <c r="AD500" s="91" t="str">
        <f t="shared" si="96"/>
        <v>-</v>
      </c>
      <c r="AE500" s="91" t="str">
        <f t="shared" si="96"/>
        <v>-</v>
      </c>
      <c r="AF500" s="91" t="str">
        <f t="shared" si="96"/>
        <v>-</v>
      </c>
      <c r="AG500" s="91" t="str">
        <f t="shared" si="96"/>
        <v>-</v>
      </c>
      <c r="AH500" s="91" t="str">
        <f t="shared" si="96"/>
        <v>-</v>
      </c>
      <c r="AI500" s="91" t="str">
        <f t="shared" si="96"/>
        <v>-</v>
      </c>
      <c r="AJ500" s="91" t="str">
        <f t="shared" si="96"/>
        <v>-</v>
      </c>
      <c r="AK500" s="91" t="str">
        <f t="shared" si="96"/>
        <v>-</v>
      </c>
      <c r="AL500" s="91" t="str">
        <f t="shared" si="96"/>
        <v>-</v>
      </c>
      <c r="AM500" s="92" t="str">
        <f t="shared" si="96"/>
        <v>-</v>
      </c>
    </row>
    <row r="501" spans="1:39">
      <c r="A501" s="58" t="str">
        <f>IFERROR(IF(A500+1&lt;COUNTIF(TQoL_Indexes!#REF!,Aux_Country!$A$3),A500+1,""),"")</f>
        <v/>
      </c>
      <c r="B501" s="116" t="str">
        <f t="shared" si="85"/>
        <v/>
      </c>
      <c r="C501" s="116" t="str">
        <f t="shared" si="85"/>
        <v/>
      </c>
      <c r="D501" s="116" t="str">
        <f t="shared" si="85"/>
        <v/>
      </c>
      <c r="E501" s="91" t="str">
        <f t="shared" si="70"/>
        <v>-</v>
      </c>
      <c r="F501" s="91" t="str">
        <f t="shared" ref="F501:AM501" si="97">IFERROR(_xlfn.RANK.EQ(F94,F$3:F$404,0),"-")</f>
        <v>-</v>
      </c>
      <c r="G501" s="91" t="str">
        <f t="shared" si="97"/>
        <v>-</v>
      </c>
      <c r="H501" s="91" t="str">
        <f t="shared" si="97"/>
        <v>-</v>
      </c>
      <c r="I501" s="91" t="str">
        <f t="shared" si="97"/>
        <v>-</v>
      </c>
      <c r="J501" s="91" t="str">
        <f t="shared" si="97"/>
        <v>-</v>
      </c>
      <c r="K501" s="91" t="str">
        <f t="shared" si="97"/>
        <v>-</v>
      </c>
      <c r="L501" s="91" t="str">
        <f t="shared" si="97"/>
        <v>-</v>
      </c>
      <c r="M501" s="91" t="str">
        <f t="shared" si="97"/>
        <v>-</v>
      </c>
      <c r="N501" s="91" t="str">
        <f t="shared" si="97"/>
        <v>-</v>
      </c>
      <c r="O501" s="91" t="str">
        <f t="shared" si="97"/>
        <v>-</v>
      </c>
      <c r="P501" s="91" t="str">
        <f t="shared" si="97"/>
        <v>-</v>
      </c>
      <c r="Q501" s="91" t="str">
        <f t="shared" si="97"/>
        <v>-</v>
      </c>
      <c r="R501" s="91" t="str">
        <f t="shared" si="97"/>
        <v>-</v>
      </c>
      <c r="S501" s="91" t="str">
        <f t="shared" si="97"/>
        <v>-</v>
      </c>
      <c r="T501" s="91" t="str">
        <f t="shared" si="97"/>
        <v>-</v>
      </c>
      <c r="U501" s="91" t="str">
        <f t="shared" si="97"/>
        <v>-</v>
      </c>
      <c r="V501" s="91" t="str">
        <f t="shared" si="97"/>
        <v>-</v>
      </c>
      <c r="W501" s="91" t="str">
        <f t="shared" si="97"/>
        <v>-</v>
      </c>
      <c r="X501" s="91" t="str">
        <f t="shared" si="97"/>
        <v>-</v>
      </c>
      <c r="Y501" s="91" t="str">
        <f t="shared" si="97"/>
        <v>-</v>
      </c>
      <c r="Z501" s="91" t="str">
        <f t="shared" si="97"/>
        <v>-</v>
      </c>
      <c r="AA501" s="91" t="str">
        <f t="shared" si="97"/>
        <v>-</v>
      </c>
      <c r="AB501" s="91" t="str">
        <f t="shared" si="97"/>
        <v>-</v>
      </c>
      <c r="AC501" s="91" t="str">
        <f t="shared" si="97"/>
        <v>-</v>
      </c>
      <c r="AD501" s="91" t="str">
        <f t="shared" si="97"/>
        <v>-</v>
      </c>
      <c r="AE501" s="91" t="str">
        <f t="shared" si="97"/>
        <v>-</v>
      </c>
      <c r="AF501" s="91" t="str">
        <f t="shared" si="97"/>
        <v>-</v>
      </c>
      <c r="AG501" s="91" t="str">
        <f t="shared" si="97"/>
        <v>-</v>
      </c>
      <c r="AH501" s="91" t="str">
        <f t="shared" si="97"/>
        <v>-</v>
      </c>
      <c r="AI501" s="91" t="str">
        <f t="shared" si="97"/>
        <v>-</v>
      </c>
      <c r="AJ501" s="91" t="str">
        <f t="shared" si="97"/>
        <v>-</v>
      </c>
      <c r="AK501" s="91" t="str">
        <f t="shared" si="97"/>
        <v>-</v>
      </c>
      <c r="AL501" s="91" t="str">
        <f t="shared" si="97"/>
        <v>-</v>
      </c>
      <c r="AM501" s="92" t="str">
        <f t="shared" si="97"/>
        <v>-</v>
      </c>
    </row>
    <row r="502" spans="1:39">
      <c r="A502" s="58" t="str">
        <f>IFERROR(IF(A501+1&lt;COUNTIF(TQoL_Indexes!#REF!,Aux_Country!$A$3),A501+1,""),"")</f>
        <v/>
      </c>
      <c r="B502" s="116" t="str">
        <f t="shared" si="85"/>
        <v/>
      </c>
      <c r="C502" s="116" t="str">
        <f t="shared" si="85"/>
        <v/>
      </c>
      <c r="D502" s="116" t="str">
        <f t="shared" si="85"/>
        <v/>
      </c>
      <c r="E502" s="91" t="str">
        <f t="shared" si="70"/>
        <v>-</v>
      </c>
      <c r="F502" s="91" t="str">
        <f t="shared" ref="F502:AM502" si="98">IFERROR(_xlfn.RANK.EQ(F95,F$3:F$404,0),"-")</f>
        <v>-</v>
      </c>
      <c r="G502" s="91" t="str">
        <f t="shared" si="98"/>
        <v>-</v>
      </c>
      <c r="H502" s="91" t="str">
        <f t="shared" si="98"/>
        <v>-</v>
      </c>
      <c r="I502" s="91" t="str">
        <f t="shared" si="98"/>
        <v>-</v>
      </c>
      <c r="J502" s="91" t="str">
        <f t="shared" si="98"/>
        <v>-</v>
      </c>
      <c r="K502" s="91" t="str">
        <f t="shared" si="98"/>
        <v>-</v>
      </c>
      <c r="L502" s="91" t="str">
        <f t="shared" si="98"/>
        <v>-</v>
      </c>
      <c r="M502" s="91" t="str">
        <f t="shared" si="98"/>
        <v>-</v>
      </c>
      <c r="N502" s="91" t="str">
        <f t="shared" si="98"/>
        <v>-</v>
      </c>
      <c r="O502" s="91" t="str">
        <f t="shared" si="98"/>
        <v>-</v>
      </c>
      <c r="P502" s="91" t="str">
        <f t="shared" si="98"/>
        <v>-</v>
      </c>
      <c r="Q502" s="91" t="str">
        <f t="shared" si="98"/>
        <v>-</v>
      </c>
      <c r="R502" s="91" t="str">
        <f t="shared" si="98"/>
        <v>-</v>
      </c>
      <c r="S502" s="91" t="str">
        <f t="shared" si="98"/>
        <v>-</v>
      </c>
      <c r="T502" s="91" t="str">
        <f t="shared" si="98"/>
        <v>-</v>
      </c>
      <c r="U502" s="91" t="str">
        <f t="shared" si="98"/>
        <v>-</v>
      </c>
      <c r="V502" s="91" t="str">
        <f t="shared" si="98"/>
        <v>-</v>
      </c>
      <c r="W502" s="91" t="str">
        <f t="shared" si="98"/>
        <v>-</v>
      </c>
      <c r="X502" s="91" t="str">
        <f t="shared" si="98"/>
        <v>-</v>
      </c>
      <c r="Y502" s="91" t="str">
        <f t="shared" si="98"/>
        <v>-</v>
      </c>
      <c r="Z502" s="91" t="str">
        <f t="shared" si="98"/>
        <v>-</v>
      </c>
      <c r="AA502" s="91" t="str">
        <f t="shared" si="98"/>
        <v>-</v>
      </c>
      <c r="AB502" s="91" t="str">
        <f t="shared" si="98"/>
        <v>-</v>
      </c>
      <c r="AC502" s="91" t="str">
        <f t="shared" si="98"/>
        <v>-</v>
      </c>
      <c r="AD502" s="91" t="str">
        <f t="shared" si="98"/>
        <v>-</v>
      </c>
      <c r="AE502" s="91" t="str">
        <f t="shared" si="98"/>
        <v>-</v>
      </c>
      <c r="AF502" s="91" t="str">
        <f t="shared" si="98"/>
        <v>-</v>
      </c>
      <c r="AG502" s="91" t="str">
        <f t="shared" si="98"/>
        <v>-</v>
      </c>
      <c r="AH502" s="91" t="str">
        <f t="shared" si="98"/>
        <v>-</v>
      </c>
      <c r="AI502" s="91" t="str">
        <f t="shared" si="98"/>
        <v>-</v>
      </c>
      <c r="AJ502" s="91" t="str">
        <f t="shared" si="98"/>
        <v>-</v>
      </c>
      <c r="AK502" s="91" t="str">
        <f t="shared" si="98"/>
        <v>-</v>
      </c>
      <c r="AL502" s="91" t="str">
        <f t="shared" si="98"/>
        <v>-</v>
      </c>
      <c r="AM502" s="92" t="str">
        <f t="shared" si="98"/>
        <v>-</v>
      </c>
    </row>
    <row r="503" spans="1:39">
      <c r="A503" s="58" t="str">
        <f>IFERROR(IF(A502+1&lt;COUNTIF(TQoL_Indexes!#REF!,Aux_Country!$A$3),A502+1,""),"")</f>
        <v/>
      </c>
      <c r="B503" s="116" t="str">
        <f t="shared" si="85"/>
        <v/>
      </c>
      <c r="C503" s="116" t="str">
        <f t="shared" si="85"/>
        <v/>
      </c>
      <c r="D503" s="116" t="str">
        <f t="shared" si="85"/>
        <v/>
      </c>
      <c r="E503" s="91" t="str">
        <f t="shared" si="70"/>
        <v>-</v>
      </c>
      <c r="F503" s="91" t="str">
        <f t="shared" ref="F503:AM503" si="99">IFERROR(_xlfn.RANK.EQ(F96,F$3:F$404,0),"-")</f>
        <v>-</v>
      </c>
      <c r="G503" s="91" t="str">
        <f t="shared" si="99"/>
        <v>-</v>
      </c>
      <c r="H503" s="91" t="str">
        <f t="shared" si="99"/>
        <v>-</v>
      </c>
      <c r="I503" s="91" t="str">
        <f t="shared" si="99"/>
        <v>-</v>
      </c>
      <c r="J503" s="91" t="str">
        <f t="shared" si="99"/>
        <v>-</v>
      </c>
      <c r="K503" s="91" t="str">
        <f t="shared" si="99"/>
        <v>-</v>
      </c>
      <c r="L503" s="91" t="str">
        <f t="shared" si="99"/>
        <v>-</v>
      </c>
      <c r="M503" s="91" t="str">
        <f t="shared" si="99"/>
        <v>-</v>
      </c>
      <c r="N503" s="91" t="str">
        <f t="shared" si="99"/>
        <v>-</v>
      </c>
      <c r="O503" s="91" t="str">
        <f t="shared" si="99"/>
        <v>-</v>
      </c>
      <c r="P503" s="91" t="str">
        <f t="shared" si="99"/>
        <v>-</v>
      </c>
      <c r="Q503" s="91" t="str">
        <f t="shared" si="99"/>
        <v>-</v>
      </c>
      <c r="R503" s="91" t="str">
        <f t="shared" si="99"/>
        <v>-</v>
      </c>
      <c r="S503" s="91" t="str">
        <f t="shared" si="99"/>
        <v>-</v>
      </c>
      <c r="T503" s="91" t="str">
        <f t="shared" si="99"/>
        <v>-</v>
      </c>
      <c r="U503" s="91" t="str">
        <f t="shared" si="99"/>
        <v>-</v>
      </c>
      <c r="V503" s="91" t="str">
        <f t="shared" si="99"/>
        <v>-</v>
      </c>
      <c r="W503" s="91" t="str">
        <f t="shared" si="99"/>
        <v>-</v>
      </c>
      <c r="X503" s="91" t="str">
        <f t="shared" si="99"/>
        <v>-</v>
      </c>
      <c r="Y503" s="91" t="str">
        <f t="shared" si="99"/>
        <v>-</v>
      </c>
      <c r="Z503" s="91" t="str">
        <f t="shared" si="99"/>
        <v>-</v>
      </c>
      <c r="AA503" s="91" t="str">
        <f t="shared" si="99"/>
        <v>-</v>
      </c>
      <c r="AB503" s="91" t="str">
        <f t="shared" si="99"/>
        <v>-</v>
      </c>
      <c r="AC503" s="91" t="str">
        <f t="shared" si="99"/>
        <v>-</v>
      </c>
      <c r="AD503" s="91" t="str">
        <f t="shared" si="99"/>
        <v>-</v>
      </c>
      <c r="AE503" s="91" t="str">
        <f t="shared" si="99"/>
        <v>-</v>
      </c>
      <c r="AF503" s="91" t="str">
        <f t="shared" si="99"/>
        <v>-</v>
      </c>
      <c r="AG503" s="91" t="str">
        <f t="shared" si="99"/>
        <v>-</v>
      </c>
      <c r="AH503" s="91" t="str">
        <f t="shared" si="99"/>
        <v>-</v>
      </c>
      <c r="AI503" s="91" t="str">
        <f t="shared" si="99"/>
        <v>-</v>
      </c>
      <c r="AJ503" s="91" t="str">
        <f t="shared" si="99"/>
        <v>-</v>
      </c>
      <c r="AK503" s="91" t="str">
        <f t="shared" si="99"/>
        <v>-</v>
      </c>
      <c r="AL503" s="91" t="str">
        <f t="shared" si="99"/>
        <v>-</v>
      </c>
      <c r="AM503" s="92" t="str">
        <f t="shared" si="99"/>
        <v>-</v>
      </c>
    </row>
    <row r="504" spans="1:39">
      <c r="A504" s="58" t="str">
        <f>IFERROR(IF(A503+1&lt;COUNTIF(TQoL_Indexes!#REF!,Aux_Country!$A$3),A503+1,""),"")</f>
        <v/>
      </c>
      <c r="B504" s="116" t="str">
        <f t="shared" si="85"/>
        <v/>
      </c>
      <c r="C504" s="116" t="str">
        <f t="shared" si="85"/>
        <v/>
      </c>
      <c r="D504" s="116" t="str">
        <f t="shared" si="85"/>
        <v/>
      </c>
      <c r="E504" s="91" t="str">
        <f t="shared" si="70"/>
        <v>-</v>
      </c>
      <c r="F504" s="91" t="str">
        <f t="shared" ref="F504:AM504" si="100">IFERROR(_xlfn.RANK.EQ(F97,F$3:F$404,0),"-")</f>
        <v>-</v>
      </c>
      <c r="G504" s="91" t="str">
        <f t="shared" si="100"/>
        <v>-</v>
      </c>
      <c r="H504" s="91" t="str">
        <f t="shared" si="100"/>
        <v>-</v>
      </c>
      <c r="I504" s="91" t="str">
        <f t="shared" si="100"/>
        <v>-</v>
      </c>
      <c r="J504" s="91" t="str">
        <f t="shared" si="100"/>
        <v>-</v>
      </c>
      <c r="K504" s="91" t="str">
        <f t="shared" si="100"/>
        <v>-</v>
      </c>
      <c r="L504" s="91" t="str">
        <f t="shared" si="100"/>
        <v>-</v>
      </c>
      <c r="M504" s="91" t="str">
        <f t="shared" si="100"/>
        <v>-</v>
      </c>
      <c r="N504" s="91" t="str">
        <f t="shared" si="100"/>
        <v>-</v>
      </c>
      <c r="O504" s="91" t="str">
        <f t="shared" si="100"/>
        <v>-</v>
      </c>
      <c r="P504" s="91" t="str">
        <f t="shared" si="100"/>
        <v>-</v>
      </c>
      <c r="Q504" s="91" t="str">
        <f t="shared" si="100"/>
        <v>-</v>
      </c>
      <c r="R504" s="91" t="str">
        <f t="shared" si="100"/>
        <v>-</v>
      </c>
      <c r="S504" s="91" t="str">
        <f t="shared" si="100"/>
        <v>-</v>
      </c>
      <c r="T504" s="91" t="str">
        <f t="shared" si="100"/>
        <v>-</v>
      </c>
      <c r="U504" s="91" t="str">
        <f t="shared" si="100"/>
        <v>-</v>
      </c>
      <c r="V504" s="91" t="str">
        <f t="shared" si="100"/>
        <v>-</v>
      </c>
      <c r="W504" s="91" t="str">
        <f t="shared" si="100"/>
        <v>-</v>
      </c>
      <c r="X504" s="91" t="str">
        <f t="shared" si="100"/>
        <v>-</v>
      </c>
      <c r="Y504" s="91" t="str">
        <f t="shared" si="100"/>
        <v>-</v>
      </c>
      <c r="Z504" s="91" t="str">
        <f t="shared" si="100"/>
        <v>-</v>
      </c>
      <c r="AA504" s="91" t="str">
        <f t="shared" si="100"/>
        <v>-</v>
      </c>
      <c r="AB504" s="91" t="str">
        <f t="shared" si="100"/>
        <v>-</v>
      </c>
      <c r="AC504" s="91" t="str">
        <f t="shared" si="100"/>
        <v>-</v>
      </c>
      <c r="AD504" s="91" t="str">
        <f t="shared" si="100"/>
        <v>-</v>
      </c>
      <c r="AE504" s="91" t="str">
        <f t="shared" si="100"/>
        <v>-</v>
      </c>
      <c r="AF504" s="91" t="str">
        <f t="shared" si="100"/>
        <v>-</v>
      </c>
      <c r="AG504" s="91" t="str">
        <f t="shared" si="100"/>
        <v>-</v>
      </c>
      <c r="AH504" s="91" t="str">
        <f t="shared" si="100"/>
        <v>-</v>
      </c>
      <c r="AI504" s="91" t="str">
        <f t="shared" si="100"/>
        <v>-</v>
      </c>
      <c r="AJ504" s="91" t="str">
        <f t="shared" si="100"/>
        <v>-</v>
      </c>
      <c r="AK504" s="91" t="str">
        <f t="shared" si="100"/>
        <v>-</v>
      </c>
      <c r="AL504" s="91" t="str">
        <f t="shared" si="100"/>
        <v>-</v>
      </c>
      <c r="AM504" s="92" t="str">
        <f t="shared" si="100"/>
        <v>-</v>
      </c>
    </row>
    <row r="505" spans="1:39">
      <c r="A505" s="58" t="str">
        <f>IFERROR(IF(A504+1&lt;COUNTIF(TQoL_Indexes!#REF!,Aux_Country!$A$3),A504+1,""),"")</f>
        <v/>
      </c>
      <c r="B505" s="116" t="str">
        <f t="shared" si="85"/>
        <v/>
      </c>
      <c r="C505" s="116" t="str">
        <f t="shared" si="85"/>
        <v/>
      </c>
      <c r="D505" s="116" t="str">
        <f t="shared" si="85"/>
        <v/>
      </c>
      <c r="E505" s="91" t="str">
        <f t="shared" si="70"/>
        <v>-</v>
      </c>
      <c r="F505" s="91" t="str">
        <f t="shared" ref="F505:AM505" si="101">IFERROR(_xlfn.RANK.EQ(F98,F$3:F$404,0),"-")</f>
        <v>-</v>
      </c>
      <c r="G505" s="91" t="str">
        <f t="shared" si="101"/>
        <v>-</v>
      </c>
      <c r="H505" s="91" t="str">
        <f t="shared" si="101"/>
        <v>-</v>
      </c>
      <c r="I505" s="91" t="str">
        <f t="shared" si="101"/>
        <v>-</v>
      </c>
      <c r="J505" s="91" t="str">
        <f t="shared" si="101"/>
        <v>-</v>
      </c>
      <c r="K505" s="91" t="str">
        <f t="shared" si="101"/>
        <v>-</v>
      </c>
      <c r="L505" s="91" t="str">
        <f t="shared" si="101"/>
        <v>-</v>
      </c>
      <c r="M505" s="91" t="str">
        <f t="shared" si="101"/>
        <v>-</v>
      </c>
      <c r="N505" s="91" t="str">
        <f t="shared" si="101"/>
        <v>-</v>
      </c>
      <c r="O505" s="91" t="str">
        <f t="shared" si="101"/>
        <v>-</v>
      </c>
      <c r="P505" s="91" t="str">
        <f t="shared" si="101"/>
        <v>-</v>
      </c>
      <c r="Q505" s="91" t="str">
        <f t="shared" si="101"/>
        <v>-</v>
      </c>
      <c r="R505" s="91" t="str">
        <f t="shared" si="101"/>
        <v>-</v>
      </c>
      <c r="S505" s="91" t="str">
        <f t="shared" si="101"/>
        <v>-</v>
      </c>
      <c r="T505" s="91" t="str">
        <f t="shared" si="101"/>
        <v>-</v>
      </c>
      <c r="U505" s="91" t="str">
        <f t="shared" si="101"/>
        <v>-</v>
      </c>
      <c r="V505" s="91" t="str">
        <f t="shared" si="101"/>
        <v>-</v>
      </c>
      <c r="W505" s="91" t="str">
        <f t="shared" si="101"/>
        <v>-</v>
      </c>
      <c r="X505" s="91" t="str">
        <f t="shared" si="101"/>
        <v>-</v>
      </c>
      <c r="Y505" s="91" t="str">
        <f t="shared" si="101"/>
        <v>-</v>
      </c>
      <c r="Z505" s="91" t="str">
        <f t="shared" si="101"/>
        <v>-</v>
      </c>
      <c r="AA505" s="91" t="str">
        <f t="shared" si="101"/>
        <v>-</v>
      </c>
      <c r="AB505" s="91" t="str">
        <f t="shared" si="101"/>
        <v>-</v>
      </c>
      <c r="AC505" s="91" t="str">
        <f t="shared" si="101"/>
        <v>-</v>
      </c>
      <c r="AD505" s="91" t="str">
        <f t="shared" si="101"/>
        <v>-</v>
      </c>
      <c r="AE505" s="91" t="str">
        <f t="shared" si="101"/>
        <v>-</v>
      </c>
      <c r="AF505" s="91" t="str">
        <f t="shared" si="101"/>
        <v>-</v>
      </c>
      <c r="AG505" s="91" t="str">
        <f t="shared" si="101"/>
        <v>-</v>
      </c>
      <c r="AH505" s="91" t="str">
        <f t="shared" si="101"/>
        <v>-</v>
      </c>
      <c r="AI505" s="91" t="str">
        <f t="shared" si="101"/>
        <v>-</v>
      </c>
      <c r="AJ505" s="91" t="str">
        <f t="shared" si="101"/>
        <v>-</v>
      </c>
      <c r="AK505" s="91" t="str">
        <f t="shared" si="101"/>
        <v>-</v>
      </c>
      <c r="AL505" s="91" t="str">
        <f t="shared" si="101"/>
        <v>-</v>
      </c>
      <c r="AM505" s="92" t="str">
        <f t="shared" si="101"/>
        <v>-</v>
      </c>
    </row>
    <row r="506" spans="1:39">
      <c r="A506" s="58" t="str">
        <f>IFERROR(IF(A505+1&lt;COUNTIF(TQoL_Indexes!#REF!,Aux_Country!$A$3),A505+1,""),"")</f>
        <v/>
      </c>
      <c r="B506" s="116" t="str">
        <f t="shared" si="85"/>
        <v/>
      </c>
      <c r="C506" s="116" t="str">
        <f t="shared" si="85"/>
        <v/>
      </c>
      <c r="D506" s="116" t="str">
        <f t="shared" si="85"/>
        <v/>
      </c>
      <c r="E506" s="91" t="str">
        <f t="shared" si="70"/>
        <v>-</v>
      </c>
      <c r="F506" s="91" t="str">
        <f t="shared" ref="F506:AM506" si="102">IFERROR(_xlfn.RANK.EQ(F99,F$3:F$404,0),"-")</f>
        <v>-</v>
      </c>
      <c r="G506" s="91" t="str">
        <f t="shared" si="102"/>
        <v>-</v>
      </c>
      <c r="H506" s="91" t="str">
        <f t="shared" si="102"/>
        <v>-</v>
      </c>
      <c r="I506" s="91" t="str">
        <f t="shared" si="102"/>
        <v>-</v>
      </c>
      <c r="J506" s="91" t="str">
        <f t="shared" si="102"/>
        <v>-</v>
      </c>
      <c r="K506" s="91" t="str">
        <f t="shared" si="102"/>
        <v>-</v>
      </c>
      <c r="L506" s="91" t="str">
        <f t="shared" si="102"/>
        <v>-</v>
      </c>
      <c r="M506" s="91" t="str">
        <f t="shared" si="102"/>
        <v>-</v>
      </c>
      <c r="N506" s="91" t="str">
        <f t="shared" si="102"/>
        <v>-</v>
      </c>
      <c r="O506" s="91" t="str">
        <f t="shared" si="102"/>
        <v>-</v>
      </c>
      <c r="P506" s="91" t="str">
        <f t="shared" si="102"/>
        <v>-</v>
      </c>
      <c r="Q506" s="91" t="str">
        <f t="shared" si="102"/>
        <v>-</v>
      </c>
      <c r="R506" s="91" t="str">
        <f t="shared" si="102"/>
        <v>-</v>
      </c>
      <c r="S506" s="91" t="str">
        <f t="shared" si="102"/>
        <v>-</v>
      </c>
      <c r="T506" s="91" t="str">
        <f t="shared" si="102"/>
        <v>-</v>
      </c>
      <c r="U506" s="91" t="str">
        <f t="shared" si="102"/>
        <v>-</v>
      </c>
      <c r="V506" s="91" t="str">
        <f t="shared" si="102"/>
        <v>-</v>
      </c>
      <c r="W506" s="91" t="str">
        <f t="shared" si="102"/>
        <v>-</v>
      </c>
      <c r="X506" s="91" t="str">
        <f t="shared" si="102"/>
        <v>-</v>
      </c>
      <c r="Y506" s="91" t="str">
        <f t="shared" si="102"/>
        <v>-</v>
      </c>
      <c r="Z506" s="91" t="str">
        <f t="shared" si="102"/>
        <v>-</v>
      </c>
      <c r="AA506" s="91" t="str">
        <f t="shared" si="102"/>
        <v>-</v>
      </c>
      <c r="AB506" s="91" t="str">
        <f t="shared" si="102"/>
        <v>-</v>
      </c>
      <c r="AC506" s="91" t="str">
        <f t="shared" si="102"/>
        <v>-</v>
      </c>
      <c r="AD506" s="91" t="str">
        <f t="shared" si="102"/>
        <v>-</v>
      </c>
      <c r="AE506" s="91" t="str">
        <f t="shared" si="102"/>
        <v>-</v>
      </c>
      <c r="AF506" s="91" t="str">
        <f t="shared" si="102"/>
        <v>-</v>
      </c>
      <c r="AG506" s="91" t="str">
        <f t="shared" si="102"/>
        <v>-</v>
      </c>
      <c r="AH506" s="91" t="str">
        <f t="shared" si="102"/>
        <v>-</v>
      </c>
      <c r="AI506" s="91" t="str">
        <f t="shared" si="102"/>
        <v>-</v>
      </c>
      <c r="AJ506" s="91" t="str">
        <f t="shared" si="102"/>
        <v>-</v>
      </c>
      <c r="AK506" s="91" t="str">
        <f t="shared" si="102"/>
        <v>-</v>
      </c>
      <c r="AL506" s="91" t="str">
        <f t="shared" si="102"/>
        <v>-</v>
      </c>
      <c r="AM506" s="92" t="str">
        <f t="shared" si="102"/>
        <v>-</v>
      </c>
    </row>
    <row r="507" spans="1:39">
      <c r="A507" s="58" t="str">
        <f>IFERROR(IF(A506+1&lt;COUNTIF(TQoL_Indexes!#REF!,Aux_Country!$A$3),A506+1,""),"")</f>
        <v/>
      </c>
      <c r="B507" s="116" t="str">
        <f t="shared" si="85"/>
        <v/>
      </c>
      <c r="C507" s="116" t="str">
        <f t="shared" si="85"/>
        <v/>
      </c>
      <c r="D507" s="116" t="str">
        <f t="shared" si="85"/>
        <v/>
      </c>
      <c r="E507" s="91" t="str">
        <f t="shared" si="70"/>
        <v>-</v>
      </c>
      <c r="F507" s="91" t="str">
        <f t="shared" ref="F507:AM507" si="103">IFERROR(_xlfn.RANK.EQ(F100,F$3:F$404,0),"-")</f>
        <v>-</v>
      </c>
      <c r="G507" s="91" t="str">
        <f t="shared" si="103"/>
        <v>-</v>
      </c>
      <c r="H507" s="91" t="str">
        <f t="shared" si="103"/>
        <v>-</v>
      </c>
      <c r="I507" s="91" t="str">
        <f t="shared" si="103"/>
        <v>-</v>
      </c>
      <c r="J507" s="91" t="str">
        <f t="shared" si="103"/>
        <v>-</v>
      </c>
      <c r="K507" s="91" t="str">
        <f t="shared" si="103"/>
        <v>-</v>
      </c>
      <c r="L507" s="91" t="str">
        <f t="shared" si="103"/>
        <v>-</v>
      </c>
      <c r="M507" s="91" t="str">
        <f t="shared" si="103"/>
        <v>-</v>
      </c>
      <c r="N507" s="91" t="str">
        <f t="shared" si="103"/>
        <v>-</v>
      </c>
      <c r="O507" s="91" t="str">
        <f t="shared" si="103"/>
        <v>-</v>
      </c>
      <c r="P507" s="91" t="str">
        <f t="shared" si="103"/>
        <v>-</v>
      </c>
      <c r="Q507" s="91" t="str">
        <f t="shared" si="103"/>
        <v>-</v>
      </c>
      <c r="R507" s="91" t="str">
        <f t="shared" si="103"/>
        <v>-</v>
      </c>
      <c r="S507" s="91" t="str">
        <f t="shared" si="103"/>
        <v>-</v>
      </c>
      <c r="T507" s="91" t="str">
        <f t="shared" si="103"/>
        <v>-</v>
      </c>
      <c r="U507" s="91" t="str">
        <f t="shared" si="103"/>
        <v>-</v>
      </c>
      <c r="V507" s="91" t="str">
        <f t="shared" si="103"/>
        <v>-</v>
      </c>
      <c r="W507" s="91" t="str">
        <f t="shared" si="103"/>
        <v>-</v>
      </c>
      <c r="X507" s="91" t="str">
        <f t="shared" si="103"/>
        <v>-</v>
      </c>
      <c r="Y507" s="91" t="str">
        <f t="shared" si="103"/>
        <v>-</v>
      </c>
      <c r="Z507" s="91" t="str">
        <f t="shared" si="103"/>
        <v>-</v>
      </c>
      <c r="AA507" s="91" t="str">
        <f t="shared" si="103"/>
        <v>-</v>
      </c>
      <c r="AB507" s="91" t="str">
        <f t="shared" si="103"/>
        <v>-</v>
      </c>
      <c r="AC507" s="91" t="str">
        <f t="shared" si="103"/>
        <v>-</v>
      </c>
      <c r="AD507" s="91" t="str">
        <f t="shared" si="103"/>
        <v>-</v>
      </c>
      <c r="AE507" s="91" t="str">
        <f t="shared" si="103"/>
        <v>-</v>
      </c>
      <c r="AF507" s="91" t="str">
        <f t="shared" si="103"/>
        <v>-</v>
      </c>
      <c r="AG507" s="91" t="str">
        <f t="shared" si="103"/>
        <v>-</v>
      </c>
      <c r="AH507" s="91" t="str">
        <f t="shared" si="103"/>
        <v>-</v>
      </c>
      <c r="AI507" s="91" t="str">
        <f t="shared" si="103"/>
        <v>-</v>
      </c>
      <c r="AJ507" s="91" t="str">
        <f t="shared" si="103"/>
        <v>-</v>
      </c>
      <c r="AK507" s="91" t="str">
        <f t="shared" si="103"/>
        <v>-</v>
      </c>
      <c r="AL507" s="91" t="str">
        <f t="shared" si="103"/>
        <v>-</v>
      </c>
      <c r="AM507" s="92" t="str">
        <f t="shared" si="103"/>
        <v>-</v>
      </c>
    </row>
    <row r="508" spans="1:39">
      <c r="A508" s="58" t="str">
        <f>IFERROR(IF(A507+1&lt;COUNTIF(TQoL_Indexes!#REF!,Aux_Country!$A$3),A507+1,""),"")</f>
        <v/>
      </c>
      <c r="B508" s="116" t="str">
        <f t="shared" si="85"/>
        <v/>
      </c>
      <c r="C508" s="116" t="str">
        <f t="shared" si="85"/>
        <v/>
      </c>
      <c r="D508" s="116" t="str">
        <f t="shared" si="85"/>
        <v/>
      </c>
      <c r="E508" s="91" t="str">
        <f t="shared" si="70"/>
        <v>-</v>
      </c>
      <c r="F508" s="91" t="str">
        <f t="shared" ref="F508:AM508" si="104">IFERROR(_xlfn.RANK.EQ(F101,F$3:F$404,0),"-")</f>
        <v>-</v>
      </c>
      <c r="G508" s="91" t="str">
        <f t="shared" si="104"/>
        <v>-</v>
      </c>
      <c r="H508" s="91" t="str">
        <f t="shared" si="104"/>
        <v>-</v>
      </c>
      <c r="I508" s="91" t="str">
        <f t="shared" si="104"/>
        <v>-</v>
      </c>
      <c r="J508" s="91" t="str">
        <f t="shared" si="104"/>
        <v>-</v>
      </c>
      <c r="K508" s="91" t="str">
        <f t="shared" si="104"/>
        <v>-</v>
      </c>
      <c r="L508" s="91" t="str">
        <f t="shared" si="104"/>
        <v>-</v>
      </c>
      <c r="M508" s="91" t="str">
        <f t="shared" si="104"/>
        <v>-</v>
      </c>
      <c r="N508" s="91" t="str">
        <f t="shared" si="104"/>
        <v>-</v>
      </c>
      <c r="O508" s="91" t="str">
        <f t="shared" si="104"/>
        <v>-</v>
      </c>
      <c r="P508" s="91" t="str">
        <f t="shared" si="104"/>
        <v>-</v>
      </c>
      <c r="Q508" s="91" t="str">
        <f t="shared" si="104"/>
        <v>-</v>
      </c>
      <c r="R508" s="91" t="str">
        <f t="shared" si="104"/>
        <v>-</v>
      </c>
      <c r="S508" s="91" t="str">
        <f t="shared" si="104"/>
        <v>-</v>
      </c>
      <c r="T508" s="91" t="str">
        <f t="shared" si="104"/>
        <v>-</v>
      </c>
      <c r="U508" s="91" t="str">
        <f t="shared" si="104"/>
        <v>-</v>
      </c>
      <c r="V508" s="91" t="str">
        <f t="shared" si="104"/>
        <v>-</v>
      </c>
      <c r="W508" s="91" t="str">
        <f t="shared" si="104"/>
        <v>-</v>
      </c>
      <c r="X508" s="91" t="str">
        <f t="shared" si="104"/>
        <v>-</v>
      </c>
      <c r="Y508" s="91" t="str">
        <f t="shared" si="104"/>
        <v>-</v>
      </c>
      <c r="Z508" s="91" t="str">
        <f t="shared" si="104"/>
        <v>-</v>
      </c>
      <c r="AA508" s="91" t="str">
        <f t="shared" si="104"/>
        <v>-</v>
      </c>
      <c r="AB508" s="91" t="str">
        <f t="shared" si="104"/>
        <v>-</v>
      </c>
      <c r="AC508" s="91" t="str">
        <f t="shared" si="104"/>
        <v>-</v>
      </c>
      <c r="AD508" s="91" t="str">
        <f t="shared" si="104"/>
        <v>-</v>
      </c>
      <c r="AE508" s="91" t="str">
        <f t="shared" si="104"/>
        <v>-</v>
      </c>
      <c r="AF508" s="91" t="str">
        <f t="shared" si="104"/>
        <v>-</v>
      </c>
      <c r="AG508" s="91" t="str">
        <f t="shared" si="104"/>
        <v>-</v>
      </c>
      <c r="AH508" s="91" t="str">
        <f t="shared" si="104"/>
        <v>-</v>
      </c>
      <c r="AI508" s="91" t="str">
        <f t="shared" si="104"/>
        <v>-</v>
      </c>
      <c r="AJ508" s="91" t="str">
        <f t="shared" si="104"/>
        <v>-</v>
      </c>
      <c r="AK508" s="91" t="str">
        <f t="shared" si="104"/>
        <v>-</v>
      </c>
      <c r="AL508" s="91" t="str">
        <f t="shared" si="104"/>
        <v>-</v>
      </c>
      <c r="AM508" s="92" t="str">
        <f t="shared" si="104"/>
        <v>-</v>
      </c>
    </row>
    <row r="509" spans="1:39">
      <c r="A509" s="58" t="str">
        <f>IFERROR(IF(A508+1&lt;COUNTIF(TQoL_Indexes!#REF!,Aux_Country!$A$3),A508+1,""),"")</f>
        <v/>
      </c>
      <c r="B509" s="116" t="str">
        <f t="shared" si="85"/>
        <v/>
      </c>
      <c r="C509" s="116" t="str">
        <f t="shared" si="85"/>
        <v/>
      </c>
      <c r="D509" s="116" t="str">
        <f t="shared" si="85"/>
        <v/>
      </c>
      <c r="E509" s="91" t="str">
        <f t="shared" si="70"/>
        <v>-</v>
      </c>
      <c r="F509" s="91" t="str">
        <f t="shared" ref="F509:AM509" si="105">IFERROR(_xlfn.RANK.EQ(F102,F$3:F$404,0),"-")</f>
        <v>-</v>
      </c>
      <c r="G509" s="91" t="str">
        <f t="shared" si="105"/>
        <v>-</v>
      </c>
      <c r="H509" s="91" t="str">
        <f t="shared" si="105"/>
        <v>-</v>
      </c>
      <c r="I509" s="91" t="str">
        <f t="shared" si="105"/>
        <v>-</v>
      </c>
      <c r="J509" s="91" t="str">
        <f t="shared" si="105"/>
        <v>-</v>
      </c>
      <c r="K509" s="91" t="str">
        <f t="shared" si="105"/>
        <v>-</v>
      </c>
      <c r="L509" s="91" t="str">
        <f t="shared" si="105"/>
        <v>-</v>
      </c>
      <c r="M509" s="91" t="str">
        <f t="shared" si="105"/>
        <v>-</v>
      </c>
      <c r="N509" s="91" t="str">
        <f t="shared" si="105"/>
        <v>-</v>
      </c>
      <c r="O509" s="91" t="str">
        <f t="shared" si="105"/>
        <v>-</v>
      </c>
      <c r="P509" s="91" t="str">
        <f t="shared" si="105"/>
        <v>-</v>
      </c>
      <c r="Q509" s="91" t="str">
        <f t="shared" si="105"/>
        <v>-</v>
      </c>
      <c r="R509" s="91" t="str">
        <f t="shared" si="105"/>
        <v>-</v>
      </c>
      <c r="S509" s="91" t="str">
        <f t="shared" si="105"/>
        <v>-</v>
      </c>
      <c r="T509" s="91" t="str">
        <f t="shared" si="105"/>
        <v>-</v>
      </c>
      <c r="U509" s="91" t="str">
        <f t="shared" si="105"/>
        <v>-</v>
      </c>
      <c r="V509" s="91" t="str">
        <f t="shared" si="105"/>
        <v>-</v>
      </c>
      <c r="W509" s="91" t="str">
        <f t="shared" si="105"/>
        <v>-</v>
      </c>
      <c r="X509" s="91" t="str">
        <f t="shared" si="105"/>
        <v>-</v>
      </c>
      <c r="Y509" s="91" t="str">
        <f t="shared" si="105"/>
        <v>-</v>
      </c>
      <c r="Z509" s="91" t="str">
        <f t="shared" si="105"/>
        <v>-</v>
      </c>
      <c r="AA509" s="91" t="str">
        <f t="shared" si="105"/>
        <v>-</v>
      </c>
      <c r="AB509" s="91" t="str">
        <f t="shared" si="105"/>
        <v>-</v>
      </c>
      <c r="AC509" s="91" t="str">
        <f t="shared" si="105"/>
        <v>-</v>
      </c>
      <c r="AD509" s="91" t="str">
        <f t="shared" si="105"/>
        <v>-</v>
      </c>
      <c r="AE509" s="91" t="str">
        <f t="shared" si="105"/>
        <v>-</v>
      </c>
      <c r="AF509" s="91" t="str">
        <f t="shared" si="105"/>
        <v>-</v>
      </c>
      <c r="AG509" s="91" t="str">
        <f t="shared" si="105"/>
        <v>-</v>
      </c>
      <c r="AH509" s="91" t="str">
        <f t="shared" si="105"/>
        <v>-</v>
      </c>
      <c r="AI509" s="91" t="str">
        <f t="shared" si="105"/>
        <v>-</v>
      </c>
      <c r="AJ509" s="91" t="str">
        <f t="shared" si="105"/>
        <v>-</v>
      </c>
      <c r="AK509" s="91" t="str">
        <f t="shared" si="105"/>
        <v>-</v>
      </c>
      <c r="AL509" s="91" t="str">
        <f t="shared" si="105"/>
        <v>-</v>
      </c>
      <c r="AM509" s="92" t="str">
        <f t="shared" si="105"/>
        <v>-</v>
      </c>
    </row>
    <row r="510" spans="1:39">
      <c r="A510" s="58" t="str">
        <f>IFERROR(IF(A509+1&lt;COUNTIF(TQoL_Indexes!#REF!,Aux_Country!$A$3),A509+1,""),"")</f>
        <v/>
      </c>
      <c r="B510" s="116" t="str">
        <f t="shared" ref="B510:D529" si="106">B103</f>
        <v/>
      </c>
      <c r="C510" s="116" t="str">
        <f t="shared" si="106"/>
        <v/>
      </c>
      <c r="D510" s="116" t="str">
        <f t="shared" si="106"/>
        <v/>
      </c>
      <c r="E510" s="91" t="str">
        <f t="shared" si="70"/>
        <v>-</v>
      </c>
      <c r="F510" s="91" t="str">
        <f t="shared" ref="F510:AM510" si="107">IFERROR(_xlfn.RANK.EQ(F103,F$3:F$404,0),"-")</f>
        <v>-</v>
      </c>
      <c r="G510" s="91" t="str">
        <f t="shared" si="107"/>
        <v>-</v>
      </c>
      <c r="H510" s="91" t="str">
        <f t="shared" si="107"/>
        <v>-</v>
      </c>
      <c r="I510" s="91" t="str">
        <f t="shared" si="107"/>
        <v>-</v>
      </c>
      <c r="J510" s="91" t="str">
        <f t="shared" si="107"/>
        <v>-</v>
      </c>
      <c r="K510" s="91" t="str">
        <f t="shared" si="107"/>
        <v>-</v>
      </c>
      <c r="L510" s="91" t="str">
        <f t="shared" si="107"/>
        <v>-</v>
      </c>
      <c r="M510" s="91" t="str">
        <f t="shared" si="107"/>
        <v>-</v>
      </c>
      <c r="N510" s="91" t="str">
        <f t="shared" si="107"/>
        <v>-</v>
      </c>
      <c r="O510" s="91" t="str">
        <f t="shared" si="107"/>
        <v>-</v>
      </c>
      <c r="P510" s="91" t="str">
        <f t="shared" si="107"/>
        <v>-</v>
      </c>
      <c r="Q510" s="91" t="str">
        <f t="shared" si="107"/>
        <v>-</v>
      </c>
      <c r="R510" s="91" t="str">
        <f t="shared" si="107"/>
        <v>-</v>
      </c>
      <c r="S510" s="91" t="str">
        <f t="shared" si="107"/>
        <v>-</v>
      </c>
      <c r="T510" s="91" t="str">
        <f t="shared" si="107"/>
        <v>-</v>
      </c>
      <c r="U510" s="91" t="str">
        <f t="shared" si="107"/>
        <v>-</v>
      </c>
      <c r="V510" s="91" t="str">
        <f t="shared" si="107"/>
        <v>-</v>
      </c>
      <c r="W510" s="91" t="str">
        <f t="shared" si="107"/>
        <v>-</v>
      </c>
      <c r="X510" s="91" t="str">
        <f t="shared" si="107"/>
        <v>-</v>
      </c>
      <c r="Y510" s="91" t="str">
        <f t="shared" si="107"/>
        <v>-</v>
      </c>
      <c r="Z510" s="91" t="str">
        <f t="shared" si="107"/>
        <v>-</v>
      </c>
      <c r="AA510" s="91" t="str">
        <f t="shared" si="107"/>
        <v>-</v>
      </c>
      <c r="AB510" s="91" t="str">
        <f t="shared" si="107"/>
        <v>-</v>
      </c>
      <c r="AC510" s="91" t="str">
        <f t="shared" si="107"/>
        <v>-</v>
      </c>
      <c r="AD510" s="91" t="str">
        <f t="shared" si="107"/>
        <v>-</v>
      </c>
      <c r="AE510" s="91" t="str">
        <f t="shared" si="107"/>
        <v>-</v>
      </c>
      <c r="AF510" s="91" t="str">
        <f t="shared" si="107"/>
        <v>-</v>
      </c>
      <c r="AG510" s="91" t="str">
        <f t="shared" si="107"/>
        <v>-</v>
      </c>
      <c r="AH510" s="91" t="str">
        <f t="shared" si="107"/>
        <v>-</v>
      </c>
      <c r="AI510" s="91" t="str">
        <f t="shared" si="107"/>
        <v>-</v>
      </c>
      <c r="AJ510" s="91" t="str">
        <f t="shared" si="107"/>
        <v>-</v>
      </c>
      <c r="AK510" s="91" t="str">
        <f t="shared" si="107"/>
        <v>-</v>
      </c>
      <c r="AL510" s="91" t="str">
        <f t="shared" si="107"/>
        <v>-</v>
      </c>
      <c r="AM510" s="92" t="str">
        <f t="shared" si="107"/>
        <v>-</v>
      </c>
    </row>
    <row r="511" spans="1:39">
      <c r="A511" s="58" t="str">
        <f>IFERROR(IF(A510+1&lt;COUNTIF(TQoL_Indexes!#REF!,Aux_Country!$A$3),A510+1,""),"")</f>
        <v/>
      </c>
      <c r="B511" s="116" t="str">
        <f t="shared" si="106"/>
        <v/>
      </c>
      <c r="C511" s="116" t="str">
        <f t="shared" si="106"/>
        <v/>
      </c>
      <c r="D511" s="116" t="str">
        <f t="shared" si="106"/>
        <v/>
      </c>
      <c r="E511" s="91" t="str">
        <f t="shared" si="70"/>
        <v>-</v>
      </c>
      <c r="F511" s="91" t="str">
        <f t="shared" ref="F511:AM511" si="108">IFERROR(_xlfn.RANK.EQ(F104,F$3:F$404,0),"-")</f>
        <v>-</v>
      </c>
      <c r="G511" s="91" t="str">
        <f t="shared" si="108"/>
        <v>-</v>
      </c>
      <c r="H511" s="91" t="str">
        <f t="shared" si="108"/>
        <v>-</v>
      </c>
      <c r="I511" s="91" t="str">
        <f t="shared" si="108"/>
        <v>-</v>
      </c>
      <c r="J511" s="91" t="str">
        <f t="shared" si="108"/>
        <v>-</v>
      </c>
      <c r="K511" s="91" t="str">
        <f t="shared" si="108"/>
        <v>-</v>
      </c>
      <c r="L511" s="91" t="str">
        <f t="shared" si="108"/>
        <v>-</v>
      </c>
      <c r="M511" s="91" t="str">
        <f t="shared" si="108"/>
        <v>-</v>
      </c>
      <c r="N511" s="91" t="str">
        <f t="shared" si="108"/>
        <v>-</v>
      </c>
      <c r="O511" s="91" t="str">
        <f t="shared" si="108"/>
        <v>-</v>
      </c>
      <c r="P511" s="91" t="str">
        <f t="shared" si="108"/>
        <v>-</v>
      </c>
      <c r="Q511" s="91" t="str">
        <f t="shared" si="108"/>
        <v>-</v>
      </c>
      <c r="R511" s="91" t="str">
        <f t="shared" si="108"/>
        <v>-</v>
      </c>
      <c r="S511" s="91" t="str">
        <f t="shared" si="108"/>
        <v>-</v>
      </c>
      <c r="T511" s="91" t="str">
        <f t="shared" si="108"/>
        <v>-</v>
      </c>
      <c r="U511" s="91" t="str">
        <f t="shared" si="108"/>
        <v>-</v>
      </c>
      <c r="V511" s="91" t="str">
        <f t="shared" si="108"/>
        <v>-</v>
      </c>
      <c r="W511" s="91" t="str">
        <f t="shared" si="108"/>
        <v>-</v>
      </c>
      <c r="X511" s="91" t="str">
        <f t="shared" si="108"/>
        <v>-</v>
      </c>
      <c r="Y511" s="91" t="str">
        <f t="shared" si="108"/>
        <v>-</v>
      </c>
      <c r="Z511" s="91" t="str">
        <f t="shared" si="108"/>
        <v>-</v>
      </c>
      <c r="AA511" s="91" t="str">
        <f t="shared" si="108"/>
        <v>-</v>
      </c>
      <c r="AB511" s="91" t="str">
        <f t="shared" si="108"/>
        <v>-</v>
      </c>
      <c r="AC511" s="91" t="str">
        <f t="shared" si="108"/>
        <v>-</v>
      </c>
      <c r="AD511" s="91" t="str">
        <f t="shared" si="108"/>
        <v>-</v>
      </c>
      <c r="AE511" s="91" t="str">
        <f t="shared" si="108"/>
        <v>-</v>
      </c>
      <c r="AF511" s="91" t="str">
        <f t="shared" si="108"/>
        <v>-</v>
      </c>
      <c r="AG511" s="91" t="str">
        <f t="shared" si="108"/>
        <v>-</v>
      </c>
      <c r="AH511" s="91" t="str">
        <f t="shared" si="108"/>
        <v>-</v>
      </c>
      <c r="AI511" s="91" t="str">
        <f t="shared" si="108"/>
        <v>-</v>
      </c>
      <c r="AJ511" s="91" t="str">
        <f t="shared" si="108"/>
        <v>-</v>
      </c>
      <c r="AK511" s="91" t="str">
        <f t="shared" si="108"/>
        <v>-</v>
      </c>
      <c r="AL511" s="91" t="str">
        <f t="shared" si="108"/>
        <v>-</v>
      </c>
      <c r="AM511" s="92" t="str">
        <f t="shared" si="108"/>
        <v>-</v>
      </c>
    </row>
    <row r="512" spans="1:39">
      <c r="A512" s="58" t="str">
        <f>IFERROR(IF(A511+1&lt;COUNTIF(TQoL_Indexes!#REF!,Aux_Country!$A$3),A511+1,""),"")</f>
        <v/>
      </c>
      <c r="B512" s="116" t="str">
        <f t="shared" si="106"/>
        <v/>
      </c>
      <c r="C512" s="116" t="str">
        <f t="shared" si="106"/>
        <v/>
      </c>
      <c r="D512" s="116" t="str">
        <f t="shared" si="106"/>
        <v/>
      </c>
      <c r="E512" s="91" t="str">
        <f t="shared" si="70"/>
        <v>-</v>
      </c>
      <c r="F512" s="91" t="str">
        <f t="shared" ref="F512:AM512" si="109">IFERROR(_xlfn.RANK.EQ(F105,F$3:F$404,0),"-")</f>
        <v>-</v>
      </c>
      <c r="G512" s="91" t="str">
        <f t="shared" si="109"/>
        <v>-</v>
      </c>
      <c r="H512" s="91" t="str">
        <f t="shared" si="109"/>
        <v>-</v>
      </c>
      <c r="I512" s="91" t="str">
        <f t="shared" si="109"/>
        <v>-</v>
      </c>
      <c r="J512" s="91" t="str">
        <f t="shared" si="109"/>
        <v>-</v>
      </c>
      <c r="K512" s="91" t="str">
        <f t="shared" si="109"/>
        <v>-</v>
      </c>
      <c r="L512" s="91" t="str">
        <f t="shared" si="109"/>
        <v>-</v>
      </c>
      <c r="M512" s="91" t="str">
        <f t="shared" si="109"/>
        <v>-</v>
      </c>
      <c r="N512" s="91" t="str">
        <f t="shared" si="109"/>
        <v>-</v>
      </c>
      <c r="O512" s="91" t="str">
        <f t="shared" si="109"/>
        <v>-</v>
      </c>
      <c r="P512" s="91" t="str">
        <f t="shared" si="109"/>
        <v>-</v>
      </c>
      <c r="Q512" s="91" t="str">
        <f t="shared" si="109"/>
        <v>-</v>
      </c>
      <c r="R512" s="91" t="str">
        <f t="shared" si="109"/>
        <v>-</v>
      </c>
      <c r="S512" s="91" t="str">
        <f t="shared" si="109"/>
        <v>-</v>
      </c>
      <c r="T512" s="91" t="str">
        <f t="shared" si="109"/>
        <v>-</v>
      </c>
      <c r="U512" s="91" t="str">
        <f t="shared" si="109"/>
        <v>-</v>
      </c>
      <c r="V512" s="91" t="str">
        <f t="shared" si="109"/>
        <v>-</v>
      </c>
      <c r="W512" s="91" t="str">
        <f t="shared" si="109"/>
        <v>-</v>
      </c>
      <c r="X512" s="91" t="str">
        <f t="shared" si="109"/>
        <v>-</v>
      </c>
      <c r="Y512" s="91" t="str">
        <f t="shared" si="109"/>
        <v>-</v>
      </c>
      <c r="Z512" s="91" t="str">
        <f t="shared" si="109"/>
        <v>-</v>
      </c>
      <c r="AA512" s="91" t="str">
        <f t="shared" si="109"/>
        <v>-</v>
      </c>
      <c r="AB512" s="91" t="str">
        <f t="shared" si="109"/>
        <v>-</v>
      </c>
      <c r="AC512" s="91" t="str">
        <f t="shared" si="109"/>
        <v>-</v>
      </c>
      <c r="AD512" s="91" t="str">
        <f t="shared" si="109"/>
        <v>-</v>
      </c>
      <c r="AE512" s="91" t="str">
        <f t="shared" si="109"/>
        <v>-</v>
      </c>
      <c r="AF512" s="91" t="str">
        <f t="shared" si="109"/>
        <v>-</v>
      </c>
      <c r="AG512" s="91" t="str">
        <f t="shared" si="109"/>
        <v>-</v>
      </c>
      <c r="AH512" s="91" t="str">
        <f t="shared" si="109"/>
        <v>-</v>
      </c>
      <c r="AI512" s="91" t="str">
        <f t="shared" si="109"/>
        <v>-</v>
      </c>
      <c r="AJ512" s="91" t="str">
        <f t="shared" si="109"/>
        <v>-</v>
      </c>
      <c r="AK512" s="91" t="str">
        <f t="shared" si="109"/>
        <v>-</v>
      </c>
      <c r="AL512" s="91" t="str">
        <f t="shared" si="109"/>
        <v>-</v>
      </c>
      <c r="AM512" s="92" t="str">
        <f t="shared" si="109"/>
        <v>-</v>
      </c>
    </row>
    <row r="513" spans="1:39">
      <c r="A513" s="58" t="str">
        <f>IFERROR(IF(A512+1&lt;COUNTIF(TQoL_Indexes!#REF!,Aux_Country!$A$3),A512+1,""),"")</f>
        <v/>
      </c>
      <c r="B513" s="116" t="str">
        <f t="shared" si="106"/>
        <v/>
      </c>
      <c r="C513" s="116" t="str">
        <f t="shared" si="106"/>
        <v/>
      </c>
      <c r="D513" s="116" t="str">
        <f t="shared" si="106"/>
        <v/>
      </c>
      <c r="E513" s="91" t="str">
        <f t="shared" si="70"/>
        <v>-</v>
      </c>
      <c r="F513" s="91" t="str">
        <f t="shared" ref="F513:AM513" si="110">IFERROR(_xlfn.RANK.EQ(F106,F$3:F$404,0),"-")</f>
        <v>-</v>
      </c>
      <c r="G513" s="91" t="str">
        <f t="shared" si="110"/>
        <v>-</v>
      </c>
      <c r="H513" s="91" t="str">
        <f t="shared" si="110"/>
        <v>-</v>
      </c>
      <c r="I513" s="91" t="str">
        <f t="shared" si="110"/>
        <v>-</v>
      </c>
      <c r="J513" s="91" t="str">
        <f t="shared" si="110"/>
        <v>-</v>
      </c>
      <c r="K513" s="91" t="str">
        <f t="shared" si="110"/>
        <v>-</v>
      </c>
      <c r="L513" s="91" t="str">
        <f t="shared" si="110"/>
        <v>-</v>
      </c>
      <c r="M513" s="91" t="str">
        <f t="shared" si="110"/>
        <v>-</v>
      </c>
      <c r="N513" s="91" t="str">
        <f t="shared" si="110"/>
        <v>-</v>
      </c>
      <c r="O513" s="91" t="str">
        <f t="shared" si="110"/>
        <v>-</v>
      </c>
      <c r="P513" s="91" t="str">
        <f t="shared" si="110"/>
        <v>-</v>
      </c>
      <c r="Q513" s="91" t="str">
        <f t="shared" si="110"/>
        <v>-</v>
      </c>
      <c r="R513" s="91" t="str">
        <f t="shared" si="110"/>
        <v>-</v>
      </c>
      <c r="S513" s="91" t="str">
        <f t="shared" si="110"/>
        <v>-</v>
      </c>
      <c r="T513" s="91" t="str">
        <f t="shared" si="110"/>
        <v>-</v>
      </c>
      <c r="U513" s="91" t="str">
        <f t="shared" si="110"/>
        <v>-</v>
      </c>
      <c r="V513" s="91" t="str">
        <f t="shared" si="110"/>
        <v>-</v>
      </c>
      <c r="W513" s="91" t="str">
        <f t="shared" si="110"/>
        <v>-</v>
      </c>
      <c r="X513" s="91" t="str">
        <f t="shared" si="110"/>
        <v>-</v>
      </c>
      <c r="Y513" s="91" t="str">
        <f t="shared" si="110"/>
        <v>-</v>
      </c>
      <c r="Z513" s="91" t="str">
        <f t="shared" si="110"/>
        <v>-</v>
      </c>
      <c r="AA513" s="91" t="str">
        <f t="shared" si="110"/>
        <v>-</v>
      </c>
      <c r="AB513" s="91" t="str">
        <f t="shared" si="110"/>
        <v>-</v>
      </c>
      <c r="AC513" s="91" t="str">
        <f t="shared" si="110"/>
        <v>-</v>
      </c>
      <c r="AD513" s="91" t="str">
        <f t="shared" si="110"/>
        <v>-</v>
      </c>
      <c r="AE513" s="91" t="str">
        <f t="shared" si="110"/>
        <v>-</v>
      </c>
      <c r="AF513" s="91" t="str">
        <f t="shared" si="110"/>
        <v>-</v>
      </c>
      <c r="AG513" s="91" t="str">
        <f t="shared" si="110"/>
        <v>-</v>
      </c>
      <c r="AH513" s="91" t="str">
        <f t="shared" si="110"/>
        <v>-</v>
      </c>
      <c r="AI513" s="91" t="str">
        <f t="shared" si="110"/>
        <v>-</v>
      </c>
      <c r="AJ513" s="91" t="str">
        <f t="shared" si="110"/>
        <v>-</v>
      </c>
      <c r="AK513" s="91" t="str">
        <f t="shared" si="110"/>
        <v>-</v>
      </c>
      <c r="AL513" s="91" t="str">
        <f t="shared" si="110"/>
        <v>-</v>
      </c>
      <c r="AM513" s="92" t="str">
        <f t="shared" si="110"/>
        <v>-</v>
      </c>
    </row>
    <row r="514" spans="1:39">
      <c r="A514" s="58" t="str">
        <f>IFERROR(IF(A513+1&lt;COUNTIF(TQoL_Indexes!#REF!,Aux_Country!$A$3),A513+1,""),"")</f>
        <v/>
      </c>
      <c r="B514" s="116" t="str">
        <f t="shared" si="106"/>
        <v/>
      </c>
      <c r="C514" s="116" t="str">
        <f t="shared" si="106"/>
        <v/>
      </c>
      <c r="D514" s="116" t="str">
        <f t="shared" si="106"/>
        <v/>
      </c>
      <c r="E514" s="91" t="str">
        <f t="shared" si="70"/>
        <v>-</v>
      </c>
      <c r="F514" s="91" t="str">
        <f t="shared" ref="F514:AM514" si="111">IFERROR(_xlfn.RANK.EQ(F107,F$3:F$404,0),"-")</f>
        <v>-</v>
      </c>
      <c r="G514" s="91" t="str">
        <f t="shared" si="111"/>
        <v>-</v>
      </c>
      <c r="H514" s="91" t="str">
        <f t="shared" si="111"/>
        <v>-</v>
      </c>
      <c r="I514" s="91" t="str">
        <f t="shared" si="111"/>
        <v>-</v>
      </c>
      <c r="J514" s="91" t="str">
        <f t="shared" si="111"/>
        <v>-</v>
      </c>
      <c r="K514" s="91" t="str">
        <f t="shared" si="111"/>
        <v>-</v>
      </c>
      <c r="L514" s="91" t="str">
        <f t="shared" si="111"/>
        <v>-</v>
      </c>
      <c r="M514" s="91" t="str">
        <f t="shared" si="111"/>
        <v>-</v>
      </c>
      <c r="N514" s="91" t="str">
        <f t="shared" si="111"/>
        <v>-</v>
      </c>
      <c r="O514" s="91" t="str">
        <f t="shared" si="111"/>
        <v>-</v>
      </c>
      <c r="P514" s="91" t="str">
        <f t="shared" si="111"/>
        <v>-</v>
      </c>
      <c r="Q514" s="91" t="str">
        <f t="shared" si="111"/>
        <v>-</v>
      </c>
      <c r="R514" s="91" t="str">
        <f t="shared" si="111"/>
        <v>-</v>
      </c>
      <c r="S514" s="91" t="str">
        <f t="shared" si="111"/>
        <v>-</v>
      </c>
      <c r="T514" s="91" t="str">
        <f t="shared" si="111"/>
        <v>-</v>
      </c>
      <c r="U514" s="91" t="str">
        <f t="shared" si="111"/>
        <v>-</v>
      </c>
      <c r="V514" s="91" t="str">
        <f t="shared" si="111"/>
        <v>-</v>
      </c>
      <c r="W514" s="91" t="str">
        <f t="shared" si="111"/>
        <v>-</v>
      </c>
      <c r="X514" s="91" t="str">
        <f t="shared" si="111"/>
        <v>-</v>
      </c>
      <c r="Y514" s="91" t="str">
        <f t="shared" si="111"/>
        <v>-</v>
      </c>
      <c r="Z514" s="91" t="str">
        <f t="shared" si="111"/>
        <v>-</v>
      </c>
      <c r="AA514" s="91" t="str">
        <f t="shared" si="111"/>
        <v>-</v>
      </c>
      <c r="AB514" s="91" t="str">
        <f t="shared" si="111"/>
        <v>-</v>
      </c>
      <c r="AC514" s="91" t="str">
        <f t="shared" si="111"/>
        <v>-</v>
      </c>
      <c r="AD514" s="91" t="str">
        <f t="shared" si="111"/>
        <v>-</v>
      </c>
      <c r="AE514" s="91" t="str">
        <f t="shared" si="111"/>
        <v>-</v>
      </c>
      <c r="AF514" s="91" t="str">
        <f t="shared" si="111"/>
        <v>-</v>
      </c>
      <c r="AG514" s="91" t="str">
        <f t="shared" si="111"/>
        <v>-</v>
      </c>
      <c r="AH514" s="91" t="str">
        <f t="shared" si="111"/>
        <v>-</v>
      </c>
      <c r="AI514" s="91" t="str">
        <f t="shared" si="111"/>
        <v>-</v>
      </c>
      <c r="AJ514" s="91" t="str">
        <f t="shared" si="111"/>
        <v>-</v>
      </c>
      <c r="AK514" s="91" t="str">
        <f t="shared" si="111"/>
        <v>-</v>
      </c>
      <c r="AL514" s="91" t="str">
        <f t="shared" si="111"/>
        <v>-</v>
      </c>
      <c r="AM514" s="92" t="str">
        <f t="shared" si="111"/>
        <v>-</v>
      </c>
    </row>
    <row r="515" spans="1:39">
      <c r="A515" s="58" t="str">
        <f>IFERROR(IF(A514+1&lt;COUNTIF(TQoL_Indexes!#REF!,Aux_Country!$A$3),A514+1,""),"")</f>
        <v/>
      </c>
      <c r="B515" s="116" t="str">
        <f t="shared" si="106"/>
        <v/>
      </c>
      <c r="C515" s="116" t="str">
        <f t="shared" si="106"/>
        <v/>
      </c>
      <c r="D515" s="116" t="str">
        <f t="shared" si="106"/>
        <v/>
      </c>
      <c r="E515" s="91" t="str">
        <f t="shared" si="70"/>
        <v>-</v>
      </c>
      <c r="F515" s="91" t="str">
        <f t="shared" ref="F515:AM515" si="112">IFERROR(_xlfn.RANK.EQ(F108,F$3:F$404,0),"-")</f>
        <v>-</v>
      </c>
      <c r="G515" s="91" t="str">
        <f t="shared" si="112"/>
        <v>-</v>
      </c>
      <c r="H515" s="91" t="str">
        <f t="shared" si="112"/>
        <v>-</v>
      </c>
      <c r="I515" s="91" t="str">
        <f t="shared" si="112"/>
        <v>-</v>
      </c>
      <c r="J515" s="91" t="str">
        <f t="shared" si="112"/>
        <v>-</v>
      </c>
      <c r="K515" s="91" t="str">
        <f t="shared" si="112"/>
        <v>-</v>
      </c>
      <c r="L515" s="91" t="str">
        <f t="shared" si="112"/>
        <v>-</v>
      </c>
      <c r="M515" s="91" t="str">
        <f t="shared" si="112"/>
        <v>-</v>
      </c>
      <c r="N515" s="91" t="str">
        <f t="shared" si="112"/>
        <v>-</v>
      </c>
      <c r="O515" s="91" t="str">
        <f t="shared" si="112"/>
        <v>-</v>
      </c>
      <c r="P515" s="91" t="str">
        <f t="shared" si="112"/>
        <v>-</v>
      </c>
      <c r="Q515" s="91" t="str">
        <f t="shared" si="112"/>
        <v>-</v>
      </c>
      <c r="R515" s="91" t="str">
        <f t="shared" si="112"/>
        <v>-</v>
      </c>
      <c r="S515" s="91" t="str">
        <f t="shared" si="112"/>
        <v>-</v>
      </c>
      <c r="T515" s="91" t="str">
        <f t="shared" si="112"/>
        <v>-</v>
      </c>
      <c r="U515" s="91" t="str">
        <f t="shared" si="112"/>
        <v>-</v>
      </c>
      <c r="V515" s="91" t="str">
        <f t="shared" si="112"/>
        <v>-</v>
      </c>
      <c r="W515" s="91" t="str">
        <f t="shared" si="112"/>
        <v>-</v>
      </c>
      <c r="X515" s="91" t="str">
        <f t="shared" si="112"/>
        <v>-</v>
      </c>
      <c r="Y515" s="91" t="str">
        <f t="shared" si="112"/>
        <v>-</v>
      </c>
      <c r="Z515" s="91" t="str">
        <f t="shared" si="112"/>
        <v>-</v>
      </c>
      <c r="AA515" s="91" t="str">
        <f t="shared" si="112"/>
        <v>-</v>
      </c>
      <c r="AB515" s="91" t="str">
        <f t="shared" si="112"/>
        <v>-</v>
      </c>
      <c r="AC515" s="91" t="str">
        <f t="shared" si="112"/>
        <v>-</v>
      </c>
      <c r="AD515" s="91" t="str">
        <f t="shared" si="112"/>
        <v>-</v>
      </c>
      <c r="AE515" s="91" t="str">
        <f t="shared" si="112"/>
        <v>-</v>
      </c>
      <c r="AF515" s="91" t="str">
        <f t="shared" si="112"/>
        <v>-</v>
      </c>
      <c r="AG515" s="91" t="str">
        <f t="shared" si="112"/>
        <v>-</v>
      </c>
      <c r="AH515" s="91" t="str">
        <f t="shared" si="112"/>
        <v>-</v>
      </c>
      <c r="AI515" s="91" t="str">
        <f t="shared" si="112"/>
        <v>-</v>
      </c>
      <c r="AJ515" s="91" t="str">
        <f t="shared" si="112"/>
        <v>-</v>
      </c>
      <c r="AK515" s="91" t="str">
        <f t="shared" si="112"/>
        <v>-</v>
      </c>
      <c r="AL515" s="91" t="str">
        <f t="shared" si="112"/>
        <v>-</v>
      </c>
      <c r="AM515" s="92" t="str">
        <f t="shared" si="112"/>
        <v>-</v>
      </c>
    </row>
    <row r="516" spans="1:39">
      <c r="A516" s="58" t="str">
        <f>IFERROR(IF(A515+1&lt;COUNTIF(TQoL_Indexes!#REF!,Aux_Country!$A$3),A515+1,""),"")</f>
        <v/>
      </c>
      <c r="B516" s="116" t="str">
        <f t="shared" si="106"/>
        <v/>
      </c>
      <c r="C516" s="116" t="str">
        <f t="shared" si="106"/>
        <v/>
      </c>
      <c r="D516" s="116" t="str">
        <f t="shared" si="106"/>
        <v/>
      </c>
      <c r="E516" s="91" t="str">
        <f t="shared" si="70"/>
        <v>-</v>
      </c>
      <c r="F516" s="91" t="str">
        <f t="shared" ref="F516:AM516" si="113">IFERROR(_xlfn.RANK.EQ(F109,F$3:F$404,0),"-")</f>
        <v>-</v>
      </c>
      <c r="G516" s="91" t="str">
        <f t="shared" si="113"/>
        <v>-</v>
      </c>
      <c r="H516" s="91" t="str">
        <f t="shared" si="113"/>
        <v>-</v>
      </c>
      <c r="I516" s="91" t="str">
        <f t="shared" si="113"/>
        <v>-</v>
      </c>
      <c r="J516" s="91" t="str">
        <f t="shared" si="113"/>
        <v>-</v>
      </c>
      <c r="K516" s="91" t="str">
        <f t="shared" si="113"/>
        <v>-</v>
      </c>
      <c r="L516" s="91" t="str">
        <f t="shared" si="113"/>
        <v>-</v>
      </c>
      <c r="M516" s="91" t="str">
        <f t="shared" si="113"/>
        <v>-</v>
      </c>
      <c r="N516" s="91" t="str">
        <f t="shared" si="113"/>
        <v>-</v>
      </c>
      <c r="O516" s="91" t="str">
        <f t="shared" si="113"/>
        <v>-</v>
      </c>
      <c r="P516" s="91" t="str">
        <f t="shared" si="113"/>
        <v>-</v>
      </c>
      <c r="Q516" s="91" t="str">
        <f t="shared" si="113"/>
        <v>-</v>
      </c>
      <c r="R516" s="91" t="str">
        <f t="shared" si="113"/>
        <v>-</v>
      </c>
      <c r="S516" s="91" t="str">
        <f t="shared" si="113"/>
        <v>-</v>
      </c>
      <c r="T516" s="91" t="str">
        <f t="shared" si="113"/>
        <v>-</v>
      </c>
      <c r="U516" s="91" t="str">
        <f t="shared" si="113"/>
        <v>-</v>
      </c>
      <c r="V516" s="91" t="str">
        <f t="shared" si="113"/>
        <v>-</v>
      </c>
      <c r="W516" s="91" t="str">
        <f t="shared" si="113"/>
        <v>-</v>
      </c>
      <c r="X516" s="91" t="str">
        <f t="shared" si="113"/>
        <v>-</v>
      </c>
      <c r="Y516" s="91" t="str">
        <f t="shared" si="113"/>
        <v>-</v>
      </c>
      <c r="Z516" s="91" t="str">
        <f t="shared" si="113"/>
        <v>-</v>
      </c>
      <c r="AA516" s="91" t="str">
        <f t="shared" si="113"/>
        <v>-</v>
      </c>
      <c r="AB516" s="91" t="str">
        <f t="shared" si="113"/>
        <v>-</v>
      </c>
      <c r="AC516" s="91" t="str">
        <f t="shared" si="113"/>
        <v>-</v>
      </c>
      <c r="AD516" s="91" t="str">
        <f t="shared" si="113"/>
        <v>-</v>
      </c>
      <c r="AE516" s="91" t="str">
        <f t="shared" si="113"/>
        <v>-</v>
      </c>
      <c r="AF516" s="91" t="str">
        <f t="shared" si="113"/>
        <v>-</v>
      </c>
      <c r="AG516" s="91" t="str">
        <f t="shared" si="113"/>
        <v>-</v>
      </c>
      <c r="AH516" s="91" t="str">
        <f t="shared" si="113"/>
        <v>-</v>
      </c>
      <c r="AI516" s="91" t="str">
        <f t="shared" si="113"/>
        <v>-</v>
      </c>
      <c r="AJ516" s="91" t="str">
        <f t="shared" si="113"/>
        <v>-</v>
      </c>
      <c r="AK516" s="91" t="str">
        <f t="shared" si="113"/>
        <v>-</v>
      </c>
      <c r="AL516" s="91" t="str">
        <f t="shared" si="113"/>
        <v>-</v>
      </c>
      <c r="AM516" s="92" t="str">
        <f t="shared" si="113"/>
        <v>-</v>
      </c>
    </row>
    <row r="517" spans="1:39">
      <c r="A517" s="58" t="str">
        <f>IFERROR(IF(A516+1&lt;COUNTIF(TQoL_Indexes!#REF!,Aux_Country!$A$3),A516+1,""),"")</f>
        <v/>
      </c>
      <c r="B517" s="116" t="str">
        <f t="shared" si="106"/>
        <v/>
      </c>
      <c r="C517" s="116" t="str">
        <f t="shared" si="106"/>
        <v/>
      </c>
      <c r="D517" s="116" t="str">
        <f t="shared" si="106"/>
        <v/>
      </c>
      <c r="E517" s="91" t="str">
        <f t="shared" si="70"/>
        <v>-</v>
      </c>
      <c r="F517" s="91" t="str">
        <f t="shared" ref="F517:AM517" si="114">IFERROR(_xlfn.RANK.EQ(F110,F$3:F$404,0),"-")</f>
        <v>-</v>
      </c>
      <c r="G517" s="91" t="str">
        <f t="shared" si="114"/>
        <v>-</v>
      </c>
      <c r="H517" s="91" t="str">
        <f t="shared" si="114"/>
        <v>-</v>
      </c>
      <c r="I517" s="91" t="str">
        <f t="shared" si="114"/>
        <v>-</v>
      </c>
      <c r="J517" s="91" t="str">
        <f t="shared" si="114"/>
        <v>-</v>
      </c>
      <c r="K517" s="91" t="str">
        <f t="shared" si="114"/>
        <v>-</v>
      </c>
      <c r="L517" s="91" t="str">
        <f t="shared" si="114"/>
        <v>-</v>
      </c>
      <c r="M517" s="91" t="str">
        <f t="shared" si="114"/>
        <v>-</v>
      </c>
      <c r="N517" s="91" t="str">
        <f t="shared" si="114"/>
        <v>-</v>
      </c>
      <c r="O517" s="91" t="str">
        <f t="shared" si="114"/>
        <v>-</v>
      </c>
      <c r="P517" s="91" t="str">
        <f t="shared" si="114"/>
        <v>-</v>
      </c>
      <c r="Q517" s="91" t="str">
        <f t="shared" si="114"/>
        <v>-</v>
      </c>
      <c r="R517" s="91" t="str">
        <f t="shared" si="114"/>
        <v>-</v>
      </c>
      <c r="S517" s="91" t="str">
        <f t="shared" si="114"/>
        <v>-</v>
      </c>
      <c r="T517" s="91" t="str">
        <f t="shared" si="114"/>
        <v>-</v>
      </c>
      <c r="U517" s="91" t="str">
        <f t="shared" si="114"/>
        <v>-</v>
      </c>
      <c r="V517" s="91" t="str">
        <f t="shared" si="114"/>
        <v>-</v>
      </c>
      <c r="W517" s="91" t="str">
        <f t="shared" si="114"/>
        <v>-</v>
      </c>
      <c r="X517" s="91" t="str">
        <f t="shared" si="114"/>
        <v>-</v>
      </c>
      <c r="Y517" s="91" t="str">
        <f t="shared" si="114"/>
        <v>-</v>
      </c>
      <c r="Z517" s="91" t="str">
        <f t="shared" si="114"/>
        <v>-</v>
      </c>
      <c r="AA517" s="91" t="str">
        <f t="shared" si="114"/>
        <v>-</v>
      </c>
      <c r="AB517" s="91" t="str">
        <f t="shared" si="114"/>
        <v>-</v>
      </c>
      <c r="AC517" s="91" t="str">
        <f t="shared" si="114"/>
        <v>-</v>
      </c>
      <c r="AD517" s="91" t="str">
        <f t="shared" si="114"/>
        <v>-</v>
      </c>
      <c r="AE517" s="91" t="str">
        <f t="shared" si="114"/>
        <v>-</v>
      </c>
      <c r="AF517" s="91" t="str">
        <f t="shared" si="114"/>
        <v>-</v>
      </c>
      <c r="AG517" s="91" t="str">
        <f t="shared" si="114"/>
        <v>-</v>
      </c>
      <c r="AH517" s="91" t="str">
        <f t="shared" si="114"/>
        <v>-</v>
      </c>
      <c r="AI517" s="91" t="str">
        <f t="shared" si="114"/>
        <v>-</v>
      </c>
      <c r="AJ517" s="91" t="str">
        <f t="shared" si="114"/>
        <v>-</v>
      </c>
      <c r="AK517" s="91" t="str">
        <f t="shared" si="114"/>
        <v>-</v>
      </c>
      <c r="AL517" s="91" t="str">
        <f t="shared" si="114"/>
        <v>-</v>
      </c>
      <c r="AM517" s="92" t="str">
        <f t="shared" si="114"/>
        <v>-</v>
      </c>
    </row>
    <row r="518" spans="1:39">
      <c r="A518" s="58" t="str">
        <f>IFERROR(IF(A517+1&lt;COUNTIF(TQoL_Indexes!#REF!,Aux_Country!$A$3),A517+1,""),"")</f>
        <v/>
      </c>
      <c r="B518" s="116" t="str">
        <f t="shared" si="106"/>
        <v/>
      </c>
      <c r="C518" s="116" t="str">
        <f t="shared" si="106"/>
        <v/>
      </c>
      <c r="D518" s="116" t="str">
        <f t="shared" si="106"/>
        <v/>
      </c>
      <c r="E518" s="91" t="str">
        <f t="shared" si="70"/>
        <v>-</v>
      </c>
      <c r="F518" s="91" t="str">
        <f t="shared" ref="F518:AM518" si="115">IFERROR(_xlfn.RANK.EQ(F111,F$3:F$404,0),"-")</f>
        <v>-</v>
      </c>
      <c r="G518" s="91" t="str">
        <f t="shared" si="115"/>
        <v>-</v>
      </c>
      <c r="H518" s="91" t="str">
        <f t="shared" si="115"/>
        <v>-</v>
      </c>
      <c r="I518" s="91" t="str">
        <f t="shared" si="115"/>
        <v>-</v>
      </c>
      <c r="J518" s="91" t="str">
        <f t="shared" si="115"/>
        <v>-</v>
      </c>
      <c r="K518" s="91" t="str">
        <f t="shared" si="115"/>
        <v>-</v>
      </c>
      <c r="L518" s="91" t="str">
        <f t="shared" si="115"/>
        <v>-</v>
      </c>
      <c r="M518" s="91" t="str">
        <f t="shared" si="115"/>
        <v>-</v>
      </c>
      <c r="N518" s="91" t="str">
        <f t="shared" si="115"/>
        <v>-</v>
      </c>
      <c r="O518" s="91" t="str">
        <f t="shared" si="115"/>
        <v>-</v>
      </c>
      <c r="P518" s="91" t="str">
        <f t="shared" si="115"/>
        <v>-</v>
      </c>
      <c r="Q518" s="91" t="str">
        <f t="shared" si="115"/>
        <v>-</v>
      </c>
      <c r="R518" s="91" t="str">
        <f t="shared" si="115"/>
        <v>-</v>
      </c>
      <c r="S518" s="91" t="str">
        <f t="shared" si="115"/>
        <v>-</v>
      </c>
      <c r="T518" s="91" t="str">
        <f t="shared" si="115"/>
        <v>-</v>
      </c>
      <c r="U518" s="91" t="str">
        <f t="shared" si="115"/>
        <v>-</v>
      </c>
      <c r="V518" s="91" t="str">
        <f t="shared" si="115"/>
        <v>-</v>
      </c>
      <c r="W518" s="91" t="str">
        <f t="shared" si="115"/>
        <v>-</v>
      </c>
      <c r="X518" s="91" t="str">
        <f t="shared" si="115"/>
        <v>-</v>
      </c>
      <c r="Y518" s="91" t="str">
        <f t="shared" si="115"/>
        <v>-</v>
      </c>
      <c r="Z518" s="91" t="str">
        <f t="shared" si="115"/>
        <v>-</v>
      </c>
      <c r="AA518" s="91" t="str">
        <f t="shared" si="115"/>
        <v>-</v>
      </c>
      <c r="AB518" s="91" t="str">
        <f t="shared" si="115"/>
        <v>-</v>
      </c>
      <c r="AC518" s="91" t="str">
        <f t="shared" si="115"/>
        <v>-</v>
      </c>
      <c r="AD518" s="91" t="str">
        <f t="shared" si="115"/>
        <v>-</v>
      </c>
      <c r="AE518" s="91" t="str">
        <f t="shared" si="115"/>
        <v>-</v>
      </c>
      <c r="AF518" s="91" t="str">
        <f t="shared" si="115"/>
        <v>-</v>
      </c>
      <c r="AG518" s="91" t="str">
        <f t="shared" si="115"/>
        <v>-</v>
      </c>
      <c r="AH518" s="91" t="str">
        <f t="shared" si="115"/>
        <v>-</v>
      </c>
      <c r="AI518" s="91" t="str">
        <f t="shared" si="115"/>
        <v>-</v>
      </c>
      <c r="AJ518" s="91" t="str">
        <f t="shared" si="115"/>
        <v>-</v>
      </c>
      <c r="AK518" s="91" t="str">
        <f t="shared" si="115"/>
        <v>-</v>
      </c>
      <c r="AL518" s="91" t="str">
        <f t="shared" si="115"/>
        <v>-</v>
      </c>
      <c r="AM518" s="92" t="str">
        <f t="shared" si="115"/>
        <v>-</v>
      </c>
    </row>
    <row r="519" spans="1:39">
      <c r="A519" s="58" t="str">
        <f>IFERROR(IF(A518+1&lt;COUNTIF(TQoL_Indexes!#REF!,Aux_Country!$A$3),A518+1,""),"")</f>
        <v/>
      </c>
      <c r="B519" s="116" t="str">
        <f t="shared" si="106"/>
        <v/>
      </c>
      <c r="C519" s="116" t="str">
        <f t="shared" si="106"/>
        <v/>
      </c>
      <c r="D519" s="116" t="str">
        <f t="shared" si="106"/>
        <v/>
      </c>
      <c r="E519" s="91" t="str">
        <f t="shared" si="70"/>
        <v>-</v>
      </c>
      <c r="F519" s="91" t="str">
        <f t="shared" ref="F519:AM519" si="116">IFERROR(_xlfn.RANK.EQ(F112,F$3:F$404,0),"-")</f>
        <v>-</v>
      </c>
      <c r="G519" s="91" t="str">
        <f t="shared" si="116"/>
        <v>-</v>
      </c>
      <c r="H519" s="91" t="str">
        <f t="shared" si="116"/>
        <v>-</v>
      </c>
      <c r="I519" s="91" t="str">
        <f t="shared" si="116"/>
        <v>-</v>
      </c>
      <c r="J519" s="91" t="str">
        <f t="shared" si="116"/>
        <v>-</v>
      </c>
      <c r="K519" s="91" t="str">
        <f t="shared" si="116"/>
        <v>-</v>
      </c>
      <c r="L519" s="91" t="str">
        <f t="shared" si="116"/>
        <v>-</v>
      </c>
      <c r="M519" s="91" t="str">
        <f t="shared" si="116"/>
        <v>-</v>
      </c>
      <c r="N519" s="91" t="str">
        <f t="shared" si="116"/>
        <v>-</v>
      </c>
      <c r="O519" s="91" t="str">
        <f t="shared" si="116"/>
        <v>-</v>
      </c>
      <c r="P519" s="91" t="str">
        <f t="shared" si="116"/>
        <v>-</v>
      </c>
      <c r="Q519" s="91" t="str">
        <f t="shared" si="116"/>
        <v>-</v>
      </c>
      <c r="R519" s="91" t="str">
        <f t="shared" si="116"/>
        <v>-</v>
      </c>
      <c r="S519" s="91" t="str">
        <f t="shared" si="116"/>
        <v>-</v>
      </c>
      <c r="T519" s="91" t="str">
        <f t="shared" si="116"/>
        <v>-</v>
      </c>
      <c r="U519" s="91" t="str">
        <f t="shared" si="116"/>
        <v>-</v>
      </c>
      <c r="V519" s="91" t="str">
        <f t="shared" si="116"/>
        <v>-</v>
      </c>
      <c r="W519" s="91" t="str">
        <f t="shared" si="116"/>
        <v>-</v>
      </c>
      <c r="X519" s="91" t="str">
        <f t="shared" si="116"/>
        <v>-</v>
      </c>
      <c r="Y519" s="91" t="str">
        <f t="shared" si="116"/>
        <v>-</v>
      </c>
      <c r="Z519" s="91" t="str">
        <f t="shared" si="116"/>
        <v>-</v>
      </c>
      <c r="AA519" s="91" t="str">
        <f t="shared" si="116"/>
        <v>-</v>
      </c>
      <c r="AB519" s="91" t="str">
        <f t="shared" si="116"/>
        <v>-</v>
      </c>
      <c r="AC519" s="91" t="str">
        <f t="shared" si="116"/>
        <v>-</v>
      </c>
      <c r="AD519" s="91" t="str">
        <f t="shared" si="116"/>
        <v>-</v>
      </c>
      <c r="AE519" s="91" t="str">
        <f t="shared" si="116"/>
        <v>-</v>
      </c>
      <c r="AF519" s="91" t="str">
        <f t="shared" si="116"/>
        <v>-</v>
      </c>
      <c r="AG519" s="91" t="str">
        <f t="shared" si="116"/>
        <v>-</v>
      </c>
      <c r="AH519" s="91" t="str">
        <f t="shared" si="116"/>
        <v>-</v>
      </c>
      <c r="AI519" s="91" t="str">
        <f t="shared" si="116"/>
        <v>-</v>
      </c>
      <c r="AJ519" s="91" t="str">
        <f t="shared" si="116"/>
        <v>-</v>
      </c>
      <c r="AK519" s="91" t="str">
        <f t="shared" si="116"/>
        <v>-</v>
      </c>
      <c r="AL519" s="91" t="str">
        <f t="shared" si="116"/>
        <v>-</v>
      </c>
      <c r="AM519" s="92" t="str">
        <f t="shared" si="116"/>
        <v>-</v>
      </c>
    </row>
    <row r="520" spans="1:39">
      <c r="A520" s="58" t="str">
        <f>IFERROR(IF(A519+1&lt;COUNTIF(TQoL_Indexes!#REF!,Aux_Country!$A$3),A519+1,""),"")</f>
        <v/>
      </c>
      <c r="B520" s="116" t="str">
        <f t="shared" si="106"/>
        <v/>
      </c>
      <c r="C520" s="116" t="str">
        <f t="shared" si="106"/>
        <v/>
      </c>
      <c r="D520" s="116" t="str">
        <f t="shared" si="106"/>
        <v/>
      </c>
      <c r="E520" s="91" t="str">
        <f t="shared" si="70"/>
        <v>-</v>
      </c>
      <c r="F520" s="91" t="str">
        <f t="shared" ref="F520:AM520" si="117">IFERROR(_xlfn.RANK.EQ(F113,F$3:F$404,0),"-")</f>
        <v>-</v>
      </c>
      <c r="G520" s="91" t="str">
        <f t="shared" si="117"/>
        <v>-</v>
      </c>
      <c r="H520" s="91" t="str">
        <f t="shared" si="117"/>
        <v>-</v>
      </c>
      <c r="I520" s="91" t="str">
        <f t="shared" si="117"/>
        <v>-</v>
      </c>
      <c r="J520" s="91" t="str">
        <f t="shared" si="117"/>
        <v>-</v>
      </c>
      <c r="K520" s="91" t="str">
        <f t="shared" si="117"/>
        <v>-</v>
      </c>
      <c r="L520" s="91" t="str">
        <f t="shared" si="117"/>
        <v>-</v>
      </c>
      <c r="M520" s="91" t="str">
        <f t="shared" si="117"/>
        <v>-</v>
      </c>
      <c r="N520" s="91" t="str">
        <f t="shared" si="117"/>
        <v>-</v>
      </c>
      <c r="O520" s="91" t="str">
        <f t="shared" si="117"/>
        <v>-</v>
      </c>
      <c r="P520" s="91" t="str">
        <f t="shared" si="117"/>
        <v>-</v>
      </c>
      <c r="Q520" s="91" t="str">
        <f t="shared" si="117"/>
        <v>-</v>
      </c>
      <c r="R520" s="91" t="str">
        <f t="shared" si="117"/>
        <v>-</v>
      </c>
      <c r="S520" s="91" t="str">
        <f t="shared" si="117"/>
        <v>-</v>
      </c>
      <c r="T520" s="91" t="str">
        <f t="shared" si="117"/>
        <v>-</v>
      </c>
      <c r="U520" s="91" t="str">
        <f t="shared" si="117"/>
        <v>-</v>
      </c>
      <c r="V520" s="91" t="str">
        <f t="shared" si="117"/>
        <v>-</v>
      </c>
      <c r="W520" s="91" t="str">
        <f t="shared" si="117"/>
        <v>-</v>
      </c>
      <c r="X520" s="91" t="str">
        <f t="shared" si="117"/>
        <v>-</v>
      </c>
      <c r="Y520" s="91" t="str">
        <f t="shared" si="117"/>
        <v>-</v>
      </c>
      <c r="Z520" s="91" t="str">
        <f t="shared" si="117"/>
        <v>-</v>
      </c>
      <c r="AA520" s="91" t="str">
        <f t="shared" si="117"/>
        <v>-</v>
      </c>
      <c r="AB520" s="91" t="str">
        <f t="shared" si="117"/>
        <v>-</v>
      </c>
      <c r="AC520" s="91" t="str">
        <f t="shared" si="117"/>
        <v>-</v>
      </c>
      <c r="AD520" s="91" t="str">
        <f t="shared" si="117"/>
        <v>-</v>
      </c>
      <c r="AE520" s="91" t="str">
        <f t="shared" si="117"/>
        <v>-</v>
      </c>
      <c r="AF520" s="91" t="str">
        <f t="shared" si="117"/>
        <v>-</v>
      </c>
      <c r="AG520" s="91" t="str">
        <f t="shared" si="117"/>
        <v>-</v>
      </c>
      <c r="AH520" s="91" t="str">
        <f t="shared" si="117"/>
        <v>-</v>
      </c>
      <c r="AI520" s="91" t="str">
        <f t="shared" si="117"/>
        <v>-</v>
      </c>
      <c r="AJ520" s="91" t="str">
        <f t="shared" si="117"/>
        <v>-</v>
      </c>
      <c r="AK520" s="91" t="str">
        <f t="shared" si="117"/>
        <v>-</v>
      </c>
      <c r="AL520" s="91" t="str">
        <f t="shared" si="117"/>
        <v>-</v>
      </c>
      <c r="AM520" s="92" t="str">
        <f t="shared" si="117"/>
        <v>-</v>
      </c>
    </row>
    <row r="521" spans="1:39">
      <c r="A521" s="58" t="str">
        <f>IFERROR(IF(A520+1&lt;COUNTIF(TQoL_Indexes!#REF!,Aux_Country!$A$3),A520+1,""),"")</f>
        <v/>
      </c>
      <c r="B521" s="116" t="str">
        <f t="shared" si="106"/>
        <v/>
      </c>
      <c r="C521" s="116" t="str">
        <f t="shared" si="106"/>
        <v/>
      </c>
      <c r="D521" s="116" t="str">
        <f t="shared" si="106"/>
        <v/>
      </c>
      <c r="E521" s="91" t="str">
        <f t="shared" si="70"/>
        <v>-</v>
      </c>
      <c r="F521" s="91" t="str">
        <f t="shared" ref="F521:AM521" si="118">IFERROR(_xlfn.RANK.EQ(F114,F$3:F$404,0),"-")</f>
        <v>-</v>
      </c>
      <c r="G521" s="91" t="str">
        <f t="shared" si="118"/>
        <v>-</v>
      </c>
      <c r="H521" s="91" t="str">
        <f t="shared" si="118"/>
        <v>-</v>
      </c>
      <c r="I521" s="91" t="str">
        <f t="shared" si="118"/>
        <v>-</v>
      </c>
      <c r="J521" s="91" t="str">
        <f t="shared" si="118"/>
        <v>-</v>
      </c>
      <c r="K521" s="91" t="str">
        <f t="shared" si="118"/>
        <v>-</v>
      </c>
      <c r="L521" s="91" t="str">
        <f t="shared" si="118"/>
        <v>-</v>
      </c>
      <c r="M521" s="91" t="str">
        <f t="shared" si="118"/>
        <v>-</v>
      </c>
      <c r="N521" s="91" t="str">
        <f t="shared" si="118"/>
        <v>-</v>
      </c>
      <c r="O521" s="91" t="str">
        <f t="shared" si="118"/>
        <v>-</v>
      </c>
      <c r="P521" s="91" t="str">
        <f t="shared" si="118"/>
        <v>-</v>
      </c>
      <c r="Q521" s="91" t="str">
        <f t="shared" si="118"/>
        <v>-</v>
      </c>
      <c r="R521" s="91" t="str">
        <f t="shared" si="118"/>
        <v>-</v>
      </c>
      <c r="S521" s="91" t="str">
        <f t="shared" si="118"/>
        <v>-</v>
      </c>
      <c r="T521" s="91" t="str">
        <f t="shared" si="118"/>
        <v>-</v>
      </c>
      <c r="U521" s="91" t="str">
        <f t="shared" si="118"/>
        <v>-</v>
      </c>
      <c r="V521" s="91" t="str">
        <f t="shared" si="118"/>
        <v>-</v>
      </c>
      <c r="W521" s="91" t="str">
        <f t="shared" si="118"/>
        <v>-</v>
      </c>
      <c r="X521" s="91" t="str">
        <f t="shared" si="118"/>
        <v>-</v>
      </c>
      <c r="Y521" s="91" t="str">
        <f t="shared" si="118"/>
        <v>-</v>
      </c>
      <c r="Z521" s="91" t="str">
        <f t="shared" si="118"/>
        <v>-</v>
      </c>
      <c r="AA521" s="91" t="str">
        <f t="shared" si="118"/>
        <v>-</v>
      </c>
      <c r="AB521" s="91" t="str">
        <f t="shared" si="118"/>
        <v>-</v>
      </c>
      <c r="AC521" s="91" t="str">
        <f t="shared" si="118"/>
        <v>-</v>
      </c>
      <c r="AD521" s="91" t="str">
        <f t="shared" si="118"/>
        <v>-</v>
      </c>
      <c r="AE521" s="91" t="str">
        <f t="shared" si="118"/>
        <v>-</v>
      </c>
      <c r="AF521" s="91" t="str">
        <f t="shared" si="118"/>
        <v>-</v>
      </c>
      <c r="AG521" s="91" t="str">
        <f t="shared" si="118"/>
        <v>-</v>
      </c>
      <c r="AH521" s="91" t="str">
        <f t="shared" si="118"/>
        <v>-</v>
      </c>
      <c r="AI521" s="91" t="str">
        <f t="shared" si="118"/>
        <v>-</v>
      </c>
      <c r="AJ521" s="91" t="str">
        <f t="shared" si="118"/>
        <v>-</v>
      </c>
      <c r="AK521" s="91" t="str">
        <f t="shared" si="118"/>
        <v>-</v>
      </c>
      <c r="AL521" s="91" t="str">
        <f t="shared" si="118"/>
        <v>-</v>
      </c>
      <c r="AM521" s="92" t="str">
        <f t="shared" si="118"/>
        <v>-</v>
      </c>
    </row>
    <row r="522" spans="1:39">
      <c r="A522" s="58" t="str">
        <f>IFERROR(IF(A521+1&lt;COUNTIF(TQoL_Indexes!#REF!,Aux_Country!$A$3),A521+1,""),"")</f>
        <v/>
      </c>
      <c r="B522" s="116" t="str">
        <f t="shared" si="106"/>
        <v/>
      </c>
      <c r="C522" s="116" t="str">
        <f t="shared" si="106"/>
        <v/>
      </c>
      <c r="D522" s="116" t="str">
        <f t="shared" si="106"/>
        <v/>
      </c>
      <c r="E522" s="91" t="str">
        <f t="shared" si="70"/>
        <v>-</v>
      </c>
      <c r="F522" s="91" t="str">
        <f t="shared" ref="F522:AM522" si="119">IFERROR(_xlfn.RANK.EQ(F115,F$3:F$404,0),"-")</f>
        <v>-</v>
      </c>
      <c r="G522" s="91" t="str">
        <f t="shared" si="119"/>
        <v>-</v>
      </c>
      <c r="H522" s="91" t="str">
        <f t="shared" si="119"/>
        <v>-</v>
      </c>
      <c r="I522" s="91" t="str">
        <f t="shared" si="119"/>
        <v>-</v>
      </c>
      <c r="J522" s="91" t="str">
        <f t="shared" si="119"/>
        <v>-</v>
      </c>
      <c r="K522" s="91" t="str">
        <f t="shared" si="119"/>
        <v>-</v>
      </c>
      <c r="L522" s="91" t="str">
        <f t="shared" si="119"/>
        <v>-</v>
      </c>
      <c r="M522" s="91" t="str">
        <f t="shared" si="119"/>
        <v>-</v>
      </c>
      <c r="N522" s="91" t="str">
        <f t="shared" si="119"/>
        <v>-</v>
      </c>
      <c r="O522" s="91" t="str">
        <f t="shared" si="119"/>
        <v>-</v>
      </c>
      <c r="P522" s="91" t="str">
        <f t="shared" si="119"/>
        <v>-</v>
      </c>
      <c r="Q522" s="91" t="str">
        <f t="shared" si="119"/>
        <v>-</v>
      </c>
      <c r="R522" s="91" t="str">
        <f t="shared" si="119"/>
        <v>-</v>
      </c>
      <c r="S522" s="91" t="str">
        <f t="shared" si="119"/>
        <v>-</v>
      </c>
      <c r="T522" s="91" t="str">
        <f t="shared" si="119"/>
        <v>-</v>
      </c>
      <c r="U522" s="91" t="str">
        <f t="shared" si="119"/>
        <v>-</v>
      </c>
      <c r="V522" s="91" t="str">
        <f t="shared" si="119"/>
        <v>-</v>
      </c>
      <c r="W522" s="91" t="str">
        <f t="shared" si="119"/>
        <v>-</v>
      </c>
      <c r="X522" s="91" t="str">
        <f t="shared" si="119"/>
        <v>-</v>
      </c>
      <c r="Y522" s="91" t="str">
        <f t="shared" si="119"/>
        <v>-</v>
      </c>
      <c r="Z522" s="91" t="str">
        <f t="shared" si="119"/>
        <v>-</v>
      </c>
      <c r="AA522" s="91" t="str">
        <f t="shared" si="119"/>
        <v>-</v>
      </c>
      <c r="AB522" s="91" t="str">
        <f t="shared" si="119"/>
        <v>-</v>
      </c>
      <c r="AC522" s="91" t="str">
        <f t="shared" si="119"/>
        <v>-</v>
      </c>
      <c r="AD522" s="91" t="str">
        <f t="shared" si="119"/>
        <v>-</v>
      </c>
      <c r="AE522" s="91" t="str">
        <f t="shared" si="119"/>
        <v>-</v>
      </c>
      <c r="AF522" s="91" t="str">
        <f t="shared" si="119"/>
        <v>-</v>
      </c>
      <c r="AG522" s="91" t="str">
        <f t="shared" si="119"/>
        <v>-</v>
      </c>
      <c r="AH522" s="91" t="str">
        <f t="shared" si="119"/>
        <v>-</v>
      </c>
      <c r="AI522" s="91" t="str">
        <f t="shared" si="119"/>
        <v>-</v>
      </c>
      <c r="AJ522" s="91" t="str">
        <f t="shared" si="119"/>
        <v>-</v>
      </c>
      <c r="AK522" s="91" t="str">
        <f t="shared" si="119"/>
        <v>-</v>
      </c>
      <c r="AL522" s="91" t="str">
        <f t="shared" si="119"/>
        <v>-</v>
      </c>
      <c r="AM522" s="92" t="str">
        <f t="shared" si="119"/>
        <v>-</v>
      </c>
    </row>
    <row r="523" spans="1:39">
      <c r="A523" s="58" t="str">
        <f>IFERROR(IF(A522+1&lt;COUNTIF(TQoL_Indexes!#REF!,Aux_Country!$A$3),A522+1,""),"")</f>
        <v/>
      </c>
      <c r="B523" s="116" t="str">
        <f t="shared" si="106"/>
        <v/>
      </c>
      <c r="C523" s="116" t="str">
        <f t="shared" si="106"/>
        <v/>
      </c>
      <c r="D523" s="116" t="str">
        <f t="shared" si="106"/>
        <v/>
      </c>
      <c r="E523" s="91" t="str">
        <f t="shared" si="70"/>
        <v>-</v>
      </c>
      <c r="F523" s="91" t="str">
        <f t="shared" ref="F523:AM523" si="120">IFERROR(_xlfn.RANK.EQ(F116,F$3:F$404,0),"-")</f>
        <v>-</v>
      </c>
      <c r="G523" s="91" t="str">
        <f t="shared" si="120"/>
        <v>-</v>
      </c>
      <c r="H523" s="91" t="str">
        <f t="shared" si="120"/>
        <v>-</v>
      </c>
      <c r="I523" s="91" t="str">
        <f t="shared" si="120"/>
        <v>-</v>
      </c>
      <c r="J523" s="91" t="str">
        <f t="shared" si="120"/>
        <v>-</v>
      </c>
      <c r="K523" s="91" t="str">
        <f t="shared" si="120"/>
        <v>-</v>
      </c>
      <c r="L523" s="91" t="str">
        <f t="shared" si="120"/>
        <v>-</v>
      </c>
      <c r="M523" s="91" t="str">
        <f t="shared" si="120"/>
        <v>-</v>
      </c>
      <c r="N523" s="91" t="str">
        <f t="shared" si="120"/>
        <v>-</v>
      </c>
      <c r="O523" s="91" t="str">
        <f t="shared" si="120"/>
        <v>-</v>
      </c>
      <c r="P523" s="91" t="str">
        <f t="shared" si="120"/>
        <v>-</v>
      </c>
      <c r="Q523" s="91" t="str">
        <f t="shared" si="120"/>
        <v>-</v>
      </c>
      <c r="R523" s="91" t="str">
        <f t="shared" si="120"/>
        <v>-</v>
      </c>
      <c r="S523" s="91" t="str">
        <f t="shared" si="120"/>
        <v>-</v>
      </c>
      <c r="T523" s="91" t="str">
        <f t="shared" si="120"/>
        <v>-</v>
      </c>
      <c r="U523" s="91" t="str">
        <f t="shared" si="120"/>
        <v>-</v>
      </c>
      <c r="V523" s="91" t="str">
        <f t="shared" si="120"/>
        <v>-</v>
      </c>
      <c r="W523" s="91" t="str">
        <f t="shared" si="120"/>
        <v>-</v>
      </c>
      <c r="X523" s="91" t="str">
        <f t="shared" si="120"/>
        <v>-</v>
      </c>
      <c r="Y523" s="91" t="str">
        <f t="shared" si="120"/>
        <v>-</v>
      </c>
      <c r="Z523" s="91" t="str">
        <f t="shared" si="120"/>
        <v>-</v>
      </c>
      <c r="AA523" s="91" t="str">
        <f t="shared" si="120"/>
        <v>-</v>
      </c>
      <c r="AB523" s="91" t="str">
        <f t="shared" si="120"/>
        <v>-</v>
      </c>
      <c r="AC523" s="91" t="str">
        <f t="shared" si="120"/>
        <v>-</v>
      </c>
      <c r="AD523" s="91" t="str">
        <f t="shared" si="120"/>
        <v>-</v>
      </c>
      <c r="AE523" s="91" t="str">
        <f t="shared" si="120"/>
        <v>-</v>
      </c>
      <c r="AF523" s="91" t="str">
        <f t="shared" si="120"/>
        <v>-</v>
      </c>
      <c r="AG523" s="91" t="str">
        <f t="shared" si="120"/>
        <v>-</v>
      </c>
      <c r="AH523" s="91" t="str">
        <f t="shared" si="120"/>
        <v>-</v>
      </c>
      <c r="AI523" s="91" t="str">
        <f t="shared" si="120"/>
        <v>-</v>
      </c>
      <c r="AJ523" s="91" t="str">
        <f t="shared" si="120"/>
        <v>-</v>
      </c>
      <c r="AK523" s="91" t="str">
        <f t="shared" si="120"/>
        <v>-</v>
      </c>
      <c r="AL523" s="91" t="str">
        <f t="shared" si="120"/>
        <v>-</v>
      </c>
      <c r="AM523" s="92" t="str">
        <f t="shared" si="120"/>
        <v>-</v>
      </c>
    </row>
    <row r="524" spans="1:39">
      <c r="A524" s="58" t="str">
        <f>IFERROR(IF(A523+1&lt;COUNTIF(TQoL_Indexes!#REF!,Aux_Country!$A$3),A523+1,""),"")</f>
        <v/>
      </c>
      <c r="B524" s="116" t="str">
        <f t="shared" si="106"/>
        <v/>
      </c>
      <c r="C524" s="116" t="str">
        <f t="shared" si="106"/>
        <v/>
      </c>
      <c r="D524" s="116" t="str">
        <f t="shared" si="106"/>
        <v/>
      </c>
      <c r="E524" s="91" t="str">
        <f t="shared" si="70"/>
        <v>-</v>
      </c>
      <c r="F524" s="91" t="str">
        <f t="shared" ref="F524:AM524" si="121">IFERROR(_xlfn.RANK.EQ(F117,F$3:F$404,0),"-")</f>
        <v>-</v>
      </c>
      <c r="G524" s="91" t="str">
        <f t="shared" si="121"/>
        <v>-</v>
      </c>
      <c r="H524" s="91" t="str">
        <f t="shared" si="121"/>
        <v>-</v>
      </c>
      <c r="I524" s="91" t="str">
        <f t="shared" si="121"/>
        <v>-</v>
      </c>
      <c r="J524" s="91" t="str">
        <f t="shared" si="121"/>
        <v>-</v>
      </c>
      <c r="K524" s="91" t="str">
        <f t="shared" si="121"/>
        <v>-</v>
      </c>
      <c r="L524" s="91" t="str">
        <f t="shared" si="121"/>
        <v>-</v>
      </c>
      <c r="M524" s="91" t="str">
        <f t="shared" si="121"/>
        <v>-</v>
      </c>
      <c r="N524" s="91" t="str">
        <f t="shared" si="121"/>
        <v>-</v>
      </c>
      <c r="O524" s="91" t="str">
        <f t="shared" si="121"/>
        <v>-</v>
      </c>
      <c r="P524" s="91" t="str">
        <f t="shared" si="121"/>
        <v>-</v>
      </c>
      <c r="Q524" s="91" t="str">
        <f t="shared" si="121"/>
        <v>-</v>
      </c>
      <c r="R524" s="91" t="str">
        <f t="shared" si="121"/>
        <v>-</v>
      </c>
      <c r="S524" s="91" t="str">
        <f t="shared" si="121"/>
        <v>-</v>
      </c>
      <c r="T524" s="91" t="str">
        <f t="shared" si="121"/>
        <v>-</v>
      </c>
      <c r="U524" s="91" t="str">
        <f t="shared" si="121"/>
        <v>-</v>
      </c>
      <c r="V524" s="91" t="str">
        <f t="shared" si="121"/>
        <v>-</v>
      </c>
      <c r="W524" s="91" t="str">
        <f t="shared" si="121"/>
        <v>-</v>
      </c>
      <c r="X524" s="91" t="str">
        <f t="shared" si="121"/>
        <v>-</v>
      </c>
      <c r="Y524" s="91" t="str">
        <f t="shared" si="121"/>
        <v>-</v>
      </c>
      <c r="Z524" s="91" t="str">
        <f t="shared" si="121"/>
        <v>-</v>
      </c>
      <c r="AA524" s="91" t="str">
        <f t="shared" si="121"/>
        <v>-</v>
      </c>
      <c r="AB524" s="91" t="str">
        <f t="shared" si="121"/>
        <v>-</v>
      </c>
      <c r="AC524" s="91" t="str">
        <f t="shared" si="121"/>
        <v>-</v>
      </c>
      <c r="AD524" s="91" t="str">
        <f t="shared" si="121"/>
        <v>-</v>
      </c>
      <c r="AE524" s="91" t="str">
        <f t="shared" si="121"/>
        <v>-</v>
      </c>
      <c r="AF524" s="91" t="str">
        <f t="shared" si="121"/>
        <v>-</v>
      </c>
      <c r="AG524" s="91" t="str">
        <f t="shared" si="121"/>
        <v>-</v>
      </c>
      <c r="AH524" s="91" t="str">
        <f t="shared" si="121"/>
        <v>-</v>
      </c>
      <c r="AI524" s="91" t="str">
        <f t="shared" si="121"/>
        <v>-</v>
      </c>
      <c r="AJ524" s="91" t="str">
        <f t="shared" si="121"/>
        <v>-</v>
      </c>
      <c r="AK524" s="91" t="str">
        <f t="shared" si="121"/>
        <v>-</v>
      </c>
      <c r="AL524" s="91" t="str">
        <f t="shared" si="121"/>
        <v>-</v>
      </c>
      <c r="AM524" s="92" t="str">
        <f t="shared" si="121"/>
        <v>-</v>
      </c>
    </row>
    <row r="525" spans="1:39">
      <c r="A525" s="58" t="str">
        <f>IFERROR(IF(A524+1&lt;COUNTIF(TQoL_Indexes!#REF!,Aux_Country!$A$3),A524+1,""),"")</f>
        <v/>
      </c>
      <c r="B525" s="116" t="str">
        <f t="shared" si="106"/>
        <v/>
      </c>
      <c r="C525" s="116" t="str">
        <f t="shared" si="106"/>
        <v/>
      </c>
      <c r="D525" s="116" t="str">
        <f t="shared" si="106"/>
        <v/>
      </c>
      <c r="E525" s="91" t="str">
        <f t="shared" si="70"/>
        <v>-</v>
      </c>
      <c r="F525" s="91" t="str">
        <f t="shared" ref="F525:AM525" si="122">IFERROR(_xlfn.RANK.EQ(F118,F$3:F$404,0),"-")</f>
        <v>-</v>
      </c>
      <c r="G525" s="91" t="str">
        <f t="shared" si="122"/>
        <v>-</v>
      </c>
      <c r="H525" s="91" t="str">
        <f t="shared" si="122"/>
        <v>-</v>
      </c>
      <c r="I525" s="91" t="str">
        <f t="shared" si="122"/>
        <v>-</v>
      </c>
      <c r="J525" s="91" t="str">
        <f t="shared" si="122"/>
        <v>-</v>
      </c>
      <c r="K525" s="91" t="str">
        <f t="shared" si="122"/>
        <v>-</v>
      </c>
      <c r="L525" s="91" t="str">
        <f t="shared" si="122"/>
        <v>-</v>
      </c>
      <c r="M525" s="91" t="str">
        <f t="shared" si="122"/>
        <v>-</v>
      </c>
      <c r="N525" s="91" t="str">
        <f t="shared" si="122"/>
        <v>-</v>
      </c>
      <c r="O525" s="91" t="str">
        <f t="shared" si="122"/>
        <v>-</v>
      </c>
      <c r="P525" s="91" t="str">
        <f t="shared" si="122"/>
        <v>-</v>
      </c>
      <c r="Q525" s="91" t="str">
        <f t="shared" si="122"/>
        <v>-</v>
      </c>
      <c r="R525" s="91" t="str">
        <f t="shared" si="122"/>
        <v>-</v>
      </c>
      <c r="S525" s="91" t="str">
        <f t="shared" si="122"/>
        <v>-</v>
      </c>
      <c r="T525" s="91" t="str">
        <f t="shared" si="122"/>
        <v>-</v>
      </c>
      <c r="U525" s="91" t="str">
        <f t="shared" si="122"/>
        <v>-</v>
      </c>
      <c r="V525" s="91" t="str">
        <f t="shared" si="122"/>
        <v>-</v>
      </c>
      <c r="W525" s="91" t="str">
        <f t="shared" si="122"/>
        <v>-</v>
      </c>
      <c r="X525" s="91" t="str">
        <f t="shared" si="122"/>
        <v>-</v>
      </c>
      <c r="Y525" s="91" t="str">
        <f t="shared" si="122"/>
        <v>-</v>
      </c>
      <c r="Z525" s="91" t="str">
        <f t="shared" si="122"/>
        <v>-</v>
      </c>
      <c r="AA525" s="91" t="str">
        <f t="shared" si="122"/>
        <v>-</v>
      </c>
      <c r="AB525" s="91" t="str">
        <f t="shared" si="122"/>
        <v>-</v>
      </c>
      <c r="AC525" s="91" t="str">
        <f t="shared" si="122"/>
        <v>-</v>
      </c>
      <c r="AD525" s="91" t="str">
        <f t="shared" si="122"/>
        <v>-</v>
      </c>
      <c r="AE525" s="91" t="str">
        <f t="shared" si="122"/>
        <v>-</v>
      </c>
      <c r="AF525" s="91" t="str">
        <f t="shared" si="122"/>
        <v>-</v>
      </c>
      <c r="AG525" s="91" t="str">
        <f t="shared" si="122"/>
        <v>-</v>
      </c>
      <c r="AH525" s="91" t="str">
        <f t="shared" si="122"/>
        <v>-</v>
      </c>
      <c r="AI525" s="91" t="str">
        <f t="shared" si="122"/>
        <v>-</v>
      </c>
      <c r="AJ525" s="91" t="str">
        <f t="shared" si="122"/>
        <v>-</v>
      </c>
      <c r="AK525" s="91" t="str">
        <f t="shared" si="122"/>
        <v>-</v>
      </c>
      <c r="AL525" s="91" t="str">
        <f t="shared" si="122"/>
        <v>-</v>
      </c>
      <c r="AM525" s="92" t="str">
        <f t="shared" si="122"/>
        <v>-</v>
      </c>
    </row>
    <row r="526" spans="1:39">
      <c r="A526" s="58" t="str">
        <f>IFERROR(IF(A525+1&lt;COUNTIF(TQoL_Indexes!#REF!,Aux_Country!$A$3),A525+1,""),"")</f>
        <v/>
      </c>
      <c r="B526" s="116" t="str">
        <f t="shared" si="106"/>
        <v/>
      </c>
      <c r="C526" s="116" t="str">
        <f t="shared" si="106"/>
        <v/>
      </c>
      <c r="D526" s="116" t="str">
        <f t="shared" si="106"/>
        <v/>
      </c>
      <c r="E526" s="91" t="str">
        <f t="shared" si="70"/>
        <v>-</v>
      </c>
      <c r="F526" s="91" t="str">
        <f t="shared" ref="F526:AM526" si="123">IFERROR(_xlfn.RANK.EQ(F119,F$3:F$404,0),"-")</f>
        <v>-</v>
      </c>
      <c r="G526" s="91" t="str">
        <f t="shared" si="123"/>
        <v>-</v>
      </c>
      <c r="H526" s="91" t="str">
        <f t="shared" si="123"/>
        <v>-</v>
      </c>
      <c r="I526" s="91" t="str">
        <f t="shared" si="123"/>
        <v>-</v>
      </c>
      <c r="J526" s="91" t="str">
        <f t="shared" si="123"/>
        <v>-</v>
      </c>
      <c r="K526" s="91" t="str">
        <f t="shared" si="123"/>
        <v>-</v>
      </c>
      <c r="L526" s="91" t="str">
        <f t="shared" si="123"/>
        <v>-</v>
      </c>
      <c r="M526" s="91" t="str">
        <f t="shared" si="123"/>
        <v>-</v>
      </c>
      <c r="N526" s="91" t="str">
        <f t="shared" si="123"/>
        <v>-</v>
      </c>
      <c r="O526" s="91" t="str">
        <f t="shared" si="123"/>
        <v>-</v>
      </c>
      <c r="P526" s="91" t="str">
        <f t="shared" si="123"/>
        <v>-</v>
      </c>
      <c r="Q526" s="91" t="str">
        <f t="shared" si="123"/>
        <v>-</v>
      </c>
      <c r="R526" s="91" t="str">
        <f t="shared" si="123"/>
        <v>-</v>
      </c>
      <c r="S526" s="91" t="str">
        <f t="shared" si="123"/>
        <v>-</v>
      </c>
      <c r="T526" s="91" t="str">
        <f t="shared" si="123"/>
        <v>-</v>
      </c>
      <c r="U526" s="91" t="str">
        <f t="shared" si="123"/>
        <v>-</v>
      </c>
      <c r="V526" s="91" t="str">
        <f t="shared" si="123"/>
        <v>-</v>
      </c>
      <c r="W526" s="91" t="str">
        <f t="shared" si="123"/>
        <v>-</v>
      </c>
      <c r="X526" s="91" t="str">
        <f t="shared" si="123"/>
        <v>-</v>
      </c>
      <c r="Y526" s="91" t="str">
        <f t="shared" si="123"/>
        <v>-</v>
      </c>
      <c r="Z526" s="91" t="str">
        <f t="shared" si="123"/>
        <v>-</v>
      </c>
      <c r="AA526" s="91" t="str">
        <f t="shared" si="123"/>
        <v>-</v>
      </c>
      <c r="AB526" s="91" t="str">
        <f t="shared" si="123"/>
        <v>-</v>
      </c>
      <c r="AC526" s="91" t="str">
        <f t="shared" si="123"/>
        <v>-</v>
      </c>
      <c r="AD526" s="91" t="str">
        <f t="shared" si="123"/>
        <v>-</v>
      </c>
      <c r="AE526" s="91" t="str">
        <f t="shared" si="123"/>
        <v>-</v>
      </c>
      <c r="AF526" s="91" t="str">
        <f t="shared" si="123"/>
        <v>-</v>
      </c>
      <c r="AG526" s="91" t="str">
        <f t="shared" si="123"/>
        <v>-</v>
      </c>
      <c r="AH526" s="91" t="str">
        <f t="shared" si="123"/>
        <v>-</v>
      </c>
      <c r="AI526" s="91" t="str">
        <f t="shared" si="123"/>
        <v>-</v>
      </c>
      <c r="AJ526" s="91" t="str">
        <f t="shared" si="123"/>
        <v>-</v>
      </c>
      <c r="AK526" s="91" t="str">
        <f t="shared" si="123"/>
        <v>-</v>
      </c>
      <c r="AL526" s="91" t="str">
        <f t="shared" si="123"/>
        <v>-</v>
      </c>
      <c r="AM526" s="92" t="str">
        <f t="shared" si="123"/>
        <v>-</v>
      </c>
    </row>
    <row r="527" spans="1:39">
      <c r="A527" s="58" t="str">
        <f>IFERROR(IF(A526+1&lt;COUNTIF(TQoL_Indexes!#REF!,Aux_Country!$A$3),A526+1,""),"")</f>
        <v/>
      </c>
      <c r="B527" s="116" t="str">
        <f t="shared" si="106"/>
        <v/>
      </c>
      <c r="C527" s="116" t="str">
        <f t="shared" si="106"/>
        <v/>
      </c>
      <c r="D527" s="116" t="str">
        <f t="shared" si="106"/>
        <v/>
      </c>
      <c r="E527" s="91" t="str">
        <f t="shared" si="70"/>
        <v>-</v>
      </c>
      <c r="F527" s="91" t="str">
        <f t="shared" ref="F527:AM527" si="124">IFERROR(_xlfn.RANK.EQ(F120,F$3:F$404,0),"-")</f>
        <v>-</v>
      </c>
      <c r="G527" s="91" t="str">
        <f t="shared" si="124"/>
        <v>-</v>
      </c>
      <c r="H527" s="91" t="str">
        <f t="shared" si="124"/>
        <v>-</v>
      </c>
      <c r="I527" s="91" t="str">
        <f t="shared" si="124"/>
        <v>-</v>
      </c>
      <c r="J527" s="91" t="str">
        <f t="shared" si="124"/>
        <v>-</v>
      </c>
      <c r="K527" s="91" t="str">
        <f t="shared" si="124"/>
        <v>-</v>
      </c>
      <c r="L527" s="91" t="str">
        <f t="shared" si="124"/>
        <v>-</v>
      </c>
      <c r="M527" s="91" t="str">
        <f t="shared" si="124"/>
        <v>-</v>
      </c>
      <c r="N527" s="91" t="str">
        <f t="shared" si="124"/>
        <v>-</v>
      </c>
      <c r="O527" s="91" t="str">
        <f t="shared" si="124"/>
        <v>-</v>
      </c>
      <c r="P527" s="91" t="str">
        <f t="shared" si="124"/>
        <v>-</v>
      </c>
      <c r="Q527" s="91" t="str">
        <f t="shared" si="124"/>
        <v>-</v>
      </c>
      <c r="R527" s="91" t="str">
        <f t="shared" si="124"/>
        <v>-</v>
      </c>
      <c r="S527" s="91" t="str">
        <f t="shared" si="124"/>
        <v>-</v>
      </c>
      <c r="T527" s="91" t="str">
        <f t="shared" si="124"/>
        <v>-</v>
      </c>
      <c r="U527" s="91" t="str">
        <f t="shared" si="124"/>
        <v>-</v>
      </c>
      <c r="V527" s="91" t="str">
        <f t="shared" si="124"/>
        <v>-</v>
      </c>
      <c r="W527" s="91" t="str">
        <f t="shared" si="124"/>
        <v>-</v>
      </c>
      <c r="X527" s="91" t="str">
        <f t="shared" si="124"/>
        <v>-</v>
      </c>
      <c r="Y527" s="91" t="str">
        <f t="shared" si="124"/>
        <v>-</v>
      </c>
      <c r="Z527" s="91" t="str">
        <f t="shared" si="124"/>
        <v>-</v>
      </c>
      <c r="AA527" s="91" t="str">
        <f t="shared" si="124"/>
        <v>-</v>
      </c>
      <c r="AB527" s="91" t="str">
        <f t="shared" si="124"/>
        <v>-</v>
      </c>
      <c r="AC527" s="91" t="str">
        <f t="shared" si="124"/>
        <v>-</v>
      </c>
      <c r="AD527" s="91" t="str">
        <f t="shared" si="124"/>
        <v>-</v>
      </c>
      <c r="AE527" s="91" t="str">
        <f t="shared" si="124"/>
        <v>-</v>
      </c>
      <c r="AF527" s="91" t="str">
        <f t="shared" si="124"/>
        <v>-</v>
      </c>
      <c r="AG527" s="91" t="str">
        <f t="shared" si="124"/>
        <v>-</v>
      </c>
      <c r="AH527" s="91" t="str">
        <f t="shared" si="124"/>
        <v>-</v>
      </c>
      <c r="AI527" s="91" t="str">
        <f t="shared" si="124"/>
        <v>-</v>
      </c>
      <c r="AJ527" s="91" t="str">
        <f t="shared" si="124"/>
        <v>-</v>
      </c>
      <c r="AK527" s="91" t="str">
        <f t="shared" si="124"/>
        <v>-</v>
      </c>
      <c r="AL527" s="91" t="str">
        <f t="shared" si="124"/>
        <v>-</v>
      </c>
      <c r="AM527" s="92" t="str">
        <f t="shared" si="124"/>
        <v>-</v>
      </c>
    </row>
    <row r="528" spans="1:39">
      <c r="A528" s="58" t="str">
        <f>IFERROR(IF(A527+1&lt;COUNTIF(TQoL_Indexes!#REF!,Aux_Country!$A$3),A527+1,""),"")</f>
        <v/>
      </c>
      <c r="B528" s="116" t="str">
        <f t="shared" si="106"/>
        <v/>
      </c>
      <c r="C528" s="116" t="str">
        <f t="shared" si="106"/>
        <v/>
      </c>
      <c r="D528" s="116" t="str">
        <f t="shared" si="106"/>
        <v/>
      </c>
      <c r="E528" s="91" t="str">
        <f t="shared" si="70"/>
        <v>-</v>
      </c>
      <c r="F528" s="91" t="str">
        <f t="shared" ref="F528:AM528" si="125">IFERROR(_xlfn.RANK.EQ(F121,F$3:F$404,0),"-")</f>
        <v>-</v>
      </c>
      <c r="G528" s="91" t="str">
        <f t="shared" si="125"/>
        <v>-</v>
      </c>
      <c r="H528" s="91" t="str">
        <f t="shared" si="125"/>
        <v>-</v>
      </c>
      <c r="I528" s="91" t="str">
        <f t="shared" si="125"/>
        <v>-</v>
      </c>
      <c r="J528" s="91" t="str">
        <f t="shared" si="125"/>
        <v>-</v>
      </c>
      <c r="K528" s="91" t="str">
        <f t="shared" si="125"/>
        <v>-</v>
      </c>
      <c r="L528" s="91" t="str">
        <f t="shared" si="125"/>
        <v>-</v>
      </c>
      <c r="M528" s="91" t="str">
        <f t="shared" si="125"/>
        <v>-</v>
      </c>
      <c r="N528" s="91" t="str">
        <f t="shared" si="125"/>
        <v>-</v>
      </c>
      <c r="O528" s="91" t="str">
        <f t="shared" si="125"/>
        <v>-</v>
      </c>
      <c r="P528" s="91" t="str">
        <f t="shared" si="125"/>
        <v>-</v>
      </c>
      <c r="Q528" s="91" t="str">
        <f t="shared" si="125"/>
        <v>-</v>
      </c>
      <c r="R528" s="91" t="str">
        <f t="shared" si="125"/>
        <v>-</v>
      </c>
      <c r="S528" s="91" t="str">
        <f t="shared" si="125"/>
        <v>-</v>
      </c>
      <c r="T528" s="91" t="str">
        <f t="shared" si="125"/>
        <v>-</v>
      </c>
      <c r="U528" s="91" t="str">
        <f t="shared" si="125"/>
        <v>-</v>
      </c>
      <c r="V528" s="91" t="str">
        <f t="shared" si="125"/>
        <v>-</v>
      </c>
      <c r="W528" s="91" t="str">
        <f t="shared" si="125"/>
        <v>-</v>
      </c>
      <c r="X528" s="91" t="str">
        <f t="shared" si="125"/>
        <v>-</v>
      </c>
      <c r="Y528" s="91" t="str">
        <f t="shared" si="125"/>
        <v>-</v>
      </c>
      <c r="Z528" s="91" t="str">
        <f t="shared" si="125"/>
        <v>-</v>
      </c>
      <c r="AA528" s="91" t="str">
        <f t="shared" si="125"/>
        <v>-</v>
      </c>
      <c r="AB528" s="91" t="str">
        <f t="shared" si="125"/>
        <v>-</v>
      </c>
      <c r="AC528" s="91" t="str">
        <f t="shared" si="125"/>
        <v>-</v>
      </c>
      <c r="AD528" s="91" t="str">
        <f t="shared" si="125"/>
        <v>-</v>
      </c>
      <c r="AE528" s="91" t="str">
        <f t="shared" si="125"/>
        <v>-</v>
      </c>
      <c r="AF528" s="91" t="str">
        <f t="shared" si="125"/>
        <v>-</v>
      </c>
      <c r="AG528" s="91" t="str">
        <f t="shared" si="125"/>
        <v>-</v>
      </c>
      <c r="AH528" s="91" t="str">
        <f t="shared" si="125"/>
        <v>-</v>
      </c>
      <c r="AI528" s="91" t="str">
        <f t="shared" si="125"/>
        <v>-</v>
      </c>
      <c r="AJ528" s="91" t="str">
        <f t="shared" si="125"/>
        <v>-</v>
      </c>
      <c r="AK528" s="91" t="str">
        <f t="shared" si="125"/>
        <v>-</v>
      </c>
      <c r="AL528" s="91" t="str">
        <f t="shared" si="125"/>
        <v>-</v>
      </c>
      <c r="AM528" s="92" t="str">
        <f t="shared" si="125"/>
        <v>-</v>
      </c>
    </row>
    <row r="529" spans="1:39">
      <c r="A529" s="58" t="str">
        <f>IFERROR(IF(A528+1&lt;COUNTIF(TQoL_Indexes!#REF!,Aux_Country!$A$3),A528+1,""),"")</f>
        <v/>
      </c>
      <c r="B529" s="116" t="str">
        <f t="shared" si="106"/>
        <v/>
      </c>
      <c r="C529" s="116" t="str">
        <f t="shared" si="106"/>
        <v/>
      </c>
      <c r="D529" s="116" t="str">
        <f t="shared" si="106"/>
        <v/>
      </c>
      <c r="E529" s="91" t="str">
        <f t="shared" si="70"/>
        <v>-</v>
      </c>
      <c r="F529" s="91" t="str">
        <f t="shared" ref="F529:AM529" si="126">IFERROR(_xlfn.RANK.EQ(F122,F$3:F$404,0),"-")</f>
        <v>-</v>
      </c>
      <c r="G529" s="91" t="str">
        <f t="shared" si="126"/>
        <v>-</v>
      </c>
      <c r="H529" s="91" t="str">
        <f t="shared" si="126"/>
        <v>-</v>
      </c>
      <c r="I529" s="91" t="str">
        <f t="shared" si="126"/>
        <v>-</v>
      </c>
      <c r="J529" s="91" t="str">
        <f t="shared" si="126"/>
        <v>-</v>
      </c>
      <c r="K529" s="91" t="str">
        <f t="shared" si="126"/>
        <v>-</v>
      </c>
      <c r="L529" s="91" t="str">
        <f t="shared" si="126"/>
        <v>-</v>
      </c>
      <c r="M529" s="91" t="str">
        <f t="shared" si="126"/>
        <v>-</v>
      </c>
      <c r="N529" s="91" t="str">
        <f t="shared" si="126"/>
        <v>-</v>
      </c>
      <c r="O529" s="91" t="str">
        <f t="shared" si="126"/>
        <v>-</v>
      </c>
      <c r="P529" s="91" t="str">
        <f t="shared" si="126"/>
        <v>-</v>
      </c>
      <c r="Q529" s="91" t="str">
        <f t="shared" si="126"/>
        <v>-</v>
      </c>
      <c r="R529" s="91" t="str">
        <f t="shared" si="126"/>
        <v>-</v>
      </c>
      <c r="S529" s="91" t="str">
        <f t="shared" si="126"/>
        <v>-</v>
      </c>
      <c r="T529" s="91" t="str">
        <f t="shared" si="126"/>
        <v>-</v>
      </c>
      <c r="U529" s="91" t="str">
        <f t="shared" si="126"/>
        <v>-</v>
      </c>
      <c r="V529" s="91" t="str">
        <f t="shared" si="126"/>
        <v>-</v>
      </c>
      <c r="W529" s="91" t="str">
        <f t="shared" si="126"/>
        <v>-</v>
      </c>
      <c r="X529" s="91" t="str">
        <f t="shared" si="126"/>
        <v>-</v>
      </c>
      <c r="Y529" s="91" t="str">
        <f t="shared" si="126"/>
        <v>-</v>
      </c>
      <c r="Z529" s="91" t="str">
        <f t="shared" si="126"/>
        <v>-</v>
      </c>
      <c r="AA529" s="91" t="str">
        <f t="shared" si="126"/>
        <v>-</v>
      </c>
      <c r="AB529" s="91" t="str">
        <f t="shared" si="126"/>
        <v>-</v>
      </c>
      <c r="AC529" s="91" t="str">
        <f t="shared" si="126"/>
        <v>-</v>
      </c>
      <c r="AD529" s="91" t="str">
        <f t="shared" si="126"/>
        <v>-</v>
      </c>
      <c r="AE529" s="91" t="str">
        <f t="shared" si="126"/>
        <v>-</v>
      </c>
      <c r="AF529" s="91" t="str">
        <f t="shared" si="126"/>
        <v>-</v>
      </c>
      <c r="AG529" s="91" t="str">
        <f t="shared" si="126"/>
        <v>-</v>
      </c>
      <c r="AH529" s="91" t="str">
        <f t="shared" si="126"/>
        <v>-</v>
      </c>
      <c r="AI529" s="91" t="str">
        <f t="shared" si="126"/>
        <v>-</v>
      </c>
      <c r="AJ529" s="91" t="str">
        <f t="shared" si="126"/>
        <v>-</v>
      </c>
      <c r="AK529" s="91" t="str">
        <f t="shared" si="126"/>
        <v>-</v>
      </c>
      <c r="AL529" s="91" t="str">
        <f t="shared" si="126"/>
        <v>-</v>
      </c>
      <c r="AM529" s="92" t="str">
        <f t="shared" si="126"/>
        <v>-</v>
      </c>
    </row>
    <row r="530" spans="1:39">
      <c r="A530" s="58" t="str">
        <f>IFERROR(IF(A529+1&lt;COUNTIF(TQoL_Indexes!#REF!,Aux_Country!$A$3),A529+1,""),"")</f>
        <v/>
      </c>
      <c r="B530" s="116" t="str">
        <f t="shared" ref="B530:D549" si="127">B123</f>
        <v/>
      </c>
      <c r="C530" s="116" t="str">
        <f t="shared" si="127"/>
        <v/>
      </c>
      <c r="D530" s="116" t="str">
        <f t="shared" si="127"/>
        <v/>
      </c>
      <c r="E530" s="91" t="str">
        <f t="shared" si="70"/>
        <v>-</v>
      </c>
      <c r="F530" s="91" t="str">
        <f t="shared" ref="F530:AM530" si="128">IFERROR(_xlfn.RANK.EQ(F123,F$3:F$404,0),"-")</f>
        <v>-</v>
      </c>
      <c r="G530" s="91" t="str">
        <f t="shared" si="128"/>
        <v>-</v>
      </c>
      <c r="H530" s="91" t="str">
        <f t="shared" si="128"/>
        <v>-</v>
      </c>
      <c r="I530" s="91" t="str">
        <f t="shared" si="128"/>
        <v>-</v>
      </c>
      <c r="J530" s="91" t="str">
        <f t="shared" si="128"/>
        <v>-</v>
      </c>
      <c r="K530" s="91" t="str">
        <f t="shared" si="128"/>
        <v>-</v>
      </c>
      <c r="L530" s="91" t="str">
        <f t="shared" si="128"/>
        <v>-</v>
      </c>
      <c r="M530" s="91" t="str">
        <f t="shared" si="128"/>
        <v>-</v>
      </c>
      <c r="N530" s="91" t="str">
        <f t="shared" si="128"/>
        <v>-</v>
      </c>
      <c r="O530" s="91" t="str">
        <f t="shared" si="128"/>
        <v>-</v>
      </c>
      <c r="P530" s="91" t="str">
        <f t="shared" si="128"/>
        <v>-</v>
      </c>
      <c r="Q530" s="91" t="str">
        <f t="shared" si="128"/>
        <v>-</v>
      </c>
      <c r="R530" s="91" t="str">
        <f t="shared" si="128"/>
        <v>-</v>
      </c>
      <c r="S530" s="91" t="str">
        <f t="shared" si="128"/>
        <v>-</v>
      </c>
      <c r="T530" s="91" t="str">
        <f t="shared" si="128"/>
        <v>-</v>
      </c>
      <c r="U530" s="91" t="str">
        <f t="shared" si="128"/>
        <v>-</v>
      </c>
      <c r="V530" s="91" t="str">
        <f t="shared" si="128"/>
        <v>-</v>
      </c>
      <c r="W530" s="91" t="str">
        <f t="shared" si="128"/>
        <v>-</v>
      </c>
      <c r="X530" s="91" t="str">
        <f t="shared" si="128"/>
        <v>-</v>
      </c>
      <c r="Y530" s="91" t="str">
        <f t="shared" si="128"/>
        <v>-</v>
      </c>
      <c r="Z530" s="91" t="str">
        <f t="shared" si="128"/>
        <v>-</v>
      </c>
      <c r="AA530" s="91" t="str">
        <f t="shared" si="128"/>
        <v>-</v>
      </c>
      <c r="AB530" s="91" t="str">
        <f t="shared" si="128"/>
        <v>-</v>
      </c>
      <c r="AC530" s="91" t="str">
        <f t="shared" si="128"/>
        <v>-</v>
      </c>
      <c r="AD530" s="91" t="str">
        <f t="shared" si="128"/>
        <v>-</v>
      </c>
      <c r="AE530" s="91" t="str">
        <f t="shared" si="128"/>
        <v>-</v>
      </c>
      <c r="AF530" s="91" t="str">
        <f t="shared" si="128"/>
        <v>-</v>
      </c>
      <c r="AG530" s="91" t="str">
        <f t="shared" si="128"/>
        <v>-</v>
      </c>
      <c r="AH530" s="91" t="str">
        <f t="shared" si="128"/>
        <v>-</v>
      </c>
      <c r="AI530" s="91" t="str">
        <f t="shared" si="128"/>
        <v>-</v>
      </c>
      <c r="AJ530" s="91" t="str">
        <f t="shared" si="128"/>
        <v>-</v>
      </c>
      <c r="AK530" s="91" t="str">
        <f t="shared" si="128"/>
        <v>-</v>
      </c>
      <c r="AL530" s="91" t="str">
        <f t="shared" si="128"/>
        <v>-</v>
      </c>
      <c r="AM530" s="92" t="str">
        <f t="shared" si="128"/>
        <v>-</v>
      </c>
    </row>
    <row r="531" spans="1:39">
      <c r="A531" s="58" t="str">
        <f>IFERROR(IF(A530+1&lt;COUNTIF(TQoL_Indexes!#REF!,Aux_Country!$A$3),A530+1,""),"")</f>
        <v/>
      </c>
      <c r="B531" s="116" t="str">
        <f t="shared" si="127"/>
        <v/>
      </c>
      <c r="C531" s="116" t="str">
        <f t="shared" si="127"/>
        <v/>
      </c>
      <c r="D531" s="116" t="str">
        <f t="shared" si="127"/>
        <v/>
      </c>
      <c r="E531" s="91" t="str">
        <f t="shared" si="70"/>
        <v>-</v>
      </c>
      <c r="F531" s="91" t="str">
        <f t="shared" ref="F531:AM531" si="129">IFERROR(_xlfn.RANK.EQ(F124,F$3:F$404,0),"-")</f>
        <v>-</v>
      </c>
      <c r="G531" s="91" t="str">
        <f t="shared" si="129"/>
        <v>-</v>
      </c>
      <c r="H531" s="91" t="str">
        <f t="shared" si="129"/>
        <v>-</v>
      </c>
      <c r="I531" s="91" t="str">
        <f t="shared" si="129"/>
        <v>-</v>
      </c>
      <c r="J531" s="91" t="str">
        <f t="shared" si="129"/>
        <v>-</v>
      </c>
      <c r="K531" s="91" t="str">
        <f t="shared" si="129"/>
        <v>-</v>
      </c>
      <c r="L531" s="91" t="str">
        <f t="shared" si="129"/>
        <v>-</v>
      </c>
      <c r="M531" s="91" t="str">
        <f t="shared" si="129"/>
        <v>-</v>
      </c>
      <c r="N531" s="91" t="str">
        <f t="shared" si="129"/>
        <v>-</v>
      </c>
      <c r="O531" s="91" t="str">
        <f t="shared" si="129"/>
        <v>-</v>
      </c>
      <c r="P531" s="91" t="str">
        <f t="shared" si="129"/>
        <v>-</v>
      </c>
      <c r="Q531" s="91" t="str">
        <f t="shared" si="129"/>
        <v>-</v>
      </c>
      <c r="R531" s="91" t="str">
        <f t="shared" si="129"/>
        <v>-</v>
      </c>
      <c r="S531" s="91" t="str">
        <f t="shared" si="129"/>
        <v>-</v>
      </c>
      <c r="T531" s="91" t="str">
        <f t="shared" si="129"/>
        <v>-</v>
      </c>
      <c r="U531" s="91" t="str">
        <f t="shared" si="129"/>
        <v>-</v>
      </c>
      <c r="V531" s="91" t="str">
        <f t="shared" si="129"/>
        <v>-</v>
      </c>
      <c r="W531" s="91" t="str">
        <f t="shared" si="129"/>
        <v>-</v>
      </c>
      <c r="X531" s="91" t="str">
        <f t="shared" si="129"/>
        <v>-</v>
      </c>
      <c r="Y531" s="91" t="str">
        <f t="shared" si="129"/>
        <v>-</v>
      </c>
      <c r="Z531" s="91" t="str">
        <f t="shared" si="129"/>
        <v>-</v>
      </c>
      <c r="AA531" s="91" t="str">
        <f t="shared" si="129"/>
        <v>-</v>
      </c>
      <c r="AB531" s="91" t="str">
        <f t="shared" si="129"/>
        <v>-</v>
      </c>
      <c r="AC531" s="91" t="str">
        <f t="shared" si="129"/>
        <v>-</v>
      </c>
      <c r="AD531" s="91" t="str">
        <f t="shared" si="129"/>
        <v>-</v>
      </c>
      <c r="AE531" s="91" t="str">
        <f t="shared" si="129"/>
        <v>-</v>
      </c>
      <c r="AF531" s="91" t="str">
        <f t="shared" si="129"/>
        <v>-</v>
      </c>
      <c r="AG531" s="91" t="str">
        <f t="shared" si="129"/>
        <v>-</v>
      </c>
      <c r="AH531" s="91" t="str">
        <f t="shared" si="129"/>
        <v>-</v>
      </c>
      <c r="AI531" s="91" t="str">
        <f t="shared" si="129"/>
        <v>-</v>
      </c>
      <c r="AJ531" s="91" t="str">
        <f t="shared" si="129"/>
        <v>-</v>
      </c>
      <c r="AK531" s="91" t="str">
        <f t="shared" si="129"/>
        <v>-</v>
      </c>
      <c r="AL531" s="91" t="str">
        <f t="shared" si="129"/>
        <v>-</v>
      </c>
      <c r="AM531" s="92" t="str">
        <f t="shared" si="129"/>
        <v>-</v>
      </c>
    </row>
    <row r="532" spans="1:39">
      <c r="A532" s="58" t="str">
        <f>IFERROR(IF(A531+1&lt;COUNTIF(TQoL_Indexes!#REF!,Aux_Country!$A$3),A531+1,""),"")</f>
        <v/>
      </c>
      <c r="B532" s="116" t="str">
        <f t="shared" si="127"/>
        <v/>
      </c>
      <c r="C532" s="116" t="str">
        <f t="shared" si="127"/>
        <v/>
      </c>
      <c r="D532" s="116" t="str">
        <f t="shared" si="127"/>
        <v/>
      </c>
      <c r="E532" s="91" t="str">
        <f t="shared" si="70"/>
        <v>-</v>
      </c>
      <c r="F532" s="91" t="str">
        <f t="shared" ref="F532:AM532" si="130">IFERROR(_xlfn.RANK.EQ(F125,F$3:F$404,0),"-")</f>
        <v>-</v>
      </c>
      <c r="G532" s="91" t="str">
        <f t="shared" si="130"/>
        <v>-</v>
      </c>
      <c r="H532" s="91" t="str">
        <f t="shared" si="130"/>
        <v>-</v>
      </c>
      <c r="I532" s="91" t="str">
        <f t="shared" si="130"/>
        <v>-</v>
      </c>
      <c r="J532" s="91" t="str">
        <f t="shared" si="130"/>
        <v>-</v>
      </c>
      <c r="K532" s="91" t="str">
        <f t="shared" si="130"/>
        <v>-</v>
      </c>
      <c r="L532" s="91" t="str">
        <f t="shared" si="130"/>
        <v>-</v>
      </c>
      <c r="M532" s="91" t="str">
        <f t="shared" si="130"/>
        <v>-</v>
      </c>
      <c r="N532" s="91" t="str">
        <f t="shared" si="130"/>
        <v>-</v>
      </c>
      <c r="O532" s="91" t="str">
        <f t="shared" si="130"/>
        <v>-</v>
      </c>
      <c r="P532" s="91" t="str">
        <f t="shared" si="130"/>
        <v>-</v>
      </c>
      <c r="Q532" s="91" t="str">
        <f t="shared" si="130"/>
        <v>-</v>
      </c>
      <c r="R532" s="91" t="str">
        <f t="shared" si="130"/>
        <v>-</v>
      </c>
      <c r="S532" s="91" t="str">
        <f t="shared" si="130"/>
        <v>-</v>
      </c>
      <c r="T532" s="91" t="str">
        <f t="shared" si="130"/>
        <v>-</v>
      </c>
      <c r="U532" s="91" t="str">
        <f t="shared" si="130"/>
        <v>-</v>
      </c>
      <c r="V532" s="91" t="str">
        <f t="shared" si="130"/>
        <v>-</v>
      </c>
      <c r="W532" s="91" t="str">
        <f t="shared" si="130"/>
        <v>-</v>
      </c>
      <c r="X532" s="91" t="str">
        <f t="shared" si="130"/>
        <v>-</v>
      </c>
      <c r="Y532" s="91" t="str">
        <f t="shared" si="130"/>
        <v>-</v>
      </c>
      <c r="Z532" s="91" t="str">
        <f t="shared" si="130"/>
        <v>-</v>
      </c>
      <c r="AA532" s="91" t="str">
        <f t="shared" si="130"/>
        <v>-</v>
      </c>
      <c r="AB532" s="91" t="str">
        <f t="shared" si="130"/>
        <v>-</v>
      </c>
      <c r="AC532" s="91" t="str">
        <f t="shared" si="130"/>
        <v>-</v>
      </c>
      <c r="AD532" s="91" t="str">
        <f t="shared" si="130"/>
        <v>-</v>
      </c>
      <c r="AE532" s="91" t="str">
        <f t="shared" si="130"/>
        <v>-</v>
      </c>
      <c r="AF532" s="91" t="str">
        <f t="shared" si="130"/>
        <v>-</v>
      </c>
      <c r="AG532" s="91" t="str">
        <f t="shared" si="130"/>
        <v>-</v>
      </c>
      <c r="AH532" s="91" t="str">
        <f t="shared" si="130"/>
        <v>-</v>
      </c>
      <c r="AI532" s="91" t="str">
        <f t="shared" si="130"/>
        <v>-</v>
      </c>
      <c r="AJ532" s="91" t="str">
        <f t="shared" si="130"/>
        <v>-</v>
      </c>
      <c r="AK532" s="91" t="str">
        <f t="shared" si="130"/>
        <v>-</v>
      </c>
      <c r="AL532" s="91" t="str">
        <f t="shared" si="130"/>
        <v>-</v>
      </c>
      <c r="AM532" s="92" t="str">
        <f t="shared" si="130"/>
        <v>-</v>
      </c>
    </row>
    <row r="533" spans="1:39">
      <c r="A533" s="58" t="str">
        <f>IFERROR(IF(A532+1&lt;COUNTIF(TQoL_Indexes!#REF!,Aux_Country!$A$3),A532+1,""),"")</f>
        <v/>
      </c>
      <c r="B533" s="116" t="str">
        <f t="shared" si="127"/>
        <v/>
      </c>
      <c r="C533" s="116" t="str">
        <f t="shared" si="127"/>
        <v/>
      </c>
      <c r="D533" s="116" t="str">
        <f t="shared" si="127"/>
        <v/>
      </c>
      <c r="E533" s="91" t="str">
        <f t="shared" si="70"/>
        <v>-</v>
      </c>
      <c r="F533" s="91" t="str">
        <f t="shared" ref="F533:AM533" si="131">IFERROR(_xlfn.RANK.EQ(F126,F$3:F$404,0),"-")</f>
        <v>-</v>
      </c>
      <c r="G533" s="91" t="str">
        <f t="shared" si="131"/>
        <v>-</v>
      </c>
      <c r="H533" s="91" t="str">
        <f t="shared" si="131"/>
        <v>-</v>
      </c>
      <c r="I533" s="91" t="str">
        <f t="shared" si="131"/>
        <v>-</v>
      </c>
      <c r="J533" s="91" t="str">
        <f t="shared" si="131"/>
        <v>-</v>
      </c>
      <c r="K533" s="91" t="str">
        <f t="shared" si="131"/>
        <v>-</v>
      </c>
      <c r="L533" s="91" t="str">
        <f t="shared" si="131"/>
        <v>-</v>
      </c>
      <c r="M533" s="91" t="str">
        <f t="shared" si="131"/>
        <v>-</v>
      </c>
      <c r="N533" s="91" t="str">
        <f t="shared" si="131"/>
        <v>-</v>
      </c>
      <c r="O533" s="91" t="str">
        <f t="shared" si="131"/>
        <v>-</v>
      </c>
      <c r="P533" s="91" t="str">
        <f t="shared" si="131"/>
        <v>-</v>
      </c>
      <c r="Q533" s="91" t="str">
        <f t="shared" si="131"/>
        <v>-</v>
      </c>
      <c r="R533" s="91" t="str">
        <f t="shared" si="131"/>
        <v>-</v>
      </c>
      <c r="S533" s="91" t="str">
        <f t="shared" si="131"/>
        <v>-</v>
      </c>
      <c r="T533" s="91" t="str">
        <f t="shared" si="131"/>
        <v>-</v>
      </c>
      <c r="U533" s="91" t="str">
        <f t="shared" si="131"/>
        <v>-</v>
      </c>
      <c r="V533" s="91" t="str">
        <f t="shared" si="131"/>
        <v>-</v>
      </c>
      <c r="W533" s="91" t="str">
        <f t="shared" si="131"/>
        <v>-</v>
      </c>
      <c r="X533" s="91" t="str">
        <f t="shared" si="131"/>
        <v>-</v>
      </c>
      <c r="Y533" s="91" t="str">
        <f t="shared" si="131"/>
        <v>-</v>
      </c>
      <c r="Z533" s="91" t="str">
        <f t="shared" si="131"/>
        <v>-</v>
      </c>
      <c r="AA533" s="91" t="str">
        <f t="shared" si="131"/>
        <v>-</v>
      </c>
      <c r="AB533" s="91" t="str">
        <f t="shared" si="131"/>
        <v>-</v>
      </c>
      <c r="AC533" s="91" t="str">
        <f t="shared" si="131"/>
        <v>-</v>
      </c>
      <c r="AD533" s="91" t="str">
        <f t="shared" si="131"/>
        <v>-</v>
      </c>
      <c r="AE533" s="91" t="str">
        <f t="shared" si="131"/>
        <v>-</v>
      </c>
      <c r="AF533" s="91" t="str">
        <f t="shared" si="131"/>
        <v>-</v>
      </c>
      <c r="AG533" s="91" t="str">
        <f t="shared" si="131"/>
        <v>-</v>
      </c>
      <c r="AH533" s="91" t="str">
        <f t="shared" si="131"/>
        <v>-</v>
      </c>
      <c r="AI533" s="91" t="str">
        <f t="shared" si="131"/>
        <v>-</v>
      </c>
      <c r="AJ533" s="91" t="str">
        <f t="shared" si="131"/>
        <v>-</v>
      </c>
      <c r="AK533" s="91" t="str">
        <f t="shared" si="131"/>
        <v>-</v>
      </c>
      <c r="AL533" s="91" t="str">
        <f t="shared" si="131"/>
        <v>-</v>
      </c>
      <c r="AM533" s="92" t="str">
        <f t="shared" si="131"/>
        <v>-</v>
      </c>
    </row>
    <row r="534" spans="1:39">
      <c r="A534" s="58" t="str">
        <f>IFERROR(IF(A533+1&lt;COUNTIF(TQoL_Indexes!#REF!,Aux_Country!$A$3),A533+1,""),"")</f>
        <v/>
      </c>
      <c r="B534" s="116" t="str">
        <f t="shared" si="127"/>
        <v/>
      </c>
      <c r="C534" s="116" t="str">
        <f t="shared" si="127"/>
        <v/>
      </c>
      <c r="D534" s="116" t="str">
        <f t="shared" si="127"/>
        <v/>
      </c>
      <c r="E534" s="91" t="str">
        <f t="shared" si="70"/>
        <v>-</v>
      </c>
      <c r="F534" s="91" t="str">
        <f t="shared" ref="F534:AM534" si="132">IFERROR(_xlfn.RANK.EQ(F127,F$3:F$404,0),"-")</f>
        <v>-</v>
      </c>
      <c r="G534" s="91" t="str">
        <f t="shared" si="132"/>
        <v>-</v>
      </c>
      <c r="H534" s="91" t="str">
        <f t="shared" si="132"/>
        <v>-</v>
      </c>
      <c r="I534" s="91" t="str">
        <f t="shared" si="132"/>
        <v>-</v>
      </c>
      <c r="J534" s="91" t="str">
        <f t="shared" si="132"/>
        <v>-</v>
      </c>
      <c r="K534" s="91" t="str">
        <f t="shared" si="132"/>
        <v>-</v>
      </c>
      <c r="L534" s="91" t="str">
        <f t="shared" si="132"/>
        <v>-</v>
      </c>
      <c r="M534" s="91" t="str">
        <f t="shared" si="132"/>
        <v>-</v>
      </c>
      <c r="N534" s="91" t="str">
        <f t="shared" si="132"/>
        <v>-</v>
      </c>
      <c r="O534" s="91" t="str">
        <f t="shared" si="132"/>
        <v>-</v>
      </c>
      <c r="P534" s="91" t="str">
        <f t="shared" si="132"/>
        <v>-</v>
      </c>
      <c r="Q534" s="91" t="str">
        <f t="shared" si="132"/>
        <v>-</v>
      </c>
      <c r="R534" s="91" t="str">
        <f t="shared" si="132"/>
        <v>-</v>
      </c>
      <c r="S534" s="91" t="str">
        <f t="shared" si="132"/>
        <v>-</v>
      </c>
      <c r="T534" s="91" t="str">
        <f t="shared" si="132"/>
        <v>-</v>
      </c>
      <c r="U534" s="91" t="str">
        <f t="shared" si="132"/>
        <v>-</v>
      </c>
      <c r="V534" s="91" t="str">
        <f t="shared" si="132"/>
        <v>-</v>
      </c>
      <c r="W534" s="91" t="str">
        <f t="shared" si="132"/>
        <v>-</v>
      </c>
      <c r="X534" s="91" t="str">
        <f t="shared" si="132"/>
        <v>-</v>
      </c>
      <c r="Y534" s="91" t="str">
        <f t="shared" si="132"/>
        <v>-</v>
      </c>
      <c r="Z534" s="91" t="str">
        <f t="shared" si="132"/>
        <v>-</v>
      </c>
      <c r="AA534" s="91" t="str">
        <f t="shared" si="132"/>
        <v>-</v>
      </c>
      <c r="AB534" s="91" t="str">
        <f t="shared" si="132"/>
        <v>-</v>
      </c>
      <c r="AC534" s="91" t="str">
        <f t="shared" si="132"/>
        <v>-</v>
      </c>
      <c r="AD534" s="91" t="str">
        <f t="shared" si="132"/>
        <v>-</v>
      </c>
      <c r="AE534" s="91" t="str">
        <f t="shared" si="132"/>
        <v>-</v>
      </c>
      <c r="AF534" s="91" t="str">
        <f t="shared" si="132"/>
        <v>-</v>
      </c>
      <c r="AG534" s="91" t="str">
        <f t="shared" si="132"/>
        <v>-</v>
      </c>
      <c r="AH534" s="91" t="str">
        <f t="shared" si="132"/>
        <v>-</v>
      </c>
      <c r="AI534" s="91" t="str">
        <f t="shared" si="132"/>
        <v>-</v>
      </c>
      <c r="AJ534" s="91" t="str">
        <f t="shared" si="132"/>
        <v>-</v>
      </c>
      <c r="AK534" s="91" t="str">
        <f t="shared" si="132"/>
        <v>-</v>
      </c>
      <c r="AL534" s="91" t="str">
        <f t="shared" si="132"/>
        <v>-</v>
      </c>
      <c r="AM534" s="92" t="str">
        <f t="shared" si="132"/>
        <v>-</v>
      </c>
    </row>
    <row r="535" spans="1:39">
      <c r="A535" s="58" t="str">
        <f>IFERROR(IF(A534+1&lt;COUNTIF(TQoL_Indexes!#REF!,Aux_Country!$A$3),A534+1,""),"")</f>
        <v/>
      </c>
      <c r="B535" s="116" t="str">
        <f t="shared" si="127"/>
        <v/>
      </c>
      <c r="C535" s="116" t="str">
        <f t="shared" si="127"/>
        <v/>
      </c>
      <c r="D535" s="116" t="str">
        <f t="shared" si="127"/>
        <v/>
      </c>
      <c r="E535" s="91" t="str">
        <f t="shared" si="70"/>
        <v>-</v>
      </c>
      <c r="F535" s="91" t="str">
        <f t="shared" ref="F535:AM535" si="133">IFERROR(_xlfn.RANK.EQ(F128,F$3:F$404,0),"-")</f>
        <v>-</v>
      </c>
      <c r="G535" s="91" t="str">
        <f t="shared" si="133"/>
        <v>-</v>
      </c>
      <c r="H535" s="91" t="str">
        <f t="shared" si="133"/>
        <v>-</v>
      </c>
      <c r="I535" s="91" t="str">
        <f t="shared" si="133"/>
        <v>-</v>
      </c>
      <c r="J535" s="91" t="str">
        <f t="shared" si="133"/>
        <v>-</v>
      </c>
      <c r="K535" s="91" t="str">
        <f t="shared" si="133"/>
        <v>-</v>
      </c>
      <c r="L535" s="91" t="str">
        <f t="shared" si="133"/>
        <v>-</v>
      </c>
      <c r="M535" s="91" t="str">
        <f t="shared" si="133"/>
        <v>-</v>
      </c>
      <c r="N535" s="91" t="str">
        <f t="shared" si="133"/>
        <v>-</v>
      </c>
      <c r="O535" s="91" t="str">
        <f t="shared" si="133"/>
        <v>-</v>
      </c>
      <c r="P535" s="91" t="str">
        <f t="shared" si="133"/>
        <v>-</v>
      </c>
      <c r="Q535" s="91" t="str">
        <f t="shared" si="133"/>
        <v>-</v>
      </c>
      <c r="R535" s="91" t="str">
        <f t="shared" si="133"/>
        <v>-</v>
      </c>
      <c r="S535" s="91" t="str">
        <f t="shared" si="133"/>
        <v>-</v>
      </c>
      <c r="T535" s="91" t="str">
        <f t="shared" si="133"/>
        <v>-</v>
      </c>
      <c r="U535" s="91" t="str">
        <f t="shared" si="133"/>
        <v>-</v>
      </c>
      <c r="V535" s="91" t="str">
        <f t="shared" si="133"/>
        <v>-</v>
      </c>
      <c r="W535" s="91" t="str">
        <f t="shared" si="133"/>
        <v>-</v>
      </c>
      <c r="X535" s="91" t="str">
        <f t="shared" si="133"/>
        <v>-</v>
      </c>
      <c r="Y535" s="91" t="str">
        <f t="shared" si="133"/>
        <v>-</v>
      </c>
      <c r="Z535" s="91" t="str">
        <f t="shared" si="133"/>
        <v>-</v>
      </c>
      <c r="AA535" s="91" t="str">
        <f t="shared" si="133"/>
        <v>-</v>
      </c>
      <c r="AB535" s="91" t="str">
        <f t="shared" si="133"/>
        <v>-</v>
      </c>
      <c r="AC535" s="91" t="str">
        <f t="shared" si="133"/>
        <v>-</v>
      </c>
      <c r="AD535" s="91" t="str">
        <f t="shared" si="133"/>
        <v>-</v>
      </c>
      <c r="AE535" s="91" t="str">
        <f t="shared" si="133"/>
        <v>-</v>
      </c>
      <c r="AF535" s="91" t="str">
        <f t="shared" si="133"/>
        <v>-</v>
      </c>
      <c r="AG535" s="91" t="str">
        <f t="shared" si="133"/>
        <v>-</v>
      </c>
      <c r="AH535" s="91" t="str">
        <f t="shared" si="133"/>
        <v>-</v>
      </c>
      <c r="AI535" s="91" t="str">
        <f t="shared" si="133"/>
        <v>-</v>
      </c>
      <c r="AJ535" s="91" t="str">
        <f t="shared" si="133"/>
        <v>-</v>
      </c>
      <c r="AK535" s="91" t="str">
        <f t="shared" si="133"/>
        <v>-</v>
      </c>
      <c r="AL535" s="91" t="str">
        <f t="shared" si="133"/>
        <v>-</v>
      </c>
      <c r="AM535" s="92" t="str">
        <f t="shared" si="133"/>
        <v>-</v>
      </c>
    </row>
    <row r="536" spans="1:39">
      <c r="A536" s="58" t="str">
        <f>IFERROR(IF(A535+1&lt;COUNTIF(TQoL_Indexes!#REF!,Aux_Country!$A$3),A535+1,""),"")</f>
        <v/>
      </c>
      <c r="B536" s="116" t="str">
        <f t="shared" si="127"/>
        <v/>
      </c>
      <c r="C536" s="116" t="str">
        <f t="shared" si="127"/>
        <v/>
      </c>
      <c r="D536" s="116" t="str">
        <f t="shared" si="127"/>
        <v/>
      </c>
      <c r="E536" s="91" t="str">
        <f t="shared" si="70"/>
        <v>-</v>
      </c>
      <c r="F536" s="91" t="str">
        <f t="shared" ref="F536:AM536" si="134">IFERROR(_xlfn.RANK.EQ(F129,F$3:F$404,0),"-")</f>
        <v>-</v>
      </c>
      <c r="G536" s="91" t="str">
        <f t="shared" si="134"/>
        <v>-</v>
      </c>
      <c r="H536" s="91" t="str">
        <f t="shared" si="134"/>
        <v>-</v>
      </c>
      <c r="I536" s="91" t="str">
        <f t="shared" si="134"/>
        <v>-</v>
      </c>
      <c r="J536" s="91" t="str">
        <f t="shared" si="134"/>
        <v>-</v>
      </c>
      <c r="K536" s="91" t="str">
        <f t="shared" si="134"/>
        <v>-</v>
      </c>
      <c r="L536" s="91" t="str">
        <f t="shared" si="134"/>
        <v>-</v>
      </c>
      <c r="M536" s="91" t="str">
        <f t="shared" si="134"/>
        <v>-</v>
      </c>
      <c r="N536" s="91" t="str">
        <f t="shared" si="134"/>
        <v>-</v>
      </c>
      <c r="O536" s="91" t="str">
        <f t="shared" si="134"/>
        <v>-</v>
      </c>
      <c r="P536" s="91" t="str">
        <f t="shared" si="134"/>
        <v>-</v>
      </c>
      <c r="Q536" s="91" t="str">
        <f t="shared" si="134"/>
        <v>-</v>
      </c>
      <c r="R536" s="91" t="str">
        <f t="shared" si="134"/>
        <v>-</v>
      </c>
      <c r="S536" s="91" t="str">
        <f t="shared" si="134"/>
        <v>-</v>
      </c>
      <c r="T536" s="91" t="str">
        <f t="shared" si="134"/>
        <v>-</v>
      </c>
      <c r="U536" s="91" t="str">
        <f t="shared" si="134"/>
        <v>-</v>
      </c>
      <c r="V536" s="91" t="str">
        <f t="shared" si="134"/>
        <v>-</v>
      </c>
      <c r="W536" s="91" t="str">
        <f t="shared" si="134"/>
        <v>-</v>
      </c>
      <c r="X536" s="91" t="str">
        <f t="shared" si="134"/>
        <v>-</v>
      </c>
      <c r="Y536" s="91" t="str">
        <f t="shared" si="134"/>
        <v>-</v>
      </c>
      <c r="Z536" s="91" t="str">
        <f t="shared" si="134"/>
        <v>-</v>
      </c>
      <c r="AA536" s="91" t="str">
        <f t="shared" si="134"/>
        <v>-</v>
      </c>
      <c r="AB536" s="91" t="str">
        <f t="shared" si="134"/>
        <v>-</v>
      </c>
      <c r="AC536" s="91" t="str">
        <f t="shared" si="134"/>
        <v>-</v>
      </c>
      <c r="AD536" s="91" t="str">
        <f t="shared" si="134"/>
        <v>-</v>
      </c>
      <c r="AE536" s="91" t="str">
        <f t="shared" si="134"/>
        <v>-</v>
      </c>
      <c r="AF536" s="91" t="str">
        <f t="shared" si="134"/>
        <v>-</v>
      </c>
      <c r="AG536" s="91" t="str">
        <f t="shared" si="134"/>
        <v>-</v>
      </c>
      <c r="AH536" s="91" t="str">
        <f t="shared" si="134"/>
        <v>-</v>
      </c>
      <c r="AI536" s="91" t="str">
        <f t="shared" si="134"/>
        <v>-</v>
      </c>
      <c r="AJ536" s="91" t="str">
        <f t="shared" si="134"/>
        <v>-</v>
      </c>
      <c r="AK536" s="91" t="str">
        <f t="shared" si="134"/>
        <v>-</v>
      </c>
      <c r="AL536" s="91" t="str">
        <f t="shared" si="134"/>
        <v>-</v>
      </c>
      <c r="AM536" s="92" t="str">
        <f t="shared" si="134"/>
        <v>-</v>
      </c>
    </row>
    <row r="537" spans="1:39">
      <c r="A537" s="58" t="str">
        <f>IFERROR(IF(A536+1&lt;COUNTIF(TQoL_Indexes!#REF!,Aux_Country!$A$3),A536+1,""),"")</f>
        <v/>
      </c>
      <c r="B537" s="116" t="str">
        <f t="shared" si="127"/>
        <v/>
      </c>
      <c r="C537" s="116" t="str">
        <f t="shared" si="127"/>
        <v/>
      </c>
      <c r="D537" s="116" t="str">
        <f t="shared" si="127"/>
        <v/>
      </c>
      <c r="E537" s="91" t="str">
        <f t="shared" si="70"/>
        <v>-</v>
      </c>
      <c r="F537" s="91" t="str">
        <f t="shared" ref="F537:AM537" si="135">IFERROR(_xlfn.RANK.EQ(F130,F$3:F$404,0),"-")</f>
        <v>-</v>
      </c>
      <c r="G537" s="91" t="str">
        <f t="shared" si="135"/>
        <v>-</v>
      </c>
      <c r="H537" s="91" t="str">
        <f t="shared" si="135"/>
        <v>-</v>
      </c>
      <c r="I537" s="91" t="str">
        <f t="shared" si="135"/>
        <v>-</v>
      </c>
      <c r="J537" s="91" t="str">
        <f t="shared" si="135"/>
        <v>-</v>
      </c>
      <c r="K537" s="91" t="str">
        <f t="shared" si="135"/>
        <v>-</v>
      </c>
      <c r="L537" s="91" t="str">
        <f t="shared" si="135"/>
        <v>-</v>
      </c>
      <c r="M537" s="91" t="str">
        <f t="shared" si="135"/>
        <v>-</v>
      </c>
      <c r="N537" s="91" t="str">
        <f t="shared" si="135"/>
        <v>-</v>
      </c>
      <c r="O537" s="91" t="str">
        <f t="shared" si="135"/>
        <v>-</v>
      </c>
      <c r="P537" s="91" t="str">
        <f t="shared" si="135"/>
        <v>-</v>
      </c>
      <c r="Q537" s="91" t="str">
        <f t="shared" si="135"/>
        <v>-</v>
      </c>
      <c r="R537" s="91" t="str">
        <f t="shared" si="135"/>
        <v>-</v>
      </c>
      <c r="S537" s="91" t="str">
        <f t="shared" si="135"/>
        <v>-</v>
      </c>
      <c r="T537" s="91" t="str">
        <f t="shared" si="135"/>
        <v>-</v>
      </c>
      <c r="U537" s="91" t="str">
        <f t="shared" si="135"/>
        <v>-</v>
      </c>
      <c r="V537" s="91" t="str">
        <f t="shared" si="135"/>
        <v>-</v>
      </c>
      <c r="W537" s="91" t="str">
        <f t="shared" si="135"/>
        <v>-</v>
      </c>
      <c r="X537" s="91" t="str">
        <f t="shared" si="135"/>
        <v>-</v>
      </c>
      <c r="Y537" s="91" t="str">
        <f t="shared" si="135"/>
        <v>-</v>
      </c>
      <c r="Z537" s="91" t="str">
        <f t="shared" si="135"/>
        <v>-</v>
      </c>
      <c r="AA537" s="91" t="str">
        <f t="shared" si="135"/>
        <v>-</v>
      </c>
      <c r="AB537" s="91" t="str">
        <f t="shared" si="135"/>
        <v>-</v>
      </c>
      <c r="AC537" s="91" t="str">
        <f t="shared" si="135"/>
        <v>-</v>
      </c>
      <c r="AD537" s="91" t="str">
        <f t="shared" si="135"/>
        <v>-</v>
      </c>
      <c r="AE537" s="91" t="str">
        <f t="shared" si="135"/>
        <v>-</v>
      </c>
      <c r="AF537" s="91" t="str">
        <f t="shared" si="135"/>
        <v>-</v>
      </c>
      <c r="AG537" s="91" t="str">
        <f t="shared" si="135"/>
        <v>-</v>
      </c>
      <c r="AH537" s="91" t="str">
        <f t="shared" si="135"/>
        <v>-</v>
      </c>
      <c r="AI537" s="91" t="str">
        <f t="shared" si="135"/>
        <v>-</v>
      </c>
      <c r="AJ537" s="91" t="str">
        <f t="shared" si="135"/>
        <v>-</v>
      </c>
      <c r="AK537" s="91" t="str">
        <f t="shared" si="135"/>
        <v>-</v>
      </c>
      <c r="AL537" s="91" t="str">
        <f t="shared" si="135"/>
        <v>-</v>
      </c>
      <c r="AM537" s="92" t="str">
        <f t="shared" si="135"/>
        <v>-</v>
      </c>
    </row>
    <row r="538" spans="1:39">
      <c r="A538" s="58" t="str">
        <f>IFERROR(IF(A537+1&lt;COUNTIF(TQoL_Indexes!#REF!,Aux_Country!$A$3),A537+1,""),"")</f>
        <v/>
      </c>
      <c r="B538" s="116" t="str">
        <f t="shared" si="127"/>
        <v/>
      </c>
      <c r="C538" s="116" t="str">
        <f t="shared" si="127"/>
        <v/>
      </c>
      <c r="D538" s="116" t="str">
        <f t="shared" si="127"/>
        <v/>
      </c>
      <c r="E538" s="91" t="str">
        <f t="shared" si="70"/>
        <v>-</v>
      </c>
      <c r="F538" s="91" t="str">
        <f t="shared" ref="F538:AM538" si="136">IFERROR(_xlfn.RANK.EQ(F131,F$3:F$404,0),"-")</f>
        <v>-</v>
      </c>
      <c r="G538" s="91" t="str">
        <f t="shared" si="136"/>
        <v>-</v>
      </c>
      <c r="H538" s="91" t="str">
        <f t="shared" si="136"/>
        <v>-</v>
      </c>
      <c r="I538" s="91" t="str">
        <f t="shared" si="136"/>
        <v>-</v>
      </c>
      <c r="J538" s="91" t="str">
        <f t="shared" si="136"/>
        <v>-</v>
      </c>
      <c r="K538" s="91" t="str">
        <f t="shared" si="136"/>
        <v>-</v>
      </c>
      <c r="L538" s="91" t="str">
        <f t="shared" si="136"/>
        <v>-</v>
      </c>
      <c r="M538" s="91" t="str">
        <f t="shared" si="136"/>
        <v>-</v>
      </c>
      <c r="N538" s="91" t="str">
        <f t="shared" si="136"/>
        <v>-</v>
      </c>
      <c r="O538" s="91" t="str">
        <f t="shared" si="136"/>
        <v>-</v>
      </c>
      <c r="P538" s="91" t="str">
        <f t="shared" si="136"/>
        <v>-</v>
      </c>
      <c r="Q538" s="91" t="str">
        <f t="shared" si="136"/>
        <v>-</v>
      </c>
      <c r="R538" s="91" t="str">
        <f t="shared" si="136"/>
        <v>-</v>
      </c>
      <c r="S538" s="91" t="str">
        <f t="shared" si="136"/>
        <v>-</v>
      </c>
      <c r="T538" s="91" t="str">
        <f t="shared" si="136"/>
        <v>-</v>
      </c>
      <c r="U538" s="91" t="str">
        <f t="shared" si="136"/>
        <v>-</v>
      </c>
      <c r="V538" s="91" t="str">
        <f t="shared" si="136"/>
        <v>-</v>
      </c>
      <c r="W538" s="91" t="str">
        <f t="shared" si="136"/>
        <v>-</v>
      </c>
      <c r="X538" s="91" t="str">
        <f t="shared" si="136"/>
        <v>-</v>
      </c>
      <c r="Y538" s="91" t="str">
        <f t="shared" si="136"/>
        <v>-</v>
      </c>
      <c r="Z538" s="91" t="str">
        <f t="shared" si="136"/>
        <v>-</v>
      </c>
      <c r="AA538" s="91" t="str">
        <f t="shared" si="136"/>
        <v>-</v>
      </c>
      <c r="AB538" s="91" t="str">
        <f t="shared" si="136"/>
        <v>-</v>
      </c>
      <c r="AC538" s="91" t="str">
        <f t="shared" si="136"/>
        <v>-</v>
      </c>
      <c r="AD538" s="91" t="str">
        <f t="shared" si="136"/>
        <v>-</v>
      </c>
      <c r="AE538" s="91" t="str">
        <f t="shared" si="136"/>
        <v>-</v>
      </c>
      <c r="AF538" s="91" t="str">
        <f t="shared" si="136"/>
        <v>-</v>
      </c>
      <c r="AG538" s="91" t="str">
        <f t="shared" si="136"/>
        <v>-</v>
      </c>
      <c r="AH538" s="91" t="str">
        <f t="shared" si="136"/>
        <v>-</v>
      </c>
      <c r="AI538" s="91" t="str">
        <f t="shared" si="136"/>
        <v>-</v>
      </c>
      <c r="AJ538" s="91" t="str">
        <f t="shared" si="136"/>
        <v>-</v>
      </c>
      <c r="AK538" s="91" t="str">
        <f t="shared" si="136"/>
        <v>-</v>
      </c>
      <c r="AL538" s="91" t="str">
        <f t="shared" si="136"/>
        <v>-</v>
      </c>
      <c r="AM538" s="92" t="str">
        <f t="shared" si="136"/>
        <v>-</v>
      </c>
    </row>
    <row r="539" spans="1:39">
      <c r="A539" s="58" t="str">
        <f>IFERROR(IF(A538+1&lt;COUNTIF(TQoL_Indexes!#REF!,Aux_Country!$A$3),A538+1,""),"")</f>
        <v/>
      </c>
      <c r="B539" s="116" t="str">
        <f t="shared" si="127"/>
        <v/>
      </c>
      <c r="C539" s="116" t="str">
        <f t="shared" si="127"/>
        <v/>
      </c>
      <c r="D539" s="116" t="str">
        <f t="shared" si="127"/>
        <v/>
      </c>
      <c r="E539" s="91" t="str">
        <f t="shared" si="70"/>
        <v>-</v>
      </c>
      <c r="F539" s="91" t="str">
        <f t="shared" ref="F539:AM539" si="137">IFERROR(_xlfn.RANK.EQ(F132,F$3:F$404,0),"-")</f>
        <v>-</v>
      </c>
      <c r="G539" s="91" t="str">
        <f t="shared" si="137"/>
        <v>-</v>
      </c>
      <c r="H539" s="91" t="str">
        <f t="shared" si="137"/>
        <v>-</v>
      </c>
      <c r="I539" s="91" t="str">
        <f t="shared" si="137"/>
        <v>-</v>
      </c>
      <c r="J539" s="91" t="str">
        <f t="shared" si="137"/>
        <v>-</v>
      </c>
      <c r="K539" s="91" t="str">
        <f t="shared" si="137"/>
        <v>-</v>
      </c>
      <c r="L539" s="91" t="str">
        <f t="shared" si="137"/>
        <v>-</v>
      </c>
      <c r="M539" s="91" t="str">
        <f t="shared" si="137"/>
        <v>-</v>
      </c>
      <c r="N539" s="91" t="str">
        <f t="shared" si="137"/>
        <v>-</v>
      </c>
      <c r="O539" s="91" t="str">
        <f t="shared" si="137"/>
        <v>-</v>
      </c>
      <c r="P539" s="91" t="str">
        <f t="shared" si="137"/>
        <v>-</v>
      </c>
      <c r="Q539" s="91" t="str">
        <f t="shared" si="137"/>
        <v>-</v>
      </c>
      <c r="R539" s="91" t="str">
        <f t="shared" si="137"/>
        <v>-</v>
      </c>
      <c r="S539" s="91" t="str">
        <f t="shared" si="137"/>
        <v>-</v>
      </c>
      <c r="T539" s="91" t="str">
        <f t="shared" si="137"/>
        <v>-</v>
      </c>
      <c r="U539" s="91" t="str">
        <f t="shared" si="137"/>
        <v>-</v>
      </c>
      <c r="V539" s="91" t="str">
        <f t="shared" si="137"/>
        <v>-</v>
      </c>
      <c r="W539" s="91" t="str">
        <f t="shared" si="137"/>
        <v>-</v>
      </c>
      <c r="X539" s="91" t="str">
        <f t="shared" si="137"/>
        <v>-</v>
      </c>
      <c r="Y539" s="91" t="str">
        <f t="shared" si="137"/>
        <v>-</v>
      </c>
      <c r="Z539" s="91" t="str">
        <f t="shared" si="137"/>
        <v>-</v>
      </c>
      <c r="AA539" s="91" t="str">
        <f t="shared" si="137"/>
        <v>-</v>
      </c>
      <c r="AB539" s="91" t="str">
        <f t="shared" si="137"/>
        <v>-</v>
      </c>
      <c r="AC539" s="91" t="str">
        <f t="shared" si="137"/>
        <v>-</v>
      </c>
      <c r="AD539" s="91" t="str">
        <f t="shared" si="137"/>
        <v>-</v>
      </c>
      <c r="AE539" s="91" t="str">
        <f t="shared" si="137"/>
        <v>-</v>
      </c>
      <c r="AF539" s="91" t="str">
        <f t="shared" si="137"/>
        <v>-</v>
      </c>
      <c r="AG539" s="91" t="str">
        <f t="shared" si="137"/>
        <v>-</v>
      </c>
      <c r="AH539" s="91" t="str">
        <f t="shared" si="137"/>
        <v>-</v>
      </c>
      <c r="AI539" s="91" t="str">
        <f t="shared" si="137"/>
        <v>-</v>
      </c>
      <c r="AJ539" s="91" t="str">
        <f t="shared" si="137"/>
        <v>-</v>
      </c>
      <c r="AK539" s="91" t="str">
        <f t="shared" si="137"/>
        <v>-</v>
      </c>
      <c r="AL539" s="91" t="str">
        <f t="shared" si="137"/>
        <v>-</v>
      </c>
      <c r="AM539" s="92" t="str">
        <f t="shared" si="137"/>
        <v>-</v>
      </c>
    </row>
    <row r="540" spans="1:39">
      <c r="A540" s="58" t="str">
        <f>IFERROR(IF(A539+1&lt;COUNTIF(TQoL_Indexes!#REF!,Aux_Country!$A$3),A539+1,""),"")</f>
        <v/>
      </c>
      <c r="B540" s="116" t="str">
        <f t="shared" si="127"/>
        <v/>
      </c>
      <c r="C540" s="116" t="str">
        <f t="shared" si="127"/>
        <v/>
      </c>
      <c r="D540" s="116" t="str">
        <f t="shared" si="127"/>
        <v/>
      </c>
      <c r="E540" s="91" t="str">
        <f t="shared" ref="E540:E603" si="138">IFERROR(_xlfn.RANK.EQ(E133,E$3:E$404,0),"-")</f>
        <v>-</v>
      </c>
      <c r="F540" s="91" t="str">
        <f t="shared" ref="F540:AM540" si="139">IFERROR(_xlfn.RANK.EQ(F133,F$3:F$404,0),"-")</f>
        <v>-</v>
      </c>
      <c r="G540" s="91" t="str">
        <f t="shared" si="139"/>
        <v>-</v>
      </c>
      <c r="H540" s="91" t="str">
        <f t="shared" si="139"/>
        <v>-</v>
      </c>
      <c r="I540" s="91" t="str">
        <f t="shared" si="139"/>
        <v>-</v>
      </c>
      <c r="J540" s="91" t="str">
        <f t="shared" si="139"/>
        <v>-</v>
      </c>
      <c r="K540" s="91" t="str">
        <f t="shared" si="139"/>
        <v>-</v>
      </c>
      <c r="L540" s="91" t="str">
        <f t="shared" si="139"/>
        <v>-</v>
      </c>
      <c r="M540" s="91" t="str">
        <f t="shared" si="139"/>
        <v>-</v>
      </c>
      <c r="N540" s="91" t="str">
        <f t="shared" si="139"/>
        <v>-</v>
      </c>
      <c r="O540" s="91" t="str">
        <f t="shared" si="139"/>
        <v>-</v>
      </c>
      <c r="P540" s="91" t="str">
        <f t="shared" si="139"/>
        <v>-</v>
      </c>
      <c r="Q540" s="91" t="str">
        <f t="shared" si="139"/>
        <v>-</v>
      </c>
      <c r="R540" s="91" t="str">
        <f t="shared" si="139"/>
        <v>-</v>
      </c>
      <c r="S540" s="91" t="str">
        <f t="shared" si="139"/>
        <v>-</v>
      </c>
      <c r="T540" s="91" t="str">
        <f t="shared" si="139"/>
        <v>-</v>
      </c>
      <c r="U540" s="91" t="str">
        <f t="shared" si="139"/>
        <v>-</v>
      </c>
      <c r="V540" s="91" t="str">
        <f t="shared" si="139"/>
        <v>-</v>
      </c>
      <c r="W540" s="91" t="str">
        <f t="shared" si="139"/>
        <v>-</v>
      </c>
      <c r="X540" s="91" t="str">
        <f t="shared" si="139"/>
        <v>-</v>
      </c>
      <c r="Y540" s="91" t="str">
        <f t="shared" si="139"/>
        <v>-</v>
      </c>
      <c r="Z540" s="91" t="str">
        <f t="shared" si="139"/>
        <v>-</v>
      </c>
      <c r="AA540" s="91" t="str">
        <f t="shared" si="139"/>
        <v>-</v>
      </c>
      <c r="AB540" s="91" t="str">
        <f t="shared" si="139"/>
        <v>-</v>
      </c>
      <c r="AC540" s="91" t="str">
        <f t="shared" si="139"/>
        <v>-</v>
      </c>
      <c r="AD540" s="91" t="str">
        <f t="shared" si="139"/>
        <v>-</v>
      </c>
      <c r="AE540" s="91" t="str">
        <f t="shared" si="139"/>
        <v>-</v>
      </c>
      <c r="AF540" s="91" t="str">
        <f t="shared" si="139"/>
        <v>-</v>
      </c>
      <c r="AG540" s="91" t="str">
        <f t="shared" si="139"/>
        <v>-</v>
      </c>
      <c r="AH540" s="91" t="str">
        <f t="shared" si="139"/>
        <v>-</v>
      </c>
      <c r="AI540" s="91" t="str">
        <f t="shared" si="139"/>
        <v>-</v>
      </c>
      <c r="AJ540" s="91" t="str">
        <f t="shared" si="139"/>
        <v>-</v>
      </c>
      <c r="AK540" s="91" t="str">
        <f t="shared" si="139"/>
        <v>-</v>
      </c>
      <c r="AL540" s="91" t="str">
        <f t="shared" si="139"/>
        <v>-</v>
      </c>
      <c r="AM540" s="92" t="str">
        <f t="shared" si="139"/>
        <v>-</v>
      </c>
    </row>
    <row r="541" spans="1:39">
      <c r="A541" s="58" t="str">
        <f>IFERROR(IF(A540+1&lt;COUNTIF(TQoL_Indexes!#REF!,Aux_Country!$A$3),A540+1,""),"")</f>
        <v/>
      </c>
      <c r="B541" s="116" t="str">
        <f t="shared" si="127"/>
        <v/>
      </c>
      <c r="C541" s="116" t="str">
        <f t="shared" si="127"/>
        <v/>
      </c>
      <c r="D541" s="116" t="str">
        <f t="shared" si="127"/>
        <v/>
      </c>
      <c r="E541" s="91" t="str">
        <f t="shared" si="138"/>
        <v>-</v>
      </c>
      <c r="F541" s="91" t="str">
        <f t="shared" ref="F541:AM541" si="140">IFERROR(_xlfn.RANK.EQ(F134,F$3:F$404,0),"-")</f>
        <v>-</v>
      </c>
      <c r="G541" s="91" t="str">
        <f t="shared" si="140"/>
        <v>-</v>
      </c>
      <c r="H541" s="91" t="str">
        <f t="shared" si="140"/>
        <v>-</v>
      </c>
      <c r="I541" s="91" t="str">
        <f t="shared" si="140"/>
        <v>-</v>
      </c>
      <c r="J541" s="91" t="str">
        <f t="shared" si="140"/>
        <v>-</v>
      </c>
      <c r="K541" s="91" t="str">
        <f t="shared" si="140"/>
        <v>-</v>
      </c>
      <c r="L541" s="91" t="str">
        <f t="shared" si="140"/>
        <v>-</v>
      </c>
      <c r="M541" s="91" t="str">
        <f t="shared" si="140"/>
        <v>-</v>
      </c>
      <c r="N541" s="91" t="str">
        <f t="shared" si="140"/>
        <v>-</v>
      </c>
      <c r="O541" s="91" t="str">
        <f t="shared" si="140"/>
        <v>-</v>
      </c>
      <c r="P541" s="91" t="str">
        <f t="shared" si="140"/>
        <v>-</v>
      </c>
      <c r="Q541" s="91" t="str">
        <f t="shared" si="140"/>
        <v>-</v>
      </c>
      <c r="R541" s="91" t="str">
        <f t="shared" si="140"/>
        <v>-</v>
      </c>
      <c r="S541" s="91" t="str">
        <f t="shared" si="140"/>
        <v>-</v>
      </c>
      <c r="T541" s="91" t="str">
        <f t="shared" si="140"/>
        <v>-</v>
      </c>
      <c r="U541" s="91" t="str">
        <f t="shared" si="140"/>
        <v>-</v>
      </c>
      <c r="V541" s="91" t="str">
        <f t="shared" si="140"/>
        <v>-</v>
      </c>
      <c r="W541" s="91" t="str">
        <f t="shared" si="140"/>
        <v>-</v>
      </c>
      <c r="X541" s="91" t="str">
        <f t="shared" si="140"/>
        <v>-</v>
      </c>
      <c r="Y541" s="91" t="str">
        <f t="shared" si="140"/>
        <v>-</v>
      </c>
      <c r="Z541" s="91" t="str">
        <f t="shared" si="140"/>
        <v>-</v>
      </c>
      <c r="AA541" s="91" t="str">
        <f t="shared" si="140"/>
        <v>-</v>
      </c>
      <c r="AB541" s="91" t="str">
        <f t="shared" si="140"/>
        <v>-</v>
      </c>
      <c r="AC541" s="91" t="str">
        <f t="shared" si="140"/>
        <v>-</v>
      </c>
      <c r="AD541" s="91" t="str">
        <f t="shared" si="140"/>
        <v>-</v>
      </c>
      <c r="AE541" s="91" t="str">
        <f t="shared" si="140"/>
        <v>-</v>
      </c>
      <c r="AF541" s="91" t="str">
        <f t="shared" si="140"/>
        <v>-</v>
      </c>
      <c r="AG541" s="91" t="str">
        <f t="shared" si="140"/>
        <v>-</v>
      </c>
      <c r="AH541" s="91" t="str">
        <f t="shared" si="140"/>
        <v>-</v>
      </c>
      <c r="AI541" s="91" t="str">
        <f t="shared" si="140"/>
        <v>-</v>
      </c>
      <c r="AJ541" s="91" t="str">
        <f t="shared" si="140"/>
        <v>-</v>
      </c>
      <c r="AK541" s="91" t="str">
        <f t="shared" si="140"/>
        <v>-</v>
      </c>
      <c r="AL541" s="91" t="str">
        <f t="shared" si="140"/>
        <v>-</v>
      </c>
      <c r="AM541" s="92" t="str">
        <f t="shared" si="140"/>
        <v>-</v>
      </c>
    </row>
    <row r="542" spans="1:39">
      <c r="A542" s="58" t="str">
        <f>IFERROR(IF(A541+1&lt;COUNTIF(TQoL_Indexes!#REF!,Aux_Country!$A$3),A541+1,""),"")</f>
        <v/>
      </c>
      <c r="B542" s="116" t="str">
        <f t="shared" si="127"/>
        <v/>
      </c>
      <c r="C542" s="116" t="str">
        <f t="shared" si="127"/>
        <v/>
      </c>
      <c r="D542" s="116" t="str">
        <f t="shared" si="127"/>
        <v/>
      </c>
      <c r="E542" s="91" t="str">
        <f t="shared" si="138"/>
        <v>-</v>
      </c>
      <c r="F542" s="91" t="str">
        <f t="shared" ref="F542:AM542" si="141">IFERROR(_xlfn.RANK.EQ(F135,F$3:F$404,0),"-")</f>
        <v>-</v>
      </c>
      <c r="G542" s="91" t="str">
        <f t="shared" si="141"/>
        <v>-</v>
      </c>
      <c r="H542" s="91" t="str">
        <f t="shared" si="141"/>
        <v>-</v>
      </c>
      <c r="I542" s="91" t="str">
        <f t="shared" si="141"/>
        <v>-</v>
      </c>
      <c r="J542" s="91" t="str">
        <f t="shared" si="141"/>
        <v>-</v>
      </c>
      <c r="K542" s="91" t="str">
        <f t="shared" si="141"/>
        <v>-</v>
      </c>
      <c r="L542" s="91" t="str">
        <f t="shared" si="141"/>
        <v>-</v>
      </c>
      <c r="M542" s="91" t="str">
        <f t="shared" si="141"/>
        <v>-</v>
      </c>
      <c r="N542" s="91" t="str">
        <f t="shared" si="141"/>
        <v>-</v>
      </c>
      <c r="O542" s="91" t="str">
        <f t="shared" si="141"/>
        <v>-</v>
      </c>
      <c r="P542" s="91" t="str">
        <f t="shared" si="141"/>
        <v>-</v>
      </c>
      <c r="Q542" s="91" t="str">
        <f t="shared" si="141"/>
        <v>-</v>
      </c>
      <c r="R542" s="91" t="str">
        <f t="shared" si="141"/>
        <v>-</v>
      </c>
      <c r="S542" s="91" t="str">
        <f t="shared" si="141"/>
        <v>-</v>
      </c>
      <c r="T542" s="91" t="str">
        <f t="shared" si="141"/>
        <v>-</v>
      </c>
      <c r="U542" s="91" t="str">
        <f t="shared" si="141"/>
        <v>-</v>
      </c>
      <c r="V542" s="91" t="str">
        <f t="shared" si="141"/>
        <v>-</v>
      </c>
      <c r="W542" s="91" t="str">
        <f t="shared" si="141"/>
        <v>-</v>
      </c>
      <c r="X542" s="91" t="str">
        <f t="shared" si="141"/>
        <v>-</v>
      </c>
      <c r="Y542" s="91" t="str">
        <f t="shared" si="141"/>
        <v>-</v>
      </c>
      <c r="Z542" s="91" t="str">
        <f t="shared" si="141"/>
        <v>-</v>
      </c>
      <c r="AA542" s="91" t="str">
        <f t="shared" si="141"/>
        <v>-</v>
      </c>
      <c r="AB542" s="91" t="str">
        <f t="shared" si="141"/>
        <v>-</v>
      </c>
      <c r="AC542" s="91" t="str">
        <f t="shared" si="141"/>
        <v>-</v>
      </c>
      <c r="AD542" s="91" t="str">
        <f t="shared" si="141"/>
        <v>-</v>
      </c>
      <c r="AE542" s="91" t="str">
        <f t="shared" si="141"/>
        <v>-</v>
      </c>
      <c r="AF542" s="91" t="str">
        <f t="shared" si="141"/>
        <v>-</v>
      </c>
      <c r="AG542" s="91" t="str">
        <f t="shared" si="141"/>
        <v>-</v>
      </c>
      <c r="AH542" s="91" t="str">
        <f t="shared" si="141"/>
        <v>-</v>
      </c>
      <c r="AI542" s="91" t="str">
        <f t="shared" si="141"/>
        <v>-</v>
      </c>
      <c r="AJ542" s="91" t="str">
        <f t="shared" si="141"/>
        <v>-</v>
      </c>
      <c r="AK542" s="91" t="str">
        <f t="shared" si="141"/>
        <v>-</v>
      </c>
      <c r="AL542" s="91" t="str">
        <f t="shared" si="141"/>
        <v>-</v>
      </c>
      <c r="AM542" s="92" t="str">
        <f t="shared" si="141"/>
        <v>-</v>
      </c>
    </row>
    <row r="543" spans="1:39">
      <c r="A543" s="58" t="str">
        <f>IFERROR(IF(A542+1&lt;COUNTIF(TQoL_Indexes!#REF!,Aux_Country!$A$3),A542+1,""),"")</f>
        <v/>
      </c>
      <c r="B543" s="116" t="str">
        <f t="shared" si="127"/>
        <v/>
      </c>
      <c r="C543" s="116" t="str">
        <f t="shared" si="127"/>
        <v/>
      </c>
      <c r="D543" s="116" t="str">
        <f t="shared" si="127"/>
        <v/>
      </c>
      <c r="E543" s="91" t="str">
        <f t="shared" si="138"/>
        <v>-</v>
      </c>
      <c r="F543" s="91" t="str">
        <f t="shared" ref="F543:AM543" si="142">IFERROR(_xlfn.RANK.EQ(F136,F$3:F$404,0),"-")</f>
        <v>-</v>
      </c>
      <c r="G543" s="91" t="str">
        <f t="shared" si="142"/>
        <v>-</v>
      </c>
      <c r="H543" s="91" t="str">
        <f t="shared" si="142"/>
        <v>-</v>
      </c>
      <c r="I543" s="91" t="str">
        <f t="shared" si="142"/>
        <v>-</v>
      </c>
      <c r="J543" s="91" t="str">
        <f t="shared" si="142"/>
        <v>-</v>
      </c>
      <c r="K543" s="91" t="str">
        <f t="shared" si="142"/>
        <v>-</v>
      </c>
      <c r="L543" s="91" t="str">
        <f t="shared" si="142"/>
        <v>-</v>
      </c>
      <c r="M543" s="91" t="str">
        <f t="shared" si="142"/>
        <v>-</v>
      </c>
      <c r="N543" s="91" t="str">
        <f t="shared" si="142"/>
        <v>-</v>
      </c>
      <c r="O543" s="91" t="str">
        <f t="shared" si="142"/>
        <v>-</v>
      </c>
      <c r="P543" s="91" t="str">
        <f t="shared" si="142"/>
        <v>-</v>
      </c>
      <c r="Q543" s="91" t="str">
        <f t="shared" si="142"/>
        <v>-</v>
      </c>
      <c r="R543" s="91" t="str">
        <f t="shared" si="142"/>
        <v>-</v>
      </c>
      <c r="S543" s="91" t="str">
        <f t="shared" si="142"/>
        <v>-</v>
      </c>
      <c r="T543" s="91" t="str">
        <f t="shared" si="142"/>
        <v>-</v>
      </c>
      <c r="U543" s="91" t="str">
        <f t="shared" si="142"/>
        <v>-</v>
      </c>
      <c r="V543" s="91" t="str">
        <f t="shared" si="142"/>
        <v>-</v>
      </c>
      <c r="W543" s="91" t="str">
        <f t="shared" si="142"/>
        <v>-</v>
      </c>
      <c r="X543" s="91" t="str">
        <f t="shared" si="142"/>
        <v>-</v>
      </c>
      <c r="Y543" s="91" t="str">
        <f t="shared" si="142"/>
        <v>-</v>
      </c>
      <c r="Z543" s="91" t="str">
        <f t="shared" si="142"/>
        <v>-</v>
      </c>
      <c r="AA543" s="91" t="str">
        <f t="shared" si="142"/>
        <v>-</v>
      </c>
      <c r="AB543" s="91" t="str">
        <f t="shared" si="142"/>
        <v>-</v>
      </c>
      <c r="AC543" s="91" t="str">
        <f t="shared" si="142"/>
        <v>-</v>
      </c>
      <c r="AD543" s="91" t="str">
        <f t="shared" si="142"/>
        <v>-</v>
      </c>
      <c r="AE543" s="91" t="str">
        <f t="shared" si="142"/>
        <v>-</v>
      </c>
      <c r="AF543" s="91" t="str">
        <f t="shared" si="142"/>
        <v>-</v>
      </c>
      <c r="AG543" s="91" t="str">
        <f t="shared" si="142"/>
        <v>-</v>
      </c>
      <c r="AH543" s="91" t="str">
        <f t="shared" si="142"/>
        <v>-</v>
      </c>
      <c r="AI543" s="91" t="str">
        <f t="shared" si="142"/>
        <v>-</v>
      </c>
      <c r="AJ543" s="91" t="str">
        <f t="shared" si="142"/>
        <v>-</v>
      </c>
      <c r="AK543" s="91" t="str">
        <f t="shared" si="142"/>
        <v>-</v>
      </c>
      <c r="AL543" s="91" t="str">
        <f t="shared" si="142"/>
        <v>-</v>
      </c>
      <c r="AM543" s="92" t="str">
        <f t="shared" si="142"/>
        <v>-</v>
      </c>
    </row>
    <row r="544" spans="1:39">
      <c r="A544" s="58" t="str">
        <f>IFERROR(IF(A543+1&lt;COUNTIF(TQoL_Indexes!#REF!,Aux_Country!$A$3),A543+1,""),"")</f>
        <v/>
      </c>
      <c r="B544" s="116" t="str">
        <f t="shared" si="127"/>
        <v/>
      </c>
      <c r="C544" s="116" t="str">
        <f t="shared" si="127"/>
        <v/>
      </c>
      <c r="D544" s="116" t="str">
        <f t="shared" si="127"/>
        <v/>
      </c>
      <c r="E544" s="91" t="str">
        <f t="shared" si="138"/>
        <v>-</v>
      </c>
      <c r="F544" s="91" t="str">
        <f t="shared" ref="F544:AM544" si="143">IFERROR(_xlfn.RANK.EQ(F137,F$3:F$404,0),"-")</f>
        <v>-</v>
      </c>
      <c r="G544" s="91" t="str">
        <f t="shared" si="143"/>
        <v>-</v>
      </c>
      <c r="H544" s="91" t="str">
        <f t="shared" si="143"/>
        <v>-</v>
      </c>
      <c r="I544" s="91" t="str">
        <f t="shared" si="143"/>
        <v>-</v>
      </c>
      <c r="J544" s="91" t="str">
        <f t="shared" si="143"/>
        <v>-</v>
      </c>
      <c r="K544" s="91" t="str">
        <f t="shared" si="143"/>
        <v>-</v>
      </c>
      <c r="L544" s="91" t="str">
        <f t="shared" si="143"/>
        <v>-</v>
      </c>
      <c r="M544" s="91" t="str">
        <f t="shared" si="143"/>
        <v>-</v>
      </c>
      <c r="N544" s="91" t="str">
        <f t="shared" si="143"/>
        <v>-</v>
      </c>
      <c r="O544" s="91" t="str">
        <f t="shared" si="143"/>
        <v>-</v>
      </c>
      <c r="P544" s="91" t="str">
        <f t="shared" si="143"/>
        <v>-</v>
      </c>
      <c r="Q544" s="91" t="str">
        <f t="shared" si="143"/>
        <v>-</v>
      </c>
      <c r="R544" s="91" t="str">
        <f t="shared" si="143"/>
        <v>-</v>
      </c>
      <c r="S544" s="91" t="str">
        <f t="shared" si="143"/>
        <v>-</v>
      </c>
      <c r="T544" s="91" t="str">
        <f t="shared" si="143"/>
        <v>-</v>
      </c>
      <c r="U544" s="91" t="str">
        <f t="shared" si="143"/>
        <v>-</v>
      </c>
      <c r="V544" s="91" t="str">
        <f t="shared" si="143"/>
        <v>-</v>
      </c>
      <c r="W544" s="91" t="str">
        <f t="shared" si="143"/>
        <v>-</v>
      </c>
      <c r="X544" s="91" t="str">
        <f t="shared" si="143"/>
        <v>-</v>
      </c>
      <c r="Y544" s="91" t="str">
        <f t="shared" si="143"/>
        <v>-</v>
      </c>
      <c r="Z544" s="91" t="str">
        <f t="shared" si="143"/>
        <v>-</v>
      </c>
      <c r="AA544" s="91" t="str">
        <f t="shared" si="143"/>
        <v>-</v>
      </c>
      <c r="AB544" s="91" t="str">
        <f t="shared" si="143"/>
        <v>-</v>
      </c>
      <c r="AC544" s="91" t="str">
        <f t="shared" si="143"/>
        <v>-</v>
      </c>
      <c r="AD544" s="91" t="str">
        <f t="shared" si="143"/>
        <v>-</v>
      </c>
      <c r="AE544" s="91" t="str">
        <f t="shared" si="143"/>
        <v>-</v>
      </c>
      <c r="AF544" s="91" t="str">
        <f t="shared" si="143"/>
        <v>-</v>
      </c>
      <c r="AG544" s="91" t="str">
        <f t="shared" si="143"/>
        <v>-</v>
      </c>
      <c r="AH544" s="91" t="str">
        <f t="shared" si="143"/>
        <v>-</v>
      </c>
      <c r="AI544" s="91" t="str">
        <f t="shared" si="143"/>
        <v>-</v>
      </c>
      <c r="AJ544" s="91" t="str">
        <f t="shared" si="143"/>
        <v>-</v>
      </c>
      <c r="AK544" s="91" t="str">
        <f t="shared" si="143"/>
        <v>-</v>
      </c>
      <c r="AL544" s="91" t="str">
        <f t="shared" si="143"/>
        <v>-</v>
      </c>
      <c r="AM544" s="92" t="str">
        <f t="shared" si="143"/>
        <v>-</v>
      </c>
    </row>
    <row r="545" spans="1:39">
      <c r="A545" s="58" t="str">
        <f>IFERROR(IF(A544+1&lt;COUNTIF(TQoL_Indexes!#REF!,Aux_Country!$A$3),A544+1,""),"")</f>
        <v/>
      </c>
      <c r="B545" s="116" t="str">
        <f t="shared" si="127"/>
        <v/>
      </c>
      <c r="C545" s="116" t="str">
        <f t="shared" si="127"/>
        <v/>
      </c>
      <c r="D545" s="116" t="str">
        <f t="shared" si="127"/>
        <v/>
      </c>
      <c r="E545" s="91" t="str">
        <f t="shared" si="138"/>
        <v>-</v>
      </c>
      <c r="F545" s="91" t="str">
        <f t="shared" ref="F545:AM545" si="144">IFERROR(_xlfn.RANK.EQ(F138,F$3:F$404,0),"-")</f>
        <v>-</v>
      </c>
      <c r="G545" s="91" t="str">
        <f t="shared" si="144"/>
        <v>-</v>
      </c>
      <c r="H545" s="91" t="str">
        <f t="shared" si="144"/>
        <v>-</v>
      </c>
      <c r="I545" s="91" t="str">
        <f t="shared" si="144"/>
        <v>-</v>
      </c>
      <c r="J545" s="91" t="str">
        <f t="shared" si="144"/>
        <v>-</v>
      </c>
      <c r="K545" s="91" t="str">
        <f t="shared" si="144"/>
        <v>-</v>
      </c>
      <c r="L545" s="91" t="str">
        <f t="shared" si="144"/>
        <v>-</v>
      </c>
      <c r="M545" s="91" t="str">
        <f t="shared" si="144"/>
        <v>-</v>
      </c>
      <c r="N545" s="91" t="str">
        <f t="shared" si="144"/>
        <v>-</v>
      </c>
      <c r="O545" s="91" t="str">
        <f t="shared" si="144"/>
        <v>-</v>
      </c>
      <c r="P545" s="91" t="str">
        <f t="shared" si="144"/>
        <v>-</v>
      </c>
      <c r="Q545" s="91" t="str">
        <f t="shared" si="144"/>
        <v>-</v>
      </c>
      <c r="R545" s="91" t="str">
        <f t="shared" si="144"/>
        <v>-</v>
      </c>
      <c r="S545" s="91" t="str">
        <f t="shared" si="144"/>
        <v>-</v>
      </c>
      <c r="T545" s="91" t="str">
        <f t="shared" si="144"/>
        <v>-</v>
      </c>
      <c r="U545" s="91" t="str">
        <f t="shared" si="144"/>
        <v>-</v>
      </c>
      <c r="V545" s="91" t="str">
        <f t="shared" si="144"/>
        <v>-</v>
      </c>
      <c r="W545" s="91" t="str">
        <f t="shared" si="144"/>
        <v>-</v>
      </c>
      <c r="X545" s="91" t="str">
        <f t="shared" si="144"/>
        <v>-</v>
      </c>
      <c r="Y545" s="91" t="str">
        <f t="shared" si="144"/>
        <v>-</v>
      </c>
      <c r="Z545" s="91" t="str">
        <f t="shared" si="144"/>
        <v>-</v>
      </c>
      <c r="AA545" s="91" t="str">
        <f t="shared" si="144"/>
        <v>-</v>
      </c>
      <c r="AB545" s="91" t="str">
        <f t="shared" si="144"/>
        <v>-</v>
      </c>
      <c r="AC545" s="91" t="str">
        <f t="shared" si="144"/>
        <v>-</v>
      </c>
      <c r="AD545" s="91" t="str">
        <f t="shared" si="144"/>
        <v>-</v>
      </c>
      <c r="AE545" s="91" t="str">
        <f t="shared" si="144"/>
        <v>-</v>
      </c>
      <c r="AF545" s="91" t="str">
        <f t="shared" si="144"/>
        <v>-</v>
      </c>
      <c r="AG545" s="91" t="str">
        <f t="shared" si="144"/>
        <v>-</v>
      </c>
      <c r="AH545" s="91" t="str">
        <f t="shared" si="144"/>
        <v>-</v>
      </c>
      <c r="AI545" s="91" t="str">
        <f t="shared" si="144"/>
        <v>-</v>
      </c>
      <c r="AJ545" s="91" t="str">
        <f t="shared" si="144"/>
        <v>-</v>
      </c>
      <c r="AK545" s="91" t="str">
        <f t="shared" si="144"/>
        <v>-</v>
      </c>
      <c r="AL545" s="91" t="str">
        <f t="shared" si="144"/>
        <v>-</v>
      </c>
      <c r="AM545" s="92" t="str">
        <f t="shared" si="144"/>
        <v>-</v>
      </c>
    </row>
    <row r="546" spans="1:39">
      <c r="A546" s="58" t="str">
        <f>IFERROR(IF(A545+1&lt;COUNTIF(TQoL_Indexes!#REF!,Aux_Country!$A$3),A545+1,""),"")</f>
        <v/>
      </c>
      <c r="B546" s="116" t="str">
        <f t="shared" si="127"/>
        <v/>
      </c>
      <c r="C546" s="116" t="str">
        <f t="shared" si="127"/>
        <v/>
      </c>
      <c r="D546" s="116" t="str">
        <f t="shared" si="127"/>
        <v/>
      </c>
      <c r="E546" s="91" t="str">
        <f t="shared" si="138"/>
        <v>-</v>
      </c>
      <c r="F546" s="91" t="str">
        <f t="shared" ref="F546:AM546" si="145">IFERROR(_xlfn.RANK.EQ(F139,F$3:F$404,0),"-")</f>
        <v>-</v>
      </c>
      <c r="G546" s="91" t="str">
        <f t="shared" si="145"/>
        <v>-</v>
      </c>
      <c r="H546" s="91" t="str">
        <f t="shared" si="145"/>
        <v>-</v>
      </c>
      <c r="I546" s="91" t="str">
        <f t="shared" si="145"/>
        <v>-</v>
      </c>
      <c r="J546" s="91" t="str">
        <f t="shared" si="145"/>
        <v>-</v>
      </c>
      <c r="K546" s="91" t="str">
        <f t="shared" si="145"/>
        <v>-</v>
      </c>
      <c r="L546" s="91" t="str">
        <f t="shared" si="145"/>
        <v>-</v>
      </c>
      <c r="M546" s="91" t="str">
        <f t="shared" si="145"/>
        <v>-</v>
      </c>
      <c r="N546" s="91" t="str">
        <f t="shared" si="145"/>
        <v>-</v>
      </c>
      <c r="O546" s="91" t="str">
        <f t="shared" si="145"/>
        <v>-</v>
      </c>
      <c r="P546" s="91" t="str">
        <f t="shared" si="145"/>
        <v>-</v>
      </c>
      <c r="Q546" s="91" t="str">
        <f t="shared" si="145"/>
        <v>-</v>
      </c>
      <c r="R546" s="91" t="str">
        <f t="shared" si="145"/>
        <v>-</v>
      </c>
      <c r="S546" s="91" t="str">
        <f t="shared" si="145"/>
        <v>-</v>
      </c>
      <c r="T546" s="91" t="str">
        <f t="shared" si="145"/>
        <v>-</v>
      </c>
      <c r="U546" s="91" t="str">
        <f t="shared" si="145"/>
        <v>-</v>
      </c>
      <c r="V546" s="91" t="str">
        <f t="shared" si="145"/>
        <v>-</v>
      </c>
      <c r="W546" s="91" t="str">
        <f t="shared" si="145"/>
        <v>-</v>
      </c>
      <c r="X546" s="91" t="str">
        <f t="shared" si="145"/>
        <v>-</v>
      </c>
      <c r="Y546" s="91" t="str">
        <f t="shared" si="145"/>
        <v>-</v>
      </c>
      <c r="Z546" s="91" t="str">
        <f t="shared" si="145"/>
        <v>-</v>
      </c>
      <c r="AA546" s="91" t="str">
        <f t="shared" si="145"/>
        <v>-</v>
      </c>
      <c r="AB546" s="91" t="str">
        <f t="shared" si="145"/>
        <v>-</v>
      </c>
      <c r="AC546" s="91" t="str">
        <f t="shared" si="145"/>
        <v>-</v>
      </c>
      <c r="AD546" s="91" t="str">
        <f t="shared" si="145"/>
        <v>-</v>
      </c>
      <c r="AE546" s="91" t="str">
        <f t="shared" si="145"/>
        <v>-</v>
      </c>
      <c r="AF546" s="91" t="str">
        <f t="shared" si="145"/>
        <v>-</v>
      </c>
      <c r="AG546" s="91" t="str">
        <f t="shared" si="145"/>
        <v>-</v>
      </c>
      <c r="AH546" s="91" t="str">
        <f t="shared" si="145"/>
        <v>-</v>
      </c>
      <c r="AI546" s="91" t="str">
        <f t="shared" si="145"/>
        <v>-</v>
      </c>
      <c r="AJ546" s="91" t="str">
        <f t="shared" si="145"/>
        <v>-</v>
      </c>
      <c r="AK546" s="91" t="str">
        <f t="shared" si="145"/>
        <v>-</v>
      </c>
      <c r="AL546" s="91" t="str">
        <f t="shared" si="145"/>
        <v>-</v>
      </c>
      <c r="AM546" s="92" t="str">
        <f t="shared" si="145"/>
        <v>-</v>
      </c>
    </row>
    <row r="547" spans="1:39">
      <c r="A547" s="58" t="str">
        <f>IFERROR(IF(A546+1&lt;COUNTIF(TQoL_Indexes!#REF!,Aux_Country!$A$3),A546+1,""),"")</f>
        <v/>
      </c>
      <c r="B547" s="116" t="str">
        <f t="shared" si="127"/>
        <v/>
      </c>
      <c r="C547" s="116" t="str">
        <f t="shared" si="127"/>
        <v/>
      </c>
      <c r="D547" s="116" t="str">
        <f t="shared" si="127"/>
        <v/>
      </c>
      <c r="E547" s="91" t="str">
        <f t="shared" si="138"/>
        <v>-</v>
      </c>
      <c r="F547" s="91" t="str">
        <f t="shared" ref="F547:AM547" si="146">IFERROR(_xlfn.RANK.EQ(F140,F$3:F$404,0),"-")</f>
        <v>-</v>
      </c>
      <c r="G547" s="91" t="str">
        <f t="shared" si="146"/>
        <v>-</v>
      </c>
      <c r="H547" s="91" t="str">
        <f t="shared" si="146"/>
        <v>-</v>
      </c>
      <c r="I547" s="91" t="str">
        <f t="shared" si="146"/>
        <v>-</v>
      </c>
      <c r="J547" s="91" t="str">
        <f t="shared" si="146"/>
        <v>-</v>
      </c>
      <c r="K547" s="91" t="str">
        <f t="shared" si="146"/>
        <v>-</v>
      </c>
      <c r="L547" s="91" t="str">
        <f t="shared" si="146"/>
        <v>-</v>
      </c>
      <c r="M547" s="91" t="str">
        <f t="shared" si="146"/>
        <v>-</v>
      </c>
      <c r="N547" s="91" t="str">
        <f t="shared" si="146"/>
        <v>-</v>
      </c>
      <c r="O547" s="91" t="str">
        <f t="shared" si="146"/>
        <v>-</v>
      </c>
      <c r="P547" s="91" t="str">
        <f t="shared" si="146"/>
        <v>-</v>
      </c>
      <c r="Q547" s="91" t="str">
        <f t="shared" si="146"/>
        <v>-</v>
      </c>
      <c r="R547" s="91" t="str">
        <f t="shared" si="146"/>
        <v>-</v>
      </c>
      <c r="S547" s="91" t="str">
        <f t="shared" si="146"/>
        <v>-</v>
      </c>
      <c r="T547" s="91" t="str">
        <f t="shared" si="146"/>
        <v>-</v>
      </c>
      <c r="U547" s="91" t="str">
        <f t="shared" si="146"/>
        <v>-</v>
      </c>
      <c r="V547" s="91" t="str">
        <f t="shared" si="146"/>
        <v>-</v>
      </c>
      <c r="W547" s="91" t="str">
        <f t="shared" si="146"/>
        <v>-</v>
      </c>
      <c r="X547" s="91" t="str">
        <f t="shared" si="146"/>
        <v>-</v>
      </c>
      <c r="Y547" s="91" t="str">
        <f t="shared" si="146"/>
        <v>-</v>
      </c>
      <c r="Z547" s="91" t="str">
        <f t="shared" si="146"/>
        <v>-</v>
      </c>
      <c r="AA547" s="91" t="str">
        <f t="shared" si="146"/>
        <v>-</v>
      </c>
      <c r="AB547" s="91" t="str">
        <f t="shared" si="146"/>
        <v>-</v>
      </c>
      <c r="AC547" s="91" t="str">
        <f t="shared" si="146"/>
        <v>-</v>
      </c>
      <c r="AD547" s="91" t="str">
        <f t="shared" si="146"/>
        <v>-</v>
      </c>
      <c r="AE547" s="91" t="str">
        <f t="shared" si="146"/>
        <v>-</v>
      </c>
      <c r="AF547" s="91" t="str">
        <f t="shared" si="146"/>
        <v>-</v>
      </c>
      <c r="AG547" s="91" t="str">
        <f t="shared" si="146"/>
        <v>-</v>
      </c>
      <c r="AH547" s="91" t="str">
        <f t="shared" si="146"/>
        <v>-</v>
      </c>
      <c r="AI547" s="91" t="str">
        <f t="shared" si="146"/>
        <v>-</v>
      </c>
      <c r="AJ547" s="91" t="str">
        <f t="shared" si="146"/>
        <v>-</v>
      </c>
      <c r="AK547" s="91" t="str">
        <f t="shared" si="146"/>
        <v>-</v>
      </c>
      <c r="AL547" s="91" t="str">
        <f t="shared" si="146"/>
        <v>-</v>
      </c>
      <c r="AM547" s="92" t="str">
        <f t="shared" si="146"/>
        <v>-</v>
      </c>
    </row>
    <row r="548" spans="1:39">
      <c r="A548" s="58" t="str">
        <f>IFERROR(IF(A547+1&lt;COUNTIF(TQoL_Indexes!#REF!,Aux_Country!$A$3),A547+1,""),"")</f>
        <v/>
      </c>
      <c r="B548" s="116" t="str">
        <f t="shared" si="127"/>
        <v/>
      </c>
      <c r="C548" s="116" t="str">
        <f t="shared" si="127"/>
        <v/>
      </c>
      <c r="D548" s="116" t="str">
        <f t="shared" si="127"/>
        <v/>
      </c>
      <c r="E548" s="91" t="str">
        <f t="shared" si="138"/>
        <v>-</v>
      </c>
      <c r="F548" s="91" t="str">
        <f t="shared" ref="F548:AM548" si="147">IFERROR(_xlfn.RANK.EQ(F141,F$3:F$404,0),"-")</f>
        <v>-</v>
      </c>
      <c r="G548" s="91" t="str">
        <f t="shared" si="147"/>
        <v>-</v>
      </c>
      <c r="H548" s="91" t="str">
        <f t="shared" si="147"/>
        <v>-</v>
      </c>
      <c r="I548" s="91" t="str">
        <f t="shared" si="147"/>
        <v>-</v>
      </c>
      <c r="J548" s="91" t="str">
        <f t="shared" si="147"/>
        <v>-</v>
      </c>
      <c r="K548" s="91" t="str">
        <f t="shared" si="147"/>
        <v>-</v>
      </c>
      <c r="L548" s="91" t="str">
        <f t="shared" si="147"/>
        <v>-</v>
      </c>
      <c r="M548" s="91" t="str">
        <f t="shared" si="147"/>
        <v>-</v>
      </c>
      <c r="N548" s="91" t="str">
        <f t="shared" si="147"/>
        <v>-</v>
      </c>
      <c r="O548" s="91" t="str">
        <f t="shared" si="147"/>
        <v>-</v>
      </c>
      <c r="P548" s="91" t="str">
        <f t="shared" si="147"/>
        <v>-</v>
      </c>
      <c r="Q548" s="91" t="str">
        <f t="shared" si="147"/>
        <v>-</v>
      </c>
      <c r="R548" s="91" t="str">
        <f t="shared" si="147"/>
        <v>-</v>
      </c>
      <c r="S548" s="91" t="str">
        <f t="shared" si="147"/>
        <v>-</v>
      </c>
      <c r="T548" s="91" t="str">
        <f t="shared" si="147"/>
        <v>-</v>
      </c>
      <c r="U548" s="91" t="str">
        <f t="shared" si="147"/>
        <v>-</v>
      </c>
      <c r="V548" s="91" t="str">
        <f t="shared" si="147"/>
        <v>-</v>
      </c>
      <c r="W548" s="91" t="str">
        <f t="shared" si="147"/>
        <v>-</v>
      </c>
      <c r="X548" s="91" t="str">
        <f t="shared" si="147"/>
        <v>-</v>
      </c>
      <c r="Y548" s="91" t="str">
        <f t="shared" si="147"/>
        <v>-</v>
      </c>
      <c r="Z548" s="91" t="str">
        <f t="shared" si="147"/>
        <v>-</v>
      </c>
      <c r="AA548" s="91" t="str">
        <f t="shared" si="147"/>
        <v>-</v>
      </c>
      <c r="AB548" s="91" t="str">
        <f t="shared" si="147"/>
        <v>-</v>
      </c>
      <c r="AC548" s="91" t="str">
        <f t="shared" si="147"/>
        <v>-</v>
      </c>
      <c r="AD548" s="91" t="str">
        <f t="shared" si="147"/>
        <v>-</v>
      </c>
      <c r="AE548" s="91" t="str">
        <f t="shared" si="147"/>
        <v>-</v>
      </c>
      <c r="AF548" s="91" t="str">
        <f t="shared" si="147"/>
        <v>-</v>
      </c>
      <c r="AG548" s="91" t="str">
        <f t="shared" si="147"/>
        <v>-</v>
      </c>
      <c r="AH548" s="91" t="str">
        <f t="shared" si="147"/>
        <v>-</v>
      </c>
      <c r="AI548" s="91" t="str">
        <f t="shared" si="147"/>
        <v>-</v>
      </c>
      <c r="AJ548" s="91" t="str">
        <f t="shared" si="147"/>
        <v>-</v>
      </c>
      <c r="AK548" s="91" t="str">
        <f t="shared" si="147"/>
        <v>-</v>
      </c>
      <c r="AL548" s="91" t="str">
        <f t="shared" si="147"/>
        <v>-</v>
      </c>
      <c r="AM548" s="92" t="str">
        <f t="shared" si="147"/>
        <v>-</v>
      </c>
    </row>
    <row r="549" spans="1:39">
      <c r="A549" s="58" t="str">
        <f>IFERROR(IF(A548+1&lt;COUNTIF(TQoL_Indexes!#REF!,Aux_Country!$A$3),A548+1,""),"")</f>
        <v/>
      </c>
      <c r="B549" s="116" t="str">
        <f t="shared" si="127"/>
        <v/>
      </c>
      <c r="C549" s="116" t="str">
        <f t="shared" si="127"/>
        <v/>
      </c>
      <c r="D549" s="116" t="str">
        <f t="shared" si="127"/>
        <v/>
      </c>
      <c r="E549" s="91" t="str">
        <f t="shared" si="138"/>
        <v>-</v>
      </c>
      <c r="F549" s="91" t="str">
        <f t="shared" ref="F549:AM549" si="148">IFERROR(_xlfn.RANK.EQ(F142,F$3:F$404,0),"-")</f>
        <v>-</v>
      </c>
      <c r="G549" s="91" t="str">
        <f t="shared" si="148"/>
        <v>-</v>
      </c>
      <c r="H549" s="91" t="str">
        <f t="shared" si="148"/>
        <v>-</v>
      </c>
      <c r="I549" s="91" t="str">
        <f t="shared" si="148"/>
        <v>-</v>
      </c>
      <c r="J549" s="91" t="str">
        <f t="shared" si="148"/>
        <v>-</v>
      </c>
      <c r="K549" s="91" t="str">
        <f t="shared" si="148"/>
        <v>-</v>
      </c>
      <c r="L549" s="91" t="str">
        <f t="shared" si="148"/>
        <v>-</v>
      </c>
      <c r="M549" s="91" t="str">
        <f t="shared" si="148"/>
        <v>-</v>
      </c>
      <c r="N549" s="91" t="str">
        <f t="shared" si="148"/>
        <v>-</v>
      </c>
      <c r="O549" s="91" t="str">
        <f t="shared" si="148"/>
        <v>-</v>
      </c>
      <c r="P549" s="91" t="str">
        <f t="shared" si="148"/>
        <v>-</v>
      </c>
      <c r="Q549" s="91" t="str">
        <f t="shared" si="148"/>
        <v>-</v>
      </c>
      <c r="R549" s="91" t="str">
        <f t="shared" si="148"/>
        <v>-</v>
      </c>
      <c r="S549" s="91" t="str">
        <f t="shared" si="148"/>
        <v>-</v>
      </c>
      <c r="T549" s="91" t="str">
        <f t="shared" si="148"/>
        <v>-</v>
      </c>
      <c r="U549" s="91" t="str">
        <f t="shared" si="148"/>
        <v>-</v>
      </c>
      <c r="V549" s="91" t="str">
        <f t="shared" si="148"/>
        <v>-</v>
      </c>
      <c r="W549" s="91" t="str">
        <f t="shared" si="148"/>
        <v>-</v>
      </c>
      <c r="X549" s="91" t="str">
        <f t="shared" si="148"/>
        <v>-</v>
      </c>
      <c r="Y549" s="91" t="str">
        <f t="shared" si="148"/>
        <v>-</v>
      </c>
      <c r="Z549" s="91" t="str">
        <f t="shared" si="148"/>
        <v>-</v>
      </c>
      <c r="AA549" s="91" t="str">
        <f t="shared" si="148"/>
        <v>-</v>
      </c>
      <c r="AB549" s="91" t="str">
        <f t="shared" si="148"/>
        <v>-</v>
      </c>
      <c r="AC549" s="91" t="str">
        <f t="shared" si="148"/>
        <v>-</v>
      </c>
      <c r="AD549" s="91" t="str">
        <f t="shared" si="148"/>
        <v>-</v>
      </c>
      <c r="AE549" s="91" t="str">
        <f t="shared" si="148"/>
        <v>-</v>
      </c>
      <c r="AF549" s="91" t="str">
        <f t="shared" si="148"/>
        <v>-</v>
      </c>
      <c r="AG549" s="91" t="str">
        <f t="shared" si="148"/>
        <v>-</v>
      </c>
      <c r="AH549" s="91" t="str">
        <f t="shared" si="148"/>
        <v>-</v>
      </c>
      <c r="AI549" s="91" t="str">
        <f t="shared" si="148"/>
        <v>-</v>
      </c>
      <c r="AJ549" s="91" t="str">
        <f t="shared" si="148"/>
        <v>-</v>
      </c>
      <c r="AK549" s="91" t="str">
        <f t="shared" si="148"/>
        <v>-</v>
      </c>
      <c r="AL549" s="91" t="str">
        <f t="shared" si="148"/>
        <v>-</v>
      </c>
      <c r="AM549" s="92" t="str">
        <f t="shared" si="148"/>
        <v>-</v>
      </c>
    </row>
    <row r="550" spans="1:39">
      <c r="A550" s="58" t="str">
        <f>IFERROR(IF(A549+1&lt;COUNTIF(TQoL_Indexes!#REF!,Aux_Country!$A$3),A549+1,""),"")</f>
        <v/>
      </c>
      <c r="B550" s="116" t="str">
        <f t="shared" ref="B550:D569" si="149">B143</f>
        <v/>
      </c>
      <c r="C550" s="116" t="str">
        <f t="shared" si="149"/>
        <v/>
      </c>
      <c r="D550" s="116" t="str">
        <f t="shared" si="149"/>
        <v/>
      </c>
      <c r="E550" s="91" t="str">
        <f t="shared" si="138"/>
        <v>-</v>
      </c>
      <c r="F550" s="91" t="str">
        <f t="shared" ref="F550:AM550" si="150">IFERROR(_xlfn.RANK.EQ(F143,F$3:F$404,0),"-")</f>
        <v>-</v>
      </c>
      <c r="G550" s="91" t="str">
        <f t="shared" si="150"/>
        <v>-</v>
      </c>
      <c r="H550" s="91" t="str">
        <f t="shared" si="150"/>
        <v>-</v>
      </c>
      <c r="I550" s="91" t="str">
        <f t="shared" si="150"/>
        <v>-</v>
      </c>
      <c r="J550" s="91" t="str">
        <f t="shared" si="150"/>
        <v>-</v>
      </c>
      <c r="K550" s="91" t="str">
        <f t="shared" si="150"/>
        <v>-</v>
      </c>
      <c r="L550" s="91" t="str">
        <f t="shared" si="150"/>
        <v>-</v>
      </c>
      <c r="M550" s="91" t="str">
        <f t="shared" si="150"/>
        <v>-</v>
      </c>
      <c r="N550" s="91" t="str">
        <f t="shared" si="150"/>
        <v>-</v>
      </c>
      <c r="O550" s="91" t="str">
        <f t="shared" si="150"/>
        <v>-</v>
      </c>
      <c r="P550" s="91" t="str">
        <f t="shared" si="150"/>
        <v>-</v>
      </c>
      <c r="Q550" s="91" t="str">
        <f t="shared" si="150"/>
        <v>-</v>
      </c>
      <c r="R550" s="91" t="str">
        <f t="shared" si="150"/>
        <v>-</v>
      </c>
      <c r="S550" s="91" t="str">
        <f t="shared" si="150"/>
        <v>-</v>
      </c>
      <c r="T550" s="91" t="str">
        <f t="shared" si="150"/>
        <v>-</v>
      </c>
      <c r="U550" s="91" t="str">
        <f t="shared" si="150"/>
        <v>-</v>
      </c>
      <c r="V550" s="91" t="str">
        <f t="shared" si="150"/>
        <v>-</v>
      </c>
      <c r="W550" s="91" t="str">
        <f t="shared" si="150"/>
        <v>-</v>
      </c>
      <c r="X550" s="91" t="str">
        <f t="shared" si="150"/>
        <v>-</v>
      </c>
      <c r="Y550" s="91" t="str">
        <f t="shared" si="150"/>
        <v>-</v>
      </c>
      <c r="Z550" s="91" t="str">
        <f t="shared" si="150"/>
        <v>-</v>
      </c>
      <c r="AA550" s="91" t="str">
        <f t="shared" si="150"/>
        <v>-</v>
      </c>
      <c r="AB550" s="91" t="str">
        <f t="shared" si="150"/>
        <v>-</v>
      </c>
      <c r="AC550" s="91" t="str">
        <f t="shared" si="150"/>
        <v>-</v>
      </c>
      <c r="AD550" s="91" t="str">
        <f t="shared" si="150"/>
        <v>-</v>
      </c>
      <c r="AE550" s="91" t="str">
        <f t="shared" si="150"/>
        <v>-</v>
      </c>
      <c r="AF550" s="91" t="str">
        <f t="shared" si="150"/>
        <v>-</v>
      </c>
      <c r="AG550" s="91" t="str">
        <f t="shared" si="150"/>
        <v>-</v>
      </c>
      <c r="AH550" s="91" t="str">
        <f t="shared" si="150"/>
        <v>-</v>
      </c>
      <c r="AI550" s="91" t="str">
        <f t="shared" si="150"/>
        <v>-</v>
      </c>
      <c r="AJ550" s="91" t="str">
        <f t="shared" si="150"/>
        <v>-</v>
      </c>
      <c r="AK550" s="91" t="str">
        <f t="shared" si="150"/>
        <v>-</v>
      </c>
      <c r="AL550" s="91" t="str">
        <f t="shared" si="150"/>
        <v>-</v>
      </c>
      <c r="AM550" s="92" t="str">
        <f t="shared" si="150"/>
        <v>-</v>
      </c>
    </row>
    <row r="551" spans="1:39">
      <c r="A551" s="58" t="str">
        <f>IFERROR(IF(A550+1&lt;COUNTIF(TQoL_Indexes!#REF!,Aux_Country!$A$3),A550+1,""),"")</f>
        <v/>
      </c>
      <c r="B551" s="116" t="str">
        <f t="shared" si="149"/>
        <v/>
      </c>
      <c r="C551" s="116" t="str">
        <f t="shared" si="149"/>
        <v/>
      </c>
      <c r="D551" s="116" t="str">
        <f t="shared" si="149"/>
        <v/>
      </c>
      <c r="E551" s="91" t="str">
        <f t="shared" si="138"/>
        <v>-</v>
      </c>
      <c r="F551" s="91" t="str">
        <f t="shared" ref="F551:AM551" si="151">IFERROR(_xlfn.RANK.EQ(F144,F$3:F$404,0),"-")</f>
        <v>-</v>
      </c>
      <c r="G551" s="91" t="str">
        <f t="shared" si="151"/>
        <v>-</v>
      </c>
      <c r="H551" s="91" t="str">
        <f t="shared" si="151"/>
        <v>-</v>
      </c>
      <c r="I551" s="91" t="str">
        <f t="shared" si="151"/>
        <v>-</v>
      </c>
      <c r="J551" s="91" t="str">
        <f t="shared" si="151"/>
        <v>-</v>
      </c>
      <c r="K551" s="91" t="str">
        <f t="shared" si="151"/>
        <v>-</v>
      </c>
      <c r="L551" s="91" t="str">
        <f t="shared" si="151"/>
        <v>-</v>
      </c>
      <c r="M551" s="91" t="str">
        <f t="shared" si="151"/>
        <v>-</v>
      </c>
      <c r="N551" s="91" t="str">
        <f t="shared" si="151"/>
        <v>-</v>
      </c>
      <c r="O551" s="91" t="str">
        <f t="shared" si="151"/>
        <v>-</v>
      </c>
      <c r="P551" s="91" t="str">
        <f t="shared" si="151"/>
        <v>-</v>
      </c>
      <c r="Q551" s="91" t="str">
        <f t="shared" si="151"/>
        <v>-</v>
      </c>
      <c r="R551" s="91" t="str">
        <f t="shared" si="151"/>
        <v>-</v>
      </c>
      <c r="S551" s="91" t="str">
        <f t="shared" si="151"/>
        <v>-</v>
      </c>
      <c r="T551" s="91" t="str">
        <f t="shared" si="151"/>
        <v>-</v>
      </c>
      <c r="U551" s="91" t="str">
        <f t="shared" si="151"/>
        <v>-</v>
      </c>
      <c r="V551" s="91" t="str">
        <f t="shared" si="151"/>
        <v>-</v>
      </c>
      <c r="W551" s="91" t="str">
        <f t="shared" si="151"/>
        <v>-</v>
      </c>
      <c r="X551" s="91" t="str">
        <f t="shared" si="151"/>
        <v>-</v>
      </c>
      <c r="Y551" s="91" t="str">
        <f t="shared" si="151"/>
        <v>-</v>
      </c>
      <c r="Z551" s="91" t="str">
        <f t="shared" si="151"/>
        <v>-</v>
      </c>
      <c r="AA551" s="91" t="str">
        <f t="shared" si="151"/>
        <v>-</v>
      </c>
      <c r="AB551" s="91" t="str">
        <f t="shared" si="151"/>
        <v>-</v>
      </c>
      <c r="AC551" s="91" t="str">
        <f t="shared" si="151"/>
        <v>-</v>
      </c>
      <c r="AD551" s="91" t="str">
        <f t="shared" si="151"/>
        <v>-</v>
      </c>
      <c r="AE551" s="91" t="str">
        <f t="shared" si="151"/>
        <v>-</v>
      </c>
      <c r="AF551" s="91" t="str">
        <f t="shared" si="151"/>
        <v>-</v>
      </c>
      <c r="AG551" s="91" t="str">
        <f t="shared" si="151"/>
        <v>-</v>
      </c>
      <c r="AH551" s="91" t="str">
        <f t="shared" si="151"/>
        <v>-</v>
      </c>
      <c r="AI551" s="91" t="str">
        <f t="shared" si="151"/>
        <v>-</v>
      </c>
      <c r="AJ551" s="91" t="str">
        <f t="shared" si="151"/>
        <v>-</v>
      </c>
      <c r="AK551" s="91" t="str">
        <f t="shared" si="151"/>
        <v>-</v>
      </c>
      <c r="AL551" s="91" t="str">
        <f t="shared" si="151"/>
        <v>-</v>
      </c>
      <c r="AM551" s="92" t="str">
        <f t="shared" si="151"/>
        <v>-</v>
      </c>
    </row>
    <row r="552" spans="1:39">
      <c r="A552" s="58" t="str">
        <f>IFERROR(IF(A551+1&lt;COUNTIF(TQoL_Indexes!#REF!,Aux_Country!$A$3),A551+1,""),"")</f>
        <v/>
      </c>
      <c r="B552" s="116" t="str">
        <f t="shared" si="149"/>
        <v/>
      </c>
      <c r="C552" s="116" t="str">
        <f t="shared" si="149"/>
        <v/>
      </c>
      <c r="D552" s="116" t="str">
        <f t="shared" si="149"/>
        <v/>
      </c>
      <c r="E552" s="91" t="str">
        <f t="shared" si="138"/>
        <v>-</v>
      </c>
      <c r="F552" s="91" t="str">
        <f t="shared" ref="F552:AM552" si="152">IFERROR(_xlfn.RANK.EQ(F145,F$3:F$404,0),"-")</f>
        <v>-</v>
      </c>
      <c r="G552" s="91" t="str">
        <f t="shared" si="152"/>
        <v>-</v>
      </c>
      <c r="H552" s="91" t="str">
        <f t="shared" si="152"/>
        <v>-</v>
      </c>
      <c r="I552" s="91" t="str">
        <f t="shared" si="152"/>
        <v>-</v>
      </c>
      <c r="J552" s="91" t="str">
        <f t="shared" si="152"/>
        <v>-</v>
      </c>
      <c r="K552" s="91" t="str">
        <f t="shared" si="152"/>
        <v>-</v>
      </c>
      <c r="L552" s="91" t="str">
        <f t="shared" si="152"/>
        <v>-</v>
      </c>
      <c r="M552" s="91" t="str">
        <f t="shared" si="152"/>
        <v>-</v>
      </c>
      <c r="N552" s="91" t="str">
        <f t="shared" si="152"/>
        <v>-</v>
      </c>
      <c r="O552" s="91" t="str">
        <f t="shared" si="152"/>
        <v>-</v>
      </c>
      <c r="P552" s="91" t="str">
        <f t="shared" si="152"/>
        <v>-</v>
      </c>
      <c r="Q552" s="91" t="str">
        <f t="shared" si="152"/>
        <v>-</v>
      </c>
      <c r="R552" s="91" t="str">
        <f t="shared" si="152"/>
        <v>-</v>
      </c>
      <c r="S552" s="91" t="str">
        <f t="shared" si="152"/>
        <v>-</v>
      </c>
      <c r="T552" s="91" t="str">
        <f t="shared" si="152"/>
        <v>-</v>
      </c>
      <c r="U552" s="91" t="str">
        <f t="shared" si="152"/>
        <v>-</v>
      </c>
      <c r="V552" s="91" t="str">
        <f t="shared" si="152"/>
        <v>-</v>
      </c>
      <c r="W552" s="91" t="str">
        <f t="shared" si="152"/>
        <v>-</v>
      </c>
      <c r="X552" s="91" t="str">
        <f t="shared" si="152"/>
        <v>-</v>
      </c>
      <c r="Y552" s="91" t="str">
        <f t="shared" si="152"/>
        <v>-</v>
      </c>
      <c r="Z552" s="91" t="str">
        <f t="shared" si="152"/>
        <v>-</v>
      </c>
      <c r="AA552" s="91" t="str">
        <f t="shared" si="152"/>
        <v>-</v>
      </c>
      <c r="AB552" s="91" t="str">
        <f t="shared" si="152"/>
        <v>-</v>
      </c>
      <c r="AC552" s="91" t="str">
        <f t="shared" si="152"/>
        <v>-</v>
      </c>
      <c r="AD552" s="91" t="str">
        <f t="shared" si="152"/>
        <v>-</v>
      </c>
      <c r="AE552" s="91" t="str">
        <f t="shared" si="152"/>
        <v>-</v>
      </c>
      <c r="AF552" s="91" t="str">
        <f t="shared" si="152"/>
        <v>-</v>
      </c>
      <c r="AG552" s="91" t="str">
        <f t="shared" si="152"/>
        <v>-</v>
      </c>
      <c r="AH552" s="91" t="str">
        <f t="shared" si="152"/>
        <v>-</v>
      </c>
      <c r="AI552" s="91" t="str">
        <f t="shared" si="152"/>
        <v>-</v>
      </c>
      <c r="AJ552" s="91" t="str">
        <f t="shared" si="152"/>
        <v>-</v>
      </c>
      <c r="AK552" s="91" t="str">
        <f t="shared" si="152"/>
        <v>-</v>
      </c>
      <c r="AL552" s="91" t="str">
        <f t="shared" si="152"/>
        <v>-</v>
      </c>
      <c r="AM552" s="92" t="str">
        <f t="shared" si="152"/>
        <v>-</v>
      </c>
    </row>
    <row r="553" spans="1:39">
      <c r="A553" s="58" t="str">
        <f>IFERROR(IF(A552+1&lt;COUNTIF(TQoL_Indexes!#REF!,Aux_Country!$A$3),A552+1,""),"")</f>
        <v/>
      </c>
      <c r="B553" s="116" t="str">
        <f t="shared" si="149"/>
        <v/>
      </c>
      <c r="C553" s="116" t="str">
        <f t="shared" si="149"/>
        <v/>
      </c>
      <c r="D553" s="116" t="str">
        <f t="shared" si="149"/>
        <v/>
      </c>
      <c r="E553" s="91" t="str">
        <f t="shared" si="138"/>
        <v>-</v>
      </c>
      <c r="F553" s="91" t="str">
        <f t="shared" ref="F553:AM553" si="153">IFERROR(_xlfn.RANK.EQ(F146,F$3:F$404,0),"-")</f>
        <v>-</v>
      </c>
      <c r="G553" s="91" t="str">
        <f t="shared" si="153"/>
        <v>-</v>
      </c>
      <c r="H553" s="91" t="str">
        <f t="shared" si="153"/>
        <v>-</v>
      </c>
      <c r="I553" s="91" t="str">
        <f t="shared" si="153"/>
        <v>-</v>
      </c>
      <c r="J553" s="91" t="str">
        <f t="shared" si="153"/>
        <v>-</v>
      </c>
      <c r="K553" s="91" t="str">
        <f t="shared" si="153"/>
        <v>-</v>
      </c>
      <c r="L553" s="91" t="str">
        <f t="shared" si="153"/>
        <v>-</v>
      </c>
      <c r="M553" s="91" t="str">
        <f t="shared" si="153"/>
        <v>-</v>
      </c>
      <c r="N553" s="91" t="str">
        <f t="shared" si="153"/>
        <v>-</v>
      </c>
      <c r="O553" s="91" t="str">
        <f t="shared" si="153"/>
        <v>-</v>
      </c>
      <c r="P553" s="91" t="str">
        <f t="shared" si="153"/>
        <v>-</v>
      </c>
      <c r="Q553" s="91" t="str">
        <f t="shared" si="153"/>
        <v>-</v>
      </c>
      <c r="R553" s="91" t="str">
        <f t="shared" si="153"/>
        <v>-</v>
      </c>
      <c r="S553" s="91" t="str">
        <f t="shared" si="153"/>
        <v>-</v>
      </c>
      <c r="T553" s="91" t="str">
        <f t="shared" si="153"/>
        <v>-</v>
      </c>
      <c r="U553" s="91" t="str">
        <f t="shared" si="153"/>
        <v>-</v>
      </c>
      <c r="V553" s="91" t="str">
        <f t="shared" si="153"/>
        <v>-</v>
      </c>
      <c r="W553" s="91" t="str">
        <f t="shared" si="153"/>
        <v>-</v>
      </c>
      <c r="X553" s="91" t="str">
        <f t="shared" si="153"/>
        <v>-</v>
      </c>
      <c r="Y553" s="91" t="str">
        <f t="shared" si="153"/>
        <v>-</v>
      </c>
      <c r="Z553" s="91" t="str">
        <f t="shared" si="153"/>
        <v>-</v>
      </c>
      <c r="AA553" s="91" t="str">
        <f t="shared" si="153"/>
        <v>-</v>
      </c>
      <c r="AB553" s="91" t="str">
        <f t="shared" si="153"/>
        <v>-</v>
      </c>
      <c r="AC553" s="91" t="str">
        <f t="shared" si="153"/>
        <v>-</v>
      </c>
      <c r="AD553" s="91" t="str">
        <f t="shared" si="153"/>
        <v>-</v>
      </c>
      <c r="AE553" s="91" t="str">
        <f t="shared" si="153"/>
        <v>-</v>
      </c>
      <c r="AF553" s="91" t="str">
        <f t="shared" si="153"/>
        <v>-</v>
      </c>
      <c r="AG553" s="91" t="str">
        <f t="shared" si="153"/>
        <v>-</v>
      </c>
      <c r="AH553" s="91" t="str">
        <f t="shared" si="153"/>
        <v>-</v>
      </c>
      <c r="AI553" s="91" t="str">
        <f t="shared" si="153"/>
        <v>-</v>
      </c>
      <c r="AJ553" s="91" t="str">
        <f t="shared" si="153"/>
        <v>-</v>
      </c>
      <c r="AK553" s="91" t="str">
        <f t="shared" si="153"/>
        <v>-</v>
      </c>
      <c r="AL553" s="91" t="str">
        <f t="shared" si="153"/>
        <v>-</v>
      </c>
      <c r="AM553" s="92" t="str">
        <f t="shared" si="153"/>
        <v>-</v>
      </c>
    </row>
    <row r="554" spans="1:39">
      <c r="A554" s="58" t="str">
        <f>IFERROR(IF(A553+1&lt;COUNTIF(TQoL_Indexes!#REF!,Aux_Country!$A$3),A553+1,""),"")</f>
        <v/>
      </c>
      <c r="B554" s="116" t="str">
        <f t="shared" si="149"/>
        <v/>
      </c>
      <c r="C554" s="116" t="str">
        <f t="shared" si="149"/>
        <v/>
      </c>
      <c r="D554" s="116" t="str">
        <f t="shared" si="149"/>
        <v/>
      </c>
      <c r="E554" s="91" t="str">
        <f t="shared" si="138"/>
        <v>-</v>
      </c>
      <c r="F554" s="91" t="str">
        <f t="shared" ref="F554:AM554" si="154">IFERROR(_xlfn.RANK.EQ(F147,F$3:F$404,0),"-")</f>
        <v>-</v>
      </c>
      <c r="G554" s="91" t="str">
        <f t="shared" si="154"/>
        <v>-</v>
      </c>
      <c r="H554" s="91" t="str">
        <f t="shared" si="154"/>
        <v>-</v>
      </c>
      <c r="I554" s="91" t="str">
        <f t="shared" si="154"/>
        <v>-</v>
      </c>
      <c r="J554" s="91" t="str">
        <f t="shared" si="154"/>
        <v>-</v>
      </c>
      <c r="K554" s="91" t="str">
        <f t="shared" si="154"/>
        <v>-</v>
      </c>
      <c r="L554" s="91" t="str">
        <f t="shared" si="154"/>
        <v>-</v>
      </c>
      <c r="M554" s="91" t="str">
        <f t="shared" si="154"/>
        <v>-</v>
      </c>
      <c r="N554" s="91" t="str">
        <f t="shared" si="154"/>
        <v>-</v>
      </c>
      <c r="O554" s="91" t="str">
        <f t="shared" si="154"/>
        <v>-</v>
      </c>
      <c r="P554" s="91" t="str">
        <f t="shared" si="154"/>
        <v>-</v>
      </c>
      <c r="Q554" s="91" t="str">
        <f t="shared" si="154"/>
        <v>-</v>
      </c>
      <c r="R554" s="91" t="str">
        <f t="shared" si="154"/>
        <v>-</v>
      </c>
      <c r="S554" s="91" t="str">
        <f t="shared" si="154"/>
        <v>-</v>
      </c>
      <c r="T554" s="91" t="str">
        <f t="shared" si="154"/>
        <v>-</v>
      </c>
      <c r="U554" s="91" t="str">
        <f t="shared" si="154"/>
        <v>-</v>
      </c>
      <c r="V554" s="91" t="str">
        <f t="shared" si="154"/>
        <v>-</v>
      </c>
      <c r="W554" s="91" t="str">
        <f t="shared" si="154"/>
        <v>-</v>
      </c>
      <c r="X554" s="91" t="str">
        <f t="shared" si="154"/>
        <v>-</v>
      </c>
      <c r="Y554" s="91" t="str">
        <f t="shared" si="154"/>
        <v>-</v>
      </c>
      <c r="Z554" s="91" t="str">
        <f t="shared" si="154"/>
        <v>-</v>
      </c>
      <c r="AA554" s="91" t="str">
        <f t="shared" si="154"/>
        <v>-</v>
      </c>
      <c r="AB554" s="91" t="str">
        <f t="shared" si="154"/>
        <v>-</v>
      </c>
      <c r="AC554" s="91" t="str">
        <f t="shared" si="154"/>
        <v>-</v>
      </c>
      <c r="AD554" s="91" t="str">
        <f t="shared" si="154"/>
        <v>-</v>
      </c>
      <c r="AE554" s="91" t="str">
        <f t="shared" si="154"/>
        <v>-</v>
      </c>
      <c r="AF554" s="91" t="str">
        <f t="shared" si="154"/>
        <v>-</v>
      </c>
      <c r="AG554" s="91" t="str">
        <f t="shared" si="154"/>
        <v>-</v>
      </c>
      <c r="AH554" s="91" t="str">
        <f t="shared" si="154"/>
        <v>-</v>
      </c>
      <c r="AI554" s="91" t="str">
        <f t="shared" si="154"/>
        <v>-</v>
      </c>
      <c r="AJ554" s="91" t="str">
        <f t="shared" si="154"/>
        <v>-</v>
      </c>
      <c r="AK554" s="91" t="str">
        <f t="shared" si="154"/>
        <v>-</v>
      </c>
      <c r="AL554" s="91" t="str">
        <f t="shared" si="154"/>
        <v>-</v>
      </c>
      <c r="AM554" s="92" t="str">
        <f t="shared" si="154"/>
        <v>-</v>
      </c>
    </row>
    <row r="555" spans="1:39">
      <c r="A555" s="58" t="str">
        <f>IFERROR(IF(A554+1&lt;COUNTIF(TQoL_Indexes!#REF!,Aux_Country!$A$3),A554+1,""),"")</f>
        <v/>
      </c>
      <c r="B555" s="116" t="str">
        <f t="shared" si="149"/>
        <v/>
      </c>
      <c r="C555" s="116" t="str">
        <f t="shared" si="149"/>
        <v/>
      </c>
      <c r="D555" s="116" t="str">
        <f t="shared" si="149"/>
        <v/>
      </c>
      <c r="E555" s="91" t="str">
        <f t="shared" si="138"/>
        <v>-</v>
      </c>
      <c r="F555" s="91" t="str">
        <f t="shared" ref="F555:AM555" si="155">IFERROR(_xlfn.RANK.EQ(F148,F$3:F$404,0),"-")</f>
        <v>-</v>
      </c>
      <c r="G555" s="91" t="str">
        <f t="shared" si="155"/>
        <v>-</v>
      </c>
      <c r="H555" s="91" t="str">
        <f t="shared" si="155"/>
        <v>-</v>
      </c>
      <c r="I555" s="91" t="str">
        <f t="shared" si="155"/>
        <v>-</v>
      </c>
      <c r="J555" s="91" t="str">
        <f t="shared" si="155"/>
        <v>-</v>
      </c>
      <c r="K555" s="91" t="str">
        <f t="shared" si="155"/>
        <v>-</v>
      </c>
      <c r="L555" s="91" t="str">
        <f t="shared" si="155"/>
        <v>-</v>
      </c>
      <c r="M555" s="91" t="str">
        <f t="shared" si="155"/>
        <v>-</v>
      </c>
      <c r="N555" s="91" t="str">
        <f t="shared" si="155"/>
        <v>-</v>
      </c>
      <c r="O555" s="91" t="str">
        <f t="shared" si="155"/>
        <v>-</v>
      </c>
      <c r="P555" s="91" t="str">
        <f t="shared" si="155"/>
        <v>-</v>
      </c>
      <c r="Q555" s="91" t="str">
        <f t="shared" si="155"/>
        <v>-</v>
      </c>
      <c r="R555" s="91" t="str">
        <f t="shared" si="155"/>
        <v>-</v>
      </c>
      <c r="S555" s="91" t="str">
        <f t="shared" si="155"/>
        <v>-</v>
      </c>
      <c r="T555" s="91" t="str">
        <f t="shared" si="155"/>
        <v>-</v>
      </c>
      <c r="U555" s="91" t="str">
        <f t="shared" si="155"/>
        <v>-</v>
      </c>
      <c r="V555" s="91" t="str">
        <f t="shared" si="155"/>
        <v>-</v>
      </c>
      <c r="W555" s="91" t="str">
        <f t="shared" si="155"/>
        <v>-</v>
      </c>
      <c r="X555" s="91" t="str">
        <f t="shared" si="155"/>
        <v>-</v>
      </c>
      <c r="Y555" s="91" t="str">
        <f t="shared" si="155"/>
        <v>-</v>
      </c>
      <c r="Z555" s="91" t="str">
        <f t="shared" si="155"/>
        <v>-</v>
      </c>
      <c r="AA555" s="91" t="str">
        <f t="shared" si="155"/>
        <v>-</v>
      </c>
      <c r="AB555" s="91" t="str">
        <f t="shared" si="155"/>
        <v>-</v>
      </c>
      <c r="AC555" s="91" t="str">
        <f t="shared" si="155"/>
        <v>-</v>
      </c>
      <c r="AD555" s="91" t="str">
        <f t="shared" si="155"/>
        <v>-</v>
      </c>
      <c r="AE555" s="91" t="str">
        <f t="shared" si="155"/>
        <v>-</v>
      </c>
      <c r="AF555" s="91" t="str">
        <f t="shared" si="155"/>
        <v>-</v>
      </c>
      <c r="AG555" s="91" t="str">
        <f t="shared" si="155"/>
        <v>-</v>
      </c>
      <c r="AH555" s="91" t="str">
        <f t="shared" si="155"/>
        <v>-</v>
      </c>
      <c r="AI555" s="91" t="str">
        <f t="shared" si="155"/>
        <v>-</v>
      </c>
      <c r="AJ555" s="91" t="str">
        <f t="shared" si="155"/>
        <v>-</v>
      </c>
      <c r="AK555" s="91" t="str">
        <f t="shared" si="155"/>
        <v>-</v>
      </c>
      <c r="AL555" s="91" t="str">
        <f t="shared" si="155"/>
        <v>-</v>
      </c>
      <c r="AM555" s="92" t="str">
        <f t="shared" si="155"/>
        <v>-</v>
      </c>
    </row>
    <row r="556" spans="1:39">
      <c r="A556" s="58" t="str">
        <f>IFERROR(IF(A555+1&lt;COUNTIF(TQoL_Indexes!#REF!,Aux_Country!$A$3),A555+1,""),"")</f>
        <v/>
      </c>
      <c r="B556" s="116" t="str">
        <f t="shared" si="149"/>
        <v/>
      </c>
      <c r="C556" s="116" t="str">
        <f t="shared" si="149"/>
        <v/>
      </c>
      <c r="D556" s="116" t="str">
        <f t="shared" si="149"/>
        <v/>
      </c>
      <c r="E556" s="91" t="str">
        <f t="shared" si="138"/>
        <v>-</v>
      </c>
      <c r="F556" s="91" t="str">
        <f t="shared" ref="F556:AM556" si="156">IFERROR(_xlfn.RANK.EQ(F149,F$3:F$404,0),"-")</f>
        <v>-</v>
      </c>
      <c r="G556" s="91" t="str">
        <f t="shared" si="156"/>
        <v>-</v>
      </c>
      <c r="H556" s="91" t="str">
        <f t="shared" si="156"/>
        <v>-</v>
      </c>
      <c r="I556" s="91" t="str">
        <f t="shared" si="156"/>
        <v>-</v>
      </c>
      <c r="J556" s="91" t="str">
        <f t="shared" si="156"/>
        <v>-</v>
      </c>
      <c r="K556" s="91" t="str">
        <f t="shared" si="156"/>
        <v>-</v>
      </c>
      <c r="L556" s="91" t="str">
        <f t="shared" si="156"/>
        <v>-</v>
      </c>
      <c r="M556" s="91" t="str">
        <f t="shared" si="156"/>
        <v>-</v>
      </c>
      <c r="N556" s="91" t="str">
        <f t="shared" si="156"/>
        <v>-</v>
      </c>
      <c r="O556" s="91" t="str">
        <f t="shared" si="156"/>
        <v>-</v>
      </c>
      <c r="P556" s="91" t="str">
        <f t="shared" si="156"/>
        <v>-</v>
      </c>
      <c r="Q556" s="91" t="str">
        <f t="shared" si="156"/>
        <v>-</v>
      </c>
      <c r="R556" s="91" t="str">
        <f t="shared" si="156"/>
        <v>-</v>
      </c>
      <c r="S556" s="91" t="str">
        <f t="shared" si="156"/>
        <v>-</v>
      </c>
      <c r="T556" s="91" t="str">
        <f t="shared" si="156"/>
        <v>-</v>
      </c>
      <c r="U556" s="91" t="str">
        <f t="shared" si="156"/>
        <v>-</v>
      </c>
      <c r="V556" s="91" t="str">
        <f t="shared" si="156"/>
        <v>-</v>
      </c>
      <c r="W556" s="91" t="str">
        <f t="shared" si="156"/>
        <v>-</v>
      </c>
      <c r="X556" s="91" t="str">
        <f t="shared" si="156"/>
        <v>-</v>
      </c>
      <c r="Y556" s="91" t="str">
        <f t="shared" si="156"/>
        <v>-</v>
      </c>
      <c r="Z556" s="91" t="str">
        <f t="shared" si="156"/>
        <v>-</v>
      </c>
      <c r="AA556" s="91" t="str">
        <f t="shared" si="156"/>
        <v>-</v>
      </c>
      <c r="AB556" s="91" t="str">
        <f t="shared" si="156"/>
        <v>-</v>
      </c>
      <c r="AC556" s="91" t="str">
        <f t="shared" si="156"/>
        <v>-</v>
      </c>
      <c r="AD556" s="91" t="str">
        <f t="shared" si="156"/>
        <v>-</v>
      </c>
      <c r="AE556" s="91" t="str">
        <f t="shared" si="156"/>
        <v>-</v>
      </c>
      <c r="AF556" s="91" t="str">
        <f t="shared" si="156"/>
        <v>-</v>
      </c>
      <c r="AG556" s="91" t="str">
        <f t="shared" si="156"/>
        <v>-</v>
      </c>
      <c r="AH556" s="91" t="str">
        <f t="shared" si="156"/>
        <v>-</v>
      </c>
      <c r="AI556" s="91" t="str">
        <f t="shared" si="156"/>
        <v>-</v>
      </c>
      <c r="AJ556" s="91" t="str">
        <f t="shared" si="156"/>
        <v>-</v>
      </c>
      <c r="AK556" s="91" t="str">
        <f t="shared" si="156"/>
        <v>-</v>
      </c>
      <c r="AL556" s="91" t="str">
        <f t="shared" si="156"/>
        <v>-</v>
      </c>
      <c r="AM556" s="92" t="str">
        <f t="shared" si="156"/>
        <v>-</v>
      </c>
    </row>
    <row r="557" spans="1:39">
      <c r="A557" s="58" t="str">
        <f>IFERROR(IF(A556+1&lt;COUNTIF(TQoL_Indexes!#REF!,Aux_Country!$A$3),A556+1,""),"")</f>
        <v/>
      </c>
      <c r="B557" s="116" t="str">
        <f t="shared" si="149"/>
        <v/>
      </c>
      <c r="C557" s="116" t="str">
        <f t="shared" si="149"/>
        <v/>
      </c>
      <c r="D557" s="116" t="str">
        <f t="shared" si="149"/>
        <v/>
      </c>
      <c r="E557" s="91" t="str">
        <f t="shared" si="138"/>
        <v>-</v>
      </c>
      <c r="F557" s="91" t="str">
        <f t="shared" ref="F557:AM557" si="157">IFERROR(_xlfn.RANK.EQ(F150,F$3:F$404,0),"-")</f>
        <v>-</v>
      </c>
      <c r="G557" s="91" t="str">
        <f t="shared" si="157"/>
        <v>-</v>
      </c>
      <c r="H557" s="91" t="str">
        <f t="shared" si="157"/>
        <v>-</v>
      </c>
      <c r="I557" s="91" t="str">
        <f t="shared" si="157"/>
        <v>-</v>
      </c>
      <c r="J557" s="91" t="str">
        <f t="shared" si="157"/>
        <v>-</v>
      </c>
      <c r="K557" s="91" t="str">
        <f t="shared" si="157"/>
        <v>-</v>
      </c>
      <c r="L557" s="91" t="str">
        <f t="shared" si="157"/>
        <v>-</v>
      </c>
      <c r="M557" s="91" t="str">
        <f t="shared" si="157"/>
        <v>-</v>
      </c>
      <c r="N557" s="91" t="str">
        <f t="shared" si="157"/>
        <v>-</v>
      </c>
      <c r="O557" s="91" t="str">
        <f t="shared" si="157"/>
        <v>-</v>
      </c>
      <c r="P557" s="91" t="str">
        <f t="shared" si="157"/>
        <v>-</v>
      </c>
      <c r="Q557" s="91" t="str">
        <f t="shared" si="157"/>
        <v>-</v>
      </c>
      <c r="R557" s="91" t="str">
        <f t="shared" si="157"/>
        <v>-</v>
      </c>
      <c r="S557" s="91" t="str">
        <f t="shared" si="157"/>
        <v>-</v>
      </c>
      <c r="T557" s="91" t="str">
        <f t="shared" si="157"/>
        <v>-</v>
      </c>
      <c r="U557" s="91" t="str">
        <f t="shared" si="157"/>
        <v>-</v>
      </c>
      <c r="V557" s="91" t="str">
        <f t="shared" si="157"/>
        <v>-</v>
      </c>
      <c r="W557" s="91" t="str">
        <f t="shared" si="157"/>
        <v>-</v>
      </c>
      <c r="X557" s="91" t="str">
        <f t="shared" si="157"/>
        <v>-</v>
      </c>
      <c r="Y557" s="91" t="str">
        <f t="shared" si="157"/>
        <v>-</v>
      </c>
      <c r="Z557" s="91" t="str">
        <f t="shared" si="157"/>
        <v>-</v>
      </c>
      <c r="AA557" s="91" t="str">
        <f t="shared" si="157"/>
        <v>-</v>
      </c>
      <c r="AB557" s="91" t="str">
        <f t="shared" si="157"/>
        <v>-</v>
      </c>
      <c r="AC557" s="91" t="str">
        <f t="shared" si="157"/>
        <v>-</v>
      </c>
      <c r="AD557" s="91" t="str">
        <f t="shared" si="157"/>
        <v>-</v>
      </c>
      <c r="AE557" s="91" t="str">
        <f t="shared" si="157"/>
        <v>-</v>
      </c>
      <c r="AF557" s="91" t="str">
        <f t="shared" si="157"/>
        <v>-</v>
      </c>
      <c r="AG557" s="91" t="str">
        <f t="shared" si="157"/>
        <v>-</v>
      </c>
      <c r="AH557" s="91" t="str">
        <f t="shared" si="157"/>
        <v>-</v>
      </c>
      <c r="AI557" s="91" t="str">
        <f t="shared" si="157"/>
        <v>-</v>
      </c>
      <c r="AJ557" s="91" t="str">
        <f t="shared" si="157"/>
        <v>-</v>
      </c>
      <c r="AK557" s="91" t="str">
        <f t="shared" si="157"/>
        <v>-</v>
      </c>
      <c r="AL557" s="91" t="str">
        <f t="shared" si="157"/>
        <v>-</v>
      </c>
      <c r="AM557" s="92" t="str">
        <f t="shared" si="157"/>
        <v>-</v>
      </c>
    </row>
    <row r="558" spans="1:39">
      <c r="A558" s="58" t="str">
        <f>IFERROR(IF(A557+1&lt;COUNTIF(TQoL_Indexes!#REF!,Aux_Country!$A$3),A557+1,""),"")</f>
        <v/>
      </c>
      <c r="B558" s="116" t="str">
        <f t="shared" si="149"/>
        <v/>
      </c>
      <c r="C558" s="116" t="str">
        <f t="shared" si="149"/>
        <v/>
      </c>
      <c r="D558" s="116" t="str">
        <f t="shared" si="149"/>
        <v/>
      </c>
      <c r="E558" s="91" t="str">
        <f t="shared" si="138"/>
        <v>-</v>
      </c>
      <c r="F558" s="91" t="str">
        <f t="shared" ref="F558:AM558" si="158">IFERROR(_xlfn.RANK.EQ(F151,F$3:F$404,0),"-")</f>
        <v>-</v>
      </c>
      <c r="G558" s="91" t="str">
        <f t="shared" si="158"/>
        <v>-</v>
      </c>
      <c r="H558" s="91" t="str">
        <f t="shared" si="158"/>
        <v>-</v>
      </c>
      <c r="I558" s="91" t="str">
        <f t="shared" si="158"/>
        <v>-</v>
      </c>
      <c r="J558" s="91" t="str">
        <f t="shared" si="158"/>
        <v>-</v>
      </c>
      <c r="K558" s="91" t="str">
        <f t="shared" si="158"/>
        <v>-</v>
      </c>
      <c r="L558" s="91" t="str">
        <f t="shared" si="158"/>
        <v>-</v>
      </c>
      <c r="M558" s="91" t="str">
        <f t="shared" si="158"/>
        <v>-</v>
      </c>
      <c r="N558" s="91" t="str">
        <f t="shared" si="158"/>
        <v>-</v>
      </c>
      <c r="O558" s="91" t="str">
        <f t="shared" si="158"/>
        <v>-</v>
      </c>
      <c r="P558" s="91" t="str">
        <f t="shared" si="158"/>
        <v>-</v>
      </c>
      <c r="Q558" s="91" t="str">
        <f t="shared" si="158"/>
        <v>-</v>
      </c>
      <c r="R558" s="91" t="str">
        <f t="shared" si="158"/>
        <v>-</v>
      </c>
      <c r="S558" s="91" t="str">
        <f t="shared" si="158"/>
        <v>-</v>
      </c>
      <c r="T558" s="91" t="str">
        <f t="shared" si="158"/>
        <v>-</v>
      </c>
      <c r="U558" s="91" t="str">
        <f t="shared" si="158"/>
        <v>-</v>
      </c>
      <c r="V558" s="91" t="str">
        <f t="shared" si="158"/>
        <v>-</v>
      </c>
      <c r="W558" s="91" t="str">
        <f t="shared" si="158"/>
        <v>-</v>
      </c>
      <c r="X558" s="91" t="str">
        <f t="shared" si="158"/>
        <v>-</v>
      </c>
      <c r="Y558" s="91" t="str">
        <f t="shared" si="158"/>
        <v>-</v>
      </c>
      <c r="Z558" s="91" t="str">
        <f t="shared" si="158"/>
        <v>-</v>
      </c>
      <c r="AA558" s="91" t="str">
        <f t="shared" si="158"/>
        <v>-</v>
      </c>
      <c r="AB558" s="91" t="str">
        <f t="shared" si="158"/>
        <v>-</v>
      </c>
      <c r="AC558" s="91" t="str">
        <f t="shared" si="158"/>
        <v>-</v>
      </c>
      <c r="AD558" s="91" t="str">
        <f t="shared" si="158"/>
        <v>-</v>
      </c>
      <c r="AE558" s="91" t="str">
        <f t="shared" si="158"/>
        <v>-</v>
      </c>
      <c r="AF558" s="91" t="str">
        <f t="shared" si="158"/>
        <v>-</v>
      </c>
      <c r="AG558" s="91" t="str">
        <f t="shared" si="158"/>
        <v>-</v>
      </c>
      <c r="AH558" s="91" t="str">
        <f t="shared" si="158"/>
        <v>-</v>
      </c>
      <c r="AI558" s="91" t="str">
        <f t="shared" si="158"/>
        <v>-</v>
      </c>
      <c r="AJ558" s="91" t="str">
        <f t="shared" si="158"/>
        <v>-</v>
      </c>
      <c r="AK558" s="91" t="str">
        <f t="shared" si="158"/>
        <v>-</v>
      </c>
      <c r="AL558" s="91" t="str">
        <f t="shared" si="158"/>
        <v>-</v>
      </c>
      <c r="AM558" s="92" t="str">
        <f t="shared" si="158"/>
        <v>-</v>
      </c>
    </row>
    <row r="559" spans="1:39">
      <c r="A559" s="58" t="str">
        <f>IFERROR(IF(A558+1&lt;COUNTIF(TQoL_Indexes!#REF!,Aux_Country!$A$3),A558+1,""),"")</f>
        <v/>
      </c>
      <c r="B559" s="116" t="str">
        <f t="shared" si="149"/>
        <v/>
      </c>
      <c r="C559" s="116" t="str">
        <f t="shared" si="149"/>
        <v/>
      </c>
      <c r="D559" s="116" t="str">
        <f t="shared" si="149"/>
        <v/>
      </c>
      <c r="E559" s="91" t="str">
        <f t="shared" si="138"/>
        <v>-</v>
      </c>
      <c r="F559" s="91" t="str">
        <f t="shared" ref="F559:AM559" si="159">IFERROR(_xlfn.RANK.EQ(F152,F$3:F$404,0),"-")</f>
        <v>-</v>
      </c>
      <c r="G559" s="91" t="str">
        <f t="shared" si="159"/>
        <v>-</v>
      </c>
      <c r="H559" s="91" t="str">
        <f t="shared" si="159"/>
        <v>-</v>
      </c>
      <c r="I559" s="91" t="str">
        <f t="shared" si="159"/>
        <v>-</v>
      </c>
      <c r="J559" s="91" t="str">
        <f t="shared" si="159"/>
        <v>-</v>
      </c>
      <c r="K559" s="91" t="str">
        <f t="shared" si="159"/>
        <v>-</v>
      </c>
      <c r="L559" s="91" t="str">
        <f t="shared" si="159"/>
        <v>-</v>
      </c>
      <c r="M559" s="91" t="str">
        <f t="shared" si="159"/>
        <v>-</v>
      </c>
      <c r="N559" s="91" t="str">
        <f t="shared" si="159"/>
        <v>-</v>
      </c>
      <c r="O559" s="91" t="str">
        <f t="shared" si="159"/>
        <v>-</v>
      </c>
      <c r="P559" s="91" t="str">
        <f t="shared" si="159"/>
        <v>-</v>
      </c>
      <c r="Q559" s="91" t="str">
        <f t="shared" si="159"/>
        <v>-</v>
      </c>
      <c r="R559" s="91" t="str">
        <f t="shared" si="159"/>
        <v>-</v>
      </c>
      <c r="S559" s="91" t="str">
        <f t="shared" si="159"/>
        <v>-</v>
      </c>
      <c r="T559" s="91" t="str">
        <f t="shared" si="159"/>
        <v>-</v>
      </c>
      <c r="U559" s="91" t="str">
        <f t="shared" si="159"/>
        <v>-</v>
      </c>
      <c r="V559" s="91" t="str">
        <f t="shared" si="159"/>
        <v>-</v>
      </c>
      <c r="W559" s="91" t="str">
        <f t="shared" si="159"/>
        <v>-</v>
      </c>
      <c r="X559" s="91" t="str">
        <f t="shared" si="159"/>
        <v>-</v>
      </c>
      <c r="Y559" s="91" t="str">
        <f t="shared" si="159"/>
        <v>-</v>
      </c>
      <c r="Z559" s="91" t="str">
        <f t="shared" si="159"/>
        <v>-</v>
      </c>
      <c r="AA559" s="91" t="str">
        <f t="shared" si="159"/>
        <v>-</v>
      </c>
      <c r="AB559" s="91" t="str">
        <f t="shared" si="159"/>
        <v>-</v>
      </c>
      <c r="AC559" s="91" t="str">
        <f t="shared" si="159"/>
        <v>-</v>
      </c>
      <c r="AD559" s="91" t="str">
        <f t="shared" si="159"/>
        <v>-</v>
      </c>
      <c r="AE559" s="91" t="str">
        <f t="shared" si="159"/>
        <v>-</v>
      </c>
      <c r="AF559" s="91" t="str">
        <f t="shared" si="159"/>
        <v>-</v>
      </c>
      <c r="AG559" s="91" t="str">
        <f t="shared" si="159"/>
        <v>-</v>
      </c>
      <c r="AH559" s="91" t="str">
        <f t="shared" si="159"/>
        <v>-</v>
      </c>
      <c r="AI559" s="91" t="str">
        <f t="shared" si="159"/>
        <v>-</v>
      </c>
      <c r="AJ559" s="91" t="str">
        <f t="shared" si="159"/>
        <v>-</v>
      </c>
      <c r="AK559" s="91" t="str">
        <f t="shared" si="159"/>
        <v>-</v>
      </c>
      <c r="AL559" s="91" t="str">
        <f t="shared" si="159"/>
        <v>-</v>
      </c>
      <c r="AM559" s="92" t="str">
        <f t="shared" si="159"/>
        <v>-</v>
      </c>
    </row>
    <row r="560" spans="1:39">
      <c r="A560" s="58" t="str">
        <f>IFERROR(IF(A559+1&lt;COUNTIF(TQoL_Indexes!#REF!,Aux_Country!$A$3),A559+1,""),"")</f>
        <v/>
      </c>
      <c r="B560" s="116" t="str">
        <f t="shared" si="149"/>
        <v/>
      </c>
      <c r="C560" s="116" t="str">
        <f t="shared" si="149"/>
        <v/>
      </c>
      <c r="D560" s="116" t="str">
        <f t="shared" si="149"/>
        <v/>
      </c>
      <c r="E560" s="91" t="str">
        <f t="shared" si="138"/>
        <v>-</v>
      </c>
      <c r="F560" s="91" t="str">
        <f t="shared" ref="F560:AM560" si="160">IFERROR(_xlfn.RANK.EQ(F153,F$3:F$404,0),"-")</f>
        <v>-</v>
      </c>
      <c r="G560" s="91" t="str">
        <f t="shared" si="160"/>
        <v>-</v>
      </c>
      <c r="H560" s="91" t="str">
        <f t="shared" si="160"/>
        <v>-</v>
      </c>
      <c r="I560" s="91" t="str">
        <f t="shared" si="160"/>
        <v>-</v>
      </c>
      <c r="J560" s="91" t="str">
        <f t="shared" si="160"/>
        <v>-</v>
      </c>
      <c r="K560" s="91" t="str">
        <f t="shared" si="160"/>
        <v>-</v>
      </c>
      <c r="L560" s="91" t="str">
        <f t="shared" si="160"/>
        <v>-</v>
      </c>
      <c r="M560" s="91" t="str">
        <f t="shared" si="160"/>
        <v>-</v>
      </c>
      <c r="N560" s="91" t="str">
        <f t="shared" si="160"/>
        <v>-</v>
      </c>
      <c r="O560" s="91" t="str">
        <f t="shared" si="160"/>
        <v>-</v>
      </c>
      <c r="P560" s="91" t="str">
        <f t="shared" si="160"/>
        <v>-</v>
      </c>
      <c r="Q560" s="91" t="str">
        <f t="shared" si="160"/>
        <v>-</v>
      </c>
      <c r="R560" s="91" t="str">
        <f t="shared" si="160"/>
        <v>-</v>
      </c>
      <c r="S560" s="91" t="str">
        <f t="shared" si="160"/>
        <v>-</v>
      </c>
      <c r="T560" s="91" t="str">
        <f t="shared" si="160"/>
        <v>-</v>
      </c>
      <c r="U560" s="91" t="str">
        <f t="shared" si="160"/>
        <v>-</v>
      </c>
      <c r="V560" s="91" t="str">
        <f t="shared" si="160"/>
        <v>-</v>
      </c>
      <c r="W560" s="91" t="str">
        <f t="shared" si="160"/>
        <v>-</v>
      </c>
      <c r="X560" s="91" t="str">
        <f t="shared" si="160"/>
        <v>-</v>
      </c>
      <c r="Y560" s="91" t="str">
        <f t="shared" si="160"/>
        <v>-</v>
      </c>
      <c r="Z560" s="91" t="str">
        <f t="shared" si="160"/>
        <v>-</v>
      </c>
      <c r="AA560" s="91" t="str">
        <f t="shared" si="160"/>
        <v>-</v>
      </c>
      <c r="AB560" s="91" t="str">
        <f t="shared" si="160"/>
        <v>-</v>
      </c>
      <c r="AC560" s="91" t="str">
        <f t="shared" si="160"/>
        <v>-</v>
      </c>
      <c r="AD560" s="91" t="str">
        <f t="shared" si="160"/>
        <v>-</v>
      </c>
      <c r="AE560" s="91" t="str">
        <f t="shared" si="160"/>
        <v>-</v>
      </c>
      <c r="AF560" s="91" t="str">
        <f t="shared" si="160"/>
        <v>-</v>
      </c>
      <c r="AG560" s="91" t="str">
        <f t="shared" si="160"/>
        <v>-</v>
      </c>
      <c r="AH560" s="91" t="str">
        <f t="shared" si="160"/>
        <v>-</v>
      </c>
      <c r="AI560" s="91" t="str">
        <f t="shared" si="160"/>
        <v>-</v>
      </c>
      <c r="AJ560" s="91" t="str">
        <f t="shared" si="160"/>
        <v>-</v>
      </c>
      <c r="AK560" s="91" t="str">
        <f t="shared" si="160"/>
        <v>-</v>
      </c>
      <c r="AL560" s="91" t="str">
        <f t="shared" si="160"/>
        <v>-</v>
      </c>
      <c r="AM560" s="92" t="str">
        <f t="shared" si="160"/>
        <v>-</v>
      </c>
    </row>
    <row r="561" spans="1:39">
      <c r="A561" s="58" t="str">
        <f>IFERROR(IF(A560+1&lt;COUNTIF(TQoL_Indexes!#REF!,Aux_Country!$A$3),A560+1,""),"")</f>
        <v/>
      </c>
      <c r="B561" s="116" t="str">
        <f t="shared" si="149"/>
        <v/>
      </c>
      <c r="C561" s="116" t="str">
        <f t="shared" si="149"/>
        <v/>
      </c>
      <c r="D561" s="116" t="str">
        <f t="shared" si="149"/>
        <v/>
      </c>
      <c r="E561" s="91" t="str">
        <f t="shared" si="138"/>
        <v>-</v>
      </c>
      <c r="F561" s="91" t="str">
        <f t="shared" ref="F561:AM561" si="161">IFERROR(_xlfn.RANK.EQ(F154,F$3:F$404,0),"-")</f>
        <v>-</v>
      </c>
      <c r="G561" s="91" t="str">
        <f t="shared" si="161"/>
        <v>-</v>
      </c>
      <c r="H561" s="91" t="str">
        <f t="shared" si="161"/>
        <v>-</v>
      </c>
      <c r="I561" s="91" t="str">
        <f t="shared" si="161"/>
        <v>-</v>
      </c>
      <c r="J561" s="91" t="str">
        <f t="shared" si="161"/>
        <v>-</v>
      </c>
      <c r="K561" s="91" t="str">
        <f t="shared" si="161"/>
        <v>-</v>
      </c>
      <c r="L561" s="91" t="str">
        <f t="shared" si="161"/>
        <v>-</v>
      </c>
      <c r="M561" s="91" t="str">
        <f t="shared" si="161"/>
        <v>-</v>
      </c>
      <c r="N561" s="91" t="str">
        <f t="shared" si="161"/>
        <v>-</v>
      </c>
      <c r="O561" s="91" t="str">
        <f t="shared" si="161"/>
        <v>-</v>
      </c>
      <c r="P561" s="91" t="str">
        <f t="shared" si="161"/>
        <v>-</v>
      </c>
      <c r="Q561" s="91" t="str">
        <f t="shared" si="161"/>
        <v>-</v>
      </c>
      <c r="R561" s="91" t="str">
        <f t="shared" si="161"/>
        <v>-</v>
      </c>
      <c r="S561" s="91" t="str">
        <f t="shared" si="161"/>
        <v>-</v>
      </c>
      <c r="T561" s="91" t="str">
        <f t="shared" si="161"/>
        <v>-</v>
      </c>
      <c r="U561" s="91" t="str">
        <f t="shared" si="161"/>
        <v>-</v>
      </c>
      <c r="V561" s="91" t="str">
        <f t="shared" si="161"/>
        <v>-</v>
      </c>
      <c r="W561" s="91" t="str">
        <f t="shared" si="161"/>
        <v>-</v>
      </c>
      <c r="X561" s="91" t="str">
        <f t="shared" si="161"/>
        <v>-</v>
      </c>
      <c r="Y561" s="91" t="str">
        <f t="shared" si="161"/>
        <v>-</v>
      </c>
      <c r="Z561" s="91" t="str">
        <f t="shared" si="161"/>
        <v>-</v>
      </c>
      <c r="AA561" s="91" t="str">
        <f t="shared" si="161"/>
        <v>-</v>
      </c>
      <c r="AB561" s="91" t="str">
        <f t="shared" si="161"/>
        <v>-</v>
      </c>
      <c r="AC561" s="91" t="str">
        <f t="shared" si="161"/>
        <v>-</v>
      </c>
      <c r="AD561" s="91" t="str">
        <f t="shared" si="161"/>
        <v>-</v>
      </c>
      <c r="AE561" s="91" t="str">
        <f t="shared" si="161"/>
        <v>-</v>
      </c>
      <c r="AF561" s="91" t="str">
        <f t="shared" si="161"/>
        <v>-</v>
      </c>
      <c r="AG561" s="91" t="str">
        <f t="shared" si="161"/>
        <v>-</v>
      </c>
      <c r="AH561" s="91" t="str">
        <f t="shared" si="161"/>
        <v>-</v>
      </c>
      <c r="AI561" s="91" t="str">
        <f t="shared" si="161"/>
        <v>-</v>
      </c>
      <c r="AJ561" s="91" t="str">
        <f t="shared" si="161"/>
        <v>-</v>
      </c>
      <c r="AK561" s="91" t="str">
        <f t="shared" si="161"/>
        <v>-</v>
      </c>
      <c r="AL561" s="91" t="str">
        <f t="shared" si="161"/>
        <v>-</v>
      </c>
      <c r="AM561" s="92" t="str">
        <f t="shared" si="161"/>
        <v>-</v>
      </c>
    </row>
    <row r="562" spans="1:39">
      <c r="A562" s="58" t="str">
        <f>IFERROR(IF(A561+1&lt;COUNTIF(TQoL_Indexes!#REF!,Aux_Country!$A$3),A561+1,""),"")</f>
        <v/>
      </c>
      <c r="B562" s="116" t="str">
        <f t="shared" si="149"/>
        <v/>
      </c>
      <c r="C562" s="116" t="str">
        <f t="shared" si="149"/>
        <v/>
      </c>
      <c r="D562" s="116" t="str">
        <f t="shared" si="149"/>
        <v/>
      </c>
      <c r="E562" s="91" t="str">
        <f t="shared" si="138"/>
        <v>-</v>
      </c>
      <c r="F562" s="91" t="str">
        <f t="shared" ref="F562:AM562" si="162">IFERROR(_xlfn.RANK.EQ(F155,F$3:F$404,0),"-")</f>
        <v>-</v>
      </c>
      <c r="G562" s="91" t="str">
        <f t="shared" si="162"/>
        <v>-</v>
      </c>
      <c r="H562" s="91" t="str">
        <f t="shared" si="162"/>
        <v>-</v>
      </c>
      <c r="I562" s="91" t="str">
        <f t="shared" si="162"/>
        <v>-</v>
      </c>
      <c r="J562" s="91" t="str">
        <f t="shared" si="162"/>
        <v>-</v>
      </c>
      <c r="K562" s="91" t="str">
        <f t="shared" si="162"/>
        <v>-</v>
      </c>
      <c r="L562" s="91" t="str">
        <f t="shared" si="162"/>
        <v>-</v>
      </c>
      <c r="M562" s="91" t="str">
        <f t="shared" si="162"/>
        <v>-</v>
      </c>
      <c r="N562" s="91" t="str">
        <f t="shared" si="162"/>
        <v>-</v>
      </c>
      <c r="O562" s="91" t="str">
        <f t="shared" si="162"/>
        <v>-</v>
      </c>
      <c r="P562" s="91" t="str">
        <f t="shared" si="162"/>
        <v>-</v>
      </c>
      <c r="Q562" s="91" t="str">
        <f t="shared" si="162"/>
        <v>-</v>
      </c>
      <c r="R562" s="91" t="str">
        <f t="shared" si="162"/>
        <v>-</v>
      </c>
      <c r="S562" s="91" t="str">
        <f t="shared" si="162"/>
        <v>-</v>
      </c>
      <c r="T562" s="91" t="str">
        <f t="shared" si="162"/>
        <v>-</v>
      </c>
      <c r="U562" s="91" t="str">
        <f t="shared" si="162"/>
        <v>-</v>
      </c>
      <c r="V562" s="91" t="str">
        <f t="shared" si="162"/>
        <v>-</v>
      </c>
      <c r="W562" s="91" t="str">
        <f t="shared" si="162"/>
        <v>-</v>
      </c>
      <c r="X562" s="91" t="str">
        <f t="shared" si="162"/>
        <v>-</v>
      </c>
      <c r="Y562" s="91" t="str">
        <f t="shared" si="162"/>
        <v>-</v>
      </c>
      <c r="Z562" s="91" t="str">
        <f t="shared" si="162"/>
        <v>-</v>
      </c>
      <c r="AA562" s="91" t="str">
        <f t="shared" si="162"/>
        <v>-</v>
      </c>
      <c r="AB562" s="91" t="str">
        <f t="shared" si="162"/>
        <v>-</v>
      </c>
      <c r="AC562" s="91" t="str">
        <f t="shared" si="162"/>
        <v>-</v>
      </c>
      <c r="AD562" s="91" t="str">
        <f t="shared" si="162"/>
        <v>-</v>
      </c>
      <c r="AE562" s="91" t="str">
        <f t="shared" si="162"/>
        <v>-</v>
      </c>
      <c r="AF562" s="91" t="str">
        <f t="shared" si="162"/>
        <v>-</v>
      </c>
      <c r="AG562" s="91" t="str">
        <f t="shared" si="162"/>
        <v>-</v>
      </c>
      <c r="AH562" s="91" t="str">
        <f t="shared" si="162"/>
        <v>-</v>
      </c>
      <c r="AI562" s="91" t="str">
        <f t="shared" si="162"/>
        <v>-</v>
      </c>
      <c r="AJ562" s="91" t="str">
        <f t="shared" si="162"/>
        <v>-</v>
      </c>
      <c r="AK562" s="91" t="str">
        <f t="shared" si="162"/>
        <v>-</v>
      </c>
      <c r="AL562" s="91" t="str">
        <f t="shared" si="162"/>
        <v>-</v>
      </c>
      <c r="AM562" s="92" t="str">
        <f t="shared" si="162"/>
        <v>-</v>
      </c>
    </row>
    <row r="563" spans="1:39">
      <c r="A563" s="58" t="str">
        <f>IFERROR(IF(A562+1&lt;COUNTIF(TQoL_Indexes!#REF!,Aux_Country!$A$3),A562+1,""),"")</f>
        <v/>
      </c>
      <c r="B563" s="116" t="str">
        <f t="shared" si="149"/>
        <v/>
      </c>
      <c r="C563" s="116" t="str">
        <f t="shared" si="149"/>
        <v/>
      </c>
      <c r="D563" s="116" t="str">
        <f t="shared" si="149"/>
        <v/>
      </c>
      <c r="E563" s="91" t="str">
        <f t="shared" si="138"/>
        <v>-</v>
      </c>
      <c r="F563" s="91" t="str">
        <f t="shared" ref="F563:AM563" si="163">IFERROR(_xlfn.RANK.EQ(F156,F$3:F$404,0),"-")</f>
        <v>-</v>
      </c>
      <c r="G563" s="91" t="str">
        <f t="shared" si="163"/>
        <v>-</v>
      </c>
      <c r="H563" s="91" t="str">
        <f t="shared" si="163"/>
        <v>-</v>
      </c>
      <c r="I563" s="91" t="str">
        <f t="shared" si="163"/>
        <v>-</v>
      </c>
      <c r="J563" s="91" t="str">
        <f t="shared" si="163"/>
        <v>-</v>
      </c>
      <c r="K563" s="91" t="str">
        <f t="shared" si="163"/>
        <v>-</v>
      </c>
      <c r="L563" s="91" t="str">
        <f t="shared" si="163"/>
        <v>-</v>
      </c>
      <c r="M563" s="91" t="str">
        <f t="shared" si="163"/>
        <v>-</v>
      </c>
      <c r="N563" s="91" t="str">
        <f t="shared" si="163"/>
        <v>-</v>
      </c>
      <c r="O563" s="91" t="str">
        <f t="shared" si="163"/>
        <v>-</v>
      </c>
      <c r="P563" s="91" t="str">
        <f t="shared" si="163"/>
        <v>-</v>
      </c>
      <c r="Q563" s="91" t="str">
        <f t="shared" si="163"/>
        <v>-</v>
      </c>
      <c r="R563" s="91" t="str">
        <f t="shared" si="163"/>
        <v>-</v>
      </c>
      <c r="S563" s="91" t="str">
        <f t="shared" si="163"/>
        <v>-</v>
      </c>
      <c r="T563" s="91" t="str">
        <f t="shared" si="163"/>
        <v>-</v>
      </c>
      <c r="U563" s="91" t="str">
        <f t="shared" si="163"/>
        <v>-</v>
      </c>
      <c r="V563" s="91" t="str">
        <f t="shared" si="163"/>
        <v>-</v>
      </c>
      <c r="W563" s="91" t="str">
        <f t="shared" si="163"/>
        <v>-</v>
      </c>
      <c r="X563" s="91" t="str">
        <f t="shared" si="163"/>
        <v>-</v>
      </c>
      <c r="Y563" s="91" t="str">
        <f t="shared" si="163"/>
        <v>-</v>
      </c>
      <c r="Z563" s="91" t="str">
        <f t="shared" si="163"/>
        <v>-</v>
      </c>
      <c r="AA563" s="91" t="str">
        <f t="shared" si="163"/>
        <v>-</v>
      </c>
      <c r="AB563" s="91" t="str">
        <f t="shared" si="163"/>
        <v>-</v>
      </c>
      <c r="AC563" s="91" t="str">
        <f t="shared" si="163"/>
        <v>-</v>
      </c>
      <c r="AD563" s="91" t="str">
        <f t="shared" si="163"/>
        <v>-</v>
      </c>
      <c r="AE563" s="91" t="str">
        <f t="shared" si="163"/>
        <v>-</v>
      </c>
      <c r="AF563" s="91" t="str">
        <f t="shared" si="163"/>
        <v>-</v>
      </c>
      <c r="AG563" s="91" t="str">
        <f t="shared" si="163"/>
        <v>-</v>
      </c>
      <c r="AH563" s="91" t="str">
        <f t="shared" si="163"/>
        <v>-</v>
      </c>
      <c r="AI563" s="91" t="str">
        <f t="shared" si="163"/>
        <v>-</v>
      </c>
      <c r="AJ563" s="91" t="str">
        <f t="shared" si="163"/>
        <v>-</v>
      </c>
      <c r="AK563" s="91" t="str">
        <f t="shared" si="163"/>
        <v>-</v>
      </c>
      <c r="AL563" s="91" t="str">
        <f t="shared" si="163"/>
        <v>-</v>
      </c>
      <c r="AM563" s="92" t="str">
        <f t="shared" si="163"/>
        <v>-</v>
      </c>
    </row>
    <row r="564" spans="1:39">
      <c r="A564" s="58" t="str">
        <f>IFERROR(IF(A563+1&lt;COUNTIF(TQoL_Indexes!#REF!,Aux_Country!$A$3),A563+1,""),"")</f>
        <v/>
      </c>
      <c r="B564" s="116" t="str">
        <f t="shared" si="149"/>
        <v/>
      </c>
      <c r="C564" s="116" t="str">
        <f t="shared" si="149"/>
        <v/>
      </c>
      <c r="D564" s="116" t="str">
        <f t="shared" si="149"/>
        <v/>
      </c>
      <c r="E564" s="91" t="str">
        <f t="shared" si="138"/>
        <v>-</v>
      </c>
      <c r="F564" s="91" t="str">
        <f t="shared" ref="F564:AM564" si="164">IFERROR(_xlfn.RANK.EQ(F157,F$3:F$404,0),"-")</f>
        <v>-</v>
      </c>
      <c r="G564" s="91" t="str">
        <f t="shared" si="164"/>
        <v>-</v>
      </c>
      <c r="H564" s="91" t="str">
        <f t="shared" si="164"/>
        <v>-</v>
      </c>
      <c r="I564" s="91" t="str">
        <f t="shared" si="164"/>
        <v>-</v>
      </c>
      <c r="J564" s="91" t="str">
        <f t="shared" si="164"/>
        <v>-</v>
      </c>
      <c r="K564" s="91" t="str">
        <f t="shared" si="164"/>
        <v>-</v>
      </c>
      <c r="L564" s="91" t="str">
        <f t="shared" si="164"/>
        <v>-</v>
      </c>
      <c r="M564" s="91" t="str">
        <f t="shared" si="164"/>
        <v>-</v>
      </c>
      <c r="N564" s="91" t="str">
        <f t="shared" si="164"/>
        <v>-</v>
      </c>
      <c r="O564" s="91" t="str">
        <f t="shared" si="164"/>
        <v>-</v>
      </c>
      <c r="P564" s="91" t="str">
        <f t="shared" si="164"/>
        <v>-</v>
      </c>
      <c r="Q564" s="91" t="str">
        <f t="shared" si="164"/>
        <v>-</v>
      </c>
      <c r="R564" s="91" t="str">
        <f t="shared" si="164"/>
        <v>-</v>
      </c>
      <c r="S564" s="91" t="str">
        <f t="shared" si="164"/>
        <v>-</v>
      </c>
      <c r="T564" s="91" t="str">
        <f t="shared" si="164"/>
        <v>-</v>
      </c>
      <c r="U564" s="91" t="str">
        <f t="shared" si="164"/>
        <v>-</v>
      </c>
      <c r="V564" s="91" t="str">
        <f t="shared" si="164"/>
        <v>-</v>
      </c>
      <c r="W564" s="91" t="str">
        <f t="shared" si="164"/>
        <v>-</v>
      </c>
      <c r="X564" s="91" t="str">
        <f t="shared" si="164"/>
        <v>-</v>
      </c>
      <c r="Y564" s="91" t="str">
        <f t="shared" si="164"/>
        <v>-</v>
      </c>
      <c r="Z564" s="91" t="str">
        <f t="shared" si="164"/>
        <v>-</v>
      </c>
      <c r="AA564" s="91" t="str">
        <f t="shared" si="164"/>
        <v>-</v>
      </c>
      <c r="AB564" s="91" t="str">
        <f t="shared" si="164"/>
        <v>-</v>
      </c>
      <c r="AC564" s="91" t="str">
        <f t="shared" si="164"/>
        <v>-</v>
      </c>
      <c r="AD564" s="91" t="str">
        <f t="shared" si="164"/>
        <v>-</v>
      </c>
      <c r="AE564" s="91" t="str">
        <f t="shared" si="164"/>
        <v>-</v>
      </c>
      <c r="AF564" s="91" t="str">
        <f t="shared" si="164"/>
        <v>-</v>
      </c>
      <c r="AG564" s="91" t="str">
        <f t="shared" si="164"/>
        <v>-</v>
      </c>
      <c r="AH564" s="91" t="str">
        <f t="shared" si="164"/>
        <v>-</v>
      </c>
      <c r="AI564" s="91" t="str">
        <f t="shared" si="164"/>
        <v>-</v>
      </c>
      <c r="AJ564" s="91" t="str">
        <f t="shared" si="164"/>
        <v>-</v>
      </c>
      <c r="AK564" s="91" t="str">
        <f t="shared" si="164"/>
        <v>-</v>
      </c>
      <c r="AL564" s="91" t="str">
        <f t="shared" si="164"/>
        <v>-</v>
      </c>
      <c r="AM564" s="92" t="str">
        <f t="shared" si="164"/>
        <v>-</v>
      </c>
    </row>
    <row r="565" spans="1:39">
      <c r="A565" s="58" t="str">
        <f>IFERROR(IF(A564+1&lt;COUNTIF(TQoL_Indexes!#REF!,Aux_Country!$A$3),A564+1,""),"")</f>
        <v/>
      </c>
      <c r="B565" s="116" t="str">
        <f t="shared" si="149"/>
        <v/>
      </c>
      <c r="C565" s="116" t="str">
        <f t="shared" si="149"/>
        <v/>
      </c>
      <c r="D565" s="116" t="str">
        <f t="shared" si="149"/>
        <v/>
      </c>
      <c r="E565" s="91" t="str">
        <f t="shared" si="138"/>
        <v>-</v>
      </c>
      <c r="F565" s="91" t="str">
        <f t="shared" ref="F565:AM565" si="165">IFERROR(_xlfn.RANK.EQ(F158,F$3:F$404,0),"-")</f>
        <v>-</v>
      </c>
      <c r="G565" s="91" t="str">
        <f t="shared" si="165"/>
        <v>-</v>
      </c>
      <c r="H565" s="91" t="str">
        <f t="shared" si="165"/>
        <v>-</v>
      </c>
      <c r="I565" s="91" t="str">
        <f t="shared" si="165"/>
        <v>-</v>
      </c>
      <c r="J565" s="91" t="str">
        <f t="shared" si="165"/>
        <v>-</v>
      </c>
      <c r="K565" s="91" t="str">
        <f t="shared" si="165"/>
        <v>-</v>
      </c>
      <c r="L565" s="91" t="str">
        <f t="shared" si="165"/>
        <v>-</v>
      </c>
      <c r="M565" s="91" t="str">
        <f t="shared" si="165"/>
        <v>-</v>
      </c>
      <c r="N565" s="91" t="str">
        <f t="shared" si="165"/>
        <v>-</v>
      </c>
      <c r="O565" s="91" t="str">
        <f t="shared" si="165"/>
        <v>-</v>
      </c>
      <c r="P565" s="91" t="str">
        <f t="shared" si="165"/>
        <v>-</v>
      </c>
      <c r="Q565" s="91" t="str">
        <f t="shared" si="165"/>
        <v>-</v>
      </c>
      <c r="R565" s="91" t="str">
        <f t="shared" si="165"/>
        <v>-</v>
      </c>
      <c r="S565" s="91" t="str">
        <f t="shared" si="165"/>
        <v>-</v>
      </c>
      <c r="T565" s="91" t="str">
        <f t="shared" si="165"/>
        <v>-</v>
      </c>
      <c r="U565" s="91" t="str">
        <f t="shared" si="165"/>
        <v>-</v>
      </c>
      <c r="V565" s="91" t="str">
        <f t="shared" si="165"/>
        <v>-</v>
      </c>
      <c r="W565" s="91" t="str">
        <f t="shared" si="165"/>
        <v>-</v>
      </c>
      <c r="X565" s="91" t="str">
        <f t="shared" si="165"/>
        <v>-</v>
      </c>
      <c r="Y565" s="91" t="str">
        <f t="shared" si="165"/>
        <v>-</v>
      </c>
      <c r="Z565" s="91" t="str">
        <f t="shared" si="165"/>
        <v>-</v>
      </c>
      <c r="AA565" s="91" t="str">
        <f t="shared" si="165"/>
        <v>-</v>
      </c>
      <c r="AB565" s="91" t="str">
        <f t="shared" si="165"/>
        <v>-</v>
      </c>
      <c r="AC565" s="91" t="str">
        <f t="shared" si="165"/>
        <v>-</v>
      </c>
      <c r="AD565" s="91" t="str">
        <f t="shared" si="165"/>
        <v>-</v>
      </c>
      <c r="AE565" s="91" t="str">
        <f t="shared" si="165"/>
        <v>-</v>
      </c>
      <c r="AF565" s="91" t="str">
        <f t="shared" si="165"/>
        <v>-</v>
      </c>
      <c r="AG565" s="91" t="str">
        <f t="shared" si="165"/>
        <v>-</v>
      </c>
      <c r="AH565" s="91" t="str">
        <f t="shared" si="165"/>
        <v>-</v>
      </c>
      <c r="AI565" s="91" t="str">
        <f t="shared" si="165"/>
        <v>-</v>
      </c>
      <c r="AJ565" s="91" t="str">
        <f t="shared" si="165"/>
        <v>-</v>
      </c>
      <c r="AK565" s="91" t="str">
        <f t="shared" si="165"/>
        <v>-</v>
      </c>
      <c r="AL565" s="91" t="str">
        <f t="shared" si="165"/>
        <v>-</v>
      </c>
      <c r="AM565" s="92" t="str">
        <f t="shared" si="165"/>
        <v>-</v>
      </c>
    </row>
    <row r="566" spans="1:39">
      <c r="A566" s="58" t="str">
        <f>IFERROR(IF(A565+1&lt;COUNTIF(TQoL_Indexes!#REF!,Aux_Country!$A$3),A565+1,""),"")</f>
        <v/>
      </c>
      <c r="B566" s="116" t="str">
        <f t="shared" si="149"/>
        <v/>
      </c>
      <c r="C566" s="116" t="str">
        <f t="shared" si="149"/>
        <v/>
      </c>
      <c r="D566" s="116" t="str">
        <f t="shared" si="149"/>
        <v/>
      </c>
      <c r="E566" s="91" t="str">
        <f t="shared" si="138"/>
        <v>-</v>
      </c>
      <c r="F566" s="91" t="str">
        <f t="shared" ref="F566:AM566" si="166">IFERROR(_xlfn.RANK.EQ(F159,F$3:F$404,0),"-")</f>
        <v>-</v>
      </c>
      <c r="G566" s="91" t="str">
        <f t="shared" si="166"/>
        <v>-</v>
      </c>
      <c r="H566" s="91" t="str">
        <f t="shared" si="166"/>
        <v>-</v>
      </c>
      <c r="I566" s="91" t="str">
        <f t="shared" si="166"/>
        <v>-</v>
      </c>
      <c r="J566" s="91" t="str">
        <f t="shared" si="166"/>
        <v>-</v>
      </c>
      <c r="K566" s="91" t="str">
        <f t="shared" si="166"/>
        <v>-</v>
      </c>
      <c r="L566" s="91" t="str">
        <f t="shared" si="166"/>
        <v>-</v>
      </c>
      <c r="M566" s="91" t="str">
        <f t="shared" si="166"/>
        <v>-</v>
      </c>
      <c r="N566" s="91" t="str">
        <f t="shared" si="166"/>
        <v>-</v>
      </c>
      <c r="O566" s="91" t="str">
        <f t="shared" si="166"/>
        <v>-</v>
      </c>
      <c r="P566" s="91" t="str">
        <f t="shared" si="166"/>
        <v>-</v>
      </c>
      <c r="Q566" s="91" t="str">
        <f t="shared" si="166"/>
        <v>-</v>
      </c>
      <c r="R566" s="91" t="str">
        <f t="shared" si="166"/>
        <v>-</v>
      </c>
      <c r="S566" s="91" t="str">
        <f t="shared" si="166"/>
        <v>-</v>
      </c>
      <c r="T566" s="91" t="str">
        <f t="shared" si="166"/>
        <v>-</v>
      </c>
      <c r="U566" s="91" t="str">
        <f t="shared" si="166"/>
        <v>-</v>
      </c>
      <c r="V566" s="91" t="str">
        <f t="shared" si="166"/>
        <v>-</v>
      </c>
      <c r="W566" s="91" t="str">
        <f t="shared" si="166"/>
        <v>-</v>
      </c>
      <c r="X566" s="91" t="str">
        <f t="shared" si="166"/>
        <v>-</v>
      </c>
      <c r="Y566" s="91" t="str">
        <f t="shared" si="166"/>
        <v>-</v>
      </c>
      <c r="Z566" s="91" t="str">
        <f t="shared" si="166"/>
        <v>-</v>
      </c>
      <c r="AA566" s="91" t="str">
        <f t="shared" si="166"/>
        <v>-</v>
      </c>
      <c r="AB566" s="91" t="str">
        <f t="shared" si="166"/>
        <v>-</v>
      </c>
      <c r="AC566" s="91" t="str">
        <f t="shared" si="166"/>
        <v>-</v>
      </c>
      <c r="AD566" s="91" t="str">
        <f t="shared" si="166"/>
        <v>-</v>
      </c>
      <c r="AE566" s="91" t="str">
        <f t="shared" si="166"/>
        <v>-</v>
      </c>
      <c r="AF566" s="91" t="str">
        <f t="shared" si="166"/>
        <v>-</v>
      </c>
      <c r="AG566" s="91" t="str">
        <f t="shared" si="166"/>
        <v>-</v>
      </c>
      <c r="AH566" s="91" t="str">
        <f t="shared" si="166"/>
        <v>-</v>
      </c>
      <c r="AI566" s="91" t="str">
        <f t="shared" si="166"/>
        <v>-</v>
      </c>
      <c r="AJ566" s="91" t="str">
        <f t="shared" si="166"/>
        <v>-</v>
      </c>
      <c r="AK566" s="91" t="str">
        <f t="shared" si="166"/>
        <v>-</v>
      </c>
      <c r="AL566" s="91" t="str">
        <f t="shared" si="166"/>
        <v>-</v>
      </c>
      <c r="AM566" s="92" t="str">
        <f t="shared" si="166"/>
        <v>-</v>
      </c>
    </row>
    <row r="567" spans="1:39">
      <c r="A567" s="58" t="str">
        <f>IFERROR(IF(A566+1&lt;COUNTIF(TQoL_Indexes!#REF!,Aux_Country!$A$3),A566+1,""),"")</f>
        <v/>
      </c>
      <c r="B567" s="116" t="str">
        <f t="shared" si="149"/>
        <v/>
      </c>
      <c r="C567" s="116" t="str">
        <f t="shared" si="149"/>
        <v/>
      </c>
      <c r="D567" s="116" t="str">
        <f t="shared" si="149"/>
        <v/>
      </c>
      <c r="E567" s="91" t="str">
        <f t="shared" si="138"/>
        <v>-</v>
      </c>
      <c r="F567" s="91" t="str">
        <f t="shared" ref="F567:AM567" si="167">IFERROR(_xlfn.RANK.EQ(F160,F$3:F$404,0),"-")</f>
        <v>-</v>
      </c>
      <c r="G567" s="91" t="str">
        <f t="shared" si="167"/>
        <v>-</v>
      </c>
      <c r="H567" s="91" t="str">
        <f t="shared" si="167"/>
        <v>-</v>
      </c>
      <c r="I567" s="91" t="str">
        <f t="shared" si="167"/>
        <v>-</v>
      </c>
      <c r="J567" s="91" t="str">
        <f t="shared" si="167"/>
        <v>-</v>
      </c>
      <c r="K567" s="91" t="str">
        <f t="shared" si="167"/>
        <v>-</v>
      </c>
      <c r="L567" s="91" t="str">
        <f t="shared" si="167"/>
        <v>-</v>
      </c>
      <c r="M567" s="91" t="str">
        <f t="shared" si="167"/>
        <v>-</v>
      </c>
      <c r="N567" s="91" t="str">
        <f t="shared" si="167"/>
        <v>-</v>
      </c>
      <c r="O567" s="91" t="str">
        <f t="shared" si="167"/>
        <v>-</v>
      </c>
      <c r="P567" s="91" t="str">
        <f t="shared" si="167"/>
        <v>-</v>
      </c>
      <c r="Q567" s="91" t="str">
        <f t="shared" si="167"/>
        <v>-</v>
      </c>
      <c r="R567" s="91" t="str">
        <f t="shared" si="167"/>
        <v>-</v>
      </c>
      <c r="S567" s="91" t="str">
        <f t="shared" si="167"/>
        <v>-</v>
      </c>
      <c r="T567" s="91" t="str">
        <f t="shared" si="167"/>
        <v>-</v>
      </c>
      <c r="U567" s="91" t="str">
        <f t="shared" si="167"/>
        <v>-</v>
      </c>
      <c r="V567" s="91" t="str">
        <f t="shared" si="167"/>
        <v>-</v>
      </c>
      <c r="W567" s="91" t="str">
        <f t="shared" si="167"/>
        <v>-</v>
      </c>
      <c r="X567" s="91" t="str">
        <f t="shared" si="167"/>
        <v>-</v>
      </c>
      <c r="Y567" s="91" t="str">
        <f t="shared" si="167"/>
        <v>-</v>
      </c>
      <c r="Z567" s="91" t="str">
        <f t="shared" si="167"/>
        <v>-</v>
      </c>
      <c r="AA567" s="91" t="str">
        <f t="shared" si="167"/>
        <v>-</v>
      </c>
      <c r="AB567" s="91" t="str">
        <f t="shared" si="167"/>
        <v>-</v>
      </c>
      <c r="AC567" s="91" t="str">
        <f t="shared" si="167"/>
        <v>-</v>
      </c>
      <c r="AD567" s="91" t="str">
        <f t="shared" si="167"/>
        <v>-</v>
      </c>
      <c r="AE567" s="91" t="str">
        <f t="shared" si="167"/>
        <v>-</v>
      </c>
      <c r="AF567" s="91" t="str">
        <f t="shared" si="167"/>
        <v>-</v>
      </c>
      <c r="AG567" s="91" t="str">
        <f t="shared" si="167"/>
        <v>-</v>
      </c>
      <c r="AH567" s="91" t="str">
        <f t="shared" si="167"/>
        <v>-</v>
      </c>
      <c r="AI567" s="91" t="str">
        <f t="shared" si="167"/>
        <v>-</v>
      </c>
      <c r="AJ567" s="91" t="str">
        <f t="shared" si="167"/>
        <v>-</v>
      </c>
      <c r="AK567" s="91" t="str">
        <f t="shared" si="167"/>
        <v>-</v>
      </c>
      <c r="AL567" s="91" t="str">
        <f t="shared" si="167"/>
        <v>-</v>
      </c>
      <c r="AM567" s="92" t="str">
        <f t="shared" si="167"/>
        <v>-</v>
      </c>
    </row>
    <row r="568" spans="1:39">
      <c r="A568" s="58" t="str">
        <f>IFERROR(IF(A567+1&lt;COUNTIF(TQoL_Indexes!#REF!,Aux_Country!$A$3),A567+1,""),"")</f>
        <v/>
      </c>
      <c r="B568" s="116" t="str">
        <f t="shared" si="149"/>
        <v/>
      </c>
      <c r="C568" s="116" t="str">
        <f t="shared" si="149"/>
        <v/>
      </c>
      <c r="D568" s="116" t="str">
        <f t="shared" si="149"/>
        <v/>
      </c>
      <c r="E568" s="91" t="str">
        <f t="shared" si="138"/>
        <v>-</v>
      </c>
      <c r="F568" s="91" t="str">
        <f t="shared" ref="F568:AM568" si="168">IFERROR(_xlfn.RANK.EQ(F161,F$3:F$404,0),"-")</f>
        <v>-</v>
      </c>
      <c r="G568" s="91" t="str">
        <f t="shared" si="168"/>
        <v>-</v>
      </c>
      <c r="H568" s="91" t="str">
        <f t="shared" si="168"/>
        <v>-</v>
      </c>
      <c r="I568" s="91" t="str">
        <f t="shared" si="168"/>
        <v>-</v>
      </c>
      <c r="J568" s="91" t="str">
        <f t="shared" si="168"/>
        <v>-</v>
      </c>
      <c r="K568" s="91" t="str">
        <f t="shared" si="168"/>
        <v>-</v>
      </c>
      <c r="L568" s="91" t="str">
        <f t="shared" si="168"/>
        <v>-</v>
      </c>
      <c r="M568" s="91" t="str">
        <f t="shared" si="168"/>
        <v>-</v>
      </c>
      <c r="N568" s="91" t="str">
        <f t="shared" si="168"/>
        <v>-</v>
      </c>
      <c r="O568" s="91" t="str">
        <f t="shared" si="168"/>
        <v>-</v>
      </c>
      <c r="P568" s="91" t="str">
        <f t="shared" si="168"/>
        <v>-</v>
      </c>
      <c r="Q568" s="91" t="str">
        <f t="shared" si="168"/>
        <v>-</v>
      </c>
      <c r="R568" s="91" t="str">
        <f t="shared" si="168"/>
        <v>-</v>
      </c>
      <c r="S568" s="91" t="str">
        <f t="shared" si="168"/>
        <v>-</v>
      </c>
      <c r="T568" s="91" t="str">
        <f t="shared" si="168"/>
        <v>-</v>
      </c>
      <c r="U568" s="91" t="str">
        <f t="shared" si="168"/>
        <v>-</v>
      </c>
      <c r="V568" s="91" t="str">
        <f t="shared" si="168"/>
        <v>-</v>
      </c>
      <c r="W568" s="91" t="str">
        <f t="shared" si="168"/>
        <v>-</v>
      </c>
      <c r="X568" s="91" t="str">
        <f t="shared" si="168"/>
        <v>-</v>
      </c>
      <c r="Y568" s="91" t="str">
        <f t="shared" si="168"/>
        <v>-</v>
      </c>
      <c r="Z568" s="91" t="str">
        <f t="shared" si="168"/>
        <v>-</v>
      </c>
      <c r="AA568" s="91" t="str">
        <f t="shared" si="168"/>
        <v>-</v>
      </c>
      <c r="AB568" s="91" t="str">
        <f t="shared" si="168"/>
        <v>-</v>
      </c>
      <c r="AC568" s="91" t="str">
        <f t="shared" si="168"/>
        <v>-</v>
      </c>
      <c r="AD568" s="91" t="str">
        <f t="shared" si="168"/>
        <v>-</v>
      </c>
      <c r="AE568" s="91" t="str">
        <f t="shared" si="168"/>
        <v>-</v>
      </c>
      <c r="AF568" s="91" t="str">
        <f t="shared" si="168"/>
        <v>-</v>
      </c>
      <c r="AG568" s="91" t="str">
        <f t="shared" si="168"/>
        <v>-</v>
      </c>
      <c r="AH568" s="91" t="str">
        <f t="shared" si="168"/>
        <v>-</v>
      </c>
      <c r="AI568" s="91" t="str">
        <f t="shared" si="168"/>
        <v>-</v>
      </c>
      <c r="AJ568" s="91" t="str">
        <f t="shared" si="168"/>
        <v>-</v>
      </c>
      <c r="AK568" s="91" t="str">
        <f t="shared" si="168"/>
        <v>-</v>
      </c>
      <c r="AL568" s="91" t="str">
        <f t="shared" si="168"/>
        <v>-</v>
      </c>
      <c r="AM568" s="92" t="str">
        <f t="shared" si="168"/>
        <v>-</v>
      </c>
    </row>
    <row r="569" spans="1:39">
      <c r="A569" s="58" t="str">
        <f>IFERROR(IF(A568+1&lt;COUNTIF(TQoL_Indexes!#REF!,Aux_Country!$A$3),A568+1,""),"")</f>
        <v/>
      </c>
      <c r="B569" s="116" t="str">
        <f t="shared" si="149"/>
        <v/>
      </c>
      <c r="C569" s="116" t="str">
        <f t="shared" si="149"/>
        <v/>
      </c>
      <c r="D569" s="116" t="str">
        <f t="shared" si="149"/>
        <v/>
      </c>
      <c r="E569" s="91" t="str">
        <f t="shared" si="138"/>
        <v>-</v>
      </c>
      <c r="F569" s="91" t="str">
        <f t="shared" ref="F569:AM569" si="169">IFERROR(_xlfn.RANK.EQ(F162,F$3:F$404,0),"-")</f>
        <v>-</v>
      </c>
      <c r="G569" s="91" t="str">
        <f t="shared" si="169"/>
        <v>-</v>
      </c>
      <c r="H569" s="91" t="str">
        <f t="shared" si="169"/>
        <v>-</v>
      </c>
      <c r="I569" s="91" t="str">
        <f t="shared" si="169"/>
        <v>-</v>
      </c>
      <c r="J569" s="91" t="str">
        <f t="shared" si="169"/>
        <v>-</v>
      </c>
      <c r="K569" s="91" t="str">
        <f t="shared" si="169"/>
        <v>-</v>
      </c>
      <c r="L569" s="91" t="str">
        <f t="shared" si="169"/>
        <v>-</v>
      </c>
      <c r="M569" s="91" t="str">
        <f t="shared" si="169"/>
        <v>-</v>
      </c>
      <c r="N569" s="91" t="str">
        <f t="shared" si="169"/>
        <v>-</v>
      </c>
      <c r="O569" s="91" t="str">
        <f t="shared" si="169"/>
        <v>-</v>
      </c>
      <c r="P569" s="91" t="str">
        <f t="shared" si="169"/>
        <v>-</v>
      </c>
      <c r="Q569" s="91" t="str">
        <f t="shared" si="169"/>
        <v>-</v>
      </c>
      <c r="R569" s="91" t="str">
        <f t="shared" si="169"/>
        <v>-</v>
      </c>
      <c r="S569" s="91" t="str">
        <f t="shared" si="169"/>
        <v>-</v>
      </c>
      <c r="T569" s="91" t="str">
        <f t="shared" si="169"/>
        <v>-</v>
      </c>
      <c r="U569" s="91" t="str">
        <f t="shared" si="169"/>
        <v>-</v>
      </c>
      <c r="V569" s="91" t="str">
        <f t="shared" si="169"/>
        <v>-</v>
      </c>
      <c r="W569" s="91" t="str">
        <f t="shared" si="169"/>
        <v>-</v>
      </c>
      <c r="X569" s="91" t="str">
        <f t="shared" si="169"/>
        <v>-</v>
      </c>
      <c r="Y569" s="91" t="str">
        <f t="shared" si="169"/>
        <v>-</v>
      </c>
      <c r="Z569" s="91" t="str">
        <f t="shared" si="169"/>
        <v>-</v>
      </c>
      <c r="AA569" s="91" t="str">
        <f t="shared" si="169"/>
        <v>-</v>
      </c>
      <c r="AB569" s="91" t="str">
        <f t="shared" si="169"/>
        <v>-</v>
      </c>
      <c r="AC569" s="91" t="str">
        <f t="shared" si="169"/>
        <v>-</v>
      </c>
      <c r="AD569" s="91" t="str">
        <f t="shared" si="169"/>
        <v>-</v>
      </c>
      <c r="AE569" s="91" t="str">
        <f t="shared" si="169"/>
        <v>-</v>
      </c>
      <c r="AF569" s="91" t="str">
        <f t="shared" si="169"/>
        <v>-</v>
      </c>
      <c r="AG569" s="91" t="str">
        <f t="shared" si="169"/>
        <v>-</v>
      </c>
      <c r="AH569" s="91" t="str">
        <f t="shared" si="169"/>
        <v>-</v>
      </c>
      <c r="AI569" s="91" t="str">
        <f t="shared" si="169"/>
        <v>-</v>
      </c>
      <c r="AJ569" s="91" t="str">
        <f t="shared" si="169"/>
        <v>-</v>
      </c>
      <c r="AK569" s="91" t="str">
        <f t="shared" si="169"/>
        <v>-</v>
      </c>
      <c r="AL569" s="91" t="str">
        <f t="shared" si="169"/>
        <v>-</v>
      </c>
      <c r="AM569" s="92" t="str">
        <f t="shared" si="169"/>
        <v>-</v>
      </c>
    </row>
    <row r="570" spans="1:39">
      <c r="A570" s="58" t="str">
        <f>IFERROR(IF(A569+1&lt;COUNTIF(TQoL_Indexes!#REF!,Aux_Country!$A$3),A569+1,""),"")</f>
        <v/>
      </c>
      <c r="B570" s="116" t="str">
        <f t="shared" ref="B570:D589" si="170">B163</f>
        <v/>
      </c>
      <c r="C570" s="116" t="str">
        <f t="shared" si="170"/>
        <v/>
      </c>
      <c r="D570" s="116" t="str">
        <f t="shared" si="170"/>
        <v/>
      </c>
      <c r="E570" s="91" t="str">
        <f t="shared" si="138"/>
        <v>-</v>
      </c>
      <c r="F570" s="91" t="str">
        <f t="shared" ref="F570:AM570" si="171">IFERROR(_xlfn.RANK.EQ(F163,F$3:F$404,0),"-")</f>
        <v>-</v>
      </c>
      <c r="G570" s="91" t="str">
        <f t="shared" si="171"/>
        <v>-</v>
      </c>
      <c r="H570" s="91" t="str">
        <f t="shared" si="171"/>
        <v>-</v>
      </c>
      <c r="I570" s="91" t="str">
        <f t="shared" si="171"/>
        <v>-</v>
      </c>
      <c r="J570" s="91" t="str">
        <f t="shared" si="171"/>
        <v>-</v>
      </c>
      <c r="K570" s="91" t="str">
        <f t="shared" si="171"/>
        <v>-</v>
      </c>
      <c r="L570" s="91" t="str">
        <f t="shared" si="171"/>
        <v>-</v>
      </c>
      <c r="M570" s="91" t="str">
        <f t="shared" si="171"/>
        <v>-</v>
      </c>
      <c r="N570" s="91" t="str">
        <f t="shared" si="171"/>
        <v>-</v>
      </c>
      <c r="O570" s="91" t="str">
        <f t="shared" si="171"/>
        <v>-</v>
      </c>
      <c r="P570" s="91" t="str">
        <f t="shared" si="171"/>
        <v>-</v>
      </c>
      <c r="Q570" s="91" t="str">
        <f t="shared" si="171"/>
        <v>-</v>
      </c>
      <c r="R570" s="91" t="str">
        <f t="shared" si="171"/>
        <v>-</v>
      </c>
      <c r="S570" s="91" t="str">
        <f t="shared" si="171"/>
        <v>-</v>
      </c>
      <c r="T570" s="91" t="str">
        <f t="shared" si="171"/>
        <v>-</v>
      </c>
      <c r="U570" s="91" t="str">
        <f t="shared" si="171"/>
        <v>-</v>
      </c>
      <c r="V570" s="91" t="str">
        <f t="shared" si="171"/>
        <v>-</v>
      </c>
      <c r="W570" s="91" t="str">
        <f t="shared" si="171"/>
        <v>-</v>
      </c>
      <c r="X570" s="91" t="str">
        <f t="shared" si="171"/>
        <v>-</v>
      </c>
      <c r="Y570" s="91" t="str">
        <f t="shared" si="171"/>
        <v>-</v>
      </c>
      <c r="Z570" s="91" t="str">
        <f t="shared" si="171"/>
        <v>-</v>
      </c>
      <c r="AA570" s="91" t="str">
        <f t="shared" si="171"/>
        <v>-</v>
      </c>
      <c r="AB570" s="91" t="str">
        <f t="shared" si="171"/>
        <v>-</v>
      </c>
      <c r="AC570" s="91" t="str">
        <f t="shared" si="171"/>
        <v>-</v>
      </c>
      <c r="AD570" s="91" t="str">
        <f t="shared" si="171"/>
        <v>-</v>
      </c>
      <c r="AE570" s="91" t="str">
        <f t="shared" si="171"/>
        <v>-</v>
      </c>
      <c r="AF570" s="91" t="str">
        <f t="shared" si="171"/>
        <v>-</v>
      </c>
      <c r="AG570" s="91" t="str">
        <f t="shared" si="171"/>
        <v>-</v>
      </c>
      <c r="AH570" s="91" t="str">
        <f t="shared" si="171"/>
        <v>-</v>
      </c>
      <c r="AI570" s="91" t="str">
        <f t="shared" si="171"/>
        <v>-</v>
      </c>
      <c r="AJ570" s="91" t="str">
        <f t="shared" si="171"/>
        <v>-</v>
      </c>
      <c r="AK570" s="91" t="str">
        <f t="shared" si="171"/>
        <v>-</v>
      </c>
      <c r="AL570" s="91" t="str">
        <f t="shared" si="171"/>
        <v>-</v>
      </c>
      <c r="AM570" s="92" t="str">
        <f t="shared" si="171"/>
        <v>-</v>
      </c>
    </row>
    <row r="571" spans="1:39">
      <c r="A571" s="58" t="str">
        <f>IFERROR(IF(A570+1&lt;COUNTIF(TQoL_Indexes!#REF!,Aux_Country!$A$3),A570+1,""),"")</f>
        <v/>
      </c>
      <c r="B571" s="116" t="str">
        <f t="shared" si="170"/>
        <v/>
      </c>
      <c r="C571" s="116" t="str">
        <f t="shared" si="170"/>
        <v/>
      </c>
      <c r="D571" s="116" t="str">
        <f t="shared" si="170"/>
        <v/>
      </c>
      <c r="E571" s="91" t="str">
        <f t="shared" si="138"/>
        <v>-</v>
      </c>
      <c r="F571" s="91" t="str">
        <f t="shared" ref="F571:AM571" si="172">IFERROR(_xlfn.RANK.EQ(F164,F$3:F$404,0),"-")</f>
        <v>-</v>
      </c>
      <c r="G571" s="91" t="str">
        <f t="shared" si="172"/>
        <v>-</v>
      </c>
      <c r="H571" s="91" t="str">
        <f t="shared" si="172"/>
        <v>-</v>
      </c>
      <c r="I571" s="91" t="str">
        <f t="shared" si="172"/>
        <v>-</v>
      </c>
      <c r="J571" s="91" t="str">
        <f t="shared" si="172"/>
        <v>-</v>
      </c>
      <c r="K571" s="91" t="str">
        <f t="shared" si="172"/>
        <v>-</v>
      </c>
      <c r="L571" s="91" t="str">
        <f t="shared" si="172"/>
        <v>-</v>
      </c>
      <c r="M571" s="91" t="str">
        <f t="shared" si="172"/>
        <v>-</v>
      </c>
      <c r="N571" s="91" t="str">
        <f t="shared" si="172"/>
        <v>-</v>
      </c>
      <c r="O571" s="91" t="str">
        <f t="shared" si="172"/>
        <v>-</v>
      </c>
      <c r="P571" s="91" t="str">
        <f t="shared" si="172"/>
        <v>-</v>
      </c>
      <c r="Q571" s="91" t="str">
        <f t="shared" si="172"/>
        <v>-</v>
      </c>
      <c r="R571" s="91" t="str">
        <f t="shared" si="172"/>
        <v>-</v>
      </c>
      <c r="S571" s="91" t="str">
        <f t="shared" si="172"/>
        <v>-</v>
      </c>
      <c r="T571" s="91" t="str">
        <f t="shared" si="172"/>
        <v>-</v>
      </c>
      <c r="U571" s="91" t="str">
        <f t="shared" si="172"/>
        <v>-</v>
      </c>
      <c r="V571" s="91" t="str">
        <f t="shared" si="172"/>
        <v>-</v>
      </c>
      <c r="W571" s="91" t="str">
        <f t="shared" si="172"/>
        <v>-</v>
      </c>
      <c r="X571" s="91" t="str">
        <f t="shared" si="172"/>
        <v>-</v>
      </c>
      <c r="Y571" s="91" t="str">
        <f t="shared" si="172"/>
        <v>-</v>
      </c>
      <c r="Z571" s="91" t="str">
        <f t="shared" si="172"/>
        <v>-</v>
      </c>
      <c r="AA571" s="91" t="str">
        <f t="shared" si="172"/>
        <v>-</v>
      </c>
      <c r="AB571" s="91" t="str">
        <f t="shared" si="172"/>
        <v>-</v>
      </c>
      <c r="AC571" s="91" t="str">
        <f t="shared" si="172"/>
        <v>-</v>
      </c>
      <c r="AD571" s="91" t="str">
        <f t="shared" si="172"/>
        <v>-</v>
      </c>
      <c r="AE571" s="91" t="str">
        <f t="shared" si="172"/>
        <v>-</v>
      </c>
      <c r="AF571" s="91" t="str">
        <f t="shared" si="172"/>
        <v>-</v>
      </c>
      <c r="AG571" s="91" t="str">
        <f t="shared" si="172"/>
        <v>-</v>
      </c>
      <c r="AH571" s="91" t="str">
        <f t="shared" si="172"/>
        <v>-</v>
      </c>
      <c r="AI571" s="91" t="str">
        <f t="shared" si="172"/>
        <v>-</v>
      </c>
      <c r="AJ571" s="91" t="str">
        <f t="shared" si="172"/>
        <v>-</v>
      </c>
      <c r="AK571" s="91" t="str">
        <f t="shared" si="172"/>
        <v>-</v>
      </c>
      <c r="AL571" s="91" t="str">
        <f t="shared" si="172"/>
        <v>-</v>
      </c>
      <c r="AM571" s="92" t="str">
        <f t="shared" si="172"/>
        <v>-</v>
      </c>
    </row>
    <row r="572" spans="1:39">
      <c r="A572" s="58" t="str">
        <f>IFERROR(IF(A571+1&lt;COUNTIF(TQoL_Indexes!#REF!,Aux_Country!$A$3),A571+1,""),"")</f>
        <v/>
      </c>
      <c r="B572" s="116" t="str">
        <f t="shared" si="170"/>
        <v/>
      </c>
      <c r="C572" s="116" t="str">
        <f t="shared" si="170"/>
        <v/>
      </c>
      <c r="D572" s="116" t="str">
        <f t="shared" si="170"/>
        <v/>
      </c>
      <c r="E572" s="91" t="str">
        <f t="shared" si="138"/>
        <v>-</v>
      </c>
      <c r="F572" s="91" t="str">
        <f t="shared" ref="F572:AM572" si="173">IFERROR(_xlfn.RANK.EQ(F165,F$3:F$404,0),"-")</f>
        <v>-</v>
      </c>
      <c r="G572" s="91" t="str">
        <f t="shared" si="173"/>
        <v>-</v>
      </c>
      <c r="H572" s="91" t="str">
        <f t="shared" si="173"/>
        <v>-</v>
      </c>
      <c r="I572" s="91" t="str">
        <f t="shared" si="173"/>
        <v>-</v>
      </c>
      <c r="J572" s="91" t="str">
        <f t="shared" si="173"/>
        <v>-</v>
      </c>
      <c r="K572" s="91" t="str">
        <f t="shared" si="173"/>
        <v>-</v>
      </c>
      <c r="L572" s="91" t="str">
        <f t="shared" si="173"/>
        <v>-</v>
      </c>
      <c r="M572" s="91" t="str">
        <f t="shared" si="173"/>
        <v>-</v>
      </c>
      <c r="N572" s="91" t="str">
        <f t="shared" si="173"/>
        <v>-</v>
      </c>
      <c r="O572" s="91" t="str">
        <f t="shared" si="173"/>
        <v>-</v>
      </c>
      <c r="P572" s="91" t="str">
        <f t="shared" si="173"/>
        <v>-</v>
      </c>
      <c r="Q572" s="91" t="str">
        <f t="shared" si="173"/>
        <v>-</v>
      </c>
      <c r="R572" s="91" t="str">
        <f t="shared" si="173"/>
        <v>-</v>
      </c>
      <c r="S572" s="91" t="str">
        <f t="shared" si="173"/>
        <v>-</v>
      </c>
      <c r="T572" s="91" t="str">
        <f t="shared" si="173"/>
        <v>-</v>
      </c>
      <c r="U572" s="91" t="str">
        <f t="shared" si="173"/>
        <v>-</v>
      </c>
      <c r="V572" s="91" t="str">
        <f t="shared" si="173"/>
        <v>-</v>
      </c>
      <c r="W572" s="91" t="str">
        <f t="shared" si="173"/>
        <v>-</v>
      </c>
      <c r="X572" s="91" t="str">
        <f t="shared" si="173"/>
        <v>-</v>
      </c>
      <c r="Y572" s="91" t="str">
        <f t="shared" si="173"/>
        <v>-</v>
      </c>
      <c r="Z572" s="91" t="str">
        <f t="shared" si="173"/>
        <v>-</v>
      </c>
      <c r="AA572" s="91" t="str">
        <f t="shared" si="173"/>
        <v>-</v>
      </c>
      <c r="AB572" s="91" t="str">
        <f t="shared" si="173"/>
        <v>-</v>
      </c>
      <c r="AC572" s="91" t="str">
        <f t="shared" si="173"/>
        <v>-</v>
      </c>
      <c r="AD572" s="91" t="str">
        <f t="shared" si="173"/>
        <v>-</v>
      </c>
      <c r="AE572" s="91" t="str">
        <f t="shared" si="173"/>
        <v>-</v>
      </c>
      <c r="AF572" s="91" t="str">
        <f t="shared" si="173"/>
        <v>-</v>
      </c>
      <c r="AG572" s="91" t="str">
        <f t="shared" si="173"/>
        <v>-</v>
      </c>
      <c r="AH572" s="91" t="str">
        <f t="shared" si="173"/>
        <v>-</v>
      </c>
      <c r="AI572" s="91" t="str">
        <f t="shared" si="173"/>
        <v>-</v>
      </c>
      <c r="AJ572" s="91" t="str">
        <f t="shared" si="173"/>
        <v>-</v>
      </c>
      <c r="AK572" s="91" t="str">
        <f t="shared" si="173"/>
        <v>-</v>
      </c>
      <c r="AL572" s="91" t="str">
        <f t="shared" si="173"/>
        <v>-</v>
      </c>
      <c r="AM572" s="92" t="str">
        <f t="shared" si="173"/>
        <v>-</v>
      </c>
    </row>
    <row r="573" spans="1:39">
      <c r="A573" s="58" t="str">
        <f>IFERROR(IF(A572+1&lt;COUNTIF(TQoL_Indexes!#REF!,Aux_Country!$A$3),A572+1,""),"")</f>
        <v/>
      </c>
      <c r="B573" s="116" t="str">
        <f t="shared" si="170"/>
        <v/>
      </c>
      <c r="C573" s="116" t="str">
        <f t="shared" si="170"/>
        <v/>
      </c>
      <c r="D573" s="116" t="str">
        <f t="shared" si="170"/>
        <v/>
      </c>
      <c r="E573" s="91" t="str">
        <f t="shared" si="138"/>
        <v>-</v>
      </c>
      <c r="F573" s="91" t="str">
        <f t="shared" ref="F573:AM573" si="174">IFERROR(_xlfn.RANK.EQ(F166,F$3:F$404,0),"-")</f>
        <v>-</v>
      </c>
      <c r="G573" s="91" t="str">
        <f t="shared" si="174"/>
        <v>-</v>
      </c>
      <c r="H573" s="91" t="str">
        <f t="shared" si="174"/>
        <v>-</v>
      </c>
      <c r="I573" s="91" t="str">
        <f t="shared" si="174"/>
        <v>-</v>
      </c>
      <c r="J573" s="91" t="str">
        <f t="shared" si="174"/>
        <v>-</v>
      </c>
      <c r="K573" s="91" t="str">
        <f t="shared" si="174"/>
        <v>-</v>
      </c>
      <c r="L573" s="91" t="str">
        <f t="shared" si="174"/>
        <v>-</v>
      </c>
      <c r="M573" s="91" t="str">
        <f t="shared" si="174"/>
        <v>-</v>
      </c>
      <c r="N573" s="91" t="str">
        <f t="shared" si="174"/>
        <v>-</v>
      </c>
      <c r="O573" s="91" t="str">
        <f t="shared" si="174"/>
        <v>-</v>
      </c>
      <c r="P573" s="91" t="str">
        <f t="shared" si="174"/>
        <v>-</v>
      </c>
      <c r="Q573" s="91" t="str">
        <f t="shared" si="174"/>
        <v>-</v>
      </c>
      <c r="R573" s="91" t="str">
        <f t="shared" si="174"/>
        <v>-</v>
      </c>
      <c r="S573" s="91" t="str">
        <f t="shared" si="174"/>
        <v>-</v>
      </c>
      <c r="T573" s="91" t="str">
        <f t="shared" si="174"/>
        <v>-</v>
      </c>
      <c r="U573" s="91" t="str">
        <f t="shared" si="174"/>
        <v>-</v>
      </c>
      <c r="V573" s="91" t="str">
        <f t="shared" si="174"/>
        <v>-</v>
      </c>
      <c r="W573" s="91" t="str">
        <f t="shared" si="174"/>
        <v>-</v>
      </c>
      <c r="X573" s="91" t="str">
        <f t="shared" si="174"/>
        <v>-</v>
      </c>
      <c r="Y573" s="91" t="str">
        <f t="shared" si="174"/>
        <v>-</v>
      </c>
      <c r="Z573" s="91" t="str">
        <f t="shared" si="174"/>
        <v>-</v>
      </c>
      <c r="AA573" s="91" t="str">
        <f t="shared" si="174"/>
        <v>-</v>
      </c>
      <c r="AB573" s="91" t="str">
        <f t="shared" si="174"/>
        <v>-</v>
      </c>
      <c r="AC573" s="91" t="str">
        <f t="shared" si="174"/>
        <v>-</v>
      </c>
      <c r="AD573" s="91" t="str">
        <f t="shared" si="174"/>
        <v>-</v>
      </c>
      <c r="AE573" s="91" t="str">
        <f t="shared" si="174"/>
        <v>-</v>
      </c>
      <c r="AF573" s="91" t="str">
        <f t="shared" si="174"/>
        <v>-</v>
      </c>
      <c r="AG573" s="91" t="str">
        <f t="shared" si="174"/>
        <v>-</v>
      </c>
      <c r="AH573" s="91" t="str">
        <f t="shared" si="174"/>
        <v>-</v>
      </c>
      <c r="AI573" s="91" t="str">
        <f t="shared" si="174"/>
        <v>-</v>
      </c>
      <c r="AJ573" s="91" t="str">
        <f t="shared" si="174"/>
        <v>-</v>
      </c>
      <c r="AK573" s="91" t="str">
        <f t="shared" si="174"/>
        <v>-</v>
      </c>
      <c r="AL573" s="91" t="str">
        <f t="shared" si="174"/>
        <v>-</v>
      </c>
      <c r="AM573" s="92" t="str">
        <f t="shared" si="174"/>
        <v>-</v>
      </c>
    </row>
    <row r="574" spans="1:39">
      <c r="A574" s="58" t="str">
        <f>IFERROR(IF(A573+1&lt;COUNTIF(TQoL_Indexes!#REF!,Aux_Country!$A$3),A573+1,""),"")</f>
        <v/>
      </c>
      <c r="B574" s="116" t="str">
        <f t="shared" si="170"/>
        <v/>
      </c>
      <c r="C574" s="116" t="str">
        <f t="shared" si="170"/>
        <v/>
      </c>
      <c r="D574" s="116" t="str">
        <f t="shared" si="170"/>
        <v/>
      </c>
      <c r="E574" s="91" t="str">
        <f t="shared" si="138"/>
        <v>-</v>
      </c>
      <c r="F574" s="91" t="str">
        <f t="shared" ref="F574:AM574" si="175">IFERROR(_xlfn.RANK.EQ(F167,F$3:F$404,0),"-")</f>
        <v>-</v>
      </c>
      <c r="G574" s="91" t="str">
        <f t="shared" si="175"/>
        <v>-</v>
      </c>
      <c r="H574" s="91" t="str">
        <f t="shared" si="175"/>
        <v>-</v>
      </c>
      <c r="I574" s="91" t="str">
        <f t="shared" si="175"/>
        <v>-</v>
      </c>
      <c r="J574" s="91" t="str">
        <f t="shared" si="175"/>
        <v>-</v>
      </c>
      <c r="K574" s="91" t="str">
        <f t="shared" si="175"/>
        <v>-</v>
      </c>
      <c r="L574" s="91" t="str">
        <f t="shared" si="175"/>
        <v>-</v>
      </c>
      <c r="M574" s="91" t="str">
        <f t="shared" si="175"/>
        <v>-</v>
      </c>
      <c r="N574" s="91" t="str">
        <f t="shared" si="175"/>
        <v>-</v>
      </c>
      <c r="O574" s="91" t="str">
        <f t="shared" si="175"/>
        <v>-</v>
      </c>
      <c r="P574" s="91" t="str">
        <f t="shared" si="175"/>
        <v>-</v>
      </c>
      <c r="Q574" s="91" t="str">
        <f t="shared" si="175"/>
        <v>-</v>
      </c>
      <c r="R574" s="91" t="str">
        <f t="shared" si="175"/>
        <v>-</v>
      </c>
      <c r="S574" s="91" t="str">
        <f t="shared" si="175"/>
        <v>-</v>
      </c>
      <c r="T574" s="91" t="str">
        <f t="shared" si="175"/>
        <v>-</v>
      </c>
      <c r="U574" s="91" t="str">
        <f t="shared" si="175"/>
        <v>-</v>
      </c>
      <c r="V574" s="91" t="str">
        <f t="shared" si="175"/>
        <v>-</v>
      </c>
      <c r="W574" s="91" t="str">
        <f t="shared" si="175"/>
        <v>-</v>
      </c>
      <c r="X574" s="91" t="str">
        <f t="shared" si="175"/>
        <v>-</v>
      </c>
      <c r="Y574" s="91" t="str">
        <f t="shared" si="175"/>
        <v>-</v>
      </c>
      <c r="Z574" s="91" t="str">
        <f t="shared" si="175"/>
        <v>-</v>
      </c>
      <c r="AA574" s="91" t="str">
        <f t="shared" si="175"/>
        <v>-</v>
      </c>
      <c r="AB574" s="91" t="str">
        <f t="shared" si="175"/>
        <v>-</v>
      </c>
      <c r="AC574" s="91" t="str">
        <f t="shared" si="175"/>
        <v>-</v>
      </c>
      <c r="AD574" s="91" t="str">
        <f t="shared" si="175"/>
        <v>-</v>
      </c>
      <c r="AE574" s="91" t="str">
        <f t="shared" si="175"/>
        <v>-</v>
      </c>
      <c r="AF574" s="91" t="str">
        <f t="shared" si="175"/>
        <v>-</v>
      </c>
      <c r="AG574" s="91" t="str">
        <f t="shared" si="175"/>
        <v>-</v>
      </c>
      <c r="AH574" s="91" t="str">
        <f t="shared" si="175"/>
        <v>-</v>
      </c>
      <c r="AI574" s="91" t="str">
        <f t="shared" si="175"/>
        <v>-</v>
      </c>
      <c r="AJ574" s="91" t="str">
        <f t="shared" si="175"/>
        <v>-</v>
      </c>
      <c r="AK574" s="91" t="str">
        <f t="shared" si="175"/>
        <v>-</v>
      </c>
      <c r="AL574" s="91" t="str">
        <f t="shared" si="175"/>
        <v>-</v>
      </c>
      <c r="AM574" s="92" t="str">
        <f t="shared" si="175"/>
        <v>-</v>
      </c>
    </row>
    <row r="575" spans="1:39">
      <c r="A575" s="58" t="str">
        <f>IFERROR(IF(A574+1&lt;COUNTIF(TQoL_Indexes!#REF!,Aux_Country!$A$3),A574+1,""),"")</f>
        <v/>
      </c>
      <c r="B575" s="116" t="str">
        <f t="shared" si="170"/>
        <v/>
      </c>
      <c r="C575" s="116" t="str">
        <f t="shared" si="170"/>
        <v/>
      </c>
      <c r="D575" s="116" t="str">
        <f t="shared" si="170"/>
        <v/>
      </c>
      <c r="E575" s="91" t="str">
        <f t="shared" si="138"/>
        <v>-</v>
      </c>
      <c r="F575" s="91" t="str">
        <f t="shared" ref="F575:AM575" si="176">IFERROR(_xlfn.RANK.EQ(F168,F$3:F$404,0),"-")</f>
        <v>-</v>
      </c>
      <c r="G575" s="91" t="str">
        <f t="shared" si="176"/>
        <v>-</v>
      </c>
      <c r="H575" s="91" t="str">
        <f t="shared" si="176"/>
        <v>-</v>
      </c>
      <c r="I575" s="91" t="str">
        <f t="shared" si="176"/>
        <v>-</v>
      </c>
      <c r="J575" s="91" t="str">
        <f t="shared" si="176"/>
        <v>-</v>
      </c>
      <c r="K575" s="91" t="str">
        <f t="shared" si="176"/>
        <v>-</v>
      </c>
      <c r="L575" s="91" t="str">
        <f t="shared" si="176"/>
        <v>-</v>
      </c>
      <c r="M575" s="91" t="str">
        <f t="shared" si="176"/>
        <v>-</v>
      </c>
      <c r="N575" s="91" t="str">
        <f t="shared" si="176"/>
        <v>-</v>
      </c>
      <c r="O575" s="91" t="str">
        <f t="shared" si="176"/>
        <v>-</v>
      </c>
      <c r="P575" s="91" t="str">
        <f t="shared" si="176"/>
        <v>-</v>
      </c>
      <c r="Q575" s="91" t="str">
        <f t="shared" si="176"/>
        <v>-</v>
      </c>
      <c r="R575" s="91" t="str">
        <f t="shared" si="176"/>
        <v>-</v>
      </c>
      <c r="S575" s="91" t="str">
        <f t="shared" si="176"/>
        <v>-</v>
      </c>
      <c r="T575" s="91" t="str">
        <f t="shared" si="176"/>
        <v>-</v>
      </c>
      <c r="U575" s="91" t="str">
        <f t="shared" si="176"/>
        <v>-</v>
      </c>
      <c r="V575" s="91" t="str">
        <f t="shared" si="176"/>
        <v>-</v>
      </c>
      <c r="W575" s="91" t="str">
        <f t="shared" si="176"/>
        <v>-</v>
      </c>
      <c r="X575" s="91" t="str">
        <f t="shared" si="176"/>
        <v>-</v>
      </c>
      <c r="Y575" s="91" t="str">
        <f t="shared" si="176"/>
        <v>-</v>
      </c>
      <c r="Z575" s="91" t="str">
        <f t="shared" si="176"/>
        <v>-</v>
      </c>
      <c r="AA575" s="91" t="str">
        <f t="shared" si="176"/>
        <v>-</v>
      </c>
      <c r="AB575" s="91" t="str">
        <f t="shared" si="176"/>
        <v>-</v>
      </c>
      <c r="AC575" s="91" t="str">
        <f t="shared" si="176"/>
        <v>-</v>
      </c>
      <c r="AD575" s="91" t="str">
        <f t="shared" si="176"/>
        <v>-</v>
      </c>
      <c r="AE575" s="91" t="str">
        <f t="shared" si="176"/>
        <v>-</v>
      </c>
      <c r="AF575" s="91" t="str">
        <f t="shared" si="176"/>
        <v>-</v>
      </c>
      <c r="AG575" s="91" t="str">
        <f t="shared" si="176"/>
        <v>-</v>
      </c>
      <c r="AH575" s="91" t="str">
        <f t="shared" si="176"/>
        <v>-</v>
      </c>
      <c r="AI575" s="91" t="str">
        <f t="shared" si="176"/>
        <v>-</v>
      </c>
      <c r="AJ575" s="91" t="str">
        <f t="shared" si="176"/>
        <v>-</v>
      </c>
      <c r="AK575" s="91" t="str">
        <f t="shared" si="176"/>
        <v>-</v>
      </c>
      <c r="AL575" s="91" t="str">
        <f t="shared" si="176"/>
        <v>-</v>
      </c>
      <c r="AM575" s="92" t="str">
        <f t="shared" si="176"/>
        <v>-</v>
      </c>
    </row>
    <row r="576" spans="1:39">
      <c r="A576" s="58" t="str">
        <f>IFERROR(IF(A575+1&lt;COUNTIF(TQoL_Indexes!#REF!,Aux_Country!$A$3),A575+1,""),"")</f>
        <v/>
      </c>
      <c r="B576" s="116" t="str">
        <f t="shared" si="170"/>
        <v/>
      </c>
      <c r="C576" s="116" t="str">
        <f t="shared" si="170"/>
        <v/>
      </c>
      <c r="D576" s="116" t="str">
        <f t="shared" si="170"/>
        <v/>
      </c>
      <c r="E576" s="91" t="str">
        <f t="shared" si="138"/>
        <v>-</v>
      </c>
      <c r="F576" s="91" t="str">
        <f t="shared" ref="F576:AM576" si="177">IFERROR(_xlfn.RANK.EQ(F169,F$3:F$404,0),"-")</f>
        <v>-</v>
      </c>
      <c r="G576" s="91" t="str">
        <f t="shared" si="177"/>
        <v>-</v>
      </c>
      <c r="H576" s="91" t="str">
        <f t="shared" si="177"/>
        <v>-</v>
      </c>
      <c r="I576" s="91" t="str">
        <f t="shared" si="177"/>
        <v>-</v>
      </c>
      <c r="J576" s="91" t="str">
        <f t="shared" si="177"/>
        <v>-</v>
      </c>
      <c r="K576" s="91" t="str">
        <f t="shared" si="177"/>
        <v>-</v>
      </c>
      <c r="L576" s="91" t="str">
        <f t="shared" si="177"/>
        <v>-</v>
      </c>
      <c r="M576" s="91" t="str">
        <f t="shared" si="177"/>
        <v>-</v>
      </c>
      <c r="N576" s="91" t="str">
        <f t="shared" si="177"/>
        <v>-</v>
      </c>
      <c r="O576" s="91" t="str">
        <f t="shared" si="177"/>
        <v>-</v>
      </c>
      <c r="P576" s="91" t="str">
        <f t="shared" si="177"/>
        <v>-</v>
      </c>
      <c r="Q576" s="91" t="str">
        <f t="shared" si="177"/>
        <v>-</v>
      </c>
      <c r="R576" s="91" t="str">
        <f t="shared" si="177"/>
        <v>-</v>
      </c>
      <c r="S576" s="91" t="str">
        <f t="shared" si="177"/>
        <v>-</v>
      </c>
      <c r="T576" s="91" t="str">
        <f t="shared" si="177"/>
        <v>-</v>
      </c>
      <c r="U576" s="91" t="str">
        <f t="shared" si="177"/>
        <v>-</v>
      </c>
      <c r="V576" s="91" t="str">
        <f t="shared" si="177"/>
        <v>-</v>
      </c>
      <c r="W576" s="91" t="str">
        <f t="shared" si="177"/>
        <v>-</v>
      </c>
      <c r="X576" s="91" t="str">
        <f t="shared" si="177"/>
        <v>-</v>
      </c>
      <c r="Y576" s="91" t="str">
        <f t="shared" si="177"/>
        <v>-</v>
      </c>
      <c r="Z576" s="91" t="str">
        <f t="shared" si="177"/>
        <v>-</v>
      </c>
      <c r="AA576" s="91" t="str">
        <f t="shared" si="177"/>
        <v>-</v>
      </c>
      <c r="AB576" s="91" t="str">
        <f t="shared" si="177"/>
        <v>-</v>
      </c>
      <c r="AC576" s="91" t="str">
        <f t="shared" si="177"/>
        <v>-</v>
      </c>
      <c r="AD576" s="91" t="str">
        <f t="shared" si="177"/>
        <v>-</v>
      </c>
      <c r="AE576" s="91" t="str">
        <f t="shared" si="177"/>
        <v>-</v>
      </c>
      <c r="AF576" s="91" t="str">
        <f t="shared" si="177"/>
        <v>-</v>
      </c>
      <c r="AG576" s="91" t="str">
        <f t="shared" si="177"/>
        <v>-</v>
      </c>
      <c r="AH576" s="91" t="str">
        <f t="shared" si="177"/>
        <v>-</v>
      </c>
      <c r="AI576" s="91" t="str">
        <f t="shared" si="177"/>
        <v>-</v>
      </c>
      <c r="AJ576" s="91" t="str">
        <f t="shared" si="177"/>
        <v>-</v>
      </c>
      <c r="AK576" s="91" t="str">
        <f t="shared" si="177"/>
        <v>-</v>
      </c>
      <c r="AL576" s="91" t="str">
        <f t="shared" si="177"/>
        <v>-</v>
      </c>
      <c r="AM576" s="92" t="str">
        <f t="shared" si="177"/>
        <v>-</v>
      </c>
    </row>
    <row r="577" spans="1:39">
      <c r="A577" s="58" t="str">
        <f>IFERROR(IF(A576+1&lt;COUNTIF(TQoL_Indexes!#REF!,Aux_Country!$A$3),A576+1,""),"")</f>
        <v/>
      </c>
      <c r="B577" s="116" t="str">
        <f t="shared" si="170"/>
        <v/>
      </c>
      <c r="C577" s="116" t="str">
        <f t="shared" si="170"/>
        <v/>
      </c>
      <c r="D577" s="116" t="str">
        <f t="shared" si="170"/>
        <v/>
      </c>
      <c r="E577" s="91" t="str">
        <f t="shared" si="138"/>
        <v>-</v>
      </c>
      <c r="F577" s="91" t="str">
        <f t="shared" ref="F577:AM577" si="178">IFERROR(_xlfn.RANK.EQ(F170,F$3:F$404,0),"-")</f>
        <v>-</v>
      </c>
      <c r="G577" s="91" t="str">
        <f t="shared" si="178"/>
        <v>-</v>
      </c>
      <c r="H577" s="91" t="str">
        <f t="shared" si="178"/>
        <v>-</v>
      </c>
      <c r="I577" s="91" t="str">
        <f t="shared" si="178"/>
        <v>-</v>
      </c>
      <c r="J577" s="91" t="str">
        <f t="shared" si="178"/>
        <v>-</v>
      </c>
      <c r="K577" s="91" t="str">
        <f t="shared" si="178"/>
        <v>-</v>
      </c>
      <c r="L577" s="91" t="str">
        <f t="shared" si="178"/>
        <v>-</v>
      </c>
      <c r="M577" s="91" t="str">
        <f t="shared" si="178"/>
        <v>-</v>
      </c>
      <c r="N577" s="91" t="str">
        <f t="shared" si="178"/>
        <v>-</v>
      </c>
      <c r="O577" s="91" t="str">
        <f t="shared" si="178"/>
        <v>-</v>
      </c>
      <c r="P577" s="91" t="str">
        <f t="shared" si="178"/>
        <v>-</v>
      </c>
      <c r="Q577" s="91" t="str">
        <f t="shared" si="178"/>
        <v>-</v>
      </c>
      <c r="R577" s="91" t="str">
        <f t="shared" si="178"/>
        <v>-</v>
      </c>
      <c r="S577" s="91" t="str">
        <f t="shared" si="178"/>
        <v>-</v>
      </c>
      <c r="T577" s="91" t="str">
        <f t="shared" si="178"/>
        <v>-</v>
      </c>
      <c r="U577" s="91" t="str">
        <f t="shared" si="178"/>
        <v>-</v>
      </c>
      <c r="V577" s="91" t="str">
        <f t="shared" si="178"/>
        <v>-</v>
      </c>
      <c r="W577" s="91" t="str">
        <f t="shared" si="178"/>
        <v>-</v>
      </c>
      <c r="X577" s="91" t="str">
        <f t="shared" si="178"/>
        <v>-</v>
      </c>
      <c r="Y577" s="91" t="str">
        <f t="shared" si="178"/>
        <v>-</v>
      </c>
      <c r="Z577" s="91" t="str">
        <f t="shared" si="178"/>
        <v>-</v>
      </c>
      <c r="AA577" s="91" t="str">
        <f t="shared" si="178"/>
        <v>-</v>
      </c>
      <c r="AB577" s="91" t="str">
        <f t="shared" si="178"/>
        <v>-</v>
      </c>
      <c r="AC577" s="91" t="str">
        <f t="shared" si="178"/>
        <v>-</v>
      </c>
      <c r="AD577" s="91" t="str">
        <f t="shared" si="178"/>
        <v>-</v>
      </c>
      <c r="AE577" s="91" t="str">
        <f t="shared" si="178"/>
        <v>-</v>
      </c>
      <c r="AF577" s="91" t="str">
        <f t="shared" si="178"/>
        <v>-</v>
      </c>
      <c r="AG577" s="91" t="str">
        <f t="shared" si="178"/>
        <v>-</v>
      </c>
      <c r="AH577" s="91" t="str">
        <f t="shared" si="178"/>
        <v>-</v>
      </c>
      <c r="AI577" s="91" t="str">
        <f t="shared" si="178"/>
        <v>-</v>
      </c>
      <c r="AJ577" s="91" t="str">
        <f t="shared" si="178"/>
        <v>-</v>
      </c>
      <c r="AK577" s="91" t="str">
        <f t="shared" si="178"/>
        <v>-</v>
      </c>
      <c r="AL577" s="91" t="str">
        <f t="shared" si="178"/>
        <v>-</v>
      </c>
      <c r="AM577" s="92" t="str">
        <f t="shared" si="178"/>
        <v>-</v>
      </c>
    </row>
    <row r="578" spans="1:39">
      <c r="A578" s="58" t="str">
        <f>IFERROR(IF(A577+1&lt;COUNTIF(TQoL_Indexes!#REF!,Aux_Country!$A$3),A577+1,""),"")</f>
        <v/>
      </c>
      <c r="B578" s="116" t="str">
        <f t="shared" si="170"/>
        <v/>
      </c>
      <c r="C578" s="116" t="str">
        <f t="shared" si="170"/>
        <v/>
      </c>
      <c r="D578" s="116" t="str">
        <f t="shared" si="170"/>
        <v/>
      </c>
      <c r="E578" s="91" t="str">
        <f t="shared" si="138"/>
        <v>-</v>
      </c>
      <c r="F578" s="91" t="str">
        <f t="shared" ref="F578:AM578" si="179">IFERROR(_xlfn.RANK.EQ(F171,F$3:F$404,0),"-")</f>
        <v>-</v>
      </c>
      <c r="G578" s="91" t="str">
        <f t="shared" si="179"/>
        <v>-</v>
      </c>
      <c r="H578" s="91" t="str">
        <f t="shared" si="179"/>
        <v>-</v>
      </c>
      <c r="I578" s="91" t="str">
        <f t="shared" si="179"/>
        <v>-</v>
      </c>
      <c r="J578" s="91" t="str">
        <f t="shared" si="179"/>
        <v>-</v>
      </c>
      <c r="K578" s="91" t="str">
        <f t="shared" si="179"/>
        <v>-</v>
      </c>
      <c r="L578" s="91" t="str">
        <f t="shared" si="179"/>
        <v>-</v>
      </c>
      <c r="M578" s="91" t="str">
        <f t="shared" si="179"/>
        <v>-</v>
      </c>
      <c r="N578" s="91" t="str">
        <f t="shared" si="179"/>
        <v>-</v>
      </c>
      <c r="O578" s="91" t="str">
        <f t="shared" si="179"/>
        <v>-</v>
      </c>
      <c r="P578" s="91" t="str">
        <f t="shared" si="179"/>
        <v>-</v>
      </c>
      <c r="Q578" s="91" t="str">
        <f t="shared" si="179"/>
        <v>-</v>
      </c>
      <c r="R578" s="91" t="str">
        <f t="shared" si="179"/>
        <v>-</v>
      </c>
      <c r="S578" s="91" t="str">
        <f t="shared" si="179"/>
        <v>-</v>
      </c>
      <c r="T578" s="91" t="str">
        <f t="shared" si="179"/>
        <v>-</v>
      </c>
      <c r="U578" s="91" t="str">
        <f t="shared" si="179"/>
        <v>-</v>
      </c>
      <c r="V578" s="91" t="str">
        <f t="shared" si="179"/>
        <v>-</v>
      </c>
      <c r="W578" s="91" t="str">
        <f t="shared" si="179"/>
        <v>-</v>
      </c>
      <c r="X578" s="91" t="str">
        <f t="shared" si="179"/>
        <v>-</v>
      </c>
      <c r="Y578" s="91" t="str">
        <f t="shared" si="179"/>
        <v>-</v>
      </c>
      <c r="Z578" s="91" t="str">
        <f t="shared" si="179"/>
        <v>-</v>
      </c>
      <c r="AA578" s="91" t="str">
        <f t="shared" si="179"/>
        <v>-</v>
      </c>
      <c r="AB578" s="91" t="str">
        <f t="shared" si="179"/>
        <v>-</v>
      </c>
      <c r="AC578" s="91" t="str">
        <f t="shared" si="179"/>
        <v>-</v>
      </c>
      <c r="AD578" s="91" t="str">
        <f t="shared" si="179"/>
        <v>-</v>
      </c>
      <c r="AE578" s="91" t="str">
        <f t="shared" si="179"/>
        <v>-</v>
      </c>
      <c r="AF578" s="91" t="str">
        <f t="shared" si="179"/>
        <v>-</v>
      </c>
      <c r="AG578" s="91" t="str">
        <f t="shared" si="179"/>
        <v>-</v>
      </c>
      <c r="AH578" s="91" t="str">
        <f t="shared" si="179"/>
        <v>-</v>
      </c>
      <c r="AI578" s="91" t="str">
        <f t="shared" si="179"/>
        <v>-</v>
      </c>
      <c r="AJ578" s="91" t="str">
        <f t="shared" si="179"/>
        <v>-</v>
      </c>
      <c r="AK578" s="91" t="str">
        <f t="shared" si="179"/>
        <v>-</v>
      </c>
      <c r="AL578" s="91" t="str">
        <f t="shared" si="179"/>
        <v>-</v>
      </c>
      <c r="AM578" s="92" t="str">
        <f t="shared" si="179"/>
        <v>-</v>
      </c>
    </row>
    <row r="579" spans="1:39">
      <c r="A579" s="58" t="str">
        <f>IFERROR(IF(A578+1&lt;COUNTIF(TQoL_Indexes!#REF!,Aux_Country!$A$3),A578+1,""),"")</f>
        <v/>
      </c>
      <c r="B579" s="116" t="str">
        <f t="shared" si="170"/>
        <v/>
      </c>
      <c r="C579" s="116" t="str">
        <f t="shared" si="170"/>
        <v/>
      </c>
      <c r="D579" s="116" t="str">
        <f t="shared" si="170"/>
        <v/>
      </c>
      <c r="E579" s="91" t="str">
        <f t="shared" si="138"/>
        <v>-</v>
      </c>
      <c r="F579" s="91" t="str">
        <f t="shared" ref="F579:AM579" si="180">IFERROR(_xlfn.RANK.EQ(F172,F$3:F$404,0),"-")</f>
        <v>-</v>
      </c>
      <c r="G579" s="91" t="str">
        <f t="shared" si="180"/>
        <v>-</v>
      </c>
      <c r="H579" s="91" t="str">
        <f t="shared" si="180"/>
        <v>-</v>
      </c>
      <c r="I579" s="91" t="str">
        <f t="shared" si="180"/>
        <v>-</v>
      </c>
      <c r="J579" s="91" t="str">
        <f t="shared" si="180"/>
        <v>-</v>
      </c>
      <c r="K579" s="91" t="str">
        <f t="shared" si="180"/>
        <v>-</v>
      </c>
      <c r="L579" s="91" t="str">
        <f t="shared" si="180"/>
        <v>-</v>
      </c>
      <c r="M579" s="91" t="str">
        <f t="shared" si="180"/>
        <v>-</v>
      </c>
      <c r="N579" s="91" t="str">
        <f t="shared" si="180"/>
        <v>-</v>
      </c>
      <c r="O579" s="91" t="str">
        <f t="shared" si="180"/>
        <v>-</v>
      </c>
      <c r="P579" s="91" t="str">
        <f t="shared" si="180"/>
        <v>-</v>
      </c>
      <c r="Q579" s="91" t="str">
        <f t="shared" si="180"/>
        <v>-</v>
      </c>
      <c r="R579" s="91" t="str">
        <f t="shared" si="180"/>
        <v>-</v>
      </c>
      <c r="S579" s="91" t="str">
        <f t="shared" si="180"/>
        <v>-</v>
      </c>
      <c r="T579" s="91" t="str">
        <f t="shared" si="180"/>
        <v>-</v>
      </c>
      <c r="U579" s="91" t="str">
        <f t="shared" si="180"/>
        <v>-</v>
      </c>
      <c r="V579" s="91" t="str">
        <f t="shared" si="180"/>
        <v>-</v>
      </c>
      <c r="W579" s="91" t="str">
        <f t="shared" si="180"/>
        <v>-</v>
      </c>
      <c r="X579" s="91" t="str">
        <f t="shared" si="180"/>
        <v>-</v>
      </c>
      <c r="Y579" s="91" t="str">
        <f t="shared" si="180"/>
        <v>-</v>
      </c>
      <c r="Z579" s="91" t="str">
        <f t="shared" si="180"/>
        <v>-</v>
      </c>
      <c r="AA579" s="91" t="str">
        <f t="shared" si="180"/>
        <v>-</v>
      </c>
      <c r="AB579" s="91" t="str">
        <f t="shared" si="180"/>
        <v>-</v>
      </c>
      <c r="AC579" s="91" t="str">
        <f t="shared" si="180"/>
        <v>-</v>
      </c>
      <c r="AD579" s="91" t="str">
        <f t="shared" si="180"/>
        <v>-</v>
      </c>
      <c r="AE579" s="91" t="str">
        <f t="shared" si="180"/>
        <v>-</v>
      </c>
      <c r="AF579" s="91" t="str">
        <f t="shared" si="180"/>
        <v>-</v>
      </c>
      <c r="AG579" s="91" t="str">
        <f t="shared" si="180"/>
        <v>-</v>
      </c>
      <c r="AH579" s="91" t="str">
        <f t="shared" si="180"/>
        <v>-</v>
      </c>
      <c r="AI579" s="91" t="str">
        <f t="shared" si="180"/>
        <v>-</v>
      </c>
      <c r="AJ579" s="91" t="str">
        <f t="shared" si="180"/>
        <v>-</v>
      </c>
      <c r="AK579" s="91" t="str">
        <f t="shared" si="180"/>
        <v>-</v>
      </c>
      <c r="AL579" s="91" t="str">
        <f t="shared" si="180"/>
        <v>-</v>
      </c>
      <c r="AM579" s="92" t="str">
        <f t="shared" si="180"/>
        <v>-</v>
      </c>
    </row>
    <row r="580" spans="1:39">
      <c r="A580" s="58" t="str">
        <f>IFERROR(IF(A579+1&lt;COUNTIF(TQoL_Indexes!#REF!,Aux_Country!$A$3),A579+1,""),"")</f>
        <v/>
      </c>
      <c r="B580" s="116" t="str">
        <f t="shared" si="170"/>
        <v/>
      </c>
      <c r="C580" s="116" t="str">
        <f t="shared" si="170"/>
        <v/>
      </c>
      <c r="D580" s="116" t="str">
        <f t="shared" si="170"/>
        <v/>
      </c>
      <c r="E580" s="91" t="str">
        <f t="shared" si="138"/>
        <v>-</v>
      </c>
      <c r="F580" s="91" t="str">
        <f t="shared" ref="F580:AM580" si="181">IFERROR(_xlfn.RANK.EQ(F173,F$3:F$404,0),"-")</f>
        <v>-</v>
      </c>
      <c r="G580" s="91" t="str">
        <f t="shared" si="181"/>
        <v>-</v>
      </c>
      <c r="H580" s="91" t="str">
        <f t="shared" si="181"/>
        <v>-</v>
      </c>
      <c r="I580" s="91" t="str">
        <f t="shared" si="181"/>
        <v>-</v>
      </c>
      <c r="J580" s="91" t="str">
        <f t="shared" si="181"/>
        <v>-</v>
      </c>
      <c r="K580" s="91" t="str">
        <f t="shared" si="181"/>
        <v>-</v>
      </c>
      <c r="L580" s="91" t="str">
        <f t="shared" si="181"/>
        <v>-</v>
      </c>
      <c r="M580" s="91" t="str">
        <f t="shared" si="181"/>
        <v>-</v>
      </c>
      <c r="N580" s="91" t="str">
        <f t="shared" si="181"/>
        <v>-</v>
      </c>
      <c r="O580" s="91" t="str">
        <f t="shared" si="181"/>
        <v>-</v>
      </c>
      <c r="P580" s="91" t="str">
        <f t="shared" si="181"/>
        <v>-</v>
      </c>
      <c r="Q580" s="91" t="str">
        <f t="shared" si="181"/>
        <v>-</v>
      </c>
      <c r="R580" s="91" t="str">
        <f t="shared" si="181"/>
        <v>-</v>
      </c>
      <c r="S580" s="91" t="str">
        <f t="shared" si="181"/>
        <v>-</v>
      </c>
      <c r="T580" s="91" t="str">
        <f t="shared" si="181"/>
        <v>-</v>
      </c>
      <c r="U580" s="91" t="str">
        <f t="shared" si="181"/>
        <v>-</v>
      </c>
      <c r="V580" s="91" t="str">
        <f t="shared" si="181"/>
        <v>-</v>
      </c>
      <c r="W580" s="91" t="str">
        <f t="shared" si="181"/>
        <v>-</v>
      </c>
      <c r="X580" s="91" t="str">
        <f t="shared" si="181"/>
        <v>-</v>
      </c>
      <c r="Y580" s="91" t="str">
        <f t="shared" si="181"/>
        <v>-</v>
      </c>
      <c r="Z580" s="91" t="str">
        <f t="shared" si="181"/>
        <v>-</v>
      </c>
      <c r="AA580" s="91" t="str">
        <f t="shared" si="181"/>
        <v>-</v>
      </c>
      <c r="AB580" s="91" t="str">
        <f t="shared" si="181"/>
        <v>-</v>
      </c>
      <c r="AC580" s="91" t="str">
        <f t="shared" si="181"/>
        <v>-</v>
      </c>
      <c r="AD580" s="91" t="str">
        <f t="shared" si="181"/>
        <v>-</v>
      </c>
      <c r="AE580" s="91" t="str">
        <f t="shared" si="181"/>
        <v>-</v>
      </c>
      <c r="AF580" s="91" t="str">
        <f t="shared" si="181"/>
        <v>-</v>
      </c>
      <c r="AG580" s="91" t="str">
        <f t="shared" si="181"/>
        <v>-</v>
      </c>
      <c r="AH580" s="91" t="str">
        <f t="shared" si="181"/>
        <v>-</v>
      </c>
      <c r="AI580" s="91" t="str">
        <f t="shared" si="181"/>
        <v>-</v>
      </c>
      <c r="AJ580" s="91" t="str">
        <f t="shared" si="181"/>
        <v>-</v>
      </c>
      <c r="AK580" s="91" t="str">
        <f t="shared" si="181"/>
        <v>-</v>
      </c>
      <c r="AL580" s="91" t="str">
        <f t="shared" si="181"/>
        <v>-</v>
      </c>
      <c r="AM580" s="92" t="str">
        <f t="shared" si="181"/>
        <v>-</v>
      </c>
    </row>
    <row r="581" spans="1:39">
      <c r="A581" s="58" t="str">
        <f>IFERROR(IF(A580+1&lt;COUNTIF(TQoL_Indexes!#REF!,Aux_Country!$A$3),A580+1,""),"")</f>
        <v/>
      </c>
      <c r="B581" s="116" t="str">
        <f t="shared" si="170"/>
        <v/>
      </c>
      <c r="C581" s="116" t="str">
        <f t="shared" si="170"/>
        <v/>
      </c>
      <c r="D581" s="116" t="str">
        <f t="shared" si="170"/>
        <v/>
      </c>
      <c r="E581" s="91" t="str">
        <f t="shared" si="138"/>
        <v>-</v>
      </c>
      <c r="F581" s="91" t="str">
        <f t="shared" ref="F581:AM581" si="182">IFERROR(_xlfn.RANK.EQ(F174,F$3:F$404,0),"-")</f>
        <v>-</v>
      </c>
      <c r="G581" s="91" t="str">
        <f t="shared" si="182"/>
        <v>-</v>
      </c>
      <c r="H581" s="91" t="str">
        <f t="shared" si="182"/>
        <v>-</v>
      </c>
      <c r="I581" s="91" t="str">
        <f t="shared" si="182"/>
        <v>-</v>
      </c>
      <c r="J581" s="91" t="str">
        <f t="shared" si="182"/>
        <v>-</v>
      </c>
      <c r="K581" s="91" t="str">
        <f t="shared" si="182"/>
        <v>-</v>
      </c>
      <c r="L581" s="91" t="str">
        <f t="shared" si="182"/>
        <v>-</v>
      </c>
      <c r="M581" s="91" t="str">
        <f t="shared" si="182"/>
        <v>-</v>
      </c>
      <c r="N581" s="91" t="str">
        <f t="shared" si="182"/>
        <v>-</v>
      </c>
      <c r="O581" s="91" t="str">
        <f t="shared" si="182"/>
        <v>-</v>
      </c>
      <c r="P581" s="91" t="str">
        <f t="shared" si="182"/>
        <v>-</v>
      </c>
      <c r="Q581" s="91" t="str">
        <f t="shared" si="182"/>
        <v>-</v>
      </c>
      <c r="R581" s="91" t="str">
        <f t="shared" si="182"/>
        <v>-</v>
      </c>
      <c r="S581" s="91" t="str">
        <f t="shared" si="182"/>
        <v>-</v>
      </c>
      <c r="T581" s="91" t="str">
        <f t="shared" si="182"/>
        <v>-</v>
      </c>
      <c r="U581" s="91" t="str">
        <f t="shared" si="182"/>
        <v>-</v>
      </c>
      <c r="V581" s="91" t="str">
        <f t="shared" si="182"/>
        <v>-</v>
      </c>
      <c r="W581" s="91" t="str">
        <f t="shared" si="182"/>
        <v>-</v>
      </c>
      <c r="X581" s="91" t="str">
        <f t="shared" si="182"/>
        <v>-</v>
      </c>
      <c r="Y581" s="91" t="str">
        <f t="shared" si="182"/>
        <v>-</v>
      </c>
      <c r="Z581" s="91" t="str">
        <f t="shared" si="182"/>
        <v>-</v>
      </c>
      <c r="AA581" s="91" t="str">
        <f t="shared" si="182"/>
        <v>-</v>
      </c>
      <c r="AB581" s="91" t="str">
        <f t="shared" si="182"/>
        <v>-</v>
      </c>
      <c r="AC581" s="91" t="str">
        <f t="shared" si="182"/>
        <v>-</v>
      </c>
      <c r="AD581" s="91" t="str">
        <f t="shared" si="182"/>
        <v>-</v>
      </c>
      <c r="AE581" s="91" t="str">
        <f t="shared" si="182"/>
        <v>-</v>
      </c>
      <c r="AF581" s="91" t="str">
        <f t="shared" si="182"/>
        <v>-</v>
      </c>
      <c r="AG581" s="91" t="str">
        <f t="shared" si="182"/>
        <v>-</v>
      </c>
      <c r="AH581" s="91" t="str">
        <f t="shared" si="182"/>
        <v>-</v>
      </c>
      <c r="AI581" s="91" t="str">
        <f t="shared" si="182"/>
        <v>-</v>
      </c>
      <c r="AJ581" s="91" t="str">
        <f t="shared" si="182"/>
        <v>-</v>
      </c>
      <c r="AK581" s="91" t="str">
        <f t="shared" si="182"/>
        <v>-</v>
      </c>
      <c r="AL581" s="91" t="str">
        <f t="shared" si="182"/>
        <v>-</v>
      </c>
      <c r="AM581" s="92" t="str">
        <f t="shared" si="182"/>
        <v>-</v>
      </c>
    </row>
    <row r="582" spans="1:39">
      <c r="A582" s="58" t="str">
        <f>IFERROR(IF(A581+1&lt;COUNTIF(TQoL_Indexes!#REF!,Aux_Country!$A$3),A581+1,""),"")</f>
        <v/>
      </c>
      <c r="B582" s="116" t="str">
        <f t="shared" si="170"/>
        <v/>
      </c>
      <c r="C582" s="116" t="str">
        <f t="shared" si="170"/>
        <v/>
      </c>
      <c r="D582" s="116" t="str">
        <f t="shared" si="170"/>
        <v/>
      </c>
      <c r="E582" s="91" t="str">
        <f t="shared" si="138"/>
        <v>-</v>
      </c>
      <c r="F582" s="91" t="str">
        <f t="shared" ref="F582:AM582" si="183">IFERROR(_xlfn.RANK.EQ(F175,F$3:F$404,0),"-")</f>
        <v>-</v>
      </c>
      <c r="G582" s="91" t="str">
        <f t="shared" si="183"/>
        <v>-</v>
      </c>
      <c r="H582" s="91" t="str">
        <f t="shared" si="183"/>
        <v>-</v>
      </c>
      <c r="I582" s="91" t="str">
        <f t="shared" si="183"/>
        <v>-</v>
      </c>
      <c r="J582" s="91" t="str">
        <f t="shared" si="183"/>
        <v>-</v>
      </c>
      <c r="K582" s="91" t="str">
        <f t="shared" si="183"/>
        <v>-</v>
      </c>
      <c r="L582" s="91" t="str">
        <f t="shared" si="183"/>
        <v>-</v>
      </c>
      <c r="M582" s="91" t="str">
        <f t="shared" si="183"/>
        <v>-</v>
      </c>
      <c r="N582" s="91" t="str">
        <f t="shared" si="183"/>
        <v>-</v>
      </c>
      <c r="O582" s="91" t="str">
        <f t="shared" si="183"/>
        <v>-</v>
      </c>
      <c r="P582" s="91" t="str">
        <f t="shared" si="183"/>
        <v>-</v>
      </c>
      <c r="Q582" s="91" t="str">
        <f t="shared" si="183"/>
        <v>-</v>
      </c>
      <c r="R582" s="91" t="str">
        <f t="shared" si="183"/>
        <v>-</v>
      </c>
      <c r="S582" s="91" t="str">
        <f t="shared" si="183"/>
        <v>-</v>
      </c>
      <c r="T582" s="91" t="str">
        <f t="shared" si="183"/>
        <v>-</v>
      </c>
      <c r="U582" s="91" t="str">
        <f t="shared" si="183"/>
        <v>-</v>
      </c>
      <c r="V582" s="91" t="str">
        <f t="shared" si="183"/>
        <v>-</v>
      </c>
      <c r="W582" s="91" t="str">
        <f t="shared" si="183"/>
        <v>-</v>
      </c>
      <c r="X582" s="91" t="str">
        <f t="shared" si="183"/>
        <v>-</v>
      </c>
      <c r="Y582" s="91" t="str">
        <f t="shared" si="183"/>
        <v>-</v>
      </c>
      <c r="Z582" s="91" t="str">
        <f t="shared" si="183"/>
        <v>-</v>
      </c>
      <c r="AA582" s="91" t="str">
        <f t="shared" si="183"/>
        <v>-</v>
      </c>
      <c r="AB582" s="91" t="str">
        <f t="shared" si="183"/>
        <v>-</v>
      </c>
      <c r="AC582" s="91" t="str">
        <f t="shared" si="183"/>
        <v>-</v>
      </c>
      <c r="AD582" s="91" t="str">
        <f t="shared" si="183"/>
        <v>-</v>
      </c>
      <c r="AE582" s="91" t="str">
        <f t="shared" si="183"/>
        <v>-</v>
      </c>
      <c r="AF582" s="91" t="str">
        <f t="shared" si="183"/>
        <v>-</v>
      </c>
      <c r="AG582" s="91" t="str">
        <f t="shared" si="183"/>
        <v>-</v>
      </c>
      <c r="AH582" s="91" t="str">
        <f t="shared" si="183"/>
        <v>-</v>
      </c>
      <c r="AI582" s="91" t="str">
        <f t="shared" si="183"/>
        <v>-</v>
      </c>
      <c r="AJ582" s="91" t="str">
        <f t="shared" si="183"/>
        <v>-</v>
      </c>
      <c r="AK582" s="91" t="str">
        <f t="shared" si="183"/>
        <v>-</v>
      </c>
      <c r="AL582" s="91" t="str">
        <f t="shared" si="183"/>
        <v>-</v>
      </c>
      <c r="AM582" s="92" t="str">
        <f t="shared" si="183"/>
        <v>-</v>
      </c>
    </row>
    <row r="583" spans="1:39">
      <c r="A583" s="58" t="str">
        <f>IFERROR(IF(A582+1&lt;COUNTIF(TQoL_Indexes!#REF!,Aux_Country!$A$3),A582+1,""),"")</f>
        <v/>
      </c>
      <c r="B583" s="116" t="str">
        <f t="shared" si="170"/>
        <v/>
      </c>
      <c r="C583" s="116" t="str">
        <f t="shared" si="170"/>
        <v/>
      </c>
      <c r="D583" s="116" t="str">
        <f t="shared" si="170"/>
        <v/>
      </c>
      <c r="E583" s="91" t="str">
        <f t="shared" si="138"/>
        <v>-</v>
      </c>
      <c r="F583" s="91" t="str">
        <f t="shared" ref="F583:AM583" si="184">IFERROR(_xlfn.RANK.EQ(F176,F$3:F$404,0),"-")</f>
        <v>-</v>
      </c>
      <c r="G583" s="91" t="str">
        <f t="shared" si="184"/>
        <v>-</v>
      </c>
      <c r="H583" s="91" t="str">
        <f t="shared" si="184"/>
        <v>-</v>
      </c>
      <c r="I583" s="91" t="str">
        <f t="shared" si="184"/>
        <v>-</v>
      </c>
      <c r="J583" s="91" t="str">
        <f t="shared" si="184"/>
        <v>-</v>
      </c>
      <c r="K583" s="91" t="str">
        <f t="shared" si="184"/>
        <v>-</v>
      </c>
      <c r="L583" s="91" t="str">
        <f t="shared" si="184"/>
        <v>-</v>
      </c>
      <c r="M583" s="91" t="str">
        <f t="shared" si="184"/>
        <v>-</v>
      </c>
      <c r="N583" s="91" t="str">
        <f t="shared" si="184"/>
        <v>-</v>
      </c>
      <c r="O583" s="91" t="str">
        <f t="shared" si="184"/>
        <v>-</v>
      </c>
      <c r="P583" s="91" t="str">
        <f t="shared" si="184"/>
        <v>-</v>
      </c>
      <c r="Q583" s="91" t="str">
        <f t="shared" si="184"/>
        <v>-</v>
      </c>
      <c r="R583" s="91" t="str">
        <f t="shared" si="184"/>
        <v>-</v>
      </c>
      <c r="S583" s="91" t="str">
        <f t="shared" si="184"/>
        <v>-</v>
      </c>
      <c r="T583" s="91" t="str">
        <f t="shared" si="184"/>
        <v>-</v>
      </c>
      <c r="U583" s="91" t="str">
        <f t="shared" si="184"/>
        <v>-</v>
      </c>
      <c r="V583" s="91" t="str">
        <f t="shared" si="184"/>
        <v>-</v>
      </c>
      <c r="W583" s="91" t="str">
        <f t="shared" si="184"/>
        <v>-</v>
      </c>
      <c r="X583" s="91" t="str">
        <f t="shared" si="184"/>
        <v>-</v>
      </c>
      <c r="Y583" s="91" t="str">
        <f t="shared" si="184"/>
        <v>-</v>
      </c>
      <c r="Z583" s="91" t="str">
        <f t="shared" si="184"/>
        <v>-</v>
      </c>
      <c r="AA583" s="91" t="str">
        <f t="shared" si="184"/>
        <v>-</v>
      </c>
      <c r="AB583" s="91" t="str">
        <f t="shared" si="184"/>
        <v>-</v>
      </c>
      <c r="AC583" s="91" t="str">
        <f t="shared" si="184"/>
        <v>-</v>
      </c>
      <c r="AD583" s="91" t="str">
        <f t="shared" si="184"/>
        <v>-</v>
      </c>
      <c r="AE583" s="91" t="str">
        <f t="shared" si="184"/>
        <v>-</v>
      </c>
      <c r="AF583" s="91" t="str">
        <f t="shared" si="184"/>
        <v>-</v>
      </c>
      <c r="AG583" s="91" t="str">
        <f t="shared" si="184"/>
        <v>-</v>
      </c>
      <c r="AH583" s="91" t="str">
        <f t="shared" si="184"/>
        <v>-</v>
      </c>
      <c r="AI583" s="91" t="str">
        <f t="shared" si="184"/>
        <v>-</v>
      </c>
      <c r="AJ583" s="91" t="str">
        <f t="shared" si="184"/>
        <v>-</v>
      </c>
      <c r="AK583" s="91" t="str">
        <f t="shared" si="184"/>
        <v>-</v>
      </c>
      <c r="AL583" s="91" t="str">
        <f t="shared" si="184"/>
        <v>-</v>
      </c>
      <c r="AM583" s="92" t="str">
        <f t="shared" si="184"/>
        <v>-</v>
      </c>
    </row>
    <row r="584" spans="1:39">
      <c r="A584" s="58" t="str">
        <f>IFERROR(IF(A583+1&lt;COUNTIF(TQoL_Indexes!#REF!,Aux_Country!$A$3),A583+1,""),"")</f>
        <v/>
      </c>
      <c r="B584" s="116" t="str">
        <f t="shared" si="170"/>
        <v/>
      </c>
      <c r="C584" s="116" t="str">
        <f t="shared" si="170"/>
        <v/>
      </c>
      <c r="D584" s="116" t="str">
        <f t="shared" si="170"/>
        <v/>
      </c>
      <c r="E584" s="91" t="str">
        <f t="shared" si="138"/>
        <v>-</v>
      </c>
      <c r="F584" s="91" t="str">
        <f t="shared" ref="F584:AM584" si="185">IFERROR(_xlfn.RANK.EQ(F177,F$3:F$404,0),"-")</f>
        <v>-</v>
      </c>
      <c r="G584" s="91" t="str">
        <f t="shared" si="185"/>
        <v>-</v>
      </c>
      <c r="H584" s="91" t="str">
        <f t="shared" si="185"/>
        <v>-</v>
      </c>
      <c r="I584" s="91" t="str">
        <f t="shared" si="185"/>
        <v>-</v>
      </c>
      <c r="J584" s="91" t="str">
        <f t="shared" si="185"/>
        <v>-</v>
      </c>
      <c r="K584" s="91" t="str">
        <f t="shared" si="185"/>
        <v>-</v>
      </c>
      <c r="L584" s="91" t="str">
        <f t="shared" si="185"/>
        <v>-</v>
      </c>
      <c r="M584" s="91" t="str">
        <f t="shared" si="185"/>
        <v>-</v>
      </c>
      <c r="N584" s="91" t="str">
        <f t="shared" si="185"/>
        <v>-</v>
      </c>
      <c r="O584" s="91" t="str">
        <f t="shared" si="185"/>
        <v>-</v>
      </c>
      <c r="P584" s="91" t="str">
        <f t="shared" si="185"/>
        <v>-</v>
      </c>
      <c r="Q584" s="91" t="str">
        <f t="shared" si="185"/>
        <v>-</v>
      </c>
      <c r="R584" s="91" t="str">
        <f t="shared" si="185"/>
        <v>-</v>
      </c>
      <c r="S584" s="91" t="str">
        <f t="shared" si="185"/>
        <v>-</v>
      </c>
      <c r="T584" s="91" t="str">
        <f t="shared" si="185"/>
        <v>-</v>
      </c>
      <c r="U584" s="91" t="str">
        <f t="shared" si="185"/>
        <v>-</v>
      </c>
      <c r="V584" s="91" t="str">
        <f t="shared" si="185"/>
        <v>-</v>
      </c>
      <c r="W584" s="91" t="str">
        <f t="shared" si="185"/>
        <v>-</v>
      </c>
      <c r="X584" s="91" t="str">
        <f t="shared" si="185"/>
        <v>-</v>
      </c>
      <c r="Y584" s="91" t="str">
        <f t="shared" si="185"/>
        <v>-</v>
      </c>
      <c r="Z584" s="91" t="str">
        <f t="shared" si="185"/>
        <v>-</v>
      </c>
      <c r="AA584" s="91" t="str">
        <f t="shared" si="185"/>
        <v>-</v>
      </c>
      <c r="AB584" s="91" t="str">
        <f t="shared" si="185"/>
        <v>-</v>
      </c>
      <c r="AC584" s="91" t="str">
        <f t="shared" si="185"/>
        <v>-</v>
      </c>
      <c r="AD584" s="91" t="str">
        <f t="shared" si="185"/>
        <v>-</v>
      </c>
      <c r="AE584" s="91" t="str">
        <f t="shared" si="185"/>
        <v>-</v>
      </c>
      <c r="AF584" s="91" t="str">
        <f t="shared" si="185"/>
        <v>-</v>
      </c>
      <c r="AG584" s="91" t="str">
        <f t="shared" si="185"/>
        <v>-</v>
      </c>
      <c r="AH584" s="91" t="str">
        <f t="shared" si="185"/>
        <v>-</v>
      </c>
      <c r="AI584" s="91" t="str">
        <f t="shared" si="185"/>
        <v>-</v>
      </c>
      <c r="AJ584" s="91" t="str">
        <f t="shared" si="185"/>
        <v>-</v>
      </c>
      <c r="AK584" s="91" t="str">
        <f t="shared" si="185"/>
        <v>-</v>
      </c>
      <c r="AL584" s="91" t="str">
        <f t="shared" si="185"/>
        <v>-</v>
      </c>
      <c r="AM584" s="92" t="str">
        <f t="shared" si="185"/>
        <v>-</v>
      </c>
    </row>
    <row r="585" spans="1:39">
      <c r="A585" s="58" t="str">
        <f>IFERROR(IF(A584+1&lt;COUNTIF(TQoL_Indexes!#REF!,Aux_Country!$A$3),A584+1,""),"")</f>
        <v/>
      </c>
      <c r="B585" s="116" t="str">
        <f t="shared" si="170"/>
        <v/>
      </c>
      <c r="C585" s="116" t="str">
        <f t="shared" si="170"/>
        <v/>
      </c>
      <c r="D585" s="116" t="str">
        <f t="shared" si="170"/>
        <v/>
      </c>
      <c r="E585" s="91" t="str">
        <f t="shared" si="138"/>
        <v>-</v>
      </c>
      <c r="F585" s="91" t="str">
        <f t="shared" ref="F585:AM585" si="186">IFERROR(_xlfn.RANK.EQ(F178,F$3:F$404,0),"-")</f>
        <v>-</v>
      </c>
      <c r="G585" s="91" t="str">
        <f t="shared" si="186"/>
        <v>-</v>
      </c>
      <c r="H585" s="91" t="str">
        <f t="shared" si="186"/>
        <v>-</v>
      </c>
      <c r="I585" s="91" t="str">
        <f t="shared" si="186"/>
        <v>-</v>
      </c>
      <c r="J585" s="91" t="str">
        <f t="shared" si="186"/>
        <v>-</v>
      </c>
      <c r="K585" s="91" t="str">
        <f t="shared" si="186"/>
        <v>-</v>
      </c>
      <c r="L585" s="91" t="str">
        <f t="shared" si="186"/>
        <v>-</v>
      </c>
      <c r="M585" s="91" t="str">
        <f t="shared" si="186"/>
        <v>-</v>
      </c>
      <c r="N585" s="91" t="str">
        <f t="shared" si="186"/>
        <v>-</v>
      </c>
      <c r="O585" s="91" t="str">
        <f t="shared" si="186"/>
        <v>-</v>
      </c>
      <c r="P585" s="91" t="str">
        <f t="shared" si="186"/>
        <v>-</v>
      </c>
      <c r="Q585" s="91" t="str">
        <f t="shared" si="186"/>
        <v>-</v>
      </c>
      <c r="R585" s="91" t="str">
        <f t="shared" si="186"/>
        <v>-</v>
      </c>
      <c r="S585" s="91" t="str">
        <f t="shared" si="186"/>
        <v>-</v>
      </c>
      <c r="T585" s="91" t="str">
        <f t="shared" si="186"/>
        <v>-</v>
      </c>
      <c r="U585" s="91" t="str">
        <f t="shared" si="186"/>
        <v>-</v>
      </c>
      <c r="V585" s="91" t="str">
        <f t="shared" si="186"/>
        <v>-</v>
      </c>
      <c r="W585" s="91" t="str">
        <f t="shared" si="186"/>
        <v>-</v>
      </c>
      <c r="X585" s="91" t="str">
        <f t="shared" si="186"/>
        <v>-</v>
      </c>
      <c r="Y585" s="91" t="str">
        <f t="shared" si="186"/>
        <v>-</v>
      </c>
      <c r="Z585" s="91" t="str">
        <f t="shared" si="186"/>
        <v>-</v>
      </c>
      <c r="AA585" s="91" t="str">
        <f t="shared" si="186"/>
        <v>-</v>
      </c>
      <c r="AB585" s="91" t="str">
        <f t="shared" si="186"/>
        <v>-</v>
      </c>
      <c r="AC585" s="91" t="str">
        <f t="shared" si="186"/>
        <v>-</v>
      </c>
      <c r="AD585" s="91" t="str">
        <f t="shared" si="186"/>
        <v>-</v>
      </c>
      <c r="AE585" s="91" t="str">
        <f t="shared" si="186"/>
        <v>-</v>
      </c>
      <c r="AF585" s="91" t="str">
        <f t="shared" si="186"/>
        <v>-</v>
      </c>
      <c r="AG585" s="91" t="str">
        <f t="shared" si="186"/>
        <v>-</v>
      </c>
      <c r="AH585" s="91" t="str">
        <f t="shared" si="186"/>
        <v>-</v>
      </c>
      <c r="AI585" s="91" t="str">
        <f t="shared" si="186"/>
        <v>-</v>
      </c>
      <c r="AJ585" s="91" t="str">
        <f t="shared" si="186"/>
        <v>-</v>
      </c>
      <c r="AK585" s="91" t="str">
        <f t="shared" si="186"/>
        <v>-</v>
      </c>
      <c r="AL585" s="91" t="str">
        <f t="shared" si="186"/>
        <v>-</v>
      </c>
      <c r="AM585" s="92" t="str">
        <f t="shared" si="186"/>
        <v>-</v>
      </c>
    </row>
    <row r="586" spans="1:39">
      <c r="A586" s="58" t="str">
        <f>IFERROR(IF(A585+1&lt;COUNTIF(TQoL_Indexes!#REF!,Aux_Country!$A$3),A585+1,""),"")</f>
        <v/>
      </c>
      <c r="B586" s="116" t="str">
        <f t="shared" si="170"/>
        <v/>
      </c>
      <c r="C586" s="116" t="str">
        <f t="shared" si="170"/>
        <v/>
      </c>
      <c r="D586" s="116" t="str">
        <f t="shared" si="170"/>
        <v/>
      </c>
      <c r="E586" s="91" t="str">
        <f t="shared" si="138"/>
        <v>-</v>
      </c>
      <c r="F586" s="91" t="str">
        <f t="shared" ref="F586:AM586" si="187">IFERROR(_xlfn.RANK.EQ(F179,F$3:F$404,0),"-")</f>
        <v>-</v>
      </c>
      <c r="G586" s="91" t="str">
        <f t="shared" si="187"/>
        <v>-</v>
      </c>
      <c r="H586" s="91" t="str">
        <f t="shared" si="187"/>
        <v>-</v>
      </c>
      <c r="I586" s="91" t="str">
        <f t="shared" si="187"/>
        <v>-</v>
      </c>
      <c r="J586" s="91" t="str">
        <f t="shared" si="187"/>
        <v>-</v>
      </c>
      <c r="K586" s="91" t="str">
        <f t="shared" si="187"/>
        <v>-</v>
      </c>
      <c r="L586" s="91" t="str">
        <f t="shared" si="187"/>
        <v>-</v>
      </c>
      <c r="M586" s="91" t="str">
        <f t="shared" si="187"/>
        <v>-</v>
      </c>
      <c r="N586" s="91" t="str">
        <f t="shared" si="187"/>
        <v>-</v>
      </c>
      <c r="O586" s="91" t="str">
        <f t="shared" si="187"/>
        <v>-</v>
      </c>
      <c r="P586" s="91" t="str">
        <f t="shared" si="187"/>
        <v>-</v>
      </c>
      <c r="Q586" s="91" t="str">
        <f t="shared" si="187"/>
        <v>-</v>
      </c>
      <c r="R586" s="91" t="str">
        <f t="shared" si="187"/>
        <v>-</v>
      </c>
      <c r="S586" s="91" t="str">
        <f t="shared" si="187"/>
        <v>-</v>
      </c>
      <c r="T586" s="91" t="str">
        <f t="shared" si="187"/>
        <v>-</v>
      </c>
      <c r="U586" s="91" t="str">
        <f t="shared" si="187"/>
        <v>-</v>
      </c>
      <c r="V586" s="91" t="str">
        <f t="shared" si="187"/>
        <v>-</v>
      </c>
      <c r="W586" s="91" t="str">
        <f t="shared" si="187"/>
        <v>-</v>
      </c>
      <c r="X586" s="91" t="str">
        <f t="shared" si="187"/>
        <v>-</v>
      </c>
      <c r="Y586" s="91" t="str">
        <f t="shared" si="187"/>
        <v>-</v>
      </c>
      <c r="Z586" s="91" t="str">
        <f t="shared" si="187"/>
        <v>-</v>
      </c>
      <c r="AA586" s="91" t="str">
        <f t="shared" si="187"/>
        <v>-</v>
      </c>
      <c r="AB586" s="91" t="str">
        <f t="shared" si="187"/>
        <v>-</v>
      </c>
      <c r="AC586" s="91" t="str">
        <f t="shared" si="187"/>
        <v>-</v>
      </c>
      <c r="AD586" s="91" t="str">
        <f t="shared" si="187"/>
        <v>-</v>
      </c>
      <c r="AE586" s="91" t="str">
        <f t="shared" si="187"/>
        <v>-</v>
      </c>
      <c r="AF586" s="91" t="str">
        <f t="shared" si="187"/>
        <v>-</v>
      </c>
      <c r="AG586" s="91" t="str">
        <f t="shared" si="187"/>
        <v>-</v>
      </c>
      <c r="AH586" s="91" t="str">
        <f t="shared" si="187"/>
        <v>-</v>
      </c>
      <c r="AI586" s="91" t="str">
        <f t="shared" si="187"/>
        <v>-</v>
      </c>
      <c r="AJ586" s="91" t="str">
        <f t="shared" si="187"/>
        <v>-</v>
      </c>
      <c r="AK586" s="91" t="str">
        <f t="shared" si="187"/>
        <v>-</v>
      </c>
      <c r="AL586" s="91" t="str">
        <f t="shared" si="187"/>
        <v>-</v>
      </c>
      <c r="AM586" s="92" t="str">
        <f t="shared" si="187"/>
        <v>-</v>
      </c>
    </row>
    <row r="587" spans="1:39">
      <c r="A587" s="58" t="str">
        <f>IFERROR(IF(A586+1&lt;COUNTIF(TQoL_Indexes!#REF!,Aux_Country!$A$3),A586+1,""),"")</f>
        <v/>
      </c>
      <c r="B587" s="116" t="str">
        <f t="shared" si="170"/>
        <v/>
      </c>
      <c r="C587" s="116" t="str">
        <f t="shared" si="170"/>
        <v/>
      </c>
      <c r="D587" s="116" t="str">
        <f t="shared" si="170"/>
        <v/>
      </c>
      <c r="E587" s="91" t="str">
        <f t="shared" si="138"/>
        <v>-</v>
      </c>
      <c r="F587" s="91" t="str">
        <f t="shared" ref="F587:AM587" si="188">IFERROR(_xlfn.RANK.EQ(F180,F$3:F$404,0),"-")</f>
        <v>-</v>
      </c>
      <c r="G587" s="91" t="str">
        <f t="shared" si="188"/>
        <v>-</v>
      </c>
      <c r="H587" s="91" t="str">
        <f t="shared" si="188"/>
        <v>-</v>
      </c>
      <c r="I587" s="91" t="str">
        <f t="shared" si="188"/>
        <v>-</v>
      </c>
      <c r="J587" s="91" t="str">
        <f t="shared" si="188"/>
        <v>-</v>
      </c>
      <c r="K587" s="91" t="str">
        <f t="shared" si="188"/>
        <v>-</v>
      </c>
      <c r="L587" s="91" t="str">
        <f t="shared" si="188"/>
        <v>-</v>
      </c>
      <c r="M587" s="91" t="str">
        <f t="shared" si="188"/>
        <v>-</v>
      </c>
      <c r="N587" s="91" t="str">
        <f t="shared" si="188"/>
        <v>-</v>
      </c>
      <c r="O587" s="91" t="str">
        <f t="shared" si="188"/>
        <v>-</v>
      </c>
      <c r="P587" s="91" t="str">
        <f t="shared" si="188"/>
        <v>-</v>
      </c>
      <c r="Q587" s="91" t="str">
        <f t="shared" si="188"/>
        <v>-</v>
      </c>
      <c r="R587" s="91" t="str">
        <f t="shared" si="188"/>
        <v>-</v>
      </c>
      <c r="S587" s="91" t="str">
        <f t="shared" si="188"/>
        <v>-</v>
      </c>
      <c r="T587" s="91" t="str">
        <f t="shared" si="188"/>
        <v>-</v>
      </c>
      <c r="U587" s="91" t="str">
        <f t="shared" si="188"/>
        <v>-</v>
      </c>
      <c r="V587" s="91" t="str">
        <f t="shared" si="188"/>
        <v>-</v>
      </c>
      <c r="W587" s="91" t="str">
        <f t="shared" si="188"/>
        <v>-</v>
      </c>
      <c r="X587" s="91" t="str">
        <f t="shared" si="188"/>
        <v>-</v>
      </c>
      <c r="Y587" s="91" t="str">
        <f t="shared" si="188"/>
        <v>-</v>
      </c>
      <c r="Z587" s="91" t="str">
        <f t="shared" si="188"/>
        <v>-</v>
      </c>
      <c r="AA587" s="91" t="str">
        <f t="shared" si="188"/>
        <v>-</v>
      </c>
      <c r="AB587" s="91" t="str">
        <f t="shared" si="188"/>
        <v>-</v>
      </c>
      <c r="AC587" s="91" t="str">
        <f t="shared" si="188"/>
        <v>-</v>
      </c>
      <c r="AD587" s="91" t="str">
        <f t="shared" si="188"/>
        <v>-</v>
      </c>
      <c r="AE587" s="91" t="str">
        <f t="shared" si="188"/>
        <v>-</v>
      </c>
      <c r="AF587" s="91" t="str">
        <f t="shared" si="188"/>
        <v>-</v>
      </c>
      <c r="AG587" s="91" t="str">
        <f t="shared" si="188"/>
        <v>-</v>
      </c>
      <c r="AH587" s="91" t="str">
        <f t="shared" si="188"/>
        <v>-</v>
      </c>
      <c r="AI587" s="91" t="str">
        <f t="shared" si="188"/>
        <v>-</v>
      </c>
      <c r="AJ587" s="91" t="str">
        <f t="shared" si="188"/>
        <v>-</v>
      </c>
      <c r="AK587" s="91" t="str">
        <f t="shared" si="188"/>
        <v>-</v>
      </c>
      <c r="AL587" s="91" t="str">
        <f t="shared" si="188"/>
        <v>-</v>
      </c>
      <c r="AM587" s="92" t="str">
        <f t="shared" si="188"/>
        <v>-</v>
      </c>
    </row>
    <row r="588" spans="1:39">
      <c r="A588" s="58" t="str">
        <f>IFERROR(IF(A587+1&lt;COUNTIF(TQoL_Indexes!#REF!,Aux_Country!$A$3),A587+1,""),"")</f>
        <v/>
      </c>
      <c r="B588" s="116" t="str">
        <f t="shared" si="170"/>
        <v/>
      </c>
      <c r="C588" s="116" t="str">
        <f t="shared" si="170"/>
        <v/>
      </c>
      <c r="D588" s="116" t="str">
        <f t="shared" si="170"/>
        <v/>
      </c>
      <c r="E588" s="91" t="str">
        <f t="shared" si="138"/>
        <v>-</v>
      </c>
      <c r="F588" s="91" t="str">
        <f t="shared" ref="F588:AM588" si="189">IFERROR(_xlfn.RANK.EQ(F181,F$3:F$404,0),"-")</f>
        <v>-</v>
      </c>
      <c r="G588" s="91" t="str">
        <f t="shared" si="189"/>
        <v>-</v>
      </c>
      <c r="H588" s="91" t="str">
        <f t="shared" si="189"/>
        <v>-</v>
      </c>
      <c r="I588" s="91" t="str">
        <f t="shared" si="189"/>
        <v>-</v>
      </c>
      <c r="J588" s="91" t="str">
        <f t="shared" si="189"/>
        <v>-</v>
      </c>
      <c r="K588" s="91" t="str">
        <f t="shared" si="189"/>
        <v>-</v>
      </c>
      <c r="L588" s="91" t="str">
        <f t="shared" si="189"/>
        <v>-</v>
      </c>
      <c r="M588" s="91" t="str">
        <f t="shared" si="189"/>
        <v>-</v>
      </c>
      <c r="N588" s="91" t="str">
        <f t="shared" si="189"/>
        <v>-</v>
      </c>
      <c r="O588" s="91" t="str">
        <f t="shared" si="189"/>
        <v>-</v>
      </c>
      <c r="P588" s="91" t="str">
        <f t="shared" si="189"/>
        <v>-</v>
      </c>
      <c r="Q588" s="91" t="str">
        <f t="shared" si="189"/>
        <v>-</v>
      </c>
      <c r="R588" s="91" t="str">
        <f t="shared" si="189"/>
        <v>-</v>
      </c>
      <c r="S588" s="91" t="str">
        <f t="shared" si="189"/>
        <v>-</v>
      </c>
      <c r="T588" s="91" t="str">
        <f t="shared" si="189"/>
        <v>-</v>
      </c>
      <c r="U588" s="91" t="str">
        <f t="shared" si="189"/>
        <v>-</v>
      </c>
      <c r="V588" s="91" t="str">
        <f t="shared" si="189"/>
        <v>-</v>
      </c>
      <c r="W588" s="91" t="str">
        <f t="shared" si="189"/>
        <v>-</v>
      </c>
      <c r="X588" s="91" t="str">
        <f t="shared" si="189"/>
        <v>-</v>
      </c>
      <c r="Y588" s="91" t="str">
        <f t="shared" si="189"/>
        <v>-</v>
      </c>
      <c r="Z588" s="91" t="str">
        <f t="shared" si="189"/>
        <v>-</v>
      </c>
      <c r="AA588" s="91" t="str">
        <f t="shared" si="189"/>
        <v>-</v>
      </c>
      <c r="AB588" s="91" t="str">
        <f t="shared" si="189"/>
        <v>-</v>
      </c>
      <c r="AC588" s="91" t="str">
        <f t="shared" si="189"/>
        <v>-</v>
      </c>
      <c r="AD588" s="91" t="str">
        <f t="shared" si="189"/>
        <v>-</v>
      </c>
      <c r="AE588" s="91" t="str">
        <f t="shared" si="189"/>
        <v>-</v>
      </c>
      <c r="AF588" s="91" t="str">
        <f t="shared" si="189"/>
        <v>-</v>
      </c>
      <c r="AG588" s="91" t="str">
        <f t="shared" si="189"/>
        <v>-</v>
      </c>
      <c r="AH588" s="91" t="str">
        <f t="shared" si="189"/>
        <v>-</v>
      </c>
      <c r="AI588" s="91" t="str">
        <f t="shared" si="189"/>
        <v>-</v>
      </c>
      <c r="AJ588" s="91" t="str">
        <f t="shared" si="189"/>
        <v>-</v>
      </c>
      <c r="AK588" s="91" t="str">
        <f t="shared" si="189"/>
        <v>-</v>
      </c>
      <c r="AL588" s="91" t="str">
        <f t="shared" si="189"/>
        <v>-</v>
      </c>
      <c r="AM588" s="92" t="str">
        <f t="shared" si="189"/>
        <v>-</v>
      </c>
    </row>
    <row r="589" spans="1:39">
      <c r="A589" s="58" t="str">
        <f>IFERROR(IF(A588+1&lt;COUNTIF(TQoL_Indexes!#REF!,Aux_Country!$A$3),A588+1,""),"")</f>
        <v/>
      </c>
      <c r="B589" s="116" t="str">
        <f t="shared" si="170"/>
        <v/>
      </c>
      <c r="C589" s="116" t="str">
        <f t="shared" si="170"/>
        <v/>
      </c>
      <c r="D589" s="116" t="str">
        <f t="shared" si="170"/>
        <v/>
      </c>
      <c r="E589" s="91" t="str">
        <f t="shared" si="138"/>
        <v>-</v>
      </c>
      <c r="F589" s="91" t="str">
        <f t="shared" ref="F589:AM589" si="190">IFERROR(_xlfn.RANK.EQ(F182,F$3:F$404,0),"-")</f>
        <v>-</v>
      </c>
      <c r="G589" s="91" t="str">
        <f t="shared" si="190"/>
        <v>-</v>
      </c>
      <c r="H589" s="91" t="str">
        <f t="shared" si="190"/>
        <v>-</v>
      </c>
      <c r="I589" s="91" t="str">
        <f t="shared" si="190"/>
        <v>-</v>
      </c>
      <c r="J589" s="91" t="str">
        <f t="shared" si="190"/>
        <v>-</v>
      </c>
      <c r="K589" s="91" t="str">
        <f t="shared" si="190"/>
        <v>-</v>
      </c>
      <c r="L589" s="91" t="str">
        <f t="shared" si="190"/>
        <v>-</v>
      </c>
      <c r="M589" s="91" t="str">
        <f t="shared" si="190"/>
        <v>-</v>
      </c>
      <c r="N589" s="91" t="str">
        <f t="shared" si="190"/>
        <v>-</v>
      </c>
      <c r="O589" s="91" t="str">
        <f t="shared" si="190"/>
        <v>-</v>
      </c>
      <c r="P589" s="91" t="str">
        <f t="shared" si="190"/>
        <v>-</v>
      </c>
      <c r="Q589" s="91" t="str">
        <f t="shared" si="190"/>
        <v>-</v>
      </c>
      <c r="R589" s="91" t="str">
        <f t="shared" si="190"/>
        <v>-</v>
      </c>
      <c r="S589" s="91" t="str">
        <f t="shared" si="190"/>
        <v>-</v>
      </c>
      <c r="T589" s="91" t="str">
        <f t="shared" si="190"/>
        <v>-</v>
      </c>
      <c r="U589" s="91" t="str">
        <f t="shared" si="190"/>
        <v>-</v>
      </c>
      <c r="V589" s="91" t="str">
        <f t="shared" si="190"/>
        <v>-</v>
      </c>
      <c r="W589" s="91" t="str">
        <f t="shared" si="190"/>
        <v>-</v>
      </c>
      <c r="X589" s="91" t="str">
        <f t="shared" si="190"/>
        <v>-</v>
      </c>
      <c r="Y589" s="91" t="str">
        <f t="shared" si="190"/>
        <v>-</v>
      </c>
      <c r="Z589" s="91" t="str">
        <f t="shared" si="190"/>
        <v>-</v>
      </c>
      <c r="AA589" s="91" t="str">
        <f t="shared" si="190"/>
        <v>-</v>
      </c>
      <c r="AB589" s="91" t="str">
        <f t="shared" si="190"/>
        <v>-</v>
      </c>
      <c r="AC589" s="91" t="str">
        <f t="shared" si="190"/>
        <v>-</v>
      </c>
      <c r="AD589" s="91" t="str">
        <f t="shared" si="190"/>
        <v>-</v>
      </c>
      <c r="AE589" s="91" t="str">
        <f t="shared" si="190"/>
        <v>-</v>
      </c>
      <c r="AF589" s="91" t="str">
        <f t="shared" si="190"/>
        <v>-</v>
      </c>
      <c r="AG589" s="91" t="str">
        <f t="shared" si="190"/>
        <v>-</v>
      </c>
      <c r="AH589" s="91" t="str">
        <f t="shared" si="190"/>
        <v>-</v>
      </c>
      <c r="AI589" s="91" t="str">
        <f t="shared" si="190"/>
        <v>-</v>
      </c>
      <c r="AJ589" s="91" t="str">
        <f t="shared" si="190"/>
        <v>-</v>
      </c>
      <c r="AK589" s="91" t="str">
        <f t="shared" si="190"/>
        <v>-</v>
      </c>
      <c r="AL589" s="91" t="str">
        <f t="shared" si="190"/>
        <v>-</v>
      </c>
      <c r="AM589" s="92" t="str">
        <f t="shared" si="190"/>
        <v>-</v>
      </c>
    </row>
    <row r="590" spans="1:39">
      <c r="A590" s="58" t="str">
        <f>IFERROR(IF(A589+1&lt;COUNTIF(TQoL_Indexes!#REF!,Aux_Country!$A$3),A589+1,""),"")</f>
        <v/>
      </c>
      <c r="B590" s="116" t="str">
        <f t="shared" ref="B590:D609" si="191">B183</f>
        <v/>
      </c>
      <c r="C590" s="116" t="str">
        <f t="shared" si="191"/>
        <v/>
      </c>
      <c r="D590" s="116" t="str">
        <f t="shared" si="191"/>
        <v/>
      </c>
      <c r="E590" s="91" t="str">
        <f t="shared" si="138"/>
        <v>-</v>
      </c>
      <c r="F590" s="91" t="str">
        <f t="shared" ref="F590:AM590" si="192">IFERROR(_xlfn.RANK.EQ(F183,F$3:F$404,0),"-")</f>
        <v>-</v>
      </c>
      <c r="G590" s="91" t="str">
        <f t="shared" si="192"/>
        <v>-</v>
      </c>
      <c r="H590" s="91" t="str">
        <f t="shared" si="192"/>
        <v>-</v>
      </c>
      <c r="I590" s="91" t="str">
        <f t="shared" si="192"/>
        <v>-</v>
      </c>
      <c r="J590" s="91" t="str">
        <f t="shared" si="192"/>
        <v>-</v>
      </c>
      <c r="K590" s="91" t="str">
        <f t="shared" si="192"/>
        <v>-</v>
      </c>
      <c r="L590" s="91" t="str">
        <f t="shared" si="192"/>
        <v>-</v>
      </c>
      <c r="M590" s="91" t="str">
        <f t="shared" si="192"/>
        <v>-</v>
      </c>
      <c r="N590" s="91" t="str">
        <f t="shared" si="192"/>
        <v>-</v>
      </c>
      <c r="O590" s="91" t="str">
        <f t="shared" si="192"/>
        <v>-</v>
      </c>
      <c r="P590" s="91" t="str">
        <f t="shared" si="192"/>
        <v>-</v>
      </c>
      <c r="Q590" s="91" t="str">
        <f t="shared" si="192"/>
        <v>-</v>
      </c>
      <c r="R590" s="91" t="str">
        <f t="shared" si="192"/>
        <v>-</v>
      </c>
      <c r="S590" s="91" t="str">
        <f t="shared" si="192"/>
        <v>-</v>
      </c>
      <c r="T590" s="91" t="str">
        <f t="shared" si="192"/>
        <v>-</v>
      </c>
      <c r="U590" s="91" t="str">
        <f t="shared" si="192"/>
        <v>-</v>
      </c>
      <c r="V590" s="91" t="str">
        <f t="shared" si="192"/>
        <v>-</v>
      </c>
      <c r="W590" s="91" t="str">
        <f t="shared" si="192"/>
        <v>-</v>
      </c>
      <c r="X590" s="91" t="str">
        <f t="shared" si="192"/>
        <v>-</v>
      </c>
      <c r="Y590" s="91" t="str">
        <f t="shared" si="192"/>
        <v>-</v>
      </c>
      <c r="Z590" s="91" t="str">
        <f t="shared" si="192"/>
        <v>-</v>
      </c>
      <c r="AA590" s="91" t="str">
        <f t="shared" si="192"/>
        <v>-</v>
      </c>
      <c r="AB590" s="91" t="str">
        <f t="shared" si="192"/>
        <v>-</v>
      </c>
      <c r="AC590" s="91" t="str">
        <f t="shared" si="192"/>
        <v>-</v>
      </c>
      <c r="AD590" s="91" t="str">
        <f t="shared" si="192"/>
        <v>-</v>
      </c>
      <c r="AE590" s="91" t="str">
        <f t="shared" si="192"/>
        <v>-</v>
      </c>
      <c r="AF590" s="91" t="str">
        <f t="shared" si="192"/>
        <v>-</v>
      </c>
      <c r="AG590" s="91" t="str">
        <f t="shared" si="192"/>
        <v>-</v>
      </c>
      <c r="AH590" s="91" t="str">
        <f t="shared" si="192"/>
        <v>-</v>
      </c>
      <c r="AI590" s="91" t="str">
        <f t="shared" si="192"/>
        <v>-</v>
      </c>
      <c r="AJ590" s="91" t="str">
        <f t="shared" si="192"/>
        <v>-</v>
      </c>
      <c r="AK590" s="91" t="str">
        <f t="shared" si="192"/>
        <v>-</v>
      </c>
      <c r="AL590" s="91" t="str">
        <f t="shared" si="192"/>
        <v>-</v>
      </c>
      <c r="AM590" s="92" t="str">
        <f t="shared" si="192"/>
        <v>-</v>
      </c>
    </row>
    <row r="591" spans="1:39">
      <c r="A591" s="58" t="str">
        <f>IFERROR(IF(A590+1&lt;COUNTIF(TQoL_Indexes!#REF!,Aux_Country!$A$3),A590+1,""),"")</f>
        <v/>
      </c>
      <c r="B591" s="116" t="str">
        <f t="shared" si="191"/>
        <v/>
      </c>
      <c r="C591" s="116" t="str">
        <f t="shared" si="191"/>
        <v/>
      </c>
      <c r="D591" s="116" t="str">
        <f t="shared" si="191"/>
        <v/>
      </c>
      <c r="E591" s="91" t="str">
        <f t="shared" si="138"/>
        <v>-</v>
      </c>
      <c r="F591" s="91" t="str">
        <f t="shared" ref="F591:AM591" si="193">IFERROR(_xlfn.RANK.EQ(F184,F$3:F$404,0),"-")</f>
        <v>-</v>
      </c>
      <c r="G591" s="91" t="str">
        <f t="shared" si="193"/>
        <v>-</v>
      </c>
      <c r="H591" s="91" t="str">
        <f t="shared" si="193"/>
        <v>-</v>
      </c>
      <c r="I591" s="91" t="str">
        <f t="shared" si="193"/>
        <v>-</v>
      </c>
      <c r="J591" s="91" t="str">
        <f t="shared" si="193"/>
        <v>-</v>
      </c>
      <c r="K591" s="91" t="str">
        <f t="shared" si="193"/>
        <v>-</v>
      </c>
      <c r="L591" s="91" t="str">
        <f t="shared" si="193"/>
        <v>-</v>
      </c>
      <c r="M591" s="91" t="str">
        <f t="shared" si="193"/>
        <v>-</v>
      </c>
      <c r="N591" s="91" t="str">
        <f t="shared" si="193"/>
        <v>-</v>
      </c>
      <c r="O591" s="91" t="str">
        <f t="shared" si="193"/>
        <v>-</v>
      </c>
      <c r="P591" s="91" t="str">
        <f t="shared" si="193"/>
        <v>-</v>
      </c>
      <c r="Q591" s="91" t="str">
        <f t="shared" si="193"/>
        <v>-</v>
      </c>
      <c r="R591" s="91" t="str">
        <f t="shared" si="193"/>
        <v>-</v>
      </c>
      <c r="S591" s="91" t="str">
        <f t="shared" si="193"/>
        <v>-</v>
      </c>
      <c r="T591" s="91" t="str">
        <f t="shared" si="193"/>
        <v>-</v>
      </c>
      <c r="U591" s="91" t="str">
        <f t="shared" si="193"/>
        <v>-</v>
      </c>
      <c r="V591" s="91" t="str">
        <f t="shared" si="193"/>
        <v>-</v>
      </c>
      <c r="W591" s="91" t="str">
        <f t="shared" si="193"/>
        <v>-</v>
      </c>
      <c r="X591" s="91" t="str">
        <f t="shared" si="193"/>
        <v>-</v>
      </c>
      <c r="Y591" s="91" t="str">
        <f t="shared" si="193"/>
        <v>-</v>
      </c>
      <c r="Z591" s="91" t="str">
        <f t="shared" si="193"/>
        <v>-</v>
      </c>
      <c r="AA591" s="91" t="str">
        <f t="shared" si="193"/>
        <v>-</v>
      </c>
      <c r="AB591" s="91" t="str">
        <f t="shared" si="193"/>
        <v>-</v>
      </c>
      <c r="AC591" s="91" t="str">
        <f t="shared" si="193"/>
        <v>-</v>
      </c>
      <c r="AD591" s="91" t="str">
        <f t="shared" si="193"/>
        <v>-</v>
      </c>
      <c r="AE591" s="91" t="str">
        <f t="shared" si="193"/>
        <v>-</v>
      </c>
      <c r="AF591" s="91" t="str">
        <f t="shared" si="193"/>
        <v>-</v>
      </c>
      <c r="AG591" s="91" t="str">
        <f t="shared" si="193"/>
        <v>-</v>
      </c>
      <c r="AH591" s="91" t="str">
        <f t="shared" si="193"/>
        <v>-</v>
      </c>
      <c r="AI591" s="91" t="str">
        <f t="shared" si="193"/>
        <v>-</v>
      </c>
      <c r="AJ591" s="91" t="str">
        <f t="shared" si="193"/>
        <v>-</v>
      </c>
      <c r="AK591" s="91" t="str">
        <f t="shared" si="193"/>
        <v>-</v>
      </c>
      <c r="AL591" s="91" t="str">
        <f t="shared" si="193"/>
        <v>-</v>
      </c>
      <c r="AM591" s="92" t="str">
        <f t="shared" si="193"/>
        <v>-</v>
      </c>
    </row>
    <row r="592" spans="1:39">
      <c r="A592" s="58" t="str">
        <f>IFERROR(IF(A591+1&lt;COUNTIF(TQoL_Indexes!#REF!,Aux_Country!$A$3),A591+1,""),"")</f>
        <v/>
      </c>
      <c r="B592" s="116" t="str">
        <f t="shared" si="191"/>
        <v/>
      </c>
      <c r="C592" s="116" t="str">
        <f t="shared" si="191"/>
        <v/>
      </c>
      <c r="D592" s="116" t="str">
        <f t="shared" si="191"/>
        <v/>
      </c>
      <c r="E592" s="91" t="str">
        <f t="shared" si="138"/>
        <v>-</v>
      </c>
      <c r="F592" s="91" t="str">
        <f t="shared" ref="F592:AM592" si="194">IFERROR(_xlfn.RANK.EQ(F185,F$3:F$404,0),"-")</f>
        <v>-</v>
      </c>
      <c r="G592" s="91" t="str">
        <f t="shared" si="194"/>
        <v>-</v>
      </c>
      <c r="H592" s="91" t="str">
        <f t="shared" si="194"/>
        <v>-</v>
      </c>
      <c r="I592" s="91" t="str">
        <f t="shared" si="194"/>
        <v>-</v>
      </c>
      <c r="J592" s="91" t="str">
        <f t="shared" si="194"/>
        <v>-</v>
      </c>
      <c r="K592" s="91" t="str">
        <f t="shared" si="194"/>
        <v>-</v>
      </c>
      <c r="L592" s="91" t="str">
        <f t="shared" si="194"/>
        <v>-</v>
      </c>
      <c r="M592" s="91" t="str">
        <f t="shared" si="194"/>
        <v>-</v>
      </c>
      <c r="N592" s="91" t="str">
        <f t="shared" si="194"/>
        <v>-</v>
      </c>
      <c r="O592" s="91" t="str">
        <f t="shared" si="194"/>
        <v>-</v>
      </c>
      <c r="P592" s="91" t="str">
        <f t="shared" si="194"/>
        <v>-</v>
      </c>
      <c r="Q592" s="91" t="str">
        <f t="shared" si="194"/>
        <v>-</v>
      </c>
      <c r="R592" s="91" t="str">
        <f t="shared" si="194"/>
        <v>-</v>
      </c>
      <c r="S592" s="91" t="str">
        <f t="shared" si="194"/>
        <v>-</v>
      </c>
      <c r="T592" s="91" t="str">
        <f t="shared" si="194"/>
        <v>-</v>
      </c>
      <c r="U592" s="91" t="str">
        <f t="shared" si="194"/>
        <v>-</v>
      </c>
      <c r="V592" s="91" t="str">
        <f t="shared" si="194"/>
        <v>-</v>
      </c>
      <c r="W592" s="91" t="str">
        <f t="shared" si="194"/>
        <v>-</v>
      </c>
      <c r="X592" s="91" t="str">
        <f t="shared" si="194"/>
        <v>-</v>
      </c>
      <c r="Y592" s="91" t="str">
        <f t="shared" si="194"/>
        <v>-</v>
      </c>
      <c r="Z592" s="91" t="str">
        <f t="shared" si="194"/>
        <v>-</v>
      </c>
      <c r="AA592" s="91" t="str">
        <f t="shared" si="194"/>
        <v>-</v>
      </c>
      <c r="AB592" s="91" t="str">
        <f t="shared" si="194"/>
        <v>-</v>
      </c>
      <c r="AC592" s="91" t="str">
        <f t="shared" si="194"/>
        <v>-</v>
      </c>
      <c r="AD592" s="91" t="str">
        <f t="shared" si="194"/>
        <v>-</v>
      </c>
      <c r="AE592" s="91" t="str">
        <f t="shared" si="194"/>
        <v>-</v>
      </c>
      <c r="AF592" s="91" t="str">
        <f t="shared" si="194"/>
        <v>-</v>
      </c>
      <c r="AG592" s="91" t="str">
        <f t="shared" si="194"/>
        <v>-</v>
      </c>
      <c r="AH592" s="91" t="str">
        <f t="shared" si="194"/>
        <v>-</v>
      </c>
      <c r="AI592" s="91" t="str">
        <f t="shared" si="194"/>
        <v>-</v>
      </c>
      <c r="AJ592" s="91" t="str">
        <f t="shared" si="194"/>
        <v>-</v>
      </c>
      <c r="AK592" s="91" t="str">
        <f t="shared" si="194"/>
        <v>-</v>
      </c>
      <c r="AL592" s="91" t="str">
        <f t="shared" si="194"/>
        <v>-</v>
      </c>
      <c r="AM592" s="92" t="str">
        <f t="shared" si="194"/>
        <v>-</v>
      </c>
    </row>
    <row r="593" spans="1:39">
      <c r="A593" s="58" t="str">
        <f>IFERROR(IF(A592+1&lt;COUNTIF(TQoL_Indexes!#REF!,Aux_Country!$A$3),A592+1,""),"")</f>
        <v/>
      </c>
      <c r="B593" s="116" t="str">
        <f t="shared" si="191"/>
        <v/>
      </c>
      <c r="C593" s="116" t="str">
        <f t="shared" si="191"/>
        <v/>
      </c>
      <c r="D593" s="116" t="str">
        <f t="shared" si="191"/>
        <v/>
      </c>
      <c r="E593" s="91" t="str">
        <f t="shared" si="138"/>
        <v>-</v>
      </c>
      <c r="F593" s="91" t="str">
        <f t="shared" ref="F593:AM593" si="195">IFERROR(_xlfn.RANK.EQ(F186,F$3:F$404,0),"-")</f>
        <v>-</v>
      </c>
      <c r="G593" s="91" t="str">
        <f t="shared" si="195"/>
        <v>-</v>
      </c>
      <c r="H593" s="91" t="str">
        <f t="shared" si="195"/>
        <v>-</v>
      </c>
      <c r="I593" s="91" t="str">
        <f t="shared" si="195"/>
        <v>-</v>
      </c>
      <c r="J593" s="91" t="str">
        <f t="shared" si="195"/>
        <v>-</v>
      </c>
      <c r="K593" s="91" t="str">
        <f t="shared" si="195"/>
        <v>-</v>
      </c>
      <c r="L593" s="91" t="str">
        <f t="shared" si="195"/>
        <v>-</v>
      </c>
      <c r="M593" s="91" t="str">
        <f t="shared" si="195"/>
        <v>-</v>
      </c>
      <c r="N593" s="91" t="str">
        <f t="shared" si="195"/>
        <v>-</v>
      </c>
      <c r="O593" s="91" t="str">
        <f t="shared" si="195"/>
        <v>-</v>
      </c>
      <c r="P593" s="91" t="str">
        <f t="shared" si="195"/>
        <v>-</v>
      </c>
      <c r="Q593" s="91" t="str">
        <f t="shared" si="195"/>
        <v>-</v>
      </c>
      <c r="R593" s="91" t="str">
        <f t="shared" si="195"/>
        <v>-</v>
      </c>
      <c r="S593" s="91" t="str">
        <f t="shared" si="195"/>
        <v>-</v>
      </c>
      <c r="T593" s="91" t="str">
        <f t="shared" si="195"/>
        <v>-</v>
      </c>
      <c r="U593" s="91" t="str">
        <f t="shared" si="195"/>
        <v>-</v>
      </c>
      <c r="V593" s="91" t="str">
        <f t="shared" si="195"/>
        <v>-</v>
      </c>
      <c r="W593" s="91" t="str">
        <f t="shared" si="195"/>
        <v>-</v>
      </c>
      <c r="X593" s="91" t="str">
        <f t="shared" si="195"/>
        <v>-</v>
      </c>
      <c r="Y593" s="91" t="str">
        <f t="shared" si="195"/>
        <v>-</v>
      </c>
      <c r="Z593" s="91" t="str">
        <f t="shared" si="195"/>
        <v>-</v>
      </c>
      <c r="AA593" s="91" t="str">
        <f t="shared" si="195"/>
        <v>-</v>
      </c>
      <c r="AB593" s="91" t="str">
        <f t="shared" si="195"/>
        <v>-</v>
      </c>
      <c r="AC593" s="91" t="str">
        <f t="shared" si="195"/>
        <v>-</v>
      </c>
      <c r="AD593" s="91" t="str">
        <f t="shared" si="195"/>
        <v>-</v>
      </c>
      <c r="AE593" s="91" t="str">
        <f t="shared" si="195"/>
        <v>-</v>
      </c>
      <c r="AF593" s="91" t="str">
        <f t="shared" si="195"/>
        <v>-</v>
      </c>
      <c r="AG593" s="91" t="str">
        <f t="shared" si="195"/>
        <v>-</v>
      </c>
      <c r="AH593" s="91" t="str">
        <f t="shared" si="195"/>
        <v>-</v>
      </c>
      <c r="AI593" s="91" t="str">
        <f t="shared" si="195"/>
        <v>-</v>
      </c>
      <c r="AJ593" s="91" t="str">
        <f t="shared" si="195"/>
        <v>-</v>
      </c>
      <c r="AK593" s="91" t="str">
        <f t="shared" si="195"/>
        <v>-</v>
      </c>
      <c r="AL593" s="91" t="str">
        <f t="shared" si="195"/>
        <v>-</v>
      </c>
      <c r="AM593" s="92" t="str">
        <f t="shared" si="195"/>
        <v>-</v>
      </c>
    </row>
    <row r="594" spans="1:39">
      <c r="A594" s="58" t="str">
        <f>IFERROR(IF(A593+1&lt;COUNTIF(TQoL_Indexes!#REF!,Aux_Country!$A$3),A593+1,""),"")</f>
        <v/>
      </c>
      <c r="B594" s="116" t="str">
        <f t="shared" si="191"/>
        <v/>
      </c>
      <c r="C594" s="116" t="str">
        <f t="shared" si="191"/>
        <v/>
      </c>
      <c r="D594" s="116" t="str">
        <f t="shared" si="191"/>
        <v/>
      </c>
      <c r="E594" s="91" t="str">
        <f t="shared" si="138"/>
        <v>-</v>
      </c>
      <c r="F594" s="91" t="str">
        <f t="shared" ref="F594:AM594" si="196">IFERROR(_xlfn.RANK.EQ(F187,F$3:F$404,0),"-")</f>
        <v>-</v>
      </c>
      <c r="G594" s="91" t="str">
        <f t="shared" si="196"/>
        <v>-</v>
      </c>
      <c r="H594" s="91" t="str">
        <f t="shared" si="196"/>
        <v>-</v>
      </c>
      <c r="I594" s="91" t="str">
        <f t="shared" si="196"/>
        <v>-</v>
      </c>
      <c r="J594" s="91" t="str">
        <f t="shared" si="196"/>
        <v>-</v>
      </c>
      <c r="K594" s="91" t="str">
        <f t="shared" si="196"/>
        <v>-</v>
      </c>
      <c r="L594" s="91" t="str">
        <f t="shared" si="196"/>
        <v>-</v>
      </c>
      <c r="M594" s="91" t="str">
        <f t="shared" si="196"/>
        <v>-</v>
      </c>
      <c r="N594" s="91" t="str">
        <f t="shared" si="196"/>
        <v>-</v>
      </c>
      <c r="O594" s="91" t="str">
        <f t="shared" si="196"/>
        <v>-</v>
      </c>
      <c r="P594" s="91" t="str">
        <f t="shared" si="196"/>
        <v>-</v>
      </c>
      <c r="Q594" s="91" t="str">
        <f t="shared" si="196"/>
        <v>-</v>
      </c>
      <c r="R594" s="91" t="str">
        <f t="shared" si="196"/>
        <v>-</v>
      </c>
      <c r="S594" s="91" t="str">
        <f t="shared" si="196"/>
        <v>-</v>
      </c>
      <c r="T594" s="91" t="str">
        <f t="shared" si="196"/>
        <v>-</v>
      </c>
      <c r="U594" s="91" t="str">
        <f t="shared" si="196"/>
        <v>-</v>
      </c>
      <c r="V594" s="91" t="str">
        <f t="shared" si="196"/>
        <v>-</v>
      </c>
      <c r="W594" s="91" t="str">
        <f t="shared" si="196"/>
        <v>-</v>
      </c>
      <c r="X594" s="91" t="str">
        <f t="shared" si="196"/>
        <v>-</v>
      </c>
      <c r="Y594" s="91" t="str">
        <f t="shared" si="196"/>
        <v>-</v>
      </c>
      <c r="Z594" s="91" t="str">
        <f t="shared" si="196"/>
        <v>-</v>
      </c>
      <c r="AA594" s="91" t="str">
        <f t="shared" si="196"/>
        <v>-</v>
      </c>
      <c r="AB594" s="91" t="str">
        <f t="shared" si="196"/>
        <v>-</v>
      </c>
      <c r="AC594" s="91" t="str">
        <f t="shared" si="196"/>
        <v>-</v>
      </c>
      <c r="AD594" s="91" t="str">
        <f t="shared" si="196"/>
        <v>-</v>
      </c>
      <c r="AE594" s="91" t="str">
        <f t="shared" si="196"/>
        <v>-</v>
      </c>
      <c r="AF594" s="91" t="str">
        <f t="shared" si="196"/>
        <v>-</v>
      </c>
      <c r="AG594" s="91" t="str">
        <f t="shared" si="196"/>
        <v>-</v>
      </c>
      <c r="AH594" s="91" t="str">
        <f t="shared" si="196"/>
        <v>-</v>
      </c>
      <c r="AI594" s="91" t="str">
        <f t="shared" si="196"/>
        <v>-</v>
      </c>
      <c r="AJ594" s="91" t="str">
        <f t="shared" si="196"/>
        <v>-</v>
      </c>
      <c r="AK594" s="91" t="str">
        <f t="shared" si="196"/>
        <v>-</v>
      </c>
      <c r="AL594" s="91" t="str">
        <f t="shared" si="196"/>
        <v>-</v>
      </c>
      <c r="AM594" s="92" t="str">
        <f t="shared" si="196"/>
        <v>-</v>
      </c>
    </row>
    <row r="595" spans="1:39">
      <c r="A595" s="58" t="str">
        <f>IFERROR(IF(A594+1&lt;COUNTIF(TQoL_Indexes!#REF!,Aux_Country!$A$3),A594+1,""),"")</f>
        <v/>
      </c>
      <c r="B595" s="116" t="str">
        <f t="shared" si="191"/>
        <v/>
      </c>
      <c r="C595" s="116" t="str">
        <f t="shared" si="191"/>
        <v/>
      </c>
      <c r="D595" s="116" t="str">
        <f t="shared" si="191"/>
        <v/>
      </c>
      <c r="E595" s="91" t="str">
        <f t="shared" si="138"/>
        <v>-</v>
      </c>
      <c r="F595" s="91" t="str">
        <f t="shared" ref="F595:AM595" si="197">IFERROR(_xlfn.RANK.EQ(F188,F$3:F$404,0),"-")</f>
        <v>-</v>
      </c>
      <c r="G595" s="91" t="str">
        <f t="shared" si="197"/>
        <v>-</v>
      </c>
      <c r="H595" s="91" t="str">
        <f t="shared" si="197"/>
        <v>-</v>
      </c>
      <c r="I595" s="91" t="str">
        <f t="shared" si="197"/>
        <v>-</v>
      </c>
      <c r="J595" s="91" t="str">
        <f t="shared" si="197"/>
        <v>-</v>
      </c>
      <c r="K595" s="91" t="str">
        <f t="shared" si="197"/>
        <v>-</v>
      </c>
      <c r="L595" s="91" t="str">
        <f t="shared" si="197"/>
        <v>-</v>
      </c>
      <c r="M595" s="91" t="str">
        <f t="shared" si="197"/>
        <v>-</v>
      </c>
      <c r="N595" s="91" t="str">
        <f t="shared" si="197"/>
        <v>-</v>
      </c>
      <c r="O595" s="91" t="str">
        <f t="shared" si="197"/>
        <v>-</v>
      </c>
      <c r="P595" s="91" t="str">
        <f t="shared" si="197"/>
        <v>-</v>
      </c>
      <c r="Q595" s="91" t="str">
        <f t="shared" si="197"/>
        <v>-</v>
      </c>
      <c r="R595" s="91" t="str">
        <f t="shared" si="197"/>
        <v>-</v>
      </c>
      <c r="S595" s="91" t="str">
        <f t="shared" si="197"/>
        <v>-</v>
      </c>
      <c r="T595" s="91" t="str">
        <f t="shared" si="197"/>
        <v>-</v>
      </c>
      <c r="U595" s="91" t="str">
        <f t="shared" si="197"/>
        <v>-</v>
      </c>
      <c r="V595" s="91" t="str">
        <f t="shared" si="197"/>
        <v>-</v>
      </c>
      <c r="W595" s="91" t="str">
        <f t="shared" si="197"/>
        <v>-</v>
      </c>
      <c r="X595" s="91" t="str">
        <f t="shared" si="197"/>
        <v>-</v>
      </c>
      <c r="Y595" s="91" t="str">
        <f t="shared" si="197"/>
        <v>-</v>
      </c>
      <c r="Z595" s="91" t="str">
        <f t="shared" si="197"/>
        <v>-</v>
      </c>
      <c r="AA595" s="91" t="str">
        <f t="shared" si="197"/>
        <v>-</v>
      </c>
      <c r="AB595" s="91" t="str">
        <f t="shared" si="197"/>
        <v>-</v>
      </c>
      <c r="AC595" s="91" t="str">
        <f t="shared" si="197"/>
        <v>-</v>
      </c>
      <c r="AD595" s="91" t="str">
        <f t="shared" si="197"/>
        <v>-</v>
      </c>
      <c r="AE595" s="91" t="str">
        <f t="shared" si="197"/>
        <v>-</v>
      </c>
      <c r="AF595" s="91" t="str">
        <f t="shared" si="197"/>
        <v>-</v>
      </c>
      <c r="AG595" s="91" t="str">
        <f t="shared" si="197"/>
        <v>-</v>
      </c>
      <c r="AH595" s="91" t="str">
        <f t="shared" si="197"/>
        <v>-</v>
      </c>
      <c r="AI595" s="91" t="str">
        <f t="shared" si="197"/>
        <v>-</v>
      </c>
      <c r="AJ595" s="91" t="str">
        <f t="shared" si="197"/>
        <v>-</v>
      </c>
      <c r="AK595" s="91" t="str">
        <f t="shared" si="197"/>
        <v>-</v>
      </c>
      <c r="AL595" s="91" t="str">
        <f t="shared" si="197"/>
        <v>-</v>
      </c>
      <c r="AM595" s="92" t="str">
        <f t="shared" si="197"/>
        <v>-</v>
      </c>
    </row>
    <row r="596" spans="1:39">
      <c r="A596" s="58" t="str">
        <f>IFERROR(IF(A595+1&lt;COUNTIF(TQoL_Indexes!#REF!,Aux_Country!$A$3),A595+1,""),"")</f>
        <v/>
      </c>
      <c r="B596" s="116" t="str">
        <f t="shared" si="191"/>
        <v/>
      </c>
      <c r="C596" s="116" t="str">
        <f t="shared" si="191"/>
        <v/>
      </c>
      <c r="D596" s="116" t="str">
        <f t="shared" si="191"/>
        <v/>
      </c>
      <c r="E596" s="91" t="str">
        <f t="shared" si="138"/>
        <v>-</v>
      </c>
      <c r="F596" s="91" t="str">
        <f t="shared" ref="F596:AM596" si="198">IFERROR(_xlfn.RANK.EQ(F189,F$3:F$404,0),"-")</f>
        <v>-</v>
      </c>
      <c r="G596" s="91" t="str">
        <f t="shared" si="198"/>
        <v>-</v>
      </c>
      <c r="H596" s="91" t="str">
        <f t="shared" si="198"/>
        <v>-</v>
      </c>
      <c r="I596" s="91" t="str">
        <f t="shared" si="198"/>
        <v>-</v>
      </c>
      <c r="J596" s="91" t="str">
        <f t="shared" si="198"/>
        <v>-</v>
      </c>
      <c r="K596" s="91" t="str">
        <f t="shared" si="198"/>
        <v>-</v>
      </c>
      <c r="L596" s="91" t="str">
        <f t="shared" si="198"/>
        <v>-</v>
      </c>
      <c r="M596" s="91" t="str">
        <f t="shared" si="198"/>
        <v>-</v>
      </c>
      <c r="N596" s="91" t="str">
        <f t="shared" si="198"/>
        <v>-</v>
      </c>
      <c r="O596" s="91" t="str">
        <f t="shared" si="198"/>
        <v>-</v>
      </c>
      <c r="P596" s="91" t="str">
        <f t="shared" si="198"/>
        <v>-</v>
      </c>
      <c r="Q596" s="91" t="str">
        <f t="shared" si="198"/>
        <v>-</v>
      </c>
      <c r="R596" s="91" t="str">
        <f t="shared" si="198"/>
        <v>-</v>
      </c>
      <c r="S596" s="91" t="str">
        <f t="shared" si="198"/>
        <v>-</v>
      </c>
      <c r="T596" s="91" t="str">
        <f t="shared" si="198"/>
        <v>-</v>
      </c>
      <c r="U596" s="91" t="str">
        <f t="shared" si="198"/>
        <v>-</v>
      </c>
      <c r="V596" s="91" t="str">
        <f t="shared" si="198"/>
        <v>-</v>
      </c>
      <c r="W596" s="91" t="str">
        <f t="shared" si="198"/>
        <v>-</v>
      </c>
      <c r="X596" s="91" t="str">
        <f t="shared" si="198"/>
        <v>-</v>
      </c>
      <c r="Y596" s="91" t="str">
        <f t="shared" si="198"/>
        <v>-</v>
      </c>
      <c r="Z596" s="91" t="str">
        <f t="shared" si="198"/>
        <v>-</v>
      </c>
      <c r="AA596" s="91" t="str">
        <f t="shared" si="198"/>
        <v>-</v>
      </c>
      <c r="AB596" s="91" t="str">
        <f t="shared" si="198"/>
        <v>-</v>
      </c>
      <c r="AC596" s="91" t="str">
        <f t="shared" si="198"/>
        <v>-</v>
      </c>
      <c r="AD596" s="91" t="str">
        <f t="shared" si="198"/>
        <v>-</v>
      </c>
      <c r="AE596" s="91" t="str">
        <f t="shared" si="198"/>
        <v>-</v>
      </c>
      <c r="AF596" s="91" t="str">
        <f t="shared" si="198"/>
        <v>-</v>
      </c>
      <c r="AG596" s="91" t="str">
        <f t="shared" si="198"/>
        <v>-</v>
      </c>
      <c r="AH596" s="91" t="str">
        <f t="shared" si="198"/>
        <v>-</v>
      </c>
      <c r="AI596" s="91" t="str">
        <f t="shared" si="198"/>
        <v>-</v>
      </c>
      <c r="AJ596" s="91" t="str">
        <f t="shared" si="198"/>
        <v>-</v>
      </c>
      <c r="AK596" s="91" t="str">
        <f t="shared" si="198"/>
        <v>-</v>
      </c>
      <c r="AL596" s="91" t="str">
        <f t="shared" si="198"/>
        <v>-</v>
      </c>
      <c r="AM596" s="92" t="str">
        <f t="shared" si="198"/>
        <v>-</v>
      </c>
    </row>
    <row r="597" spans="1:39">
      <c r="A597" s="58" t="str">
        <f>IFERROR(IF(A596+1&lt;COUNTIF(TQoL_Indexes!#REF!,Aux_Country!$A$3),A596+1,""),"")</f>
        <v/>
      </c>
      <c r="B597" s="116" t="str">
        <f t="shared" si="191"/>
        <v/>
      </c>
      <c r="C597" s="116" t="str">
        <f t="shared" si="191"/>
        <v/>
      </c>
      <c r="D597" s="116" t="str">
        <f t="shared" si="191"/>
        <v/>
      </c>
      <c r="E597" s="91" t="str">
        <f t="shared" si="138"/>
        <v>-</v>
      </c>
      <c r="F597" s="91" t="str">
        <f t="shared" ref="F597:AM597" si="199">IFERROR(_xlfn.RANK.EQ(F190,F$3:F$404,0),"-")</f>
        <v>-</v>
      </c>
      <c r="G597" s="91" t="str">
        <f t="shared" si="199"/>
        <v>-</v>
      </c>
      <c r="H597" s="91" t="str">
        <f t="shared" si="199"/>
        <v>-</v>
      </c>
      <c r="I597" s="91" t="str">
        <f t="shared" si="199"/>
        <v>-</v>
      </c>
      <c r="J597" s="91" t="str">
        <f t="shared" si="199"/>
        <v>-</v>
      </c>
      <c r="K597" s="91" t="str">
        <f t="shared" si="199"/>
        <v>-</v>
      </c>
      <c r="L597" s="91" t="str">
        <f t="shared" si="199"/>
        <v>-</v>
      </c>
      <c r="M597" s="91" t="str">
        <f t="shared" si="199"/>
        <v>-</v>
      </c>
      <c r="N597" s="91" t="str">
        <f t="shared" si="199"/>
        <v>-</v>
      </c>
      <c r="O597" s="91" t="str">
        <f t="shared" si="199"/>
        <v>-</v>
      </c>
      <c r="P597" s="91" t="str">
        <f t="shared" si="199"/>
        <v>-</v>
      </c>
      <c r="Q597" s="91" t="str">
        <f t="shared" si="199"/>
        <v>-</v>
      </c>
      <c r="R597" s="91" t="str">
        <f t="shared" si="199"/>
        <v>-</v>
      </c>
      <c r="S597" s="91" t="str">
        <f t="shared" si="199"/>
        <v>-</v>
      </c>
      <c r="T597" s="91" t="str">
        <f t="shared" si="199"/>
        <v>-</v>
      </c>
      <c r="U597" s="91" t="str">
        <f t="shared" si="199"/>
        <v>-</v>
      </c>
      <c r="V597" s="91" t="str">
        <f t="shared" si="199"/>
        <v>-</v>
      </c>
      <c r="W597" s="91" t="str">
        <f t="shared" si="199"/>
        <v>-</v>
      </c>
      <c r="X597" s="91" t="str">
        <f t="shared" si="199"/>
        <v>-</v>
      </c>
      <c r="Y597" s="91" t="str">
        <f t="shared" si="199"/>
        <v>-</v>
      </c>
      <c r="Z597" s="91" t="str">
        <f t="shared" si="199"/>
        <v>-</v>
      </c>
      <c r="AA597" s="91" t="str">
        <f t="shared" si="199"/>
        <v>-</v>
      </c>
      <c r="AB597" s="91" t="str">
        <f t="shared" si="199"/>
        <v>-</v>
      </c>
      <c r="AC597" s="91" t="str">
        <f t="shared" si="199"/>
        <v>-</v>
      </c>
      <c r="AD597" s="91" t="str">
        <f t="shared" si="199"/>
        <v>-</v>
      </c>
      <c r="AE597" s="91" t="str">
        <f t="shared" si="199"/>
        <v>-</v>
      </c>
      <c r="AF597" s="91" t="str">
        <f t="shared" si="199"/>
        <v>-</v>
      </c>
      <c r="AG597" s="91" t="str">
        <f t="shared" si="199"/>
        <v>-</v>
      </c>
      <c r="AH597" s="91" t="str">
        <f t="shared" si="199"/>
        <v>-</v>
      </c>
      <c r="AI597" s="91" t="str">
        <f t="shared" si="199"/>
        <v>-</v>
      </c>
      <c r="AJ597" s="91" t="str">
        <f t="shared" si="199"/>
        <v>-</v>
      </c>
      <c r="AK597" s="91" t="str">
        <f t="shared" si="199"/>
        <v>-</v>
      </c>
      <c r="AL597" s="91" t="str">
        <f t="shared" si="199"/>
        <v>-</v>
      </c>
      <c r="AM597" s="92" t="str">
        <f t="shared" si="199"/>
        <v>-</v>
      </c>
    </row>
    <row r="598" spans="1:39">
      <c r="A598" s="58" t="str">
        <f>IFERROR(IF(A597+1&lt;COUNTIF(TQoL_Indexes!#REF!,Aux_Country!$A$3),A597+1,""),"")</f>
        <v/>
      </c>
      <c r="B598" s="116" t="str">
        <f t="shared" si="191"/>
        <v/>
      </c>
      <c r="C598" s="116" t="str">
        <f t="shared" si="191"/>
        <v/>
      </c>
      <c r="D598" s="116" t="str">
        <f t="shared" si="191"/>
        <v/>
      </c>
      <c r="E598" s="91" t="str">
        <f t="shared" si="138"/>
        <v>-</v>
      </c>
      <c r="F598" s="91" t="str">
        <f t="shared" ref="F598:AM598" si="200">IFERROR(_xlfn.RANK.EQ(F191,F$3:F$404,0),"-")</f>
        <v>-</v>
      </c>
      <c r="G598" s="91" t="str">
        <f t="shared" si="200"/>
        <v>-</v>
      </c>
      <c r="H598" s="91" t="str">
        <f t="shared" si="200"/>
        <v>-</v>
      </c>
      <c r="I598" s="91" t="str">
        <f t="shared" si="200"/>
        <v>-</v>
      </c>
      <c r="J598" s="91" t="str">
        <f t="shared" si="200"/>
        <v>-</v>
      </c>
      <c r="K598" s="91" t="str">
        <f t="shared" si="200"/>
        <v>-</v>
      </c>
      <c r="L598" s="91" t="str">
        <f t="shared" si="200"/>
        <v>-</v>
      </c>
      <c r="M598" s="91" t="str">
        <f t="shared" si="200"/>
        <v>-</v>
      </c>
      <c r="N598" s="91" t="str">
        <f t="shared" si="200"/>
        <v>-</v>
      </c>
      <c r="O598" s="91" t="str">
        <f t="shared" si="200"/>
        <v>-</v>
      </c>
      <c r="P598" s="91" t="str">
        <f t="shared" si="200"/>
        <v>-</v>
      </c>
      <c r="Q598" s="91" t="str">
        <f t="shared" si="200"/>
        <v>-</v>
      </c>
      <c r="R598" s="91" t="str">
        <f t="shared" si="200"/>
        <v>-</v>
      </c>
      <c r="S598" s="91" t="str">
        <f t="shared" si="200"/>
        <v>-</v>
      </c>
      <c r="T598" s="91" t="str">
        <f t="shared" si="200"/>
        <v>-</v>
      </c>
      <c r="U598" s="91" t="str">
        <f t="shared" si="200"/>
        <v>-</v>
      </c>
      <c r="V598" s="91" t="str">
        <f t="shared" si="200"/>
        <v>-</v>
      </c>
      <c r="W598" s="91" t="str">
        <f t="shared" si="200"/>
        <v>-</v>
      </c>
      <c r="X598" s="91" t="str">
        <f t="shared" si="200"/>
        <v>-</v>
      </c>
      <c r="Y598" s="91" t="str">
        <f t="shared" si="200"/>
        <v>-</v>
      </c>
      <c r="Z598" s="91" t="str">
        <f t="shared" si="200"/>
        <v>-</v>
      </c>
      <c r="AA598" s="91" t="str">
        <f t="shared" si="200"/>
        <v>-</v>
      </c>
      <c r="AB598" s="91" t="str">
        <f t="shared" si="200"/>
        <v>-</v>
      </c>
      <c r="AC598" s="91" t="str">
        <f t="shared" si="200"/>
        <v>-</v>
      </c>
      <c r="AD598" s="91" t="str">
        <f t="shared" si="200"/>
        <v>-</v>
      </c>
      <c r="AE598" s="91" t="str">
        <f t="shared" si="200"/>
        <v>-</v>
      </c>
      <c r="AF598" s="91" t="str">
        <f t="shared" si="200"/>
        <v>-</v>
      </c>
      <c r="AG598" s="91" t="str">
        <f t="shared" si="200"/>
        <v>-</v>
      </c>
      <c r="AH598" s="91" t="str">
        <f t="shared" si="200"/>
        <v>-</v>
      </c>
      <c r="AI598" s="91" t="str">
        <f t="shared" si="200"/>
        <v>-</v>
      </c>
      <c r="AJ598" s="91" t="str">
        <f t="shared" si="200"/>
        <v>-</v>
      </c>
      <c r="AK598" s="91" t="str">
        <f t="shared" si="200"/>
        <v>-</v>
      </c>
      <c r="AL598" s="91" t="str">
        <f t="shared" si="200"/>
        <v>-</v>
      </c>
      <c r="AM598" s="92" t="str">
        <f t="shared" si="200"/>
        <v>-</v>
      </c>
    </row>
    <row r="599" spans="1:39">
      <c r="A599" s="58" t="str">
        <f>IFERROR(IF(A598+1&lt;COUNTIF(TQoL_Indexes!#REF!,Aux_Country!$A$3),A598+1,""),"")</f>
        <v/>
      </c>
      <c r="B599" s="116" t="str">
        <f t="shared" si="191"/>
        <v/>
      </c>
      <c r="C599" s="116" t="str">
        <f t="shared" si="191"/>
        <v/>
      </c>
      <c r="D599" s="116" t="str">
        <f t="shared" si="191"/>
        <v/>
      </c>
      <c r="E599" s="91" t="str">
        <f t="shared" si="138"/>
        <v>-</v>
      </c>
      <c r="F599" s="91" t="str">
        <f t="shared" ref="F599:AM599" si="201">IFERROR(_xlfn.RANK.EQ(F192,F$3:F$404,0),"-")</f>
        <v>-</v>
      </c>
      <c r="G599" s="91" t="str">
        <f t="shared" si="201"/>
        <v>-</v>
      </c>
      <c r="H599" s="91" t="str">
        <f t="shared" si="201"/>
        <v>-</v>
      </c>
      <c r="I599" s="91" t="str">
        <f t="shared" si="201"/>
        <v>-</v>
      </c>
      <c r="J599" s="91" t="str">
        <f t="shared" si="201"/>
        <v>-</v>
      </c>
      <c r="K599" s="91" t="str">
        <f t="shared" si="201"/>
        <v>-</v>
      </c>
      <c r="L599" s="91" t="str">
        <f t="shared" si="201"/>
        <v>-</v>
      </c>
      <c r="M599" s="91" t="str">
        <f t="shared" si="201"/>
        <v>-</v>
      </c>
      <c r="N599" s="91" t="str">
        <f t="shared" si="201"/>
        <v>-</v>
      </c>
      <c r="O599" s="91" t="str">
        <f t="shared" si="201"/>
        <v>-</v>
      </c>
      <c r="P599" s="91" t="str">
        <f t="shared" si="201"/>
        <v>-</v>
      </c>
      <c r="Q599" s="91" t="str">
        <f t="shared" si="201"/>
        <v>-</v>
      </c>
      <c r="R599" s="91" t="str">
        <f t="shared" si="201"/>
        <v>-</v>
      </c>
      <c r="S599" s="91" t="str">
        <f t="shared" si="201"/>
        <v>-</v>
      </c>
      <c r="T599" s="91" t="str">
        <f t="shared" si="201"/>
        <v>-</v>
      </c>
      <c r="U599" s="91" t="str">
        <f t="shared" si="201"/>
        <v>-</v>
      </c>
      <c r="V599" s="91" t="str">
        <f t="shared" si="201"/>
        <v>-</v>
      </c>
      <c r="W599" s="91" t="str">
        <f t="shared" si="201"/>
        <v>-</v>
      </c>
      <c r="X599" s="91" t="str">
        <f t="shared" si="201"/>
        <v>-</v>
      </c>
      <c r="Y599" s="91" t="str">
        <f t="shared" si="201"/>
        <v>-</v>
      </c>
      <c r="Z599" s="91" t="str">
        <f t="shared" si="201"/>
        <v>-</v>
      </c>
      <c r="AA599" s="91" t="str">
        <f t="shared" si="201"/>
        <v>-</v>
      </c>
      <c r="AB599" s="91" t="str">
        <f t="shared" si="201"/>
        <v>-</v>
      </c>
      <c r="AC599" s="91" t="str">
        <f t="shared" si="201"/>
        <v>-</v>
      </c>
      <c r="AD599" s="91" t="str">
        <f t="shared" si="201"/>
        <v>-</v>
      </c>
      <c r="AE599" s="91" t="str">
        <f t="shared" si="201"/>
        <v>-</v>
      </c>
      <c r="AF599" s="91" t="str">
        <f t="shared" si="201"/>
        <v>-</v>
      </c>
      <c r="AG599" s="91" t="str">
        <f t="shared" si="201"/>
        <v>-</v>
      </c>
      <c r="AH599" s="91" t="str">
        <f t="shared" si="201"/>
        <v>-</v>
      </c>
      <c r="AI599" s="91" t="str">
        <f t="shared" si="201"/>
        <v>-</v>
      </c>
      <c r="AJ599" s="91" t="str">
        <f t="shared" si="201"/>
        <v>-</v>
      </c>
      <c r="AK599" s="91" t="str">
        <f t="shared" si="201"/>
        <v>-</v>
      </c>
      <c r="AL599" s="91" t="str">
        <f t="shared" si="201"/>
        <v>-</v>
      </c>
      <c r="AM599" s="92" t="str">
        <f t="shared" si="201"/>
        <v>-</v>
      </c>
    </row>
    <row r="600" spans="1:39">
      <c r="A600" s="58" t="str">
        <f>IFERROR(IF(A599+1&lt;COUNTIF(TQoL_Indexes!#REF!,Aux_Country!$A$3),A599+1,""),"")</f>
        <v/>
      </c>
      <c r="B600" s="116" t="str">
        <f t="shared" si="191"/>
        <v/>
      </c>
      <c r="C600" s="116" t="str">
        <f t="shared" si="191"/>
        <v/>
      </c>
      <c r="D600" s="116" t="str">
        <f t="shared" si="191"/>
        <v/>
      </c>
      <c r="E600" s="91" t="str">
        <f t="shared" si="138"/>
        <v>-</v>
      </c>
      <c r="F600" s="91" t="str">
        <f t="shared" ref="F600:AM600" si="202">IFERROR(_xlfn.RANK.EQ(F193,F$3:F$404,0),"-")</f>
        <v>-</v>
      </c>
      <c r="G600" s="91" t="str">
        <f t="shared" si="202"/>
        <v>-</v>
      </c>
      <c r="H600" s="91" t="str">
        <f t="shared" si="202"/>
        <v>-</v>
      </c>
      <c r="I600" s="91" t="str">
        <f t="shared" si="202"/>
        <v>-</v>
      </c>
      <c r="J600" s="91" t="str">
        <f t="shared" si="202"/>
        <v>-</v>
      </c>
      <c r="K600" s="91" t="str">
        <f t="shared" si="202"/>
        <v>-</v>
      </c>
      <c r="L600" s="91" t="str">
        <f t="shared" si="202"/>
        <v>-</v>
      </c>
      <c r="M600" s="91" t="str">
        <f t="shared" si="202"/>
        <v>-</v>
      </c>
      <c r="N600" s="91" t="str">
        <f t="shared" si="202"/>
        <v>-</v>
      </c>
      <c r="O600" s="91" t="str">
        <f t="shared" si="202"/>
        <v>-</v>
      </c>
      <c r="P600" s="91" t="str">
        <f t="shared" si="202"/>
        <v>-</v>
      </c>
      <c r="Q600" s="91" t="str">
        <f t="shared" si="202"/>
        <v>-</v>
      </c>
      <c r="R600" s="91" t="str">
        <f t="shared" si="202"/>
        <v>-</v>
      </c>
      <c r="S600" s="91" t="str">
        <f t="shared" si="202"/>
        <v>-</v>
      </c>
      <c r="T600" s="91" t="str">
        <f t="shared" si="202"/>
        <v>-</v>
      </c>
      <c r="U600" s="91" t="str">
        <f t="shared" si="202"/>
        <v>-</v>
      </c>
      <c r="V600" s="91" t="str">
        <f t="shared" si="202"/>
        <v>-</v>
      </c>
      <c r="W600" s="91" t="str">
        <f t="shared" si="202"/>
        <v>-</v>
      </c>
      <c r="X600" s="91" t="str">
        <f t="shared" si="202"/>
        <v>-</v>
      </c>
      <c r="Y600" s="91" t="str">
        <f t="shared" si="202"/>
        <v>-</v>
      </c>
      <c r="Z600" s="91" t="str">
        <f t="shared" si="202"/>
        <v>-</v>
      </c>
      <c r="AA600" s="91" t="str">
        <f t="shared" si="202"/>
        <v>-</v>
      </c>
      <c r="AB600" s="91" t="str">
        <f t="shared" si="202"/>
        <v>-</v>
      </c>
      <c r="AC600" s="91" t="str">
        <f t="shared" si="202"/>
        <v>-</v>
      </c>
      <c r="AD600" s="91" t="str">
        <f t="shared" si="202"/>
        <v>-</v>
      </c>
      <c r="AE600" s="91" t="str">
        <f t="shared" si="202"/>
        <v>-</v>
      </c>
      <c r="AF600" s="91" t="str">
        <f t="shared" si="202"/>
        <v>-</v>
      </c>
      <c r="AG600" s="91" t="str">
        <f t="shared" si="202"/>
        <v>-</v>
      </c>
      <c r="AH600" s="91" t="str">
        <f t="shared" si="202"/>
        <v>-</v>
      </c>
      <c r="AI600" s="91" t="str">
        <f t="shared" si="202"/>
        <v>-</v>
      </c>
      <c r="AJ600" s="91" t="str">
        <f t="shared" si="202"/>
        <v>-</v>
      </c>
      <c r="AK600" s="91" t="str">
        <f t="shared" si="202"/>
        <v>-</v>
      </c>
      <c r="AL600" s="91" t="str">
        <f t="shared" si="202"/>
        <v>-</v>
      </c>
      <c r="AM600" s="92" t="str">
        <f t="shared" si="202"/>
        <v>-</v>
      </c>
    </row>
    <row r="601" spans="1:39">
      <c r="A601" s="58" t="str">
        <f>IFERROR(IF(A600+1&lt;COUNTIF(TQoL_Indexes!#REF!,Aux_Country!$A$3),A600+1,""),"")</f>
        <v/>
      </c>
      <c r="B601" s="116" t="str">
        <f t="shared" si="191"/>
        <v/>
      </c>
      <c r="C601" s="116" t="str">
        <f t="shared" si="191"/>
        <v/>
      </c>
      <c r="D601" s="116" t="str">
        <f t="shared" si="191"/>
        <v/>
      </c>
      <c r="E601" s="91" t="str">
        <f t="shared" si="138"/>
        <v>-</v>
      </c>
      <c r="F601" s="91" t="str">
        <f t="shared" ref="F601:AM601" si="203">IFERROR(_xlfn.RANK.EQ(F194,F$3:F$404,0),"-")</f>
        <v>-</v>
      </c>
      <c r="G601" s="91" t="str">
        <f t="shared" si="203"/>
        <v>-</v>
      </c>
      <c r="H601" s="91" t="str">
        <f t="shared" si="203"/>
        <v>-</v>
      </c>
      <c r="I601" s="91" t="str">
        <f t="shared" si="203"/>
        <v>-</v>
      </c>
      <c r="J601" s="91" t="str">
        <f t="shared" si="203"/>
        <v>-</v>
      </c>
      <c r="K601" s="91" t="str">
        <f t="shared" si="203"/>
        <v>-</v>
      </c>
      <c r="L601" s="91" t="str">
        <f t="shared" si="203"/>
        <v>-</v>
      </c>
      <c r="M601" s="91" t="str">
        <f t="shared" si="203"/>
        <v>-</v>
      </c>
      <c r="N601" s="91" t="str">
        <f t="shared" si="203"/>
        <v>-</v>
      </c>
      <c r="O601" s="91" t="str">
        <f t="shared" si="203"/>
        <v>-</v>
      </c>
      <c r="P601" s="91" t="str">
        <f t="shared" si="203"/>
        <v>-</v>
      </c>
      <c r="Q601" s="91" t="str">
        <f t="shared" si="203"/>
        <v>-</v>
      </c>
      <c r="R601" s="91" t="str">
        <f t="shared" si="203"/>
        <v>-</v>
      </c>
      <c r="S601" s="91" t="str">
        <f t="shared" si="203"/>
        <v>-</v>
      </c>
      <c r="T601" s="91" t="str">
        <f t="shared" si="203"/>
        <v>-</v>
      </c>
      <c r="U601" s="91" t="str">
        <f t="shared" si="203"/>
        <v>-</v>
      </c>
      <c r="V601" s="91" t="str">
        <f t="shared" si="203"/>
        <v>-</v>
      </c>
      <c r="W601" s="91" t="str">
        <f t="shared" si="203"/>
        <v>-</v>
      </c>
      <c r="X601" s="91" t="str">
        <f t="shared" si="203"/>
        <v>-</v>
      </c>
      <c r="Y601" s="91" t="str">
        <f t="shared" si="203"/>
        <v>-</v>
      </c>
      <c r="Z601" s="91" t="str">
        <f t="shared" si="203"/>
        <v>-</v>
      </c>
      <c r="AA601" s="91" t="str">
        <f t="shared" si="203"/>
        <v>-</v>
      </c>
      <c r="AB601" s="91" t="str">
        <f t="shared" si="203"/>
        <v>-</v>
      </c>
      <c r="AC601" s="91" t="str">
        <f t="shared" si="203"/>
        <v>-</v>
      </c>
      <c r="AD601" s="91" t="str">
        <f t="shared" si="203"/>
        <v>-</v>
      </c>
      <c r="AE601" s="91" t="str">
        <f t="shared" si="203"/>
        <v>-</v>
      </c>
      <c r="AF601" s="91" t="str">
        <f t="shared" si="203"/>
        <v>-</v>
      </c>
      <c r="AG601" s="91" t="str">
        <f t="shared" si="203"/>
        <v>-</v>
      </c>
      <c r="AH601" s="91" t="str">
        <f t="shared" si="203"/>
        <v>-</v>
      </c>
      <c r="AI601" s="91" t="str">
        <f t="shared" si="203"/>
        <v>-</v>
      </c>
      <c r="AJ601" s="91" t="str">
        <f t="shared" si="203"/>
        <v>-</v>
      </c>
      <c r="AK601" s="91" t="str">
        <f t="shared" si="203"/>
        <v>-</v>
      </c>
      <c r="AL601" s="91" t="str">
        <f t="shared" si="203"/>
        <v>-</v>
      </c>
      <c r="AM601" s="92" t="str">
        <f t="shared" si="203"/>
        <v>-</v>
      </c>
    </row>
    <row r="602" spans="1:39">
      <c r="A602" s="58" t="str">
        <f>IFERROR(IF(A601+1&lt;COUNTIF(TQoL_Indexes!#REF!,Aux_Country!$A$3),A601+1,""),"")</f>
        <v/>
      </c>
      <c r="B602" s="116" t="str">
        <f t="shared" si="191"/>
        <v/>
      </c>
      <c r="C602" s="116" t="str">
        <f t="shared" si="191"/>
        <v/>
      </c>
      <c r="D602" s="116" t="str">
        <f t="shared" si="191"/>
        <v/>
      </c>
      <c r="E602" s="91" t="str">
        <f t="shared" si="138"/>
        <v>-</v>
      </c>
      <c r="F602" s="91" t="str">
        <f t="shared" ref="F602:AM602" si="204">IFERROR(_xlfn.RANK.EQ(F195,F$3:F$404,0),"-")</f>
        <v>-</v>
      </c>
      <c r="G602" s="91" t="str">
        <f t="shared" si="204"/>
        <v>-</v>
      </c>
      <c r="H602" s="91" t="str">
        <f t="shared" si="204"/>
        <v>-</v>
      </c>
      <c r="I602" s="91" t="str">
        <f t="shared" si="204"/>
        <v>-</v>
      </c>
      <c r="J602" s="91" t="str">
        <f t="shared" si="204"/>
        <v>-</v>
      </c>
      <c r="K602" s="91" t="str">
        <f t="shared" si="204"/>
        <v>-</v>
      </c>
      <c r="L602" s="91" t="str">
        <f t="shared" si="204"/>
        <v>-</v>
      </c>
      <c r="M602" s="91" t="str">
        <f t="shared" si="204"/>
        <v>-</v>
      </c>
      <c r="N602" s="91" t="str">
        <f t="shared" si="204"/>
        <v>-</v>
      </c>
      <c r="O602" s="91" t="str">
        <f t="shared" si="204"/>
        <v>-</v>
      </c>
      <c r="P602" s="91" t="str">
        <f t="shared" si="204"/>
        <v>-</v>
      </c>
      <c r="Q602" s="91" t="str">
        <f t="shared" si="204"/>
        <v>-</v>
      </c>
      <c r="R602" s="91" t="str">
        <f t="shared" si="204"/>
        <v>-</v>
      </c>
      <c r="S602" s="91" t="str">
        <f t="shared" si="204"/>
        <v>-</v>
      </c>
      <c r="T602" s="91" t="str">
        <f t="shared" si="204"/>
        <v>-</v>
      </c>
      <c r="U602" s="91" t="str">
        <f t="shared" si="204"/>
        <v>-</v>
      </c>
      <c r="V602" s="91" t="str">
        <f t="shared" si="204"/>
        <v>-</v>
      </c>
      <c r="W602" s="91" t="str">
        <f t="shared" si="204"/>
        <v>-</v>
      </c>
      <c r="X602" s="91" t="str">
        <f t="shared" si="204"/>
        <v>-</v>
      </c>
      <c r="Y602" s="91" t="str">
        <f t="shared" si="204"/>
        <v>-</v>
      </c>
      <c r="Z602" s="91" t="str">
        <f t="shared" si="204"/>
        <v>-</v>
      </c>
      <c r="AA602" s="91" t="str">
        <f t="shared" si="204"/>
        <v>-</v>
      </c>
      <c r="AB602" s="91" t="str">
        <f t="shared" si="204"/>
        <v>-</v>
      </c>
      <c r="AC602" s="91" t="str">
        <f t="shared" si="204"/>
        <v>-</v>
      </c>
      <c r="AD602" s="91" t="str">
        <f t="shared" si="204"/>
        <v>-</v>
      </c>
      <c r="AE602" s="91" t="str">
        <f t="shared" si="204"/>
        <v>-</v>
      </c>
      <c r="AF602" s="91" t="str">
        <f t="shared" si="204"/>
        <v>-</v>
      </c>
      <c r="AG602" s="91" t="str">
        <f t="shared" si="204"/>
        <v>-</v>
      </c>
      <c r="AH602" s="91" t="str">
        <f t="shared" si="204"/>
        <v>-</v>
      </c>
      <c r="AI602" s="91" t="str">
        <f t="shared" si="204"/>
        <v>-</v>
      </c>
      <c r="AJ602" s="91" t="str">
        <f t="shared" si="204"/>
        <v>-</v>
      </c>
      <c r="AK602" s="91" t="str">
        <f t="shared" si="204"/>
        <v>-</v>
      </c>
      <c r="AL602" s="91" t="str">
        <f t="shared" si="204"/>
        <v>-</v>
      </c>
      <c r="AM602" s="92" t="str">
        <f t="shared" si="204"/>
        <v>-</v>
      </c>
    </row>
    <row r="603" spans="1:39">
      <c r="A603" s="58" t="str">
        <f>IFERROR(IF(A602+1&lt;COUNTIF(TQoL_Indexes!#REF!,Aux_Country!$A$3),A602+1,""),"")</f>
        <v/>
      </c>
      <c r="B603" s="116" t="str">
        <f t="shared" si="191"/>
        <v/>
      </c>
      <c r="C603" s="116" t="str">
        <f t="shared" si="191"/>
        <v/>
      </c>
      <c r="D603" s="116" t="str">
        <f t="shared" si="191"/>
        <v/>
      </c>
      <c r="E603" s="91" t="str">
        <f t="shared" si="138"/>
        <v>-</v>
      </c>
      <c r="F603" s="91" t="str">
        <f t="shared" ref="F603:AM603" si="205">IFERROR(_xlfn.RANK.EQ(F196,F$3:F$404,0),"-")</f>
        <v>-</v>
      </c>
      <c r="G603" s="91" t="str">
        <f t="shared" si="205"/>
        <v>-</v>
      </c>
      <c r="H603" s="91" t="str">
        <f t="shared" si="205"/>
        <v>-</v>
      </c>
      <c r="I603" s="91" t="str">
        <f t="shared" si="205"/>
        <v>-</v>
      </c>
      <c r="J603" s="91" t="str">
        <f t="shared" si="205"/>
        <v>-</v>
      </c>
      <c r="K603" s="91" t="str">
        <f t="shared" si="205"/>
        <v>-</v>
      </c>
      <c r="L603" s="91" t="str">
        <f t="shared" si="205"/>
        <v>-</v>
      </c>
      <c r="M603" s="91" t="str">
        <f t="shared" si="205"/>
        <v>-</v>
      </c>
      <c r="N603" s="91" t="str">
        <f t="shared" si="205"/>
        <v>-</v>
      </c>
      <c r="O603" s="91" t="str">
        <f t="shared" si="205"/>
        <v>-</v>
      </c>
      <c r="P603" s="91" t="str">
        <f t="shared" si="205"/>
        <v>-</v>
      </c>
      <c r="Q603" s="91" t="str">
        <f t="shared" si="205"/>
        <v>-</v>
      </c>
      <c r="R603" s="91" t="str">
        <f t="shared" si="205"/>
        <v>-</v>
      </c>
      <c r="S603" s="91" t="str">
        <f t="shared" si="205"/>
        <v>-</v>
      </c>
      <c r="T603" s="91" t="str">
        <f t="shared" si="205"/>
        <v>-</v>
      </c>
      <c r="U603" s="91" t="str">
        <f t="shared" si="205"/>
        <v>-</v>
      </c>
      <c r="V603" s="91" t="str">
        <f t="shared" si="205"/>
        <v>-</v>
      </c>
      <c r="W603" s="91" t="str">
        <f t="shared" si="205"/>
        <v>-</v>
      </c>
      <c r="X603" s="91" t="str">
        <f t="shared" si="205"/>
        <v>-</v>
      </c>
      <c r="Y603" s="91" t="str">
        <f t="shared" si="205"/>
        <v>-</v>
      </c>
      <c r="Z603" s="91" t="str">
        <f t="shared" si="205"/>
        <v>-</v>
      </c>
      <c r="AA603" s="91" t="str">
        <f t="shared" si="205"/>
        <v>-</v>
      </c>
      <c r="AB603" s="91" t="str">
        <f t="shared" si="205"/>
        <v>-</v>
      </c>
      <c r="AC603" s="91" t="str">
        <f t="shared" si="205"/>
        <v>-</v>
      </c>
      <c r="AD603" s="91" t="str">
        <f t="shared" si="205"/>
        <v>-</v>
      </c>
      <c r="AE603" s="91" t="str">
        <f t="shared" si="205"/>
        <v>-</v>
      </c>
      <c r="AF603" s="91" t="str">
        <f t="shared" si="205"/>
        <v>-</v>
      </c>
      <c r="AG603" s="91" t="str">
        <f t="shared" si="205"/>
        <v>-</v>
      </c>
      <c r="AH603" s="91" t="str">
        <f t="shared" si="205"/>
        <v>-</v>
      </c>
      <c r="AI603" s="91" t="str">
        <f t="shared" si="205"/>
        <v>-</v>
      </c>
      <c r="AJ603" s="91" t="str">
        <f t="shared" si="205"/>
        <v>-</v>
      </c>
      <c r="AK603" s="91" t="str">
        <f t="shared" si="205"/>
        <v>-</v>
      </c>
      <c r="AL603" s="91" t="str">
        <f t="shared" si="205"/>
        <v>-</v>
      </c>
      <c r="AM603" s="92" t="str">
        <f t="shared" si="205"/>
        <v>-</v>
      </c>
    </row>
    <row r="604" spans="1:39">
      <c r="A604" s="58" t="str">
        <f>IFERROR(IF(A603+1&lt;COUNTIF(TQoL_Indexes!#REF!,Aux_Country!$A$3),A603+1,""),"")</f>
        <v/>
      </c>
      <c r="B604" s="116" t="str">
        <f t="shared" si="191"/>
        <v/>
      </c>
      <c r="C604" s="116" t="str">
        <f t="shared" si="191"/>
        <v/>
      </c>
      <c r="D604" s="116" t="str">
        <f t="shared" si="191"/>
        <v/>
      </c>
      <c r="E604" s="91" t="str">
        <f t="shared" ref="E604:E667" si="206">IFERROR(_xlfn.RANK.EQ(E197,E$3:E$404,0),"-")</f>
        <v>-</v>
      </c>
      <c r="F604" s="91" t="str">
        <f t="shared" ref="F604:AM604" si="207">IFERROR(_xlfn.RANK.EQ(F197,F$3:F$404,0),"-")</f>
        <v>-</v>
      </c>
      <c r="G604" s="91" t="str">
        <f t="shared" si="207"/>
        <v>-</v>
      </c>
      <c r="H604" s="91" t="str">
        <f t="shared" si="207"/>
        <v>-</v>
      </c>
      <c r="I604" s="91" t="str">
        <f t="shared" si="207"/>
        <v>-</v>
      </c>
      <c r="J604" s="91" t="str">
        <f t="shared" si="207"/>
        <v>-</v>
      </c>
      <c r="K604" s="91" t="str">
        <f t="shared" si="207"/>
        <v>-</v>
      </c>
      <c r="L604" s="91" t="str">
        <f t="shared" si="207"/>
        <v>-</v>
      </c>
      <c r="M604" s="91" t="str">
        <f t="shared" si="207"/>
        <v>-</v>
      </c>
      <c r="N604" s="91" t="str">
        <f t="shared" si="207"/>
        <v>-</v>
      </c>
      <c r="O604" s="91" t="str">
        <f t="shared" si="207"/>
        <v>-</v>
      </c>
      <c r="P604" s="91" t="str">
        <f t="shared" si="207"/>
        <v>-</v>
      </c>
      <c r="Q604" s="91" t="str">
        <f t="shared" si="207"/>
        <v>-</v>
      </c>
      <c r="R604" s="91" t="str">
        <f t="shared" si="207"/>
        <v>-</v>
      </c>
      <c r="S604" s="91" t="str">
        <f t="shared" si="207"/>
        <v>-</v>
      </c>
      <c r="T604" s="91" t="str">
        <f t="shared" si="207"/>
        <v>-</v>
      </c>
      <c r="U604" s="91" t="str">
        <f t="shared" si="207"/>
        <v>-</v>
      </c>
      <c r="V604" s="91" t="str">
        <f t="shared" si="207"/>
        <v>-</v>
      </c>
      <c r="W604" s="91" t="str">
        <f t="shared" si="207"/>
        <v>-</v>
      </c>
      <c r="X604" s="91" t="str">
        <f t="shared" si="207"/>
        <v>-</v>
      </c>
      <c r="Y604" s="91" t="str">
        <f t="shared" si="207"/>
        <v>-</v>
      </c>
      <c r="Z604" s="91" t="str">
        <f t="shared" si="207"/>
        <v>-</v>
      </c>
      <c r="AA604" s="91" t="str">
        <f t="shared" si="207"/>
        <v>-</v>
      </c>
      <c r="AB604" s="91" t="str">
        <f t="shared" si="207"/>
        <v>-</v>
      </c>
      <c r="AC604" s="91" t="str">
        <f t="shared" si="207"/>
        <v>-</v>
      </c>
      <c r="AD604" s="91" t="str">
        <f t="shared" si="207"/>
        <v>-</v>
      </c>
      <c r="AE604" s="91" t="str">
        <f t="shared" si="207"/>
        <v>-</v>
      </c>
      <c r="AF604" s="91" t="str">
        <f t="shared" si="207"/>
        <v>-</v>
      </c>
      <c r="AG604" s="91" t="str">
        <f t="shared" si="207"/>
        <v>-</v>
      </c>
      <c r="AH604" s="91" t="str">
        <f t="shared" si="207"/>
        <v>-</v>
      </c>
      <c r="AI604" s="91" t="str">
        <f t="shared" si="207"/>
        <v>-</v>
      </c>
      <c r="AJ604" s="91" t="str">
        <f t="shared" si="207"/>
        <v>-</v>
      </c>
      <c r="AK604" s="91" t="str">
        <f t="shared" si="207"/>
        <v>-</v>
      </c>
      <c r="AL604" s="91" t="str">
        <f t="shared" si="207"/>
        <v>-</v>
      </c>
      <c r="AM604" s="92" t="str">
        <f t="shared" si="207"/>
        <v>-</v>
      </c>
    </row>
    <row r="605" spans="1:39">
      <c r="A605" s="58" t="str">
        <f>IFERROR(IF(A604+1&lt;COUNTIF(TQoL_Indexes!#REF!,Aux_Country!$A$3),A604+1,""),"")</f>
        <v/>
      </c>
      <c r="B605" s="116" t="str">
        <f t="shared" si="191"/>
        <v/>
      </c>
      <c r="C605" s="116" t="str">
        <f t="shared" si="191"/>
        <v/>
      </c>
      <c r="D605" s="116" t="str">
        <f t="shared" si="191"/>
        <v/>
      </c>
      <c r="E605" s="91" t="str">
        <f t="shared" si="206"/>
        <v>-</v>
      </c>
      <c r="F605" s="91" t="str">
        <f t="shared" ref="F605:AM605" si="208">IFERROR(_xlfn.RANK.EQ(F198,F$3:F$404,0),"-")</f>
        <v>-</v>
      </c>
      <c r="G605" s="91" t="str">
        <f t="shared" si="208"/>
        <v>-</v>
      </c>
      <c r="H605" s="91" t="str">
        <f t="shared" si="208"/>
        <v>-</v>
      </c>
      <c r="I605" s="91" t="str">
        <f t="shared" si="208"/>
        <v>-</v>
      </c>
      <c r="J605" s="91" t="str">
        <f t="shared" si="208"/>
        <v>-</v>
      </c>
      <c r="K605" s="91" t="str">
        <f t="shared" si="208"/>
        <v>-</v>
      </c>
      <c r="L605" s="91" t="str">
        <f t="shared" si="208"/>
        <v>-</v>
      </c>
      <c r="M605" s="91" t="str">
        <f t="shared" si="208"/>
        <v>-</v>
      </c>
      <c r="N605" s="91" t="str">
        <f t="shared" si="208"/>
        <v>-</v>
      </c>
      <c r="O605" s="91" t="str">
        <f t="shared" si="208"/>
        <v>-</v>
      </c>
      <c r="P605" s="91" t="str">
        <f t="shared" si="208"/>
        <v>-</v>
      </c>
      <c r="Q605" s="91" t="str">
        <f t="shared" si="208"/>
        <v>-</v>
      </c>
      <c r="R605" s="91" t="str">
        <f t="shared" si="208"/>
        <v>-</v>
      </c>
      <c r="S605" s="91" t="str">
        <f t="shared" si="208"/>
        <v>-</v>
      </c>
      <c r="T605" s="91" t="str">
        <f t="shared" si="208"/>
        <v>-</v>
      </c>
      <c r="U605" s="91" t="str">
        <f t="shared" si="208"/>
        <v>-</v>
      </c>
      <c r="V605" s="91" t="str">
        <f t="shared" si="208"/>
        <v>-</v>
      </c>
      <c r="W605" s="91" t="str">
        <f t="shared" si="208"/>
        <v>-</v>
      </c>
      <c r="X605" s="91" t="str">
        <f t="shared" si="208"/>
        <v>-</v>
      </c>
      <c r="Y605" s="91" t="str">
        <f t="shared" si="208"/>
        <v>-</v>
      </c>
      <c r="Z605" s="91" t="str">
        <f t="shared" si="208"/>
        <v>-</v>
      </c>
      <c r="AA605" s="91" t="str">
        <f t="shared" si="208"/>
        <v>-</v>
      </c>
      <c r="AB605" s="91" t="str">
        <f t="shared" si="208"/>
        <v>-</v>
      </c>
      <c r="AC605" s="91" t="str">
        <f t="shared" si="208"/>
        <v>-</v>
      </c>
      <c r="AD605" s="91" t="str">
        <f t="shared" si="208"/>
        <v>-</v>
      </c>
      <c r="AE605" s="91" t="str">
        <f t="shared" si="208"/>
        <v>-</v>
      </c>
      <c r="AF605" s="91" t="str">
        <f t="shared" si="208"/>
        <v>-</v>
      </c>
      <c r="AG605" s="91" t="str">
        <f t="shared" si="208"/>
        <v>-</v>
      </c>
      <c r="AH605" s="91" t="str">
        <f t="shared" si="208"/>
        <v>-</v>
      </c>
      <c r="AI605" s="91" t="str">
        <f t="shared" si="208"/>
        <v>-</v>
      </c>
      <c r="AJ605" s="91" t="str">
        <f t="shared" si="208"/>
        <v>-</v>
      </c>
      <c r="AK605" s="91" t="str">
        <f t="shared" si="208"/>
        <v>-</v>
      </c>
      <c r="AL605" s="91" t="str">
        <f t="shared" si="208"/>
        <v>-</v>
      </c>
      <c r="AM605" s="92" t="str">
        <f t="shared" si="208"/>
        <v>-</v>
      </c>
    </row>
    <row r="606" spans="1:39">
      <c r="A606" s="58" t="str">
        <f>IFERROR(IF(A605+1&lt;COUNTIF(TQoL_Indexes!#REF!,Aux_Country!$A$3),A605+1,""),"")</f>
        <v/>
      </c>
      <c r="B606" s="116" t="str">
        <f t="shared" si="191"/>
        <v/>
      </c>
      <c r="C606" s="116" t="str">
        <f t="shared" si="191"/>
        <v/>
      </c>
      <c r="D606" s="116" t="str">
        <f t="shared" si="191"/>
        <v/>
      </c>
      <c r="E606" s="91" t="str">
        <f t="shared" si="206"/>
        <v>-</v>
      </c>
      <c r="F606" s="91" t="str">
        <f t="shared" ref="F606:AM606" si="209">IFERROR(_xlfn.RANK.EQ(F199,F$3:F$404,0),"-")</f>
        <v>-</v>
      </c>
      <c r="G606" s="91" t="str">
        <f t="shared" si="209"/>
        <v>-</v>
      </c>
      <c r="H606" s="91" t="str">
        <f t="shared" si="209"/>
        <v>-</v>
      </c>
      <c r="I606" s="91" t="str">
        <f t="shared" si="209"/>
        <v>-</v>
      </c>
      <c r="J606" s="91" t="str">
        <f t="shared" si="209"/>
        <v>-</v>
      </c>
      <c r="K606" s="91" t="str">
        <f t="shared" si="209"/>
        <v>-</v>
      </c>
      <c r="L606" s="91" t="str">
        <f t="shared" si="209"/>
        <v>-</v>
      </c>
      <c r="M606" s="91" t="str">
        <f t="shared" si="209"/>
        <v>-</v>
      </c>
      <c r="N606" s="91" t="str">
        <f t="shared" si="209"/>
        <v>-</v>
      </c>
      <c r="O606" s="91" t="str">
        <f t="shared" si="209"/>
        <v>-</v>
      </c>
      <c r="P606" s="91" t="str">
        <f t="shared" si="209"/>
        <v>-</v>
      </c>
      <c r="Q606" s="91" t="str">
        <f t="shared" si="209"/>
        <v>-</v>
      </c>
      <c r="R606" s="91" t="str">
        <f t="shared" si="209"/>
        <v>-</v>
      </c>
      <c r="S606" s="91" t="str">
        <f t="shared" si="209"/>
        <v>-</v>
      </c>
      <c r="T606" s="91" t="str">
        <f t="shared" si="209"/>
        <v>-</v>
      </c>
      <c r="U606" s="91" t="str">
        <f t="shared" si="209"/>
        <v>-</v>
      </c>
      <c r="V606" s="91" t="str">
        <f t="shared" si="209"/>
        <v>-</v>
      </c>
      <c r="W606" s="91" t="str">
        <f t="shared" si="209"/>
        <v>-</v>
      </c>
      <c r="X606" s="91" t="str">
        <f t="shared" si="209"/>
        <v>-</v>
      </c>
      <c r="Y606" s="91" t="str">
        <f t="shared" si="209"/>
        <v>-</v>
      </c>
      <c r="Z606" s="91" t="str">
        <f t="shared" si="209"/>
        <v>-</v>
      </c>
      <c r="AA606" s="91" t="str">
        <f t="shared" si="209"/>
        <v>-</v>
      </c>
      <c r="AB606" s="91" t="str">
        <f t="shared" si="209"/>
        <v>-</v>
      </c>
      <c r="AC606" s="91" t="str">
        <f t="shared" si="209"/>
        <v>-</v>
      </c>
      <c r="AD606" s="91" t="str">
        <f t="shared" si="209"/>
        <v>-</v>
      </c>
      <c r="AE606" s="91" t="str">
        <f t="shared" si="209"/>
        <v>-</v>
      </c>
      <c r="AF606" s="91" t="str">
        <f t="shared" si="209"/>
        <v>-</v>
      </c>
      <c r="AG606" s="91" t="str">
        <f t="shared" si="209"/>
        <v>-</v>
      </c>
      <c r="AH606" s="91" t="str">
        <f t="shared" si="209"/>
        <v>-</v>
      </c>
      <c r="AI606" s="91" t="str">
        <f t="shared" si="209"/>
        <v>-</v>
      </c>
      <c r="AJ606" s="91" t="str">
        <f t="shared" si="209"/>
        <v>-</v>
      </c>
      <c r="AK606" s="91" t="str">
        <f t="shared" si="209"/>
        <v>-</v>
      </c>
      <c r="AL606" s="91" t="str">
        <f t="shared" si="209"/>
        <v>-</v>
      </c>
      <c r="AM606" s="92" t="str">
        <f t="shared" si="209"/>
        <v>-</v>
      </c>
    </row>
    <row r="607" spans="1:39">
      <c r="A607" s="58" t="str">
        <f>IFERROR(IF(A606+1&lt;COUNTIF(TQoL_Indexes!#REF!,Aux_Country!$A$3),A606+1,""),"")</f>
        <v/>
      </c>
      <c r="B607" s="116" t="str">
        <f t="shared" si="191"/>
        <v/>
      </c>
      <c r="C607" s="116" t="str">
        <f t="shared" si="191"/>
        <v/>
      </c>
      <c r="D607" s="116" t="str">
        <f t="shared" si="191"/>
        <v/>
      </c>
      <c r="E607" s="91" t="str">
        <f t="shared" si="206"/>
        <v>-</v>
      </c>
      <c r="F607" s="91" t="str">
        <f t="shared" ref="F607:AM607" si="210">IFERROR(_xlfn.RANK.EQ(F200,F$3:F$404,0),"-")</f>
        <v>-</v>
      </c>
      <c r="G607" s="91" t="str">
        <f t="shared" si="210"/>
        <v>-</v>
      </c>
      <c r="H607" s="91" t="str">
        <f t="shared" si="210"/>
        <v>-</v>
      </c>
      <c r="I607" s="91" t="str">
        <f t="shared" si="210"/>
        <v>-</v>
      </c>
      <c r="J607" s="91" t="str">
        <f t="shared" si="210"/>
        <v>-</v>
      </c>
      <c r="K607" s="91" t="str">
        <f t="shared" si="210"/>
        <v>-</v>
      </c>
      <c r="L607" s="91" t="str">
        <f t="shared" si="210"/>
        <v>-</v>
      </c>
      <c r="M607" s="91" t="str">
        <f t="shared" si="210"/>
        <v>-</v>
      </c>
      <c r="N607" s="91" t="str">
        <f t="shared" si="210"/>
        <v>-</v>
      </c>
      <c r="O607" s="91" t="str">
        <f t="shared" si="210"/>
        <v>-</v>
      </c>
      <c r="P607" s="91" t="str">
        <f t="shared" si="210"/>
        <v>-</v>
      </c>
      <c r="Q607" s="91" t="str">
        <f t="shared" si="210"/>
        <v>-</v>
      </c>
      <c r="R607" s="91" t="str">
        <f t="shared" si="210"/>
        <v>-</v>
      </c>
      <c r="S607" s="91" t="str">
        <f t="shared" si="210"/>
        <v>-</v>
      </c>
      <c r="T607" s="91" t="str">
        <f t="shared" si="210"/>
        <v>-</v>
      </c>
      <c r="U607" s="91" t="str">
        <f t="shared" si="210"/>
        <v>-</v>
      </c>
      <c r="V607" s="91" t="str">
        <f t="shared" si="210"/>
        <v>-</v>
      </c>
      <c r="W607" s="91" t="str">
        <f t="shared" si="210"/>
        <v>-</v>
      </c>
      <c r="X607" s="91" t="str">
        <f t="shared" si="210"/>
        <v>-</v>
      </c>
      <c r="Y607" s="91" t="str">
        <f t="shared" si="210"/>
        <v>-</v>
      </c>
      <c r="Z607" s="91" t="str">
        <f t="shared" si="210"/>
        <v>-</v>
      </c>
      <c r="AA607" s="91" t="str">
        <f t="shared" si="210"/>
        <v>-</v>
      </c>
      <c r="AB607" s="91" t="str">
        <f t="shared" si="210"/>
        <v>-</v>
      </c>
      <c r="AC607" s="91" t="str">
        <f t="shared" si="210"/>
        <v>-</v>
      </c>
      <c r="AD607" s="91" t="str">
        <f t="shared" si="210"/>
        <v>-</v>
      </c>
      <c r="AE607" s="91" t="str">
        <f t="shared" si="210"/>
        <v>-</v>
      </c>
      <c r="AF607" s="91" t="str">
        <f t="shared" si="210"/>
        <v>-</v>
      </c>
      <c r="AG607" s="91" t="str">
        <f t="shared" si="210"/>
        <v>-</v>
      </c>
      <c r="AH607" s="91" t="str">
        <f t="shared" si="210"/>
        <v>-</v>
      </c>
      <c r="AI607" s="91" t="str">
        <f t="shared" si="210"/>
        <v>-</v>
      </c>
      <c r="AJ607" s="91" t="str">
        <f t="shared" si="210"/>
        <v>-</v>
      </c>
      <c r="AK607" s="91" t="str">
        <f t="shared" si="210"/>
        <v>-</v>
      </c>
      <c r="AL607" s="91" t="str">
        <f t="shared" si="210"/>
        <v>-</v>
      </c>
      <c r="AM607" s="92" t="str">
        <f t="shared" si="210"/>
        <v>-</v>
      </c>
    </row>
    <row r="608" spans="1:39">
      <c r="A608" s="58" t="str">
        <f>IFERROR(IF(A607+1&lt;COUNTIF(TQoL_Indexes!#REF!,Aux_Country!$A$3),A607+1,""),"")</f>
        <v/>
      </c>
      <c r="B608" s="116" t="str">
        <f t="shared" si="191"/>
        <v/>
      </c>
      <c r="C608" s="116" t="str">
        <f t="shared" si="191"/>
        <v/>
      </c>
      <c r="D608" s="116" t="str">
        <f t="shared" si="191"/>
        <v/>
      </c>
      <c r="E608" s="91" t="str">
        <f t="shared" si="206"/>
        <v>-</v>
      </c>
      <c r="F608" s="91" t="str">
        <f t="shared" ref="F608:AM608" si="211">IFERROR(_xlfn.RANK.EQ(F201,F$3:F$404,0),"-")</f>
        <v>-</v>
      </c>
      <c r="G608" s="91" t="str">
        <f t="shared" si="211"/>
        <v>-</v>
      </c>
      <c r="H608" s="91" t="str">
        <f t="shared" si="211"/>
        <v>-</v>
      </c>
      <c r="I608" s="91" t="str">
        <f t="shared" si="211"/>
        <v>-</v>
      </c>
      <c r="J608" s="91" t="str">
        <f t="shared" si="211"/>
        <v>-</v>
      </c>
      <c r="K608" s="91" t="str">
        <f t="shared" si="211"/>
        <v>-</v>
      </c>
      <c r="L608" s="91" t="str">
        <f t="shared" si="211"/>
        <v>-</v>
      </c>
      <c r="M608" s="91" t="str">
        <f t="shared" si="211"/>
        <v>-</v>
      </c>
      <c r="N608" s="91" t="str">
        <f t="shared" si="211"/>
        <v>-</v>
      </c>
      <c r="O608" s="91" t="str">
        <f t="shared" si="211"/>
        <v>-</v>
      </c>
      <c r="P608" s="91" t="str">
        <f t="shared" si="211"/>
        <v>-</v>
      </c>
      <c r="Q608" s="91" t="str">
        <f t="shared" si="211"/>
        <v>-</v>
      </c>
      <c r="R608" s="91" t="str">
        <f t="shared" si="211"/>
        <v>-</v>
      </c>
      <c r="S608" s="91" t="str">
        <f t="shared" si="211"/>
        <v>-</v>
      </c>
      <c r="T608" s="91" t="str">
        <f t="shared" si="211"/>
        <v>-</v>
      </c>
      <c r="U608" s="91" t="str">
        <f t="shared" si="211"/>
        <v>-</v>
      </c>
      <c r="V608" s="91" t="str">
        <f t="shared" si="211"/>
        <v>-</v>
      </c>
      <c r="W608" s="91" t="str">
        <f t="shared" si="211"/>
        <v>-</v>
      </c>
      <c r="X608" s="91" t="str">
        <f t="shared" si="211"/>
        <v>-</v>
      </c>
      <c r="Y608" s="91" t="str">
        <f t="shared" si="211"/>
        <v>-</v>
      </c>
      <c r="Z608" s="91" t="str">
        <f t="shared" si="211"/>
        <v>-</v>
      </c>
      <c r="AA608" s="91" t="str">
        <f t="shared" si="211"/>
        <v>-</v>
      </c>
      <c r="AB608" s="91" t="str">
        <f t="shared" si="211"/>
        <v>-</v>
      </c>
      <c r="AC608" s="91" t="str">
        <f t="shared" si="211"/>
        <v>-</v>
      </c>
      <c r="AD608" s="91" t="str">
        <f t="shared" si="211"/>
        <v>-</v>
      </c>
      <c r="AE608" s="91" t="str">
        <f t="shared" si="211"/>
        <v>-</v>
      </c>
      <c r="AF608" s="91" t="str">
        <f t="shared" si="211"/>
        <v>-</v>
      </c>
      <c r="AG608" s="91" t="str">
        <f t="shared" si="211"/>
        <v>-</v>
      </c>
      <c r="AH608" s="91" t="str">
        <f t="shared" si="211"/>
        <v>-</v>
      </c>
      <c r="AI608" s="91" t="str">
        <f t="shared" si="211"/>
        <v>-</v>
      </c>
      <c r="AJ608" s="91" t="str">
        <f t="shared" si="211"/>
        <v>-</v>
      </c>
      <c r="AK608" s="91" t="str">
        <f t="shared" si="211"/>
        <v>-</v>
      </c>
      <c r="AL608" s="91" t="str">
        <f t="shared" si="211"/>
        <v>-</v>
      </c>
      <c r="AM608" s="92" t="str">
        <f t="shared" si="211"/>
        <v>-</v>
      </c>
    </row>
    <row r="609" spans="1:39">
      <c r="A609" s="58" t="str">
        <f>IFERROR(IF(A608+1&lt;COUNTIF(TQoL_Indexes!#REF!,Aux_Country!$A$3),A608+1,""),"")</f>
        <v/>
      </c>
      <c r="B609" s="116" t="str">
        <f t="shared" si="191"/>
        <v/>
      </c>
      <c r="C609" s="116" t="str">
        <f t="shared" si="191"/>
        <v/>
      </c>
      <c r="D609" s="116" t="str">
        <f t="shared" si="191"/>
        <v/>
      </c>
      <c r="E609" s="91" t="str">
        <f t="shared" si="206"/>
        <v>-</v>
      </c>
      <c r="F609" s="91" t="str">
        <f t="shared" ref="F609:AM609" si="212">IFERROR(_xlfn.RANK.EQ(F202,F$3:F$404,0),"-")</f>
        <v>-</v>
      </c>
      <c r="G609" s="91" t="str">
        <f t="shared" si="212"/>
        <v>-</v>
      </c>
      <c r="H609" s="91" t="str">
        <f t="shared" si="212"/>
        <v>-</v>
      </c>
      <c r="I609" s="91" t="str">
        <f t="shared" si="212"/>
        <v>-</v>
      </c>
      <c r="J609" s="91" t="str">
        <f t="shared" si="212"/>
        <v>-</v>
      </c>
      <c r="K609" s="91" t="str">
        <f t="shared" si="212"/>
        <v>-</v>
      </c>
      <c r="L609" s="91" t="str">
        <f t="shared" si="212"/>
        <v>-</v>
      </c>
      <c r="M609" s="91" t="str">
        <f t="shared" si="212"/>
        <v>-</v>
      </c>
      <c r="N609" s="91" t="str">
        <f t="shared" si="212"/>
        <v>-</v>
      </c>
      <c r="O609" s="91" t="str">
        <f t="shared" si="212"/>
        <v>-</v>
      </c>
      <c r="P609" s="91" t="str">
        <f t="shared" si="212"/>
        <v>-</v>
      </c>
      <c r="Q609" s="91" t="str">
        <f t="shared" si="212"/>
        <v>-</v>
      </c>
      <c r="R609" s="91" t="str">
        <f t="shared" si="212"/>
        <v>-</v>
      </c>
      <c r="S609" s="91" t="str">
        <f t="shared" si="212"/>
        <v>-</v>
      </c>
      <c r="T609" s="91" t="str">
        <f t="shared" si="212"/>
        <v>-</v>
      </c>
      <c r="U609" s="91" t="str">
        <f t="shared" si="212"/>
        <v>-</v>
      </c>
      <c r="V609" s="91" t="str">
        <f t="shared" si="212"/>
        <v>-</v>
      </c>
      <c r="W609" s="91" t="str">
        <f t="shared" si="212"/>
        <v>-</v>
      </c>
      <c r="X609" s="91" t="str">
        <f t="shared" si="212"/>
        <v>-</v>
      </c>
      <c r="Y609" s="91" t="str">
        <f t="shared" si="212"/>
        <v>-</v>
      </c>
      <c r="Z609" s="91" t="str">
        <f t="shared" si="212"/>
        <v>-</v>
      </c>
      <c r="AA609" s="91" t="str">
        <f t="shared" si="212"/>
        <v>-</v>
      </c>
      <c r="AB609" s="91" t="str">
        <f t="shared" si="212"/>
        <v>-</v>
      </c>
      <c r="AC609" s="91" t="str">
        <f t="shared" si="212"/>
        <v>-</v>
      </c>
      <c r="AD609" s="91" t="str">
        <f t="shared" si="212"/>
        <v>-</v>
      </c>
      <c r="AE609" s="91" t="str">
        <f t="shared" si="212"/>
        <v>-</v>
      </c>
      <c r="AF609" s="91" t="str">
        <f t="shared" si="212"/>
        <v>-</v>
      </c>
      <c r="AG609" s="91" t="str">
        <f t="shared" si="212"/>
        <v>-</v>
      </c>
      <c r="AH609" s="91" t="str">
        <f t="shared" si="212"/>
        <v>-</v>
      </c>
      <c r="AI609" s="91" t="str">
        <f t="shared" si="212"/>
        <v>-</v>
      </c>
      <c r="AJ609" s="91" t="str">
        <f t="shared" si="212"/>
        <v>-</v>
      </c>
      <c r="AK609" s="91" t="str">
        <f t="shared" si="212"/>
        <v>-</v>
      </c>
      <c r="AL609" s="91" t="str">
        <f t="shared" si="212"/>
        <v>-</v>
      </c>
      <c r="AM609" s="92" t="str">
        <f t="shared" si="212"/>
        <v>-</v>
      </c>
    </row>
    <row r="610" spans="1:39">
      <c r="A610" s="58" t="str">
        <f>IFERROR(IF(A609+1&lt;COUNTIF(TQoL_Indexes!#REF!,Aux_Country!$A$3),A609+1,""),"")</f>
        <v/>
      </c>
      <c r="B610" s="116" t="str">
        <f t="shared" ref="B610:D629" si="213">B203</f>
        <v/>
      </c>
      <c r="C610" s="116" t="str">
        <f t="shared" si="213"/>
        <v/>
      </c>
      <c r="D610" s="116" t="str">
        <f t="shared" si="213"/>
        <v/>
      </c>
      <c r="E610" s="91" t="str">
        <f t="shared" si="206"/>
        <v>-</v>
      </c>
      <c r="F610" s="91" t="str">
        <f t="shared" ref="F610:AM610" si="214">IFERROR(_xlfn.RANK.EQ(F203,F$3:F$404,0),"-")</f>
        <v>-</v>
      </c>
      <c r="G610" s="91" t="str">
        <f t="shared" si="214"/>
        <v>-</v>
      </c>
      <c r="H610" s="91" t="str">
        <f t="shared" si="214"/>
        <v>-</v>
      </c>
      <c r="I610" s="91" t="str">
        <f t="shared" si="214"/>
        <v>-</v>
      </c>
      <c r="J610" s="91" t="str">
        <f t="shared" si="214"/>
        <v>-</v>
      </c>
      <c r="K610" s="91" t="str">
        <f t="shared" si="214"/>
        <v>-</v>
      </c>
      <c r="L610" s="91" t="str">
        <f t="shared" si="214"/>
        <v>-</v>
      </c>
      <c r="M610" s="91" t="str">
        <f t="shared" si="214"/>
        <v>-</v>
      </c>
      <c r="N610" s="91" t="str">
        <f t="shared" si="214"/>
        <v>-</v>
      </c>
      <c r="O610" s="91" t="str">
        <f t="shared" si="214"/>
        <v>-</v>
      </c>
      <c r="P610" s="91" t="str">
        <f t="shared" si="214"/>
        <v>-</v>
      </c>
      <c r="Q610" s="91" t="str">
        <f t="shared" si="214"/>
        <v>-</v>
      </c>
      <c r="R610" s="91" t="str">
        <f t="shared" si="214"/>
        <v>-</v>
      </c>
      <c r="S610" s="91" t="str">
        <f t="shared" si="214"/>
        <v>-</v>
      </c>
      <c r="T610" s="91" t="str">
        <f t="shared" si="214"/>
        <v>-</v>
      </c>
      <c r="U610" s="91" t="str">
        <f t="shared" si="214"/>
        <v>-</v>
      </c>
      <c r="V610" s="91" t="str">
        <f t="shared" si="214"/>
        <v>-</v>
      </c>
      <c r="W610" s="91" t="str">
        <f t="shared" si="214"/>
        <v>-</v>
      </c>
      <c r="X610" s="91" t="str">
        <f t="shared" si="214"/>
        <v>-</v>
      </c>
      <c r="Y610" s="91" t="str">
        <f t="shared" si="214"/>
        <v>-</v>
      </c>
      <c r="Z610" s="91" t="str">
        <f t="shared" si="214"/>
        <v>-</v>
      </c>
      <c r="AA610" s="91" t="str">
        <f t="shared" si="214"/>
        <v>-</v>
      </c>
      <c r="AB610" s="91" t="str">
        <f t="shared" si="214"/>
        <v>-</v>
      </c>
      <c r="AC610" s="91" t="str">
        <f t="shared" si="214"/>
        <v>-</v>
      </c>
      <c r="AD610" s="91" t="str">
        <f t="shared" si="214"/>
        <v>-</v>
      </c>
      <c r="AE610" s="91" t="str">
        <f t="shared" si="214"/>
        <v>-</v>
      </c>
      <c r="AF610" s="91" t="str">
        <f t="shared" si="214"/>
        <v>-</v>
      </c>
      <c r="AG610" s="91" t="str">
        <f t="shared" si="214"/>
        <v>-</v>
      </c>
      <c r="AH610" s="91" t="str">
        <f t="shared" si="214"/>
        <v>-</v>
      </c>
      <c r="AI610" s="91" t="str">
        <f t="shared" si="214"/>
        <v>-</v>
      </c>
      <c r="AJ610" s="91" t="str">
        <f t="shared" si="214"/>
        <v>-</v>
      </c>
      <c r="AK610" s="91" t="str">
        <f t="shared" si="214"/>
        <v>-</v>
      </c>
      <c r="AL610" s="91" t="str">
        <f t="shared" si="214"/>
        <v>-</v>
      </c>
      <c r="AM610" s="92" t="str">
        <f t="shared" si="214"/>
        <v>-</v>
      </c>
    </row>
    <row r="611" spans="1:39">
      <c r="A611" s="58" t="str">
        <f>IFERROR(IF(A610+1&lt;COUNTIF(TQoL_Indexes!#REF!,Aux_Country!$A$3),A610+1,""),"")</f>
        <v/>
      </c>
      <c r="B611" s="116" t="str">
        <f t="shared" si="213"/>
        <v/>
      </c>
      <c r="C611" s="116" t="str">
        <f t="shared" si="213"/>
        <v/>
      </c>
      <c r="D611" s="116" t="str">
        <f t="shared" si="213"/>
        <v/>
      </c>
      <c r="E611" s="91" t="str">
        <f t="shared" si="206"/>
        <v>-</v>
      </c>
      <c r="F611" s="91" t="str">
        <f t="shared" ref="F611:AM611" si="215">IFERROR(_xlfn.RANK.EQ(F204,F$3:F$404,0),"-")</f>
        <v>-</v>
      </c>
      <c r="G611" s="91" t="str">
        <f t="shared" si="215"/>
        <v>-</v>
      </c>
      <c r="H611" s="91" t="str">
        <f t="shared" si="215"/>
        <v>-</v>
      </c>
      <c r="I611" s="91" t="str">
        <f t="shared" si="215"/>
        <v>-</v>
      </c>
      <c r="J611" s="91" t="str">
        <f t="shared" si="215"/>
        <v>-</v>
      </c>
      <c r="K611" s="91" t="str">
        <f t="shared" si="215"/>
        <v>-</v>
      </c>
      <c r="L611" s="91" t="str">
        <f t="shared" si="215"/>
        <v>-</v>
      </c>
      <c r="M611" s="91" t="str">
        <f t="shared" si="215"/>
        <v>-</v>
      </c>
      <c r="N611" s="91" t="str">
        <f t="shared" si="215"/>
        <v>-</v>
      </c>
      <c r="O611" s="91" t="str">
        <f t="shared" si="215"/>
        <v>-</v>
      </c>
      <c r="P611" s="91" t="str">
        <f t="shared" si="215"/>
        <v>-</v>
      </c>
      <c r="Q611" s="91" t="str">
        <f t="shared" si="215"/>
        <v>-</v>
      </c>
      <c r="R611" s="91" t="str">
        <f t="shared" si="215"/>
        <v>-</v>
      </c>
      <c r="S611" s="91" t="str">
        <f t="shared" si="215"/>
        <v>-</v>
      </c>
      <c r="T611" s="91" t="str">
        <f t="shared" si="215"/>
        <v>-</v>
      </c>
      <c r="U611" s="91" t="str">
        <f t="shared" si="215"/>
        <v>-</v>
      </c>
      <c r="V611" s="91" t="str">
        <f t="shared" si="215"/>
        <v>-</v>
      </c>
      <c r="W611" s="91" t="str">
        <f t="shared" si="215"/>
        <v>-</v>
      </c>
      <c r="X611" s="91" t="str">
        <f t="shared" si="215"/>
        <v>-</v>
      </c>
      <c r="Y611" s="91" t="str">
        <f t="shared" si="215"/>
        <v>-</v>
      </c>
      <c r="Z611" s="91" t="str">
        <f t="shared" si="215"/>
        <v>-</v>
      </c>
      <c r="AA611" s="91" t="str">
        <f t="shared" si="215"/>
        <v>-</v>
      </c>
      <c r="AB611" s="91" t="str">
        <f t="shared" si="215"/>
        <v>-</v>
      </c>
      <c r="AC611" s="91" t="str">
        <f t="shared" si="215"/>
        <v>-</v>
      </c>
      <c r="AD611" s="91" t="str">
        <f t="shared" si="215"/>
        <v>-</v>
      </c>
      <c r="AE611" s="91" t="str">
        <f t="shared" si="215"/>
        <v>-</v>
      </c>
      <c r="AF611" s="91" t="str">
        <f t="shared" si="215"/>
        <v>-</v>
      </c>
      <c r="AG611" s="91" t="str">
        <f t="shared" si="215"/>
        <v>-</v>
      </c>
      <c r="AH611" s="91" t="str">
        <f t="shared" si="215"/>
        <v>-</v>
      </c>
      <c r="AI611" s="91" t="str">
        <f t="shared" si="215"/>
        <v>-</v>
      </c>
      <c r="AJ611" s="91" t="str">
        <f t="shared" si="215"/>
        <v>-</v>
      </c>
      <c r="AK611" s="91" t="str">
        <f t="shared" si="215"/>
        <v>-</v>
      </c>
      <c r="AL611" s="91" t="str">
        <f t="shared" si="215"/>
        <v>-</v>
      </c>
      <c r="AM611" s="92" t="str">
        <f t="shared" si="215"/>
        <v>-</v>
      </c>
    </row>
    <row r="612" spans="1:39">
      <c r="A612" s="58" t="str">
        <f>IFERROR(IF(A611+1&lt;COUNTIF(TQoL_Indexes!#REF!,Aux_Country!$A$3),A611+1,""),"")</f>
        <v/>
      </c>
      <c r="B612" s="116" t="str">
        <f t="shared" si="213"/>
        <v/>
      </c>
      <c r="C612" s="116" t="str">
        <f t="shared" si="213"/>
        <v/>
      </c>
      <c r="D612" s="116" t="str">
        <f t="shared" si="213"/>
        <v/>
      </c>
      <c r="E612" s="91" t="str">
        <f t="shared" si="206"/>
        <v>-</v>
      </c>
      <c r="F612" s="91" t="str">
        <f t="shared" ref="F612:AM612" si="216">IFERROR(_xlfn.RANK.EQ(F205,F$3:F$404,0),"-")</f>
        <v>-</v>
      </c>
      <c r="G612" s="91" t="str">
        <f t="shared" si="216"/>
        <v>-</v>
      </c>
      <c r="H612" s="91" t="str">
        <f t="shared" si="216"/>
        <v>-</v>
      </c>
      <c r="I612" s="91" t="str">
        <f t="shared" si="216"/>
        <v>-</v>
      </c>
      <c r="J612" s="91" t="str">
        <f t="shared" si="216"/>
        <v>-</v>
      </c>
      <c r="K612" s="91" t="str">
        <f t="shared" si="216"/>
        <v>-</v>
      </c>
      <c r="L612" s="91" t="str">
        <f t="shared" si="216"/>
        <v>-</v>
      </c>
      <c r="M612" s="91" t="str">
        <f t="shared" si="216"/>
        <v>-</v>
      </c>
      <c r="N612" s="91" t="str">
        <f t="shared" si="216"/>
        <v>-</v>
      </c>
      <c r="O612" s="91" t="str">
        <f t="shared" si="216"/>
        <v>-</v>
      </c>
      <c r="P612" s="91" t="str">
        <f t="shared" si="216"/>
        <v>-</v>
      </c>
      <c r="Q612" s="91" t="str">
        <f t="shared" si="216"/>
        <v>-</v>
      </c>
      <c r="R612" s="91" t="str">
        <f t="shared" si="216"/>
        <v>-</v>
      </c>
      <c r="S612" s="91" t="str">
        <f t="shared" si="216"/>
        <v>-</v>
      </c>
      <c r="T612" s="91" t="str">
        <f t="shared" si="216"/>
        <v>-</v>
      </c>
      <c r="U612" s="91" t="str">
        <f t="shared" si="216"/>
        <v>-</v>
      </c>
      <c r="V612" s="91" t="str">
        <f t="shared" si="216"/>
        <v>-</v>
      </c>
      <c r="W612" s="91" t="str">
        <f t="shared" si="216"/>
        <v>-</v>
      </c>
      <c r="X612" s="91" t="str">
        <f t="shared" si="216"/>
        <v>-</v>
      </c>
      <c r="Y612" s="91" t="str">
        <f t="shared" si="216"/>
        <v>-</v>
      </c>
      <c r="Z612" s="91" t="str">
        <f t="shared" si="216"/>
        <v>-</v>
      </c>
      <c r="AA612" s="91" t="str">
        <f t="shared" si="216"/>
        <v>-</v>
      </c>
      <c r="AB612" s="91" t="str">
        <f t="shared" si="216"/>
        <v>-</v>
      </c>
      <c r="AC612" s="91" t="str">
        <f t="shared" si="216"/>
        <v>-</v>
      </c>
      <c r="AD612" s="91" t="str">
        <f t="shared" si="216"/>
        <v>-</v>
      </c>
      <c r="AE612" s="91" t="str">
        <f t="shared" si="216"/>
        <v>-</v>
      </c>
      <c r="AF612" s="91" t="str">
        <f t="shared" si="216"/>
        <v>-</v>
      </c>
      <c r="AG612" s="91" t="str">
        <f t="shared" si="216"/>
        <v>-</v>
      </c>
      <c r="AH612" s="91" t="str">
        <f t="shared" si="216"/>
        <v>-</v>
      </c>
      <c r="AI612" s="91" t="str">
        <f t="shared" si="216"/>
        <v>-</v>
      </c>
      <c r="AJ612" s="91" t="str">
        <f t="shared" si="216"/>
        <v>-</v>
      </c>
      <c r="AK612" s="91" t="str">
        <f t="shared" si="216"/>
        <v>-</v>
      </c>
      <c r="AL612" s="91" t="str">
        <f t="shared" si="216"/>
        <v>-</v>
      </c>
      <c r="AM612" s="92" t="str">
        <f t="shared" si="216"/>
        <v>-</v>
      </c>
    </row>
    <row r="613" spans="1:39">
      <c r="A613" s="58" t="str">
        <f>IFERROR(IF(A612+1&lt;COUNTIF(TQoL_Indexes!#REF!,Aux_Country!$A$3),A612+1,""),"")</f>
        <v/>
      </c>
      <c r="B613" s="116" t="str">
        <f t="shared" si="213"/>
        <v/>
      </c>
      <c r="C613" s="116" t="str">
        <f t="shared" si="213"/>
        <v/>
      </c>
      <c r="D613" s="116" t="str">
        <f t="shared" si="213"/>
        <v/>
      </c>
      <c r="E613" s="91" t="str">
        <f t="shared" si="206"/>
        <v>-</v>
      </c>
      <c r="F613" s="91" t="str">
        <f t="shared" ref="F613:AM613" si="217">IFERROR(_xlfn.RANK.EQ(F206,F$3:F$404,0),"-")</f>
        <v>-</v>
      </c>
      <c r="G613" s="91" t="str">
        <f t="shared" si="217"/>
        <v>-</v>
      </c>
      <c r="H613" s="91" t="str">
        <f t="shared" si="217"/>
        <v>-</v>
      </c>
      <c r="I613" s="91" t="str">
        <f t="shared" si="217"/>
        <v>-</v>
      </c>
      <c r="J613" s="91" t="str">
        <f t="shared" si="217"/>
        <v>-</v>
      </c>
      <c r="K613" s="91" t="str">
        <f t="shared" si="217"/>
        <v>-</v>
      </c>
      <c r="L613" s="91" t="str">
        <f t="shared" si="217"/>
        <v>-</v>
      </c>
      <c r="M613" s="91" t="str">
        <f t="shared" si="217"/>
        <v>-</v>
      </c>
      <c r="N613" s="91" t="str">
        <f t="shared" si="217"/>
        <v>-</v>
      </c>
      <c r="O613" s="91" t="str">
        <f t="shared" si="217"/>
        <v>-</v>
      </c>
      <c r="P613" s="91" t="str">
        <f t="shared" si="217"/>
        <v>-</v>
      </c>
      <c r="Q613" s="91" t="str">
        <f t="shared" si="217"/>
        <v>-</v>
      </c>
      <c r="R613" s="91" t="str">
        <f t="shared" si="217"/>
        <v>-</v>
      </c>
      <c r="S613" s="91" t="str">
        <f t="shared" si="217"/>
        <v>-</v>
      </c>
      <c r="T613" s="91" t="str">
        <f t="shared" si="217"/>
        <v>-</v>
      </c>
      <c r="U613" s="91" t="str">
        <f t="shared" si="217"/>
        <v>-</v>
      </c>
      <c r="V613" s="91" t="str">
        <f t="shared" si="217"/>
        <v>-</v>
      </c>
      <c r="W613" s="91" t="str">
        <f t="shared" si="217"/>
        <v>-</v>
      </c>
      <c r="X613" s="91" t="str">
        <f t="shared" si="217"/>
        <v>-</v>
      </c>
      <c r="Y613" s="91" t="str">
        <f t="shared" si="217"/>
        <v>-</v>
      </c>
      <c r="Z613" s="91" t="str">
        <f t="shared" si="217"/>
        <v>-</v>
      </c>
      <c r="AA613" s="91" t="str">
        <f t="shared" si="217"/>
        <v>-</v>
      </c>
      <c r="AB613" s="91" t="str">
        <f t="shared" si="217"/>
        <v>-</v>
      </c>
      <c r="AC613" s="91" t="str">
        <f t="shared" si="217"/>
        <v>-</v>
      </c>
      <c r="AD613" s="91" t="str">
        <f t="shared" si="217"/>
        <v>-</v>
      </c>
      <c r="AE613" s="91" t="str">
        <f t="shared" si="217"/>
        <v>-</v>
      </c>
      <c r="AF613" s="91" t="str">
        <f t="shared" si="217"/>
        <v>-</v>
      </c>
      <c r="AG613" s="91" t="str">
        <f t="shared" si="217"/>
        <v>-</v>
      </c>
      <c r="AH613" s="91" t="str">
        <f t="shared" si="217"/>
        <v>-</v>
      </c>
      <c r="AI613" s="91" t="str">
        <f t="shared" si="217"/>
        <v>-</v>
      </c>
      <c r="AJ613" s="91" t="str">
        <f t="shared" si="217"/>
        <v>-</v>
      </c>
      <c r="AK613" s="91" t="str">
        <f t="shared" si="217"/>
        <v>-</v>
      </c>
      <c r="AL613" s="91" t="str">
        <f t="shared" si="217"/>
        <v>-</v>
      </c>
      <c r="AM613" s="92" t="str">
        <f t="shared" si="217"/>
        <v>-</v>
      </c>
    </row>
    <row r="614" spans="1:39">
      <c r="A614" s="58" t="str">
        <f>IFERROR(IF(A613+1&lt;COUNTIF(TQoL_Indexes!#REF!,Aux_Country!$A$3),A613+1,""),"")</f>
        <v/>
      </c>
      <c r="B614" s="116" t="str">
        <f t="shared" si="213"/>
        <v/>
      </c>
      <c r="C614" s="116" t="str">
        <f t="shared" si="213"/>
        <v/>
      </c>
      <c r="D614" s="116" t="str">
        <f t="shared" si="213"/>
        <v/>
      </c>
      <c r="E614" s="91" t="str">
        <f t="shared" si="206"/>
        <v>-</v>
      </c>
      <c r="F614" s="91" t="str">
        <f t="shared" ref="F614:AM614" si="218">IFERROR(_xlfn.RANK.EQ(F207,F$3:F$404,0),"-")</f>
        <v>-</v>
      </c>
      <c r="G614" s="91" t="str">
        <f t="shared" si="218"/>
        <v>-</v>
      </c>
      <c r="H614" s="91" t="str">
        <f t="shared" si="218"/>
        <v>-</v>
      </c>
      <c r="I614" s="91" t="str">
        <f t="shared" si="218"/>
        <v>-</v>
      </c>
      <c r="J614" s="91" t="str">
        <f t="shared" si="218"/>
        <v>-</v>
      </c>
      <c r="K614" s="91" t="str">
        <f t="shared" si="218"/>
        <v>-</v>
      </c>
      <c r="L614" s="91" t="str">
        <f t="shared" si="218"/>
        <v>-</v>
      </c>
      <c r="M614" s="91" t="str">
        <f t="shared" si="218"/>
        <v>-</v>
      </c>
      <c r="N614" s="91" t="str">
        <f t="shared" si="218"/>
        <v>-</v>
      </c>
      <c r="O614" s="91" t="str">
        <f t="shared" si="218"/>
        <v>-</v>
      </c>
      <c r="P614" s="91" t="str">
        <f t="shared" si="218"/>
        <v>-</v>
      </c>
      <c r="Q614" s="91" t="str">
        <f t="shared" si="218"/>
        <v>-</v>
      </c>
      <c r="R614" s="91" t="str">
        <f t="shared" si="218"/>
        <v>-</v>
      </c>
      <c r="S614" s="91" t="str">
        <f t="shared" si="218"/>
        <v>-</v>
      </c>
      <c r="T614" s="91" t="str">
        <f t="shared" si="218"/>
        <v>-</v>
      </c>
      <c r="U614" s="91" t="str">
        <f t="shared" si="218"/>
        <v>-</v>
      </c>
      <c r="V614" s="91" t="str">
        <f t="shared" si="218"/>
        <v>-</v>
      </c>
      <c r="W614" s="91" t="str">
        <f t="shared" si="218"/>
        <v>-</v>
      </c>
      <c r="X614" s="91" t="str">
        <f t="shared" si="218"/>
        <v>-</v>
      </c>
      <c r="Y614" s="91" t="str">
        <f t="shared" si="218"/>
        <v>-</v>
      </c>
      <c r="Z614" s="91" t="str">
        <f t="shared" si="218"/>
        <v>-</v>
      </c>
      <c r="AA614" s="91" t="str">
        <f t="shared" si="218"/>
        <v>-</v>
      </c>
      <c r="AB614" s="91" t="str">
        <f t="shared" si="218"/>
        <v>-</v>
      </c>
      <c r="AC614" s="91" t="str">
        <f t="shared" si="218"/>
        <v>-</v>
      </c>
      <c r="AD614" s="91" t="str">
        <f t="shared" si="218"/>
        <v>-</v>
      </c>
      <c r="AE614" s="91" t="str">
        <f t="shared" si="218"/>
        <v>-</v>
      </c>
      <c r="AF614" s="91" t="str">
        <f t="shared" si="218"/>
        <v>-</v>
      </c>
      <c r="AG614" s="91" t="str">
        <f t="shared" si="218"/>
        <v>-</v>
      </c>
      <c r="AH614" s="91" t="str">
        <f t="shared" si="218"/>
        <v>-</v>
      </c>
      <c r="AI614" s="91" t="str">
        <f t="shared" si="218"/>
        <v>-</v>
      </c>
      <c r="AJ614" s="91" t="str">
        <f t="shared" si="218"/>
        <v>-</v>
      </c>
      <c r="AK614" s="91" t="str">
        <f t="shared" si="218"/>
        <v>-</v>
      </c>
      <c r="AL614" s="91" t="str">
        <f t="shared" si="218"/>
        <v>-</v>
      </c>
      <c r="AM614" s="92" t="str">
        <f t="shared" si="218"/>
        <v>-</v>
      </c>
    </row>
    <row r="615" spans="1:39">
      <c r="A615" s="58" t="str">
        <f>IFERROR(IF(A614+1&lt;COUNTIF(TQoL_Indexes!#REF!,Aux_Country!$A$3),A614+1,""),"")</f>
        <v/>
      </c>
      <c r="B615" s="116" t="str">
        <f t="shared" si="213"/>
        <v/>
      </c>
      <c r="C615" s="116" t="str">
        <f t="shared" si="213"/>
        <v/>
      </c>
      <c r="D615" s="116" t="str">
        <f t="shared" si="213"/>
        <v/>
      </c>
      <c r="E615" s="91" t="str">
        <f t="shared" si="206"/>
        <v>-</v>
      </c>
      <c r="F615" s="91" t="str">
        <f t="shared" ref="F615:AM615" si="219">IFERROR(_xlfn.RANK.EQ(F208,F$3:F$404,0),"-")</f>
        <v>-</v>
      </c>
      <c r="G615" s="91" t="str">
        <f t="shared" si="219"/>
        <v>-</v>
      </c>
      <c r="H615" s="91" t="str">
        <f t="shared" si="219"/>
        <v>-</v>
      </c>
      <c r="I615" s="91" t="str">
        <f t="shared" si="219"/>
        <v>-</v>
      </c>
      <c r="J615" s="91" t="str">
        <f t="shared" si="219"/>
        <v>-</v>
      </c>
      <c r="K615" s="91" t="str">
        <f t="shared" si="219"/>
        <v>-</v>
      </c>
      <c r="L615" s="91" t="str">
        <f t="shared" si="219"/>
        <v>-</v>
      </c>
      <c r="M615" s="91" t="str">
        <f t="shared" si="219"/>
        <v>-</v>
      </c>
      <c r="N615" s="91" t="str">
        <f t="shared" si="219"/>
        <v>-</v>
      </c>
      <c r="O615" s="91" t="str">
        <f t="shared" si="219"/>
        <v>-</v>
      </c>
      <c r="P615" s="91" t="str">
        <f t="shared" si="219"/>
        <v>-</v>
      </c>
      <c r="Q615" s="91" t="str">
        <f t="shared" si="219"/>
        <v>-</v>
      </c>
      <c r="R615" s="91" t="str">
        <f t="shared" si="219"/>
        <v>-</v>
      </c>
      <c r="S615" s="91" t="str">
        <f t="shared" si="219"/>
        <v>-</v>
      </c>
      <c r="T615" s="91" t="str">
        <f t="shared" si="219"/>
        <v>-</v>
      </c>
      <c r="U615" s="91" t="str">
        <f t="shared" si="219"/>
        <v>-</v>
      </c>
      <c r="V615" s="91" t="str">
        <f t="shared" si="219"/>
        <v>-</v>
      </c>
      <c r="W615" s="91" t="str">
        <f t="shared" si="219"/>
        <v>-</v>
      </c>
      <c r="X615" s="91" t="str">
        <f t="shared" si="219"/>
        <v>-</v>
      </c>
      <c r="Y615" s="91" t="str">
        <f t="shared" si="219"/>
        <v>-</v>
      </c>
      <c r="Z615" s="91" t="str">
        <f t="shared" si="219"/>
        <v>-</v>
      </c>
      <c r="AA615" s="91" t="str">
        <f t="shared" si="219"/>
        <v>-</v>
      </c>
      <c r="AB615" s="91" t="str">
        <f t="shared" si="219"/>
        <v>-</v>
      </c>
      <c r="AC615" s="91" t="str">
        <f t="shared" si="219"/>
        <v>-</v>
      </c>
      <c r="AD615" s="91" t="str">
        <f t="shared" si="219"/>
        <v>-</v>
      </c>
      <c r="AE615" s="91" t="str">
        <f t="shared" si="219"/>
        <v>-</v>
      </c>
      <c r="AF615" s="91" t="str">
        <f t="shared" si="219"/>
        <v>-</v>
      </c>
      <c r="AG615" s="91" t="str">
        <f t="shared" si="219"/>
        <v>-</v>
      </c>
      <c r="AH615" s="91" t="str">
        <f t="shared" si="219"/>
        <v>-</v>
      </c>
      <c r="AI615" s="91" t="str">
        <f t="shared" si="219"/>
        <v>-</v>
      </c>
      <c r="AJ615" s="91" t="str">
        <f t="shared" si="219"/>
        <v>-</v>
      </c>
      <c r="AK615" s="91" t="str">
        <f t="shared" si="219"/>
        <v>-</v>
      </c>
      <c r="AL615" s="91" t="str">
        <f t="shared" si="219"/>
        <v>-</v>
      </c>
      <c r="AM615" s="92" t="str">
        <f t="shared" si="219"/>
        <v>-</v>
      </c>
    </row>
    <row r="616" spans="1:39">
      <c r="A616" s="58" t="str">
        <f>IFERROR(IF(A615+1&lt;COUNTIF(TQoL_Indexes!#REF!,Aux_Country!$A$3),A615+1,""),"")</f>
        <v/>
      </c>
      <c r="B616" s="116" t="str">
        <f t="shared" si="213"/>
        <v/>
      </c>
      <c r="C616" s="116" t="str">
        <f t="shared" si="213"/>
        <v/>
      </c>
      <c r="D616" s="116" t="str">
        <f t="shared" si="213"/>
        <v/>
      </c>
      <c r="E616" s="91" t="str">
        <f t="shared" si="206"/>
        <v>-</v>
      </c>
      <c r="F616" s="91" t="str">
        <f t="shared" ref="F616:AM616" si="220">IFERROR(_xlfn.RANK.EQ(F209,F$3:F$404,0),"-")</f>
        <v>-</v>
      </c>
      <c r="G616" s="91" t="str">
        <f t="shared" si="220"/>
        <v>-</v>
      </c>
      <c r="H616" s="91" t="str">
        <f t="shared" si="220"/>
        <v>-</v>
      </c>
      <c r="I616" s="91" t="str">
        <f t="shared" si="220"/>
        <v>-</v>
      </c>
      <c r="J616" s="91" t="str">
        <f t="shared" si="220"/>
        <v>-</v>
      </c>
      <c r="K616" s="91" t="str">
        <f t="shared" si="220"/>
        <v>-</v>
      </c>
      <c r="L616" s="91" t="str">
        <f t="shared" si="220"/>
        <v>-</v>
      </c>
      <c r="M616" s="91" t="str">
        <f t="shared" si="220"/>
        <v>-</v>
      </c>
      <c r="N616" s="91" t="str">
        <f t="shared" si="220"/>
        <v>-</v>
      </c>
      <c r="O616" s="91" t="str">
        <f t="shared" si="220"/>
        <v>-</v>
      </c>
      <c r="P616" s="91" t="str">
        <f t="shared" si="220"/>
        <v>-</v>
      </c>
      <c r="Q616" s="91" t="str">
        <f t="shared" si="220"/>
        <v>-</v>
      </c>
      <c r="R616" s="91" t="str">
        <f t="shared" si="220"/>
        <v>-</v>
      </c>
      <c r="S616" s="91" t="str">
        <f t="shared" si="220"/>
        <v>-</v>
      </c>
      <c r="T616" s="91" t="str">
        <f t="shared" si="220"/>
        <v>-</v>
      </c>
      <c r="U616" s="91" t="str">
        <f t="shared" si="220"/>
        <v>-</v>
      </c>
      <c r="V616" s="91" t="str">
        <f t="shared" si="220"/>
        <v>-</v>
      </c>
      <c r="W616" s="91" t="str">
        <f t="shared" si="220"/>
        <v>-</v>
      </c>
      <c r="X616" s="91" t="str">
        <f t="shared" si="220"/>
        <v>-</v>
      </c>
      <c r="Y616" s="91" t="str">
        <f t="shared" si="220"/>
        <v>-</v>
      </c>
      <c r="Z616" s="91" t="str">
        <f t="shared" si="220"/>
        <v>-</v>
      </c>
      <c r="AA616" s="91" t="str">
        <f t="shared" si="220"/>
        <v>-</v>
      </c>
      <c r="AB616" s="91" t="str">
        <f t="shared" si="220"/>
        <v>-</v>
      </c>
      <c r="AC616" s="91" t="str">
        <f t="shared" si="220"/>
        <v>-</v>
      </c>
      <c r="AD616" s="91" t="str">
        <f t="shared" si="220"/>
        <v>-</v>
      </c>
      <c r="AE616" s="91" t="str">
        <f t="shared" si="220"/>
        <v>-</v>
      </c>
      <c r="AF616" s="91" t="str">
        <f t="shared" si="220"/>
        <v>-</v>
      </c>
      <c r="AG616" s="91" t="str">
        <f t="shared" si="220"/>
        <v>-</v>
      </c>
      <c r="AH616" s="91" t="str">
        <f t="shared" si="220"/>
        <v>-</v>
      </c>
      <c r="AI616" s="91" t="str">
        <f t="shared" si="220"/>
        <v>-</v>
      </c>
      <c r="AJ616" s="91" t="str">
        <f t="shared" si="220"/>
        <v>-</v>
      </c>
      <c r="AK616" s="91" t="str">
        <f t="shared" si="220"/>
        <v>-</v>
      </c>
      <c r="AL616" s="91" t="str">
        <f t="shared" si="220"/>
        <v>-</v>
      </c>
      <c r="AM616" s="92" t="str">
        <f t="shared" si="220"/>
        <v>-</v>
      </c>
    </row>
    <row r="617" spans="1:39">
      <c r="A617" s="58" t="str">
        <f>IFERROR(IF(A616+1&lt;COUNTIF(TQoL_Indexes!#REF!,Aux_Country!$A$3),A616+1,""),"")</f>
        <v/>
      </c>
      <c r="B617" s="116" t="str">
        <f t="shared" si="213"/>
        <v/>
      </c>
      <c r="C617" s="116" t="str">
        <f t="shared" si="213"/>
        <v/>
      </c>
      <c r="D617" s="116" t="str">
        <f t="shared" si="213"/>
        <v/>
      </c>
      <c r="E617" s="91" t="str">
        <f t="shared" si="206"/>
        <v>-</v>
      </c>
      <c r="F617" s="91" t="str">
        <f t="shared" ref="F617:AM617" si="221">IFERROR(_xlfn.RANK.EQ(F210,F$3:F$404,0),"-")</f>
        <v>-</v>
      </c>
      <c r="G617" s="91" t="str">
        <f t="shared" si="221"/>
        <v>-</v>
      </c>
      <c r="H617" s="91" t="str">
        <f t="shared" si="221"/>
        <v>-</v>
      </c>
      <c r="I617" s="91" t="str">
        <f t="shared" si="221"/>
        <v>-</v>
      </c>
      <c r="J617" s="91" t="str">
        <f t="shared" si="221"/>
        <v>-</v>
      </c>
      <c r="K617" s="91" t="str">
        <f t="shared" si="221"/>
        <v>-</v>
      </c>
      <c r="L617" s="91" t="str">
        <f t="shared" si="221"/>
        <v>-</v>
      </c>
      <c r="M617" s="91" t="str">
        <f t="shared" si="221"/>
        <v>-</v>
      </c>
      <c r="N617" s="91" t="str">
        <f t="shared" si="221"/>
        <v>-</v>
      </c>
      <c r="O617" s="91" t="str">
        <f t="shared" si="221"/>
        <v>-</v>
      </c>
      <c r="P617" s="91" t="str">
        <f t="shared" si="221"/>
        <v>-</v>
      </c>
      <c r="Q617" s="91" t="str">
        <f t="shared" si="221"/>
        <v>-</v>
      </c>
      <c r="R617" s="91" t="str">
        <f t="shared" si="221"/>
        <v>-</v>
      </c>
      <c r="S617" s="91" t="str">
        <f t="shared" si="221"/>
        <v>-</v>
      </c>
      <c r="T617" s="91" t="str">
        <f t="shared" si="221"/>
        <v>-</v>
      </c>
      <c r="U617" s="91" t="str">
        <f t="shared" si="221"/>
        <v>-</v>
      </c>
      <c r="V617" s="91" t="str">
        <f t="shared" si="221"/>
        <v>-</v>
      </c>
      <c r="W617" s="91" t="str">
        <f t="shared" si="221"/>
        <v>-</v>
      </c>
      <c r="X617" s="91" t="str">
        <f t="shared" si="221"/>
        <v>-</v>
      </c>
      <c r="Y617" s="91" t="str">
        <f t="shared" si="221"/>
        <v>-</v>
      </c>
      <c r="Z617" s="91" t="str">
        <f t="shared" si="221"/>
        <v>-</v>
      </c>
      <c r="AA617" s="91" t="str">
        <f t="shared" si="221"/>
        <v>-</v>
      </c>
      <c r="AB617" s="91" t="str">
        <f t="shared" si="221"/>
        <v>-</v>
      </c>
      <c r="AC617" s="91" t="str">
        <f t="shared" si="221"/>
        <v>-</v>
      </c>
      <c r="AD617" s="91" t="str">
        <f t="shared" si="221"/>
        <v>-</v>
      </c>
      <c r="AE617" s="91" t="str">
        <f t="shared" si="221"/>
        <v>-</v>
      </c>
      <c r="AF617" s="91" t="str">
        <f t="shared" si="221"/>
        <v>-</v>
      </c>
      <c r="AG617" s="91" t="str">
        <f t="shared" si="221"/>
        <v>-</v>
      </c>
      <c r="AH617" s="91" t="str">
        <f t="shared" si="221"/>
        <v>-</v>
      </c>
      <c r="AI617" s="91" t="str">
        <f t="shared" si="221"/>
        <v>-</v>
      </c>
      <c r="AJ617" s="91" t="str">
        <f t="shared" si="221"/>
        <v>-</v>
      </c>
      <c r="AK617" s="91" t="str">
        <f t="shared" si="221"/>
        <v>-</v>
      </c>
      <c r="AL617" s="91" t="str">
        <f t="shared" si="221"/>
        <v>-</v>
      </c>
      <c r="AM617" s="92" t="str">
        <f t="shared" si="221"/>
        <v>-</v>
      </c>
    </row>
    <row r="618" spans="1:39">
      <c r="A618" s="58" t="str">
        <f>IFERROR(IF(A617+1&lt;COUNTIF(TQoL_Indexes!#REF!,Aux_Country!$A$3),A617+1,""),"")</f>
        <v/>
      </c>
      <c r="B618" s="116" t="str">
        <f t="shared" si="213"/>
        <v/>
      </c>
      <c r="C618" s="116" t="str">
        <f t="shared" si="213"/>
        <v/>
      </c>
      <c r="D618" s="116" t="str">
        <f t="shared" si="213"/>
        <v/>
      </c>
      <c r="E618" s="91" t="str">
        <f t="shared" si="206"/>
        <v>-</v>
      </c>
      <c r="F618" s="91" t="str">
        <f t="shared" ref="F618:AM618" si="222">IFERROR(_xlfn.RANK.EQ(F211,F$3:F$404,0),"-")</f>
        <v>-</v>
      </c>
      <c r="G618" s="91" t="str">
        <f t="shared" si="222"/>
        <v>-</v>
      </c>
      <c r="H618" s="91" t="str">
        <f t="shared" si="222"/>
        <v>-</v>
      </c>
      <c r="I618" s="91" t="str">
        <f t="shared" si="222"/>
        <v>-</v>
      </c>
      <c r="J618" s="91" t="str">
        <f t="shared" si="222"/>
        <v>-</v>
      </c>
      <c r="K618" s="91" t="str">
        <f t="shared" si="222"/>
        <v>-</v>
      </c>
      <c r="L618" s="91" t="str">
        <f t="shared" si="222"/>
        <v>-</v>
      </c>
      <c r="M618" s="91" t="str">
        <f t="shared" si="222"/>
        <v>-</v>
      </c>
      <c r="N618" s="91" t="str">
        <f t="shared" si="222"/>
        <v>-</v>
      </c>
      <c r="O618" s="91" t="str">
        <f t="shared" si="222"/>
        <v>-</v>
      </c>
      <c r="P618" s="91" t="str">
        <f t="shared" si="222"/>
        <v>-</v>
      </c>
      <c r="Q618" s="91" t="str">
        <f t="shared" si="222"/>
        <v>-</v>
      </c>
      <c r="R618" s="91" t="str">
        <f t="shared" si="222"/>
        <v>-</v>
      </c>
      <c r="S618" s="91" t="str">
        <f t="shared" si="222"/>
        <v>-</v>
      </c>
      <c r="T618" s="91" t="str">
        <f t="shared" si="222"/>
        <v>-</v>
      </c>
      <c r="U618" s="91" t="str">
        <f t="shared" si="222"/>
        <v>-</v>
      </c>
      <c r="V618" s="91" t="str">
        <f t="shared" si="222"/>
        <v>-</v>
      </c>
      <c r="W618" s="91" t="str">
        <f t="shared" si="222"/>
        <v>-</v>
      </c>
      <c r="X618" s="91" t="str">
        <f t="shared" si="222"/>
        <v>-</v>
      </c>
      <c r="Y618" s="91" t="str">
        <f t="shared" si="222"/>
        <v>-</v>
      </c>
      <c r="Z618" s="91" t="str">
        <f t="shared" si="222"/>
        <v>-</v>
      </c>
      <c r="AA618" s="91" t="str">
        <f t="shared" si="222"/>
        <v>-</v>
      </c>
      <c r="AB618" s="91" t="str">
        <f t="shared" si="222"/>
        <v>-</v>
      </c>
      <c r="AC618" s="91" t="str">
        <f t="shared" si="222"/>
        <v>-</v>
      </c>
      <c r="AD618" s="91" t="str">
        <f t="shared" si="222"/>
        <v>-</v>
      </c>
      <c r="AE618" s="91" t="str">
        <f t="shared" si="222"/>
        <v>-</v>
      </c>
      <c r="AF618" s="91" t="str">
        <f t="shared" si="222"/>
        <v>-</v>
      </c>
      <c r="AG618" s="91" t="str">
        <f t="shared" si="222"/>
        <v>-</v>
      </c>
      <c r="AH618" s="91" t="str">
        <f t="shared" si="222"/>
        <v>-</v>
      </c>
      <c r="AI618" s="91" t="str">
        <f t="shared" si="222"/>
        <v>-</v>
      </c>
      <c r="AJ618" s="91" t="str">
        <f t="shared" si="222"/>
        <v>-</v>
      </c>
      <c r="AK618" s="91" t="str">
        <f t="shared" si="222"/>
        <v>-</v>
      </c>
      <c r="AL618" s="91" t="str">
        <f t="shared" si="222"/>
        <v>-</v>
      </c>
      <c r="AM618" s="92" t="str">
        <f t="shared" si="222"/>
        <v>-</v>
      </c>
    </row>
    <row r="619" spans="1:39">
      <c r="A619" s="58" t="str">
        <f>IFERROR(IF(A618+1&lt;COUNTIF(TQoL_Indexes!#REF!,Aux_Country!$A$3),A618+1,""),"")</f>
        <v/>
      </c>
      <c r="B619" s="116" t="str">
        <f t="shared" si="213"/>
        <v/>
      </c>
      <c r="C619" s="116" t="str">
        <f t="shared" si="213"/>
        <v/>
      </c>
      <c r="D619" s="116" t="str">
        <f t="shared" si="213"/>
        <v/>
      </c>
      <c r="E619" s="91" t="str">
        <f t="shared" si="206"/>
        <v>-</v>
      </c>
      <c r="F619" s="91" t="str">
        <f t="shared" ref="F619:AM619" si="223">IFERROR(_xlfn.RANK.EQ(F212,F$3:F$404,0),"-")</f>
        <v>-</v>
      </c>
      <c r="G619" s="91" t="str">
        <f t="shared" si="223"/>
        <v>-</v>
      </c>
      <c r="H619" s="91" t="str">
        <f t="shared" si="223"/>
        <v>-</v>
      </c>
      <c r="I619" s="91" t="str">
        <f t="shared" si="223"/>
        <v>-</v>
      </c>
      <c r="J619" s="91" t="str">
        <f t="shared" si="223"/>
        <v>-</v>
      </c>
      <c r="K619" s="91" t="str">
        <f t="shared" si="223"/>
        <v>-</v>
      </c>
      <c r="L619" s="91" t="str">
        <f t="shared" si="223"/>
        <v>-</v>
      </c>
      <c r="M619" s="91" t="str">
        <f t="shared" si="223"/>
        <v>-</v>
      </c>
      <c r="N619" s="91" t="str">
        <f t="shared" si="223"/>
        <v>-</v>
      </c>
      <c r="O619" s="91" t="str">
        <f t="shared" si="223"/>
        <v>-</v>
      </c>
      <c r="P619" s="91" t="str">
        <f t="shared" si="223"/>
        <v>-</v>
      </c>
      <c r="Q619" s="91" t="str">
        <f t="shared" si="223"/>
        <v>-</v>
      </c>
      <c r="R619" s="91" t="str">
        <f t="shared" si="223"/>
        <v>-</v>
      </c>
      <c r="S619" s="91" t="str">
        <f t="shared" si="223"/>
        <v>-</v>
      </c>
      <c r="T619" s="91" t="str">
        <f t="shared" si="223"/>
        <v>-</v>
      </c>
      <c r="U619" s="91" t="str">
        <f t="shared" si="223"/>
        <v>-</v>
      </c>
      <c r="V619" s="91" t="str">
        <f t="shared" si="223"/>
        <v>-</v>
      </c>
      <c r="W619" s="91" t="str">
        <f t="shared" si="223"/>
        <v>-</v>
      </c>
      <c r="X619" s="91" t="str">
        <f t="shared" si="223"/>
        <v>-</v>
      </c>
      <c r="Y619" s="91" t="str">
        <f t="shared" si="223"/>
        <v>-</v>
      </c>
      <c r="Z619" s="91" t="str">
        <f t="shared" si="223"/>
        <v>-</v>
      </c>
      <c r="AA619" s="91" t="str">
        <f t="shared" si="223"/>
        <v>-</v>
      </c>
      <c r="AB619" s="91" t="str">
        <f t="shared" si="223"/>
        <v>-</v>
      </c>
      <c r="AC619" s="91" t="str">
        <f t="shared" si="223"/>
        <v>-</v>
      </c>
      <c r="AD619" s="91" t="str">
        <f t="shared" si="223"/>
        <v>-</v>
      </c>
      <c r="AE619" s="91" t="str">
        <f t="shared" si="223"/>
        <v>-</v>
      </c>
      <c r="AF619" s="91" t="str">
        <f t="shared" si="223"/>
        <v>-</v>
      </c>
      <c r="AG619" s="91" t="str">
        <f t="shared" si="223"/>
        <v>-</v>
      </c>
      <c r="AH619" s="91" t="str">
        <f t="shared" si="223"/>
        <v>-</v>
      </c>
      <c r="AI619" s="91" t="str">
        <f t="shared" si="223"/>
        <v>-</v>
      </c>
      <c r="AJ619" s="91" t="str">
        <f t="shared" si="223"/>
        <v>-</v>
      </c>
      <c r="AK619" s="91" t="str">
        <f t="shared" si="223"/>
        <v>-</v>
      </c>
      <c r="AL619" s="91" t="str">
        <f t="shared" si="223"/>
        <v>-</v>
      </c>
      <c r="AM619" s="92" t="str">
        <f t="shared" si="223"/>
        <v>-</v>
      </c>
    </row>
    <row r="620" spans="1:39">
      <c r="A620" s="58" t="str">
        <f>IFERROR(IF(A619+1&lt;COUNTIF(TQoL_Indexes!#REF!,Aux_Country!$A$3),A619+1,""),"")</f>
        <v/>
      </c>
      <c r="B620" s="116" t="str">
        <f t="shared" si="213"/>
        <v/>
      </c>
      <c r="C620" s="116" t="str">
        <f t="shared" si="213"/>
        <v/>
      </c>
      <c r="D620" s="116" t="str">
        <f t="shared" si="213"/>
        <v/>
      </c>
      <c r="E620" s="91" t="str">
        <f t="shared" si="206"/>
        <v>-</v>
      </c>
      <c r="F620" s="91" t="str">
        <f t="shared" ref="F620:AM620" si="224">IFERROR(_xlfn.RANK.EQ(F213,F$3:F$404,0),"-")</f>
        <v>-</v>
      </c>
      <c r="G620" s="91" t="str">
        <f t="shared" si="224"/>
        <v>-</v>
      </c>
      <c r="H620" s="91" t="str">
        <f t="shared" si="224"/>
        <v>-</v>
      </c>
      <c r="I620" s="91" t="str">
        <f t="shared" si="224"/>
        <v>-</v>
      </c>
      <c r="J620" s="91" t="str">
        <f t="shared" si="224"/>
        <v>-</v>
      </c>
      <c r="K620" s="91" t="str">
        <f t="shared" si="224"/>
        <v>-</v>
      </c>
      <c r="L620" s="91" t="str">
        <f t="shared" si="224"/>
        <v>-</v>
      </c>
      <c r="M620" s="91" t="str">
        <f t="shared" si="224"/>
        <v>-</v>
      </c>
      <c r="N620" s="91" t="str">
        <f t="shared" si="224"/>
        <v>-</v>
      </c>
      <c r="O620" s="91" t="str">
        <f t="shared" si="224"/>
        <v>-</v>
      </c>
      <c r="P620" s="91" t="str">
        <f t="shared" si="224"/>
        <v>-</v>
      </c>
      <c r="Q620" s="91" t="str">
        <f t="shared" si="224"/>
        <v>-</v>
      </c>
      <c r="R620" s="91" t="str">
        <f t="shared" si="224"/>
        <v>-</v>
      </c>
      <c r="S620" s="91" t="str">
        <f t="shared" si="224"/>
        <v>-</v>
      </c>
      <c r="T620" s="91" t="str">
        <f t="shared" si="224"/>
        <v>-</v>
      </c>
      <c r="U620" s="91" t="str">
        <f t="shared" si="224"/>
        <v>-</v>
      </c>
      <c r="V620" s="91" t="str">
        <f t="shared" si="224"/>
        <v>-</v>
      </c>
      <c r="W620" s="91" t="str">
        <f t="shared" si="224"/>
        <v>-</v>
      </c>
      <c r="X620" s="91" t="str">
        <f t="shared" si="224"/>
        <v>-</v>
      </c>
      <c r="Y620" s="91" t="str">
        <f t="shared" si="224"/>
        <v>-</v>
      </c>
      <c r="Z620" s="91" t="str">
        <f t="shared" si="224"/>
        <v>-</v>
      </c>
      <c r="AA620" s="91" t="str">
        <f t="shared" si="224"/>
        <v>-</v>
      </c>
      <c r="AB620" s="91" t="str">
        <f t="shared" si="224"/>
        <v>-</v>
      </c>
      <c r="AC620" s="91" t="str">
        <f t="shared" si="224"/>
        <v>-</v>
      </c>
      <c r="AD620" s="91" t="str">
        <f t="shared" si="224"/>
        <v>-</v>
      </c>
      <c r="AE620" s="91" t="str">
        <f t="shared" si="224"/>
        <v>-</v>
      </c>
      <c r="AF620" s="91" t="str">
        <f t="shared" si="224"/>
        <v>-</v>
      </c>
      <c r="AG620" s="91" t="str">
        <f t="shared" si="224"/>
        <v>-</v>
      </c>
      <c r="AH620" s="91" t="str">
        <f t="shared" si="224"/>
        <v>-</v>
      </c>
      <c r="AI620" s="91" t="str">
        <f t="shared" si="224"/>
        <v>-</v>
      </c>
      <c r="AJ620" s="91" t="str">
        <f t="shared" si="224"/>
        <v>-</v>
      </c>
      <c r="AK620" s="91" t="str">
        <f t="shared" si="224"/>
        <v>-</v>
      </c>
      <c r="AL620" s="91" t="str">
        <f t="shared" si="224"/>
        <v>-</v>
      </c>
      <c r="AM620" s="92" t="str">
        <f t="shared" si="224"/>
        <v>-</v>
      </c>
    </row>
    <row r="621" spans="1:39">
      <c r="A621" s="58" t="str">
        <f>IFERROR(IF(A620+1&lt;COUNTIF(TQoL_Indexes!#REF!,Aux_Country!$A$3),A620+1,""),"")</f>
        <v/>
      </c>
      <c r="B621" s="116" t="str">
        <f t="shared" si="213"/>
        <v/>
      </c>
      <c r="C621" s="116" t="str">
        <f t="shared" si="213"/>
        <v/>
      </c>
      <c r="D621" s="116" t="str">
        <f t="shared" si="213"/>
        <v/>
      </c>
      <c r="E621" s="91" t="str">
        <f t="shared" si="206"/>
        <v>-</v>
      </c>
      <c r="F621" s="91" t="str">
        <f t="shared" ref="F621:AM621" si="225">IFERROR(_xlfn.RANK.EQ(F214,F$3:F$404,0),"-")</f>
        <v>-</v>
      </c>
      <c r="G621" s="91" t="str">
        <f t="shared" si="225"/>
        <v>-</v>
      </c>
      <c r="H621" s="91" t="str">
        <f t="shared" si="225"/>
        <v>-</v>
      </c>
      <c r="I621" s="91" t="str">
        <f t="shared" si="225"/>
        <v>-</v>
      </c>
      <c r="J621" s="91" t="str">
        <f t="shared" si="225"/>
        <v>-</v>
      </c>
      <c r="K621" s="91" t="str">
        <f t="shared" si="225"/>
        <v>-</v>
      </c>
      <c r="L621" s="91" t="str">
        <f t="shared" si="225"/>
        <v>-</v>
      </c>
      <c r="M621" s="91" t="str">
        <f t="shared" si="225"/>
        <v>-</v>
      </c>
      <c r="N621" s="91" t="str">
        <f t="shared" si="225"/>
        <v>-</v>
      </c>
      <c r="O621" s="91" t="str">
        <f t="shared" si="225"/>
        <v>-</v>
      </c>
      <c r="P621" s="91" t="str">
        <f t="shared" si="225"/>
        <v>-</v>
      </c>
      <c r="Q621" s="91" t="str">
        <f t="shared" si="225"/>
        <v>-</v>
      </c>
      <c r="R621" s="91" t="str">
        <f t="shared" si="225"/>
        <v>-</v>
      </c>
      <c r="S621" s="91" t="str">
        <f t="shared" si="225"/>
        <v>-</v>
      </c>
      <c r="T621" s="91" t="str">
        <f t="shared" si="225"/>
        <v>-</v>
      </c>
      <c r="U621" s="91" t="str">
        <f t="shared" si="225"/>
        <v>-</v>
      </c>
      <c r="V621" s="91" t="str">
        <f t="shared" si="225"/>
        <v>-</v>
      </c>
      <c r="W621" s="91" t="str">
        <f t="shared" si="225"/>
        <v>-</v>
      </c>
      <c r="X621" s="91" t="str">
        <f t="shared" si="225"/>
        <v>-</v>
      </c>
      <c r="Y621" s="91" t="str">
        <f t="shared" si="225"/>
        <v>-</v>
      </c>
      <c r="Z621" s="91" t="str">
        <f t="shared" si="225"/>
        <v>-</v>
      </c>
      <c r="AA621" s="91" t="str">
        <f t="shared" si="225"/>
        <v>-</v>
      </c>
      <c r="AB621" s="91" t="str">
        <f t="shared" si="225"/>
        <v>-</v>
      </c>
      <c r="AC621" s="91" t="str">
        <f t="shared" si="225"/>
        <v>-</v>
      </c>
      <c r="AD621" s="91" t="str">
        <f t="shared" si="225"/>
        <v>-</v>
      </c>
      <c r="AE621" s="91" t="str">
        <f t="shared" si="225"/>
        <v>-</v>
      </c>
      <c r="AF621" s="91" t="str">
        <f t="shared" si="225"/>
        <v>-</v>
      </c>
      <c r="AG621" s="91" t="str">
        <f t="shared" si="225"/>
        <v>-</v>
      </c>
      <c r="AH621" s="91" t="str">
        <f t="shared" si="225"/>
        <v>-</v>
      </c>
      <c r="AI621" s="91" t="str">
        <f t="shared" si="225"/>
        <v>-</v>
      </c>
      <c r="AJ621" s="91" t="str">
        <f t="shared" si="225"/>
        <v>-</v>
      </c>
      <c r="AK621" s="91" t="str">
        <f t="shared" si="225"/>
        <v>-</v>
      </c>
      <c r="AL621" s="91" t="str">
        <f t="shared" si="225"/>
        <v>-</v>
      </c>
      <c r="AM621" s="92" t="str">
        <f t="shared" si="225"/>
        <v>-</v>
      </c>
    </row>
    <row r="622" spans="1:39">
      <c r="A622" s="58" t="str">
        <f>IFERROR(IF(A621+1&lt;COUNTIF(TQoL_Indexes!#REF!,Aux_Country!$A$3),A621+1,""),"")</f>
        <v/>
      </c>
      <c r="B622" s="116" t="str">
        <f t="shared" si="213"/>
        <v/>
      </c>
      <c r="C622" s="116" t="str">
        <f t="shared" si="213"/>
        <v/>
      </c>
      <c r="D622" s="116" t="str">
        <f t="shared" si="213"/>
        <v/>
      </c>
      <c r="E622" s="91" t="str">
        <f t="shared" si="206"/>
        <v>-</v>
      </c>
      <c r="F622" s="91" t="str">
        <f t="shared" ref="F622:AM622" si="226">IFERROR(_xlfn.RANK.EQ(F215,F$3:F$404,0),"-")</f>
        <v>-</v>
      </c>
      <c r="G622" s="91" t="str">
        <f t="shared" si="226"/>
        <v>-</v>
      </c>
      <c r="H622" s="91" t="str">
        <f t="shared" si="226"/>
        <v>-</v>
      </c>
      <c r="I622" s="91" t="str">
        <f t="shared" si="226"/>
        <v>-</v>
      </c>
      <c r="J622" s="91" t="str">
        <f t="shared" si="226"/>
        <v>-</v>
      </c>
      <c r="K622" s="91" t="str">
        <f t="shared" si="226"/>
        <v>-</v>
      </c>
      <c r="L622" s="91" t="str">
        <f t="shared" si="226"/>
        <v>-</v>
      </c>
      <c r="M622" s="91" t="str">
        <f t="shared" si="226"/>
        <v>-</v>
      </c>
      <c r="N622" s="91" t="str">
        <f t="shared" si="226"/>
        <v>-</v>
      </c>
      <c r="O622" s="91" t="str">
        <f t="shared" si="226"/>
        <v>-</v>
      </c>
      <c r="P622" s="91" t="str">
        <f t="shared" si="226"/>
        <v>-</v>
      </c>
      <c r="Q622" s="91" t="str">
        <f t="shared" si="226"/>
        <v>-</v>
      </c>
      <c r="R622" s="91" t="str">
        <f t="shared" si="226"/>
        <v>-</v>
      </c>
      <c r="S622" s="91" t="str">
        <f t="shared" si="226"/>
        <v>-</v>
      </c>
      <c r="T622" s="91" t="str">
        <f t="shared" si="226"/>
        <v>-</v>
      </c>
      <c r="U622" s="91" t="str">
        <f t="shared" si="226"/>
        <v>-</v>
      </c>
      <c r="V622" s="91" t="str">
        <f t="shared" si="226"/>
        <v>-</v>
      </c>
      <c r="W622" s="91" t="str">
        <f t="shared" si="226"/>
        <v>-</v>
      </c>
      <c r="X622" s="91" t="str">
        <f t="shared" si="226"/>
        <v>-</v>
      </c>
      <c r="Y622" s="91" t="str">
        <f t="shared" si="226"/>
        <v>-</v>
      </c>
      <c r="Z622" s="91" t="str">
        <f t="shared" si="226"/>
        <v>-</v>
      </c>
      <c r="AA622" s="91" t="str">
        <f t="shared" si="226"/>
        <v>-</v>
      </c>
      <c r="AB622" s="91" t="str">
        <f t="shared" si="226"/>
        <v>-</v>
      </c>
      <c r="AC622" s="91" t="str">
        <f t="shared" si="226"/>
        <v>-</v>
      </c>
      <c r="AD622" s="91" t="str">
        <f t="shared" si="226"/>
        <v>-</v>
      </c>
      <c r="AE622" s="91" t="str">
        <f t="shared" si="226"/>
        <v>-</v>
      </c>
      <c r="AF622" s="91" t="str">
        <f t="shared" si="226"/>
        <v>-</v>
      </c>
      <c r="AG622" s="91" t="str">
        <f t="shared" si="226"/>
        <v>-</v>
      </c>
      <c r="AH622" s="91" t="str">
        <f t="shared" si="226"/>
        <v>-</v>
      </c>
      <c r="AI622" s="91" t="str">
        <f t="shared" si="226"/>
        <v>-</v>
      </c>
      <c r="AJ622" s="91" t="str">
        <f t="shared" si="226"/>
        <v>-</v>
      </c>
      <c r="AK622" s="91" t="str">
        <f t="shared" si="226"/>
        <v>-</v>
      </c>
      <c r="AL622" s="91" t="str">
        <f t="shared" si="226"/>
        <v>-</v>
      </c>
      <c r="AM622" s="92" t="str">
        <f t="shared" si="226"/>
        <v>-</v>
      </c>
    </row>
    <row r="623" spans="1:39">
      <c r="A623" s="58" t="str">
        <f>IFERROR(IF(A622+1&lt;COUNTIF(TQoL_Indexes!#REF!,Aux_Country!$A$3),A622+1,""),"")</f>
        <v/>
      </c>
      <c r="B623" s="116" t="str">
        <f t="shared" si="213"/>
        <v/>
      </c>
      <c r="C623" s="116" t="str">
        <f t="shared" si="213"/>
        <v/>
      </c>
      <c r="D623" s="116" t="str">
        <f t="shared" si="213"/>
        <v/>
      </c>
      <c r="E623" s="91" t="str">
        <f t="shared" si="206"/>
        <v>-</v>
      </c>
      <c r="F623" s="91" t="str">
        <f t="shared" ref="F623:AM623" si="227">IFERROR(_xlfn.RANK.EQ(F216,F$3:F$404,0),"-")</f>
        <v>-</v>
      </c>
      <c r="G623" s="91" t="str">
        <f t="shared" si="227"/>
        <v>-</v>
      </c>
      <c r="H623" s="91" t="str">
        <f t="shared" si="227"/>
        <v>-</v>
      </c>
      <c r="I623" s="91" t="str">
        <f t="shared" si="227"/>
        <v>-</v>
      </c>
      <c r="J623" s="91" t="str">
        <f t="shared" si="227"/>
        <v>-</v>
      </c>
      <c r="K623" s="91" t="str">
        <f t="shared" si="227"/>
        <v>-</v>
      </c>
      <c r="L623" s="91" t="str">
        <f t="shared" si="227"/>
        <v>-</v>
      </c>
      <c r="M623" s="91" t="str">
        <f t="shared" si="227"/>
        <v>-</v>
      </c>
      <c r="N623" s="91" t="str">
        <f t="shared" si="227"/>
        <v>-</v>
      </c>
      <c r="O623" s="91" t="str">
        <f t="shared" si="227"/>
        <v>-</v>
      </c>
      <c r="P623" s="91" t="str">
        <f t="shared" si="227"/>
        <v>-</v>
      </c>
      <c r="Q623" s="91" t="str">
        <f t="shared" si="227"/>
        <v>-</v>
      </c>
      <c r="R623" s="91" t="str">
        <f t="shared" si="227"/>
        <v>-</v>
      </c>
      <c r="S623" s="91" t="str">
        <f t="shared" si="227"/>
        <v>-</v>
      </c>
      <c r="T623" s="91" t="str">
        <f t="shared" si="227"/>
        <v>-</v>
      </c>
      <c r="U623" s="91" t="str">
        <f t="shared" si="227"/>
        <v>-</v>
      </c>
      <c r="V623" s="91" t="str">
        <f t="shared" si="227"/>
        <v>-</v>
      </c>
      <c r="W623" s="91" t="str">
        <f t="shared" si="227"/>
        <v>-</v>
      </c>
      <c r="X623" s="91" t="str">
        <f t="shared" si="227"/>
        <v>-</v>
      </c>
      <c r="Y623" s="91" t="str">
        <f t="shared" si="227"/>
        <v>-</v>
      </c>
      <c r="Z623" s="91" t="str">
        <f t="shared" si="227"/>
        <v>-</v>
      </c>
      <c r="AA623" s="91" t="str">
        <f t="shared" si="227"/>
        <v>-</v>
      </c>
      <c r="AB623" s="91" t="str">
        <f t="shared" si="227"/>
        <v>-</v>
      </c>
      <c r="AC623" s="91" t="str">
        <f t="shared" si="227"/>
        <v>-</v>
      </c>
      <c r="AD623" s="91" t="str">
        <f t="shared" si="227"/>
        <v>-</v>
      </c>
      <c r="AE623" s="91" t="str">
        <f t="shared" si="227"/>
        <v>-</v>
      </c>
      <c r="AF623" s="91" t="str">
        <f t="shared" si="227"/>
        <v>-</v>
      </c>
      <c r="AG623" s="91" t="str">
        <f t="shared" si="227"/>
        <v>-</v>
      </c>
      <c r="AH623" s="91" t="str">
        <f t="shared" si="227"/>
        <v>-</v>
      </c>
      <c r="AI623" s="91" t="str">
        <f t="shared" si="227"/>
        <v>-</v>
      </c>
      <c r="AJ623" s="91" t="str">
        <f t="shared" si="227"/>
        <v>-</v>
      </c>
      <c r="AK623" s="91" t="str">
        <f t="shared" si="227"/>
        <v>-</v>
      </c>
      <c r="AL623" s="91" t="str">
        <f t="shared" si="227"/>
        <v>-</v>
      </c>
      <c r="AM623" s="92" t="str">
        <f t="shared" si="227"/>
        <v>-</v>
      </c>
    </row>
    <row r="624" spans="1:39">
      <c r="A624" s="58" t="str">
        <f>IFERROR(IF(A623+1&lt;COUNTIF(TQoL_Indexes!#REF!,Aux_Country!$A$3),A623+1,""),"")</f>
        <v/>
      </c>
      <c r="B624" s="116" t="str">
        <f t="shared" si="213"/>
        <v/>
      </c>
      <c r="C624" s="116" t="str">
        <f t="shared" si="213"/>
        <v/>
      </c>
      <c r="D624" s="116" t="str">
        <f t="shared" si="213"/>
        <v/>
      </c>
      <c r="E624" s="91" t="str">
        <f t="shared" si="206"/>
        <v>-</v>
      </c>
      <c r="F624" s="91" t="str">
        <f t="shared" ref="F624:AM624" si="228">IFERROR(_xlfn.RANK.EQ(F217,F$3:F$404,0),"-")</f>
        <v>-</v>
      </c>
      <c r="G624" s="91" t="str">
        <f t="shared" si="228"/>
        <v>-</v>
      </c>
      <c r="H624" s="91" t="str">
        <f t="shared" si="228"/>
        <v>-</v>
      </c>
      <c r="I624" s="91" t="str">
        <f t="shared" si="228"/>
        <v>-</v>
      </c>
      <c r="J624" s="91" t="str">
        <f t="shared" si="228"/>
        <v>-</v>
      </c>
      <c r="K624" s="91" t="str">
        <f t="shared" si="228"/>
        <v>-</v>
      </c>
      <c r="L624" s="91" t="str">
        <f t="shared" si="228"/>
        <v>-</v>
      </c>
      <c r="M624" s="91" t="str">
        <f t="shared" si="228"/>
        <v>-</v>
      </c>
      <c r="N624" s="91" t="str">
        <f t="shared" si="228"/>
        <v>-</v>
      </c>
      <c r="O624" s="91" t="str">
        <f t="shared" si="228"/>
        <v>-</v>
      </c>
      <c r="P624" s="91" t="str">
        <f t="shared" si="228"/>
        <v>-</v>
      </c>
      <c r="Q624" s="91" t="str">
        <f t="shared" si="228"/>
        <v>-</v>
      </c>
      <c r="R624" s="91" t="str">
        <f t="shared" si="228"/>
        <v>-</v>
      </c>
      <c r="S624" s="91" t="str">
        <f t="shared" si="228"/>
        <v>-</v>
      </c>
      <c r="T624" s="91" t="str">
        <f t="shared" si="228"/>
        <v>-</v>
      </c>
      <c r="U624" s="91" t="str">
        <f t="shared" si="228"/>
        <v>-</v>
      </c>
      <c r="V624" s="91" t="str">
        <f t="shared" si="228"/>
        <v>-</v>
      </c>
      <c r="W624" s="91" t="str">
        <f t="shared" si="228"/>
        <v>-</v>
      </c>
      <c r="X624" s="91" t="str">
        <f t="shared" si="228"/>
        <v>-</v>
      </c>
      <c r="Y624" s="91" t="str">
        <f t="shared" si="228"/>
        <v>-</v>
      </c>
      <c r="Z624" s="91" t="str">
        <f t="shared" si="228"/>
        <v>-</v>
      </c>
      <c r="AA624" s="91" t="str">
        <f t="shared" si="228"/>
        <v>-</v>
      </c>
      <c r="AB624" s="91" t="str">
        <f t="shared" si="228"/>
        <v>-</v>
      </c>
      <c r="AC624" s="91" t="str">
        <f t="shared" si="228"/>
        <v>-</v>
      </c>
      <c r="AD624" s="91" t="str">
        <f t="shared" si="228"/>
        <v>-</v>
      </c>
      <c r="AE624" s="91" t="str">
        <f t="shared" si="228"/>
        <v>-</v>
      </c>
      <c r="AF624" s="91" t="str">
        <f t="shared" si="228"/>
        <v>-</v>
      </c>
      <c r="AG624" s="91" t="str">
        <f t="shared" si="228"/>
        <v>-</v>
      </c>
      <c r="AH624" s="91" t="str">
        <f t="shared" si="228"/>
        <v>-</v>
      </c>
      <c r="AI624" s="91" t="str">
        <f t="shared" si="228"/>
        <v>-</v>
      </c>
      <c r="AJ624" s="91" t="str">
        <f t="shared" si="228"/>
        <v>-</v>
      </c>
      <c r="AK624" s="91" t="str">
        <f t="shared" si="228"/>
        <v>-</v>
      </c>
      <c r="AL624" s="91" t="str">
        <f t="shared" si="228"/>
        <v>-</v>
      </c>
      <c r="AM624" s="92" t="str">
        <f t="shared" si="228"/>
        <v>-</v>
      </c>
    </row>
    <row r="625" spans="1:39">
      <c r="A625" s="58" t="str">
        <f>IFERROR(IF(A624+1&lt;COUNTIF(TQoL_Indexes!#REF!,Aux_Country!$A$3),A624+1,""),"")</f>
        <v/>
      </c>
      <c r="B625" s="116" t="str">
        <f t="shared" si="213"/>
        <v/>
      </c>
      <c r="C625" s="116" t="str">
        <f t="shared" si="213"/>
        <v/>
      </c>
      <c r="D625" s="116" t="str">
        <f t="shared" si="213"/>
        <v/>
      </c>
      <c r="E625" s="91" t="str">
        <f t="shared" si="206"/>
        <v>-</v>
      </c>
      <c r="F625" s="91" t="str">
        <f t="shared" ref="F625:AM625" si="229">IFERROR(_xlfn.RANK.EQ(F218,F$3:F$404,0),"-")</f>
        <v>-</v>
      </c>
      <c r="G625" s="91" t="str">
        <f t="shared" si="229"/>
        <v>-</v>
      </c>
      <c r="H625" s="91" t="str">
        <f t="shared" si="229"/>
        <v>-</v>
      </c>
      <c r="I625" s="91" t="str">
        <f t="shared" si="229"/>
        <v>-</v>
      </c>
      <c r="J625" s="91" t="str">
        <f t="shared" si="229"/>
        <v>-</v>
      </c>
      <c r="K625" s="91" t="str">
        <f t="shared" si="229"/>
        <v>-</v>
      </c>
      <c r="L625" s="91" t="str">
        <f t="shared" si="229"/>
        <v>-</v>
      </c>
      <c r="M625" s="91" t="str">
        <f t="shared" si="229"/>
        <v>-</v>
      </c>
      <c r="N625" s="91" t="str">
        <f t="shared" si="229"/>
        <v>-</v>
      </c>
      <c r="O625" s="91" t="str">
        <f t="shared" si="229"/>
        <v>-</v>
      </c>
      <c r="P625" s="91" t="str">
        <f t="shared" si="229"/>
        <v>-</v>
      </c>
      <c r="Q625" s="91" t="str">
        <f t="shared" si="229"/>
        <v>-</v>
      </c>
      <c r="R625" s="91" t="str">
        <f t="shared" si="229"/>
        <v>-</v>
      </c>
      <c r="S625" s="91" t="str">
        <f t="shared" si="229"/>
        <v>-</v>
      </c>
      <c r="T625" s="91" t="str">
        <f t="shared" si="229"/>
        <v>-</v>
      </c>
      <c r="U625" s="91" t="str">
        <f t="shared" si="229"/>
        <v>-</v>
      </c>
      <c r="V625" s="91" t="str">
        <f t="shared" si="229"/>
        <v>-</v>
      </c>
      <c r="W625" s="91" t="str">
        <f t="shared" si="229"/>
        <v>-</v>
      </c>
      <c r="X625" s="91" t="str">
        <f t="shared" si="229"/>
        <v>-</v>
      </c>
      <c r="Y625" s="91" t="str">
        <f t="shared" si="229"/>
        <v>-</v>
      </c>
      <c r="Z625" s="91" t="str">
        <f t="shared" si="229"/>
        <v>-</v>
      </c>
      <c r="AA625" s="91" t="str">
        <f t="shared" si="229"/>
        <v>-</v>
      </c>
      <c r="AB625" s="91" t="str">
        <f t="shared" si="229"/>
        <v>-</v>
      </c>
      <c r="AC625" s="91" t="str">
        <f t="shared" si="229"/>
        <v>-</v>
      </c>
      <c r="AD625" s="91" t="str">
        <f t="shared" si="229"/>
        <v>-</v>
      </c>
      <c r="AE625" s="91" t="str">
        <f t="shared" si="229"/>
        <v>-</v>
      </c>
      <c r="AF625" s="91" t="str">
        <f t="shared" si="229"/>
        <v>-</v>
      </c>
      <c r="AG625" s="91" t="str">
        <f t="shared" si="229"/>
        <v>-</v>
      </c>
      <c r="AH625" s="91" t="str">
        <f t="shared" si="229"/>
        <v>-</v>
      </c>
      <c r="AI625" s="91" t="str">
        <f t="shared" si="229"/>
        <v>-</v>
      </c>
      <c r="AJ625" s="91" t="str">
        <f t="shared" si="229"/>
        <v>-</v>
      </c>
      <c r="AK625" s="91" t="str">
        <f t="shared" si="229"/>
        <v>-</v>
      </c>
      <c r="AL625" s="91" t="str">
        <f t="shared" si="229"/>
        <v>-</v>
      </c>
      <c r="AM625" s="92" t="str">
        <f t="shared" si="229"/>
        <v>-</v>
      </c>
    </row>
    <row r="626" spans="1:39">
      <c r="A626" s="58" t="str">
        <f>IFERROR(IF(A625+1&lt;COUNTIF(TQoL_Indexes!#REF!,Aux_Country!$A$3),A625+1,""),"")</f>
        <v/>
      </c>
      <c r="B626" s="116" t="str">
        <f t="shared" si="213"/>
        <v/>
      </c>
      <c r="C626" s="116" t="str">
        <f t="shared" si="213"/>
        <v/>
      </c>
      <c r="D626" s="116" t="str">
        <f t="shared" si="213"/>
        <v/>
      </c>
      <c r="E626" s="91" t="str">
        <f t="shared" si="206"/>
        <v>-</v>
      </c>
      <c r="F626" s="91" t="str">
        <f t="shared" ref="F626:AM626" si="230">IFERROR(_xlfn.RANK.EQ(F219,F$3:F$404,0),"-")</f>
        <v>-</v>
      </c>
      <c r="G626" s="91" t="str">
        <f t="shared" si="230"/>
        <v>-</v>
      </c>
      <c r="H626" s="91" t="str">
        <f t="shared" si="230"/>
        <v>-</v>
      </c>
      <c r="I626" s="91" t="str">
        <f t="shared" si="230"/>
        <v>-</v>
      </c>
      <c r="J626" s="91" t="str">
        <f t="shared" si="230"/>
        <v>-</v>
      </c>
      <c r="K626" s="91" t="str">
        <f t="shared" si="230"/>
        <v>-</v>
      </c>
      <c r="L626" s="91" t="str">
        <f t="shared" si="230"/>
        <v>-</v>
      </c>
      <c r="M626" s="91" t="str">
        <f t="shared" si="230"/>
        <v>-</v>
      </c>
      <c r="N626" s="91" t="str">
        <f t="shared" si="230"/>
        <v>-</v>
      </c>
      <c r="O626" s="91" t="str">
        <f t="shared" si="230"/>
        <v>-</v>
      </c>
      <c r="P626" s="91" t="str">
        <f t="shared" si="230"/>
        <v>-</v>
      </c>
      <c r="Q626" s="91" t="str">
        <f t="shared" si="230"/>
        <v>-</v>
      </c>
      <c r="R626" s="91" t="str">
        <f t="shared" si="230"/>
        <v>-</v>
      </c>
      <c r="S626" s="91" t="str">
        <f t="shared" si="230"/>
        <v>-</v>
      </c>
      <c r="T626" s="91" t="str">
        <f t="shared" si="230"/>
        <v>-</v>
      </c>
      <c r="U626" s="91" t="str">
        <f t="shared" si="230"/>
        <v>-</v>
      </c>
      <c r="V626" s="91" t="str">
        <f t="shared" si="230"/>
        <v>-</v>
      </c>
      <c r="W626" s="91" t="str">
        <f t="shared" si="230"/>
        <v>-</v>
      </c>
      <c r="X626" s="91" t="str">
        <f t="shared" si="230"/>
        <v>-</v>
      </c>
      <c r="Y626" s="91" t="str">
        <f t="shared" si="230"/>
        <v>-</v>
      </c>
      <c r="Z626" s="91" t="str">
        <f t="shared" si="230"/>
        <v>-</v>
      </c>
      <c r="AA626" s="91" t="str">
        <f t="shared" si="230"/>
        <v>-</v>
      </c>
      <c r="AB626" s="91" t="str">
        <f t="shared" si="230"/>
        <v>-</v>
      </c>
      <c r="AC626" s="91" t="str">
        <f t="shared" si="230"/>
        <v>-</v>
      </c>
      <c r="AD626" s="91" t="str">
        <f t="shared" si="230"/>
        <v>-</v>
      </c>
      <c r="AE626" s="91" t="str">
        <f t="shared" si="230"/>
        <v>-</v>
      </c>
      <c r="AF626" s="91" t="str">
        <f t="shared" si="230"/>
        <v>-</v>
      </c>
      <c r="AG626" s="91" t="str">
        <f t="shared" si="230"/>
        <v>-</v>
      </c>
      <c r="AH626" s="91" t="str">
        <f t="shared" si="230"/>
        <v>-</v>
      </c>
      <c r="AI626" s="91" t="str">
        <f t="shared" si="230"/>
        <v>-</v>
      </c>
      <c r="AJ626" s="91" t="str">
        <f t="shared" si="230"/>
        <v>-</v>
      </c>
      <c r="AK626" s="91" t="str">
        <f t="shared" si="230"/>
        <v>-</v>
      </c>
      <c r="AL626" s="91" t="str">
        <f t="shared" si="230"/>
        <v>-</v>
      </c>
      <c r="AM626" s="92" t="str">
        <f t="shared" si="230"/>
        <v>-</v>
      </c>
    </row>
    <row r="627" spans="1:39">
      <c r="A627" s="58" t="str">
        <f>IFERROR(IF(A626+1&lt;COUNTIF(TQoL_Indexes!#REF!,Aux_Country!$A$3),A626+1,""),"")</f>
        <v/>
      </c>
      <c r="B627" s="116" t="str">
        <f t="shared" si="213"/>
        <v/>
      </c>
      <c r="C627" s="116" t="str">
        <f t="shared" si="213"/>
        <v/>
      </c>
      <c r="D627" s="116" t="str">
        <f t="shared" si="213"/>
        <v/>
      </c>
      <c r="E627" s="91" t="str">
        <f t="shared" si="206"/>
        <v>-</v>
      </c>
      <c r="F627" s="91" t="str">
        <f t="shared" ref="F627:AM627" si="231">IFERROR(_xlfn.RANK.EQ(F220,F$3:F$404,0),"-")</f>
        <v>-</v>
      </c>
      <c r="G627" s="91" t="str">
        <f t="shared" si="231"/>
        <v>-</v>
      </c>
      <c r="H627" s="91" t="str">
        <f t="shared" si="231"/>
        <v>-</v>
      </c>
      <c r="I627" s="91" t="str">
        <f t="shared" si="231"/>
        <v>-</v>
      </c>
      <c r="J627" s="91" t="str">
        <f t="shared" si="231"/>
        <v>-</v>
      </c>
      <c r="K627" s="91" t="str">
        <f t="shared" si="231"/>
        <v>-</v>
      </c>
      <c r="L627" s="91" t="str">
        <f t="shared" si="231"/>
        <v>-</v>
      </c>
      <c r="M627" s="91" t="str">
        <f t="shared" si="231"/>
        <v>-</v>
      </c>
      <c r="N627" s="91" t="str">
        <f t="shared" si="231"/>
        <v>-</v>
      </c>
      <c r="O627" s="91" t="str">
        <f t="shared" si="231"/>
        <v>-</v>
      </c>
      <c r="P627" s="91" t="str">
        <f t="shared" si="231"/>
        <v>-</v>
      </c>
      <c r="Q627" s="91" t="str">
        <f t="shared" si="231"/>
        <v>-</v>
      </c>
      <c r="R627" s="91" t="str">
        <f t="shared" si="231"/>
        <v>-</v>
      </c>
      <c r="S627" s="91" t="str">
        <f t="shared" si="231"/>
        <v>-</v>
      </c>
      <c r="T627" s="91" t="str">
        <f t="shared" si="231"/>
        <v>-</v>
      </c>
      <c r="U627" s="91" t="str">
        <f t="shared" si="231"/>
        <v>-</v>
      </c>
      <c r="V627" s="91" t="str">
        <f t="shared" si="231"/>
        <v>-</v>
      </c>
      <c r="W627" s="91" t="str">
        <f t="shared" si="231"/>
        <v>-</v>
      </c>
      <c r="X627" s="91" t="str">
        <f t="shared" si="231"/>
        <v>-</v>
      </c>
      <c r="Y627" s="91" t="str">
        <f t="shared" si="231"/>
        <v>-</v>
      </c>
      <c r="Z627" s="91" t="str">
        <f t="shared" si="231"/>
        <v>-</v>
      </c>
      <c r="AA627" s="91" t="str">
        <f t="shared" si="231"/>
        <v>-</v>
      </c>
      <c r="AB627" s="91" t="str">
        <f t="shared" si="231"/>
        <v>-</v>
      </c>
      <c r="AC627" s="91" t="str">
        <f t="shared" si="231"/>
        <v>-</v>
      </c>
      <c r="AD627" s="91" t="str">
        <f t="shared" si="231"/>
        <v>-</v>
      </c>
      <c r="AE627" s="91" t="str">
        <f t="shared" si="231"/>
        <v>-</v>
      </c>
      <c r="AF627" s="91" t="str">
        <f t="shared" si="231"/>
        <v>-</v>
      </c>
      <c r="AG627" s="91" t="str">
        <f t="shared" si="231"/>
        <v>-</v>
      </c>
      <c r="AH627" s="91" t="str">
        <f t="shared" si="231"/>
        <v>-</v>
      </c>
      <c r="AI627" s="91" t="str">
        <f t="shared" si="231"/>
        <v>-</v>
      </c>
      <c r="AJ627" s="91" t="str">
        <f t="shared" si="231"/>
        <v>-</v>
      </c>
      <c r="AK627" s="91" t="str">
        <f t="shared" si="231"/>
        <v>-</v>
      </c>
      <c r="AL627" s="91" t="str">
        <f t="shared" si="231"/>
        <v>-</v>
      </c>
      <c r="AM627" s="92" t="str">
        <f t="shared" si="231"/>
        <v>-</v>
      </c>
    </row>
    <row r="628" spans="1:39">
      <c r="A628" s="58" t="str">
        <f>IFERROR(IF(A627+1&lt;COUNTIF(TQoL_Indexes!#REF!,Aux_Country!$A$3),A627+1,""),"")</f>
        <v/>
      </c>
      <c r="B628" s="116" t="str">
        <f t="shared" si="213"/>
        <v/>
      </c>
      <c r="C628" s="116" t="str">
        <f t="shared" si="213"/>
        <v/>
      </c>
      <c r="D628" s="116" t="str">
        <f t="shared" si="213"/>
        <v/>
      </c>
      <c r="E628" s="91" t="str">
        <f t="shared" si="206"/>
        <v>-</v>
      </c>
      <c r="F628" s="91" t="str">
        <f t="shared" ref="F628:AM628" si="232">IFERROR(_xlfn.RANK.EQ(F221,F$3:F$404,0),"-")</f>
        <v>-</v>
      </c>
      <c r="G628" s="91" t="str">
        <f t="shared" si="232"/>
        <v>-</v>
      </c>
      <c r="H628" s="91" t="str">
        <f t="shared" si="232"/>
        <v>-</v>
      </c>
      <c r="I628" s="91" t="str">
        <f t="shared" si="232"/>
        <v>-</v>
      </c>
      <c r="J628" s="91" t="str">
        <f t="shared" si="232"/>
        <v>-</v>
      </c>
      <c r="K628" s="91" t="str">
        <f t="shared" si="232"/>
        <v>-</v>
      </c>
      <c r="L628" s="91" t="str">
        <f t="shared" si="232"/>
        <v>-</v>
      </c>
      <c r="M628" s="91" t="str">
        <f t="shared" si="232"/>
        <v>-</v>
      </c>
      <c r="N628" s="91" t="str">
        <f t="shared" si="232"/>
        <v>-</v>
      </c>
      <c r="O628" s="91" t="str">
        <f t="shared" si="232"/>
        <v>-</v>
      </c>
      <c r="P628" s="91" t="str">
        <f t="shared" si="232"/>
        <v>-</v>
      </c>
      <c r="Q628" s="91" t="str">
        <f t="shared" si="232"/>
        <v>-</v>
      </c>
      <c r="R628" s="91" t="str">
        <f t="shared" si="232"/>
        <v>-</v>
      </c>
      <c r="S628" s="91" t="str">
        <f t="shared" si="232"/>
        <v>-</v>
      </c>
      <c r="T628" s="91" t="str">
        <f t="shared" si="232"/>
        <v>-</v>
      </c>
      <c r="U628" s="91" t="str">
        <f t="shared" si="232"/>
        <v>-</v>
      </c>
      <c r="V628" s="91" t="str">
        <f t="shared" si="232"/>
        <v>-</v>
      </c>
      <c r="W628" s="91" t="str">
        <f t="shared" si="232"/>
        <v>-</v>
      </c>
      <c r="X628" s="91" t="str">
        <f t="shared" si="232"/>
        <v>-</v>
      </c>
      <c r="Y628" s="91" t="str">
        <f t="shared" si="232"/>
        <v>-</v>
      </c>
      <c r="Z628" s="91" t="str">
        <f t="shared" si="232"/>
        <v>-</v>
      </c>
      <c r="AA628" s="91" t="str">
        <f t="shared" si="232"/>
        <v>-</v>
      </c>
      <c r="AB628" s="91" t="str">
        <f t="shared" si="232"/>
        <v>-</v>
      </c>
      <c r="AC628" s="91" t="str">
        <f t="shared" si="232"/>
        <v>-</v>
      </c>
      <c r="AD628" s="91" t="str">
        <f t="shared" si="232"/>
        <v>-</v>
      </c>
      <c r="AE628" s="91" t="str">
        <f t="shared" si="232"/>
        <v>-</v>
      </c>
      <c r="AF628" s="91" t="str">
        <f t="shared" si="232"/>
        <v>-</v>
      </c>
      <c r="AG628" s="91" t="str">
        <f t="shared" si="232"/>
        <v>-</v>
      </c>
      <c r="AH628" s="91" t="str">
        <f t="shared" si="232"/>
        <v>-</v>
      </c>
      <c r="AI628" s="91" t="str">
        <f t="shared" si="232"/>
        <v>-</v>
      </c>
      <c r="AJ628" s="91" t="str">
        <f t="shared" si="232"/>
        <v>-</v>
      </c>
      <c r="AK628" s="91" t="str">
        <f t="shared" si="232"/>
        <v>-</v>
      </c>
      <c r="AL628" s="91" t="str">
        <f t="shared" si="232"/>
        <v>-</v>
      </c>
      <c r="AM628" s="92" t="str">
        <f t="shared" si="232"/>
        <v>-</v>
      </c>
    </row>
    <row r="629" spans="1:39">
      <c r="A629" s="58" t="str">
        <f>IFERROR(IF(A628+1&lt;COUNTIF(TQoL_Indexes!#REF!,Aux_Country!$A$3),A628+1,""),"")</f>
        <v/>
      </c>
      <c r="B629" s="116" t="str">
        <f t="shared" si="213"/>
        <v/>
      </c>
      <c r="C629" s="116" t="str">
        <f t="shared" si="213"/>
        <v/>
      </c>
      <c r="D629" s="116" t="str">
        <f t="shared" si="213"/>
        <v/>
      </c>
      <c r="E629" s="91" t="str">
        <f t="shared" si="206"/>
        <v>-</v>
      </c>
      <c r="F629" s="91" t="str">
        <f t="shared" ref="F629:AM629" si="233">IFERROR(_xlfn.RANK.EQ(F222,F$3:F$404,0),"-")</f>
        <v>-</v>
      </c>
      <c r="G629" s="91" t="str">
        <f t="shared" si="233"/>
        <v>-</v>
      </c>
      <c r="H629" s="91" t="str">
        <f t="shared" si="233"/>
        <v>-</v>
      </c>
      <c r="I629" s="91" t="str">
        <f t="shared" si="233"/>
        <v>-</v>
      </c>
      <c r="J629" s="91" t="str">
        <f t="shared" si="233"/>
        <v>-</v>
      </c>
      <c r="K629" s="91" t="str">
        <f t="shared" si="233"/>
        <v>-</v>
      </c>
      <c r="L629" s="91" t="str">
        <f t="shared" si="233"/>
        <v>-</v>
      </c>
      <c r="M629" s="91" t="str">
        <f t="shared" si="233"/>
        <v>-</v>
      </c>
      <c r="N629" s="91" t="str">
        <f t="shared" si="233"/>
        <v>-</v>
      </c>
      <c r="O629" s="91" t="str">
        <f t="shared" si="233"/>
        <v>-</v>
      </c>
      <c r="P629" s="91" t="str">
        <f t="shared" si="233"/>
        <v>-</v>
      </c>
      <c r="Q629" s="91" t="str">
        <f t="shared" si="233"/>
        <v>-</v>
      </c>
      <c r="R629" s="91" t="str">
        <f t="shared" si="233"/>
        <v>-</v>
      </c>
      <c r="S629" s="91" t="str">
        <f t="shared" si="233"/>
        <v>-</v>
      </c>
      <c r="T629" s="91" t="str">
        <f t="shared" si="233"/>
        <v>-</v>
      </c>
      <c r="U629" s="91" t="str">
        <f t="shared" si="233"/>
        <v>-</v>
      </c>
      <c r="V629" s="91" t="str">
        <f t="shared" si="233"/>
        <v>-</v>
      </c>
      <c r="W629" s="91" t="str">
        <f t="shared" si="233"/>
        <v>-</v>
      </c>
      <c r="X629" s="91" t="str">
        <f t="shared" si="233"/>
        <v>-</v>
      </c>
      <c r="Y629" s="91" t="str">
        <f t="shared" si="233"/>
        <v>-</v>
      </c>
      <c r="Z629" s="91" t="str">
        <f t="shared" si="233"/>
        <v>-</v>
      </c>
      <c r="AA629" s="91" t="str">
        <f t="shared" si="233"/>
        <v>-</v>
      </c>
      <c r="AB629" s="91" t="str">
        <f t="shared" si="233"/>
        <v>-</v>
      </c>
      <c r="AC629" s="91" t="str">
        <f t="shared" si="233"/>
        <v>-</v>
      </c>
      <c r="AD629" s="91" t="str">
        <f t="shared" si="233"/>
        <v>-</v>
      </c>
      <c r="AE629" s="91" t="str">
        <f t="shared" si="233"/>
        <v>-</v>
      </c>
      <c r="AF629" s="91" t="str">
        <f t="shared" si="233"/>
        <v>-</v>
      </c>
      <c r="AG629" s="91" t="str">
        <f t="shared" si="233"/>
        <v>-</v>
      </c>
      <c r="AH629" s="91" t="str">
        <f t="shared" si="233"/>
        <v>-</v>
      </c>
      <c r="AI629" s="91" t="str">
        <f t="shared" si="233"/>
        <v>-</v>
      </c>
      <c r="AJ629" s="91" t="str">
        <f t="shared" si="233"/>
        <v>-</v>
      </c>
      <c r="AK629" s="91" t="str">
        <f t="shared" si="233"/>
        <v>-</v>
      </c>
      <c r="AL629" s="91" t="str">
        <f t="shared" si="233"/>
        <v>-</v>
      </c>
      <c r="AM629" s="92" t="str">
        <f t="shared" si="233"/>
        <v>-</v>
      </c>
    </row>
    <row r="630" spans="1:39">
      <c r="A630" s="58" t="str">
        <f>IFERROR(IF(A629+1&lt;COUNTIF(TQoL_Indexes!#REF!,Aux_Country!$A$3),A629+1,""),"")</f>
        <v/>
      </c>
      <c r="B630" s="116" t="str">
        <f t="shared" ref="B630:D649" si="234">B223</f>
        <v/>
      </c>
      <c r="C630" s="116" t="str">
        <f t="shared" si="234"/>
        <v/>
      </c>
      <c r="D630" s="116" t="str">
        <f t="shared" si="234"/>
        <v/>
      </c>
      <c r="E630" s="91" t="str">
        <f t="shared" si="206"/>
        <v>-</v>
      </c>
      <c r="F630" s="91" t="str">
        <f t="shared" ref="F630:AM630" si="235">IFERROR(_xlfn.RANK.EQ(F223,F$3:F$404,0),"-")</f>
        <v>-</v>
      </c>
      <c r="G630" s="91" t="str">
        <f t="shared" si="235"/>
        <v>-</v>
      </c>
      <c r="H630" s="91" t="str">
        <f t="shared" si="235"/>
        <v>-</v>
      </c>
      <c r="I630" s="91" t="str">
        <f t="shared" si="235"/>
        <v>-</v>
      </c>
      <c r="J630" s="91" t="str">
        <f t="shared" si="235"/>
        <v>-</v>
      </c>
      <c r="K630" s="91" t="str">
        <f t="shared" si="235"/>
        <v>-</v>
      </c>
      <c r="L630" s="91" t="str">
        <f t="shared" si="235"/>
        <v>-</v>
      </c>
      <c r="M630" s="91" t="str">
        <f t="shared" si="235"/>
        <v>-</v>
      </c>
      <c r="N630" s="91" t="str">
        <f t="shared" si="235"/>
        <v>-</v>
      </c>
      <c r="O630" s="91" t="str">
        <f t="shared" si="235"/>
        <v>-</v>
      </c>
      <c r="P630" s="91" t="str">
        <f t="shared" si="235"/>
        <v>-</v>
      </c>
      <c r="Q630" s="91" t="str">
        <f t="shared" si="235"/>
        <v>-</v>
      </c>
      <c r="R630" s="91" t="str">
        <f t="shared" si="235"/>
        <v>-</v>
      </c>
      <c r="S630" s="91" t="str">
        <f t="shared" si="235"/>
        <v>-</v>
      </c>
      <c r="T630" s="91" t="str">
        <f t="shared" si="235"/>
        <v>-</v>
      </c>
      <c r="U630" s="91" t="str">
        <f t="shared" si="235"/>
        <v>-</v>
      </c>
      <c r="V630" s="91" t="str">
        <f t="shared" si="235"/>
        <v>-</v>
      </c>
      <c r="W630" s="91" t="str">
        <f t="shared" si="235"/>
        <v>-</v>
      </c>
      <c r="X630" s="91" t="str">
        <f t="shared" si="235"/>
        <v>-</v>
      </c>
      <c r="Y630" s="91" t="str">
        <f t="shared" si="235"/>
        <v>-</v>
      </c>
      <c r="Z630" s="91" t="str">
        <f t="shared" si="235"/>
        <v>-</v>
      </c>
      <c r="AA630" s="91" t="str">
        <f t="shared" si="235"/>
        <v>-</v>
      </c>
      <c r="AB630" s="91" t="str">
        <f t="shared" si="235"/>
        <v>-</v>
      </c>
      <c r="AC630" s="91" t="str">
        <f t="shared" si="235"/>
        <v>-</v>
      </c>
      <c r="AD630" s="91" t="str">
        <f t="shared" si="235"/>
        <v>-</v>
      </c>
      <c r="AE630" s="91" t="str">
        <f t="shared" si="235"/>
        <v>-</v>
      </c>
      <c r="AF630" s="91" t="str">
        <f t="shared" si="235"/>
        <v>-</v>
      </c>
      <c r="AG630" s="91" t="str">
        <f t="shared" si="235"/>
        <v>-</v>
      </c>
      <c r="AH630" s="91" t="str">
        <f t="shared" si="235"/>
        <v>-</v>
      </c>
      <c r="AI630" s="91" t="str">
        <f t="shared" si="235"/>
        <v>-</v>
      </c>
      <c r="AJ630" s="91" t="str">
        <f t="shared" si="235"/>
        <v>-</v>
      </c>
      <c r="AK630" s="91" t="str">
        <f t="shared" si="235"/>
        <v>-</v>
      </c>
      <c r="AL630" s="91" t="str">
        <f t="shared" si="235"/>
        <v>-</v>
      </c>
      <c r="AM630" s="92" t="str">
        <f t="shared" si="235"/>
        <v>-</v>
      </c>
    </row>
    <row r="631" spans="1:39">
      <c r="A631" s="58" t="str">
        <f>IFERROR(IF(A630+1&lt;COUNTIF(TQoL_Indexes!#REF!,Aux_Country!$A$3),A630+1,""),"")</f>
        <v/>
      </c>
      <c r="B631" s="116" t="str">
        <f t="shared" si="234"/>
        <v/>
      </c>
      <c r="C631" s="116" t="str">
        <f t="shared" si="234"/>
        <v/>
      </c>
      <c r="D631" s="116" t="str">
        <f t="shared" si="234"/>
        <v/>
      </c>
      <c r="E631" s="91" t="str">
        <f t="shared" si="206"/>
        <v>-</v>
      </c>
      <c r="F631" s="91" t="str">
        <f t="shared" ref="F631:AM631" si="236">IFERROR(_xlfn.RANK.EQ(F224,F$3:F$404,0),"-")</f>
        <v>-</v>
      </c>
      <c r="G631" s="91" t="str">
        <f t="shared" si="236"/>
        <v>-</v>
      </c>
      <c r="H631" s="91" t="str">
        <f t="shared" si="236"/>
        <v>-</v>
      </c>
      <c r="I631" s="91" t="str">
        <f t="shared" si="236"/>
        <v>-</v>
      </c>
      <c r="J631" s="91" t="str">
        <f t="shared" si="236"/>
        <v>-</v>
      </c>
      <c r="K631" s="91" t="str">
        <f t="shared" si="236"/>
        <v>-</v>
      </c>
      <c r="L631" s="91" t="str">
        <f t="shared" si="236"/>
        <v>-</v>
      </c>
      <c r="M631" s="91" t="str">
        <f t="shared" si="236"/>
        <v>-</v>
      </c>
      <c r="N631" s="91" t="str">
        <f t="shared" si="236"/>
        <v>-</v>
      </c>
      <c r="O631" s="91" t="str">
        <f t="shared" si="236"/>
        <v>-</v>
      </c>
      <c r="P631" s="91" t="str">
        <f t="shared" si="236"/>
        <v>-</v>
      </c>
      <c r="Q631" s="91" t="str">
        <f t="shared" si="236"/>
        <v>-</v>
      </c>
      <c r="R631" s="91" t="str">
        <f t="shared" si="236"/>
        <v>-</v>
      </c>
      <c r="S631" s="91" t="str">
        <f t="shared" si="236"/>
        <v>-</v>
      </c>
      <c r="T631" s="91" t="str">
        <f t="shared" si="236"/>
        <v>-</v>
      </c>
      <c r="U631" s="91" t="str">
        <f t="shared" si="236"/>
        <v>-</v>
      </c>
      <c r="V631" s="91" t="str">
        <f t="shared" si="236"/>
        <v>-</v>
      </c>
      <c r="W631" s="91" t="str">
        <f t="shared" si="236"/>
        <v>-</v>
      </c>
      <c r="X631" s="91" t="str">
        <f t="shared" si="236"/>
        <v>-</v>
      </c>
      <c r="Y631" s="91" t="str">
        <f t="shared" si="236"/>
        <v>-</v>
      </c>
      <c r="Z631" s="91" t="str">
        <f t="shared" si="236"/>
        <v>-</v>
      </c>
      <c r="AA631" s="91" t="str">
        <f t="shared" si="236"/>
        <v>-</v>
      </c>
      <c r="AB631" s="91" t="str">
        <f t="shared" si="236"/>
        <v>-</v>
      </c>
      <c r="AC631" s="91" t="str">
        <f t="shared" si="236"/>
        <v>-</v>
      </c>
      <c r="AD631" s="91" t="str">
        <f t="shared" si="236"/>
        <v>-</v>
      </c>
      <c r="AE631" s="91" t="str">
        <f t="shared" si="236"/>
        <v>-</v>
      </c>
      <c r="AF631" s="91" t="str">
        <f t="shared" si="236"/>
        <v>-</v>
      </c>
      <c r="AG631" s="91" t="str">
        <f t="shared" si="236"/>
        <v>-</v>
      </c>
      <c r="AH631" s="91" t="str">
        <f t="shared" si="236"/>
        <v>-</v>
      </c>
      <c r="AI631" s="91" t="str">
        <f t="shared" si="236"/>
        <v>-</v>
      </c>
      <c r="AJ631" s="91" t="str">
        <f t="shared" si="236"/>
        <v>-</v>
      </c>
      <c r="AK631" s="91" t="str">
        <f t="shared" si="236"/>
        <v>-</v>
      </c>
      <c r="AL631" s="91" t="str">
        <f t="shared" si="236"/>
        <v>-</v>
      </c>
      <c r="AM631" s="92" t="str">
        <f t="shared" si="236"/>
        <v>-</v>
      </c>
    </row>
    <row r="632" spans="1:39">
      <c r="A632" s="58" t="str">
        <f>IFERROR(IF(A631+1&lt;COUNTIF(TQoL_Indexes!#REF!,Aux_Country!$A$3),A631+1,""),"")</f>
        <v/>
      </c>
      <c r="B632" s="116" t="str">
        <f t="shared" si="234"/>
        <v/>
      </c>
      <c r="C632" s="116" t="str">
        <f t="shared" si="234"/>
        <v/>
      </c>
      <c r="D632" s="116" t="str">
        <f t="shared" si="234"/>
        <v/>
      </c>
      <c r="E632" s="91" t="str">
        <f t="shared" si="206"/>
        <v>-</v>
      </c>
      <c r="F632" s="91" t="str">
        <f t="shared" ref="F632:AM632" si="237">IFERROR(_xlfn.RANK.EQ(F225,F$3:F$404,0),"-")</f>
        <v>-</v>
      </c>
      <c r="G632" s="91" t="str">
        <f t="shared" si="237"/>
        <v>-</v>
      </c>
      <c r="H632" s="91" t="str">
        <f t="shared" si="237"/>
        <v>-</v>
      </c>
      <c r="I632" s="91" t="str">
        <f t="shared" si="237"/>
        <v>-</v>
      </c>
      <c r="J632" s="91" t="str">
        <f t="shared" si="237"/>
        <v>-</v>
      </c>
      <c r="K632" s="91" t="str">
        <f t="shared" si="237"/>
        <v>-</v>
      </c>
      <c r="L632" s="91" t="str">
        <f t="shared" si="237"/>
        <v>-</v>
      </c>
      <c r="M632" s="91" t="str">
        <f t="shared" si="237"/>
        <v>-</v>
      </c>
      <c r="N632" s="91" t="str">
        <f t="shared" si="237"/>
        <v>-</v>
      </c>
      <c r="O632" s="91" t="str">
        <f t="shared" si="237"/>
        <v>-</v>
      </c>
      <c r="P632" s="91" t="str">
        <f t="shared" si="237"/>
        <v>-</v>
      </c>
      <c r="Q632" s="91" t="str">
        <f t="shared" si="237"/>
        <v>-</v>
      </c>
      <c r="R632" s="91" t="str">
        <f t="shared" si="237"/>
        <v>-</v>
      </c>
      <c r="S632" s="91" t="str">
        <f t="shared" si="237"/>
        <v>-</v>
      </c>
      <c r="T632" s="91" t="str">
        <f t="shared" si="237"/>
        <v>-</v>
      </c>
      <c r="U632" s="91" t="str">
        <f t="shared" si="237"/>
        <v>-</v>
      </c>
      <c r="V632" s="91" t="str">
        <f t="shared" si="237"/>
        <v>-</v>
      </c>
      <c r="W632" s="91" t="str">
        <f t="shared" si="237"/>
        <v>-</v>
      </c>
      <c r="X632" s="91" t="str">
        <f t="shared" si="237"/>
        <v>-</v>
      </c>
      <c r="Y632" s="91" t="str">
        <f t="shared" si="237"/>
        <v>-</v>
      </c>
      <c r="Z632" s="91" t="str">
        <f t="shared" si="237"/>
        <v>-</v>
      </c>
      <c r="AA632" s="91" t="str">
        <f t="shared" si="237"/>
        <v>-</v>
      </c>
      <c r="AB632" s="91" t="str">
        <f t="shared" si="237"/>
        <v>-</v>
      </c>
      <c r="AC632" s="91" t="str">
        <f t="shared" si="237"/>
        <v>-</v>
      </c>
      <c r="AD632" s="91" t="str">
        <f t="shared" si="237"/>
        <v>-</v>
      </c>
      <c r="AE632" s="91" t="str">
        <f t="shared" si="237"/>
        <v>-</v>
      </c>
      <c r="AF632" s="91" t="str">
        <f t="shared" si="237"/>
        <v>-</v>
      </c>
      <c r="AG632" s="91" t="str">
        <f t="shared" si="237"/>
        <v>-</v>
      </c>
      <c r="AH632" s="91" t="str">
        <f t="shared" si="237"/>
        <v>-</v>
      </c>
      <c r="AI632" s="91" t="str">
        <f t="shared" si="237"/>
        <v>-</v>
      </c>
      <c r="AJ632" s="91" t="str">
        <f t="shared" si="237"/>
        <v>-</v>
      </c>
      <c r="AK632" s="91" t="str">
        <f t="shared" si="237"/>
        <v>-</v>
      </c>
      <c r="AL632" s="91" t="str">
        <f t="shared" si="237"/>
        <v>-</v>
      </c>
      <c r="AM632" s="92" t="str">
        <f t="shared" si="237"/>
        <v>-</v>
      </c>
    </row>
    <row r="633" spans="1:39">
      <c r="A633" s="58" t="str">
        <f>IFERROR(IF(A632+1&lt;COUNTIF(TQoL_Indexes!#REF!,Aux_Country!$A$3),A632+1,""),"")</f>
        <v/>
      </c>
      <c r="B633" s="116" t="str">
        <f t="shared" si="234"/>
        <v/>
      </c>
      <c r="C633" s="116" t="str">
        <f t="shared" si="234"/>
        <v/>
      </c>
      <c r="D633" s="116" t="str">
        <f t="shared" si="234"/>
        <v/>
      </c>
      <c r="E633" s="91" t="str">
        <f t="shared" si="206"/>
        <v>-</v>
      </c>
      <c r="F633" s="91" t="str">
        <f t="shared" ref="F633:AM633" si="238">IFERROR(_xlfn.RANK.EQ(F226,F$3:F$404,0),"-")</f>
        <v>-</v>
      </c>
      <c r="G633" s="91" t="str">
        <f t="shared" si="238"/>
        <v>-</v>
      </c>
      <c r="H633" s="91" t="str">
        <f t="shared" si="238"/>
        <v>-</v>
      </c>
      <c r="I633" s="91" t="str">
        <f t="shared" si="238"/>
        <v>-</v>
      </c>
      <c r="J633" s="91" t="str">
        <f t="shared" si="238"/>
        <v>-</v>
      </c>
      <c r="K633" s="91" t="str">
        <f t="shared" si="238"/>
        <v>-</v>
      </c>
      <c r="L633" s="91" t="str">
        <f t="shared" si="238"/>
        <v>-</v>
      </c>
      <c r="M633" s="91" t="str">
        <f t="shared" si="238"/>
        <v>-</v>
      </c>
      <c r="N633" s="91" t="str">
        <f t="shared" si="238"/>
        <v>-</v>
      </c>
      <c r="O633" s="91" t="str">
        <f t="shared" si="238"/>
        <v>-</v>
      </c>
      <c r="P633" s="91" t="str">
        <f t="shared" si="238"/>
        <v>-</v>
      </c>
      <c r="Q633" s="91" t="str">
        <f t="shared" si="238"/>
        <v>-</v>
      </c>
      <c r="R633" s="91" t="str">
        <f t="shared" si="238"/>
        <v>-</v>
      </c>
      <c r="S633" s="91" t="str">
        <f t="shared" si="238"/>
        <v>-</v>
      </c>
      <c r="T633" s="91" t="str">
        <f t="shared" si="238"/>
        <v>-</v>
      </c>
      <c r="U633" s="91" t="str">
        <f t="shared" si="238"/>
        <v>-</v>
      </c>
      <c r="V633" s="91" t="str">
        <f t="shared" si="238"/>
        <v>-</v>
      </c>
      <c r="W633" s="91" t="str">
        <f t="shared" si="238"/>
        <v>-</v>
      </c>
      <c r="X633" s="91" t="str">
        <f t="shared" si="238"/>
        <v>-</v>
      </c>
      <c r="Y633" s="91" t="str">
        <f t="shared" si="238"/>
        <v>-</v>
      </c>
      <c r="Z633" s="91" t="str">
        <f t="shared" si="238"/>
        <v>-</v>
      </c>
      <c r="AA633" s="91" t="str">
        <f t="shared" si="238"/>
        <v>-</v>
      </c>
      <c r="AB633" s="91" t="str">
        <f t="shared" si="238"/>
        <v>-</v>
      </c>
      <c r="AC633" s="91" t="str">
        <f t="shared" si="238"/>
        <v>-</v>
      </c>
      <c r="AD633" s="91" t="str">
        <f t="shared" si="238"/>
        <v>-</v>
      </c>
      <c r="AE633" s="91" t="str">
        <f t="shared" si="238"/>
        <v>-</v>
      </c>
      <c r="AF633" s="91" t="str">
        <f t="shared" si="238"/>
        <v>-</v>
      </c>
      <c r="AG633" s="91" t="str">
        <f t="shared" si="238"/>
        <v>-</v>
      </c>
      <c r="AH633" s="91" t="str">
        <f t="shared" si="238"/>
        <v>-</v>
      </c>
      <c r="AI633" s="91" t="str">
        <f t="shared" si="238"/>
        <v>-</v>
      </c>
      <c r="AJ633" s="91" t="str">
        <f t="shared" si="238"/>
        <v>-</v>
      </c>
      <c r="AK633" s="91" t="str">
        <f t="shared" si="238"/>
        <v>-</v>
      </c>
      <c r="AL633" s="91" t="str">
        <f t="shared" si="238"/>
        <v>-</v>
      </c>
      <c r="AM633" s="92" t="str">
        <f t="shared" si="238"/>
        <v>-</v>
      </c>
    </row>
    <row r="634" spans="1:39">
      <c r="A634" s="58" t="str">
        <f>IFERROR(IF(A633+1&lt;COUNTIF(TQoL_Indexes!#REF!,Aux_Country!$A$3),A633+1,""),"")</f>
        <v/>
      </c>
      <c r="B634" s="116" t="str">
        <f t="shared" si="234"/>
        <v/>
      </c>
      <c r="C634" s="116" t="str">
        <f t="shared" si="234"/>
        <v/>
      </c>
      <c r="D634" s="116" t="str">
        <f t="shared" si="234"/>
        <v/>
      </c>
      <c r="E634" s="91" t="str">
        <f t="shared" si="206"/>
        <v>-</v>
      </c>
      <c r="F634" s="91" t="str">
        <f t="shared" ref="F634:AM634" si="239">IFERROR(_xlfn.RANK.EQ(F227,F$3:F$404,0),"-")</f>
        <v>-</v>
      </c>
      <c r="G634" s="91" t="str">
        <f t="shared" si="239"/>
        <v>-</v>
      </c>
      <c r="H634" s="91" t="str">
        <f t="shared" si="239"/>
        <v>-</v>
      </c>
      <c r="I634" s="91" t="str">
        <f t="shared" si="239"/>
        <v>-</v>
      </c>
      <c r="J634" s="91" t="str">
        <f t="shared" si="239"/>
        <v>-</v>
      </c>
      <c r="K634" s="91" t="str">
        <f t="shared" si="239"/>
        <v>-</v>
      </c>
      <c r="L634" s="91" t="str">
        <f t="shared" si="239"/>
        <v>-</v>
      </c>
      <c r="M634" s="91" t="str">
        <f t="shared" si="239"/>
        <v>-</v>
      </c>
      <c r="N634" s="91" t="str">
        <f t="shared" si="239"/>
        <v>-</v>
      </c>
      <c r="O634" s="91" t="str">
        <f t="shared" si="239"/>
        <v>-</v>
      </c>
      <c r="P634" s="91" t="str">
        <f t="shared" si="239"/>
        <v>-</v>
      </c>
      <c r="Q634" s="91" t="str">
        <f t="shared" si="239"/>
        <v>-</v>
      </c>
      <c r="R634" s="91" t="str">
        <f t="shared" si="239"/>
        <v>-</v>
      </c>
      <c r="S634" s="91" t="str">
        <f t="shared" si="239"/>
        <v>-</v>
      </c>
      <c r="T634" s="91" t="str">
        <f t="shared" si="239"/>
        <v>-</v>
      </c>
      <c r="U634" s="91" t="str">
        <f t="shared" si="239"/>
        <v>-</v>
      </c>
      <c r="V634" s="91" t="str">
        <f t="shared" si="239"/>
        <v>-</v>
      </c>
      <c r="W634" s="91" t="str">
        <f t="shared" si="239"/>
        <v>-</v>
      </c>
      <c r="X634" s="91" t="str">
        <f t="shared" si="239"/>
        <v>-</v>
      </c>
      <c r="Y634" s="91" t="str">
        <f t="shared" si="239"/>
        <v>-</v>
      </c>
      <c r="Z634" s="91" t="str">
        <f t="shared" si="239"/>
        <v>-</v>
      </c>
      <c r="AA634" s="91" t="str">
        <f t="shared" si="239"/>
        <v>-</v>
      </c>
      <c r="AB634" s="91" t="str">
        <f t="shared" si="239"/>
        <v>-</v>
      </c>
      <c r="AC634" s="91" t="str">
        <f t="shared" si="239"/>
        <v>-</v>
      </c>
      <c r="AD634" s="91" t="str">
        <f t="shared" si="239"/>
        <v>-</v>
      </c>
      <c r="AE634" s="91" t="str">
        <f t="shared" si="239"/>
        <v>-</v>
      </c>
      <c r="AF634" s="91" t="str">
        <f t="shared" si="239"/>
        <v>-</v>
      </c>
      <c r="AG634" s="91" t="str">
        <f t="shared" si="239"/>
        <v>-</v>
      </c>
      <c r="AH634" s="91" t="str">
        <f t="shared" si="239"/>
        <v>-</v>
      </c>
      <c r="AI634" s="91" t="str">
        <f t="shared" si="239"/>
        <v>-</v>
      </c>
      <c r="AJ634" s="91" t="str">
        <f t="shared" si="239"/>
        <v>-</v>
      </c>
      <c r="AK634" s="91" t="str">
        <f t="shared" si="239"/>
        <v>-</v>
      </c>
      <c r="AL634" s="91" t="str">
        <f t="shared" si="239"/>
        <v>-</v>
      </c>
      <c r="AM634" s="92" t="str">
        <f t="shared" si="239"/>
        <v>-</v>
      </c>
    </row>
    <row r="635" spans="1:39">
      <c r="A635" s="58" t="str">
        <f>IFERROR(IF(A634+1&lt;COUNTIF(TQoL_Indexes!#REF!,Aux_Country!$A$3),A634+1,""),"")</f>
        <v/>
      </c>
      <c r="B635" s="116" t="str">
        <f t="shared" si="234"/>
        <v/>
      </c>
      <c r="C635" s="116" t="str">
        <f t="shared" si="234"/>
        <v/>
      </c>
      <c r="D635" s="116" t="str">
        <f t="shared" si="234"/>
        <v/>
      </c>
      <c r="E635" s="91" t="str">
        <f t="shared" si="206"/>
        <v>-</v>
      </c>
      <c r="F635" s="91" t="str">
        <f t="shared" ref="F635:AM635" si="240">IFERROR(_xlfn.RANK.EQ(F228,F$3:F$404,0),"-")</f>
        <v>-</v>
      </c>
      <c r="G635" s="91" t="str">
        <f t="shared" si="240"/>
        <v>-</v>
      </c>
      <c r="H635" s="91" t="str">
        <f t="shared" si="240"/>
        <v>-</v>
      </c>
      <c r="I635" s="91" t="str">
        <f t="shared" si="240"/>
        <v>-</v>
      </c>
      <c r="J635" s="91" t="str">
        <f t="shared" si="240"/>
        <v>-</v>
      </c>
      <c r="K635" s="91" t="str">
        <f t="shared" si="240"/>
        <v>-</v>
      </c>
      <c r="L635" s="91" t="str">
        <f t="shared" si="240"/>
        <v>-</v>
      </c>
      <c r="M635" s="91" t="str">
        <f t="shared" si="240"/>
        <v>-</v>
      </c>
      <c r="N635" s="91" t="str">
        <f t="shared" si="240"/>
        <v>-</v>
      </c>
      <c r="O635" s="91" t="str">
        <f t="shared" si="240"/>
        <v>-</v>
      </c>
      <c r="P635" s="91" t="str">
        <f t="shared" si="240"/>
        <v>-</v>
      </c>
      <c r="Q635" s="91" t="str">
        <f t="shared" si="240"/>
        <v>-</v>
      </c>
      <c r="R635" s="91" t="str">
        <f t="shared" si="240"/>
        <v>-</v>
      </c>
      <c r="S635" s="91" t="str">
        <f t="shared" si="240"/>
        <v>-</v>
      </c>
      <c r="T635" s="91" t="str">
        <f t="shared" si="240"/>
        <v>-</v>
      </c>
      <c r="U635" s="91" t="str">
        <f t="shared" si="240"/>
        <v>-</v>
      </c>
      <c r="V635" s="91" t="str">
        <f t="shared" si="240"/>
        <v>-</v>
      </c>
      <c r="W635" s="91" t="str">
        <f t="shared" si="240"/>
        <v>-</v>
      </c>
      <c r="X635" s="91" t="str">
        <f t="shared" si="240"/>
        <v>-</v>
      </c>
      <c r="Y635" s="91" t="str">
        <f t="shared" si="240"/>
        <v>-</v>
      </c>
      <c r="Z635" s="91" t="str">
        <f t="shared" si="240"/>
        <v>-</v>
      </c>
      <c r="AA635" s="91" t="str">
        <f t="shared" si="240"/>
        <v>-</v>
      </c>
      <c r="AB635" s="91" t="str">
        <f t="shared" si="240"/>
        <v>-</v>
      </c>
      <c r="AC635" s="91" t="str">
        <f t="shared" si="240"/>
        <v>-</v>
      </c>
      <c r="AD635" s="91" t="str">
        <f t="shared" si="240"/>
        <v>-</v>
      </c>
      <c r="AE635" s="91" t="str">
        <f t="shared" si="240"/>
        <v>-</v>
      </c>
      <c r="AF635" s="91" t="str">
        <f t="shared" si="240"/>
        <v>-</v>
      </c>
      <c r="AG635" s="91" t="str">
        <f t="shared" si="240"/>
        <v>-</v>
      </c>
      <c r="AH635" s="91" t="str">
        <f t="shared" si="240"/>
        <v>-</v>
      </c>
      <c r="AI635" s="91" t="str">
        <f t="shared" si="240"/>
        <v>-</v>
      </c>
      <c r="AJ635" s="91" t="str">
        <f t="shared" si="240"/>
        <v>-</v>
      </c>
      <c r="AK635" s="91" t="str">
        <f t="shared" si="240"/>
        <v>-</v>
      </c>
      <c r="AL635" s="91" t="str">
        <f t="shared" si="240"/>
        <v>-</v>
      </c>
      <c r="AM635" s="92" t="str">
        <f t="shared" si="240"/>
        <v>-</v>
      </c>
    </row>
    <row r="636" spans="1:39">
      <c r="A636" s="58" t="str">
        <f>IFERROR(IF(A635+1&lt;COUNTIF(TQoL_Indexes!#REF!,Aux_Country!$A$3),A635+1,""),"")</f>
        <v/>
      </c>
      <c r="B636" s="116" t="str">
        <f t="shared" si="234"/>
        <v/>
      </c>
      <c r="C636" s="116" t="str">
        <f t="shared" si="234"/>
        <v/>
      </c>
      <c r="D636" s="116" t="str">
        <f t="shared" si="234"/>
        <v/>
      </c>
      <c r="E636" s="91" t="str">
        <f t="shared" si="206"/>
        <v>-</v>
      </c>
      <c r="F636" s="91" t="str">
        <f t="shared" ref="F636:AM636" si="241">IFERROR(_xlfn.RANK.EQ(F229,F$3:F$404,0),"-")</f>
        <v>-</v>
      </c>
      <c r="G636" s="91" t="str">
        <f t="shared" si="241"/>
        <v>-</v>
      </c>
      <c r="H636" s="91" t="str">
        <f t="shared" si="241"/>
        <v>-</v>
      </c>
      <c r="I636" s="91" t="str">
        <f t="shared" si="241"/>
        <v>-</v>
      </c>
      <c r="J636" s="91" t="str">
        <f t="shared" si="241"/>
        <v>-</v>
      </c>
      <c r="K636" s="91" t="str">
        <f t="shared" si="241"/>
        <v>-</v>
      </c>
      <c r="L636" s="91" t="str">
        <f t="shared" si="241"/>
        <v>-</v>
      </c>
      <c r="M636" s="91" t="str">
        <f t="shared" si="241"/>
        <v>-</v>
      </c>
      <c r="N636" s="91" t="str">
        <f t="shared" si="241"/>
        <v>-</v>
      </c>
      <c r="O636" s="91" t="str">
        <f t="shared" si="241"/>
        <v>-</v>
      </c>
      <c r="P636" s="91" t="str">
        <f t="shared" si="241"/>
        <v>-</v>
      </c>
      <c r="Q636" s="91" t="str">
        <f t="shared" si="241"/>
        <v>-</v>
      </c>
      <c r="R636" s="91" t="str">
        <f t="shared" si="241"/>
        <v>-</v>
      </c>
      <c r="S636" s="91" t="str">
        <f t="shared" si="241"/>
        <v>-</v>
      </c>
      <c r="T636" s="91" t="str">
        <f t="shared" si="241"/>
        <v>-</v>
      </c>
      <c r="U636" s="91" t="str">
        <f t="shared" si="241"/>
        <v>-</v>
      </c>
      <c r="V636" s="91" t="str">
        <f t="shared" si="241"/>
        <v>-</v>
      </c>
      <c r="W636" s="91" t="str">
        <f t="shared" si="241"/>
        <v>-</v>
      </c>
      <c r="X636" s="91" t="str">
        <f t="shared" si="241"/>
        <v>-</v>
      </c>
      <c r="Y636" s="91" t="str">
        <f t="shared" si="241"/>
        <v>-</v>
      </c>
      <c r="Z636" s="91" t="str">
        <f t="shared" si="241"/>
        <v>-</v>
      </c>
      <c r="AA636" s="91" t="str">
        <f t="shared" si="241"/>
        <v>-</v>
      </c>
      <c r="AB636" s="91" t="str">
        <f t="shared" si="241"/>
        <v>-</v>
      </c>
      <c r="AC636" s="91" t="str">
        <f t="shared" si="241"/>
        <v>-</v>
      </c>
      <c r="AD636" s="91" t="str">
        <f t="shared" si="241"/>
        <v>-</v>
      </c>
      <c r="AE636" s="91" t="str">
        <f t="shared" si="241"/>
        <v>-</v>
      </c>
      <c r="AF636" s="91" t="str">
        <f t="shared" si="241"/>
        <v>-</v>
      </c>
      <c r="AG636" s="91" t="str">
        <f t="shared" si="241"/>
        <v>-</v>
      </c>
      <c r="AH636" s="91" t="str">
        <f t="shared" si="241"/>
        <v>-</v>
      </c>
      <c r="AI636" s="91" t="str">
        <f t="shared" si="241"/>
        <v>-</v>
      </c>
      <c r="AJ636" s="91" t="str">
        <f t="shared" si="241"/>
        <v>-</v>
      </c>
      <c r="AK636" s="91" t="str">
        <f t="shared" si="241"/>
        <v>-</v>
      </c>
      <c r="AL636" s="91" t="str">
        <f t="shared" si="241"/>
        <v>-</v>
      </c>
      <c r="AM636" s="92" t="str">
        <f t="shared" si="241"/>
        <v>-</v>
      </c>
    </row>
    <row r="637" spans="1:39">
      <c r="A637" s="58" t="str">
        <f>IFERROR(IF(A636+1&lt;COUNTIF(TQoL_Indexes!#REF!,Aux_Country!$A$3),A636+1,""),"")</f>
        <v/>
      </c>
      <c r="B637" s="116" t="str">
        <f t="shared" si="234"/>
        <v/>
      </c>
      <c r="C637" s="116" t="str">
        <f t="shared" si="234"/>
        <v/>
      </c>
      <c r="D637" s="116" t="str">
        <f t="shared" si="234"/>
        <v/>
      </c>
      <c r="E637" s="91" t="str">
        <f t="shared" si="206"/>
        <v>-</v>
      </c>
      <c r="F637" s="91" t="str">
        <f t="shared" ref="F637:AM637" si="242">IFERROR(_xlfn.RANK.EQ(F230,F$3:F$404,0),"-")</f>
        <v>-</v>
      </c>
      <c r="G637" s="91" t="str">
        <f t="shared" si="242"/>
        <v>-</v>
      </c>
      <c r="H637" s="91" t="str">
        <f t="shared" si="242"/>
        <v>-</v>
      </c>
      <c r="I637" s="91" t="str">
        <f t="shared" si="242"/>
        <v>-</v>
      </c>
      <c r="J637" s="91" t="str">
        <f t="shared" si="242"/>
        <v>-</v>
      </c>
      <c r="K637" s="91" t="str">
        <f t="shared" si="242"/>
        <v>-</v>
      </c>
      <c r="L637" s="91" t="str">
        <f t="shared" si="242"/>
        <v>-</v>
      </c>
      <c r="M637" s="91" t="str">
        <f t="shared" si="242"/>
        <v>-</v>
      </c>
      <c r="N637" s="91" t="str">
        <f t="shared" si="242"/>
        <v>-</v>
      </c>
      <c r="O637" s="91" t="str">
        <f t="shared" si="242"/>
        <v>-</v>
      </c>
      <c r="P637" s="91" t="str">
        <f t="shared" si="242"/>
        <v>-</v>
      </c>
      <c r="Q637" s="91" t="str">
        <f t="shared" si="242"/>
        <v>-</v>
      </c>
      <c r="R637" s="91" t="str">
        <f t="shared" si="242"/>
        <v>-</v>
      </c>
      <c r="S637" s="91" t="str">
        <f t="shared" si="242"/>
        <v>-</v>
      </c>
      <c r="T637" s="91" t="str">
        <f t="shared" si="242"/>
        <v>-</v>
      </c>
      <c r="U637" s="91" t="str">
        <f t="shared" si="242"/>
        <v>-</v>
      </c>
      <c r="V637" s="91" t="str">
        <f t="shared" si="242"/>
        <v>-</v>
      </c>
      <c r="W637" s="91" t="str">
        <f t="shared" si="242"/>
        <v>-</v>
      </c>
      <c r="X637" s="91" t="str">
        <f t="shared" si="242"/>
        <v>-</v>
      </c>
      <c r="Y637" s="91" t="str">
        <f t="shared" si="242"/>
        <v>-</v>
      </c>
      <c r="Z637" s="91" t="str">
        <f t="shared" si="242"/>
        <v>-</v>
      </c>
      <c r="AA637" s="91" t="str">
        <f t="shared" si="242"/>
        <v>-</v>
      </c>
      <c r="AB637" s="91" t="str">
        <f t="shared" si="242"/>
        <v>-</v>
      </c>
      <c r="AC637" s="91" t="str">
        <f t="shared" si="242"/>
        <v>-</v>
      </c>
      <c r="AD637" s="91" t="str">
        <f t="shared" si="242"/>
        <v>-</v>
      </c>
      <c r="AE637" s="91" t="str">
        <f t="shared" si="242"/>
        <v>-</v>
      </c>
      <c r="AF637" s="91" t="str">
        <f t="shared" si="242"/>
        <v>-</v>
      </c>
      <c r="AG637" s="91" t="str">
        <f t="shared" si="242"/>
        <v>-</v>
      </c>
      <c r="AH637" s="91" t="str">
        <f t="shared" si="242"/>
        <v>-</v>
      </c>
      <c r="AI637" s="91" t="str">
        <f t="shared" si="242"/>
        <v>-</v>
      </c>
      <c r="AJ637" s="91" t="str">
        <f t="shared" si="242"/>
        <v>-</v>
      </c>
      <c r="AK637" s="91" t="str">
        <f t="shared" si="242"/>
        <v>-</v>
      </c>
      <c r="AL637" s="91" t="str">
        <f t="shared" si="242"/>
        <v>-</v>
      </c>
      <c r="AM637" s="92" t="str">
        <f t="shared" si="242"/>
        <v>-</v>
      </c>
    </row>
    <row r="638" spans="1:39">
      <c r="A638" s="58" t="str">
        <f>IFERROR(IF(A637+1&lt;COUNTIF(TQoL_Indexes!#REF!,Aux_Country!$A$3),A637+1,""),"")</f>
        <v/>
      </c>
      <c r="B638" s="116" t="str">
        <f t="shared" si="234"/>
        <v/>
      </c>
      <c r="C638" s="116" t="str">
        <f t="shared" si="234"/>
        <v/>
      </c>
      <c r="D638" s="116" t="str">
        <f t="shared" si="234"/>
        <v/>
      </c>
      <c r="E638" s="91" t="str">
        <f t="shared" si="206"/>
        <v>-</v>
      </c>
      <c r="F638" s="91" t="str">
        <f t="shared" ref="F638:AM638" si="243">IFERROR(_xlfn.RANK.EQ(F231,F$3:F$404,0),"-")</f>
        <v>-</v>
      </c>
      <c r="G638" s="91" t="str">
        <f t="shared" si="243"/>
        <v>-</v>
      </c>
      <c r="H638" s="91" t="str">
        <f t="shared" si="243"/>
        <v>-</v>
      </c>
      <c r="I638" s="91" t="str">
        <f t="shared" si="243"/>
        <v>-</v>
      </c>
      <c r="J638" s="91" t="str">
        <f t="shared" si="243"/>
        <v>-</v>
      </c>
      <c r="K638" s="91" t="str">
        <f t="shared" si="243"/>
        <v>-</v>
      </c>
      <c r="L638" s="91" t="str">
        <f t="shared" si="243"/>
        <v>-</v>
      </c>
      <c r="M638" s="91" t="str">
        <f t="shared" si="243"/>
        <v>-</v>
      </c>
      <c r="N638" s="91" t="str">
        <f t="shared" si="243"/>
        <v>-</v>
      </c>
      <c r="O638" s="91" t="str">
        <f t="shared" si="243"/>
        <v>-</v>
      </c>
      <c r="P638" s="91" t="str">
        <f t="shared" si="243"/>
        <v>-</v>
      </c>
      <c r="Q638" s="91" t="str">
        <f t="shared" si="243"/>
        <v>-</v>
      </c>
      <c r="R638" s="91" t="str">
        <f t="shared" si="243"/>
        <v>-</v>
      </c>
      <c r="S638" s="91" t="str">
        <f t="shared" si="243"/>
        <v>-</v>
      </c>
      <c r="T638" s="91" t="str">
        <f t="shared" si="243"/>
        <v>-</v>
      </c>
      <c r="U638" s="91" t="str">
        <f t="shared" si="243"/>
        <v>-</v>
      </c>
      <c r="V638" s="91" t="str">
        <f t="shared" si="243"/>
        <v>-</v>
      </c>
      <c r="W638" s="91" t="str">
        <f t="shared" si="243"/>
        <v>-</v>
      </c>
      <c r="X638" s="91" t="str">
        <f t="shared" si="243"/>
        <v>-</v>
      </c>
      <c r="Y638" s="91" t="str">
        <f t="shared" si="243"/>
        <v>-</v>
      </c>
      <c r="Z638" s="91" t="str">
        <f t="shared" si="243"/>
        <v>-</v>
      </c>
      <c r="AA638" s="91" t="str">
        <f t="shared" si="243"/>
        <v>-</v>
      </c>
      <c r="AB638" s="91" t="str">
        <f t="shared" si="243"/>
        <v>-</v>
      </c>
      <c r="AC638" s="91" t="str">
        <f t="shared" si="243"/>
        <v>-</v>
      </c>
      <c r="AD638" s="91" t="str">
        <f t="shared" si="243"/>
        <v>-</v>
      </c>
      <c r="AE638" s="91" t="str">
        <f t="shared" si="243"/>
        <v>-</v>
      </c>
      <c r="AF638" s="91" t="str">
        <f t="shared" si="243"/>
        <v>-</v>
      </c>
      <c r="AG638" s="91" t="str">
        <f t="shared" si="243"/>
        <v>-</v>
      </c>
      <c r="AH638" s="91" t="str">
        <f t="shared" si="243"/>
        <v>-</v>
      </c>
      <c r="AI638" s="91" t="str">
        <f t="shared" si="243"/>
        <v>-</v>
      </c>
      <c r="AJ638" s="91" t="str">
        <f t="shared" si="243"/>
        <v>-</v>
      </c>
      <c r="AK638" s="91" t="str">
        <f t="shared" si="243"/>
        <v>-</v>
      </c>
      <c r="AL638" s="91" t="str">
        <f t="shared" si="243"/>
        <v>-</v>
      </c>
      <c r="AM638" s="92" t="str">
        <f t="shared" si="243"/>
        <v>-</v>
      </c>
    </row>
    <row r="639" spans="1:39">
      <c r="A639" s="58" t="str">
        <f>IFERROR(IF(A638+1&lt;COUNTIF(TQoL_Indexes!#REF!,Aux_Country!$A$3),A638+1,""),"")</f>
        <v/>
      </c>
      <c r="B639" s="116" t="str">
        <f t="shared" si="234"/>
        <v/>
      </c>
      <c r="C639" s="116" t="str">
        <f t="shared" si="234"/>
        <v/>
      </c>
      <c r="D639" s="116" t="str">
        <f t="shared" si="234"/>
        <v/>
      </c>
      <c r="E639" s="91" t="str">
        <f t="shared" si="206"/>
        <v>-</v>
      </c>
      <c r="F639" s="91" t="str">
        <f t="shared" ref="F639:AM639" si="244">IFERROR(_xlfn.RANK.EQ(F232,F$3:F$404,0),"-")</f>
        <v>-</v>
      </c>
      <c r="G639" s="91" t="str">
        <f t="shared" si="244"/>
        <v>-</v>
      </c>
      <c r="H639" s="91" t="str">
        <f t="shared" si="244"/>
        <v>-</v>
      </c>
      <c r="I639" s="91" t="str">
        <f t="shared" si="244"/>
        <v>-</v>
      </c>
      <c r="J639" s="91" t="str">
        <f t="shared" si="244"/>
        <v>-</v>
      </c>
      <c r="K639" s="91" t="str">
        <f t="shared" si="244"/>
        <v>-</v>
      </c>
      <c r="L639" s="91" t="str">
        <f t="shared" si="244"/>
        <v>-</v>
      </c>
      <c r="M639" s="91" t="str">
        <f t="shared" si="244"/>
        <v>-</v>
      </c>
      <c r="N639" s="91" t="str">
        <f t="shared" si="244"/>
        <v>-</v>
      </c>
      <c r="O639" s="91" t="str">
        <f t="shared" si="244"/>
        <v>-</v>
      </c>
      <c r="P639" s="91" t="str">
        <f t="shared" si="244"/>
        <v>-</v>
      </c>
      <c r="Q639" s="91" t="str">
        <f t="shared" si="244"/>
        <v>-</v>
      </c>
      <c r="R639" s="91" t="str">
        <f t="shared" si="244"/>
        <v>-</v>
      </c>
      <c r="S639" s="91" t="str">
        <f t="shared" si="244"/>
        <v>-</v>
      </c>
      <c r="T639" s="91" t="str">
        <f t="shared" si="244"/>
        <v>-</v>
      </c>
      <c r="U639" s="91" t="str">
        <f t="shared" si="244"/>
        <v>-</v>
      </c>
      <c r="V639" s="91" t="str">
        <f t="shared" si="244"/>
        <v>-</v>
      </c>
      <c r="W639" s="91" t="str">
        <f t="shared" si="244"/>
        <v>-</v>
      </c>
      <c r="X639" s="91" t="str">
        <f t="shared" si="244"/>
        <v>-</v>
      </c>
      <c r="Y639" s="91" t="str">
        <f t="shared" si="244"/>
        <v>-</v>
      </c>
      <c r="Z639" s="91" t="str">
        <f t="shared" si="244"/>
        <v>-</v>
      </c>
      <c r="AA639" s="91" t="str">
        <f t="shared" si="244"/>
        <v>-</v>
      </c>
      <c r="AB639" s="91" t="str">
        <f t="shared" si="244"/>
        <v>-</v>
      </c>
      <c r="AC639" s="91" t="str">
        <f t="shared" si="244"/>
        <v>-</v>
      </c>
      <c r="AD639" s="91" t="str">
        <f t="shared" si="244"/>
        <v>-</v>
      </c>
      <c r="AE639" s="91" t="str">
        <f t="shared" si="244"/>
        <v>-</v>
      </c>
      <c r="AF639" s="91" t="str">
        <f t="shared" si="244"/>
        <v>-</v>
      </c>
      <c r="AG639" s="91" t="str">
        <f t="shared" si="244"/>
        <v>-</v>
      </c>
      <c r="AH639" s="91" t="str">
        <f t="shared" si="244"/>
        <v>-</v>
      </c>
      <c r="AI639" s="91" t="str">
        <f t="shared" si="244"/>
        <v>-</v>
      </c>
      <c r="AJ639" s="91" t="str">
        <f t="shared" si="244"/>
        <v>-</v>
      </c>
      <c r="AK639" s="91" t="str">
        <f t="shared" si="244"/>
        <v>-</v>
      </c>
      <c r="AL639" s="91" t="str">
        <f t="shared" si="244"/>
        <v>-</v>
      </c>
      <c r="AM639" s="92" t="str">
        <f t="shared" si="244"/>
        <v>-</v>
      </c>
    </row>
    <row r="640" spans="1:39">
      <c r="A640" s="58" t="str">
        <f>IFERROR(IF(A639+1&lt;COUNTIF(TQoL_Indexes!#REF!,Aux_Country!$A$3),A639+1,""),"")</f>
        <v/>
      </c>
      <c r="B640" s="116" t="str">
        <f t="shared" si="234"/>
        <v/>
      </c>
      <c r="C640" s="116" t="str">
        <f t="shared" si="234"/>
        <v/>
      </c>
      <c r="D640" s="116" t="str">
        <f t="shared" si="234"/>
        <v/>
      </c>
      <c r="E640" s="91" t="str">
        <f t="shared" si="206"/>
        <v>-</v>
      </c>
      <c r="F640" s="91" t="str">
        <f t="shared" ref="F640:AM640" si="245">IFERROR(_xlfn.RANK.EQ(F233,F$3:F$404,0),"-")</f>
        <v>-</v>
      </c>
      <c r="G640" s="91" t="str">
        <f t="shared" si="245"/>
        <v>-</v>
      </c>
      <c r="H640" s="91" t="str">
        <f t="shared" si="245"/>
        <v>-</v>
      </c>
      <c r="I640" s="91" t="str">
        <f t="shared" si="245"/>
        <v>-</v>
      </c>
      <c r="J640" s="91" t="str">
        <f t="shared" si="245"/>
        <v>-</v>
      </c>
      <c r="K640" s="91" t="str">
        <f t="shared" si="245"/>
        <v>-</v>
      </c>
      <c r="L640" s="91" t="str">
        <f t="shared" si="245"/>
        <v>-</v>
      </c>
      <c r="M640" s="91" t="str">
        <f t="shared" si="245"/>
        <v>-</v>
      </c>
      <c r="N640" s="91" t="str">
        <f t="shared" si="245"/>
        <v>-</v>
      </c>
      <c r="O640" s="91" t="str">
        <f t="shared" si="245"/>
        <v>-</v>
      </c>
      <c r="P640" s="91" t="str">
        <f t="shared" si="245"/>
        <v>-</v>
      </c>
      <c r="Q640" s="91" t="str">
        <f t="shared" si="245"/>
        <v>-</v>
      </c>
      <c r="R640" s="91" t="str">
        <f t="shared" si="245"/>
        <v>-</v>
      </c>
      <c r="S640" s="91" t="str">
        <f t="shared" si="245"/>
        <v>-</v>
      </c>
      <c r="T640" s="91" t="str">
        <f t="shared" si="245"/>
        <v>-</v>
      </c>
      <c r="U640" s="91" t="str">
        <f t="shared" si="245"/>
        <v>-</v>
      </c>
      <c r="V640" s="91" t="str">
        <f t="shared" si="245"/>
        <v>-</v>
      </c>
      <c r="W640" s="91" t="str">
        <f t="shared" si="245"/>
        <v>-</v>
      </c>
      <c r="X640" s="91" t="str">
        <f t="shared" si="245"/>
        <v>-</v>
      </c>
      <c r="Y640" s="91" t="str">
        <f t="shared" si="245"/>
        <v>-</v>
      </c>
      <c r="Z640" s="91" t="str">
        <f t="shared" si="245"/>
        <v>-</v>
      </c>
      <c r="AA640" s="91" t="str">
        <f t="shared" si="245"/>
        <v>-</v>
      </c>
      <c r="AB640" s="91" t="str">
        <f t="shared" si="245"/>
        <v>-</v>
      </c>
      <c r="AC640" s="91" t="str">
        <f t="shared" si="245"/>
        <v>-</v>
      </c>
      <c r="AD640" s="91" t="str">
        <f t="shared" si="245"/>
        <v>-</v>
      </c>
      <c r="AE640" s="91" t="str">
        <f t="shared" si="245"/>
        <v>-</v>
      </c>
      <c r="AF640" s="91" t="str">
        <f t="shared" si="245"/>
        <v>-</v>
      </c>
      <c r="AG640" s="91" t="str">
        <f t="shared" si="245"/>
        <v>-</v>
      </c>
      <c r="AH640" s="91" t="str">
        <f t="shared" si="245"/>
        <v>-</v>
      </c>
      <c r="AI640" s="91" t="str">
        <f t="shared" si="245"/>
        <v>-</v>
      </c>
      <c r="AJ640" s="91" t="str">
        <f t="shared" si="245"/>
        <v>-</v>
      </c>
      <c r="AK640" s="91" t="str">
        <f t="shared" si="245"/>
        <v>-</v>
      </c>
      <c r="AL640" s="91" t="str">
        <f t="shared" si="245"/>
        <v>-</v>
      </c>
      <c r="AM640" s="92" t="str">
        <f t="shared" si="245"/>
        <v>-</v>
      </c>
    </row>
    <row r="641" spans="1:39">
      <c r="A641" s="58" t="str">
        <f>IFERROR(IF(A640+1&lt;COUNTIF(TQoL_Indexes!#REF!,Aux_Country!$A$3),A640+1,""),"")</f>
        <v/>
      </c>
      <c r="B641" s="116" t="str">
        <f t="shared" si="234"/>
        <v/>
      </c>
      <c r="C641" s="116" t="str">
        <f t="shared" si="234"/>
        <v/>
      </c>
      <c r="D641" s="116" t="str">
        <f t="shared" si="234"/>
        <v/>
      </c>
      <c r="E641" s="91" t="str">
        <f t="shared" si="206"/>
        <v>-</v>
      </c>
      <c r="F641" s="91" t="str">
        <f t="shared" ref="F641:AM641" si="246">IFERROR(_xlfn.RANK.EQ(F234,F$3:F$404,0),"-")</f>
        <v>-</v>
      </c>
      <c r="G641" s="91" t="str">
        <f t="shared" si="246"/>
        <v>-</v>
      </c>
      <c r="H641" s="91" t="str">
        <f t="shared" si="246"/>
        <v>-</v>
      </c>
      <c r="I641" s="91" t="str">
        <f t="shared" si="246"/>
        <v>-</v>
      </c>
      <c r="J641" s="91" t="str">
        <f t="shared" si="246"/>
        <v>-</v>
      </c>
      <c r="K641" s="91" t="str">
        <f t="shared" si="246"/>
        <v>-</v>
      </c>
      <c r="L641" s="91" t="str">
        <f t="shared" si="246"/>
        <v>-</v>
      </c>
      <c r="M641" s="91" t="str">
        <f t="shared" si="246"/>
        <v>-</v>
      </c>
      <c r="N641" s="91" t="str">
        <f t="shared" si="246"/>
        <v>-</v>
      </c>
      <c r="O641" s="91" t="str">
        <f t="shared" si="246"/>
        <v>-</v>
      </c>
      <c r="P641" s="91" t="str">
        <f t="shared" si="246"/>
        <v>-</v>
      </c>
      <c r="Q641" s="91" t="str">
        <f t="shared" si="246"/>
        <v>-</v>
      </c>
      <c r="R641" s="91" t="str">
        <f t="shared" si="246"/>
        <v>-</v>
      </c>
      <c r="S641" s="91" t="str">
        <f t="shared" si="246"/>
        <v>-</v>
      </c>
      <c r="T641" s="91" t="str">
        <f t="shared" si="246"/>
        <v>-</v>
      </c>
      <c r="U641" s="91" t="str">
        <f t="shared" si="246"/>
        <v>-</v>
      </c>
      <c r="V641" s="91" t="str">
        <f t="shared" si="246"/>
        <v>-</v>
      </c>
      <c r="W641" s="91" t="str">
        <f t="shared" si="246"/>
        <v>-</v>
      </c>
      <c r="X641" s="91" t="str">
        <f t="shared" si="246"/>
        <v>-</v>
      </c>
      <c r="Y641" s="91" t="str">
        <f t="shared" si="246"/>
        <v>-</v>
      </c>
      <c r="Z641" s="91" t="str">
        <f t="shared" si="246"/>
        <v>-</v>
      </c>
      <c r="AA641" s="91" t="str">
        <f t="shared" si="246"/>
        <v>-</v>
      </c>
      <c r="AB641" s="91" t="str">
        <f t="shared" si="246"/>
        <v>-</v>
      </c>
      <c r="AC641" s="91" t="str">
        <f t="shared" si="246"/>
        <v>-</v>
      </c>
      <c r="AD641" s="91" t="str">
        <f t="shared" si="246"/>
        <v>-</v>
      </c>
      <c r="AE641" s="91" t="str">
        <f t="shared" si="246"/>
        <v>-</v>
      </c>
      <c r="AF641" s="91" t="str">
        <f t="shared" si="246"/>
        <v>-</v>
      </c>
      <c r="AG641" s="91" t="str">
        <f t="shared" si="246"/>
        <v>-</v>
      </c>
      <c r="AH641" s="91" t="str">
        <f t="shared" si="246"/>
        <v>-</v>
      </c>
      <c r="AI641" s="91" t="str">
        <f t="shared" si="246"/>
        <v>-</v>
      </c>
      <c r="AJ641" s="91" t="str">
        <f t="shared" si="246"/>
        <v>-</v>
      </c>
      <c r="AK641" s="91" t="str">
        <f t="shared" si="246"/>
        <v>-</v>
      </c>
      <c r="AL641" s="91" t="str">
        <f t="shared" si="246"/>
        <v>-</v>
      </c>
      <c r="AM641" s="92" t="str">
        <f t="shared" si="246"/>
        <v>-</v>
      </c>
    </row>
    <row r="642" spans="1:39">
      <c r="A642" s="58" t="str">
        <f>IFERROR(IF(A641+1&lt;COUNTIF(TQoL_Indexes!#REF!,Aux_Country!$A$3),A641+1,""),"")</f>
        <v/>
      </c>
      <c r="B642" s="116" t="str">
        <f t="shared" si="234"/>
        <v/>
      </c>
      <c r="C642" s="116" t="str">
        <f t="shared" si="234"/>
        <v/>
      </c>
      <c r="D642" s="116" t="str">
        <f t="shared" si="234"/>
        <v/>
      </c>
      <c r="E642" s="91" t="str">
        <f t="shared" si="206"/>
        <v>-</v>
      </c>
      <c r="F642" s="91" t="str">
        <f t="shared" ref="F642:AM642" si="247">IFERROR(_xlfn.RANK.EQ(F235,F$3:F$404,0),"-")</f>
        <v>-</v>
      </c>
      <c r="G642" s="91" t="str">
        <f t="shared" si="247"/>
        <v>-</v>
      </c>
      <c r="H642" s="91" t="str">
        <f t="shared" si="247"/>
        <v>-</v>
      </c>
      <c r="I642" s="91" t="str">
        <f t="shared" si="247"/>
        <v>-</v>
      </c>
      <c r="J642" s="91" t="str">
        <f t="shared" si="247"/>
        <v>-</v>
      </c>
      <c r="K642" s="91" t="str">
        <f t="shared" si="247"/>
        <v>-</v>
      </c>
      <c r="L642" s="91" t="str">
        <f t="shared" si="247"/>
        <v>-</v>
      </c>
      <c r="M642" s="91" t="str">
        <f t="shared" si="247"/>
        <v>-</v>
      </c>
      <c r="N642" s="91" t="str">
        <f t="shared" si="247"/>
        <v>-</v>
      </c>
      <c r="O642" s="91" t="str">
        <f t="shared" si="247"/>
        <v>-</v>
      </c>
      <c r="P642" s="91" t="str">
        <f t="shared" si="247"/>
        <v>-</v>
      </c>
      <c r="Q642" s="91" t="str">
        <f t="shared" si="247"/>
        <v>-</v>
      </c>
      <c r="R642" s="91" t="str">
        <f t="shared" si="247"/>
        <v>-</v>
      </c>
      <c r="S642" s="91" t="str">
        <f t="shared" si="247"/>
        <v>-</v>
      </c>
      <c r="T642" s="91" t="str">
        <f t="shared" si="247"/>
        <v>-</v>
      </c>
      <c r="U642" s="91" t="str">
        <f t="shared" si="247"/>
        <v>-</v>
      </c>
      <c r="V642" s="91" t="str">
        <f t="shared" si="247"/>
        <v>-</v>
      </c>
      <c r="W642" s="91" t="str">
        <f t="shared" si="247"/>
        <v>-</v>
      </c>
      <c r="X642" s="91" t="str">
        <f t="shared" si="247"/>
        <v>-</v>
      </c>
      <c r="Y642" s="91" t="str">
        <f t="shared" si="247"/>
        <v>-</v>
      </c>
      <c r="Z642" s="91" t="str">
        <f t="shared" si="247"/>
        <v>-</v>
      </c>
      <c r="AA642" s="91" t="str">
        <f t="shared" si="247"/>
        <v>-</v>
      </c>
      <c r="AB642" s="91" t="str">
        <f t="shared" si="247"/>
        <v>-</v>
      </c>
      <c r="AC642" s="91" t="str">
        <f t="shared" si="247"/>
        <v>-</v>
      </c>
      <c r="AD642" s="91" t="str">
        <f t="shared" si="247"/>
        <v>-</v>
      </c>
      <c r="AE642" s="91" t="str">
        <f t="shared" si="247"/>
        <v>-</v>
      </c>
      <c r="AF642" s="91" t="str">
        <f t="shared" si="247"/>
        <v>-</v>
      </c>
      <c r="AG642" s="91" t="str">
        <f t="shared" si="247"/>
        <v>-</v>
      </c>
      <c r="AH642" s="91" t="str">
        <f t="shared" si="247"/>
        <v>-</v>
      </c>
      <c r="AI642" s="91" t="str">
        <f t="shared" si="247"/>
        <v>-</v>
      </c>
      <c r="AJ642" s="91" t="str">
        <f t="shared" si="247"/>
        <v>-</v>
      </c>
      <c r="AK642" s="91" t="str">
        <f t="shared" si="247"/>
        <v>-</v>
      </c>
      <c r="AL642" s="91" t="str">
        <f t="shared" si="247"/>
        <v>-</v>
      </c>
      <c r="AM642" s="92" t="str">
        <f t="shared" si="247"/>
        <v>-</v>
      </c>
    </row>
    <row r="643" spans="1:39">
      <c r="A643" s="58" t="str">
        <f>IFERROR(IF(A642+1&lt;COUNTIF(TQoL_Indexes!#REF!,Aux_Country!$A$3),A642+1,""),"")</f>
        <v/>
      </c>
      <c r="B643" s="116" t="str">
        <f t="shared" si="234"/>
        <v/>
      </c>
      <c r="C643" s="116" t="str">
        <f t="shared" si="234"/>
        <v/>
      </c>
      <c r="D643" s="116" t="str">
        <f t="shared" si="234"/>
        <v/>
      </c>
      <c r="E643" s="91" t="str">
        <f t="shared" si="206"/>
        <v>-</v>
      </c>
      <c r="F643" s="91" t="str">
        <f t="shared" ref="F643:AM643" si="248">IFERROR(_xlfn.RANK.EQ(F236,F$3:F$404,0),"-")</f>
        <v>-</v>
      </c>
      <c r="G643" s="91" t="str">
        <f t="shared" si="248"/>
        <v>-</v>
      </c>
      <c r="H643" s="91" t="str">
        <f t="shared" si="248"/>
        <v>-</v>
      </c>
      <c r="I643" s="91" t="str">
        <f t="shared" si="248"/>
        <v>-</v>
      </c>
      <c r="J643" s="91" t="str">
        <f t="shared" si="248"/>
        <v>-</v>
      </c>
      <c r="K643" s="91" t="str">
        <f t="shared" si="248"/>
        <v>-</v>
      </c>
      <c r="L643" s="91" t="str">
        <f t="shared" si="248"/>
        <v>-</v>
      </c>
      <c r="M643" s="91" t="str">
        <f t="shared" si="248"/>
        <v>-</v>
      </c>
      <c r="N643" s="91" t="str">
        <f t="shared" si="248"/>
        <v>-</v>
      </c>
      <c r="O643" s="91" t="str">
        <f t="shared" si="248"/>
        <v>-</v>
      </c>
      <c r="P643" s="91" t="str">
        <f t="shared" si="248"/>
        <v>-</v>
      </c>
      <c r="Q643" s="91" t="str">
        <f t="shared" si="248"/>
        <v>-</v>
      </c>
      <c r="R643" s="91" t="str">
        <f t="shared" si="248"/>
        <v>-</v>
      </c>
      <c r="S643" s="91" t="str">
        <f t="shared" si="248"/>
        <v>-</v>
      </c>
      <c r="T643" s="91" t="str">
        <f t="shared" si="248"/>
        <v>-</v>
      </c>
      <c r="U643" s="91" t="str">
        <f t="shared" si="248"/>
        <v>-</v>
      </c>
      <c r="V643" s="91" t="str">
        <f t="shared" si="248"/>
        <v>-</v>
      </c>
      <c r="W643" s="91" t="str">
        <f t="shared" si="248"/>
        <v>-</v>
      </c>
      <c r="X643" s="91" t="str">
        <f t="shared" si="248"/>
        <v>-</v>
      </c>
      <c r="Y643" s="91" t="str">
        <f t="shared" si="248"/>
        <v>-</v>
      </c>
      <c r="Z643" s="91" t="str">
        <f t="shared" si="248"/>
        <v>-</v>
      </c>
      <c r="AA643" s="91" t="str">
        <f t="shared" si="248"/>
        <v>-</v>
      </c>
      <c r="AB643" s="91" t="str">
        <f t="shared" si="248"/>
        <v>-</v>
      </c>
      <c r="AC643" s="91" t="str">
        <f t="shared" si="248"/>
        <v>-</v>
      </c>
      <c r="AD643" s="91" t="str">
        <f t="shared" si="248"/>
        <v>-</v>
      </c>
      <c r="AE643" s="91" t="str">
        <f t="shared" si="248"/>
        <v>-</v>
      </c>
      <c r="AF643" s="91" t="str">
        <f t="shared" si="248"/>
        <v>-</v>
      </c>
      <c r="AG643" s="91" t="str">
        <f t="shared" si="248"/>
        <v>-</v>
      </c>
      <c r="AH643" s="91" t="str">
        <f t="shared" si="248"/>
        <v>-</v>
      </c>
      <c r="AI643" s="91" t="str">
        <f t="shared" si="248"/>
        <v>-</v>
      </c>
      <c r="AJ643" s="91" t="str">
        <f t="shared" si="248"/>
        <v>-</v>
      </c>
      <c r="AK643" s="91" t="str">
        <f t="shared" si="248"/>
        <v>-</v>
      </c>
      <c r="AL643" s="91" t="str">
        <f t="shared" si="248"/>
        <v>-</v>
      </c>
      <c r="AM643" s="92" t="str">
        <f t="shared" si="248"/>
        <v>-</v>
      </c>
    </row>
    <row r="644" spans="1:39">
      <c r="A644" s="58" t="str">
        <f>IFERROR(IF(A643+1&lt;COUNTIF(TQoL_Indexes!#REF!,Aux_Country!$A$3),A643+1,""),"")</f>
        <v/>
      </c>
      <c r="B644" s="116" t="str">
        <f t="shared" si="234"/>
        <v/>
      </c>
      <c r="C644" s="116" t="str">
        <f t="shared" si="234"/>
        <v/>
      </c>
      <c r="D644" s="116" t="str">
        <f t="shared" si="234"/>
        <v/>
      </c>
      <c r="E644" s="91" t="str">
        <f t="shared" si="206"/>
        <v>-</v>
      </c>
      <c r="F644" s="91" t="str">
        <f t="shared" ref="F644:AM644" si="249">IFERROR(_xlfn.RANK.EQ(F237,F$3:F$404,0),"-")</f>
        <v>-</v>
      </c>
      <c r="G644" s="91" t="str">
        <f t="shared" si="249"/>
        <v>-</v>
      </c>
      <c r="H644" s="91" t="str">
        <f t="shared" si="249"/>
        <v>-</v>
      </c>
      <c r="I644" s="91" t="str">
        <f t="shared" si="249"/>
        <v>-</v>
      </c>
      <c r="J644" s="91" t="str">
        <f t="shared" si="249"/>
        <v>-</v>
      </c>
      <c r="K644" s="91" t="str">
        <f t="shared" si="249"/>
        <v>-</v>
      </c>
      <c r="L644" s="91" t="str">
        <f t="shared" si="249"/>
        <v>-</v>
      </c>
      <c r="M644" s="91" t="str">
        <f t="shared" si="249"/>
        <v>-</v>
      </c>
      <c r="N644" s="91" t="str">
        <f t="shared" si="249"/>
        <v>-</v>
      </c>
      <c r="O644" s="91" t="str">
        <f t="shared" si="249"/>
        <v>-</v>
      </c>
      <c r="P644" s="91" t="str">
        <f t="shared" si="249"/>
        <v>-</v>
      </c>
      <c r="Q644" s="91" t="str">
        <f t="shared" si="249"/>
        <v>-</v>
      </c>
      <c r="R644" s="91" t="str">
        <f t="shared" si="249"/>
        <v>-</v>
      </c>
      <c r="S644" s="91" t="str">
        <f t="shared" si="249"/>
        <v>-</v>
      </c>
      <c r="T644" s="91" t="str">
        <f t="shared" si="249"/>
        <v>-</v>
      </c>
      <c r="U644" s="91" t="str">
        <f t="shared" si="249"/>
        <v>-</v>
      </c>
      <c r="V644" s="91" t="str">
        <f t="shared" si="249"/>
        <v>-</v>
      </c>
      <c r="W644" s="91" t="str">
        <f t="shared" si="249"/>
        <v>-</v>
      </c>
      <c r="X644" s="91" t="str">
        <f t="shared" si="249"/>
        <v>-</v>
      </c>
      <c r="Y644" s="91" t="str">
        <f t="shared" si="249"/>
        <v>-</v>
      </c>
      <c r="Z644" s="91" t="str">
        <f t="shared" si="249"/>
        <v>-</v>
      </c>
      <c r="AA644" s="91" t="str">
        <f t="shared" si="249"/>
        <v>-</v>
      </c>
      <c r="AB644" s="91" t="str">
        <f t="shared" si="249"/>
        <v>-</v>
      </c>
      <c r="AC644" s="91" t="str">
        <f t="shared" si="249"/>
        <v>-</v>
      </c>
      <c r="AD644" s="91" t="str">
        <f t="shared" si="249"/>
        <v>-</v>
      </c>
      <c r="AE644" s="91" t="str">
        <f t="shared" si="249"/>
        <v>-</v>
      </c>
      <c r="AF644" s="91" t="str">
        <f t="shared" si="249"/>
        <v>-</v>
      </c>
      <c r="AG644" s="91" t="str">
        <f t="shared" si="249"/>
        <v>-</v>
      </c>
      <c r="AH644" s="91" t="str">
        <f t="shared" si="249"/>
        <v>-</v>
      </c>
      <c r="AI644" s="91" t="str">
        <f t="shared" si="249"/>
        <v>-</v>
      </c>
      <c r="AJ644" s="91" t="str">
        <f t="shared" si="249"/>
        <v>-</v>
      </c>
      <c r="AK644" s="91" t="str">
        <f t="shared" si="249"/>
        <v>-</v>
      </c>
      <c r="AL644" s="91" t="str">
        <f t="shared" si="249"/>
        <v>-</v>
      </c>
      <c r="AM644" s="92" t="str">
        <f t="shared" si="249"/>
        <v>-</v>
      </c>
    </row>
    <row r="645" spans="1:39">
      <c r="A645" s="58" t="str">
        <f>IFERROR(IF(A644+1&lt;COUNTIF(TQoL_Indexes!#REF!,Aux_Country!$A$3),A644+1,""),"")</f>
        <v/>
      </c>
      <c r="B645" s="116" t="str">
        <f t="shared" si="234"/>
        <v/>
      </c>
      <c r="C645" s="116" t="str">
        <f t="shared" si="234"/>
        <v/>
      </c>
      <c r="D645" s="116" t="str">
        <f t="shared" si="234"/>
        <v/>
      </c>
      <c r="E645" s="91" t="str">
        <f t="shared" si="206"/>
        <v>-</v>
      </c>
      <c r="F645" s="91" t="str">
        <f t="shared" ref="F645:AM645" si="250">IFERROR(_xlfn.RANK.EQ(F238,F$3:F$404,0),"-")</f>
        <v>-</v>
      </c>
      <c r="G645" s="91" t="str">
        <f t="shared" si="250"/>
        <v>-</v>
      </c>
      <c r="H645" s="91" t="str">
        <f t="shared" si="250"/>
        <v>-</v>
      </c>
      <c r="I645" s="91" t="str">
        <f t="shared" si="250"/>
        <v>-</v>
      </c>
      <c r="J645" s="91" t="str">
        <f t="shared" si="250"/>
        <v>-</v>
      </c>
      <c r="K645" s="91" t="str">
        <f t="shared" si="250"/>
        <v>-</v>
      </c>
      <c r="L645" s="91" t="str">
        <f t="shared" si="250"/>
        <v>-</v>
      </c>
      <c r="M645" s="91" t="str">
        <f t="shared" si="250"/>
        <v>-</v>
      </c>
      <c r="N645" s="91" t="str">
        <f t="shared" si="250"/>
        <v>-</v>
      </c>
      <c r="O645" s="91" t="str">
        <f t="shared" si="250"/>
        <v>-</v>
      </c>
      <c r="P645" s="91" t="str">
        <f t="shared" si="250"/>
        <v>-</v>
      </c>
      <c r="Q645" s="91" t="str">
        <f t="shared" si="250"/>
        <v>-</v>
      </c>
      <c r="R645" s="91" t="str">
        <f t="shared" si="250"/>
        <v>-</v>
      </c>
      <c r="S645" s="91" t="str">
        <f t="shared" si="250"/>
        <v>-</v>
      </c>
      <c r="T645" s="91" t="str">
        <f t="shared" si="250"/>
        <v>-</v>
      </c>
      <c r="U645" s="91" t="str">
        <f t="shared" si="250"/>
        <v>-</v>
      </c>
      <c r="V645" s="91" t="str">
        <f t="shared" si="250"/>
        <v>-</v>
      </c>
      <c r="W645" s="91" t="str">
        <f t="shared" si="250"/>
        <v>-</v>
      </c>
      <c r="X645" s="91" t="str">
        <f t="shared" si="250"/>
        <v>-</v>
      </c>
      <c r="Y645" s="91" t="str">
        <f t="shared" si="250"/>
        <v>-</v>
      </c>
      <c r="Z645" s="91" t="str">
        <f t="shared" si="250"/>
        <v>-</v>
      </c>
      <c r="AA645" s="91" t="str">
        <f t="shared" si="250"/>
        <v>-</v>
      </c>
      <c r="AB645" s="91" t="str">
        <f t="shared" si="250"/>
        <v>-</v>
      </c>
      <c r="AC645" s="91" t="str">
        <f t="shared" si="250"/>
        <v>-</v>
      </c>
      <c r="AD645" s="91" t="str">
        <f t="shared" si="250"/>
        <v>-</v>
      </c>
      <c r="AE645" s="91" t="str">
        <f t="shared" si="250"/>
        <v>-</v>
      </c>
      <c r="AF645" s="91" t="str">
        <f t="shared" si="250"/>
        <v>-</v>
      </c>
      <c r="AG645" s="91" t="str">
        <f t="shared" si="250"/>
        <v>-</v>
      </c>
      <c r="AH645" s="91" t="str">
        <f t="shared" si="250"/>
        <v>-</v>
      </c>
      <c r="AI645" s="91" t="str">
        <f t="shared" si="250"/>
        <v>-</v>
      </c>
      <c r="AJ645" s="91" t="str">
        <f t="shared" si="250"/>
        <v>-</v>
      </c>
      <c r="AK645" s="91" t="str">
        <f t="shared" si="250"/>
        <v>-</v>
      </c>
      <c r="AL645" s="91" t="str">
        <f t="shared" si="250"/>
        <v>-</v>
      </c>
      <c r="AM645" s="92" t="str">
        <f t="shared" si="250"/>
        <v>-</v>
      </c>
    </row>
    <row r="646" spans="1:39">
      <c r="A646" s="58" t="str">
        <f>IFERROR(IF(A645+1&lt;COUNTIF(TQoL_Indexes!#REF!,Aux_Country!$A$3),A645+1,""),"")</f>
        <v/>
      </c>
      <c r="B646" s="116" t="str">
        <f t="shared" si="234"/>
        <v/>
      </c>
      <c r="C646" s="116" t="str">
        <f t="shared" si="234"/>
        <v/>
      </c>
      <c r="D646" s="116" t="str">
        <f t="shared" si="234"/>
        <v/>
      </c>
      <c r="E646" s="91" t="str">
        <f t="shared" si="206"/>
        <v>-</v>
      </c>
      <c r="F646" s="91" t="str">
        <f t="shared" ref="F646:AM646" si="251">IFERROR(_xlfn.RANK.EQ(F239,F$3:F$404,0),"-")</f>
        <v>-</v>
      </c>
      <c r="G646" s="91" t="str">
        <f t="shared" si="251"/>
        <v>-</v>
      </c>
      <c r="H646" s="91" t="str">
        <f t="shared" si="251"/>
        <v>-</v>
      </c>
      <c r="I646" s="91" t="str">
        <f t="shared" si="251"/>
        <v>-</v>
      </c>
      <c r="J646" s="91" t="str">
        <f t="shared" si="251"/>
        <v>-</v>
      </c>
      <c r="K646" s="91" t="str">
        <f t="shared" si="251"/>
        <v>-</v>
      </c>
      <c r="L646" s="91" t="str">
        <f t="shared" si="251"/>
        <v>-</v>
      </c>
      <c r="M646" s="91" t="str">
        <f t="shared" si="251"/>
        <v>-</v>
      </c>
      <c r="N646" s="91" t="str">
        <f t="shared" si="251"/>
        <v>-</v>
      </c>
      <c r="O646" s="91" t="str">
        <f t="shared" si="251"/>
        <v>-</v>
      </c>
      <c r="P646" s="91" t="str">
        <f t="shared" si="251"/>
        <v>-</v>
      </c>
      <c r="Q646" s="91" t="str">
        <f t="shared" si="251"/>
        <v>-</v>
      </c>
      <c r="R646" s="91" t="str">
        <f t="shared" si="251"/>
        <v>-</v>
      </c>
      <c r="S646" s="91" t="str">
        <f t="shared" si="251"/>
        <v>-</v>
      </c>
      <c r="T646" s="91" t="str">
        <f t="shared" si="251"/>
        <v>-</v>
      </c>
      <c r="U646" s="91" t="str">
        <f t="shared" si="251"/>
        <v>-</v>
      </c>
      <c r="V646" s="91" t="str">
        <f t="shared" si="251"/>
        <v>-</v>
      </c>
      <c r="W646" s="91" t="str">
        <f t="shared" si="251"/>
        <v>-</v>
      </c>
      <c r="X646" s="91" t="str">
        <f t="shared" si="251"/>
        <v>-</v>
      </c>
      <c r="Y646" s="91" t="str">
        <f t="shared" si="251"/>
        <v>-</v>
      </c>
      <c r="Z646" s="91" t="str">
        <f t="shared" si="251"/>
        <v>-</v>
      </c>
      <c r="AA646" s="91" t="str">
        <f t="shared" si="251"/>
        <v>-</v>
      </c>
      <c r="AB646" s="91" t="str">
        <f t="shared" si="251"/>
        <v>-</v>
      </c>
      <c r="AC646" s="91" t="str">
        <f t="shared" si="251"/>
        <v>-</v>
      </c>
      <c r="AD646" s="91" t="str">
        <f t="shared" si="251"/>
        <v>-</v>
      </c>
      <c r="AE646" s="91" t="str">
        <f t="shared" si="251"/>
        <v>-</v>
      </c>
      <c r="AF646" s="91" t="str">
        <f t="shared" si="251"/>
        <v>-</v>
      </c>
      <c r="AG646" s="91" t="str">
        <f t="shared" si="251"/>
        <v>-</v>
      </c>
      <c r="AH646" s="91" t="str">
        <f t="shared" si="251"/>
        <v>-</v>
      </c>
      <c r="AI646" s="91" t="str">
        <f t="shared" si="251"/>
        <v>-</v>
      </c>
      <c r="AJ646" s="91" t="str">
        <f t="shared" si="251"/>
        <v>-</v>
      </c>
      <c r="AK646" s="91" t="str">
        <f t="shared" si="251"/>
        <v>-</v>
      </c>
      <c r="AL646" s="91" t="str">
        <f t="shared" si="251"/>
        <v>-</v>
      </c>
      <c r="AM646" s="92" t="str">
        <f t="shared" si="251"/>
        <v>-</v>
      </c>
    </row>
    <row r="647" spans="1:39">
      <c r="A647" s="58" t="str">
        <f>IFERROR(IF(A646+1&lt;COUNTIF(TQoL_Indexes!#REF!,Aux_Country!$A$3),A646+1,""),"")</f>
        <v/>
      </c>
      <c r="B647" s="116" t="str">
        <f t="shared" si="234"/>
        <v/>
      </c>
      <c r="C647" s="116" t="str">
        <f t="shared" si="234"/>
        <v/>
      </c>
      <c r="D647" s="116" t="str">
        <f t="shared" si="234"/>
        <v/>
      </c>
      <c r="E647" s="91" t="str">
        <f t="shared" si="206"/>
        <v>-</v>
      </c>
      <c r="F647" s="91" t="str">
        <f t="shared" ref="F647:AM647" si="252">IFERROR(_xlfn.RANK.EQ(F240,F$3:F$404,0),"-")</f>
        <v>-</v>
      </c>
      <c r="G647" s="91" t="str">
        <f t="shared" si="252"/>
        <v>-</v>
      </c>
      <c r="H647" s="91" t="str">
        <f t="shared" si="252"/>
        <v>-</v>
      </c>
      <c r="I647" s="91" t="str">
        <f t="shared" si="252"/>
        <v>-</v>
      </c>
      <c r="J647" s="91" t="str">
        <f t="shared" si="252"/>
        <v>-</v>
      </c>
      <c r="K647" s="91" t="str">
        <f t="shared" si="252"/>
        <v>-</v>
      </c>
      <c r="L647" s="91" t="str">
        <f t="shared" si="252"/>
        <v>-</v>
      </c>
      <c r="M647" s="91" t="str">
        <f t="shared" si="252"/>
        <v>-</v>
      </c>
      <c r="N647" s="91" t="str">
        <f t="shared" si="252"/>
        <v>-</v>
      </c>
      <c r="O647" s="91" t="str">
        <f t="shared" si="252"/>
        <v>-</v>
      </c>
      <c r="P647" s="91" t="str">
        <f t="shared" si="252"/>
        <v>-</v>
      </c>
      <c r="Q647" s="91" t="str">
        <f t="shared" si="252"/>
        <v>-</v>
      </c>
      <c r="R647" s="91" t="str">
        <f t="shared" si="252"/>
        <v>-</v>
      </c>
      <c r="S647" s="91" t="str">
        <f t="shared" si="252"/>
        <v>-</v>
      </c>
      <c r="T647" s="91" t="str">
        <f t="shared" si="252"/>
        <v>-</v>
      </c>
      <c r="U647" s="91" t="str">
        <f t="shared" si="252"/>
        <v>-</v>
      </c>
      <c r="V647" s="91" t="str">
        <f t="shared" si="252"/>
        <v>-</v>
      </c>
      <c r="W647" s="91" t="str">
        <f t="shared" si="252"/>
        <v>-</v>
      </c>
      <c r="X647" s="91" t="str">
        <f t="shared" si="252"/>
        <v>-</v>
      </c>
      <c r="Y647" s="91" t="str">
        <f t="shared" si="252"/>
        <v>-</v>
      </c>
      <c r="Z647" s="91" t="str">
        <f t="shared" si="252"/>
        <v>-</v>
      </c>
      <c r="AA647" s="91" t="str">
        <f t="shared" si="252"/>
        <v>-</v>
      </c>
      <c r="AB647" s="91" t="str">
        <f t="shared" si="252"/>
        <v>-</v>
      </c>
      <c r="AC647" s="91" t="str">
        <f t="shared" si="252"/>
        <v>-</v>
      </c>
      <c r="AD647" s="91" t="str">
        <f t="shared" si="252"/>
        <v>-</v>
      </c>
      <c r="AE647" s="91" t="str">
        <f t="shared" si="252"/>
        <v>-</v>
      </c>
      <c r="AF647" s="91" t="str">
        <f t="shared" si="252"/>
        <v>-</v>
      </c>
      <c r="AG647" s="91" t="str">
        <f t="shared" si="252"/>
        <v>-</v>
      </c>
      <c r="AH647" s="91" t="str">
        <f t="shared" si="252"/>
        <v>-</v>
      </c>
      <c r="AI647" s="91" t="str">
        <f t="shared" si="252"/>
        <v>-</v>
      </c>
      <c r="AJ647" s="91" t="str">
        <f t="shared" si="252"/>
        <v>-</v>
      </c>
      <c r="AK647" s="91" t="str">
        <f t="shared" si="252"/>
        <v>-</v>
      </c>
      <c r="AL647" s="91" t="str">
        <f t="shared" si="252"/>
        <v>-</v>
      </c>
      <c r="AM647" s="92" t="str">
        <f t="shared" si="252"/>
        <v>-</v>
      </c>
    </row>
    <row r="648" spans="1:39">
      <c r="A648" s="58" t="str">
        <f>IFERROR(IF(A647+1&lt;COUNTIF(TQoL_Indexes!#REF!,Aux_Country!$A$3),A647+1,""),"")</f>
        <v/>
      </c>
      <c r="B648" s="116" t="str">
        <f t="shared" si="234"/>
        <v/>
      </c>
      <c r="C648" s="116" t="str">
        <f t="shared" si="234"/>
        <v/>
      </c>
      <c r="D648" s="116" t="str">
        <f t="shared" si="234"/>
        <v/>
      </c>
      <c r="E648" s="91" t="str">
        <f t="shared" si="206"/>
        <v>-</v>
      </c>
      <c r="F648" s="91" t="str">
        <f t="shared" ref="F648:AM648" si="253">IFERROR(_xlfn.RANK.EQ(F241,F$3:F$404,0),"-")</f>
        <v>-</v>
      </c>
      <c r="G648" s="91" t="str">
        <f t="shared" si="253"/>
        <v>-</v>
      </c>
      <c r="H648" s="91" t="str">
        <f t="shared" si="253"/>
        <v>-</v>
      </c>
      <c r="I648" s="91" t="str">
        <f t="shared" si="253"/>
        <v>-</v>
      </c>
      <c r="J648" s="91" t="str">
        <f t="shared" si="253"/>
        <v>-</v>
      </c>
      <c r="K648" s="91" t="str">
        <f t="shared" si="253"/>
        <v>-</v>
      </c>
      <c r="L648" s="91" t="str">
        <f t="shared" si="253"/>
        <v>-</v>
      </c>
      <c r="M648" s="91" t="str">
        <f t="shared" si="253"/>
        <v>-</v>
      </c>
      <c r="N648" s="91" t="str">
        <f t="shared" si="253"/>
        <v>-</v>
      </c>
      <c r="O648" s="91" t="str">
        <f t="shared" si="253"/>
        <v>-</v>
      </c>
      <c r="P648" s="91" t="str">
        <f t="shared" si="253"/>
        <v>-</v>
      </c>
      <c r="Q648" s="91" t="str">
        <f t="shared" si="253"/>
        <v>-</v>
      </c>
      <c r="R648" s="91" t="str">
        <f t="shared" si="253"/>
        <v>-</v>
      </c>
      <c r="S648" s="91" t="str">
        <f t="shared" si="253"/>
        <v>-</v>
      </c>
      <c r="T648" s="91" t="str">
        <f t="shared" si="253"/>
        <v>-</v>
      </c>
      <c r="U648" s="91" t="str">
        <f t="shared" si="253"/>
        <v>-</v>
      </c>
      <c r="V648" s="91" t="str">
        <f t="shared" si="253"/>
        <v>-</v>
      </c>
      <c r="W648" s="91" t="str">
        <f t="shared" si="253"/>
        <v>-</v>
      </c>
      <c r="X648" s="91" t="str">
        <f t="shared" si="253"/>
        <v>-</v>
      </c>
      <c r="Y648" s="91" t="str">
        <f t="shared" si="253"/>
        <v>-</v>
      </c>
      <c r="Z648" s="91" t="str">
        <f t="shared" si="253"/>
        <v>-</v>
      </c>
      <c r="AA648" s="91" t="str">
        <f t="shared" si="253"/>
        <v>-</v>
      </c>
      <c r="AB648" s="91" t="str">
        <f t="shared" si="253"/>
        <v>-</v>
      </c>
      <c r="AC648" s="91" t="str">
        <f t="shared" si="253"/>
        <v>-</v>
      </c>
      <c r="AD648" s="91" t="str">
        <f t="shared" si="253"/>
        <v>-</v>
      </c>
      <c r="AE648" s="91" t="str">
        <f t="shared" si="253"/>
        <v>-</v>
      </c>
      <c r="AF648" s="91" t="str">
        <f t="shared" si="253"/>
        <v>-</v>
      </c>
      <c r="AG648" s="91" t="str">
        <f t="shared" si="253"/>
        <v>-</v>
      </c>
      <c r="AH648" s="91" t="str">
        <f t="shared" si="253"/>
        <v>-</v>
      </c>
      <c r="AI648" s="91" t="str">
        <f t="shared" si="253"/>
        <v>-</v>
      </c>
      <c r="AJ648" s="91" t="str">
        <f t="shared" si="253"/>
        <v>-</v>
      </c>
      <c r="AK648" s="91" t="str">
        <f t="shared" si="253"/>
        <v>-</v>
      </c>
      <c r="AL648" s="91" t="str">
        <f t="shared" si="253"/>
        <v>-</v>
      </c>
      <c r="AM648" s="92" t="str">
        <f t="shared" si="253"/>
        <v>-</v>
      </c>
    </row>
    <row r="649" spans="1:39">
      <c r="A649" s="58" t="str">
        <f>IFERROR(IF(A648+1&lt;COUNTIF(TQoL_Indexes!#REF!,Aux_Country!$A$3),A648+1,""),"")</f>
        <v/>
      </c>
      <c r="B649" s="116" t="str">
        <f t="shared" si="234"/>
        <v/>
      </c>
      <c r="C649" s="116" t="str">
        <f t="shared" si="234"/>
        <v/>
      </c>
      <c r="D649" s="116" t="str">
        <f t="shared" si="234"/>
        <v/>
      </c>
      <c r="E649" s="91" t="str">
        <f t="shared" si="206"/>
        <v>-</v>
      </c>
      <c r="F649" s="91" t="str">
        <f t="shared" ref="F649:AM649" si="254">IFERROR(_xlfn.RANK.EQ(F242,F$3:F$404,0),"-")</f>
        <v>-</v>
      </c>
      <c r="G649" s="91" t="str">
        <f t="shared" si="254"/>
        <v>-</v>
      </c>
      <c r="H649" s="91" t="str">
        <f t="shared" si="254"/>
        <v>-</v>
      </c>
      <c r="I649" s="91" t="str">
        <f t="shared" si="254"/>
        <v>-</v>
      </c>
      <c r="J649" s="91" t="str">
        <f t="shared" si="254"/>
        <v>-</v>
      </c>
      <c r="K649" s="91" t="str">
        <f t="shared" si="254"/>
        <v>-</v>
      </c>
      <c r="L649" s="91" t="str">
        <f t="shared" si="254"/>
        <v>-</v>
      </c>
      <c r="M649" s="91" t="str">
        <f t="shared" si="254"/>
        <v>-</v>
      </c>
      <c r="N649" s="91" t="str">
        <f t="shared" si="254"/>
        <v>-</v>
      </c>
      <c r="O649" s="91" t="str">
        <f t="shared" si="254"/>
        <v>-</v>
      </c>
      <c r="P649" s="91" t="str">
        <f t="shared" si="254"/>
        <v>-</v>
      </c>
      <c r="Q649" s="91" t="str">
        <f t="shared" si="254"/>
        <v>-</v>
      </c>
      <c r="R649" s="91" t="str">
        <f t="shared" si="254"/>
        <v>-</v>
      </c>
      <c r="S649" s="91" t="str">
        <f t="shared" si="254"/>
        <v>-</v>
      </c>
      <c r="T649" s="91" t="str">
        <f t="shared" si="254"/>
        <v>-</v>
      </c>
      <c r="U649" s="91" t="str">
        <f t="shared" si="254"/>
        <v>-</v>
      </c>
      <c r="V649" s="91" t="str">
        <f t="shared" si="254"/>
        <v>-</v>
      </c>
      <c r="W649" s="91" t="str">
        <f t="shared" si="254"/>
        <v>-</v>
      </c>
      <c r="X649" s="91" t="str">
        <f t="shared" si="254"/>
        <v>-</v>
      </c>
      <c r="Y649" s="91" t="str">
        <f t="shared" si="254"/>
        <v>-</v>
      </c>
      <c r="Z649" s="91" t="str">
        <f t="shared" si="254"/>
        <v>-</v>
      </c>
      <c r="AA649" s="91" t="str">
        <f t="shared" si="254"/>
        <v>-</v>
      </c>
      <c r="AB649" s="91" t="str">
        <f t="shared" si="254"/>
        <v>-</v>
      </c>
      <c r="AC649" s="91" t="str">
        <f t="shared" si="254"/>
        <v>-</v>
      </c>
      <c r="AD649" s="91" t="str">
        <f t="shared" si="254"/>
        <v>-</v>
      </c>
      <c r="AE649" s="91" t="str">
        <f t="shared" si="254"/>
        <v>-</v>
      </c>
      <c r="AF649" s="91" t="str">
        <f t="shared" si="254"/>
        <v>-</v>
      </c>
      <c r="AG649" s="91" t="str">
        <f t="shared" si="254"/>
        <v>-</v>
      </c>
      <c r="AH649" s="91" t="str">
        <f t="shared" si="254"/>
        <v>-</v>
      </c>
      <c r="AI649" s="91" t="str">
        <f t="shared" si="254"/>
        <v>-</v>
      </c>
      <c r="AJ649" s="91" t="str">
        <f t="shared" si="254"/>
        <v>-</v>
      </c>
      <c r="AK649" s="91" t="str">
        <f t="shared" si="254"/>
        <v>-</v>
      </c>
      <c r="AL649" s="91" t="str">
        <f t="shared" si="254"/>
        <v>-</v>
      </c>
      <c r="AM649" s="92" t="str">
        <f t="shared" si="254"/>
        <v>-</v>
      </c>
    </row>
    <row r="650" spans="1:39">
      <c r="A650" s="58" t="str">
        <f>IFERROR(IF(A649+1&lt;COUNTIF(TQoL_Indexes!#REF!,Aux_Country!$A$3),A649+1,""),"")</f>
        <v/>
      </c>
      <c r="B650" s="116" t="str">
        <f t="shared" ref="B650:D669" si="255">B243</f>
        <v/>
      </c>
      <c r="C650" s="116" t="str">
        <f t="shared" si="255"/>
        <v/>
      </c>
      <c r="D650" s="116" t="str">
        <f t="shared" si="255"/>
        <v/>
      </c>
      <c r="E650" s="91" t="str">
        <f t="shared" si="206"/>
        <v>-</v>
      </c>
      <c r="F650" s="91" t="str">
        <f t="shared" ref="F650:AM650" si="256">IFERROR(_xlfn.RANK.EQ(F243,F$3:F$404,0),"-")</f>
        <v>-</v>
      </c>
      <c r="G650" s="91" t="str">
        <f t="shared" si="256"/>
        <v>-</v>
      </c>
      <c r="H650" s="91" t="str">
        <f t="shared" si="256"/>
        <v>-</v>
      </c>
      <c r="I650" s="91" t="str">
        <f t="shared" si="256"/>
        <v>-</v>
      </c>
      <c r="J650" s="91" t="str">
        <f t="shared" si="256"/>
        <v>-</v>
      </c>
      <c r="K650" s="91" t="str">
        <f t="shared" si="256"/>
        <v>-</v>
      </c>
      <c r="L650" s="91" t="str">
        <f t="shared" si="256"/>
        <v>-</v>
      </c>
      <c r="M650" s="91" t="str">
        <f t="shared" si="256"/>
        <v>-</v>
      </c>
      <c r="N650" s="91" t="str">
        <f t="shared" si="256"/>
        <v>-</v>
      </c>
      <c r="O650" s="91" t="str">
        <f t="shared" si="256"/>
        <v>-</v>
      </c>
      <c r="P650" s="91" t="str">
        <f t="shared" si="256"/>
        <v>-</v>
      </c>
      <c r="Q650" s="91" t="str">
        <f t="shared" si="256"/>
        <v>-</v>
      </c>
      <c r="R650" s="91" t="str">
        <f t="shared" si="256"/>
        <v>-</v>
      </c>
      <c r="S650" s="91" t="str">
        <f t="shared" si="256"/>
        <v>-</v>
      </c>
      <c r="T650" s="91" t="str">
        <f t="shared" si="256"/>
        <v>-</v>
      </c>
      <c r="U650" s="91" t="str">
        <f t="shared" si="256"/>
        <v>-</v>
      </c>
      <c r="V650" s="91" t="str">
        <f t="shared" si="256"/>
        <v>-</v>
      </c>
      <c r="W650" s="91" t="str">
        <f t="shared" si="256"/>
        <v>-</v>
      </c>
      <c r="X650" s="91" t="str">
        <f t="shared" si="256"/>
        <v>-</v>
      </c>
      <c r="Y650" s="91" t="str">
        <f t="shared" si="256"/>
        <v>-</v>
      </c>
      <c r="Z650" s="91" t="str">
        <f t="shared" si="256"/>
        <v>-</v>
      </c>
      <c r="AA650" s="91" t="str">
        <f t="shared" si="256"/>
        <v>-</v>
      </c>
      <c r="AB650" s="91" t="str">
        <f t="shared" si="256"/>
        <v>-</v>
      </c>
      <c r="AC650" s="91" t="str">
        <f t="shared" si="256"/>
        <v>-</v>
      </c>
      <c r="AD650" s="91" t="str">
        <f t="shared" si="256"/>
        <v>-</v>
      </c>
      <c r="AE650" s="91" t="str">
        <f t="shared" si="256"/>
        <v>-</v>
      </c>
      <c r="AF650" s="91" t="str">
        <f t="shared" si="256"/>
        <v>-</v>
      </c>
      <c r="AG650" s="91" t="str">
        <f t="shared" si="256"/>
        <v>-</v>
      </c>
      <c r="AH650" s="91" t="str">
        <f t="shared" si="256"/>
        <v>-</v>
      </c>
      <c r="AI650" s="91" t="str">
        <f t="shared" si="256"/>
        <v>-</v>
      </c>
      <c r="AJ650" s="91" t="str">
        <f t="shared" si="256"/>
        <v>-</v>
      </c>
      <c r="AK650" s="91" t="str">
        <f t="shared" si="256"/>
        <v>-</v>
      </c>
      <c r="AL650" s="91" t="str">
        <f t="shared" si="256"/>
        <v>-</v>
      </c>
      <c r="AM650" s="92" t="str">
        <f t="shared" si="256"/>
        <v>-</v>
      </c>
    </row>
    <row r="651" spans="1:39">
      <c r="A651" s="58" t="str">
        <f>IFERROR(IF(A650+1&lt;COUNTIF(TQoL_Indexes!#REF!,Aux_Country!$A$3),A650+1,""),"")</f>
        <v/>
      </c>
      <c r="B651" s="116" t="str">
        <f t="shared" si="255"/>
        <v/>
      </c>
      <c r="C651" s="116" t="str">
        <f t="shared" si="255"/>
        <v/>
      </c>
      <c r="D651" s="116" t="str">
        <f t="shared" si="255"/>
        <v/>
      </c>
      <c r="E651" s="91" t="str">
        <f t="shared" si="206"/>
        <v>-</v>
      </c>
      <c r="F651" s="91" t="str">
        <f t="shared" ref="F651:AM651" si="257">IFERROR(_xlfn.RANK.EQ(F244,F$3:F$404,0),"-")</f>
        <v>-</v>
      </c>
      <c r="G651" s="91" t="str">
        <f t="shared" si="257"/>
        <v>-</v>
      </c>
      <c r="H651" s="91" t="str">
        <f t="shared" si="257"/>
        <v>-</v>
      </c>
      <c r="I651" s="91" t="str">
        <f t="shared" si="257"/>
        <v>-</v>
      </c>
      <c r="J651" s="91" t="str">
        <f t="shared" si="257"/>
        <v>-</v>
      </c>
      <c r="K651" s="91" t="str">
        <f t="shared" si="257"/>
        <v>-</v>
      </c>
      <c r="L651" s="91" t="str">
        <f t="shared" si="257"/>
        <v>-</v>
      </c>
      <c r="M651" s="91" t="str">
        <f t="shared" si="257"/>
        <v>-</v>
      </c>
      <c r="N651" s="91" t="str">
        <f t="shared" si="257"/>
        <v>-</v>
      </c>
      <c r="O651" s="91" t="str">
        <f t="shared" si="257"/>
        <v>-</v>
      </c>
      <c r="P651" s="91" t="str">
        <f t="shared" si="257"/>
        <v>-</v>
      </c>
      <c r="Q651" s="91" t="str">
        <f t="shared" si="257"/>
        <v>-</v>
      </c>
      <c r="R651" s="91" t="str">
        <f t="shared" si="257"/>
        <v>-</v>
      </c>
      <c r="S651" s="91" t="str">
        <f t="shared" si="257"/>
        <v>-</v>
      </c>
      <c r="T651" s="91" t="str">
        <f t="shared" si="257"/>
        <v>-</v>
      </c>
      <c r="U651" s="91" t="str">
        <f t="shared" si="257"/>
        <v>-</v>
      </c>
      <c r="V651" s="91" t="str">
        <f t="shared" si="257"/>
        <v>-</v>
      </c>
      <c r="W651" s="91" t="str">
        <f t="shared" si="257"/>
        <v>-</v>
      </c>
      <c r="X651" s="91" t="str">
        <f t="shared" si="257"/>
        <v>-</v>
      </c>
      <c r="Y651" s="91" t="str">
        <f t="shared" si="257"/>
        <v>-</v>
      </c>
      <c r="Z651" s="91" t="str">
        <f t="shared" si="257"/>
        <v>-</v>
      </c>
      <c r="AA651" s="91" t="str">
        <f t="shared" si="257"/>
        <v>-</v>
      </c>
      <c r="AB651" s="91" t="str">
        <f t="shared" si="257"/>
        <v>-</v>
      </c>
      <c r="AC651" s="91" t="str">
        <f t="shared" si="257"/>
        <v>-</v>
      </c>
      <c r="AD651" s="91" t="str">
        <f t="shared" si="257"/>
        <v>-</v>
      </c>
      <c r="AE651" s="91" t="str">
        <f t="shared" si="257"/>
        <v>-</v>
      </c>
      <c r="AF651" s="91" t="str">
        <f t="shared" si="257"/>
        <v>-</v>
      </c>
      <c r="AG651" s="91" t="str">
        <f t="shared" si="257"/>
        <v>-</v>
      </c>
      <c r="AH651" s="91" t="str">
        <f t="shared" si="257"/>
        <v>-</v>
      </c>
      <c r="AI651" s="91" t="str">
        <f t="shared" si="257"/>
        <v>-</v>
      </c>
      <c r="AJ651" s="91" t="str">
        <f t="shared" si="257"/>
        <v>-</v>
      </c>
      <c r="AK651" s="91" t="str">
        <f t="shared" si="257"/>
        <v>-</v>
      </c>
      <c r="AL651" s="91" t="str">
        <f t="shared" si="257"/>
        <v>-</v>
      </c>
      <c r="AM651" s="92" t="str">
        <f t="shared" si="257"/>
        <v>-</v>
      </c>
    </row>
    <row r="652" spans="1:39">
      <c r="A652" s="58" t="str">
        <f>IFERROR(IF(A651+1&lt;COUNTIF(TQoL_Indexes!#REF!,Aux_Country!$A$3),A651+1,""),"")</f>
        <v/>
      </c>
      <c r="B652" s="116" t="str">
        <f t="shared" si="255"/>
        <v/>
      </c>
      <c r="C652" s="116" t="str">
        <f t="shared" si="255"/>
        <v/>
      </c>
      <c r="D652" s="116" t="str">
        <f t="shared" si="255"/>
        <v/>
      </c>
      <c r="E652" s="91" t="str">
        <f t="shared" si="206"/>
        <v>-</v>
      </c>
      <c r="F652" s="91" t="str">
        <f t="shared" ref="F652:AM652" si="258">IFERROR(_xlfn.RANK.EQ(F245,F$3:F$404,0),"-")</f>
        <v>-</v>
      </c>
      <c r="G652" s="91" t="str">
        <f t="shared" si="258"/>
        <v>-</v>
      </c>
      <c r="H652" s="91" t="str">
        <f t="shared" si="258"/>
        <v>-</v>
      </c>
      <c r="I652" s="91" t="str">
        <f t="shared" si="258"/>
        <v>-</v>
      </c>
      <c r="J652" s="91" t="str">
        <f t="shared" si="258"/>
        <v>-</v>
      </c>
      <c r="K652" s="91" t="str">
        <f t="shared" si="258"/>
        <v>-</v>
      </c>
      <c r="L652" s="91" t="str">
        <f t="shared" si="258"/>
        <v>-</v>
      </c>
      <c r="M652" s="91" t="str">
        <f t="shared" si="258"/>
        <v>-</v>
      </c>
      <c r="N652" s="91" t="str">
        <f t="shared" si="258"/>
        <v>-</v>
      </c>
      <c r="O652" s="91" t="str">
        <f t="shared" si="258"/>
        <v>-</v>
      </c>
      <c r="P652" s="91" t="str">
        <f t="shared" si="258"/>
        <v>-</v>
      </c>
      <c r="Q652" s="91" t="str">
        <f t="shared" si="258"/>
        <v>-</v>
      </c>
      <c r="R652" s="91" t="str">
        <f t="shared" si="258"/>
        <v>-</v>
      </c>
      <c r="S652" s="91" t="str">
        <f t="shared" si="258"/>
        <v>-</v>
      </c>
      <c r="T652" s="91" t="str">
        <f t="shared" si="258"/>
        <v>-</v>
      </c>
      <c r="U652" s="91" t="str">
        <f t="shared" si="258"/>
        <v>-</v>
      </c>
      <c r="V652" s="91" t="str">
        <f t="shared" si="258"/>
        <v>-</v>
      </c>
      <c r="W652" s="91" t="str">
        <f t="shared" si="258"/>
        <v>-</v>
      </c>
      <c r="X652" s="91" t="str">
        <f t="shared" si="258"/>
        <v>-</v>
      </c>
      <c r="Y652" s="91" t="str">
        <f t="shared" si="258"/>
        <v>-</v>
      </c>
      <c r="Z652" s="91" t="str">
        <f t="shared" si="258"/>
        <v>-</v>
      </c>
      <c r="AA652" s="91" t="str">
        <f t="shared" si="258"/>
        <v>-</v>
      </c>
      <c r="AB652" s="91" t="str">
        <f t="shared" si="258"/>
        <v>-</v>
      </c>
      <c r="AC652" s="91" t="str">
        <f t="shared" si="258"/>
        <v>-</v>
      </c>
      <c r="AD652" s="91" t="str">
        <f t="shared" si="258"/>
        <v>-</v>
      </c>
      <c r="AE652" s="91" t="str">
        <f t="shared" si="258"/>
        <v>-</v>
      </c>
      <c r="AF652" s="91" t="str">
        <f t="shared" si="258"/>
        <v>-</v>
      </c>
      <c r="AG652" s="91" t="str">
        <f t="shared" si="258"/>
        <v>-</v>
      </c>
      <c r="AH652" s="91" t="str">
        <f t="shared" si="258"/>
        <v>-</v>
      </c>
      <c r="AI652" s="91" t="str">
        <f t="shared" si="258"/>
        <v>-</v>
      </c>
      <c r="AJ652" s="91" t="str">
        <f t="shared" si="258"/>
        <v>-</v>
      </c>
      <c r="AK652" s="91" t="str">
        <f t="shared" si="258"/>
        <v>-</v>
      </c>
      <c r="AL652" s="91" t="str">
        <f t="shared" si="258"/>
        <v>-</v>
      </c>
      <c r="AM652" s="92" t="str">
        <f t="shared" si="258"/>
        <v>-</v>
      </c>
    </row>
    <row r="653" spans="1:39">
      <c r="A653" s="58" t="str">
        <f>IFERROR(IF(A652+1&lt;COUNTIF(TQoL_Indexes!#REF!,Aux_Country!$A$3),A652+1,""),"")</f>
        <v/>
      </c>
      <c r="B653" s="116" t="str">
        <f t="shared" si="255"/>
        <v/>
      </c>
      <c r="C653" s="116" t="str">
        <f t="shared" si="255"/>
        <v/>
      </c>
      <c r="D653" s="116" t="str">
        <f t="shared" si="255"/>
        <v/>
      </c>
      <c r="E653" s="91" t="str">
        <f t="shared" si="206"/>
        <v>-</v>
      </c>
      <c r="F653" s="91" t="str">
        <f t="shared" ref="F653:AM653" si="259">IFERROR(_xlfn.RANK.EQ(F246,F$3:F$404,0),"-")</f>
        <v>-</v>
      </c>
      <c r="G653" s="91" t="str">
        <f t="shared" si="259"/>
        <v>-</v>
      </c>
      <c r="H653" s="91" t="str">
        <f t="shared" si="259"/>
        <v>-</v>
      </c>
      <c r="I653" s="91" t="str">
        <f t="shared" si="259"/>
        <v>-</v>
      </c>
      <c r="J653" s="91" t="str">
        <f t="shared" si="259"/>
        <v>-</v>
      </c>
      <c r="K653" s="91" t="str">
        <f t="shared" si="259"/>
        <v>-</v>
      </c>
      <c r="L653" s="91" t="str">
        <f t="shared" si="259"/>
        <v>-</v>
      </c>
      <c r="M653" s="91" t="str">
        <f t="shared" si="259"/>
        <v>-</v>
      </c>
      <c r="N653" s="91" t="str">
        <f t="shared" si="259"/>
        <v>-</v>
      </c>
      <c r="O653" s="91" t="str">
        <f t="shared" si="259"/>
        <v>-</v>
      </c>
      <c r="P653" s="91" t="str">
        <f t="shared" si="259"/>
        <v>-</v>
      </c>
      <c r="Q653" s="91" t="str">
        <f t="shared" si="259"/>
        <v>-</v>
      </c>
      <c r="R653" s="91" t="str">
        <f t="shared" si="259"/>
        <v>-</v>
      </c>
      <c r="S653" s="91" t="str">
        <f t="shared" si="259"/>
        <v>-</v>
      </c>
      <c r="T653" s="91" t="str">
        <f t="shared" si="259"/>
        <v>-</v>
      </c>
      <c r="U653" s="91" t="str">
        <f t="shared" si="259"/>
        <v>-</v>
      </c>
      <c r="V653" s="91" t="str">
        <f t="shared" si="259"/>
        <v>-</v>
      </c>
      <c r="W653" s="91" t="str">
        <f t="shared" si="259"/>
        <v>-</v>
      </c>
      <c r="X653" s="91" t="str">
        <f t="shared" si="259"/>
        <v>-</v>
      </c>
      <c r="Y653" s="91" t="str">
        <f t="shared" si="259"/>
        <v>-</v>
      </c>
      <c r="Z653" s="91" t="str">
        <f t="shared" si="259"/>
        <v>-</v>
      </c>
      <c r="AA653" s="91" t="str">
        <f t="shared" si="259"/>
        <v>-</v>
      </c>
      <c r="AB653" s="91" t="str">
        <f t="shared" si="259"/>
        <v>-</v>
      </c>
      <c r="AC653" s="91" t="str">
        <f t="shared" si="259"/>
        <v>-</v>
      </c>
      <c r="AD653" s="91" t="str">
        <f t="shared" si="259"/>
        <v>-</v>
      </c>
      <c r="AE653" s="91" t="str">
        <f t="shared" si="259"/>
        <v>-</v>
      </c>
      <c r="AF653" s="91" t="str">
        <f t="shared" si="259"/>
        <v>-</v>
      </c>
      <c r="AG653" s="91" t="str">
        <f t="shared" si="259"/>
        <v>-</v>
      </c>
      <c r="AH653" s="91" t="str">
        <f t="shared" si="259"/>
        <v>-</v>
      </c>
      <c r="AI653" s="91" t="str">
        <f t="shared" si="259"/>
        <v>-</v>
      </c>
      <c r="AJ653" s="91" t="str">
        <f t="shared" si="259"/>
        <v>-</v>
      </c>
      <c r="AK653" s="91" t="str">
        <f t="shared" si="259"/>
        <v>-</v>
      </c>
      <c r="AL653" s="91" t="str">
        <f t="shared" si="259"/>
        <v>-</v>
      </c>
      <c r="AM653" s="92" t="str">
        <f t="shared" si="259"/>
        <v>-</v>
      </c>
    </row>
    <row r="654" spans="1:39">
      <c r="A654" s="58" t="str">
        <f>IFERROR(IF(A653+1&lt;COUNTIF(TQoL_Indexes!#REF!,Aux_Country!$A$3),A653+1,""),"")</f>
        <v/>
      </c>
      <c r="B654" s="116" t="str">
        <f t="shared" si="255"/>
        <v/>
      </c>
      <c r="C654" s="116" t="str">
        <f t="shared" si="255"/>
        <v/>
      </c>
      <c r="D654" s="116" t="str">
        <f t="shared" si="255"/>
        <v/>
      </c>
      <c r="E654" s="91" t="str">
        <f t="shared" si="206"/>
        <v>-</v>
      </c>
      <c r="F654" s="91" t="str">
        <f t="shared" ref="F654:AM654" si="260">IFERROR(_xlfn.RANK.EQ(F247,F$3:F$404,0),"-")</f>
        <v>-</v>
      </c>
      <c r="G654" s="91" t="str">
        <f t="shared" si="260"/>
        <v>-</v>
      </c>
      <c r="H654" s="91" t="str">
        <f t="shared" si="260"/>
        <v>-</v>
      </c>
      <c r="I654" s="91" t="str">
        <f t="shared" si="260"/>
        <v>-</v>
      </c>
      <c r="J654" s="91" t="str">
        <f t="shared" si="260"/>
        <v>-</v>
      </c>
      <c r="K654" s="91" t="str">
        <f t="shared" si="260"/>
        <v>-</v>
      </c>
      <c r="L654" s="91" t="str">
        <f t="shared" si="260"/>
        <v>-</v>
      </c>
      <c r="M654" s="91" t="str">
        <f t="shared" si="260"/>
        <v>-</v>
      </c>
      <c r="N654" s="91" t="str">
        <f t="shared" si="260"/>
        <v>-</v>
      </c>
      <c r="O654" s="91" t="str">
        <f t="shared" si="260"/>
        <v>-</v>
      </c>
      <c r="P654" s="91" t="str">
        <f t="shared" si="260"/>
        <v>-</v>
      </c>
      <c r="Q654" s="91" t="str">
        <f t="shared" si="260"/>
        <v>-</v>
      </c>
      <c r="R654" s="91" t="str">
        <f t="shared" si="260"/>
        <v>-</v>
      </c>
      <c r="S654" s="91" t="str">
        <f t="shared" si="260"/>
        <v>-</v>
      </c>
      <c r="T654" s="91" t="str">
        <f t="shared" si="260"/>
        <v>-</v>
      </c>
      <c r="U654" s="91" t="str">
        <f t="shared" si="260"/>
        <v>-</v>
      </c>
      <c r="V654" s="91" t="str">
        <f t="shared" si="260"/>
        <v>-</v>
      </c>
      <c r="W654" s="91" t="str">
        <f t="shared" si="260"/>
        <v>-</v>
      </c>
      <c r="X654" s="91" t="str">
        <f t="shared" si="260"/>
        <v>-</v>
      </c>
      <c r="Y654" s="91" t="str">
        <f t="shared" si="260"/>
        <v>-</v>
      </c>
      <c r="Z654" s="91" t="str">
        <f t="shared" si="260"/>
        <v>-</v>
      </c>
      <c r="AA654" s="91" t="str">
        <f t="shared" si="260"/>
        <v>-</v>
      </c>
      <c r="AB654" s="91" t="str">
        <f t="shared" si="260"/>
        <v>-</v>
      </c>
      <c r="AC654" s="91" t="str">
        <f t="shared" si="260"/>
        <v>-</v>
      </c>
      <c r="AD654" s="91" t="str">
        <f t="shared" si="260"/>
        <v>-</v>
      </c>
      <c r="AE654" s="91" t="str">
        <f t="shared" si="260"/>
        <v>-</v>
      </c>
      <c r="AF654" s="91" t="str">
        <f t="shared" si="260"/>
        <v>-</v>
      </c>
      <c r="AG654" s="91" t="str">
        <f t="shared" si="260"/>
        <v>-</v>
      </c>
      <c r="AH654" s="91" t="str">
        <f t="shared" si="260"/>
        <v>-</v>
      </c>
      <c r="AI654" s="91" t="str">
        <f t="shared" si="260"/>
        <v>-</v>
      </c>
      <c r="AJ654" s="91" t="str">
        <f t="shared" si="260"/>
        <v>-</v>
      </c>
      <c r="AK654" s="91" t="str">
        <f t="shared" si="260"/>
        <v>-</v>
      </c>
      <c r="AL654" s="91" t="str">
        <f t="shared" si="260"/>
        <v>-</v>
      </c>
      <c r="AM654" s="92" t="str">
        <f t="shared" si="260"/>
        <v>-</v>
      </c>
    </row>
    <row r="655" spans="1:39">
      <c r="A655" s="58" t="str">
        <f>IFERROR(IF(A654+1&lt;COUNTIF(TQoL_Indexes!#REF!,Aux_Country!$A$3),A654+1,""),"")</f>
        <v/>
      </c>
      <c r="B655" s="116" t="str">
        <f t="shared" si="255"/>
        <v/>
      </c>
      <c r="C655" s="116" t="str">
        <f t="shared" si="255"/>
        <v/>
      </c>
      <c r="D655" s="116" t="str">
        <f t="shared" si="255"/>
        <v/>
      </c>
      <c r="E655" s="91" t="str">
        <f t="shared" si="206"/>
        <v>-</v>
      </c>
      <c r="F655" s="91" t="str">
        <f t="shared" ref="F655:AM655" si="261">IFERROR(_xlfn.RANK.EQ(F248,F$3:F$404,0),"-")</f>
        <v>-</v>
      </c>
      <c r="G655" s="91" t="str">
        <f t="shared" si="261"/>
        <v>-</v>
      </c>
      <c r="H655" s="91" t="str">
        <f t="shared" si="261"/>
        <v>-</v>
      </c>
      <c r="I655" s="91" t="str">
        <f t="shared" si="261"/>
        <v>-</v>
      </c>
      <c r="J655" s="91" t="str">
        <f t="shared" si="261"/>
        <v>-</v>
      </c>
      <c r="K655" s="91" t="str">
        <f t="shared" si="261"/>
        <v>-</v>
      </c>
      <c r="L655" s="91" t="str">
        <f t="shared" si="261"/>
        <v>-</v>
      </c>
      <c r="M655" s="91" t="str">
        <f t="shared" si="261"/>
        <v>-</v>
      </c>
      <c r="N655" s="91" t="str">
        <f t="shared" si="261"/>
        <v>-</v>
      </c>
      <c r="O655" s="91" t="str">
        <f t="shared" si="261"/>
        <v>-</v>
      </c>
      <c r="P655" s="91" t="str">
        <f t="shared" si="261"/>
        <v>-</v>
      </c>
      <c r="Q655" s="91" t="str">
        <f t="shared" si="261"/>
        <v>-</v>
      </c>
      <c r="R655" s="91" t="str">
        <f t="shared" si="261"/>
        <v>-</v>
      </c>
      <c r="S655" s="91" t="str">
        <f t="shared" si="261"/>
        <v>-</v>
      </c>
      <c r="T655" s="91" t="str">
        <f t="shared" si="261"/>
        <v>-</v>
      </c>
      <c r="U655" s="91" t="str">
        <f t="shared" si="261"/>
        <v>-</v>
      </c>
      <c r="V655" s="91" t="str">
        <f t="shared" si="261"/>
        <v>-</v>
      </c>
      <c r="W655" s="91" t="str">
        <f t="shared" si="261"/>
        <v>-</v>
      </c>
      <c r="X655" s="91" t="str">
        <f t="shared" si="261"/>
        <v>-</v>
      </c>
      <c r="Y655" s="91" t="str">
        <f t="shared" si="261"/>
        <v>-</v>
      </c>
      <c r="Z655" s="91" t="str">
        <f t="shared" si="261"/>
        <v>-</v>
      </c>
      <c r="AA655" s="91" t="str">
        <f t="shared" si="261"/>
        <v>-</v>
      </c>
      <c r="AB655" s="91" t="str">
        <f t="shared" si="261"/>
        <v>-</v>
      </c>
      <c r="AC655" s="91" t="str">
        <f t="shared" si="261"/>
        <v>-</v>
      </c>
      <c r="AD655" s="91" t="str">
        <f t="shared" si="261"/>
        <v>-</v>
      </c>
      <c r="AE655" s="91" t="str">
        <f t="shared" si="261"/>
        <v>-</v>
      </c>
      <c r="AF655" s="91" t="str">
        <f t="shared" si="261"/>
        <v>-</v>
      </c>
      <c r="AG655" s="91" t="str">
        <f t="shared" si="261"/>
        <v>-</v>
      </c>
      <c r="AH655" s="91" t="str">
        <f t="shared" si="261"/>
        <v>-</v>
      </c>
      <c r="AI655" s="91" t="str">
        <f t="shared" si="261"/>
        <v>-</v>
      </c>
      <c r="AJ655" s="91" t="str">
        <f t="shared" si="261"/>
        <v>-</v>
      </c>
      <c r="AK655" s="91" t="str">
        <f t="shared" si="261"/>
        <v>-</v>
      </c>
      <c r="AL655" s="91" t="str">
        <f t="shared" si="261"/>
        <v>-</v>
      </c>
      <c r="AM655" s="92" t="str">
        <f t="shared" si="261"/>
        <v>-</v>
      </c>
    </row>
    <row r="656" spans="1:39">
      <c r="A656" s="58" t="str">
        <f>IFERROR(IF(A655+1&lt;COUNTIF(TQoL_Indexes!#REF!,Aux_Country!$A$3),A655+1,""),"")</f>
        <v/>
      </c>
      <c r="B656" s="116" t="str">
        <f t="shared" si="255"/>
        <v/>
      </c>
      <c r="C656" s="116" t="str">
        <f t="shared" si="255"/>
        <v/>
      </c>
      <c r="D656" s="116" t="str">
        <f t="shared" si="255"/>
        <v/>
      </c>
      <c r="E656" s="91" t="str">
        <f t="shared" si="206"/>
        <v>-</v>
      </c>
      <c r="F656" s="91" t="str">
        <f t="shared" ref="F656:AM656" si="262">IFERROR(_xlfn.RANK.EQ(F249,F$3:F$404,0),"-")</f>
        <v>-</v>
      </c>
      <c r="G656" s="91" t="str">
        <f t="shared" si="262"/>
        <v>-</v>
      </c>
      <c r="H656" s="91" t="str">
        <f t="shared" si="262"/>
        <v>-</v>
      </c>
      <c r="I656" s="91" t="str">
        <f t="shared" si="262"/>
        <v>-</v>
      </c>
      <c r="J656" s="91" t="str">
        <f t="shared" si="262"/>
        <v>-</v>
      </c>
      <c r="K656" s="91" t="str">
        <f t="shared" si="262"/>
        <v>-</v>
      </c>
      <c r="L656" s="91" t="str">
        <f t="shared" si="262"/>
        <v>-</v>
      </c>
      <c r="M656" s="91" t="str">
        <f t="shared" si="262"/>
        <v>-</v>
      </c>
      <c r="N656" s="91" t="str">
        <f t="shared" si="262"/>
        <v>-</v>
      </c>
      <c r="O656" s="91" t="str">
        <f t="shared" si="262"/>
        <v>-</v>
      </c>
      <c r="P656" s="91" t="str">
        <f t="shared" si="262"/>
        <v>-</v>
      </c>
      <c r="Q656" s="91" t="str">
        <f t="shared" si="262"/>
        <v>-</v>
      </c>
      <c r="R656" s="91" t="str">
        <f t="shared" si="262"/>
        <v>-</v>
      </c>
      <c r="S656" s="91" t="str">
        <f t="shared" si="262"/>
        <v>-</v>
      </c>
      <c r="T656" s="91" t="str">
        <f t="shared" si="262"/>
        <v>-</v>
      </c>
      <c r="U656" s="91" t="str">
        <f t="shared" si="262"/>
        <v>-</v>
      </c>
      <c r="V656" s="91" t="str">
        <f t="shared" si="262"/>
        <v>-</v>
      </c>
      <c r="W656" s="91" t="str">
        <f t="shared" si="262"/>
        <v>-</v>
      </c>
      <c r="X656" s="91" t="str">
        <f t="shared" si="262"/>
        <v>-</v>
      </c>
      <c r="Y656" s="91" t="str">
        <f t="shared" si="262"/>
        <v>-</v>
      </c>
      <c r="Z656" s="91" t="str">
        <f t="shared" si="262"/>
        <v>-</v>
      </c>
      <c r="AA656" s="91" t="str">
        <f t="shared" si="262"/>
        <v>-</v>
      </c>
      <c r="AB656" s="91" t="str">
        <f t="shared" si="262"/>
        <v>-</v>
      </c>
      <c r="AC656" s="91" t="str">
        <f t="shared" si="262"/>
        <v>-</v>
      </c>
      <c r="AD656" s="91" t="str">
        <f t="shared" si="262"/>
        <v>-</v>
      </c>
      <c r="AE656" s="91" t="str">
        <f t="shared" si="262"/>
        <v>-</v>
      </c>
      <c r="AF656" s="91" t="str">
        <f t="shared" si="262"/>
        <v>-</v>
      </c>
      <c r="AG656" s="91" t="str">
        <f t="shared" si="262"/>
        <v>-</v>
      </c>
      <c r="AH656" s="91" t="str">
        <f t="shared" si="262"/>
        <v>-</v>
      </c>
      <c r="AI656" s="91" t="str">
        <f t="shared" si="262"/>
        <v>-</v>
      </c>
      <c r="AJ656" s="91" t="str">
        <f t="shared" si="262"/>
        <v>-</v>
      </c>
      <c r="AK656" s="91" t="str">
        <f t="shared" si="262"/>
        <v>-</v>
      </c>
      <c r="AL656" s="91" t="str">
        <f t="shared" si="262"/>
        <v>-</v>
      </c>
      <c r="AM656" s="92" t="str">
        <f t="shared" si="262"/>
        <v>-</v>
      </c>
    </row>
    <row r="657" spans="1:39">
      <c r="A657" s="58" t="str">
        <f>IFERROR(IF(A656+1&lt;COUNTIF(TQoL_Indexes!#REF!,Aux_Country!$A$3),A656+1,""),"")</f>
        <v/>
      </c>
      <c r="B657" s="116" t="str">
        <f t="shared" si="255"/>
        <v/>
      </c>
      <c r="C657" s="116" t="str">
        <f t="shared" si="255"/>
        <v/>
      </c>
      <c r="D657" s="116" t="str">
        <f t="shared" si="255"/>
        <v/>
      </c>
      <c r="E657" s="91" t="str">
        <f t="shared" si="206"/>
        <v>-</v>
      </c>
      <c r="F657" s="91" t="str">
        <f t="shared" ref="F657:AM657" si="263">IFERROR(_xlfn.RANK.EQ(F250,F$3:F$404,0),"-")</f>
        <v>-</v>
      </c>
      <c r="G657" s="91" t="str">
        <f t="shared" si="263"/>
        <v>-</v>
      </c>
      <c r="H657" s="91" t="str">
        <f t="shared" si="263"/>
        <v>-</v>
      </c>
      <c r="I657" s="91" t="str">
        <f t="shared" si="263"/>
        <v>-</v>
      </c>
      <c r="J657" s="91" t="str">
        <f t="shared" si="263"/>
        <v>-</v>
      </c>
      <c r="K657" s="91" t="str">
        <f t="shared" si="263"/>
        <v>-</v>
      </c>
      <c r="L657" s="91" t="str">
        <f t="shared" si="263"/>
        <v>-</v>
      </c>
      <c r="M657" s="91" t="str">
        <f t="shared" si="263"/>
        <v>-</v>
      </c>
      <c r="N657" s="91" t="str">
        <f t="shared" si="263"/>
        <v>-</v>
      </c>
      <c r="O657" s="91" t="str">
        <f t="shared" si="263"/>
        <v>-</v>
      </c>
      <c r="P657" s="91" t="str">
        <f t="shared" si="263"/>
        <v>-</v>
      </c>
      <c r="Q657" s="91" t="str">
        <f t="shared" si="263"/>
        <v>-</v>
      </c>
      <c r="R657" s="91" t="str">
        <f t="shared" si="263"/>
        <v>-</v>
      </c>
      <c r="S657" s="91" t="str">
        <f t="shared" si="263"/>
        <v>-</v>
      </c>
      <c r="T657" s="91" t="str">
        <f t="shared" si="263"/>
        <v>-</v>
      </c>
      <c r="U657" s="91" t="str">
        <f t="shared" si="263"/>
        <v>-</v>
      </c>
      <c r="V657" s="91" t="str">
        <f t="shared" si="263"/>
        <v>-</v>
      </c>
      <c r="W657" s="91" t="str">
        <f t="shared" si="263"/>
        <v>-</v>
      </c>
      <c r="X657" s="91" t="str">
        <f t="shared" si="263"/>
        <v>-</v>
      </c>
      <c r="Y657" s="91" t="str">
        <f t="shared" si="263"/>
        <v>-</v>
      </c>
      <c r="Z657" s="91" t="str">
        <f t="shared" si="263"/>
        <v>-</v>
      </c>
      <c r="AA657" s="91" t="str">
        <f t="shared" si="263"/>
        <v>-</v>
      </c>
      <c r="AB657" s="91" t="str">
        <f t="shared" si="263"/>
        <v>-</v>
      </c>
      <c r="AC657" s="91" t="str">
        <f t="shared" si="263"/>
        <v>-</v>
      </c>
      <c r="AD657" s="91" t="str">
        <f t="shared" si="263"/>
        <v>-</v>
      </c>
      <c r="AE657" s="91" t="str">
        <f t="shared" si="263"/>
        <v>-</v>
      </c>
      <c r="AF657" s="91" t="str">
        <f t="shared" si="263"/>
        <v>-</v>
      </c>
      <c r="AG657" s="91" t="str">
        <f t="shared" si="263"/>
        <v>-</v>
      </c>
      <c r="AH657" s="91" t="str">
        <f t="shared" si="263"/>
        <v>-</v>
      </c>
      <c r="AI657" s="91" t="str">
        <f t="shared" si="263"/>
        <v>-</v>
      </c>
      <c r="AJ657" s="91" t="str">
        <f t="shared" si="263"/>
        <v>-</v>
      </c>
      <c r="AK657" s="91" t="str">
        <f t="shared" si="263"/>
        <v>-</v>
      </c>
      <c r="AL657" s="91" t="str">
        <f t="shared" si="263"/>
        <v>-</v>
      </c>
      <c r="AM657" s="92" t="str">
        <f t="shared" si="263"/>
        <v>-</v>
      </c>
    </row>
    <row r="658" spans="1:39">
      <c r="A658" s="58" t="str">
        <f>IFERROR(IF(A657+1&lt;COUNTIF(TQoL_Indexes!#REF!,Aux_Country!$A$3),A657+1,""),"")</f>
        <v/>
      </c>
      <c r="B658" s="116" t="str">
        <f t="shared" si="255"/>
        <v/>
      </c>
      <c r="C658" s="116" t="str">
        <f t="shared" si="255"/>
        <v/>
      </c>
      <c r="D658" s="116" t="str">
        <f t="shared" si="255"/>
        <v/>
      </c>
      <c r="E658" s="91" t="str">
        <f t="shared" si="206"/>
        <v>-</v>
      </c>
      <c r="F658" s="91" t="str">
        <f t="shared" ref="F658:AM658" si="264">IFERROR(_xlfn.RANK.EQ(F251,F$3:F$404,0),"-")</f>
        <v>-</v>
      </c>
      <c r="G658" s="91" t="str">
        <f t="shared" si="264"/>
        <v>-</v>
      </c>
      <c r="H658" s="91" t="str">
        <f t="shared" si="264"/>
        <v>-</v>
      </c>
      <c r="I658" s="91" t="str">
        <f t="shared" si="264"/>
        <v>-</v>
      </c>
      <c r="J658" s="91" t="str">
        <f t="shared" si="264"/>
        <v>-</v>
      </c>
      <c r="K658" s="91" t="str">
        <f t="shared" si="264"/>
        <v>-</v>
      </c>
      <c r="L658" s="91" t="str">
        <f t="shared" si="264"/>
        <v>-</v>
      </c>
      <c r="M658" s="91" t="str">
        <f t="shared" si="264"/>
        <v>-</v>
      </c>
      <c r="N658" s="91" t="str">
        <f t="shared" si="264"/>
        <v>-</v>
      </c>
      <c r="O658" s="91" t="str">
        <f t="shared" si="264"/>
        <v>-</v>
      </c>
      <c r="P658" s="91" t="str">
        <f t="shared" si="264"/>
        <v>-</v>
      </c>
      <c r="Q658" s="91" t="str">
        <f t="shared" si="264"/>
        <v>-</v>
      </c>
      <c r="R658" s="91" t="str">
        <f t="shared" si="264"/>
        <v>-</v>
      </c>
      <c r="S658" s="91" t="str">
        <f t="shared" si="264"/>
        <v>-</v>
      </c>
      <c r="T658" s="91" t="str">
        <f t="shared" si="264"/>
        <v>-</v>
      </c>
      <c r="U658" s="91" t="str">
        <f t="shared" si="264"/>
        <v>-</v>
      </c>
      <c r="V658" s="91" t="str">
        <f t="shared" si="264"/>
        <v>-</v>
      </c>
      <c r="W658" s="91" t="str">
        <f t="shared" si="264"/>
        <v>-</v>
      </c>
      <c r="X658" s="91" t="str">
        <f t="shared" si="264"/>
        <v>-</v>
      </c>
      <c r="Y658" s="91" t="str">
        <f t="shared" si="264"/>
        <v>-</v>
      </c>
      <c r="Z658" s="91" t="str">
        <f t="shared" si="264"/>
        <v>-</v>
      </c>
      <c r="AA658" s="91" t="str">
        <f t="shared" si="264"/>
        <v>-</v>
      </c>
      <c r="AB658" s="91" t="str">
        <f t="shared" si="264"/>
        <v>-</v>
      </c>
      <c r="AC658" s="91" t="str">
        <f t="shared" si="264"/>
        <v>-</v>
      </c>
      <c r="AD658" s="91" t="str">
        <f t="shared" si="264"/>
        <v>-</v>
      </c>
      <c r="AE658" s="91" t="str">
        <f t="shared" si="264"/>
        <v>-</v>
      </c>
      <c r="AF658" s="91" t="str">
        <f t="shared" si="264"/>
        <v>-</v>
      </c>
      <c r="AG658" s="91" t="str">
        <f t="shared" si="264"/>
        <v>-</v>
      </c>
      <c r="AH658" s="91" t="str">
        <f t="shared" si="264"/>
        <v>-</v>
      </c>
      <c r="AI658" s="91" t="str">
        <f t="shared" si="264"/>
        <v>-</v>
      </c>
      <c r="AJ658" s="91" t="str">
        <f t="shared" si="264"/>
        <v>-</v>
      </c>
      <c r="AK658" s="91" t="str">
        <f t="shared" si="264"/>
        <v>-</v>
      </c>
      <c r="AL658" s="91" t="str">
        <f t="shared" si="264"/>
        <v>-</v>
      </c>
      <c r="AM658" s="92" t="str">
        <f t="shared" si="264"/>
        <v>-</v>
      </c>
    </row>
    <row r="659" spans="1:39">
      <c r="A659" s="58" t="str">
        <f>IFERROR(IF(A658+1&lt;COUNTIF(TQoL_Indexes!#REF!,Aux_Country!$A$3),A658+1,""),"")</f>
        <v/>
      </c>
      <c r="B659" s="116" t="str">
        <f t="shared" si="255"/>
        <v/>
      </c>
      <c r="C659" s="116" t="str">
        <f t="shared" si="255"/>
        <v/>
      </c>
      <c r="D659" s="116" t="str">
        <f t="shared" si="255"/>
        <v/>
      </c>
      <c r="E659" s="91" t="str">
        <f t="shared" si="206"/>
        <v>-</v>
      </c>
      <c r="F659" s="91" t="str">
        <f t="shared" ref="F659:AM659" si="265">IFERROR(_xlfn.RANK.EQ(F252,F$3:F$404,0),"-")</f>
        <v>-</v>
      </c>
      <c r="G659" s="91" t="str">
        <f t="shared" si="265"/>
        <v>-</v>
      </c>
      <c r="H659" s="91" t="str">
        <f t="shared" si="265"/>
        <v>-</v>
      </c>
      <c r="I659" s="91" t="str">
        <f t="shared" si="265"/>
        <v>-</v>
      </c>
      <c r="J659" s="91" t="str">
        <f t="shared" si="265"/>
        <v>-</v>
      </c>
      <c r="K659" s="91" t="str">
        <f t="shared" si="265"/>
        <v>-</v>
      </c>
      <c r="L659" s="91" t="str">
        <f t="shared" si="265"/>
        <v>-</v>
      </c>
      <c r="M659" s="91" t="str">
        <f t="shared" si="265"/>
        <v>-</v>
      </c>
      <c r="N659" s="91" t="str">
        <f t="shared" si="265"/>
        <v>-</v>
      </c>
      <c r="O659" s="91" t="str">
        <f t="shared" si="265"/>
        <v>-</v>
      </c>
      <c r="P659" s="91" t="str">
        <f t="shared" si="265"/>
        <v>-</v>
      </c>
      <c r="Q659" s="91" t="str">
        <f t="shared" si="265"/>
        <v>-</v>
      </c>
      <c r="R659" s="91" t="str">
        <f t="shared" si="265"/>
        <v>-</v>
      </c>
      <c r="S659" s="91" t="str">
        <f t="shared" si="265"/>
        <v>-</v>
      </c>
      <c r="T659" s="91" t="str">
        <f t="shared" si="265"/>
        <v>-</v>
      </c>
      <c r="U659" s="91" t="str">
        <f t="shared" si="265"/>
        <v>-</v>
      </c>
      <c r="V659" s="91" t="str">
        <f t="shared" si="265"/>
        <v>-</v>
      </c>
      <c r="W659" s="91" t="str">
        <f t="shared" si="265"/>
        <v>-</v>
      </c>
      <c r="X659" s="91" t="str">
        <f t="shared" si="265"/>
        <v>-</v>
      </c>
      <c r="Y659" s="91" t="str">
        <f t="shared" si="265"/>
        <v>-</v>
      </c>
      <c r="Z659" s="91" t="str">
        <f t="shared" si="265"/>
        <v>-</v>
      </c>
      <c r="AA659" s="91" t="str">
        <f t="shared" si="265"/>
        <v>-</v>
      </c>
      <c r="AB659" s="91" t="str">
        <f t="shared" si="265"/>
        <v>-</v>
      </c>
      <c r="AC659" s="91" t="str">
        <f t="shared" si="265"/>
        <v>-</v>
      </c>
      <c r="AD659" s="91" t="str">
        <f t="shared" si="265"/>
        <v>-</v>
      </c>
      <c r="AE659" s="91" t="str">
        <f t="shared" si="265"/>
        <v>-</v>
      </c>
      <c r="AF659" s="91" t="str">
        <f t="shared" si="265"/>
        <v>-</v>
      </c>
      <c r="AG659" s="91" t="str">
        <f t="shared" si="265"/>
        <v>-</v>
      </c>
      <c r="AH659" s="91" t="str">
        <f t="shared" si="265"/>
        <v>-</v>
      </c>
      <c r="AI659" s="91" t="str">
        <f t="shared" si="265"/>
        <v>-</v>
      </c>
      <c r="AJ659" s="91" t="str">
        <f t="shared" si="265"/>
        <v>-</v>
      </c>
      <c r="AK659" s="91" t="str">
        <f t="shared" si="265"/>
        <v>-</v>
      </c>
      <c r="AL659" s="91" t="str">
        <f t="shared" si="265"/>
        <v>-</v>
      </c>
      <c r="AM659" s="92" t="str">
        <f t="shared" si="265"/>
        <v>-</v>
      </c>
    </row>
    <row r="660" spans="1:39">
      <c r="A660" s="58" t="str">
        <f>IFERROR(IF(A659+1&lt;COUNTIF(TQoL_Indexes!#REF!,Aux_Country!$A$3),A659+1,""),"")</f>
        <v/>
      </c>
      <c r="B660" s="116" t="str">
        <f t="shared" si="255"/>
        <v/>
      </c>
      <c r="C660" s="116" t="str">
        <f t="shared" si="255"/>
        <v/>
      </c>
      <c r="D660" s="116" t="str">
        <f t="shared" si="255"/>
        <v/>
      </c>
      <c r="E660" s="91" t="str">
        <f t="shared" si="206"/>
        <v>-</v>
      </c>
      <c r="F660" s="91" t="str">
        <f t="shared" ref="F660:AM660" si="266">IFERROR(_xlfn.RANK.EQ(F253,F$3:F$404,0),"-")</f>
        <v>-</v>
      </c>
      <c r="G660" s="91" t="str">
        <f t="shared" si="266"/>
        <v>-</v>
      </c>
      <c r="H660" s="91" t="str">
        <f t="shared" si="266"/>
        <v>-</v>
      </c>
      <c r="I660" s="91" t="str">
        <f t="shared" si="266"/>
        <v>-</v>
      </c>
      <c r="J660" s="91" t="str">
        <f t="shared" si="266"/>
        <v>-</v>
      </c>
      <c r="K660" s="91" t="str">
        <f t="shared" si="266"/>
        <v>-</v>
      </c>
      <c r="L660" s="91" t="str">
        <f t="shared" si="266"/>
        <v>-</v>
      </c>
      <c r="M660" s="91" t="str">
        <f t="shared" si="266"/>
        <v>-</v>
      </c>
      <c r="N660" s="91" t="str">
        <f t="shared" si="266"/>
        <v>-</v>
      </c>
      <c r="O660" s="91" t="str">
        <f t="shared" si="266"/>
        <v>-</v>
      </c>
      <c r="P660" s="91" t="str">
        <f t="shared" si="266"/>
        <v>-</v>
      </c>
      <c r="Q660" s="91" t="str">
        <f t="shared" si="266"/>
        <v>-</v>
      </c>
      <c r="R660" s="91" t="str">
        <f t="shared" si="266"/>
        <v>-</v>
      </c>
      <c r="S660" s="91" t="str">
        <f t="shared" si="266"/>
        <v>-</v>
      </c>
      <c r="T660" s="91" t="str">
        <f t="shared" si="266"/>
        <v>-</v>
      </c>
      <c r="U660" s="91" t="str">
        <f t="shared" si="266"/>
        <v>-</v>
      </c>
      <c r="V660" s="91" t="str">
        <f t="shared" si="266"/>
        <v>-</v>
      </c>
      <c r="W660" s="91" t="str">
        <f t="shared" si="266"/>
        <v>-</v>
      </c>
      <c r="X660" s="91" t="str">
        <f t="shared" si="266"/>
        <v>-</v>
      </c>
      <c r="Y660" s="91" t="str">
        <f t="shared" si="266"/>
        <v>-</v>
      </c>
      <c r="Z660" s="91" t="str">
        <f t="shared" si="266"/>
        <v>-</v>
      </c>
      <c r="AA660" s="91" t="str">
        <f t="shared" si="266"/>
        <v>-</v>
      </c>
      <c r="AB660" s="91" t="str">
        <f t="shared" si="266"/>
        <v>-</v>
      </c>
      <c r="AC660" s="91" t="str">
        <f t="shared" si="266"/>
        <v>-</v>
      </c>
      <c r="AD660" s="91" t="str">
        <f t="shared" si="266"/>
        <v>-</v>
      </c>
      <c r="AE660" s="91" t="str">
        <f t="shared" si="266"/>
        <v>-</v>
      </c>
      <c r="AF660" s="91" t="str">
        <f t="shared" si="266"/>
        <v>-</v>
      </c>
      <c r="AG660" s="91" t="str">
        <f t="shared" si="266"/>
        <v>-</v>
      </c>
      <c r="AH660" s="91" t="str">
        <f t="shared" si="266"/>
        <v>-</v>
      </c>
      <c r="AI660" s="91" t="str">
        <f t="shared" si="266"/>
        <v>-</v>
      </c>
      <c r="AJ660" s="91" t="str">
        <f t="shared" si="266"/>
        <v>-</v>
      </c>
      <c r="AK660" s="91" t="str">
        <f t="shared" si="266"/>
        <v>-</v>
      </c>
      <c r="AL660" s="91" t="str">
        <f t="shared" si="266"/>
        <v>-</v>
      </c>
      <c r="AM660" s="92" t="str">
        <f t="shared" si="266"/>
        <v>-</v>
      </c>
    </row>
    <row r="661" spans="1:39">
      <c r="A661" s="58" t="str">
        <f>IFERROR(IF(A660+1&lt;COUNTIF(TQoL_Indexes!#REF!,Aux_Country!$A$3),A660+1,""),"")</f>
        <v/>
      </c>
      <c r="B661" s="116" t="str">
        <f t="shared" si="255"/>
        <v/>
      </c>
      <c r="C661" s="116" t="str">
        <f t="shared" si="255"/>
        <v/>
      </c>
      <c r="D661" s="116" t="str">
        <f t="shared" si="255"/>
        <v/>
      </c>
      <c r="E661" s="91" t="str">
        <f t="shared" si="206"/>
        <v>-</v>
      </c>
      <c r="F661" s="91" t="str">
        <f t="shared" ref="F661:AM661" si="267">IFERROR(_xlfn.RANK.EQ(F254,F$3:F$404,0),"-")</f>
        <v>-</v>
      </c>
      <c r="G661" s="91" t="str">
        <f t="shared" si="267"/>
        <v>-</v>
      </c>
      <c r="H661" s="91" t="str">
        <f t="shared" si="267"/>
        <v>-</v>
      </c>
      <c r="I661" s="91" t="str">
        <f t="shared" si="267"/>
        <v>-</v>
      </c>
      <c r="J661" s="91" t="str">
        <f t="shared" si="267"/>
        <v>-</v>
      </c>
      <c r="K661" s="91" t="str">
        <f t="shared" si="267"/>
        <v>-</v>
      </c>
      <c r="L661" s="91" t="str">
        <f t="shared" si="267"/>
        <v>-</v>
      </c>
      <c r="M661" s="91" t="str">
        <f t="shared" si="267"/>
        <v>-</v>
      </c>
      <c r="N661" s="91" t="str">
        <f t="shared" si="267"/>
        <v>-</v>
      </c>
      <c r="O661" s="91" t="str">
        <f t="shared" si="267"/>
        <v>-</v>
      </c>
      <c r="P661" s="91" t="str">
        <f t="shared" si="267"/>
        <v>-</v>
      </c>
      <c r="Q661" s="91" t="str">
        <f t="shared" si="267"/>
        <v>-</v>
      </c>
      <c r="R661" s="91" t="str">
        <f t="shared" si="267"/>
        <v>-</v>
      </c>
      <c r="S661" s="91" t="str">
        <f t="shared" si="267"/>
        <v>-</v>
      </c>
      <c r="T661" s="91" t="str">
        <f t="shared" si="267"/>
        <v>-</v>
      </c>
      <c r="U661" s="91" t="str">
        <f t="shared" si="267"/>
        <v>-</v>
      </c>
      <c r="V661" s="91" t="str">
        <f t="shared" si="267"/>
        <v>-</v>
      </c>
      <c r="W661" s="91" t="str">
        <f t="shared" si="267"/>
        <v>-</v>
      </c>
      <c r="X661" s="91" t="str">
        <f t="shared" si="267"/>
        <v>-</v>
      </c>
      <c r="Y661" s="91" t="str">
        <f t="shared" si="267"/>
        <v>-</v>
      </c>
      <c r="Z661" s="91" t="str">
        <f t="shared" si="267"/>
        <v>-</v>
      </c>
      <c r="AA661" s="91" t="str">
        <f t="shared" si="267"/>
        <v>-</v>
      </c>
      <c r="AB661" s="91" t="str">
        <f t="shared" si="267"/>
        <v>-</v>
      </c>
      <c r="AC661" s="91" t="str">
        <f t="shared" si="267"/>
        <v>-</v>
      </c>
      <c r="AD661" s="91" t="str">
        <f t="shared" si="267"/>
        <v>-</v>
      </c>
      <c r="AE661" s="91" t="str">
        <f t="shared" si="267"/>
        <v>-</v>
      </c>
      <c r="AF661" s="91" t="str">
        <f t="shared" si="267"/>
        <v>-</v>
      </c>
      <c r="AG661" s="91" t="str">
        <f t="shared" si="267"/>
        <v>-</v>
      </c>
      <c r="AH661" s="91" t="str">
        <f t="shared" si="267"/>
        <v>-</v>
      </c>
      <c r="AI661" s="91" t="str">
        <f t="shared" si="267"/>
        <v>-</v>
      </c>
      <c r="AJ661" s="91" t="str">
        <f t="shared" si="267"/>
        <v>-</v>
      </c>
      <c r="AK661" s="91" t="str">
        <f t="shared" si="267"/>
        <v>-</v>
      </c>
      <c r="AL661" s="91" t="str">
        <f t="shared" si="267"/>
        <v>-</v>
      </c>
      <c r="AM661" s="92" t="str">
        <f t="shared" si="267"/>
        <v>-</v>
      </c>
    </row>
    <row r="662" spans="1:39">
      <c r="A662" s="58" t="str">
        <f>IFERROR(IF(A661+1&lt;COUNTIF(TQoL_Indexes!#REF!,Aux_Country!$A$3),A661+1,""),"")</f>
        <v/>
      </c>
      <c r="B662" s="116" t="str">
        <f t="shared" si="255"/>
        <v/>
      </c>
      <c r="C662" s="116" t="str">
        <f t="shared" si="255"/>
        <v/>
      </c>
      <c r="D662" s="116" t="str">
        <f t="shared" si="255"/>
        <v/>
      </c>
      <c r="E662" s="91" t="str">
        <f t="shared" si="206"/>
        <v>-</v>
      </c>
      <c r="F662" s="91" t="str">
        <f t="shared" ref="F662:AM662" si="268">IFERROR(_xlfn.RANK.EQ(F255,F$3:F$404,0),"-")</f>
        <v>-</v>
      </c>
      <c r="G662" s="91" t="str">
        <f t="shared" si="268"/>
        <v>-</v>
      </c>
      <c r="H662" s="91" t="str">
        <f t="shared" si="268"/>
        <v>-</v>
      </c>
      <c r="I662" s="91" t="str">
        <f t="shared" si="268"/>
        <v>-</v>
      </c>
      <c r="J662" s="91" t="str">
        <f t="shared" si="268"/>
        <v>-</v>
      </c>
      <c r="K662" s="91" t="str">
        <f t="shared" si="268"/>
        <v>-</v>
      </c>
      <c r="L662" s="91" t="str">
        <f t="shared" si="268"/>
        <v>-</v>
      </c>
      <c r="M662" s="91" t="str">
        <f t="shared" si="268"/>
        <v>-</v>
      </c>
      <c r="N662" s="91" t="str">
        <f t="shared" si="268"/>
        <v>-</v>
      </c>
      <c r="O662" s="91" t="str">
        <f t="shared" si="268"/>
        <v>-</v>
      </c>
      <c r="P662" s="91" t="str">
        <f t="shared" si="268"/>
        <v>-</v>
      </c>
      <c r="Q662" s="91" t="str">
        <f t="shared" si="268"/>
        <v>-</v>
      </c>
      <c r="R662" s="91" t="str">
        <f t="shared" si="268"/>
        <v>-</v>
      </c>
      <c r="S662" s="91" t="str">
        <f t="shared" si="268"/>
        <v>-</v>
      </c>
      <c r="T662" s="91" t="str">
        <f t="shared" si="268"/>
        <v>-</v>
      </c>
      <c r="U662" s="91" t="str">
        <f t="shared" si="268"/>
        <v>-</v>
      </c>
      <c r="V662" s="91" t="str">
        <f t="shared" si="268"/>
        <v>-</v>
      </c>
      <c r="W662" s="91" t="str">
        <f t="shared" si="268"/>
        <v>-</v>
      </c>
      <c r="X662" s="91" t="str">
        <f t="shared" si="268"/>
        <v>-</v>
      </c>
      <c r="Y662" s="91" t="str">
        <f t="shared" si="268"/>
        <v>-</v>
      </c>
      <c r="Z662" s="91" t="str">
        <f t="shared" si="268"/>
        <v>-</v>
      </c>
      <c r="AA662" s="91" t="str">
        <f t="shared" si="268"/>
        <v>-</v>
      </c>
      <c r="AB662" s="91" t="str">
        <f t="shared" si="268"/>
        <v>-</v>
      </c>
      <c r="AC662" s="91" t="str">
        <f t="shared" si="268"/>
        <v>-</v>
      </c>
      <c r="AD662" s="91" t="str">
        <f t="shared" si="268"/>
        <v>-</v>
      </c>
      <c r="AE662" s="91" t="str">
        <f t="shared" si="268"/>
        <v>-</v>
      </c>
      <c r="AF662" s="91" t="str">
        <f t="shared" si="268"/>
        <v>-</v>
      </c>
      <c r="AG662" s="91" t="str">
        <f t="shared" si="268"/>
        <v>-</v>
      </c>
      <c r="AH662" s="91" t="str">
        <f t="shared" si="268"/>
        <v>-</v>
      </c>
      <c r="AI662" s="91" t="str">
        <f t="shared" si="268"/>
        <v>-</v>
      </c>
      <c r="AJ662" s="91" t="str">
        <f t="shared" si="268"/>
        <v>-</v>
      </c>
      <c r="AK662" s="91" t="str">
        <f t="shared" si="268"/>
        <v>-</v>
      </c>
      <c r="AL662" s="91" t="str">
        <f t="shared" si="268"/>
        <v>-</v>
      </c>
      <c r="AM662" s="92" t="str">
        <f t="shared" si="268"/>
        <v>-</v>
      </c>
    </row>
    <row r="663" spans="1:39">
      <c r="A663" s="58" t="str">
        <f>IFERROR(IF(A662+1&lt;COUNTIF(TQoL_Indexes!#REF!,Aux_Country!$A$3),A662+1,""),"")</f>
        <v/>
      </c>
      <c r="B663" s="116" t="str">
        <f t="shared" si="255"/>
        <v/>
      </c>
      <c r="C663" s="116" t="str">
        <f t="shared" si="255"/>
        <v/>
      </c>
      <c r="D663" s="116" t="str">
        <f t="shared" si="255"/>
        <v/>
      </c>
      <c r="E663" s="91" t="str">
        <f t="shared" si="206"/>
        <v>-</v>
      </c>
      <c r="F663" s="91" t="str">
        <f t="shared" ref="F663:AM663" si="269">IFERROR(_xlfn.RANK.EQ(F256,F$3:F$404,0),"-")</f>
        <v>-</v>
      </c>
      <c r="G663" s="91" t="str">
        <f t="shared" si="269"/>
        <v>-</v>
      </c>
      <c r="H663" s="91" t="str">
        <f t="shared" si="269"/>
        <v>-</v>
      </c>
      <c r="I663" s="91" t="str">
        <f t="shared" si="269"/>
        <v>-</v>
      </c>
      <c r="J663" s="91" t="str">
        <f t="shared" si="269"/>
        <v>-</v>
      </c>
      <c r="K663" s="91" t="str">
        <f t="shared" si="269"/>
        <v>-</v>
      </c>
      <c r="L663" s="91" t="str">
        <f t="shared" si="269"/>
        <v>-</v>
      </c>
      <c r="M663" s="91" t="str">
        <f t="shared" si="269"/>
        <v>-</v>
      </c>
      <c r="N663" s="91" t="str">
        <f t="shared" si="269"/>
        <v>-</v>
      </c>
      <c r="O663" s="91" t="str">
        <f t="shared" si="269"/>
        <v>-</v>
      </c>
      <c r="P663" s="91" t="str">
        <f t="shared" si="269"/>
        <v>-</v>
      </c>
      <c r="Q663" s="91" t="str">
        <f t="shared" si="269"/>
        <v>-</v>
      </c>
      <c r="R663" s="91" t="str">
        <f t="shared" si="269"/>
        <v>-</v>
      </c>
      <c r="S663" s="91" t="str">
        <f t="shared" si="269"/>
        <v>-</v>
      </c>
      <c r="T663" s="91" t="str">
        <f t="shared" si="269"/>
        <v>-</v>
      </c>
      <c r="U663" s="91" t="str">
        <f t="shared" si="269"/>
        <v>-</v>
      </c>
      <c r="V663" s="91" t="str">
        <f t="shared" si="269"/>
        <v>-</v>
      </c>
      <c r="W663" s="91" t="str">
        <f t="shared" si="269"/>
        <v>-</v>
      </c>
      <c r="X663" s="91" t="str">
        <f t="shared" si="269"/>
        <v>-</v>
      </c>
      <c r="Y663" s="91" t="str">
        <f t="shared" si="269"/>
        <v>-</v>
      </c>
      <c r="Z663" s="91" t="str">
        <f t="shared" si="269"/>
        <v>-</v>
      </c>
      <c r="AA663" s="91" t="str">
        <f t="shared" si="269"/>
        <v>-</v>
      </c>
      <c r="AB663" s="91" t="str">
        <f t="shared" si="269"/>
        <v>-</v>
      </c>
      <c r="AC663" s="91" t="str">
        <f t="shared" si="269"/>
        <v>-</v>
      </c>
      <c r="AD663" s="91" t="str">
        <f t="shared" si="269"/>
        <v>-</v>
      </c>
      <c r="AE663" s="91" t="str">
        <f t="shared" si="269"/>
        <v>-</v>
      </c>
      <c r="AF663" s="91" t="str">
        <f t="shared" si="269"/>
        <v>-</v>
      </c>
      <c r="AG663" s="91" t="str">
        <f t="shared" si="269"/>
        <v>-</v>
      </c>
      <c r="AH663" s="91" t="str">
        <f t="shared" si="269"/>
        <v>-</v>
      </c>
      <c r="AI663" s="91" t="str">
        <f t="shared" si="269"/>
        <v>-</v>
      </c>
      <c r="AJ663" s="91" t="str">
        <f t="shared" si="269"/>
        <v>-</v>
      </c>
      <c r="AK663" s="91" t="str">
        <f t="shared" si="269"/>
        <v>-</v>
      </c>
      <c r="AL663" s="91" t="str">
        <f t="shared" si="269"/>
        <v>-</v>
      </c>
      <c r="AM663" s="92" t="str">
        <f t="shared" si="269"/>
        <v>-</v>
      </c>
    </row>
    <row r="664" spans="1:39">
      <c r="A664" s="58" t="str">
        <f>IFERROR(IF(A663+1&lt;COUNTIF(TQoL_Indexes!#REF!,Aux_Country!$A$3),A663+1,""),"")</f>
        <v/>
      </c>
      <c r="B664" s="116" t="str">
        <f t="shared" si="255"/>
        <v/>
      </c>
      <c r="C664" s="116" t="str">
        <f t="shared" si="255"/>
        <v/>
      </c>
      <c r="D664" s="116" t="str">
        <f t="shared" si="255"/>
        <v/>
      </c>
      <c r="E664" s="91" t="str">
        <f t="shared" si="206"/>
        <v>-</v>
      </c>
      <c r="F664" s="91" t="str">
        <f t="shared" ref="F664:AM664" si="270">IFERROR(_xlfn.RANK.EQ(F257,F$3:F$404,0),"-")</f>
        <v>-</v>
      </c>
      <c r="G664" s="91" t="str">
        <f t="shared" si="270"/>
        <v>-</v>
      </c>
      <c r="H664" s="91" t="str">
        <f t="shared" si="270"/>
        <v>-</v>
      </c>
      <c r="I664" s="91" t="str">
        <f t="shared" si="270"/>
        <v>-</v>
      </c>
      <c r="J664" s="91" t="str">
        <f t="shared" si="270"/>
        <v>-</v>
      </c>
      <c r="K664" s="91" t="str">
        <f t="shared" si="270"/>
        <v>-</v>
      </c>
      <c r="L664" s="91" t="str">
        <f t="shared" si="270"/>
        <v>-</v>
      </c>
      <c r="M664" s="91" t="str">
        <f t="shared" si="270"/>
        <v>-</v>
      </c>
      <c r="N664" s="91" t="str">
        <f t="shared" si="270"/>
        <v>-</v>
      </c>
      <c r="O664" s="91" t="str">
        <f t="shared" si="270"/>
        <v>-</v>
      </c>
      <c r="P664" s="91" t="str">
        <f t="shared" si="270"/>
        <v>-</v>
      </c>
      <c r="Q664" s="91" t="str">
        <f t="shared" si="270"/>
        <v>-</v>
      </c>
      <c r="R664" s="91" t="str">
        <f t="shared" si="270"/>
        <v>-</v>
      </c>
      <c r="S664" s="91" t="str">
        <f t="shared" si="270"/>
        <v>-</v>
      </c>
      <c r="T664" s="91" t="str">
        <f t="shared" si="270"/>
        <v>-</v>
      </c>
      <c r="U664" s="91" t="str">
        <f t="shared" si="270"/>
        <v>-</v>
      </c>
      <c r="V664" s="91" t="str">
        <f t="shared" si="270"/>
        <v>-</v>
      </c>
      <c r="W664" s="91" t="str">
        <f t="shared" si="270"/>
        <v>-</v>
      </c>
      <c r="X664" s="91" t="str">
        <f t="shared" si="270"/>
        <v>-</v>
      </c>
      <c r="Y664" s="91" t="str">
        <f t="shared" si="270"/>
        <v>-</v>
      </c>
      <c r="Z664" s="91" t="str">
        <f t="shared" si="270"/>
        <v>-</v>
      </c>
      <c r="AA664" s="91" t="str">
        <f t="shared" si="270"/>
        <v>-</v>
      </c>
      <c r="AB664" s="91" t="str">
        <f t="shared" si="270"/>
        <v>-</v>
      </c>
      <c r="AC664" s="91" t="str">
        <f t="shared" si="270"/>
        <v>-</v>
      </c>
      <c r="AD664" s="91" t="str">
        <f t="shared" si="270"/>
        <v>-</v>
      </c>
      <c r="AE664" s="91" t="str">
        <f t="shared" si="270"/>
        <v>-</v>
      </c>
      <c r="AF664" s="91" t="str">
        <f t="shared" si="270"/>
        <v>-</v>
      </c>
      <c r="AG664" s="91" t="str">
        <f t="shared" si="270"/>
        <v>-</v>
      </c>
      <c r="AH664" s="91" t="str">
        <f t="shared" si="270"/>
        <v>-</v>
      </c>
      <c r="AI664" s="91" t="str">
        <f t="shared" si="270"/>
        <v>-</v>
      </c>
      <c r="AJ664" s="91" t="str">
        <f t="shared" si="270"/>
        <v>-</v>
      </c>
      <c r="AK664" s="91" t="str">
        <f t="shared" si="270"/>
        <v>-</v>
      </c>
      <c r="AL664" s="91" t="str">
        <f t="shared" si="270"/>
        <v>-</v>
      </c>
      <c r="AM664" s="92" t="str">
        <f t="shared" si="270"/>
        <v>-</v>
      </c>
    </row>
    <row r="665" spans="1:39">
      <c r="A665" s="58" t="str">
        <f>IFERROR(IF(A664+1&lt;COUNTIF(TQoL_Indexes!#REF!,Aux_Country!$A$3),A664+1,""),"")</f>
        <v/>
      </c>
      <c r="B665" s="116" t="str">
        <f t="shared" si="255"/>
        <v/>
      </c>
      <c r="C665" s="116" t="str">
        <f t="shared" si="255"/>
        <v/>
      </c>
      <c r="D665" s="116" t="str">
        <f t="shared" si="255"/>
        <v/>
      </c>
      <c r="E665" s="91" t="str">
        <f t="shared" si="206"/>
        <v>-</v>
      </c>
      <c r="F665" s="91" t="str">
        <f t="shared" ref="F665:AM665" si="271">IFERROR(_xlfn.RANK.EQ(F258,F$3:F$404,0),"-")</f>
        <v>-</v>
      </c>
      <c r="G665" s="91" t="str">
        <f t="shared" si="271"/>
        <v>-</v>
      </c>
      <c r="H665" s="91" t="str">
        <f t="shared" si="271"/>
        <v>-</v>
      </c>
      <c r="I665" s="91" t="str">
        <f t="shared" si="271"/>
        <v>-</v>
      </c>
      <c r="J665" s="91" t="str">
        <f t="shared" si="271"/>
        <v>-</v>
      </c>
      <c r="K665" s="91" t="str">
        <f t="shared" si="271"/>
        <v>-</v>
      </c>
      <c r="L665" s="91" t="str">
        <f t="shared" si="271"/>
        <v>-</v>
      </c>
      <c r="M665" s="91" t="str">
        <f t="shared" si="271"/>
        <v>-</v>
      </c>
      <c r="N665" s="91" t="str">
        <f t="shared" si="271"/>
        <v>-</v>
      </c>
      <c r="O665" s="91" t="str">
        <f t="shared" si="271"/>
        <v>-</v>
      </c>
      <c r="P665" s="91" t="str">
        <f t="shared" si="271"/>
        <v>-</v>
      </c>
      <c r="Q665" s="91" t="str">
        <f t="shared" si="271"/>
        <v>-</v>
      </c>
      <c r="R665" s="91" t="str">
        <f t="shared" si="271"/>
        <v>-</v>
      </c>
      <c r="S665" s="91" t="str">
        <f t="shared" si="271"/>
        <v>-</v>
      </c>
      <c r="T665" s="91" t="str">
        <f t="shared" si="271"/>
        <v>-</v>
      </c>
      <c r="U665" s="91" t="str">
        <f t="shared" si="271"/>
        <v>-</v>
      </c>
      <c r="V665" s="91" t="str">
        <f t="shared" si="271"/>
        <v>-</v>
      </c>
      <c r="W665" s="91" t="str">
        <f t="shared" si="271"/>
        <v>-</v>
      </c>
      <c r="X665" s="91" t="str">
        <f t="shared" si="271"/>
        <v>-</v>
      </c>
      <c r="Y665" s="91" t="str">
        <f t="shared" si="271"/>
        <v>-</v>
      </c>
      <c r="Z665" s="91" t="str">
        <f t="shared" si="271"/>
        <v>-</v>
      </c>
      <c r="AA665" s="91" t="str">
        <f t="shared" si="271"/>
        <v>-</v>
      </c>
      <c r="AB665" s="91" t="str">
        <f t="shared" si="271"/>
        <v>-</v>
      </c>
      <c r="AC665" s="91" t="str">
        <f t="shared" si="271"/>
        <v>-</v>
      </c>
      <c r="AD665" s="91" t="str">
        <f t="shared" si="271"/>
        <v>-</v>
      </c>
      <c r="AE665" s="91" t="str">
        <f t="shared" si="271"/>
        <v>-</v>
      </c>
      <c r="AF665" s="91" t="str">
        <f t="shared" si="271"/>
        <v>-</v>
      </c>
      <c r="AG665" s="91" t="str">
        <f t="shared" si="271"/>
        <v>-</v>
      </c>
      <c r="AH665" s="91" t="str">
        <f t="shared" si="271"/>
        <v>-</v>
      </c>
      <c r="AI665" s="91" t="str">
        <f t="shared" si="271"/>
        <v>-</v>
      </c>
      <c r="AJ665" s="91" t="str">
        <f t="shared" si="271"/>
        <v>-</v>
      </c>
      <c r="AK665" s="91" t="str">
        <f t="shared" si="271"/>
        <v>-</v>
      </c>
      <c r="AL665" s="91" t="str">
        <f t="shared" si="271"/>
        <v>-</v>
      </c>
      <c r="AM665" s="92" t="str">
        <f t="shared" si="271"/>
        <v>-</v>
      </c>
    </row>
    <row r="666" spans="1:39">
      <c r="A666" s="58" t="str">
        <f>IFERROR(IF(A665+1&lt;COUNTIF(TQoL_Indexes!#REF!,Aux_Country!$A$3),A665+1,""),"")</f>
        <v/>
      </c>
      <c r="B666" s="116" t="str">
        <f t="shared" si="255"/>
        <v/>
      </c>
      <c r="C666" s="116" t="str">
        <f t="shared" si="255"/>
        <v/>
      </c>
      <c r="D666" s="116" t="str">
        <f t="shared" si="255"/>
        <v/>
      </c>
      <c r="E666" s="91" t="str">
        <f t="shared" si="206"/>
        <v>-</v>
      </c>
      <c r="F666" s="91" t="str">
        <f t="shared" ref="F666:AM666" si="272">IFERROR(_xlfn.RANK.EQ(F259,F$3:F$404,0),"-")</f>
        <v>-</v>
      </c>
      <c r="G666" s="91" t="str">
        <f t="shared" si="272"/>
        <v>-</v>
      </c>
      <c r="H666" s="91" t="str">
        <f t="shared" si="272"/>
        <v>-</v>
      </c>
      <c r="I666" s="91" t="str">
        <f t="shared" si="272"/>
        <v>-</v>
      </c>
      <c r="J666" s="91" t="str">
        <f t="shared" si="272"/>
        <v>-</v>
      </c>
      <c r="K666" s="91" t="str">
        <f t="shared" si="272"/>
        <v>-</v>
      </c>
      <c r="L666" s="91" t="str">
        <f t="shared" si="272"/>
        <v>-</v>
      </c>
      <c r="M666" s="91" t="str">
        <f t="shared" si="272"/>
        <v>-</v>
      </c>
      <c r="N666" s="91" t="str">
        <f t="shared" si="272"/>
        <v>-</v>
      </c>
      <c r="O666" s="91" t="str">
        <f t="shared" si="272"/>
        <v>-</v>
      </c>
      <c r="P666" s="91" t="str">
        <f t="shared" si="272"/>
        <v>-</v>
      </c>
      <c r="Q666" s="91" t="str">
        <f t="shared" si="272"/>
        <v>-</v>
      </c>
      <c r="R666" s="91" t="str">
        <f t="shared" si="272"/>
        <v>-</v>
      </c>
      <c r="S666" s="91" t="str">
        <f t="shared" si="272"/>
        <v>-</v>
      </c>
      <c r="T666" s="91" t="str">
        <f t="shared" si="272"/>
        <v>-</v>
      </c>
      <c r="U666" s="91" t="str">
        <f t="shared" si="272"/>
        <v>-</v>
      </c>
      <c r="V666" s="91" t="str">
        <f t="shared" si="272"/>
        <v>-</v>
      </c>
      <c r="W666" s="91" t="str">
        <f t="shared" si="272"/>
        <v>-</v>
      </c>
      <c r="X666" s="91" t="str">
        <f t="shared" si="272"/>
        <v>-</v>
      </c>
      <c r="Y666" s="91" t="str">
        <f t="shared" si="272"/>
        <v>-</v>
      </c>
      <c r="Z666" s="91" t="str">
        <f t="shared" si="272"/>
        <v>-</v>
      </c>
      <c r="AA666" s="91" t="str">
        <f t="shared" si="272"/>
        <v>-</v>
      </c>
      <c r="AB666" s="91" t="str">
        <f t="shared" si="272"/>
        <v>-</v>
      </c>
      <c r="AC666" s="91" t="str">
        <f t="shared" si="272"/>
        <v>-</v>
      </c>
      <c r="AD666" s="91" t="str">
        <f t="shared" si="272"/>
        <v>-</v>
      </c>
      <c r="AE666" s="91" t="str">
        <f t="shared" si="272"/>
        <v>-</v>
      </c>
      <c r="AF666" s="91" t="str">
        <f t="shared" si="272"/>
        <v>-</v>
      </c>
      <c r="AG666" s="91" t="str">
        <f t="shared" si="272"/>
        <v>-</v>
      </c>
      <c r="AH666" s="91" t="str">
        <f t="shared" si="272"/>
        <v>-</v>
      </c>
      <c r="AI666" s="91" t="str">
        <f t="shared" si="272"/>
        <v>-</v>
      </c>
      <c r="AJ666" s="91" t="str">
        <f t="shared" si="272"/>
        <v>-</v>
      </c>
      <c r="AK666" s="91" t="str">
        <f t="shared" si="272"/>
        <v>-</v>
      </c>
      <c r="AL666" s="91" t="str">
        <f t="shared" si="272"/>
        <v>-</v>
      </c>
      <c r="AM666" s="92" t="str">
        <f t="shared" si="272"/>
        <v>-</v>
      </c>
    </row>
    <row r="667" spans="1:39">
      <c r="A667" s="58" t="str">
        <f>IFERROR(IF(A666+1&lt;COUNTIF(TQoL_Indexes!#REF!,Aux_Country!$A$3),A666+1,""),"")</f>
        <v/>
      </c>
      <c r="B667" s="116" t="str">
        <f t="shared" si="255"/>
        <v/>
      </c>
      <c r="C667" s="116" t="str">
        <f t="shared" si="255"/>
        <v/>
      </c>
      <c r="D667" s="116" t="str">
        <f t="shared" si="255"/>
        <v/>
      </c>
      <c r="E667" s="91" t="str">
        <f t="shared" si="206"/>
        <v>-</v>
      </c>
      <c r="F667" s="91" t="str">
        <f t="shared" ref="F667:AM667" si="273">IFERROR(_xlfn.RANK.EQ(F260,F$3:F$404,0),"-")</f>
        <v>-</v>
      </c>
      <c r="G667" s="91" t="str">
        <f t="shared" si="273"/>
        <v>-</v>
      </c>
      <c r="H667" s="91" t="str">
        <f t="shared" si="273"/>
        <v>-</v>
      </c>
      <c r="I667" s="91" t="str">
        <f t="shared" si="273"/>
        <v>-</v>
      </c>
      <c r="J667" s="91" t="str">
        <f t="shared" si="273"/>
        <v>-</v>
      </c>
      <c r="K667" s="91" t="str">
        <f t="shared" si="273"/>
        <v>-</v>
      </c>
      <c r="L667" s="91" t="str">
        <f t="shared" si="273"/>
        <v>-</v>
      </c>
      <c r="M667" s="91" t="str">
        <f t="shared" si="273"/>
        <v>-</v>
      </c>
      <c r="N667" s="91" t="str">
        <f t="shared" si="273"/>
        <v>-</v>
      </c>
      <c r="O667" s="91" t="str">
        <f t="shared" si="273"/>
        <v>-</v>
      </c>
      <c r="P667" s="91" t="str">
        <f t="shared" si="273"/>
        <v>-</v>
      </c>
      <c r="Q667" s="91" t="str">
        <f t="shared" si="273"/>
        <v>-</v>
      </c>
      <c r="R667" s="91" t="str">
        <f t="shared" si="273"/>
        <v>-</v>
      </c>
      <c r="S667" s="91" t="str">
        <f t="shared" si="273"/>
        <v>-</v>
      </c>
      <c r="T667" s="91" t="str">
        <f t="shared" si="273"/>
        <v>-</v>
      </c>
      <c r="U667" s="91" t="str">
        <f t="shared" si="273"/>
        <v>-</v>
      </c>
      <c r="V667" s="91" t="str">
        <f t="shared" si="273"/>
        <v>-</v>
      </c>
      <c r="W667" s="91" t="str">
        <f t="shared" si="273"/>
        <v>-</v>
      </c>
      <c r="X667" s="91" t="str">
        <f t="shared" si="273"/>
        <v>-</v>
      </c>
      <c r="Y667" s="91" t="str">
        <f t="shared" si="273"/>
        <v>-</v>
      </c>
      <c r="Z667" s="91" t="str">
        <f t="shared" si="273"/>
        <v>-</v>
      </c>
      <c r="AA667" s="91" t="str">
        <f t="shared" si="273"/>
        <v>-</v>
      </c>
      <c r="AB667" s="91" t="str">
        <f t="shared" si="273"/>
        <v>-</v>
      </c>
      <c r="AC667" s="91" t="str">
        <f t="shared" si="273"/>
        <v>-</v>
      </c>
      <c r="AD667" s="91" t="str">
        <f t="shared" si="273"/>
        <v>-</v>
      </c>
      <c r="AE667" s="91" t="str">
        <f t="shared" si="273"/>
        <v>-</v>
      </c>
      <c r="AF667" s="91" t="str">
        <f t="shared" si="273"/>
        <v>-</v>
      </c>
      <c r="AG667" s="91" t="str">
        <f t="shared" si="273"/>
        <v>-</v>
      </c>
      <c r="AH667" s="91" t="str">
        <f t="shared" si="273"/>
        <v>-</v>
      </c>
      <c r="AI667" s="91" t="str">
        <f t="shared" si="273"/>
        <v>-</v>
      </c>
      <c r="AJ667" s="91" t="str">
        <f t="shared" si="273"/>
        <v>-</v>
      </c>
      <c r="AK667" s="91" t="str">
        <f t="shared" si="273"/>
        <v>-</v>
      </c>
      <c r="AL667" s="91" t="str">
        <f t="shared" si="273"/>
        <v>-</v>
      </c>
      <c r="AM667" s="92" t="str">
        <f t="shared" si="273"/>
        <v>-</v>
      </c>
    </row>
    <row r="668" spans="1:39">
      <c r="A668" s="58" t="str">
        <f>IFERROR(IF(A667+1&lt;COUNTIF(TQoL_Indexes!#REF!,Aux_Country!$A$3),A667+1,""),"")</f>
        <v/>
      </c>
      <c r="B668" s="116" t="str">
        <f t="shared" si="255"/>
        <v/>
      </c>
      <c r="C668" s="116" t="str">
        <f t="shared" si="255"/>
        <v/>
      </c>
      <c r="D668" s="116" t="str">
        <f t="shared" si="255"/>
        <v/>
      </c>
      <c r="E668" s="91" t="str">
        <f t="shared" ref="E668:E731" si="274">IFERROR(_xlfn.RANK.EQ(E261,E$3:E$404,0),"-")</f>
        <v>-</v>
      </c>
      <c r="F668" s="91" t="str">
        <f t="shared" ref="F668:AM668" si="275">IFERROR(_xlfn.RANK.EQ(F261,F$3:F$404,0),"-")</f>
        <v>-</v>
      </c>
      <c r="G668" s="91" t="str">
        <f t="shared" si="275"/>
        <v>-</v>
      </c>
      <c r="H668" s="91" t="str">
        <f t="shared" si="275"/>
        <v>-</v>
      </c>
      <c r="I668" s="91" t="str">
        <f t="shared" si="275"/>
        <v>-</v>
      </c>
      <c r="J668" s="91" t="str">
        <f t="shared" si="275"/>
        <v>-</v>
      </c>
      <c r="K668" s="91" t="str">
        <f t="shared" si="275"/>
        <v>-</v>
      </c>
      <c r="L668" s="91" t="str">
        <f t="shared" si="275"/>
        <v>-</v>
      </c>
      <c r="M668" s="91" t="str">
        <f t="shared" si="275"/>
        <v>-</v>
      </c>
      <c r="N668" s="91" t="str">
        <f t="shared" si="275"/>
        <v>-</v>
      </c>
      <c r="O668" s="91" t="str">
        <f t="shared" si="275"/>
        <v>-</v>
      </c>
      <c r="P668" s="91" t="str">
        <f t="shared" si="275"/>
        <v>-</v>
      </c>
      <c r="Q668" s="91" t="str">
        <f t="shared" si="275"/>
        <v>-</v>
      </c>
      <c r="R668" s="91" t="str">
        <f t="shared" si="275"/>
        <v>-</v>
      </c>
      <c r="S668" s="91" t="str">
        <f t="shared" si="275"/>
        <v>-</v>
      </c>
      <c r="T668" s="91" t="str">
        <f t="shared" si="275"/>
        <v>-</v>
      </c>
      <c r="U668" s="91" t="str">
        <f t="shared" si="275"/>
        <v>-</v>
      </c>
      <c r="V668" s="91" t="str">
        <f t="shared" si="275"/>
        <v>-</v>
      </c>
      <c r="W668" s="91" t="str">
        <f t="shared" si="275"/>
        <v>-</v>
      </c>
      <c r="X668" s="91" t="str">
        <f t="shared" si="275"/>
        <v>-</v>
      </c>
      <c r="Y668" s="91" t="str">
        <f t="shared" si="275"/>
        <v>-</v>
      </c>
      <c r="Z668" s="91" t="str">
        <f t="shared" si="275"/>
        <v>-</v>
      </c>
      <c r="AA668" s="91" t="str">
        <f t="shared" si="275"/>
        <v>-</v>
      </c>
      <c r="AB668" s="91" t="str">
        <f t="shared" si="275"/>
        <v>-</v>
      </c>
      <c r="AC668" s="91" t="str">
        <f t="shared" si="275"/>
        <v>-</v>
      </c>
      <c r="AD668" s="91" t="str">
        <f t="shared" si="275"/>
        <v>-</v>
      </c>
      <c r="AE668" s="91" t="str">
        <f t="shared" si="275"/>
        <v>-</v>
      </c>
      <c r="AF668" s="91" t="str">
        <f t="shared" si="275"/>
        <v>-</v>
      </c>
      <c r="AG668" s="91" t="str">
        <f t="shared" si="275"/>
        <v>-</v>
      </c>
      <c r="AH668" s="91" t="str">
        <f t="shared" si="275"/>
        <v>-</v>
      </c>
      <c r="AI668" s="91" t="str">
        <f t="shared" si="275"/>
        <v>-</v>
      </c>
      <c r="AJ668" s="91" t="str">
        <f t="shared" si="275"/>
        <v>-</v>
      </c>
      <c r="AK668" s="91" t="str">
        <f t="shared" si="275"/>
        <v>-</v>
      </c>
      <c r="AL668" s="91" t="str">
        <f t="shared" si="275"/>
        <v>-</v>
      </c>
      <c r="AM668" s="92" t="str">
        <f t="shared" si="275"/>
        <v>-</v>
      </c>
    </row>
    <row r="669" spans="1:39">
      <c r="A669" s="58" t="str">
        <f>IFERROR(IF(A668+1&lt;COUNTIF(TQoL_Indexes!#REF!,Aux_Country!$A$3),A668+1,""),"")</f>
        <v/>
      </c>
      <c r="B669" s="116" t="str">
        <f t="shared" si="255"/>
        <v/>
      </c>
      <c r="C669" s="116" t="str">
        <f t="shared" si="255"/>
        <v/>
      </c>
      <c r="D669" s="116" t="str">
        <f t="shared" si="255"/>
        <v/>
      </c>
      <c r="E669" s="91" t="str">
        <f t="shared" si="274"/>
        <v>-</v>
      </c>
      <c r="F669" s="91" t="str">
        <f t="shared" ref="F669:AM669" si="276">IFERROR(_xlfn.RANK.EQ(F262,F$3:F$404,0),"-")</f>
        <v>-</v>
      </c>
      <c r="G669" s="91" t="str">
        <f t="shared" si="276"/>
        <v>-</v>
      </c>
      <c r="H669" s="91" t="str">
        <f t="shared" si="276"/>
        <v>-</v>
      </c>
      <c r="I669" s="91" t="str">
        <f t="shared" si="276"/>
        <v>-</v>
      </c>
      <c r="J669" s="91" t="str">
        <f t="shared" si="276"/>
        <v>-</v>
      </c>
      <c r="K669" s="91" t="str">
        <f t="shared" si="276"/>
        <v>-</v>
      </c>
      <c r="L669" s="91" t="str">
        <f t="shared" si="276"/>
        <v>-</v>
      </c>
      <c r="M669" s="91" t="str">
        <f t="shared" si="276"/>
        <v>-</v>
      </c>
      <c r="N669" s="91" t="str">
        <f t="shared" si="276"/>
        <v>-</v>
      </c>
      <c r="O669" s="91" t="str">
        <f t="shared" si="276"/>
        <v>-</v>
      </c>
      <c r="P669" s="91" t="str">
        <f t="shared" si="276"/>
        <v>-</v>
      </c>
      <c r="Q669" s="91" t="str">
        <f t="shared" si="276"/>
        <v>-</v>
      </c>
      <c r="R669" s="91" t="str">
        <f t="shared" si="276"/>
        <v>-</v>
      </c>
      <c r="S669" s="91" t="str">
        <f t="shared" si="276"/>
        <v>-</v>
      </c>
      <c r="T669" s="91" t="str">
        <f t="shared" si="276"/>
        <v>-</v>
      </c>
      <c r="U669" s="91" t="str">
        <f t="shared" si="276"/>
        <v>-</v>
      </c>
      <c r="V669" s="91" t="str">
        <f t="shared" si="276"/>
        <v>-</v>
      </c>
      <c r="W669" s="91" t="str">
        <f t="shared" si="276"/>
        <v>-</v>
      </c>
      <c r="X669" s="91" t="str">
        <f t="shared" si="276"/>
        <v>-</v>
      </c>
      <c r="Y669" s="91" t="str">
        <f t="shared" si="276"/>
        <v>-</v>
      </c>
      <c r="Z669" s="91" t="str">
        <f t="shared" si="276"/>
        <v>-</v>
      </c>
      <c r="AA669" s="91" t="str">
        <f t="shared" si="276"/>
        <v>-</v>
      </c>
      <c r="AB669" s="91" t="str">
        <f t="shared" si="276"/>
        <v>-</v>
      </c>
      <c r="AC669" s="91" t="str">
        <f t="shared" si="276"/>
        <v>-</v>
      </c>
      <c r="AD669" s="91" t="str">
        <f t="shared" si="276"/>
        <v>-</v>
      </c>
      <c r="AE669" s="91" t="str">
        <f t="shared" si="276"/>
        <v>-</v>
      </c>
      <c r="AF669" s="91" t="str">
        <f t="shared" si="276"/>
        <v>-</v>
      </c>
      <c r="AG669" s="91" t="str">
        <f t="shared" si="276"/>
        <v>-</v>
      </c>
      <c r="AH669" s="91" t="str">
        <f t="shared" si="276"/>
        <v>-</v>
      </c>
      <c r="AI669" s="91" t="str">
        <f t="shared" si="276"/>
        <v>-</v>
      </c>
      <c r="AJ669" s="91" t="str">
        <f t="shared" si="276"/>
        <v>-</v>
      </c>
      <c r="AK669" s="91" t="str">
        <f t="shared" si="276"/>
        <v>-</v>
      </c>
      <c r="AL669" s="91" t="str">
        <f t="shared" si="276"/>
        <v>-</v>
      </c>
      <c r="AM669" s="92" t="str">
        <f t="shared" si="276"/>
        <v>-</v>
      </c>
    </row>
    <row r="670" spans="1:39">
      <c r="A670" s="58" t="str">
        <f>IFERROR(IF(A669+1&lt;COUNTIF(TQoL_Indexes!#REF!,Aux_Country!$A$3),A669+1,""),"")</f>
        <v/>
      </c>
      <c r="B670" s="116" t="str">
        <f t="shared" ref="B670:D689" si="277">B263</f>
        <v/>
      </c>
      <c r="C670" s="116" t="str">
        <f t="shared" si="277"/>
        <v/>
      </c>
      <c r="D670" s="116" t="str">
        <f t="shared" si="277"/>
        <v/>
      </c>
      <c r="E670" s="91" t="str">
        <f t="shared" si="274"/>
        <v>-</v>
      </c>
      <c r="F670" s="91" t="str">
        <f t="shared" ref="F670:AM670" si="278">IFERROR(_xlfn.RANK.EQ(F263,F$3:F$404,0),"-")</f>
        <v>-</v>
      </c>
      <c r="G670" s="91" t="str">
        <f t="shared" si="278"/>
        <v>-</v>
      </c>
      <c r="H670" s="91" t="str">
        <f t="shared" si="278"/>
        <v>-</v>
      </c>
      <c r="I670" s="91" t="str">
        <f t="shared" si="278"/>
        <v>-</v>
      </c>
      <c r="J670" s="91" t="str">
        <f t="shared" si="278"/>
        <v>-</v>
      </c>
      <c r="K670" s="91" t="str">
        <f t="shared" si="278"/>
        <v>-</v>
      </c>
      <c r="L670" s="91" t="str">
        <f t="shared" si="278"/>
        <v>-</v>
      </c>
      <c r="M670" s="91" t="str">
        <f t="shared" si="278"/>
        <v>-</v>
      </c>
      <c r="N670" s="91" t="str">
        <f t="shared" si="278"/>
        <v>-</v>
      </c>
      <c r="O670" s="91" t="str">
        <f t="shared" si="278"/>
        <v>-</v>
      </c>
      <c r="P670" s="91" t="str">
        <f t="shared" si="278"/>
        <v>-</v>
      </c>
      <c r="Q670" s="91" t="str">
        <f t="shared" si="278"/>
        <v>-</v>
      </c>
      <c r="R670" s="91" t="str">
        <f t="shared" si="278"/>
        <v>-</v>
      </c>
      <c r="S670" s="91" t="str">
        <f t="shared" si="278"/>
        <v>-</v>
      </c>
      <c r="T670" s="91" t="str">
        <f t="shared" si="278"/>
        <v>-</v>
      </c>
      <c r="U670" s="91" t="str">
        <f t="shared" si="278"/>
        <v>-</v>
      </c>
      <c r="V670" s="91" t="str">
        <f t="shared" si="278"/>
        <v>-</v>
      </c>
      <c r="W670" s="91" t="str">
        <f t="shared" si="278"/>
        <v>-</v>
      </c>
      <c r="X670" s="91" t="str">
        <f t="shared" si="278"/>
        <v>-</v>
      </c>
      <c r="Y670" s="91" t="str">
        <f t="shared" si="278"/>
        <v>-</v>
      </c>
      <c r="Z670" s="91" t="str">
        <f t="shared" si="278"/>
        <v>-</v>
      </c>
      <c r="AA670" s="91" t="str">
        <f t="shared" si="278"/>
        <v>-</v>
      </c>
      <c r="AB670" s="91" t="str">
        <f t="shared" si="278"/>
        <v>-</v>
      </c>
      <c r="AC670" s="91" t="str">
        <f t="shared" si="278"/>
        <v>-</v>
      </c>
      <c r="AD670" s="91" t="str">
        <f t="shared" si="278"/>
        <v>-</v>
      </c>
      <c r="AE670" s="91" t="str">
        <f t="shared" si="278"/>
        <v>-</v>
      </c>
      <c r="AF670" s="91" t="str">
        <f t="shared" si="278"/>
        <v>-</v>
      </c>
      <c r="AG670" s="91" t="str">
        <f t="shared" si="278"/>
        <v>-</v>
      </c>
      <c r="AH670" s="91" t="str">
        <f t="shared" si="278"/>
        <v>-</v>
      </c>
      <c r="AI670" s="91" t="str">
        <f t="shared" si="278"/>
        <v>-</v>
      </c>
      <c r="AJ670" s="91" t="str">
        <f t="shared" si="278"/>
        <v>-</v>
      </c>
      <c r="AK670" s="91" t="str">
        <f t="shared" si="278"/>
        <v>-</v>
      </c>
      <c r="AL670" s="91" t="str">
        <f t="shared" si="278"/>
        <v>-</v>
      </c>
      <c r="AM670" s="92" t="str">
        <f t="shared" si="278"/>
        <v>-</v>
      </c>
    </row>
    <row r="671" spans="1:39">
      <c r="A671" s="58" t="str">
        <f>IFERROR(IF(A670+1&lt;COUNTIF(TQoL_Indexes!#REF!,Aux_Country!$A$3),A670+1,""),"")</f>
        <v/>
      </c>
      <c r="B671" s="116" t="str">
        <f t="shared" si="277"/>
        <v/>
      </c>
      <c r="C671" s="116" t="str">
        <f t="shared" si="277"/>
        <v/>
      </c>
      <c r="D671" s="116" t="str">
        <f t="shared" si="277"/>
        <v/>
      </c>
      <c r="E671" s="91" t="str">
        <f t="shared" si="274"/>
        <v>-</v>
      </c>
      <c r="F671" s="91" t="str">
        <f t="shared" ref="F671:AM671" si="279">IFERROR(_xlfn.RANK.EQ(F264,F$3:F$404,0),"-")</f>
        <v>-</v>
      </c>
      <c r="G671" s="91" t="str">
        <f t="shared" si="279"/>
        <v>-</v>
      </c>
      <c r="H671" s="91" t="str">
        <f t="shared" si="279"/>
        <v>-</v>
      </c>
      <c r="I671" s="91" t="str">
        <f t="shared" si="279"/>
        <v>-</v>
      </c>
      <c r="J671" s="91" t="str">
        <f t="shared" si="279"/>
        <v>-</v>
      </c>
      <c r="K671" s="91" t="str">
        <f t="shared" si="279"/>
        <v>-</v>
      </c>
      <c r="L671" s="91" t="str">
        <f t="shared" si="279"/>
        <v>-</v>
      </c>
      <c r="M671" s="91" t="str">
        <f t="shared" si="279"/>
        <v>-</v>
      </c>
      <c r="N671" s="91" t="str">
        <f t="shared" si="279"/>
        <v>-</v>
      </c>
      <c r="O671" s="91" t="str">
        <f t="shared" si="279"/>
        <v>-</v>
      </c>
      <c r="P671" s="91" t="str">
        <f t="shared" si="279"/>
        <v>-</v>
      </c>
      <c r="Q671" s="91" t="str">
        <f t="shared" si="279"/>
        <v>-</v>
      </c>
      <c r="R671" s="91" t="str">
        <f t="shared" si="279"/>
        <v>-</v>
      </c>
      <c r="S671" s="91" t="str">
        <f t="shared" si="279"/>
        <v>-</v>
      </c>
      <c r="T671" s="91" t="str">
        <f t="shared" si="279"/>
        <v>-</v>
      </c>
      <c r="U671" s="91" t="str">
        <f t="shared" si="279"/>
        <v>-</v>
      </c>
      <c r="V671" s="91" t="str">
        <f t="shared" si="279"/>
        <v>-</v>
      </c>
      <c r="W671" s="91" t="str">
        <f t="shared" si="279"/>
        <v>-</v>
      </c>
      <c r="X671" s="91" t="str">
        <f t="shared" si="279"/>
        <v>-</v>
      </c>
      <c r="Y671" s="91" t="str">
        <f t="shared" si="279"/>
        <v>-</v>
      </c>
      <c r="Z671" s="91" t="str">
        <f t="shared" si="279"/>
        <v>-</v>
      </c>
      <c r="AA671" s="91" t="str">
        <f t="shared" si="279"/>
        <v>-</v>
      </c>
      <c r="AB671" s="91" t="str">
        <f t="shared" si="279"/>
        <v>-</v>
      </c>
      <c r="AC671" s="91" t="str">
        <f t="shared" si="279"/>
        <v>-</v>
      </c>
      <c r="AD671" s="91" t="str">
        <f t="shared" si="279"/>
        <v>-</v>
      </c>
      <c r="AE671" s="91" t="str">
        <f t="shared" si="279"/>
        <v>-</v>
      </c>
      <c r="AF671" s="91" t="str">
        <f t="shared" si="279"/>
        <v>-</v>
      </c>
      <c r="AG671" s="91" t="str">
        <f t="shared" si="279"/>
        <v>-</v>
      </c>
      <c r="AH671" s="91" t="str">
        <f t="shared" si="279"/>
        <v>-</v>
      </c>
      <c r="AI671" s="91" t="str">
        <f t="shared" si="279"/>
        <v>-</v>
      </c>
      <c r="AJ671" s="91" t="str">
        <f t="shared" si="279"/>
        <v>-</v>
      </c>
      <c r="AK671" s="91" t="str">
        <f t="shared" si="279"/>
        <v>-</v>
      </c>
      <c r="AL671" s="91" t="str">
        <f t="shared" si="279"/>
        <v>-</v>
      </c>
      <c r="AM671" s="92" t="str">
        <f t="shared" si="279"/>
        <v>-</v>
      </c>
    </row>
    <row r="672" spans="1:39">
      <c r="A672" s="58" t="str">
        <f>IFERROR(IF(A671+1&lt;COUNTIF(TQoL_Indexes!#REF!,Aux_Country!$A$3),A671+1,""),"")</f>
        <v/>
      </c>
      <c r="B672" s="116" t="str">
        <f t="shared" si="277"/>
        <v/>
      </c>
      <c r="C672" s="116" t="str">
        <f t="shared" si="277"/>
        <v/>
      </c>
      <c r="D672" s="116" t="str">
        <f t="shared" si="277"/>
        <v/>
      </c>
      <c r="E672" s="91" t="str">
        <f t="shared" si="274"/>
        <v>-</v>
      </c>
      <c r="F672" s="91" t="str">
        <f t="shared" ref="F672:AM672" si="280">IFERROR(_xlfn.RANK.EQ(F265,F$3:F$404,0),"-")</f>
        <v>-</v>
      </c>
      <c r="G672" s="91" t="str">
        <f t="shared" si="280"/>
        <v>-</v>
      </c>
      <c r="H672" s="91" t="str">
        <f t="shared" si="280"/>
        <v>-</v>
      </c>
      <c r="I672" s="91" t="str">
        <f t="shared" si="280"/>
        <v>-</v>
      </c>
      <c r="J672" s="91" t="str">
        <f t="shared" si="280"/>
        <v>-</v>
      </c>
      <c r="K672" s="91" t="str">
        <f t="shared" si="280"/>
        <v>-</v>
      </c>
      <c r="L672" s="91" t="str">
        <f t="shared" si="280"/>
        <v>-</v>
      </c>
      <c r="M672" s="91" t="str">
        <f t="shared" si="280"/>
        <v>-</v>
      </c>
      <c r="N672" s="91" t="str">
        <f t="shared" si="280"/>
        <v>-</v>
      </c>
      <c r="O672" s="91" t="str">
        <f t="shared" si="280"/>
        <v>-</v>
      </c>
      <c r="P672" s="91" t="str">
        <f t="shared" si="280"/>
        <v>-</v>
      </c>
      <c r="Q672" s="91" t="str">
        <f t="shared" si="280"/>
        <v>-</v>
      </c>
      <c r="R672" s="91" t="str">
        <f t="shared" si="280"/>
        <v>-</v>
      </c>
      <c r="S672" s="91" t="str">
        <f t="shared" si="280"/>
        <v>-</v>
      </c>
      <c r="T672" s="91" t="str">
        <f t="shared" si="280"/>
        <v>-</v>
      </c>
      <c r="U672" s="91" t="str">
        <f t="shared" si="280"/>
        <v>-</v>
      </c>
      <c r="V672" s="91" t="str">
        <f t="shared" si="280"/>
        <v>-</v>
      </c>
      <c r="W672" s="91" t="str">
        <f t="shared" si="280"/>
        <v>-</v>
      </c>
      <c r="X672" s="91" t="str">
        <f t="shared" si="280"/>
        <v>-</v>
      </c>
      <c r="Y672" s="91" t="str">
        <f t="shared" si="280"/>
        <v>-</v>
      </c>
      <c r="Z672" s="91" t="str">
        <f t="shared" si="280"/>
        <v>-</v>
      </c>
      <c r="AA672" s="91" t="str">
        <f t="shared" si="280"/>
        <v>-</v>
      </c>
      <c r="AB672" s="91" t="str">
        <f t="shared" si="280"/>
        <v>-</v>
      </c>
      <c r="AC672" s="91" t="str">
        <f t="shared" si="280"/>
        <v>-</v>
      </c>
      <c r="AD672" s="91" t="str">
        <f t="shared" si="280"/>
        <v>-</v>
      </c>
      <c r="AE672" s="91" t="str">
        <f t="shared" si="280"/>
        <v>-</v>
      </c>
      <c r="AF672" s="91" t="str">
        <f t="shared" si="280"/>
        <v>-</v>
      </c>
      <c r="AG672" s="91" t="str">
        <f t="shared" si="280"/>
        <v>-</v>
      </c>
      <c r="AH672" s="91" t="str">
        <f t="shared" si="280"/>
        <v>-</v>
      </c>
      <c r="AI672" s="91" t="str">
        <f t="shared" si="280"/>
        <v>-</v>
      </c>
      <c r="AJ672" s="91" t="str">
        <f t="shared" si="280"/>
        <v>-</v>
      </c>
      <c r="AK672" s="91" t="str">
        <f t="shared" si="280"/>
        <v>-</v>
      </c>
      <c r="AL672" s="91" t="str">
        <f t="shared" si="280"/>
        <v>-</v>
      </c>
      <c r="AM672" s="92" t="str">
        <f t="shared" si="280"/>
        <v>-</v>
      </c>
    </row>
    <row r="673" spans="1:39">
      <c r="A673" s="58" t="str">
        <f>IFERROR(IF(A672+1&lt;COUNTIF(TQoL_Indexes!#REF!,Aux_Country!$A$3),A672+1,""),"")</f>
        <v/>
      </c>
      <c r="B673" s="116" t="str">
        <f t="shared" si="277"/>
        <v/>
      </c>
      <c r="C673" s="116" t="str">
        <f t="shared" si="277"/>
        <v/>
      </c>
      <c r="D673" s="116" t="str">
        <f t="shared" si="277"/>
        <v/>
      </c>
      <c r="E673" s="91" t="str">
        <f t="shared" si="274"/>
        <v>-</v>
      </c>
      <c r="F673" s="91" t="str">
        <f t="shared" ref="F673:AM673" si="281">IFERROR(_xlfn.RANK.EQ(F266,F$3:F$404,0),"-")</f>
        <v>-</v>
      </c>
      <c r="G673" s="91" t="str">
        <f t="shared" si="281"/>
        <v>-</v>
      </c>
      <c r="H673" s="91" t="str">
        <f t="shared" si="281"/>
        <v>-</v>
      </c>
      <c r="I673" s="91" t="str">
        <f t="shared" si="281"/>
        <v>-</v>
      </c>
      <c r="J673" s="91" t="str">
        <f t="shared" si="281"/>
        <v>-</v>
      </c>
      <c r="K673" s="91" t="str">
        <f t="shared" si="281"/>
        <v>-</v>
      </c>
      <c r="L673" s="91" t="str">
        <f t="shared" si="281"/>
        <v>-</v>
      </c>
      <c r="M673" s="91" t="str">
        <f t="shared" si="281"/>
        <v>-</v>
      </c>
      <c r="N673" s="91" t="str">
        <f t="shared" si="281"/>
        <v>-</v>
      </c>
      <c r="O673" s="91" t="str">
        <f t="shared" si="281"/>
        <v>-</v>
      </c>
      <c r="P673" s="91" t="str">
        <f t="shared" si="281"/>
        <v>-</v>
      </c>
      <c r="Q673" s="91" t="str">
        <f t="shared" si="281"/>
        <v>-</v>
      </c>
      <c r="R673" s="91" t="str">
        <f t="shared" si="281"/>
        <v>-</v>
      </c>
      <c r="S673" s="91" t="str">
        <f t="shared" si="281"/>
        <v>-</v>
      </c>
      <c r="T673" s="91" t="str">
        <f t="shared" si="281"/>
        <v>-</v>
      </c>
      <c r="U673" s="91" t="str">
        <f t="shared" si="281"/>
        <v>-</v>
      </c>
      <c r="V673" s="91" t="str">
        <f t="shared" si="281"/>
        <v>-</v>
      </c>
      <c r="W673" s="91" t="str">
        <f t="shared" si="281"/>
        <v>-</v>
      </c>
      <c r="X673" s="91" t="str">
        <f t="shared" si="281"/>
        <v>-</v>
      </c>
      <c r="Y673" s="91" t="str">
        <f t="shared" si="281"/>
        <v>-</v>
      </c>
      <c r="Z673" s="91" t="str">
        <f t="shared" si="281"/>
        <v>-</v>
      </c>
      <c r="AA673" s="91" t="str">
        <f t="shared" si="281"/>
        <v>-</v>
      </c>
      <c r="AB673" s="91" t="str">
        <f t="shared" si="281"/>
        <v>-</v>
      </c>
      <c r="AC673" s="91" t="str">
        <f t="shared" si="281"/>
        <v>-</v>
      </c>
      <c r="AD673" s="91" t="str">
        <f t="shared" si="281"/>
        <v>-</v>
      </c>
      <c r="AE673" s="91" t="str">
        <f t="shared" si="281"/>
        <v>-</v>
      </c>
      <c r="AF673" s="91" t="str">
        <f t="shared" si="281"/>
        <v>-</v>
      </c>
      <c r="AG673" s="91" t="str">
        <f t="shared" si="281"/>
        <v>-</v>
      </c>
      <c r="AH673" s="91" t="str">
        <f t="shared" si="281"/>
        <v>-</v>
      </c>
      <c r="AI673" s="91" t="str">
        <f t="shared" si="281"/>
        <v>-</v>
      </c>
      <c r="AJ673" s="91" t="str">
        <f t="shared" si="281"/>
        <v>-</v>
      </c>
      <c r="AK673" s="91" t="str">
        <f t="shared" si="281"/>
        <v>-</v>
      </c>
      <c r="AL673" s="91" t="str">
        <f t="shared" si="281"/>
        <v>-</v>
      </c>
      <c r="AM673" s="92" t="str">
        <f t="shared" si="281"/>
        <v>-</v>
      </c>
    </row>
    <row r="674" spans="1:39">
      <c r="A674" s="58" t="str">
        <f>IFERROR(IF(A673+1&lt;COUNTIF(TQoL_Indexes!#REF!,Aux_Country!$A$3),A673+1,""),"")</f>
        <v/>
      </c>
      <c r="B674" s="116" t="str">
        <f t="shared" si="277"/>
        <v/>
      </c>
      <c r="C674" s="116" t="str">
        <f t="shared" si="277"/>
        <v/>
      </c>
      <c r="D674" s="116" t="str">
        <f t="shared" si="277"/>
        <v/>
      </c>
      <c r="E674" s="91" t="str">
        <f t="shared" si="274"/>
        <v>-</v>
      </c>
      <c r="F674" s="91" t="str">
        <f t="shared" ref="F674:AM674" si="282">IFERROR(_xlfn.RANK.EQ(F267,F$3:F$404,0),"-")</f>
        <v>-</v>
      </c>
      <c r="G674" s="91" t="str">
        <f t="shared" si="282"/>
        <v>-</v>
      </c>
      <c r="H674" s="91" t="str">
        <f t="shared" si="282"/>
        <v>-</v>
      </c>
      <c r="I674" s="91" t="str">
        <f t="shared" si="282"/>
        <v>-</v>
      </c>
      <c r="J674" s="91" t="str">
        <f t="shared" si="282"/>
        <v>-</v>
      </c>
      <c r="K674" s="91" t="str">
        <f t="shared" si="282"/>
        <v>-</v>
      </c>
      <c r="L674" s="91" t="str">
        <f t="shared" si="282"/>
        <v>-</v>
      </c>
      <c r="M674" s="91" t="str">
        <f t="shared" si="282"/>
        <v>-</v>
      </c>
      <c r="N674" s="91" t="str">
        <f t="shared" si="282"/>
        <v>-</v>
      </c>
      <c r="O674" s="91" t="str">
        <f t="shared" si="282"/>
        <v>-</v>
      </c>
      <c r="P674" s="91" t="str">
        <f t="shared" si="282"/>
        <v>-</v>
      </c>
      <c r="Q674" s="91" t="str">
        <f t="shared" si="282"/>
        <v>-</v>
      </c>
      <c r="R674" s="91" t="str">
        <f t="shared" si="282"/>
        <v>-</v>
      </c>
      <c r="S674" s="91" t="str">
        <f t="shared" si="282"/>
        <v>-</v>
      </c>
      <c r="T674" s="91" t="str">
        <f t="shared" si="282"/>
        <v>-</v>
      </c>
      <c r="U674" s="91" t="str">
        <f t="shared" si="282"/>
        <v>-</v>
      </c>
      <c r="V674" s="91" t="str">
        <f t="shared" si="282"/>
        <v>-</v>
      </c>
      <c r="W674" s="91" t="str">
        <f t="shared" si="282"/>
        <v>-</v>
      </c>
      <c r="X674" s="91" t="str">
        <f t="shared" si="282"/>
        <v>-</v>
      </c>
      <c r="Y674" s="91" t="str">
        <f t="shared" si="282"/>
        <v>-</v>
      </c>
      <c r="Z674" s="91" t="str">
        <f t="shared" si="282"/>
        <v>-</v>
      </c>
      <c r="AA674" s="91" t="str">
        <f t="shared" si="282"/>
        <v>-</v>
      </c>
      <c r="AB674" s="91" t="str">
        <f t="shared" si="282"/>
        <v>-</v>
      </c>
      <c r="AC674" s="91" t="str">
        <f t="shared" si="282"/>
        <v>-</v>
      </c>
      <c r="AD674" s="91" t="str">
        <f t="shared" si="282"/>
        <v>-</v>
      </c>
      <c r="AE674" s="91" t="str">
        <f t="shared" si="282"/>
        <v>-</v>
      </c>
      <c r="AF674" s="91" t="str">
        <f t="shared" si="282"/>
        <v>-</v>
      </c>
      <c r="AG674" s="91" t="str">
        <f t="shared" si="282"/>
        <v>-</v>
      </c>
      <c r="AH674" s="91" t="str">
        <f t="shared" si="282"/>
        <v>-</v>
      </c>
      <c r="AI674" s="91" t="str">
        <f t="shared" si="282"/>
        <v>-</v>
      </c>
      <c r="AJ674" s="91" t="str">
        <f t="shared" si="282"/>
        <v>-</v>
      </c>
      <c r="AK674" s="91" t="str">
        <f t="shared" si="282"/>
        <v>-</v>
      </c>
      <c r="AL674" s="91" t="str">
        <f t="shared" si="282"/>
        <v>-</v>
      </c>
      <c r="AM674" s="92" t="str">
        <f t="shared" si="282"/>
        <v>-</v>
      </c>
    </row>
    <row r="675" spans="1:39">
      <c r="A675" s="58" t="str">
        <f>IFERROR(IF(A674+1&lt;COUNTIF(TQoL_Indexes!#REF!,Aux_Country!$A$3),A674+1,""),"")</f>
        <v/>
      </c>
      <c r="B675" s="116" t="str">
        <f t="shared" si="277"/>
        <v/>
      </c>
      <c r="C675" s="116" t="str">
        <f t="shared" si="277"/>
        <v/>
      </c>
      <c r="D675" s="116" t="str">
        <f t="shared" si="277"/>
        <v/>
      </c>
      <c r="E675" s="91" t="str">
        <f t="shared" si="274"/>
        <v>-</v>
      </c>
      <c r="F675" s="91" t="str">
        <f t="shared" ref="F675:AM675" si="283">IFERROR(_xlfn.RANK.EQ(F268,F$3:F$404,0),"-")</f>
        <v>-</v>
      </c>
      <c r="G675" s="91" t="str">
        <f t="shared" si="283"/>
        <v>-</v>
      </c>
      <c r="H675" s="91" t="str">
        <f t="shared" si="283"/>
        <v>-</v>
      </c>
      <c r="I675" s="91" t="str">
        <f t="shared" si="283"/>
        <v>-</v>
      </c>
      <c r="J675" s="91" t="str">
        <f t="shared" si="283"/>
        <v>-</v>
      </c>
      <c r="K675" s="91" t="str">
        <f t="shared" si="283"/>
        <v>-</v>
      </c>
      <c r="L675" s="91" t="str">
        <f t="shared" si="283"/>
        <v>-</v>
      </c>
      <c r="M675" s="91" t="str">
        <f t="shared" si="283"/>
        <v>-</v>
      </c>
      <c r="N675" s="91" t="str">
        <f t="shared" si="283"/>
        <v>-</v>
      </c>
      <c r="O675" s="91" t="str">
        <f t="shared" si="283"/>
        <v>-</v>
      </c>
      <c r="P675" s="91" t="str">
        <f t="shared" si="283"/>
        <v>-</v>
      </c>
      <c r="Q675" s="91" t="str">
        <f t="shared" si="283"/>
        <v>-</v>
      </c>
      <c r="R675" s="91" t="str">
        <f t="shared" si="283"/>
        <v>-</v>
      </c>
      <c r="S675" s="91" t="str">
        <f t="shared" si="283"/>
        <v>-</v>
      </c>
      <c r="T675" s="91" t="str">
        <f t="shared" si="283"/>
        <v>-</v>
      </c>
      <c r="U675" s="91" t="str">
        <f t="shared" si="283"/>
        <v>-</v>
      </c>
      <c r="V675" s="91" t="str">
        <f t="shared" si="283"/>
        <v>-</v>
      </c>
      <c r="W675" s="91" t="str">
        <f t="shared" si="283"/>
        <v>-</v>
      </c>
      <c r="X675" s="91" t="str">
        <f t="shared" si="283"/>
        <v>-</v>
      </c>
      <c r="Y675" s="91" t="str">
        <f t="shared" si="283"/>
        <v>-</v>
      </c>
      <c r="Z675" s="91" t="str">
        <f t="shared" si="283"/>
        <v>-</v>
      </c>
      <c r="AA675" s="91" t="str">
        <f t="shared" si="283"/>
        <v>-</v>
      </c>
      <c r="AB675" s="91" t="str">
        <f t="shared" si="283"/>
        <v>-</v>
      </c>
      <c r="AC675" s="91" t="str">
        <f t="shared" si="283"/>
        <v>-</v>
      </c>
      <c r="AD675" s="91" t="str">
        <f t="shared" si="283"/>
        <v>-</v>
      </c>
      <c r="AE675" s="91" t="str">
        <f t="shared" si="283"/>
        <v>-</v>
      </c>
      <c r="AF675" s="91" t="str">
        <f t="shared" si="283"/>
        <v>-</v>
      </c>
      <c r="AG675" s="91" t="str">
        <f t="shared" si="283"/>
        <v>-</v>
      </c>
      <c r="AH675" s="91" t="str">
        <f t="shared" si="283"/>
        <v>-</v>
      </c>
      <c r="AI675" s="91" t="str">
        <f t="shared" si="283"/>
        <v>-</v>
      </c>
      <c r="AJ675" s="91" t="str">
        <f t="shared" si="283"/>
        <v>-</v>
      </c>
      <c r="AK675" s="91" t="str">
        <f t="shared" si="283"/>
        <v>-</v>
      </c>
      <c r="AL675" s="91" t="str">
        <f t="shared" si="283"/>
        <v>-</v>
      </c>
      <c r="AM675" s="92" t="str">
        <f t="shared" si="283"/>
        <v>-</v>
      </c>
    </row>
    <row r="676" spans="1:39">
      <c r="A676" s="58" t="str">
        <f>IFERROR(IF(A675+1&lt;COUNTIF(TQoL_Indexes!#REF!,Aux_Country!$A$3),A675+1,""),"")</f>
        <v/>
      </c>
      <c r="B676" s="116" t="str">
        <f t="shared" si="277"/>
        <v/>
      </c>
      <c r="C676" s="116" t="str">
        <f t="shared" si="277"/>
        <v/>
      </c>
      <c r="D676" s="116" t="str">
        <f t="shared" si="277"/>
        <v/>
      </c>
      <c r="E676" s="91" t="str">
        <f t="shared" si="274"/>
        <v>-</v>
      </c>
      <c r="F676" s="91" t="str">
        <f t="shared" ref="F676:AM676" si="284">IFERROR(_xlfn.RANK.EQ(F269,F$3:F$404,0),"-")</f>
        <v>-</v>
      </c>
      <c r="G676" s="91" t="str">
        <f t="shared" si="284"/>
        <v>-</v>
      </c>
      <c r="H676" s="91" t="str">
        <f t="shared" si="284"/>
        <v>-</v>
      </c>
      <c r="I676" s="91" t="str">
        <f t="shared" si="284"/>
        <v>-</v>
      </c>
      <c r="J676" s="91" t="str">
        <f t="shared" si="284"/>
        <v>-</v>
      </c>
      <c r="K676" s="91" t="str">
        <f t="shared" si="284"/>
        <v>-</v>
      </c>
      <c r="L676" s="91" t="str">
        <f t="shared" si="284"/>
        <v>-</v>
      </c>
      <c r="M676" s="91" t="str">
        <f t="shared" si="284"/>
        <v>-</v>
      </c>
      <c r="N676" s="91" t="str">
        <f t="shared" si="284"/>
        <v>-</v>
      </c>
      <c r="O676" s="91" t="str">
        <f t="shared" si="284"/>
        <v>-</v>
      </c>
      <c r="P676" s="91" t="str">
        <f t="shared" si="284"/>
        <v>-</v>
      </c>
      <c r="Q676" s="91" t="str">
        <f t="shared" si="284"/>
        <v>-</v>
      </c>
      <c r="R676" s="91" t="str">
        <f t="shared" si="284"/>
        <v>-</v>
      </c>
      <c r="S676" s="91" t="str">
        <f t="shared" si="284"/>
        <v>-</v>
      </c>
      <c r="T676" s="91" t="str">
        <f t="shared" si="284"/>
        <v>-</v>
      </c>
      <c r="U676" s="91" t="str">
        <f t="shared" si="284"/>
        <v>-</v>
      </c>
      <c r="V676" s="91" t="str">
        <f t="shared" si="284"/>
        <v>-</v>
      </c>
      <c r="W676" s="91" t="str">
        <f t="shared" si="284"/>
        <v>-</v>
      </c>
      <c r="X676" s="91" t="str">
        <f t="shared" si="284"/>
        <v>-</v>
      </c>
      <c r="Y676" s="91" t="str">
        <f t="shared" si="284"/>
        <v>-</v>
      </c>
      <c r="Z676" s="91" t="str">
        <f t="shared" si="284"/>
        <v>-</v>
      </c>
      <c r="AA676" s="91" t="str">
        <f t="shared" si="284"/>
        <v>-</v>
      </c>
      <c r="AB676" s="91" t="str">
        <f t="shared" si="284"/>
        <v>-</v>
      </c>
      <c r="AC676" s="91" t="str">
        <f t="shared" si="284"/>
        <v>-</v>
      </c>
      <c r="AD676" s="91" t="str">
        <f t="shared" si="284"/>
        <v>-</v>
      </c>
      <c r="AE676" s="91" t="str">
        <f t="shared" si="284"/>
        <v>-</v>
      </c>
      <c r="AF676" s="91" t="str">
        <f t="shared" si="284"/>
        <v>-</v>
      </c>
      <c r="AG676" s="91" t="str">
        <f t="shared" si="284"/>
        <v>-</v>
      </c>
      <c r="AH676" s="91" t="str">
        <f t="shared" si="284"/>
        <v>-</v>
      </c>
      <c r="AI676" s="91" t="str">
        <f t="shared" si="284"/>
        <v>-</v>
      </c>
      <c r="AJ676" s="91" t="str">
        <f t="shared" si="284"/>
        <v>-</v>
      </c>
      <c r="AK676" s="91" t="str">
        <f t="shared" si="284"/>
        <v>-</v>
      </c>
      <c r="AL676" s="91" t="str">
        <f t="shared" si="284"/>
        <v>-</v>
      </c>
      <c r="AM676" s="92" t="str">
        <f t="shared" si="284"/>
        <v>-</v>
      </c>
    </row>
    <row r="677" spans="1:39">
      <c r="A677" s="58" t="str">
        <f>IFERROR(IF(A676+1&lt;COUNTIF(TQoL_Indexes!#REF!,Aux_Country!$A$3),A676+1,""),"")</f>
        <v/>
      </c>
      <c r="B677" s="116" t="str">
        <f t="shared" si="277"/>
        <v/>
      </c>
      <c r="C677" s="116" t="str">
        <f t="shared" si="277"/>
        <v/>
      </c>
      <c r="D677" s="116" t="str">
        <f t="shared" si="277"/>
        <v/>
      </c>
      <c r="E677" s="91" t="str">
        <f t="shared" si="274"/>
        <v>-</v>
      </c>
      <c r="F677" s="91" t="str">
        <f t="shared" ref="F677:AM677" si="285">IFERROR(_xlfn.RANK.EQ(F270,F$3:F$404,0),"-")</f>
        <v>-</v>
      </c>
      <c r="G677" s="91" t="str">
        <f t="shared" si="285"/>
        <v>-</v>
      </c>
      <c r="H677" s="91" t="str">
        <f t="shared" si="285"/>
        <v>-</v>
      </c>
      <c r="I677" s="91" t="str">
        <f t="shared" si="285"/>
        <v>-</v>
      </c>
      <c r="J677" s="91" t="str">
        <f t="shared" si="285"/>
        <v>-</v>
      </c>
      <c r="K677" s="91" t="str">
        <f t="shared" si="285"/>
        <v>-</v>
      </c>
      <c r="L677" s="91" t="str">
        <f t="shared" si="285"/>
        <v>-</v>
      </c>
      <c r="M677" s="91" t="str">
        <f t="shared" si="285"/>
        <v>-</v>
      </c>
      <c r="N677" s="91" t="str">
        <f t="shared" si="285"/>
        <v>-</v>
      </c>
      <c r="O677" s="91" t="str">
        <f t="shared" si="285"/>
        <v>-</v>
      </c>
      <c r="P677" s="91" t="str">
        <f t="shared" si="285"/>
        <v>-</v>
      </c>
      <c r="Q677" s="91" t="str">
        <f t="shared" si="285"/>
        <v>-</v>
      </c>
      <c r="R677" s="91" t="str">
        <f t="shared" si="285"/>
        <v>-</v>
      </c>
      <c r="S677" s="91" t="str">
        <f t="shared" si="285"/>
        <v>-</v>
      </c>
      <c r="T677" s="91" t="str">
        <f t="shared" si="285"/>
        <v>-</v>
      </c>
      <c r="U677" s="91" t="str">
        <f t="shared" si="285"/>
        <v>-</v>
      </c>
      <c r="V677" s="91" t="str">
        <f t="shared" si="285"/>
        <v>-</v>
      </c>
      <c r="W677" s="91" t="str">
        <f t="shared" si="285"/>
        <v>-</v>
      </c>
      <c r="X677" s="91" t="str">
        <f t="shared" si="285"/>
        <v>-</v>
      </c>
      <c r="Y677" s="91" t="str">
        <f t="shared" si="285"/>
        <v>-</v>
      </c>
      <c r="Z677" s="91" t="str">
        <f t="shared" si="285"/>
        <v>-</v>
      </c>
      <c r="AA677" s="91" t="str">
        <f t="shared" si="285"/>
        <v>-</v>
      </c>
      <c r="AB677" s="91" t="str">
        <f t="shared" si="285"/>
        <v>-</v>
      </c>
      <c r="AC677" s="91" t="str">
        <f t="shared" si="285"/>
        <v>-</v>
      </c>
      <c r="AD677" s="91" t="str">
        <f t="shared" si="285"/>
        <v>-</v>
      </c>
      <c r="AE677" s="91" t="str">
        <f t="shared" si="285"/>
        <v>-</v>
      </c>
      <c r="AF677" s="91" t="str">
        <f t="shared" si="285"/>
        <v>-</v>
      </c>
      <c r="AG677" s="91" t="str">
        <f t="shared" si="285"/>
        <v>-</v>
      </c>
      <c r="AH677" s="91" t="str">
        <f t="shared" si="285"/>
        <v>-</v>
      </c>
      <c r="AI677" s="91" t="str">
        <f t="shared" si="285"/>
        <v>-</v>
      </c>
      <c r="AJ677" s="91" t="str">
        <f t="shared" si="285"/>
        <v>-</v>
      </c>
      <c r="AK677" s="91" t="str">
        <f t="shared" si="285"/>
        <v>-</v>
      </c>
      <c r="AL677" s="91" t="str">
        <f t="shared" si="285"/>
        <v>-</v>
      </c>
      <c r="AM677" s="92" t="str">
        <f t="shared" si="285"/>
        <v>-</v>
      </c>
    </row>
    <row r="678" spans="1:39">
      <c r="A678" s="58" t="str">
        <f>IFERROR(IF(A677+1&lt;COUNTIF(TQoL_Indexes!#REF!,Aux_Country!$A$3),A677+1,""),"")</f>
        <v/>
      </c>
      <c r="B678" s="116" t="str">
        <f t="shared" si="277"/>
        <v/>
      </c>
      <c r="C678" s="116" t="str">
        <f t="shared" si="277"/>
        <v/>
      </c>
      <c r="D678" s="116" t="str">
        <f t="shared" si="277"/>
        <v/>
      </c>
      <c r="E678" s="91" t="str">
        <f t="shared" si="274"/>
        <v>-</v>
      </c>
      <c r="F678" s="91" t="str">
        <f t="shared" ref="F678:AM678" si="286">IFERROR(_xlfn.RANK.EQ(F271,F$3:F$404,0),"-")</f>
        <v>-</v>
      </c>
      <c r="G678" s="91" t="str">
        <f t="shared" si="286"/>
        <v>-</v>
      </c>
      <c r="H678" s="91" t="str">
        <f t="shared" si="286"/>
        <v>-</v>
      </c>
      <c r="I678" s="91" t="str">
        <f t="shared" si="286"/>
        <v>-</v>
      </c>
      <c r="J678" s="91" t="str">
        <f t="shared" si="286"/>
        <v>-</v>
      </c>
      <c r="K678" s="91" t="str">
        <f t="shared" si="286"/>
        <v>-</v>
      </c>
      <c r="L678" s="91" t="str">
        <f t="shared" si="286"/>
        <v>-</v>
      </c>
      <c r="M678" s="91" t="str">
        <f t="shared" si="286"/>
        <v>-</v>
      </c>
      <c r="N678" s="91" t="str">
        <f t="shared" si="286"/>
        <v>-</v>
      </c>
      <c r="O678" s="91" t="str">
        <f t="shared" si="286"/>
        <v>-</v>
      </c>
      <c r="P678" s="91" t="str">
        <f t="shared" si="286"/>
        <v>-</v>
      </c>
      <c r="Q678" s="91" t="str">
        <f t="shared" si="286"/>
        <v>-</v>
      </c>
      <c r="R678" s="91" t="str">
        <f t="shared" si="286"/>
        <v>-</v>
      </c>
      <c r="S678" s="91" t="str">
        <f t="shared" si="286"/>
        <v>-</v>
      </c>
      <c r="T678" s="91" t="str">
        <f t="shared" si="286"/>
        <v>-</v>
      </c>
      <c r="U678" s="91" t="str">
        <f t="shared" si="286"/>
        <v>-</v>
      </c>
      <c r="V678" s="91" t="str">
        <f t="shared" si="286"/>
        <v>-</v>
      </c>
      <c r="W678" s="91" t="str">
        <f t="shared" si="286"/>
        <v>-</v>
      </c>
      <c r="X678" s="91" t="str">
        <f t="shared" si="286"/>
        <v>-</v>
      </c>
      <c r="Y678" s="91" t="str">
        <f t="shared" si="286"/>
        <v>-</v>
      </c>
      <c r="Z678" s="91" t="str">
        <f t="shared" si="286"/>
        <v>-</v>
      </c>
      <c r="AA678" s="91" t="str">
        <f t="shared" si="286"/>
        <v>-</v>
      </c>
      <c r="AB678" s="91" t="str">
        <f t="shared" si="286"/>
        <v>-</v>
      </c>
      <c r="AC678" s="91" t="str">
        <f t="shared" si="286"/>
        <v>-</v>
      </c>
      <c r="AD678" s="91" t="str">
        <f t="shared" si="286"/>
        <v>-</v>
      </c>
      <c r="AE678" s="91" t="str">
        <f t="shared" si="286"/>
        <v>-</v>
      </c>
      <c r="AF678" s="91" t="str">
        <f t="shared" si="286"/>
        <v>-</v>
      </c>
      <c r="AG678" s="91" t="str">
        <f t="shared" si="286"/>
        <v>-</v>
      </c>
      <c r="AH678" s="91" t="str">
        <f t="shared" si="286"/>
        <v>-</v>
      </c>
      <c r="AI678" s="91" t="str">
        <f t="shared" si="286"/>
        <v>-</v>
      </c>
      <c r="AJ678" s="91" t="str">
        <f t="shared" si="286"/>
        <v>-</v>
      </c>
      <c r="AK678" s="91" t="str">
        <f t="shared" si="286"/>
        <v>-</v>
      </c>
      <c r="AL678" s="91" t="str">
        <f t="shared" si="286"/>
        <v>-</v>
      </c>
      <c r="AM678" s="92" t="str">
        <f t="shared" si="286"/>
        <v>-</v>
      </c>
    </row>
    <row r="679" spans="1:39">
      <c r="A679" s="58" t="str">
        <f>IFERROR(IF(A678+1&lt;COUNTIF(TQoL_Indexes!#REF!,Aux_Country!$A$3),A678+1,""),"")</f>
        <v/>
      </c>
      <c r="B679" s="116" t="str">
        <f t="shared" si="277"/>
        <v/>
      </c>
      <c r="C679" s="116" t="str">
        <f t="shared" si="277"/>
        <v/>
      </c>
      <c r="D679" s="116" t="str">
        <f t="shared" si="277"/>
        <v/>
      </c>
      <c r="E679" s="91" t="str">
        <f t="shared" si="274"/>
        <v>-</v>
      </c>
      <c r="F679" s="91" t="str">
        <f t="shared" ref="F679:AM679" si="287">IFERROR(_xlfn.RANK.EQ(F272,F$3:F$404,0),"-")</f>
        <v>-</v>
      </c>
      <c r="G679" s="91" t="str">
        <f t="shared" si="287"/>
        <v>-</v>
      </c>
      <c r="H679" s="91" t="str">
        <f t="shared" si="287"/>
        <v>-</v>
      </c>
      <c r="I679" s="91" t="str">
        <f t="shared" si="287"/>
        <v>-</v>
      </c>
      <c r="J679" s="91" t="str">
        <f t="shared" si="287"/>
        <v>-</v>
      </c>
      <c r="K679" s="91" t="str">
        <f t="shared" si="287"/>
        <v>-</v>
      </c>
      <c r="L679" s="91" t="str">
        <f t="shared" si="287"/>
        <v>-</v>
      </c>
      <c r="M679" s="91" t="str">
        <f t="shared" si="287"/>
        <v>-</v>
      </c>
      <c r="N679" s="91" t="str">
        <f t="shared" si="287"/>
        <v>-</v>
      </c>
      <c r="O679" s="91" t="str">
        <f t="shared" si="287"/>
        <v>-</v>
      </c>
      <c r="P679" s="91" t="str">
        <f t="shared" si="287"/>
        <v>-</v>
      </c>
      <c r="Q679" s="91" t="str">
        <f t="shared" si="287"/>
        <v>-</v>
      </c>
      <c r="R679" s="91" t="str">
        <f t="shared" si="287"/>
        <v>-</v>
      </c>
      <c r="S679" s="91" t="str">
        <f t="shared" si="287"/>
        <v>-</v>
      </c>
      <c r="T679" s="91" t="str">
        <f t="shared" si="287"/>
        <v>-</v>
      </c>
      <c r="U679" s="91" t="str">
        <f t="shared" si="287"/>
        <v>-</v>
      </c>
      <c r="V679" s="91" t="str">
        <f t="shared" si="287"/>
        <v>-</v>
      </c>
      <c r="W679" s="91" t="str">
        <f t="shared" si="287"/>
        <v>-</v>
      </c>
      <c r="X679" s="91" t="str">
        <f t="shared" si="287"/>
        <v>-</v>
      </c>
      <c r="Y679" s="91" t="str">
        <f t="shared" si="287"/>
        <v>-</v>
      </c>
      <c r="Z679" s="91" t="str">
        <f t="shared" si="287"/>
        <v>-</v>
      </c>
      <c r="AA679" s="91" t="str">
        <f t="shared" si="287"/>
        <v>-</v>
      </c>
      <c r="AB679" s="91" t="str">
        <f t="shared" si="287"/>
        <v>-</v>
      </c>
      <c r="AC679" s="91" t="str">
        <f t="shared" si="287"/>
        <v>-</v>
      </c>
      <c r="AD679" s="91" t="str">
        <f t="shared" si="287"/>
        <v>-</v>
      </c>
      <c r="AE679" s="91" t="str">
        <f t="shared" si="287"/>
        <v>-</v>
      </c>
      <c r="AF679" s="91" t="str">
        <f t="shared" si="287"/>
        <v>-</v>
      </c>
      <c r="AG679" s="91" t="str">
        <f t="shared" si="287"/>
        <v>-</v>
      </c>
      <c r="AH679" s="91" t="str">
        <f t="shared" si="287"/>
        <v>-</v>
      </c>
      <c r="AI679" s="91" t="str">
        <f t="shared" si="287"/>
        <v>-</v>
      </c>
      <c r="AJ679" s="91" t="str">
        <f t="shared" si="287"/>
        <v>-</v>
      </c>
      <c r="AK679" s="91" t="str">
        <f t="shared" si="287"/>
        <v>-</v>
      </c>
      <c r="AL679" s="91" t="str">
        <f t="shared" si="287"/>
        <v>-</v>
      </c>
      <c r="AM679" s="92" t="str">
        <f t="shared" si="287"/>
        <v>-</v>
      </c>
    </row>
    <row r="680" spans="1:39">
      <c r="A680" s="58" t="str">
        <f>IFERROR(IF(A679+1&lt;COUNTIF(TQoL_Indexes!#REF!,Aux_Country!$A$3),A679+1,""),"")</f>
        <v/>
      </c>
      <c r="B680" s="116" t="str">
        <f t="shared" si="277"/>
        <v/>
      </c>
      <c r="C680" s="116" t="str">
        <f t="shared" si="277"/>
        <v/>
      </c>
      <c r="D680" s="116" t="str">
        <f t="shared" si="277"/>
        <v/>
      </c>
      <c r="E680" s="91" t="str">
        <f t="shared" si="274"/>
        <v>-</v>
      </c>
      <c r="F680" s="91" t="str">
        <f t="shared" ref="F680:AM680" si="288">IFERROR(_xlfn.RANK.EQ(F273,F$3:F$404,0),"-")</f>
        <v>-</v>
      </c>
      <c r="G680" s="91" t="str">
        <f t="shared" si="288"/>
        <v>-</v>
      </c>
      <c r="H680" s="91" t="str">
        <f t="shared" si="288"/>
        <v>-</v>
      </c>
      <c r="I680" s="91" t="str">
        <f t="shared" si="288"/>
        <v>-</v>
      </c>
      <c r="J680" s="91" t="str">
        <f t="shared" si="288"/>
        <v>-</v>
      </c>
      <c r="K680" s="91" t="str">
        <f t="shared" si="288"/>
        <v>-</v>
      </c>
      <c r="L680" s="91" t="str">
        <f t="shared" si="288"/>
        <v>-</v>
      </c>
      <c r="M680" s="91" t="str">
        <f t="shared" si="288"/>
        <v>-</v>
      </c>
      <c r="N680" s="91" t="str">
        <f t="shared" si="288"/>
        <v>-</v>
      </c>
      <c r="O680" s="91" t="str">
        <f t="shared" si="288"/>
        <v>-</v>
      </c>
      <c r="P680" s="91" t="str">
        <f t="shared" si="288"/>
        <v>-</v>
      </c>
      <c r="Q680" s="91" t="str">
        <f t="shared" si="288"/>
        <v>-</v>
      </c>
      <c r="R680" s="91" t="str">
        <f t="shared" si="288"/>
        <v>-</v>
      </c>
      <c r="S680" s="91" t="str">
        <f t="shared" si="288"/>
        <v>-</v>
      </c>
      <c r="T680" s="91" t="str">
        <f t="shared" si="288"/>
        <v>-</v>
      </c>
      <c r="U680" s="91" t="str">
        <f t="shared" si="288"/>
        <v>-</v>
      </c>
      <c r="V680" s="91" t="str">
        <f t="shared" si="288"/>
        <v>-</v>
      </c>
      <c r="W680" s="91" t="str">
        <f t="shared" si="288"/>
        <v>-</v>
      </c>
      <c r="X680" s="91" t="str">
        <f t="shared" si="288"/>
        <v>-</v>
      </c>
      <c r="Y680" s="91" t="str">
        <f t="shared" si="288"/>
        <v>-</v>
      </c>
      <c r="Z680" s="91" t="str">
        <f t="shared" si="288"/>
        <v>-</v>
      </c>
      <c r="AA680" s="91" t="str">
        <f t="shared" si="288"/>
        <v>-</v>
      </c>
      <c r="AB680" s="91" t="str">
        <f t="shared" si="288"/>
        <v>-</v>
      </c>
      <c r="AC680" s="91" t="str">
        <f t="shared" si="288"/>
        <v>-</v>
      </c>
      <c r="AD680" s="91" t="str">
        <f t="shared" si="288"/>
        <v>-</v>
      </c>
      <c r="AE680" s="91" t="str">
        <f t="shared" si="288"/>
        <v>-</v>
      </c>
      <c r="AF680" s="91" t="str">
        <f t="shared" si="288"/>
        <v>-</v>
      </c>
      <c r="AG680" s="91" t="str">
        <f t="shared" si="288"/>
        <v>-</v>
      </c>
      <c r="AH680" s="91" t="str">
        <f t="shared" si="288"/>
        <v>-</v>
      </c>
      <c r="AI680" s="91" t="str">
        <f t="shared" si="288"/>
        <v>-</v>
      </c>
      <c r="AJ680" s="91" t="str">
        <f t="shared" si="288"/>
        <v>-</v>
      </c>
      <c r="AK680" s="91" t="str">
        <f t="shared" si="288"/>
        <v>-</v>
      </c>
      <c r="AL680" s="91" t="str">
        <f t="shared" si="288"/>
        <v>-</v>
      </c>
      <c r="AM680" s="92" t="str">
        <f t="shared" si="288"/>
        <v>-</v>
      </c>
    </row>
    <row r="681" spans="1:39">
      <c r="A681" s="58" t="str">
        <f>IFERROR(IF(A680+1&lt;COUNTIF(TQoL_Indexes!#REF!,Aux_Country!$A$3),A680+1,""),"")</f>
        <v/>
      </c>
      <c r="B681" s="116" t="str">
        <f t="shared" si="277"/>
        <v/>
      </c>
      <c r="C681" s="116" t="str">
        <f t="shared" si="277"/>
        <v/>
      </c>
      <c r="D681" s="116" t="str">
        <f t="shared" si="277"/>
        <v/>
      </c>
      <c r="E681" s="91" t="str">
        <f t="shared" si="274"/>
        <v>-</v>
      </c>
      <c r="F681" s="91" t="str">
        <f t="shared" ref="F681:AM681" si="289">IFERROR(_xlfn.RANK.EQ(F274,F$3:F$404,0),"-")</f>
        <v>-</v>
      </c>
      <c r="G681" s="91" t="str">
        <f t="shared" si="289"/>
        <v>-</v>
      </c>
      <c r="H681" s="91" t="str">
        <f t="shared" si="289"/>
        <v>-</v>
      </c>
      <c r="I681" s="91" t="str">
        <f t="shared" si="289"/>
        <v>-</v>
      </c>
      <c r="J681" s="91" t="str">
        <f t="shared" si="289"/>
        <v>-</v>
      </c>
      <c r="K681" s="91" t="str">
        <f t="shared" si="289"/>
        <v>-</v>
      </c>
      <c r="L681" s="91" t="str">
        <f t="shared" si="289"/>
        <v>-</v>
      </c>
      <c r="M681" s="91" t="str">
        <f t="shared" si="289"/>
        <v>-</v>
      </c>
      <c r="N681" s="91" t="str">
        <f t="shared" si="289"/>
        <v>-</v>
      </c>
      <c r="O681" s="91" t="str">
        <f t="shared" si="289"/>
        <v>-</v>
      </c>
      <c r="P681" s="91" t="str">
        <f t="shared" si="289"/>
        <v>-</v>
      </c>
      <c r="Q681" s="91" t="str">
        <f t="shared" si="289"/>
        <v>-</v>
      </c>
      <c r="R681" s="91" t="str">
        <f t="shared" si="289"/>
        <v>-</v>
      </c>
      <c r="S681" s="91" t="str">
        <f t="shared" si="289"/>
        <v>-</v>
      </c>
      <c r="T681" s="91" t="str">
        <f t="shared" si="289"/>
        <v>-</v>
      </c>
      <c r="U681" s="91" t="str">
        <f t="shared" si="289"/>
        <v>-</v>
      </c>
      <c r="V681" s="91" t="str">
        <f t="shared" si="289"/>
        <v>-</v>
      </c>
      <c r="W681" s="91" t="str">
        <f t="shared" si="289"/>
        <v>-</v>
      </c>
      <c r="X681" s="91" t="str">
        <f t="shared" si="289"/>
        <v>-</v>
      </c>
      <c r="Y681" s="91" t="str">
        <f t="shared" si="289"/>
        <v>-</v>
      </c>
      <c r="Z681" s="91" t="str">
        <f t="shared" si="289"/>
        <v>-</v>
      </c>
      <c r="AA681" s="91" t="str">
        <f t="shared" si="289"/>
        <v>-</v>
      </c>
      <c r="AB681" s="91" t="str">
        <f t="shared" si="289"/>
        <v>-</v>
      </c>
      <c r="AC681" s="91" t="str">
        <f t="shared" si="289"/>
        <v>-</v>
      </c>
      <c r="AD681" s="91" t="str">
        <f t="shared" si="289"/>
        <v>-</v>
      </c>
      <c r="AE681" s="91" t="str">
        <f t="shared" si="289"/>
        <v>-</v>
      </c>
      <c r="AF681" s="91" t="str">
        <f t="shared" si="289"/>
        <v>-</v>
      </c>
      <c r="AG681" s="91" t="str">
        <f t="shared" si="289"/>
        <v>-</v>
      </c>
      <c r="AH681" s="91" t="str">
        <f t="shared" si="289"/>
        <v>-</v>
      </c>
      <c r="AI681" s="91" t="str">
        <f t="shared" si="289"/>
        <v>-</v>
      </c>
      <c r="AJ681" s="91" t="str">
        <f t="shared" si="289"/>
        <v>-</v>
      </c>
      <c r="AK681" s="91" t="str">
        <f t="shared" si="289"/>
        <v>-</v>
      </c>
      <c r="AL681" s="91" t="str">
        <f t="shared" si="289"/>
        <v>-</v>
      </c>
      <c r="AM681" s="92" t="str">
        <f t="shared" si="289"/>
        <v>-</v>
      </c>
    </row>
    <row r="682" spans="1:39">
      <c r="A682" s="58" t="str">
        <f>IFERROR(IF(A681+1&lt;COUNTIF(TQoL_Indexes!#REF!,Aux_Country!$A$3),A681+1,""),"")</f>
        <v/>
      </c>
      <c r="B682" s="116" t="str">
        <f t="shared" si="277"/>
        <v/>
      </c>
      <c r="C682" s="116" t="str">
        <f t="shared" si="277"/>
        <v/>
      </c>
      <c r="D682" s="116" t="str">
        <f t="shared" si="277"/>
        <v/>
      </c>
      <c r="E682" s="91" t="str">
        <f t="shared" si="274"/>
        <v>-</v>
      </c>
      <c r="F682" s="91" t="str">
        <f t="shared" ref="F682:AM682" si="290">IFERROR(_xlfn.RANK.EQ(F275,F$3:F$404,0),"-")</f>
        <v>-</v>
      </c>
      <c r="G682" s="91" t="str">
        <f t="shared" si="290"/>
        <v>-</v>
      </c>
      <c r="H682" s="91" t="str">
        <f t="shared" si="290"/>
        <v>-</v>
      </c>
      <c r="I682" s="91" t="str">
        <f t="shared" si="290"/>
        <v>-</v>
      </c>
      <c r="J682" s="91" t="str">
        <f t="shared" si="290"/>
        <v>-</v>
      </c>
      <c r="K682" s="91" t="str">
        <f t="shared" si="290"/>
        <v>-</v>
      </c>
      <c r="L682" s="91" t="str">
        <f t="shared" si="290"/>
        <v>-</v>
      </c>
      <c r="M682" s="91" t="str">
        <f t="shared" si="290"/>
        <v>-</v>
      </c>
      <c r="N682" s="91" t="str">
        <f t="shared" si="290"/>
        <v>-</v>
      </c>
      <c r="O682" s="91" t="str">
        <f t="shared" si="290"/>
        <v>-</v>
      </c>
      <c r="P682" s="91" t="str">
        <f t="shared" si="290"/>
        <v>-</v>
      </c>
      <c r="Q682" s="91" t="str">
        <f t="shared" si="290"/>
        <v>-</v>
      </c>
      <c r="R682" s="91" t="str">
        <f t="shared" si="290"/>
        <v>-</v>
      </c>
      <c r="S682" s="91" t="str">
        <f t="shared" si="290"/>
        <v>-</v>
      </c>
      <c r="T682" s="91" t="str">
        <f t="shared" si="290"/>
        <v>-</v>
      </c>
      <c r="U682" s="91" t="str">
        <f t="shared" si="290"/>
        <v>-</v>
      </c>
      <c r="V682" s="91" t="str">
        <f t="shared" si="290"/>
        <v>-</v>
      </c>
      <c r="W682" s="91" t="str">
        <f t="shared" si="290"/>
        <v>-</v>
      </c>
      <c r="X682" s="91" t="str">
        <f t="shared" si="290"/>
        <v>-</v>
      </c>
      <c r="Y682" s="91" t="str">
        <f t="shared" si="290"/>
        <v>-</v>
      </c>
      <c r="Z682" s="91" t="str">
        <f t="shared" si="290"/>
        <v>-</v>
      </c>
      <c r="AA682" s="91" t="str">
        <f t="shared" si="290"/>
        <v>-</v>
      </c>
      <c r="AB682" s="91" t="str">
        <f t="shared" si="290"/>
        <v>-</v>
      </c>
      <c r="AC682" s="91" t="str">
        <f t="shared" si="290"/>
        <v>-</v>
      </c>
      <c r="AD682" s="91" t="str">
        <f t="shared" si="290"/>
        <v>-</v>
      </c>
      <c r="AE682" s="91" t="str">
        <f t="shared" si="290"/>
        <v>-</v>
      </c>
      <c r="AF682" s="91" t="str">
        <f t="shared" si="290"/>
        <v>-</v>
      </c>
      <c r="AG682" s="91" t="str">
        <f t="shared" si="290"/>
        <v>-</v>
      </c>
      <c r="AH682" s="91" t="str">
        <f t="shared" si="290"/>
        <v>-</v>
      </c>
      <c r="AI682" s="91" t="str">
        <f t="shared" si="290"/>
        <v>-</v>
      </c>
      <c r="AJ682" s="91" t="str">
        <f t="shared" si="290"/>
        <v>-</v>
      </c>
      <c r="AK682" s="91" t="str">
        <f t="shared" si="290"/>
        <v>-</v>
      </c>
      <c r="AL682" s="91" t="str">
        <f t="shared" si="290"/>
        <v>-</v>
      </c>
      <c r="AM682" s="92" t="str">
        <f t="shared" si="290"/>
        <v>-</v>
      </c>
    </row>
    <row r="683" spans="1:39">
      <c r="A683" s="58" t="str">
        <f>IFERROR(IF(A682+1&lt;COUNTIF(TQoL_Indexes!#REF!,Aux_Country!$A$3),A682+1,""),"")</f>
        <v/>
      </c>
      <c r="B683" s="116" t="str">
        <f t="shared" si="277"/>
        <v/>
      </c>
      <c r="C683" s="116" t="str">
        <f t="shared" si="277"/>
        <v/>
      </c>
      <c r="D683" s="116" t="str">
        <f t="shared" si="277"/>
        <v/>
      </c>
      <c r="E683" s="91" t="str">
        <f t="shared" si="274"/>
        <v>-</v>
      </c>
      <c r="F683" s="91" t="str">
        <f t="shared" ref="F683:AM683" si="291">IFERROR(_xlfn.RANK.EQ(F276,F$3:F$404,0),"-")</f>
        <v>-</v>
      </c>
      <c r="G683" s="91" t="str">
        <f t="shared" si="291"/>
        <v>-</v>
      </c>
      <c r="H683" s="91" t="str">
        <f t="shared" si="291"/>
        <v>-</v>
      </c>
      <c r="I683" s="91" t="str">
        <f t="shared" si="291"/>
        <v>-</v>
      </c>
      <c r="J683" s="91" t="str">
        <f t="shared" si="291"/>
        <v>-</v>
      </c>
      <c r="K683" s="91" t="str">
        <f t="shared" si="291"/>
        <v>-</v>
      </c>
      <c r="L683" s="91" t="str">
        <f t="shared" si="291"/>
        <v>-</v>
      </c>
      <c r="M683" s="91" t="str">
        <f t="shared" si="291"/>
        <v>-</v>
      </c>
      <c r="N683" s="91" t="str">
        <f t="shared" si="291"/>
        <v>-</v>
      </c>
      <c r="O683" s="91" t="str">
        <f t="shared" si="291"/>
        <v>-</v>
      </c>
      <c r="P683" s="91" t="str">
        <f t="shared" si="291"/>
        <v>-</v>
      </c>
      <c r="Q683" s="91" t="str">
        <f t="shared" si="291"/>
        <v>-</v>
      </c>
      <c r="R683" s="91" t="str">
        <f t="shared" si="291"/>
        <v>-</v>
      </c>
      <c r="S683" s="91" t="str">
        <f t="shared" si="291"/>
        <v>-</v>
      </c>
      <c r="T683" s="91" t="str">
        <f t="shared" si="291"/>
        <v>-</v>
      </c>
      <c r="U683" s="91" t="str">
        <f t="shared" si="291"/>
        <v>-</v>
      </c>
      <c r="V683" s="91" t="str">
        <f t="shared" si="291"/>
        <v>-</v>
      </c>
      <c r="W683" s="91" t="str">
        <f t="shared" si="291"/>
        <v>-</v>
      </c>
      <c r="X683" s="91" t="str">
        <f t="shared" si="291"/>
        <v>-</v>
      </c>
      <c r="Y683" s="91" t="str">
        <f t="shared" si="291"/>
        <v>-</v>
      </c>
      <c r="Z683" s="91" t="str">
        <f t="shared" si="291"/>
        <v>-</v>
      </c>
      <c r="AA683" s="91" t="str">
        <f t="shared" si="291"/>
        <v>-</v>
      </c>
      <c r="AB683" s="91" t="str">
        <f t="shared" si="291"/>
        <v>-</v>
      </c>
      <c r="AC683" s="91" t="str">
        <f t="shared" si="291"/>
        <v>-</v>
      </c>
      <c r="AD683" s="91" t="str">
        <f t="shared" si="291"/>
        <v>-</v>
      </c>
      <c r="AE683" s="91" t="str">
        <f t="shared" si="291"/>
        <v>-</v>
      </c>
      <c r="AF683" s="91" t="str">
        <f t="shared" si="291"/>
        <v>-</v>
      </c>
      <c r="AG683" s="91" t="str">
        <f t="shared" si="291"/>
        <v>-</v>
      </c>
      <c r="AH683" s="91" t="str">
        <f t="shared" si="291"/>
        <v>-</v>
      </c>
      <c r="AI683" s="91" t="str">
        <f t="shared" si="291"/>
        <v>-</v>
      </c>
      <c r="AJ683" s="91" t="str">
        <f t="shared" si="291"/>
        <v>-</v>
      </c>
      <c r="AK683" s="91" t="str">
        <f t="shared" si="291"/>
        <v>-</v>
      </c>
      <c r="AL683" s="91" t="str">
        <f t="shared" si="291"/>
        <v>-</v>
      </c>
      <c r="AM683" s="92" t="str">
        <f t="shared" si="291"/>
        <v>-</v>
      </c>
    </row>
    <row r="684" spans="1:39">
      <c r="A684" s="58" t="str">
        <f>IFERROR(IF(A683+1&lt;COUNTIF(TQoL_Indexes!#REF!,Aux_Country!$A$3),A683+1,""),"")</f>
        <v/>
      </c>
      <c r="B684" s="116" t="str">
        <f t="shared" si="277"/>
        <v/>
      </c>
      <c r="C684" s="116" t="str">
        <f t="shared" si="277"/>
        <v/>
      </c>
      <c r="D684" s="116" t="str">
        <f t="shared" si="277"/>
        <v/>
      </c>
      <c r="E684" s="91" t="str">
        <f t="shared" si="274"/>
        <v>-</v>
      </c>
      <c r="F684" s="91" t="str">
        <f t="shared" ref="F684:AM684" si="292">IFERROR(_xlfn.RANK.EQ(F277,F$3:F$404,0),"-")</f>
        <v>-</v>
      </c>
      <c r="G684" s="91" t="str">
        <f t="shared" si="292"/>
        <v>-</v>
      </c>
      <c r="H684" s="91" t="str">
        <f t="shared" si="292"/>
        <v>-</v>
      </c>
      <c r="I684" s="91" t="str">
        <f t="shared" si="292"/>
        <v>-</v>
      </c>
      <c r="J684" s="91" t="str">
        <f t="shared" si="292"/>
        <v>-</v>
      </c>
      <c r="K684" s="91" t="str">
        <f t="shared" si="292"/>
        <v>-</v>
      </c>
      <c r="L684" s="91" t="str">
        <f t="shared" si="292"/>
        <v>-</v>
      </c>
      <c r="M684" s="91" t="str">
        <f t="shared" si="292"/>
        <v>-</v>
      </c>
      <c r="N684" s="91" t="str">
        <f t="shared" si="292"/>
        <v>-</v>
      </c>
      <c r="O684" s="91" t="str">
        <f t="shared" si="292"/>
        <v>-</v>
      </c>
      <c r="P684" s="91" t="str">
        <f t="shared" si="292"/>
        <v>-</v>
      </c>
      <c r="Q684" s="91" t="str">
        <f t="shared" si="292"/>
        <v>-</v>
      </c>
      <c r="R684" s="91" t="str">
        <f t="shared" si="292"/>
        <v>-</v>
      </c>
      <c r="S684" s="91" t="str">
        <f t="shared" si="292"/>
        <v>-</v>
      </c>
      <c r="T684" s="91" t="str">
        <f t="shared" si="292"/>
        <v>-</v>
      </c>
      <c r="U684" s="91" t="str">
        <f t="shared" si="292"/>
        <v>-</v>
      </c>
      <c r="V684" s="91" t="str">
        <f t="shared" si="292"/>
        <v>-</v>
      </c>
      <c r="W684" s="91" t="str">
        <f t="shared" si="292"/>
        <v>-</v>
      </c>
      <c r="X684" s="91" t="str">
        <f t="shared" si="292"/>
        <v>-</v>
      </c>
      <c r="Y684" s="91" t="str">
        <f t="shared" si="292"/>
        <v>-</v>
      </c>
      <c r="Z684" s="91" t="str">
        <f t="shared" si="292"/>
        <v>-</v>
      </c>
      <c r="AA684" s="91" t="str">
        <f t="shared" si="292"/>
        <v>-</v>
      </c>
      <c r="AB684" s="91" t="str">
        <f t="shared" si="292"/>
        <v>-</v>
      </c>
      <c r="AC684" s="91" t="str">
        <f t="shared" si="292"/>
        <v>-</v>
      </c>
      <c r="AD684" s="91" t="str">
        <f t="shared" si="292"/>
        <v>-</v>
      </c>
      <c r="AE684" s="91" t="str">
        <f t="shared" si="292"/>
        <v>-</v>
      </c>
      <c r="AF684" s="91" t="str">
        <f t="shared" si="292"/>
        <v>-</v>
      </c>
      <c r="AG684" s="91" t="str">
        <f t="shared" si="292"/>
        <v>-</v>
      </c>
      <c r="AH684" s="91" t="str">
        <f t="shared" si="292"/>
        <v>-</v>
      </c>
      <c r="AI684" s="91" t="str">
        <f t="shared" si="292"/>
        <v>-</v>
      </c>
      <c r="AJ684" s="91" t="str">
        <f t="shared" si="292"/>
        <v>-</v>
      </c>
      <c r="AK684" s="91" t="str">
        <f t="shared" si="292"/>
        <v>-</v>
      </c>
      <c r="AL684" s="91" t="str">
        <f t="shared" si="292"/>
        <v>-</v>
      </c>
      <c r="AM684" s="92" t="str">
        <f t="shared" si="292"/>
        <v>-</v>
      </c>
    </row>
    <row r="685" spans="1:39">
      <c r="A685" s="58" t="str">
        <f>IFERROR(IF(A684+1&lt;COUNTIF(TQoL_Indexes!#REF!,Aux_Country!$A$3),A684+1,""),"")</f>
        <v/>
      </c>
      <c r="B685" s="116" t="str">
        <f t="shared" si="277"/>
        <v/>
      </c>
      <c r="C685" s="116" t="str">
        <f t="shared" si="277"/>
        <v/>
      </c>
      <c r="D685" s="116" t="str">
        <f t="shared" si="277"/>
        <v/>
      </c>
      <c r="E685" s="91" t="str">
        <f t="shared" si="274"/>
        <v>-</v>
      </c>
      <c r="F685" s="91" t="str">
        <f t="shared" ref="F685:AM685" si="293">IFERROR(_xlfn.RANK.EQ(F278,F$3:F$404,0),"-")</f>
        <v>-</v>
      </c>
      <c r="G685" s="91" t="str">
        <f t="shared" si="293"/>
        <v>-</v>
      </c>
      <c r="H685" s="91" t="str">
        <f t="shared" si="293"/>
        <v>-</v>
      </c>
      <c r="I685" s="91" t="str">
        <f t="shared" si="293"/>
        <v>-</v>
      </c>
      <c r="J685" s="91" t="str">
        <f t="shared" si="293"/>
        <v>-</v>
      </c>
      <c r="K685" s="91" t="str">
        <f t="shared" si="293"/>
        <v>-</v>
      </c>
      <c r="L685" s="91" t="str">
        <f t="shared" si="293"/>
        <v>-</v>
      </c>
      <c r="M685" s="91" t="str">
        <f t="shared" si="293"/>
        <v>-</v>
      </c>
      <c r="N685" s="91" t="str">
        <f t="shared" si="293"/>
        <v>-</v>
      </c>
      <c r="O685" s="91" t="str">
        <f t="shared" si="293"/>
        <v>-</v>
      </c>
      <c r="P685" s="91" t="str">
        <f t="shared" si="293"/>
        <v>-</v>
      </c>
      <c r="Q685" s="91" t="str">
        <f t="shared" si="293"/>
        <v>-</v>
      </c>
      <c r="R685" s="91" t="str">
        <f t="shared" si="293"/>
        <v>-</v>
      </c>
      <c r="S685" s="91" t="str">
        <f t="shared" si="293"/>
        <v>-</v>
      </c>
      <c r="T685" s="91" t="str">
        <f t="shared" si="293"/>
        <v>-</v>
      </c>
      <c r="U685" s="91" t="str">
        <f t="shared" si="293"/>
        <v>-</v>
      </c>
      <c r="V685" s="91" t="str">
        <f t="shared" si="293"/>
        <v>-</v>
      </c>
      <c r="W685" s="91" t="str">
        <f t="shared" si="293"/>
        <v>-</v>
      </c>
      <c r="X685" s="91" t="str">
        <f t="shared" si="293"/>
        <v>-</v>
      </c>
      <c r="Y685" s="91" t="str">
        <f t="shared" si="293"/>
        <v>-</v>
      </c>
      <c r="Z685" s="91" t="str">
        <f t="shared" si="293"/>
        <v>-</v>
      </c>
      <c r="AA685" s="91" t="str">
        <f t="shared" si="293"/>
        <v>-</v>
      </c>
      <c r="AB685" s="91" t="str">
        <f t="shared" si="293"/>
        <v>-</v>
      </c>
      <c r="AC685" s="91" t="str">
        <f t="shared" si="293"/>
        <v>-</v>
      </c>
      <c r="AD685" s="91" t="str">
        <f t="shared" si="293"/>
        <v>-</v>
      </c>
      <c r="AE685" s="91" t="str">
        <f t="shared" si="293"/>
        <v>-</v>
      </c>
      <c r="AF685" s="91" t="str">
        <f t="shared" si="293"/>
        <v>-</v>
      </c>
      <c r="AG685" s="91" t="str">
        <f t="shared" si="293"/>
        <v>-</v>
      </c>
      <c r="AH685" s="91" t="str">
        <f t="shared" si="293"/>
        <v>-</v>
      </c>
      <c r="AI685" s="91" t="str">
        <f t="shared" si="293"/>
        <v>-</v>
      </c>
      <c r="AJ685" s="91" t="str">
        <f t="shared" si="293"/>
        <v>-</v>
      </c>
      <c r="AK685" s="91" t="str">
        <f t="shared" si="293"/>
        <v>-</v>
      </c>
      <c r="AL685" s="91" t="str">
        <f t="shared" si="293"/>
        <v>-</v>
      </c>
      <c r="AM685" s="92" t="str">
        <f t="shared" si="293"/>
        <v>-</v>
      </c>
    </row>
    <row r="686" spans="1:39">
      <c r="A686" s="58" t="str">
        <f>IFERROR(IF(A685+1&lt;COUNTIF(TQoL_Indexes!#REF!,Aux_Country!$A$3),A685+1,""),"")</f>
        <v/>
      </c>
      <c r="B686" s="116" t="str">
        <f t="shared" si="277"/>
        <v/>
      </c>
      <c r="C686" s="116" t="str">
        <f t="shared" si="277"/>
        <v/>
      </c>
      <c r="D686" s="116" t="str">
        <f t="shared" si="277"/>
        <v/>
      </c>
      <c r="E686" s="91" t="str">
        <f t="shared" si="274"/>
        <v>-</v>
      </c>
      <c r="F686" s="91" t="str">
        <f t="shared" ref="F686:AM686" si="294">IFERROR(_xlfn.RANK.EQ(F279,F$3:F$404,0),"-")</f>
        <v>-</v>
      </c>
      <c r="G686" s="91" t="str">
        <f t="shared" si="294"/>
        <v>-</v>
      </c>
      <c r="H686" s="91" t="str">
        <f t="shared" si="294"/>
        <v>-</v>
      </c>
      <c r="I686" s="91" t="str">
        <f t="shared" si="294"/>
        <v>-</v>
      </c>
      <c r="J686" s="91" t="str">
        <f t="shared" si="294"/>
        <v>-</v>
      </c>
      <c r="K686" s="91" t="str">
        <f t="shared" si="294"/>
        <v>-</v>
      </c>
      <c r="L686" s="91" t="str">
        <f t="shared" si="294"/>
        <v>-</v>
      </c>
      <c r="M686" s="91" t="str">
        <f t="shared" si="294"/>
        <v>-</v>
      </c>
      <c r="N686" s="91" t="str">
        <f t="shared" si="294"/>
        <v>-</v>
      </c>
      <c r="O686" s="91" t="str">
        <f t="shared" si="294"/>
        <v>-</v>
      </c>
      <c r="P686" s="91" t="str">
        <f t="shared" si="294"/>
        <v>-</v>
      </c>
      <c r="Q686" s="91" t="str">
        <f t="shared" si="294"/>
        <v>-</v>
      </c>
      <c r="R686" s="91" t="str">
        <f t="shared" si="294"/>
        <v>-</v>
      </c>
      <c r="S686" s="91" t="str">
        <f t="shared" si="294"/>
        <v>-</v>
      </c>
      <c r="T686" s="91" t="str">
        <f t="shared" si="294"/>
        <v>-</v>
      </c>
      <c r="U686" s="91" t="str">
        <f t="shared" si="294"/>
        <v>-</v>
      </c>
      <c r="V686" s="91" t="str">
        <f t="shared" si="294"/>
        <v>-</v>
      </c>
      <c r="W686" s="91" t="str">
        <f t="shared" si="294"/>
        <v>-</v>
      </c>
      <c r="X686" s="91" t="str">
        <f t="shared" si="294"/>
        <v>-</v>
      </c>
      <c r="Y686" s="91" t="str">
        <f t="shared" si="294"/>
        <v>-</v>
      </c>
      <c r="Z686" s="91" t="str">
        <f t="shared" si="294"/>
        <v>-</v>
      </c>
      <c r="AA686" s="91" t="str">
        <f t="shared" si="294"/>
        <v>-</v>
      </c>
      <c r="AB686" s="91" t="str">
        <f t="shared" si="294"/>
        <v>-</v>
      </c>
      <c r="AC686" s="91" t="str">
        <f t="shared" si="294"/>
        <v>-</v>
      </c>
      <c r="AD686" s="91" t="str">
        <f t="shared" si="294"/>
        <v>-</v>
      </c>
      <c r="AE686" s="91" t="str">
        <f t="shared" si="294"/>
        <v>-</v>
      </c>
      <c r="AF686" s="91" t="str">
        <f t="shared" si="294"/>
        <v>-</v>
      </c>
      <c r="AG686" s="91" t="str">
        <f t="shared" si="294"/>
        <v>-</v>
      </c>
      <c r="AH686" s="91" t="str">
        <f t="shared" si="294"/>
        <v>-</v>
      </c>
      <c r="AI686" s="91" t="str">
        <f t="shared" si="294"/>
        <v>-</v>
      </c>
      <c r="AJ686" s="91" t="str">
        <f t="shared" si="294"/>
        <v>-</v>
      </c>
      <c r="AK686" s="91" t="str">
        <f t="shared" si="294"/>
        <v>-</v>
      </c>
      <c r="AL686" s="91" t="str">
        <f t="shared" si="294"/>
        <v>-</v>
      </c>
      <c r="AM686" s="92" t="str">
        <f t="shared" si="294"/>
        <v>-</v>
      </c>
    </row>
    <row r="687" spans="1:39">
      <c r="A687" s="58" t="str">
        <f>IFERROR(IF(A686+1&lt;COUNTIF(TQoL_Indexes!#REF!,Aux_Country!$A$3),A686+1,""),"")</f>
        <v/>
      </c>
      <c r="B687" s="116" t="str">
        <f t="shared" si="277"/>
        <v/>
      </c>
      <c r="C687" s="116" t="str">
        <f t="shared" si="277"/>
        <v/>
      </c>
      <c r="D687" s="116" t="str">
        <f t="shared" si="277"/>
        <v/>
      </c>
      <c r="E687" s="91" t="str">
        <f t="shared" si="274"/>
        <v>-</v>
      </c>
      <c r="F687" s="91" t="str">
        <f t="shared" ref="F687:AM687" si="295">IFERROR(_xlfn.RANK.EQ(F280,F$3:F$404,0),"-")</f>
        <v>-</v>
      </c>
      <c r="G687" s="91" t="str">
        <f t="shared" si="295"/>
        <v>-</v>
      </c>
      <c r="H687" s="91" t="str">
        <f t="shared" si="295"/>
        <v>-</v>
      </c>
      <c r="I687" s="91" t="str">
        <f t="shared" si="295"/>
        <v>-</v>
      </c>
      <c r="J687" s="91" t="str">
        <f t="shared" si="295"/>
        <v>-</v>
      </c>
      <c r="K687" s="91" t="str">
        <f t="shared" si="295"/>
        <v>-</v>
      </c>
      <c r="L687" s="91" t="str">
        <f t="shared" si="295"/>
        <v>-</v>
      </c>
      <c r="M687" s="91" t="str">
        <f t="shared" si="295"/>
        <v>-</v>
      </c>
      <c r="N687" s="91" t="str">
        <f t="shared" si="295"/>
        <v>-</v>
      </c>
      <c r="O687" s="91" t="str">
        <f t="shared" si="295"/>
        <v>-</v>
      </c>
      <c r="P687" s="91" t="str">
        <f t="shared" si="295"/>
        <v>-</v>
      </c>
      <c r="Q687" s="91" t="str">
        <f t="shared" si="295"/>
        <v>-</v>
      </c>
      <c r="R687" s="91" t="str">
        <f t="shared" si="295"/>
        <v>-</v>
      </c>
      <c r="S687" s="91" t="str">
        <f t="shared" si="295"/>
        <v>-</v>
      </c>
      <c r="T687" s="91" t="str">
        <f t="shared" si="295"/>
        <v>-</v>
      </c>
      <c r="U687" s="91" t="str">
        <f t="shared" si="295"/>
        <v>-</v>
      </c>
      <c r="V687" s="91" t="str">
        <f t="shared" si="295"/>
        <v>-</v>
      </c>
      <c r="W687" s="91" t="str">
        <f t="shared" si="295"/>
        <v>-</v>
      </c>
      <c r="X687" s="91" t="str">
        <f t="shared" si="295"/>
        <v>-</v>
      </c>
      <c r="Y687" s="91" t="str">
        <f t="shared" si="295"/>
        <v>-</v>
      </c>
      <c r="Z687" s="91" t="str">
        <f t="shared" si="295"/>
        <v>-</v>
      </c>
      <c r="AA687" s="91" t="str">
        <f t="shared" si="295"/>
        <v>-</v>
      </c>
      <c r="AB687" s="91" t="str">
        <f t="shared" si="295"/>
        <v>-</v>
      </c>
      <c r="AC687" s="91" t="str">
        <f t="shared" si="295"/>
        <v>-</v>
      </c>
      <c r="AD687" s="91" t="str">
        <f t="shared" si="295"/>
        <v>-</v>
      </c>
      <c r="AE687" s="91" t="str">
        <f t="shared" si="295"/>
        <v>-</v>
      </c>
      <c r="AF687" s="91" t="str">
        <f t="shared" si="295"/>
        <v>-</v>
      </c>
      <c r="AG687" s="91" t="str">
        <f t="shared" si="295"/>
        <v>-</v>
      </c>
      <c r="AH687" s="91" t="str">
        <f t="shared" si="295"/>
        <v>-</v>
      </c>
      <c r="AI687" s="91" t="str">
        <f t="shared" si="295"/>
        <v>-</v>
      </c>
      <c r="AJ687" s="91" t="str">
        <f t="shared" si="295"/>
        <v>-</v>
      </c>
      <c r="AK687" s="91" t="str">
        <f t="shared" si="295"/>
        <v>-</v>
      </c>
      <c r="AL687" s="91" t="str">
        <f t="shared" si="295"/>
        <v>-</v>
      </c>
      <c r="AM687" s="92" t="str">
        <f t="shared" si="295"/>
        <v>-</v>
      </c>
    </row>
    <row r="688" spans="1:39">
      <c r="A688" s="58" t="str">
        <f>IFERROR(IF(A687+1&lt;COUNTIF(TQoL_Indexes!#REF!,Aux_Country!$A$3),A687+1,""),"")</f>
        <v/>
      </c>
      <c r="B688" s="116" t="str">
        <f t="shared" si="277"/>
        <v/>
      </c>
      <c r="C688" s="116" t="str">
        <f t="shared" si="277"/>
        <v/>
      </c>
      <c r="D688" s="116" t="str">
        <f t="shared" si="277"/>
        <v/>
      </c>
      <c r="E688" s="91" t="str">
        <f t="shared" si="274"/>
        <v>-</v>
      </c>
      <c r="F688" s="91" t="str">
        <f t="shared" ref="F688:AM688" si="296">IFERROR(_xlfn.RANK.EQ(F281,F$3:F$404,0),"-")</f>
        <v>-</v>
      </c>
      <c r="G688" s="91" t="str">
        <f t="shared" si="296"/>
        <v>-</v>
      </c>
      <c r="H688" s="91" t="str">
        <f t="shared" si="296"/>
        <v>-</v>
      </c>
      <c r="I688" s="91" t="str">
        <f t="shared" si="296"/>
        <v>-</v>
      </c>
      <c r="J688" s="91" t="str">
        <f t="shared" si="296"/>
        <v>-</v>
      </c>
      <c r="K688" s="91" t="str">
        <f t="shared" si="296"/>
        <v>-</v>
      </c>
      <c r="L688" s="91" t="str">
        <f t="shared" si="296"/>
        <v>-</v>
      </c>
      <c r="M688" s="91" t="str">
        <f t="shared" si="296"/>
        <v>-</v>
      </c>
      <c r="N688" s="91" t="str">
        <f t="shared" si="296"/>
        <v>-</v>
      </c>
      <c r="O688" s="91" t="str">
        <f t="shared" si="296"/>
        <v>-</v>
      </c>
      <c r="P688" s="91" t="str">
        <f t="shared" si="296"/>
        <v>-</v>
      </c>
      <c r="Q688" s="91" t="str">
        <f t="shared" si="296"/>
        <v>-</v>
      </c>
      <c r="R688" s="91" t="str">
        <f t="shared" si="296"/>
        <v>-</v>
      </c>
      <c r="S688" s="91" t="str">
        <f t="shared" si="296"/>
        <v>-</v>
      </c>
      <c r="T688" s="91" t="str">
        <f t="shared" si="296"/>
        <v>-</v>
      </c>
      <c r="U688" s="91" t="str">
        <f t="shared" si="296"/>
        <v>-</v>
      </c>
      <c r="V688" s="91" t="str">
        <f t="shared" si="296"/>
        <v>-</v>
      </c>
      <c r="W688" s="91" t="str">
        <f t="shared" si="296"/>
        <v>-</v>
      </c>
      <c r="X688" s="91" t="str">
        <f t="shared" si="296"/>
        <v>-</v>
      </c>
      <c r="Y688" s="91" t="str">
        <f t="shared" si="296"/>
        <v>-</v>
      </c>
      <c r="Z688" s="91" t="str">
        <f t="shared" si="296"/>
        <v>-</v>
      </c>
      <c r="AA688" s="91" t="str">
        <f t="shared" si="296"/>
        <v>-</v>
      </c>
      <c r="AB688" s="91" t="str">
        <f t="shared" si="296"/>
        <v>-</v>
      </c>
      <c r="AC688" s="91" t="str">
        <f t="shared" si="296"/>
        <v>-</v>
      </c>
      <c r="AD688" s="91" t="str">
        <f t="shared" si="296"/>
        <v>-</v>
      </c>
      <c r="AE688" s="91" t="str">
        <f t="shared" si="296"/>
        <v>-</v>
      </c>
      <c r="AF688" s="91" t="str">
        <f t="shared" si="296"/>
        <v>-</v>
      </c>
      <c r="AG688" s="91" t="str">
        <f t="shared" si="296"/>
        <v>-</v>
      </c>
      <c r="AH688" s="91" t="str">
        <f t="shared" si="296"/>
        <v>-</v>
      </c>
      <c r="AI688" s="91" t="str">
        <f t="shared" si="296"/>
        <v>-</v>
      </c>
      <c r="AJ688" s="91" t="str">
        <f t="shared" si="296"/>
        <v>-</v>
      </c>
      <c r="AK688" s="91" t="str">
        <f t="shared" si="296"/>
        <v>-</v>
      </c>
      <c r="AL688" s="91" t="str">
        <f t="shared" si="296"/>
        <v>-</v>
      </c>
      <c r="AM688" s="92" t="str">
        <f t="shared" si="296"/>
        <v>-</v>
      </c>
    </row>
    <row r="689" spans="1:39">
      <c r="A689" s="58" t="str">
        <f>IFERROR(IF(A688+1&lt;COUNTIF(TQoL_Indexes!#REF!,Aux_Country!$A$3),A688+1,""),"")</f>
        <v/>
      </c>
      <c r="B689" s="116" t="str">
        <f t="shared" si="277"/>
        <v/>
      </c>
      <c r="C689" s="116" t="str">
        <f t="shared" si="277"/>
        <v/>
      </c>
      <c r="D689" s="116" t="str">
        <f t="shared" si="277"/>
        <v/>
      </c>
      <c r="E689" s="91" t="str">
        <f t="shared" si="274"/>
        <v>-</v>
      </c>
      <c r="F689" s="91" t="str">
        <f t="shared" ref="F689:AM689" si="297">IFERROR(_xlfn.RANK.EQ(F282,F$3:F$404,0),"-")</f>
        <v>-</v>
      </c>
      <c r="G689" s="91" t="str">
        <f t="shared" si="297"/>
        <v>-</v>
      </c>
      <c r="H689" s="91" t="str">
        <f t="shared" si="297"/>
        <v>-</v>
      </c>
      <c r="I689" s="91" t="str">
        <f t="shared" si="297"/>
        <v>-</v>
      </c>
      <c r="J689" s="91" t="str">
        <f t="shared" si="297"/>
        <v>-</v>
      </c>
      <c r="K689" s="91" t="str">
        <f t="shared" si="297"/>
        <v>-</v>
      </c>
      <c r="L689" s="91" t="str">
        <f t="shared" si="297"/>
        <v>-</v>
      </c>
      <c r="M689" s="91" t="str">
        <f t="shared" si="297"/>
        <v>-</v>
      </c>
      <c r="N689" s="91" t="str">
        <f t="shared" si="297"/>
        <v>-</v>
      </c>
      <c r="O689" s="91" t="str">
        <f t="shared" si="297"/>
        <v>-</v>
      </c>
      <c r="P689" s="91" t="str">
        <f t="shared" si="297"/>
        <v>-</v>
      </c>
      <c r="Q689" s="91" t="str">
        <f t="shared" si="297"/>
        <v>-</v>
      </c>
      <c r="R689" s="91" t="str">
        <f t="shared" si="297"/>
        <v>-</v>
      </c>
      <c r="S689" s="91" t="str">
        <f t="shared" si="297"/>
        <v>-</v>
      </c>
      <c r="T689" s="91" t="str">
        <f t="shared" si="297"/>
        <v>-</v>
      </c>
      <c r="U689" s="91" t="str">
        <f t="shared" si="297"/>
        <v>-</v>
      </c>
      <c r="V689" s="91" t="str">
        <f t="shared" si="297"/>
        <v>-</v>
      </c>
      <c r="W689" s="91" t="str">
        <f t="shared" si="297"/>
        <v>-</v>
      </c>
      <c r="X689" s="91" t="str">
        <f t="shared" si="297"/>
        <v>-</v>
      </c>
      <c r="Y689" s="91" t="str">
        <f t="shared" si="297"/>
        <v>-</v>
      </c>
      <c r="Z689" s="91" t="str">
        <f t="shared" si="297"/>
        <v>-</v>
      </c>
      <c r="AA689" s="91" t="str">
        <f t="shared" si="297"/>
        <v>-</v>
      </c>
      <c r="AB689" s="91" t="str">
        <f t="shared" si="297"/>
        <v>-</v>
      </c>
      <c r="AC689" s="91" t="str">
        <f t="shared" si="297"/>
        <v>-</v>
      </c>
      <c r="AD689" s="91" t="str">
        <f t="shared" si="297"/>
        <v>-</v>
      </c>
      <c r="AE689" s="91" t="str">
        <f t="shared" si="297"/>
        <v>-</v>
      </c>
      <c r="AF689" s="91" t="str">
        <f t="shared" si="297"/>
        <v>-</v>
      </c>
      <c r="AG689" s="91" t="str">
        <f t="shared" si="297"/>
        <v>-</v>
      </c>
      <c r="AH689" s="91" t="str">
        <f t="shared" si="297"/>
        <v>-</v>
      </c>
      <c r="AI689" s="91" t="str">
        <f t="shared" si="297"/>
        <v>-</v>
      </c>
      <c r="AJ689" s="91" t="str">
        <f t="shared" si="297"/>
        <v>-</v>
      </c>
      <c r="AK689" s="91" t="str">
        <f t="shared" si="297"/>
        <v>-</v>
      </c>
      <c r="AL689" s="91" t="str">
        <f t="shared" si="297"/>
        <v>-</v>
      </c>
      <c r="AM689" s="92" t="str">
        <f t="shared" si="297"/>
        <v>-</v>
      </c>
    </row>
    <row r="690" spans="1:39">
      <c r="A690" s="58" t="str">
        <f>IFERROR(IF(A689+1&lt;COUNTIF(TQoL_Indexes!#REF!,Aux_Country!$A$3),A689+1,""),"")</f>
        <v/>
      </c>
      <c r="B690" s="116" t="str">
        <f t="shared" ref="B690:D709" si="298">B283</f>
        <v/>
      </c>
      <c r="C690" s="116" t="str">
        <f t="shared" si="298"/>
        <v/>
      </c>
      <c r="D690" s="116" t="str">
        <f t="shared" si="298"/>
        <v/>
      </c>
      <c r="E690" s="91" t="str">
        <f t="shared" si="274"/>
        <v>-</v>
      </c>
      <c r="F690" s="91" t="str">
        <f t="shared" ref="F690:AM690" si="299">IFERROR(_xlfn.RANK.EQ(F283,F$3:F$404,0),"-")</f>
        <v>-</v>
      </c>
      <c r="G690" s="91" t="str">
        <f t="shared" si="299"/>
        <v>-</v>
      </c>
      <c r="H690" s="91" t="str">
        <f t="shared" si="299"/>
        <v>-</v>
      </c>
      <c r="I690" s="91" t="str">
        <f t="shared" si="299"/>
        <v>-</v>
      </c>
      <c r="J690" s="91" t="str">
        <f t="shared" si="299"/>
        <v>-</v>
      </c>
      <c r="K690" s="91" t="str">
        <f t="shared" si="299"/>
        <v>-</v>
      </c>
      <c r="L690" s="91" t="str">
        <f t="shared" si="299"/>
        <v>-</v>
      </c>
      <c r="M690" s="91" t="str">
        <f t="shared" si="299"/>
        <v>-</v>
      </c>
      <c r="N690" s="91" t="str">
        <f t="shared" si="299"/>
        <v>-</v>
      </c>
      <c r="O690" s="91" t="str">
        <f t="shared" si="299"/>
        <v>-</v>
      </c>
      <c r="P690" s="91" t="str">
        <f t="shared" si="299"/>
        <v>-</v>
      </c>
      <c r="Q690" s="91" t="str">
        <f t="shared" si="299"/>
        <v>-</v>
      </c>
      <c r="R690" s="91" t="str">
        <f t="shared" si="299"/>
        <v>-</v>
      </c>
      <c r="S690" s="91" t="str">
        <f t="shared" si="299"/>
        <v>-</v>
      </c>
      <c r="T690" s="91" t="str">
        <f t="shared" si="299"/>
        <v>-</v>
      </c>
      <c r="U690" s="91" t="str">
        <f t="shared" si="299"/>
        <v>-</v>
      </c>
      <c r="V690" s="91" t="str">
        <f t="shared" si="299"/>
        <v>-</v>
      </c>
      <c r="W690" s="91" t="str">
        <f t="shared" si="299"/>
        <v>-</v>
      </c>
      <c r="X690" s="91" t="str">
        <f t="shared" si="299"/>
        <v>-</v>
      </c>
      <c r="Y690" s="91" t="str">
        <f t="shared" si="299"/>
        <v>-</v>
      </c>
      <c r="Z690" s="91" t="str">
        <f t="shared" si="299"/>
        <v>-</v>
      </c>
      <c r="AA690" s="91" t="str">
        <f t="shared" si="299"/>
        <v>-</v>
      </c>
      <c r="AB690" s="91" t="str">
        <f t="shared" si="299"/>
        <v>-</v>
      </c>
      <c r="AC690" s="91" t="str">
        <f t="shared" si="299"/>
        <v>-</v>
      </c>
      <c r="AD690" s="91" t="str">
        <f t="shared" si="299"/>
        <v>-</v>
      </c>
      <c r="AE690" s="91" t="str">
        <f t="shared" si="299"/>
        <v>-</v>
      </c>
      <c r="AF690" s="91" t="str">
        <f t="shared" si="299"/>
        <v>-</v>
      </c>
      <c r="AG690" s="91" t="str">
        <f t="shared" si="299"/>
        <v>-</v>
      </c>
      <c r="AH690" s="91" t="str">
        <f t="shared" si="299"/>
        <v>-</v>
      </c>
      <c r="AI690" s="91" t="str">
        <f t="shared" si="299"/>
        <v>-</v>
      </c>
      <c r="AJ690" s="91" t="str">
        <f t="shared" si="299"/>
        <v>-</v>
      </c>
      <c r="AK690" s="91" t="str">
        <f t="shared" si="299"/>
        <v>-</v>
      </c>
      <c r="AL690" s="91" t="str">
        <f t="shared" si="299"/>
        <v>-</v>
      </c>
      <c r="AM690" s="92" t="str">
        <f t="shared" si="299"/>
        <v>-</v>
      </c>
    </row>
    <row r="691" spans="1:39">
      <c r="A691" s="58" t="str">
        <f>IFERROR(IF(A690+1&lt;COUNTIF(TQoL_Indexes!#REF!,Aux_Country!$A$3),A690+1,""),"")</f>
        <v/>
      </c>
      <c r="B691" s="116" t="str">
        <f t="shared" si="298"/>
        <v/>
      </c>
      <c r="C691" s="116" t="str">
        <f t="shared" si="298"/>
        <v/>
      </c>
      <c r="D691" s="116" t="str">
        <f t="shared" si="298"/>
        <v/>
      </c>
      <c r="E691" s="91" t="str">
        <f t="shared" si="274"/>
        <v>-</v>
      </c>
      <c r="F691" s="91" t="str">
        <f t="shared" ref="F691:AM691" si="300">IFERROR(_xlfn.RANK.EQ(F284,F$3:F$404,0),"-")</f>
        <v>-</v>
      </c>
      <c r="G691" s="91" t="str">
        <f t="shared" si="300"/>
        <v>-</v>
      </c>
      <c r="H691" s="91" t="str">
        <f t="shared" si="300"/>
        <v>-</v>
      </c>
      <c r="I691" s="91" t="str">
        <f t="shared" si="300"/>
        <v>-</v>
      </c>
      <c r="J691" s="91" t="str">
        <f t="shared" si="300"/>
        <v>-</v>
      </c>
      <c r="K691" s="91" t="str">
        <f t="shared" si="300"/>
        <v>-</v>
      </c>
      <c r="L691" s="91" t="str">
        <f t="shared" si="300"/>
        <v>-</v>
      </c>
      <c r="M691" s="91" t="str">
        <f t="shared" si="300"/>
        <v>-</v>
      </c>
      <c r="N691" s="91" t="str">
        <f t="shared" si="300"/>
        <v>-</v>
      </c>
      <c r="O691" s="91" t="str">
        <f t="shared" si="300"/>
        <v>-</v>
      </c>
      <c r="P691" s="91" t="str">
        <f t="shared" si="300"/>
        <v>-</v>
      </c>
      <c r="Q691" s="91" t="str">
        <f t="shared" si="300"/>
        <v>-</v>
      </c>
      <c r="R691" s="91" t="str">
        <f t="shared" si="300"/>
        <v>-</v>
      </c>
      <c r="S691" s="91" t="str">
        <f t="shared" si="300"/>
        <v>-</v>
      </c>
      <c r="T691" s="91" t="str">
        <f t="shared" si="300"/>
        <v>-</v>
      </c>
      <c r="U691" s="91" t="str">
        <f t="shared" si="300"/>
        <v>-</v>
      </c>
      <c r="V691" s="91" t="str">
        <f t="shared" si="300"/>
        <v>-</v>
      </c>
      <c r="W691" s="91" t="str">
        <f t="shared" si="300"/>
        <v>-</v>
      </c>
      <c r="X691" s="91" t="str">
        <f t="shared" si="300"/>
        <v>-</v>
      </c>
      <c r="Y691" s="91" t="str">
        <f t="shared" si="300"/>
        <v>-</v>
      </c>
      <c r="Z691" s="91" t="str">
        <f t="shared" si="300"/>
        <v>-</v>
      </c>
      <c r="AA691" s="91" t="str">
        <f t="shared" si="300"/>
        <v>-</v>
      </c>
      <c r="AB691" s="91" t="str">
        <f t="shared" si="300"/>
        <v>-</v>
      </c>
      <c r="AC691" s="91" t="str">
        <f t="shared" si="300"/>
        <v>-</v>
      </c>
      <c r="AD691" s="91" t="str">
        <f t="shared" si="300"/>
        <v>-</v>
      </c>
      <c r="AE691" s="91" t="str">
        <f t="shared" si="300"/>
        <v>-</v>
      </c>
      <c r="AF691" s="91" t="str">
        <f t="shared" si="300"/>
        <v>-</v>
      </c>
      <c r="AG691" s="91" t="str">
        <f t="shared" si="300"/>
        <v>-</v>
      </c>
      <c r="AH691" s="91" t="str">
        <f t="shared" si="300"/>
        <v>-</v>
      </c>
      <c r="AI691" s="91" t="str">
        <f t="shared" si="300"/>
        <v>-</v>
      </c>
      <c r="AJ691" s="91" t="str">
        <f t="shared" si="300"/>
        <v>-</v>
      </c>
      <c r="AK691" s="91" t="str">
        <f t="shared" si="300"/>
        <v>-</v>
      </c>
      <c r="AL691" s="91" t="str">
        <f t="shared" si="300"/>
        <v>-</v>
      </c>
      <c r="AM691" s="92" t="str">
        <f t="shared" si="300"/>
        <v>-</v>
      </c>
    </row>
    <row r="692" spans="1:39">
      <c r="A692" s="58" t="str">
        <f>IFERROR(IF(A691+1&lt;COUNTIF(TQoL_Indexes!#REF!,Aux_Country!$A$3),A691+1,""),"")</f>
        <v/>
      </c>
      <c r="B692" s="116" t="str">
        <f t="shared" si="298"/>
        <v/>
      </c>
      <c r="C692" s="116" t="str">
        <f t="shared" si="298"/>
        <v/>
      </c>
      <c r="D692" s="116" t="str">
        <f t="shared" si="298"/>
        <v/>
      </c>
      <c r="E692" s="91" t="str">
        <f t="shared" si="274"/>
        <v>-</v>
      </c>
      <c r="F692" s="91" t="str">
        <f t="shared" ref="F692:AM692" si="301">IFERROR(_xlfn.RANK.EQ(F285,F$3:F$404,0),"-")</f>
        <v>-</v>
      </c>
      <c r="G692" s="91" t="str">
        <f t="shared" si="301"/>
        <v>-</v>
      </c>
      <c r="H692" s="91" t="str">
        <f t="shared" si="301"/>
        <v>-</v>
      </c>
      <c r="I692" s="91" t="str">
        <f t="shared" si="301"/>
        <v>-</v>
      </c>
      <c r="J692" s="91" t="str">
        <f t="shared" si="301"/>
        <v>-</v>
      </c>
      <c r="K692" s="91" t="str">
        <f t="shared" si="301"/>
        <v>-</v>
      </c>
      <c r="L692" s="91" t="str">
        <f t="shared" si="301"/>
        <v>-</v>
      </c>
      <c r="M692" s="91" t="str">
        <f t="shared" si="301"/>
        <v>-</v>
      </c>
      <c r="N692" s="91" t="str">
        <f t="shared" si="301"/>
        <v>-</v>
      </c>
      <c r="O692" s="91" t="str">
        <f t="shared" si="301"/>
        <v>-</v>
      </c>
      <c r="P692" s="91" t="str">
        <f t="shared" si="301"/>
        <v>-</v>
      </c>
      <c r="Q692" s="91" t="str">
        <f t="shared" si="301"/>
        <v>-</v>
      </c>
      <c r="R692" s="91" t="str">
        <f t="shared" si="301"/>
        <v>-</v>
      </c>
      <c r="S692" s="91" t="str">
        <f t="shared" si="301"/>
        <v>-</v>
      </c>
      <c r="T692" s="91" t="str">
        <f t="shared" si="301"/>
        <v>-</v>
      </c>
      <c r="U692" s="91" t="str">
        <f t="shared" si="301"/>
        <v>-</v>
      </c>
      <c r="V692" s="91" t="str">
        <f t="shared" si="301"/>
        <v>-</v>
      </c>
      <c r="W692" s="91" t="str">
        <f t="shared" si="301"/>
        <v>-</v>
      </c>
      <c r="X692" s="91" t="str">
        <f t="shared" si="301"/>
        <v>-</v>
      </c>
      <c r="Y692" s="91" t="str">
        <f t="shared" si="301"/>
        <v>-</v>
      </c>
      <c r="Z692" s="91" t="str">
        <f t="shared" si="301"/>
        <v>-</v>
      </c>
      <c r="AA692" s="91" t="str">
        <f t="shared" si="301"/>
        <v>-</v>
      </c>
      <c r="AB692" s="91" t="str">
        <f t="shared" si="301"/>
        <v>-</v>
      </c>
      <c r="AC692" s="91" t="str">
        <f t="shared" si="301"/>
        <v>-</v>
      </c>
      <c r="AD692" s="91" t="str">
        <f t="shared" si="301"/>
        <v>-</v>
      </c>
      <c r="AE692" s="91" t="str">
        <f t="shared" si="301"/>
        <v>-</v>
      </c>
      <c r="AF692" s="91" t="str">
        <f t="shared" si="301"/>
        <v>-</v>
      </c>
      <c r="AG692" s="91" t="str">
        <f t="shared" si="301"/>
        <v>-</v>
      </c>
      <c r="AH692" s="91" t="str">
        <f t="shared" si="301"/>
        <v>-</v>
      </c>
      <c r="AI692" s="91" t="str">
        <f t="shared" si="301"/>
        <v>-</v>
      </c>
      <c r="AJ692" s="91" t="str">
        <f t="shared" si="301"/>
        <v>-</v>
      </c>
      <c r="AK692" s="91" t="str">
        <f t="shared" si="301"/>
        <v>-</v>
      </c>
      <c r="AL692" s="91" t="str">
        <f t="shared" si="301"/>
        <v>-</v>
      </c>
      <c r="AM692" s="92" t="str">
        <f t="shared" si="301"/>
        <v>-</v>
      </c>
    </row>
    <row r="693" spans="1:39">
      <c r="A693" s="58" t="str">
        <f>IFERROR(IF(A692+1&lt;COUNTIF(TQoL_Indexes!#REF!,Aux_Country!$A$3),A692+1,""),"")</f>
        <v/>
      </c>
      <c r="B693" s="116" t="str">
        <f t="shared" si="298"/>
        <v/>
      </c>
      <c r="C693" s="116" t="str">
        <f t="shared" si="298"/>
        <v/>
      </c>
      <c r="D693" s="116" t="str">
        <f t="shared" si="298"/>
        <v/>
      </c>
      <c r="E693" s="91" t="str">
        <f t="shared" si="274"/>
        <v>-</v>
      </c>
      <c r="F693" s="91" t="str">
        <f t="shared" ref="F693:AM693" si="302">IFERROR(_xlfn.RANK.EQ(F286,F$3:F$404,0),"-")</f>
        <v>-</v>
      </c>
      <c r="G693" s="91" t="str">
        <f t="shared" si="302"/>
        <v>-</v>
      </c>
      <c r="H693" s="91" t="str">
        <f t="shared" si="302"/>
        <v>-</v>
      </c>
      <c r="I693" s="91" t="str">
        <f t="shared" si="302"/>
        <v>-</v>
      </c>
      <c r="J693" s="91" t="str">
        <f t="shared" si="302"/>
        <v>-</v>
      </c>
      <c r="K693" s="91" t="str">
        <f t="shared" si="302"/>
        <v>-</v>
      </c>
      <c r="L693" s="91" t="str">
        <f t="shared" si="302"/>
        <v>-</v>
      </c>
      <c r="M693" s="91" t="str">
        <f t="shared" si="302"/>
        <v>-</v>
      </c>
      <c r="N693" s="91" t="str">
        <f t="shared" si="302"/>
        <v>-</v>
      </c>
      <c r="O693" s="91" t="str">
        <f t="shared" si="302"/>
        <v>-</v>
      </c>
      <c r="P693" s="91" t="str">
        <f t="shared" si="302"/>
        <v>-</v>
      </c>
      <c r="Q693" s="91" t="str">
        <f t="shared" si="302"/>
        <v>-</v>
      </c>
      <c r="R693" s="91" t="str">
        <f t="shared" si="302"/>
        <v>-</v>
      </c>
      <c r="S693" s="91" t="str">
        <f t="shared" si="302"/>
        <v>-</v>
      </c>
      <c r="T693" s="91" t="str">
        <f t="shared" si="302"/>
        <v>-</v>
      </c>
      <c r="U693" s="91" t="str">
        <f t="shared" si="302"/>
        <v>-</v>
      </c>
      <c r="V693" s="91" t="str">
        <f t="shared" si="302"/>
        <v>-</v>
      </c>
      <c r="W693" s="91" t="str">
        <f t="shared" si="302"/>
        <v>-</v>
      </c>
      <c r="X693" s="91" t="str">
        <f t="shared" si="302"/>
        <v>-</v>
      </c>
      <c r="Y693" s="91" t="str">
        <f t="shared" si="302"/>
        <v>-</v>
      </c>
      <c r="Z693" s="91" t="str">
        <f t="shared" si="302"/>
        <v>-</v>
      </c>
      <c r="AA693" s="91" t="str">
        <f t="shared" si="302"/>
        <v>-</v>
      </c>
      <c r="AB693" s="91" t="str">
        <f t="shared" si="302"/>
        <v>-</v>
      </c>
      <c r="AC693" s="91" t="str">
        <f t="shared" si="302"/>
        <v>-</v>
      </c>
      <c r="AD693" s="91" t="str">
        <f t="shared" si="302"/>
        <v>-</v>
      </c>
      <c r="AE693" s="91" t="str">
        <f t="shared" si="302"/>
        <v>-</v>
      </c>
      <c r="AF693" s="91" t="str">
        <f t="shared" si="302"/>
        <v>-</v>
      </c>
      <c r="AG693" s="91" t="str">
        <f t="shared" si="302"/>
        <v>-</v>
      </c>
      <c r="AH693" s="91" t="str">
        <f t="shared" si="302"/>
        <v>-</v>
      </c>
      <c r="AI693" s="91" t="str">
        <f t="shared" si="302"/>
        <v>-</v>
      </c>
      <c r="AJ693" s="91" t="str">
        <f t="shared" si="302"/>
        <v>-</v>
      </c>
      <c r="AK693" s="91" t="str">
        <f t="shared" si="302"/>
        <v>-</v>
      </c>
      <c r="AL693" s="91" t="str">
        <f t="shared" si="302"/>
        <v>-</v>
      </c>
      <c r="AM693" s="92" t="str">
        <f t="shared" si="302"/>
        <v>-</v>
      </c>
    </row>
    <row r="694" spans="1:39">
      <c r="A694" s="58" t="str">
        <f>IFERROR(IF(A693+1&lt;COUNTIF(TQoL_Indexes!#REF!,Aux_Country!$A$3),A693+1,""),"")</f>
        <v/>
      </c>
      <c r="B694" s="116" t="str">
        <f t="shared" si="298"/>
        <v/>
      </c>
      <c r="C694" s="116" t="str">
        <f t="shared" si="298"/>
        <v/>
      </c>
      <c r="D694" s="116" t="str">
        <f t="shared" si="298"/>
        <v/>
      </c>
      <c r="E694" s="91" t="str">
        <f t="shared" si="274"/>
        <v>-</v>
      </c>
      <c r="F694" s="91" t="str">
        <f t="shared" ref="F694:AM694" si="303">IFERROR(_xlfn.RANK.EQ(F287,F$3:F$404,0),"-")</f>
        <v>-</v>
      </c>
      <c r="G694" s="91" t="str">
        <f t="shared" si="303"/>
        <v>-</v>
      </c>
      <c r="H694" s="91" t="str">
        <f t="shared" si="303"/>
        <v>-</v>
      </c>
      <c r="I694" s="91" t="str">
        <f t="shared" si="303"/>
        <v>-</v>
      </c>
      <c r="J694" s="91" t="str">
        <f t="shared" si="303"/>
        <v>-</v>
      </c>
      <c r="K694" s="91" t="str">
        <f t="shared" si="303"/>
        <v>-</v>
      </c>
      <c r="L694" s="91" t="str">
        <f t="shared" si="303"/>
        <v>-</v>
      </c>
      <c r="M694" s="91" t="str">
        <f t="shared" si="303"/>
        <v>-</v>
      </c>
      <c r="N694" s="91" t="str">
        <f t="shared" si="303"/>
        <v>-</v>
      </c>
      <c r="O694" s="91" t="str">
        <f t="shared" si="303"/>
        <v>-</v>
      </c>
      <c r="P694" s="91" t="str">
        <f t="shared" si="303"/>
        <v>-</v>
      </c>
      <c r="Q694" s="91" t="str">
        <f t="shared" si="303"/>
        <v>-</v>
      </c>
      <c r="R694" s="91" t="str">
        <f t="shared" si="303"/>
        <v>-</v>
      </c>
      <c r="S694" s="91" t="str">
        <f t="shared" si="303"/>
        <v>-</v>
      </c>
      <c r="T694" s="91" t="str">
        <f t="shared" si="303"/>
        <v>-</v>
      </c>
      <c r="U694" s="91" t="str">
        <f t="shared" si="303"/>
        <v>-</v>
      </c>
      <c r="V694" s="91" t="str">
        <f t="shared" si="303"/>
        <v>-</v>
      </c>
      <c r="W694" s="91" t="str">
        <f t="shared" si="303"/>
        <v>-</v>
      </c>
      <c r="X694" s="91" t="str">
        <f t="shared" si="303"/>
        <v>-</v>
      </c>
      <c r="Y694" s="91" t="str">
        <f t="shared" si="303"/>
        <v>-</v>
      </c>
      <c r="Z694" s="91" t="str">
        <f t="shared" si="303"/>
        <v>-</v>
      </c>
      <c r="AA694" s="91" t="str">
        <f t="shared" si="303"/>
        <v>-</v>
      </c>
      <c r="AB694" s="91" t="str">
        <f t="shared" si="303"/>
        <v>-</v>
      </c>
      <c r="AC694" s="91" t="str">
        <f t="shared" si="303"/>
        <v>-</v>
      </c>
      <c r="AD694" s="91" t="str">
        <f t="shared" si="303"/>
        <v>-</v>
      </c>
      <c r="AE694" s="91" t="str">
        <f t="shared" si="303"/>
        <v>-</v>
      </c>
      <c r="AF694" s="91" t="str">
        <f t="shared" si="303"/>
        <v>-</v>
      </c>
      <c r="AG694" s="91" t="str">
        <f t="shared" si="303"/>
        <v>-</v>
      </c>
      <c r="AH694" s="91" t="str">
        <f t="shared" si="303"/>
        <v>-</v>
      </c>
      <c r="AI694" s="91" t="str">
        <f t="shared" si="303"/>
        <v>-</v>
      </c>
      <c r="AJ694" s="91" t="str">
        <f t="shared" si="303"/>
        <v>-</v>
      </c>
      <c r="AK694" s="91" t="str">
        <f t="shared" si="303"/>
        <v>-</v>
      </c>
      <c r="AL694" s="91" t="str">
        <f t="shared" si="303"/>
        <v>-</v>
      </c>
      <c r="AM694" s="92" t="str">
        <f t="shared" si="303"/>
        <v>-</v>
      </c>
    </row>
    <row r="695" spans="1:39">
      <c r="A695" s="58" t="str">
        <f>IFERROR(IF(A694+1&lt;COUNTIF(TQoL_Indexes!#REF!,Aux_Country!$A$3),A694+1,""),"")</f>
        <v/>
      </c>
      <c r="B695" s="116" t="str">
        <f t="shared" si="298"/>
        <v/>
      </c>
      <c r="C695" s="116" t="str">
        <f t="shared" si="298"/>
        <v/>
      </c>
      <c r="D695" s="116" t="str">
        <f t="shared" si="298"/>
        <v/>
      </c>
      <c r="E695" s="91" t="str">
        <f t="shared" si="274"/>
        <v>-</v>
      </c>
      <c r="F695" s="91" t="str">
        <f t="shared" ref="F695:AM695" si="304">IFERROR(_xlfn.RANK.EQ(F288,F$3:F$404,0),"-")</f>
        <v>-</v>
      </c>
      <c r="G695" s="91" t="str">
        <f t="shared" si="304"/>
        <v>-</v>
      </c>
      <c r="H695" s="91" t="str">
        <f t="shared" si="304"/>
        <v>-</v>
      </c>
      <c r="I695" s="91" t="str">
        <f t="shared" si="304"/>
        <v>-</v>
      </c>
      <c r="J695" s="91" t="str">
        <f t="shared" si="304"/>
        <v>-</v>
      </c>
      <c r="K695" s="91" t="str">
        <f t="shared" si="304"/>
        <v>-</v>
      </c>
      <c r="L695" s="91" t="str">
        <f t="shared" si="304"/>
        <v>-</v>
      </c>
      <c r="M695" s="91" t="str">
        <f t="shared" si="304"/>
        <v>-</v>
      </c>
      <c r="N695" s="91" t="str">
        <f t="shared" si="304"/>
        <v>-</v>
      </c>
      <c r="O695" s="91" t="str">
        <f t="shared" si="304"/>
        <v>-</v>
      </c>
      <c r="P695" s="91" t="str">
        <f t="shared" si="304"/>
        <v>-</v>
      </c>
      <c r="Q695" s="91" t="str">
        <f t="shared" si="304"/>
        <v>-</v>
      </c>
      <c r="R695" s="91" t="str">
        <f t="shared" si="304"/>
        <v>-</v>
      </c>
      <c r="S695" s="91" t="str">
        <f t="shared" si="304"/>
        <v>-</v>
      </c>
      <c r="T695" s="91" t="str">
        <f t="shared" si="304"/>
        <v>-</v>
      </c>
      <c r="U695" s="91" t="str">
        <f t="shared" si="304"/>
        <v>-</v>
      </c>
      <c r="V695" s="91" t="str">
        <f t="shared" si="304"/>
        <v>-</v>
      </c>
      <c r="W695" s="91" t="str">
        <f t="shared" si="304"/>
        <v>-</v>
      </c>
      <c r="X695" s="91" t="str">
        <f t="shared" si="304"/>
        <v>-</v>
      </c>
      <c r="Y695" s="91" t="str">
        <f t="shared" si="304"/>
        <v>-</v>
      </c>
      <c r="Z695" s="91" t="str">
        <f t="shared" si="304"/>
        <v>-</v>
      </c>
      <c r="AA695" s="91" t="str">
        <f t="shared" si="304"/>
        <v>-</v>
      </c>
      <c r="AB695" s="91" t="str">
        <f t="shared" si="304"/>
        <v>-</v>
      </c>
      <c r="AC695" s="91" t="str">
        <f t="shared" si="304"/>
        <v>-</v>
      </c>
      <c r="AD695" s="91" t="str">
        <f t="shared" si="304"/>
        <v>-</v>
      </c>
      <c r="AE695" s="91" t="str">
        <f t="shared" si="304"/>
        <v>-</v>
      </c>
      <c r="AF695" s="91" t="str">
        <f t="shared" si="304"/>
        <v>-</v>
      </c>
      <c r="AG695" s="91" t="str">
        <f t="shared" si="304"/>
        <v>-</v>
      </c>
      <c r="AH695" s="91" t="str">
        <f t="shared" si="304"/>
        <v>-</v>
      </c>
      <c r="AI695" s="91" t="str">
        <f t="shared" si="304"/>
        <v>-</v>
      </c>
      <c r="AJ695" s="91" t="str">
        <f t="shared" si="304"/>
        <v>-</v>
      </c>
      <c r="AK695" s="91" t="str">
        <f t="shared" si="304"/>
        <v>-</v>
      </c>
      <c r="AL695" s="91" t="str">
        <f t="shared" si="304"/>
        <v>-</v>
      </c>
      <c r="AM695" s="92" t="str">
        <f t="shared" si="304"/>
        <v>-</v>
      </c>
    </row>
    <row r="696" spans="1:39">
      <c r="A696" s="58" t="str">
        <f>IFERROR(IF(A695+1&lt;COUNTIF(TQoL_Indexes!#REF!,Aux_Country!$A$3),A695+1,""),"")</f>
        <v/>
      </c>
      <c r="B696" s="116" t="str">
        <f t="shared" si="298"/>
        <v/>
      </c>
      <c r="C696" s="116" t="str">
        <f t="shared" si="298"/>
        <v/>
      </c>
      <c r="D696" s="116" t="str">
        <f t="shared" si="298"/>
        <v/>
      </c>
      <c r="E696" s="91" t="str">
        <f t="shared" si="274"/>
        <v>-</v>
      </c>
      <c r="F696" s="91" t="str">
        <f t="shared" ref="F696:AM696" si="305">IFERROR(_xlfn.RANK.EQ(F289,F$3:F$404,0),"-")</f>
        <v>-</v>
      </c>
      <c r="G696" s="91" t="str">
        <f t="shared" si="305"/>
        <v>-</v>
      </c>
      <c r="H696" s="91" t="str">
        <f t="shared" si="305"/>
        <v>-</v>
      </c>
      <c r="I696" s="91" t="str">
        <f t="shared" si="305"/>
        <v>-</v>
      </c>
      <c r="J696" s="91" t="str">
        <f t="shared" si="305"/>
        <v>-</v>
      </c>
      <c r="K696" s="91" t="str">
        <f t="shared" si="305"/>
        <v>-</v>
      </c>
      <c r="L696" s="91" t="str">
        <f t="shared" si="305"/>
        <v>-</v>
      </c>
      <c r="M696" s="91" t="str">
        <f t="shared" si="305"/>
        <v>-</v>
      </c>
      <c r="N696" s="91" t="str">
        <f t="shared" si="305"/>
        <v>-</v>
      </c>
      <c r="O696" s="91" t="str">
        <f t="shared" si="305"/>
        <v>-</v>
      </c>
      <c r="P696" s="91" t="str">
        <f t="shared" si="305"/>
        <v>-</v>
      </c>
      <c r="Q696" s="91" t="str">
        <f t="shared" si="305"/>
        <v>-</v>
      </c>
      <c r="R696" s="91" t="str">
        <f t="shared" si="305"/>
        <v>-</v>
      </c>
      <c r="S696" s="91" t="str">
        <f t="shared" si="305"/>
        <v>-</v>
      </c>
      <c r="T696" s="91" t="str">
        <f t="shared" si="305"/>
        <v>-</v>
      </c>
      <c r="U696" s="91" t="str">
        <f t="shared" si="305"/>
        <v>-</v>
      </c>
      <c r="V696" s="91" t="str">
        <f t="shared" si="305"/>
        <v>-</v>
      </c>
      <c r="W696" s="91" t="str">
        <f t="shared" si="305"/>
        <v>-</v>
      </c>
      <c r="X696" s="91" t="str">
        <f t="shared" si="305"/>
        <v>-</v>
      </c>
      <c r="Y696" s="91" t="str">
        <f t="shared" si="305"/>
        <v>-</v>
      </c>
      <c r="Z696" s="91" t="str">
        <f t="shared" si="305"/>
        <v>-</v>
      </c>
      <c r="AA696" s="91" t="str">
        <f t="shared" si="305"/>
        <v>-</v>
      </c>
      <c r="AB696" s="91" t="str">
        <f t="shared" si="305"/>
        <v>-</v>
      </c>
      <c r="AC696" s="91" t="str">
        <f t="shared" si="305"/>
        <v>-</v>
      </c>
      <c r="AD696" s="91" t="str">
        <f t="shared" si="305"/>
        <v>-</v>
      </c>
      <c r="AE696" s="91" t="str">
        <f t="shared" si="305"/>
        <v>-</v>
      </c>
      <c r="AF696" s="91" t="str">
        <f t="shared" si="305"/>
        <v>-</v>
      </c>
      <c r="AG696" s="91" t="str">
        <f t="shared" si="305"/>
        <v>-</v>
      </c>
      <c r="AH696" s="91" t="str">
        <f t="shared" si="305"/>
        <v>-</v>
      </c>
      <c r="AI696" s="91" t="str">
        <f t="shared" si="305"/>
        <v>-</v>
      </c>
      <c r="AJ696" s="91" t="str">
        <f t="shared" si="305"/>
        <v>-</v>
      </c>
      <c r="AK696" s="91" t="str">
        <f t="shared" si="305"/>
        <v>-</v>
      </c>
      <c r="AL696" s="91" t="str">
        <f t="shared" si="305"/>
        <v>-</v>
      </c>
      <c r="AM696" s="92" t="str">
        <f t="shared" si="305"/>
        <v>-</v>
      </c>
    </row>
    <row r="697" spans="1:39">
      <c r="A697" s="58" t="str">
        <f>IFERROR(IF(A696+1&lt;COUNTIF(TQoL_Indexes!#REF!,Aux_Country!$A$3),A696+1,""),"")</f>
        <v/>
      </c>
      <c r="B697" s="116" t="str">
        <f t="shared" si="298"/>
        <v/>
      </c>
      <c r="C697" s="116" t="str">
        <f t="shared" si="298"/>
        <v/>
      </c>
      <c r="D697" s="116" t="str">
        <f t="shared" si="298"/>
        <v/>
      </c>
      <c r="E697" s="91" t="str">
        <f t="shared" si="274"/>
        <v>-</v>
      </c>
      <c r="F697" s="91" t="str">
        <f t="shared" ref="F697:AM697" si="306">IFERROR(_xlfn.RANK.EQ(F290,F$3:F$404,0),"-")</f>
        <v>-</v>
      </c>
      <c r="G697" s="91" t="str">
        <f t="shared" si="306"/>
        <v>-</v>
      </c>
      <c r="H697" s="91" t="str">
        <f t="shared" si="306"/>
        <v>-</v>
      </c>
      <c r="I697" s="91" t="str">
        <f t="shared" si="306"/>
        <v>-</v>
      </c>
      <c r="J697" s="91" t="str">
        <f t="shared" si="306"/>
        <v>-</v>
      </c>
      <c r="K697" s="91" t="str">
        <f t="shared" si="306"/>
        <v>-</v>
      </c>
      <c r="L697" s="91" t="str">
        <f t="shared" si="306"/>
        <v>-</v>
      </c>
      <c r="M697" s="91" t="str">
        <f t="shared" si="306"/>
        <v>-</v>
      </c>
      <c r="N697" s="91" t="str">
        <f t="shared" si="306"/>
        <v>-</v>
      </c>
      <c r="O697" s="91" t="str">
        <f t="shared" si="306"/>
        <v>-</v>
      </c>
      <c r="P697" s="91" t="str">
        <f t="shared" si="306"/>
        <v>-</v>
      </c>
      <c r="Q697" s="91" t="str">
        <f t="shared" si="306"/>
        <v>-</v>
      </c>
      <c r="R697" s="91" t="str">
        <f t="shared" si="306"/>
        <v>-</v>
      </c>
      <c r="S697" s="91" t="str">
        <f t="shared" si="306"/>
        <v>-</v>
      </c>
      <c r="T697" s="91" t="str">
        <f t="shared" si="306"/>
        <v>-</v>
      </c>
      <c r="U697" s="91" t="str">
        <f t="shared" si="306"/>
        <v>-</v>
      </c>
      <c r="V697" s="91" t="str">
        <f t="shared" si="306"/>
        <v>-</v>
      </c>
      <c r="W697" s="91" t="str">
        <f t="shared" si="306"/>
        <v>-</v>
      </c>
      <c r="X697" s="91" t="str">
        <f t="shared" si="306"/>
        <v>-</v>
      </c>
      <c r="Y697" s="91" t="str">
        <f t="shared" si="306"/>
        <v>-</v>
      </c>
      <c r="Z697" s="91" t="str">
        <f t="shared" si="306"/>
        <v>-</v>
      </c>
      <c r="AA697" s="91" t="str">
        <f t="shared" si="306"/>
        <v>-</v>
      </c>
      <c r="AB697" s="91" t="str">
        <f t="shared" si="306"/>
        <v>-</v>
      </c>
      <c r="AC697" s="91" t="str">
        <f t="shared" si="306"/>
        <v>-</v>
      </c>
      <c r="AD697" s="91" t="str">
        <f t="shared" si="306"/>
        <v>-</v>
      </c>
      <c r="AE697" s="91" t="str">
        <f t="shared" si="306"/>
        <v>-</v>
      </c>
      <c r="AF697" s="91" t="str">
        <f t="shared" si="306"/>
        <v>-</v>
      </c>
      <c r="AG697" s="91" t="str">
        <f t="shared" si="306"/>
        <v>-</v>
      </c>
      <c r="AH697" s="91" t="str">
        <f t="shared" si="306"/>
        <v>-</v>
      </c>
      <c r="AI697" s="91" t="str">
        <f t="shared" si="306"/>
        <v>-</v>
      </c>
      <c r="AJ697" s="91" t="str">
        <f t="shared" si="306"/>
        <v>-</v>
      </c>
      <c r="AK697" s="91" t="str">
        <f t="shared" si="306"/>
        <v>-</v>
      </c>
      <c r="AL697" s="91" t="str">
        <f t="shared" si="306"/>
        <v>-</v>
      </c>
      <c r="AM697" s="92" t="str">
        <f t="shared" si="306"/>
        <v>-</v>
      </c>
    </row>
    <row r="698" spans="1:39">
      <c r="A698" s="58" t="str">
        <f>IFERROR(IF(A697+1&lt;COUNTIF(TQoL_Indexes!#REF!,Aux_Country!$A$3),A697+1,""),"")</f>
        <v/>
      </c>
      <c r="B698" s="116" t="str">
        <f t="shared" si="298"/>
        <v/>
      </c>
      <c r="C698" s="116" t="str">
        <f t="shared" si="298"/>
        <v/>
      </c>
      <c r="D698" s="116" t="str">
        <f t="shared" si="298"/>
        <v/>
      </c>
      <c r="E698" s="91" t="str">
        <f t="shared" si="274"/>
        <v>-</v>
      </c>
      <c r="F698" s="91" t="str">
        <f t="shared" ref="F698:AM698" si="307">IFERROR(_xlfn.RANK.EQ(F291,F$3:F$404,0),"-")</f>
        <v>-</v>
      </c>
      <c r="G698" s="91" t="str">
        <f t="shared" si="307"/>
        <v>-</v>
      </c>
      <c r="H698" s="91" t="str">
        <f t="shared" si="307"/>
        <v>-</v>
      </c>
      <c r="I698" s="91" t="str">
        <f t="shared" si="307"/>
        <v>-</v>
      </c>
      <c r="J698" s="91" t="str">
        <f t="shared" si="307"/>
        <v>-</v>
      </c>
      <c r="K698" s="91" t="str">
        <f t="shared" si="307"/>
        <v>-</v>
      </c>
      <c r="L698" s="91" t="str">
        <f t="shared" si="307"/>
        <v>-</v>
      </c>
      <c r="M698" s="91" t="str">
        <f t="shared" si="307"/>
        <v>-</v>
      </c>
      <c r="N698" s="91" t="str">
        <f t="shared" si="307"/>
        <v>-</v>
      </c>
      <c r="O698" s="91" t="str">
        <f t="shared" si="307"/>
        <v>-</v>
      </c>
      <c r="P698" s="91" t="str">
        <f t="shared" si="307"/>
        <v>-</v>
      </c>
      <c r="Q698" s="91" t="str">
        <f t="shared" si="307"/>
        <v>-</v>
      </c>
      <c r="R698" s="91" t="str">
        <f t="shared" si="307"/>
        <v>-</v>
      </c>
      <c r="S698" s="91" t="str">
        <f t="shared" si="307"/>
        <v>-</v>
      </c>
      <c r="T698" s="91" t="str">
        <f t="shared" si="307"/>
        <v>-</v>
      </c>
      <c r="U698" s="91" t="str">
        <f t="shared" si="307"/>
        <v>-</v>
      </c>
      <c r="V698" s="91" t="str">
        <f t="shared" si="307"/>
        <v>-</v>
      </c>
      <c r="W698" s="91" t="str">
        <f t="shared" si="307"/>
        <v>-</v>
      </c>
      <c r="X698" s="91" t="str">
        <f t="shared" si="307"/>
        <v>-</v>
      </c>
      <c r="Y698" s="91" t="str">
        <f t="shared" si="307"/>
        <v>-</v>
      </c>
      <c r="Z698" s="91" t="str">
        <f t="shared" si="307"/>
        <v>-</v>
      </c>
      <c r="AA698" s="91" t="str">
        <f t="shared" si="307"/>
        <v>-</v>
      </c>
      <c r="AB698" s="91" t="str">
        <f t="shared" si="307"/>
        <v>-</v>
      </c>
      <c r="AC698" s="91" t="str">
        <f t="shared" si="307"/>
        <v>-</v>
      </c>
      <c r="AD698" s="91" t="str">
        <f t="shared" si="307"/>
        <v>-</v>
      </c>
      <c r="AE698" s="91" t="str">
        <f t="shared" si="307"/>
        <v>-</v>
      </c>
      <c r="AF698" s="91" t="str">
        <f t="shared" si="307"/>
        <v>-</v>
      </c>
      <c r="AG698" s="91" t="str">
        <f t="shared" si="307"/>
        <v>-</v>
      </c>
      <c r="AH698" s="91" t="str">
        <f t="shared" si="307"/>
        <v>-</v>
      </c>
      <c r="AI698" s="91" t="str">
        <f t="shared" si="307"/>
        <v>-</v>
      </c>
      <c r="AJ698" s="91" t="str">
        <f t="shared" si="307"/>
        <v>-</v>
      </c>
      <c r="AK698" s="91" t="str">
        <f t="shared" si="307"/>
        <v>-</v>
      </c>
      <c r="AL698" s="91" t="str">
        <f t="shared" si="307"/>
        <v>-</v>
      </c>
      <c r="AM698" s="92" t="str">
        <f t="shared" si="307"/>
        <v>-</v>
      </c>
    </row>
    <row r="699" spans="1:39">
      <c r="A699" s="58" t="str">
        <f>IFERROR(IF(A698+1&lt;COUNTIF(TQoL_Indexes!#REF!,Aux_Country!$A$3),A698+1,""),"")</f>
        <v/>
      </c>
      <c r="B699" s="116" t="str">
        <f t="shared" si="298"/>
        <v/>
      </c>
      <c r="C699" s="116" t="str">
        <f t="shared" si="298"/>
        <v/>
      </c>
      <c r="D699" s="116" t="str">
        <f t="shared" si="298"/>
        <v/>
      </c>
      <c r="E699" s="91" t="str">
        <f t="shared" si="274"/>
        <v>-</v>
      </c>
      <c r="F699" s="91" t="str">
        <f t="shared" ref="F699:AM699" si="308">IFERROR(_xlfn.RANK.EQ(F292,F$3:F$404,0),"-")</f>
        <v>-</v>
      </c>
      <c r="G699" s="91" t="str">
        <f t="shared" si="308"/>
        <v>-</v>
      </c>
      <c r="H699" s="91" t="str">
        <f t="shared" si="308"/>
        <v>-</v>
      </c>
      <c r="I699" s="91" t="str">
        <f t="shared" si="308"/>
        <v>-</v>
      </c>
      <c r="J699" s="91" t="str">
        <f t="shared" si="308"/>
        <v>-</v>
      </c>
      <c r="K699" s="91" t="str">
        <f t="shared" si="308"/>
        <v>-</v>
      </c>
      <c r="L699" s="91" t="str">
        <f t="shared" si="308"/>
        <v>-</v>
      </c>
      <c r="M699" s="91" t="str">
        <f t="shared" si="308"/>
        <v>-</v>
      </c>
      <c r="N699" s="91" t="str">
        <f t="shared" si="308"/>
        <v>-</v>
      </c>
      <c r="O699" s="91" t="str">
        <f t="shared" si="308"/>
        <v>-</v>
      </c>
      <c r="P699" s="91" t="str">
        <f t="shared" si="308"/>
        <v>-</v>
      </c>
      <c r="Q699" s="91" t="str">
        <f t="shared" si="308"/>
        <v>-</v>
      </c>
      <c r="R699" s="91" t="str">
        <f t="shared" si="308"/>
        <v>-</v>
      </c>
      <c r="S699" s="91" t="str">
        <f t="shared" si="308"/>
        <v>-</v>
      </c>
      <c r="T699" s="91" t="str">
        <f t="shared" si="308"/>
        <v>-</v>
      </c>
      <c r="U699" s="91" t="str">
        <f t="shared" si="308"/>
        <v>-</v>
      </c>
      <c r="V699" s="91" t="str">
        <f t="shared" si="308"/>
        <v>-</v>
      </c>
      <c r="W699" s="91" t="str">
        <f t="shared" si="308"/>
        <v>-</v>
      </c>
      <c r="X699" s="91" t="str">
        <f t="shared" si="308"/>
        <v>-</v>
      </c>
      <c r="Y699" s="91" t="str">
        <f t="shared" si="308"/>
        <v>-</v>
      </c>
      <c r="Z699" s="91" t="str">
        <f t="shared" si="308"/>
        <v>-</v>
      </c>
      <c r="AA699" s="91" t="str">
        <f t="shared" si="308"/>
        <v>-</v>
      </c>
      <c r="AB699" s="91" t="str">
        <f t="shared" si="308"/>
        <v>-</v>
      </c>
      <c r="AC699" s="91" t="str">
        <f t="shared" si="308"/>
        <v>-</v>
      </c>
      <c r="AD699" s="91" t="str">
        <f t="shared" si="308"/>
        <v>-</v>
      </c>
      <c r="AE699" s="91" t="str">
        <f t="shared" si="308"/>
        <v>-</v>
      </c>
      <c r="AF699" s="91" t="str">
        <f t="shared" si="308"/>
        <v>-</v>
      </c>
      <c r="AG699" s="91" t="str">
        <f t="shared" si="308"/>
        <v>-</v>
      </c>
      <c r="AH699" s="91" t="str">
        <f t="shared" si="308"/>
        <v>-</v>
      </c>
      <c r="AI699" s="91" t="str">
        <f t="shared" si="308"/>
        <v>-</v>
      </c>
      <c r="AJ699" s="91" t="str">
        <f t="shared" si="308"/>
        <v>-</v>
      </c>
      <c r="AK699" s="91" t="str">
        <f t="shared" si="308"/>
        <v>-</v>
      </c>
      <c r="AL699" s="91" t="str">
        <f t="shared" si="308"/>
        <v>-</v>
      </c>
      <c r="AM699" s="92" t="str">
        <f t="shared" si="308"/>
        <v>-</v>
      </c>
    </row>
    <row r="700" spans="1:39">
      <c r="A700" s="58" t="str">
        <f>IFERROR(IF(A699+1&lt;COUNTIF(TQoL_Indexes!#REF!,Aux_Country!$A$3),A699+1,""),"")</f>
        <v/>
      </c>
      <c r="B700" s="116" t="str">
        <f t="shared" si="298"/>
        <v/>
      </c>
      <c r="C700" s="116" t="str">
        <f t="shared" si="298"/>
        <v/>
      </c>
      <c r="D700" s="116" t="str">
        <f t="shared" si="298"/>
        <v/>
      </c>
      <c r="E700" s="91" t="str">
        <f t="shared" si="274"/>
        <v>-</v>
      </c>
      <c r="F700" s="91" t="str">
        <f t="shared" ref="F700:AM700" si="309">IFERROR(_xlfn.RANK.EQ(F293,F$3:F$404,0),"-")</f>
        <v>-</v>
      </c>
      <c r="G700" s="91" t="str">
        <f t="shared" si="309"/>
        <v>-</v>
      </c>
      <c r="H700" s="91" t="str">
        <f t="shared" si="309"/>
        <v>-</v>
      </c>
      <c r="I700" s="91" t="str">
        <f t="shared" si="309"/>
        <v>-</v>
      </c>
      <c r="J700" s="91" t="str">
        <f t="shared" si="309"/>
        <v>-</v>
      </c>
      <c r="K700" s="91" t="str">
        <f t="shared" si="309"/>
        <v>-</v>
      </c>
      <c r="L700" s="91" t="str">
        <f t="shared" si="309"/>
        <v>-</v>
      </c>
      <c r="M700" s="91" t="str">
        <f t="shared" si="309"/>
        <v>-</v>
      </c>
      <c r="N700" s="91" t="str">
        <f t="shared" si="309"/>
        <v>-</v>
      </c>
      <c r="O700" s="91" t="str">
        <f t="shared" si="309"/>
        <v>-</v>
      </c>
      <c r="P700" s="91" t="str">
        <f t="shared" si="309"/>
        <v>-</v>
      </c>
      <c r="Q700" s="91" t="str">
        <f t="shared" si="309"/>
        <v>-</v>
      </c>
      <c r="R700" s="91" t="str">
        <f t="shared" si="309"/>
        <v>-</v>
      </c>
      <c r="S700" s="91" t="str">
        <f t="shared" si="309"/>
        <v>-</v>
      </c>
      <c r="T700" s="91" t="str">
        <f t="shared" si="309"/>
        <v>-</v>
      </c>
      <c r="U700" s="91" t="str">
        <f t="shared" si="309"/>
        <v>-</v>
      </c>
      <c r="V700" s="91" t="str">
        <f t="shared" si="309"/>
        <v>-</v>
      </c>
      <c r="W700" s="91" t="str">
        <f t="shared" si="309"/>
        <v>-</v>
      </c>
      <c r="X700" s="91" t="str">
        <f t="shared" si="309"/>
        <v>-</v>
      </c>
      <c r="Y700" s="91" t="str">
        <f t="shared" si="309"/>
        <v>-</v>
      </c>
      <c r="Z700" s="91" t="str">
        <f t="shared" si="309"/>
        <v>-</v>
      </c>
      <c r="AA700" s="91" t="str">
        <f t="shared" si="309"/>
        <v>-</v>
      </c>
      <c r="AB700" s="91" t="str">
        <f t="shared" si="309"/>
        <v>-</v>
      </c>
      <c r="AC700" s="91" t="str">
        <f t="shared" si="309"/>
        <v>-</v>
      </c>
      <c r="AD700" s="91" t="str">
        <f t="shared" si="309"/>
        <v>-</v>
      </c>
      <c r="AE700" s="91" t="str">
        <f t="shared" si="309"/>
        <v>-</v>
      </c>
      <c r="AF700" s="91" t="str">
        <f t="shared" si="309"/>
        <v>-</v>
      </c>
      <c r="AG700" s="91" t="str">
        <f t="shared" si="309"/>
        <v>-</v>
      </c>
      <c r="AH700" s="91" t="str">
        <f t="shared" si="309"/>
        <v>-</v>
      </c>
      <c r="AI700" s="91" t="str">
        <f t="shared" si="309"/>
        <v>-</v>
      </c>
      <c r="AJ700" s="91" t="str">
        <f t="shared" si="309"/>
        <v>-</v>
      </c>
      <c r="AK700" s="91" t="str">
        <f t="shared" si="309"/>
        <v>-</v>
      </c>
      <c r="AL700" s="91" t="str">
        <f t="shared" si="309"/>
        <v>-</v>
      </c>
      <c r="AM700" s="92" t="str">
        <f t="shared" si="309"/>
        <v>-</v>
      </c>
    </row>
    <row r="701" spans="1:39">
      <c r="A701" s="58" t="str">
        <f>IFERROR(IF(A700+1&lt;COUNTIF(TQoL_Indexes!#REF!,Aux_Country!$A$3),A700+1,""),"")</f>
        <v/>
      </c>
      <c r="B701" s="116" t="str">
        <f t="shared" si="298"/>
        <v/>
      </c>
      <c r="C701" s="116" t="str">
        <f t="shared" si="298"/>
        <v/>
      </c>
      <c r="D701" s="116" t="str">
        <f t="shared" si="298"/>
        <v/>
      </c>
      <c r="E701" s="91" t="str">
        <f t="shared" si="274"/>
        <v>-</v>
      </c>
      <c r="F701" s="91" t="str">
        <f t="shared" ref="F701:AM701" si="310">IFERROR(_xlfn.RANK.EQ(F294,F$3:F$404,0),"-")</f>
        <v>-</v>
      </c>
      <c r="G701" s="91" t="str">
        <f t="shared" si="310"/>
        <v>-</v>
      </c>
      <c r="H701" s="91" t="str">
        <f t="shared" si="310"/>
        <v>-</v>
      </c>
      <c r="I701" s="91" t="str">
        <f t="shared" si="310"/>
        <v>-</v>
      </c>
      <c r="J701" s="91" t="str">
        <f t="shared" si="310"/>
        <v>-</v>
      </c>
      <c r="K701" s="91" t="str">
        <f t="shared" si="310"/>
        <v>-</v>
      </c>
      <c r="L701" s="91" t="str">
        <f t="shared" si="310"/>
        <v>-</v>
      </c>
      <c r="M701" s="91" t="str">
        <f t="shared" si="310"/>
        <v>-</v>
      </c>
      <c r="N701" s="91" t="str">
        <f t="shared" si="310"/>
        <v>-</v>
      </c>
      <c r="O701" s="91" t="str">
        <f t="shared" si="310"/>
        <v>-</v>
      </c>
      <c r="P701" s="91" t="str">
        <f t="shared" si="310"/>
        <v>-</v>
      </c>
      <c r="Q701" s="91" t="str">
        <f t="shared" si="310"/>
        <v>-</v>
      </c>
      <c r="R701" s="91" t="str">
        <f t="shared" si="310"/>
        <v>-</v>
      </c>
      <c r="S701" s="91" t="str">
        <f t="shared" si="310"/>
        <v>-</v>
      </c>
      <c r="T701" s="91" t="str">
        <f t="shared" si="310"/>
        <v>-</v>
      </c>
      <c r="U701" s="91" t="str">
        <f t="shared" si="310"/>
        <v>-</v>
      </c>
      <c r="V701" s="91" t="str">
        <f t="shared" si="310"/>
        <v>-</v>
      </c>
      <c r="W701" s="91" t="str">
        <f t="shared" si="310"/>
        <v>-</v>
      </c>
      <c r="X701" s="91" t="str">
        <f t="shared" si="310"/>
        <v>-</v>
      </c>
      <c r="Y701" s="91" t="str">
        <f t="shared" si="310"/>
        <v>-</v>
      </c>
      <c r="Z701" s="91" t="str">
        <f t="shared" si="310"/>
        <v>-</v>
      </c>
      <c r="AA701" s="91" t="str">
        <f t="shared" si="310"/>
        <v>-</v>
      </c>
      <c r="AB701" s="91" t="str">
        <f t="shared" si="310"/>
        <v>-</v>
      </c>
      <c r="AC701" s="91" t="str">
        <f t="shared" si="310"/>
        <v>-</v>
      </c>
      <c r="AD701" s="91" t="str">
        <f t="shared" si="310"/>
        <v>-</v>
      </c>
      <c r="AE701" s="91" t="str">
        <f t="shared" si="310"/>
        <v>-</v>
      </c>
      <c r="AF701" s="91" t="str">
        <f t="shared" si="310"/>
        <v>-</v>
      </c>
      <c r="AG701" s="91" t="str">
        <f t="shared" si="310"/>
        <v>-</v>
      </c>
      <c r="AH701" s="91" t="str">
        <f t="shared" si="310"/>
        <v>-</v>
      </c>
      <c r="AI701" s="91" t="str">
        <f t="shared" si="310"/>
        <v>-</v>
      </c>
      <c r="AJ701" s="91" t="str">
        <f t="shared" si="310"/>
        <v>-</v>
      </c>
      <c r="AK701" s="91" t="str">
        <f t="shared" si="310"/>
        <v>-</v>
      </c>
      <c r="AL701" s="91" t="str">
        <f t="shared" si="310"/>
        <v>-</v>
      </c>
      <c r="AM701" s="92" t="str">
        <f t="shared" si="310"/>
        <v>-</v>
      </c>
    </row>
    <row r="702" spans="1:39">
      <c r="A702" s="58" t="str">
        <f>IFERROR(IF(A701+1&lt;COUNTIF(TQoL_Indexes!#REF!,Aux_Country!$A$3),A701+1,""),"")</f>
        <v/>
      </c>
      <c r="B702" s="116" t="str">
        <f t="shared" si="298"/>
        <v/>
      </c>
      <c r="C702" s="116" t="str">
        <f t="shared" si="298"/>
        <v/>
      </c>
      <c r="D702" s="116" t="str">
        <f t="shared" si="298"/>
        <v/>
      </c>
      <c r="E702" s="91" t="str">
        <f t="shared" si="274"/>
        <v>-</v>
      </c>
      <c r="F702" s="91" t="str">
        <f t="shared" ref="F702:AM702" si="311">IFERROR(_xlfn.RANK.EQ(F295,F$3:F$404,0),"-")</f>
        <v>-</v>
      </c>
      <c r="G702" s="91" t="str">
        <f t="shared" si="311"/>
        <v>-</v>
      </c>
      <c r="H702" s="91" t="str">
        <f t="shared" si="311"/>
        <v>-</v>
      </c>
      <c r="I702" s="91" t="str">
        <f t="shared" si="311"/>
        <v>-</v>
      </c>
      <c r="J702" s="91" t="str">
        <f t="shared" si="311"/>
        <v>-</v>
      </c>
      <c r="K702" s="91" t="str">
        <f t="shared" si="311"/>
        <v>-</v>
      </c>
      <c r="L702" s="91" t="str">
        <f t="shared" si="311"/>
        <v>-</v>
      </c>
      <c r="M702" s="91" t="str">
        <f t="shared" si="311"/>
        <v>-</v>
      </c>
      <c r="N702" s="91" t="str">
        <f t="shared" si="311"/>
        <v>-</v>
      </c>
      <c r="O702" s="91" t="str">
        <f t="shared" si="311"/>
        <v>-</v>
      </c>
      <c r="P702" s="91" t="str">
        <f t="shared" si="311"/>
        <v>-</v>
      </c>
      <c r="Q702" s="91" t="str">
        <f t="shared" si="311"/>
        <v>-</v>
      </c>
      <c r="R702" s="91" t="str">
        <f t="shared" si="311"/>
        <v>-</v>
      </c>
      <c r="S702" s="91" t="str">
        <f t="shared" si="311"/>
        <v>-</v>
      </c>
      <c r="T702" s="91" t="str">
        <f t="shared" si="311"/>
        <v>-</v>
      </c>
      <c r="U702" s="91" t="str">
        <f t="shared" si="311"/>
        <v>-</v>
      </c>
      <c r="V702" s="91" t="str">
        <f t="shared" si="311"/>
        <v>-</v>
      </c>
      <c r="W702" s="91" t="str">
        <f t="shared" si="311"/>
        <v>-</v>
      </c>
      <c r="X702" s="91" t="str">
        <f t="shared" si="311"/>
        <v>-</v>
      </c>
      <c r="Y702" s="91" t="str">
        <f t="shared" si="311"/>
        <v>-</v>
      </c>
      <c r="Z702" s="91" t="str">
        <f t="shared" si="311"/>
        <v>-</v>
      </c>
      <c r="AA702" s="91" t="str">
        <f t="shared" si="311"/>
        <v>-</v>
      </c>
      <c r="AB702" s="91" t="str">
        <f t="shared" si="311"/>
        <v>-</v>
      </c>
      <c r="AC702" s="91" t="str">
        <f t="shared" si="311"/>
        <v>-</v>
      </c>
      <c r="AD702" s="91" t="str">
        <f t="shared" si="311"/>
        <v>-</v>
      </c>
      <c r="AE702" s="91" t="str">
        <f t="shared" si="311"/>
        <v>-</v>
      </c>
      <c r="AF702" s="91" t="str">
        <f t="shared" si="311"/>
        <v>-</v>
      </c>
      <c r="AG702" s="91" t="str">
        <f t="shared" si="311"/>
        <v>-</v>
      </c>
      <c r="AH702" s="91" t="str">
        <f t="shared" si="311"/>
        <v>-</v>
      </c>
      <c r="AI702" s="91" t="str">
        <f t="shared" si="311"/>
        <v>-</v>
      </c>
      <c r="AJ702" s="91" t="str">
        <f t="shared" si="311"/>
        <v>-</v>
      </c>
      <c r="AK702" s="91" t="str">
        <f t="shared" si="311"/>
        <v>-</v>
      </c>
      <c r="AL702" s="91" t="str">
        <f t="shared" si="311"/>
        <v>-</v>
      </c>
      <c r="AM702" s="92" t="str">
        <f t="shared" si="311"/>
        <v>-</v>
      </c>
    </row>
    <row r="703" spans="1:39">
      <c r="A703" s="58" t="str">
        <f>IFERROR(IF(A702+1&lt;COUNTIF(TQoL_Indexes!#REF!,Aux_Country!$A$3),A702+1,""),"")</f>
        <v/>
      </c>
      <c r="B703" s="116" t="str">
        <f t="shared" si="298"/>
        <v/>
      </c>
      <c r="C703" s="116" t="str">
        <f t="shared" si="298"/>
        <v/>
      </c>
      <c r="D703" s="116" t="str">
        <f t="shared" si="298"/>
        <v/>
      </c>
      <c r="E703" s="91" t="str">
        <f t="shared" si="274"/>
        <v>-</v>
      </c>
      <c r="F703" s="91" t="str">
        <f t="shared" ref="F703:AM703" si="312">IFERROR(_xlfn.RANK.EQ(F296,F$3:F$404,0),"-")</f>
        <v>-</v>
      </c>
      <c r="G703" s="91" t="str">
        <f t="shared" si="312"/>
        <v>-</v>
      </c>
      <c r="H703" s="91" t="str">
        <f t="shared" si="312"/>
        <v>-</v>
      </c>
      <c r="I703" s="91" t="str">
        <f t="shared" si="312"/>
        <v>-</v>
      </c>
      <c r="J703" s="91" t="str">
        <f t="shared" si="312"/>
        <v>-</v>
      </c>
      <c r="K703" s="91" t="str">
        <f t="shared" si="312"/>
        <v>-</v>
      </c>
      <c r="L703" s="91" t="str">
        <f t="shared" si="312"/>
        <v>-</v>
      </c>
      <c r="M703" s="91" t="str">
        <f t="shared" si="312"/>
        <v>-</v>
      </c>
      <c r="N703" s="91" t="str">
        <f t="shared" si="312"/>
        <v>-</v>
      </c>
      <c r="O703" s="91" t="str">
        <f t="shared" si="312"/>
        <v>-</v>
      </c>
      <c r="P703" s="91" t="str">
        <f t="shared" si="312"/>
        <v>-</v>
      </c>
      <c r="Q703" s="91" t="str">
        <f t="shared" si="312"/>
        <v>-</v>
      </c>
      <c r="R703" s="91" t="str">
        <f t="shared" si="312"/>
        <v>-</v>
      </c>
      <c r="S703" s="91" t="str">
        <f t="shared" si="312"/>
        <v>-</v>
      </c>
      <c r="T703" s="91" t="str">
        <f t="shared" si="312"/>
        <v>-</v>
      </c>
      <c r="U703" s="91" t="str">
        <f t="shared" si="312"/>
        <v>-</v>
      </c>
      <c r="V703" s="91" t="str">
        <f t="shared" si="312"/>
        <v>-</v>
      </c>
      <c r="W703" s="91" t="str">
        <f t="shared" si="312"/>
        <v>-</v>
      </c>
      <c r="X703" s="91" t="str">
        <f t="shared" si="312"/>
        <v>-</v>
      </c>
      <c r="Y703" s="91" t="str">
        <f t="shared" si="312"/>
        <v>-</v>
      </c>
      <c r="Z703" s="91" t="str">
        <f t="shared" si="312"/>
        <v>-</v>
      </c>
      <c r="AA703" s="91" t="str">
        <f t="shared" si="312"/>
        <v>-</v>
      </c>
      <c r="AB703" s="91" t="str">
        <f t="shared" si="312"/>
        <v>-</v>
      </c>
      <c r="AC703" s="91" t="str">
        <f t="shared" si="312"/>
        <v>-</v>
      </c>
      <c r="AD703" s="91" t="str">
        <f t="shared" si="312"/>
        <v>-</v>
      </c>
      <c r="AE703" s="91" t="str">
        <f t="shared" si="312"/>
        <v>-</v>
      </c>
      <c r="AF703" s="91" t="str">
        <f t="shared" si="312"/>
        <v>-</v>
      </c>
      <c r="AG703" s="91" t="str">
        <f t="shared" si="312"/>
        <v>-</v>
      </c>
      <c r="AH703" s="91" t="str">
        <f t="shared" si="312"/>
        <v>-</v>
      </c>
      <c r="AI703" s="91" t="str">
        <f t="shared" si="312"/>
        <v>-</v>
      </c>
      <c r="AJ703" s="91" t="str">
        <f t="shared" si="312"/>
        <v>-</v>
      </c>
      <c r="AK703" s="91" t="str">
        <f t="shared" si="312"/>
        <v>-</v>
      </c>
      <c r="AL703" s="91" t="str">
        <f t="shared" si="312"/>
        <v>-</v>
      </c>
      <c r="AM703" s="92" t="str">
        <f t="shared" si="312"/>
        <v>-</v>
      </c>
    </row>
    <row r="704" spans="1:39">
      <c r="A704" s="58" t="str">
        <f>IFERROR(IF(A703+1&lt;COUNTIF(TQoL_Indexes!#REF!,Aux_Country!$A$3),A703+1,""),"")</f>
        <v/>
      </c>
      <c r="B704" s="116" t="str">
        <f t="shared" si="298"/>
        <v/>
      </c>
      <c r="C704" s="116" t="str">
        <f t="shared" si="298"/>
        <v/>
      </c>
      <c r="D704" s="116" t="str">
        <f t="shared" si="298"/>
        <v/>
      </c>
      <c r="E704" s="91" t="str">
        <f t="shared" si="274"/>
        <v>-</v>
      </c>
      <c r="F704" s="91" t="str">
        <f t="shared" ref="F704:AM704" si="313">IFERROR(_xlfn.RANK.EQ(F297,F$3:F$404,0),"-")</f>
        <v>-</v>
      </c>
      <c r="G704" s="91" t="str">
        <f t="shared" si="313"/>
        <v>-</v>
      </c>
      <c r="H704" s="91" t="str">
        <f t="shared" si="313"/>
        <v>-</v>
      </c>
      <c r="I704" s="91" t="str">
        <f t="shared" si="313"/>
        <v>-</v>
      </c>
      <c r="J704" s="91" t="str">
        <f t="shared" si="313"/>
        <v>-</v>
      </c>
      <c r="K704" s="91" t="str">
        <f t="shared" si="313"/>
        <v>-</v>
      </c>
      <c r="L704" s="91" t="str">
        <f t="shared" si="313"/>
        <v>-</v>
      </c>
      <c r="M704" s="91" t="str">
        <f t="shared" si="313"/>
        <v>-</v>
      </c>
      <c r="N704" s="91" t="str">
        <f t="shared" si="313"/>
        <v>-</v>
      </c>
      <c r="O704" s="91" t="str">
        <f t="shared" si="313"/>
        <v>-</v>
      </c>
      <c r="P704" s="91" t="str">
        <f t="shared" si="313"/>
        <v>-</v>
      </c>
      <c r="Q704" s="91" t="str">
        <f t="shared" si="313"/>
        <v>-</v>
      </c>
      <c r="R704" s="91" t="str">
        <f t="shared" si="313"/>
        <v>-</v>
      </c>
      <c r="S704" s="91" t="str">
        <f t="shared" si="313"/>
        <v>-</v>
      </c>
      <c r="T704" s="91" t="str">
        <f t="shared" si="313"/>
        <v>-</v>
      </c>
      <c r="U704" s="91" t="str">
        <f t="shared" si="313"/>
        <v>-</v>
      </c>
      <c r="V704" s="91" t="str">
        <f t="shared" si="313"/>
        <v>-</v>
      </c>
      <c r="W704" s="91" t="str">
        <f t="shared" si="313"/>
        <v>-</v>
      </c>
      <c r="X704" s="91" t="str">
        <f t="shared" si="313"/>
        <v>-</v>
      </c>
      <c r="Y704" s="91" t="str">
        <f t="shared" si="313"/>
        <v>-</v>
      </c>
      <c r="Z704" s="91" t="str">
        <f t="shared" si="313"/>
        <v>-</v>
      </c>
      <c r="AA704" s="91" t="str">
        <f t="shared" si="313"/>
        <v>-</v>
      </c>
      <c r="AB704" s="91" t="str">
        <f t="shared" si="313"/>
        <v>-</v>
      </c>
      <c r="AC704" s="91" t="str">
        <f t="shared" si="313"/>
        <v>-</v>
      </c>
      <c r="AD704" s="91" t="str">
        <f t="shared" si="313"/>
        <v>-</v>
      </c>
      <c r="AE704" s="91" t="str">
        <f t="shared" si="313"/>
        <v>-</v>
      </c>
      <c r="AF704" s="91" t="str">
        <f t="shared" si="313"/>
        <v>-</v>
      </c>
      <c r="AG704" s="91" t="str">
        <f t="shared" si="313"/>
        <v>-</v>
      </c>
      <c r="AH704" s="91" t="str">
        <f t="shared" si="313"/>
        <v>-</v>
      </c>
      <c r="AI704" s="91" t="str">
        <f t="shared" si="313"/>
        <v>-</v>
      </c>
      <c r="AJ704" s="91" t="str">
        <f t="shared" si="313"/>
        <v>-</v>
      </c>
      <c r="AK704" s="91" t="str">
        <f t="shared" si="313"/>
        <v>-</v>
      </c>
      <c r="AL704" s="91" t="str">
        <f t="shared" si="313"/>
        <v>-</v>
      </c>
      <c r="AM704" s="92" t="str">
        <f t="shared" si="313"/>
        <v>-</v>
      </c>
    </row>
    <row r="705" spans="1:39">
      <c r="A705" s="58" t="str">
        <f>IFERROR(IF(A704+1&lt;COUNTIF(TQoL_Indexes!#REF!,Aux_Country!$A$3),A704+1,""),"")</f>
        <v/>
      </c>
      <c r="B705" s="116" t="str">
        <f t="shared" si="298"/>
        <v/>
      </c>
      <c r="C705" s="116" t="str">
        <f t="shared" si="298"/>
        <v/>
      </c>
      <c r="D705" s="116" t="str">
        <f t="shared" si="298"/>
        <v/>
      </c>
      <c r="E705" s="91" t="str">
        <f t="shared" si="274"/>
        <v>-</v>
      </c>
      <c r="F705" s="91" t="str">
        <f t="shared" ref="F705:AM705" si="314">IFERROR(_xlfn.RANK.EQ(F298,F$3:F$404,0),"-")</f>
        <v>-</v>
      </c>
      <c r="G705" s="91" t="str">
        <f t="shared" si="314"/>
        <v>-</v>
      </c>
      <c r="H705" s="91" t="str">
        <f t="shared" si="314"/>
        <v>-</v>
      </c>
      <c r="I705" s="91" t="str">
        <f t="shared" si="314"/>
        <v>-</v>
      </c>
      <c r="J705" s="91" t="str">
        <f t="shared" si="314"/>
        <v>-</v>
      </c>
      <c r="K705" s="91" t="str">
        <f t="shared" si="314"/>
        <v>-</v>
      </c>
      <c r="L705" s="91" t="str">
        <f t="shared" si="314"/>
        <v>-</v>
      </c>
      <c r="M705" s="91" t="str">
        <f t="shared" si="314"/>
        <v>-</v>
      </c>
      <c r="N705" s="91" t="str">
        <f t="shared" si="314"/>
        <v>-</v>
      </c>
      <c r="O705" s="91" t="str">
        <f t="shared" si="314"/>
        <v>-</v>
      </c>
      <c r="P705" s="91" t="str">
        <f t="shared" si="314"/>
        <v>-</v>
      </c>
      <c r="Q705" s="91" t="str">
        <f t="shared" si="314"/>
        <v>-</v>
      </c>
      <c r="R705" s="91" t="str">
        <f t="shared" si="314"/>
        <v>-</v>
      </c>
      <c r="S705" s="91" t="str">
        <f t="shared" si="314"/>
        <v>-</v>
      </c>
      <c r="T705" s="91" t="str">
        <f t="shared" si="314"/>
        <v>-</v>
      </c>
      <c r="U705" s="91" t="str">
        <f t="shared" si="314"/>
        <v>-</v>
      </c>
      <c r="V705" s="91" t="str">
        <f t="shared" si="314"/>
        <v>-</v>
      </c>
      <c r="W705" s="91" t="str">
        <f t="shared" si="314"/>
        <v>-</v>
      </c>
      <c r="X705" s="91" t="str">
        <f t="shared" si="314"/>
        <v>-</v>
      </c>
      <c r="Y705" s="91" t="str">
        <f t="shared" si="314"/>
        <v>-</v>
      </c>
      <c r="Z705" s="91" t="str">
        <f t="shared" si="314"/>
        <v>-</v>
      </c>
      <c r="AA705" s="91" t="str">
        <f t="shared" si="314"/>
        <v>-</v>
      </c>
      <c r="AB705" s="91" t="str">
        <f t="shared" si="314"/>
        <v>-</v>
      </c>
      <c r="AC705" s="91" t="str">
        <f t="shared" si="314"/>
        <v>-</v>
      </c>
      <c r="AD705" s="91" t="str">
        <f t="shared" si="314"/>
        <v>-</v>
      </c>
      <c r="AE705" s="91" t="str">
        <f t="shared" si="314"/>
        <v>-</v>
      </c>
      <c r="AF705" s="91" t="str">
        <f t="shared" si="314"/>
        <v>-</v>
      </c>
      <c r="AG705" s="91" t="str">
        <f t="shared" si="314"/>
        <v>-</v>
      </c>
      <c r="AH705" s="91" t="str">
        <f t="shared" si="314"/>
        <v>-</v>
      </c>
      <c r="AI705" s="91" t="str">
        <f t="shared" si="314"/>
        <v>-</v>
      </c>
      <c r="AJ705" s="91" t="str">
        <f t="shared" si="314"/>
        <v>-</v>
      </c>
      <c r="AK705" s="91" t="str">
        <f t="shared" si="314"/>
        <v>-</v>
      </c>
      <c r="AL705" s="91" t="str">
        <f t="shared" si="314"/>
        <v>-</v>
      </c>
      <c r="AM705" s="92" t="str">
        <f t="shared" si="314"/>
        <v>-</v>
      </c>
    </row>
    <row r="706" spans="1:39">
      <c r="A706" s="58" t="str">
        <f>IFERROR(IF(A705+1&lt;COUNTIF(TQoL_Indexes!#REF!,Aux_Country!$A$3),A705+1,""),"")</f>
        <v/>
      </c>
      <c r="B706" s="116" t="str">
        <f t="shared" si="298"/>
        <v/>
      </c>
      <c r="C706" s="116" t="str">
        <f t="shared" si="298"/>
        <v/>
      </c>
      <c r="D706" s="116" t="str">
        <f t="shared" si="298"/>
        <v/>
      </c>
      <c r="E706" s="91" t="str">
        <f t="shared" si="274"/>
        <v>-</v>
      </c>
      <c r="F706" s="91" t="str">
        <f t="shared" ref="F706:AM706" si="315">IFERROR(_xlfn.RANK.EQ(F299,F$3:F$404,0),"-")</f>
        <v>-</v>
      </c>
      <c r="G706" s="91" t="str">
        <f t="shared" si="315"/>
        <v>-</v>
      </c>
      <c r="H706" s="91" t="str">
        <f t="shared" si="315"/>
        <v>-</v>
      </c>
      <c r="I706" s="91" t="str">
        <f t="shared" si="315"/>
        <v>-</v>
      </c>
      <c r="J706" s="91" t="str">
        <f t="shared" si="315"/>
        <v>-</v>
      </c>
      <c r="K706" s="91" t="str">
        <f t="shared" si="315"/>
        <v>-</v>
      </c>
      <c r="L706" s="91" t="str">
        <f t="shared" si="315"/>
        <v>-</v>
      </c>
      <c r="M706" s="91" t="str">
        <f t="shared" si="315"/>
        <v>-</v>
      </c>
      <c r="N706" s="91" t="str">
        <f t="shared" si="315"/>
        <v>-</v>
      </c>
      <c r="O706" s="91" t="str">
        <f t="shared" si="315"/>
        <v>-</v>
      </c>
      <c r="P706" s="91" t="str">
        <f t="shared" si="315"/>
        <v>-</v>
      </c>
      <c r="Q706" s="91" t="str">
        <f t="shared" si="315"/>
        <v>-</v>
      </c>
      <c r="R706" s="91" t="str">
        <f t="shared" si="315"/>
        <v>-</v>
      </c>
      <c r="S706" s="91" t="str">
        <f t="shared" si="315"/>
        <v>-</v>
      </c>
      <c r="T706" s="91" t="str">
        <f t="shared" si="315"/>
        <v>-</v>
      </c>
      <c r="U706" s="91" t="str">
        <f t="shared" si="315"/>
        <v>-</v>
      </c>
      <c r="V706" s="91" t="str">
        <f t="shared" si="315"/>
        <v>-</v>
      </c>
      <c r="W706" s="91" t="str">
        <f t="shared" si="315"/>
        <v>-</v>
      </c>
      <c r="X706" s="91" t="str">
        <f t="shared" si="315"/>
        <v>-</v>
      </c>
      <c r="Y706" s="91" t="str">
        <f t="shared" si="315"/>
        <v>-</v>
      </c>
      <c r="Z706" s="91" t="str">
        <f t="shared" si="315"/>
        <v>-</v>
      </c>
      <c r="AA706" s="91" t="str">
        <f t="shared" si="315"/>
        <v>-</v>
      </c>
      <c r="AB706" s="91" t="str">
        <f t="shared" si="315"/>
        <v>-</v>
      </c>
      <c r="AC706" s="91" t="str">
        <f t="shared" si="315"/>
        <v>-</v>
      </c>
      <c r="AD706" s="91" t="str">
        <f t="shared" si="315"/>
        <v>-</v>
      </c>
      <c r="AE706" s="91" t="str">
        <f t="shared" si="315"/>
        <v>-</v>
      </c>
      <c r="AF706" s="91" t="str">
        <f t="shared" si="315"/>
        <v>-</v>
      </c>
      <c r="AG706" s="91" t="str">
        <f t="shared" si="315"/>
        <v>-</v>
      </c>
      <c r="AH706" s="91" t="str">
        <f t="shared" si="315"/>
        <v>-</v>
      </c>
      <c r="AI706" s="91" t="str">
        <f t="shared" si="315"/>
        <v>-</v>
      </c>
      <c r="AJ706" s="91" t="str">
        <f t="shared" si="315"/>
        <v>-</v>
      </c>
      <c r="AK706" s="91" t="str">
        <f t="shared" si="315"/>
        <v>-</v>
      </c>
      <c r="AL706" s="91" t="str">
        <f t="shared" si="315"/>
        <v>-</v>
      </c>
      <c r="AM706" s="92" t="str">
        <f t="shared" si="315"/>
        <v>-</v>
      </c>
    </row>
    <row r="707" spans="1:39">
      <c r="A707" s="58" t="str">
        <f>IFERROR(IF(A706+1&lt;COUNTIF(TQoL_Indexes!#REF!,Aux_Country!$A$3),A706+1,""),"")</f>
        <v/>
      </c>
      <c r="B707" s="116" t="str">
        <f t="shared" si="298"/>
        <v/>
      </c>
      <c r="C707" s="116" t="str">
        <f t="shared" si="298"/>
        <v/>
      </c>
      <c r="D707" s="116" t="str">
        <f t="shared" si="298"/>
        <v/>
      </c>
      <c r="E707" s="91" t="str">
        <f t="shared" si="274"/>
        <v>-</v>
      </c>
      <c r="F707" s="91" t="str">
        <f t="shared" ref="F707:AM707" si="316">IFERROR(_xlfn.RANK.EQ(F300,F$3:F$404,0),"-")</f>
        <v>-</v>
      </c>
      <c r="G707" s="91" t="str">
        <f t="shared" si="316"/>
        <v>-</v>
      </c>
      <c r="H707" s="91" t="str">
        <f t="shared" si="316"/>
        <v>-</v>
      </c>
      <c r="I707" s="91" t="str">
        <f t="shared" si="316"/>
        <v>-</v>
      </c>
      <c r="J707" s="91" t="str">
        <f t="shared" si="316"/>
        <v>-</v>
      </c>
      <c r="K707" s="91" t="str">
        <f t="shared" si="316"/>
        <v>-</v>
      </c>
      <c r="L707" s="91" t="str">
        <f t="shared" si="316"/>
        <v>-</v>
      </c>
      <c r="M707" s="91" t="str">
        <f t="shared" si="316"/>
        <v>-</v>
      </c>
      <c r="N707" s="91" t="str">
        <f t="shared" si="316"/>
        <v>-</v>
      </c>
      <c r="O707" s="91" t="str">
        <f t="shared" si="316"/>
        <v>-</v>
      </c>
      <c r="P707" s="91" t="str">
        <f t="shared" si="316"/>
        <v>-</v>
      </c>
      <c r="Q707" s="91" t="str">
        <f t="shared" si="316"/>
        <v>-</v>
      </c>
      <c r="R707" s="91" t="str">
        <f t="shared" si="316"/>
        <v>-</v>
      </c>
      <c r="S707" s="91" t="str">
        <f t="shared" si="316"/>
        <v>-</v>
      </c>
      <c r="T707" s="91" t="str">
        <f t="shared" si="316"/>
        <v>-</v>
      </c>
      <c r="U707" s="91" t="str">
        <f t="shared" si="316"/>
        <v>-</v>
      </c>
      <c r="V707" s="91" t="str">
        <f t="shared" si="316"/>
        <v>-</v>
      </c>
      <c r="W707" s="91" t="str">
        <f t="shared" si="316"/>
        <v>-</v>
      </c>
      <c r="X707" s="91" t="str">
        <f t="shared" si="316"/>
        <v>-</v>
      </c>
      <c r="Y707" s="91" t="str">
        <f t="shared" si="316"/>
        <v>-</v>
      </c>
      <c r="Z707" s="91" t="str">
        <f t="shared" si="316"/>
        <v>-</v>
      </c>
      <c r="AA707" s="91" t="str">
        <f t="shared" si="316"/>
        <v>-</v>
      </c>
      <c r="AB707" s="91" t="str">
        <f t="shared" si="316"/>
        <v>-</v>
      </c>
      <c r="AC707" s="91" t="str">
        <f t="shared" si="316"/>
        <v>-</v>
      </c>
      <c r="AD707" s="91" t="str">
        <f t="shared" si="316"/>
        <v>-</v>
      </c>
      <c r="AE707" s="91" t="str">
        <f t="shared" si="316"/>
        <v>-</v>
      </c>
      <c r="AF707" s="91" t="str">
        <f t="shared" si="316"/>
        <v>-</v>
      </c>
      <c r="AG707" s="91" t="str">
        <f t="shared" si="316"/>
        <v>-</v>
      </c>
      <c r="AH707" s="91" t="str">
        <f t="shared" si="316"/>
        <v>-</v>
      </c>
      <c r="AI707" s="91" t="str">
        <f t="shared" si="316"/>
        <v>-</v>
      </c>
      <c r="AJ707" s="91" t="str">
        <f t="shared" si="316"/>
        <v>-</v>
      </c>
      <c r="AK707" s="91" t="str">
        <f t="shared" si="316"/>
        <v>-</v>
      </c>
      <c r="AL707" s="91" t="str">
        <f t="shared" si="316"/>
        <v>-</v>
      </c>
      <c r="AM707" s="92" t="str">
        <f t="shared" si="316"/>
        <v>-</v>
      </c>
    </row>
    <row r="708" spans="1:39">
      <c r="A708" s="58" t="str">
        <f>IFERROR(IF(A707+1&lt;COUNTIF(TQoL_Indexes!#REF!,Aux_Country!$A$3),A707+1,""),"")</f>
        <v/>
      </c>
      <c r="B708" s="116" t="str">
        <f t="shared" si="298"/>
        <v/>
      </c>
      <c r="C708" s="116" t="str">
        <f t="shared" si="298"/>
        <v/>
      </c>
      <c r="D708" s="116" t="str">
        <f t="shared" si="298"/>
        <v/>
      </c>
      <c r="E708" s="91" t="str">
        <f t="shared" si="274"/>
        <v>-</v>
      </c>
      <c r="F708" s="91" t="str">
        <f t="shared" ref="F708:AM708" si="317">IFERROR(_xlfn.RANK.EQ(F301,F$3:F$404,0),"-")</f>
        <v>-</v>
      </c>
      <c r="G708" s="91" t="str">
        <f t="shared" si="317"/>
        <v>-</v>
      </c>
      <c r="H708" s="91" t="str">
        <f t="shared" si="317"/>
        <v>-</v>
      </c>
      <c r="I708" s="91" t="str">
        <f t="shared" si="317"/>
        <v>-</v>
      </c>
      <c r="J708" s="91" t="str">
        <f t="shared" si="317"/>
        <v>-</v>
      </c>
      <c r="K708" s="91" t="str">
        <f t="shared" si="317"/>
        <v>-</v>
      </c>
      <c r="L708" s="91" t="str">
        <f t="shared" si="317"/>
        <v>-</v>
      </c>
      <c r="M708" s="91" t="str">
        <f t="shared" si="317"/>
        <v>-</v>
      </c>
      <c r="N708" s="91" t="str">
        <f t="shared" si="317"/>
        <v>-</v>
      </c>
      <c r="O708" s="91" t="str">
        <f t="shared" si="317"/>
        <v>-</v>
      </c>
      <c r="P708" s="91" t="str">
        <f t="shared" si="317"/>
        <v>-</v>
      </c>
      <c r="Q708" s="91" t="str">
        <f t="shared" si="317"/>
        <v>-</v>
      </c>
      <c r="R708" s="91" t="str">
        <f t="shared" si="317"/>
        <v>-</v>
      </c>
      <c r="S708" s="91" t="str">
        <f t="shared" si="317"/>
        <v>-</v>
      </c>
      <c r="T708" s="91" t="str">
        <f t="shared" si="317"/>
        <v>-</v>
      </c>
      <c r="U708" s="91" t="str">
        <f t="shared" si="317"/>
        <v>-</v>
      </c>
      <c r="V708" s="91" t="str">
        <f t="shared" si="317"/>
        <v>-</v>
      </c>
      <c r="W708" s="91" t="str">
        <f t="shared" si="317"/>
        <v>-</v>
      </c>
      <c r="X708" s="91" t="str">
        <f t="shared" si="317"/>
        <v>-</v>
      </c>
      <c r="Y708" s="91" t="str">
        <f t="shared" si="317"/>
        <v>-</v>
      </c>
      <c r="Z708" s="91" t="str">
        <f t="shared" si="317"/>
        <v>-</v>
      </c>
      <c r="AA708" s="91" t="str">
        <f t="shared" si="317"/>
        <v>-</v>
      </c>
      <c r="AB708" s="91" t="str">
        <f t="shared" si="317"/>
        <v>-</v>
      </c>
      <c r="AC708" s="91" t="str">
        <f t="shared" si="317"/>
        <v>-</v>
      </c>
      <c r="AD708" s="91" t="str">
        <f t="shared" si="317"/>
        <v>-</v>
      </c>
      <c r="AE708" s="91" t="str">
        <f t="shared" si="317"/>
        <v>-</v>
      </c>
      <c r="AF708" s="91" t="str">
        <f t="shared" si="317"/>
        <v>-</v>
      </c>
      <c r="AG708" s="91" t="str">
        <f t="shared" si="317"/>
        <v>-</v>
      </c>
      <c r="AH708" s="91" t="str">
        <f t="shared" si="317"/>
        <v>-</v>
      </c>
      <c r="AI708" s="91" t="str">
        <f t="shared" si="317"/>
        <v>-</v>
      </c>
      <c r="AJ708" s="91" t="str">
        <f t="shared" si="317"/>
        <v>-</v>
      </c>
      <c r="AK708" s="91" t="str">
        <f t="shared" si="317"/>
        <v>-</v>
      </c>
      <c r="AL708" s="91" t="str">
        <f t="shared" si="317"/>
        <v>-</v>
      </c>
      <c r="AM708" s="92" t="str">
        <f t="shared" si="317"/>
        <v>-</v>
      </c>
    </row>
    <row r="709" spans="1:39">
      <c r="A709" s="58" t="str">
        <f>IFERROR(IF(A708+1&lt;COUNTIF(TQoL_Indexes!#REF!,Aux_Country!$A$3),A708+1,""),"")</f>
        <v/>
      </c>
      <c r="B709" s="116" t="str">
        <f t="shared" si="298"/>
        <v/>
      </c>
      <c r="C709" s="116" t="str">
        <f t="shared" si="298"/>
        <v/>
      </c>
      <c r="D709" s="116" t="str">
        <f t="shared" si="298"/>
        <v/>
      </c>
      <c r="E709" s="91" t="str">
        <f t="shared" si="274"/>
        <v>-</v>
      </c>
      <c r="F709" s="91" t="str">
        <f t="shared" ref="F709:AM709" si="318">IFERROR(_xlfn.RANK.EQ(F302,F$3:F$404,0),"-")</f>
        <v>-</v>
      </c>
      <c r="G709" s="91" t="str">
        <f t="shared" si="318"/>
        <v>-</v>
      </c>
      <c r="H709" s="91" t="str">
        <f t="shared" si="318"/>
        <v>-</v>
      </c>
      <c r="I709" s="91" t="str">
        <f t="shared" si="318"/>
        <v>-</v>
      </c>
      <c r="J709" s="91" t="str">
        <f t="shared" si="318"/>
        <v>-</v>
      </c>
      <c r="K709" s="91" t="str">
        <f t="shared" si="318"/>
        <v>-</v>
      </c>
      <c r="L709" s="91" t="str">
        <f t="shared" si="318"/>
        <v>-</v>
      </c>
      <c r="M709" s="91" t="str">
        <f t="shared" si="318"/>
        <v>-</v>
      </c>
      <c r="N709" s="91" t="str">
        <f t="shared" si="318"/>
        <v>-</v>
      </c>
      <c r="O709" s="91" t="str">
        <f t="shared" si="318"/>
        <v>-</v>
      </c>
      <c r="P709" s="91" t="str">
        <f t="shared" si="318"/>
        <v>-</v>
      </c>
      <c r="Q709" s="91" t="str">
        <f t="shared" si="318"/>
        <v>-</v>
      </c>
      <c r="R709" s="91" t="str">
        <f t="shared" si="318"/>
        <v>-</v>
      </c>
      <c r="S709" s="91" t="str">
        <f t="shared" si="318"/>
        <v>-</v>
      </c>
      <c r="T709" s="91" t="str">
        <f t="shared" si="318"/>
        <v>-</v>
      </c>
      <c r="U709" s="91" t="str">
        <f t="shared" si="318"/>
        <v>-</v>
      </c>
      <c r="V709" s="91" t="str">
        <f t="shared" si="318"/>
        <v>-</v>
      </c>
      <c r="W709" s="91" t="str">
        <f t="shared" si="318"/>
        <v>-</v>
      </c>
      <c r="X709" s="91" t="str">
        <f t="shared" si="318"/>
        <v>-</v>
      </c>
      <c r="Y709" s="91" t="str">
        <f t="shared" si="318"/>
        <v>-</v>
      </c>
      <c r="Z709" s="91" t="str">
        <f t="shared" si="318"/>
        <v>-</v>
      </c>
      <c r="AA709" s="91" t="str">
        <f t="shared" si="318"/>
        <v>-</v>
      </c>
      <c r="AB709" s="91" t="str">
        <f t="shared" si="318"/>
        <v>-</v>
      </c>
      <c r="AC709" s="91" t="str">
        <f t="shared" si="318"/>
        <v>-</v>
      </c>
      <c r="AD709" s="91" t="str">
        <f t="shared" si="318"/>
        <v>-</v>
      </c>
      <c r="AE709" s="91" t="str">
        <f t="shared" si="318"/>
        <v>-</v>
      </c>
      <c r="AF709" s="91" t="str">
        <f t="shared" si="318"/>
        <v>-</v>
      </c>
      <c r="AG709" s="91" t="str">
        <f t="shared" si="318"/>
        <v>-</v>
      </c>
      <c r="AH709" s="91" t="str">
        <f t="shared" si="318"/>
        <v>-</v>
      </c>
      <c r="AI709" s="91" t="str">
        <f t="shared" si="318"/>
        <v>-</v>
      </c>
      <c r="AJ709" s="91" t="str">
        <f t="shared" si="318"/>
        <v>-</v>
      </c>
      <c r="AK709" s="91" t="str">
        <f t="shared" si="318"/>
        <v>-</v>
      </c>
      <c r="AL709" s="91" t="str">
        <f t="shared" si="318"/>
        <v>-</v>
      </c>
      <c r="AM709" s="92" t="str">
        <f t="shared" si="318"/>
        <v>-</v>
      </c>
    </row>
    <row r="710" spans="1:39">
      <c r="A710" s="58" t="str">
        <f>IFERROR(IF(A709+1&lt;COUNTIF(TQoL_Indexes!#REF!,Aux_Country!$A$3),A709+1,""),"")</f>
        <v/>
      </c>
      <c r="B710" s="116" t="str">
        <f t="shared" ref="B710:D729" si="319">B303</f>
        <v/>
      </c>
      <c r="C710" s="116" t="str">
        <f t="shared" si="319"/>
        <v/>
      </c>
      <c r="D710" s="116" t="str">
        <f t="shared" si="319"/>
        <v/>
      </c>
      <c r="E710" s="91" t="str">
        <f t="shared" si="274"/>
        <v>-</v>
      </c>
      <c r="F710" s="91" t="str">
        <f t="shared" ref="F710:AM710" si="320">IFERROR(_xlfn.RANK.EQ(F303,F$3:F$404,0),"-")</f>
        <v>-</v>
      </c>
      <c r="G710" s="91" t="str">
        <f t="shared" si="320"/>
        <v>-</v>
      </c>
      <c r="H710" s="91" t="str">
        <f t="shared" si="320"/>
        <v>-</v>
      </c>
      <c r="I710" s="91" t="str">
        <f t="shared" si="320"/>
        <v>-</v>
      </c>
      <c r="J710" s="91" t="str">
        <f t="shared" si="320"/>
        <v>-</v>
      </c>
      <c r="K710" s="91" t="str">
        <f t="shared" si="320"/>
        <v>-</v>
      </c>
      <c r="L710" s="91" t="str">
        <f t="shared" si="320"/>
        <v>-</v>
      </c>
      <c r="M710" s="91" t="str">
        <f t="shared" si="320"/>
        <v>-</v>
      </c>
      <c r="N710" s="91" t="str">
        <f t="shared" si="320"/>
        <v>-</v>
      </c>
      <c r="O710" s="91" t="str">
        <f t="shared" si="320"/>
        <v>-</v>
      </c>
      <c r="P710" s="91" t="str">
        <f t="shared" si="320"/>
        <v>-</v>
      </c>
      <c r="Q710" s="91" t="str">
        <f t="shared" si="320"/>
        <v>-</v>
      </c>
      <c r="R710" s="91" t="str">
        <f t="shared" si="320"/>
        <v>-</v>
      </c>
      <c r="S710" s="91" t="str">
        <f t="shared" si="320"/>
        <v>-</v>
      </c>
      <c r="T710" s="91" t="str">
        <f t="shared" si="320"/>
        <v>-</v>
      </c>
      <c r="U710" s="91" t="str">
        <f t="shared" si="320"/>
        <v>-</v>
      </c>
      <c r="V710" s="91" t="str">
        <f t="shared" si="320"/>
        <v>-</v>
      </c>
      <c r="W710" s="91" t="str">
        <f t="shared" si="320"/>
        <v>-</v>
      </c>
      <c r="X710" s="91" t="str">
        <f t="shared" si="320"/>
        <v>-</v>
      </c>
      <c r="Y710" s="91" t="str">
        <f t="shared" si="320"/>
        <v>-</v>
      </c>
      <c r="Z710" s="91" t="str">
        <f t="shared" si="320"/>
        <v>-</v>
      </c>
      <c r="AA710" s="91" t="str">
        <f t="shared" si="320"/>
        <v>-</v>
      </c>
      <c r="AB710" s="91" t="str">
        <f t="shared" si="320"/>
        <v>-</v>
      </c>
      <c r="AC710" s="91" t="str">
        <f t="shared" si="320"/>
        <v>-</v>
      </c>
      <c r="AD710" s="91" t="str">
        <f t="shared" si="320"/>
        <v>-</v>
      </c>
      <c r="AE710" s="91" t="str">
        <f t="shared" si="320"/>
        <v>-</v>
      </c>
      <c r="AF710" s="91" t="str">
        <f t="shared" si="320"/>
        <v>-</v>
      </c>
      <c r="AG710" s="91" t="str">
        <f t="shared" si="320"/>
        <v>-</v>
      </c>
      <c r="AH710" s="91" t="str">
        <f t="shared" si="320"/>
        <v>-</v>
      </c>
      <c r="AI710" s="91" t="str">
        <f t="shared" si="320"/>
        <v>-</v>
      </c>
      <c r="AJ710" s="91" t="str">
        <f t="shared" si="320"/>
        <v>-</v>
      </c>
      <c r="AK710" s="91" t="str">
        <f t="shared" si="320"/>
        <v>-</v>
      </c>
      <c r="AL710" s="91" t="str">
        <f t="shared" si="320"/>
        <v>-</v>
      </c>
      <c r="AM710" s="92" t="str">
        <f t="shared" si="320"/>
        <v>-</v>
      </c>
    </row>
    <row r="711" spans="1:39">
      <c r="A711" s="58" t="str">
        <f>IFERROR(IF(A710+1&lt;COUNTIF(TQoL_Indexes!#REF!,Aux_Country!$A$3),A710+1,""),"")</f>
        <v/>
      </c>
      <c r="B711" s="116" t="str">
        <f t="shared" si="319"/>
        <v/>
      </c>
      <c r="C711" s="116" t="str">
        <f t="shared" si="319"/>
        <v/>
      </c>
      <c r="D711" s="116" t="str">
        <f t="shared" si="319"/>
        <v/>
      </c>
      <c r="E711" s="91" t="str">
        <f t="shared" si="274"/>
        <v>-</v>
      </c>
      <c r="F711" s="91" t="str">
        <f t="shared" ref="F711:AM711" si="321">IFERROR(_xlfn.RANK.EQ(F304,F$3:F$404,0),"-")</f>
        <v>-</v>
      </c>
      <c r="G711" s="91" t="str">
        <f t="shared" si="321"/>
        <v>-</v>
      </c>
      <c r="H711" s="91" t="str">
        <f t="shared" si="321"/>
        <v>-</v>
      </c>
      <c r="I711" s="91" t="str">
        <f t="shared" si="321"/>
        <v>-</v>
      </c>
      <c r="J711" s="91" t="str">
        <f t="shared" si="321"/>
        <v>-</v>
      </c>
      <c r="K711" s="91" t="str">
        <f t="shared" si="321"/>
        <v>-</v>
      </c>
      <c r="L711" s="91" t="str">
        <f t="shared" si="321"/>
        <v>-</v>
      </c>
      <c r="M711" s="91" t="str">
        <f t="shared" si="321"/>
        <v>-</v>
      </c>
      <c r="N711" s="91" t="str">
        <f t="shared" si="321"/>
        <v>-</v>
      </c>
      <c r="O711" s="91" t="str">
        <f t="shared" si="321"/>
        <v>-</v>
      </c>
      <c r="P711" s="91" t="str">
        <f t="shared" si="321"/>
        <v>-</v>
      </c>
      <c r="Q711" s="91" t="str">
        <f t="shared" si="321"/>
        <v>-</v>
      </c>
      <c r="R711" s="91" t="str">
        <f t="shared" si="321"/>
        <v>-</v>
      </c>
      <c r="S711" s="91" t="str">
        <f t="shared" si="321"/>
        <v>-</v>
      </c>
      <c r="T711" s="91" t="str">
        <f t="shared" si="321"/>
        <v>-</v>
      </c>
      <c r="U711" s="91" t="str">
        <f t="shared" si="321"/>
        <v>-</v>
      </c>
      <c r="V711" s="91" t="str">
        <f t="shared" si="321"/>
        <v>-</v>
      </c>
      <c r="W711" s="91" t="str">
        <f t="shared" si="321"/>
        <v>-</v>
      </c>
      <c r="X711" s="91" t="str">
        <f t="shared" si="321"/>
        <v>-</v>
      </c>
      <c r="Y711" s="91" t="str">
        <f t="shared" si="321"/>
        <v>-</v>
      </c>
      <c r="Z711" s="91" t="str">
        <f t="shared" si="321"/>
        <v>-</v>
      </c>
      <c r="AA711" s="91" t="str">
        <f t="shared" si="321"/>
        <v>-</v>
      </c>
      <c r="AB711" s="91" t="str">
        <f t="shared" si="321"/>
        <v>-</v>
      </c>
      <c r="AC711" s="91" t="str">
        <f t="shared" si="321"/>
        <v>-</v>
      </c>
      <c r="AD711" s="91" t="str">
        <f t="shared" si="321"/>
        <v>-</v>
      </c>
      <c r="AE711" s="91" t="str">
        <f t="shared" si="321"/>
        <v>-</v>
      </c>
      <c r="AF711" s="91" t="str">
        <f t="shared" si="321"/>
        <v>-</v>
      </c>
      <c r="AG711" s="91" t="str">
        <f t="shared" si="321"/>
        <v>-</v>
      </c>
      <c r="AH711" s="91" t="str">
        <f t="shared" si="321"/>
        <v>-</v>
      </c>
      <c r="AI711" s="91" t="str">
        <f t="shared" si="321"/>
        <v>-</v>
      </c>
      <c r="AJ711" s="91" t="str">
        <f t="shared" si="321"/>
        <v>-</v>
      </c>
      <c r="AK711" s="91" t="str">
        <f t="shared" si="321"/>
        <v>-</v>
      </c>
      <c r="AL711" s="91" t="str">
        <f t="shared" si="321"/>
        <v>-</v>
      </c>
      <c r="AM711" s="92" t="str">
        <f t="shared" si="321"/>
        <v>-</v>
      </c>
    </row>
    <row r="712" spans="1:39">
      <c r="A712" s="58" t="str">
        <f>IFERROR(IF(A711+1&lt;COUNTIF(TQoL_Indexes!#REF!,Aux_Country!$A$3),A711+1,""),"")</f>
        <v/>
      </c>
      <c r="B712" s="116" t="str">
        <f t="shared" si="319"/>
        <v/>
      </c>
      <c r="C712" s="116" t="str">
        <f t="shared" si="319"/>
        <v/>
      </c>
      <c r="D712" s="116" t="str">
        <f t="shared" si="319"/>
        <v/>
      </c>
      <c r="E712" s="91" t="str">
        <f t="shared" si="274"/>
        <v>-</v>
      </c>
      <c r="F712" s="91" t="str">
        <f t="shared" ref="F712:AM712" si="322">IFERROR(_xlfn.RANK.EQ(F305,F$3:F$404,0),"-")</f>
        <v>-</v>
      </c>
      <c r="G712" s="91" t="str">
        <f t="shared" si="322"/>
        <v>-</v>
      </c>
      <c r="H712" s="91" t="str">
        <f t="shared" si="322"/>
        <v>-</v>
      </c>
      <c r="I712" s="91" t="str">
        <f t="shared" si="322"/>
        <v>-</v>
      </c>
      <c r="J712" s="91" t="str">
        <f t="shared" si="322"/>
        <v>-</v>
      </c>
      <c r="K712" s="91" t="str">
        <f t="shared" si="322"/>
        <v>-</v>
      </c>
      <c r="L712" s="91" t="str">
        <f t="shared" si="322"/>
        <v>-</v>
      </c>
      <c r="M712" s="91" t="str">
        <f t="shared" si="322"/>
        <v>-</v>
      </c>
      <c r="N712" s="91" t="str">
        <f t="shared" si="322"/>
        <v>-</v>
      </c>
      <c r="O712" s="91" t="str">
        <f t="shared" si="322"/>
        <v>-</v>
      </c>
      <c r="P712" s="91" t="str">
        <f t="shared" si="322"/>
        <v>-</v>
      </c>
      <c r="Q712" s="91" t="str">
        <f t="shared" si="322"/>
        <v>-</v>
      </c>
      <c r="R712" s="91" t="str">
        <f t="shared" si="322"/>
        <v>-</v>
      </c>
      <c r="S712" s="91" t="str">
        <f t="shared" si="322"/>
        <v>-</v>
      </c>
      <c r="T712" s="91" t="str">
        <f t="shared" si="322"/>
        <v>-</v>
      </c>
      <c r="U712" s="91" t="str">
        <f t="shared" si="322"/>
        <v>-</v>
      </c>
      <c r="V712" s="91" t="str">
        <f t="shared" si="322"/>
        <v>-</v>
      </c>
      <c r="W712" s="91" t="str">
        <f t="shared" si="322"/>
        <v>-</v>
      </c>
      <c r="X712" s="91" t="str">
        <f t="shared" si="322"/>
        <v>-</v>
      </c>
      <c r="Y712" s="91" t="str">
        <f t="shared" si="322"/>
        <v>-</v>
      </c>
      <c r="Z712" s="91" t="str">
        <f t="shared" si="322"/>
        <v>-</v>
      </c>
      <c r="AA712" s="91" t="str">
        <f t="shared" si="322"/>
        <v>-</v>
      </c>
      <c r="AB712" s="91" t="str">
        <f t="shared" si="322"/>
        <v>-</v>
      </c>
      <c r="AC712" s="91" t="str">
        <f t="shared" si="322"/>
        <v>-</v>
      </c>
      <c r="AD712" s="91" t="str">
        <f t="shared" si="322"/>
        <v>-</v>
      </c>
      <c r="AE712" s="91" t="str">
        <f t="shared" si="322"/>
        <v>-</v>
      </c>
      <c r="AF712" s="91" t="str">
        <f t="shared" si="322"/>
        <v>-</v>
      </c>
      <c r="AG712" s="91" t="str">
        <f t="shared" si="322"/>
        <v>-</v>
      </c>
      <c r="AH712" s="91" t="str">
        <f t="shared" si="322"/>
        <v>-</v>
      </c>
      <c r="AI712" s="91" t="str">
        <f t="shared" si="322"/>
        <v>-</v>
      </c>
      <c r="AJ712" s="91" t="str">
        <f t="shared" si="322"/>
        <v>-</v>
      </c>
      <c r="AK712" s="91" t="str">
        <f t="shared" si="322"/>
        <v>-</v>
      </c>
      <c r="AL712" s="91" t="str">
        <f t="shared" si="322"/>
        <v>-</v>
      </c>
      <c r="AM712" s="92" t="str">
        <f t="shared" si="322"/>
        <v>-</v>
      </c>
    </row>
    <row r="713" spans="1:39">
      <c r="A713" s="58" t="str">
        <f>IFERROR(IF(A712+1&lt;COUNTIF(TQoL_Indexes!#REF!,Aux_Country!$A$3),A712+1,""),"")</f>
        <v/>
      </c>
      <c r="B713" s="116" t="str">
        <f t="shared" si="319"/>
        <v/>
      </c>
      <c r="C713" s="116" t="str">
        <f t="shared" si="319"/>
        <v/>
      </c>
      <c r="D713" s="116" t="str">
        <f t="shared" si="319"/>
        <v/>
      </c>
      <c r="E713" s="91" t="str">
        <f t="shared" si="274"/>
        <v>-</v>
      </c>
      <c r="F713" s="91" t="str">
        <f t="shared" ref="F713:AM713" si="323">IFERROR(_xlfn.RANK.EQ(F306,F$3:F$404,0),"-")</f>
        <v>-</v>
      </c>
      <c r="G713" s="91" t="str">
        <f t="shared" si="323"/>
        <v>-</v>
      </c>
      <c r="H713" s="91" t="str">
        <f t="shared" si="323"/>
        <v>-</v>
      </c>
      <c r="I713" s="91" t="str">
        <f t="shared" si="323"/>
        <v>-</v>
      </c>
      <c r="J713" s="91" t="str">
        <f t="shared" si="323"/>
        <v>-</v>
      </c>
      <c r="K713" s="91" t="str">
        <f t="shared" si="323"/>
        <v>-</v>
      </c>
      <c r="L713" s="91" t="str">
        <f t="shared" si="323"/>
        <v>-</v>
      </c>
      <c r="M713" s="91" t="str">
        <f t="shared" si="323"/>
        <v>-</v>
      </c>
      <c r="N713" s="91" t="str">
        <f t="shared" si="323"/>
        <v>-</v>
      </c>
      <c r="O713" s="91" t="str">
        <f t="shared" si="323"/>
        <v>-</v>
      </c>
      <c r="P713" s="91" t="str">
        <f t="shared" si="323"/>
        <v>-</v>
      </c>
      <c r="Q713" s="91" t="str">
        <f t="shared" si="323"/>
        <v>-</v>
      </c>
      <c r="R713" s="91" t="str">
        <f t="shared" si="323"/>
        <v>-</v>
      </c>
      <c r="S713" s="91" t="str">
        <f t="shared" si="323"/>
        <v>-</v>
      </c>
      <c r="T713" s="91" t="str">
        <f t="shared" si="323"/>
        <v>-</v>
      </c>
      <c r="U713" s="91" t="str">
        <f t="shared" si="323"/>
        <v>-</v>
      </c>
      <c r="V713" s="91" t="str">
        <f t="shared" si="323"/>
        <v>-</v>
      </c>
      <c r="W713" s="91" t="str">
        <f t="shared" si="323"/>
        <v>-</v>
      </c>
      <c r="X713" s="91" t="str">
        <f t="shared" si="323"/>
        <v>-</v>
      </c>
      <c r="Y713" s="91" t="str">
        <f t="shared" si="323"/>
        <v>-</v>
      </c>
      <c r="Z713" s="91" t="str">
        <f t="shared" si="323"/>
        <v>-</v>
      </c>
      <c r="AA713" s="91" t="str">
        <f t="shared" si="323"/>
        <v>-</v>
      </c>
      <c r="AB713" s="91" t="str">
        <f t="shared" si="323"/>
        <v>-</v>
      </c>
      <c r="AC713" s="91" t="str">
        <f t="shared" si="323"/>
        <v>-</v>
      </c>
      <c r="AD713" s="91" t="str">
        <f t="shared" si="323"/>
        <v>-</v>
      </c>
      <c r="AE713" s="91" t="str">
        <f t="shared" si="323"/>
        <v>-</v>
      </c>
      <c r="AF713" s="91" t="str">
        <f t="shared" si="323"/>
        <v>-</v>
      </c>
      <c r="AG713" s="91" t="str">
        <f t="shared" si="323"/>
        <v>-</v>
      </c>
      <c r="AH713" s="91" t="str">
        <f t="shared" si="323"/>
        <v>-</v>
      </c>
      <c r="AI713" s="91" t="str">
        <f t="shared" si="323"/>
        <v>-</v>
      </c>
      <c r="AJ713" s="91" t="str">
        <f t="shared" si="323"/>
        <v>-</v>
      </c>
      <c r="AK713" s="91" t="str">
        <f t="shared" si="323"/>
        <v>-</v>
      </c>
      <c r="AL713" s="91" t="str">
        <f t="shared" si="323"/>
        <v>-</v>
      </c>
      <c r="AM713" s="92" t="str">
        <f t="shared" si="323"/>
        <v>-</v>
      </c>
    </row>
    <row r="714" spans="1:39">
      <c r="A714" s="58" t="str">
        <f>IFERROR(IF(A713+1&lt;COUNTIF(TQoL_Indexes!#REF!,Aux_Country!$A$3),A713+1,""),"")</f>
        <v/>
      </c>
      <c r="B714" s="116" t="str">
        <f t="shared" si="319"/>
        <v/>
      </c>
      <c r="C714" s="116" t="str">
        <f t="shared" si="319"/>
        <v/>
      </c>
      <c r="D714" s="116" t="str">
        <f t="shared" si="319"/>
        <v/>
      </c>
      <c r="E714" s="91" t="str">
        <f t="shared" si="274"/>
        <v>-</v>
      </c>
      <c r="F714" s="91" t="str">
        <f t="shared" ref="F714:AM714" si="324">IFERROR(_xlfn.RANK.EQ(F307,F$3:F$404,0),"-")</f>
        <v>-</v>
      </c>
      <c r="G714" s="91" t="str">
        <f t="shared" si="324"/>
        <v>-</v>
      </c>
      <c r="H714" s="91" t="str">
        <f t="shared" si="324"/>
        <v>-</v>
      </c>
      <c r="I714" s="91" t="str">
        <f t="shared" si="324"/>
        <v>-</v>
      </c>
      <c r="J714" s="91" t="str">
        <f t="shared" si="324"/>
        <v>-</v>
      </c>
      <c r="K714" s="91" t="str">
        <f t="shared" si="324"/>
        <v>-</v>
      </c>
      <c r="L714" s="91" t="str">
        <f t="shared" si="324"/>
        <v>-</v>
      </c>
      <c r="M714" s="91" t="str">
        <f t="shared" si="324"/>
        <v>-</v>
      </c>
      <c r="N714" s="91" t="str">
        <f t="shared" si="324"/>
        <v>-</v>
      </c>
      <c r="O714" s="91" t="str">
        <f t="shared" si="324"/>
        <v>-</v>
      </c>
      <c r="P714" s="91" t="str">
        <f t="shared" si="324"/>
        <v>-</v>
      </c>
      <c r="Q714" s="91" t="str">
        <f t="shared" si="324"/>
        <v>-</v>
      </c>
      <c r="R714" s="91" t="str">
        <f t="shared" si="324"/>
        <v>-</v>
      </c>
      <c r="S714" s="91" t="str">
        <f t="shared" si="324"/>
        <v>-</v>
      </c>
      <c r="T714" s="91" t="str">
        <f t="shared" si="324"/>
        <v>-</v>
      </c>
      <c r="U714" s="91" t="str">
        <f t="shared" si="324"/>
        <v>-</v>
      </c>
      <c r="V714" s="91" t="str">
        <f t="shared" si="324"/>
        <v>-</v>
      </c>
      <c r="W714" s="91" t="str">
        <f t="shared" si="324"/>
        <v>-</v>
      </c>
      <c r="X714" s="91" t="str">
        <f t="shared" si="324"/>
        <v>-</v>
      </c>
      <c r="Y714" s="91" t="str">
        <f t="shared" si="324"/>
        <v>-</v>
      </c>
      <c r="Z714" s="91" t="str">
        <f t="shared" si="324"/>
        <v>-</v>
      </c>
      <c r="AA714" s="91" t="str">
        <f t="shared" si="324"/>
        <v>-</v>
      </c>
      <c r="AB714" s="91" t="str">
        <f t="shared" si="324"/>
        <v>-</v>
      </c>
      <c r="AC714" s="91" t="str">
        <f t="shared" si="324"/>
        <v>-</v>
      </c>
      <c r="AD714" s="91" t="str">
        <f t="shared" si="324"/>
        <v>-</v>
      </c>
      <c r="AE714" s="91" t="str">
        <f t="shared" si="324"/>
        <v>-</v>
      </c>
      <c r="AF714" s="91" t="str">
        <f t="shared" si="324"/>
        <v>-</v>
      </c>
      <c r="AG714" s="91" t="str">
        <f t="shared" si="324"/>
        <v>-</v>
      </c>
      <c r="AH714" s="91" t="str">
        <f t="shared" si="324"/>
        <v>-</v>
      </c>
      <c r="AI714" s="91" t="str">
        <f t="shared" si="324"/>
        <v>-</v>
      </c>
      <c r="AJ714" s="91" t="str">
        <f t="shared" si="324"/>
        <v>-</v>
      </c>
      <c r="AK714" s="91" t="str">
        <f t="shared" si="324"/>
        <v>-</v>
      </c>
      <c r="AL714" s="91" t="str">
        <f t="shared" si="324"/>
        <v>-</v>
      </c>
      <c r="AM714" s="92" t="str">
        <f t="shared" si="324"/>
        <v>-</v>
      </c>
    </row>
    <row r="715" spans="1:39">
      <c r="A715" s="58" t="str">
        <f>IFERROR(IF(A714+1&lt;COUNTIF(TQoL_Indexes!#REF!,Aux_Country!$A$3),A714+1,""),"")</f>
        <v/>
      </c>
      <c r="B715" s="116" t="str">
        <f t="shared" si="319"/>
        <v/>
      </c>
      <c r="C715" s="116" t="str">
        <f t="shared" si="319"/>
        <v/>
      </c>
      <c r="D715" s="116" t="str">
        <f t="shared" si="319"/>
        <v/>
      </c>
      <c r="E715" s="91" t="str">
        <f t="shared" si="274"/>
        <v>-</v>
      </c>
      <c r="F715" s="91" t="str">
        <f t="shared" ref="F715:AM715" si="325">IFERROR(_xlfn.RANK.EQ(F308,F$3:F$404,0),"-")</f>
        <v>-</v>
      </c>
      <c r="G715" s="91" t="str">
        <f t="shared" si="325"/>
        <v>-</v>
      </c>
      <c r="H715" s="91" t="str">
        <f t="shared" si="325"/>
        <v>-</v>
      </c>
      <c r="I715" s="91" t="str">
        <f t="shared" si="325"/>
        <v>-</v>
      </c>
      <c r="J715" s="91" t="str">
        <f t="shared" si="325"/>
        <v>-</v>
      </c>
      <c r="K715" s="91" t="str">
        <f t="shared" si="325"/>
        <v>-</v>
      </c>
      <c r="L715" s="91" t="str">
        <f t="shared" si="325"/>
        <v>-</v>
      </c>
      <c r="M715" s="91" t="str">
        <f t="shared" si="325"/>
        <v>-</v>
      </c>
      <c r="N715" s="91" t="str">
        <f t="shared" si="325"/>
        <v>-</v>
      </c>
      <c r="O715" s="91" t="str">
        <f t="shared" si="325"/>
        <v>-</v>
      </c>
      <c r="P715" s="91" t="str">
        <f t="shared" si="325"/>
        <v>-</v>
      </c>
      <c r="Q715" s="91" t="str">
        <f t="shared" si="325"/>
        <v>-</v>
      </c>
      <c r="R715" s="91" t="str">
        <f t="shared" si="325"/>
        <v>-</v>
      </c>
      <c r="S715" s="91" t="str">
        <f t="shared" si="325"/>
        <v>-</v>
      </c>
      <c r="T715" s="91" t="str">
        <f t="shared" si="325"/>
        <v>-</v>
      </c>
      <c r="U715" s="91" t="str">
        <f t="shared" si="325"/>
        <v>-</v>
      </c>
      <c r="V715" s="91" t="str">
        <f t="shared" si="325"/>
        <v>-</v>
      </c>
      <c r="W715" s="91" t="str">
        <f t="shared" si="325"/>
        <v>-</v>
      </c>
      <c r="X715" s="91" t="str">
        <f t="shared" si="325"/>
        <v>-</v>
      </c>
      <c r="Y715" s="91" t="str">
        <f t="shared" si="325"/>
        <v>-</v>
      </c>
      <c r="Z715" s="91" t="str">
        <f t="shared" si="325"/>
        <v>-</v>
      </c>
      <c r="AA715" s="91" t="str">
        <f t="shared" si="325"/>
        <v>-</v>
      </c>
      <c r="AB715" s="91" t="str">
        <f t="shared" si="325"/>
        <v>-</v>
      </c>
      <c r="AC715" s="91" t="str">
        <f t="shared" si="325"/>
        <v>-</v>
      </c>
      <c r="AD715" s="91" t="str">
        <f t="shared" si="325"/>
        <v>-</v>
      </c>
      <c r="AE715" s="91" t="str">
        <f t="shared" si="325"/>
        <v>-</v>
      </c>
      <c r="AF715" s="91" t="str">
        <f t="shared" si="325"/>
        <v>-</v>
      </c>
      <c r="AG715" s="91" t="str">
        <f t="shared" si="325"/>
        <v>-</v>
      </c>
      <c r="AH715" s="91" t="str">
        <f t="shared" si="325"/>
        <v>-</v>
      </c>
      <c r="AI715" s="91" t="str">
        <f t="shared" si="325"/>
        <v>-</v>
      </c>
      <c r="AJ715" s="91" t="str">
        <f t="shared" si="325"/>
        <v>-</v>
      </c>
      <c r="AK715" s="91" t="str">
        <f t="shared" si="325"/>
        <v>-</v>
      </c>
      <c r="AL715" s="91" t="str">
        <f t="shared" si="325"/>
        <v>-</v>
      </c>
      <c r="AM715" s="92" t="str">
        <f t="shared" si="325"/>
        <v>-</v>
      </c>
    </row>
    <row r="716" spans="1:39">
      <c r="A716" s="58" t="str">
        <f>IFERROR(IF(A715+1&lt;COUNTIF(TQoL_Indexes!#REF!,Aux_Country!$A$3),A715+1,""),"")</f>
        <v/>
      </c>
      <c r="B716" s="116" t="str">
        <f t="shared" si="319"/>
        <v/>
      </c>
      <c r="C716" s="116" t="str">
        <f t="shared" si="319"/>
        <v/>
      </c>
      <c r="D716" s="116" t="str">
        <f t="shared" si="319"/>
        <v/>
      </c>
      <c r="E716" s="91" t="str">
        <f t="shared" si="274"/>
        <v>-</v>
      </c>
      <c r="F716" s="91" t="str">
        <f t="shared" ref="F716:AM716" si="326">IFERROR(_xlfn.RANK.EQ(F309,F$3:F$404,0),"-")</f>
        <v>-</v>
      </c>
      <c r="G716" s="91" t="str">
        <f t="shared" si="326"/>
        <v>-</v>
      </c>
      <c r="H716" s="91" t="str">
        <f t="shared" si="326"/>
        <v>-</v>
      </c>
      <c r="I716" s="91" t="str">
        <f t="shared" si="326"/>
        <v>-</v>
      </c>
      <c r="J716" s="91" t="str">
        <f t="shared" si="326"/>
        <v>-</v>
      </c>
      <c r="K716" s="91" t="str">
        <f t="shared" si="326"/>
        <v>-</v>
      </c>
      <c r="L716" s="91" t="str">
        <f t="shared" si="326"/>
        <v>-</v>
      </c>
      <c r="M716" s="91" t="str">
        <f t="shared" si="326"/>
        <v>-</v>
      </c>
      <c r="N716" s="91" t="str">
        <f t="shared" si="326"/>
        <v>-</v>
      </c>
      <c r="O716" s="91" t="str">
        <f t="shared" si="326"/>
        <v>-</v>
      </c>
      <c r="P716" s="91" t="str">
        <f t="shared" si="326"/>
        <v>-</v>
      </c>
      <c r="Q716" s="91" t="str">
        <f t="shared" si="326"/>
        <v>-</v>
      </c>
      <c r="R716" s="91" t="str">
        <f t="shared" si="326"/>
        <v>-</v>
      </c>
      <c r="S716" s="91" t="str">
        <f t="shared" si="326"/>
        <v>-</v>
      </c>
      <c r="T716" s="91" t="str">
        <f t="shared" si="326"/>
        <v>-</v>
      </c>
      <c r="U716" s="91" t="str">
        <f t="shared" si="326"/>
        <v>-</v>
      </c>
      <c r="V716" s="91" t="str">
        <f t="shared" si="326"/>
        <v>-</v>
      </c>
      <c r="W716" s="91" t="str">
        <f t="shared" si="326"/>
        <v>-</v>
      </c>
      <c r="X716" s="91" t="str">
        <f t="shared" si="326"/>
        <v>-</v>
      </c>
      <c r="Y716" s="91" t="str">
        <f t="shared" si="326"/>
        <v>-</v>
      </c>
      <c r="Z716" s="91" t="str">
        <f t="shared" si="326"/>
        <v>-</v>
      </c>
      <c r="AA716" s="91" t="str">
        <f t="shared" si="326"/>
        <v>-</v>
      </c>
      <c r="AB716" s="91" t="str">
        <f t="shared" si="326"/>
        <v>-</v>
      </c>
      <c r="AC716" s="91" t="str">
        <f t="shared" si="326"/>
        <v>-</v>
      </c>
      <c r="AD716" s="91" t="str">
        <f t="shared" si="326"/>
        <v>-</v>
      </c>
      <c r="AE716" s="91" t="str">
        <f t="shared" si="326"/>
        <v>-</v>
      </c>
      <c r="AF716" s="91" t="str">
        <f t="shared" si="326"/>
        <v>-</v>
      </c>
      <c r="AG716" s="91" t="str">
        <f t="shared" si="326"/>
        <v>-</v>
      </c>
      <c r="AH716" s="91" t="str">
        <f t="shared" si="326"/>
        <v>-</v>
      </c>
      <c r="AI716" s="91" t="str">
        <f t="shared" si="326"/>
        <v>-</v>
      </c>
      <c r="AJ716" s="91" t="str">
        <f t="shared" si="326"/>
        <v>-</v>
      </c>
      <c r="AK716" s="91" t="str">
        <f t="shared" si="326"/>
        <v>-</v>
      </c>
      <c r="AL716" s="91" t="str">
        <f t="shared" si="326"/>
        <v>-</v>
      </c>
      <c r="AM716" s="92" t="str">
        <f t="shared" si="326"/>
        <v>-</v>
      </c>
    </row>
    <row r="717" spans="1:39">
      <c r="A717" s="58" t="str">
        <f>IFERROR(IF(A716+1&lt;COUNTIF(TQoL_Indexes!#REF!,Aux_Country!$A$3),A716+1,""),"")</f>
        <v/>
      </c>
      <c r="B717" s="116" t="str">
        <f t="shared" si="319"/>
        <v/>
      </c>
      <c r="C717" s="116" t="str">
        <f t="shared" si="319"/>
        <v/>
      </c>
      <c r="D717" s="116" t="str">
        <f t="shared" si="319"/>
        <v/>
      </c>
      <c r="E717" s="91" t="str">
        <f t="shared" si="274"/>
        <v>-</v>
      </c>
      <c r="F717" s="91" t="str">
        <f t="shared" ref="F717:AM717" si="327">IFERROR(_xlfn.RANK.EQ(F310,F$3:F$404,0),"-")</f>
        <v>-</v>
      </c>
      <c r="G717" s="91" t="str">
        <f t="shared" si="327"/>
        <v>-</v>
      </c>
      <c r="H717" s="91" t="str">
        <f t="shared" si="327"/>
        <v>-</v>
      </c>
      <c r="I717" s="91" t="str">
        <f t="shared" si="327"/>
        <v>-</v>
      </c>
      <c r="J717" s="91" t="str">
        <f t="shared" si="327"/>
        <v>-</v>
      </c>
      <c r="K717" s="91" t="str">
        <f t="shared" si="327"/>
        <v>-</v>
      </c>
      <c r="L717" s="91" t="str">
        <f t="shared" si="327"/>
        <v>-</v>
      </c>
      <c r="M717" s="91" t="str">
        <f t="shared" si="327"/>
        <v>-</v>
      </c>
      <c r="N717" s="91" t="str">
        <f t="shared" si="327"/>
        <v>-</v>
      </c>
      <c r="O717" s="91" t="str">
        <f t="shared" si="327"/>
        <v>-</v>
      </c>
      <c r="P717" s="91" t="str">
        <f t="shared" si="327"/>
        <v>-</v>
      </c>
      <c r="Q717" s="91" t="str">
        <f t="shared" si="327"/>
        <v>-</v>
      </c>
      <c r="R717" s="91" t="str">
        <f t="shared" si="327"/>
        <v>-</v>
      </c>
      <c r="S717" s="91" t="str">
        <f t="shared" si="327"/>
        <v>-</v>
      </c>
      <c r="T717" s="91" t="str">
        <f t="shared" si="327"/>
        <v>-</v>
      </c>
      <c r="U717" s="91" t="str">
        <f t="shared" si="327"/>
        <v>-</v>
      </c>
      <c r="V717" s="91" t="str">
        <f t="shared" si="327"/>
        <v>-</v>
      </c>
      <c r="W717" s="91" t="str">
        <f t="shared" si="327"/>
        <v>-</v>
      </c>
      <c r="X717" s="91" t="str">
        <f t="shared" si="327"/>
        <v>-</v>
      </c>
      <c r="Y717" s="91" t="str">
        <f t="shared" si="327"/>
        <v>-</v>
      </c>
      <c r="Z717" s="91" t="str">
        <f t="shared" si="327"/>
        <v>-</v>
      </c>
      <c r="AA717" s="91" t="str">
        <f t="shared" si="327"/>
        <v>-</v>
      </c>
      <c r="AB717" s="91" t="str">
        <f t="shared" si="327"/>
        <v>-</v>
      </c>
      <c r="AC717" s="91" t="str">
        <f t="shared" si="327"/>
        <v>-</v>
      </c>
      <c r="AD717" s="91" t="str">
        <f t="shared" si="327"/>
        <v>-</v>
      </c>
      <c r="AE717" s="91" t="str">
        <f t="shared" si="327"/>
        <v>-</v>
      </c>
      <c r="AF717" s="91" t="str">
        <f t="shared" si="327"/>
        <v>-</v>
      </c>
      <c r="AG717" s="91" t="str">
        <f t="shared" si="327"/>
        <v>-</v>
      </c>
      <c r="AH717" s="91" t="str">
        <f t="shared" si="327"/>
        <v>-</v>
      </c>
      <c r="AI717" s="91" t="str">
        <f t="shared" si="327"/>
        <v>-</v>
      </c>
      <c r="AJ717" s="91" t="str">
        <f t="shared" si="327"/>
        <v>-</v>
      </c>
      <c r="AK717" s="91" t="str">
        <f t="shared" si="327"/>
        <v>-</v>
      </c>
      <c r="AL717" s="91" t="str">
        <f t="shared" si="327"/>
        <v>-</v>
      </c>
      <c r="AM717" s="92" t="str">
        <f t="shared" si="327"/>
        <v>-</v>
      </c>
    </row>
    <row r="718" spans="1:39">
      <c r="A718" s="58" t="str">
        <f>IFERROR(IF(A717+1&lt;COUNTIF(TQoL_Indexes!#REF!,Aux_Country!$A$3),A717+1,""),"")</f>
        <v/>
      </c>
      <c r="B718" s="116" t="str">
        <f t="shared" si="319"/>
        <v/>
      </c>
      <c r="C718" s="116" t="str">
        <f t="shared" si="319"/>
        <v/>
      </c>
      <c r="D718" s="116" t="str">
        <f t="shared" si="319"/>
        <v/>
      </c>
      <c r="E718" s="91" t="str">
        <f t="shared" si="274"/>
        <v>-</v>
      </c>
      <c r="F718" s="91" t="str">
        <f t="shared" ref="F718:AM718" si="328">IFERROR(_xlfn.RANK.EQ(F311,F$3:F$404,0),"-")</f>
        <v>-</v>
      </c>
      <c r="G718" s="91" t="str">
        <f t="shared" si="328"/>
        <v>-</v>
      </c>
      <c r="H718" s="91" t="str">
        <f t="shared" si="328"/>
        <v>-</v>
      </c>
      <c r="I718" s="91" t="str">
        <f t="shared" si="328"/>
        <v>-</v>
      </c>
      <c r="J718" s="91" t="str">
        <f t="shared" si="328"/>
        <v>-</v>
      </c>
      <c r="K718" s="91" t="str">
        <f t="shared" si="328"/>
        <v>-</v>
      </c>
      <c r="L718" s="91" t="str">
        <f t="shared" si="328"/>
        <v>-</v>
      </c>
      <c r="M718" s="91" t="str">
        <f t="shared" si="328"/>
        <v>-</v>
      </c>
      <c r="N718" s="91" t="str">
        <f t="shared" si="328"/>
        <v>-</v>
      </c>
      <c r="O718" s="91" t="str">
        <f t="shared" si="328"/>
        <v>-</v>
      </c>
      <c r="P718" s="91" t="str">
        <f t="shared" si="328"/>
        <v>-</v>
      </c>
      <c r="Q718" s="91" t="str">
        <f t="shared" si="328"/>
        <v>-</v>
      </c>
      <c r="R718" s="91" t="str">
        <f t="shared" si="328"/>
        <v>-</v>
      </c>
      <c r="S718" s="91" t="str">
        <f t="shared" si="328"/>
        <v>-</v>
      </c>
      <c r="T718" s="91" t="str">
        <f t="shared" si="328"/>
        <v>-</v>
      </c>
      <c r="U718" s="91" t="str">
        <f t="shared" si="328"/>
        <v>-</v>
      </c>
      <c r="V718" s="91" t="str">
        <f t="shared" si="328"/>
        <v>-</v>
      </c>
      <c r="W718" s="91" t="str">
        <f t="shared" si="328"/>
        <v>-</v>
      </c>
      <c r="X718" s="91" t="str">
        <f t="shared" si="328"/>
        <v>-</v>
      </c>
      <c r="Y718" s="91" t="str">
        <f t="shared" si="328"/>
        <v>-</v>
      </c>
      <c r="Z718" s="91" t="str">
        <f t="shared" si="328"/>
        <v>-</v>
      </c>
      <c r="AA718" s="91" t="str">
        <f t="shared" si="328"/>
        <v>-</v>
      </c>
      <c r="AB718" s="91" t="str">
        <f t="shared" si="328"/>
        <v>-</v>
      </c>
      <c r="AC718" s="91" t="str">
        <f t="shared" si="328"/>
        <v>-</v>
      </c>
      <c r="AD718" s="91" t="str">
        <f t="shared" si="328"/>
        <v>-</v>
      </c>
      <c r="AE718" s="91" t="str">
        <f t="shared" si="328"/>
        <v>-</v>
      </c>
      <c r="AF718" s="91" t="str">
        <f t="shared" si="328"/>
        <v>-</v>
      </c>
      <c r="AG718" s="91" t="str">
        <f t="shared" si="328"/>
        <v>-</v>
      </c>
      <c r="AH718" s="91" t="str">
        <f t="shared" si="328"/>
        <v>-</v>
      </c>
      <c r="AI718" s="91" t="str">
        <f t="shared" si="328"/>
        <v>-</v>
      </c>
      <c r="AJ718" s="91" t="str">
        <f t="shared" si="328"/>
        <v>-</v>
      </c>
      <c r="AK718" s="91" t="str">
        <f t="shared" si="328"/>
        <v>-</v>
      </c>
      <c r="AL718" s="91" t="str">
        <f t="shared" si="328"/>
        <v>-</v>
      </c>
      <c r="AM718" s="92" t="str">
        <f t="shared" si="328"/>
        <v>-</v>
      </c>
    </row>
    <row r="719" spans="1:39">
      <c r="A719" s="58" t="str">
        <f>IFERROR(IF(A718+1&lt;COUNTIF(TQoL_Indexes!#REF!,Aux_Country!$A$3),A718+1,""),"")</f>
        <v/>
      </c>
      <c r="B719" s="116" t="str">
        <f t="shared" si="319"/>
        <v/>
      </c>
      <c r="C719" s="116" t="str">
        <f t="shared" si="319"/>
        <v/>
      </c>
      <c r="D719" s="116" t="str">
        <f t="shared" si="319"/>
        <v/>
      </c>
      <c r="E719" s="91" t="str">
        <f t="shared" si="274"/>
        <v>-</v>
      </c>
      <c r="F719" s="91" t="str">
        <f t="shared" ref="F719:AM719" si="329">IFERROR(_xlfn.RANK.EQ(F312,F$3:F$404,0),"-")</f>
        <v>-</v>
      </c>
      <c r="G719" s="91" t="str">
        <f t="shared" si="329"/>
        <v>-</v>
      </c>
      <c r="H719" s="91" t="str">
        <f t="shared" si="329"/>
        <v>-</v>
      </c>
      <c r="I719" s="91" t="str">
        <f t="shared" si="329"/>
        <v>-</v>
      </c>
      <c r="J719" s="91" t="str">
        <f t="shared" si="329"/>
        <v>-</v>
      </c>
      <c r="K719" s="91" t="str">
        <f t="shared" si="329"/>
        <v>-</v>
      </c>
      <c r="L719" s="91" t="str">
        <f t="shared" si="329"/>
        <v>-</v>
      </c>
      <c r="M719" s="91" t="str">
        <f t="shared" si="329"/>
        <v>-</v>
      </c>
      <c r="N719" s="91" t="str">
        <f t="shared" si="329"/>
        <v>-</v>
      </c>
      <c r="O719" s="91" t="str">
        <f t="shared" si="329"/>
        <v>-</v>
      </c>
      <c r="P719" s="91" t="str">
        <f t="shared" si="329"/>
        <v>-</v>
      </c>
      <c r="Q719" s="91" t="str">
        <f t="shared" si="329"/>
        <v>-</v>
      </c>
      <c r="R719" s="91" t="str">
        <f t="shared" si="329"/>
        <v>-</v>
      </c>
      <c r="S719" s="91" t="str">
        <f t="shared" si="329"/>
        <v>-</v>
      </c>
      <c r="T719" s="91" t="str">
        <f t="shared" si="329"/>
        <v>-</v>
      </c>
      <c r="U719" s="91" t="str">
        <f t="shared" si="329"/>
        <v>-</v>
      </c>
      <c r="V719" s="91" t="str">
        <f t="shared" si="329"/>
        <v>-</v>
      </c>
      <c r="W719" s="91" t="str">
        <f t="shared" si="329"/>
        <v>-</v>
      </c>
      <c r="X719" s="91" t="str">
        <f t="shared" si="329"/>
        <v>-</v>
      </c>
      <c r="Y719" s="91" t="str">
        <f t="shared" si="329"/>
        <v>-</v>
      </c>
      <c r="Z719" s="91" t="str">
        <f t="shared" si="329"/>
        <v>-</v>
      </c>
      <c r="AA719" s="91" t="str">
        <f t="shared" si="329"/>
        <v>-</v>
      </c>
      <c r="AB719" s="91" t="str">
        <f t="shared" si="329"/>
        <v>-</v>
      </c>
      <c r="AC719" s="91" t="str">
        <f t="shared" si="329"/>
        <v>-</v>
      </c>
      <c r="AD719" s="91" t="str">
        <f t="shared" si="329"/>
        <v>-</v>
      </c>
      <c r="AE719" s="91" t="str">
        <f t="shared" si="329"/>
        <v>-</v>
      </c>
      <c r="AF719" s="91" t="str">
        <f t="shared" si="329"/>
        <v>-</v>
      </c>
      <c r="AG719" s="91" t="str">
        <f t="shared" si="329"/>
        <v>-</v>
      </c>
      <c r="AH719" s="91" t="str">
        <f t="shared" si="329"/>
        <v>-</v>
      </c>
      <c r="AI719" s="91" t="str">
        <f t="shared" si="329"/>
        <v>-</v>
      </c>
      <c r="AJ719" s="91" t="str">
        <f t="shared" si="329"/>
        <v>-</v>
      </c>
      <c r="AK719" s="91" t="str">
        <f t="shared" si="329"/>
        <v>-</v>
      </c>
      <c r="AL719" s="91" t="str">
        <f t="shared" si="329"/>
        <v>-</v>
      </c>
      <c r="AM719" s="92" t="str">
        <f t="shared" si="329"/>
        <v>-</v>
      </c>
    </row>
    <row r="720" spans="1:39">
      <c r="A720" s="58" t="str">
        <f>IFERROR(IF(A719+1&lt;COUNTIF(TQoL_Indexes!#REF!,Aux_Country!$A$3),A719+1,""),"")</f>
        <v/>
      </c>
      <c r="B720" s="116" t="str">
        <f t="shared" si="319"/>
        <v/>
      </c>
      <c r="C720" s="116" t="str">
        <f t="shared" si="319"/>
        <v/>
      </c>
      <c r="D720" s="116" t="str">
        <f t="shared" si="319"/>
        <v/>
      </c>
      <c r="E720" s="91" t="str">
        <f t="shared" si="274"/>
        <v>-</v>
      </c>
      <c r="F720" s="91" t="str">
        <f t="shared" ref="F720:AM720" si="330">IFERROR(_xlfn.RANK.EQ(F313,F$3:F$404,0),"-")</f>
        <v>-</v>
      </c>
      <c r="G720" s="91" t="str">
        <f t="shared" si="330"/>
        <v>-</v>
      </c>
      <c r="H720" s="91" t="str">
        <f t="shared" si="330"/>
        <v>-</v>
      </c>
      <c r="I720" s="91" t="str">
        <f t="shared" si="330"/>
        <v>-</v>
      </c>
      <c r="J720" s="91" t="str">
        <f t="shared" si="330"/>
        <v>-</v>
      </c>
      <c r="K720" s="91" t="str">
        <f t="shared" si="330"/>
        <v>-</v>
      </c>
      <c r="L720" s="91" t="str">
        <f t="shared" si="330"/>
        <v>-</v>
      </c>
      <c r="M720" s="91" t="str">
        <f t="shared" si="330"/>
        <v>-</v>
      </c>
      <c r="N720" s="91" t="str">
        <f t="shared" si="330"/>
        <v>-</v>
      </c>
      <c r="O720" s="91" t="str">
        <f t="shared" si="330"/>
        <v>-</v>
      </c>
      <c r="P720" s="91" t="str">
        <f t="shared" si="330"/>
        <v>-</v>
      </c>
      <c r="Q720" s="91" t="str">
        <f t="shared" si="330"/>
        <v>-</v>
      </c>
      <c r="R720" s="91" t="str">
        <f t="shared" si="330"/>
        <v>-</v>
      </c>
      <c r="S720" s="91" t="str">
        <f t="shared" si="330"/>
        <v>-</v>
      </c>
      <c r="T720" s="91" t="str">
        <f t="shared" si="330"/>
        <v>-</v>
      </c>
      <c r="U720" s="91" t="str">
        <f t="shared" si="330"/>
        <v>-</v>
      </c>
      <c r="V720" s="91" t="str">
        <f t="shared" si="330"/>
        <v>-</v>
      </c>
      <c r="W720" s="91" t="str">
        <f t="shared" si="330"/>
        <v>-</v>
      </c>
      <c r="X720" s="91" t="str">
        <f t="shared" si="330"/>
        <v>-</v>
      </c>
      <c r="Y720" s="91" t="str">
        <f t="shared" si="330"/>
        <v>-</v>
      </c>
      <c r="Z720" s="91" t="str">
        <f t="shared" si="330"/>
        <v>-</v>
      </c>
      <c r="AA720" s="91" t="str">
        <f t="shared" si="330"/>
        <v>-</v>
      </c>
      <c r="AB720" s="91" t="str">
        <f t="shared" si="330"/>
        <v>-</v>
      </c>
      <c r="AC720" s="91" t="str">
        <f t="shared" si="330"/>
        <v>-</v>
      </c>
      <c r="AD720" s="91" t="str">
        <f t="shared" si="330"/>
        <v>-</v>
      </c>
      <c r="AE720" s="91" t="str">
        <f t="shared" si="330"/>
        <v>-</v>
      </c>
      <c r="AF720" s="91" t="str">
        <f t="shared" si="330"/>
        <v>-</v>
      </c>
      <c r="AG720" s="91" t="str">
        <f t="shared" si="330"/>
        <v>-</v>
      </c>
      <c r="AH720" s="91" t="str">
        <f t="shared" si="330"/>
        <v>-</v>
      </c>
      <c r="AI720" s="91" t="str">
        <f t="shared" si="330"/>
        <v>-</v>
      </c>
      <c r="AJ720" s="91" t="str">
        <f t="shared" si="330"/>
        <v>-</v>
      </c>
      <c r="AK720" s="91" t="str">
        <f t="shared" si="330"/>
        <v>-</v>
      </c>
      <c r="AL720" s="91" t="str">
        <f t="shared" si="330"/>
        <v>-</v>
      </c>
      <c r="AM720" s="92" t="str">
        <f t="shared" si="330"/>
        <v>-</v>
      </c>
    </row>
    <row r="721" spans="1:39">
      <c r="A721" s="58" t="str">
        <f>IFERROR(IF(A720+1&lt;COUNTIF(TQoL_Indexes!#REF!,Aux_Country!$A$3),A720+1,""),"")</f>
        <v/>
      </c>
      <c r="B721" s="116" t="str">
        <f t="shared" si="319"/>
        <v/>
      </c>
      <c r="C721" s="116" t="str">
        <f t="shared" si="319"/>
        <v/>
      </c>
      <c r="D721" s="116" t="str">
        <f t="shared" si="319"/>
        <v/>
      </c>
      <c r="E721" s="91" t="str">
        <f t="shared" si="274"/>
        <v>-</v>
      </c>
      <c r="F721" s="91" t="str">
        <f t="shared" ref="F721:AM721" si="331">IFERROR(_xlfn.RANK.EQ(F314,F$3:F$404,0),"-")</f>
        <v>-</v>
      </c>
      <c r="G721" s="91" t="str">
        <f t="shared" si="331"/>
        <v>-</v>
      </c>
      <c r="H721" s="91" t="str">
        <f t="shared" si="331"/>
        <v>-</v>
      </c>
      <c r="I721" s="91" t="str">
        <f t="shared" si="331"/>
        <v>-</v>
      </c>
      <c r="J721" s="91" t="str">
        <f t="shared" si="331"/>
        <v>-</v>
      </c>
      <c r="K721" s="91" t="str">
        <f t="shared" si="331"/>
        <v>-</v>
      </c>
      <c r="L721" s="91" t="str">
        <f t="shared" si="331"/>
        <v>-</v>
      </c>
      <c r="M721" s="91" t="str">
        <f t="shared" si="331"/>
        <v>-</v>
      </c>
      <c r="N721" s="91" t="str">
        <f t="shared" si="331"/>
        <v>-</v>
      </c>
      <c r="O721" s="91" t="str">
        <f t="shared" si="331"/>
        <v>-</v>
      </c>
      <c r="P721" s="91" t="str">
        <f t="shared" si="331"/>
        <v>-</v>
      </c>
      <c r="Q721" s="91" t="str">
        <f t="shared" si="331"/>
        <v>-</v>
      </c>
      <c r="R721" s="91" t="str">
        <f t="shared" si="331"/>
        <v>-</v>
      </c>
      <c r="S721" s="91" t="str">
        <f t="shared" si="331"/>
        <v>-</v>
      </c>
      <c r="T721" s="91" t="str">
        <f t="shared" si="331"/>
        <v>-</v>
      </c>
      <c r="U721" s="91" t="str">
        <f t="shared" si="331"/>
        <v>-</v>
      </c>
      <c r="V721" s="91" t="str">
        <f t="shared" si="331"/>
        <v>-</v>
      </c>
      <c r="W721" s="91" t="str">
        <f t="shared" si="331"/>
        <v>-</v>
      </c>
      <c r="X721" s="91" t="str">
        <f t="shared" si="331"/>
        <v>-</v>
      </c>
      <c r="Y721" s="91" t="str">
        <f t="shared" si="331"/>
        <v>-</v>
      </c>
      <c r="Z721" s="91" t="str">
        <f t="shared" si="331"/>
        <v>-</v>
      </c>
      <c r="AA721" s="91" t="str">
        <f t="shared" si="331"/>
        <v>-</v>
      </c>
      <c r="AB721" s="91" t="str">
        <f t="shared" si="331"/>
        <v>-</v>
      </c>
      <c r="AC721" s="91" t="str">
        <f t="shared" si="331"/>
        <v>-</v>
      </c>
      <c r="AD721" s="91" t="str">
        <f t="shared" si="331"/>
        <v>-</v>
      </c>
      <c r="AE721" s="91" t="str">
        <f t="shared" si="331"/>
        <v>-</v>
      </c>
      <c r="AF721" s="91" t="str">
        <f t="shared" si="331"/>
        <v>-</v>
      </c>
      <c r="AG721" s="91" t="str">
        <f t="shared" si="331"/>
        <v>-</v>
      </c>
      <c r="AH721" s="91" t="str">
        <f t="shared" si="331"/>
        <v>-</v>
      </c>
      <c r="AI721" s="91" t="str">
        <f t="shared" si="331"/>
        <v>-</v>
      </c>
      <c r="AJ721" s="91" t="str">
        <f t="shared" si="331"/>
        <v>-</v>
      </c>
      <c r="AK721" s="91" t="str">
        <f t="shared" si="331"/>
        <v>-</v>
      </c>
      <c r="AL721" s="91" t="str">
        <f t="shared" si="331"/>
        <v>-</v>
      </c>
      <c r="AM721" s="92" t="str">
        <f t="shared" si="331"/>
        <v>-</v>
      </c>
    </row>
    <row r="722" spans="1:39">
      <c r="A722" s="58" t="str">
        <f>IFERROR(IF(A721+1&lt;COUNTIF(TQoL_Indexes!#REF!,Aux_Country!$A$3),A721+1,""),"")</f>
        <v/>
      </c>
      <c r="B722" s="116" t="str">
        <f t="shared" si="319"/>
        <v/>
      </c>
      <c r="C722" s="116" t="str">
        <f t="shared" si="319"/>
        <v/>
      </c>
      <c r="D722" s="116" t="str">
        <f t="shared" si="319"/>
        <v/>
      </c>
      <c r="E722" s="91" t="str">
        <f t="shared" si="274"/>
        <v>-</v>
      </c>
      <c r="F722" s="91" t="str">
        <f t="shared" ref="F722:AM722" si="332">IFERROR(_xlfn.RANK.EQ(F315,F$3:F$404,0),"-")</f>
        <v>-</v>
      </c>
      <c r="G722" s="91" t="str">
        <f t="shared" si="332"/>
        <v>-</v>
      </c>
      <c r="H722" s="91" t="str">
        <f t="shared" si="332"/>
        <v>-</v>
      </c>
      <c r="I722" s="91" t="str">
        <f t="shared" si="332"/>
        <v>-</v>
      </c>
      <c r="J722" s="91" t="str">
        <f t="shared" si="332"/>
        <v>-</v>
      </c>
      <c r="K722" s="91" t="str">
        <f t="shared" si="332"/>
        <v>-</v>
      </c>
      <c r="L722" s="91" t="str">
        <f t="shared" si="332"/>
        <v>-</v>
      </c>
      <c r="M722" s="91" t="str">
        <f t="shared" si="332"/>
        <v>-</v>
      </c>
      <c r="N722" s="91" t="str">
        <f t="shared" si="332"/>
        <v>-</v>
      </c>
      <c r="O722" s="91" t="str">
        <f t="shared" si="332"/>
        <v>-</v>
      </c>
      <c r="P722" s="91" t="str">
        <f t="shared" si="332"/>
        <v>-</v>
      </c>
      <c r="Q722" s="91" t="str">
        <f t="shared" si="332"/>
        <v>-</v>
      </c>
      <c r="R722" s="91" t="str">
        <f t="shared" si="332"/>
        <v>-</v>
      </c>
      <c r="S722" s="91" t="str">
        <f t="shared" si="332"/>
        <v>-</v>
      </c>
      <c r="T722" s="91" t="str">
        <f t="shared" si="332"/>
        <v>-</v>
      </c>
      <c r="U722" s="91" t="str">
        <f t="shared" si="332"/>
        <v>-</v>
      </c>
      <c r="V722" s="91" t="str">
        <f t="shared" si="332"/>
        <v>-</v>
      </c>
      <c r="W722" s="91" t="str">
        <f t="shared" si="332"/>
        <v>-</v>
      </c>
      <c r="X722" s="91" t="str">
        <f t="shared" si="332"/>
        <v>-</v>
      </c>
      <c r="Y722" s="91" t="str">
        <f t="shared" si="332"/>
        <v>-</v>
      </c>
      <c r="Z722" s="91" t="str">
        <f t="shared" si="332"/>
        <v>-</v>
      </c>
      <c r="AA722" s="91" t="str">
        <f t="shared" si="332"/>
        <v>-</v>
      </c>
      <c r="AB722" s="91" t="str">
        <f t="shared" si="332"/>
        <v>-</v>
      </c>
      <c r="AC722" s="91" t="str">
        <f t="shared" si="332"/>
        <v>-</v>
      </c>
      <c r="AD722" s="91" t="str">
        <f t="shared" si="332"/>
        <v>-</v>
      </c>
      <c r="AE722" s="91" t="str">
        <f t="shared" si="332"/>
        <v>-</v>
      </c>
      <c r="AF722" s="91" t="str">
        <f t="shared" si="332"/>
        <v>-</v>
      </c>
      <c r="AG722" s="91" t="str">
        <f t="shared" si="332"/>
        <v>-</v>
      </c>
      <c r="AH722" s="91" t="str">
        <f t="shared" si="332"/>
        <v>-</v>
      </c>
      <c r="AI722" s="91" t="str">
        <f t="shared" si="332"/>
        <v>-</v>
      </c>
      <c r="AJ722" s="91" t="str">
        <f t="shared" si="332"/>
        <v>-</v>
      </c>
      <c r="AK722" s="91" t="str">
        <f t="shared" si="332"/>
        <v>-</v>
      </c>
      <c r="AL722" s="91" t="str">
        <f t="shared" si="332"/>
        <v>-</v>
      </c>
      <c r="AM722" s="92" t="str">
        <f t="shared" si="332"/>
        <v>-</v>
      </c>
    </row>
    <row r="723" spans="1:39">
      <c r="A723" s="58" t="str">
        <f>IFERROR(IF(A722+1&lt;COUNTIF(TQoL_Indexes!#REF!,Aux_Country!$A$3),A722+1,""),"")</f>
        <v/>
      </c>
      <c r="B723" s="116" t="str">
        <f t="shared" si="319"/>
        <v/>
      </c>
      <c r="C723" s="116" t="str">
        <f t="shared" si="319"/>
        <v/>
      </c>
      <c r="D723" s="116" t="str">
        <f t="shared" si="319"/>
        <v/>
      </c>
      <c r="E723" s="91" t="str">
        <f t="shared" si="274"/>
        <v>-</v>
      </c>
      <c r="F723" s="91" t="str">
        <f t="shared" ref="F723:AM723" si="333">IFERROR(_xlfn.RANK.EQ(F316,F$3:F$404,0),"-")</f>
        <v>-</v>
      </c>
      <c r="G723" s="91" t="str">
        <f t="shared" si="333"/>
        <v>-</v>
      </c>
      <c r="H723" s="91" t="str">
        <f t="shared" si="333"/>
        <v>-</v>
      </c>
      <c r="I723" s="91" t="str">
        <f t="shared" si="333"/>
        <v>-</v>
      </c>
      <c r="J723" s="91" t="str">
        <f t="shared" si="333"/>
        <v>-</v>
      </c>
      <c r="K723" s="91" t="str">
        <f t="shared" si="333"/>
        <v>-</v>
      </c>
      <c r="L723" s="91" t="str">
        <f t="shared" si="333"/>
        <v>-</v>
      </c>
      <c r="M723" s="91" t="str">
        <f t="shared" si="333"/>
        <v>-</v>
      </c>
      <c r="N723" s="91" t="str">
        <f t="shared" si="333"/>
        <v>-</v>
      </c>
      <c r="O723" s="91" t="str">
        <f t="shared" si="333"/>
        <v>-</v>
      </c>
      <c r="P723" s="91" t="str">
        <f t="shared" si="333"/>
        <v>-</v>
      </c>
      <c r="Q723" s="91" t="str">
        <f t="shared" si="333"/>
        <v>-</v>
      </c>
      <c r="R723" s="91" t="str">
        <f t="shared" si="333"/>
        <v>-</v>
      </c>
      <c r="S723" s="91" t="str">
        <f t="shared" si="333"/>
        <v>-</v>
      </c>
      <c r="T723" s="91" t="str">
        <f t="shared" si="333"/>
        <v>-</v>
      </c>
      <c r="U723" s="91" t="str">
        <f t="shared" si="333"/>
        <v>-</v>
      </c>
      <c r="V723" s="91" t="str">
        <f t="shared" si="333"/>
        <v>-</v>
      </c>
      <c r="W723" s="91" t="str">
        <f t="shared" si="333"/>
        <v>-</v>
      </c>
      <c r="X723" s="91" t="str">
        <f t="shared" si="333"/>
        <v>-</v>
      </c>
      <c r="Y723" s="91" t="str">
        <f t="shared" si="333"/>
        <v>-</v>
      </c>
      <c r="Z723" s="91" t="str">
        <f t="shared" si="333"/>
        <v>-</v>
      </c>
      <c r="AA723" s="91" t="str">
        <f t="shared" si="333"/>
        <v>-</v>
      </c>
      <c r="AB723" s="91" t="str">
        <f t="shared" si="333"/>
        <v>-</v>
      </c>
      <c r="AC723" s="91" t="str">
        <f t="shared" si="333"/>
        <v>-</v>
      </c>
      <c r="AD723" s="91" t="str">
        <f t="shared" si="333"/>
        <v>-</v>
      </c>
      <c r="AE723" s="91" t="str">
        <f t="shared" si="333"/>
        <v>-</v>
      </c>
      <c r="AF723" s="91" t="str">
        <f t="shared" si="333"/>
        <v>-</v>
      </c>
      <c r="AG723" s="91" t="str">
        <f t="shared" si="333"/>
        <v>-</v>
      </c>
      <c r="AH723" s="91" t="str">
        <f t="shared" si="333"/>
        <v>-</v>
      </c>
      <c r="AI723" s="91" t="str">
        <f t="shared" si="333"/>
        <v>-</v>
      </c>
      <c r="AJ723" s="91" t="str">
        <f t="shared" si="333"/>
        <v>-</v>
      </c>
      <c r="AK723" s="91" t="str">
        <f t="shared" si="333"/>
        <v>-</v>
      </c>
      <c r="AL723" s="91" t="str">
        <f t="shared" si="333"/>
        <v>-</v>
      </c>
      <c r="AM723" s="92" t="str">
        <f t="shared" si="333"/>
        <v>-</v>
      </c>
    </row>
    <row r="724" spans="1:39">
      <c r="A724" s="58" t="str">
        <f>IFERROR(IF(A723+1&lt;COUNTIF(TQoL_Indexes!#REF!,Aux_Country!$A$3),A723+1,""),"")</f>
        <v/>
      </c>
      <c r="B724" s="116" t="str">
        <f t="shared" si="319"/>
        <v/>
      </c>
      <c r="C724" s="116" t="str">
        <f t="shared" si="319"/>
        <v/>
      </c>
      <c r="D724" s="116" t="str">
        <f t="shared" si="319"/>
        <v/>
      </c>
      <c r="E724" s="91" t="str">
        <f t="shared" si="274"/>
        <v>-</v>
      </c>
      <c r="F724" s="91" t="str">
        <f t="shared" ref="F724:AM724" si="334">IFERROR(_xlfn.RANK.EQ(F317,F$3:F$404,0),"-")</f>
        <v>-</v>
      </c>
      <c r="G724" s="91" t="str">
        <f t="shared" si="334"/>
        <v>-</v>
      </c>
      <c r="H724" s="91" t="str">
        <f t="shared" si="334"/>
        <v>-</v>
      </c>
      <c r="I724" s="91" t="str">
        <f t="shared" si="334"/>
        <v>-</v>
      </c>
      <c r="J724" s="91" t="str">
        <f t="shared" si="334"/>
        <v>-</v>
      </c>
      <c r="K724" s="91" t="str">
        <f t="shared" si="334"/>
        <v>-</v>
      </c>
      <c r="L724" s="91" t="str">
        <f t="shared" si="334"/>
        <v>-</v>
      </c>
      <c r="M724" s="91" t="str">
        <f t="shared" si="334"/>
        <v>-</v>
      </c>
      <c r="N724" s="91" t="str">
        <f t="shared" si="334"/>
        <v>-</v>
      </c>
      <c r="O724" s="91" t="str">
        <f t="shared" si="334"/>
        <v>-</v>
      </c>
      <c r="P724" s="91" t="str">
        <f t="shared" si="334"/>
        <v>-</v>
      </c>
      <c r="Q724" s="91" t="str">
        <f t="shared" si="334"/>
        <v>-</v>
      </c>
      <c r="R724" s="91" t="str">
        <f t="shared" si="334"/>
        <v>-</v>
      </c>
      <c r="S724" s="91" t="str">
        <f t="shared" si="334"/>
        <v>-</v>
      </c>
      <c r="T724" s="91" t="str">
        <f t="shared" si="334"/>
        <v>-</v>
      </c>
      <c r="U724" s="91" t="str">
        <f t="shared" si="334"/>
        <v>-</v>
      </c>
      <c r="V724" s="91" t="str">
        <f t="shared" si="334"/>
        <v>-</v>
      </c>
      <c r="W724" s="91" t="str">
        <f t="shared" si="334"/>
        <v>-</v>
      </c>
      <c r="X724" s="91" t="str">
        <f t="shared" si="334"/>
        <v>-</v>
      </c>
      <c r="Y724" s="91" t="str">
        <f t="shared" si="334"/>
        <v>-</v>
      </c>
      <c r="Z724" s="91" t="str">
        <f t="shared" si="334"/>
        <v>-</v>
      </c>
      <c r="AA724" s="91" t="str">
        <f t="shared" si="334"/>
        <v>-</v>
      </c>
      <c r="AB724" s="91" t="str">
        <f t="shared" si="334"/>
        <v>-</v>
      </c>
      <c r="AC724" s="91" t="str">
        <f t="shared" si="334"/>
        <v>-</v>
      </c>
      <c r="AD724" s="91" t="str">
        <f t="shared" si="334"/>
        <v>-</v>
      </c>
      <c r="AE724" s="91" t="str">
        <f t="shared" si="334"/>
        <v>-</v>
      </c>
      <c r="AF724" s="91" t="str">
        <f t="shared" si="334"/>
        <v>-</v>
      </c>
      <c r="AG724" s="91" t="str">
        <f t="shared" si="334"/>
        <v>-</v>
      </c>
      <c r="AH724" s="91" t="str">
        <f t="shared" si="334"/>
        <v>-</v>
      </c>
      <c r="AI724" s="91" t="str">
        <f t="shared" si="334"/>
        <v>-</v>
      </c>
      <c r="AJ724" s="91" t="str">
        <f t="shared" si="334"/>
        <v>-</v>
      </c>
      <c r="AK724" s="91" t="str">
        <f t="shared" si="334"/>
        <v>-</v>
      </c>
      <c r="AL724" s="91" t="str">
        <f t="shared" si="334"/>
        <v>-</v>
      </c>
      <c r="AM724" s="92" t="str">
        <f t="shared" si="334"/>
        <v>-</v>
      </c>
    </row>
    <row r="725" spans="1:39">
      <c r="A725" s="58" t="str">
        <f>IFERROR(IF(A724+1&lt;COUNTIF(TQoL_Indexes!#REF!,Aux_Country!$A$3),A724+1,""),"")</f>
        <v/>
      </c>
      <c r="B725" s="116" t="str">
        <f t="shared" si="319"/>
        <v/>
      </c>
      <c r="C725" s="116" t="str">
        <f t="shared" si="319"/>
        <v/>
      </c>
      <c r="D725" s="116" t="str">
        <f t="shared" si="319"/>
        <v/>
      </c>
      <c r="E725" s="91" t="str">
        <f t="shared" si="274"/>
        <v>-</v>
      </c>
      <c r="F725" s="91" t="str">
        <f t="shared" ref="F725:AM725" si="335">IFERROR(_xlfn.RANK.EQ(F318,F$3:F$404,0),"-")</f>
        <v>-</v>
      </c>
      <c r="G725" s="91" t="str">
        <f t="shared" si="335"/>
        <v>-</v>
      </c>
      <c r="H725" s="91" t="str">
        <f t="shared" si="335"/>
        <v>-</v>
      </c>
      <c r="I725" s="91" t="str">
        <f t="shared" si="335"/>
        <v>-</v>
      </c>
      <c r="J725" s="91" t="str">
        <f t="shared" si="335"/>
        <v>-</v>
      </c>
      <c r="K725" s="91" t="str">
        <f t="shared" si="335"/>
        <v>-</v>
      </c>
      <c r="L725" s="91" t="str">
        <f t="shared" si="335"/>
        <v>-</v>
      </c>
      <c r="M725" s="91" t="str">
        <f t="shared" si="335"/>
        <v>-</v>
      </c>
      <c r="N725" s="91" t="str">
        <f t="shared" si="335"/>
        <v>-</v>
      </c>
      <c r="O725" s="91" t="str">
        <f t="shared" si="335"/>
        <v>-</v>
      </c>
      <c r="P725" s="91" t="str">
        <f t="shared" si="335"/>
        <v>-</v>
      </c>
      <c r="Q725" s="91" t="str">
        <f t="shared" si="335"/>
        <v>-</v>
      </c>
      <c r="R725" s="91" t="str">
        <f t="shared" si="335"/>
        <v>-</v>
      </c>
      <c r="S725" s="91" t="str">
        <f t="shared" si="335"/>
        <v>-</v>
      </c>
      <c r="T725" s="91" t="str">
        <f t="shared" si="335"/>
        <v>-</v>
      </c>
      <c r="U725" s="91" t="str">
        <f t="shared" si="335"/>
        <v>-</v>
      </c>
      <c r="V725" s="91" t="str">
        <f t="shared" si="335"/>
        <v>-</v>
      </c>
      <c r="W725" s="91" t="str">
        <f t="shared" si="335"/>
        <v>-</v>
      </c>
      <c r="X725" s="91" t="str">
        <f t="shared" si="335"/>
        <v>-</v>
      </c>
      <c r="Y725" s="91" t="str">
        <f t="shared" si="335"/>
        <v>-</v>
      </c>
      <c r="Z725" s="91" t="str">
        <f t="shared" si="335"/>
        <v>-</v>
      </c>
      <c r="AA725" s="91" t="str">
        <f t="shared" si="335"/>
        <v>-</v>
      </c>
      <c r="AB725" s="91" t="str">
        <f t="shared" si="335"/>
        <v>-</v>
      </c>
      <c r="AC725" s="91" t="str">
        <f t="shared" si="335"/>
        <v>-</v>
      </c>
      <c r="AD725" s="91" t="str">
        <f t="shared" si="335"/>
        <v>-</v>
      </c>
      <c r="AE725" s="91" t="str">
        <f t="shared" si="335"/>
        <v>-</v>
      </c>
      <c r="AF725" s="91" t="str">
        <f t="shared" si="335"/>
        <v>-</v>
      </c>
      <c r="AG725" s="91" t="str">
        <f t="shared" si="335"/>
        <v>-</v>
      </c>
      <c r="AH725" s="91" t="str">
        <f t="shared" si="335"/>
        <v>-</v>
      </c>
      <c r="AI725" s="91" t="str">
        <f t="shared" si="335"/>
        <v>-</v>
      </c>
      <c r="AJ725" s="91" t="str">
        <f t="shared" si="335"/>
        <v>-</v>
      </c>
      <c r="AK725" s="91" t="str">
        <f t="shared" si="335"/>
        <v>-</v>
      </c>
      <c r="AL725" s="91" t="str">
        <f t="shared" si="335"/>
        <v>-</v>
      </c>
      <c r="AM725" s="92" t="str">
        <f t="shared" si="335"/>
        <v>-</v>
      </c>
    </row>
    <row r="726" spans="1:39">
      <c r="A726" s="58" t="str">
        <f>IFERROR(IF(A725+1&lt;COUNTIF(TQoL_Indexes!#REF!,Aux_Country!$A$3),A725+1,""),"")</f>
        <v/>
      </c>
      <c r="B726" s="116" t="str">
        <f t="shared" si="319"/>
        <v/>
      </c>
      <c r="C726" s="116" t="str">
        <f t="shared" si="319"/>
        <v/>
      </c>
      <c r="D726" s="116" t="str">
        <f t="shared" si="319"/>
        <v/>
      </c>
      <c r="E726" s="91" t="str">
        <f t="shared" si="274"/>
        <v>-</v>
      </c>
      <c r="F726" s="91" t="str">
        <f t="shared" ref="F726:AM726" si="336">IFERROR(_xlfn.RANK.EQ(F319,F$3:F$404,0),"-")</f>
        <v>-</v>
      </c>
      <c r="G726" s="91" t="str">
        <f t="shared" si="336"/>
        <v>-</v>
      </c>
      <c r="H726" s="91" t="str">
        <f t="shared" si="336"/>
        <v>-</v>
      </c>
      <c r="I726" s="91" t="str">
        <f t="shared" si="336"/>
        <v>-</v>
      </c>
      <c r="J726" s="91" t="str">
        <f t="shared" si="336"/>
        <v>-</v>
      </c>
      <c r="K726" s="91" t="str">
        <f t="shared" si="336"/>
        <v>-</v>
      </c>
      <c r="L726" s="91" t="str">
        <f t="shared" si="336"/>
        <v>-</v>
      </c>
      <c r="M726" s="91" t="str">
        <f t="shared" si="336"/>
        <v>-</v>
      </c>
      <c r="N726" s="91" t="str">
        <f t="shared" si="336"/>
        <v>-</v>
      </c>
      <c r="O726" s="91" t="str">
        <f t="shared" si="336"/>
        <v>-</v>
      </c>
      <c r="P726" s="91" t="str">
        <f t="shared" si="336"/>
        <v>-</v>
      </c>
      <c r="Q726" s="91" t="str">
        <f t="shared" si="336"/>
        <v>-</v>
      </c>
      <c r="R726" s="91" t="str">
        <f t="shared" si="336"/>
        <v>-</v>
      </c>
      <c r="S726" s="91" t="str">
        <f t="shared" si="336"/>
        <v>-</v>
      </c>
      <c r="T726" s="91" t="str">
        <f t="shared" si="336"/>
        <v>-</v>
      </c>
      <c r="U726" s="91" t="str">
        <f t="shared" si="336"/>
        <v>-</v>
      </c>
      <c r="V726" s="91" t="str">
        <f t="shared" si="336"/>
        <v>-</v>
      </c>
      <c r="W726" s="91" t="str">
        <f t="shared" si="336"/>
        <v>-</v>
      </c>
      <c r="X726" s="91" t="str">
        <f t="shared" si="336"/>
        <v>-</v>
      </c>
      <c r="Y726" s="91" t="str">
        <f t="shared" si="336"/>
        <v>-</v>
      </c>
      <c r="Z726" s="91" t="str">
        <f t="shared" si="336"/>
        <v>-</v>
      </c>
      <c r="AA726" s="91" t="str">
        <f t="shared" si="336"/>
        <v>-</v>
      </c>
      <c r="AB726" s="91" t="str">
        <f t="shared" si="336"/>
        <v>-</v>
      </c>
      <c r="AC726" s="91" t="str">
        <f t="shared" si="336"/>
        <v>-</v>
      </c>
      <c r="AD726" s="91" t="str">
        <f t="shared" si="336"/>
        <v>-</v>
      </c>
      <c r="AE726" s="91" t="str">
        <f t="shared" si="336"/>
        <v>-</v>
      </c>
      <c r="AF726" s="91" t="str">
        <f t="shared" si="336"/>
        <v>-</v>
      </c>
      <c r="AG726" s="91" t="str">
        <f t="shared" si="336"/>
        <v>-</v>
      </c>
      <c r="AH726" s="91" t="str">
        <f t="shared" si="336"/>
        <v>-</v>
      </c>
      <c r="AI726" s="91" t="str">
        <f t="shared" si="336"/>
        <v>-</v>
      </c>
      <c r="AJ726" s="91" t="str">
        <f t="shared" si="336"/>
        <v>-</v>
      </c>
      <c r="AK726" s="91" t="str">
        <f t="shared" si="336"/>
        <v>-</v>
      </c>
      <c r="AL726" s="91" t="str">
        <f t="shared" si="336"/>
        <v>-</v>
      </c>
      <c r="AM726" s="92" t="str">
        <f t="shared" si="336"/>
        <v>-</v>
      </c>
    </row>
    <row r="727" spans="1:39">
      <c r="A727" s="58" t="str">
        <f>IFERROR(IF(A726+1&lt;COUNTIF(TQoL_Indexes!#REF!,Aux_Country!$A$3),A726+1,""),"")</f>
        <v/>
      </c>
      <c r="B727" s="116" t="str">
        <f t="shared" si="319"/>
        <v/>
      </c>
      <c r="C727" s="116" t="str">
        <f t="shared" si="319"/>
        <v/>
      </c>
      <c r="D727" s="116" t="str">
        <f t="shared" si="319"/>
        <v/>
      </c>
      <c r="E727" s="91" t="str">
        <f t="shared" si="274"/>
        <v>-</v>
      </c>
      <c r="F727" s="91" t="str">
        <f t="shared" ref="F727:AM727" si="337">IFERROR(_xlfn.RANK.EQ(F320,F$3:F$404,0),"-")</f>
        <v>-</v>
      </c>
      <c r="G727" s="91" t="str">
        <f t="shared" si="337"/>
        <v>-</v>
      </c>
      <c r="H727" s="91" t="str">
        <f t="shared" si="337"/>
        <v>-</v>
      </c>
      <c r="I727" s="91" t="str">
        <f t="shared" si="337"/>
        <v>-</v>
      </c>
      <c r="J727" s="91" t="str">
        <f t="shared" si="337"/>
        <v>-</v>
      </c>
      <c r="K727" s="91" t="str">
        <f t="shared" si="337"/>
        <v>-</v>
      </c>
      <c r="L727" s="91" t="str">
        <f t="shared" si="337"/>
        <v>-</v>
      </c>
      <c r="M727" s="91" t="str">
        <f t="shared" si="337"/>
        <v>-</v>
      </c>
      <c r="N727" s="91" t="str">
        <f t="shared" si="337"/>
        <v>-</v>
      </c>
      <c r="O727" s="91" t="str">
        <f t="shared" si="337"/>
        <v>-</v>
      </c>
      <c r="P727" s="91" t="str">
        <f t="shared" si="337"/>
        <v>-</v>
      </c>
      <c r="Q727" s="91" t="str">
        <f t="shared" si="337"/>
        <v>-</v>
      </c>
      <c r="R727" s="91" t="str">
        <f t="shared" si="337"/>
        <v>-</v>
      </c>
      <c r="S727" s="91" t="str">
        <f t="shared" si="337"/>
        <v>-</v>
      </c>
      <c r="T727" s="91" t="str">
        <f t="shared" si="337"/>
        <v>-</v>
      </c>
      <c r="U727" s="91" t="str">
        <f t="shared" si="337"/>
        <v>-</v>
      </c>
      <c r="V727" s="91" t="str">
        <f t="shared" si="337"/>
        <v>-</v>
      </c>
      <c r="W727" s="91" t="str">
        <f t="shared" si="337"/>
        <v>-</v>
      </c>
      <c r="X727" s="91" t="str">
        <f t="shared" si="337"/>
        <v>-</v>
      </c>
      <c r="Y727" s="91" t="str">
        <f t="shared" si="337"/>
        <v>-</v>
      </c>
      <c r="Z727" s="91" t="str">
        <f t="shared" si="337"/>
        <v>-</v>
      </c>
      <c r="AA727" s="91" t="str">
        <f t="shared" si="337"/>
        <v>-</v>
      </c>
      <c r="AB727" s="91" t="str">
        <f t="shared" si="337"/>
        <v>-</v>
      </c>
      <c r="AC727" s="91" t="str">
        <f t="shared" si="337"/>
        <v>-</v>
      </c>
      <c r="AD727" s="91" t="str">
        <f t="shared" si="337"/>
        <v>-</v>
      </c>
      <c r="AE727" s="91" t="str">
        <f t="shared" si="337"/>
        <v>-</v>
      </c>
      <c r="AF727" s="91" t="str">
        <f t="shared" si="337"/>
        <v>-</v>
      </c>
      <c r="AG727" s="91" t="str">
        <f t="shared" si="337"/>
        <v>-</v>
      </c>
      <c r="AH727" s="91" t="str">
        <f t="shared" si="337"/>
        <v>-</v>
      </c>
      <c r="AI727" s="91" t="str">
        <f t="shared" si="337"/>
        <v>-</v>
      </c>
      <c r="AJ727" s="91" t="str">
        <f t="shared" si="337"/>
        <v>-</v>
      </c>
      <c r="AK727" s="91" t="str">
        <f t="shared" si="337"/>
        <v>-</v>
      </c>
      <c r="AL727" s="91" t="str">
        <f t="shared" si="337"/>
        <v>-</v>
      </c>
      <c r="AM727" s="92" t="str">
        <f t="shared" si="337"/>
        <v>-</v>
      </c>
    </row>
    <row r="728" spans="1:39">
      <c r="A728" s="58" t="str">
        <f>IFERROR(IF(A727+1&lt;COUNTIF(TQoL_Indexes!#REF!,Aux_Country!$A$3),A727+1,""),"")</f>
        <v/>
      </c>
      <c r="B728" s="116" t="str">
        <f t="shared" si="319"/>
        <v/>
      </c>
      <c r="C728" s="116" t="str">
        <f t="shared" si="319"/>
        <v/>
      </c>
      <c r="D728" s="116" t="str">
        <f t="shared" si="319"/>
        <v/>
      </c>
      <c r="E728" s="91" t="str">
        <f t="shared" si="274"/>
        <v>-</v>
      </c>
      <c r="F728" s="91" t="str">
        <f t="shared" ref="F728:AM728" si="338">IFERROR(_xlfn.RANK.EQ(F321,F$3:F$404,0),"-")</f>
        <v>-</v>
      </c>
      <c r="G728" s="91" t="str">
        <f t="shared" si="338"/>
        <v>-</v>
      </c>
      <c r="H728" s="91" t="str">
        <f t="shared" si="338"/>
        <v>-</v>
      </c>
      <c r="I728" s="91" t="str">
        <f t="shared" si="338"/>
        <v>-</v>
      </c>
      <c r="J728" s="91" t="str">
        <f t="shared" si="338"/>
        <v>-</v>
      </c>
      <c r="K728" s="91" t="str">
        <f t="shared" si="338"/>
        <v>-</v>
      </c>
      <c r="L728" s="91" t="str">
        <f t="shared" si="338"/>
        <v>-</v>
      </c>
      <c r="M728" s="91" t="str">
        <f t="shared" si="338"/>
        <v>-</v>
      </c>
      <c r="N728" s="91" t="str">
        <f t="shared" si="338"/>
        <v>-</v>
      </c>
      <c r="O728" s="91" t="str">
        <f t="shared" si="338"/>
        <v>-</v>
      </c>
      <c r="P728" s="91" t="str">
        <f t="shared" si="338"/>
        <v>-</v>
      </c>
      <c r="Q728" s="91" t="str">
        <f t="shared" si="338"/>
        <v>-</v>
      </c>
      <c r="R728" s="91" t="str">
        <f t="shared" si="338"/>
        <v>-</v>
      </c>
      <c r="S728" s="91" t="str">
        <f t="shared" si="338"/>
        <v>-</v>
      </c>
      <c r="T728" s="91" t="str">
        <f t="shared" si="338"/>
        <v>-</v>
      </c>
      <c r="U728" s="91" t="str">
        <f t="shared" si="338"/>
        <v>-</v>
      </c>
      <c r="V728" s="91" t="str">
        <f t="shared" si="338"/>
        <v>-</v>
      </c>
      <c r="W728" s="91" t="str">
        <f t="shared" si="338"/>
        <v>-</v>
      </c>
      <c r="X728" s="91" t="str">
        <f t="shared" si="338"/>
        <v>-</v>
      </c>
      <c r="Y728" s="91" t="str">
        <f t="shared" si="338"/>
        <v>-</v>
      </c>
      <c r="Z728" s="91" t="str">
        <f t="shared" si="338"/>
        <v>-</v>
      </c>
      <c r="AA728" s="91" t="str">
        <f t="shared" si="338"/>
        <v>-</v>
      </c>
      <c r="AB728" s="91" t="str">
        <f t="shared" si="338"/>
        <v>-</v>
      </c>
      <c r="AC728" s="91" t="str">
        <f t="shared" si="338"/>
        <v>-</v>
      </c>
      <c r="AD728" s="91" t="str">
        <f t="shared" si="338"/>
        <v>-</v>
      </c>
      <c r="AE728" s="91" t="str">
        <f t="shared" si="338"/>
        <v>-</v>
      </c>
      <c r="AF728" s="91" t="str">
        <f t="shared" si="338"/>
        <v>-</v>
      </c>
      <c r="AG728" s="91" t="str">
        <f t="shared" si="338"/>
        <v>-</v>
      </c>
      <c r="AH728" s="91" t="str">
        <f t="shared" si="338"/>
        <v>-</v>
      </c>
      <c r="AI728" s="91" t="str">
        <f t="shared" si="338"/>
        <v>-</v>
      </c>
      <c r="AJ728" s="91" t="str">
        <f t="shared" si="338"/>
        <v>-</v>
      </c>
      <c r="AK728" s="91" t="str">
        <f t="shared" si="338"/>
        <v>-</v>
      </c>
      <c r="AL728" s="91" t="str">
        <f t="shared" si="338"/>
        <v>-</v>
      </c>
      <c r="AM728" s="92" t="str">
        <f t="shared" si="338"/>
        <v>-</v>
      </c>
    </row>
    <row r="729" spans="1:39">
      <c r="A729" s="58" t="str">
        <f>IFERROR(IF(A728+1&lt;COUNTIF(TQoL_Indexes!#REF!,Aux_Country!$A$3),A728+1,""),"")</f>
        <v/>
      </c>
      <c r="B729" s="116" t="str">
        <f t="shared" si="319"/>
        <v/>
      </c>
      <c r="C729" s="116" t="str">
        <f t="shared" si="319"/>
        <v/>
      </c>
      <c r="D729" s="116" t="str">
        <f t="shared" si="319"/>
        <v/>
      </c>
      <c r="E729" s="91" t="str">
        <f t="shared" si="274"/>
        <v>-</v>
      </c>
      <c r="F729" s="91" t="str">
        <f t="shared" ref="F729:AM729" si="339">IFERROR(_xlfn.RANK.EQ(F322,F$3:F$404,0),"-")</f>
        <v>-</v>
      </c>
      <c r="G729" s="91" t="str">
        <f t="shared" si="339"/>
        <v>-</v>
      </c>
      <c r="H729" s="91" t="str">
        <f t="shared" si="339"/>
        <v>-</v>
      </c>
      <c r="I729" s="91" t="str">
        <f t="shared" si="339"/>
        <v>-</v>
      </c>
      <c r="J729" s="91" t="str">
        <f t="shared" si="339"/>
        <v>-</v>
      </c>
      <c r="K729" s="91" t="str">
        <f t="shared" si="339"/>
        <v>-</v>
      </c>
      <c r="L729" s="91" t="str">
        <f t="shared" si="339"/>
        <v>-</v>
      </c>
      <c r="M729" s="91" t="str">
        <f t="shared" si="339"/>
        <v>-</v>
      </c>
      <c r="N729" s="91" t="str">
        <f t="shared" si="339"/>
        <v>-</v>
      </c>
      <c r="O729" s="91" t="str">
        <f t="shared" si="339"/>
        <v>-</v>
      </c>
      <c r="P729" s="91" t="str">
        <f t="shared" si="339"/>
        <v>-</v>
      </c>
      <c r="Q729" s="91" t="str">
        <f t="shared" si="339"/>
        <v>-</v>
      </c>
      <c r="R729" s="91" t="str">
        <f t="shared" si="339"/>
        <v>-</v>
      </c>
      <c r="S729" s="91" t="str">
        <f t="shared" si="339"/>
        <v>-</v>
      </c>
      <c r="T729" s="91" t="str">
        <f t="shared" si="339"/>
        <v>-</v>
      </c>
      <c r="U729" s="91" t="str">
        <f t="shared" si="339"/>
        <v>-</v>
      </c>
      <c r="V729" s="91" t="str">
        <f t="shared" si="339"/>
        <v>-</v>
      </c>
      <c r="W729" s="91" t="str">
        <f t="shared" si="339"/>
        <v>-</v>
      </c>
      <c r="X729" s="91" t="str">
        <f t="shared" si="339"/>
        <v>-</v>
      </c>
      <c r="Y729" s="91" t="str">
        <f t="shared" si="339"/>
        <v>-</v>
      </c>
      <c r="Z729" s="91" t="str">
        <f t="shared" si="339"/>
        <v>-</v>
      </c>
      <c r="AA729" s="91" t="str">
        <f t="shared" si="339"/>
        <v>-</v>
      </c>
      <c r="AB729" s="91" t="str">
        <f t="shared" si="339"/>
        <v>-</v>
      </c>
      <c r="AC729" s="91" t="str">
        <f t="shared" si="339"/>
        <v>-</v>
      </c>
      <c r="AD729" s="91" t="str">
        <f t="shared" si="339"/>
        <v>-</v>
      </c>
      <c r="AE729" s="91" t="str">
        <f t="shared" si="339"/>
        <v>-</v>
      </c>
      <c r="AF729" s="91" t="str">
        <f t="shared" si="339"/>
        <v>-</v>
      </c>
      <c r="AG729" s="91" t="str">
        <f t="shared" si="339"/>
        <v>-</v>
      </c>
      <c r="AH729" s="91" t="str">
        <f t="shared" si="339"/>
        <v>-</v>
      </c>
      <c r="AI729" s="91" t="str">
        <f t="shared" si="339"/>
        <v>-</v>
      </c>
      <c r="AJ729" s="91" t="str">
        <f t="shared" si="339"/>
        <v>-</v>
      </c>
      <c r="AK729" s="91" t="str">
        <f t="shared" si="339"/>
        <v>-</v>
      </c>
      <c r="AL729" s="91" t="str">
        <f t="shared" si="339"/>
        <v>-</v>
      </c>
      <c r="AM729" s="92" t="str">
        <f t="shared" si="339"/>
        <v>-</v>
      </c>
    </row>
    <row r="730" spans="1:39">
      <c r="A730" s="58" t="str">
        <f>IFERROR(IF(A729+1&lt;COUNTIF(TQoL_Indexes!#REF!,Aux_Country!$A$3),A729+1,""),"")</f>
        <v/>
      </c>
      <c r="B730" s="116" t="str">
        <f t="shared" ref="B730:D749" si="340">B323</f>
        <v/>
      </c>
      <c r="C730" s="116" t="str">
        <f t="shared" si="340"/>
        <v/>
      </c>
      <c r="D730" s="116" t="str">
        <f t="shared" si="340"/>
        <v/>
      </c>
      <c r="E730" s="91" t="str">
        <f t="shared" si="274"/>
        <v>-</v>
      </c>
      <c r="F730" s="91" t="str">
        <f t="shared" ref="F730:AM730" si="341">IFERROR(_xlfn.RANK.EQ(F323,F$3:F$404,0),"-")</f>
        <v>-</v>
      </c>
      <c r="G730" s="91" t="str">
        <f t="shared" si="341"/>
        <v>-</v>
      </c>
      <c r="H730" s="91" t="str">
        <f t="shared" si="341"/>
        <v>-</v>
      </c>
      <c r="I730" s="91" t="str">
        <f t="shared" si="341"/>
        <v>-</v>
      </c>
      <c r="J730" s="91" t="str">
        <f t="shared" si="341"/>
        <v>-</v>
      </c>
      <c r="K730" s="91" t="str">
        <f t="shared" si="341"/>
        <v>-</v>
      </c>
      <c r="L730" s="91" t="str">
        <f t="shared" si="341"/>
        <v>-</v>
      </c>
      <c r="M730" s="91" t="str">
        <f t="shared" si="341"/>
        <v>-</v>
      </c>
      <c r="N730" s="91" t="str">
        <f t="shared" si="341"/>
        <v>-</v>
      </c>
      <c r="O730" s="91" t="str">
        <f t="shared" si="341"/>
        <v>-</v>
      </c>
      <c r="P730" s="91" t="str">
        <f t="shared" si="341"/>
        <v>-</v>
      </c>
      <c r="Q730" s="91" t="str">
        <f t="shared" si="341"/>
        <v>-</v>
      </c>
      <c r="R730" s="91" t="str">
        <f t="shared" si="341"/>
        <v>-</v>
      </c>
      <c r="S730" s="91" t="str">
        <f t="shared" si="341"/>
        <v>-</v>
      </c>
      <c r="T730" s="91" t="str">
        <f t="shared" si="341"/>
        <v>-</v>
      </c>
      <c r="U730" s="91" t="str">
        <f t="shared" si="341"/>
        <v>-</v>
      </c>
      <c r="V730" s="91" t="str">
        <f t="shared" si="341"/>
        <v>-</v>
      </c>
      <c r="W730" s="91" t="str">
        <f t="shared" si="341"/>
        <v>-</v>
      </c>
      <c r="X730" s="91" t="str">
        <f t="shared" si="341"/>
        <v>-</v>
      </c>
      <c r="Y730" s="91" t="str">
        <f t="shared" si="341"/>
        <v>-</v>
      </c>
      <c r="Z730" s="91" t="str">
        <f t="shared" si="341"/>
        <v>-</v>
      </c>
      <c r="AA730" s="91" t="str">
        <f t="shared" si="341"/>
        <v>-</v>
      </c>
      <c r="AB730" s="91" t="str">
        <f t="shared" si="341"/>
        <v>-</v>
      </c>
      <c r="AC730" s="91" t="str">
        <f t="shared" si="341"/>
        <v>-</v>
      </c>
      <c r="AD730" s="91" t="str">
        <f t="shared" si="341"/>
        <v>-</v>
      </c>
      <c r="AE730" s="91" t="str">
        <f t="shared" si="341"/>
        <v>-</v>
      </c>
      <c r="AF730" s="91" t="str">
        <f t="shared" si="341"/>
        <v>-</v>
      </c>
      <c r="AG730" s="91" t="str">
        <f t="shared" si="341"/>
        <v>-</v>
      </c>
      <c r="AH730" s="91" t="str">
        <f t="shared" si="341"/>
        <v>-</v>
      </c>
      <c r="AI730" s="91" t="str">
        <f t="shared" si="341"/>
        <v>-</v>
      </c>
      <c r="AJ730" s="91" t="str">
        <f t="shared" si="341"/>
        <v>-</v>
      </c>
      <c r="AK730" s="91" t="str">
        <f t="shared" si="341"/>
        <v>-</v>
      </c>
      <c r="AL730" s="91" t="str">
        <f t="shared" si="341"/>
        <v>-</v>
      </c>
      <c r="AM730" s="92" t="str">
        <f t="shared" si="341"/>
        <v>-</v>
      </c>
    </row>
    <row r="731" spans="1:39">
      <c r="A731" s="58" t="str">
        <f>IFERROR(IF(A730+1&lt;COUNTIF(TQoL_Indexes!#REF!,Aux_Country!$A$3),A730+1,""),"")</f>
        <v/>
      </c>
      <c r="B731" s="116" t="str">
        <f t="shared" si="340"/>
        <v/>
      </c>
      <c r="C731" s="116" t="str">
        <f t="shared" si="340"/>
        <v/>
      </c>
      <c r="D731" s="116" t="str">
        <f t="shared" si="340"/>
        <v/>
      </c>
      <c r="E731" s="91" t="str">
        <f t="shared" si="274"/>
        <v>-</v>
      </c>
      <c r="F731" s="91" t="str">
        <f t="shared" ref="F731:AM731" si="342">IFERROR(_xlfn.RANK.EQ(F324,F$3:F$404,0),"-")</f>
        <v>-</v>
      </c>
      <c r="G731" s="91" t="str">
        <f t="shared" si="342"/>
        <v>-</v>
      </c>
      <c r="H731" s="91" t="str">
        <f t="shared" si="342"/>
        <v>-</v>
      </c>
      <c r="I731" s="91" t="str">
        <f t="shared" si="342"/>
        <v>-</v>
      </c>
      <c r="J731" s="91" t="str">
        <f t="shared" si="342"/>
        <v>-</v>
      </c>
      <c r="K731" s="91" t="str">
        <f t="shared" si="342"/>
        <v>-</v>
      </c>
      <c r="L731" s="91" t="str">
        <f t="shared" si="342"/>
        <v>-</v>
      </c>
      <c r="M731" s="91" t="str">
        <f t="shared" si="342"/>
        <v>-</v>
      </c>
      <c r="N731" s="91" t="str">
        <f t="shared" si="342"/>
        <v>-</v>
      </c>
      <c r="O731" s="91" t="str">
        <f t="shared" si="342"/>
        <v>-</v>
      </c>
      <c r="P731" s="91" t="str">
        <f t="shared" si="342"/>
        <v>-</v>
      </c>
      <c r="Q731" s="91" t="str">
        <f t="shared" si="342"/>
        <v>-</v>
      </c>
      <c r="R731" s="91" t="str">
        <f t="shared" si="342"/>
        <v>-</v>
      </c>
      <c r="S731" s="91" t="str">
        <f t="shared" si="342"/>
        <v>-</v>
      </c>
      <c r="T731" s="91" t="str">
        <f t="shared" si="342"/>
        <v>-</v>
      </c>
      <c r="U731" s="91" t="str">
        <f t="shared" si="342"/>
        <v>-</v>
      </c>
      <c r="V731" s="91" t="str">
        <f t="shared" si="342"/>
        <v>-</v>
      </c>
      <c r="W731" s="91" t="str">
        <f t="shared" si="342"/>
        <v>-</v>
      </c>
      <c r="X731" s="91" t="str">
        <f t="shared" si="342"/>
        <v>-</v>
      </c>
      <c r="Y731" s="91" t="str">
        <f t="shared" si="342"/>
        <v>-</v>
      </c>
      <c r="Z731" s="91" t="str">
        <f t="shared" si="342"/>
        <v>-</v>
      </c>
      <c r="AA731" s="91" t="str">
        <f t="shared" si="342"/>
        <v>-</v>
      </c>
      <c r="AB731" s="91" t="str">
        <f t="shared" si="342"/>
        <v>-</v>
      </c>
      <c r="AC731" s="91" t="str">
        <f t="shared" si="342"/>
        <v>-</v>
      </c>
      <c r="AD731" s="91" t="str">
        <f t="shared" si="342"/>
        <v>-</v>
      </c>
      <c r="AE731" s="91" t="str">
        <f t="shared" si="342"/>
        <v>-</v>
      </c>
      <c r="AF731" s="91" t="str">
        <f t="shared" si="342"/>
        <v>-</v>
      </c>
      <c r="AG731" s="91" t="str">
        <f t="shared" si="342"/>
        <v>-</v>
      </c>
      <c r="AH731" s="91" t="str">
        <f t="shared" si="342"/>
        <v>-</v>
      </c>
      <c r="AI731" s="91" t="str">
        <f t="shared" si="342"/>
        <v>-</v>
      </c>
      <c r="AJ731" s="91" t="str">
        <f t="shared" si="342"/>
        <v>-</v>
      </c>
      <c r="AK731" s="91" t="str">
        <f t="shared" si="342"/>
        <v>-</v>
      </c>
      <c r="AL731" s="91" t="str">
        <f t="shared" si="342"/>
        <v>-</v>
      </c>
      <c r="AM731" s="92" t="str">
        <f t="shared" si="342"/>
        <v>-</v>
      </c>
    </row>
    <row r="732" spans="1:39">
      <c r="A732" s="58" t="str">
        <f>IFERROR(IF(A731+1&lt;COUNTIF(TQoL_Indexes!#REF!,Aux_Country!$A$3),A731+1,""),"")</f>
        <v/>
      </c>
      <c r="B732" s="116" t="str">
        <f t="shared" si="340"/>
        <v/>
      </c>
      <c r="C732" s="116" t="str">
        <f t="shared" si="340"/>
        <v/>
      </c>
      <c r="D732" s="116" t="str">
        <f t="shared" si="340"/>
        <v/>
      </c>
      <c r="E732" s="91" t="str">
        <f t="shared" ref="E732:E795" si="343">IFERROR(_xlfn.RANK.EQ(E325,E$3:E$404,0),"-")</f>
        <v>-</v>
      </c>
      <c r="F732" s="91" t="str">
        <f t="shared" ref="F732:AM732" si="344">IFERROR(_xlfn.RANK.EQ(F325,F$3:F$404,0),"-")</f>
        <v>-</v>
      </c>
      <c r="G732" s="91" t="str">
        <f t="shared" si="344"/>
        <v>-</v>
      </c>
      <c r="H732" s="91" t="str">
        <f t="shared" si="344"/>
        <v>-</v>
      </c>
      <c r="I732" s="91" t="str">
        <f t="shared" si="344"/>
        <v>-</v>
      </c>
      <c r="J732" s="91" t="str">
        <f t="shared" si="344"/>
        <v>-</v>
      </c>
      <c r="K732" s="91" t="str">
        <f t="shared" si="344"/>
        <v>-</v>
      </c>
      <c r="L732" s="91" t="str">
        <f t="shared" si="344"/>
        <v>-</v>
      </c>
      <c r="M732" s="91" t="str">
        <f t="shared" si="344"/>
        <v>-</v>
      </c>
      <c r="N732" s="91" t="str">
        <f t="shared" si="344"/>
        <v>-</v>
      </c>
      <c r="O732" s="91" t="str">
        <f t="shared" si="344"/>
        <v>-</v>
      </c>
      <c r="P732" s="91" t="str">
        <f t="shared" si="344"/>
        <v>-</v>
      </c>
      <c r="Q732" s="91" t="str">
        <f t="shared" si="344"/>
        <v>-</v>
      </c>
      <c r="R732" s="91" t="str">
        <f t="shared" si="344"/>
        <v>-</v>
      </c>
      <c r="S732" s="91" t="str">
        <f t="shared" si="344"/>
        <v>-</v>
      </c>
      <c r="T732" s="91" t="str">
        <f t="shared" si="344"/>
        <v>-</v>
      </c>
      <c r="U732" s="91" t="str">
        <f t="shared" si="344"/>
        <v>-</v>
      </c>
      <c r="V732" s="91" t="str">
        <f t="shared" si="344"/>
        <v>-</v>
      </c>
      <c r="W732" s="91" t="str">
        <f t="shared" si="344"/>
        <v>-</v>
      </c>
      <c r="X732" s="91" t="str">
        <f t="shared" si="344"/>
        <v>-</v>
      </c>
      <c r="Y732" s="91" t="str">
        <f t="shared" si="344"/>
        <v>-</v>
      </c>
      <c r="Z732" s="91" t="str">
        <f t="shared" si="344"/>
        <v>-</v>
      </c>
      <c r="AA732" s="91" t="str">
        <f t="shared" si="344"/>
        <v>-</v>
      </c>
      <c r="AB732" s="91" t="str">
        <f t="shared" si="344"/>
        <v>-</v>
      </c>
      <c r="AC732" s="91" t="str">
        <f t="shared" si="344"/>
        <v>-</v>
      </c>
      <c r="AD732" s="91" t="str">
        <f t="shared" si="344"/>
        <v>-</v>
      </c>
      <c r="AE732" s="91" t="str">
        <f t="shared" si="344"/>
        <v>-</v>
      </c>
      <c r="AF732" s="91" t="str">
        <f t="shared" si="344"/>
        <v>-</v>
      </c>
      <c r="AG732" s="91" t="str">
        <f t="shared" si="344"/>
        <v>-</v>
      </c>
      <c r="AH732" s="91" t="str">
        <f t="shared" si="344"/>
        <v>-</v>
      </c>
      <c r="AI732" s="91" t="str">
        <f t="shared" si="344"/>
        <v>-</v>
      </c>
      <c r="AJ732" s="91" t="str">
        <f t="shared" si="344"/>
        <v>-</v>
      </c>
      <c r="AK732" s="91" t="str">
        <f t="shared" si="344"/>
        <v>-</v>
      </c>
      <c r="AL732" s="91" t="str">
        <f t="shared" si="344"/>
        <v>-</v>
      </c>
      <c r="AM732" s="92" t="str">
        <f t="shared" si="344"/>
        <v>-</v>
      </c>
    </row>
    <row r="733" spans="1:39">
      <c r="A733" s="58" t="str">
        <f>IFERROR(IF(A732+1&lt;COUNTIF(TQoL_Indexes!#REF!,Aux_Country!$A$3),A732+1,""),"")</f>
        <v/>
      </c>
      <c r="B733" s="116" t="str">
        <f t="shared" si="340"/>
        <v/>
      </c>
      <c r="C733" s="116" t="str">
        <f t="shared" si="340"/>
        <v/>
      </c>
      <c r="D733" s="116" t="str">
        <f t="shared" si="340"/>
        <v/>
      </c>
      <c r="E733" s="91" t="str">
        <f t="shared" si="343"/>
        <v>-</v>
      </c>
      <c r="F733" s="91" t="str">
        <f t="shared" ref="F733:AM733" si="345">IFERROR(_xlfn.RANK.EQ(F326,F$3:F$404,0),"-")</f>
        <v>-</v>
      </c>
      <c r="G733" s="91" t="str">
        <f t="shared" si="345"/>
        <v>-</v>
      </c>
      <c r="H733" s="91" t="str">
        <f t="shared" si="345"/>
        <v>-</v>
      </c>
      <c r="I733" s="91" t="str">
        <f t="shared" si="345"/>
        <v>-</v>
      </c>
      <c r="J733" s="91" t="str">
        <f t="shared" si="345"/>
        <v>-</v>
      </c>
      <c r="K733" s="91" t="str">
        <f t="shared" si="345"/>
        <v>-</v>
      </c>
      <c r="L733" s="91" t="str">
        <f t="shared" si="345"/>
        <v>-</v>
      </c>
      <c r="M733" s="91" t="str">
        <f t="shared" si="345"/>
        <v>-</v>
      </c>
      <c r="N733" s="91" t="str">
        <f t="shared" si="345"/>
        <v>-</v>
      </c>
      <c r="O733" s="91" t="str">
        <f t="shared" si="345"/>
        <v>-</v>
      </c>
      <c r="P733" s="91" t="str">
        <f t="shared" si="345"/>
        <v>-</v>
      </c>
      <c r="Q733" s="91" t="str">
        <f t="shared" si="345"/>
        <v>-</v>
      </c>
      <c r="R733" s="91" t="str">
        <f t="shared" si="345"/>
        <v>-</v>
      </c>
      <c r="S733" s="91" t="str">
        <f t="shared" si="345"/>
        <v>-</v>
      </c>
      <c r="T733" s="91" t="str">
        <f t="shared" si="345"/>
        <v>-</v>
      </c>
      <c r="U733" s="91" t="str">
        <f t="shared" si="345"/>
        <v>-</v>
      </c>
      <c r="V733" s="91" t="str">
        <f t="shared" si="345"/>
        <v>-</v>
      </c>
      <c r="W733" s="91" t="str">
        <f t="shared" si="345"/>
        <v>-</v>
      </c>
      <c r="X733" s="91" t="str">
        <f t="shared" si="345"/>
        <v>-</v>
      </c>
      <c r="Y733" s="91" t="str">
        <f t="shared" si="345"/>
        <v>-</v>
      </c>
      <c r="Z733" s="91" t="str">
        <f t="shared" si="345"/>
        <v>-</v>
      </c>
      <c r="AA733" s="91" t="str">
        <f t="shared" si="345"/>
        <v>-</v>
      </c>
      <c r="AB733" s="91" t="str">
        <f t="shared" si="345"/>
        <v>-</v>
      </c>
      <c r="AC733" s="91" t="str">
        <f t="shared" si="345"/>
        <v>-</v>
      </c>
      <c r="AD733" s="91" t="str">
        <f t="shared" si="345"/>
        <v>-</v>
      </c>
      <c r="AE733" s="91" t="str">
        <f t="shared" si="345"/>
        <v>-</v>
      </c>
      <c r="AF733" s="91" t="str">
        <f t="shared" si="345"/>
        <v>-</v>
      </c>
      <c r="AG733" s="91" t="str">
        <f t="shared" si="345"/>
        <v>-</v>
      </c>
      <c r="AH733" s="91" t="str">
        <f t="shared" si="345"/>
        <v>-</v>
      </c>
      <c r="AI733" s="91" t="str">
        <f t="shared" si="345"/>
        <v>-</v>
      </c>
      <c r="AJ733" s="91" t="str">
        <f t="shared" si="345"/>
        <v>-</v>
      </c>
      <c r="AK733" s="91" t="str">
        <f t="shared" si="345"/>
        <v>-</v>
      </c>
      <c r="AL733" s="91" t="str">
        <f t="shared" si="345"/>
        <v>-</v>
      </c>
      <c r="AM733" s="92" t="str">
        <f t="shared" si="345"/>
        <v>-</v>
      </c>
    </row>
    <row r="734" spans="1:39">
      <c r="A734" s="58" t="str">
        <f>IFERROR(IF(A733+1&lt;COUNTIF(TQoL_Indexes!#REF!,Aux_Country!$A$3),A733+1,""),"")</f>
        <v/>
      </c>
      <c r="B734" s="116" t="str">
        <f t="shared" si="340"/>
        <v/>
      </c>
      <c r="C734" s="116" t="str">
        <f t="shared" si="340"/>
        <v/>
      </c>
      <c r="D734" s="116" t="str">
        <f t="shared" si="340"/>
        <v/>
      </c>
      <c r="E734" s="91" t="str">
        <f t="shared" si="343"/>
        <v>-</v>
      </c>
      <c r="F734" s="91" t="str">
        <f t="shared" ref="F734:AM734" si="346">IFERROR(_xlfn.RANK.EQ(F327,F$3:F$404,0),"-")</f>
        <v>-</v>
      </c>
      <c r="G734" s="91" t="str">
        <f t="shared" si="346"/>
        <v>-</v>
      </c>
      <c r="H734" s="91" t="str">
        <f t="shared" si="346"/>
        <v>-</v>
      </c>
      <c r="I734" s="91" t="str">
        <f t="shared" si="346"/>
        <v>-</v>
      </c>
      <c r="J734" s="91" t="str">
        <f t="shared" si="346"/>
        <v>-</v>
      </c>
      <c r="K734" s="91" t="str">
        <f t="shared" si="346"/>
        <v>-</v>
      </c>
      <c r="L734" s="91" t="str">
        <f t="shared" si="346"/>
        <v>-</v>
      </c>
      <c r="M734" s="91" t="str">
        <f t="shared" si="346"/>
        <v>-</v>
      </c>
      <c r="N734" s="91" t="str">
        <f t="shared" si="346"/>
        <v>-</v>
      </c>
      <c r="O734" s="91" t="str">
        <f t="shared" si="346"/>
        <v>-</v>
      </c>
      <c r="P734" s="91" t="str">
        <f t="shared" si="346"/>
        <v>-</v>
      </c>
      <c r="Q734" s="91" t="str">
        <f t="shared" si="346"/>
        <v>-</v>
      </c>
      <c r="R734" s="91" t="str">
        <f t="shared" si="346"/>
        <v>-</v>
      </c>
      <c r="S734" s="91" t="str">
        <f t="shared" si="346"/>
        <v>-</v>
      </c>
      <c r="T734" s="91" t="str">
        <f t="shared" si="346"/>
        <v>-</v>
      </c>
      <c r="U734" s="91" t="str">
        <f t="shared" si="346"/>
        <v>-</v>
      </c>
      <c r="V734" s="91" t="str">
        <f t="shared" si="346"/>
        <v>-</v>
      </c>
      <c r="W734" s="91" t="str">
        <f t="shared" si="346"/>
        <v>-</v>
      </c>
      <c r="X734" s="91" t="str">
        <f t="shared" si="346"/>
        <v>-</v>
      </c>
      <c r="Y734" s="91" t="str">
        <f t="shared" si="346"/>
        <v>-</v>
      </c>
      <c r="Z734" s="91" t="str">
        <f t="shared" si="346"/>
        <v>-</v>
      </c>
      <c r="AA734" s="91" t="str">
        <f t="shared" si="346"/>
        <v>-</v>
      </c>
      <c r="AB734" s="91" t="str">
        <f t="shared" si="346"/>
        <v>-</v>
      </c>
      <c r="AC734" s="91" t="str">
        <f t="shared" si="346"/>
        <v>-</v>
      </c>
      <c r="AD734" s="91" t="str">
        <f t="shared" si="346"/>
        <v>-</v>
      </c>
      <c r="AE734" s="91" t="str">
        <f t="shared" si="346"/>
        <v>-</v>
      </c>
      <c r="AF734" s="91" t="str">
        <f t="shared" si="346"/>
        <v>-</v>
      </c>
      <c r="AG734" s="91" t="str">
        <f t="shared" si="346"/>
        <v>-</v>
      </c>
      <c r="AH734" s="91" t="str">
        <f t="shared" si="346"/>
        <v>-</v>
      </c>
      <c r="AI734" s="91" t="str">
        <f t="shared" si="346"/>
        <v>-</v>
      </c>
      <c r="AJ734" s="91" t="str">
        <f t="shared" si="346"/>
        <v>-</v>
      </c>
      <c r="AK734" s="91" t="str">
        <f t="shared" si="346"/>
        <v>-</v>
      </c>
      <c r="AL734" s="91" t="str">
        <f t="shared" si="346"/>
        <v>-</v>
      </c>
      <c r="AM734" s="92" t="str">
        <f t="shared" si="346"/>
        <v>-</v>
      </c>
    </row>
    <row r="735" spans="1:39">
      <c r="A735" s="58" t="str">
        <f>IFERROR(IF(A734+1&lt;COUNTIF(TQoL_Indexes!#REF!,Aux_Country!$A$3),A734+1,""),"")</f>
        <v/>
      </c>
      <c r="B735" s="116" t="str">
        <f t="shared" si="340"/>
        <v/>
      </c>
      <c r="C735" s="116" t="str">
        <f t="shared" si="340"/>
        <v/>
      </c>
      <c r="D735" s="116" t="str">
        <f t="shared" si="340"/>
        <v/>
      </c>
      <c r="E735" s="91" t="str">
        <f t="shared" si="343"/>
        <v>-</v>
      </c>
      <c r="F735" s="91" t="str">
        <f t="shared" ref="F735:AM735" si="347">IFERROR(_xlfn.RANK.EQ(F328,F$3:F$404,0),"-")</f>
        <v>-</v>
      </c>
      <c r="G735" s="91" t="str">
        <f t="shared" si="347"/>
        <v>-</v>
      </c>
      <c r="H735" s="91" t="str">
        <f t="shared" si="347"/>
        <v>-</v>
      </c>
      <c r="I735" s="91" t="str">
        <f t="shared" si="347"/>
        <v>-</v>
      </c>
      <c r="J735" s="91" t="str">
        <f t="shared" si="347"/>
        <v>-</v>
      </c>
      <c r="K735" s="91" t="str">
        <f t="shared" si="347"/>
        <v>-</v>
      </c>
      <c r="L735" s="91" t="str">
        <f t="shared" si="347"/>
        <v>-</v>
      </c>
      <c r="M735" s="91" t="str">
        <f t="shared" si="347"/>
        <v>-</v>
      </c>
      <c r="N735" s="91" t="str">
        <f t="shared" si="347"/>
        <v>-</v>
      </c>
      <c r="O735" s="91" t="str">
        <f t="shared" si="347"/>
        <v>-</v>
      </c>
      <c r="P735" s="91" t="str">
        <f t="shared" si="347"/>
        <v>-</v>
      </c>
      <c r="Q735" s="91" t="str">
        <f t="shared" si="347"/>
        <v>-</v>
      </c>
      <c r="R735" s="91" t="str">
        <f t="shared" si="347"/>
        <v>-</v>
      </c>
      <c r="S735" s="91" t="str">
        <f t="shared" si="347"/>
        <v>-</v>
      </c>
      <c r="T735" s="91" t="str">
        <f t="shared" si="347"/>
        <v>-</v>
      </c>
      <c r="U735" s="91" t="str">
        <f t="shared" si="347"/>
        <v>-</v>
      </c>
      <c r="V735" s="91" t="str">
        <f t="shared" si="347"/>
        <v>-</v>
      </c>
      <c r="W735" s="91" t="str">
        <f t="shared" si="347"/>
        <v>-</v>
      </c>
      <c r="X735" s="91" t="str">
        <f t="shared" si="347"/>
        <v>-</v>
      </c>
      <c r="Y735" s="91" t="str">
        <f t="shared" si="347"/>
        <v>-</v>
      </c>
      <c r="Z735" s="91" t="str">
        <f t="shared" si="347"/>
        <v>-</v>
      </c>
      <c r="AA735" s="91" t="str">
        <f t="shared" si="347"/>
        <v>-</v>
      </c>
      <c r="AB735" s="91" t="str">
        <f t="shared" si="347"/>
        <v>-</v>
      </c>
      <c r="AC735" s="91" t="str">
        <f t="shared" si="347"/>
        <v>-</v>
      </c>
      <c r="AD735" s="91" t="str">
        <f t="shared" si="347"/>
        <v>-</v>
      </c>
      <c r="AE735" s="91" t="str">
        <f t="shared" si="347"/>
        <v>-</v>
      </c>
      <c r="AF735" s="91" t="str">
        <f t="shared" si="347"/>
        <v>-</v>
      </c>
      <c r="AG735" s="91" t="str">
        <f t="shared" si="347"/>
        <v>-</v>
      </c>
      <c r="AH735" s="91" t="str">
        <f t="shared" si="347"/>
        <v>-</v>
      </c>
      <c r="AI735" s="91" t="str">
        <f t="shared" si="347"/>
        <v>-</v>
      </c>
      <c r="AJ735" s="91" t="str">
        <f t="shared" si="347"/>
        <v>-</v>
      </c>
      <c r="AK735" s="91" t="str">
        <f t="shared" si="347"/>
        <v>-</v>
      </c>
      <c r="AL735" s="91" t="str">
        <f t="shared" si="347"/>
        <v>-</v>
      </c>
      <c r="AM735" s="92" t="str">
        <f t="shared" si="347"/>
        <v>-</v>
      </c>
    </row>
    <row r="736" spans="1:39">
      <c r="A736" s="58" t="str">
        <f>IFERROR(IF(A735+1&lt;COUNTIF(TQoL_Indexes!#REF!,Aux_Country!$A$3),A735+1,""),"")</f>
        <v/>
      </c>
      <c r="B736" s="116" t="str">
        <f t="shared" si="340"/>
        <v/>
      </c>
      <c r="C736" s="116" t="str">
        <f t="shared" si="340"/>
        <v/>
      </c>
      <c r="D736" s="116" t="str">
        <f t="shared" si="340"/>
        <v/>
      </c>
      <c r="E736" s="91" t="str">
        <f t="shared" si="343"/>
        <v>-</v>
      </c>
      <c r="F736" s="91" t="str">
        <f t="shared" ref="F736:AM736" si="348">IFERROR(_xlfn.RANK.EQ(F329,F$3:F$404,0),"-")</f>
        <v>-</v>
      </c>
      <c r="G736" s="91" t="str">
        <f t="shared" si="348"/>
        <v>-</v>
      </c>
      <c r="H736" s="91" t="str">
        <f t="shared" si="348"/>
        <v>-</v>
      </c>
      <c r="I736" s="91" t="str">
        <f t="shared" si="348"/>
        <v>-</v>
      </c>
      <c r="J736" s="91" t="str">
        <f t="shared" si="348"/>
        <v>-</v>
      </c>
      <c r="K736" s="91" t="str">
        <f t="shared" si="348"/>
        <v>-</v>
      </c>
      <c r="L736" s="91" t="str">
        <f t="shared" si="348"/>
        <v>-</v>
      </c>
      <c r="M736" s="91" t="str">
        <f t="shared" si="348"/>
        <v>-</v>
      </c>
      <c r="N736" s="91" t="str">
        <f t="shared" si="348"/>
        <v>-</v>
      </c>
      <c r="O736" s="91" t="str">
        <f t="shared" si="348"/>
        <v>-</v>
      </c>
      <c r="P736" s="91" t="str">
        <f t="shared" si="348"/>
        <v>-</v>
      </c>
      <c r="Q736" s="91" t="str">
        <f t="shared" si="348"/>
        <v>-</v>
      </c>
      <c r="R736" s="91" t="str">
        <f t="shared" si="348"/>
        <v>-</v>
      </c>
      <c r="S736" s="91" t="str">
        <f t="shared" si="348"/>
        <v>-</v>
      </c>
      <c r="T736" s="91" t="str">
        <f t="shared" si="348"/>
        <v>-</v>
      </c>
      <c r="U736" s="91" t="str">
        <f t="shared" si="348"/>
        <v>-</v>
      </c>
      <c r="V736" s="91" t="str">
        <f t="shared" si="348"/>
        <v>-</v>
      </c>
      <c r="W736" s="91" t="str">
        <f t="shared" si="348"/>
        <v>-</v>
      </c>
      <c r="X736" s="91" t="str">
        <f t="shared" si="348"/>
        <v>-</v>
      </c>
      <c r="Y736" s="91" t="str">
        <f t="shared" si="348"/>
        <v>-</v>
      </c>
      <c r="Z736" s="91" t="str">
        <f t="shared" si="348"/>
        <v>-</v>
      </c>
      <c r="AA736" s="91" t="str">
        <f t="shared" si="348"/>
        <v>-</v>
      </c>
      <c r="AB736" s="91" t="str">
        <f t="shared" si="348"/>
        <v>-</v>
      </c>
      <c r="AC736" s="91" t="str">
        <f t="shared" si="348"/>
        <v>-</v>
      </c>
      <c r="AD736" s="91" t="str">
        <f t="shared" si="348"/>
        <v>-</v>
      </c>
      <c r="AE736" s="91" t="str">
        <f t="shared" si="348"/>
        <v>-</v>
      </c>
      <c r="AF736" s="91" t="str">
        <f t="shared" si="348"/>
        <v>-</v>
      </c>
      <c r="AG736" s="91" t="str">
        <f t="shared" si="348"/>
        <v>-</v>
      </c>
      <c r="AH736" s="91" t="str">
        <f t="shared" si="348"/>
        <v>-</v>
      </c>
      <c r="AI736" s="91" t="str">
        <f t="shared" si="348"/>
        <v>-</v>
      </c>
      <c r="AJ736" s="91" t="str">
        <f t="shared" si="348"/>
        <v>-</v>
      </c>
      <c r="AK736" s="91" t="str">
        <f t="shared" si="348"/>
        <v>-</v>
      </c>
      <c r="AL736" s="91" t="str">
        <f t="shared" si="348"/>
        <v>-</v>
      </c>
      <c r="AM736" s="92" t="str">
        <f t="shared" si="348"/>
        <v>-</v>
      </c>
    </row>
    <row r="737" spans="1:39">
      <c r="A737" s="58" t="str">
        <f>IFERROR(IF(A736+1&lt;COUNTIF(TQoL_Indexes!#REF!,Aux_Country!$A$3),A736+1,""),"")</f>
        <v/>
      </c>
      <c r="B737" s="116" t="str">
        <f t="shared" si="340"/>
        <v/>
      </c>
      <c r="C737" s="116" t="str">
        <f t="shared" si="340"/>
        <v/>
      </c>
      <c r="D737" s="116" t="str">
        <f t="shared" si="340"/>
        <v/>
      </c>
      <c r="E737" s="91" t="str">
        <f t="shared" si="343"/>
        <v>-</v>
      </c>
      <c r="F737" s="91" t="str">
        <f t="shared" ref="F737:AM737" si="349">IFERROR(_xlfn.RANK.EQ(F330,F$3:F$404,0),"-")</f>
        <v>-</v>
      </c>
      <c r="G737" s="91" t="str">
        <f t="shared" si="349"/>
        <v>-</v>
      </c>
      <c r="H737" s="91" t="str">
        <f t="shared" si="349"/>
        <v>-</v>
      </c>
      <c r="I737" s="91" t="str">
        <f t="shared" si="349"/>
        <v>-</v>
      </c>
      <c r="J737" s="91" t="str">
        <f t="shared" si="349"/>
        <v>-</v>
      </c>
      <c r="K737" s="91" t="str">
        <f t="shared" si="349"/>
        <v>-</v>
      </c>
      <c r="L737" s="91" t="str">
        <f t="shared" si="349"/>
        <v>-</v>
      </c>
      <c r="M737" s="91" t="str">
        <f t="shared" si="349"/>
        <v>-</v>
      </c>
      <c r="N737" s="91" t="str">
        <f t="shared" si="349"/>
        <v>-</v>
      </c>
      <c r="O737" s="91" t="str">
        <f t="shared" si="349"/>
        <v>-</v>
      </c>
      <c r="P737" s="91" t="str">
        <f t="shared" si="349"/>
        <v>-</v>
      </c>
      <c r="Q737" s="91" t="str">
        <f t="shared" si="349"/>
        <v>-</v>
      </c>
      <c r="R737" s="91" t="str">
        <f t="shared" si="349"/>
        <v>-</v>
      </c>
      <c r="S737" s="91" t="str">
        <f t="shared" si="349"/>
        <v>-</v>
      </c>
      <c r="T737" s="91" t="str">
        <f t="shared" si="349"/>
        <v>-</v>
      </c>
      <c r="U737" s="91" t="str">
        <f t="shared" si="349"/>
        <v>-</v>
      </c>
      <c r="V737" s="91" t="str">
        <f t="shared" si="349"/>
        <v>-</v>
      </c>
      <c r="W737" s="91" t="str">
        <f t="shared" si="349"/>
        <v>-</v>
      </c>
      <c r="X737" s="91" t="str">
        <f t="shared" si="349"/>
        <v>-</v>
      </c>
      <c r="Y737" s="91" t="str">
        <f t="shared" si="349"/>
        <v>-</v>
      </c>
      <c r="Z737" s="91" t="str">
        <f t="shared" si="349"/>
        <v>-</v>
      </c>
      <c r="AA737" s="91" t="str">
        <f t="shared" si="349"/>
        <v>-</v>
      </c>
      <c r="AB737" s="91" t="str">
        <f t="shared" si="349"/>
        <v>-</v>
      </c>
      <c r="AC737" s="91" t="str">
        <f t="shared" si="349"/>
        <v>-</v>
      </c>
      <c r="AD737" s="91" t="str">
        <f t="shared" si="349"/>
        <v>-</v>
      </c>
      <c r="AE737" s="91" t="str">
        <f t="shared" si="349"/>
        <v>-</v>
      </c>
      <c r="AF737" s="91" t="str">
        <f t="shared" si="349"/>
        <v>-</v>
      </c>
      <c r="AG737" s="91" t="str">
        <f t="shared" si="349"/>
        <v>-</v>
      </c>
      <c r="AH737" s="91" t="str">
        <f t="shared" si="349"/>
        <v>-</v>
      </c>
      <c r="AI737" s="91" t="str">
        <f t="shared" si="349"/>
        <v>-</v>
      </c>
      <c r="AJ737" s="91" t="str">
        <f t="shared" si="349"/>
        <v>-</v>
      </c>
      <c r="AK737" s="91" t="str">
        <f t="shared" si="349"/>
        <v>-</v>
      </c>
      <c r="AL737" s="91" t="str">
        <f t="shared" si="349"/>
        <v>-</v>
      </c>
      <c r="AM737" s="92" t="str">
        <f t="shared" si="349"/>
        <v>-</v>
      </c>
    </row>
    <row r="738" spans="1:39">
      <c r="A738" s="58" t="str">
        <f>IFERROR(IF(A737+1&lt;COUNTIF(TQoL_Indexes!#REF!,Aux_Country!$A$3),A737+1,""),"")</f>
        <v/>
      </c>
      <c r="B738" s="116" t="str">
        <f t="shared" si="340"/>
        <v/>
      </c>
      <c r="C738" s="116" t="str">
        <f t="shared" si="340"/>
        <v/>
      </c>
      <c r="D738" s="116" t="str">
        <f t="shared" si="340"/>
        <v/>
      </c>
      <c r="E738" s="91" t="str">
        <f t="shared" si="343"/>
        <v>-</v>
      </c>
      <c r="F738" s="91" t="str">
        <f t="shared" ref="F738:AM738" si="350">IFERROR(_xlfn.RANK.EQ(F331,F$3:F$404,0),"-")</f>
        <v>-</v>
      </c>
      <c r="G738" s="91" t="str">
        <f t="shared" si="350"/>
        <v>-</v>
      </c>
      <c r="H738" s="91" t="str">
        <f t="shared" si="350"/>
        <v>-</v>
      </c>
      <c r="I738" s="91" t="str">
        <f t="shared" si="350"/>
        <v>-</v>
      </c>
      <c r="J738" s="91" t="str">
        <f t="shared" si="350"/>
        <v>-</v>
      </c>
      <c r="K738" s="91" t="str">
        <f t="shared" si="350"/>
        <v>-</v>
      </c>
      <c r="L738" s="91" t="str">
        <f t="shared" si="350"/>
        <v>-</v>
      </c>
      <c r="M738" s="91" t="str">
        <f t="shared" si="350"/>
        <v>-</v>
      </c>
      <c r="N738" s="91" t="str">
        <f t="shared" si="350"/>
        <v>-</v>
      </c>
      <c r="O738" s="91" t="str">
        <f t="shared" si="350"/>
        <v>-</v>
      </c>
      <c r="P738" s="91" t="str">
        <f t="shared" si="350"/>
        <v>-</v>
      </c>
      <c r="Q738" s="91" t="str">
        <f t="shared" si="350"/>
        <v>-</v>
      </c>
      <c r="R738" s="91" t="str">
        <f t="shared" si="350"/>
        <v>-</v>
      </c>
      <c r="S738" s="91" t="str">
        <f t="shared" si="350"/>
        <v>-</v>
      </c>
      <c r="T738" s="91" t="str">
        <f t="shared" si="350"/>
        <v>-</v>
      </c>
      <c r="U738" s="91" t="str">
        <f t="shared" si="350"/>
        <v>-</v>
      </c>
      <c r="V738" s="91" t="str">
        <f t="shared" si="350"/>
        <v>-</v>
      </c>
      <c r="W738" s="91" t="str">
        <f t="shared" si="350"/>
        <v>-</v>
      </c>
      <c r="X738" s="91" t="str">
        <f t="shared" si="350"/>
        <v>-</v>
      </c>
      <c r="Y738" s="91" t="str">
        <f t="shared" si="350"/>
        <v>-</v>
      </c>
      <c r="Z738" s="91" t="str">
        <f t="shared" si="350"/>
        <v>-</v>
      </c>
      <c r="AA738" s="91" t="str">
        <f t="shared" si="350"/>
        <v>-</v>
      </c>
      <c r="AB738" s="91" t="str">
        <f t="shared" si="350"/>
        <v>-</v>
      </c>
      <c r="AC738" s="91" t="str">
        <f t="shared" si="350"/>
        <v>-</v>
      </c>
      <c r="AD738" s="91" t="str">
        <f t="shared" si="350"/>
        <v>-</v>
      </c>
      <c r="AE738" s="91" t="str">
        <f t="shared" si="350"/>
        <v>-</v>
      </c>
      <c r="AF738" s="91" t="str">
        <f t="shared" si="350"/>
        <v>-</v>
      </c>
      <c r="AG738" s="91" t="str">
        <f t="shared" si="350"/>
        <v>-</v>
      </c>
      <c r="AH738" s="91" t="str">
        <f t="shared" si="350"/>
        <v>-</v>
      </c>
      <c r="AI738" s="91" t="str">
        <f t="shared" si="350"/>
        <v>-</v>
      </c>
      <c r="AJ738" s="91" t="str">
        <f t="shared" si="350"/>
        <v>-</v>
      </c>
      <c r="AK738" s="91" t="str">
        <f t="shared" si="350"/>
        <v>-</v>
      </c>
      <c r="AL738" s="91" t="str">
        <f t="shared" si="350"/>
        <v>-</v>
      </c>
      <c r="AM738" s="92" t="str">
        <f t="shared" si="350"/>
        <v>-</v>
      </c>
    </row>
    <row r="739" spans="1:39">
      <c r="A739" s="58" t="str">
        <f>IFERROR(IF(A738+1&lt;COUNTIF(TQoL_Indexes!#REF!,Aux_Country!$A$3),A738+1,""),"")</f>
        <v/>
      </c>
      <c r="B739" s="116" t="str">
        <f t="shared" si="340"/>
        <v/>
      </c>
      <c r="C739" s="116" t="str">
        <f t="shared" si="340"/>
        <v/>
      </c>
      <c r="D739" s="116" t="str">
        <f t="shared" si="340"/>
        <v/>
      </c>
      <c r="E739" s="91" t="str">
        <f t="shared" si="343"/>
        <v>-</v>
      </c>
      <c r="F739" s="91" t="str">
        <f t="shared" ref="F739:AM739" si="351">IFERROR(_xlfn.RANK.EQ(F332,F$3:F$404,0),"-")</f>
        <v>-</v>
      </c>
      <c r="G739" s="91" t="str">
        <f t="shared" si="351"/>
        <v>-</v>
      </c>
      <c r="H739" s="91" t="str">
        <f t="shared" si="351"/>
        <v>-</v>
      </c>
      <c r="I739" s="91" t="str">
        <f t="shared" si="351"/>
        <v>-</v>
      </c>
      <c r="J739" s="91" t="str">
        <f t="shared" si="351"/>
        <v>-</v>
      </c>
      <c r="K739" s="91" t="str">
        <f t="shared" si="351"/>
        <v>-</v>
      </c>
      <c r="L739" s="91" t="str">
        <f t="shared" si="351"/>
        <v>-</v>
      </c>
      <c r="M739" s="91" t="str">
        <f t="shared" si="351"/>
        <v>-</v>
      </c>
      <c r="N739" s="91" t="str">
        <f t="shared" si="351"/>
        <v>-</v>
      </c>
      <c r="O739" s="91" t="str">
        <f t="shared" si="351"/>
        <v>-</v>
      </c>
      <c r="P739" s="91" t="str">
        <f t="shared" si="351"/>
        <v>-</v>
      </c>
      <c r="Q739" s="91" t="str">
        <f t="shared" si="351"/>
        <v>-</v>
      </c>
      <c r="R739" s="91" t="str">
        <f t="shared" si="351"/>
        <v>-</v>
      </c>
      <c r="S739" s="91" t="str">
        <f t="shared" si="351"/>
        <v>-</v>
      </c>
      <c r="T739" s="91" t="str">
        <f t="shared" si="351"/>
        <v>-</v>
      </c>
      <c r="U739" s="91" t="str">
        <f t="shared" si="351"/>
        <v>-</v>
      </c>
      <c r="V739" s="91" t="str">
        <f t="shared" si="351"/>
        <v>-</v>
      </c>
      <c r="W739" s="91" t="str">
        <f t="shared" si="351"/>
        <v>-</v>
      </c>
      <c r="X739" s="91" t="str">
        <f t="shared" si="351"/>
        <v>-</v>
      </c>
      <c r="Y739" s="91" t="str">
        <f t="shared" si="351"/>
        <v>-</v>
      </c>
      <c r="Z739" s="91" t="str">
        <f t="shared" si="351"/>
        <v>-</v>
      </c>
      <c r="AA739" s="91" t="str">
        <f t="shared" si="351"/>
        <v>-</v>
      </c>
      <c r="AB739" s="91" t="str">
        <f t="shared" si="351"/>
        <v>-</v>
      </c>
      <c r="AC739" s="91" t="str">
        <f t="shared" si="351"/>
        <v>-</v>
      </c>
      <c r="AD739" s="91" t="str">
        <f t="shared" si="351"/>
        <v>-</v>
      </c>
      <c r="AE739" s="91" t="str">
        <f t="shared" si="351"/>
        <v>-</v>
      </c>
      <c r="AF739" s="91" t="str">
        <f t="shared" si="351"/>
        <v>-</v>
      </c>
      <c r="AG739" s="91" t="str">
        <f t="shared" si="351"/>
        <v>-</v>
      </c>
      <c r="AH739" s="91" t="str">
        <f t="shared" si="351"/>
        <v>-</v>
      </c>
      <c r="AI739" s="91" t="str">
        <f t="shared" si="351"/>
        <v>-</v>
      </c>
      <c r="AJ739" s="91" t="str">
        <f t="shared" si="351"/>
        <v>-</v>
      </c>
      <c r="AK739" s="91" t="str">
        <f t="shared" si="351"/>
        <v>-</v>
      </c>
      <c r="AL739" s="91" t="str">
        <f t="shared" si="351"/>
        <v>-</v>
      </c>
      <c r="AM739" s="92" t="str">
        <f t="shared" si="351"/>
        <v>-</v>
      </c>
    </row>
    <row r="740" spans="1:39">
      <c r="A740" s="58" t="str">
        <f>IFERROR(IF(A739+1&lt;COUNTIF(TQoL_Indexes!#REF!,Aux_Country!$A$3),A739+1,""),"")</f>
        <v/>
      </c>
      <c r="B740" s="116" t="str">
        <f t="shared" si="340"/>
        <v/>
      </c>
      <c r="C740" s="116" t="str">
        <f t="shared" si="340"/>
        <v/>
      </c>
      <c r="D740" s="116" t="str">
        <f t="shared" si="340"/>
        <v/>
      </c>
      <c r="E740" s="91" t="str">
        <f t="shared" si="343"/>
        <v>-</v>
      </c>
      <c r="F740" s="91" t="str">
        <f t="shared" ref="F740:AM740" si="352">IFERROR(_xlfn.RANK.EQ(F333,F$3:F$404,0),"-")</f>
        <v>-</v>
      </c>
      <c r="G740" s="91" t="str">
        <f t="shared" si="352"/>
        <v>-</v>
      </c>
      <c r="H740" s="91" t="str">
        <f t="shared" si="352"/>
        <v>-</v>
      </c>
      <c r="I740" s="91" t="str">
        <f t="shared" si="352"/>
        <v>-</v>
      </c>
      <c r="J740" s="91" t="str">
        <f t="shared" si="352"/>
        <v>-</v>
      </c>
      <c r="K740" s="91" t="str">
        <f t="shared" si="352"/>
        <v>-</v>
      </c>
      <c r="L740" s="91" t="str">
        <f t="shared" si="352"/>
        <v>-</v>
      </c>
      <c r="M740" s="91" t="str">
        <f t="shared" si="352"/>
        <v>-</v>
      </c>
      <c r="N740" s="91" t="str">
        <f t="shared" si="352"/>
        <v>-</v>
      </c>
      <c r="O740" s="91" t="str">
        <f t="shared" si="352"/>
        <v>-</v>
      </c>
      <c r="P740" s="91" t="str">
        <f t="shared" si="352"/>
        <v>-</v>
      </c>
      <c r="Q740" s="91" t="str">
        <f t="shared" si="352"/>
        <v>-</v>
      </c>
      <c r="R740" s="91" t="str">
        <f t="shared" si="352"/>
        <v>-</v>
      </c>
      <c r="S740" s="91" t="str">
        <f t="shared" si="352"/>
        <v>-</v>
      </c>
      <c r="T740" s="91" t="str">
        <f t="shared" si="352"/>
        <v>-</v>
      </c>
      <c r="U740" s="91" t="str">
        <f t="shared" si="352"/>
        <v>-</v>
      </c>
      <c r="V740" s="91" t="str">
        <f t="shared" si="352"/>
        <v>-</v>
      </c>
      <c r="W740" s="91" t="str">
        <f t="shared" si="352"/>
        <v>-</v>
      </c>
      <c r="X740" s="91" t="str">
        <f t="shared" si="352"/>
        <v>-</v>
      </c>
      <c r="Y740" s="91" t="str">
        <f t="shared" si="352"/>
        <v>-</v>
      </c>
      <c r="Z740" s="91" t="str">
        <f t="shared" si="352"/>
        <v>-</v>
      </c>
      <c r="AA740" s="91" t="str">
        <f t="shared" si="352"/>
        <v>-</v>
      </c>
      <c r="AB740" s="91" t="str">
        <f t="shared" si="352"/>
        <v>-</v>
      </c>
      <c r="AC740" s="91" t="str">
        <f t="shared" si="352"/>
        <v>-</v>
      </c>
      <c r="AD740" s="91" t="str">
        <f t="shared" si="352"/>
        <v>-</v>
      </c>
      <c r="AE740" s="91" t="str">
        <f t="shared" si="352"/>
        <v>-</v>
      </c>
      <c r="AF740" s="91" t="str">
        <f t="shared" si="352"/>
        <v>-</v>
      </c>
      <c r="AG740" s="91" t="str">
        <f t="shared" si="352"/>
        <v>-</v>
      </c>
      <c r="AH740" s="91" t="str">
        <f t="shared" si="352"/>
        <v>-</v>
      </c>
      <c r="AI740" s="91" t="str">
        <f t="shared" si="352"/>
        <v>-</v>
      </c>
      <c r="AJ740" s="91" t="str">
        <f t="shared" si="352"/>
        <v>-</v>
      </c>
      <c r="AK740" s="91" t="str">
        <f t="shared" si="352"/>
        <v>-</v>
      </c>
      <c r="AL740" s="91" t="str">
        <f t="shared" si="352"/>
        <v>-</v>
      </c>
      <c r="AM740" s="92" t="str">
        <f t="shared" si="352"/>
        <v>-</v>
      </c>
    </row>
    <row r="741" spans="1:39">
      <c r="A741" s="58" t="str">
        <f>IFERROR(IF(A740+1&lt;COUNTIF(TQoL_Indexes!#REF!,Aux_Country!$A$3),A740+1,""),"")</f>
        <v/>
      </c>
      <c r="B741" s="116" t="str">
        <f t="shared" si="340"/>
        <v/>
      </c>
      <c r="C741" s="116" t="str">
        <f t="shared" si="340"/>
        <v/>
      </c>
      <c r="D741" s="116" t="str">
        <f t="shared" si="340"/>
        <v/>
      </c>
      <c r="E741" s="91" t="str">
        <f t="shared" si="343"/>
        <v>-</v>
      </c>
      <c r="F741" s="91" t="str">
        <f t="shared" ref="F741:AM741" si="353">IFERROR(_xlfn.RANK.EQ(F334,F$3:F$404,0),"-")</f>
        <v>-</v>
      </c>
      <c r="G741" s="91" t="str">
        <f t="shared" si="353"/>
        <v>-</v>
      </c>
      <c r="H741" s="91" t="str">
        <f t="shared" si="353"/>
        <v>-</v>
      </c>
      <c r="I741" s="91" t="str">
        <f t="shared" si="353"/>
        <v>-</v>
      </c>
      <c r="J741" s="91" t="str">
        <f t="shared" si="353"/>
        <v>-</v>
      </c>
      <c r="K741" s="91" t="str">
        <f t="shared" si="353"/>
        <v>-</v>
      </c>
      <c r="L741" s="91" t="str">
        <f t="shared" si="353"/>
        <v>-</v>
      </c>
      <c r="M741" s="91" t="str">
        <f t="shared" si="353"/>
        <v>-</v>
      </c>
      <c r="N741" s="91" t="str">
        <f t="shared" si="353"/>
        <v>-</v>
      </c>
      <c r="O741" s="91" t="str">
        <f t="shared" si="353"/>
        <v>-</v>
      </c>
      <c r="P741" s="91" t="str">
        <f t="shared" si="353"/>
        <v>-</v>
      </c>
      <c r="Q741" s="91" t="str">
        <f t="shared" si="353"/>
        <v>-</v>
      </c>
      <c r="R741" s="91" t="str">
        <f t="shared" si="353"/>
        <v>-</v>
      </c>
      <c r="S741" s="91" t="str">
        <f t="shared" si="353"/>
        <v>-</v>
      </c>
      <c r="T741" s="91" t="str">
        <f t="shared" si="353"/>
        <v>-</v>
      </c>
      <c r="U741" s="91" t="str">
        <f t="shared" si="353"/>
        <v>-</v>
      </c>
      <c r="V741" s="91" t="str">
        <f t="shared" si="353"/>
        <v>-</v>
      </c>
      <c r="W741" s="91" t="str">
        <f t="shared" si="353"/>
        <v>-</v>
      </c>
      <c r="X741" s="91" t="str">
        <f t="shared" si="353"/>
        <v>-</v>
      </c>
      <c r="Y741" s="91" t="str">
        <f t="shared" si="353"/>
        <v>-</v>
      </c>
      <c r="Z741" s="91" t="str">
        <f t="shared" si="353"/>
        <v>-</v>
      </c>
      <c r="AA741" s="91" t="str">
        <f t="shared" si="353"/>
        <v>-</v>
      </c>
      <c r="AB741" s="91" t="str">
        <f t="shared" si="353"/>
        <v>-</v>
      </c>
      <c r="AC741" s="91" t="str">
        <f t="shared" si="353"/>
        <v>-</v>
      </c>
      <c r="AD741" s="91" t="str">
        <f t="shared" si="353"/>
        <v>-</v>
      </c>
      <c r="AE741" s="91" t="str">
        <f t="shared" si="353"/>
        <v>-</v>
      </c>
      <c r="AF741" s="91" t="str">
        <f t="shared" si="353"/>
        <v>-</v>
      </c>
      <c r="AG741" s="91" t="str">
        <f t="shared" si="353"/>
        <v>-</v>
      </c>
      <c r="AH741" s="91" t="str">
        <f t="shared" si="353"/>
        <v>-</v>
      </c>
      <c r="AI741" s="91" t="str">
        <f t="shared" si="353"/>
        <v>-</v>
      </c>
      <c r="AJ741" s="91" t="str">
        <f t="shared" si="353"/>
        <v>-</v>
      </c>
      <c r="AK741" s="91" t="str">
        <f t="shared" si="353"/>
        <v>-</v>
      </c>
      <c r="AL741" s="91" t="str">
        <f t="shared" si="353"/>
        <v>-</v>
      </c>
      <c r="AM741" s="92" t="str">
        <f t="shared" si="353"/>
        <v>-</v>
      </c>
    </row>
    <row r="742" spans="1:39">
      <c r="A742" s="58" t="str">
        <f>IFERROR(IF(A741+1&lt;COUNTIF(TQoL_Indexes!#REF!,Aux_Country!$A$3),A741+1,""),"")</f>
        <v/>
      </c>
      <c r="B742" s="116" t="str">
        <f t="shared" si="340"/>
        <v/>
      </c>
      <c r="C742" s="116" t="str">
        <f t="shared" si="340"/>
        <v/>
      </c>
      <c r="D742" s="116" t="str">
        <f t="shared" si="340"/>
        <v/>
      </c>
      <c r="E742" s="91" t="str">
        <f t="shared" si="343"/>
        <v>-</v>
      </c>
      <c r="F742" s="91" t="str">
        <f t="shared" ref="F742:AM742" si="354">IFERROR(_xlfn.RANK.EQ(F335,F$3:F$404,0),"-")</f>
        <v>-</v>
      </c>
      <c r="G742" s="91" t="str">
        <f t="shared" si="354"/>
        <v>-</v>
      </c>
      <c r="H742" s="91" t="str">
        <f t="shared" si="354"/>
        <v>-</v>
      </c>
      <c r="I742" s="91" t="str">
        <f t="shared" si="354"/>
        <v>-</v>
      </c>
      <c r="J742" s="91" t="str">
        <f t="shared" si="354"/>
        <v>-</v>
      </c>
      <c r="K742" s="91" t="str">
        <f t="shared" si="354"/>
        <v>-</v>
      </c>
      <c r="L742" s="91" t="str">
        <f t="shared" si="354"/>
        <v>-</v>
      </c>
      <c r="M742" s="91" t="str">
        <f t="shared" si="354"/>
        <v>-</v>
      </c>
      <c r="N742" s="91" t="str">
        <f t="shared" si="354"/>
        <v>-</v>
      </c>
      <c r="O742" s="91" t="str">
        <f t="shared" si="354"/>
        <v>-</v>
      </c>
      <c r="P742" s="91" t="str">
        <f t="shared" si="354"/>
        <v>-</v>
      </c>
      <c r="Q742" s="91" t="str">
        <f t="shared" si="354"/>
        <v>-</v>
      </c>
      <c r="R742" s="91" t="str">
        <f t="shared" si="354"/>
        <v>-</v>
      </c>
      <c r="S742" s="91" t="str">
        <f t="shared" si="354"/>
        <v>-</v>
      </c>
      <c r="T742" s="91" t="str">
        <f t="shared" si="354"/>
        <v>-</v>
      </c>
      <c r="U742" s="91" t="str">
        <f t="shared" si="354"/>
        <v>-</v>
      </c>
      <c r="V742" s="91" t="str">
        <f t="shared" si="354"/>
        <v>-</v>
      </c>
      <c r="W742" s="91" t="str">
        <f t="shared" si="354"/>
        <v>-</v>
      </c>
      <c r="X742" s="91" t="str">
        <f t="shared" si="354"/>
        <v>-</v>
      </c>
      <c r="Y742" s="91" t="str">
        <f t="shared" si="354"/>
        <v>-</v>
      </c>
      <c r="Z742" s="91" t="str">
        <f t="shared" si="354"/>
        <v>-</v>
      </c>
      <c r="AA742" s="91" t="str">
        <f t="shared" si="354"/>
        <v>-</v>
      </c>
      <c r="AB742" s="91" t="str">
        <f t="shared" si="354"/>
        <v>-</v>
      </c>
      <c r="AC742" s="91" t="str">
        <f t="shared" si="354"/>
        <v>-</v>
      </c>
      <c r="AD742" s="91" t="str">
        <f t="shared" si="354"/>
        <v>-</v>
      </c>
      <c r="AE742" s="91" t="str">
        <f t="shared" si="354"/>
        <v>-</v>
      </c>
      <c r="AF742" s="91" t="str">
        <f t="shared" si="354"/>
        <v>-</v>
      </c>
      <c r="AG742" s="91" t="str">
        <f t="shared" si="354"/>
        <v>-</v>
      </c>
      <c r="AH742" s="91" t="str">
        <f t="shared" si="354"/>
        <v>-</v>
      </c>
      <c r="AI742" s="91" t="str">
        <f t="shared" si="354"/>
        <v>-</v>
      </c>
      <c r="AJ742" s="91" t="str">
        <f t="shared" si="354"/>
        <v>-</v>
      </c>
      <c r="AK742" s="91" t="str">
        <f t="shared" si="354"/>
        <v>-</v>
      </c>
      <c r="AL742" s="91" t="str">
        <f t="shared" si="354"/>
        <v>-</v>
      </c>
      <c r="AM742" s="92" t="str">
        <f t="shared" si="354"/>
        <v>-</v>
      </c>
    </row>
    <row r="743" spans="1:39">
      <c r="A743" s="58" t="str">
        <f>IFERROR(IF(A742+1&lt;COUNTIF(TQoL_Indexes!#REF!,Aux_Country!$A$3),A742+1,""),"")</f>
        <v/>
      </c>
      <c r="B743" s="116" t="str">
        <f t="shared" si="340"/>
        <v/>
      </c>
      <c r="C743" s="116" t="str">
        <f t="shared" si="340"/>
        <v/>
      </c>
      <c r="D743" s="116" t="str">
        <f t="shared" si="340"/>
        <v/>
      </c>
      <c r="E743" s="91" t="str">
        <f t="shared" si="343"/>
        <v>-</v>
      </c>
      <c r="F743" s="91" t="str">
        <f t="shared" ref="F743:AM743" si="355">IFERROR(_xlfn.RANK.EQ(F336,F$3:F$404,0),"-")</f>
        <v>-</v>
      </c>
      <c r="G743" s="91" t="str">
        <f t="shared" si="355"/>
        <v>-</v>
      </c>
      <c r="H743" s="91" t="str">
        <f t="shared" si="355"/>
        <v>-</v>
      </c>
      <c r="I743" s="91" t="str">
        <f t="shared" si="355"/>
        <v>-</v>
      </c>
      <c r="J743" s="91" t="str">
        <f t="shared" si="355"/>
        <v>-</v>
      </c>
      <c r="K743" s="91" t="str">
        <f t="shared" si="355"/>
        <v>-</v>
      </c>
      <c r="L743" s="91" t="str">
        <f t="shared" si="355"/>
        <v>-</v>
      </c>
      <c r="M743" s="91" t="str">
        <f t="shared" si="355"/>
        <v>-</v>
      </c>
      <c r="N743" s="91" t="str">
        <f t="shared" si="355"/>
        <v>-</v>
      </c>
      <c r="O743" s="91" t="str">
        <f t="shared" si="355"/>
        <v>-</v>
      </c>
      <c r="P743" s="91" t="str">
        <f t="shared" si="355"/>
        <v>-</v>
      </c>
      <c r="Q743" s="91" t="str">
        <f t="shared" si="355"/>
        <v>-</v>
      </c>
      <c r="R743" s="91" t="str">
        <f t="shared" si="355"/>
        <v>-</v>
      </c>
      <c r="S743" s="91" t="str">
        <f t="shared" si="355"/>
        <v>-</v>
      </c>
      <c r="T743" s="91" t="str">
        <f t="shared" si="355"/>
        <v>-</v>
      </c>
      <c r="U743" s="91" t="str">
        <f t="shared" si="355"/>
        <v>-</v>
      </c>
      <c r="V743" s="91" t="str">
        <f t="shared" si="355"/>
        <v>-</v>
      </c>
      <c r="W743" s="91" t="str">
        <f t="shared" si="355"/>
        <v>-</v>
      </c>
      <c r="X743" s="91" t="str">
        <f t="shared" si="355"/>
        <v>-</v>
      </c>
      <c r="Y743" s="91" t="str">
        <f t="shared" si="355"/>
        <v>-</v>
      </c>
      <c r="Z743" s="91" t="str">
        <f t="shared" si="355"/>
        <v>-</v>
      </c>
      <c r="AA743" s="91" t="str">
        <f t="shared" si="355"/>
        <v>-</v>
      </c>
      <c r="AB743" s="91" t="str">
        <f t="shared" si="355"/>
        <v>-</v>
      </c>
      <c r="AC743" s="91" t="str">
        <f t="shared" si="355"/>
        <v>-</v>
      </c>
      <c r="AD743" s="91" t="str">
        <f t="shared" si="355"/>
        <v>-</v>
      </c>
      <c r="AE743" s="91" t="str">
        <f t="shared" si="355"/>
        <v>-</v>
      </c>
      <c r="AF743" s="91" t="str">
        <f t="shared" si="355"/>
        <v>-</v>
      </c>
      <c r="AG743" s="91" t="str">
        <f t="shared" si="355"/>
        <v>-</v>
      </c>
      <c r="AH743" s="91" t="str">
        <f t="shared" si="355"/>
        <v>-</v>
      </c>
      <c r="AI743" s="91" t="str">
        <f t="shared" si="355"/>
        <v>-</v>
      </c>
      <c r="AJ743" s="91" t="str">
        <f t="shared" si="355"/>
        <v>-</v>
      </c>
      <c r="AK743" s="91" t="str">
        <f t="shared" si="355"/>
        <v>-</v>
      </c>
      <c r="AL743" s="91" t="str">
        <f t="shared" si="355"/>
        <v>-</v>
      </c>
      <c r="AM743" s="92" t="str">
        <f t="shared" si="355"/>
        <v>-</v>
      </c>
    </row>
    <row r="744" spans="1:39">
      <c r="A744" s="58" t="str">
        <f>IFERROR(IF(A743+1&lt;COUNTIF(TQoL_Indexes!#REF!,Aux_Country!$A$3),A743+1,""),"")</f>
        <v/>
      </c>
      <c r="B744" s="116" t="str">
        <f t="shared" si="340"/>
        <v/>
      </c>
      <c r="C744" s="116" t="str">
        <f t="shared" si="340"/>
        <v/>
      </c>
      <c r="D744" s="116" t="str">
        <f t="shared" si="340"/>
        <v/>
      </c>
      <c r="E744" s="91" t="str">
        <f t="shared" si="343"/>
        <v>-</v>
      </c>
      <c r="F744" s="91" t="str">
        <f t="shared" ref="F744:AM744" si="356">IFERROR(_xlfn.RANK.EQ(F337,F$3:F$404,0),"-")</f>
        <v>-</v>
      </c>
      <c r="G744" s="91" t="str">
        <f t="shared" si="356"/>
        <v>-</v>
      </c>
      <c r="H744" s="91" t="str">
        <f t="shared" si="356"/>
        <v>-</v>
      </c>
      <c r="I744" s="91" t="str">
        <f t="shared" si="356"/>
        <v>-</v>
      </c>
      <c r="J744" s="91" t="str">
        <f t="shared" si="356"/>
        <v>-</v>
      </c>
      <c r="K744" s="91" t="str">
        <f t="shared" si="356"/>
        <v>-</v>
      </c>
      <c r="L744" s="91" t="str">
        <f t="shared" si="356"/>
        <v>-</v>
      </c>
      <c r="M744" s="91" t="str">
        <f t="shared" si="356"/>
        <v>-</v>
      </c>
      <c r="N744" s="91" t="str">
        <f t="shared" si="356"/>
        <v>-</v>
      </c>
      <c r="O744" s="91" t="str">
        <f t="shared" si="356"/>
        <v>-</v>
      </c>
      <c r="P744" s="91" t="str">
        <f t="shared" si="356"/>
        <v>-</v>
      </c>
      <c r="Q744" s="91" t="str">
        <f t="shared" si="356"/>
        <v>-</v>
      </c>
      <c r="R744" s="91" t="str">
        <f t="shared" si="356"/>
        <v>-</v>
      </c>
      <c r="S744" s="91" t="str">
        <f t="shared" si="356"/>
        <v>-</v>
      </c>
      <c r="T744" s="91" t="str">
        <f t="shared" si="356"/>
        <v>-</v>
      </c>
      <c r="U744" s="91" t="str">
        <f t="shared" si="356"/>
        <v>-</v>
      </c>
      <c r="V744" s="91" t="str">
        <f t="shared" si="356"/>
        <v>-</v>
      </c>
      <c r="W744" s="91" t="str">
        <f t="shared" si="356"/>
        <v>-</v>
      </c>
      <c r="X744" s="91" t="str">
        <f t="shared" si="356"/>
        <v>-</v>
      </c>
      <c r="Y744" s="91" t="str">
        <f t="shared" si="356"/>
        <v>-</v>
      </c>
      <c r="Z744" s="91" t="str">
        <f t="shared" si="356"/>
        <v>-</v>
      </c>
      <c r="AA744" s="91" t="str">
        <f t="shared" si="356"/>
        <v>-</v>
      </c>
      <c r="AB744" s="91" t="str">
        <f t="shared" si="356"/>
        <v>-</v>
      </c>
      <c r="AC744" s="91" t="str">
        <f t="shared" si="356"/>
        <v>-</v>
      </c>
      <c r="AD744" s="91" t="str">
        <f t="shared" si="356"/>
        <v>-</v>
      </c>
      <c r="AE744" s="91" t="str">
        <f t="shared" si="356"/>
        <v>-</v>
      </c>
      <c r="AF744" s="91" t="str">
        <f t="shared" si="356"/>
        <v>-</v>
      </c>
      <c r="AG744" s="91" t="str">
        <f t="shared" si="356"/>
        <v>-</v>
      </c>
      <c r="AH744" s="91" t="str">
        <f t="shared" si="356"/>
        <v>-</v>
      </c>
      <c r="AI744" s="91" t="str">
        <f t="shared" si="356"/>
        <v>-</v>
      </c>
      <c r="AJ744" s="91" t="str">
        <f t="shared" si="356"/>
        <v>-</v>
      </c>
      <c r="AK744" s="91" t="str">
        <f t="shared" si="356"/>
        <v>-</v>
      </c>
      <c r="AL744" s="91" t="str">
        <f t="shared" si="356"/>
        <v>-</v>
      </c>
      <c r="AM744" s="92" t="str">
        <f t="shared" si="356"/>
        <v>-</v>
      </c>
    </row>
    <row r="745" spans="1:39">
      <c r="A745" s="58" t="str">
        <f>IFERROR(IF(A744+1&lt;COUNTIF(TQoL_Indexes!#REF!,Aux_Country!$A$3),A744+1,""),"")</f>
        <v/>
      </c>
      <c r="B745" s="116" t="str">
        <f t="shared" si="340"/>
        <v/>
      </c>
      <c r="C745" s="116" t="str">
        <f t="shared" si="340"/>
        <v/>
      </c>
      <c r="D745" s="116" t="str">
        <f t="shared" si="340"/>
        <v/>
      </c>
      <c r="E745" s="91" t="str">
        <f t="shared" si="343"/>
        <v>-</v>
      </c>
      <c r="F745" s="91" t="str">
        <f t="shared" ref="F745:AM745" si="357">IFERROR(_xlfn.RANK.EQ(F338,F$3:F$404,0),"-")</f>
        <v>-</v>
      </c>
      <c r="G745" s="91" t="str">
        <f t="shared" si="357"/>
        <v>-</v>
      </c>
      <c r="H745" s="91" t="str">
        <f t="shared" si="357"/>
        <v>-</v>
      </c>
      <c r="I745" s="91" t="str">
        <f t="shared" si="357"/>
        <v>-</v>
      </c>
      <c r="J745" s="91" t="str">
        <f t="shared" si="357"/>
        <v>-</v>
      </c>
      <c r="K745" s="91" t="str">
        <f t="shared" si="357"/>
        <v>-</v>
      </c>
      <c r="L745" s="91" t="str">
        <f t="shared" si="357"/>
        <v>-</v>
      </c>
      <c r="M745" s="91" t="str">
        <f t="shared" si="357"/>
        <v>-</v>
      </c>
      <c r="N745" s="91" t="str">
        <f t="shared" si="357"/>
        <v>-</v>
      </c>
      <c r="O745" s="91" t="str">
        <f t="shared" si="357"/>
        <v>-</v>
      </c>
      <c r="P745" s="91" t="str">
        <f t="shared" si="357"/>
        <v>-</v>
      </c>
      <c r="Q745" s="91" t="str">
        <f t="shared" si="357"/>
        <v>-</v>
      </c>
      <c r="R745" s="91" t="str">
        <f t="shared" si="357"/>
        <v>-</v>
      </c>
      <c r="S745" s="91" t="str">
        <f t="shared" si="357"/>
        <v>-</v>
      </c>
      <c r="T745" s="91" t="str">
        <f t="shared" si="357"/>
        <v>-</v>
      </c>
      <c r="U745" s="91" t="str">
        <f t="shared" si="357"/>
        <v>-</v>
      </c>
      <c r="V745" s="91" t="str">
        <f t="shared" si="357"/>
        <v>-</v>
      </c>
      <c r="W745" s="91" t="str">
        <f t="shared" si="357"/>
        <v>-</v>
      </c>
      <c r="X745" s="91" t="str">
        <f t="shared" si="357"/>
        <v>-</v>
      </c>
      <c r="Y745" s="91" t="str">
        <f t="shared" si="357"/>
        <v>-</v>
      </c>
      <c r="Z745" s="91" t="str">
        <f t="shared" si="357"/>
        <v>-</v>
      </c>
      <c r="AA745" s="91" t="str">
        <f t="shared" si="357"/>
        <v>-</v>
      </c>
      <c r="AB745" s="91" t="str">
        <f t="shared" si="357"/>
        <v>-</v>
      </c>
      <c r="AC745" s="91" t="str">
        <f t="shared" si="357"/>
        <v>-</v>
      </c>
      <c r="AD745" s="91" t="str">
        <f t="shared" si="357"/>
        <v>-</v>
      </c>
      <c r="AE745" s="91" t="str">
        <f t="shared" si="357"/>
        <v>-</v>
      </c>
      <c r="AF745" s="91" t="str">
        <f t="shared" si="357"/>
        <v>-</v>
      </c>
      <c r="AG745" s="91" t="str">
        <f t="shared" si="357"/>
        <v>-</v>
      </c>
      <c r="AH745" s="91" t="str">
        <f t="shared" si="357"/>
        <v>-</v>
      </c>
      <c r="AI745" s="91" t="str">
        <f t="shared" si="357"/>
        <v>-</v>
      </c>
      <c r="AJ745" s="91" t="str">
        <f t="shared" si="357"/>
        <v>-</v>
      </c>
      <c r="AK745" s="91" t="str">
        <f t="shared" si="357"/>
        <v>-</v>
      </c>
      <c r="AL745" s="91" t="str">
        <f t="shared" si="357"/>
        <v>-</v>
      </c>
      <c r="AM745" s="92" t="str">
        <f t="shared" si="357"/>
        <v>-</v>
      </c>
    </row>
    <row r="746" spans="1:39">
      <c r="A746" s="58" t="str">
        <f>IFERROR(IF(A745+1&lt;COUNTIF(TQoL_Indexes!#REF!,Aux_Country!$A$3),A745+1,""),"")</f>
        <v/>
      </c>
      <c r="B746" s="116" t="str">
        <f t="shared" si="340"/>
        <v/>
      </c>
      <c r="C746" s="116" t="str">
        <f t="shared" si="340"/>
        <v/>
      </c>
      <c r="D746" s="116" t="str">
        <f t="shared" si="340"/>
        <v/>
      </c>
      <c r="E746" s="91" t="str">
        <f t="shared" si="343"/>
        <v>-</v>
      </c>
      <c r="F746" s="91" t="str">
        <f t="shared" ref="F746:AM746" si="358">IFERROR(_xlfn.RANK.EQ(F339,F$3:F$404,0),"-")</f>
        <v>-</v>
      </c>
      <c r="G746" s="91" t="str">
        <f t="shared" si="358"/>
        <v>-</v>
      </c>
      <c r="H746" s="91" t="str">
        <f t="shared" si="358"/>
        <v>-</v>
      </c>
      <c r="I746" s="91" t="str">
        <f t="shared" si="358"/>
        <v>-</v>
      </c>
      <c r="J746" s="91" t="str">
        <f t="shared" si="358"/>
        <v>-</v>
      </c>
      <c r="K746" s="91" t="str">
        <f t="shared" si="358"/>
        <v>-</v>
      </c>
      <c r="L746" s="91" t="str">
        <f t="shared" si="358"/>
        <v>-</v>
      </c>
      <c r="M746" s="91" t="str">
        <f t="shared" si="358"/>
        <v>-</v>
      </c>
      <c r="N746" s="91" t="str">
        <f t="shared" si="358"/>
        <v>-</v>
      </c>
      <c r="O746" s="91" t="str">
        <f t="shared" si="358"/>
        <v>-</v>
      </c>
      <c r="P746" s="91" t="str">
        <f t="shared" si="358"/>
        <v>-</v>
      </c>
      <c r="Q746" s="91" t="str">
        <f t="shared" si="358"/>
        <v>-</v>
      </c>
      <c r="R746" s="91" t="str">
        <f t="shared" si="358"/>
        <v>-</v>
      </c>
      <c r="S746" s="91" t="str">
        <f t="shared" si="358"/>
        <v>-</v>
      </c>
      <c r="T746" s="91" t="str">
        <f t="shared" si="358"/>
        <v>-</v>
      </c>
      <c r="U746" s="91" t="str">
        <f t="shared" si="358"/>
        <v>-</v>
      </c>
      <c r="V746" s="91" t="str">
        <f t="shared" si="358"/>
        <v>-</v>
      </c>
      <c r="W746" s="91" t="str">
        <f t="shared" si="358"/>
        <v>-</v>
      </c>
      <c r="X746" s="91" t="str">
        <f t="shared" si="358"/>
        <v>-</v>
      </c>
      <c r="Y746" s="91" t="str">
        <f t="shared" si="358"/>
        <v>-</v>
      </c>
      <c r="Z746" s="91" t="str">
        <f t="shared" si="358"/>
        <v>-</v>
      </c>
      <c r="AA746" s="91" t="str">
        <f t="shared" si="358"/>
        <v>-</v>
      </c>
      <c r="AB746" s="91" t="str">
        <f t="shared" si="358"/>
        <v>-</v>
      </c>
      <c r="AC746" s="91" t="str">
        <f t="shared" si="358"/>
        <v>-</v>
      </c>
      <c r="AD746" s="91" t="str">
        <f t="shared" si="358"/>
        <v>-</v>
      </c>
      <c r="AE746" s="91" t="str">
        <f t="shared" si="358"/>
        <v>-</v>
      </c>
      <c r="AF746" s="91" t="str">
        <f t="shared" si="358"/>
        <v>-</v>
      </c>
      <c r="AG746" s="91" t="str">
        <f t="shared" si="358"/>
        <v>-</v>
      </c>
      <c r="AH746" s="91" t="str">
        <f t="shared" si="358"/>
        <v>-</v>
      </c>
      <c r="AI746" s="91" t="str">
        <f t="shared" si="358"/>
        <v>-</v>
      </c>
      <c r="AJ746" s="91" t="str">
        <f t="shared" si="358"/>
        <v>-</v>
      </c>
      <c r="AK746" s="91" t="str">
        <f t="shared" si="358"/>
        <v>-</v>
      </c>
      <c r="AL746" s="91" t="str">
        <f t="shared" si="358"/>
        <v>-</v>
      </c>
      <c r="AM746" s="92" t="str">
        <f t="shared" si="358"/>
        <v>-</v>
      </c>
    </row>
    <row r="747" spans="1:39">
      <c r="A747" s="58" t="str">
        <f>IFERROR(IF(A746+1&lt;COUNTIF(TQoL_Indexes!#REF!,Aux_Country!$A$3),A746+1,""),"")</f>
        <v/>
      </c>
      <c r="B747" s="116" t="str">
        <f t="shared" si="340"/>
        <v/>
      </c>
      <c r="C747" s="116" t="str">
        <f t="shared" si="340"/>
        <v/>
      </c>
      <c r="D747" s="116" t="str">
        <f t="shared" si="340"/>
        <v/>
      </c>
      <c r="E747" s="91" t="str">
        <f t="shared" si="343"/>
        <v>-</v>
      </c>
      <c r="F747" s="91" t="str">
        <f t="shared" ref="F747:AM747" si="359">IFERROR(_xlfn.RANK.EQ(F340,F$3:F$404,0),"-")</f>
        <v>-</v>
      </c>
      <c r="G747" s="91" t="str">
        <f t="shared" si="359"/>
        <v>-</v>
      </c>
      <c r="H747" s="91" t="str">
        <f t="shared" si="359"/>
        <v>-</v>
      </c>
      <c r="I747" s="91" t="str">
        <f t="shared" si="359"/>
        <v>-</v>
      </c>
      <c r="J747" s="91" t="str">
        <f t="shared" si="359"/>
        <v>-</v>
      </c>
      <c r="K747" s="91" t="str">
        <f t="shared" si="359"/>
        <v>-</v>
      </c>
      <c r="L747" s="91" t="str">
        <f t="shared" si="359"/>
        <v>-</v>
      </c>
      <c r="M747" s="91" t="str">
        <f t="shared" si="359"/>
        <v>-</v>
      </c>
      <c r="N747" s="91" t="str">
        <f t="shared" si="359"/>
        <v>-</v>
      </c>
      <c r="O747" s="91" t="str">
        <f t="shared" si="359"/>
        <v>-</v>
      </c>
      <c r="P747" s="91" t="str">
        <f t="shared" si="359"/>
        <v>-</v>
      </c>
      <c r="Q747" s="91" t="str">
        <f t="shared" si="359"/>
        <v>-</v>
      </c>
      <c r="R747" s="91" t="str">
        <f t="shared" si="359"/>
        <v>-</v>
      </c>
      <c r="S747" s="91" t="str">
        <f t="shared" si="359"/>
        <v>-</v>
      </c>
      <c r="T747" s="91" t="str">
        <f t="shared" si="359"/>
        <v>-</v>
      </c>
      <c r="U747" s="91" t="str">
        <f t="shared" si="359"/>
        <v>-</v>
      </c>
      <c r="V747" s="91" t="str">
        <f t="shared" si="359"/>
        <v>-</v>
      </c>
      <c r="W747" s="91" t="str">
        <f t="shared" si="359"/>
        <v>-</v>
      </c>
      <c r="X747" s="91" t="str">
        <f t="shared" si="359"/>
        <v>-</v>
      </c>
      <c r="Y747" s="91" t="str">
        <f t="shared" si="359"/>
        <v>-</v>
      </c>
      <c r="Z747" s="91" t="str">
        <f t="shared" si="359"/>
        <v>-</v>
      </c>
      <c r="AA747" s="91" t="str">
        <f t="shared" si="359"/>
        <v>-</v>
      </c>
      <c r="AB747" s="91" t="str">
        <f t="shared" si="359"/>
        <v>-</v>
      </c>
      <c r="AC747" s="91" t="str">
        <f t="shared" si="359"/>
        <v>-</v>
      </c>
      <c r="AD747" s="91" t="str">
        <f t="shared" si="359"/>
        <v>-</v>
      </c>
      <c r="AE747" s="91" t="str">
        <f t="shared" si="359"/>
        <v>-</v>
      </c>
      <c r="AF747" s="91" t="str">
        <f t="shared" si="359"/>
        <v>-</v>
      </c>
      <c r="AG747" s="91" t="str">
        <f t="shared" si="359"/>
        <v>-</v>
      </c>
      <c r="AH747" s="91" t="str">
        <f t="shared" si="359"/>
        <v>-</v>
      </c>
      <c r="AI747" s="91" t="str">
        <f t="shared" si="359"/>
        <v>-</v>
      </c>
      <c r="AJ747" s="91" t="str">
        <f t="shared" si="359"/>
        <v>-</v>
      </c>
      <c r="AK747" s="91" t="str">
        <f t="shared" si="359"/>
        <v>-</v>
      </c>
      <c r="AL747" s="91" t="str">
        <f t="shared" si="359"/>
        <v>-</v>
      </c>
      <c r="AM747" s="92" t="str">
        <f t="shared" si="359"/>
        <v>-</v>
      </c>
    </row>
    <row r="748" spans="1:39">
      <c r="A748" s="58" t="str">
        <f>IFERROR(IF(A747+1&lt;COUNTIF(TQoL_Indexes!#REF!,Aux_Country!$A$3),A747+1,""),"")</f>
        <v/>
      </c>
      <c r="B748" s="116" t="str">
        <f t="shared" si="340"/>
        <v/>
      </c>
      <c r="C748" s="116" t="str">
        <f t="shared" si="340"/>
        <v/>
      </c>
      <c r="D748" s="116" t="str">
        <f t="shared" si="340"/>
        <v/>
      </c>
      <c r="E748" s="91" t="str">
        <f t="shared" si="343"/>
        <v>-</v>
      </c>
      <c r="F748" s="91" t="str">
        <f t="shared" ref="F748:AM748" si="360">IFERROR(_xlfn.RANK.EQ(F341,F$3:F$404,0),"-")</f>
        <v>-</v>
      </c>
      <c r="G748" s="91" t="str">
        <f t="shared" si="360"/>
        <v>-</v>
      </c>
      <c r="H748" s="91" t="str">
        <f t="shared" si="360"/>
        <v>-</v>
      </c>
      <c r="I748" s="91" t="str">
        <f t="shared" si="360"/>
        <v>-</v>
      </c>
      <c r="J748" s="91" t="str">
        <f t="shared" si="360"/>
        <v>-</v>
      </c>
      <c r="K748" s="91" t="str">
        <f t="shared" si="360"/>
        <v>-</v>
      </c>
      <c r="L748" s="91" t="str">
        <f t="shared" si="360"/>
        <v>-</v>
      </c>
      <c r="M748" s="91" t="str">
        <f t="shared" si="360"/>
        <v>-</v>
      </c>
      <c r="N748" s="91" t="str">
        <f t="shared" si="360"/>
        <v>-</v>
      </c>
      <c r="O748" s="91" t="str">
        <f t="shared" si="360"/>
        <v>-</v>
      </c>
      <c r="P748" s="91" t="str">
        <f t="shared" si="360"/>
        <v>-</v>
      </c>
      <c r="Q748" s="91" t="str">
        <f t="shared" si="360"/>
        <v>-</v>
      </c>
      <c r="R748" s="91" t="str">
        <f t="shared" si="360"/>
        <v>-</v>
      </c>
      <c r="S748" s="91" t="str">
        <f t="shared" si="360"/>
        <v>-</v>
      </c>
      <c r="T748" s="91" t="str">
        <f t="shared" si="360"/>
        <v>-</v>
      </c>
      <c r="U748" s="91" t="str">
        <f t="shared" si="360"/>
        <v>-</v>
      </c>
      <c r="V748" s="91" t="str">
        <f t="shared" si="360"/>
        <v>-</v>
      </c>
      <c r="W748" s="91" t="str">
        <f t="shared" si="360"/>
        <v>-</v>
      </c>
      <c r="X748" s="91" t="str">
        <f t="shared" si="360"/>
        <v>-</v>
      </c>
      <c r="Y748" s="91" t="str">
        <f t="shared" si="360"/>
        <v>-</v>
      </c>
      <c r="Z748" s="91" t="str">
        <f t="shared" si="360"/>
        <v>-</v>
      </c>
      <c r="AA748" s="91" t="str">
        <f t="shared" si="360"/>
        <v>-</v>
      </c>
      <c r="AB748" s="91" t="str">
        <f t="shared" si="360"/>
        <v>-</v>
      </c>
      <c r="AC748" s="91" t="str">
        <f t="shared" si="360"/>
        <v>-</v>
      </c>
      <c r="AD748" s="91" t="str">
        <f t="shared" si="360"/>
        <v>-</v>
      </c>
      <c r="AE748" s="91" t="str">
        <f t="shared" si="360"/>
        <v>-</v>
      </c>
      <c r="AF748" s="91" t="str">
        <f t="shared" si="360"/>
        <v>-</v>
      </c>
      <c r="AG748" s="91" t="str">
        <f t="shared" si="360"/>
        <v>-</v>
      </c>
      <c r="AH748" s="91" t="str">
        <f t="shared" si="360"/>
        <v>-</v>
      </c>
      <c r="AI748" s="91" t="str">
        <f t="shared" si="360"/>
        <v>-</v>
      </c>
      <c r="AJ748" s="91" t="str">
        <f t="shared" si="360"/>
        <v>-</v>
      </c>
      <c r="AK748" s="91" t="str">
        <f t="shared" si="360"/>
        <v>-</v>
      </c>
      <c r="AL748" s="91" t="str">
        <f t="shared" si="360"/>
        <v>-</v>
      </c>
      <c r="AM748" s="92" t="str">
        <f t="shared" si="360"/>
        <v>-</v>
      </c>
    </row>
    <row r="749" spans="1:39">
      <c r="A749" s="58" t="str">
        <f>IFERROR(IF(A748+1&lt;COUNTIF(TQoL_Indexes!#REF!,Aux_Country!$A$3),A748+1,""),"")</f>
        <v/>
      </c>
      <c r="B749" s="116" t="str">
        <f t="shared" si="340"/>
        <v/>
      </c>
      <c r="C749" s="116" t="str">
        <f t="shared" si="340"/>
        <v/>
      </c>
      <c r="D749" s="116" t="str">
        <f t="shared" si="340"/>
        <v/>
      </c>
      <c r="E749" s="91" t="str">
        <f t="shared" si="343"/>
        <v>-</v>
      </c>
      <c r="F749" s="91" t="str">
        <f t="shared" ref="F749:AM749" si="361">IFERROR(_xlfn.RANK.EQ(F342,F$3:F$404,0),"-")</f>
        <v>-</v>
      </c>
      <c r="G749" s="91" t="str">
        <f t="shared" si="361"/>
        <v>-</v>
      </c>
      <c r="H749" s="91" t="str">
        <f t="shared" si="361"/>
        <v>-</v>
      </c>
      <c r="I749" s="91" t="str">
        <f t="shared" si="361"/>
        <v>-</v>
      </c>
      <c r="J749" s="91" t="str">
        <f t="shared" si="361"/>
        <v>-</v>
      </c>
      <c r="K749" s="91" t="str">
        <f t="shared" si="361"/>
        <v>-</v>
      </c>
      <c r="L749" s="91" t="str">
        <f t="shared" si="361"/>
        <v>-</v>
      </c>
      <c r="M749" s="91" t="str">
        <f t="shared" si="361"/>
        <v>-</v>
      </c>
      <c r="N749" s="91" t="str">
        <f t="shared" si="361"/>
        <v>-</v>
      </c>
      <c r="O749" s="91" t="str">
        <f t="shared" si="361"/>
        <v>-</v>
      </c>
      <c r="P749" s="91" t="str">
        <f t="shared" si="361"/>
        <v>-</v>
      </c>
      <c r="Q749" s="91" t="str">
        <f t="shared" si="361"/>
        <v>-</v>
      </c>
      <c r="R749" s="91" t="str">
        <f t="shared" si="361"/>
        <v>-</v>
      </c>
      <c r="S749" s="91" t="str">
        <f t="shared" si="361"/>
        <v>-</v>
      </c>
      <c r="T749" s="91" t="str">
        <f t="shared" si="361"/>
        <v>-</v>
      </c>
      <c r="U749" s="91" t="str">
        <f t="shared" si="361"/>
        <v>-</v>
      </c>
      <c r="V749" s="91" t="str">
        <f t="shared" si="361"/>
        <v>-</v>
      </c>
      <c r="W749" s="91" t="str">
        <f t="shared" si="361"/>
        <v>-</v>
      </c>
      <c r="X749" s="91" t="str">
        <f t="shared" si="361"/>
        <v>-</v>
      </c>
      <c r="Y749" s="91" t="str">
        <f t="shared" si="361"/>
        <v>-</v>
      </c>
      <c r="Z749" s="91" t="str">
        <f t="shared" si="361"/>
        <v>-</v>
      </c>
      <c r="AA749" s="91" t="str">
        <f t="shared" si="361"/>
        <v>-</v>
      </c>
      <c r="AB749" s="91" t="str">
        <f t="shared" si="361"/>
        <v>-</v>
      </c>
      <c r="AC749" s="91" t="str">
        <f t="shared" si="361"/>
        <v>-</v>
      </c>
      <c r="AD749" s="91" t="str">
        <f t="shared" si="361"/>
        <v>-</v>
      </c>
      <c r="AE749" s="91" t="str">
        <f t="shared" si="361"/>
        <v>-</v>
      </c>
      <c r="AF749" s="91" t="str">
        <f t="shared" si="361"/>
        <v>-</v>
      </c>
      <c r="AG749" s="91" t="str">
        <f t="shared" si="361"/>
        <v>-</v>
      </c>
      <c r="AH749" s="91" t="str">
        <f t="shared" si="361"/>
        <v>-</v>
      </c>
      <c r="AI749" s="91" t="str">
        <f t="shared" si="361"/>
        <v>-</v>
      </c>
      <c r="AJ749" s="91" t="str">
        <f t="shared" si="361"/>
        <v>-</v>
      </c>
      <c r="AK749" s="91" t="str">
        <f t="shared" si="361"/>
        <v>-</v>
      </c>
      <c r="AL749" s="91" t="str">
        <f t="shared" si="361"/>
        <v>-</v>
      </c>
      <c r="AM749" s="92" t="str">
        <f t="shared" si="361"/>
        <v>-</v>
      </c>
    </row>
    <row r="750" spans="1:39">
      <c r="A750" s="58" t="str">
        <f>IFERROR(IF(A749+1&lt;COUNTIF(TQoL_Indexes!#REF!,Aux_Country!$A$3),A749+1,""),"")</f>
        <v/>
      </c>
      <c r="B750" s="116" t="str">
        <f t="shared" ref="B750:D769" si="362">B343</f>
        <v/>
      </c>
      <c r="C750" s="116" t="str">
        <f t="shared" si="362"/>
        <v/>
      </c>
      <c r="D750" s="116" t="str">
        <f t="shared" si="362"/>
        <v/>
      </c>
      <c r="E750" s="91" t="str">
        <f t="shared" si="343"/>
        <v>-</v>
      </c>
      <c r="F750" s="91" t="str">
        <f t="shared" ref="F750:AM750" si="363">IFERROR(_xlfn.RANK.EQ(F343,F$3:F$404,0),"-")</f>
        <v>-</v>
      </c>
      <c r="G750" s="91" t="str">
        <f t="shared" si="363"/>
        <v>-</v>
      </c>
      <c r="H750" s="91" t="str">
        <f t="shared" si="363"/>
        <v>-</v>
      </c>
      <c r="I750" s="91" t="str">
        <f t="shared" si="363"/>
        <v>-</v>
      </c>
      <c r="J750" s="91" t="str">
        <f t="shared" si="363"/>
        <v>-</v>
      </c>
      <c r="K750" s="91" t="str">
        <f t="shared" si="363"/>
        <v>-</v>
      </c>
      <c r="L750" s="91" t="str">
        <f t="shared" si="363"/>
        <v>-</v>
      </c>
      <c r="M750" s="91" t="str">
        <f t="shared" si="363"/>
        <v>-</v>
      </c>
      <c r="N750" s="91" t="str">
        <f t="shared" si="363"/>
        <v>-</v>
      </c>
      <c r="O750" s="91" t="str">
        <f t="shared" si="363"/>
        <v>-</v>
      </c>
      <c r="P750" s="91" t="str">
        <f t="shared" si="363"/>
        <v>-</v>
      </c>
      <c r="Q750" s="91" t="str">
        <f t="shared" si="363"/>
        <v>-</v>
      </c>
      <c r="R750" s="91" t="str">
        <f t="shared" si="363"/>
        <v>-</v>
      </c>
      <c r="S750" s="91" t="str">
        <f t="shared" si="363"/>
        <v>-</v>
      </c>
      <c r="T750" s="91" t="str">
        <f t="shared" si="363"/>
        <v>-</v>
      </c>
      <c r="U750" s="91" t="str">
        <f t="shared" si="363"/>
        <v>-</v>
      </c>
      <c r="V750" s="91" t="str">
        <f t="shared" si="363"/>
        <v>-</v>
      </c>
      <c r="W750" s="91" t="str">
        <f t="shared" si="363"/>
        <v>-</v>
      </c>
      <c r="X750" s="91" t="str">
        <f t="shared" si="363"/>
        <v>-</v>
      </c>
      <c r="Y750" s="91" t="str">
        <f t="shared" si="363"/>
        <v>-</v>
      </c>
      <c r="Z750" s="91" t="str">
        <f t="shared" si="363"/>
        <v>-</v>
      </c>
      <c r="AA750" s="91" t="str">
        <f t="shared" si="363"/>
        <v>-</v>
      </c>
      <c r="AB750" s="91" t="str">
        <f t="shared" si="363"/>
        <v>-</v>
      </c>
      <c r="AC750" s="91" t="str">
        <f t="shared" si="363"/>
        <v>-</v>
      </c>
      <c r="AD750" s="91" t="str">
        <f t="shared" si="363"/>
        <v>-</v>
      </c>
      <c r="AE750" s="91" t="str">
        <f t="shared" si="363"/>
        <v>-</v>
      </c>
      <c r="AF750" s="91" t="str">
        <f t="shared" si="363"/>
        <v>-</v>
      </c>
      <c r="AG750" s="91" t="str">
        <f t="shared" si="363"/>
        <v>-</v>
      </c>
      <c r="AH750" s="91" t="str">
        <f t="shared" si="363"/>
        <v>-</v>
      </c>
      <c r="AI750" s="91" t="str">
        <f t="shared" si="363"/>
        <v>-</v>
      </c>
      <c r="AJ750" s="91" t="str">
        <f t="shared" si="363"/>
        <v>-</v>
      </c>
      <c r="AK750" s="91" t="str">
        <f t="shared" si="363"/>
        <v>-</v>
      </c>
      <c r="AL750" s="91" t="str">
        <f t="shared" si="363"/>
        <v>-</v>
      </c>
      <c r="AM750" s="92" t="str">
        <f t="shared" si="363"/>
        <v>-</v>
      </c>
    </row>
    <row r="751" spans="1:39">
      <c r="A751" s="58" t="str">
        <f>IFERROR(IF(A750+1&lt;COUNTIF(TQoL_Indexes!#REF!,Aux_Country!$A$3),A750+1,""),"")</f>
        <v/>
      </c>
      <c r="B751" s="116" t="str">
        <f t="shared" si="362"/>
        <v/>
      </c>
      <c r="C751" s="116" t="str">
        <f t="shared" si="362"/>
        <v/>
      </c>
      <c r="D751" s="116" t="str">
        <f t="shared" si="362"/>
        <v/>
      </c>
      <c r="E751" s="91" t="str">
        <f t="shared" si="343"/>
        <v>-</v>
      </c>
      <c r="F751" s="91" t="str">
        <f t="shared" ref="F751:AM751" si="364">IFERROR(_xlfn.RANK.EQ(F344,F$3:F$404,0),"-")</f>
        <v>-</v>
      </c>
      <c r="G751" s="91" t="str">
        <f t="shared" si="364"/>
        <v>-</v>
      </c>
      <c r="H751" s="91" t="str">
        <f t="shared" si="364"/>
        <v>-</v>
      </c>
      <c r="I751" s="91" t="str">
        <f t="shared" si="364"/>
        <v>-</v>
      </c>
      <c r="J751" s="91" t="str">
        <f t="shared" si="364"/>
        <v>-</v>
      </c>
      <c r="K751" s="91" t="str">
        <f t="shared" si="364"/>
        <v>-</v>
      </c>
      <c r="L751" s="91" t="str">
        <f t="shared" si="364"/>
        <v>-</v>
      </c>
      <c r="M751" s="91" t="str">
        <f t="shared" si="364"/>
        <v>-</v>
      </c>
      <c r="N751" s="91" t="str">
        <f t="shared" si="364"/>
        <v>-</v>
      </c>
      <c r="O751" s="91" t="str">
        <f t="shared" si="364"/>
        <v>-</v>
      </c>
      <c r="P751" s="91" t="str">
        <f t="shared" si="364"/>
        <v>-</v>
      </c>
      <c r="Q751" s="91" t="str">
        <f t="shared" si="364"/>
        <v>-</v>
      </c>
      <c r="R751" s="91" t="str">
        <f t="shared" si="364"/>
        <v>-</v>
      </c>
      <c r="S751" s="91" t="str">
        <f t="shared" si="364"/>
        <v>-</v>
      </c>
      <c r="T751" s="91" t="str">
        <f t="shared" si="364"/>
        <v>-</v>
      </c>
      <c r="U751" s="91" t="str">
        <f t="shared" si="364"/>
        <v>-</v>
      </c>
      <c r="V751" s="91" t="str">
        <f t="shared" si="364"/>
        <v>-</v>
      </c>
      <c r="W751" s="91" t="str">
        <f t="shared" si="364"/>
        <v>-</v>
      </c>
      <c r="X751" s="91" t="str">
        <f t="shared" si="364"/>
        <v>-</v>
      </c>
      <c r="Y751" s="91" t="str">
        <f t="shared" si="364"/>
        <v>-</v>
      </c>
      <c r="Z751" s="91" t="str">
        <f t="shared" si="364"/>
        <v>-</v>
      </c>
      <c r="AA751" s="91" t="str">
        <f t="shared" si="364"/>
        <v>-</v>
      </c>
      <c r="AB751" s="91" t="str">
        <f t="shared" si="364"/>
        <v>-</v>
      </c>
      <c r="AC751" s="91" t="str">
        <f t="shared" si="364"/>
        <v>-</v>
      </c>
      <c r="AD751" s="91" t="str">
        <f t="shared" si="364"/>
        <v>-</v>
      </c>
      <c r="AE751" s="91" t="str">
        <f t="shared" si="364"/>
        <v>-</v>
      </c>
      <c r="AF751" s="91" t="str">
        <f t="shared" si="364"/>
        <v>-</v>
      </c>
      <c r="AG751" s="91" t="str">
        <f t="shared" si="364"/>
        <v>-</v>
      </c>
      <c r="AH751" s="91" t="str">
        <f t="shared" si="364"/>
        <v>-</v>
      </c>
      <c r="AI751" s="91" t="str">
        <f t="shared" si="364"/>
        <v>-</v>
      </c>
      <c r="AJ751" s="91" t="str">
        <f t="shared" si="364"/>
        <v>-</v>
      </c>
      <c r="AK751" s="91" t="str">
        <f t="shared" si="364"/>
        <v>-</v>
      </c>
      <c r="AL751" s="91" t="str">
        <f t="shared" si="364"/>
        <v>-</v>
      </c>
      <c r="AM751" s="92" t="str">
        <f t="shared" si="364"/>
        <v>-</v>
      </c>
    </row>
    <row r="752" spans="1:39">
      <c r="A752" s="58" t="str">
        <f>IFERROR(IF(A751+1&lt;COUNTIF(TQoL_Indexes!#REF!,Aux_Country!$A$3),A751+1,""),"")</f>
        <v/>
      </c>
      <c r="B752" s="116" t="str">
        <f t="shared" si="362"/>
        <v/>
      </c>
      <c r="C752" s="116" t="str">
        <f t="shared" si="362"/>
        <v/>
      </c>
      <c r="D752" s="116" t="str">
        <f t="shared" si="362"/>
        <v/>
      </c>
      <c r="E752" s="91" t="str">
        <f t="shared" si="343"/>
        <v>-</v>
      </c>
      <c r="F752" s="91" t="str">
        <f t="shared" ref="F752:AM752" si="365">IFERROR(_xlfn.RANK.EQ(F345,F$3:F$404,0),"-")</f>
        <v>-</v>
      </c>
      <c r="G752" s="91" t="str">
        <f t="shared" si="365"/>
        <v>-</v>
      </c>
      <c r="H752" s="91" t="str">
        <f t="shared" si="365"/>
        <v>-</v>
      </c>
      <c r="I752" s="91" t="str">
        <f t="shared" si="365"/>
        <v>-</v>
      </c>
      <c r="J752" s="91" t="str">
        <f t="shared" si="365"/>
        <v>-</v>
      </c>
      <c r="K752" s="91" t="str">
        <f t="shared" si="365"/>
        <v>-</v>
      </c>
      <c r="L752" s="91" t="str">
        <f t="shared" si="365"/>
        <v>-</v>
      </c>
      <c r="M752" s="91" t="str">
        <f t="shared" si="365"/>
        <v>-</v>
      </c>
      <c r="N752" s="91" t="str">
        <f t="shared" si="365"/>
        <v>-</v>
      </c>
      <c r="O752" s="91" t="str">
        <f t="shared" si="365"/>
        <v>-</v>
      </c>
      <c r="P752" s="91" t="str">
        <f t="shared" si="365"/>
        <v>-</v>
      </c>
      <c r="Q752" s="91" t="str">
        <f t="shared" si="365"/>
        <v>-</v>
      </c>
      <c r="R752" s="91" t="str">
        <f t="shared" si="365"/>
        <v>-</v>
      </c>
      <c r="S752" s="91" t="str">
        <f t="shared" si="365"/>
        <v>-</v>
      </c>
      <c r="T752" s="91" t="str">
        <f t="shared" si="365"/>
        <v>-</v>
      </c>
      <c r="U752" s="91" t="str">
        <f t="shared" si="365"/>
        <v>-</v>
      </c>
      <c r="V752" s="91" t="str">
        <f t="shared" si="365"/>
        <v>-</v>
      </c>
      <c r="W752" s="91" t="str">
        <f t="shared" si="365"/>
        <v>-</v>
      </c>
      <c r="X752" s="91" t="str">
        <f t="shared" si="365"/>
        <v>-</v>
      </c>
      <c r="Y752" s="91" t="str">
        <f t="shared" si="365"/>
        <v>-</v>
      </c>
      <c r="Z752" s="91" t="str">
        <f t="shared" si="365"/>
        <v>-</v>
      </c>
      <c r="AA752" s="91" t="str">
        <f t="shared" si="365"/>
        <v>-</v>
      </c>
      <c r="AB752" s="91" t="str">
        <f t="shared" si="365"/>
        <v>-</v>
      </c>
      <c r="AC752" s="91" t="str">
        <f t="shared" si="365"/>
        <v>-</v>
      </c>
      <c r="AD752" s="91" t="str">
        <f t="shared" si="365"/>
        <v>-</v>
      </c>
      <c r="AE752" s="91" t="str">
        <f t="shared" si="365"/>
        <v>-</v>
      </c>
      <c r="AF752" s="91" t="str">
        <f t="shared" si="365"/>
        <v>-</v>
      </c>
      <c r="AG752" s="91" t="str">
        <f t="shared" si="365"/>
        <v>-</v>
      </c>
      <c r="AH752" s="91" t="str">
        <f t="shared" si="365"/>
        <v>-</v>
      </c>
      <c r="AI752" s="91" t="str">
        <f t="shared" si="365"/>
        <v>-</v>
      </c>
      <c r="AJ752" s="91" t="str">
        <f t="shared" si="365"/>
        <v>-</v>
      </c>
      <c r="AK752" s="91" t="str">
        <f t="shared" si="365"/>
        <v>-</v>
      </c>
      <c r="AL752" s="91" t="str">
        <f t="shared" si="365"/>
        <v>-</v>
      </c>
      <c r="AM752" s="92" t="str">
        <f t="shared" si="365"/>
        <v>-</v>
      </c>
    </row>
    <row r="753" spans="1:39">
      <c r="A753" s="58" t="str">
        <f>IFERROR(IF(A752+1&lt;COUNTIF(TQoL_Indexes!#REF!,Aux_Country!$A$3),A752+1,""),"")</f>
        <v/>
      </c>
      <c r="B753" s="116" t="str">
        <f t="shared" si="362"/>
        <v/>
      </c>
      <c r="C753" s="116" t="str">
        <f t="shared" si="362"/>
        <v/>
      </c>
      <c r="D753" s="116" t="str">
        <f t="shared" si="362"/>
        <v/>
      </c>
      <c r="E753" s="91" t="str">
        <f t="shared" si="343"/>
        <v>-</v>
      </c>
      <c r="F753" s="91" t="str">
        <f t="shared" ref="F753:AM753" si="366">IFERROR(_xlfn.RANK.EQ(F346,F$3:F$404,0),"-")</f>
        <v>-</v>
      </c>
      <c r="G753" s="91" t="str">
        <f t="shared" si="366"/>
        <v>-</v>
      </c>
      <c r="H753" s="91" t="str">
        <f t="shared" si="366"/>
        <v>-</v>
      </c>
      <c r="I753" s="91" t="str">
        <f t="shared" si="366"/>
        <v>-</v>
      </c>
      <c r="J753" s="91" t="str">
        <f t="shared" si="366"/>
        <v>-</v>
      </c>
      <c r="K753" s="91" t="str">
        <f t="shared" si="366"/>
        <v>-</v>
      </c>
      <c r="L753" s="91" t="str">
        <f t="shared" si="366"/>
        <v>-</v>
      </c>
      <c r="M753" s="91" t="str">
        <f t="shared" si="366"/>
        <v>-</v>
      </c>
      <c r="N753" s="91" t="str">
        <f t="shared" si="366"/>
        <v>-</v>
      </c>
      <c r="O753" s="91" t="str">
        <f t="shared" si="366"/>
        <v>-</v>
      </c>
      <c r="P753" s="91" t="str">
        <f t="shared" si="366"/>
        <v>-</v>
      </c>
      <c r="Q753" s="91" t="str">
        <f t="shared" si="366"/>
        <v>-</v>
      </c>
      <c r="R753" s="91" t="str">
        <f t="shared" si="366"/>
        <v>-</v>
      </c>
      <c r="S753" s="91" t="str">
        <f t="shared" si="366"/>
        <v>-</v>
      </c>
      <c r="T753" s="91" t="str">
        <f t="shared" si="366"/>
        <v>-</v>
      </c>
      <c r="U753" s="91" t="str">
        <f t="shared" si="366"/>
        <v>-</v>
      </c>
      <c r="V753" s="91" t="str">
        <f t="shared" si="366"/>
        <v>-</v>
      </c>
      <c r="W753" s="91" t="str">
        <f t="shared" si="366"/>
        <v>-</v>
      </c>
      <c r="X753" s="91" t="str">
        <f t="shared" si="366"/>
        <v>-</v>
      </c>
      <c r="Y753" s="91" t="str">
        <f t="shared" si="366"/>
        <v>-</v>
      </c>
      <c r="Z753" s="91" t="str">
        <f t="shared" si="366"/>
        <v>-</v>
      </c>
      <c r="AA753" s="91" t="str">
        <f t="shared" si="366"/>
        <v>-</v>
      </c>
      <c r="AB753" s="91" t="str">
        <f t="shared" si="366"/>
        <v>-</v>
      </c>
      <c r="AC753" s="91" t="str">
        <f t="shared" si="366"/>
        <v>-</v>
      </c>
      <c r="AD753" s="91" t="str">
        <f t="shared" si="366"/>
        <v>-</v>
      </c>
      <c r="AE753" s="91" t="str">
        <f t="shared" si="366"/>
        <v>-</v>
      </c>
      <c r="AF753" s="91" t="str">
        <f t="shared" si="366"/>
        <v>-</v>
      </c>
      <c r="AG753" s="91" t="str">
        <f t="shared" si="366"/>
        <v>-</v>
      </c>
      <c r="AH753" s="91" t="str">
        <f t="shared" si="366"/>
        <v>-</v>
      </c>
      <c r="AI753" s="91" t="str">
        <f t="shared" si="366"/>
        <v>-</v>
      </c>
      <c r="AJ753" s="91" t="str">
        <f t="shared" si="366"/>
        <v>-</v>
      </c>
      <c r="AK753" s="91" t="str">
        <f t="shared" si="366"/>
        <v>-</v>
      </c>
      <c r="AL753" s="91" t="str">
        <f t="shared" si="366"/>
        <v>-</v>
      </c>
      <c r="AM753" s="92" t="str">
        <f t="shared" si="366"/>
        <v>-</v>
      </c>
    </row>
    <row r="754" spans="1:39">
      <c r="A754" s="58" t="str">
        <f>IFERROR(IF(A753+1&lt;COUNTIF(TQoL_Indexes!#REF!,Aux_Country!$A$3),A753+1,""),"")</f>
        <v/>
      </c>
      <c r="B754" s="116" t="str">
        <f t="shared" si="362"/>
        <v/>
      </c>
      <c r="C754" s="116" t="str">
        <f t="shared" si="362"/>
        <v/>
      </c>
      <c r="D754" s="116" t="str">
        <f t="shared" si="362"/>
        <v/>
      </c>
      <c r="E754" s="91" t="str">
        <f t="shared" si="343"/>
        <v>-</v>
      </c>
      <c r="F754" s="91" t="str">
        <f t="shared" ref="F754:AM754" si="367">IFERROR(_xlfn.RANK.EQ(F347,F$3:F$404,0),"-")</f>
        <v>-</v>
      </c>
      <c r="G754" s="91" t="str">
        <f t="shared" si="367"/>
        <v>-</v>
      </c>
      <c r="H754" s="91" t="str">
        <f t="shared" si="367"/>
        <v>-</v>
      </c>
      <c r="I754" s="91" t="str">
        <f t="shared" si="367"/>
        <v>-</v>
      </c>
      <c r="J754" s="91" t="str">
        <f t="shared" si="367"/>
        <v>-</v>
      </c>
      <c r="K754" s="91" t="str">
        <f t="shared" si="367"/>
        <v>-</v>
      </c>
      <c r="L754" s="91" t="str">
        <f t="shared" si="367"/>
        <v>-</v>
      </c>
      <c r="M754" s="91" t="str">
        <f t="shared" si="367"/>
        <v>-</v>
      </c>
      <c r="N754" s="91" t="str">
        <f t="shared" si="367"/>
        <v>-</v>
      </c>
      <c r="O754" s="91" t="str">
        <f t="shared" si="367"/>
        <v>-</v>
      </c>
      <c r="P754" s="91" t="str">
        <f t="shared" si="367"/>
        <v>-</v>
      </c>
      <c r="Q754" s="91" t="str">
        <f t="shared" si="367"/>
        <v>-</v>
      </c>
      <c r="R754" s="91" t="str">
        <f t="shared" si="367"/>
        <v>-</v>
      </c>
      <c r="S754" s="91" t="str">
        <f t="shared" si="367"/>
        <v>-</v>
      </c>
      <c r="T754" s="91" t="str">
        <f t="shared" si="367"/>
        <v>-</v>
      </c>
      <c r="U754" s="91" t="str">
        <f t="shared" si="367"/>
        <v>-</v>
      </c>
      <c r="V754" s="91" t="str">
        <f t="shared" si="367"/>
        <v>-</v>
      </c>
      <c r="W754" s="91" t="str">
        <f t="shared" si="367"/>
        <v>-</v>
      </c>
      <c r="X754" s="91" t="str">
        <f t="shared" si="367"/>
        <v>-</v>
      </c>
      <c r="Y754" s="91" t="str">
        <f t="shared" si="367"/>
        <v>-</v>
      </c>
      <c r="Z754" s="91" t="str">
        <f t="shared" si="367"/>
        <v>-</v>
      </c>
      <c r="AA754" s="91" t="str">
        <f t="shared" si="367"/>
        <v>-</v>
      </c>
      <c r="AB754" s="91" t="str">
        <f t="shared" si="367"/>
        <v>-</v>
      </c>
      <c r="AC754" s="91" t="str">
        <f t="shared" si="367"/>
        <v>-</v>
      </c>
      <c r="AD754" s="91" t="str">
        <f t="shared" si="367"/>
        <v>-</v>
      </c>
      <c r="AE754" s="91" t="str">
        <f t="shared" si="367"/>
        <v>-</v>
      </c>
      <c r="AF754" s="91" t="str">
        <f t="shared" si="367"/>
        <v>-</v>
      </c>
      <c r="AG754" s="91" t="str">
        <f t="shared" si="367"/>
        <v>-</v>
      </c>
      <c r="AH754" s="91" t="str">
        <f t="shared" si="367"/>
        <v>-</v>
      </c>
      <c r="AI754" s="91" t="str">
        <f t="shared" si="367"/>
        <v>-</v>
      </c>
      <c r="AJ754" s="91" t="str">
        <f t="shared" si="367"/>
        <v>-</v>
      </c>
      <c r="AK754" s="91" t="str">
        <f t="shared" si="367"/>
        <v>-</v>
      </c>
      <c r="AL754" s="91" t="str">
        <f t="shared" si="367"/>
        <v>-</v>
      </c>
      <c r="AM754" s="92" t="str">
        <f t="shared" si="367"/>
        <v>-</v>
      </c>
    </row>
    <row r="755" spans="1:39">
      <c r="A755" s="58" t="str">
        <f>IFERROR(IF(A754+1&lt;COUNTIF(TQoL_Indexes!#REF!,Aux_Country!$A$3),A754+1,""),"")</f>
        <v/>
      </c>
      <c r="B755" s="116" t="str">
        <f t="shared" si="362"/>
        <v/>
      </c>
      <c r="C755" s="116" t="str">
        <f t="shared" si="362"/>
        <v/>
      </c>
      <c r="D755" s="116" t="str">
        <f t="shared" si="362"/>
        <v/>
      </c>
      <c r="E755" s="91" t="str">
        <f t="shared" si="343"/>
        <v>-</v>
      </c>
      <c r="F755" s="91" t="str">
        <f t="shared" ref="F755:AM755" si="368">IFERROR(_xlfn.RANK.EQ(F348,F$3:F$404,0),"-")</f>
        <v>-</v>
      </c>
      <c r="G755" s="91" t="str">
        <f t="shared" si="368"/>
        <v>-</v>
      </c>
      <c r="H755" s="91" t="str">
        <f t="shared" si="368"/>
        <v>-</v>
      </c>
      <c r="I755" s="91" t="str">
        <f t="shared" si="368"/>
        <v>-</v>
      </c>
      <c r="J755" s="91" t="str">
        <f t="shared" si="368"/>
        <v>-</v>
      </c>
      <c r="K755" s="91" t="str">
        <f t="shared" si="368"/>
        <v>-</v>
      </c>
      <c r="L755" s="91" t="str">
        <f t="shared" si="368"/>
        <v>-</v>
      </c>
      <c r="M755" s="91" t="str">
        <f t="shared" si="368"/>
        <v>-</v>
      </c>
      <c r="N755" s="91" t="str">
        <f t="shared" si="368"/>
        <v>-</v>
      </c>
      <c r="O755" s="91" t="str">
        <f t="shared" si="368"/>
        <v>-</v>
      </c>
      <c r="P755" s="91" t="str">
        <f t="shared" si="368"/>
        <v>-</v>
      </c>
      <c r="Q755" s="91" t="str">
        <f t="shared" si="368"/>
        <v>-</v>
      </c>
      <c r="R755" s="91" t="str">
        <f t="shared" si="368"/>
        <v>-</v>
      </c>
      <c r="S755" s="91" t="str">
        <f t="shared" si="368"/>
        <v>-</v>
      </c>
      <c r="T755" s="91" t="str">
        <f t="shared" si="368"/>
        <v>-</v>
      </c>
      <c r="U755" s="91" t="str">
        <f t="shared" si="368"/>
        <v>-</v>
      </c>
      <c r="V755" s="91" t="str">
        <f t="shared" si="368"/>
        <v>-</v>
      </c>
      <c r="W755" s="91" t="str">
        <f t="shared" si="368"/>
        <v>-</v>
      </c>
      <c r="X755" s="91" t="str">
        <f t="shared" si="368"/>
        <v>-</v>
      </c>
      <c r="Y755" s="91" t="str">
        <f t="shared" si="368"/>
        <v>-</v>
      </c>
      <c r="Z755" s="91" t="str">
        <f t="shared" si="368"/>
        <v>-</v>
      </c>
      <c r="AA755" s="91" t="str">
        <f t="shared" si="368"/>
        <v>-</v>
      </c>
      <c r="AB755" s="91" t="str">
        <f t="shared" si="368"/>
        <v>-</v>
      </c>
      <c r="AC755" s="91" t="str">
        <f t="shared" si="368"/>
        <v>-</v>
      </c>
      <c r="AD755" s="91" t="str">
        <f t="shared" si="368"/>
        <v>-</v>
      </c>
      <c r="AE755" s="91" t="str">
        <f t="shared" si="368"/>
        <v>-</v>
      </c>
      <c r="AF755" s="91" t="str">
        <f t="shared" si="368"/>
        <v>-</v>
      </c>
      <c r="AG755" s="91" t="str">
        <f t="shared" si="368"/>
        <v>-</v>
      </c>
      <c r="AH755" s="91" t="str">
        <f t="shared" si="368"/>
        <v>-</v>
      </c>
      <c r="AI755" s="91" t="str">
        <f t="shared" si="368"/>
        <v>-</v>
      </c>
      <c r="AJ755" s="91" t="str">
        <f t="shared" si="368"/>
        <v>-</v>
      </c>
      <c r="AK755" s="91" t="str">
        <f t="shared" si="368"/>
        <v>-</v>
      </c>
      <c r="AL755" s="91" t="str">
        <f t="shared" si="368"/>
        <v>-</v>
      </c>
      <c r="AM755" s="92" t="str">
        <f t="shared" si="368"/>
        <v>-</v>
      </c>
    </row>
    <row r="756" spans="1:39">
      <c r="A756" s="58" t="str">
        <f>IFERROR(IF(A755+1&lt;COUNTIF(TQoL_Indexes!#REF!,Aux_Country!$A$3),A755+1,""),"")</f>
        <v/>
      </c>
      <c r="B756" s="116" t="str">
        <f t="shared" si="362"/>
        <v/>
      </c>
      <c r="C756" s="116" t="str">
        <f t="shared" si="362"/>
        <v/>
      </c>
      <c r="D756" s="116" t="str">
        <f t="shared" si="362"/>
        <v/>
      </c>
      <c r="E756" s="91" t="str">
        <f t="shared" si="343"/>
        <v>-</v>
      </c>
      <c r="F756" s="91" t="str">
        <f t="shared" ref="F756:AM756" si="369">IFERROR(_xlfn.RANK.EQ(F349,F$3:F$404,0),"-")</f>
        <v>-</v>
      </c>
      <c r="G756" s="91" t="str">
        <f t="shared" si="369"/>
        <v>-</v>
      </c>
      <c r="H756" s="91" t="str">
        <f t="shared" si="369"/>
        <v>-</v>
      </c>
      <c r="I756" s="91" t="str">
        <f t="shared" si="369"/>
        <v>-</v>
      </c>
      <c r="J756" s="91" t="str">
        <f t="shared" si="369"/>
        <v>-</v>
      </c>
      <c r="K756" s="91" t="str">
        <f t="shared" si="369"/>
        <v>-</v>
      </c>
      <c r="L756" s="91" t="str">
        <f t="shared" si="369"/>
        <v>-</v>
      </c>
      <c r="M756" s="91" t="str">
        <f t="shared" si="369"/>
        <v>-</v>
      </c>
      <c r="N756" s="91" t="str">
        <f t="shared" si="369"/>
        <v>-</v>
      </c>
      <c r="O756" s="91" t="str">
        <f t="shared" si="369"/>
        <v>-</v>
      </c>
      <c r="P756" s="91" t="str">
        <f t="shared" si="369"/>
        <v>-</v>
      </c>
      <c r="Q756" s="91" t="str">
        <f t="shared" si="369"/>
        <v>-</v>
      </c>
      <c r="R756" s="91" t="str">
        <f t="shared" si="369"/>
        <v>-</v>
      </c>
      <c r="S756" s="91" t="str">
        <f t="shared" si="369"/>
        <v>-</v>
      </c>
      <c r="T756" s="91" t="str">
        <f t="shared" si="369"/>
        <v>-</v>
      </c>
      <c r="U756" s="91" t="str">
        <f t="shared" si="369"/>
        <v>-</v>
      </c>
      <c r="V756" s="91" t="str">
        <f t="shared" si="369"/>
        <v>-</v>
      </c>
      <c r="W756" s="91" t="str">
        <f t="shared" si="369"/>
        <v>-</v>
      </c>
      <c r="X756" s="91" t="str">
        <f t="shared" si="369"/>
        <v>-</v>
      </c>
      <c r="Y756" s="91" t="str">
        <f t="shared" si="369"/>
        <v>-</v>
      </c>
      <c r="Z756" s="91" t="str">
        <f t="shared" si="369"/>
        <v>-</v>
      </c>
      <c r="AA756" s="91" t="str">
        <f t="shared" si="369"/>
        <v>-</v>
      </c>
      <c r="AB756" s="91" t="str">
        <f t="shared" si="369"/>
        <v>-</v>
      </c>
      <c r="AC756" s="91" t="str">
        <f t="shared" si="369"/>
        <v>-</v>
      </c>
      <c r="AD756" s="91" t="str">
        <f t="shared" si="369"/>
        <v>-</v>
      </c>
      <c r="AE756" s="91" t="str">
        <f t="shared" si="369"/>
        <v>-</v>
      </c>
      <c r="AF756" s="91" t="str">
        <f t="shared" si="369"/>
        <v>-</v>
      </c>
      <c r="AG756" s="91" t="str">
        <f t="shared" si="369"/>
        <v>-</v>
      </c>
      <c r="AH756" s="91" t="str">
        <f t="shared" si="369"/>
        <v>-</v>
      </c>
      <c r="AI756" s="91" t="str">
        <f t="shared" si="369"/>
        <v>-</v>
      </c>
      <c r="AJ756" s="91" t="str">
        <f t="shared" si="369"/>
        <v>-</v>
      </c>
      <c r="AK756" s="91" t="str">
        <f t="shared" si="369"/>
        <v>-</v>
      </c>
      <c r="AL756" s="91" t="str">
        <f t="shared" si="369"/>
        <v>-</v>
      </c>
      <c r="AM756" s="92" t="str">
        <f t="shared" si="369"/>
        <v>-</v>
      </c>
    </row>
    <row r="757" spans="1:39">
      <c r="A757" s="58" t="str">
        <f>IFERROR(IF(A756+1&lt;COUNTIF(TQoL_Indexes!#REF!,Aux_Country!$A$3),A756+1,""),"")</f>
        <v/>
      </c>
      <c r="B757" s="116" t="str">
        <f t="shared" si="362"/>
        <v/>
      </c>
      <c r="C757" s="116" t="str">
        <f t="shared" si="362"/>
        <v/>
      </c>
      <c r="D757" s="116" t="str">
        <f t="shared" si="362"/>
        <v/>
      </c>
      <c r="E757" s="91" t="str">
        <f t="shared" si="343"/>
        <v>-</v>
      </c>
      <c r="F757" s="91" t="str">
        <f t="shared" ref="F757:AM757" si="370">IFERROR(_xlfn.RANK.EQ(F350,F$3:F$404,0),"-")</f>
        <v>-</v>
      </c>
      <c r="G757" s="91" t="str">
        <f t="shared" si="370"/>
        <v>-</v>
      </c>
      <c r="H757" s="91" t="str">
        <f t="shared" si="370"/>
        <v>-</v>
      </c>
      <c r="I757" s="91" t="str">
        <f t="shared" si="370"/>
        <v>-</v>
      </c>
      <c r="J757" s="91" t="str">
        <f t="shared" si="370"/>
        <v>-</v>
      </c>
      <c r="K757" s="91" t="str">
        <f t="shared" si="370"/>
        <v>-</v>
      </c>
      <c r="L757" s="91" t="str">
        <f t="shared" si="370"/>
        <v>-</v>
      </c>
      <c r="M757" s="91" t="str">
        <f t="shared" si="370"/>
        <v>-</v>
      </c>
      <c r="N757" s="91" t="str">
        <f t="shared" si="370"/>
        <v>-</v>
      </c>
      <c r="O757" s="91" t="str">
        <f t="shared" si="370"/>
        <v>-</v>
      </c>
      <c r="P757" s="91" t="str">
        <f t="shared" si="370"/>
        <v>-</v>
      </c>
      <c r="Q757" s="91" t="str">
        <f t="shared" si="370"/>
        <v>-</v>
      </c>
      <c r="R757" s="91" t="str">
        <f t="shared" si="370"/>
        <v>-</v>
      </c>
      <c r="S757" s="91" t="str">
        <f t="shared" si="370"/>
        <v>-</v>
      </c>
      <c r="T757" s="91" t="str">
        <f t="shared" si="370"/>
        <v>-</v>
      </c>
      <c r="U757" s="91" t="str">
        <f t="shared" si="370"/>
        <v>-</v>
      </c>
      <c r="V757" s="91" t="str">
        <f t="shared" si="370"/>
        <v>-</v>
      </c>
      <c r="W757" s="91" t="str">
        <f t="shared" si="370"/>
        <v>-</v>
      </c>
      <c r="X757" s="91" t="str">
        <f t="shared" si="370"/>
        <v>-</v>
      </c>
      <c r="Y757" s="91" t="str">
        <f t="shared" si="370"/>
        <v>-</v>
      </c>
      <c r="Z757" s="91" t="str">
        <f t="shared" si="370"/>
        <v>-</v>
      </c>
      <c r="AA757" s="91" t="str">
        <f t="shared" si="370"/>
        <v>-</v>
      </c>
      <c r="AB757" s="91" t="str">
        <f t="shared" si="370"/>
        <v>-</v>
      </c>
      <c r="AC757" s="91" t="str">
        <f t="shared" si="370"/>
        <v>-</v>
      </c>
      <c r="AD757" s="91" t="str">
        <f t="shared" si="370"/>
        <v>-</v>
      </c>
      <c r="AE757" s="91" t="str">
        <f t="shared" si="370"/>
        <v>-</v>
      </c>
      <c r="AF757" s="91" t="str">
        <f t="shared" si="370"/>
        <v>-</v>
      </c>
      <c r="AG757" s="91" t="str">
        <f t="shared" si="370"/>
        <v>-</v>
      </c>
      <c r="AH757" s="91" t="str">
        <f t="shared" si="370"/>
        <v>-</v>
      </c>
      <c r="AI757" s="91" t="str">
        <f t="shared" si="370"/>
        <v>-</v>
      </c>
      <c r="AJ757" s="91" t="str">
        <f t="shared" si="370"/>
        <v>-</v>
      </c>
      <c r="AK757" s="91" t="str">
        <f t="shared" si="370"/>
        <v>-</v>
      </c>
      <c r="AL757" s="91" t="str">
        <f t="shared" si="370"/>
        <v>-</v>
      </c>
      <c r="AM757" s="92" t="str">
        <f t="shared" si="370"/>
        <v>-</v>
      </c>
    </row>
    <row r="758" spans="1:39">
      <c r="A758" s="58" t="str">
        <f>IFERROR(IF(A757+1&lt;COUNTIF(TQoL_Indexes!#REF!,Aux_Country!$A$3),A757+1,""),"")</f>
        <v/>
      </c>
      <c r="B758" s="116" t="str">
        <f t="shared" si="362"/>
        <v/>
      </c>
      <c r="C758" s="116" t="str">
        <f t="shared" si="362"/>
        <v/>
      </c>
      <c r="D758" s="116" t="str">
        <f t="shared" si="362"/>
        <v/>
      </c>
      <c r="E758" s="91" t="str">
        <f t="shared" si="343"/>
        <v>-</v>
      </c>
      <c r="F758" s="91" t="str">
        <f t="shared" ref="F758:AM758" si="371">IFERROR(_xlfn.RANK.EQ(F351,F$3:F$404,0),"-")</f>
        <v>-</v>
      </c>
      <c r="G758" s="91" t="str">
        <f t="shared" si="371"/>
        <v>-</v>
      </c>
      <c r="H758" s="91" t="str">
        <f t="shared" si="371"/>
        <v>-</v>
      </c>
      <c r="I758" s="91" t="str">
        <f t="shared" si="371"/>
        <v>-</v>
      </c>
      <c r="J758" s="91" t="str">
        <f t="shared" si="371"/>
        <v>-</v>
      </c>
      <c r="K758" s="91" t="str">
        <f t="shared" si="371"/>
        <v>-</v>
      </c>
      <c r="L758" s="91" t="str">
        <f t="shared" si="371"/>
        <v>-</v>
      </c>
      <c r="M758" s="91" t="str">
        <f t="shared" si="371"/>
        <v>-</v>
      </c>
      <c r="N758" s="91" t="str">
        <f t="shared" si="371"/>
        <v>-</v>
      </c>
      <c r="O758" s="91" t="str">
        <f t="shared" si="371"/>
        <v>-</v>
      </c>
      <c r="P758" s="91" t="str">
        <f t="shared" si="371"/>
        <v>-</v>
      </c>
      <c r="Q758" s="91" t="str">
        <f t="shared" si="371"/>
        <v>-</v>
      </c>
      <c r="R758" s="91" t="str">
        <f t="shared" si="371"/>
        <v>-</v>
      </c>
      <c r="S758" s="91" t="str">
        <f t="shared" si="371"/>
        <v>-</v>
      </c>
      <c r="T758" s="91" t="str">
        <f t="shared" si="371"/>
        <v>-</v>
      </c>
      <c r="U758" s="91" t="str">
        <f t="shared" si="371"/>
        <v>-</v>
      </c>
      <c r="V758" s="91" t="str">
        <f t="shared" si="371"/>
        <v>-</v>
      </c>
      <c r="W758" s="91" t="str">
        <f t="shared" si="371"/>
        <v>-</v>
      </c>
      <c r="X758" s="91" t="str">
        <f t="shared" si="371"/>
        <v>-</v>
      </c>
      <c r="Y758" s="91" t="str">
        <f t="shared" si="371"/>
        <v>-</v>
      </c>
      <c r="Z758" s="91" t="str">
        <f t="shared" si="371"/>
        <v>-</v>
      </c>
      <c r="AA758" s="91" t="str">
        <f t="shared" si="371"/>
        <v>-</v>
      </c>
      <c r="AB758" s="91" t="str">
        <f t="shared" si="371"/>
        <v>-</v>
      </c>
      <c r="AC758" s="91" t="str">
        <f t="shared" si="371"/>
        <v>-</v>
      </c>
      <c r="AD758" s="91" t="str">
        <f t="shared" si="371"/>
        <v>-</v>
      </c>
      <c r="AE758" s="91" t="str">
        <f t="shared" si="371"/>
        <v>-</v>
      </c>
      <c r="AF758" s="91" t="str">
        <f t="shared" si="371"/>
        <v>-</v>
      </c>
      <c r="AG758" s="91" t="str">
        <f t="shared" si="371"/>
        <v>-</v>
      </c>
      <c r="AH758" s="91" t="str">
        <f t="shared" si="371"/>
        <v>-</v>
      </c>
      <c r="AI758" s="91" t="str">
        <f t="shared" si="371"/>
        <v>-</v>
      </c>
      <c r="AJ758" s="91" t="str">
        <f t="shared" si="371"/>
        <v>-</v>
      </c>
      <c r="AK758" s="91" t="str">
        <f t="shared" si="371"/>
        <v>-</v>
      </c>
      <c r="AL758" s="91" t="str">
        <f t="shared" si="371"/>
        <v>-</v>
      </c>
      <c r="AM758" s="92" t="str">
        <f t="shared" si="371"/>
        <v>-</v>
      </c>
    </row>
    <row r="759" spans="1:39">
      <c r="A759" s="58" t="str">
        <f>IFERROR(IF(A758+1&lt;COUNTIF(TQoL_Indexes!#REF!,Aux_Country!$A$3),A758+1,""),"")</f>
        <v/>
      </c>
      <c r="B759" s="116" t="str">
        <f t="shared" si="362"/>
        <v/>
      </c>
      <c r="C759" s="116" t="str">
        <f t="shared" si="362"/>
        <v/>
      </c>
      <c r="D759" s="116" t="str">
        <f t="shared" si="362"/>
        <v/>
      </c>
      <c r="E759" s="91" t="str">
        <f t="shared" si="343"/>
        <v>-</v>
      </c>
      <c r="F759" s="91" t="str">
        <f t="shared" ref="F759:AM759" si="372">IFERROR(_xlfn.RANK.EQ(F352,F$3:F$404,0),"-")</f>
        <v>-</v>
      </c>
      <c r="G759" s="91" t="str">
        <f t="shared" si="372"/>
        <v>-</v>
      </c>
      <c r="H759" s="91" t="str">
        <f t="shared" si="372"/>
        <v>-</v>
      </c>
      <c r="I759" s="91" t="str">
        <f t="shared" si="372"/>
        <v>-</v>
      </c>
      <c r="J759" s="91" t="str">
        <f t="shared" si="372"/>
        <v>-</v>
      </c>
      <c r="K759" s="91" t="str">
        <f t="shared" si="372"/>
        <v>-</v>
      </c>
      <c r="L759" s="91" t="str">
        <f t="shared" si="372"/>
        <v>-</v>
      </c>
      <c r="M759" s="91" t="str">
        <f t="shared" si="372"/>
        <v>-</v>
      </c>
      <c r="N759" s="91" t="str">
        <f t="shared" si="372"/>
        <v>-</v>
      </c>
      <c r="O759" s="91" t="str">
        <f t="shared" si="372"/>
        <v>-</v>
      </c>
      <c r="P759" s="91" t="str">
        <f t="shared" si="372"/>
        <v>-</v>
      </c>
      <c r="Q759" s="91" t="str">
        <f t="shared" si="372"/>
        <v>-</v>
      </c>
      <c r="R759" s="91" t="str">
        <f t="shared" si="372"/>
        <v>-</v>
      </c>
      <c r="S759" s="91" t="str">
        <f t="shared" si="372"/>
        <v>-</v>
      </c>
      <c r="T759" s="91" t="str">
        <f t="shared" si="372"/>
        <v>-</v>
      </c>
      <c r="U759" s="91" t="str">
        <f t="shared" si="372"/>
        <v>-</v>
      </c>
      <c r="V759" s="91" t="str">
        <f t="shared" si="372"/>
        <v>-</v>
      </c>
      <c r="W759" s="91" t="str">
        <f t="shared" si="372"/>
        <v>-</v>
      </c>
      <c r="X759" s="91" t="str">
        <f t="shared" si="372"/>
        <v>-</v>
      </c>
      <c r="Y759" s="91" t="str">
        <f t="shared" si="372"/>
        <v>-</v>
      </c>
      <c r="Z759" s="91" t="str">
        <f t="shared" si="372"/>
        <v>-</v>
      </c>
      <c r="AA759" s="91" t="str">
        <f t="shared" si="372"/>
        <v>-</v>
      </c>
      <c r="AB759" s="91" t="str">
        <f t="shared" si="372"/>
        <v>-</v>
      </c>
      <c r="AC759" s="91" t="str">
        <f t="shared" si="372"/>
        <v>-</v>
      </c>
      <c r="AD759" s="91" t="str">
        <f t="shared" si="372"/>
        <v>-</v>
      </c>
      <c r="AE759" s="91" t="str">
        <f t="shared" si="372"/>
        <v>-</v>
      </c>
      <c r="AF759" s="91" t="str">
        <f t="shared" si="372"/>
        <v>-</v>
      </c>
      <c r="AG759" s="91" t="str">
        <f t="shared" si="372"/>
        <v>-</v>
      </c>
      <c r="AH759" s="91" t="str">
        <f t="shared" si="372"/>
        <v>-</v>
      </c>
      <c r="AI759" s="91" t="str">
        <f t="shared" si="372"/>
        <v>-</v>
      </c>
      <c r="AJ759" s="91" t="str">
        <f t="shared" si="372"/>
        <v>-</v>
      </c>
      <c r="AK759" s="91" t="str">
        <f t="shared" si="372"/>
        <v>-</v>
      </c>
      <c r="AL759" s="91" t="str">
        <f t="shared" si="372"/>
        <v>-</v>
      </c>
      <c r="AM759" s="92" t="str">
        <f t="shared" si="372"/>
        <v>-</v>
      </c>
    </row>
    <row r="760" spans="1:39">
      <c r="A760" s="58" t="str">
        <f>IFERROR(IF(A759+1&lt;COUNTIF(TQoL_Indexes!#REF!,Aux_Country!$A$3),A759+1,""),"")</f>
        <v/>
      </c>
      <c r="B760" s="116" t="str">
        <f t="shared" si="362"/>
        <v/>
      </c>
      <c r="C760" s="116" t="str">
        <f t="shared" si="362"/>
        <v/>
      </c>
      <c r="D760" s="116" t="str">
        <f t="shared" si="362"/>
        <v/>
      </c>
      <c r="E760" s="91" t="str">
        <f t="shared" si="343"/>
        <v>-</v>
      </c>
      <c r="F760" s="91" t="str">
        <f t="shared" ref="F760:AM760" si="373">IFERROR(_xlfn.RANK.EQ(F353,F$3:F$404,0),"-")</f>
        <v>-</v>
      </c>
      <c r="G760" s="91" t="str">
        <f t="shared" si="373"/>
        <v>-</v>
      </c>
      <c r="H760" s="91" t="str">
        <f t="shared" si="373"/>
        <v>-</v>
      </c>
      <c r="I760" s="91" t="str">
        <f t="shared" si="373"/>
        <v>-</v>
      </c>
      <c r="J760" s="91" t="str">
        <f t="shared" si="373"/>
        <v>-</v>
      </c>
      <c r="K760" s="91" t="str">
        <f t="shared" si="373"/>
        <v>-</v>
      </c>
      <c r="L760" s="91" t="str">
        <f t="shared" si="373"/>
        <v>-</v>
      </c>
      <c r="M760" s="91" t="str">
        <f t="shared" si="373"/>
        <v>-</v>
      </c>
      <c r="N760" s="91" t="str">
        <f t="shared" si="373"/>
        <v>-</v>
      </c>
      <c r="O760" s="91" t="str">
        <f t="shared" si="373"/>
        <v>-</v>
      </c>
      <c r="P760" s="91" t="str">
        <f t="shared" si="373"/>
        <v>-</v>
      </c>
      <c r="Q760" s="91" t="str">
        <f t="shared" si="373"/>
        <v>-</v>
      </c>
      <c r="R760" s="91" t="str">
        <f t="shared" si="373"/>
        <v>-</v>
      </c>
      <c r="S760" s="91" t="str">
        <f t="shared" si="373"/>
        <v>-</v>
      </c>
      <c r="T760" s="91" t="str">
        <f t="shared" si="373"/>
        <v>-</v>
      </c>
      <c r="U760" s="91" t="str">
        <f t="shared" si="373"/>
        <v>-</v>
      </c>
      <c r="V760" s="91" t="str">
        <f t="shared" si="373"/>
        <v>-</v>
      </c>
      <c r="W760" s="91" t="str">
        <f t="shared" si="373"/>
        <v>-</v>
      </c>
      <c r="X760" s="91" t="str">
        <f t="shared" si="373"/>
        <v>-</v>
      </c>
      <c r="Y760" s="91" t="str">
        <f t="shared" si="373"/>
        <v>-</v>
      </c>
      <c r="Z760" s="91" t="str">
        <f t="shared" si="373"/>
        <v>-</v>
      </c>
      <c r="AA760" s="91" t="str">
        <f t="shared" si="373"/>
        <v>-</v>
      </c>
      <c r="AB760" s="91" t="str">
        <f t="shared" si="373"/>
        <v>-</v>
      </c>
      <c r="AC760" s="91" t="str">
        <f t="shared" si="373"/>
        <v>-</v>
      </c>
      <c r="AD760" s="91" t="str">
        <f t="shared" si="373"/>
        <v>-</v>
      </c>
      <c r="AE760" s="91" t="str">
        <f t="shared" si="373"/>
        <v>-</v>
      </c>
      <c r="AF760" s="91" t="str">
        <f t="shared" si="373"/>
        <v>-</v>
      </c>
      <c r="AG760" s="91" t="str">
        <f t="shared" si="373"/>
        <v>-</v>
      </c>
      <c r="AH760" s="91" t="str">
        <f t="shared" si="373"/>
        <v>-</v>
      </c>
      <c r="AI760" s="91" t="str">
        <f t="shared" si="373"/>
        <v>-</v>
      </c>
      <c r="AJ760" s="91" t="str">
        <f t="shared" si="373"/>
        <v>-</v>
      </c>
      <c r="AK760" s="91" t="str">
        <f t="shared" si="373"/>
        <v>-</v>
      </c>
      <c r="AL760" s="91" t="str">
        <f t="shared" si="373"/>
        <v>-</v>
      </c>
      <c r="AM760" s="92" t="str">
        <f t="shared" si="373"/>
        <v>-</v>
      </c>
    </row>
    <row r="761" spans="1:39">
      <c r="A761" s="58" t="str">
        <f>IFERROR(IF(A760+1&lt;COUNTIF(TQoL_Indexes!#REF!,Aux_Country!$A$3),A760+1,""),"")</f>
        <v/>
      </c>
      <c r="B761" s="116" t="str">
        <f t="shared" si="362"/>
        <v/>
      </c>
      <c r="C761" s="116" t="str">
        <f t="shared" si="362"/>
        <v/>
      </c>
      <c r="D761" s="116" t="str">
        <f t="shared" si="362"/>
        <v/>
      </c>
      <c r="E761" s="91" t="str">
        <f t="shared" si="343"/>
        <v>-</v>
      </c>
      <c r="F761" s="91" t="str">
        <f t="shared" ref="F761:AM761" si="374">IFERROR(_xlfn.RANK.EQ(F354,F$3:F$404,0),"-")</f>
        <v>-</v>
      </c>
      <c r="G761" s="91" t="str">
        <f t="shared" si="374"/>
        <v>-</v>
      </c>
      <c r="H761" s="91" t="str">
        <f t="shared" si="374"/>
        <v>-</v>
      </c>
      <c r="I761" s="91" t="str">
        <f t="shared" si="374"/>
        <v>-</v>
      </c>
      <c r="J761" s="91" t="str">
        <f t="shared" si="374"/>
        <v>-</v>
      </c>
      <c r="K761" s="91" t="str">
        <f t="shared" si="374"/>
        <v>-</v>
      </c>
      <c r="L761" s="91" t="str">
        <f t="shared" si="374"/>
        <v>-</v>
      </c>
      <c r="M761" s="91" t="str">
        <f t="shared" si="374"/>
        <v>-</v>
      </c>
      <c r="N761" s="91" t="str">
        <f t="shared" si="374"/>
        <v>-</v>
      </c>
      <c r="O761" s="91" t="str">
        <f t="shared" si="374"/>
        <v>-</v>
      </c>
      <c r="P761" s="91" t="str">
        <f t="shared" si="374"/>
        <v>-</v>
      </c>
      <c r="Q761" s="91" t="str">
        <f t="shared" si="374"/>
        <v>-</v>
      </c>
      <c r="R761" s="91" t="str">
        <f t="shared" si="374"/>
        <v>-</v>
      </c>
      <c r="S761" s="91" t="str">
        <f t="shared" si="374"/>
        <v>-</v>
      </c>
      <c r="T761" s="91" t="str">
        <f t="shared" si="374"/>
        <v>-</v>
      </c>
      <c r="U761" s="91" t="str">
        <f t="shared" si="374"/>
        <v>-</v>
      </c>
      <c r="V761" s="91" t="str">
        <f t="shared" si="374"/>
        <v>-</v>
      </c>
      <c r="W761" s="91" t="str">
        <f t="shared" si="374"/>
        <v>-</v>
      </c>
      <c r="X761" s="91" t="str">
        <f t="shared" si="374"/>
        <v>-</v>
      </c>
      <c r="Y761" s="91" t="str">
        <f t="shared" si="374"/>
        <v>-</v>
      </c>
      <c r="Z761" s="91" t="str">
        <f t="shared" si="374"/>
        <v>-</v>
      </c>
      <c r="AA761" s="91" t="str">
        <f t="shared" si="374"/>
        <v>-</v>
      </c>
      <c r="AB761" s="91" t="str">
        <f t="shared" si="374"/>
        <v>-</v>
      </c>
      <c r="AC761" s="91" t="str">
        <f t="shared" si="374"/>
        <v>-</v>
      </c>
      <c r="AD761" s="91" t="str">
        <f t="shared" si="374"/>
        <v>-</v>
      </c>
      <c r="AE761" s="91" t="str">
        <f t="shared" si="374"/>
        <v>-</v>
      </c>
      <c r="AF761" s="91" t="str">
        <f t="shared" si="374"/>
        <v>-</v>
      </c>
      <c r="AG761" s="91" t="str">
        <f t="shared" si="374"/>
        <v>-</v>
      </c>
      <c r="AH761" s="91" t="str">
        <f t="shared" si="374"/>
        <v>-</v>
      </c>
      <c r="AI761" s="91" t="str">
        <f t="shared" si="374"/>
        <v>-</v>
      </c>
      <c r="AJ761" s="91" t="str">
        <f t="shared" si="374"/>
        <v>-</v>
      </c>
      <c r="AK761" s="91" t="str">
        <f t="shared" si="374"/>
        <v>-</v>
      </c>
      <c r="AL761" s="91" t="str">
        <f t="shared" si="374"/>
        <v>-</v>
      </c>
      <c r="AM761" s="92" t="str">
        <f t="shared" si="374"/>
        <v>-</v>
      </c>
    </row>
    <row r="762" spans="1:39">
      <c r="A762" s="58" t="str">
        <f>IFERROR(IF(A761+1&lt;COUNTIF(TQoL_Indexes!#REF!,Aux_Country!$A$3),A761+1,""),"")</f>
        <v/>
      </c>
      <c r="B762" s="116" t="str">
        <f t="shared" si="362"/>
        <v/>
      </c>
      <c r="C762" s="116" t="str">
        <f t="shared" si="362"/>
        <v/>
      </c>
      <c r="D762" s="116" t="str">
        <f t="shared" si="362"/>
        <v/>
      </c>
      <c r="E762" s="91" t="str">
        <f t="shared" si="343"/>
        <v>-</v>
      </c>
      <c r="F762" s="91" t="str">
        <f t="shared" ref="F762:AM762" si="375">IFERROR(_xlfn.RANK.EQ(F355,F$3:F$404,0),"-")</f>
        <v>-</v>
      </c>
      <c r="G762" s="91" t="str">
        <f t="shared" si="375"/>
        <v>-</v>
      </c>
      <c r="H762" s="91" t="str">
        <f t="shared" si="375"/>
        <v>-</v>
      </c>
      <c r="I762" s="91" t="str">
        <f t="shared" si="375"/>
        <v>-</v>
      </c>
      <c r="J762" s="91" t="str">
        <f t="shared" si="375"/>
        <v>-</v>
      </c>
      <c r="K762" s="91" t="str">
        <f t="shared" si="375"/>
        <v>-</v>
      </c>
      <c r="L762" s="91" t="str">
        <f t="shared" si="375"/>
        <v>-</v>
      </c>
      <c r="M762" s="91" t="str">
        <f t="shared" si="375"/>
        <v>-</v>
      </c>
      <c r="N762" s="91" t="str">
        <f t="shared" si="375"/>
        <v>-</v>
      </c>
      <c r="O762" s="91" t="str">
        <f t="shared" si="375"/>
        <v>-</v>
      </c>
      <c r="P762" s="91" t="str">
        <f t="shared" si="375"/>
        <v>-</v>
      </c>
      <c r="Q762" s="91" t="str">
        <f t="shared" si="375"/>
        <v>-</v>
      </c>
      <c r="R762" s="91" t="str">
        <f t="shared" si="375"/>
        <v>-</v>
      </c>
      <c r="S762" s="91" t="str">
        <f t="shared" si="375"/>
        <v>-</v>
      </c>
      <c r="T762" s="91" t="str">
        <f t="shared" si="375"/>
        <v>-</v>
      </c>
      <c r="U762" s="91" t="str">
        <f t="shared" si="375"/>
        <v>-</v>
      </c>
      <c r="V762" s="91" t="str">
        <f t="shared" si="375"/>
        <v>-</v>
      </c>
      <c r="W762" s="91" t="str">
        <f t="shared" si="375"/>
        <v>-</v>
      </c>
      <c r="X762" s="91" t="str">
        <f t="shared" si="375"/>
        <v>-</v>
      </c>
      <c r="Y762" s="91" t="str">
        <f t="shared" si="375"/>
        <v>-</v>
      </c>
      <c r="Z762" s="91" t="str">
        <f t="shared" si="375"/>
        <v>-</v>
      </c>
      <c r="AA762" s="91" t="str">
        <f t="shared" si="375"/>
        <v>-</v>
      </c>
      <c r="AB762" s="91" t="str">
        <f t="shared" si="375"/>
        <v>-</v>
      </c>
      <c r="AC762" s="91" t="str">
        <f t="shared" si="375"/>
        <v>-</v>
      </c>
      <c r="AD762" s="91" t="str">
        <f t="shared" si="375"/>
        <v>-</v>
      </c>
      <c r="AE762" s="91" t="str">
        <f t="shared" si="375"/>
        <v>-</v>
      </c>
      <c r="AF762" s="91" t="str">
        <f t="shared" si="375"/>
        <v>-</v>
      </c>
      <c r="AG762" s="91" t="str">
        <f t="shared" si="375"/>
        <v>-</v>
      </c>
      <c r="AH762" s="91" t="str">
        <f t="shared" si="375"/>
        <v>-</v>
      </c>
      <c r="AI762" s="91" t="str">
        <f t="shared" si="375"/>
        <v>-</v>
      </c>
      <c r="AJ762" s="91" t="str">
        <f t="shared" si="375"/>
        <v>-</v>
      </c>
      <c r="AK762" s="91" t="str">
        <f t="shared" si="375"/>
        <v>-</v>
      </c>
      <c r="AL762" s="91" t="str">
        <f t="shared" si="375"/>
        <v>-</v>
      </c>
      <c r="AM762" s="92" t="str">
        <f t="shared" si="375"/>
        <v>-</v>
      </c>
    </row>
    <row r="763" spans="1:39">
      <c r="A763" s="58" t="str">
        <f>IFERROR(IF(A762+1&lt;COUNTIF(TQoL_Indexes!#REF!,Aux_Country!$A$3),A762+1,""),"")</f>
        <v/>
      </c>
      <c r="B763" s="116" t="str">
        <f t="shared" si="362"/>
        <v/>
      </c>
      <c r="C763" s="116" t="str">
        <f t="shared" si="362"/>
        <v/>
      </c>
      <c r="D763" s="116" t="str">
        <f t="shared" si="362"/>
        <v/>
      </c>
      <c r="E763" s="91" t="str">
        <f t="shared" si="343"/>
        <v>-</v>
      </c>
      <c r="F763" s="91" t="str">
        <f t="shared" ref="F763:AM763" si="376">IFERROR(_xlfn.RANK.EQ(F356,F$3:F$404,0),"-")</f>
        <v>-</v>
      </c>
      <c r="G763" s="91" t="str">
        <f t="shared" si="376"/>
        <v>-</v>
      </c>
      <c r="H763" s="91" t="str">
        <f t="shared" si="376"/>
        <v>-</v>
      </c>
      <c r="I763" s="91" t="str">
        <f t="shared" si="376"/>
        <v>-</v>
      </c>
      <c r="J763" s="91" t="str">
        <f t="shared" si="376"/>
        <v>-</v>
      </c>
      <c r="K763" s="91" t="str">
        <f t="shared" si="376"/>
        <v>-</v>
      </c>
      <c r="L763" s="91" t="str">
        <f t="shared" si="376"/>
        <v>-</v>
      </c>
      <c r="M763" s="91" t="str">
        <f t="shared" si="376"/>
        <v>-</v>
      </c>
      <c r="N763" s="91" t="str">
        <f t="shared" si="376"/>
        <v>-</v>
      </c>
      <c r="O763" s="91" t="str">
        <f t="shared" si="376"/>
        <v>-</v>
      </c>
      <c r="P763" s="91" t="str">
        <f t="shared" si="376"/>
        <v>-</v>
      </c>
      <c r="Q763" s="91" t="str">
        <f t="shared" si="376"/>
        <v>-</v>
      </c>
      <c r="R763" s="91" t="str">
        <f t="shared" si="376"/>
        <v>-</v>
      </c>
      <c r="S763" s="91" t="str">
        <f t="shared" si="376"/>
        <v>-</v>
      </c>
      <c r="T763" s="91" t="str">
        <f t="shared" si="376"/>
        <v>-</v>
      </c>
      <c r="U763" s="91" t="str">
        <f t="shared" si="376"/>
        <v>-</v>
      </c>
      <c r="V763" s="91" t="str">
        <f t="shared" si="376"/>
        <v>-</v>
      </c>
      <c r="W763" s="91" t="str">
        <f t="shared" si="376"/>
        <v>-</v>
      </c>
      <c r="X763" s="91" t="str">
        <f t="shared" si="376"/>
        <v>-</v>
      </c>
      <c r="Y763" s="91" t="str">
        <f t="shared" si="376"/>
        <v>-</v>
      </c>
      <c r="Z763" s="91" t="str">
        <f t="shared" si="376"/>
        <v>-</v>
      </c>
      <c r="AA763" s="91" t="str">
        <f t="shared" si="376"/>
        <v>-</v>
      </c>
      <c r="AB763" s="91" t="str">
        <f t="shared" si="376"/>
        <v>-</v>
      </c>
      <c r="AC763" s="91" t="str">
        <f t="shared" si="376"/>
        <v>-</v>
      </c>
      <c r="AD763" s="91" t="str">
        <f t="shared" si="376"/>
        <v>-</v>
      </c>
      <c r="AE763" s="91" t="str">
        <f t="shared" si="376"/>
        <v>-</v>
      </c>
      <c r="AF763" s="91" t="str">
        <f t="shared" si="376"/>
        <v>-</v>
      </c>
      <c r="AG763" s="91" t="str">
        <f t="shared" si="376"/>
        <v>-</v>
      </c>
      <c r="AH763" s="91" t="str">
        <f t="shared" si="376"/>
        <v>-</v>
      </c>
      <c r="AI763" s="91" t="str">
        <f t="shared" si="376"/>
        <v>-</v>
      </c>
      <c r="AJ763" s="91" t="str">
        <f t="shared" si="376"/>
        <v>-</v>
      </c>
      <c r="AK763" s="91" t="str">
        <f t="shared" si="376"/>
        <v>-</v>
      </c>
      <c r="AL763" s="91" t="str">
        <f t="shared" si="376"/>
        <v>-</v>
      </c>
      <c r="AM763" s="92" t="str">
        <f t="shared" si="376"/>
        <v>-</v>
      </c>
    </row>
    <row r="764" spans="1:39">
      <c r="A764" s="58" t="str">
        <f>IFERROR(IF(A763+1&lt;COUNTIF(TQoL_Indexes!#REF!,Aux_Country!$A$3),A763+1,""),"")</f>
        <v/>
      </c>
      <c r="B764" s="116" t="str">
        <f t="shared" si="362"/>
        <v/>
      </c>
      <c r="C764" s="116" t="str">
        <f t="shared" si="362"/>
        <v/>
      </c>
      <c r="D764" s="116" t="str">
        <f t="shared" si="362"/>
        <v/>
      </c>
      <c r="E764" s="91" t="str">
        <f t="shared" si="343"/>
        <v>-</v>
      </c>
      <c r="F764" s="91" t="str">
        <f t="shared" ref="F764:AM764" si="377">IFERROR(_xlfn.RANK.EQ(F357,F$3:F$404,0),"-")</f>
        <v>-</v>
      </c>
      <c r="G764" s="91" t="str">
        <f t="shared" si="377"/>
        <v>-</v>
      </c>
      <c r="H764" s="91" t="str">
        <f t="shared" si="377"/>
        <v>-</v>
      </c>
      <c r="I764" s="91" t="str">
        <f t="shared" si="377"/>
        <v>-</v>
      </c>
      <c r="J764" s="91" t="str">
        <f t="shared" si="377"/>
        <v>-</v>
      </c>
      <c r="K764" s="91" t="str">
        <f t="shared" si="377"/>
        <v>-</v>
      </c>
      <c r="L764" s="91" t="str">
        <f t="shared" si="377"/>
        <v>-</v>
      </c>
      <c r="M764" s="91" t="str">
        <f t="shared" si="377"/>
        <v>-</v>
      </c>
      <c r="N764" s="91" t="str">
        <f t="shared" si="377"/>
        <v>-</v>
      </c>
      <c r="O764" s="91" t="str">
        <f t="shared" si="377"/>
        <v>-</v>
      </c>
      <c r="P764" s="91" t="str">
        <f t="shared" si="377"/>
        <v>-</v>
      </c>
      <c r="Q764" s="91" t="str">
        <f t="shared" si="377"/>
        <v>-</v>
      </c>
      <c r="R764" s="91" t="str">
        <f t="shared" si="377"/>
        <v>-</v>
      </c>
      <c r="S764" s="91" t="str">
        <f t="shared" si="377"/>
        <v>-</v>
      </c>
      <c r="T764" s="91" t="str">
        <f t="shared" si="377"/>
        <v>-</v>
      </c>
      <c r="U764" s="91" t="str">
        <f t="shared" si="377"/>
        <v>-</v>
      </c>
      <c r="V764" s="91" t="str">
        <f t="shared" si="377"/>
        <v>-</v>
      </c>
      <c r="W764" s="91" t="str">
        <f t="shared" si="377"/>
        <v>-</v>
      </c>
      <c r="X764" s="91" t="str">
        <f t="shared" si="377"/>
        <v>-</v>
      </c>
      <c r="Y764" s="91" t="str">
        <f t="shared" si="377"/>
        <v>-</v>
      </c>
      <c r="Z764" s="91" t="str">
        <f t="shared" si="377"/>
        <v>-</v>
      </c>
      <c r="AA764" s="91" t="str">
        <f t="shared" si="377"/>
        <v>-</v>
      </c>
      <c r="AB764" s="91" t="str">
        <f t="shared" si="377"/>
        <v>-</v>
      </c>
      <c r="AC764" s="91" t="str">
        <f t="shared" si="377"/>
        <v>-</v>
      </c>
      <c r="AD764" s="91" t="str">
        <f t="shared" si="377"/>
        <v>-</v>
      </c>
      <c r="AE764" s="91" t="str">
        <f t="shared" si="377"/>
        <v>-</v>
      </c>
      <c r="AF764" s="91" t="str">
        <f t="shared" si="377"/>
        <v>-</v>
      </c>
      <c r="AG764" s="91" t="str">
        <f t="shared" si="377"/>
        <v>-</v>
      </c>
      <c r="AH764" s="91" t="str">
        <f t="shared" si="377"/>
        <v>-</v>
      </c>
      <c r="AI764" s="91" t="str">
        <f t="shared" si="377"/>
        <v>-</v>
      </c>
      <c r="AJ764" s="91" t="str">
        <f t="shared" si="377"/>
        <v>-</v>
      </c>
      <c r="AK764" s="91" t="str">
        <f t="shared" si="377"/>
        <v>-</v>
      </c>
      <c r="AL764" s="91" t="str">
        <f t="shared" si="377"/>
        <v>-</v>
      </c>
      <c r="AM764" s="92" t="str">
        <f t="shared" si="377"/>
        <v>-</v>
      </c>
    </row>
    <row r="765" spans="1:39">
      <c r="A765" s="58" t="str">
        <f>IFERROR(IF(A764+1&lt;COUNTIF(TQoL_Indexes!#REF!,Aux_Country!$A$3),A764+1,""),"")</f>
        <v/>
      </c>
      <c r="B765" s="116" t="str">
        <f t="shared" si="362"/>
        <v/>
      </c>
      <c r="C765" s="116" t="str">
        <f t="shared" si="362"/>
        <v/>
      </c>
      <c r="D765" s="116" t="str">
        <f t="shared" si="362"/>
        <v/>
      </c>
      <c r="E765" s="91" t="str">
        <f t="shared" si="343"/>
        <v>-</v>
      </c>
      <c r="F765" s="91" t="str">
        <f t="shared" ref="F765:AM765" si="378">IFERROR(_xlfn.RANK.EQ(F358,F$3:F$404,0),"-")</f>
        <v>-</v>
      </c>
      <c r="G765" s="91" t="str">
        <f t="shared" si="378"/>
        <v>-</v>
      </c>
      <c r="H765" s="91" t="str">
        <f t="shared" si="378"/>
        <v>-</v>
      </c>
      <c r="I765" s="91" t="str">
        <f t="shared" si="378"/>
        <v>-</v>
      </c>
      <c r="J765" s="91" t="str">
        <f t="shared" si="378"/>
        <v>-</v>
      </c>
      <c r="K765" s="91" t="str">
        <f t="shared" si="378"/>
        <v>-</v>
      </c>
      <c r="L765" s="91" t="str">
        <f t="shared" si="378"/>
        <v>-</v>
      </c>
      <c r="M765" s="91" t="str">
        <f t="shared" si="378"/>
        <v>-</v>
      </c>
      <c r="N765" s="91" t="str">
        <f t="shared" si="378"/>
        <v>-</v>
      </c>
      <c r="O765" s="91" t="str">
        <f t="shared" si="378"/>
        <v>-</v>
      </c>
      <c r="P765" s="91" t="str">
        <f t="shared" si="378"/>
        <v>-</v>
      </c>
      <c r="Q765" s="91" t="str">
        <f t="shared" si="378"/>
        <v>-</v>
      </c>
      <c r="R765" s="91" t="str">
        <f t="shared" si="378"/>
        <v>-</v>
      </c>
      <c r="S765" s="91" t="str">
        <f t="shared" si="378"/>
        <v>-</v>
      </c>
      <c r="T765" s="91" t="str">
        <f t="shared" si="378"/>
        <v>-</v>
      </c>
      <c r="U765" s="91" t="str">
        <f t="shared" si="378"/>
        <v>-</v>
      </c>
      <c r="V765" s="91" t="str">
        <f t="shared" si="378"/>
        <v>-</v>
      </c>
      <c r="W765" s="91" t="str">
        <f t="shared" si="378"/>
        <v>-</v>
      </c>
      <c r="X765" s="91" t="str">
        <f t="shared" si="378"/>
        <v>-</v>
      </c>
      <c r="Y765" s="91" t="str">
        <f t="shared" si="378"/>
        <v>-</v>
      </c>
      <c r="Z765" s="91" t="str">
        <f t="shared" si="378"/>
        <v>-</v>
      </c>
      <c r="AA765" s="91" t="str">
        <f t="shared" si="378"/>
        <v>-</v>
      </c>
      <c r="AB765" s="91" t="str">
        <f t="shared" si="378"/>
        <v>-</v>
      </c>
      <c r="AC765" s="91" t="str">
        <f t="shared" si="378"/>
        <v>-</v>
      </c>
      <c r="AD765" s="91" t="str">
        <f t="shared" si="378"/>
        <v>-</v>
      </c>
      <c r="AE765" s="91" t="str">
        <f t="shared" si="378"/>
        <v>-</v>
      </c>
      <c r="AF765" s="91" t="str">
        <f t="shared" si="378"/>
        <v>-</v>
      </c>
      <c r="AG765" s="91" t="str">
        <f t="shared" si="378"/>
        <v>-</v>
      </c>
      <c r="AH765" s="91" t="str">
        <f t="shared" si="378"/>
        <v>-</v>
      </c>
      <c r="AI765" s="91" t="str">
        <f t="shared" si="378"/>
        <v>-</v>
      </c>
      <c r="AJ765" s="91" t="str">
        <f t="shared" si="378"/>
        <v>-</v>
      </c>
      <c r="AK765" s="91" t="str">
        <f t="shared" si="378"/>
        <v>-</v>
      </c>
      <c r="AL765" s="91" t="str">
        <f t="shared" si="378"/>
        <v>-</v>
      </c>
      <c r="AM765" s="92" t="str">
        <f t="shared" si="378"/>
        <v>-</v>
      </c>
    </row>
    <row r="766" spans="1:39">
      <c r="A766" s="58" t="str">
        <f>IFERROR(IF(A765+1&lt;COUNTIF(TQoL_Indexes!#REF!,Aux_Country!$A$3),A765+1,""),"")</f>
        <v/>
      </c>
      <c r="B766" s="116" t="str">
        <f t="shared" si="362"/>
        <v/>
      </c>
      <c r="C766" s="116" t="str">
        <f t="shared" si="362"/>
        <v/>
      </c>
      <c r="D766" s="116" t="str">
        <f t="shared" si="362"/>
        <v/>
      </c>
      <c r="E766" s="91" t="str">
        <f t="shared" si="343"/>
        <v>-</v>
      </c>
      <c r="F766" s="91" t="str">
        <f t="shared" ref="F766:AM766" si="379">IFERROR(_xlfn.RANK.EQ(F359,F$3:F$404,0),"-")</f>
        <v>-</v>
      </c>
      <c r="G766" s="91" t="str">
        <f t="shared" si="379"/>
        <v>-</v>
      </c>
      <c r="H766" s="91" t="str">
        <f t="shared" si="379"/>
        <v>-</v>
      </c>
      <c r="I766" s="91" t="str">
        <f t="shared" si="379"/>
        <v>-</v>
      </c>
      <c r="J766" s="91" t="str">
        <f t="shared" si="379"/>
        <v>-</v>
      </c>
      <c r="K766" s="91" t="str">
        <f t="shared" si="379"/>
        <v>-</v>
      </c>
      <c r="L766" s="91" t="str">
        <f t="shared" si="379"/>
        <v>-</v>
      </c>
      <c r="M766" s="91" t="str">
        <f t="shared" si="379"/>
        <v>-</v>
      </c>
      <c r="N766" s="91" t="str">
        <f t="shared" si="379"/>
        <v>-</v>
      </c>
      <c r="O766" s="91" t="str">
        <f t="shared" si="379"/>
        <v>-</v>
      </c>
      <c r="P766" s="91" t="str">
        <f t="shared" si="379"/>
        <v>-</v>
      </c>
      <c r="Q766" s="91" t="str">
        <f t="shared" si="379"/>
        <v>-</v>
      </c>
      <c r="R766" s="91" t="str">
        <f t="shared" si="379"/>
        <v>-</v>
      </c>
      <c r="S766" s="91" t="str">
        <f t="shared" si="379"/>
        <v>-</v>
      </c>
      <c r="T766" s="91" t="str">
        <f t="shared" si="379"/>
        <v>-</v>
      </c>
      <c r="U766" s="91" t="str">
        <f t="shared" si="379"/>
        <v>-</v>
      </c>
      <c r="V766" s="91" t="str">
        <f t="shared" si="379"/>
        <v>-</v>
      </c>
      <c r="W766" s="91" t="str">
        <f t="shared" si="379"/>
        <v>-</v>
      </c>
      <c r="X766" s="91" t="str">
        <f t="shared" si="379"/>
        <v>-</v>
      </c>
      <c r="Y766" s="91" t="str">
        <f t="shared" si="379"/>
        <v>-</v>
      </c>
      <c r="Z766" s="91" t="str">
        <f t="shared" si="379"/>
        <v>-</v>
      </c>
      <c r="AA766" s="91" t="str">
        <f t="shared" si="379"/>
        <v>-</v>
      </c>
      <c r="AB766" s="91" t="str">
        <f t="shared" si="379"/>
        <v>-</v>
      </c>
      <c r="AC766" s="91" t="str">
        <f t="shared" si="379"/>
        <v>-</v>
      </c>
      <c r="AD766" s="91" t="str">
        <f t="shared" si="379"/>
        <v>-</v>
      </c>
      <c r="AE766" s="91" t="str">
        <f t="shared" si="379"/>
        <v>-</v>
      </c>
      <c r="AF766" s="91" t="str">
        <f t="shared" si="379"/>
        <v>-</v>
      </c>
      <c r="AG766" s="91" t="str">
        <f t="shared" si="379"/>
        <v>-</v>
      </c>
      <c r="AH766" s="91" t="str">
        <f t="shared" si="379"/>
        <v>-</v>
      </c>
      <c r="AI766" s="91" t="str">
        <f t="shared" si="379"/>
        <v>-</v>
      </c>
      <c r="AJ766" s="91" t="str">
        <f t="shared" si="379"/>
        <v>-</v>
      </c>
      <c r="AK766" s="91" t="str">
        <f t="shared" si="379"/>
        <v>-</v>
      </c>
      <c r="AL766" s="91" t="str">
        <f t="shared" si="379"/>
        <v>-</v>
      </c>
      <c r="AM766" s="92" t="str">
        <f t="shared" si="379"/>
        <v>-</v>
      </c>
    </row>
    <row r="767" spans="1:39">
      <c r="A767" s="58" t="str">
        <f>IFERROR(IF(A766+1&lt;COUNTIF(TQoL_Indexes!#REF!,Aux_Country!$A$3),A766+1,""),"")</f>
        <v/>
      </c>
      <c r="B767" s="116" t="str">
        <f t="shared" si="362"/>
        <v/>
      </c>
      <c r="C767" s="116" t="str">
        <f t="shared" si="362"/>
        <v/>
      </c>
      <c r="D767" s="116" t="str">
        <f t="shared" si="362"/>
        <v/>
      </c>
      <c r="E767" s="91" t="str">
        <f t="shared" si="343"/>
        <v>-</v>
      </c>
      <c r="F767" s="91" t="str">
        <f t="shared" ref="F767:AM767" si="380">IFERROR(_xlfn.RANK.EQ(F360,F$3:F$404,0),"-")</f>
        <v>-</v>
      </c>
      <c r="G767" s="91" t="str">
        <f t="shared" si="380"/>
        <v>-</v>
      </c>
      <c r="H767" s="91" t="str">
        <f t="shared" si="380"/>
        <v>-</v>
      </c>
      <c r="I767" s="91" t="str">
        <f t="shared" si="380"/>
        <v>-</v>
      </c>
      <c r="J767" s="91" t="str">
        <f t="shared" si="380"/>
        <v>-</v>
      </c>
      <c r="K767" s="91" t="str">
        <f t="shared" si="380"/>
        <v>-</v>
      </c>
      <c r="L767" s="91" t="str">
        <f t="shared" si="380"/>
        <v>-</v>
      </c>
      <c r="M767" s="91" t="str">
        <f t="shared" si="380"/>
        <v>-</v>
      </c>
      <c r="N767" s="91" t="str">
        <f t="shared" si="380"/>
        <v>-</v>
      </c>
      <c r="O767" s="91" t="str">
        <f t="shared" si="380"/>
        <v>-</v>
      </c>
      <c r="P767" s="91" t="str">
        <f t="shared" si="380"/>
        <v>-</v>
      </c>
      <c r="Q767" s="91" t="str">
        <f t="shared" si="380"/>
        <v>-</v>
      </c>
      <c r="R767" s="91" t="str">
        <f t="shared" si="380"/>
        <v>-</v>
      </c>
      <c r="S767" s="91" t="str">
        <f t="shared" si="380"/>
        <v>-</v>
      </c>
      <c r="T767" s="91" t="str">
        <f t="shared" si="380"/>
        <v>-</v>
      </c>
      <c r="U767" s="91" t="str">
        <f t="shared" si="380"/>
        <v>-</v>
      </c>
      <c r="V767" s="91" t="str">
        <f t="shared" si="380"/>
        <v>-</v>
      </c>
      <c r="W767" s="91" t="str">
        <f t="shared" si="380"/>
        <v>-</v>
      </c>
      <c r="X767" s="91" t="str">
        <f t="shared" si="380"/>
        <v>-</v>
      </c>
      <c r="Y767" s="91" t="str">
        <f t="shared" si="380"/>
        <v>-</v>
      </c>
      <c r="Z767" s="91" t="str">
        <f t="shared" si="380"/>
        <v>-</v>
      </c>
      <c r="AA767" s="91" t="str">
        <f t="shared" si="380"/>
        <v>-</v>
      </c>
      <c r="AB767" s="91" t="str">
        <f t="shared" si="380"/>
        <v>-</v>
      </c>
      <c r="AC767" s="91" t="str">
        <f t="shared" si="380"/>
        <v>-</v>
      </c>
      <c r="AD767" s="91" t="str">
        <f t="shared" si="380"/>
        <v>-</v>
      </c>
      <c r="AE767" s="91" t="str">
        <f t="shared" si="380"/>
        <v>-</v>
      </c>
      <c r="AF767" s="91" t="str">
        <f t="shared" si="380"/>
        <v>-</v>
      </c>
      <c r="AG767" s="91" t="str">
        <f t="shared" si="380"/>
        <v>-</v>
      </c>
      <c r="AH767" s="91" t="str">
        <f t="shared" si="380"/>
        <v>-</v>
      </c>
      <c r="AI767" s="91" t="str">
        <f t="shared" si="380"/>
        <v>-</v>
      </c>
      <c r="AJ767" s="91" t="str">
        <f t="shared" si="380"/>
        <v>-</v>
      </c>
      <c r="AK767" s="91" t="str">
        <f t="shared" si="380"/>
        <v>-</v>
      </c>
      <c r="AL767" s="91" t="str">
        <f t="shared" si="380"/>
        <v>-</v>
      </c>
      <c r="AM767" s="92" t="str">
        <f t="shared" si="380"/>
        <v>-</v>
      </c>
    </row>
    <row r="768" spans="1:39">
      <c r="A768" s="58" t="str">
        <f>IFERROR(IF(A767+1&lt;COUNTIF(TQoL_Indexes!#REF!,Aux_Country!$A$3),A767+1,""),"")</f>
        <v/>
      </c>
      <c r="B768" s="116" t="str">
        <f t="shared" si="362"/>
        <v/>
      </c>
      <c r="C768" s="116" t="str">
        <f t="shared" si="362"/>
        <v/>
      </c>
      <c r="D768" s="116" t="str">
        <f t="shared" si="362"/>
        <v/>
      </c>
      <c r="E768" s="91" t="str">
        <f t="shared" si="343"/>
        <v>-</v>
      </c>
      <c r="F768" s="91" t="str">
        <f t="shared" ref="F768:AM768" si="381">IFERROR(_xlfn.RANK.EQ(F361,F$3:F$404,0),"-")</f>
        <v>-</v>
      </c>
      <c r="G768" s="91" t="str">
        <f t="shared" si="381"/>
        <v>-</v>
      </c>
      <c r="H768" s="91" t="str">
        <f t="shared" si="381"/>
        <v>-</v>
      </c>
      <c r="I768" s="91" t="str">
        <f t="shared" si="381"/>
        <v>-</v>
      </c>
      <c r="J768" s="91" t="str">
        <f t="shared" si="381"/>
        <v>-</v>
      </c>
      <c r="K768" s="91" t="str">
        <f t="shared" si="381"/>
        <v>-</v>
      </c>
      <c r="L768" s="91" t="str">
        <f t="shared" si="381"/>
        <v>-</v>
      </c>
      <c r="M768" s="91" t="str">
        <f t="shared" si="381"/>
        <v>-</v>
      </c>
      <c r="N768" s="91" t="str">
        <f t="shared" si="381"/>
        <v>-</v>
      </c>
      <c r="O768" s="91" t="str">
        <f t="shared" si="381"/>
        <v>-</v>
      </c>
      <c r="P768" s="91" t="str">
        <f t="shared" si="381"/>
        <v>-</v>
      </c>
      <c r="Q768" s="91" t="str">
        <f t="shared" si="381"/>
        <v>-</v>
      </c>
      <c r="R768" s="91" t="str">
        <f t="shared" si="381"/>
        <v>-</v>
      </c>
      <c r="S768" s="91" t="str">
        <f t="shared" si="381"/>
        <v>-</v>
      </c>
      <c r="T768" s="91" t="str">
        <f t="shared" si="381"/>
        <v>-</v>
      </c>
      <c r="U768" s="91" t="str">
        <f t="shared" si="381"/>
        <v>-</v>
      </c>
      <c r="V768" s="91" t="str">
        <f t="shared" si="381"/>
        <v>-</v>
      </c>
      <c r="W768" s="91" t="str">
        <f t="shared" si="381"/>
        <v>-</v>
      </c>
      <c r="X768" s="91" t="str">
        <f t="shared" si="381"/>
        <v>-</v>
      </c>
      <c r="Y768" s="91" t="str">
        <f t="shared" si="381"/>
        <v>-</v>
      </c>
      <c r="Z768" s="91" t="str">
        <f t="shared" si="381"/>
        <v>-</v>
      </c>
      <c r="AA768" s="91" t="str">
        <f t="shared" si="381"/>
        <v>-</v>
      </c>
      <c r="AB768" s="91" t="str">
        <f t="shared" si="381"/>
        <v>-</v>
      </c>
      <c r="AC768" s="91" t="str">
        <f t="shared" si="381"/>
        <v>-</v>
      </c>
      <c r="AD768" s="91" t="str">
        <f t="shared" si="381"/>
        <v>-</v>
      </c>
      <c r="AE768" s="91" t="str">
        <f t="shared" si="381"/>
        <v>-</v>
      </c>
      <c r="AF768" s="91" t="str">
        <f t="shared" si="381"/>
        <v>-</v>
      </c>
      <c r="AG768" s="91" t="str">
        <f t="shared" si="381"/>
        <v>-</v>
      </c>
      <c r="AH768" s="91" t="str">
        <f t="shared" si="381"/>
        <v>-</v>
      </c>
      <c r="AI768" s="91" t="str">
        <f t="shared" si="381"/>
        <v>-</v>
      </c>
      <c r="AJ768" s="91" t="str">
        <f t="shared" si="381"/>
        <v>-</v>
      </c>
      <c r="AK768" s="91" t="str">
        <f t="shared" si="381"/>
        <v>-</v>
      </c>
      <c r="AL768" s="91" t="str">
        <f t="shared" si="381"/>
        <v>-</v>
      </c>
      <c r="AM768" s="92" t="str">
        <f t="shared" si="381"/>
        <v>-</v>
      </c>
    </row>
    <row r="769" spans="1:39">
      <c r="A769" s="58" t="str">
        <f>IFERROR(IF(A768+1&lt;COUNTIF(TQoL_Indexes!#REF!,Aux_Country!$A$3),A768+1,""),"")</f>
        <v/>
      </c>
      <c r="B769" s="116" t="str">
        <f t="shared" si="362"/>
        <v/>
      </c>
      <c r="C769" s="116" t="str">
        <f t="shared" si="362"/>
        <v/>
      </c>
      <c r="D769" s="116" t="str">
        <f t="shared" si="362"/>
        <v/>
      </c>
      <c r="E769" s="91" t="str">
        <f t="shared" si="343"/>
        <v>-</v>
      </c>
      <c r="F769" s="91" t="str">
        <f t="shared" ref="F769:AM769" si="382">IFERROR(_xlfn.RANK.EQ(F362,F$3:F$404,0),"-")</f>
        <v>-</v>
      </c>
      <c r="G769" s="91" t="str">
        <f t="shared" si="382"/>
        <v>-</v>
      </c>
      <c r="H769" s="91" t="str">
        <f t="shared" si="382"/>
        <v>-</v>
      </c>
      <c r="I769" s="91" t="str">
        <f t="shared" si="382"/>
        <v>-</v>
      </c>
      <c r="J769" s="91" t="str">
        <f t="shared" si="382"/>
        <v>-</v>
      </c>
      <c r="K769" s="91" t="str">
        <f t="shared" si="382"/>
        <v>-</v>
      </c>
      <c r="L769" s="91" t="str">
        <f t="shared" si="382"/>
        <v>-</v>
      </c>
      <c r="M769" s="91" t="str">
        <f t="shared" si="382"/>
        <v>-</v>
      </c>
      <c r="N769" s="91" t="str">
        <f t="shared" si="382"/>
        <v>-</v>
      </c>
      <c r="O769" s="91" t="str">
        <f t="shared" si="382"/>
        <v>-</v>
      </c>
      <c r="P769" s="91" t="str">
        <f t="shared" si="382"/>
        <v>-</v>
      </c>
      <c r="Q769" s="91" t="str">
        <f t="shared" si="382"/>
        <v>-</v>
      </c>
      <c r="R769" s="91" t="str">
        <f t="shared" si="382"/>
        <v>-</v>
      </c>
      <c r="S769" s="91" t="str">
        <f t="shared" si="382"/>
        <v>-</v>
      </c>
      <c r="T769" s="91" t="str">
        <f t="shared" si="382"/>
        <v>-</v>
      </c>
      <c r="U769" s="91" t="str">
        <f t="shared" si="382"/>
        <v>-</v>
      </c>
      <c r="V769" s="91" t="str">
        <f t="shared" si="382"/>
        <v>-</v>
      </c>
      <c r="W769" s="91" t="str">
        <f t="shared" si="382"/>
        <v>-</v>
      </c>
      <c r="X769" s="91" t="str">
        <f t="shared" si="382"/>
        <v>-</v>
      </c>
      <c r="Y769" s="91" t="str">
        <f t="shared" si="382"/>
        <v>-</v>
      </c>
      <c r="Z769" s="91" t="str">
        <f t="shared" si="382"/>
        <v>-</v>
      </c>
      <c r="AA769" s="91" t="str">
        <f t="shared" si="382"/>
        <v>-</v>
      </c>
      <c r="AB769" s="91" t="str">
        <f t="shared" si="382"/>
        <v>-</v>
      </c>
      <c r="AC769" s="91" t="str">
        <f t="shared" si="382"/>
        <v>-</v>
      </c>
      <c r="AD769" s="91" t="str">
        <f t="shared" si="382"/>
        <v>-</v>
      </c>
      <c r="AE769" s="91" t="str">
        <f t="shared" si="382"/>
        <v>-</v>
      </c>
      <c r="AF769" s="91" t="str">
        <f t="shared" si="382"/>
        <v>-</v>
      </c>
      <c r="AG769" s="91" t="str">
        <f t="shared" si="382"/>
        <v>-</v>
      </c>
      <c r="AH769" s="91" t="str">
        <f t="shared" si="382"/>
        <v>-</v>
      </c>
      <c r="AI769" s="91" t="str">
        <f t="shared" si="382"/>
        <v>-</v>
      </c>
      <c r="AJ769" s="91" t="str">
        <f t="shared" si="382"/>
        <v>-</v>
      </c>
      <c r="AK769" s="91" t="str">
        <f t="shared" si="382"/>
        <v>-</v>
      </c>
      <c r="AL769" s="91" t="str">
        <f t="shared" si="382"/>
        <v>-</v>
      </c>
      <c r="AM769" s="92" t="str">
        <f t="shared" si="382"/>
        <v>-</v>
      </c>
    </row>
    <row r="770" spans="1:39">
      <c r="A770" s="58" t="str">
        <f>IFERROR(IF(A769+1&lt;COUNTIF(TQoL_Indexes!#REF!,Aux_Country!$A$3),A769+1,""),"")</f>
        <v/>
      </c>
      <c r="B770" s="116" t="str">
        <f t="shared" ref="B770:D789" si="383">B363</f>
        <v/>
      </c>
      <c r="C770" s="116" t="str">
        <f t="shared" si="383"/>
        <v/>
      </c>
      <c r="D770" s="116" t="str">
        <f t="shared" si="383"/>
        <v/>
      </c>
      <c r="E770" s="91" t="str">
        <f t="shared" si="343"/>
        <v>-</v>
      </c>
      <c r="F770" s="91" t="str">
        <f t="shared" ref="F770:AM770" si="384">IFERROR(_xlfn.RANK.EQ(F363,F$3:F$404,0),"-")</f>
        <v>-</v>
      </c>
      <c r="G770" s="91" t="str">
        <f t="shared" si="384"/>
        <v>-</v>
      </c>
      <c r="H770" s="91" t="str">
        <f t="shared" si="384"/>
        <v>-</v>
      </c>
      <c r="I770" s="91" t="str">
        <f t="shared" si="384"/>
        <v>-</v>
      </c>
      <c r="J770" s="91" t="str">
        <f t="shared" si="384"/>
        <v>-</v>
      </c>
      <c r="K770" s="91" t="str">
        <f t="shared" si="384"/>
        <v>-</v>
      </c>
      <c r="L770" s="91" t="str">
        <f t="shared" si="384"/>
        <v>-</v>
      </c>
      <c r="M770" s="91" t="str">
        <f t="shared" si="384"/>
        <v>-</v>
      </c>
      <c r="N770" s="91" t="str">
        <f t="shared" si="384"/>
        <v>-</v>
      </c>
      <c r="O770" s="91" t="str">
        <f t="shared" si="384"/>
        <v>-</v>
      </c>
      <c r="P770" s="91" t="str">
        <f t="shared" si="384"/>
        <v>-</v>
      </c>
      <c r="Q770" s="91" t="str">
        <f t="shared" si="384"/>
        <v>-</v>
      </c>
      <c r="R770" s="91" t="str">
        <f t="shared" si="384"/>
        <v>-</v>
      </c>
      <c r="S770" s="91" t="str">
        <f t="shared" si="384"/>
        <v>-</v>
      </c>
      <c r="T770" s="91" t="str">
        <f t="shared" si="384"/>
        <v>-</v>
      </c>
      <c r="U770" s="91" t="str">
        <f t="shared" si="384"/>
        <v>-</v>
      </c>
      <c r="V770" s="91" t="str">
        <f t="shared" si="384"/>
        <v>-</v>
      </c>
      <c r="W770" s="91" t="str">
        <f t="shared" si="384"/>
        <v>-</v>
      </c>
      <c r="X770" s="91" t="str">
        <f t="shared" si="384"/>
        <v>-</v>
      </c>
      <c r="Y770" s="91" t="str">
        <f t="shared" si="384"/>
        <v>-</v>
      </c>
      <c r="Z770" s="91" t="str">
        <f t="shared" si="384"/>
        <v>-</v>
      </c>
      <c r="AA770" s="91" t="str">
        <f t="shared" si="384"/>
        <v>-</v>
      </c>
      <c r="AB770" s="91" t="str">
        <f t="shared" si="384"/>
        <v>-</v>
      </c>
      <c r="AC770" s="91" t="str">
        <f t="shared" si="384"/>
        <v>-</v>
      </c>
      <c r="AD770" s="91" t="str">
        <f t="shared" si="384"/>
        <v>-</v>
      </c>
      <c r="AE770" s="91" t="str">
        <f t="shared" si="384"/>
        <v>-</v>
      </c>
      <c r="AF770" s="91" t="str">
        <f t="shared" si="384"/>
        <v>-</v>
      </c>
      <c r="AG770" s="91" t="str">
        <f t="shared" si="384"/>
        <v>-</v>
      </c>
      <c r="AH770" s="91" t="str">
        <f t="shared" si="384"/>
        <v>-</v>
      </c>
      <c r="AI770" s="91" t="str">
        <f t="shared" si="384"/>
        <v>-</v>
      </c>
      <c r="AJ770" s="91" t="str">
        <f t="shared" si="384"/>
        <v>-</v>
      </c>
      <c r="AK770" s="91" t="str">
        <f t="shared" si="384"/>
        <v>-</v>
      </c>
      <c r="AL770" s="91" t="str">
        <f t="shared" si="384"/>
        <v>-</v>
      </c>
      <c r="AM770" s="92" t="str">
        <f t="shared" si="384"/>
        <v>-</v>
      </c>
    </row>
    <row r="771" spans="1:39">
      <c r="A771" s="58" t="str">
        <f>IFERROR(IF(A770+1&lt;COUNTIF(TQoL_Indexes!#REF!,Aux_Country!$A$3),A770+1,""),"")</f>
        <v/>
      </c>
      <c r="B771" s="116" t="str">
        <f t="shared" si="383"/>
        <v/>
      </c>
      <c r="C771" s="116" t="str">
        <f t="shared" si="383"/>
        <v/>
      </c>
      <c r="D771" s="116" t="str">
        <f t="shared" si="383"/>
        <v/>
      </c>
      <c r="E771" s="91" t="str">
        <f t="shared" si="343"/>
        <v>-</v>
      </c>
      <c r="F771" s="91" t="str">
        <f t="shared" ref="F771:AM771" si="385">IFERROR(_xlfn.RANK.EQ(F364,F$3:F$404,0),"-")</f>
        <v>-</v>
      </c>
      <c r="G771" s="91" t="str">
        <f t="shared" si="385"/>
        <v>-</v>
      </c>
      <c r="H771" s="91" t="str">
        <f t="shared" si="385"/>
        <v>-</v>
      </c>
      <c r="I771" s="91" t="str">
        <f t="shared" si="385"/>
        <v>-</v>
      </c>
      <c r="J771" s="91" t="str">
        <f t="shared" si="385"/>
        <v>-</v>
      </c>
      <c r="K771" s="91" t="str">
        <f t="shared" si="385"/>
        <v>-</v>
      </c>
      <c r="L771" s="91" t="str">
        <f t="shared" si="385"/>
        <v>-</v>
      </c>
      <c r="M771" s="91" t="str">
        <f t="shared" si="385"/>
        <v>-</v>
      </c>
      <c r="N771" s="91" t="str">
        <f t="shared" si="385"/>
        <v>-</v>
      </c>
      <c r="O771" s="91" t="str">
        <f t="shared" si="385"/>
        <v>-</v>
      </c>
      <c r="P771" s="91" t="str">
        <f t="shared" si="385"/>
        <v>-</v>
      </c>
      <c r="Q771" s="91" t="str">
        <f t="shared" si="385"/>
        <v>-</v>
      </c>
      <c r="R771" s="91" t="str">
        <f t="shared" si="385"/>
        <v>-</v>
      </c>
      <c r="S771" s="91" t="str">
        <f t="shared" si="385"/>
        <v>-</v>
      </c>
      <c r="T771" s="91" t="str">
        <f t="shared" si="385"/>
        <v>-</v>
      </c>
      <c r="U771" s="91" t="str">
        <f t="shared" si="385"/>
        <v>-</v>
      </c>
      <c r="V771" s="91" t="str">
        <f t="shared" si="385"/>
        <v>-</v>
      </c>
      <c r="W771" s="91" t="str">
        <f t="shared" si="385"/>
        <v>-</v>
      </c>
      <c r="X771" s="91" t="str">
        <f t="shared" si="385"/>
        <v>-</v>
      </c>
      <c r="Y771" s="91" t="str">
        <f t="shared" si="385"/>
        <v>-</v>
      </c>
      <c r="Z771" s="91" t="str">
        <f t="shared" si="385"/>
        <v>-</v>
      </c>
      <c r="AA771" s="91" t="str">
        <f t="shared" si="385"/>
        <v>-</v>
      </c>
      <c r="AB771" s="91" t="str">
        <f t="shared" si="385"/>
        <v>-</v>
      </c>
      <c r="AC771" s="91" t="str">
        <f t="shared" si="385"/>
        <v>-</v>
      </c>
      <c r="AD771" s="91" t="str">
        <f t="shared" si="385"/>
        <v>-</v>
      </c>
      <c r="AE771" s="91" t="str">
        <f t="shared" si="385"/>
        <v>-</v>
      </c>
      <c r="AF771" s="91" t="str">
        <f t="shared" si="385"/>
        <v>-</v>
      </c>
      <c r="AG771" s="91" t="str">
        <f t="shared" si="385"/>
        <v>-</v>
      </c>
      <c r="AH771" s="91" t="str">
        <f t="shared" si="385"/>
        <v>-</v>
      </c>
      <c r="AI771" s="91" t="str">
        <f t="shared" si="385"/>
        <v>-</v>
      </c>
      <c r="AJ771" s="91" t="str">
        <f t="shared" si="385"/>
        <v>-</v>
      </c>
      <c r="AK771" s="91" t="str">
        <f t="shared" si="385"/>
        <v>-</v>
      </c>
      <c r="AL771" s="91" t="str">
        <f t="shared" si="385"/>
        <v>-</v>
      </c>
      <c r="AM771" s="92" t="str">
        <f t="shared" si="385"/>
        <v>-</v>
      </c>
    </row>
    <row r="772" spans="1:39">
      <c r="A772" s="58" t="str">
        <f>IFERROR(IF(A771+1&lt;COUNTIF(TQoL_Indexes!#REF!,Aux_Country!$A$3),A771+1,""),"")</f>
        <v/>
      </c>
      <c r="B772" s="116" t="str">
        <f t="shared" si="383"/>
        <v/>
      </c>
      <c r="C772" s="116" t="str">
        <f t="shared" si="383"/>
        <v/>
      </c>
      <c r="D772" s="116" t="str">
        <f t="shared" si="383"/>
        <v/>
      </c>
      <c r="E772" s="91" t="str">
        <f t="shared" si="343"/>
        <v>-</v>
      </c>
      <c r="F772" s="91" t="str">
        <f t="shared" ref="F772:AM772" si="386">IFERROR(_xlfn.RANK.EQ(F365,F$3:F$404,0),"-")</f>
        <v>-</v>
      </c>
      <c r="G772" s="91" t="str">
        <f t="shared" si="386"/>
        <v>-</v>
      </c>
      <c r="H772" s="91" t="str">
        <f t="shared" si="386"/>
        <v>-</v>
      </c>
      <c r="I772" s="91" t="str">
        <f t="shared" si="386"/>
        <v>-</v>
      </c>
      <c r="J772" s="91" t="str">
        <f t="shared" si="386"/>
        <v>-</v>
      </c>
      <c r="K772" s="91" t="str">
        <f t="shared" si="386"/>
        <v>-</v>
      </c>
      <c r="L772" s="91" t="str">
        <f t="shared" si="386"/>
        <v>-</v>
      </c>
      <c r="M772" s="91" t="str">
        <f t="shared" si="386"/>
        <v>-</v>
      </c>
      <c r="N772" s="91" t="str">
        <f t="shared" si="386"/>
        <v>-</v>
      </c>
      <c r="O772" s="91" t="str">
        <f t="shared" si="386"/>
        <v>-</v>
      </c>
      <c r="P772" s="91" t="str">
        <f t="shared" si="386"/>
        <v>-</v>
      </c>
      <c r="Q772" s="91" t="str">
        <f t="shared" si="386"/>
        <v>-</v>
      </c>
      <c r="R772" s="91" t="str">
        <f t="shared" si="386"/>
        <v>-</v>
      </c>
      <c r="S772" s="91" t="str">
        <f t="shared" si="386"/>
        <v>-</v>
      </c>
      <c r="T772" s="91" t="str">
        <f t="shared" si="386"/>
        <v>-</v>
      </c>
      <c r="U772" s="91" t="str">
        <f t="shared" si="386"/>
        <v>-</v>
      </c>
      <c r="V772" s="91" t="str">
        <f t="shared" si="386"/>
        <v>-</v>
      </c>
      <c r="W772" s="91" t="str">
        <f t="shared" si="386"/>
        <v>-</v>
      </c>
      <c r="X772" s="91" t="str">
        <f t="shared" si="386"/>
        <v>-</v>
      </c>
      <c r="Y772" s="91" t="str">
        <f t="shared" si="386"/>
        <v>-</v>
      </c>
      <c r="Z772" s="91" t="str">
        <f t="shared" si="386"/>
        <v>-</v>
      </c>
      <c r="AA772" s="91" t="str">
        <f t="shared" si="386"/>
        <v>-</v>
      </c>
      <c r="AB772" s="91" t="str">
        <f t="shared" si="386"/>
        <v>-</v>
      </c>
      <c r="AC772" s="91" t="str">
        <f t="shared" si="386"/>
        <v>-</v>
      </c>
      <c r="AD772" s="91" t="str">
        <f t="shared" si="386"/>
        <v>-</v>
      </c>
      <c r="AE772" s="91" t="str">
        <f t="shared" si="386"/>
        <v>-</v>
      </c>
      <c r="AF772" s="91" t="str">
        <f t="shared" si="386"/>
        <v>-</v>
      </c>
      <c r="AG772" s="91" t="str">
        <f t="shared" si="386"/>
        <v>-</v>
      </c>
      <c r="AH772" s="91" t="str">
        <f t="shared" si="386"/>
        <v>-</v>
      </c>
      <c r="AI772" s="91" t="str">
        <f t="shared" si="386"/>
        <v>-</v>
      </c>
      <c r="AJ772" s="91" t="str">
        <f t="shared" si="386"/>
        <v>-</v>
      </c>
      <c r="AK772" s="91" t="str">
        <f t="shared" si="386"/>
        <v>-</v>
      </c>
      <c r="AL772" s="91" t="str">
        <f t="shared" si="386"/>
        <v>-</v>
      </c>
      <c r="AM772" s="92" t="str">
        <f t="shared" si="386"/>
        <v>-</v>
      </c>
    </row>
    <row r="773" spans="1:39">
      <c r="A773" s="58" t="str">
        <f>IFERROR(IF(A772+1&lt;COUNTIF(TQoL_Indexes!#REF!,Aux_Country!$A$3),A772+1,""),"")</f>
        <v/>
      </c>
      <c r="B773" s="116" t="str">
        <f t="shared" si="383"/>
        <v/>
      </c>
      <c r="C773" s="116" t="str">
        <f t="shared" si="383"/>
        <v/>
      </c>
      <c r="D773" s="116" t="str">
        <f t="shared" si="383"/>
        <v/>
      </c>
      <c r="E773" s="91" t="str">
        <f t="shared" si="343"/>
        <v>-</v>
      </c>
      <c r="F773" s="91" t="str">
        <f t="shared" ref="F773:AM773" si="387">IFERROR(_xlfn.RANK.EQ(F366,F$3:F$404,0),"-")</f>
        <v>-</v>
      </c>
      <c r="G773" s="91" t="str">
        <f t="shared" si="387"/>
        <v>-</v>
      </c>
      <c r="H773" s="91" t="str">
        <f t="shared" si="387"/>
        <v>-</v>
      </c>
      <c r="I773" s="91" t="str">
        <f t="shared" si="387"/>
        <v>-</v>
      </c>
      <c r="J773" s="91" t="str">
        <f t="shared" si="387"/>
        <v>-</v>
      </c>
      <c r="K773" s="91" t="str">
        <f t="shared" si="387"/>
        <v>-</v>
      </c>
      <c r="L773" s="91" t="str">
        <f t="shared" si="387"/>
        <v>-</v>
      </c>
      <c r="M773" s="91" t="str">
        <f t="shared" si="387"/>
        <v>-</v>
      </c>
      <c r="N773" s="91" t="str">
        <f t="shared" si="387"/>
        <v>-</v>
      </c>
      <c r="O773" s="91" t="str">
        <f t="shared" si="387"/>
        <v>-</v>
      </c>
      <c r="P773" s="91" t="str">
        <f t="shared" si="387"/>
        <v>-</v>
      </c>
      <c r="Q773" s="91" t="str">
        <f t="shared" si="387"/>
        <v>-</v>
      </c>
      <c r="R773" s="91" t="str">
        <f t="shared" si="387"/>
        <v>-</v>
      </c>
      <c r="S773" s="91" t="str">
        <f t="shared" si="387"/>
        <v>-</v>
      </c>
      <c r="T773" s="91" t="str">
        <f t="shared" si="387"/>
        <v>-</v>
      </c>
      <c r="U773" s="91" t="str">
        <f t="shared" si="387"/>
        <v>-</v>
      </c>
      <c r="V773" s="91" t="str">
        <f t="shared" si="387"/>
        <v>-</v>
      </c>
      <c r="W773" s="91" t="str">
        <f t="shared" si="387"/>
        <v>-</v>
      </c>
      <c r="X773" s="91" t="str">
        <f t="shared" si="387"/>
        <v>-</v>
      </c>
      <c r="Y773" s="91" t="str">
        <f t="shared" si="387"/>
        <v>-</v>
      </c>
      <c r="Z773" s="91" t="str">
        <f t="shared" si="387"/>
        <v>-</v>
      </c>
      <c r="AA773" s="91" t="str">
        <f t="shared" si="387"/>
        <v>-</v>
      </c>
      <c r="AB773" s="91" t="str">
        <f t="shared" si="387"/>
        <v>-</v>
      </c>
      <c r="AC773" s="91" t="str">
        <f t="shared" si="387"/>
        <v>-</v>
      </c>
      <c r="AD773" s="91" t="str">
        <f t="shared" si="387"/>
        <v>-</v>
      </c>
      <c r="AE773" s="91" t="str">
        <f t="shared" si="387"/>
        <v>-</v>
      </c>
      <c r="AF773" s="91" t="str">
        <f t="shared" si="387"/>
        <v>-</v>
      </c>
      <c r="AG773" s="91" t="str">
        <f t="shared" si="387"/>
        <v>-</v>
      </c>
      <c r="AH773" s="91" t="str">
        <f t="shared" si="387"/>
        <v>-</v>
      </c>
      <c r="AI773" s="91" t="str">
        <f t="shared" si="387"/>
        <v>-</v>
      </c>
      <c r="AJ773" s="91" t="str">
        <f t="shared" si="387"/>
        <v>-</v>
      </c>
      <c r="AK773" s="91" t="str">
        <f t="shared" si="387"/>
        <v>-</v>
      </c>
      <c r="AL773" s="91" t="str">
        <f t="shared" si="387"/>
        <v>-</v>
      </c>
      <c r="AM773" s="92" t="str">
        <f t="shared" si="387"/>
        <v>-</v>
      </c>
    </row>
    <row r="774" spans="1:39">
      <c r="A774" s="58" t="str">
        <f>IFERROR(IF(A773+1&lt;COUNTIF(TQoL_Indexes!#REF!,Aux_Country!$A$3),A773+1,""),"")</f>
        <v/>
      </c>
      <c r="B774" s="116" t="str">
        <f t="shared" si="383"/>
        <v/>
      </c>
      <c r="C774" s="116" t="str">
        <f t="shared" si="383"/>
        <v/>
      </c>
      <c r="D774" s="116" t="str">
        <f t="shared" si="383"/>
        <v/>
      </c>
      <c r="E774" s="91" t="str">
        <f t="shared" si="343"/>
        <v>-</v>
      </c>
      <c r="F774" s="91" t="str">
        <f t="shared" ref="F774:AM774" si="388">IFERROR(_xlfn.RANK.EQ(F367,F$3:F$404,0),"-")</f>
        <v>-</v>
      </c>
      <c r="G774" s="91" t="str">
        <f t="shared" si="388"/>
        <v>-</v>
      </c>
      <c r="H774" s="91" t="str">
        <f t="shared" si="388"/>
        <v>-</v>
      </c>
      <c r="I774" s="91" t="str">
        <f t="shared" si="388"/>
        <v>-</v>
      </c>
      <c r="J774" s="91" t="str">
        <f t="shared" si="388"/>
        <v>-</v>
      </c>
      <c r="K774" s="91" t="str">
        <f t="shared" si="388"/>
        <v>-</v>
      </c>
      <c r="L774" s="91" t="str">
        <f t="shared" si="388"/>
        <v>-</v>
      </c>
      <c r="M774" s="91" t="str">
        <f t="shared" si="388"/>
        <v>-</v>
      </c>
      <c r="N774" s="91" t="str">
        <f t="shared" si="388"/>
        <v>-</v>
      </c>
      <c r="O774" s="91" t="str">
        <f t="shared" si="388"/>
        <v>-</v>
      </c>
      <c r="P774" s="91" t="str">
        <f t="shared" si="388"/>
        <v>-</v>
      </c>
      <c r="Q774" s="91" t="str">
        <f t="shared" si="388"/>
        <v>-</v>
      </c>
      <c r="R774" s="91" t="str">
        <f t="shared" si="388"/>
        <v>-</v>
      </c>
      <c r="S774" s="91" t="str">
        <f t="shared" si="388"/>
        <v>-</v>
      </c>
      <c r="T774" s="91" t="str">
        <f t="shared" si="388"/>
        <v>-</v>
      </c>
      <c r="U774" s="91" t="str">
        <f t="shared" si="388"/>
        <v>-</v>
      </c>
      <c r="V774" s="91" t="str">
        <f t="shared" si="388"/>
        <v>-</v>
      </c>
      <c r="W774" s="91" t="str">
        <f t="shared" si="388"/>
        <v>-</v>
      </c>
      <c r="X774" s="91" t="str">
        <f t="shared" si="388"/>
        <v>-</v>
      </c>
      <c r="Y774" s="91" t="str">
        <f t="shared" si="388"/>
        <v>-</v>
      </c>
      <c r="Z774" s="91" t="str">
        <f t="shared" si="388"/>
        <v>-</v>
      </c>
      <c r="AA774" s="91" t="str">
        <f t="shared" si="388"/>
        <v>-</v>
      </c>
      <c r="AB774" s="91" t="str">
        <f t="shared" si="388"/>
        <v>-</v>
      </c>
      <c r="AC774" s="91" t="str">
        <f t="shared" si="388"/>
        <v>-</v>
      </c>
      <c r="AD774" s="91" t="str">
        <f t="shared" si="388"/>
        <v>-</v>
      </c>
      <c r="AE774" s="91" t="str">
        <f t="shared" si="388"/>
        <v>-</v>
      </c>
      <c r="AF774" s="91" t="str">
        <f t="shared" si="388"/>
        <v>-</v>
      </c>
      <c r="AG774" s="91" t="str">
        <f t="shared" si="388"/>
        <v>-</v>
      </c>
      <c r="AH774" s="91" t="str">
        <f t="shared" si="388"/>
        <v>-</v>
      </c>
      <c r="AI774" s="91" t="str">
        <f t="shared" si="388"/>
        <v>-</v>
      </c>
      <c r="AJ774" s="91" t="str">
        <f t="shared" si="388"/>
        <v>-</v>
      </c>
      <c r="AK774" s="91" t="str">
        <f t="shared" si="388"/>
        <v>-</v>
      </c>
      <c r="AL774" s="91" t="str">
        <f t="shared" si="388"/>
        <v>-</v>
      </c>
      <c r="AM774" s="92" t="str">
        <f t="shared" si="388"/>
        <v>-</v>
      </c>
    </row>
    <row r="775" spans="1:39">
      <c r="A775" s="58" t="str">
        <f>IFERROR(IF(A774+1&lt;COUNTIF(TQoL_Indexes!#REF!,Aux_Country!$A$3),A774+1,""),"")</f>
        <v/>
      </c>
      <c r="B775" s="116" t="str">
        <f t="shared" si="383"/>
        <v/>
      </c>
      <c r="C775" s="116" t="str">
        <f t="shared" si="383"/>
        <v/>
      </c>
      <c r="D775" s="116" t="str">
        <f t="shared" si="383"/>
        <v/>
      </c>
      <c r="E775" s="91" t="str">
        <f t="shared" si="343"/>
        <v>-</v>
      </c>
      <c r="F775" s="91" t="str">
        <f t="shared" ref="F775:AM775" si="389">IFERROR(_xlfn.RANK.EQ(F368,F$3:F$404,0),"-")</f>
        <v>-</v>
      </c>
      <c r="G775" s="91" t="str">
        <f t="shared" si="389"/>
        <v>-</v>
      </c>
      <c r="H775" s="91" t="str">
        <f t="shared" si="389"/>
        <v>-</v>
      </c>
      <c r="I775" s="91" t="str">
        <f t="shared" si="389"/>
        <v>-</v>
      </c>
      <c r="J775" s="91" t="str">
        <f t="shared" si="389"/>
        <v>-</v>
      </c>
      <c r="K775" s="91" t="str">
        <f t="shared" si="389"/>
        <v>-</v>
      </c>
      <c r="L775" s="91" t="str">
        <f t="shared" si="389"/>
        <v>-</v>
      </c>
      <c r="M775" s="91" t="str">
        <f t="shared" si="389"/>
        <v>-</v>
      </c>
      <c r="N775" s="91" t="str">
        <f t="shared" si="389"/>
        <v>-</v>
      </c>
      <c r="O775" s="91" t="str">
        <f t="shared" si="389"/>
        <v>-</v>
      </c>
      <c r="P775" s="91" t="str">
        <f t="shared" si="389"/>
        <v>-</v>
      </c>
      <c r="Q775" s="91" t="str">
        <f t="shared" si="389"/>
        <v>-</v>
      </c>
      <c r="R775" s="91" t="str">
        <f t="shared" si="389"/>
        <v>-</v>
      </c>
      <c r="S775" s="91" t="str">
        <f t="shared" si="389"/>
        <v>-</v>
      </c>
      <c r="T775" s="91" t="str">
        <f t="shared" si="389"/>
        <v>-</v>
      </c>
      <c r="U775" s="91" t="str">
        <f t="shared" si="389"/>
        <v>-</v>
      </c>
      <c r="V775" s="91" t="str">
        <f t="shared" si="389"/>
        <v>-</v>
      </c>
      <c r="W775" s="91" t="str">
        <f t="shared" si="389"/>
        <v>-</v>
      </c>
      <c r="X775" s="91" t="str">
        <f t="shared" si="389"/>
        <v>-</v>
      </c>
      <c r="Y775" s="91" t="str">
        <f t="shared" si="389"/>
        <v>-</v>
      </c>
      <c r="Z775" s="91" t="str">
        <f t="shared" si="389"/>
        <v>-</v>
      </c>
      <c r="AA775" s="91" t="str">
        <f t="shared" si="389"/>
        <v>-</v>
      </c>
      <c r="AB775" s="91" t="str">
        <f t="shared" si="389"/>
        <v>-</v>
      </c>
      <c r="AC775" s="91" t="str">
        <f t="shared" si="389"/>
        <v>-</v>
      </c>
      <c r="AD775" s="91" t="str">
        <f t="shared" si="389"/>
        <v>-</v>
      </c>
      <c r="AE775" s="91" t="str">
        <f t="shared" si="389"/>
        <v>-</v>
      </c>
      <c r="AF775" s="91" t="str">
        <f t="shared" si="389"/>
        <v>-</v>
      </c>
      <c r="AG775" s="91" t="str">
        <f t="shared" si="389"/>
        <v>-</v>
      </c>
      <c r="AH775" s="91" t="str">
        <f t="shared" si="389"/>
        <v>-</v>
      </c>
      <c r="AI775" s="91" t="str">
        <f t="shared" si="389"/>
        <v>-</v>
      </c>
      <c r="AJ775" s="91" t="str">
        <f t="shared" si="389"/>
        <v>-</v>
      </c>
      <c r="AK775" s="91" t="str">
        <f t="shared" si="389"/>
        <v>-</v>
      </c>
      <c r="AL775" s="91" t="str">
        <f t="shared" si="389"/>
        <v>-</v>
      </c>
      <c r="AM775" s="92" t="str">
        <f t="shared" si="389"/>
        <v>-</v>
      </c>
    </row>
    <row r="776" spans="1:39">
      <c r="A776" s="58" t="str">
        <f>IFERROR(IF(A775+1&lt;COUNTIF(TQoL_Indexes!#REF!,Aux_Country!$A$3),A775+1,""),"")</f>
        <v/>
      </c>
      <c r="B776" s="116" t="str">
        <f t="shared" si="383"/>
        <v/>
      </c>
      <c r="C776" s="116" t="str">
        <f t="shared" si="383"/>
        <v/>
      </c>
      <c r="D776" s="116" t="str">
        <f t="shared" si="383"/>
        <v/>
      </c>
      <c r="E776" s="91" t="str">
        <f t="shared" si="343"/>
        <v>-</v>
      </c>
      <c r="F776" s="91" t="str">
        <f t="shared" ref="F776:AM776" si="390">IFERROR(_xlfn.RANK.EQ(F369,F$3:F$404,0),"-")</f>
        <v>-</v>
      </c>
      <c r="G776" s="91" t="str">
        <f t="shared" si="390"/>
        <v>-</v>
      </c>
      <c r="H776" s="91" t="str">
        <f t="shared" si="390"/>
        <v>-</v>
      </c>
      <c r="I776" s="91" t="str">
        <f t="shared" si="390"/>
        <v>-</v>
      </c>
      <c r="J776" s="91" t="str">
        <f t="shared" si="390"/>
        <v>-</v>
      </c>
      <c r="K776" s="91" t="str">
        <f t="shared" si="390"/>
        <v>-</v>
      </c>
      <c r="L776" s="91" t="str">
        <f t="shared" si="390"/>
        <v>-</v>
      </c>
      <c r="M776" s="91" t="str">
        <f t="shared" si="390"/>
        <v>-</v>
      </c>
      <c r="N776" s="91" t="str">
        <f t="shared" si="390"/>
        <v>-</v>
      </c>
      <c r="O776" s="91" t="str">
        <f t="shared" si="390"/>
        <v>-</v>
      </c>
      <c r="P776" s="91" t="str">
        <f t="shared" si="390"/>
        <v>-</v>
      </c>
      <c r="Q776" s="91" t="str">
        <f t="shared" si="390"/>
        <v>-</v>
      </c>
      <c r="R776" s="91" t="str">
        <f t="shared" si="390"/>
        <v>-</v>
      </c>
      <c r="S776" s="91" t="str">
        <f t="shared" si="390"/>
        <v>-</v>
      </c>
      <c r="T776" s="91" t="str">
        <f t="shared" si="390"/>
        <v>-</v>
      </c>
      <c r="U776" s="91" t="str">
        <f t="shared" si="390"/>
        <v>-</v>
      </c>
      <c r="V776" s="91" t="str">
        <f t="shared" si="390"/>
        <v>-</v>
      </c>
      <c r="W776" s="91" t="str">
        <f t="shared" si="390"/>
        <v>-</v>
      </c>
      <c r="X776" s="91" t="str">
        <f t="shared" si="390"/>
        <v>-</v>
      </c>
      <c r="Y776" s="91" t="str">
        <f t="shared" si="390"/>
        <v>-</v>
      </c>
      <c r="Z776" s="91" t="str">
        <f t="shared" si="390"/>
        <v>-</v>
      </c>
      <c r="AA776" s="91" t="str">
        <f t="shared" si="390"/>
        <v>-</v>
      </c>
      <c r="AB776" s="91" t="str">
        <f t="shared" si="390"/>
        <v>-</v>
      </c>
      <c r="AC776" s="91" t="str">
        <f t="shared" si="390"/>
        <v>-</v>
      </c>
      <c r="AD776" s="91" t="str">
        <f t="shared" si="390"/>
        <v>-</v>
      </c>
      <c r="AE776" s="91" t="str">
        <f t="shared" si="390"/>
        <v>-</v>
      </c>
      <c r="AF776" s="91" t="str">
        <f t="shared" si="390"/>
        <v>-</v>
      </c>
      <c r="AG776" s="91" t="str">
        <f t="shared" si="390"/>
        <v>-</v>
      </c>
      <c r="AH776" s="91" t="str">
        <f t="shared" si="390"/>
        <v>-</v>
      </c>
      <c r="AI776" s="91" t="str">
        <f t="shared" si="390"/>
        <v>-</v>
      </c>
      <c r="AJ776" s="91" t="str">
        <f t="shared" si="390"/>
        <v>-</v>
      </c>
      <c r="AK776" s="91" t="str">
        <f t="shared" si="390"/>
        <v>-</v>
      </c>
      <c r="AL776" s="91" t="str">
        <f t="shared" si="390"/>
        <v>-</v>
      </c>
      <c r="AM776" s="92" t="str">
        <f t="shared" si="390"/>
        <v>-</v>
      </c>
    </row>
    <row r="777" spans="1:39">
      <c r="A777" s="58" t="str">
        <f>IFERROR(IF(A776+1&lt;COUNTIF(TQoL_Indexes!#REF!,Aux_Country!$A$3),A776+1,""),"")</f>
        <v/>
      </c>
      <c r="B777" s="116" t="str">
        <f t="shared" si="383"/>
        <v/>
      </c>
      <c r="C777" s="116" t="str">
        <f t="shared" si="383"/>
        <v/>
      </c>
      <c r="D777" s="116" t="str">
        <f t="shared" si="383"/>
        <v/>
      </c>
      <c r="E777" s="91" t="str">
        <f t="shared" si="343"/>
        <v>-</v>
      </c>
      <c r="F777" s="91" t="str">
        <f t="shared" ref="F777:AM777" si="391">IFERROR(_xlfn.RANK.EQ(F370,F$3:F$404,0),"-")</f>
        <v>-</v>
      </c>
      <c r="G777" s="91" t="str">
        <f t="shared" si="391"/>
        <v>-</v>
      </c>
      <c r="H777" s="91" t="str">
        <f t="shared" si="391"/>
        <v>-</v>
      </c>
      <c r="I777" s="91" t="str">
        <f t="shared" si="391"/>
        <v>-</v>
      </c>
      <c r="J777" s="91" t="str">
        <f t="shared" si="391"/>
        <v>-</v>
      </c>
      <c r="K777" s="91" t="str">
        <f t="shared" si="391"/>
        <v>-</v>
      </c>
      <c r="L777" s="91" t="str">
        <f t="shared" si="391"/>
        <v>-</v>
      </c>
      <c r="M777" s="91" t="str">
        <f t="shared" si="391"/>
        <v>-</v>
      </c>
      <c r="N777" s="91" t="str">
        <f t="shared" si="391"/>
        <v>-</v>
      </c>
      <c r="O777" s="91" t="str">
        <f t="shared" si="391"/>
        <v>-</v>
      </c>
      <c r="P777" s="91" t="str">
        <f t="shared" si="391"/>
        <v>-</v>
      </c>
      <c r="Q777" s="91" t="str">
        <f t="shared" si="391"/>
        <v>-</v>
      </c>
      <c r="R777" s="91" t="str">
        <f t="shared" si="391"/>
        <v>-</v>
      </c>
      <c r="S777" s="91" t="str">
        <f t="shared" si="391"/>
        <v>-</v>
      </c>
      <c r="T777" s="91" t="str">
        <f t="shared" si="391"/>
        <v>-</v>
      </c>
      <c r="U777" s="91" t="str">
        <f t="shared" si="391"/>
        <v>-</v>
      </c>
      <c r="V777" s="91" t="str">
        <f t="shared" si="391"/>
        <v>-</v>
      </c>
      <c r="W777" s="91" t="str">
        <f t="shared" si="391"/>
        <v>-</v>
      </c>
      <c r="X777" s="91" t="str">
        <f t="shared" si="391"/>
        <v>-</v>
      </c>
      <c r="Y777" s="91" t="str">
        <f t="shared" si="391"/>
        <v>-</v>
      </c>
      <c r="Z777" s="91" t="str">
        <f t="shared" si="391"/>
        <v>-</v>
      </c>
      <c r="AA777" s="91" t="str">
        <f t="shared" si="391"/>
        <v>-</v>
      </c>
      <c r="AB777" s="91" t="str">
        <f t="shared" si="391"/>
        <v>-</v>
      </c>
      <c r="AC777" s="91" t="str">
        <f t="shared" si="391"/>
        <v>-</v>
      </c>
      <c r="AD777" s="91" t="str">
        <f t="shared" si="391"/>
        <v>-</v>
      </c>
      <c r="AE777" s="91" t="str">
        <f t="shared" si="391"/>
        <v>-</v>
      </c>
      <c r="AF777" s="91" t="str">
        <f t="shared" si="391"/>
        <v>-</v>
      </c>
      <c r="AG777" s="91" t="str">
        <f t="shared" si="391"/>
        <v>-</v>
      </c>
      <c r="AH777" s="91" t="str">
        <f t="shared" si="391"/>
        <v>-</v>
      </c>
      <c r="AI777" s="91" t="str">
        <f t="shared" si="391"/>
        <v>-</v>
      </c>
      <c r="AJ777" s="91" t="str">
        <f t="shared" si="391"/>
        <v>-</v>
      </c>
      <c r="AK777" s="91" t="str">
        <f t="shared" si="391"/>
        <v>-</v>
      </c>
      <c r="AL777" s="91" t="str">
        <f t="shared" si="391"/>
        <v>-</v>
      </c>
      <c r="AM777" s="92" t="str">
        <f t="shared" si="391"/>
        <v>-</v>
      </c>
    </row>
    <row r="778" spans="1:39">
      <c r="A778" s="58" t="str">
        <f>IFERROR(IF(A777+1&lt;COUNTIF(TQoL_Indexes!#REF!,Aux_Country!$A$3),A777+1,""),"")</f>
        <v/>
      </c>
      <c r="B778" s="116" t="str">
        <f t="shared" si="383"/>
        <v/>
      </c>
      <c r="C778" s="116" t="str">
        <f t="shared" si="383"/>
        <v/>
      </c>
      <c r="D778" s="116" t="str">
        <f t="shared" si="383"/>
        <v/>
      </c>
      <c r="E778" s="91" t="str">
        <f t="shared" si="343"/>
        <v>-</v>
      </c>
      <c r="F778" s="91" t="str">
        <f t="shared" ref="F778:AM778" si="392">IFERROR(_xlfn.RANK.EQ(F371,F$3:F$404,0),"-")</f>
        <v>-</v>
      </c>
      <c r="G778" s="91" t="str">
        <f t="shared" si="392"/>
        <v>-</v>
      </c>
      <c r="H778" s="91" t="str">
        <f t="shared" si="392"/>
        <v>-</v>
      </c>
      <c r="I778" s="91" t="str">
        <f t="shared" si="392"/>
        <v>-</v>
      </c>
      <c r="J778" s="91" t="str">
        <f t="shared" si="392"/>
        <v>-</v>
      </c>
      <c r="K778" s="91" t="str">
        <f t="shared" si="392"/>
        <v>-</v>
      </c>
      <c r="L778" s="91" t="str">
        <f t="shared" si="392"/>
        <v>-</v>
      </c>
      <c r="M778" s="91" t="str">
        <f t="shared" si="392"/>
        <v>-</v>
      </c>
      <c r="N778" s="91" t="str">
        <f t="shared" si="392"/>
        <v>-</v>
      </c>
      <c r="O778" s="91" t="str">
        <f t="shared" si="392"/>
        <v>-</v>
      </c>
      <c r="P778" s="91" t="str">
        <f t="shared" si="392"/>
        <v>-</v>
      </c>
      <c r="Q778" s="91" t="str">
        <f t="shared" si="392"/>
        <v>-</v>
      </c>
      <c r="R778" s="91" t="str">
        <f t="shared" si="392"/>
        <v>-</v>
      </c>
      <c r="S778" s="91" t="str">
        <f t="shared" si="392"/>
        <v>-</v>
      </c>
      <c r="T778" s="91" t="str">
        <f t="shared" si="392"/>
        <v>-</v>
      </c>
      <c r="U778" s="91" t="str">
        <f t="shared" si="392"/>
        <v>-</v>
      </c>
      <c r="V778" s="91" t="str">
        <f t="shared" si="392"/>
        <v>-</v>
      </c>
      <c r="W778" s="91" t="str">
        <f t="shared" si="392"/>
        <v>-</v>
      </c>
      <c r="X778" s="91" t="str">
        <f t="shared" si="392"/>
        <v>-</v>
      </c>
      <c r="Y778" s="91" t="str">
        <f t="shared" si="392"/>
        <v>-</v>
      </c>
      <c r="Z778" s="91" t="str">
        <f t="shared" si="392"/>
        <v>-</v>
      </c>
      <c r="AA778" s="91" t="str">
        <f t="shared" si="392"/>
        <v>-</v>
      </c>
      <c r="AB778" s="91" t="str">
        <f t="shared" si="392"/>
        <v>-</v>
      </c>
      <c r="AC778" s="91" t="str">
        <f t="shared" si="392"/>
        <v>-</v>
      </c>
      <c r="AD778" s="91" t="str">
        <f t="shared" si="392"/>
        <v>-</v>
      </c>
      <c r="AE778" s="91" t="str">
        <f t="shared" si="392"/>
        <v>-</v>
      </c>
      <c r="AF778" s="91" t="str">
        <f t="shared" si="392"/>
        <v>-</v>
      </c>
      <c r="AG778" s="91" t="str">
        <f t="shared" si="392"/>
        <v>-</v>
      </c>
      <c r="AH778" s="91" t="str">
        <f t="shared" si="392"/>
        <v>-</v>
      </c>
      <c r="AI778" s="91" t="str">
        <f t="shared" si="392"/>
        <v>-</v>
      </c>
      <c r="AJ778" s="91" t="str">
        <f t="shared" si="392"/>
        <v>-</v>
      </c>
      <c r="AK778" s="91" t="str">
        <f t="shared" si="392"/>
        <v>-</v>
      </c>
      <c r="AL778" s="91" t="str">
        <f t="shared" si="392"/>
        <v>-</v>
      </c>
      <c r="AM778" s="92" t="str">
        <f t="shared" si="392"/>
        <v>-</v>
      </c>
    </row>
    <row r="779" spans="1:39">
      <c r="A779" s="58" t="str">
        <f>IFERROR(IF(A778+1&lt;COUNTIF(TQoL_Indexes!#REF!,Aux_Country!$A$3),A778+1,""),"")</f>
        <v/>
      </c>
      <c r="B779" s="116" t="str">
        <f t="shared" si="383"/>
        <v/>
      </c>
      <c r="C779" s="116" t="str">
        <f t="shared" si="383"/>
        <v/>
      </c>
      <c r="D779" s="116" t="str">
        <f t="shared" si="383"/>
        <v/>
      </c>
      <c r="E779" s="91" t="str">
        <f t="shared" si="343"/>
        <v>-</v>
      </c>
      <c r="F779" s="91" t="str">
        <f t="shared" ref="F779:AM779" si="393">IFERROR(_xlfn.RANK.EQ(F372,F$3:F$404,0),"-")</f>
        <v>-</v>
      </c>
      <c r="G779" s="91" t="str">
        <f t="shared" si="393"/>
        <v>-</v>
      </c>
      <c r="H779" s="91" t="str">
        <f t="shared" si="393"/>
        <v>-</v>
      </c>
      <c r="I779" s="91" t="str">
        <f t="shared" si="393"/>
        <v>-</v>
      </c>
      <c r="J779" s="91" t="str">
        <f t="shared" si="393"/>
        <v>-</v>
      </c>
      <c r="K779" s="91" t="str">
        <f t="shared" si="393"/>
        <v>-</v>
      </c>
      <c r="L779" s="91" t="str">
        <f t="shared" si="393"/>
        <v>-</v>
      </c>
      <c r="M779" s="91" t="str">
        <f t="shared" si="393"/>
        <v>-</v>
      </c>
      <c r="N779" s="91" t="str">
        <f t="shared" si="393"/>
        <v>-</v>
      </c>
      <c r="O779" s="91" t="str">
        <f t="shared" si="393"/>
        <v>-</v>
      </c>
      <c r="P779" s="91" t="str">
        <f t="shared" si="393"/>
        <v>-</v>
      </c>
      <c r="Q779" s="91" t="str">
        <f t="shared" si="393"/>
        <v>-</v>
      </c>
      <c r="R779" s="91" t="str">
        <f t="shared" si="393"/>
        <v>-</v>
      </c>
      <c r="S779" s="91" t="str">
        <f t="shared" si="393"/>
        <v>-</v>
      </c>
      <c r="T779" s="91" t="str">
        <f t="shared" si="393"/>
        <v>-</v>
      </c>
      <c r="U779" s="91" t="str">
        <f t="shared" si="393"/>
        <v>-</v>
      </c>
      <c r="V779" s="91" t="str">
        <f t="shared" si="393"/>
        <v>-</v>
      </c>
      <c r="W779" s="91" t="str">
        <f t="shared" si="393"/>
        <v>-</v>
      </c>
      <c r="X779" s="91" t="str">
        <f t="shared" si="393"/>
        <v>-</v>
      </c>
      <c r="Y779" s="91" t="str">
        <f t="shared" si="393"/>
        <v>-</v>
      </c>
      <c r="Z779" s="91" t="str">
        <f t="shared" si="393"/>
        <v>-</v>
      </c>
      <c r="AA779" s="91" t="str">
        <f t="shared" si="393"/>
        <v>-</v>
      </c>
      <c r="AB779" s="91" t="str">
        <f t="shared" si="393"/>
        <v>-</v>
      </c>
      <c r="AC779" s="91" t="str">
        <f t="shared" si="393"/>
        <v>-</v>
      </c>
      <c r="AD779" s="91" t="str">
        <f t="shared" si="393"/>
        <v>-</v>
      </c>
      <c r="AE779" s="91" t="str">
        <f t="shared" si="393"/>
        <v>-</v>
      </c>
      <c r="AF779" s="91" t="str">
        <f t="shared" si="393"/>
        <v>-</v>
      </c>
      <c r="AG779" s="91" t="str">
        <f t="shared" si="393"/>
        <v>-</v>
      </c>
      <c r="AH779" s="91" t="str">
        <f t="shared" si="393"/>
        <v>-</v>
      </c>
      <c r="AI779" s="91" t="str">
        <f t="shared" si="393"/>
        <v>-</v>
      </c>
      <c r="AJ779" s="91" t="str">
        <f t="shared" si="393"/>
        <v>-</v>
      </c>
      <c r="AK779" s="91" t="str">
        <f t="shared" si="393"/>
        <v>-</v>
      </c>
      <c r="AL779" s="91" t="str">
        <f t="shared" si="393"/>
        <v>-</v>
      </c>
      <c r="AM779" s="92" t="str">
        <f t="shared" si="393"/>
        <v>-</v>
      </c>
    </row>
    <row r="780" spans="1:39">
      <c r="A780" s="58" t="str">
        <f>IFERROR(IF(A779+1&lt;COUNTIF(TQoL_Indexes!#REF!,Aux_Country!$A$3),A779+1,""),"")</f>
        <v/>
      </c>
      <c r="B780" s="116" t="str">
        <f t="shared" si="383"/>
        <v/>
      </c>
      <c r="C780" s="116" t="str">
        <f t="shared" si="383"/>
        <v/>
      </c>
      <c r="D780" s="116" t="str">
        <f t="shared" si="383"/>
        <v/>
      </c>
      <c r="E780" s="91" t="str">
        <f t="shared" si="343"/>
        <v>-</v>
      </c>
      <c r="F780" s="91" t="str">
        <f t="shared" ref="F780:AM780" si="394">IFERROR(_xlfn.RANK.EQ(F373,F$3:F$404,0),"-")</f>
        <v>-</v>
      </c>
      <c r="G780" s="91" t="str">
        <f t="shared" si="394"/>
        <v>-</v>
      </c>
      <c r="H780" s="91" t="str">
        <f t="shared" si="394"/>
        <v>-</v>
      </c>
      <c r="I780" s="91" t="str">
        <f t="shared" si="394"/>
        <v>-</v>
      </c>
      <c r="J780" s="91" t="str">
        <f t="shared" si="394"/>
        <v>-</v>
      </c>
      <c r="K780" s="91" t="str">
        <f t="shared" si="394"/>
        <v>-</v>
      </c>
      <c r="L780" s="91" t="str">
        <f t="shared" si="394"/>
        <v>-</v>
      </c>
      <c r="M780" s="91" t="str">
        <f t="shared" si="394"/>
        <v>-</v>
      </c>
      <c r="N780" s="91" t="str">
        <f t="shared" si="394"/>
        <v>-</v>
      </c>
      <c r="O780" s="91" t="str">
        <f t="shared" si="394"/>
        <v>-</v>
      </c>
      <c r="P780" s="91" t="str">
        <f t="shared" si="394"/>
        <v>-</v>
      </c>
      <c r="Q780" s="91" t="str">
        <f t="shared" si="394"/>
        <v>-</v>
      </c>
      <c r="R780" s="91" t="str">
        <f t="shared" si="394"/>
        <v>-</v>
      </c>
      <c r="S780" s="91" t="str">
        <f t="shared" si="394"/>
        <v>-</v>
      </c>
      <c r="T780" s="91" t="str">
        <f t="shared" si="394"/>
        <v>-</v>
      </c>
      <c r="U780" s="91" t="str">
        <f t="shared" si="394"/>
        <v>-</v>
      </c>
      <c r="V780" s="91" t="str">
        <f t="shared" si="394"/>
        <v>-</v>
      </c>
      <c r="W780" s="91" t="str">
        <f t="shared" si="394"/>
        <v>-</v>
      </c>
      <c r="X780" s="91" t="str">
        <f t="shared" si="394"/>
        <v>-</v>
      </c>
      <c r="Y780" s="91" t="str">
        <f t="shared" si="394"/>
        <v>-</v>
      </c>
      <c r="Z780" s="91" t="str">
        <f t="shared" si="394"/>
        <v>-</v>
      </c>
      <c r="AA780" s="91" t="str">
        <f t="shared" si="394"/>
        <v>-</v>
      </c>
      <c r="AB780" s="91" t="str">
        <f t="shared" si="394"/>
        <v>-</v>
      </c>
      <c r="AC780" s="91" t="str">
        <f t="shared" si="394"/>
        <v>-</v>
      </c>
      <c r="AD780" s="91" t="str">
        <f t="shared" si="394"/>
        <v>-</v>
      </c>
      <c r="AE780" s="91" t="str">
        <f t="shared" si="394"/>
        <v>-</v>
      </c>
      <c r="AF780" s="91" t="str">
        <f t="shared" si="394"/>
        <v>-</v>
      </c>
      <c r="AG780" s="91" t="str">
        <f t="shared" si="394"/>
        <v>-</v>
      </c>
      <c r="AH780" s="91" t="str">
        <f t="shared" si="394"/>
        <v>-</v>
      </c>
      <c r="AI780" s="91" t="str">
        <f t="shared" si="394"/>
        <v>-</v>
      </c>
      <c r="AJ780" s="91" t="str">
        <f t="shared" si="394"/>
        <v>-</v>
      </c>
      <c r="AK780" s="91" t="str">
        <f t="shared" si="394"/>
        <v>-</v>
      </c>
      <c r="AL780" s="91" t="str">
        <f t="shared" si="394"/>
        <v>-</v>
      </c>
      <c r="AM780" s="92" t="str">
        <f t="shared" si="394"/>
        <v>-</v>
      </c>
    </row>
    <row r="781" spans="1:39">
      <c r="A781" s="58" t="str">
        <f>IFERROR(IF(A780+1&lt;COUNTIF(TQoL_Indexes!#REF!,Aux_Country!$A$3),A780+1,""),"")</f>
        <v/>
      </c>
      <c r="B781" s="116" t="str">
        <f t="shared" si="383"/>
        <v/>
      </c>
      <c r="C781" s="116" t="str">
        <f t="shared" si="383"/>
        <v/>
      </c>
      <c r="D781" s="116" t="str">
        <f t="shared" si="383"/>
        <v/>
      </c>
      <c r="E781" s="91" t="str">
        <f t="shared" si="343"/>
        <v>-</v>
      </c>
      <c r="F781" s="91" t="str">
        <f t="shared" ref="F781:AM781" si="395">IFERROR(_xlfn.RANK.EQ(F374,F$3:F$404,0),"-")</f>
        <v>-</v>
      </c>
      <c r="G781" s="91" t="str">
        <f t="shared" si="395"/>
        <v>-</v>
      </c>
      <c r="H781" s="91" t="str">
        <f t="shared" si="395"/>
        <v>-</v>
      </c>
      <c r="I781" s="91" t="str">
        <f t="shared" si="395"/>
        <v>-</v>
      </c>
      <c r="J781" s="91" t="str">
        <f t="shared" si="395"/>
        <v>-</v>
      </c>
      <c r="K781" s="91" t="str">
        <f t="shared" si="395"/>
        <v>-</v>
      </c>
      <c r="L781" s="91" t="str">
        <f t="shared" si="395"/>
        <v>-</v>
      </c>
      <c r="M781" s="91" t="str">
        <f t="shared" si="395"/>
        <v>-</v>
      </c>
      <c r="N781" s="91" t="str">
        <f t="shared" si="395"/>
        <v>-</v>
      </c>
      <c r="O781" s="91" t="str">
        <f t="shared" si="395"/>
        <v>-</v>
      </c>
      <c r="P781" s="91" t="str">
        <f t="shared" si="395"/>
        <v>-</v>
      </c>
      <c r="Q781" s="91" t="str">
        <f t="shared" si="395"/>
        <v>-</v>
      </c>
      <c r="R781" s="91" t="str">
        <f t="shared" si="395"/>
        <v>-</v>
      </c>
      <c r="S781" s="91" t="str">
        <f t="shared" si="395"/>
        <v>-</v>
      </c>
      <c r="T781" s="91" t="str">
        <f t="shared" si="395"/>
        <v>-</v>
      </c>
      <c r="U781" s="91" t="str">
        <f t="shared" si="395"/>
        <v>-</v>
      </c>
      <c r="V781" s="91" t="str">
        <f t="shared" si="395"/>
        <v>-</v>
      </c>
      <c r="W781" s="91" t="str">
        <f t="shared" si="395"/>
        <v>-</v>
      </c>
      <c r="X781" s="91" t="str">
        <f t="shared" si="395"/>
        <v>-</v>
      </c>
      <c r="Y781" s="91" t="str">
        <f t="shared" si="395"/>
        <v>-</v>
      </c>
      <c r="Z781" s="91" t="str">
        <f t="shared" si="395"/>
        <v>-</v>
      </c>
      <c r="AA781" s="91" t="str">
        <f t="shared" si="395"/>
        <v>-</v>
      </c>
      <c r="AB781" s="91" t="str">
        <f t="shared" si="395"/>
        <v>-</v>
      </c>
      <c r="AC781" s="91" t="str">
        <f t="shared" si="395"/>
        <v>-</v>
      </c>
      <c r="AD781" s="91" t="str">
        <f t="shared" si="395"/>
        <v>-</v>
      </c>
      <c r="AE781" s="91" t="str">
        <f t="shared" si="395"/>
        <v>-</v>
      </c>
      <c r="AF781" s="91" t="str">
        <f t="shared" si="395"/>
        <v>-</v>
      </c>
      <c r="AG781" s="91" t="str">
        <f t="shared" si="395"/>
        <v>-</v>
      </c>
      <c r="AH781" s="91" t="str">
        <f t="shared" si="395"/>
        <v>-</v>
      </c>
      <c r="AI781" s="91" t="str">
        <f t="shared" si="395"/>
        <v>-</v>
      </c>
      <c r="AJ781" s="91" t="str">
        <f t="shared" si="395"/>
        <v>-</v>
      </c>
      <c r="AK781" s="91" t="str">
        <f t="shared" si="395"/>
        <v>-</v>
      </c>
      <c r="AL781" s="91" t="str">
        <f t="shared" si="395"/>
        <v>-</v>
      </c>
      <c r="AM781" s="92" t="str">
        <f t="shared" si="395"/>
        <v>-</v>
      </c>
    </row>
    <row r="782" spans="1:39">
      <c r="A782" s="58" t="str">
        <f>IFERROR(IF(A781+1&lt;COUNTIF(TQoL_Indexes!#REF!,Aux_Country!$A$3),A781+1,""),"")</f>
        <v/>
      </c>
      <c r="B782" s="116" t="str">
        <f t="shared" si="383"/>
        <v/>
      </c>
      <c r="C782" s="116" t="str">
        <f t="shared" si="383"/>
        <v/>
      </c>
      <c r="D782" s="116" t="str">
        <f t="shared" si="383"/>
        <v/>
      </c>
      <c r="E782" s="91" t="str">
        <f t="shared" si="343"/>
        <v>-</v>
      </c>
      <c r="F782" s="91" t="str">
        <f t="shared" ref="F782:AM782" si="396">IFERROR(_xlfn.RANK.EQ(F375,F$3:F$404,0),"-")</f>
        <v>-</v>
      </c>
      <c r="G782" s="91" t="str">
        <f t="shared" si="396"/>
        <v>-</v>
      </c>
      <c r="H782" s="91" t="str">
        <f t="shared" si="396"/>
        <v>-</v>
      </c>
      <c r="I782" s="91" t="str">
        <f t="shared" si="396"/>
        <v>-</v>
      </c>
      <c r="J782" s="91" t="str">
        <f t="shared" si="396"/>
        <v>-</v>
      </c>
      <c r="K782" s="91" t="str">
        <f t="shared" si="396"/>
        <v>-</v>
      </c>
      <c r="L782" s="91" t="str">
        <f t="shared" si="396"/>
        <v>-</v>
      </c>
      <c r="M782" s="91" t="str">
        <f t="shared" si="396"/>
        <v>-</v>
      </c>
      <c r="N782" s="91" t="str">
        <f t="shared" si="396"/>
        <v>-</v>
      </c>
      <c r="O782" s="91" t="str">
        <f t="shared" si="396"/>
        <v>-</v>
      </c>
      <c r="P782" s="91" t="str">
        <f t="shared" si="396"/>
        <v>-</v>
      </c>
      <c r="Q782" s="91" t="str">
        <f t="shared" si="396"/>
        <v>-</v>
      </c>
      <c r="R782" s="91" t="str">
        <f t="shared" si="396"/>
        <v>-</v>
      </c>
      <c r="S782" s="91" t="str">
        <f t="shared" si="396"/>
        <v>-</v>
      </c>
      <c r="T782" s="91" t="str">
        <f t="shared" si="396"/>
        <v>-</v>
      </c>
      <c r="U782" s="91" t="str">
        <f t="shared" si="396"/>
        <v>-</v>
      </c>
      <c r="V782" s="91" t="str">
        <f t="shared" si="396"/>
        <v>-</v>
      </c>
      <c r="W782" s="91" t="str">
        <f t="shared" si="396"/>
        <v>-</v>
      </c>
      <c r="X782" s="91" t="str">
        <f t="shared" si="396"/>
        <v>-</v>
      </c>
      <c r="Y782" s="91" t="str">
        <f t="shared" si="396"/>
        <v>-</v>
      </c>
      <c r="Z782" s="91" t="str">
        <f t="shared" si="396"/>
        <v>-</v>
      </c>
      <c r="AA782" s="91" t="str">
        <f t="shared" si="396"/>
        <v>-</v>
      </c>
      <c r="AB782" s="91" t="str">
        <f t="shared" si="396"/>
        <v>-</v>
      </c>
      <c r="AC782" s="91" t="str">
        <f t="shared" si="396"/>
        <v>-</v>
      </c>
      <c r="AD782" s="91" t="str">
        <f t="shared" si="396"/>
        <v>-</v>
      </c>
      <c r="AE782" s="91" t="str">
        <f t="shared" si="396"/>
        <v>-</v>
      </c>
      <c r="AF782" s="91" t="str">
        <f t="shared" si="396"/>
        <v>-</v>
      </c>
      <c r="AG782" s="91" t="str">
        <f t="shared" si="396"/>
        <v>-</v>
      </c>
      <c r="AH782" s="91" t="str">
        <f t="shared" si="396"/>
        <v>-</v>
      </c>
      <c r="AI782" s="91" t="str">
        <f t="shared" si="396"/>
        <v>-</v>
      </c>
      <c r="AJ782" s="91" t="str">
        <f t="shared" si="396"/>
        <v>-</v>
      </c>
      <c r="AK782" s="91" t="str">
        <f t="shared" si="396"/>
        <v>-</v>
      </c>
      <c r="AL782" s="91" t="str">
        <f t="shared" si="396"/>
        <v>-</v>
      </c>
      <c r="AM782" s="92" t="str">
        <f t="shared" si="396"/>
        <v>-</v>
      </c>
    </row>
    <row r="783" spans="1:39">
      <c r="A783" s="58" t="str">
        <f>IFERROR(IF(A782+1&lt;COUNTIF(TQoL_Indexes!#REF!,Aux_Country!$A$3),A782+1,""),"")</f>
        <v/>
      </c>
      <c r="B783" s="116" t="str">
        <f t="shared" si="383"/>
        <v/>
      </c>
      <c r="C783" s="116" t="str">
        <f t="shared" si="383"/>
        <v/>
      </c>
      <c r="D783" s="116" t="str">
        <f t="shared" si="383"/>
        <v/>
      </c>
      <c r="E783" s="91" t="str">
        <f t="shared" si="343"/>
        <v>-</v>
      </c>
      <c r="F783" s="91" t="str">
        <f t="shared" ref="F783:AM783" si="397">IFERROR(_xlfn.RANK.EQ(F376,F$3:F$404,0),"-")</f>
        <v>-</v>
      </c>
      <c r="G783" s="91" t="str">
        <f t="shared" si="397"/>
        <v>-</v>
      </c>
      <c r="H783" s="91" t="str">
        <f t="shared" si="397"/>
        <v>-</v>
      </c>
      <c r="I783" s="91" t="str">
        <f t="shared" si="397"/>
        <v>-</v>
      </c>
      <c r="J783" s="91" t="str">
        <f t="shared" si="397"/>
        <v>-</v>
      </c>
      <c r="K783" s="91" t="str">
        <f t="shared" si="397"/>
        <v>-</v>
      </c>
      <c r="L783" s="91" t="str">
        <f t="shared" si="397"/>
        <v>-</v>
      </c>
      <c r="M783" s="91" t="str">
        <f t="shared" si="397"/>
        <v>-</v>
      </c>
      <c r="N783" s="91" t="str">
        <f t="shared" si="397"/>
        <v>-</v>
      </c>
      <c r="O783" s="91" t="str">
        <f t="shared" si="397"/>
        <v>-</v>
      </c>
      <c r="P783" s="91" t="str">
        <f t="shared" si="397"/>
        <v>-</v>
      </c>
      <c r="Q783" s="91" t="str">
        <f t="shared" si="397"/>
        <v>-</v>
      </c>
      <c r="R783" s="91" t="str">
        <f t="shared" si="397"/>
        <v>-</v>
      </c>
      <c r="S783" s="91" t="str">
        <f t="shared" si="397"/>
        <v>-</v>
      </c>
      <c r="T783" s="91" t="str">
        <f t="shared" si="397"/>
        <v>-</v>
      </c>
      <c r="U783" s="91" t="str">
        <f t="shared" si="397"/>
        <v>-</v>
      </c>
      <c r="V783" s="91" t="str">
        <f t="shared" si="397"/>
        <v>-</v>
      </c>
      <c r="W783" s="91" t="str">
        <f t="shared" si="397"/>
        <v>-</v>
      </c>
      <c r="X783" s="91" t="str">
        <f t="shared" si="397"/>
        <v>-</v>
      </c>
      <c r="Y783" s="91" t="str">
        <f t="shared" si="397"/>
        <v>-</v>
      </c>
      <c r="Z783" s="91" t="str">
        <f t="shared" si="397"/>
        <v>-</v>
      </c>
      <c r="AA783" s="91" t="str">
        <f t="shared" si="397"/>
        <v>-</v>
      </c>
      <c r="AB783" s="91" t="str">
        <f t="shared" si="397"/>
        <v>-</v>
      </c>
      <c r="AC783" s="91" t="str">
        <f t="shared" si="397"/>
        <v>-</v>
      </c>
      <c r="AD783" s="91" t="str">
        <f t="shared" si="397"/>
        <v>-</v>
      </c>
      <c r="AE783" s="91" t="str">
        <f t="shared" si="397"/>
        <v>-</v>
      </c>
      <c r="AF783" s="91" t="str">
        <f t="shared" si="397"/>
        <v>-</v>
      </c>
      <c r="AG783" s="91" t="str">
        <f t="shared" si="397"/>
        <v>-</v>
      </c>
      <c r="AH783" s="91" t="str">
        <f t="shared" si="397"/>
        <v>-</v>
      </c>
      <c r="AI783" s="91" t="str">
        <f t="shared" si="397"/>
        <v>-</v>
      </c>
      <c r="AJ783" s="91" t="str">
        <f t="shared" si="397"/>
        <v>-</v>
      </c>
      <c r="AK783" s="91" t="str">
        <f t="shared" si="397"/>
        <v>-</v>
      </c>
      <c r="AL783" s="91" t="str">
        <f t="shared" si="397"/>
        <v>-</v>
      </c>
      <c r="AM783" s="92" t="str">
        <f t="shared" si="397"/>
        <v>-</v>
      </c>
    </row>
    <row r="784" spans="1:39">
      <c r="A784" s="58" t="str">
        <f>IFERROR(IF(A783+1&lt;COUNTIF(TQoL_Indexes!#REF!,Aux_Country!$A$3),A783+1,""),"")</f>
        <v/>
      </c>
      <c r="B784" s="116" t="str">
        <f t="shared" si="383"/>
        <v/>
      </c>
      <c r="C784" s="116" t="str">
        <f t="shared" si="383"/>
        <v/>
      </c>
      <c r="D784" s="116" t="str">
        <f t="shared" si="383"/>
        <v/>
      </c>
      <c r="E784" s="91" t="str">
        <f t="shared" si="343"/>
        <v>-</v>
      </c>
      <c r="F784" s="91" t="str">
        <f t="shared" ref="F784:AM784" si="398">IFERROR(_xlfn.RANK.EQ(F377,F$3:F$404,0),"-")</f>
        <v>-</v>
      </c>
      <c r="G784" s="91" t="str">
        <f t="shared" si="398"/>
        <v>-</v>
      </c>
      <c r="H784" s="91" t="str">
        <f t="shared" si="398"/>
        <v>-</v>
      </c>
      <c r="I784" s="91" t="str">
        <f t="shared" si="398"/>
        <v>-</v>
      </c>
      <c r="J784" s="91" t="str">
        <f t="shared" si="398"/>
        <v>-</v>
      </c>
      <c r="K784" s="91" t="str">
        <f t="shared" si="398"/>
        <v>-</v>
      </c>
      <c r="L784" s="91" t="str">
        <f t="shared" si="398"/>
        <v>-</v>
      </c>
      <c r="M784" s="91" t="str">
        <f t="shared" si="398"/>
        <v>-</v>
      </c>
      <c r="N784" s="91" t="str">
        <f t="shared" si="398"/>
        <v>-</v>
      </c>
      <c r="O784" s="91" t="str">
        <f t="shared" si="398"/>
        <v>-</v>
      </c>
      <c r="P784" s="91" t="str">
        <f t="shared" si="398"/>
        <v>-</v>
      </c>
      <c r="Q784" s="91" t="str">
        <f t="shared" si="398"/>
        <v>-</v>
      </c>
      <c r="R784" s="91" t="str">
        <f t="shared" si="398"/>
        <v>-</v>
      </c>
      <c r="S784" s="91" t="str">
        <f t="shared" si="398"/>
        <v>-</v>
      </c>
      <c r="T784" s="91" t="str">
        <f t="shared" si="398"/>
        <v>-</v>
      </c>
      <c r="U784" s="91" t="str">
        <f t="shared" si="398"/>
        <v>-</v>
      </c>
      <c r="V784" s="91" t="str">
        <f t="shared" si="398"/>
        <v>-</v>
      </c>
      <c r="W784" s="91" t="str">
        <f t="shared" si="398"/>
        <v>-</v>
      </c>
      <c r="X784" s="91" t="str">
        <f t="shared" si="398"/>
        <v>-</v>
      </c>
      <c r="Y784" s="91" t="str">
        <f t="shared" si="398"/>
        <v>-</v>
      </c>
      <c r="Z784" s="91" t="str">
        <f t="shared" si="398"/>
        <v>-</v>
      </c>
      <c r="AA784" s="91" t="str">
        <f t="shared" si="398"/>
        <v>-</v>
      </c>
      <c r="AB784" s="91" t="str">
        <f t="shared" si="398"/>
        <v>-</v>
      </c>
      <c r="AC784" s="91" t="str">
        <f t="shared" si="398"/>
        <v>-</v>
      </c>
      <c r="AD784" s="91" t="str">
        <f t="shared" si="398"/>
        <v>-</v>
      </c>
      <c r="AE784" s="91" t="str">
        <f t="shared" si="398"/>
        <v>-</v>
      </c>
      <c r="AF784" s="91" t="str">
        <f t="shared" si="398"/>
        <v>-</v>
      </c>
      <c r="AG784" s="91" t="str">
        <f t="shared" si="398"/>
        <v>-</v>
      </c>
      <c r="AH784" s="91" t="str">
        <f t="shared" si="398"/>
        <v>-</v>
      </c>
      <c r="AI784" s="91" t="str">
        <f t="shared" si="398"/>
        <v>-</v>
      </c>
      <c r="AJ784" s="91" t="str">
        <f t="shared" si="398"/>
        <v>-</v>
      </c>
      <c r="AK784" s="91" t="str">
        <f t="shared" si="398"/>
        <v>-</v>
      </c>
      <c r="AL784" s="91" t="str">
        <f t="shared" si="398"/>
        <v>-</v>
      </c>
      <c r="AM784" s="92" t="str">
        <f t="shared" si="398"/>
        <v>-</v>
      </c>
    </row>
    <row r="785" spans="1:39">
      <c r="A785" s="58" t="str">
        <f>IFERROR(IF(A784+1&lt;COUNTIF(TQoL_Indexes!#REF!,Aux_Country!$A$3),A784+1,""),"")</f>
        <v/>
      </c>
      <c r="B785" s="116" t="str">
        <f t="shared" si="383"/>
        <v/>
      </c>
      <c r="C785" s="116" t="str">
        <f t="shared" si="383"/>
        <v/>
      </c>
      <c r="D785" s="116" t="str">
        <f t="shared" si="383"/>
        <v/>
      </c>
      <c r="E785" s="91" t="str">
        <f t="shared" si="343"/>
        <v>-</v>
      </c>
      <c r="F785" s="91" t="str">
        <f t="shared" ref="F785:AM785" si="399">IFERROR(_xlfn.RANK.EQ(F378,F$3:F$404,0),"-")</f>
        <v>-</v>
      </c>
      <c r="G785" s="91" t="str">
        <f t="shared" si="399"/>
        <v>-</v>
      </c>
      <c r="H785" s="91" t="str">
        <f t="shared" si="399"/>
        <v>-</v>
      </c>
      <c r="I785" s="91" t="str">
        <f t="shared" si="399"/>
        <v>-</v>
      </c>
      <c r="J785" s="91" t="str">
        <f t="shared" si="399"/>
        <v>-</v>
      </c>
      <c r="K785" s="91" t="str">
        <f t="shared" si="399"/>
        <v>-</v>
      </c>
      <c r="L785" s="91" t="str">
        <f t="shared" si="399"/>
        <v>-</v>
      </c>
      <c r="M785" s="91" t="str">
        <f t="shared" si="399"/>
        <v>-</v>
      </c>
      <c r="N785" s="91" t="str">
        <f t="shared" si="399"/>
        <v>-</v>
      </c>
      <c r="O785" s="91" t="str">
        <f t="shared" si="399"/>
        <v>-</v>
      </c>
      <c r="P785" s="91" t="str">
        <f t="shared" si="399"/>
        <v>-</v>
      </c>
      <c r="Q785" s="91" t="str">
        <f t="shared" si="399"/>
        <v>-</v>
      </c>
      <c r="R785" s="91" t="str">
        <f t="shared" si="399"/>
        <v>-</v>
      </c>
      <c r="S785" s="91" t="str">
        <f t="shared" si="399"/>
        <v>-</v>
      </c>
      <c r="T785" s="91" t="str">
        <f t="shared" si="399"/>
        <v>-</v>
      </c>
      <c r="U785" s="91" t="str">
        <f t="shared" si="399"/>
        <v>-</v>
      </c>
      <c r="V785" s="91" t="str">
        <f t="shared" si="399"/>
        <v>-</v>
      </c>
      <c r="W785" s="91" t="str">
        <f t="shared" si="399"/>
        <v>-</v>
      </c>
      <c r="X785" s="91" t="str">
        <f t="shared" si="399"/>
        <v>-</v>
      </c>
      <c r="Y785" s="91" t="str">
        <f t="shared" si="399"/>
        <v>-</v>
      </c>
      <c r="Z785" s="91" t="str">
        <f t="shared" si="399"/>
        <v>-</v>
      </c>
      <c r="AA785" s="91" t="str">
        <f t="shared" si="399"/>
        <v>-</v>
      </c>
      <c r="AB785" s="91" t="str">
        <f t="shared" si="399"/>
        <v>-</v>
      </c>
      <c r="AC785" s="91" t="str">
        <f t="shared" si="399"/>
        <v>-</v>
      </c>
      <c r="AD785" s="91" t="str">
        <f t="shared" si="399"/>
        <v>-</v>
      </c>
      <c r="AE785" s="91" t="str">
        <f t="shared" si="399"/>
        <v>-</v>
      </c>
      <c r="AF785" s="91" t="str">
        <f t="shared" si="399"/>
        <v>-</v>
      </c>
      <c r="AG785" s="91" t="str">
        <f t="shared" si="399"/>
        <v>-</v>
      </c>
      <c r="AH785" s="91" t="str">
        <f t="shared" si="399"/>
        <v>-</v>
      </c>
      <c r="AI785" s="91" t="str">
        <f t="shared" si="399"/>
        <v>-</v>
      </c>
      <c r="AJ785" s="91" t="str">
        <f t="shared" si="399"/>
        <v>-</v>
      </c>
      <c r="AK785" s="91" t="str">
        <f t="shared" si="399"/>
        <v>-</v>
      </c>
      <c r="AL785" s="91" t="str">
        <f t="shared" si="399"/>
        <v>-</v>
      </c>
      <c r="AM785" s="92" t="str">
        <f t="shared" si="399"/>
        <v>-</v>
      </c>
    </row>
    <row r="786" spans="1:39">
      <c r="A786" s="58" t="str">
        <f>IFERROR(IF(A785+1&lt;COUNTIF(TQoL_Indexes!#REF!,Aux_Country!$A$3),A785+1,""),"")</f>
        <v/>
      </c>
      <c r="B786" s="116" t="str">
        <f t="shared" si="383"/>
        <v/>
      </c>
      <c r="C786" s="116" t="str">
        <f t="shared" si="383"/>
        <v/>
      </c>
      <c r="D786" s="116" t="str">
        <f t="shared" si="383"/>
        <v/>
      </c>
      <c r="E786" s="91" t="str">
        <f t="shared" si="343"/>
        <v>-</v>
      </c>
      <c r="F786" s="91" t="str">
        <f t="shared" ref="F786:AM786" si="400">IFERROR(_xlfn.RANK.EQ(F379,F$3:F$404,0),"-")</f>
        <v>-</v>
      </c>
      <c r="G786" s="91" t="str">
        <f t="shared" si="400"/>
        <v>-</v>
      </c>
      <c r="H786" s="91" t="str">
        <f t="shared" si="400"/>
        <v>-</v>
      </c>
      <c r="I786" s="91" t="str">
        <f t="shared" si="400"/>
        <v>-</v>
      </c>
      <c r="J786" s="91" t="str">
        <f t="shared" si="400"/>
        <v>-</v>
      </c>
      <c r="K786" s="91" t="str">
        <f t="shared" si="400"/>
        <v>-</v>
      </c>
      <c r="L786" s="91" t="str">
        <f t="shared" si="400"/>
        <v>-</v>
      </c>
      <c r="M786" s="91" t="str">
        <f t="shared" si="400"/>
        <v>-</v>
      </c>
      <c r="N786" s="91" t="str">
        <f t="shared" si="400"/>
        <v>-</v>
      </c>
      <c r="O786" s="91" t="str">
        <f t="shared" si="400"/>
        <v>-</v>
      </c>
      <c r="P786" s="91" t="str">
        <f t="shared" si="400"/>
        <v>-</v>
      </c>
      <c r="Q786" s="91" t="str">
        <f t="shared" si="400"/>
        <v>-</v>
      </c>
      <c r="R786" s="91" t="str">
        <f t="shared" si="400"/>
        <v>-</v>
      </c>
      <c r="S786" s="91" t="str">
        <f t="shared" si="400"/>
        <v>-</v>
      </c>
      <c r="T786" s="91" t="str">
        <f t="shared" si="400"/>
        <v>-</v>
      </c>
      <c r="U786" s="91" t="str">
        <f t="shared" si="400"/>
        <v>-</v>
      </c>
      <c r="V786" s="91" t="str">
        <f t="shared" si="400"/>
        <v>-</v>
      </c>
      <c r="W786" s="91" t="str">
        <f t="shared" si="400"/>
        <v>-</v>
      </c>
      <c r="X786" s="91" t="str">
        <f t="shared" si="400"/>
        <v>-</v>
      </c>
      <c r="Y786" s="91" t="str">
        <f t="shared" si="400"/>
        <v>-</v>
      </c>
      <c r="Z786" s="91" t="str">
        <f t="shared" si="400"/>
        <v>-</v>
      </c>
      <c r="AA786" s="91" t="str">
        <f t="shared" si="400"/>
        <v>-</v>
      </c>
      <c r="AB786" s="91" t="str">
        <f t="shared" si="400"/>
        <v>-</v>
      </c>
      <c r="AC786" s="91" t="str">
        <f t="shared" si="400"/>
        <v>-</v>
      </c>
      <c r="AD786" s="91" t="str">
        <f t="shared" si="400"/>
        <v>-</v>
      </c>
      <c r="AE786" s="91" t="str">
        <f t="shared" si="400"/>
        <v>-</v>
      </c>
      <c r="AF786" s="91" t="str">
        <f t="shared" si="400"/>
        <v>-</v>
      </c>
      <c r="AG786" s="91" t="str">
        <f t="shared" si="400"/>
        <v>-</v>
      </c>
      <c r="AH786" s="91" t="str">
        <f t="shared" si="400"/>
        <v>-</v>
      </c>
      <c r="AI786" s="91" t="str">
        <f t="shared" si="400"/>
        <v>-</v>
      </c>
      <c r="AJ786" s="91" t="str">
        <f t="shared" si="400"/>
        <v>-</v>
      </c>
      <c r="AK786" s="91" t="str">
        <f t="shared" si="400"/>
        <v>-</v>
      </c>
      <c r="AL786" s="91" t="str">
        <f t="shared" si="400"/>
        <v>-</v>
      </c>
      <c r="AM786" s="92" t="str">
        <f t="shared" si="400"/>
        <v>-</v>
      </c>
    </row>
    <row r="787" spans="1:39">
      <c r="A787" s="58" t="str">
        <f>IFERROR(IF(A786+1&lt;COUNTIF(TQoL_Indexes!#REF!,Aux_Country!$A$3),A786+1,""),"")</f>
        <v/>
      </c>
      <c r="B787" s="116" t="str">
        <f t="shared" si="383"/>
        <v/>
      </c>
      <c r="C787" s="116" t="str">
        <f t="shared" si="383"/>
        <v/>
      </c>
      <c r="D787" s="116" t="str">
        <f t="shared" si="383"/>
        <v/>
      </c>
      <c r="E787" s="91" t="str">
        <f t="shared" si="343"/>
        <v>-</v>
      </c>
      <c r="F787" s="91" t="str">
        <f t="shared" ref="F787:AM787" si="401">IFERROR(_xlfn.RANK.EQ(F380,F$3:F$404,0),"-")</f>
        <v>-</v>
      </c>
      <c r="G787" s="91" t="str">
        <f t="shared" si="401"/>
        <v>-</v>
      </c>
      <c r="H787" s="91" t="str">
        <f t="shared" si="401"/>
        <v>-</v>
      </c>
      <c r="I787" s="91" t="str">
        <f t="shared" si="401"/>
        <v>-</v>
      </c>
      <c r="J787" s="91" t="str">
        <f t="shared" si="401"/>
        <v>-</v>
      </c>
      <c r="K787" s="91" t="str">
        <f t="shared" si="401"/>
        <v>-</v>
      </c>
      <c r="L787" s="91" t="str">
        <f t="shared" si="401"/>
        <v>-</v>
      </c>
      <c r="M787" s="91" t="str">
        <f t="shared" si="401"/>
        <v>-</v>
      </c>
      <c r="N787" s="91" t="str">
        <f t="shared" si="401"/>
        <v>-</v>
      </c>
      <c r="O787" s="91" t="str">
        <f t="shared" si="401"/>
        <v>-</v>
      </c>
      <c r="P787" s="91" t="str">
        <f t="shared" si="401"/>
        <v>-</v>
      </c>
      <c r="Q787" s="91" t="str">
        <f t="shared" si="401"/>
        <v>-</v>
      </c>
      <c r="R787" s="91" t="str">
        <f t="shared" si="401"/>
        <v>-</v>
      </c>
      <c r="S787" s="91" t="str">
        <f t="shared" si="401"/>
        <v>-</v>
      </c>
      <c r="T787" s="91" t="str">
        <f t="shared" si="401"/>
        <v>-</v>
      </c>
      <c r="U787" s="91" t="str">
        <f t="shared" si="401"/>
        <v>-</v>
      </c>
      <c r="V787" s="91" t="str">
        <f t="shared" si="401"/>
        <v>-</v>
      </c>
      <c r="W787" s="91" t="str">
        <f t="shared" si="401"/>
        <v>-</v>
      </c>
      <c r="X787" s="91" t="str">
        <f t="shared" si="401"/>
        <v>-</v>
      </c>
      <c r="Y787" s="91" t="str">
        <f t="shared" si="401"/>
        <v>-</v>
      </c>
      <c r="Z787" s="91" t="str">
        <f t="shared" si="401"/>
        <v>-</v>
      </c>
      <c r="AA787" s="91" t="str">
        <f t="shared" si="401"/>
        <v>-</v>
      </c>
      <c r="AB787" s="91" t="str">
        <f t="shared" si="401"/>
        <v>-</v>
      </c>
      <c r="AC787" s="91" t="str">
        <f t="shared" si="401"/>
        <v>-</v>
      </c>
      <c r="AD787" s="91" t="str">
        <f t="shared" si="401"/>
        <v>-</v>
      </c>
      <c r="AE787" s="91" t="str">
        <f t="shared" si="401"/>
        <v>-</v>
      </c>
      <c r="AF787" s="91" t="str">
        <f t="shared" si="401"/>
        <v>-</v>
      </c>
      <c r="AG787" s="91" t="str">
        <f t="shared" si="401"/>
        <v>-</v>
      </c>
      <c r="AH787" s="91" t="str">
        <f t="shared" si="401"/>
        <v>-</v>
      </c>
      <c r="AI787" s="91" t="str">
        <f t="shared" si="401"/>
        <v>-</v>
      </c>
      <c r="AJ787" s="91" t="str">
        <f t="shared" si="401"/>
        <v>-</v>
      </c>
      <c r="AK787" s="91" t="str">
        <f t="shared" si="401"/>
        <v>-</v>
      </c>
      <c r="AL787" s="91" t="str">
        <f t="shared" si="401"/>
        <v>-</v>
      </c>
      <c r="AM787" s="92" t="str">
        <f t="shared" si="401"/>
        <v>-</v>
      </c>
    </row>
    <row r="788" spans="1:39">
      <c r="A788" s="58" t="str">
        <f>IFERROR(IF(A787+1&lt;COUNTIF(TQoL_Indexes!#REF!,Aux_Country!$A$3),A787+1,""),"")</f>
        <v/>
      </c>
      <c r="B788" s="116" t="str">
        <f t="shared" si="383"/>
        <v/>
      </c>
      <c r="C788" s="116" t="str">
        <f t="shared" si="383"/>
        <v/>
      </c>
      <c r="D788" s="116" t="str">
        <f t="shared" si="383"/>
        <v/>
      </c>
      <c r="E788" s="91" t="str">
        <f t="shared" si="343"/>
        <v>-</v>
      </c>
      <c r="F788" s="91" t="str">
        <f t="shared" ref="F788:AM788" si="402">IFERROR(_xlfn.RANK.EQ(F381,F$3:F$404,0),"-")</f>
        <v>-</v>
      </c>
      <c r="G788" s="91" t="str">
        <f t="shared" si="402"/>
        <v>-</v>
      </c>
      <c r="H788" s="91" t="str">
        <f t="shared" si="402"/>
        <v>-</v>
      </c>
      <c r="I788" s="91" t="str">
        <f t="shared" si="402"/>
        <v>-</v>
      </c>
      <c r="J788" s="91" t="str">
        <f t="shared" si="402"/>
        <v>-</v>
      </c>
      <c r="K788" s="91" t="str">
        <f t="shared" si="402"/>
        <v>-</v>
      </c>
      <c r="L788" s="91" t="str">
        <f t="shared" si="402"/>
        <v>-</v>
      </c>
      <c r="M788" s="91" t="str">
        <f t="shared" si="402"/>
        <v>-</v>
      </c>
      <c r="N788" s="91" t="str">
        <f t="shared" si="402"/>
        <v>-</v>
      </c>
      <c r="O788" s="91" t="str">
        <f t="shared" si="402"/>
        <v>-</v>
      </c>
      <c r="P788" s="91" t="str">
        <f t="shared" si="402"/>
        <v>-</v>
      </c>
      <c r="Q788" s="91" t="str">
        <f t="shared" si="402"/>
        <v>-</v>
      </c>
      <c r="R788" s="91" t="str">
        <f t="shared" si="402"/>
        <v>-</v>
      </c>
      <c r="S788" s="91" t="str">
        <f t="shared" si="402"/>
        <v>-</v>
      </c>
      <c r="T788" s="91" t="str">
        <f t="shared" si="402"/>
        <v>-</v>
      </c>
      <c r="U788" s="91" t="str">
        <f t="shared" si="402"/>
        <v>-</v>
      </c>
      <c r="V788" s="91" t="str">
        <f t="shared" si="402"/>
        <v>-</v>
      </c>
      <c r="W788" s="91" t="str">
        <f t="shared" si="402"/>
        <v>-</v>
      </c>
      <c r="X788" s="91" t="str">
        <f t="shared" si="402"/>
        <v>-</v>
      </c>
      <c r="Y788" s="91" t="str">
        <f t="shared" si="402"/>
        <v>-</v>
      </c>
      <c r="Z788" s="91" t="str">
        <f t="shared" si="402"/>
        <v>-</v>
      </c>
      <c r="AA788" s="91" t="str">
        <f t="shared" si="402"/>
        <v>-</v>
      </c>
      <c r="AB788" s="91" t="str">
        <f t="shared" si="402"/>
        <v>-</v>
      </c>
      <c r="AC788" s="91" t="str">
        <f t="shared" si="402"/>
        <v>-</v>
      </c>
      <c r="AD788" s="91" t="str">
        <f t="shared" si="402"/>
        <v>-</v>
      </c>
      <c r="AE788" s="91" t="str">
        <f t="shared" si="402"/>
        <v>-</v>
      </c>
      <c r="AF788" s="91" t="str">
        <f t="shared" si="402"/>
        <v>-</v>
      </c>
      <c r="AG788" s="91" t="str">
        <f t="shared" si="402"/>
        <v>-</v>
      </c>
      <c r="AH788" s="91" t="str">
        <f t="shared" si="402"/>
        <v>-</v>
      </c>
      <c r="AI788" s="91" t="str">
        <f t="shared" si="402"/>
        <v>-</v>
      </c>
      <c r="AJ788" s="91" t="str">
        <f t="shared" si="402"/>
        <v>-</v>
      </c>
      <c r="AK788" s="91" t="str">
        <f t="shared" si="402"/>
        <v>-</v>
      </c>
      <c r="AL788" s="91" t="str">
        <f t="shared" si="402"/>
        <v>-</v>
      </c>
      <c r="AM788" s="92" t="str">
        <f t="shared" si="402"/>
        <v>-</v>
      </c>
    </row>
    <row r="789" spans="1:39">
      <c r="A789" s="58" t="str">
        <f>IFERROR(IF(A788+1&lt;COUNTIF(TQoL_Indexes!#REF!,Aux_Country!$A$3),A788+1,""),"")</f>
        <v/>
      </c>
      <c r="B789" s="116" t="str">
        <f t="shared" si="383"/>
        <v/>
      </c>
      <c r="C789" s="116" t="str">
        <f t="shared" si="383"/>
        <v/>
      </c>
      <c r="D789" s="116" t="str">
        <f t="shared" si="383"/>
        <v/>
      </c>
      <c r="E789" s="91" t="str">
        <f t="shared" si="343"/>
        <v>-</v>
      </c>
      <c r="F789" s="91" t="str">
        <f t="shared" ref="F789:AM789" si="403">IFERROR(_xlfn.RANK.EQ(F382,F$3:F$404,0),"-")</f>
        <v>-</v>
      </c>
      <c r="G789" s="91" t="str">
        <f t="shared" si="403"/>
        <v>-</v>
      </c>
      <c r="H789" s="91" t="str">
        <f t="shared" si="403"/>
        <v>-</v>
      </c>
      <c r="I789" s="91" t="str">
        <f t="shared" si="403"/>
        <v>-</v>
      </c>
      <c r="J789" s="91" t="str">
        <f t="shared" si="403"/>
        <v>-</v>
      </c>
      <c r="K789" s="91" t="str">
        <f t="shared" si="403"/>
        <v>-</v>
      </c>
      <c r="L789" s="91" t="str">
        <f t="shared" si="403"/>
        <v>-</v>
      </c>
      <c r="M789" s="91" t="str">
        <f t="shared" si="403"/>
        <v>-</v>
      </c>
      <c r="N789" s="91" t="str">
        <f t="shared" si="403"/>
        <v>-</v>
      </c>
      <c r="O789" s="91" t="str">
        <f t="shared" si="403"/>
        <v>-</v>
      </c>
      <c r="P789" s="91" t="str">
        <f t="shared" si="403"/>
        <v>-</v>
      </c>
      <c r="Q789" s="91" t="str">
        <f t="shared" si="403"/>
        <v>-</v>
      </c>
      <c r="R789" s="91" t="str">
        <f t="shared" si="403"/>
        <v>-</v>
      </c>
      <c r="S789" s="91" t="str">
        <f t="shared" si="403"/>
        <v>-</v>
      </c>
      <c r="T789" s="91" t="str">
        <f t="shared" si="403"/>
        <v>-</v>
      </c>
      <c r="U789" s="91" t="str">
        <f t="shared" si="403"/>
        <v>-</v>
      </c>
      <c r="V789" s="91" t="str">
        <f t="shared" si="403"/>
        <v>-</v>
      </c>
      <c r="W789" s="91" t="str">
        <f t="shared" si="403"/>
        <v>-</v>
      </c>
      <c r="X789" s="91" t="str">
        <f t="shared" si="403"/>
        <v>-</v>
      </c>
      <c r="Y789" s="91" t="str">
        <f t="shared" si="403"/>
        <v>-</v>
      </c>
      <c r="Z789" s="91" t="str">
        <f t="shared" si="403"/>
        <v>-</v>
      </c>
      <c r="AA789" s="91" t="str">
        <f t="shared" si="403"/>
        <v>-</v>
      </c>
      <c r="AB789" s="91" t="str">
        <f t="shared" si="403"/>
        <v>-</v>
      </c>
      <c r="AC789" s="91" t="str">
        <f t="shared" si="403"/>
        <v>-</v>
      </c>
      <c r="AD789" s="91" t="str">
        <f t="shared" si="403"/>
        <v>-</v>
      </c>
      <c r="AE789" s="91" t="str">
        <f t="shared" si="403"/>
        <v>-</v>
      </c>
      <c r="AF789" s="91" t="str">
        <f t="shared" si="403"/>
        <v>-</v>
      </c>
      <c r="AG789" s="91" t="str">
        <f t="shared" si="403"/>
        <v>-</v>
      </c>
      <c r="AH789" s="91" t="str">
        <f t="shared" si="403"/>
        <v>-</v>
      </c>
      <c r="AI789" s="91" t="str">
        <f t="shared" si="403"/>
        <v>-</v>
      </c>
      <c r="AJ789" s="91" t="str">
        <f t="shared" si="403"/>
        <v>-</v>
      </c>
      <c r="AK789" s="91" t="str">
        <f t="shared" si="403"/>
        <v>-</v>
      </c>
      <c r="AL789" s="91" t="str">
        <f t="shared" si="403"/>
        <v>-</v>
      </c>
      <c r="AM789" s="92" t="str">
        <f t="shared" si="403"/>
        <v>-</v>
      </c>
    </row>
    <row r="790" spans="1:39">
      <c r="A790" s="58" t="str">
        <f>IFERROR(IF(A789+1&lt;COUNTIF(TQoL_Indexes!#REF!,Aux_Country!$A$3),A789+1,""),"")</f>
        <v/>
      </c>
      <c r="B790" s="116" t="str">
        <f t="shared" ref="B790:D809" si="404">B383</f>
        <v/>
      </c>
      <c r="C790" s="116" t="str">
        <f t="shared" si="404"/>
        <v/>
      </c>
      <c r="D790" s="116" t="str">
        <f t="shared" si="404"/>
        <v/>
      </c>
      <c r="E790" s="91" t="str">
        <f t="shared" si="343"/>
        <v>-</v>
      </c>
      <c r="F790" s="91" t="str">
        <f t="shared" ref="F790:AM790" si="405">IFERROR(_xlfn.RANK.EQ(F383,F$3:F$404,0),"-")</f>
        <v>-</v>
      </c>
      <c r="G790" s="91" t="str">
        <f t="shared" si="405"/>
        <v>-</v>
      </c>
      <c r="H790" s="91" t="str">
        <f t="shared" si="405"/>
        <v>-</v>
      </c>
      <c r="I790" s="91" t="str">
        <f t="shared" si="405"/>
        <v>-</v>
      </c>
      <c r="J790" s="91" t="str">
        <f t="shared" si="405"/>
        <v>-</v>
      </c>
      <c r="K790" s="91" t="str">
        <f t="shared" si="405"/>
        <v>-</v>
      </c>
      <c r="L790" s="91" t="str">
        <f t="shared" si="405"/>
        <v>-</v>
      </c>
      <c r="M790" s="91" t="str">
        <f t="shared" si="405"/>
        <v>-</v>
      </c>
      <c r="N790" s="91" t="str">
        <f t="shared" si="405"/>
        <v>-</v>
      </c>
      <c r="O790" s="91" t="str">
        <f t="shared" si="405"/>
        <v>-</v>
      </c>
      <c r="P790" s="91" t="str">
        <f t="shared" si="405"/>
        <v>-</v>
      </c>
      <c r="Q790" s="91" t="str">
        <f t="shared" si="405"/>
        <v>-</v>
      </c>
      <c r="R790" s="91" t="str">
        <f t="shared" si="405"/>
        <v>-</v>
      </c>
      <c r="S790" s="91" t="str">
        <f t="shared" si="405"/>
        <v>-</v>
      </c>
      <c r="T790" s="91" t="str">
        <f t="shared" si="405"/>
        <v>-</v>
      </c>
      <c r="U790" s="91" t="str">
        <f t="shared" si="405"/>
        <v>-</v>
      </c>
      <c r="V790" s="91" t="str">
        <f t="shared" si="405"/>
        <v>-</v>
      </c>
      <c r="W790" s="91" t="str">
        <f t="shared" si="405"/>
        <v>-</v>
      </c>
      <c r="X790" s="91" t="str">
        <f t="shared" si="405"/>
        <v>-</v>
      </c>
      <c r="Y790" s="91" t="str">
        <f t="shared" si="405"/>
        <v>-</v>
      </c>
      <c r="Z790" s="91" t="str">
        <f t="shared" si="405"/>
        <v>-</v>
      </c>
      <c r="AA790" s="91" t="str">
        <f t="shared" si="405"/>
        <v>-</v>
      </c>
      <c r="AB790" s="91" t="str">
        <f t="shared" si="405"/>
        <v>-</v>
      </c>
      <c r="AC790" s="91" t="str">
        <f t="shared" si="405"/>
        <v>-</v>
      </c>
      <c r="AD790" s="91" t="str">
        <f t="shared" si="405"/>
        <v>-</v>
      </c>
      <c r="AE790" s="91" t="str">
        <f t="shared" si="405"/>
        <v>-</v>
      </c>
      <c r="AF790" s="91" t="str">
        <f t="shared" si="405"/>
        <v>-</v>
      </c>
      <c r="AG790" s="91" t="str">
        <f t="shared" si="405"/>
        <v>-</v>
      </c>
      <c r="AH790" s="91" t="str">
        <f t="shared" si="405"/>
        <v>-</v>
      </c>
      <c r="AI790" s="91" t="str">
        <f t="shared" si="405"/>
        <v>-</v>
      </c>
      <c r="AJ790" s="91" t="str">
        <f t="shared" si="405"/>
        <v>-</v>
      </c>
      <c r="AK790" s="91" t="str">
        <f t="shared" si="405"/>
        <v>-</v>
      </c>
      <c r="AL790" s="91" t="str">
        <f t="shared" si="405"/>
        <v>-</v>
      </c>
      <c r="AM790" s="92" t="str">
        <f t="shared" si="405"/>
        <v>-</v>
      </c>
    </row>
    <row r="791" spans="1:39">
      <c r="A791" s="58" t="str">
        <f>IFERROR(IF(A790+1&lt;COUNTIF(TQoL_Indexes!#REF!,Aux_Country!$A$3),A790+1,""),"")</f>
        <v/>
      </c>
      <c r="B791" s="116" t="str">
        <f t="shared" si="404"/>
        <v/>
      </c>
      <c r="C791" s="116" t="str">
        <f t="shared" si="404"/>
        <v/>
      </c>
      <c r="D791" s="116" t="str">
        <f t="shared" si="404"/>
        <v/>
      </c>
      <c r="E791" s="91" t="str">
        <f t="shared" si="343"/>
        <v>-</v>
      </c>
      <c r="F791" s="91" t="str">
        <f t="shared" ref="F791:AM791" si="406">IFERROR(_xlfn.RANK.EQ(F384,F$3:F$404,0),"-")</f>
        <v>-</v>
      </c>
      <c r="G791" s="91" t="str">
        <f t="shared" si="406"/>
        <v>-</v>
      </c>
      <c r="H791" s="91" t="str">
        <f t="shared" si="406"/>
        <v>-</v>
      </c>
      <c r="I791" s="91" t="str">
        <f t="shared" si="406"/>
        <v>-</v>
      </c>
      <c r="J791" s="91" t="str">
        <f t="shared" si="406"/>
        <v>-</v>
      </c>
      <c r="K791" s="91" t="str">
        <f t="shared" si="406"/>
        <v>-</v>
      </c>
      <c r="L791" s="91" t="str">
        <f t="shared" si="406"/>
        <v>-</v>
      </c>
      <c r="M791" s="91" t="str">
        <f t="shared" si="406"/>
        <v>-</v>
      </c>
      <c r="N791" s="91" t="str">
        <f t="shared" si="406"/>
        <v>-</v>
      </c>
      <c r="O791" s="91" t="str">
        <f t="shared" si="406"/>
        <v>-</v>
      </c>
      <c r="P791" s="91" t="str">
        <f t="shared" si="406"/>
        <v>-</v>
      </c>
      <c r="Q791" s="91" t="str">
        <f t="shared" si="406"/>
        <v>-</v>
      </c>
      <c r="R791" s="91" t="str">
        <f t="shared" si="406"/>
        <v>-</v>
      </c>
      <c r="S791" s="91" t="str">
        <f t="shared" si="406"/>
        <v>-</v>
      </c>
      <c r="T791" s="91" t="str">
        <f t="shared" si="406"/>
        <v>-</v>
      </c>
      <c r="U791" s="91" t="str">
        <f t="shared" si="406"/>
        <v>-</v>
      </c>
      <c r="V791" s="91" t="str">
        <f t="shared" si="406"/>
        <v>-</v>
      </c>
      <c r="W791" s="91" t="str">
        <f t="shared" si="406"/>
        <v>-</v>
      </c>
      <c r="X791" s="91" t="str">
        <f t="shared" si="406"/>
        <v>-</v>
      </c>
      <c r="Y791" s="91" t="str">
        <f t="shared" si="406"/>
        <v>-</v>
      </c>
      <c r="Z791" s="91" t="str">
        <f t="shared" si="406"/>
        <v>-</v>
      </c>
      <c r="AA791" s="91" t="str">
        <f t="shared" si="406"/>
        <v>-</v>
      </c>
      <c r="AB791" s="91" t="str">
        <f t="shared" si="406"/>
        <v>-</v>
      </c>
      <c r="AC791" s="91" t="str">
        <f t="shared" si="406"/>
        <v>-</v>
      </c>
      <c r="AD791" s="91" t="str">
        <f t="shared" si="406"/>
        <v>-</v>
      </c>
      <c r="AE791" s="91" t="str">
        <f t="shared" si="406"/>
        <v>-</v>
      </c>
      <c r="AF791" s="91" t="str">
        <f t="shared" si="406"/>
        <v>-</v>
      </c>
      <c r="AG791" s="91" t="str">
        <f t="shared" si="406"/>
        <v>-</v>
      </c>
      <c r="AH791" s="91" t="str">
        <f t="shared" si="406"/>
        <v>-</v>
      </c>
      <c r="AI791" s="91" t="str">
        <f t="shared" si="406"/>
        <v>-</v>
      </c>
      <c r="AJ791" s="91" t="str">
        <f t="shared" si="406"/>
        <v>-</v>
      </c>
      <c r="AK791" s="91" t="str">
        <f t="shared" si="406"/>
        <v>-</v>
      </c>
      <c r="AL791" s="91" t="str">
        <f t="shared" si="406"/>
        <v>-</v>
      </c>
      <c r="AM791" s="92" t="str">
        <f t="shared" si="406"/>
        <v>-</v>
      </c>
    </row>
    <row r="792" spans="1:39">
      <c r="A792" s="58" t="str">
        <f>IFERROR(IF(A791+1&lt;COUNTIF(TQoL_Indexes!#REF!,Aux_Country!$A$3),A791+1,""),"")</f>
        <v/>
      </c>
      <c r="B792" s="116" t="str">
        <f t="shared" si="404"/>
        <v/>
      </c>
      <c r="C792" s="116" t="str">
        <f t="shared" si="404"/>
        <v/>
      </c>
      <c r="D792" s="116" t="str">
        <f t="shared" si="404"/>
        <v/>
      </c>
      <c r="E792" s="91" t="str">
        <f t="shared" si="343"/>
        <v>-</v>
      </c>
      <c r="F792" s="91" t="str">
        <f t="shared" ref="F792:AM792" si="407">IFERROR(_xlfn.RANK.EQ(F385,F$3:F$404,0),"-")</f>
        <v>-</v>
      </c>
      <c r="G792" s="91" t="str">
        <f t="shared" si="407"/>
        <v>-</v>
      </c>
      <c r="H792" s="91" t="str">
        <f t="shared" si="407"/>
        <v>-</v>
      </c>
      <c r="I792" s="91" t="str">
        <f t="shared" si="407"/>
        <v>-</v>
      </c>
      <c r="J792" s="91" t="str">
        <f t="shared" si="407"/>
        <v>-</v>
      </c>
      <c r="K792" s="91" t="str">
        <f t="shared" si="407"/>
        <v>-</v>
      </c>
      <c r="L792" s="91" t="str">
        <f t="shared" si="407"/>
        <v>-</v>
      </c>
      <c r="M792" s="91" t="str">
        <f t="shared" si="407"/>
        <v>-</v>
      </c>
      <c r="N792" s="91" t="str">
        <f t="shared" si="407"/>
        <v>-</v>
      </c>
      <c r="O792" s="91" t="str">
        <f t="shared" si="407"/>
        <v>-</v>
      </c>
      <c r="P792" s="91" t="str">
        <f t="shared" si="407"/>
        <v>-</v>
      </c>
      <c r="Q792" s="91" t="str">
        <f t="shared" si="407"/>
        <v>-</v>
      </c>
      <c r="R792" s="91" t="str">
        <f t="shared" si="407"/>
        <v>-</v>
      </c>
      <c r="S792" s="91" t="str">
        <f t="shared" si="407"/>
        <v>-</v>
      </c>
      <c r="T792" s="91" t="str">
        <f t="shared" si="407"/>
        <v>-</v>
      </c>
      <c r="U792" s="91" t="str">
        <f t="shared" si="407"/>
        <v>-</v>
      </c>
      <c r="V792" s="91" t="str">
        <f t="shared" si="407"/>
        <v>-</v>
      </c>
      <c r="W792" s="91" t="str">
        <f t="shared" si="407"/>
        <v>-</v>
      </c>
      <c r="X792" s="91" t="str">
        <f t="shared" si="407"/>
        <v>-</v>
      </c>
      <c r="Y792" s="91" t="str">
        <f t="shared" si="407"/>
        <v>-</v>
      </c>
      <c r="Z792" s="91" t="str">
        <f t="shared" si="407"/>
        <v>-</v>
      </c>
      <c r="AA792" s="91" t="str">
        <f t="shared" si="407"/>
        <v>-</v>
      </c>
      <c r="AB792" s="91" t="str">
        <f t="shared" si="407"/>
        <v>-</v>
      </c>
      <c r="AC792" s="91" t="str">
        <f t="shared" si="407"/>
        <v>-</v>
      </c>
      <c r="AD792" s="91" t="str">
        <f t="shared" si="407"/>
        <v>-</v>
      </c>
      <c r="AE792" s="91" t="str">
        <f t="shared" si="407"/>
        <v>-</v>
      </c>
      <c r="AF792" s="91" t="str">
        <f t="shared" si="407"/>
        <v>-</v>
      </c>
      <c r="AG792" s="91" t="str">
        <f t="shared" si="407"/>
        <v>-</v>
      </c>
      <c r="AH792" s="91" t="str">
        <f t="shared" si="407"/>
        <v>-</v>
      </c>
      <c r="AI792" s="91" t="str">
        <f t="shared" si="407"/>
        <v>-</v>
      </c>
      <c r="AJ792" s="91" t="str">
        <f t="shared" si="407"/>
        <v>-</v>
      </c>
      <c r="AK792" s="91" t="str">
        <f t="shared" si="407"/>
        <v>-</v>
      </c>
      <c r="AL792" s="91" t="str">
        <f t="shared" si="407"/>
        <v>-</v>
      </c>
      <c r="AM792" s="92" t="str">
        <f t="shared" si="407"/>
        <v>-</v>
      </c>
    </row>
    <row r="793" spans="1:39">
      <c r="A793" s="58" t="str">
        <f>IFERROR(IF(A792+1&lt;COUNTIF(TQoL_Indexes!#REF!,Aux_Country!$A$3),A792+1,""),"")</f>
        <v/>
      </c>
      <c r="B793" s="116" t="str">
        <f t="shared" si="404"/>
        <v/>
      </c>
      <c r="C793" s="116" t="str">
        <f t="shared" si="404"/>
        <v/>
      </c>
      <c r="D793" s="116" t="str">
        <f t="shared" si="404"/>
        <v/>
      </c>
      <c r="E793" s="91" t="str">
        <f t="shared" si="343"/>
        <v>-</v>
      </c>
      <c r="F793" s="91" t="str">
        <f t="shared" ref="F793:AM793" si="408">IFERROR(_xlfn.RANK.EQ(F386,F$3:F$404,0),"-")</f>
        <v>-</v>
      </c>
      <c r="G793" s="91" t="str">
        <f t="shared" si="408"/>
        <v>-</v>
      </c>
      <c r="H793" s="91" t="str">
        <f t="shared" si="408"/>
        <v>-</v>
      </c>
      <c r="I793" s="91" t="str">
        <f t="shared" si="408"/>
        <v>-</v>
      </c>
      <c r="J793" s="91" t="str">
        <f t="shared" si="408"/>
        <v>-</v>
      </c>
      <c r="K793" s="91" t="str">
        <f t="shared" si="408"/>
        <v>-</v>
      </c>
      <c r="L793" s="91" t="str">
        <f t="shared" si="408"/>
        <v>-</v>
      </c>
      <c r="M793" s="91" t="str">
        <f t="shared" si="408"/>
        <v>-</v>
      </c>
      <c r="N793" s="91" t="str">
        <f t="shared" si="408"/>
        <v>-</v>
      </c>
      <c r="O793" s="91" t="str">
        <f t="shared" si="408"/>
        <v>-</v>
      </c>
      <c r="P793" s="91" t="str">
        <f t="shared" si="408"/>
        <v>-</v>
      </c>
      <c r="Q793" s="91" t="str">
        <f t="shared" si="408"/>
        <v>-</v>
      </c>
      <c r="R793" s="91" t="str">
        <f t="shared" si="408"/>
        <v>-</v>
      </c>
      <c r="S793" s="91" t="str">
        <f t="shared" si="408"/>
        <v>-</v>
      </c>
      <c r="T793" s="91" t="str">
        <f t="shared" si="408"/>
        <v>-</v>
      </c>
      <c r="U793" s="91" t="str">
        <f t="shared" si="408"/>
        <v>-</v>
      </c>
      <c r="V793" s="91" t="str">
        <f t="shared" si="408"/>
        <v>-</v>
      </c>
      <c r="W793" s="91" t="str">
        <f t="shared" si="408"/>
        <v>-</v>
      </c>
      <c r="X793" s="91" t="str">
        <f t="shared" si="408"/>
        <v>-</v>
      </c>
      <c r="Y793" s="91" t="str">
        <f t="shared" si="408"/>
        <v>-</v>
      </c>
      <c r="Z793" s="91" t="str">
        <f t="shared" si="408"/>
        <v>-</v>
      </c>
      <c r="AA793" s="91" t="str">
        <f t="shared" si="408"/>
        <v>-</v>
      </c>
      <c r="AB793" s="91" t="str">
        <f t="shared" si="408"/>
        <v>-</v>
      </c>
      <c r="AC793" s="91" t="str">
        <f t="shared" si="408"/>
        <v>-</v>
      </c>
      <c r="AD793" s="91" t="str">
        <f t="shared" si="408"/>
        <v>-</v>
      </c>
      <c r="AE793" s="91" t="str">
        <f t="shared" si="408"/>
        <v>-</v>
      </c>
      <c r="AF793" s="91" t="str">
        <f t="shared" si="408"/>
        <v>-</v>
      </c>
      <c r="AG793" s="91" t="str">
        <f t="shared" si="408"/>
        <v>-</v>
      </c>
      <c r="AH793" s="91" t="str">
        <f t="shared" si="408"/>
        <v>-</v>
      </c>
      <c r="AI793" s="91" t="str">
        <f t="shared" si="408"/>
        <v>-</v>
      </c>
      <c r="AJ793" s="91" t="str">
        <f t="shared" si="408"/>
        <v>-</v>
      </c>
      <c r="AK793" s="91" t="str">
        <f t="shared" si="408"/>
        <v>-</v>
      </c>
      <c r="AL793" s="91" t="str">
        <f t="shared" si="408"/>
        <v>-</v>
      </c>
      <c r="AM793" s="92" t="str">
        <f t="shared" si="408"/>
        <v>-</v>
      </c>
    </row>
    <row r="794" spans="1:39">
      <c r="A794" s="58" t="str">
        <f>IFERROR(IF(A793+1&lt;COUNTIF(TQoL_Indexes!#REF!,Aux_Country!$A$3),A793+1,""),"")</f>
        <v/>
      </c>
      <c r="B794" s="116" t="str">
        <f t="shared" si="404"/>
        <v/>
      </c>
      <c r="C794" s="116" t="str">
        <f t="shared" si="404"/>
        <v/>
      </c>
      <c r="D794" s="116" t="str">
        <f t="shared" si="404"/>
        <v/>
      </c>
      <c r="E794" s="91" t="str">
        <f t="shared" si="343"/>
        <v>-</v>
      </c>
      <c r="F794" s="91" t="str">
        <f t="shared" ref="F794:AM794" si="409">IFERROR(_xlfn.RANK.EQ(F387,F$3:F$404,0),"-")</f>
        <v>-</v>
      </c>
      <c r="G794" s="91" t="str">
        <f t="shared" si="409"/>
        <v>-</v>
      </c>
      <c r="H794" s="91" t="str">
        <f t="shared" si="409"/>
        <v>-</v>
      </c>
      <c r="I794" s="91" t="str">
        <f t="shared" si="409"/>
        <v>-</v>
      </c>
      <c r="J794" s="91" t="str">
        <f t="shared" si="409"/>
        <v>-</v>
      </c>
      <c r="K794" s="91" t="str">
        <f t="shared" si="409"/>
        <v>-</v>
      </c>
      <c r="L794" s="91" t="str">
        <f t="shared" si="409"/>
        <v>-</v>
      </c>
      <c r="M794" s="91" t="str">
        <f t="shared" si="409"/>
        <v>-</v>
      </c>
      <c r="N794" s="91" t="str">
        <f t="shared" si="409"/>
        <v>-</v>
      </c>
      <c r="O794" s="91" t="str">
        <f t="shared" si="409"/>
        <v>-</v>
      </c>
      <c r="P794" s="91" t="str">
        <f t="shared" si="409"/>
        <v>-</v>
      </c>
      <c r="Q794" s="91" t="str">
        <f t="shared" si="409"/>
        <v>-</v>
      </c>
      <c r="R794" s="91" t="str">
        <f t="shared" si="409"/>
        <v>-</v>
      </c>
      <c r="S794" s="91" t="str">
        <f t="shared" si="409"/>
        <v>-</v>
      </c>
      <c r="T794" s="91" t="str">
        <f t="shared" si="409"/>
        <v>-</v>
      </c>
      <c r="U794" s="91" t="str">
        <f t="shared" si="409"/>
        <v>-</v>
      </c>
      <c r="V794" s="91" t="str">
        <f t="shared" si="409"/>
        <v>-</v>
      </c>
      <c r="W794" s="91" t="str">
        <f t="shared" si="409"/>
        <v>-</v>
      </c>
      <c r="X794" s="91" t="str">
        <f t="shared" si="409"/>
        <v>-</v>
      </c>
      <c r="Y794" s="91" t="str">
        <f t="shared" si="409"/>
        <v>-</v>
      </c>
      <c r="Z794" s="91" t="str">
        <f t="shared" si="409"/>
        <v>-</v>
      </c>
      <c r="AA794" s="91" t="str">
        <f t="shared" si="409"/>
        <v>-</v>
      </c>
      <c r="AB794" s="91" t="str">
        <f t="shared" si="409"/>
        <v>-</v>
      </c>
      <c r="AC794" s="91" t="str">
        <f t="shared" si="409"/>
        <v>-</v>
      </c>
      <c r="AD794" s="91" t="str">
        <f t="shared" si="409"/>
        <v>-</v>
      </c>
      <c r="AE794" s="91" t="str">
        <f t="shared" si="409"/>
        <v>-</v>
      </c>
      <c r="AF794" s="91" t="str">
        <f t="shared" si="409"/>
        <v>-</v>
      </c>
      <c r="AG794" s="91" t="str">
        <f t="shared" si="409"/>
        <v>-</v>
      </c>
      <c r="AH794" s="91" t="str">
        <f t="shared" si="409"/>
        <v>-</v>
      </c>
      <c r="AI794" s="91" t="str">
        <f t="shared" si="409"/>
        <v>-</v>
      </c>
      <c r="AJ794" s="91" t="str">
        <f t="shared" si="409"/>
        <v>-</v>
      </c>
      <c r="AK794" s="91" t="str">
        <f t="shared" si="409"/>
        <v>-</v>
      </c>
      <c r="AL794" s="91" t="str">
        <f t="shared" si="409"/>
        <v>-</v>
      </c>
      <c r="AM794" s="92" t="str">
        <f t="shared" si="409"/>
        <v>-</v>
      </c>
    </row>
    <row r="795" spans="1:39">
      <c r="A795" s="58" t="str">
        <f>IFERROR(IF(A794+1&lt;COUNTIF(TQoL_Indexes!#REF!,Aux_Country!$A$3),A794+1,""),"")</f>
        <v/>
      </c>
      <c r="B795" s="116" t="str">
        <f t="shared" si="404"/>
        <v/>
      </c>
      <c r="C795" s="116" t="str">
        <f t="shared" si="404"/>
        <v/>
      </c>
      <c r="D795" s="116" t="str">
        <f t="shared" si="404"/>
        <v/>
      </c>
      <c r="E795" s="91" t="str">
        <f t="shared" si="343"/>
        <v>-</v>
      </c>
      <c r="F795" s="91" t="str">
        <f t="shared" ref="F795:AM795" si="410">IFERROR(_xlfn.RANK.EQ(F388,F$3:F$404,0),"-")</f>
        <v>-</v>
      </c>
      <c r="G795" s="91" t="str">
        <f t="shared" si="410"/>
        <v>-</v>
      </c>
      <c r="H795" s="91" t="str">
        <f t="shared" si="410"/>
        <v>-</v>
      </c>
      <c r="I795" s="91" t="str">
        <f t="shared" si="410"/>
        <v>-</v>
      </c>
      <c r="J795" s="91" t="str">
        <f t="shared" si="410"/>
        <v>-</v>
      </c>
      <c r="K795" s="91" t="str">
        <f t="shared" si="410"/>
        <v>-</v>
      </c>
      <c r="L795" s="91" t="str">
        <f t="shared" si="410"/>
        <v>-</v>
      </c>
      <c r="M795" s="91" t="str">
        <f t="shared" si="410"/>
        <v>-</v>
      </c>
      <c r="N795" s="91" t="str">
        <f t="shared" si="410"/>
        <v>-</v>
      </c>
      <c r="O795" s="91" t="str">
        <f t="shared" si="410"/>
        <v>-</v>
      </c>
      <c r="P795" s="91" t="str">
        <f t="shared" si="410"/>
        <v>-</v>
      </c>
      <c r="Q795" s="91" t="str">
        <f t="shared" si="410"/>
        <v>-</v>
      </c>
      <c r="R795" s="91" t="str">
        <f t="shared" si="410"/>
        <v>-</v>
      </c>
      <c r="S795" s="91" t="str">
        <f t="shared" si="410"/>
        <v>-</v>
      </c>
      <c r="T795" s="91" t="str">
        <f t="shared" si="410"/>
        <v>-</v>
      </c>
      <c r="U795" s="91" t="str">
        <f t="shared" si="410"/>
        <v>-</v>
      </c>
      <c r="V795" s="91" t="str">
        <f t="shared" si="410"/>
        <v>-</v>
      </c>
      <c r="W795" s="91" t="str">
        <f t="shared" si="410"/>
        <v>-</v>
      </c>
      <c r="X795" s="91" t="str">
        <f t="shared" si="410"/>
        <v>-</v>
      </c>
      <c r="Y795" s="91" t="str">
        <f t="shared" si="410"/>
        <v>-</v>
      </c>
      <c r="Z795" s="91" t="str">
        <f t="shared" si="410"/>
        <v>-</v>
      </c>
      <c r="AA795" s="91" t="str">
        <f t="shared" si="410"/>
        <v>-</v>
      </c>
      <c r="AB795" s="91" t="str">
        <f t="shared" si="410"/>
        <v>-</v>
      </c>
      <c r="AC795" s="91" t="str">
        <f t="shared" si="410"/>
        <v>-</v>
      </c>
      <c r="AD795" s="91" t="str">
        <f t="shared" si="410"/>
        <v>-</v>
      </c>
      <c r="AE795" s="91" t="str">
        <f t="shared" si="410"/>
        <v>-</v>
      </c>
      <c r="AF795" s="91" t="str">
        <f t="shared" si="410"/>
        <v>-</v>
      </c>
      <c r="AG795" s="91" t="str">
        <f t="shared" si="410"/>
        <v>-</v>
      </c>
      <c r="AH795" s="91" t="str">
        <f t="shared" si="410"/>
        <v>-</v>
      </c>
      <c r="AI795" s="91" t="str">
        <f t="shared" si="410"/>
        <v>-</v>
      </c>
      <c r="AJ795" s="91" t="str">
        <f t="shared" si="410"/>
        <v>-</v>
      </c>
      <c r="AK795" s="91" t="str">
        <f t="shared" si="410"/>
        <v>-</v>
      </c>
      <c r="AL795" s="91" t="str">
        <f t="shared" si="410"/>
        <v>-</v>
      </c>
      <c r="AM795" s="92" t="str">
        <f t="shared" si="410"/>
        <v>-</v>
      </c>
    </row>
    <row r="796" spans="1:39">
      <c r="A796" s="58" t="str">
        <f>IFERROR(IF(A795+1&lt;COUNTIF(TQoL_Indexes!#REF!,Aux_Country!$A$3),A795+1,""),"")</f>
        <v/>
      </c>
      <c r="B796" s="116" t="str">
        <f t="shared" si="404"/>
        <v/>
      </c>
      <c r="C796" s="116" t="str">
        <f t="shared" si="404"/>
        <v/>
      </c>
      <c r="D796" s="116" t="str">
        <f t="shared" si="404"/>
        <v/>
      </c>
      <c r="E796" s="91" t="str">
        <f t="shared" ref="E796:E811" si="411">IFERROR(_xlfn.RANK.EQ(E389,E$3:E$404,0),"-")</f>
        <v>-</v>
      </c>
      <c r="F796" s="91" t="str">
        <f t="shared" ref="F796:AM796" si="412">IFERROR(_xlfn.RANK.EQ(F389,F$3:F$404,0),"-")</f>
        <v>-</v>
      </c>
      <c r="G796" s="91" t="str">
        <f t="shared" si="412"/>
        <v>-</v>
      </c>
      <c r="H796" s="91" t="str">
        <f t="shared" si="412"/>
        <v>-</v>
      </c>
      <c r="I796" s="91" t="str">
        <f t="shared" si="412"/>
        <v>-</v>
      </c>
      <c r="J796" s="91" t="str">
        <f t="shared" si="412"/>
        <v>-</v>
      </c>
      <c r="K796" s="91" t="str">
        <f t="shared" si="412"/>
        <v>-</v>
      </c>
      <c r="L796" s="91" t="str">
        <f t="shared" si="412"/>
        <v>-</v>
      </c>
      <c r="M796" s="91" t="str">
        <f t="shared" si="412"/>
        <v>-</v>
      </c>
      <c r="N796" s="91" t="str">
        <f t="shared" si="412"/>
        <v>-</v>
      </c>
      <c r="O796" s="91" t="str">
        <f t="shared" si="412"/>
        <v>-</v>
      </c>
      <c r="P796" s="91" t="str">
        <f t="shared" si="412"/>
        <v>-</v>
      </c>
      <c r="Q796" s="91" t="str">
        <f t="shared" si="412"/>
        <v>-</v>
      </c>
      <c r="R796" s="91" t="str">
        <f t="shared" si="412"/>
        <v>-</v>
      </c>
      <c r="S796" s="91" t="str">
        <f t="shared" si="412"/>
        <v>-</v>
      </c>
      <c r="T796" s="91" t="str">
        <f t="shared" si="412"/>
        <v>-</v>
      </c>
      <c r="U796" s="91" t="str">
        <f t="shared" si="412"/>
        <v>-</v>
      </c>
      <c r="V796" s="91" t="str">
        <f t="shared" si="412"/>
        <v>-</v>
      </c>
      <c r="W796" s="91" t="str">
        <f t="shared" si="412"/>
        <v>-</v>
      </c>
      <c r="X796" s="91" t="str">
        <f t="shared" si="412"/>
        <v>-</v>
      </c>
      <c r="Y796" s="91" t="str">
        <f t="shared" si="412"/>
        <v>-</v>
      </c>
      <c r="Z796" s="91" t="str">
        <f t="shared" si="412"/>
        <v>-</v>
      </c>
      <c r="AA796" s="91" t="str">
        <f t="shared" si="412"/>
        <v>-</v>
      </c>
      <c r="AB796" s="91" t="str">
        <f t="shared" si="412"/>
        <v>-</v>
      </c>
      <c r="AC796" s="91" t="str">
        <f t="shared" si="412"/>
        <v>-</v>
      </c>
      <c r="AD796" s="91" t="str">
        <f t="shared" si="412"/>
        <v>-</v>
      </c>
      <c r="AE796" s="91" t="str">
        <f t="shared" si="412"/>
        <v>-</v>
      </c>
      <c r="AF796" s="91" t="str">
        <f t="shared" si="412"/>
        <v>-</v>
      </c>
      <c r="AG796" s="91" t="str">
        <f t="shared" si="412"/>
        <v>-</v>
      </c>
      <c r="AH796" s="91" t="str">
        <f t="shared" si="412"/>
        <v>-</v>
      </c>
      <c r="AI796" s="91" t="str">
        <f t="shared" si="412"/>
        <v>-</v>
      </c>
      <c r="AJ796" s="91" t="str">
        <f t="shared" si="412"/>
        <v>-</v>
      </c>
      <c r="AK796" s="91" t="str">
        <f t="shared" si="412"/>
        <v>-</v>
      </c>
      <c r="AL796" s="91" t="str">
        <f t="shared" si="412"/>
        <v>-</v>
      </c>
      <c r="AM796" s="92" t="str">
        <f t="shared" si="412"/>
        <v>-</v>
      </c>
    </row>
    <row r="797" spans="1:39">
      <c r="A797" s="58" t="str">
        <f>IFERROR(IF(A796+1&lt;COUNTIF(TQoL_Indexes!#REF!,Aux_Country!$A$3),A796+1,""),"")</f>
        <v/>
      </c>
      <c r="B797" s="116" t="str">
        <f t="shared" si="404"/>
        <v/>
      </c>
      <c r="C797" s="116" t="str">
        <f t="shared" si="404"/>
        <v/>
      </c>
      <c r="D797" s="116" t="str">
        <f t="shared" si="404"/>
        <v/>
      </c>
      <c r="E797" s="91" t="str">
        <f t="shared" si="411"/>
        <v>-</v>
      </c>
      <c r="F797" s="91" t="str">
        <f t="shared" ref="F797:AM797" si="413">IFERROR(_xlfn.RANK.EQ(F390,F$3:F$404,0),"-")</f>
        <v>-</v>
      </c>
      <c r="G797" s="91" t="str">
        <f t="shared" si="413"/>
        <v>-</v>
      </c>
      <c r="H797" s="91" t="str">
        <f t="shared" si="413"/>
        <v>-</v>
      </c>
      <c r="I797" s="91" t="str">
        <f t="shared" si="413"/>
        <v>-</v>
      </c>
      <c r="J797" s="91" t="str">
        <f t="shared" si="413"/>
        <v>-</v>
      </c>
      <c r="K797" s="91" t="str">
        <f t="shared" si="413"/>
        <v>-</v>
      </c>
      <c r="L797" s="91" t="str">
        <f t="shared" si="413"/>
        <v>-</v>
      </c>
      <c r="M797" s="91" t="str">
        <f t="shared" si="413"/>
        <v>-</v>
      </c>
      <c r="N797" s="91" t="str">
        <f t="shared" si="413"/>
        <v>-</v>
      </c>
      <c r="O797" s="91" t="str">
        <f t="shared" si="413"/>
        <v>-</v>
      </c>
      <c r="P797" s="91" t="str">
        <f t="shared" si="413"/>
        <v>-</v>
      </c>
      <c r="Q797" s="91" t="str">
        <f t="shared" si="413"/>
        <v>-</v>
      </c>
      <c r="R797" s="91" t="str">
        <f t="shared" si="413"/>
        <v>-</v>
      </c>
      <c r="S797" s="91" t="str">
        <f t="shared" si="413"/>
        <v>-</v>
      </c>
      <c r="T797" s="91" t="str">
        <f t="shared" si="413"/>
        <v>-</v>
      </c>
      <c r="U797" s="91" t="str">
        <f t="shared" si="413"/>
        <v>-</v>
      </c>
      <c r="V797" s="91" t="str">
        <f t="shared" si="413"/>
        <v>-</v>
      </c>
      <c r="W797" s="91" t="str">
        <f t="shared" si="413"/>
        <v>-</v>
      </c>
      <c r="X797" s="91" t="str">
        <f t="shared" si="413"/>
        <v>-</v>
      </c>
      <c r="Y797" s="91" t="str">
        <f t="shared" si="413"/>
        <v>-</v>
      </c>
      <c r="Z797" s="91" t="str">
        <f t="shared" si="413"/>
        <v>-</v>
      </c>
      <c r="AA797" s="91" t="str">
        <f t="shared" si="413"/>
        <v>-</v>
      </c>
      <c r="AB797" s="91" t="str">
        <f t="shared" si="413"/>
        <v>-</v>
      </c>
      <c r="AC797" s="91" t="str">
        <f t="shared" si="413"/>
        <v>-</v>
      </c>
      <c r="AD797" s="91" t="str">
        <f t="shared" si="413"/>
        <v>-</v>
      </c>
      <c r="AE797" s="91" t="str">
        <f t="shared" si="413"/>
        <v>-</v>
      </c>
      <c r="AF797" s="91" t="str">
        <f t="shared" si="413"/>
        <v>-</v>
      </c>
      <c r="AG797" s="91" t="str">
        <f t="shared" si="413"/>
        <v>-</v>
      </c>
      <c r="AH797" s="91" t="str">
        <f t="shared" si="413"/>
        <v>-</v>
      </c>
      <c r="AI797" s="91" t="str">
        <f t="shared" si="413"/>
        <v>-</v>
      </c>
      <c r="AJ797" s="91" t="str">
        <f t="shared" si="413"/>
        <v>-</v>
      </c>
      <c r="AK797" s="91" t="str">
        <f t="shared" si="413"/>
        <v>-</v>
      </c>
      <c r="AL797" s="91" t="str">
        <f t="shared" si="413"/>
        <v>-</v>
      </c>
      <c r="AM797" s="92" t="str">
        <f t="shared" si="413"/>
        <v>-</v>
      </c>
    </row>
    <row r="798" spans="1:39">
      <c r="A798" s="58" t="str">
        <f>IFERROR(IF(A797+1&lt;COUNTIF(TQoL_Indexes!#REF!,Aux_Country!$A$3),A797+1,""),"")</f>
        <v/>
      </c>
      <c r="B798" s="116" t="str">
        <f t="shared" si="404"/>
        <v/>
      </c>
      <c r="C798" s="116" t="str">
        <f t="shared" si="404"/>
        <v/>
      </c>
      <c r="D798" s="116" t="str">
        <f t="shared" si="404"/>
        <v/>
      </c>
      <c r="E798" s="91" t="str">
        <f t="shared" si="411"/>
        <v>-</v>
      </c>
      <c r="F798" s="91" t="str">
        <f t="shared" ref="F798:AM798" si="414">IFERROR(_xlfn.RANK.EQ(F391,F$3:F$404,0),"-")</f>
        <v>-</v>
      </c>
      <c r="G798" s="91" t="str">
        <f t="shared" si="414"/>
        <v>-</v>
      </c>
      <c r="H798" s="91" t="str">
        <f t="shared" si="414"/>
        <v>-</v>
      </c>
      <c r="I798" s="91" t="str">
        <f t="shared" si="414"/>
        <v>-</v>
      </c>
      <c r="J798" s="91" t="str">
        <f t="shared" si="414"/>
        <v>-</v>
      </c>
      <c r="K798" s="91" t="str">
        <f t="shared" si="414"/>
        <v>-</v>
      </c>
      <c r="L798" s="91" t="str">
        <f t="shared" si="414"/>
        <v>-</v>
      </c>
      <c r="M798" s="91" t="str">
        <f t="shared" si="414"/>
        <v>-</v>
      </c>
      <c r="N798" s="91" t="str">
        <f t="shared" si="414"/>
        <v>-</v>
      </c>
      <c r="O798" s="91" t="str">
        <f t="shared" si="414"/>
        <v>-</v>
      </c>
      <c r="P798" s="91" t="str">
        <f t="shared" si="414"/>
        <v>-</v>
      </c>
      <c r="Q798" s="91" t="str">
        <f t="shared" si="414"/>
        <v>-</v>
      </c>
      <c r="R798" s="91" t="str">
        <f t="shared" si="414"/>
        <v>-</v>
      </c>
      <c r="S798" s="91" t="str">
        <f t="shared" si="414"/>
        <v>-</v>
      </c>
      <c r="T798" s="91" t="str">
        <f t="shared" si="414"/>
        <v>-</v>
      </c>
      <c r="U798" s="91" t="str">
        <f t="shared" si="414"/>
        <v>-</v>
      </c>
      <c r="V798" s="91" t="str">
        <f t="shared" si="414"/>
        <v>-</v>
      </c>
      <c r="W798" s="91" t="str">
        <f t="shared" si="414"/>
        <v>-</v>
      </c>
      <c r="X798" s="91" t="str">
        <f t="shared" si="414"/>
        <v>-</v>
      </c>
      <c r="Y798" s="91" t="str">
        <f t="shared" si="414"/>
        <v>-</v>
      </c>
      <c r="Z798" s="91" t="str">
        <f t="shared" si="414"/>
        <v>-</v>
      </c>
      <c r="AA798" s="91" t="str">
        <f t="shared" si="414"/>
        <v>-</v>
      </c>
      <c r="AB798" s="91" t="str">
        <f t="shared" si="414"/>
        <v>-</v>
      </c>
      <c r="AC798" s="91" t="str">
        <f t="shared" si="414"/>
        <v>-</v>
      </c>
      <c r="AD798" s="91" t="str">
        <f t="shared" si="414"/>
        <v>-</v>
      </c>
      <c r="AE798" s="91" t="str">
        <f t="shared" si="414"/>
        <v>-</v>
      </c>
      <c r="AF798" s="91" t="str">
        <f t="shared" si="414"/>
        <v>-</v>
      </c>
      <c r="AG798" s="91" t="str">
        <f t="shared" si="414"/>
        <v>-</v>
      </c>
      <c r="AH798" s="91" t="str">
        <f t="shared" si="414"/>
        <v>-</v>
      </c>
      <c r="AI798" s="91" t="str">
        <f t="shared" si="414"/>
        <v>-</v>
      </c>
      <c r="AJ798" s="91" t="str">
        <f t="shared" si="414"/>
        <v>-</v>
      </c>
      <c r="AK798" s="91" t="str">
        <f t="shared" si="414"/>
        <v>-</v>
      </c>
      <c r="AL798" s="91" t="str">
        <f t="shared" si="414"/>
        <v>-</v>
      </c>
      <c r="AM798" s="92" t="str">
        <f t="shared" si="414"/>
        <v>-</v>
      </c>
    </row>
    <row r="799" spans="1:39">
      <c r="A799" s="58" t="str">
        <f>IFERROR(IF(A798+1&lt;COUNTIF(TQoL_Indexes!#REF!,Aux_Country!$A$3),A798+1,""),"")</f>
        <v/>
      </c>
      <c r="B799" s="116" t="str">
        <f t="shared" si="404"/>
        <v/>
      </c>
      <c r="C799" s="116" t="str">
        <f t="shared" si="404"/>
        <v/>
      </c>
      <c r="D799" s="116" t="str">
        <f t="shared" si="404"/>
        <v/>
      </c>
      <c r="E799" s="91" t="str">
        <f t="shared" si="411"/>
        <v>-</v>
      </c>
      <c r="F799" s="91" t="str">
        <f t="shared" ref="F799:AM799" si="415">IFERROR(_xlfn.RANK.EQ(F392,F$3:F$404,0),"-")</f>
        <v>-</v>
      </c>
      <c r="G799" s="91" t="str">
        <f t="shared" si="415"/>
        <v>-</v>
      </c>
      <c r="H799" s="91" t="str">
        <f t="shared" si="415"/>
        <v>-</v>
      </c>
      <c r="I799" s="91" t="str">
        <f t="shared" si="415"/>
        <v>-</v>
      </c>
      <c r="J799" s="91" t="str">
        <f t="shared" si="415"/>
        <v>-</v>
      </c>
      <c r="K799" s="91" t="str">
        <f t="shared" si="415"/>
        <v>-</v>
      </c>
      <c r="L799" s="91" t="str">
        <f t="shared" si="415"/>
        <v>-</v>
      </c>
      <c r="M799" s="91" t="str">
        <f t="shared" si="415"/>
        <v>-</v>
      </c>
      <c r="N799" s="91" t="str">
        <f t="shared" si="415"/>
        <v>-</v>
      </c>
      <c r="O799" s="91" t="str">
        <f t="shared" si="415"/>
        <v>-</v>
      </c>
      <c r="P799" s="91" t="str">
        <f t="shared" si="415"/>
        <v>-</v>
      </c>
      <c r="Q799" s="91" t="str">
        <f t="shared" si="415"/>
        <v>-</v>
      </c>
      <c r="R799" s="91" t="str">
        <f t="shared" si="415"/>
        <v>-</v>
      </c>
      <c r="S799" s="91" t="str">
        <f t="shared" si="415"/>
        <v>-</v>
      </c>
      <c r="T799" s="91" t="str">
        <f t="shared" si="415"/>
        <v>-</v>
      </c>
      <c r="U799" s="91" t="str">
        <f t="shared" si="415"/>
        <v>-</v>
      </c>
      <c r="V799" s="91" t="str">
        <f t="shared" si="415"/>
        <v>-</v>
      </c>
      <c r="W799" s="91" t="str">
        <f t="shared" si="415"/>
        <v>-</v>
      </c>
      <c r="X799" s="91" t="str">
        <f t="shared" si="415"/>
        <v>-</v>
      </c>
      <c r="Y799" s="91" t="str">
        <f t="shared" si="415"/>
        <v>-</v>
      </c>
      <c r="Z799" s="91" t="str">
        <f t="shared" si="415"/>
        <v>-</v>
      </c>
      <c r="AA799" s="91" t="str">
        <f t="shared" si="415"/>
        <v>-</v>
      </c>
      <c r="AB799" s="91" t="str">
        <f t="shared" si="415"/>
        <v>-</v>
      </c>
      <c r="AC799" s="91" t="str">
        <f t="shared" si="415"/>
        <v>-</v>
      </c>
      <c r="AD799" s="91" t="str">
        <f t="shared" si="415"/>
        <v>-</v>
      </c>
      <c r="AE799" s="91" t="str">
        <f t="shared" si="415"/>
        <v>-</v>
      </c>
      <c r="AF799" s="91" t="str">
        <f t="shared" si="415"/>
        <v>-</v>
      </c>
      <c r="AG799" s="91" t="str">
        <f t="shared" si="415"/>
        <v>-</v>
      </c>
      <c r="AH799" s="91" t="str">
        <f t="shared" si="415"/>
        <v>-</v>
      </c>
      <c r="AI799" s="91" t="str">
        <f t="shared" si="415"/>
        <v>-</v>
      </c>
      <c r="AJ799" s="91" t="str">
        <f t="shared" si="415"/>
        <v>-</v>
      </c>
      <c r="AK799" s="91" t="str">
        <f t="shared" si="415"/>
        <v>-</v>
      </c>
      <c r="AL799" s="91" t="str">
        <f t="shared" si="415"/>
        <v>-</v>
      </c>
      <c r="AM799" s="92" t="str">
        <f t="shared" si="415"/>
        <v>-</v>
      </c>
    </row>
    <row r="800" spans="1:39">
      <c r="A800" s="58" t="str">
        <f>IFERROR(IF(A799+1&lt;COUNTIF(TQoL_Indexes!#REF!,Aux_Country!$A$3),A799+1,""),"")</f>
        <v/>
      </c>
      <c r="B800" s="116" t="str">
        <f t="shared" si="404"/>
        <v/>
      </c>
      <c r="C800" s="116" t="str">
        <f t="shared" si="404"/>
        <v/>
      </c>
      <c r="D800" s="116" t="str">
        <f t="shared" si="404"/>
        <v/>
      </c>
      <c r="E800" s="91" t="str">
        <f t="shared" si="411"/>
        <v>-</v>
      </c>
      <c r="F800" s="91" t="str">
        <f t="shared" ref="F800:AM800" si="416">IFERROR(_xlfn.RANK.EQ(F393,F$3:F$404,0),"-")</f>
        <v>-</v>
      </c>
      <c r="G800" s="91" t="str">
        <f t="shared" si="416"/>
        <v>-</v>
      </c>
      <c r="H800" s="91" t="str">
        <f t="shared" si="416"/>
        <v>-</v>
      </c>
      <c r="I800" s="91" t="str">
        <f t="shared" si="416"/>
        <v>-</v>
      </c>
      <c r="J800" s="91" t="str">
        <f t="shared" si="416"/>
        <v>-</v>
      </c>
      <c r="K800" s="91" t="str">
        <f t="shared" si="416"/>
        <v>-</v>
      </c>
      <c r="L800" s="91" t="str">
        <f t="shared" si="416"/>
        <v>-</v>
      </c>
      <c r="M800" s="91" t="str">
        <f t="shared" si="416"/>
        <v>-</v>
      </c>
      <c r="N800" s="91" t="str">
        <f t="shared" si="416"/>
        <v>-</v>
      </c>
      <c r="O800" s="91" t="str">
        <f t="shared" si="416"/>
        <v>-</v>
      </c>
      <c r="P800" s="91" t="str">
        <f t="shared" si="416"/>
        <v>-</v>
      </c>
      <c r="Q800" s="91" t="str">
        <f t="shared" si="416"/>
        <v>-</v>
      </c>
      <c r="R800" s="91" t="str">
        <f t="shared" si="416"/>
        <v>-</v>
      </c>
      <c r="S800" s="91" t="str">
        <f t="shared" si="416"/>
        <v>-</v>
      </c>
      <c r="T800" s="91" t="str">
        <f t="shared" si="416"/>
        <v>-</v>
      </c>
      <c r="U800" s="91" t="str">
        <f t="shared" si="416"/>
        <v>-</v>
      </c>
      <c r="V800" s="91" t="str">
        <f t="shared" si="416"/>
        <v>-</v>
      </c>
      <c r="W800" s="91" t="str">
        <f t="shared" si="416"/>
        <v>-</v>
      </c>
      <c r="X800" s="91" t="str">
        <f t="shared" si="416"/>
        <v>-</v>
      </c>
      <c r="Y800" s="91" t="str">
        <f t="shared" si="416"/>
        <v>-</v>
      </c>
      <c r="Z800" s="91" t="str">
        <f t="shared" si="416"/>
        <v>-</v>
      </c>
      <c r="AA800" s="91" t="str">
        <f t="shared" si="416"/>
        <v>-</v>
      </c>
      <c r="AB800" s="91" t="str">
        <f t="shared" si="416"/>
        <v>-</v>
      </c>
      <c r="AC800" s="91" t="str">
        <f t="shared" si="416"/>
        <v>-</v>
      </c>
      <c r="AD800" s="91" t="str">
        <f t="shared" si="416"/>
        <v>-</v>
      </c>
      <c r="AE800" s="91" t="str">
        <f t="shared" si="416"/>
        <v>-</v>
      </c>
      <c r="AF800" s="91" t="str">
        <f t="shared" si="416"/>
        <v>-</v>
      </c>
      <c r="AG800" s="91" t="str">
        <f t="shared" si="416"/>
        <v>-</v>
      </c>
      <c r="AH800" s="91" t="str">
        <f t="shared" si="416"/>
        <v>-</v>
      </c>
      <c r="AI800" s="91" t="str">
        <f t="shared" si="416"/>
        <v>-</v>
      </c>
      <c r="AJ800" s="91" t="str">
        <f t="shared" si="416"/>
        <v>-</v>
      </c>
      <c r="AK800" s="91" t="str">
        <f t="shared" si="416"/>
        <v>-</v>
      </c>
      <c r="AL800" s="91" t="str">
        <f t="shared" si="416"/>
        <v>-</v>
      </c>
      <c r="AM800" s="92" t="str">
        <f t="shared" si="416"/>
        <v>-</v>
      </c>
    </row>
    <row r="801" spans="1:39">
      <c r="A801" s="58" t="str">
        <f>IFERROR(IF(A800+1&lt;COUNTIF(TQoL_Indexes!#REF!,Aux_Country!$A$3),A800+1,""),"")</f>
        <v/>
      </c>
      <c r="B801" s="116" t="str">
        <f t="shared" si="404"/>
        <v/>
      </c>
      <c r="C801" s="116" t="str">
        <f t="shared" si="404"/>
        <v/>
      </c>
      <c r="D801" s="116" t="str">
        <f t="shared" si="404"/>
        <v/>
      </c>
      <c r="E801" s="91" t="str">
        <f t="shared" si="411"/>
        <v>-</v>
      </c>
      <c r="F801" s="91" t="str">
        <f t="shared" ref="F801:AM801" si="417">IFERROR(_xlfn.RANK.EQ(F394,F$3:F$404,0),"-")</f>
        <v>-</v>
      </c>
      <c r="G801" s="91" t="str">
        <f t="shared" si="417"/>
        <v>-</v>
      </c>
      <c r="H801" s="91" t="str">
        <f t="shared" si="417"/>
        <v>-</v>
      </c>
      <c r="I801" s="91" t="str">
        <f t="shared" si="417"/>
        <v>-</v>
      </c>
      <c r="J801" s="91" t="str">
        <f t="shared" si="417"/>
        <v>-</v>
      </c>
      <c r="K801" s="91" t="str">
        <f t="shared" si="417"/>
        <v>-</v>
      </c>
      <c r="L801" s="91" t="str">
        <f t="shared" si="417"/>
        <v>-</v>
      </c>
      <c r="M801" s="91" t="str">
        <f t="shared" si="417"/>
        <v>-</v>
      </c>
      <c r="N801" s="91" t="str">
        <f t="shared" si="417"/>
        <v>-</v>
      </c>
      <c r="O801" s="91" t="str">
        <f t="shared" si="417"/>
        <v>-</v>
      </c>
      <c r="P801" s="91" t="str">
        <f t="shared" si="417"/>
        <v>-</v>
      </c>
      <c r="Q801" s="91" t="str">
        <f t="shared" si="417"/>
        <v>-</v>
      </c>
      <c r="R801" s="91" t="str">
        <f t="shared" si="417"/>
        <v>-</v>
      </c>
      <c r="S801" s="91" t="str">
        <f t="shared" si="417"/>
        <v>-</v>
      </c>
      <c r="T801" s="91" t="str">
        <f t="shared" si="417"/>
        <v>-</v>
      </c>
      <c r="U801" s="91" t="str">
        <f t="shared" si="417"/>
        <v>-</v>
      </c>
      <c r="V801" s="91" t="str">
        <f t="shared" si="417"/>
        <v>-</v>
      </c>
      <c r="W801" s="91" t="str">
        <f t="shared" si="417"/>
        <v>-</v>
      </c>
      <c r="X801" s="91" t="str">
        <f t="shared" si="417"/>
        <v>-</v>
      </c>
      <c r="Y801" s="91" t="str">
        <f t="shared" si="417"/>
        <v>-</v>
      </c>
      <c r="Z801" s="91" t="str">
        <f t="shared" si="417"/>
        <v>-</v>
      </c>
      <c r="AA801" s="91" t="str">
        <f t="shared" si="417"/>
        <v>-</v>
      </c>
      <c r="AB801" s="91" t="str">
        <f t="shared" si="417"/>
        <v>-</v>
      </c>
      <c r="AC801" s="91" t="str">
        <f t="shared" si="417"/>
        <v>-</v>
      </c>
      <c r="AD801" s="91" t="str">
        <f t="shared" si="417"/>
        <v>-</v>
      </c>
      <c r="AE801" s="91" t="str">
        <f t="shared" si="417"/>
        <v>-</v>
      </c>
      <c r="AF801" s="91" t="str">
        <f t="shared" si="417"/>
        <v>-</v>
      </c>
      <c r="AG801" s="91" t="str">
        <f t="shared" si="417"/>
        <v>-</v>
      </c>
      <c r="AH801" s="91" t="str">
        <f t="shared" si="417"/>
        <v>-</v>
      </c>
      <c r="AI801" s="91" t="str">
        <f t="shared" si="417"/>
        <v>-</v>
      </c>
      <c r="AJ801" s="91" t="str">
        <f t="shared" si="417"/>
        <v>-</v>
      </c>
      <c r="AK801" s="91" t="str">
        <f t="shared" si="417"/>
        <v>-</v>
      </c>
      <c r="AL801" s="91" t="str">
        <f t="shared" si="417"/>
        <v>-</v>
      </c>
      <c r="AM801" s="92" t="str">
        <f t="shared" si="417"/>
        <v>-</v>
      </c>
    </row>
    <row r="802" spans="1:39">
      <c r="A802" s="58" t="str">
        <f>IFERROR(IF(A801+1&lt;COUNTIF(TQoL_Indexes!#REF!,Aux_Country!$A$3),A801+1,""),"")</f>
        <v/>
      </c>
      <c r="B802" s="116" t="str">
        <f t="shared" si="404"/>
        <v/>
      </c>
      <c r="C802" s="116" t="str">
        <f t="shared" si="404"/>
        <v/>
      </c>
      <c r="D802" s="116" t="str">
        <f t="shared" si="404"/>
        <v/>
      </c>
      <c r="E802" s="91" t="str">
        <f t="shared" si="411"/>
        <v>-</v>
      </c>
      <c r="F802" s="91" t="str">
        <f t="shared" ref="F802:AM802" si="418">IFERROR(_xlfn.RANK.EQ(F395,F$3:F$404,0),"-")</f>
        <v>-</v>
      </c>
      <c r="G802" s="91" t="str">
        <f t="shared" si="418"/>
        <v>-</v>
      </c>
      <c r="H802" s="91" t="str">
        <f t="shared" si="418"/>
        <v>-</v>
      </c>
      <c r="I802" s="91" t="str">
        <f t="shared" si="418"/>
        <v>-</v>
      </c>
      <c r="J802" s="91" t="str">
        <f t="shared" si="418"/>
        <v>-</v>
      </c>
      <c r="K802" s="91" t="str">
        <f t="shared" si="418"/>
        <v>-</v>
      </c>
      <c r="L802" s="91" t="str">
        <f t="shared" si="418"/>
        <v>-</v>
      </c>
      <c r="M802" s="91" t="str">
        <f t="shared" si="418"/>
        <v>-</v>
      </c>
      <c r="N802" s="91" t="str">
        <f t="shared" si="418"/>
        <v>-</v>
      </c>
      <c r="O802" s="91" t="str">
        <f t="shared" si="418"/>
        <v>-</v>
      </c>
      <c r="P802" s="91" t="str">
        <f t="shared" si="418"/>
        <v>-</v>
      </c>
      <c r="Q802" s="91" t="str">
        <f t="shared" si="418"/>
        <v>-</v>
      </c>
      <c r="R802" s="91" t="str">
        <f t="shared" si="418"/>
        <v>-</v>
      </c>
      <c r="S802" s="91" t="str">
        <f t="shared" si="418"/>
        <v>-</v>
      </c>
      <c r="T802" s="91" t="str">
        <f t="shared" si="418"/>
        <v>-</v>
      </c>
      <c r="U802" s="91" t="str">
        <f t="shared" si="418"/>
        <v>-</v>
      </c>
      <c r="V802" s="91" t="str">
        <f t="shared" si="418"/>
        <v>-</v>
      </c>
      <c r="W802" s="91" t="str">
        <f t="shared" si="418"/>
        <v>-</v>
      </c>
      <c r="X802" s="91" t="str">
        <f t="shared" si="418"/>
        <v>-</v>
      </c>
      <c r="Y802" s="91" t="str">
        <f t="shared" si="418"/>
        <v>-</v>
      </c>
      <c r="Z802" s="91" t="str">
        <f t="shared" si="418"/>
        <v>-</v>
      </c>
      <c r="AA802" s="91" t="str">
        <f t="shared" si="418"/>
        <v>-</v>
      </c>
      <c r="AB802" s="91" t="str">
        <f t="shared" si="418"/>
        <v>-</v>
      </c>
      <c r="AC802" s="91" t="str">
        <f t="shared" si="418"/>
        <v>-</v>
      </c>
      <c r="AD802" s="91" t="str">
        <f t="shared" si="418"/>
        <v>-</v>
      </c>
      <c r="AE802" s="91" t="str">
        <f t="shared" si="418"/>
        <v>-</v>
      </c>
      <c r="AF802" s="91" t="str">
        <f t="shared" si="418"/>
        <v>-</v>
      </c>
      <c r="AG802" s="91" t="str">
        <f t="shared" si="418"/>
        <v>-</v>
      </c>
      <c r="AH802" s="91" t="str">
        <f t="shared" si="418"/>
        <v>-</v>
      </c>
      <c r="AI802" s="91" t="str">
        <f t="shared" si="418"/>
        <v>-</v>
      </c>
      <c r="AJ802" s="91" t="str">
        <f t="shared" si="418"/>
        <v>-</v>
      </c>
      <c r="AK802" s="91" t="str">
        <f t="shared" si="418"/>
        <v>-</v>
      </c>
      <c r="AL802" s="91" t="str">
        <f t="shared" si="418"/>
        <v>-</v>
      </c>
      <c r="AM802" s="92" t="str">
        <f t="shared" si="418"/>
        <v>-</v>
      </c>
    </row>
    <row r="803" spans="1:39">
      <c r="A803" s="58" t="str">
        <f>IFERROR(IF(A802+1&lt;COUNTIF(TQoL_Indexes!#REF!,Aux_Country!$A$3),A802+1,""),"")</f>
        <v/>
      </c>
      <c r="B803" s="116" t="str">
        <f t="shared" si="404"/>
        <v/>
      </c>
      <c r="C803" s="116" t="str">
        <f t="shared" si="404"/>
        <v/>
      </c>
      <c r="D803" s="116" t="str">
        <f t="shared" si="404"/>
        <v/>
      </c>
      <c r="E803" s="91" t="str">
        <f t="shared" si="411"/>
        <v>-</v>
      </c>
      <c r="F803" s="91" t="str">
        <f t="shared" ref="F803:AM803" si="419">IFERROR(_xlfn.RANK.EQ(F396,F$3:F$404,0),"-")</f>
        <v>-</v>
      </c>
      <c r="G803" s="91" t="str">
        <f t="shared" si="419"/>
        <v>-</v>
      </c>
      <c r="H803" s="91" t="str">
        <f t="shared" si="419"/>
        <v>-</v>
      </c>
      <c r="I803" s="91" t="str">
        <f t="shared" si="419"/>
        <v>-</v>
      </c>
      <c r="J803" s="91" t="str">
        <f t="shared" si="419"/>
        <v>-</v>
      </c>
      <c r="K803" s="91" t="str">
        <f t="shared" si="419"/>
        <v>-</v>
      </c>
      <c r="L803" s="91" t="str">
        <f t="shared" si="419"/>
        <v>-</v>
      </c>
      <c r="M803" s="91" t="str">
        <f t="shared" si="419"/>
        <v>-</v>
      </c>
      <c r="N803" s="91" t="str">
        <f t="shared" si="419"/>
        <v>-</v>
      </c>
      <c r="O803" s="91" t="str">
        <f t="shared" si="419"/>
        <v>-</v>
      </c>
      <c r="P803" s="91" t="str">
        <f t="shared" si="419"/>
        <v>-</v>
      </c>
      <c r="Q803" s="91" t="str">
        <f t="shared" si="419"/>
        <v>-</v>
      </c>
      <c r="R803" s="91" t="str">
        <f t="shared" si="419"/>
        <v>-</v>
      </c>
      <c r="S803" s="91" t="str">
        <f t="shared" si="419"/>
        <v>-</v>
      </c>
      <c r="T803" s="91" t="str">
        <f t="shared" si="419"/>
        <v>-</v>
      </c>
      <c r="U803" s="91" t="str">
        <f t="shared" si="419"/>
        <v>-</v>
      </c>
      <c r="V803" s="91" t="str">
        <f t="shared" si="419"/>
        <v>-</v>
      </c>
      <c r="W803" s="91" t="str">
        <f t="shared" si="419"/>
        <v>-</v>
      </c>
      <c r="X803" s="91" t="str">
        <f t="shared" si="419"/>
        <v>-</v>
      </c>
      <c r="Y803" s="91" t="str">
        <f t="shared" si="419"/>
        <v>-</v>
      </c>
      <c r="Z803" s="91" t="str">
        <f t="shared" si="419"/>
        <v>-</v>
      </c>
      <c r="AA803" s="91" t="str">
        <f t="shared" si="419"/>
        <v>-</v>
      </c>
      <c r="AB803" s="91" t="str">
        <f t="shared" si="419"/>
        <v>-</v>
      </c>
      <c r="AC803" s="91" t="str">
        <f t="shared" si="419"/>
        <v>-</v>
      </c>
      <c r="AD803" s="91" t="str">
        <f t="shared" si="419"/>
        <v>-</v>
      </c>
      <c r="AE803" s="91" t="str">
        <f t="shared" si="419"/>
        <v>-</v>
      </c>
      <c r="AF803" s="91" t="str">
        <f t="shared" si="419"/>
        <v>-</v>
      </c>
      <c r="AG803" s="91" t="str">
        <f t="shared" si="419"/>
        <v>-</v>
      </c>
      <c r="AH803" s="91" t="str">
        <f t="shared" si="419"/>
        <v>-</v>
      </c>
      <c r="AI803" s="91" t="str">
        <f t="shared" si="419"/>
        <v>-</v>
      </c>
      <c r="AJ803" s="91" t="str">
        <f t="shared" si="419"/>
        <v>-</v>
      </c>
      <c r="AK803" s="91" t="str">
        <f t="shared" si="419"/>
        <v>-</v>
      </c>
      <c r="AL803" s="91" t="str">
        <f t="shared" si="419"/>
        <v>-</v>
      </c>
      <c r="AM803" s="92" t="str">
        <f t="shared" si="419"/>
        <v>-</v>
      </c>
    </row>
    <row r="804" spans="1:39">
      <c r="A804" s="58" t="str">
        <f>IFERROR(IF(A803+1&lt;COUNTIF(TQoL_Indexes!#REF!,Aux_Country!$A$3),A803+1,""),"")</f>
        <v/>
      </c>
      <c r="B804" s="116" t="str">
        <f t="shared" si="404"/>
        <v/>
      </c>
      <c r="C804" s="116" t="str">
        <f t="shared" si="404"/>
        <v/>
      </c>
      <c r="D804" s="116" t="str">
        <f t="shared" si="404"/>
        <v/>
      </c>
      <c r="E804" s="91" t="str">
        <f t="shared" si="411"/>
        <v>-</v>
      </c>
      <c r="F804" s="91" t="str">
        <f t="shared" ref="F804:AM804" si="420">IFERROR(_xlfn.RANK.EQ(F397,F$3:F$404,0),"-")</f>
        <v>-</v>
      </c>
      <c r="G804" s="91" t="str">
        <f t="shared" si="420"/>
        <v>-</v>
      </c>
      <c r="H804" s="91" t="str">
        <f t="shared" si="420"/>
        <v>-</v>
      </c>
      <c r="I804" s="91" t="str">
        <f t="shared" si="420"/>
        <v>-</v>
      </c>
      <c r="J804" s="91" t="str">
        <f t="shared" si="420"/>
        <v>-</v>
      </c>
      <c r="K804" s="91" t="str">
        <f t="shared" si="420"/>
        <v>-</v>
      </c>
      <c r="L804" s="91" t="str">
        <f t="shared" si="420"/>
        <v>-</v>
      </c>
      <c r="M804" s="91" t="str">
        <f t="shared" si="420"/>
        <v>-</v>
      </c>
      <c r="N804" s="91" t="str">
        <f t="shared" si="420"/>
        <v>-</v>
      </c>
      <c r="O804" s="91" t="str">
        <f t="shared" si="420"/>
        <v>-</v>
      </c>
      <c r="P804" s="91" t="str">
        <f t="shared" si="420"/>
        <v>-</v>
      </c>
      <c r="Q804" s="91" t="str">
        <f t="shared" si="420"/>
        <v>-</v>
      </c>
      <c r="R804" s="91" t="str">
        <f t="shared" si="420"/>
        <v>-</v>
      </c>
      <c r="S804" s="91" t="str">
        <f t="shared" si="420"/>
        <v>-</v>
      </c>
      <c r="T804" s="91" t="str">
        <f t="shared" si="420"/>
        <v>-</v>
      </c>
      <c r="U804" s="91" t="str">
        <f t="shared" si="420"/>
        <v>-</v>
      </c>
      <c r="V804" s="91" t="str">
        <f t="shared" si="420"/>
        <v>-</v>
      </c>
      <c r="W804" s="91" t="str">
        <f t="shared" si="420"/>
        <v>-</v>
      </c>
      <c r="X804" s="91" t="str">
        <f t="shared" si="420"/>
        <v>-</v>
      </c>
      <c r="Y804" s="91" t="str">
        <f t="shared" si="420"/>
        <v>-</v>
      </c>
      <c r="Z804" s="91" t="str">
        <f t="shared" si="420"/>
        <v>-</v>
      </c>
      <c r="AA804" s="91" t="str">
        <f t="shared" si="420"/>
        <v>-</v>
      </c>
      <c r="AB804" s="91" t="str">
        <f t="shared" si="420"/>
        <v>-</v>
      </c>
      <c r="AC804" s="91" t="str">
        <f t="shared" si="420"/>
        <v>-</v>
      </c>
      <c r="AD804" s="91" t="str">
        <f t="shared" si="420"/>
        <v>-</v>
      </c>
      <c r="AE804" s="91" t="str">
        <f t="shared" si="420"/>
        <v>-</v>
      </c>
      <c r="AF804" s="91" t="str">
        <f t="shared" si="420"/>
        <v>-</v>
      </c>
      <c r="AG804" s="91" t="str">
        <f t="shared" si="420"/>
        <v>-</v>
      </c>
      <c r="AH804" s="91" t="str">
        <f t="shared" si="420"/>
        <v>-</v>
      </c>
      <c r="AI804" s="91" t="str">
        <f t="shared" si="420"/>
        <v>-</v>
      </c>
      <c r="AJ804" s="91" t="str">
        <f t="shared" si="420"/>
        <v>-</v>
      </c>
      <c r="AK804" s="91" t="str">
        <f t="shared" si="420"/>
        <v>-</v>
      </c>
      <c r="AL804" s="91" t="str">
        <f t="shared" si="420"/>
        <v>-</v>
      </c>
      <c r="AM804" s="92" t="str">
        <f t="shared" si="420"/>
        <v>-</v>
      </c>
    </row>
    <row r="805" spans="1:39">
      <c r="A805" s="58" t="str">
        <f>IFERROR(IF(A804+1&lt;COUNTIF(TQoL_Indexes!#REF!,Aux_Country!$A$3),A804+1,""),"")</f>
        <v/>
      </c>
      <c r="B805" s="116" t="str">
        <f t="shared" si="404"/>
        <v/>
      </c>
      <c r="C805" s="116" t="str">
        <f t="shared" si="404"/>
        <v/>
      </c>
      <c r="D805" s="116" t="str">
        <f t="shared" si="404"/>
        <v/>
      </c>
      <c r="E805" s="91" t="str">
        <f t="shared" si="411"/>
        <v>-</v>
      </c>
      <c r="F805" s="91" t="str">
        <f t="shared" ref="F805:AM805" si="421">IFERROR(_xlfn.RANK.EQ(F398,F$3:F$404,0),"-")</f>
        <v>-</v>
      </c>
      <c r="G805" s="91" t="str">
        <f t="shared" si="421"/>
        <v>-</v>
      </c>
      <c r="H805" s="91" t="str">
        <f t="shared" si="421"/>
        <v>-</v>
      </c>
      <c r="I805" s="91" t="str">
        <f t="shared" si="421"/>
        <v>-</v>
      </c>
      <c r="J805" s="91" t="str">
        <f t="shared" si="421"/>
        <v>-</v>
      </c>
      <c r="K805" s="91" t="str">
        <f t="shared" si="421"/>
        <v>-</v>
      </c>
      <c r="L805" s="91" t="str">
        <f t="shared" si="421"/>
        <v>-</v>
      </c>
      <c r="M805" s="91" t="str">
        <f t="shared" si="421"/>
        <v>-</v>
      </c>
      <c r="N805" s="91" t="str">
        <f t="shared" si="421"/>
        <v>-</v>
      </c>
      <c r="O805" s="91" t="str">
        <f t="shared" si="421"/>
        <v>-</v>
      </c>
      <c r="P805" s="91" t="str">
        <f t="shared" si="421"/>
        <v>-</v>
      </c>
      <c r="Q805" s="91" t="str">
        <f t="shared" si="421"/>
        <v>-</v>
      </c>
      <c r="R805" s="91" t="str">
        <f t="shared" si="421"/>
        <v>-</v>
      </c>
      <c r="S805" s="91" t="str">
        <f t="shared" si="421"/>
        <v>-</v>
      </c>
      <c r="T805" s="91" t="str">
        <f t="shared" si="421"/>
        <v>-</v>
      </c>
      <c r="U805" s="91" t="str">
        <f t="shared" si="421"/>
        <v>-</v>
      </c>
      <c r="V805" s="91" t="str">
        <f t="shared" si="421"/>
        <v>-</v>
      </c>
      <c r="W805" s="91" t="str">
        <f t="shared" si="421"/>
        <v>-</v>
      </c>
      <c r="X805" s="91" t="str">
        <f t="shared" si="421"/>
        <v>-</v>
      </c>
      <c r="Y805" s="91" t="str">
        <f t="shared" si="421"/>
        <v>-</v>
      </c>
      <c r="Z805" s="91" t="str">
        <f t="shared" si="421"/>
        <v>-</v>
      </c>
      <c r="AA805" s="91" t="str">
        <f t="shared" si="421"/>
        <v>-</v>
      </c>
      <c r="AB805" s="91" t="str">
        <f t="shared" si="421"/>
        <v>-</v>
      </c>
      <c r="AC805" s="91" t="str">
        <f t="shared" si="421"/>
        <v>-</v>
      </c>
      <c r="AD805" s="91" t="str">
        <f t="shared" si="421"/>
        <v>-</v>
      </c>
      <c r="AE805" s="91" t="str">
        <f t="shared" si="421"/>
        <v>-</v>
      </c>
      <c r="AF805" s="91" t="str">
        <f t="shared" si="421"/>
        <v>-</v>
      </c>
      <c r="AG805" s="91" t="str">
        <f t="shared" si="421"/>
        <v>-</v>
      </c>
      <c r="AH805" s="91" t="str">
        <f t="shared" si="421"/>
        <v>-</v>
      </c>
      <c r="AI805" s="91" t="str">
        <f t="shared" si="421"/>
        <v>-</v>
      </c>
      <c r="AJ805" s="91" t="str">
        <f t="shared" si="421"/>
        <v>-</v>
      </c>
      <c r="AK805" s="91" t="str">
        <f t="shared" si="421"/>
        <v>-</v>
      </c>
      <c r="AL805" s="91" t="str">
        <f t="shared" si="421"/>
        <v>-</v>
      </c>
      <c r="AM805" s="92" t="str">
        <f t="shared" si="421"/>
        <v>-</v>
      </c>
    </row>
    <row r="806" spans="1:39">
      <c r="A806" s="58" t="str">
        <f>IFERROR(IF(A805+1&lt;COUNTIF(TQoL_Indexes!#REF!,Aux_Country!$A$3),A805+1,""),"")</f>
        <v/>
      </c>
      <c r="B806" s="116" t="str">
        <f t="shared" si="404"/>
        <v/>
      </c>
      <c r="C806" s="116" t="str">
        <f t="shared" si="404"/>
        <v/>
      </c>
      <c r="D806" s="116" t="str">
        <f t="shared" si="404"/>
        <v/>
      </c>
      <c r="E806" s="91" t="str">
        <f t="shared" si="411"/>
        <v>-</v>
      </c>
      <c r="F806" s="91" t="str">
        <f t="shared" ref="F806:AM806" si="422">IFERROR(_xlfn.RANK.EQ(F399,F$3:F$404,0),"-")</f>
        <v>-</v>
      </c>
      <c r="G806" s="91" t="str">
        <f t="shared" si="422"/>
        <v>-</v>
      </c>
      <c r="H806" s="91" t="str">
        <f t="shared" si="422"/>
        <v>-</v>
      </c>
      <c r="I806" s="91" t="str">
        <f t="shared" si="422"/>
        <v>-</v>
      </c>
      <c r="J806" s="91" t="str">
        <f t="shared" si="422"/>
        <v>-</v>
      </c>
      <c r="K806" s="91" t="str">
        <f t="shared" si="422"/>
        <v>-</v>
      </c>
      <c r="L806" s="91" t="str">
        <f t="shared" si="422"/>
        <v>-</v>
      </c>
      <c r="M806" s="91" t="str">
        <f t="shared" si="422"/>
        <v>-</v>
      </c>
      <c r="N806" s="91" t="str">
        <f t="shared" si="422"/>
        <v>-</v>
      </c>
      <c r="O806" s="91" t="str">
        <f t="shared" si="422"/>
        <v>-</v>
      </c>
      <c r="P806" s="91" t="str">
        <f t="shared" si="422"/>
        <v>-</v>
      </c>
      <c r="Q806" s="91" t="str">
        <f t="shared" si="422"/>
        <v>-</v>
      </c>
      <c r="R806" s="91" t="str">
        <f t="shared" si="422"/>
        <v>-</v>
      </c>
      <c r="S806" s="91" t="str">
        <f t="shared" si="422"/>
        <v>-</v>
      </c>
      <c r="T806" s="91" t="str">
        <f t="shared" si="422"/>
        <v>-</v>
      </c>
      <c r="U806" s="91" t="str">
        <f t="shared" si="422"/>
        <v>-</v>
      </c>
      <c r="V806" s="91" t="str">
        <f t="shared" si="422"/>
        <v>-</v>
      </c>
      <c r="W806" s="91" t="str">
        <f t="shared" si="422"/>
        <v>-</v>
      </c>
      <c r="X806" s="91" t="str">
        <f t="shared" si="422"/>
        <v>-</v>
      </c>
      <c r="Y806" s="91" t="str">
        <f t="shared" si="422"/>
        <v>-</v>
      </c>
      <c r="Z806" s="91" t="str">
        <f t="shared" si="422"/>
        <v>-</v>
      </c>
      <c r="AA806" s="91" t="str">
        <f t="shared" si="422"/>
        <v>-</v>
      </c>
      <c r="AB806" s="91" t="str">
        <f t="shared" si="422"/>
        <v>-</v>
      </c>
      <c r="AC806" s="91" t="str">
        <f t="shared" si="422"/>
        <v>-</v>
      </c>
      <c r="AD806" s="91" t="str">
        <f t="shared" si="422"/>
        <v>-</v>
      </c>
      <c r="AE806" s="91" t="str">
        <f t="shared" si="422"/>
        <v>-</v>
      </c>
      <c r="AF806" s="91" t="str">
        <f t="shared" si="422"/>
        <v>-</v>
      </c>
      <c r="AG806" s="91" t="str">
        <f t="shared" si="422"/>
        <v>-</v>
      </c>
      <c r="AH806" s="91" t="str">
        <f t="shared" si="422"/>
        <v>-</v>
      </c>
      <c r="AI806" s="91" t="str">
        <f t="shared" si="422"/>
        <v>-</v>
      </c>
      <c r="AJ806" s="91" t="str">
        <f t="shared" si="422"/>
        <v>-</v>
      </c>
      <c r="AK806" s="91" t="str">
        <f t="shared" si="422"/>
        <v>-</v>
      </c>
      <c r="AL806" s="91" t="str">
        <f t="shared" si="422"/>
        <v>-</v>
      </c>
      <c r="AM806" s="92" t="str">
        <f t="shared" si="422"/>
        <v>-</v>
      </c>
    </row>
    <row r="807" spans="1:39">
      <c r="A807" s="58" t="str">
        <f>IFERROR(IF(A806+1&lt;COUNTIF(TQoL_Indexes!#REF!,Aux_Country!$A$3),A806+1,""),"")</f>
        <v/>
      </c>
      <c r="B807" s="116" t="str">
        <f t="shared" si="404"/>
        <v/>
      </c>
      <c r="C807" s="116" t="str">
        <f t="shared" si="404"/>
        <v/>
      </c>
      <c r="D807" s="116" t="str">
        <f t="shared" si="404"/>
        <v/>
      </c>
      <c r="E807" s="91" t="str">
        <f t="shared" si="411"/>
        <v>-</v>
      </c>
      <c r="F807" s="91" t="str">
        <f t="shared" ref="F807:AM807" si="423">IFERROR(_xlfn.RANK.EQ(F400,F$3:F$404,0),"-")</f>
        <v>-</v>
      </c>
      <c r="G807" s="91" t="str">
        <f t="shared" si="423"/>
        <v>-</v>
      </c>
      <c r="H807" s="91" t="str">
        <f t="shared" si="423"/>
        <v>-</v>
      </c>
      <c r="I807" s="91" t="str">
        <f t="shared" si="423"/>
        <v>-</v>
      </c>
      <c r="J807" s="91" t="str">
        <f t="shared" si="423"/>
        <v>-</v>
      </c>
      <c r="K807" s="91" t="str">
        <f t="shared" si="423"/>
        <v>-</v>
      </c>
      <c r="L807" s="91" t="str">
        <f t="shared" si="423"/>
        <v>-</v>
      </c>
      <c r="M807" s="91" t="str">
        <f t="shared" si="423"/>
        <v>-</v>
      </c>
      <c r="N807" s="91" t="str">
        <f t="shared" si="423"/>
        <v>-</v>
      </c>
      <c r="O807" s="91" t="str">
        <f t="shared" si="423"/>
        <v>-</v>
      </c>
      <c r="P807" s="91" t="str">
        <f t="shared" si="423"/>
        <v>-</v>
      </c>
      <c r="Q807" s="91" t="str">
        <f t="shared" si="423"/>
        <v>-</v>
      </c>
      <c r="R807" s="91" t="str">
        <f t="shared" si="423"/>
        <v>-</v>
      </c>
      <c r="S807" s="91" t="str">
        <f t="shared" si="423"/>
        <v>-</v>
      </c>
      <c r="T807" s="91" t="str">
        <f t="shared" si="423"/>
        <v>-</v>
      </c>
      <c r="U807" s="91" t="str">
        <f t="shared" si="423"/>
        <v>-</v>
      </c>
      <c r="V807" s="91" t="str">
        <f t="shared" si="423"/>
        <v>-</v>
      </c>
      <c r="W807" s="91" t="str">
        <f t="shared" si="423"/>
        <v>-</v>
      </c>
      <c r="X807" s="91" t="str">
        <f t="shared" si="423"/>
        <v>-</v>
      </c>
      <c r="Y807" s="91" t="str">
        <f t="shared" si="423"/>
        <v>-</v>
      </c>
      <c r="Z807" s="91" t="str">
        <f t="shared" si="423"/>
        <v>-</v>
      </c>
      <c r="AA807" s="91" t="str">
        <f t="shared" si="423"/>
        <v>-</v>
      </c>
      <c r="AB807" s="91" t="str">
        <f t="shared" si="423"/>
        <v>-</v>
      </c>
      <c r="AC807" s="91" t="str">
        <f t="shared" si="423"/>
        <v>-</v>
      </c>
      <c r="AD807" s="91" t="str">
        <f t="shared" si="423"/>
        <v>-</v>
      </c>
      <c r="AE807" s="91" t="str">
        <f t="shared" si="423"/>
        <v>-</v>
      </c>
      <c r="AF807" s="91" t="str">
        <f t="shared" si="423"/>
        <v>-</v>
      </c>
      <c r="AG807" s="91" t="str">
        <f t="shared" si="423"/>
        <v>-</v>
      </c>
      <c r="AH807" s="91" t="str">
        <f t="shared" si="423"/>
        <v>-</v>
      </c>
      <c r="AI807" s="91" t="str">
        <f t="shared" si="423"/>
        <v>-</v>
      </c>
      <c r="AJ807" s="91" t="str">
        <f t="shared" si="423"/>
        <v>-</v>
      </c>
      <c r="AK807" s="91" t="str">
        <f t="shared" si="423"/>
        <v>-</v>
      </c>
      <c r="AL807" s="91" t="str">
        <f t="shared" si="423"/>
        <v>-</v>
      </c>
      <c r="AM807" s="92" t="str">
        <f t="shared" si="423"/>
        <v>-</v>
      </c>
    </row>
    <row r="808" spans="1:39">
      <c r="A808" s="58" t="str">
        <f>IFERROR(IF(A807+1&lt;COUNTIF(TQoL_Indexes!#REF!,Aux_Country!$A$3),A807+1,""),"")</f>
        <v/>
      </c>
      <c r="B808" s="116" t="str">
        <f t="shared" si="404"/>
        <v/>
      </c>
      <c r="C808" s="116" t="str">
        <f t="shared" si="404"/>
        <v/>
      </c>
      <c r="D808" s="116" t="str">
        <f t="shared" si="404"/>
        <v/>
      </c>
      <c r="E808" s="91" t="str">
        <f t="shared" si="411"/>
        <v>-</v>
      </c>
      <c r="F808" s="91" t="str">
        <f t="shared" ref="F808:AM808" si="424">IFERROR(_xlfn.RANK.EQ(F401,F$3:F$404,0),"-")</f>
        <v>-</v>
      </c>
      <c r="G808" s="91" t="str">
        <f t="shared" si="424"/>
        <v>-</v>
      </c>
      <c r="H808" s="91" t="str">
        <f t="shared" si="424"/>
        <v>-</v>
      </c>
      <c r="I808" s="91" t="str">
        <f t="shared" si="424"/>
        <v>-</v>
      </c>
      <c r="J808" s="91" t="str">
        <f t="shared" si="424"/>
        <v>-</v>
      </c>
      <c r="K808" s="91" t="str">
        <f t="shared" si="424"/>
        <v>-</v>
      </c>
      <c r="L808" s="91" t="str">
        <f t="shared" si="424"/>
        <v>-</v>
      </c>
      <c r="M808" s="91" t="str">
        <f t="shared" si="424"/>
        <v>-</v>
      </c>
      <c r="N808" s="91" t="str">
        <f t="shared" si="424"/>
        <v>-</v>
      </c>
      <c r="O808" s="91" t="str">
        <f t="shared" si="424"/>
        <v>-</v>
      </c>
      <c r="P808" s="91" t="str">
        <f t="shared" si="424"/>
        <v>-</v>
      </c>
      <c r="Q808" s="91" t="str">
        <f t="shared" si="424"/>
        <v>-</v>
      </c>
      <c r="R808" s="91" t="str">
        <f t="shared" si="424"/>
        <v>-</v>
      </c>
      <c r="S808" s="91" t="str">
        <f t="shared" si="424"/>
        <v>-</v>
      </c>
      <c r="T808" s="91" t="str">
        <f t="shared" si="424"/>
        <v>-</v>
      </c>
      <c r="U808" s="91" t="str">
        <f t="shared" si="424"/>
        <v>-</v>
      </c>
      <c r="V808" s="91" t="str">
        <f t="shared" si="424"/>
        <v>-</v>
      </c>
      <c r="W808" s="91" t="str">
        <f t="shared" si="424"/>
        <v>-</v>
      </c>
      <c r="X808" s="91" t="str">
        <f t="shared" si="424"/>
        <v>-</v>
      </c>
      <c r="Y808" s="91" t="str">
        <f t="shared" si="424"/>
        <v>-</v>
      </c>
      <c r="Z808" s="91" t="str">
        <f t="shared" si="424"/>
        <v>-</v>
      </c>
      <c r="AA808" s="91" t="str">
        <f t="shared" si="424"/>
        <v>-</v>
      </c>
      <c r="AB808" s="91" t="str">
        <f t="shared" si="424"/>
        <v>-</v>
      </c>
      <c r="AC808" s="91" t="str">
        <f t="shared" si="424"/>
        <v>-</v>
      </c>
      <c r="AD808" s="91" t="str">
        <f t="shared" si="424"/>
        <v>-</v>
      </c>
      <c r="AE808" s="91" t="str">
        <f t="shared" si="424"/>
        <v>-</v>
      </c>
      <c r="AF808" s="91" t="str">
        <f t="shared" si="424"/>
        <v>-</v>
      </c>
      <c r="AG808" s="91" t="str">
        <f t="shared" si="424"/>
        <v>-</v>
      </c>
      <c r="AH808" s="91" t="str">
        <f t="shared" si="424"/>
        <v>-</v>
      </c>
      <c r="AI808" s="91" t="str">
        <f t="shared" si="424"/>
        <v>-</v>
      </c>
      <c r="AJ808" s="91" t="str">
        <f t="shared" si="424"/>
        <v>-</v>
      </c>
      <c r="AK808" s="91" t="str">
        <f t="shared" si="424"/>
        <v>-</v>
      </c>
      <c r="AL808" s="91" t="str">
        <f t="shared" si="424"/>
        <v>-</v>
      </c>
      <c r="AM808" s="92" t="str">
        <f t="shared" si="424"/>
        <v>-</v>
      </c>
    </row>
    <row r="809" spans="1:39">
      <c r="A809" s="58" t="str">
        <f>IFERROR(IF(A808+1&lt;COUNTIF(TQoL_Indexes!#REF!,Aux_Country!$A$3),A808+1,""),"")</f>
        <v/>
      </c>
      <c r="B809" s="116" t="str">
        <f t="shared" si="404"/>
        <v/>
      </c>
      <c r="C809" s="116" t="str">
        <f t="shared" si="404"/>
        <v/>
      </c>
      <c r="D809" s="116" t="str">
        <f t="shared" si="404"/>
        <v/>
      </c>
      <c r="E809" s="91" t="str">
        <f t="shared" si="411"/>
        <v>-</v>
      </c>
      <c r="F809" s="91" t="str">
        <f t="shared" ref="F809:AM809" si="425">IFERROR(_xlfn.RANK.EQ(F402,F$3:F$404,0),"-")</f>
        <v>-</v>
      </c>
      <c r="G809" s="91" t="str">
        <f t="shared" si="425"/>
        <v>-</v>
      </c>
      <c r="H809" s="91" t="str">
        <f t="shared" si="425"/>
        <v>-</v>
      </c>
      <c r="I809" s="91" t="str">
        <f t="shared" si="425"/>
        <v>-</v>
      </c>
      <c r="J809" s="91" t="str">
        <f t="shared" si="425"/>
        <v>-</v>
      </c>
      <c r="K809" s="91" t="str">
        <f t="shared" si="425"/>
        <v>-</v>
      </c>
      <c r="L809" s="91" t="str">
        <f t="shared" si="425"/>
        <v>-</v>
      </c>
      <c r="M809" s="91" t="str">
        <f t="shared" si="425"/>
        <v>-</v>
      </c>
      <c r="N809" s="91" t="str">
        <f t="shared" si="425"/>
        <v>-</v>
      </c>
      <c r="O809" s="91" t="str">
        <f t="shared" si="425"/>
        <v>-</v>
      </c>
      <c r="P809" s="91" t="str">
        <f t="shared" si="425"/>
        <v>-</v>
      </c>
      <c r="Q809" s="91" t="str">
        <f t="shared" si="425"/>
        <v>-</v>
      </c>
      <c r="R809" s="91" t="str">
        <f t="shared" si="425"/>
        <v>-</v>
      </c>
      <c r="S809" s="91" t="str">
        <f t="shared" si="425"/>
        <v>-</v>
      </c>
      <c r="T809" s="91" t="str">
        <f t="shared" si="425"/>
        <v>-</v>
      </c>
      <c r="U809" s="91" t="str">
        <f t="shared" si="425"/>
        <v>-</v>
      </c>
      <c r="V809" s="91" t="str">
        <f t="shared" si="425"/>
        <v>-</v>
      </c>
      <c r="W809" s="91" t="str">
        <f t="shared" si="425"/>
        <v>-</v>
      </c>
      <c r="X809" s="91" t="str">
        <f t="shared" si="425"/>
        <v>-</v>
      </c>
      <c r="Y809" s="91" t="str">
        <f t="shared" si="425"/>
        <v>-</v>
      </c>
      <c r="Z809" s="91" t="str">
        <f t="shared" si="425"/>
        <v>-</v>
      </c>
      <c r="AA809" s="91" t="str">
        <f t="shared" si="425"/>
        <v>-</v>
      </c>
      <c r="AB809" s="91" t="str">
        <f t="shared" si="425"/>
        <v>-</v>
      </c>
      <c r="AC809" s="91" t="str">
        <f t="shared" si="425"/>
        <v>-</v>
      </c>
      <c r="AD809" s="91" t="str">
        <f t="shared" si="425"/>
        <v>-</v>
      </c>
      <c r="AE809" s="91" t="str">
        <f t="shared" si="425"/>
        <v>-</v>
      </c>
      <c r="AF809" s="91" t="str">
        <f t="shared" si="425"/>
        <v>-</v>
      </c>
      <c r="AG809" s="91" t="str">
        <f t="shared" si="425"/>
        <v>-</v>
      </c>
      <c r="AH809" s="91" t="str">
        <f t="shared" si="425"/>
        <v>-</v>
      </c>
      <c r="AI809" s="91" t="str">
        <f t="shared" si="425"/>
        <v>-</v>
      </c>
      <c r="AJ809" s="91" t="str">
        <f t="shared" si="425"/>
        <v>-</v>
      </c>
      <c r="AK809" s="91" t="str">
        <f t="shared" si="425"/>
        <v>-</v>
      </c>
      <c r="AL809" s="91" t="str">
        <f t="shared" si="425"/>
        <v>-</v>
      </c>
      <c r="AM809" s="92" t="str">
        <f t="shared" si="425"/>
        <v>-</v>
      </c>
    </row>
    <row r="810" spans="1:39">
      <c r="A810" s="58" t="str">
        <f>IFERROR(IF(A809+1&lt;COUNTIF(TQoL_Indexes!#REF!,Aux_Country!$A$3),A809+1,""),"")</f>
        <v/>
      </c>
      <c r="B810" s="116" t="str">
        <f t="shared" ref="B810:D811" si="426">B403</f>
        <v/>
      </c>
      <c r="C810" s="116" t="str">
        <f t="shared" si="426"/>
        <v/>
      </c>
      <c r="D810" s="116" t="str">
        <f t="shared" si="426"/>
        <v/>
      </c>
      <c r="E810" s="91" t="str">
        <f t="shared" si="411"/>
        <v>-</v>
      </c>
      <c r="F810" s="91" t="str">
        <f t="shared" ref="F810:AM810" si="427">IFERROR(_xlfn.RANK.EQ(F403,F$3:F$404,0),"-")</f>
        <v>-</v>
      </c>
      <c r="G810" s="91" t="str">
        <f t="shared" si="427"/>
        <v>-</v>
      </c>
      <c r="H810" s="91" t="str">
        <f t="shared" si="427"/>
        <v>-</v>
      </c>
      <c r="I810" s="91" t="str">
        <f t="shared" si="427"/>
        <v>-</v>
      </c>
      <c r="J810" s="91" t="str">
        <f t="shared" si="427"/>
        <v>-</v>
      </c>
      <c r="K810" s="91" t="str">
        <f t="shared" si="427"/>
        <v>-</v>
      </c>
      <c r="L810" s="91" t="str">
        <f t="shared" si="427"/>
        <v>-</v>
      </c>
      <c r="M810" s="91" t="str">
        <f t="shared" si="427"/>
        <v>-</v>
      </c>
      <c r="N810" s="91" t="str">
        <f t="shared" si="427"/>
        <v>-</v>
      </c>
      <c r="O810" s="91" t="str">
        <f t="shared" si="427"/>
        <v>-</v>
      </c>
      <c r="P810" s="91" t="str">
        <f t="shared" si="427"/>
        <v>-</v>
      </c>
      <c r="Q810" s="91" t="str">
        <f t="shared" si="427"/>
        <v>-</v>
      </c>
      <c r="R810" s="91" t="str">
        <f t="shared" si="427"/>
        <v>-</v>
      </c>
      <c r="S810" s="91" t="str">
        <f t="shared" si="427"/>
        <v>-</v>
      </c>
      <c r="T810" s="91" t="str">
        <f t="shared" si="427"/>
        <v>-</v>
      </c>
      <c r="U810" s="91" t="str">
        <f t="shared" si="427"/>
        <v>-</v>
      </c>
      <c r="V810" s="91" t="str">
        <f t="shared" si="427"/>
        <v>-</v>
      </c>
      <c r="W810" s="91" t="str">
        <f t="shared" si="427"/>
        <v>-</v>
      </c>
      <c r="X810" s="91" t="str">
        <f t="shared" si="427"/>
        <v>-</v>
      </c>
      <c r="Y810" s="91" t="str">
        <f t="shared" si="427"/>
        <v>-</v>
      </c>
      <c r="Z810" s="91" t="str">
        <f t="shared" si="427"/>
        <v>-</v>
      </c>
      <c r="AA810" s="91" t="str">
        <f t="shared" si="427"/>
        <v>-</v>
      </c>
      <c r="AB810" s="91" t="str">
        <f t="shared" si="427"/>
        <v>-</v>
      </c>
      <c r="AC810" s="91" t="str">
        <f t="shared" si="427"/>
        <v>-</v>
      </c>
      <c r="AD810" s="91" t="str">
        <f t="shared" si="427"/>
        <v>-</v>
      </c>
      <c r="AE810" s="91" t="str">
        <f t="shared" si="427"/>
        <v>-</v>
      </c>
      <c r="AF810" s="91" t="str">
        <f t="shared" si="427"/>
        <v>-</v>
      </c>
      <c r="AG810" s="91" t="str">
        <f t="shared" si="427"/>
        <v>-</v>
      </c>
      <c r="AH810" s="91" t="str">
        <f t="shared" si="427"/>
        <v>-</v>
      </c>
      <c r="AI810" s="91" t="str">
        <f t="shared" si="427"/>
        <v>-</v>
      </c>
      <c r="AJ810" s="91" t="str">
        <f t="shared" si="427"/>
        <v>-</v>
      </c>
      <c r="AK810" s="91" t="str">
        <f t="shared" si="427"/>
        <v>-</v>
      </c>
      <c r="AL810" s="91" t="str">
        <f t="shared" si="427"/>
        <v>-</v>
      </c>
      <c r="AM810" s="92" t="str">
        <f t="shared" si="427"/>
        <v>-</v>
      </c>
    </row>
    <row r="811" spans="1:39" ht="15.75" thickBot="1">
      <c r="A811" s="88" t="str">
        <f>IFERROR(IF(A810+1&lt;COUNTIF(TQoL_Indexes!#REF!,Aux_Country!$A$3),A810+1,""),"")</f>
        <v/>
      </c>
      <c r="B811" s="117" t="str">
        <f t="shared" si="426"/>
        <v/>
      </c>
      <c r="C811" s="117" t="str">
        <f t="shared" si="426"/>
        <v/>
      </c>
      <c r="D811" s="117" t="str">
        <f t="shared" si="426"/>
        <v/>
      </c>
      <c r="E811" s="93" t="str">
        <f t="shared" si="411"/>
        <v>-</v>
      </c>
      <c r="F811" s="93" t="str">
        <f t="shared" ref="F811:AM811" si="428">IFERROR(_xlfn.RANK.EQ(F404,F$3:F$404,0),"-")</f>
        <v>-</v>
      </c>
      <c r="G811" s="93" t="str">
        <f t="shared" si="428"/>
        <v>-</v>
      </c>
      <c r="H811" s="93" t="str">
        <f t="shared" si="428"/>
        <v>-</v>
      </c>
      <c r="I811" s="93" t="str">
        <f t="shared" si="428"/>
        <v>-</v>
      </c>
      <c r="J811" s="93" t="str">
        <f t="shared" si="428"/>
        <v>-</v>
      </c>
      <c r="K811" s="93" t="str">
        <f t="shared" si="428"/>
        <v>-</v>
      </c>
      <c r="L811" s="93" t="str">
        <f t="shared" si="428"/>
        <v>-</v>
      </c>
      <c r="M811" s="93" t="str">
        <f t="shared" si="428"/>
        <v>-</v>
      </c>
      <c r="N811" s="93" t="str">
        <f t="shared" si="428"/>
        <v>-</v>
      </c>
      <c r="O811" s="93" t="str">
        <f t="shared" si="428"/>
        <v>-</v>
      </c>
      <c r="P811" s="93" t="str">
        <f t="shared" si="428"/>
        <v>-</v>
      </c>
      <c r="Q811" s="93" t="str">
        <f t="shared" si="428"/>
        <v>-</v>
      </c>
      <c r="R811" s="93" t="str">
        <f t="shared" si="428"/>
        <v>-</v>
      </c>
      <c r="S811" s="93" t="str">
        <f t="shared" si="428"/>
        <v>-</v>
      </c>
      <c r="T811" s="93" t="str">
        <f t="shared" si="428"/>
        <v>-</v>
      </c>
      <c r="U811" s="93" t="str">
        <f t="shared" si="428"/>
        <v>-</v>
      </c>
      <c r="V811" s="93" t="str">
        <f t="shared" si="428"/>
        <v>-</v>
      </c>
      <c r="W811" s="93" t="str">
        <f t="shared" si="428"/>
        <v>-</v>
      </c>
      <c r="X811" s="93" t="str">
        <f t="shared" si="428"/>
        <v>-</v>
      </c>
      <c r="Y811" s="93" t="str">
        <f t="shared" si="428"/>
        <v>-</v>
      </c>
      <c r="Z811" s="93" t="str">
        <f t="shared" si="428"/>
        <v>-</v>
      </c>
      <c r="AA811" s="93" t="str">
        <f t="shared" si="428"/>
        <v>-</v>
      </c>
      <c r="AB811" s="93" t="str">
        <f t="shared" si="428"/>
        <v>-</v>
      </c>
      <c r="AC811" s="93" t="str">
        <f t="shared" si="428"/>
        <v>-</v>
      </c>
      <c r="AD811" s="93" t="str">
        <f t="shared" si="428"/>
        <v>-</v>
      </c>
      <c r="AE811" s="93" t="str">
        <f t="shared" si="428"/>
        <v>-</v>
      </c>
      <c r="AF811" s="93" t="str">
        <f t="shared" si="428"/>
        <v>-</v>
      </c>
      <c r="AG811" s="93" t="str">
        <f t="shared" si="428"/>
        <v>-</v>
      </c>
      <c r="AH811" s="93" t="str">
        <f t="shared" si="428"/>
        <v>-</v>
      </c>
      <c r="AI811" s="93" t="str">
        <f t="shared" si="428"/>
        <v>-</v>
      </c>
      <c r="AJ811" s="93" t="str">
        <f t="shared" si="428"/>
        <v>-</v>
      </c>
      <c r="AK811" s="93" t="str">
        <f t="shared" si="428"/>
        <v>-</v>
      </c>
      <c r="AL811" s="93" t="str">
        <f t="shared" si="428"/>
        <v>-</v>
      </c>
      <c r="AM811" s="94" t="str">
        <f t="shared" si="428"/>
        <v>-</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79998168889431442"/>
  </sheetPr>
  <dimension ref="A1:BE1445"/>
  <sheetViews>
    <sheetView topLeftCell="AA1" zoomScale="70" zoomScaleNormal="70" workbookViewId="0">
      <selection activeCell="BB7" sqref="BB7"/>
    </sheetView>
  </sheetViews>
  <sheetFormatPr baseColWidth="10" defaultColWidth="11.5703125" defaultRowHeight="15"/>
  <cols>
    <col min="8" max="29" width="5.7109375" customWidth="1"/>
    <col min="30" max="38" width="6" customWidth="1"/>
    <col min="49" max="49" width="8.85546875"/>
    <col min="51" max="51" width="29.140625" customWidth="1"/>
  </cols>
  <sheetData>
    <row r="1" spans="1:57" ht="29.25" thickBot="1">
      <c r="A1" s="114" t="s">
        <v>5195</v>
      </c>
      <c r="D1" s="24"/>
      <c r="E1" s="24"/>
      <c r="F1" s="24"/>
      <c r="G1" s="24"/>
      <c r="H1" s="24"/>
      <c r="I1" s="24"/>
      <c r="J1" s="24"/>
      <c r="K1" s="24"/>
      <c r="L1" s="24"/>
      <c r="M1" s="24"/>
      <c r="N1" s="24"/>
      <c r="O1" s="24"/>
      <c r="P1" s="24"/>
      <c r="Q1" s="24"/>
      <c r="R1" s="24"/>
      <c r="S1" s="24"/>
      <c r="T1" s="24"/>
      <c r="U1" s="24"/>
      <c r="V1" s="24"/>
      <c r="W1" s="24"/>
      <c r="X1" s="24"/>
      <c r="Y1" s="24"/>
      <c r="Z1" s="24"/>
      <c r="AA1" s="24"/>
      <c r="AB1" s="24"/>
      <c r="AC1" s="24"/>
      <c r="AD1" s="1"/>
      <c r="AE1" s="1"/>
      <c r="AF1" s="1"/>
      <c r="AG1" s="1"/>
      <c r="AH1" s="1"/>
      <c r="AI1" s="1"/>
      <c r="AJ1" s="1"/>
      <c r="AK1" s="1"/>
      <c r="AL1" s="1"/>
      <c r="AM1" s="1"/>
      <c r="AN1" s="1"/>
      <c r="AO1" s="1"/>
      <c r="AP1" s="1"/>
      <c r="AV1" s="607" t="s">
        <v>5197</v>
      </c>
      <c r="AW1" s="607"/>
      <c r="AY1" s="59"/>
      <c r="AZ1" s="59"/>
      <c r="BA1" s="607" t="s">
        <v>5197</v>
      </c>
      <c r="BB1" s="607"/>
      <c r="BC1" s="59"/>
      <c r="BD1" s="59"/>
      <c r="BE1" s="59"/>
    </row>
    <row r="2" spans="1:57" ht="7.5" customHeight="1" thickBot="1">
      <c r="D2" s="24"/>
      <c r="E2" s="24"/>
      <c r="F2" s="24"/>
      <c r="G2" s="24"/>
      <c r="H2" s="24"/>
      <c r="I2" s="24"/>
      <c r="J2" s="24"/>
      <c r="K2" s="24"/>
      <c r="L2" s="24"/>
      <c r="M2" s="24"/>
      <c r="N2" s="24"/>
      <c r="O2" s="24"/>
      <c r="P2" s="24"/>
      <c r="Q2" s="24"/>
      <c r="R2" s="24"/>
      <c r="S2" s="24"/>
      <c r="T2" s="24"/>
      <c r="U2" s="24"/>
      <c r="V2" s="24"/>
      <c r="W2" s="24"/>
      <c r="X2" s="24"/>
      <c r="Y2" s="24"/>
      <c r="Z2" s="24"/>
      <c r="AA2" s="24"/>
      <c r="AB2" s="24"/>
      <c r="AC2" s="24"/>
      <c r="AD2" s="1"/>
      <c r="AE2" s="1"/>
      <c r="AF2" s="1"/>
      <c r="AG2" s="1"/>
      <c r="AH2" s="1"/>
      <c r="AI2" s="1"/>
      <c r="AJ2" s="1"/>
      <c r="AK2" s="1"/>
      <c r="AL2" s="1"/>
      <c r="AM2" s="1"/>
      <c r="AN2" s="1"/>
      <c r="AO2" s="1"/>
      <c r="AP2" s="1"/>
      <c r="AY2" s="59"/>
      <c r="AZ2" s="59"/>
      <c r="BA2" s="59"/>
      <c r="BB2" s="59"/>
      <c r="BC2" s="59"/>
      <c r="BD2" s="59"/>
      <c r="BE2" s="59"/>
    </row>
    <row r="3" spans="1:57" ht="23.25" thickBot="1">
      <c r="A3" s="2" t="s">
        <v>0</v>
      </c>
      <c r="B3" s="2"/>
      <c r="C3" s="2"/>
      <c r="D3" s="3" t="s">
        <v>1</v>
      </c>
      <c r="E3" s="3" t="s">
        <v>2</v>
      </c>
      <c r="F3" s="3" t="s">
        <v>3</v>
      </c>
      <c r="G3" s="3" t="s">
        <v>4</v>
      </c>
      <c r="H3" s="4" t="s">
        <v>5</v>
      </c>
      <c r="I3" s="5" t="s">
        <v>6</v>
      </c>
      <c r="J3" s="6" t="s">
        <v>7</v>
      </c>
      <c r="K3" s="5" t="s">
        <v>8</v>
      </c>
      <c r="L3" s="5" t="s">
        <v>9</v>
      </c>
      <c r="M3" s="5" t="s">
        <v>10</v>
      </c>
      <c r="N3" s="5" t="s">
        <v>11</v>
      </c>
      <c r="O3" s="5" t="s">
        <v>12</v>
      </c>
      <c r="P3" s="6" t="s">
        <v>13</v>
      </c>
      <c r="Q3" s="7" t="s">
        <v>14</v>
      </c>
      <c r="R3" s="6" t="s">
        <v>15</v>
      </c>
      <c r="S3" s="8" t="s">
        <v>16</v>
      </c>
      <c r="T3" s="9" t="s">
        <v>17</v>
      </c>
      <c r="U3" s="8" t="s">
        <v>18</v>
      </c>
      <c r="V3" s="9" t="s">
        <v>19</v>
      </c>
      <c r="W3" s="8">
        <v>31</v>
      </c>
      <c r="X3" s="9" t="s">
        <v>20</v>
      </c>
      <c r="Y3" s="10" t="s">
        <v>21</v>
      </c>
      <c r="Z3" s="11" t="s">
        <v>22</v>
      </c>
      <c r="AA3" s="10" t="s">
        <v>23</v>
      </c>
      <c r="AB3" s="11" t="s">
        <v>24</v>
      </c>
      <c r="AC3" s="11" t="s">
        <v>25</v>
      </c>
      <c r="AD3" s="12" t="s">
        <v>26</v>
      </c>
      <c r="AE3" s="13" t="s">
        <v>27</v>
      </c>
      <c r="AF3" s="13" t="s">
        <v>28</v>
      </c>
      <c r="AG3" s="14" t="s">
        <v>29</v>
      </c>
      <c r="AH3" s="15" t="s">
        <v>30</v>
      </c>
      <c r="AI3" s="15" t="s">
        <v>31</v>
      </c>
      <c r="AJ3" s="16" t="s">
        <v>32</v>
      </c>
      <c r="AK3" s="17" t="s">
        <v>33</v>
      </c>
      <c r="AL3" s="17" t="s">
        <v>34</v>
      </c>
      <c r="AM3" s="18" t="s">
        <v>35</v>
      </c>
      <c r="AN3" s="19" t="s">
        <v>36</v>
      </c>
      <c r="AO3" s="20" t="s">
        <v>37</v>
      </c>
      <c r="AP3" s="21" t="s">
        <v>38</v>
      </c>
      <c r="AQ3" s="64" t="s">
        <v>3396</v>
      </c>
      <c r="AR3" s="65" t="s">
        <v>3397</v>
      </c>
      <c r="AS3" s="65" t="s">
        <v>3398</v>
      </c>
      <c r="AT3" s="65" t="s">
        <v>3399</v>
      </c>
      <c r="AU3" s="65" t="s">
        <v>3400</v>
      </c>
      <c r="AV3" s="65" t="s">
        <v>3401</v>
      </c>
      <c r="AW3" s="66" t="s">
        <v>3402</v>
      </c>
      <c r="AY3" s="60" t="s">
        <v>3396</v>
      </c>
      <c r="AZ3" s="63" t="s">
        <v>3751</v>
      </c>
      <c r="BA3" s="59"/>
      <c r="BB3" s="59"/>
    </row>
    <row r="4" spans="1:57">
      <c r="A4" s="23" t="s">
        <v>3752</v>
      </c>
      <c r="B4" s="23" t="s">
        <v>3392</v>
      </c>
      <c r="C4" s="23" t="s">
        <v>39</v>
      </c>
      <c r="D4" s="24" t="s">
        <v>40</v>
      </c>
      <c r="E4" s="24" t="s">
        <v>41</v>
      </c>
      <c r="F4" s="24" t="s">
        <v>53</v>
      </c>
      <c r="G4" s="24" t="s">
        <v>56</v>
      </c>
      <c r="H4" s="76">
        <v>0.44000104127185791</v>
      </c>
      <c r="I4" s="77">
        <v>0.96071637652607045</v>
      </c>
      <c r="J4" s="77">
        <v>0.79578509010065179</v>
      </c>
      <c r="K4" s="77" t="s">
        <v>3395</v>
      </c>
      <c r="L4" s="77">
        <v>0.87449003318747642</v>
      </c>
      <c r="M4" s="77">
        <v>0.79317521702223048</v>
      </c>
      <c r="N4" s="77">
        <v>0.77703840729925278</v>
      </c>
      <c r="O4" s="77" t="s">
        <v>3395</v>
      </c>
      <c r="P4" s="77">
        <v>0.5</v>
      </c>
      <c r="Q4" s="77">
        <v>0.61977847231102312</v>
      </c>
      <c r="R4" s="77">
        <v>0.24572567972535192</v>
      </c>
      <c r="S4" s="77" t="s">
        <v>3395</v>
      </c>
      <c r="T4" s="77" t="s">
        <v>3395</v>
      </c>
      <c r="U4" s="77">
        <v>0.77118927247526081</v>
      </c>
      <c r="V4" s="77" t="s">
        <v>3395</v>
      </c>
      <c r="W4" s="77" t="s">
        <v>3395</v>
      </c>
      <c r="X4" s="77" t="s">
        <v>3395</v>
      </c>
      <c r="Y4" s="77" t="s">
        <v>3395</v>
      </c>
      <c r="Z4" s="77" t="s">
        <v>3395</v>
      </c>
      <c r="AA4" s="77">
        <v>0</v>
      </c>
      <c r="AB4" s="77" t="s">
        <v>3395</v>
      </c>
      <c r="AC4" s="77">
        <v>0.98947368421052628</v>
      </c>
      <c r="AD4" s="76">
        <v>0.73216750263286012</v>
      </c>
      <c r="AE4" s="77">
        <v>0.73617591437723995</v>
      </c>
      <c r="AF4" s="77">
        <v>0.43275207601818755</v>
      </c>
      <c r="AG4" s="77" t="s">
        <v>3395</v>
      </c>
      <c r="AH4" s="77">
        <v>0.77118927247526081</v>
      </c>
      <c r="AI4" s="77" t="s">
        <v>3395</v>
      </c>
      <c r="AJ4" s="77" t="s">
        <v>3395</v>
      </c>
      <c r="AK4" s="77">
        <v>0</v>
      </c>
      <c r="AL4" s="77">
        <v>0.98947368421052628</v>
      </c>
      <c r="AM4" s="76">
        <v>0.63369849767609587</v>
      </c>
      <c r="AN4" s="77">
        <v>0.77118927247526081</v>
      </c>
      <c r="AO4" s="78">
        <v>0.49473684210526314</v>
      </c>
      <c r="AP4" s="79">
        <v>0.62809304932232068</v>
      </c>
      <c r="AQ4" s="67">
        <v>1</v>
      </c>
      <c r="AR4" s="68">
        <v>0</v>
      </c>
      <c r="AS4" s="68">
        <v>0</v>
      </c>
      <c r="AT4" s="68">
        <v>0</v>
      </c>
      <c r="AU4" s="68">
        <v>0</v>
      </c>
      <c r="AV4" s="68" t="s">
        <v>3395</v>
      </c>
      <c r="AW4" s="69" t="s">
        <v>3721</v>
      </c>
      <c r="AY4" s="61" t="s">
        <v>3403</v>
      </c>
      <c r="AZ4" s="59">
        <v>1</v>
      </c>
      <c r="BA4" s="59" t="e">
        <f>COUNTIF(TQoL_Indexes!#REF!,AZ4)</f>
        <v>#REF!</v>
      </c>
      <c r="BB4" s="63" t="s">
        <v>5206</v>
      </c>
    </row>
    <row r="5" spans="1:57">
      <c r="A5" s="23" t="s">
        <v>3753</v>
      </c>
      <c r="B5" s="23" t="s">
        <v>3392</v>
      </c>
      <c r="C5" s="23" t="s">
        <v>44</v>
      </c>
      <c r="D5" s="24" t="s">
        <v>69</v>
      </c>
      <c r="E5" s="24" t="s">
        <v>70</v>
      </c>
      <c r="F5" s="24" t="s">
        <v>78</v>
      </c>
      <c r="G5" s="24" t="s">
        <v>89</v>
      </c>
      <c r="H5" s="76">
        <v>0.91764204847675523</v>
      </c>
      <c r="I5" s="77">
        <v>0.60018403921648655</v>
      </c>
      <c r="J5" s="77">
        <v>0.67489782873249549</v>
      </c>
      <c r="K5" s="77">
        <v>0.903766052711095</v>
      </c>
      <c r="L5" s="77">
        <v>0.51042267586180201</v>
      </c>
      <c r="M5" s="77">
        <v>0.99805668833977124</v>
      </c>
      <c r="N5" s="77">
        <v>0.65180221055907106</v>
      </c>
      <c r="O5" s="77" t="s">
        <v>3395</v>
      </c>
      <c r="P5" s="77">
        <v>0.44072080001503317</v>
      </c>
      <c r="Q5" s="77">
        <v>0.63032778674431644</v>
      </c>
      <c r="R5" s="77">
        <v>0.56324713119352077</v>
      </c>
      <c r="S5" s="77">
        <v>0.72941176470588265</v>
      </c>
      <c r="T5" s="77">
        <v>0.61253140905869463</v>
      </c>
      <c r="U5" s="77">
        <v>0.57789955461580689</v>
      </c>
      <c r="V5" s="77">
        <v>0.79296140425234807</v>
      </c>
      <c r="W5" s="77">
        <v>0.53364147066708845</v>
      </c>
      <c r="X5" s="77">
        <v>0.69195786746660293</v>
      </c>
      <c r="Y5" s="77">
        <v>0.45596410311899793</v>
      </c>
      <c r="Z5" s="77">
        <v>0.90857142857142859</v>
      </c>
      <c r="AA5" s="77">
        <v>0.55559083811952981</v>
      </c>
      <c r="AB5" s="77">
        <v>0.2338345864661654</v>
      </c>
      <c r="AC5" s="77">
        <v>0.43157894736842106</v>
      </c>
      <c r="AD5" s="76">
        <v>0.7309079721419125</v>
      </c>
      <c r="AE5" s="77">
        <v>0.70095368549735448</v>
      </c>
      <c r="AF5" s="77">
        <v>0.5967874589689186</v>
      </c>
      <c r="AG5" s="77">
        <v>0.67097158688228864</v>
      </c>
      <c r="AH5" s="77">
        <v>0.68543047943407753</v>
      </c>
      <c r="AI5" s="77">
        <v>0.61279966906684569</v>
      </c>
      <c r="AJ5" s="77">
        <v>0.6822677658452132</v>
      </c>
      <c r="AK5" s="77">
        <v>0.3947127122928476</v>
      </c>
      <c r="AL5" s="77">
        <v>0.43157894736842106</v>
      </c>
      <c r="AM5" s="76">
        <v>0.67621637220272868</v>
      </c>
      <c r="AN5" s="77">
        <v>0.65640057846107069</v>
      </c>
      <c r="AO5" s="78">
        <v>0.5028531418354939</v>
      </c>
      <c r="AP5" s="79">
        <v>0.60920902515605235</v>
      </c>
      <c r="AQ5" s="70">
        <v>1</v>
      </c>
      <c r="AR5" s="71">
        <v>0</v>
      </c>
      <c r="AS5" s="71">
        <v>2</v>
      </c>
      <c r="AT5" s="71">
        <v>0</v>
      </c>
      <c r="AU5" s="71">
        <v>1</v>
      </c>
      <c r="AV5" s="71" t="s">
        <v>3412</v>
      </c>
      <c r="AW5" s="72" t="s">
        <v>3422</v>
      </c>
      <c r="AY5" s="61" t="s">
        <v>3404</v>
      </c>
      <c r="AZ5" s="59">
        <v>2</v>
      </c>
      <c r="BA5" s="59" t="e">
        <f>COUNTIF(TQoL_Indexes!#REF!,AZ5)</f>
        <v>#REF!</v>
      </c>
      <c r="BB5" s="63" t="s">
        <v>5198</v>
      </c>
    </row>
    <row r="6" spans="1:57">
      <c r="A6" s="23" t="s">
        <v>3754</v>
      </c>
      <c r="B6" s="23" t="s">
        <v>3392</v>
      </c>
      <c r="C6" s="23" t="s">
        <v>46</v>
      </c>
      <c r="D6" s="24" t="s">
        <v>69</v>
      </c>
      <c r="E6" s="24" t="s">
        <v>70</v>
      </c>
      <c r="F6" s="24" t="s">
        <v>93</v>
      </c>
      <c r="G6" s="24" t="s">
        <v>94</v>
      </c>
      <c r="H6" s="76">
        <v>0.91860589786589997</v>
      </c>
      <c r="I6" s="77">
        <v>0.84499876048972677</v>
      </c>
      <c r="J6" s="77">
        <v>0.80269918640077742</v>
      </c>
      <c r="K6" s="77">
        <v>1</v>
      </c>
      <c r="L6" s="77">
        <v>0.55861701258109275</v>
      </c>
      <c r="M6" s="77">
        <v>1</v>
      </c>
      <c r="N6" s="77">
        <v>0.85673888958210709</v>
      </c>
      <c r="O6" s="77" t="s">
        <v>3395</v>
      </c>
      <c r="P6" s="77">
        <v>0.75</v>
      </c>
      <c r="Q6" s="77">
        <v>0.62874207200740506</v>
      </c>
      <c r="R6" s="77">
        <v>0.11443410333063531</v>
      </c>
      <c r="S6" s="77">
        <v>0.6588235294117657</v>
      </c>
      <c r="T6" s="77">
        <v>0.79118613491398748</v>
      </c>
      <c r="U6" s="77">
        <v>0.6824690562969099</v>
      </c>
      <c r="V6" s="77">
        <v>0.6583463425281747</v>
      </c>
      <c r="W6" s="77">
        <v>0.58520242916728649</v>
      </c>
      <c r="X6" s="77">
        <v>0.54143087109018673</v>
      </c>
      <c r="Y6" s="77">
        <v>0.55098128060161755</v>
      </c>
      <c r="Z6" s="77">
        <v>0.62857142857142856</v>
      </c>
      <c r="AA6" s="77">
        <v>0.57157363077956158</v>
      </c>
      <c r="AB6" s="77">
        <v>0.2338345864661654</v>
      </c>
      <c r="AC6" s="77">
        <v>0.43157894736842106</v>
      </c>
      <c r="AD6" s="76">
        <v>0.85543461491880146</v>
      </c>
      <c r="AE6" s="77">
        <v>0.83307118043263984</v>
      </c>
      <c r="AF6" s="77">
        <v>0.37158808766902018</v>
      </c>
      <c r="AG6" s="77">
        <v>0.72500483216287659</v>
      </c>
      <c r="AH6" s="77">
        <v>0.6704076994125423</v>
      </c>
      <c r="AI6" s="77">
        <v>0.56331665012873655</v>
      </c>
      <c r="AJ6" s="77">
        <v>0.58977635458652311</v>
      </c>
      <c r="AK6" s="77">
        <v>0.40270410862286349</v>
      </c>
      <c r="AL6" s="77">
        <v>0.43157894736842106</v>
      </c>
      <c r="AM6" s="76">
        <v>0.68669796100682046</v>
      </c>
      <c r="AN6" s="77">
        <v>0.65290972723471852</v>
      </c>
      <c r="AO6" s="78">
        <v>0.47468647019260257</v>
      </c>
      <c r="AP6" s="79">
        <v>0.60090590297574176</v>
      </c>
      <c r="AQ6" s="70">
        <v>1</v>
      </c>
      <c r="AR6" s="71">
        <v>0</v>
      </c>
      <c r="AS6" s="71">
        <v>1</v>
      </c>
      <c r="AT6" s="71">
        <v>0</v>
      </c>
      <c r="AU6" s="71">
        <v>1</v>
      </c>
      <c r="AV6" s="71" t="s">
        <v>3412</v>
      </c>
      <c r="AW6" s="72" t="s">
        <v>3422</v>
      </c>
      <c r="AY6" s="61" t="s">
        <v>3405</v>
      </c>
      <c r="AZ6" s="59">
        <v>3</v>
      </c>
      <c r="BA6" s="59" t="e">
        <f>COUNTIF(TQoL_Indexes!#REF!,AZ6)</f>
        <v>#REF!</v>
      </c>
      <c r="BB6" s="63" t="s">
        <v>5207</v>
      </c>
    </row>
    <row r="7" spans="1:57">
      <c r="A7" s="23" t="s">
        <v>3755</v>
      </c>
      <c r="B7" s="23" t="s">
        <v>3392</v>
      </c>
      <c r="C7" s="23" t="s">
        <v>48</v>
      </c>
      <c r="D7" s="24" t="s">
        <v>69</v>
      </c>
      <c r="E7" s="24" t="s">
        <v>117</v>
      </c>
      <c r="F7" s="24" t="s">
        <v>136</v>
      </c>
      <c r="G7" s="24" t="s">
        <v>139</v>
      </c>
      <c r="H7" s="76">
        <v>0.91741673303513693</v>
      </c>
      <c r="I7" s="77">
        <v>0.52522627457551785</v>
      </c>
      <c r="J7" s="77">
        <v>0.41440034861564418</v>
      </c>
      <c r="K7" s="77">
        <v>0.89172734398753617</v>
      </c>
      <c r="L7" s="77">
        <v>0.51984451997496761</v>
      </c>
      <c r="M7" s="77">
        <v>0.84020626133910103</v>
      </c>
      <c r="N7" s="77">
        <v>0.24428314684669394</v>
      </c>
      <c r="O7" s="77" t="s">
        <v>3395</v>
      </c>
      <c r="P7" s="77">
        <v>0.30572032967792956</v>
      </c>
      <c r="Q7" s="77">
        <v>0.89263668040318866</v>
      </c>
      <c r="R7" s="77">
        <v>0.81867087202153421</v>
      </c>
      <c r="S7" s="77">
        <v>0.89411764705882457</v>
      </c>
      <c r="T7" s="77">
        <v>0.7165259970362734</v>
      </c>
      <c r="U7" s="77">
        <v>0.69490174941689542</v>
      </c>
      <c r="V7" s="77">
        <v>0.70304675891206703</v>
      </c>
      <c r="W7" s="77">
        <v>0.88176193285741811</v>
      </c>
      <c r="X7" s="77">
        <v>0.44670760290192468</v>
      </c>
      <c r="Y7" s="77">
        <v>0.51006641058241131</v>
      </c>
      <c r="Z7" s="77">
        <v>0.92</v>
      </c>
      <c r="AA7" s="77">
        <v>0.53460300311433295</v>
      </c>
      <c r="AB7" s="77">
        <v>0.2338345864661654</v>
      </c>
      <c r="AC7" s="77">
        <v>0.43157894736842106</v>
      </c>
      <c r="AD7" s="76">
        <v>0.61901445207543293</v>
      </c>
      <c r="AE7" s="77">
        <v>0.56035632036524563</v>
      </c>
      <c r="AF7" s="77">
        <v>0.85565377621236149</v>
      </c>
      <c r="AG7" s="77">
        <v>0.80532182204754899</v>
      </c>
      <c r="AH7" s="77">
        <v>0.69897425416448122</v>
      </c>
      <c r="AI7" s="77">
        <v>0.6642347678796714</v>
      </c>
      <c r="AJ7" s="77">
        <v>0.71503320529120562</v>
      </c>
      <c r="AK7" s="77">
        <v>0.38421879479024917</v>
      </c>
      <c r="AL7" s="77">
        <v>0.43157894736842106</v>
      </c>
      <c r="AM7" s="76">
        <v>0.67834151621768013</v>
      </c>
      <c r="AN7" s="77">
        <v>0.72284361469723379</v>
      </c>
      <c r="AO7" s="78">
        <v>0.5102769824832919</v>
      </c>
      <c r="AP7" s="79">
        <v>0.6336440153517936</v>
      </c>
      <c r="AQ7" s="70">
        <v>1</v>
      </c>
      <c r="AR7" s="71">
        <v>3</v>
      </c>
      <c r="AS7" s="71">
        <v>2</v>
      </c>
      <c r="AT7" s="71">
        <v>0</v>
      </c>
      <c r="AU7" s="71">
        <v>1</v>
      </c>
      <c r="AV7" s="71" t="s">
        <v>3425</v>
      </c>
      <c r="AW7" s="72" t="s">
        <v>3422</v>
      </c>
      <c r="AY7" s="61"/>
      <c r="AZ7" s="59"/>
      <c r="BA7" s="85" t="e">
        <f>SUM(BA4:BA6)</f>
        <v>#REF!</v>
      </c>
      <c r="BB7" s="59"/>
    </row>
    <row r="8" spans="1:57">
      <c r="A8" s="23" t="s">
        <v>3756</v>
      </c>
      <c r="B8" s="23" t="s">
        <v>3392</v>
      </c>
      <c r="C8" s="23" t="s">
        <v>50</v>
      </c>
      <c r="D8" s="24" t="s">
        <v>69</v>
      </c>
      <c r="E8" s="24" t="s">
        <v>117</v>
      </c>
      <c r="F8" s="24" t="s">
        <v>147</v>
      </c>
      <c r="G8" s="24" t="s">
        <v>150</v>
      </c>
      <c r="H8" s="76">
        <v>0.91801757421278563</v>
      </c>
      <c r="I8" s="77">
        <v>0.59189363149314556</v>
      </c>
      <c r="J8" s="77">
        <v>0.65873045800899466</v>
      </c>
      <c r="K8" s="77">
        <v>0.9361699013318977</v>
      </c>
      <c r="L8" s="77">
        <v>0.49250057293780314</v>
      </c>
      <c r="M8" s="77">
        <v>0.95982170284132584</v>
      </c>
      <c r="N8" s="77">
        <v>0.6953152911703927</v>
      </c>
      <c r="O8" s="77" t="s">
        <v>3395</v>
      </c>
      <c r="P8" s="77">
        <v>0.38477476638959485</v>
      </c>
      <c r="Q8" s="77">
        <v>0.87342640377187841</v>
      </c>
      <c r="R8" s="77">
        <v>0.17291951088294585</v>
      </c>
      <c r="S8" s="77">
        <v>0.89411764705882457</v>
      </c>
      <c r="T8" s="77">
        <v>0.78928548418272015</v>
      </c>
      <c r="U8" s="77">
        <v>0.61828084612148493</v>
      </c>
      <c r="V8" s="77">
        <v>0.64203949216863265</v>
      </c>
      <c r="W8" s="77">
        <v>0.81781376143282114</v>
      </c>
      <c r="X8" s="77">
        <v>1</v>
      </c>
      <c r="Y8" s="77">
        <v>0.56585941515405624</v>
      </c>
      <c r="Z8" s="77">
        <v>0.7764959568733153</v>
      </c>
      <c r="AA8" s="77">
        <v>0.4896389368826507</v>
      </c>
      <c r="AB8" s="77">
        <v>0.2338345864661654</v>
      </c>
      <c r="AC8" s="77">
        <v>0.43157894736842106</v>
      </c>
      <c r="AD8" s="76">
        <v>0.72288055457164191</v>
      </c>
      <c r="AE8" s="77">
        <v>0.69371644693420276</v>
      </c>
      <c r="AF8" s="77">
        <v>0.52317295732741209</v>
      </c>
      <c r="AG8" s="77">
        <v>0.84170156562077236</v>
      </c>
      <c r="AH8" s="77">
        <v>0.63016016914505879</v>
      </c>
      <c r="AI8" s="77">
        <v>0.90890688071641057</v>
      </c>
      <c r="AJ8" s="77">
        <v>0.67117768601368577</v>
      </c>
      <c r="AK8" s="77">
        <v>0.36173676167440805</v>
      </c>
      <c r="AL8" s="77">
        <v>0.43157894736842106</v>
      </c>
      <c r="AM8" s="76">
        <v>0.64658998627775233</v>
      </c>
      <c r="AN8" s="77">
        <v>0.79358953849408065</v>
      </c>
      <c r="AO8" s="78">
        <v>0.48816446501883831</v>
      </c>
      <c r="AP8" s="79">
        <v>0.63657674434951117</v>
      </c>
      <c r="AQ8" s="70">
        <v>1</v>
      </c>
      <c r="AR8" s="71">
        <v>3</v>
      </c>
      <c r="AS8" s="71">
        <v>2</v>
      </c>
      <c r="AT8" s="71">
        <v>0</v>
      </c>
      <c r="AU8" s="71">
        <v>0</v>
      </c>
      <c r="AV8" s="71" t="s">
        <v>3395</v>
      </c>
      <c r="AW8" s="72" t="s">
        <v>3422</v>
      </c>
      <c r="AY8" s="60" t="s">
        <v>3397</v>
      </c>
      <c r="AZ8" s="59"/>
      <c r="BA8" s="59"/>
      <c r="BB8" s="59"/>
    </row>
    <row r="9" spans="1:57">
      <c r="A9" s="23" t="s">
        <v>3757</v>
      </c>
      <c r="B9" s="23" t="s">
        <v>3392</v>
      </c>
      <c r="C9" s="23" t="s">
        <v>52</v>
      </c>
      <c r="D9" s="24" t="s">
        <v>152</v>
      </c>
      <c r="E9" s="24" t="s">
        <v>153</v>
      </c>
      <c r="F9" s="24" t="s">
        <v>154</v>
      </c>
      <c r="G9" s="24" t="s">
        <v>155</v>
      </c>
      <c r="H9" s="76">
        <v>0.60630328841171444</v>
      </c>
      <c r="I9" s="77">
        <v>0.81408309461105066</v>
      </c>
      <c r="J9" s="77">
        <v>0.93839695638589782</v>
      </c>
      <c r="K9" s="77">
        <v>0.96180081679955787</v>
      </c>
      <c r="L9" s="77">
        <v>0.42414518345568092</v>
      </c>
      <c r="M9" s="77">
        <v>1</v>
      </c>
      <c r="N9" s="77">
        <v>0.88012397716743229</v>
      </c>
      <c r="O9" s="77" t="s">
        <v>3395</v>
      </c>
      <c r="P9" s="77">
        <v>0.875</v>
      </c>
      <c r="Q9" s="77">
        <v>0.55577633759373668</v>
      </c>
      <c r="R9" s="77">
        <v>0.10797300193507439</v>
      </c>
      <c r="S9" s="77">
        <v>0.71764705882353041</v>
      </c>
      <c r="T9" s="77">
        <v>0.48652148701758907</v>
      </c>
      <c r="U9" s="77">
        <v>0.6772974028760208</v>
      </c>
      <c r="V9" s="77">
        <v>0.67187727551331011</v>
      </c>
      <c r="W9" s="77">
        <v>0.82653300589616863</v>
      </c>
      <c r="X9" s="77">
        <v>0.48007584133004944</v>
      </c>
      <c r="Y9" s="77">
        <v>0.44829848243027565</v>
      </c>
      <c r="Z9" s="77">
        <v>0.46285714285714286</v>
      </c>
      <c r="AA9" s="77">
        <v>0.71875327799610655</v>
      </c>
      <c r="AB9" s="77">
        <v>0.32080200501253131</v>
      </c>
      <c r="AC9" s="77">
        <v>0.22105263157894739</v>
      </c>
      <c r="AD9" s="76">
        <v>0.78626111313622093</v>
      </c>
      <c r="AE9" s="77">
        <v>0.82821399548453434</v>
      </c>
      <c r="AF9" s="77">
        <v>0.33187466976440555</v>
      </c>
      <c r="AG9" s="77">
        <v>0.60208427292055977</v>
      </c>
      <c r="AH9" s="77">
        <v>0.67458733919466551</v>
      </c>
      <c r="AI9" s="77">
        <v>0.65330442361310903</v>
      </c>
      <c r="AJ9" s="77">
        <v>0.45557781264370922</v>
      </c>
      <c r="AK9" s="77">
        <v>0.51977764150431893</v>
      </c>
      <c r="AL9" s="77">
        <v>0.22105263157894739</v>
      </c>
      <c r="AM9" s="76">
        <v>0.64878325946172022</v>
      </c>
      <c r="AN9" s="77">
        <v>0.64332534524277818</v>
      </c>
      <c r="AO9" s="78">
        <v>0.3988026952423252</v>
      </c>
      <c r="AP9" s="79">
        <v>0.55686083342432058</v>
      </c>
      <c r="AQ9" s="70">
        <v>1</v>
      </c>
      <c r="AR9" s="71">
        <v>0</v>
      </c>
      <c r="AS9" s="71">
        <v>0</v>
      </c>
      <c r="AT9" s="71">
        <v>0</v>
      </c>
      <c r="AU9" s="71">
        <v>1</v>
      </c>
      <c r="AV9" s="71" t="s">
        <v>3426</v>
      </c>
      <c r="AW9" s="72" t="s">
        <v>3422</v>
      </c>
      <c r="AY9" s="61" t="s">
        <v>3406</v>
      </c>
      <c r="AZ9" s="59">
        <v>0</v>
      </c>
      <c r="BA9" s="59" t="e">
        <f>COUNTIF(TQoL_Indexes!#REF!,AZ9)</f>
        <v>#REF!</v>
      </c>
      <c r="BB9" s="59" t="s">
        <v>3406</v>
      </c>
    </row>
    <row r="10" spans="1:57">
      <c r="A10" s="23" t="s">
        <v>3758</v>
      </c>
      <c r="B10" s="23" t="s">
        <v>3392</v>
      </c>
      <c r="C10" s="23" t="s">
        <v>55</v>
      </c>
      <c r="D10" s="24" t="s">
        <v>152</v>
      </c>
      <c r="E10" s="24" t="s">
        <v>157</v>
      </c>
      <c r="F10" s="24" t="s">
        <v>158</v>
      </c>
      <c r="G10" s="24" t="s">
        <v>159</v>
      </c>
      <c r="H10" s="76">
        <v>0.96350295278818576</v>
      </c>
      <c r="I10" s="77">
        <v>0.58221556502319149</v>
      </c>
      <c r="J10" s="77">
        <v>0.83311932143128109</v>
      </c>
      <c r="K10" s="77">
        <v>0.94022016221823757</v>
      </c>
      <c r="L10" s="77">
        <v>0.48511130165686761</v>
      </c>
      <c r="M10" s="77">
        <v>0.92927816400023355</v>
      </c>
      <c r="N10" s="77">
        <v>0.86454705907287921</v>
      </c>
      <c r="O10" s="77" t="s">
        <v>3395</v>
      </c>
      <c r="P10" s="77">
        <v>0.45645964477342504</v>
      </c>
      <c r="Q10" s="77">
        <v>0.59516918582143163</v>
      </c>
      <c r="R10" s="77">
        <v>0.32443604475939564</v>
      </c>
      <c r="S10" s="77">
        <v>0.84705882352941209</v>
      </c>
      <c r="T10" s="77">
        <v>0.67936666451903871</v>
      </c>
      <c r="U10" s="77">
        <v>0.74096592933127037</v>
      </c>
      <c r="V10" s="77">
        <v>0.79811122889513497</v>
      </c>
      <c r="W10" s="77">
        <v>0</v>
      </c>
      <c r="X10" s="77">
        <v>0</v>
      </c>
      <c r="Y10" s="77">
        <v>0.35463386263424135</v>
      </c>
      <c r="Z10" s="77">
        <v>0.69142857142857139</v>
      </c>
      <c r="AA10" s="77">
        <v>0.57158065418750981</v>
      </c>
      <c r="AB10" s="77">
        <v>0.32080200501253131</v>
      </c>
      <c r="AC10" s="77">
        <v>0.22105263157894739</v>
      </c>
      <c r="AD10" s="76">
        <v>0.79294594641421945</v>
      </c>
      <c r="AE10" s="77">
        <v>0.73512326634432867</v>
      </c>
      <c r="AF10" s="77">
        <v>0.45980261529041366</v>
      </c>
      <c r="AG10" s="77">
        <v>0.76321274402422534</v>
      </c>
      <c r="AH10" s="77">
        <v>0.76953857911320267</v>
      </c>
      <c r="AI10" s="77">
        <v>0</v>
      </c>
      <c r="AJ10" s="77">
        <v>0.52303121703140643</v>
      </c>
      <c r="AK10" s="77">
        <v>0.44619132960002056</v>
      </c>
      <c r="AL10" s="77">
        <v>0.22105263157894739</v>
      </c>
      <c r="AM10" s="76">
        <v>0.66262394268298719</v>
      </c>
      <c r="AN10" s="77">
        <v>0.510917107712476</v>
      </c>
      <c r="AO10" s="78">
        <v>0.39675839273679148</v>
      </c>
      <c r="AP10" s="79">
        <v>0.51778217139163563</v>
      </c>
      <c r="AQ10" s="70">
        <v>1</v>
      </c>
      <c r="AR10" s="71">
        <v>0</v>
      </c>
      <c r="AS10" s="71">
        <v>2</v>
      </c>
      <c r="AT10" s="71">
        <v>0</v>
      </c>
      <c r="AU10" s="71">
        <v>1</v>
      </c>
      <c r="AV10" s="71" t="s">
        <v>3427</v>
      </c>
      <c r="AW10" s="72" t="s">
        <v>3422</v>
      </c>
      <c r="AY10" s="61" t="s">
        <v>3407</v>
      </c>
      <c r="AZ10" s="59">
        <v>1</v>
      </c>
      <c r="BA10" s="59" t="e">
        <f>COUNTIF(TQoL_Indexes!#REF!,AZ10)</f>
        <v>#REF!</v>
      </c>
      <c r="BB10" s="59" t="s">
        <v>3407</v>
      </c>
    </row>
    <row r="11" spans="1:57">
      <c r="A11" s="23" t="s">
        <v>3759</v>
      </c>
      <c r="B11" s="23" t="s">
        <v>3392</v>
      </c>
      <c r="C11" s="23" t="s">
        <v>57</v>
      </c>
      <c r="D11" s="24" t="s">
        <v>152</v>
      </c>
      <c r="E11" s="24" t="s">
        <v>157</v>
      </c>
      <c r="F11" s="24" t="s">
        <v>158</v>
      </c>
      <c r="G11" s="24" t="s">
        <v>161</v>
      </c>
      <c r="H11" s="76">
        <v>0.96350295278818576</v>
      </c>
      <c r="I11" s="77">
        <v>0.70599603580464387</v>
      </c>
      <c r="J11" s="77">
        <v>0.79197918139011692</v>
      </c>
      <c r="K11" s="77">
        <v>0.86142450044112995</v>
      </c>
      <c r="L11" s="77">
        <v>0.49529437750675814</v>
      </c>
      <c r="M11" s="77">
        <v>0.91304328840430315</v>
      </c>
      <c r="N11" s="77">
        <v>0.88540249578974106</v>
      </c>
      <c r="O11" s="77" t="s">
        <v>3395</v>
      </c>
      <c r="P11" s="77">
        <v>0.55111002725089642</v>
      </c>
      <c r="Q11" s="77">
        <v>0.5336296793158033</v>
      </c>
      <c r="R11" s="77">
        <v>0.12530662169050252</v>
      </c>
      <c r="S11" s="77">
        <v>0.84705882352941209</v>
      </c>
      <c r="T11" s="77">
        <v>0.67936666451903871</v>
      </c>
      <c r="U11" s="77">
        <v>0.69747133474042755</v>
      </c>
      <c r="V11" s="77">
        <v>0.79811122889513497</v>
      </c>
      <c r="W11" s="77">
        <v>0.79929148186470622</v>
      </c>
      <c r="X11" s="77">
        <v>0</v>
      </c>
      <c r="Y11" s="77">
        <v>0.35463386263424135</v>
      </c>
      <c r="Z11" s="77">
        <v>0.69142857142857139</v>
      </c>
      <c r="AA11" s="77">
        <v>0.57158065418750981</v>
      </c>
      <c r="AB11" s="77">
        <v>0.32080200501253131</v>
      </c>
      <c r="AC11" s="77">
        <v>0.22105263157894739</v>
      </c>
      <c r="AD11" s="76">
        <v>0.82049272332764878</v>
      </c>
      <c r="AE11" s="77">
        <v>0.74125493787856578</v>
      </c>
      <c r="AF11" s="77">
        <v>0.32946815050315292</v>
      </c>
      <c r="AG11" s="77">
        <v>0.76321274402422534</v>
      </c>
      <c r="AH11" s="77">
        <v>0.74779128181778121</v>
      </c>
      <c r="AI11" s="77">
        <v>0.39964574093235311</v>
      </c>
      <c r="AJ11" s="77">
        <v>0.52303121703140643</v>
      </c>
      <c r="AK11" s="77">
        <v>0.44619132960002056</v>
      </c>
      <c r="AL11" s="77">
        <v>0.22105263157894739</v>
      </c>
      <c r="AM11" s="76">
        <v>0.63040527056978923</v>
      </c>
      <c r="AN11" s="77">
        <v>0.6368832555914532</v>
      </c>
      <c r="AO11" s="78">
        <v>0.39675839273679148</v>
      </c>
      <c r="AP11" s="79">
        <v>0.54838440588054815</v>
      </c>
      <c r="AQ11" s="70">
        <v>1</v>
      </c>
      <c r="AR11" s="71">
        <v>0</v>
      </c>
      <c r="AS11" s="71">
        <v>1</v>
      </c>
      <c r="AT11" s="71">
        <v>0</v>
      </c>
      <c r="AU11" s="71">
        <v>0</v>
      </c>
      <c r="AV11" s="71" t="s">
        <v>3395</v>
      </c>
      <c r="AW11" s="72" t="s">
        <v>3422</v>
      </c>
      <c r="AY11" s="61" t="s">
        <v>3408</v>
      </c>
      <c r="AZ11" s="59">
        <v>2</v>
      </c>
      <c r="BA11" s="59" t="e">
        <f>COUNTIF(TQoL_Indexes!#REF!,AZ11)</f>
        <v>#REF!</v>
      </c>
      <c r="BB11" s="59" t="s">
        <v>3408</v>
      </c>
    </row>
    <row r="12" spans="1:57">
      <c r="A12" s="23" t="s">
        <v>3760</v>
      </c>
      <c r="B12" s="23" t="s">
        <v>3392</v>
      </c>
      <c r="C12" s="23" t="s">
        <v>60</v>
      </c>
      <c r="D12" s="24" t="s">
        <v>152</v>
      </c>
      <c r="E12" s="24" t="s">
        <v>157</v>
      </c>
      <c r="F12" s="24" t="s">
        <v>165</v>
      </c>
      <c r="G12" s="24" t="s">
        <v>166</v>
      </c>
      <c r="H12" s="76">
        <v>0.96402868881862835</v>
      </c>
      <c r="I12" s="77">
        <v>0.59298576056512231</v>
      </c>
      <c r="J12" s="77">
        <v>0.85821378367882195</v>
      </c>
      <c r="K12" s="77">
        <v>0.85165398544604276</v>
      </c>
      <c r="L12" s="77">
        <v>0.46008432294227397</v>
      </c>
      <c r="M12" s="77">
        <v>0.85284987121906908</v>
      </c>
      <c r="N12" s="77">
        <v>0.62164899903052562</v>
      </c>
      <c r="O12" s="77" t="s">
        <v>3395</v>
      </c>
      <c r="P12" s="77">
        <v>0.45832056920543446</v>
      </c>
      <c r="Q12" s="77">
        <v>0.60324613815091532</v>
      </c>
      <c r="R12" s="77">
        <v>0.4238714572843264</v>
      </c>
      <c r="S12" s="77">
        <v>0.9058823529411768</v>
      </c>
      <c r="T12" s="77">
        <v>0.48982346498292634</v>
      </c>
      <c r="U12" s="77">
        <v>0.67848445308263516</v>
      </c>
      <c r="V12" s="77">
        <v>0.78312013805103764</v>
      </c>
      <c r="W12" s="77">
        <v>0.50118455645687887</v>
      </c>
      <c r="X12" s="77">
        <v>0.48629186186049056</v>
      </c>
      <c r="Y12" s="77">
        <v>0.39893012686991114</v>
      </c>
      <c r="Z12" s="77">
        <v>0.78857142857142859</v>
      </c>
      <c r="AA12" s="77">
        <v>0.53580173318318747</v>
      </c>
      <c r="AB12" s="77">
        <v>0.32080200501253131</v>
      </c>
      <c r="AC12" s="77">
        <v>0.22105263157894739</v>
      </c>
      <c r="AD12" s="76">
        <v>0.80507607768752421</v>
      </c>
      <c r="AE12" s="77">
        <v>0.64891154956866914</v>
      </c>
      <c r="AF12" s="77">
        <v>0.51355879771762081</v>
      </c>
      <c r="AG12" s="77">
        <v>0.69785290896205154</v>
      </c>
      <c r="AH12" s="77">
        <v>0.7308022955668364</v>
      </c>
      <c r="AI12" s="77">
        <v>0.49373820915868472</v>
      </c>
      <c r="AJ12" s="77">
        <v>0.59375077772066986</v>
      </c>
      <c r="AK12" s="77">
        <v>0.42830186909785939</v>
      </c>
      <c r="AL12" s="77">
        <v>0.22105263157894739</v>
      </c>
      <c r="AM12" s="76">
        <v>0.65584880832460468</v>
      </c>
      <c r="AN12" s="77">
        <v>0.64079780456252422</v>
      </c>
      <c r="AO12" s="78">
        <v>0.41436842613249225</v>
      </c>
      <c r="AP12" s="79">
        <v>0.56438528336845861</v>
      </c>
      <c r="AQ12" s="70">
        <v>1</v>
      </c>
      <c r="AR12" s="71">
        <v>0</v>
      </c>
      <c r="AS12" s="71">
        <v>1</v>
      </c>
      <c r="AT12" s="71">
        <v>0</v>
      </c>
      <c r="AU12" s="71">
        <v>0</v>
      </c>
      <c r="AV12" s="71" t="s">
        <v>3395</v>
      </c>
      <c r="AW12" s="72" t="s">
        <v>3422</v>
      </c>
      <c r="AY12" s="61" t="s">
        <v>3409</v>
      </c>
      <c r="AZ12" s="59">
        <v>3</v>
      </c>
      <c r="BA12" s="59" t="e">
        <f>COUNTIF(TQoL_Indexes!#REF!,AZ12)</f>
        <v>#REF!</v>
      </c>
      <c r="BB12" s="59" t="s">
        <v>3409</v>
      </c>
    </row>
    <row r="13" spans="1:57">
      <c r="A13" s="23" t="s">
        <v>3761</v>
      </c>
      <c r="B13" s="23" t="s">
        <v>3392</v>
      </c>
      <c r="C13" s="23" t="s">
        <v>62</v>
      </c>
      <c r="D13" s="24" t="s">
        <v>152</v>
      </c>
      <c r="E13" s="24" t="s">
        <v>157</v>
      </c>
      <c r="F13" s="24" t="s">
        <v>172</v>
      </c>
      <c r="G13" s="24" t="s">
        <v>173</v>
      </c>
      <c r="H13" s="76">
        <v>0.96240141062916318</v>
      </c>
      <c r="I13" s="77">
        <v>0.54901558392294292</v>
      </c>
      <c r="J13" s="77">
        <v>0.61444346628222479</v>
      </c>
      <c r="K13" s="77">
        <v>0.77010722566096845</v>
      </c>
      <c r="L13" s="77">
        <v>0.46057848085352898</v>
      </c>
      <c r="M13" s="77">
        <v>0.84276625062382204</v>
      </c>
      <c r="N13" s="77">
        <v>0.31209100236606824</v>
      </c>
      <c r="O13" s="77" t="s">
        <v>3395</v>
      </c>
      <c r="P13" s="77">
        <v>0.45991799326803501</v>
      </c>
      <c r="Q13" s="77">
        <v>0.5</v>
      </c>
      <c r="R13" s="77">
        <v>7.937571881014284E-2</v>
      </c>
      <c r="S13" s="77">
        <v>0.78823529411764737</v>
      </c>
      <c r="T13" s="77">
        <v>0.60379163713678241</v>
      </c>
      <c r="U13" s="77">
        <v>0.58514459164838495</v>
      </c>
      <c r="V13" s="77">
        <v>0.84131090887038251</v>
      </c>
      <c r="W13" s="77">
        <v>0.84806557691863727</v>
      </c>
      <c r="X13" s="77">
        <v>0.56715402488799238</v>
      </c>
      <c r="Y13" s="77">
        <v>0.21937809397570779</v>
      </c>
      <c r="Z13" s="77">
        <v>0.76</v>
      </c>
      <c r="AA13" s="77">
        <v>0.53580173318318736</v>
      </c>
      <c r="AB13" s="77">
        <v>0.32080200501253131</v>
      </c>
      <c r="AC13" s="77">
        <v>0.22105263157894739</v>
      </c>
      <c r="AD13" s="76">
        <v>0.7086201536114437</v>
      </c>
      <c r="AE13" s="77">
        <v>0.56909219055448446</v>
      </c>
      <c r="AF13" s="77">
        <v>0.28968785940507141</v>
      </c>
      <c r="AG13" s="77">
        <v>0.69601346562721489</v>
      </c>
      <c r="AH13" s="77">
        <v>0.71322775025938379</v>
      </c>
      <c r="AI13" s="77">
        <v>0.70760980090331482</v>
      </c>
      <c r="AJ13" s="77">
        <v>0.48968904698785387</v>
      </c>
      <c r="AK13" s="77">
        <v>0.42830186909785933</v>
      </c>
      <c r="AL13" s="77">
        <v>0.22105263157894739</v>
      </c>
      <c r="AM13" s="76">
        <v>0.52246673452366654</v>
      </c>
      <c r="AN13" s="77">
        <v>0.70561700559663787</v>
      </c>
      <c r="AO13" s="78">
        <v>0.37968118255488686</v>
      </c>
      <c r="AP13" s="79">
        <v>0.52756932960316527</v>
      </c>
      <c r="AQ13" s="70">
        <v>1</v>
      </c>
      <c r="AR13" s="71">
        <v>0</v>
      </c>
      <c r="AS13" s="71">
        <v>1</v>
      </c>
      <c r="AT13" s="71">
        <v>0</v>
      </c>
      <c r="AU13" s="71">
        <v>1</v>
      </c>
      <c r="AV13" s="71" t="s">
        <v>3426</v>
      </c>
      <c r="AW13" s="72" t="s">
        <v>3422</v>
      </c>
      <c r="AY13" s="61"/>
      <c r="AZ13" s="59"/>
      <c r="BA13" s="85" t="e">
        <f>SUM(BA9:BA12)</f>
        <v>#REF!</v>
      </c>
      <c r="BB13" s="59"/>
    </row>
    <row r="14" spans="1:57">
      <c r="A14" s="23" t="s">
        <v>3762</v>
      </c>
      <c r="B14" s="23" t="s">
        <v>3392</v>
      </c>
      <c r="C14" s="23" t="s">
        <v>64</v>
      </c>
      <c r="D14" s="24" t="s">
        <v>152</v>
      </c>
      <c r="E14" s="24" t="s">
        <v>157</v>
      </c>
      <c r="F14" s="24" t="s">
        <v>172</v>
      </c>
      <c r="G14" s="24" t="s">
        <v>175</v>
      </c>
      <c r="H14" s="76">
        <v>0.96240141062916318</v>
      </c>
      <c r="I14" s="77">
        <v>0.63556083809173192</v>
      </c>
      <c r="J14" s="77">
        <v>0.62214439072084682</v>
      </c>
      <c r="K14" s="77">
        <v>0.85074210521611238</v>
      </c>
      <c r="L14" s="77">
        <v>0.44499898456821757</v>
      </c>
      <c r="M14" s="77">
        <v>0.95731538939148464</v>
      </c>
      <c r="N14" s="77">
        <v>0.69298898101141027</v>
      </c>
      <c r="O14" s="77" t="s">
        <v>3395</v>
      </c>
      <c r="P14" s="77">
        <v>0.44559423084012784</v>
      </c>
      <c r="Q14" s="77">
        <v>0.50732105002657157</v>
      </c>
      <c r="R14" s="77">
        <v>0.17569346477741754</v>
      </c>
      <c r="S14" s="77">
        <v>0.78823529411764737</v>
      </c>
      <c r="T14" s="77">
        <v>0.60379163713678241</v>
      </c>
      <c r="U14" s="77">
        <v>0.59957298149285432</v>
      </c>
      <c r="V14" s="77">
        <v>0.84131090887038251</v>
      </c>
      <c r="W14" s="77">
        <v>0.88492605013605552</v>
      </c>
      <c r="X14" s="77">
        <v>0</v>
      </c>
      <c r="Y14" s="77">
        <v>0.21937809397570779</v>
      </c>
      <c r="Z14" s="77">
        <v>0.76</v>
      </c>
      <c r="AA14" s="77">
        <v>0.53580173318318736</v>
      </c>
      <c r="AB14" s="77">
        <v>0.32080200501253131</v>
      </c>
      <c r="AC14" s="77">
        <v>0.22105263157894739</v>
      </c>
      <c r="AD14" s="76">
        <v>0.74003554648058056</v>
      </c>
      <c r="AE14" s="77">
        <v>0.67832793820547055</v>
      </c>
      <c r="AF14" s="77">
        <v>0.34150725740199456</v>
      </c>
      <c r="AG14" s="77">
        <v>0.69601346562721489</v>
      </c>
      <c r="AH14" s="77">
        <v>0.72044194518161842</v>
      </c>
      <c r="AI14" s="77">
        <v>0.44246302506802776</v>
      </c>
      <c r="AJ14" s="77">
        <v>0.48968904698785387</v>
      </c>
      <c r="AK14" s="77">
        <v>0.42830186909785933</v>
      </c>
      <c r="AL14" s="77">
        <v>0.22105263157894739</v>
      </c>
      <c r="AM14" s="76">
        <v>0.58662358069601528</v>
      </c>
      <c r="AN14" s="77">
        <v>0.6196394786256203</v>
      </c>
      <c r="AO14" s="78">
        <v>0.37968118255488686</v>
      </c>
      <c r="AP14" s="79">
        <v>0.5227141547536287</v>
      </c>
      <c r="AQ14" s="70">
        <v>1</v>
      </c>
      <c r="AR14" s="71">
        <v>0</v>
      </c>
      <c r="AS14" s="71">
        <v>1</v>
      </c>
      <c r="AT14" s="71">
        <v>0</v>
      </c>
      <c r="AU14" s="71">
        <v>0</v>
      </c>
      <c r="AV14" s="71" t="s">
        <v>3395</v>
      </c>
      <c r="AW14" s="72" t="s">
        <v>3422</v>
      </c>
      <c r="AY14" s="60" t="s">
        <v>3398</v>
      </c>
      <c r="AZ14" s="59"/>
      <c r="BA14" s="59"/>
      <c r="BB14" s="59"/>
    </row>
    <row r="15" spans="1:57">
      <c r="A15" s="23" t="s">
        <v>3763</v>
      </c>
      <c r="B15" s="23" t="s">
        <v>3392</v>
      </c>
      <c r="C15" s="23" t="s">
        <v>66</v>
      </c>
      <c r="D15" s="24" t="s">
        <v>152</v>
      </c>
      <c r="E15" s="24" t="s">
        <v>157</v>
      </c>
      <c r="F15" s="24" t="s">
        <v>172</v>
      </c>
      <c r="G15" s="24" t="s">
        <v>183</v>
      </c>
      <c r="H15" s="76">
        <v>0.96240141062916318</v>
      </c>
      <c r="I15" s="77">
        <v>0.55126157779648444</v>
      </c>
      <c r="J15" s="77">
        <v>0.54772197501079001</v>
      </c>
      <c r="K15" s="77">
        <v>0.91492200900449672</v>
      </c>
      <c r="L15" s="77">
        <v>0.43887762127455421</v>
      </c>
      <c r="M15" s="77">
        <v>0.59619775344905568</v>
      </c>
      <c r="N15" s="77">
        <v>0.51307299442854748</v>
      </c>
      <c r="O15" s="77" t="s">
        <v>3395</v>
      </c>
      <c r="P15" s="77">
        <v>0.42149479964769077</v>
      </c>
      <c r="Q15" s="77">
        <v>0.53041048069592867</v>
      </c>
      <c r="R15" s="77">
        <v>8.2555896382814908E-2</v>
      </c>
      <c r="S15" s="77">
        <v>0.78823529411764737</v>
      </c>
      <c r="T15" s="77">
        <v>0.60379163713678241</v>
      </c>
      <c r="U15" s="77">
        <v>0.66543263839455635</v>
      </c>
      <c r="V15" s="77">
        <v>0.84131090887038251</v>
      </c>
      <c r="W15" s="77">
        <v>0.83292530222980232</v>
      </c>
      <c r="X15" s="77">
        <v>0</v>
      </c>
      <c r="Y15" s="77">
        <v>0.21937809397570779</v>
      </c>
      <c r="Z15" s="77">
        <v>0.76</v>
      </c>
      <c r="AA15" s="77">
        <v>0.53580173318318736</v>
      </c>
      <c r="AB15" s="77">
        <v>0.32080200501253131</v>
      </c>
      <c r="AC15" s="77">
        <v>0.22105263157894739</v>
      </c>
      <c r="AD15" s="76">
        <v>0.68712832114547917</v>
      </c>
      <c r="AE15" s="77">
        <v>0.57691303556086893</v>
      </c>
      <c r="AF15" s="77">
        <v>0.30648318853937179</v>
      </c>
      <c r="AG15" s="77">
        <v>0.69601346562721489</v>
      </c>
      <c r="AH15" s="77">
        <v>0.75337177363246943</v>
      </c>
      <c r="AI15" s="77">
        <v>0.41646265111490116</v>
      </c>
      <c r="AJ15" s="77">
        <v>0.48968904698785387</v>
      </c>
      <c r="AK15" s="77">
        <v>0.42830186909785933</v>
      </c>
      <c r="AL15" s="77">
        <v>0.22105263157894739</v>
      </c>
      <c r="AM15" s="76">
        <v>0.52350818174857328</v>
      </c>
      <c r="AN15" s="77">
        <v>0.62194929679152855</v>
      </c>
      <c r="AO15" s="78">
        <v>0.37968118255488686</v>
      </c>
      <c r="AP15" s="79">
        <v>0.50326805054220625</v>
      </c>
      <c r="AQ15" s="70">
        <v>1</v>
      </c>
      <c r="AR15" s="71">
        <v>0</v>
      </c>
      <c r="AS15" s="71">
        <v>2</v>
      </c>
      <c r="AT15" s="71">
        <v>0</v>
      </c>
      <c r="AU15" s="71">
        <v>0</v>
      </c>
      <c r="AV15" s="71" t="s">
        <v>3395</v>
      </c>
      <c r="AW15" s="72" t="s">
        <v>3422</v>
      </c>
      <c r="AY15" s="61" t="s">
        <v>3410</v>
      </c>
      <c r="AZ15" s="59">
        <v>0</v>
      </c>
      <c r="BA15" s="59" t="e">
        <f>COUNTIF(TQoL_Indexes!#REF!,AZ15)</f>
        <v>#REF!</v>
      </c>
      <c r="BB15" s="59" t="s">
        <v>3410</v>
      </c>
    </row>
    <row r="16" spans="1:57">
      <c r="A16" s="23" t="s">
        <v>3764</v>
      </c>
      <c r="B16" s="23" t="s">
        <v>3720</v>
      </c>
      <c r="C16" s="23" t="s">
        <v>68</v>
      </c>
      <c r="D16" s="24" t="s">
        <v>152</v>
      </c>
      <c r="E16" s="24" t="s">
        <v>157</v>
      </c>
      <c r="F16" s="24" t="s">
        <v>185</v>
      </c>
      <c r="G16" s="24" t="s">
        <v>186</v>
      </c>
      <c r="H16" s="76">
        <v>0.958946573857683</v>
      </c>
      <c r="I16" s="77">
        <v>0.43803696767421496</v>
      </c>
      <c r="J16" s="77">
        <v>0.68765128709948198</v>
      </c>
      <c r="K16" s="77">
        <v>0.88676570187981463</v>
      </c>
      <c r="L16" s="77">
        <v>0.52911310981286741</v>
      </c>
      <c r="M16" s="77">
        <v>0.85900244487699262</v>
      </c>
      <c r="N16" s="77">
        <v>0.6319540787627338</v>
      </c>
      <c r="O16" s="77" t="s">
        <v>3395</v>
      </c>
      <c r="P16" s="77">
        <v>0.49520557175605573</v>
      </c>
      <c r="Q16" s="77">
        <v>0.51982012396497934</v>
      </c>
      <c r="R16" s="77">
        <v>0.11095668500507026</v>
      </c>
      <c r="S16" s="77">
        <v>0.9058823529411768</v>
      </c>
      <c r="T16" s="77">
        <v>0.70900715160105654</v>
      </c>
      <c r="U16" s="77">
        <v>0.74438303527865191</v>
      </c>
      <c r="V16" s="77">
        <v>0.95176956677115376</v>
      </c>
      <c r="W16" s="77">
        <v>0.59898613842504633</v>
      </c>
      <c r="X16" s="77">
        <v>0.46338110621124495</v>
      </c>
      <c r="Y16" s="77">
        <v>0.3475329347796684</v>
      </c>
      <c r="Z16" s="77">
        <v>0.89714285714285713</v>
      </c>
      <c r="AA16" s="77">
        <v>0.5715806541875097</v>
      </c>
      <c r="AB16" s="77">
        <v>0.32080200501253131</v>
      </c>
      <c r="AC16" s="77">
        <v>0.22105263157894739</v>
      </c>
      <c r="AD16" s="76">
        <v>0.69487827621045994</v>
      </c>
      <c r="AE16" s="77">
        <v>0.68040818141769277</v>
      </c>
      <c r="AF16" s="77">
        <v>0.31538840448502481</v>
      </c>
      <c r="AG16" s="77">
        <v>0.80744475227111667</v>
      </c>
      <c r="AH16" s="77">
        <v>0.84807630102490283</v>
      </c>
      <c r="AI16" s="77">
        <v>0.53118362231814564</v>
      </c>
      <c r="AJ16" s="77">
        <v>0.62233789596126277</v>
      </c>
      <c r="AK16" s="77">
        <v>0.4461913296000205</v>
      </c>
      <c r="AL16" s="77">
        <v>0.22105263157894739</v>
      </c>
      <c r="AM16" s="76">
        <v>0.56355828737105917</v>
      </c>
      <c r="AN16" s="77">
        <v>0.72890155853805505</v>
      </c>
      <c r="AO16" s="78">
        <v>0.42986061904674355</v>
      </c>
      <c r="AP16" s="79">
        <v>0.56756348569244086</v>
      </c>
      <c r="AQ16" s="70">
        <v>1</v>
      </c>
      <c r="AR16" s="71">
        <v>0</v>
      </c>
      <c r="AS16" s="71">
        <v>0</v>
      </c>
      <c r="AT16" s="71">
        <v>0</v>
      </c>
      <c r="AU16" s="71">
        <v>1</v>
      </c>
      <c r="AV16" s="71" t="s">
        <v>3426</v>
      </c>
      <c r="AW16" s="72" t="s">
        <v>3422</v>
      </c>
      <c r="AY16" s="61" t="s">
        <v>3411</v>
      </c>
      <c r="AZ16" s="59">
        <v>1</v>
      </c>
      <c r="BA16" s="59" t="e">
        <f>COUNTIF(TQoL_Indexes!#REF!,AZ16)</f>
        <v>#REF!</v>
      </c>
      <c r="BB16" s="59" t="s">
        <v>3411</v>
      </c>
    </row>
    <row r="17" spans="1:54">
      <c r="A17" s="23" t="s">
        <v>3765</v>
      </c>
      <c r="B17" s="23" t="s">
        <v>3720</v>
      </c>
      <c r="C17" s="23" t="s">
        <v>73</v>
      </c>
      <c r="D17" s="24" t="s">
        <v>152</v>
      </c>
      <c r="E17" s="24" t="s">
        <v>157</v>
      </c>
      <c r="F17" s="24" t="s">
        <v>190</v>
      </c>
      <c r="G17" s="24" t="s">
        <v>197</v>
      </c>
      <c r="H17" s="76">
        <v>0.96371575070526971</v>
      </c>
      <c r="I17" s="77">
        <v>0.7455157390395506</v>
      </c>
      <c r="J17" s="77">
        <v>0.84259712014044563</v>
      </c>
      <c r="K17" s="77">
        <v>0.81116606761348997</v>
      </c>
      <c r="L17" s="77">
        <v>0.39991526139123851</v>
      </c>
      <c r="M17" s="77">
        <v>1</v>
      </c>
      <c r="N17" s="77">
        <v>0.85682891364922131</v>
      </c>
      <c r="O17" s="77" t="s">
        <v>3395</v>
      </c>
      <c r="P17" s="77">
        <v>0.49998549311745549</v>
      </c>
      <c r="Q17" s="77">
        <v>0.5</v>
      </c>
      <c r="R17" s="77">
        <v>4.6659930931377401E-2</v>
      </c>
      <c r="S17" s="77">
        <v>0.84705882352941209</v>
      </c>
      <c r="T17" s="77">
        <v>0.62891244120868506</v>
      </c>
      <c r="U17" s="77">
        <v>0.7205897069885534</v>
      </c>
      <c r="V17" s="77">
        <v>0.84402965462234214</v>
      </c>
      <c r="W17" s="77">
        <v>0.77284281585740378</v>
      </c>
      <c r="X17" s="77">
        <v>0.40356456603063362</v>
      </c>
      <c r="Y17" s="77">
        <v>0.1785714285714286</v>
      </c>
      <c r="Z17" s="77">
        <v>0.79428571428571426</v>
      </c>
      <c r="AA17" s="77">
        <v>0.53580173318318747</v>
      </c>
      <c r="AB17" s="77">
        <v>0.32080200501253131</v>
      </c>
      <c r="AC17" s="77">
        <v>0.22105263157894739</v>
      </c>
      <c r="AD17" s="76">
        <v>0.85060953662842198</v>
      </c>
      <c r="AE17" s="77">
        <v>0.71357914715428106</v>
      </c>
      <c r="AF17" s="77">
        <v>0.27332996546568872</v>
      </c>
      <c r="AG17" s="77">
        <v>0.73798563236904857</v>
      </c>
      <c r="AH17" s="77">
        <v>0.78230968080544772</v>
      </c>
      <c r="AI17" s="77">
        <v>0.5882036909440187</v>
      </c>
      <c r="AJ17" s="77">
        <v>0.48642857142857143</v>
      </c>
      <c r="AK17" s="77">
        <v>0.42830186909785939</v>
      </c>
      <c r="AL17" s="77">
        <v>0.22105263157894739</v>
      </c>
      <c r="AM17" s="76">
        <v>0.61250621641613057</v>
      </c>
      <c r="AN17" s="77">
        <v>0.70283300137283833</v>
      </c>
      <c r="AO17" s="78">
        <v>0.37859435736845937</v>
      </c>
      <c r="AP17" s="79">
        <v>0.55543938747317001</v>
      </c>
      <c r="AQ17" s="70">
        <v>1</v>
      </c>
      <c r="AR17" s="71">
        <v>0</v>
      </c>
      <c r="AS17" s="71">
        <v>2</v>
      </c>
      <c r="AT17" s="71">
        <v>0</v>
      </c>
      <c r="AU17" s="71">
        <v>0</v>
      </c>
      <c r="AV17" s="71" t="s">
        <v>3395</v>
      </c>
      <c r="AW17" s="72" t="s">
        <v>3422</v>
      </c>
      <c r="AY17" s="61" t="s">
        <v>3413</v>
      </c>
      <c r="AZ17" s="59">
        <v>2</v>
      </c>
      <c r="BA17" s="59" t="e">
        <f>COUNTIF(TQoL_Indexes!#REF!,AZ17)</f>
        <v>#REF!</v>
      </c>
      <c r="BB17" s="59" t="s">
        <v>3413</v>
      </c>
    </row>
    <row r="18" spans="1:54">
      <c r="A18" s="23" t="s">
        <v>3766</v>
      </c>
      <c r="B18" s="23" t="s">
        <v>3720</v>
      </c>
      <c r="C18" s="23" t="s">
        <v>75</v>
      </c>
      <c r="D18" s="24" t="s">
        <v>152</v>
      </c>
      <c r="E18" s="24" t="s">
        <v>207</v>
      </c>
      <c r="F18" s="24" t="s">
        <v>211</v>
      </c>
      <c r="G18" s="24" t="s">
        <v>214</v>
      </c>
      <c r="H18" s="76">
        <v>0.62547036161597991</v>
      </c>
      <c r="I18" s="77">
        <v>0.76916774778287189</v>
      </c>
      <c r="J18" s="77">
        <v>0.95051651475354515</v>
      </c>
      <c r="K18" s="77">
        <v>0.964207723083635</v>
      </c>
      <c r="L18" s="77">
        <v>0.29906807501344529</v>
      </c>
      <c r="M18" s="77">
        <v>0.95874775379709509</v>
      </c>
      <c r="N18" s="77">
        <v>0.91268851385446736</v>
      </c>
      <c r="O18" s="77" t="s">
        <v>3395</v>
      </c>
      <c r="P18" s="77">
        <v>0.60805370180649676</v>
      </c>
      <c r="Q18" s="77">
        <v>0.54737851642142776</v>
      </c>
      <c r="R18" s="77">
        <v>0</v>
      </c>
      <c r="S18" s="77">
        <v>0.44705882352941145</v>
      </c>
      <c r="T18" s="77">
        <v>0.26170349848592228</v>
      </c>
      <c r="U18" s="77">
        <v>0.44159108033077343</v>
      </c>
      <c r="V18" s="77">
        <v>0.52453288421346322</v>
      </c>
      <c r="W18" s="77">
        <v>0.68088886849437424</v>
      </c>
      <c r="X18" s="77">
        <v>0.68506079581656265</v>
      </c>
      <c r="Y18" s="77">
        <v>0.18928368544918411</v>
      </c>
      <c r="Z18" s="77">
        <v>0.53714285714285714</v>
      </c>
      <c r="AA18" s="77">
        <v>0.58969707263759497</v>
      </c>
      <c r="AB18" s="77">
        <v>0.32080200501253131</v>
      </c>
      <c r="AC18" s="77">
        <v>0.22105263157894739</v>
      </c>
      <c r="AD18" s="76">
        <v>0.78171820805079895</v>
      </c>
      <c r="AE18" s="77">
        <v>0.74855315351102791</v>
      </c>
      <c r="AF18" s="77">
        <v>0.27368925821071388</v>
      </c>
      <c r="AG18" s="77">
        <v>0.35438116100766687</v>
      </c>
      <c r="AH18" s="77">
        <v>0.48306198227211833</v>
      </c>
      <c r="AI18" s="77">
        <v>0.6829748321554685</v>
      </c>
      <c r="AJ18" s="77">
        <v>0.36321327129602066</v>
      </c>
      <c r="AK18" s="77">
        <v>0.45524953882506314</v>
      </c>
      <c r="AL18" s="77">
        <v>0.22105263157894739</v>
      </c>
      <c r="AM18" s="76">
        <v>0.60132020659084695</v>
      </c>
      <c r="AN18" s="77">
        <v>0.50680599181175123</v>
      </c>
      <c r="AO18" s="78">
        <v>0.34650514723334375</v>
      </c>
      <c r="AP18" s="79">
        <v>0.47877049434815272</v>
      </c>
      <c r="AQ18" s="70">
        <v>1</v>
      </c>
      <c r="AR18" s="71">
        <v>0</v>
      </c>
      <c r="AS18" s="71">
        <v>1</v>
      </c>
      <c r="AT18" s="71">
        <v>0</v>
      </c>
      <c r="AU18" s="71">
        <v>1</v>
      </c>
      <c r="AV18" s="71" t="s">
        <v>3429</v>
      </c>
      <c r="AW18" s="72" t="s">
        <v>3422</v>
      </c>
      <c r="AY18" s="61"/>
      <c r="AZ18" s="59"/>
      <c r="BA18" s="85" t="e">
        <f>SUM(BA15:BA17)</f>
        <v>#REF!</v>
      </c>
      <c r="BB18" s="59"/>
    </row>
    <row r="19" spans="1:54">
      <c r="A19" s="23" t="s">
        <v>3767</v>
      </c>
      <c r="B19" s="23" t="s">
        <v>3720</v>
      </c>
      <c r="C19" s="23" t="s">
        <v>77</v>
      </c>
      <c r="D19" s="24" t="s">
        <v>152</v>
      </c>
      <c r="E19" s="24" t="s">
        <v>207</v>
      </c>
      <c r="F19" s="24" t="s">
        <v>211</v>
      </c>
      <c r="G19" s="24" t="s">
        <v>216</v>
      </c>
      <c r="H19" s="76">
        <v>0.62547036161597991</v>
      </c>
      <c r="I19" s="77">
        <v>0.71369254371608726</v>
      </c>
      <c r="J19" s="77">
        <v>0.5694308580429146</v>
      </c>
      <c r="K19" s="77">
        <v>0.85080447215467681</v>
      </c>
      <c r="L19" s="77">
        <v>0.305636599322473</v>
      </c>
      <c r="M19" s="77">
        <v>0.94963306524815461</v>
      </c>
      <c r="N19" s="77">
        <v>0.81774399008729048</v>
      </c>
      <c r="O19" s="77" t="s">
        <v>3395</v>
      </c>
      <c r="P19" s="77">
        <v>0.75</v>
      </c>
      <c r="Q19" s="77">
        <v>0.56891101162356439</v>
      </c>
      <c r="R19" s="77">
        <v>0.30206476294909462</v>
      </c>
      <c r="S19" s="77">
        <v>0.44705882352941145</v>
      </c>
      <c r="T19" s="77">
        <v>0.26170349848592228</v>
      </c>
      <c r="U19" s="77">
        <v>0.41988521311922372</v>
      </c>
      <c r="V19" s="77">
        <v>0.52453288421346322</v>
      </c>
      <c r="W19" s="77">
        <v>0.69308220308118407</v>
      </c>
      <c r="X19" s="77">
        <v>0.60109878860441102</v>
      </c>
      <c r="Y19" s="77">
        <v>0.18928368544918411</v>
      </c>
      <c r="Z19" s="77">
        <v>0.53714285714285714</v>
      </c>
      <c r="AA19" s="77">
        <v>0.62547599364191719</v>
      </c>
      <c r="AB19" s="77">
        <v>0.32080200501253131</v>
      </c>
      <c r="AC19" s="77">
        <v>0.22105263157894739</v>
      </c>
      <c r="AD19" s="76">
        <v>0.63619792112499385</v>
      </c>
      <c r="AE19" s="77">
        <v>0.73476362536251894</v>
      </c>
      <c r="AF19" s="77">
        <v>0.43548788728632948</v>
      </c>
      <c r="AG19" s="77">
        <v>0.35438116100766687</v>
      </c>
      <c r="AH19" s="77">
        <v>0.4722090486663435</v>
      </c>
      <c r="AI19" s="77">
        <v>0.64709049584279754</v>
      </c>
      <c r="AJ19" s="77">
        <v>0.36321327129602066</v>
      </c>
      <c r="AK19" s="77">
        <v>0.47313899932722425</v>
      </c>
      <c r="AL19" s="77">
        <v>0.22105263157894739</v>
      </c>
      <c r="AM19" s="76">
        <v>0.60214981125794742</v>
      </c>
      <c r="AN19" s="77">
        <v>0.49122690183893597</v>
      </c>
      <c r="AO19" s="78">
        <v>0.3524683007340641</v>
      </c>
      <c r="AP19" s="79">
        <v>0.47630143990147455</v>
      </c>
      <c r="AQ19" s="70">
        <v>1</v>
      </c>
      <c r="AR19" s="71">
        <v>0</v>
      </c>
      <c r="AS19" s="71">
        <v>2</v>
      </c>
      <c r="AT19" s="71">
        <v>0</v>
      </c>
      <c r="AU19" s="71">
        <v>0</v>
      </c>
      <c r="AV19" s="71" t="s">
        <v>3395</v>
      </c>
      <c r="AW19" s="72" t="s">
        <v>3422</v>
      </c>
      <c r="AY19" s="61"/>
      <c r="AZ19" s="59"/>
      <c r="BA19" s="59"/>
      <c r="BB19" s="59"/>
    </row>
    <row r="20" spans="1:54">
      <c r="A20" s="23" t="s">
        <v>3768</v>
      </c>
      <c r="B20" s="23" t="s">
        <v>3720</v>
      </c>
      <c r="C20" s="23" t="s">
        <v>80</v>
      </c>
      <c r="D20" s="24" t="s">
        <v>152</v>
      </c>
      <c r="E20" s="24" t="s">
        <v>207</v>
      </c>
      <c r="F20" s="24" t="s">
        <v>211</v>
      </c>
      <c r="G20" s="24" t="s">
        <v>218</v>
      </c>
      <c r="H20" s="76">
        <v>0.62547036161597991</v>
      </c>
      <c r="I20" s="77">
        <v>0.5605388730530958</v>
      </c>
      <c r="J20" s="77">
        <v>0.2274178366852041</v>
      </c>
      <c r="K20" s="77">
        <v>0.8074281546718195</v>
      </c>
      <c r="L20" s="77">
        <v>0.30799096982003582</v>
      </c>
      <c r="M20" s="77">
        <v>1</v>
      </c>
      <c r="N20" s="77">
        <v>0.71357991003687593</v>
      </c>
      <c r="O20" s="77" t="s">
        <v>3395</v>
      </c>
      <c r="P20" s="77">
        <v>0</v>
      </c>
      <c r="Q20" s="77">
        <v>0.50008534349597589</v>
      </c>
      <c r="R20" s="77">
        <v>0</v>
      </c>
      <c r="S20" s="77">
        <v>0.44705882352941145</v>
      </c>
      <c r="T20" s="77">
        <v>0.26170349848592228</v>
      </c>
      <c r="U20" s="77">
        <v>0.47907081258056966</v>
      </c>
      <c r="V20" s="77">
        <v>0.52453288421346322</v>
      </c>
      <c r="W20" s="77">
        <v>0.98087565126973042</v>
      </c>
      <c r="X20" s="77">
        <v>0.56792000324552716</v>
      </c>
      <c r="Y20" s="77">
        <v>0.18928368544918411</v>
      </c>
      <c r="Z20" s="77">
        <v>0.53714285714285714</v>
      </c>
      <c r="AA20" s="77">
        <v>0.55391815163327263</v>
      </c>
      <c r="AB20" s="77">
        <v>0.32080200501253131</v>
      </c>
      <c r="AC20" s="77">
        <v>0.22105263157894739</v>
      </c>
      <c r="AD20" s="76">
        <v>0.47114235711809327</v>
      </c>
      <c r="AE20" s="77">
        <v>0.56579980690574616</v>
      </c>
      <c r="AF20" s="77">
        <v>0.25004267174798794</v>
      </c>
      <c r="AG20" s="77">
        <v>0.35438116100766687</v>
      </c>
      <c r="AH20" s="77">
        <v>0.50180184839701647</v>
      </c>
      <c r="AI20" s="77">
        <v>0.77439782725762885</v>
      </c>
      <c r="AJ20" s="77">
        <v>0.36321327129602066</v>
      </c>
      <c r="AK20" s="77">
        <v>0.43736007832290197</v>
      </c>
      <c r="AL20" s="77">
        <v>0.22105263157894739</v>
      </c>
      <c r="AM20" s="76">
        <v>0.42899494525727583</v>
      </c>
      <c r="AN20" s="77">
        <v>0.54352694555410408</v>
      </c>
      <c r="AO20" s="78">
        <v>0.34054199373262334</v>
      </c>
      <c r="AP20" s="79">
        <v>0.43375135298397105</v>
      </c>
      <c r="AQ20" s="70">
        <v>1</v>
      </c>
      <c r="AR20" s="71">
        <v>0</v>
      </c>
      <c r="AS20" s="71">
        <v>2</v>
      </c>
      <c r="AT20" s="71">
        <v>0</v>
      </c>
      <c r="AU20" s="71">
        <v>0</v>
      </c>
      <c r="AV20" s="71" t="s">
        <v>3395</v>
      </c>
      <c r="AW20" s="72" t="s">
        <v>3422</v>
      </c>
      <c r="AY20" s="60" t="s">
        <v>3399</v>
      </c>
      <c r="AZ20" s="59"/>
      <c r="BA20" s="59"/>
      <c r="BB20" s="59"/>
    </row>
    <row r="21" spans="1:54">
      <c r="A21" s="23" t="s">
        <v>3769</v>
      </c>
      <c r="B21" s="23" t="s">
        <v>3720</v>
      </c>
      <c r="C21" s="23" t="s">
        <v>82</v>
      </c>
      <c r="D21" s="24" t="s">
        <v>152</v>
      </c>
      <c r="E21" s="24" t="s">
        <v>207</v>
      </c>
      <c r="F21" s="24" t="s">
        <v>226</v>
      </c>
      <c r="G21" s="24" t="s">
        <v>229</v>
      </c>
      <c r="H21" s="76">
        <v>0.62439188996437756</v>
      </c>
      <c r="I21" s="77">
        <v>0.69050641498941179</v>
      </c>
      <c r="J21" s="77">
        <v>0.77412935827489382</v>
      </c>
      <c r="K21" s="77">
        <v>0.92179379804684858</v>
      </c>
      <c r="L21" s="77">
        <v>0.38432487172212171</v>
      </c>
      <c r="M21" s="77">
        <v>1</v>
      </c>
      <c r="N21" s="77">
        <v>0.79046342546071446</v>
      </c>
      <c r="O21" s="77" t="s">
        <v>3395</v>
      </c>
      <c r="P21" s="77">
        <v>0.26336712100624693</v>
      </c>
      <c r="Q21" s="77">
        <v>0.52499458208788519</v>
      </c>
      <c r="R21" s="77">
        <v>1.3194048921459549E-2</v>
      </c>
      <c r="S21" s="77">
        <v>0.54117647058823626</v>
      </c>
      <c r="T21" s="77">
        <v>0.2449197860962567</v>
      </c>
      <c r="U21" s="77">
        <v>0.50005423683018113</v>
      </c>
      <c r="V21" s="77">
        <v>0.58465606994270281</v>
      </c>
      <c r="W21" s="77">
        <v>0.55010119234450616</v>
      </c>
      <c r="X21" s="77">
        <v>0.45887506295231517</v>
      </c>
      <c r="Y21" s="77">
        <v>0.1785714285714286</v>
      </c>
      <c r="Z21" s="77">
        <v>0.67428571428571438</v>
      </c>
      <c r="AA21" s="77">
        <v>0.55391815163327274</v>
      </c>
      <c r="AB21" s="77">
        <v>0.32080200501253131</v>
      </c>
      <c r="AC21" s="77">
        <v>0.22105263157894739</v>
      </c>
      <c r="AD21" s="76">
        <v>0.69634255440956105</v>
      </c>
      <c r="AE21" s="77">
        <v>0.67198984324718636</v>
      </c>
      <c r="AF21" s="77">
        <v>0.26909431550467239</v>
      </c>
      <c r="AG21" s="77">
        <v>0.39304812834224645</v>
      </c>
      <c r="AH21" s="77">
        <v>0.54235515338644191</v>
      </c>
      <c r="AI21" s="77">
        <v>0.50448812764841067</v>
      </c>
      <c r="AJ21" s="77">
        <v>0.42642857142857149</v>
      </c>
      <c r="AK21" s="77">
        <v>0.43736007832290202</v>
      </c>
      <c r="AL21" s="77">
        <v>0.22105263157894739</v>
      </c>
      <c r="AM21" s="76">
        <v>0.54580890438713991</v>
      </c>
      <c r="AN21" s="77">
        <v>0.4799638031256997</v>
      </c>
      <c r="AO21" s="78">
        <v>0.36161376044347365</v>
      </c>
      <c r="AP21" s="79">
        <v>0.45916100665420323</v>
      </c>
      <c r="AQ21" s="70">
        <v>1</v>
      </c>
      <c r="AR21" s="71">
        <v>0</v>
      </c>
      <c r="AS21" s="71">
        <v>2</v>
      </c>
      <c r="AT21" s="71">
        <v>0</v>
      </c>
      <c r="AU21" s="71">
        <v>1</v>
      </c>
      <c r="AV21" s="71" t="s">
        <v>3430</v>
      </c>
      <c r="AW21" s="72" t="s">
        <v>3422</v>
      </c>
      <c r="AY21" s="61" t="s">
        <v>3414</v>
      </c>
      <c r="AZ21" s="59">
        <v>0</v>
      </c>
      <c r="BA21" s="59" t="e">
        <f>COUNTIF(TQoL_Indexes!#REF!,AZ21)</f>
        <v>#REF!</v>
      </c>
      <c r="BB21" s="59" t="s">
        <v>3414</v>
      </c>
    </row>
    <row r="22" spans="1:54">
      <c r="A22" s="23" t="s">
        <v>3770</v>
      </c>
      <c r="B22" s="23" t="s">
        <v>3720</v>
      </c>
      <c r="C22" s="23" t="s">
        <v>84</v>
      </c>
      <c r="D22" s="24" t="s">
        <v>255</v>
      </c>
      <c r="E22" s="24" t="s">
        <v>297</v>
      </c>
      <c r="F22" s="24" t="s">
        <v>298</v>
      </c>
      <c r="G22" s="24" t="s">
        <v>299</v>
      </c>
      <c r="H22" s="76">
        <v>0.14168348622685156</v>
      </c>
      <c r="I22" s="77">
        <v>0.76651247185976423</v>
      </c>
      <c r="J22" s="77">
        <v>0.80166905751091611</v>
      </c>
      <c r="K22" s="77">
        <v>0.65853347534223794</v>
      </c>
      <c r="L22" s="77">
        <v>0.32142279782239802</v>
      </c>
      <c r="M22" s="77">
        <v>1</v>
      </c>
      <c r="N22" s="77">
        <v>0.83857288916774553</v>
      </c>
      <c r="O22" s="77" t="s">
        <v>3395</v>
      </c>
      <c r="P22" s="77">
        <v>0.56831371584001134</v>
      </c>
      <c r="Q22" s="77">
        <v>0.73150823507900142</v>
      </c>
      <c r="R22" s="77">
        <v>0.36268368942517326</v>
      </c>
      <c r="S22" s="77">
        <v>9.4117647058823195E-2</v>
      </c>
      <c r="T22" s="77">
        <v>0.34265833387024031</v>
      </c>
      <c r="U22" s="77">
        <v>0.97092590593373995</v>
      </c>
      <c r="V22" s="77">
        <v>0.8419976122866778</v>
      </c>
      <c r="W22" s="77">
        <v>0.47216785160893771</v>
      </c>
      <c r="X22" s="77">
        <v>0.19386451662257964</v>
      </c>
      <c r="Y22" s="77">
        <v>0.84551762382665607</v>
      </c>
      <c r="Z22" s="77">
        <v>0.86857142857142855</v>
      </c>
      <c r="AA22" s="77">
        <v>0.29595978274530121</v>
      </c>
      <c r="AB22" s="77">
        <v>0.12857142857142859</v>
      </c>
      <c r="AC22" s="77">
        <v>0.78947368421052633</v>
      </c>
      <c r="AD22" s="76">
        <v>0.5699550051991773</v>
      </c>
      <c r="AE22" s="77">
        <v>0.6773685756344785</v>
      </c>
      <c r="AF22" s="77">
        <v>0.54709596225208734</v>
      </c>
      <c r="AG22" s="77">
        <v>0.21838799046453175</v>
      </c>
      <c r="AH22" s="77">
        <v>0.90646175911020888</v>
      </c>
      <c r="AI22" s="77">
        <v>0.33301618411575867</v>
      </c>
      <c r="AJ22" s="77">
        <v>0.85704452619904226</v>
      </c>
      <c r="AK22" s="77">
        <v>0.21226560565836489</v>
      </c>
      <c r="AL22" s="77">
        <v>0.78947368421052633</v>
      </c>
      <c r="AM22" s="76">
        <v>0.59813984769524764</v>
      </c>
      <c r="AN22" s="77">
        <v>0.48595531123016644</v>
      </c>
      <c r="AO22" s="78">
        <v>0.61959460535597788</v>
      </c>
      <c r="AP22" s="79">
        <v>0.56630985227279484</v>
      </c>
      <c r="AQ22" s="70">
        <v>1</v>
      </c>
      <c r="AR22" s="71">
        <v>3</v>
      </c>
      <c r="AS22" s="71">
        <v>0</v>
      </c>
      <c r="AT22" s="71">
        <v>0</v>
      </c>
      <c r="AU22" s="71">
        <v>1</v>
      </c>
      <c r="AV22" s="71" t="s">
        <v>3433</v>
      </c>
      <c r="AW22" s="72" t="s">
        <v>3721</v>
      </c>
      <c r="AY22" s="61" t="s">
        <v>3415</v>
      </c>
      <c r="AZ22" s="59">
        <v>1</v>
      </c>
      <c r="BA22" s="59" t="e">
        <f>COUNTIF(TQoL_Indexes!#REF!,AZ22)</f>
        <v>#REF!</v>
      </c>
      <c r="BB22" s="59" t="s">
        <v>3415</v>
      </c>
    </row>
    <row r="23" spans="1:54">
      <c r="A23" s="23" t="s">
        <v>3771</v>
      </c>
      <c r="B23" s="23" t="s">
        <v>3720</v>
      </c>
      <c r="C23" s="23" t="s">
        <v>86</v>
      </c>
      <c r="D23" s="24" t="s">
        <v>320</v>
      </c>
      <c r="E23" s="24" t="s">
        <v>321</v>
      </c>
      <c r="F23" s="24" t="s">
        <v>322</v>
      </c>
      <c r="G23" s="24" t="s">
        <v>327</v>
      </c>
      <c r="H23" s="76">
        <v>0.60716097365434685</v>
      </c>
      <c r="I23" s="77">
        <v>0.66754779093823613</v>
      </c>
      <c r="J23" s="77">
        <v>1</v>
      </c>
      <c r="K23" s="77">
        <v>1</v>
      </c>
      <c r="L23" s="77">
        <v>0.47656396398384249</v>
      </c>
      <c r="M23" s="77">
        <v>1</v>
      </c>
      <c r="N23" s="77">
        <v>1</v>
      </c>
      <c r="O23" s="77" t="s">
        <v>3395</v>
      </c>
      <c r="P23" s="77">
        <v>0.5</v>
      </c>
      <c r="Q23" s="77">
        <v>0.29699912779344334</v>
      </c>
      <c r="R23" s="77">
        <v>0.33285650469429673</v>
      </c>
      <c r="S23" s="77">
        <v>1</v>
      </c>
      <c r="T23" s="77">
        <v>0.80695509309967128</v>
      </c>
      <c r="U23" s="77">
        <v>0.72154586367391094</v>
      </c>
      <c r="V23" s="77">
        <v>0.80374368711353783</v>
      </c>
      <c r="W23" s="77" t="s">
        <v>3395</v>
      </c>
      <c r="X23" s="77">
        <v>0.58987313624938764</v>
      </c>
      <c r="Y23" s="77">
        <v>0.53133876159818216</v>
      </c>
      <c r="Z23" s="77">
        <v>0.79428571428571426</v>
      </c>
      <c r="AA23" s="77">
        <v>1</v>
      </c>
      <c r="AB23" s="77" t="s">
        <v>3395</v>
      </c>
      <c r="AC23" s="77">
        <v>0.50526315789473686</v>
      </c>
      <c r="AD23" s="76">
        <v>0.75823625486419433</v>
      </c>
      <c r="AE23" s="77">
        <v>0.79531279279676848</v>
      </c>
      <c r="AF23" s="77">
        <v>0.31492781624387001</v>
      </c>
      <c r="AG23" s="77">
        <v>0.9034775465498357</v>
      </c>
      <c r="AH23" s="77">
        <v>0.76264477539372444</v>
      </c>
      <c r="AI23" s="77">
        <v>0.58987313624938764</v>
      </c>
      <c r="AJ23" s="77">
        <v>0.66281223794194821</v>
      </c>
      <c r="AK23" s="77">
        <v>1</v>
      </c>
      <c r="AL23" s="77">
        <v>0.50526315789473686</v>
      </c>
      <c r="AM23" s="76">
        <v>0.6228256213016109</v>
      </c>
      <c r="AN23" s="77">
        <v>0.75199848606431596</v>
      </c>
      <c r="AO23" s="78">
        <v>0.72269179861222843</v>
      </c>
      <c r="AP23" s="79">
        <v>0.69804271567879272</v>
      </c>
      <c r="AQ23" s="70">
        <v>1</v>
      </c>
      <c r="AR23" s="71">
        <v>2</v>
      </c>
      <c r="AS23" s="71">
        <v>2</v>
      </c>
      <c r="AT23" s="71">
        <v>0</v>
      </c>
      <c r="AU23" s="71">
        <v>1</v>
      </c>
      <c r="AV23" s="71" t="s">
        <v>3436</v>
      </c>
      <c r="AW23" s="72" t="s">
        <v>3422</v>
      </c>
      <c r="AY23" s="61"/>
      <c r="AZ23" s="59"/>
      <c r="BA23" s="85" t="e">
        <f>SUM(BA21:BA22)</f>
        <v>#REF!</v>
      </c>
      <c r="BB23" s="25"/>
    </row>
    <row r="24" spans="1:54">
      <c r="A24" s="23" t="s">
        <v>3772</v>
      </c>
      <c r="B24" s="23" t="s">
        <v>3720</v>
      </c>
      <c r="C24" s="23" t="s">
        <v>88</v>
      </c>
      <c r="D24" s="24" t="s">
        <v>320</v>
      </c>
      <c r="E24" s="24" t="s">
        <v>321</v>
      </c>
      <c r="F24" s="24" t="s">
        <v>329</v>
      </c>
      <c r="G24" s="24" t="s">
        <v>334</v>
      </c>
      <c r="H24" s="76">
        <v>0.60716097365434685</v>
      </c>
      <c r="I24" s="77">
        <v>0.51451780395856439</v>
      </c>
      <c r="J24" s="77">
        <v>0.80946601126321038</v>
      </c>
      <c r="K24" s="77">
        <v>0.86109684417268162</v>
      </c>
      <c r="L24" s="77">
        <v>0.43124460646722956</v>
      </c>
      <c r="M24" s="77">
        <v>0.5271863672112802</v>
      </c>
      <c r="N24" s="77">
        <v>0.73850627105230671</v>
      </c>
      <c r="O24" s="77" t="s">
        <v>3395</v>
      </c>
      <c r="P24" s="77">
        <v>0.33168227651313947</v>
      </c>
      <c r="Q24" s="77">
        <v>0.56096216201647475</v>
      </c>
      <c r="R24" s="77">
        <v>1.7520684524399404E-2</v>
      </c>
      <c r="S24" s="77">
        <v>0.91764705882352904</v>
      </c>
      <c r="T24" s="77">
        <v>0.84107982733071318</v>
      </c>
      <c r="U24" s="77">
        <v>0.57220395667589496</v>
      </c>
      <c r="V24" s="77">
        <v>0.84537894402814595</v>
      </c>
      <c r="W24" s="77" t="s">
        <v>3395</v>
      </c>
      <c r="X24" s="77">
        <v>0.58987313624938764</v>
      </c>
      <c r="Y24" s="77">
        <v>0.43057321394757486</v>
      </c>
      <c r="Z24" s="77">
        <v>0.86857142857142855</v>
      </c>
      <c r="AA24" s="77">
        <v>1</v>
      </c>
      <c r="AB24" s="77" t="s">
        <v>3395</v>
      </c>
      <c r="AC24" s="77">
        <v>0.50526315789473686</v>
      </c>
      <c r="AD24" s="76">
        <v>0.6437149296253738</v>
      </c>
      <c r="AE24" s="77">
        <v>0.57794327308332749</v>
      </c>
      <c r="AF24" s="77">
        <v>0.28924142327043706</v>
      </c>
      <c r="AG24" s="77">
        <v>0.87936344307712111</v>
      </c>
      <c r="AH24" s="77">
        <v>0.70879145035202051</v>
      </c>
      <c r="AI24" s="77">
        <v>0.58987313624938764</v>
      </c>
      <c r="AJ24" s="77">
        <v>0.64957232125950171</v>
      </c>
      <c r="AK24" s="77">
        <v>1</v>
      </c>
      <c r="AL24" s="77">
        <v>0.50526315789473686</v>
      </c>
      <c r="AM24" s="76">
        <v>0.50363320865971273</v>
      </c>
      <c r="AN24" s="77">
        <v>0.72600934322617638</v>
      </c>
      <c r="AO24" s="78">
        <v>0.71827849305141278</v>
      </c>
      <c r="AP24" s="79">
        <v>0.64485239218543067</v>
      </c>
      <c r="AQ24" s="70">
        <v>1</v>
      </c>
      <c r="AR24" s="71">
        <v>3</v>
      </c>
      <c r="AS24" s="71">
        <v>2</v>
      </c>
      <c r="AT24" s="71">
        <v>0</v>
      </c>
      <c r="AU24" s="71">
        <v>0</v>
      </c>
      <c r="AV24" s="71" t="s">
        <v>3395</v>
      </c>
      <c r="AW24" s="72" t="s">
        <v>3422</v>
      </c>
      <c r="AY24" s="60" t="s">
        <v>3400</v>
      </c>
      <c r="AZ24" s="59"/>
      <c r="BA24" s="59"/>
      <c r="BB24" s="25"/>
    </row>
    <row r="25" spans="1:54">
      <c r="A25" s="23" t="s">
        <v>3773</v>
      </c>
      <c r="B25" s="23" t="s">
        <v>3720</v>
      </c>
      <c r="C25" s="23" t="s">
        <v>90</v>
      </c>
      <c r="D25" s="24" t="s">
        <v>320</v>
      </c>
      <c r="E25" s="24" t="s">
        <v>321</v>
      </c>
      <c r="F25" s="24" t="s">
        <v>340</v>
      </c>
      <c r="G25" s="24" t="s">
        <v>341</v>
      </c>
      <c r="H25" s="76">
        <v>0.60716097365434685</v>
      </c>
      <c r="I25" s="77">
        <v>0.71484899449108208</v>
      </c>
      <c r="J25" s="77">
        <v>1</v>
      </c>
      <c r="K25" s="77">
        <v>1</v>
      </c>
      <c r="L25" s="77">
        <v>0.47517796646436605</v>
      </c>
      <c r="M25" s="77">
        <v>1</v>
      </c>
      <c r="N25" s="77">
        <v>1</v>
      </c>
      <c r="O25" s="77" t="s">
        <v>3395</v>
      </c>
      <c r="P25" s="77">
        <v>0.5</v>
      </c>
      <c r="Q25" s="77">
        <v>0.1711105748631439</v>
      </c>
      <c r="R25" s="77">
        <v>1.4917604051425429E-2</v>
      </c>
      <c r="S25" s="77">
        <v>0.94117647058823528</v>
      </c>
      <c r="T25" s="77">
        <v>0.76025707106500873</v>
      </c>
      <c r="U25" s="77">
        <v>0.93643599380941844</v>
      </c>
      <c r="V25" s="77">
        <v>0.88266420773961851</v>
      </c>
      <c r="W25" s="77" t="s">
        <v>3395</v>
      </c>
      <c r="X25" s="77">
        <v>0.58987313624938764</v>
      </c>
      <c r="Y25" s="77">
        <v>0.46979738685854955</v>
      </c>
      <c r="Z25" s="77">
        <v>0.87428571428571433</v>
      </c>
      <c r="AA25" s="77">
        <v>1</v>
      </c>
      <c r="AB25" s="77" t="s">
        <v>3395</v>
      </c>
      <c r="AC25" s="77">
        <v>0.50526315789473686</v>
      </c>
      <c r="AD25" s="76">
        <v>0.77400332271514305</v>
      </c>
      <c r="AE25" s="77">
        <v>0.79503559329287321</v>
      </c>
      <c r="AF25" s="77">
        <v>9.3014089457284663E-2</v>
      </c>
      <c r="AG25" s="77">
        <v>0.850716770826622</v>
      </c>
      <c r="AH25" s="77">
        <v>0.90955010077451848</v>
      </c>
      <c r="AI25" s="77">
        <v>0.58987313624938764</v>
      </c>
      <c r="AJ25" s="77">
        <v>0.672041550572132</v>
      </c>
      <c r="AK25" s="77">
        <v>1</v>
      </c>
      <c r="AL25" s="77">
        <v>0.50526315789473686</v>
      </c>
      <c r="AM25" s="76">
        <v>0.55401766848843359</v>
      </c>
      <c r="AN25" s="77">
        <v>0.7833800026168426</v>
      </c>
      <c r="AO25" s="78">
        <v>0.72576823615562291</v>
      </c>
      <c r="AP25" s="79">
        <v>0.68406128184093662</v>
      </c>
      <c r="AQ25" s="70">
        <v>1</v>
      </c>
      <c r="AR25" s="71">
        <v>0</v>
      </c>
      <c r="AS25" s="71">
        <v>2</v>
      </c>
      <c r="AT25" s="71">
        <v>0</v>
      </c>
      <c r="AU25" s="71">
        <v>1</v>
      </c>
      <c r="AV25" s="71" t="s">
        <v>3438</v>
      </c>
      <c r="AW25" s="72" t="s">
        <v>3422</v>
      </c>
      <c r="AY25" s="61" t="s">
        <v>3416</v>
      </c>
      <c r="AZ25" s="59">
        <v>0</v>
      </c>
      <c r="BA25" s="59" t="e">
        <f>COUNTIF(TQoL_Indexes!#REF!,AZ25)</f>
        <v>#REF!</v>
      </c>
      <c r="BB25" s="25" t="s">
        <v>3416</v>
      </c>
    </row>
    <row r="26" spans="1:54">
      <c r="A26" s="23" t="s">
        <v>3774</v>
      </c>
      <c r="B26" s="23" t="s">
        <v>3720</v>
      </c>
      <c r="C26" s="23" t="s">
        <v>92</v>
      </c>
      <c r="D26" s="24" t="s">
        <v>320</v>
      </c>
      <c r="E26" s="24" t="s">
        <v>321</v>
      </c>
      <c r="F26" s="24" t="s">
        <v>340</v>
      </c>
      <c r="G26" s="24" t="s">
        <v>343</v>
      </c>
      <c r="H26" s="76">
        <v>0.60716097365434685</v>
      </c>
      <c r="I26" s="77">
        <v>0.58686194732570651</v>
      </c>
      <c r="J26" s="77">
        <v>0.51441523441548065</v>
      </c>
      <c r="K26" s="77">
        <v>0.89919186540342699</v>
      </c>
      <c r="L26" s="77">
        <v>0.49666710207773285</v>
      </c>
      <c r="M26" s="77">
        <v>0.91314564647041496</v>
      </c>
      <c r="N26" s="77">
        <v>0.74968559696666826</v>
      </c>
      <c r="O26" s="77" t="s">
        <v>3395</v>
      </c>
      <c r="P26" s="77">
        <v>0.29866072680776556</v>
      </c>
      <c r="Q26" s="77">
        <v>0.5309532085297004</v>
      </c>
      <c r="R26" s="77">
        <v>1.5675330776117002E-2</v>
      </c>
      <c r="S26" s="77">
        <v>0.94117647058823528</v>
      </c>
      <c r="T26" s="77">
        <v>0.76025707106500873</v>
      </c>
      <c r="U26" s="77">
        <v>0.59259011722874044</v>
      </c>
      <c r="V26" s="77">
        <v>0.88266420773961851</v>
      </c>
      <c r="W26" s="77" t="s">
        <v>3395</v>
      </c>
      <c r="X26" s="77">
        <v>0.58987313624938764</v>
      </c>
      <c r="Y26" s="77">
        <v>0.46979738685854955</v>
      </c>
      <c r="Z26" s="77">
        <v>0.87428571428571433</v>
      </c>
      <c r="AA26" s="77">
        <v>1</v>
      </c>
      <c r="AB26" s="77" t="s">
        <v>3395</v>
      </c>
      <c r="AC26" s="77">
        <v>0.50526315789473686</v>
      </c>
      <c r="AD26" s="76">
        <v>0.56947938513184471</v>
      </c>
      <c r="AE26" s="77">
        <v>0.67147018754520171</v>
      </c>
      <c r="AF26" s="77">
        <v>0.27331426965290873</v>
      </c>
      <c r="AG26" s="77">
        <v>0.850716770826622</v>
      </c>
      <c r="AH26" s="77">
        <v>0.73762716248417948</v>
      </c>
      <c r="AI26" s="77">
        <v>0.58987313624938764</v>
      </c>
      <c r="AJ26" s="77">
        <v>0.672041550572132</v>
      </c>
      <c r="AK26" s="77">
        <v>1</v>
      </c>
      <c r="AL26" s="77">
        <v>0.50526315789473686</v>
      </c>
      <c r="AM26" s="76">
        <v>0.50475461410998501</v>
      </c>
      <c r="AN26" s="77">
        <v>0.72607235652006308</v>
      </c>
      <c r="AO26" s="78">
        <v>0.72576823615562291</v>
      </c>
      <c r="AP26" s="79">
        <v>0.64765478580686819</v>
      </c>
      <c r="AQ26" s="70">
        <v>1</v>
      </c>
      <c r="AR26" s="71">
        <v>3</v>
      </c>
      <c r="AS26" s="71">
        <v>2</v>
      </c>
      <c r="AT26" s="71">
        <v>0</v>
      </c>
      <c r="AU26" s="71">
        <v>1</v>
      </c>
      <c r="AV26" s="71" t="s">
        <v>3438</v>
      </c>
      <c r="AW26" s="72" t="s">
        <v>3422</v>
      </c>
      <c r="AY26" s="61" t="s">
        <v>3417</v>
      </c>
      <c r="AZ26" s="59">
        <v>1</v>
      </c>
      <c r="BA26" s="59" t="e">
        <f>COUNTIF(TQoL_Indexes!#REF!,AZ26)</f>
        <v>#REF!</v>
      </c>
      <c r="BB26" s="25" t="s">
        <v>3417</v>
      </c>
    </row>
    <row r="27" spans="1:54">
      <c r="A27" s="23" t="s">
        <v>3775</v>
      </c>
      <c r="B27" s="23" t="s">
        <v>3720</v>
      </c>
      <c r="C27" s="23" t="s">
        <v>95</v>
      </c>
      <c r="D27" s="24" t="s">
        <v>320</v>
      </c>
      <c r="E27" s="24" t="s">
        <v>321</v>
      </c>
      <c r="F27" s="24" t="s">
        <v>340</v>
      </c>
      <c r="G27" s="24" t="s">
        <v>345</v>
      </c>
      <c r="H27" s="76">
        <v>0.60716097365434685</v>
      </c>
      <c r="I27" s="77">
        <v>0.71105072027765304</v>
      </c>
      <c r="J27" s="77">
        <v>0.99578727045278703</v>
      </c>
      <c r="K27" s="77">
        <v>0.88937899428356582</v>
      </c>
      <c r="L27" s="77">
        <v>0.51658609276214928</v>
      </c>
      <c r="M27" s="77">
        <v>0.95748400457958849</v>
      </c>
      <c r="N27" s="77">
        <v>0.98599237093929115</v>
      </c>
      <c r="O27" s="77" t="s">
        <v>3395</v>
      </c>
      <c r="P27" s="77">
        <v>0.74719311799002774</v>
      </c>
      <c r="Q27" s="77">
        <v>0.48172599157823004</v>
      </c>
      <c r="R27" s="77">
        <v>7.2126711338082919E-2</v>
      </c>
      <c r="S27" s="77">
        <v>0.94117647058823528</v>
      </c>
      <c r="T27" s="77">
        <v>0.76025707106500873</v>
      </c>
      <c r="U27" s="77">
        <v>0.55273750785058406</v>
      </c>
      <c r="V27" s="77">
        <v>0.88266420773961851</v>
      </c>
      <c r="W27" s="77" t="s">
        <v>3395</v>
      </c>
      <c r="X27" s="77">
        <v>0.58987313624938764</v>
      </c>
      <c r="Y27" s="77">
        <v>0.46979738685854955</v>
      </c>
      <c r="Z27" s="77">
        <v>0.87428571428571433</v>
      </c>
      <c r="AA27" s="77">
        <v>1</v>
      </c>
      <c r="AB27" s="77" t="s">
        <v>3395</v>
      </c>
      <c r="AC27" s="77">
        <v>0.50526315789473686</v>
      </c>
      <c r="AD27" s="76">
        <v>0.77133298812826234</v>
      </c>
      <c r="AE27" s="77">
        <v>0.81932691611092456</v>
      </c>
      <c r="AF27" s="77">
        <v>0.27692635145815647</v>
      </c>
      <c r="AG27" s="77">
        <v>0.850716770826622</v>
      </c>
      <c r="AH27" s="77">
        <v>0.71770085779510129</v>
      </c>
      <c r="AI27" s="77">
        <v>0.58987313624938764</v>
      </c>
      <c r="AJ27" s="77">
        <v>0.672041550572132</v>
      </c>
      <c r="AK27" s="77">
        <v>1</v>
      </c>
      <c r="AL27" s="77">
        <v>0.50526315789473686</v>
      </c>
      <c r="AM27" s="76">
        <v>0.6225287518991145</v>
      </c>
      <c r="AN27" s="77">
        <v>0.71943025495703694</v>
      </c>
      <c r="AO27" s="78">
        <v>0.72576823615562291</v>
      </c>
      <c r="AP27" s="79">
        <v>0.68840496995217837</v>
      </c>
      <c r="AQ27" s="70">
        <v>1</v>
      </c>
      <c r="AR27" s="71">
        <v>3</v>
      </c>
      <c r="AS27" s="71">
        <v>2</v>
      </c>
      <c r="AT27" s="71">
        <v>0</v>
      </c>
      <c r="AU27" s="71">
        <v>0</v>
      </c>
      <c r="AV27" s="71" t="s">
        <v>3395</v>
      </c>
      <c r="AW27" s="72" t="s">
        <v>3422</v>
      </c>
      <c r="AY27" s="61"/>
      <c r="AZ27" s="59"/>
      <c r="BA27" s="85" t="e">
        <f>SUM(BA25:BA26)</f>
        <v>#REF!</v>
      </c>
      <c r="BB27" s="25"/>
    </row>
    <row r="28" spans="1:54">
      <c r="A28" s="23" t="s">
        <v>3776</v>
      </c>
      <c r="B28" s="23" t="s">
        <v>3720</v>
      </c>
      <c r="C28" s="23" t="s">
        <v>99</v>
      </c>
      <c r="D28" s="24" t="s">
        <v>320</v>
      </c>
      <c r="E28" s="24" t="s">
        <v>321</v>
      </c>
      <c r="F28" s="24" t="s">
        <v>347</v>
      </c>
      <c r="G28" s="24" t="s">
        <v>348</v>
      </c>
      <c r="H28" s="76">
        <v>0.60716097365434685</v>
      </c>
      <c r="I28" s="77">
        <v>0.58270595059067776</v>
      </c>
      <c r="J28" s="77">
        <v>0.90988549211481828</v>
      </c>
      <c r="K28" s="77">
        <v>0.98051054015700878</v>
      </c>
      <c r="L28" s="77">
        <v>0.5167169906135004</v>
      </c>
      <c r="M28" s="77">
        <v>0.91357148628970442</v>
      </c>
      <c r="N28" s="77">
        <v>0.88030718894603821</v>
      </c>
      <c r="O28" s="77" t="s">
        <v>3395</v>
      </c>
      <c r="P28" s="77">
        <v>0.47745323231803893</v>
      </c>
      <c r="Q28" s="77">
        <v>0.4433556454479452</v>
      </c>
      <c r="R28" s="77">
        <v>6.0065104321051783E-2</v>
      </c>
      <c r="S28" s="77">
        <v>0.98823529411764777</v>
      </c>
      <c r="T28" s="77">
        <v>0.85041234456542747</v>
      </c>
      <c r="U28" s="77">
        <v>0.76630063259079528</v>
      </c>
      <c r="V28" s="77">
        <v>0.93044822398618388</v>
      </c>
      <c r="W28" s="77" t="s">
        <v>3395</v>
      </c>
      <c r="X28" s="77">
        <v>0.58987313624938764</v>
      </c>
      <c r="Y28" s="77">
        <v>0.45153785808964753</v>
      </c>
      <c r="Z28" s="77">
        <v>0.93714285714285717</v>
      </c>
      <c r="AA28" s="77">
        <v>1</v>
      </c>
      <c r="AB28" s="77" t="s">
        <v>3395</v>
      </c>
      <c r="AC28" s="77">
        <v>0.50526315789473686</v>
      </c>
      <c r="AD28" s="76">
        <v>0.6999174721199477</v>
      </c>
      <c r="AE28" s="77">
        <v>0.75371188766485808</v>
      </c>
      <c r="AF28" s="77">
        <v>0.25171037488449849</v>
      </c>
      <c r="AG28" s="77">
        <v>0.91932381934153762</v>
      </c>
      <c r="AH28" s="77">
        <v>0.84837442828848952</v>
      </c>
      <c r="AI28" s="77">
        <v>0.58987313624938764</v>
      </c>
      <c r="AJ28" s="77">
        <v>0.69434035761625235</v>
      </c>
      <c r="AK28" s="77">
        <v>1</v>
      </c>
      <c r="AL28" s="77">
        <v>0.50526315789473686</v>
      </c>
      <c r="AM28" s="76">
        <v>0.56844657822310141</v>
      </c>
      <c r="AN28" s="77">
        <v>0.78585712795980489</v>
      </c>
      <c r="AO28" s="78">
        <v>0.7332011718369964</v>
      </c>
      <c r="AP28" s="79">
        <v>0.69257583046531423</v>
      </c>
      <c r="AQ28" s="70">
        <v>1</v>
      </c>
      <c r="AR28" s="71">
        <v>3</v>
      </c>
      <c r="AS28" s="71">
        <v>2</v>
      </c>
      <c r="AT28" s="71">
        <v>0</v>
      </c>
      <c r="AU28" s="71">
        <v>1</v>
      </c>
      <c r="AV28" s="71" t="s">
        <v>3439</v>
      </c>
      <c r="AW28" s="72" t="s">
        <v>3422</v>
      </c>
      <c r="AY28" s="60" t="s">
        <v>3749</v>
      </c>
      <c r="AZ28" s="59"/>
      <c r="BA28" s="59"/>
      <c r="BB28" s="25"/>
    </row>
    <row r="29" spans="1:54">
      <c r="A29" s="23" t="s">
        <v>3777</v>
      </c>
      <c r="B29" s="23" t="s">
        <v>3720</v>
      </c>
      <c r="C29" s="23" t="s">
        <v>101</v>
      </c>
      <c r="D29" s="24" t="s">
        <v>320</v>
      </c>
      <c r="E29" s="24" t="s">
        <v>321</v>
      </c>
      <c r="F29" s="24" t="s">
        <v>365</v>
      </c>
      <c r="G29" s="24" t="s">
        <v>376</v>
      </c>
      <c r="H29" s="76">
        <v>0.60716097365434685</v>
      </c>
      <c r="I29" s="77">
        <v>0.39038521928173575</v>
      </c>
      <c r="J29" s="77">
        <v>0.45646851155073059</v>
      </c>
      <c r="K29" s="77">
        <v>0.87329956280358922</v>
      </c>
      <c r="L29" s="77">
        <v>0.52073635837660581</v>
      </c>
      <c r="M29" s="77">
        <v>0.62398315854207309</v>
      </c>
      <c r="N29" s="77">
        <v>0.42326630005674742</v>
      </c>
      <c r="O29" s="77" t="s">
        <v>3395</v>
      </c>
      <c r="P29" s="77">
        <v>0.34024312818755331</v>
      </c>
      <c r="Q29" s="77">
        <v>0.54763600179889738</v>
      </c>
      <c r="R29" s="77">
        <v>3.0976383841462469E-2</v>
      </c>
      <c r="S29" s="77">
        <v>0.97647058823529376</v>
      </c>
      <c r="T29" s="77">
        <v>0.81518265575671678</v>
      </c>
      <c r="U29" s="77">
        <v>0.97512712801238122</v>
      </c>
      <c r="V29" s="77">
        <v>0.89117195959777129</v>
      </c>
      <c r="W29" s="77" t="s">
        <v>3395</v>
      </c>
      <c r="X29" s="77">
        <v>0.58987313624938764</v>
      </c>
      <c r="Y29" s="77">
        <v>0.52119457894879218</v>
      </c>
      <c r="Z29" s="77">
        <v>0.92571428571428571</v>
      </c>
      <c r="AA29" s="77">
        <v>1</v>
      </c>
      <c r="AB29" s="77" t="s">
        <v>3395</v>
      </c>
      <c r="AC29" s="77">
        <v>0.50526315789473686</v>
      </c>
      <c r="AD29" s="76">
        <v>0.48467156816227108</v>
      </c>
      <c r="AE29" s="77">
        <v>0.55630570159331383</v>
      </c>
      <c r="AF29" s="77">
        <v>0.28930619282017994</v>
      </c>
      <c r="AG29" s="77">
        <v>0.89582662199600527</v>
      </c>
      <c r="AH29" s="77">
        <v>0.93314954380507631</v>
      </c>
      <c r="AI29" s="77">
        <v>0.58987313624938764</v>
      </c>
      <c r="AJ29" s="77">
        <v>0.72345443233153894</v>
      </c>
      <c r="AK29" s="77">
        <v>1</v>
      </c>
      <c r="AL29" s="77">
        <v>0.50526315789473686</v>
      </c>
      <c r="AM29" s="76">
        <v>0.44342782085858823</v>
      </c>
      <c r="AN29" s="77">
        <v>0.80628310068348974</v>
      </c>
      <c r="AO29" s="78">
        <v>0.74290586340875853</v>
      </c>
      <c r="AP29" s="79">
        <v>0.65350691134224814</v>
      </c>
      <c r="AQ29" s="70">
        <v>1</v>
      </c>
      <c r="AR29" s="71">
        <v>3</v>
      </c>
      <c r="AS29" s="71">
        <v>0</v>
      </c>
      <c r="AT29" s="71">
        <v>0</v>
      </c>
      <c r="AU29" s="71">
        <v>0</v>
      </c>
      <c r="AV29" s="71" t="s">
        <v>3395</v>
      </c>
      <c r="AW29" s="72" t="s">
        <v>3422</v>
      </c>
      <c r="AY29" s="63" t="s">
        <v>3750</v>
      </c>
      <c r="AZ29" s="63" t="s">
        <v>3721</v>
      </c>
      <c r="BA29" s="59" t="e">
        <f>COUNTIF(TQoL_Indexes!#REF!,AZ29)</f>
        <v>#REF!</v>
      </c>
      <c r="BB29" s="25" t="s">
        <v>3750</v>
      </c>
    </row>
    <row r="30" spans="1:54">
      <c r="A30" s="23" t="s">
        <v>3778</v>
      </c>
      <c r="B30" s="23" t="s">
        <v>3720</v>
      </c>
      <c r="C30" s="23" t="s">
        <v>103</v>
      </c>
      <c r="D30" s="24" t="s">
        <v>320</v>
      </c>
      <c r="E30" s="24" t="s">
        <v>321</v>
      </c>
      <c r="F30" s="24" t="s">
        <v>378</v>
      </c>
      <c r="G30" s="24" t="s">
        <v>379</v>
      </c>
      <c r="H30" s="76">
        <v>0.60716097365434685</v>
      </c>
      <c r="I30" s="77">
        <v>0.44470095148720967</v>
      </c>
      <c r="J30" s="77">
        <v>0.44162601083688513</v>
      </c>
      <c r="K30" s="77">
        <v>0.70639897162368559</v>
      </c>
      <c r="L30" s="77">
        <v>0.49574128365518877</v>
      </c>
      <c r="M30" s="77">
        <v>0.29841338728500466</v>
      </c>
      <c r="N30" s="77">
        <v>0.47157213685427796</v>
      </c>
      <c r="O30" s="77" t="s">
        <v>3395</v>
      </c>
      <c r="P30" s="77">
        <v>0.39866163469338728</v>
      </c>
      <c r="Q30" s="77">
        <v>0.96536725999680573</v>
      </c>
      <c r="R30" s="77">
        <v>8.9171191934664149E-2</v>
      </c>
      <c r="S30" s="77">
        <v>1</v>
      </c>
      <c r="T30" s="77">
        <v>0.86930287996907418</v>
      </c>
      <c r="U30" s="77">
        <v>0.61249791317976776</v>
      </c>
      <c r="V30" s="77">
        <v>0.8420745694563827</v>
      </c>
      <c r="W30" s="77" t="s">
        <v>3395</v>
      </c>
      <c r="X30" s="77">
        <v>0.58987313624938764</v>
      </c>
      <c r="Y30" s="77">
        <v>0.70649498201098271</v>
      </c>
      <c r="Z30" s="77">
        <v>0.67999999999999994</v>
      </c>
      <c r="AA30" s="77">
        <v>1</v>
      </c>
      <c r="AB30" s="77" t="s">
        <v>3395</v>
      </c>
      <c r="AC30" s="77">
        <v>0.50526315789473686</v>
      </c>
      <c r="AD30" s="76">
        <v>0.49782931199281383</v>
      </c>
      <c r="AE30" s="77">
        <v>0.47415748282230885</v>
      </c>
      <c r="AF30" s="77">
        <v>0.52726922596573489</v>
      </c>
      <c r="AG30" s="77">
        <v>0.93465143998453715</v>
      </c>
      <c r="AH30" s="77">
        <v>0.72728624131807518</v>
      </c>
      <c r="AI30" s="77">
        <v>0.58987313624938764</v>
      </c>
      <c r="AJ30" s="77">
        <v>0.69324749100549132</v>
      </c>
      <c r="AK30" s="77">
        <v>1</v>
      </c>
      <c r="AL30" s="77">
        <v>0.50526315789473686</v>
      </c>
      <c r="AM30" s="76">
        <v>0.49975200692695249</v>
      </c>
      <c r="AN30" s="77">
        <v>0.75060360585066677</v>
      </c>
      <c r="AO30" s="78">
        <v>0.73283688296674276</v>
      </c>
      <c r="AP30" s="79">
        <v>0.65563997180495748</v>
      </c>
      <c r="AQ30" s="70">
        <v>1</v>
      </c>
      <c r="AR30" s="71">
        <v>3</v>
      </c>
      <c r="AS30" s="71">
        <v>2</v>
      </c>
      <c r="AT30" s="71">
        <v>0</v>
      </c>
      <c r="AU30" s="71">
        <v>0</v>
      </c>
      <c r="AV30" s="71" t="s">
        <v>3395</v>
      </c>
      <c r="AW30" s="72" t="s">
        <v>3422</v>
      </c>
      <c r="AY30" s="62" t="s">
        <v>3711</v>
      </c>
      <c r="AZ30" s="59" t="s">
        <v>3419</v>
      </c>
      <c r="BA30" s="59" t="e">
        <f>COUNTIF(TQoL_Indexes!#REF!,AZ30)</f>
        <v>#REF!</v>
      </c>
      <c r="BB30" s="25" t="s">
        <v>3711</v>
      </c>
    </row>
    <row r="31" spans="1:54">
      <c r="A31" s="23" t="s">
        <v>3779</v>
      </c>
      <c r="B31" s="23" t="s">
        <v>3720</v>
      </c>
      <c r="C31" s="23" t="s">
        <v>106</v>
      </c>
      <c r="D31" s="24" t="s">
        <v>386</v>
      </c>
      <c r="E31" s="24" t="s">
        <v>387</v>
      </c>
      <c r="F31" s="24" t="s">
        <v>388</v>
      </c>
      <c r="G31" s="24" t="s">
        <v>389</v>
      </c>
      <c r="H31" s="76">
        <v>0.66802606202750581</v>
      </c>
      <c r="I31" s="77">
        <v>0.952370315866926</v>
      </c>
      <c r="J31" s="77">
        <v>1</v>
      </c>
      <c r="K31" s="77">
        <v>1</v>
      </c>
      <c r="L31" s="77">
        <v>0.44376690257894064</v>
      </c>
      <c r="M31" s="77">
        <v>1</v>
      </c>
      <c r="N31" s="77">
        <v>1</v>
      </c>
      <c r="O31" s="77" t="s">
        <v>3395</v>
      </c>
      <c r="P31" s="77">
        <v>0.625</v>
      </c>
      <c r="Q31" s="77">
        <v>0.55072333347967639</v>
      </c>
      <c r="R31" s="77">
        <v>1.2701865938468022E-3</v>
      </c>
      <c r="S31" s="77">
        <v>0.6470588235294118</v>
      </c>
      <c r="T31" s="77">
        <v>0.67849365375942261</v>
      </c>
      <c r="U31" s="77">
        <v>0.75392747254450609</v>
      </c>
      <c r="V31" s="77">
        <v>0.97013498984589663</v>
      </c>
      <c r="W31" s="77">
        <v>0.64201711970162223</v>
      </c>
      <c r="X31" s="77">
        <v>0.814661394122421</v>
      </c>
      <c r="Y31" s="77">
        <v>0.73760380880244547</v>
      </c>
      <c r="Z31" s="77">
        <v>1</v>
      </c>
      <c r="AA31" s="77">
        <v>0.34955469849652204</v>
      </c>
      <c r="AB31" s="77">
        <v>0.11428571428571425</v>
      </c>
      <c r="AC31" s="77">
        <v>0.52631578947368429</v>
      </c>
      <c r="AD31" s="76">
        <v>0.8734654592981439</v>
      </c>
      <c r="AE31" s="77">
        <v>0.81375338051578816</v>
      </c>
      <c r="AF31" s="77">
        <v>0.2759967600367616</v>
      </c>
      <c r="AG31" s="77">
        <v>0.66277623864441715</v>
      </c>
      <c r="AH31" s="77">
        <v>0.86203123119520142</v>
      </c>
      <c r="AI31" s="77">
        <v>0.72833925691202162</v>
      </c>
      <c r="AJ31" s="77">
        <v>0.86880190440122274</v>
      </c>
      <c r="AK31" s="77">
        <v>0.23192020639111816</v>
      </c>
      <c r="AL31" s="77">
        <v>0.52631578947368429</v>
      </c>
      <c r="AM31" s="76">
        <v>0.65440519995023128</v>
      </c>
      <c r="AN31" s="77">
        <v>0.75104890891721343</v>
      </c>
      <c r="AO31" s="78">
        <v>0.54234596675534175</v>
      </c>
      <c r="AP31" s="79">
        <v>0.64641933438220389</v>
      </c>
      <c r="AQ31" s="70">
        <v>1</v>
      </c>
      <c r="AR31" s="71">
        <v>0</v>
      </c>
      <c r="AS31" s="71">
        <v>0</v>
      </c>
      <c r="AT31" s="71">
        <v>0</v>
      </c>
      <c r="AU31" s="71">
        <v>1</v>
      </c>
      <c r="AV31" s="71" t="s">
        <v>3441</v>
      </c>
      <c r="AW31" s="72" t="s">
        <v>3419</v>
      </c>
      <c r="AY31" s="62" t="s">
        <v>3712</v>
      </c>
      <c r="AZ31" s="59" t="s">
        <v>3420</v>
      </c>
      <c r="BA31" s="59" t="e">
        <f>COUNTIF(TQoL_Indexes!#REF!,AZ31)</f>
        <v>#REF!</v>
      </c>
      <c r="BB31" s="25" t="s">
        <v>3712</v>
      </c>
    </row>
    <row r="32" spans="1:54">
      <c r="A32" s="23" t="s">
        <v>3780</v>
      </c>
      <c r="B32" s="23" t="s">
        <v>3720</v>
      </c>
      <c r="C32" s="23" t="s">
        <v>108</v>
      </c>
      <c r="D32" s="24" t="s">
        <v>386</v>
      </c>
      <c r="E32" s="24" t="s">
        <v>387</v>
      </c>
      <c r="F32" s="24" t="s">
        <v>391</v>
      </c>
      <c r="G32" s="24" t="s">
        <v>392</v>
      </c>
      <c r="H32" s="76">
        <v>0.71830316926960802</v>
      </c>
      <c r="I32" s="77">
        <v>0.52414367722448651</v>
      </c>
      <c r="J32" s="77">
        <v>0.54078469109663296</v>
      </c>
      <c r="K32" s="77">
        <v>0.55885996406304272</v>
      </c>
      <c r="L32" s="77">
        <v>0.36222435968265027</v>
      </c>
      <c r="M32" s="77">
        <v>0.70918506161090855</v>
      </c>
      <c r="N32" s="77">
        <v>0.54647482967199301</v>
      </c>
      <c r="O32" s="77" t="s">
        <v>3395</v>
      </c>
      <c r="P32" s="77">
        <v>0.45887732076367749</v>
      </c>
      <c r="Q32" s="77">
        <v>0.68133360225503636</v>
      </c>
      <c r="R32" s="77">
        <v>0.13636259514411644</v>
      </c>
      <c r="S32" s="77">
        <v>0.47058823529411764</v>
      </c>
      <c r="T32" s="77">
        <v>0.47013401198376398</v>
      </c>
      <c r="U32" s="77">
        <v>0.54042444876855888</v>
      </c>
      <c r="V32" s="77">
        <v>0.72017240692758389</v>
      </c>
      <c r="W32" s="77">
        <v>0</v>
      </c>
      <c r="X32" s="77">
        <v>0.80085854033639858</v>
      </c>
      <c r="Y32" s="77">
        <v>0.72311064425699234</v>
      </c>
      <c r="Z32" s="77">
        <v>1</v>
      </c>
      <c r="AA32" s="77">
        <v>0.38567726798815527</v>
      </c>
      <c r="AB32" s="77">
        <v>0.11428571428571425</v>
      </c>
      <c r="AC32" s="77">
        <v>0.52631578947368429</v>
      </c>
      <c r="AD32" s="76">
        <v>0.59441051253024246</v>
      </c>
      <c r="AE32" s="77">
        <v>0.52712430715845437</v>
      </c>
      <c r="AF32" s="77">
        <v>0.40884809869957639</v>
      </c>
      <c r="AG32" s="77">
        <v>0.47036112363894078</v>
      </c>
      <c r="AH32" s="77">
        <v>0.63029842784807144</v>
      </c>
      <c r="AI32" s="77">
        <v>0.40042927016819929</v>
      </c>
      <c r="AJ32" s="77">
        <v>0.86155532212849617</v>
      </c>
      <c r="AK32" s="77">
        <v>0.24998149113693477</v>
      </c>
      <c r="AL32" s="77">
        <v>0.52631578947368429</v>
      </c>
      <c r="AM32" s="76">
        <v>0.51012763946275774</v>
      </c>
      <c r="AN32" s="77">
        <v>0.50036294055173725</v>
      </c>
      <c r="AO32" s="78">
        <v>0.54595086757970501</v>
      </c>
      <c r="AP32" s="79">
        <v>0.51863129414258147</v>
      </c>
      <c r="AQ32" s="70">
        <v>1</v>
      </c>
      <c r="AR32" s="71">
        <v>0</v>
      </c>
      <c r="AS32" s="71">
        <v>1</v>
      </c>
      <c r="AT32" s="71">
        <v>0</v>
      </c>
      <c r="AU32" s="71">
        <v>1</v>
      </c>
      <c r="AV32" s="71" t="s">
        <v>3441</v>
      </c>
      <c r="AW32" s="72" t="s">
        <v>3419</v>
      </c>
      <c r="AY32" s="62" t="s">
        <v>3714</v>
      </c>
      <c r="AZ32" s="59" t="s">
        <v>3421</v>
      </c>
      <c r="BA32" s="59" t="e">
        <f>COUNTIF(TQoL_Indexes!#REF!,AZ32)</f>
        <v>#REF!</v>
      </c>
      <c r="BB32" s="25" t="s">
        <v>3714</v>
      </c>
    </row>
    <row r="33" spans="1:54">
      <c r="A33" s="23" t="s">
        <v>3781</v>
      </c>
      <c r="B33" s="23" t="s">
        <v>3720</v>
      </c>
      <c r="C33" s="23" t="s">
        <v>110</v>
      </c>
      <c r="D33" s="24" t="s">
        <v>424</v>
      </c>
      <c r="E33" s="24" t="s">
        <v>425</v>
      </c>
      <c r="F33" s="24" t="s">
        <v>426</v>
      </c>
      <c r="G33" s="24" t="s">
        <v>427</v>
      </c>
      <c r="H33" s="76">
        <v>0.91230556390147544</v>
      </c>
      <c r="I33" s="77">
        <v>0.79467175651321942</v>
      </c>
      <c r="J33" s="77">
        <v>0.73540270248914386</v>
      </c>
      <c r="K33" s="77">
        <v>1</v>
      </c>
      <c r="L33" s="77">
        <v>0.46689927139162374</v>
      </c>
      <c r="M33" s="77">
        <v>1</v>
      </c>
      <c r="N33" s="77">
        <v>0.7166073876826784</v>
      </c>
      <c r="O33" s="77" t="s">
        <v>3395</v>
      </c>
      <c r="P33" s="77">
        <v>0.625</v>
      </c>
      <c r="Q33" s="77">
        <v>0.66293884761340949</v>
      </c>
      <c r="R33" s="77">
        <v>0.47985604938228404</v>
      </c>
      <c r="S33" s="77">
        <v>0.83529411764705985</v>
      </c>
      <c r="T33" s="77">
        <v>0.81236711552090712</v>
      </c>
      <c r="U33" s="77">
        <v>0.86920995053984207</v>
      </c>
      <c r="V33" s="77">
        <v>0.68965346033320196</v>
      </c>
      <c r="W33" s="77">
        <v>0.86072153199832102</v>
      </c>
      <c r="X33" s="77">
        <v>0.6404772623325945</v>
      </c>
      <c r="Y33" s="77">
        <v>0.45810452565801935</v>
      </c>
      <c r="Z33" s="77">
        <v>0.93714285714285717</v>
      </c>
      <c r="AA33" s="77">
        <v>0.57733975633882495</v>
      </c>
      <c r="AB33" s="77">
        <v>0.38070175438596487</v>
      </c>
      <c r="AC33" s="77">
        <v>0.16842105263157892</v>
      </c>
      <c r="AD33" s="76">
        <v>0.81412667430127961</v>
      </c>
      <c r="AE33" s="77">
        <v>0.76170133181486044</v>
      </c>
      <c r="AF33" s="77">
        <v>0.57139744849784679</v>
      </c>
      <c r="AG33" s="77">
        <v>0.82383061658398349</v>
      </c>
      <c r="AH33" s="77">
        <v>0.77943170543652207</v>
      </c>
      <c r="AI33" s="77">
        <v>0.75059939716545776</v>
      </c>
      <c r="AJ33" s="77">
        <v>0.69762369140043823</v>
      </c>
      <c r="AK33" s="77">
        <v>0.47902075536239491</v>
      </c>
      <c r="AL33" s="77">
        <v>0.16842105263157892</v>
      </c>
      <c r="AM33" s="76">
        <v>0.71574181820466232</v>
      </c>
      <c r="AN33" s="77">
        <v>0.78462057306198785</v>
      </c>
      <c r="AO33" s="78">
        <v>0.448355166464804</v>
      </c>
      <c r="AP33" s="79">
        <v>0.64051643562717453</v>
      </c>
      <c r="AQ33" s="70">
        <v>1</v>
      </c>
      <c r="AR33" s="71">
        <v>0</v>
      </c>
      <c r="AS33" s="71">
        <v>0</v>
      </c>
      <c r="AT33" s="71">
        <v>0</v>
      </c>
      <c r="AU33" s="71">
        <v>1</v>
      </c>
      <c r="AV33" s="71" t="s">
        <v>3445</v>
      </c>
      <c r="AW33" s="72" t="s">
        <v>3422</v>
      </c>
      <c r="AY33" s="62" t="s">
        <v>3716</v>
      </c>
      <c r="AZ33" s="59" t="s">
        <v>3422</v>
      </c>
      <c r="BA33" s="59" t="e">
        <f>COUNTIF(TQoL_Indexes!#REF!,AZ33)</f>
        <v>#REF!</v>
      </c>
      <c r="BB33" s="25" t="s">
        <v>3716</v>
      </c>
    </row>
    <row r="34" spans="1:54">
      <c r="A34" s="23" t="s">
        <v>3782</v>
      </c>
      <c r="B34" s="23" t="s">
        <v>3720</v>
      </c>
      <c r="C34" s="23" t="s">
        <v>112</v>
      </c>
      <c r="D34" s="24" t="s">
        <v>424</v>
      </c>
      <c r="E34" s="24" t="s">
        <v>425</v>
      </c>
      <c r="F34" s="24" t="s">
        <v>426</v>
      </c>
      <c r="G34" s="24" t="s">
        <v>429</v>
      </c>
      <c r="H34" s="76">
        <v>0.91230556390147544</v>
      </c>
      <c r="I34" s="77">
        <v>0.69749424719674569</v>
      </c>
      <c r="J34" s="77">
        <v>0.66441081550579706</v>
      </c>
      <c r="K34" s="77">
        <v>0.95651491191796001</v>
      </c>
      <c r="L34" s="77">
        <v>0.4705341484331847</v>
      </c>
      <c r="M34" s="77">
        <v>0.92725908359201703</v>
      </c>
      <c r="N34" s="77">
        <v>0.64634032068687575</v>
      </c>
      <c r="O34" s="77" t="s">
        <v>3395</v>
      </c>
      <c r="P34" s="77">
        <v>0.42273707373392388</v>
      </c>
      <c r="Q34" s="77">
        <v>0.72998774493151353</v>
      </c>
      <c r="R34" s="77">
        <v>0.47709992781385063</v>
      </c>
      <c r="S34" s="77">
        <v>0.83529411764705985</v>
      </c>
      <c r="T34" s="77">
        <v>0.81236711552090712</v>
      </c>
      <c r="U34" s="77">
        <v>0.86920995053984207</v>
      </c>
      <c r="V34" s="77">
        <v>0.68965346033320196</v>
      </c>
      <c r="W34" s="77">
        <v>0.87494661063184054</v>
      </c>
      <c r="X34" s="77">
        <v>0.75472399594936268</v>
      </c>
      <c r="Y34" s="77">
        <v>0.45810452565801935</v>
      </c>
      <c r="Z34" s="77">
        <v>0.93714285714285717</v>
      </c>
      <c r="AA34" s="77">
        <v>0.54156083533450272</v>
      </c>
      <c r="AB34" s="77">
        <v>0.38070175438596487</v>
      </c>
      <c r="AC34" s="77">
        <v>0.16842105263157892</v>
      </c>
      <c r="AD34" s="76">
        <v>0.75807020886800613</v>
      </c>
      <c r="AE34" s="77">
        <v>0.68467710767279233</v>
      </c>
      <c r="AF34" s="77">
        <v>0.60354383637268205</v>
      </c>
      <c r="AG34" s="77">
        <v>0.82383061658398349</v>
      </c>
      <c r="AH34" s="77">
        <v>0.77943170543652207</v>
      </c>
      <c r="AI34" s="77">
        <v>0.81483530329060161</v>
      </c>
      <c r="AJ34" s="77">
        <v>0.69762369140043823</v>
      </c>
      <c r="AK34" s="77">
        <v>0.4611312948602338</v>
      </c>
      <c r="AL34" s="77">
        <v>0.16842105263157892</v>
      </c>
      <c r="AM34" s="76">
        <v>0.68209705097116025</v>
      </c>
      <c r="AN34" s="77">
        <v>0.80603254177036909</v>
      </c>
      <c r="AO34" s="78">
        <v>0.44239201296408365</v>
      </c>
      <c r="AP34" s="79">
        <v>0.63386192101833227</v>
      </c>
      <c r="AQ34" s="70">
        <v>1</v>
      </c>
      <c r="AR34" s="71">
        <v>0</v>
      </c>
      <c r="AS34" s="71">
        <v>0</v>
      </c>
      <c r="AT34" s="71">
        <v>0</v>
      </c>
      <c r="AU34" s="71">
        <v>1</v>
      </c>
      <c r="AV34" s="71" t="s">
        <v>3445</v>
      </c>
      <c r="AW34" s="72" t="s">
        <v>3422</v>
      </c>
      <c r="AY34" s="59"/>
      <c r="AZ34" s="59" t="s">
        <v>3395</v>
      </c>
      <c r="BA34" s="59" t="e">
        <f>COUNTIF(TQoL_Indexes!#REF!,AZ34)</f>
        <v>#REF!</v>
      </c>
      <c r="BB34" s="25"/>
    </row>
    <row r="35" spans="1:54">
      <c r="A35" s="23" t="s">
        <v>3783</v>
      </c>
      <c r="B35" s="23" t="s">
        <v>3720</v>
      </c>
      <c r="C35" s="23" t="s">
        <v>114</v>
      </c>
      <c r="D35" s="24" t="s">
        <v>424</v>
      </c>
      <c r="E35" s="24" t="s">
        <v>425</v>
      </c>
      <c r="F35" s="24" t="s">
        <v>426</v>
      </c>
      <c r="G35" s="24" t="s">
        <v>431</v>
      </c>
      <c r="H35" s="76">
        <v>0.91230556390147544</v>
      </c>
      <c r="I35" s="77">
        <v>0.78275249801521962</v>
      </c>
      <c r="J35" s="77">
        <v>0.75203863097246992</v>
      </c>
      <c r="K35" s="77">
        <v>0.96467550135717473</v>
      </c>
      <c r="L35" s="77">
        <v>0.47671987581239295</v>
      </c>
      <c r="M35" s="77">
        <v>0.92226906842140588</v>
      </c>
      <c r="N35" s="77">
        <v>0.81516432093343538</v>
      </c>
      <c r="O35" s="77" t="s">
        <v>3395</v>
      </c>
      <c r="P35" s="77">
        <v>0.42572314949627638</v>
      </c>
      <c r="Q35" s="77">
        <v>0.70250653817845288</v>
      </c>
      <c r="R35" s="77">
        <v>0.64008122821991909</v>
      </c>
      <c r="S35" s="77">
        <v>0.83529411764705985</v>
      </c>
      <c r="T35" s="77">
        <v>0.81236711552090712</v>
      </c>
      <c r="U35" s="77">
        <v>0.70001310185275667</v>
      </c>
      <c r="V35" s="77">
        <v>0.68965346033320196</v>
      </c>
      <c r="W35" s="77">
        <v>0.71077330017169382</v>
      </c>
      <c r="X35" s="77">
        <v>0.57656624935381795</v>
      </c>
      <c r="Y35" s="77">
        <v>0.45810452565801935</v>
      </c>
      <c r="Z35" s="77">
        <v>0.93714285714285717</v>
      </c>
      <c r="AA35" s="77">
        <v>0.54156083533450272</v>
      </c>
      <c r="AB35" s="77">
        <v>0.38070175438596487</v>
      </c>
      <c r="AC35" s="77">
        <v>0.16842105263157892</v>
      </c>
      <c r="AD35" s="76">
        <v>0.81569889762972159</v>
      </c>
      <c r="AE35" s="77">
        <v>0.72091038320413703</v>
      </c>
      <c r="AF35" s="77">
        <v>0.67129388319918593</v>
      </c>
      <c r="AG35" s="77">
        <v>0.82383061658398349</v>
      </c>
      <c r="AH35" s="77">
        <v>0.69483328109297937</v>
      </c>
      <c r="AI35" s="77">
        <v>0.64366977476275589</v>
      </c>
      <c r="AJ35" s="77">
        <v>0.69762369140043823</v>
      </c>
      <c r="AK35" s="77">
        <v>0.4611312948602338</v>
      </c>
      <c r="AL35" s="77">
        <v>0.16842105263157892</v>
      </c>
      <c r="AM35" s="76">
        <v>0.73596772134434829</v>
      </c>
      <c r="AN35" s="77">
        <v>0.72077789081323962</v>
      </c>
      <c r="AO35" s="78">
        <v>0.44239201296408365</v>
      </c>
      <c r="AP35" s="79">
        <v>0.62493108175409384</v>
      </c>
      <c r="AQ35" s="70">
        <v>1</v>
      </c>
      <c r="AR35" s="71">
        <v>0</v>
      </c>
      <c r="AS35" s="71">
        <v>0</v>
      </c>
      <c r="AT35" s="71">
        <v>0</v>
      </c>
      <c r="AU35" s="71">
        <v>1</v>
      </c>
      <c r="AV35" s="71" t="s">
        <v>3445</v>
      </c>
      <c r="AW35" s="72" t="s">
        <v>3422</v>
      </c>
      <c r="AZ35" s="59"/>
      <c r="BA35" s="85" t="e">
        <f>SUM(BA29:BA34)</f>
        <v>#REF!</v>
      </c>
      <c r="BB35" s="25"/>
    </row>
    <row r="36" spans="1:54">
      <c r="A36" s="23" t="s">
        <v>3784</v>
      </c>
      <c r="B36" s="23" t="s">
        <v>3720</v>
      </c>
      <c r="C36" s="23" t="s">
        <v>116</v>
      </c>
      <c r="D36" s="24" t="s">
        <v>424</v>
      </c>
      <c r="E36" s="24" t="s">
        <v>425</v>
      </c>
      <c r="F36" s="24" t="s">
        <v>426</v>
      </c>
      <c r="G36" s="24" t="s">
        <v>433</v>
      </c>
      <c r="H36" s="76">
        <v>0.91230556390147544</v>
      </c>
      <c r="I36" s="77">
        <v>0.67265456957201364</v>
      </c>
      <c r="J36" s="77">
        <v>0.42841025736384591</v>
      </c>
      <c r="K36" s="77">
        <v>0.69609920016774485</v>
      </c>
      <c r="L36" s="77">
        <v>0.48638465139447468</v>
      </c>
      <c r="M36" s="77">
        <v>0.82932029185646128</v>
      </c>
      <c r="N36" s="77">
        <v>0.39957123327458499</v>
      </c>
      <c r="O36" s="77" t="s">
        <v>3395</v>
      </c>
      <c r="P36" s="77">
        <v>0.42615197735284138</v>
      </c>
      <c r="Q36" s="77">
        <v>0.71934412758827615</v>
      </c>
      <c r="R36" s="77">
        <v>0.46437005665998721</v>
      </c>
      <c r="S36" s="77">
        <v>0.83529411764705985</v>
      </c>
      <c r="T36" s="77">
        <v>0.81236711552090712</v>
      </c>
      <c r="U36" s="77">
        <v>0.63962019140712023</v>
      </c>
      <c r="V36" s="77">
        <v>0.68965346033320196</v>
      </c>
      <c r="W36" s="77">
        <v>0.92930755549816679</v>
      </c>
      <c r="X36" s="77">
        <v>0.60986262627292043</v>
      </c>
      <c r="Y36" s="77">
        <v>0.45810452565801935</v>
      </c>
      <c r="Z36" s="77">
        <v>0.93714285714285717</v>
      </c>
      <c r="AA36" s="77">
        <v>0.54156083533450272</v>
      </c>
      <c r="AB36" s="77">
        <v>0.38070175438596487</v>
      </c>
      <c r="AC36" s="77">
        <v>0.16842105263157892</v>
      </c>
      <c r="AD36" s="76">
        <v>0.67112346361244501</v>
      </c>
      <c r="AE36" s="77">
        <v>0.56750547080922142</v>
      </c>
      <c r="AF36" s="77">
        <v>0.59185709212413173</v>
      </c>
      <c r="AG36" s="77">
        <v>0.82383061658398349</v>
      </c>
      <c r="AH36" s="77">
        <v>0.66463682587016115</v>
      </c>
      <c r="AI36" s="77">
        <v>0.76958509088554361</v>
      </c>
      <c r="AJ36" s="77">
        <v>0.69762369140043823</v>
      </c>
      <c r="AK36" s="77">
        <v>0.4611312948602338</v>
      </c>
      <c r="AL36" s="77">
        <v>0.16842105263157892</v>
      </c>
      <c r="AM36" s="76">
        <v>0.61016200884859939</v>
      </c>
      <c r="AN36" s="77">
        <v>0.75268417777989605</v>
      </c>
      <c r="AO36" s="78">
        <v>0.44239201296408365</v>
      </c>
      <c r="AP36" s="79">
        <v>0.59481284624447728</v>
      </c>
      <c r="AQ36" s="70">
        <v>1</v>
      </c>
      <c r="AR36" s="71">
        <v>3</v>
      </c>
      <c r="AS36" s="71">
        <v>0</v>
      </c>
      <c r="AT36" s="71">
        <v>0</v>
      </c>
      <c r="AU36" s="71">
        <v>1</v>
      </c>
      <c r="AV36" s="71" t="s">
        <v>3445</v>
      </c>
      <c r="AW36" s="72" t="s">
        <v>3422</v>
      </c>
      <c r="AY36" s="59"/>
      <c r="AZ36" s="59"/>
      <c r="BA36" s="62"/>
      <c r="BB36" s="25"/>
    </row>
    <row r="37" spans="1:54">
      <c r="A37" s="23" t="s">
        <v>3785</v>
      </c>
      <c r="B37" s="23" t="s">
        <v>3720</v>
      </c>
      <c r="C37" s="23" t="s">
        <v>120</v>
      </c>
      <c r="D37" s="24" t="s">
        <v>424</v>
      </c>
      <c r="E37" s="24" t="s">
        <v>425</v>
      </c>
      <c r="F37" s="24" t="s">
        <v>426</v>
      </c>
      <c r="G37" s="24" t="s">
        <v>435</v>
      </c>
      <c r="H37" s="76">
        <v>0.91230556390147544</v>
      </c>
      <c r="I37" s="77">
        <v>0.72649551545376367</v>
      </c>
      <c r="J37" s="77">
        <v>0.70387692017776127</v>
      </c>
      <c r="K37" s="77">
        <v>0.81183388821420355</v>
      </c>
      <c r="L37" s="77">
        <v>0.46758695083191903</v>
      </c>
      <c r="M37" s="77">
        <v>0.61074319132951271</v>
      </c>
      <c r="N37" s="77">
        <v>0.67901962646720748</v>
      </c>
      <c r="O37" s="77" t="s">
        <v>3395</v>
      </c>
      <c r="P37" s="77">
        <v>0.40352710946466486</v>
      </c>
      <c r="Q37" s="77">
        <v>0.61650649702847382</v>
      </c>
      <c r="R37" s="77">
        <v>0.50575243838877659</v>
      </c>
      <c r="S37" s="77">
        <v>0.83529411764705985</v>
      </c>
      <c r="T37" s="77">
        <v>0.81236711552090712</v>
      </c>
      <c r="U37" s="77">
        <v>0.72963605483555127</v>
      </c>
      <c r="V37" s="77">
        <v>0.68965346033320196</v>
      </c>
      <c r="W37" s="77">
        <v>0.7751041171004539</v>
      </c>
      <c r="X37" s="77">
        <v>0.63596958585755048</v>
      </c>
      <c r="Y37" s="77">
        <v>0.45810452565801935</v>
      </c>
      <c r="Z37" s="77">
        <v>0.93714285714285717</v>
      </c>
      <c r="AA37" s="77">
        <v>0.54156083533450272</v>
      </c>
      <c r="AB37" s="77">
        <v>0.38070175438596487</v>
      </c>
      <c r="AC37" s="77">
        <v>0.16842105263157892</v>
      </c>
      <c r="AD37" s="76">
        <v>0.7808926665110002</v>
      </c>
      <c r="AE37" s="77">
        <v>0.59454215326150162</v>
      </c>
      <c r="AF37" s="77">
        <v>0.56112946770862515</v>
      </c>
      <c r="AG37" s="77">
        <v>0.82383061658398349</v>
      </c>
      <c r="AH37" s="77">
        <v>0.70964475758437662</v>
      </c>
      <c r="AI37" s="77">
        <v>0.70553685147900214</v>
      </c>
      <c r="AJ37" s="77">
        <v>0.69762369140043823</v>
      </c>
      <c r="AK37" s="77">
        <v>0.4611312948602338</v>
      </c>
      <c r="AL37" s="77">
        <v>0.16842105263157892</v>
      </c>
      <c r="AM37" s="76">
        <v>0.64552142916037558</v>
      </c>
      <c r="AN37" s="77">
        <v>0.74633740854912067</v>
      </c>
      <c r="AO37" s="78">
        <v>0.44239201296408365</v>
      </c>
      <c r="AP37" s="79">
        <v>0.60437580654230771</v>
      </c>
      <c r="AQ37" s="70">
        <v>1</v>
      </c>
      <c r="AR37" s="71">
        <v>0</v>
      </c>
      <c r="AS37" s="71">
        <v>0</v>
      </c>
      <c r="AT37" s="71">
        <v>0</v>
      </c>
      <c r="AU37" s="71">
        <v>1</v>
      </c>
      <c r="AV37" s="71" t="s">
        <v>3445</v>
      </c>
      <c r="AW37" s="72" t="s">
        <v>3422</v>
      </c>
      <c r="AY37" s="59"/>
      <c r="AZ37" s="59"/>
      <c r="BA37" s="63"/>
      <c r="BB37" s="25"/>
    </row>
    <row r="38" spans="1:54">
      <c r="A38" s="23" t="s">
        <v>3786</v>
      </c>
      <c r="B38" s="23" t="s">
        <v>3720</v>
      </c>
      <c r="C38" s="23" t="s">
        <v>122</v>
      </c>
      <c r="D38" s="24" t="s">
        <v>424</v>
      </c>
      <c r="E38" s="24" t="s">
        <v>425</v>
      </c>
      <c r="F38" s="24" t="s">
        <v>426</v>
      </c>
      <c r="G38" s="24" t="s">
        <v>437</v>
      </c>
      <c r="H38" s="76">
        <v>0.91230556390147544</v>
      </c>
      <c r="I38" s="77">
        <v>0.63693878571846285</v>
      </c>
      <c r="J38" s="77">
        <v>0.62183072030755904</v>
      </c>
      <c r="K38" s="77">
        <v>0.7285483015149774</v>
      </c>
      <c r="L38" s="77">
        <v>0.50121549173739566</v>
      </c>
      <c r="M38" s="77">
        <v>0.82607754076391049</v>
      </c>
      <c r="N38" s="77">
        <v>0.54726104132574338</v>
      </c>
      <c r="O38" s="77" t="s">
        <v>3395</v>
      </c>
      <c r="P38" s="77">
        <v>0.46674778672915346</v>
      </c>
      <c r="Q38" s="77">
        <v>0.76989863990699781</v>
      </c>
      <c r="R38" s="77">
        <v>0.39498908686348422</v>
      </c>
      <c r="S38" s="77">
        <v>0.83529411764705985</v>
      </c>
      <c r="T38" s="77">
        <v>0.81236711552090712</v>
      </c>
      <c r="U38" s="77">
        <v>0.64598761475813626</v>
      </c>
      <c r="V38" s="77">
        <v>0.68965346033320196</v>
      </c>
      <c r="W38" s="77">
        <v>0.87808358498144434</v>
      </c>
      <c r="X38" s="77">
        <v>0.78117719735019175</v>
      </c>
      <c r="Y38" s="77">
        <v>0.45810452565801935</v>
      </c>
      <c r="Z38" s="77">
        <v>0.93714285714285717</v>
      </c>
      <c r="AA38" s="77">
        <v>0.54156083533450272</v>
      </c>
      <c r="AB38" s="77">
        <v>0.38070175438596487</v>
      </c>
      <c r="AC38" s="77">
        <v>0.16842105263157892</v>
      </c>
      <c r="AD38" s="76">
        <v>0.72369168997583244</v>
      </c>
      <c r="AE38" s="77">
        <v>0.61397003241423609</v>
      </c>
      <c r="AF38" s="77">
        <v>0.58244386338524101</v>
      </c>
      <c r="AG38" s="77">
        <v>0.82383061658398349</v>
      </c>
      <c r="AH38" s="77">
        <v>0.66782053754566917</v>
      </c>
      <c r="AI38" s="77">
        <v>0.82963039116581805</v>
      </c>
      <c r="AJ38" s="77">
        <v>0.69762369140043823</v>
      </c>
      <c r="AK38" s="77">
        <v>0.4611312948602338</v>
      </c>
      <c r="AL38" s="77">
        <v>0.16842105263157892</v>
      </c>
      <c r="AM38" s="76">
        <v>0.64003519525843655</v>
      </c>
      <c r="AN38" s="77">
        <v>0.77376051509849031</v>
      </c>
      <c r="AO38" s="78">
        <v>0.44239201296408365</v>
      </c>
      <c r="AP38" s="79">
        <v>0.61078728437854446</v>
      </c>
      <c r="AQ38" s="70">
        <v>1</v>
      </c>
      <c r="AR38" s="71">
        <v>0</v>
      </c>
      <c r="AS38" s="71">
        <v>0</v>
      </c>
      <c r="AT38" s="71">
        <v>0</v>
      </c>
      <c r="AU38" s="71">
        <v>1</v>
      </c>
      <c r="AV38" s="71" t="s">
        <v>3445</v>
      </c>
      <c r="AW38" s="72" t="s">
        <v>3422</v>
      </c>
      <c r="AY38" s="59" t="s">
        <v>3720</v>
      </c>
      <c r="AZ38" s="25" t="s">
        <v>69</v>
      </c>
      <c r="BA38" s="63"/>
      <c r="BB38" s="25"/>
    </row>
    <row r="39" spans="1:54">
      <c r="A39" s="23" t="s">
        <v>3787</v>
      </c>
      <c r="B39" s="23" t="s">
        <v>3720</v>
      </c>
      <c r="C39" s="23" t="s">
        <v>124</v>
      </c>
      <c r="D39" s="24" t="s">
        <v>424</v>
      </c>
      <c r="E39" s="24" t="s">
        <v>425</v>
      </c>
      <c r="F39" s="24" t="s">
        <v>453</v>
      </c>
      <c r="G39" s="24" t="s">
        <v>454</v>
      </c>
      <c r="H39" s="76">
        <v>0.91432088535150546</v>
      </c>
      <c r="I39" s="77">
        <v>0.62922248557071414</v>
      </c>
      <c r="J39" s="77">
        <v>0.5324298472111979</v>
      </c>
      <c r="K39" s="77">
        <v>0.83763318457905322</v>
      </c>
      <c r="L39" s="77">
        <v>0.46219730556339744</v>
      </c>
      <c r="M39" s="77">
        <v>0.89270578910848775</v>
      </c>
      <c r="N39" s="77">
        <v>0.50234654953070879</v>
      </c>
      <c r="O39" s="77" t="s">
        <v>3395</v>
      </c>
      <c r="P39" s="77">
        <v>0.3277327674078595</v>
      </c>
      <c r="Q39" s="77">
        <v>0.87136312454861686</v>
      </c>
      <c r="R39" s="77">
        <v>0.2704326073843068</v>
      </c>
      <c r="S39" s="77">
        <v>0.77647058823529513</v>
      </c>
      <c r="T39" s="77">
        <v>0.82154500354358606</v>
      </c>
      <c r="U39" s="77">
        <v>0.80671885601438442</v>
      </c>
      <c r="V39" s="77">
        <v>0.64018579597789382</v>
      </c>
      <c r="W39" s="77">
        <v>1</v>
      </c>
      <c r="X39" s="77">
        <v>0.80271768467966853</v>
      </c>
      <c r="Y39" s="77">
        <v>0.46689615062082412</v>
      </c>
      <c r="Z39" s="77">
        <v>0.91428571428571426</v>
      </c>
      <c r="AA39" s="77">
        <v>0.54156083533450261</v>
      </c>
      <c r="AB39" s="77">
        <v>0.38070175438596487</v>
      </c>
      <c r="AC39" s="77">
        <v>0.16842105263157892</v>
      </c>
      <c r="AD39" s="76">
        <v>0.69199107271113913</v>
      </c>
      <c r="AE39" s="77">
        <v>0.60452311923790136</v>
      </c>
      <c r="AF39" s="77">
        <v>0.57089786596646186</v>
      </c>
      <c r="AG39" s="77">
        <v>0.7990077958894406</v>
      </c>
      <c r="AH39" s="77">
        <v>0.72345232599613918</v>
      </c>
      <c r="AI39" s="77">
        <v>0.90135884233983421</v>
      </c>
      <c r="AJ39" s="77">
        <v>0.69059093245326919</v>
      </c>
      <c r="AK39" s="77">
        <v>0.46113129486023374</v>
      </c>
      <c r="AL39" s="77">
        <v>0.16842105263157892</v>
      </c>
      <c r="AM39" s="76">
        <v>0.62247068597183408</v>
      </c>
      <c r="AN39" s="77">
        <v>0.80793965474180462</v>
      </c>
      <c r="AO39" s="78">
        <v>0.44004775998169404</v>
      </c>
      <c r="AP39" s="79">
        <v>0.61418068801490278</v>
      </c>
      <c r="AQ39" s="70">
        <v>1</v>
      </c>
      <c r="AR39" s="71">
        <v>3</v>
      </c>
      <c r="AS39" s="71">
        <v>1</v>
      </c>
      <c r="AT39" s="71">
        <v>0</v>
      </c>
      <c r="AU39" s="71">
        <v>0</v>
      </c>
      <c r="AV39" s="71" t="s">
        <v>3395</v>
      </c>
      <c r="AW39" s="72" t="s">
        <v>3422</v>
      </c>
      <c r="AY39" s="59" t="s">
        <v>3722</v>
      </c>
      <c r="AZ39" s="25" t="s">
        <v>152</v>
      </c>
      <c r="BA39" s="63"/>
      <c r="BB39" s="25"/>
    </row>
    <row r="40" spans="1:54">
      <c r="A40" s="23" t="s">
        <v>3788</v>
      </c>
      <c r="B40" s="23" t="s">
        <v>3720</v>
      </c>
      <c r="C40" s="23" t="s">
        <v>126</v>
      </c>
      <c r="D40" s="24" t="s">
        <v>424</v>
      </c>
      <c r="E40" s="24" t="s">
        <v>425</v>
      </c>
      <c r="F40" s="24" t="s">
        <v>453</v>
      </c>
      <c r="G40" s="24" t="s">
        <v>456</v>
      </c>
      <c r="H40" s="76">
        <v>0.91432088535150546</v>
      </c>
      <c r="I40" s="77">
        <v>0.79449296768512245</v>
      </c>
      <c r="J40" s="77">
        <v>0.84132216125110415</v>
      </c>
      <c r="K40" s="77">
        <v>0.9679557133685921</v>
      </c>
      <c r="L40" s="77">
        <v>0.44736118059029489</v>
      </c>
      <c r="M40" s="77">
        <v>1</v>
      </c>
      <c r="N40" s="77">
        <v>0.77340089093865383</v>
      </c>
      <c r="O40" s="77" t="s">
        <v>3395</v>
      </c>
      <c r="P40" s="77">
        <v>0.44521019108912052</v>
      </c>
      <c r="Q40" s="77">
        <v>0.7024971300848365</v>
      </c>
      <c r="R40" s="77">
        <v>0.22878562616053677</v>
      </c>
      <c r="S40" s="77">
        <v>0.77647058823529513</v>
      </c>
      <c r="T40" s="77">
        <v>0.82154500354358606</v>
      </c>
      <c r="U40" s="77">
        <v>0.85815534076756705</v>
      </c>
      <c r="V40" s="77">
        <v>0.64018579597789382</v>
      </c>
      <c r="W40" s="77">
        <v>0.61657137782196891</v>
      </c>
      <c r="X40" s="77">
        <v>0.64416016466999459</v>
      </c>
      <c r="Y40" s="77">
        <v>0.46689615062082412</v>
      </c>
      <c r="Z40" s="77">
        <v>0.91428571428571426</v>
      </c>
      <c r="AA40" s="77">
        <v>0.54156083533450261</v>
      </c>
      <c r="AB40" s="77">
        <v>0.38070175438596487</v>
      </c>
      <c r="AC40" s="77">
        <v>0.16842105263157892</v>
      </c>
      <c r="AD40" s="76">
        <v>0.85004533809591065</v>
      </c>
      <c r="AE40" s="77">
        <v>0.72678559519733232</v>
      </c>
      <c r="AF40" s="77">
        <v>0.46564137812268663</v>
      </c>
      <c r="AG40" s="77">
        <v>0.7990077958894406</v>
      </c>
      <c r="AH40" s="77">
        <v>0.74917056837273044</v>
      </c>
      <c r="AI40" s="77">
        <v>0.63036577124598181</v>
      </c>
      <c r="AJ40" s="77">
        <v>0.69059093245326919</v>
      </c>
      <c r="AK40" s="77">
        <v>0.46113129486023374</v>
      </c>
      <c r="AL40" s="77">
        <v>0.16842105263157892</v>
      </c>
      <c r="AM40" s="76">
        <v>0.68082410380530989</v>
      </c>
      <c r="AN40" s="77">
        <v>0.72618137850271758</v>
      </c>
      <c r="AO40" s="78">
        <v>0.44004775998169404</v>
      </c>
      <c r="AP40" s="79">
        <v>0.6085628811639503</v>
      </c>
      <c r="AQ40" s="70">
        <v>1</v>
      </c>
      <c r="AR40" s="71">
        <v>0</v>
      </c>
      <c r="AS40" s="71">
        <v>1</v>
      </c>
      <c r="AT40" s="71">
        <v>0</v>
      </c>
      <c r="AU40" s="71">
        <v>1</v>
      </c>
      <c r="AV40" s="71" t="s">
        <v>3447</v>
      </c>
      <c r="AW40" s="72" t="s">
        <v>3422</v>
      </c>
      <c r="AY40" s="59" t="s">
        <v>3713</v>
      </c>
      <c r="AZ40" s="25" t="s">
        <v>255</v>
      </c>
      <c r="BA40" s="63"/>
      <c r="BB40" s="25"/>
    </row>
    <row r="41" spans="1:54">
      <c r="A41" s="23" t="s">
        <v>3789</v>
      </c>
      <c r="B41" s="23" t="s">
        <v>3720</v>
      </c>
      <c r="C41" s="23" t="s">
        <v>128</v>
      </c>
      <c r="D41" s="24" t="s">
        <v>424</v>
      </c>
      <c r="E41" s="24" t="s">
        <v>425</v>
      </c>
      <c r="F41" s="24" t="s">
        <v>453</v>
      </c>
      <c r="G41" s="24" t="s">
        <v>458</v>
      </c>
      <c r="H41" s="76">
        <v>0.91432088535150546</v>
      </c>
      <c r="I41" s="77">
        <v>0.72934109672231184</v>
      </c>
      <c r="J41" s="77">
        <v>0.62044911937404146</v>
      </c>
      <c r="K41" s="77">
        <v>0.75724735670280052</v>
      </c>
      <c r="L41" s="77">
        <v>0.45030350007139303</v>
      </c>
      <c r="M41" s="77">
        <v>0.621239486788978</v>
      </c>
      <c r="N41" s="77">
        <v>0.68300142686120546</v>
      </c>
      <c r="O41" s="77" t="s">
        <v>3395</v>
      </c>
      <c r="P41" s="77">
        <v>0.39493400649676891</v>
      </c>
      <c r="Q41" s="77">
        <v>0.72842101945596904</v>
      </c>
      <c r="R41" s="77">
        <v>0.41995201041287156</v>
      </c>
      <c r="S41" s="77">
        <v>0.77647058823529513</v>
      </c>
      <c r="T41" s="77">
        <v>0.82154500354358606</v>
      </c>
      <c r="U41" s="77">
        <v>0.65094598293303729</v>
      </c>
      <c r="V41" s="77">
        <v>0.64018579597789382</v>
      </c>
      <c r="W41" s="77">
        <v>0.83498060176264699</v>
      </c>
      <c r="X41" s="77">
        <v>0.73402461491867133</v>
      </c>
      <c r="Y41" s="77">
        <v>0.46689615062082412</v>
      </c>
      <c r="Z41" s="77">
        <v>0.91428571428571426</v>
      </c>
      <c r="AA41" s="77">
        <v>0.54156083533450261</v>
      </c>
      <c r="AB41" s="77">
        <v>0.38070175438596487</v>
      </c>
      <c r="AC41" s="77">
        <v>0.16842105263157892</v>
      </c>
      <c r="AD41" s="76">
        <v>0.75470370048261959</v>
      </c>
      <c r="AE41" s="77">
        <v>0.58134515538422915</v>
      </c>
      <c r="AF41" s="77">
        <v>0.5741865149344203</v>
      </c>
      <c r="AG41" s="77">
        <v>0.7990077958894406</v>
      </c>
      <c r="AH41" s="77">
        <v>0.64556588945546556</v>
      </c>
      <c r="AI41" s="77">
        <v>0.78450260834065921</v>
      </c>
      <c r="AJ41" s="77">
        <v>0.69059093245326919</v>
      </c>
      <c r="AK41" s="77">
        <v>0.46113129486023374</v>
      </c>
      <c r="AL41" s="77">
        <v>0.16842105263157892</v>
      </c>
      <c r="AM41" s="76">
        <v>0.63674512360042301</v>
      </c>
      <c r="AN41" s="77">
        <v>0.74302543122852194</v>
      </c>
      <c r="AO41" s="78">
        <v>0.44004775998169404</v>
      </c>
      <c r="AP41" s="79">
        <v>0.59964494123450418</v>
      </c>
      <c r="AQ41" s="70">
        <v>1</v>
      </c>
      <c r="AR41" s="71">
        <v>0</v>
      </c>
      <c r="AS41" s="71">
        <v>1</v>
      </c>
      <c r="AT41" s="71">
        <v>0</v>
      </c>
      <c r="AU41" s="71">
        <v>1</v>
      </c>
      <c r="AV41" s="71" t="s">
        <v>3447</v>
      </c>
      <c r="AW41" s="72" t="s">
        <v>3422</v>
      </c>
      <c r="AY41" s="59" t="s">
        <v>3723</v>
      </c>
      <c r="AZ41" s="25" t="s">
        <v>381</v>
      </c>
      <c r="BA41" s="63"/>
      <c r="BB41" s="25"/>
    </row>
    <row r="42" spans="1:54">
      <c r="A42" s="23" t="s">
        <v>3790</v>
      </c>
      <c r="B42" s="23" t="s">
        <v>3720</v>
      </c>
      <c r="C42" s="23" t="s">
        <v>131</v>
      </c>
      <c r="D42" s="24" t="s">
        <v>424</v>
      </c>
      <c r="E42" s="24" t="s">
        <v>425</v>
      </c>
      <c r="F42" s="24" t="s">
        <v>453</v>
      </c>
      <c r="G42" s="24" t="s">
        <v>460</v>
      </c>
      <c r="H42" s="76">
        <v>0.91432088535150546</v>
      </c>
      <c r="I42" s="77">
        <v>0.53082434332304351</v>
      </c>
      <c r="J42" s="77">
        <v>0.14689973395033862</v>
      </c>
      <c r="K42" s="77">
        <v>0.78802319341583749</v>
      </c>
      <c r="L42" s="77">
        <v>0.46601511211124397</v>
      </c>
      <c r="M42" s="77">
        <v>0.92312712517286832</v>
      </c>
      <c r="N42" s="77">
        <v>0.11586616693172652</v>
      </c>
      <c r="O42" s="77" t="s">
        <v>3395</v>
      </c>
      <c r="P42" s="77">
        <v>0.225437891558394</v>
      </c>
      <c r="Q42" s="77">
        <v>0.85185586497344579</v>
      </c>
      <c r="R42" s="77">
        <v>0.50289232247652271</v>
      </c>
      <c r="S42" s="77">
        <v>0.77647058823529513</v>
      </c>
      <c r="T42" s="77">
        <v>0.82154500354358606</v>
      </c>
      <c r="U42" s="77">
        <v>0.69691956797704968</v>
      </c>
      <c r="V42" s="77">
        <v>0.64018579597789382</v>
      </c>
      <c r="W42" s="77">
        <v>0.91822628178373844</v>
      </c>
      <c r="X42" s="77">
        <v>0.81435271627684735</v>
      </c>
      <c r="Y42" s="77">
        <v>0.46689615062082412</v>
      </c>
      <c r="Z42" s="77">
        <v>0.91428571428571426</v>
      </c>
      <c r="AA42" s="77">
        <v>0.54156083533450261</v>
      </c>
      <c r="AB42" s="77">
        <v>0.38070175438596487</v>
      </c>
      <c r="AC42" s="77">
        <v>0.16842105263157892</v>
      </c>
      <c r="AD42" s="76">
        <v>0.53068165420829583</v>
      </c>
      <c r="AE42" s="77">
        <v>0.5036938978380141</v>
      </c>
      <c r="AF42" s="77">
        <v>0.67737409372498425</v>
      </c>
      <c r="AG42" s="77">
        <v>0.7990077958894406</v>
      </c>
      <c r="AH42" s="77">
        <v>0.66855268197747175</v>
      </c>
      <c r="AI42" s="77">
        <v>0.86628949903029295</v>
      </c>
      <c r="AJ42" s="77">
        <v>0.69059093245326919</v>
      </c>
      <c r="AK42" s="77">
        <v>0.46113129486023374</v>
      </c>
      <c r="AL42" s="77">
        <v>0.16842105263157892</v>
      </c>
      <c r="AM42" s="76">
        <v>0.57058321525709799</v>
      </c>
      <c r="AN42" s="77">
        <v>0.77794999229906858</v>
      </c>
      <c r="AO42" s="78">
        <v>0.44004775998169404</v>
      </c>
      <c r="AP42" s="79">
        <v>0.58820513637329896</v>
      </c>
      <c r="AQ42" s="70">
        <v>1</v>
      </c>
      <c r="AR42" s="71">
        <v>0</v>
      </c>
      <c r="AS42" s="71">
        <v>2</v>
      </c>
      <c r="AT42" s="71">
        <v>0</v>
      </c>
      <c r="AU42" s="71">
        <v>0</v>
      </c>
      <c r="AV42" s="71" t="s">
        <v>3395</v>
      </c>
      <c r="AW42" s="72" t="s">
        <v>3422</v>
      </c>
      <c r="AY42" s="59" t="s">
        <v>3724</v>
      </c>
      <c r="AZ42" s="25" t="s">
        <v>386</v>
      </c>
      <c r="BA42" s="62"/>
      <c r="BB42" s="25"/>
    </row>
    <row r="43" spans="1:54">
      <c r="A43" s="23" t="s">
        <v>3791</v>
      </c>
      <c r="B43" s="23" t="s">
        <v>3720</v>
      </c>
      <c r="C43" s="23" t="s">
        <v>133</v>
      </c>
      <c r="D43" s="24" t="s">
        <v>424</v>
      </c>
      <c r="E43" s="24" t="s">
        <v>425</v>
      </c>
      <c r="F43" s="24" t="s">
        <v>453</v>
      </c>
      <c r="G43" s="24" t="s">
        <v>462</v>
      </c>
      <c r="H43" s="76">
        <v>0.91432088535150546</v>
      </c>
      <c r="I43" s="77">
        <v>0.52430297704145168</v>
      </c>
      <c r="J43" s="77">
        <v>0.26253356860824512</v>
      </c>
      <c r="K43" s="77">
        <v>0.90701374618525288</v>
      </c>
      <c r="L43" s="77">
        <v>0.44736118059029489</v>
      </c>
      <c r="M43" s="77">
        <v>1</v>
      </c>
      <c r="N43" s="77">
        <v>0.22835247050826268</v>
      </c>
      <c r="O43" s="77" t="s">
        <v>3395</v>
      </c>
      <c r="P43" s="77">
        <v>0.29638991061611181</v>
      </c>
      <c r="Q43" s="77">
        <v>0.7148978578232783</v>
      </c>
      <c r="R43" s="77">
        <v>0.14477803636089417</v>
      </c>
      <c r="S43" s="77">
        <v>0.77647058823529513</v>
      </c>
      <c r="T43" s="77">
        <v>0.82154500354358606</v>
      </c>
      <c r="U43" s="77">
        <v>0.82208399211934802</v>
      </c>
      <c r="V43" s="77">
        <v>0.64018579597789382</v>
      </c>
      <c r="W43" s="77">
        <v>0.99947168654384388</v>
      </c>
      <c r="X43" s="77">
        <v>0.74756724293717325</v>
      </c>
      <c r="Y43" s="77">
        <v>0.46689615062082412</v>
      </c>
      <c r="Z43" s="77">
        <v>0.91428571428571426</v>
      </c>
      <c r="AA43" s="77">
        <v>0.54156083533450261</v>
      </c>
      <c r="AB43" s="77">
        <v>0.38070175438596487</v>
      </c>
      <c r="AC43" s="77">
        <v>0.16842105263157892</v>
      </c>
      <c r="AD43" s="76">
        <v>0.56705247700040073</v>
      </c>
      <c r="AE43" s="77">
        <v>0.57582346157998443</v>
      </c>
      <c r="AF43" s="77">
        <v>0.42983794709208623</v>
      </c>
      <c r="AG43" s="77">
        <v>0.7990077958894406</v>
      </c>
      <c r="AH43" s="77">
        <v>0.73113489404862086</v>
      </c>
      <c r="AI43" s="77">
        <v>0.87351946474050857</v>
      </c>
      <c r="AJ43" s="77">
        <v>0.69059093245326919</v>
      </c>
      <c r="AK43" s="77">
        <v>0.46113129486023374</v>
      </c>
      <c r="AL43" s="77">
        <v>0.16842105263157892</v>
      </c>
      <c r="AM43" s="76">
        <v>0.52423796189082372</v>
      </c>
      <c r="AN43" s="77">
        <v>0.80122071822619001</v>
      </c>
      <c r="AO43" s="78">
        <v>0.44004775998169404</v>
      </c>
      <c r="AP43" s="79">
        <v>0.57906648672286021</v>
      </c>
      <c r="AQ43" s="70">
        <v>1</v>
      </c>
      <c r="AR43" s="71">
        <v>3</v>
      </c>
      <c r="AS43" s="71">
        <v>0</v>
      </c>
      <c r="AT43" s="71">
        <v>0</v>
      </c>
      <c r="AU43" s="71">
        <v>1</v>
      </c>
      <c r="AV43" s="71" t="s">
        <v>3448</v>
      </c>
      <c r="AW43" s="72" t="s">
        <v>3422</v>
      </c>
      <c r="AY43" s="59" t="s">
        <v>3725</v>
      </c>
      <c r="AZ43" s="25" t="s">
        <v>424</v>
      </c>
      <c r="BA43" s="62"/>
      <c r="BB43" s="25"/>
    </row>
    <row r="44" spans="1:54">
      <c r="A44" s="23" t="s">
        <v>3792</v>
      </c>
      <c r="B44" s="23" t="s">
        <v>3720</v>
      </c>
      <c r="C44" s="23" t="s">
        <v>135</v>
      </c>
      <c r="D44" s="24" t="s">
        <v>424</v>
      </c>
      <c r="E44" s="24" t="s">
        <v>425</v>
      </c>
      <c r="F44" s="24" t="s">
        <v>453</v>
      </c>
      <c r="G44" s="24" t="s">
        <v>464</v>
      </c>
      <c r="H44" s="76">
        <v>0.91432088535150546</v>
      </c>
      <c r="I44" s="77">
        <v>0.80611922101184641</v>
      </c>
      <c r="J44" s="77">
        <v>0.866552787373013</v>
      </c>
      <c r="K44" s="77">
        <v>0.99813533002308052</v>
      </c>
      <c r="L44" s="77">
        <v>0.44736118059029489</v>
      </c>
      <c r="M44" s="77">
        <v>1</v>
      </c>
      <c r="N44" s="77">
        <v>0.73193766621165168</v>
      </c>
      <c r="O44" s="77" t="s">
        <v>3395</v>
      </c>
      <c r="P44" s="77">
        <v>0.5</v>
      </c>
      <c r="Q44" s="77">
        <v>0.59637464929304762</v>
      </c>
      <c r="R44" s="77">
        <v>4.2143518957137027E-2</v>
      </c>
      <c r="S44" s="77">
        <v>0.77647058823529513</v>
      </c>
      <c r="T44" s="77">
        <v>0.82154500354358606</v>
      </c>
      <c r="U44" s="77">
        <v>0.85815534076756705</v>
      </c>
      <c r="V44" s="77">
        <v>0.64018579597789382</v>
      </c>
      <c r="W44" s="77">
        <v>0.69299537647354581</v>
      </c>
      <c r="X44" s="77">
        <v>0.6328272780539328</v>
      </c>
      <c r="Y44" s="77">
        <v>0.46689615062082412</v>
      </c>
      <c r="Z44" s="77">
        <v>0.91428571428571426</v>
      </c>
      <c r="AA44" s="77">
        <v>0.54156083533450261</v>
      </c>
      <c r="AB44" s="77">
        <v>0.38070175438596487</v>
      </c>
      <c r="AC44" s="77">
        <v>0.16842105263157892</v>
      </c>
      <c r="AD44" s="76">
        <v>0.86233096457878833</v>
      </c>
      <c r="AE44" s="77">
        <v>0.73548683536500548</v>
      </c>
      <c r="AF44" s="77">
        <v>0.3192590841250923</v>
      </c>
      <c r="AG44" s="77">
        <v>0.7990077958894406</v>
      </c>
      <c r="AH44" s="77">
        <v>0.74917056837273044</v>
      </c>
      <c r="AI44" s="77">
        <v>0.66291132726373925</v>
      </c>
      <c r="AJ44" s="77">
        <v>0.69059093245326919</v>
      </c>
      <c r="AK44" s="77">
        <v>0.46113129486023374</v>
      </c>
      <c r="AL44" s="77">
        <v>0.16842105263157892</v>
      </c>
      <c r="AM44" s="76">
        <v>0.63902562802296214</v>
      </c>
      <c r="AN44" s="77">
        <v>0.73702989717530354</v>
      </c>
      <c r="AO44" s="78">
        <v>0.44004775998169404</v>
      </c>
      <c r="AP44" s="79">
        <v>0.59857895554757534</v>
      </c>
      <c r="AQ44" s="70">
        <v>1</v>
      </c>
      <c r="AR44" s="71">
        <v>0</v>
      </c>
      <c r="AS44" s="71">
        <v>0</v>
      </c>
      <c r="AT44" s="71">
        <v>0</v>
      </c>
      <c r="AU44" s="71">
        <v>1</v>
      </c>
      <c r="AV44" s="71" t="s">
        <v>3449</v>
      </c>
      <c r="AW44" s="72" t="s">
        <v>3422</v>
      </c>
      <c r="AY44" s="59" t="s">
        <v>3726</v>
      </c>
      <c r="AZ44" s="25" t="s">
        <v>1281</v>
      </c>
      <c r="BA44" s="62"/>
      <c r="BB44" s="25"/>
    </row>
    <row r="45" spans="1:54">
      <c r="A45" s="23" t="s">
        <v>3793</v>
      </c>
      <c r="B45" s="23" t="s">
        <v>3720</v>
      </c>
      <c r="C45" s="23" t="s">
        <v>138</v>
      </c>
      <c r="D45" s="24" t="s">
        <v>424</v>
      </c>
      <c r="E45" s="24" t="s">
        <v>425</v>
      </c>
      <c r="F45" s="24" t="s">
        <v>453</v>
      </c>
      <c r="G45" s="24" t="s">
        <v>468</v>
      </c>
      <c r="H45" s="76">
        <v>0.91432088535150546</v>
      </c>
      <c r="I45" s="77">
        <v>0.60693469645878229</v>
      </c>
      <c r="J45" s="77">
        <v>0.70903882032380894</v>
      </c>
      <c r="K45" s="77">
        <v>0.85445711319887985</v>
      </c>
      <c r="L45" s="77">
        <v>0.44892475360735257</v>
      </c>
      <c r="M45" s="77">
        <v>0.76049812212400292</v>
      </c>
      <c r="N45" s="77">
        <v>0.60535284027958103</v>
      </c>
      <c r="O45" s="77" t="s">
        <v>3395</v>
      </c>
      <c r="P45" s="77">
        <v>0.3092896014059745</v>
      </c>
      <c r="Q45" s="77">
        <v>0.73558860435479212</v>
      </c>
      <c r="R45" s="77">
        <v>0.51351885028526756</v>
      </c>
      <c r="S45" s="77">
        <v>0.77647058823529513</v>
      </c>
      <c r="T45" s="77">
        <v>0.82154500354358606</v>
      </c>
      <c r="U45" s="77">
        <v>0.62404915246021497</v>
      </c>
      <c r="V45" s="77">
        <v>0.64018579597789382</v>
      </c>
      <c r="W45" s="77">
        <v>0.83261809473683901</v>
      </c>
      <c r="X45" s="77">
        <v>0.73960204794848128</v>
      </c>
      <c r="Y45" s="77">
        <v>0.46689615062082412</v>
      </c>
      <c r="Z45" s="77">
        <v>0.91428571428571426</v>
      </c>
      <c r="AA45" s="77">
        <v>0.54156083533450261</v>
      </c>
      <c r="AB45" s="77">
        <v>0.38070175438596487</v>
      </c>
      <c r="AC45" s="77">
        <v>0.16842105263157892</v>
      </c>
      <c r="AD45" s="76">
        <v>0.74343146737803212</v>
      </c>
      <c r="AE45" s="77">
        <v>0.59570448612315818</v>
      </c>
      <c r="AF45" s="77">
        <v>0.62455372732002989</v>
      </c>
      <c r="AG45" s="77">
        <v>0.7990077958894406</v>
      </c>
      <c r="AH45" s="77">
        <v>0.6321174742190544</v>
      </c>
      <c r="AI45" s="77">
        <v>0.78611007134266009</v>
      </c>
      <c r="AJ45" s="77">
        <v>0.69059093245326919</v>
      </c>
      <c r="AK45" s="77">
        <v>0.46113129486023374</v>
      </c>
      <c r="AL45" s="77">
        <v>0.16842105263157892</v>
      </c>
      <c r="AM45" s="76">
        <v>0.65456322694040669</v>
      </c>
      <c r="AN45" s="77">
        <v>0.73907844715038495</v>
      </c>
      <c r="AO45" s="78">
        <v>0.44004775998169404</v>
      </c>
      <c r="AP45" s="79">
        <v>0.6041650756841328</v>
      </c>
      <c r="AQ45" s="70">
        <v>1</v>
      </c>
      <c r="AR45" s="71">
        <v>0</v>
      </c>
      <c r="AS45" s="71">
        <v>0</v>
      </c>
      <c r="AT45" s="71">
        <v>0</v>
      </c>
      <c r="AU45" s="71">
        <v>1</v>
      </c>
      <c r="AV45" s="71" t="s">
        <v>3448</v>
      </c>
      <c r="AW45" s="72" t="s">
        <v>3422</v>
      </c>
      <c r="AY45" s="59" t="s">
        <v>3718</v>
      </c>
      <c r="AZ45" s="25" t="s">
        <v>1310</v>
      </c>
      <c r="BA45" s="62"/>
      <c r="BB45" s="25"/>
    </row>
    <row r="46" spans="1:54">
      <c r="A46" s="23" t="s">
        <v>3794</v>
      </c>
      <c r="B46" s="23" t="s">
        <v>3720</v>
      </c>
      <c r="C46" s="23" t="s">
        <v>140</v>
      </c>
      <c r="D46" s="24" t="s">
        <v>424</v>
      </c>
      <c r="E46" s="24" t="s">
        <v>518</v>
      </c>
      <c r="F46" s="24" t="s">
        <v>519</v>
      </c>
      <c r="G46" s="24" t="s">
        <v>522</v>
      </c>
      <c r="H46" s="76">
        <v>0.91343214110956672</v>
      </c>
      <c r="I46" s="77">
        <v>0.89455260117884161</v>
      </c>
      <c r="J46" s="77">
        <v>0.9404392147431071</v>
      </c>
      <c r="K46" s="77">
        <v>0.93432135151638518</v>
      </c>
      <c r="L46" s="77">
        <v>0.48819248278959909</v>
      </c>
      <c r="M46" s="77">
        <v>1</v>
      </c>
      <c r="N46" s="77">
        <v>0.93660709495898531</v>
      </c>
      <c r="O46" s="77" t="s">
        <v>3395</v>
      </c>
      <c r="P46" s="77">
        <v>0.46934422939357262</v>
      </c>
      <c r="Q46" s="77">
        <v>0.52788234727930972</v>
      </c>
      <c r="R46" s="77">
        <v>0.15997038164304847</v>
      </c>
      <c r="S46" s="77">
        <v>0.85882352941176432</v>
      </c>
      <c r="T46" s="77">
        <v>0.72066232845821787</v>
      </c>
      <c r="U46" s="77">
        <v>0.86145963471447218</v>
      </c>
      <c r="V46" s="77">
        <v>0.85684041465907435</v>
      </c>
      <c r="W46" s="77">
        <v>0.69110263503138414</v>
      </c>
      <c r="X46" s="77">
        <v>0.65658403965030621</v>
      </c>
      <c r="Y46" s="77">
        <v>0.38134687694430175</v>
      </c>
      <c r="Z46" s="77">
        <v>1</v>
      </c>
      <c r="AA46" s="77">
        <v>0.50290409560649363</v>
      </c>
      <c r="AB46" s="77">
        <v>0.38070175438596487</v>
      </c>
      <c r="AC46" s="77">
        <v>0.16842105263157892</v>
      </c>
      <c r="AD46" s="76">
        <v>0.91614131901050511</v>
      </c>
      <c r="AE46" s="77">
        <v>0.76569303173170844</v>
      </c>
      <c r="AF46" s="77">
        <v>0.34392636446117908</v>
      </c>
      <c r="AG46" s="77">
        <v>0.7897429289349911</v>
      </c>
      <c r="AH46" s="77">
        <v>0.85915002468677326</v>
      </c>
      <c r="AI46" s="77">
        <v>0.67384333734084523</v>
      </c>
      <c r="AJ46" s="77">
        <v>0.6906734384721509</v>
      </c>
      <c r="AK46" s="77">
        <v>0.44180292499622925</v>
      </c>
      <c r="AL46" s="77">
        <v>0.16842105263157892</v>
      </c>
      <c r="AM46" s="76">
        <v>0.67525357173446421</v>
      </c>
      <c r="AN46" s="77">
        <v>0.77424543032086979</v>
      </c>
      <c r="AO46" s="78">
        <v>0.43363247203331962</v>
      </c>
      <c r="AP46" s="79">
        <v>0.61873303269183777</v>
      </c>
      <c r="AQ46" s="70">
        <v>1</v>
      </c>
      <c r="AR46" s="71">
        <v>0</v>
      </c>
      <c r="AS46" s="71">
        <v>0</v>
      </c>
      <c r="AT46" s="71">
        <v>0</v>
      </c>
      <c r="AU46" s="71">
        <v>1</v>
      </c>
      <c r="AV46" s="71" t="s">
        <v>3457</v>
      </c>
      <c r="AW46" s="72" t="s">
        <v>3422</v>
      </c>
      <c r="AY46" s="59" t="s">
        <v>3727</v>
      </c>
      <c r="AZ46" s="25" t="s">
        <v>1590</v>
      </c>
      <c r="BA46" s="62"/>
      <c r="BB46" s="25"/>
    </row>
    <row r="47" spans="1:54">
      <c r="A47" s="23" t="s">
        <v>3795</v>
      </c>
      <c r="B47" s="23" t="s">
        <v>3720</v>
      </c>
      <c r="C47" s="23" t="s">
        <v>142</v>
      </c>
      <c r="D47" s="24" t="s">
        <v>424</v>
      </c>
      <c r="E47" s="24" t="s">
        <v>518</v>
      </c>
      <c r="F47" s="24" t="s">
        <v>519</v>
      </c>
      <c r="G47" s="24" t="s">
        <v>552</v>
      </c>
      <c r="H47" s="76">
        <v>0.91343214110956672</v>
      </c>
      <c r="I47" s="77">
        <v>0.77399864898758319</v>
      </c>
      <c r="J47" s="77">
        <v>0.65759633397006578</v>
      </c>
      <c r="K47" s="77">
        <v>0.95485099275437912</v>
      </c>
      <c r="L47" s="77">
        <v>0.49975769268697973</v>
      </c>
      <c r="M47" s="77">
        <v>0.95512568338330606</v>
      </c>
      <c r="N47" s="77">
        <v>0.71934239817908607</v>
      </c>
      <c r="O47" s="77" t="s">
        <v>3395</v>
      </c>
      <c r="P47" s="77">
        <v>0.41420485007653518</v>
      </c>
      <c r="Q47" s="77">
        <v>0.81119509692327529</v>
      </c>
      <c r="R47" s="77">
        <v>0.45512921344822888</v>
      </c>
      <c r="S47" s="77">
        <v>0.85882352941176432</v>
      </c>
      <c r="T47" s="77">
        <v>0.72066232845821787</v>
      </c>
      <c r="U47" s="77">
        <v>0.86145963471447218</v>
      </c>
      <c r="V47" s="77">
        <v>0.85684041465907435</v>
      </c>
      <c r="W47" s="77">
        <v>0.91425812076227175</v>
      </c>
      <c r="X47" s="77">
        <v>0.88096343549230782</v>
      </c>
      <c r="Y47" s="77">
        <v>0.38134687694430175</v>
      </c>
      <c r="Z47" s="77">
        <v>1</v>
      </c>
      <c r="AA47" s="77">
        <v>0.50290409560649363</v>
      </c>
      <c r="AB47" s="77">
        <v>0.38070175438596487</v>
      </c>
      <c r="AC47" s="77">
        <v>0.16842105263157892</v>
      </c>
      <c r="AD47" s="76">
        <v>0.78167570802240516</v>
      </c>
      <c r="AE47" s="77">
        <v>0.70865632341605722</v>
      </c>
      <c r="AF47" s="77">
        <v>0.63316215518575203</v>
      </c>
      <c r="AG47" s="77">
        <v>0.7897429289349911</v>
      </c>
      <c r="AH47" s="77">
        <v>0.85915002468677326</v>
      </c>
      <c r="AI47" s="77">
        <v>0.89761077812728973</v>
      </c>
      <c r="AJ47" s="77">
        <v>0.6906734384721509</v>
      </c>
      <c r="AK47" s="77">
        <v>0.44180292499622925</v>
      </c>
      <c r="AL47" s="77">
        <v>0.16842105263157892</v>
      </c>
      <c r="AM47" s="76">
        <v>0.70783139554140495</v>
      </c>
      <c r="AN47" s="77">
        <v>0.84883457724968459</v>
      </c>
      <c r="AO47" s="78">
        <v>0.43363247203331962</v>
      </c>
      <c r="AP47" s="79">
        <v>0.65106246900843345</v>
      </c>
      <c r="AQ47" s="70">
        <v>1</v>
      </c>
      <c r="AR47" s="71">
        <v>0</v>
      </c>
      <c r="AS47" s="71">
        <v>0</v>
      </c>
      <c r="AT47" s="71">
        <v>0</v>
      </c>
      <c r="AU47" s="71">
        <v>1</v>
      </c>
      <c r="AV47" s="71" t="s">
        <v>3457</v>
      </c>
      <c r="AW47" s="72" t="s">
        <v>3422</v>
      </c>
      <c r="AY47" s="59" t="s">
        <v>3728</v>
      </c>
      <c r="AZ47" s="25" t="s">
        <v>1636</v>
      </c>
      <c r="BA47" s="62"/>
      <c r="BB47" s="25"/>
    </row>
    <row r="48" spans="1:54">
      <c r="A48" s="23" t="s">
        <v>3796</v>
      </c>
      <c r="B48" s="23" t="s">
        <v>3720</v>
      </c>
      <c r="C48" s="23" t="s">
        <v>144</v>
      </c>
      <c r="D48" s="24" t="s">
        <v>424</v>
      </c>
      <c r="E48" s="24" t="s">
        <v>518</v>
      </c>
      <c r="F48" s="24" t="s">
        <v>639</v>
      </c>
      <c r="G48" s="24" t="s">
        <v>642</v>
      </c>
      <c r="H48" s="76">
        <v>0.91304409784900198</v>
      </c>
      <c r="I48" s="77">
        <v>0.92665177952861244</v>
      </c>
      <c r="J48" s="77">
        <v>0.99297861174827595</v>
      </c>
      <c r="K48" s="77">
        <v>1</v>
      </c>
      <c r="L48" s="77">
        <v>0.47788894447223623</v>
      </c>
      <c r="M48" s="77">
        <v>1</v>
      </c>
      <c r="N48" s="77">
        <v>0.99278848971864297</v>
      </c>
      <c r="O48" s="77" t="s">
        <v>3395</v>
      </c>
      <c r="P48" s="77">
        <v>0.5</v>
      </c>
      <c r="Q48" s="77">
        <v>0.64559994455241421</v>
      </c>
      <c r="R48" s="77">
        <v>0.31475584346623892</v>
      </c>
      <c r="S48" s="77">
        <v>0.68235294117647027</v>
      </c>
      <c r="T48" s="77">
        <v>0.77946330777656081</v>
      </c>
      <c r="U48" s="77">
        <v>0.86514450463856385</v>
      </c>
      <c r="V48" s="77">
        <v>0.64861825597136702</v>
      </c>
      <c r="W48" s="77">
        <v>0.99912674312173022</v>
      </c>
      <c r="X48" s="77">
        <v>0.75520579470303584</v>
      </c>
      <c r="Y48" s="77">
        <v>0.3671450212351558</v>
      </c>
      <c r="Z48" s="77">
        <v>0.90285714285714291</v>
      </c>
      <c r="AA48" s="77">
        <v>0.50290409560649352</v>
      </c>
      <c r="AB48" s="77">
        <v>0.38070175438596487</v>
      </c>
      <c r="AC48" s="77">
        <v>0.16842105263157892</v>
      </c>
      <c r="AD48" s="76">
        <v>0.94422482970863009</v>
      </c>
      <c r="AE48" s="77">
        <v>0.79413548683817592</v>
      </c>
      <c r="AF48" s="77">
        <v>0.48017789400932653</v>
      </c>
      <c r="AG48" s="77">
        <v>0.73090812447651554</v>
      </c>
      <c r="AH48" s="77">
        <v>0.75688138030496543</v>
      </c>
      <c r="AI48" s="77">
        <v>0.87716626891238303</v>
      </c>
      <c r="AJ48" s="77">
        <v>0.63500108204614936</v>
      </c>
      <c r="AK48" s="77">
        <v>0.4418029249962292</v>
      </c>
      <c r="AL48" s="77">
        <v>0.16842105263157892</v>
      </c>
      <c r="AM48" s="76">
        <v>0.73951273685204422</v>
      </c>
      <c r="AN48" s="77">
        <v>0.78831859123128789</v>
      </c>
      <c r="AO48" s="78">
        <v>0.41507501989131912</v>
      </c>
      <c r="AP48" s="79">
        <v>0.6353918222639745</v>
      </c>
      <c r="AQ48" s="70">
        <v>1</v>
      </c>
      <c r="AR48" s="71">
        <v>0</v>
      </c>
      <c r="AS48" s="71">
        <v>0</v>
      </c>
      <c r="AT48" s="71">
        <v>0</v>
      </c>
      <c r="AU48" s="71">
        <v>1</v>
      </c>
      <c r="AV48" s="71" t="s">
        <v>3461</v>
      </c>
      <c r="AW48" s="72" t="s">
        <v>3422</v>
      </c>
      <c r="AY48" s="59" t="s">
        <v>3729</v>
      </c>
      <c r="AZ48" s="25" t="s">
        <v>1323</v>
      </c>
      <c r="BA48" s="62"/>
      <c r="BB48" s="25"/>
    </row>
    <row r="49" spans="1:54">
      <c r="A49" s="23" t="s">
        <v>3797</v>
      </c>
      <c r="B49" s="23" t="s">
        <v>3720</v>
      </c>
      <c r="C49" s="23" t="s">
        <v>146</v>
      </c>
      <c r="D49" s="24" t="s">
        <v>424</v>
      </c>
      <c r="E49" s="24" t="s">
        <v>518</v>
      </c>
      <c r="F49" s="24" t="s">
        <v>639</v>
      </c>
      <c r="G49" s="24" t="s">
        <v>644</v>
      </c>
      <c r="H49" s="76">
        <v>0.91304409784900198</v>
      </c>
      <c r="I49" s="77">
        <v>0.92665177952861244</v>
      </c>
      <c r="J49" s="77">
        <v>1</v>
      </c>
      <c r="K49" s="77">
        <v>1</v>
      </c>
      <c r="L49" s="77">
        <v>0.48056703244425525</v>
      </c>
      <c r="M49" s="77">
        <v>1</v>
      </c>
      <c r="N49" s="77">
        <v>1</v>
      </c>
      <c r="O49" s="77" t="s">
        <v>3395</v>
      </c>
      <c r="P49" s="77">
        <v>0.5</v>
      </c>
      <c r="Q49" s="77">
        <v>0.53531522318736746</v>
      </c>
      <c r="R49" s="77">
        <v>0.216900474474755</v>
      </c>
      <c r="S49" s="77">
        <v>0.68235294117647027</v>
      </c>
      <c r="T49" s="77">
        <v>0.77946330777656081</v>
      </c>
      <c r="U49" s="77">
        <v>0.63898959433014679</v>
      </c>
      <c r="V49" s="77">
        <v>0.64861825597136702</v>
      </c>
      <c r="W49" s="77">
        <v>1</v>
      </c>
      <c r="X49" s="77">
        <v>0.76718870133252792</v>
      </c>
      <c r="Y49" s="77">
        <v>0.3671450212351558</v>
      </c>
      <c r="Z49" s="77">
        <v>0.90285714285714291</v>
      </c>
      <c r="AA49" s="77">
        <v>0.50290409560649352</v>
      </c>
      <c r="AB49" s="77">
        <v>0.38070175438596487</v>
      </c>
      <c r="AC49" s="77">
        <v>0.16842105263157892</v>
      </c>
      <c r="AD49" s="76">
        <v>0.94656529245920484</v>
      </c>
      <c r="AE49" s="77">
        <v>0.79611340648885098</v>
      </c>
      <c r="AF49" s="77">
        <v>0.37610784883106124</v>
      </c>
      <c r="AG49" s="77">
        <v>0.73090812447651554</v>
      </c>
      <c r="AH49" s="77">
        <v>0.64380392515075691</v>
      </c>
      <c r="AI49" s="77">
        <v>0.88359435066626402</v>
      </c>
      <c r="AJ49" s="77">
        <v>0.63500108204614936</v>
      </c>
      <c r="AK49" s="77">
        <v>0.4418029249962292</v>
      </c>
      <c r="AL49" s="77">
        <v>0.16842105263157892</v>
      </c>
      <c r="AM49" s="76">
        <v>0.70626218259303908</v>
      </c>
      <c r="AN49" s="77">
        <v>0.75276880009784541</v>
      </c>
      <c r="AO49" s="78">
        <v>0.41507501989131912</v>
      </c>
      <c r="AP49" s="79">
        <v>0.61450016034233257</v>
      </c>
      <c r="AQ49" s="70">
        <v>1</v>
      </c>
      <c r="AR49" s="71">
        <v>0</v>
      </c>
      <c r="AS49" s="71">
        <v>0</v>
      </c>
      <c r="AT49" s="71">
        <v>0</v>
      </c>
      <c r="AU49" s="71">
        <v>1</v>
      </c>
      <c r="AV49" s="71" t="s">
        <v>3461</v>
      </c>
      <c r="AW49" s="72" t="s">
        <v>3422</v>
      </c>
      <c r="AY49" s="59" t="s">
        <v>3730</v>
      </c>
      <c r="AZ49" s="25" t="s">
        <v>1925</v>
      </c>
      <c r="BA49" s="62"/>
      <c r="BB49" s="25"/>
    </row>
    <row r="50" spans="1:54">
      <c r="A50" s="23" t="s">
        <v>3798</v>
      </c>
      <c r="B50" s="23" t="s">
        <v>3720</v>
      </c>
      <c r="C50" s="23" t="s">
        <v>149</v>
      </c>
      <c r="D50" s="24" t="s">
        <v>424</v>
      </c>
      <c r="E50" s="24" t="s">
        <v>518</v>
      </c>
      <c r="F50" s="24" t="s">
        <v>639</v>
      </c>
      <c r="G50" s="24" t="s">
        <v>646</v>
      </c>
      <c r="H50" s="76">
        <v>0.91304409784900198</v>
      </c>
      <c r="I50" s="77">
        <v>0.92528198129123074</v>
      </c>
      <c r="J50" s="77">
        <v>0.95449650302880396</v>
      </c>
      <c r="K50" s="77">
        <v>1</v>
      </c>
      <c r="L50" s="77">
        <v>0.47788894447223623</v>
      </c>
      <c r="M50" s="77">
        <v>1</v>
      </c>
      <c r="N50" s="77">
        <v>0.97213543262331159</v>
      </c>
      <c r="O50" s="77" t="s">
        <v>3395</v>
      </c>
      <c r="P50" s="77">
        <v>0.5</v>
      </c>
      <c r="Q50" s="77">
        <v>0.6073810173722376</v>
      </c>
      <c r="R50" s="77">
        <v>5.7216786454735137E-2</v>
      </c>
      <c r="S50" s="77">
        <v>0.68235294117647027</v>
      </c>
      <c r="T50" s="77">
        <v>0.77946330777656081</v>
      </c>
      <c r="U50" s="77">
        <v>0.8281782563233584</v>
      </c>
      <c r="V50" s="77">
        <v>0.64861825597136702</v>
      </c>
      <c r="W50" s="77">
        <v>0.85533791048097529</v>
      </c>
      <c r="X50" s="77">
        <v>0.68489257455680552</v>
      </c>
      <c r="Y50" s="77">
        <v>0.3671450212351558</v>
      </c>
      <c r="Z50" s="77">
        <v>0.90285714285714291</v>
      </c>
      <c r="AA50" s="77">
        <v>0.50290409560649352</v>
      </c>
      <c r="AB50" s="77">
        <v>0.38070175438596487</v>
      </c>
      <c r="AC50" s="77">
        <v>0.16842105263157892</v>
      </c>
      <c r="AD50" s="76">
        <v>0.93094086072301219</v>
      </c>
      <c r="AE50" s="77">
        <v>0.79000487541910958</v>
      </c>
      <c r="AF50" s="77">
        <v>0.33229890191348638</v>
      </c>
      <c r="AG50" s="77">
        <v>0.73090812447651554</v>
      </c>
      <c r="AH50" s="77">
        <v>0.73839825614736276</v>
      </c>
      <c r="AI50" s="77">
        <v>0.77011524251889041</v>
      </c>
      <c r="AJ50" s="77">
        <v>0.63500108204614936</v>
      </c>
      <c r="AK50" s="77">
        <v>0.4418029249962292</v>
      </c>
      <c r="AL50" s="77">
        <v>0.16842105263157892</v>
      </c>
      <c r="AM50" s="76">
        <v>0.6844148793518694</v>
      </c>
      <c r="AN50" s="77">
        <v>0.74647387438092283</v>
      </c>
      <c r="AO50" s="78">
        <v>0.41507501989131912</v>
      </c>
      <c r="AP50" s="79">
        <v>0.60582578406057686</v>
      </c>
      <c r="AQ50" s="70">
        <v>1</v>
      </c>
      <c r="AR50" s="71">
        <v>0</v>
      </c>
      <c r="AS50" s="71">
        <v>0</v>
      </c>
      <c r="AT50" s="71">
        <v>0</v>
      </c>
      <c r="AU50" s="71">
        <v>1</v>
      </c>
      <c r="AV50" s="71" t="s">
        <v>3461</v>
      </c>
      <c r="AW50" s="72" t="s">
        <v>3422</v>
      </c>
      <c r="AY50" s="59" t="s">
        <v>3731</v>
      </c>
      <c r="AZ50" s="25" t="s">
        <v>1879</v>
      </c>
      <c r="BA50" s="62"/>
      <c r="BB50" s="25"/>
    </row>
    <row r="51" spans="1:54">
      <c r="A51" s="23" t="s">
        <v>3799</v>
      </c>
      <c r="B51" s="23" t="s">
        <v>3722</v>
      </c>
      <c r="C51" s="23" t="s">
        <v>151</v>
      </c>
      <c r="D51" s="24" t="s">
        <v>424</v>
      </c>
      <c r="E51" s="24" t="s">
        <v>518</v>
      </c>
      <c r="F51" s="24" t="s">
        <v>639</v>
      </c>
      <c r="G51" s="24" t="s">
        <v>648</v>
      </c>
      <c r="H51" s="76">
        <v>0.91304409784900198</v>
      </c>
      <c r="I51" s="77">
        <v>0.92665177952861244</v>
      </c>
      <c r="J51" s="77">
        <v>1</v>
      </c>
      <c r="K51" s="77">
        <v>1</v>
      </c>
      <c r="L51" s="77">
        <v>0.47788894447223623</v>
      </c>
      <c r="M51" s="77">
        <v>1</v>
      </c>
      <c r="N51" s="77">
        <v>1</v>
      </c>
      <c r="O51" s="77" t="s">
        <v>3395</v>
      </c>
      <c r="P51" s="77">
        <v>0.5</v>
      </c>
      <c r="Q51" s="77">
        <v>0.69806622651510142</v>
      </c>
      <c r="R51" s="77">
        <v>0.62558647741926077</v>
      </c>
      <c r="S51" s="77">
        <v>0.68235294117647027</v>
      </c>
      <c r="T51" s="77">
        <v>0.77946330777656081</v>
      </c>
      <c r="U51" s="77">
        <v>0.65070012336580851</v>
      </c>
      <c r="V51" s="77">
        <v>0.64861825597136702</v>
      </c>
      <c r="W51" s="77">
        <v>1</v>
      </c>
      <c r="X51" s="77">
        <v>0.81483941467886301</v>
      </c>
      <c r="Y51" s="77">
        <v>0.3671450212351558</v>
      </c>
      <c r="Z51" s="77">
        <v>0.90285714285714291</v>
      </c>
      <c r="AA51" s="77">
        <v>0.50290409560649352</v>
      </c>
      <c r="AB51" s="77">
        <v>0.38070175438596487</v>
      </c>
      <c r="AC51" s="77">
        <v>0.16842105263157892</v>
      </c>
      <c r="AD51" s="76">
        <v>0.94656529245920484</v>
      </c>
      <c r="AE51" s="77">
        <v>0.7955777888944473</v>
      </c>
      <c r="AF51" s="77">
        <v>0.66182635196718109</v>
      </c>
      <c r="AG51" s="77">
        <v>0.73090812447651554</v>
      </c>
      <c r="AH51" s="77">
        <v>0.64965918966858771</v>
      </c>
      <c r="AI51" s="77">
        <v>0.90741970733943145</v>
      </c>
      <c r="AJ51" s="77">
        <v>0.63500108204614936</v>
      </c>
      <c r="AK51" s="77">
        <v>0.4418029249962292</v>
      </c>
      <c r="AL51" s="77">
        <v>0.16842105263157892</v>
      </c>
      <c r="AM51" s="76">
        <v>0.80132314444027786</v>
      </c>
      <c r="AN51" s="77">
        <v>0.76266234049484494</v>
      </c>
      <c r="AO51" s="78">
        <v>0.41507501989131912</v>
      </c>
      <c r="AP51" s="79">
        <v>0.64635688922709722</v>
      </c>
      <c r="AQ51" s="70">
        <v>1</v>
      </c>
      <c r="AR51" s="71">
        <v>0</v>
      </c>
      <c r="AS51" s="71">
        <v>0</v>
      </c>
      <c r="AT51" s="71">
        <v>0</v>
      </c>
      <c r="AU51" s="71">
        <v>1</v>
      </c>
      <c r="AV51" s="71" t="s">
        <v>3461</v>
      </c>
      <c r="AW51" s="72" t="s">
        <v>3422</v>
      </c>
      <c r="AY51" s="59" t="s">
        <v>3732</v>
      </c>
      <c r="AZ51" s="25" t="s">
        <v>1977</v>
      </c>
      <c r="BA51" s="62"/>
      <c r="BB51" s="25"/>
    </row>
    <row r="52" spans="1:54">
      <c r="A52" s="23" t="s">
        <v>3800</v>
      </c>
      <c r="B52" s="23" t="s">
        <v>3722</v>
      </c>
      <c r="C52" s="23" t="s">
        <v>156</v>
      </c>
      <c r="D52" s="24" t="s">
        <v>424</v>
      </c>
      <c r="E52" s="24" t="s">
        <v>518</v>
      </c>
      <c r="F52" s="24" t="s">
        <v>639</v>
      </c>
      <c r="G52" s="24" t="s">
        <v>652</v>
      </c>
      <c r="H52" s="76">
        <v>0.91304409784900198</v>
      </c>
      <c r="I52" s="77">
        <v>0.76488894965370768</v>
      </c>
      <c r="J52" s="77">
        <v>0.53990070498922038</v>
      </c>
      <c r="K52" s="77">
        <v>0.80140618441187894</v>
      </c>
      <c r="L52" s="77">
        <v>0.4782600881149886</v>
      </c>
      <c r="M52" s="77">
        <v>0.97359019219926468</v>
      </c>
      <c r="N52" s="77">
        <v>0.56523607773652573</v>
      </c>
      <c r="O52" s="77" t="s">
        <v>3395</v>
      </c>
      <c r="P52" s="77">
        <v>0.41584518861124026</v>
      </c>
      <c r="Q52" s="77">
        <v>0.77652572856480417</v>
      </c>
      <c r="R52" s="77">
        <v>0.23822606590439099</v>
      </c>
      <c r="S52" s="77">
        <v>0.68235294117647027</v>
      </c>
      <c r="T52" s="77">
        <v>0.77946330777656081</v>
      </c>
      <c r="U52" s="77">
        <v>0.64024888294968207</v>
      </c>
      <c r="V52" s="77">
        <v>0.64861825597136702</v>
      </c>
      <c r="W52" s="77">
        <v>0.96146698600390545</v>
      </c>
      <c r="X52" s="77">
        <v>0.71786720790142122</v>
      </c>
      <c r="Y52" s="77">
        <v>0.3671450212351558</v>
      </c>
      <c r="Z52" s="77">
        <v>0.90285714285714291</v>
      </c>
      <c r="AA52" s="77">
        <v>0.50290409560649352</v>
      </c>
      <c r="AB52" s="77">
        <v>0.38070175438596487</v>
      </c>
      <c r="AC52" s="77">
        <v>0.16842105263157892</v>
      </c>
      <c r="AD52" s="76">
        <v>0.73927791749730998</v>
      </c>
      <c r="AE52" s="77">
        <v>0.64686754621477971</v>
      </c>
      <c r="AF52" s="77">
        <v>0.50737589723459764</v>
      </c>
      <c r="AG52" s="77">
        <v>0.73090812447651554</v>
      </c>
      <c r="AH52" s="77">
        <v>0.64443356946052455</v>
      </c>
      <c r="AI52" s="77">
        <v>0.83966709695266339</v>
      </c>
      <c r="AJ52" s="77">
        <v>0.63500108204614936</v>
      </c>
      <c r="AK52" s="77">
        <v>0.4418029249962292</v>
      </c>
      <c r="AL52" s="77">
        <v>0.16842105263157892</v>
      </c>
      <c r="AM52" s="76">
        <v>0.63117378698222903</v>
      </c>
      <c r="AN52" s="77">
        <v>0.73833626362990101</v>
      </c>
      <c r="AO52" s="78">
        <v>0.41507501989131912</v>
      </c>
      <c r="AP52" s="79">
        <v>0.58659641927971284</v>
      </c>
      <c r="AQ52" s="70">
        <v>1</v>
      </c>
      <c r="AR52" s="71">
        <v>0</v>
      </c>
      <c r="AS52" s="71">
        <v>0</v>
      </c>
      <c r="AT52" s="71">
        <v>0</v>
      </c>
      <c r="AU52" s="71">
        <v>1</v>
      </c>
      <c r="AV52" s="71" t="s">
        <v>3461</v>
      </c>
      <c r="AW52" s="72" t="s">
        <v>3422</v>
      </c>
      <c r="AY52" s="59" t="s">
        <v>3733</v>
      </c>
      <c r="AZ52" s="25" t="s">
        <v>2005</v>
      </c>
      <c r="BA52" s="62"/>
      <c r="BB52" s="25"/>
    </row>
    <row r="53" spans="1:54">
      <c r="A53" s="23" t="s">
        <v>3801</v>
      </c>
      <c r="B53" s="23" t="s">
        <v>3722</v>
      </c>
      <c r="C53" s="23" t="s">
        <v>160</v>
      </c>
      <c r="D53" s="24" t="s">
        <v>424</v>
      </c>
      <c r="E53" s="24" t="s">
        <v>518</v>
      </c>
      <c r="F53" s="24" t="s">
        <v>639</v>
      </c>
      <c r="G53" s="24" t="s">
        <v>654</v>
      </c>
      <c r="H53" s="76">
        <v>0.91304409784900198</v>
      </c>
      <c r="I53" s="77">
        <v>0.89201200651279811</v>
      </c>
      <c r="J53" s="77">
        <v>0.80555479800805263</v>
      </c>
      <c r="K53" s="77">
        <v>0.88105889978112484</v>
      </c>
      <c r="L53" s="77">
        <v>0.49644802365659285</v>
      </c>
      <c r="M53" s="77">
        <v>0.95165212403903932</v>
      </c>
      <c r="N53" s="77">
        <v>0.90388689838072445</v>
      </c>
      <c r="O53" s="77" t="s">
        <v>3395</v>
      </c>
      <c r="P53" s="77">
        <v>0.5</v>
      </c>
      <c r="Q53" s="77">
        <v>0.64945638926733884</v>
      </c>
      <c r="R53" s="77">
        <v>0.25571653467700772</v>
      </c>
      <c r="S53" s="77">
        <v>0.68235294117647027</v>
      </c>
      <c r="T53" s="77">
        <v>0.77946330777656081</v>
      </c>
      <c r="U53" s="77">
        <v>0.54416679593038175</v>
      </c>
      <c r="V53" s="77">
        <v>0.64861825597136702</v>
      </c>
      <c r="W53" s="77">
        <v>0.99677605442870376</v>
      </c>
      <c r="X53" s="77">
        <v>0.91267885921291658</v>
      </c>
      <c r="Y53" s="77">
        <v>0.3671450212351558</v>
      </c>
      <c r="Z53" s="77">
        <v>0.90285714285714291</v>
      </c>
      <c r="AA53" s="77">
        <v>0.50290409560649352</v>
      </c>
      <c r="AB53" s="77">
        <v>0.38070175438596487</v>
      </c>
      <c r="AC53" s="77">
        <v>0.16842105263157892</v>
      </c>
      <c r="AD53" s="76">
        <v>0.87020363412328428</v>
      </c>
      <c r="AE53" s="77">
        <v>0.74660918917149632</v>
      </c>
      <c r="AF53" s="77">
        <v>0.45258646197217328</v>
      </c>
      <c r="AG53" s="77">
        <v>0.73090812447651554</v>
      </c>
      <c r="AH53" s="77">
        <v>0.59639252595087444</v>
      </c>
      <c r="AI53" s="77">
        <v>0.95472745682081017</v>
      </c>
      <c r="AJ53" s="77">
        <v>0.63500108204614936</v>
      </c>
      <c r="AK53" s="77">
        <v>0.4418029249962292</v>
      </c>
      <c r="AL53" s="77">
        <v>0.16842105263157892</v>
      </c>
      <c r="AM53" s="76">
        <v>0.68979976175565128</v>
      </c>
      <c r="AN53" s="77">
        <v>0.76067603574940001</v>
      </c>
      <c r="AO53" s="78">
        <v>0.41507501989131912</v>
      </c>
      <c r="AP53" s="79">
        <v>0.61175420199016139</v>
      </c>
      <c r="AQ53" s="70">
        <v>1</v>
      </c>
      <c r="AR53" s="71">
        <v>0</v>
      </c>
      <c r="AS53" s="71">
        <v>0</v>
      </c>
      <c r="AT53" s="71">
        <v>0</v>
      </c>
      <c r="AU53" s="71">
        <v>1</v>
      </c>
      <c r="AV53" s="71" t="s">
        <v>3461</v>
      </c>
      <c r="AW53" s="72" t="s">
        <v>3422</v>
      </c>
      <c r="AY53" s="59" t="s">
        <v>3734</v>
      </c>
      <c r="AZ53" s="25" t="s">
        <v>2257</v>
      </c>
      <c r="BA53" s="62"/>
      <c r="BB53" s="25"/>
    </row>
    <row r="54" spans="1:54">
      <c r="A54" s="23" t="s">
        <v>3802</v>
      </c>
      <c r="B54" s="23" t="s">
        <v>3722</v>
      </c>
      <c r="C54" s="23" t="s">
        <v>162</v>
      </c>
      <c r="D54" s="24" t="s">
        <v>424</v>
      </c>
      <c r="E54" s="24" t="s">
        <v>518</v>
      </c>
      <c r="F54" s="24" t="s">
        <v>664</v>
      </c>
      <c r="G54" s="24" t="s">
        <v>665</v>
      </c>
      <c r="H54" s="76">
        <v>0.90942653325857536</v>
      </c>
      <c r="I54" s="77">
        <v>0.92665177952861244</v>
      </c>
      <c r="J54" s="77">
        <v>1</v>
      </c>
      <c r="K54" s="77">
        <v>0.9465589212066654</v>
      </c>
      <c r="L54" s="77">
        <v>0.48339905220823015</v>
      </c>
      <c r="M54" s="77">
        <v>1</v>
      </c>
      <c r="N54" s="77">
        <v>1</v>
      </c>
      <c r="O54" s="77" t="s">
        <v>3395</v>
      </c>
      <c r="P54" s="77">
        <v>0.5</v>
      </c>
      <c r="Q54" s="77">
        <v>0.68874314468585884</v>
      </c>
      <c r="R54" s="77">
        <v>8.6449868409162772E-2</v>
      </c>
      <c r="S54" s="77">
        <v>0.76470588235294112</v>
      </c>
      <c r="T54" s="77">
        <v>0.80437793956574954</v>
      </c>
      <c r="U54" s="77">
        <v>0.86514450463856385</v>
      </c>
      <c r="V54" s="77">
        <v>0.65827976023676726</v>
      </c>
      <c r="W54" s="77">
        <v>1</v>
      </c>
      <c r="X54" s="77">
        <v>0.77261914491206474</v>
      </c>
      <c r="Y54" s="77">
        <v>0.47974544864338464</v>
      </c>
      <c r="Z54" s="77">
        <v>1</v>
      </c>
      <c r="AA54" s="77">
        <v>0.50290409560649363</v>
      </c>
      <c r="AB54" s="77">
        <v>0.38070175438596487</v>
      </c>
      <c r="AC54" s="77">
        <v>0.16842105263157892</v>
      </c>
      <c r="AD54" s="76">
        <v>0.94535943759572927</v>
      </c>
      <c r="AE54" s="77">
        <v>0.78599159468297908</v>
      </c>
      <c r="AF54" s="77">
        <v>0.38759650654751082</v>
      </c>
      <c r="AG54" s="77">
        <v>0.78454191095934533</v>
      </c>
      <c r="AH54" s="77">
        <v>0.76171213243766556</v>
      </c>
      <c r="AI54" s="77">
        <v>0.88630957245603237</v>
      </c>
      <c r="AJ54" s="77">
        <v>0.73987272432169227</v>
      </c>
      <c r="AK54" s="77">
        <v>0.44180292499622925</v>
      </c>
      <c r="AL54" s="77">
        <v>0.16842105263157892</v>
      </c>
      <c r="AM54" s="76">
        <v>0.70631584627540633</v>
      </c>
      <c r="AN54" s="77">
        <v>0.81085453861768109</v>
      </c>
      <c r="AO54" s="78">
        <v>0.45003223398316683</v>
      </c>
      <c r="AP54" s="79">
        <v>0.64606588456630387</v>
      </c>
      <c r="AQ54" s="70">
        <v>1</v>
      </c>
      <c r="AR54" s="71">
        <v>0</v>
      </c>
      <c r="AS54" s="71">
        <v>0</v>
      </c>
      <c r="AT54" s="71">
        <v>0</v>
      </c>
      <c r="AU54" s="71">
        <v>1</v>
      </c>
      <c r="AV54" s="71" t="s">
        <v>3462</v>
      </c>
      <c r="AW54" s="72" t="s">
        <v>3422</v>
      </c>
      <c r="AY54" s="59" t="s">
        <v>2280</v>
      </c>
      <c r="AZ54" s="25" t="s">
        <v>2281</v>
      </c>
      <c r="BA54" s="62"/>
      <c r="BB54" s="25"/>
    </row>
    <row r="55" spans="1:54">
      <c r="A55" s="23" t="s">
        <v>3803</v>
      </c>
      <c r="B55" s="23" t="s">
        <v>3722</v>
      </c>
      <c r="C55" s="23" t="s">
        <v>164</v>
      </c>
      <c r="D55" s="24" t="s">
        <v>424</v>
      </c>
      <c r="E55" s="24" t="s">
        <v>518</v>
      </c>
      <c r="F55" s="24" t="s">
        <v>664</v>
      </c>
      <c r="G55" s="24" t="s">
        <v>671</v>
      </c>
      <c r="H55" s="76">
        <v>0.90942653325857536</v>
      </c>
      <c r="I55" s="77">
        <v>0.68986294396364367</v>
      </c>
      <c r="J55" s="77">
        <v>0.45419544406211448</v>
      </c>
      <c r="K55" s="77">
        <v>0.81973631895981303</v>
      </c>
      <c r="L55" s="77">
        <v>0.49482537118417175</v>
      </c>
      <c r="M55" s="77">
        <v>0.57480156694526607</v>
      </c>
      <c r="N55" s="77">
        <v>0.55699872528241046</v>
      </c>
      <c r="O55" s="77" t="s">
        <v>3395</v>
      </c>
      <c r="P55" s="77">
        <v>0.29277917097120171</v>
      </c>
      <c r="Q55" s="77">
        <v>0.87854903532247985</v>
      </c>
      <c r="R55" s="77">
        <v>0.98533730316927159</v>
      </c>
      <c r="S55" s="77">
        <v>0.76470588235294112</v>
      </c>
      <c r="T55" s="77">
        <v>0.80437793956574954</v>
      </c>
      <c r="U55" s="77">
        <v>0.61623470495188082</v>
      </c>
      <c r="V55" s="77">
        <v>0.65827976023676726</v>
      </c>
      <c r="W55" s="77">
        <v>0.94874963959719161</v>
      </c>
      <c r="X55" s="77">
        <v>0.79830146830701665</v>
      </c>
      <c r="Y55" s="77">
        <v>0.47974544864338464</v>
      </c>
      <c r="Z55" s="77">
        <v>1</v>
      </c>
      <c r="AA55" s="77">
        <v>0.50290409560649363</v>
      </c>
      <c r="AB55" s="77">
        <v>0.38070175438596487</v>
      </c>
      <c r="AC55" s="77">
        <v>0.16842105263157892</v>
      </c>
      <c r="AD55" s="76">
        <v>0.68449497376144441</v>
      </c>
      <c r="AE55" s="77">
        <v>0.54782823066857245</v>
      </c>
      <c r="AF55" s="77">
        <v>0.93194316924587572</v>
      </c>
      <c r="AG55" s="77">
        <v>0.78454191095934533</v>
      </c>
      <c r="AH55" s="77">
        <v>0.63725723259432399</v>
      </c>
      <c r="AI55" s="77">
        <v>0.87352555395210407</v>
      </c>
      <c r="AJ55" s="77">
        <v>0.73987272432169227</v>
      </c>
      <c r="AK55" s="77">
        <v>0.44180292499622925</v>
      </c>
      <c r="AL55" s="77">
        <v>0.16842105263157892</v>
      </c>
      <c r="AM55" s="76">
        <v>0.72142212455863086</v>
      </c>
      <c r="AN55" s="77">
        <v>0.7651082325019245</v>
      </c>
      <c r="AO55" s="78">
        <v>0.45003223398316683</v>
      </c>
      <c r="AP55" s="79">
        <v>0.6370683501332528</v>
      </c>
      <c r="AQ55" s="70">
        <v>1</v>
      </c>
      <c r="AR55" s="71">
        <v>0</v>
      </c>
      <c r="AS55" s="71">
        <v>0</v>
      </c>
      <c r="AT55" s="71">
        <v>0</v>
      </c>
      <c r="AU55" s="71">
        <v>1</v>
      </c>
      <c r="AV55" s="71" t="s">
        <v>3462</v>
      </c>
      <c r="AW55" s="72" t="s">
        <v>3422</v>
      </c>
      <c r="AY55" s="59" t="s">
        <v>3735</v>
      </c>
      <c r="AZ55" s="25" t="s">
        <v>2286</v>
      </c>
      <c r="BA55" s="62"/>
      <c r="BB55" s="25"/>
    </row>
    <row r="56" spans="1:54">
      <c r="A56" s="23" t="s">
        <v>3804</v>
      </c>
      <c r="B56" s="23" t="s">
        <v>3722</v>
      </c>
      <c r="C56" s="23" t="s">
        <v>167</v>
      </c>
      <c r="D56" s="24" t="s">
        <v>424</v>
      </c>
      <c r="E56" s="24" t="s">
        <v>518</v>
      </c>
      <c r="F56" s="24" t="s">
        <v>689</v>
      </c>
      <c r="G56" s="24" t="s">
        <v>690</v>
      </c>
      <c r="H56" s="76">
        <v>0.91254339686762798</v>
      </c>
      <c r="I56" s="77">
        <v>0.75215298663089314</v>
      </c>
      <c r="J56" s="77">
        <v>0.67997054363996412</v>
      </c>
      <c r="K56" s="77">
        <v>0.96313000874827237</v>
      </c>
      <c r="L56" s="77">
        <v>0.5140736203455416</v>
      </c>
      <c r="M56" s="77">
        <v>1</v>
      </c>
      <c r="N56" s="77">
        <v>0.46358611413649137</v>
      </c>
      <c r="O56" s="77" t="s">
        <v>3395</v>
      </c>
      <c r="P56" s="77">
        <v>0.625</v>
      </c>
      <c r="Q56" s="77">
        <v>0.66965969584346419</v>
      </c>
      <c r="R56" s="77">
        <v>4.5142360404053554E-2</v>
      </c>
      <c r="S56" s="77">
        <v>0.79999999999999971</v>
      </c>
      <c r="T56" s="77">
        <v>0.74133109980027068</v>
      </c>
      <c r="U56" s="77">
        <v>0.75699597685564102</v>
      </c>
      <c r="V56" s="77">
        <v>0.68433743039182915</v>
      </c>
      <c r="W56" s="77">
        <v>0.96424619464438743</v>
      </c>
      <c r="X56" s="77">
        <v>0.5807913794411147</v>
      </c>
      <c r="Y56" s="77">
        <v>0.38202315578759438</v>
      </c>
      <c r="Z56" s="77">
        <v>0.96571428571428575</v>
      </c>
      <c r="AA56" s="77">
        <v>0.53868301661081586</v>
      </c>
      <c r="AB56" s="77">
        <v>0.38070175438596487</v>
      </c>
      <c r="AC56" s="77">
        <v>0.16842105263157892</v>
      </c>
      <c r="AD56" s="76">
        <v>0.78155564237949504</v>
      </c>
      <c r="AE56" s="77">
        <v>0.71315794864606097</v>
      </c>
      <c r="AF56" s="77">
        <v>0.35740102812375885</v>
      </c>
      <c r="AG56" s="77">
        <v>0.77066554990013514</v>
      </c>
      <c r="AH56" s="77">
        <v>0.72066670362373508</v>
      </c>
      <c r="AI56" s="77">
        <v>0.77251878704275101</v>
      </c>
      <c r="AJ56" s="77">
        <v>0.67386872075094006</v>
      </c>
      <c r="AK56" s="77">
        <v>0.45969238549839037</v>
      </c>
      <c r="AL56" s="77">
        <v>0.16842105263157892</v>
      </c>
      <c r="AM56" s="76">
        <v>0.61737153971643821</v>
      </c>
      <c r="AN56" s="77">
        <v>0.754617013522207</v>
      </c>
      <c r="AO56" s="78">
        <v>0.43399405296030319</v>
      </c>
      <c r="AP56" s="79">
        <v>0.59446166200752293</v>
      </c>
      <c r="AQ56" s="70">
        <v>1</v>
      </c>
      <c r="AR56" s="71">
        <v>0</v>
      </c>
      <c r="AS56" s="71">
        <v>0</v>
      </c>
      <c r="AT56" s="71">
        <v>0</v>
      </c>
      <c r="AU56" s="71">
        <v>1</v>
      </c>
      <c r="AV56" s="71" t="s">
        <v>3465</v>
      </c>
      <c r="AW56" s="72" t="s">
        <v>3422</v>
      </c>
      <c r="AY56" s="25" t="s">
        <v>2324</v>
      </c>
      <c r="AZ56" s="25" t="s">
        <v>2325</v>
      </c>
      <c r="BA56" s="62"/>
      <c r="BB56" s="25"/>
    </row>
    <row r="57" spans="1:54">
      <c r="A57" s="23" t="s">
        <v>3805</v>
      </c>
      <c r="B57" s="23" t="s">
        <v>3722</v>
      </c>
      <c r="C57" s="23" t="s">
        <v>169</v>
      </c>
      <c r="D57" s="24" t="s">
        <v>424</v>
      </c>
      <c r="E57" s="24" t="s">
        <v>518</v>
      </c>
      <c r="F57" s="24" t="s">
        <v>689</v>
      </c>
      <c r="G57" s="24" t="s">
        <v>700</v>
      </c>
      <c r="H57" s="76">
        <v>0.91254339686762798</v>
      </c>
      <c r="I57" s="77">
        <v>0.80861033898627643</v>
      </c>
      <c r="J57" s="77">
        <v>0.70358008208919243</v>
      </c>
      <c r="K57" s="77">
        <v>0.61584671748348918</v>
      </c>
      <c r="L57" s="77">
        <v>0.52458190420660633</v>
      </c>
      <c r="M57" s="77">
        <v>0.48526430798229858</v>
      </c>
      <c r="N57" s="77">
        <v>0.69733577269494185</v>
      </c>
      <c r="O57" s="77" t="s">
        <v>3395</v>
      </c>
      <c r="P57" s="77">
        <v>0.17328241128249156</v>
      </c>
      <c r="Q57" s="77">
        <v>0.71656711807433848</v>
      </c>
      <c r="R57" s="77">
        <v>0.52653874596825012</v>
      </c>
      <c r="S57" s="77">
        <v>0.79999999999999971</v>
      </c>
      <c r="T57" s="77">
        <v>0.74133109980027068</v>
      </c>
      <c r="U57" s="77">
        <v>0.59229759634980128</v>
      </c>
      <c r="V57" s="77">
        <v>0.68433743039182915</v>
      </c>
      <c r="W57" s="77">
        <v>0.87080530702808123</v>
      </c>
      <c r="X57" s="77">
        <v>0.86915691620314361</v>
      </c>
      <c r="Y57" s="77">
        <v>0.38202315578759438</v>
      </c>
      <c r="Z57" s="77">
        <v>0.96571428571428575</v>
      </c>
      <c r="AA57" s="77">
        <v>0.50290409560649363</v>
      </c>
      <c r="AB57" s="77">
        <v>0.38070175438596487</v>
      </c>
      <c r="AC57" s="77">
        <v>0.16842105263157892</v>
      </c>
      <c r="AD57" s="76">
        <v>0.80824460598103232</v>
      </c>
      <c r="AE57" s="77">
        <v>0.49926222272996545</v>
      </c>
      <c r="AF57" s="77">
        <v>0.62155293202129425</v>
      </c>
      <c r="AG57" s="77">
        <v>0.77066554990013514</v>
      </c>
      <c r="AH57" s="77">
        <v>0.63831751337081521</v>
      </c>
      <c r="AI57" s="77">
        <v>0.86998111161561242</v>
      </c>
      <c r="AJ57" s="77">
        <v>0.67386872075094006</v>
      </c>
      <c r="AK57" s="77">
        <v>0.44180292499622925</v>
      </c>
      <c r="AL57" s="77">
        <v>0.16842105263157892</v>
      </c>
      <c r="AM57" s="76">
        <v>0.64301992024409727</v>
      </c>
      <c r="AN57" s="77">
        <v>0.75965472496218756</v>
      </c>
      <c r="AO57" s="78">
        <v>0.42803089945958278</v>
      </c>
      <c r="AP57" s="79">
        <v>0.60187980432280497</v>
      </c>
      <c r="AQ57" s="70">
        <v>1</v>
      </c>
      <c r="AR57" s="71">
        <v>0</v>
      </c>
      <c r="AS57" s="71">
        <v>0</v>
      </c>
      <c r="AT57" s="71">
        <v>0</v>
      </c>
      <c r="AU57" s="71">
        <v>1</v>
      </c>
      <c r="AV57" s="71" t="s">
        <v>3465</v>
      </c>
      <c r="AW57" s="72" t="s">
        <v>3422</v>
      </c>
      <c r="AY57" s="25" t="s">
        <v>3736</v>
      </c>
      <c r="AZ57" s="25" t="s">
        <v>2332</v>
      </c>
      <c r="BA57" s="62"/>
      <c r="BB57" s="25"/>
    </row>
    <row r="58" spans="1:54">
      <c r="A58" s="23" t="s">
        <v>3806</v>
      </c>
      <c r="B58" s="23" t="s">
        <v>3722</v>
      </c>
      <c r="C58" s="23" t="s">
        <v>171</v>
      </c>
      <c r="D58" s="24" t="s">
        <v>424</v>
      </c>
      <c r="E58" s="24" t="s">
        <v>718</v>
      </c>
      <c r="F58" s="24" t="s">
        <v>719</v>
      </c>
      <c r="G58" s="24" t="s">
        <v>720</v>
      </c>
      <c r="H58" s="76">
        <v>0.91503438424996331</v>
      </c>
      <c r="I58" s="77">
        <v>0.74311594468069586</v>
      </c>
      <c r="J58" s="77">
        <v>1</v>
      </c>
      <c r="K58" s="77">
        <v>1</v>
      </c>
      <c r="L58" s="77">
        <v>0.56703339271758013</v>
      </c>
      <c r="M58" s="77">
        <v>1</v>
      </c>
      <c r="N58" s="77">
        <v>0.97783829853459836</v>
      </c>
      <c r="O58" s="77" t="s">
        <v>3395</v>
      </c>
      <c r="P58" s="77">
        <v>0.875</v>
      </c>
      <c r="Q58" s="77">
        <v>0.64285741231339044</v>
      </c>
      <c r="R58" s="77">
        <v>0.23405146026239154</v>
      </c>
      <c r="S58" s="77">
        <v>0.67058823529411793</v>
      </c>
      <c r="T58" s="77">
        <v>0.89880162360672644</v>
      </c>
      <c r="U58" s="77">
        <v>0.69984547336556069</v>
      </c>
      <c r="V58" s="77">
        <v>0.57418242865394475</v>
      </c>
      <c r="W58" s="77">
        <v>0.25720345455753757</v>
      </c>
      <c r="X58" s="77">
        <v>1</v>
      </c>
      <c r="Y58" s="77">
        <v>0.45472313144155618</v>
      </c>
      <c r="Z58" s="77">
        <v>0.70285714285714285</v>
      </c>
      <c r="AA58" s="77">
        <v>0.65526521959549</v>
      </c>
      <c r="AB58" s="77">
        <v>0.38070175438596487</v>
      </c>
      <c r="AC58" s="77">
        <v>0.16842105263157892</v>
      </c>
      <c r="AD58" s="76">
        <v>0.88605010964355302</v>
      </c>
      <c r="AE58" s="77">
        <v>0.8839743382504357</v>
      </c>
      <c r="AF58" s="77">
        <v>0.43845443628789099</v>
      </c>
      <c r="AG58" s="77">
        <v>0.78469492945042219</v>
      </c>
      <c r="AH58" s="77">
        <v>0.63701395100975278</v>
      </c>
      <c r="AI58" s="77">
        <v>0.62860172727876873</v>
      </c>
      <c r="AJ58" s="77">
        <v>0.57879013714934957</v>
      </c>
      <c r="AK58" s="77">
        <v>0.51798348699072738</v>
      </c>
      <c r="AL58" s="77">
        <v>0.16842105263157892</v>
      </c>
      <c r="AM58" s="76">
        <v>0.73615962806062651</v>
      </c>
      <c r="AN58" s="77">
        <v>0.68343686924631453</v>
      </c>
      <c r="AO58" s="78">
        <v>0.42173155892388525</v>
      </c>
      <c r="AP58" s="79">
        <v>0.60510943241022241</v>
      </c>
      <c r="AQ58" s="70">
        <v>1</v>
      </c>
      <c r="AR58" s="71">
        <v>0</v>
      </c>
      <c r="AS58" s="71">
        <v>0</v>
      </c>
      <c r="AT58" s="71">
        <v>0</v>
      </c>
      <c r="AU58" s="71">
        <v>1</v>
      </c>
      <c r="AV58" s="71" t="s">
        <v>3466</v>
      </c>
      <c r="AW58" s="72" t="s">
        <v>3422</v>
      </c>
      <c r="AY58" s="25" t="s">
        <v>3737</v>
      </c>
      <c r="AZ58" s="25" t="s">
        <v>2476</v>
      </c>
      <c r="BA58" s="62"/>
      <c r="BB58" s="25"/>
    </row>
    <row r="59" spans="1:54">
      <c r="A59" s="23" t="s">
        <v>3807</v>
      </c>
      <c r="B59" s="23" t="s">
        <v>3722</v>
      </c>
      <c r="C59" s="23" t="s">
        <v>174</v>
      </c>
      <c r="D59" s="24" t="s">
        <v>424</v>
      </c>
      <c r="E59" s="24" t="s">
        <v>760</v>
      </c>
      <c r="F59" s="24" t="s">
        <v>761</v>
      </c>
      <c r="G59" s="24" t="s">
        <v>762</v>
      </c>
      <c r="H59" s="76">
        <v>0.91535983988785619</v>
      </c>
      <c r="I59" s="77">
        <v>0.79106799290975049</v>
      </c>
      <c r="J59" s="77">
        <v>0.77813097788014729</v>
      </c>
      <c r="K59" s="77">
        <v>0.94560723519879097</v>
      </c>
      <c r="L59" s="77">
        <v>0.52502779167361491</v>
      </c>
      <c r="M59" s="77">
        <v>1</v>
      </c>
      <c r="N59" s="77">
        <v>0.61576668267897372</v>
      </c>
      <c r="O59" s="77" t="s">
        <v>3395</v>
      </c>
      <c r="P59" s="77">
        <v>0.45370691903627569</v>
      </c>
      <c r="Q59" s="77">
        <v>0.51443458663568409</v>
      </c>
      <c r="R59" s="77">
        <v>0.11965813472740812</v>
      </c>
      <c r="S59" s="77">
        <v>0.58823529411764708</v>
      </c>
      <c r="T59" s="77">
        <v>0.80317956317247596</v>
      </c>
      <c r="U59" s="77">
        <v>0.80808157546120241</v>
      </c>
      <c r="V59" s="77">
        <v>0.389473239589885</v>
      </c>
      <c r="W59" s="77">
        <v>0.71476475633644254</v>
      </c>
      <c r="X59" s="77">
        <v>0</v>
      </c>
      <c r="Y59" s="77">
        <v>0.46148591987448279</v>
      </c>
      <c r="Z59" s="77">
        <v>0.74857142857142855</v>
      </c>
      <c r="AA59" s="77">
        <v>0.57456096089731667</v>
      </c>
      <c r="AB59" s="77">
        <v>0.38070175438596487</v>
      </c>
      <c r="AC59" s="77">
        <v>0.16842105263157892</v>
      </c>
      <c r="AD59" s="76">
        <v>0.82818627022591806</v>
      </c>
      <c r="AE59" s="77">
        <v>0.70802172571753097</v>
      </c>
      <c r="AF59" s="77">
        <v>0.31704636068154612</v>
      </c>
      <c r="AG59" s="77">
        <v>0.69570742864506152</v>
      </c>
      <c r="AH59" s="77">
        <v>0.59877740752554365</v>
      </c>
      <c r="AI59" s="77">
        <v>0.35738237816822127</v>
      </c>
      <c r="AJ59" s="77">
        <v>0.6050286742229557</v>
      </c>
      <c r="AK59" s="77">
        <v>0.47763135764164077</v>
      </c>
      <c r="AL59" s="77">
        <v>0.16842105263157892</v>
      </c>
      <c r="AM59" s="76">
        <v>0.61775145220833172</v>
      </c>
      <c r="AN59" s="77">
        <v>0.55062240477960878</v>
      </c>
      <c r="AO59" s="78">
        <v>0.41702702816539183</v>
      </c>
      <c r="AP59" s="79">
        <v>0.52499727413744313</v>
      </c>
      <c r="AQ59" s="70">
        <v>1</v>
      </c>
      <c r="AR59" s="71">
        <v>0</v>
      </c>
      <c r="AS59" s="71">
        <v>0</v>
      </c>
      <c r="AT59" s="71">
        <v>0</v>
      </c>
      <c r="AU59" s="71">
        <v>1</v>
      </c>
      <c r="AV59" s="71" t="s">
        <v>3467</v>
      </c>
      <c r="AW59" s="72" t="s">
        <v>3422</v>
      </c>
      <c r="AY59" s="25" t="s">
        <v>3719</v>
      </c>
      <c r="AZ59" s="25" t="s">
        <v>2647</v>
      </c>
      <c r="BA59" s="62"/>
      <c r="BB59" s="25"/>
    </row>
    <row r="60" spans="1:54">
      <c r="A60" s="23" t="s">
        <v>3808</v>
      </c>
      <c r="B60" s="23" t="s">
        <v>3722</v>
      </c>
      <c r="C60" s="23" t="s">
        <v>176</v>
      </c>
      <c r="D60" s="24" t="s">
        <v>424</v>
      </c>
      <c r="E60" s="24" t="s">
        <v>766</v>
      </c>
      <c r="F60" s="24" t="s">
        <v>767</v>
      </c>
      <c r="G60" s="24" t="s">
        <v>768</v>
      </c>
      <c r="H60" s="76">
        <v>0.91503438424996331</v>
      </c>
      <c r="I60" s="77">
        <v>0.80353326349875165</v>
      </c>
      <c r="J60" s="77">
        <v>0.96892586047054707</v>
      </c>
      <c r="K60" s="77">
        <v>0.93716560576427754</v>
      </c>
      <c r="L60" s="77">
        <v>0.5222778055694518</v>
      </c>
      <c r="M60" s="77">
        <v>1</v>
      </c>
      <c r="N60" s="77">
        <v>0.92329670446031742</v>
      </c>
      <c r="O60" s="77" t="s">
        <v>3395</v>
      </c>
      <c r="P60" s="77">
        <v>0.50065736291932805</v>
      </c>
      <c r="Q60" s="77">
        <v>0.54339115736921451</v>
      </c>
      <c r="R60" s="77">
        <v>0.25448299247569112</v>
      </c>
      <c r="S60" s="77">
        <v>0.71764705882353041</v>
      </c>
      <c r="T60" s="77">
        <v>0.82232137104568004</v>
      </c>
      <c r="U60" s="77">
        <v>0.8986299215128789</v>
      </c>
      <c r="V60" s="77">
        <v>0.66280087805079113</v>
      </c>
      <c r="W60" s="77">
        <v>0.30326288478787938</v>
      </c>
      <c r="X60" s="77">
        <v>0.61315192352681125</v>
      </c>
      <c r="Y60" s="77">
        <v>0.41888035274704483</v>
      </c>
      <c r="Z60" s="77">
        <v>0.78857142857142859</v>
      </c>
      <c r="AA60" s="77">
        <v>0.54874297483291101</v>
      </c>
      <c r="AB60" s="77">
        <v>0.38070175438596487</v>
      </c>
      <c r="AC60" s="77">
        <v>0.16842105263157892</v>
      </c>
      <c r="AD60" s="76">
        <v>0.89583116940642071</v>
      </c>
      <c r="AE60" s="77">
        <v>0.77667949574267481</v>
      </c>
      <c r="AF60" s="77">
        <v>0.39893707492245278</v>
      </c>
      <c r="AG60" s="77">
        <v>0.76998421493460523</v>
      </c>
      <c r="AH60" s="77">
        <v>0.78071539978183502</v>
      </c>
      <c r="AI60" s="77">
        <v>0.45820740415734529</v>
      </c>
      <c r="AJ60" s="77">
        <v>0.60372589065923665</v>
      </c>
      <c r="AK60" s="77">
        <v>0.46472236460943794</v>
      </c>
      <c r="AL60" s="77">
        <v>0.16842105263157892</v>
      </c>
      <c r="AM60" s="76">
        <v>0.69048258002384932</v>
      </c>
      <c r="AN60" s="77">
        <v>0.66963567295792847</v>
      </c>
      <c r="AO60" s="78">
        <v>0.4122897693000846</v>
      </c>
      <c r="AP60" s="79">
        <v>0.58316412095508563</v>
      </c>
      <c r="AQ60" s="70">
        <v>1</v>
      </c>
      <c r="AR60" s="71">
        <v>0</v>
      </c>
      <c r="AS60" s="71">
        <v>0</v>
      </c>
      <c r="AT60" s="71">
        <v>0</v>
      </c>
      <c r="AU60" s="71">
        <v>1</v>
      </c>
      <c r="AV60" s="71" t="s">
        <v>3469</v>
      </c>
      <c r="AW60" s="72" t="s">
        <v>3422</v>
      </c>
      <c r="AY60" s="25" t="s">
        <v>3738</v>
      </c>
      <c r="AZ60" s="25" t="s">
        <v>2708</v>
      </c>
      <c r="BA60" s="62"/>
      <c r="BB60" s="59"/>
    </row>
    <row r="61" spans="1:54">
      <c r="A61" s="23" t="s">
        <v>3809</v>
      </c>
      <c r="B61" s="23" t="s">
        <v>3722</v>
      </c>
      <c r="C61" s="23" t="s">
        <v>178</v>
      </c>
      <c r="D61" s="24" t="s">
        <v>424</v>
      </c>
      <c r="E61" s="24" t="s">
        <v>770</v>
      </c>
      <c r="F61" s="24" t="s">
        <v>771</v>
      </c>
      <c r="G61" s="24" t="s">
        <v>772</v>
      </c>
      <c r="H61" s="76">
        <v>0.91121653926698709</v>
      </c>
      <c r="I61" s="77">
        <v>0.71720180771744513</v>
      </c>
      <c r="J61" s="77">
        <v>0.50788396885912857</v>
      </c>
      <c r="K61" s="77">
        <v>1</v>
      </c>
      <c r="L61" s="77">
        <v>0.47788894447223623</v>
      </c>
      <c r="M61" s="77">
        <v>0.75863319490891057</v>
      </c>
      <c r="N61" s="77">
        <v>0.24244715460869315</v>
      </c>
      <c r="O61" s="77" t="s">
        <v>3395</v>
      </c>
      <c r="P61" s="77">
        <v>0.3461770355470698</v>
      </c>
      <c r="Q61" s="77">
        <v>0.82710250536743979</v>
      </c>
      <c r="R61" s="77">
        <v>0.19997550473954434</v>
      </c>
      <c r="S61" s="77">
        <v>0.76470588235294112</v>
      </c>
      <c r="T61" s="77">
        <v>0.76772115198762969</v>
      </c>
      <c r="U61" s="77">
        <v>0.85059531293079038</v>
      </c>
      <c r="V61" s="77">
        <v>0.68204875437827239</v>
      </c>
      <c r="W61" s="77">
        <v>0.98848231435686185</v>
      </c>
      <c r="X61" s="77">
        <v>0.65263492308630022</v>
      </c>
      <c r="Y61" s="77">
        <v>0.44153569399734904</v>
      </c>
      <c r="Z61" s="77">
        <v>0.93142857142857149</v>
      </c>
      <c r="AA61" s="77">
        <v>0.53089144833263879</v>
      </c>
      <c r="AB61" s="77">
        <v>0.38070175438596487</v>
      </c>
      <c r="AC61" s="77">
        <v>0.16842105263157892</v>
      </c>
      <c r="AD61" s="76">
        <v>0.71210077194785359</v>
      </c>
      <c r="AE61" s="77">
        <v>0.56502926590738201</v>
      </c>
      <c r="AF61" s="77">
        <v>0.51353900505349204</v>
      </c>
      <c r="AG61" s="77">
        <v>0.76621351717028541</v>
      </c>
      <c r="AH61" s="77">
        <v>0.76632203365453133</v>
      </c>
      <c r="AI61" s="77">
        <v>0.82055861872158098</v>
      </c>
      <c r="AJ61" s="77">
        <v>0.68648213271296021</v>
      </c>
      <c r="AK61" s="77">
        <v>0.45579660135930183</v>
      </c>
      <c r="AL61" s="77">
        <v>0.16842105263157892</v>
      </c>
      <c r="AM61" s="76">
        <v>0.59688968096957584</v>
      </c>
      <c r="AN61" s="77">
        <v>0.78436472318213257</v>
      </c>
      <c r="AO61" s="78">
        <v>0.43689992890128027</v>
      </c>
      <c r="AP61" s="79">
        <v>0.59762705250311932</v>
      </c>
      <c r="AQ61" s="70">
        <v>1</v>
      </c>
      <c r="AR61" s="71">
        <v>0</v>
      </c>
      <c r="AS61" s="71">
        <v>0</v>
      </c>
      <c r="AT61" s="71">
        <v>0</v>
      </c>
      <c r="AU61" s="71">
        <v>1</v>
      </c>
      <c r="AV61" s="71" t="s">
        <v>3470</v>
      </c>
      <c r="AW61" s="72" t="s">
        <v>3422</v>
      </c>
      <c r="AY61" s="25" t="s">
        <v>3739</v>
      </c>
      <c r="AZ61" s="25" t="s">
        <v>1445</v>
      </c>
      <c r="BA61" s="62"/>
      <c r="BB61" s="59"/>
    </row>
    <row r="62" spans="1:54">
      <c r="A62" s="23" t="s">
        <v>3810</v>
      </c>
      <c r="B62" s="23" t="s">
        <v>3722</v>
      </c>
      <c r="C62" s="23" t="s">
        <v>180</v>
      </c>
      <c r="D62" s="24" t="s">
        <v>424</v>
      </c>
      <c r="E62" s="24" t="s">
        <v>770</v>
      </c>
      <c r="F62" s="24" t="s">
        <v>771</v>
      </c>
      <c r="G62" s="24" t="s">
        <v>774</v>
      </c>
      <c r="H62" s="76">
        <v>0.91121653926698709</v>
      </c>
      <c r="I62" s="77">
        <v>0.93832005874754876</v>
      </c>
      <c r="J62" s="77">
        <v>0.93488908037505714</v>
      </c>
      <c r="K62" s="77">
        <v>1</v>
      </c>
      <c r="L62" s="77">
        <v>0.47788894447223623</v>
      </c>
      <c r="M62" s="77">
        <v>1</v>
      </c>
      <c r="N62" s="77">
        <v>1</v>
      </c>
      <c r="O62" s="77" t="s">
        <v>3395</v>
      </c>
      <c r="P62" s="77">
        <v>0.5</v>
      </c>
      <c r="Q62" s="77">
        <v>0.5859772089053511</v>
      </c>
      <c r="R62" s="77">
        <v>0.43666268254618668</v>
      </c>
      <c r="S62" s="77">
        <v>0.76470588235294112</v>
      </c>
      <c r="T62" s="77">
        <v>0.76772115198762969</v>
      </c>
      <c r="U62" s="77">
        <v>0.85059531293079038</v>
      </c>
      <c r="V62" s="77">
        <v>0.68204875437827239</v>
      </c>
      <c r="W62" s="77">
        <v>0.75698387599909089</v>
      </c>
      <c r="X62" s="77">
        <v>0.70221119823121392</v>
      </c>
      <c r="Y62" s="77">
        <v>0.44153569399734904</v>
      </c>
      <c r="Z62" s="77">
        <v>0.93142857142857149</v>
      </c>
      <c r="AA62" s="77">
        <v>0.53089144833263879</v>
      </c>
      <c r="AB62" s="77">
        <v>0.38070175438596487</v>
      </c>
      <c r="AC62" s="77">
        <v>0.16842105263157892</v>
      </c>
      <c r="AD62" s="76">
        <v>0.92814189279653103</v>
      </c>
      <c r="AE62" s="77">
        <v>0.7955777888944473</v>
      </c>
      <c r="AF62" s="77">
        <v>0.51131994572576889</v>
      </c>
      <c r="AG62" s="77">
        <v>0.76621351717028541</v>
      </c>
      <c r="AH62" s="77">
        <v>0.76632203365453133</v>
      </c>
      <c r="AI62" s="77">
        <v>0.72959753711515241</v>
      </c>
      <c r="AJ62" s="77">
        <v>0.68648213271296021</v>
      </c>
      <c r="AK62" s="77">
        <v>0.45579660135930183</v>
      </c>
      <c r="AL62" s="77">
        <v>0.16842105263157892</v>
      </c>
      <c r="AM62" s="76">
        <v>0.74501320913891578</v>
      </c>
      <c r="AN62" s="77">
        <v>0.75404436264665631</v>
      </c>
      <c r="AO62" s="78">
        <v>0.43689992890128027</v>
      </c>
      <c r="AP62" s="79">
        <v>0.63571240260700324</v>
      </c>
      <c r="AQ62" s="70">
        <v>1</v>
      </c>
      <c r="AR62" s="71">
        <v>0</v>
      </c>
      <c r="AS62" s="71">
        <v>0</v>
      </c>
      <c r="AT62" s="71">
        <v>0</v>
      </c>
      <c r="AU62" s="71">
        <v>1</v>
      </c>
      <c r="AV62" s="71" t="s">
        <v>3471</v>
      </c>
      <c r="AW62" s="72" t="s">
        <v>3422</v>
      </c>
      <c r="AY62" s="25" t="s">
        <v>3740</v>
      </c>
      <c r="AZ62" s="25" t="s">
        <v>2862</v>
      </c>
      <c r="BA62" s="62"/>
      <c r="BB62" s="59"/>
    </row>
    <row r="63" spans="1:54">
      <c r="A63" s="23" t="s">
        <v>3811</v>
      </c>
      <c r="B63" s="23" t="s">
        <v>3722</v>
      </c>
      <c r="C63" s="23" t="s">
        <v>182</v>
      </c>
      <c r="D63" s="24" t="s">
        <v>424</v>
      </c>
      <c r="E63" s="24" t="s">
        <v>770</v>
      </c>
      <c r="F63" s="24" t="s">
        <v>771</v>
      </c>
      <c r="G63" s="24" t="s">
        <v>776</v>
      </c>
      <c r="H63" s="76">
        <v>0.91121653926698709</v>
      </c>
      <c r="I63" s="77">
        <v>0.94191866104148647</v>
      </c>
      <c r="J63" s="77">
        <v>1</v>
      </c>
      <c r="K63" s="77">
        <v>1</v>
      </c>
      <c r="L63" s="77">
        <v>0.47788894447223623</v>
      </c>
      <c r="M63" s="77">
        <v>1</v>
      </c>
      <c r="N63" s="77">
        <v>1</v>
      </c>
      <c r="O63" s="77" t="s">
        <v>3395</v>
      </c>
      <c r="P63" s="77">
        <v>0.5</v>
      </c>
      <c r="Q63" s="77">
        <v>0.74969453160310462</v>
      </c>
      <c r="R63" s="77">
        <v>0.37616456775312784</v>
      </c>
      <c r="S63" s="77">
        <v>0.76470588235294112</v>
      </c>
      <c r="T63" s="77">
        <v>0.76772115198762969</v>
      </c>
      <c r="U63" s="77">
        <v>0.67333857194809454</v>
      </c>
      <c r="V63" s="77">
        <v>0.68204875437827239</v>
      </c>
      <c r="W63" s="77">
        <v>1</v>
      </c>
      <c r="X63" s="77">
        <v>0.83011815142670242</v>
      </c>
      <c r="Y63" s="77">
        <v>0.44153569399734904</v>
      </c>
      <c r="Z63" s="77">
        <v>0.93142857142857149</v>
      </c>
      <c r="AA63" s="77">
        <v>0.53089144833263879</v>
      </c>
      <c r="AB63" s="77">
        <v>0.38070175438596487</v>
      </c>
      <c r="AC63" s="77">
        <v>0.16842105263157892</v>
      </c>
      <c r="AD63" s="76">
        <v>0.9510450667694913</v>
      </c>
      <c r="AE63" s="77">
        <v>0.7955777888944473</v>
      </c>
      <c r="AF63" s="77">
        <v>0.56292954967811626</v>
      </c>
      <c r="AG63" s="77">
        <v>0.76621351717028541</v>
      </c>
      <c r="AH63" s="77">
        <v>0.67769366316318347</v>
      </c>
      <c r="AI63" s="77">
        <v>0.91505907571335121</v>
      </c>
      <c r="AJ63" s="77">
        <v>0.68648213271296021</v>
      </c>
      <c r="AK63" s="77">
        <v>0.45579660135930183</v>
      </c>
      <c r="AL63" s="77">
        <v>0.16842105263157892</v>
      </c>
      <c r="AM63" s="76">
        <v>0.76985080178068499</v>
      </c>
      <c r="AN63" s="77">
        <v>0.78632208534893999</v>
      </c>
      <c r="AO63" s="78">
        <v>0.43689992890128027</v>
      </c>
      <c r="AP63" s="79">
        <v>0.65312557250951819</v>
      </c>
      <c r="AQ63" s="70">
        <v>1</v>
      </c>
      <c r="AR63" s="71">
        <v>0</v>
      </c>
      <c r="AS63" s="71">
        <v>0</v>
      </c>
      <c r="AT63" s="71">
        <v>0</v>
      </c>
      <c r="AU63" s="71">
        <v>1</v>
      </c>
      <c r="AV63" s="71" t="s">
        <v>3471</v>
      </c>
      <c r="AW63" s="72" t="s">
        <v>3422</v>
      </c>
      <c r="AY63" s="25" t="s">
        <v>3741</v>
      </c>
      <c r="AZ63" s="25" t="s">
        <v>2916</v>
      </c>
      <c r="BA63" s="62"/>
      <c r="BB63" s="59"/>
    </row>
    <row r="64" spans="1:54">
      <c r="A64" s="23" t="s">
        <v>3812</v>
      </c>
      <c r="B64" s="23" t="s">
        <v>3722</v>
      </c>
      <c r="C64" s="23" t="s">
        <v>184</v>
      </c>
      <c r="D64" s="24" t="s">
        <v>424</v>
      </c>
      <c r="E64" s="24" t="s">
        <v>770</v>
      </c>
      <c r="F64" s="24" t="s">
        <v>771</v>
      </c>
      <c r="G64" s="24" t="s">
        <v>778</v>
      </c>
      <c r="H64" s="76">
        <v>0.91121653926698709</v>
      </c>
      <c r="I64" s="77">
        <v>0.90382624586551596</v>
      </c>
      <c r="J64" s="77">
        <v>0.92750449093116449</v>
      </c>
      <c r="K64" s="77">
        <v>1</v>
      </c>
      <c r="L64" s="77">
        <v>0.47788894447223623</v>
      </c>
      <c r="M64" s="77">
        <v>1</v>
      </c>
      <c r="N64" s="77">
        <v>0.80822149637262874</v>
      </c>
      <c r="O64" s="77" t="s">
        <v>3395</v>
      </c>
      <c r="P64" s="77">
        <v>0.5</v>
      </c>
      <c r="Q64" s="77">
        <v>0.64590312953486406</v>
      </c>
      <c r="R64" s="77">
        <v>0.75402971398534213</v>
      </c>
      <c r="S64" s="77">
        <v>0.76470588235294112</v>
      </c>
      <c r="T64" s="77">
        <v>0.76772115198762969</v>
      </c>
      <c r="U64" s="77">
        <v>0.85059531293079038</v>
      </c>
      <c r="V64" s="77">
        <v>0.68204875437827239</v>
      </c>
      <c r="W64" s="77">
        <v>0.97365143375651275</v>
      </c>
      <c r="X64" s="77">
        <v>0.62691176928849468</v>
      </c>
      <c r="Y64" s="77">
        <v>0.44153569399734904</v>
      </c>
      <c r="Z64" s="77">
        <v>0.93142857142857149</v>
      </c>
      <c r="AA64" s="77">
        <v>0.53089144833263879</v>
      </c>
      <c r="AB64" s="77">
        <v>0.38070175438596487</v>
      </c>
      <c r="AC64" s="77">
        <v>0.16842105263157892</v>
      </c>
      <c r="AD64" s="76">
        <v>0.91418242535455585</v>
      </c>
      <c r="AE64" s="77">
        <v>0.75722208816897307</v>
      </c>
      <c r="AF64" s="77">
        <v>0.69996642176010315</v>
      </c>
      <c r="AG64" s="77">
        <v>0.76621351717028541</v>
      </c>
      <c r="AH64" s="77">
        <v>0.76632203365453133</v>
      </c>
      <c r="AI64" s="77">
        <v>0.80028160152250372</v>
      </c>
      <c r="AJ64" s="77">
        <v>0.68648213271296021</v>
      </c>
      <c r="AK64" s="77">
        <v>0.45579660135930183</v>
      </c>
      <c r="AL64" s="77">
        <v>0.16842105263157892</v>
      </c>
      <c r="AM64" s="76">
        <v>0.79045697842787732</v>
      </c>
      <c r="AN64" s="77">
        <v>0.77760571744910678</v>
      </c>
      <c r="AO64" s="78">
        <v>0.43689992890128027</v>
      </c>
      <c r="AP64" s="79">
        <v>0.65674473498942887</v>
      </c>
      <c r="AQ64" s="70">
        <v>1</v>
      </c>
      <c r="AR64" s="71">
        <v>0</v>
      </c>
      <c r="AS64" s="71">
        <v>0</v>
      </c>
      <c r="AT64" s="71">
        <v>0</v>
      </c>
      <c r="AU64" s="71">
        <v>1</v>
      </c>
      <c r="AV64" s="71" t="s">
        <v>3472</v>
      </c>
      <c r="AW64" s="72" t="s">
        <v>3422</v>
      </c>
      <c r="AY64" s="25" t="s">
        <v>3742</v>
      </c>
      <c r="AZ64" s="25" t="s">
        <v>2944</v>
      </c>
      <c r="BA64" s="62"/>
      <c r="BB64" s="59"/>
    </row>
    <row r="65" spans="1:54">
      <c r="A65" s="23" t="s">
        <v>3813</v>
      </c>
      <c r="B65" s="23" t="s">
        <v>3722</v>
      </c>
      <c r="C65" s="23" t="s">
        <v>187</v>
      </c>
      <c r="D65" s="24" t="s">
        <v>424</v>
      </c>
      <c r="E65" s="24" t="s">
        <v>770</v>
      </c>
      <c r="F65" s="24" t="s">
        <v>771</v>
      </c>
      <c r="G65" s="24" t="s">
        <v>780</v>
      </c>
      <c r="H65" s="76">
        <v>0.91121653926698709</v>
      </c>
      <c r="I65" s="77">
        <v>0.60949658908164306</v>
      </c>
      <c r="J65" s="77">
        <v>0.29314878453138543</v>
      </c>
      <c r="K65" s="77">
        <v>0.94840582076528646</v>
      </c>
      <c r="L65" s="77">
        <v>0.48573309720509456</v>
      </c>
      <c r="M65" s="77">
        <v>0.37962883819509219</v>
      </c>
      <c r="N65" s="77">
        <v>0.52162589766405976</v>
      </c>
      <c r="O65" s="77" t="s">
        <v>3395</v>
      </c>
      <c r="P65" s="77">
        <v>0.36021054322199592</v>
      </c>
      <c r="Q65" s="77">
        <v>0.7655574389408264</v>
      </c>
      <c r="R65" s="77">
        <v>0.27529209250060765</v>
      </c>
      <c r="S65" s="77">
        <v>0.76470588235294112</v>
      </c>
      <c r="T65" s="77">
        <v>0.76772115198762969</v>
      </c>
      <c r="U65" s="77">
        <v>0.60008777833174876</v>
      </c>
      <c r="V65" s="77">
        <v>0.68204875437827239</v>
      </c>
      <c r="W65" s="77">
        <v>0.93522365681807684</v>
      </c>
      <c r="X65" s="77">
        <v>0.72766977101852781</v>
      </c>
      <c r="Y65" s="77">
        <v>0.44153569399734904</v>
      </c>
      <c r="Z65" s="77">
        <v>0.93142857142857149</v>
      </c>
      <c r="AA65" s="77">
        <v>0.56667036933696113</v>
      </c>
      <c r="AB65" s="77">
        <v>0.38070175438596487</v>
      </c>
      <c r="AC65" s="77">
        <v>0.16842105263157892</v>
      </c>
      <c r="AD65" s="76">
        <v>0.60462063762667184</v>
      </c>
      <c r="AE65" s="77">
        <v>0.53912083941030575</v>
      </c>
      <c r="AF65" s="77">
        <v>0.52042476572071705</v>
      </c>
      <c r="AG65" s="77">
        <v>0.76621351717028541</v>
      </c>
      <c r="AH65" s="77">
        <v>0.64106826635501057</v>
      </c>
      <c r="AI65" s="77">
        <v>0.83144671391830238</v>
      </c>
      <c r="AJ65" s="77">
        <v>0.68648213271296021</v>
      </c>
      <c r="AK65" s="77">
        <v>0.473686061861463</v>
      </c>
      <c r="AL65" s="77">
        <v>0.16842105263157892</v>
      </c>
      <c r="AM65" s="76">
        <v>0.55472208091923159</v>
      </c>
      <c r="AN65" s="77">
        <v>0.74624283248119949</v>
      </c>
      <c r="AO65" s="78">
        <v>0.44286308240200079</v>
      </c>
      <c r="AP65" s="79">
        <v>0.57467725935383773</v>
      </c>
      <c r="AQ65" s="70">
        <v>1</v>
      </c>
      <c r="AR65" s="71">
        <v>0</v>
      </c>
      <c r="AS65" s="71">
        <v>0</v>
      </c>
      <c r="AT65" s="71">
        <v>0</v>
      </c>
      <c r="AU65" s="71">
        <v>1</v>
      </c>
      <c r="AV65" s="71" t="s">
        <v>3449</v>
      </c>
      <c r="AW65" s="72" t="s">
        <v>3422</v>
      </c>
      <c r="AY65" s="25" t="s">
        <v>3748</v>
      </c>
      <c r="AZ65" s="25" t="s">
        <v>2966</v>
      </c>
      <c r="BA65" s="62"/>
      <c r="BB65" s="59"/>
    </row>
    <row r="66" spans="1:54">
      <c r="A66" s="23" t="s">
        <v>3814</v>
      </c>
      <c r="B66" s="23" t="s">
        <v>3722</v>
      </c>
      <c r="C66" s="23" t="s">
        <v>189</v>
      </c>
      <c r="D66" s="24" t="s">
        <v>424</v>
      </c>
      <c r="E66" s="24" t="s">
        <v>770</v>
      </c>
      <c r="F66" s="24" t="s">
        <v>771</v>
      </c>
      <c r="G66" s="24" t="s">
        <v>782</v>
      </c>
      <c r="H66" s="76">
        <v>0.91121653926698709</v>
      </c>
      <c r="I66" s="77">
        <v>0.77033650252807584</v>
      </c>
      <c r="J66" s="77">
        <v>0.54512792946621269</v>
      </c>
      <c r="K66" s="77">
        <v>0.90859040254871815</v>
      </c>
      <c r="L66" s="77">
        <v>0.48915455648932255</v>
      </c>
      <c r="M66" s="77">
        <v>0.66116691481201806</v>
      </c>
      <c r="N66" s="77">
        <v>0.42149618831548602</v>
      </c>
      <c r="O66" s="77" t="s">
        <v>3395</v>
      </c>
      <c r="P66" s="77">
        <v>0.53862469876520391</v>
      </c>
      <c r="Q66" s="77">
        <v>0.73791391324874334</v>
      </c>
      <c r="R66" s="77">
        <v>0.22081081824253473</v>
      </c>
      <c r="S66" s="77">
        <v>0.76470588235294112</v>
      </c>
      <c r="T66" s="77">
        <v>0.76772115198762969</v>
      </c>
      <c r="U66" s="77">
        <v>0.56658762225187254</v>
      </c>
      <c r="V66" s="77">
        <v>0.68204875437827239</v>
      </c>
      <c r="W66" s="77">
        <v>0.93285341716243753</v>
      </c>
      <c r="X66" s="77">
        <v>0.76895257473580603</v>
      </c>
      <c r="Y66" s="77">
        <v>0.44153569399734904</v>
      </c>
      <c r="Z66" s="77">
        <v>0.93142857142857149</v>
      </c>
      <c r="AA66" s="77">
        <v>0.56667036933696113</v>
      </c>
      <c r="AB66" s="77">
        <v>0.38070175438596487</v>
      </c>
      <c r="AC66" s="77">
        <v>0.16842105263157892</v>
      </c>
      <c r="AD66" s="76">
        <v>0.74222699042042528</v>
      </c>
      <c r="AE66" s="77">
        <v>0.60380655218614976</v>
      </c>
      <c r="AF66" s="77">
        <v>0.47936236574563906</v>
      </c>
      <c r="AG66" s="77">
        <v>0.76621351717028541</v>
      </c>
      <c r="AH66" s="77">
        <v>0.62431818831507246</v>
      </c>
      <c r="AI66" s="77">
        <v>0.85090299594912178</v>
      </c>
      <c r="AJ66" s="77">
        <v>0.68648213271296021</v>
      </c>
      <c r="AK66" s="77">
        <v>0.473686061861463</v>
      </c>
      <c r="AL66" s="77">
        <v>0.16842105263157892</v>
      </c>
      <c r="AM66" s="76">
        <v>0.6084653027840714</v>
      </c>
      <c r="AN66" s="77">
        <v>0.74714490047815996</v>
      </c>
      <c r="AO66" s="78">
        <v>0.44286308240200079</v>
      </c>
      <c r="AP66" s="79">
        <v>0.59279441600290383</v>
      </c>
      <c r="AQ66" s="70">
        <v>1</v>
      </c>
      <c r="AR66" s="71">
        <v>0</v>
      </c>
      <c r="AS66" s="71">
        <v>0</v>
      </c>
      <c r="AT66" s="71">
        <v>0</v>
      </c>
      <c r="AU66" s="71">
        <v>1</v>
      </c>
      <c r="AV66" s="71" t="s">
        <v>3470</v>
      </c>
      <c r="AW66" s="72" t="s">
        <v>3422</v>
      </c>
      <c r="AY66" s="25" t="s">
        <v>3392</v>
      </c>
      <c r="AZ66" s="25" t="s">
        <v>40</v>
      </c>
      <c r="BA66" s="62"/>
      <c r="BB66" s="59"/>
    </row>
    <row r="67" spans="1:54">
      <c r="A67" s="23" t="s">
        <v>3815</v>
      </c>
      <c r="B67" s="23" t="s">
        <v>3722</v>
      </c>
      <c r="C67" s="23" t="s">
        <v>192</v>
      </c>
      <c r="D67" s="24" t="s">
        <v>424</v>
      </c>
      <c r="E67" s="24" t="s">
        <v>770</v>
      </c>
      <c r="F67" s="24" t="s">
        <v>771</v>
      </c>
      <c r="G67" s="24" t="s">
        <v>784</v>
      </c>
      <c r="H67" s="76">
        <v>0.91121653926698709</v>
      </c>
      <c r="I67" s="77">
        <v>0.63828248350150429</v>
      </c>
      <c r="J67" s="77">
        <v>0.20454107965323082</v>
      </c>
      <c r="K67" s="77">
        <v>1</v>
      </c>
      <c r="L67" s="77">
        <v>0.47842269212057581</v>
      </c>
      <c r="M67" s="77">
        <v>0.90182661697966171</v>
      </c>
      <c r="N67" s="77">
        <v>0.30997536493024486</v>
      </c>
      <c r="O67" s="77" t="s">
        <v>3395</v>
      </c>
      <c r="P67" s="77">
        <v>0.17361222587709324</v>
      </c>
      <c r="Q67" s="77">
        <v>0.68839332126538633</v>
      </c>
      <c r="R67" s="77">
        <v>0.45573650207009753</v>
      </c>
      <c r="S67" s="77">
        <v>0.76470588235294112</v>
      </c>
      <c r="T67" s="77">
        <v>0.76772115198762969</v>
      </c>
      <c r="U67" s="77">
        <v>0.70836619925471334</v>
      </c>
      <c r="V67" s="77">
        <v>0.68204875437827239</v>
      </c>
      <c r="W67" s="77">
        <v>0.88062825633979203</v>
      </c>
      <c r="X67" s="77">
        <v>0.60853808800434783</v>
      </c>
      <c r="Y67" s="77">
        <v>0.44153569399734904</v>
      </c>
      <c r="Z67" s="77">
        <v>0.93142857142857149</v>
      </c>
      <c r="AA67" s="77">
        <v>0.53089144833263879</v>
      </c>
      <c r="AB67" s="77">
        <v>0.38070175438596487</v>
      </c>
      <c r="AC67" s="77">
        <v>0.16842105263157892</v>
      </c>
      <c r="AD67" s="76">
        <v>0.58468003414057412</v>
      </c>
      <c r="AE67" s="77">
        <v>0.57276737998151517</v>
      </c>
      <c r="AF67" s="77">
        <v>0.57206491166774187</v>
      </c>
      <c r="AG67" s="77">
        <v>0.76621351717028541</v>
      </c>
      <c r="AH67" s="77">
        <v>0.69520747681649286</v>
      </c>
      <c r="AI67" s="77">
        <v>0.74458317217206993</v>
      </c>
      <c r="AJ67" s="77">
        <v>0.68648213271296021</v>
      </c>
      <c r="AK67" s="77">
        <v>0.45579660135930183</v>
      </c>
      <c r="AL67" s="77">
        <v>0.16842105263157892</v>
      </c>
      <c r="AM67" s="76">
        <v>0.57650410859661039</v>
      </c>
      <c r="AN67" s="77">
        <v>0.73533472205294936</v>
      </c>
      <c r="AO67" s="78">
        <v>0.43689992890128027</v>
      </c>
      <c r="AP67" s="79">
        <v>0.57646627900130887</v>
      </c>
      <c r="AQ67" s="70">
        <v>1</v>
      </c>
      <c r="AR67" s="71">
        <v>0</v>
      </c>
      <c r="AS67" s="71">
        <v>0</v>
      </c>
      <c r="AT67" s="71">
        <v>0</v>
      </c>
      <c r="AU67" s="71">
        <v>1</v>
      </c>
      <c r="AV67" s="71" t="s">
        <v>3471</v>
      </c>
      <c r="AW67" s="72" t="s">
        <v>3422</v>
      </c>
      <c r="AY67" s="25" t="s">
        <v>3715</v>
      </c>
      <c r="AZ67" s="25" t="s">
        <v>2301</v>
      </c>
      <c r="BA67" s="62"/>
      <c r="BB67" s="59"/>
    </row>
    <row r="68" spans="1:54">
      <c r="A68" s="23" t="s">
        <v>3816</v>
      </c>
      <c r="B68" s="23" t="s">
        <v>3722</v>
      </c>
      <c r="C68" s="23" t="s">
        <v>194</v>
      </c>
      <c r="D68" s="24" t="s">
        <v>424</v>
      </c>
      <c r="E68" s="24" t="s">
        <v>770</v>
      </c>
      <c r="F68" s="24" t="s">
        <v>771</v>
      </c>
      <c r="G68" s="24" t="s">
        <v>786</v>
      </c>
      <c r="H68" s="76">
        <v>0.91121653926698709</v>
      </c>
      <c r="I68" s="77">
        <v>0.72621941504424936</v>
      </c>
      <c r="J68" s="77">
        <v>0.23224227767173633</v>
      </c>
      <c r="K68" s="77">
        <v>0.78767759288242478</v>
      </c>
      <c r="L68" s="77">
        <v>0.48844316396487913</v>
      </c>
      <c r="M68" s="77">
        <v>0.85192637880422328</v>
      </c>
      <c r="N68" s="77">
        <v>0.46332662043862</v>
      </c>
      <c r="O68" s="77" t="s">
        <v>3395</v>
      </c>
      <c r="P68" s="77">
        <v>0.42080684552922676</v>
      </c>
      <c r="Q68" s="77">
        <v>0.84884820911208081</v>
      </c>
      <c r="R68" s="77">
        <v>1.5066902119886138E-2</v>
      </c>
      <c r="S68" s="77">
        <v>0.76470588235294112</v>
      </c>
      <c r="T68" s="77">
        <v>0.76772115198762969</v>
      </c>
      <c r="U68" s="77">
        <v>0.72583541584877997</v>
      </c>
      <c r="V68" s="77">
        <v>0.68204875437827239</v>
      </c>
      <c r="W68" s="77">
        <v>0.96747208158493225</v>
      </c>
      <c r="X68" s="77">
        <v>0.79381665685757063</v>
      </c>
      <c r="Y68" s="77">
        <v>0.44153569399734904</v>
      </c>
      <c r="Z68" s="77">
        <v>0.93142857142857149</v>
      </c>
      <c r="AA68" s="77">
        <v>0.53089144833263879</v>
      </c>
      <c r="AB68" s="77">
        <v>0.38070175438596487</v>
      </c>
      <c r="AC68" s="77">
        <v>0.16842105263157892</v>
      </c>
      <c r="AD68" s="76">
        <v>0.62322607732765756</v>
      </c>
      <c r="AE68" s="77">
        <v>0.60243612032387472</v>
      </c>
      <c r="AF68" s="77">
        <v>0.43195755561598348</v>
      </c>
      <c r="AG68" s="77">
        <v>0.76621351717028541</v>
      </c>
      <c r="AH68" s="77">
        <v>0.70394208511352618</v>
      </c>
      <c r="AI68" s="77">
        <v>0.88064436922125144</v>
      </c>
      <c r="AJ68" s="77">
        <v>0.68648213271296021</v>
      </c>
      <c r="AK68" s="77">
        <v>0.45579660135930183</v>
      </c>
      <c r="AL68" s="77">
        <v>0.16842105263157892</v>
      </c>
      <c r="AM68" s="76">
        <v>0.55253991775583866</v>
      </c>
      <c r="AN68" s="77">
        <v>0.7835999905016876</v>
      </c>
      <c r="AO68" s="78">
        <v>0.43689992890128027</v>
      </c>
      <c r="AP68" s="79">
        <v>0.58252963281410286</v>
      </c>
      <c r="AQ68" s="70">
        <v>1</v>
      </c>
      <c r="AR68" s="71">
        <v>1</v>
      </c>
      <c r="AS68" s="71">
        <v>0</v>
      </c>
      <c r="AT68" s="71">
        <v>0</v>
      </c>
      <c r="AU68" s="71">
        <v>1</v>
      </c>
      <c r="AV68" s="71" t="s">
        <v>3471</v>
      </c>
      <c r="AW68" s="72" t="s">
        <v>3422</v>
      </c>
      <c r="AY68" s="25" t="s">
        <v>3743</v>
      </c>
      <c r="AZ68" s="25" t="s">
        <v>2306</v>
      </c>
      <c r="BA68" s="62"/>
      <c r="BB68" s="59"/>
    </row>
    <row r="69" spans="1:54">
      <c r="A69" s="23" t="s">
        <v>3817</v>
      </c>
      <c r="B69" s="23" t="s">
        <v>3722</v>
      </c>
      <c r="C69" s="23" t="s">
        <v>196</v>
      </c>
      <c r="D69" s="24" t="s">
        <v>424</v>
      </c>
      <c r="E69" s="24" t="s">
        <v>770</v>
      </c>
      <c r="F69" s="24" t="s">
        <v>771</v>
      </c>
      <c r="G69" s="24" t="s">
        <v>790</v>
      </c>
      <c r="H69" s="76">
        <v>0.91121653926698709</v>
      </c>
      <c r="I69" s="77">
        <v>0.89544152810576572</v>
      </c>
      <c r="J69" s="77">
        <v>1</v>
      </c>
      <c r="K69" s="77">
        <v>0.91130312563878335</v>
      </c>
      <c r="L69" s="77">
        <v>0.47788894447223623</v>
      </c>
      <c r="M69" s="77">
        <v>0.79813690161117845</v>
      </c>
      <c r="N69" s="77">
        <v>0.91132365625646949</v>
      </c>
      <c r="O69" s="77" t="s">
        <v>3395</v>
      </c>
      <c r="P69" s="77">
        <v>0.5</v>
      </c>
      <c r="Q69" s="77">
        <v>0.65654600283429287</v>
      </c>
      <c r="R69" s="77">
        <v>0.10496046570830002</v>
      </c>
      <c r="S69" s="77">
        <v>0.76470588235294112</v>
      </c>
      <c r="T69" s="77">
        <v>0.76772115198762969</v>
      </c>
      <c r="U69" s="77">
        <v>0.77213719357214172</v>
      </c>
      <c r="V69" s="77">
        <v>0.68204875437827239</v>
      </c>
      <c r="W69" s="77">
        <v>0.95424517786283247</v>
      </c>
      <c r="X69" s="77">
        <v>0.78519980863933436</v>
      </c>
      <c r="Y69" s="77">
        <v>0.44153569399734904</v>
      </c>
      <c r="Z69" s="77">
        <v>0.93142857142857149</v>
      </c>
      <c r="AA69" s="77">
        <v>0.53089144833263879</v>
      </c>
      <c r="AB69" s="77">
        <v>0.38070175438596487</v>
      </c>
      <c r="AC69" s="77">
        <v>0.16842105263157892</v>
      </c>
      <c r="AD69" s="76">
        <v>0.93555268912425094</v>
      </c>
      <c r="AE69" s="77">
        <v>0.71973052559573358</v>
      </c>
      <c r="AF69" s="77">
        <v>0.38075323427129643</v>
      </c>
      <c r="AG69" s="77">
        <v>0.76621351717028541</v>
      </c>
      <c r="AH69" s="77">
        <v>0.727092973975207</v>
      </c>
      <c r="AI69" s="77">
        <v>0.86972249325108342</v>
      </c>
      <c r="AJ69" s="77">
        <v>0.68648213271296021</v>
      </c>
      <c r="AK69" s="77">
        <v>0.45579660135930183</v>
      </c>
      <c r="AL69" s="77">
        <v>0.16842105263157892</v>
      </c>
      <c r="AM69" s="76">
        <v>0.67867881633042693</v>
      </c>
      <c r="AN69" s="77">
        <v>0.78767632813219191</v>
      </c>
      <c r="AO69" s="78">
        <v>0.43689992890128027</v>
      </c>
      <c r="AP69" s="79">
        <v>0.62512690543550065</v>
      </c>
      <c r="AQ69" s="70">
        <v>1</v>
      </c>
      <c r="AR69" s="71">
        <v>0</v>
      </c>
      <c r="AS69" s="71">
        <v>0</v>
      </c>
      <c r="AT69" s="71">
        <v>0</v>
      </c>
      <c r="AU69" s="71">
        <v>1</v>
      </c>
      <c r="AV69" s="71" t="s">
        <v>3471</v>
      </c>
      <c r="AW69" s="72" t="s">
        <v>3422</v>
      </c>
      <c r="AY69" s="25" t="s">
        <v>3717</v>
      </c>
      <c r="AZ69" s="25" t="s">
        <v>2805</v>
      </c>
      <c r="BA69" s="62"/>
      <c r="BB69" s="59"/>
    </row>
    <row r="70" spans="1:54">
      <c r="A70" s="23" t="s">
        <v>3818</v>
      </c>
      <c r="B70" s="23" t="s">
        <v>3722</v>
      </c>
      <c r="C70" s="23" t="s">
        <v>198</v>
      </c>
      <c r="D70" s="24" t="s">
        <v>424</v>
      </c>
      <c r="E70" s="24" t="s">
        <v>770</v>
      </c>
      <c r="F70" s="24" t="s">
        <v>771</v>
      </c>
      <c r="G70" s="24" t="s">
        <v>794</v>
      </c>
      <c r="H70" s="76">
        <v>0.91121653926698709</v>
      </c>
      <c r="I70" s="77">
        <v>0.87945797761471489</v>
      </c>
      <c r="J70" s="77">
        <v>0.64321017008669701</v>
      </c>
      <c r="K70" s="77">
        <v>0.98005907710751916</v>
      </c>
      <c r="L70" s="77">
        <v>0.47788894447223623</v>
      </c>
      <c r="M70" s="77">
        <v>1</v>
      </c>
      <c r="N70" s="77">
        <v>0.69790763055226523</v>
      </c>
      <c r="O70" s="77" t="s">
        <v>3395</v>
      </c>
      <c r="P70" s="77">
        <v>0.5</v>
      </c>
      <c r="Q70" s="77">
        <v>0.81553837234083992</v>
      </c>
      <c r="R70" s="77">
        <v>0.67722647574492734</v>
      </c>
      <c r="S70" s="77">
        <v>0.76470588235294112</v>
      </c>
      <c r="T70" s="77">
        <v>0.76772115198762969</v>
      </c>
      <c r="U70" s="77">
        <v>0.67219981100733406</v>
      </c>
      <c r="V70" s="77">
        <v>0.68204875437827239</v>
      </c>
      <c r="W70" s="77">
        <v>0.93724149662730638</v>
      </c>
      <c r="X70" s="77">
        <v>0.82458154879974621</v>
      </c>
      <c r="Y70" s="77">
        <v>0.44153569399734904</v>
      </c>
      <c r="Z70" s="77">
        <v>0.93142857142857149</v>
      </c>
      <c r="AA70" s="77">
        <v>0.53089144833263879</v>
      </c>
      <c r="AB70" s="77">
        <v>0.38070175438596487</v>
      </c>
      <c r="AC70" s="77">
        <v>0.16842105263157892</v>
      </c>
      <c r="AD70" s="76">
        <v>0.811294895656133</v>
      </c>
      <c r="AE70" s="77">
        <v>0.73117113042640414</v>
      </c>
      <c r="AF70" s="77">
        <v>0.74638242404288357</v>
      </c>
      <c r="AG70" s="77">
        <v>0.76621351717028541</v>
      </c>
      <c r="AH70" s="77">
        <v>0.67712428269280323</v>
      </c>
      <c r="AI70" s="77">
        <v>0.88091152271352624</v>
      </c>
      <c r="AJ70" s="77">
        <v>0.68648213271296021</v>
      </c>
      <c r="AK70" s="77">
        <v>0.45579660135930183</v>
      </c>
      <c r="AL70" s="77">
        <v>0.16842105263157892</v>
      </c>
      <c r="AM70" s="76">
        <v>0.76294948337514024</v>
      </c>
      <c r="AN70" s="77">
        <v>0.77474977419220503</v>
      </c>
      <c r="AO70" s="78">
        <v>0.43689992890128027</v>
      </c>
      <c r="AP70" s="79">
        <v>0.64750720850225374</v>
      </c>
      <c r="AQ70" s="70">
        <v>1</v>
      </c>
      <c r="AR70" s="71">
        <v>0</v>
      </c>
      <c r="AS70" s="71">
        <v>0</v>
      </c>
      <c r="AT70" s="71">
        <v>0</v>
      </c>
      <c r="AU70" s="71">
        <v>1</v>
      </c>
      <c r="AV70" s="71" t="s">
        <v>3471</v>
      </c>
      <c r="AW70" s="72" t="s">
        <v>3422</v>
      </c>
      <c r="AY70" s="25" t="s">
        <v>3744</v>
      </c>
      <c r="AZ70" s="25" t="s">
        <v>3710</v>
      </c>
      <c r="BA70" s="62"/>
      <c r="BB70" s="59"/>
    </row>
    <row r="71" spans="1:54">
      <c r="A71" s="23" t="s">
        <v>3819</v>
      </c>
      <c r="B71" s="23" t="s">
        <v>3722</v>
      </c>
      <c r="C71" s="23" t="s">
        <v>200</v>
      </c>
      <c r="D71" s="24" t="s">
        <v>424</v>
      </c>
      <c r="E71" s="24" t="s">
        <v>844</v>
      </c>
      <c r="F71" s="24" t="s">
        <v>866</v>
      </c>
      <c r="G71" s="24" t="s">
        <v>879</v>
      </c>
      <c r="H71" s="76">
        <v>0.91269360716204018</v>
      </c>
      <c r="I71" s="77">
        <v>0.68370917840678269</v>
      </c>
      <c r="J71" s="77">
        <v>0.55231506692559429</v>
      </c>
      <c r="K71" s="77">
        <v>0.79269698530192145</v>
      </c>
      <c r="L71" s="77">
        <v>0.52222222222222225</v>
      </c>
      <c r="M71" s="77">
        <v>0.83050783997934396</v>
      </c>
      <c r="N71" s="77">
        <v>0.62788490725870183</v>
      </c>
      <c r="O71" s="77" t="s">
        <v>3395</v>
      </c>
      <c r="P71" s="77">
        <v>0.41338443282828441</v>
      </c>
      <c r="Q71" s="77">
        <v>0.63496730903584053</v>
      </c>
      <c r="R71" s="77">
        <v>0.46284926602846399</v>
      </c>
      <c r="S71" s="77">
        <v>0.6470588235294118</v>
      </c>
      <c r="T71" s="77">
        <v>0.68263964950711931</v>
      </c>
      <c r="U71" s="77">
        <v>0.69253508367858874</v>
      </c>
      <c r="V71" s="77">
        <v>0.52753933812273546</v>
      </c>
      <c r="W71" s="77">
        <v>0.5005963551113688</v>
      </c>
      <c r="X71" s="77">
        <v>0.67392716156642674</v>
      </c>
      <c r="Y71" s="77">
        <v>0.42970081423972739</v>
      </c>
      <c r="Z71" s="77">
        <v>0.85142857142857142</v>
      </c>
      <c r="AA71" s="77">
        <v>0.52008089500833499</v>
      </c>
      <c r="AB71" s="77">
        <v>0.38070175438596487</v>
      </c>
      <c r="AC71" s="77">
        <v>0.16842105263157892</v>
      </c>
      <c r="AD71" s="76">
        <v>0.71623928416480565</v>
      </c>
      <c r="AE71" s="77">
        <v>0.63733927751809483</v>
      </c>
      <c r="AF71" s="77">
        <v>0.54890828753215226</v>
      </c>
      <c r="AG71" s="77">
        <v>0.66484923651826555</v>
      </c>
      <c r="AH71" s="77">
        <v>0.6100372109006621</v>
      </c>
      <c r="AI71" s="77">
        <v>0.58726175833889771</v>
      </c>
      <c r="AJ71" s="77">
        <v>0.64056469283414941</v>
      </c>
      <c r="AK71" s="77">
        <v>0.45039132469714993</v>
      </c>
      <c r="AL71" s="77">
        <v>0.16842105263157892</v>
      </c>
      <c r="AM71" s="76">
        <v>0.63416228307168421</v>
      </c>
      <c r="AN71" s="77">
        <v>0.62071606858594175</v>
      </c>
      <c r="AO71" s="78">
        <v>0.41979235672095944</v>
      </c>
      <c r="AP71" s="79">
        <v>0.5534876953547323</v>
      </c>
      <c r="AQ71" s="70">
        <v>1</v>
      </c>
      <c r="AR71" s="71">
        <v>0</v>
      </c>
      <c r="AS71" s="71">
        <v>0</v>
      </c>
      <c r="AT71" s="71">
        <v>0</v>
      </c>
      <c r="AU71" s="71">
        <v>1</v>
      </c>
      <c r="AV71" s="71" t="s">
        <v>3482</v>
      </c>
      <c r="AW71" s="72" t="s">
        <v>3422</v>
      </c>
      <c r="AY71" s="25" t="s">
        <v>3745</v>
      </c>
      <c r="AZ71" s="25" t="s">
        <v>320</v>
      </c>
      <c r="BA71" s="62"/>
      <c r="BB71" s="59"/>
    </row>
    <row r="72" spans="1:54">
      <c r="A72" s="23" t="s">
        <v>3820</v>
      </c>
      <c r="B72" s="23" t="s">
        <v>3722</v>
      </c>
      <c r="C72" s="23" t="s">
        <v>202</v>
      </c>
      <c r="D72" s="24" t="s">
        <v>424</v>
      </c>
      <c r="E72" s="24" t="s">
        <v>844</v>
      </c>
      <c r="F72" s="24" t="s">
        <v>904</v>
      </c>
      <c r="G72" s="24" t="s">
        <v>905</v>
      </c>
      <c r="H72" s="76">
        <v>0.90369350702184392</v>
      </c>
      <c r="I72" s="77">
        <v>0.86940764355114264</v>
      </c>
      <c r="J72" s="77">
        <v>0.94096080635956547</v>
      </c>
      <c r="K72" s="77">
        <v>0.95919357034630681</v>
      </c>
      <c r="L72" s="77">
        <v>0.52222222222222225</v>
      </c>
      <c r="M72" s="77">
        <v>1</v>
      </c>
      <c r="N72" s="77">
        <v>0.93882056068122188</v>
      </c>
      <c r="O72" s="77" t="s">
        <v>3395</v>
      </c>
      <c r="P72" s="77">
        <v>0.5</v>
      </c>
      <c r="Q72" s="77">
        <v>0.30127576054955835</v>
      </c>
      <c r="R72" s="77">
        <v>0.34482980444084493</v>
      </c>
      <c r="S72" s="77">
        <v>0.6588235294117657</v>
      </c>
      <c r="T72" s="77">
        <v>0.69874685909413059</v>
      </c>
      <c r="U72" s="77">
        <v>0.54408137804102996</v>
      </c>
      <c r="V72" s="77">
        <v>0.45502743490199277</v>
      </c>
      <c r="W72" s="77">
        <v>1</v>
      </c>
      <c r="X72" s="77">
        <v>0.33018743245426463</v>
      </c>
      <c r="Y72" s="77">
        <v>0.47501149674033605</v>
      </c>
      <c r="Z72" s="77">
        <v>0.90857142857142859</v>
      </c>
      <c r="AA72" s="77">
        <v>0.52008089500833499</v>
      </c>
      <c r="AB72" s="77">
        <v>0.38070175438596487</v>
      </c>
      <c r="AC72" s="77">
        <v>0.16842105263157892</v>
      </c>
      <c r="AD72" s="76">
        <v>0.90468731897751731</v>
      </c>
      <c r="AE72" s="77">
        <v>0.78404727064995028</v>
      </c>
      <c r="AF72" s="77">
        <v>0.32305278249520164</v>
      </c>
      <c r="AG72" s="77">
        <v>0.67878519425294814</v>
      </c>
      <c r="AH72" s="77">
        <v>0.49955440647151139</v>
      </c>
      <c r="AI72" s="77">
        <v>0.66509371622713231</v>
      </c>
      <c r="AJ72" s="77">
        <v>0.69179146265588232</v>
      </c>
      <c r="AK72" s="77">
        <v>0.45039132469714993</v>
      </c>
      <c r="AL72" s="77">
        <v>0.16842105263157892</v>
      </c>
      <c r="AM72" s="76">
        <v>0.67059579070755637</v>
      </c>
      <c r="AN72" s="77">
        <v>0.61447777231719725</v>
      </c>
      <c r="AO72" s="78">
        <v>0.43686794666153705</v>
      </c>
      <c r="AP72" s="79">
        <v>0.56931074111756941</v>
      </c>
      <c r="AQ72" s="70">
        <v>1</v>
      </c>
      <c r="AR72" s="71">
        <v>0</v>
      </c>
      <c r="AS72" s="71">
        <v>0</v>
      </c>
      <c r="AT72" s="71">
        <v>0</v>
      </c>
      <c r="AU72" s="71">
        <v>1</v>
      </c>
      <c r="AV72" s="71" t="s">
        <v>3467</v>
      </c>
      <c r="AW72" s="72" t="s">
        <v>3422</v>
      </c>
      <c r="AY72" s="25" t="s">
        <v>3746</v>
      </c>
      <c r="AZ72" s="25" t="s">
        <v>1998</v>
      </c>
      <c r="BA72" s="62"/>
      <c r="BB72" s="59"/>
    </row>
    <row r="73" spans="1:54">
      <c r="A73" s="23" t="s">
        <v>3821</v>
      </c>
      <c r="B73" s="23" t="s">
        <v>3722</v>
      </c>
      <c r="C73" s="23" t="s">
        <v>204</v>
      </c>
      <c r="D73" s="24" t="s">
        <v>424</v>
      </c>
      <c r="E73" s="24" t="s">
        <v>939</v>
      </c>
      <c r="F73" s="24" t="s">
        <v>940</v>
      </c>
      <c r="G73" s="24" t="s">
        <v>941</v>
      </c>
      <c r="H73" s="76">
        <v>0.91057814551573535</v>
      </c>
      <c r="I73" s="77">
        <v>0.78798168212639319</v>
      </c>
      <c r="J73" s="77">
        <v>0.79891297960925756</v>
      </c>
      <c r="K73" s="77">
        <v>1</v>
      </c>
      <c r="L73" s="77">
        <v>0.49175004168751085</v>
      </c>
      <c r="M73" s="77">
        <v>1</v>
      </c>
      <c r="N73" s="77">
        <v>0.60075901175020086</v>
      </c>
      <c r="O73" s="77" t="s">
        <v>3395</v>
      </c>
      <c r="P73" s="77">
        <v>0.5</v>
      </c>
      <c r="Q73" s="77">
        <v>0.60293725786088859</v>
      </c>
      <c r="R73" s="77">
        <v>0.11316975887848063</v>
      </c>
      <c r="S73" s="77">
        <v>0.62352941176470555</v>
      </c>
      <c r="T73" s="77">
        <v>0.8407866761162297</v>
      </c>
      <c r="U73" s="77">
        <v>0.80920544781711223</v>
      </c>
      <c r="V73" s="77">
        <v>0.48275583600183763</v>
      </c>
      <c r="W73" s="77">
        <v>0.81450395060499492</v>
      </c>
      <c r="X73" s="77">
        <v>0.68859180905534711</v>
      </c>
      <c r="Y73" s="77">
        <v>0.55075472718911478</v>
      </c>
      <c r="Z73" s="77">
        <v>0.78285714285714281</v>
      </c>
      <c r="AA73" s="77">
        <v>0.55139858375975492</v>
      </c>
      <c r="AB73" s="77">
        <v>0.38070175438596487</v>
      </c>
      <c r="AC73" s="77">
        <v>0.16842105263157892</v>
      </c>
      <c r="AD73" s="76">
        <v>0.83249093575046196</v>
      </c>
      <c r="AE73" s="77">
        <v>0.71850181068754237</v>
      </c>
      <c r="AF73" s="77">
        <v>0.35805350836968464</v>
      </c>
      <c r="AG73" s="77">
        <v>0.73215804394046757</v>
      </c>
      <c r="AH73" s="77">
        <v>0.64598064190947491</v>
      </c>
      <c r="AI73" s="77">
        <v>0.75154787983017102</v>
      </c>
      <c r="AJ73" s="77">
        <v>0.66680593502312879</v>
      </c>
      <c r="AK73" s="77">
        <v>0.4660501690728599</v>
      </c>
      <c r="AL73" s="77">
        <v>0.16842105263157892</v>
      </c>
      <c r="AM73" s="76">
        <v>0.63634875160256288</v>
      </c>
      <c r="AN73" s="77">
        <v>0.70989552189337113</v>
      </c>
      <c r="AO73" s="78">
        <v>0.43375905224252254</v>
      </c>
      <c r="AP73" s="79">
        <v>0.58708022940659466</v>
      </c>
      <c r="AQ73" s="70">
        <v>1</v>
      </c>
      <c r="AR73" s="71">
        <v>0</v>
      </c>
      <c r="AS73" s="71">
        <v>0</v>
      </c>
      <c r="AT73" s="71">
        <v>0</v>
      </c>
      <c r="AU73" s="71">
        <v>1</v>
      </c>
      <c r="AV73" s="71" t="s">
        <v>3485</v>
      </c>
      <c r="AW73" s="72" t="s">
        <v>3422</v>
      </c>
      <c r="AY73" s="25" t="s">
        <v>2251</v>
      </c>
      <c r="AZ73" s="25" t="s">
        <v>2252</v>
      </c>
      <c r="BA73" s="59"/>
      <c r="BB73" s="59"/>
    </row>
    <row r="74" spans="1:54">
      <c r="A74" s="23" t="s">
        <v>3822</v>
      </c>
      <c r="B74" s="23" t="s">
        <v>3722</v>
      </c>
      <c r="C74" s="23" t="s">
        <v>206</v>
      </c>
      <c r="D74" s="24" t="s">
        <v>424</v>
      </c>
      <c r="E74" s="24" t="s">
        <v>939</v>
      </c>
      <c r="F74" s="24" t="s">
        <v>940</v>
      </c>
      <c r="G74" s="24" t="s">
        <v>943</v>
      </c>
      <c r="H74" s="76">
        <v>0.91057814551573535</v>
      </c>
      <c r="I74" s="77">
        <v>0.76302773128014545</v>
      </c>
      <c r="J74" s="77">
        <v>0.71341056185129936</v>
      </c>
      <c r="K74" s="77">
        <v>0.99790337321094491</v>
      </c>
      <c r="L74" s="77">
        <v>0.49175004168751085</v>
      </c>
      <c r="M74" s="77">
        <v>1</v>
      </c>
      <c r="N74" s="77">
        <v>0.70003978453813342</v>
      </c>
      <c r="O74" s="77" t="s">
        <v>3395</v>
      </c>
      <c r="P74" s="77">
        <v>0.5</v>
      </c>
      <c r="Q74" s="77">
        <v>0.60578858201519925</v>
      </c>
      <c r="R74" s="77">
        <v>0.1281458780966396</v>
      </c>
      <c r="S74" s="77">
        <v>0.62352941176470555</v>
      </c>
      <c r="T74" s="77">
        <v>0.8407866761162297</v>
      </c>
      <c r="U74" s="77">
        <v>0.60306317365777862</v>
      </c>
      <c r="V74" s="77">
        <v>0.48275583600183763</v>
      </c>
      <c r="W74" s="77">
        <v>0.32037464527961579</v>
      </c>
      <c r="X74" s="77">
        <v>0.6547368722252066</v>
      </c>
      <c r="Y74" s="77">
        <v>0.55075472718911478</v>
      </c>
      <c r="Z74" s="77">
        <v>0.78285714285714281</v>
      </c>
      <c r="AA74" s="77">
        <v>0.55139858375975492</v>
      </c>
      <c r="AB74" s="77">
        <v>0.38070175438596487</v>
      </c>
      <c r="AC74" s="77">
        <v>0.16842105263157892</v>
      </c>
      <c r="AD74" s="76">
        <v>0.79567214621572668</v>
      </c>
      <c r="AE74" s="77">
        <v>0.73793863988731778</v>
      </c>
      <c r="AF74" s="77">
        <v>0.36696723005591941</v>
      </c>
      <c r="AG74" s="77">
        <v>0.73215804394046757</v>
      </c>
      <c r="AH74" s="77">
        <v>0.54290950482980815</v>
      </c>
      <c r="AI74" s="77">
        <v>0.48755575875241119</v>
      </c>
      <c r="AJ74" s="77">
        <v>0.66680593502312879</v>
      </c>
      <c r="AK74" s="77">
        <v>0.4660501690728599</v>
      </c>
      <c r="AL74" s="77">
        <v>0.16842105263157892</v>
      </c>
      <c r="AM74" s="76">
        <v>0.63352600538632131</v>
      </c>
      <c r="AN74" s="77">
        <v>0.58754110250756231</v>
      </c>
      <c r="AO74" s="78">
        <v>0.43375905224252254</v>
      </c>
      <c r="AP74" s="79">
        <v>0.54806639629666876</v>
      </c>
      <c r="AQ74" s="70">
        <v>1</v>
      </c>
      <c r="AR74" s="71">
        <v>0</v>
      </c>
      <c r="AS74" s="71">
        <v>0</v>
      </c>
      <c r="AT74" s="71">
        <v>0</v>
      </c>
      <c r="AU74" s="71">
        <v>1</v>
      </c>
      <c r="AV74" s="71" t="s">
        <v>3486</v>
      </c>
      <c r="AW74" s="72" t="s">
        <v>3422</v>
      </c>
      <c r="AY74" s="25" t="s">
        <v>3747</v>
      </c>
      <c r="AZ74" s="25" t="s">
        <v>2429</v>
      </c>
      <c r="BA74" s="59"/>
      <c r="BB74" s="59"/>
    </row>
    <row r="75" spans="1:54">
      <c r="A75" s="23" t="s">
        <v>3823</v>
      </c>
      <c r="B75" s="23" t="s">
        <v>3722</v>
      </c>
      <c r="C75" s="23" t="s">
        <v>210</v>
      </c>
      <c r="D75" s="24" t="s">
        <v>424</v>
      </c>
      <c r="E75" s="24" t="s">
        <v>939</v>
      </c>
      <c r="F75" s="24" t="s">
        <v>940</v>
      </c>
      <c r="G75" s="24" t="s">
        <v>945</v>
      </c>
      <c r="H75" s="76">
        <v>0.91057814551573535</v>
      </c>
      <c r="I75" s="77">
        <v>0.68405166525894789</v>
      </c>
      <c r="J75" s="77">
        <v>0.7060892433564594</v>
      </c>
      <c r="K75" s="77">
        <v>0.99065786176592818</v>
      </c>
      <c r="L75" s="77">
        <v>0.49657585756665917</v>
      </c>
      <c r="M75" s="77">
        <v>1</v>
      </c>
      <c r="N75" s="77">
        <v>0.35998973056868533</v>
      </c>
      <c r="O75" s="77" t="s">
        <v>3395</v>
      </c>
      <c r="P75" s="77">
        <v>0.37399084173478836</v>
      </c>
      <c r="Q75" s="77">
        <v>0.57598106539023319</v>
      </c>
      <c r="R75" s="77">
        <v>0.17277555989450594</v>
      </c>
      <c r="S75" s="77">
        <v>0.62352941176470555</v>
      </c>
      <c r="T75" s="77">
        <v>0.8407866761162297</v>
      </c>
      <c r="U75" s="77">
        <v>0.69076381818165122</v>
      </c>
      <c r="V75" s="77">
        <v>0.48275583600183763</v>
      </c>
      <c r="W75" s="77">
        <v>0.87856303773765421</v>
      </c>
      <c r="X75" s="77">
        <v>0.74022430328797106</v>
      </c>
      <c r="Y75" s="77">
        <v>0.55075472718911478</v>
      </c>
      <c r="Z75" s="77">
        <v>0.78285714285714281</v>
      </c>
      <c r="AA75" s="77">
        <v>0.58717750476407715</v>
      </c>
      <c r="AB75" s="77">
        <v>0.38070175438596487</v>
      </c>
      <c r="AC75" s="77">
        <v>0.16842105263157892</v>
      </c>
      <c r="AD75" s="76">
        <v>0.76690635137704755</v>
      </c>
      <c r="AE75" s="77">
        <v>0.64424285832721218</v>
      </c>
      <c r="AF75" s="77">
        <v>0.37437831264236954</v>
      </c>
      <c r="AG75" s="77">
        <v>0.73215804394046757</v>
      </c>
      <c r="AH75" s="77">
        <v>0.58675982709174446</v>
      </c>
      <c r="AI75" s="77">
        <v>0.80939367051281264</v>
      </c>
      <c r="AJ75" s="77">
        <v>0.66680593502312879</v>
      </c>
      <c r="AK75" s="77">
        <v>0.48393962957502101</v>
      </c>
      <c r="AL75" s="77">
        <v>0.16842105263157892</v>
      </c>
      <c r="AM75" s="76">
        <v>0.59517584078220975</v>
      </c>
      <c r="AN75" s="77">
        <v>0.70943718051500826</v>
      </c>
      <c r="AO75" s="78">
        <v>0.43972220574324289</v>
      </c>
      <c r="AP75" s="79">
        <v>0.57596612110205492</v>
      </c>
      <c r="AQ75" s="70">
        <v>1</v>
      </c>
      <c r="AR75" s="71">
        <v>0</v>
      </c>
      <c r="AS75" s="71">
        <v>0</v>
      </c>
      <c r="AT75" s="71">
        <v>0</v>
      </c>
      <c r="AU75" s="71">
        <v>1</v>
      </c>
      <c r="AV75" s="71" t="s">
        <v>3486</v>
      </c>
      <c r="AW75" s="72" t="s">
        <v>3422</v>
      </c>
      <c r="AY75" s="59"/>
      <c r="AZ75" s="59"/>
      <c r="BA75" s="59"/>
      <c r="BB75" s="59"/>
    </row>
    <row r="76" spans="1:54">
      <c r="A76" s="23" t="s">
        <v>3824</v>
      </c>
      <c r="B76" s="23" t="s">
        <v>3722</v>
      </c>
      <c r="C76" s="23" t="s">
        <v>213</v>
      </c>
      <c r="D76" s="24" t="s">
        <v>424</v>
      </c>
      <c r="E76" s="24" t="s">
        <v>939</v>
      </c>
      <c r="F76" s="24" t="s">
        <v>940</v>
      </c>
      <c r="G76" s="24" t="s">
        <v>947</v>
      </c>
      <c r="H76" s="76">
        <v>0.91057814551573535</v>
      </c>
      <c r="I76" s="77">
        <v>0.89703339699064721</v>
      </c>
      <c r="J76" s="77">
        <v>0.98310535794558407</v>
      </c>
      <c r="K76" s="77">
        <v>0.93743671347238933</v>
      </c>
      <c r="L76" s="77">
        <v>0.49263271043117268</v>
      </c>
      <c r="M76" s="77">
        <v>1</v>
      </c>
      <c r="N76" s="77">
        <v>0.92751100785181284</v>
      </c>
      <c r="O76" s="77" t="s">
        <v>3395</v>
      </c>
      <c r="P76" s="77">
        <v>0.5</v>
      </c>
      <c r="Q76" s="77">
        <v>0.53951778418112628</v>
      </c>
      <c r="R76" s="77">
        <v>0.35577781143602821</v>
      </c>
      <c r="S76" s="77">
        <v>0.62352941176470555</v>
      </c>
      <c r="T76" s="77">
        <v>0.8407866761162297</v>
      </c>
      <c r="U76" s="77">
        <v>0.62532156507638548</v>
      </c>
      <c r="V76" s="77">
        <v>0.48275583600183763</v>
      </c>
      <c r="W76" s="77">
        <v>0.91861699771262662</v>
      </c>
      <c r="X76" s="77">
        <v>0.73807989053009693</v>
      </c>
      <c r="Y76" s="77">
        <v>0.55075472718911478</v>
      </c>
      <c r="Z76" s="77">
        <v>0.78285714285714281</v>
      </c>
      <c r="AA76" s="77">
        <v>0.55139858375975492</v>
      </c>
      <c r="AB76" s="77">
        <v>0.38070175438596487</v>
      </c>
      <c r="AC76" s="77">
        <v>0.16842105263157892</v>
      </c>
      <c r="AD76" s="76">
        <v>0.93023896681732221</v>
      </c>
      <c r="AE76" s="77">
        <v>0.77151608635107505</v>
      </c>
      <c r="AF76" s="77">
        <v>0.44764779780857722</v>
      </c>
      <c r="AG76" s="77">
        <v>0.73215804394046757</v>
      </c>
      <c r="AH76" s="77">
        <v>0.55403870053911153</v>
      </c>
      <c r="AI76" s="77">
        <v>0.82834844412136177</v>
      </c>
      <c r="AJ76" s="77">
        <v>0.66680593502312879</v>
      </c>
      <c r="AK76" s="77">
        <v>0.4660501690728599</v>
      </c>
      <c r="AL76" s="77">
        <v>0.16842105263157892</v>
      </c>
      <c r="AM76" s="76">
        <v>0.71646761699232486</v>
      </c>
      <c r="AN76" s="77">
        <v>0.70484839620031359</v>
      </c>
      <c r="AO76" s="78">
        <v>0.43375905224252254</v>
      </c>
      <c r="AP76" s="79">
        <v>0.61058405923623027</v>
      </c>
      <c r="AQ76" s="70">
        <v>1</v>
      </c>
      <c r="AR76" s="71">
        <v>0</v>
      </c>
      <c r="AS76" s="71">
        <v>1</v>
      </c>
      <c r="AT76" s="71">
        <v>0</v>
      </c>
      <c r="AU76" s="71">
        <v>0</v>
      </c>
      <c r="AV76" s="71" t="s">
        <v>3395</v>
      </c>
      <c r="AW76" s="72" t="s">
        <v>3422</v>
      </c>
      <c r="AY76" s="59"/>
      <c r="AZ76" s="59"/>
      <c r="BA76" s="59"/>
      <c r="BB76" s="59"/>
    </row>
    <row r="77" spans="1:54">
      <c r="A77" s="23" t="s">
        <v>3825</v>
      </c>
      <c r="B77" s="23" t="s">
        <v>3722</v>
      </c>
      <c r="C77" s="23" t="s">
        <v>215</v>
      </c>
      <c r="D77" s="24" t="s">
        <v>424</v>
      </c>
      <c r="E77" s="24" t="s">
        <v>939</v>
      </c>
      <c r="F77" s="24" t="s">
        <v>940</v>
      </c>
      <c r="G77" s="24" t="s">
        <v>949</v>
      </c>
      <c r="H77" s="76">
        <v>0.91057814551573535</v>
      </c>
      <c r="I77" s="77">
        <v>0.88044439509213202</v>
      </c>
      <c r="J77" s="77">
        <v>0.94691318405771985</v>
      </c>
      <c r="K77" s="77">
        <v>0.94272188519283961</v>
      </c>
      <c r="L77" s="77">
        <v>0.49192809307362867</v>
      </c>
      <c r="M77" s="77">
        <v>0.9126132764399747</v>
      </c>
      <c r="N77" s="77">
        <v>0.82822772135433143</v>
      </c>
      <c r="O77" s="77" t="s">
        <v>3395</v>
      </c>
      <c r="P77" s="77">
        <v>0.5</v>
      </c>
      <c r="Q77" s="77">
        <v>0.53671067041378961</v>
      </c>
      <c r="R77" s="77">
        <v>0.19719084834619385</v>
      </c>
      <c r="S77" s="77">
        <v>0.62352941176470555</v>
      </c>
      <c r="T77" s="77">
        <v>0.8407866761162297</v>
      </c>
      <c r="U77" s="77">
        <v>0.56950226267329784</v>
      </c>
      <c r="V77" s="77">
        <v>0.48275583600183763</v>
      </c>
      <c r="W77" s="77">
        <v>0.94228505258492823</v>
      </c>
      <c r="X77" s="77">
        <v>0.83773547138308124</v>
      </c>
      <c r="Y77" s="77">
        <v>0.55075472718911478</v>
      </c>
      <c r="Z77" s="77">
        <v>0.78285714285714281</v>
      </c>
      <c r="AA77" s="77">
        <v>0.55139858375975492</v>
      </c>
      <c r="AB77" s="77">
        <v>0.38070175438596487</v>
      </c>
      <c r="AC77" s="77">
        <v>0.16842105263157892</v>
      </c>
      <c r="AD77" s="76">
        <v>0.91264524155519577</v>
      </c>
      <c r="AE77" s="77">
        <v>0.73509819521215491</v>
      </c>
      <c r="AF77" s="77">
        <v>0.36695075937999172</v>
      </c>
      <c r="AG77" s="77">
        <v>0.73215804394046757</v>
      </c>
      <c r="AH77" s="77">
        <v>0.52612904933756777</v>
      </c>
      <c r="AI77" s="77">
        <v>0.89001026198400468</v>
      </c>
      <c r="AJ77" s="77">
        <v>0.66680593502312879</v>
      </c>
      <c r="AK77" s="77">
        <v>0.4660501690728599</v>
      </c>
      <c r="AL77" s="77">
        <v>0.16842105263157892</v>
      </c>
      <c r="AM77" s="76">
        <v>0.67156473204911415</v>
      </c>
      <c r="AN77" s="77">
        <v>0.71609911842067986</v>
      </c>
      <c r="AO77" s="78">
        <v>0.43375905224252254</v>
      </c>
      <c r="AP77" s="79">
        <v>0.60010359531454616</v>
      </c>
      <c r="AQ77" s="70">
        <v>1</v>
      </c>
      <c r="AR77" s="71">
        <v>0</v>
      </c>
      <c r="AS77" s="71">
        <v>1</v>
      </c>
      <c r="AT77" s="71">
        <v>0</v>
      </c>
      <c r="AU77" s="71">
        <v>1</v>
      </c>
      <c r="AV77" s="71" t="s">
        <v>3487</v>
      </c>
      <c r="AW77" s="72" t="s">
        <v>3422</v>
      </c>
      <c r="AY77" s="59"/>
      <c r="AZ77" s="59"/>
      <c r="BA77" s="59"/>
      <c r="BB77" s="59"/>
    </row>
    <row r="78" spans="1:54">
      <c r="A78" s="23" t="s">
        <v>3826</v>
      </c>
      <c r="B78" s="23" t="s">
        <v>3722</v>
      </c>
      <c r="C78" s="23" t="s">
        <v>217</v>
      </c>
      <c r="D78" s="24" t="s">
        <v>424</v>
      </c>
      <c r="E78" s="24" t="s">
        <v>939</v>
      </c>
      <c r="F78" s="24" t="s">
        <v>940</v>
      </c>
      <c r="G78" s="24" t="s">
        <v>951</v>
      </c>
      <c r="H78" s="76">
        <v>0.91057814551573535</v>
      </c>
      <c r="I78" s="77">
        <v>0.46473170155806631</v>
      </c>
      <c r="J78" s="77">
        <v>8.7335879217734003E-2</v>
      </c>
      <c r="K78" s="77">
        <v>0.98108821150292025</v>
      </c>
      <c r="L78" s="77">
        <v>0.49175004168751085</v>
      </c>
      <c r="M78" s="77">
        <v>0.18214370346139652</v>
      </c>
      <c r="N78" s="77">
        <v>0</v>
      </c>
      <c r="O78" s="77" t="s">
        <v>3395</v>
      </c>
      <c r="P78" s="77">
        <v>0.5</v>
      </c>
      <c r="Q78" s="77">
        <v>0.61009340112353161</v>
      </c>
      <c r="R78" s="77">
        <v>0.79373253947179112</v>
      </c>
      <c r="S78" s="77">
        <v>0.62352941176470555</v>
      </c>
      <c r="T78" s="77">
        <v>0.8407866761162297</v>
      </c>
      <c r="U78" s="77">
        <v>0.60403061695177085</v>
      </c>
      <c r="V78" s="77">
        <v>0.48275583600183763</v>
      </c>
      <c r="W78" s="77">
        <v>0.97587771285188474</v>
      </c>
      <c r="X78" s="77">
        <v>0.7757663523640248</v>
      </c>
      <c r="Y78" s="77">
        <v>0.55075472718911478</v>
      </c>
      <c r="Z78" s="77">
        <v>0.78285714285714281</v>
      </c>
      <c r="AA78" s="77">
        <v>0.55139858375975492</v>
      </c>
      <c r="AB78" s="77">
        <v>0.38070175438596487</v>
      </c>
      <c r="AC78" s="77">
        <v>0.16842105263157892</v>
      </c>
      <c r="AD78" s="76">
        <v>0.48754857543051183</v>
      </c>
      <c r="AE78" s="77">
        <v>0.43099639133036555</v>
      </c>
      <c r="AF78" s="77">
        <v>0.70191297029766142</v>
      </c>
      <c r="AG78" s="77">
        <v>0.73215804394046757</v>
      </c>
      <c r="AH78" s="77">
        <v>0.54339322647680421</v>
      </c>
      <c r="AI78" s="77">
        <v>0.87582203260795477</v>
      </c>
      <c r="AJ78" s="77">
        <v>0.66680593502312879</v>
      </c>
      <c r="AK78" s="77">
        <v>0.4660501690728599</v>
      </c>
      <c r="AL78" s="77">
        <v>0.16842105263157892</v>
      </c>
      <c r="AM78" s="76">
        <v>0.5401526456861796</v>
      </c>
      <c r="AN78" s="77">
        <v>0.71712443434174222</v>
      </c>
      <c r="AO78" s="78">
        <v>0.43375905224252254</v>
      </c>
      <c r="AP78" s="79">
        <v>0.55774242398856422</v>
      </c>
      <c r="AQ78" s="70">
        <v>1</v>
      </c>
      <c r="AR78" s="71">
        <v>0</v>
      </c>
      <c r="AS78" s="71">
        <v>0</v>
      </c>
      <c r="AT78" s="71">
        <v>0</v>
      </c>
      <c r="AU78" s="71">
        <v>1</v>
      </c>
      <c r="AV78" s="71" t="s">
        <v>3486</v>
      </c>
      <c r="AW78" s="72" t="s">
        <v>3422</v>
      </c>
      <c r="AY78" s="59"/>
      <c r="AZ78" s="59"/>
      <c r="BA78" s="59"/>
      <c r="BB78" s="59"/>
    </row>
    <row r="79" spans="1:54">
      <c r="A79" s="23" t="s">
        <v>3827</v>
      </c>
      <c r="B79" s="23" t="s">
        <v>3722</v>
      </c>
      <c r="C79" s="23" t="s">
        <v>219</v>
      </c>
      <c r="D79" s="24" t="s">
        <v>424</v>
      </c>
      <c r="E79" s="24" t="s">
        <v>939</v>
      </c>
      <c r="F79" s="24" t="s">
        <v>940</v>
      </c>
      <c r="G79" s="24" t="s">
        <v>953</v>
      </c>
      <c r="H79" s="76">
        <v>0.91057814551573535</v>
      </c>
      <c r="I79" s="77">
        <v>0.88813446795811712</v>
      </c>
      <c r="J79" s="77">
        <v>0.96740435881430553</v>
      </c>
      <c r="K79" s="77">
        <v>0.98679040821409603</v>
      </c>
      <c r="L79" s="77">
        <v>0.49175004168751085</v>
      </c>
      <c r="M79" s="77">
        <v>1</v>
      </c>
      <c r="N79" s="77">
        <v>0.96359128138032679</v>
      </c>
      <c r="O79" s="77" t="s">
        <v>3395</v>
      </c>
      <c r="P79" s="77">
        <v>0.5</v>
      </c>
      <c r="Q79" s="77">
        <v>0.57734988202781845</v>
      </c>
      <c r="R79" s="77">
        <v>0.15897152789269486</v>
      </c>
      <c r="S79" s="77">
        <v>0.62352941176470555</v>
      </c>
      <c r="T79" s="77">
        <v>0.8407866761162297</v>
      </c>
      <c r="U79" s="77">
        <v>0.54391366166906041</v>
      </c>
      <c r="V79" s="77">
        <v>0.48275583600183763</v>
      </c>
      <c r="W79" s="77">
        <v>0.96909850576368417</v>
      </c>
      <c r="X79" s="77">
        <v>0.62753565784409848</v>
      </c>
      <c r="Y79" s="77">
        <v>0.55075472718911478</v>
      </c>
      <c r="Z79" s="77">
        <v>0.78285714285714281</v>
      </c>
      <c r="AA79" s="77">
        <v>0.55139858375975492</v>
      </c>
      <c r="AB79" s="77">
        <v>0.38070175438596487</v>
      </c>
      <c r="AC79" s="77">
        <v>0.16842105263157892</v>
      </c>
      <c r="AD79" s="76">
        <v>0.92203899076271922</v>
      </c>
      <c r="AE79" s="77">
        <v>0.78842634625638675</v>
      </c>
      <c r="AF79" s="77">
        <v>0.36816070496025666</v>
      </c>
      <c r="AG79" s="77">
        <v>0.73215804394046757</v>
      </c>
      <c r="AH79" s="77">
        <v>0.51333474883544905</v>
      </c>
      <c r="AI79" s="77">
        <v>0.79831708180389138</v>
      </c>
      <c r="AJ79" s="77">
        <v>0.66680593502312879</v>
      </c>
      <c r="AK79" s="77">
        <v>0.4660501690728599</v>
      </c>
      <c r="AL79" s="77">
        <v>0.16842105263157892</v>
      </c>
      <c r="AM79" s="76">
        <v>0.69287534732645428</v>
      </c>
      <c r="AN79" s="77">
        <v>0.68126995819326941</v>
      </c>
      <c r="AO79" s="78">
        <v>0.43375905224252254</v>
      </c>
      <c r="AP79" s="79">
        <v>0.59601569754215866</v>
      </c>
      <c r="AQ79" s="70">
        <v>1</v>
      </c>
      <c r="AR79" s="71">
        <v>0</v>
      </c>
      <c r="AS79" s="71">
        <v>0</v>
      </c>
      <c r="AT79" s="71">
        <v>0</v>
      </c>
      <c r="AU79" s="71">
        <v>1</v>
      </c>
      <c r="AV79" s="71" t="s">
        <v>3486</v>
      </c>
      <c r="AW79" s="72" t="s">
        <v>3422</v>
      </c>
      <c r="AY79" s="59"/>
      <c r="AZ79" s="59"/>
      <c r="BA79" s="59"/>
      <c r="BB79" s="59"/>
    </row>
    <row r="80" spans="1:54">
      <c r="A80" s="23" t="s">
        <v>3828</v>
      </c>
      <c r="B80" s="23" t="s">
        <v>3722</v>
      </c>
      <c r="C80" s="23" t="s">
        <v>221</v>
      </c>
      <c r="D80" s="24" t="s">
        <v>424</v>
      </c>
      <c r="E80" s="24" t="s">
        <v>939</v>
      </c>
      <c r="F80" s="24" t="s">
        <v>940</v>
      </c>
      <c r="G80" s="24" t="s">
        <v>955</v>
      </c>
      <c r="H80" s="76">
        <v>0.91057814551573535</v>
      </c>
      <c r="I80" s="77">
        <v>0.87659927237789681</v>
      </c>
      <c r="J80" s="77">
        <v>0.93798177631733148</v>
      </c>
      <c r="K80" s="77">
        <v>0.96453498557106165</v>
      </c>
      <c r="L80" s="77">
        <v>0.50138961364872647</v>
      </c>
      <c r="M80" s="77">
        <v>1</v>
      </c>
      <c r="N80" s="77">
        <v>1</v>
      </c>
      <c r="O80" s="77" t="s">
        <v>3395</v>
      </c>
      <c r="P80" s="77">
        <v>0.5</v>
      </c>
      <c r="Q80" s="77">
        <v>0.70725056654113261</v>
      </c>
      <c r="R80" s="77">
        <v>0.72773560070886378</v>
      </c>
      <c r="S80" s="77">
        <v>0.62352941176470555</v>
      </c>
      <c r="T80" s="77">
        <v>0.8407866761162297</v>
      </c>
      <c r="U80" s="77">
        <v>0.60346935093903509</v>
      </c>
      <c r="V80" s="77">
        <v>0.48275583600183763</v>
      </c>
      <c r="W80" s="77">
        <v>0.9961334044231287</v>
      </c>
      <c r="X80" s="77">
        <v>0.89999530287045559</v>
      </c>
      <c r="Y80" s="77">
        <v>0.55075472718911478</v>
      </c>
      <c r="Z80" s="77">
        <v>0.78285714285714281</v>
      </c>
      <c r="AA80" s="77">
        <v>0.55139858375975492</v>
      </c>
      <c r="AB80" s="77">
        <v>0.38070175438596487</v>
      </c>
      <c r="AC80" s="77">
        <v>0.16842105263157892</v>
      </c>
      <c r="AD80" s="76">
        <v>0.90838639807032118</v>
      </c>
      <c r="AE80" s="77">
        <v>0.79318491984395767</v>
      </c>
      <c r="AF80" s="77">
        <v>0.7174930836249982</v>
      </c>
      <c r="AG80" s="77">
        <v>0.73215804394046757</v>
      </c>
      <c r="AH80" s="77">
        <v>0.54311259347043639</v>
      </c>
      <c r="AI80" s="77">
        <v>0.94806435364679209</v>
      </c>
      <c r="AJ80" s="77">
        <v>0.66680593502312879</v>
      </c>
      <c r="AK80" s="77">
        <v>0.4660501690728599</v>
      </c>
      <c r="AL80" s="77">
        <v>0.16842105263157892</v>
      </c>
      <c r="AM80" s="76">
        <v>0.80635480051309238</v>
      </c>
      <c r="AN80" s="77">
        <v>0.74111166368589865</v>
      </c>
      <c r="AO80" s="78">
        <v>0.43375905224252254</v>
      </c>
      <c r="AP80" s="79">
        <v>0.64900754386886828</v>
      </c>
      <c r="AQ80" s="70">
        <v>1</v>
      </c>
      <c r="AR80" s="71">
        <v>0</v>
      </c>
      <c r="AS80" s="71">
        <v>0</v>
      </c>
      <c r="AT80" s="71">
        <v>0</v>
      </c>
      <c r="AU80" s="71">
        <v>0</v>
      </c>
      <c r="AV80" s="71" t="s">
        <v>3395</v>
      </c>
      <c r="AW80" s="72" t="s">
        <v>3422</v>
      </c>
      <c r="AY80" s="59"/>
      <c r="AZ80" s="59"/>
      <c r="BA80" s="59"/>
      <c r="BB80" s="59"/>
    </row>
    <row r="81" spans="1:54">
      <c r="A81" s="23" t="s">
        <v>3829</v>
      </c>
      <c r="B81" s="23" t="s">
        <v>3722</v>
      </c>
      <c r="C81" s="23" t="s">
        <v>223</v>
      </c>
      <c r="D81" s="24" t="s">
        <v>424</v>
      </c>
      <c r="E81" s="24" t="s">
        <v>939</v>
      </c>
      <c r="F81" s="24" t="s">
        <v>940</v>
      </c>
      <c r="G81" s="24" t="s">
        <v>957</v>
      </c>
      <c r="H81" s="76">
        <v>0.91057814551573535</v>
      </c>
      <c r="I81" s="77">
        <v>0.82362355349767047</v>
      </c>
      <c r="J81" s="77">
        <v>0.94484855988297256</v>
      </c>
      <c r="K81" s="77">
        <v>0.95596465205650327</v>
      </c>
      <c r="L81" s="77">
        <v>0.49248704434283425</v>
      </c>
      <c r="M81" s="77">
        <v>1</v>
      </c>
      <c r="N81" s="77">
        <v>0.88853926083114509</v>
      </c>
      <c r="O81" s="77" t="s">
        <v>3395</v>
      </c>
      <c r="P81" s="77">
        <v>0.5</v>
      </c>
      <c r="Q81" s="77">
        <v>0.66835723007136749</v>
      </c>
      <c r="R81" s="77">
        <v>0.38716634531223271</v>
      </c>
      <c r="S81" s="77">
        <v>0.62352941176470555</v>
      </c>
      <c r="T81" s="77">
        <v>0.8407866761162297</v>
      </c>
      <c r="U81" s="77">
        <v>0.55589422999176896</v>
      </c>
      <c r="V81" s="77">
        <v>0.48275583600183763</v>
      </c>
      <c r="W81" s="77">
        <v>0.98487624729692091</v>
      </c>
      <c r="X81" s="77">
        <v>0.84311201883085107</v>
      </c>
      <c r="Y81" s="77">
        <v>0.55075472718911478</v>
      </c>
      <c r="Z81" s="77">
        <v>0.78285714285714281</v>
      </c>
      <c r="AA81" s="77">
        <v>0.55139858375975492</v>
      </c>
      <c r="AB81" s="77">
        <v>0.38070175438596487</v>
      </c>
      <c r="AC81" s="77">
        <v>0.16842105263157892</v>
      </c>
      <c r="AD81" s="76">
        <v>0.89301675296545946</v>
      </c>
      <c r="AE81" s="77">
        <v>0.76739819144609656</v>
      </c>
      <c r="AF81" s="77">
        <v>0.52776178769180015</v>
      </c>
      <c r="AG81" s="77">
        <v>0.73215804394046757</v>
      </c>
      <c r="AH81" s="77">
        <v>0.51932503299680333</v>
      </c>
      <c r="AI81" s="77">
        <v>0.91399413306388599</v>
      </c>
      <c r="AJ81" s="77">
        <v>0.66680593502312879</v>
      </c>
      <c r="AK81" s="77">
        <v>0.4660501690728599</v>
      </c>
      <c r="AL81" s="77">
        <v>0.16842105263157892</v>
      </c>
      <c r="AM81" s="76">
        <v>0.72939224403445202</v>
      </c>
      <c r="AN81" s="77">
        <v>0.7218257366670523</v>
      </c>
      <c r="AO81" s="78">
        <v>0.43375905224252254</v>
      </c>
      <c r="AP81" s="79">
        <v>0.61978442309361381</v>
      </c>
      <c r="AQ81" s="70">
        <v>1</v>
      </c>
      <c r="AR81" s="71">
        <v>0</v>
      </c>
      <c r="AS81" s="71">
        <v>0</v>
      </c>
      <c r="AT81" s="71">
        <v>0</v>
      </c>
      <c r="AU81" s="71">
        <v>0</v>
      </c>
      <c r="AV81" s="71" t="s">
        <v>3395</v>
      </c>
      <c r="AW81" s="72" t="s">
        <v>3422</v>
      </c>
      <c r="AY81" s="59"/>
      <c r="AZ81" s="59"/>
      <c r="BA81" s="59"/>
      <c r="BB81" s="59"/>
    </row>
    <row r="82" spans="1:54">
      <c r="A82" s="23" t="s">
        <v>3830</v>
      </c>
      <c r="B82" s="23" t="s">
        <v>3722</v>
      </c>
      <c r="C82" s="23" t="s">
        <v>225</v>
      </c>
      <c r="D82" s="24" t="s">
        <v>424</v>
      </c>
      <c r="E82" s="24" t="s">
        <v>939</v>
      </c>
      <c r="F82" s="24" t="s">
        <v>940</v>
      </c>
      <c r="G82" s="24" t="s">
        <v>959</v>
      </c>
      <c r="H82" s="76">
        <v>0.91057814551573535</v>
      </c>
      <c r="I82" s="77">
        <v>0.87766101215866654</v>
      </c>
      <c r="J82" s="77">
        <v>0.89104980722623772</v>
      </c>
      <c r="K82" s="77">
        <v>0.96914202576945119</v>
      </c>
      <c r="L82" s="77">
        <v>0.50253461685473544</v>
      </c>
      <c r="M82" s="77">
        <v>1</v>
      </c>
      <c r="N82" s="77">
        <v>0.93512595136613819</v>
      </c>
      <c r="O82" s="77" t="s">
        <v>3395</v>
      </c>
      <c r="P82" s="77">
        <v>0.47862236581602052</v>
      </c>
      <c r="Q82" s="77">
        <v>0.66491373992294456</v>
      </c>
      <c r="R82" s="77">
        <v>0.23296422443192771</v>
      </c>
      <c r="S82" s="77">
        <v>0.62352941176470555</v>
      </c>
      <c r="T82" s="77">
        <v>0.8407866761162297</v>
      </c>
      <c r="U82" s="77">
        <v>0.60452931515223307</v>
      </c>
      <c r="V82" s="77">
        <v>0.48275583600183763</v>
      </c>
      <c r="W82" s="77">
        <v>0.89337795591215796</v>
      </c>
      <c r="X82" s="77">
        <v>0.79743749698263322</v>
      </c>
      <c r="Y82" s="77">
        <v>0.55075472718911478</v>
      </c>
      <c r="Z82" s="77">
        <v>0.78285714285714281</v>
      </c>
      <c r="AA82" s="77">
        <v>0.55139858375975492</v>
      </c>
      <c r="AB82" s="77">
        <v>0.38070175438596487</v>
      </c>
      <c r="AC82" s="77">
        <v>0.16842105263157892</v>
      </c>
      <c r="AD82" s="76">
        <v>0.89309632163354646</v>
      </c>
      <c r="AE82" s="77">
        <v>0.77708499196126912</v>
      </c>
      <c r="AF82" s="77">
        <v>0.44893898217743611</v>
      </c>
      <c r="AG82" s="77">
        <v>0.73215804394046757</v>
      </c>
      <c r="AH82" s="77">
        <v>0.54364257557703533</v>
      </c>
      <c r="AI82" s="77">
        <v>0.84540772644739559</v>
      </c>
      <c r="AJ82" s="77">
        <v>0.66680593502312879</v>
      </c>
      <c r="AK82" s="77">
        <v>0.4660501690728599</v>
      </c>
      <c r="AL82" s="77">
        <v>0.16842105263157892</v>
      </c>
      <c r="AM82" s="76">
        <v>0.70637343192408386</v>
      </c>
      <c r="AN82" s="77">
        <v>0.70706944865496624</v>
      </c>
      <c r="AO82" s="78">
        <v>0.43375905224252254</v>
      </c>
      <c r="AP82" s="79">
        <v>0.60816445261172469</v>
      </c>
      <c r="AQ82" s="70">
        <v>1</v>
      </c>
      <c r="AR82" s="71">
        <v>0</v>
      </c>
      <c r="AS82" s="71">
        <v>0</v>
      </c>
      <c r="AT82" s="71">
        <v>0</v>
      </c>
      <c r="AU82" s="71">
        <v>1</v>
      </c>
      <c r="AV82" s="71" t="s">
        <v>3488</v>
      </c>
      <c r="AW82" s="72" t="s">
        <v>3422</v>
      </c>
      <c r="AY82" s="59"/>
      <c r="AZ82" s="59"/>
      <c r="BA82" s="59"/>
      <c r="BB82" s="59"/>
    </row>
    <row r="83" spans="1:54">
      <c r="A83" s="23" t="s">
        <v>3831</v>
      </c>
      <c r="B83" s="23" t="s">
        <v>3722</v>
      </c>
      <c r="C83" s="23" t="s">
        <v>228</v>
      </c>
      <c r="D83" s="24" t="s">
        <v>424</v>
      </c>
      <c r="E83" s="24" t="s">
        <v>939</v>
      </c>
      <c r="F83" s="24" t="s">
        <v>940</v>
      </c>
      <c r="G83" s="24" t="s">
        <v>963</v>
      </c>
      <c r="H83" s="76">
        <v>0.91057814551573535</v>
      </c>
      <c r="I83" s="77">
        <v>0.65371182031081543</v>
      </c>
      <c r="J83" s="77">
        <v>0.34338284326177654</v>
      </c>
      <c r="K83" s="77">
        <v>0.97681616266133831</v>
      </c>
      <c r="L83" s="77">
        <v>0.49362188479849395</v>
      </c>
      <c r="M83" s="77">
        <v>0.78385110950306958</v>
      </c>
      <c r="N83" s="77">
        <v>0.13214577309799708</v>
      </c>
      <c r="O83" s="77" t="s">
        <v>3395</v>
      </c>
      <c r="P83" s="77">
        <v>0.1233285880810791</v>
      </c>
      <c r="Q83" s="77">
        <v>0.61477284584846448</v>
      </c>
      <c r="R83" s="77">
        <v>0.84584276962867333</v>
      </c>
      <c r="S83" s="77">
        <v>0.62352941176470555</v>
      </c>
      <c r="T83" s="77">
        <v>0.8407866761162297</v>
      </c>
      <c r="U83" s="77">
        <v>0.62479711016995143</v>
      </c>
      <c r="V83" s="77">
        <v>0.48275583600183763</v>
      </c>
      <c r="W83" s="77">
        <v>0.80547253210272984</v>
      </c>
      <c r="X83" s="77">
        <v>0.84977064092822596</v>
      </c>
      <c r="Y83" s="77">
        <v>0.55075472718911478</v>
      </c>
      <c r="Z83" s="77">
        <v>0.78285714285714281</v>
      </c>
      <c r="AA83" s="77">
        <v>0.55139858375975492</v>
      </c>
      <c r="AB83" s="77">
        <v>0.38070175438596487</v>
      </c>
      <c r="AC83" s="77">
        <v>0.16842105263157892</v>
      </c>
      <c r="AD83" s="76">
        <v>0.63589093636277572</v>
      </c>
      <c r="AE83" s="77">
        <v>0.50195270362839561</v>
      </c>
      <c r="AF83" s="77">
        <v>0.73030780773856896</v>
      </c>
      <c r="AG83" s="77">
        <v>0.73215804394046757</v>
      </c>
      <c r="AH83" s="77">
        <v>0.55377647308589451</v>
      </c>
      <c r="AI83" s="77">
        <v>0.8276215865154779</v>
      </c>
      <c r="AJ83" s="77">
        <v>0.66680593502312879</v>
      </c>
      <c r="AK83" s="77">
        <v>0.4660501690728599</v>
      </c>
      <c r="AL83" s="77">
        <v>0.16842105263157892</v>
      </c>
      <c r="AM83" s="76">
        <v>0.62271714924324673</v>
      </c>
      <c r="AN83" s="77">
        <v>0.70451870118061333</v>
      </c>
      <c r="AO83" s="78">
        <v>0.43375905224252254</v>
      </c>
      <c r="AP83" s="79">
        <v>0.58109369179954551</v>
      </c>
      <c r="AQ83" s="70">
        <v>1</v>
      </c>
      <c r="AR83" s="71">
        <v>0</v>
      </c>
      <c r="AS83" s="71">
        <v>0</v>
      </c>
      <c r="AT83" s="71">
        <v>0</v>
      </c>
      <c r="AU83" s="71">
        <v>1</v>
      </c>
      <c r="AV83" s="71" t="s">
        <v>3485</v>
      </c>
      <c r="AW83" s="72" t="s">
        <v>3422</v>
      </c>
      <c r="AY83" s="59"/>
      <c r="AZ83" s="59"/>
      <c r="BA83" s="59"/>
      <c r="BB83" s="59"/>
    </row>
    <row r="84" spans="1:54">
      <c r="A84" s="23" t="s">
        <v>3832</v>
      </c>
      <c r="B84" s="23" t="s">
        <v>3722</v>
      </c>
      <c r="C84" s="23" t="s">
        <v>230</v>
      </c>
      <c r="D84" s="24" t="s">
        <v>424</v>
      </c>
      <c r="E84" s="24" t="s">
        <v>939</v>
      </c>
      <c r="F84" s="24" t="s">
        <v>940</v>
      </c>
      <c r="G84" s="24" t="s">
        <v>965</v>
      </c>
      <c r="H84" s="76">
        <v>0.91057814551573535</v>
      </c>
      <c r="I84" s="77">
        <v>0.67701211320620236</v>
      </c>
      <c r="J84" s="77">
        <v>0.54859103776643403</v>
      </c>
      <c r="K84" s="77">
        <v>0.97344088973924148</v>
      </c>
      <c r="L84" s="77">
        <v>0.49294098052509822</v>
      </c>
      <c r="M84" s="77">
        <v>0.66690177676741214</v>
      </c>
      <c r="N84" s="77">
        <v>0.56159170719463425</v>
      </c>
      <c r="O84" s="77" t="s">
        <v>3395</v>
      </c>
      <c r="P84" s="77">
        <v>0.41835256480305716</v>
      </c>
      <c r="Q84" s="77">
        <v>0.54657892941998565</v>
      </c>
      <c r="R84" s="77">
        <v>0.34524375513731098</v>
      </c>
      <c r="S84" s="77">
        <v>0.62352941176470555</v>
      </c>
      <c r="T84" s="77">
        <v>0.8407866761162297</v>
      </c>
      <c r="U84" s="77">
        <v>0.64104647058773734</v>
      </c>
      <c r="V84" s="77">
        <v>0.48275583600183763</v>
      </c>
      <c r="W84" s="77">
        <v>0.14791859618096959</v>
      </c>
      <c r="X84" s="77">
        <v>0.68415272765709723</v>
      </c>
      <c r="Y84" s="77">
        <v>0.55075472718911478</v>
      </c>
      <c r="Z84" s="77">
        <v>0.78285714285714281</v>
      </c>
      <c r="AA84" s="77">
        <v>0.55139858375975492</v>
      </c>
      <c r="AB84" s="77">
        <v>0.38070175438596487</v>
      </c>
      <c r="AC84" s="77">
        <v>0.16842105263157892</v>
      </c>
      <c r="AD84" s="76">
        <v>0.71206043216279058</v>
      </c>
      <c r="AE84" s="77">
        <v>0.62264558380588864</v>
      </c>
      <c r="AF84" s="77">
        <v>0.44591134227864831</v>
      </c>
      <c r="AG84" s="77">
        <v>0.73215804394046757</v>
      </c>
      <c r="AH84" s="77">
        <v>0.56190115329478751</v>
      </c>
      <c r="AI84" s="77">
        <v>0.41603566191903341</v>
      </c>
      <c r="AJ84" s="77">
        <v>0.66680593502312879</v>
      </c>
      <c r="AK84" s="77">
        <v>0.4660501690728599</v>
      </c>
      <c r="AL84" s="77">
        <v>0.16842105263157892</v>
      </c>
      <c r="AM84" s="76">
        <v>0.59353911941577586</v>
      </c>
      <c r="AN84" s="77">
        <v>0.57003161971809613</v>
      </c>
      <c r="AO84" s="78">
        <v>0.43375905224252254</v>
      </c>
      <c r="AP84" s="79">
        <v>0.52995735128907406</v>
      </c>
      <c r="AQ84" s="70">
        <v>1</v>
      </c>
      <c r="AR84" s="71">
        <v>0</v>
      </c>
      <c r="AS84" s="71">
        <v>1</v>
      </c>
      <c r="AT84" s="71">
        <v>0</v>
      </c>
      <c r="AU84" s="71">
        <v>1</v>
      </c>
      <c r="AV84" s="71" t="s">
        <v>3485</v>
      </c>
      <c r="AW84" s="72" t="s">
        <v>3422</v>
      </c>
      <c r="AY84" s="59"/>
      <c r="AZ84" s="59"/>
      <c r="BA84" s="59"/>
      <c r="BB84" s="59"/>
    </row>
    <row r="85" spans="1:54">
      <c r="A85" s="23" t="s">
        <v>3833</v>
      </c>
      <c r="B85" s="23" t="s">
        <v>3722</v>
      </c>
      <c r="C85" s="23" t="s">
        <v>232</v>
      </c>
      <c r="D85" s="24" t="s">
        <v>424</v>
      </c>
      <c r="E85" s="24" t="s">
        <v>939</v>
      </c>
      <c r="F85" s="24" t="s">
        <v>940</v>
      </c>
      <c r="G85" s="24" t="s">
        <v>967</v>
      </c>
      <c r="H85" s="76">
        <v>0.91057814551573535</v>
      </c>
      <c r="I85" s="77">
        <v>0.7470265990109235</v>
      </c>
      <c r="J85" s="77">
        <v>0.69110953602433345</v>
      </c>
      <c r="K85" s="77">
        <v>0.89607824174763651</v>
      </c>
      <c r="L85" s="77">
        <v>0.50567490671263593</v>
      </c>
      <c r="M85" s="77">
        <v>0.74086634224239756</v>
      </c>
      <c r="N85" s="77">
        <v>0.60125969739936169</v>
      </c>
      <c r="O85" s="77" t="s">
        <v>3395</v>
      </c>
      <c r="P85" s="77">
        <v>0.41610165596684195</v>
      </c>
      <c r="Q85" s="77">
        <v>0.61189239140151996</v>
      </c>
      <c r="R85" s="77">
        <v>0.63250555518217921</v>
      </c>
      <c r="S85" s="77">
        <v>0.62352941176470555</v>
      </c>
      <c r="T85" s="77">
        <v>0.8407866761162297</v>
      </c>
      <c r="U85" s="77">
        <v>0.53206318232616479</v>
      </c>
      <c r="V85" s="77">
        <v>0.48275583600183763</v>
      </c>
      <c r="W85" s="77">
        <v>0.83797902948934266</v>
      </c>
      <c r="X85" s="77">
        <v>0.91766833444163376</v>
      </c>
      <c r="Y85" s="77">
        <v>0.55075472718911478</v>
      </c>
      <c r="Z85" s="77">
        <v>0.78285714285714281</v>
      </c>
      <c r="AA85" s="77">
        <v>0.55139858375975492</v>
      </c>
      <c r="AB85" s="77">
        <v>0.38070175438596487</v>
      </c>
      <c r="AC85" s="77">
        <v>0.16842105263157892</v>
      </c>
      <c r="AD85" s="76">
        <v>0.78290476018366417</v>
      </c>
      <c r="AE85" s="77">
        <v>0.63199616881377474</v>
      </c>
      <c r="AF85" s="77">
        <v>0.62219897329184959</v>
      </c>
      <c r="AG85" s="77">
        <v>0.73215804394046757</v>
      </c>
      <c r="AH85" s="77">
        <v>0.50740950916400118</v>
      </c>
      <c r="AI85" s="77">
        <v>0.87782368196548821</v>
      </c>
      <c r="AJ85" s="77">
        <v>0.66680593502312879</v>
      </c>
      <c r="AK85" s="77">
        <v>0.4660501690728599</v>
      </c>
      <c r="AL85" s="77">
        <v>0.16842105263157892</v>
      </c>
      <c r="AM85" s="76">
        <v>0.67903330076309609</v>
      </c>
      <c r="AN85" s="77">
        <v>0.70579707835665229</v>
      </c>
      <c r="AO85" s="78">
        <v>0.43375905224252254</v>
      </c>
      <c r="AP85" s="79">
        <v>0.59929240303657338</v>
      </c>
      <c r="AQ85" s="70">
        <v>1</v>
      </c>
      <c r="AR85" s="71">
        <v>0</v>
      </c>
      <c r="AS85" s="71">
        <v>2</v>
      </c>
      <c r="AT85" s="71">
        <v>0</v>
      </c>
      <c r="AU85" s="71">
        <v>0</v>
      </c>
      <c r="AV85" s="71" t="s">
        <v>3395</v>
      </c>
      <c r="AW85" s="72" t="s">
        <v>3422</v>
      </c>
      <c r="AY85" s="59"/>
      <c r="AZ85" s="59"/>
      <c r="BA85" s="59"/>
      <c r="BB85" s="59"/>
    </row>
    <row r="86" spans="1:54">
      <c r="A86" s="23" t="s">
        <v>3834</v>
      </c>
      <c r="B86" s="23" t="s">
        <v>3722</v>
      </c>
      <c r="C86" s="23" t="s">
        <v>234</v>
      </c>
      <c r="D86" s="24" t="s">
        <v>424</v>
      </c>
      <c r="E86" s="24" t="s">
        <v>939</v>
      </c>
      <c r="F86" s="24" t="s">
        <v>940</v>
      </c>
      <c r="G86" s="24" t="s">
        <v>969</v>
      </c>
      <c r="H86" s="76">
        <v>0.91057814551573535</v>
      </c>
      <c r="I86" s="77">
        <v>0.61309815829149472</v>
      </c>
      <c r="J86" s="77">
        <v>0.31061115583405552</v>
      </c>
      <c r="K86" s="77">
        <v>0.85950572093805211</v>
      </c>
      <c r="L86" s="77">
        <v>0.50431648574929389</v>
      </c>
      <c r="M86" s="77">
        <v>0.14830263520895148</v>
      </c>
      <c r="N86" s="77">
        <v>8.1442198500627505E-2</v>
      </c>
      <c r="O86" s="77" t="s">
        <v>3395</v>
      </c>
      <c r="P86" s="77">
        <v>0.2116104766749442</v>
      </c>
      <c r="Q86" s="77">
        <v>0.61780060277228144</v>
      </c>
      <c r="R86" s="77">
        <v>0.71351982106492684</v>
      </c>
      <c r="S86" s="77">
        <v>0.62352941176470555</v>
      </c>
      <c r="T86" s="77">
        <v>0.8407866761162297</v>
      </c>
      <c r="U86" s="77">
        <v>0.53641464023382046</v>
      </c>
      <c r="V86" s="77">
        <v>0.48275583600183763</v>
      </c>
      <c r="W86" s="77">
        <v>0.15419565476813452</v>
      </c>
      <c r="X86" s="77">
        <v>0.62940242386256795</v>
      </c>
      <c r="Y86" s="77">
        <v>0.55075472718911478</v>
      </c>
      <c r="Z86" s="77">
        <v>0.78285714285714281</v>
      </c>
      <c r="AA86" s="77">
        <v>0.55139858375975492</v>
      </c>
      <c r="AB86" s="77">
        <v>0.38070175438596487</v>
      </c>
      <c r="AC86" s="77">
        <v>0.16842105263157892</v>
      </c>
      <c r="AD86" s="76">
        <v>0.6114291532137619</v>
      </c>
      <c r="AE86" s="77">
        <v>0.36103550341437385</v>
      </c>
      <c r="AF86" s="77">
        <v>0.66566021191860414</v>
      </c>
      <c r="AG86" s="77">
        <v>0.73215804394046757</v>
      </c>
      <c r="AH86" s="77">
        <v>0.50958523811782908</v>
      </c>
      <c r="AI86" s="77">
        <v>0.39179903931535121</v>
      </c>
      <c r="AJ86" s="77">
        <v>0.66680593502312879</v>
      </c>
      <c r="AK86" s="77">
        <v>0.4660501690728599</v>
      </c>
      <c r="AL86" s="77">
        <v>0.16842105263157892</v>
      </c>
      <c r="AM86" s="76">
        <v>0.54604162284891322</v>
      </c>
      <c r="AN86" s="77">
        <v>0.54451410712454928</v>
      </c>
      <c r="AO86" s="78">
        <v>0.43375905224252254</v>
      </c>
      <c r="AP86" s="79">
        <v>0.50667057450381825</v>
      </c>
      <c r="AQ86" s="70">
        <v>1</v>
      </c>
      <c r="AR86" s="71">
        <v>0</v>
      </c>
      <c r="AS86" s="71">
        <v>1</v>
      </c>
      <c r="AT86" s="71">
        <v>0</v>
      </c>
      <c r="AU86" s="71">
        <v>1</v>
      </c>
      <c r="AV86" s="71" t="s">
        <v>3486</v>
      </c>
      <c r="AW86" s="72" t="s">
        <v>3422</v>
      </c>
      <c r="AY86" s="59"/>
      <c r="AZ86" s="59"/>
      <c r="BA86" s="59"/>
      <c r="BB86" s="59"/>
    </row>
    <row r="87" spans="1:54">
      <c r="A87" s="23" t="s">
        <v>3835</v>
      </c>
      <c r="B87" s="23" t="s">
        <v>3722</v>
      </c>
      <c r="C87" s="23" t="s">
        <v>236</v>
      </c>
      <c r="D87" s="24" t="s">
        <v>424</v>
      </c>
      <c r="E87" s="24" t="s">
        <v>939</v>
      </c>
      <c r="F87" s="24" t="s">
        <v>971</v>
      </c>
      <c r="G87" s="24" t="s">
        <v>972</v>
      </c>
      <c r="H87" s="76">
        <v>0.91061569808933829</v>
      </c>
      <c r="I87" s="77">
        <v>0.8991042035958472</v>
      </c>
      <c r="J87" s="77">
        <v>0.93629589441056971</v>
      </c>
      <c r="K87" s="77">
        <v>1</v>
      </c>
      <c r="L87" s="77">
        <v>0.49792750336310171</v>
      </c>
      <c r="M87" s="77">
        <v>1</v>
      </c>
      <c r="N87" s="77">
        <v>1</v>
      </c>
      <c r="O87" s="77" t="s">
        <v>3395</v>
      </c>
      <c r="P87" s="77">
        <v>0.5</v>
      </c>
      <c r="Q87" s="77">
        <v>0.70826118814113004</v>
      </c>
      <c r="R87" s="77">
        <v>0.27345810503351919</v>
      </c>
      <c r="S87" s="77">
        <v>0.70588235294117652</v>
      </c>
      <c r="T87" s="77">
        <v>0.8296984730365311</v>
      </c>
      <c r="U87" s="77">
        <v>0.82210249255143319</v>
      </c>
      <c r="V87" s="77">
        <v>0.55115683558901563</v>
      </c>
      <c r="W87" s="77">
        <v>0.96685659078256914</v>
      </c>
      <c r="X87" s="77">
        <v>0.57688799292830484</v>
      </c>
      <c r="Y87" s="77">
        <v>0.51829334271106664</v>
      </c>
      <c r="Z87" s="77">
        <v>0.84</v>
      </c>
      <c r="AA87" s="77">
        <v>0.55139858375975492</v>
      </c>
      <c r="AB87" s="77">
        <v>0.38070175438596487</v>
      </c>
      <c r="AC87" s="77">
        <v>0.16842105263157892</v>
      </c>
      <c r="AD87" s="76">
        <v>0.91533859869858514</v>
      </c>
      <c r="AE87" s="77">
        <v>0.79958550067262035</v>
      </c>
      <c r="AF87" s="77">
        <v>0.49085964658732462</v>
      </c>
      <c r="AG87" s="77">
        <v>0.76779041298885375</v>
      </c>
      <c r="AH87" s="77">
        <v>0.68662966407022441</v>
      </c>
      <c r="AI87" s="77">
        <v>0.77187229185543704</v>
      </c>
      <c r="AJ87" s="77">
        <v>0.6791466713555333</v>
      </c>
      <c r="AK87" s="77">
        <v>0.4660501690728599</v>
      </c>
      <c r="AL87" s="77">
        <v>0.16842105263157892</v>
      </c>
      <c r="AM87" s="76">
        <v>0.73526124865284326</v>
      </c>
      <c r="AN87" s="77">
        <v>0.74209745630483825</v>
      </c>
      <c r="AO87" s="78">
        <v>0.43787263101999069</v>
      </c>
      <c r="AP87" s="79">
        <v>0.62946119100677178</v>
      </c>
      <c r="AQ87" s="70">
        <v>1</v>
      </c>
      <c r="AR87" s="71">
        <v>0</v>
      </c>
      <c r="AS87" s="71">
        <v>0</v>
      </c>
      <c r="AT87" s="71">
        <v>0</v>
      </c>
      <c r="AU87" s="71">
        <v>1</v>
      </c>
      <c r="AV87" s="71" t="s">
        <v>3489</v>
      </c>
      <c r="AW87" s="72" t="s">
        <v>3422</v>
      </c>
      <c r="AY87" s="59"/>
      <c r="AZ87" s="59"/>
      <c r="BA87" s="59"/>
      <c r="BB87" s="59"/>
    </row>
    <row r="88" spans="1:54">
      <c r="A88" s="23" t="s">
        <v>3836</v>
      </c>
      <c r="B88" s="23" t="s">
        <v>3722</v>
      </c>
      <c r="C88" s="23" t="s">
        <v>239</v>
      </c>
      <c r="D88" s="24" t="s">
        <v>424</v>
      </c>
      <c r="E88" s="24" t="s">
        <v>939</v>
      </c>
      <c r="F88" s="24" t="s">
        <v>971</v>
      </c>
      <c r="G88" s="24" t="s">
        <v>974</v>
      </c>
      <c r="H88" s="76">
        <v>0.91061569808933829</v>
      </c>
      <c r="I88" s="77">
        <v>0.8255009940937732</v>
      </c>
      <c r="J88" s="77">
        <v>0.88492516070248972</v>
      </c>
      <c r="K88" s="77">
        <v>1</v>
      </c>
      <c r="L88" s="77">
        <v>0.49175004168751085</v>
      </c>
      <c r="M88" s="77">
        <v>0.96357172624208753</v>
      </c>
      <c r="N88" s="77">
        <v>0.88038682785253608</v>
      </c>
      <c r="O88" s="77" t="s">
        <v>3395</v>
      </c>
      <c r="P88" s="77">
        <v>0.625</v>
      </c>
      <c r="Q88" s="77">
        <v>0.62217534120643725</v>
      </c>
      <c r="R88" s="77">
        <v>0.15731086724355656</v>
      </c>
      <c r="S88" s="77">
        <v>0.70588235294117652</v>
      </c>
      <c r="T88" s="77">
        <v>0.8296984730365311</v>
      </c>
      <c r="U88" s="77">
        <v>0.79150944748793017</v>
      </c>
      <c r="V88" s="77">
        <v>0.55115683558901563</v>
      </c>
      <c r="W88" s="77">
        <v>0.48817466837057377</v>
      </c>
      <c r="X88" s="77">
        <v>0.71634505048303665</v>
      </c>
      <c r="Y88" s="77">
        <v>0.51829334271106664</v>
      </c>
      <c r="Z88" s="77">
        <v>0.84</v>
      </c>
      <c r="AA88" s="77">
        <v>0.58717750476407715</v>
      </c>
      <c r="AB88" s="77">
        <v>0.38070175438596487</v>
      </c>
      <c r="AC88" s="77">
        <v>0.16842105263157892</v>
      </c>
      <c r="AD88" s="76">
        <v>0.87368061762853377</v>
      </c>
      <c r="AE88" s="77">
        <v>0.79214171915642695</v>
      </c>
      <c r="AF88" s="77">
        <v>0.38974310422499692</v>
      </c>
      <c r="AG88" s="77">
        <v>0.76779041298885375</v>
      </c>
      <c r="AH88" s="77">
        <v>0.6713331415384729</v>
      </c>
      <c r="AI88" s="77">
        <v>0.60225985942680516</v>
      </c>
      <c r="AJ88" s="77">
        <v>0.6791466713555333</v>
      </c>
      <c r="AK88" s="77">
        <v>0.48393962957502101</v>
      </c>
      <c r="AL88" s="77">
        <v>0.16842105263157892</v>
      </c>
      <c r="AM88" s="76">
        <v>0.68518848033665247</v>
      </c>
      <c r="AN88" s="77">
        <v>0.68046113798471064</v>
      </c>
      <c r="AO88" s="78">
        <v>0.44383578452071104</v>
      </c>
      <c r="AP88" s="79">
        <v>0.59732441925252555</v>
      </c>
      <c r="AQ88" s="70">
        <v>1</v>
      </c>
      <c r="AR88" s="71">
        <v>0</v>
      </c>
      <c r="AS88" s="71">
        <v>0</v>
      </c>
      <c r="AT88" s="71">
        <v>0</v>
      </c>
      <c r="AU88" s="71">
        <v>1</v>
      </c>
      <c r="AV88" s="71" t="s">
        <v>3490</v>
      </c>
      <c r="AW88" s="72" t="s">
        <v>3422</v>
      </c>
      <c r="AY88" s="59"/>
      <c r="AZ88" s="59"/>
      <c r="BA88" s="59"/>
      <c r="BB88" s="59"/>
    </row>
    <row r="89" spans="1:54">
      <c r="A89" s="23" t="s">
        <v>3837</v>
      </c>
      <c r="B89" s="23" t="s">
        <v>3722</v>
      </c>
      <c r="C89" s="23" t="s">
        <v>241</v>
      </c>
      <c r="D89" s="24" t="s">
        <v>424</v>
      </c>
      <c r="E89" s="24" t="s">
        <v>939</v>
      </c>
      <c r="F89" s="24" t="s">
        <v>971</v>
      </c>
      <c r="G89" s="24" t="s">
        <v>976</v>
      </c>
      <c r="H89" s="76">
        <v>0.91061569808933829</v>
      </c>
      <c r="I89" s="77">
        <v>0.81866556427932358</v>
      </c>
      <c r="J89" s="77">
        <v>0.73623658213879151</v>
      </c>
      <c r="K89" s="77">
        <v>1</v>
      </c>
      <c r="L89" s="77">
        <v>0.49175004168751085</v>
      </c>
      <c r="M89" s="77">
        <v>1</v>
      </c>
      <c r="N89" s="77">
        <v>1</v>
      </c>
      <c r="O89" s="77" t="s">
        <v>3395</v>
      </c>
      <c r="P89" s="77">
        <v>0.5</v>
      </c>
      <c r="Q89" s="77">
        <v>0.58047898416102062</v>
      </c>
      <c r="R89" s="77">
        <v>0.61367725380936389</v>
      </c>
      <c r="S89" s="77">
        <v>0.70588235294117652</v>
      </c>
      <c r="T89" s="77">
        <v>0.8296984730365311</v>
      </c>
      <c r="U89" s="77">
        <v>0.70592495920063747</v>
      </c>
      <c r="V89" s="77">
        <v>0.55115683558901563</v>
      </c>
      <c r="W89" s="77">
        <v>0.95874672654912518</v>
      </c>
      <c r="X89" s="77">
        <v>0.81483451503052051</v>
      </c>
      <c r="Y89" s="77">
        <v>0.51829334271106664</v>
      </c>
      <c r="Z89" s="77">
        <v>0.84</v>
      </c>
      <c r="AA89" s="77">
        <v>0.55139858375975492</v>
      </c>
      <c r="AB89" s="77">
        <v>0.38070175438596487</v>
      </c>
      <c r="AC89" s="77">
        <v>0.16842105263157892</v>
      </c>
      <c r="AD89" s="76">
        <v>0.82183928150248453</v>
      </c>
      <c r="AE89" s="77">
        <v>0.79835000833750214</v>
      </c>
      <c r="AF89" s="77">
        <v>0.59707811898519225</v>
      </c>
      <c r="AG89" s="77">
        <v>0.76779041298885375</v>
      </c>
      <c r="AH89" s="77">
        <v>0.62854089739482655</v>
      </c>
      <c r="AI89" s="77">
        <v>0.88679062078982285</v>
      </c>
      <c r="AJ89" s="77">
        <v>0.6791466713555333</v>
      </c>
      <c r="AK89" s="77">
        <v>0.4660501690728599</v>
      </c>
      <c r="AL89" s="77">
        <v>0.16842105263157892</v>
      </c>
      <c r="AM89" s="76">
        <v>0.73908913627505957</v>
      </c>
      <c r="AN89" s="77">
        <v>0.76104064372450109</v>
      </c>
      <c r="AO89" s="78">
        <v>0.43787263101999069</v>
      </c>
      <c r="AP89" s="79">
        <v>0.6364161595382698</v>
      </c>
      <c r="AQ89" s="70">
        <v>1</v>
      </c>
      <c r="AR89" s="71">
        <v>0</v>
      </c>
      <c r="AS89" s="71">
        <v>0</v>
      </c>
      <c r="AT89" s="71">
        <v>0</v>
      </c>
      <c r="AU89" s="71">
        <v>1</v>
      </c>
      <c r="AV89" s="71" t="s">
        <v>3490</v>
      </c>
      <c r="AW89" s="72" t="s">
        <v>3422</v>
      </c>
      <c r="AY89" s="59"/>
      <c r="AZ89" s="59"/>
      <c r="BA89" s="59"/>
      <c r="BB89" s="59"/>
    </row>
    <row r="90" spans="1:54">
      <c r="A90" s="23" t="s">
        <v>3838</v>
      </c>
      <c r="B90" s="23" t="s">
        <v>3722</v>
      </c>
      <c r="C90" s="23" t="s">
        <v>243</v>
      </c>
      <c r="D90" s="24" t="s">
        <v>424</v>
      </c>
      <c r="E90" s="24" t="s">
        <v>939</v>
      </c>
      <c r="F90" s="24" t="s">
        <v>971</v>
      </c>
      <c r="G90" s="24" t="s">
        <v>980</v>
      </c>
      <c r="H90" s="76">
        <v>0.91061569808933829</v>
      </c>
      <c r="I90" s="77">
        <v>0.74408519277377416</v>
      </c>
      <c r="J90" s="77">
        <v>0.54294603732848079</v>
      </c>
      <c r="K90" s="77">
        <v>0.87885030039590328</v>
      </c>
      <c r="L90" s="77">
        <v>0.49693494141233069</v>
      </c>
      <c r="M90" s="77">
        <v>1</v>
      </c>
      <c r="N90" s="77">
        <v>0.60945959043934184</v>
      </c>
      <c r="O90" s="77" t="s">
        <v>3395</v>
      </c>
      <c r="P90" s="77">
        <v>0.54406046760710947</v>
      </c>
      <c r="Q90" s="77">
        <v>0.57742573292434041</v>
      </c>
      <c r="R90" s="77">
        <v>0.49630395124875448</v>
      </c>
      <c r="S90" s="77">
        <v>0.70588235294117652</v>
      </c>
      <c r="T90" s="77">
        <v>0.8296984730365311</v>
      </c>
      <c r="U90" s="77">
        <v>0.58025471209084079</v>
      </c>
      <c r="V90" s="77">
        <v>0.55115683558901563</v>
      </c>
      <c r="W90" s="77">
        <v>9.2233195848436048E-2</v>
      </c>
      <c r="X90" s="77">
        <v>0.7153569547339782</v>
      </c>
      <c r="Y90" s="77">
        <v>0.51829334271106664</v>
      </c>
      <c r="Z90" s="77">
        <v>0.84</v>
      </c>
      <c r="AA90" s="77">
        <v>0.58717750476407715</v>
      </c>
      <c r="AB90" s="77">
        <v>0.38070175438596487</v>
      </c>
      <c r="AC90" s="77">
        <v>0.16842105263157892</v>
      </c>
      <c r="AD90" s="76">
        <v>0.73254897606386438</v>
      </c>
      <c r="AE90" s="77">
        <v>0.70586105997093695</v>
      </c>
      <c r="AF90" s="77">
        <v>0.53686484208654739</v>
      </c>
      <c r="AG90" s="77">
        <v>0.76779041298885375</v>
      </c>
      <c r="AH90" s="77">
        <v>0.56570577383992826</v>
      </c>
      <c r="AI90" s="77">
        <v>0.40379507529120712</v>
      </c>
      <c r="AJ90" s="77">
        <v>0.6791466713555333</v>
      </c>
      <c r="AK90" s="77">
        <v>0.48393962957502101</v>
      </c>
      <c r="AL90" s="77">
        <v>0.16842105263157892</v>
      </c>
      <c r="AM90" s="76">
        <v>0.65842495937378287</v>
      </c>
      <c r="AN90" s="77">
        <v>0.57909708737332977</v>
      </c>
      <c r="AO90" s="78">
        <v>0.44383578452071104</v>
      </c>
      <c r="AP90" s="79">
        <v>0.55679095267879464</v>
      </c>
      <c r="AQ90" s="70">
        <v>1</v>
      </c>
      <c r="AR90" s="71">
        <v>0</v>
      </c>
      <c r="AS90" s="71">
        <v>1</v>
      </c>
      <c r="AT90" s="71">
        <v>0</v>
      </c>
      <c r="AU90" s="71">
        <v>1</v>
      </c>
      <c r="AV90" s="71" t="s">
        <v>3490</v>
      </c>
      <c r="AW90" s="72" t="s">
        <v>3422</v>
      </c>
      <c r="AY90" s="59"/>
      <c r="AZ90" s="59"/>
      <c r="BA90" s="59"/>
      <c r="BB90" s="59"/>
    </row>
    <row r="91" spans="1:54">
      <c r="A91" s="23" t="s">
        <v>3839</v>
      </c>
      <c r="B91" s="23" t="s">
        <v>3722</v>
      </c>
      <c r="C91" s="23" t="s">
        <v>245</v>
      </c>
      <c r="D91" s="24" t="s">
        <v>424</v>
      </c>
      <c r="E91" s="24" t="s">
        <v>939</v>
      </c>
      <c r="F91" s="24" t="s">
        <v>971</v>
      </c>
      <c r="G91" s="24" t="s">
        <v>988</v>
      </c>
      <c r="H91" s="76">
        <v>0.91061569808933829</v>
      </c>
      <c r="I91" s="77">
        <v>0.7315367979446612</v>
      </c>
      <c r="J91" s="77">
        <v>0.37443305360128082</v>
      </c>
      <c r="K91" s="77">
        <v>0.88119827232821479</v>
      </c>
      <c r="L91" s="77">
        <v>0.50217553300906392</v>
      </c>
      <c r="M91" s="77">
        <v>0.32791153357718472</v>
      </c>
      <c r="N91" s="77">
        <v>0.62153966821282203</v>
      </c>
      <c r="O91" s="77" t="s">
        <v>3395</v>
      </c>
      <c r="P91" s="77">
        <v>0.4136163914051143</v>
      </c>
      <c r="Q91" s="77">
        <v>0.74291885757564757</v>
      </c>
      <c r="R91" s="77">
        <v>1</v>
      </c>
      <c r="S91" s="77">
        <v>0.70588235294117652</v>
      </c>
      <c r="T91" s="77">
        <v>0.8296984730365311</v>
      </c>
      <c r="U91" s="77">
        <v>0.52476566620469456</v>
      </c>
      <c r="V91" s="77">
        <v>0.55115683558901563</v>
      </c>
      <c r="W91" s="77">
        <v>0.88939394760797796</v>
      </c>
      <c r="X91" s="77">
        <v>0.90815321736061694</v>
      </c>
      <c r="Y91" s="77">
        <v>0.51829334271106664</v>
      </c>
      <c r="Z91" s="77">
        <v>0.84</v>
      </c>
      <c r="AA91" s="77">
        <v>0.55139858375975492</v>
      </c>
      <c r="AB91" s="77">
        <v>0.38070175438596487</v>
      </c>
      <c r="AC91" s="77">
        <v>0.16842105263157892</v>
      </c>
      <c r="AD91" s="76">
        <v>0.67219518321176019</v>
      </c>
      <c r="AE91" s="77">
        <v>0.54928827970647998</v>
      </c>
      <c r="AF91" s="77">
        <v>0.87145942878782379</v>
      </c>
      <c r="AG91" s="77">
        <v>0.76779041298885375</v>
      </c>
      <c r="AH91" s="77">
        <v>0.53796125089685509</v>
      </c>
      <c r="AI91" s="77">
        <v>0.89877358248429751</v>
      </c>
      <c r="AJ91" s="77">
        <v>0.6791466713555333</v>
      </c>
      <c r="AK91" s="77">
        <v>0.4660501690728599</v>
      </c>
      <c r="AL91" s="77">
        <v>0.16842105263157892</v>
      </c>
      <c r="AM91" s="76">
        <v>0.69764763056868795</v>
      </c>
      <c r="AN91" s="77">
        <v>0.73484174879000219</v>
      </c>
      <c r="AO91" s="78">
        <v>0.43787263101999069</v>
      </c>
      <c r="AP91" s="79">
        <v>0.61560266499147165</v>
      </c>
      <c r="AQ91" s="70">
        <v>1</v>
      </c>
      <c r="AR91" s="71">
        <v>0</v>
      </c>
      <c r="AS91" s="71">
        <v>0</v>
      </c>
      <c r="AT91" s="71">
        <v>0</v>
      </c>
      <c r="AU91" s="71">
        <v>1</v>
      </c>
      <c r="AV91" s="71" t="s">
        <v>3490</v>
      </c>
      <c r="AW91" s="72" t="s">
        <v>3422</v>
      </c>
      <c r="AY91" s="59"/>
      <c r="AZ91" s="59"/>
      <c r="BA91" s="59"/>
      <c r="BB91" s="59"/>
    </row>
    <row r="92" spans="1:54">
      <c r="A92" s="23" t="s">
        <v>3840</v>
      </c>
      <c r="B92" s="23" t="s">
        <v>3722</v>
      </c>
      <c r="C92" s="23" t="s">
        <v>247</v>
      </c>
      <c r="D92" s="24" t="s">
        <v>424</v>
      </c>
      <c r="E92" s="24" t="s">
        <v>939</v>
      </c>
      <c r="F92" s="24" t="s">
        <v>971</v>
      </c>
      <c r="G92" s="24" t="s">
        <v>990</v>
      </c>
      <c r="H92" s="76">
        <v>0.91061569808933829</v>
      </c>
      <c r="I92" s="77">
        <v>0.71433196029011414</v>
      </c>
      <c r="J92" s="77">
        <v>0.7572764621539636</v>
      </c>
      <c r="K92" s="77">
        <v>0.86087230750741539</v>
      </c>
      <c r="L92" s="77">
        <v>0.50835787280482247</v>
      </c>
      <c r="M92" s="77">
        <v>0.88702179273483839</v>
      </c>
      <c r="N92" s="77">
        <v>0.61847527745304831</v>
      </c>
      <c r="O92" s="77" t="s">
        <v>3395</v>
      </c>
      <c r="P92" s="77">
        <v>0.30824863270221092</v>
      </c>
      <c r="Q92" s="77">
        <v>0.69998910683673687</v>
      </c>
      <c r="R92" s="77">
        <v>0.7386057553829084</v>
      </c>
      <c r="S92" s="77">
        <v>0.70588235294117652</v>
      </c>
      <c r="T92" s="77">
        <v>0.8296984730365311</v>
      </c>
      <c r="U92" s="77">
        <v>0.55990945772852296</v>
      </c>
      <c r="V92" s="77">
        <v>0.55115683558901563</v>
      </c>
      <c r="W92" s="77">
        <v>0.74621074605891669</v>
      </c>
      <c r="X92" s="77">
        <v>0.75142326618267286</v>
      </c>
      <c r="Y92" s="77">
        <v>0.51829334271106664</v>
      </c>
      <c r="Z92" s="77">
        <v>0.84</v>
      </c>
      <c r="AA92" s="77">
        <v>0.55139858375975492</v>
      </c>
      <c r="AB92" s="77">
        <v>0.38070175438596487</v>
      </c>
      <c r="AC92" s="77">
        <v>0.16842105263157892</v>
      </c>
      <c r="AD92" s="76">
        <v>0.79407470684447201</v>
      </c>
      <c r="AE92" s="77">
        <v>0.63659517664046716</v>
      </c>
      <c r="AF92" s="77">
        <v>0.71929743110982258</v>
      </c>
      <c r="AG92" s="77">
        <v>0.76779041298885375</v>
      </c>
      <c r="AH92" s="77">
        <v>0.55553314665876929</v>
      </c>
      <c r="AI92" s="77">
        <v>0.74881700612079483</v>
      </c>
      <c r="AJ92" s="77">
        <v>0.6791466713555333</v>
      </c>
      <c r="AK92" s="77">
        <v>0.4660501690728599</v>
      </c>
      <c r="AL92" s="77">
        <v>0.16842105263157892</v>
      </c>
      <c r="AM92" s="76">
        <v>0.71665577153158733</v>
      </c>
      <c r="AN92" s="77">
        <v>0.690713521922806</v>
      </c>
      <c r="AO92" s="78">
        <v>0.43787263101999069</v>
      </c>
      <c r="AP92" s="79">
        <v>0.60788650918990483</v>
      </c>
      <c r="AQ92" s="70">
        <v>1</v>
      </c>
      <c r="AR92" s="71">
        <v>0</v>
      </c>
      <c r="AS92" s="71">
        <v>0</v>
      </c>
      <c r="AT92" s="71">
        <v>0</v>
      </c>
      <c r="AU92" s="71">
        <v>1</v>
      </c>
      <c r="AV92" s="71" t="s">
        <v>3489</v>
      </c>
      <c r="AW92" s="72" t="s">
        <v>3422</v>
      </c>
      <c r="AY92" s="59"/>
      <c r="AZ92" s="59"/>
      <c r="BA92" s="59"/>
      <c r="BB92" s="59"/>
    </row>
    <row r="93" spans="1:54">
      <c r="A93" s="23" t="s">
        <v>3841</v>
      </c>
      <c r="B93" s="23" t="s">
        <v>3722</v>
      </c>
      <c r="C93" s="23" t="s">
        <v>250</v>
      </c>
      <c r="D93" s="24" t="s">
        <v>424</v>
      </c>
      <c r="E93" s="24" t="s">
        <v>939</v>
      </c>
      <c r="F93" s="24" t="s">
        <v>971</v>
      </c>
      <c r="G93" s="24" t="s">
        <v>992</v>
      </c>
      <c r="H93" s="76">
        <v>0.91061569808933829</v>
      </c>
      <c r="I93" s="77">
        <v>0.70986931565805045</v>
      </c>
      <c r="J93" s="77">
        <v>0.59787407287782257</v>
      </c>
      <c r="K93" s="77">
        <v>0.85460955168150154</v>
      </c>
      <c r="L93" s="77">
        <v>0.51897455933627856</v>
      </c>
      <c r="M93" s="77">
        <v>0.53393464968184212</v>
      </c>
      <c r="N93" s="77">
        <v>0.63295733364660034</v>
      </c>
      <c r="O93" s="77" t="s">
        <v>3395</v>
      </c>
      <c r="P93" s="77">
        <v>0.125</v>
      </c>
      <c r="Q93" s="77">
        <v>0.71074801972399504</v>
      </c>
      <c r="R93" s="77">
        <v>0.82180128722020718</v>
      </c>
      <c r="S93" s="77">
        <v>0.70588235294117652</v>
      </c>
      <c r="T93" s="77">
        <v>0.8296984730365311</v>
      </c>
      <c r="U93" s="77">
        <v>0.60630991755566499</v>
      </c>
      <c r="V93" s="77">
        <v>0.55115683558901563</v>
      </c>
      <c r="W93" s="77">
        <v>0.55471105172998358</v>
      </c>
      <c r="X93" s="77">
        <v>0.81650366189917811</v>
      </c>
      <c r="Y93" s="77">
        <v>0.51829334271106664</v>
      </c>
      <c r="Z93" s="77">
        <v>0.84</v>
      </c>
      <c r="AA93" s="77">
        <v>0.58717750476407715</v>
      </c>
      <c r="AB93" s="77">
        <v>0.38070175438596487</v>
      </c>
      <c r="AC93" s="77">
        <v>0.16842105263157892</v>
      </c>
      <c r="AD93" s="76">
        <v>0.73945302887507047</v>
      </c>
      <c r="AE93" s="77">
        <v>0.53309521886924449</v>
      </c>
      <c r="AF93" s="77">
        <v>0.76627465347210111</v>
      </c>
      <c r="AG93" s="77">
        <v>0.76779041298885375</v>
      </c>
      <c r="AH93" s="77">
        <v>0.57873337657234036</v>
      </c>
      <c r="AI93" s="77">
        <v>0.68560735681458085</v>
      </c>
      <c r="AJ93" s="77">
        <v>0.6791466713555333</v>
      </c>
      <c r="AK93" s="77">
        <v>0.48393962957502101</v>
      </c>
      <c r="AL93" s="77">
        <v>0.16842105263157892</v>
      </c>
      <c r="AM93" s="76">
        <v>0.67960763373880528</v>
      </c>
      <c r="AN93" s="77">
        <v>0.67737704879192506</v>
      </c>
      <c r="AO93" s="78">
        <v>0.44383578452071104</v>
      </c>
      <c r="AP93" s="79">
        <v>0.59462886863318876</v>
      </c>
      <c r="AQ93" s="70">
        <v>1</v>
      </c>
      <c r="AR93" s="71">
        <v>0</v>
      </c>
      <c r="AS93" s="71">
        <v>2</v>
      </c>
      <c r="AT93" s="71">
        <v>0</v>
      </c>
      <c r="AU93" s="71">
        <v>1</v>
      </c>
      <c r="AV93" s="71" t="s">
        <v>3492</v>
      </c>
      <c r="AW93" s="72" t="s">
        <v>3422</v>
      </c>
      <c r="AY93" s="59"/>
      <c r="AZ93" s="59"/>
      <c r="BA93" s="59"/>
      <c r="BB93" s="59"/>
    </row>
    <row r="94" spans="1:54">
      <c r="A94" s="23" t="s">
        <v>3842</v>
      </c>
      <c r="B94" s="23" t="s">
        <v>3722</v>
      </c>
      <c r="C94" s="23" t="s">
        <v>252</v>
      </c>
      <c r="D94" s="24" t="s">
        <v>424</v>
      </c>
      <c r="E94" s="24" t="s">
        <v>939</v>
      </c>
      <c r="F94" s="24" t="s">
        <v>994</v>
      </c>
      <c r="G94" s="24" t="s">
        <v>995</v>
      </c>
      <c r="H94" s="76">
        <v>0.91057814551573535</v>
      </c>
      <c r="I94" s="77">
        <v>0.54174259023404736</v>
      </c>
      <c r="J94" s="77">
        <v>0.48795196088951487</v>
      </c>
      <c r="K94" s="77">
        <v>1</v>
      </c>
      <c r="L94" s="77">
        <v>0.49175004168751085</v>
      </c>
      <c r="M94" s="77">
        <v>0.98317674386691434</v>
      </c>
      <c r="N94" s="77">
        <v>0.56614522053498817</v>
      </c>
      <c r="O94" s="77" t="s">
        <v>3395</v>
      </c>
      <c r="P94" s="77">
        <v>0.5</v>
      </c>
      <c r="Q94" s="77">
        <v>0.66324133100510085</v>
      </c>
      <c r="R94" s="77">
        <v>0.55934578271308411</v>
      </c>
      <c r="S94" s="77">
        <v>0.68235294117647027</v>
      </c>
      <c r="T94" s="77">
        <v>0.72270472263385088</v>
      </c>
      <c r="U94" s="77">
        <v>0.48876915921809982</v>
      </c>
      <c r="V94" s="77">
        <v>0.51878642539667286</v>
      </c>
      <c r="W94" s="77">
        <v>0.92533879757527449</v>
      </c>
      <c r="X94" s="77">
        <v>0.59133052302570133</v>
      </c>
      <c r="Y94" s="77">
        <v>0.53215705899856602</v>
      </c>
      <c r="Z94" s="77">
        <v>0.84571428571428575</v>
      </c>
      <c r="AA94" s="77">
        <v>0.55139858375975492</v>
      </c>
      <c r="AB94" s="77">
        <v>0.38070175438596487</v>
      </c>
      <c r="AC94" s="77">
        <v>0.16842105263157892</v>
      </c>
      <c r="AD94" s="76">
        <v>0.64675756554643249</v>
      </c>
      <c r="AE94" s="77">
        <v>0.70821440121788259</v>
      </c>
      <c r="AF94" s="77">
        <v>0.61129355685909248</v>
      </c>
      <c r="AG94" s="77">
        <v>0.70252883190516058</v>
      </c>
      <c r="AH94" s="77">
        <v>0.50377779230738629</v>
      </c>
      <c r="AI94" s="77">
        <v>0.75833466030048791</v>
      </c>
      <c r="AJ94" s="77">
        <v>0.68893567235642594</v>
      </c>
      <c r="AK94" s="77">
        <v>0.4660501690728599</v>
      </c>
      <c r="AL94" s="77">
        <v>0.16842105263157892</v>
      </c>
      <c r="AM94" s="76">
        <v>0.65542184120780256</v>
      </c>
      <c r="AN94" s="77">
        <v>0.65488042817101155</v>
      </c>
      <c r="AO94" s="78">
        <v>0.4411356313536216</v>
      </c>
      <c r="AP94" s="79">
        <v>0.57902074933012537</v>
      </c>
      <c r="AQ94" s="70">
        <v>1</v>
      </c>
      <c r="AR94" s="71">
        <v>0</v>
      </c>
      <c r="AS94" s="71">
        <v>0</v>
      </c>
      <c r="AT94" s="71">
        <v>0</v>
      </c>
      <c r="AU94" s="71">
        <v>1</v>
      </c>
      <c r="AV94" s="71" t="s">
        <v>3486</v>
      </c>
      <c r="AW94" s="72" t="s">
        <v>3422</v>
      </c>
      <c r="AY94" s="59"/>
      <c r="AZ94" s="59"/>
      <c r="BA94" s="59"/>
      <c r="BB94" s="59"/>
    </row>
    <row r="95" spans="1:54">
      <c r="A95" s="23" t="s">
        <v>3843</v>
      </c>
      <c r="B95" s="23" t="s">
        <v>3713</v>
      </c>
      <c r="C95" s="23" t="s">
        <v>254</v>
      </c>
      <c r="D95" s="24" t="s">
        <v>424</v>
      </c>
      <c r="E95" s="24" t="s">
        <v>939</v>
      </c>
      <c r="F95" s="24" t="s">
        <v>994</v>
      </c>
      <c r="G95" s="24" t="s">
        <v>997</v>
      </c>
      <c r="H95" s="76">
        <v>0.91057814551573535</v>
      </c>
      <c r="I95" s="77">
        <v>0.8991042035958472</v>
      </c>
      <c r="J95" s="77">
        <v>0.91450245372142802</v>
      </c>
      <c r="K95" s="77">
        <v>1</v>
      </c>
      <c r="L95" s="77">
        <v>0.49501418159633337</v>
      </c>
      <c r="M95" s="77">
        <v>1</v>
      </c>
      <c r="N95" s="77">
        <v>1</v>
      </c>
      <c r="O95" s="77" t="s">
        <v>3395</v>
      </c>
      <c r="P95" s="77">
        <v>0.5</v>
      </c>
      <c r="Q95" s="77">
        <v>0.57955016424922501</v>
      </c>
      <c r="R95" s="77">
        <v>0.13562498386142297</v>
      </c>
      <c r="S95" s="77">
        <v>0.68235294117647027</v>
      </c>
      <c r="T95" s="77">
        <v>0.72270472263385088</v>
      </c>
      <c r="U95" s="77">
        <v>0.57429804826287389</v>
      </c>
      <c r="V95" s="77">
        <v>0.51878642539667286</v>
      </c>
      <c r="W95" s="77">
        <v>0.31523733055675529</v>
      </c>
      <c r="X95" s="77">
        <v>0.68866857021271199</v>
      </c>
      <c r="Y95" s="77">
        <v>0.53215705899856602</v>
      </c>
      <c r="Z95" s="77">
        <v>0.84571428571428575</v>
      </c>
      <c r="AA95" s="77">
        <v>0.55139858375975492</v>
      </c>
      <c r="AB95" s="77">
        <v>0.38070175438596487</v>
      </c>
      <c r="AC95" s="77">
        <v>0.16842105263157892</v>
      </c>
      <c r="AD95" s="76">
        <v>0.90806160094433686</v>
      </c>
      <c r="AE95" s="77">
        <v>0.79900283631926672</v>
      </c>
      <c r="AF95" s="77">
        <v>0.35758757405532399</v>
      </c>
      <c r="AG95" s="77">
        <v>0.70252883190516058</v>
      </c>
      <c r="AH95" s="77">
        <v>0.54654223682977343</v>
      </c>
      <c r="AI95" s="77">
        <v>0.50195295038473364</v>
      </c>
      <c r="AJ95" s="77">
        <v>0.68893567235642594</v>
      </c>
      <c r="AK95" s="77">
        <v>0.4660501690728599</v>
      </c>
      <c r="AL95" s="77">
        <v>0.16842105263157892</v>
      </c>
      <c r="AM95" s="76">
        <v>0.68821733710630906</v>
      </c>
      <c r="AN95" s="77">
        <v>0.58367467303988929</v>
      </c>
      <c r="AO95" s="78">
        <v>0.4411356313536216</v>
      </c>
      <c r="AP95" s="79">
        <v>0.56634497669200845</v>
      </c>
      <c r="AQ95" s="70">
        <v>1</v>
      </c>
      <c r="AR95" s="71">
        <v>0</v>
      </c>
      <c r="AS95" s="71">
        <v>0</v>
      </c>
      <c r="AT95" s="71">
        <v>0</v>
      </c>
      <c r="AU95" s="71">
        <v>1</v>
      </c>
      <c r="AV95" s="71" t="s">
        <v>3486</v>
      </c>
      <c r="AW95" s="72" t="s">
        <v>3422</v>
      </c>
      <c r="AY95" s="59"/>
      <c r="AZ95" s="59"/>
      <c r="BA95" s="59"/>
      <c r="BB95" s="59"/>
    </row>
    <row r="96" spans="1:54">
      <c r="A96" s="23" t="s">
        <v>3844</v>
      </c>
      <c r="B96" s="23" t="s">
        <v>3713</v>
      </c>
      <c r="C96" s="23" t="s">
        <v>259</v>
      </c>
      <c r="D96" s="24" t="s">
        <v>424</v>
      </c>
      <c r="E96" s="24" t="s">
        <v>939</v>
      </c>
      <c r="F96" s="24" t="s">
        <v>994</v>
      </c>
      <c r="G96" s="24" t="s">
        <v>999</v>
      </c>
      <c r="H96" s="76">
        <v>0.91057814551573535</v>
      </c>
      <c r="I96" s="77">
        <v>0.866574586194087</v>
      </c>
      <c r="J96" s="77">
        <v>0.93004823032839457</v>
      </c>
      <c r="K96" s="77">
        <v>0.99678299370409629</v>
      </c>
      <c r="L96" s="77">
        <v>0.49580348854012057</v>
      </c>
      <c r="M96" s="77">
        <v>0.99011668560128763</v>
      </c>
      <c r="N96" s="77">
        <v>0.83993590730382117</v>
      </c>
      <c r="O96" s="77" t="s">
        <v>3395</v>
      </c>
      <c r="P96" s="77">
        <v>0.46893314594794527</v>
      </c>
      <c r="Q96" s="77">
        <v>0.58271484222499448</v>
      </c>
      <c r="R96" s="77">
        <v>0.31466502682585473</v>
      </c>
      <c r="S96" s="77">
        <v>0.68235294117647027</v>
      </c>
      <c r="T96" s="77">
        <v>0.72270472263385088</v>
      </c>
      <c r="U96" s="77">
        <v>0.79481019000330255</v>
      </c>
      <c r="V96" s="77">
        <v>0.51878642539667286</v>
      </c>
      <c r="W96" s="77">
        <v>0.9364967435359195</v>
      </c>
      <c r="X96" s="77">
        <v>0.55165970361308558</v>
      </c>
      <c r="Y96" s="77">
        <v>0.53215705899856602</v>
      </c>
      <c r="Z96" s="77">
        <v>0.84571428571428575</v>
      </c>
      <c r="AA96" s="77">
        <v>0.55139858375975492</v>
      </c>
      <c r="AB96" s="77">
        <v>0.38070175438596487</v>
      </c>
      <c r="AC96" s="77">
        <v>0.16842105263157892</v>
      </c>
      <c r="AD96" s="76">
        <v>0.90240032067940568</v>
      </c>
      <c r="AE96" s="77">
        <v>0.75831444421945415</v>
      </c>
      <c r="AF96" s="77">
        <v>0.44868993452542461</v>
      </c>
      <c r="AG96" s="77">
        <v>0.70252883190516058</v>
      </c>
      <c r="AH96" s="77">
        <v>0.6567983076999877</v>
      </c>
      <c r="AI96" s="77">
        <v>0.74407822357450248</v>
      </c>
      <c r="AJ96" s="77">
        <v>0.68893567235642594</v>
      </c>
      <c r="AK96" s="77">
        <v>0.4660501690728599</v>
      </c>
      <c r="AL96" s="77">
        <v>0.16842105263157892</v>
      </c>
      <c r="AM96" s="76">
        <v>0.70313489980809474</v>
      </c>
      <c r="AN96" s="77">
        <v>0.70113512105988363</v>
      </c>
      <c r="AO96" s="78">
        <v>0.4411356313536216</v>
      </c>
      <c r="AP96" s="79">
        <v>0.60824966334186836</v>
      </c>
      <c r="AQ96" s="70">
        <v>1</v>
      </c>
      <c r="AR96" s="71">
        <v>0</v>
      </c>
      <c r="AS96" s="71">
        <v>0</v>
      </c>
      <c r="AT96" s="71">
        <v>0</v>
      </c>
      <c r="AU96" s="71">
        <v>1</v>
      </c>
      <c r="AV96" s="71" t="s">
        <v>3493</v>
      </c>
      <c r="AW96" s="72" t="s">
        <v>3422</v>
      </c>
      <c r="AY96" s="59"/>
      <c r="AZ96" s="59"/>
      <c r="BA96" s="59"/>
      <c r="BB96" s="59"/>
    </row>
    <row r="97" spans="1:54">
      <c r="A97" s="23" t="s">
        <v>3845</v>
      </c>
      <c r="B97" s="23" t="s">
        <v>3713</v>
      </c>
      <c r="C97" s="23" t="s">
        <v>261</v>
      </c>
      <c r="D97" s="24" t="s">
        <v>424</v>
      </c>
      <c r="E97" s="24" t="s">
        <v>939</v>
      </c>
      <c r="F97" s="24" t="s">
        <v>994</v>
      </c>
      <c r="G97" s="24" t="s">
        <v>1003</v>
      </c>
      <c r="H97" s="76">
        <v>0.91057814551573535</v>
      </c>
      <c r="I97" s="77">
        <v>0.60491488813109895</v>
      </c>
      <c r="J97" s="77">
        <v>0.22921054730120732</v>
      </c>
      <c r="K97" s="77">
        <v>0.84717455943397235</v>
      </c>
      <c r="L97" s="77">
        <v>0.51064110404994112</v>
      </c>
      <c r="M97" s="77">
        <v>0.12385083885407455</v>
      </c>
      <c r="N97" s="77">
        <v>0.16660404549802244</v>
      </c>
      <c r="O97" s="77" t="s">
        <v>3395</v>
      </c>
      <c r="P97" s="77">
        <v>0.1526750608751774</v>
      </c>
      <c r="Q97" s="77">
        <v>0.56414983187276635</v>
      </c>
      <c r="R97" s="77">
        <v>0.64293540821584061</v>
      </c>
      <c r="S97" s="77">
        <v>0.68235294117647027</v>
      </c>
      <c r="T97" s="77">
        <v>0.72270472263385088</v>
      </c>
      <c r="U97" s="77">
        <v>0.53474127513586434</v>
      </c>
      <c r="V97" s="77">
        <v>0.51878642539667286</v>
      </c>
      <c r="W97" s="77">
        <v>0.74007563638886298</v>
      </c>
      <c r="X97" s="77">
        <v>0.64002159503674771</v>
      </c>
      <c r="Y97" s="77">
        <v>0.53215705899856602</v>
      </c>
      <c r="Z97" s="77">
        <v>0.84571428571428575</v>
      </c>
      <c r="AA97" s="77">
        <v>0.55139858375975492</v>
      </c>
      <c r="AB97" s="77">
        <v>0.38070175438596487</v>
      </c>
      <c r="AC97" s="77">
        <v>0.16842105263157892</v>
      </c>
      <c r="AD97" s="76">
        <v>0.58156786031601393</v>
      </c>
      <c r="AE97" s="77">
        <v>0.36018912174223761</v>
      </c>
      <c r="AF97" s="77">
        <v>0.60354262004430348</v>
      </c>
      <c r="AG97" s="77">
        <v>0.70252883190516058</v>
      </c>
      <c r="AH97" s="77">
        <v>0.5267638502662686</v>
      </c>
      <c r="AI97" s="77">
        <v>0.6900486157128054</v>
      </c>
      <c r="AJ97" s="77">
        <v>0.68893567235642594</v>
      </c>
      <c r="AK97" s="77">
        <v>0.4660501690728599</v>
      </c>
      <c r="AL97" s="77">
        <v>0.16842105263157892</v>
      </c>
      <c r="AM97" s="76">
        <v>0.51509986736751834</v>
      </c>
      <c r="AN97" s="77">
        <v>0.63978043262807816</v>
      </c>
      <c r="AO97" s="78">
        <v>0.4411356313536216</v>
      </c>
      <c r="AP97" s="79">
        <v>0.52890927056604331</v>
      </c>
      <c r="AQ97" s="70">
        <v>1</v>
      </c>
      <c r="AR97" s="71">
        <v>0</v>
      </c>
      <c r="AS97" s="71">
        <v>1</v>
      </c>
      <c r="AT97" s="71">
        <v>0</v>
      </c>
      <c r="AU97" s="71">
        <v>1</v>
      </c>
      <c r="AV97" s="71" t="s">
        <v>3493</v>
      </c>
      <c r="AW97" s="72" t="s">
        <v>3422</v>
      </c>
      <c r="AY97" s="59"/>
      <c r="AZ97" s="59"/>
      <c r="BA97" s="59"/>
      <c r="BB97" s="59"/>
    </row>
    <row r="98" spans="1:54">
      <c r="A98" s="23" t="s">
        <v>3846</v>
      </c>
      <c r="B98" s="23" t="s">
        <v>3713</v>
      </c>
      <c r="C98" s="23" t="s">
        <v>263</v>
      </c>
      <c r="D98" s="24" t="s">
        <v>424</v>
      </c>
      <c r="E98" s="24" t="s">
        <v>939</v>
      </c>
      <c r="F98" s="24" t="s">
        <v>994</v>
      </c>
      <c r="G98" s="24" t="s">
        <v>1005</v>
      </c>
      <c r="H98" s="76">
        <v>0.91057814551573535</v>
      </c>
      <c r="I98" s="77">
        <v>0.61518980927992306</v>
      </c>
      <c r="J98" s="77">
        <v>0.41106660633288605</v>
      </c>
      <c r="K98" s="77">
        <v>1</v>
      </c>
      <c r="L98" s="77">
        <v>0.49707383233376962</v>
      </c>
      <c r="M98" s="77">
        <v>0.84449194060473776</v>
      </c>
      <c r="N98" s="77">
        <v>0.36481026640663028</v>
      </c>
      <c r="O98" s="77" t="s">
        <v>3395</v>
      </c>
      <c r="P98" s="77">
        <v>0.30178955690718001</v>
      </c>
      <c r="Q98" s="77">
        <v>0.68303751175103955</v>
      </c>
      <c r="R98" s="77">
        <v>0.82278324241988332</v>
      </c>
      <c r="S98" s="77">
        <v>0.68235294117647027</v>
      </c>
      <c r="T98" s="77">
        <v>0.72270472263385088</v>
      </c>
      <c r="U98" s="77">
        <v>0.53139267250425415</v>
      </c>
      <c r="V98" s="77">
        <v>0.51878642539667286</v>
      </c>
      <c r="W98" s="77">
        <v>0.67208801775509042</v>
      </c>
      <c r="X98" s="77">
        <v>0.61863299680588657</v>
      </c>
      <c r="Y98" s="77">
        <v>0.53215705899856602</v>
      </c>
      <c r="Z98" s="77">
        <v>0.84571428571428575</v>
      </c>
      <c r="AA98" s="77">
        <v>0.55139858375975492</v>
      </c>
      <c r="AB98" s="77">
        <v>0.38070175438596487</v>
      </c>
      <c r="AC98" s="77">
        <v>0.16842105263157892</v>
      </c>
      <c r="AD98" s="76">
        <v>0.64561152037618152</v>
      </c>
      <c r="AE98" s="77">
        <v>0.60163311925046359</v>
      </c>
      <c r="AF98" s="77">
        <v>0.75291037708546149</v>
      </c>
      <c r="AG98" s="77">
        <v>0.70252883190516058</v>
      </c>
      <c r="AH98" s="77">
        <v>0.52508954895046345</v>
      </c>
      <c r="AI98" s="77">
        <v>0.64536050728048844</v>
      </c>
      <c r="AJ98" s="77">
        <v>0.68893567235642594</v>
      </c>
      <c r="AK98" s="77">
        <v>0.4660501690728599</v>
      </c>
      <c r="AL98" s="77">
        <v>0.16842105263157892</v>
      </c>
      <c r="AM98" s="76">
        <v>0.66671833890403553</v>
      </c>
      <c r="AN98" s="77">
        <v>0.62432629604537082</v>
      </c>
      <c r="AO98" s="78">
        <v>0.4411356313536216</v>
      </c>
      <c r="AP98" s="79">
        <v>0.57288884941400808</v>
      </c>
      <c r="AQ98" s="70">
        <v>1</v>
      </c>
      <c r="AR98" s="71">
        <v>0</v>
      </c>
      <c r="AS98" s="71">
        <v>1</v>
      </c>
      <c r="AT98" s="71">
        <v>0</v>
      </c>
      <c r="AU98" s="71">
        <v>1</v>
      </c>
      <c r="AV98" s="71" t="s">
        <v>3486</v>
      </c>
      <c r="AW98" s="72" t="s">
        <v>3422</v>
      </c>
      <c r="AY98" s="59"/>
      <c r="AZ98" s="59"/>
      <c r="BA98" s="59"/>
      <c r="BB98" s="59"/>
    </row>
    <row r="99" spans="1:54">
      <c r="A99" s="23" t="s">
        <v>3847</v>
      </c>
      <c r="B99" s="23" t="s">
        <v>3713</v>
      </c>
      <c r="C99" s="23" t="s">
        <v>265</v>
      </c>
      <c r="D99" s="24" t="s">
        <v>424</v>
      </c>
      <c r="E99" s="24" t="s">
        <v>939</v>
      </c>
      <c r="F99" s="24" t="s">
        <v>1011</v>
      </c>
      <c r="G99" s="24" t="s">
        <v>1012</v>
      </c>
      <c r="H99" s="76">
        <v>0.91077842590828495</v>
      </c>
      <c r="I99" s="77">
        <v>0.8483105724250366</v>
      </c>
      <c r="J99" s="77">
        <v>0.8828180137364402</v>
      </c>
      <c r="K99" s="77">
        <v>0.8897289003718406</v>
      </c>
      <c r="L99" s="77">
        <v>0.51462828977027408</v>
      </c>
      <c r="M99" s="77">
        <v>1</v>
      </c>
      <c r="N99" s="77">
        <v>0.84829372700271566</v>
      </c>
      <c r="O99" s="77" t="s">
        <v>3395</v>
      </c>
      <c r="P99" s="77">
        <v>0.5</v>
      </c>
      <c r="Q99" s="77">
        <v>0.59735098556704103</v>
      </c>
      <c r="R99" s="77">
        <v>0.65783686568406163</v>
      </c>
      <c r="S99" s="77">
        <v>0.74117647058823499</v>
      </c>
      <c r="T99" s="77">
        <v>0.78301011532762055</v>
      </c>
      <c r="U99" s="77">
        <v>0.64467122418248302</v>
      </c>
      <c r="V99" s="77">
        <v>0.51171643083391893</v>
      </c>
      <c r="W99" s="77">
        <v>0.93892419734816834</v>
      </c>
      <c r="X99" s="77">
        <v>0.69788154231261179</v>
      </c>
      <c r="Y99" s="77">
        <v>0.50138637162874999</v>
      </c>
      <c r="Z99" s="77">
        <v>0.93714285714285717</v>
      </c>
      <c r="AA99" s="77">
        <v>0.55139858375975492</v>
      </c>
      <c r="AB99" s="77">
        <v>0.38070175438596487</v>
      </c>
      <c r="AC99" s="77">
        <v>0.16842105263157892</v>
      </c>
      <c r="AD99" s="76">
        <v>0.88063567068992066</v>
      </c>
      <c r="AE99" s="77">
        <v>0.75053018342896605</v>
      </c>
      <c r="AF99" s="77">
        <v>0.62759392562555139</v>
      </c>
      <c r="AG99" s="77">
        <v>0.76209329295792783</v>
      </c>
      <c r="AH99" s="77">
        <v>0.57819382750820103</v>
      </c>
      <c r="AI99" s="77">
        <v>0.81840286983039001</v>
      </c>
      <c r="AJ99" s="77">
        <v>0.71926461438580358</v>
      </c>
      <c r="AK99" s="77">
        <v>0.4660501690728599</v>
      </c>
      <c r="AL99" s="77">
        <v>0.16842105263157892</v>
      </c>
      <c r="AM99" s="76">
        <v>0.75291992658147944</v>
      </c>
      <c r="AN99" s="77">
        <v>0.71956333009883966</v>
      </c>
      <c r="AO99" s="78">
        <v>0.45124527869674741</v>
      </c>
      <c r="AP99" s="79">
        <v>0.63326307159947159</v>
      </c>
      <c r="AQ99" s="70">
        <v>1</v>
      </c>
      <c r="AR99" s="71">
        <v>0</v>
      </c>
      <c r="AS99" s="71">
        <v>0</v>
      </c>
      <c r="AT99" s="71">
        <v>0</v>
      </c>
      <c r="AU99" s="71">
        <v>1</v>
      </c>
      <c r="AV99" s="71" t="s">
        <v>3495</v>
      </c>
      <c r="AW99" s="72" t="s">
        <v>3422</v>
      </c>
      <c r="AY99" s="59"/>
      <c r="AZ99" s="59"/>
      <c r="BA99" s="59"/>
      <c r="BB99" s="59"/>
    </row>
    <row r="100" spans="1:54">
      <c r="A100" s="23" t="s">
        <v>3848</v>
      </c>
      <c r="B100" s="23" t="s">
        <v>3713</v>
      </c>
      <c r="C100" s="23" t="s">
        <v>267</v>
      </c>
      <c r="D100" s="24" t="s">
        <v>424</v>
      </c>
      <c r="E100" s="24" t="s">
        <v>939</v>
      </c>
      <c r="F100" s="24" t="s">
        <v>1011</v>
      </c>
      <c r="G100" s="24" t="s">
        <v>1014</v>
      </c>
      <c r="H100" s="76">
        <v>0.91077842590828495</v>
      </c>
      <c r="I100" s="77">
        <v>0.80668239553655996</v>
      </c>
      <c r="J100" s="77">
        <v>0.82349997207483594</v>
      </c>
      <c r="K100" s="77">
        <v>0.84632835556664532</v>
      </c>
      <c r="L100" s="77">
        <v>0.51413031500316364</v>
      </c>
      <c r="M100" s="77">
        <v>1</v>
      </c>
      <c r="N100" s="77">
        <v>0.78010164241768232</v>
      </c>
      <c r="O100" s="77" t="s">
        <v>3395</v>
      </c>
      <c r="P100" s="77">
        <v>0.4320159403223498</v>
      </c>
      <c r="Q100" s="77">
        <v>0.5521304740568197</v>
      </c>
      <c r="R100" s="77">
        <v>0.27502644630562256</v>
      </c>
      <c r="S100" s="77">
        <v>0.74117647058823499</v>
      </c>
      <c r="T100" s="77">
        <v>0.78301011532762055</v>
      </c>
      <c r="U100" s="77">
        <v>0.70867006941784583</v>
      </c>
      <c r="V100" s="77">
        <v>0.51171643083391893</v>
      </c>
      <c r="W100" s="77">
        <v>0.73418664767091868</v>
      </c>
      <c r="X100" s="77">
        <v>0.66296991465661859</v>
      </c>
      <c r="Y100" s="77">
        <v>0.50138637162874999</v>
      </c>
      <c r="Z100" s="77">
        <v>0.93714285714285717</v>
      </c>
      <c r="AA100" s="77">
        <v>0.55139858375975492</v>
      </c>
      <c r="AB100" s="77">
        <v>0.38070175438596487</v>
      </c>
      <c r="AC100" s="77">
        <v>0.16842105263157892</v>
      </c>
      <c r="AD100" s="76">
        <v>0.8469869311732271</v>
      </c>
      <c r="AE100" s="77">
        <v>0.7145152506619683</v>
      </c>
      <c r="AF100" s="77">
        <v>0.41357846018122113</v>
      </c>
      <c r="AG100" s="77">
        <v>0.76209329295792783</v>
      </c>
      <c r="AH100" s="77">
        <v>0.61019325012588244</v>
      </c>
      <c r="AI100" s="77">
        <v>0.69857828116376863</v>
      </c>
      <c r="AJ100" s="77">
        <v>0.71926461438580358</v>
      </c>
      <c r="AK100" s="77">
        <v>0.4660501690728599</v>
      </c>
      <c r="AL100" s="77">
        <v>0.16842105263157892</v>
      </c>
      <c r="AM100" s="76">
        <v>0.65836021400547218</v>
      </c>
      <c r="AN100" s="77">
        <v>0.69028827474919296</v>
      </c>
      <c r="AO100" s="78">
        <v>0.45124527869674741</v>
      </c>
      <c r="AP100" s="79">
        <v>0.59483531846604809</v>
      </c>
      <c r="AQ100" s="70">
        <v>1</v>
      </c>
      <c r="AR100" s="71">
        <v>0</v>
      </c>
      <c r="AS100" s="71">
        <v>0</v>
      </c>
      <c r="AT100" s="71">
        <v>0</v>
      </c>
      <c r="AU100" s="71">
        <v>0</v>
      </c>
      <c r="AV100" s="71" t="s">
        <v>3395</v>
      </c>
      <c r="AW100" s="72" t="s">
        <v>3422</v>
      </c>
      <c r="AY100" s="59"/>
      <c r="AZ100" s="59"/>
      <c r="BA100" s="59"/>
      <c r="BB100" s="59"/>
    </row>
    <row r="101" spans="1:54">
      <c r="A101" s="23" t="s">
        <v>3849</v>
      </c>
      <c r="B101" s="23" t="s">
        <v>3713</v>
      </c>
      <c r="C101" s="23" t="s">
        <v>270</v>
      </c>
      <c r="D101" s="24" t="s">
        <v>424</v>
      </c>
      <c r="E101" s="24" t="s">
        <v>939</v>
      </c>
      <c r="F101" s="24" t="s">
        <v>1011</v>
      </c>
      <c r="G101" s="24" t="s">
        <v>1016</v>
      </c>
      <c r="H101" s="76">
        <v>0.91077842590828495</v>
      </c>
      <c r="I101" s="77">
        <v>0.86676767211062078</v>
      </c>
      <c r="J101" s="77">
        <v>0.92489596673590091</v>
      </c>
      <c r="K101" s="77">
        <v>0.87731278163604676</v>
      </c>
      <c r="L101" s="77">
        <v>0.50567829429608546</v>
      </c>
      <c r="M101" s="77">
        <v>1</v>
      </c>
      <c r="N101" s="77">
        <v>0.93525944809534223</v>
      </c>
      <c r="O101" s="77" t="s">
        <v>3395</v>
      </c>
      <c r="P101" s="77">
        <v>0.5</v>
      </c>
      <c r="Q101" s="77">
        <v>0.51097097390274016</v>
      </c>
      <c r="R101" s="77">
        <v>0.73604825776431126</v>
      </c>
      <c r="S101" s="77">
        <v>0.74117647058823499</v>
      </c>
      <c r="T101" s="77">
        <v>0.78301011532762055</v>
      </c>
      <c r="U101" s="77">
        <v>0.59677753661614985</v>
      </c>
      <c r="V101" s="77">
        <v>0.51171643083391893</v>
      </c>
      <c r="W101" s="77">
        <v>0.91773724130964629</v>
      </c>
      <c r="X101" s="77">
        <v>0.85245728143599675</v>
      </c>
      <c r="Y101" s="77">
        <v>0.50138637162874999</v>
      </c>
      <c r="Z101" s="77">
        <v>0.93714285714285717</v>
      </c>
      <c r="AA101" s="77">
        <v>0.55139858375975492</v>
      </c>
      <c r="AB101" s="77">
        <v>0.38070175438596487</v>
      </c>
      <c r="AC101" s="77">
        <v>0.16842105263157892</v>
      </c>
      <c r="AD101" s="76">
        <v>0.90081402158493551</v>
      </c>
      <c r="AE101" s="77">
        <v>0.76365010480549489</v>
      </c>
      <c r="AF101" s="77">
        <v>0.62350961583352571</v>
      </c>
      <c r="AG101" s="77">
        <v>0.76209329295792783</v>
      </c>
      <c r="AH101" s="77">
        <v>0.55424698372503434</v>
      </c>
      <c r="AI101" s="77">
        <v>0.88509726137282152</v>
      </c>
      <c r="AJ101" s="77">
        <v>0.71926461438580358</v>
      </c>
      <c r="AK101" s="77">
        <v>0.4660501690728599</v>
      </c>
      <c r="AL101" s="77">
        <v>0.16842105263157892</v>
      </c>
      <c r="AM101" s="76">
        <v>0.762657914074652</v>
      </c>
      <c r="AN101" s="77">
        <v>0.73381251268526126</v>
      </c>
      <c r="AO101" s="78">
        <v>0.45124527869674741</v>
      </c>
      <c r="AP101" s="79">
        <v>0.64066205411051347</v>
      </c>
      <c r="AQ101" s="70">
        <v>1</v>
      </c>
      <c r="AR101" s="71">
        <v>0</v>
      </c>
      <c r="AS101" s="71">
        <v>0</v>
      </c>
      <c r="AT101" s="71">
        <v>0</v>
      </c>
      <c r="AU101" s="71">
        <v>0</v>
      </c>
      <c r="AV101" s="71" t="s">
        <v>3395</v>
      </c>
      <c r="AW101" s="72" t="s">
        <v>3422</v>
      </c>
      <c r="AY101" s="59"/>
      <c r="AZ101" s="59"/>
      <c r="BA101" s="59"/>
      <c r="BB101" s="59"/>
    </row>
    <row r="102" spans="1:54">
      <c r="A102" s="23" t="s">
        <v>3850</v>
      </c>
      <c r="B102" s="23" t="s">
        <v>3713</v>
      </c>
      <c r="C102" s="23" t="s">
        <v>272</v>
      </c>
      <c r="D102" s="24" t="s">
        <v>424</v>
      </c>
      <c r="E102" s="24" t="s">
        <v>939</v>
      </c>
      <c r="F102" s="24" t="s">
        <v>1026</v>
      </c>
      <c r="G102" s="24" t="s">
        <v>1027</v>
      </c>
      <c r="H102" s="76">
        <v>0.91057814551573535</v>
      </c>
      <c r="I102" s="77">
        <v>0.8991042035958472</v>
      </c>
      <c r="J102" s="77">
        <v>0.93071178140299238</v>
      </c>
      <c r="K102" s="77">
        <v>0.99280134963302014</v>
      </c>
      <c r="L102" s="77">
        <v>0.49175004168751085</v>
      </c>
      <c r="M102" s="77">
        <v>1</v>
      </c>
      <c r="N102" s="77">
        <v>1</v>
      </c>
      <c r="O102" s="77" t="s">
        <v>3395</v>
      </c>
      <c r="P102" s="77">
        <v>0.5</v>
      </c>
      <c r="Q102" s="77">
        <v>0.50721673848782034</v>
      </c>
      <c r="R102" s="77">
        <v>0.24840013286774676</v>
      </c>
      <c r="S102" s="77">
        <v>0.57647058823529473</v>
      </c>
      <c r="T102" s="77">
        <v>0.80909413053282642</v>
      </c>
      <c r="U102" s="77">
        <v>0.58892037552674603</v>
      </c>
      <c r="V102" s="77">
        <v>0.44739652861828</v>
      </c>
      <c r="W102" s="77">
        <v>0.93019705065331582</v>
      </c>
      <c r="X102" s="77">
        <v>0.71622255927447576</v>
      </c>
      <c r="Y102" s="77">
        <v>0.55109286661076096</v>
      </c>
      <c r="Z102" s="77">
        <v>0.8342857142857143</v>
      </c>
      <c r="AA102" s="77">
        <v>0.55139858375975492</v>
      </c>
      <c r="AB102" s="77">
        <v>0.38070175438596487</v>
      </c>
      <c r="AC102" s="77">
        <v>0.16842105263157892</v>
      </c>
      <c r="AD102" s="76">
        <v>0.91346471017152497</v>
      </c>
      <c r="AE102" s="77">
        <v>0.79691027826410621</v>
      </c>
      <c r="AF102" s="77">
        <v>0.37780843567778355</v>
      </c>
      <c r="AG102" s="77">
        <v>0.69278235938406052</v>
      </c>
      <c r="AH102" s="77">
        <v>0.51815845207251299</v>
      </c>
      <c r="AI102" s="77">
        <v>0.82320980496389584</v>
      </c>
      <c r="AJ102" s="77">
        <v>0.69268929044823757</v>
      </c>
      <c r="AK102" s="77">
        <v>0.4660501690728599</v>
      </c>
      <c r="AL102" s="77">
        <v>0.16842105263157892</v>
      </c>
      <c r="AM102" s="76">
        <v>0.69606114137113817</v>
      </c>
      <c r="AN102" s="77">
        <v>0.67805020547348971</v>
      </c>
      <c r="AO102" s="78">
        <v>0.44238683738422546</v>
      </c>
      <c r="AP102" s="79">
        <v>0.59937428693306039</v>
      </c>
      <c r="AQ102" s="70">
        <v>1</v>
      </c>
      <c r="AR102" s="71">
        <v>0</v>
      </c>
      <c r="AS102" s="71">
        <v>0</v>
      </c>
      <c r="AT102" s="71">
        <v>0</v>
      </c>
      <c r="AU102" s="71">
        <v>1</v>
      </c>
      <c r="AV102" s="71" t="s">
        <v>3486</v>
      </c>
      <c r="AW102" s="72" t="s">
        <v>3422</v>
      </c>
      <c r="AY102" s="59"/>
      <c r="AZ102" s="59"/>
      <c r="BA102" s="59"/>
      <c r="BB102" s="59"/>
    </row>
    <row r="103" spans="1:54">
      <c r="A103" s="23" t="s">
        <v>3851</v>
      </c>
      <c r="B103" s="23" t="s">
        <v>3713</v>
      </c>
      <c r="C103" s="23" t="s">
        <v>274</v>
      </c>
      <c r="D103" s="24" t="s">
        <v>424</v>
      </c>
      <c r="E103" s="24" t="s">
        <v>939</v>
      </c>
      <c r="F103" s="24" t="s">
        <v>1026</v>
      </c>
      <c r="G103" s="24" t="s">
        <v>1029</v>
      </c>
      <c r="H103" s="76">
        <v>0.91057814551573535</v>
      </c>
      <c r="I103" s="77">
        <v>0.88352291519252735</v>
      </c>
      <c r="J103" s="77">
        <v>0.90204697287018143</v>
      </c>
      <c r="K103" s="77">
        <v>1</v>
      </c>
      <c r="L103" s="77">
        <v>0.49175004168751085</v>
      </c>
      <c r="M103" s="77">
        <v>1</v>
      </c>
      <c r="N103" s="77">
        <v>0.89508407376973409</v>
      </c>
      <c r="O103" s="77" t="s">
        <v>3395</v>
      </c>
      <c r="P103" s="77">
        <v>0.5</v>
      </c>
      <c r="Q103" s="77">
        <v>0.56212635314912807</v>
      </c>
      <c r="R103" s="77">
        <v>9.4199013196196474E-2</v>
      </c>
      <c r="S103" s="77">
        <v>0.57647058823529473</v>
      </c>
      <c r="T103" s="77">
        <v>0.80909413053282642</v>
      </c>
      <c r="U103" s="77">
        <v>0.61273780962813273</v>
      </c>
      <c r="V103" s="77">
        <v>0.44739652861828</v>
      </c>
      <c r="W103" s="77">
        <v>0.90238450728004527</v>
      </c>
      <c r="X103" s="77">
        <v>0.70796665181746565</v>
      </c>
      <c r="Y103" s="77">
        <v>0.55109286661076096</v>
      </c>
      <c r="Z103" s="77">
        <v>0.8342857142857143</v>
      </c>
      <c r="AA103" s="77">
        <v>0.55139858375975492</v>
      </c>
      <c r="AB103" s="77">
        <v>0.38070175438596487</v>
      </c>
      <c r="AC103" s="77">
        <v>0.16842105263157892</v>
      </c>
      <c r="AD103" s="76">
        <v>0.89871601119281463</v>
      </c>
      <c r="AE103" s="77">
        <v>0.777366823091449</v>
      </c>
      <c r="AF103" s="77">
        <v>0.32816268317266228</v>
      </c>
      <c r="AG103" s="77">
        <v>0.69278235938406052</v>
      </c>
      <c r="AH103" s="77">
        <v>0.53006716912320639</v>
      </c>
      <c r="AI103" s="77">
        <v>0.8051755795487554</v>
      </c>
      <c r="AJ103" s="77">
        <v>0.69268929044823757</v>
      </c>
      <c r="AK103" s="77">
        <v>0.4660501690728599</v>
      </c>
      <c r="AL103" s="77">
        <v>0.16842105263157892</v>
      </c>
      <c r="AM103" s="76">
        <v>0.66808183915230857</v>
      </c>
      <c r="AN103" s="77">
        <v>0.67600836935200748</v>
      </c>
      <c r="AO103" s="78">
        <v>0.44238683738422546</v>
      </c>
      <c r="AP103" s="79">
        <v>0.59004785751785183</v>
      </c>
      <c r="AQ103" s="70">
        <v>1</v>
      </c>
      <c r="AR103" s="71">
        <v>0</v>
      </c>
      <c r="AS103" s="71">
        <v>0</v>
      </c>
      <c r="AT103" s="71">
        <v>0</v>
      </c>
      <c r="AU103" s="71">
        <v>1</v>
      </c>
      <c r="AV103" s="71" t="s">
        <v>3486</v>
      </c>
      <c r="AW103" s="72" t="s">
        <v>3422</v>
      </c>
      <c r="AY103" s="59"/>
      <c r="AZ103" s="59"/>
      <c r="BA103" s="59"/>
      <c r="BB103" s="59"/>
    </row>
    <row r="104" spans="1:54">
      <c r="A104" s="23" t="s">
        <v>3852</v>
      </c>
      <c r="B104" s="23" t="s">
        <v>3713</v>
      </c>
      <c r="C104" s="23" t="s">
        <v>276</v>
      </c>
      <c r="D104" s="24" t="s">
        <v>424</v>
      </c>
      <c r="E104" s="24" t="s">
        <v>939</v>
      </c>
      <c r="F104" s="24" t="s">
        <v>1026</v>
      </c>
      <c r="G104" s="24" t="s">
        <v>1031</v>
      </c>
      <c r="H104" s="76">
        <v>0.91057814551573535</v>
      </c>
      <c r="I104" s="77">
        <v>0.59911249537797828</v>
      </c>
      <c r="J104" s="77">
        <v>0.33616189859377815</v>
      </c>
      <c r="K104" s="77">
        <v>1</v>
      </c>
      <c r="L104" s="77">
        <v>0.50156238040466283</v>
      </c>
      <c r="M104" s="77">
        <v>0.44470262744400624</v>
      </c>
      <c r="N104" s="77">
        <v>0.21950185825200647</v>
      </c>
      <c r="O104" s="77" t="s">
        <v>3395</v>
      </c>
      <c r="P104" s="77">
        <v>0.26407276442878225</v>
      </c>
      <c r="Q104" s="77">
        <v>0.74559489662902878</v>
      </c>
      <c r="R104" s="77">
        <v>0.37472427737489045</v>
      </c>
      <c r="S104" s="77">
        <v>0.57647058823529473</v>
      </c>
      <c r="T104" s="77">
        <v>0.80909413053282642</v>
      </c>
      <c r="U104" s="77">
        <v>0.59316632707962802</v>
      </c>
      <c r="V104" s="77">
        <v>0.44739652861828</v>
      </c>
      <c r="W104" s="77">
        <v>0.88363857879595054</v>
      </c>
      <c r="X104" s="77">
        <v>0.77838603101111559</v>
      </c>
      <c r="Y104" s="77">
        <v>0.55109286661076096</v>
      </c>
      <c r="Z104" s="77">
        <v>0.8342857142857143</v>
      </c>
      <c r="AA104" s="77">
        <v>0.55139858375975492</v>
      </c>
      <c r="AB104" s="77">
        <v>0.38070175438596487</v>
      </c>
      <c r="AC104" s="77">
        <v>0.16842105263157892</v>
      </c>
      <c r="AD104" s="76">
        <v>0.61528417982916395</v>
      </c>
      <c r="AE104" s="77">
        <v>0.48596792610589146</v>
      </c>
      <c r="AF104" s="77">
        <v>0.56015958700195956</v>
      </c>
      <c r="AG104" s="77">
        <v>0.69278235938406052</v>
      </c>
      <c r="AH104" s="77">
        <v>0.52028142784895404</v>
      </c>
      <c r="AI104" s="77">
        <v>0.83101230490353306</v>
      </c>
      <c r="AJ104" s="77">
        <v>0.69268929044823757</v>
      </c>
      <c r="AK104" s="77">
        <v>0.4660501690728599</v>
      </c>
      <c r="AL104" s="77">
        <v>0.16842105263157892</v>
      </c>
      <c r="AM104" s="76">
        <v>0.55380389764567173</v>
      </c>
      <c r="AN104" s="77">
        <v>0.68135869737884924</v>
      </c>
      <c r="AO104" s="78">
        <v>0.44238683738422546</v>
      </c>
      <c r="AP104" s="79">
        <v>0.55489693649152261</v>
      </c>
      <c r="AQ104" s="70">
        <v>1</v>
      </c>
      <c r="AR104" s="71">
        <v>0</v>
      </c>
      <c r="AS104" s="71">
        <v>0</v>
      </c>
      <c r="AT104" s="71">
        <v>0</v>
      </c>
      <c r="AU104" s="71">
        <v>1</v>
      </c>
      <c r="AV104" s="71" t="s">
        <v>3486</v>
      </c>
      <c r="AW104" s="72" t="s">
        <v>3422</v>
      </c>
      <c r="AY104" s="59"/>
      <c r="AZ104" s="59"/>
      <c r="BA104" s="59"/>
      <c r="BB104" s="59"/>
    </row>
    <row r="105" spans="1:54">
      <c r="A105" s="23" t="s">
        <v>3853</v>
      </c>
      <c r="B105" s="23" t="s">
        <v>3713</v>
      </c>
      <c r="C105" s="23" t="s">
        <v>278</v>
      </c>
      <c r="D105" s="24" t="s">
        <v>424</v>
      </c>
      <c r="E105" s="24" t="s">
        <v>939</v>
      </c>
      <c r="F105" s="24" t="s">
        <v>1026</v>
      </c>
      <c r="G105" s="24" t="s">
        <v>1033</v>
      </c>
      <c r="H105" s="76">
        <v>0.91057814551573535</v>
      </c>
      <c r="I105" s="77">
        <v>0.84076058921345831</v>
      </c>
      <c r="J105" s="77">
        <v>0.92025491778754387</v>
      </c>
      <c r="K105" s="77">
        <v>1</v>
      </c>
      <c r="L105" s="77">
        <v>0.49175004168751085</v>
      </c>
      <c r="M105" s="77">
        <v>1</v>
      </c>
      <c r="N105" s="77">
        <v>0.87340407734813508</v>
      </c>
      <c r="O105" s="77" t="s">
        <v>3395</v>
      </c>
      <c r="P105" s="77">
        <v>0.5</v>
      </c>
      <c r="Q105" s="77">
        <v>0.53500398053131915</v>
      </c>
      <c r="R105" s="77">
        <v>0.18252685810793431</v>
      </c>
      <c r="S105" s="77">
        <v>0.57647058823529473</v>
      </c>
      <c r="T105" s="77">
        <v>0.80909413053282642</v>
      </c>
      <c r="U105" s="77">
        <v>0.5492151124561272</v>
      </c>
      <c r="V105" s="77">
        <v>0.44739652861828</v>
      </c>
      <c r="W105" s="77">
        <v>0.86340842128552397</v>
      </c>
      <c r="X105" s="77">
        <v>0.69837804001131232</v>
      </c>
      <c r="Y105" s="77">
        <v>0.55109286661076096</v>
      </c>
      <c r="Z105" s="77">
        <v>0.8342857142857143</v>
      </c>
      <c r="AA105" s="77">
        <v>0.55139858375975492</v>
      </c>
      <c r="AB105" s="77">
        <v>0.38070175438596487</v>
      </c>
      <c r="AC105" s="77">
        <v>0.16842105263157892</v>
      </c>
      <c r="AD105" s="76">
        <v>0.89053121750557906</v>
      </c>
      <c r="AE105" s="77">
        <v>0.77303082380712917</v>
      </c>
      <c r="AF105" s="77">
        <v>0.35876541931962674</v>
      </c>
      <c r="AG105" s="77">
        <v>0.69278235938406052</v>
      </c>
      <c r="AH105" s="77">
        <v>0.49830582053720363</v>
      </c>
      <c r="AI105" s="77">
        <v>0.7808932306484182</v>
      </c>
      <c r="AJ105" s="77">
        <v>0.69268929044823757</v>
      </c>
      <c r="AK105" s="77">
        <v>0.4660501690728599</v>
      </c>
      <c r="AL105" s="77">
        <v>0.16842105263157892</v>
      </c>
      <c r="AM105" s="76">
        <v>0.67410915354411161</v>
      </c>
      <c r="AN105" s="77">
        <v>0.65732713685656086</v>
      </c>
      <c r="AO105" s="78">
        <v>0.44238683738422546</v>
      </c>
      <c r="AP105" s="79">
        <v>0.58608938459368509</v>
      </c>
      <c r="AQ105" s="70">
        <v>1</v>
      </c>
      <c r="AR105" s="71">
        <v>0</v>
      </c>
      <c r="AS105" s="71">
        <v>0</v>
      </c>
      <c r="AT105" s="71">
        <v>0</v>
      </c>
      <c r="AU105" s="71">
        <v>1</v>
      </c>
      <c r="AV105" s="71" t="s">
        <v>3486</v>
      </c>
      <c r="AW105" s="72" t="s">
        <v>3422</v>
      </c>
      <c r="AY105" s="59"/>
      <c r="AZ105" s="59"/>
      <c r="BA105" s="59"/>
      <c r="BB105" s="59"/>
    </row>
    <row r="106" spans="1:54">
      <c r="A106" s="23" t="s">
        <v>3854</v>
      </c>
      <c r="B106" s="23" t="s">
        <v>3713</v>
      </c>
      <c r="C106" s="23" t="s">
        <v>281</v>
      </c>
      <c r="D106" s="24" t="s">
        <v>424</v>
      </c>
      <c r="E106" s="24" t="s">
        <v>939</v>
      </c>
      <c r="F106" s="24" t="s">
        <v>1026</v>
      </c>
      <c r="G106" s="24" t="s">
        <v>1035</v>
      </c>
      <c r="H106" s="76">
        <v>0.91057814551573535</v>
      </c>
      <c r="I106" s="77">
        <v>0.8991042035958472</v>
      </c>
      <c r="J106" s="77">
        <v>1</v>
      </c>
      <c r="K106" s="77">
        <v>0.87919207655043408</v>
      </c>
      <c r="L106" s="77">
        <v>0.49175004168751085</v>
      </c>
      <c r="M106" s="77">
        <v>1</v>
      </c>
      <c r="N106" s="77">
        <v>1</v>
      </c>
      <c r="O106" s="77" t="s">
        <v>3395</v>
      </c>
      <c r="P106" s="77">
        <v>0.5</v>
      </c>
      <c r="Q106" s="77">
        <v>0.44197675308587486</v>
      </c>
      <c r="R106" s="77">
        <v>0.30698828253400068</v>
      </c>
      <c r="S106" s="77">
        <v>0.57647058823529473</v>
      </c>
      <c r="T106" s="77">
        <v>0.80909413053282642</v>
      </c>
      <c r="U106" s="77">
        <v>0.50352272168771284</v>
      </c>
      <c r="V106" s="77">
        <v>0.44739652861828</v>
      </c>
      <c r="W106" s="77">
        <v>0.8853963607708899</v>
      </c>
      <c r="X106" s="77">
        <v>0.63951529804136231</v>
      </c>
      <c r="Y106" s="77">
        <v>0.55109286661076096</v>
      </c>
      <c r="Z106" s="77">
        <v>0.8342857142857143</v>
      </c>
      <c r="AA106" s="77">
        <v>0.55139858375975492</v>
      </c>
      <c r="AB106" s="77">
        <v>0.38070175438596487</v>
      </c>
      <c r="AC106" s="77">
        <v>0.16842105263157892</v>
      </c>
      <c r="AD106" s="76">
        <v>0.93656078303719426</v>
      </c>
      <c r="AE106" s="77">
        <v>0.774188423647589</v>
      </c>
      <c r="AF106" s="77">
        <v>0.3744825178099378</v>
      </c>
      <c r="AG106" s="77">
        <v>0.69278235938406052</v>
      </c>
      <c r="AH106" s="77">
        <v>0.47545962515299645</v>
      </c>
      <c r="AI106" s="77">
        <v>0.76245582940612611</v>
      </c>
      <c r="AJ106" s="77">
        <v>0.69268929044823757</v>
      </c>
      <c r="AK106" s="77">
        <v>0.4660501690728599</v>
      </c>
      <c r="AL106" s="77">
        <v>0.16842105263157892</v>
      </c>
      <c r="AM106" s="76">
        <v>0.69507724149824046</v>
      </c>
      <c r="AN106" s="77">
        <v>0.64356593798106099</v>
      </c>
      <c r="AO106" s="78">
        <v>0.44238683738422546</v>
      </c>
      <c r="AP106" s="79">
        <v>0.58820919194844268</v>
      </c>
      <c r="AQ106" s="70">
        <v>1</v>
      </c>
      <c r="AR106" s="71">
        <v>0</v>
      </c>
      <c r="AS106" s="71">
        <v>0</v>
      </c>
      <c r="AT106" s="71">
        <v>0</v>
      </c>
      <c r="AU106" s="71">
        <v>1</v>
      </c>
      <c r="AV106" s="71" t="s">
        <v>3486</v>
      </c>
      <c r="AW106" s="72" t="s">
        <v>3422</v>
      </c>
      <c r="AY106" s="59"/>
      <c r="AZ106" s="59"/>
      <c r="BA106" s="59"/>
      <c r="BB106" s="59"/>
    </row>
    <row r="107" spans="1:54">
      <c r="A107" s="23" t="s">
        <v>3855</v>
      </c>
      <c r="B107" s="23" t="s">
        <v>3713</v>
      </c>
      <c r="C107" s="23" t="s">
        <v>283</v>
      </c>
      <c r="D107" s="24" t="s">
        <v>424</v>
      </c>
      <c r="E107" s="24" t="s">
        <v>939</v>
      </c>
      <c r="F107" s="24" t="s">
        <v>1026</v>
      </c>
      <c r="G107" s="24" t="s">
        <v>1037</v>
      </c>
      <c r="H107" s="76">
        <v>0.91057814551573535</v>
      </c>
      <c r="I107" s="77">
        <v>0.62558391616790721</v>
      </c>
      <c r="J107" s="77">
        <v>0.52497462552193708</v>
      </c>
      <c r="K107" s="77">
        <v>0.91669576362754679</v>
      </c>
      <c r="L107" s="77">
        <v>0.50644727573917436</v>
      </c>
      <c r="M107" s="77">
        <v>0.67614448315532072</v>
      </c>
      <c r="N107" s="77">
        <v>0.43173698354439199</v>
      </c>
      <c r="O107" s="77" t="s">
        <v>3395</v>
      </c>
      <c r="P107" s="77">
        <v>0.2936070138696818</v>
      </c>
      <c r="Q107" s="77">
        <v>0.65183537219270837</v>
      </c>
      <c r="R107" s="77">
        <v>0.75934035300025382</v>
      </c>
      <c r="S107" s="77">
        <v>0.57647058823529473</v>
      </c>
      <c r="T107" s="77">
        <v>0.80909413053282642</v>
      </c>
      <c r="U107" s="77">
        <v>0.5617913117997787</v>
      </c>
      <c r="V107" s="77">
        <v>0.44739652861828</v>
      </c>
      <c r="W107" s="77">
        <v>0.89636360751847211</v>
      </c>
      <c r="X107" s="77">
        <v>0.6549867542906711</v>
      </c>
      <c r="Y107" s="77">
        <v>0.55109286661076096</v>
      </c>
      <c r="Z107" s="77">
        <v>0.8342857142857143</v>
      </c>
      <c r="AA107" s="77">
        <v>0.55139858375975492</v>
      </c>
      <c r="AB107" s="77">
        <v>0.38070175438596487</v>
      </c>
      <c r="AC107" s="77">
        <v>0.16842105263157892</v>
      </c>
      <c r="AD107" s="76">
        <v>0.68704556240185999</v>
      </c>
      <c r="AE107" s="77">
        <v>0.5649263039872231</v>
      </c>
      <c r="AF107" s="77">
        <v>0.7055878625964811</v>
      </c>
      <c r="AG107" s="77">
        <v>0.69278235938406052</v>
      </c>
      <c r="AH107" s="77">
        <v>0.50459392020902938</v>
      </c>
      <c r="AI107" s="77">
        <v>0.77567518090457166</v>
      </c>
      <c r="AJ107" s="77">
        <v>0.69268929044823757</v>
      </c>
      <c r="AK107" s="77">
        <v>0.4660501690728599</v>
      </c>
      <c r="AL107" s="77">
        <v>0.16842105263157892</v>
      </c>
      <c r="AM107" s="76">
        <v>0.65251990966185469</v>
      </c>
      <c r="AN107" s="77">
        <v>0.65768382016588711</v>
      </c>
      <c r="AO107" s="78">
        <v>0.44238683738422546</v>
      </c>
      <c r="AP107" s="79">
        <v>0.57946817442250842</v>
      </c>
      <c r="AQ107" s="70">
        <v>1</v>
      </c>
      <c r="AR107" s="71">
        <v>0</v>
      </c>
      <c r="AS107" s="71">
        <v>0</v>
      </c>
      <c r="AT107" s="71">
        <v>0</v>
      </c>
      <c r="AU107" s="71">
        <v>1</v>
      </c>
      <c r="AV107" s="71" t="s">
        <v>3486</v>
      </c>
      <c r="AW107" s="72" t="s">
        <v>3422</v>
      </c>
      <c r="AY107" s="59"/>
      <c r="AZ107" s="59"/>
      <c r="BA107" s="59"/>
      <c r="BB107" s="59"/>
    </row>
    <row r="108" spans="1:54">
      <c r="A108" s="23" t="s">
        <v>3856</v>
      </c>
      <c r="B108" s="23" t="s">
        <v>3713</v>
      </c>
      <c r="C108" s="23" t="s">
        <v>285</v>
      </c>
      <c r="D108" s="24" t="s">
        <v>424</v>
      </c>
      <c r="E108" s="24" t="s">
        <v>939</v>
      </c>
      <c r="F108" s="24" t="s">
        <v>1026</v>
      </c>
      <c r="G108" s="24" t="s">
        <v>1041</v>
      </c>
      <c r="H108" s="76">
        <v>0.91057814551573535</v>
      </c>
      <c r="I108" s="77">
        <v>0.6719886897547086</v>
      </c>
      <c r="J108" s="77">
        <v>0.63955334095862404</v>
      </c>
      <c r="K108" s="77">
        <v>0.78455643279634901</v>
      </c>
      <c r="L108" s="77">
        <v>0.52387639258803886</v>
      </c>
      <c r="M108" s="77">
        <v>0.97207607104475569</v>
      </c>
      <c r="N108" s="77">
        <v>0.66006631685373751</v>
      </c>
      <c r="O108" s="77" t="s">
        <v>3395</v>
      </c>
      <c r="P108" s="77">
        <v>0.47330613754376244</v>
      </c>
      <c r="Q108" s="77">
        <v>0.83990527845816498</v>
      </c>
      <c r="R108" s="77">
        <v>0.96077050484669047</v>
      </c>
      <c r="S108" s="77">
        <v>0.57647058823529473</v>
      </c>
      <c r="T108" s="77">
        <v>0.80909413053282642</v>
      </c>
      <c r="U108" s="77">
        <v>0.60665716685327931</v>
      </c>
      <c r="V108" s="77">
        <v>0.44739652861828</v>
      </c>
      <c r="W108" s="77">
        <v>0.71870357454129752</v>
      </c>
      <c r="X108" s="77">
        <v>0.90873464229725309</v>
      </c>
      <c r="Y108" s="77">
        <v>0.55109286661076096</v>
      </c>
      <c r="Z108" s="77">
        <v>0.8342857142857143</v>
      </c>
      <c r="AA108" s="77">
        <v>0.55139858375975492</v>
      </c>
      <c r="AB108" s="77">
        <v>0.38070175438596487</v>
      </c>
      <c r="AC108" s="77">
        <v>0.16842105263157892</v>
      </c>
      <c r="AD108" s="76">
        <v>0.7407067254096894</v>
      </c>
      <c r="AE108" s="77">
        <v>0.68277627016532871</v>
      </c>
      <c r="AF108" s="77">
        <v>0.90033789165242772</v>
      </c>
      <c r="AG108" s="77">
        <v>0.69278235938406052</v>
      </c>
      <c r="AH108" s="77">
        <v>0.52702684773577968</v>
      </c>
      <c r="AI108" s="77">
        <v>0.81371910841927531</v>
      </c>
      <c r="AJ108" s="77">
        <v>0.69268929044823757</v>
      </c>
      <c r="AK108" s="77">
        <v>0.4660501690728599</v>
      </c>
      <c r="AL108" s="77">
        <v>0.16842105263157892</v>
      </c>
      <c r="AM108" s="76">
        <v>0.77460696240914861</v>
      </c>
      <c r="AN108" s="77">
        <v>0.67784277184637176</v>
      </c>
      <c r="AO108" s="78">
        <v>0.44238683738422546</v>
      </c>
      <c r="AP108" s="79">
        <v>0.62316150281908711</v>
      </c>
      <c r="AQ108" s="70">
        <v>1</v>
      </c>
      <c r="AR108" s="71">
        <v>0</v>
      </c>
      <c r="AS108" s="71">
        <v>0</v>
      </c>
      <c r="AT108" s="71">
        <v>0</v>
      </c>
      <c r="AU108" s="71">
        <v>1</v>
      </c>
      <c r="AV108" s="71" t="s">
        <v>3497</v>
      </c>
      <c r="AW108" s="72" t="s">
        <v>3422</v>
      </c>
      <c r="AY108" s="59"/>
      <c r="AZ108" s="59"/>
      <c r="BA108" s="59"/>
      <c r="BB108" s="59"/>
    </row>
    <row r="109" spans="1:54">
      <c r="A109" s="23" t="s">
        <v>3857</v>
      </c>
      <c r="B109" s="23" t="s">
        <v>3713</v>
      </c>
      <c r="C109" s="23" t="s">
        <v>287</v>
      </c>
      <c r="D109" s="24" t="s">
        <v>424</v>
      </c>
      <c r="E109" s="24" t="s">
        <v>939</v>
      </c>
      <c r="F109" s="24" t="s">
        <v>1026</v>
      </c>
      <c r="G109" s="24" t="s">
        <v>1049</v>
      </c>
      <c r="H109" s="76">
        <v>0.91057814551573535</v>
      </c>
      <c r="I109" s="77">
        <v>0.82689525512415007</v>
      </c>
      <c r="J109" s="77">
        <v>0.78463924804004059</v>
      </c>
      <c r="K109" s="77">
        <v>1</v>
      </c>
      <c r="L109" s="77">
        <v>0.49192131790672927</v>
      </c>
      <c r="M109" s="77">
        <v>1</v>
      </c>
      <c r="N109" s="77">
        <v>0.80153321639646102</v>
      </c>
      <c r="O109" s="77" t="s">
        <v>3395</v>
      </c>
      <c r="P109" s="77">
        <v>0.48282245961892828</v>
      </c>
      <c r="Q109" s="77">
        <v>0.56088529131280973</v>
      </c>
      <c r="R109" s="77">
        <v>0.92383391315524177</v>
      </c>
      <c r="S109" s="77">
        <v>0.57647058823529473</v>
      </c>
      <c r="T109" s="77">
        <v>0.80909413053282642</v>
      </c>
      <c r="U109" s="77">
        <v>0.55499258813044217</v>
      </c>
      <c r="V109" s="77">
        <v>0.44739652861828</v>
      </c>
      <c r="W109" s="77">
        <v>0.35341985258890118</v>
      </c>
      <c r="X109" s="77">
        <v>0.69988876491689767</v>
      </c>
      <c r="Y109" s="77">
        <v>0.55109286661076096</v>
      </c>
      <c r="Z109" s="77">
        <v>0.8342857142857143</v>
      </c>
      <c r="AA109" s="77">
        <v>0.55139858375975492</v>
      </c>
      <c r="AB109" s="77">
        <v>0.38070175438596487</v>
      </c>
      <c r="AC109" s="77">
        <v>0.16842105263157892</v>
      </c>
      <c r="AD109" s="76">
        <v>0.84070421622664193</v>
      </c>
      <c r="AE109" s="77">
        <v>0.7552553987844236</v>
      </c>
      <c r="AF109" s="77">
        <v>0.74235960223402575</v>
      </c>
      <c r="AG109" s="77">
        <v>0.69278235938406052</v>
      </c>
      <c r="AH109" s="77">
        <v>0.50119455837436111</v>
      </c>
      <c r="AI109" s="77">
        <v>0.52665430875289942</v>
      </c>
      <c r="AJ109" s="77">
        <v>0.69268929044823757</v>
      </c>
      <c r="AK109" s="77">
        <v>0.4660501690728599</v>
      </c>
      <c r="AL109" s="77">
        <v>0.16842105263157892</v>
      </c>
      <c r="AM109" s="76">
        <v>0.77943973908169717</v>
      </c>
      <c r="AN109" s="77">
        <v>0.57354374217044035</v>
      </c>
      <c r="AO109" s="78">
        <v>0.44238683738422546</v>
      </c>
      <c r="AP109" s="79">
        <v>0.59053729528500076</v>
      </c>
      <c r="AQ109" s="70">
        <v>1</v>
      </c>
      <c r="AR109" s="71">
        <v>0</v>
      </c>
      <c r="AS109" s="71">
        <v>0</v>
      </c>
      <c r="AT109" s="71">
        <v>0</v>
      </c>
      <c r="AU109" s="71">
        <v>1</v>
      </c>
      <c r="AV109" s="71" t="s">
        <v>3486</v>
      </c>
      <c r="AW109" s="72" t="s">
        <v>3422</v>
      </c>
    </row>
    <row r="110" spans="1:54">
      <c r="A110" s="23" t="s">
        <v>3858</v>
      </c>
      <c r="B110" s="23" t="s">
        <v>3713</v>
      </c>
      <c r="C110" s="23" t="s">
        <v>290</v>
      </c>
      <c r="D110" s="24" t="s">
        <v>424</v>
      </c>
      <c r="E110" s="24" t="s">
        <v>1051</v>
      </c>
      <c r="F110" s="24" t="s">
        <v>1086</v>
      </c>
      <c r="G110" s="24" t="s">
        <v>1087</v>
      </c>
      <c r="H110" s="76">
        <v>0.91339458853596356</v>
      </c>
      <c r="I110" s="77">
        <v>0.91574473117149324</v>
      </c>
      <c r="J110" s="77">
        <v>0.74667391040804176</v>
      </c>
      <c r="K110" s="77">
        <v>0.95853534785698125</v>
      </c>
      <c r="L110" s="77">
        <v>0.48344450002779177</v>
      </c>
      <c r="M110" s="77">
        <v>1</v>
      </c>
      <c r="N110" s="77">
        <v>0.66218143166161025</v>
      </c>
      <c r="O110" s="77" t="s">
        <v>3395</v>
      </c>
      <c r="P110" s="77">
        <v>0.5</v>
      </c>
      <c r="Q110" s="77">
        <v>0.49018645731108929</v>
      </c>
      <c r="R110" s="77">
        <v>0.13102043538877217</v>
      </c>
      <c r="S110" s="77">
        <v>0.71764705882353041</v>
      </c>
      <c r="T110" s="77">
        <v>0.74376650988982673</v>
      </c>
      <c r="U110" s="77">
        <v>0.6106805441995462</v>
      </c>
      <c r="V110" s="77">
        <v>0.56805201831092056</v>
      </c>
      <c r="W110" s="77">
        <v>1</v>
      </c>
      <c r="X110" s="77">
        <v>0.52042607864614998</v>
      </c>
      <c r="Y110" s="77">
        <v>0.46182405929612902</v>
      </c>
      <c r="Z110" s="77">
        <v>0.86857142857142855</v>
      </c>
      <c r="AA110" s="77">
        <v>0.53551079533789459</v>
      </c>
      <c r="AB110" s="77">
        <v>0.38070175438596487</v>
      </c>
      <c r="AC110" s="77">
        <v>0.16842105263157892</v>
      </c>
      <c r="AD110" s="76">
        <v>0.85860441003849941</v>
      </c>
      <c r="AE110" s="77">
        <v>0.72083225590927669</v>
      </c>
      <c r="AF110" s="77">
        <v>0.31060344634993076</v>
      </c>
      <c r="AG110" s="77">
        <v>0.73070678435667857</v>
      </c>
      <c r="AH110" s="77">
        <v>0.58936628125523338</v>
      </c>
      <c r="AI110" s="77">
        <v>0.76021303932307505</v>
      </c>
      <c r="AJ110" s="77">
        <v>0.66519774393377884</v>
      </c>
      <c r="AK110" s="77">
        <v>0.45810627486192973</v>
      </c>
      <c r="AL110" s="77">
        <v>0.16842105263157892</v>
      </c>
      <c r="AM110" s="76">
        <v>0.63001337076590225</v>
      </c>
      <c r="AN110" s="77">
        <v>0.6934287016449957</v>
      </c>
      <c r="AO110" s="78">
        <v>0.4305750238090959</v>
      </c>
      <c r="AP110" s="79">
        <v>0.57882223025333168</v>
      </c>
      <c r="AQ110" s="70">
        <v>1</v>
      </c>
      <c r="AR110" s="71">
        <v>0</v>
      </c>
      <c r="AS110" s="71">
        <v>0</v>
      </c>
      <c r="AT110" s="71">
        <v>0</v>
      </c>
      <c r="AU110" s="71">
        <v>1</v>
      </c>
      <c r="AV110" s="71" t="s">
        <v>3449</v>
      </c>
      <c r="AW110" s="72" t="s">
        <v>3422</v>
      </c>
    </row>
    <row r="111" spans="1:54">
      <c r="A111" s="23" t="s">
        <v>3859</v>
      </c>
      <c r="B111" s="23" t="s">
        <v>3713</v>
      </c>
      <c r="C111" s="23" t="s">
        <v>292</v>
      </c>
      <c r="D111" s="24" t="s">
        <v>424</v>
      </c>
      <c r="E111" s="24" t="s">
        <v>1051</v>
      </c>
      <c r="F111" s="24" t="s">
        <v>1086</v>
      </c>
      <c r="G111" s="24" t="s">
        <v>1091</v>
      </c>
      <c r="H111" s="76">
        <v>0.91339458853596356</v>
      </c>
      <c r="I111" s="77">
        <v>0.4806814378984543</v>
      </c>
      <c r="J111" s="77">
        <v>0.19121939337483784</v>
      </c>
      <c r="K111" s="77">
        <v>0.89754035334962623</v>
      </c>
      <c r="L111" s="77">
        <v>0.48994716971455682</v>
      </c>
      <c r="M111" s="77">
        <v>0.40171418523692681</v>
      </c>
      <c r="N111" s="77">
        <v>0.13918273619689048</v>
      </c>
      <c r="O111" s="77" t="s">
        <v>3395</v>
      </c>
      <c r="P111" s="77">
        <v>0.24330505304063427</v>
      </c>
      <c r="Q111" s="77">
        <v>0.70071966415097775</v>
      </c>
      <c r="R111" s="77">
        <v>0</v>
      </c>
      <c r="S111" s="77">
        <v>0.71764705882353041</v>
      </c>
      <c r="T111" s="77">
        <v>0.74376650988982673</v>
      </c>
      <c r="U111" s="77">
        <v>0.66539691384505284</v>
      </c>
      <c r="V111" s="77">
        <v>0.56805201831092056</v>
      </c>
      <c r="W111" s="77">
        <v>1</v>
      </c>
      <c r="X111" s="77">
        <v>0.77459533641018186</v>
      </c>
      <c r="Y111" s="77">
        <v>0.46182405929612902</v>
      </c>
      <c r="Z111" s="77">
        <v>0.86857142857142855</v>
      </c>
      <c r="AA111" s="77">
        <v>0.53551079533789459</v>
      </c>
      <c r="AB111" s="77">
        <v>0.38070175438596487</v>
      </c>
      <c r="AC111" s="77">
        <v>0.16842105263157892</v>
      </c>
      <c r="AD111" s="76">
        <v>0.5284318066030852</v>
      </c>
      <c r="AE111" s="77">
        <v>0.43433789950772689</v>
      </c>
      <c r="AF111" s="77">
        <v>0.35035983207548888</v>
      </c>
      <c r="AG111" s="77">
        <v>0.73070678435667857</v>
      </c>
      <c r="AH111" s="77">
        <v>0.6167244660779867</v>
      </c>
      <c r="AI111" s="77">
        <v>0.88729766820509093</v>
      </c>
      <c r="AJ111" s="77">
        <v>0.66519774393377884</v>
      </c>
      <c r="AK111" s="77">
        <v>0.45810627486192973</v>
      </c>
      <c r="AL111" s="77">
        <v>0.16842105263157892</v>
      </c>
      <c r="AM111" s="76">
        <v>0.43770984606210028</v>
      </c>
      <c r="AN111" s="77">
        <v>0.7449096395465854</v>
      </c>
      <c r="AO111" s="78">
        <v>0.4305750238090959</v>
      </c>
      <c r="AP111" s="79">
        <v>0.5287318259325422</v>
      </c>
      <c r="AQ111" s="70">
        <v>1</v>
      </c>
      <c r="AR111" s="71">
        <v>0</v>
      </c>
      <c r="AS111" s="71">
        <v>1</v>
      </c>
      <c r="AT111" s="71">
        <v>0</v>
      </c>
      <c r="AU111" s="71">
        <v>0</v>
      </c>
      <c r="AV111" s="71" t="s">
        <v>3395</v>
      </c>
      <c r="AW111" s="72" t="s">
        <v>3422</v>
      </c>
    </row>
    <row r="112" spans="1:54">
      <c r="A112" s="23" t="s">
        <v>3860</v>
      </c>
      <c r="B112" s="23" t="s">
        <v>3713</v>
      </c>
      <c r="C112" s="23" t="s">
        <v>294</v>
      </c>
      <c r="D112" s="24" t="s">
        <v>424</v>
      </c>
      <c r="E112" s="24" t="s">
        <v>1051</v>
      </c>
      <c r="F112" s="24" t="s">
        <v>1086</v>
      </c>
      <c r="G112" s="24" t="s">
        <v>1093</v>
      </c>
      <c r="H112" s="76">
        <v>0.91339458853596356</v>
      </c>
      <c r="I112" s="77">
        <v>0.83388946742020276</v>
      </c>
      <c r="J112" s="77">
        <v>0.58320583109434176</v>
      </c>
      <c r="K112" s="77">
        <v>0.94487315027538732</v>
      </c>
      <c r="L112" s="77">
        <v>0.48344450002779177</v>
      </c>
      <c r="M112" s="77">
        <v>1</v>
      </c>
      <c r="N112" s="77">
        <v>0.74837476306814021</v>
      </c>
      <c r="O112" s="77" t="s">
        <v>3395</v>
      </c>
      <c r="P112" s="77">
        <v>0.5</v>
      </c>
      <c r="Q112" s="77">
        <v>0.51012209022742527</v>
      </c>
      <c r="R112" s="77">
        <v>8.3838978463231281E-2</v>
      </c>
      <c r="S112" s="77">
        <v>0.71764705882353041</v>
      </c>
      <c r="T112" s="77">
        <v>0.74376650988982673</v>
      </c>
      <c r="U112" s="77">
        <v>0.82840135911306667</v>
      </c>
      <c r="V112" s="77">
        <v>0.56805201831092056</v>
      </c>
      <c r="W112" s="77">
        <v>0.88237488733725811</v>
      </c>
      <c r="X112" s="77">
        <v>0.57712480926485621</v>
      </c>
      <c r="Y112" s="77">
        <v>0.46182405929612902</v>
      </c>
      <c r="Z112" s="77">
        <v>0.86857142857142855</v>
      </c>
      <c r="AA112" s="77">
        <v>0.53551079533789459</v>
      </c>
      <c r="AB112" s="77">
        <v>0.38070175438596487</v>
      </c>
      <c r="AC112" s="77">
        <v>0.16842105263157892</v>
      </c>
      <c r="AD112" s="76">
        <v>0.77682996235016943</v>
      </c>
      <c r="AE112" s="77">
        <v>0.73533848267426394</v>
      </c>
      <c r="AF112" s="77">
        <v>0.29698053434532828</v>
      </c>
      <c r="AG112" s="77">
        <v>0.73070678435667857</v>
      </c>
      <c r="AH112" s="77">
        <v>0.69822668871199367</v>
      </c>
      <c r="AI112" s="77">
        <v>0.72974984830105716</v>
      </c>
      <c r="AJ112" s="77">
        <v>0.66519774393377884</v>
      </c>
      <c r="AK112" s="77">
        <v>0.45810627486192973</v>
      </c>
      <c r="AL112" s="77">
        <v>0.16842105263157892</v>
      </c>
      <c r="AM112" s="76">
        <v>0.60304965978992053</v>
      </c>
      <c r="AN112" s="77">
        <v>0.71956110712324317</v>
      </c>
      <c r="AO112" s="78">
        <v>0.4305750238090959</v>
      </c>
      <c r="AP112" s="79">
        <v>0.57803995641672123</v>
      </c>
      <c r="AQ112" s="70">
        <v>1</v>
      </c>
      <c r="AR112" s="71">
        <v>0</v>
      </c>
      <c r="AS112" s="71">
        <v>0</v>
      </c>
      <c r="AT112" s="71">
        <v>0</v>
      </c>
      <c r="AU112" s="71">
        <v>1</v>
      </c>
      <c r="AV112" s="71" t="s">
        <v>3449</v>
      </c>
      <c r="AW112" s="72" t="s">
        <v>3422</v>
      </c>
    </row>
    <row r="113" spans="1:49">
      <c r="A113" s="23" t="s">
        <v>3861</v>
      </c>
      <c r="B113" s="23" t="s">
        <v>3713</v>
      </c>
      <c r="C113" s="23" t="s">
        <v>296</v>
      </c>
      <c r="D113" s="24" t="s">
        <v>424</v>
      </c>
      <c r="E113" s="24" t="s">
        <v>1051</v>
      </c>
      <c r="F113" s="24" t="s">
        <v>1086</v>
      </c>
      <c r="G113" s="24" t="s">
        <v>1095</v>
      </c>
      <c r="H113" s="76">
        <v>0.91339458853596356</v>
      </c>
      <c r="I113" s="77">
        <v>0.91574473117149324</v>
      </c>
      <c r="J113" s="77">
        <v>0.98170779072023684</v>
      </c>
      <c r="K113" s="77">
        <v>0.96142620729963091</v>
      </c>
      <c r="L113" s="77">
        <v>0.48349382324281986</v>
      </c>
      <c r="M113" s="77">
        <v>1</v>
      </c>
      <c r="N113" s="77">
        <v>1</v>
      </c>
      <c r="O113" s="77" t="s">
        <v>3395</v>
      </c>
      <c r="P113" s="77">
        <v>0.5</v>
      </c>
      <c r="Q113" s="77">
        <v>0.39709100456515045</v>
      </c>
      <c r="R113" s="77">
        <v>5.6575898081771006E-2</v>
      </c>
      <c r="S113" s="77">
        <v>0.71764705882353041</v>
      </c>
      <c r="T113" s="77">
        <v>0.74376650988982673</v>
      </c>
      <c r="U113" s="77">
        <v>0.80528116451134135</v>
      </c>
      <c r="V113" s="77">
        <v>0.56805201831092056</v>
      </c>
      <c r="W113" s="77">
        <v>0.95885220714501662</v>
      </c>
      <c r="X113" s="77">
        <v>0.62343955182981936</v>
      </c>
      <c r="Y113" s="77">
        <v>0.46182405929612902</v>
      </c>
      <c r="Z113" s="77">
        <v>0.86857142857142855</v>
      </c>
      <c r="AA113" s="77">
        <v>0.53551079533789459</v>
      </c>
      <c r="AB113" s="77">
        <v>0.38070175438596487</v>
      </c>
      <c r="AC113" s="77">
        <v>0.16842105263157892</v>
      </c>
      <c r="AD113" s="76">
        <v>0.93694903680923114</v>
      </c>
      <c r="AE113" s="77">
        <v>0.78898400610849018</v>
      </c>
      <c r="AF113" s="77">
        <v>0.22683345132346072</v>
      </c>
      <c r="AG113" s="77">
        <v>0.73070678435667857</v>
      </c>
      <c r="AH113" s="77">
        <v>0.68666659141113096</v>
      </c>
      <c r="AI113" s="77">
        <v>0.79114587948741799</v>
      </c>
      <c r="AJ113" s="77">
        <v>0.66519774393377884</v>
      </c>
      <c r="AK113" s="77">
        <v>0.45810627486192973</v>
      </c>
      <c r="AL113" s="77">
        <v>0.16842105263157892</v>
      </c>
      <c r="AM113" s="76">
        <v>0.65092216474706066</v>
      </c>
      <c r="AN113" s="77">
        <v>0.73617308508507584</v>
      </c>
      <c r="AO113" s="78">
        <v>0.4305750238090959</v>
      </c>
      <c r="AP113" s="79">
        <v>0.59839864208805116</v>
      </c>
      <c r="AQ113" s="70">
        <v>1</v>
      </c>
      <c r="AR113" s="71">
        <v>0</v>
      </c>
      <c r="AS113" s="71">
        <v>0</v>
      </c>
      <c r="AT113" s="71">
        <v>0</v>
      </c>
      <c r="AU113" s="71">
        <v>1</v>
      </c>
      <c r="AV113" s="71" t="s">
        <v>3501</v>
      </c>
      <c r="AW113" s="72" t="s">
        <v>3422</v>
      </c>
    </row>
    <row r="114" spans="1:49">
      <c r="A114" s="23" t="s">
        <v>3862</v>
      </c>
      <c r="B114" s="23" t="s">
        <v>3713</v>
      </c>
      <c r="C114" s="23" t="s">
        <v>300</v>
      </c>
      <c r="D114" s="24" t="s">
        <v>424</v>
      </c>
      <c r="E114" s="24" t="s">
        <v>1051</v>
      </c>
      <c r="F114" s="24" t="s">
        <v>1086</v>
      </c>
      <c r="G114" s="24" t="s">
        <v>1101</v>
      </c>
      <c r="H114" s="76">
        <v>0.91339458853596356</v>
      </c>
      <c r="I114" s="77">
        <v>0.91574473117149324</v>
      </c>
      <c r="J114" s="77">
        <v>0.99371175871795148</v>
      </c>
      <c r="K114" s="77">
        <v>0.8660659430848181</v>
      </c>
      <c r="L114" s="77">
        <v>0.48344450002779177</v>
      </c>
      <c r="M114" s="77">
        <v>1</v>
      </c>
      <c r="N114" s="77">
        <v>1</v>
      </c>
      <c r="O114" s="77" t="s">
        <v>3395</v>
      </c>
      <c r="P114" s="77">
        <v>0.625</v>
      </c>
      <c r="Q114" s="77">
        <v>0.71955968586145913</v>
      </c>
      <c r="R114" s="77">
        <v>0.29863667372667108</v>
      </c>
      <c r="S114" s="77">
        <v>0.71764705882353041</v>
      </c>
      <c r="T114" s="77">
        <v>0.74376650988982673</v>
      </c>
      <c r="U114" s="77">
        <v>0.75352184257961141</v>
      </c>
      <c r="V114" s="77">
        <v>0.56805201831092056</v>
      </c>
      <c r="W114" s="77">
        <v>1</v>
      </c>
      <c r="X114" s="77">
        <v>0.50227941440186963</v>
      </c>
      <c r="Y114" s="77">
        <v>0.46182405929612902</v>
      </c>
      <c r="Z114" s="77">
        <v>0.86857142857142855</v>
      </c>
      <c r="AA114" s="77">
        <v>0.57128971634221681</v>
      </c>
      <c r="AB114" s="77">
        <v>0.38070175438596487</v>
      </c>
      <c r="AC114" s="77">
        <v>0.16842105263157892</v>
      </c>
      <c r="AD114" s="76">
        <v>0.94095035947513617</v>
      </c>
      <c r="AE114" s="77">
        <v>0.79490208862252199</v>
      </c>
      <c r="AF114" s="77">
        <v>0.50909817979406513</v>
      </c>
      <c r="AG114" s="77">
        <v>0.73070678435667857</v>
      </c>
      <c r="AH114" s="77">
        <v>0.66078693044526604</v>
      </c>
      <c r="AI114" s="77">
        <v>0.75113970720093481</v>
      </c>
      <c r="AJ114" s="77">
        <v>0.66519774393377884</v>
      </c>
      <c r="AK114" s="77">
        <v>0.47599573536409084</v>
      </c>
      <c r="AL114" s="77">
        <v>0.16842105263157892</v>
      </c>
      <c r="AM114" s="76">
        <v>0.74831687596390772</v>
      </c>
      <c r="AN114" s="77">
        <v>0.71421114066762648</v>
      </c>
      <c r="AO114" s="78">
        <v>0.43653817730981626</v>
      </c>
      <c r="AP114" s="79">
        <v>0.62432014138673209</v>
      </c>
      <c r="AQ114" s="70">
        <v>1</v>
      </c>
      <c r="AR114" s="71">
        <v>0</v>
      </c>
      <c r="AS114" s="71">
        <v>0</v>
      </c>
      <c r="AT114" s="71">
        <v>0</v>
      </c>
      <c r="AU114" s="71">
        <v>1</v>
      </c>
      <c r="AV114" s="71" t="s">
        <v>3449</v>
      </c>
      <c r="AW114" s="72" t="s">
        <v>3422</v>
      </c>
    </row>
    <row r="115" spans="1:49">
      <c r="A115" s="23" t="s">
        <v>3863</v>
      </c>
      <c r="B115" s="23" t="s">
        <v>3713</v>
      </c>
      <c r="C115" s="23" t="s">
        <v>302</v>
      </c>
      <c r="D115" s="24" t="s">
        <v>424</v>
      </c>
      <c r="E115" s="24" t="s">
        <v>1051</v>
      </c>
      <c r="F115" s="24" t="s">
        <v>1086</v>
      </c>
      <c r="G115" s="24" t="s">
        <v>1103</v>
      </c>
      <c r="H115" s="76">
        <v>0.91339458853596356</v>
      </c>
      <c r="I115" s="77">
        <v>0.84507199504080421</v>
      </c>
      <c r="J115" s="77">
        <v>0.77004340357979828</v>
      </c>
      <c r="K115" s="77">
        <v>0.89636253624919848</v>
      </c>
      <c r="L115" s="77">
        <v>0.48754876063214753</v>
      </c>
      <c r="M115" s="77">
        <v>1</v>
      </c>
      <c r="N115" s="77">
        <v>0.75300541151117484</v>
      </c>
      <c r="O115" s="77" t="s">
        <v>3395</v>
      </c>
      <c r="P115" s="77">
        <v>0.41248150682451695</v>
      </c>
      <c r="Q115" s="77">
        <v>0.49424253362405074</v>
      </c>
      <c r="R115" s="77">
        <v>0.10655360995587262</v>
      </c>
      <c r="S115" s="77">
        <v>0.71764705882353041</v>
      </c>
      <c r="T115" s="77">
        <v>0.74376650988982673</v>
      </c>
      <c r="U115" s="77">
        <v>0.62943041873140582</v>
      </c>
      <c r="V115" s="77">
        <v>0.56805201831092056</v>
      </c>
      <c r="W115" s="77">
        <v>0.99039293882789647</v>
      </c>
      <c r="X115" s="77">
        <v>0.47843609235144646</v>
      </c>
      <c r="Y115" s="77">
        <v>0.46182405929612902</v>
      </c>
      <c r="Z115" s="77">
        <v>0.86857142857142855</v>
      </c>
      <c r="AA115" s="77">
        <v>0.53551079533789459</v>
      </c>
      <c r="AB115" s="77">
        <v>0.38070175438596487</v>
      </c>
      <c r="AC115" s="77">
        <v>0.16842105263157892</v>
      </c>
      <c r="AD115" s="76">
        <v>0.84283666238552202</v>
      </c>
      <c r="AE115" s="77">
        <v>0.70987964304340756</v>
      </c>
      <c r="AF115" s="77">
        <v>0.3003980717899617</v>
      </c>
      <c r="AG115" s="77">
        <v>0.73070678435667857</v>
      </c>
      <c r="AH115" s="77">
        <v>0.59874121852116313</v>
      </c>
      <c r="AI115" s="77">
        <v>0.73441451558967152</v>
      </c>
      <c r="AJ115" s="77">
        <v>0.66519774393377884</v>
      </c>
      <c r="AK115" s="77">
        <v>0.45810627486192973</v>
      </c>
      <c r="AL115" s="77">
        <v>0.16842105263157892</v>
      </c>
      <c r="AM115" s="76">
        <v>0.61770479240629705</v>
      </c>
      <c r="AN115" s="77">
        <v>0.68795417282250437</v>
      </c>
      <c r="AO115" s="78">
        <v>0.4305750238090959</v>
      </c>
      <c r="AP115" s="79">
        <v>0.57322944081481042</v>
      </c>
      <c r="AQ115" s="70">
        <v>1</v>
      </c>
      <c r="AR115" s="71">
        <v>0</v>
      </c>
      <c r="AS115" s="71">
        <v>0</v>
      </c>
      <c r="AT115" s="71">
        <v>0</v>
      </c>
      <c r="AU115" s="71">
        <v>0</v>
      </c>
      <c r="AV115" s="71" t="s">
        <v>3395</v>
      </c>
      <c r="AW115" s="72" t="s">
        <v>3422</v>
      </c>
    </row>
    <row r="116" spans="1:49">
      <c r="A116" s="23" t="s">
        <v>3864</v>
      </c>
      <c r="B116" s="23" t="s">
        <v>3713</v>
      </c>
      <c r="C116" s="23" t="s">
        <v>304</v>
      </c>
      <c r="D116" s="24" t="s">
        <v>424</v>
      </c>
      <c r="E116" s="24" t="s">
        <v>1051</v>
      </c>
      <c r="F116" s="24" t="s">
        <v>1086</v>
      </c>
      <c r="G116" s="24" t="s">
        <v>1113</v>
      </c>
      <c r="H116" s="76">
        <v>0.91339458853596356</v>
      </c>
      <c r="I116" s="77">
        <v>0.72808489057496517</v>
      </c>
      <c r="J116" s="77">
        <v>0.4743149738813085</v>
      </c>
      <c r="K116" s="77">
        <v>0.80560416428070625</v>
      </c>
      <c r="L116" s="77">
        <v>0.4907026008238467</v>
      </c>
      <c r="M116" s="77">
        <v>0.87159456227259358</v>
      </c>
      <c r="N116" s="77">
        <v>0.68235189907473781</v>
      </c>
      <c r="O116" s="77" t="s">
        <v>3395</v>
      </c>
      <c r="P116" s="77">
        <v>0.3363345359304758</v>
      </c>
      <c r="Q116" s="77">
        <v>0.78473766639512355</v>
      </c>
      <c r="R116" s="77">
        <v>1</v>
      </c>
      <c r="S116" s="77">
        <v>0.71764705882353041</v>
      </c>
      <c r="T116" s="77">
        <v>0.74376650988982673</v>
      </c>
      <c r="U116" s="77">
        <v>0.61898563035826715</v>
      </c>
      <c r="V116" s="77">
        <v>0.56805201831092056</v>
      </c>
      <c r="W116" s="77">
        <v>0.95047362221882781</v>
      </c>
      <c r="X116" s="77">
        <v>0.48257792841692171</v>
      </c>
      <c r="Y116" s="77">
        <v>0.46182405929612902</v>
      </c>
      <c r="Z116" s="77">
        <v>0.86857142857142855</v>
      </c>
      <c r="AA116" s="77">
        <v>0.53551079533789459</v>
      </c>
      <c r="AB116" s="77">
        <v>0.38070175438596487</v>
      </c>
      <c r="AC116" s="77">
        <v>0.16842105263157892</v>
      </c>
      <c r="AD116" s="76">
        <v>0.70526481766407911</v>
      </c>
      <c r="AE116" s="77">
        <v>0.63731755247647204</v>
      </c>
      <c r="AF116" s="77">
        <v>0.89236883319756177</v>
      </c>
      <c r="AG116" s="77">
        <v>0.73070678435667857</v>
      </c>
      <c r="AH116" s="77">
        <v>0.59351882433459391</v>
      </c>
      <c r="AI116" s="77">
        <v>0.71652577531787476</v>
      </c>
      <c r="AJ116" s="77">
        <v>0.66519774393377884</v>
      </c>
      <c r="AK116" s="77">
        <v>0.45810627486192973</v>
      </c>
      <c r="AL116" s="77">
        <v>0.16842105263157892</v>
      </c>
      <c r="AM116" s="76">
        <v>0.74498373444603772</v>
      </c>
      <c r="AN116" s="77">
        <v>0.68025046133638245</v>
      </c>
      <c r="AO116" s="78">
        <v>0.4305750238090959</v>
      </c>
      <c r="AP116" s="79">
        <v>0.61031886317135486</v>
      </c>
      <c r="AQ116" s="70">
        <v>1</v>
      </c>
      <c r="AR116" s="71">
        <v>0</v>
      </c>
      <c r="AS116" s="71">
        <v>2</v>
      </c>
      <c r="AT116" s="71">
        <v>0</v>
      </c>
      <c r="AU116" s="71">
        <v>0</v>
      </c>
      <c r="AV116" s="71" t="s">
        <v>3395</v>
      </c>
      <c r="AW116" s="72" t="s">
        <v>3422</v>
      </c>
    </row>
    <row r="117" spans="1:49">
      <c r="A117" s="23" t="s">
        <v>3865</v>
      </c>
      <c r="B117" s="23" t="s">
        <v>3713</v>
      </c>
      <c r="C117" s="23" t="s">
        <v>306</v>
      </c>
      <c r="D117" s="24" t="s">
        <v>424</v>
      </c>
      <c r="E117" s="24" t="s">
        <v>1051</v>
      </c>
      <c r="F117" s="24" t="s">
        <v>1086</v>
      </c>
      <c r="G117" s="24" t="s">
        <v>1121</v>
      </c>
      <c r="H117" s="76">
        <v>0.91339458853596356</v>
      </c>
      <c r="I117" s="77">
        <v>0.80986375564871116</v>
      </c>
      <c r="J117" s="77">
        <v>0.62052301263001941</v>
      </c>
      <c r="K117" s="77">
        <v>0.86606594308481899</v>
      </c>
      <c r="L117" s="77">
        <v>0.48344450002779177</v>
      </c>
      <c r="M117" s="77">
        <v>1</v>
      </c>
      <c r="N117" s="77">
        <v>0.70895629277701033</v>
      </c>
      <c r="O117" s="77" t="s">
        <v>3395</v>
      </c>
      <c r="P117" s="77">
        <v>0.5</v>
      </c>
      <c r="Q117" s="77">
        <v>0.62372864746738466</v>
      </c>
      <c r="R117" s="77">
        <v>0.9196557032045255</v>
      </c>
      <c r="S117" s="77">
        <v>0.71764705882353041</v>
      </c>
      <c r="T117" s="77">
        <v>0.74376650988982673</v>
      </c>
      <c r="U117" s="77">
        <v>0.4950680257797333</v>
      </c>
      <c r="V117" s="77">
        <v>0.56805201831092056</v>
      </c>
      <c r="W117" s="77">
        <v>0.98707025253189151</v>
      </c>
      <c r="X117" s="77">
        <v>0.54359814887365909</v>
      </c>
      <c r="Y117" s="77">
        <v>0.46182405929612902</v>
      </c>
      <c r="Z117" s="77">
        <v>0.86857142857142855</v>
      </c>
      <c r="AA117" s="77">
        <v>0.53551079533789459</v>
      </c>
      <c r="AB117" s="77">
        <v>0.38070175438596487</v>
      </c>
      <c r="AC117" s="77">
        <v>0.16842105263157892</v>
      </c>
      <c r="AD117" s="76">
        <v>0.78126045227156471</v>
      </c>
      <c r="AE117" s="77">
        <v>0.71169334717792432</v>
      </c>
      <c r="AF117" s="77">
        <v>0.77169217533595513</v>
      </c>
      <c r="AG117" s="77">
        <v>0.73070678435667857</v>
      </c>
      <c r="AH117" s="77">
        <v>0.53156002204532693</v>
      </c>
      <c r="AI117" s="77">
        <v>0.76533420070277525</v>
      </c>
      <c r="AJ117" s="77">
        <v>0.66519774393377884</v>
      </c>
      <c r="AK117" s="77">
        <v>0.45810627486192973</v>
      </c>
      <c r="AL117" s="77">
        <v>0.16842105263157892</v>
      </c>
      <c r="AM117" s="76">
        <v>0.75488199159514802</v>
      </c>
      <c r="AN117" s="77">
        <v>0.67586700236826014</v>
      </c>
      <c r="AO117" s="78">
        <v>0.4305750238090959</v>
      </c>
      <c r="AP117" s="79">
        <v>0.61191446965492124</v>
      </c>
      <c r="AQ117" s="70">
        <v>1</v>
      </c>
      <c r="AR117" s="71">
        <v>0</v>
      </c>
      <c r="AS117" s="71">
        <v>0</v>
      </c>
      <c r="AT117" s="71">
        <v>0</v>
      </c>
      <c r="AU117" s="71">
        <v>1</v>
      </c>
      <c r="AV117" s="71" t="s">
        <v>3449</v>
      </c>
      <c r="AW117" s="72" t="s">
        <v>3422</v>
      </c>
    </row>
    <row r="118" spans="1:49">
      <c r="A118" s="23" t="s">
        <v>3866</v>
      </c>
      <c r="B118" s="23" t="s">
        <v>3713</v>
      </c>
      <c r="C118" s="23" t="s">
        <v>308</v>
      </c>
      <c r="D118" s="24" t="s">
        <v>424</v>
      </c>
      <c r="E118" s="24" t="s">
        <v>1127</v>
      </c>
      <c r="F118" s="24" t="s">
        <v>1128</v>
      </c>
      <c r="G118" s="24" t="s">
        <v>1129</v>
      </c>
      <c r="H118" s="76">
        <v>0.91210528350892583</v>
      </c>
      <c r="I118" s="77">
        <v>1</v>
      </c>
      <c r="J118" s="77">
        <v>0.97787790846803235</v>
      </c>
      <c r="K118" s="77">
        <v>0.9272983208668969</v>
      </c>
      <c r="L118" s="77">
        <v>0.3964939320044823</v>
      </c>
      <c r="M118" s="77">
        <v>1</v>
      </c>
      <c r="N118" s="77">
        <v>1</v>
      </c>
      <c r="O118" s="77" t="s">
        <v>3395</v>
      </c>
      <c r="P118" s="77">
        <v>0.625</v>
      </c>
      <c r="Q118" s="77">
        <v>0.80529617178991386</v>
      </c>
      <c r="R118" s="77">
        <v>0.63391740640561545</v>
      </c>
      <c r="S118" s="77">
        <v>0.57647058823529473</v>
      </c>
      <c r="T118" s="77">
        <v>0.86040847883512661</v>
      </c>
      <c r="U118" s="77">
        <v>0.68654836407836195</v>
      </c>
      <c r="V118" s="77">
        <v>0.50484987713102403</v>
      </c>
      <c r="W118" s="77">
        <v>0.74004308988673273</v>
      </c>
      <c r="X118" s="77">
        <v>0.45185060044537151</v>
      </c>
      <c r="Y118" s="77">
        <v>0.4533705737549707</v>
      </c>
      <c r="Z118" s="77">
        <v>0.89142857142857146</v>
      </c>
      <c r="AA118" s="77">
        <v>0.58143174941657738</v>
      </c>
      <c r="AB118" s="77">
        <v>0.38070175438596487</v>
      </c>
      <c r="AC118" s="77">
        <v>0.16842105263157892</v>
      </c>
      <c r="AD118" s="76">
        <v>0.96332773065898614</v>
      </c>
      <c r="AE118" s="77">
        <v>0.78975845057427585</v>
      </c>
      <c r="AF118" s="77">
        <v>0.71960678909776465</v>
      </c>
      <c r="AG118" s="77">
        <v>0.71843953353521073</v>
      </c>
      <c r="AH118" s="77">
        <v>0.59569912060469299</v>
      </c>
      <c r="AI118" s="77">
        <v>0.59594684516605212</v>
      </c>
      <c r="AJ118" s="77">
        <v>0.67239957259177108</v>
      </c>
      <c r="AK118" s="77">
        <v>0.48106675190127113</v>
      </c>
      <c r="AL118" s="77">
        <v>0.16842105263157892</v>
      </c>
      <c r="AM118" s="76">
        <v>0.82423099011034218</v>
      </c>
      <c r="AN118" s="77">
        <v>0.63669516643531865</v>
      </c>
      <c r="AO118" s="78">
        <v>0.44062912570820706</v>
      </c>
      <c r="AP118" s="79">
        <v>0.62381953007771629</v>
      </c>
      <c r="AQ118" s="70">
        <v>1</v>
      </c>
      <c r="AR118" s="71">
        <v>0</v>
      </c>
      <c r="AS118" s="71">
        <v>2</v>
      </c>
      <c r="AT118" s="71">
        <v>0</v>
      </c>
      <c r="AU118" s="71">
        <v>1</v>
      </c>
      <c r="AV118" s="71" t="s">
        <v>3502</v>
      </c>
      <c r="AW118" s="72" t="s">
        <v>3422</v>
      </c>
    </row>
    <row r="119" spans="1:49">
      <c r="A119" s="23" t="s">
        <v>3867</v>
      </c>
      <c r="B119" s="23" t="s">
        <v>3713</v>
      </c>
      <c r="C119" s="23" t="s">
        <v>311</v>
      </c>
      <c r="D119" s="24" t="s">
        <v>424</v>
      </c>
      <c r="E119" s="24" t="s">
        <v>1127</v>
      </c>
      <c r="F119" s="24" t="s">
        <v>1128</v>
      </c>
      <c r="G119" s="24" t="s">
        <v>1135</v>
      </c>
      <c r="H119" s="76">
        <v>0.91210528350892583</v>
      </c>
      <c r="I119" s="77">
        <v>0.9661027221760472</v>
      </c>
      <c r="J119" s="77">
        <v>0.94912193683841184</v>
      </c>
      <c r="K119" s="77">
        <v>0.9045036261742001</v>
      </c>
      <c r="L119" s="77">
        <v>0.40608418075066988</v>
      </c>
      <c r="M119" s="77">
        <v>1</v>
      </c>
      <c r="N119" s="77">
        <v>0.95715324524140422</v>
      </c>
      <c r="O119" s="77" t="s">
        <v>3395</v>
      </c>
      <c r="P119" s="77">
        <v>0.45993323031655753</v>
      </c>
      <c r="Q119" s="77">
        <v>0.7078546063307648</v>
      </c>
      <c r="R119" s="77">
        <v>0.53344345685945738</v>
      </c>
      <c r="S119" s="77">
        <v>0.57647058823529473</v>
      </c>
      <c r="T119" s="77">
        <v>0.86040847883512661</v>
      </c>
      <c r="U119" s="77">
        <v>0.57672434486611246</v>
      </c>
      <c r="V119" s="77">
        <v>0.50484987713102403</v>
      </c>
      <c r="W119" s="77">
        <v>0.7618718293442005</v>
      </c>
      <c r="X119" s="77">
        <v>0.47773707585459191</v>
      </c>
      <c r="Y119" s="77">
        <v>0.4533705737549707</v>
      </c>
      <c r="Z119" s="77">
        <v>0.89142857142857146</v>
      </c>
      <c r="AA119" s="77">
        <v>0.54565282841225515</v>
      </c>
      <c r="AB119" s="77">
        <v>0.38070175438596487</v>
      </c>
      <c r="AC119" s="77">
        <v>0.16842105263157892</v>
      </c>
      <c r="AD119" s="76">
        <v>0.94244331417446159</v>
      </c>
      <c r="AE119" s="77">
        <v>0.74553485649656626</v>
      </c>
      <c r="AF119" s="77">
        <v>0.62064903159511109</v>
      </c>
      <c r="AG119" s="77">
        <v>0.71843953353521073</v>
      </c>
      <c r="AH119" s="77">
        <v>0.54078711099856824</v>
      </c>
      <c r="AI119" s="77">
        <v>0.61980445259939621</v>
      </c>
      <c r="AJ119" s="77">
        <v>0.67239957259177108</v>
      </c>
      <c r="AK119" s="77">
        <v>0.46317729139911001</v>
      </c>
      <c r="AL119" s="77">
        <v>0.16842105263157892</v>
      </c>
      <c r="AM119" s="76">
        <v>0.76954240075537961</v>
      </c>
      <c r="AN119" s="77">
        <v>0.62634369904439169</v>
      </c>
      <c r="AO119" s="78">
        <v>0.43466597220748665</v>
      </c>
      <c r="AP119" s="79">
        <v>0.60205590017925692</v>
      </c>
      <c r="AQ119" s="70">
        <v>1</v>
      </c>
      <c r="AR119" s="71">
        <v>0</v>
      </c>
      <c r="AS119" s="71">
        <v>2</v>
      </c>
      <c r="AT119" s="71">
        <v>0</v>
      </c>
      <c r="AU119" s="71">
        <v>1</v>
      </c>
      <c r="AV119" s="71" t="s">
        <v>3502</v>
      </c>
      <c r="AW119" s="72" t="s">
        <v>3422</v>
      </c>
    </row>
    <row r="120" spans="1:49">
      <c r="A120" s="23" t="s">
        <v>3868</v>
      </c>
      <c r="B120" s="23" t="s">
        <v>3713</v>
      </c>
      <c r="C120" s="23" t="s">
        <v>313</v>
      </c>
      <c r="D120" s="24" t="s">
        <v>424</v>
      </c>
      <c r="E120" s="24" t="s">
        <v>1127</v>
      </c>
      <c r="F120" s="24" t="s">
        <v>1128</v>
      </c>
      <c r="G120" s="24" t="s">
        <v>1137</v>
      </c>
      <c r="H120" s="76">
        <v>0.91210528350892583</v>
      </c>
      <c r="I120" s="77">
        <v>0.97547345302806687</v>
      </c>
      <c r="J120" s="77">
        <v>0.79716422757051131</v>
      </c>
      <c r="K120" s="77">
        <v>0.75300441228667248</v>
      </c>
      <c r="L120" s="77">
        <v>0.40142964109073986</v>
      </c>
      <c r="M120" s="77">
        <v>1</v>
      </c>
      <c r="N120" s="77">
        <v>0.93020241715366181</v>
      </c>
      <c r="O120" s="77" t="s">
        <v>3395</v>
      </c>
      <c r="P120" s="77">
        <v>0.47737042047475775</v>
      </c>
      <c r="Q120" s="77">
        <v>0.74972641729932599</v>
      </c>
      <c r="R120" s="77">
        <v>0.61959176751130018</v>
      </c>
      <c r="S120" s="77">
        <v>0.57647058823529473</v>
      </c>
      <c r="T120" s="77">
        <v>0.86040847883512661</v>
      </c>
      <c r="U120" s="77">
        <v>0.630553231171047</v>
      </c>
      <c r="V120" s="77">
        <v>0.50484987713102403</v>
      </c>
      <c r="W120" s="77">
        <v>0.86379614733093613</v>
      </c>
      <c r="X120" s="77">
        <v>0.44898593938115872</v>
      </c>
      <c r="Y120" s="77">
        <v>0.4533705737549707</v>
      </c>
      <c r="Z120" s="77">
        <v>0.89142857142857146</v>
      </c>
      <c r="AA120" s="77">
        <v>0.54565282841225515</v>
      </c>
      <c r="AB120" s="77">
        <v>0.38070175438596487</v>
      </c>
      <c r="AC120" s="77">
        <v>0.16842105263157892</v>
      </c>
      <c r="AD120" s="76">
        <v>0.89491432136916804</v>
      </c>
      <c r="AE120" s="77">
        <v>0.71240137820116645</v>
      </c>
      <c r="AF120" s="77">
        <v>0.68465909240531309</v>
      </c>
      <c r="AG120" s="77">
        <v>0.71843953353521073</v>
      </c>
      <c r="AH120" s="77">
        <v>0.56770155415103551</v>
      </c>
      <c r="AI120" s="77">
        <v>0.65639104335604737</v>
      </c>
      <c r="AJ120" s="77">
        <v>0.67239957259177108</v>
      </c>
      <c r="AK120" s="77">
        <v>0.46317729139911001</v>
      </c>
      <c r="AL120" s="77">
        <v>0.16842105263157892</v>
      </c>
      <c r="AM120" s="76">
        <v>0.76399159732521582</v>
      </c>
      <c r="AN120" s="77">
        <v>0.64751071034743124</v>
      </c>
      <c r="AO120" s="78">
        <v>0.43466597220748665</v>
      </c>
      <c r="AP120" s="79">
        <v>0.6072431550802786</v>
      </c>
      <c r="AQ120" s="70">
        <v>1</v>
      </c>
      <c r="AR120" s="71">
        <v>0</v>
      </c>
      <c r="AS120" s="71">
        <v>2</v>
      </c>
      <c r="AT120" s="71">
        <v>0</v>
      </c>
      <c r="AU120" s="71">
        <v>1</v>
      </c>
      <c r="AV120" s="71" t="s">
        <v>3502</v>
      </c>
      <c r="AW120" s="72" t="s">
        <v>3422</v>
      </c>
    </row>
    <row r="121" spans="1:49">
      <c r="A121" s="23" t="s">
        <v>3869</v>
      </c>
      <c r="B121" s="23" t="s">
        <v>3713</v>
      </c>
      <c r="C121" s="23" t="s">
        <v>315</v>
      </c>
      <c r="D121" s="24" t="s">
        <v>424</v>
      </c>
      <c r="E121" s="24" t="s">
        <v>1141</v>
      </c>
      <c r="F121" s="24" t="s">
        <v>1142</v>
      </c>
      <c r="G121" s="24" t="s">
        <v>1143</v>
      </c>
      <c r="H121" s="76">
        <v>0.91060318056480405</v>
      </c>
      <c r="I121" s="77">
        <v>0.92735921368552132</v>
      </c>
      <c r="J121" s="77">
        <v>0.91770041053803619</v>
      </c>
      <c r="K121" s="77">
        <v>0.96393273469010843</v>
      </c>
      <c r="L121" s="77">
        <v>0.40027997638688345</v>
      </c>
      <c r="M121" s="77">
        <v>1</v>
      </c>
      <c r="N121" s="77">
        <v>0.91123478440000016</v>
      </c>
      <c r="O121" s="77" t="s">
        <v>3395</v>
      </c>
      <c r="P121" s="77">
        <v>0.5</v>
      </c>
      <c r="Q121" s="77">
        <v>0.64933451084356408</v>
      </c>
      <c r="R121" s="77">
        <v>0.39041378809126748</v>
      </c>
      <c r="S121" s="77">
        <v>0.72941176470588265</v>
      </c>
      <c r="T121" s="77">
        <v>0.75866245731589466</v>
      </c>
      <c r="U121" s="77">
        <v>0.73167102265878636</v>
      </c>
      <c r="V121" s="77">
        <v>0.59808492419574177</v>
      </c>
      <c r="W121" s="77">
        <v>0.91405746882282124</v>
      </c>
      <c r="X121" s="77">
        <v>0.84368201125468822</v>
      </c>
      <c r="Y121" s="77">
        <v>0.39960640571320372</v>
      </c>
      <c r="Z121" s="77">
        <v>0.95619047619047615</v>
      </c>
      <c r="AA121" s="77">
        <v>0.55278193481644333</v>
      </c>
      <c r="AB121" s="77">
        <v>0.38070175438596487</v>
      </c>
      <c r="AC121" s="77">
        <v>0.16842105263157892</v>
      </c>
      <c r="AD121" s="76">
        <v>0.91855426826278708</v>
      </c>
      <c r="AE121" s="77">
        <v>0.75508949909539846</v>
      </c>
      <c r="AF121" s="77">
        <v>0.51987414946741572</v>
      </c>
      <c r="AG121" s="77">
        <v>0.74403711101088865</v>
      </c>
      <c r="AH121" s="77">
        <v>0.66487797342726407</v>
      </c>
      <c r="AI121" s="77">
        <v>0.87886974003875473</v>
      </c>
      <c r="AJ121" s="77">
        <v>0.67789844095183993</v>
      </c>
      <c r="AK121" s="77">
        <v>0.4667418446012041</v>
      </c>
      <c r="AL121" s="77">
        <v>0.16842105263157892</v>
      </c>
      <c r="AM121" s="76">
        <v>0.73117263894186701</v>
      </c>
      <c r="AN121" s="77">
        <v>0.76259494149230245</v>
      </c>
      <c r="AO121" s="78">
        <v>0.43768711272820759</v>
      </c>
      <c r="AP121" s="79">
        <v>0.63437015603968749</v>
      </c>
      <c r="AQ121" s="70">
        <v>1</v>
      </c>
      <c r="AR121" s="71">
        <v>0</v>
      </c>
      <c r="AS121" s="71">
        <v>1</v>
      </c>
      <c r="AT121" s="71">
        <v>0</v>
      </c>
      <c r="AU121" s="71">
        <v>1</v>
      </c>
      <c r="AV121" s="71" t="s">
        <v>3503</v>
      </c>
      <c r="AW121" s="72" t="s">
        <v>3422</v>
      </c>
    </row>
    <row r="122" spans="1:49">
      <c r="A122" s="23" t="s">
        <v>3870</v>
      </c>
      <c r="B122" s="23" t="s">
        <v>3713</v>
      </c>
      <c r="C122" s="23" t="s">
        <v>317</v>
      </c>
      <c r="D122" s="24" t="s">
        <v>424</v>
      </c>
      <c r="E122" s="24" t="s">
        <v>1141</v>
      </c>
      <c r="F122" s="24" t="s">
        <v>1142</v>
      </c>
      <c r="G122" s="24" t="s">
        <v>1151</v>
      </c>
      <c r="H122" s="76">
        <v>0.91060318056480405</v>
      </c>
      <c r="I122" s="77">
        <v>0.80749555325381239</v>
      </c>
      <c r="J122" s="77">
        <v>0.63557685887215942</v>
      </c>
      <c r="K122" s="77">
        <v>0.67226666311518213</v>
      </c>
      <c r="L122" s="77">
        <v>0.43182176588732596</v>
      </c>
      <c r="M122" s="77">
        <v>0.38024471597830745</v>
      </c>
      <c r="N122" s="77">
        <v>0.72824463691442243</v>
      </c>
      <c r="O122" s="77" t="s">
        <v>3395</v>
      </c>
      <c r="P122" s="77">
        <v>0.17748196090509494</v>
      </c>
      <c r="Q122" s="77">
        <v>0.74124931869847122</v>
      </c>
      <c r="R122" s="77">
        <v>0.85324377108946003</v>
      </c>
      <c r="S122" s="77">
        <v>0.72941176470588265</v>
      </c>
      <c r="T122" s="77">
        <v>0.75866245731589466</v>
      </c>
      <c r="U122" s="77">
        <v>0.60718722537714975</v>
      </c>
      <c r="V122" s="77">
        <v>0.59808492419574177</v>
      </c>
      <c r="W122" s="77">
        <v>0.90875074275917211</v>
      </c>
      <c r="X122" s="77">
        <v>0.86446795273942934</v>
      </c>
      <c r="Y122" s="77">
        <v>0.39960640571320372</v>
      </c>
      <c r="Z122" s="77">
        <v>0.95619047619047615</v>
      </c>
      <c r="AA122" s="77">
        <v>0.58856085582076556</v>
      </c>
      <c r="AB122" s="77">
        <v>0.38070175438596487</v>
      </c>
      <c r="AC122" s="77">
        <v>0.16842105263157892</v>
      </c>
      <c r="AD122" s="76">
        <v>0.78455853089692529</v>
      </c>
      <c r="AE122" s="77">
        <v>0.47801194856006657</v>
      </c>
      <c r="AF122" s="77">
        <v>0.79724654489396563</v>
      </c>
      <c r="AG122" s="77">
        <v>0.74403711101088865</v>
      </c>
      <c r="AH122" s="77">
        <v>0.60263607478644576</v>
      </c>
      <c r="AI122" s="77">
        <v>0.88660934774930067</v>
      </c>
      <c r="AJ122" s="77">
        <v>0.67789844095183993</v>
      </c>
      <c r="AK122" s="77">
        <v>0.48463130510336522</v>
      </c>
      <c r="AL122" s="77">
        <v>0.16842105263157892</v>
      </c>
      <c r="AM122" s="76">
        <v>0.68660567478365253</v>
      </c>
      <c r="AN122" s="77">
        <v>0.74442751118221173</v>
      </c>
      <c r="AO122" s="78">
        <v>0.44365026622892795</v>
      </c>
      <c r="AP122" s="79">
        <v>0.61734918195038824</v>
      </c>
      <c r="AQ122" s="70">
        <v>1</v>
      </c>
      <c r="AR122" s="71">
        <v>0</v>
      </c>
      <c r="AS122" s="71">
        <v>2</v>
      </c>
      <c r="AT122" s="71">
        <v>0</v>
      </c>
      <c r="AU122" s="71">
        <v>1</v>
      </c>
      <c r="AV122" s="71" t="s">
        <v>3503</v>
      </c>
      <c r="AW122" s="72" t="s">
        <v>3422</v>
      </c>
    </row>
    <row r="123" spans="1:49">
      <c r="A123" s="23" t="s">
        <v>3871</v>
      </c>
      <c r="B123" s="23" t="s">
        <v>3745</v>
      </c>
      <c r="C123" s="23" t="s">
        <v>319</v>
      </c>
      <c r="D123" s="24" t="s">
        <v>424</v>
      </c>
      <c r="E123" s="24" t="s">
        <v>1141</v>
      </c>
      <c r="F123" s="24" t="s">
        <v>1164</v>
      </c>
      <c r="G123" s="24" t="s">
        <v>1165</v>
      </c>
      <c r="H123" s="76">
        <v>0.91097870630083433</v>
      </c>
      <c r="I123" s="77">
        <v>0.92698137812034498</v>
      </c>
      <c r="J123" s="77">
        <v>0.95258677370992928</v>
      </c>
      <c r="K123" s="77">
        <v>0.84212183068134738</v>
      </c>
      <c r="L123" s="77">
        <v>0.38916680562503497</v>
      </c>
      <c r="M123" s="77">
        <v>1</v>
      </c>
      <c r="N123" s="77">
        <v>1</v>
      </c>
      <c r="O123" s="77" t="s">
        <v>3395</v>
      </c>
      <c r="P123" s="77">
        <v>0.5</v>
      </c>
      <c r="Q123" s="77">
        <v>0.54411427822398606</v>
      </c>
      <c r="R123" s="77">
        <v>0.39139412103758181</v>
      </c>
      <c r="S123" s="77">
        <v>0.67058823529411793</v>
      </c>
      <c r="T123" s="77">
        <v>0.69029057406094962</v>
      </c>
      <c r="U123" s="77">
        <v>0.71279783919100703</v>
      </c>
      <c r="V123" s="77">
        <v>0.5833744711875507</v>
      </c>
      <c r="W123" s="77">
        <v>0.93280690783506304</v>
      </c>
      <c r="X123" s="77">
        <v>0.77651109891207559</v>
      </c>
      <c r="Y123" s="77">
        <v>0.38878594422052104</v>
      </c>
      <c r="Z123" s="77">
        <v>0.90857142857142859</v>
      </c>
      <c r="AA123" s="77">
        <v>0.55278193481644322</v>
      </c>
      <c r="AB123" s="77">
        <v>0.38070175438596487</v>
      </c>
      <c r="AC123" s="77">
        <v>0.16842105263157892</v>
      </c>
      <c r="AD123" s="76">
        <v>0.93018228604370279</v>
      </c>
      <c r="AE123" s="77">
        <v>0.74625772726127648</v>
      </c>
      <c r="AF123" s="77">
        <v>0.46775419963078391</v>
      </c>
      <c r="AG123" s="77">
        <v>0.68043940467753372</v>
      </c>
      <c r="AH123" s="77">
        <v>0.64808615518927892</v>
      </c>
      <c r="AI123" s="77">
        <v>0.85465900337356926</v>
      </c>
      <c r="AJ123" s="77">
        <v>0.64867868639597481</v>
      </c>
      <c r="AK123" s="77">
        <v>0.46674184460120405</v>
      </c>
      <c r="AL123" s="77">
        <v>0.16842105263157892</v>
      </c>
      <c r="AM123" s="76">
        <v>0.71473140431192095</v>
      </c>
      <c r="AN123" s="77">
        <v>0.72772818774679404</v>
      </c>
      <c r="AO123" s="78">
        <v>0.42794719454291935</v>
      </c>
      <c r="AP123" s="79">
        <v>0.6147540869788477</v>
      </c>
      <c r="AQ123" s="70">
        <v>1</v>
      </c>
      <c r="AR123" s="71">
        <v>0</v>
      </c>
      <c r="AS123" s="71">
        <v>0</v>
      </c>
      <c r="AT123" s="71">
        <v>0</v>
      </c>
      <c r="AU123" s="71">
        <v>1</v>
      </c>
      <c r="AV123" s="71" t="s">
        <v>3506</v>
      </c>
      <c r="AW123" s="72" t="s">
        <v>3422</v>
      </c>
    </row>
    <row r="124" spans="1:49">
      <c r="A124" s="23" t="s">
        <v>3872</v>
      </c>
      <c r="B124" s="23" t="s">
        <v>3745</v>
      </c>
      <c r="C124" s="23" t="s">
        <v>324</v>
      </c>
      <c r="D124" s="24" t="s">
        <v>424</v>
      </c>
      <c r="E124" s="24" t="s">
        <v>1141</v>
      </c>
      <c r="F124" s="24" t="s">
        <v>1164</v>
      </c>
      <c r="G124" s="24" t="s">
        <v>1167</v>
      </c>
      <c r="H124" s="76">
        <v>0.91097870630083433</v>
      </c>
      <c r="I124" s="77">
        <v>0.79217967164741299</v>
      </c>
      <c r="J124" s="77">
        <v>0.63020656851526724</v>
      </c>
      <c r="K124" s="77">
        <v>0.79697447779999875</v>
      </c>
      <c r="L124" s="77">
        <v>0.40328815049024441</v>
      </c>
      <c r="M124" s="77">
        <v>0.70339939892576531</v>
      </c>
      <c r="N124" s="77">
        <v>0.66272194928343064</v>
      </c>
      <c r="O124" s="77" t="s">
        <v>3395</v>
      </c>
      <c r="P124" s="77">
        <v>0.44272017356017745</v>
      </c>
      <c r="Q124" s="77">
        <v>0.61543009970096241</v>
      </c>
      <c r="R124" s="77">
        <v>0.42636417103722524</v>
      </c>
      <c r="S124" s="77">
        <v>0.67058823529411793</v>
      </c>
      <c r="T124" s="77">
        <v>0.69029057406094962</v>
      </c>
      <c r="U124" s="77">
        <v>0.62056931014629246</v>
      </c>
      <c r="V124" s="77">
        <v>0.5833744711875507</v>
      </c>
      <c r="W124" s="77">
        <v>0.33538874304776239</v>
      </c>
      <c r="X124" s="77">
        <v>0.77412986981765008</v>
      </c>
      <c r="Y124" s="77">
        <v>0.38878594422052104</v>
      </c>
      <c r="Z124" s="77">
        <v>0.90857142857142859</v>
      </c>
      <c r="AA124" s="77">
        <v>0.55278193481644322</v>
      </c>
      <c r="AB124" s="77">
        <v>0.38070175438596487</v>
      </c>
      <c r="AC124" s="77">
        <v>0.16842105263157892</v>
      </c>
      <c r="AD124" s="76">
        <v>0.77778831548783822</v>
      </c>
      <c r="AE124" s="77">
        <v>0.60182083001192321</v>
      </c>
      <c r="AF124" s="77">
        <v>0.52089713536909388</v>
      </c>
      <c r="AG124" s="77">
        <v>0.68043940467753372</v>
      </c>
      <c r="AH124" s="77">
        <v>0.60197189066692158</v>
      </c>
      <c r="AI124" s="77">
        <v>0.55475930643270621</v>
      </c>
      <c r="AJ124" s="77">
        <v>0.64867868639597481</v>
      </c>
      <c r="AK124" s="77">
        <v>0.46674184460120405</v>
      </c>
      <c r="AL124" s="77">
        <v>0.16842105263157892</v>
      </c>
      <c r="AM124" s="76">
        <v>0.63350209362295173</v>
      </c>
      <c r="AN124" s="77">
        <v>0.61239020059238714</v>
      </c>
      <c r="AO124" s="78">
        <v>0.42794719454291935</v>
      </c>
      <c r="AP124" s="79">
        <v>0.5537787949861217</v>
      </c>
      <c r="AQ124" s="70">
        <v>1</v>
      </c>
      <c r="AR124" s="71">
        <v>0</v>
      </c>
      <c r="AS124" s="71">
        <v>0</v>
      </c>
      <c r="AT124" s="71">
        <v>0</v>
      </c>
      <c r="AU124" s="71">
        <v>1</v>
      </c>
      <c r="AV124" s="71" t="s">
        <v>3506</v>
      </c>
      <c r="AW124" s="72" t="s">
        <v>3422</v>
      </c>
    </row>
    <row r="125" spans="1:49">
      <c r="A125" s="23" t="s">
        <v>3873</v>
      </c>
      <c r="B125" s="23" t="s">
        <v>3745</v>
      </c>
      <c r="C125" s="23" t="s">
        <v>326</v>
      </c>
      <c r="D125" s="24" t="s">
        <v>424</v>
      </c>
      <c r="E125" s="24" t="s">
        <v>1201</v>
      </c>
      <c r="F125" s="24" t="s">
        <v>1202</v>
      </c>
      <c r="G125" s="24" t="s">
        <v>1205</v>
      </c>
      <c r="H125" s="76">
        <v>0.90692302835170557</v>
      </c>
      <c r="I125" s="77">
        <v>1</v>
      </c>
      <c r="J125" s="77">
        <v>1</v>
      </c>
      <c r="K125" s="77">
        <v>0.9315987759359019</v>
      </c>
      <c r="L125" s="77">
        <v>0.48547087126743221</v>
      </c>
      <c r="M125" s="77">
        <v>1</v>
      </c>
      <c r="N125" s="77">
        <v>1</v>
      </c>
      <c r="O125" s="77" t="s">
        <v>3395</v>
      </c>
      <c r="P125" s="77">
        <v>0.5</v>
      </c>
      <c r="Q125" s="77">
        <v>4.9935170255565341E-2</v>
      </c>
      <c r="R125" s="77">
        <v>6.7376613733262647E-2</v>
      </c>
      <c r="S125" s="77">
        <v>0.67058823529411793</v>
      </c>
      <c r="T125" s="77">
        <v>0.76741511500547643</v>
      </c>
      <c r="U125" s="77">
        <v>0.76996077704381183</v>
      </c>
      <c r="V125" s="77">
        <v>0.54984448845119849</v>
      </c>
      <c r="W125" s="77">
        <v>0.95150016519491398</v>
      </c>
      <c r="X125" s="77">
        <v>0.85301910777926304</v>
      </c>
      <c r="Y125" s="77">
        <v>0.39960640571320372</v>
      </c>
      <c r="Z125" s="77">
        <v>0.86857142857142855</v>
      </c>
      <c r="AA125" s="77">
        <v>0.5428152852931929</v>
      </c>
      <c r="AB125" s="77">
        <v>0.38070175438596487</v>
      </c>
      <c r="AC125" s="77">
        <v>0.16842105263157892</v>
      </c>
      <c r="AD125" s="76">
        <v>0.96897434278390193</v>
      </c>
      <c r="AE125" s="77">
        <v>0.78341392944066679</v>
      </c>
      <c r="AF125" s="77">
        <v>5.8655891994413997E-2</v>
      </c>
      <c r="AG125" s="77">
        <v>0.71900167514979718</v>
      </c>
      <c r="AH125" s="77">
        <v>0.65990263274750516</v>
      </c>
      <c r="AI125" s="77">
        <v>0.90225963648708851</v>
      </c>
      <c r="AJ125" s="77">
        <v>0.63408891714231608</v>
      </c>
      <c r="AK125" s="77">
        <v>0.46175851983957888</v>
      </c>
      <c r="AL125" s="77">
        <v>0.16842105263157892</v>
      </c>
      <c r="AM125" s="76">
        <v>0.60368138807299421</v>
      </c>
      <c r="AN125" s="77">
        <v>0.76038798146146347</v>
      </c>
      <c r="AO125" s="78">
        <v>0.42142282987115792</v>
      </c>
      <c r="AP125" s="79">
        <v>0.58675456286465</v>
      </c>
      <c r="AQ125" s="70">
        <v>1</v>
      </c>
      <c r="AR125" s="71">
        <v>0</v>
      </c>
      <c r="AS125" s="71">
        <v>0</v>
      </c>
      <c r="AT125" s="71">
        <v>0</v>
      </c>
      <c r="AU125" s="71">
        <v>1</v>
      </c>
      <c r="AV125" s="71" t="s">
        <v>3510</v>
      </c>
      <c r="AW125" s="72" t="s">
        <v>3422</v>
      </c>
    </row>
    <row r="126" spans="1:49">
      <c r="A126" s="23" t="s">
        <v>3874</v>
      </c>
      <c r="B126" s="23" t="s">
        <v>3745</v>
      </c>
      <c r="C126" s="23" t="s">
        <v>328</v>
      </c>
      <c r="D126" s="24" t="s">
        <v>424</v>
      </c>
      <c r="E126" s="24" t="s">
        <v>1201</v>
      </c>
      <c r="F126" s="24" t="s">
        <v>1202</v>
      </c>
      <c r="G126" s="24" t="s">
        <v>1219</v>
      </c>
      <c r="H126" s="76">
        <v>0.90692302835170557</v>
      </c>
      <c r="I126" s="77">
        <v>0.90302960338302674</v>
      </c>
      <c r="J126" s="77">
        <v>0.7947459513606614</v>
      </c>
      <c r="K126" s="77">
        <v>0.83313533281585617</v>
      </c>
      <c r="L126" s="77">
        <v>0.49831997529226069</v>
      </c>
      <c r="M126" s="77">
        <v>0.86697033397350887</v>
      </c>
      <c r="N126" s="77">
        <v>0.7375207782915002</v>
      </c>
      <c r="O126" s="77" t="s">
        <v>3395</v>
      </c>
      <c r="P126" s="77">
        <v>0.47174008306478377</v>
      </c>
      <c r="Q126" s="77">
        <v>0.4260445854773513</v>
      </c>
      <c r="R126" s="77">
        <v>0.73112967624755587</v>
      </c>
      <c r="S126" s="77">
        <v>0.67058823529411793</v>
      </c>
      <c r="T126" s="77">
        <v>0.76741511500547643</v>
      </c>
      <c r="U126" s="77">
        <v>0.61034381812561778</v>
      </c>
      <c r="V126" s="77">
        <v>0.54984448845119849</v>
      </c>
      <c r="W126" s="77">
        <v>0.78827515313410634</v>
      </c>
      <c r="X126" s="77">
        <v>0.63920172054744628</v>
      </c>
      <c r="Y126" s="77">
        <v>0.39960640571320372</v>
      </c>
      <c r="Z126" s="77">
        <v>0.86857142857142855</v>
      </c>
      <c r="AA126" s="77">
        <v>0.5428152852931929</v>
      </c>
      <c r="AB126" s="77">
        <v>0.38070175438596487</v>
      </c>
      <c r="AC126" s="77">
        <v>0.16842105263157892</v>
      </c>
      <c r="AD126" s="76">
        <v>0.86823286103179786</v>
      </c>
      <c r="AE126" s="77">
        <v>0.68153730068758178</v>
      </c>
      <c r="AF126" s="77">
        <v>0.57858713086245361</v>
      </c>
      <c r="AG126" s="77">
        <v>0.71900167514979718</v>
      </c>
      <c r="AH126" s="77">
        <v>0.58009415328840808</v>
      </c>
      <c r="AI126" s="77">
        <v>0.71373843684077631</v>
      </c>
      <c r="AJ126" s="77">
        <v>0.63408891714231608</v>
      </c>
      <c r="AK126" s="77">
        <v>0.46175851983957888</v>
      </c>
      <c r="AL126" s="77">
        <v>0.16842105263157892</v>
      </c>
      <c r="AM126" s="76">
        <v>0.70945243086061105</v>
      </c>
      <c r="AN126" s="77">
        <v>0.67094475509299389</v>
      </c>
      <c r="AO126" s="78">
        <v>0.42142282987115792</v>
      </c>
      <c r="AP126" s="79">
        <v>0.5929965847385481</v>
      </c>
      <c r="AQ126" s="70">
        <v>1</v>
      </c>
      <c r="AR126" s="71">
        <v>0</v>
      </c>
      <c r="AS126" s="71">
        <v>0</v>
      </c>
      <c r="AT126" s="71">
        <v>0</v>
      </c>
      <c r="AU126" s="71">
        <v>1</v>
      </c>
      <c r="AV126" s="71" t="s">
        <v>3469</v>
      </c>
      <c r="AW126" s="72" t="s">
        <v>3422</v>
      </c>
    </row>
    <row r="127" spans="1:49">
      <c r="A127" s="23" t="s">
        <v>3875</v>
      </c>
      <c r="B127" s="23" t="s">
        <v>3745</v>
      </c>
      <c r="C127" s="23" t="s">
        <v>331</v>
      </c>
      <c r="D127" s="24" t="s">
        <v>424</v>
      </c>
      <c r="E127" s="24" t="s">
        <v>1201</v>
      </c>
      <c r="F127" s="24" t="s">
        <v>1202</v>
      </c>
      <c r="G127" s="24" t="s">
        <v>1221</v>
      </c>
      <c r="H127" s="76">
        <v>0.90692302835170557</v>
      </c>
      <c r="I127" s="77">
        <v>0.72790122377227195</v>
      </c>
      <c r="J127" s="77">
        <v>0.38599783675420946</v>
      </c>
      <c r="K127" s="77">
        <v>0.66843308881977026</v>
      </c>
      <c r="L127" s="77">
        <v>0.50216149492425544</v>
      </c>
      <c r="M127" s="77">
        <v>0.59471221040719702</v>
      </c>
      <c r="N127" s="77">
        <v>0.50269624109453726</v>
      </c>
      <c r="O127" s="77" t="s">
        <v>3395</v>
      </c>
      <c r="P127" s="77">
        <v>0.33641650739404638</v>
      </c>
      <c r="Q127" s="77">
        <v>0.2368049094036187</v>
      </c>
      <c r="R127" s="77">
        <v>0.54363710477645188</v>
      </c>
      <c r="S127" s="77">
        <v>0.67058823529411793</v>
      </c>
      <c r="T127" s="77">
        <v>0.76741511500547643</v>
      </c>
      <c r="U127" s="77">
        <v>0.55262453050422777</v>
      </c>
      <c r="V127" s="77">
        <v>0.54984448845119849</v>
      </c>
      <c r="W127" s="77">
        <v>0.8542649623201588</v>
      </c>
      <c r="X127" s="77">
        <v>0.85018711103733324</v>
      </c>
      <c r="Y127" s="77">
        <v>0.39960640571320372</v>
      </c>
      <c r="Z127" s="77">
        <v>0.86857142857142855</v>
      </c>
      <c r="AA127" s="77">
        <v>0.5428152852931929</v>
      </c>
      <c r="AB127" s="77">
        <v>0.38070175438596487</v>
      </c>
      <c r="AC127" s="77">
        <v>0.16842105263157892</v>
      </c>
      <c r="AD127" s="76">
        <v>0.67360736295939561</v>
      </c>
      <c r="AE127" s="77">
        <v>0.5208839085279614</v>
      </c>
      <c r="AF127" s="77">
        <v>0.39022100709003527</v>
      </c>
      <c r="AG127" s="77">
        <v>0.71900167514979718</v>
      </c>
      <c r="AH127" s="77">
        <v>0.55123450947771313</v>
      </c>
      <c r="AI127" s="77">
        <v>0.85222603667874597</v>
      </c>
      <c r="AJ127" s="77">
        <v>0.63408891714231608</v>
      </c>
      <c r="AK127" s="77">
        <v>0.46175851983957888</v>
      </c>
      <c r="AL127" s="77">
        <v>0.16842105263157892</v>
      </c>
      <c r="AM127" s="76">
        <v>0.52823742619246417</v>
      </c>
      <c r="AN127" s="77">
        <v>0.70748740710208546</v>
      </c>
      <c r="AO127" s="78">
        <v>0.42142282987115792</v>
      </c>
      <c r="AP127" s="79">
        <v>0.54620882246692148</v>
      </c>
      <c r="AQ127" s="70">
        <v>1</v>
      </c>
      <c r="AR127" s="71">
        <v>0</v>
      </c>
      <c r="AS127" s="71">
        <v>0</v>
      </c>
      <c r="AT127" s="71">
        <v>0</v>
      </c>
      <c r="AU127" s="71">
        <v>1</v>
      </c>
      <c r="AV127" s="71" t="s">
        <v>3510</v>
      </c>
      <c r="AW127" s="72" t="s">
        <v>3422</v>
      </c>
    </row>
    <row r="128" spans="1:49">
      <c r="A128" s="23" t="s">
        <v>3876</v>
      </c>
      <c r="B128" s="23" t="s">
        <v>3745</v>
      </c>
      <c r="C128" s="23" t="s">
        <v>333</v>
      </c>
      <c r="D128" s="24" t="s">
        <v>1281</v>
      </c>
      <c r="E128" s="24" t="s">
        <v>1282</v>
      </c>
      <c r="F128" s="24" t="s">
        <v>1283</v>
      </c>
      <c r="G128" s="24" t="s">
        <v>1284</v>
      </c>
      <c r="H128" s="76">
        <v>0.94855312564335437</v>
      </c>
      <c r="I128" s="77">
        <v>0.37296372409220496</v>
      </c>
      <c r="J128" s="77">
        <v>0.60848645929993628</v>
      </c>
      <c r="K128" s="77">
        <v>1</v>
      </c>
      <c r="L128" s="77">
        <v>0.7509721549040419</v>
      </c>
      <c r="M128" s="77">
        <v>0.76285376277114103</v>
      </c>
      <c r="N128" s="77">
        <v>0.74044144669666268</v>
      </c>
      <c r="O128" s="77" t="s">
        <v>3395</v>
      </c>
      <c r="P128" s="77">
        <v>0</v>
      </c>
      <c r="Q128" s="77">
        <v>0.38313506274499626</v>
      </c>
      <c r="R128" s="77">
        <v>1</v>
      </c>
      <c r="S128" s="77">
        <v>0.68235294117647027</v>
      </c>
      <c r="T128" s="77">
        <v>0.81460601765350171</v>
      </c>
      <c r="U128" s="77">
        <v>0.88910580739805034</v>
      </c>
      <c r="V128" s="77">
        <v>0.84235134665576883</v>
      </c>
      <c r="W128" s="77">
        <v>0.84877989460367742</v>
      </c>
      <c r="X128" s="77">
        <v>0.63334174112988895</v>
      </c>
      <c r="Y128" s="77">
        <v>0.3221386642140287</v>
      </c>
      <c r="Z128" s="77">
        <v>0.89142857142857146</v>
      </c>
      <c r="AA128" s="77">
        <v>0.64266323698703332</v>
      </c>
      <c r="AB128" s="77">
        <v>0.25714285714285717</v>
      </c>
      <c r="AC128" s="77">
        <v>0.36842105263157898</v>
      </c>
      <c r="AD128" s="76">
        <v>0.64333443634516518</v>
      </c>
      <c r="AE128" s="77">
        <v>0.65085347287436923</v>
      </c>
      <c r="AF128" s="77">
        <v>0.69156753137249816</v>
      </c>
      <c r="AG128" s="77">
        <v>0.74847947941498605</v>
      </c>
      <c r="AH128" s="77">
        <v>0.86572857702690964</v>
      </c>
      <c r="AI128" s="77">
        <v>0.74106081786678324</v>
      </c>
      <c r="AJ128" s="77">
        <v>0.60678361782130008</v>
      </c>
      <c r="AK128" s="77">
        <v>0.44990304706494522</v>
      </c>
      <c r="AL128" s="77">
        <v>0.36842105263157898</v>
      </c>
      <c r="AM128" s="76">
        <v>0.66191848019734412</v>
      </c>
      <c r="AN128" s="77">
        <v>0.78508962476955968</v>
      </c>
      <c r="AO128" s="78">
        <v>0.47503590583927474</v>
      </c>
      <c r="AP128" s="79">
        <v>0.63399652297890219</v>
      </c>
      <c r="AQ128" s="70">
        <v>1</v>
      </c>
      <c r="AR128" s="71">
        <v>0</v>
      </c>
      <c r="AS128" s="71">
        <v>0</v>
      </c>
      <c r="AT128" s="71">
        <v>0</v>
      </c>
      <c r="AU128" s="71">
        <v>1</v>
      </c>
      <c r="AV128" s="71" t="s">
        <v>3513</v>
      </c>
      <c r="AW128" s="72" t="s">
        <v>3421</v>
      </c>
    </row>
    <row r="129" spans="1:49">
      <c r="A129" s="23" t="s">
        <v>3877</v>
      </c>
      <c r="B129" s="23" t="s">
        <v>3745</v>
      </c>
      <c r="C129" s="23" t="s">
        <v>335</v>
      </c>
      <c r="D129" s="24" t="s">
        <v>1281</v>
      </c>
      <c r="E129" s="24" t="s">
        <v>1282</v>
      </c>
      <c r="F129" s="24" t="s">
        <v>1283</v>
      </c>
      <c r="G129" s="24" t="s">
        <v>1286</v>
      </c>
      <c r="H129" s="76">
        <v>0.94855312564335437</v>
      </c>
      <c r="I129" s="77">
        <v>0.66571128587605177</v>
      </c>
      <c r="J129" s="77">
        <v>0.97325405459007674</v>
      </c>
      <c r="K129" s="77">
        <v>0.98435553923913632</v>
      </c>
      <c r="L129" s="77">
        <v>0.72571094511939993</v>
      </c>
      <c r="M129" s="77">
        <v>1</v>
      </c>
      <c r="N129" s="77">
        <v>0.97252983977051588</v>
      </c>
      <c r="O129" s="77" t="s">
        <v>3395</v>
      </c>
      <c r="P129" s="77">
        <v>0.47297461463630652</v>
      </c>
      <c r="Q129" s="77">
        <v>0.14143553481367424</v>
      </c>
      <c r="R129" s="77">
        <v>0.16364388416681924</v>
      </c>
      <c r="S129" s="77">
        <v>0.68235294117647027</v>
      </c>
      <c r="T129" s="77">
        <v>0.81460601765350171</v>
      </c>
      <c r="U129" s="77">
        <v>0.93503905635691231</v>
      </c>
      <c r="V129" s="77">
        <v>0.84235134665576883</v>
      </c>
      <c r="W129" s="77">
        <v>0.63292929893800609</v>
      </c>
      <c r="X129" s="77">
        <v>0.90315394283521488</v>
      </c>
      <c r="Y129" s="77">
        <v>0.3221386642140287</v>
      </c>
      <c r="Z129" s="77">
        <v>0.89142857142857146</v>
      </c>
      <c r="AA129" s="77">
        <v>0.64266323698703332</v>
      </c>
      <c r="AB129" s="77">
        <v>0.25714285714285717</v>
      </c>
      <c r="AC129" s="77">
        <v>0.36842105263157898</v>
      </c>
      <c r="AD129" s="76">
        <v>0.86250615536982755</v>
      </c>
      <c r="AE129" s="77">
        <v>0.83111418775307178</v>
      </c>
      <c r="AF129" s="77">
        <v>0.15253970949024676</v>
      </c>
      <c r="AG129" s="77">
        <v>0.74847947941498605</v>
      </c>
      <c r="AH129" s="77">
        <v>0.88869520150634052</v>
      </c>
      <c r="AI129" s="77">
        <v>0.76804162088661054</v>
      </c>
      <c r="AJ129" s="77">
        <v>0.60678361782130008</v>
      </c>
      <c r="AK129" s="77">
        <v>0.44990304706494522</v>
      </c>
      <c r="AL129" s="77">
        <v>0.36842105263157898</v>
      </c>
      <c r="AM129" s="76">
        <v>0.61538668420438203</v>
      </c>
      <c r="AN129" s="77">
        <v>0.80173876726931237</v>
      </c>
      <c r="AO129" s="78">
        <v>0.47503590583927474</v>
      </c>
      <c r="AP129" s="79">
        <v>0.62363582002947937</v>
      </c>
      <c r="AQ129" s="70">
        <v>1</v>
      </c>
      <c r="AR129" s="71">
        <v>0</v>
      </c>
      <c r="AS129" s="71">
        <v>0</v>
      </c>
      <c r="AT129" s="71">
        <v>0</v>
      </c>
      <c r="AU129" s="71">
        <v>1</v>
      </c>
      <c r="AV129" s="71" t="s">
        <v>3513</v>
      </c>
      <c r="AW129" s="72" t="s">
        <v>3421</v>
      </c>
    </row>
    <row r="130" spans="1:49">
      <c r="A130" s="23" t="s">
        <v>3878</v>
      </c>
      <c r="B130" s="23" t="s">
        <v>3745</v>
      </c>
      <c r="C130" s="23" t="s">
        <v>337</v>
      </c>
      <c r="D130" s="24" t="s">
        <v>1310</v>
      </c>
      <c r="E130" s="24" t="s">
        <v>1311</v>
      </c>
      <c r="F130" s="24" t="s">
        <v>1312</v>
      </c>
      <c r="G130" s="24" t="s">
        <v>1313</v>
      </c>
      <c r="H130" s="76">
        <v>0.7164755302350736</v>
      </c>
      <c r="I130" s="77">
        <v>0.51199628982573275</v>
      </c>
      <c r="J130" s="77">
        <v>0.62910639549180059</v>
      </c>
      <c r="K130" s="77">
        <v>0.57432404457680053</v>
      </c>
      <c r="L130" s="77">
        <v>0.72943534108888153</v>
      </c>
      <c r="M130" s="77">
        <v>0.9449723468929776</v>
      </c>
      <c r="N130" s="77">
        <v>0.7724820238395308</v>
      </c>
      <c r="O130" s="77" t="s">
        <v>3395</v>
      </c>
      <c r="P130" s="77">
        <v>0.48845989892629227</v>
      </c>
      <c r="Q130" s="77">
        <v>0.87507414358931712</v>
      </c>
      <c r="R130" s="77">
        <v>0.5482734479382696</v>
      </c>
      <c r="S130" s="77">
        <v>0.37647058823529445</v>
      </c>
      <c r="T130" s="77">
        <v>0.26844919786096255</v>
      </c>
      <c r="U130" s="77">
        <v>0.87538878748951798</v>
      </c>
      <c r="V130" s="77">
        <v>0.58322057453632237</v>
      </c>
      <c r="W130" s="77">
        <v>3.7915895187609981E-2</v>
      </c>
      <c r="X130" s="77">
        <v>0.99457158160844472</v>
      </c>
      <c r="Y130" s="77">
        <v>0.56027335190845884</v>
      </c>
      <c r="Z130" s="77">
        <v>0.66285714285714281</v>
      </c>
      <c r="AA130" s="77">
        <v>0.46923116409928134</v>
      </c>
      <c r="AB130" s="77">
        <v>2.9239766081871343E-2</v>
      </c>
      <c r="AC130" s="77">
        <v>0.71578947368421053</v>
      </c>
      <c r="AD130" s="76">
        <v>0.61919273851753565</v>
      </c>
      <c r="AE130" s="77">
        <v>0.70193473106489646</v>
      </c>
      <c r="AF130" s="77">
        <v>0.7116737957637933</v>
      </c>
      <c r="AG130" s="77">
        <v>0.3224598930481285</v>
      </c>
      <c r="AH130" s="77">
        <v>0.72930468101292023</v>
      </c>
      <c r="AI130" s="77">
        <v>0.5162437383980274</v>
      </c>
      <c r="AJ130" s="77">
        <v>0.61156524738280083</v>
      </c>
      <c r="AK130" s="77">
        <v>0.24923546509057634</v>
      </c>
      <c r="AL130" s="77">
        <v>0.71578947368421053</v>
      </c>
      <c r="AM130" s="76">
        <v>0.67760042178207514</v>
      </c>
      <c r="AN130" s="77">
        <v>0.52266943748635875</v>
      </c>
      <c r="AO130" s="78">
        <v>0.52553006205252928</v>
      </c>
      <c r="AP130" s="79">
        <v>0.57310921986287888</v>
      </c>
      <c r="AQ130" s="70">
        <v>1</v>
      </c>
      <c r="AR130" s="71">
        <v>0</v>
      </c>
      <c r="AS130" s="71">
        <v>0</v>
      </c>
      <c r="AT130" s="71">
        <v>0</v>
      </c>
      <c r="AU130" s="71">
        <v>1</v>
      </c>
      <c r="AV130" s="71" t="s">
        <v>3517</v>
      </c>
      <c r="AW130" s="72" t="s">
        <v>3419</v>
      </c>
    </row>
    <row r="131" spans="1:49">
      <c r="A131" s="23" t="s">
        <v>3879</v>
      </c>
      <c r="B131" s="23" t="s">
        <v>3745</v>
      </c>
      <c r="C131" s="23" t="s">
        <v>339</v>
      </c>
      <c r="D131" s="24" t="s">
        <v>1323</v>
      </c>
      <c r="E131" s="24" t="s">
        <v>1324</v>
      </c>
      <c r="F131" s="24" t="s">
        <v>1325</v>
      </c>
      <c r="G131" s="24" t="s">
        <v>1326</v>
      </c>
      <c r="H131" s="76">
        <v>0.50045193655328479</v>
      </c>
      <c r="I131" s="77">
        <v>0.69219129992307582</v>
      </c>
      <c r="J131" s="77">
        <v>1</v>
      </c>
      <c r="K131" s="77">
        <v>0.90142762641512653</v>
      </c>
      <c r="L131" s="77">
        <v>0.73748314157149031</v>
      </c>
      <c r="M131" s="77">
        <v>1</v>
      </c>
      <c r="N131" s="77">
        <v>1</v>
      </c>
      <c r="O131" s="77" t="s">
        <v>3395</v>
      </c>
      <c r="P131" s="77">
        <v>0.5</v>
      </c>
      <c r="Q131" s="77">
        <v>0.56097213899463771</v>
      </c>
      <c r="R131" s="77">
        <v>1.45578170440079E-2</v>
      </c>
      <c r="S131" s="77">
        <v>0.69411764705882417</v>
      </c>
      <c r="T131" s="77">
        <v>0.41205463565491912</v>
      </c>
      <c r="U131" s="77">
        <v>0.42849003075116693</v>
      </c>
      <c r="V131" s="77">
        <v>0.79884421614718437</v>
      </c>
      <c r="W131" s="77">
        <v>0.37016845148643834</v>
      </c>
      <c r="X131" s="77">
        <v>0.13836783306388534</v>
      </c>
      <c r="Y131" s="77">
        <v>0.6785714285714286</v>
      </c>
      <c r="Z131" s="77">
        <v>0.51428571428571423</v>
      </c>
      <c r="AA131" s="77">
        <v>0.26701397700385637</v>
      </c>
      <c r="AB131" s="77">
        <v>0.6257309941520468</v>
      </c>
      <c r="AC131" s="77">
        <v>0.51578947368421058</v>
      </c>
      <c r="AD131" s="76">
        <v>0.7308810788254535</v>
      </c>
      <c r="AE131" s="77">
        <v>0.82778215359732332</v>
      </c>
      <c r="AF131" s="77">
        <v>0.28776497801932283</v>
      </c>
      <c r="AG131" s="77">
        <v>0.55308614135687162</v>
      </c>
      <c r="AH131" s="77">
        <v>0.61366712344917562</v>
      </c>
      <c r="AI131" s="77">
        <v>0.25426814227516181</v>
      </c>
      <c r="AJ131" s="77">
        <v>0.59642857142857142</v>
      </c>
      <c r="AK131" s="77">
        <v>0.44637248557795162</v>
      </c>
      <c r="AL131" s="77">
        <v>0.51578947368421058</v>
      </c>
      <c r="AM131" s="76">
        <v>0.61547607014736649</v>
      </c>
      <c r="AN131" s="77">
        <v>0.47367380236040302</v>
      </c>
      <c r="AO131" s="78">
        <v>0.51953017689691117</v>
      </c>
      <c r="AP131" s="79">
        <v>0.53463782471154098</v>
      </c>
      <c r="AQ131" s="70">
        <v>1</v>
      </c>
      <c r="AR131" s="71">
        <v>0</v>
      </c>
      <c r="AS131" s="71">
        <v>0</v>
      </c>
      <c r="AT131" s="71">
        <v>0</v>
      </c>
      <c r="AU131" s="71">
        <v>1</v>
      </c>
      <c r="AV131" s="71" t="s">
        <v>3518</v>
      </c>
      <c r="AW131" s="72" t="s">
        <v>3420</v>
      </c>
    </row>
    <row r="132" spans="1:49">
      <c r="A132" s="23" t="s">
        <v>3880</v>
      </c>
      <c r="B132" s="23" t="s">
        <v>3745</v>
      </c>
      <c r="C132" s="23" t="s">
        <v>342</v>
      </c>
      <c r="D132" s="24" t="s">
        <v>1323</v>
      </c>
      <c r="E132" s="24" t="s">
        <v>1324</v>
      </c>
      <c r="F132" s="24" t="s">
        <v>1325</v>
      </c>
      <c r="G132" s="24" t="s">
        <v>1328</v>
      </c>
      <c r="H132" s="76">
        <v>0.50045193655328479</v>
      </c>
      <c r="I132" s="77">
        <v>0.69219129992307582</v>
      </c>
      <c r="J132" s="77">
        <v>1</v>
      </c>
      <c r="K132" s="77">
        <v>0.90142762641512653</v>
      </c>
      <c r="L132" s="77">
        <v>0.81128842219077291</v>
      </c>
      <c r="M132" s="77">
        <v>1</v>
      </c>
      <c r="N132" s="77">
        <v>1</v>
      </c>
      <c r="O132" s="77" t="s">
        <v>3395</v>
      </c>
      <c r="P132" s="77">
        <v>0.5</v>
      </c>
      <c r="Q132" s="77">
        <v>0.68404123100812264</v>
      </c>
      <c r="R132" s="77">
        <v>0.31216949492682872</v>
      </c>
      <c r="S132" s="77">
        <v>0.69411764705882417</v>
      </c>
      <c r="T132" s="77">
        <v>0.41205463565491912</v>
      </c>
      <c r="U132" s="77">
        <v>0.15688116135000149</v>
      </c>
      <c r="V132" s="77">
        <v>0.79884421614718437</v>
      </c>
      <c r="W132" s="77">
        <v>0.40838371255702149</v>
      </c>
      <c r="X132" s="77">
        <v>0.13836783306388534</v>
      </c>
      <c r="Y132" s="77">
        <v>0.6785714285714286</v>
      </c>
      <c r="Z132" s="77">
        <v>0.51428571428571423</v>
      </c>
      <c r="AA132" s="77">
        <v>0.26701397700385637</v>
      </c>
      <c r="AB132" s="77">
        <v>0.6257309941520468</v>
      </c>
      <c r="AC132" s="77">
        <v>0.51578947368421058</v>
      </c>
      <c r="AD132" s="76">
        <v>0.7308810788254535</v>
      </c>
      <c r="AE132" s="77">
        <v>0.8425432097211798</v>
      </c>
      <c r="AF132" s="77">
        <v>0.49810536296747565</v>
      </c>
      <c r="AG132" s="77">
        <v>0.55308614135687162</v>
      </c>
      <c r="AH132" s="77">
        <v>0.47786268874859295</v>
      </c>
      <c r="AI132" s="77">
        <v>0.27337577281045344</v>
      </c>
      <c r="AJ132" s="77">
        <v>0.59642857142857142</v>
      </c>
      <c r="AK132" s="77">
        <v>0.44637248557795162</v>
      </c>
      <c r="AL132" s="77">
        <v>0.51578947368421058</v>
      </c>
      <c r="AM132" s="76">
        <v>0.69050988383803646</v>
      </c>
      <c r="AN132" s="77">
        <v>0.43477486763863932</v>
      </c>
      <c r="AO132" s="78">
        <v>0.51953017689691117</v>
      </c>
      <c r="AP132" s="79">
        <v>0.54328003103068079</v>
      </c>
      <c r="AQ132" s="70">
        <v>1</v>
      </c>
      <c r="AR132" s="71">
        <v>0</v>
      </c>
      <c r="AS132" s="71">
        <v>0</v>
      </c>
      <c r="AT132" s="71">
        <v>0</v>
      </c>
      <c r="AU132" s="71">
        <v>1</v>
      </c>
      <c r="AV132" s="71" t="s">
        <v>3518</v>
      </c>
      <c r="AW132" s="72" t="s">
        <v>3420</v>
      </c>
    </row>
    <row r="133" spans="1:49">
      <c r="A133" s="23" t="s">
        <v>3881</v>
      </c>
      <c r="B133" s="23" t="s">
        <v>3745</v>
      </c>
      <c r="C133" s="23" t="s">
        <v>344</v>
      </c>
      <c r="D133" s="24" t="s">
        <v>1323</v>
      </c>
      <c r="E133" s="24" t="s">
        <v>1324</v>
      </c>
      <c r="F133" s="24" t="s">
        <v>1325</v>
      </c>
      <c r="G133" s="24" t="s">
        <v>1330</v>
      </c>
      <c r="H133" s="76">
        <v>0.50045193655328479</v>
      </c>
      <c r="I133" s="77">
        <v>0.67266473006254046</v>
      </c>
      <c r="J133" s="77">
        <v>0.87032288194761909</v>
      </c>
      <c r="K133" s="77">
        <v>0.90142762641512653</v>
      </c>
      <c r="L133" s="77">
        <v>0.78432664551436637</v>
      </c>
      <c r="M133" s="77">
        <v>1</v>
      </c>
      <c r="N133" s="77">
        <v>1</v>
      </c>
      <c r="O133" s="77" t="s">
        <v>3395</v>
      </c>
      <c r="P133" s="77">
        <v>0.625</v>
      </c>
      <c r="Q133" s="77">
        <v>0.52412264859256064</v>
      </c>
      <c r="R133" s="77">
        <v>0.10790071035133858</v>
      </c>
      <c r="S133" s="77">
        <v>0.69411764705882417</v>
      </c>
      <c r="T133" s="77">
        <v>0.41205463565491912</v>
      </c>
      <c r="U133" s="77">
        <v>0.44525469486947428</v>
      </c>
      <c r="V133" s="77">
        <v>0.79884421614718437</v>
      </c>
      <c r="W133" s="77">
        <v>0.33930876783393088</v>
      </c>
      <c r="X133" s="77">
        <v>0.13836783306388534</v>
      </c>
      <c r="Y133" s="77">
        <v>0.6785714285714286</v>
      </c>
      <c r="Z133" s="77">
        <v>0.51428571428571423</v>
      </c>
      <c r="AA133" s="77">
        <v>0.3027928980081786</v>
      </c>
      <c r="AB133" s="77">
        <v>0.6257309941520468</v>
      </c>
      <c r="AC133" s="77">
        <v>0.51578947368421058</v>
      </c>
      <c r="AD133" s="76">
        <v>0.68114651618781474</v>
      </c>
      <c r="AE133" s="77">
        <v>0.86215085438589867</v>
      </c>
      <c r="AF133" s="77">
        <v>0.31601167947194964</v>
      </c>
      <c r="AG133" s="77">
        <v>0.55308614135687162</v>
      </c>
      <c r="AH133" s="77">
        <v>0.62204945550832935</v>
      </c>
      <c r="AI133" s="77">
        <v>0.23883830044890811</v>
      </c>
      <c r="AJ133" s="77">
        <v>0.59642857142857142</v>
      </c>
      <c r="AK133" s="77">
        <v>0.46426194608011273</v>
      </c>
      <c r="AL133" s="77">
        <v>0.51578947368421058</v>
      </c>
      <c r="AM133" s="76">
        <v>0.61976968334855431</v>
      </c>
      <c r="AN133" s="77">
        <v>0.4713246324380363</v>
      </c>
      <c r="AO133" s="78">
        <v>0.52549333039763158</v>
      </c>
      <c r="AP133" s="79">
        <v>0.5371482411082924</v>
      </c>
      <c r="AQ133" s="70">
        <v>1</v>
      </c>
      <c r="AR133" s="71">
        <v>0</v>
      </c>
      <c r="AS133" s="71">
        <v>0</v>
      </c>
      <c r="AT133" s="71">
        <v>0</v>
      </c>
      <c r="AU133" s="71">
        <v>1</v>
      </c>
      <c r="AV133" s="71" t="s">
        <v>3518</v>
      </c>
      <c r="AW133" s="72" t="s">
        <v>3420</v>
      </c>
    </row>
    <row r="134" spans="1:49">
      <c r="A134" s="23" t="s">
        <v>3882</v>
      </c>
      <c r="B134" s="23" t="s">
        <v>3745</v>
      </c>
      <c r="C134" s="23" t="s">
        <v>346</v>
      </c>
      <c r="D134" s="24" t="s">
        <v>1323</v>
      </c>
      <c r="E134" s="24" t="s">
        <v>1324</v>
      </c>
      <c r="F134" s="24" t="s">
        <v>1325</v>
      </c>
      <c r="G134" s="24" t="s">
        <v>1332</v>
      </c>
      <c r="H134" s="76">
        <v>0.50045193655328479</v>
      </c>
      <c r="I134" s="77">
        <v>0.68458514368014789</v>
      </c>
      <c r="J134" s="77">
        <v>0.98063381637469238</v>
      </c>
      <c r="K134" s="77">
        <v>0.90142762641512653</v>
      </c>
      <c r="L134" s="77">
        <v>0.79917103619108631</v>
      </c>
      <c r="M134" s="77">
        <v>1</v>
      </c>
      <c r="N134" s="77">
        <v>1</v>
      </c>
      <c r="O134" s="77" t="s">
        <v>3395</v>
      </c>
      <c r="P134" s="77">
        <v>0.5</v>
      </c>
      <c r="Q134" s="77">
        <v>0.12973342820692346</v>
      </c>
      <c r="R134" s="77">
        <v>0</v>
      </c>
      <c r="S134" s="77">
        <v>0.69411764705882417</v>
      </c>
      <c r="T134" s="77">
        <v>0.41205463565491912</v>
      </c>
      <c r="U134" s="77">
        <v>0.29778771635132817</v>
      </c>
      <c r="V134" s="77">
        <v>0.79884421614718437</v>
      </c>
      <c r="W134" s="77">
        <v>0.34836946848032491</v>
      </c>
      <c r="X134" s="77">
        <v>0.13836783306388534</v>
      </c>
      <c r="Y134" s="77">
        <v>0.6785714285714286</v>
      </c>
      <c r="Z134" s="77">
        <v>0.51428571428571423</v>
      </c>
      <c r="AA134" s="77">
        <v>0.26701397700385637</v>
      </c>
      <c r="AB134" s="77">
        <v>0.6257309941520468</v>
      </c>
      <c r="AC134" s="77">
        <v>0.51578947368421058</v>
      </c>
      <c r="AD134" s="76">
        <v>0.72189029886937506</v>
      </c>
      <c r="AE134" s="77">
        <v>0.84011973252124261</v>
      </c>
      <c r="AF134" s="77">
        <v>6.4866714103461731E-2</v>
      </c>
      <c r="AG134" s="77">
        <v>0.55308614135687162</v>
      </c>
      <c r="AH134" s="77">
        <v>0.54831596624925627</v>
      </c>
      <c r="AI134" s="77">
        <v>0.24336865077210512</v>
      </c>
      <c r="AJ134" s="77">
        <v>0.59642857142857142</v>
      </c>
      <c r="AK134" s="77">
        <v>0.44637248557795162</v>
      </c>
      <c r="AL134" s="77">
        <v>0.51578947368421058</v>
      </c>
      <c r="AM134" s="76">
        <v>0.54229224849802649</v>
      </c>
      <c r="AN134" s="77">
        <v>0.44825691945941099</v>
      </c>
      <c r="AO134" s="78">
        <v>0.51953017689691117</v>
      </c>
      <c r="AP134" s="79">
        <v>0.50253737559036993</v>
      </c>
      <c r="AQ134" s="70">
        <v>1</v>
      </c>
      <c r="AR134" s="71">
        <v>0</v>
      </c>
      <c r="AS134" s="71">
        <v>0</v>
      </c>
      <c r="AT134" s="71">
        <v>0</v>
      </c>
      <c r="AU134" s="71">
        <v>1</v>
      </c>
      <c r="AV134" s="71" t="s">
        <v>3518</v>
      </c>
      <c r="AW134" s="72" t="s">
        <v>3420</v>
      </c>
    </row>
    <row r="135" spans="1:49">
      <c r="A135" s="23" t="s">
        <v>3883</v>
      </c>
      <c r="B135" s="23" t="s">
        <v>3745</v>
      </c>
      <c r="C135" s="23" t="s">
        <v>349</v>
      </c>
      <c r="D135" s="24" t="s">
        <v>1323</v>
      </c>
      <c r="E135" s="24" t="s">
        <v>1324</v>
      </c>
      <c r="F135" s="24" t="s">
        <v>1325</v>
      </c>
      <c r="G135" s="24" t="s">
        <v>1334</v>
      </c>
      <c r="H135" s="76">
        <v>0.50045193655328479</v>
      </c>
      <c r="I135" s="77">
        <v>0.67193094531441544</v>
      </c>
      <c r="J135" s="77">
        <v>0.92827658434037197</v>
      </c>
      <c r="K135" s="77">
        <v>0.90142762641512653</v>
      </c>
      <c r="L135" s="77">
        <v>0.73665318362630627</v>
      </c>
      <c r="M135" s="77">
        <v>1</v>
      </c>
      <c r="N135" s="77">
        <v>1</v>
      </c>
      <c r="O135" s="77" t="s">
        <v>3395</v>
      </c>
      <c r="P135" s="77">
        <v>0.5</v>
      </c>
      <c r="Q135" s="77">
        <v>0.32623252494108279</v>
      </c>
      <c r="R135" s="77">
        <v>0.20469684451253695</v>
      </c>
      <c r="S135" s="77">
        <v>0.69411764705882417</v>
      </c>
      <c r="T135" s="77">
        <v>0.41205463565491912</v>
      </c>
      <c r="U135" s="77">
        <v>0.31722486314472931</v>
      </c>
      <c r="V135" s="77">
        <v>0.79884421614718437</v>
      </c>
      <c r="W135" s="77">
        <v>0.12752565412316777</v>
      </c>
      <c r="X135" s="77">
        <v>0.13836783306388534</v>
      </c>
      <c r="Y135" s="77">
        <v>0.6785714285714286</v>
      </c>
      <c r="Z135" s="77">
        <v>0.51428571428571423</v>
      </c>
      <c r="AA135" s="77">
        <v>0.26701397700385637</v>
      </c>
      <c r="AB135" s="77">
        <v>0.6257309941520468</v>
      </c>
      <c r="AC135" s="77">
        <v>0.51578947368421058</v>
      </c>
      <c r="AD135" s="76">
        <v>0.70021982206935751</v>
      </c>
      <c r="AE135" s="77">
        <v>0.82761616200828647</v>
      </c>
      <c r="AF135" s="77">
        <v>0.26546468472680984</v>
      </c>
      <c r="AG135" s="77">
        <v>0.55308614135687162</v>
      </c>
      <c r="AH135" s="77">
        <v>0.55803453964595684</v>
      </c>
      <c r="AI135" s="77">
        <v>0.13294674359352654</v>
      </c>
      <c r="AJ135" s="77">
        <v>0.59642857142857142</v>
      </c>
      <c r="AK135" s="77">
        <v>0.44637248557795162</v>
      </c>
      <c r="AL135" s="77">
        <v>0.51578947368421058</v>
      </c>
      <c r="AM135" s="76">
        <v>0.59776688960148461</v>
      </c>
      <c r="AN135" s="77">
        <v>0.41468914153211833</v>
      </c>
      <c r="AO135" s="78">
        <v>0.51953017689691117</v>
      </c>
      <c r="AP135" s="79">
        <v>0.50782932218934351</v>
      </c>
      <c r="AQ135" s="70">
        <v>1</v>
      </c>
      <c r="AR135" s="71">
        <v>1</v>
      </c>
      <c r="AS135" s="71">
        <v>0</v>
      </c>
      <c r="AT135" s="71">
        <v>0</v>
      </c>
      <c r="AU135" s="71">
        <v>1</v>
      </c>
      <c r="AV135" s="71" t="s">
        <v>3518</v>
      </c>
      <c r="AW135" s="72" t="s">
        <v>3420</v>
      </c>
    </row>
    <row r="136" spans="1:49">
      <c r="A136" s="23" t="s">
        <v>3884</v>
      </c>
      <c r="B136" s="23" t="s">
        <v>3745</v>
      </c>
      <c r="C136" s="23" t="s">
        <v>352</v>
      </c>
      <c r="D136" s="24" t="s">
        <v>1323</v>
      </c>
      <c r="E136" s="24" t="s">
        <v>1324</v>
      </c>
      <c r="F136" s="24" t="s">
        <v>1325</v>
      </c>
      <c r="G136" s="24" t="s">
        <v>1336</v>
      </c>
      <c r="H136" s="76">
        <v>0.50045193655328479</v>
      </c>
      <c r="I136" s="77">
        <v>0.66129491160658238</v>
      </c>
      <c r="J136" s="77">
        <v>0.73753703380631142</v>
      </c>
      <c r="K136" s="77">
        <v>0.90142762641512653</v>
      </c>
      <c r="L136" s="77">
        <v>0.74773735667382513</v>
      </c>
      <c r="M136" s="77">
        <v>1</v>
      </c>
      <c r="N136" s="77">
        <v>0.83023415753682128</v>
      </c>
      <c r="O136" s="77" t="s">
        <v>3395</v>
      </c>
      <c r="P136" s="77">
        <v>0.24875815299198045</v>
      </c>
      <c r="Q136" s="77">
        <v>0.46220326417104979</v>
      </c>
      <c r="R136" s="77">
        <v>5.6226162439491981E-2</v>
      </c>
      <c r="S136" s="77">
        <v>0.69411764705882417</v>
      </c>
      <c r="T136" s="77">
        <v>0.41205463565491912</v>
      </c>
      <c r="U136" s="77">
        <v>0.40660416478321076</v>
      </c>
      <c r="V136" s="77">
        <v>0.79884421614718437</v>
      </c>
      <c r="W136" s="77">
        <v>0.1263029614314872</v>
      </c>
      <c r="X136" s="77">
        <v>0.13836783306388534</v>
      </c>
      <c r="Y136" s="77">
        <v>0.6785714285714286</v>
      </c>
      <c r="Z136" s="77">
        <v>0.51428571428571423</v>
      </c>
      <c r="AA136" s="77">
        <v>0.26701397700385637</v>
      </c>
      <c r="AB136" s="77">
        <v>0.6257309941520468</v>
      </c>
      <c r="AC136" s="77">
        <v>0.51578947368421058</v>
      </c>
      <c r="AD136" s="76">
        <v>0.63309462732205957</v>
      </c>
      <c r="AE136" s="77">
        <v>0.74563145872355063</v>
      </c>
      <c r="AF136" s="77">
        <v>0.25921471330527091</v>
      </c>
      <c r="AG136" s="77">
        <v>0.55308614135687162</v>
      </c>
      <c r="AH136" s="77">
        <v>0.60272419046519754</v>
      </c>
      <c r="AI136" s="77">
        <v>0.13233539724768628</v>
      </c>
      <c r="AJ136" s="77">
        <v>0.59642857142857142</v>
      </c>
      <c r="AK136" s="77">
        <v>0.44637248557795162</v>
      </c>
      <c r="AL136" s="77">
        <v>0.51578947368421058</v>
      </c>
      <c r="AM136" s="76">
        <v>0.54598026645029363</v>
      </c>
      <c r="AN136" s="77">
        <v>0.42938190968991846</v>
      </c>
      <c r="AO136" s="78">
        <v>0.51953017689691117</v>
      </c>
      <c r="AP136" s="79">
        <v>0.49699391482269517</v>
      </c>
      <c r="AQ136" s="70">
        <v>1</v>
      </c>
      <c r="AR136" s="71">
        <v>1</v>
      </c>
      <c r="AS136" s="71">
        <v>0</v>
      </c>
      <c r="AT136" s="71">
        <v>0</v>
      </c>
      <c r="AU136" s="71">
        <v>0</v>
      </c>
      <c r="AV136" s="71" t="s">
        <v>3395</v>
      </c>
      <c r="AW136" s="72" t="s">
        <v>3420</v>
      </c>
    </row>
    <row r="137" spans="1:49">
      <c r="A137" s="23" t="s">
        <v>3885</v>
      </c>
      <c r="B137" s="23" t="s">
        <v>3745</v>
      </c>
      <c r="C137" s="23" t="s">
        <v>354</v>
      </c>
      <c r="D137" s="24" t="s">
        <v>1323</v>
      </c>
      <c r="E137" s="24" t="s">
        <v>1324</v>
      </c>
      <c r="F137" s="24" t="s">
        <v>1325</v>
      </c>
      <c r="G137" s="24" t="s">
        <v>1338</v>
      </c>
      <c r="H137" s="76">
        <v>0.50045193655328479</v>
      </c>
      <c r="I137" s="77">
        <v>0.69069314982997854</v>
      </c>
      <c r="J137" s="77">
        <v>0.97900440555205348</v>
      </c>
      <c r="K137" s="77">
        <v>0.90142762641512653</v>
      </c>
      <c r="L137" s="77">
        <v>0.82459146239786574</v>
      </c>
      <c r="M137" s="77">
        <v>0.69421959897341856</v>
      </c>
      <c r="N137" s="77">
        <v>1</v>
      </c>
      <c r="O137" s="77" t="s">
        <v>3395</v>
      </c>
      <c r="P137" s="77">
        <v>0.5</v>
      </c>
      <c r="Q137" s="77">
        <v>0.67312294331898559</v>
      </c>
      <c r="R137" s="77">
        <v>5.9269909458124825E-2</v>
      </c>
      <c r="S137" s="77">
        <v>0.69411764705882417</v>
      </c>
      <c r="T137" s="77">
        <v>0.41205463565491912</v>
      </c>
      <c r="U137" s="77">
        <v>0.29966862732439659</v>
      </c>
      <c r="V137" s="77">
        <v>0.79884421614718437</v>
      </c>
      <c r="W137" s="77">
        <v>0.22239441457842751</v>
      </c>
      <c r="X137" s="77">
        <v>0.13836783306388534</v>
      </c>
      <c r="Y137" s="77">
        <v>0.6785714285714286</v>
      </c>
      <c r="Z137" s="77">
        <v>0.51428571428571423</v>
      </c>
      <c r="AA137" s="77">
        <v>0.26701397700385637</v>
      </c>
      <c r="AB137" s="77">
        <v>0.6257309941520468</v>
      </c>
      <c r="AC137" s="77">
        <v>0.51578947368421058</v>
      </c>
      <c r="AD137" s="76">
        <v>0.72338316397843894</v>
      </c>
      <c r="AE137" s="77">
        <v>0.78404773755728219</v>
      </c>
      <c r="AF137" s="77">
        <v>0.36619642638855521</v>
      </c>
      <c r="AG137" s="77">
        <v>0.55308614135687162</v>
      </c>
      <c r="AH137" s="77">
        <v>0.54925642173579048</v>
      </c>
      <c r="AI137" s="77">
        <v>0.18038112382115642</v>
      </c>
      <c r="AJ137" s="77">
        <v>0.59642857142857142</v>
      </c>
      <c r="AK137" s="77">
        <v>0.44637248557795162</v>
      </c>
      <c r="AL137" s="77">
        <v>0.51578947368421058</v>
      </c>
      <c r="AM137" s="76">
        <v>0.62454244264142533</v>
      </c>
      <c r="AN137" s="77">
        <v>0.42757456230460611</v>
      </c>
      <c r="AO137" s="78">
        <v>0.51953017689691117</v>
      </c>
      <c r="AP137" s="79">
        <v>0.52078128348869357</v>
      </c>
      <c r="AQ137" s="70">
        <v>1</v>
      </c>
      <c r="AR137" s="71">
        <v>1</v>
      </c>
      <c r="AS137" s="71">
        <v>0</v>
      </c>
      <c r="AT137" s="71">
        <v>0</v>
      </c>
      <c r="AU137" s="71">
        <v>1</v>
      </c>
      <c r="AV137" s="71" t="s">
        <v>3518</v>
      </c>
      <c r="AW137" s="72" t="s">
        <v>3420</v>
      </c>
    </row>
    <row r="138" spans="1:49">
      <c r="A138" s="23" t="s">
        <v>3886</v>
      </c>
      <c r="B138" s="23" t="s">
        <v>3745</v>
      </c>
      <c r="C138" s="23" t="s">
        <v>356</v>
      </c>
      <c r="D138" s="24" t="s">
        <v>1323</v>
      </c>
      <c r="E138" s="24" t="s">
        <v>1362</v>
      </c>
      <c r="F138" s="24" t="s">
        <v>1374</v>
      </c>
      <c r="G138" s="24" t="s">
        <v>1377</v>
      </c>
      <c r="H138" s="76">
        <v>0.52429347566535234</v>
      </c>
      <c r="I138" s="77">
        <v>0.62318621947286224</v>
      </c>
      <c r="J138" s="77">
        <v>0.91514513746224269</v>
      </c>
      <c r="K138" s="77">
        <v>0.40558167220643948</v>
      </c>
      <c r="L138" s="77">
        <v>0.28474053549835127</v>
      </c>
      <c r="M138" s="77">
        <v>0.93762124350761267</v>
      </c>
      <c r="N138" s="77">
        <v>0.96213682984769122</v>
      </c>
      <c r="O138" s="77" t="s">
        <v>3395</v>
      </c>
      <c r="P138" s="77">
        <v>0.625</v>
      </c>
      <c r="Q138" s="77">
        <v>0.24192049738997107</v>
      </c>
      <c r="R138" s="77">
        <v>1</v>
      </c>
      <c r="S138" s="77">
        <v>0.72941176470588265</v>
      </c>
      <c r="T138" s="77">
        <v>0.47493718188261064</v>
      </c>
      <c r="U138" s="77">
        <v>0.11150688900013149</v>
      </c>
      <c r="V138" s="77">
        <v>0.58787132252246987</v>
      </c>
      <c r="W138" s="77">
        <v>0.50042571387944368</v>
      </c>
      <c r="X138" s="77">
        <v>0</v>
      </c>
      <c r="Y138" s="77">
        <v>0.67857142857142871</v>
      </c>
      <c r="Z138" s="77">
        <v>0.52</v>
      </c>
      <c r="AA138" s="77">
        <v>0.42641861253235369</v>
      </c>
      <c r="AB138" s="77">
        <v>0.6257309941520468</v>
      </c>
      <c r="AC138" s="77">
        <v>0.51578947368421058</v>
      </c>
      <c r="AD138" s="76">
        <v>0.6875416108668192</v>
      </c>
      <c r="AE138" s="77">
        <v>0.64301605621201896</v>
      </c>
      <c r="AF138" s="77">
        <v>0.62096024869498556</v>
      </c>
      <c r="AG138" s="77">
        <v>0.60217447329424667</v>
      </c>
      <c r="AH138" s="77">
        <v>0.34968910576130069</v>
      </c>
      <c r="AI138" s="77">
        <v>0.25021285693972184</v>
      </c>
      <c r="AJ138" s="77">
        <v>0.59928571428571442</v>
      </c>
      <c r="AK138" s="77">
        <v>0.52607480334220025</v>
      </c>
      <c r="AL138" s="77">
        <v>0.51578947368421058</v>
      </c>
      <c r="AM138" s="76">
        <v>0.65050597192460791</v>
      </c>
      <c r="AN138" s="77">
        <v>0.4006921453317564</v>
      </c>
      <c r="AO138" s="78">
        <v>0.54704999710404179</v>
      </c>
      <c r="AP138" s="79">
        <v>0.52759065078044709</v>
      </c>
      <c r="AQ138" s="70">
        <v>1</v>
      </c>
      <c r="AR138" s="71">
        <v>1</v>
      </c>
      <c r="AS138" s="71">
        <v>0</v>
      </c>
      <c r="AT138" s="71">
        <v>0</v>
      </c>
      <c r="AU138" s="71">
        <v>1</v>
      </c>
      <c r="AV138" s="71" t="s">
        <v>3519</v>
      </c>
      <c r="AW138" s="72" t="s">
        <v>3420</v>
      </c>
    </row>
    <row r="139" spans="1:49">
      <c r="A139" s="23" t="s">
        <v>3887</v>
      </c>
      <c r="B139" s="23" t="s">
        <v>3745</v>
      </c>
      <c r="C139" s="23" t="s">
        <v>358</v>
      </c>
      <c r="D139" s="24" t="s">
        <v>1445</v>
      </c>
      <c r="E139" s="24" t="s">
        <v>1462</v>
      </c>
      <c r="F139" s="24" t="s">
        <v>1463</v>
      </c>
      <c r="G139" s="24" t="s">
        <v>1464</v>
      </c>
      <c r="H139" s="76">
        <v>0.77982818645939112</v>
      </c>
      <c r="I139" s="77">
        <v>0.41896414215945321</v>
      </c>
      <c r="J139" s="77">
        <v>0.78043356307254308</v>
      </c>
      <c r="K139" s="77">
        <v>0.64758405527402363</v>
      </c>
      <c r="L139" s="77">
        <v>0.51379703418574496</v>
      </c>
      <c r="M139" s="77">
        <v>0.9950942491887772</v>
      </c>
      <c r="N139" s="77">
        <v>0.7617746532623042</v>
      </c>
      <c r="O139" s="77" t="s">
        <v>3395</v>
      </c>
      <c r="P139" s="77">
        <v>0.48124142984904189</v>
      </c>
      <c r="Q139" s="77">
        <v>0.74126163519180999</v>
      </c>
      <c r="R139" s="77">
        <v>9.1719670049212457E-2</v>
      </c>
      <c r="S139" s="77">
        <v>1</v>
      </c>
      <c r="T139" s="77">
        <v>0.82919592809741638</v>
      </c>
      <c r="U139" s="77">
        <v>0.73566860592006711</v>
      </c>
      <c r="V139" s="77">
        <v>0.90735456802115377</v>
      </c>
      <c r="W139" s="77">
        <v>0.51561129214423351</v>
      </c>
      <c r="X139" s="77">
        <v>0.14905886574708771</v>
      </c>
      <c r="Y139" s="77">
        <v>0.48987272432169232</v>
      </c>
      <c r="Z139" s="77">
        <v>0.82857142857142851</v>
      </c>
      <c r="AA139" s="77">
        <v>0.37492619728020249</v>
      </c>
      <c r="AB139" s="77">
        <v>0.56148705096073503</v>
      </c>
      <c r="AC139" s="77">
        <v>0.42105263157894735</v>
      </c>
      <c r="AD139" s="76">
        <v>0.65974196389712914</v>
      </c>
      <c r="AE139" s="77">
        <v>0.6798982843519783</v>
      </c>
      <c r="AF139" s="77">
        <v>0.41649065262051121</v>
      </c>
      <c r="AG139" s="77">
        <v>0.91459796404870819</v>
      </c>
      <c r="AH139" s="77">
        <v>0.82151158697061044</v>
      </c>
      <c r="AI139" s="77">
        <v>0.33233507894566061</v>
      </c>
      <c r="AJ139" s="77">
        <v>0.65922207644656039</v>
      </c>
      <c r="AK139" s="77">
        <v>0.46820662412046876</v>
      </c>
      <c r="AL139" s="77">
        <v>0.42105263157894735</v>
      </c>
      <c r="AM139" s="76">
        <v>0.58537696695653951</v>
      </c>
      <c r="AN139" s="77">
        <v>0.68948154332165978</v>
      </c>
      <c r="AO139" s="78">
        <v>0.5161604440486588</v>
      </c>
      <c r="AP139" s="79">
        <v>0.59490734717803928</v>
      </c>
      <c r="AQ139" s="70">
        <v>1</v>
      </c>
      <c r="AR139" s="71">
        <v>3</v>
      </c>
      <c r="AS139" s="71">
        <v>0</v>
      </c>
      <c r="AT139" s="71">
        <v>0</v>
      </c>
      <c r="AU139" s="71">
        <v>1</v>
      </c>
      <c r="AV139" s="71" t="s">
        <v>3524</v>
      </c>
      <c r="AW139" s="72" t="s">
        <v>3420</v>
      </c>
    </row>
    <row r="140" spans="1:49">
      <c r="A140" s="23" t="s">
        <v>3888</v>
      </c>
      <c r="B140" s="23" t="s">
        <v>3745</v>
      </c>
      <c r="C140" s="23" t="s">
        <v>360</v>
      </c>
      <c r="D140" s="24" t="s">
        <v>1445</v>
      </c>
      <c r="E140" s="24" t="s">
        <v>1462</v>
      </c>
      <c r="F140" s="24" t="s">
        <v>1463</v>
      </c>
      <c r="G140" s="24" t="s">
        <v>1466</v>
      </c>
      <c r="H140" s="76">
        <v>0.77982818645939112</v>
      </c>
      <c r="I140" s="77">
        <v>0.45701687263084895</v>
      </c>
      <c r="J140" s="77">
        <v>0.72655169806995012</v>
      </c>
      <c r="K140" s="77">
        <v>0.69450713074417614</v>
      </c>
      <c r="L140" s="77">
        <v>0.49188953201633656</v>
      </c>
      <c r="M140" s="77">
        <v>1</v>
      </c>
      <c r="N140" s="77">
        <v>0.72752540455927339</v>
      </c>
      <c r="O140" s="77" t="s">
        <v>3395</v>
      </c>
      <c r="P140" s="77">
        <v>0.42331357421536497</v>
      </c>
      <c r="Q140" s="77">
        <v>0.95454254354930579</v>
      </c>
      <c r="R140" s="77">
        <v>0.19095057983529676</v>
      </c>
      <c r="S140" s="77">
        <v>1</v>
      </c>
      <c r="T140" s="77">
        <v>0.82919592809741638</v>
      </c>
      <c r="U140" s="77">
        <v>0.67483988495902614</v>
      </c>
      <c r="V140" s="77">
        <v>0.90735456802115377</v>
      </c>
      <c r="W140" s="77">
        <v>0.36485977517450524</v>
      </c>
      <c r="X140" s="77">
        <v>0.5226570518580741</v>
      </c>
      <c r="Y140" s="77">
        <v>0.48987272432169232</v>
      </c>
      <c r="Z140" s="77">
        <v>0.82857142857142851</v>
      </c>
      <c r="AA140" s="77">
        <v>0.37492619728020249</v>
      </c>
      <c r="AB140" s="77">
        <v>0.56148705096073503</v>
      </c>
      <c r="AC140" s="77">
        <v>0.42105263157894735</v>
      </c>
      <c r="AD140" s="76">
        <v>0.6544655857200633</v>
      </c>
      <c r="AE140" s="77">
        <v>0.66744712830703012</v>
      </c>
      <c r="AF140" s="77">
        <v>0.57274656169230131</v>
      </c>
      <c r="AG140" s="77">
        <v>0.91459796404870819</v>
      </c>
      <c r="AH140" s="77">
        <v>0.79109722649008996</v>
      </c>
      <c r="AI140" s="77">
        <v>0.44375841351628964</v>
      </c>
      <c r="AJ140" s="77">
        <v>0.65922207644656039</v>
      </c>
      <c r="AK140" s="77">
        <v>0.46820662412046876</v>
      </c>
      <c r="AL140" s="77">
        <v>0.42105263157894735</v>
      </c>
      <c r="AM140" s="76">
        <v>0.63155309190646491</v>
      </c>
      <c r="AN140" s="77">
        <v>0.71648453468502915</v>
      </c>
      <c r="AO140" s="78">
        <v>0.5161604440486588</v>
      </c>
      <c r="AP140" s="79">
        <v>0.6186191406151208</v>
      </c>
      <c r="AQ140" s="70">
        <v>1</v>
      </c>
      <c r="AR140" s="71">
        <v>1</v>
      </c>
      <c r="AS140" s="71">
        <v>2</v>
      </c>
      <c r="AT140" s="71">
        <v>0</v>
      </c>
      <c r="AU140" s="71">
        <v>1</v>
      </c>
      <c r="AV140" s="71" t="s">
        <v>3525</v>
      </c>
      <c r="AW140" s="72" t="s">
        <v>3420</v>
      </c>
    </row>
    <row r="141" spans="1:49">
      <c r="A141" s="23" t="s">
        <v>3889</v>
      </c>
      <c r="B141" s="23" t="s">
        <v>3745</v>
      </c>
      <c r="C141" s="23" t="s">
        <v>362</v>
      </c>
      <c r="D141" s="24" t="s">
        <v>1445</v>
      </c>
      <c r="E141" s="24" t="s">
        <v>1462</v>
      </c>
      <c r="F141" s="24" t="s">
        <v>1463</v>
      </c>
      <c r="G141" s="24" t="s">
        <v>1468</v>
      </c>
      <c r="H141" s="76">
        <v>0.77982818645939112</v>
      </c>
      <c r="I141" s="77">
        <v>0.44845919380978411</v>
      </c>
      <c r="J141" s="77">
        <v>0.85486275332621431</v>
      </c>
      <c r="K141" s="77">
        <v>0.7969357880225727</v>
      </c>
      <c r="L141" s="77">
        <v>0.5129907893247091</v>
      </c>
      <c r="M141" s="77">
        <v>1</v>
      </c>
      <c r="N141" s="77">
        <v>0.7646762010353827</v>
      </c>
      <c r="O141" s="77" t="s">
        <v>3395</v>
      </c>
      <c r="P141" s="77">
        <v>0.56486071959978745</v>
      </c>
      <c r="Q141" s="77">
        <v>0.9568408082398866</v>
      </c>
      <c r="R141" s="77">
        <v>0.22681528179233751</v>
      </c>
      <c r="S141" s="77">
        <v>1</v>
      </c>
      <c r="T141" s="77">
        <v>0.82919592809741638</v>
      </c>
      <c r="U141" s="77">
        <v>0.64969795663439844</v>
      </c>
      <c r="V141" s="77">
        <v>0.90735456802115377</v>
      </c>
      <c r="W141" s="77">
        <v>0</v>
      </c>
      <c r="X141" s="77">
        <v>0.43654573223970572</v>
      </c>
      <c r="Y141" s="77">
        <v>0.48987272432169232</v>
      </c>
      <c r="Z141" s="77">
        <v>0.82857142857142851</v>
      </c>
      <c r="AA141" s="77">
        <v>0.41070511828452472</v>
      </c>
      <c r="AB141" s="77">
        <v>0.56148705096073503</v>
      </c>
      <c r="AC141" s="77">
        <v>0.42105263157894735</v>
      </c>
      <c r="AD141" s="76">
        <v>0.69438337786512994</v>
      </c>
      <c r="AE141" s="77">
        <v>0.72789269959649039</v>
      </c>
      <c r="AF141" s="77">
        <v>0.59182804501611208</v>
      </c>
      <c r="AG141" s="77">
        <v>0.91459796404870819</v>
      </c>
      <c r="AH141" s="77">
        <v>0.77852626232777611</v>
      </c>
      <c r="AI141" s="77">
        <v>0.21827286611985286</v>
      </c>
      <c r="AJ141" s="77">
        <v>0.65922207644656039</v>
      </c>
      <c r="AK141" s="77">
        <v>0.48609608462262988</v>
      </c>
      <c r="AL141" s="77">
        <v>0.42105263157894735</v>
      </c>
      <c r="AM141" s="76">
        <v>0.67136804082591084</v>
      </c>
      <c r="AN141" s="77">
        <v>0.63713236416544572</v>
      </c>
      <c r="AO141" s="78">
        <v>0.5221235975493792</v>
      </c>
      <c r="AP141" s="79">
        <v>0.60846370187005627</v>
      </c>
      <c r="AQ141" s="70">
        <v>1</v>
      </c>
      <c r="AR141" s="71">
        <v>3</v>
      </c>
      <c r="AS141" s="71">
        <v>0</v>
      </c>
      <c r="AT141" s="71">
        <v>0</v>
      </c>
      <c r="AU141" s="71">
        <v>1</v>
      </c>
      <c r="AV141" s="71" t="s">
        <v>3526</v>
      </c>
      <c r="AW141" s="72" t="s">
        <v>3420</v>
      </c>
    </row>
    <row r="142" spans="1:49">
      <c r="A142" s="23" t="s">
        <v>3890</v>
      </c>
      <c r="B142" s="23" t="s">
        <v>3745</v>
      </c>
      <c r="C142" s="23" t="s">
        <v>364</v>
      </c>
      <c r="D142" s="24" t="s">
        <v>1445</v>
      </c>
      <c r="E142" s="24" t="s">
        <v>1462</v>
      </c>
      <c r="F142" s="24" t="s">
        <v>1476</v>
      </c>
      <c r="G142" s="24" t="s">
        <v>1481</v>
      </c>
      <c r="H142" s="76">
        <v>0.76490803579441224</v>
      </c>
      <c r="I142" s="77">
        <v>0.25009296672892006</v>
      </c>
      <c r="J142" s="77">
        <v>0.33461722528911014</v>
      </c>
      <c r="K142" s="77">
        <v>0.61846521203875837</v>
      </c>
      <c r="L142" s="77">
        <v>0.52528489877780127</v>
      </c>
      <c r="M142" s="77">
        <v>0.4493492729161761</v>
      </c>
      <c r="N142" s="77">
        <v>0.10682843627880889</v>
      </c>
      <c r="O142" s="77" t="s">
        <v>3395</v>
      </c>
      <c r="P142" s="77">
        <v>0.27978166549371697</v>
      </c>
      <c r="Q142" s="77">
        <v>0.64204761314022396</v>
      </c>
      <c r="R142" s="77">
        <v>2.5765456489878494E-2</v>
      </c>
      <c r="S142" s="77">
        <v>0.96470588235294152</v>
      </c>
      <c r="T142" s="77">
        <v>0.70194575091811084</v>
      </c>
      <c r="U142" s="77">
        <v>0.54711147791059311</v>
      </c>
      <c r="V142" s="77">
        <v>0.57513793413729186</v>
      </c>
      <c r="W142" s="77">
        <v>0</v>
      </c>
      <c r="X142" s="77">
        <v>0.11746593323503984</v>
      </c>
      <c r="Y142" s="77">
        <v>0.45944017637352236</v>
      </c>
      <c r="Z142" s="77">
        <v>0.64571428571428569</v>
      </c>
      <c r="AA142" s="77">
        <v>0.411912622384984</v>
      </c>
      <c r="AB142" s="77">
        <v>0.56148705096073503</v>
      </c>
      <c r="AC142" s="77">
        <v>0.42105263157894735</v>
      </c>
      <c r="AD142" s="76">
        <v>0.4498727426041475</v>
      </c>
      <c r="AE142" s="77">
        <v>0.39594189710105232</v>
      </c>
      <c r="AF142" s="77">
        <v>0.33390653481505123</v>
      </c>
      <c r="AG142" s="77">
        <v>0.83332581663552618</v>
      </c>
      <c r="AH142" s="77">
        <v>0.56112470602394249</v>
      </c>
      <c r="AI142" s="77">
        <v>5.8732966617519922E-2</v>
      </c>
      <c r="AJ142" s="77">
        <v>0.55257723104390399</v>
      </c>
      <c r="AK142" s="77">
        <v>0.48669983667285954</v>
      </c>
      <c r="AL142" s="77">
        <v>0.42105263157894735</v>
      </c>
      <c r="AM142" s="76">
        <v>0.39324039150675033</v>
      </c>
      <c r="AN142" s="77">
        <v>0.48439449642566279</v>
      </c>
      <c r="AO142" s="78">
        <v>0.48677656643190365</v>
      </c>
      <c r="AP142" s="79">
        <v>0.45370943595791102</v>
      </c>
      <c r="AQ142" s="70">
        <v>1</v>
      </c>
      <c r="AR142" s="71">
        <v>1</v>
      </c>
      <c r="AS142" s="71">
        <v>1</v>
      </c>
      <c r="AT142" s="71">
        <v>0</v>
      </c>
      <c r="AU142" s="71">
        <v>1</v>
      </c>
      <c r="AV142" s="71" t="s">
        <v>3528</v>
      </c>
      <c r="AW142" s="72" t="s">
        <v>3420</v>
      </c>
    </row>
    <row r="143" spans="1:49">
      <c r="A143" s="23" t="s">
        <v>3891</v>
      </c>
      <c r="B143" s="23" t="s">
        <v>3745</v>
      </c>
      <c r="C143" s="23" t="s">
        <v>367</v>
      </c>
      <c r="D143" s="24" t="s">
        <v>1445</v>
      </c>
      <c r="E143" s="24" t="s">
        <v>1483</v>
      </c>
      <c r="F143" s="24" t="s">
        <v>1484</v>
      </c>
      <c r="G143" s="24" t="s">
        <v>1485</v>
      </c>
      <c r="H143" s="76">
        <v>0.69331128636238093</v>
      </c>
      <c r="I143" s="77">
        <v>0.46600679039972942</v>
      </c>
      <c r="J143" s="77">
        <v>0.91590818622067727</v>
      </c>
      <c r="K143" s="77">
        <v>0.87456529046594544</v>
      </c>
      <c r="L143" s="77">
        <v>0.67673803332069082</v>
      </c>
      <c r="M143" s="77">
        <v>0.99630992146034236</v>
      </c>
      <c r="N143" s="77">
        <v>0.939913729107972</v>
      </c>
      <c r="O143" s="77" t="s">
        <v>3395</v>
      </c>
      <c r="P143" s="77">
        <v>0.8467798151153616</v>
      </c>
      <c r="Q143" s="77">
        <v>0.3317835850188523</v>
      </c>
      <c r="R143" s="77">
        <v>0.26585583039931088</v>
      </c>
      <c r="S143" s="77">
        <v>1</v>
      </c>
      <c r="T143" s="77">
        <v>0.83155402358095476</v>
      </c>
      <c r="U143" s="77">
        <v>0.6715878803455636</v>
      </c>
      <c r="V143" s="77">
        <v>0.65498375512873419</v>
      </c>
      <c r="W143" s="77">
        <v>0</v>
      </c>
      <c r="X143" s="77">
        <v>0</v>
      </c>
      <c r="Y143" s="77">
        <v>0.5794796710579706</v>
      </c>
      <c r="Z143" s="77">
        <v>0.74857142857142855</v>
      </c>
      <c r="AA143" s="77">
        <v>0.54196819898374027</v>
      </c>
      <c r="AB143" s="77">
        <v>0.56148705096073503</v>
      </c>
      <c r="AC143" s="77">
        <v>0.42105263157894735</v>
      </c>
      <c r="AD143" s="76">
        <v>0.69174208766092915</v>
      </c>
      <c r="AE143" s="77">
        <v>0.86686135789406238</v>
      </c>
      <c r="AF143" s="77">
        <v>0.29881970770908162</v>
      </c>
      <c r="AG143" s="77">
        <v>0.91577701179047732</v>
      </c>
      <c r="AH143" s="77">
        <v>0.6632858177371489</v>
      </c>
      <c r="AI143" s="77">
        <v>0</v>
      </c>
      <c r="AJ143" s="77">
        <v>0.66402554981469963</v>
      </c>
      <c r="AK143" s="77">
        <v>0.5517276249722376</v>
      </c>
      <c r="AL143" s="77">
        <v>0.42105263157894735</v>
      </c>
      <c r="AM143" s="76">
        <v>0.61914105108802442</v>
      </c>
      <c r="AN143" s="77">
        <v>0.52635427650920874</v>
      </c>
      <c r="AO143" s="78">
        <v>0.5456019354552949</v>
      </c>
      <c r="AP143" s="79">
        <v>0.5630080477772863</v>
      </c>
      <c r="AQ143" s="70">
        <v>1</v>
      </c>
      <c r="AR143" s="71">
        <v>0</v>
      </c>
      <c r="AS143" s="71">
        <v>0</v>
      </c>
      <c r="AT143" s="71">
        <v>0</v>
      </c>
      <c r="AU143" s="71">
        <v>1</v>
      </c>
      <c r="AV143" s="71" t="s">
        <v>3529</v>
      </c>
      <c r="AW143" s="72" t="s">
        <v>3420</v>
      </c>
    </row>
    <row r="144" spans="1:49">
      <c r="A144" s="23" t="s">
        <v>3892</v>
      </c>
      <c r="B144" s="23" t="s">
        <v>3745</v>
      </c>
      <c r="C144" s="23" t="s">
        <v>369</v>
      </c>
      <c r="D144" s="24" t="s">
        <v>1445</v>
      </c>
      <c r="E144" s="24" t="s">
        <v>1523</v>
      </c>
      <c r="F144" s="24" t="s">
        <v>1524</v>
      </c>
      <c r="G144" s="24" t="s">
        <v>1525</v>
      </c>
      <c r="H144" s="76">
        <v>0.62420764232281245</v>
      </c>
      <c r="I144" s="77">
        <v>0.53324127783781905</v>
      </c>
      <c r="J144" s="77">
        <v>0.78897117875915512</v>
      </c>
      <c r="K144" s="77">
        <v>0.80392341913023824</v>
      </c>
      <c r="L144" s="77">
        <v>0.54671935662515125</v>
      </c>
      <c r="M144" s="77">
        <v>0.99615341197805118</v>
      </c>
      <c r="N144" s="77">
        <v>0.86871267782725281</v>
      </c>
      <c r="O144" s="77" t="s">
        <v>3395</v>
      </c>
      <c r="P144" s="77">
        <v>0.69974566528012283</v>
      </c>
      <c r="Q144" s="77">
        <v>0.73236671319112401</v>
      </c>
      <c r="R144" s="77">
        <v>0.37831568822314043</v>
      </c>
      <c r="S144" s="77">
        <v>1</v>
      </c>
      <c r="T144" s="77">
        <v>0.73112879324785762</v>
      </c>
      <c r="U144" s="77">
        <v>0.6427289310315466</v>
      </c>
      <c r="V144" s="77">
        <v>0.58350050970787126</v>
      </c>
      <c r="W144" s="77">
        <v>0</v>
      </c>
      <c r="X144" s="77">
        <v>0</v>
      </c>
      <c r="Y144" s="77">
        <v>0.51929085400492325</v>
      </c>
      <c r="Z144" s="77">
        <v>0.47428571428571431</v>
      </c>
      <c r="AA144" s="77">
        <v>0.46856224776365185</v>
      </c>
      <c r="AB144" s="77">
        <v>0.56148705096073503</v>
      </c>
      <c r="AC144" s="77">
        <v>0.42105263157894735</v>
      </c>
      <c r="AD144" s="76">
        <v>0.64880669963992887</v>
      </c>
      <c r="AE144" s="77">
        <v>0.78305090616816331</v>
      </c>
      <c r="AF144" s="77">
        <v>0.55534120070713222</v>
      </c>
      <c r="AG144" s="77">
        <v>0.86556439662392881</v>
      </c>
      <c r="AH144" s="77">
        <v>0.61311472036970893</v>
      </c>
      <c r="AI144" s="77">
        <v>0</v>
      </c>
      <c r="AJ144" s="77">
        <v>0.49678828414531878</v>
      </c>
      <c r="AK144" s="77">
        <v>0.5150246493621935</v>
      </c>
      <c r="AL144" s="77">
        <v>0.42105263157894735</v>
      </c>
      <c r="AM144" s="76">
        <v>0.66239960217174143</v>
      </c>
      <c r="AN144" s="77">
        <v>0.49289303899787923</v>
      </c>
      <c r="AO144" s="78">
        <v>0.47762185502881987</v>
      </c>
      <c r="AP144" s="79">
        <v>0.54127841233213081</v>
      </c>
      <c r="AQ144" s="70">
        <v>1</v>
      </c>
      <c r="AR144" s="71">
        <v>1</v>
      </c>
      <c r="AS144" s="71">
        <v>0</v>
      </c>
      <c r="AT144" s="71">
        <v>0</v>
      </c>
      <c r="AU144" s="71">
        <v>1</v>
      </c>
      <c r="AV144" s="71" t="s">
        <v>3531</v>
      </c>
      <c r="AW144" s="72" t="s">
        <v>3420</v>
      </c>
    </row>
    <row r="145" spans="1:49">
      <c r="A145" s="23" t="s">
        <v>3893</v>
      </c>
      <c r="B145" s="23" t="s">
        <v>3745</v>
      </c>
      <c r="C145" s="23" t="s">
        <v>371</v>
      </c>
      <c r="D145" s="24" t="s">
        <v>1445</v>
      </c>
      <c r="E145" s="24" t="s">
        <v>1523</v>
      </c>
      <c r="F145" s="24" t="s">
        <v>1533</v>
      </c>
      <c r="G145" s="24" t="s">
        <v>1534</v>
      </c>
      <c r="H145" s="76">
        <v>0.65876066550968015</v>
      </c>
      <c r="I145" s="77">
        <v>0.4619083047065406</v>
      </c>
      <c r="J145" s="77">
        <v>0.89864987462279522</v>
      </c>
      <c r="K145" s="77">
        <v>0.63537644640987145</v>
      </c>
      <c r="L145" s="77">
        <v>0.48739049707165188</v>
      </c>
      <c r="M145" s="77">
        <v>1</v>
      </c>
      <c r="N145" s="77">
        <v>0.97834446379440365</v>
      </c>
      <c r="O145" s="77" t="s">
        <v>3395</v>
      </c>
      <c r="P145" s="77">
        <v>0.61693392532435487</v>
      </c>
      <c r="Q145" s="77">
        <v>0.65374583244782669</v>
      </c>
      <c r="R145" s="77">
        <v>0.30254819577005931</v>
      </c>
      <c r="S145" s="77">
        <v>0.9058823529411768</v>
      </c>
      <c r="T145" s="77">
        <v>0.72904452032729838</v>
      </c>
      <c r="U145" s="77">
        <v>0.38130556328615156</v>
      </c>
      <c r="V145" s="77">
        <v>0.30136044162071257</v>
      </c>
      <c r="W145" s="77">
        <v>0.1165749212688421</v>
      </c>
      <c r="X145" s="77">
        <v>0</v>
      </c>
      <c r="Y145" s="77">
        <v>0.51421876268022837</v>
      </c>
      <c r="Z145" s="77">
        <v>0.44571428571428573</v>
      </c>
      <c r="AA145" s="77">
        <v>0.42574437391218528</v>
      </c>
      <c r="AB145" s="77">
        <v>0.56148705096073503</v>
      </c>
      <c r="AC145" s="77">
        <v>0.42105263157894735</v>
      </c>
      <c r="AD145" s="76">
        <v>0.67310628161300523</v>
      </c>
      <c r="AE145" s="77">
        <v>0.74360906652005643</v>
      </c>
      <c r="AF145" s="77">
        <v>0.478147014108943</v>
      </c>
      <c r="AG145" s="77">
        <v>0.81746343663423759</v>
      </c>
      <c r="AH145" s="77">
        <v>0.34133300245343207</v>
      </c>
      <c r="AI145" s="77">
        <v>5.828746063442105E-2</v>
      </c>
      <c r="AJ145" s="77">
        <v>0.47996652419725705</v>
      </c>
      <c r="AK145" s="77">
        <v>0.49361571243646019</v>
      </c>
      <c r="AL145" s="77">
        <v>0.42105263157894735</v>
      </c>
      <c r="AM145" s="76">
        <v>0.63162078741400152</v>
      </c>
      <c r="AN145" s="77">
        <v>0.40569463324069693</v>
      </c>
      <c r="AO145" s="78">
        <v>0.46487828940422155</v>
      </c>
      <c r="AP145" s="79">
        <v>0.49638443105249064</v>
      </c>
      <c r="AQ145" s="70">
        <v>1</v>
      </c>
      <c r="AR145" s="71">
        <v>1</v>
      </c>
      <c r="AS145" s="71">
        <v>0</v>
      </c>
      <c r="AT145" s="71">
        <v>0</v>
      </c>
      <c r="AU145" s="71">
        <v>1</v>
      </c>
      <c r="AV145" s="71" t="s">
        <v>3532</v>
      </c>
      <c r="AW145" s="72" t="s">
        <v>3420</v>
      </c>
    </row>
    <row r="146" spans="1:49">
      <c r="A146" s="23" t="s">
        <v>3894</v>
      </c>
      <c r="B146" s="23" t="s">
        <v>3745</v>
      </c>
      <c r="C146" s="23" t="s">
        <v>373</v>
      </c>
      <c r="D146" s="24" t="s">
        <v>1445</v>
      </c>
      <c r="E146" s="24" t="s">
        <v>1523</v>
      </c>
      <c r="F146" s="24" t="s">
        <v>1533</v>
      </c>
      <c r="G146" s="24" t="s">
        <v>1538</v>
      </c>
      <c r="H146" s="76">
        <v>0.65876066550968015</v>
      </c>
      <c r="I146" s="77">
        <v>0.28744173226767344</v>
      </c>
      <c r="J146" s="77">
        <v>0.54995202955286338</v>
      </c>
      <c r="K146" s="77">
        <v>0.83575097590913372</v>
      </c>
      <c r="L146" s="77">
        <v>0.49518532658948217</v>
      </c>
      <c r="M146" s="77">
        <v>0.71892496663040539</v>
      </c>
      <c r="N146" s="77">
        <v>0.5649264138602309</v>
      </c>
      <c r="O146" s="77" t="s">
        <v>3395</v>
      </c>
      <c r="P146" s="77">
        <v>0.6169858566574522</v>
      </c>
      <c r="Q146" s="77">
        <v>0.70543602242743042</v>
      </c>
      <c r="R146" s="77">
        <v>0.2301940648257946</v>
      </c>
      <c r="S146" s="77">
        <v>0.9058823529411768</v>
      </c>
      <c r="T146" s="77">
        <v>0.72904452032729838</v>
      </c>
      <c r="U146" s="77">
        <v>0.42634772331390397</v>
      </c>
      <c r="V146" s="77">
        <v>0.30136044162071257</v>
      </c>
      <c r="W146" s="77">
        <v>0</v>
      </c>
      <c r="X146" s="77">
        <v>0</v>
      </c>
      <c r="Y146" s="77">
        <v>0.51421876268022837</v>
      </c>
      <c r="Z146" s="77">
        <v>0.44571428571428573</v>
      </c>
      <c r="AA146" s="77">
        <v>0.46152329491650751</v>
      </c>
      <c r="AB146" s="77">
        <v>0.56148705096073503</v>
      </c>
      <c r="AC146" s="77">
        <v>0.42105263157894735</v>
      </c>
      <c r="AD146" s="76">
        <v>0.49871814244340568</v>
      </c>
      <c r="AE146" s="77">
        <v>0.6463547079293408</v>
      </c>
      <c r="AF146" s="77">
        <v>0.46781504362661253</v>
      </c>
      <c r="AG146" s="77">
        <v>0.81746343663423759</v>
      </c>
      <c r="AH146" s="77">
        <v>0.36385408246730827</v>
      </c>
      <c r="AI146" s="77">
        <v>0</v>
      </c>
      <c r="AJ146" s="77">
        <v>0.47996652419725705</v>
      </c>
      <c r="AK146" s="77">
        <v>0.5115051729386213</v>
      </c>
      <c r="AL146" s="77">
        <v>0.42105263157894735</v>
      </c>
      <c r="AM146" s="76">
        <v>0.53762929799978643</v>
      </c>
      <c r="AN146" s="77">
        <v>0.39377250636718197</v>
      </c>
      <c r="AO146" s="78">
        <v>0.4708414429049419</v>
      </c>
      <c r="AP146" s="79">
        <v>0.46553793861401876</v>
      </c>
      <c r="AQ146" s="70">
        <v>1</v>
      </c>
      <c r="AR146" s="71">
        <v>1</v>
      </c>
      <c r="AS146" s="71">
        <v>0</v>
      </c>
      <c r="AT146" s="71">
        <v>0</v>
      </c>
      <c r="AU146" s="71">
        <v>1</v>
      </c>
      <c r="AV146" s="71" t="s">
        <v>3533</v>
      </c>
      <c r="AW146" s="72" t="s">
        <v>3420</v>
      </c>
    </row>
    <row r="147" spans="1:49">
      <c r="A147" s="23" t="s">
        <v>3895</v>
      </c>
      <c r="B147" s="23" t="s">
        <v>3745</v>
      </c>
      <c r="C147" s="23" t="s">
        <v>375</v>
      </c>
      <c r="D147" s="24" t="s">
        <v>1445</v>
      </c>
      <c r="E147" s="24" t="s">
        <v>1523</v>
      </c>
      <c r="F147" s="24" t="s">
        <v>1540</v>
      </c>
      <c r="G147" s="24" t="s">
        <v>1543</v>
      </c>
      <c r="H147" s="76">
        <v>0.65292028759098852</v>
      </c>
      <c r="I147" s="77">
        <v>0.46152681550246322</v>
      </c>
      <c r="J147" s="77">
        <v>1</v>
      </c>
      <c r="K147" s="77">
        <v>0.65357369330431248</v>
      </c>
      <c r="L147" s="77">
        <v>0.73554277138569291</v>
      </c>
      <c r="M147" s="77">
        <v>1</v>
      </c>
      <c r="N147" s="77">
        <v>1</v>
      </c>
      <c r="O147" s="77" t="s">
        <v>3395</v>
      </c>
      <c r="P147" s="77">
        <v>0.47496411716403092</v>
      </c>
      <c r="Q147" s="77">
        <v>0.65886540812162375</v>
      </c>
      <c r="R147" s="77">
        <v>0.3191521414806609</v>
      </c>
      <c r="S147" s="77">
        <v>0.92941176470588305</v>
      </c>
      <c r="T147" s="77">
        <v>0.61234778686940272</v>
      </c>
      <c r="U147" s="77">
        <v>0.58914319341092514</v>
      </c>
      <c r="V147" s="77">
        <v>0.28192578662652795</v>
      </c>
      <c r="W147" s="77">
        <v>0.28615552854780535</v>
      </c>
      <c r="X147" s="77">
        <v>0</v>
      </c>
      <c r="Y147" s="77">
        <v>0.46349784943327832</v>
      </c>
      <c r="Z147" s="77">
        <v>0.41714285714285715</v>
      </c>
      <c r="AA147" s="77">
        <v>0.46680576406257879</v>
      </c>
      <c r="AB147" s="77">
        <v>0.56148705096073503</v>
      </c>
      <c r="AC147" s="77">
        <v>0.42105263157894735</v>
      </c>
      <c r="AD147" s="76">
        <v>0.70481570103115054</v>
      </c>
      <c r="AE147" s="77">
        <v>0.77281611637080716</v>
      </c>
      <c r="AF147" s="77">
        <v>0.48900877480114235</v>
      </c>
      <c r="AG147" s="77">
        <v>0.77087977578764288</v>
      </c>
      <c r="AH147" s="77">
        <v>0.43553449001872657</v>
      </c>
      <c r="AI147" s="77">
        <v>0.14307776427390267</v>
      </c>
      <c r="AJ147" s="77">
        <v>0.44032035328806773</v>
      </c>
      <c r="AK147" s="77">
        <v>0.51414640751165686</v>
      </c>
      <c r="AL147" s="77">
        <v>0.42105263157894735</v>
      </c>
      <c r="AM147" s="76">
        <v>0.65554686406770013</v>
      </c>
      <c r="AN147" s="77">
        <v>0.44983067669342408</v>
      </c>
      <c r="AO147" s="78">
        <v>0.45850646412622398</v>
      </c>
      <c r="AP147" s="79">
        <v>0.5172745800139934</v>
      </c>
      <c r="AQ147" s="70">
        <v>1</v>
      </c>
      <c r="AR147" s="71">
        <v>0</v>
      </c>
      <c r="AS147" s="71">
        <v>0</v>
      </c>
      <c r="AT147" s="71">
        <v>1</v>
      </c>
      <c r="AU147" s="71">
        <v>1</v>
      </c>
      <c r="AV147" s="71" t="s">
        <v>3534</v>
      </c>
      <c r="AW147" s="72" t="s">
        <v>3420</v>
      </c>
    </row>
    <row r="148" spans="1:49">
      <c r="A148" s="23" t="s">
        <v>3896</v>
      </c>
      <c r="B148" s="23" t="s">
        <v>3745</v>
      </c>
      <c r="C148" s="23" t="s">
        <v>377</v>
      </c>
      <c r="D148" s="24" t="s">
        <v>1445</v>
      </c>
      <c r="E148" s="24" t="s">
        <v>1547</v>
      </c>
      <c r="F148" s="24" t="s">
        <v>1548</v>
      </c>
      <c r="G148" s="24" t="s">
        <v>1551</v>
      </c>
      <c r="H148" s="76">
        <v>0.59005814928451616</v>
      </c>
      <c r="I148" s="77">
        <v>0.27014582372920987</v>
      </c>
      <c r="J148" s="77">
        <v>0.528837284431104</v>
      </c>
      <c r="K148" s="77">
        <v>0.41386833634366915</v>
      </c>
      <c r="L148" s="77">
        <v>0.58735404775830158</v>
      </c>
      <c r="M148" s="77">
        <v>0.99608270168570656</v>
      </c>
      <c r="N148" s="77">
        <v>0.53384435050929735</v>
      </c>
      <c r="O148" s="77" t="s">
        <v>3395</v>
      </c>
      <c r="P148" s="77">
        <v>0.32898975502738559</v>
      </c>
      <c r="Q148" s="77">
        <v>0.69865733059738244</v>
      </c>
      <c r="R148" s="77">
        <v>0.89765160596608407</v>
      </c>
      <c r="S148" s="77">
        <v>0.79999999999999971</v>
      </c>
      <c r="T148" s="77">
        <v>0.71617808130919403</v>
      </c>
      <c r="U148" s="77">
        <v>0.23384716399147423</v>
      </c>
      <c r="V148" s="77">
        <v>0.14319276868554137</v>
      </c>
      <c r="W148" s="77">
        <v>0.31610588752736102</v>
      </c>
      <c r="X148" s="77">
        <v>0</v>
      </c>
      <c r="Y148" s="77">
        <v>0.45436808504882731</v>
      </c>
      <c r="Z148" s="77">
        <v>0.31428571428571428</v>
      </c>
      <c r="AA148" s="77">
        <v>0.41963092613926983</v>
      </c>
      <c r="AB148" s="77">
        <v>0.56148705096073503</v>
      </c>
      <c r="AC148" s="77">
        <v>0.42105263157894735</v>
      </c>
      <c r="AD148" s="76">
        <v>0.46301375248161003</v>
      </c>
      <c r="AE148" s="77">
        <v>0.57202783826487202</v>
      </c>
      <c r="AF148" s="77">
        <v>0.7981544682817332</v>
      </c>
      <c r="AG148" s="77">
        <v>0.75808904065459681</v>
      </c>
      <c r="AH148" s="77">
        <v>0.18851996633850782</v>
      </c>
      <c r="AI148" s="77">
        <v>0.15805294376368051</v>
      </c>
      <c r="AJ148" s="77">
        <v>0.38432689966727079</v>
      </c>
      <c r="AK148" s="77">
        <v>0.49055898855000246</v>
      </c>
      <c r="AL148" s="77">
        <v>0.42105263157894735</v>
      </c>
      <c r="AM148" s="76">
        <v>0.61106535300940512</v>
      </c>
      <c r="AN148" s="77">
        <v>0.36822065025226164</v>
      </c>
      <c r="AO148" s="78">
        <v>0.43197950659874018</v>
      </c>
      <c r="AP148" s="79">
        <v>0.46510245641784309</v>
      </c>
      <c r="AQ148" s="70">
        <v>1</v>
      </c>
      <c r="AR148" s="71">
        <v>0</v>
      </c>
      <c r="AS148" s="71">
        <v>2</v>
      </c>
      <c r="AT148" s="71">
        <v>0</v>
      </c>
      <c r="AU148" s="71">
        <v>1</v>
      </c>
      <c r="AV148" s="71" t="s">
        <v>3535</v>
      </c>
      <c r="AW148" s="72" t="s">
        <v>3420</v>
      </c>
    </row>
    <row r="149" spans="1:49">
      <c r="A149" s="23" t="s">
        <v>3897</v>
      </c>
      <c r="B149" s="23" t="s">
        <v>3723</v>
      </c>
      <c r="C149" s="23" t="s">
        <v>380</v>
      </c>
      <c r="D149" s="24" t="s">
        <v>1445</v>
      </c>
      <c r="E149" s="24" t="s">
        <v>1547</v>
      </c>
      <c r="F149" s="24" t="s">
        <v>1548</v>
      </c>
      <c r="G149" s="24" t="s">
        <v>1553</v>
      </c>
      <c r="H149" s="76">
        <v>0.59005814928451616</v>
      </c>
      <c r="I149" s="77">
        <v>0.31751647755363993</v>
      </c>
      <c r="J149" s="77">
        <v>0.53639738252539548</v>
      </c>
      <c r="K149" s="77">
        <v>0.26242141488805437</v>
      </c>
      <c r="L149" s="77">
        <v>0.5857313952858807</v>
      </c>
      <c r="M149" s="77">
        <v>0.90409003808930621</v>
      </c>
      <c r="N149" s="77">
        <v>0.70195525652612534</v>
      </c>
      <c r="O149" s="77" t="s">
        <v>3395</v>
      </c>
      <c r="P149" s="77">
        <v>0.67868938678677315</v>
      </c>
      <c r="Q149" s="77">
        <v>0.56591526418449012</v>
      </c>
      <c r="R149" s="77">
        <v>0.39753610216207658</v>
      </c>
      <c r="S149" s="77">
        <v>0.79999999999999971</v>
      </c>
      <c r="T149" s="77">
        <v>0.71617808130919403</v>
      </c>
      <c r="U149" s="77">
        <v>0.24207934159432268</v>
      </c>
      <c r="V149" s="77">
        <v>0.14319276868554137</v>
      </c>
      <c r="W149" s="77">
        <v>0.3228604068327387</v>
      </c>
      <c r="X149" s="77">
        <v>0.23339977909772136</v>
      </c>
      <c r="Y149" s="77">
        <v>0.45436808504882731</v>
      </c>
      <c r="Z149" s="77">
        <v>0.31428571428571428</v>
      </c>
      <c r="AA149" s="77">
        <v>0.49118876814791429</v>
      </c>
      <c r="AB149" s="77">
        <v>0.56148705096073503</v>
      </c>
      <c r="AC149" s="77">
        <v>0.42105263157894735</v>
      </c>
      <c r="AD149" s="76">
        <v>0.4813240031211839</v>
      </c>
      <c r="AE149" s="77">
        <v>0.62657749831522791</v>
      </c>
      <c r="AF149" s="77">
        <v>0.48172568317328335</v>
      </c>
      <c r="AG149" s="77">
        <v>0.75808904065459681</v>
      </c>
      <c r="AH149" s="77">
        <v>0.19263605513993204</v>
      </c>
      <c r="AI149" s="77">
        <v>0.27813009296523006</v>
      </c>
      <c r="AJ149" s="77">
        <v>0.38432689966727079</v>
      </c>
      <c r="AK149" s="77">
        <v>0.52633790955432469</v>
      </c>
      <c r="AL149" s="77">
        <v>0.42105263157894735</v>
      </c>
      <c r="AM149" s="76">
        <v>0.5298757282032317</v>
      </c>
      <c r="AN149" s="77">
        <v>0.40961839625325291</v>
      </c>
      <c r="AO149" s="78">
        <v>0.44390581360018094</v>
      </c>
      <c r="AP149" s="79">
        <v>0.45978609344954169</v>
      </c>
      <c r="AQ149" s="70">
        <v>1</v>
      </c>
      <c r="AR149" s="71">
        <v>0</v>
      </c>
      <c r="AS149" s="71">
        <v>0</v>
      </c>
      <c r="AT149" s="71">
        <v>0</v>
      </c>
      <c r="AU149" s="71">
        <v>1</v>
      </c>
      <c r="AV149" s="71" t="s">
        <v>3536</v>
      </c>
      <c r="AW149" s="72" t="s">
        <v>3420</v>
      </c>
    </row>
    <row r="150" spans="1:49">
      <c r="A150" s="23" t="s">
        <v>3898</v>
      </c>
      <c r="B150" s="23" t="s">
        <v>3724</v>
      </c>
      <c r="C150" s="23" t="s">
        <v>385</v>
      </c>
      <c r="D150" s="24" t="s">
        <v>1445</v>
      </c>
      <c r="E150" s="24" t="s">
        <v>1547</v>
      </c>
      <c r="F150" s="24" t="s">
        <v>1548</v>
      </c>
      <c r="G150" s="24" t="s">
        <v>1561</v>
      </c>
      <c r="H150" s="76">
        <v>0.59005814928451616</v>
      </c>
      <c r="I150" s="77">
        <v>0.39634876645763334</v>
      </c>
      <c r="J150" s="77">
        <v>0.75719912737925221</v>
      </c>
      <c r="K150" s="77">
        <v>0.70052950541195003</v>
      </c>
      <c r="L150" s="77">
        <v>0.5860837039646527</v>
      </c>
      <c r="M150" s="77">
        <v>0.93813459028606161</v>
      </c>
      <c r="N150" s="77">
        <v>0.83582422685393776</v>
      </c>
      <c r="O150" s="77" t="s">
        <v>3395</v>
      </c>
      <c r="P150" s="77">
        <v>0.56903937683171779</v>
      </c>
      <c r="Q150" s="77">
        <v>0.38054989353993784</v>
      </c>
      <c r="R150" s="77">
        <v>0.45921757707604927</v>
      </c>
      <c r="S150" s="77">
        <v>0.79999999999999971</v>
      </c>
      <c r="T150" s="77">
        <v>0.71617808130919403</v>
      </c>
      <c r="U150" s="77">
        <v>0.2459914974950432</v>
      </c>
      <c r="V150" s="77">
        <v>0.14319276868554137</v>
      </c>
      <c r="W150" s="77">
        <v>0.35619063172359611</v>
      </c>
      <c r="X150" s="77">
        <v>0</v>
      </c>
      <c r="Y150" s="77">
        <v>0.45436808504882731</v>
      </c>
      <c r="Z150" s="77">
        <v>0.31428571428571428</v>
      </c>
      <c r="AA150" s="77">
        <v>0.45540984714359206</v>
      </c>
      <c r="AB150" s="77">
        <v>0.56148705096073503</v>
      </c>
      <c r="AC150" s="77">
        <v>0.42105263157894735</v>
      </c>
      <c r="AD150" s="76">
        <v>0.58120201437380059</v>
      </c>
      <c r="AE150" s="77">
        <v>0.72592228066966391</v>
      </c>
      <c r="AF150" s="77">
        <v>0.41988373530799356</v>
      </c>
      <c r="AG150" s="77">
        <v>0.75808904065459681</v>
      </c>
      <c r="AH150" s="77">
        <v>0.19459213309029227</v>
      </c>
      <c r="AI150" s="77">
        <v>0.17809531586179805</v>
      </c>
      <c r="AJ150" s="77">
        <v>0.38432689966727079</v>
      </c>
      <c r="AK150" s="77">
        <v>0.50844844905216358</v>
      </c>
      <c r="AL150" s="77">
        <v>0.42105263157894735</v>
      </c>
      <c r="AM150" s="76">
        <v>0.57566934345048604</v>
      </c>
      <c r="AN150" s="77">
        <v>0.3769254965355624</v>
      </c>
      <c r="AO150" s="78">
        <v>0.43794266009946053</v>
      </c>
      <c r="AP150" s="79">
        <v>0.45992279227536459</v>
      </c>
      <c r="AQ150" s="70">
        <v>1</v>
      </c>
      <c r="AR150" s="71">
        <v>1</v>
      </c>
      <c r="AS150" s="71">
        <v>0</v>
      </c>
      <c r="AT150" s="71">
        <v>0</v>
      </c>
      <c r="AU150" s="71">
        <v>1</v>
      </c>
      <c r="AV150" s="71" t="s">
        <v>3538</v>
      </c>
      <c r="AW150" s="72" t="s">
        <v>3420</v>
      </c>
    </row>
    <row r="151" spans="1:49">
      <c r="A151" s="23" t="s">
        <v>3899</v>
      </c>
      <c r="B151" s="23" t="s">
        <v>3724</v>
      </c>
      <c r="C151" s="23" t="s">
        <v>390</v>
      </c>
      <c r="D151" s="24" t="s">
        <v>1445</v>
      </c>
      <c r="E151" s="24" t="s">
        <v>1547</v>
      </c>
      <c r="F151" s="24" t="s">
        <v>1548</v>
      </c>
      <c r="G151" s="24" t="s">
        <v>1563</v>
      </c>
      <c r="H151" s="76">
        <v>0.59005814928451616</v>
      </c>
      <c r="I151" s="77">
        <v>0.28122255290663695</v>
      </c>
      <c r="J151" s="77">
        <v>0.48477837222535058</v>
      </c>
      <c r="K151" s="77">
        <v>0.70277100270943738</v>
      </c>
      <c r="L151" s="77">
        <v>0.57577189994367239</v>
      </c>
      <c r="M151" s="77">
        <v>0.56252119309167092</v>
      </c>
      <c r="N151" s="77">
        <v>0.59377021245155559</v>
      </c>
      <c r="O151" s="77" t="s">
        <v>3395</v>
      </c>
      <c r="P151" s="77">
        <v>0.57928030597977276</v>
      </c>
      <c r="Q151" s="77">
        <v>0.60038279612339474</v>
      </c>
      <c r="R151" s="77">
        <v>0.4564575816233673</v>
      </c>
      <c r="S151" s="77">
        <v>0.79999999999999971</v>
      </c>
      <c r="T151" s="77">
        <v>0.71617808130919403</v>
      </c>
      <c r="U151" s="77">
        <v>0.26997541565028654</v>
      </c>
      <c r="V151" s="77">
        <v>0.14319276868554137</v>
      </c>
      <c r="W151" s="77">
        <v>0</v>
      </c>
      <c r="X151" s="77">
        <v>0</v>
      </c>
      <c r="Y151" s="77">
        <v>0.45436808504882731</v>
      </c>
      <c r="Z151" s="77">
        <v>0.31428571428571428</v>
      </c>
      <c r="AA151" s="77">
        <v>0.49118876814791429</v>
      </c>
      <c r="AB151" s="77">
        <v>0.56148705096073503</v>
      </c>
      <c r="AC151" s="77">
        <v>0.42105263157894735</v>
      </c>
      <c r="AD151" s="76">
        <v>0.45201969147216792</v>
      </c>
      <c r="AE151" s="77">
        <v>0.60282292283522187</v>
      </c>
      <c r="AF151" s="77">
        <v>0.52842018887338105</v>
      </c>
      <c r="AG151" s="77">
        <v>0.75808904065459681</v>
      </c>
      <c r="AH151" s="77">
        <v>0.20658409216791396</v>
      </c>
      <c r="AI151" s="77">
        <v>0</v>
      </c>
      <c r="AJ151" s="77">
        <v>0.38432689966727079</v>
      </c>
      <c r="AK151" s="77">
        <v>0.52633790955432469</v>
      </c>
      <c r="AL151" s="77">
        <v>0.42105263157894735</v>
      </c>
      <c r="AM151" s="76">
        <v>0.52775426772692358</v>
      </c>
      <c r="AN151" s="77">
        <v>0.3215577109408369</v>
      </c>
      <c r="AO151" s="78">
        <v>0.44390581360018094</v>
      </c>
      <c r="AP151" s="79">
        <v>0.42670546698628881</v>
      </c>
      <c r="AQ151" s="70">
        <v>1</v>
      </c>
      <c r="AR151" s="71">
        <v>0</v>
      </c>
      <c r="AS151" s="71">
        <v>0</v>
      </c>
      <c r="AT151" s="71">
        <v>0</v>
      </c>
      <c r="AU151" s="71">
        <v>1</v>
      </c>
      <c r="AV151" s="71" t="s">
        <v>3539</v>
      </c>
      <c r="AW151" s="72" t="s">
        <v>3420</v>
      </c>
    </row>
    <row r="152" spans="1:49">
      <c r="A152" s="23" t="s">
        <v>3900</v>
      </c>
      <c r="B152" s="23" t="s">
        <v>3724</v>
      </c>
      <c r="C152" s="23" t="s">
        <v>393</v>
      </c>
      <c r="D152" s="24" t="s">
        <v>1445</v>
      </c>
      <c r="E152" s="24" t="s">
        <v>1547</v>
      </c>
      <c r="F152" s="24" t="s">
        <v>1565</v>
      </c>
      <c r="G152" s="24" t="s">
        <v>1566</v>
      </c>
      <c r="H152" s="76">
        <v>0.62615190984043489</v>
      </c>
      <c r="I152" s="77">
        <v>0.36584424546296201</v>
      </c>
      <c r="J152" s="77">
        <v>0.58700753940632988</v>
      </c>
      <c r="K152" s="77">
        <v>0.47244918194757723</v>
      </c>
      <c r="L152" s="77">
        <v>0.57248328704744</v>
      </c>
      <c r="M152" s="77">
        <v>0.81325640935513355</v>
      </c>
      <c r="N152" s="77">
        <v>0.70811478499601244</v>
      </c>
      <c r="O152" s="77" t="s">
        <v>3395</v>
      </c>
      <c r="P152" s="77">
        <v>0.39913622191402787</v>
      </c>
      <c r="Q152" s="77">
        <v>0.75371514995619271</v>
      </c>
      <c r="R152" s="77">
        <v>7.2731614166446773E-2</v>
      </c>
      <c r="S152" s="77">
        <v>0.9058823529411768</v>
      </c>
      <c r="T152" s="77">
        <v>0.67810063784549968</v>
      </c>
      <c r="U152" s="77">
        <v>0.3457764792476728</v>
      </c>
      <c r="V152" s="77">
        <v>0.1521522717317724</v>
      </c>
      <c r="W152" s="77">
        <v>0</v>
      </c>
      <c r="X152" s="77">
        <v>1.9817574986341513E-2</v>
      </c>
      <c r="Y152" s="77">
        <v>0.48513877241864367</v>
      </c>
      <c r="Z152" s="77">
        <v>0.44000000000000006</v>
      </c>
      <c r="AA152" s="77">
        <v>0.45935158571044532</v>
      </c>
      <c r="AB152" s="77">
        <v>0.56148705096073503</v>
      </c>
      <c r="AC152" s="77">
        <v>0.42105263157894735</v>
      </c>
      <c r="AD152" s="76">
        <v>0.52633456490324226</v>
      </c>
      <c r="AE152" s="77">
        <v>0.59308797705203831</v>
      </c>
      <c r="AF152" s="77">
        <v>0.41322338206131976</v>
      </c>
      <c r="AG152" s="77">
        <v>0.79199149539333824</v>
      </c>
      <c r="AH152" s="77">
        <v>0.24896437548972261</v>
      </c>
      <c r="AI152" s="77">
        <v>9.9087874931707565E-3</v>
      </c>
      <c r="AJ152" s="77">
        <v>0.46256938620932186</v>
      </c>
      <c r="AK152" s="77">
        <v>0.51041931833559018</v>
      </c>
      <c r="AL152" s="77">
        <v>0.42105263157894735</v>
      </c>
      <c r="AM152" s="76">
        <v>0.51088197467220009</v>
      </c>
      <c r="AN152" s="77">
        <v>0.35028821945874383</v>
      </c>
      <c r="AO152" s="78">
        <v>0.46468044537461983</v>
      </c>
      <c r="AP152" s="79">
        <v>0.43921635662467579</v>
      </c>
      <c r="AQ152" s="70">
        <v>1</v>
      </c>
      <c r="AR152" s="71">
        <v>1</v>
      </c>
      <c r="AS152" s="71">
        <v>0</v>
      </c>
      <c r="AT152" s="71">
        <v>0</v>
      </c>
      <c r="AU152" s="71">
        <v>1</v>
      </c>
      <c r="AV152" s="71" t="s">
        <v>3540</v>
      </c>
      <c r="AW152" s="72" t="s">
        <v>3420</v>
      </c>
    </row>
    <row r="153" spans="1:49">
      <c r="A153" s="23" t="s">
        <v>3901</v>
      </c>
      <c r="B153" s="23" t="s">
        <v>3724</v>
      </c>
      <c r="C153" s="23" t="s">
        <v>396</v>
      </c>
      <c r="D153" s="24" t="s">
        <v>1445</v>
      </c>
      <c r="E153" s="24" t="s">
        <v>1547</v>
      </c>
      <c r="F153" s="24" t="s">
        <v>1568</v>
      </c>
      <c r="G153" s="24" t="s">
        <v>1569</v>
      </c>
      <c r="H153" s="76">
        <v>0.53666794181539246</v>
      </c>
      <c r="I153" s="77">
        <v>0.5</v>
      </c>
      <c r="J153" s="77">
        <v>1</v>
      </c>
      <c r="K153" s="77" t="s">
        <v>3395</v>
      </c>
      <c r="L153" s="77">
        <v>0.67377178720381048</v>
      </c>
      <c r="M153" s="77">
        <v>1</v>
      </c>
      <c r="N153" s="77">
        <v>1</v>
      </c>
      <c r="O153" s="77" t="s">
        <v>3395</v>
      </c>
      <c r="P153" s="77">
        <v>0.5</v>
      </c>
      <c r="Q153" s="77">
        <v>0.67718684703263432</v>
      </c>
      <c r="R153" s="77">
        <v>0</v>
      </c>
      <c r="S153" s="77">
        <v>0.75294117647058889</v>
      </c>
      <c r="T153" s="77">
        <v>0.39090909090909087</v>
      </c>
      <c r="U153" s="77">
        <v>8.5063450895968118E-2</v>
      </c>
      <c r="V153" s="77">
        <v>0.1113310143792154</v>
      </c>
      <c r="W153" s="77">
        <v>1</v>
      </c>
      <c r="X153" s="77">
        <v>1</v>
      </c>
      <c r="Y153" s="77">
        <v>0.56663037303540997</v>
      </c>
      <c r="Z153" s="77">
        <v>0.21142857142857152</v>
      </c>
      <c r="AA153" s="77">
        <v>0.55943224725953855</v>
      </c>
      <c r="AB153" s="77">
        <v>0.56148705096073503</v>
      </c>
      <c r="AC153" s="77">
        <v>0.42105263157894735</v>
      </c>
      <c r="AD153" s="76">
        <v>0.67888931393846408</v>
      </c>
      <c r="AE153" s="77">
        <v>0.79344294680095262</v>
      </c>
      <c r="AF153" s="77">
        <v>0.33859342351631716</v>
      </c>
      <c r="AG153" s="77">
        <v>0.57192513368983988</v>
      </c>
      <c r="AH153" s="77">
        <v>9.8197232637591753E-2</v>
      </c>
      <c r="AI153" s="77">
        <v>1</v>
      </c>
      <c r="AJ153" s="77">
        <v>0.38902947223199075</v>
      </c>
      <c r="AK153" s="77">
        <v>0.56045964911013679</v>
      </c>
      <c r="AL153" s="77">
        <v>0.42105263157894735</v>
      </c>
      <c r="AM153" s="76">
        <v>0.60364189475191132</v>
      </c>
      <c r="AN153" s="77">
        <v>0.55670745544247724</v>
      </c>
      <c r="AO153" s="78">
        <v>0.45684725097369161</v>
      </c>
      <c r="AP153" s="79">
        <v>0.53726201189503575</v>
      </c>
      <c r="AQ153" s="70">
        <v>1</v>
      </c>
      <c r="AR153" s="71">
        <v>0</v>
      </c>
      <c r="AS153" s="71">
        <v>2</v>
      </c>
      <c r="AT153" s="71">
        <v>0</v>
      </c>
      <c r="AU153" s="71">
        <v>0</v>
      </c>
      <c r="AV153" s="71" t="s">
        <v>3395</v>
      </c>
      <c r="AW153" s="72" t="s">
        <v>3420</v>
      </c>
    </row>
    <row r="154" spans="1:49">
      <c r="A154" s="23" t="s">
        <v>3902</v>
      </c>
      <c r="B154" s="23" t="s">
        <v>3724</v>
      </c>
      <c r="C154" s="23" t="s">
        <v>398</v>
      </c>
      <c r="D154" s="24" t="s">
        <v>1445</v>
      </c>
      <c r="E154" s="24" t="s">
        <v>1574</v>
      </c>
      <c r="F154" s="24" t="s">
        <v>1575</v>
      </c>
      <c r="G154" s="24" t="s">
        <v>1580</v>
      </c>
      <c r="H154" s="76">
        <v>0.5597418796603294</v>
      </c>
      <c r="I154" s="77">
        <v>0.54448702083641909</v>
      </c>
      <c r="J154" s="77">
        <v>1</v>
      </c>
      <c r="K154" s="77">
        <v>3.3034586902809249E-2</v>
      </c>
      <c r="L154" s="77">
        <v>0.54812823078205786</v>
      </c>
      <c r="M154" s="77">
        <v>1</v>
      </c>
      <c r="N154" s="77">
        <v>1</v>
      </c>
      <c r="O154" s="77" t="s">
        <v>3395</v>
      </c>
      <c r="P154" s="77">
        <v>0.625</v>
      </c>
      <c r="Q154" s="77">
        <v>0.50441832673981091</v>
      </c>
      <c r="R154" s="77">
        <v>0.69187138986785168</v>
      </c>
      <c r="S154" s="77">
        <v>0.88235294117647056</v>
      </c>
      <c r="T154" s="77">
        <v>0.73863797435732237</v>
      </c>
      <c r="U154" s="77">
        <v>0.34591903494042703</v>
      </c>
      <c r="V154" s="77">
        <v>0.14518376936248159</v>
      </c>
      <c r="W154" s="77" t="s">
        <v>3395</v>
      </c>
      <c r="X154" s="77">
        <v>1</v>
      </c>
      <c r="Y154" s="77">
        <v>0.46451226769821735</v>
      </c>
      <c r="Z154" s="77">
        <v>0.32571428571428573</v>
      </c>
      <c r="AA154" s="77">
        <v>0.40673309807557095</v>
      </c>
      <c r="AB154" s="77">
        <v>0.56148705096073503</v>
      </c>
      <c r="AC154" s="77">
        <v>0.42105263157894735</v>
      </c>
      <c r="AD154" s="76">
        <v>0.70140963349891605</v>
      </c>
      <c r="AE154" s="77">
        <v>0.64123256353697344</v>
      </c>
      <c r="AF154" s="77">
        <v>0.59814485830383135</v>
      </c>
      <c r="AG154" s="77">
        <v>0.81049545776689647</v>
      </c>
      <c r="AH154" s="77">
        <v>0.24555140215145432</v>
      </c>
      <c r="AI154" s="77">
        <v>1</v>
      </c>
      <c r="AJ154" s="77">
        <v>0.39511327670625151</v>
      </c>
      <c r="AK154" s="77">
        <v>0.48411007451815302</v>
      </c>
      <c r="AL154" s="77">
        <v>0.42105263157894735</v>
      </c>
      <c r="AM154" s="76">
        <v>0.64692901844657358</v>
      </c>
      <c r="AN154" s="77">
        <v>0.685348953306117</v>
      </c>
      <c r="AO154" s="78">
        <v>0.43342532760111729</v>
      </c>
      <c r="AP154" s="79">
        <v>0.58281825873777215</v>
      </c>
      <c r="AQ154" s="70">
        <v>1</v>
      </c>
      <c r="AR154" s="71">
        <v>1</v>
      </c>
      <c r="AS154" s="71">
        <v>0</v>
      </c>
      <c r="AT154" s="71">
        <v>1</v>
      </c>
      <c r="AU154" s="71">
        <v>1</v>
      </c>
      <c r="AV154" s="71" t="s">
        <v>3541</v>
      </c>
      <c r="AW154" s="72" t="s">
        <v>3420</v>
      </c>
    </row>
    <row r="155" spans="1:49">
      <c r="A155" s="23" t="s">
        <v>3903</v>
      </c>
      <c r="B155" s="23" t="s">
        <v>3724</v>
      </c>
      <c r="C155" s="23" t="s">
        <v>401</v>
      </c>
      <c r="D155" s="24" t="s">
        <v>1445</v>
      </c>
      <c r="E155" s="24" t="s">
        <v>1574</v>
      </c>
      <c r="F155" s="24" t="s">
        <v>1575</v>
      </c>
      <c r="G155" s="24" t="s">
        <v>1588</v>
      </c>
      <c r="H155" s="76">
        <v>0.5597418796603294</v>
      </c>
      <c r="I155" s="77">
        <v>0.54448702083641909</v>
      </c>
      <c r="J155" s="77">
        <v>1</v>
      </c>
      <c r="K155" s="77">
        <v>0.4756917788505709</v>
      </c>
      <c r="L155" s="77">
        <v>0.54812823078205786</v>
      </c>
      <c r="M155" s="77">
        <v>1</v>
      </c>
      <c r="N155" s="77">
        <v>1</v>
      </c>
      <c r="O155" s="77" t="s">
        <v>3395</v>
      </c>
      <c r="P155" s="77">
        <v>0.75</v>
      </c>
      <c r="Q155" s="77">
        <v>0.37706967114069151</v>
      </c>
      <c r="R155" s="77">
        <v>1</v>
      </c>
      <c r="S155" s="77">
        <v>0.88235294117647056</v>
      </c>
      <c r="T155" s="77">
        <v>0.73863797435732237</v>
      </c>
      <c r="U155" s="77">
        <v>0.35361226549452457</v>
      </c>
      <c r="V155" s="77">
        <v>0.14518376936248159</v>
      </c>
      <c r="W155" s="77" t="s">
        <v>3395</v>
      </c>
      <c r="X155" s="77">
        <v>1</v>
      </c>
      <c r="Y155" s="77">
        <v>0.46451226769821735</v>
      </c>
      <c r="Z155" s="77">
        <v>0.32571428571428573</v>
      </c>
      <c r="AA155" s="77">
        <v>0.44251201907989313</v>
      </c>
      <c r="AB155" s="77">
        <v>0.56148705096073503</v>
      </c>
      <c r="AC155" s="77">
        <v>0.42105263157894735</v>
      </c>
      <c r="AD155" s="76">
        <v>0.70140963349891605</v>
      </c>
      <c r="AE155" s="77">
        <v>0.75476400192652571</v>
      </c>
      <c r="AF155" s="77">
        <v>0.68853483557034578</v>
      </c>
      <c r="AG155" s="77">
        <v>0.81049545776689647</v>
      </c>
      <c r="AH155" s="77">
        <v>0.24939801742850309</v>
      </c>
      <c r="AI155" s="77">
        <v>1</v>
      </c>
      <c r="AJ155" s="77">
        <v>0.39511327670625151</v>
      </c>
      <c r="AK155" s="77">
        <v>0.50199953502031414</v>
      </c>
      <c r="AL155" s="77">
        <v>0.42105263157894735</v>
      </c>
      <c r="AM155" s="76">
        <v>0.71490282366526259</v>
      </c>
      <c r="AN155" s="77">
        <v>0.68663115839846656</v>
      </c>
      <c r="AO155" s="78">
        <v>0.43938848110183765</v>
      </c>
      <c r="AP155" s="79">
        <v>0.60667433231433376</v>
      </c>
      <c r="AQ155" s="70">
        <v>1</v>
      </c>
      <c r="AR155" s="71">
        <v>3</v>
      </c>
      <c r="AS155" s="71">
        <v>0</v>
      </c>
      <c r="AT155" s="71">
        <v>1</v>
      </c>
      <c r="AU155" s="71">
        <v>1</v>
      </c>
      <c r="AV155" s="71" t="s">
        <v>3542</v>
      </c>
      <c r="AW155" s="72" t="s">
        <v>3420</v>
      </c>
    </row>
    <row r="156" spans="1:49">
      <c r="A156" s="23" t="s">
        <v>3904</v>
      </c>
      <c r="B156" s="23" t="s">
        <v>3724</v>
      </c>
      <c r="C156" s="23" t="s">
        <v>403</v>
      </c>
      <c r="D156" s="24" t="s">
        <v>1590</v>
      </c>
      <c r="E156" s="24" t="s">
        <v>1591</v>
      </c>
      <c r="F156" s="24" t="s">
        <v>1603</v>
      </c>
      <c r="G156" s="24" t="s">
        <v>1604</v>
      </c>
      <c r="H156" s="76">
        <v>0.91748888011578233</v>
      </c>
      <c r="I156" s="77">
        <v>0.550208107875231</v>
      </c>
      <c r="J156" s="77">
        <v>0.96333908143870994</v>
      </c>
      <c r="K156" s="77">
        <v>0.8403524137193954</v>
      </c>
      <c r="L156" s="77">
        <v>0.94155244848990938</v>
      </c>
      <c r="M156" s="77">
        <v>0.80926517976605616</v>
      </c>
      <c r="N156" s="77">
        <v>0.92242043234108584</v>
      </c>
      <c r="O156" s="77" t="s">
        <v>3395</v>
      </c>
      <c r="P156" s="77">
        <v>0.55432835090112675</v>
      </c>
      <c r="Q156" s="77">
        <v>0.85230718241278181</v>
      </c>
      <c r="R156" s="77">
        <v>5.3110947467122485E-2</v>
      </c>
      <c r="S156" s="77">
        <v>0.83529411764705985</v>
      </c>
      <c r="T156" s="77">
        <v>0.63366406803685327</v>
      </c>
      <c r="U156" s="77">
        <v>0.83344351615932954</v>
      </c>
      <c r="V156" s="77">
        <v>0.91954022988505757</v>
      </c>
      <c r="W156" s="77">
        <v>0</v>
      </c>
      <c r="X156" s="77">
        <v>0.99330420590386714</v>
      </c>
      <c r="Y156" s="77">
        <v>0.68842819271241884</v>
      </c>
      <c r="Z156" s="77">
        <v>0.80571428571428572</v>
      </c>
      <c r="AA156" s="77">
        <v>0.67787938356100952</v>
      </c>
      <c r="AB156" s="77">
        <v>0.47844611528822056</v>
      </c>
      <c r="AC156" s="77">
        <v>0.64210526315789473</v>
      </c>
      <c r="AD156" s="76">
        <v>0.81034535647657435</v>
      </c>
      <c r="AE156" s="77">
        <v>0.8135837650435146</v>
      </c>
      <c r="AF156" s="77">
        <v>0.45270906493995217</v>
      </c>
      <c r="AG156" s="77">
        <v>0.73447909284195656</v>
      </c>
      <c r="AH156" s="77">
        <v>0.87649187302219356</v>
      </c>
      <c r="AI156" s="77">
        <v>0.49665210295193357</v>
      </c>
      <c r="AJ156" s="77">
        <v>0.74707123921335228</v>
      </c>
      <c r="AK156" s="77">
        <v>0.5781627494246151</v>
      </c>
      <c r="AL156" s="77">
        <v>0.64210526315789473</v>
      </c>
      <c r="AM156" s="76">
        <v>0.69221272882001372</v>
      </c>
      <c r="AN156" s="77">
        <v>0.70254102293869458</v>
      </c>
      <c r="AO156" s="78">
        <v>0.6557797505986207</v>
      </c>
      <c r="AP156" s="79">
        <v>0.6833623217636573</v>
      </c>
      <c r="AQ156" s="70">
        <v>1</v>
      </c>
      <c r="AR156" s="71">
        <v>0</v>
      </c>
      <c r="AS156" s="71">
        <v>0</v>
      </c>
      <c r="AT156" s="71">
        <v>0</v>
      </c>
      <c r="AU156" s="71">
        <v>1</v>
      </c>
      <c r="AV156" s="71" t="s">
        <v>3544</v>
      </c>
      <c r="AW156" s="72" t="s">
        <v>3421</v>
      </c>
    </row>
    <row r="157" spans="1:49">
      <c r="A157" s="23" t="s">
        <v>3905</v>
      </c>
      <c r="B157" s="23" t="s">
        <v>3724</v>
      </c>
      <c r="C157" s="23" t="s">
        <v>406</v>
      </c>
      <c r="D157" s="24" t="s">
        <v>1636</v>
      </c>
      <c r="E157" s="24" t="s">
        <v>1637</v>
      </c>
      <c r="F157" s="24" t="s">
        <v>1638</v>
      </c>
      <c r="G157" s="24" t="s">
        <v>1639</v>
      </c>
      <c r="H157" s="76">
        <v>0.8519897752179173</v>
      </c>
      <c r="I157" s="77">
        <v>0.71167219192628628</v>
      </c>
      <c r="J157" s="77">
        <v>0.91637327280382608</v>
      </c>
      <c r="K157" s="77">
        <v>1</v>
      </c>
      <c r="L157" s="77">
        <v>0.60014209072532554</v>
      </c>
      <c r="M157" s="77">
        <v>1</v>
      </c>
      <c r="N157" s="77">
        <v>1</v>
      </c>
      <c r="O157" s="77" t="s">
        <v>3395</v>
      </c>
      <c r="P157" s="77">
        <v>0.625</v>
      </c>
      <c r="Q157" s="77">
        <v>0.5</v>
      </c>
      <c r="R157" s="77">
        <v>0</v>
      </c>
      <c r="S157" s="77">
        <v>1</v>
      </c>
      <c r="T157" s="77">
        <v>0.88489788029121841</v>
      </c>
      <c r="U157" s="77">
        <v>0.80816032038403929</v>
      </c>
      <c r="V157" s="77">
        <v>0.86976906323914849</v>
      </c>
      <c r="W157" s="77">
        <v>0.75235848116974835</v>
      </c>
      <c r="X157" s="77">
        <v>0.66902261357564508</v>
      </c>
      <c r="Y157" s="77">
        <v>0.51117550788541133</v>
      </c>
      <c r="Z157" s="77">
        <v>0.64571428571428569</v>
      </c>
      <c r="AA157" s="77">
        <v>0.49089508066199361</v>
      </c>
      <c r="AB157" s="77">
        <v>0.41111111111111109</v>
      </c>
      <c r="AC157" s="77">
        <v>2.1052631578947323E-2</v>
      </c>
      <c r="AD157" s="76">
        <v>0.82667841331600977</v>
      </c>
      <c r="AE157" s="77">
        <v>0.84502841814506513</v>
      </c>
      <c r="AF157" s="77">
        <v>0.25</v>
      </c>
      <c r="AG157" s="77">
        <v>0.9424489401456092</v>
      </c>
      <c r="AH157" s="77">
        <v>0.83896469181159383</v>
      </c>
      <c r="AI157" s="77">
        <v>0.71069054737269677</v>
      </c>
      <c r="AJ157" s="77">
        <v>0.57844489679984856</v>
      </c>
      <c r="AK157" s="77">
        <v>0.45100309588655235</v>
      </c>
      <c r="AL157" s="77">
        <v>2.1052631578947323E-2</v>
      </c>
      <c r="AM157" s="76">
        <v>0.64056894382035834</v>
      </c>
      <c r="AN157" s="77">
        <v>0.8307013931099666</v>
      </c>
      <c r="AO157" s="78">
        <v>0.3501668747551161</v>
      </c>
      <c r="AP157" s="79">
        <v>0.58915561364428326</v>
      </c>
      <c r="AQ157" s="70">
        <v>1</v>
      </c>
      <c r="AR157" s="71">
        <v>0</v>
      </c>
      <c r="AS157" s="71">
        <v>0</v>
      </c>
      <c r="AT157" s="71">
        <v>0</v>
      </c>
      <c r="AU157" s="71">
        <v>1</v>
      </c>
      <c r="AV157" s="71" t="s">
        <v>3546</v>
      </c>
      <c r="AW157" s="72" t="s">
        <v>3422</v>
      </c>
    </row>
    <row r="158" spans="1:49">
      <c r="A158" s="23" t="s">
        <v>3906</v>
      </c>
      <c r="B158" s="23" t="s">
        <v>3724</v>
      </c>
      <c r="C158" s="23" t="s">
        <v>408</v>
      </c>
      <c r="D158" s="24" t="s">
        <v>1636</v>
      </c>
      <c r="E158" s="24" t="s">
        <v>1637</v>
      </c>
      <c r="F158" s="24" t="s">
        <v>1638</v>
      </c>
      <c r="G158" s="24" t="s">
        <v>1643</v>
      </c>
      <c r="H158" s="76">
        <v>0.8519897752179173</v>
      </c>
      <c r="I158" s="77">
        <v>0.61787440086582834</v>
      </c>
      <c r="J158" s="77">
        <v>0.7550937942495638</v>
      </c>
      <c r="K158" s="77">
        <v>0.83820273597794304</v>
      </c>
      <c r="L158" s="77">
        <v>0.59681548377768989</v>
      </c>
      <c r="M158" s="77">
        <v>0.8899903712080659</v>
      </c>
      <c r="N158" s="77">
        <v>0.80443002359875504</v>
      </c>
      <c r="O158" s="77" t="s">
        <v>3395</v>
      </c>
      <c r="P158" s="77">
        <v>0.58788341773225428</v>
      </c>
      <c r="Q158" s="77">
        <v>0.69191002287549064</v>
      </c>
      <c r="R158" s="77">
        <v>0.37316100606851288</v>
      </c>
      <c r="S158" s="77">
        <v>1</v>
      </c>
      <c r="T158" s="77">
        <v>0.88489788029121841</v>
      </c>
      <c r="U158" s="77">
        <v>0.6716757745772769</v>
      </c>
      <c r="V158" s="77">
        <v>0.86976906323914849</v>
      </c>
      <c r="W158" s="77">
        <v>8.5621007601006244E-2</v>
      </c>
      <c r="X158" s="77">
        <v>0.42050265035044565</v>
      </c>
      <c r="Y158" s="77">
        <v>0.51117550788541133</v>
      </c>
      <c r="Z158" s="77">
        <v>0.64571428571428569</v>
      </c>
      <c r="AA158" s="77">
        <v>0.49089508066199361</v>
      </c>
      <c r="AB158" s="77">
        <v>0.41111111111111109</v>
      </c>
      <c r="AC158" s="77">
        <v>2.1052631578947323E-2</v>
      </c>
      <c r="AD158" s="76">
        <v>0.74165265677776981</v>
      </c>
      <c r="AE158" s="77">
        <v>0.74346440645894163</v>
      </c>
      <c r="AF158" s="77">
        <v>0.53253551447200176</v>
      </c>
      <c r="AG158" s="77">
        <v>0.9424489401456092</v>
      </c>
      <c r="AH158" s="77">
        <v>0.77072241890821269</v>
      </c>
      <c r="AI158" s="77">
        <v>0.25306182897572593</v>
      </c>
      <c r="AJ158" s="77">
        <v>0.57844489679984856</v>
      </c>
      <c r="AK158" s="77">
        <v>0.45100309588655235</v>
      </c>
      <c r="AL158" s="77">
        <v>2.1052631578947323E-2</v>
      </c>
      <c r="AM158" s="76">
        <v>0.67255085923623781</v>
      </c>
      <c r="AN158" s="77">
        <v>0.65541106267651594</v>
      </c>
      <c r="AO158" s="78">
        <v>0.3501668747551161</v>
      </c>
      <c r="AP158" s="79">
        <v>0.54789794217388699</v>
      </c>
      <c r="AQ158" s="70">
        <v>1</v>
      </c>
      <c r="AR158" s="71">
        <v>0</v>
      </c>
      <c r="AS158" s="71">
        <v>0</v>
      </c>
      <c r="AT158" s="71">
        <v>0</v>
      </c>
      <c r="AU158" s="71">
        <v>1</v>
      </c>
      <c r="AV158" s="71" t="s">
        <v>3546</v>
      </c>
      <c r="AW158" s="72" t="s">
        <v>3422</v>
      </c>
    </row>
    <row r="159" spans="1:49">
      <c r="A159" s="23" t="s">
        <v>3907</v>
      </c>
      <c r="B159" s="23" t="s">
        <v>3724</v>
      </c>
      <c r="C159" s="23" t="s">
        <v>410</v>
      </c>
      <c r="D159" s="24" t="s">
        <v>1636</v>
      </c>
      <c r="E159" s="24" t="s">
        <v>1637</v>
      </c>
      <c r="F159" s="24" t="s">
        <v>1638</v>
      </c>
      <c r="G159" s="24" t="s">
        <v>1645</v>
      </c>
      <c r="H159" s="76">
        <v>0.8519897752179173</v>
      </c>
      <c r="I159" s="77">
        <v>0.69944834062423544</v>
      </c>
      <c r="J159" s="77">
        <v>0.86187400655975721</v>
      </c>
      <c r="K159" s="77">
        <v>0.95762301530754679</v>
      </c>
      <c r="L159" s="77">
        <v>0.58760464437787219</v>
      </c>
      <c r="M159" s="77">
        <v>0.90168681769485814</v>
      </c>
      <c r="N159" s="77">
        <v>0.8260784547412936</v>
      </c>
      <c r="O159" s="77" t="s">
        <v>3395</v>
      </c>
      <c r="P159" s="77">
        <v>0.22821210897338712</v>
      </c>
      <c r="Q159" s="77">
        <v>0.63546845701476184</v>
      </c>
      <c r="R159" s="77">
        <v>0.30773463350615382</v>
      </c>
      <c r="S159" s="77">
        <v>1</v>
      </c>
      <c r="T159" s="77">
        <v>0.88489788029121841</v>
      </c>
      <c r="U159" s="77">
        <v>0.66118892415915231</v>
      </c>
      <c r="V159" s="77">
        <v>0.86976906323914849</v>
      </c>
      <c r="W159" s="77">
        <v>0.33837090055054314</v>
      </c>
      <c r="X159" s="77">
        <v>0.50543805436662881</v>
      </c>
      <c r="Y159" s="77">
        <v>0.51117550788541133</v>
      </c>
      <c r="Z159" s="77">
        <v>0.64571428571428569</v>
      </c>
      <c r="AA159" s="77">
        <v>0.45511615965767138</v>
      </c>
      <c r="AB159" s="77">
        <v>0.41111111111111109</v>
      </c>
      <c r="AC159" s="77">
        <v>2.1052631578947323E-2</v>
      </c>
      <c r="AD159" s="76">
        <v>0.8044373741339701</v>
      </c>
      <c r="AE159" s="77">
        <v>0.7002410082189916</v>
      </c>
      <c r="AF159" s="77">
        <v>0.47160154526045783</v>
      </c>
      <c r="AG159" s="77">
        <v>0.9424489401456092</v>
      </c>
      <c r="AH159" s="77">
        <v>0.7654789936991504</v>
      </c>
      <c r="AI159" s="77">
        <v>0.42190447745858595</v>
      </c>
      <c r="AJ159" s="77">
        <v>0.57844489679984856</v>
      </c>
      <c r="AK159" s="77">
        <v>0.43311363538439124</v>
      </c>
      <c r="AL159" s="77">
        <v>2.1052631578947323E-2</v>
      </c>
      <c r="AM159" s="76">
        <v>0.65875997587113988</v>
      </c>
      <c r="AN159" s="77">
        <v>0.70994413710111515</v>
      </c>
      <c r="AO159" s="78">
        <v>0.34420372125439574</v>
      </c>
      <c r="AP159" s="79">
        <v>0.55747842704980954</v>
      </c>
      <c r="AQ159" s="70">
        <v>1</v>
      </c>
      <c r="AR159" s="71">
        <v>0</v>
      </c>
      <c r="AS159" s="71">
        <v>0</v>
      </c>
      <c r="AT159" s="71">
        <v>0</v>
      </c>
      <c r="AU159" s="71">
        <v>1</v>
      </c>
      <c r="AV159" s="71" t="s">
        <v>3546</v>
      </c>
      <c r="AW159" s="72" t="s">
        <v>3422</v>
      </c>
    </row>
    <row r="160" spans="1:49">
      <c r="A160" s="23" t="s">
        <v>3908</v>
      </c>
      <c r="B160" s="23" t="s">
        <v>3724</v>
      </c>
      <c r="C160" s="23" t="s">
        <v>413</v>
      </c>
      <c r="D160" s="24" t="s">
        <v>1636</v>
      </c>
      <c r="E160" s="24" t="s">
        <v>1637</v>
      </c>
      <c r="F160" s="24" t="s">
        <v>1638</v>
      </c>
      <c r="G160" s="24" t="s">
        <v>1647</v>
      </c>
      <c r="H160" s="76">
        <v>0.8519897752179173</v>
      </c>
      <c r="I160" s="77">
        <v>0.72778665007142962</v>
      </c>
      <c r="J160" s="77">
        <v>1</v>
      </c>
      <c r="K160" s="77">
        <v>0.92166360611706599</v>
      </c>
      <c r="L160" s="77">
        <v>0.59644962476511898</v>
      </c>
      <c r="M160" s="77">
        <v>1</v>
      </c>
      <c r="N160" s="77">
        <v>1</v>
      </c>
      <c r="O160" s="77" t="s">
        <v>3395</v>
      </c>
      <c r="P160" s="77">
        <v>0.5</v>
      </c>
      <c r="Q160" s="77">
        <v>0.56131000613331483</v>
      </c>
      <c r="R160" s="77">
        <v>0</v>
      </c>
      <c r="S160" s="77">
        <v>1</v>
      </c>
      <c r="T160" s="77">
        <v>0.88489788029121841</v>
      </c>
      <c r="U160" s="77">
        <v>0.80816032038403929</v>
      </c>
      <c r="V160" s="77">
        <v>0.86976906323914849</v>
      </c>
      <c r="W160" s="77">
        <v>0.64048317378962649</v>
      </c>
      <c r="X160" s="77">
        <v>0.39134484306459016</v>
      </c>
      <c r="Y160" s="77">
        <v>0.51117550788541133</v>
      </c>
      <c r="Z160" s="77">
        <v>0.64571428571428569</v>
      </c>
      <c r="AA160" s="77">
        <v>0.45511615965767138</v>
      </c>
      <c r="AB160" s="77">
        <v>0.41111111111111109</v>
      </c>
      <c r="AC160" s="77">
        <v>2.1052631578947323E-2</v>
      </c>
      <c r="AD160" s="76">
        <v>0.8599254750964489</v>
      </c>
      <c r="AE160" s="77">
        <v>0.80362264617643697</v>
      </c>
      <c r="AF160" s="77">
        <v>0.28065500306665742</v>
      </c>
      <c r="AG160" s="77">
        <v>0.9424489401456092</v>
      </c>
      <c r="AH160" s="77">
        <v>0.83896469181159383</v>
      </c>
      <c r="AI160" s="77">
        <v>0.51591400842710833</v>
      </c>
      <c r="AJ160" s="77">
        <v>0.57844489679984856</v>
      </c>
      <c r="AK160" s="77">
        <v>0.43311363538439124</v>
      </c>
      <c r="AL160" s="77">
        <v>2.1052631578947323E-2</v>
      </c>
      <c r="AM160" s="76">
        <v>0.64806770811318115</v>
      </c>
      <c r="AN160" s="77">
        <v>0.76577588012810383</v>
      </c>
      <c r="AO160" s="78">
        <v>0.34420372125439574</v>
      </c>
      <c r="AP160" s="79">
        <v>0.57043519635268103</v>
      </c>
      <c r="AQ160" s="70">
        <v>1</v>
      </c>
      <c r="AR160" s="71">
        <v>0</v>
      </c>
      <c r="AS160" s="71">
        <v>0</v>
      </c>
      <c r="AT160" s="71">
        <v>0</v>
      </c>
      <c r="AU160" s="71">
        <v>1</v>
      </c>
      <c r="AV160" s="71" t="s">
        <v>3546</v>
      </c>
      <c r="AW160" s="72" t="s">
        <v>3422</v>
      </c>
    </row>
    <row r="161" spans="1:49">
      <c r="A161" s="23" t="s">
        <v>3909</v>
      </c>
      <c r="B161" s="23" t="s">
        <v>3724</v>
      </c>
      <c r="C161" s="23" t="s">
        <v>415</v>
      </c>
      <c r="D161" s="24" t="s">
        <v>1636</v>
      </c>
      <c r="E161" s="24" t="s">
        <v>1637</v>
      </c>
      <c r="F161" s="24" t="s">
        <v>1638</v>
      </c>
      <c r="G161" s="24" t="s">
        <v>1649</v>
      </c>
      <c r="H161" s="76">
        <v>0.8519897752179173</v>
      </c>
      <c r="I161" s="77">
        <v>0.72762948158650431</v>
      </c>
      <c r="J161" s="77">
        <v>0.99918436686519019</v>
      </c>
      <c r="K161" s="77">
        <v>1</v>
      </c>
      <c r="L161" s="77">
        <v>0.58496232928708236</v>
      </c>
      <c r="M161" s="77">
        <v>1</v>
      </c>
      <c r="N161" s="77">
        <v>1</v>
      </c>
      <c r="O161" s="77" t="s">
        <v>3395</v>
      </c>
      <c r="P161" s="77">
        <v>0.5</v>
      </c>
      <c r="Q161" s="77">
        <v>0.50136834867985736</v>
      </c>
      <c r="R161" s="77">
        <v>0</v>
      </c>
      <c r="S161" s="77">
        <v>1</v>
      </c>
      <c r="T161" s="77">
        <v>0.88489788029121841</v>
      </c>
      <c r="U161" s="77">
        <v>0.66829561511937519</v>
      </c>
      <c r="V161" s="77">
        <v>0.86976906323914849</v>
      </c>
      <c r="W161" s="77">
        <v>0.51433427672912369</v>
      </c>
      <c r="X161" s="77">
        <v>0.47526601987388839</v>
      </c>
      <c r="Y161" s="77">
        <v>0.51117550788541133</v>
      </c>
      <c r="Z161" s="77">
        <v>0.64571428571428569</v>
      </c>
      <c r="AA161" s="77">
        <v>0.45511615965767138</v>
      </c>
      <c r="AB161" s="77">
        <v>0.41111111111111109</v>
      </c>
      <c r="AC161" s="77">
        <v>2.1052631578947323E-2</v>
      </c>
      <c r="AD161" s="76">
        <v>0.8596012078898706</v>
      </c>
      <c r="AE161" s="77">
        <v>0.81699246585741636</v>
      </c>
      <c r="AF161" s="77">
        <v>0.25068417433992868</v>
      </c>
      <c r="AG161" s="77">
        <v>0.9424489401456092</v>
      </c>
      <c r="AH161" s="77">
        <v>0.76903233917926184</v>
      </c>
      <c r="AI161" s="77">
        <v>0.49480014830150604</v>
      </c>
      <c r="AJ161" s="77">
        <v>0.57844489679984856</v>
      </c>
      <c r="AK161" s="77">
        <v>0.43311363538439124</v>
      </c>
      <c r="AL161" s="77">
        <v>2.1052631578947323E-2</v>
      </c>
      <c r="AM161" s="76">
        <v>0.64242594936240516</v>
      </c>
      <c r="AN161" s="77">
        <v>0.73542714254212571</v>
      </c>
      <c r="AO161" s="78">
        <v>0.34420372125439574</v>
      </c>
      <c r="AP161" s="79">
        <v>0.55992574356880631</v>
      </c>
      <c r="AQ161" s="70">
        <v>1</v>
      </c>
      <c r="AR161" s="71">
        <v>0</v>
      </c>
      <c r="AS161" s="71">
        <v>0</v>
      </c>
      <c r="AT161" s="71">
        <v>0</v>
      </c>
      <c r="AU161" s="71">
        <v>1</v>
      </c>
      <c r="AV161" s="71" t="s">
        <v>3546</v>
      </c>
      <c r="AW161" s="72" t="s">
        <v>3422</v>
      </c>
    </row>
    <row r="162" spans="1:49">
      <c r="A162" s="23" t="s">
        <v>3910</v>
      </c>
      <c r="B162" s="23" t="s">
        <v>3724</v>
      </c>
      <c r="C162" s="23" t="s">
        <v>418</v>
      </c>
      <c r="D162" s="24" t="s">
        <v>1636</v>
      </c>
      <c r="E162" s="24" t="s">
        <v>1637</v>
      </c>
      <c r="F162" s="24" t="s">
        <v>1638</v>
      </c>
      <c r="G162" s="24" t="s">
        <v>1651</v>
      </c>
      <c r="H162" s="76">
        <v>0.8519897752179173</v>
      </c>
      <c r="I162" s="77">
        <v>0.70040290609606393</v>
      </c>
      <c r="J162" s="77">
        <v>0.92500639835743637</v>
      </c>
      <c r="K162" s="77">
        <v>1</v>
      </c>
      <c r="L162" s="77">
        <v>0.58998611554303293</v>
      </c>
      <c r="M162" s="77">
        <v>1</v>
      </c>
      <c r="N162" s="77">
        <v>0.92018133664447377</v>
      </c>
      <c r="O162" s="77" t="s">
        <v>3395</v>
      </c>
      <c r="P162" s="77">
        <v>0.5</v>
      </c>
      <c r="Q162" s="77">
        <v>0.55308342354755302</v>
      </c>
      <c r="R162" s="77">
        <v>1.2496071917333475E-3</v>
      </c>
      <c r="S162" s="77">
        <v>1</v>
      </c>
      <c r="T162" s="77">
        <v>0.88489788029121841</v>
      </c>
      <c r="U162" s="77">
        <v>0.68689237799708336</v>
      </c>
      <c r="V162" s="77">
        <v>0.86976906323914849</v>
      </c>
      <c r="W162" s="77">
        <v>0.41028412500266648</v>
      </c>
      <c r="X162" s="77">
        <v>0.42160017157915208</v>
      </c>
      <c r="Y162" s="77">
        <v>0.51117550788541133</v>
      </c>
      <c r="Z162" s="77">
        <v>0.64571428571428569</v>
      </c>
      <c r="AA162" s="77">
        <v>0.45511615965767138</v>
      </c>
      <c r="AB162" s="77">
        <v>0.41111111111111109</v>
      </c>
      <c r="AC162" s="77">
        <v>2.1052631578947323E-2</v>
      </c>
      <c r="AD162" s="76">
        <v>0.82579969322380586</v>
      </c>
      <c r="AE162" s="77">
        <v>0.80203349043750138</v>
      </c>
      <c r="AF162" s="77">
        <v>0.27716651536964321</v>
      </c>
      <c r="AG162" s="77">
        <v>0.9424489401456092</v>
      </c>
      <c r="AH162" s="77">
        <v>0.77833072061811592</v>
      </c>
      <c r="AI162" s="77">
        <v>0.41594214829090925</v>
      </c>
      <c r="AJ162" s="77">
        <v>0.57844489679984856</v>
      </c>
      <c r="AK162" s="77">
        <v>0.43311363538439124</v>
      </c>
      <c r="AL162" s="77">
        <v>2.1052631578947323E-2</v>
      </c>
      <c r="AM162" s="76">
        <v>0.63499989967698356</v>
      </c>
      <c r="AN162" s="77">
        <v>0.71224060301821146</v>
      </c>
      <c r="AO162" s="78">
        <v>0.34420372125439574</v>
      </c>
      <c r="AP162" s="79">
        <v>0.55088034965339316</v>
      </c>
      <c r="AQ162" s="70">
        <v>1</v>
      </c>
      <c r="AR162" s="71">
        <v>0</v>
      </c>
      <c r="AS162" s="71">
        <v>0</v>
      </c>
      <c r="AT162" s="71">
        <v>0</v>
      </c>
      <c r="AU162" s="71">
        <v>1</v>
      </c>
      <c r="AV162" s="71" t="s">
        <v>3546</v>
      </c>
      <c r="AW162" s="72" t="s">
        <v>3422</v>
      </c>
    </row>
    <row r="163" spans="1:49">
      <c r="A163" s="23" t="s">
        <v>3911</v>
      </c>
      <c r="B163" s="23" t="s">
        <v>3724</v>
      </c>
      <c r="C163" s="23" t="s">
        <v>420</v>
      </c>
      <c r="D163" s="24" t="s">
        <v>1636</v>
      </c>
      <c r="E163" s="24" t="s">
        <v>1637</v>
      </c>
      <c r="F163" s="24" t="s">
        <v>1638</v>
      </c>
      <c r="G163" s="24" t="s">
        <v>1653</v>
      </c>
      <c r="H163" s="76">
        <v>0.8519897752179173</v>
      </c>
      <c r="I163" s="77">
        <v>0.64820210555617008</v>
      </c>
      <c r="J163" s="77">
        <v>0.81720256807135672</v>
      </c>
      <c r="K163" s="77">
        <v>0.82605570503118475</v>
      </c>
      <c r="L163" s="77">
        <v>0.60564013866423849</v>
      </c>
      <c r="M163" s="77">
        <v>0.89299889851047487</v>
      </c>
      <c r="N163" s="77">
        <v>0.65974685700473668</v>
      </c>
      <c r="O163" s="77" t="s">
        <v>3395</v>
      </c>
      <c r="P163" s="77">
        <v>0.37224272105802536</v>
      </c>
      <c r="Q163" s="77">
        <v>0.59015924942933673</v>
      </c>
      <c r="R163" s="77">
        <v>0.62893103769986092</v>
      </c>
      <c r="S163" s="77">
        <v>1</v>
      </c>
      <c r="T163" s="77">
        <v>0.88489788029121841</v>
      </c>
      <c r="U163" s="77">
        <v>0.58011942143886996</v>
      </c>
      <c r="V163" s="77">
        <v>0.86976906323914849</v>
      </c>
      <c r="W163" s="77">
        <v>0.29378072584809023</v>
      </c>
      <c r="X163" s="77">
        <v>0.53296754518668021</v>
      </c>
      <c r="Y163" s="77">
        <v>0.51117550788541133</v>
      </c>
      <c r="Z163" s="77">
        <v>0.64571428571428569</v>
      </c>
      <c r="AA163" s="77">
        <v>0.45511615965767138</v>
      </c>
      <c r="AB163" s="77">
        <v>0.41111111111111109</v>
      </c>
      <c r="AC163" s="77">
        <v>2.1052631578947323E-2</v>
      </c>
      <c r="AD163" s="76">
        <v>0.77246481628181474</v>
      </c>
      <c r="AE163" s="77">
        <v>0.67133686405373205</v>
      </c>
      <c r="AF163" s="77">
        <v>0.60954514356459888</v>
      </c>
      <c r="AG163" s="77">
        <v>0.9424489401456092</v>
      </c>
      <c r="AH163" s="77">
        <v>0.72494424233900923</v>
      </c>
      <c r="AI163" s="77">
        <v>0.41337413551738522</v>
      </c>
      <c r="AJ163" s="77">
        <v>0.57844489679984856</v>
      </c>
      <c r="AK163" s="77">
        <v>0.43311363538439124</v>
      </c>
      <c r="AL163" s="77">
        <v>2.1052631578947323E-2</v>
      </c>
      <c r="AM163" s="76">
        <v>0.68444894130004863</v>
      </c>
      <c r="AN163" s="77">
        <v>0.69358910600066792</v>
      </c>
      <c r="AO163" s="78">
        <v>0.34420372125439574</v>
      </c>
      <c r="AP163" s="79">
        <v>0.56039274083954072</v>
      </c>
      <c r="AQ163" s="70">
        <v>1</v>
      </c>
      <c r="AR163" s="71">
        <v>0</v>
      </c>
      <c r="AS163" s="71">
        <v>0</v>
      </c>
      <c r="AT163" s="71">
        <v>0</v>
      </c>
      <c r="AU163" s="71">
        <v>1</v>
      </c>
      <c r="AV163" s="71" t="s">
        <v>3546</v>
      </c>
      <c r="AW163" s="72" t="s">
        <v>3422</v>
      </c>
    </row>
    <row r="164" spans="1:49">
      <c r="A164" s="23" t="s">
        <v>3912</v>
      </c>
      <c r="B164" s="23" t="s">
        <v>3725</v>
      </c>
      <c r="C164" s="23" t="s">
        <v>423</v>
      </c>
      <c r="D164" s="24" t="s">
        <v>1636</v>
      </c>
      <c r="E164" s="24" t="s">
        <v>1700</v>
      </c>
      <c r="F164" s="24" t="s">
        <v>1701</v>
      </c>
      <c r="G164" s="24" t="s">
        <v>1702</v>
      </c>
      <c r="H164" s="76">
        <v>0.83851191895538646</v>
      </c>
      <c r="I164" s="77">
        <v>0.67401641003929713</v>
      </c>
      <c r="J164" s="77">
        <v>0.82377358600171158</v>
      </c>
      <c r="K164" s="77">
        <v>0.70944714841736611</v>
      </c>
      <c r="L164" s="77">
        <v>0.47345436033794419</v>
      </c>
      <c r="M164" s="77">
        <v>0.96508917646569503</v>
      </c>
      <c r="N164" s="77">
        <v>0.84494185261068089</v>
      </c>
      <c r="O164" s="77" t="s">
        <v>3395</v>
      </c>
      <c r="P164" s="77">
        <v>0.67853051369132844</v>
      </c>
      <c r="Q164" s="77">
        <v>0.54585752487925621</v>
      </c>
      <c r="R164" s="77">
        <v>0.36708334468175563</v>
      </c>
      <c r="S164" s="77">
        <v>0.6470588235294118</v>
      </c>
      <c r="T164" s="77">
        <v>0.64518716577540103</v>
      </c>
      <c r="U164" s="77">
        <v>0.46260107120784183</v>
      </c>
      <c r="V164" s="77">
        <v>0.51785452440277424</v>
      </c>
      <c r="W164" s="77">
        <v>0</v>
      </c>
      <c r="X164" s="77">
        <v>0.2011225290338462</v>
      </c>
      <c r="Y164" s="77">
        <v>0.13268516872131353</v>
      </c>
      <c r="Z164" s="77">
        <v>0.43428571428571427</v>
      </c>
      <c r="AA164" s="77">
        <v>0.50734061651610785</v>
      </c>
      <c r="AB164" s="77">
        <v>0.41111111111111109</v>
      </c>
      <c r="AC164" s="77">
        <v>2.1052631578947323E-2</v>
      </c>
      <c r="AD164" s="76">
        <v>0.77876730499879843</v>
      </c>
      <c r="AE164" s="77">
        <v>0.73429261030460302</v>
      </c>
      <c r="AF164" s="77">
        <v>0.45647043478050592</v>
      </c>
      <c r="AG164" s="77">
        <v>0.64612299465240641</v>
      </c>
      <c r="AH164" s="77">
        <v>0.49022779780530801</v>
      </c>
      <c r="AI164" s="77">
        <v>0.1005612645169231</v>
      </c>
      <c r="AJ164" s="77">
        <v>0.2834854415035139</v>
      </c>
      <c r="AK164" s="77">
        <v>0.45922586381360947</v>
      </c>
      <c r="AL164" s="77">
        <v>2.1052631578947323E-2</v>
      </c>
      <c r="AM164" s="76">
        <v>0.65651011669463577</v>
      </c>
      <c r="AN164" s="77">
        <v>0.41230401899154584</v>
      </c>
      <c r="AO164" s="78">
        <v>0.2545879789653569</v>
      </c>
      <c r="AP164" s="79">
        <v>0.42555841486574342</v>
      </c>
      <c r="AQ164" s="70">
        <v>1</v>
      </c>
      <c r="AR164" s="71">
        <v>0</v>
      </c>
      <c r="AS164" s="71">
        <v>2</v>
      </c>
      <c r="AT164" s="71">
        <v>0</v>
      </c>
      <c r="AU164" s="71">
        <v>1</v>
      </c>
      <c r="AV164" s="71" t="s">
        <v>3553</v>
      </c>
      <c r="AW164" s="72" t="s">
        <v>3422</v>
      </c>
    </row>
    <row r="165" spans="1:49">
      <c r="A165" s="23" t="s">
        <v>3913</v>
      </c>
      <c r="B165" s="23" t="s">
        <v>3725</v>
      </c>
      <c r="C165" s="23" t="s">
        <v>428</v>
      </c>
      <c r="D165" s="24" t="s">
        <v>1636</v>
      </c>
      <c r="E165" s="24" t="s">
        <v>1737</v>
      </c>
      <c r="F165" s="24" t="s">
        <v>1738</v>
      </c>
      <c r="G165" s="24" t="s">
        <v>1739</v>
      </c>
      <c r="H165" s="76">
        <v>0.84789715154312928</v>
      </c>
      <c r="I165" s="77">
        <v>0.61952799440540396</v>
      </c>
      <c r="J165" s="77">
        <v>0.69141781738772867</v>
      </c>
      <c r="K165" s="77">
        <v>0.55833559426562462</v>
      </c>
      <c r="L165" s="77">
        <v>0.52146329705192207</v>
      </c>
      <c r="M165" s="77">
        <v>0.71084440800050497</v>
      </c>
      <c r="N165" s="77">
        <v>0.64616103567581862</v>
      </c>
      <c r="O165" s="77" t="s">
        <v>3395</v>
      </c>
      <c r="P165" s="77">
        <v>0.41379912577365219</v>
      </c>
      <c r="Q165" s="77">
        <v>0.54930281723434837</v>
      </c>
      <c r="R165" s="77">
        <v>0.14692324721092645</v>
      </c>
      <c r="S165" s="77">
        <v>0.94117647058823528</v>
      </c>
      <c r="T165" s="77">
        <v>0.70135622704722633</v>
      </c>
      <c r="U165" s="77">
        <v>0.62456410673467977</v>
      </c>
      <c r="V165" s="77">
        <v>0.74892628271749251</v>
      </c>
      <c r="W165" s="77">
        <v>0</v>
      </c>
      <c r="X165" s="77">
        <v>0</v>
      </c>
      <c r="Y165" s="77">
        <v>0.11952558078335068</v>
      </c>
      <c r="Z165" s="77">
        <v>0.74285714285714288</v>
      </c>
      <c r="AA165" s="77">
        <v>0.45882058995987762</v>
      </c>
      <c r="AB165" s="77">
        <v>0.41111111111111109</v>
      </c>
      <c r="AC165" s="77">
        <v>2.1052631578947323E-2</v>
      </c>
      <c r="AD165" s="76">
        <v>0.71961432111208723</v>
      </c>
      <c r="AE165" s="77">
        <v>0.57012069215350447</v>
      </c>
      <c r="AF165" s="77">
        <v>0.3481130322226374</v>
      </c>
      <c r="AG165" s="77">
        <v>0.82126634881773075</v>
      </c>
      <c r="AH165" s="77">
        <v>0.68674519472608608</v>
      </c>
      <c r="AI165" s="77">
        <v>0</v>
      </c>
      <c r="AJ165" s="77">
        <v>0.43119136182024675</v>
      </c>
      <c r="AK165" s="77">
        <v>0.43496585053549436</v>
      </c>
      <c r="AL165" s="77">
        <v>2.1052631578947323E-2</v>
      </c>
      <c r="AM165" s="76">
        <v>0.54594934849607635</v>
      </c>
      <c r="AN165" s="77">
        <v>0.50267051451460565</v>
      </c>
      <c r="AO165" s="78">
        <v>0.29573661464489615</v>
      </c>
      <c r="AP165" s="79">
        <v>0.44053900348744857</v>
      </c>
      <c r="AQ165" s="70">
        <v>1</v>
      </c>
      <c r="AR165" s="71">
        <v>0</v>
      </c>
      <c r="AS165" s="71">
        <v>0</v>
      </c>
      <c r="AT165" s="71">
        <v>0</v>
      </c>
      <c r="AU165" s="71">
        <v>1</v>
      </c>
      <c r="AV165" s="71" t="s">
        <v>3559</v>
      </c>
      <c r="AW165" s="72" t="s">
        <v>3422</v>
      </c>
    </row>
    <row r="166" spans="1:49">
      <c r="A166" s="23" t="s">
        <v>3914</v>
      </c>
      <c r="B166" s="23" t="s">
        <v>3725</v>
      </c>
      <c r="C166" s="23" t="s">
        <v>430</v>
      </c>
      <c r="D166" s="24" t="s">
        <v>1636</v>
      </c>
      <c r="E166" s="24" t="s">
        <v>1759</v>
      </c>
      <c r="F166" s="24" t="s">
        <v>1760</v>
      </c>
      <c r="G166" s="24" t="s">
        <v>1763</v>
      </c>
      <c r="H166" s="76">
        <v>0.82182787929493162</v>
      </c>
      <c r="I166" s="77">
        <v>0.52220405716522866</v>
      </c>
      <c r="J166" s="77">
        <v>0.40316805000970302</v>
      </c>
      <c r="K166" s="77">
        <v>0.57106096482646551</v>
      </c>
      <c r="L166" s="77">
        <v>0.54303670436032236</v>
      </c>
      <c r="M166" s="77">
        <v>0.53660352546688084</v>
      </c>
      <c r="N166" s="77">
        <v>0.47134088507432848</v>
      </c>
      <c r="O166" s="77" t="s">
        <v>3395</v>
      </c>
      <c r="P166" s="77">
        <v>0.53905546225044643</v>
      </c>
      <c r="Q166" s="77">
        <v>0.54440232599373517</v>
      </c>
      <c r="R166" s="77">
        <v>0.24044336759120674</v>
      </c>
      <c r="S166" s="77">
        <v>0.95294117647058929</v>
      </c>
      <c r="T166" s="77">
        <v>0.68438567102635139</v>
      </c>
      <c r="U166" s="77">
        <v>0.63455073204721069</v>
      </c>
      <c r="V166" s="77">
        <v>0.70989388162554645</v>
      </c>
      <c r="W166" s="77">
        <v>6.5690428368250384E-2</v>
      </c>
      <c r="X166" s="77">
        <v>0.38050682093111476</v>
      </c>
      <c r="Y166" s="77">
        <v>0.25689884023330539</v>
      </c>
      <c r="Z166" s="77">
        <v>0.66857142857142859</v>
      </c>
      <c r="AA166" s="77">
        <v>0.53898437002455379</v>
      </c>
      <c r="AB166" s="77">
        <v>0.41111111111111109</v>
      </c>
      <c r="AC166" s="77">
        <v>2.1052631578947323E-2</v>
      </c>
      <c r="AD166" s="76">
        <v>0.58239999548995447</v>
      </c>
      <c r="AE166" s="77">
        <v>0.53221950839568866</v>
      </c>
      <c r="AF166" s="77">
        <v>0.39242284679247097</v>
      </c>
      <c r="AG166" s="77">
        <v>0.81866342374847034</v>
      </c>
      <c r="AH166" s="77">
        <v>0.67222230683637862</v>
      </c>
      <c r="AI166" s="77">
        <v>0.22309862464968258</v>
      </c>
      <c r="AJ166" s="77">
        <v>0.46273513440236702</v>
      </c>
      <c r="AK166" s="77">
        <v>0.47504774056783244</v>
      </c>
      <c r="AL166" s="77">
        <v>2.1052631578947323E-2</v>
      </c>
      <c r="AM166" s="76">
        <v>0.50234745022603811</v>
      </c>
      <c r="AN166" s="77">
        <v>0.57132811841151054</v>
      </c>
      <c r="AO166" s="78">
        <v>0.31961183551638228</v>
      </c>
      <c r="AP166" s="79">
        <v>0.45771163001468484</v>
      </c>
      <c r="AQ166" s="70">
        <v>1</v>
      </c>
      <c r="AR166" s="71">
        <v>0</v>
      </c>
      <c r="AS166" s="71">
        <v>0</v>
      </c>
      <c r="AT166" s="71">
        <v>0</v>
      </c>
      <c r="AU166" s="71">
        <v>1</v>
      </c>
      <c r="AV166" s="71" t="s">
        <v>3564</v>
      </c>
      <c r="AW166" s="72" t="s">
        <v>3422</v>
      </c>
    </row>
    <row r="167" spans="1:49">
      <c r="A167" s="23" t="s">
        <v>3915</v>
      </c>
      <c r="B167" s="23" t="s">
        <v>3725</v>
      </c>
      <c r="C167" s="23" t="s">
        <v>432</v>
      </c>
      <c r="D167" s="24" t="s">
        <v>1636</v>
      </c>
      <c r="E167" s="24" t="s">
        <v>1787</v>
      </c>
      <c r="F167" s="24" t="s">
        <v>1799</v>
      </c>
      <c r="G167" s="24" t="s">
        <v>1804</v>
      </c>
      <c r="H167" s="76">
        <v>0.82404365599200347</v>
      </c>
      <c r="I167" s="77">
        <v>0.6979728238830798</v>
      </c>
      <c r="J167" s="77">
        <v>0.94914396635601639</v>
      </c>
      <c r="K167" s="77">
        <v>0.82290308240154808</v>
      </c>
      <c r="L167" s="77">
        <v>0.54981024738886575</v>
      </c>
      <c r="M167" s="77">
        <v>0.95664730575195256</v>
      </c>
      <c r="N167" s="77">
        <v>0.95312357921798996</v>
      </c>
      <c r="O167" s="77" t="s">
        <v>3395</v>
      </c>
      <c r="P167" s="77">
        <v>0.50086919371325433</v>
      </c>
      <c r="Q167" s="77">
        <v>0.61966373974066657</v>
      </c>
      <c r="R167" s="77">
        <v>1.8177422787154285E-2</v>
      </c>
      <c r="S167" s="77">
        <v>1</v>
      </c>
      <c r="T167" s="77">
        <v>0.71366535661362029</v>
      </c>
      <c r="U167" s="77">
        <v>0.68861939881943934</v>
      </c>
      <c r="V167" s="77">
        <v>0.83627936840686912</v>
      </c>
      <c r="W167" s="77">
        <v>0.1567957695951625</v>
      </c>
      <c r="X167" s="77">
        <v>0.43920624128965013</v>
      </c>
      <c r="Y167" s="77">
        <v>0.35639816366668375</v>
      </c>
      <c r="Z167" s="77">
        <v>0.81714285714285717</v>
      </c>
      <c r="AA167" s="77">
        <v>0.51556384689837498</v>
      </c>
      <c r="AB167" s="77">
        <v>0.41111111111111109</v>
      </c>
      <c r="AC167" s="77">
        <v>2.1052631578947323E-2</v>
      </c>
      <c r="AD167" s="76">
        <v>0.82372014874369981</v>
      </c>
      <c r="AE167" s="77">
        <v>0.75667068169472207</v>
      </c>
      <c r="AF167" s="77">
        <v>0.31892058126391043</v>
      </c>
      <c r="AG167" s="77">
        <v>0.85683267830681009</v>
      </c>
      <c r="AH167" s="77">
        <v>0.76244938361315429</v>
      </c>
      <c r="AI167" s="77">
        <v>0.29800100544240632</v>
      </c>
      <c r="AJ167" s="77">
        <v>0.58677051040477046</v>
      </c>
      <c r="AK167" s="77">
        <v>0.46333747900474304</v>
      </c>
      <c r="AL167" s="77">
        <v>2.1052631578947323E-2</v>
      </c>
      <c r="AM167" s="76">
        <v>0.63310380390077747</v>
      </c>
      <c r="AN167" s="77">
        <v>0.63909435578745688</v>
      </c>
      <c r="AO167" s="78">
        <v>0.357053540329487</v>
      </c>
      <c r="AP167" s="79">
        <v>0.53390001584937374</v>
      </c>
      <c r="AQ167" s="70">
        <v>1</v>
      </c>
      <c r="AR167" s="71">
        <v>0</v>
      </c>
      <c r="AS167" s="71">
        <v>2</v>
      </c>
      <c r="AT167" s="71">
        <v>0</v>
      </c>
      <c r="AU167" s="71">
        <v>1</v>
      </c>
      <c r="AV167" s="71" t="s">
        <v>3571</v>
      </c>
      <c r="AW167" s="72" t="s">
        <v>3422</v>
      </c>
    </row>
    <row r="168" spans="1:49">
      <c r="A168" s="23" t="s">
        <v>3916</v>
      </c>
      <c r="B168" s="23" t="s">
        <v>3725</v>
      </c>
      <c r="C168" s="23" t="s">
        <v>434</v>
      </c>
      <c r="D168" s="24" t="s">
        <v>1636</v>
      </c>
      <c r="E168" s="24" t="s">
        <v>1816</v>
      </c>
      <c r="F168" s="24" t="s">
        <v>1826</v>
      </c>
      <c r="G168" s="24" t="s">
        <v>1837</v>
      </c>
      <c r="H168" s="76">
        <v>0.79511676763342876</v>
      </c>
      <c r="I168" s="77">
        <v>0.72074252197831123</v>
      </c>
      <c r="J168" s="77">
        <v>0.75889766465376951</v>
      </c>
      <c r="K168" s="77">
        <v>0.99321678294737581</v>
      </c>
      <c r="L168" s="77">
        <v>0.51958882626075098</v>
      </c>
      <c r="M168" s="77">
        <v>0.85212158331045118</v>
      </c>
      <c r="N168" s="77">
        <v>0.85809319004165496</v>
      </c>
      <c r="O168" s="77" t="s">
        <v>3395</v>
      </c>
      <c r="P168" s="77">
        <v>0.59869013596462006</v>
      </c>
      <c r="Q168" s="77">
        <v>0.57874309735453933</v>
      </c>
      <c r="R168" s="77">
        <v>4.3034679659967705E-2</v>
      </c>
      <c r="S168" s="77">
        <v>1</v>
      </c>
      <c r="T168" s="77">
        <v>0.82016944784485535</v>
      </c>
      <c r="U168" s="77">
        <v>0.72128522519295091</v>
      </c>
      <c r="V168" s="77">
        <v>0.79191925133609897</v>
      </c>
      <c r="W168" s="77">
        <v>4.9588426778950194E-2</v>
      </c>
      <c r="X168" s="77">
        <v>0.50521920340733306</v>
      </c>
      <c r="Y168" s="77">
        <v>0.37854478726959717</v>
      </c>
      <c r="Z168" s="77">
        <v>0.65714285714285714</v>
      </c>
      <c r="AA168" s="77">
        <v>0.50140014606301642</v>
      </c>
      <c r="AB168" s="77">
        <v>0.41111111111111109</v>
      </c>
      <c r="AC168" s="77">
        <v>2.1052631578947323E-2</v>
      </c>
      <c r="AD168" s="76">
        <v>0.75825231808850313</v>
      </c>
      <c r="AE168" s="77">
        <v>0.76434210370497058</v>
      </c>
      <c r="AF168" s="77">
        <v>0.31088888850725349</v>
      </c>
      <c r="AG168" s="77">
        <v>0.91008472392242767</v>
      </c>
      <c r="AH168" s="77">
        <v>0.756602238264525</v>
      </c>
      <c r="AI168" s="77">
        <v>0.2774038150931416</v>
      </c>
      <c r="AJ168" s="77">
        <v>0.51784382220622716</v>
      </c>
      <c r="AK168" s="77">
        <v>0.45625562858706376</v>
      </c>
      <c r="AL168" s="77">
        <v>2.1052631578947323E-2</v>
      </c>
      <c r="AM168" s="76">
        <v>0.61116110343357566</v>
      </c>
      <c r="AN168" s="77">
        <v>0.64803025909336476</v>
      </c>
      <c r="AO168" s="78">
        <v>0.3317173607907461</v>
      </c>
      <c r="AP168" s="79">
        <v>0.51933244492968633</v>
      </c>
      <c r="AQ168" s="70">
        <v>1</v>
      </c>
      <c r="AR168" s="71">
        <v>1</v>
      </c>
      <c r="AS168" s="71">
        <v>0</v>
      </c>
      <c r="AT168" s="71">
        <v>0</v>
      </c>
      <c r="AU168" s="71">
        <v>1</v>
      </c>
      <c r="AV168" s="71" t="s">
        <v>3575</v>
      </c>
      <c r="AW168" s="72" t="s">
        <v>3422</v>
      </c>
    </row>
    <row r="169" spans="1:49">
      <c r="A169" s="23" t="s">
        <v>3917</v>
      </c>
      <c r="B169" s="23" t="s">
        <v>3725</v>
      </c>
      <c r="C169" s="23" t="s">
        <v>436</v>
      </c>
      <c r="D169" s="24" t="s">
        <v>1636</v>
      </c>
      <c r="E169" s="24" t="s">
        <v>1843</v>
      </c>
      <c r="F169" s="24" t="s">
        <v>1844</v>
      </c>
      <c r="G169" s="24" t="s">
        <v>1849</v>
      </c>
      <c r="H169" s="76">
        <v>0.76070473499480129</v>
      </c>
      <c r="I169" s="77">
        <v>0.35285381125547327</v>
      </c>
      <c r="J169" s="77">
        <v>0.19476105806828181</v>
      </c>
      <c r="K169" s="77">
        <v>0.87636649109867715</v>
      </c>
      <c r="L169" s="77">
        <v>0.58090140698849135</v>
      </c>
      <c r="M169" s="77">
        <v>0.11371252640935281</v>
      </c>
      <c r="N169" s="77">
        <v>7.9649362603324669E-2</v>
      </c>
      <c r="O169" s="77" t="s">
        <v>3395</v>
      </c>
      <c r="P169" s="77">
        <v>0</v>
      </c>
      <c r="Q169" s="77">
        <v>0.49183578530928385</v>
      </c>
      <c r="R169" s="77">
        <v>0.82664349317592223</v>
      </c>
      <c r="S169" s="77">
        <v>0.94117647058823528</v>
      </c>
      <c r="T169" s="77">
        <v>0.47081373622833583</v>
      </c>
      <c r="U169" s="77">
        <v>0.55936327635103189</v>
      </c>
      <c r="V169" s="77">
        <v>0.65767621790684549</v>
      </c>
      <c r="W169" s="77">
        <v>0.67093063539790432</v>
      </c>
      <c r="X169" s="77">
        <v>0.36623741174181779</v>
      </c>
      <c r="Y169" s="77">
        <v>0.31435167537709474</v>
      </c>
      <c r="Z169" s="77">
        <v>0.61142857142857143</v>
      </c>
      <c r="AA169" s="77">
        <v>0.43870239247879084</v>
      </c>
      <c r="AB169" s="77">
        <v>0.41111111111111109</v>
      </c>
      <c r="AC169" s="77">
        <v>2.1052631578947323E-2</v>
      </c>
      <c r="AD169" s="76">
        <v>0.43610653477285216</v>
      </c>
      <c r="AE169" s="77">
        <v>0.3301259574199692</v>
      </c>
      <c r="AF169" s="77">
        <v>0.65923963924260298</v>
      </c>
      <c r="AG169" s="77">
        <v>0.70599510340828553</v>
      </c>
      <c r="AH169" s="77">
        <v>0.60851974712893875</v>
      </c>
      <c r="AI169" s="77">
        <v>0.51858402356986111</v>
      </c>
      <c r="AJ169" s="77">
        <v>0.46289012340283309</v>
      </c>
      <c r="AK169" s="77">
        <v>0.42490675179495097</v>
      </c>
      <c r="AL169" s="77">
        <v>2.1052631578947323E-2</v>
      </c>
      <c r="AM169" s="76">
        <v>0.47515737714514145</v>
      </c>
      <c r="AN169" s="77">
        <v>0.61103295803569513</v>
      </c>
      <c r="AO169" s="78">
        <v>0.30294983559224381</v>
      </c>
      <c r="AP169" s="79">
        <v>0.45388555494945682</v>
      </c>
      <c r="AQ169" s="70">
        <v>1</v>
      </c>
      <c r="AR169" s="71">
        <v>1</v>
      </c>
      <c r="AS169" s="71">
        <v>2</v>
      </c>
      <c r="AT169" s="71">
        <v>0</v>
      </c>
      <c r="AU169" s="71">
        <v>1</v>
      </c>
      <c r="AV169" s="71" t="s">
        <v>3577</v>
      </c>
      <c r="AW169" s="72" t="s">
        <v>3422</v>
      </c>
    </row>
    <row r="170" spans="1:49">
      <c r="A170" s="23" t="s">
        <v>3918</v>
      </c>
      <c r="B170" s="23" t="s">
        <v>3725</v>
      </c>
      <c r="C170" s="23" t="s">
        <v>438</v>
      </c>
      <c r="D170" s="24" t="s">
        <v>1636</v>
      </c>
      <c r="E170" s="24" t="s">
        <v>1843</v>
      </c>
      <c r="F170" s="24" t="s">
        <v>1844</v>
      </c>
      <c r="G170" s="24" t="s">
        <v>1851</v>
      </c>
      <c r="H170" s="76">
        <v>0.76070473499480129</v>
      </c>
      <c r="I170" s="77">
        <v>0.55805543720423778</v>
      </c>
      <c r="J170" s="77">
        <v>0.41295757250618115</v>
      </c>
      <c r="K170" s="77">
        <v>0.90868639855682487</v>
      </c>
      <c r="L170" s="77">
        <v>0.51872231276868441</v>
      </c>
      <c r="M170" s="77">
        <v>0.76409567848352145</v>
      </c>
      <c r="N170" s="77">
        <v>0.40304058318342068</v>
      </c>
      <c r="O170" s="77" t="s">
        <v>3395</v>
      </c>
      <c r="P170" s="77">
        <v>0.40220445512562458</v>
      </c>
      <c r="Q170" s="77">
        <v>0.39666686396254358</v>
      </c>
      <c r="R170" s="77">
        <v>0.92989229819432029</v>
      </c>
      <c r="S170" s="77">
        <v>0.94117647058823528</v>
      </c>
      <c r="T170" s="77">
        <v>0.47081373622833583</v>
      </c>
      <c r="U170" s="77">
        <v>0.56975269870436407</v>
      </c>
      <c r="V170" s="77">
        <v>0.65767621790684549</v>
      </c>
      <c r="W170" s="77">
        <v>0</v>
      </c>
      <c r="X170" s="77">
        <v>0.1147041647860183</v>
      </c>
      <c r="Y170" s="77">
        <v>0.31435167537709474</v>
      </c>
      <c r="Z170" s="77">
        <v>0.61142857142857143</v>
      </c>
      <c r="AA170" s="77">
        <v>0.47448131348311307</v>
      </c>
      <c r="AB170" s="77">
        <v>0.41111111111111109</v>
      </c>
      <c r="AC170" s="77">
        <v>2.1052631578947323E-2</v>
      </c>
      <c r="AD170" s="76">
        <v>0.57723924823507344</v>
      </c>
      <c r="AE170" s="77">
        <v>0.59934988562361524</v>
      </c>
      <c r="AF170" s="77">
        <v>0.66327958107843199</v>
      </c>
      <c r="AG170" s="77">
        <v>0.70599510340828553</v>
      </c>
      <c r="AH170" s="77">
        <v>0.61371445830560478</v>
      </c>
      <c r="AI170" s="77">
        <v>5.7352082393009152E-2</v>
      </c>
      <c r="AJ170" s="77">
        <v>0.46289012340283309</v>
      </c>
      <c r="AK170" s="77">
        <v>0.44279621229711208</v>
      </c>
      <c r="AL170" s="77">
        <v>2.1052631578947323E-2</v>
      </c>
      <c r="AM170" s="76">
        <v>0.61328957164570685</v>
      </c>
      <c r="AN170" s="77">
        <v>0.45902054803563314</v>
      </c>
      <c r="AO170" s="78">
        <v>0.30891298909296416</v>
      </c>
      <c r="AP170" s="79">
        <v>0.45172471207758014</v>
      </c>
      <c r="AQ170" s="70">
        <v>1</v>
      </c>
      <c r="AR170" s="71">
        <v>0</v>
      </c>
      <c r="AS170" s="71">
        <v>0</v>
      </c>
      <c r="AT170" s="71">
        <v>0</v>
      </c>
      <c r="AU170" s="71">
        <v>1</v>
      </c>
      <c r="AV170" s="71" t="s">
        <v>3578</v>
      </c>
      <c r="AW170" s="72" t="s">
        <v>3422</v>
      </c>
    </row>
    <row r="171" spans="1:49">
      <c r="A171" s="23" t="s">
        <v>3919</v>
      </c>
      <c r="B171" s="23" t="s">
        <v>3725</v>
      </c>
      <c r="C171" s="23" t="s">
        <v>440</v>
      </c>
      <c r="D171" s="24" t="s">
        <v>1636</v>
      </c>
      <c r="E171" s="24" t="s">
        <v>1863</v>
      </c>
      <c r="F171" s="24" t="s">
        <v>1873</v>
      </c>
      <c r="G171" s="24" t="s">
        <v>1874</v>
      </c>
      <c r="H171" s="76">
        <v>0.75762429254793107</v>
      </c>
      <c r="I171" s="77">
        <v>0.61381135420001243</v>
      </c>
      <c r="J171" s="77">
        <v>1</v>
      </c>
      <c r="K171" s="77" t="s">
        <v>3395</v>
      </c>
      <c r="L171" s="77">
        <v>0.27330748707687197</v>
      </c>
      <c r="M171" s="77">
        <v>1</v>
      </c>
      <c r="N171" s="77">
        <v>1</v>
      </c>
      <c r="O171" s="77" t="s">
        <v>3395</v>
      </c>
      <c r="P171" s="77">
        <v>0.625</v>
      </c>
      <c r="Q171" s="77" t="s">
        <v>3395</v>
      </c>
      <c r="R171" s="77">
        <v>0</v>
      </c>
      <c r="S171" s="77" t="s">
        <v>3395</v>
      </c>
      <c r="T171" s="77">
        <v>0.31573674376650995</v>
      </c>
      <c r="U171" s="77">
        <v>5.7512509910657574E-2</v>
      </c>
      <c r="V171" s="77">
        <v>0.23369135304533009</v>
      </c>
      <c r="W171" s="77" t="s">
        <v>3395</v>
      </c>
      <c r="X171" s="77">
        <v>1</v>
      </c>
      <c r="Y171" s="77">
        <v>0.55605055680538995</v>
      </c>
      <c r="Z171" s="77">
        <v>0</v>
      </c>
      <c r="AA171" s="77">
        <v>0.60531072104364592</v>
      </c>
      <c r="AB171" s="77">
        <v>0.41111111111111109</v>
      </c>
      <c r="AC171" s="77">
        <v>2.1052631578947323E-2</v>
      </c>
      <c r="AD171" s="76">
        <v>0.79047854891598124</v>
      </c>
      <c r="AE171" s="77">
        <v>0.72457687176921803</v>
      </c>
      <c r="AF171" s="77">
        <v>0</v>
      </c>
      <c r="AG171" s="77">
        <v>0.31573674376650995</v>
      </c>
      <c r="AH171" s="77">
        <v>0.14560193147799383</v>
      </c>
      <c r="AI171" s="77">
        <v>1</v>
      </c>
      <c r="AJ171" s="77">
        <v>0.27802527840269498</v>
      </c>
      <c r="AK171" s="77">
        <v>0.50821091607737845</v>
      </c>
      <c r="AL171" s="77">
        <v>2.1052631578947323E-2</v>
      </c>
      <c r="AM171" s="76">
        <v>0.50501847356173313</v>
      </c>
      <c r="AN171" s="77">
        <v>0.48711289174816796</v>
      </c>
      <c r="AO171" s="78">
        <v>0.2690962753530069</v>
      </c>
      <c r="AP171" s="79">
        <v>0.41246842252326527</v>
      </c>
      <c r="AQ171" s="70">
        <v>1</v>
      </c>
      <c r="AR171" s="71">
        <v>1</v>
      </c>
      <c r="AS171" s="71">
        <v>0</v>
      </c>
      <c r="AT171" s="71">
        <v>1</v>
      </c>
      <c r="AU171" s="71">
        <v>0</v>
      </c>
      <c r="AV171" s="71" t="s">
        <v>3395</v>
      </c>
      <c r="AW171" s="72" t="s">
        <v>3422</v>
      </c>
    </row>
    <row r="172" spans="1:49">
      <c r="A172" s="23" t="s">
        <v>3920</v>
      </c>
      <c r="B172" s="23" t="s">
        <v>3725</v>
      </c>
      <c r="C172" s="23" t="s">
        <v>442</v>
      </c>
      <c r="D172" s="24" t="s">
        <v>1879</v>
      </c>
      <c r="E172" s="24" t="s">
        <v>1880</v>
      </c>
      <c r="F172" s="24" t="s">
        <v>1896</v>
      </c>
      <c r="G172" s="24" t="s">
        <v>1897</v>
      </c>
      <c r="H172" s="76">
        <v>0.38072281177829181</v>
      </c>
      <c r="I172" s="77">
        <v>0.71002367736204253</v>
      </c>
      <c r="J172" s="77">
        <v>0.9498344811082523</v>
      </c>
      <c r="K172" s="77" t="s">
        <v>3395</v>
      </c>
      <c r="L172" s="77">
        <v>0.17429142950372878</v>
      </c>
      <c r="M172" s="77">
        <v>1</v>
      </c>
      <c r="N172" s="77">
        <v>0.98495417603334801</v>
      </c>
      <c r="O172" s="77" t="s">
        <v>3395</v>
      </c>
      <c r="P172" s="77">
        <v>0.5</v>
      </c>
      <c r="Q172" s="77">
        <v>0.71391592378892255</v>
      </c>
      <c r="R172" s="77">
        <v>0.17960168276610056</v>
      </c>
      <c r="S172" s="77">
        <v>0.24705882352941277</v>
      </c>
      <c r="T172" s="77">
        <v>0.30293151214483599</v>
      </c>
      <c r="U172" s="77">
        <v>0.77233245922690852</v>
      </c>
      <c r="V172" s="77">
        <v>0.58609332579908235</v>
      </c>
      <c r="W172" s="77">
        <v>0.7548880585170552</v>
      </c>
      <c r="X172" s="77">
        <v>0.54964545417440269</v>
      </c>
      <c r="Y172" s="77">
        <v>0.54114480482592575</v>
      </c>
      <c r="Z172" s="77">
        <v>0.48</v>
      </c>
      <c r="AA172" s="77">
        <v>0.32436759059448439</v>
      </c>
      <c r="AB172" s="77" t="s">
        <v>3395</v>
      </c>
      <c r="AC172" s="77">
        <v>0.6947368421052631</v>
      </c>
      <c r="AD172" s="76">
        <v>0.68019365674952892</v>
      </c>
      <c r="AE172" s="77">
        <v>0.6648114013842692</v>
      </c>
      <c r="AF172" s="77">
        <v>0.44675880327751155</v>
      </c>
      <c r="AG172" s="77">
        <v>0.27499516783712441</v>
      </c>
      <c r="AH172" s="77">
        <v>0.67921289251299544</v>
      </c>
      <c r="AI172" s="77">
        <v>0.65226675634572895</v>
      </c>
      <c r="AJ172" s="77">
        <v>0.51057240241296287</v>
      </c>
      <c r="AK172" s="77">
        <v>0.32436759059448439</v>
      </c>
      <c r="AL172" s="77">
        <v>0.6947368421052631</v>
      </c>
      <c r="AM172" s="76">
        <v>0.59725462047043665</v>
      </c>
      <c r="AN172" s="77">
        <v>0.53549160556528286</v>
      </c>
      <c r="AO172" s="78">
        <v>0.50989227837090345</v>
      </c>
      <c r="AP172" s="79">
        <v>0.5469434249056031</v>
      </c>
      <c r="AQ172" s="70">
        <v>1</v>
      </c>
      <c r="AR172" s="71">
        <v>0</v>
      </c>
      <c r="AS172" s="71">
        <v>1</v>
      </c>
      <c r="AT172" s="71">
        <v>0</v>
      </c>
      <c r="AU172" s="71">
        <v>1</v>
      </c>
      <c r="AV172" s="71" t="s">
        <v>3581</v>
      </c>
      <c r="AW172" s="72" t="s">
        <v>3419</v>
      </c>
    </row>
    <row r="173" spans="1:49">
      <c r="A173" s="23" t="s">
        <v>3921</v>
      </c>
      <c r="B173" s="23" t="s">
        <v>3725</v>
      </c>
      <c r="C173" s="23" t="s">
        <v>444</v>
      </c>
      <c r="D173" s="24" t="s">
        <v>1925</v>
      </c>
      <c r="E173" s="24" t="s">
        <v>1926</v>
      </c>
      <c r="F173" s="24" t="s">
        <v>1927</v>
      </c>
      <c r="G173" s="24" t="s">
        <v>1928</v>
      </c>
      <c r="H173" s="76">
        <v>0.46695721519748506</v>
      </c>
      <c r="I173" s="77">
        <v>1</v>
      </c>
      <c r="J173" s="77">
        <v>1</v>
      </c>
      <c r="K173" s="77">
        <v>1</v>
      </c>
      <c r="L173" s="77">
        <v>0.50287885272726296</v>
      </c>
      <c r="M173" s="77">
        <v>1</v>
      </c>
      <c r="N173" s="77">
        <v>1</v>
      </c>
      <c r="O173" s="77" t="s">
        <v>3395</v>
      </c>
      <c r="P173" s="77">
        <v>0.625</v>
      </c>
      <c r="Q173" s="77">
        <v>0.24144194530516</v>
      </c>
      <c r="R173" s="77">
        <v>5.8151620612260688E-2</v>
      </c>
      <c r="S173" s="77">
        <v>0.25882352941176506</v>
      </c>
      <c r="T173" s="77">
        <v>0.48681141679015533</v>
      </c>
      <c r="U173" s="77">
        <v>0.84487772005605954</v>
      </c>
      <c r="V173" s="77">
        <v>0.92227478688465647</v>
      </c>
      <c r="W173" s="77">
        <v>0.5684992061345826</v>
      </c>
      <c r="X173" s="77">
        <v>0.48508491515213636</v>
      </c>
      <c r="Y173" s="77">
        <v>0.85647206066749193</v>
      </c>
      <c r="Z173" s="77">
        <v>0.85142857142857142</v>
      </c>
      <c r="AA173" s="77">
        <v>0.43239665161868907</v>
      </c>
      <c r="AB173" s="77">
        <v>8.4126984126984133E-2</v>
      </c>
      <c r="AC173" s="77">
        <v>0.68421052631578949</v>
      </c>
      <c r="AD173" s="76">
        <v>0.82231907173249497</v>
      </c>
      <c r="AE173" s="77">
        <v>0.82557577054545261</v>
      </c>
      <c r="AF173" s="77">
        <v>0.14979678295871035</v>
      </c>
      <c r="AG173" s="77">
        <v>0.37281747310096019</v>
      </c>
      <c r="AH173" s="77">
        <v>0.88357625347035795</v>
      </c>
      <c r="AI173" s="77">
        <v>0.52679206064335948</v>
      </c>
      <c r="AJ173" s="77">
        <v>0.85395031604803173</v>
      </c>
      <c r="AK173" s="77">
        <v>0.25826181787283659</v>
      </c>
      <c r="AL173" s="77">
        <v>0.68421052631578949</v>
      </c>
      <c r="AM173" s="76">
        <v>0.59923054174555268</v>
      </c>
      <c r="AN173" s="77">
        <v>0.59439526240489249</v>
      </c>
      <c r="AO173" s="78">
        <v>0.59880755341221936</v>
      </c>
      <c r="AP173" s="79">
        <v>0.59747578207931018</v>
      </c>
      <c r="AQ173" s="70">
        <v>1</v>
      </c>
      <c r="AR173" s="71">
        <v>0</v>
      </c>
      <c r="AS173" s="71">
        <v>0</v>
      </c>
      <c r="AT173" s="71">
        <v>0</v>
      </c>
      <c r="AU173" s="71">
        <v>1</v>
      </c>
      <c r="AV173" s="71" t="s">
        <v>3582</v>
      </c>
      <c r="AW173" s="72" t="s">
        <v>3419</v>
      </c>
    </row>
    <row r="174" spans="1:49">
      <c r="A174" s="23" t="s">
        <v>3922</v>
      </c>
      <c r="B174" s="23" t="s">
        <v>3725</v>
      </c>
      <c r="C174" s="23" t="s">
        <v>446</v>
      </c>
      <c r="D174" s="24" t="s">
        <v>1977</v>
      </c>
      <c r="E174" s="24" t="s">
        <v>1978</v>
      </c>
      <c r="F174" s="24" t="s">
        <v>1991</v>
      </c>
      <c r="G174" s="24" t="s">
        <v>1992</v>
      </c>
      <c r="H174" s="76">
        <v>0.7065444955083473</v>
      </c>
      <c r="I174" s="77">
        <v>0.49638001070573995</v>
      </c>
      <c r="J174" s="77">
        <v>0.96660021509562299</v>
      </c>
      <c r="K174" s="77">
        <v>0.97592258096158424</v>
      </c>
      <c r="L174" s="77">
        <v>0.57243990272301348</v>
      </c>
      <c r="M174" s="77">
        <v>1</v>
      </c>
      <c r="N174" s="77">
        <v>0.94092106189702207</v>
      </c>
      <c r="O174" s="77" t="s">
        <v>3395</v>
      </c>
      <c r="P174" s="77">
        <v>0.45958202048112812</v>
      </c>
      <c r="Q174" s="77">
        <v>0.49778435328475557</v>
      </c>
      <c r="R174" s="77">
        <v>0</v>
      </c>
      <c r="S174" s="77">
        <v>0.79040096266906545</v>
      </c>
      <c r="T174" s="77">
        <v>0.78375307151330742</v>
      </c>
      <c r="U174" s="77">
        <v>0.85771590289438737</v>
      </c>
      <c r="V174" s="77">
        <v>0.88911189515696387</v>
      </c>
      <c r="W174" s="77">
        <v>0.50593176955431385</v>
      </c>
      <c r="X174" s="77">
        <v>0.31130092131027576</v>
      </c>
      <c r="Y174" s="77">
        <v>0.36612564613122411</v>
      </c>
      <c r="Z174" s="77">
        <v>0.66285714285714281</v>
      </c>
      <c r="AA174" s="77">
        <v>0.49652217343495186</v>
      </c>
      <c r="AB174" s="77">
        <v>0.28571428571428564</v>
      </c>
      <c r="AC174" s="77">
        <v>0.52631578947368429</v>
      </c>
      <c r="AD174" s="76">
        <v>0.72317490710323673</v>
      </c>
      <c r="AE174" s="77">
        <v>0.78977311321254962</v>
      </c>
      <c r="AF174" s="77">
        <v>0.24889217664237778</v>
      </c>
      <c r="AG174" s="77">
        <v>0.78707701709118649</v>
      </c>
      <c r="AH174" s="77">
        <v>0.87341389902567568</v>
      </c>
      <c r="AI174" s="77">
        <v>0.4086163454322948</v>
      </c>
      <c r="AJ174" s="77">
        <v>0.51449139449418346</v>
      </c>
      <c r="AK174" s="77">
        <v>0.39111822957461873</v>
      </c>
      <c r="AL174" s="77">
        <v>0.52631578947368429</v>
      </c>
      <c r="AM174" s="76">
        <v>0.58728006565272139</v>
      </c>
      <c r="AN174" s="77">
        <v>0.68970242051638564</v>
      </c>
      <c r="AO174" s="78">
        <v>0.47730847118082886</v>
      </c>
      <c r="AP174" s="79">
        <v>0.58149777850728812</v>
      </c>
      <c r="AQ174" s="70">
        <v>1</v>
      </c>
      <c r="AR174" s="71">
        <v>0</v>
      </c>
      <c r="AS174" s="71">
        <v>0</v>
      </c>
      <c r="AT174" s="71">
        <v>1</v>
      </c>
      <c r="AU174" s="71">
        <v>1</v>
      </c>
      <c r="AV174" s="71" t="s">
        <v>3588</v>
      </c>
      <c r="AW174" s="72" t="s">
        <v>3422</v>
      </c>
    </row>
    <row r="175" spans="1:49">
      <c r="A175" s="23" t="s">
        <v>3923</v>
      </c>
      <c r="B175" s="23" t="s">
        <v>3725</v>
      </c>
      <c r="C175" s="23" t="s">
        <v>448</v>
      </c>
      <c r="D175" s="24" t="s">
        <v>1998</v>
      </c>
      <c r="E175" s="24" t="s">
        <v>1999</v>
      </c>
      <c r="F175" s="24" t="s">
        <v>2000</v>
      </c>
      <c r="G175" s="24" t="s">
        <v>2001</v>
      </c>
      <c r="H175" s="76">
        <v>0.45656184819290946</v>
      </c>
      <c r="I175" s="77">
        <v>0.54695290935899932</v>
      </c>
      <c r="J175" s="77">
        <v>0.99999087951810317</v>
      </c>
      <c r="K175" s="77">
        <v>0</v>
      </c>
      <c r="L175" s="77">
        <v>0.94922461230615329</v>
      </c>
      <c r="M175" s="77">
        <v>0.99999223937788084</v>
      </c>
      <c r="N175" s="77">
        <v>0.99998957165388735</v>
      </c>
      <c r="O175" s="77" t="s">
        <v>3395</v>
      </c>
      <c r="P175" s="77">
        <v>0.49999575677129754</v>
      </c>
      <c r="Q175" s="77">
        <v>0.9574875876046276</v>
      </c>
      <c r="R175" s="77">
        <v>0.19056859315568545</v>
      </c>
      <c r="S175" s="77">
        <v>0.9058823529411768</v>
      </c>
      <c r="T175" s="77">
        <v>0.71294697506603955</v>
      </c>
      <c r="U175" s="77">
        <v>0.70971502793519792</v>
      </c>
      <c r="V175" s="77">
        <v>0.60715786729751564</v>
      </c>
      <c r="W175" s="77" t="s">
        <v>3395</v>
      </c>
      <c r="X175" s="77">
        <v>0.26113275530792779</v>
      </c>
      <c r="Y175" s="77">
        <v>0.43192577163416013</v>
      </c>
      <c r="Z175" s="77">
        <v>0.94285714285714284</v>
      </c>
      <c r="AA175" s="77">
        <v>0.69411945612992709</v>
      </c>
      <c r="AB175" s="77" t="s">
        <v>3395</v>
      </c>
      <c r="AC175" s="77">
        <v>1</v>
      </c>
      <c r="AD175" s="76">
        <v>0.66783521235667065</v>
      </c>
      <c r="AE175" s="77">
        <v>0.68984043602184375</v>
      </c>
      <c r="AF175" s="77">
        <v>0.57402809038015656</v>
      </c>
      <c r="AG175" s="77">
        <v>0.80941466400360818</v>
      </c>
      <c r="AH175" s="77">
        <v>0.65843644761635678</v>
      </c>
      <c r="AI175" s="77">
        <v>0.26113275530792779</v>
      </c>
      <c r="AJ175" s="77">
        <v>0.68739145724565143</v>
      </c>
      <c r="AK175" s="77">
        <v>0.69411945612992709</v>
      </c>
      <c r="AL175" s="77">
        <v>1</v>
      </c>
      <c r="AM175" s="76">
        <v>0.64390124625289025</v>
      </c>
      <c r="AN175" s="77">
        <v>0.57632795564263084</v>
      </c>
      <c r="AO175" s="78">
        <v>0.7938369711251928</v>
      </c>
      <c r="AP175" s="79">
        <v>0.6683705158587957</v>
      </c>
      <c r="AQ175" s="70">
        <v>1</v>
      </c>
      <c r="AR175" s="71">
        <v>1</v>
      </c>
      <c r="AS175" s="71">
        <v>0</v>
      </c>
      <c r="AT175" s="71">
        <v>0</v>
      </c>
      <c r="AU175" s="71">
        <v>0</v>
      </c>
      <c r="AV175" s="71" t="s">
        <v>3395</v>
      </c>
      <c r="AW175" s="72" t="s">
        <v>3421</v>
      </c>
    </row>
    <row r="176" spans="1:49">
      <c r="A176" s="23" t="s">
        <v>3924</v>
      </c>
      <c r="B176" s="23" t="s">
        <v>3725</v>
      </c>
      <c r="C176" s="23" t="s">
        <v>450</v>
      </c>
      <c r="D176" s="24" t="s">
        <v>2005</v>
      </c>
      <c r="E176" s="24" t="s">
        <v>2006</v>
      </c>
      <c r="F176" s="24" t="s">
        <v>2007</v>
      </c>
      <c r="G176" s="24" t="s">
        <v>2008</v>
      </c>
      <c r="H176" s="76">
        <v>0.59275886612709883</v>
      </c>
      <c r="I176" s="77">
        <v>0.23607265896919316</v>
      </c>
      <c r="J176" s="77">
        <v>0.26659217027353005</v>
      </c>
      <c r="K176" s="77">
        <v>0.85002504752366603</v>
      </c>
      <c r="L176" s="77">
        <v>0.2558866550132603</v>
      </c>
      <c r="M176" s="77">
        <v>0.72425558448098637</v>
      </c>
      <c r="N176" s="77">
        <v>0.3191944210818089</v>
      </c>
      <c r="O176" s="77" t="s">
        <v>3395</v>
      </c>
      <c r="P176" s="77">
        <v>0.36807580158860964</v>
      </c>
      <c r="Q176" s="77">
        <v>0.69476099255771528</v>
      </c>
      <c r="R176" s="77">
        <v>0.12424292534764106</v>
      </c>
      <c r="S176" s="77">
        <v>0.9058823529411768</v>
      </c>
      <c r="T176" s="77">
        <v>0.67262096514399849</v>
      </c>
      <c r="U176" s="77">
        <v>0.54606007151662517</v>
      </c>
      <c r="V176" s="77">
        <v>0.46443832933134704</v>
      </c>
      <c r="W176" s="77">
        <v>0</v>
      </c>
      <c r="X176" s="77">
        <v>0.23764777421061611</v>
      </c>
      <c r="Y176" s="77">
        <v>0.66641531636324292</v>
      </c>
      <c r="Z176" s="77">
        <v>0.30285714285714282</v>
      </c>
      <c r="AA176" s="77">
        <v>0.48528743944447256</v>
      </c>
      <c r="AB176" s="77">
        <v>0.53817878028404331</v>
      </c>
      <c r="AC176" s="77">
        <v>0</v>
      </c>
      <c r="AD176" s="76">
        <v>0.36514123178994068</v>
      </c>
      <c r="AE176" s="77">
        <v>0.50348750193766612</v>
      </c>
      <c r="AF176" s="77">
        <v>0.40950195895267816</v>
      </c>
      <c r="AG176" s="77">
        <v>0.78925165904258765</v>
      </c>
      <c r="AH176" s="77">
        <v>0.50524920042398613</v>
      </c>
      <c r="AI176" s="77">
        <v>0.11882388710530806</v>
      </c>
      <c r="AJ176" s="77">
        <v>0.48463622961019287</v>
      </c>
      <c r="AK176" s="77">
        <v>0.51173310986425791</v>
      </c>
      <c r="AL176" s="77">
        <v>0</v>
      </c>
      <c r="AM176" s="76">
        <v>0.42604356422676171</v>
      </c>
      <c r="AN176" s="77">
        <v>0.47110824885729391</v>
      </c>
      <c r="AO176" s="78">
        <v>0.3321231131581503</v>
      </c>
      <c r="AP176" s="79">
        <v>0.40761378664768078</v>
      </c>
      <c r="AQ176" s="70">
        <v>1</v>
      </c>
      <c r="AR176" s="71">
        <v>1</v>
      </c>
      <c r="AS176" s="71">
        <v>2</v>
      </c>
      <c r="AT176" s="71">
        <v>0</v>
      </c>
      <c r="AU176" s="71">
        <v>1</v>
      </c>
      <c r="AV176" s="71" t="s">
        <v>3589</v>
      </c>
      <c r="AW176" s="72" t="s">
        <v>3420</v>
      </c>
    </row>
    <row r="177" spans="1:49">
      <c r="A177" s="23" t="s">
        <v>3925</v>
      </c>
      <c r="B177" s="23" t="s">
        <v>3725</v>
      </c>
      <c r="C177" s="23" t="s">
        <v>452</v>
      </c>
      <c r="D177" s="24" t="s">
        <v>2005</v>
      </c>
      <c r="E177" s="24" t="s">
        <v>2006</v>
      </c>
      <c r="F177" s="24" t="s">
        <v>2027</v>
      </c>
      <c r="G177" s="24" t="s">
        <v>2028</v>
      </c>
      <c r="H177" s="76">
        <v>0.43648150265746666</v>
      </c>
      <c r="I177" s="77">
        <v>0.45077367581624184</v>
      </c>
      <c r="J177" s="77">
        <v>0.61831767691972639</v>
      </c>
      <c r="K177" s="77">
        <v>0.83656590500524097</v>
      </c>
      <c r="L177" s="77">
        <v>0.24808933114944207</v>
      </c>
      <c r="M177" s="77">
        <v>0.75219555349643241</v>
      </c>
      <c r="N177" s="77">
        <v>0.74344517975557078</v>
      </c>
      <c r="O177" s="77" t="s">
        <v>3395</v>
      </c>
      <c r="P177" s="77">
        <v>0.37402293459602998</v>
      </c>
      <c r="Q177" s="77">
        <v>0.9521866133069079</v>
      </c>
      <c r="R177" s="77">
        <v>0.14782325534705043</v>
      </c>
      <c r="S177" s="77">
        <v>0.92941176470588305</v>
      </c>
      <c r="T177" s="77">
        <v>0.9000225500934218</v>
      </c>
      <c r="U177" s="77">
        <v>0.39831990062818884</v>
      </c>
      <c r="V177" s="77">
        <v>0.44696992341273994</v>
      </c>
      <c r="W177" s="77">
        <v>0.92841937986277223</v>
      </c>
      <c r="X177" s="77">
        <v>0.52817895554000294</v>
      </c>
      <c r="Y177" s="77">
        <v>0.76785714285714257</v>
      </c>
      <c r="Z177" s="77">
        <v>0.20571428571428574</v>
      </c>
      <c r="AA177" s="77">
        <v>0.3968594404831966</v>
      </c>
      <c r="AB177" s="77">
        <v>0.53817878028404331</v>
      </c>
      <c r="AC177" s="77">
        <v>0</v>
      </c>
      <c r="AD177" s="76">
        <v>0.50185761846447829</v>
      </c>
      <c r="AE177" s="77">
        <v>0.59086378080054325</v>
      </c>
      <c r="AF177" s="77">
        <v>0.55000493432697917</v>
      </c>
      <c r="AG177" s="77">
        <v>0.91471715739965243</v>
      </c>
      <c r="AH177" s="77">
        <v>0.42264491202046439</v>
      </c>
      <c r="AI177" s="77">
        <v>0.72829916770138758</v>
      </c>
      <c r="AJ177" s="77">
        <v>0.48678571428571416</v>
      </c>
      <c r="AK177" s="77">
        <v>0.46751911038361993</v>
      </c>
      <c r="AL177" s="77">
        <v>0</v>
      </c>
      <c r="AM177" s="76">
        <v>0.54757544453066698</v>
      </c>
      <c r="AN177" s="77">
        <v>0.68855374570716821</v>
      </c>
      <c r="AO177" s="78">
        <v>0.31810160822311134</v>
      </c>
      <c r="AP177" s="79">
        <v>0.50561546530611756</v>
      </c>
      <c r="AQ177" s="70">
        <v>1</v>
      </c>
      <c r="AR177" s="71">
        <v>3</v>
      </c>
      <c r="AS177" s="71">
        <v>2</v>
      </c>
      <c r="AT177" s="71">
        <v>0</v>
      </c>
      <c r="AU177" s="71">
        <v>0</v>
      </c>
      <c r="AV177" s="71" t="s">
        <v>3395</v>
      </c>
      <c r="AW177" s="72" t="s">
        <v>3420</v>
      </c>
    </row>
    <row r="178" spans="1:49">
      <c r="A178" s="23" t="s">
        <v>3926</v>
      </c>
      <c r="B178" s="23" t="s">
        <v>3725</v>
      </c>
      <c r="C178" s="23" t="s">
        <v>455</v>
      </c>
      <c r="D178" s="24" t="s">
        <v>2005</v>
      </c>
      <c r="E178" s="24" t="s">
        <v>2006</v>
      </c>
      <c r="F178" s="24" t="s">
        <v>2027</v>
      </c>
      <c r="G178" s="24" t="s">
        <v>2032</v>
      </c>
      <c r="H178" s="76">
        <v>0.43648150265746666</v>
      </c>
      <c r="I178" s="77">
        <v>0.32688566111275735</v>
      </c>
      <c r="J178" s="77">
        <v>0.3576503261397056</v>
      </c>
      <c r="K178" s="77">
        <v>0.88592380288149986</v>
      </c>
      <c r="L178" s="77">
        <v>0.24027756371436301</v>
      </c>
      <c r="M178" s="77">
        <v>0.75574511937933675</v>
      </c>
      <c r="N178" s="77">
        <v>0.69700536802345781</v>
      </c>
      <c r="O178" s="77" t="s">
        <v>3395</v>
      </c>
      <c r="P178" s="77">
        <v>0.48915640838574403</v>
      </c>
      <c r="Q178" s="77">
        <v>0.97669283611383717</v>
      </c>
      <c r="R178" s="77">
        <v>0.21342277545524976</v>
      </c>
      <c r="S178" s="77">
        <v>0.92941176470588305</v>
      </c>
      <c r="T178" s="77">
        <v>0.9000225500934218</v>
      </c>
      <c r="U178" s="77">
        <v>0.51440501218246826</v>
      </c>
      <c r="V178" s="77">
        <v>0.44696992341273994</v>
      </c>
      <c r="W178" s="77">
        <v>0.639675681031739</v>
      </c>
      <c r="X178" s="77">
        <v>0.39281637078343623</v>
      </c>
      <c r="Y178" s="77">
        <v>0.76785714285714257</v>
      </c>
      <c r="Z178" s="77">
        <v>0.20571428571428574</v>
      </c>
      <c r="AA178" s="77">
        <v>0.43263836148751883</v>
      </c>
      <c r="AB178" s="77">
        <v>0.53817878028404331</v>
      </c>
      <c r="AC178" s="77">
        <v>0</v>
      </c>
      <c r="AD178" s="76">
        <v>0.3736724966366432</v>
      </c>
      <c r="AE178" s="77">
        <v>0.61362165247688039</v>
      </c>
      <c r="AF178" s="77">
        <v>0.59505780578454348</v>
      </c>
      <c r="AG178" s="77">
        <v>0.91471715739965243</v>
      </c>
      <c r="AH178" s="77">
        <v>0.48068746779760407</v>
      </c>
      <c r="AI178" s="77">
        <v>0.51624602590758761</v>
      </c>
      <c r="AJ178" s="77">
        <v>0.48678571428571416</v>
      </c>
      <c r="AK178" s="77">
        <v>0.48540857088578104</v>
      </c>
      <c r="AL178" s="77">
        <v>0</v>
      </c>
      <c r="AM178" s="76">
        <v>0.527450651632689</v>
      </c>
      <c r="AN178" s="77">
        <v>0.63721688370161467</v>
      </c>
      <c r="AO178" s="78">
        <v>0.32406476172383175</v>
      </c>
      <c r="AP178" s="79">
        <v>0.48690518090779639</v>
      </c>
      <c r="AQ178" s="70">
        <v>1</v>
      </c>
      <c r="AR178" s="71">
        <v>1</v>
      </c>
      <c r="AS178" s="71">
        <v>0</v>
      </c>
      <c r="AT178" s="71">
        <v>0</v>
      </c>
      <c r="AU178" s="71">
        <v>1</v>
      </c>
      <c r="AV178" s="71" t="s">
        <v>3590</v>
      </c>
      <c r="AW178" s="72" t="s">
        <v>3420</v>
      </c>
    </row>
    <row r="179" spans="1:49">
      <c r="A179" s="23" t="s">
        <v>3927</v>
      </c>
      <c r="B179" s="23" t="s">
        <v>3725</v>
      </c>
      <c r="C179" s="23" t="s">
        <v>457</v>
      </c>
      <c r="D179" s="24" t="s">
        <v>2005</v>
      </c>
      <c r="E179" s="24" t="s">
        <v>2006</v>
      </c>
      <c r="F179" s="24" t="s">
        <v>2027</v>
      </c>
      <c r="G179" s="24" t="s">
        <v>2034</v>
      </c>
      <c r="H179" s="76">
        <v>0.43648150265746666</v>
      </c>
      <c r="I179" s="77">
        <v>0.23269096376433313</v>
      </c>
      <c r="J179" s="77">
        <v>0.44534039444224788</v>
      </c>
      <c r="K179" s="77">
        <v>0.87729994666264843</v>
      </c>
      <c r="L179" s="77">
        <v>0.23865829882539177</v>
      </c>
      <c r="M179" s="77">
        <v>0.81398532416637392</v>
      </c>
      <c r="N179" s="77">
        <v>0.57430957257355542</v>
      </c>
      <c r="O179" s="77" t="s">
        <v>3395</v>
      </c>
      <c r="P179" s="77">
        <v>0.41595389379330805</v>
      </c>
      <c r="Q179" s="77">
        <v>0.894729508338721</v>
      </c>
      <c r="R179" s="77">
        <v>0.29095455827264016</v>
      </c>
      <c r="S179" s="77">
        <v>0.92941176470588305</v>
      </c>
      <c r="T179" s="77">
        <v>0.9000225500934218</v>
      </c>
      <c r="U179" s="77">
        <v>0.46823217167924258</v>
      </c>
      <c r="V179" s="77">
        <v>0.44696992341273994</v>
      </c>
      <c r="W179" s="77">
        <v>0.91403147835093324</v>
      </c>
      <c r="X179" s="77">
        <v>0.59411352328420686</v>
      </c>
      <c r="Y179" s="77">
        <v>0.76785714285714257</v>
      </c>
      <c r="Z179" s="77">
        <v>0.20571428571428574</v>
      </c>
      <c r="AA179" s="77">
        <v>0.43263836148751883</v>
      </c>
      <c r="AB179" s="77">
        <v>0.53817878028404331</v>
      </c>
      <c r="AC179" s="77">
        <v>0</v>
      </c>
      <c r="AD179" s="76">
        <v>0.37150428695468252</v>
      </c>
      <c r="AE179" s="77">
        <v>0.58404140720425546</v>
      </c>
      <c r="AF179" s="77">
        <v>0.59284203330568053</v>
      </c>
      <c r="AG179" s="77">
        <v>0.91471715739965243</v>
      </c>
      <c r="AH179" s="77">
        <v>0.45760104754599129</v>
      </c>
      <c r="AI179" s="77">
        <v>0.75407250081757005</v>
      </c>
      <c r="AJ179" s="77">
        <v>0.48678571428571416</v>
      </c>
      <c r="AK179" s="77">
        <v>0.48540857088578104</v>
      </c>
      <c r="AL179" s="77">
        <v>0</v>
      </c>
      <c r="AM179" s="76">
        <v>0.51612924248820613</v>
      </c>
      <c r="AN179" s="77">
        <v>0.70879690192107125</v>
      </c>
      <c r="AO179" s="78">
        <v>0.32406476172383175</v>
      </c>
      <c r="AP179" s="79">
        <v>0.50379097964704711</v>
      </c>
      <c r="AQ179" s="70">
        <v>1</v>
      </c>
      <c r="AR179" s="71">
        <v>1</v>
      </c>
      <c r="AS179" s="71">
        <v>0</v>
      </c>
      <c r="AT179" s="71">
        <v>0</v>
      </c>
      <c r="AU179" s="71">
        <v>0</v>
      </c>
      <c r="AV179" s="71" t="s">
        <v>3395</v>
      </c>
      <c r="AW179" s="72" t="s">
        <v>3420</v>
      </c>
    </row>
    <row r="180" spans="1:49">
      <c r="A180" s="23" t="s">
        <v>3928</v>
      </c>
      <c r="B180" s="23" t="s">
        <v>3725</v>
      </c>
      <c r="C180" s="23" t="s">
        <v>459</v>
      </c>
      <c r="D180" s="24" t="s">
        <v>2005</v>
      </c>
      <c r="E180" s="24" t="s">
        <v>2006</v>
      </c>
      <c r="F180" s="24" t="s">
        <v>2036</v>
      </c>
      <c r="G180" s="24" t="s">
        <v>2037</v>
      </c>
      <c r="H180" s="76">
        <v>0.57907747936354048</v>
      </c>
      <c r="I180" s="77">
        <v>0.55705089949380804</v>
      </c>
      <c r="J180" s="77">
        <v>0.96157344614366291</v>
      </c>
      <c r="K180" s="77">
        <v>0.93618204418919126</v>
      </c>
      <c r="L180" s="77">
        <v>0.30384331562401101</v>
      </c>
      <c r="M180" s="77">
        <v>1</v>
      </c>
      <c r="N180" s="77">
        <v>0.94266488445977226</v>
      </c>
      <c r="O180" s="77" t="s">
        <v>3395</v>
      </c>
      <c r="P180" s="77">
        <v>0.61705900413406201</v>
      </c>
      <c r="Q180" s="77">
        <v>0.83616106159561299</v>
      </c>
      <c r="R180" s="77">
        <v>8.3959323025728075E-2</v>
      </c>
      <c r="S180" s="77">
        <v>0.98823529411764777</v>
      </c>
      <c r="T180" s="77">
        <v>0.72944720056697376</v>
      </c>
      <c r="U180" s="77">
        <v>0.5101772908777531</v>
      </c>
      <c r="V180" s="77">
        <v>0.50103447931013778</v>
      </c>
      <c r="W180" s="77">
        <v>0.61572613490123362</v>
      </c>
      <c r="X180" s="77">
        <v>0.86803979638106743</v>
      </c>
      <c r="Y180" s="77">
        <v>0.71950320556171721</v>
      </c>
      <c r="Z180" s="77">
        <v>0.47428571428571431</v>
      </c>
      <c r="AA180" s="77">
        <v>0.40450058409777523</v>
      </c>
      <c r="AB180" s="77">
        <v>0.53817878028404331</v>
      </c>
      <c r="AC180" s="77">
        <v>0</v>
      </c>
      <c r="AD180" s="76">
        <v>0.69923394166700381</v>
      </c>
      <c r="AE180" s="77">
        <v>0.75994984968140733</v>
      </c>
      <c r="AF180" s="77">
        <v>0.46006019231067052</v>
      </c>
      <c r="AG180" s="77">
        <v>0.85884124734231082</v>
      </c>
      <c r="AH180" s="77">
        <v>0.50560588509394544</v>
      </c>
      <c r="AI180" s="77">
        <v>0.74188296564115053</v>
      </c>
      <c r="AJ180" s="77">
        <v>0.59689445992371581</v>
      </c>
      <c r="AK180" s="77">
        <v>0.47133968219090927</v>
      </c>
      <c r="AL180" s="77">
        <v>0</v>
      </c>
      <c r="AM180" s="76">
        <v>0.63974799455302722</v>
      </c>
      <c r="AN180" s="77">
        <v>0.70211003269246897</v>
      </c>
      <c r="AO180" s="78">
        <v>0.35607804737154169</v>
      </c>
      <c r="AP180" s="79">
        <v>0.55439763543829623</v>
      </c>
      <c r="AQ180" s="70">
        <v>1</v>
      </c>
      <c r="AR180" s="71">
        <v>0</v>
      </c>
      <c r="AS180" s="71">
        <v>2</v>
      </c>
      <c r="AT180" s="71">
        <v>0</v>
      </c>
      <c r="AU180" s="71">
        <v>0</v>
      </c>
      <c r="AV180" s="71" t="s">
        <v>3395</v>
      </c>
      <c r="AW180" s="72" t="s">
        <v>3420</v>
      </c>
    </row>
    <row r="181" spans="1:49">
      <c r="A181" s="23" t="s">
        <v>3929</v>
      </c>
      <c r="B181" s="23" t="s">
        <v>3725</v>
      </c>
      <c r="C181" s="23" t="s">
        <v>461</v>
      </c>
      <c r="D181" s="24" t="s">
        <v>2005</v>
      </c>
      <c r="E181" s="24" t="s">
        <v>2006</v>
      </c>
      <c r="F181" s="24" t="s">
        <v>2036</v>
      </c>
      <c r="G181" s="24" t="s">
        <v>2039</v>
      </c>
      <c r="H181" s="76">
        <v>0.57907747936354048</v>
      </c>
      <c r="I181" s="77">
        <v>0.50865529091410311</v>
      </c>
      <c r="J181" s="77">
        <v>0.80874600786151829</v>
      </c>
      <c r="K181" s="77">
        <v>0.79497482160340216</v>
      </c>
      <c r="L181" s="77">
        <v>0.31917890590094183</v>
      </c>
      <c r="M181" s="77">
        <v>0.96490707206254289</v>
      </c>
      <c r="N181" s="77">
        <v>0.73780182279344286</v>
      </c>
      <c r="O181" s="77" t="s">
        <v>3395</v>
      </c>
      <c r="P181" s="77">
        <v>0.50313870111683434</v>
      </c>
      <c r="Q181" s="77">
        <v>0.92561440111278448</v>
      </c>
      <c r="R181" s="77">
        <v>6.7116976762761044E-2</v>
      </c>
      <c r="S181" s="77">
        <v>0.98823529411764777</v>
      </c>
      <c r="T181" s="77">
        <v>0.72944720056697376</v>
      </c>
      <c r="U181" s="77">
        <v>0.49559699862063722</v>
      </c>
      <c r="V181" s="77">
        <v>0.50103447931013778</v>
      </c>
      <c r="W181" s="77">
        <v>0.50405415435027812</v>
      </c>
      <c r="X181" s="77">
        <v>0.9493608931366444</v>
      </c>
      <c r="Y181" s="77">
        <v>0.71950320556171721</v>
      </c>
      <c r="Z181" s="77">
        <v>0.47428571428571431</v>
      </c>
      <c r="AA181" s="77">
        <v>0.40450058409777523</v>
      </c>
      <c r="AB181" s="77">
        <v>0.53817878028404331</v>
      </c>
      <c r="AC181" s="77">
        <v>0</v>
      </c>
      <c r="AD181" s="76">
        <v>0.632159592713054</v>
      </c>
      <c r="AE181" s="77">
        <v>0.66400026469543283</v>
      </c>
      <c r="AF181" s="77">
        <v>0.49636568893777278</v>
      </c>
      <c r="AG181" s="77">
        <v>0.85884124734231082</v>
      </c>
      <c r="AH181" s="77">
        <v>0.4983157389653875</v>
      </c>
      <c r="AI181" s="77">
        <v>0.72670752374346126</v>
      </c>
      <c r="AJ181" s="77">
        <v>0.59689445992371581</v>
      </c>
      <c r="AK181" s="77">
        <v>0.47133968219090927</v>
      </c>
      <c r="AL181" s="77">
        <v>0</v>
      </c>
      <c r="AM181" s="76">
        <v>0.59750851544875316</v>
      </c>
      <c r="AN181" s="77">
        <v>0.69462150335038653</v>
      </c>
      <c r="AO181" s="78">
        <v>0.35607804737154169</v>
      </c>
      <c r="AP181" s="79">
        <v>0.53905329038245497</v>
      </c>
      <c r="AQ181" s="70">
        <v>1</v>
      </c>
      <c r="AR181" s="71">
        <v>1</v>
      </c>
      <c r="AS181" s="71">
        <v>2</v>
      </c>
      <c r="AT181" s="71">
        <v>0</v>
      </c>
      <c r="AU181" s="71">
        <v>0</v>
      </c>
      <c r="AV181" s="71" t="s">
        <v>3395</v>
      </c>
      <c r="AW181" s="72" t="s">
        <v>3420</v>
      </c>
    </row>
    <row r="182" spans="1:49">
      <c r="A182" s="23" t="s">
        <v>3930</v>
      </c>
      <c r="B182" s="23" t="s">
        <v>3725</v>
      </c>
      <c r="C182" s="23" t="s">
        <v>463</v>
      </c>
      <c r="D182" s="24" t="s">
        <v>2005</v>
      </c>
      <c r="E182" s="24" t="s">
        <v>2006</v>
      </c>
      <c r="F182" s="24" t="s">
        <v>2036</v>
      </c>
      <c r="G182" s="24" t="s">
        <v>2041</v>
      </c>
      <c r="H182" s="76">
        <v>0.57907747936354048</v>
      </c>
      <c r="I182" s="77">
        <v>0.5101314280758249</v>
      </c>
      <c r="J182" s="77">
        <v>0.82634095710218225</v>
      </c>
      <c r="K182" s="77">
        <v>0.77408646615955923</v>
      </c>
      <c r="L182" s="77">
        <v>0.32910791299210251</v>
      </c>
      <c r="M182" s="77">
        <v>1</v>
      </c>
      <c r="N182" s="77">
        <v>0.86694052196469107</v>
      </c>
      <c r="O182" s="77" t="s">
        <v>3395</v>
      </c>
      <c r="P182" s="77">
        <v>0.32781528994009279</v>
      </c>
      <c r="Q182" s="77">
        <v>0.92492644636671772</v>
      </c>
      <c r="R182" s="77">
        <v>6.5458532293488622E-2</v>
      </c>
      <c r="S182" s="77">
        <v>0.98823529411764777</v>
      </c>
      <c r="T182" s="77">
        <v>0.72944720056697376</v>
      </c>
      <c r="U182" s="77">
        <v>0.51364608028676362</v>
      </c>
      <c r="V182" s="77">
        <v>0.50103447931013778</v>
      </c>
      <c r="W182" s="77">
        <v>0.86710210065318538</v>
      </c>
      <c r="X182" s="77">
        <v>0.6455794294731878</v>
      </c>
      <c r="Y182" s="77">
        <v>0.71950320556171721</v>
      </c>
      <c r="Z182" s="77">
        <v>0.47428571428571431</v>
      </c>
      <c r="AA182" s="77">
        <v>0.36872166309345289</v>
      </c>
      <c r="AB182" s="77">
        <v>0.53817878028404331</v>
      </c>
      <c r="AC182" s="77">
        <v>0</v>
      </c>
      <c r="AD182" s="76">
        <v>0.63851662151384925</v>
      </c>
      <c r="AE182" s="77">
        <v>0.65959003821128914</v>
      </c>
      <c r="AF182" s="77">
        <v>0.49519248933010318</v>
      </c>
      <c r="AG182" s="77">
        <v>0.85884124734231082</v>
      </c>
      <c r="AH182" s="77">
        <v>0.50734027979845076</v>
      </c>
      <c r="AI182" s="77">
        <v>0.75634076506318659</v>
      </c>
      <c r="AJ182" s="77">
        <v>0.59689445992371581</v>
      </c>
      <c r="AK182" s="77">
        <v>0.4534502216887481</v>
      </c>
      <c r="AL182" s="77">
        <v>0</v>
      </c>
      <c r="AM182" s="76">
        <v>0.59776638301841378</v>
      </c>
      <c r="AN182" s="77">
        <v>0.70750743073464939</v>
      </c>
      <c r="AO182" s="78">
        <v>0.35011489387082134</v>
      </c>
      <c r="AP182" s="79">
        <v>0.54041965081386945</v>
      </c>
      <c r="AQ182" s="70">
        <v>1</v>
      </c>
      <c r="AR182" s="71">
        <v>3</v>
      </c>
      <c r="AS182" s="71">
        <v>1</v>
      </c>
      <c r="AT182" s="71">
        <v>0</v>
      </c>
      <c r="AU182" s="71">
        <v>0</v>
      </c>
      <c r="AV182" s="71" t="s">
        <v>3395</v>
      </c>
      <c r="AW182" s="72" t="s">
        <v>3420</v>
      </c>
    </row>
    <row r="183" spans="1:49">
      <c r="A183" s="23" t="s">
        <v>3931</v>
      </c>
      <c r="B183" s="23" t="s">
        <v>3725</v>
      </c>
      <c r="C183" s="23" t="s">
        <v>465</v>
      </c>
      <c r="D183" s="24" t="s">
        <v>2005</v>
      </c>
      <c r="E183" s="24" t="s">
        <v>2006</v>
      </c>
      <c r="F183" s="24" t="s">
        <v>2036</v>
      </c>
      <c r="G183" s="24" t="s">
        <v>2045</v>
      </c>
      <c r="H183" s="76">
        <v>0.57907747936354048</v>
      </c>
      <c r="I183" s="77">
        <v>0.29062129403929687</v>
      </c>
      <c r="J183" s="77">
        <v>0.28987935658915337</v>
      </c>
      <c r="K183" s="77">
        <v>0.77391690324251861</v>
      </c>
      <c r="L183" s="77">
        <v>0.366713476867563</v>
      </c>
      <c r="M183" s="77">
        <v>0.63509857438452499</v>
      </c>
      <c r="N183" s="77">
        <v>0.29794239275831746</v>
      </c>
      <c r="O183" s="77" t="s">
        <v>3395</v>
      </c>
      <c r="P183" s="77">
        <v>0.50885621070088272</v>
      </c>
      <c r="Q183" s="77">
        <v>0.81522776034215694</v>
      </c>
      <c r="R183" s="77">
        <v>2.3648057024534966E-3</v>
      </c>
      <c r="S183" s="77">
        <v>0.98823529411764777</v>
      </c>
      <c r="T183" s="77">
        <v>0.72944720056697376</v>
      </c>
      <c r="U183" s="77">
        <v>0.53213281569506166</v>
      </c>
      <c r="V183" s="77">
        <v>0.50103447931013778</v>
      </c>
      <c r="W183" s="77">
        <v>0.3040277135845027</v>
      </c>
      <c r="X183" s="77">
        <v>0.66230029604981855</v>
      </c>
      <c r="Y183" s="77">
        <v>0.71950320556171721</v>
      </c>
      <c r="Z183" s="77">
        <v>0.47428571428571431</v>
      </c>
      <c r="AA183" s="77">
        <v>0.44027950510209746</v>
      </c>
      <c r="AB183" s="77">
        <v>0.53817878028404331</v>
      </c>
      <c r="AC183" s="77">
        <v>0</v>
      </c>
      <c r="AD183" s="76">
        <v>0.38652604333066359</v>
      </c>
      <c r="AE183" s="77">
        <v>0.51650551159076141</v>
      </c>
      <c r="AF183" s="77">
        <v>0.4087962830223052</v>
      </c>
      <c r="AG183" s="77">
        <v>0.85884124734231082</v>
      </c>
      <c r="AH183" s="77">
        <v>0.51658364750259977</v>
      </c>
      <c r="AI183" s="77">
        <v>0.4831640048171606</v>
      </c>
      <c r="AJ183" s="77">
        <v>0.59689445992371581</v>
      </c>
      <c r="AK183" s="77">
        <v>0.48922914269307038</v>
      </c>
      <c r="AL183" s="77">
        <v>0</v>
      </c>
      <c r="AM183" s="76">
        <v>0.43727594598124336</v>
      </c>
      <c r="AN183" s="77">
        <v>0.61952963322069043</v>
      </c>
      <c r="AO183" s="78">
        <v>0.36204120087226205</v>
      </c>
      <c r="AP183" s="79">
        <v>0.46705814050990269</v>
      </c>
      <c r="AQ183" s="70">
        <v>1</v>
      </c>
      <c r="AR183" s="71">
        <v>1</v>
      </c>
      <c r="AS183" s="71">
        <v>1</v>
      </c>
      <c r="AT183" s="71">
        <v>0</v>
      </c>
      <c r="AU183" s="71">
        <v>1</v>
      </c>
      <c r="AV183" s="71" t="s">
        <v>3591</v>
      </c>
      <c r="AW183" s="72" t="s">
        <v>3420</v>
      </c>
    </row>
    <row r="184" spans="1:49">
      <c r="A184" s="23" t="s">
        <v>3932</v>
      </c>
      <c r="B184" s="23" t="s">
        <v>3725</v>
      </c>
      <c r="C184" s="23" t="s">
        <v>467</v>
      </c>
      <c r="D184" s="24" t="s">
        <v>2005</v>
      </c>
      <c r="E184" s="24" t="s">
        <v>2006</v>
      </c>
      <c r="F184" s="24" t="s">
        <v>2036</v>
      </c>
      <c r="G184" s="24" t="s">
        <v>2057</v>
      </c>
      <c r="H184" s="76">
        <v>0.57907747936354048</v>
      </c>
      <c r="I184" s="77">
        <v>0.53873143692828207</v>
      </c>
      <c r="J184" s="77">
        <v>0.90663422408997363</v>
      </c>
      <c r="K184" s="77">
        <v>0.9773363444565305</v>
      </c>
      <c r="L184" s="77">
        <v>0.28368041893121393</v>
      </c>
      <c r="M184" s="77">
        <v>1</v>
      </c>
      <c r="N184" s="77">
        <v>0.88123667006284767</v>
      </c>
      <c r="O184" s="77" t="s">
        <v>3395</v>
      </c>
      <c r="P184" s="77">
        <v>0.61289828418710124</v>
      </c>
      <c r="Q184" s="77">
        <v>0.47074377963903075</v>
      </c>
      <c r="R184" s="77">
        <v>0.12407399964561654</v>
      </c>
      <c r="S184" s="77">
        <v>0.98823529411764777</v>
      </c>
      <c r="T184" s="77">
        <v>0.72944720056697376</v>
      </c>
      <c r="U184" s="77">
        <v>0.68013493006837555</v>
      </c>
      <c r="V184" s="77">
        <v>0.50103447931013778</v>
      </c>
      <c r="W184" s="77">
        <v>0</v>
      </c>
      <c r="X184" s="77">
        <v>0.41553930657955485</v>
      </c>
      <c r="Y184" s="77">
        <v>0.71950320556171721</v>
      </c>
      <c r="Z184" s="77">
        <v>0.47428571428571431</v>
      </c>
      <c r="AA184" s="77">
        <v>0.40450058409777523</v>
      </c>
      <c r="AB184" s="77">
        <v>0.53817878028404331</v>
      </c>
      <c r="AC184" s="77">
        <v>0</v>
      </c>
      <c r="AD184" s="76">
        <v>0.67481438012726536</v>
      </c>
      <c r="AE184" s="77">
        <v>0.75103034352753872</v>
      </c>
      <c r="AF184" s="77">
        <v>0.29740888964232365</v>
      </c>
      <c r="AG184" s="77">
        <v>0.85884124734231082</v>
      </c>
      <c r="AH184" s="77">
        <v>0.59058470468925672</v>
      </c>
      <c r="AI184" s="77">
        <v>0.20776965328977742</v>
      </c>
      <c r="AJ184" s="77">
        <v>0.59689445992371581</v>
      </c>
      <c r="AK184" s="77">
        <v>0.47133968219090927</v>
      </c>
      <c r="AL184" s="77">
        <v>0</v>
      </c>
      <c r="AM184" s="76">
        <v>0.57441787109904263</v>
      </c>
      <c r="AN184" s="77">
        <v>0.55239853510711501</v>
      </c>
      <c r="AO184" s="78">
        <v>0.35607804737154169</v>
      </c>
      <c r="AP184" s="79">
        <v>0.48886868919935522</v>
      </c>
      <c r="AQ184" s="70">
        <v>1</v>
      </c>
      <c r="AR184" s="71">
        <v>0</v>
      </c>
      <c r="AS184" s="71">
        <v>1</v>
      </c>
      <c r="AT184" s="71">
        <v>0</v>
      </c>
      <c r="AU184" s="71">
        <v>1</v>
      </c>
      <c r="AV184" s="71" t="s">
        <v>3593</v>
      </c>
      <c r="AW184" s="72" t="s">
        <v>3420</v>
      </c>
    </row>
    <row r="185" spans="1:49">
      <c r="A185" s="23" t="s">
        <v>3933</v>
      </c>
      <c r="B185" s="23" t="s">
        <v>3725</v>
      </c>
      <c r="C185" s="23" t="s">
        <v>469</v>
      </c>
      <c r="D185" s="24" t="s">
        <v>2005</v>
      </c>
      <c r="E185" s="24" t="s">
        <v>2006</v>
      </c>
      <c r="F185" s="24" t="s">
        <v>2036</v>
      </c>
      <c r="G185" s="24" t="s">
        <v>2059</v>
      </c>
      <c r="H185" s="76">
        <v>0.57907747936354048</v>
      </c>
      <c r="I185" s="77">
        <v>0.57864153571240873</v>
      </c>
      <c r="J185" s="77">
        <v>1</v>
      </c>
      <c r="K185" s="77">
        <v>0.9773363444565305</v>
      </c>
      <c r="L185" s="77">
        <v>0.2922374547252336</v>
      </c>
      <c r="M185" s="77">
        <v>1</v>
      </c>
      <c r="N185" s="77">
        <v>1</v>
      </c>
      <c r="O185" s="77" t="s">
        <v>3395</v>
      </c>
      <c r="P185" s="77">
        <v>0.5</v>
      </c>
      <c r="Q185" s="77">
        <v>0.51331005095967785</v>
      </c>
      <c r="R185" s="77">
        <v>6.047238646228776E-2</v>
      </c>
      <c r="S185" s="77">
        <v>0.98823529411764777</v>
      </c>
      <c r="T185" s="77">
        <v>0.72944720056697376</v>
      </c>
      <c r="U185" s="77">
        <v>0.51154857003212351</v>
      </c>
      <c r="V185" s="77">
        <v>0.50103447931013778</v>
      </c>
      <c r="W185" s="77">
        <v>0.7301767989403064</v>
      </c>
      <c r="X185" s="77">
        <v>0.41553930657955485</v>
      </c>
      <c r="Y185" s="77">
        <v>0.71950320556171721</v>
      </c>
      <c r="Z185" s="77">
        <v>0.47428571428571431</v>
      </c>
      <c r="AA185" s="77">
        <v>0.36872166309345289</v>
      </c>
      <c r="AB185" s="77">
        <v>0.53817878028404331</v>
      </c>
      <c r="AC185" s="77">
        <v>0</v>
      </c>
      <c r="AD185" s="76">
        <v>0.719239671691983</v>
      </c>
      <c r="AE185" s="77">
        <v>0.75391475983635281</v>
      </c>
      <c r="AF185" s="77">
        <v>0.28689121871098283</v>
      </c>
      <c r="AG185" s="77">
        <v>0.85884124734231082</v>
      </c>
      <c r="AH185" s="77">
        <v>0.50629152467113059</v>
      </c>
      <c r="AI185" s="77">
        <v>0.57285805275993062</v>
      </c>
      <c r="AJ185" s="77">
        <v>0.59689445992371581</v>
      </c>
      <c r="AK185" s="77">
        <v>0.4534502216887481</v>
      </c>
      <c r="AL185" s="77">
        <v>0</v>
      </c>
      <c r="AM185" s="76">
        <v>0.58668188341310623</v>
      </c>
      <c r="AN185" s="77">
        <v>0.64599694159112397</v>
      </c>
      <c r="AO185" s="78">
        <v>0.35011489387082134</v>
      </c>
      <c r="AP185" s="79">
        <v>0.51882502378452533</v>
      </c>
      <c r="AQ185" s="70">
        <v>1</v>
      </c>
      <c r="AR185" s="71">
        <v>0</v>
      </c>
      <c r="AS185" s="71">
        <v>1</v>
      </c>
      <c r="AT185" s="71">
        <v>0</v>
      </c>
      <c r="AU185" s="71">
        <v>1</v>
      </c>
      <c r="AV185" s="71" t="s">
        <v>3593</v>
      </c>
      <c r="AW185" s="72" t="s">
        <v>3420</v>
      </c>
    </row>
    <row r="186" spans="1:49">
      <c r="A186" s="23" t="s">
        <v>3934</v>
      </c>
      <c r="B186" s="23" t="s">
        <v>3725</v>
      </c>
      <c r="C186" s="23" t="s">
        <v>471</v>
      </c>
      <c r="D186" s="24" t="s">
        <v>2005</v>
      </c>
      <c r="E186" s="24" t="s">
        <v>2061</v>
      </c>
      <c r="F186" s="24" t="s">
        <v>2076</v>
      </c>
      <c r="G186" s="24" t="s">
        <v>2077</v>
      </c>
      <c r="H186" s="76">
        <v>0.19397488705702023</v>
      </c>
      <c r="I186" s="77">
        <v>0.30413763817305806</v>
      </c>
      <c r="J186" s="77">
        <v>0.58096221183461871</v>
      </c>
      <c r="K186" s="77">
        <v>0.82106839530617937</v>
      </c>
      <c r="L186" s="77">
        <v>0.15239918392560892</v>
      </c>
      <c r="M186" s="77">
        <v>0.61587709146063907</v>
      </c>
      <c r="N186" s="77">
        <v>0.463233595893284</v>
      </c>
      <c r="O186" s="77" t="s">
        <v>3395</v>
      </c>
      <c r="P186" s="77">
        <v>0.42573412265102156</v>
      </c>
      <c r="Q186" s="77">
        <v>0.68625898248676043</v>
      </c>
      <c r="R186" s="77">
        <v>0.21375394986802962</v>
      </c>
      <c r="S186" s="77">
        <v>0.70588235294117652</v>
      </c>
      <c r="T186" s="77">
        <v>0.78966883577089098</v>
      </c>
      <c r="U186" s="77">
        <v>6.8665228501061286E-3</v>
      </c>
      <c r="V186" s="77">
        <v>4.5977011494252852E-2</v>
      </c>
      <c r="W186" s="77">
        <v>0.53025937447178795</v>
      </c>
      <c r="X186" s="77">
        <v>9.6126331487603189E-2</v>
      </c>
      <c r="Y186" s="77">
        <v>0.7678571428571429</v>
      </c>
      <c r="Z186" s="77">
        <v>0</v>
      </c>
      <c r="AA186" s="77">
        <v>0.31500910066518117</v>
      </c>
      <c r="AB186" s="77">
        <v>0.53817878028404331</v>
      </c>
      <c r="AC186" s="77">
        <v>0</v>
      </c>
      <c r="AD186" s="76">
        <v>0.35969157902156573</v>
      </c>
      <c r="AE186" s="77">
        <v>0.49566247784734657</v>
      </c>
      <c r="AF186" s="77">
        <v>0.45000646617739504</v>
      </c>
      <c r="AG186" s="77">
        <v>0.7477755943560338</v>
      </c>
      <c r="AH186" s="77">
        <v>2.6421767172179492E-2</v>
      </c>
      <c r="AI186" s="77">
        <v>0.31319285297969557</v>
      </c>
      <c r="AJ186" s="77">
        <v>0.38392857142857145</v>
      </c>
      <c r="AK186" s="77">
        <v>0.42659394047461224</v>
      </c>
      <c r="AL186" s="77">
        <v>0</v>
      </c>
      <c r="AM186" s="76">
        <v>0.43512017434876915</v>
      </c>
      <c r="AN186" s="77">
        <v>0.36246340483596962</v>
      </c>
      <c r="AO186" s="78">
        <v>0.27017417063439458</v>
      </c>
      <c r="AP186" s="79">
        <v>0.35259909650260646</v>
      </c>
      <c r="AQ186" s="70">
        <v>1</v>
      </c>
      <c r="AR186" s="71">
        <v>0</v>
      </c>
      <c r="AS186" s="71">
        <v>0</v>
      </c>
      <c r="AT186" s="71">
        <v>0</v>
      </c>
      <c r="AU186" s="71">
        <v>0</v>
      </c>
      <c r="AV186" s="71" t="s">
        <v>3395</v>
      </c>
      <c r="AW186" s="72" t="s">
        <v>3420</v>
      </c>
    </row>
    <row r="187" spans="1:49">
      <c r="A187" s="23" t="s">
        <v>3935</v>
      </c>
      <c r="B187" s="23" t="s">
        <v>3725</v>
      </c>
      <c r="C187" s="23" t="s">
        <v>473</v>
      </c>
      <c r="D187" s="24" t="s">
        <v>2005</v>
      </c>
      <c r="E187" s="24" t="s">
        <v>2061</v>
      </c>
      <c r="F187" s="24" t="s">
        <v>2076</v>
      </c>
      <c r="G187" s="24" t="s">
        <v>2081</v>
      </c>
      <c r="H187" s="76">
        <v>0.19397488705702023</v>
      </c>
      <c r="I187" s="77">
        <v>0.4303208873219323</v>
      </c>
      <c r="J187" s="77">
        <v>0.92237339583705047</v>
      </c>
      <c r="K187" s="77">
        <v>0.95061208146595211</v>
      </c>
      <c r="L187" s="77">
        <v>0.15101027471121933</v>
      </c>
      <c r="M187" s="77">
        <v>1</v>
      </c>
      <c r="N187" s="77">
        <v>0.96714092041513378</v>
      </c>
      <c r="O187" s="77" t="s">
        <v>3395</v>
      </c>
      <c r="P187" s="77">
        <v>0.69342766306273274</v>
      </c>
      <c r="Q187" s="77">
        <v>0.56463652566617772</v>
      </c>
      <c r="R187" s="77">
        <v>0.3037359926980287</v>
      </c>
      <c r="S187" s="77">
        <v>0.70588235294117652</v>
      </c>
      <c r="T187" s="77">
        <v>0.78966883577089098</v>
      </c>
      <c r="U187" s="77">
        <v>3.7200407841788671E-2</v>
      </c>
      <c r="V187" s="77">
        <v>4.5977011494252852E-2</v>
      </c>
      <c r="W187" s="77">
        <v>0.21705784796499136</v>
      </c>
      <c r="X187" s="77">
        <v>0.66368199688238638</v>
      </c>
      <c r="Y187" s="77">
        <v>0.7678571428571429</v>
      </c>
      <c r="Z187" s="77">
        <v>0</v>
      </c>
      <c r="AA187" s="77">
        <v>0.35078802166950346</v>
      </c>
      <c r="AB187" s="77">
        <v>0.53817878028404331</v>
      </c>
      <c r="AC187" s="77">
        <v>0</v>
      </c>
      <c r="AD187" s="76">
        <v>0.51555639007200105</v>
      </c>
      <c r="AE187" s="77">
        <v>0.75243818793100758</v>
      </c>
      <c r="AF187" s="77">
        <v>0.43418625918210318</v>
      </c>
      <c r="AG187" s="77">
        <v>0.7477755943560338</v>
      </c>
      <c r="AH187" s="77">
        <v>4.1588709668020765E-2</v>
      </c>
      <c r="AI187" s="77">
        <v>0.44036992242368889</v>
      </c>
      <c r="AJ187" s="77">
        <v>0.38392857142857145</v>
      </c>
      <c r="AK187" s="77">
        <v>0.44448340097677341</v>
      </c>
      <c r="AL187" s="77">
        <v>0</v>
      </c>
      <c r="AM187" s="76">
        <v>0.56739361239503727</v>
      </c>
      <c r="AN187" s="77">
        <v>0.40991140881591442</v>
      </c>
      <c r="AO187" s="78">
        <v>0.27613732413511499</v>
      </c>
      <c r="AP187" s="79">
        <v>0.4091404587619677</v>
      </c>
      <c r="AQ187" s="70">
        <v>1</v>
      </c>
      <c r="AR187" s="71">
        <v>0</v>
      </c>
      <c r="AS187" s="71">
        <v>0</v>
      </c>
      <c r="AT187" s="71">
        <v>0</v>
      </c>
      <c r="AU187" s="71">
        <v>1</v>
      </c>
      <c r="AV187" s="71" t="s">
        <v>3594</v>
      </c>
      <c r="AW187" s="72" t="s">
        <v>3420</v>
      </c>
    </row>
    <row r="188" spans="1:49">
      <c r="A188" s="23" t="s">
        <v>3936</v>
      </c>
      <c r="B188" s="23" t="s">
        <v>3725</v>
      </c>
      <c r="C188" s="23" t="s">
        <v>475</v>
      </c>
      <c r="D188" s="24" t="s">
        <v>2005</v>
      </c>
      <c r="E188" s="24" t="s">
        <v>2061</v>
      </c>
      <c r="F188" s="24" t="s">
        <v>2087</v>
      </c>
      <c r="G188" s="24" t="s">
        <v>2088</v>
      </c>
      <c r="H188" s="76">
        <v>0.29893557464058351</v>
      </c>
      <c r="I188" s="77">
        <v>0.25164952190613854</v>
      </c>
      <c r="J188" s="77">
        <v>0.4660861865835117</v>
      </c>
      <c r="K188" s="77">
        <v>0.43561999191125844</v>
      </c>
      <c r="L188" s="77">
        <v>0.13839071442551357</v>
      </c>
      <c r="M188" s="77">
        <v>0.75599134078863206</v>
      </c>
      <c r="N188" s="77">
        <v>0.54568777526886048</v>
      </c>
      <c r="O188" s="77" t="s">
        <v>3395</v>
      </c>
      <c r="P188" s="77">
        <v>0.39171992607524103</v>
      </c>
      <c r="Q188" s="77">
        <v>0.55898910730249141</v>
      </c>
      <c r="R188" s="77">
        <v>0.14354521825333152</v>
      </c>
      <c r="S188" s="77">
        <v>0.94117647058823528</v>
      </c>
      <c r="T188" s="77">
        <v>0.58409251981186783</v>
      </c>
      <c r="U188" s="77">
        <v>0.10673223780981689</v>
      </c>
      <c r="V188" s="77">
        <v>8.1544060644588967E-2</v>
      </c>
      <c r="W188" s="77">
        <v>0.60727786742615875</v>
      </c>
      <c r="X188" s="77">
        <v>0.23223856244056329</v>
      </c>
      <c r="Y188" s="77">
        <v>0.7678571428571429</v>
      </c>
      <c r="Z188" s="77">
        <v>0</v>
      </c>
      <c r="AA188" s="77">
        <v>0.31871007298524623</v>
      </c>
      <c r="AB188" s="77">
        <v>0.53817878028404331</v>
      </c>
      <c r="AC188" s="77">
        <v>0</v>
      </c>
      <c r="AD188" s="76">
        <v>0.33889042771007793</v>
      </c>
      <c r="AE188" s="77">
        <v>0.45348194969390104</v>
      </c>
      <c r="AF188" s="77">
        <v>0.35126716277791148</v>
      </c>
      <c r="AG188" s="77">
        <v>0.76263449520005155</v>
      </c>
      <c r="AH188" s="77">
        <v>9.4138149227202927E-2</v>
      </c>
      <c r="AI188" s="77">
        <v>0.41975821493336102</v>
      </c>
      <c r="AJ188" s="77">
        <v>0.38392857142857145</v>
      </c>
      <c r="AK188" s="77">
        <v>0.42844442663464477</v>
      </c>
      <c r="AL188" s="77">
        <v>0</v>
      </c>
      <c r="AM188" s="76">
        <v>0.38121318006063021</v>
      </c>
      <c r="AN188" s="77">
        <v>0.4255102864535385</v>
      </c>
      <c r="AO188" s="78">
        <v>0.27079099935440537</v>
      </c>
      <c r="AP188" s="79">
        <v>0.35600286769729117</v>
      </c>
      <c r="AQ188" s="70">
        <v>1</v>
      </c>
      <c r="AR188" s="71">
        <v>0</v>
      </c>
      <c r="AS188" s="71">
        <v>0</v>
      </c>
      <c r="AT188" s="71">
        <v>0</v>
      </c>
      <c r="AU188" s="71">
        <v>1</v>
      </c>
      <c r="AV188" s="71" t="s">
        <v>3595</v>
      </c>
      <c r="AW188" s="72" t="s">
        <v>3420</v>
      </c>
    </row>
    <row r="189" spans="1:49">
      <c r="A189" s="23" t="s">
        <v>3937</v>
      </c>
      <c r="B189" s="23" t="s">
        <v>3725</v>
      </c>
      <c r="C189" s="23" t="s">
        <v>477</v>
      </c>
      <c r="D189" s="24" t="s">
        <v>2005</v>
      </c>
      <c r="E189" s="24" t="s">
        <v>2061</v>
      </c>
      <c r="F189" s="24" t="s">
        <v>2087</v>
      </c>
      <c r="G189" s="24" t="s">
        <v>2090</v>
      </c>
      <c r="H189" s="76">
        <v>0.29893557464058351</v>
      </c>
      <c r="I189" s="77">
        <v>0.34906330373722599</v>
      </c>
      <c r="J189" s="77">
        <v>0.65961957913282654</v>
      </c>
      <c r="K189" s="77">
        <v>0.46002814563242489</v>
      </c>
      <c r="L189" s="77">
        <v>0.13330595166746781</v>
      </c>
      <c r="M189" s="77">
        <v>0.71746471586676241</v>
      </c>
      <c r="N189" s="77">
        <v>0.77767305247002005</v>
      </c>
      <c r="O189" s="77" t="s">
        <v>3395</v>
      </c>
      <c r="P189" s="77">
        <v>0.43826526560765594</v>
      </c>
      <c r="Q189" s="77">
        <v>0.49877330716388618</v>
      </c>
      <c r="R189" s="77">
        <v>4.3610803862501636E-2</v>
      </c>
      <c r="S189" s="77">
        <v>0.94117647058823528</v>
      </c>
      <c r="T189" s="77">
        <v>0.58409251981186783</v>
      </c>
      <c r="U189" s="77">
        <v>0.11298011283520594</v>
      </c>
      <c r="V189" s="77">
        <v>8.1544060644588967E-2</v>
      </c>
      <c r="W189" s="77">
        <v>0.28559517390258737</v>
      </c>
      <c r="X189" s="77">
        <v>0.47621981808454972</v>
      </c>
      <c r="Y189" s="77">
        <v>0.7678571428571429</v>
      </c>
      <c r="Z189" s="77">
        <v>0</v>
      </c>
      <c r="AA189" s="77">
        <v>0.31871007298524623</v>
      </c>
      <c r="AB189" s="77">
        <v>0.53817878028404331</v>
      </c>
      <c r="AC189" s="77">
        <v>0</v>
      </c>
      <c r="AD189" s="76">
        <v>0.43587281917021198</v>
      </c>
      <c r="AE189" s="77">
        <v>0.50534742624886619</v>
      </c>
      <c r="AF189" s="77">
        <v>0.27119205551319392</v>
      </c>
      <c r="AG189" s="77">
        <v>0.76263449520005155</v>
      </c>
      <c r="AH189" s="77">
        <v>9.7262086739897446E-2</v>
      </c>
      <c r="AI189" s="77">
        <v>0.38090749599356855</v>
      </c>
      <c r="AJ189" s="77">
        <v>0.38392857142857145</v>
      </c>
      <c r="AK189" s="77">
        <v>0.42844442663464477</v>
      </c>
      <c r="AL189" s="77">
        <v>0</v>
      </c>
      <c r="AM189" s="76">
        <v>0.40413743364409066</v>
      </c>
      <c r="AN189" s="77">
        <v>0.41360135931117253</v>
      </c>
      <c r="AO189" s="78">
        <v>0.27079099935440537</v>
      </c>
      <c r="AP189" s="79">
        <v>0.35961235571049266</v>
      </c>
      <c r="AQ189" s="70">
        <v>1</v>
      </c>
      <c r="AR189" s="71">
        <v>0</v>
      </c>
      <c r="AS189" s="71">
        <v>0</v>
      </c>
      <c r="AT189" s="71">
        <v>0</v>
      </c>
      <c r="AU189" s="71">
        <v>0</v>
      </c>
      <c r="AV189" s="71" t="s">
        <v>3395</v>
      </c>
      <c r="AW189" s="72" t="s">
        <v>3420</v>
      </c>
    </row>
    <row r="190" spans="1:49">
      <c r="A190" s="23" t="s">
        <v>3938</v>
      </c>
      <c r="B190" s="23" t="s">
        <v>3725</v>
      </c>
      <c r="C190" s="23" t="s">
        <v>480</v>
      </c>
      <c r="D190" s="24" t="s">
        <v>2005</v>
      </c>
      <c r="E190" s="24" t="s">
        <v>2061</v>
      </c>
      <c r="F190" s="24" t="s">
        <v>2087</v>
      </c>
      <c r="G190" s="24" t="s">
        <v>2092</v>
      </c>
      <c r="H190" s="76">
        <v>0.29893557464058351</v>
      </c>
      <c r="I190" s="77">
        <v>0.43704886897659806</v>
      </c>
      <c r="J190" s="77">
        <v>0.7477383604225144</v>
      </c>
      <c r="K190" s="77">
        <v>0.35725162753684159</v>
      </c>
      <c r="L190" s="77">
        <v>0.17375369805725227</v>
      </c>
      <c r="M190" s="77">
        <v>0.46306806402828804</v>
      </c>
      <c r="N190" s="77">
        <v>0.85164221296162701</v>
      </c>
      <c r="O190" s="77" t="s">
        <v>3395</v>
      </c>
      <c r="P190" s="77">
        <v>0.3597035669407076</v>
      </c>
      <c r="Q190" s="77">
        <v>0.49631992149165849</v>
      </c>
      <c r="R190" s="77">
        <v>4.2929887898748159E-2</v>
      </c>
      <c r="S190" s="77">
        <v>0.94117647058823528</v>
      </c>
      <c r="T190" s="77">
        <v>0.58409251981186783</v>
      </c>
      <c r="U190" s="77">
        <v>8.9665504308427457E-2</v>
      </c>
      <c r="V190" s="77">
        <v>8.1544060644588967E-2</v>
      </c>
      <c r="W190" s="77">
        <v>0.66949006330593275</v>
      </c>
      <c r="X190" s="77">
        <v>0.48778462138882039</v>
      </c>
      <c r="Y190" s="77">
        <v>0.7678571428571429</v>
      </c>
      <c r="Z190" s="77">
        <v>0</v>
      </c>
      <c r="AA190" s="77">
        <v>0.31871007298524623</v>
      </c>
      <c r="AB190" s="77">
        <v>0.53817878028404331</v>
      </c>
      <c r="AC190" s="77">
        <v>0</v>
      </c>
      <c r="AD190" s="76">
        <v>0.49457426801323195</v>
      </c>
      <c r="AE190" s="77">
        <v>0.44108383390494332</v>
      </c>
      <c r="AF190" s="77">
        <v>0.26962490469520334</v>
      </c>
      <c r="AG190" s="77">
        <v>0.76263449520005155</v>
      </c>
      <c r="AH190" s="77">
        <v>8.5604782476508212E-2</v>
      </c>
      <c r="AI190" s="77">
        <v>0.57863734234737652</v>
      </c>
      <c r="AJ190" s="77">
        <v>0.38392857142857145</v>
      </c>
      <c r="AK190" s="77">
        <v>0.42844442663464477</v>
      </c>
      <c r="AL190" s="77">
        <v>0</v>
      </c>
      <c r="AM190" s="76">
        <v>0.40176100220445954</v>
      </c>
      <c r="AN190" s="77">
        <v>0.47562554000797874</v>
      </c>
      <c r="AO190" s="78">
        <v>0.27079099935440537</v>
      </c>
      <c r="AP190" s="79">
        <v>0.37768274589220774</v>
      </c>
      <c r="AQ190" s="70">
        <v>1</v>
      </c>
      <c r="AR190" s="71">
        <v>0</v>
      </c>
      <c r="AS190" s="71">
        <v>0</v>
      </c>
      <c r="AT190" s="71">
        <v>0</v>
      </c>
      <c r="AU190" s="71">
        <v>0</v>
      </c>
      <c r="AV190" s="71" t="s">
        <v>3395</v>
      </c>
      <c r="AW190" s="72" t="s">
        <v>3420</v>
      </c>
    </row>
    <row r="191" spans="1:49">
      <c r="A191" s="23" t="s">
        <v>3939</v>
      </c>
      <c r="B191" s="23" t="s">
        <v>3725</v>
      </c>
      <c r="C191" s="23" t="s">
        <v>482</v>
      </c>
      <c r="D191" s="24" t="s">
        <v>2005</v>
      </c>
      <c r="E191" s="24" t="s">
        <v>2061</v>
      </c>
      <c r="F191" s="24" t="s">
        <v>2087</v>
      </c>
      <c r="G191" s="24" t="s">
        <v>2096</v>
      </c>
      <c r="H191" s="76">
        <v>0.29893557464058351</v>
      </c>
      <c r="I191" s="77">
        <v>0.42909061337638882</v>
      </c>
      <c r="J191" s="77">
        <v>0.74368154605829995</v>
      </c>
      <c r="K191" s="77">
        <v>0.44239457127935677</v>
      </c>
      <c r="L191" s="77">
        <v>0.13551126849324238</v>
      </c>
      <c r="M191" s="77">
        <v>1</v>
      </c>
      <c r="N191" s="77">
        <v>0.59959499592503951</v>
      </c>
      <c r="O191" s="77" t="s">
        <v>3395</v>
      </c>
      <c r="P191" s="77">
        <v>0.58548567665087359</v>
      </c>
      <c r="Q191" s="77">
        <v>0.54082313232347801</v>
      </c>
      <c r="R191" s="77">
        <v>0.14291648226331777</v>
      </c>
      <c r="S191" s="77">
        <v>0.94117647058823528</v>
      </c>
      <c r="T191" s="77">
        <v>0.58409251981186783</v>
      </c>
      <c r="U191" s="77">
        <v>0.14337396752680184</v>
      </c>
      <c r="V191" s="77">
        <v>8.1544060644588967E-2</v>
      </c>
      <c r="W191" s="77">
        <v>0.44563048966409557</v>
      </c>
      <c r="X191" s="77">
        <v>0.18961652150968489</v>
      </c>
      <c r="Y191" s="77">
        <v>0.7678571428571429</v>
      </c>
      <c r="Z191" s="77">
        <v>0</v>
      </c>
      <c r="AA191" s="77">
        <v>0.35448899398956851</v>
      </c>
      <c r="AB191" s="77">
        <v>0.53817878028404331</v>
      </c>
      <c r="AC191" s="77">
        <v>0</v>
      </c>
      <c r="AD191" s="76">
        <v>0.49056924469175739</v>
      </c>
      <c r="AE191" s="77">
        <v>0.5525973024697024</v>
      </c>
      <c r="AF191" s="77">
        <v>0.34186980729339789</v>
      </c>
      <c r="AG191" s="77">
        <v>0.76263449520005155</v>
      </c>
      <c r="AH191" s="77">
        <v>0.11245901408569541</v>
      </c>
      <c r="AI191" s="77">
        <v>0.31762350558689023</v>
      </c>
      <c r="AJ191" s="77">
        <v>0.38392857142857145</v>
      </c>
      <c r="AK191" s="77">
        <v>0.44633388713680588</v>
      </c>
      <c r="AL191" s="77">
        <v>0</v>
      </c>
      <c r="AM191" s="76">
        <v>0.46167878481828589</v>
      </c>
      <c r="AN191" s="77">
        <v>0.39757233829087907</v>
      </c>
      <c r="AO191" s="78">
        <v>0.27675415285512578</v>
      </c>
      <c r="AP191" s="79">
        <v>0.37451108558384122</v>
      </c>
      <c r="AQ191" s="70">
        <v>1</v>
      </c>
      <c r="AR191" s="71">
        <v>0</v>
      </c>
      <c r="AS191" s="71">
        <v>0</v>
      </c>
      <c r="AT191" s="71">
        <v>0</v>
      </c>
      <c r="AU191" s="71">
        <v>1</v>
      </c>
      <c r="AV191" s="71" t="s">
        <v>3596</v>
      </c>
      <c r="AW191" s="72" t="s">
        <v>3420</v>
      </c>
    </row>
    <row r="192" spans="1:49">
      <c r="A192" s="23" t="s">
        <v>3940</v>
      </c>
      <c r="B192" s="23" t="s">
        <v>3725</v>
      </c>
      <c r="C192" s="23" t="s">
        <v>484</v>
      </c>
      <c r="D192" s="24" t="s">
        <v>2005</v>
      </c>
      <c r="E192" s="24" t="s">
        <v>2061</v>
      </c>
      <c r="F192" s="24" t="s">
        <v>2087</v>
      </c>
      <c r="G192" s="24" t="s">
        <v>2098</v>
      </c>
      <c r="H192" s="76">
        <v>0.29893557464058351</v>
      </c>
      <c r="I192" s="77">
        <v>0.44681272211537099</v>
      </c>
      <c r="J192" s="77">
        <v>0.6879165470710743</v>
      </c>
      <c r="K192" s="77">
        <v>0.43662035251796072</v>
      </c>
      <c r="L192" s="77">
        <v>0.13495231722403686</v>
      </c>
      <c r="M192" s="77">
        <v>0.90360103242647316</v>
      </c>
      <c r="N192" s="77">
        <v>0.75194951726502812</v>
      </c>
      <c r="O192" s="77" t="s">
        <v>3395</v>
      </c>
      <c r="P192" s="77">
        <v>0.60023308688991672</v>
      </c>
      <c r="Q192" s="77">
        <v>0.54799309296196808</v>
      </c>
      <c r="R192" s="77">
        <v>0.32783083008772307</v>
      </c>
      <c r="S192" s="77">
        <v>0.94117647058823528</v>
      </c>
      <c r="T192" s="77">
        <v>0.58409251981186783</v>
      </c>
      <c r="U192" s="77">
        <v>8.1195381025586891E-2</v>
      </c>
      <c r="V192" s="77">
        <v>8.1544060644588967E-2</v>
      </c>
      <c r="W192" s="77">
        <v>0.85666011858451985</v>
      </c>
      <c r="X192" s="77">
        <v>0.18843407304304305</v>
      </c>
      <c r="Y192" s="77">
        <v>0.7678571428571429</v>
      </c>
      <c r="Z192" s="77">
        <v>0</v>
      </c>
      <c r="AA192" s="77">
        <v>0.35448899398956851</v>
      </c>
      <c r="AB192" s="77">
        <v>0.53817878028404331</v>
      </c>
      <c r="AC192" s="77">
        <v>0</v>
      </c>
      <c r="AD192" s="76">
        <v>0.47788828127567634</v>
      </c>
      <c r="AE192" s="77">
        <v>0.56547126126468306</v>
      </c>
      <c r="AF192" s="77">
        <v>0.43791196152484557</v>
      </c>
      <c r="AG192" s="77">
        <v>0.76263449520005155</v>
      </c>
      <c r="AH192" s="77">
        <v>8.1369720835087922E-2</v>
      </c>
      <c r="AI192" s="77">
        <v>0.52254709581378145</v>
      </c>
      <c r="AJ192" s="77">
        <v>0.38392857142857145</v>
      </c>
      <c r="AK192" s="77">
        <v>0.44633388713680588</v>
      </c>
      <c r="AL192" s="77">
        <v>0</v>
      </c>
      <c r="AM192" s="76">
        <v>0.49375716802173503</v>
      </c>
      <c r="AN192" s="77">
        <v>0.45551710394964035</v>
      </c>
      <c r="AO192" s="78">
        <v>0.27675415285512578</v>
      </c>
      <c r="AP192" s="79">
        <v>0.40249415913191888</v>
      </c>
      <c r="AQ192" s="70">
        <v>1</v>
      </c>
      <c r="AR192" s="71">
        <v>0</v>
      </c>
      <c r="AS192" s="71">
        <v>0</v>
      </c>
      <c r="AT192" s="71">
        <v>0</v>
      </c>
      <c r="AU192" s="71">
        <v>0</v>
      </c>
      <c r="AV192" s="71" t="s">
        <v>3395</v>
      </c>
      <c r="AW192" s="72" t="s">
        <v>3420</v>
      </c>
    </row>
    <row r="193" spans="1:49">
      <c r="A193" s="23" t="s">
        <v>3941</v>
      </c>
      <c r="B193" s="23" t="s">
        <v>3725</v>
      </c>
      <c r="C193" s="23" t="s">
        <v>486</v>
      </c>
      <c r="D193" s="24" t="s">
        <v>2005</v>
      </c>
      <c r="E193" s="24" t="s">
        <v>2116</v>
      </c>
      <c r="F193" s="24" t="s">
        <v>2117</v>
      </c>
      <c r="G193" s="24" t="s">
        <v>2120</v>
      </c>
      <c r="H193" s="76">
        <v>0.26653990241261405</v>
      </c>
      <c r="I193" s="77">
        <v>0.36329302236176464</v>
      </c>
      <c r="J193" s="77">
        <v>0.62983476693920815</v>
      </c>
      <c r="K193" s="77">
        <v>0.65585848866328289</v>
      </c>
      <c r="L193" s="77">
        <v>0.23497668180877618</v>
      </c>
      <c r="M193" s="77">
        <v>0.1669800098912253</v>
      </c>
      <c r="N193" s="77">
        <v>0.88644034391329907</v>
      </c>
      <c r="O193" s="77" t="s">
        <v>3395</v>
      </c>
      <c r="P193" s="77">
        <v>0.60441546383531997</v>
      </c>
      <c r="Q193" s="77">
        <v>0.45270066853507307</v>
      </c>
      <c r="R193" s="77">
        <v>0.25238916590261606</v>
      </c>
      <c r="S193" s="77">
        <v>0.81176470588235361</v>
      </c>
      <c r="T193" s="77">
        <v>0.66906449326718642</v>
      </c>
      <c r="U193" s="77">
        <v>3.9282166142768603E-2</v>
      </c>
      <c r="V193" s="77">
        <v>0</v>
      </c>
      <c r="W193" s="77">
        <v>0.53010199524858415</v>
      </c>
      <c r="X193" s="77">
        <v>0</v>
      </c>
      <c r="Y193" s="77">
        <v>0.75331714772635061</v>
      </c>
      <c r="Z193" s="77">
        <v>0</v>
      </c>
      <c r="AA193" s="77">
        <v>0.30664143592630427</v>
      </c>
      <c r="AB193" s="77">
        <v>0.53817878028404331</v>
      </c>
      <c r="AC193" s="77">
        <v>0</v>
      </c>
      <c r="AD193" s="76">
        <v>0.41988923057119559</v>
      </c>
      <c r="AE193" s="77">
        <v>0.5097341976223807</v>
      </c>
      <c r="AF193" s="77">
        <v>0.35254491721884457</v>
      </c>
      <c r="AG193" s="77">
        <v>0.74041459957476996</v>
      </c>
      <c r="AH193" s="77">
        <v>1.9641083071384301E-2</v>
      </c>
      <c r="AI193" s="77">
        <v>0.26505099762429207</v>
      </c>
      <c r="AJ193" s="77">
        <v>0.37665857386317531</v>
      </c>
      <c r="AK193" s="77">
        <v>0.42241010810517376</v>
      </c>
      <c r="AL193" s="77">
        <v>0</v>
      </c>
      <c r="AM193" s="76">
        <v>0.42738944847080695</v>
      </c>
      <c r="AN193" s="77">
        <v>0.34170222675681544</v>
      </c>
      <c r="AO193" s="78">
        <v>0.26635622732278302</v>
      </c>
      <c r="AP193" s="79">
        <v>0.34198820610964065</v>
      </c>
      <c r="AQ193" s="70">
        <v>1</v>
      </c>
      <c r="AR193" s="71">
        <v>3</v>
      </c>
      <c r="AS193" s="71">
        <v>0</v>
      </c>
      <c r="AT193" s="71">
        <v>1</v>
      </c>
      <c r="AU193" s="71">
        <v>1</v>
      </c>
      <c r="AV193" s="71" t="s">
        <v>3597</v>
      </c>
      <c r="AW193" s="72" t="s">
        <v>3420</v>
      </c>
    </row>
    <row r="194" spans="1:49">
      <c r="A194" s="23" t="s">
        <v>3942</v>
      </c>
      <c r="B194" s="23" t="s">
        <v>3725</v>
      </c>
      <c r="C194" s="23" t="s">
        <v>488</v>
      </c>
      <c r="D194" s="24" t="s">
        <v>2005</v>
      </c>
      <c r="E194" s="24" t="s">
        <v>2116</v>
      </c>
      <c r="F194" s="24" t="s">
        <v>2117</v>
      </c>
      <c r="G194" s="24" t="s">
        <v>2126</v>
      </c>
      <c r="H194" s="76">
        <v>0.26653990241261405</v>
      </c>
      <c r="I194" s="77">
        <v>0.36742910379008459</v>
      </c>
      <c r="J194" s="77">
        <v>0.57834021998391938</v>
      </c>
      <c r="K194" s="77">
        <v>0.60734370174949337</v>
      </c>
      <c r="L194" s="77">
        <v>0.25587807169361459</v>
      </c>
      <c r="M194" s="77">
        <v>0.7460722280884452</v>
      </c>
      <c r="N194" s="77">
        <v>0.71134365351651208</v>
      </c>
      <c r="O194" s="77" t="s">
        <v>3395</v>
      </c>
      <c r="P194" s="77">
        <v>0.47813134986087447</v>
      </c>
      <c r="Q194" s="77">
        <v>0.50876937382170495</v>
      </c>
      <c r="R194" s="77">
        <v>1.9165017445021314E-2</v>
      </c>
      <c r="S194" s="77">
        <v>0.81176470588235361</v>
      </c>
      <c r="T194" s="77">
        <v>0.66906449326718642</v>
      </c>
      <c r="U194" s="77">
        <v>1.0316297031048933E-2</v>
      </c>
      <c r="V194" s="77">
        <v>0</v>
      </c>
      <c r="W194" s="77">
        <v>0.77585293097600616</v>
      </c>
      <c r="X194" s="77">
        <v>0.45241406000475215</v>
      </c>
      <c r="Y194" s="77">
        <v>0.75331714772635061</v>
      </c>
      <c r="Z194" s="77">
        <v>0</v>
      </c>
      <c r="AA194" s="77">
        <v>0.27086251492198204</v>
      </c>
      <c r="AB194" s="77">
        <v>0.53817878028404331</v>
      </c>
      <c r="AC194" s="77">
        <v>0</v>
      </c>
      <c r="AD194" s="76">
        <v>0.4041030753955393</v>
      </c>
      <c r="AE194" s="77">
        <v>0.55975380098178795</v>
      </c>
      <c r="AF194" s="77">
        <v>0.26396719563336313</v>
      </c>
      <c r="AG194" s="77">
        <v>0.74041459957476996</v>
      </c>
      <c r="AH194" s="77">
        <v>5.1581485155244664E-3</v>
      </c>
      <c r="AI194" s="77">
        <v>0.61413349549037921</v>
      </c>
      <c r="AJ194" s="77">
        <v>0.37665857386317531</v>
      </c>
      <c r="AK194" s="77">
        <v>0.40452064760301265</v>
      </c>
      <c r="AL194" s="77">
        <v>0</v>
      </c>
      <c r="AM194" s="76">
        <v>0.40927469067023009</v>
      </c>
      <c r="AN194" s="77">
        <v>0.45323541452689114</v>
      </c>
      <c r="AO194" s="78">
        <v>0.26039307382206262</v>
      </c>
      <c r="AP194" s="79">
        <v>0.36924330820812123</v>
      </c>
      <c r="AQ194" s="70">
        <v>1</v>
      </c>
      <c r="AR194" s="71">
        <v>3</v>
      </c>
      <c r="AS194" s="71">
        <v>0</v>
      </c>
      <c r="AT194" s="71">
        <v>1</v>
      </c>
      <c r="AU194" s="71">
        <v>0</v>
      </c>
      <c r="AV194" s="71" t="s">
        <v>3395</v>
      </c>
      <c r="AW194" s="72" t="s">
        <v>3420</v>
      </c>
    </row>
    <row r="195" spans="1:49">
      <c r="A195" s="23" t="s">
        <v>3943</v>
      </c>
      <c r="B195" s="23" t="s">
        <v>3725</v>
      </c>
      <c r="C195" s="23" t="s">
        <v>490</v>
      </c>
      <c r="D195" s="24" t="s">
        <v>2005</v>
      </c>
      <c r="E195" s="24" t="s">
        <v>2116</v>
      </c>
      <c r="F195" s="24" t="s">
        <v>2117</v>
      </c>
      <c r="G195" s="24" t="s">
        <v>2130</v>
      </c>
      <c r="H195" s="76">
        <v>0.26653990241261405</v>
      </c>
      <c r="I195" s="77">
        <v>0.3056584570032872</v>
      </c>
      <c r="J195" s="77">
        <v>0.43171112202071948</v>
      </c>
      <c r="K195" s="77">
        <v>0.68480343929616083</v>
      </c>
      <c r="L195" s="77">
        <v>0.21465118111039205</v>
      </c>
      <c r="M195" s="77">
        <v>0.81050019954958974</v>
      </c>
      <c r="N195" s="77">
        <v>0.44522238748353599</v>
      </c>
      <c r="O195" s="77" t="s">
        <v>3395</v>
      </c>
      <c r="P195" s="77">
        <v>0.46222561395799611</v>
      </c>
      <c r="Q195" s="77">
        <v>0.48069061567060323</v>
      </c>
      <c r="R195" s="77">
        <v>0.28172609745234389</v>
      </c>
      <c r="S195" s="77">
        <v>0.81176470588235361</v>
      </c>
      <c r="T195" s="77">
        <v>0.66906449326718642</v>
      </c>
      <c r="U195" s="77">
        <v>3.79421226080369E-2</v>
      </c>
      <c r="V195" s="77">
        <v>0</v>
      </c>
      <c r="W195" s="77">
        <v>0.62634139645379183</v>
      </c>
      <c r="X195" s="77">
        <v>0</v>
      </c>
      <c r="Y195" s="77">
        <v>0.75331714772635061</v>
      </c>
      <c r="Z195" s="77">
        <v>0</v>
      </c>
      <c r="AA195" s="77">
        <v>0.30664143592630427</v>
      </c>
      <c r="AB195" s="77">
        <v>0.53817878028404331</v>
      </c>
      <c r="AC195" s="77">
        <v>0</v>
      </c>
      <c r="AD195" s="76">
        <v>0.33463649381220689</v>
      </c>
      <c r="AE195" s="77">
        <v>0.52348056427953504</v>
      </c>
      <c r="AF195" s="77">
        <v>0.38120835656147356</v>
      </c>
      <c r="AG195" s="77">
        <v>0.74041459957476996</v>
      </c>
      <c r="AH195" s="77">
        <v>1.897106130401845E-2</v>
      </c>
      <c r="AI195" s="77">
        <v>0.31317069822689592</v>
      </c>
      <c r="AJ195" s="77">
        <v>0.37665857386317531</v>
      </c>
      <c r="AK195" s="77">
        <v>0.42241010810517376</v>
      </c>
      <c r="AL195" s="77">
        <v>0</v>
      </c>
      <c r="AM195" s="76">
        <v>0.41310847155107178</v>
      </c>
      <c r="AN195" s="77">
        <v>0.35751878636856144</v>
      </c>
      <c r="AO195" s="78">
        <v>0.26635622732278302</v>
      </c>
      <c r="AP195" s="79">
        <v>0.3428813545331616</v>
      </c>
      <c r="AQ195" s="70">
        <v>1</v>
      </c>
      <c r="AR195" s="71">
        <v>3</v>
      </c>
      <c r="AS195" s="71">
        <v>0</v>
      </c>
      <c r="AT195" s="71">
        <v>1</v>
      </c>
      <c r="AU195" s="71">
        <v>1</v>
      </c>
      <c r="AV195" s="71" t="s">
        <v>3599</v>
      </c>
      <c r="AW195" s="72" t="s">
        <v>3420</v>
      </c>
    </row>
    <row r="196" spans="1:49">
      <c r="A196" s="23" t="s">
        <v>3944</v>
      </c>
      <c r="B196" s="23" t="s">
        <v>3725</v>
      </c>
      <c r="C196" s="23" t="s">
        <v>492</v>
      </c>
      <c r="D196" s="24" t="s">
        <v>2005</v>
      </c>
      <c r="E196" s="24" t="s">
        <v>2116</v>
      </c>
      <c r="F196" s="24" t="s">
        <v>2117</v>
      </c>
      <c r="G196" s="24" t="s">
        <v>2134</v>
      </c>
      <c r="H196" s="76">
        <v>0.26653990241261405</v>
      </c>
      <c r="I196" s="77">
        <v>0.37860306917032982</v>
      </c>
      <c r="J196" s="77">
        <v>0.76347284626495782</v>
      </c>
      <c r="K196" s="77">
        <v>0.58158695237339608</v>
      </c>
      <c r="L196" s="77">
        <v>0.22450566136565861</v>
      </c>
      <c r="M196" s="77">
        <v>0.32826540929888481</v>
      </c>
      <c r="N196" s="77">
        <v>0.55839151374041585</v>
      </c>
      <c r="O196" s="77" t="s">
        <v>3395</v>
      </c>
      <c r="P196" s="77">
        <v>0.5160917422416007</v>
      </c>
      <c r="Q196" s="77">
        <v>0.56433096590014287</v>
      </c>
      <c r="R196" s="77">
        <v>6.3916476084030879E-2</v>
      </c>
      <c r="S196" s="77">
        <v>0.81176470588235361</v>
      </c>
      <c r="T196" s="77">
        <v>0.66906449326718642</v>
      </c>
      <c r="U196" s="77">
        <v>6.4438562149148242E-3</v>
      </c>
      <c r="V196" s="77">
        <v>0</v>
      </c>
      <c r="W196" s="77">
        <v>0.32067618561022682</v>
      </c>
      <c r="X196" s="77">
        <v>1.0845861570824011E-3</v>
      </c>
      <c r="Y196" s="77">
        <v>0.75331714772635061</v>
      </c>
      <c r="Z196" s="77">
        <v>0</v>
      </c>
      <c r="AA196" s="77">
        <v>0.34242035693062656</v>
      </c>
      <c r="AB196" s="77">
        <v>0.53817878028404331</v>
      </c>
      <c r="AC196" s="77">
        <v>0</v>
      </c>
      <c r="AD196" s="76">
        <v>0.46953860594930052</v>
      </c>
      <c r="AE196" s="77">
        <v>0.44176825580399121</v>
      </c>
      <c r="AF196" s="77">
        <v>0.31412372099208685</v>
      </c>
      <c r="AG196" s="77">
        <v>0.74041459957476996</v>
      </c>
      <c r="AH196" s="77">
        <v>3.2219281074574121E-3</v>
      </c>
      <c r="AI196" s="77">
        <v>0.16088038588365461</v>
      </c>
      <c r="AJ196" s="77">
        <v>0.37665857386317531</v>
      </c>
      <c r="AK196" s="77">
        <v>0.44029956860733493</v>
      </c>
      <c r="AL196" s="77">
        <v>0</v>
      </c>
      <c r="AM196" s="76">
        <v>0.40847686091512619</v>
      </c>
      <c r="AN196" s="77">
        <v>0.301505637855294</v>
      </c>
      <c r="AO196" s="78">
        <v>0.27231938082350343</v>
      </c>
      <c r="AP196" s="79">
        <v>0.32496107544067804</v>
      </c>
      <c r="AQ196" s="70">
        <v>1</v>
      </c>
      <c r="AR196" s="71">
        <v>0</v>
      </c>
      <c r="AS196" s="71">
        <v>0</v>
      </c>
      <c r="AT196" s="71">
        <v>1</v>
      </c>
      <c r="AU196" s="71">
        <v>0</v>
      </c>
      <c r="AV196" s="71" t="s">
        <v>3395</v>
      </c>
      <c r="AW196" s="72" t="s">
        <v>3420</v>
      </c>
    </row>
    <row r="197" spans="1:49">
      <c r="A197" s="23" t="s">
        <v>3945</v>
      </c>
      <c r="B197" s="23" t="s">
        <v>3725</v>
      </c>
      <c r="C197" s="23" t="s">
        <v>494</v>
      </c>
      <c r="D197" s="24" t="s">
        <v>2005</v>
      </c>
      <c r="E197" s="24" t="s">
        <v>2153</v>
      </c>
      <c r="F197" s="24" t="s">
        <v>2160</v>
      </c>
      <c r="G197" s="24" t="s">
        <v>2169</v>
      </c>
      <c r="H197" s="76">
        <v>0.60076240734808906</v>
      </c>
      <c r="I197" s="77">
        <v>0.26064631212931982</v>
      </c>
      <c r="J197" s="77">
        <v>0.41196533053025569</v>
      </c>
      <c r="K197" s="77">
        <v>0.69690849743643546</v>
      </c>
      <c r="L197" s="77">
        <v>0.32823803467897794</v>
      </c>
      <c r="M197" s="77">
        <v>0.92528827468572827</v>
      </c>
      <c r="N197" s="77">
        <v>0.41441143352921894</v>
      </c>
      <c r="O197" s="77" t="s">
        <v>3395</v>
      </c>
      <c r="P197" s="77">
        <v>0.3488402057381787</v>
      </c>
      <c r="Q197" s="77">
        <v>0.5077313863881332</v>
      </c>
      <c r="R197" s="77">
        <v>0</v>
      </c>
      <c r="S197" s="77">
        <v>1</v>
      </c>
      <c r="T197" s="77">
        <v>0.67012112621609432</v>
      </c>
      <c r="U197" s="77">
        <v>0.45897235447625889</v>
      </c>
      <c r="V197" s="77">
        <v>0.52418740314661649</v>
      </c>
      <c r="W197" s="77">
        <v>0.26200074479499624</v>
      </c>
      <c r="X197" s="77">
        <v>0</v>
      </c>
      <c r="Y197" s="77">
        <v>0.69792471793438382</v>
      </c>
      <c r="Z197" s="77">
        <v>0.4</v>
      </c>
      <c r="AA197" s="77">
        <v>0.44385252635601824</v>
      </c>
      <c r="AB197" s="77">
        <v>0.53817878028404331</v>
      </c>
      <c r="AC197" s="77">
        <v>0</v>
      </c>
      <c r="AD197" s="76">
        <v>0.42445801666922156</v>
      </c>
      <c r="AE197" s="77">
        <v>0.54273728921370779</v>
      </c>
      <c r="AF197" s="77">
        <v>0.2538656931940666</v>
      </c>
      <c r="AG197" s="77">
        <v>0.83506056310804722</v>
      </c>
      <c r="AH197" s="77">
        <v>0.49157987881143772</v>
      </c>
      <c r="AI197" s="77">
        <v>0.13100037239749812</v>
      </c>
      <c r="AJ197" s="77">
        <v>0.54896235896719192</v>
      </c>
      <c r="AK197" s="77">
        <v>0.49101565332003078</v>
      </c>
      <c r="AL197" s="77">
        <v>0</v>
      </c>
      <c r="AM197" s="76">
        <v>0.40702033302566526</v>
      </c>
      <c r="AN197" s="77">
        <v>0.48588027143899432</v>
      </c>
      <c r="AO197" s="78">
        <v>0.34665933742907423</v>
      </c>
      <c r="AP197" s="79">
        <v>0.41123123544592155</v>
      </c>
      <c r="AQ197" s="70">
        <v>1</v>
      </c>
      <c r="AR197" s="71">
        <v>0</v>
      </c>
      <c r="AS197" s="71">
        <v>0</v>
      </c>
      <c r="AT197" s="71">
        <v>0</v>
      </c>
      <c r="AU197" s="71">
        <v>1</v>
      </c>
      <c r="AV197" s="71" t="s">
        <v>3602</v>
      </c>
      <c r="AW197" s="72" t="s">
        <v>3420</v>
      </c>
    </row>
    <row r="198" spans="1:49">
      <c r="A198" s="23" t="s">
        <v>3946</v>
      </c>
      <c r="B198" s="23" t="s">
        <v>3725</v>
      </c>
      <c r="C198" s="23" t="s">
        <v>496</v>
      </c>
      <c r="D198" s="24" t="s">
        <v>2005</v>
      </c>
      <c r="E198" s="24" t="s">
        <v>2153</v>
      </c>
      <c r="F198" s="24" t="s">
        <v>2175</v>
      </c>
      <c r="G198" s="24" t="s">
        <v>2180</v>
      </c>
      <c r="H198" s="76">
        <v>0.62635874105734768</v>
      </c>
      <c r="I198" s="77">
        <v>0.47897849027028727</v>
      </c>
      <c r="J198" s="77">
        <v>0.86073094159796426</v>
      </c>
      <c r="K198" s="77">
        <v>0.7021567958181647</v>
      </c>
      <c r="L198" s="77">
        <v>0.30492796345485895</v>
      </c>
      <c r="M198" s="77">
        <v>1</v>
      </c>
      <c r="N198" s="77">
        <v>0.85352172797189807</v>
      </c>
      <c r="O198" s="77" t="s">
        <v>3395</v>
      </c>
      <c r="P198" s="77">
        <v>0.49472663109298021</v>
      </c>
      <c r="Q198" s="77">
        <v>0.64565937998718015</v>
      </c>
      <c r="R198" s="77">
        <v>0.11478449830865253</v>
      </c>
      <c r="S198" s="77">
        <v>0.94123990932192547</v>
      </c>
      <c r="T198" s="77">
        <v>0.68055377758401958</v>
      </c>
      <c r="U198" s="77">
        <v>0.49157173880270566</v>
      </c>
      <c r="V198" s="77">
        <v>0.61482512835088843</v>
      </c>
      <c r="W198" s="77">
        <v>0.8970024109627508</v>
      </c>
      <c r="X198" s="77">
        <v>0.45192246195439412</v>
      </c>
      <c r="Y198" s="77">
        <v>0.6555324195125285</v>
      </c>
      <c r="Z198" s="77">
        <v>0.54857142857142849</v>
      </c>
      <c r="AA198" s="77">
        <v>0.49782832502917967</v>
      </c>
      <c r="AB198" s="77">
        <v>0.53817878028404331</v>
      </c>
      <c r="AC198" s="77">
        <v>0</v>
      </c>
      <c r="AD198" s="76">
        <v>0.65535605764186633</v>
      </c>
      <c r="AE198" s="77">
        <v>0.67106662366758041</v>
      </c>
      <c r="AF198" s="77">
        <v>0.38022193914791635</v>
      </c>
      <c r="AG198" s="77">
        <v>0.81089684345297253</v>
      </c>
      <c r="AH198" s="77">
        <v>0.55319843357679699</v>
      </c>
      <c r="AI198" s="77">
        <v>0.67446243645857251</v>
      </c>
      <c r="AJ198" s="77">
        <v>0.60205192404197849</v>
      </c>
      <c r="AK198" s="77">
        <v>0.51800355265661147</v>
      </c>
      <c r="AL198" s="77">
        <v>0</v>
      </c>
      <c r="AM198" s="76">
        <v>0.5688815401524544</v>
      </c>
      <c r="AN198" s="77">
        <v>0.67951923782944734</v>
      </c>
      <c r="AO198" s="78">
        <v>0.37335182556619667</v>
      </c>
      <c r="AP198" s="79">
        <v>0.53256331673133228</v>
      </c>
      <c r="AQ198" s="70">
        <v>1</v>
      </c>
      <c r="AR198" s="71">
        <v>0</v>
      </c>
      <c r="AS198" s="71">
        <v>2</v>
      </c>
      <c r="AT198" s="71">
        <v>0</v>
      </c>
      <c r="AU198" s="71">
        <v>0</v>
      </c>
      <c r="AV198" s="71" t="s">
        <v>3395</v>
      </c>
      <c r="AW198" s="72" t="s">
        <v>3420</v>
      </c>
    </row>
    <row r="199" spans="1:49">
      <c r="A199" s="23" t="s">
        <v>3947</v>
      </c>
      <c r="B199" s="23" t="s">
        <v>3725</v>
      </c>
      <c r="C199" s="23" t="s">
        <v>498</v>
      </c>
      <c r="D199" s="24" t="s">
        <v>2005</v>
      </c>
      <c r="E199" s="24" t="s">
        <v>2153</v>
      </c>
      <c r="F199" s="24" t="s">
        <v>2175</v>
      </c>
      <c r="G199" s="24" t="s">
        <v>2182</v>
      </c>
      <c r="H199" s="76">
        <v>0.62635874105734768</v>
      </c>
      <c r="I199" s="77">
        <v>0.54589103984747045</v>
      </c>
      <c r="J199" s="77">
        <v>0.95709843166546582</v>
      </c>
      <c r="K199" s="77">
        <v>0.66840001813715522</v>
      </c>
      <c r="L199" s="77">
        <v>0.31502634971850618</v>
      </c>
      <c r="M199" s="77">
        <v>1</v>
      </c>
      <c r="N199" s="77">
        <v>1</v>
      </c>
      <c r="O199" s="77" t="s">
        <v>3395</v>
      </c>
      <c r="P199" s="77">
        <v>0.5</v>
      </c>
      <c r="Q199" s="77">
        <v>0.37223912764993533</v>
      </c>
      <c r="R199" s="77">
        <v>0.13015974829632093</v>
      </c>
      <c r="S199" s="77">
        <v>0.94123990932192547</v>
      </c>
      <c r="T199" s="77">
        <v>0.68055377758401958</v>
      </c>
      <c r="U199" s="77">
        <v>0.57427065082954432</v>
      </c>
      <c r="V199" s="77">
        <v>0.61482512835088843</v>
      </c>
      <c r="W199" s="77">
        <v>0.97012773616754289</v>
      </c>
      <c r="X199" s="77">
        <v>0.21142485628188179</v>
      </c>
      <c r="Y199" s="77">
        <v>0.6555324195125285</v>
      </c>
      <c r="Z199" s="77">
        <v>0.54857142857142849</v>
      </c>
      <c r="AA199" s="77">
        <v>0.49782832502917967</v>
      </c>
      <c r="AB199" s="77">
        <v>0.53817878028404331</v>
      </c>
      <c r="AC199" s="77">
        <v>0</v>
      </c>
      <c r="AD199" s="76">
        <v>0.70978273752342791</v>
      </c>
      <c r="AE199" s="77">
        <v>0.69668527357113219</v>
      </c>
      <c r="AF199" s="77">
        <v>0.25119943797312816</v>
      </c>
      <c r="AG199" s="77">
        <v>0.81089684345297253</v>
      </c>
      <c r="AH199" s="77">
        <v>0.59454788959021632</v>
      </c>
      <c r="AI199" s="77">
        <v>0.59077629622471228</v>
      </c>
      <c r="AJ199" s="77">
        <v>0.60205192404197849</v>
      </c>
      <c r="AK199" s="77">
        <v>0.51800355265661147</v>
      </c>
      <c r="AL199" s="77">
        <v>0</v>
      </c>
      <c r="AM199" s="76">
        <v>0.55255581635589612</v>
      </c>
      <c r="AN199" s="77">
        <v>0.66540700975596712</v>
      </c>
      <c r="AO199" s="78">
        <v>0.37335182556619667</v>
      </c>
      <c r="AP199" s="79">
        <v>0.52314638541887282</v>
      </c>
      <c r="AQ199" s="70">
        <v>1</v>
      </c>
      <c r="AR199" s="71">
        <v>1</v>
      </c>
      <c r="AS199" s="71">
        <v>2</v>
      </c>
      <c r="AT199" s="71">
        <v>0</v>
      </c>
      <c r="AU199" s="71">
        <v>0</v>
      </c>
      <c r="AV199" s="71" t="s">
        <v>3395</v>
      </c>
      <c r="AW199" s="72" t="s">
        <v>3420</v>
      </c>
    </row>
    <row r="200" spans="1:49">
      <c r="A200" s="23" t="s">
        <v>3948</v>
      </c>
      <c r="B200" s="23" t="s">
        <v>3725</v>
      </c>
      <c r="C200" s="23" t="s">
        <v>501</v>
      </c>
      <c r="D200" s="24" t="s">
        <v>2005</v>
      </c>
      <c r="E200" s="24" t="s">
        <v>2153</v>
      </c>
      <c r="F200" s="24" t="s">
        <v>2184</v>
      </c>
      <c r="G200" s="24" t="s">
        <v>2201</v>
      </c>
      <c r="H200" s="76">
        <v>0.62665713496278941</v>
      </c>
      <c r="I200" s="77">
        <v>0.42755825213549703</v>
      </c>
      <c r="J200" s="77">
        <v>0.26430617084975994</v>
      </c>
      <c r="K200" s="77">
        <v>0.6524658730559092</v>
      </c>
      <c r="L200" s="77">
        <v>0.34695540777820461</v>
      </c>
      <c r="M200" s="77">
        <v>0.54993363695308151</v>
      </c>
      <c r="N200" s="77">
        <v>0.47685308155475475</v>
      </c>
      <c r="O200" s="77" t="s">
        <v>3395</v>
      </c>
      <c r="P200" s="77">
        <v>0.30142736702864714</v>
      </c>
      <c r="Q200" s="77">
        <v>0.59542163130393999</v>
      </c>
      <c r="R200" s="77">
        <v>1.0099913409583475E-2</v>
      </c>
      <c r="S200" s="77">
        <v>0.98823529411764777</v>
      </c>
      <c r="T200" s="77">
        <v>0.65948070356291477</v>
      </c>
      <c r="U200" s="77">
        <v>0.58115471772106575</v>
      </c>
      <c r="V200" s="77">
        <v>0.57394518964427554</v>
      </c>
      <c r="W200" s="77">
        <v>0.89266915393329094</v>
      </c>
      <c r="X200" s="77">
        <v>0.81070574469395851</v>
      </c>
      <c r="Y200" s="77">
        <v>0.67757391727757188</v>
      </c>
      <c r="Z200" s="77">
        <v>0.52</v>
      </c>
      <c r="AA200" s="77">
        <v>0.39181712779132333</v>
      </c>
      <c r="AB200" s="77">
        <v>0.53817878028404331</v>
      </c>
      <c r="AC200" s="77">
        <v>0</v>
      </c>
      <c r="AD200" s="76">
        <v>0.43950718598268218</v>
      </c>
      <c r="AE200" s="77">
        <v>0.46552707327411935</v>
      </c>
      <c r="AF200" s="77">
        <v>0.30276077235676174</v>
      </c>
      <c r="AG200" s="77">
        <v>0.82385799884028121</v>
      </c>
      <c r="AH200" s="77">
        <v>0.5775499536826707</v>
      </c>
      <c r="AI200" s="77">
        <v>0.85168744931362472</v>
      </c>
      <c r="AJ200" s="77">
        <v>0.59878695863878595</v>
      </c>
      <c r="AK200" s="77">
        <v>0.46499795403768329</v>
      </c>
      <c r="AL200" s="77">
        <v>0</v>
      </c>
      <c r="AM200" s="76">
        <v>0.40259834387118776</v>
      </c>
      <c r="AN200" s="77">
        <v>0.75103180061219221</v>
      </c>
      <c r="AO200" s="78">
        <v>0.35459497089215636</v>
      </c>
      <c r="AP200" s="79">
        <v>0.48890404105652024</v>
      </c>
      <c r="AQ200" s="70">
        <v>1</v>
      </c>
      <c r="AR200" s="71">
        <v>0</v>
      </c>
      <c r="AS200" s="71">
        <v>2</v>
      </c>
      <c r="AT200" s="71">
        <v>0</v>
      </c>
      <c r="AU200" s="71">
        <v>0</v>
      </c>
      <c r="AV200" s="71" t="s">
        <v>3395</v>
      </c>
      <c r="AW200" s="72" t="s">
        <v>3420</v>
      </c>
    </row>
    <row r="201" spans="1:49">
      <c r="A201" s="23" t="s">
        <v>3949</v>
      </c>
      <c r="B201" s="23" t="s">
        <v>3725</v>
      </c>
      <c r="C201" s="23" t="s">
        <v>503</v>
      </c>
      <c r="D201" s="24" t="s">
        <v>2005</v>
      </c>
      <c r="E201" s="24" t="s">
        <v>2203</v>
      </c>
      <c r="F201" s="24" t="s">
        <v>2204</v>
      </c>
      <c r="G201" s="24" t="s">
        <v>2209</v>
      </c>
      <c r="H201" s="76">
        <v>0.50727775010798115</v>
      </c>
      <c r="I201" s="77">
        <v>0.10300045285418774</v>
      </c>
      <c r="J201" s="77">
        <v>0.3019677734729479</v>
      </c>
      <c r="K201" s="77">
        <v>0.80401976316578705</v>
      </c>
      <c r="L201" s="77">
        <v>0.28529556560327929</v>
      </c>
      <c r="M201" s="77">
        <v>0.79867294658802601</v>
      </c>
      <c r="N201" s="77">
        <v>0.27222595291591789</v>
      </c>
      <c r="O201" s="77" t="s">
        <v>3395</v>
      </c>
      <c r="P201" s="77">
        <v>0.10312599760648827</v>
      </c>
      <c r="Q201" s="77">
        <v>0.84479588718073284</v>
      </c>
      <c r="R201" s="77">
        <v>4.6823665660854261E-2</v>
      </c>
      <c r="S201" s="77">
        <v>0.97647058823529376</v>
      </c>
      <c r="T201" s="77">
        <v>0.62634817344243288</v>
      </c>
      <c r="U201" s="77">
        <v>0.43736756633864182</v>
      </c>
      <c r="V201" s="77">
        <v>0.57712683750138172</v>
      </c>
      <c r="W201" s="77">
        <v>0.92325662952431353</v>
      </c>
      <c r="X201" s="77">
        <v>0.63622763400358562</v>
      </c>
      <c r="Y201" s="77">
        <v>0.70191995563610798</v>
      </c>
      <c r="Z201" s="77">
        <v>0.54285714285714293</v>
      </c>
      <c r="AA201" s="77">
        <v>0.40283778238398166</v>
      </c>
      <c r="AB201" s="77">
        <v>0.53817878028404331</v>
      </c>
      <c r="AC201" s="77">
        <v>0</v>
      </c>
      <c r="AD201" s="76">
        <v>0.30408199214503895</v>
      </c>
      <c r="AE201" s="77">
        <v>0.4526680451758997</v>
      </c>
      <c r="AF201" s="77">
        <v>0.44580977642079356</v>
      </c>
      <c r="AG201" s="77">
        <v>0.80140938083886337</v>
      </c>
      <c r="AH201" s="77">
        <v>0.50724720192001183</v>
      </c>
      <c r="AI201" s="77">
        <v>0.77974213176394958</v>
      </c>
      <c r="AJ201" s="77">
        <v>0.62238854924662546</v>
      </c>
      <c r="AK201" s="77">
        <v>0.47050828133401246</v>
      </c>
      <c r="AL201" s="77">
        <v>0</v>
      </c>
      <c r="AM201" s="76">
        <v>0.40085327124724407</v>
      </c>
      <c r="AN201" s="77">
        <v>0.69613290484094159</v>
      </c>
      <c r="AO201" s="78">
        <v>0.3642989435268793</v>
      </c>
      <c r="AP201" s="79">
        <v>0.47690147880682521</v>
      </c>
      <c r="AQ201" s="70">
        <v>1</v>
      </c>
      <c r="AR201" s="71">
        <v>1</v>
      </c>
      <c r="AS201" s="71">
        <v>0</v>
      </c>
      <c r="AT201" s="71">
        <v>0</v>
      </c>
      <c r="AU201" s="71">
        <v>0</v>
      </c>
      <c r="AV201" s="71" t="s">
        <v>3395</v>
      </c>
      <c r="AW201" s="72" t="s">
        <v>3420</v>
      </c>
    </row>
    <row r="202" spans="1:49">
      <c r="A202" s="23" t="s">
        <v>3950</v>
      </c>
      <c r="B202" s="23" t="s">
        <v>3725</v>
      </c>
      <c r="C202" s="23" t="s">
        <v>505</v>
      </c>
      <c r="D202" s="24" t="s">
        <v>2005</v>
      </c>
      <c r="E202" s="24" t="s">
        <v>2203</v>
      </c>
      <c r="F202" s="24" t="s">
        <v>2204</v>
      </c>
      <c r="G202" s="24" t="s">
        <v>2211</v>
      </c>
      <c r="H202" s="76">
        <v>0.50727775010798115</v>
      </c>
      <c r="I202" s="77">
        <v>0.17202851750142509</v>
      </c>
      <c r="J202" s="77">
        <v>0.4356039052379746</v>
      </c>
      <c r="K202" s="77">
        <v>0.7162146580734996</v>
      </c>
      <c r="L202" s="77">
        <v>0.2913220765603502</v>
      </c>
      <c r="M202" s="77">
        <v>0.37998098453024753</v>
      </c>
      <c r="N202" s="77">
        <v>0.33451665262954994</v>
      </c>
      <c r="O202" s="77" t="s">
        <v>3395</v>
      </c>
      <c r="P202" s="77">
        <v>0.36443337549559662</v>
      </c>
      <c r="Q202" s="77">
        <v>0.74492600299277723</v>
      </c>
      <c r="R202" s="77">
        <v>1.249014293584833E-2</v>
      </c>
      <c r="S202" s="77">
        <v>0.97647058823529376</v>
      </c>
      <c r="T202" s="77">
        <v>0.62634817344243288</v>
      </c>
      <c r="U202" s="77">
        <v>0.5677530714226765</v>
      </c>
      <c r="V202" s="77">
        <v>0.57712683750138172</v>
      </c>
      <c r="W202" s="77">
        <v>0.55797729587064726</v>
      </c>
      <c r="X202" s="77">
        <v>0.28809292032825562</v>
      </c>
      <c r="Y202" s="77">
        <v>0.70191995563610798</v>
      </c>
      <c r="Z202" s="77">
        <v>0.54285714285714293</v>
      </c>
      <c r="AA202" s="77">
        <v>0.47439562439262617</v>
      </c>
      <c r="AB202" s="77">
        <v>0.53817878028404331</v>
      </c>
      <c r="AC202" s="77">
        <v>0</v>
      </c>
      <c r="AD202" s="76">
        <v>0.37163672428246031</v>
      </c>
      <c r="AE202" s="77">
        <v>0.41729354945784874</v>
      </c>
      <c r="AF202" s="77">
        <v>0.3787080729643128</v>
      </c>
      <c r="AG202" s="77">
        <v>0.80140938083886337</v>
      </c>
      <c r="AH202" s="77">
        <v>0.57243995446202911</v>
      </c>
      <c r="AI202" s="77">
        <v>0.42303510809945144</v>
      </c>
      <c r="AJ202" s="77">
        <v>0.62238854924662546</v>
      </c>
      <c r="AK202" s="77">
        <v>0.50628720233833469</v>
      </c>
      <c r="AL202" s="77">
        <v>0</v>
      </c>
      <c r="AM202" s="76">
        <v>0.38921278223487393</v>
      </c>
      <c r="AN202" s="77">
        <v>0.59896148113344794</v>
      </c>
      <c r="AO202" s="78">
        <v>0.37622525052832007</v>
      </c>
      <c r="AP202" s="79">
        <v>0.44955076964201512</v>
      </c>
      <c r="AQ202" s="70">
        <v>1</v>
      </c>
      <c r="AR202" s="71">
        <v>1</v>
      </c>
      <c r="AS202" s="71">
        <v>0</v>
      </c>
      <c r="AT202" s="71">
        <v>0</v>
      </c>
      <c r="AU202" s="71">
        <v>1</v>
      </c>
      <c r="AV202" s="71" t="s">
        <v>3607</v>
      </c>
      <c r="AW202" s="72" t="s">
        <v>3420</v>
      </c>
    </row>
    <row r="203" spans="1:49">
      <c r="A203" s="23" t="s">
        <v>3951</v>
      </c>
      <c r="B203" s="23" t="s">
        <v>3725</v>
      </c>
      <c r="C203" s="23" t="s">
        <v>507</v>
      </c>
      <c r="D203" s="24" t="s">
        <v>2005</v>
      </c>
      <c r="E203" s="24" t="s">
        <v>2203</v>
      </c>
      <c r="F203" s="24" t="s">
        <v>2204</v>
      </c>
      <c r="G203" s="24" t="s">
        <v>2213</v>
      </c>
      <c r="H203" s="76">
        <v>0.50727775010798115</v>
      </c>
      <c r="I203" s="77">
        <v>0.23184448914955216</v>
      </c>
      <c r="J203" s="77">
        <v>8.3948314483338116E-2</v>
      </c>
      <c r="K203" s="77">
        <v>0.74418541798593196</v>
      </c>
      <c r="L203" s="77">
        <v>0.27528186892587531</v>
      </c>
      <c r="M203" s="77">
        <v>0.79613089968870587</v>
      </c>
      <c r="N203" s="77">
        <v>0</v>
      </c>
      <c r="O203" s="77" t="s">
        <v>3395</v>
      </c>
      <c r="P203" s="77">
        <v>0</v>
      </c>
      <c r="Q203" s="77">
        <v>0.38449173772280199</v>
      </c>
      <c r="R203" s="77">
        <v>4.2341487202679391E-2</v>
      </c>
      <c r="S203" s="77">
        <v>0.97647058823529376</v>
      </c>
      <c r="T203" s="77">
        <v>0.62634817344243288</v>
      </c>
      <c r="U203" s="77">
        <v>0.48668976466920078</v>
      </c>
      <c r="V203" s="77">
        <v>0.57712683750138172</v>
      </c>
      <c r="W203" s="77">
        <v>0.95597987228598524</v>
      </c>
      <c r="X203" s="77">
        <v>0.49782726727470661</v>
      </c>
      <c r="Y203" s="77">
        <v>0.70191995563610798</v>
      </c>
      <c r="Z203" s="77">
        <v>0.54285714285714293</v>
      </c>
      <c r="AA203" s="77">
        <v>0.40283778238398166</v>
      </c>
      <c r="AB203" s="77">
        <v>0.53817878028404331</v>
      </c>
      <c r="AC203" s="77">
        <v>0</v>
      </c>
      <c r="AD203" s="76">
        <v>0.27435685124695713</v>
      </c>
      <c r="AE203" s="77">
        <v>0.36311963732010266</v>
      </c>
      <c r="AF203" s="77">
        <v>0.21341661246274068</v>
      </c>
      <c r="AG203" s="77">
        <v>0.80140938083886337</v>
      </c>
      <c r="AH203" s="77">
        <v>0.53190830108529119</v>
      </c>
      <c r="AI203" s="77">
        <v>0.72690356978034587</v>
      </c>
      <c r="AJ203" s="77">
        <v>0.62238854924662546</v>
      </c>
      <c r="AK203" s="77">
        <v>0.47050828133401246</v>
      </c>
      <c r="AL203" s="77">
        <v>0</v>
      </c>
      <c r="AM203" s="76">
        <v>0.2836310336766002</v>
      </c>
      <c r="AN203" s="77">
        <v>0.68674041723483337</v>
      </c>
      <c r="AO203" s="78">
        <v>0.3642989435268793</v>
      </c>
      <c r="AP203" s="79">
        <v>0.4294455811646879</v>
      </c>
      <c r="AQ203" s="70">
        <v>1</v>
      </c>
      <c r="AR203" s="71">
        <v>1</v>
      </c>
      <c r="AS203" s="71">
        <v>0</v>
      </c>
      <c r="AT203" s="71">
        <v>0</v>
      </c>
      <c r="AU203" s="71">
        <v>1</v>
      </c>
      <c r="AV203" s="71" t="s">
        <v>3608</v>
      </c>
      <c r="AW203" s="72" t="s">
        <v>3420</v>
      </c>
    </row>
    <row r="204" spans="1:49">
      <c r="A204" s="23" t="s">
        <v>3952</v>
      </c>
      <c r="B204" s="23" t="s">
        <v>3725</v>
      </c>
      <c r="C204" s="23" t="s">
        <v>509</v>
      </c>
      <c r="D204" s="24" t="s">
        <v>2005</v>
      </c>
      <c r="E204" s="24" t="s">
        <v>2203</v>
      </c>
      <c r="F204" s="24" t="s">
        <v>2241</v>
      </c>
      <c r="G204" s="24" t="s">
        <v>2246</v>
      </c>
      <c r="H204" s="76">
        <v>0.50773161389402133</v>
      </c>
      <c r="I204" s="77">
        <v>0.46943794984760745</v>
      </c>
      <c r="J204" s="77">
        <v>0.78975783434004898</v>
      </c>
      <c r="K204" s="77">
        <v>0.84319523474815861</v>
      </c>
      <c r="L204" s="77">
        <v>0.29643136433800299</v>
      </c>
      <c r="M204" s="77">
        <v>0.84737653574389049</v>
      </c>
      <c r="N204" s="77">
        <v>0.77189844861234769</v>
      </c>
      <c r="O204" s="77" t="s">
        <v>3395</v>
      </c>
      <c r="P204" s="77">
        <v>0.87620580022912331</v>
      </c>
      <c r="Q204" s="77">
        <v>0.62525329969589893</v>
      </c>
      <c r="R204" s="77">
        <v>0.27601418753449808</v>
      </c>
      <c r="S204" s="77">
        <v>0.92941176470588305</v>
      </c>
      <c r="T204" s="77">
        <v>0.66144578313253011</v>
      </c>
      <c r="U204" s="77">
        <v>0.45512256133689116</v>
      </c>
      <c r="V204" s="77">
        <v>0.44292009439288016</v>
      </c>
      <c r="W204" s="77">
        <v>0</v>
      </c>
      <c r="X204" s="77">
        <v>0</v>
      </c>
      <c r="Y204" s="77">
        <v>0.76785714285714257</v>
      </c>
      <c r="Z204" s="77">
        <v>0.20000000000000007</v>
      </c>
      <c r="AA204" s="77">
        <v>0.44336841830628537</v>
      </c>
      <c r="AB204" s="77">
        <v>0.53817878028404331</v>
      </c>
      <c r="AC204" s="77">
        <v>0</v>
      </c>
      <c r="AD204" s="76">
        <v>0.58897579936055922</v>
      </c>
      <c r="AE204" s="77">
        <v>0.72702147673430473</v>
      </c>
      <c r="AF204" s="77">
        <v>0.45063374361519848</v>
      </c>
      <c r="AG204" s="77">
        <v>0.79542877391920652</v>
      </c>
      <c r="AH204" s="77">
        <v>0.44902132786488569</v>
      </c>
      <c r="AI204" s="77">
        <v>0</v>
      </c>
      <c r="AJ204" s="77">
        <v>0.48392857142857132</v>
      </c>
      <c r="AK204" s="77">
        <v>0.49077359929516434</v>
      </c>
      <c r="AL204" s="77">
        <v>0</v>
      </c>
      <c r="AM204" s="76">
        <v>0.58887700657002073</v>
      </c>
      <c r="AN204" s="77">
        <v>0.41481670059469744</v>
      </c>
      <c r="AO204" s="78">
        <v>0.32490072357457855</v>
      </c>
      <c r="AP204" s="79">
        <v>0.43630474203448644</v>
      </c>
      <c r="AQ204" s="70">
        <v>1</v>
      </c>
      <c r="AR204" s="71">
        <v>0</v>
      </c>
      <c r="AS204" s="71">
        <v>2</v>
      </c>
      <c r="AT204" s="71">
        <v>0</v>
      </c>
      <c r="AU204" s="71">
        <v>1</v>
      </c>
      <c r="AV204" s="71" t="s">
        <v>3609</v>
      </c>
      <c r="AW204" s="72" t="s">
        <v>3420</v>
      </c>
    </row>
    <row r="205" spans="1:49">
      <c r="A205" s="23" t="s">
        <v>3953</v>
      </c>
      <c r="B205" s="23" t="s">
        <v>3725</v>
      </c>
      <c r="C205" s="23" t="s">
        <v>511</v>
      </c>
      <c r="D205" s="24" t="s">
        <v>2252</v>
      </c>
      <c r="E205" s="24" t="s">
        <v>2253</v>
      </c>
      <c r="F205" s="24" t="s">
        <v>2254</v>
      </c>
      <c r="G205" s="24" t="s">
        <v>2255</v>
      </c>
      <c r="H205" s="76">
        <v>0.73113931784450581</v>
      </c>
      <c r="I205" s="77">
        <v>0.46731391786785847</v>
      </c>
      <c r="J205" s="77">
        <v>0.82046581426081189</v>
      </c>
      <c r="K205" s="77">
        <v>0.64323055889549674</v>
      </c>
      <c r="L205" s="77">
        <v>0.47290172014856791</v>
      </c>
      <c r="M205" s="77">
        <v>1</v>
      </c>
      <c r="N205" s="77">
        <v>0.75321187623971353</v>
      </c>
      <c r="O205" s="77" t="s">
        <v>3395</v>
      </c>
      <c r="P205" s="77">
        <v>0.5</v>
      </c>
      <c r="Q205" s="77">
        <v>0.90075803908205565</v>
      </c>
      <c r="R205" s="77">
        <v>0.4149924877879726</v>
      </c>
      <c r="S205" s="77">
        <v>0.92941176470588305</v>
      </c>
      <c r="T205" s="77">
        <v>0.67058823529411771</v>
      </c>
      <c r="U205" s="77" t="s">
        <v>3395</v>
      </c>
      <c r="V205" s="77">
        <v>0.48782338691526805</v>
      </c>
      <c r="W205" s="77" t="s">
        <v>3395</v>
      </c>
      <c r="X205" s="77">
        <v>0.48500921101706906</v>
      </c>
      <c r="Y205" s="77">
        <v>0.68350150133903209</v>
      </c>
      <c r="Z205" s="77" t="s">
        <v>3395</v>
      </c>
      <c r="AA205" s="77">
        <v>0.86862075944665529</v>
      </c>
      <c r="AB205" s="77" t="s">
        <v>3395</v>
      </c>
      <c r="AC205" s="77">
        <v>0.95789473684210524</v>
      </c>
      <c r="AD205" s="76">
        <v>0.67297301665772535</v>
      </c>
      <c r="AE205" s="77">
        <v>0.67386883105675566</v>
      </c>
      <c r="AF205" s="77">
        <v>0.65787526343501412</v>
      </c>
      <c r="AG205" s="77">
        <v>0.80000000000000038</v>
      </c>
      <c r="AH205" s="77">
        <v>0.48782338691526805</v>
      </c>
      <c r="AI205" s="77">
        <v>0.48500921101706906</v>
      </c>
      <c r="AJ205" s="77">
        <v>0.68350150133903209</v>
      </c>
      <c r="AK205" s="77">
        <v>0.86862075944665529</v>
      </c>
      <c r="AL205" s="77">
        <v>0.95789473684210524</v>
      </c>
      <c r="AM205" s="76">
        <v>0.66823903704983179</v>
      </c>
      <c r="AN205" s="77">
        <v>0.59094419931077924</v>
      </c>
      <c r="AO205" s="78">
        <v>0.83667233254259754</v>
      </c>
      <c r="AP205" s="79">
        <v>0.6949682959141944</v>
      </c>
      <c r="AQ205" s="70">
        <v>1</v>
      </c>
      <c r="AR205" s="71">
        <v>3</v>
      </c>
      <c r="AS205" s="71">
        <v>2</v>
      </c>
      <c r="AT205" s="71">
        <v>0</v>
      </c>
      <c r="AU205" s="71">
        <v>0</v>
      </c>
      <c r="AV205" s="71" t="s">
        <v>3395</v>
      </c>
      <c r="AW205" s="72" t="s">
        <v>3422</v>
      </c>
    </row>
    <row r="206" spans="1:49">
      <c r="A206" s="23" t="s">
        <v>3954</v>
      </c>
      <c r="B206" s="23" t="s">
        <v>3725</v>
      </c>
      <c r="C206" s="23" t="s">
        <v>513</v>
      </c>
      <c r="D206" s="24" t="s">
        <v>2257</v>
      </c>
      <c r="E206" s="24" t="s">
        <v>2258</v>
      </c>
      <c r="F206" s="24" t="s">
        <v>2259</v>
      </c>
      <c r="G206" s="24" t="s">
        <v>2260</v>
      </c>
      <c r="H206" s="76">
        <v>0.41604611391108376</v>
      </c>
      <c r="I206" s="77">
        <v>0.85733858442885369</v>
      </c>
      <c r="J206" s="77">
        <v>0.55730017341182303</v>
      </c>
      <c r="K206" s="77">
        <v>0.63803423192558295</v>
      </c>
      <c r="L206" s="77">
        <v>0.44622881937122139</v>
      </c>
      <c r="M206" s="77">
        <v>0.5866193298981659</v>
      </c>
      <c r="N206" s="77">
        <v>0.52052443445512042</v>
      </c>
      <c r="O206" s="77" t="s">
        <v>3395</v>
      </c>
      <c r="P206" s="77">
        <v>0.64213931688095793</v>
      </c>
      <c r="Q206" s="77">
        <v>0.76695540426257947</v>
      </c>
      <c r="R206" s="77">
        <v>0.27399803547815482</v>
      </c>
      <c r="S206" s="77">
        <v>0</v>
      </c>
      <c r="T206" s="77">
        <v>9.5187165775401039E-2</v>
      </c>
      <c r="U206" s="77">
        <v>0.90450724024219031</v>
      </c>
      <c r="V206" s="77">
        <v>0.80536523482415923</v>
      </c>
      <c r="W206" s="77">
        <v>0.30581251389395803</v>
      </c>
      <c r="X206" s="77">
        <v>0.70996897477340926</v>
      </c>
      <c r="Y206" s="77">
        <v>0.71176284369196763</v>
      </c>
      <c r="Z206" s="77">
        <v>1</v>
      </c>
      <c r="AA206" s="77">
        <v>0.45313854091632261</v>
      </c>
      <c r="AB206" s="77">
        <v>0.28128654970760225</v>
      </c>
      <c r="AC206" s="77">
        <v>0.56842105263157894</v>
      </c>
      <c r="AD206" s="76">
        <v>0.61022829058392014</v>
      </c>
      <c r="AE206" s="77">
        <v>0.5667092265062097</v>
      </c>
      <c r="AF206" s="77">
        <v>0.52047671987036714</v>
      </c>
      <c r="AG206" s="77">
        <v>4.759358288770052E-2</v>
      </c>
      <c r="AH206" s="77">
        <v>0.85493623753317483</v>
      </c>
      <c r="AI206" s="77">
        <v>0.50789074433368364</v>
      </c>
      <c r="AJ206" s="77">
        <v>0.85588142184598381</v>
      </c>
      <c r="AK206" s="77">
        <v>0.36721254531196246</v>
      </c>
      <c r="AL206" s="77">
        <v>0.56842105263157894</v>
      </c>
      <c r="AM206" s="76">
        <v>0.56580474565349903</v>
      </c>
      <c r="AN206" s="77">
        <v>0.47014018825151965</v>
      </c>
      <c r="AO206" s="78">
        <v>0.597171673263175</v>
      </c>
      <c r="AP206" s="79">
        <v>0.54297720435252783</v>
      </c>
      <c r="AQ206" s="70">
        <v>1</v>
      </c>
      <c r="AR206" s="71">
        <v>0</v>
      </c>
      <c r="AS206" s="71">
        <v>2</v>
      </c>
      <c r="AT206" s="71">
        <v>0</v>
      </c>
      <c r="AU206" s="71">
        <v>1</v>
      </c>
      <c r="AV206" s="71" t="s">
        <v>3610</v>
      </c>
      <c r="AW206" s="72" t="s">
        <v>3419</v>
      </c>
    </row>
    <row r="207" spans="1:49">
      <c r="A207" s="23" t="s">
        <v>3955</v>
      </c>
      <c r="B207" s="23" t="s">
        <v>3725</v>
      </c>
      <c r="C207" s="23" t="s">
        <v>515</v>
      </c>
      <c r="D207" s="24" t="s">
        <v>2286</v>
      </c>
      <c r="E207" s="24" t="s">
        <v>2287</v>
      </c>
      <c r="F207" s="24" t="s">
        <v>2288</v>
      </c>
      <c r="G207" s="24" t="s">
        <v>2293</v>
      </c>
      <c r="H207" s="76">
        <v>0.36181564507307423</v>
      </c>
      <c r="I207" s="77">
        <v>0.73938161070486352</v>
      </c>
      <c r="J207" s="77">
        <v>0.99642257004528345</v>
      </c>
      <c r="K207" s="77">
        <v>0.69671964784195284</v>
      </c>
      <c r="L207" s="77">
        <v>0.54193298197847861</v>
      </c>
      <c r="M207" s="77">
        <v>1</v>
      </c>
      <c r="N207" s="77">
        <v>1</v>
      </c>
      <c r="O207" s="77" t="s">
        <v>3395</v>
      </c>
      <c r="P207" s="77">
        <v>0.625</v>
      </c>
      <c r="Q207" s="77">
        <v>0.30753193028143921</v>
      </c>
      <c r="R207" s="77">
        <v>4.592722446412735E-2</v>
      </c>
      <c r="S207" s="77">
        <v>0</v>
      </c>
      <c r="T207" s="77">
        <v>1.3368983957219249E-2</v>
      </c>
      <c r="U207" s="77">
        <v>0.8986660770874787</v>
      </c>
      <c r="V207" s="77">
        <v>0.55465283196126824</v>
      </c>
      <c r="W207" s="77">
        <v>0.82511569824297382</v>
      </c>
      <c r="X207" s="77">
        <v>1</v>
      </c>
      <c r="Y207" s="77">
        <v>0.41269916411934959</v>
      </c>
      <c r="Z207" s="77">
        <v>0.77714285714285714</v>
      </c>
      <c r="AA207" s="77">
        <v>0.38886817817012209</v>
      </c>
      <c r="AB207" s="77">
        <v>0.21044277360066838</v>
      </c>
      <c r="AC207" s="77">
        <v>0.75789473684210529</v>
      </c>
      <c r="AD207" s="76">
        <v>0.69920660860774042</v>
      </c>
      <c r="AE207" s="77">
        <v>0.77273052596408631</v>
      </c>
      <c r="AF207" s="77">
        <v>0.17672957737278328</v>
      </c>
      <c r="AG207" s="77">
        <v>6.6844919786096246E-3</v>
      </c>
      <c r="AH207" s="77">
        <v>0.72665945452437342</v>
      </c>
      <c r="AI207" s="77">
        <v>0.91255784912148696</v>
      </c>
      <c r="AJ207" s="77">
        <v>0.59492101063110336</v>
      </c>
      <c r="AK207" s="77">
        <v>0.29965547588539521</v>
      </c>
      <c r="AL207" s="77">
        <v>0.75789473684210529</v>
      </c>
      <c r="AM207" s="76">
        <v>0.54955557064820326</v>
      </c>
      <c r="AN207" s="77">
        <v>0.54863393187482334</v>
      </c>
      <c r="AO207" s="78">
        <v>0.55082374111953458</v>
      </c>
      <c r="AP207" s="79">
        <v>0.54967071476063001</v>
      </c>
      <c r="AQ207" s="70">
        <v>1</v>
      </c>
      <c r="AR207" s="71">
        <v>0</v>
      </c>
      <c r="AS207" s="71">
        <v>0</v>
      </c>
      <c r="AT207" s="71">
        <v>0</v>
      </c>
      <c r="AU207" s="71">
        <v>1</v>
      </c>
      <c r="AV207" s="71" t="s">
        <v>3613</v>
      </c>
      <c r="AW207" s="72" t="s">
        <v>3419</v>
      </c>
    </row>
    <row r="208" spans="1:49">
      <c r="A208" s="23" t="s">
        <v>3956</v>
      </c>
      <c r="B208" s="23" t="s">
        <v>3725</v>
      </c>
      <c r="C208" s="23" t="s">
        <v>517</v>
      </c>
      <c r="D208" s="24" t="s">
        <v>2306</v>
      </c>
      <c r="E208" s="24" t="s">
        <v>2307</v>
      </c>
      <c r="F208" s="24" t="s">
        <v>2308</v>
      </c>
      <c r="G208" s="24" t="s">
        <v>2311</v>
      </c>
      <c r="H208" s="76">
        <v>0.48345911169422756</v>
      </c>
      <c r="I208" s="77">
        <v>0.51268475907762678</v>
      </c>
      <c r="J208" s="77">
        <v>0.7025989757974096</v>
      </c>
      <c r="K208" s="77" t="s">
        <v>3395</v>
      </c>
      <c r="L208" s="77">
        <v>0.47003259036537215</v>
      </c>
      <c r="M208" s="77">
        <v>0.77937295421678243</v>
      </c>
      <c r="N208" s="77">
        <v>0.68869042528688329</v>
      </c>
      <c r="O208" s="77" t="s">
        <v>3395</v>
      </c>
      <c r="P208" s="77">
        <v>0.42013750885732659</v>
      </c>
      <c r="Q208" s="77">
        <v>0.72883135945041444</v>
      </c>
      <c r="R208" s="77">
        <v>8.3802810960926968E-2</v>
      </c>
      <c r="S208" s="77">
        <v>8.235294117647092E-2</v>
      </c>
      <c r="T208" s="77" t="s">
        <v>3395</v>
      </c>
      <c r="U208" s="77">
        <v>0.1981815148460418</v>
      </c>
      <c r="V208" s="77">
        <v>0.4620158263957258</v>
      </c>
      <c r="W208" s="77" t="s">
        <v>3395</v>
      </c>
      <c r="X208" s="77" t="s">
        <v>3395</v>
      </c>
      <c r="Y208" s="77" t="s">
        <v>3395</v>
      </c>
      <c r="Z208" s="77">
        <v>0</v>
      </c>
      <c r="AA208" s="77">
        <v>9.4361756307473899E-3</v>
      </c>
      <c r="AB208" s="77" t="s">
        <v>3395</v>
      </c>
      <c r="AC208" s="77">
        <v>1</v>
      </c>
      <c r="AD208" s="76">
        <v>0.566247615523088</v>
      </c>
      <c r="AE208" s="77">
        <v>0.58955836968159114</v>
      </c>
      <c r="AF208" s="77">
        <v>0.40631708520567072</v>
      </c>
      <c r="AG208" s="77">
        <v>8.235294117647092E-2</v>
      </c>
      <c r="AH208" s="77">
        <v>0.33009867062088383</v>
      </c>
      <c r="AI208" s="77" t="s">
        <v>3395</v>
      </c>
      <c r="AJ208" s="77">
        <v>0</v>
      </c>
      <c r="AK208" s="77">
        <v>9.4361756307473899E-3</v>
      </c>
      <c r="AL208" s="77">
        <v>1</v>
      </c>
      <c r="AM208" s="76">
        <v>0.52070769013678331</v>
      </c>
      <c r="AN208" s="77">
        <v>0.20622580589867737</v>
      </c>
      <c r="AO208" s="78">
        <v>0.33647872521024907</v>
      </c>
      <c r="AP208" s="79">
        <v>0.34253360204073119</v>
      </c>
      <c r="AQ208" s="70">
        <v>1</v>
      </c>
      <c r="AR208" s="71">
        <v>0</v>
      </c>
      <c r="AS208" s="71">
        <v>2</v>
      </c>
      <c r="AT208" s="71">
        <v>0</v>
      </c>
      <c r="AU208" s="71">
        <v>0</v>
      </c>
      <c r="AV208" s="71" t="s">
        <v>3395</v>
      </c>
      <c r="AW208" s="72" t="s">
        <v>3721</v>
      </c>
    </row>
    <row r="209" spans="1:49">
      <c r="A209" s="23" t="s">
        <v>3957</v>
      </c>
      <c r="B209" s="23" t="s">
        <v>3725</v>
      </c>
      <c r="C209" s="23" t="s">
        <v>521</v>
      </c>
      <c r="D209" s="24" t="s">
        <v>2306</v>
      </c>
      <c r="E209" s="24" t="s">
        <v>2307</v>
      </c>
      <c r="F209" s="24" t="s">
        <v>2308</v>
      </c>
      <c r="G209" s="24" t="s">
        <v>2319</v>
      </c>
      <c r="H209" s="76">
        <v>0.48345911169422756</v>
      </c>
      <c r="I209" s="77">
        <v>0.44477165253805812</v>
      </c>
      <c r="J209" s="77">
        <v>0.38905170128192607</v>
      </c>
      <c r="K209" s="77" t="s">
        <v>3395</v>
      </c>
      <c r="L209" s="77">
        <v>0.38683015325653647</v>
      </c>
      <c r="M209" s="77">
        <v>0.87080805358084823</v>
      </c>
      <c r="N209" s="77">
        <v>0.24460455149264781</v>
      </c>
      <c r="O209" s="77" t="s">
        <v>3395</v>
      </c>
      <c r="P209" s="77">
        <v>0.46753374360092181</v>
      </c>
      <c r="Q209" s="77">
        <v>1</v>
      </c>
      <c r="R209" s="77">
        <v>0.26206876839581111</v>
      </c>
      <c r="S209" s="77">
        <v>8.235294117647092E-2</v>
      </c>
      <c r="T209" s="77" t="s">
        <v>3395</v>
      </c>
      <c r="U209" s="77">
        <v>0</v>
      </c>
      <c r="V209" s="77">
        <v>0.4620158263957258</v>
      </c>
      <c r="W209" s="77" t="s">
        <v>3395</v>
      </c>
      <c r="X209" s="77" t="s">
        <v>3395</v>
      </c>
      <c r="Y209" s="77" t="s">
        <v>3395</v>
      </c>
      <c r="Z209" s="77">
        <v>0</v>
      </c>
      <c r="AA209" s="77">
        <v>9.4361756307473899E-3</v>
      </c>
      <c r="AB209" s="77" t="s">
        <v>3395</v>
      </c>
      <c r="AC209" s="77">
        <v>1</v>
      </c>
      <c r="AD209" s="76">
        <v>0.43909415517140388</v>
      </c>
      <c r="AE209" s="77">
        <v>0.49244412548273853</v>
      </c>
      <c r="AF209" s="77">
        <v>0.63103438419790558</v>
      </c>
      <c r="AG209" s="77">
        <v>8.235294117647092E-2</v>
      </c>
      <c r="AH209" s="77">
        <v>0.2310079131978629</v>
      </c>
      <c r="AI209" s="77" t="s">
        <v>3395</v>
      </c>
      <c r="AJ209" s="77">
        <v>0</v>
      </c>
      <c r="AK209" s="77">
        <v>9.4361756307473899E-3</v>
      </c>
      <c r="AL209" s="77">
        <v>1</v>
      </c>
      <c r="AM209" s="76">
        <v>0.52085755495068264</v>
      </c>
      <c r="AN209" s="77">
        <v>0.1566804271871669</v>
      </c>
      <c r="AO209" s="78">
        <v>0.33647872521024907</v>
      </c>
      <c r="AP209" s="79">
        <v>0.31984877790963007</v>
      </c>
      <c r="AQ209" s="70">
        <v>1</v>
      </c>
      <c r="AR209" s="71">
        <v>0</v>
      </c>
      <c r="AS209" s="71">
        <v>2</v>
      </c>
      <c r="AT209" s="71">
        <v>0</v>
      </c>
      <c r="AU209" s="71">
        <v>0</v>
      </c>
      <c r="AV209" s="71" t="s">
        <v>3395</v>
      </c>
      <c r="AW209" s="72" t="s">
        <v>3721</v>
      </c>
    </row>
    <row r="210" spans="1:49">
      <c r="A210" s="23" t="s">
        <v>3958</v>
      </c>
      <c r="B210" s="23" t="s">
        <v>3725</v>
      </c>
      <c r="C210" s="23" t="s">
        <v>523</v>
      </c>
      <c r="D210" s="24" t="s">
        <v>2306</v>
      </c>
      <c r="E210" s="24" t="s">
        <v>2307</v>
      </c>
      <c r="F210" s="24" t="s">
        <v>2308</v>
      </c>
      <c r="G210" s="24" t="s">
        <v>2321</v>
      </c>
      <c r="H210" s="76">
        <v>0.48345911169422756</v>
      </c>
      <c r="I210" s="77">
        <v>0.44297976793241056</v>
      </c>
      <c r="J210" s="77">
        <v>0.44104597947178509</v>
      </c>
      <c r="K210" s="77" t="s">
        <v>3395</v>
      </c>
      <c r="L210" s="77">
        <v>0.39329874385379721</v>
      </c>
      <c r="M210" s="77">
        <v>0</v>
      </c>
      <c r="N210" s="77">
        <v>0.26745477922542893</v>
      </c>
      <c r="O210" s="77" t="s">
        <v>3395</v>
      </c>
      <c r="P210" s="77">
        <v>0.42785618329706476</v>
      </c>
      <c r="Q210" s="77">
        <v>0.60588003730680784</v>
      </c>
      <c r="R210" s="77">
        <v>9.8667818244782546E-3</v>
      </c>
      <c r="S210" s="77">
        <v>8.235294117647092E-2</v>
      </c>
      <c r="T210" s="77" t="s">
        <v>3395</v>
      </c>
      <c r="U210" s="77">
        <v>1.7104473925205515E-2</v>
      </c>
      <c r="V210" s="77">
        <v>0.4620158263957258</v>
      </c>
      <c r="W210" s="77" t="s">
        <v>3395</v>
      </c>
      <c r="X210" s="77" t="s">
        <v>3395</v>
      </c>
      <c r="Y210" s="77" t="s">
        <v>3395</v>
      </c>
      <c r="Z210" s="77">
        <v>0</v>
      </c>
      <c r="AA210" s="77">
        <v>9.4361756307473899E-3</v>
      </c>
      <c r="AB210" s="77" t="s">
        <v>3395</v>
      </c>
      <c r="AC210" s="77">
        <v>1</v>
      </c>
      <c r="AD210" s="76">
        <v>0.45582828636614109</v>
      </c>
      <c r="AE210" s="77">
        <v>0.27215242659407268</v>
      </c>
      <c r="AF210" s="77">
        <v>0.30787340956564302</v>
      </c>
      <c r="AG210" s="77">
        <v>8.235294117647092E-2</v>
      </c>
      <c r="AH210" s="77">
        <v>0.23956015016046567</v>
      </c>
      <c r="AI210" s="77" t="s">
        <v>3395</v>
      </c>
      <c r="AJ210" s="77">
        <v>0</v>
      </c>
      <c r="AK210" s="77">
        <v>9.4361756307473899E-3</v>
      </c>
      <c r="AL210" s="77">
        <v>1</v>
      </c>
      <c r="AM210" s="76">
        <v>0.34528470750861895</v>
      </c>
      <c r="AN210" s="77">
        <v>0.16095654566846829</v>
      </c>
      <c r="AO210" s="78">
        <v>0.33647872521024907</v>
      </c>
      <c r="AP210" s="79">
        <v>0.27316767534943265</v>
      </c>
      <c r="AQ210" s="70">
        <v>1</v>
      </c>
      <c r="AR210" s="71">
        <v>0</v>
      </c>
      <c r="AS210" s="71">
        <v>2</v>
      </c>
      <c r="AT210" s="71">
        <v>0</v>
      </c>
      <c r="AU210" s="71">
        <v>0</v>
      </c>
      <c r="AV210" s="71" t="s">
        <v>3395</v>
      </c>
      <c r="AW210" s="72" t="s">
        <v>3721</v>
      </c>
    </row>
    <row r="211" spans="1:49">
      <c r="A211" s="23" t="s">
        <v>3959</v>
      </c>
      <c r="B211" s="23" t="s">
        <v>3725</v>
      </c>
      <c r="C211" s="23" t="s">
        <v>525</v>
      </c>
      <c r="D211" s="24" t="s">
        <v>2306</v>
      </c>
      <c r="E211" s="24" t="s">
        <v>2307</v>
      </c>
      <c r="F211" s="24" t="s">
        <v>2308</v>
      </c>
      <c r="G211" s="24" t="s">
        <v>2323</v>
      </c>
      <c r="H211" s="76">
        <v>0.48345911169422756</v>
      </c>
      <c r="I211" s="77">
        <v>0.50387672462158672</v>
      </c>
      <c r="J211" s="77">
        <v>0.38359881303775634</v>
      </c>
      <c r="K211" s="77" t="s">
        <v>3395</v>
      </c>
      <c r="L211" s="77">
        <v>0.3669416508231676</v>
      </c>
      <c r="M211" s="77">
        <v>1</v>
      </c>
      <c r="N211" s="77">
        <v>0.44957884400662695</v>
      </c>
      <c r="O211" s="77" t="s">
        <v>3395</v>
      </c>
      <c r="P211" s="77">
        <v>0.4552871023363162</v>
      </c>
      <c r="Q211" s="77">
        <v>0.70500938053234341</v>
      </c>
      <c r="R211" s="77">
        <v>0.10042956200951185</v>
      </c>
      <c r="S211" s="77">
        <v>8.235294117647092E-2</v>
      </c>
      <c r="T211" s="77" t="s">
        <v>3395</v>
      </c>
      <c r="U211" s="77">
        <v>0.42676984036355925</v>
      </c>
      <c r="V211" s="77">
        <v>0.4620158263957258</v>
      </c>
      <c r="W211" s="77" t="s">
        <v>3395</v>
      </c>
      <c r="X211" s="77" t="s">
        <v>3395</v>
      </c>
      <c r="Y211" s="77" t="s">
        <v>3395</v>
      </c>
      <c r="Z211" s="77">
        <v>0</v>
      </c>
      <c r="AA211" s="77">
        <v>9.4361756307473899E-3</v>
      </c>
      <c r="AB211" s="77" t="s">
        <v>3395</v>
      </c>
      <c r="AC211" s="77">
        <v>1</v>
      </c>
      <c r="AD211" s="76">
        <v>0.45697821645119019</v>
      </c>
      <c r="AE211" s="77">
        <v>0.56795189929152767</v>
      </c>
      <c r="AF211" s="77">
        <v>0.40271947127092761</v>
      </c>
      <c r="AG211" s="77">
        <v>8.235294117647092E-2</v>
      </c>
      <c r="AH211" s="77">
        <v>0.44439283337964253</v>
      </c>
      <c r="AI211" s="77" t="s">
        <v>3395</v>
      </c>
      <c r="AJ211" s="77">
        <v>0</v>
      </c>
      <c r="AK211" s="77">
        <v>9.4361756307473899E-3</v>
      </c>
      <c r="AL211" s="77">
        <v>1</v>
      </c>
      <c r="AM211" s="76">
        <v>0.47588319567121523</v>
      </c>
      <c r="AN211" s="77">
        <v>0.26337288727805674</v>
      </c>
      <c r="AO211" s="78">
        <v>0.33647872521024907</v>
      </c>
      <c r="AP211" s="79">
        <v>0.35332804377598465</v>
      </c>
      <c r="AQ211" s="70">
        <v>1</v>
      </c>
      <c r="AR211" s="71">
        <v>0</v>
      </c>
      <c r="AS211" s="71">
        <v>2</v>
      </c>
      <c r="AT211" s="71">
        <v>0</v>
      </c>
      <c r="AU211" s="71">
        <v>0</v>
      </c>
      <c r="AV211" s="71" t="s">
        <v>3395</v>
      </c>
      <c r="AW211" s="72" t="s">
        <v>3721</v>
      </c>
    </row>
    <row r="212" spans="1:49">
      <c r="A212" s="23" t="s">
        <v>3960</v>
      </c>
      <c r="B212" s="23" t="s">
        <v>3725</v>
      </c>
      <c r="C212" s="23" t="s">
        <v>527</v>
      </c>
      <c r="D212" s="24" t="s">
        <v>2325</v>
      </c>
      <c r="E212" s="24" t="s">
        <v>2326</v>
      </c>
      <c r="F212" s="24" t="s">
        <v>2327</v>
      </c>
      <c r="G212" s="24" t="s">
        <v>2328</v>
      </c>
      <c r="H212" s="76">
        <v>0.51768758879857835</v>
      </c>
      <c r="I212" s="77">
        <v>0.66176951891331459</v>
      </c>
      <c r="J212" s="77">
        <v>1</v>
      </c>
      <c r="K212" s="77" t="s">
        <v>3395</v>
      </c>
      <c r="L212" s="77">
        <v>0.59566449891612483</v>
      </c>
      <c r="M212" s="77">
        <v>1</v>
      </c>
      <c r="N212" s="77">
        <v>1</v>
      </c>
      <c r="O212" s="77" t="s">
        <v>3395</v>
      </c>
      <c r="P212" s="77">
        <v>0.2641982565399863</v>
      </c>
      <c r="Q212" s="77">
        <v>0.5720624963450528</v>
      </c>
      <c r="R212" s="77">
        <v>1</v>
      </c>
      <c r="S212" s="77">
        <v>0.83529411764705985</v>
      </c>
      <c r="T212" s="77">
        <v>0.69810579215256752</v>
      </c>
      <c r="U212" s="77">
        <v>0.46352618237391335</v>
      </c>
      <c r="V212" s="77">
        <v>0.3937708652351713</v>
      </c>
      <c r="W212" s="77">
        <v>0.601587909168947</v>
      </c>
      <c r="X212" s="77">
        <v>0.41766711377940369</v>
      </c>
      <c r="Y212" s="77">
        <v>0.49264208618497585</v>
      </c>
      <c r="Z212" s="77">
        <v>0.80571428571428572</v>
      </c>
      <c r="AA212" s="77">
        <v>0.58025697346784633</v>
      </c>
      <c r="AB212" s="77">
        <v>0.6</v>
      </c>
      <c r="AC212" s="77">
        <v>0.90526315789473688</v>
      </c>
      <c r="AD212" s="76">
        <v>0.72648570257063094</v>
      </c>
      <c r="AE212" s="77">
        <v>0.71496568886402767</v>
      </c>
      <c r="AF212" s="77">
        <v>0.78603124817252645</v>
      </c>
      <c r="AG212" s="77">
        <v>0.76669995489981368</v>
      </c>
      <c r="AH212" s="77">
        <v>0.42864852380454233</v>
      </c>
      <c r="AI212" s="77">
        <v>0.50962751147417529</v>
      </c>
      <c r="AJ212" s="77">
        <v>0.64917818594963084</v>
      </c>
      <c r="AK212" s="77">
        <v>0.59012848673392315</v>
      </c>
      <c r="AL212" s="77">
        <v>0.90526315789473688</v>
      </c>
      <c r="AM212" s="76">
        <v>0.74249421320239506</v>
      </c>
      <c r="AN212" s="77">
        <v>0.56832533005951047</v>
      </c>
      <c r="AO212" s="78">
        <v>0.71485661019276359</v>
      </c>
      <c r="AP212" s="79">
        <v>0.67294315800358662</v>
      </c>
      <c r="AQ212" s="70">
        <v>1</v>
      </c>
      <c r="AR212" s="71">
        <v>0</v>
      </c>
      <c r="AS212" s="71">
        <v>0</v>
      </c>
      <c r="AT212" s="71">
        <v>1</v>
      </c>
      <c r="AU212" s="71">
        <v>1</v>
      </c>
      <c r="AV212" s="71" t="s">
        <v>3614</v>
      </c>
      <c r="AW212" s="72" t="s">
        <v>3420</v>
      </c>
    </row>
    <row r="213" spans="1:49">
      <c r="A213" s="23" t="s">
        <v>3961</v>
      </c>
      <c r="B213" s="23" t="s">
        <v>3725</v>
      </c>
      <c r="C213" s="23" t="s">
        <v>529</v>
      </c>
      <c r="D213" s="24" t="s">
        <v>2325</v>
      </c>
      <c r="E213" s="24" t="s">
        <v>2326</v>
      </c>
      <c r="F213" s="24" t="s">
        <v>2327</v>
      </c>
      <c r="G213" s="24" t="s">
        <v>2330</v>
      </c>
      <c r="H213" s="76">
        <v>0.51768758879857835</v>
      </c>
      <c r="I213" s="77">
        <v>0.66176951891331459</v>
      </c>
      <c r="J213" s="77">
        <v>1</v>
      </c>
      <c r="K213" s="77" t="s">
        <v>3395</v>
      </c>
      <c r="L213" s="77">
        <v>0.59566449891612483</v>
      </c>
      <c r="M213" s="77">
        <v>1</v>
      </c>
      <c r="N213" s="77">
        <v>1</v>
      </c>
      <c r="O213" s="77" t="s">
        <v>3395</v>
      </c>
      <c r="P213" s="77">
        <v>0.625</v>
      </c>
      <c r="Q213" s="77">
        <v>0.3971170321616444</v>
      </c>
      <c r="R213" s="77">
        <v>1</v>
      </c>
      <c r="S213" s="77">
        <v>0.83529411764705985</v>
      </c>
      <c r="T213" s="77">
        <v>0.69810579215256752</v>
      </c>
      <c r="U213" s="77">
        <v>0.3187949750303935</v>
      </c>
      <c r="V213" s="77">
        <v>0.3937708652351713</v>
      </c>
      <c r="W213" s="77">
        <v>1</v>
      </c>
      <c r="X213" s="77">
        <v>0.41766711377940369</v>
      </c>
      <c r="Y213" s="77">
        <v>0.49264208618497585</v>
      </c>
      <c r="Z213" s="77">
        <v>0.80571428571428572</v>
      </c>
      <c r="AA213" s="77">
        <v>0.5444780524635241</v>
      </c>
      <c r="AB213" s="77">
        <v>0.6</v>
      </c>
      <c r="AC213" s="77">
        <v>0.90526315789473688</v>
      </c>
      <c r="AD213" s="76">
        <v>0.72648570257063094</v>
      </c>
      <c r="AE213" s="77">
        <v>0.80516612472903115</v>
      </c>
      <c r="AF213" s="77">
        <v>0.6985585160808222</v>
      </c>
      <c r="AG213" s="77">
        <v>0.76669995489981368</v>
      </c>
      <c r="AH213" s="77">
        <v>0.3562829201327824</v>
      </c>
      <c r="AI213" s="77">
        <v>0.70883355688970184</v>
      </c>
      <c r="AJ213" s="77">
        <v>0.64917818594963084</v>
      </c>
      <c r="AK213" s="77">
        <v>0.57223902623176204</v>
      </c>
      <c r="AL213" s="77">
        <v>0.90526315789473688</v>
      </c>
      <c r="AM213" s="76">
        <v>0.74340344779349488</v>
      </c>
      <c r="AN213" s="77">
        <v>0.61060547730743264</v>
      </c>
      <c r="AO213" s="78">
        <v>0.70889345669204318</v>
      </c>
      <c r="AP213" s="79">
        <v>0.68644708693934098</v>
      </c>
      <c r="AQ213" s="70">
        <v>1</v>
      </c>
      <c r="AR213" s="71">
        <v>0</v>
      </c>
      <c r="AS213" s="71">
        <v>0</v>
      </c>
      <c r="AT213" s="71">
        <v>1</v>
      </c>
      <c r="AU213" s="71">
        <v>0</v>
      </c>
      <c r="AV213" s="71" t="s">
        <v>3395</v>
      </c>
      <c r="AW213" s="72" t="s">
        <v>3420</v>
      </c>
    </row>
    <row r="214" spans="1:49">
      <c r="A214" s="23" t="s">
        <v>3962</v>
      </c>
      <c r="B214" s="23" t="s">
        <v>3725</v>
      </c>
      <c r="C214" s="23" t="s">
        <v>531</v>
      </c>
      <c r="D214" s="24" t="s">
        <v>2332</v>
      </c>
      <c r="E214" s="24" t="s">
        <v>2355</v>
      </c>
      <c r="F214" s="24" t="s">
        <v>2356</v>
      </c>
      <c r="G214" s="24" t="s">
        <v>2361</v>
      </c>
      <c r="H214" s="76">
        <v>0.99371938943239302</v>
      </c>
      <c r="I214" s="77">
        <v>0.41600481647452719</v>
      </c>
      <c r="J214" s="77">
        <v>0.64400132540529742</v>
      </c>
      <c r="K214" s="77">
        <v>0.85997308619020241</v>
      </c>
      <c r="L214" s="77">
        <v>0.66422792937770581</v>
      </c>
      <c r="M214" s="77">
        <v>0.66170821280049519</v>
      </c>
      <c r="N214" s="77">
        <v>0.78561272457949272</v>
      </c>
      <c r="O214" s="77" t="s">
        <v>3395</v>
      </c>
      <c r="P214" s="77">
        <v>0.42494684529447152</v>
      </c>
      <c r="Q214" s="77">
        <v>0.57490664033621142</v>
      </c>
      <c r="R214" s="77">
        <v>0.30021258312018911</v>
      </c>
      <c r="S214" s="77">
        <v>0.78823529411764737</v>
      </c>
      <c r="T214" s="77">
        <v>0.6740512853553251</v>
      </c>
      <c r="U214" s="77">
        <v>0.60019510775504725</v>
      </c>
      <c r="V214" s="77">
        <v>0.72745186092963243</v>
      </c>
      <c r="W214" s="77">
        <v>0.54819349998846589</v>
      </c>
      <c r="X214" s="77">
        <v>0.57086959154767547</v>
      </c>
      <c r="Y214" s="77">
        <v>0.43124611139665076</v>
      </c>
      <c r="Z214" s="77">
        <v>0.96571428571428575</v>
      </c>
      <c r="AA214" s="77">
        <v>0.6432377609528902</v>
      </c>
      <c r="AB214" s="77">
        <v>0.6060150375939849</v>
      </c>
      <c r="AC214" s="77">
        <v>0.27368421052631575</v>
      </c>
      <c r="AD214" s="76">
        <v>0.68457517710407245</v>
      </c>
      <c r="AE214" s="77">
        <v>0.67929375964847361</v>
      </c>
      <c r="AF214" s="77">
        <v>0.43755961172820024</v>
      </c>
      <c r="AG214" s="77">
        <v>0.73114328973648623</v>
      </c>
      <c r="AH214" s="77">
        <v>0.66382348434233984</v>
      </c>
      <c r="AI214" s="77">
        <v>0.55953154576807074</v>
      </c>
      <c r="AJ214" s="77">
        <v>0.69848019855546828</v>
      </c>
      <c r="AK214" s="77">
        <v>0.62462639927343755</v>
      </c>
      <c r="AL214" s="77">
        <v>0.27368421052631575</v>
      </c>
      <c r="AM214" s="76">
        <v>0.60047618282691539</v>
      </c>
      <c r="AN214" s="77">
        <v>0.65149943994896564</v>
      </c>
      <c r="AO214" s="78">
        <v>0.5322636027850739</v>
      </c>
      <c r="AP214" s="79">
        <v>0.59373044216670634</v>
      </c>
      <c r="AQ214" s="70">
        <v>1</v>
      </c>
      <c r="AR214" s="71">
        <v>0</v>
      </c>
      <c r="AS214" s="71">
        <v>2</v>
      </c>
      <c r="AT214" s="71">
        <v>0</v>
      </c>
      <c r="AU214" s="71">
        <v>1</v>
      </c>
      <c r="AV214" s="71" t="s">
        <v>3618</v>
      </c>
      <c r="AW214" s="72" t="s">
        <v>3422</v>
      </c>
    </row>
    <row r="215" spans="1:49">
      <c r="A215" s="23" t="s">
        <v>3963</v>
      </c>
      <c r="B215" s="23" t="s">
        <v>3725</v>
      </c>
      <c r="C215" s="23" t="s">
        <v>533</v>
      </c>
      <c r="D215" s="24" t="s">
        <v>2332</v>
      </c>
      <c r="E215" s="24" t="s">
        <v>2355</v>
      </c>
      <c r="F215" s="24" t="s">
        <v>2363</v>
      </c>
      <c r="G215" s="24" t="s">
        <v>2364</v>
      </c>
      <c r="H215" s="76">
        <v>0.99371938943239302</v>
      </c>
      <c r="I215" s="77">
        <v>0.40587361002861022</v>
      </c>
      <c r="J215" s="77">
        <v>0.58863197643604626</v>
      </c>
      <c r="K215" s="77">
        <v>0.77043362027292206</v>
      </c>
      <c r="L215" s="77">
        <v>0.67962273244420002</v>
      </c>
      <c r="M215" s="77">
        <v>0.51620973463903685</v>
      </c>
      <c r="N215" s="77">
        <v>0.58809194538098053</v>
      </c>
      <c r="O215" s="77" t="s">
        <v>3395</v>
      </c>
      <c r="P215" s="77">
        <v>0.35847633702896509</v>
      </c>
      <c r="Q215" s="77">
        <v>0.78263750130969756</v>
      </c>
      <c r="R215" s="77">
        <v>1</v>
      </c>
      <c r="S215" s="77">
        <v>0.81176470588235361</v>
      </c>
      <c r="T215" s="77">
        <v>0.81321757618710133</v>
      </c>
      <c r="U215" s="77">
        <v>0.64301409658026454</v>
      </c>
      <c r="V215" s="77">
        <v>0.78566174975598335</v>
      </c>
      <c r="W215" s="77">
        <v>0.57742872126726497</v>
      </c>
      <c r="X215" s="77">
        <v>0.11546850992743884</v>
      </c>
      <c r="Y215" s="77">
        <v>0.40960518841128568</v>
      </c>
      <c r="Z215" s="77">
        <v>1</v>
      </c>
      <c r="AA215" s="77">
        <v>0.60764180551864877</v>
      </c>
      <c r="AB215" s="77">
        <v>0.6060150375939849</v>
      </c>
      <c r="AC215" s="77">
        <v>0.27368421052631575</v>
      </c>
      <c r="AD215" s="76">
        <v>0.66274165863234991</v>
      </c>
      <c r="AE215" s="77">
        <v>0.58256687395322104</v>
      </c>
      <c r="AF215" s="77">
        <v>0.89131875065484878</v>
      </c>
      <c r="AG215" s="77">
        <v>0.81249114103472753</v>
      </c>
      <c r="AH215" s="77">
        <v>0.71433792316812394</v>
      </c>
      <c r="AI215" s="77">
        <v>0.34644861559735191</v>
      </c>
      <c r="AJ215" s="77">
        <v>0.70480259420564284</v>
      </c>
      <c r="AK215" s="77">
        <v>0.60682842155631689</v>
      </c>
      <c r="AL215" s="77">
        <v>0.27368421052631575</v>
      </c>
      <c r="AM215" s="76">
        <v>0.71220909441347313</v>
      </c>
      <c r="AN215" s="77">
        <v>0.62442589326673448</v>
      </c>
      <c r="AO215" s="78">
        <v>0.52843840876275849</v>
      </c>
      <c r="AP215" s="79">
        <v>0.61939939210452322</v>
      </c>
      <c r="AQ215" s="70">
        <v>1</v>
      </c>
      <c r="AR215" s="71">
        <v>0</v>
      </c>
      <c r="AS215" s="71">
        <v>1</v>
      </c>
      <c r="AT215" s="71">
        <v>0</v>
      </c>
      <c r="AU215" s="71">
        <v>0</v>
      </c>
      <c r="AV215" s="71" t="s">
        <v>3395</v>
      </c>
      <c r="AW215" s="72" t="s">
        <v>3422</v>
      </c>
    </row>
    <row r="216" spans="1:49">
      <c r="A216" s="23" t="s">
        <v>3964</v>
      </c>
      <c r="B216" s="23" t="s">
        <v>3725</v>
      </c>
      <c r="C216" s="23" t="s">
        <v>535</v>
      </c>
      <c r="D216" s="24" t="s">
        <v>2332</v>
      </c>
      <c r="E216" s="24" t="s">
        <v>2355</v>
      </c>
      <c r="F216" s="24" t="s">
        <v>2363</v>
      </c>
      <c r="G216" s="24" t="s">
        <v>2370</v>
      </c>
      <c r="H216" s="76">
        <v>0.99371938943239302</v>
      </c>
      <c r="I216" s="77">
        <v>0.4322484661878041</v>
      </c>
      <c r="J216" s="77">
        <v>0.62784762471365774</v>
      </c>
      <c r="K216" s="77">
        <v>0.93008967602010961</v>
      </c>
      <c r="L216" s="77">
        <v>0.6720413206837027</v>
      </c>
      <c r="M216" s="77">
        <v>0.81478987802161096</v>
      </c>
      <c r="N216" s="77">
        <v>0.67609621554742538</v>
      </c>
      <c r="O216" s="77" t="s">
        <v>3395</v>
      </c>
      <c r="P216" s="77">
        <v>0.4508190230445342</v>
      </c>
      <c r="Q216" s="77">
        <v>0.6489357724754159</v>
      </c>
      <c r="R216" s="77">
        <v>1</v>
      </c>
      <c r="S216" s="77">
        <v>0.81176470588235361</v>
      </c>
      <c r="T216" s="77">
        <v>0.81321757618710133</v>
      </c>
      <c r="U216" s="77">
        <v>0.63358704001313237</v>
      </c>
      <c r="V216" s="77">
        <v>0.78566174975598335</v>
      </c>
      <c r="W216" s="77">
        <v>0.616742527056233</v>
      </c>
      <c r="X216" s="77">
        <v>0.57141508572980027</v>
      </c>
      <c r="Y216" s="77">
        <v>0.40960518841128568</v>
      </c>
      <c r="Z216" s="77">
        <v>1</v>
      </c>
      <c r="AA216" s="77">
        <v>0.60764180551864877</v>
      </c>
      <c r="AB216" s="77">
        <v>0.6060150375939849</v>
      </c>
      <c r="AC216" s="77">
        <v>0.27368421052631575</v>
      </c>
      <c r="AD216" s="76">
        <v>0.68460516011128492</v>
      </c>
      <c r="AE216" s="77">
        <v>0.70876722266347658</v>
      </c>
      <c r="AF216" s="77">
        <v>0.82446788623770795</v>
      </c>
      <c r="AG216" s="77">
        <v>0.81249114103472753</v>
      </c>
      <c r="AH216" s="77">
        <v>0.70962439488455786</v>
      </c>
      <c r="AI216" s="77">
        <v>0.59407880639301669</v>
      </c>
      <c r="AJ216" s="77">
        <v>0.70480259420564284</v>
      </c>
      <c r="AK216" s="77">
        <v>0.60682842155631689</v>
      </c>
      <c r="AL216" s="77">
        <v>0.27368421052631575</v>
      </c>
      <c r="AM216" s="76">
        <v>0.73928008967082315</v>
      </c>
      <c r="AN216" s="77">
        <v>0.70539811410410069</v>
      </c>
      <c r="AO216" s="78">
        <v>0.52843840876275849</v>
      </c>
      <c r="AP216" s="79">
        <v>0.65422655753320302</v>
      </c>
      <c r="AQ216" s="70">
        <v>1</v>
      </c>
      <c r="AR216" s="71">
        <v>0</v>
      </c>
      <c r="AS216" s="71">
        <v>2</v>
      </c>
      <c r="AT216" s="71">
        <v>0</v>
      </c>
      <c r="AU216" s="71">
        <v>1</v>
      </c>
      <c r="AV216" s="71" t="s">
        <v>3619</v>
      </c>
      <c r="AW216" s="72" t="s">
        <v>3422</v>
      </c>
    </row>
    <row r="217" spans="1:49">
      <c r="A217" s="23" t="s">
        <v>3965</v>
      </c>
      <c r="B217" s="23" t="s">
        <v>3725</v>
      </c>
      <c r="C217" s="23" t="s">
        <v>537</v>
      </c>
      <c r="D217" s="24" t="s">
        <v>2332</v>
      </c>
      <c r="E217" s="24" t="s">
        <v>2355</v>
      </c>
      <c r="F217" s="24" t="s">
        <v>2372</v>
      </c>
      <c r="G217" s="24" t="s">
        <v>2373</v>
      </c>
      <c r="H217" s="76">
        <v>0.99371938943239302</v>
      </c>
      <c r="I217" s="77">
        <v>6.8955932670676137E-2</v>
      </c>
      <c r="J217" s="77">
        <v>0.12975208263322574</v>
      </c>
      <c r="K217" s="77">
        <v>0.79661636176247175</v>
      </c>
      <c r="L217" s="77">
        <v>0.70575455117542252</v>
      </c>
      <c r="M217" s="77">
        <v>0.67025981309049598</v>
      </c>
      <c r="N217" s="77">
        <v>0</v>
      </c>
      <c r="O217" s="77" t="s">
        <v>3395</v>
      </c>
      <c r="P217" s="77">
        <v>0.22985869524905517</v>
      </c>
      <c r="Q217" s="77">
        <v>0.56851712068446703</v>
      </c>
      <c r="R217" s="77">
        <v>0.15219817967488847</v>
      </c>
      <c r="S217" s="77">
        <v>0.83529411764705985</v>
      </c>
      <c r="T217" s="77">
        <v>0.62933122865794733</v>
      </c>
      <c r="U217" s="77">
        <v>0.58141846469176184</v>
      </c>
      <c r="V217" s="77">
        <v>0.65980481661095525</v>
      </c>
      <c r="W217" s="77">
        <v>0.63293044001393961</v>
      </c>
      <c r="X217" s="77">
        <v>0</v>
      </c>
      <c r="Y217" s="77">
        <v>0.47790935158384495</v>
      </c>
      <c r="Z217" s="77">
        <v>0.96571428571428575</v>
      </c>
      <c r="AA217" s="77">
        <v>0.66040970525294984</v>
      </c>
      <c r="AB217" s="77">
        <v>0.6060150375939849</v>
      </c>
      <c r="AC217" s="77">
        <v>0.27368421052631575</v>
      </c>
      <c r="AD217" s="76">
        <v>0.39747580157876494</v>
      </c>
      <c r="AE217" s="77">
        <v>0.48049788425548912</v>
      </c>
      <c r="AF217" s="77">
        <v>0.36035765017967775</v>
      </c>
      <c r="AG217" s="77">
        <v>0.73231267315250359</v>
      </c>
      <c r="AH217" s="77">
        <v>0.62061164065135854</v>
      </c>
      <c r="AI217" s="77">
        <v>0.31646522000696981</v>
      </c>
      <c r="AJ217" s="77">
        <v>0.72181181864906541</v>
      </c>
      <c r="AK217" s="77">
        <v>0.63321237142346742</v>
      </c>
      <c r="AL217" s="77">
        <v>0.27368421052631575</v>
      </c>
      <c r="AM217" s="76">
        <v>0.41277711200464395</v>
      </c>
      <c r="AN217" s="77">
        <v>0.556463177936944</v>
      </c>
      <c r="AO217" s="78">
        <v>0.54290280019961623</v>
      </c>
      <c r="AP217" s="79">
        <v>0.50182515832826591</v>
      </c>
      <c r="AQ217" s="70">
        <v>1</v>
      </c>
      <c r="AR217" s="71">
        <v>0</v>
      </c>
      <c r="AS217" s="71">
        <v>0</v>
      </c>
      <c r="AT217" s="71">
        <v>0</v>
      </c>
      <c r="AU217" s="71">
        <v>1</v>
      </c>
      <c r="AV217" s="71" t="s">
        <v>3620</v>
      </c>
      <c r="AW217" s="72" t="s">
        <v>3422</v>
      </c>
    </row>
    <row r="218" spans="1:49">
      <c r="A218" s="23" t="s">
        <v>3966</v>
      </c>
      <c r="B218" s="23" t="s">
        <v>3725</v>
      </c>
      <c r="C218" s="23" t="s">
        <v>539</v>
      </c>
      <c r="D218" s="24" t="s">
        <v>2332</v>
      </c>
      <c r="E218" s="24" t="s">
        <v>2375</v>
      </c>
      <c r="F218" s="24" t="s">
        <v>2376</v>
      </c>
      <c r="G218" s="24" t="s">
        <v>2377</v>
      </c>
      <c r="H218" s="76">
        <v>0.98678847158035132</v>
      </c>
      <c r="I218" s="77">
        <v>0.58817372680140712</v>
      </c>
      <c r="J218" s="77">
        <v>0.94836409923209675</v>
      </c>
      <c r="K218" s="77">
        <v>0.87520387109667408</v>
      </c>
      <c r="L218" s="77">
        <v>0.66721997749927697</v>
      </c>
      <c r="M218" s="77">
        <v>0.88782083417046442</v>
      </c>
      <c r="N218" s="77">
        <v>0.95990805395913747</v>
      </c>
      <c r="O218" s="77" t="s">
        <v>3395</v>
      </c>
      <c r="P218" s="77">
        <v>0.60550225389838364</v>
      </c>
      <c r="Q218" s="77">
        <v>0.60382266449144595</v>
      </c>
      <c r="R218" s="77">
        <v>0.43925129141181751</v>
      </c>
      <c r="S218" s="77">
        <v>0.85882352941176432</v>
      </c>
      <c r="T218" s="77">
        <v>0.80203272984988083</v>
      </c>
      <c r="U218" s="77">
        <v>0.73499966607416933</v>
      </c>
      <c r="V218" s="77">
        <v>0.91549110663318434</v>
      </c>
      <c r="W218" s="77">
        <v>0.44227645664890536</v>
      </c>
      <c r="X218" s="77">
        <v>0</v>
      </c>
      <c r="Y218" s="77">
        <v>0.44747680363567494</v>
      </c>
      <c r="Z218" s="77">
        <v>1</v>
      </c>
      <c r="AA218" s="77">
        <v>0.68728299824037242</v>
      </c>
      <c r="AB218" s="77">
        <v>0.6060150375939849</v>
      </c>
      <c r="AC218" s="77">
        <v>0.27368421052631575</v>
      </c>
      <c r="AD218" s="76">
        <v>0.84110876587128514</v>
      </c>
      <c r="AE218" s="77">
        <v>0.79913099812478738</v>
      </c>
      <c r="AF218" s="77">
        <v>0.52153697795163168</v>
      </c>
      <c r="AG218" s="77">
        <v>0.83042812963082258</v>
      </c>
      <c r="AH218" s="77">
        <v>0.82524538635367684</v>
      </c>
      <c r="AI218" s="77">
        <v>0.22113822832445268</v>
      </c>
      <c r="AJ218" s="77">
        <v>0.72373840181783744</v>
      </c>
      <c r="AK218" s="77">
        <v>0.64664901791717866</v>
      </c>
      <c r="AL218" s="77">
        <v>0.27368421052631575</v>
      </c>
      <c r="AM218" s="76">
        <v>0.72059224731590132</v>
      </c>
      <c r="AN218" s="77">
        <v>0.62560391476965072</v>
      </c>
      <c r="AO218" s="78">
        <v>0.54802387675377728</v>
      </c>
      <c r="AP218" s="79">
        <v>0.62944065725671017</v>
      </c>
      <c r="AQ218" s="70">
        <v>1</v>
      </c>
      <c r="AR218" s="71">
        <v>0</v>
      </c>
      <c r="AS218" s="71">
        <v>0</v>
      </c>
      <c r="AT218" s="71">
        <v>0</v>
      </c>
      <c r="AU218" s="71">
        <v>1</v>
      </c>
      <c r="AV218" s="71" t="s">
        <v>3621</v>
      </c>
      <c r="AW218" s="72" t="s">
        <v>3422</v>
      </c>
    </row>
    <row r="219" spans="1:49">
      <c r="A219" s="23" t="s">
        <v>3967</v>
      </c>
      <c r="B219" s="23" t="s">
        <v>3725</v>
      </c>
      <c r="C219" s="23" t="s">
        <v>541</v>
      </c>
      <c r="D219" s="24" t="s">
        <v>2332</v>
      </c>
      <c r="E219" s="24" t="s">
        <v>2375</v>
      </c>
      <c r="F219" s="24" t="s">
        <v>2379</v>
      </c>
      <c r="G219" s="24" t="s">
        <v>2380</v>
      </c>
      <c r="H219" s="76">
        <v>0.98650056851606127</v>
      </c>
      <c r="I219" s="77">
        <v>0.36539340494703537</v>
      </c>
      <c r="J219" s="77">
        <v>0.60795712459558904</v>
      </c>
      <c r="K219" s="77">
        <v>0.61048283012524251</v>
      </c>
      <c r="L219" s="77">
        <v>0.71024648682976554</v>
      </c>
      <c r="M219" s="77">
        <v>0.46263139392576269</v>
      </c>
      <c r="N219" s="77">
        <v>0.5722552432947321</v>
      </c>
      <c r="O219" s="77" t="s">
        <v>3395</v>
      </c>
      <c r="P219" s="77">
        <v>0.26879032548264381</v>
      </c>
      <c r="Q219" s="77">
        <v>0.69773975261364918</v>
      </c>
      <c r="R219" s="77">
        <v>0.57471234267117133</v>
      </c>
      <c r="S219" s="77">
        <v>0.79999999999999971</v>
      </c>
      <c r="T219" s="77">
        <v>0.60731911603633792</v>
      </c>
      <c r="U219" s="77">
        <v>0.56476001723307123</v>
      </c>
      <c r="V219" s="77">
        <v>0.84222709158367171</v>
      </c>
      <c r="W219" s="77">
        <v>0.73295968923886712</v>
      </c>
      <c r="X219" s="77">
        <v>0.19280292614838457</v>
      </c>
      <c r="Y219" s="77">
        <v>0.41602983742256594</v>
      </c>
      <c r="Z219" s="77">
        <v>1</v>
      </c>
      <c r="AA219" s="77">
        <v>0.62238011369894353</v>
      </c>
      <c r="AB219" s="77">
        <v>0.6060150375939849</v>
      </c>
      <c r="AC219" s="77">
        <v>0.27368421052631575</v>
      </c>
      <c r="AD219" s="76">
        <v>0.65328369935289521</v>
      </c>
      <c r="AE219" s="77">
        <v>0.52488125593162938</v>
      </c>
      <c r="AF219" s="77">
        <v>0.6362260476424102</v>
      </c>
      <c r="AG219" s="77">
        <v>0.70365955801816882</v>
      </c>
      <c r="AH219" s="77">
        <v>0.70349355440837147</v>
      </c>
      <c r="AI219" s="77">
        <v>0.46288130769362584</v>
      </c>
      <c r="AJ219" s="77">
        <v>0.70801491871128297</v>
      </c>
      <c r="AK219" s="77">
        <v>0.61419757564646416</v>
      </c>
      <c r="AL219" s="77">
        <v>0.27368421052631575</v>
      </c>
      <c r="AM219" s="76">
        <v>0.60479700097564493</v>
      </c>
      <c r="AN219" s="77">
        <v>0.62334480670672199</v>
      </c>
      <c r="AO219" s="78">
        <v>0.53196556829468766</v>
      </c>
      <c r="AP219" s="79">
        <v>0.58602053030625156</v>
      </c>
      <c r="AQ219" s="70">
        <v>1</v>
      </c>
      <c r="AR219" s="71">
        <v>0</v>
      </c>
      <c r="AS219" s="71">
        <v>0</v>
      </c>
      <c r="AT219" s="71">
        <v>0</v>
      </c>
      <c r="AU219" s="71">
        <v>1</v>
      </c>
      <c r="AV219" s="71" t="s">
        <v>3620</v>
      </c>
      <c r="AW219" s="72" t="s">
        <v>3422</v>
      </c>
    </row>
    <row r="220" spans="1:49">
      <c r="A220" s="23" t="s">
        <v>3968</v>
      </c>
      <c r="B220" s="23" t="s">
        <v>3725</v>
      </c>
      <c r="C220" s="23" t="s">
        <v>543</v>
      </c>
      <c r="D220" s="24" t="s">
        <v>2332</v>
      </c>
      <c r="E220" s="24" t="s">
        <v>2375</v>
      </c>
      <c r="F220" s="24" t="s">
        <v>2379</v>
      </c>
      <c r="G220" s="24" t="s">
        <v>2382</v>
      </c>
      <c r="H220" s="76">
        <v>0.98650056851606127</v>
      </c>
      <c r="I220" s="77">
        <v>0.18617220513690674</v>
      </c>
      <c r="J220" s="77">
        <v>0.10380316431855702</v>
      </c>
      <c r="K220" s="77">
        <v>1</v>
      </c>
      <c r="L220" s="77">
        <v>0.67742757836877443</v>
      </c>
      <c r="M220" s="77">
        <v>0.65901750351033006</v>
      </c>
      <c r="N220" s="77">
        <v>0.11345242870337613</v>
      </c>
      <c r="O220" s="77" t="s">
        <v>3395</v>
      </c>
      <c r="P220" s="77">
        <v>0.11971109784505146</v>
      </c>
      <c r="Q220" s="77">
        <v>0.67507462058922596</v>
      </c>
      <c r="R220" s="77">
        <v>1</v>
      </c>
      <c r="S220" s="77">
        <v>0.79999999999999971</v>
      </c>
      <c r="T220" s="77">
        <v>0.60731911603633792</v>
      </c>
      <c r="U220" s="77">
        <v>0.61030199490426174</v>
      </c>
      <c r="V220" s="77">
        <v>0.84222709158367171</v>
      </c>
      <c r="W220" s="77">
        <v>0.90521077602160804</v>
      </c>
      <c r="X220" s="77">
        <v>0.22226287841535719</v>
      </c>
      <c r="Y220" s="77">
        <v>0.41602983742256594</v>
      </c>
      <c r="Z220" s="77">
        <v>1</v>
      </c>
      <c r="AA220" s="77">
        <v>0.62238011369894353</v>
      </c>
      <c r="AB220" s="77">
        <v>0.6060150375939849</v>
      </c>
      <c r="AC220" s="77">
        <v>0.27368421052631575</v>
      </c>
      <c r="AD220" s="76">
        <v>0.4254919793238417</v>
      </c>
      <c r="AE220" s="77">
        <v>0.51392172168550643</v>
      </c>
      <c r="AF220" s="77">
        <v>0.83753731029461298</v>
      </c>
      <c r="AG220" s="77">
        <v>0.70365955801816882</v>
      </c>
      <c r="AH220" s="77">
        <v>0.72626454324396672</v>
      </c>
      <c r="AI220" s="77">
        <v>0.56373682721848262</v>
      </c>
      <c r="AJ220" s="77">
        <v>0.70801491871128297</v>
      </c>
      <c r="AK220" s="77">
        <v>0.61419757564646416</v>
      </c>
      <c r="AL220" s="77">
        <v>0.27368421052631575</v>
      </c>
      <c r="AM220" s="76">
        <v>0.59231700376798713</v>
      </c>
      <c r="AN220" s="77">
        <v>0.66455364282687268</v>
      </c>
      <c r="AO220" s="78">
        <v>0.53196556829468766</v>
      </c>
      <c r="AP220" s="79">
        <v>0.5950501222106912</v>
      </c>
      <c r="AQ220" s="70">
        <v>1</v>
      </c>
      <c r="AR220" s="71">
        <v>0</v>
      </c>
      <c r="AS220" s="71">
        <v>0</v>
      </c>
      <c r="AT220" s="71">
        <v>0</v>
      </c>
      <c r="AU220" s="71">
        <v>1</v>
      </c>
      <c r="AV220" s="71" t="s">
        <v>3620</v>
      </c>
      <c r="AW220" s="72" t="s">
        <v>3422</v>
      </c>
    </row>
    <row r="221" spans="1:49">
      <c r="A221" s="23" t="s">
        <v>3969</v>
      </c>
      <c r="B221" s="23" t="s">
        <v>3725</v>
      </c>
      <c r="C221" s="23" t="s">
        <v>545</v>
      </c>
      <c r="D221" s="24" t="s">
        <v>2332</v>
      </c>
      <c r="E221" s="24" t="s">
        <v>2375</v>
      </c>
      <c r="F221" s="24" t="s">
        <v>2379</v>
      </c>
      <c r="G221" s="24" t="s">
        <v>2384</v>
      </c>
      <c r="H221" s="76">
        <v>0.98650056851606127</v>
      </c>
      <c r="I221" s="77">
        <v>0.11931529980366343</v>
      </c>
      <c r="J221" s="77">
        <v>0.13711301300052736</v>
      </c>
      <c r="K221" s="77">
        <v>0.92692738220696946</v>
      </c>
      <c r="L221" s="77">
        <v>0.68437889960762188</v>
      </c>
      <c r="M221" s="77">
        <v>0.46470536073944013</v>
      </c>
      <c r="N221" s="77">
        <v>0.36629021403628692</v>
      </c>
      <c r="O221" s="77" t="s">
        <v>3395</v>
      </c>
      <c r="P221" s="77">
        <v>0.15885694913289061</v>
      </c>
      <c r="Q221" s="77">
        <v>0.77889414542487634</v>
      </c>
      <c r="R221" s="77">
        <v>1</v>
      </c>
      <c r="S221" s="77">
        <v>0.79999999999999971</v>
      </c>
      <c r="T221" s="77">
        <v>0.60731911603633792</v>
      </c>
      <c r="U221" s="77">
        <v>0.57837833763783852</v>
      </c>
      <c r="V221" s="77">
        <v>0.84222709158367171</v>
      </c>
      <c r="W221" s="77">
        <v>0.97518579065465127</v>
      </c>
      <c r="X221" s="77">
        <v>0.20368341190082773</v>
      </c>
      <c r="Y221" s="77">
        <v>0.41602983742256594</v>
      </c>
      <c r="Z221" s="77">
        <v>1</v>
      </c>
      <c r="AA221" s="77">
        <v>0.62238011369894353</v>
      </c>
      <c r="AB221" s="77">
        <v>0.6060150375939849</v>
      </c>
      <c r="AC221" s="77">
        <v>0.27368421052631575</v>
      </c>
      <c r="AD221" s="76">
        <v>0.41430962710675073</v>
      </c>
      <c r="AE221" s="77">
        <v>0.52023176114464176</v>
      </c>
      <c r="AF221" s="77">
        <v>0.88944707271243817</v>
      </c>
      <c r="AG221" s="77">
        <v>0.70365955801816882</v>
      </c>
      <c r="AH221" s="77">
        <v>0.71030271461075511</v>
      </c>
      <c r="AI221" s="77">
        <v>0.5894346012777395</v>
      </c>
      <c r="AJ221" s="77">
        <v>0.70801491871128297</v>
      </c>
      <c r="AK221" s="77">
        <v>0.61419757564646416</v>
      </c>
      <c r="AL221" s="77">
        <v>0.27368421052631575</v>
      </c>
      <c r="AM221" s="76">
        <v>0.60799615365461024</v>
      </c>
      <c r="AN221" s="77">
        <v>0.66779895796888777</v>
      </c>
      <c r="AO221" s="78">
        <v>0.53196556829468766</v>
      </c>
      <c r="AP221" s="79">
        <v>0.60128799902075603</v>
      </c>
      <c r="AQ221" s="70">
        <v>1</v>
      </c>
      <c r="AR221" s="71">
        <v>0</v>
      </c>
      <c r="AS221" s="71">
        <v>0</v>
      </c>
      <c r="AT221" s="71">
        <v>0</v>
      </c>
      <c r="AU221" s="71">
        <v>1</v>
      </c>
      <c r="AV221" s="71" t="s">
        <v>3620</v>
      </c>
      <c r="AW221" s="72" t="s">
        <v>3422</v>
      </c>
    </row>
    <row r="222" spans="1:49">
      <c r="A222" s="23" t="s">
        <v>3970</v>
      </c>
      <c r="B222" s="23" t="s">
        <v>3725</v>
      </c>
      <c r="C222" s="23" t="s">
        <v>547</v>
      </c>
      <c r="D222" s="24" t="s">
        <v>2332</v>
      </c>
      <c r="E222" s="24" t="s">
        <v>2375</v>
      </c>
      <c r="F222" s="24" t="s">
        <v>2379</v>
      </c>
      <c r="G222" s="24" t="s">
        <v>2386</v>
      </c>
      <c r="H222" s="76">
        <v>0.98650056851606127</v>
      </c>
      <c r="I222" s="77">
        <v>0.46089429695464379</v>
      </c>
      <c r="J222" s="77">
        <v>0.73076686811256675</v>
      </c>
      <c r="K222" s="77">
        <v>1</v>
      </c>
      <c r="L222" s="77">
        <v>0.67358267115333004</v>
      </c>
      <c r="M222" s="77">
        <v>0.77003201397136778</v>
      </c>
      <c r="N222" s="77">
        <v>0.77141769596795229</v>
      </c>
      <c r="O222" s="77" t="s">
        <v>3395</v>
      </c>
      <c r="P222" s="77">
        <v>0.5</v>
      </c>
      <c r="Q222" s="77">
        <v>0.51621485614927876</v>
      </c>
      <c r="R222" s="77">
        <v>0.67792474017491078</v>
      </c>
      <c r="S222" s="77">
        <v>0.79999999999999971</v>
      </c>
      <c r="T222" s="77">
        <v>0.60731911603633792</v>
      </c>
      <c r="U222" s="77">
        <v>0.58076696456843291</v>
      </c>
      <c r="V222" s="77">
        <v>0.84222709158367171</v>
      </c>
      <c r="W222" s="77">
        <v>0.98404369002888425</v>
      </c>
      <c r="X222" s="77">
        <v>0</v>
      </c>
      <c r="Y222" s="77">
        <v>0.41602983742256594</v>
      </c>
      <c r="Z222" s="77">
        <v>1</v>
      </c>
      <c r="AA222" s="77">
        <v>0.62238011369894353</v>
      </c>
      <c r="AB222" s="77">
        <v>0.6060150375939849</v>
      </c>
      <c r="AC222" s="77">
        <v>0.27368421052631575</v>
      </c>
      <c r="AD222" s="76">
        <v>0.72605391119442386</v>
      </c>
      <c r="AE222" s="77">
        <v>0.74300647621853</v>
      </c>
      <c r="AF222" s="77">
        <v>0.59706979816209471</v>
      </c>
      <c r="AG222" s="77">
        <v>0.70365955801816882</v>
      </c>
      <c r="AH222" s="77">
        <v>0.71149702807605231</v>
      </c>
      <c r="AI222" s="77">
        <v>0.49202184501444213</v>
      </c>
      <c r="AJ222" s="77">
        <v>0.70801491871128297</v>
      </c>
      <c r="AK222" s="77">
        <v>0.61419757564646416</v>
      </c>
      <c r="AL222" s="77">
        <v>0.27368421052631575</v>
      </c>
      <c r="AM222" s="76">
        <v>0.6887100618583496</v>
      </c>
      <c r="AN222" s="77">
        <v>0.63572614370288782</v>
      </c>
      <c r="AO222" s="78">
        <v>0.53196556829468766</v>
      </c>
      <c r="AP222" s="79">
        <v>0.61703359645161093</v>
      </c>
      <c r="AQ222" s="70">
        <v>1</v>
      </c>
      <c r="AR222" s="71">
        <v>0</v>
      </c>
      <c r="AS222" s="71">
        <v>0</v>
      </c>
      <c r="AT222" s="71">
        <v>0</v>
      </c>
      <c r="AU222" s="71">
        <v>1</v>
      </c>
      <c r="AV222" s="71" t="s">
        <v>3620</v>
      </c>
      <c r="AW222" s="72" t="s">
        <v>3422</v>
      </c>
    </row>
    <row r="223" spans="1:49">
      <c r="A223" s="23" t="s">
        <v>3971</v>
      </c>
      <c r="B223" s="23" t="s">
        <v>3725</v>
      </c>
      <c r="C223" s="23" t="s">
        <v>549</v>
      </c>
      <c r="D223" s="24" t="s">
        <v>2332</v>
      </c>
      <c r="E223" s="24" t="s">
        <v>2375</v>
      </c>
      <c r="F223" s="24" t="s">
        <v>2379</v>
      </c>
      <c r="G223" s="24" t="s">
        <v>2388</v>
      </c>
      <c r="H223" s="76">
        <v>0.98650056851606127</v>
      </c>
      <c r="I223" s="77">
        <v>0.55392597548130507</v>
      </c>
      <c r="J223" s="77">
        <v>0.94868023730156537</v>
      </c>
      <c r="K223" s="77">
        <v>1</v>
      </c>
      <c r="L223" s="77">
        <v>0.67700751802100789</v>
      </c>
      <c r="M223" s="77">
        <v>1</v>
      </c>
      <c r="N223" s="77">
        <v>0.95713256302561178</v>
      </c>
      <c r="O223" s="77" t="s">
        <v>3395</v>
      </c>
      <c r="P223" s="77">
        <v>0.5</v>
      </c>
      <c r="Q223" s="77">
        <v>0.83295440758755368</v>
      </c>
      <c r="R223" s="77">
        <v>1</v>
      </c>
      <c r="S223" s="77">
        <v>0.79999999999999971</v>
      </c>
      <c r="T223" s="77">
        <v>0.60731911603633792</v>
      </c>
      <c r="U223" s="77">
        <v>0.67714739725702222</v>
      </c>
      <c r="V223" s="77">
        <v>0.84222709158367171</v>
      </c>
      <c r="W223" s="77">
        <v>0.94721427869444608</v>
      </c>
      <c r="X223" s="77">
        <v>6.8155415016221133E-3</v>
      </c>
      <c r="Y223" s="77">
        <v>0.41602983742256594</v>
      </c>
      <c r="Z223" s="77">
        <v>1</v>
      </c>
      <c r="AA223" s="77">
        <v>0.62238011369894353</v>
      </c>
      <c r="AB223" s="77">
        <v>0.6060150375939849</v>
      </c>
      <c r="AC223" s="77">
        <v>0.27368421052631575</v>
      </c>
      <c r="AD223" s="76">
        <v>0.82970226043297723</v>
      </c>
      <c r="AE223" s="77">
        <v>0.82682801620932389</v>
      </c>
      <c r="AF223" s="77">
        <v>0.91647720379377684</v>
      </c>
      <c r="AG223" s="77">
        <v>0.70365955801816882</v>
      </c>
      <c r="AH223" s="77">
        <v>0.75968724442034696</v>
      </c>
      <c r="AI223" s="77">
        <v>0.4770149100980341</v>
      </c>
      <c r="AJ223" s="77">
        <v>0.70801491871128297</v>
      </c>
      <c r="AK223" s="77">
        <v>0.61419757564646416</v>
      </c>
      <c r="AL223" s="77">
        <v>0.27368421052631575</v>
      </c>
      <c r="AM223" s="76">
        <v>0.85766916014535932</v>
      </c>
      <c r="AN223" s="77">
        <v>0.64678723751218326</v>
      </c>
      <c r="AO223" s="78">
        <v>0.53196556829468766</v>
      </c>
      <c r="AP223" s="79">
        <v>0.67228664105306446</v>
      </c>
      <c r="AQ223" s="70">
        <v>1</v>
      </c>
      <c r="AR223" s="71">
        <v>0</v>
      </c>
      <c r="AS223" s="71">
        <v>0</v>
      </c>
      <c r="AT223" s="71">
        <v>0</v>
      </c>
      <c r="AU223" s="71">
        <v>1</v>
      </c>
      <c r="AV223" s="71" t="s">
        <v>3620</v>
      </c>
      <c r="AW223" s="72" t="s">
        <v>3422</v>
      </c>
    </row>
    <row r="224" spans="1:49">
      <c r="A224" s="23" t="s">
        <v>3972</v>
      </c>
      <c r="B224" s="23" t="s">
        <v>3725</v>
      </c>
      <c r="C224" s="23" t="s">
        <v>551</v>
      </c>
      <c r="D224" s="24" t="s">
        <v>2332</v>
      </c>
      <c r="E224" s="24" t="s">
        <v>2375</v>
      </c>
      <c r="F224" s="24" t="s">
        <v>2379</v>
      </c>
      <c r="G224" s="24" t="s">
        <v>2390</v>
      </c>
      <c r="H224" s="76">
        <v>0.98650056851606127</v>
      </c>
      <c r="I224" s="77">
        <v>0.52788634270932167</v>
      </c>
      <c r="J224" s="77">
        <v>0.87216577454233846</v>
      </c>
      <c r="K224" s="77">
        <v>0.93385913883350236</v>
      </c>
      <c r="L224" s="77">
        <v>0.69160800268934708</v>
      </c>
      <c r="M224" s="77">
        <v>0.94739270983154944</v>
      </c>
      <c r="N224" s="77">
        <v>0.86134102714004523</v>
      </c>
      <c r="O224" s="77" t="s">
        <v>3395</v>
      </c>
      <c r="P224" s="77">
        <v>0.5</v>
      </c>
      <c r="Q224" s="77">
        <v>0.58969978948836155</v>
      </c>
      <c r="R224" s="77">
        <v>0.67683875841669172</v>
      </c>
      <c r="S224" s="77">
        <v>0.79999999999999971</v>
      </c>
      <c r="T224" s="77">
        <v>0.60731911603633792</v>
      </c>
      <c r="U224" s="77">
        <v>0.60932811124533359</v>
      </c>
      <c r="V224" s="77">
        <v>0.84222709158367171</v>
      </c>
      <c r="W224" s="77">
        <v>0.92121592553108222</v>
      </c>
      <c r="X224" s="77">
        <v>0.15314517246468196</v>
      </c>
      <c r="Y224" s="77">
        <v>0.41602983742256594</v>
      </c>
      <c r="Z224" s="77">
        <v>1</v>
      </c>
      <c r="AA224" s="77">
        <v>0.62238011369894353</v>
      </c>
      <c r="AB224" s="77">
        <v>0.6060150375939849</v>
      </c>
      <c r="AC224" s="77">
        <v>0.27368421052631575</v>
      </c>
      <c r="AD224" s="76">
        <v>0.79551756192257372</v>
      </c>
      <c r="AE224" s="77">
        <v>0.78684017569888876</v>
      </c>
      <c r="AF224" s="77">
        <v>0.63326927395252663</v>
      </c>
      <c r="AG224" s="77">
        <v>0.70365955801816882</v>
      </c>
      <c r="AH224" s="77">
        <v>0.72577760141450265</v>
      </c>
      <c r="AI224" s="77">
        <v>0.53718054899788203</v>
      </c>
      <c r="AJ224" s="77">
        <v>0.70801491871128297</v>
      </c>
      <c r="AK224" s="77">
        <v>0.61419757564646416</v>
      </c>
      <c r="AL224" s="77">
        <v>0.27368421052631575</v>
      </c>
      <c r="AM224" s="76">
        <v>0.73854233719132978</v>
      </c>
      <c r="AN224" s="77">
        <v>0.65553923614351783</v>
      </c>
      <c r="AO224" s="78">
        <v>0.53196556829468766</v>
      </c>
      <c r="AP224" s="79">
        <v>0.63912656338383256</v>
      </c>
      <c r="AQ224" s="70">
        <v>1</v>
      </c>
      <c r="AR224" s="71">
        <v>0</v>
      </c>
      <c r="AS224" s="71">
        <v>0</v>
      </c>
      <c r="AT224" s="71">
        <v>0</v>
      </c>
      <c r="AU224" s="71">
        <v>1</v>
      </c>
      <c r="AV224" s="71" t="s">
        <v>3620</v>
      </c>
      <c r="AW224" s="72" t="s">
        <v>3422</v>
      </c>
    </row>
    <row r="225" spans="1:49">
      <c r="A225" s="23" t="s">
        <v>3973</v>
      </c>
      <c r="B225" s="23" t="s">
        <v>3725</v>
      </c>
      <c r="C225" s="23" t="s">
        <v>553</v>
      </c>
      <c r="D225" s="24" t="s">
        <v>2332</v>
      </c>
      <c r="E225" s="24" t="s">
        <v>2375</v>
      </c>
      <c r="F225" s="24" t="s">
        <v>2379</v>
      </c>
      <c r="G225" s="24" t="s">
        <v>2392</v>
      </c>
      <c r="H225" s="76">
        <v>0.98650056851606127</v>
      </c>
      <c r="I225" s="77">
        <v>0.5155591077235987</v>
      </c>
      <c r="J225" s="77">
        <v>0.90330310720684115</v>
      </c>
      <c r="K225" s="77">
        <v>1</v>
      </c>
      <c r="L225" s="77">
        <v>0.68082532456885436</v>
      </c>
      <c r="M225" s="77">
        <v>0.93416417818751551</v>
      </c>
      <c r="N225" s="77">
        <v>0.86658364891283002</v>
      </c>
      <c r="O225" s="77" t="s">
        <v>3395</v>
      </c>
      <c r="P225" s="77">
        <v>0.80286669638028896</v>
      </c>
      <c r="Q225" s="77">
        <v>0.60734330574593209</v>
      </c>
      <c r="R225" s="77">
        <v>0.39639296083353442</v>
      </c>
      <c r="S225" s="77">
        <v>0.79999999999999971</v>
      </c>
      <c r="T225" s="77">
        <v>0.60731911603633792</v>
      </c>
      <c r="U225" s="77">
        <v>0.85804631714510649</v>
      </c>
      <c r="V225" s="77">
        <v>0.84222709158367171</v>
      </c>
      <c r="W225" s="77">
        <v>0.48973822964902697</v>
      </c>
      <c r="X225" s="77">
        <v>0</v>
      </c>
      <c r="Y225" s="77">
        <v>0.41602983742256594</v>
      </c>
      <c r="Z225" s="77">
        <v>1</v>
      </c>
      <c r="AA225" s="77">
        <v>0.72971687671191043</v>
      </c>
      <c r="AB225" s="77">
        <v>0.6060150375939849</v>
      </c>
      <c r="AC225" s="77">
        <v>0.27368421052631575</v>
      </c>
      <c r="AD225" s="76">
        <v>0.80178759448216697</v>
      </c>
      <c r="AE225" s="77">
        <v>0.85688796960989788</v>
      </c>
      <c r="AF225" s="77">
        <v>0.50186813328973323</v>
      </c>
      <c r="AG225" s="77">
        <v>0.70365955801816882</v>
      </c>
      <c r="AH225" s="77">
        <v>0.85013670436438904</v>
      </c>
      <c r="AI225" s="77">
        <v>0.24486911482451348</v>
      </c>
      <c r="AJ225" s="77">
        <v>0.70801491871128297</v>
      </c>
      <c r="AK225" s="77">
        <v>0.66786595715294772</v>
      </c>
      <c r="AL225" s="77">
        <v>0.27368421052631575</v>
      </c>
      <c r="AM225" s="76">
        <v>0.7201812324605994</v>
      </c>
      <c r="AN225" s="77">
        <v>0.59955512573569048</v>
      </c>
      <c r="AO225" s="78">
        <v>0.54985502879684878</v>
      </c>
      <c r="AP225" s="79">
        <v>0.62120480896992714</v>
      </c>
      <c r="AQ225" s="70">
        <v>1</v>
      </c>
      <c r="AR225" s="71">
        <v>0</v>
      </c>
      <c r="AS225" s="71">
        <v>0</v>
      </c>
      <c r="AT225" s="71">
        <v>0</v>
      </c>
      <c r="AU225" s="71">
        <v>1</v>
      </c>
      <c r="AV225" s="71" t="s">
        <v>3620</v>
      </c>
      <c r="AW225" s="72" t="s">
        <v>3422</v>
      </c>
    </row>
    <row r="226" spans="1:49">
      <c r="A226" s="23" t="s">
        <v>3974</v>
      </c>
      <c r="B226" s="23" t="s">
        <v>3725</v>
      </c>
      <c r="C226" s="23" t="s">
        <v>555</v>
      </c>
      <c r="D226" s="24" t="s">
        <v>2332</v>
      </c>
      <c r="E226" s="24" t="s">
        <v>2375</v>
      </c>
      <c r="F226" s="24" t="s">
        <v>2394</v>
      </c>
      <c r="G226" s="24" t="s">
        <v>2395</v>
      </c>
      <c r="H226" s="76">
        <v>0.98512364081728299</v>
      </c>
      <c r="I226" s="77">
        <v>0.45408648003393326</v>
      </c>
      <c r="J226" s="77">
        <v>0.79220640428378619</v>
      </c>
      <c r="K226" s="77">
        <v>1</v>
      </c>
      <c r="L226" s="77">
        <v>0.67928993733066745</v>
      </c>
      <c r="M226" s="77">
        <v>1</v>
      </c>
      <c r="N226" s="77">
        <v>0.66887914013480265</v>
      </c>
      <c r="O226" s="77" t="s">
        <v>3395</v>
      </c>
      <c r="P226" s="77">
        <v>0.35739899779346596</v>
      </c>
      <c r="Q226" s="77">
        <v>0.59971715488256772</v>
      </c>
      <c r="R226" s="77">
        <v>0.37856269364074119</v>
      </c>
      <c r="S226" s="77">
        <v>0.82352941176470418</v>
      </c>
      <c r="T226" s="77">
        <v>0.77694414019715219</v>
      </c>
      <c r="U226" s="77">
        <v>0.68461768166350456</v>
      </c>
      <c r="V226" s="77">
        <v>0.76985673433407209</v>
      </c>
      <c r="W226" s="77">
        <v>0.85022230343981686</v>
      </c>
      <c r="X226" s="77">
        <v>0</v>
      </c>
      <c r="Y226" s="77">
        <v>0.43969959693780925</v>
      </c>
      <c r="Z226" s="77">
        <v>0.94285714285714284</v>
      </c>
      <c r="AA226" s="77">
        <v>0.63694209546749692</v>
      </c>
      <c r="AB226" s="77">
        <v>0.6060150375939849</v>
      </c>
      <c r="AC226" s="77">
        <v>0.27368421052631575</v>
      </c>
      <c r="AD226" s="76">
        <v>0.74380550837833415</v>
      </c>
      <c r="AE226" s="77">
        <v>0.74111361505178719</v>
      </c>
      <c r="AF226" s="77">
        <v>0.48913992426165442</v>
      </c>
      <c r="AG226" s="77">
        <v>0.80023677598092813</v>
      </c>
      <c r="AH226" s="77">
        <v>0.72723720799878833</v>
      </c>
      <c r="AI226" s="77">
        <v>0.42511115171990843</v>
      </c>
      <c r="AJ226" s="77">
        <v>0.69127836989747604</v>
      </c>
      <c r="AK226" s="77">
        <v>0.62147856653074096</v>
      </c>
      <c r="AL226" s="77">
        <v>0.27368421052631575</v>
      </c>
      <c r="AM226" s="76">
        <v>0.65801968256392529</v>
      </c>
      <c r="AN226" s="77">
        <v>0.65086171189987496</v>
      </c>
      <c r="AO226" s="78">
        <v>0.52881371565151092</v>
      </c>
      <c r="AP226" s="79">
        <v>0.61105805928770573</v>
      </c>
      <c r="AQ226" s="70">
        <v>1</v>
      </c>
      <c r="AR226" s="71">
        <v>0</v>
      </c>
      <c r="AS226" s="71">
        <v>0</v>
      </c>
      <c r="AT226" s="71">
        <v>0</v>
      </c>
      <c r="AU226" s="71">
        <v>1</v>
      </c>
      <c r="AV226" s="71" t="s">
        <v>3622</v>
      </c>
      <c r="AW226" s="72" t="s">
        <v>3422</v>
      </c>
    </row>
    <row r="227" spans="1:49">
      <c r="A227" s="23" t="s">
        <v>3975</v>
      </c>
      <c r="B227" s="23" t="s">
        <v>3725</v>
      </c>
      <c r="C227" s="23" t="s">
        <v>557</v>
      </c>
      <c r="D227" s="24" t="s">
        <v>2332</v>
      </c>
      <c r="E227" s="24" t="s">
        <v>2375</v>
      </c>
      <c r="F227" s="24" t="s">
        <v>2394</v>
      </c>
      <c r="G227" s="24" t="s">
        <v>2397</v>
      </c>
      <c r="H227" s="76">
        <v>0.98512364081728299</v>
      </c>
      <c r="I227" s="77">
        <v>0.4156773370664063</v>
      </c>
      <c r="J227" s="77">
        <v>0.88384974143349626</v>
      </c>
      <c r="K227" s="77">
        <v>1</v>
      </c>
      <c r="L227" s="77">
        <v>0.68004536843995744</v>
      </c>
      <c r="M227" s="77">
        <v>1</v>
      </c>
      <c r="N227" s="77">
        <v>0.62204309292997118</v>
      </c>
      <c r="O227" s="77" t="s">
        <v>3395</v>
      </c>
      <c r="P227" s="77">
        <v>0.37815082462741278</v>
      </c>
      <c r="Q227" s="77">
        <v>0.5</v>
      </c>
      <c r="R227" s="77">
        <v>0.1802346029645007</v>
      </c>
      <c r="S227" s="77">
        <v>0.82352941176470418</v>
      </c>
      <c r="T227" s="77">
        <v>0.77694414019715219</v>
      </c>
      <c r="U227" s="77">
        <v>0.69434784746462308</v>
      </c>
      <c r="V227" s="77">
        <v>0.76985673433407209</v>
      </c>
      <c r="W227" s="77">
        <v>0.96258339941298632</v>
      </c>
      <c r="X227" s="77">
        <v>0.14953086520407599</v>
      </c>
      <c r="Y227" s="77">
        <v>0.43969959693780925</v>
      </c>
      <c r="Z227" s="77">
        <v>0.94285714285714284</v>
      </c>
      <c r="AA227" s="77">
        <v>0.63694209546749692</v>
      </c>
      <c r="AB227" s="77">
        <v>0.6060150375939849</v>
      </c>
      <c r="AC227" s="77">
        <v>0.27368421052631575</v>
      </c>
      <c r="AD227" s="76">
        <v>0.76155023977239511</v>
      </c>
      <c r="AE227" s="77">
        <v>0.73604785719946819</v>
      </c>
      <c r="AF227" s="77">
        <v>0.34011730148225033</v>
      </c>
      <c r="AG227" s="77">
        <v>0.80023677598092813</v>
      </c>
      <c r="AH227" s="77">
        <v>0.73210229089934753</v>
      </c>
      <c r="AI227" s="77">
        <v>0.55605713230853115</v>
      </c>
      <c r="AJ227" s="77">
        <v>0.69127836989747604</v>
      </c>
      <c r="AK227" s="77">
        <v>0.62147856653074096</v>
      </c>
      <c r="AL227" s="77">
        <v>0.27368421052631575</v>
      </c>
      <c r="AM227" s="76">
        <v>0.61257179948470453</v>
      </c>
      <c r="AN227" s="77">
        <v>0.6961320663962689</v>
      </c>
      <c r="AO227" s="78">
        <v>0.52881371565151092</v>
      </c>
      <c r="AP227" s="79">
        <v>0.61058925217248694</v>
      </c>
      <c r="AQ227" s="70">
        <v>1</v>
      </c>
      <c r="AR227" s="71">
        <v>0</v>
      </c>
      <c r="AS227" s="71">
        <v>0</v>
      </c>
      <c r="AT227" s="71">
        <v>0</v>
      </c>
      <c r="AU227" s="71">
        <v>1</v>
      </c>
      <c r="AV227" s="71" t="s">
        <v>3622</v>
      </c>
      <c r="AW227" s="72" t="s">
        <v>3422</v>
      </c>
    </row>
    <row r="228" spans="1:49">
      <c r="A228" s="23" t="s">
        <v>3976</v>
      </c>
      <c r="B228" s="23" t="s">
        <v>3725</v>
      </c>
      <c r="C228" s="23" t="s">
        <v>559</v>
      </c>
      <c r="D228" s="24" t="s">
        <v>2332</v>
      </c>
      <c r="E228" s="24" t="s">
        <v>2375</v>
      </c>
      <c r="F228" s="24" t="s">
        <v>2394</v>
      </c>
      <c r="G228" s="24" t="s">
        <v>2399</v>
      </c>
      <c r="H228" s="76">
        <v>0.98512364081728299</v>
      </c>
      <c r="I228" s="77">
        <v>0.41517990706332109</v>
      </c>
      <c r="J228" s="77">
        <v>0.70539003012281798</v>
      </c>
      <c r="K228" s="77">
        <v>0.99647587185859898</v>
      </c>
      <c r="L228" s="77">
        <v>0.69317902947456334</v>
      </c>
      <c r="M228" s="77">
        <v>0.634612832938795</v>
      </c>
      <c r="N228" s="77">
        <v>0.640983607927752</v>
      </c>
      <c r="O228" s="77" t="s">
        <v>3395</v>
      </c>
      <c r="P228" s="77">
        <v>0.24785756903002926</v>
      </c>
      <c r="Q228" s="77">
        <v>0.57491192551354742</v>
      </c>
      <c r="R228" s="77">
        <v>0.39318572710232358</v>
      </c>
      <c r="S228" s="77">
        <v>0.82352941176470418</v>
      </c>
      <c r="T228" s="77">
        <v>0.77694414019715219</v>
      </c>
      <c r="U228" s="77">
        <v>0.61430792373229159</v>
      </c>
      <c r="V228" s="77">
        <v>0.76985673433407209</v>
      </c>
      <c r="W228" s="77">
        <v>0.88826182524829123</v>
      </c>
      <c r="X228" s="77">
        <v>0</v>
      </c>
      <c r="Y228" s="77">
        <v>0.43969959693780925</v>
      </c>
      <c r="Z228" s="77">
        <v>0.94285714285714284</v>
      </c>
      <c r="AA228" s="77">
        <v>0.63694209546749692</v>
      </c>
      <c r="AB228" s="77">
        <v>0.6060150375939849</v>
      </c>
      <c r="AC228" s="77">
        <v>0.27368421052631575</v>
      </c>
      <c r="AD228" s="76">
        <v>0.70189785933447402</v>
      </c>
      <c r="AE228" s="77">
        <v>0.64262178224594768</v>
      </c>
      <c r="AF228" s="77">
        <v>0.4840488263079355</v>
      </c>
      <c r="AG228" s="77">
        <v>0.80023677598092813</v>
      </c>
      <c r="AH228" s="77">
        <v>0.6920823290331819</v>
      </c>
      <c r="AI228" s="77">
        <v>0.44413091262414561</v>
      </c>
      <c r="AJ228" s="77">
        <v>0.69127836989747604</v>
      </c>
      <c r="AK228" s="77">
        <v>0.62147856653074096</v>
      </c>
      <c r="AL228" s="77">
        <v>0.27368421052631575</v>
      </c>
      <c r="AM228" s="76">
        <v>0.60952282262945234</v>
      </c>
      <c r="AN228" s="77">
        <v>0.64548333921275181</v>
      </c>
      <c r="AO228" s="78">
        <v>0.52881371565151092</v>
      </c>
      <c r="AP228" s="79">
        <v>0.59357892965759584</v>
      </c>
      <c r="AQ228" s="70">
        <v>1</v>
      </c>
      <c r="AR228" s="71">
        <v>0</v>
      </c>
      <c r="AS228" s="71">
        <v>0</v>
      </c>
      <c r="AT228" s="71">
        <v>0</v>
      </c>
      <c r="AU228" s="71">
        <v>1</v>
      </c>
      <c r="AV228" s="71" t="s">
        <v>3623</v>
      </c>
      <c r="AW228" s="72" t="s">
        <v>3422</v>
      </c>
    </row>
    <row r="229" spans="1:49">
      <c r="A229" s="23" t="s">
        <v>3977</v>
      </c>
      <c r="B229" s="23" t="s">
        <v>3725</v>
      </c>
      <c r="C229" s="23" t="s">
        <v>561</v>
      </c>
      <c r="D229" s="24" t="s">
        <v>2332</v>
      </c>
      <c r="E229" s="24" t="s">
        <v>2375</v>
      </c>
      <c r="F229" s="24" t="s">
        <v>2394</v>
      </c>
      <c r="G229" s="24" t="s">
        <v>2401</v>
      </c>
      <c r="H229" s="76">
        <v>0.98512364081728299</v>
      </c>
      <c r="I229" s="77">
        <v>0.41921505637080569</v>
      </c>
      <c r="J229" s="77">
        <v>0.74520264585848162</v>
      </c>
      <c r="K229" s="77">
        <v>0.99779384333289178</v>
      </c>
      <c r="L229" s="77">
        <v>0.67484542784462087</v>
      </c>
      <c r="M229" s="77">
        <v>0.71142721126605379</v>
      </c>
      <c r="N229" s="77">
        <v>0.56297542268133161</v>
      </c>
      <c r="O229" s="77" t="s">
        <v>3395</v>
      </c>
      <c r="P229" s="77">
        <v>0.56982779076738455</v>
      </c>
      <c r="Q229" s="77">
        <v>0.56427717007757872</v>
      </c>
      <c r="R229" s="77">
        <v>0.58973104387445874</v>
      </c>
      <c r="S229" s="77">
        <v>0.82352941176470418</v>
      </c>
      <c r="T229" s="77">
        <v>0.77694414019715219</v>
      </c>
      <c r="U229" s="77">
        <v>0.63366620446351729</v>
      </c>
      <c r="V229" s="77">
        <v>0.76985673433407209</v>
      </c>
      <c r="W229" s="77">
        <v>0.79631602822582159</v>
      </c>
      <c r="X229" s="77">
        <v>0</v>
      </c>
      <c r="Y229" s="77">
        <v>0.43969959693780925</v>
      </c>
      <c r="Z229" s="77">
        <v>0.94285714285714284</v>
      </c>
      <c r="AA229" s="77">
        <v>0.67272101647181914</v>
      </c>
      <c r="AB229" s="77">
        <v>0.6060150375939849</v>
      </c>
      <c r="AC229" s="77">
        <v>0.27368421052631575</v>
      </c>
      <c r="AD229" s="76">
        <v>0.71651378101552343</v>
      </c>
      <c r="AE229" s="77">
        <v>0.70337393917845659</v>
      </c>
      <c r="AF229" s="77">
        <v>0.57700410697601878</v>
      </c>
      <c r="AG229" s="77">
        <v>0.80023677598092813</v>
      </c>
      <c r="AH229" s="77">
        <v>0.70176146939879469</v>
      </c>
      <c r="AI229" s="77">
        <v>0.3981580141129108</v>
      </c>
      <c r="AJ229" s="77">
        <v>0.69127836989747604</v>
      </c>
      <c r="AK229" s="77">
        <v>0.63936802703290208</v>
      </c>
      <c r="AL229" s="77">
        <v>0.27368421052631575</v>
      </c>
      <c r="AM229" s="76">
        <v>0.66563060905666627</v>
      </c>
      <c r="AN229" s="77">
        <v>0.63338541983087782</v>
      </c>
      <c r="AO229" s="78">
        <v>0.53477686915223133</v>
      </c>
      <c r="AP229" s="79">
        <v>0.60995039514171678</v>
      </c>
      <c r="AQ229" s="70">
        <v>1</v>
      </c>
      <c r="AR229" s="71">
        <v>0</v>
      </c>
      <c r="AS229" s="71">
        <v>0</v>
      </c>
      <c r="AT229" s="71">
        <v>0</v>
      </c>
      <c r="AU229" s="71">
        <v>1</v>
      </c>
      <c r="AV229" s="71" t="s">
        <v>3624</v>
      </c>
      <c r="AW229" s="72" t="s">
        <v>3422</v>
      </c>
    </row>
    <row r="230" spans="1:49">
      <c r="A230" s="23" t="s">
        <v>3978</v>
      </c>
      <c r="B230" s="23" t="s">
        <v>3725</v>
      </c>
      <c r="C230" s="23" t="s">
        <v>563</v>
      </c>
      <c r="D230" s="24" t="s">
        <v>2332</v>
      </c>
      <c r="E230" s="24" t="s">
        <v>2375</v>
      </c>
      <c r="F230" s="24" t="s">
        <v>2394</v>
      </c>
      <c r="G230" s="24" t="s">
        <v>2403</v>
      </c>
      <c r="H230" s="76">
        <v>0.98512364081728299</v>
      </c>
      <c r="I230" s="77">
        <v>0.2988149880195044</v>
      </c>
      <c r="J230" s="77">
        <v>0.53751467520782059</v>
      </c>
      <c r="K230" s="77">
        <v>1</v>
      </c>
      <c r="L230" s="77">
        <v>0.68757935403215831</v>
      </c>
      <c r="M230" s="77">
        <v>0.29548315795840474</v>
      </c>
      <c r="N230" s="77">
        <v>0.20999125177599237</v>
      </c>
      <c r="O230" s="77" t="s">
        <v>3395</v>
      </c>
      <c r="P230" s="77">
        <v>0.4591828814487639</v>
      </c>
      <c r="Q230" s="77">
        <v>0.53899795273947604</v>
      </c>
      <c r="R230" s="77">
        <v>0.33677381946751822</v>
      </c>
      <c r="S230" s="77">
        <v>0.82352941176470418</v>
      </c>
      <c r="T230" s="77">
        <v>0.77694414019715219</v>
      </c>
      <c r="U230" s="77">
        <v>0.6126353947519515</v>
      </c>
      <c r="V230" s="77">
        <v>0.76985673433407209</v>
      </c>
      <c r="W230" s="77">
        <v>0.84672419835971802</v>
      </c>
      <c r="X230" s="77">
        <v>0</v>
      </c>
      <c r="Y230" s="77">
        <v>0.43969959693780925</v>
      </c>
      <c r="Z230" s="77">
        <v>0.94285714285714284</v>
      </c>
      <c r="AA230" s="77">
        <v>0.63694209546749692</v>
      </c>
      <c r="AB230" s="77">
        <v>0.6060150375939849</v>
      </c>
      <c r="AC230" s="77">
        <v>0.27368421052631575</v>
      </c>
      <c r="AD230" s="76">
        <v>0.6071511013482026</v>
      </c>
      <c r="AE230" s="77">
        <v>0.5304473290430638</v>
      </c>
      <c r="AF230" s="77">
        <v>0.4378858861034971</v>
      </c>
      <c r="AG230" s="77">
        <v>0.80023677598092813</v>
      </c>
      <c r="AH230" s="77">
        <v>0.69124606454301185</v>
      </c>
      <c r="AI230" s="77">
        <v>0.42336209917985901</v>
      </c>
      <c r="AJ230" s="77">
        <v>0.69127836989747604</v>
      </c>
      <c r="AK230" s="77">
        <v>0.62147856653074096</v>
      </c>
      <c r="AL230" s="77">
        <v>0.27368421052631575</v>
      </c>
      <c r="AM230" s="76">
        <v>0.52516143883158783</v>
      </c>
      <c r="AN230" s="77">
        <v>0.63828164656793296</v>
      </c>
      <c r="AO230" s="78">
        <v>0.52881371565151092</v>
      </c>
      <c r="AP230" s="79">
        <v>0.56291319839539966</v>
      </c>
      <c r="AQ230" s="70">
        <v>1</v>
      </c>
      <c r="AR230" s="71">
        <v>0</v>
      </c>
      <c r="AS230" s="71">
        <v>0</v>
      </c>
      <c r="AT230" s="71">
        <v>0</v>
      </c>
      <c r="AU230" s="71">
        <v>0</v>
      </c>
      <c r="AV230" s="71" t="s">
        <v>3395</v>
      </c>
      <c r="AW230" s="72" t="s">
        <v>3422</v>
      </c>
    </row>
    <row r="231" spans="1:49">
      <c r="A231" s="23" t="s">
        <v>3979</v>
      </c>
      <c r="B231" s="23" t="s">
        <v>3725</v>
      </c>
      <c r="C231" s="23" t="s">
        <v>565</v>
      </c>
      <c r="D231" s="24" t="s">
        <v>2332</v>
      </c>
      <c r="E231" s="24" t="s">
        <v>2375</v>
      </c>
      <c r="F231" s="24" t="s">
        <v>2394</v>
      </c>
      <c r="G231" s="24" t="s">
        <v>2405</v>
      </c>
      <c r="H231" s="76">
        <v>0.98512364081728299</v>
      </c>
      <c r="I231" s="77">
        <v>0.22387861414707008</v>
      </c>
      <c r="J231" s="77">
        <v>0.19715214778969598</v>
      </c>
      <c r="K231" s="77">
        <v>0.96680018900971465</v>
      </c>
      <c r="L231" s="77">
        <v>0.69890743308805792</v>
      </c>
      <c r="M231" s="77">
        <v>0.56880470292835683</v>
      </c>
      <c r="N231" s="77">
        <v>0.71849009098092975</v>
      </c>
      <c r="O231" s="77" t="s">
        <v>3395</v>
      </c>
      <c r="P231" s="77">
        <v>0.29407210893260805</v>
      </c>
      <c r="Q231" s="77">
        <v>0.65542769580435412</v>
      </c>
      <c r="R231" s="77">
        <v>0.73360441029043832</v>
      </c>
      <c r="S231" s="77">
        <v>0.82352941176470418</v>
      </c>
      <c r="T231" s="77">
        <v>0.77694414019715219</v>
      </c>
      <c r="U231" s="77">
        <v>0.68358587091981349</v>
      </c>
      <c r="V231" s="77">
        <v>0.76985673433407209</v>
      </c>
      <c r="W231" s="77">
        <v>8.4048642617238017E-2</v>
      </c>
      <c r="X231" s="77">
        <v>0</v>
      </c>
      <c r="Y231" s="77">
        <v>0.43969959693780925</v>
      </c>
      <c r="Z231" s="77">
        <v>0.94285714285714284</v>
      </c>
      <c r="AA231" s="77">
        <v>0.67272101647181914</v>
      </c>
      <c r="AB231" s="77">
        <v>0.6060150375939849</v>
      </c>
      <c r="AC231" s="77">
        <v>0.27368421052631575</v>
      </c>
      <c r="AD231" s="76">
        <v>0.46871813425134973</v>
      </c>
      <c r="AE231" s="77">
        <v>0.64941490498793353</v>
      </c>
      <c r="AF231" s="77">
        <v>0.69451605304739616</v>
      </c>
      <c r="AG231" s="77">
        <v>0.80023677598092813</v>
      </c>
      <c r="AH231" s="77">
        <v>0.72672130262694279</v>
      </c>
      <c r="AI231" s="77">
        <v>4.2024321308619009E-2</v>
      </c>
      <c r="AJ231" s="77">
        <v>0.69127836989747604</v>
      </c>
      <c r="AK231" s="77">
        <v>0.63936802703290208</v>
      </c>
      <c r="AL231" s="77">
        <v>0.27368421052631575</v>
      </c>
      <c r="AM231" s="76">
        <v>0.60421636409555979</v>
      </c>
      <c r="AN231" s="77">
        <v>0.52299413330549671</v>
      </c>
      <c r="AO231" s="78">
        <v>0.53477686915223133</v>
      </c>
      <c r="AP231" s="79">
        <v>0.55343137536982312</v>
      </c>
      <c r="AQ231" s="70">
        <v>1</v>
      </c>
      <c r="AR231" s="71">
        <v>0</v>
      </c>
      <c r="AS231" s="71">
        <v>0</v>
      </c>
      <c r="AT231" s="71">
        <v>0</v>
      </c>
      <c r="AU231" s="71">
        <v>1</v>
      </c>
      <c r="AV231" s="71" t="s">
        <v>3624</v>
      </c>
      <c r="AW231" s="72" t="s">
        <v>3422</v>
      </c>
    </row>
    <row r="232" spans="1:49">
      <c r="A232" s="23" t="s">
        <v>3980</v>
      </c>
      <c r="B232" s="23" t="s">
        <v>3725</v>
      </c>
      <c r="C232" s="23" t="s">
        <v>568</v>
      </c>
      <c r="D232" s="24" t="s">
        <v>2332</v>
      </c>
      <c r="E232" s="24" t="s">
        <v>2412</v>
      </c>
      <c r="F232" s="24" t="s">
        <v>2413</v>
      </c>
      <c r="G232" s="24" t="s">
        <v>2414</v>
      </c>
      <c r="H232" s="76">
        <v>1</v>
      </c>
      <c r="I232" s="77">
        <v>0.34022433967650995</v>
      </c>
      <c r="J232" s="77">
        <v>0.54360450832085838</v>
      </c>
      <c r="K232" s="77">
        <v>0.89258010279230571</v>
      </c>
      <c r="L232" s="77">
        <v>0.69138780976511471</v>
      </c>
      <c r="M232" s="77">
        <v>0.44293368118214227</v>
      </c>
      <c r="N232" s="77">
        <v>0.52233561735783973</v>
      </c>
      <c r="O232" s="77" t="s">
        <v>3395</v>
      </c>
      <c r="P232" s="77">
        <v>0.35509470418055566</v>
      </c>
      <c r="Q232" s="77">
        <v>0.10120315947191862</v>
      </c>
      <c r="R232" s="77">
        <v>0.51735344059501198</v>
      </c>
      <c r="S232" s="77">
        <v>0.78823529411764737</v>
      </c>
      <c r="T232" s="77">
        <v>0.68291347207009856</v>
      </c>
      <c r="U232" s="77">
        <v>0.67580835802044215</v>
      </c>
      <c r="V232" s="77">
        <v>0.77765501596296982</v>
      </c>
      <c r="W232" s="77">
        <v>0.36736019982373136</v>
      </c>
      <c r="X232" s="77">
        <v>0</v>
      </c>
      <c r="Y232" s="77">
        <v>0.37849636161982303</v>
      </c>
      <c r="Z232" s="77">
        <v>0.98857142857142855</v>
      </c>
      <c r="AA232" s="77">
        <v>0.62557279304397762</v>
      </c>
      <c r="AB232" s="77">
        <v>0.6060150375939849</v>
      </c>
      <c r="AC232" s="77">
        <v>0.27368421052631575</v>
      </c>
      <c r="AD232" s="76">
        <v>0.62794294933245609</v>
      </c>
      <c r="AE232" s="77">
        <v>0.58086638305559168</v>
      </c>
      <c r="AF232" s="77">
        <v>0.30927830003346529</v>
      </c>
      <c r="AG232" s="77">
        <v>0.73557438309387302</v>
      </c>
      <c r="AH232" s="77">
        <v>0.72673168699170598</v>
      </c>
      <c r="AI232" s="77">
        <v>0.18368009991186568</v>
      </c>
      <c r="AJ232" s="77">
        <v>0.68353389509562579</v>
      </c>
      <c r="AK232" s="77">
        <v>0.61579391531898131</v>
      </c>
      <c r="AL232" s="77">
        <v>0.27368421052631575</v>
      </c>
      <c r="AM232" s="76">
        <v>0.506029210807171</v>
      </c>
      <c r="AN232" s="77">
        <v>0.54866205666581491</v>
      </c>
      <c r="AO232" s="78">
        <v>0.52433734031364099</v>
      </c>
      <c r="AP232" s="79">
        <v>0.52619849916449724</v>
      </c>
      <c r="AQ232" s="70">
        <v>1</v>
      </c>
      <c r="AR232" s="71">
        <v>0</v>
      </c>
      <c r="AS232" s="71">
        <v>2</v>
      </c>
      <c r="AT232" s="71">
        <v>0</v>
      </c>
      <c r="AU232" s="71">
        <v>1</v>
      </c>
      <c r="AV232" s="71" t="s">
        <v>3625</v>
      </c>
      <c r="AW232" s="72" t="s">
        <v>3422</v>
      </c>
    </row>
    <row r="233" spans="1:49">
      <c r="A233" s="23" t="s">
        <v>3981</v>
      </c>
      <c r="B233" s="23" t="s">
        <v>3725</v>
      </c>
      <c r="C233" s="23" t="s">
        <v>570</v>
      </c>
      <c r="D233" s="24" t="s">
        <v>2332</v>
      </c>
      <c r="E233" s="24" t="s">
        <v>2412</v>
      </c>
      <c r="F233" s="24" t="s">
        <v>2413</v>
      </c>
      <c r="G233" s="24" t="s">
        <v>2416</v>
      </c>
      <c r="H233" s="76">
        <v>1</v>
      </c>
      <c r="I233" s="77">
        <v>0.25899461653288119</v>
      </c>
      <c r="J233" s="77">
        <v>0.28196304876779527</v>
      </c>
      <c r="K233" s="77">
        <v>0.93027782270387327</v>
      </c>
      <c r="L233" s="77">
        <v>0.69421305436219016</v>
      </c>
      <c r="M233" s="77">
        <v>0.27299897114470906</v>
      </c>
      <c r="N233" s="77">
        <v>0.25436958051145392</v>
      </c>
      <c r="O233" s="77" t="s">
        <v>3395</v>
      </c>
      <c r="P233" s="77">
        <v>0.29855753920068262</v>
      </c>
      <c r="Q233" s="77">
        <v>0.20715237203252787</v>
      </c>
      <c r="R233" s="77">
        <v>0.59755493445675345</v>
      </c>
      <c r="S233" s="77">
        <v>0.78823529411764737</v>
      </c>
      <c r="T233" s="77">
        <v>0.68291347207009856</v>
      </c>
      <c r="U233" s="77">
        <v>0.61856832953461149</v>
      </c>
      <c r="V233" s="77">
        <v>0.77765501596296982</v>
      </c>
      <c r="W233" s="77">
        <v>0.71945218308873193</v>
      </c>
      <c r="X233" s="77">
        <v>0.33808403236616247</v>
      </c>
      <c r="Y233" s="77">
        <v>0.37849636161982303</v>
      </c>
      <c r="Z233" s="77">
        <v>0.98857142857142855</v>
      </c>
      <c r="AA233" s="77">
        <v>0.62557279304397762</v>
      </c>
      <c r="AB233" s="77">
        <v>0.6060150375939849</v>
      </c>
      <c r="AC233" s="77">
        <v>0.27368421052631575</v>
      </c>
      <c r="AD233" s="76">
        <v>0.51365255510022545</v>
      </c>
      <c r="AE233" s="77">
        <v>0.49008339358458181</v>
      </c>
      <c r="AF233" s="77">
        <v>0.40235365324464067</v>
      </c>
      <c r="AG233" s="77">
        <v>0.73557438309387302</v>
      </c>
      <c r="AH233" s="77">
        <v>0.6981116727487906</v>
      </c>
      <c r="AI233" s="77">
        <v>0.5287681077274472</v>
      </c>
      <c r="AJ233" s="77">
        <v>0.68353389509562579</v>
      </c>
      <c r="AK233" s="77">
        <v>0.61579391531898131</v>
      </c>
      <c r="AL233" s="77">
        <v>0.27368421052631575</v>
      </c>
      <c r="AM233" s="76">
        <v>0.46869653397648259</v>
      </c>
      <c r="AN233" s="77">
        <v>0.65415138785670368</v>
      </c>
      <c r="AO233" s="78">
        <v>0.52433734031364099</v>
      </c>
      <c r="AP233" s="79">
        <v>0.54640232669564737</v>
      </c>
      <c r="AQ233" s="70">
        <v>1</v>
      </c>
      <c r="AR233" s="71">
        <v>0</v>
      </c>
      <c r="AS233" s="71">
        <v>2</v>
      </c>
      <c r="AT233" s="71">
        <v>0</v>
      </c>
      <c r="AU233" s="71">
        <v>1</v>
      </c>
      <c r="AV233" s="71" t="s">
        <v>3626</v>
      </c>
      <c r="AW233" s="72" t="s">
        <v>3422</v>
      </c>
    </row>
    <row r="234" spans="1:49">
      <c r="A234" s="23" t="s">
        <v>3982</v>
      </c>
      <c r="B234" s="23" t="s">
        <v>3725</v>
      </c>
      <c r="C234" s="23" t="s">
        <v>572</v>
      </c>
      <c r="D234" s="24" t="s">
        <v>2332</v>
      </c>
      <c r="E234" s="24" t="s">
        <v>2412</v>
      </c>
      <c r="F234" s="24" t="s">
        <v>2413</v>
      </c>
      <c r="G234" s="24" t="s">
        <v>2420</v>
      </c>
      <c r="H234" s="76">
        <v>1</v>
      </c>
      <c r="I234" s="77">
        <v>0.22141680089739563</v>
      </c>
      <c r="J234" s="77">
        <v>0.20945922962223956</v>
      </c>
      <c r="K234" s="77">
        <v>0.95266715496767163</v>
      </c>
      <c r="L234" s="77">
        <v>0.68854562725079071</v>
      </c>
      <c r="M234" s="77">
        <v>0.19648572224953842</v>
      </c>
      <c r="N234" s="77">
        <v>0.23517738788237935</v>
      </c>
      <c r="O234" s="77" t="s">
        <v>3395</v>
      </c>
      <c r="P234" s="77">
        <v>0.26908280517535027</v>
      </c>
      <c r="Q234" s="77">
        <v>0.15585037531692686</v>
      </c>
      <c r="R234" s="77">
        <v>0.57868129935885249</v>
      </c>
      <c r="S234" s="77">
        <v>0.78823529411764737</v>
      </c>
      <c r="T234" s="77">
        <v>0.68291347207009856</v>
      </c>
      <c r="U234" s="77">
        <v>0.71914918584183118</v>
      </c>
      <c r="V234" s="77">
        <v>0.77765501596296982</v>
      </c>
      <c r="W234" s="77">
        <v>0.53381923398959119</v>
      </c>
      <c r="X234" s="77">
        <v>0.46024696448819802</v>
      </c>
      <c r="Y234" s="77">
        <v>0.37849636161982303</v>
      </c>
      <c r="Z234" s="77">
        <v>0.98857142857142855</v>
      </c>
      <c r="AA234" s="77">
        <v>0.62557279304397762</v>
      </c>
      <c r="AB234" s="77">
        <v>0.6060150375939849</v>
      </c>
      <c r="AC234" s="77">
        <v>0.27368421052631575</v>
      </c>
      <c r="AD234" s="76">
        <v>0.47695867683987836</v>
      </c>
      <c r="AE234" s="77">
        <v>0.46839173950514612</v>
      </c>
      <c r="AF234" s="77">
        <v>0.36726583733788964</v>
      </c>
      <c r="AG234" s="77">
        <v>0.73557438309387302</v>
      </c>
      <c r="AH234" s="77">
        <v>0.74840210090240045</v>
      </c>
      <c r="AI234" s="77">
        <v>0.4970330992388946</v>
      </c>
      <c r="AJ234" s="77">
        <v>0.68353389509562579</v>
      </c>
      <c r="AK234" s="77">
        <v>0.61579391531898131</v>
      </c>
      <c r="AL234" s="77">
        <v>0.27368421052631575</v>
      </c>
      <c r="AM234" s="76">
        <v>0.43753875122763802</v>
      </c>
      <c r="AN234" s="77">
        <v>0.66033652774505602</v>
      </c>
      <c r="AO234" s="78">
        <v>0.52433734031364099</v>
      </c>
      <c r="AP234" s="79">
        <v>0.53691193354990374</v>
      </c>
      <c r="AQ234" s="70">
        <v>1</v>
      </c>
      <c r="AR234" s="71">
        <v>0</v>
      </c>
      <c r="AS234" s="71">
        <v>2</v>
      </c>
      <c r="AT234" s="71">
        <v>0</v>
      </c>
      <c r="AU234" s="71">
        <v>1</v>
      </c>
      <c r="AV234" s="71" t="s">
        <v>3627</v>
      </c>
      <c r="AW234" s="72" t="s">
        <v>3422</v>
      </c>
    </row>
    <row r="235" spans="1:49">
      <c r="A235" s="23" t="s">
        <v>3983</v>
      </c>
      <c r="B235" s="23" t="s">
        <v>3725</v>
      </c>
      <c r="C235" s="23" t="s">
        <v>574</v>
      </c>
      <c r="D235" s="24" t="s">
        <v>2332</v>
      </c>
      <c r="E235" s="24" t="s">
        <v>2412</v>
      </c>
      <c r="F235" s="24" t="s">
        <v>2422</v>
      </c>
      <c r="G235" s="24" t="s">
        <v>2427</v>
      </c>
      <c r="H235" s="76">
        <v>0.98977318245543766</v>
      </c>
      <c r="I235" s="77">
        <v>0.51643315331892403</v>
      </c>
      <c r="J235" s="77">
        <v>0.83391971534594556</v>
      </c>
      <c r="K235" s="77">
        <v>0.90704260111020785</v>
      </c>
      <c r="L235" s="77">
        <v>0.68473120828639378</v>
      </c>
      <c r="M235" s="77">
        <v>0.955170431260149</v>
      </c>
      <c r="N235" s="77">
        <v>0.91038142115549792</v>
      </c>
      <c r="O235" s="77" t="s">
        <v>3395</v>
      </c>
      <c r="P235" s="77">
        <v>0.48316873738982691</v>
      </c>
      <c r="Q235" s="77">
        <v>0.54414130802552163</v>
      </c>
      <c r="R235" s="77">
        <v>0.32074472282242372</v>
      </c>
      <c r="S235" s="77">
        <v>0.72941176470588265</v>
      </c>
      <c r="T235" s="77">
        <v>0.82528831905160749</v>
      </c>
      <c r="U235" s="77">
        <v>0.62002436854256437</v>
      </c>
      <c r="V235" s="77">
        <v>0.69079113199092557</v>
      </c>
      <c r="W235" s="77">
        <v>0.67094983099647187</v>
      </c>
      <c r="X235" s="77">
        <v>0.73673575366815436</v>
      </c>
      <c r="Y235" s="77">
        <v>0.38052519814970098</v>
      </c>
      <c r="Z235" s="77">
        <v>0.90285714285714291</v>
      </c>
      <c r="AA235" s="77">
        <v>0.61667380418541717</v>
      </c>
      <c r="AB235" s="77">
        <v>0.6060150375939849</v>
      </c>
      <c r="AC235" s="77">
        <v>0.27368421052631575</v>
      </c>
      <c r="AD235" s="76">
        <v>0.78004201704010245</v>
      </c>
      <c r="AE235" s="77">
        <v>0.78809887984041516</v>
      </c>
      <c r="AF235" s="77">
        <v>0.43244301542397268</v>
      </c>
      <c r="AG235" s="77">
        <v>0.77735004187874512</v>
      </c>
      <c r="AH235" s="77">
        <v>0.65540775026674503</v>
      </c>
      <c r="AI235" s="77">
        <v>0.70384279233231317</v>
      </c>
      <c r="AJ235" s="77">
        <v>0.64169117050342195</v>
      </c>
      <c r="AK235" s="77">
        <v>0.61134442088970098</v>
      </c>
      <c r="AL235" s="77">
        <v>0.27368421052631575</v>
      </c>
      <c r="AM235" s="76">
        <v>0.6668613041014968</v>
      </c>
      <c r="AN235" s="77">
        <v>0.71220019482593455</v>
      </c>
      <c r="AO235" s="78">
        <v>0.50890660063981297</v>
      </c>
      <c r="AP235" s="79">
        <v>0.62611629744913011</v>
      </c>
      <c r="AQ235" s="70">
        <v>1</v>
      </c>
      <c r="AR235" s="71">
        <v>0</v>
      </c>
      <c r="AS235" s="71">
        <v>2</v>
      </c>
      <c r="AT235" s="71">
        <v>0</v>
      </c>
      <c r="AU235" s="71">
        <v>0</v>
      </c>
      <c r="AV235" s="71" t="s">
        <v>3395</v>
      </c>
      <c r="AW235" s="72" t="s">
        <v>3422</v>
      </c>
    </row>
    <row r="236" spans="1:49">
      <c r="A236" s="23" t="s">
        <v>3984</v>
      </c>
      <c r="B236" s="23" t="s">
        <v>3725</v>
      </c>
      <c r="C236" s="23" t="s">
        <v>576</v>
      </c>
      <c r="D236" s="24" t="s">
        <v>2429</v>
      </c>
      <c r="E236" s="24" t="s">
        <v>2430</v>
      </c>
      <c r="F236" s="24" t="s">
        <v>2431</v>
      </c>
      <c r="G236" s="24" t="s">
        <v>2432</v>
      </c>
      <c r="H236" s="76">
        <v>0.85845296604749</v>
      </c>
      <c r="I236" s="77">
        <v>0.59606593739996272</v>
      </c>
      <c r="J236" s="77">
        <v>1</v>
      </c>
      <c r="K236" s="77">
        <v>0.74848421882823191</v>
      </c>
      <c r="L236" s="77">
        <v>0.76238988988926071</v>
      </c>
      <c r="M236" s="77">
        <v>1</v>
      </c>
      <c r="N236" s="77">
        <v>1</v>
      </c>
      <c r="O236" s="77" t="s">
        <v>3395</v>
      </c>
      <c r="P236" s="77">
        <v>0.5</v>
      </c>
      <c r="Q236" s="77">
        <v>0.88211666657785992</v>
      </c>
      <c r="R236" s="77">
        <v>0.10217029999467137</v>
      </c>
      <c r="S236" s="77">
        <v>0.76470588235294112</v>
      </c>
      <c r="T236" s="77">
        <v>0.8012048192771084</v>
      </c>
      <c r="U236" s="77">
        <v>0.9447269511386247</v>
      </c>
      <c r="V236" s="77">
        <v>0.86378516718671905</v>
      </c>
      <c r="W236" s="77" t="s">
        <v>3395</v>
      </c>
      <c r="X236" s="77">
        <v>0.86806756105500793</v>
      </c>
      <c r="Y236" s="77">
        <v>0.5874699055914735</v>
      </c>
      <c r="Z236" s="77">
        <v>0.93714285714285717</v>
      </c>
      <c r="AA236" s="77">
        <v>0.9862611078916379</v>
      </c>
      <c r="AB236" s="77">
        <v>0.4210526315789474</v>
      </c>
      <c r="AC236" s="77">
        <v>0.56842105263157894</v>
      </c>
      <c r="AD236" s="76">
        <v>0.8181729678158175</v>
      </c>
      <c r="AE236" s="77">
        <v>0.80217482174349863</v>
      </c>
      <c r="AF236" s="77">
        <v>0.49214348328626567</v>
      </c>
      <c r="AG236" s="77">
        <v>0.78295535081502476</v>
      </c>
      <c r="AH236" s="77">
        <v>0.90425605916267182</v>
      </c>
      <c r="AI236" s="77">
        <v>0.86806756105500793</v>
      </c>
      <c r="AJ236" s="77">
        <v>0.76230638136716533</v>
      </c>
      <c r="AK236" s="77">
        <v>0.70365686973529262</v>
      </c>
      <c r="AL236" s="77">
        <v>0.56842105263157894</v>
      </c>
      <c r="AM236" s="76">
        <v>0.70416375761519401</v>
      </c>
      <c r="AN236" s="77">
        <v>0.85175965701090151</v>
      </c>
      <c r="AO236" s="78">
        <v>0.67812810124467893</v>
      </c>
      <c r="AP236" s="79">
        <v>0.7427986558081513</v>
      </c>
      <c r="AQ236" s="70">
        <v>1</v>
      </c>
      <c r="AR236" s="71">
        <v>1</v>
      </c>
      <c r="AS236" s="71">
        <v>0</v>
      </c>
      <c r="AT236" s="71">
        <v>0</v>
      </c>
      <c r="AU236" s="71">
        <v>1</v>
      </c>
      <c r="AV236" s="71" t="s">
        <v>3628</v>
      </c>
      <c r="AW236" s="72" t="s">
        <v>3421</v>
      </c>
    </row>
    <row r="237" spans="1:49">
      <c r="A237" s="23" t="s">
        <v>3985</v>
      </c>
      <c r="B237" s="23" t="s">
        <v>3725</v>
      </c>
      <c r="C237" s="23" t="s">
        <v>578</v>
      </c>
      <c r="D237" s="24" t="s">
        <v>2429</v>
      </c>
      <c r="E237" s="24" t="s">
        <v>2430</v>
      </c>
      <c r="F237" s="24" t="s">
        <v>2431</v>
      </c>
      <c r="G237" s="24" t="s">
        <v>2434</v>
      </c>
      <c r="H237" s="76">
        <v>0.85845296604749</v>
      </c>
      <c r="I237" s="77">
        <v>0.58984773795325884</v>
      </c>
      <c r="J237" s="77">
        <v>0.99135755706203876</v>
      </c>
      <c r="K237" s="77">
        <v>0.72982650202692467</v>
      </c>
      <c r="L237" s="77">
        <v>0.83212668278541679</v>
      </c>
      <c r="M237" s="77">
        <v>1</v>
      </c>
      <c r="N237" s="77">
        <v>0.97394235672390472</v>
      </c>
      <c r="O237" s="77" t="s">
        <v>3395</v>
      </c>
      <c r="P237" s="77">
        <v>0.49456011191984112</v>
      </c>
      <c r="Q237" s="77">
        <v>0.9445943004245585</v>
      </c>
      <c r="R237" s="77">
        <v>4.955755484862126E-2</v>
      </c>
      <c r="S237" s="77">
        <v>0.76470588235294112</v>
      </c>
      <c r="T237" s="77">
        <v>0.8012048192771084</v>
      </c>
      <c r="U237" s="77">
        <v>0.62580070283511968</v>
      </c>
      <c r="V237" s="77">
        <v>0.86378516718671905</v>
      </c>
      <c r="W237" s="77" t="s">
        <v>3395</v>
      </c>
      <c r="X237" s="77">
        <v>0.9103041629829477</v>
      </c>
      <c r="Y237" s="77">
        <v>0.5874699055914735</v>
      </c>
      <c r="Z237" s="77">
        <v>0.93714285714285717</v>
      </c>
      <c r="AA237" s="77">
        <v>0.9862611078916379</v>
      </c>
      <c r="AB237" s="77">
        <v>0.4210526315789474</v>
      </c>
      <c r="AC237" s="77">
        <v>0.56842105263157894</v>
      </c>
      <c r="AD237" s="76">
        <v>0.81321942035426265</v>
      </c>
      <c r="AE237" s="77">
        <v>0.80609113069121752</v>
      </c>
      <c r="AF237" s="77">
        <v>0.49707592763658986</v>
      </c>
      <c r="AG237" s="77">
        <v>0.78295535081502476</v>
      </c>
      <c r="AH237" s="77">
        <v>0.74479293501091937</v>
      </c>
      <c r="AI237" s="77">
        <v>0.9103041629829477</v>
      </c>
      <c r="AJ237" s="77">
        <v>0.76230638136716533</v>
      </c>
      <c r="AK237" s="77">
        <v>0.70365686973529262</v>
      </c>
      <c r="AL237" s="77">
        <v>0.56842105263157894</v>
      </c>
      <c r="AM237" s="76">
        <v>0.70546215956068992</v>
      </c>
      <c r="AN237" s="77">
        <v>0.81268414960296387</v>
      </c>
      <c r="AO237" s="78">
        <v>0.67812810124467893</v>
      </c>
      <c r="AP237" s="79">
        <v>0.7309725325657741</v>
      </c>
      <c r="AQ237" s="70">
        <v>1</v>
      </c>
      <c r="AR237" s="71">
        <v>0</v>
      </c>
      <c r="AS237" s="71">
        <v>2</v>
      </c>
      <c r="AT237" s="71">
        <v>0</v>
      </c>
      <c r="AU237" s="71">
        <v>1</v>
      </c>
      <c r="AV237" s="71" t="s">
        <v>3628</v>
      </c>
      <c r="AW237" s="72" t="s">
        <v>3421</v>
      </c>
    </row>
    <row r="238" spans="1:49">
      <c r="A238" s="23" t="s">
        <v>3986</v>
      </c>
      <c r="B238" s="23" t="s">
        <v>3725</v>
      </c>
      <c r="C238" s="23" t="s">
        <v>580</v>
      </c>
      <c r="D238" s="24" t="s">
        <v>2476</v>
      </c>
      <c r="E238" s="24" t="s">
        <v>2477</v>
      </c>
      <c r="F238" s="24" t="s">
        <v>2478</v>
      </c>
      <c r="G238" s="24" t="s">
        <v>2479</v>
      </c>
      <c r="H238" s="76">
        <v>0.28501164965722886</v>
      </c>
      <c r="I238" s="77">
        <v>0.80088104463991372</v>
      </c>
      <c r="J238" s="77">
        <v>1</v>
      </c>
      <c r="K238" s="77">
        <v>0.6170646585501296</v>
      </c>
      <c r="L238" s="77">
        <v>0.35156677932835811</v>
      </c>
      <c r="M238" s="77">
        <v>1</v>
      </c>
      <c r="N238" s="77">
        <v>1</v>
      </c>
      <c r="O238" s="77" t="s">
        <v>3395</v>
      </c>
      <c r="P238" s="77">
        <v>0.625</v>
      </c>
      <c r="Q238" s="77">
        <v>0.39002364130612027</v>
      </c>
      <c r="R238" s="77">
        <v>2.3917000414355228E-2</v>
      </c>
      <c r="S238" s="77">
        <v>0.47058823529411764</v>
      </c>
      <c r="T238" s="77">
        <v>0.57747889955544096</v>
      </c>
      <c r="U238" s="77">
        <v>0.80206069502793209</v>
      </c>
      <c r="V238" s="77">
        <v>0.75646941621066943</v>
      </c>
      <c r="W238" s="77">
        <v>0.24173247377231613</v>
      </c>
      <c r="X238" s="77">
        <v>0.77652253142487448</v>
      </c>
      <c r="Y238" s="77">
        <v>0.27967849703789849</v>
      </c>
      <c r="Z238" s="77">
        <v>0.84</v>
      </c>
      <c r="AA238" s="77">
        <v>0.38803834869352771</v>
      </c>
      <c r="AB238" s="77">
        <v>0.61428571428571432</v>
      </c>
      <c r="AC238" s="77">
        <v>0.36842105263157898</v>
      </c>
      <c r="AD238" s="76">
        <v>0.69529756476571425</v>
      </c>
      <c r="AE238" s="77">
        <v>0.71872628757569745</v>
      </c>
      <c r="AF238" s="77">
        <v>0.20697032086023776</v>
      </c>
      <c r="AG238" s="77">
        <v>0.52403356742477936</v>
      </c>
      <c r="AH238" s="77">
        <v>0.77926505561930082</v>
      </c>
      <c r="AI238" s="77">
        <v>0.50912750259859529</v>
      </c>
      <c r="AJ238" s="77">
        <v>0.55983924851894917</v>
      </c>
      <c r="AK238" s="77">
        <v>0.50116203148962102</v>
      </c>
      <c r="AL238" s="77">
        <v>0.36842105263157898</v>
      </c>
      <c r="AM238" s="76">
        <v>0.5403313910672165</v>
      </c>
      <c r="AN238" s="77">
        <v>0.60414204188089182</v>
      </c>
      <c r="AO238" s="78">
        <v>0.47647411088004971</v>
      </c>
      <c r="AP238" s="79">
        <v>0.53905300634915654</v>
      </c>
      <c r="AQ238" s="70">
        <v>1</v>
      </c>
      <c r="AR238" s="71">
        <v>0</v>
      </c>
      <c r="AS238" s="71">
        <v>0</v>
      </c>
      <c r="AT238" s="71">
        <v>0</v>
      </c>
      <c r="AU238" s="71">
        <v>1</v>
      </c>
      <c r="AV238" s="71" t="s">
        <v>3630</v>
      </c>
      <c r="AW238" s="72" t="s">
        <v>3419</v>
      </c>
    </row>
    <row r="239" spans="1:49">
      <c r="A239" s="23" t="s">
        <v>3987</v>
      </c>
      <c r="B239" s="23" t="s">
        <v>3725</v>
      </c>
      <c r="C239" s="23" t="s">
        <v>582</v>
      </c>
      <c r="D239" s="24" t="s">
        <v>2476</v>
      </c>
      <c r="E239" s="24" t="s">
        <v>2477</v>
      </c>
      <c r="F239" s="24" t="s">
        <v>2491</v>
      </c>
      <c r="G239" s="24" t="s">
        <v>2496</v>
      </c>
      <c r="H239" s="76">
        <v>0.31731444341236437</v>
      </c>
      <c r="I239" s="77">
        <v>0.77896668911574429</v>
      </c>
      <c r="J239" s="77">
        <v>0.91561897950083559</v>
      </c>
      <c r="K239" s="77">
        <v>0.5608868133611663</v>
      </c>
      <c r="L239" s="77">
        <v>0.36452767360702776</v>
      </c>
      <c r="M239" s="77">
        <v>0.94504755359033832</v>
      </c>
      <c r="N239" s="77">
        <v>0.91309588746076442</v>
      </c>
      <c r="O239" s="77" t="s">
        <v>3395</v>
      </c>
      <c r="P239" s="77">
        <v>0.47898729726115019</v>
      </c>
      <c r="Q239" s="77">
        <v>0.63722672406997383</v>
      </c>
      <c r="R239" s="77">
        <v>0.30263677038909803</v>
      </c>
      <c r="S239" s="77">
        <v>0.22352941176470656</v>
      </c>
      <c r="T239" s="77">
        <v>0.53100959989691376</v>
      </c>
      <c r="U239" s="77">
        <v>0.55668040187207446</v>
      </c>
      <c r="V239" s="77">
        <v>0.72170219622889498</v>
      </c>
      <c r="W239" s="77">
        <v>0</v>
      </c>
      <c r="X239" s="77">
        <v>0.71846823143142702</v>
      </c>
      <c r="Y239" s="77">
        <v>0.44536681364460173</v>
      </c>
      <c r="Z239" s="77">
        <v>0.82857142857142851</v>
      </c>
      <c r="AA239" s="77">
        <v>0.34741735519817551</v>
      </c>
      <c r="AB239" s="77">
        <v>0.61428571428571432</v>
      </c>
      <c r="AC239" s="77">
        <v>0.36842105263157898</v>
      </c>
      <c r="AD239" s="76">
        <v>0.67063337067631468</v>
      </c>
      <c r="AE239" s="77">
        <v>0.65250904505608942</v>
      </c>
      <c r="AF239" s="77">
        <v>0.4699317472295359</v>
      </c>
      <c r="AG239" s="77">
        <v>0.37726950583081015</v>
      </c>
      <c r="AH239" s="77">
        <v>0.63919129905048466</v>
      </c>
      <c r="AI239" s="77">
        <v>0.35923411571571351</v>
      </c>
      <c r="AJ239" s="77">
        <v>0.63696912110801507</v>
      </c>
      <c r="AK239" s="77">
        <v>0.48085153474194492</v>
      </c>
      <c r="AL239" s="77">
        <v>0.36842105263157898</v>
      </c>
      <c r="AM239" s="76">
        <v>0.59769138765398</v>
      </c>
      <c r="AN239" s="77">
        <v>0.45856497353233611</v>
      </c>
      <c r="AO239" s="78">
        <v>0.49541390282717962</v>
      </c>
      <c r="AP239" s="79">
        <v>0.51560317166704728</v>
      </c>
      <c r="AQ239" s="70">
        <v>1</v>
      </c>
      <c r="AR239" s="71">
        <v>0</v>
      </c>
      <c r="AS239" s="71">
        <v>2</v>
      </c>
      <c r="AT239" s="71">
        <v>0</v>
      </c>
      <c r="AU239" s="71">
        <v>0</v>
      </c>
      <c r="AV239" s="71" t="s">
        <v>3395</v>
      </c>
      <c r="AW239" s="72" t="s">
        <v>3419</v>
      </c>
    </row>
    <row r="240" spans="1:49">
      <c r="A240" s="23" t="s">
        <v>3988</v>
      </c>
      <c r="B240" s="23" t="s">
        <v>3725</v>
      </c>
      <c r="C240" s="23" t="s">
        <v>584</v>
      </c>
      <c r="D240" s="24" t="s">
        <v>2476</v>
      </c>
      <c r="E240" s="24" t="s">
        <v>2477</v>
      </c>
      <c r="F240" s="24" t="s">
        <v>2491</v>
      </c>
      <c r="G240" s="24" t="s">
        <v>2498</v>
      </c>
      <c r="H240" s="76">
        <v>0.31731444341236437</v>
      </c>
      <c r="I240" s="77">
        <v>0.48822935299197256</v>
      </c>
      <c r="J240" s="77">
        <v>0.40687011093037928</v>
      </c>
      <c r="K240" s="77">
        <v>0.62887707641199797</v>
      </c>
      <c r="L240" s="77">
        <v>0.36397888508817139</v>
      </c>
      <c r="M240" s="77">
        <v>0.80243853446768965</v>
      </c>
      <c r="N240" s="77">
        <v>0.30435217218118771</v>
      </c>
      <c r="O240" s="77" t="s">
        <v>3395</v>
      </c>
      <c r="P240" s="77">
        <v>0.56504483163998198</v>
      </c>
      <c r="Q240" s="77">
        <v>0.82564162241412431</v>
      </c>
      <c r="R240" s="77">
        <v>0.22477163224160568</v>
      </c>
      <c r="S240" s="77">
        <v>0.22352941176470656</v>
      </c>
      <c r="T240" s="77">
        <v>0.53100959989691376</v>
      </c>
      <c r="U240" s="77">
        <v>0.50898994562404276</v>
      </c>
      <c r="V240" s="77">
        <v>0.72170219622889498</v>
      </c>
      <c r="W240" s="77">
        <v>0.51116031683194785</v>
      </c>
      <c r="X240" s="77">
        <v>0.85009565093494099</v>
      </c>
      <c r="Y240" s="77">
        <v>0.44536681364460173</v>
      </c>
      <c r="Z240" s="77">
        <v>0.82857142857142851</v>
      </c>
      <c r="AA240" s="77">
        <v>0.3831962762024978</v>
      </c>
      <c r="AB240" s="77">
        <v>0.61428571428571432</v>
      </c>
      <c r="AC240" s="77">
        <v>0.36842105263157898</v>
      </c>
      <c r="AD240" s="76">
        <v>0.40413796911157207</v>
      </c>
      <c r="AE240" s="77">
        <v>0.53293829995780573</v>
      </c>
      <c r="AF240" s="77">
        <v>0.52520662732786505</v>
      </c>
      <c r="AG240" s="77">
        <v>0.37726950583081015</v>
      </c>
      <c r="AH240" s="77">
        <v>0.61534607092646887</v>
      </c>
      <c r="AI240" s="77">
        <v>0.68062798388344437</v>
      </c>
      <c r="AJ240" s="77">
        <v>0.63696912110801507</v>
      </c>
      <c r="AK240" s="77">
        <v>0.49874099524410609</v>
      </c>
      <c r="AL240" s="77">
        <v>0.36842105263157898</v>
      </c>
      <c r="AM240" s="76">
        <v>0.48742763213241425</v>
      </c>
      <c r="AN240" s="77">
        <v>0.55774785354690781</v>
      </c>
      <c r="AO240" s="78">
        <v>0.50137705632790008</v>
      </c>
      <c r="AP240" s="79">
        <v>0.51507913110634584</v>
      </c>
      <c r="AQ240" s="70">
        <v>1</v>
      </c>
      <c r="AR240" s="71">
        <v>0</v>
      </c>
      <c r="AS240" s="71">
        <v>0</v>
      </c>
      <c r="AT240" s="71">
        <v>0</v>
      </c>
      <c r="AU240" s="71">
        <v>1</v>
      </c>
      <c r="AV240" s="71" t="s">
        <v>3634</v>
      </c>
      <c r="AW240" s="72" t="s">
        <v>3419</v>
      </c>
    </row>
    <row r="241" spans="1:49">
      <c r="A241" s="23" t="s">
        <v>3989</v>
      </c>
      <c r="B241" s="23" t="s">
        <v>3725</v>
      </c>
      <c r="C241" s="23" t="s">
        <v>586</v>
      </c>
      <c r="D241" s="24" t="s">
        <v>2476</v>
      </c>
      <c r="E241" s="24" t="s">
        <v>2477</v>
      </c>
      <c r="F241" s="24" t="s">
        <v>2491</v>
      </c>
      <c r="G241" s="24" t="s">
        <v>2500</v>
      </c>
      <c r="H241" s="76">
        <v>0.31731444341236437</v>
      </c>
      <c r="I241" s="77">
        <v>0.65924319841154611</v>
      </c>
      <c r="J241" s="77">
        <v>0.71886327465749111</v>
      </c>
      <c r="K241" s="77">
        <v>0.5608868133611663</v>
      </c>
      <c r="L241" s="77">
        <v>0.33921226248719027</v>
      </c>
      <c r="M241" s="77">
        <v>0.88149692154062909</v>
      </c>
      <c r="N241" s="77">
        <v>0.75889579352161873</v>
      </c>
      <c r="O241" s="77" t="s">
        <v>3395</v>
      </c>
      <c r="P241" s="77">
        <v>0.38132263808251465</v>
      </c>
      <c r="Q241" s="77">
        <v>0.69770451433121239</v>
      </c>
      <c r="R241" s="77">
        <v>0.16889369214854344</v>
      </c>
      <c r="S241" s="77">
        <v>0.22352941176470656</v>
      </c>
      <c r="T241" s="77">
        <v>0.53100959989691376</v>
      </c>
      <c r="U241" s="77">
        <v>0.66211540324884111</v>
      </c>
      <c r="V241" s="77">
        <v>0.72170219622889498</v>
      </c>
      <c r="W241" s="77">
        <v>0.50916102521387641</v>
      </c>
      <c r="X241" s="77">
        <v>0.82045441167929822</v>
      </c>
      <c r="Y241" s="77">
        <v>0.44536681364460173</v>
      </c>
      <c r="Z241" s="77">
        <v>0.82857142857142851</v>
      </c>
      <c r="AA241" s="77">
        <v>0.34741735519817551</v>
      </c>
      <c r="AB241" s="77">
        <v>0.61428571428571432</v>
      </c>
      <c r="AC241" s="77">
        <v>0.36842105263157898</v>
      </c>
      <c r="AD241" s="76">
        <v>0.56514030549380057</v>
      </c>
      <c r="AE241" s="77">
        <v>0.58436288579862383</v>
      </c>
      <c r="AF241" s="77">
        <v>0.43329910323987791</v>
      </c>
      <c r="AG241" s="77">
        <v>0.37726950583081015</v>
      </c>
      <c r="AH241" s="77">
        <v>0.69190879973886799</v>
      </c>
      <c r="AI241" s="77">
        <v>0.66480771844658726</v>
      </c>
      <c r="AJ241" s="77">
        <v>0.63696912110801507</v>
      </c>
      <c r="AK241" s="77">
        <v>0.48085153474194492</v>
      </c>
      <c r="AL241" s="77">
        <v>0.36842105263157898</v>
      </c>
      <c r="AM241" s="76">
        <v>0.52760076484410068</v>
      </c>
      <c r="AN241" s="77">
        <v>0.57799534133875519</v>
      </c>
      <c r="AO241" s="78">
        <v>0.49541390282717962</v>
      </c>
      <c r="AP241" s="79">
        <v>0.53313386880100311</v>
      </c>
      <c r="AQ241" s="70">
        <v>1</v>
      </c>
      <c r="AR241" s="71">
        <v>0</v>
      </c>
      <c r="AS241" s="71">
        <v>0</v>
      </c>
      <c r="AT241" s="71">
        <v>0</v>
      </c>
      <c r="AU241" s="71">
        <v>1</v>
      </c>
      <c r="AV241" s="71" t="s">
        <v>3634</v>
      </c>
      <c r="AW241" s="72" t="s">
        <v>3419</v>
      </c>
    </row>
    <row r="242" spans="1:49">
      <c r="A242" s="23" t="s">
        <v>3990</v>
      </c>
      <c r="B242" s="23" t="s">
        <v>3725</v>
      </c>
      <c r="C242" s="23" t="s">
        <v>588</v>
      </c>
      <c r="D242" s="24" t="s">
        <v>2476</v>
      </c>
      <c r="E242" s="24" t="s">
        <v>2477</v>
      </c>
      <c r="F242" s="24" t="s">
        <v>2491</v>
      </c>
      <c r="G242" s="24" t="s">
        <v>2502</v>
      </c>
      <c r="H242" s="76">
        <v>0.31731444341236437</v>
      </c>
      <c r="I242" s="77">
        <v>0.78931604964029156</v>
      </c>
      <c r="J242" s="77">
        <v>0.87495211007503904</v>
      </c>
      <c r="K242" s="77">
        <v>0.80121667217854098</v>
      </c>
      <c r="L242" s="77">
        <v>0.32770802909190483</v>
      </c>
      <c r="M242" s="77">
        <v>1</v>
      </c>
      <c r="N242" s="77">
        <v>0.89661295212678571</v>
      </c>
      <c r="O242" s="77" t="s">
        <v>3395</v>
      </c>
      <c r="P242" s="77">
        <v>0.5</v>
      </c>
      <c r="Q242" s="77">
        <v>0.65731328620874241</v>
      </c>
      <c r="R242" s="77">
        <v>0</v>
      </c>
      <c r="S242" s="77">
        <v>0.22352941176470656</v>
      </c>
      <c r="T242" s="77">
        <v>0.53100959989691376</v>
      </c>
      <c r="U242" s="77">
        <v>0.70567920297635078</v>
      </c>
      <c r="V242" s="77">
        <v>0.72170219622889498</v>
      </c>
      <c r="W242" s="77">
        <v>0.30776350023529153</v>
      </c>
      <c r="X242" s="77">
        <v>0.73786267278691531</v>
      </c>
      <c r="Y242" s="77">
        <v>0.44536681364460173</v>
      </c>
      <c r="Z242" s="77">
        <v>0.82857142857142851</v>
      </c>
      <c r="AA242" s="77">
        <v>0.34741735519817551</v>
      </c>
      <c r="AB242" s="77">
        <v>0.61428571428571432</v>
      </c>
      <c r="AC242" s="77">
        <v>0.36842105263157898</v>
      </c>
      <c r="AD242" s="76">
        <v>0.6605275343758984</v>
      </c>
      <c r="AE242" s="77">
        <v>0.70510753067944631</v>
      </c>
      <c r="AF242" s="77">
        <v>0.3286566431043712</v>
      </c>
      <c r="AG242" s="77">
        <v>0.37726950583081015</v>
      </c>
      <c r="AH242" s="77">
        <v>0.71369069960262288</v>
      </c>
      <c r="AI242" s="77">
        <v>0.52281308651110336</v>
      </c>
      <c r="AJ242" s="77">
        <v>0.63696912110801507</v>
      </c>
      <c r="AK242" s="77">
        <v>0.48085153474194492</v>
      </c>
      <c r="AL242" s="77">
        <v>0.36842105263157898</v>
      </c>
      <c r="AM242" s="76">
        <v>0.56476390271990529</v>
      </c>
      <c r="AN242" s="77">
        <v>0.53792443064817885</v>
      </c>
      <c r="AO242" s="78">
        <v>0.49541390282717962</v>
      </c>
      <c r="AP242" s="79">
        <v>0.53231393069678701</v>
      </c>
      <c r="AQ242" s="70">
        <v>1</v>
      </c>
      <c r="AR242" s="71">
        <v>0</v>
      </c>
      <c r="AS242" s="71">
        <v>0</v>
      </c>
      <c r="AT242" s="71">
        <v>0</v>
      </c>
      <c r="AU242" s="71">
        <v>1</v>
      </c>
      <c r="AV242" s="71" t="s">
        <v>3634</v>
      </c>
      <c r="AW242" s="72" t="s">
        <v>3419</v>
      </c>
    </row>
    <row r="243" spans="1:49">
      <c r="A243" s="23" t="s">
        <v>3991</v>
      </c>
      <c r="B243" s="23" t="s">
        <v>3725</v>
      </c>
      <c r="C243" s="23" t="s">
        <v>590</v>
      </c>
      <c r="D243" s="24" t="s">
        <v>2476</v>
      </c>
      <c r="E243" s="24" t="s">
        <v>2477</v>
      </c>
      <c r="F243" s="24" t="s">
        <v>2491</v>
      </c>
      <c r="G243" s="24" t="s">
        <v>2504</v>
      </c>
      <c r="H243" s="76">
        <v>0.31731444341236437</v>
      </c>
      <c r="I243" s="77">
        <v>0.58880747231580743</v>
      </c>
      <c r="J243" s="77">
        <v>0.68570043896334987</v>
      </c>
      <c r="K243" s="77">
        <v>0.62887707641199797</v>
      </c>
      <c r="L243" s="77">
        <v>0.38272915948243075</v>
      </c>
      <c r="M243" s="77">
        <v>0.48055021643488727</v>
      </c>
      <c r="N243" s="77">
        <v>0.7996197871298707</v>
      </c>
      <c r="O243" s="77" t="s">
        <v>3395</v>
      </c>
      <c r="P243" s="77">
        <v>0.32134064645534172</v>
      </c>
      <c r="Q243" s="77">
        <v>0.66988738786955082</v>
      </c>
      <c r="R243" s="77">
        <v>0.24427913739535054</v>
      </c>
      <c r="S243" s="77">
        <v>0.22352941176470656</v>
      </c>
      <c r="T243" s="77">
        <v>0.53100959989691376</v>
      </c>
      <c r="U243" s="77">
        <v>0.57271376896252646</v>
      </c>
      <c r="V243" s="77">
        <v>0.72170219622889498</v>
      </c>
      <c r="W243" s="77">
        <v>0</v>
      </c>
      <c r="X243" s="77">
        <v>0.72097521816664178</v>
      </c>
      <c r="Y243" s="77">
        <v>0.44536681364460173</v>
      </c>
      <c r="Z243" s="77">
        <v>0.82857142857142851</v>
      </c>
      <c r="AA243" s="77">
        <v>0.34741735519817551</v>
      </c>
      <c r="AB243" s="77">
        <v>0.61428571428571432</v>
      </c>
      <c r="AC243" s="77">
        <v>0.36842105263157898</v>
      </c>
      <c r="AD243" s="76">
        <v>0.53060745156384048</v>
      </c>
      <c r="AE243" s="77">
        <v>0.52262337718290564</v>
      </c>
      <c r="AF243" s="77">
        <v>0.45708326263245069</v>
      </c>
      <c r="AG243" s="77">
        <v>0.37726950583081015</v>
      </c>
      <c r="AH243" s="77">
        <v>0.64720798259571066</v>
      </c>
      <c r="AI243" s="77">
        <v>0.36048760908332089</v>
      </c>
      <c r="AJ243" s="77">
        <v>0.63696912110801507</v>
      </c>
      <c r="AK243" s="77">
        <v>0.48085153474194492</v>
      </c>
      <c r="AL243" s="77">
        <v>0.36842105263157898</v>
      </c>
      <c r="AM243" s="76">
        <v>0.50343803045973223</v>
      </c>
      <c r="AN243" s="77">
        <v>0.4616550325032806</v>
      </c>
      <c r="AO243" s="78">
        <v>0.49541390282717962</v>
      </c>
      <c r="AP243" s="79">
        <v>0.48666470042599563</v>
      </c>
      <c r="AQ243" s="70">
        <v>1</v>
      </c>
      <c r="AR243" s="71">
        <v>0</v>
      </c>
      <c r="AS243" s="71">
        <v>0</v>
      </c>
      <c r="AT243" s="71">
        <v>0</v>
      </c>
      <c r="AU243" s="71">
        <v>1</v>
      </c>
      <c r="AV243" s="71" t="s">
        <v>3634</v>
      </c>
      <c r="AW243" s="72" t="s">
        <v>3419</v>
      </c>
    </row>
    <row r="244" spans="1:49">
      <c r="A244" s="23" t="s">
        <v>3992</v>
      </c>
      <c r="B244" s="23" t="s">
        <v>3725</v>
      </c>
      <c r="C244" s="23" t="s">
        <v>593</v>
      </c>
      <c r="D244" s="24" t="s">
        <v>2476</v>
      </c>
      <c r="E244" s="24" t="s">
        <v>2477</v>
      </c>
      <c r="F244" s="24" t="s">
        <v>2491</v>
      </c>
      <c r="G244" s="24" t="s">
        <v>2506</v>
      </c>
      <c r="H244" s="76">
        <v>0.31731444341236437</v>
      </c>
      <c r="I244" s="77">
        <v>0.75042764145508034</v>
      </c>
      <c r="J244" s="77">
        <v>0.72076503268932712</v>
      </c>
      <c r="K244" s="77">
        <v>0.5608868133611663</v>
      </c>
      <c r="L244" s="77">
        <v>0.34954100442541908</v>
      </c>
      <c r="M244" s="77">
        <v>0.96846848424327814</v>
      </c>
      <c r="N244" s="77">
        <v>0.68974790520534146</v>
      </c>
      <c r="O244" s="77" t="s">
        <v>3395</v>
      </c>
      <c r="P244" s="77">
        <v>0.45980995625672061</v>
      </c>
      <c r="Q244" s="77">
        <v>0.69722730926991394</v>
      </c>
      <c r="R244" s="77">
        <v>4.4007699408201609E-2</v>
      </c>
      <c r="S244" s="77">
        <v>0.22352941176470656</v>
      </c>
      <c r="T244" s="77">
        <v>0.53100959989691376</v>
      </c>
      <c r="U244" s="77">
        <v>0.68262812348102297</v>
      </c>
      <c r="V244" s="77">
        <v>0.72170219622889498</v>
      </c>
      <c r="W244" s="77">
        <v>2.4709878973133721E-2</v>
      </c>
      <c r="X244" s="77">
        <v>0.80139151319498159</v>
      </c>
      <c r="Y244" s="77">
        <v>0.44536681364460173</v>
      </c>
      <c r="Z244" s="77">
        <v>0.82857142857142851</v>
      </c>
      <c r="AA244" s="77">
        <v>0.34741735519817551</v>
      </c>
      <c r="AB244" s="77">
        <v>0.61428571428571432</v>
      </c>
      <c r="AC244" s="77">
        <v>0.36842105263157898</v>
      </c>
      <c r="AD244" s="76">
        <v>0.59616903918559061</v>
      </c>
      <c r="AE244" s="77">
        <v>0.6056908326983852</v>
      </c>
      <c r="AF244" s="77">
        <v>0.37061750433905777</v>
      </c>
      <c r="AG244" s="77">
        <v>0.37726950583081015</v>
      </c>
      <c r="AH244" s="77">
        <v>0.70216515985495898</v>
      </c>
      <c r="AI244" s="77">
        <v>0.41305069608405764</v>
      </c>
      <c r="AJ244" s="77">
        <v>0.63696912110801507</v>
      </c>
      <c r="AK244" s="77">
        <v>0.48085153474194492</v>
      </c>
      <c r="AL244" s="77">
        <v>0.36842105263157898</v>
      </c>
      <c r="AM244" s="76">
        <v>0.52415912540767795</v>
      </c>
      <c r="AN244" s="77">
        <v>0.49749512058994227</v>
      </c>
      <c r="AO244" s="78">
        <v>0.49541390282717962</v>
      </c>
      <c r="AP244" s="79">
        <v>0.50560568856565036</v>
      </c>
      <c r="AQ244" s="70">
        <v>1</v>
      </c>
      <c r="AR244" s="71">
        <v>0</v>
      </c>
      <c r="AS244" s="71">
        <v>1</v>
      </c>
      <c r="AT244" s="71">
        <v>0</v>
      </c>
      <c r="AU244" s="71">
        <v>1</v>
      </c>
      <c r="AV244" s="71" t="s">
        <v>3634</v>
      </c>
      <c r="AW244" s="72" t="s">
        <v>3419</v>
      </c>
    </row>
    <row r="245" spans="1:49">
      <c r="A245" s="23" t="s">
        <v>3993</v>
      </c>
      <c r="B245" s="23" t="s">
        <v>3725</v>
      </c>
      <c r="C245" s="23" t="s">
        <v>595</v>
      </c>
      <c r="D245" s="24" t="s">
        <v>2476</v>
      </c>
      <c r="E245" s="24" t="s">
        <v>2508</v>
      </c>
      <c r="F245" s="24" t="s">
        <v>2509</v>
      </c>
      <c r="G245" s="24" t="s">
        <v>2514</v>
      </c>
      <c r="H245" s="76">
        <v>0.26989120821355717</v>
      </c>
      <c r="I245" s="77">
        <v>0.68524094946415859</v>
      </c>
      <c r="J245" s="77">
        <v>1</v>
      </c>
      <c r="K245" s="77">
        <v>0.77930396245861122</v>
      </c>
      <c r="L245" s="77">
        <v>0.3180878612086892</v>
      </c>
      <c r="M245" s="77">
        <v>1</v>
      </c>
      <c r="N245" s="77">
        <v>1</v>
      </c>
      <c r="O245" s="77" t="s">
        <v>3395</v>
      </c>
      <c r="P245" s="77">
        <v>0.5</v>
      </c>
      <c r="Q245" s="77">
        <v>0.57126425999898001</v>
      </c>
      <c r="R245" s="77">
        <v>0</v>
      </c>
      <c r="S245" s="77">
        <v>0.30588235294117749</v>
      </c>
      <c r="T245" s="77">
        <v>0.46206752142258878</v>
      </c>
      <c r="U245" s="77">
        <v>0.70897217085031949</v>
      </c>
      <c r="V245" s="77">
        <v>0.64571834429110031</v>
      </c>
      <c r="W245" s="77">
        <v>0.49986632420603144</v>
      </c>
      <c r="X245" s="77">
        <v>1</v>
      </c>
      <c r="Y245" s="77">
        <v>0.28103105472448381</v>
      </c>
      <c r="Z245" s="77">
        <v>0.81142857142857139</v>
      </c>
      <c r="AA245" s="77">
        <v>0.40124333795847789</v>
      </c>
      <c r="AB245" s="77">
        <v>0.61428571428571432</v>
      </c>
      <c r="AC245" s="77">
        <v>0.36842105263157898</v>
      </c>
      <c r="AD245" s="76">
        <v>0.65171071922590518</v>
      </c>
      <c r="AE245" s="77">
        <v>0.71947836473346016</v>
      </c>
      <c r="AF245" s="77">
        <v>0.28563212999949</v>
      </c>
      <c r="AG245" s="77">
        <v>0.38397493718188314</v>
      </c>
      <c r="AH245" s="77">
        <v>0.67734525757070996</v>
      </c>
      <c r="AI245" s="77">
        <v>0.74993316210301575</v>
      </c>
      <c r="AJ245" s="77">
        <v>0.54622981307652763</v>
      </c>
      <c r="AK245" s="77">
        <v>0.5077645261220961</v>
      </c>
      <c r="AL245" s="77">
        <v>0.36842105263157898</v>
      </c>
      <c r="AM245" s="76">
        <v>0.5522737379862851</v>
      </c>
      <c r="AN245" s="77">
        <v>0.60375111895186961</v>
      </c>
      <c r="AO245" s="78">
        <v>0.47413846394340092</v>
      </c>
      <c r="AP245" s="79">
        <v>0.54205393426119031</v>
      </c>
      <c r="AQ245" s="70">
        <v>1</v>
      </c>
      <c r="AR245" s="71">
        <v>0</v>
      </c>
      <c r="AS245" s="71">
        <v>0</v>
      </c>
      <c r="AT245" s="71">
        <v>0</v>
      </c>
      <c r="AU245" s="71">
        <v>1</v>
      </c>
      <c r="AV245" s="71" t="s">
        <v>3635</v>
      </c>
      <c r="AW245" s="72" t="s">
        <v>3419</v>
      </c>
    </row>
    <row r="246" spans="1:49">
      <c r="A246" s="23" t="s">
        <v>3994</v>
      </c>
      <c r="B246" s="23" t="s">
        <v>3725</v>
      </c>
      <c r="C246" s="23" t="s">
        <v>597</v>
      </c>
      <c r="D246" s="24" t="s">
        <v>2476</v>
      </c>
      <c r="E246" s="24" t="s">
        <v>2536</v>
      </c>
      <c r="F246" s="24" t="s">
        <v>2537</v>
      </c>
      <c r="G246" s="24" t="s">
        <v>2538</v>
      </c>
      <c r="H246" s="76">
        <v>0.27581870887065107</v>
      </c>
      <c r="I246" s="77">
        <v>0.90374025905770283</v>
      </c>
      <c r="J246" s="77">
        <v>0.99714745212622025</v>
      </c>
      <c r="K246" s="77">
        <v>0.83958921194340874</v>
      </c>
      <c r="L246" s="77">
        <v>0.20783070320296879</v>
      </c>
      <c r="M246" s="77">
        <v>1</v>
      </c>
      <c r="N246" s="77">
        <v>1</v>
      </c>
      <c r="O246" s="77" t="s">
        <v>3395</v>
      </c>
      <c r="P246" s="77">
        <v>0.625</v>
      </c>
      <c r="Q246" s="77">
        <v>0.55084542380022938</v>
      </c>
      <c r="R246" s="77">
        <v>0</v>
      </c>
      <c r="S246" s="77">
        <v>0.28235294117647125</v>
      </c>
      <c r="T246" s="77">
        <v>0.18532955350815017</v>
      </c>
      <c r="U246" s="77">
        <v>0.82617834817383429</v>
      </c>
      <c r="V246" s="77">
        <v>0.74118176998987584</v>
      </c>
      <c r="W246" s="77">
        <v>0.44829140926766542</v>
      </c>
      <c r="X246" s="77">
        <v>0.75460967082137242</v>
      </c>
      <c r="Y246" s="77">
        <v>0.15963900235345024</v>
      </c>
      <c r="Z246" s="77">
        <v>0.76</v>
      </c>
      <c r="AA246" s="77">
        <v>0.38967844537629009</v>
      </c>
      <c r="AB246" s="77">
        <v>0.61428571428571432</v>
      </c>
      <c r="AC246" s="77">
        <v>0.36842105263157898</v>
      </c>
      <c r="AD246" s="76">
        <v>0.72556880668485813</v>
      </c>
      <c r="AE246" s="77">
        <v>0.73448398302927553</v>
      </c>
      <c r="AF246" s="77">
        <v>0.27542271190011469</v>
      </c>
      <c r="AG246" s="77">
        <v>0.23384124734231071</v>
      </c>
      <c r="AH246" s="77">
        <v>0.78368005908185512</v>
      </c>
      <c r="AI246" s="77">
        <v>0.60145054004451892</v>
      </c>
      <c r="AJ246" s="77">
        <v>0.4598195011767251</v>
      </c>
      <c r="AK246" s="77">
        <v>0.50198207983100218</v>
      </c>
      <c r="AL246" s="77">
        <v>0.36842105263157898</v>
      </c>
      <c r="AM246" s="76">
        <v>0.57849183387141612</v>
      </c>
      <c r="AN246" s="77">
        <v>0.53965728215622832</v>
      </c>
      <c r="AO246" s="78">
        <v>0.44340754454643544</v>
      </c>
      <c r="AP246" s="79">
        <v>0.51890764039652848</v>
      </c>
      <c r="AQ246" s="70">
        <v>1</v>
      </c>
      <c r="AR246" s="71">
        <v>0</v>
      </c>
      <c r="AS246" s="71">
        <v>0</v>
      </c>
      <c r="AT246" s="71">
        <v>0</v>
      </c>
      <c r="AU246" s="71">
        <v>1</v>
      </c>
      <c r="AV246" s="71" t="s">
        <v>3637</v>
      </c>
      <c r="AW246" s="72" t="s">
        <v>3419</v>
      </c>
    </row>
    <row r="247" spans="1:49">
      <c r="A247" s="23" t="s">
        <v>3995</v>
      </c>
      <c r="B247" s="23" t="s">
        <v>3725</v>
      </c>
      <c r="C247" s="23" t="s">
        <v>599</v>
      </c>
      <c r="D247" s="24" t="s">
        <v>2476</v>
      </c>
      <c r="E247" s="24" t="s">
        <v>2553</v>
      </c>
      <c r="F247" s="24" t="s">
        <v>2554</v>
      </c>
      <c r="G247" s="24" t="s">
        <v>2555</v>
      </c>
      <c r="H247" s="76">
        <v>0.31677625882552185</v>
      </c>
      <c r="I247" s="77">
        <v>0.72249929623188336</v>
      </c>
      <c r="J247" s="77">
        <v>0.56097133717172487</v>
      </c>
      <c r="K247" s="77">
        <v>0.18992794954087278</v>
      </c>
      <c r="L247" s="77">
        <v>0.39626906273058538</v>
      </c>
      <c r="M247" s="77">
        <v>0.7326457033023801</v>
      </c>
      <c r="N247" s="77">
        <v>0.40860035547016516</v>
      </c>
      <c r="O247" s="77" t="s">
        <v>3395</v>
      </c>
      <c r="P247" s="77">
        <v>0.48997810686863552</v>
      </c>
      <c r="Q247" s="77">
        <v>0.73714823834839927</v>
      </c>
      <c r="R247" s="77">
        <v>0.39469691030564652</v>
      </c>
      <c r="S247" s="77">
        <v>0.32941176470588202</v>
      </c>
      <c r="T247" s="77">
        <v>0.47670253205334706</v>
      </c>
      <c r="U247" s="77">
        <v>0.55496224197883881</v>
      </c>
      <c r="V247" s="77">
        <v>0.48725106605605673</v>
      </c>
      <c r="W247" s="77">
        <v>0.12415025773636673</v>
      </c>
      <c r="X247" s="77">
        <v>0.97306539181736507</v>
      </c>
      <c r="Y247" s="77">
        <v>0.20900735791381486</v>
      </c>
      <c r="Z247" s="77">
        <v>0.58857142857142863</v>
      </c>
      <c r="AA247" s="77">
        <v>0.45182203786949549</v>
      </c>
      <c r="AB247" s="77">
        <v>0.61428571428571432</v>
      </c>
      <c r="AC247" s="77">
        <v>0.36842105263157898</v>
      </c>
      <c r="AD247" s="76">
        <v>0.53341563074304343</v>
      </c>
      <c r="AE247" s="77">
        <v>0.44348423558252781</v>
      </c>
      <c r="AF247" s="77">
        <v>0.56592257432702286</v>
      </c>
      <c r="AG247" s="77">
        <v>0.40305714837961454</v>
      </c>
      <c r="AH247" s="77">
        <v>0.52110665401744782</v>
      </c>
      <c r="AI247" s="77">
        <v>0.54860782477686587</v>
      </c>
      <c r="AJ247" s="77">
        <v>0.39878939324262175</v>
      </c>
      <c r="AK247" s="77">
        <v>0.5330538760776049</v>
      </c>
      <c r="AL247" s="77">
        <v>0.36842105263157898</v>
      </c>
      <c r="AM247" s="76">
        <v>0.51427414688419804</v>
      </c>
      <c r="AN247" s="77">
        <v>0.49092387572464274</v>
      </c>
      <c r="AO247" s="78">
        <v>0.43342144065060184</v>
      </c>
      <c r="AP247" s="79">
        <v>0.47892323205027448</v>
      </c>
      <c r="AQ247" s="70">
        <v>1</v>
      </c>
      <c r="AR247" s="71">
        <v>0</v>
      </c>
      <c r="AS247" s="71">
        <v>0</v>
      </c>
      <c r="AT247" s="71">
        <v>0</v>
      </c>
      <c r="AU247" s="71">
        <v>1</v>
      </c>
      <c r="AV247" s="71" t="s">
        <v>3639</v>
      </c>
      <c r="AW247" s="72" t="s">
        <v>3419</v>
      </c>
    </row>
    <row r="248" spans="1:49">
      <c r="A248" s="23" t="s">
        <v>3996</v>
      </c>
      <c r="B248" s="23" t="s">
        <v>3725</v>
      </c>
      <c r="C248" s="23" t="s">
        <v>601</v>
      </c>
      <c r="D248" s="24" t="s">
        <v>2476</v>
      </c>
      <c r="E248" s="24" t="s">
        <v>2553</v>
      </c>
      <c r="F248" s="24" t="s">
        <v>2572</v>
      </c>
      <c r="G248" s="24" t="s">
        <v>2573</v>
      </c>
      <c r="H248" s="76">
        <v>0.32083336646726379</v>
      </c>
      <c r="I248" s="77">
        <v>0.65277552644810055</v>
      </c>
      <c r="J248" s="77">
        <v>0.89156058174521458</v>
      </c>
      <c r="K248" s="77">
        <v>0.63044547062569711</v>
      </c>
      <c r="L248" s="77">
        <v>0.37859942745679009</v>
      </c>
      <c r="M248" s="77">
        <v>1</v>
      </c>
      <c r="N248" s="77">
        <v>0.79107658217937393</v>
      </c>
      <c r="O248" s="77" t="s">
        <v>3395</v>
      </c>
      <c r="P248" s="77">
        <v>0.43277173099318716</v>
      </c>
      <c r="Q248" s="77">
        <v>0.56681127496968042</v>
      </c>
      <c r="R248" s="77">
        <v>0.41086870267777781</v>
      </c>
      <c r="S248" s="77">
        <v>0.37647058823529445</v>
      </c>
      <c r="T248" s="77">
        <v>0.28671477353263325</v>
      </c>
      <c r="U248" s="77">
        <v>0.70383620334985075</v>
      </c>
      <c r="V248" s="77">
        <v>0.60405918531104719</v>
      </c>
      <c r="W248" s="77">
        <v>0.21817238562563435</v>
      </c>
      <c r="X248" s="77">
        <v>1</v>
      </c>
      <c r="Y248" s="77">
        <v>0.18804271377174214</v>
      </c>
      <c r="Z248" s="77">
        <v>0.69142857142857139</v>
      </c>
      <c r="AA248" s="77">
        <v>0.39040085814449865</v>
      </c>
      <c r="AB248" s="77">
        <v>0.61428571428571432</v>
      </c>
      <c r="AC248" s="77">
        <v>0.36842105263157898</v>
      </c>
      <c r="AD248" s="76">
        <v>0.62172315822019297</v>
      </c>
      <c r="AE248" s="77">
        <v>0.64657864225100969</v>
      </c>
      <c r="AF248" s="77">
        <v>0.48883998882372914</v>
      </c>
      <c r="AG248" s="77">
        <v>0.33159268088396388</v>
      </c>
      <c r="AH248" s="77">
        <v>0.65394769433044897</v>
      </c>
      <c r="AI248" s="77">
        <v>0.60908619281281717</v>
      </c>
      <c r="AJ248" s="77">
        <v>0.43973564260015674</v>
      </c>
      <c r="AK248" s="77">
        <v>0.50234328621510649</v>
      </c>
      <c r="AL248" s="77">
        <v>0.36842105263157898</v>
      </c>
      <c r="AM248" s="76">
        <v>0.58571392976497727</v>
      </c>
      <c r="AN248" s="77">
        <v>0.53154218934241004</v>
      </c>
      <c r="AO248" s="78">
        <v>0.43683332714894735</v>
      </c>
      <c r="AP248" s="79">
        <v>0.5161430963163689</v>
      </c>
      <c r="AQ248" s="70">
        <v>1</v>
      </c>
      <c r="AR248" s="71">
        <v>0</v>
      </c>
      <c r="AS248" s="71">
        <v>0</v>
      </c>
      <c r="AT248" s="71">
        <v>0</v>
      </c>
      <c r="AU248" s="71">
        <v>1</v>
      </c>
      <c r="AV248" s="71" t="s">
        <v>3641</v>
      </c>
      <c r="AW248" s="72" t="s">
        <v>3419</v>
      </c>
    </row>
    <row r="249" spans="1:49">
      <c r="A249" s="23" t="s">
        <v>3997</v>
      </c>
      <c r="B249" s="23" t="s">
        <v>3725</v>
      </c>
      <c r="C249" s="23" t="s">
        <v>603</v>
      </c>
      <c r="D249" s="24" t="s">
        <v>2476</v>
      </c>
      <c r="E249" s="24" t="s">
        <v>2583</v>
      </c>
      <c r="F249" s="24" t="s">
        <v>2584</v>
      </c>
      <c r="G249" s="24" t="s">
        <v>2585</v>
      </c>
      <c r="H249" s="76">
        <v>0.32042217343741219</v>
      </c>
      <c r="I249" s="77">
        <v>0.72572745993049537</v>
      </c>
      <c r="J249" s="77">
        <v>0.9968948553195387</v>
      </c>
      <c r="K249" s="77">
        <v>0.79934446572150852</v>
      </c>
      <c r="L249" s="77">
        <v>0.42510037896122937</v>
      </c>
      <c r="M249" s="77">
        <v>1</v>
      </c>
      <c r="N249" s="77">
        <v>0.96708697912874886</v>
      </c>
      <c r="O249" s="77" t="s">
        <v>3395</v>
      </c>
      <c r="P249" s="77">
        <v>0.46761988044124508</v>
      </c>
      <c r="Q249" s="77">
        <v>0.52667531606403806</v>
      </c>
      <c r="R249" s="77">
        <v>2.3386712451594401E-2</v>
      </c>
      <c r="S249" s="77">
        <v>0.12941176470588336</v>
      </c>
      <c r="T249" s="77">
        <v>0.28614457831325302</v>
      </c>
      <c r="U249" s="77">
        <v>0.68054751194280272</v>
      </c>
      <c r="V249" s="77">
        <v>0.67928105134604111</v>
      </c>
      <c r="W249" s="77">
        <v>0.20996060358663127</v>
      </c>
      <c r="X249" s="77">
        <v>0.80025642799564989</v>
      </c>
      <c r="Y249" s="77">
        <v>0.18065974639956967</v>
      </c>
      <c r="Z249" s="77">
        <v>0.73142857142857154</v>
      </c>
      <c r="AA249" s="77">
        <v>0.35407741761613254</v>
      </c>
      <c r="AB249" s="77">
        <v>0.61428571428571432</v>
      </c>
      <c r="AC249" s="77">
        <v>0.36842105263157898</v>
      </c>
      <c r="AD249" s="76">
        <v>0.68101482956248205</v>
      </c>
      <c r="AE249" s="77">
        <v>0.73183034085054643</v>
      </c>
      <c r="AF249" s="77">
        <v>0.27503101425781623</v>
      </c>
      <c r="AG249" s="77">
        <v>0.20777817150956818</v>
      </c>
      <c r="AH249" s="77">
        <v>0.67991428164442191</v>
      </c>
      <c r="AI249" s="77">
        <v>0.50510851579114058</v>
      </c>
      <c r="AJ249" s="77">
        <v>0.45604415891407057</v>
      </c>
      <c r="AK249" s="77">
        <v>0.48418156595092343</v>
      </c>
      <c r="AL249" s="77">
        <v>0.36842105263157898</v>
      </c>
      <c r="AM249" s="76">
        <v>0.56262539489028163</v>
      </c>
      <c r="AN249" s="77">
        <v>0.46426698964837687</v>
      </c>
      <c r="AO249" s="78">
        <v>0.43621559249885761</v>
      </c>
      <c r="AP249" s="79">
        <v>0.48625142032782709</v>
      </c>
      <c r="AQ249" s="70">
        <v>1</v>
      </c>
      <c r="AR249" s="71">
        <v>0</v>
      </c>
      <c r="AS249" s="71">
        <v>0</v>
      </c>
      <c r="AT249" s="71">
        <v>0</v>
      </c>
      <c r="AU249" s="71">
        <v>1</v>
      </c>
      <c r="AV249" s="71" t="s">
        <v>3642</v>
      </c>
      <c r="AW249" s="72" t="s">
        <v>3419</v>
      </c>
    </row>
    <row r="250" spans="1:49">
      <c r="A250" s="23" t="s">
        <v>3998</v>
      </c>
      <c r="B250" s="23" t="s">
        <v>3725</v>
      </c>
      <c r="C250" s="23" t="s">
        <v>605</v>
      </c>
      <c r="D250" s="24" t="s">
        <v>2476</v>
      </c>
      <c r="E250" s="24" t="s">
        <v>2583</v>
      </c>
      <c r="F250" s="24" t="s">
        <v>2584</v>
      </c>
      <c r="G250" s="24" t="s">
        <v>2587</v>
      </c>
      <c r="H250" s="76">
        <v>0.32042217343741219</v>
      </c>
      <c r="I250" s="77">
        <v>0.69297568193457859</v>
      </c>
      <c r="J250" s="77">
        <v>0.85684008185935867</v>
      </c>
      <c r="K250" s="77">
        <v>0.46342324966773973</v>
      </c>
      <c r="L250" s="77">
        <v>0.43243110954644665</v>
      </c>
      <c r="M250" s="77">
        <v>0.99329836773148017</v>
      </c>
      <c r="N250" s="77">
        <v>0.89371880417743232</v>
      </c>
      <c r="O250" s="77" t="s">
        <v>3395</v>
      </c>
      <c r="P250" s="77">
        <v>0.47864526271895402</v>
      </c>
      <c r="Q250" s="77">
        <v>0.64700501395835441</v>
      </c>
      <c r="R250" s="77">
        <v>0.20304535950806205</v>
      </c>
      <c r="S250" s="77">
        <v>0.12941176470588336</v>
      </c>
      <c r="T250" s="77">
        <v>0.28614457831325302</v>
      </c>
      <c r="U250" s="77">
        <v>0.5502029285940403</v>
      </c>
      <c r="V250" s="77">
        <v>0.67928105134604111</v>
      </c>
      <c r="W250" s="77">
        <v>0.41582612906855876</v>
      </c>
      <c r="X250" s="77">
        <v>0.92527585510132759</v>
      </c>
      <c r="Y250" s="77">
        <v>0.18065974639956967</v>
      </c>
      <c r="Z250" s="77">
        <v>0.73142857142857154</v>
      </c>
      <c r="AA250" s="77">
        <v>0.35407741761613254</v>
      </c>
      <c r="AB250" s="77">
        <v>0.61428571428571432</v>
      </c>
      <c r="AC250" s="77">
        <v>0.36842105263157898</v>
      </c>
      <c r="AD250" s="76">
        <v>0.62341264574378319</v>
      </c>
      <c r="AE250" s="77">
        <v>0.65230335876841061</v>
      </c>
      <c r="AF250" s="77">
        <v>0.42502518673320822</v>
      </c>
      <c r="AG250" s="77">
        <v>0.20777817150956818</v>
      </c>
      <c r="AH250" s="77">
        <v>0.6147419899700407</v>
      </c>
      <c r="AI250" s="77">
        <v>0.67055099208494318</v>
      </c>
      <c r="AJ250" s="77">
        <v>0.45604415891407057</v>
      </c>
      <c r="AK250" s="77">
        <v>0.48418156595092343</v>
      </c>
      <c r="AL250" s="77">
        <v>0.36842105263157898</v>
      </c>
      <c r="AM250" s="76">
        <v>0.56691373041513404</v>
      </c>
      <c r="AN250" s="77">
        <v>0.49769038452151743</v>
      </c>
      <c r="AO250" s="78">
        <v>0.43621559249885761</v>
      </c>
      <c r="AP250" s="79">
        <v>0.49884808425936589</v>
      </c>
      <c r="AQ250" s="70">
        <v>1</v>
      </c>
      <c r="AR250" s="71">
        <v>0</v>
      </c>
      <c r="AS250" s="71">
        <v>0</v>
      </c>
      <c r="AT250" s="71">
        <v>0</v>
      </c>
      <c r="AU250" s="71">
        <v>1</v>
      </c>
      <c r="AV250" s="71" t="s">
        <v>3642</v>
      </c>
      <c r="AW250" s="72" t="s">
        <v>3419</v>
      </c>
    </row>
    <row r="251" spans="1:49">
      <c r="A251" s="23" t="s">
        <v>3999</v>
      </c>
      <c r="B251" s="23" t="s">
        <v>3725</v>
      </c>
      <c r="C251" s="23" t="s">
        <v>607</v>
      </c>
      <c r="D251" s="24" t="s">
        <v>2476</v>
      </c>
      <c r="E251" s="24" t="s">
        <v>2626</v>
      </c>
      <c r="F251" s="24" t="s">
        <v>2627</v>
      </c>
      <c r="G251" s="24" t="s">
        <v>2628</v>
      </c>
      <c r="H251" s="76">
        <v>0.27885966045416322</v>
      </c>
      <c r="I251" s="77">
        <v>0.80878697496858531</v>
      </c>
      <c r="J251" s="77">
        <v>1</v>
      </c>
      <c r="K251" s="77">
        <v>1</v>
      </c>
      <c r="L251" s="77">
        <v>0.40006613726771961</v>
      </c>
      <c r="M251" s="77">
        <v>1</v>
      </c>
      <c r="N251" s="77">
        <v>1</v>
      </c>
      <c r="O251" s="77" t="s">
        <v>3395</v>
      </c>
      <c r="P251" s="77">
        <v>0.625</v>
      </c>
      <c r="Q251" s="77">
        <v>0.5951588627976887</v>
      </c>
      <c r="R251" s="77">
        <v>0.34541688564225265</v>
      </c>
      <c r="S251" s="77">
        <v>0.38823529411764673</v>
      </c>
      <c r="T251" s="77">
        <v>0.16867469879518077</v>
      </c>
      <c r="U251" s="77">
        <v>0.84227413313964072</v>
      </c>
      <c r="V251" s="77">
        <v>0.8900259556429867</v>
      </c>
      <c r="W251" s="77">
        <v>0</v>
      </c>
      <c r="X251" s="77">
        <v>0.79423965983113465</v>
      </c>
      <c r="Y251" s="77">
        <v>0.47447943733888248</v>
      </c>
      <c r="Z251" s="77">
        <v>1</v>
      </c>
      <c r="AA251" s="77">
        <v>0.37933900799498999</v>
      </c>
      <c r="AB251" s="77">
        <v>0.61428571428571432</v>
      </c>
      <c r="AC251" s="77">
        <v>0.36842105263157898</v>
      </c>
      <c r="AD251" s="76">
        <v>0.69588221180758281</v>
      </c>
      <c r="AE251" s="77">
        <v>0.80501322745354398</v>
      </c>
      <c r="AF251" s="77">
        <v>0.47028787421997065</v>
      </c>
      <c r="AG251" s="77">
        <v>0.27845499645641375</v>
      </c>
      <c r="AH251" s="77">
        <v>0.86615004439131371</v>
      </c>
      <c r="AI251" s="77">
        <v>0.39711982991556732</v>
      </c>
      <c r="AJ251" s="77">
        <v>0.73723971866944127</v>
      </c>
      <c r="AK251" s="77">
        <v>0.49681236114035215</v>
      </c>
      <c r="AL251" s="77">
        <v>0.36842105263157898</v>
      </c>
      <c r="AM251" s="76">
        <v>0.65706110449369914</v>
      </c>
      <c r="AN251" s="77">
        <v>0.51390829025443163</v>
      </c>
      <c r="AO251" s="78">
        <v>0.53415771081379082</v>
      </c>
      <c r="AP251" s="79">
        <v>0.56669122078632461</v>
      </c>
      <c r="AQ251" s="70">
        <v>1</v>
      </c>
      <c r="AR251" s="71">
        <v>0</v>
      </c>
      <c r="AS251" s="71">
        <v>0</v>
      </c>
      <c r="AT251" s="71">
        <v>0</v>
      </c>
      <c r="AU251" s="71">
        <v>1</v>
      </c>
      <c r="AV251" s="71" t="s">
        <v>3647</v>
      </c>
      <c r="AW251" s="72" t="s">
        <v>3419</v>
      </c>
    </row>
    <row r="252" spans="1:49">
      <c r="A252" s="23" t="s">
        <v>4000</v>
      </c>
      <c r="B252" s="23" t="s">
        <v>3725</v>
      </c>
      <c r="C252" s="23" t="s">
        <v>609</v>
      </c>
      <c r="D252" s="24" t="s">
        <v>2647</v>
      </c>
      <c r="E252" s="24" t="s">
        <v>2648</v>
      </c>
      <c r="F252" s="24" t="s">
        <v>2649</v>
      </c>
      <c r="G252" s="24" t="s">
        <v>2656</v>
      </c>
      <c r="H252" s="76">
        <v>0.51920826864009917</v>
      </c>
      <c r="I252" s="77">
        <v>0.42013745485524018</v>
      </c>
      <c r="J252" s="77">
        <v>0.77346419755915397</v>
      </c>
      <c r="K252" s="77">
        <v>0.81445435965389135</v>
      </c>
      <c r="L252" s="77">
        <v>0.320633816086622</v>
      </c>
      <c r="M252" s="77">
        <v>0.88096113597176318</v>
      </c>
      <c r="N252" s="77">
        <v>0.84746468196679769</v>
      </c>
      <c r="O252" s="77" t="s">
        <v>3395</v>
      </c>
      <c r="P252" s="77">
        <v>0.625</v>
      </c>
      <c r="Q252" s="77">
        <v>0.30987671136167272</v>
      </c>
      <c r="R252" s="77">
        <v>0</v>
      </c>
      <c r="S252" s="77">
        <v>0.81176470588235361</v>
      </c>
      <c r="T252" s="77">
        <v>0.64765156884221375</v>
      </c>
      <c r="U252" s="77">
        <v>0.59601419306557935</v>
      </c>
      <c r="V252" s="77">
        <v>0.4429977336669883</v>
      </c>
      <c r="W252" s="77">
        <v>0</v>
      </c>
      <c r="X252" s="77">
        <v>0.60524225788600039</v>
      </c>
      <c r="Y252" s="77">
        <v>0.68602740281873031</v>
      </c>
      <c r="Z252" s="77">
        <v>0.75428571428571434</v>
      </c>
      <c r="AA252" s="77">
        <v>0.41685465353267742</v>
      </c>
      <c r="AB252" s="77">
        <v>0.31428571428571428</v>
      </c>
      <c r="AC252" s="77">
        <v>0.71578947368421053</v>
      </c>
      <c r="AD252" s="76">
        <v>0.57093664035149772</v>
      </c>
      <c r="AE252" s="77">
        <v>0.69770279873581487</v>
      </c>
      <c r="AF252" s="77">
        <v>0.15493835568083636</v>
      </c>
      <c r="AG252" s="77">
        <v>0.72970813736228368</v>
      </c>
      <c r="AH252" s="77">
        <v>0.51950596336628385</v>
      </c>
      <c r="AI252" s="77">
        <v>0.30262112894300019</v>
      </c>
      <c r="AJ252" s="77">
        <v>0.72015655855222227</v>
      </c>
      <c r="AK252" s="77">
        <v>0.36557018390919582</v>
      </c>
      <c r="AL252" s="77">
        <v>0.71578947368421053</v>
      </c>
      <c r="AM252" s="76">
        <v>0.474525931589383</v>
      </c>
      <c r="AN252" s="77">
        <v>0.51727840989052254</v>
      </c>
      <c r="AO252" s="78">
        <v>0.60050540538187624</v>
      </c>
      <c r="AP252" s="79">
        <v>0.52950645204547575</v>
      </c>
      <c r="AQ252" s="70">
        <v>1</v>
      </c>
      <c r="AR252" s="71">
        <v>0</v>
      </c>
      <c r="AS252" s="71">
        <v>0</v>
      </c>
      <c r="AT252" s="71">
        <v>0</v>
      </c>
      <c r="AU252" s="71">
        <v>1</v>
      </c>
      <c r="AV252" s="71" t="s">
        <v>3649</v>
      </c>
      <c r="AW252" s="72" t="s">
        <v>3420</v>
      </c>
    </row>
    <row r="253" spans="1:49">
      <c r="A253" s="23" t="s">
        <v>4001</v>
      </c>
      <c r="B253" s="23" t="s">
        <v>3725</v>
      </c>
      <c r="C253" s="23" t="s">
        <v>611</v>
      </c>
      <c r="D253" s="24" t="s">
        <v>2647</v>
      </c>
      <c r="E253" s="24" t="s">
        <v>2648</v>
      </c>
      <c r="F253" s="24" t="s">
        <v>2686</v>
      </c>
      <c r="G253" s="24" t="s">
        <v>2687</v>
      </c>
      <c r="H253" s="76">
        <v>0.532006321493387</v>
      </c>
      <c r="I253" s="77">
        <v>0.53568979763875291</v>
      </c>
      <c r="J253" s="77">
        <v>0.9250053476095117</v>
      </c>
      <c r="K253" s="77">
        <v>0.8825275456686752</v>
      </c>
      <c r="L253" s="77">
        <v>0.51904155863298695</v>
      </c>
      <c r="M253" s="77">
        <v>0.99171803268964265</v>
      </c>
      <c r="N253" s="77">
        <v>0.90987759851896577</v>
      </c>
      <c r="O253" s="77" t="s">
        <v>3395</v>
      </c>
      <c r="P253" s="77">
        <v>0.75</v>
      </c>
      <c r="Q253" s="77">
        <v>0.59203575904506722</v>
      </c>
      <c r="R253" s="77">
        <v>0.27482978335698149</v>
      </c>
      <c r="S253" s="77">
        <v>0.79999999999999971</v>
      </c>
      <c r="T253" s="77">
        <v>0.45417176728303588</v>
      </c>
      <c r="U253" s="77">
        <v>0.83238661454548613</v>
      </c>
      <c r="V253" s="77">
        <v>0.53334568277609551</v>
      </c>
      <c r="W253" s="77">
        <v>5.8393788286237709E-2</v>
      </c>
      <c r="X253" s="77">
        <v>5.3512456637295758E-2</v>
      </c>
      <c r="Y253" s="77">
        <v>0.61907579733275597</v>
      </c>
      <c r="Z253" s="77">
        <v>0.77142857142857146</v>
      </c>
      <c r="AA253" s="77">
        <v>0.46011344804340804</v>
      </c>
      <c r="AB253" s="77">
        <v>0.31428571428571428</v>
      </c>
      <c r="AC253" s="77">
        <v>0.71578947368421053</v>
      </c>
      <c r="AD253" s="76">
        <v>0.66423382224721716</v>
      </c>
      <c r="AE253" s="77">
        <v>0.81063294710205402</v>
      </c>
      <c r="AF253" s="77">
        <v>0.43343277120102436</v>
      </c>
      <c r="AG253" s="77">
        <v>0.62708588364151785</v>
      </c>
      <c r="AH253" s="77">
        <v>0.68286614866079076</v>
      </c>
      <c r="AI253" s="77">
        <v>5.595312246176673E-2</v>
      </c>
      <c r="AJ253" s="77">
        <v>0.69525218438066372</v>
      </c>
      <c r="AK253" s="77">
        <v>0.38719958116456116</v>
      </c>
      <c r="AL253" s="77">
        <v>0.71578947368421053</v>
      </c>
      <c r="AM253" s="76">
        <v>0.63609984685009857</v>
      </c>
      <c r="AN253" s="77">
        <v>0.45530171825469173</v>
      </c>
      <c r="AO253" s="78">
        <v>0.59941374640981182</v>
      </c>
      <c r="AP253" s="79">
        <v>0.56072733066367841</v>
      </c>
      <c r="AQ253" s="70">
        <v>1</v>
      </c>
      <c r="AR253" s="71">
        <v>0</v>
      </c>
      <c r="AS253" s="71">
        <v>0</v>
      </c>
      <c r="AT253" s="71">
        <v>0</v>
      </c>
      <c r="AU253" s="71">
        <v>1</v>
      </c>
      <c r="AV253" s="71" t="s">
        <v>3651</v>
      </c>
      <c r="AW253" s="72" t="s">
        <v>3420</v>
      </c>
    </row>
    <row r="254" spans="1:49">
      <c r="A254" s="23" t="s">
        <v>4002</v>
      </c>
      <c r="B254" s="23" t="s">
        <v>3725</v>
      </c>
      <c r="C254" s="23" t="s">
        <v>614</v>
      </c>
      <c r="D254" s="24" t="s">
        <v>2647</v>
      </c>
      <c r="E254" s="24" t="s">
        <v>2704</v>
      </c>
      <c r="F254" s="24" t="s">
        <v>2705</v>
      </c>
      <c r="G254" s="24" t="s">
        <v>2706</v>
      </c>
      <c r="H254" s="76">
        <v>0.49999215079162734</v>
      </c>
      <c r="I254" s="77">
        <v>0.71253091098502264</v>
      </c>
      <c r="J254" s="77">
        <v>1</v>
      </c>
      <c r="K254" s="77" t="s">
        <v>3395</v>
      </c>
      <c r="L254" s="77">
        <v>0.41016341504085391</v>
      </c>
      <c r="M254" s="77">
        <v>1</v>
      </c>
      <c r="N254" s="77">
        <v>1</v>
      </c>
      <c r="O254" s="77" t="s">
        <v>3395</v>
      </c>
      <c r="P254" s="77">
        <v>0.35332865999553958</v>
      </c>
      <c r="Q254" s="77">
        <v>0.94477725963564063</v>
      </c>
      <c r="R254" s="77">
        <v>1</v>
      </c>
      <c r="S254" s="77">
        <v>0.41176470588235292</v>
      </c>
      <c r="T254" s="77">
        <v>0.45307003414728436</v>
      </c>
      <c r="U254" s="77">
        <v>0.66667161605885739</v>
      </c>
      <c r="V254" s="77">
        <v>0.25590814707130716</v>
      </c>
      <c r="W254" s="77">
        <v>0.95747098766801075</v>
      </c>
      <c r="X254" s="77">
        <v>1</v>
      </c>
      <c r="Y254" s="77">
        <v>0.63733532610165833</v>
      </c>
      <c r="Z254" s="77">
        <v>0.49380053908355792</v>
      </c>
      <c r="AA254" s="77">
        <v>0.42281018155626776</v>
      </c>
      <c r="AB254" s="77">
        <v>0.31428571428571428</v>
      </c>
      <c r="AC254" s="77">
        <v>0.71578947368421053</v>
      </c>
      <c r="AD254" s="76">
        <v>0.73750768725888338</v>
      </c>
      <c r="AE254" s="77">
        <v>0.69087301875909835</v>
      </c>
      <c r="AF254" s="77">
        <v>0.97238862981782037</v>
      </c>
      <c r="AG254" s="77">
        <v>0.43241737001481861</v>
      </c>
      <c r="AH254" s="77">
        <v>0.46128988156508227</v>
      </c>
      <c r="AI254" s="77">
        <v>0.97873549383400538</v>
      </c>
      <c r="AJ254" s="77">
        <v>0.56556793259260818</v>
      </c>
      <c r="AK254" s="77">
        <v>0.36854794792099099</v>
      </c>
      <c r="AL254" s="77">
        <v>0.71578947368421053</v>
      </c>
      <c r="AM254" s="76">
        <v>0.80025644527860074</v>
      </c>
      <c r="AN254" s="77">
        <v>0.62414758180463548</v>
      </c>
      <c r="AO254" s="78">
        <v>0.54996845139926986</v>
      </c>
      <c r="AP254" s="79">
        <v>0.65409056284970701</v>
      </c>
      <c r="AQ254" s="70">
        <v>1</v>
      </c>
      <c r="AR254" s="71">
        <v>3</v>
      </c>
      <c r="AS254" s="71">
        <v>0</v>
      </c>
      <c r="AT254" s="71">
        <v>1</v>
      </c>
      <c r="AU254" s="71">
        <v>0</v>
      </c>
      <c r="AV254" s="71" t="s">
        <v>3395</v>
      </c>
      <c r="AW254" s="72" t="s">
        <v>3420</v>
      </c>
    </row>
    <row r="255" spans="1:49">
      <c r="A255" s="23" t="s">
        <v>4003</v>
      </c>
      <c r="B255" s="23" t="s">
        <v>3725</v>
      </c>
      <c r="C255" s="23" t="s">
        <v>616</v>
      </c>
      <c r="D255" s="24" t="s">
        <v>2708</v>
      </c>
      <c r="E255" s="24" t="s">
        <v>2763</v>
      </c>
      <c r="F255" s="24" t="s">
        <v>2779</v>
      </c>
      <c r="G255" s="24" t="s">
        <v>2780</v>
      </c>
      <c r="H255" s="76">
        <v>0.20129581406458341</v>
      </c>
      <c r="I255" s="77">
        <v>1</v>
      </c>
      <c r="J255" s="77">
        <v>1</v>
      </c>
      <c r="K255" s="77">
        <v>0.93252016316413</v>
      </c>
      <c r="L255" s="77">
        <v>0.38974559928723979</v>
      </c>
      <c r="M255" s="77">
        <v>1</v>
      </c>
      <c r="N255" s="77">
        <v>1</v>
      </c>
      <c r="O255" s="77" t="s">
        <v>3395</v>
      </c>
      <c r="P255" s="77">
        <v>0.5</v>
      </c>
      <c r="Q255" s="77">
        <v>0.52794905343619669</v>
      </c>
      <c r="R255" s="77">
        <v>3.470518460444473E-3</v>
      </c>
      <c r="S255" s="77">
        <v>0.22352941176470656</v>
      </c>
      <c r="T255" s="77">
        <v>0.47213130597255326</v>
      </c>
      <c r="U255" s="77">
        <v>0.79875640108102675</v>
      </c>
      <c r="V255" s="77">
        <v>0.79532856317033218</v>
      </c>
      <c r="W255" s="77">
        <v>0.67146104640552429</v>
      </c>
      <c r="X255" s="77">
        <v>0.13882840000807462</v>
      </c>
      <c r="Y255" s="77">
        <v>1</v>
      </c>
      <c r="Z255" s="77">
        <v>0.77142857142857146</v>
      </c>
      <c r="AA255" s="77">
        <v>0.34049436921972254</v>
      </c>
      <c r="AB255" s="77">
        <v>0.14586466165413531</v>
      </c>
      <c r="AC255" s="77">
        <v>0.5473684210526315</v>
      </c>
      <c r="AD255" s="76">
        <v>0.73376527135486114</v>
      </c>
      <c r="AE255" s="77">
        <v>0.76445315249027401</v>
      </c>
      <c r="AF255" s="77">
        <v>0.26570978594832056</v>
      </c>
      <c r="AG255" s="77">
        <v>0.3478303588686299</v>
      </c>
      <c r="AH255" s="77">
        <v>0.79704248212567941</v>
      </c>
      <c r="AI255" s="77">
        <v>0.40514472320679945</v>
      </c>
      <c r="AJ255" s="77">
        <v>0.88571428571428568</v>
      </c>
      <c r="AK255" s="77">
        <v>0.24317951543692892</v>
      </c>
      <c r="AL255" s="77">
        <v>0.5473684210526315</v>
      </c>
      <c r="AM255" s="76">
        <v>0.58797606993115192</v>
      </c>
      <c r="AN255" s="77">
        <v>0.51667252140036957</v>
      </c>
      <c r="AO255" s="78">
        <v>0.55875407406794875</v>
      </c>
      <c r="AP255" s="79">
        <v>0.55407785935287457</v>
      </c>
      <c r="AQ255" s="70">
        <v>1</v>
      </c>
      <c r="AR255" s="71">
        <v>0</v>
      </c>
      <c r="AS255" s="71">
        <v>0</v>
      </c>
      <c r="AT255" s="71">
        <v>0</v>
      </c>
      <c r="AU255" s="71">
        <v>1</v>
      </c>
      <c r="AV255" s="71" t="s">
        <v>3658</v>
      </c>
      <c r="AW255" s="72" t="s">
        <v>3419</v>
      </c>
    </row>
    <row r="256" spans="1:49">
      <c r="A256" s="23" t="s">
        <v>4004</v>
      </c>
      <c r="B256" s="23" t="s">
        <v>3725</v>
      </c>
      <c r="C256" s="23" t="s">
        <v>618</v>
      </c>
      <c r="D256" s="24" t="s">
        <v>2708</v>
      </c>
      <c r="E256" s="24" t="s">
        <v>2763</v>
      </c>
      <c r="F256" s="24" t="s">
        <v>2779</v>
      </c>
      <c r="G256" s="24" t="s">
        <v>2782</v>
      </c>
      <c r="H256" s="76">
        <v>0.20129581406458341</v>
      </c>
      <c r="I256" s="77">
        <v>0.98727082015745671</v>
      </c>
      <c r="J256" s="77">
        <v>0.97051377798906358</v>
      </c>
      <c r="K256" s="77">
        <v>0.79311177797217858</v>
      </c>
      <c r="L256" s="77">
        <v>0.40352967634419407</v>
      </c>
      <c r="M256" s="77">
        <v>0.7992116937313497</v>
      </c>
      <c r="N256" s="77">
        <v>0.98761254882240612</v>
      </c>
      <c r="O256" s="77" t="s">
        <v>3395</v>
      </c>
      <c r="P256" s="77">
        <v>0.5</v>
      </c>
      <c r="Q256" s="77">
        <v>0.61838946343643086</v>
      </c>
      <c r="R256" s="77">
        <v>2.8104574156373924E-2</v>
      </c>
      <c r="S256" s="77">
        <v>0.22352941176470656</v>
      </c>
      <c r="T256" s="77">
        <v>0.47213130597255326</v>
      </c>
      <c r="U256" s="77">
        <v>0.68101955978324646</v>
      </c>
      <c r="V256" s="77">
        <v>0.79532856317033218</v>
      </c>
      <c r="W256" s="77">
        <v>0.4929296985456928</v>
      </c>
      <c r="X256" s="77">
        <v>0.31243110686126507</v>
      </c>
      <c r="Y256" s="77">
        <v>1</v>
      </c>
      <c r="Z256" s="77">
        <v>0.77142857142857146</v>
      </c>
      <c r="AA256" s="77">
        <v>0.34049436921972254</v>
      </c>
      <c r="AB256" s="77">
        <v>0.14586466165413531</v>
      </c>
      <c r="AC256" s="77">
        <v>0.5473684210526315</v>
      </c>
      <c r="AD256" s="76">
        <v>0.7196934707370346</v>
      </c>
      <c r="AE256" s="77">
        <v>0.69669313937402566</v>
      </c>
      <c r="AF256" s="77">
        <v>0.32324701879640239</v>
      </c>
      <c r="AG256" s="77">
        <v>0.3478303588686299</v>
      </c>
      <c r="AH256" s="77">
        <v>0.73817406147678932</v>
      </c>
      <c r="AI256" s="77">
        <v>0.40268040270347893</v>
      </c>
      <c r="AJ256" s="77">
        <v>0.88571428571428568</v>
      </c>
      <c r="AK256" s="77">
        <v>0.24317951543692892</v>
      </c>
      <c r="AL256" s="77">
        <v>0.5473684210526315</v>
      </c>
      <c r="AM256" s="76">
        <v>0.57987787630248755</v>
      </c>
      <c r="AN256" s="77">
        <v>0.49622827434963274</v>
      </c>
      <c r="AO256" s="78">
        <v>0.55875407406794875</v>
      </c>
      <c r="AP256" s="79">
        <v>0.54436024699765495</v>
      </c>
      <c r="AQ256" s="70">
        <v>1</v>
      </c>
      <c r="AR256" s="71">
        <v>0</v>
      </c>
      <c r="AS256" s="71">
        <v>0</v>
      </c>
      <c r="AT256" s="71">
        <v>0</v>
      </c>
      <c r="AU256" s="71">
        <v>1</v>
      </c>
      <c r="AV256" s="71" t="s">
        <v>3658</v>
      </c>
      <c r="AW256" s="72" t="s">
        <v>3419</v>
      </c>
    </row>
    <row r="257" spans="1:49">
      <c r="A257" s="23" t="s">
        <v>4005</v>
      </c>
      <c r="B257" s="23" t="s">
        <v>3725</v>
      </c>
      <c r="C257" s="23" t="s">
        <v>620</v>
      </c>
      <c r="D257" s="24" t="s">
        <v>2805</v>
      </c>
      <c r="E257" s="24" t="s">
        <v>2806</v>
      </c>
      <c r="F257" s="24" t="s">
        <v>2807</v>
      </c>
      <c r="G257" s="24" t="s">
        <v>2808</v>
      </c>
      <c r="H257" s="76">
        <v>0.38230031256825525</v>
      </c>
      <c r="I257" s="77">
        <v>0.55402064414482821</v>
      </c>
      <c r="J257" s="77" t="s">
        <v>3395</v>
      </c>
      <c r="K257" s="77" t="s">
        <v>3395</v>
      </c>
      <c r="L257" s="77">
        <v>0.45025037728582812</v>
      </c>
      <c r="M257" s="77" t="s">
        <v>3395</v>
      </c>
      <c r="N257" s="77" t="s">
        <v>3395</v>
      </c>
      <c r="O257" s="77" t="s">
        <v>3395</v>
      </c>
      <c r="P257" s="77">
        <v>0</v>
      </c>
      <c r="Q257" s="77" t="s">
        <v>3395</v>
      </c>
      <c r="R257" s="77">
        <v>0</v>
      </c>
      <c r="S257" s="77" t="s">
        <v>3395</v>
      </c>
      <c r="T257" s="77" t="s">
        <v>3395</v>
      </c>
      <c r="U257" s="77">
        <v>0.50806986513376029</v>
      </c>
      <c r="V257" s="77">
        <v>0.81218924942020687</v>
      </c>
      <c r="W257" s="77" t="s">
        <v>3395</v>
      </c>
      <c r="X257" s="77" t="s">
        <v>3395</v>
      </c>
      <c r="Y257" s="77" t="s">
        <v>3395</v>
      </c>
      <c r="Z257" s="77">
        <v>0.62857142857142856</v>
      </c>
      <c r="AA257" s="77">
        <v>2.830852689224217E-2</v>
      </c>
      <c r="AB257" s="77">
        <v>0.17543859649122806</v>
      </c>
      <c r="AC257" s="77">
        <v>0.86315789473684212</v>
      </c>
      <c r="AD257" s="76">
        <v>0.46816047835654173</v>
      </c>
      <c r="AE257" s="77">
        <v>0.22512518864291406</v>
      </c>
      <c r="AF257" s="77">
        <v>0</v>
      </c>
      <c r="AG257" s="77" t="s">
        <v>3395</v>
      </c>
      <c r="AH257" s="77">
        <v>0.66012955727698364</v>
      </c>
      <c r="AI257" s="77" t="s">
        <v>3395</v>
      </c>
      <c r="AJ257" s="77">
        <v>0.62857142857142856</v>
      </c>
      <c r="AK257" s="77">
        <v>0.10187356169173511</v>
      </c>
      <c r="AL257" s="77">
        <v>0.86315789473684212</v>
      </c>
      <c r="AM257" s="76">
        <v>0.23109522233315194</v>
      </c>
      <c r="AN257" s="77">
        <v>0.66012955727698364</v>
      </c>
      <c r="AO257" s="78">
        <v>0.53120096166666864</v>
      </c>
      <c r="AP257" s="79">
        <v>0.45344060415236098</v>
      </c>
      <c r="AQ257" s="70">
        <v>1</v>
      </c>
      <c r="AR257" s="71">
        <v>0</v>
      </c>
      <c r="AS257" s="71">
        <v>0</v>
      </c>
      <c r="AT257" s="71">
        <v>0</v>
      </c>
      <c r="AU257" s="71">
        <v>0</v>
      </c>
      <c r="AV257" s="71" t="s">
        <v>3395</v>
      </c>
      <c r="AW257" s="72" t="s">
        <v>3721</v>
      </c>
    </row>
    <row r="258" spans="1:49">
      <c r="A258" s="23" t="s">
        <v>4006</v>
      </c>
      <c r="B258" s="23" t="s">
        <v>3725</v>
      </c>
      <c r="C258" s="23" t="s">
        <v>622</v>
      </c>
      <c r="D258" s="24" t="s">
        <v>2862</v>
      </c>
      <c r="E258" s="24" t="s">
        <v>2863</v>
      </c>
      <c r="F258" s="24" t="s">
        <v>2864</v>
      </c>
      <c r="G258" s="24" t="s">
        <v>2865</v>
      </c>
      <c r="H258" s="76">
        <v>0.92598060866224929</v>
      </c>
      <c r="I258" s="77">
        <v>0.32993949159830949</v>
      </c>
      <c r="J258" s="77">
        <v>0.88845401800651991</v>
      </c>
      <c r="K258" s="77">
        <v>0.90774943811171527</v>
      </c>
      <c r="L258" s="77">
        <v>0.94455561113890285</v>
      </c>
      <c r="M258" s="77">
        <v>0.56773810377694089</v>
      </c>
      <c r="N258" s="77">
        <v>0.87461296426825985</v>
      </c>
      <c r="O258" s="77" t="s">
        <v>3395</v>
      </c>
      <c r="P258" s="77">
        <v>0.47383964778115778</v>
      </c>
      <c r="Q258" s="77">
        <v>0.91242586257786962</v>
      </c>
      <c r="R258" s="77">
        <v>0.19373686099590215</v>
      </c>
      <c r="S258" s="77">
        <v>0.92941176470588305</v>
      </c>
      <c r="T258" s="77">
        <v>0.75301204819277112</v>
      </c>
      <c r="U258" s="77">
        <v>0.89103081791381278</v>
      </c>
      <c r="V258" s="77">
        <v>0.86577806009968794</v>
      </c>
      <c r="W258" s="77">
        <v>0.14247381323099956</v>
      </c>
      <c r="X258" s="77">
        <v>0.94117358075642854</v>
      </c>
      <c r="Y258" s="77">
        <v>0.30624644651853677</v>
      </c>
      <c r="Z258" s="77">
        <v>0.89142857142857146</v>
      </c>
      <c r="AA258" s="77">
        <v>0.7483775613277267</v>
      </c>
      <c r="AB258" s="77">
        <v>0.4857142857142856</v>
      </c>
      <c r="AC258" s="77">
        <v>0.4</v>
      </c>
      <c r="AD258" s="76">
        <v>0.71479137275569293</v>
      </c>
      <c r="AE258" s="77">
        <v>0.75369915301539536</v>
      </c>
      <c r="AF258" s="77">
        <v>0.55308136178688594</v>
      </c>
      <c r="AG258" s="77">
        <v>0.84121190644932708</v>
      </c>
      <c r="AH258" s="77">
        <v>0.87840443900675036</v>
      </c>
      <c r="AI258" s="77">
        <v>0.54182369699371402</v>
      </c>
      <c r="AJ258" s="77">
        <v>0.59883750897355414</v>
      </c>
      <c r="AK258" s="77">
        <v>0.61704592352100618</v>
      </c>
      <c r="AL258" s="77">
        <v>0.4</v>
      </c>
      <c r="AM258" s="76">
        <v>0.67385729585265819</v>
      </c>
      <c r="AN258" s="77">
        <v>0.7538133474832639</v>
      </c>
      <c r="AO258" s="78">
        <v>0.53862781083152012</v>
      </c>
      <c r="AP258" s="79">
        <v>0.65231267143314242</v>
      </c>
      <c r="AQ258" s="70">
        <v>1</v>
      </c>
      <c r="AR258" s="71">
        <v>0</v>
      </c>
      <c r="AS258" s="71">
        <v>0</v>
      </c>
      <c r="AT258" s="71">
        <v>0</v>
      </c>
      <c r="AU258" s="71">
        <v>1</v>
      </c>
      <c r="AV258" s="71" t="s">
        <v>3661</v>
      </c>
      <c r="AW258" s="72" t="s">
        <v>3421</v>
      </c>
    </row>
    <row r="259" spans="1:49">
      <c r="A259" s="23" t="s">
        <v>4007</v>
      </c>
      <c r="B259" s="23" t="s">
        <v>3725</v>
      </c>
      <c r="C259" s="23" t="s">
        <v>624</v>
      </c>
      <c r="D259" s="24" t="s">
        <v>2862</v>
      </c>
      <c r="E259" s="24" t="s">
        <v>2878</v>
      </c>
      <c r="F259" s="24" t="s">
        <v>2893</v>
      </c>
      <c r="G259" s="24" t="s">
        <v>2896</v>
      </c>
      <c r="H259" s="76">
        <v>0.95779974579799065</v>
      </c>
      <c r="I259" s="77">
        <v>0.35266847106924981</v>
      </c>
      <c r="J259" s="77">
        <v>0.64624559835966289</v>
      </c>
      <c r="K259" s="77">
        <v>0.56134543222200683</v>
      </c>
      <c r="L259" s="77">
        <v>0.94084105596546586</v>
      </c>
      <c r="M259" s="77">
        <v>0.75437825548910509</v>
      </c>
      <c r="N259" s="77">
        <v>0.63437151546816772</v>
      </c>
      <c r="O259" s="77" t="s">
        <v>3395</v>
      </c>
      <c r="P259" s="77">
        <v>0.49230630308478868</v>
      </c>
      <c r="Q259" s="77">
        <v>0.93668853769532112</v>
      </c>
      <c r="R259" s="77">
        <v>6.6880197680311532E-2</v>
      </c>
      <c r="S259" s="77">
        <v>0.9058823529411768</v>
      </c>
      <c r="T259" s="77">
        <v>0.7390857547838412</v>
      </c>
      <c r="U259" s="77">
        <v>0.75745494970854654</v>
      </c>
      <c r="V259" s="77">
        <v>0.72572638673515544</v>
      </c>
      <c r="W259" s="77">
        <v>0</v>
      </c>
      <c r="X259" s="77">
        <v>0.82088394751731886</v>
      </c>
      <c r="Y259" s="77">
        <v>0.21765358292531178</v>
      </c>
      <c r="Z259" s="77">
        <v>0.87428571428571433</v>
      </c>
      <c r="AA259" s="77">
        <v>0.67617083467029016</v>
      </c>
      <c r="AB259" s="77">
        <v>0.4857142857142856</v>
      </c>
      <c r="AC259" s="77">
        <v>0.4</v>
      </c>
      <c r="AD259" s="76">
        <v>0.65223793840896771</v>
      </c>
      <c r="AE259" s="77">
        <v>0.67664851244590685</v>
      </c>
      <c r="AF259" s="77">
        <v>0.50178436768781631</v>
      </c>
      <c r="AG259" s="77">
        <v>0.822484053862509</v>
      </c>
      <c r="AH259" s="77">
        <v>0.74159066822185093</v>
      </c>
      <c r="AI259" s="77">
        <v>0.41044197375865943</v>
      </c>
      <c r="AJ259" s="77">
        <v>0.545969648605513</v>
      </c>
      <c r="AK259" s="77">
        <v>0.58094256019228785</v>
      </c>
      <c r="AL259" s="77">
        <v>0.4</v>
      </c>
      <c r="AM259" s="76">
        <v>0.61022360618089699</v>
      </c>
      <c r="AN259" s="77">
        <v>0.65817223194767316</v>
      </c>
      <c r="AO259" s="78">
        <v>0.50897073626593359</v>
      </c>
      <c r="AP259" s="79">
        <v>0.59076743192392389</v>
      </c>
      <c r="AQ259" s="70">
        <v>1</v>
      </c>
      <c r="AR259" s="71">
        <v>0</v>
      </c>
      <c r="AS259" s="71">
        <v>2</v>
      </c>
      <c r="AT259" s="71">
        <v>0</v>
      </c>
      <c r="AU259" s="71">
        <v>1</v>
      </c>
      <c r="AV259" s="71" t="s">
        <v>3664</v>
      </c>
      <c r="AW259" s="72" t="s">
        <v>3421</v>
      </c>
    </row>
    <row r="260" spans="1:49">
      <c r="A260" s="23" t="s">
        <v>4008</v>
      </c>
      <c r="B260" s="23" t="s">
        <v>3725</v>
      </c>
      <c r="C260" s="23" t="s">
        <v>626</v>
      </c>
      <c r="D260" s="24" t="s">
        <v>2944</v>
      </c>
      <c r="E260" s="24" t="s">
        <v>2945</v>
      </c>
      <c r="F260" s="24" t="s">
        <v>2946</v>
      </c>
      <c r="G260" s="24" t="s">
        <v>2947</v>
      </c>
      <c r="H260" s="76">
        <v>0.56658092924267744</v>
      </c>
      <c r="I260" s="77">
        <v>0.56022167901186493</v>
      </c>
      <c r="J260" s="77">
        <v>0.260265582164877</v>
      </c>
      <c r="K260" s="77">
        <v>0.97741511304199602</v>
      </c>
      <c r="L260" s="77">
        <v>0.35012001344235416</v>
      </c>
      <c r="M260" s="77">
        <v>0.97816632193507624</v>
      </c>
      <c r="N260" s="77">
        <v>8.8555836374490382E-2</v>
      </c>
      <c r="O260" s="77" t="s">
        <v>3395</v>
      </c>
      <c r="P260" s="77">
        <v>0.44434163799318649</v>
      </c>
      <c r="Q260" s="77">
        <v>0.59622744398551575</v>
      </c>
      <c r="R260" s="77">
        <v>0.54280150256036663</v>
      </c>
      <c r="S260" s="77">
        <v>0.43529411764705916</v>
      </c>
      <c r="T260" s="77">
        <v>0.52538818375104701</v>
      </c>
      <c r="U260" s="77">
        <v>0.85757059717362338</v>
      </c>
      <c r="V260" s="77">
        <v>0.90231269427880056</v>
      </c>
      <c r="W260" s="77">
        <v>0.45943487650815917</v>
      </c>
      <c r="X260" s="77">
        <v>0.57342884119854287</v>
      </c>
      <c r="Y260" s="77">
        <v>0.92358049070792869</v>
      </c>
      <c r="Z260" s="77">
        <v>0.84231404958677691</v>
      </c>
      <c r="AA260" s="77">
        <v>0.32102879486773278</v>
      </c>
      <c r="AB260" s="77">
        <v>0.1714285714285714</v>
      </c>
      <c r="AC260" s="77">
        <v>0.68421052631578949</v>
      </c>
      <c r="AD260" s="76">
        <v>0.46235606347313979</v>
      </c>
      <c r="AE260" s="77">
        <v>0.56771978455742067</v>
      </c>
      <c r="AF260" s="77">
        <v>0.56951447327294114</v>
      </c>
      <c r="AG260" s="77">
        <v>0.48034115069905309</v>
      </c>
      <c r="AH260" s="77">
        <v>0.87994164572621192</v>
      </c>
      <c r="AI260" s="77">
        <v>0.51643185885335097</v>
      </c>
      <c r="AJ260" s="77">
        <v>0.88294727014735286</v>
      </c>
      <c r="AK260" s="77">
        <v>0.24622868314815211</v>
      </c>
      <c r="AL260" s="77">
        <v>0.68421052631578949</v>
      </c>
      <c r="AM260" s="76">
        <v>0.53319677376783392</v>
      </c>
      <c r="AN260" s="77">
        <v>0.62557155175953871</v>
      </c>
      <c r="AO260" s="78">
        <v>0.6044621598704315</v>
      </c>
      <c r="AP260" s="79">
        <v>0.5870608867824737</v>
      </c>
      <c r="AQ260" s="70">
        <v>1</v>
      </c>
      <c r="AR260" s="71">
        <v>0</v>
      </c>
      <c r="AS260" s="71">
        <v>2</v>
      </c>
      <c r="AT260" s="71">
        <v>0</v>
      </c>
      <c r="AU260" s="71">
        <v>1</v>
      </c>
      <c r="AV260" s="71" t="s">
        <v>3667</v>
      </c>
      <c r="AW260" s="72" t="s">
        <v>3419</v>
      </c>
    </row>
    <row r="261" spans="1:49">
      <c r="A261" s="23" t="s">
        <v>4009</v>
      </c>
      <c r="B261" s="23" t="s">
        <v>3725</v>
      </c>
      <c r="C261" s="23" t="s">
        <v>628</v>
      </c>
      <c r="D261" s="24" t="s">
        <v>2966</v>
      </c>
      <c r="E261" s="24" t="s">
        <v>2967</v>
      </c>
      <c r="F261" s="24" t="s">
        <v>2968</v>
      </c>
      <c r="G261" s="24" t="s">
        <v>2969</v>
      </c>
      <c r="H261" s="76">
        <v>0.79074458451361029</v>
      </c>
      <c r="I261" s="77">
        <v>0.4833031678924683</v>
      </c>
      <c r="J261" s="77">
        <v>0.94093314228643243</v>
      </c>
      <c r="K261" s="77">
        <v>0.83907899556453946</v>
      </c>
      <c r="L261" s="77">
        <v>0.30700953786535207</v>
      </c>
      <c r="M261" s="77">
        <v>1</v>
      </c>
      <c r="N261" s="77">
        <v>0.90449353071046334</v>
      </c>
      <c r="O261" s="77" t="s">
        <v>3395</v>
      </c>
      <c r="P261" s="77">
        <v>0.5</v>
      </c>
      <c r="Q261" s="77">
        <v>0.53567580482798627</v>
      </c>
      <c r="R261" s="77">
        <v>0.11222260072873418</v>
      </c>
      <c r="S261" s="77">
        <v>0.56470588235294084</v>
      </c>
      <c r="T261" s="77">
        <v>0.97700534759358293</v>
      </c>
      <c r="U261" s="77">
        <v>0.59510891980843117</v>
      </c>
      <c r="V261" s="77">
        <v>0.52938464984630929</v>
      </c>
      <c r="W261" s="77">
        <v>0.71143715618605985</v>
      </c>
      <c r="X261" s="77">
        <v>0.46058014057548413</v>
      </c>
      <c r="Y261" s="77">
        <v>0.35392376984878404</v>
      </c>
      <c r="Z261" s="77">
        <v>0.69142857142857139</v>
      </c>
      <c r="AA261" s="77">
        <v>0.49493968970127877</v>
      </c>
      <c r="AB261" s="77">
        <v>0.40601503759398494</v>
      </c>
      <c r="AC261" s="77">
        <v>0.19999999999999996</v>
      </c>
      <c r="AD261" s="76">
        <v>0.7383269648975036</v>
      </c>
      <c r="AE261" s="77">
        <v>0.71011641282807092</v>
      </c>
      <c r="AF261" s="77">
        <v>0.3239492027783602</v>
      </c>
      <c r="AG261" s="77">
        <v>0.77085561497326194</v>
      </c>
      <c r="AH261" s="77">
        <v>0.56224678482737023</v>
      </c>
      <c r="AI261" s="77">
        <v>0.58600864838077205</v>
      </c>
      <c r="AJ261" s="77">
        <v>0.52267617063867777</v>
      </c>
      <c r="AK261" s="77">
        <v>0.45047736364763186</v>
      </c>
      <c r="AL261" s="77">
        <v>0.19999999999999996</v>
      </c>
      <c r="AM261" s="76">
        <v>0.59079752683464493</v>
      </c>
      <c r="AN261" s="77">
        <v>0.63970368272713474</v>
      </c>
      <c r="AO261" s="78">
        <v>0.39105117809543649</v>
      </c>
      <c r="AP261" s="79">
        <v>0.5346134358566379</v>
      </c>
      <c r="AQ261" s="70">
        <v>1</v>
      </c>
      <c r="AR261" s="71">
        <v>0</v>
      </c>
      <c r="AS261" s="71">
        <v>0</v>
      </c>
      <c r="AT261" s="71">
        <v>0</v>
      </c>
      <c r="AU261" s="71">
        <v>1</v>
      </c>
      <c r="AV261" s="71" t="s">
        <v>3669</v>
      </c>
      <c r="AW261" s="72" t="s">
        <v>3422</v>
      </c>
    </row>
    <row r="262" spans="1:49">
      <c r="A262" s="23" t="s">
        <v>4010</v>
      </c>
      <c r="B262" s="23" t="s">
        <v>3725</v>
      </c>
      <c r="C262" s="23" t="s">
        <v>630</v>
      </c>
      <c r="D262" s="24" t="s">
        <v>2966</v>
      </c>
      <c r="E262" s="24" t="s">
        <v>2967</v>
      </c>
      <c r="F262" s="24" t="s">
        <v>2968</v>
      </c>
      <c r="G262" s="24" t="s">
        <v>2971</v>
      </c>
      <c r="H262" s="76">
        <v>0.79074458451361029</v>
      </c>
      <c r="I262" s="77">
        <v>0.48675840023880129</v>
      </c>
      <c r="J262" s="77">
        <v>0.93652380679677782</v>
      </c>
      <c r="K262" s="77">
        <v>0.7829148228219962</v>
      </c>
      <c r="L262" s="77">
        <v>0.32316831092056747</v>
      </c>
      <c r="M262" s="77">
        <v>1</v>
      </c>
      <c r="N262" s="77">
        <v>0.9266619595408685</v>
      </c>
      <c r="O262" s="77" t="s">
        <v>3395</v>
      </c>
      <c r="P262" s="77">
        <v>0.47389214395963442</v>
      </c>
      <c r="Q262" s="77">
        <v>0.59183090767529423</v>
      </c>
      <c r="R262" s="77">
        <v>1</v>
      </c>
      <c r="S262" s="77">
        <v>0.56470588235294084</v>
      </c>
      <c r="T262" s="77">
        <v>0.97700534759358293</v>
      </c>
      <c r="U262" s="77">
        <v>0.57144983204132371</v>
      </c>
      <c r="V262" s="77">
        <v>0.52938464984630929</v>
      </c>
      <c r="W262" s="77">
        <v>0.84056015281029839</v>
      </c>
      <c r="X262" s="77">
        <v>0.59410699041975024</v>
      </c>
      <c r="Y262" s="77">
        <v>0.35392376984878404</v>
      </c>
      <c r="Z262" s="77">
        <v>0.69142857142857139</v>
      </c>
      <c r="AA262" s="77">
        <v>0.49493968970127877</v>
      </c>
      <c r="AB262" s="77">
        <v>0.40601503759398494</v>
      </c>
      <c r="AC262" s="77">
        <v>0.19999999999999996</v>
      </c>
      <c r="AD262" s="76">
        <v>0.73800893051639649</v>
      </c>
      <c r="AE262" s="77">
        <v>0.70132744744861331</v>
      </c>
      <c r="AF262" s="77">
        <v>0.79591545383764717</v>
      </c>
      <c r="AG262" s="77">
        <v>0.77085561497326194</v>
      </c>
      <c r="AH262" s="77">
        <v>0.5504172409438165</v>
      </c>
      <c r="AI262" s="77">
        <v>0.71733357161502431</v>
      </c>
      <c r="AJ262" s="77">
        <v>0.52267617063867777</v>
      </c>
      <c r="AK262" s="77">
        <v>0.45047736364763186</v>
      </c>
      <c r="AL262" s="77">
        <v>0.19999999999999996</v>
      </c>
      <c r="AM262" s="76">
        <v>0.74508394393421895</v>
      </c>
      <c r="AN262" s="77">
        <v>0.67953547584403429</v>
      </c>
      <c r="AO262" s="78">
        <v>0.39105117809543649</v>
      </c>
      <c r="AP262" s="79">
        <v>0.59403241255457884</v>
      </c>
      <c r="AQ262" s="70">
        <v>1</v>
      </c>
      <c r="AR262" s="71">
        <v>0</v>
      </c>
      <c r="AS262" s="71">
        <v>0</v>
      </c>
      <c r="AT262" s="71">
        <v>0</v>
      </c>
      <c r="AU262" s="71">
        <v>1</v>
      </c>
      <c r="AV262" s="71" t="s">
        <v>3669</v>
      </c>
      <c r="AW262" s="72" t="s">
        <v>3422</v>
      </c>
    </row>
    <row r="263" spans="1:49">
      <c r="A263" s="23" t="s">
        <v>4011</v>
      </c>
      <c r="B263" s="23" t="s">
        <v>3725</v>
      </c>
      <c r="C263" s="23" t="s">
        <v>632</v>
      </c>
      <c r="D263" s="24" t="s">
        <v>2966</v>
      </c>
      <c r="E263" s="24" t="s">
        <v>2967</v>
      </c>
      <c r="F263" s="24" t="s">
        <v>2968</v>
      </c>
      <c r="G263" s="24" t="s">
        <v>2973</v>
      </c>
      <c r="H263" s="76">
        <v>0.79074458451361029</v>
      </c>
      <c r="I263" s="77">
        <v>0.50269813077638981</v>
      </c>
      <c r="J263" s="77">
        <v>0.96444735377015189</v>
      </c>
      <c r="K263" s="77">
        <v>0.95677313233706962</v>
      </c>
      <c r="L263" s="77">
        <v>0.30921146710767705</v>
      </c>
      <c r="M263" s="77">
        <v>1</v>
      </c>
      <c r="N263" s="77">
        <v>1</v>
      </c>
      <c r="O263" s="77" t="s">
        <v>3395</v>
      </c>
      <c r="P263" s="77">
        <v>0.5</v>
      </c>
      <c r="Q263" s="77">
        <v>0.49754661432777231</v>
      </c>
      <c r="R263" s="77">
        <v>0</v>
      </c>
      <c r="S263" s="77">
        <v>0.56470588235294084</v>
      </c>
      <c r="T263" s="77">
        <v>0.97700534759358293</v>
      </c>
      <c r="U263" s="77">
        <v>0.66783730573349553</v>
      </c>
      <c r="V263" s="77">
        <v>0.52938464984630929</v>
      </c>
      <c r="W263" s="77">
        <v>0.96586723317577383</v>
      </c>
      <c r="X263" s="77">
        <v>0.72960676532990543</v>
      </c>
      <c r="Y263" s="77">
        <v>0.35392376984878404</v>
      </c>
      <c r="Z263" s="77">
        <v>0.69142857142857139</v>
      </c>
      <c r="AA263" s="77">
        <v>0.49493968970127877</v>
      </c>
      <c r="AB263" s="77">
        <v>0.40601503759398494</v>
      </c>
      <c r="AC263" s="77">
        <v>0.19999999999999996</v>
      </c>
      <c r="AD263" s="76">
        <v>0.75263002302005066</v>
      </c>
      <c r="AE263" s="77">
        <v>0.75319691988894932</v>
      </c>
      <c r="AF263" s="77">
        <v>0.24877330716388615</v>
      </c>
      <c r="AG263" s="77">
        <v>0.77085561497326194</v>
      </c>
      <c r="AH263" s="77">
        <v>0.59861097778990247</v>
      </c>
      <c r="AI263" s="77">
        <v>0.84773699925283963</v>
      </c>
      <c r="AJ263" s="77">
        <v>0.52267617063867777</v>
      </c>
      <c r="AK263" s="77">
        <v>0.45047736364763186</v>
      </c>
      <c r="AL263" s="77">
        <v>0.19999999999999996</v>
      </c>
      <c r="AM263" s="76">
        <v>0.58486675002429545</v>
      </c>
      <c r="AN263" s="77">
        <v>0.73906786400533464</v>
      </c>
      <c r="AO263" s="78">
        <v>0.39105117809543649</v>
      </c>
      <c r="AP263" s="79">
        <v>0.56228840879259023</v>
      </c>
      <c r="AQ263" s="70">
        <v>1</v>
      </c>
      <c r="AR263" s="71">
        <v>0</v>
      </c>
      <c r="AS263" s="71">
        <v>0</v>
      </c>
      <c r="AT263" s="71">
        <v>0</v>
      </c>
      <c r="AU263" s="71">
        <v>0</v>
      </c>
      <c r="AV263" s="71" t="s">
        <v>3395</v>
      </c>
      <c r="AW263" s="72" t="s">
        <v>3422</v>
      </c>
    </row>
    <row r="264" spans="1:49">
      <c r="A264" s="23" t="s">
        <v>4012</v>
      </c>
      <c r="B264" s="23" t="s">
        <v>3725</v>
      </c>
      <c r="C264" s="23" t="s">
        <v>634</v>
      </c>
      <c r="D264" s="24" t="s">
        <v>2966</v>
      </c>
      <c r="E264" s="24" t="s">
        <v>2967</v>
      </c>
      <c r="F264" s="24" t="s">
        <v>2968</v>
      </c>
      <c r="G264" s="24" t="s">
        <v>2975</v>
      </c>
      <c r="H264" s="76">
        <v>0.79074458451361029</v>
      </c>
      <c r="I264" s="77">
        <v>0.22132514730065905</v>
      </c>
      <c r="J264" s="77">
        <v>0.35722108109648942</v>
      </c>
      <c r="K264" s="77">
        <v>0.78177138870261254</v>
      </c>
      <c r="L264" s="77">
        <v>0.33409665512939868</v>
      </c>
      <c r="M264" s="77">
        <v>0.4499530449935788</v>
      </c>
      <c r="N264" s="77">
        <v>0.40838845856529526</v>
      </c>
      <c r="O264" s="77" t="s">
        <v>3395</v>
      </c>
      <c r="P264" s="77">
        <v>0.49605239896996445</v>
      </c>
      <c r="Q264" s="77">
        <v>0.7012284272550281</v>
      </c>
      <c r="R264" s="77">
        <v>0.8190620023873928</v>
      </c>
      <c r="S264" s="77">
        <v>0.56470588235294084</v>
      </c>
      <c r="T264" s="77">
        <v>0.97700534759358293</v>
      </c>
      <c r="U264" s="77">
        <v>0.55360015829577192</v>
      </c>
      <c r="V264" s="77">
        <v>0.52938464984630929</v>
      </c>
      <c r="W264" s="77">
        <v>0.75978493553975612</v>
      </c>
      <c r="X264" s="77">
        <v>0.72478061171260277</v>
      </c>
      <c r="Y264" s="77">
        <v>0.35392376984878404</v>
      </c>
      <c r="Z264" s="77">
        <v>0.69142857142857139</v>
      </c>
      <c r="AA264" s="77">
        <v>0.530718610705601</v>
      </c>
      <c r="AB264" s="77">
        <v>0.40601503759398494</v>
      </c>
      <c r="AC264" s="77">
        <v>0.19999999999999996</v>
      </c>
      <c r="AD264" s="76">
        <v>0.45643027097025285</v>
      </c>
      <c r="AE264" s="77">
        <v>0.49405238927216999</v>
      </c>
      <c r="AF264" s="77">
        <v>0.76014521482121045</v>
      </c>
      <c r="AG264" s="77">
        <v>0.77085561497326194</v>
      </c>
      <c r="AH264" s="77">
        <v>0.5414924040710406</v>
      </c>
      <c r="AI264" s="77">
        <v>0.74228277362617945</v>
      </c>
      <c r="AJ264" s="77">
        <v>0.52267617063867777</v>
      </c>
      <c r="AK264" s="77">
        <v>0.46836682414979297</v>
      </c>
      <c r="AL264" s="77">
        <v>0.19999999999999996</v>
      </c>
      <c r="AM264" s="76">
        <v>0.57020929168787771</v>
      </c>
      <c r="AN264" s="77">
        <v>0.68487693089016066</v>
      </c>
      <c r="AO264" s="78">
        <v>0.3970143315961569</v>
      </c>
      <c r="AP264" s="79">
        <v>0.54395936968441672</v>
      </c>
      <c r="AQ264" s="70">
        <v>1</v>
      </c>
      <c r="AR264" s="71">
        <v>0</v>
      </c>
      <c r="AS264" s="71">
        <v>0</v>
      </c>
      <c r="AT264" s="71">
        <v>0</v>
      </c>
      <c r="AU264" s="71">
        <v>0</v>
      </c>
      <c r="AV264" s="71" t="s">
        <v>3395</v>
      </c>
      <c r="AW264" s="72" t="s">
        <v>3422</v>
      </c>
    </row>
    <row r="265" spans="1:49">
      <c r="A265" s="23" t="s">
        <v>4013</v>
      </c>
      <c r="B265" s="23" t="s">
        <v>3725</v>
      </c>
      <c r="C265" s="23" t="s">
        <v>636</v>
      </c>
      <c r="D265" s="24" t="s">
        <v>2966</v>
      </c>
      <c r="E265" s="24" t="s">
        <v>2967</v>
      </c>
      <c r="F265" s="24" t="s">
        <v>2977</v>
      </c>
      <c r="G265" s="24" t="s">
        <v>2980</v>
      </c>
      <c r="H265" s="76">
        <v>0.80432609863337801</v>
      </c>
      <c r="I265" s="77">
        <v>0.50527091883782382</v>
      </c>
      <c r="J265" s="77">
        <v>1</v>
      </c>
      <c r="K265" s="77">
        <v>0.89491251877542055</v>
      </c>
      <c r="L265" s="77">
        <v>0.30388957350815005</v>
      </c>
      <c r="M265" s="77">
        <v>1</v>
      </c>
      <c r="N265" s="77">
        <v>1</v>
      </c>
      <c r="O265" s="77" t="s">
        <v>3395</v>
      </c>
      <c r="P265" s="77">
        <v>0.5</v>
      </c>
      <c r="Q265" s="77">
        <v>0.5071147188655829</v>
      </c>
      <c r="R265" s="77">
        <v>4.6240955174908525E-2</v>
      </c>
      <c r="S265" s="77">
        <v>0.60000000000000098</v>
      </c>
      <c r="T265" s="77">
        <v>0.99698795180722888</v>
      </c>
      <c r="U265" s="77">
        <v>0.62205189937625038</v>
      </c>
      <c r="V265" s="77">
        <v>0.46614955294407756</v>
      </c>
      <c r="W265" s="77">
        <v>0.87737186323960203</v>
      </c>
      <c r="X265" s="77">
        <v>0.39465537212796498</v>
      </c>
      <c r="Y265" s="77">
        <v>0.42594746665945304</v>
      </c>
      <c r="Z265" s="77">
        <v>0.3828571428571429</v>
      </c>
      <c r="AA265" s="77">
        <v>0.49493968970127888</v>
      </c>
      <c r="AB265" s="77">
        <v>0.40601503759398494</v>
      </c>
      <c r="AC265" s="77">
        <v>0.19999999999999996</v>
      </c>
      <c r="AD265" s="76">
        <v>0.76986567249040061</v>
      </c>
      <c r="AE265" s="77">
        <v>0.73976041845671414</v>
      </c>
      <c r="AF265" s="77">
        <v>0.27667783702024573</v>
      </c>
      <c r="AG265" s="77">
        <v>0.79849397590361493</v>
      </c>
      <c r="AH265" s="77">
        <v>0.54410072616016403</v>
      </c>
      <c r="AI265" s="77">
        <v>0.63601361768378351</v>
      </c>
      <c r="AJ265" s="77">
        <v>0.40440230475829797</v>
      </c>
      <c r="AK265" s="77">
        <v>0.45047736364763191</v>
      </c>
      <c r="AL265" s="77">
        <v>0.19999999999999996</v>
      </c>
      <c r="AM265" s="76">
        <v>0.59543464265578683</v>
      </c>
      <c r="AN265" s="77">
        <v>0.65953610658252082</v>
      </c>
      <c r="AO265" s="78">
        <v>0.35162655613530996</v>
      </c>
      <c r="AP265" s="79">
        <v>0.52620327346561802</v>
      </c>
      <c r="AQ265" s="70">
        <v>1</v>
      </c>
      <c r="AR265" s="71">
        <v>0</v>
      </c>
      <c r="AS265" s="71">
        <v>0</v>
      </c>
      <c r="AT265" s="71">
        <v>0</v>
      </c>
      <c r="AU265" s="71">
        <v>1</v>
      </c>
      <c r="AV265" s="71" t="s">
        <v>3670</v>
      </c>
      <c r="AW265" s="72" t="s">
        <v>3422</v>
      </c>
    </row>
    <row r="266" spans="1:49">
      <c r="A266" s="23" t="s">
        <v>4014</v>
      </c>
      <c r="B266" s="23" t="s">
        <v>3725</v>
      </c>
      <c r="C266" s="23" t="s">
        <v>638</v>
      </c>
      <c r="D266" s="24" t="s">
        <v>2966</v>
      </c>
      <c r="E266" s="24" t="s">
        <v>2967</v>
      </c>
      <c r="F266" s="24" t="s">
        <v>2977</v>
      </c>
      <c r="G266" s="24" t="s">
        <v>2982</v>
      </c>
      <c r="H266" s="76">
        <v>0.80432609863337801</v>
      </c>
      <c r="I266" s="77">
        <v>0.50527091883782382</v>
      </c>
      <c r="J266" s="77">
        <v>1</v>
      </c>
      <c r="K266" s="77">
        <v>0.89491251877542055</v>
      </c>
      <c r="L266" s="77">
        <v>0.30099996482552976</v>
      </c>
      <c r="M266" s="77">
        <v>1</v>
      </c>
      <c r="N266" s="77">
        <v>1</v>
      </c>
      <c r="O266" s="77" t="s">
        <v>3395</v>
      </c>
      <c r="P266" s="77">
        <v>0.5</v>
      </c>
      <c r="Q266" s="77">
        <v>0.48282630029440626</v>
      </c>
      <c r="R266" s="77">
        <v>5.282356137511602E-2</v>
      </c>
      <c r="S266" s="77">
        <v>0.60000000000000098</v>
      </c>
      <c r="T266" s="77">
        <v>0.99698795180722888</v>
      </c>
      <c r="U266" s="77">
        <v>0.61089574004667979</v>
      </c>
      <c r="V266" s="77">
        <v>0.46614955294407756</v>
      </c>
      <c r="W266" s="77">
        <v>0.96000539015797248</v>
      </c>
      <c r="X266" s="77">
        <v>0.6727741109898393</v>
      </c>
      <c r="Y266" s="77">
        <v>0.42594746665945304</v>
      </c>
      <c r="Z266" s="77">
        <v>0.3828571428571429</v>
      </c>
      <c r="AA266" s="77">
        <v>0.49493968970127888</v>
      </c>
      <c r="AB266" s="77">
        <v>0.40601503759398494</v>
      </c>
      <c r="AC266" s="77">
        <v>0.19999999999999996</v>
      </c>
      <c r="AD266" s="76">
        <v>0.76986567249040061</v>
      </c>
      <c r="AE266" s="77">
        <v>0.7391824967201901</v>
      </c>
      <c r="AF266" s="77">
        <v>0.26782493083476117</v>
      </c>
      <c r="AG266" s="77">
        <v>0.79849397590361493</v>
      </c>
      <c r="AH266" s="77">
        <v>0.53852264649537873</v>
      </c>
      <c r="AI266" s="77">
        <v>0.81638975057390595</v>
      </c>
      <c r="AJ266" s="77">
        <v>0.40440230475829797</v>
      </c>
      <c r="AK266" s="77">
        <v>0.45047736364763191</v>
      </c>
      <c r="AL266" s="77">
        <v>0.19999999999999996</v>
      </c>
      <c r="AM266" s="76">
        <v>0.59229103334845068</v>
      </c>
      <c r="AN266" s="77">
        <v>0.71780212432429991</v>
      </c>
      <c r="AO266" s="78">
        <v>0.35162655613530996</v>
      </c>
      <c r="AP266" s="79">
        <v>0.54231841858076613</v>
      </c>
      <c r="AQ266" s="70">
        <v>1</v>
      </c>
      <c r="AR266" s="71">
        <v>0</v>
      </c>
      <c r="AS266" s="71">
        <v>0</v>
      </c>
      <c r="AT266" s="71">
        <v>0</v>
      </c>
      <c r="AU266" s="71">
        <v>1</v>
      </c>
      <c r="AV266" s="71" t="s">
        <v>3671</v>
      </c>
      <c r="AW266" s="72" t="s">
        <v>3422</v>
      </c>
    </row>
    <row r="267" spans="1:49">
      <c r="A267" s="23" t="s">
        <v>4015</v>
      </c>
      <c r="B267" s="23" t="s">
        <v>3725</v>
      </c>
      <c r="C267" s="23" t="s">
        <v>641</v>
      </c>
      <c r="D267" s="24" t="s">
        <v>2966</v>
      </c>
      <c r="E267" s="24" t="s">
        <v>2984</v>
      </c>
      <c r="F267" s="24" t="s">
        <v>2990</v>
      </c>
      <c r="G267" s="24" t="s">
        <v>2991</v>
      </c>
      <c r="H267" s="76">
        <v>0.74521834778218632</v>
      </c>
      <c r="I267" s="77">
        <v>0.50527091883782382</v>
      </c>
      <c r="J267" s="77">
        <v>1</v>
      </c>
      <c r="K267" s="77">
        <v>0.89434191916114258</v>
      </c>
      <c r="L267" s="77">
        <v>0.48619384186408271</v>
      </c>
      <c r="M267" s="77">
        <v>1</v>
      </c>
      <c r="N267" s="77">
        <v>1</v>
      </c>
      <c r="O267" s="77" t="s">
        <v>3395</v>
      </c>
      <c r="P267" s="77">
        <v>0.5</v>
      </c>
      <c r="Q267" s="77">
        <v>0.5</v>
      </c>
      <c r="R267" s="77">
        <v>2.8549980804987829E-2</v>
      </c>
      <c r="S267" s="77">
        <v>0.5529411764705886</v>
      </c>
      <c r="T267" s="77">
        <v>1</v>
      </c>
      <c r="U267" s="77">
        <v>0.78918722605342617</v>
      </c>
      <c r="V267" s="77">
        <v>0.53186928138073919</v>
      </c>
      <c r="W267" s="77">
        <v>0.91262352680649794</v>
      </c>
      <c r="X267" s="77">
        <v>0.46522010755577392</v>
      </c>
      <c r="Y267" s="77">
        <v>0.43575350988719669</v>
      </c>
      <c r="Z267" s="77">
        <v>0.54285714285714293</v>
      </c>
      <c r="AA267" s="77">
        <v>0.53324497474182597</v>
      </c>
      <c r="AB267" s="77">
        <v>0.40601503759398494</v>
      </c>
      <c r="AC267" s="77">
        <v>0.19999999999999996</v>
      </c>
      <c r="AD267" s="76">
        <v>0.75016308887333671</v>
      </c>
      <c r="AE267" s="77">
        <v>0.776107152205045</v>
      </c>
      <c r="AF267" s="77">
        <v>0.26427499040249391</v>
      </c>
      <c r="AG267" s="77">
        <v>0.77647058823529425</v>
      </c>
      <c r="AH267" s="77">
        <v>0.66052825371708268</v>
      </c>
      <c r="AI267" s="77">
        <v>0.68892181718113599</v>
      </c>
      <c r="AJ267" s="77">
        <v>0.48930532637216984</v>
      </c>
      <c r="AK267" s="77">
        <v>0.46963000616790546</v>
      </c>
      <c r="AL267" s="77">
        <v>0.19999999999999996</v>
      </c>
      <c r="AM267" s="76">
        <v>0.59684841049362525</v>
      </c>
      <c r="AN267" s="77">
        <v>0.70864021971117097</v>
      </c>
      <c r="AO267" s="78">
        <v>0.38631177751335843</v>
      </c>
      <c r="AP267" s="79">
        <v>0.55531265737076163</v>
      </c>
      <c r="AQ267" s="70">
        <v>1</v>
      </c>
      <c r="AR267" s="71">
        <v>0</v>
      </c>
      <c r="AS267" s="71">
        <v>0</v>
      </c>
      <c r="AT267" s="71">
        <v>0</v>
      </c>
      <c r="AU267" s="71">
        <v>1</v>
      </c>
      <c r="AV267" s="71" t="s">
        <v>3672</v>
      </c>
      <c r="AW267" s="72" t="s">
        <v>3422</v>
      </c>
    </row>
    <row r="268" spans="1:49">
      <c r="A268" s="23" t="s">
        <v>4016</v>
      </c>
      <c r="B268" s="23" t="s">
        <v>3725</v>
      </c>
      <c r="C268" s="23" t="s">
        <v>643</v>
      </c>
      <c r="D268" s="24" t="s">
        <v>2966</v>
      </c>
      <c r="E268" s="24" t="s">
        <v>2984</v>
      </c>
      <c r="F268" s="24" t="s">
        <v>2990</v>
      </c>
      <c r="G268" s="24" t="s">
        <v>2993</v>
      </c>
      <c r="H268" s="76">
        <v>0.74521834778218632</v>
      </c>
      <c r="I268" s="77">
        <v>0.46876301913317669</v>
      </c>
      <c r="J268" s="77">
        <v>0.71385822548502054</v>
      </c>
      <c r="K268" s="77">
        <v>0.89434191916114258</v>
      </c>
      <c r="L268" s="77">
        <v>0.47056353182702521</v>
      </c>
      <c r="M268" s="77">
        <v>1</v>
      </c>
      <c r="N268" s="77">
        <v>1</v>
      </c>
      <c r="O268" s="77" t="s">
        <v>3395</v>
      </c>
      <c r="P268" s="77">
        <v>0.5</v>
      </c>
      <c r="Q268" s="77">
        <v>0.50498451180325787</v>
      </c>
      <c r="R268" s="77">
        <v>8.3959784858521798E-3</v>
      </c>
      <c r="S268" s="77">
        <v>0.5529411764705886</v>
      </c>
      <c r="T268" s="77">
        <v>1</v>
      </c>
      <c r="U268" s="77">
        <v>0.73197229829242394</v>
      </c>
      <c r="V268" s="77">
        <v>0.53186928138073919</v>
      </c>
      <c r="W268" s="77">
        <v>0.87867807612908067</v>
      </c>
      <c r="X268" s="77">
        <v>0.46522010755577392</v>
      </c>
      <c r="Y268" s="77">
        <v>0.43575350988719669</v>
      </c>
      <c r="Z268" s="77">
        <v>0.54285714285714293</v>
      </c>
      <c r="AA268" s="77">
        <v>0.53324497474182597</v>
      </c>
      <c r="AB268" s="77">
        <v>0.40601503759398494</v>
      </c>
      <c r="AC268" s="77">
        <v>0.19999999999999996</v>
      </c>
      <c r="AD268" s="76">
        <v>0.64261319746679446</v>
      </c>
      <c r="AE268" s="77">
        <v>0.77298109019763361</v>
      </c>
      <c r="AF268" s="77">
        <v>0.25669024514455502</v>
      </c>
      <c r="AG268" s="77">
        <v>0.77647058823529425</v>
      </c>
      <c r="AH268" s="77">
        <v>0.63192078983658151</v>
      </c>
      <c r="AI268" s="77">
        <v>0.67194909184242735</v>
      </c>
      <c r="AJ268" s="77">
        <v>0.48930532637216984</v>
      </c>
      <c r="AK268" s="77">
        <v>0.46963000616790546</v>
      </c>
      <c r="AL268" s="77">
        <v>0.19999999999999996</v>
      </c>
      <c r="AM268" s="76">
        <v>0.55742817760299435</v>
      </c>
      <c r="AN268" s="77">
        <v>0.6934468233047677</v>
      </c>
      <c r="AO268" s="78">
        <v>0.38631177751335843</v>
      </c>
      <c r="AP268" s="79">
        <v>0.53813153747545694</v>
      </c>
      <c r="AQ268" s="70">
        <v>1</v>
      </c>
      <c r="AR268" s="71">
        <v>0</v>
      </c>
      <c r="AS268" s="71">
        <v>0</v>
      </c>
      <c r="AT268" s="71">
        <v>0</v>
      </c>
      <c r="AU268" s="71">
        <v>1</v>
      </c>
      <c r="AV268" s="71" t="s">
        <v>3672</v>
      </c>
      <c r="AW268" s="72" t="s">
        <v>3422</v>
      </c>
    </row>
    <row r="269" spans="1:49">
      <c r="A269" s="23" t="s">
        <v>4017</v>
      </c>
      <c r="B269" s="23" t="s">
        <v>3725</v>
      </c>
      <c r="C269" s="23" t="s">
        <v>645</v>
      </c>
      <c r="D269" s="24" t="s">
        <v>2966</v>
      </c>
      <c r="E269" s="24" t="s">
        <v>2984</v>
      </c>
      <c r="F269" s="24" t="s">
        <v>2990</v>
      </c>
      <c r="G269" s="24" t="s">
        <v>2995</v>
      </c>
      <c r="H269" s="76">
        <v>0.74521834778218632</v>
      </c>
      <c r="I269" s="77">
        <v>0.48133196503042619</v>
      </c>
      <c r="J269" s="77">
        <v>0.92214495548699982</v>
      </c>
      <c r="K269" s="77">
        <v>0.89434191916114258</v>
      </c>
      <c r="L269" s="77">
        <v>0.4905536617638861</v>
      </c>
      <c r="M269" s="77">
        <v>1</v>
      </c>
      <c r="N269" s="77">
        <v>0.89629314976503016</v>
      </c>
      <c r="O269" s="77" t="s">
        <v>3395</v>
      </c>
      <c r="P269" s="77">
        <v>0.47798009528969099</v>
      </c>
      <c r="Q269" s="77">
        <v>0.55011955005559798</v>
      </c>
      <c r="R269" s="77">
        <v>8.3271106541214071E-2</v>
      </c>
      <c r="S269" s="77">
        <v>0.5529411764705886</v>
      </c>
      <c r="T269" s="77">
        <v>1</v>
      </c>
      <c r="U269" s="77">
        <v>0.6149667704766526</v>
      </c>
      <c r="V269" s="77">
        <v>0.53186928138073919</v>
      </c>
      <c r="W269" s="77">
        <v>0.89170247521191703</v>
      </c>
      <c r="X269" s="77">
        <v>0.46522010755577392</v>
      </c>
      <c r="Y269" s="77">
        <v>0.43575350988719669</v>
      </c>
      <c r="Z269" s="77">
        <v>0.54285714285714293</v>
      </c>
      <c r="AA269" s="77">
        <v>0.53324497474182597</v>
      </c>
      <c r="AB269" s="77">
        <v>0.40601503759398494</v>
      </c>
      <c r="AC269" s="77">
        <v>0.19999999999999996</v>
      </c>
      <c r="AD269" s="76">
        <v>0.71623175609987078</v>
      </c>
      <c r="AE269" s="77">
        <v>0.75183376519594991</v>
      </c>
      <c r="AF269" s="77">
        <v>0.31669532829840602</v>
      </c>
      <c r="AG269" s="77">
        <v>0.77647058823529425</v>
      </c>
      <c r="AH269" s="77">
        <v>0.57341802592869584</v>
      </c>
      <c r="AI269" s="77">
        <v>0.67846129138384548</v>
      </c>
      <c r="AJ269" s="77">
        <v>0.48930532637216984</v>
      </c>
      <c r="AK269" s="77">
        <v>0.46963000616790546</v>
      </c>
      <c r="AL269" s="77">
        <v>0.19999999999999996</v>
      </c>
      <c r="AM269" s="76">
        <v>0.59492028319807555</v>
      </c>
      <c r="AN269" s="77">
        <v>0.67611663518261178</v>
      </c>
      <c r="AO269" s="78">
        <v>0.38631177751335843</v>
      </c>
      <c r="AP269" s="79">
        <v>0.54503315202337554</v>
      </c>
      <c r="AQ269" s="70">
        <v>1</v>
      </c>
      <c r="AR269" s="71">
        <v>0</v>
      </c>
      <c r="AS269" s="71">
        <v>0</v>
      </c>
      <c r="AT269" s="71">
        <v>0</v>
      </c>
      <c r="AU269" s="71">
        <v>1</v>
      </c>
      <c r="AV269" s="71" t="s">
        <v>3672</v>
      </c>
      <c r="AW269" s="72" t="s">
        <v>3422</v>
      </c>
    </row>
    <row r="270" spans="1:49">
      <c r="A270" s="23" t="s">
        <v>4018</v>
      </c>
      <c r="B270" s="23" t="s">
        <v>3725</v>
      </c>
      <c r="C270" s="23" t="s">
        <v>647</v>
      </c>
      <c r="D270" s="24" t="s">
        <v>2966</v>
      </c>
      <c r="E270" s="24" t="s">
        <v>2984</v>
      </c>
      <c r="F270" s="24" t="s">
        <v>2990</v>
      </c>
      <c r="G270" s="24" t="s">
        <v>2997</v>
      </c>
      <c r="H270" s="76">
        <v>0.74521834778218632</v>
      </c>
      <c r="I270" s="77">
        <v>0.39169592464208458</v>
      </c>
      <c r="J270" s="77">
        <v>0.75163023457140843</v>
      </c>
      <c r="K270" s="77">
        <v>0.83468410989346098</v>
      </c>
      <c r="L270" s="77">
        <v>0.47011637081166074</v>
      </c>
      <c r="M270" s="77">
        <v>1</v>
      </c>
      <c r="N270" s="77">
        <v>1</v>
      </c>
      <c r="O270" s="77" t="s">
        <v>3395</v>
      </c>
      <c r="P270" s="77">
        <v>0.5</v>
      </c>
      <c r="Q270" s="77">
        <v>0.52448442184534028</v>
      </c>
      <c r="R270" s="77">
        <v>7.4924116000535612E-2</v>
      </c>
      <c r="S270" s="77">
        <v>0.5529411764705886</v>
      </c>
      <c r="T270" s="77">
        <v>1</v>
      </c>
      <c r="U270" s="77">
        <v>0.57596382576509819</v>
      </c>
      <c r="V270" s="77">
        <v>0.53186928138073919</v>
      </c>
      <c r="W270" s="77">
        <v>0.86991108035657616</v>
      </c>
      <c r="X270" s="77">
        <v>0.45442454904126628</v>
      </c>
      <c r="Y270" s="77">
        <v>0.43575350988719669</v>
      </c>
      <c r="Z270" s="77">
        <v>0.54285714285714293</v>
      </c>
      <c r="AA270" s="77">
        <v>0.53324497474182597</v>
      </c>
      <c r="AB270" s="77">
        <v>0.40601503759398494</v>
      </c>
      <c r="AC270" s="77">
        <v>0.19999999999999996</v>
      </c>
      <c r="AD270" s="76">
        <v>0.62951483566522637</v>
      </c>
      <c r="AE270" s="77">
        <v>0.76096009614102433</v>
      </c>
      <c r="AF270" s="77">
        <v>0.29970426892293794</v>
      </c>
      <c r="AG270" s="77">
        <v>0.77647058823529425</v>
      </c>
      <c r="AH270" s="77">
        <v>0.55391655357291869</v>
      </c>
      <c r="AI270" s="77">
        <v>0.66216781469892116</v>
      </c>
      <c r="AJ270" s="77">
        <v>0.48930532637216984</v>
      </c>
      <c r="AK270" s="77">
        <v>0.46963000616790546</v>
      </c>
      <c r="AL270" s="77">
        <v>0.19999999999999996</v>
      </c>
      <c r="AM270" s="76">
        <v>0.56339306690972946</v>
      </c>
      <c r="AN270" s="77">
        <v>0.66418498550237803</v>
      </c>
      <c r="AO270" s="78">
        <v>0.38631177751335843</v>
      </c>
      <c r="AP270" s="79">
        <v>0.53139312269871897</v>
      </c>
      <c r="AQ270" s="70">
        <v>1</v>
      </c>
      <c r="AR270" s="71">
        <v>0</v>
      </c>
      <c r="AS270" s="71">
        <v>0</v>
      </c>
      <c r="AT270" s="71">
        <v>0</v>
      </c>
      <c r="AU270" s="71">
        <v>1</v>
      </c>
      <c r="AV270" s="71" t="s">
        <v>3672</v>
      </c>
      <c r="AW270" s="72" t="s">
        <v>3422</v>
      </c>
    </row>
    <row r="271" spans="1:49">
      <c r="A271" s="23" t="s">
        <v>4019</v>
      </c>
      <c r="B271" s="23" t="s">
        <v>3725</v>
      </c>
      <c r="C271" s="23" t="s">
        <v>649</v>
      </c>
      <c r="D271" s="24" t="s">
        <v>2966</v>
      </c>
      <c r="E271" s="24" t="s">
        <v>2984</v>
      </c>
      <c r="F271" s="24" t="s">
        <v>2990</v>
      </c>
      <c r="G271" s="24" t="s">
        <v>2999</v>
      </c>
      <c r="H271" s="76">
        <v>0.74521834778218632</v>
      </c>
      <c r="I271" s="77">
        <v>0.22426486601937451</v>
      </c>
      <c r="J271" s="77">
        <v>0.64744156497198802</v>
      </c>
      <c r="K271" s="77">
        <v>0.83468410989346098</v>
      </c>
      <c r="L271" s="77">
        <v>0.49506931050237712</v>
      </c>
      <c r="M271" s="77">
        <v>0.86202376963983218</v>
      </c>
      <c r="N271" s="77">
        <v>0.53721110624738255</v>
      </c>
      <c r="O271" s="77" t="s">
        <v>3395</v>
      </c>
      <c r="P271" s="77">
        <v>0.32189791464045603</v>
      </c>
      <c r="Q271" s="77">
        <v>0.58912574406507168</v>
      </c>
      <c r="R271" s="77">
        <v>0.45581020105915027</v>
      </c>
      <c r="S271" s="77">
        <v>0.5529411764705886</v>
      </c>
      <c r="T271" s="77">
        <v>1</v>
      </c>
      <c r="U271" s="77">
        <v>0.57853595912028088</v>
      </c>
      <c r="V271" s="77">
        <v>0.53186928138073919</v>
      </c>
      <c r="W271" s="77">
        <v>0.87246517570014404</v>
      </c>
      <c r="X271" s="77">
        <v>0.45442454904126628</v>
      </c>
      <c r="Y271" s="77">
        <v>0.43575350988719669</v>
      </c>
      <c r="Z271" s="77">
        <v>0.54285714285714293</v>
      </c>
      <c r="AA271" s="77">
        <v>0.53324497474182597</v>
      </c>
      <c r="AB271" s="77">
        <v>0.40601503759398494</v>
      </c>
      <c r="AC271" s="77">
        <v>0.19999999999999996</v>
      </c>
      <c r="AD271" s="76">
        <v>0.5389749262578496</v>
      </c>
      <c r="AE271" s="77">
        <v>0.61017724218470182</v>
      </c>
      <c r="AF271" s="77">
        <v>0.52246797256211097</v>
      </c>
      <c r="AG271" s="77">
        <v>0.77647058823529425</v>
      </c>
      <c r="AH271" s="77">
        <v>0.55520262025051004</v>
      </c>
      <c r="AI271" s="77">
        <v>0.66344486237070521</v>
      </c>
      <c r="AJ271" s="77">
        <v>0.48930532637216984</v>
      </c>
      <c r="AK271" s="77">
        <v>0.46963000616790546</v>
      </c>
      <c r="AL271" s="77">
        <v>0.19999999999999996</v>
      </c>
      <c r="AM271" s="76">
        <v>0.55720671366822083</v>
      </c>
      <c r="AN271" s="77">
        <v>0.66503935695216987</v>
      </c>
      <c r="AO271" s="78">
        <v>0.38631177751335843</v>
      </c>
      <c r="AP271" s="79">
        <v>0.52965250566940636</v>
      </c>
      <c r="AQ271" s="70">
        <v>1</v>
      </c>
      <c r="AR271" s="71">
        <v>0</v>
      </c>
      <c r="AS271" s="71">
        <v>0</v>
      </c>
      <c r="AT271" s="71">
        <v>0</v>
      </c>
      <c r="AU271" s="71">
        <v>1</v>
      </c>
      <c r="AV271" s="71" t="s">
        <v>3672</v>
      </c>
      <c r="AW271" s="72" t="s">
        <v>3422</v>
      </c>
    </row>
    <row r="272" spans="1:49">
      <c r="A272" s="23" t="s">
        <v>4020</v>
      </c>
      <c r="B272" s="23" t="s">
        <v>3725</v>
      </c>
      <c r="C272" s="23" t="s">
        <v>651</v>
      </c>
      <c r="D272" s="24" t="s">
        <v>2966</v>
      </c>
      <c r="E272" s="24" t="s">
        <v>2984</v>
      </c>
      <c r="F272" s="24" t="s">
        <v>3001</v>
      </c>
      <c r="G272" s="24" t="s">
        <v>3002</v>
      </c>
      <c r="H272" s="76">
        <v>0.79490040265901385</v>
      </c>
      <c r="I272" s="77">
        <v>0.26011981974332304</v>
      </c>
      <c r="J272" s="77">
        <v>0.45593581407854095</v>
      </c>
      <c r="K272" s="77">
        <v>0.93018614727994209</v>
      </c>
      <c r="L272" s="77">
        <v>0.48668165388084383</v>
      </c>
      <c r="M272" s="77">
        <v>1</v>
      </c>
      <c r="N272" s="77">
        <v>0.50371758908363318</v>
      </c>
      <c r="O272" s="77" t="s">
        <v>3395</v>
      </c>
      <c r="P272" s="77">
        <v>0.43159555759304008</v>
      </c>
      <c r="Q272" s="77">
        <v>0.65176099875299243</v>
      </c>
      <c r="R272" s="77">
        <v>0.2205687701482531</v>
      </c>
      <c r="S272" s="77">
        <v>0.58823529411764708</v>
      </c>
      <c r="T272" s="77">
        <v>1</v>
      </c>
      <c r="U272" s="77">
        <v>0.59915165904306711</v>
      </c>
      <c r="V272" s="77">
        <v>0.55639703661672768</v>
      </c>
      <c r="W272" s="77">
        <v>0.94987110881282588</v>
      </c>
      <c r="X272" s="77">
        <v>0.49796445742829487</v>
      </c>
      <c r="Y272" s="77">
        <v>0.37793166878567375</v>
      </c>
      <c r="Z272" s="77">
        <v>0.67999999999999994</v>
      </c>
      <c r="AA272" s="77">
        <v>0.53324497474182597</v>
      </c>
      <c r="AB272" s="77">
        <v>0.40601503759398494</v>
      </c>
      <c r="AC272" s="77">
        <v>0.19999999999999996</v>
      </c>
      <c r="AD272" s="76">
        <v>0.50365201216029265</v>
      </c>
      <c r="AE272" s="77">
        <v>0.67043618956749174</v>
      </c>
      <c r="AF272" s="77">
        <v>0.43616488445062274</v>
      </c>
      <c r="AG272" s="77">
        <v>0.79411764705882359</v>
      </c>
      <c r="AH272" s="77">
        <v>0.57777434782989734</v>
      </c>
      <c r="AI272" s="77">
        <v>0.72391778312056032</v>
      </c>
      <c r="AJ272" s="77">
        <v>0.52896583439283684</v>
      </c>
      <c r="AK272" s="77">
        <v>0.46963000616790546</v>
      </c>
      <c r="AL272" s="77">
        <v>0.19999999999999996</v>
      </c>
      <c r="AM272" s="76">
        <v>0.53675102872613578</v>
      </c>
      <c r="AN272" s="77">
        <v>0.69860325933642697</v>
      </c>
      <c r="AO272" s="78">
        <v>0.39953194685358073</v>
      </c>
      <c r="AP272" s="79">
        <v>0.53803635888460288</v>
      </c>
      <c r="AQ272" s="70">
        <v>1</v>
      </c>
      <c r="AR272" s="71">
        <v>0</v>
      </c>
      <c r="AS272" s="71">
        <v>0</v>
      </c>
      <c r="AT272" s="71">
        <v>0</v>
      </c>
      <c r="AU272" s="71">
        <v>1</v>
      </c>
      <c r="AV272" s="71" t="s">
        <v>3673</v>
      </c>
      <c r="AW272" s="72" t="s">
        <v>3422</v>
      </c>
    </row>
    <row r="273" spans="1:49">
      <c r="A273" s="23" t="s">
        <v>4021</v>
      </c>
      <c r="B273" s="23" t="s">
        <v>3725</v>
      </c>
      <c r="C273" s="23" t="s">
        <v>653</v>
      </c>
      <c r="D273" s="24" t="s">
        <v>2966</v>
      </c>
      <c r="E273" s="24" t="s">
        <v>2984</v>
      </c>
      <c r="F273" s="24" t="s">
        <v>3001</v>
      </c>
      <c r="G273" s="24" t="s">
        <v>3004</v>
      </c>
      <c r="H273" s="76">
        <v>0.79490040265901385</v>
      </c>
      <c r="I273" s="77">
        <v>0.50527091883782382</v>
      </c>
      <c r="J273" s="77">
        <v>0.74545213473233685</v>
      </c>
      <c r="K273" s="77">
        <v>0.84503607494668764</v>
      </c>
      <c r="L273" s="77">
        <v>0.4811124666894866</v>
      </c>
      <c r="M273" s="77">
        <v>1</v>
      </c>
      <c r="N273" s="77">
        <v>1</v>
      </c>
      <c r="O273" s="77" t="s">
        <v>3395</v>
      </c>
      <c r="P273" s="77">
        <v>0.5</v>
      </c>
      <c r="Q273" s="77">
        <v>0.5</v>
      </c>
      <c r="R273" s="77">
        <v>2.9593443912983602E-2</v>
      </c>
      <c r="S273" s="77">
        <v>0.58823529411764708</v>
      </c>
      <c r="T273" s="77">
        <v>1</v>
      </c>
      <c r="U273" s="77">
        <v>0.55821519523491414</v>
      </c>
      <c r="V273" s="77">
        <v>0.55639703661672768</v>
      </c>
      <c r="W273" s="77">
        <v>0.97150841329418014</v>
      </c>
      <c r="X273" s="77">
        <v>0.11206652076167201</v>
      </c>
      <c r="Y273" s="77">
        <v>0.37793166878567375</v>
      </c>
      <c r="Z273" s="77">
        <v>0.67999999999999994</v>
      </c>
      <c r="AA273" s="77">
        <v>0.53324497474182597</v>
      </c>
      <c r="AB273" s="77">
        <v>0.40601503759398494</v>
      </c>
      <c r="AC273" s="77">
        <v>0.19999999999999996</v>
      </c>
      <c r="AD273" s="76">
        <v>0.68187448540972484</v>
      </c>
      <c r="AE273" s="77">
        <v>0.7652297083272348</v>
      </c>
      <c r="AF273" s="77">
        <v>0.26479672195649179</v>
      </c>
      <c r="AG273" s="77">
        <v>0.79411764705882359</v>
      </c>
      <c r="AH273" s="77">
        <v>0.55730611592582091</v>
      </c>
      <c r="AI273" s="77">
        <v>0.54178746702792613</v>
      </c>
      <c r="AJ273" s="77">
        <v>0.52896583439283684</v>
      </c>
      <c r="AK273" s="77">
        <v>0.46963000616790546</v>
      </c>
      <c r="AL273" s="77">
        <v>0.19999999999999996</v>
      </c>
      <c r="AM273" s="76">
        <v>0.57063363856448379</v>
      </c>
      <c r="AN273" s="77">
        <v>0.63107041000419017</v>
      </c>
      <c r="AO273" s="78">
        <v>0.39953194685358073</v>
      </c>
      <c r="AP273" s="79">
        <v>0.52887122554162147</v>
      </c>
      <c r="AQ273" s="70">
        <v>1</v>
      </c>
      <c r="AR273" s="71">
        <v>0</v>
      </c>
      <c r="AS273" s="71">
        <v>0</v>
      </c>
      <c r="AT273" s="71">
        <v>0</v>
      </c>
      <c r="AU273" s="71">
        <v>1</v>
      </c>
      <c r="AV273" s="71" t="s">
        <v>3673</v>
      </c>
      <c r="AW273" s="72" t="s">
        <v>3422</v>
      </c>
    </row>
    <row r="274" spans="1:49">
      <c r="A274" s="23" t="s">
        <v>4022</v>
      </c>
      <c r="B274" s="23" t="s">
        <v>3725</v>
      </c>
      <c r="C274" s="23" t="s">
        <v>655</v>
      </c>
      <c r="D274" s="24" t="s">
        <v>2966</v>
      </c>
      <c r="E274" s="24" t="s">
        <v>2984</v>
      </c>
      <c r="F274" s="24" t="s">
        <v>3001</v>
      </c>
      <c r="G274" s="24" t="s">
        <v>3006</v>
      </c>
      <c r="H274" s="76">
        <v>0.79490040265901385</v>
      </c>
      <c r="I274" s="77">
        <v>0.40284981236229211</v>
      </c>
      <c r="J274" s="77">
        <v>0.83733075909608745</v>
      </c>
      <c r="K274" s="77">
        <v>0.74012972469993477</v>
      </c>
      <c r="L274" s="77">
        <v>0.47159335719574336</v>
      </c>
      <c r="M274" s="77">
        <v>0.87999877559432627</v>
      </c>
      <c r="N274" s="77">
        <v>0.69600856809674183</v>
      </c>
      <c r="O274" s="77" t="s">
        <v>3395</v>
      </c>
      <c r="P274" s="77">
        <v>0.43019855720304878</v>
      </c>
      <c r="Q274" s="77">
        <v>0.64514642533059352</v>
      </c>
      <c r="R274" s="77">
        <v>0.86575433963264847</v>
      </c>
      <c r="S274" s="77">
        <v>0.58823529411764708</v>
      </c>
      <c r="T274" s="77">
        <v>1</v>
      </c>
      <c r="U274" s="77">
        <v>0.5823940698951634</v>
      </c>
      <c r="V274" s="77">
        <v>0.55639703661672768</v>
      </c>
      <c r="W274" s="77">
        <v>0.87639340975800872</v>
      </c>
      <c r="X274" s="77">
        <v>7.6315420023007507E-2</v>
      </c>
      <c r="Y274" s="77">
        <v>0.37793166878567375</v>
      </c>
      <c r="Z274" s="77">
        <v>0.67999999999999994</v>
      </c>
      <c r="AA274" s="77">
        <v>0.53324497474182597</v>
      </c>
      <c r="AB274" s="77">
        <v>0.40601503759398494</v>
      </c>
      <c r="AC274" s="77">
        <v>0.19999999999999996</v>
      </c>
      <c r="AD274" s="76">
        <v>0.67836032470579788</v>
      </c>
      <c r="AE274" s="77">
        <v>0.643585796557959</v>
      </c>
      <c r="AF274" s="77">
        <v>0.755450382481621</v>
      </c>
      <c r="AG274" s="77">
        <v>0.79411764705882359</v>
      </c>
      <c r="AH274" s="77">
        <v>0.5693955532559456</v>
      </c>
      <c r="AI274" s="77">
        <v>0.47635441489050812</v>
      </c>
      <c r="AJ274" s="77">
        <v>0.52896583439283684</v>
      </c>
      <c r="AK274" s="77">
        <v>0.46963000616790546</v>
      </c>
      <c r="AL274" s="77">
        <v>0.19999999999999996</v>
      </c>
      <c r="AM274" s="76">
        <v>0.6924655012484594</v>
      </c>
      <c r="AN274" s="77">
        <v>0.61328920506842577</v>
      </c>
      <c r="AO274" s="78">
        <v>0.39953194685358073</v>
      </c>
      <c r="AP274" s="79">
        <v>0.56102012093532172</v>
      </c>
      <c r="AQ274" s="70">
        <v>1</v>
      </c>
      <c r="AR274" s="71">
        <v>0</v>
      </c>
      <c r="AS274" s="71">
        <v>0</v>
      </c>
      <c r="AT274" s="71">
        <v>0</v>
      </c>
      <c r="AU274" s="71">
        <v>0</v>
      </c>
      <c r="AV274" s="71" t="s">
        <v>3395</v>
      </c>
      <c r="AW274" s="72" t="s">
        <v>3422</v>
      </c>
    </row>
    <row r="275" spans="1:49">
      <c r="A275" s="23" t="s">
        <v>4023</v>
      </c>
      <c r="B275" s="23" t="s">
        <v>3725</v>
      </c>
      <c r="C275" s="23" t="s">
        <v>657</v>
      </c>
      <c r="D275" s="24" t="s">
        <v>2966</v>
      </c>
      <c r="E275" s="24" t="s">
        <v>2984</v>
      </c>
      <c r="F275" s="24" t="s">
        <v>3001</v>
      </c>
      <c r="G275" s="24" t="s">
        <v>3008</v>
      </c>
      <c r="H275" s="76">
        <v>0.79490040265901385</v>
      </c>
      <c r="I275" s="77">
        <v>0.32035000806898717</v>
      </c>
      <c r="J275" s="77">
        <v>0.70061593681967671</v>
      </c>
      <c r="K275" s="77">
        <v>0.74012972469993521</v>
      </c>
      <c r="L275" s="77">
        <v>0.48489978498628555</v>
      </c>
      <c r="M275" s="77">
        <v>0.89094706784456901</v>
      </c>
      <c r="N275" s="77">
        <v>0.62644959372504405</v>
      </c>
      <c r="O275" s="77" t="s">
        <v>3395</v>
      </c>
      <c r="P275" s="77">
        <v>0.36257194821343264</v>
      </c>
      <c r="Q275" s="77">
        <v>0.61349319776745703</v>
      </c>
      <c r="R275" s="77">
        <v>0.62526456666939145</v>
      </c>
      <c r="S275" s="77">
        <v>0.58823529411764708</v>
      </c>
      <c r="T275" s="77">
        <v>1</v>
      </c>
      <c r="U275" s="77">
        <v>0.70224506316776558</v>
      </c>
      <c r="V275" s="77">
        <v>0.55639703661672768</v>
      </c>
      <c r="W275" s="77">
        <v>0.78545831068284555</v>
      </c>
      <c r="X275" s="77">
        <v>7.6315420023007507E-2</v>
      </c>
      <c r="Y275" s="77">
        <v>0.37793166878567375</v>
      </c>
      <c r="Z275" s="77">
        <v>0.67999999999999994</v>
      </c>
      <c r="AA275" s="77">
        <v>0.53324497474182597</v>
      </c>
      <c r="AB275" s="77">
        <v>0.40601503759398494</v>
      </c>
      <c r="AC275" s="77">
        <v>0.19999999999999996</v>
      </c>
      <c r="AD275" s="76">
        <v>0.60528878251589258</v>
      </c>
      <c r="AE275" s="77">
        <v>0.62099962389385321</v>
      </c>
      <c r="AF275" s="77">
        <v>0.6193788822184243</v>
      </c>
      <c r="AG275" s="77">
        <v>0.79411764705882359</v>
      </c>
      <c r="AH275" s="77">
        <v>0.62932104989224658</v>
      </c>
      <c r="AI275" s="77">
        <v>0.43088686535292653</v>
      </c>
      <c r="AJ275" s="77">
        <v>0.52896583439283684</v>
      </c>
      <c r="AK275" s="77">
        <v>0.46963000616790546</v>
      </c>
      <c r="AL275" s="77">
        <v>0.19999999999999996</v>
      </c>
      <c r="AM275" s="76">
        <v>0.61522242954272333</v>
      </c>
      <c r="AN275" s="77">
        <v>0.61810852076799894</v>
      </c>
      <c r="AO275" s="78">
        <v>0.39953194685358073</v>
      </c>
      <c r="AP275" s="79">
        <v>0.53894400862443648</v>
      </c>
      <c r="AQ275" s="70">
        <v>1</v>
      </c>
      <c r="AR275" s="71">
        <v>0</v>
      </c>
      <c r="AS275" s="71">
        <v>0</v>
      </c>
      <c r="AT275" s="71">
        <v>0</v>
      </c>
      <c r="AU275" s="71">
        <v>1</v>
      </c>
      <c r="AV275" s="71" t="s">
        <v>3673</v>
      </c>
      <c r="AW275" s="72" t="s">
        <v>3422</v>
      </c>
    </row>
    <row r="276" spans="1:49">
      <c r="A276" s="23" t="s">
        <v>4024</v>
      </c>
      <c r="B276" s="23" t="s">
        <v>3725</v>
      </c>
      <c r="C276" s="23" t="s">
        <v>659</v>
      </c>
      <c r="D276" s="24" t="s">
        <v>2966</v>
      </c>
      <c r="E276" s="24" t="s">
        <v>2984</v>
      </c>
      <c r="F276" s="24" t="s">
        <v>3001</v>
      </c>
      <c r="G276" s="24" t="s">
        <v>3010</v>
      </c>
      <c r="H276" s="76">
        <v>0.79490040265901385</v>
      </c>
      <c r="I276" s="77">
        <v>0.41284423122583763</v>
      </c>
      <c r="J276" s="77">
        <v>0.86656119709772428</v>
      </c>
      <c r="K276" s="77">
        <v>0.74012972469993477</v>
      </c>
      <c r="L276" s="77">
        <v>0.49112616336689058</v>
      </c>
      <c r="M276" s="77">
        <v>0.99443641216452228</v>
      </c>
      <c r="N276" s="77">
        <v>0.74922135304553761</v>
      </c>
      <c r="O276" s="77" t="s">
        <v>3395</v>
      </c>
      <c r="P276" s="77">
        <v>0.5</v>
      </c>
      <c r="Q276" s="77">
        <v>0.19057572255863425</v>
      </c>
      <c r="R276" s="77">
        <v>0.27354780592335243</v>
      </c>
      <c r="S276" s="77">
        <v>0.58823529411764708</v>
      </c>
      <c r="T276" s="77">
        <v>1</v>
      </c>
      <c r="U276" s="77">
        <v>0.5792278675559287</v>
      </c>
      <c r="V276" s="77">
        <v>0.55639703661672768</v>
      </c>
      <c r="W276" s="77">
        <v>0.88218127783001399</v>
      </c>
      <c r="X276" s="77">
        <v>7.6315420023007507E-2</v>
      </c>
      <c r="Y276" s="77">
        <v>0.37793166878567375</v>
      </c>
      <c r="Z276" s="77">
        <v>0.67999999999999994</v>
      </c>
      <c r="AA276" s="77">
        <v>0.53324497474182597</v>
      </c>
      <c r="AB276" s="77">
        <v>0.40601503759398494</v>
      </c>
      <c r="AC276" s="77">
        <v>0.19999999999999996</v>
      </c>
      <c r="AD276" s="76">
        <v>0.69143527699419194</v>
      </c>
      <c r="AE276" s="77">
        <v>0.69498273065537708</v>
      </c>
      <c r="AF276" s="77">
        <v>0.23206176424099334</v>
      </c>
      <c r="AG276" s="77">
        <v>0.79411764705882359</v>
      </c>
      <c r="AH276" s="77">
        <v>0.56781245208632813</v>
      </c>
      <c r="AI276" s="77">
        <v>0.47924834892651075</v>
      </c>
      <c r="AJ276" s="77">
        <v>0.52896583439283684</v>
      </c>
      <c r="AK276" s="77">
        <v>0.46963000616790546</v>
      </c>
      <c r="AL276" s="77">
        <v>0.19999999999999996</v>
      </c>
      <c r="AM276" s="76">
        <v>0.53949325729685416</v>
      </c>
      <c r="AN276" s="77">
        <v>0.61372614935722081</v>
      </c>
      <c r="AO276" s="78">
        <v>0.39953194685358073</v>
      </c>
      <c r="AP276" s="79">
        <v>0.51355745587206614</v>
      </c>
      <c r="AQ276" s="70">
        <v>1</v>
      </c>
      <c r="AR276" s="71">
        <v>0</v>
      </c>
      <c r="AS276" s="71">
        <v>0</v>
      </c>
      <c r="AT276" s="71">
        <v>0</v>
      </c>
      <c r="AU276" s="71">
        <v>0</v>
      </c>
      <c r="AV276" s="71" t="s">
        <v>3395</v>
      </c>
      <c r="AW276" s="72" t="s">
        <v>3422</v>
      </c>
    </row>
    <row r="277" spans="1:49">
      <c r="A277" s="23" t="s">
        <v>4025</v>
      </c>
      <c r="B277" s="23" t="s">
        <v>3725</v>
      </c>
      <c r="C277" s="23" t="s">
        <v>661</v>
      </c>
      <c r="D277" s="24" t="s">
        <v>2966</v>
      </c>
      <c r="E277" s="24" t="s">
        <v>2984</v>
      </c>
      <c r="F277" s="24" t="s">
        <v>3001</v>
      </c>
      <c r="G277" s="24" t="s">
        <v>3012</v>
      </c>
      <c r="H277" s="76">
        <v>0.79490040265901385</v>
      </c>
      <c r="I277" s="77">
        <v>0.33542755466178953</v>
      </c>
      <c r="J277" s="77">
        <v>0.37639493841453975</v>
      </c>
      <c r="K277" s="77">
        <v>0.74012972469993477</v>
      </c>
      <c r="L277" s="77">
        <v>0.47387997602431153</v>
      </c>
      <c r="M277" s="77">
        <v>1</v>
      </c>
      <c r="N277" s="77">
        <v>1</v>
      </c>
      <c r="O277" s="77" t="s">
        <v>3395</v>
      </c>
      <c r="P277" s="77">
        <v>0.5</v>
      </c>
      <c r="Q277" s="77">
        <v>0.53274987147227792</v>
      </c>
      <c r="R277" s="77">
        <v>0.11497050983501506</v>
      </c>
      <c r="S277" s="77">
        <v>0.58823529411764708</v>
      </c>
      <c r="T277" s="77">
        <v>1</v>
      </c>
      <c r="U277" s="77">
        <v>0.59689484377159618</v>
      </c>
      <c r="V277" s="77">
        <v>0.55639703661672768</v>
      </c>
      <c r="W277" s="77">
        <v>0.86502208363714994</v>
      </c>
      <c r="X277" s="77">
        <v>7.6315420023007507E-2</v>
      </c>
      <c r="Y277" s="77">
        <v>0.37793166878567375</v>
      </c>
      <c r="Z277" s="77">
        <v>0.67999999999999994</v>
      </c>
      <c r="AA277" s="77">
        <v>0.53324497474182597</v>
      </c>
      <c r="AB277" s="77">
        <v>0.40601503759398494</v>
      </c>
      <c r="AC277" s="77">
        <v>0.19999999999999996</v>
      </c>
      <c r="AD277" s="76">
        <v>0.50224096524511441</v>
      </c>
      <c r="AE277" s="77">
        <v>0.74280194014484935</v>
      </c>
      <c r="AF277" s="77">
        <v>0.32386019065364646</v>
      </c>
      <c r="AG277" s="77">
        <v>0.79411764705882359</v>
      </c>
      <c r="AH277" s="77">
        <v>0.57664594019416193</v>
      </c>
      <c r="AI277" s="77">
        <v>0.47066875183007872</v>
      </c>
      <c r="AJ277" s="77">
        <v>0.52896583439283684</v>
      </c>
      <c r="AK277" s="77">
        <v>0.46963000616790546</v>
      </c>
      <c r="AL277" s="77">
        <v>0.19999999999999996</v>
      </c>
      <c r="AM277" s="76">
        <v>0.52296769868120341</v>
      </c>
      <c r="AN277" s="77">
        <v>0.61381077969435471</v>
      </c>
      <c r="AO277" s="78">
        <v>0.39953194685358073</v>
      </c>
      <c r="AP277" s="79">
        <v>0.50820057316808576</v>
      </c>
      <c r="AQ277" s="70">
        <v>1</v>
      </c>
      <c r="AR277" s="71">
        <v>0</v>
      </c>
      <c r="AS277" s="71">
        <v>0</v>
      </c>
      <c r="AT277" s="71">
        <v>0</v>
      </c>
      <c r="AU277" s="71">
        <v>1</v>
      </c>
      <c r="AV277" s="71" t="s">
        <v>3674</v>
      </c>
      <c r="AW277" s="72" t="s">
        <v>3422</v>
      </c>
    </row>
    <row r="278" spans="1:49">
      <c r="A278" s="23" t="s">
        <v>4026</v>
      </c>
      <c r="B278" s="23" t="s">
        <v>3725</v>
      </c>
      <c r="C278" s="23" t="s">
        <v>663</v>
      </c>
      <c r="D278" s="24" t="s">
        <v>2966</v>
      </c>
      <c r="E278" s="24" t="s">
        <v>2984</v>
      </c>
      <c r="F278" s="24" t="s">
        <v>3014</v>
      </c>
      <c r="G278" s="24" t="s">
        <v>3015</v>
      </c>
      <c r="H278" s="76">
        <v>0.71696629490816277</v>
      </c>
      <c r="I278" s="77">
        <v>0.41339814836735927</v>
      </c>
      <c r="J278" s="77">
        <v>0.55785194453354237</v>
      </c>
      <c r="K278" s="77">
        <v>0.99537458152552249</v>
      </c>
      <c r="L278" s="77">
        <v>0.44466884393728373</v>
      </c>
      <c r="M278" s="77">
        <v>1</v>
      </c>
      <c r="N278" s="77">
        <v>0.67866942391378227</v>
      </c>
      <c r="O278" s="77" t="s">
        <v>3395</v>
      </c>
      <c r="P278" s="77">
        <v>0.5</v>
      </c>
      <c r="Q278" s="77">
        <v>0.51574837076779567</v>
      </c>
      <c r="R278" s="77">
        <v>2.8337857411954957E-2</v>
      </c>
      <c r="S278" s="77">
        <v>0.78823529411764737</v>
      </c>
      <c r="T278" s="77">
        <v>0.90588235294117647</v>
      </c>
      <c r="U278" s="77">
        <v>0.78578371455527607</v>
      </c>
      <c r="V278" s="77">
        <v>0.60568689015688715</v>
      </c>
      <c r="W278" s="77">
        <v>0.23618725214624384</v>
      </c>
      <c r="X278" s="77">
        <v>7.8223016444330606E-2</v>
      </c>
      <c r="Y278" s="77">
        <v>0.42730002434603831</v>
      </c>
      <c r="Z278" s="77">
        <v>0.65142857142857147</v>
      </c>
      <c r="AA278" s="77">
        <v>0.53324497474182597</v>
      </c>
      <c r="AB278" s="77">
        <v>0.40601503759398494</v>
      </c>
      <c r="AC278" s="77">
        <v>0.19999999999999996</v>
      </c>
      <c r="AD278" s="76">
        <v>0.56273879593635479</v>
      </c>
      <c r="AE278" s="77">
        <v>0.72374256987531782</v>
      </c>
      <c r="AF278" s="77">
        <v>0.2720431140898753</v>
      </c>
      <c r="AG278" s="77">
        <v>0.84705882352941186</v>
      </c>
      <c r="AH278" s="77">
        <v>0.69573530235608161</v>
      </c>
      <c r="AI278" s="77">
        <v>0.15720513429528721</v>
      </c>
      <c r="AJ278" s="77">
        <v>0.53936429788730489</v>
      </c>
      <c r="AK278" s="77">
        <v>0.46963000616790546</v>
      </c>
      <c r="AL278" s="77">
        <v>0.19999999999999996</v>
      </c>
      <c r="AM278" s="76">
        <v>0.51950815996718269</v>
      </c>
      <c r="AN278" s="77">
        <v>0.56666642006026013</v>
      </c>
      <c r="AO278" s="78">
        <v>0.40299810135173675</v>
      </c>
      <c r="AP278" s="79">
        <v>0.4938798695468295</v>
      </c>
      <c r="AQ278" s="70">
        <v>1</v>
      </c>
      <c r="AR278" s="71">
        <v>0</v>
      </c>
      <c r="AS278" s="71">
        <v>0</v>
      </c>
      <c r="AT278" s="71">
        <v>0</v>
      </c>
      <c r="AU278" s="71">
        <v>0</v>
      </c>
      <c r="AV278" s="71" t="s">
        <v>3395</v>
      </c>
      <c r="AW278" s="72" t="s">
        <v>3422</v>
      </c>
    </row>
    <row r="279" spans="1:49">
      <c r="A279" s="23" t="s">
        <v>4027</v>
      </c>
      <c r="B279" s="23" t="s">
        <v>3725</v>
      </c>
      <c r="C279" s="23" t="s">
        <v>666</v>
      </c>
      <c r="D279" s="24" t="s">
        <v>2966</v>
      </c>
      <c r="E279" s="24" t="s">
        <v>2984</v>
      </c>
      <c r="F279" s="24" t="s">
        <v>3014</v>
      </c>
      <c r="G279" s="24" t="s">
        <v>3017</v>
      </c>
      <c r="H279" s="76">
        <v>0.71696629490816277</v>
      </c>
      <c r="I279" s="77">
        <v>0.45625883422540725</v>
      </c>
      <c r="J279" s="77">
        <v>0.83143040730767792</v>
      </c>
      <c r="K279" s="77">
        <v>0.89963493626676438</v>
      </c>
      <c r="L279" s="77">
        <v>0.46598013141953953</v>
      </c>
      <c r="M279" s="77">
        <v>0.9244891683981068</v>
      </c>
      <c r="N279" s="77">
        <v>0.81272971799888682</v>
      </c>
      <c r="O279" s="77" t="s">
        <v>3395</v>
      </c>
      <c r="P279" s="77">
        <v>0.5929179810343107</v>
      </c>
      <c r="Q279" s="77">
        <v>0.51374529771414923</v>
      </c>
      <c r="R279" s="77">
        <v>9.4424281157560186E-2</v>
      </c>
      <c r="S279" s="77">
        <v>0.78823529411764737</v>
      </c>
      <c r="T279" s="77">
        <v>0.90588235294117647</v>
      </c>
      <c r="U279" s="77">
        <v>0.79783782600669984</v>
      </c>
      <c r="V279" s="77">
        <v>0.60568689015688715</v>
      </c>
      <c r="W279" s="77">
        <v>0.74549484005864475</v>
      </c>
      <c r="X279" s="77">
        <v>0.43883876766396723</v>
      </c>
      <c r="Y279" s="77">
        <v>0.42730002434603831</v>
      </c>
      <c r="Z279" s="77">
        <v>0.65142857142857147</v>
      </c>
      <c r="AA279" s="77">
        <v>0.5690238957461482</v>
      </c>
      <c r="AB279" s="77">
        <v>0.40601503759398494</v>
      </c>
      <c r="AC279" s="77">
        <v>0.19999999999999996</v>
      </c>
      <c r="AD279" s="76">
        <v>0.66821851214708261</v>
      </c>
      <c r="AE279" s="77">
        <v>0.73915038702352154</v>
      </c>
      <c r="AF279" s="77">
        <v>0.30408478943585471</v>
      </c>
      <c r="AG279" s="77">
        <v>0.84705882352941186</v>
      </c>
      <c r="AH279" s="77">
        <v>0.70176235808179355</v>
      </c>
      <c r="AI279" s="77">
        <v>0.59216680386130593</v>
      </c>
      <c r="AJ279" s="77">
        <v>0.53936429788730489</v>
      </c>
      <c r="AK279" s="77">
        <v>0.48751946667006657</v>
      </c>
      <c r="AL279" s="77">
        <v>0.19999999999999996</v>
      </c>
      <c r="AM279" s="76">
        <v>0.57048456286881966</v>
      </c>
      <c r="AN279" s="77">
        <v>0.71366266182417049</v>
      </c>
      <c r="AO279" s="78">
        <v>0.4089612548524571</v>
      </c>
      <c r="AP279" s="79">
        <v>0.55725461313819902</v>
      </c>
      <c r="AQ279" s="70">
        <v>1</v>
      </c>
      <c r="AR279" s="71">
        <v>0</v>
      </c>
      <c r="AS279" s="71">
        <v>0</v>
      </c>
      <c r="AT279" s="71">
        <v>0</v>
      </c>
      <c r="AU279" s="71">
        <v>1</v>
      </c>
      <c r="AV279" s="71" t="s">
        <v>3672</v>
      </c>
      <c r="AW279" s="72" t="s">
        <v>3422</v>
      </c>
    </row>
    <row r="280" spans="1:49">
      <c r="A280" s="23" t="s">
        <v>4028</v>
      </c>
      <c r="B280" s="23" t="s">
        <v>3725</v>
      </c>
      <c r="C280" s="23" t="s">
        <v>668</v>
      </c>
      <c r="D280" s="24" t="s">
        <v>2966</v>
      </c>
      <c r="E280" s="24" t="s">
        <v>2984</v>
      </c>
      <c r="F280" s="24" t="s">
        <v>3014</v>
      </c>
      <c r="G280" s="24" t="s">
        <v>3019</v>
      </c>
      <c r="H280" s="76">
        <v>0.71696629490816277</v>
      </c>
      <c r="I280" s="77">
        <v>0.44956506469203594</v>
      </c>
      <c r="J280" s="77">
        <v>0.90130224603226572</v>
      </c>
      <c r="K280" s="77">
        <v>0.89963493626676438</v>
      </c>
      <c r="L280" s="77">
        <v>0.46532294023029186</v>
      </c>
      <c r="M280" s="77">
        <v>0.93574972300631876</v>
      </c>
      <c r="N280" s="77">
        <v>0.88411116417336855</v>
      </c>
      <c r="O280" s="77" t="s">
        <v>3395</v>
      </c>
      <c r="P280" s="77">
        <v>0.47952665571472808</v>
      </c>
      <c r="Q280" s="77">
        <v>0.51686585570475607</v>
      </c>
      <c r="R280" s="77">
        <v>4.2188500236724838E-2</v>
      </c>
      <c r="S280" s="77">
        <v>0.78823529411764737</v>
      </c>
      <c r="T280" s="77">
        <v>0.90588235294117647</v>
      </c>
      <c r="U280" s="77">
        <v>0.73038441658486042</v>
      </c>
      <c r="V280" s="77">
        <v>0.60568689015688715</v>
      </c>
      <c r="W280" s="77">
        <v>0.11665778570999562</v>
      </c>
      <c r="X280" s="77">
        <v>0.43883876766396723</v>
      </c>
      <c r="Y280" s="77">
        <v>0.42730002434603831</v>
      </c>
      <c r="Z280" s="77">
        <v>0.65142857142857147</v>
      </c>
      <c r="AA280" s="77">
        <v>0.53324497474182597</v>
      </c>
      <c r="AB280" s="77">
        <v>0.40601503759398494</v>
      </c>
      <c r="AC280" s="77">
        <v>0.19999999999999996</v>
      </c>
      <c r="AD280" s="76">
        <v>0.68927786854415485</v>
      </c>
      <c r="AE280" s="77">
        <v>0.7328690838782943</v>
      </c>
      <c r="AF280" s="77">
        <v>0.27952717797074045</v>
      </c>
      <c r="AG280" s="77">
        <v>0.84705882352941186</v>
      </c>
      <c r="AH280" s="77">
        <v>0.66803565337087378</v>
      </c>
      <c r="AI280" s="77">
        <v>0.27774827668698143</v>
      </c>
      <c r="AJ280" s="77">
        <v>0.53936429788730489</v>
      </c>
      <c r="AK280" s="77">
        <v>0.46963000616790546</v>
      </c>
      <c r="AL280" s="77">
        <v>0.19999999999999996</v>
      </c>
      <c r="AM280" s="76">
        <v>0.56722471013106313</v>
      </c>
      <c r="AN280" s="77">
        <v>0.59761425119575573</v>
      </c>
      <c r="AO280" s="78">
        <v>0.40299810135173675</v>
      </c>
      <c r="AP280" s="79">
        <v>0.5188175218649872</v>
      </c>
      <c r="AQ280" s="70">
        <v>1</v>
      </c>
      <c r="AR280" s="71">
        <v>0</v>
      </c>
      <c r="AS280" s="71">
        <v>0</v>
      </c>
      <c r="AT280" s="71">
        <v>0</v>
      </c>
      <c r="AU280" s="71">
        <v>1</v>
      </c>
      <c r="AV280" s="71" t="s">
        <v>3675</v>
      </c>
      <c r="AW280" s="72" t="s">
        <v>3422</v>
      </c>
    </row>
    <row r="281" spans="1:49">
      <c r="A281" s="23" t="s">
        <v>4029</v>
      </c>
      <c r="B281" s="23" t="s">
        <v>3725</v>
      </c>
      <c r="C281" s="23" t="s">
        <v>670</v>
      </c>
      <c r="D281" s="24" t="s">
        <v>2966</v>
      </c>
      <c r="E281" s="24" t="s">
        <v>2984</v>
      </c>
      <c r="F281" s="24" t="s">
        <v>3021</v>
      </c>
      <c r="G281" s="24" t="s">
        <v>3022</v>
      </c>
      <c r="H281" s="76">
        <v>0.73277592839504435</v>
      </c>
      <c r="I281" s="77">
        <v>0.45354623655427462</v>
      </c>
      <c r="J281" s="77">
        <v>0.81236087478147467</v>
      </c>
      <c r="K281" s="77">
        <v>0.9975960282355083</v>
      </c>
      <c r="L281" s="77">
        <v>0.45918125143593008</v>
      </c>
      <c r="M281" s="77">
        <v>0.95146900362129216</v>
      </c>
      <c r="N281" s="77">
        <v>0.87316691941387481</v>
      </c>
      <c r="O281" s="77" t="s">
        <v>3395</v>
      </c>
      <c r="P281" s="77">
        <v>0.5</v>
      </c>
      <c r="Q281" s="77">
        <v>0.46933267909715409</v>
      </c>
      <c r="R281" s="77">
        <v>8.5434184285357474E-3</v>
      </c>
      <c r="S281" s="77">
        <v>0.54117647058823626</v>
      </c>
      <c r="T281" s="77">
        <v>0.97289156626506024</v>
      </c>
      <c r="U281" s="77">
        <v>0.65475866023502338</v>
      </c>
      <c r="V281" s="77">
        <v>0.47548551531370703</v>
      </c>
      <c r="W281" s="77">
        <v>0.78967985940295038</v>
      </c>
      <c r="X281" s="77">
        <v>0.3325065993363524</v>
      </c>
      <c r="Y281" s="77">
        <v>0.42594746665945304</v>
      </c>
      <c r="Z281" s="77">
        <v>0.45714285714285718</v>
      </c>
      <c r="AA281" s="77">
        <v>0.53324497474182597</v>
      </c>
      <c r="AB281" s="77">
        <v>0.40601503759398494</v>
      </c>
      <c r="AC281" s="77">
        <v>0.19999999999999996</v>
      </c>
      <c r="AD281" s="76">
        <v>0.66622767991026455</v>
      </c>
      <c r="AE281" s="77">
        <v>0.75628264054132111</v>
      </c>
      <c r="AF281" s="77">
        <v>0.23893804876284491</v>
      </c>
      <c r="AG281" s="77">
        <v>0.75703401842664819</v>
      </c>
      <c r="AH281" s="77">
        <v>0.56512208777436523</v>
      </c>
      <c r="AI281" s="77">
        <v>0.56109322936965134</v>
      </c>
      <c r="AJ281" s="77">
        <v>0.44154516190115511</v>
      </c>
      <c r="AK281" s="77">
        <v>0.46963000616790546</v>
      </c>
      <c r="AL281" s="77">
        <v>0.19999999999999996</v>
      </c>
      <c r="AM281" s="76">
        <v>0.55381612307147687</v>
      </c>
      <c r="AN281" s="77">
        <v>0.62774977852355496</v>
      </c>
      <c r="AO281" s="78">
        <v>0.37039172268968684</v>
      </c>
      <c r="AP281" s="79">
        <v>0.51114784092000243</v>
      </c>
      <c r="AQ281" s="70">
        <v>1</v>
      </c>
      <c r="AR281" s="71">
        <v>0</v>
      </c>
      <c r="AS281" s="71">
        <v>0</v>
      </c>
      <c r="AT281" s="71">
        <v>0</v>
      </c>
      <c r="AU281" s="71">
        <v>1</v>
      </c>
      <c r="AV281" s="71" t="s">
        <v>3674</v>
      </c>
      <c r="AW281" s="72" t="s">
        <v>3422</v>
      </c>
    </row>
    <row r="282" spans="1:49">
      <c r="A282" s="23" t="s">
        <v>4030</v>
      </c>
      <c r="B282" s="23" t="s">
        <v>3725</v>
      </c>
      <c r="C282" s="23" t="s">
        <v>672</v>
      </c>
      <c r="D282" s="24" t="s">
        <v>2966</v>
      </c>
      <c r="E282" s="24" t="s">
        <v>2984</v>
      </c>
      <c r="F282" s="24" t="s">
        <v>3021</v>
      </c>
      <c r="G282" s="24" t="s">
        <v>3024</v>
      </c>
      <c r="H282" s="76">
        <v>0.73277592839504435</v>
      </c>
      <c r="I282" s="77">
        <v>0.21654688249929249</v>
      </c>
      <c r="J282" s="77">
        <v>0.34763990568744196</v>
      </c>
      <c r="K282" s="77">
        <v>0.98131510095684049</v>
      </c>
      <c r="L282" s="77">
        <v>0.47728110980784116</v>
      </c>
      <c r="M282" s="77">
        <v>0.47313957891772251</v>
      </c>
      <c r="N282" s="77">
        <v>0.30566728875493815</v>
      </c>
      <c r="O282" s="77" t="s">
        <v>3395</v>
      </c>
      <c r="P282" s="77">
        <v>0.20529012552737952</v>
      </c>
      <c r="Q282" s="77">
        <v>0.5</v>
      </c>
      <c r="R282" s="77">
        <v>8.4959671304816482E-3</v>
      </c>
      <c r="S282" s="77">
        <v>0.54117647058823626</v>
      </c>
      <c r="T282" s="77">
        <v>0.97289156626506024</v>
      </c>
      <c r="U282" s="77">
        <v>0.67043188614579263</v>
      </c>
      <c r="V282" s="77">
        <v>0.47548551531370703</v>
      </c>
      <c r="W282" s="77">
        <v>0.92195654810737115</v>
      </c>
      <c r="X282" s="77">
        <v>0.28746249890819509</v>
      </c>
      <c r="Y282" s="77">
        <v>0.42594746665945304</v>
      </c>
      <c r="Z282" s="77">
        <v>0.45714285714285718</v>
      </c>
      <c r="AA282" s="77">
        <v>0.5690238957461482</v>
      </c>
      <c r="AB282" s="77">
        <v>0.40601503759398494</v>
      </c>
      <c r="AC282" s="77">
        <v>0.19999999999999996</v>
      </c>
      <c r="AD282" s="76">
        <v>0.4323209055272596</v>
      </c>
      <c r="AE282" s="77">
        <v>0.48853864079294435</v>
      </c>
      <c r="AF282" s="77">
        <v>0.25424798356524081</v>
      </c>
      <c r="AG282" s="77">
        <v>0.75703401842664819</v>
      </c>
      <c r="AH282" s="77">
        <v>0.57295870072974986</v>
      </c>
      <c r="AI282" s="77">
        <v>0.60470952350778306</v>
      </c>
      <c r="AJ282" s="77">
        <v>0.44154516190115511</v>
      </c>
      <c r="AK282" s="77">
        <v>0.48751946667006657</v>
      </c>
      <c r="AL282" s="77">
        <v>0.19999999999999996</v>
      </c>
      <c r="AM282" s="76">
        <v>0.39170250996181494</v>
      </c>
      <c r="AN282" s="77">
        <v>0.64490074755472704</v>
      </c>
      <c r="AO282" s="78">
        <v>0.37635487619040719</v>
      </c>
      <c r="AP282" s="79">
        <v>0.46369475187040066</v>
      </c>
      <c r="AQ282" s="70">
        <v>1</v>
      </c>
      <c r="AR282" s="71">
        <v>0</v>
      </c>
      <c r="AS282" s="71">
        <v>0</v>
      </c>
      <c r="AT282" s="71">
        <v>0</v>
      </c>
      <c r="AU282" s="71">
        <v>1</v>
      </c>
      <c r="AV282" s="71" t="s">
        <v>3674</v>
      </c>
      <c r="AW282" s="72" t="s">
        <v>3422</v>
      </c>
    </row>
    <row r="283" spans="1:49">
      <c r="A283" s="23" t="s">
        <v>4031</v>
      </c>
      <c r="B283" s="23" t="s">
        <v>3725</v>
      </c>
      <c r="C283" s="23" t="s">
        <v>674</v>
      </c>
      <c r="D283" s="24" t="s">
        <v>2966</v>
      </c>
      <c r="E283" s="24" t="s">
        <v>2984</v>
      </c>
      <c r="F283" s="24" t="s">
        <v>3021</v>
      </c>
      <c r="G283" s="24" t="s">
        <v>3026</v>
      </c>
      <c r="H283" s="76">
        <v>0.73277592839504435</v>
      </c>
      <c r="I283" s="77">
        <v>5.2709188378237751E-3</v>
      </c>
      <c r="J283" s="77">
        <v>7.8728703051174742E-2</v>
      </c>
      <c r="K283" s="77">
        <v>0.83508105261092302</v>
      </c>
      <c r="L283" s="77">
        <v>0.47926623370938337</v>
      </c>
      <c r="M283" s="77">
        <v>0.71374350836930101</v>
      </c>
      <c r="N283" s="77">
        <v>6.732170615388855E-2</v>
      </c>
      <c r="O283" s="77" t="s">
        <v>3395</v>
      </c>
      <c r="P283" s="77">
        <v>7.4327287063073399E-2</v>
      </c>
      <c r="Q283" s="77">
        <v>0.59255728747102465</v>
      </c>
      <c r="R283" s="77">
        <v>0.79160537515798268</v>
      </c>
      <c r="S283" s="77">
        <v>0.54117647058823626</v>
      </c>
      <c r="T283" s="77">
        <v>0.97289156626506024</v>
      </c>
      <c r="U283" s="77">
        <v>0.56537091797075334</v>
      </c>
      <c r="V283" s="77">
        <v>0.47548551531370703</v>
      </c>
      <c r="W283" s="77">
        <v>0.93674819628103667</v>
      </c>
      <c r="X283" s="77">
        <v>0.35366654731123315</v>
      </c>
      <c r="Y283" s="77">
        <v>0.42594746665945304</v>
      </c>
      <c r="Z283" s="77">
        <v>0.45714285714285718</v>
      </c>
      <c r="AA283" s="77">
        <v>0.53324497474182597</v>
      </c>
      <c r="AB283" s="77">
        <v>0.40601503759398494</v>
      </c>
      <c r="AC283" s="77">
        <v>0.19999999999999996</v>
      </c>
      <c r="AD283" s="76">
        <v>0.27225851676134766</v>
      </c>
      <c r="AE283" s="77">
        <v>0.43394795758131383</v>
      </c>
      <c r="AF283" s="77">
        <v>0.69208133131450367</v>
      </c>
      <c r="AG283" s="77">
        <v>0.75703401842664819</v>
      </c>
      <c r="AH283" s="77">
        <v>0.52042821664223016</v>
      </c>
      <c r="AI283" s="77">
        <v>0.64520737179613485</v>
      </c>
      <c r="AJ283" s="77">
        <v>0.44154516190115511</v>
      </c>
      <c r="AK283" s="77">
        <v>0.46963000616790546</v>
      </c>
      <c r="AL283" s="77">
        <v>0.19999999999999996</v>
      </c>
      <c r="AM283" s="76">
        <v>0.46609593521905507</v>
      </c>
      <c r="AN283" s="77">
        <v>0.64088986895500444</v>
      </c>
      <c r="AO283" s="78">
        <v>0.37039172268968684</v>
      </c>
      <c r="AP283" s="79">
        <v>0.48626574711265119</v>
      </c>
      <c r="AQ283" s="70">
        <v>1</v>
      </c>
      <c r="AR283" s="71">
        <v>0</v>
      </c>
      <c r="AS283" s="71">
        <v>0</v>
      </c>
      <c r="AT283" s="71">
        <v>0</v>
      </c>
      <c r="AU283" s="71">
        <v>1</v>
      </c>
      <c r="AV283" s="71" t="s">
        <v>3674</v>
      </c>
      <c r="AW283" s="72" t="s">
        <v>3422</v>
      </c>
    </row>
    <row r="284" spans="1:49">
      <c r="A284" s="23" t="s">
        <v>4032</v>
      </c>
      <c r="B284" s="23" t="s">
        <v>3725</v>
      </c>
      <c r="C284" s="23" t="s">
        <v>676</v>
      </c>
      <c r="D284" s="24" t="s">
        <v>2966</v>
      </c>
      <c r="E284" s="24" t="s">
        <v>2984</v>
      </c>
      <c r="F284" s="24" t="s">
        <v>3021</v>
      </c>
      <c r="G284" s="24" t="s">
        <v>3028</v>
      </c>
      <c r="H284" s="76">
        <v>0.73277592839504435</v>
      </c>
      <c r="I284" s="77">
        <v>0.29417199295606411</v>
      </c>
      <c r="J284" s="77">
        <v>0.36824201729077699</v>
      </c>
      <c r="K284" s="77">
        <v>0.95297269662220785</v>
      </c>
      <c r="L284" s="77">
        <v>0.47129186226871739</v>
      </c>
      <c r="M284" s="77">
        <v>1</v>
      </c>
      <c r="N284" s="77">
        <v>0.45221917011000851</v>
      </c>
      <c r="O284" s="77" t="s">
        <v>3395</v>
      </c>
      <c r="P284" s="77">
        <v>0.20287686497478663</v>
      </c>
      <c r="Q284" s="77">
        <v>0.49328810289119374</v>
      </c>
      <c r="R284" s="77">
        <v>0.2784925636313646</v>
      </c>
      <c r="S284" s="77">
        <v>0.54117647058823626</v>
      </c>
      <c r="T284" s="77">
        <v>0.97289156626506024</v>
      </c>
      <c r="U284" s="77">
        <v>0.56219164026662727</v>
      </c>
      <c r="V284" s="77">
        <v>0.47548551531370703</v>
      </c>
      <c r="W284" s="77">
        <v>0.93783716806017392</v>
      </c>
      <c r="X284" s="77">
        <v>0.46598445269719446</v>
      </c>
      <c r="Y284" s="77">
        <v>0.42594746665945304</v>
      </c>
      <c r="Z284" s="77">
        <v>0.45714285714285718</v>
      </c>
      <c r="AA284" s="77">
        <v>0.53324497474182597</v>
      </c>
      <c r="AB284" s="77">
        <v>0.40601503759398494</v>
      </c>
      <c r="AC284" s="77">
        <v>0.19999999999999996</v>
      </c>
      <c r="AD284" s="76">
        <v>0.46506331288062852</v>
      </c>
      <c r="AE284" s="77">
        <v>0.61587211879514414</v>
      </c>
      <c r="AF284" s="77">
        <v>0.38589033326127919</v>
      </c>
      <c r="AG284" s="77">
        <v>0.75703401842664819</v>
      </c>
      <c r="AH284" s="77">
        <v>0.51883857779016718</v>
      </c>
      <c r="AI284" s="77">
        <v>0.70191081037868419</v>
      </c>
      <c r="AJ284" s="77">
        <v>0.44154516190115511</v>
      </c>
      <c r="AK284" s="77">
        <v>0.46963000616790546</v>
      </c>
      <c r="AL284" s="77">
        <v>0.19999999999999996</v>
      </c>
      <c r="AM284" s="76">
        <v>0.48894192164568401</v>
      </c>
      <c r="AN284" s="77">
        <v>0.65926113553183319</v>
      </c>
      <c r="AO284" s="78">
        <v>0.37039172268968684</v>
      </c>
      <c r="AP284" s="79">
        <v>0.49930326631418231</v>
      </c>
      <c r="AQ284" s="70">
        <v>1</v>
      </c>
      <c r="AR284" s="71">
        <v>0</v>
      </c>
      <c r="AS284" s="71">
        <v>0</v>
      </c>
      <c r="AT284" s="71">
        <v>0</v>
      </c>
      <c r="AU284" s="71">
        <v>1</v>
      </c>
      <c r="AV284" s="71" t="s">
        <v>3674</v>
      </c>
      <c r="AW284" s="72" t="s">
        <v>3422</v>
      </c>
    </row>
    <row r="285" spans="1:49">
      <c r="A285" s="23" t="s">
        <v>4033</v>
      </c>
      <c r="B285" s="23" t="s">
        <v>3725</v>
      </c>
      <c r="C285" s="23" t="s">
        <v>678</v>
      </c>
      <c r="D285" s="24" t="s">
        <v>2966</v>
      </c>
      <c r="E285" s="24" t="s">
        <v>3030</v>
      </c>
      <c r="F285" s="24" t="s">
        <v>3031</v>
      </c>
      <c r="G285" s="24" t="s">
        <v>3032</v>
      </c>
      <c r="H285" s="76">
        <v>0.71730426807059011</v>
      </c>
      <c r="I285" s="77">
        <v>0.50527091883782382</v>
      </c>
      <c r="J285" s="77">
        <v>0.99754471844569226</v>
      </c>
      <c r="K285" s="77">
        <v>0.97245033412856674</v>
      </c>
      <c r="L285" s="77">
        <v>0.49761297916311098</v>
      </c>
      <c r="M285" s="77">
        <v>1</v>
      </c>
      <c r="N285" s="77">
        <v>1</v>
      </c>
      <c r="O285" s="77" t="s">
        <v>3395</v>
      </c>
      <c r="P285" s="77">
        <v>0.5</v>
      </c>
      <c r="Q285" s="77">
        <v>0.5</v>
      </c>
      <c r="R285" s="77">
        <v>1.3524231156207153E-2</v>
      </c>
      <c r="S285" s="77">
        <v>0.6588235294117657</v>
      </c>
      <c r="T285" s="77">
        <v>0.94905611751820107</v>
      </c>
      <c r="U285" s="77">
        <v>0.59342704981664995</v>
      </c>
      <c r="V285" s="77">
        <v>0.32659890324181134</v>
      </c>
      <c r="W285" s="77">
        <v>0.96685499664049057</v>
      </c>
      <c r="X285" s="77">
        <v>0.11529375580322532</v>
      </c>
      <c r="Y285" s="77">
        <v>0.44826466848811103</v>
      </c>
      <c r="Z285" s="77">
        <v>0.57714285714285718</v>
      </c>
      <c r="AA285" s="77">
        <v>0.51661902833850926</v>
      </c>
      <c r="AB285" s="77">
        <v>0.40601503759398494</v>
      </c>
      <c r="AC285" s="77">
        <v>0.19999999999999996</v>
      </c>
      <c r="AD285" s="76">
        <v>0.74003996845136877</v>
      </c>
      <c r="AE285" s="77">
        <v>0.79401266265833548</v>
      </c>
      <c r="AF285" s="77">
        <v>0.25676211557810358</v>
      </c>
      <c r="AG285" s="77">
        <v>0.80393982346498338</v>
      </c>
      <c r="AH285" s="77">
        <v>0.46001297652923068</v>
      </c>
      <c r="AI285" s="77">
        <v>0.54107437622185794</v>
      </c>
      <c r="AJ285" s="77">
        <v>0.51270376281548413</v>
      </c>
      <c r="AK285" s="77">
        <v>0.4613170329662471</v>
      </c>
      <c r="AL285" s="77">
        <v>0.19999999999999996</v>
      </c>
      <c r="AM285" s="76">
        <v>0.59693824889593594</v>
      </c>
      <c r="AN285" s="77">
        <v>0.60167572540535741</v>
      </c>
      <c r="AO285" s="78">
        <v>0.39134026526057708</v>
      </c>
      <c r="AP285" s="79">
        <v>0.52495972805183277</v>
      </c>
      <c r="AQ285" s="70">
        <v>1</v>
      </c>
      <c r="AR285" s="71">
        <v>0</v>
      </c>
      <c r="AS285" s="71">
        <v>0</v>
      </c>
      <c r="AT285" s="71">
        <v>0</v>
      </c>
      <c r="AU285" s="71">
        <v>1</v>
      </c>
      <c r="AV285" s="71" t="s">
        <v>3676</v>
      </c>
      <c r="AW285" s="72" t="s">
        <v>3422</v>
      </c>
    </row>
    <row r="286" spans="1:49">
      <c r="A286" s="23" t="s">
        <v>4034</v>
      </c>
      <c r="B286" s="23" t="s">
        <v>3725</v>
      </c>
      <c r="C286" s="23" t="s">
        <v>680</v>
      </c>
      <c r="D286" s="24" t="s">
        <v>2966</v>
      </c>
      <c r="E286" s="24" t="s">
        <v>3030</v>
      </c>
      <c r="F286" s="24" t="s">
        <v>3031</v>
      </c>
      <c r="G286" s="24" t="s">
        <v>3034</v>
      </c>
      <c r="H286" s="76">
        <v>0.71730426807059011</v>
      </c>
      <c r="I286" s="77">
        <v>0.34185726088303375</v>
      </c>
      <c r="J286" s="77">
        <v>0.38326468981522405</v>
      </c>
      <c r="K286" s="77">
        <v>0.68815147786600517</v>
      </c>
      <c r="L286" s="77">
        <v>0.50634616929651666</v>
      </c>
      <c r="M286" s="77">
        <v>0.53846910120192748</v>
      </c>
      <c r="N286" s="77">
        <v>0.49405495604548894</v>
      </c>
      <c r="O286" s="77" t="s">
        <v>3395</v>
      </c>
      <c r="P286" s="77">
        <v>0.26004899882120897</v>
      </c>
      <c r="Q286" s="77">
        <v>0.5</v>
      </c>
      <c r="R286" s="77">
        <v>0.13424967528780127</v>
      </c>
      <c r="S286" s="77">
        <v>0.6588235294117657</v>
      </c>
      <c r="T286" s="77">
        <v>0.94905611751820107</v>
      </c>
      <c r="U286" s="77">
        <v>0.56600439838013328</v>
      </c>
      <c r="V286" s="77">
        <v>0.32659890324181134</v>
      </c>
      <c r="W286" s="77">
        <v>0.7133448882676523</v>
      </c>
      <c r="X286" s="77">
        <v>0.32406940489067237</v>
      </c>
      <c r="Y286" s="77">
        <v>0.44826466848811103</v>
      </c>
      <c r="Z286" s="77">
        <v>0.57714285714285718</v>
      </c>
      <c r="AA286" s="77">
        <v>0.51661902833850926</v>
      </c>
      <c r="AB286" s="77">
        <v>0.40601503759398494</v>
      </c>
      <c r="AC286" s="77">
        <v>0.19999999999999996</v>
      </c>
      <c r="AD286" s="76">
        <v>0.48080873958961595</v>
      </c>
      <c r="AE286" s="77">
        <v>0.49741414064622946</v>
      </c>
      <c r="AF286" s="77">
        <v>0.31712483764390065</v>
      </c>
      <c r="AG286" s="77">
        <v>0.80393982346498338</v>
      </c>
      <c r="AH286" s="77">
        <v>0.44630165081097228</v>
      </c>
      <c r="AI286" s="77">
        <v>0.51870714657916239</v>
      </c>
      <c r="AJ286" s="77">
        <v>0.51270376281548413</v>
      </c>
      <c r="AK286" s="77">
        <v>0.4613170329662471</v>
      </c>
      <c r="AL286" s="77">
        <v>0.19999999999999996</v>
      </c>
      <c r="AM286" s="76">
        <v>0.43178257262658204</v>
      </c>
      <c r="AN286" s="77">
        <v>0.58964954028503935</v>
      </c>
      <c r="AO286" s="78">
        <v>0.39134026526057708</v>
      </c>
      <c r="AP286" s="79">
        <v>0.46725909671185295</v>
      </c>
      <c r="AQ286" s="70">
        <v>1</v>
      </c>
      <c r="AR286" s="71">
        <v>0</v>
      </c>
      <c r="AS286" s="71">
        <v>0</v>
      </c>
      <c r="AT286" s="71">
        <v>0</v>
      </c>
      <c r="AU286" s="71">
        <v>1</v>
      </c>
      <c r="AV286" s="71" t="s">
        <v>3676</v>
      </c>
      <c r="AW286" s="72" t="s">
        <v>3422</v>
      </c>
    </row>
    <row r="287" spans="1:49">
      <c r="A287" s="23" t="s">
        <v>4035</v>
      </c>
      <c r="B287" s="23" t="s">
        <v>3725</v>
      </c>
      <c r="C287" s="23" t="s">
        <v>682</v>
      </c>
      <c r="D287" s="24" t="s">
        <v>2966</v>
      </c>
      <c r="E287" s="24" t="s">
        <v>3030</v>
      </c>
      <c r="F287" s="24" t="s">
        <v>3043</v>
      </c>
      <c r="G287" s="24" t="s">
        <v>3044</v>
      </c>
      <c r="H287" s="76">
        <v>0.70933060494221034</v>
      </c>
      <c r="I287" s="77">
        <v>0.45472728137263396</v>
      </c>
      <c r="J287" s="77">
        <v>0.8852194642374458</v>
      </c>
      <c r="K287" s="77">
        <v>0.87102516804551766</v>
      </c>
      <c r="L287" s="77">
        <v>0.48806338141832012</v>
      </c>
      <c r="M287" s="77">
        <v>0.98759357548463134</v>
      </c>
      <c r="N287" s="77">
        <v>0.86947621632293992</v>
      </c>
      <c r="O287" s="77" t="s">
        <v>3395</v>
      </c>
      <c r="P287" s="77">
        <v>0.46046692653962662</v>
      </c>
      <c r="Q287" s="77">
        <v>0.55298920866340584</v>
      </c>
      <c r="R287" s="77">
        <v>0.12890255965444861</v>
      </c>
      <c r="S287" s="77">
        <v>0.61176470588235332</v>
      </c>
      <c r="T287" s="77">
        <v>0.97545583403131242</v>
      </c>
      <c r="U287" s="77">
        <v>0.55117605330164554</v>
      </c>
      <c r="V287" s="77">
        <v>0.42440051810355578</v>
      </c>
      <c r="W287" s="77">
        <v>0.72578602765261779</v>
      </c>
      <c r="X287" s="77">
        <v>0.59246070857669064</v>
      </c>
      <c r="Y287" s="77">
        <v>0.39889631292774635</v>
      </c>
      <c r="Z287" s="77">
        <v>0.53714285714285714</v>
      </c>
      <c r="AA287" s="77">
        <v>0.51661902833850948</v>
      </c>
      <c r="AB287" s="77">
        <v>0.40601503759398494</v>
      </c>
      <c r="AC287" s="77">
        <v>0.19999999999999996</v>
      </c>
      <c r="AD287" s="76">
        <v>0.68309245018409681</v>
      </c>
      <c r="AE287" s="77">
        <v>0.73532505356220723</v>
      </c>
      <c r="AF287" s="77">
        <v>0.34094588415892724</v>
      </c>
      <c r="AG287" s="77">
        <v>0.79361026995683281</v>
      </c>
      <c r="AH287" s="77">
        <v>0.48778828570260069</v>
      </c>
      <c r="AI287" s="77">
        <v>0.65912336811465422</v>
      </c>
      <c r="AJ287" s="77">
        <v>0.46801958503530172</v>
      </c>
      <c r="AK287" s="77">
        <v>0.46131703296624721</v>
      </c>
      <c r="AL287" s="77">
        <v>0.19999999999999996</v>
      </c>
      <c r="AM287" s="76">
        <v>0.58645446263507706</v>
      </c>
      <c r="AN287" s="77">
        <v>0.6468406412580292</v>
      </c>
      <c r="AO287" s="78">
        <v>0.37644553933384967</v>
      </c>
      <c r="AP287" s="79">
        <v>0.5296353430438594</v>
      </c>
      <c r="AQ287" s="70">
        <v>1</v>
      </c>
      <c r="AR287" s="71">
        <v>0</v>
      </c>
      <c r="AS287" s="71">
        <v>0</v>
      </c>
      <c r="AT287" s="71">
        <v>0</v>
      </c>
      <c r="AU287" s="71">
        <v>1</v>
      </c>
      <c r="AV287" s="71" t="s">
        <v>3678</v>
      </c>
      <c r="AW287" s="72" t="s">
        <v>3422</v>
      </c>
    </row>
    <row r="288" spans="1:49">
      <c r="A288" s="23" t="s">
        <v>4036</v>
      </c>
      <c r="B288" s="23" t="s">
        <v>3725</v>
      </c>
      <c r="C288" s="23" t="s">
        <v>684</v>
      </c>
      <c r="D288" s="24" t="s">
        <v>2966</v>
      </c>
      <c r="E288" s="24" t="s">
        <v>3030</v>
      </c>
      <c r="F288" s="24" t="s">
        <v>3043</v>
      </c>
      <c r="G288" s="24" t="s">
        <v>3046</v>
      </c>
      <c r="H288" s="76">
        <v>0.70933060494221034</v>
      </c>
      <c r="I288" s="77">
        <v>0.21952234413636323</v>
      </c>
      <c r="J288" s="77">
        <v>0.49482723028446218</v>
      </c>
      <c r="K288" s="77">
        <v>0.94768401552946879</v>
      </c>
      <c r="L288" s="77">
        <v>0.52782344836780926</v>
      </c>
      <c r="M288" s="77">
        <v>0.69788806018126792</v>
      </c>
      <c r="N288" s="77">
        <v>0.44175686424127086</v>
      </c>
      <c r="O288" s="77" t="s">
        <v>3395</v>
      </c>
      <c r="P288" s="77">
        <v>0.32044336890536651</v>
      </c>
      <c r="Q288" s="77">
        <v>0.7387162413714855</v>
      </c>
      <c r="R288" s="77">
        <v>1</v>
      </c>
      <c r="S288" s="77">
        <v>0.61176470588235332</v>
      </c>
      <c r="T288" s="77">
        <v>0.97545583403131242</v>
      </c>
      <c r="U288" s="77">
        <v>0.5986471354910391</v>
      </c>
      <c r="V288" s="77">
        <v>0.42440051810355578</v>
      </c>
      <c r="W288" s="77">
        <v>0.87027311542379693</v>
      </c>
      <c r="X288" s="77">
        <v>0.60280059979535139</v>
      </c>
      <c r="Y288" s="77">
        <v>0.39889631292774635</v>
      </c>
      <c r="Z288" s="77">
        <v>0.53714285714285714</v>
      </c>
      <c r="AA288" s="77">
        <v>0.51661902833850948</v>
      </c>
      <c r="AB288" s="77">
        <v>0.40601503759398494</v>
      </c>
      <c r="AC288" s="77">
        <v>0.19999999999999996</v>
      </c>
      <c r="AD288" s="76">
        <v>0.47456005978767851</v>
      </c>
      <c r="AE288" s="77">
        <v>0.58711915144503668</v>
      </c>
      <c r="AF288" s="77">
        <v>0.86935812068574281</v>
      </c>
      <c r="AG288" s="77">
        <v>0.79361026995683281</v>
      </c>
      <c r="AH288" s="77">
        <v>0.51152382679729747</v>
      </c>
      <c r="AI288" s="77">
        <v>0.7365368576095741</v>
      </c>
      <c r="AJ288" s="77">
        <v>0.46801958503530172</v>
      </c>
      <c r="AK288" s="77">
        <v>0.46131703296624721</v>
      </c>
      <c r="AL288" s="77">
        <v>0.19999999999999996</v>
      </c>
      <c r="AM288" s="76">
        <v>0.64367911063948602</v>
      </c>
      <c r="AN288" s="77">
        <v>0.6805569847879015</v>
      </c>
      <c r="AO288" s="78">
        <v>0.37644553933384967</v>
      </c>
      <c r="AP288" s="79">
        <v>0.55763509655294508</v>
      </c>
      <c r="AQ288" s="70">
        <v>1</v>
      </c>
      <c r="AR288" s="71">
        <v>0</v>
      </c>
      <c r="AS288" s="71">
        <v>0</v>
      </c>
      <c r="AT288" s="71">
        <v>0</v>
      </c>
      <c r="AU288" s="71">
        <v>1</v>
      </c>
      <c r="AV288" s="71" t="s">
        <v>3679</v>
      </c>
      <c r="AW288" s="72" t="s">
        <v>3422</v>
      </c>
    </row>
    <row r="289" spans="1:49">
      <c r="A289" s="23" t="s">
        <v>4037</v>
      </c>
      <c r="B289" s="23" t="s">
        <v>3725</v>
      </c>
      <c r="C289" s="23" t="s">
        <v>686</v>
      </c>
      <c r="D289" s="24" t="s">
        <v>2966</v>
      </c>
      <c r="E289" s="24" t="s">
        <v>3030</v>
      </c>
      <c r="F289" s="24" t="s">
        <v>3048</v>
      </c>
      <c r="G289" s="24" t="s">
        <v>3049</v>
      </c>
      <c r="H289" s="76">
        <v>0.70025539965480799</v>
      </c>
      <c r="I289" s="77">
        <v>0.48593119655557687</v>
      </c>
      <c r="J289" s="77">
        <v>0.89209062614019863</v>
      </c>
      <c r="K289" s="77">
        <v>0.96560681565408435</v>
      </c>
      <c r="L289" s="77">
        <v>0.51951709374906963</v>
      </c>
      <c r="M289" s="77">
        <v>0.99476765453981908</v>
      </c>
      <c r="N289" s="77">
        <v>0.91840332965213956</v>
      </c>
      <c r="O289" s="77" t="s">
        <v>3395</v>
      </c>
      <c r="P289" s="77">
        <v>0.625</v>
      </c>
      <c r="Q289" s="77">
        <v>0.63531147074133254</v>
      </c>
      <c r="R289" s="77">
        <v>0.49107906157548842</v>
      </c>
      <c r="S289" s="77">
        <v>0.61176470588235332</v>
      </c>
      <c r="T289" s="77">
        <v>0.97365504799948455</v>
      </c>
      <c r="U289" s="77">
        <v>0.58134973515888044</v>
      </c>
      <c r="V289" s="77">
        <v>0.46671340180028104</v>
      </c>
      <c r="W289" s="77">
        <v>0.89347001190922104</v>
      </c>
      <c r="X289" s="77">
        <v>0.6144176660152747</v>
      </c>
      <c r="Y289" s="77">
        <v>0.40193956772256334</v>
      </c>
      <c r="Z289" s="77">
        <v>0.53142857142857147</v>
      </c>
      <c r="AA289" s="77">
        <v>0.5523979493428316</v>
      </c>
      <c r="AB289" s="77">
        <v>0.40601503759398494</v>
      </c>
      <c r="AC289" s="77">
        <v>0.19999999999999996</v>
      </c>
      <c r="AD289" s="76">
        <v>0.69275907411686111</v>
      </c>
      <c r="AE289" s="77">
        <v>0.80465897871902248</v>
      </c>
      <c r="AF289" s="77">
        <v>0.56319526615841053</v>
      </c>
      <c r="AG289" s="77">
        <v>0.79270987694091888</v>
      </c>
      <c r="AH289" s="77">
        <v>0.52403156847958077</v>
      </c>
      <c r="AI289" s="77">
        <v>0.75394383896224793</v>
      </c>
      <c r="AJ289" s="77">
        <v>0.46668406957556741</v>
      </c>
      <c r="AK289" s="77">
        <v>0.47920649346840827</v>
      </c>
      <c r="AL289" s="77">
        <v>0.19999999999999996</v>
      </c>
      <c r="AM289" s="76">
        <v>0.68687110633143134</v>
      </c>
      <c r="AN289" s="77">
        <v>0.69022842812758256</v>
      </c>
      <c r="AO289" s="78">
        <v>0.38196352101465852</v>
      </c>
      <c r="AP289" s="79">
        <v>0.57605571284424817</v>
      </c>
      <c r="AQ289" s="70">
        <v>1</v>
      </c>
      <c r="AR289" s="71">
        <v>0</v>
      </c>
      <c r="AS289" s="71">
        <v>0</v>
      </c>
      <c r="AT289" s="71">
        <v>0</v>
      </c>
      <c r="AU289" s="71">
        <v>1</v>
      </c>
      <c r="AV289" s="71" t="s">
        <v>3680</v>
      </c>
      <c r="AW289" s="72" t="s">
        <v>3422</v>
      </c>
    </row>
    <row r="290" spans="1:49">
      <c r="A290" s="23" t="s">
        <v>4038</v>
      </c>
      <c r="B290" s="23" t="s">
        <v>3725</v>
      </c>
      <c r="C290" s="23" t="s">
        <v>688</v>
      </c>
      <c r="D290" s="24" t="s">
        <v>2966</v>
      </c>
      <c r="E290" s="24" t="s">
        <v>3030</v>
      </c>
      <c r="F290" s="24" t="s">
        <v>3048</v>
      </c>
      <c r="G290" s="24" t="s">
        <v>3051</v>
      </c>
      <c r="H290" s="76">
        <v>0.70025539965480799</v>
      </c>
      <c r="I290" s="77">
        <v>0.48755416632311538</v>
      </c>
      <c r="J290" s="77">
        <v>1</v>
      </c>
      <c r="K290" s="77">
        <v>1</v>
      </c>
      <c r="L290" s="77">
        <v>0.49103767968718365</v>
      </c>
      <c r="M290" s="77">
        <v>1</v>
      </c>
      <c r="N290" s="77">
        <v>0.98220960046102812</v>
      </c>
      <c r="O290" s="77" t="s">
        <v>3395</v>
      </c>
      <c r="P290" s="77">
        <v>0.4830799188981228</v>
      </c>
      <c r="Q290" s="77">
        <v>0.52521255127747069</v>
      </c>
      <c r="R290" s="77">
        <v>1.744855637612918E-2</v>
      </c>
      <c r="S290" s="77">
        <v>0.61176470588235332</v>
      </c>
      <c r="T290" s="77">
        <v>0.97365504799948455</v>
      </c>
      <c r="U290" s="77">
        <v>0.70347298049366291</v>
      </c>
      <c r="V290" s="77">
        <v>0.46671340180028104</v>
      </c>
      <c r="W290" s="77">
        <v>0.83066807606802417</v>
      </c>
      <c r="X290" s="77">
        <v>0.63455358748658552</v>
      </c>
      <c r="Y290" s="77">
        <v>0.40193956772256334</v>
      </c>
      <c r="Z290" s="77">
        <v>0.53142857142857147</v>
      </c>
      <c r="AA290" s="77">
        <v>0.51661902833850926</v>
      </c>
      <c r="AB290" s="77">
        <v>0.40601503759398494</v>
      </c>
      <c r="AC290" s="77">
        <v>0.19999999999999996</v>
      </c>
      <c r="AD290" s="76">
        <v>0.72926985532597444</v>
      </c>
      <c r="AE290" s="77">
        <v>0.79126543980926689</v>
      </c>
      <c r="AF290" s="77">
        <v>0.27133055382679994</v>
      </c>
      <c r="AG290" s="77">
        <v>0.79270987694091888</v>
      </c>
      <c r="AH290" s="77">
        <v>0.585093191146972</v>
      </c>
      <c r="AI290" s="77">
        <v>0.73261083177730479</v>
      </c>
      <c r="AJ290" s="77">
        <v>0.46668406957556741</v>
      </c>
      <c r="AK290" s="77">
        <v>0.4613170329662471</v>
      </c>
      <c r="AL290" s="77">
        <v>0.19999999999999996</v>
      </c>
      <c r="AM290" s="76">
        <v>0.59728861632068042</v>
      </c>
      <c r="AN290" s="77">
        <v>0.7034712999550653</v>
      </c>
      <c r="AO290" s="78">
        <v>0.37600036751393812</v>
      </c>
      <c r="AP290" s="79">
        <v>0.5497581317723822</v>
      </c>
      <c r="AQ290" s="70">
        <v>1</v>
      </c>
      <c r="AR290" s="71">
        <v>0</v>
      </c>
      <c r="AS290" s="71">
        <v>0</v>
      </c>
      <c r="AT290" s="71">
        <v>0</v>
      </c>
      <c r="AU290" s="71">
        <v>1</v>
      </c>
      <c r="AV290" s="71" t="s">
        <v>3677</v>
      </c>
      <c r="AW290" s="72" t="s">
        <v>3422</v>
      </c>
    </row>
    <row r="291" spans="1:49">
      <c r="A291" s="23" t="s">
        <v>4039</v>
      </c>
      <c r="B291" s="23" t="s">
        <v>3725</v>
      </c>
      <c r="C291" s="23" t="s">
        <v>691</v>
      </c>
      <c r="D291" s="24" t="s">
        <v>2966</v>
      </c>
      <c r="E291" s="24" t="s">
        <v>3030</v>
      </c>
      <c r="F291" s="24" t="s">
        <v>3048</v>
      </c>
      <c r="G291" s="24" t="s">
        <v>3053</v>
      </c>
      <c r="H291" s="76">
        <v>0.70025539965480799</v>
      </c>
      <c r="I291" s="77">
        <v>7.3976246591359263E-2</v>
      </c>
      <c r="J291" s="77">
        <v>0.3313630562778177</v>
      </c>
      <c r="K291" s="77">
        <v>0.895154088673628</v>
      </c>
      <c r="L291" s="77">
        <v>0.52274884836011271</v>
      </c>
      <c r="M291" s="77">
        <v>0.44936635060830465</v>
      </c>
      <c r="N291" s="77">
        <v>0.1464640924995228</v>
      </c>
      <c r="O291" s="77" t="s">
        <v>3395</v>
      </c>
      <c r="P291" s="77">
        <v>0.35479230525192129</v>
      </c>
      <c r="Q291" s="77">
        <v>0.69679056322868793</v>
      </c>
      <c r="R291" s="77">
        <v>0.47393521690035584</v>
      </c>
      <c r="S291" s="77">
        <v>0.61176470588235332</v>
      </c>
      <c r="T291" s="77">
        <v>0.97365504799948455</v>
      </c>
      <c r="U291" s="77">
        <v>0.58359875482161272</v>
      </c>
      <c r="V291" s="77">
        <v>0.46671340180028104</v>
      </c>
      <c r="W291" s="77">
        <v>0.80832899086141086</v>
      </c>
      <c r="X291" s="77">
        <v>0.27063547328414472</v>
      </c>
      <c r="Y291" s="77">
        <v>0.40193956772256334</v>
      </c>
      <c r="Z291" s="77">
        <v>0.53142857142857147</v>
      </c>
      <c r="AA291" s="77">
        <v>0.51661902833850926</v>
      </c>
      <c r="AB291" s="77">
        <v>0.40601503759398494</v>
      </c>
      <c r="AC291" s="77">
        <v>0.19999999999999996</v>
      </c>
      <c r="AD291" s="76">
        <v>0.36853156750799498</v>
      </c>
      <c r="AE291" s="77">
        <v>0.47370513707869782</v>
      </c>
      <c r="AF291" s="77">
        <v>0.58536289006452191</v>
      </c>
      <c r="AG291" s="77">
        <v>0.79270987694091888</v>
      </c>
      <c r="AH291" s="77">
        <v>0.52515607831094691</v>
      </c>
      <c r="AI291" s="77">
        <v>0.53948223207277779</v>
      </c>
      <c r="AJ291" s="77">
        <v>0.46668406957556741</v>
      </c>
      <c r="AK291" s="77">
        <v>0.4613170329662471</v>
      </c>
      <c r="AL291" s="77">
        <v>0.19999999999999996</v>
      </c>
      <c r="AM291" s="76">
        <v>0.47586653155040493</v>
      </c>
      <c r="AN291" s="77">
        <v>0.61911606244154793</v>
      </c>
      <c r="AO291" s="78">
        <v>0.37600036751393812</v>
      </c>
      <c r="AP291" s="79">
        <v>0.48529682240475747</v>
      </c>
      <c r="AQ291" s="70">
        <v>1</v>
      </c>
      <c r="AR291" s="71">
        <v>0</v>
      </c>
      <c r="AS291" s="71">
        <v>0</v>
      </c>
      <c r="AT291" s="71">
        <v>0</v>
      </c>
      <c r="AU291" s="71">
        <v>1</v>
      </c>
      <c r="AV291" s="71" t="s">
        <v>3681</v>
      </c>
      <c r="AW291" s="72" t="s">
        <v>3422</v>
      </c>
    </row>
    <row r="292" spans="1:49">
      <c r="A292" s="23" t="s">
        <v>4040</v>
      </c>
      <c r="B292" s="23" t="s">
        <v>3725</v>
      </c>
      <c r="C292" s="23" t="s">
        <v>693</v>
      </c>
      <c r="D292" s="24" t="s">
        <v>2966</v>
      </c>
      <c r="E292" s="24" t="s">
        <v>3030</v>
      </c>
      <c r="F292" s="24" t="s">
        <v>3048</v>
      </c>
      <c r="G292" s="24" t="s">
        <v>3055</v>
      </c>
      <c r="H292" s="76">
        <v>0.70025539965480799</v>
      </c>
      <c r="I292" s="77">
        <v>0.50527091883782382</v>
      </c>
      <c r="J292" s="77">
        <v>1</v>
      </c>
      <c r="K292" s="77">
        <v>0.895154088673628</v>
      </c>
      <c r="L292" s="77">
        <v>0.4863086131913596</v>
      </c>
      <c r="M292" s="77">
        <v>1</v>
      </c>
      <c r="N292" s="77">
        <v>1</v>
      </c>
      <c r="O292" s="77" t="s">
        <v>3395</v>
      </c>
      <c r="P292" s="77">
        <v>0.5</v>
      </c>
      <c r="Q292" s="77">
        <v>0.50641309634425724</v>
      </c>
      <c r="R292" s="77">
        <v>3.0996637199036361E-2</v>
      </c>
      <c r="S292" s="77">
        <v>0.61176470588235332</v>
      </c>
      <c r="T292" s="77">
        <v>0.97365504799948455</v>
      </c>
      <c r="U292" s="77">
        <v>0.60743819516625319</v>
      </c>
      <c r="V292" s="77">
        <v>0.46671340180028104</v>
      </c>
      <c r="W292" s="77">
        <v>0.53111166699140744</v>
      </c>
      <c r="X292" s="77">
        <v>0.27063547328414472</v>
      </c>
      <c r="Y292" s="77">
        <v>0.40193956772256334</v>
      </c>
      <c r="Z292" s="77">
        <v>0.53142857142857147</v>
      </c>
      <c r="AA292" s="77">
        <v>0.51661902833850926</v>
      </c>
      <c r="AB292" s="77">
        <v>0.40601503759398494</v>
      </c>
      <c r="AC292" s="77">
        <v>0.19999999999999996</v>
      </c>
      <c r="AD292" s="76">
        <v>0.73517543949754394</v>
      </c>
      <c r="AE292" s="77">
        <v>0.77629254037299744</v>
      </c>
      <c r="AF292" s="77">
        <v>0.26870486677164679</v>
      </c>
      <c r="AG292" s="77">
        <v>0.79270987694091888</v>
      </c>
      <c r="AH292" s="77">
        <v>0.53707579848326714</v>
      </c>
      <c r="AI292" s="77">
        <v>0.40087357013777608</v>
      </c>
      <c r="AJ292" s="77">
        <v>0.46668406957556741</v>
      </c>
      <c r="AK292" s="77">
        <v>0.4613170329662471</v>
      </c>
      <c r="AL292" s="77">
        <v>0.19999999999999996</v>
      </c>
      <c r="AM292" s="76">
        <v>0.5933909488807293</v>
      </c>
      <c r="AN292" s="77">
        <v>0.57688641518732076</v>
      </c>
      <c r="AO292" s="78">
        <v>0.37600036751393812</v>
      </c>
      <c r="AP292" s="79">
        <v>0.5101636115519943</v>
      </c>
      <c r="AQ292" s="70">
        <v>1</v>
      </c>
      <c r="AR292" s="71">
        <v>0</v>
      </c>
      <c r="AS292" s="71">
        <v>0</v>
      </c>
      <c r="AT292" s="71">
        <v>0</v>
      </c>
      <c r="AU292" s="71">
        <v>1</v>
      </c>
      <c r="AV292" s="71" t="s">
        <v>3677</v>
      </c>
      <c r="AW292" s="72" t="s">
        <v>3422</v>
      </c>
    </row>
    <row r="293" spans="1:49">
      <c r="A293" s="23" t="s">
        <v>4041</v>
      </c>
      <c r="B293" s="23" t="s">
        <v>3725</v>
      </c>
      <c r="C293" s="23" t="s">
        <v>695</v>
      </c>
      <c r="D293" s="24" t="s">
        <v>2966</v>
      </c>
      <c r="E293" s="24" t="s">
        <v>3057</v>
      </c>
      <c r="F293" s="24" t="s">
        <v>3058</v>
      </c>
      <c r="G293" s="24" t="s">
        <v>3059</v>
      </c>
      <c r="H293" s="76">
        <v>0.75843685369045799</v>
      </c>
      <c r="I293" s="77">
        <v>0.50527091883782382</v>
      </c>
      <c r="J293" s="77">
        <v>1</v>
      </c>
      <c r="K293" s="77">
        <v>1</v>
      </c>
      <c r="L293" s="77">
        <v>0.56128362898557882</v>
      </c>
      <c r="M293" s="77">
        <v>1</v>
      </c>
      <c r="N293" s="77">
        <v>1</v>
      </c>
      <c r="O293" s="77" t="s">
        <v>3395</v>
      </c>
      <c r="P293" s="77">
        <v>0.5</v>
      </c>
      <c r="Q293" s="77">
        <v>0.5</v>
      </c>
      <c r="R293" s="77">
        <v>2.767109037441021E-2</v>
      </c>
      <c r="S293" s="77">
        <v>0.68235294117647027</v>
      </c>
      <c r="T293" s="77">
        <v>0.98609625668449197</v>
      </c>
      <c r="U293" s="77">
        <v>0.67241867413985068</v>
      </c>
      <c r="V293" s="77">
        <v>0.54937912420810786</v>
      </c>
      <c r="W293" s="77">
        <v>0.95262279866369159</v>
      </c>
      <c r="X293" s="77">
        <v>0.56557307168949877</v>
      </c>
      <c r="Y293" s="77">
        <v>0.468553033786891</v>
      </c>
      <c r="Z293" s="77">
        <v>0.65142857142857147</v>
      </c>
      <c r="AA293" s="77">
        <v>0.496593451971026</v>
      </c>
      <c r="AB293" s="77">
        <v>0.40601503759398494</v>
      </c>
      <c r="AC293" s="77">
        <v>0.19999999999999996</v>
      </c>
      <c r="AD293" s="76">
        <v>0.75456925750942727</v>
      </c>
      <c r="AE293" s="77">
        <v>0.81225672579711572</v>
      </c>
      <c r="AF293" s="77">
        <v>0.26383554518720509</v>
      </c>
      <c r="AG293" s="77">
        <v>0.83422459893048106</v>
      </c>
      <c r="AH293" s="77">
        <v>0.61089889917397922</v>
      </c>
      <c r="AI293" s="77">
        <v>0.75909793517659518</v>
      </c>
      <c r="AJ293" s="77">
        <v>0.55999080260773126</v>
      </c>
      <c r="AK293" s="77">
        <v>0.45130424478250547</v>
      </c>
      <c r="AL293" s="77">
        <v>0.19999999999999996</v>
      </c>
      <c r="AM293" s="76">
        <v>0.61022050949791595</v>
      </c>
      <c r="AN293" s="77">
        <v>0.73474047776035178</v>
      </c>
      <c r="AO293" s="78">
        <v>0.40376501579674556</v>
      </c>
      <c r="AP293" s="79">
        <v>0.57430236199172335</v>
      </c>
      <c r="AQ293" s="70">
        <v>1</v>
      </c>
      <c r="AR293" s="71">
        <v>0</v>
      </c>
      <c r="AS293" s="71">
        <v>0</v>
      </c>
      <c r="AT293" s="71">
        <v>0</v>
      </c>
      <c r="AU293" s="71">
        <v>1</v>
      </c>
      <c r="AV293" s="71" t="s">
        <v>3682</v>
      </c>
      <c r="AW293" s="72" t="s">
        <v>3422</v>
      </c>
    </row>
    <row r="294" spans="1:49">
      <c r="A294" s="23" t="s">
        <v>4042</v>
      </c>
      <c r="B294" s="23" t="s">
        <v>3725</v>
      </c>
      <c r="C294" s="23" t="s">
        <v>697</v>
      </c>
      <c r="D294" s="24" t="s">
        <v>2966</v>
      </c>
      <c r="E294" s="24" t="s">
        <v>3057</v>
      </c>
      <c r="F294" s="24" t="s">
        <v>3058</v>
      </c>
      <c r="G294" s="24" t="s">
        <v>3061</v>
      </c>
      <c r="H294" s="76">
        <v>0.75843685369045799</v>
      </c>
      <c r="I294" s="77">
        <v>0.47689150726768298</v>
      </c>
      <c r="J294" s="77">
        <v>0.96599361355734303</v>
      </c>
      <c r="K294" s="77">
        <v>0.89460890958504957</v>
      </c>
      <c r="L294" s="77">
        <v>0.5640851604985061</v>
      </c>
      <c r="M294" s="77">
        <v>0.99489511032816014</v>
      </c>
      <c r="N294" s="77">
        <v>0.98105927067150667</v>
      </c>
      <c r="O294" s="77" t="s">
        <v>3395</v>
      </c>
      <c r="P294" s="77">
        <v>0.49536813012318204</v>
      </c>
      <c r="Q294" s="77">
        <v>0.54284360851580915</v>
      </c>
      <c r="R294" s="77">
        <v>0.11985221355982159</v>
      </c>
      <c r="S294" s="77">
        <v>0.68235294117647027</v>
      </c>
      <c r="T294" s="77">
        <v>0.98609625668449197</v>
      </c>
      <c r="U294" s="77">
        <v>0.56015341755161863</v>
      </c>
      <c r="V294" s="77">
        <v>0.54937912420810786</v>
      </c>
      <c r="W294" s="77">
        <v>0.83998002113497605</v>
      </c>
      <c r="X294" s="77">
        <v>0.65834301340524193</v>
      </c>
      <c r="Y294" s="77">
        <v>0.468553033786891</v>
      </c>
      <c r="Z294" s="77">
        <v>0.65142857142857147</v>
      </c>
      <c r="AA294" s="77">
        <v>0.496593451971026</v>
      </c>
      <c r="AB294" s="77">
        <v>0.40601503759398494</v>
      </c>
      <c r="AC294" s="77">
        <v>0.19999999999999996</v>
      </c>
      <c r="AD294" s="76">
        <v>0.73377399150516132</v>
      </c>
      <c r="AE294" s="77">
        <v>0.78600331624128095</v>
      </c>
      <c r="AF294" s="77">
        <v>0.33134791103781536</v>
      </c>
      <c r="AG294" s="77">
        <v>0.83422459893048106</v>
      </c>
      <c r="AH294" s="77">
        <v>0.5547662708798633</v>
      </c>
      <c r="AI294" s="77">
        <v>0.74916151727010893</v>
      </c>
      <c r="AJ294" s="77">
        <v>0.55999080260773126</v>
      </c>
      <c r="AK294" s="77">
        <v>0.45130424478250547</v>
      </c>
      <c r="AL294" s="77">
        <v>0.19999999999999996</v>
      </c>
      <c r="AM294" s="76">
        <v>0.6170417395947525</v>
      </c>
      <c r="AN294" s="77">
        <v>0.7127174623601511</v>
      </c>
      <c r="AO294" s="78">
        <v>0.40376501579674556</v>
      </c>
      <c r="AP294" s="79">
        <v>0.56995341904944596</v>
      </c>
      <c r="AQ294" s="70">
        <v>1</v>
      </c>
      <c r="AR294" s="71">
        <v>0</v>
      </c>
      <c r="AS294" s="71">
        <v>0</v>
      </c>
      <c r="AT294" s="71">
        <v>0</v>
      </c>
      <c r="AU294" s="71">
        <v>0</v>
      </c>
      <c r="AV294" s="71" t="s">
        <v>3395</v>
      </c>
      <c r="AW294" s="72" t="s">
        <v>3422</v>
      </c>
    </row>
    <row r="295" spans="1:49">
      <c r="A295" s="23" t="s">
        <v>4043</v>
      </c>
      <c r="B295" s="23" t="s">
        <v>3725</v>
      </c>
      <c r="C295" s="23" t="s">
        <v>699</v>
      </c>
      <c r="D295" s="24" t="s">
        <v>2966</v>
      </c>
      <c r="E295" s="24" t="s">
        <v>3057</v>
      </c>
      <c r="F295" s="24" t="s">
        <v>3058</v>
      </c>
      <c r="G295" s="24" t="s">
        <v>3063</v>
      </c>
      <c r="H295" s="76">
        <v>0.75843685369045799</v>
      </c>
      <c r="I295" s="77">
        <v>8.3798632483663787E-2</v>
      </c>
      <c r="J295" s="77">
        <v>4.347238281804866E-2</v>
      </c>
      <c r="K295" s="77">
        <v>0.81917218789275659</v>
      </c>
      <c r="L295" s="77">
        <v>0.59383153077059136</v>
      </c>
      <c r="M295" s="77">
        <v>0.11015323272713473</v>
      </c>
      <c r="N295" s="77">
        <v>0.24673958039493249</v>
      </c>
      <c r="O295" s="77" t="s">
        <v>3395</v>
      </c>
      <c r="P295" s="77">
        <v>0.14836500820899418</v>
      </c>
      <c r="Q295" s="77">
        <v>0.63003495372335405</v>
      </c>
      <c r="R295" s="77">
        <v>1</v>
      </c>
      <c r="S295" s="77">
        <v>0.68235294117647027</v>
      </c>
      <c r="T295" s="77">
        <v>0.98609625668449197</v>
      </c>
      <c r="U295" s="77">
        <v>0.56090503777462974</v>
      </c>
      <c r="V295" s="77">
        <v>0.54937912420810786</v>
      </c>
      <c r="W295" s="77">
        <v>0.65502304780106391</v>
      </c>
      <c r="X295" s="77">
        <v>0.5422180812572055</v>
      </c>
      <c r="Y295" s="77">
        <v>0.468553033786891</v>
      </c>
      <c r="Z295" s="77">
        <v>0.65142857142857147</v>
      </c>
      <c r="AA295" s="77">
        <v>0.53237237297534823</v>
      </c>
      <c r="AB295" s="77">
        <v>0.40601503759398494</v>
      </c>
      <c r="AC295" s="77">
        <v>0.19999999999999996</v>
      </c>
      <c r="AD295" s="76">
        <v>0.29523595633072347</v>
      </c>
      <c r="AE295" s="77">
        <v>0.38365230799888184</v>
      </c>
      <c r="AF295" s="77">
        <v>0.81501747686167703</v>
      </c>
      <c r="AG295" s="77">
        <v>0.83422459893048106</v>
      </c>
      <c r="AH295" s="77">
        <v>0.55514208099136875</v>
      </c>
      <c r="AI295" s="77">
        <v>0.5986205645291347</v>
      </c>
      <c r="AJ295" s="77">
        <v>0.55999080260773126</v>
      </c>
      <c r="AK295" s="77">
        <v>0.46919370528466658</v>
      </c>
      <c r="AL295" s="77">
        <v>0.19999999999999996</v>
      </c>
      <c r="AM295" s="76">
        <v>0.49796858039709413</v>
      </c>
      <c r="AN295" s="77">
        <v>0.66266241481699484</v>
      </c>
      <c r="AO295" s="78">
        <v>0.40972816929746592</v>
      </c>
      <c r="AP295" s="79">
        <v>0.51835216351771685</v>
      </c>
      <c r="AQ295" s="70">
        <v>1</v>
      </c>
      <c r="AR295" s="71">
        <v>0</v>
      </c>
      <c r="AS295" s="71">
        <v>0</v>
      </c>
      <c r="AT295" s="71">
        <v>0</v>
      </c>
      <c r="AU295" s="71">
        <v>1</v>
      </c>
      <c r="AV295" s="71" t="s">
        <v>3672</v>
      </c>
      <c r="AW295" s="72" t="s">
        <v>3422</v>
      </c>
    </row>
    <row r="296" spans="1:49">
      <c r="A296" s="23" t="s">
        <v>4044</v>
      </c>
      <c r="B296" s="23" t="s">
        <v>3725</v>
      </c>
      <c r="C296" s="23" t="s">
        <v>701</v>
      </c>
      <c r="D296" s="24" t="s">
        <v>2966</v>
      </c>
      <c r="E296" s="24" t="s">
        <v>3057</v>
      </c>
      <c r="F296" s="24" t="s">
        <v>3058</v>
      </c>
      <c r="G296" s="24" t="s">
        <v>3065</v>
      </c>
      <c r="H296" s="76">
        <v>0.75843685369045799</v>
      </c>
      <c r="I296" s="77">
        <v>0.50527091883782382</v>
      </c>
      <c r="J296" s="77">
        <v>1</v>
      </c>
      <c r="K296" s="77">
        <v>1</v>
      </c>
      <c r="L296" s="77">
        <v>0.54577865953616145</v>
      </c>
      <c r="M296" s="77">
        <v>1</v>
      </c>
      <c r="N296" s="77">
        <v>1</v>
      </c>
      <c r="O296" s="77" t="s">
        <v>3395</v>
      </c>
      <c r="P296" s="77">
        <v>0.5</v>
      </c>
      <c r="Q296" s="77">
        <v>0.5</v>
      </c>
      <c r="R296" s="77">
        <v>4.3955059367979978E-2</v>
      </c>
      <c r="S296" s="77">
        <v>0.68235294117647027</v>
      </c>
      <c r="T296" s="77">
        <v>0.98609625668449197</v>
      </c>
      <c r="U296" s="77">
        <v>0.68263027235021678</v>
      </c>
      <c r="V296" s="77">
        <v>0.54937912420810786</v>
      </c>
      <c r="W296" s="77">
        <v>0.9606257360934729</v>
      </c>
      <c r="X296" s="77">
        <v>0.61293470578362985</v>
      </c>
      <c r="Y296" s="77">
        <v>0.468553033786891</v>
      </c>
      <c r="Z296" s="77">
        <v>0.65142857142857147</v>
      </c>
      <c r="AA296" s="77">
        <v>0.496593451971026</v>
      </c>
      <c r="AB296" s="77">
        <v>0.40601503759398494</v>
      </c>
      <c r="AC296" s="77">
        <v>0.19999999999999996</v>
      </c>
      <c r="AD296" s="76">
        <v>0.75456925750942727</v>
      </c>
      <c r="AE296" s="77">
        <v>0.80915573190723222</v>
      </c>
      <c r="AF296" s="77">
        <v>0.27197752968398997</v>
      </c>
      <c r="AG296" s="77">
        <v>0.83422459893048106</v>
      </c>
      <c r="AH296" s="77">
        <v>0.61600469827916227</v>
      </c>
      <c r="AI296" s="77">
        <v>0.78678022093855138</v>
      </c>
      <c r="AJ296" s="77">
        <v>0.55999080260773126</v>
      </c>
      <c r="AK296" s="77">
        <v>0.45130424478250547</v>
      </c>
      <c r="AL296" s="77">
        <v>0.19999999999999996</v>
      </c>
      <c r="AM296" s="76">
        <v>0.61190083970021647</v>
      </c>
      <c r="AN296" s="77">
        <v>0.74566983938273157</v>
      </c>
      <c r="AO296" s="78">
        <v>0.40376501579674556</v>
      </c>
      <c r="AP296" s="79">
        <v>0.57806021029907684</v>
      </c>
      <c r="AQ296" s="70">
        <v>1</v>
      </c>
      <c r="AR296" s="71">
        <v>0</v>
      </c>
      <c r="AS296" s="71">
        <v>0</v>
      </c>
      <c r="AT296" s="71">
        <v>0</v>
      </c>
      <c r="AU296" s="71">
        <v>1</v>
      </c>
      <c r="AV296" s="71" t="s">
        <v>3683</v>
      </c>
      <c r="AW296" s="72" t="s">
        <v>3422</v>
      </c>
    </row>
    <row r="297" spans="1:49">
      <c r="A297" s="23" t="s">
        <v>4045</v>
      </c>
      <c r="B297" s="23" t="s">
        <v>3725</v>
      </c>
      <c r="C297" s="23" t="s">
        <v>703</v>
      </c>
      <c r="D297" s="24" t="s">
        <v>2966</v>
      </c>
      <c r="E297" s="24" t="s">
        <v>3057</v>
      </c>
      <c r="F297" s="24" t="s">
        <v>3058</v>
      </c>
      <c r="G297" s="24" t="s">
        <v>3067</v>
      </c>
      <c r="H297" s="76">
        <v>0.75843685369045799</v>
      </c>
      <c r="I297" s="77">
        <v>0.2936334509090085</v>
      </c>
      <c r="J297" s="77">
        <v>0.64599833593650746</v>
      </c>
      <c r="K297" s="77">
        <v>0.80179790144517527</v>
      </c>
      <c r="L297" s="77">
        <v>0.56957643327051954</v>
      </c>
      <c r="M297" s="77">
        <v>0.77137488262329235</v>
      </c>
      <c r="N297" s="77">
        <v>0.78702529376712649</v>
      </c>
      <c r="O297" s="77" t="s">
        <v>3395</v>
      </c>
      <c r="P297" s="77">
        <v>0.43665102017412777</v>
      </c>
      <c r="Q297" s="77">
        <v>0.54344222671083831</v>
      </c>
      <c r="R297" s="77">
        <v>2.5716721475496893E-2</v>
      </c>
      <c r="S297" s="77">
        <v>0.68235294117647027</v>
      </c>
      <c r="T297" s="77">
        <v>0.98609625668449197</v>
      </c>
      <c r="U297" s="77">
        <v>0.55199435442468048</v>
      </c>
      <c r="V297" s="77">
        <v>0.54937912420810786</v>
      </c>
      <c r="W297" s="77">
        <v>9.935304538071793E-2</v>
      </c>
      <c r="X297" s="77">
        <v>0.51777863532511892</v>
      </c>
      <c r="Y297" s="77">
        <v>0.468553033786891</v>
      </c>
      <c r="Z297" s="77">
        <v>0.65142857142857147</v>
      </c>
      <c r="AA297" s="77">
        <v>0.496593451971026</v>
      </c>
      <c r="AB297" s="77">
        <v>0.40601503759398494</v>
      </c>
      <c r="AC297" s="77">
        <v>0.19999999999999996</v>
      </c>
      <c r="AD297" s="76">
        <v>0.56602288017865809</v>
      </c>
      <c r="AE297" s="77">
        <v>0.6732851062560482</v>
      </c>
      <c r="AF297" s="77">
        <v>0.28457947409316758</v>
      </c>
      <c r="AG297" s="77">
        <v>0.83422459893048106</v>
      </c>
      <c r="AH297" s="77">
        <v>0.55068673931639411</v>
      </c>
      <c r="AI297" s="77">
        <v>0.30856584035291845</v>
      </c>
      <c r="AJ297" s="77">
        <v>0.55999080260773126</v>
      </c>
      <c r="AK297" s="77">
        <v>0.45130424478250547</v>
      </c>
      <c r="AL297" s="77">
        <v>0.19999999999999996</v>
      </c>
      <c r="AM297" s="76">
        <v>0.50796248684262457</v>
      </c>
      <c r="AN297" s="77">
        <v>0.56449239286659791</v>
      </c>
      <c r="AO297" s="78">
        <v>0.40376501579674556</v>
      </c>
      <c r="AP297" s="79">
        <v>0.48972951290756839</v>
      </c>
      <c r="AQ297" s="70">
        <v>1</v>
      </c>
      <c r="AR297" s="71">
        <v>0</v>
      </c>
      <c r="AS297" s="71">
        <v>0</v>
      </c>
      <c r="AT297" s="71">
        <v>0</v>
      </c>
      <c r="AU297" s="71">
        <v>0</v>
      </c>
      <c r="AV297" s="71" t="s">
        <v>3395</v>
      </c>
      <c r="AW297" s="72" t="s">
        <v>3422</v>
      </c>
    </row>
    <row r="298" spans="1:49">
      <c r="A298" s="23" t="s">
        <v>4046</v>
      </c>
      <c r="B298" s="23" t="s">
        <v>3725</v>
      </c>
      <c r="C298" s="23" t="s">
        <v>705</v>
      </c>
      <c r="D298" s="24" t="s">
        <v>2966</v>
      </c>
      <c r="E298" s="24" t="s">
        <v>3057</v>
      </c>
      <c r="F298" s="24" t="s">
        <v>3058</v>
      </c>
      <c r="G298" s="24" t="s">
        <v>3069</v>
      </c>
      <c r="H298" s="76">
        <v>0.75843685369045799</v>
      </c>
      <c r="I298" s="77">
        <v>0.4735579496018234</v>
      </c>
      <c r="J298" s="77">
        <v>0.79763271413377801</v>
      </c>
      <c r="K298" s="77">
        <v>0.93967167416151798</v>
      </c>
      <c r="L298" s="77">
        <v>0.56645308132986782</v>
      </c>
      <c r="M298" s="77">
        <v>0.49189283043464316</v>
      </c>
      <c r="N298" s="77">
        <v>0.88812726554005028</v>
      </c>
      <c r="O298" s="77" t="s">
        <v>3395</v>
      </c>
      <c r="P298" s="77">
        <v>0.5</v>
      </c>
      <c r="Q298" s="77">
        <v>0.50690813207348762</v>
      </c>
      <c r="R298" s="77">
        <v>7.1503840060778544E-3</v>
      </c>
      <c r="S298" s="77">
        <v>0.68235294117647027</v>
      </c>
      <c r="T298" s="77">
        <v>0.98609625668449197</v>
      </c>
      <c r="U298" s="77">
        <v>0.54320612239154831</v>
      </c>
      <c r="V298" s="77">
        <v>0.54937912420810786</v>
      </c>
      <c r="W298" s="77">
        <v>0.22511748294801201</v>
      </c>
      <c r="X298" s="77">
        <v>0.63980927694190859</v>
      </c>
      <c r="Y298" s="77">
        <v>0.468553033786891</v>
      </c>
      <c r="Z298" s="77">
        <v>0.65142857142857147</v>
      </c>
      <c r="AA298" s="77">
        <v>0.496593451971026</v>
      </c>
      <c r="AB298" s="77">
        <v>0.40601503759398494</v>
      </c>
      <c r="AC298" s="77">
        <v>0.19999999999999996</v>
      </c>
      <c r="AD298" s="76">
        <v>0.67654250580868647</v>
      </c>
      <c r="AE298" s="77">
        <v>0.67722897029321583</v>
      </c>
      <c r="AF298" s="77">
        <v>0.25702925803978272</v>
      </c>
      <c r="AG298" s="77">
        <v>0.83422459893048106</v>
      </c>
      <c r="AH298" s="77">
        <v>0.54629262329982808</v>
      </c>
      <c r="AI298" s="77">
        <v>0.43246337994496031</v>
      </c>
      <c r="AJ298" s="77">
        <v>0.55999080260773126</v>
      </c>
      <c r="AK298" s="77">
        <v>0.45130424478250547</v>
      </c>
      <c r="AL298" s="77">
        <v>0.19999999999999996</v>
      </c>
      <c r="AM298" s="76">
        <v>0.5369335780472283</v>
      </c>
      <c r="AN298" s="77">
        <v>0.60432686739175645</v>
      </c>
      <c r="AO298" s="78">
        <v>0.40376501579674556</v>
      </c>
      <c r="AP298" s="79">
        <v>0.51145161517510607</v>
      </c>
      <c r="AQ298" s="70">
        <v>1</v>
      </c>
      <c r="AR298" s="71">
        <v>0</v>
      </c>
      <c r="AS298" s="71">
        <v>0</v>
      </c>
      <c r="AT298" s="71">
        <v>0</v>
      </c>
      <c r="AU298" s="71">
        <v>1</v>
      </c>
      <c r="AV298" s="71" t="s">
        <v>3684</v>
      </c>
      <c r="AW298" s="72" t="s">
        <v>3422</v>
      </c>
    </row>
    <row r="299" spans="1:49">
      <c r="A299" s="23" t="s">
        <v>4047</v>
      </c>
      <c r="B299" s="23" t="s">
        <v>3725</v>
      </c>
      <c r="C299" s="23" t="s">
        <v>707</v>
      </c>
      <c r="D299" s="24" t="s">
        <v>2966</v>
      </c>
      <c r="E299" s="24" t="s">
        <v>3057</v>
      </c>
      <c r="F299" s="24" t="s">
        <v>3071</v>
      </c>
      <c r="G299" s="24" t="s">
        <v>3072</v>
      </c>
      <c r="H299" s="76">
        <v>0.81223717413908592</v>
      </c>
      <c r="I299" s="77">
        <v>0.50419149958878584</v>
      </c>
      <c r="J299" s="77">
        <v>0.99714663431867867</v>
      </c>
      <c r="K299" s="77">
        <v>1</v>
      </c>
      <c r="L299" s="77">
        <v>0.55452201241991628</v>
      </c>
      <c r="M299" s="77">
        <v>1</v>
      </c>
      <c r="N299" s="77">
        <v>1</v>
      </c>
      <c r="O299" s="77" t="s">
        <v>3395</v>
      </c>
      <c r="P299" s="77">
        <v>0.5</v>
      </c>
      <c r="Q299" s="77">
        <v>0.5</v>
      </c>
      <c r="R299" s="77">
        <v>1.2152555169878711E-2</v>
      </c>
      <c r="S299" s="77">
        <v>0.77647058823529513</v>
      </c>
      <c r="T299" s="77">
        <v>0.91229946524064176</v>
      </c>
      <c r="U299" s="77">
        <v>0.61879504690137832</v>
      </c>
      <c r="V299" s="77">
        <v>0.63044122924048773</v>
      </c>
      <c r="W299" s="77">
        <v>0.96100194163585395</v>
      </c>
      <c r="X299" s="77">
        <v>0.61157260354443177</v>
      </c>
      <c r="Y299" s="77">
        <v>0.42831444261097734</v>
      </c>
      <c r="Z299" s="77">
        <v>0.78857142857142859</v>
      </c>
      <c r="AA299" s="77">
        <v>0.496593451971026</v>
      </c>
      <c r="AB299" s="77">
        <v>0.40601503759398494</v>
      </c>
      <c r="AC299" s="77">
        <v>0.19999999999999996</v>
      </c>
      <c r="AD299" s="76">
        <v>0.77119176934885025</v>
      </c>
      <c r="AE299" s="77">
        <v>0.81090440248398321</v>
      </c>
      <c r="AF299" s="77">
        <v>0.25607627758493934</v>
      </c>
      <c r="AG299" s="77">
        <v>0.84438502673796845</v>
      </c>
      <c r="AH299" s="77">
        <v>0.62461813807093303</v>
      </c>
      <c r="AI299" s="77">
        <v>0.78628727259014286</v>
      </c>
      <c r="AJ299" s="77">
        <v>0.60844293559120299</v>
      </c>
      <c r="AK299" s="77">
        <v>0.45130424478250547</v>
      </c>
      <c r="AL299" s="77">
        <v>0.19999999999999996</v>
      </c>
      <c r="AM299" s="76">
        <v>0.61272414980592427</v>
      </c>
      <c r="AN299" s="77">
        <v>0.75176347913301489</v>
      </c>
      <c r="AO299" s="78">
        <v>0.41991572679123612</v>
      </c>
      <c r="AP299" s="79">
        <v>0.58656138637949318</v>
      </c>
      <c r="AQ299" s="70">
        <v>1</v>
      </c>
      <c r="AR299" s="71">
        <v>0</v>
      </c>
      <c r="AS299" s="71">
        <v>0</v>
      </c>
      <c r="AT299" s="71">
        <v>0</v>
      </c>
      <c r="AU299" s="71">
        <v>1</v>
      </c>
      <c r="AV299" s="71" t="s">
        <v>3684</v>
      </c>
      <c r="AW299" s="72" t="s">
        <v>3422</v>
      </c>
    </row>
    <row r="300" spans="1:49">
      <c r="A300" s="23" t="s">
        <v>4048</v>
      </c>
      <c r="B300" s="23" t="s">
        <v>3725</v>
      </c>
      <c r="C300" s="23" t="s">
        <v>709</v>
      </c>
      <c r="D300" s="24" t="s">
        <v>2966</v>
      </c>
      <c r="E300" s="24" t="s">
        <v>3057</v>
      </c>
      <c r="F300" s="24" t="s">
        <v>3071</v>
      </c>
      <c r="G300" s="24" t="s">
        <v>3074</v>
      </c>
      <c r="H300" s="76">
        <v>0.81223717413908592</v>
      </c>
      <c r="I300" s="77">
        <v>0.31525897966815408</v>
      </c>
      <c r="J300" s="77">
        <v>0.70552559157923778</v>
      </c>
      <c r="K300" s="77">
        <v>0.77241809702784048</v>
      </c>
      <c r="L300" s="77">
        <v>0.56810283446988663</v>
      </c>
      <c r="M300" s="77">
        <v>0.59407903875853518</v>
      </c>
      <c r="N300" s="77">
        <v>0.70794690571113406</v>
      </c>
      <c r="O300" s="77" t="s">
        <v>3395</v>
      </c>
      <c r="P300" s="77">
        <v>0.30230136192762491</v>
      </c>
      <c r="Q300" s="77">
        <v>0.50107399480676362</v>
      </c>
      <c r="R300" s="77">
        <v>2.0161087877317276E-2</v>
      </c>
      <c r="S300" s="77">
        <v>0.77647058823529513</v>
      </c>
      <c r="T300" s="77">
        <v>0.91229946524064176</v>
      </c>
      <c r="U300" s="77">
        <v>0.62875657285199127</v>
      </c>
      <c r="V300" s="77">
        <v>0.63044122924048773</v>
      </c>
      <c r="W300" s="77">
        <v>0.63158675281432253</v>
      </c>
      <c r="X300" s="77">
        <v>0.59025586682259301</v>
      </c>
      <c r="Y300" s="77">
        <v>0.42831444261097734</v>
      </c>
      <c r="Z300" s="77">
        <v>0.78857142857142859</v>
      </c>
      <c r="AA300" s="77">
        <v>0.496593451971026</v>
      </c>
      <c r="AB300" s="77">
        <v>0.40601503759398494</v>
      </c>
      <c r="AC300" s="77">
        <v>0.19999999999999996</v>
      </c>
      <c r="AD300" s="76">
        <v>0.61100724846215926</v>
      </c>
      <c r="AE300" s="77">
        <v>0.58896964757900427</v>
      </c>
      <c r="AF300" s="77">
        <v>0.26061754134204046</v>
      </c>
      <c r="AG300" s="77">
        <v>0.84438502673796845</v>
      </c>
      <c r="AH300" s="77">
        <v>0.6295989010462395</v>
      </c>
      <c r="AI300" s="77">
        <v>0.61092130981845783</v>
      </c>
      <c r="AJ300" s="77">
        <v>0.60844293559120299</v>
      </c>
      <c r="AK300" s="77">
        <v>0.45130424478250547</v>
      </c>
      <c r="AL300" s="77">
        <v>0.19999999999999996</v>
      </c>
      <c r="AM300" s="76">
        <v>0.48686481246106794</v>
      </c>
      <c r="AN300" s="77">
        <v>0.69496841253422181</v>
      </c>
      <c r="AO300" s="78">
        <v>0.41991572679123612</v>
      </c>
      <c r="AP300" s="79">
        <v>0.52786283830978542</v>
      </c>
      <c r="AQ300" s="70">
        <v>1</v>
      </c>
      <c r="AR300" s="71">
        <v>0</v>
      </c>
      <c r="AS300" s="71">
        <v>0</v>
      </c>
      <c r="AT300" s="71">
        <v>0</v>
      </c>
      <c r="AU300" s="71">
        <v>1</v>
      </c>
      <c r="AV300" s="71" t="s">
        <v>3684</v>
      </c>
      <c r="AW300" s="72" t="s">
        <v>3422</v>
      </c>
    </row>
    <row r="301" spans="1:49">
      <c r="A301" s="23" t="s">
        <v>4049</v>
      </c>
      <c r="B301" s="23" t="s">
        <v>3725</v>
      </c>
      <c r="C301" s="23" t="s">
        <v>711</v>
      </c>
      <c r="D301" s="24" t="s">
        <v>2966</v>
      </c>
      <c r="E301" s="24" t="s">
        <v>3057</v>
      </c>
      <c r="F301" s="24" t="s">
        <v>3071</v>
      </c>
      <c r="G301" s="24" t="s">
        <v>3078</v>
      </c>
      <c r="H301" s="76">
        <v>0.81223717413908592</v>
      </c>
      <c r="I301" s="77">
        <v>0.25155525933355355</v>
      </c>
      <c r="J301" s="77">
        <v>0.48676626664455719</v>
      </c>
      <c r="K301" s="77">
        <v>0.77417518004440056</v>
      </c>
      <c r="L301" s="77">
        <v>0.5645153835966219</v>
      </c>
      <c r="M301" s="77">
        <v>0.75136069214200019</v>
      </c>
      <c r="N301" s="77">
        <v>0.60979092849400718</v>
      </c>
      <c r="O301" s="77" t="s">
        <v>3395</v>
      </c>
      <c r="P301" s="77">
        <v>0.37600016895765193</v>
      </c>
      <c r="Q301" s="77">
        <v>0.53293860578223207</v>
      </c>
      <c r="R301" s="77">
        <v>2.1546260967510261E-2</v>
      </c>
      <c r="S301" s="77">
        <v>0.77647058823529513</v>
      </c>
      <c r="T301" s="77">
        <v>0.91229946524064176</v>
      </c>
      <c r="U301" s="77">
        <v>0.59025705580100452</v>
      </c>
      <c r="V301" s="77">
        <v>0.63044122924048773</v>
      </c>
      <c r="W301" s="77">
        <v>0.89277840434937683</v>
      </c>
      <c r="X301" s="77">
        <v>0.56857818933952808</v>
      </c>
      <c r="Y301" s="77">
        <v>0.42831444261097734</v>
      </c>
      <c r="Z301" s="77">
        <v>0.78857142857142859</v>
      </c>
      <c r="AA301" s="77">
        <v>0.496593451971026</v>
      </c>
      <c r="AB301" s="77">
        <v>0.40601503759398494</v>
      </c>
      <c r="AC301" s="77">
        <v>0.19999999999999996</v>
      </c>
      <c r="AD301" s="76">
        <v>0.51685290003906548</v>
      </c>
      <c r="AE301" s="77">
        <v>0.61516847064693636</v>
      </c>
      <c r="AF301" s="77">
        <v>0.27724243337487114</v>
      </c>
      <c r="AG301" s="77">
        <v>0.84438502673796845</v>
      </c>
      <c r="AH301" s="77">
        <v>0.61034914252074612</v>
      </c>
      <c r="AI301" s="77">
        <v>0.73067829684445251</v>
      </c>
      <c r="AJ301" s="77">
        <v>0.60844293559120299</v>
      </c>
      <c r="AK301" s="77">
        <v>0.45130424478250547</v>
      </c>
      <c r="AL301" s="77">
        <v>0.19999999999999996</v>
      </c>
      <c r="AM301" s="76">
        <v>0.46975460135362429</v>
      </c>
      <c r="AN301" s="77">
        <v>0.72847082203438907</v>
      </c>
      <c r="AO301" s="78">
        <v>0.41991572679123612</v>
      </c>
      <c r="AP301" s="79">
        <v>0.53157991238568159</v>
      </c>
      <c r="AQ301" s="70">
        <v>1</v>
      </c>
      <c r="AR301" s="71">
        <v>0</v>
      </c>
      <c r="AS301" s="71">
        <v>0</v>
      </c>
      <c r="AT301" s="71">
        <v>0</v>
      </c>
      <c r="AU301" s="71">
        <v>0</v>
      </c>
      <c r="AV301" s="71" t="s">
        <v>3395</v>
      </c>
      <c r="AW301" s="72" t="s">
        <v>3422</v>
      </c>
    </row>
    <row r="302" spans="1:49">
      <c r="A302" s="23" t="s">
        <v>4050</v>
      </c>
      <c r="B302" s="23" t="s">
        <v>3725</v>
      </c>
      <c r="C302" s="23" t="s">
        <v>713</v>
      </c>
      <c r="D302" s="24" t="s">
        <v>2966</v>
      </c>
      <c r="E302" s="24" t="s">
        <v>3083</v>
      </c>
      <c r="F302" s="24" t="s">
        <v>3084</v>
      </c>
      <c r="G302" s="24" t="s">
        <v>3089</v>
      </c>
      <c r="H302" s="76">
        <v>0.73842133196003523</v>
      </c>
      <c r="I302" s="77">
        <v>0.30446484212245639</v>
      </c>
      <c r="J302" s="77">
        <v>0.5025570783939548</v>
      </c>
      <c r="K302" s="77">
        <v>0.92853600433774242</v>
      </c>
      <c r="L302" s="77">
        <v>0.40537153182761748</v>
      </c>
      <c r="M302" s="77">
        <v>0.48537261081465766</v>
      </c>
      <c r="N302" s="77">
        <v>0.50082449781067051</v>
      </c>
      <c r="O302" s="77" t="s">
        <v>3395</v>
      </c>
      <c r="P302" s="77">
        <v>0.38123439821290633</v>
      </c>
      <c r="Q302" s="77">
        <v>0.5</v>
      </c>
      <c r="R302" s="77">
        <v>5.8161849510591057E-2</v>
      </c>
      <c r="S302" s="77">
        <v>0.82352941176470584</v>
      </c>
      <c r="T302" s="77">
        <v>0.91536627794600856</v>
      </c>
      <c r="U302" s="77">
        <v>0.68651337708996873</v>
      </c>
      <c r="V302" s="77">
        <v>0.49235798413112036</v>
      </c>
      <c r="W302" s="77">
        <v>0.70566568773143878</v>
      </c>
      <c r="X302" s="77">
        <v>0.59475047756872401</v>
      </c>
      <c r="Y302" s="77">
        <v>0.38063678415884439</v>
      </c>
      <c r="Z302" s="77">
        <v>0.62857142857142856</v>
      </c>
      <c r="AA302" s="77">
        <v>0.47915833468425717</v>
      </c>
      <c r="AB302" s="77">
        <v>0.40601503759398494</v>
      </c>
      <c r="AC302" s="77">
        <v>0.19999999999999996</v>
      </c>
      <c r="AD302" s="76">
        <v>0.51514775082548214</v>
      </c>
      <c r="AE302" s="77">
        <v>0.54026780860071888</v>
      </c>
      <c r="AF302" s="77">
        <v>0.27908092475529556</v>
      </c>
      <c r="AG302" s="77">
        <v>0.8694478448553572</v>
      </c>
      <c r="AH302" s="77">
        <v>0.58943568061054452</v>
      </c>
      <c r="AI302" s="77">
        <v>0.65020808265008134</v>
      </c>
      <c r="AJ302" s="77">
        <v>0.50460410636513653</v>
      </c>
      <c r="AK302" s="77">
        <v>0.44258668613912105</v>
      </c>
      <c r="AL302" s="77">
        <v>0.19999999999999996</v>
      </c>
      <c r="AM302" s="76">
        <v>0.44483216139383214</v>
      </c>
      <c r="AN302" s="77">
        <v>0.70303053603866095</v>
      </c>
      <c r="AO302" s="78">
        <v>0.38239693083475251</v>
      </c>
      <c r="AP302" s="79">
        <v>0.50138137457554977</v>
      </c>
      <c r="AQ302" s="70">
        <v>1</v>
      </c>
      <c r="AR302" s="71">
        <v>0</v>
      </c>
      <c r="AS302" s="71">
        <v>0</v>
      </c>
      <c r="AT302" s="71">
        <v>0</v>
      </c>
      <c r="AU302" s="71">
        <v>1</v>
      </c>
      <c r="AV302" s="71" t="s">
        <v>3686</v>
      </c>
      <c r="AW302" s="72" t="s">
        <v>3422</v>
      </c>
    </row>
    <row r="303" spans="1:49">
      <c r="A303" s="23" t="s">
        <v>4051</v>
      </c>
      <c r="B303" s="23" t="s">
        <v>3725</v>
      </c>
      <c r="C303" s="23" t="s">
        <v>715</v>
      </c>
      <c r="D303" s="24" t="s">
        <v>2966</v>
      </c>
      <c r="E303" s="24" t="s">
        <v>3083</v>
      </c>
      <c r="F303" s="24" t="s">
        <v>3091</v>
      </c>
      <c r="G303" s="24" t="s">
        <v>3096</v>
      </c>
      <c r="H303" s="76">
        <v>0.72356303033776426</v>
      </c>
      <c r="I303" s="77">
        <v>0.50527091883782382</v>
      </c>
      <c r="J303" s="77">
        <v>1</v>
      </c>
      <c r="K303" s="77">
        <v>1</v>
      </c>
      <c r="L303" s="77">
        <v>0.41343736802142628</v>
      </c>
      <c r="M303" s="77">
        <v>1</v>
      </c>
      <c r="N303" s="77">
        <v>1</v>
      </c>
      <c r="O303" s="77" t="s">
        <v>3395</v>
      </c>
      <c r="P303" s="77">
        <v>0.5</v>
      </c>
      <c r="Q303" s="77">
        <v>0.5</v>
      </c>
      <c r="R303" s="77">
        <v>4.4118955242112512E-2</v>
      </c>
      <c r="S303" s="77">
        <v>0.70588235294117652</v>
      </c>
      <c r="T303" s="77">
        <v>0.95527672186070489</v>
      </c>
      <c r="U303" s="77">
        <v>0.56993427500792893</v>
      </c>
      <c r="V303" s="77">
        <v>0.47002193159433386</v>
      </c>
      <c r="W303" s="77">
        <v>0.95722204903264407</v>
      </c>
      <c r="X303" s="77">
        <v>0.48190177694566505</v>
      </c>
      <c r="Y303" s="77">
        <v>0.39855817350610001</v>
      </c>
      <c r="Z303" s="77">
        <v>0.62857142857142856</v>
      </c>
      <c r="AA303" s="77">
        <v>0.47915833468425717</v>
      </c>
      <c r="AB303" s="77">
        <v>0.40601503759398494</v>
      </c>
      <c r="AC303" s="77">
        <v>0.19999999999999996</v>
      </c>
      <c r="AD303" s="76">
        <v>0.74294464972519603</v>
      </c>
      <c r="AE303" s="77">
        <v>0.78268747360428526</v>
      </c>
      <c r="AF303" s="77">
        <v>0.27205947762105626</v>
      </c>
      <c r="AG303" s="77">
        <v>0.8305795374009407</v>
      </c>
      <c r="AH303" s="77">
        <v>0.51997810330113137</v>
      </c>
      <c r="AI303" s="77">
        <v>0.71956191298915462</v>
      </c>
      <c r="AJ303" s="77">
        <v>0.51356480103876434</v>
      </c>
      <c r="AK303" s="77">
        <v>0.44258668613912105</v>
      </c>
      <c r="AL303" s="77">
        <v>0.19999999999999996</v>
      </c>
      <c r="AM303" s="76">
        <v>0.5992305336501792</v>
      </c>
      <c r="AN303" s="77">
        <v>0.6900398512304089</v>
      </c>
      <c r="AO303" s="78">
        <v>0.38538382905929508</v>
      </c>
      <c r="AP303" s="79">
        <v>0.55018470323300173</v>
      </c>
      <c r="AQ303" s="70">
        <v>1</v>
      </c>
      <c r="AR303" s="71">
        <v>0</v>
      </c>
      <c r="AS303" s="71">
        <v>0</v>
      </c>
      <c r="AT303" s="71">
        <v>0</v>
      </c>
      <c r="AU303" s="71">
        <v>1</v>
      </c>
      <c r="AV303" s="71" t="s">
        <v>3687</v>
      </c>
      <c r="AW303" s="72" t="s">
        <v>3422</v>
      </c>
    </row>
    <row r="304" spans="1:49">
      <c r="A304" s="23" t="s">
        <v>4052</v>
      </c>
      <c r="B304" s="23" t="s">
        <v>3725</v>
      </c>
      <c r="C304" s="23" t="s">
        <v>717</v>
      </c>
      <c r="D304" s="24" t="s">
        <v>2966</v>
      </c>
      <c r="E304" s="24" t="s">
        <v>3083</v>
      </c>
      <c r="F304" s="24" t="s">
        <v>3091</v>
      </c>
      <c r="G304" s="24" t="s">
        <v>3098</v>
      </c>
      <c r="H304" s="76">
        <v>0.72356303033776426</v>
      </c>
      <c r="I304" s="77">
        <v>0.27023508276412628</v>
      </c>
      <c r="J304" s="77">
        <v>0.41463812085106866</v>
      </c>
      <c r="K304" s="77">
        <v>0.87144987262375184</v>
      </c>
      <c r="L304" s="77">
        <v>0.42166919580427192</v>
      </c>
      <c r="M304" s="77">
        <v>0.86531351681173396</v>
      </c>
      <c r="N304" s="77">
        <v>0.54489245998789793</v>
      </c>
      <c r="O304" s="77" t="s">
        <v>3395</v>
      </c>
      <c r="P304" s="77">
        <v>0.34836092065718904</v>
      </c>
      <c r="Q304" s="77">
        <v>0.53651588846493736</v>
      </c>
      <c r="R304" s="77">
        <v>0.15978154168350087</v>
      </c>
      <c r="S304" s="77">
        <v>0.70588235294117652</v>
      </c>
      <c r="T304" s="77">
        <v>0.95527672186070489</v>
      </c>
      <c r="U304" s="77">
        <v>0.55429145045746309</v>
      </c>
      <c r="V304" s="77">
        <v>0.47002193159433386</v>
      </c>
      <c r="W304" s="77">
        <v>0.15486497102861402</v>
      </c>
      <c r="X304" s="77">
        <v>0.46065853494896303</v>
      </c>
      <c r="Y304" s="77">
        <v>0.39855817350610001</v>
      </c>
      <c r="Z304" s="77">
        <v>0.62857142857142856</v>
      </c>
      <c r="AA304" s="77">
        <v>0.47915833468425717</v>
      </c>
      <c r="AB304" s="77">
        <v>0.40601503759398494</v>
      </c>
      <c r="AC304" s="77">
        <v>0.19999999999999996</v>
      </c>
      <c r="AD304" s="76">
        <v>0.46947874465098643</v>
      </c>
      <c r="AE304" s="77">
        <v>0.610337193176969</v>
      </c>
      <c r="AF304" s="77">
        <v>0.34814871507421913</v>
      </c>
      <c r="AG304" s="77">
        <v>0.8305795374009407</v>
      </c>
      <c r="AH304" s="77">
        <v>0.51215669102589845</v>
      </c>
      <c r="AI304" s="77">
        <v>0.3077617529887885</v>
      </c>
      <c r="AJ304" s="77">
        <v>0.51356480103876434</v>
      </c>
      <c r="AK304" s="77">
        <v>0.44258668613912105</v>
      </c>
      <c r="AL304" s="77">
        <v>0.19999999999999996</v>
      </c>
      <c r="AM304" s="76">
        <v>0.47598821763405819</v>
      </c>
      <c r="AN304" s="77">
        <v>0.55016599380520914</v>
      </c>
      <c r="AO304" s="78">
        <v>0.38538382905929508</v>
      </c>
      <c r="AP304" s="79">
        <v>0.4680464267129345</v>
      </c>
      <c r="AQ304" s="70">
        <v>1</v>
      </c>
      <c r="AR304" s="71">
        <v>0</v>
      </c>
      <c r="AS304" s="71">
        <v>0</v>
      </c>
      <c r="AT304" s="71">
        <v>0</v>
      </c>
      <c r="AU304" s="71">
        <v>1</v>
      </c>
      <c r="AV304" s="71" t="s">
        <v>3687</v>
      </c>
      <c r="AW304" s="72" t="s">
        <v>3422</v>
      </c>
    </row>
    <row r="305" spans="1:49">
      <c r="A305" s="23" t="s">
        <v>4053</v>
      </c>
      <c r="B305" s="23" t="s">
        <v>3725</v>
      </c>
      <c r="C305" s="23" t="s">
        <v>721</v>
      </c>
      <c r="D305" s="24" t="s">
        <v>2966</v>
      </c>
      <c r="E305" s="24" t="s">
        <v>3083</v>
      </c>
      <c r="F305" s="24" t="s">
        <v>3100</v>
      </c>
      <c r="G305" s="24" t="s">
        <v>3101</v>
      </c>
      <c r="H305" s="76">
        <v>0.75672195282925214</v>
      </c>
      <c r="I305" s="77">
        <v>0.50527091883782382</v>
      </c>
      <c r="J305" s="77">
        <v>0.99243290167423404</v>
      </c>
      <c r="K305" s="77">
        <v>1</v>
      </c>
      <c r="L305" s="77">
        <v>0.40887090553118938</v>
      </c>
      <c r="M305" s="77">
        <v>1</v>
      </c>
      <c r="N305" s="77">
        <v>1</v>
      </c>
      <c r="O305" s="77" t="s">
        <v>3395</v>
      </c>
      <c r="P305" s="77">
        <v>0.5</v>
      </c>
      <c r="Q305" s="77">
        <v>0.50370252692189921</v>
      </c>
      <c r="R305" s="77">
        <v>6.075327608491056E-2</v>
      </c>
      <c r="S305" s="77">
        <v>0.62352941176470555</v>
      </c>
      <c r="T305" s="77">
        <v>0.97773661490883323</v>
      </c>
      <c r="U305" s="77">
        <v>0.56962069916062263</v>
      </c>
      <c r="V305" s="77">
        <v>0.45020392278724536</v>
      </c>
      <c r="W305" s="77">
        <v>0.82428293781578976</v>
      </c>
      <c r="X305" s="77">
        <v>0.56726508358375427</v>
      </c>
      <c r="Y305" s="77">
        <v>0.44184001947683071</v>
      </c>
      <c r="Z305" s="77">
        <v>0.50285714285714289</v>
      </c>
      <c r="AA305" s="77">
        <v>0.47915833468425728</v>
      </c>
      <c r="AB305" s="77">
        <v>0.40601503759398494</v>
      </c>
      <c r="AC305" s="77">
        <v>0.19999999999999996</v>
      </c>
      <c r="AD305" s="76">
        <v>0.75147525778043667</v>
      </c>
      <c r="AE305" s="77">
        <v>0.78177418110623786</v>
      </c>
      <c r="AF305" s="77">
        <v>0.28222790150340488</v>
      </c>
      <c r="AG305" s="77">
        <v>0.80063301333676939</v>
      </c>
      <c r="AH305" s="77">
        <v>0.50991231097393397</v>
      </c>
      <c r="AI305" s="77">
        <v>0.69577401069977207</v>
      </c>
      <c r="AJ305" s="77">
        <v>0.4723485811669868</v>
      </c>
      <c r="AK305" s="77">
        <v>0.44258668613912111</v>
      </c>
      <c r="AL305" s="77">
        <v>0.19999999999999996</v>
      </c>
      <c r="AM305" s="76">
        <v>0.60515911346335982</v>
      </c>
      <c r="AN305" s="77">
        <v>0.66877311167015863</v>
      </c>
      <c r="AO305" s="78">
        <v>0.37164508910203597</v>
      </c>
      <c r="AP305" s="79">
        <v>0.54016937187658276</v>
      </c>
      <c r="AQ305" s="70">
        <v>1</v>
      </c>
      <c r="AR305" s="71">
        <v>0</v>
      </c>
      <c r="AS305" s="71">
        <v>0</v>
      </c>
      <c r="AT305" s="71">
        <v>0</v>
      </c>
      <c r="AU305" s="71">
        <v>1</v>
      </c>
      <c r="AV305" s="71" t="s">
        <v>3688</v>
      </c>
      <c r="AW305" s="72" t="s">
        <v>3422</v>
      </c>
    </row>
    <row r="306" spans="1:49">
      <c r="A306" s="23" t="s">
        <v>4054</v>
      </c>
      <c r="B306" s="23" t="s">
        <v>3725</v>
      </c>
      <c r="C306" s="23" t="s">
        <v>725</v>
      </c>
      <c r="D306" s="24" t="s">
        <v>2966</v>
      </c>
      <c r="E306" s="24" t="s">
        <v>3083</v>
      </c>
      <c r="F306" s="24" t="s">
        <v>3100</v>
      </c>
      <c r="G306" s="24" t="s">
        <v>3103</v>
      </c>
      <c r="H306" s="76">
        <v>0.75672195282925214</v>
      </c>
      <c r="I306" s="77">
        <v>0.50527091883782382</v>
      </c>
      <c r="J306" s="77">
        <v>0.68289365047135586</v>
      </c>
      <c r="K306" s="77">
        <v>1</v>
      </c>
      <c r="L306" s="77">
        <v>0.39141130043127731</v>
      </c>
      <c r="M306" s="77">
        <v>1</v>
      </c>
      <c r="N306" s="77">
        <v>0.94633375536116637</v>
      </c>
      <c r="O306" s="77" t="s">
        <v>3395</v>
      </c>
      <c r="P306" s="77">
        <v>0.5</v>
      </c>
      <c r="Q306" s="77">
        <v>0.5</v>
      </c>
      <c r="R306" s="77">
        <v>1.2298313229466631E-2</v>
      </c>
      <c r="S306" s="77">
        <v>0.62352941176470555</v>
      </c>
      <c r="T306" s="77">
        <v>0.97773661490883323</v>
      </c>
      <c r="U306" s="77">
        <v>0.68734095317204813</v>
      </c>
      <c r="V306" s="77">
        <v>0.45020392278724536</v>
      </c>
      <c r="W306" s="77">
        <v>0.91855551289251536</v>
      </c>
      <c r="X306" s="77">
        <v>0.59673973479575426</v>
      </c>
      <c r="Y306" s="77">
        <v>0.44184001947683071</v>
      </c>
      <c r="Z306" s="77">
        <v>0.50285714285714289</v>
      </c>
      <c r="AA306" s="77">
        <v>0.47915833468425728</v>
      </c>
      <c r="AB306" s="77">
        <v>0.40601503759398494</v>
      </c>
      <c r="AC306" s="77">
        <v>0.19999999999999996</v>
      </c>
      <c r="AD306" s="76">
        <v>0.64829550737947728</v>
      </c>
      <c r="AE306" s="77">
        <v>0.76754901115848873</v>
      </c>
      <c r="AF306" s="77">
        <v>0.25614915661473331</v>
      </c>
      <c r="AG306" s="77">
        <v>0.80063301333676939</v>
      </c>
      <c r="AH306" s="77">
        <v>0.56877243797964672</v>
      </c>
      <c r="AI306" s="77">
        <v>0.75764762384413475</v>
      </c>
      <c r="AJ306" s="77">
        <v>0.4723485811669868</v>
      </c>
      <c r="AK306" s="77">
        <v>0.44258668613912111</v>
      </c>
      <c r="AL306" s="77">
        <v>0.19999999999999996</v>
      </c>
      <c r="AM306" s="76">
        <v>0.55733122505089983</v>
      </c>
      <c r="AN306" s="77">
        <v>0.70901769172018358</v>
      </c>
      <c r="AO306" s="78">
        <v>0.37164508910203597</v>
      </c>
      <c r="AP306" s="79">
        <v>0.53679585968749377</v>
      </c>
      <c r="AQ306" s="70">
        <v>1</v>
      </c>
      <c r="AR306" s="71">
        <v>0</v>
      </c>
      <c r="AS306" s="71">
        <v>0</v>
      </c>
      <c r="AT306" s="71">
        <v>0</v>
      </c>
      <c r="AU306" s="71">
        <v>1</v>
      </c>
      <c r="AV306" s="71" t="s">
        <v>3688</v>
      </c>
      <c r="AW306" s="72" t="s">
        <v>3422</v>
      </c>
    </row>
    <row r="307" spans="1:49">
      <c r="A307" s="23" t="s">
        <v>4055</v>
      </c>
      <c r="B307" s="23" t="s">
        <v>3725</v>
      </c>
      <c r="C307" s="23" t="s">
        <v>727</v>
      </c>
      <c r="D307" s="24" t="s">
        <v>2966</v>
      </c>
      <c r="E307" s="24" t="s">
        <v>3083</v>
      </c>
      <c r="F307" s="24" t="s">
        <v>3100</v>
      </c>
      <c r="G307" s="24" t="s">
        <v>3105</v>
      </c>
      <c r="H307" s="76">
        <v>0.75672195282925214</v>
      </c>
      <c r="I307" s="77">
        <v>0.50527091883782382</v>
      </c>
      <c r="J307" s="77">
        <v>0.93830094558465515</v>
      </c>
      <c r="K307" s="77">
        <v>0.92853600433774242</v>
      </c>
      <c r="L307" s="77">
        <v>0.39103866625180689</v>
      </c>
      <c r="M307" s="77">
        <v>1</v>
      </c>
      <c r="N307" s="77">
        <v>1</v>
      </c>
      <c r="O307" s="77" t="s">
        <v>3395</v>
      </c>
      <c r="P307" s="77">
        <v>0.5</v>
      </c>
      <c r="Q307" s="77">
        <v>0.5</v>
      </c>
      <c r="R307" s="77">
        <v>3.2785428810881291E-2</v>
      </c>
      <c r="S307" s="77">
        <v>0.62352941176470555</v>
      </c>
      <c r="T307" s="77">
        <v>0.97773661490883323</v>
      </c>
      <c r="U307" s="77">
        <v>0.57321307684992184</v>
      </c>
      <c r="V307" s="77">
        <v>0.45020392278724536</v>
      </c>
      <c r="W307" s="77">
        <v>0.93642721593323119</v>
      </c>
      <c r="X307" s="77">
        <v>0.64931459472624065</v>
      </c>
      <c r="Y307" s="77">
        <v>0.44184001947683071</v>
      </c>
      <c r="Z307" s="77">
        <v>0.50285714285714289</v>
      </c>
      <c r="AA307" s="77">
        <v>0.47915833468425728</v>
      </c>
      <c r="AB307" s="77">
        <v>0.40601503759398494</v>
      </c>
      <c r="AC307" s="77">
        <v>0.19999999999999996</v>
      </c>
      <c r="AD307" s="76">
        <v>0.73343127241724382</v>
      </c>
      <c r="AE307" s="77">
        <v>0.76391493411790989</v>
      </c>
      <c r="AF307" s="77">
        <v>0.26639271440544066</v>
      </c>
      <c r="AG307" s="77">
        <v>0.80063301333676939</v>
      </c>
      <c r="AH307" s="77">
        <v>0.51170849981858357</v>
      </c>
      <c r="AI307" s="77">
        <v>0.79287090532973592</v>
      </c>
      <c r="AJ307" s="77">
        <v>0.4723485811669868</v>
      </c>
      <c r="AK307" s="77">
        <v>0.44258668613912111</v>
      </c>
      <c r="AL307" s="77">
        <v>0.19999999999999996</v>
      </c>
      <c r="AM307" s="76">
        <v>0.58791297364686479</v>
      </c>
      <c r="AN307" s="77">
        <v>0.70173747282836285</v>
      </c>
      <c r="AO307" s="78">
        <v>0.37164508910203597</v>
      </c>
      <c r="AP307" s="79">
        <v>0.54449651442002445</v>
      </c>
      <c r="AQ307" s="70">
        <v>1</v>
      </c>
      <c r="AR307" s="71">
        <v>0</v>
      </c>
      <c r="AS307" s="71">
        <v>0</v>
      </c>
      <c r="AT307" s="71">
        <v>0</v>
      </c>
      <c r="AU307" s="71">
        <v>1</v>
      </c>
      <c r="AV307" s="71" t="s">
        <v>3686</v>
      </c>
      <c r="AW307" s="72" t="s">
        <v>3422</v>
      </c>
    </row>
    <row r="308" spans="1:49">
      <c r="A308" s="23" t="s">
        <v>4056</v>
      </c>
      <c r="B308" s="23" t="s">
        <v>3725</v>
      </c>
      <c r="C308" s="23" t="s">
        <v>729</v>
      </c>
      <c r="D308" s="24" t="s">
        <v>2966</v>
      </c>
      <c r="E308" s="24" t="s">
        <v>3083</v>
      </c>
      <c r="F308" s="24" t="s">
        <v>3100</v>
      </c>
      <c r="G308" s="24" t="s">
        <v>3107</v>
      </c>
      <c r="H308" s="76">
        <v>0.75672195282925214</v>
      </c>
      <c r="I308" s="77">
        <v>0.50527091883782382</v>
      </c>
      <c r="J308" s="77">
        <v>1</v>
      </c>
      <c r="K308" s="77">
        <v>0.9994328819341769</v>
      </c>
      <c r="L308" s="77">
        <v>0.42020914733743792</v>
      </c>
      <c r="M308" s="77">
        <v>1</v>
      </c>
      <c r="N308" s="77">
        <v>1</v>
      </c>
      <c r="O308" s="77" t="s">
        <v>3395</v>
      </c>
      <c r="P308" s="77">
        <v>0.5</v>
      </c>
      <c r="Q308" s="77">
        <v>0.5</v>
      </c>
      <c r="R308" s="77">
        <v>6.6402315807284076E-2</v>
      </c>
      <c r="S308" s="77">
        <v>0.62352941176470555</v>
      </c>
      <c r="T308" s="77">
        <v>0.97773661490883323</v>
      </c>
      <c r="U308" s="77">
        <v>0.48620963387977295</v>
      </c>
      <c r="V308" s="77">
        <v>0.45020392278724536</v>
      </c>
      <c r="W308" s="77">
        <v>0.9448669330969971</v>
      </c>
      <c r="X308" s="77">
        <v>0.64725837563853028</v>
      </c>
      <c r="Y308" s="77">
        <v>0.44184001947683071</v>
      </c>
      <c r="Z308" s="77">
        <v>0.50285714285714289</v>
      </c>
      <c r="AA308" s="77">
        <v>0.47915833468425728</v>
      </c>
      <c r="AB308" s="77">
        <v>0.40601503759398494</v>
      </c>
      <c r="AC308" s="77">
        <v>0.19999999999999996</v>
      </c>
      <c r="AD308" s="76">
        <v>0.75399762388902536</v>
      </c>
      <c r="AE308" s="77">
        <v>0.783928405854323</v>
      </c>
      <c r="AF308" s="77">
        <v>0.28320115790364203</v>
      </c>
      <c r="AG308" s="77">
        <v>0.80063301333676939</v>
      </c>
      <c r="AH308" s="77">
        <v>0.46820677833350915</v>
      </c>
      <c r="AI308" s="77">
        <v>0.79606265436776369</v>
      </c>
      <c r="AJ308" s="77">
        <v>0.4723485811669868</v>
      </c>
      <c r="AK308" s="77">
        <v>0.44258668613912111</v>
      </c>
      <c r="AL308" s="77">
        <v>0.19999999999999996</v>
      </c>
      <c r="AM308" s="76">
        <v>0.60704239588233011</v>
      </c>
      <c r="AN308" s="77">
        <v>0.68830081534601406</v>
      </c>
      <c r="AO308" s="78">
        <v>0.37164508910203597</v>
      </c>
      <c r="AP308" s="79">
        <v>0.54657938253931038</v>
      </c>
      <c r="AQ308" s="70">
        <v>1</v>
      </c>
      <c r="AR308" s="71">
        <v>0</v>
      </c>
      <c r="AS308" s="71">
        <v>0</v>
      </c>
      <c r="AT308" s="71">
        <v>0</v>
      </c>
      <c r="AU308" s="71">
        <v>1</v>
      </c>
      <c r="AV308" s="71" t="s">
        <v>3688</v>
      </c>
      <c r="AW308" s="72" t="s">
        <v>3422</v>
      </c>
    </row>
    <row r="309" spans="1:49">
      <c r="A309" s="23" t="s">
        <v>4057</v>
      </c>
      <c r="B309" s="23" t="s">
        <v>3725</v>
      </c>
      <c r="C309" s="23" t="s">
        <v>731</v>
      </c>
      <c r="D309" s="24" t="s">
        <v>2966</v>
      </c>
      <c r="E309" s="24" t="s">
        <v>3083</v>
      </c>
      <c r="F309" s="24" t="s">
        <v>3100</v>
      </c>
      <c r="G309" s="24" t="s">
        <v>3109</v>
      </c>
      <c r="H309" s="76">
        <v>0.75672195282925214</v>
      </c>
      <c r="I309" s="77">
        <v>0.46852846075188148</v>
      </c>
      <c r="J309" s="77">
        <v>0.7099739702649176</v>
      </c>
      <c r="K309" s="77">
        <v>0.9994328819341769</v>
      </c>
      <c r="L309" s="77">
        <v>0.40940953129969654</v>
      </c>
      <c r="M309" s="77">
        <v>0.82792947596258615</v>
      </c>
      <c r="N309" s="77">
        <v>1</v>
      </c>
      <c r="O309" s="77" t="s">
        <v>3395</v>
      </c>
      <c r="P309" s="77">
        <v>0.5</v>
      </c>
      <c r="Q309" s="77">
        <v>0.5</v>
      </c>
      <c r="R309" s="77">
        <v>3.2986316385884944E-2</v>
      </c>
      <c r="S309" s="77">
        <v>0.62352941176470555</v>
      </c>
      <c r="T309" s="77">
        <v>0.97773661490883323</v>
      </c>
      <c r="U309" s="77">
        <v>0.51867158324255846</v>
      </c>
      <c r="V309" s="77">
        <v>0.45020392278724536</v>
      </c>
      <c r="W309" s="77">
        <v>0.92704422108554319</v>
      </c>
      <c r="X309" s="77">
        <v>0.64725837563853028</v>
      </c>
      <c r="Y309" s="77">
        <v>0.44184001947683071</v>
      </c>
      <c r="Z309" s="77">
        <v>0.50285714285714289</v>
      </c>
      <c r="AA309" s="77">
        <v>0.47915833468425728</v>
      </c>
      <c r="AB309" s="77">
        <v>0.40601503759398494</v>
      </c>
      <c r="AC309" s="77">
        <v>0.19999999999999996</v>
      </c>
      <c r="AD309" s="76">
        <v>0.64507479461535044</v>
      </c>
      <c r="AE309" s="77">
        <v>0.74735437783929193</v>
      </c>
      <c r="AF309" s="77">
        <v>0.26649315819294245</v>
      </c>
      <c r="AG309" s="77">
        <v>0.80063301333676939</v>
      </c>
      <c r="AH309" s="77">
        <v>0.48443775301490188</v>
      </c>
      <c r="AI309" s="77">
        <v>0.78715129836203679</v>
      </c>
      <c r="AJ309" s="77">
        <v>0.4723485811669868</v>
      </c>
      <c r="AK309" s="77">
        <v>0.44258668613912111</v>
      </c>
      <c r="AL309" s="77">
        <v>0.19999999999999996</v>
      </c>
      <c r="AM309" s="76">
        <v>0.55297411021586163</v>
      </c>
      <c r="AN309" s="77">
        <v>0.69074068823790269</v>
      </c>
      <c r="AO309" s="78">
        <v>0.37164508910203597</v>
      </c>
      <c r="AP309" s="79">
        <v>0.53005377010123411</v>
      </c>
      <c r="AQ309" s="70">
        <v>1</v>
      </c>
      <c r="AR309" s="71">
        <v>0</v>
      </c>
      <c r="AS309" s="71">
        <v>0</v>
      </c>
      <c r="AT309" s="71">
        <v>0</v>
      </c>
      <c r="AU309" s="71">
        <v>1</v>
      </c>
      <c r="AV309" s="71" t="s">
        <v>3688</v>
      </c>
      <c r="AW309" s="72" t="s">
        <v>3422</v>
      </c>
    </row>
    <row r="310" spans="1:49">
      <c r="A310" s="23" t="s">
        <v>4058</v>
      </c>
      <c r="B310" s="23" t="s">
        <v>3725</v>
      </c>
      <c r="C310" s="23" t="s">
        <v>733</v>
      </c>
      <c r="D310" s="24" t="s">
        <v>2966</v>
      </c>
      <c r="E310" s="24" t="s">
        <v>3083</v>
      </c>
      <c r="F310" s="24" t="s">
        <v>3100</v>
      </c>
      <c r="G310" s="24" t="s">
        <v>3111</v>
      </c>
      <c r="H310" s="76">
        <v>0.75672195282925214</v>
      </c>
      <c r="I310" s="77">
        <v>0.50527091883782382</v>
      </c>
      <c r="J310" s="77">
        <v>1</v>
      </c>
      <c r="K310" s="77">
        <v>0.87144987262375184</v>
      </c>
      <c r="L310" s="77">
        <v>0.40069666666698917</v>
      </c>
      <c r="M310" s="77">
        <v>1</v>
      </c>
      <c r="N310" s="77">
        <v>1</v>
      </c>
      <c r="O310" s="77" t="s">
        <v>3395</v>
      </c>
      <c r="P310" s="77">
        <v>0.5</v>
      </c>
      <c r="Q310" s="77">
        <v>0.5</v>
      </c>
      <c r="R310" s="77">
        <v>8.7547593473998458E-2</v>
      </c>
      <c r="S310" s="77">
        <v>0.62352941176470555</v>
      </c>
      <c r="T310" s="77">
        <v>0.97773661490883323</v>
      </c>
      <c r="U310" s="77">
        <v>0.5058955991514178</v>
      </c>
      <c r="V310" s="77">
        <v>0.45020392278724536</v>
      </c>
      <c r="W310" s="77">
        <v>0.91403654550374192</v>
      </c>
      <c r="X310" s="77">
        <v>0.6207937417249022</v>
      </c>
      <c r="Y310" s="77">
        <v>0.44184001947683071</v>
      </c>
      <c r="Z310" s="77">
        <v>0.50285714285714289</v>
      </c>
      <c r="AA310" s="77">
        <v>0.47915833468425728</v>
      </c>
      <c r="AB310" s="77">
        <v>0.40601503759398494</v>
      </c>
      <c r="AC310" s="77">
        <v>0.19999999999999996</v>
      </c>
      <c r="AD310" s="76">
        <v>0.75399762388902536</v>
      </c>
      <c r="AE310" s="77">
        <v>0.75442930785814821</v>
      </c>
      <c r="AF310" s="77">
        <v>0.29377379673699922</v>
      </c>
      <c r="AG310" s="77">
        <v>0.80063301333676939</v>
      </c>
      <c r="AH310" s="77">
        <v>0.47804976096933161</v>
      </c>
      <c r="AI310" s="77">
        <v>0.76741514361432206</v>
      </c>
      <c r="AJ310" s="77">
        <v>0.4723485811669868</v>
      </c>
      <c r="AK310" s="77">
        <v>0.44258668613912111</v>
      </c>
      <c r="AL310" s="77">
        <v>0.19999999999999996</v>
      </c>
      <c r="AM310" s="76">
        <v>0.600733576161391</v>
      </c>
      <c r="AN310" s="77">
        <v>0.68203263930680758</v>
      </c>
      <c r="AO310" s="78">
        <v>0.37164508910203597</v>
      </c>
      <c r="AP310" s="79">
        <v>0.54273351492645983</v>
      </c>
      <c r="AQ310" s="70">
        <v>1</v>
      </c>
      <c r="AR310" s="71">
        <v>0</v>
      </c>
      <c r="AS310" s="71">
        <v>0</v>
      </c>
      <c r="AT310" s="71">
        <v>0</v>
      </c>
      <c r="AU310" s="71">
        <v>1</v>
      </c>
      <c r="AV310" s="71" t="s">
        <v>3688</v>
      </c>
      <c r="AW310" s="72" t="s">
        <v>3422</v>
      </c>
    </row>
    <row r="311" spans="1:49">
      <c r="A311" s="23" t="s">
        <v>4059</v>
      </c>
      <c r="B311" s="23" t="s">
        <v>3725</v>
      </c>
      <c r="C311" s="23" t="s">
        <v>735</v>
      </c>
      <c r="D311" s="24" t="s">
        <v>2966</v>
      </c>
      <c r="E311" s="24" t="s">
        <v>3083</v>
      </c>
      <c r="F311" s="24" t="s">
        <v>3100</v>
      </c>
      <c r="G311" s="24" t="s">
        <v>3113</v>
      </c>
      <c r="H311" s="76">
        <v>0.75672195282925214</v>
      </c>
      <c r="I311" s="77">
        <v>0.50527091883782382</v>
      </c>
      <c r="J311" s="77">
        <v>1</v>
      </c>
      <c r="K311" s="77">
        <v>0.87144987262375184</v>
      </c>
      <c r="L311" s="77">
        <v>0.40607614918516149</v>
      </c>
      <c r="M311" s="77">
        <v>1</v>
      </c>
      <c r="N311" s="77">
        <v>1</v>
      </c>
      <c r="O311" s="77" t="s">
        <v>3395</v>
      </c>
      <c r="P311" s="77">
        <v>0.5</v>
      </c>
      <c r="Q311" s="77">
        <v>0.5</v>
      </c>
      <c r="R311" s="77">
        <v>5.8424603402777112E-3</v>
      </c>
      <c r="S311" s="77">
        <v>0.62352941176470555</v>
      </c>
      <c r="T311" s="77">
        <v>0.97773661490883323</v>
      </c>
      <c r="U311" s="77">
        <v>0.51749859655644104</v>
      </c>
      <c r="V311" s="77">
        <v>0.45020392278724536</v>
      </c>
      <c r="W311" s="77">
        <v>0.96114320606813708</v>
      </c>
      <c r="X311" s="77">
        <v>0.6207937417249022</v>
      </c>
      <c r="Y311" s="77">
        <v>0.44184001947683071</v>
      </c>
      <c r="Z311" s="77">
        <v>0.50285714285714289</v>
      </c>
      <c r="AA311" s="77">
        <v>0.47915833468425728</v>
      </c>
      <c r="AB311" s="77">
        <v>0.40601503759398494</v>
      </c>
      <c r="AC311" s="77">
        <v>0.19999999999999996</v>
      </c>
      <c r="AD311" s="76">
        <v>0.75399762388902536</v>
      </c>
      <c r="AE311" s="77">
        <v>0.7555052043617827</v>
      </c>
      <c r="AF311" s="77">
        <v>0.25292123017013884</v>
      </c>
      <c r="AG311" s="77">
        <v>0.80063301333676939</v>
      </c>
      <c r="AH311" s="77">
        <v>0.48385125967184317</v>
      </c>
      <c r="AI311" s="77">
        <v>0.7909684738965197</v>
      </c>
      <c r="AJ311" s="77">
        <v>0.4723485811669868</v>
      </c>
      <c r="AK311" s="77">
        <v>0.44258668613912111</v>
      </c>
      <c r="AL311" s="77">
        <v>0.19999999999999996</v>
      </c>
      <c r="AM311" s="76">
        <v>0.58747468614031562</v>
      </c>
      <c r="AN311" s="77">
        <v>0.69181758230171075</v>
      </c>
      <c r="AO311" s="78">
        <v>0.37164508910203597</v>
      </c>
      <c r="AP311" s="79">
        <v>0.54143694562092781</v>
      </c>
      <c r="AQ311" s="70">
        <v>1</v>
      </c>
      <c r="AR311" s="71">
        <v>0</v>
      </c>
      <c r="AS311" s="71">
        <v>0</v>
      </c>
      <c r="AT311" s="71">
        <v>0</v>
      </c>
      <c r="AU311" s="71">
        <v>1</v>
      </c>
      <c r="AV311" s="71" t="s">
        <v>3688</v>
      </c>
      <c r="AW311" s="72" t="s">
        <v>3422</v>
      </c>
    </row>
    <row r="312" spans="1:49">
      <c r="A312" s="23" t="s">
        <v>4060</v>
      </c>
      <c r="B312" s="23" t="s">
        <v>3725</v>
      </c>
      <c r="C312" s="23" t="s">
        <v>737</v>
      </c>
      <c r="D312" s="24" t="s">
        <v>2966</v>
      </c>
      <c r="E312" s="24" t="s">
        <v>3115</v>
      </c>
      <c r="F312" s="24" t="s">
        <v>3116</v>
      </c>
      <c r="G312" s="24" t="s">
        <v>3117</v>
      </c>
      <c r="H312" s="76">
        <v>0.7566343301575118</v>
      </c>
      <c r="I312" s="77">
        <v>0.44878215944442179</v>
      </c>
      <c r="J312" s="77">
        <v>0.7653521990053429</v>
      </c>
      <c r="K312" s="77">
        <v>0.86065745873457744</v>
      </c>
      <c r="L312" s="77">
        <v>0.58889790114201179</v>
      </c>
      <c r="M312" s="77">
        <v>0.95712068208388823</v>
      </c>
      <c r="N312" s="77">
        <v>0.77667004275463714</v>
      </c>
      <c r="O312" s="77" t="s">
        <v>3395</v>
      </c>
      <c r="P312" s="77">
        <v>0.5</v>
      </c>
      <c r="Q312" s="77">
        <v>0.4082281727626545</v>
      </c>
      <c r="R312" s="77">
        <v>3.6505561702892653E-2</v>
      </c>
      <c r="S312" s="77">
        <v>0.88235294117647056</v>
      </c>
      <c r="T312" s="77">
        <v>0.91925133689839578</v>
      </c>
      <c r="U312" s="77">
        <v>0.68811241561819958</v>
      </c>
      <c r="V312" s="77">
        <v>0.54312282169791959</v>
      </c>
      <c r="W312" s="77">
        <v>0.95138396281472104</v>
      </c>
      <c r="X312" s="77">
        <v>0.66516659033014547</v>
      </c>
      <c r="Y312" s="77">
        <v>0.43507723104390406</v>
      </c>
      <c r="Z312" s="77">
        <v>0.50285714285714289</v>
      </c>
      <c r="AA312" s="77">
        <v>0.49945380657586835</v>
      </c>
      <c r="AB312" s="77">
        <v>0.40601503759398494</v>
      </c>
      <c r="AC312" s="77">
        <v>0.19999999999999996</v>
      </c>
      <c r="AD312" s="76">
        <v>0.6569228962024255</v>
      </c>
      <c r="AE312" s="77">
        <v>0.7366692169430229</v>
      </c>
      <c r="AF312" s="77">
        <v>0.22236686723277357</v>
      </c>
      <c r="AG312" s="77">
        <v>0.90080213903743322</v>
      </c>
      <c r="AH312" s="77">
        <v>0.61561761865805953</v>
      </c>
      <c r="AI312" s="77">
        <v>0.80827527657243325</v>
      </c>
      <c r="AJ312" s="77">
        <v>0.46896718695052347</v>
      </c>
      <c r="AK312" s="77">
        <v>0.45273442208492665</v>
      </c>
      <c r="AL312" s="77">
        <v>0.19999999999999996</v>
      </c>
      <c r="AM312" s="76">
        <v>0.53865299345940743</v>
      </c>
      <c r="AN312" s="77">
        <v>0.7748983447559753</v>
      </c>
      <c r="AO312" s="78">
        <v>0.37390053634515003</v>
      </c>
      <c r="AP312" s="79">
        <v>0.55044089339466418</v>
      </c>
      <c r="AQ312" s="70">
        <v>1</v>
      </c>
      <c r="AR312" s="71">
        <v>0</v>
      </c>
      <c r="AS312" s="71">
        <v>0</v>
      </c>
      <c r="AT312" s="71">
        <v>0</v>
      </c>
      <c r="AU312" s="71">
        <v>0</v>
      </c>
      <c r="AV312" s="71" t="s">
        <v>3395</v>
      </c>
      <c r="AW312" s="72" t="s">
        <v>3422</v>
      </c>
    </row>
    <row r="313" spans="1:49">
      <c r="A313" s="23" t="s">
        <v>4061</v>
      </c>
      <c r="B313" s="23" t="s">
        <v>3725</v>
      </c>
      <c r="C313" s="23" t="s">
        <v>739</v>
      </c>
      <c r="D313" s="24" t="s">
        <v>2966</v>
      </c>
      <c r="E313" s="24" t="s">
        <v>3115</v>
      </c>
      <c r="F313" s="24" t="s">
        <v>3116</v>
      </c>
      <c r="G313" s="24" t="s">
        <v>3123</v>
      </c>
      <c r="H313" s="76">
        <v>0.7566343301575118</v>
      </c>
      <c r="I313" s="77">
        <v>0.48891460581319329</v>
      </c>
      <c r="J313" s="77">
        <v>0.85408189483775598</v>
      </c>
      <c r="K313" s="77">
        <v>0.67268533966402677</v>
      </c>
      <c r="L313" s="77">
        <v>0.6388071681068942</v>
      </c>
      <c r="M313" s="77">
        <v>0.96922295074071563</v>
      </c>
      <c r="N313" s="77">
        <v>1</v>
      </c>
      <c r="O313" s="77" t="s">
        <v>3395</v>
      </c>
      <c r="P313" s="77">
        <v>0.5</v>
      </c>
      <c r="Q313" s="77">
        <v>5.0288011006329195E-2</v>
      </c>
      <c r="R313" s="77">
        <v>0.47407054697730328</v>
      </c>
      <c r="S313" s="77">
        <v>0.88235294117647056</v>
      </c>
      <c r="T313" s="77">
        <v>0.91925133689839578</v>
      </c>
      <c r="U313" s="77">
        <v>0.62974528814681807</v>
      </c>
      <c r="V313" s="77">
        <v>0.54312282169791959</v>
      </c>
      <c r="W313" s="77">
        <v>0.89050456347905915</v>
      </c>
      <c r="X313" s="77">
        <v>0.31875165322301169</v>
      </c>
      <c r="Y313" s="77">
        <v>0.43507723104390406</v>
      </c>
      <c r="Z313" s="77">
        <v>0.50285714285714289</v>
      </c>
      <c r="AA313" s="77">
        <v>0.49945380657586835</v>
      </c>
      <c r="AB313" s="77">
        <v>0.40601503759398494</v>
      </c>
      <c r="AC313" s="77">
        <v>0.19999999999999996</v>
      </c>
      <c r="AD313" s="76">
        <v>0.69987694360282038</v>
      </c>
      <c r="AE313" s="77">
        <v>0.7561430917023273</v>
      </c>
      <c r="AF313" s="77">
        <v>0.26217927899181626</v>
      </c>
      <c r="AG313" s="77">
        <v>0.90080213903743322</v>
      </c>
      <c r="AH313" s="77">
        <v>0.58643405492236877</v>
      </c>
      <c r="AI313" s="77">
        <v>0.60462810835103542</v>
      </c>
      <c r="AJ313" s="77">
        <v>0.46896718695052347</v>
      </c>
      <c r="AK313" s="77">
        <v>0.45273442208492665</v>
      </c>
      <c r="AL313" s="77">
        <v>0.19999999999999996</v>
      </c>
      <c r="AM313" s="76">
        <v>0.57273310476565464</v>
      </c>
      <c r="AN313" s="77">
        <v>0.69728810077027914</v>
      </c>
      <c r="AO313" s="78">
        <v>0.37390053634515003</v>
      </c>
      <c r="AP313" s="79">
        <v>0.53925008135282126</v>
      </c>
      <c r="AQ313" s="70">
        <v>1</v>
      </c>
      <c r="AR313" s="71">
        <v>0</v>
      </c>
      <c r="AS313" s="71">
        <v>0</v>
      </c>
      <c r="AT313" s="71">
        <v>0</v>
      </c>
      <c r="AU313" s="71">
        <v>1</v>
      </c>
      <c r="AV313" s="71" t="s">
        <v>3691</v>
      </c>
      <c r="AW313" s="72" t="s">
        <v>3422</v>
      </c>
    </row>
    <row r="314" spans="1:49">
      <c r="A314" s="23" t="s">
        <v>4062</v>
      </c>
      <c r="B314" s="23" t="s">
        <v>3725</v>
      </c>
      <c r="C314" s="23" t="s">
        <v>741</v>
      </c>
      <c r="D314" s="24" t="s">
        <v>2966</v>
      </c>
      <c r="E314" s="24" t="s">
        <v>3115</v>
      </c>
      <c r="F314" s="24" t="s">
        <v>3129</v>
      </c>
      <c r="G314" s="24" t="s">
        <v>3130</v>
      </c>
      <c r="H314" s="76">
        <v>0.81625529951461195</v>
      </c>
      <c r="I314" s="77">
        <v>0.50527091883782382</v>
      </c>
      <c r="J314" s="77">
        <v>0.98908868519057891</v>
      </c>
      <c r="K314" s="77">
        <v>1</v>
      </c>
      <c r="L314" s="77">
        <v>0.57478184090698403</v>
      </c>
      <c r="M314" s="77">
        <v>1</v>
      </c>
      <c r="N314" s="77">
        <v>1</v>
      </c>
      <c r="O314" s="77" t="s">
        <v>3395</v>
      </c>
      <c r="P314" s="77">
        <v>0.5</v>
      </c>
      <c r="Q314" s="77">
        <v>0.5</v>
      </c>
      <c r="R314" s="77">
        <v>0.44672727550423924</v>
      </c>
      <c r="S314" s="77">
        <v>0.88235294117647056</v>
      </c>
      <c r="T314" s="77">
        <v>0.98181818181818181</v>
      </c>
      <c r="U314" s="77">
        <v>0.63730207624976798</v>
      </c>
      <c r="V314" s="77">
        <v>0.66505902637462</v>
      </c>
      <c r="W314" s="77">
        <v>0.96480331327566993</v>
      </c>
      <c r="X314" s="77">
        <v>0.6999851246676323</v>
      </c>
      <c r="Y314" s="77">
        <v>0.45130792328292801</v>
      </c>
      <c r="Z314" s="77">
        <v>0.72571428571428576</v>
      </c>
      <c r="AA314" s="77">
        <v>0.49945380657586841</v>
      </c>
      <c r="AB314" s="77">
        <v>0.40601503759398494</v>
      </c>
      <c r="AC314" s="77">
        <v>0.19999999999999996</v>
      </c>
      <c r="AD314" s="76">
        <v>0.77020496784767156</v>
      </c>
      <c r="AE314" s="77">
        <v>0.81495636818139672</v>
      </c>
      <c r="AF314" s="77">
        <v>0.47336363775211965</v>
      </c>
      <c r="AG314" s="77">
        <v>0.93208556149732624</v>
      </c>
      <c r="AH314" s="77">
        <v>0.65118055131219399</v>
      </c>
      <c r="AI314" s="77">
        <v>0.83239421897165111</v>
      </c>
      <c r="AJ314" s="77">
        <v>0.58851110449860689</v>
      </c>
      <c r="AK314" s="77">
        <v>0.45273442208492665</v>
      </c>
      <c r="AL314" s="77">
        <v>0.19999999999999996</v>
      </c>
      <c r="AM314" s="76">
        <v>0.68617499126039594</v>
      </c>
      <c r="AN314" s="77">
        <v>0.80522011059372378</v>
      </c>
      <c r="AO314" s="78">
        <v>0.41374850886117787</v>
      </c>
      <c r="AP314" s="79">
        <v>0.62324966067350651</v>
      </c>
      <c r="AQ314" s="70">
        <v>1</v>
      </c>
      <c r="AR314" s="71">
        <v>0</v>
      </c>
      <c r="AS314" s="71">
        <v>0</v>
      </c>
      <c r="AT314" s="71">
        <v>0</v>
      </c>
      <c r="AU314" s="71">
        <v>0</v>
      </c>
      <c r="AV314" s="71" t="s">
        <v>3395</v>
      </c>
      <c r="AW314" s="72" t="s">
        <v>3422</v>
      </c>
    </row>
    <row r="315" spans="1:49">
      <c r="A315" s="23" t="s">
        <v>4063</v>
      </c>
      <c r="B315" s="23" t="s">
        <v>3725</v>
      </c>
      <c r="C315" s="23" t="s">
        <v>743</v>
      </c>
      <c r="D315" s="24" t="s">
        <v>2966</v>
      </c>
      <c r="E315" s="24" t="s">
        <v>3115</v>
      </c>
      <c r="F315" s="24" t="s">
        <v>3129</v>
      </c>
      <c r="G315" s="24" t="s">
        <v>3132</v>
      </c>
      <c r="H315" s="76">
        <v>0.81625529951461195</v>
      </c>
      <c r="I315" s="77">
        <v>0.34556165151820306</v>
      </c>
      <c r="J315" s="77">
        <v>0.69220479426574499</v>
      </c>
      <c r="K315" s="77">
        <v>0.83394266383699778</v>
      </c>
      <c r="L315" s="77">
        <v>0.59725506951249741</v>
      </c>
      <c r="M315" s="77">
        <v>0.78380917187936172</v>
      </c>
      <c r="N315" s="77">
        <v>0.72816515176576591</v>
      </c>
      <c r="O315" s="77" t="s">
        <v>3395</v>
      </c>
      <c r="P315" s="77">
        <v>0.45981466789378633</v>
      </c>
      <c r="Q315" s="77">
        <v>0.24754365201450418</v>
      </c>
      <c r="R315" s="77">
        <v>0.11259503196638211</v>
      </c>
      <c r="S315" s="77">
        <v>0.88235294117647056</v>
      </c>
      <c r="T315" s="77">
        <v>0.98181818181818181</v>
      </c>
      <c r="U315" s="77">
        <v>0.7156335016352654</v>
      </c>
      <c r="V315" s="77">
        <v>0.66505902637462</v>
      </c>
      <c r="W315" s="77">
        <v>0.46213561525642366</v>
      </c>
      <c r="X315" s="77">
        <v>0.43800419422963854</v>
      </c>
      <c r="Y315" s="77">
        <v>0.45130792328292801</v>
      </c>
      <c r="Z315" s="77">
        <v>0.72571428571428576</v>
      </c>
      <c r="AA315" s="77">
        <v>0.49945380657586841</v>
      </c>
      <c r="AB315" s="77">
        <v>0.40601503759398494</v>
      </c>
      <c r="AC315" s="77">
        <v>0.19999999999999996</v>
      </c>
      <c r="AD315" s="76">
        <v>0.61800724843285337</v>
      </c>
      <c r="AE315" s="77">
        <v>0.68059734497768187</v>
      </c>
      <c r="AF315" s="77">
        <v>0.18006934199044314</v>
      </c>
      <c r="AG315" s="77">
        <v>0.93208556149732624</v>
      </c>
      <c r="AH315" s="77">
        <v>0.6903462640049427</v>
      </c>
      <c r="AI315" s="77">
        <v>0.4500699047430311</v>
      </c>
      <c r="AJ315" s="77">
        <v>0.58851110449860689</v>
      </c>
      <c r="AK315" s="77">
        <v>0.45273442208492665</v>
      </c>
      <c r="AL315" s="77">
        <v>0.19999999999999996</v>
      </c>
      <c r="AM315" s="76">
        <v>0.49289131180032614</v>
      </c>
      <c r="AN315" s="77">
        <v>0.69083391008176676</v>
      </c>
      <c r="AO315" s="78">
        <v>0.41374850886117787</v>
      </c>
      <c r="AP315" s="79">
        <v>0.52641554465763019</v>
      </c>
      <c r="AQ315" s="70">
        <v>1</v>
      </c>
      <c r="AR315" s="71">
        <v>0</v>
      </c>
      <c r="AS315" s="71">
        <v>0</v>
      </c>
      <c r="AT315" s="71">
        <v>0</v>
      </c>
      <c r="AU315" s="71">
        <v>1</v>
      </c>
      <c r="AV315" s="71" t="s">
        <v>3692</v>
      </c>
      <c r="AW315" s="72" t="s">
        <v>3422</v>
      </c>
    </row>
    <row r="316" spans="1:49">
      <c r="A316" s="23" t="s">
        <v>4064</v>
      </c>
      <c r="B316" s="23" t="s">
        <v>3725</v>
      </c>
      <c r="C316" s="23" t="s">
        <v>745</v>
      </c>
      <c r="D316" s="24" t="s">
        <v>2966</v>
      </c>
      <c r="E316" s="24" t="s">
        <v>3115</v>
      </c>
      <c r="F316" s="24" t="s">
        <v>3129</v>
      </c>
      <c r="G316" s="24" t="s">
        <v>3134</v>
      </c>
      <c r="H316" s="76">
        <v>0.81625529951461195</v>
      </c>
      <c r="I316" s="77">
        <v>0.29138676659639273</v>
      </c>
      <c r="J316" s="77">
        <v>0.10390536146762258</v>
      </c>
      <c r="K316" s="77">
        <v>0.85163235101549073</v>
      </c>
      <c r="L316" s="77">
        <v>0.6110662472370495</v>
      </c>
      <c r="M316" s="77">
        <v>0.68929625165410391</v>
      </c>
      <c r="N316" s="77">
        <v>0.41153497464965239</v>
      </c>
      <c r="O316" s="77" t="s">
        <v>3395</v>
      </c>
      <c r="P316" s="77">
        <v>0.40099430145406628</v>
      </c>
      <c r="Q316" s="77">
        <v>0.41859938483623915</v>
      </c>
      <c r="R316" s="77">
        <v>1.4243532777624014E-3</v>
      </c>
      <c r="S316" s="77">
        <v>0.88235294117647056</v>
      </c>
      <c r="T316" s="77">
        <v>0.98181818181818181</v>
      </c>
      <c r="U316" s="77">
        <v>0.64211227401382798</v>
      </c>
      <c r="V316" s="77">
        <v>0.66505902637462</v>
      </c>
      <c r="W316" s="77">
        <v>0.88909351905419165</v>
      </c>
      <c r="X316" s="77">
        <v>0.6292554344122947</v>
      </c>
      <c r="Y316" s="77">
        <v>0.45130792328292801</v>
      </c>
      <c r="Z316" s="77">
        <v>0.72571428571428576</v>
      </c>
      <c r="AA316" s="77">
        <v>0.49945380657586841</v>
      </c>
      <c r="AB316" s="77">
        <v>0.40601503759398494</v>
      </c>
      <c r="AC316" s="77">
        <v>0.19999999999999996</v>
      </c>
      <c r="AD316" s="76">
        <v>0.40384914252620913</v>
      </c>
      <c r="AE316" s="77">
        <v>0.59290482520207255</v>
      </c>
      <c r="AF316" s="77">
        <v>0.21001186905700078</v>
      </c>
      <c r="AG316" s="77">
        <v>0.93208556149732624</v>
      </c>
      <c r="AH316" s="77">
        <v>0.65358565019422399</v>
      </c>
      <c r="AI316" s="77">
        <v>0.75917447673324312</v>
      </c>
      <c r="AJ316" s="77">
        <v>0.58851110449860689</v>
      </c>
      <c r="AK316" s="77">
        <v>0.45273442208492665</v>
      </c>
      <c r="AL316" s="77">
        <v>0.19999999999999996</v>
      </c>
      <c r="AM316" s="76">
        <v>0.4022552789284275</v>
      </c>
      <c r="AN316" s="77">
        <v>0.78161522947493101</v>
      </c>
      <c r="AO316" s="78">
        <v>0.41374850886117787</v>
      </c>
      <c r="AP316" s="79">
        <v>0.51961565429000434</v>
      </c>
      <c r="AQ316" s="70">
        <v>1</v>
      </c>
      <c r="AR316" s="71">
        <v>0</v>
      </c>
      <c r="AS316" s="71">
        <v>0</v>
      </c>
      <c r="AT316" s="71">
        <v>0</v>
      </c>
      <c r="AU316" s="71">
        <v>0</v>
      </c>
      <c r="AV316" s="71" t="s">
        <v>3395</v>
      </c>
      <c r="AW316" s="72" t="s">
        <v>3422</v>
      </c>
    </row>
    <row r="317" spans="1:49">
      <c r="A317" s="23" t="s">
        <v>4065</v>
      </c>
      <c r="B317" s="23" t="s">
        <v>3725</v>
      </c>
      <c r="C317" s="23" t="s">
        <v>747</v>
      </c>
      <c r="D317" s="24" t="s">
        <v>2966</v>
      </c>
      <c r="E317" s="24" t="s">
        <v>3115</v>
      </c>
      <c r="F317" s="24" t="s">
        <v>3129</v>
      </c>
      <c r="G317" s="24" t="s">
        <v>3136</v>
      </c>
      <c r="H317" s="76">
        <v>0.81625529951461195</v>
      </c>
      <c r="I317" s="77">
        <v>0.33642056218873573</v>
      </c>
      <c r="J317" s="77">
        <v>0.83709624269346261</v>
      </c>
      <c r="K317" s="77">
        <v>0.85163235101549073</v>
      </c>
      <c r="L317" s="77">
        <v>0.59742783626843365</v>
      </c>
      <c r="M317" s="77">
        <v>0.81429021501419652</v>
      </c>
      <c r="N317" s="77">
        <v>0.75525893888735718</v>
      </c>
      <c r="O317" s="77" t="s">
        <v>3395</v>
      </c>
      <c r="P317" s="77">
        <v>0.43424845724194872</v>
      </c>
      <c r="Q317" s="77">
        <v>0.3555590259790834</v>
      </c>
      <c r="R317" s="77">
        <v>9.7166984492556674E-2</v>
      </c>
      <c r="S317" s="77">
        <v>0.88235294117647056</v>
      </c>
      <c r="T317" s="77">
        <v>0.98181818181818181</v>
      </c>
      <c r="U317" s="77">
        <v>0.597154975539813</v>
      </c>
      <c r="V317" s="77">
        <v>0.66505902637462</v>
      </c>
      <c r="W317" s="77">
        <v>0.87027876233900692</v>
      </c>
      <c r="X317" s="77">
        <v>0.6292554344122947</v>
      </c>
      <c r="Y317" s="77">
        <v>0.45130792328292801</v>
      </c>
      <c r="Z317" s="77">
        <v>0.72571428571428576</v>
      </c>
      <c r="AA317" s="77">
        <v>0.49945380657586841</v>
      </c>
      <c r="AB317" s="77">
        <v>0.40601503759398494</v>
      </c>
      <c r="AC317" s="77">
        <v>0.19999999999999996</v>
      </c>
      <c r="AD317" s="76">
        <v>0.6632573681322701</v>
      </c>
      <c r="AE317" s="77">
        <v>0.69057155968548545</v>
      </c>
      <c r="AF317" s="77">
        <v>0.22636300523582004</v>
      </c>
      <c r="AG317" s="77">
        <v>0.93208556149732624</v>
      </c>
      <c r="AH317" s="77">
        <v>0.6311070009572165</v>
      </c>
      <c r="AI317" s="77">
        <v>0.74976709837565081</v>
      </c>
      <c r="AJ317" s="77">
        <v>0.58851110449860689</v>
      </c>
      <c r="AK317" s="77">
        <v>0.45273442208492665</v>
      </c>
      <c r="AL317" s="77">
        <v>0.19999999999999996</v>
      </c>
      <c r="AM317" s="76">
        <v>0.52673064435119188</v>
      </c>
      <c r="AN317" s="77">
        <v>0.77098655361006452</v>
      </c>
      <c r="AO317" s="78">
        <v>0.41374850886117787</v>
      </c>
      <c r="AP317" s="79">
        <v>0.56114994757674275</v>
      </c>
      <c r="AQ317" s="70">
        <v>1</v>
      </c>
      <c r="AR317" s="71">
        <v>0</v>
      </c>
      <c r="AS317" s="71">
        <v>0</v>
      </c>
      <c r="AT317" s="71">
        <v>0</v>
      </c>
      <c r="AU317" s="71">
        <v>0</v>
      </c>
      <c r="AV317" s="71" t="s">
        <v>3395</v>
      </c>
      <c r="AW317" s="72" t="s">
        <v>3422</v>
      </c>
    </row>
    <row r="318" spans="1:49">
      <c r="A318" s="23" t="s">
        <v>4066</v>
      </c>
      <c r="B318" s="23" t="s">
        <v>3725</v>
      </c>
      <c r="C318" s="23" t="s">
        <v>749</v>
      </c>
      <c r="D318" s="24" t="s">
        <v>2966</v>
      </c>
      <c r="E318" s="24" t="s">
        <v>3115</v>
      </c>
      <c r="F318" s="24" t="s">
        <v>3138</v>
      </c>
      <c r="G318" s="24" t="s">
        <v>3139</v>
      </c>
      <c r="H318" s="76">
        <v>0.72790661135118295</v>
      </c>
      <c r="I318" s="77">
        <v>0.26660699895214413</v>
      </c>
      <c r="J318" s="77">
        <v>0.55605703034417142</v>
      </c>
      <c r="K318" s="77">
        <v>0.89195317728092294</v>
      </c>
      <c r="L318" s="77">
        <v>0.6339256603558322</v>
      </c>
      <c r="M318" s="77">
        <v>1</v>
      </c>
      <c r="N318" s="77">
        <v>0.52749389724070084</v>
      </c>
      <c r="O318" s="77" t="s">
        <v>3395</v>
      </c>
      <c r="P318" s="77">
        <v>0.5</v>
      </c>
      <c r="Q318" s="77">
        <v>0.28900883218842</v>
      </c>
      <c r="R318" s="77">
        <v>1</v>
      </c>
      <c r="S318" s="77">
        <v>0.79999999999999805</v>
      </c>
      <c r="T318" s="77">
        <v>1</v>
      </c>
      <c r="U318" s="77">
        <v>0.57248485047431608</v>
      </c>
      <c r="V318" s="77">
        <v>0.52897664746293305</v>
      </c>
      <c r="W318" s="77">
        <v>0.96634255855562579</v>
      </c>
      <c r="X318" s="77">
        <v>0.38491813765542437</v>
      </c>
      <c r="Y318" s="77">
        <v>0.44319257716341603</v>
      </c>
      <c r="Z318" s="77">
        <v>0.68571428571428572</v>
      </c>
      <c r="AA318" s="77">
        <v>0.49945380657586835</v>
      </c>
      <c r="AB318" s="77">
        <v>0.40601503759398494</v>
      </c>
      <c r="AC318" s="77">
        <v>0.19999999999999996</v>
      </c>
      <c r="AD318" s="76">
        <v>0.51685688021583287</v>
      </c>
      <c r="AE318" s="77">
        <v>0.71067454697549126</v>
      </c>
      <c r="AF318" s="77">
        <v>0.64450441609420994</v>
      </c>
      <c r="AG318" s="77">
        <v>0.89999999999999902</v>
      </c>
      <c r="AH318" s="77">
        <v>0.55073074896862462</v>
      </c>
      <c r="AI318" s="77">
        <v>0.67563034810552502</v>
      </c>
      <c r="AJ318" s="77">
        <v>0.56445343143885085</v>
      </c>
      <c r="AK318" s="77">
        <v>0.45273442208492665</v>
      </c>
      <c r="AL318" s="77">
        <v>0.19999999999999996</v>
      </c>
      <c r="AM318" s="76">
        <v>0.62401194776184465</v>
      </c>
      <c r="AN318" s="77">
        <v>0.70878703235804963</v>
      </c>
      <c r="AO318" s="78">
        <v>0.40572928450792584</v>
      </c>
      <c r="AP318" s="79">
        <v>0.57177802513917664</v>
      </c>
      <c r="AQ318" s="70">
        <v>1</v>
      </c>
      <c r="AR318" s="71">
        <v>0</v>
      </c>
      <c r="AS318" s="71">
        <v>0</v>
      </c>
      <c r="AT318" s="71">
        <v>0</v>
      </c>
      <c r="AU318" s="71">
        <v>1</v>
      </c>
      <c r="AV318" s="71" t="s">
        <v>3692</v>
      </c>
      <c r="AW318" s="72" t="s">
        <v>3422</v>
      </c>
    </row>
    <row r="319" spans="1:49">
      <c r="A319" s="23" t="s">
        <v>4067</v>
      </c>
      <c r="B319" s="23" t="s">
        <v>3725</v>
      </c>
      <c r="C319" s="23" t="s">
        <v>751</v>
      </c>
      <c r="D319" s="24" t="s">
        <v>2966</v>
      </c>
      <c r="E319" s="24" t="s">
        <v>3115</v>
      </c>
      <c r="F319" s="24" t="s">
        <v>3138</v>
      </c>
      <c r="G319" s="24" t="s">
        <v>3141</v>
      </c>
      <c r="H319" s="76">
        <v>0.72790661135118295</v>
      </c>
      <c r="I319" s="77">
        <v>0.40295966208174638</v>
      </c>
      <c r="J319" s="77">
        <v>0.66262310198950236</v>
      </c>
      <c r="K319" s="77">
        <v>0.90033249531031401</v>
      </c>
      <c r="L319" s="77">
        <v>0.58269862342900469</v>
      </c>
      <c r="M319" s="77">
        <v>1</v>
      </c>
      <c r="N319" s="77">
        <v>0.63865804535822557</v>
      </c>
      <c r="O319" s="77" t="s">
        <v>3395</v>
      </c>
      <c r="P319" s="77">
        <v>0.3252609489215007</v>
      </c>
      <c r="Q319" s="77">
        <v>0.14151994631714457</v>
      </c>
      <c r="R319" s="77">
        <v>3.2615947039732161E-2</v>
      </c>
      <c r="S319" s="77">
        <v>0.79999999999999805</v>
      </c>
      <c r="T319" s="77">
        <v>1</v>
      </c>
      <c r="U319" s="77">
        <v>0.6024561327020409</v>
      </c>
      <c r="V319" s="77">
        <v>0.52897664746293305</v>
      </c>
      <c r="W319" s="77">
        <v>0.51522482702818495</v>
      </c>
      <c r="X319" s="77">
        <v>0.31951109871608963</v>
      </c>
      <c r="Y319" s="77">
        <v>0.44319257716341603</v>
      </c>
      <c r="Z319" s="77">
        <v>0.68571428571428572</v>
      </c>
      <c r="AA319" s="77">
        <v>0.49945380657586835</v>
      </c>
      <c r="AB319" s="77">
        <v>0.40601503759398494</v>
      </c>
      <c r="AC319" s="77">
        <v>0.19999999999999996</v>
      </c>
      <c r="AD319" s="76">
        <v>0.5978297918074772</v>
      </c>
      <c r="AE319" s="77">
        <v>0.68939002260380899</v>
      </c>
      <c r="AF319" s="77">
        <v>8.7067946678438368E-2</v>
      </c>
      <c r="AG319" s="77">
        <v>0.89999999999999902</v>
      </c>
      <c r="AH319" s="77">
        <v>0.56571639008248698</v>
      </c>
      <c r="AI319" s="77">
        <v>0.41736796287213729</v>
      </c>
      <c r="AJ319" s="77">
        <v>0.56445343143885085</v>
      </c>
      <c r="AK319" s="77">
        <v>0.45273442208492665</v>
      </c>
      <c r="AL319" s="77">
        <v>0.19999999999999996</v>
      </c>
      <c r="AM319" s="76">
        <v>0.45809592036324154</v>
      </c>
      <c r="AN319" s="77">
        <v>0.62769478431820769</v>
      </c>
      <c r="AO319" s="78">
        <v>0.40572928450792584</v>
      </c>
      <c r="AP319" s="79">
        <v>0.49290183678868982</v>
      </c>
      <c r="AQ319" s="70">
        <v>1</v>
      </c>
      <c r="AR319" s="71">
        <v>0</v>
      </c>
      <c r="AS319" s="71">
        <v>0</v>
      </c>
      <c r="AT319" s="71">
        <v>0</v>
      </c>
      <c r="AU319" s="71">
        <v>1</v>
      </c>
      <c r="AV319" s="71" t="s">
        <v>3692</v>
      </c>
      <c r="AW319" s="72" t="s">
        <v>3422</v>
      </c>
    </row>
    <row r="320" spans="1:49">
      <c r="A320" s="23" t="s">
        <v>4068</v>
      </c>
      <c r="B320" s="23" t="s">
        <v>3725</v>
      </c>
      <c r="C320" s="23" t="s">
        <v>753</v>
      </c>
      <c r="D320" s="24" t="s">
        <v>2966</v>
      </c>
      <c r="E320" s="24" t="s">
        <v>3115</v>
      </c>
      <c r="F320" s="24" t="s">
        <v>3138</v>
      </c>
      <c r="G320" s="24" t="s">
        <v>3147</v>
      </c>
      <c r="H320" s="76">
        <v>0.72790661135118295</v>
      </c>
      <c r="I320" s="77">
        <v>0.25628656843270614</v>
      </c>
      <c r="J320" s="77">
        <v>0.27379723881399398</v>
      </c>
      <c r="K320" s="77">
        <v>0.77813531831893457</v>
      </c>
      <c r="L320" s="77">
        <v>0.63415601603041394</v>
      </c>
      <c r="M320" s="77">
        <v>0.48459719712269789</v>
      </c>
      <c r="N320" s="77">
        <v>0.39178259455811437</v>
      </c>
      <c r="O320" s="77" t="s">
        <v>3395</v>
      </c>
      <c r="P320" s="77">
        <v>0.25528983208331668</v>
      </c>
      <c r="Q320" s="77">
        <v>6.5705244177702474E-2</v>
      </c>
      <c r="R320" s="77">
        <v>0.37655732781374035</v>
      </c>
      <c r="S320" s="77">
        <v>0.79999999999999805</v>
      </c>
      <c r="T320" s="77">
        <v>1</v>
      </c>
      <c r="U320" s="77">
        <v>0.667496073727186</v>
      </c>
      <c r="V320" s="77">
        <v>0.52897664746293305</v>
      </c>
      <c r="W320" s="77">
        <v>0.81134488483273282</v>
      </c>
      <c r="X320" s="77">
        <v>0.50607174221891749</v>
      </c>
      <c r="Y320" s="77">
        <v>0.44319257716341603</v>
      </c>
      <c r="Z320" s="77">
        <v>0.68571428571428572</v>
      </c>
      <c r="AA320" s="77">
        <v>0.49945380657586835</v>
      </c>
      <c r="AB320" s="77">
        <v>0.40601503759398494</v>
      </c>
      <c r="AC320" s="77">
        <v>0.19999999999999996</v>
      </c>
      <c r="AD320" s="76">
        <v>0.41933013953262765</v>
      </c>
      <c r="AE320" s="77">
        <v>0.5087921916226954</v>
      </c>
      <c r="AF320" s="77">
        <v>0.2211312859957214</v>
      </c>
      <c r="AG320" s="77">
        <v>0.89999999999999902</v>
      </c>
      <c r="AH320" s="77">
        <v>0.59823636059505958</v>
      </c>
      <c r="AI320" s="77">
        <v>0.65870831352582515</v>
      </c>
      <c r="AJ320" s="77">
        <v>0.56445343143885085</v>
      </c>
      <c r="AK320" s="77">
        <v>0.45273442208492665</v>
      </c>
      <c r="AL320" s="77">
        <v>0.19999999999999996</v>
      </c>
      <c r="AM320" s="76">
        <v>0.38308453905034812</v>
      </c>
      <c r="AN320" s="77">
        <v>0.71898155804029462</v>
      </c>
      <c r="AO320" s="78">
        <v>0.40572928450792584</v>
      </c>
      <c r="AP320" s="79">
        <v>0.49213421861119055</v>
      </c>
      <c r="AQ320" s="70">
        <v>1</v>
      </c>
      <c r="AR320" s="71">
        <v>0</v>
      </c>
      <c r="AS320" s="71">
        <v>0</v>
      </c>
      <c r="AT320" s="71">
        <v>0</v>
      </c>
      <c r="AU320" s="71">
        <v>1</v>
      </c>
      <c r="AV320" s="71" t="s">
        <v>3692</v>
      </c>
      <c r="AW320" s="72" t="s">
        <v>3422</v>
      </c>
    </row>
    <row r="321" spans="1:49">
      <c r="A321" s="23" t="s">
        <v>4069</v>
      </c>
      <c r="B321" s="23" t="s">
        <v>3725</v>
      </c>
      <c r="C321" s="23" t="s">
        <v>755</v>
      </c>
      <c r="D321" s="24" t="s">
        <v>2966</v>
      </c>
      <c r="E321" s="24" t="s">
        <v>3115</v>
      </c>
      <c r="F321" s="24" t="s">
        <v>3138</v>
      </c>
      <c r="G321" s="24" t="s">
        <v>3149</v>
      </c>
      <c r="H321" s="76">
        <v>0.72790661135118295</v>
      </c>
      <c r="I321" s="77">
        <v>0.1866796297696432</v>
      </c>
      <c r="J321" s="77">
        <v>0.44579369972995536</v>
      </c>
      <c r="K321" s="77">
        <v>0.77813531831893457</v>
      </c>
      <c r="L321" s="77">
        <v>0.62813966782369224</v>
      </c>
      <c r="M321" s="77">
        <v>0.70567700100507591</v>
      </c>
      <c r="N321" s="77">
        <v>0.45155071569658817</v>
      </c>
      <c r="O321" s="77" t="s">
        <v>3395</v>
      </c>
      <c r="P321" s="77">
        <v>0.23300323769371367</v>
      </c>
      <c r="Q321" s="77">
        <v>4.6306052892380323E-2</v>
      </c>
      <c r="R321" s="77">
        <v>0.47774677187842352</v>
      </c>
      <c r="S321" s="77">
        <v>0.79999999999999805</v>
      </c>
      <c r="T321" s="77">
        <v>1</v>
      </c>
      <c r="U321" s="77">
        <v>0.60731095981052619</v>
      </c>
      <c r="V321" s="77">
        <v>0.52897664746293305</v>
      </c>
      <c r="W321" s="77">
        <v>0.90851370717449909</v>
      </c>
      <c r="X321" s="77">
        <v>0.50607174221891749</v>
      </c>
      <c r="Y321" s="77">
        <v>0.44319257716341603</v>
      </c>
      <c r="Z321" s="77">
        <v>0.68571428571428572</v>
      </c>
      <c r="AA321" s="77">
        <v>0.49945380657586835</v>
      </c>
      <c r="AB321" s="77">
        <v>0.40601503759398494</v>
      </c>
      <c r="AC321" s="77">
        <v>0.19999999999999996</v>
      </c>
      <c r="AD321" s="76">
        <v>0.45345998028359386</v>
      </c>
      <c r="AE321" s="77">
        <v>0.55930118810760088</v>
      </c>
      <c r="AF321" s="77">
        <v>0.26202641238540192</v>
      </c>
      <c r="AG321" s="77">
        <v>0.89999999999999902</v>
      </c>
      <c r="AH321" s="77">
        <v>0.56814380363672967</v>
      </c>
      <c r="AI321" s="77">
        <v>0.70729272469670823</v>
      </c>
      <c r="AJ321" s="77">
        <v>0.56445343143885085</v>
      </c>
      <c r="AK321" s="77">
        <v>0.45273442208492665</v>
      </c>
      <c r="AL321" s="77">
        <v>0.19999999999999996</v>
      </c>
      <c r="AM321" s="76">
        <v>0.42492919359219888</v>
      </c>
      <c r="AN321" s="77">
        <v>0.72514550944447898</v>
      </c>
      <c r="AO321" s="78">
        <v>0.40572928450792584</v>
      </c>
      <c r="AP321" s="79">
        <v>0.50931372694352983</v>
      </c>
      <c r="AQ321" s="70">
        <v>1</v>
      </c>
      <c r="AR321" s="71">
        <v>0</v>
      </c>
      <c r="AS321" s="71">
        <v>0</v>
      </c>
      <c r="AT321" s="71">
        <v>0</v>
      </c>
      <c r="AU321" s="71">
        <v>1</v>
      </c>
      <c r="AV321" s="71" t="s">
        <v>3692</v>
      </c>
      <c r="AW321" s="72" t="s">
        <v>3422</v>
      </c>
    </row>
    <row r="322" spans="1:49">
      <c r="A322" s="23" t="s">
        <v>4070</v>
      </c>
      <c r="B322" s="23" t="s">
        <v>3725</v>
      </c>
      <c r="C322" s="23" t="s">
        <v>757</v>
      </c>
      <c r="D322" s="24" t="s">
        <v>2966</v>
      </c>
      <c r="E322" s="24" t="s">
        <v>3151</v>
      </c>
      <c r="F322" s="24" t="s">
        <v>3152</v>
      </c>
      <c r="G322" s="24" t="s">
        <v>3153</v>
      </c>
      <c r="H322" s="76">
        <v>0.70025539965480799</v>
      </c>
      <c r="I322" s="77">
        <v>0.50527091883782382</v>
      </c>
      <c r="J322" s="77">
        <v>0.73113300017274629</v>
      </c>
      <c r="K322" s="77">
        <v>0.95407816092353914</v>
      </c>
      <c r="L322" s="77">
        <v>0.66076224421712393</v>
      </c>
      <c r="M322" s="77">
        <v>1</v>
      </c>
      <c r="N322" s="77">
        <v>1</v>
      </c>
      <c r="O322" s="77" t="s">
        <v>3395</v>
      </c>
      <c r="P322" s="77">
        <v>0.5</v>
      </c>
      <c r="Q322" s="77">
        <v>0.5</v>
      </c>
      <c r="R322" s="77">
        <v>1.4414706909184132E-3</v>
      </c>
      <c r="S322" s="77">
        <v>0.98823529411764777</v>
      </c>
      <c r="T322" s="77">
        <v>1</v>
      </c>
      <c r="U322" s="77">
        <v>0.76249938524813565</v>
      </c>
      <c r="V322" s="77">
        <v>0.92926401777199841</v>
      </c>
      <c r="W322" s="77">
        <v>0.94755198110494776</v>
      </c>
      <c r="X322" s="77">
        <v>0.62341015393976473</v>
      </c>
      <c r="Y322" s="77">
        <v>0.45976140882408634</v>
      </c>
      <c r="Z322" s="77">
        <v>0.80571428571428572</v>
      </c>
      <c r="AA322" s="77">
        <v>0.50131820100325819</v>
      </c>
      <c r="AB322" s="77">
        <v>0.40601503759398494</v>
      </c>
      <c r="AC322" s="77">
        <v>0.19999999999999996</v>
      </c>
      <c r="AD322" s="76">
        <v>0.64555310622179263</v>
      </c>
      <c r="AE322" s="77">
        <v>0.82296808102813268</v>
      </c>
      <c r="AF322" s="77">
        <v>0.25072073534545919</v>
      </c>
      <c r="AG322" s="77">
        <v>0.99411764705882388</v>
      </c>
      <c r="AH322" s="77">
        <v>0.84588170151006703</v>
      </c>
      <c r="AI322" s="77">
        <v>0.78548106752235625</v>
      </c>
      <c r="AJ322" s="77">
        <v>0.63273784726918603</v>
      </c>
      <c r="AK322" s="77">
        <v>0.45366661929862157</v>
      </c>
      <c r="AL322" s="77">
        <v>0.19999999999999996</v>
      </c>
      <c r="AM322" s="76">
        <v>0.57308064086512822</v>
      </c>
      <c r="AN322" s="77">
        <v>0.87516013869708242</v>
      </c>
      <c r="AO322" s="78">
        <v>0.42880148885593589</v>
      </c>
      <c r="AP322" s="79">
        <v>0.61240453925114313</v>
      </c>
      <c r="AQ322" s="70">
        <v>1</v>
      </c>
      <c r="AR322" s="71">
        <v>0</v>
      </c>
      <c r="AS322" s="71">
        <v>0</v>
      </c>
      <c r="AT322" s="71">
        <v>0</v>
      </c>
      <c r="AU322" s="71">
        <v>1</v>
      </c>
      <c r="AV322" s="71" t="s">
        <v>3692</v>
      </c>
      <c r="AW322" s="72" t="s">
        <v>3422</v>
      </c>
    </row>
    <row r="323" spans="1:49">
      <c r="A323" s="23" t="s">
        <v>4071</v>
      </c>
      <c r="B323" s="23" t="s">
        <v>3725</v>
      </c>
      <c r="C323" s="23" t="s">
        <v>759</v>
      </c>
      <c r="D323" s="24" t="s">
        <v>2966</v>
      </c>
      <c r="E323" s="24" t="s">
        <v>3151</v>
      </c>
      <c r="F323" s="24" t="s">
        <v>3152</v>
      </c>
      <c r="G323" s="24" t="s">
        <v>3155</v>
      </c>
      <c r="H323" s="76">
        <v>0.70025539965480799</v>
      </c>
      <c r="I323" s="77">
        <v>0.50527091883782382</v>
      </c>
      <c r="J323" s="77">
        <v>1</v>
      </c>
      <c r="K323" s="77">
        <v>0.95407816092353914</v>
      </c>
      <c r="L323" s="77">
        <v>0.65767954327786893</v>
      </c>
      <c r="M323" s="77">
        <v>1</v>
      </c>
      <c r="N323" s="77">
        <v>1</v>
      </c>
      <c r="O323" s="77" t="s">
        <v>3395</v>
      </c>
      <c r="P323" s="77">
        <v>0.625</v>
      </c>
      <c r="Q323" s="77">
        <v>0.5</v>
      </c>
      <c r="R323" s="77">
        <v>0</v>
      </c>
      <c r="S323" s="77">
        <v>0.98823529411764777</v>
      </c>
      <c r="T323" s="77">
        <v>1</v>
      </c>
      <c r="U323" s="77">
        <v>0.76249938524813565</v>
      </c>
      <c r="V323" s="77">
        <v>0.92926401777199841</v>
      </c>
      <c r="W323" s="77">
        <v>0.94588357463747075</v>
      </c>
      <c r="X323" s="77">
        <v>0.62341015393976473</v>
      </c>
      <c r="Y323" s="77">
        <v>0.45976140882408634</v>
      </c>
      <c r="Z323" s="77">
        <v>0.80571428571428572</v>
      </c>
      <c r="AA323" s="77">
        <v>0.53709712200758042</v>
      </c>
      <c r="AB323" s="77">
        <v>0.40601503759398494</v>
      </c>
      <c r="AC323" s="77">
        <v>0.19999999999999996</v>
      </c>
      <c r="AD323" s="76">
        <v>0.73517543949754394</v>
      </c>
      <c r="AE323" s="77">
        <v>0.84735154084028164</v>
      </c>
      <c r="AF323" s="77">
        <v>0.25</v>
      </c>
      <c r="AG323" s="77">
        <v>0.99411764705882388</v>
      </c>
      <c r="AH323" s="77">
        <v>0.84588170151006703</v>
      </c>
      <c r="AI323" s="77">
        <v>0.78464686428861774</v>
      </c>
      <c r="AJ323" s="77">
        <v>0.63273784726918603</v>
      </c>
      <c r="AK323" s="77">
        <v>0.47155607980078268</v>
      </c>
      <c r="AL323" s="77">
        <v>0.19999999999999996</v>
      </c>
      <c r="AM323" s="76">
        <v>0.61084232677927519</v>
      </c>
      <c r="AN323" s="77">
        <v>0.87488207095250292</v>
      </c>
      <c r="AO323" s="78">
        <v>0.43476464235665624</v>
      </c>
      <c r="AP323" s="79">
        <v>0.62746529350758362</v>
      </c>
      <c r="AQ323" s="70">
        <v>1</v>
      </c>
      <c r="AR323" s="71">
        <v>0</v>
      </c>
      <c r="AS323" s="71">
        <v>0</v>
      </c>
      <c r="AT323" s="71">
        <v>0</v>
      </c>
      <c r="AU323" s="71">
        <v>1</v>
      </c>
      <c r="AV323" s="71" t="s">
        <v>3692</v>
      </c>
      <c r="AW323" s="72" t="s">
        <v>3422</v>
      </c>
    </row>
    <row r="324" spans="1:49">
      <c r="A324" s="23" t="s">
        <v>4072</v>
      </c>
      <c r="B324" s="23" t="s">
        <v>3725</v>
      </c>
      <c r="C324" s="23" t="s">
        <v>763</v>
      </c>
      <c r="D324" s="24" t="s">
        <v>2966</v>
      </c>
      <c r="E324" s="24" t="s">
        <v>3151</v>
      </c>
      <c r="F324" s="24" t="s">
        <v>3152</v>
      </c>
      <c r="G324" s="24" t="s">
        <v>3157</v>
      </c>
      <c r="H324" s="76">
        <v>0.70025539965480799</v>
      </c>
      <c r="I324" s="77">
        <v>0.50527091883782382</v>
      </c>
      <c r="J324" s="77">
        <v>1</v>
      </c>
      <c r="K324" s="77">
        <v>0.95407816092353914</v>
      </c>
      <c r="L324" s="77">
        <v>0.6620969520963178</v>
      </c>
      <c r="M324" s="77">
        <v>1</v>
      </c>
      <c r="N324" s="77">
        <v>1</v>
      </c>
      <c r="O324" s="77" t="s">
        <v>3395</v>
      </c>
      <c r="P324" s="77">
        <v>0.5</v>
      </c>
      <c r="Q324" s="77">
        <v>0.5</v>
      </c>
      <c r="R324" s="77">
        <v>3.2800951530869266E-5</v>
      </c>
      <c r="S324" s="77">
        <v>0.98823529411764777</v>
      </c>
      <c r="T324" s="77">
        <v>1</v>
      </c>
      <c r="U324" s="77">
        <v>0.76249938524813565</v>
      </c>
      <c r="V324" s="77">
        <v>0.92926401777199841</v>
      </c>
      <c r="W324" s="77">
        <v>0.9396066673211555</v>
      </c>
      <c r="X324" s="77">
        <v>0.62341015393976473</v>
      </c>
      <c r="Y324" s="77">
        <v>0.45976140882408634</v>
      </c>
      <c r="Z324" s="77">
        <v>0.80571428571428572</v>
      </c>
      <c r="AA324" s="77">
        <v>0.50131820100325819</v>
      </c>
      <c r="AB324" s="77">
        <v>0.40601503759398494</v>
      </c>
      <c r="AC324" s="77">
        <v>0.19999999999999996</v>
      </c>
      <c r="AD324" s="76">
        <v>0.73517543949754394</v>
      </c>
      <c r="AE324" s="77">
        <v>0.8232350226039713</v>
      </c>
      <c r="AF324" s="77">
        <v>0.25001640047576545</v>
      </c>
      <c r="AG324" s="77">
        <v>0.99411764705882388</v>
      </c>
      <c r="AH324" s="77">
        <v>0.84588170151006703</v>
      </c>
      <c r="AI324" s="77">
        <v>0.78150841063046017</v>
      </c>
      <c r="AJ324" s="77">
        <v>0.63273784726918603</v>
      </c>
      <c r="AK324" s="77">
        <v>0.45366661929862157</v>
      </c>
      <c r="AL324" s="77">
        <v>0.19999999999999996</v>
      </c>
      <c r="AM324" s="76">
        <v>0.60280895419242686</v>
      </c>
      <c r="AN324" s="77">
        <v>0.87383591973311692</v>
      </c>
      <c r="AO324" s="78">
        <v>0.42880148885593589</v>
      </c>
      <c r="AP324" s="79">
        <v>0.62207766444025825</v>
      </c>
      <c r="AQ324" s="70">
        <v>1</v>
      </c>
      <c r="AR324" s="71">
        <v>0</v>
      </c>
      <c r="AS324" s="71">
        <v>0</v>
      </c>
      <c r="AT324" s="71">
        <v>0</v>
      </c>
      <c r="AU324" s="71">
        <v>1</v>
      </c>
      <c r="AV324" s="71" t="s">
        <v>3692</v>
      </c>
      <c r="AW324" s="72" t="s">
        <v>3422</v>
      </c>
    </row>
    <row r="325" spans="1:49">
      <c r="A325" s="23" t="s">
        <v>4073</v>
      </c>
      <c r="B325" s="23" t="s">
        <v>3725</v>
      </c>
      <c r="C325" s="23" t="s">
        <v>765</v>
      </c>
      <c r="D325" s="24" t="s">
        <v>2966</v>
      </c>
      <c r="E325" s="24" t="s">
        <v>3151</v>
      </c>
      <c r="F325" s="24" t="s">
        <v>3152</v>
      </c>
      <c r="G325" s="24" t="s">
        <v>3159</v>
      </c>
      <c r="H325" s="76">
        <v>0.70025539965480799</v>
      </c>
      <c r="I325" s="77">
        <v>0.50527091883782382</v>
      </c>
      <c r="J325" s="77">
        <v>1</v>
      </c>
      <c r="K325" s="77">
        <v>0.95407816092353914</v>
      </c>
      <c r="L325" s="77">
        <v>0.6753356282178653</v>
      </c>
      <c r="M325" s="77">
        <v>1</v>
      </c>
      <c r="N325" s="77">
        <v>1</v>
      </c>
      <c r="O325" s="77" t="s">
        <v>3395</v>
      </c>
      <c r="P325" s="77">
        <v>0.5</v>
      </c>
      <c r="Q325" s="77">
        <v>0.5</v>
      </c>
      <c r="R325" s="77">
        <v>4.4982040556469656E-2</v>
      </c>
      <c r="S325" s="77">
        <v>0.98823529411764777</v>
      </c>
      <c r="T325" s="77">
        <v>1</v>
      </c>
      <c r="U325" s="77">
        <v>0.63410629893962922</v>
      </c>
      <c r="V325" s="77">
        <v>0.92926401777199841</v>
      </c>
      <c r="W325" s="77">
        <v>0.94801139377228938</v>
      </c>
      <c r="X325" s="77">
        <v>0.62341015393976473</v>
      </c>
      <c r="Y325" s="77">
        <v>0.45976140882408634</v>
      </c>
      <c r="Z325" s="77">
        <v>0.80571428571428572</v>
      </c>
      <c r="AA325" s="77">
        <v>0.50131820100325819</v>
      </c>
      <c r="AB325" s="77">
        <v>0.40601503759398494</v>
      </c>
      <c r="AC325" s="77">
        <v>0.19999999999999996</v>
      </c>
      <c r="AD325" s="76">
        <v>0.73517543949754394</v>
      </c>
      <c r="AE325" s="77">
        <v>0.8258827578282808</v>
      </c>
      <c r="AF325" s="77">
        <v>0.27249102027823485</v>
      </c>
      <c r="AG325" s="77">
        <v>0.99411764705882388</v>
      </c>
      <c r="AH325" s="77">
        <v>0.78168515835581376</v>
      </c>
      <c r="AI325" s="77">
        <v>0.78571077385602706</v>
      </c>
      <c r="AJ325" s="77">
        <v>0.63273784726918603</v>
      </c>
      <c r="AK325" s="77">
        <v>0.45366661929862157</v>
      </c>
      <c r="AL325" s="77">
        <v>0.19999999999999996</v>
      </c>
      <c r="AM325" s="76">
        <v>0.61118307253468651</v>
      </c>
      <c r="AN325" s="77">
        <v>0.85383785975688831</v>
      </c>
      <c r="AO325" s="78">
        <v>0.42880148885593589</v>
      </c>
      <c r="AP325" s="79">
        <v>0.6191922683765978</v>
      </c>
      <c r="AQ325" s="70">
        <v>1</v>
      </c>
      <c r="AR325" s="71">
        <v>0</v>
      </c>
      <c r="AS325" s="71">
        <v>0</v>
      </c>
      <c r="AT325" s="71">
        <v>0</v>
      </c>
      <c r="AU325" s="71">
        <v>1</v>
      </c>
      <c r="AV325" s="71" t="s">
        <v>3692</v>
      </c>
      <c r="AW325" s="72" t="s">
        <v>3422</v>
      </c>
    </row>
    <row r="326" spans="1:49">
      <c r="A326" s="23" t="s">
        <v>4074</v>
      </c>
      <c r="B326" s="23" t="s">
        <v>3725</v>
      </c>
      <c r="C326" s="23" t="s">
        <v>769</v>
      </c>
      <c r="D326" s="24" t="s">
        <v>2966</v>
      </c>
      <c r="E326" s="24" t="s">
        <v>3151</v>
      </c>
      <c r="F326" s="24" t="s">
        <v>3161</v>
      </c>
      <c r="G326" s="24" t="s">
        <v>3162</v>
      </c>
      <c r="H326" s="76">
        <v>0.70025539965480799</v>
      </c>
      <c r="I326" s="77">
        <v>0.41370913552059624</v>
      </c>
      <c r="J326" s="77">
        <v>0.89745898503711474</v>
      </c>
      <c r="K326" s="77">
        <v>0.95799724836028544</v>
      </c>
      <c r="L326" s="77">
        <v>0.66457666318152064</v>
      </c>
      <c r="M326" s="77">
        <v>1</v>
      </c>
      <c r="N326" s="77">
        <v>1</v>
      </c>
      <c r="O326" s="77" t="s">
        <v>3395</v>
      </c>
      <c r="P326" s="77">
        <v>0.5</v>
      </c>
      <c r="Q326" s="77">
        <v>0.5</v>
      </c>
      <c r="R326" s="77">
        <v>1.5241129183238293E-2</v>
      </c>
      <c r="S326" s="77">
        <v>0.70588235294117652</v>
      </c>
      <c r="T326" s="77">
        <v>1</v>
      </c>
      <c r="U326" s="77">
        <v>0.5634768836687799</v>
      </c>
      <c r="V326" s="77">
        <v>0.76485031974271711</v>
      </c>
      <c r="W326" s="77">
        <v>0.89794501987760456</v>
      </c>
      <c r="X326" s="77">
        <v>0.45751949357757371</v>
      </c>
      <c r="Y326" s="77">
        <v>0.48748884139908566</v>
      </c>
      <c r="Z326" s="77">
        <v>0.66857142857142859</v>
      </c>
      <c r="AA326" s="77">
        <v>0.50131820100325819</v>
      </c>
      <c r="AB326" s="77">
        <v>0.40601503759398494</v>
      </c>
      <c r="AC326" s="77">
        <v>0.19999999999999996</v>
      </c>
      <c r="AD326" s="76">
        <v>0.6704745067375063</v>
      </c>
      <c r="AE326" s="77">
        <v>0.82451478230836128</v>
      </c>
      <c r="AF326" s="77">
        <v>0.25762056459161914</v>
      </c>
      <c r="AG326" s="77">
        <v>0.85294117647058831</v>
      </c>
      <c r="AH326" s="77">
        <v>0.66416360170574851</v>
      </c>
      <c r="AI326" s="77">
        <v>0.67773225672758919</v>
      </c>
      <c r="AJ326" s="77">
        <v>0.57803013498525713</v>
      </c>
      <c r="AK326" s="77">
        <v>0.45366661929862157</v>
      </c>
      <c r="AL326" s="77">
        <v>0.19999999999999996</v>
      </c>
      <c r="AM326" s="76">
        <v>0.58420328454582893</v>
      </c>
      <c r="AN326" s="77">
        <v>0.73161234496797534</v>
      </c>
      <c r="AO326" s="78">
        <v>0.41056558476129285</v>
      </c>
      <c r="AP326" s="79">
        <v>0.56765789102934372</v>
      </c>
      <c r="AQ326" s="70">
        <v>1</v>
      </c>
      <c r="AR326" s="71">
        <v>0</v>
      </c>
      <c r="AS326" s="71">
        <v>0</v>
      </c>
      <c r="AT326" s="71">
        <v>0</v>
      </c>
      <c r="AU326" s="71">
        <v>1</v>
      </c>
      <c r="AV326" s="71" t="s">
        <v>3692</v>
      </c>
      <c r="AW326" s="72" t="s">
        <v>3422</v>
      </c>
    </row>
    <row r="327" spans="1:49">
      <c r="A327" s="23" t="s">
        <v>4075</v>
      </c>
      <c r="B327" s="23" t="s">
        <v>3725</v>
      </c>
      <c r="C327" s="23" t="s">
        <v>773</v>
      </c>
      <c r="D327" s="24" t="s">
        <v>2966</v>
      </c>
      <c r="E327" s="24" t="s">
        <v>3151</v>
      </c>
      <c r="F327" s="24" t="s">
        <v>3161</v>
      </c>
      <c r="G327" s="24" t="s">
        <v>3164</v>
      </c>
      <c r="H327" s="76">
        <v>0.70025539965480799</v>
      </c>
      <c r="I327" s="77">
        <v>0.42045430019130769</v>
      </c>
      <c r="J327" s="77">
        <v>0.53403874048831179</v>
      </c>
      <c r="K327" s="77">
        <v>0.95799724836028544</v>
      </c>
      <c r="L327" s="77">
        <v>0.65896004982186718</v>
      </c>
      <c r="M327" s="77">
        <v>1</v>
      </c>
      <c r="N327" s="77">
        <v>1</v>
      </c>
      <c r="O327" s="77" t="s">
        <v>3395</v>
      </c>
      <c r="P327" s="77">
        <v>0.625</v>
      </c>
      <c r="Q327" s="77">
        <v>0.5</v>
      </c>
      <c r="R327" s="77">
        <v>9.3464907901254571E-3</v>
      </c>
      <c r="S327" s="77">
        <v>0.70588235294117652</v>
      </c>
      <c r="T327" s="77">
        <v>1</v>
      </c>
      <c r="U327" s="77">
        <v>0.77908129990654817</v>
      </c>
      <c r="V327" s="77">
        <v>0.76485031974271711</v>
      </c>
      <c r="W327" s="77">
        <v>0.95649221848634403</v>
      </c>
      <c r="X327" s="77">
        <v>0.45751949357757371</v>
      </c>
      <c r="Y327" s="77">
        <v>0.48748884139908566</v>
      </c>
      <c r="Z327" s="77">
        <v>0.66857142857142859</v>
      </c>
      <c r="AA327" s="77">
        <v>0.53709712200758042</v>
      </c>
      <c r="AB327" s="77">
        <v>0.40601503759398494</v>
      </c>
      <c r="AC327" s="77">
        <v>0.19999999999999996</v>
      </c>
      <c r="AD327" s="76">
        <v>0.55158281344480919</v>
      </c>
      <c r="AE327" s="77">
        <v>0.84839145963643037</v>
      </c>
      <c r="AF327" s="77">
        <v>0.25467324539506275</v>
      </c>
      <c r="AG327" s="77">
        <v>0.85294117647058831</v>
      </c>
      <c r="AH327" s="77">
        <v>0.7719658098246327</v>
      </c>
      <c r="AI327" s="77">
        <v>0.70700585603195887</v>
      </c>
      <c r="AJ327" s="77">
        <v>0.57803013498525713</v>
      </c>
      <c r="AK327" s="77">
        <v>0.47155607980078268</v>
      </c>
      <c r="AL327" s="77">
        <v>0.19999999999999996</v>
      </c>
      <c r="AM327" s="76">
        <v>0.55154917282543414</v>
      </c>
      <c r="AN327" s="77">
        <v>0.77730428077572666</v>
      </c>
      <c r="AO327" s="78">
        <v>0.41652873826201325</v>
      </c>
      <c r="AP327" s="79">
        <v>0.57246079466703881</v>
      </c>
      <c r="AQ327" s="70">
        <v>1</v>
      </c>
      <c r="AR327" s="71">
        <v>0</v>
      </c>
      <c r="AS327" s="71">
        <v>0</v>
      </c>
      <c r="AT327" s="71">
        <v>0</v>
      </c>
      <c r="AU327" s="71">
        <v>1</v>
      </c>
      <c r="AV327" s="71" t="s">
        <v>3692</v>
      </c>
      <c r="AW327" s="72" t="s">
        <v>3422</v>
      </c>
    </row>
    <row r="328" spans="1:49">
      <c r="A328" s="23" t="s">
        <v>4076</v>
      </c>
      <c r="B328" s="23" t="s">
        <v>3725</v>
      </c>
      <c r="C328" s="23" t="s">
        <v>775</v>
      </c>
      <c r="D328" s="24" t="s">
        <v>2966</v>
      </c>
      <c r="E328" s="24" t="s">
        <v>3151</v>
      </c>
      <c r="F328" s="24" t="s">
        <v>3161</v>
      </c>
      <c r="G328" s="24" t="s">
        <v>3166</v>
      </c>
      <c r="H328" s="76">
        <v>0.70025539965480799</v>
      </c>
      <c r="I328" s="77">
        <v>0.50527091883782382</v>
      </c>
      <c r="J328" s="77">
        <v>0.64862496062190234</v>
      </c>
      <c r="K328" s="77">
        <v>0.95799724836028544</v>
      </c>
      <c r="L328" s="77">
        <v>0.67361812340885185</v>
      </c>
      <c r="M328" s="77">
        <v>1</v>
      </c>
      <c r="N328" s="77">
        <v>1</v>
      </c>
      <c r="O328" s="77" t="s">
        <v>3395</v>
      </c>
      <c r="P328" s="77">
        <v>0.5</v>
      </c>
      <c r="Q328" s="77">
        <v>0.5</v>
      </c>
      <c r="R328" s="77">
        <v>4.0334040658363032E-2</v>
      </c>
      <c r="S328" s="77">
        <v>0.70588235294117652</v>
      </c>
      <c r="T328" s="77">
        <v>1</v>
      </c>
      <c r="U328" s="77">
        <v>0.77908129990654817</v>
      </c>
      <c r="V328" s="77">
        <v>0.76485031974271711</v>
      </c>
      <c r="W328" s="77">
        <v>0.91608556672240238</v>
      </c>
      <c r="X328" s="77">
        <v>0.45751949357757371</v>
      </c>
      <c r="Y328" s="77">
        <v>0.48748884139908566</v>
      </c>
      <c r="Z328" s="77">
        <v>0.66857142857142859</v>
      </c>
      <c r="AA328" s="77">
        <v>0.50131820100325819</v>
      </c>
      <c r="AB328" s="77">
        <v>0.40601503759398494</v>
      </c>
      <c r="AC328" s="77">
        <v>0.19999999999999996</v>
      </c>
      <c r="AD328" s="76">
        <v>0.61805042637151131</v>
      </c>
      <c r="AE328" s="77">
        <v>0.82632307435382746</v>
      </c>
      <c r="AF328" s="77">
        <v>0.2701670203291815</v>
      </c>
      <c r="AG328" s="77">
        <v>0.85294117647058831</v>
      </c>
      <c r="AH328" s="77">
        <v>0.7719658098246327</v>
      </c>
      <c r="AI328" s="77">
        <v>0.68680253014998804</v>
      </c>
      <c r="AJ328" s="77">
        <v>0.57803013498525713</v>
      </c>
      <c r="AK328" s="77">
        <v>0.45366661929862157</v>
      </c>
      <c r="AL328" s="77">
        <v>0.19999999999999996</v>
      </c>
      <c r="AM328" s="76">
        <v>0.57151350701817338</v>
      </c>
      <c r="AN328" s="77">
        <v>0.77056983881506957</v>
      </c>
      <c r="AO328" s="78">
        <v>0.41056558476129285</v>
      </c>
      <c r="AP328" s="79">
        <v>0.57484149278322594</v>
      </c>
      <c r="AQ328" s="70">
        <v>1</v>
      </c>
      <c r="AR328" s="71">
        <v>0</v>
      </c>
      <c r="AS328" s="71">
        <v>0</v>
      </c>
      <c r="AT328" s="71">
        <v>0</v>
      </c>
      <c r="AU328" s="71">
        <v>1</v>
      </c>
      <c r="AV328" s="71" t="s">
        <v>3692</v>
      </c>
      <c r="AW328" s="72" t="s">
        <v>3422</v>
      </c>
    </row>
    <row r="329" spans="1:49">
      <c r="A329" s="23" t="s">
        <v>4077</v>
      </c>
      <c r="B329" s="23" t="s">
        <v>3725</v>
      </c>
      <c r="C329" s="23" t="s">
        <v>777</v>
      </c>
      <c r="D329" s="24" t="s">
        <v>2966</v>
      </c>
      <c r="E329" s="24" t="s">
        <v>3151</v>
      </c>
      <c r="F329" s="24" t="s">
        <v>3161</v>
      </c>
      <c r="G329" s="24" t="s">
        <v>3168</v>
      </c>
      <c r="H329" s="76">
        <v>0.70025539965480799</v>
      </c>
      <c r="I329" s="77">
        <v>0.50527091883782382</v>
      </c>
      <c r="J329" s="77">
        <v>0.93151379220439678</v>
      </c>
      <c r="K329" s="77">
        <v>0.95799724836028544</v>
      </c>
      <c r="L329" s="77">
        <v>0.66589443314346586</v>
      </c>
      <c r="M329" s="77">
        <v>1</v>
      </c>
      <c r="N329" s="77">
        <v>1</v>
      </c>
      <c r="O329" s="77" t="s">
        <v>3395</v>
      </c>
      <c r="P329" s="77">
        <v>0.5</v>
      </c>
      <c r="Q329" s="77">
        <v>0.5</v>
      </c>
      <c r="R329" s="77">
        <v>1.3727252532074692E-2</v>
      </c>
      <c r="S329" s="77">
        <v>0.70588235294117652</v>
      </c>
      <c r="T329" s="77">
        <v>1</v>
      </c>
      <c r="U329" s="77">
        <v>0.68844030933966394</v>
      </c>
      <c r="V329" s="77">
        <v>0.76485031974271711</v>
      </c>
      <c r="W329" s="77">
        <v>0.89552210147182765</v>
      </c>
      <c r="X329" s="77">
        <v>0.45751949357757371</v>
      </c>
      <c r="Y329" s="77">
        <v>0.48748884139908566</v>
      </c>
      <c r="Z329" s="77">
        <v>0.66857142857142859</v>
      </c>
      <c r="AA329" s="77">
        <v>0.50131820100325819</v>
      </c>
      <c r="AB329" s="77">
        <v>0.40601503759398494</v>
      </c>
      <c r="AC329" s="77">
        <v>0.19999999999999996</v>
      </c>
      <c r="AD329" s="76">
        <v>0.71234670356567609</v>
      </c>
      <c r="AE329" s="77">
        <v>0.82477833630075037</v>
      </c>
      <c r="AF329" s="77">
        <v>0.25686362626603737</v>
      </c>
      <c r="AG329" s="77">
        <v>0.85294117647058831</v>
      </c>
      <c r="AH329" s="77">
        <v>0.72664531454119052</v>
      </c>
      <c r="AI329" s="77">
        <v>0.67652079752470073</v>
      </c>
      <c r="AJ329" s="77">
        <v>0.57803013498525713</v>
      </c>
      <c r="AK329" s="77">
        <v>0.45366661929862157</v>
      </c>
      <c r="AL329" s="77">
        <v>0.19999999999999996</v>
      </c>
      <c r="AM329" s="76">
        <v>0.59799622204415459</v>
      </c>
      <c r="AN329" s="77">
        <v>0.75203576284549312</v>
      </c>
      <c r="AO329" s="78">
        <v>0.41056558476129285</v>
      </c>
      <c r="AP329" s="79">
        <v>0.57814758839326919</v>
      </c>
      <c r="AQ329" s="70">
        <v>1</v>
      </c>
      <c r="AR329" s="71">
        <v>0</v>
      </c>
      <c r="AS329" s="71">
        <v>0</v>
      </c>
      <c r="AT329" s="71">
        <v>0</v>
      </c>
      <c r="AU329" s="71">
        <v>1</v>
      </c>
      <c r="AV329" s="71" t="s">
        <v>3692</v>
      </c>
      <c r="AW329" s="72" t="s">
        <v>3422</v>
      </c>
    </row>
    <row r="330" spans="1:49">
      <c r="A330" s="23" t="s">
        <v>4078</v>
      </c>
      <c r="B330" s="23" t="s">
        <v>3725</v>
      </c>
      <c r="C330" s="23" t="s">
        <v>779</v>
      </c>
      <c r="D330" s="24" t="s">
        <v>2966</v>
      </c>
      <c r="E330" s="24" t="s">
        <v>3151</v>
      </c>
      <c r="F330" s="24" t="s">
        <v>3161</v>
      </c>
      <c r="G330" s="24" t="s">
        <v>3170</v>
      </c>
      <c r="H330" s="76">
        <v>0.70025539965480799</v>
      </c>
      <c r="I330" s="77">
        <v>0.50527091883782382</v>
      </c>
      <c r="J330" s="77">
        <v>1</v>
      </c>
      <c r="K330" s="77">
        <v>0.95799724836028544</v>
      </c>
      <c r="L330" s="77">
        <v>0.67133489216373343</v>
      </c>
      <c r="M330" s="77">
        <v>1</v>
      </c>
      <c r="N330" s="77">
        <v>1</v>
      </c>
      <c r="O330" s="77" t="s">
        <v>3395</v>
      </c>
      <c r="P330" s="77">
        <v>0.5</v>
      </c>
      <c r="Q330" s="77">
        <v>0.5</v>
      </c>
      <c r="R330" s="77">
        <v>1.2063374043885058E-3</v>
      </c>
      <c r="S330" s="77">
        <v>0.70588235294117652</v>
      </c>
      <c r="T330" s="77">
        <v>1</v>
      </c>
      <c r="U330" s="77">
        <v>0.7138885304597552</v>
      </c>
      <c r="V330" s="77">
        <v>0.76485031974271711</v>
      </c>
      <c r="W330" s="77">
        <v>0.95057203160801007</v>
      </c>
      <c r="X330" s="77">
        <v>0.45751949357757371</v>
      </c>
      <c r="Y330" s="77">
        <v>0.48748884139908566</v>
      </c>
      <c r="Z330" s="77">
        <v>0.66857142857142859</v>
      </c>
      <c r="AA330" s="77">
        <v>0.50131820100325819</v>
      </c>
      <c r="AB330" s="77">
        <v>0.40601503759398494</v>
      </c>
      <c r="AC330" s="77">
        <v>0.19999999999999996</v>
      </c>
      <c r="AD330" s="76">
        <v>0.73517543949754394</v>
      </c>
      <c r="AE330" s="77">
        <v>0.82586642810480382</v>
      </c>
      <c r="AF330" s="77">
        <v>0.25060316870219423</v>
      </c>
      <c r="AG330" s="77">
        <v>0.85294117647058831</v>
      </c>
      <c r="AH330" s="77">
        <v>0.73936942510123616</v>
      </c>
      <c r="AI330" s="77">
        <v>0.70404576259279184</v>
      </c>
      <c r="AJ330" s="77">
        <v>0.57803013498525713</v>
      </c>
      <c r="AK330" s="77">
        <v>0.45366661929862157</v>
      </c>
      <c r="AL330" s="77">
        <v>0.19999999999999996</v>
      </c>
      <c r="AM330" s="76">
        <v>0.60388167876818066</v>
      </c>
      <c r="AN330" s="77">
        <v>0.7654521213882054</v>
      </c>
      <c r="AO330" s="78">
        <v>0.41056558476129285</v>
      </c>
      <c r="AP330" s="79">
        <v>0.58398420265190754</v>
      </c>
      <c r="AQ330" s="70">
        <v>1</v>
      </c>
      <c r="AR330" s="71">
        <v>0</v>
      </c>
      <c r="AS330" s="71">
        <v>0</v>
      </c>
      <c r="AT330" s="71">
        <v>0</v>
      </c>
      <c r="AU330" s="71">
        <v>1</v>
      </c>
      <c r="AV330" s="71" t="s">
        <v>3692</v>
      </c>
      <c r="AW330" s="72" t="s">
        <v>3422</v>
      </c>
    </row>
    <row r="331" spans="1:49">
      <c r="A331" s="23" t="s">
        <v>4079</v>
      </c>
      <c r="B331" s="23" t="s">
        <v>3725</v>
      </c>
      <c r="C331" s="23" t="s">
        <v>781</v>
      </c>
      <c r="D331" s="24" t="s">
        <v>2966</v>
      </c>
      <c r="E331" s="24" t="s">
        <v>3151</v>
      </c>
      <c r="F331" s="24" t="s">
        <v>3172</v>
      </c>
      <c r="G331" s="24" t="s">
        <v>3173</v>
      </c>
      <c r="H331" s="76">
        <v>0.70807749012532928</v>
      </c>
      <c r="I331" s="77">
        <v>0.50485535488303146</v>
      </c>
      <c r="J331" s="77">
        <v>1</v>
      </c>
      <c r="K331" s="77">
        <v>0.87459213971178884</v>
      </c>
      <c r="L331" s="77">
        <v>0.65408870482115444</v>
      </c>
      <c r="M331" s="77">
        <v>1</v>
      </c>
      <c r="N331" s="77">
        <v>1</v>
      </c>
      <c r="O331" s="77" t="s">
        <v>3395</v>
      </c>
      <c r="P331" s="77">
        <v>0.625</v>
      </c>
      <c r="Q331" s="77">
        <v>0.5</v>
      </c>
      <c r="R331" s="77">
        <v>3.5942391713404756E-2</v>
      </c>
      <c r="S331" s="77">
        <v>0.79999999999999971</v>
      </c>
      <c r="T331" s="77">
        <v>0.98493975903614461</v>
      </c>
      <c r="U331" s="77">
        <v>0.51213184180589566</v>
      </c>
      <c r="V331" s="77">
        <v>0.81588278452658347</v>
      </c>
      <c r="W331" s="77">
        <v>0.87182302805586176</v>
      </c>
      <c r="X331" s="77">
        <v>0.16602798117306872</v>
      </c>
      <c r="Y331" s="77">
        <v>0.49966186057835366</v>
      </c>
      <c r="Z331" s="77">
        <v>0.5714285714285714</v>
      </c>
      <c r="AA331" s="77">
        <v>0.53709712200758042</v>
      </c>
      <c r="AB331" s="77">
        <v>0.40601503759398494</v>
      </c>
      <c r="AC331" s="77">
        <v>0.19999999999999996</v>
      </c>
      <c r="AD331" s="76">
        <v>0.73764428166945351</v>
      </c>
      <c r="AE331" s="77">
        <v>0.83073616890658852</v>
      </c>
      <c r="AF331" s="77">
        <v>0.26797119585670237</v>
      </c>
      <c r="AG331" s="77">
        <v>0.89246987951807211</v>
      </c>
      <c r="AH331" s="77">
        <v>0.66400731316623962</v>
      </c>
      <c r="AI331" s="77">
        <v>0.51892550461446518</v>
      </c>
      <c r="AJ331" s="77">
        <v>0.5355452160034625</v>
      </c>
      <c r="AK331" s="77">
        <v>0.47155607980078268</v>
      </c>
      <c r="AL331" s="77">
        <v>0.19999999999999996</v>
      </c>
      <c r="AM331" s="76">
        <v>0.61211721547758147</v>
      </c>
      <c r="AN331" s="77">
        <v>0.6918008990995923</v>
      </c>
      <c r="AO331" s="78">
        <v>0.40236709860141501</v>
      </c>
      <c r="AP331" s="79">
        <v>0.56157416973916618</v>
      </c>
      <c r="AQ331" s="70">
        <v>1</v>
      </c>
      <c r="AR331" s="71">
        <v>0</v>
      </c>
      <c r="AS331" s="71">
        <v>0</v>
      </c>
      <c r="AT331" s="71">
        <v>0</v>
      </c>
      <c r="AU331" s="71">
        <v>1</v>
      </c>
      <c r="AV331" s="71" t="s">
        <v>3692</v>
      </c>
      <c r="AW331" s="72" t="s">
        <v>3422</v>
      </c>
    </row>
    <row r="332" spans="1:49">
      <c r="A332" s="23" t="s">
        <v>4080</v>
      </c>
      <c r="B332" s="23" t="s">
        <v>3725</v>
      </c>
      <c r="C332" s="23" t="s">
        <v>783</v>
      </c>
      <c r="D332" s="24" t="s">
        <v>2966</v>
      </c>
      <c r="E332" s="24" t="s">
        <v>3151</v>
      </c>
      <c r="F332" s="24" t="s">
        <v>3172</v>
      </c>
      <c r="G332" s="24" t="s">
        <v>3175</v>
      </c>
      <c r="H332" s="76">
        <v>0.70807749012532928</v>
      </c>
      <c r="I332" s="77">
        <v>0.50527091883782382</v>
      </c>
      <c r="J332" s="77">
        <v>1</v>
      </c>
      <c r="K332" s="77">
        <v>0.87459213971178884</v>
      </c>
      <c r="L332" s="77">
        <v>0.66102647572620299</v>
      </c>
      <c r="M332" s="77">
        <v>1</v>
      </c>
      <c r="N332" s="77">
        <v>1</v>
      </c>
      <c r="O332" s="77" t="s">
        <v>3395</v>
      </c>
      <c r="P332" s="77">
        <v>0.5</v>
      </c>
      <c r="Q332" s="77">
        <v>0.5</v>
      </c>
      <c r="R332" s="77">
        <v>5.5817448256963685E-2</v>
      </c>
      <c r="S332" s="77">
        <v>0.79999999999999971</v>
      </c>
      <c r="T332" s="77">
        <v>0.98493975903614461</v>
      </c>
      <c r="U332" s="77">
        <v>0.50663001326791035</v>
      </c>
      <c r="V332" s="77">
        <v>0.81588278452658347</v>
      </c>
      <c r="W332" s="77">
        <v>0.87842529322730234</v>
      </c>
      <c r="X332" s="77">
        <v>0.16602798117306872</v>
      </c>
      <c r="Y332" s="77">
        <v>0.49966186057835366</v>
      </c>
      <c r="Z332" s="77">
        <v>0.5714285714285714</v>
      </c>
      <c r="AA332" s="77">
        <v>0.50131820100325819</v>
      </c>
      <c r="AB332" s="77">
        <v>0.40601503759398494</v>
      </c>
      <c r="AC332" s="77">
        <v>0.19999999999999996</v>
      </c>
      <c r="AD332" s="76">
        <v>0.7377828029877177</v>
      </c>
      <c r="AE332" s="77">
        <v>0.80712372308759828</v>
      </c>
      <c r="AF332" s="77">
        <v>0.27790872412848183</v>
      </c>
      <c r="AG332" s="77">
        <v>0.89246987951807211</v>
      </c>
      <c r="AH332" s="77">
        <v>0.66125639889724686</v>
      </c>
      <c r="AI332" s="77">
        <v>0.52222663720018558</v>
      </c>
      <c r="AJ332" s="77">
        <v>0.5355452160034625</v>
      </c>
      <c r="AK332" s="77">
        <v>0.45366661929862157</v>
      </c>
      <c r="AL332" s="77">
        <v>0.19999999999999996</v>
      </c>
      <c r="AM332" s="76">
        <v>0.60760508340126596</v>
      </c>
      <c r="AN332" s="77">
        <v>0.69198430520516807</v>
      </c>
      <c r="AO332" s="78">
        <v>0.39640394510069465</v>
      </c>
      <c r="AP332" s="79">
        <v>0.55782760879100857</v>
      </c>
      <c r="AQ332" s="70">
        <v>1</v>
      </c>
      <c r="AR332" s="71">
        <v>0</v>
      </c>
      <c r="AS332" s="71">
        <v>0</v>
      </c>
      <c r="AT332" s="71">
        <v>0</v>
      </c>
      <c r="AU332" s="71">
        <v>1</v>
      </c>
      <c r="AV332" s="71" t="s">
        <v>3692</v>
      </c>
      <c r="AW332" s="72" t="s">
        <v>3422</v>
      </c>
    </row>
    <row r="333" spans="1:49">
      <c r="A333" s="23" t="s">
        <v>4081</v>
      </c>
      <c r="B333" s="23" t="s">
        <v>3725</v>
      </c>
      <c r="C333" s="23" t="s">
        <v>785</v>
      </c>
      <c r="D333" s="24" t="s">
        <v>2966</v>
      </c>
      <c r="E333" s="24" t="s">
        <v>3151</v>
      </c>
      <c r="F333" s="24" t="s">
        <v>3172</v>
      </c>
      <c r="G333" s="24" t="s">
        <v>3177</v>
      </c>
      <c r="H333" s="76">
        <v>0.70807749012532928</v>
      </c>
      <c r="I333" s="77">
        <v>0.50527091883782382</v>
      </c>
      <c r="J333" s="77">
        <v>1</v>
      </c>
      <c r="K333" s="77">
        <v>0.87459213971178884</v>
      </c>
      <c r="L333" s="77">
        <v>0.67528481446611943</v>
      </c>
      <c r="M333" s="77">
        <v>1</v>
      </c>
      <c r="N333" s="77">
        <v>1</v>
      </c>
      <c r="O333" s="77" t="s">
        <v>3395</v>
      </c>
      <c r="P333" s="77">
        <v>0.5</v>
      </c>
      <c r="Q333" s="77">
        <v>0.52528711289878693</v>
      </c>
      <c r="R333" s="77">
        <v>7.5741539901778066E-2</v>
      </c>
      <c r="S333" s="77">
        <v>0.79999999999999971</v>
      </c>
      <c r="T333" s="77">
        <v>0.98493975903614461</v>
      </c>
      <c r="U333" s="77">
        <v>0.48522692664357442</v>
      </c>
      <c r="V333" s="77">
        <v>0.81588278452658347</v>
      </c>
      <c r="W333" s="77">
        <v>0.90271066064384164</v>
      </c>
      <c r="X333" s="77">
        <v>0.16602798117306872</v>
      </c>
      <c r="Y333" s="77">
        <v>0.49966186057835366</v>
      </c>
      <c r="Z333" s="77">
        <v>0.5714285714285714</v>
      </c>
      <c r="AA333" s="77">
        <v>0.50131820100325819</v>
      </c>
      <c r="AB333" s="77">
        <v>0.40601503759398494</v>
      </c>
      <c r="AC333" s="77">
        <v>0.19999999999999996</v>
      </c>
      <c r="AD333" s="76">
        <v>0.7377828029877177</v>
      </c>
      <c r="AE333" s="77">
        <v>0.80997539083558168</v>
      </c>
      <c r="AF333" s="77">
        <v>0.30051432640028253</v>
      </c>
      <c r="AG333" s="77">
        <v>0.89246987951807211</v>
      </c>
      <c r="AH333" s="77">
        <v>0.65055485558507897</v>
      </c>
      <c r="AI333" s="77">
        <v>0.53436932090845524</v>
      </c>
      <c r="AJ333" s="77">
        <v>0.5355452160034625</v>
      </c>
      <c r="AK333" s="77">
        <v>0.45366661929862157</v>
      </c>
      <c r="AL333" s="77">
        <v>0.19999999999999996</v>
      </c>
      <c r="AM333" s="76">
        <v>0.6160908400745273</v>
      </c>
      <c r="AN333" s="77">
        <v>0.69246468533720218</v>
      </c>
      <c r="AO333" s="78">
        <v>0.39640394510069465</v>
      </c>
      <c r="AP333" s="79">
        <v>0.56066096349876482</v>
      </c>
      <c r="AQ333" s="70">
        <v>1</v>
      </c>
      <c r="AR333" s="71">
        <v>0</v>
      </c>
      <c r="AS333" s="71">
        <v>0</v>
      </c>
      <c r="AT333" s="71">
        <v>0</v>
      </c>
      <c r="AU333" s="71">
        <v>1</v>
      </c>
      <c r="AV333" s="71" t="s">
        <v>3692</v>
      </c>
      <c r="AW333" s="72" t="s">
        <v>3422</v>
      </c>
    </row>
    <row r="334" spans="1:49">
      <c r="A334" s="23" t="s">
        <v>4082</v>
      </c>
      <c r="B334" s="23" t="s">
        <v>3725</v>
      </c>
      <c r="C334" s="23" t="s">
        <v>787</v>
      </c>
      <c r="D334" s="24" t="s">
        <v>2966</v>
      </c>
      <c r="E334" s="24" t="s">
        <v>3151</v>
      </c>
      <c r="F334" s="24" t="s">
        <v>3172</v>
      </c>
      <c r="G334" s="24" t="s">
        <v>3179</v>
      </c>
      <c r="H334" s="76">
        <v>0.70807749012532928</v>
      </c>
      <c r="I334" s="77">
        <v>0.50527091883782382</v>
      </c>
      <c r="J334" s="77">
        <v>1</v>
      </c>
      <c r="K334" s="77">
        <v>0.87459213971178884</v>
      </c>
      <c r="L334" s="77">
        <v>0.66919055184005394</v>
      </c>
      <c r="M334" s="77">
        <v>1</v>
      </c>
      <c r="N334" s="77">
        <v>1</v>
      </c>
      <c r="O334" s="77" t="s">
        <v>3395</v>
      </c>
      <c r="P334" s="77">
        <v>0.5</v>
      </c>
      <c r="Q334" s="77">
        <v>0.52062048759445467</v>
      </c>
      <c r="R334" s="77">
        <v>3.6794138679705012E-2</v>
      </c>
      <c r="S334" s="77">
        <v>0.79999999999999971</v>
      </c>
      <c r="T334" s="77">
        <v>0.98493975903614461</v>
      </c>
      <c r="U334" s="77">
        <v>0.52335487692911498</v>
      </c>
      <c r="V334" s="77">
        <v>0.81588278452658347</v>
      </c>
      <c r="W334" s="77">
        <v>0.90441329196233178</v>
      </c>
      <c r="X334" s="77">
        <v>0.16602798117306872</v>
      </c>
      <c r="Y334" s="77">
        <v>0.49966186057835366</v>
      </c>
      <c r="Z334" s="77">
        <v>0.5714285714285714</v>
      </c>
      <c r="AA334" s="77">
        <v>0.50131820100325819</v>
      </c>
      <c r="AB334" s="77">
        <v>0.40601503759398494</v>
      </c>
      <c r="AC334" s="77">
        <v>0.19999999999999996</v>
      </c>
      <c r="AD334" s="76">
        <v>0.7377828029877177</v>
      </c>
      <c r="AE334" s="77">
        <v>0.80875653831036853</v>
      </c>
      <c r="AF334" s="77">
        <v>0.27870731313707986</v>
      </c>
      <c r="AG334" s="77">
        <v>0.89246987951807211</v>
      </c>
      <c r="AH334" s="77">
        <v>0.66961883072784922</v>
      </c>
      <c r="AI334" s="77">
        <v>0.53522063656770025</v>
      </c>
      <c r="AJ334" s="77">
        <v>0.5355452160034625</v>
      </c>
      <c r="AK334" s="77">
        <v>0.45366661929862157</v>
      </c>
      <c r="AL334" s="77">
        <v>0.19999999999999996</v>
      </c>
      <c r="AM334" s="76">
        <v>0.60841555147838877</v>
      </c>
      <c r="AN334" s="77">
        <v>0.69910311560454053</v>
      </c>
      <c r="AO334" s="78">
        <v>0.39640394510069465</v>
      </c>
      <c r="AP334" s="79">
        <v>0.56021222462704112</v>
      </c>
      <c r="AQ334" s="70">
        <v>1</v>
      </c>
      <c r="AR334" s="71">
        <v>0</v>
      </c>
      <c r="AS334" s="71">
        <v>0</v>
      </c>
      <c r="AT334" s="71">
        <v>0</v>
      </c>
      <c r="AU334" s="71">
        <v>1</v>
      </c>
      <c r="AV334" s="71" t="s">
        <v>3692</v>
      </c>
      <c r="AW334" s="72" t="s">
        <v>3422</v>
      </c>
    </row>
    <row r="335" spans="1:49">
      <c r="A335" s="23" t="s">
        <v>4083</v>
      </c>
      <c r="B335" s="23" t="s">
        <v>3725</v>
      </c>
      <c r="C335" s="23" t="s">
        <v>789</v>
      </c>
      <c r="D335" s="24" t="s">
        <v>2966</v>
      </c>
      <c r="E335" s="24" t="s">
        <v>3151</v>
      </c>
      <c r="F335" s="24" t="s">
        <v>3181</v>
      </c>
      <c r="G335" s="24" t="s">
        <v>3182</v>
      </c>
      <c r="H335" s="76">
        <v>0.70570783680304894</v>
      </c>
      <c r="I335" s="77">
        <v>0.36985709720944665</v>
      </c>
      <c r="J335" s="77">
        <v>0.78860443009107062</v>
      </c>
      <c r="K335" s="77">
        <v>0.86428974723639296</v>
      </c>
      <c r="L335" s="77">
        <v>0.66125005623388511</v>
      </c>
      <c r="M335" s="77">
        <v>1</v>
      </c>
      <c r="N335" s="77">
        <v>1</v>
      </c>
      <c r="O335" s="77" t="s">
        <v>3395</v>
      </c>
      <c r="P335" s="77">
        <v>0.5</v>
      </c>
      <c r="Q335" s="77">
        <v>0.51325036935357538</v>
      </c>
      <c r="R335" s="77">
        <v>8.3183452574724343E-2</v>
      </c>
      <c r="S335" s="77">
        <v>0.94117647058823528</v>
      </c>
      <c r="T335" s="77">
        <v>1</v>
      </c>
      <c r="U335" s="77">
        <v>0.54238866874900227</v>
      </c>
      <c r="V335" s="77">
        <v>0.90038314176245215</v>
      </c>
      <c r="W335" s="77">
        <v>0.91249585286237911</v>
      </c>
      <c r="X335" s="77">
        <v>0.51493357285427588</v>
      </c>
      <c r="Y335" s="77">
        <v>0.48884139908567098</v>
      </c>
      <c r="Z335" s="77">
        <v>0.54285714285714293</v>
      </c>
      <c r="AA335" s="77">
        <v>0.50131820100325819</v>
      </c>
      <c r="AB335" s="77">
        <v>0.40601503759398494</v>
      </c>
      <c r="AC335" s="77">
        <v>0.19999999999999996</v>
      </c>
      <c r="AD335" s="76">
        <v>0.62138978803452205</v>
      </c>
      <c r="AE335" s="77">
        <v>0.80510796069405566</v>
      </c>
      <c r="AF335" s="77">
        <v>0.29821691096414987</v>
      </c>
      <c r="AG335" s="77">
        <v>0.97058823529411764</v>
      </c>
      <c r="AH335" s="77">
        <v>0.72138590525572721</v>
      </c>
      <c r="AI335" s="77">
        <v>0.71371471285832744</v>
      </c>
      <c r="AJ335" s="77">
        <v>0.51584927097140698</v>
      </c>
      <c r="AK335" s="77">
        <v>0.45366661929862157</v>
      </c>
      <c r="AL335" s="77">
        <v>0.19999999999999996</v>
      </c>
      <c r="AM335" s="76">
        <v>0.57490488656424255</v>
      </c>
      <c r="AN335" s="77">
        <v>0.80189628446939076</v>
      </c>
      <c r="AO335" s="78">
        <v>0.38983863009000946</v>
      </c>
      <c r="AP335" s="79">
        <v>0.57660489302226803</v>
      </c>
      <c r="AQ335" s="70">
        <v>1</v>
      </c>
      <c r="AR335" s="71">
        <v>0</v>
      </c>
      <c r="AS335" s="71">
        <v>0</v>
      </c>
      <c r="AT335" s="71">
        <v>0</v>
      </c>
      <c r="AU335" s="71">
        <v>1</v>
      </c>
      <c r="AV335" s="71" t="s">
        <v>3692</v>
      </c>
      <c r="AW335" s="72" t="s">
        <v>3422</v>
      </c>
    </row>
    <row r="336" spans="1:49">
      <c r="A336" s="23" t="s">
        <v>4084</v>
      </c>
      <c r="B336" s="23" t="s">
        <v>3725</v>
      </c>
      <c r="C336" s="23" t="s">
        <v>791</v>
      </c>
      <c r="D336" s="24" t="s">
        <v>2966</v>
      </c>
      <c r="E336" s="24" t="s">
        <v>3151</v>
      </c>
      <c r="F336" s="24" t="s">
        <v>3181</v>
      </c>
      <c r="G336" s="24" t="s">
        <v>3184</v>
      </c>
      <c r="H336" s="76">
        <v>0.70570783680304894</v>
      </c>
      <c r="I336" s="77">
        <v>0.50527091883782382</v>
      </c>
      <c r="J336" s="77">
        <v>1</v>
      </c>
      <c r="K336" s="77">
        <v>0.86428974723639296</v>
      </c>
      <c r="L336" s="77">
        <v>0.67552872047449997</v>
      </c>
      <c r="M336" s="77">
        <v>1</v>
      </c>
      <c r="N336" s="77">
        <v>1</v>
      </c>
      <c r="O336" s="77" t="s">
        <v>3395</v>
      </c>
      <c r="P336" s="77">
        <v>0.5</v>
      </c>
      <c r="Q336" s="77">
        <v>0.52123536041970475</v>
      </c>
      <c r="R336" s="77">
        <v>3.9654483919903095E-2</v>
      </c>
      <c r="S336" s="77">
        <v>0.94117647058823528</v>
      </c>
      <c r="T336" s="77">
        <v>1</v>
      </c>
      <c r="U336" s="77">
        <v>0.51016457245430968</v>
      </c>
      <c r="V336" s="77">
        <v>0.90038314176245215</v>
      </c>
      <c r="W336" s="77">
        <v>0.91791612421174573</v>
      </c>
      <c r="X336" s="77">
        <v>0.51493357285427588</v>
      </c>
      <c r="Y336" s="77">
        <v>0.48884139908567098</v>
      </c>
      <c r="Z336" s="77">
        <v>0.54285714285714293</v>
      </c>
      <c r="AA336" s="77">
        <v>0.50131820100325819</v>
      </c>
      <c r="AB336" s="77">
        <v>0.40601503759398494</v>
      </c>
      <c r="AC336" s="77">
        <v>0.19999999999999996</v>
      </c>
      <c r="AD336" s="76">
        <v>0.73699291854695759</v>
      </c>
      <c r="AE336" s="77">
        <v>0.80796369354217856</v>
      </c>
      <c r="AF336" s="77">
        <v>0.28044492216980393</v>
      </c>
      <c r="AG336" s="77">
        <v>0.97058823529411764</v>
      </c>
      <c r="AH336" s="77">
        <v>0.70527385710838097</v>
      </c>
      <c r="AI336" s="77">
        <v>0.71642484853301081</v>
      </c>
      <c r="AJ336" s="77">
        <v>0.51584927097140698</v>
      </c>
      <c r="AK336" s="77">
        <v>0.45366661929862157</v>
      </c>
      <c r="AL336" s="77">
        <v>0.19999999999999996</v>
      </c>
      <c r="AM336" s="76">
        <v>0.60846717808631345</v>
      </c>
      <c r="AN336" s="77">
        <v>0.79742898031183651</v>
      </c>
      <c r="AO336" s="78">
        <v>0.38983863009000946</v>
      </c>
      <c r="AP336" s="79">
        <v>0.58630639452963373</v>
      </c>
      <c r="AQ336" s="70">
        <v>1</v>
      </c>
      <c r="AR336" s="71">
        <v>0</v>
      </c>
      <c r="AS336" s="71">
        <v>0</v>
      </c>
      <c r="AT336" s="71">
        <v>0</v>
      </c>
      <c r="AU336" s="71">
        <v>1</v>
      </c>
      <c r="AV336" s="71" t="s">
        <v>3692</v>
      </c>
      <c r="AW336" s="72" t="s">
        <v>3422</v>
      </c>
    </row>
    <row r="337" spans="1:49">
      <c r="A337" s="23" t="s">
        <v>4085</v>
      </c>
      <c r="B337" s="23" t="s">
        <v>3725</v>
      </c>
      <c r="C337" s="23" t="s">
        <v>793</v>
      </c>
      <c r="D337" s="24" t="s">
        <v>2966</v>
      </c>
      <c r="E337" s="24" t="s">
        <v>3151</v>
      </c>
      <c r="F337" s="24" t="s">
        <v>3181</v>
      </c>
      <c r="G337" s="24" t="s">
        <v>3186</v>
      </c>
      <c r="H337" s="76">
        <v>0.70570783680304894</v>
      </c>
      <c r="I337" s="77">
        <v>0.50527091883782382</v>
      </c>
      <c r="J337" s="77">
        <v>0.99960025047328294</v>
      </c>
      <c r="K337" s="77">
        <v>0.86428974723639296</v>
      </c>
      <c r="L337" s="77">
        <v>0.67170075117630434</v>
      </c>
      <c r="M337" s="77">
        <v>1</v>
      </c>
      <c r="N337" s="77">
        <v>1</v>
      </c>
      <c r="O337" s="77" t="s">
        <v>3395</v>
      </c>
      <c r="P337" s="77">
        <v>0.5</v>
      </c>
      <c r="Q337" s="77">
        <v>0.5</v>
      </c>
      <c r="R337" s="77">
        <v>8.6107318253302464E-2</v>
      </c>
      <c r="S337" s="77">
        <v>0.94117647058823528</v>
      </c>
      <c r="T337" s="77">
        <v>1</v>
      </c>
      <c r="U337" s="77">
        <v>0.57134399527670343</v>
      </c>
      <c r="V337" s="77">
        <v>0.90038314176245215</v>
      </c>
      <c r="W337" s="77">
        <v>0.88045099549925554</v>
      </c>
      <c r="X337" s="77">
        <v>0.51493357285427588</v>
      </c>
      <c r="Y337" s="77">
        <v>0.48884139908567098</v>
      </c>
      <c r="Z337" s="77">
        <v>0.54285714285714293</v>
      </c>
      <c r="AA337" s="77">
        <v>0.50131820100325819</v>
      </c>
      <c r="AB337" s="77">
        <v>0.40601503759398494</v>
      </c>
      <c r="AC337" s="77">
        <v>0.19999999999999996</v>
      </c>
      <c r="AD337" s="76">
        <v>0.73685966870471864</v>
      </c>
      <c r="AE337" s="77">
        <v>0.80719809968253953</v>
      </c>
      <c r="AF337" s="77">
        <v>0.29305365912665121</v>
      </c>
      <c r="AG337" s="77">
        <v>0.97058823529411764</v>
      </c>
      <c r="AH337" s="77">
        <v>0.73586356851957779</v>
      </c>
      <c r="AI337" s="77">
        <v>0.69769228417676565</v>
      </c>
      <c r="AJ337" s="77">
        <v>0.51584927097140698</v>
      </c>
      <c r="AK337" s="77">
        <v>0.45366661929862157</v>
      </c>
      <c r="AL337" s="77">
        <v>0.19999999999999996</v>
      </c>
      <c r="AM337" s="76">
        <v>0.61237047583796989</v>
      </c>
      <c r="AN337" s="77">
        <v>0.80138136266348703</v>
      </c>
      <c r="AO337" s="78">
        <v>0.38983863009000946</v>
      </c>
      <c r="AP337" s="79">
        <v>0.58870252270030266</v>
      </c>
      <c r="AQ337" s="70">
        <v>1</v>
      </c>
      <c r="AR337" s="71">
        <v>0</v>
      </c>
      <c r="AS337" s="71">
        <v>0</v>
      </c>
      <c r="AT337" s="71">
        <v>0</v>
      </c>
      <c r="AU337" s="71">
        <v>1</v>
      </c>
      <c r="AV337" s="71" t="s">
        <v>3692</v>
      </c>
      <c r="AW337" s="72" t="s">
        <v>3422</v>
      </c>
    </row>
    <row r="338" spans="1:49">
      <c r="A338" s="23" t="s">
        <v>4086</v>
      </c>
      <c r="B338" s="23" t="s">
        <v>3725</v>
      </c>
      <c r="C338" s="23" t="s">
        <v>795</v>
      </c>
      <c r="D338" s="24" t="s">
        <v>2966</v>
      </c>
      <c r="E338" s="24" t="s">
        <v>3151</v>
      </c>
      <c r="F338" s="24" t="s">
        <v>3188</v>
      </c>
      <c r="G338" s="24" t="s">
        <v>3189</v>
      </c>
      <c r="H338" s="76">
        <v>0.70898668016743005</v>
      </c>
      <c r="I338" s="77">
        <v>0.50527091883782382</v>
      </c>
      <c r="J338" s="77">
        <v>0.97513165671310931</v>
      </c>
      <c r="K338" s="77">
        <v>1</v>
      </c>
      <c r="L338" s="77">
        <v>0.6719717578522828</v>
      </c>
      <c r="M338" s="77">
        <v>1</v>
      </c>
      <c r="N338" s="77">
        <v>1</v>
      </c>
      <c r="O338" s="77" t="s">
        <v>3395</v>
      </c>
      <c r="P338" s="77">
        <v>0.5</v>
      </c>
      <c r="Q338" s="77">
        <v>0.5</v>
      </c>
      <c r="R338" s="77">
        <v>1.4186339180221001E-2</v>
      </c>
      <c r="S338" s="77">
        <v>0.94117647058823528</v>
      </c>
      <c r="T338" s="77">
        <v>0.99698795180722888</v>
      </c>
      <c r="U338" s="77">
        <v>0.57561138561773051</v>
      </c>
      <c r="V338" s="77">
        <v>0.99351524981189676</v>
      </c>
      <c r="W338" s="77">
        <v>0.91326679425059909</v>
      </c>
      <c r="X338" s="77">
        <v>0.49423419182358441</v>
      </c>
      <c r="Y338" s="77">
        <v>0.48038791354451266</v>
      </c>
      <c r="Z338" s="77">
        <v>0.47428571428571431</v>
      </c>
      <c r="AA338" s="77">
        <v>0.50131820100325819</v>
      </c>
      <c r="AB338" s="77">
        <v>0.40601503759398494</v>
      </c>
      <c r="AC338" s="77">
        <v>0.19999999999999996</v>
      </c>
      <c r="AD338" s="76">
        <v>0.72979641857278776</v>
      </c>
      <c r="AE338" s="77">
        <v>0.8343943515704566</v>
      </c>
      <c r="AF338" s="77">
        <v>0.25709316959011053</v>
      </c>
      <c r="AG338" s="77">
        <v>0.96908221119773208</v>
      </c>
      <c r="AH338" s="77">
        <v>0.78456331771481369</v>
      </c>
      <c r="AI338" s="77">
        <v>0.7037504930370917</v>
      </c>
      <c r="AJ338" s="77">
        <v>0.47733681391511351</v>
      </c>
      <c r="AK338" s="77">
        <v>0.45366661929862157</v>
      </c>
      <c r="AL338" s="77">
        <v>0.19999999999999996</v>
      </c>
      <c r="AM338" s="76">
        <v>0.607094646577785</v>
      </c>
      <c r="AN338" s="77">
        <v>0.8191320073165459</v>
      </c>
      <c r="AO338" s="78">
        <v>0.37700114440457838</v>
      </c>
      <c r="AP338" s="79">
        <v>0.58670591721077925</v>
      </c>
      <c r="AQ338" s="70">
        <v>1</v>
      </c>
      <c r="AR338" s="71">
        <v>0</v>
      </c>
      <c r="AS338" s="71">
        <v>0</v>
      </c>
      <c r="AT338" s="71">
        <v>0</v>
      </c>
      <c r="AU338" s="71">
        <v>1</v>
      </c>
      <c r="AV338" s="71" t="s">
        <v>3692</v>
      </c>
      <c r="AW338" s="72" t="s">
        <v>3422</v>
      </c>
    </row>
    <row r="339" spans="1:49">
      <c r="A339" s="23" t="s">
        <v>4087</v>
      </c>
      <c r="B339" s="23" t="s">
        <v>3725</v>
      </c>
      <c r="C339" s="23" t="s">
        <v>797</v>
      </c>
      <c r="D339" s="24" t="s">
        <v>2966</v>
      </c>
      <c r="E339" s="24" t="s">
        <v>3151</v>
      </c>
      <c r="F339" s="24" t="s">
        <v>3188</v>
      </c>
      <c r="G339" s="24" t="s">
        <v>3191</v>
      </c>
      <c r="H339" s="76">
        <v>0.70898668016743005</v>
      </c>
      <c r="I339" s="77">
        <v>0.50527091883782382</v>
      </c>
      <c r="J339" s="77">
        <v>0.66905650696468189</v>
      </c>
      <c r="K339" s="77">
        <v>1</v>
      </c>
      <c r="L339" s="77">
        <v>0.66420402900205033</v>
      </c>
      <c r="M339" s="77">
        <v>1</v>
      </c>
      <c r="N339" s="77">
        <v>1</v>
      </c>
      <c r="O339" s="77" t="s">
        <v>3395</v>
      </c>
      <c r="P339" s="77">
        <v>0.5</v>
      </c>
      <c r="Q339" s="77">
        <v>0.5</v>
      </c>
      <c r="R339" s="77">
        <v>5.5394464761922474E-2</v>
      </c>
      <c r="S339" s="77">
        <v>0.94117647058823528</v>
      </c>
      <c r="T339" s="77">
        <v>0.99698795180722888</v>
      </c>
      <c r="U339" s="77">
        <v>0.57520667658341307</v>
      </c>
      <c r="V339" s="77">
        <v>0.99351524981189676</v>
      </c>
      <c r="W339" s="77">
        <v>0.90690874117954079</v>
      </c>
      <c r="X339" s="77">
        <v>0.49423419182358441</v>
      </c>
      <c r="Y339" s="77">
        <v>0.48038791354451266</v>
      </c>
      <c r="Z339" s="77">
        <v>0.47428571428571431</v>
      </c>
      <c r="AA339" s="77">
        <v>0.50131820100325819</v>
      </c>
      <c r="AB339" s="77">
        <v>0.40601503759398494</v>
      </c>
      <c r="AC339" s="77">
        <v>0.19999999999999996</v>
      </c>
      <c r="AD339" s="76">
        <v>0.62777136865664518</v>
      </c>
      <c r="AE339" s="77">
        <v>0.83284080580041009</v>
      </c>
      <c r="AF339" s="77">
        <v>0.27769723238096122</v>
      </c>
      <c r="AG339" s="77">
        <v>0.96908221119773208</v>
      </c>
      <c r="AH339" s="77">
        <v>0.78436096319765491</v>
      </c>
      <c r="AI339" s="77">
        <v>0.70057146650156255</v>
      </c>
      <c r="AJ339" s="77">
        <v>0.47733681391511351</v>
      </c>
      <c r="AK339" s="77">
        <v>0.45366661929862157</v>
      </c>
      <c r="AL339" s="77">
        <v>0.19999999999999996</v>
      </c>
      <c r="AM339" s="76">
        <v>0.57943646894600553</v>
      </c>
      <c r="AN339" s="77">
        <v>0.81800488029898322</v>
      </c>
      <c r="AO339" s="78">
        <v>0.37700114440457838</v>
      </c>
      <c r="AP339" s="79">
        <v>0.57736558587348186</v>
      </c>
      <c r="AQ339" s="70">
        <v>1</v>
      </c>
      <c r="AR339" s="71">
        <v>0</v>
      </c>
      <c r="AS339" s="71">
        <v>0</v>
      </c>
      <c r="AT339" s="71">
        <v>0</v>
      </c>
      <c r="AU339" s="71">
        <v>1</v>
      </c>
      <c r="AV339" s="71" t="s">
        <v>3692</v>
      </c>
      <c r="AW339" s="72" t="s">
        <v>3422</v>
      </c>
    </row>
    <row r="340" spans="1:49">
      <c r="A340" s="23" t="s">
        <v>4088</v>
      </c>
      <c r="B340" s="23" t="s">
        <v>3725</v>
      </c>
      <c r="C340" s="23" t="s">
        <v>799</v>
      </c>
      <c r="D340" s="24" t="s">
        <v>2966</v>
      </c>
      <c r="E340" s="24" t="s">
        <v>3151</v>
      </c>
      <c r="F340" s="24" t="s">
        <v>3188</v>
      </c>
      <c r="G340" s="24" t="s">
        <v>3193</v>
      </c>
      <c r="H340" s="76">
        <v>0.70898668016743005</v>
      </c>
      <c r="I340" s="77">
        <v>0.40765826232257424</v>
      </c>
      <c r="J340" s="77">
        <v>0.94844401200055428</v>
      </c>
      <c r="K340" s="77">
        <v>1</v>
      </c>
      <c r="L340" s="77">
        <v>0.66234085810469834</v>
      </c>
      <c r="M340" s="77">
        <v>1</v>
      </c>
      <c r="N340" s="77">
        <v>1</v>
      </c>
      <c r="O340" s="77" t="s">
        <v>3395</v>
      </c>
      <c r="P340" s="77">
        <v>0.5</v>
      </c>
      <c r="Q340" s="77">
        <v>0.5</v>
      </c>
      <c r="R340" s="77">
        <v>3.9937309233597845E-3</v>
      </c>
      <c r="S340" s="77">
        <v>0.94117647058823528</v>
      </c>
      <c r="T340" s="77">
        <v>0.99698795180722888</v>
      </c>
      <c r="U340" s="77">
        <v>0.5925968379835086</v>
      </c>
      <c r="V340" s="77">
        <v>0.99351524981189676</v>
      </c>
      <c r="W340" s="77">
        <v>0.93911937203105222</v>
      </c>
      <c r="X340" s="77">
        <v>0.49423419182358441</v>
      </c>
      <c r="Y340" s="77">
        <v>0.48038791354451266</v>
      </c>
      <c r="Z340" s="77">
        <v>0.47428571428571431</v>
      </c>
      <c r="AA340" s="77">
        <v>0.50131820100325819</v>
      </c>
      <c r="AB340" s="77">
        <v>0.40601503759398494</v>
      </c>
      <c r="AC340" s="77">
        <v>0.19999999999999996</v>
      </c>
      <c r="AD340" s="76">
        <v>0.6883629848301861</v>
      </c>
      <c r="AE340" s="77">
        <v>0.83246817162093978</v>
      </c>
      <c r="AF340" s="77">
        <v>0.25199686546167988</v>
      </c>
      <c r="AG340" s="77">
        <v>0.96908221119773208</v>
      </c>
      <c r="AH340" s="77">
        <v>0.79305604389770268</v>
      </c>
      <c r="AI340" s="77">
        <v>0.71667678192731832</v>
      </c>
      <c r="AJ340" s="77">
        <v>0.47733681391511351</v>
      </c>
      <c r="AK340" s="77">
        <v>0.45366661929862157</v>
      </c>
      <c r="AL340" s="77">
        <v>0.19999999999999996</v>
      </c>
      <c r="AM340" s="76">
        <v>0.59094267397093525</v>
      </c>
      <c r="AN340" s="77">
        <v>0.82627167900758425</v>
      </c>
      <c r="AO340" s="78">
        <v>0.37700114440457838</v>
      </c>
      <c r="AP340" s="79">
        <v>0.58346475874709314</v>
      </c>
      <c r="AQ340" s="70">
        <v>1</v>
      </c>
      <c r="AR340" s="71">
        <v>0</v>
      </c>
      <c r="AS340" s="71">
        <v>0</v>
      </c>
      <c r="AT340" s="71">
        <v>0</v>
      </c>
      <c r="AU340" s="71">
        <v>1</v>
      </c>
      <c r="AV340" s="71" t="s">
        <v>3692</v>
      </c>
      <c r="AW340" s="72" t="s">
        <v>3422</v>
      </c>
    </row>
    <row r="341" spans="1:49">
      <c r="A341" s="23" t="s">
        <v>4089</v>
      </c>
      <c r="B341" s="23" t="s">
        <v>3725</v>
      </c>
      <c r="C341" s="23" t="s">
        <v>802</v>
      </c>
      <c r="D341" s="24" t="s">
        <v>2966</v>
      </c>
      <c r="E341" s="24" t="s">
        <v>3151</v>
      </c>
      <c r="F341" s="24" t="s">
        <v>3188</v>
      </c>
      <c r="G341" s="24" t="s">
        <v>3195</v>
      </c>
      <c r="H341" s="76">
        <v>0.70898668016743005</v>
      </c>
      <c r="I341" s="77">
        <v>0.49594105158742618</v>
      </c>
      <c r="J341" s="77">
        <v>0.9963490418718246</v>
      </c>
      <c r="K341" s="77">
        <v>1</v>
      </c>
      <c r="L341" s="77">
        <v>0.65220520842310414</v>
      </c>
      <c r="M341" s="77">
        <v>1</v>
      </c>
      <c r="N341" s="77">
        <v>1</v>
      </c>
      <c r="O341" s="77" t="s">
        <v>3395</v>
      </c>
      <c r="P341" s="77">
        <v>0.5</v>
      </c>
      <c r="Q341" s="77">
        <v>0.52217013979609872</v>
      </c>
      <c r="R341" s="77">
        <v>6.7464367716257995E-2</v>
      </c>
      <c r="S341" s="77">
        <v>0.94117647058823528</v>
      </c>
      <c r="T341" s="77">
        <v>0.99698795180722888</v>
      </c>
      <c r="U341" s="77">
        <v>0.67529604044335978</v>
      </c>
      <c r="V341" s="77">
        <v>0.99351524981189676</v>
      </c>
      <c r="W341" s="77">
        <v>0.84822565309559916</v>
      </c>
      <c r="X341" s="77">
        <v>0.49423419182358441</v>
      </c>
      <c r="Y341" s="77">
        <v>0.48038791354451266</v>
      </c>
      <c r="Z341" s="77">
        <v>0.47428571428571431</v>
      </c>
      <c r="AA341" s="77">
        <v>0.50131820100325819</v>
      </c>
      <c r="AB341" s="77">
        <v>0.40601503759398494</v>
      </c>
      <c r="AC341" s="77">
        <v>0.19999999999999996</v>
      </c>
      <c r="AD341" s="76">
        <v>0.73375892454222702</v>
      </c>
      <c r="AE341" s="77">
        <v>0.83044104168462085</v>
      </c>
      <c r="AF341" s="77">
        <v>0.29481725375617834</v>
      </c>
      <c r="AG341" s="77">
        <v>0.96908221119773208</v>
      </c>
      <c r="AH341" s="77">
        <v>0.83440564512762827</v>
      </c>
      <c r="AI341" s="77">
        <v>0.67122992245959179</v>
      </c>
      <c r="AJ341" s="77">
        <v>0.47733681391511351</v>
      </c>
      <c r="AK341" s="77">
        <v>0.45366661929862157</v>
      </c>
      <c r="AL341" s="77">
        <v>0.19999999999999996</v>
      </c>
      <c r="AM341" s="76">
        <v>0.61967240666100876</v>
      </c>
      <c r="AN341" s="77">
        <v>0.82490592626165071</v>
      </c>
      <c r="AO341" s="78">
        <v>0.37700114440457838</v>
      </c>
      <c r="AP341" s="79">
        <v>0.59240271886940732</v>
      </c>
      <c r="AQ341" s="70">
        <v>1</v>
      </c>
      <c r="AR341" s="71">
        <v>0</v>
      </c>
      <c r="AS341" s="71">
        <v>0</v>
      </c>
      <c r="AT341" s="71">
        <v>0</v>
      </c>
      <c r="AU341" s="71">
        <v>1</v>
      </c>
      <c r="AV341" s="71" t="s">
        <v>3692</v>
      </c>
      <c r="AW341" s="72" t="s">
        <v>3422</v>
      </c>
    </row>
    <row r="342" spans="1:49">
      <c r="A342" s="23" t="s">
        <v>4090</v>
      </c>
      <c r="B342" s="23" t="s">
        <v>3725</v>
      </c>
      <c r="C342" s="23" t="s">
        <v>804</v>
      </c>
      <c r="D342" s="24" t="s">
        <v>2966</v>
      </c>
      <c r="E342" s="24" t="s">
        <v>3151</v>
      </c>
      <c r="F342" s="24" t="s">
        <v>3188</v>
      </c>
      <c r="G342" s="24" t="s">
        <v>3197</v>
      </c>
      <c r="H342" s="76">
        <v>0.70898668016743005</v>
      </c>
      <c r="I342" s="77">
        <v>0.50456464063768058</v>
      </c>
      <c r="J342" s="77">
        <v>0.92142262493861526</v>
      </c>
      <c r="K342" s="77">
        <v>1</v>
      </c>
      <c r="L342" s="77">
        <v>0.66878065424263644</v>
      </c>
      <c r="M342" s="77">
        <v>1</v>
      </c>
      <c r="N342" s="77">
        <v>1</v>
      </c>
      <c r="O342" s="77" t="s">
        <v>3395</v>
      </c>
      <c r="P342" s="77">
        <v>0.625</v>
      </c>
      <c r="Q342" s="77">
        <v>0.5</v>
      </c>
      <c r="R342" s="77">
        <v>0.20794170652339916</v>
      </c>
      <c r="S342" s="77">
        <v>0.94117647058823528</v>
      </c>
      <c r="T342" s="77">
        <v>0.99698795180722888</v>
      </c>
      <c r="U342" s="77">
        <v>0.72954474016953974</v>
      </c>
      <c r="V342" s="77">
        <v>0.99351524981189676</v>
      </c>
      <c r="W342" s="77">
        <v>0.85462441937919797</v>
      </c>
      <c r="X342" s="77">
        <v>0.49423419182358441</v>
      </c>
      <c r="Y342" s="77">
        <v>0.48038791354451266</v>
      </c>
      <c r="Z342" s="77">
        <v>0.47428571428571431</v>
      </c>
      <c r="AA342" s="77">
        <v>0.53709712200758042</v>
      </c>
      <c r="AB342" s="77">
        <v>0.40601503759398494</v>
      </c>
      <c r="AC342" s="77">
        <v>0.19999999999999996</v>
      </c>
      <c r="AD342" s="76">
        <v>0.7116579819145753</v>
      </c>
      <c r="AE342" s="77">
        <v>0.85875613084852742</v>
      </c>
      <c r="AF342" s="77">
        <v>0.35397085326169958</v>
      </c>
      <c r="AG342" s="77">
        <v>0.96908221119773208</v>
      </c>
      <c r="AH342" s="77">
        <v>0.86152999499071825</v>
      </c>
      <c r="AI342" s="77">
        <v>0.67442930560139125</v>
      </c>
      <c r="AJ342" s="77">
        <v>0.47733681391511351</v>
      </c>
      <c r="AK342" s="77">
        <v>0.47155607980078268</v>
      </c>
      <c r="AL342" s="77">
        <v>0.19999999999999996</v>
      </c>
      <c r="AM342" s="76">
        <v>0.64146165534160082</v>
      </c>
      <c r="AN342" s="77">
        <v>0.83501383726328049</v>
      </c>
      <c r="AO342" s="78">
        <v>0.38296429790529873</v>
      </c>
      <c r="AP342" s="79">
        <v>0.60478588959418622</v>
      </c>
      <c r="AQ342" s="70">
        <v>1</v>
      </c>
      <c r="AR342" s="71">
        <v>0</v>
      </c>
      <c r="AS342" s="71">
        <v>0</v>
      </c>
      <c r="AT342" s="71">
        <v>0</v>
      </c>
      <c r="AU342" s="71">
        <v>1</v>
      </c>
      <c r="AV342" s="71" t="s">
        <v>3692</v>
      </c>
      <c r="AW342" s="72" t="s">
        <v>3422</v>
      </c>
    </row>
    <row r="343" spans="1:49">
      <c r="A343" s="23" t="s">
        <v>4091</v>
      </c>
      <c r="B343" s="23" t="s">
        <v>3725</v>
      </c>
      <c r="C343" s="23" t="s">
        <v>806</v>
      </c>
      <c r="D343" s="24" t="s">
        <v>2966</v>
      </c>
      <c r="E343" s="24" t="s">
        <v>3199</v>
      </c>
      <c r="F343" s="24" t="s">
        <v>3200</v>
      </c>
      <c r="G343" s="24" t="s">
        <v>3201</v>
      </c>
      <c r="H343" s="76">
        <v>0.81092283406297949</v>
      </c>
      <c r="I343" s="77">
        <v>0.20183309590330137</v>
      </c>
      <c r="J343" s="77">
        <v>0.32931435472419857</v>
      </c>
      <c r="K343" s="77">
        <v>0.81325024587989969</v>
      </c>
      <c r="L343" s="77">
        <v>0.60980574098573859</v>
      </c>
      <c r="M343" s="77">
        <v>0.57779513505406377</v>
      </c>
      <c r="N343" s="77">
        <v>0.40157837079891551</v>
      </c>
      <c r="O343" s="77" t="s">
        <v>3395</v>
      </c>
      <c r="P343" s="77">
        <v>0.36115384189366151</v>
      </c>
      <c r="Q343" s="77">
        <v>0.55863682983640883</v>
      </c>
      <c r="R343" s="77">
        <v>0.53508802878680251</v>
      </c>
      <c r="S343" s="77">
        <v>0.94117647058823528</v>
      </c>
      <c r="T343" s="77">
        <v>0.94731009599896909</v>
      </c>
      <c r="U343" s="77">
        <v>0.85272147549317145</v>
      </c>
      <c r="V343" s="77">
        <v>0.81097193054449068</v>
      </c>
      <c r="W343" s="77">
        <v>0.69471892454340423</v>
      </c>
      <c r="X343" s="77">
        <v>0.47793632822051768</v>
      </c>
      <c r="Y343" s="77">
        <v>0.44589769253658668</v>
      </c>
      <c r="Z343" s="77">
        <v>0.86285714285714288</v>
      </c>
      <c r="AA343" s="77">
        <v>0.52385284918443231</v>
      </c>
      <c r="AB343" s="77">
        <v>0.40601503759398494</v>
      </c>
      <c r="AC343" s="77">
        <v>0.19999999999999996</v>
      </c>
      <c r="AD343" s="76">
        <v>0.44735676156349319</v>
      </c>
      <c r="AE343" s="77">
        <v>0.5527166669224558</v>
      </c>
      <c r="AF343" s="77">
        <v>0.54686242931160567</v>
      </c>
      <c r="AG343" s="77">
        <v>0.94424328329360219</v>
      </c>
      <c r="AH343" s="77">
        <v>0.83184670301883101</v>
      </c>
      <c r="AI343" s="77">
        <v>0.58632762638196101</v>
      </c>
      <c r="AJ343" s="77">
        <v>0.65437741769686475</v>
      </c>
      <c r="AK343" s="77">
        <v>0.46493394338920863</v>
      </c>
      <c r="AL343" s="77">
        <v>0.19999999999999996</v>
      </c>
      <c r="AM343" s="76">
        <v>0.51564528593251824</v>
      </c>
      <c r="AN343" s="77">
        <v>0.78747253756479818</v>
      </c>
      <c r="AO343" s="78">
        <v>0.43977045369535778</v>
      </c>
      <c r="AP343" s="79">
        <v>0.57204346708413722</v>
      </c>
      <c r="AQ343" s="70">
        <v>1</v>
      </c>
      <c r="AR343" s="71">
        <v>0</v>
      </c>
      <c r="AS343" s="71">
        <v>0</v>
      </c>
      <c r="AT343" s="71">
        <v>0</v>
      </c>
      <c r="AU343" s="71">
        <v>1</v>
      </c>
      <c r="AV343" s="71" t="s">
        <v>3692</v>
      </c>
      <c r="AW343" s="72" t="s">
        <v>3422</v>
      </c>
    </row>
    <row r="344" spans="1:49">
      <c r="A344" s="23" t="s">
        <v>4092</v>
      </c>
      <c r="B344" s="23" t="s">
        <v>3725</v>
      </c>
      <c r="C344" s="23" t="s">
        <v>808</v>
      </c>
      <c r="D344" s="24" t="s">
        <v>2966</v>
      </c>
      <c r="E344" s="24" t="s">
        <v>3199</v>
      </c>
      <c r="F344" s="24" t="s">
        <v>3200</v>
      </c>
      <c r="G344" s="24" t="s">
        <v>3203</v>
      </c>
      <c r="H344" s="76">
        <v>0.81092283406297949</v>
      </c>
      <c r="I344" s="77">
        <v>0.29311435660682672</v>
      </c>
      <c r="J344" s="77">
        <v>0.39455653813645186</v>
      </c>
      <c r="K344" s="77">
        <v>0.90533321589562732</v>
      </c>
      <c r="L344" s="77">
        <v>0.60483276848153389</v>
      </c>
      <c r="M344" s="77">
        <v>0.5177890969009431</v>
      </c>
      <c r="N344" s="77">
        <v>0.62085567767286087</v>
      </c>
      <c r="O344" s="77" t="s">
        <v>3395</v>
      </c>
      <c r="P344" s="77">
        <v>0.37707489061700344</v>
      </c>
      <c r="Q344" s="77">
        <v>0.50385475809261471</v>
      </c>
      <c r="R344" s="77">
        <v>3.9806878145624688E-3</v>
      </c>
      <c r="S344" s="77">
        <v>0.94117647058823528</v>
      </c>
      <c r="T344" s="77">
        <v>0.94731009599896909</v>
      </c>
      <c r="U344" s="77">
        <v>0.8541850388605855</v>
      </c>
      <c r="V344" s="77">
        <v>0.81097193054449068</v>
      </c>
      <c r="W344" s="77">
        <v>0.939552101725315</v>
      </c>
      <c r="X344" s="77">
        <v>0.67364624839479359</v>
      </c>
      <c r="Y344" s="77">
        <v>0.44589769253658668</v>
      </c>
      <c r="Z344" s="77">
        <v>0.86285714285714288</v>
      </c>
      <c r="AA344" s="77">
        <v>0.52385284918443231</v>
      </c>
      <c r="AB344" s="77">
        <v>0.40601503759398494</v>
      </c>
      <c r="AC344" s="77">
        <v>0.19999999999999996</v>
      </c>
      <c r="AD344" s="76">
        <v>0.49953124293541934</v>
      </c>
      <c r="AE344" s="77">
        <v>0.60517712991359374</v>
      </c>
      <c r="AF344" s="77">
        <v>0.25391772295358861</v>
      </c>
      <c r="AG344" s="77">
        <v>0.94424328329360219</v>
      </c>
      <c r="AH344" s="77">
        <v>0.83257848470253815</v>
      </c>
      <c r="AI344" s="77">
        <v>0.8065991750600543</v>
      </c>
      <c r="AJ344" s="77">
        <v>0.65437741769686475</v>
      </c>
      <c r="AK344" s="77">
        <v>0.46493394338920863</v>
      </c>
      <c r="AL344" s="77">
        <v>0.19999999999999996</v>
      </c>
      <c r="AM344" s="76">
        <v>0.45287536526753386</v>
      </c>
      <c r="AN344" s="77">
        <v>0.86114031435206495</v>
      </c>
      <c r="AO344" s="78">
        <v>0.43977045369535778</v>
      </c>
      <c r="AP344" s="79">
        <v>0.57009597353527941</v>
      </c>
      <c r="AQ344" s="70">
        <v>1</v>
      </c>
      <c r="AR344" s="71">
        <v>0</v>
      </c>
      <c r="AS344" s="71">
        <v>0</v>
      </c>
      <c r="AT344" s="71">
        <v>0</v>
      </c>
      <c r="AU344" s="71">
        <v>0</v>
      </c>
      <c r="AV344" s="71" t="s">
        <v>3395</v>
      </c>
      <c r="AW344" s="72" t="s">
        <v>3422</v>
      </c>
    </row>
    <row r="345" spans="1:49">
      <c r="A345" s="23" t="s">
        <v>4093</v>
      </c>
      <c r="B345" s="23" t="s">
        <v>3725</v>
      </c>
      <c r="C345" s="23" t="s">
        <v>810</v>
      </c>
      <c r="D345" s="24" t="s">
        <v>2966</v>
      </c>
      <c r="E345" s="24" t="s">
        <v>3199</v>
      </c>
      <c r="F345" s="24" t="s">
        <v>3209</v>
      </c>
      <c r="G345" s="24" t="s">
        <v>3210</v>
      </c>
      <c r="H345" s="76">
        <v>0.76553429010143326</v>
      </c>
      <c r="I345" s="77">
        <v>0.49446300622933015</v>
      </c>
      <c r="J345" s="77">
        <v>0.76635152528914185</v>
      </c>
      <c r="K345" s="77">
        <v>0.88391629292752782</v>
      </c>
      <c r="L345" s="77">
        <v>0.64233331727005272</v>
      </c>
      <c r="M345" s="77">
        <v>1</v>
      </c>
      <c r="N345" s="77">
        <v>0.84198016346256854</v>
      </c>
      <c r="O345" s="77" t="s">
        <v>3395</v>
      </c>
      <c r="P345" s="77">
        <v>0.5</v>
      </c>
      <c r="Q345" s="77">
        <v>0.5</v>
      </c>
      <c r="R345" s="77">
        <v>0.95973689512651472</v>
      </c>
      <c r="S345" s="77">
        <v>0.9058823529411768</v>
      </c>
      <c r="T345" s="77">
        <v>0.96796920301526956</v>
      </c>
      <c r="U345" s="77">
        <v>0.65692901130331183</v>
      </c>
      <c r="V345" s="77">
        <v>0.85120181560196195</v>
      </c>
      <c r="W345" s="77">
        <v>0.96446269830002218</v>
      </c>
      <c r="X345" s="77">
        <v>0.70340017956231249</v>
      </c>
      <c r="Y345" s="77">
        <v>0.41445072632347768</v>
      </c>
      <c r="Z345" s="77">
        <v>0.62285714285714289</v>
      </c>
      <c r="AA345" s="77">
        <v>0.52385284918443231</v>
      </c>
      <c r="AB345" s="77">
        <v>0.40601503759398494</v>
      </c>
      <c r="AC345" s="77">
        <v>0.19999999999999996</v>
      </c>
      <c r="AD345" s="76">
        <v>0.67544960720663505</v>
      </c>
      <c r="AE345" s="77">
        <v>0.77364595473202979</v>
      </c>
      <c r="AF345" s="77">
        <v>0.72986844756325731</v>
      </c>
      <c r="AG345" s="77">
        <v>0.93692577797822318</v>
      </c>
      <c r="AH345" s="77">
        <v>0.75406541345263689</v>
      </c>
      <c r="AI345" s="77">
        <v>0.83393143893116739</v>
      </c>
      <c r="AJ345" s="77">
        <v>0.51865393459031028</v>
      </c>
      <c r="AK345" s="77">
        <v>0.46493394338920863</v>
      </c>
      <c r="AL345" s="77">
        <v>0.19999999999999996</v>
      </c>
      <c r="AM345" s="76">
        <v>0.72632133650064068</v>
      </c>
      <c r="AN345" s="77">
        <v>0.84164087678734256</v>
      </c>
      <c r="AO345" s="78">
        <v>0.3945292926598396</v>
      </c>
      <c r="AP345" s="79">
        <v>0.63831204450557177</v>
      </c>
      <c r="AQ345" s="70">
        <v>1</v>
      </c>
      <c r="AR345" s="71">
        <v>0</v>
      </c>
      <c r="AS345" s="71">
        <v>0</v>
      </c>
      <c r="AT345" s="71">
        <v>0</v>
      </c>
      <c r="AU345" s="71">
        <v>1</v>
      </c>
      <c r="AV345" s="71" t="s">
        <v>3695</v>
      </c>
      <c r="AW345" s="72" t="s">
        <v>3422</v>
      </c>
    </row>
    <row r="346" spans="1:49">
      <c r="A346" s="23" t="s">
        <v>4094</v>
      </c>
      <c r="B346" s="23" t="s">
        <v>3725</v>
      </c>
      <c r="C346" s="23" t="s">
        <v>813</v>
      </c>
      <c r="D346" s="24" t="s">
        <v>2966</v>
      </c>
      <c r="E346" s="24" t="s">
        <v>3199</v>
      </c>
      <c r="F346" s="24" t="s">
        <v>3209</v>
      </c>
      <c r="G346" s="24" t="s">
        <v>3214</v>
      </c>
      <c r="H346" s="76">
        <v>0.76553429010143326</v>
      </c>
      <c r="I346" s="77">
        <v>0.3317730562866002</v>
      </c>
      <c r="J346" s="77">
        <v>0.57559842401481032</v>
      </c>
      <c r="K346" s="77">
        <v>0.84343443522615569</v>
      </c>
      <c r="L346" s="77">
        <v>0.61845762911635072</v>
      </c>
      <c r="M346" s="77">
        <v>0.7369298261201267</v>
      </c>
      <c r="N346" s="77">
        <v>0.70856214342120405</v>
      </c>
      <c r="O346" s="77" t="s">
        <v>3395</v>
      </c>
      <c r="P346" s="77">
        <v>0.29303307585752203</v>
      </c>
      <c r="Q346" s="77">
        <v>0.66951562290523903</v>
      </c>
      <c r="R346" s="77">
        <v>0.58230170992346642</v>
      </c>
      <c r="S346" s="77">
        <v>0.9058823529411768</v>
      </c>
      <c r="T346" s="77">
        <v>0.96796920301526956</v>
      </c>
      <c r="U346" s="77">
        <v>0.7770697483043626</v>
      </c>
      <c r="V346" s="77">
        <v>0.85120181560196195</v>
      </c>
      <c r="W346" s="77">
        <v>0.67494363201498997</v>
      </c>
      <c r="X346" s="77">
        <v>0.34275503045262101</v>
      </c>
      <c r="Y346" s="77">
        <v>0.41445072632347768</v>
      </c>
      <c r="Z346" s="77">
        <v>0.62285714285714289</v>
      </c>
      <c r="AA346" s="77">
        <v>0.52385284918443231</v>
      </c>
      <c r="AB346" s="77">
        <v>0.40601503759398494</v>
      </c>
      <c r="AC346" s="77">
        <v>0.19999999999999996</v>
      </c>
      <c r="AD346" s="76">
        <v>0.55763525680094794</v>
      </c>
      <c r="AE346" s="77">
        <v>0.64008342194827184</v>
      </c>
      <c r="AF346" s="77">
        <v>0.62590866641435272</v>
      </c>
      <c r="AG346" s="77">
        <v>0.93692577797822318</v>
      </c>
      <c r="AH346" s="77">
        <v>0.81413578195316227</v>
      </c>
      <c r="AI346" s="77">
        <v>0.50884933123380549</v>
      </c>
      <c r="AJ346" s="77">
        <v>0.51865393459031028</v>
      </c>
      <c r="AK346" s="77">
        <v>0.46493394338920863</v>
      </c>
      <c r="AL346" s="77">
        <v>0.19999999999999996</v>
      </c>
      <c r="AM346" s="76">
        <v>0.60787578172119083</v>
      </c>
      <c r="AN346" s="77">
        <v>0.75330363038839698</v>
      </c>
      <c r="AO346" s="78">
        <v>0.3945292926598396</v>
      </c>
      <c r="AP346" s="79">
        <v>0.57527401812030809</v>
      </c>
      <c r="AQ346" s="70">
        <v>1</v>
      </c>
      <c r="AR346" s="71">
        <v>0</v>
      </c>
      <c r="AS346" s="71">
        <v>0</v>
      </c>
      <c r="AT346" s="71">
        <v>0</v>
      </c>
      <c r="AU346" s="71">
        <v>1</v>
      </c>
      <c r="AV346" s="71" t="s">
        <v>3692</v>
      </c>
      <c r="AW346" s="72" t="s">
        <v>3422</v>
      </c>
    </row>
    <row r="347" spans="1:49">
      <c r="A347" s="23" t="s">
        <v>4095</v>
      </c>
      <c r="B347" s="23" t="s">
        <v>3725</v>
      </c>
      <c r="C347" s="23" t="s">
        <v>815</v>
      </c>
      <c r="D347" s="24" t="s">
        <v>2966</v>
      </c>
      <c r="E347" s="24" t="s">
        <v>3199</v>
      </c>
      <c r="F347" s="24" t="s">
        <v>3209</v>
      </c>
      <c r="G347" s="24" t="s">
        <v>3216</v>
      </c>
      <c r="H347" s="76">
        <v>0.76553429010143326</v>
      </c>
      <c r="I347" s="77">
        <v>0.33746773556781717</v>
      </c>
      <c r="J347" s="77">
        <v>0.46590220778817309</v>
      </c>
      <c r="K347" s="77">
        <v>0.84343443522615569</v>
      </c>
      <c r="L347" s="77">
        <v>0.60816276301261918</v>
      </c>
      <c r="M347" s="77">
        <v>0.88952990042321967</v>
      </c>
      <c r="N347" s="77">
        <v>0.81465484624958262</v>
      </c>
      <c r="O347" s="77" t="s">
        <v>3395</v>
      </c>
      <c r="P347" s="77">
        <v>0.36728975724819235</v>
      </c>
      <c r="Q347" s="77">
        <v>0.58010223021781004</v>
      </c>
      <c r="R347" s="77">
        <v>0.31624748652127277</v>
      </c>
      <c r="S347" s="77">
        <v>0.9058823529411768</v>
      </c>
      <c r="T347" s="77">
        <v>0.96796920301526956</v>
      </c>
      <c r="U347" s="77">
        <v>0.72812578597734035</v>
      </c>
      <c r="V347" s="77">
        <v>0.85120181560196195</v>
      </c>
      <c r="W347" s="77">
        <v>0.78088442640476918</v>
      </c>
      <c r="X347" s="77">
        <v>0.34275503045262101</v>
      </c>
      <c r="Y347" s="77">
        <v>0.41445072632347768</v>
      </c>
      <c r="Z347" s="77">
        <v>0.62285714285714289</v>
      </c>
      <c r="AA347" s="77">
        <v>0.52385284918443231</v>
      </c>
      <c r="AB347" s="77">
        <v>0.40601503759398494</v>
      </c>
      <c r="AC347" s="77">
        <v>0.19999999999999996</v>
      </c>
      <c r="AD347" s="76">
        <v>0.52296807781914112</v>
      </c>
      <c r="AE347" s="77">
        <v>0.70461434043195381</v>
      </c>
      <c r="AF347" s="77">
        <v>0.44817485836954141</v>
      </c>
      <c r="AG347" s="77">
        <v>0.93692577797822318</v>
      </c>
      <c r="AH347" s="77">
        <v>0.78966380078965115</v>
      </c>
      <c r="AI347" s="77">
        <v>0.5618197284286951</v>
      </c>
      <c r="AJ347" s="77">
        <v>0.51865393459031028</v>
      </c>
      <c r="AK347" s="77">
        <v>0.46493394338920863</v>
      </c>
      <c r="AL347" s="77">
        <v>0.19999999999999996</v>
      </c>
      <c r="AM347" s="76">
        <v>0.55858575887354556</v>
      </c>
      <c r="AN347" s="77">
        <v>0.7628031023988564</v>
      </c>
      <c r="AO347" s="78">
        <v>0.3945292926598396</v>
      </c>
      <c r="AP347" s="79">
        <v>0.56193643979801855</v>
      </c>
      <c r="AQ347" s="70">
        <v>1</v>
      </c>
      <c r="AR347" s="71">
        <v>0</v>
      </c>
      <c r="AS347" s="71">
        <v>0</v>
      </c>
      <c r="AT347" s="71">
        <v>0</v>
      </c>
      <c r="AU347" s="71">
        <v>1</v>
      </c>
      <c r="AV347" s="71" t="s">
        <v>3692</v>
      </c>
      <c r="AW347" s="72" t="s">
        <v>3422</v>
      </c>
    </row>
    <row r="348" spans="1:49">
      <c r="A348" s="23" t="s">
        <v>4096</v>
      </c>
      <c r="B348" s="23" t="s">
        <v>3725</v>
      </c>
      <c r="C348" s="23" t="s">
        <v>817</v>
      </c>
      <c r="D348" s="24" t="s">
        <v>2966</v>
      </c>
      <c r="E348" s="24" t="s">
        <v>3199</v>
      </c>
      <c r="F348" s="24" t="s">
        <v>3209</v>
      </c>
      <c r="G348" s="24" t="s">
        <v>3218</v>
      </c>
      <c r="H348" s="76">
        <v>0.76553429010143326</v>
      </c>
      <c r="I348" s="77">
        <v>2.9665450901706327E-2</v>
      </c>
      <c r="J348" s="77">
        <v>0.18964673412602046</v>
      </c>
      <c r="K348" s="77">
        <v>0.70073112596782661</v>
      </c>
      <c r="L348" s="77">
        <v>0.6576180937952375</v>
      </c>
      <c r="M348" s="77">
        <v>0.13891120157820258</v>
      </c>
      <c r="N348" s="77">
        <v>6.2877050031876769E-2</v>
      </c>
      <c r="O348" s="77" t="s">
        <v>3395</v>
      </c>
      <c r="P348" s="77">
        <v>0</v>
      </c>
      <c r="Q348" s="77">
        <v>0.62235356382521989</v>
      </c>
      <c r="R348" s="77">
        <v>0.90501470285149843</v>
      </c>
      <c r="S348" s="77">
        <v>0.9058823529411768</v>
      </c>
      <c r="T348" s="77">
        <v>0.96796920301526956</v>
      </c>
      <c r="U348" s="77">
        <v>0.60293445381461719</v>
      </c>
      <c r="V348" s="77">
        <v>0.85120181560196195</v>
      </c>
      <c r="W348" s="77">
        <v>0.85275302680234077</v>
      </c>
      <c r="X348" s="77">
        <v>0.3854652650536633</v>
      </c>
      <c r="Y348" s="77">
        <v>0.41445072632347768</v>
      </c>
      <c r="Z348" s="77">
        <v>0.62285714285714289</v>
      </c>
      <c r="AA348" s="77">
        <v>0.52385284918443231</v>
      </c>
      <c r="AB348" s="77">
        <v>0.40601503759398494</v>
      </c>
      <c r="AC348" s="77">
        <v>0.19999999999999996</v>
      </c>
      <c r="AD348" s="76">
        <v>0.32828215837638669</v>
      </c>
      <c r="AE348" s="77">
        <v>0.31202749427462873</v>
      </c>
      <c r="AF348" s="77">
        <v>0.76368413333835916</v>
      </c>
      <c r="AG348" s="77">
        <v>0.93692577797822318</v>
      </c>
      <c r="AH348" s="77">
        <v>0.72706813470828957</v>
      </c>
      <c r="AI348" s="77">
        <v>0.61910914592800204</v>
      </c>
      <c r="AJ348" s="77">
        <v>0.51865393459031028</v>
      </c>
      <c r="AK348" s="77">
        <v>0.46493394338920863</v>
      </c>
      <c r="AL348" s="77">
        <v>0.19999999999999996</v>
      </c>
      <c r="AM348" s="76">
        <v>0.4679979286631249</v>
      </c>
      <c r="AN348" s="77">
        <v>0.76103435287150489</v>
      </c>
      <c r="AO348" s="78">
        <v>0.3945292926598396</v>
      </c>
      <c r="AP348" s="79">
        <v>0.5305372098935035</v>
      </c>
      <c r="AQ348" s="70">
        <v>1</v>
      </c>
      <c r="AR348" s="71">
        <v>0</v>
      </c>
      <c r="AS348" s="71">
        <v>0</v>
      </c>
      <c r="AT348" s="71">
        <v>0</v>
      </c>
      <c r="AU348" s="71">
        <v>0</v>
      </c>
      <c r="AV348" s="71" t="s">
        <v>3395</v>
      </c>
      <c r="AW348" s="72" t="s">
        <v>3422</v>
      </c>
    </row>
    <row r="349" spans="1:49">
      <c r="A349" s="23" t="s">
        <v>4097</v>
      </c>
      <c r="B349" s="23" t="s">
        <v>3725</v>
      </c>
      <c r="C349" s="23" t="s">
        <v>819</v>
      </c>
      <c r="D349" s="24" t="s">
        <v>2966</v>
      </c>
      <c r="E349" s="24" t="s">
        <v>3199</v>
      </c>
      <c r="F349" s="24" t="s">
        <v>3209</v>
      </c>
      <c r="G349" s="24" t="s">
        <v>3220</v>
      </c>
      <c r="H349" s="76">
        <v>0.76553429010143326</v>
      </c>
      <c r="I349" s="77">
        <v>0.1753122008912818</v>
      </c>
      <c r="J349" s="77">
        <v>0.30030286434413878</v>
      </c>
      <c r="K349" s="77">
        <v>0.70073112596782661</v>
      </c>
      <c r="L349" s="77">
        <v>0.63142868614536951</v>
      </c>
      <c r="M349" s="77">
        <v>0.39065410976390391</v>
      </c>
      <c r="N349" s="77">
        <v>0.14595690423045821</v>
      </c>
      <c r="O349" s="77" t="s">
        <v>3395</v>
      </c>
      <c r="P349" s="77">
        <v>0.36002015588740544</v>
      </c>
      <c r="Q349" s="77">
        <v>0.55893472270682876</v>
      </c>
      <c r="R349" s="77">
        <v>0.49972311161381194</v>
      </c>
      <c r="S349" s="77">
        <v>0.9058823529411768</v>
      </c>
      <c r="T349" s="77">
        <v>0.96796920301526956</v>
      </c>
      <c r="U349" s="77">
        <v>0.71951843352291778</v>
      </c>
      <c r="V349" s="77">
        <v>0.85120181560196195</v>
      </c>
      <c r="W349" s="77">
        <v>0.8012134852620022</v>
      </c>
      <c r="X349" s="77">
        <v>0.3854652650536633</v>
      </c>
      <c r="Y349" s="77">
        <v>0.41445072632347768</v>
      </c>
      <c r="Z349" s="77">
        <v>0.62285714285714289</v>
      </c>
      <c r="AA349" s="77">
        <v>0.52385284918443231</v>
      </c>
      <c r="AB349" s="77">
        <v>0.40601503759398494</v>
      </c>
      <c r="AC349" s="77">
        <v>0.19999999999999996</v>
      </c>
      <c r="AD349" s="76">
        <v>0.41371645177895128</v>
      </c>
      <c r="AE349" s="77">
        <v>0.44575819639899272</v>
      </c>
      <c r="AF349" s="77">
        <v>0.52932891716032038</v>
      </c>
      <c r="AG349" s="77">
        <v>0.93692577797822318</v>
      </c>
      <c r="AH349" s="77">
        <v>0.78536012456243987</v>
      </c>
      <c r="AI349" s="77">
        <v>0.59333937515783275</v>
      </c>
      <c r="AJ349" s="77">
        <v>0.51865393459031028</v>
      </c>
      <c r="AK349" s="77">
        <v>0.46493394338920863</v>
      </c>
      <c r="AL349" s="77">
        <v>0.19999999999999996</v>
      </c>
      <c r="AM349" s="76">
        <v>0.46293452177942146</v>
      </c>
      <c r="AN349" s="77">
        <v>0.77187509256616516</v>
      </c>
      <c r="AO349" s="78">
        <v>0.3945292926598396</v>
      </c>
      <c r="AP349" s="79">
        <v>0.53178324418740008</v>
      </c>
      <c r="AQ349" s="70">
        <v>1</v>
      </c>
      <c r="AR349" s="71">
        <v>0</v>
      </c>
      <c r="AS349" s="71">
        <v>0</v>
      </c>
      <c r="AT349" s="71">
        <v>0</v>
      </c>
      <c r="AU349" s="71">
        <v>0</v>
      </c>
      <c r="AV349" s="71" t="s">
        <v>3395</v>
      </c>
      <c r="AW349" s="72" t="s">
        <v>3422</v>
      </c>
    </row>
    <row r="350" spans="1:49">
      <c r="A350" s="23" t="s">
        <v>4098</v>
      </c>
      <c r="B350" s="23" t="s">
        <v>3725</v>
      </c>
      <c r="C350" s="23" t="s">
        <v>821</v>
      </c>
      <c r="D350" s="24" t="s">
        <v>2966</v>
      </c>
      <c r="E350" s="24" t="s">
        <v>3199</v>
      </c>
      <c r="F350" s="24" t="s">
        <v>3222</v>
      </c>
      <c r="G350" s="24" t="s">
        <v>3223</v>
      </c>
      <c r="H350" s="76">
        <v>0.7763369137745757</v>
      </c>
      <c r="I350" s="77">
        <v>0.50527091883782382</v>
      </c>
      <c r="J350" s="77">
        <v>0.78068091537871931</v>
      </c>
      <c r="K350" s="77">
        <v>0.97146285215391925</v>
      </c>
      <c r="L350" s="77">
        <v>0.62435879948578166</v>
      </c>
      <c r="M350" s="77">
        <v>1</v>
      </c>
      <c r="N350" s="77">
        <v>0.76613343586415283</v>
      </c>
      <c r="O350" s="77" t="s">
        <v>3395</v>
      </c>
      <c r="P350" s="77">
        <v>0.26992001624109557</v>
      </c>
      <c r="Q350" s="77">
        <v>0.5</v>
      </c>
      <c r="R350" s="77">
        <v>0.71838608951761496</v>
      </c>
      <c r="S350" s="77">
        <v>0.9058823529411768</v>
      </c>
      <c r="T350" s="77">
        <v>0.99786096256684487</v>
      </c>
      <c r="U350" s="77">
        <v>0.6725692000571909</v>
      </c>
      <c r="V350" s="77">
        <v>0.71561306754776466</v>
      </c>
      <c r="W350" s="77">
        <v>0.97326929387742134</v>
      </c>
      <c r="X350" s="77">
        <v>0.49161451317649374</v>
      </c>
      <c r="Y350" s="77">
        <v>0.41918467822652639</v>
      </c>
      <c r="Z350" s="77">
        <v>0.66857142857142859</v>
      </c>
      <c r="AA350" s="77">
        <v>0.52385284918443231</v>
      </c>
      <c r="AB350" s="77">
        <v>0.40601503759398494</v>
      </c>
      <c r="AC350" s="77">
        <v>0.19999999999999996</v>
      </c>
      <c r="AD350" s="76">
        <v>0.68742958266370635</v>
      </c>
      <c r="AE350" s="77">
        <v>0.72637502074898985</v>
      </c>
      <c r="AF350" s="77">
        <v>0.60919304475880742</v>
      </c>
      <c r="AG350" s="77">
        <v>0.95187165775401084</v>
      </c>
      <c r="AH350" s="77">
        <v>0.69409113380247778</v>
      </c>
      <c r="AI350" s="77">
        <v>0.73244190352695759</v>
      </c>
      <c r="AJ350" s="77">
        <v>0.54387805339897755</v>
      </c>
      <c r="AK350" s="77">
        <v>0.46493394338920863</v>
      </c>
      <c r="AL350" s="77">
        <v>0.19999999999999996</v>
      </c>
      <c r="AM350" s="76">
        <v>0.67433254939050113</v>
      </c>
      <c r="AN350" s="77">
        <v>0.79280156502781551</v>
      </c>
      <c r="AO350" s="78">
        <v>0.40293733226272871</v>
      </c>
      <c r="AP350" s="79">
        <v>0.61140753936951531</v>
      </c>
      <c r="AQ350" s="70">
        <v>1</v>
      </c>
      <c r="AR350" s="71">
        <v>0</v>
      </c>
      <c r="AS350" s="71">
        <v>0</v>
      </c>
      <c r="AT350" s="71">
        <v>0</v>
      </c>
      <c r="AU350" s="71">
        <v>1</v>
      </c>
      <c r="AV350" s="71" t="s">
        <v>3696</v>
      </c>
      <c r="AW350" s="72" t="s">
        <v>3422</v>
      </c>
    </row>
    <row r="351" spans="1:49">
      <c r="A351" s="23" t="s">
        <v>4099</v>
      </c>
      <c r="B351" s="23" t="s">
        <v>3725</v>
      </c>
      <c r="C351" s="23" t="s">
        <v>823</v>
      </c>
      <c r="D351" s="24" t="s">
        <v>2966</v>
      </c>
      <c r="E351" s="24" t="s">
        <v>3199</v>
      </c>
      <c r="F351" s="24" t="s">
        <v>3222</v>
      </c>
      <c r="G351" s="24" t="s">
        <v>3225</v>
      </c>
      <c r="H351" s="76">
        <v>0.7763369137745757</v>
      </c>
      <c r="I351" s="77">
        <v>0.50527091883782382</v>
      </c>
      <c r="J351" s="77">
        <v>1</v>
      </c>
      <c r="K351" s="77">
        <v>0.95922894610728049</v>
      </c>
      <c r="L351" s="77">
        <v>0.61939260214847647</v>
      </c>
      <c r="M351" s="77">
        <v>1</v>
      </c>
      <c r="N351" s="77">
        <v>1</v>
      </c>
      <c r="O351" s="77" t="s">
        <v>3395</v>
      </c>
      <c r="P351" s="77">
        <v>0.5</v>
      </c>
      <c r="Q351" s="77">
        <v>0.5</v>
      </c>
      <c r="R351" s="77">
        <v>4.7629309342250528E-2</v>
      </c>
      <c r="S351" s="77">
        <v>0.9058823529411768</v>
      </c>
      <c r="T351" s="77">
        <v>0.99786096256684487</v>
      </c>
      <c r="U351" s="77">
        <v>0.65417284695647859</v>
      </c>
      <c r="V351" s="77">
        <v>0.71561306754776466</v>
      </c>
      <c r="W351" s="77">
        <v>0.97092916383806016</v>
      </c>
      <c r="X351" s="77">
        <v>0.41322340612969533</v>
      </c>
      <c r="Y351" s="77">
        <v>0.41918467822652639</v>
      </c>
      <c r="Z351" s="77">
        <v>0.66857142857142859</v>
      </c>
      <c r="AA351" s="77">
        <v>0.52385284918443231</v>
      </c>
      <c r="AB351" s="77">
        <v>0.40601503759398494</v>
      </c>
      <c r="AC351" s="77">
        <v>0.19999999999999996</v>
      </c>
      <c r="AD351" s="76">
        <v>0.76053594420413317</v>
      </c>
      <c r="AE351" s="77">
        <v>0.8157243096511515</v>
      </c>
      <c r="AF351" s="77">
        <v>0.27381465467112526</v>
      </c>
      <c r="AG351" s="77">
        <v>0.95187165775401084</v>
      </c>
      <c r="AH351" s="77">
        <v>0.68489295725212163</v>
      </c>
      <c r="AI351" s="77">
        <v>0.69207628498387774</v>
      </c>
      <c r="AJ351" s="77">
        <v>0.54387805339897755</v>
      </c>
      <c r="AK351" s="77">
        <v>0.46493394338920863</v>
      </c>
      <c r="AL351" s="77">
        <v>0.19999999999999996</v>
      </c>
      <c r="AM351" s="76">
        <v>0.61669163617547007</v>
      </c>
      <c r="AN351" s="77">
        <v>0.77628029999667003</v>
      </c>
      <c r="AO351" s="78">
        <v>0.40293733226272871</v>
      </c>
      <c r="AP351" s="79">
        <v>0.5882163305444863</v>
      </c>
      <c r="AQ351" s="70">
        <v>1</v>
      </c>
      <c r="AR351" s="71">
        <v>0</v>
      </c>
      <c r="AS351" s="71">
        <v>0</v>
      </c>
      <c r="AT351" s="71">
        <v>0</v>
      </c>
      <c r="AU351" s="71">
        <v>1</v>
      </c>
      <c r="AV351" s="71" t="s">
        <v>3697</v>
      </c>
      <c r="AW351" s="72" t="s">
        <v>3422</v>
      </c>
    </row>
    <row r="352" spans="1:49">
      <c r="A352" s="23" t="s">
        <v>4100</v>
      </c>
      <c r="B352" s="23" t="s">
        <v>3725</v>
      </c>
      <c r="C352" s="23" t="s">
        <v>825</v>
      </c>
      <c r="D352" s="24" t="s">
        <v>2966</v>
      </c>
      <c r="E352" s="24" t="s">
        <v>3199</v>
      </c>
      <c r="F352" s="24" t="s">
        <v>3222</v>
      </c>
      <c r="G352" s="24" t="s">
        <v>3229</v>
      </c>
      <c r="H352" s="76">
        <v>0.7763369137745757</v>
      </c>
      <c r="I352" s="77">
        <v>0.47820949607874919</v>
      </c>
      <c r="J352" s="77">
        <v>0.98309043743135638</v>
      </c>
      <c r="K352" s="77">
        <v>0.73101681924640594</v>
      </c>
      <c r="L352" s="77">
        <v>0.64102571005845665</v>
      </c>
      <c r="M352" s="77">
        <v>1</v>
      </c>
      <c r="N352" s="77">
        <v>1</v>
      </c>
      <c r="O352" s="77" t="s">
        <v>3395</v>
      </c>
      <c r="P352" s="77">
        <v>0.5</v>
      </c>
      <c r="Q352" s="77">
        <v>0.51622828893242834</v>
      </c>
      <c r="R352" s="77">
        <v>0.56179224008445083</v>
      </c>
      <c r="S352" s="77">
        <v>0.9058823529411768</v>
      </c>
      <c r="T352" s="77">
        <v>0.99786096256684487</v>
      </c>
      <c r="U352" s="77">
        <v>0.63557506747367787</v>
      </c>
      <c r="V352" s="77">
        <v>0.71561306754776466</v>
      </c>
      <c r="W352" s="77">
        <v>0.9245044925911684</v>
      </c>
      <c r="X352" s="77">
        <v>0.25559681930508482</v>
      </c>
      <c r="Y352" s="77">
        <v>0.41918467822652639</v>
      </c>
      <c r="Z352" s="77">
        <v>0.66857142857142859</v>
      </c>
      <c r="AA352" s="77">
        <v>0.52385284918443231</v>
      </c>
      <c r="AB352" s="77">
        <v>0.40601503759398494</v>
      </c>
      <c r="AC352" s="77">
        <v>0.19999999999999996</v>
      </c>
      <c r="AD352" s="76">
        <v>0.74587894909489372</v>
      </c>
      <c r="AE352" s="77">
        <v>0.77440850586097254</v>
      </c>
      <c r="AF352" s="77">
        <v>0.53901026450843958</v>
      </c>
      <c r="AG352" s="77">
        <v>0.95187165775401084</v>
      </c>
      <c r="AH352" s="77">
        <v>0.67559406751072126</v>
      </c>
      <c r="AI352" s="77">
        <v>0.59005065594812667</v>
      </c>
      <c r="AJ352" s="77">
        <v>0.54387805339897755</v>
      </c>
      <c r="AK352" s="77">
        <v>0.46493394338920863</v>
      </c>
      <c r="AL352" s="77">
        <v>0.19999999999999996</v>
      </c>
      <c r="AM352" s="76">
        <v>0.68643257315476858</v>
      </c>
      <c r="AN352" s="77">
        <v>0.73917212707095292</v>
      </c>
      <c r="AO352" s="78">
        <v>0.40293733226272871</v>
      </c>
      <c r="AP352" s="79">
        <v>0.59931014887342293</v>
      </c>
      <c r="AQ352" s="70">
        <v>1</v>
      </c>
      <c r="AR352" s="71">
        <v>0</v>
      </c>
      <c r="AS352" s="71">
        <v>0</v>
      </c>
      <c r="AT352" s="71">
        <v>0</v>
      </c>
      <c r="AU352" s="71">
        <v>1</v>
      </c>
      <c r="AV352" s="71" t="s">
        <v>3696</v>
      </c>
      <c r="AW352" s="72" t="s">
        <v>3422</v>
      </c>
    </row>
    <row r="353" spans="1:49">
      <c r="A353" s="23" t="s">
        <v>4101</v>
      </c>
      <c r="B353" s="23" t="s">
        <v>3725</v>
      </c>
      <c r="C353" s="23" t="s">
        <v>829</v>
      </c>
      <c r="D353" s="24" t="s">
        <v>2966</v>
      </c>
      <c r="E353" s="24" t="s">
        <v>3199</v>
      </c>
      <c r="F353" s="24" t="s">
        <v>3222</v>
      </c>
      <c r="G353" s="24" t="s">
        <v>3231</v>
      </c>
      <c r="H353" s="76">
        <v>0.7763369137745757</v>
      </c>
      <c r="I353" s="77">
        <v>0.35279735870516343</v>
      </c>
      <c r="J353" s="77">
        <v>0.54137832978196199</v>
      </c>
      <c r="K353" s="77">
        <v>0.73101681924640594</v>
      </c>
      <c r="L353" s="77">
        <v>0.62652346531015957</v>
      </c>
      <c r="M353" s="77">
        <v>0.65649930052799432</v>
      </c>
      <c r="N353" s="77">
        <v>0.71089767228133249</v>
      </c>
      <c r="O353" s="77" t="s">
        <v>3395</v>
      </c>
      <c r="P353" s="77">
        <v>0.36887199936913656</v>
      </c>
      <c r="Q353" s="77">
        <v>0.63825967929431915</v>
      </c>
      <c r="R353" s="77">
        <v>0.9927844526316858</v>
      </c>
      <c r="S353" s="77">
        <v>0.9058823529411768</v>
      </c>
      <c r="T353" s="77">
        <v>0.99786096256684487</v>
      </c>
      <c r="U353" s="77">
        <v>0.71111485906017302</v>
      </c>
      <c r="V353" s="77">
        <v>0.71561306754776466</v>
      </c>
      <c r="W353" s="77">
        <v>0.1686505666609022</v>
      </c>
      <c r="X353" s="77">
        <v>0.25559681930508482</v>
      </c>
      <c r="Y353" s="77">
        <v>0.41918467822652639</v>
      </c>
      <c r="Z353" s="77">
        <v>0.66857142857142859</v>
      </c>
      <c r="AA353" s="77">
        <v>0.52385284918443231</v>
      </c>
      <c r="AB353" s="77">
        <v>0.40601503759398494</v>
      </c>
      <c r="AC353" s="77">
        <v>0.19999999999999996</v>
      </c>
      <c r="AD353" s="76">
        <v>0.55683753408723369</v>
      </c>
      <c r="AE353" s="77">
        <v>0.61876185134700579</v>
      </c>
      <c r="AF353" s="77">
        <v>0.81552206596300247</v>
      </c>
      <c r="AG353" s="77">
        <v>0.95187165775401084</v>
      </c>
      <c r="AH353" s="77">
        <v>0.71336396330396878</v>
      </c>
      <c r="AI353" s="77">
        <v>0.21212369298299349</v>
      </c>
      <c r="AJ353" s="77">
        <v>0.54387805339897755</v>
      </c>
      <c r="AK353" s="77">
        <v>0.46493394338920863</v>
      </c>
      <c r="AL353" s="77">
        <v>0.19999999999999996</v>
      </c>
      <c r="AM353" s="76">
        <v>0.66370715046574735</v>
      </c>
      <c r="AN353" s="77">
        <v>0.62578643801365774</v>
      </c>
      <c r="AO353" s="78">
        <v>0.40293733226272871</v>
      </c>
      <c r="AP353" s="79">
        <v>0.55761101670091007</v>
      </c>
      <c r="AQ353" s="70">
        <v>1</v>
      </c>
      <c r="AR353" s="71">
        <v>0</v>
      </c>
      <c r="AS353" s="71">
        <v>0</v>
      </c>
      <c r="AT353" s="71">
        <v>0</v>
      </c>
      <c r="AU353" s="71">
        <v>1</v>
      </c>
      <c r="AV353" s="71" t="s">
        <v>3697</v>
      </c>
      <c r="AW353" s="72" t="s">
        <v>3422</v>
      </c>
    </row>
    <row r="354" spans="1:49">
      <c r="A354" s="23" t="s">
        <v>4102</v>
      </c>
      <c r="B354" s="23" t="s">
        <v>3725</v>
      </c>
      <c r="C354" s="23" t="s">
        <v>831</v>
      </c>
      <c r="D354" s="24" t="s">
        <v>2966</v>
      </c>
      <c r="E354" s="24" t="s">
        <v>3199</v>
      </c>
      <c r="F354" s="24" t="s">
        <v>3222</v>
      </c>
      <c r="G354" s="24" t="s">
        <v>3233</v>
      </c>
      <c r="H354" s="76">
        <v>0.7763369137745757</v>
      </c>
      <c r="I354" s="77">
        <v>0.36191697898621777</v>
      </c>
      <c r="J354" s="77">
        <v>0.5320028438197455</v>
      </c>
      <c r="K354" s="77">
        <v>0.73101681924640616</v>
      </c>
      <c r="L354" s="77">
        <v>0.61365742336808238</v>
      </c>
      <c r="M354" s="77">
        <v>0.39023365266023469</v>
      </c>
      <c r="N354" s="77">
        <v>0.58394002557778046</v>
      </c>
      <c r="O354" s="77" t="s">
        <v>3395</v>
      </c>
      <c r="P354" s="77">
        <v>0.49686373047363963</v>
      </c>
      <c r="Q354" s="77">
        <v>0.57607370852176309</v>
      </c>
      <c r="R354" s="77">
        <v>0.32569876081073817</v>
      </c>
      <c r="S354" s="77">
        <v>0.9058823529411768</v>
      </c>
      <c r="T354" s="77">
        <v>0.99786096256684487</v>
      </c>
      <c r="U354" s="77">
        <v>0.73901638705098016</v>
      </c>
      <c r="V354" s="77">
        <v>0.71561306754776466</v>
      </c>
      <c r="W354" s="77">
        <v>0.85352051021219644</v>
      </c>
      <c r="X354" s="77">
        <v>0.25559681930508482</v>
      </c>
      <c r="Y354" s="77">
        <v>0.41918467822652639</v>
      </c>
      <c r="Z354" s="77">
        <v>0.66857142857142859</v>
      </c>
      <c r="AA354" s="77">
        <v>0.52385284918443231</v>
      </c>
      <c r="AB354" s="77">
        <v>0.40601503759398494</v>
      </c>
      <c r="AC354" s="77">
        <v>0.19999999999999996</v>
      </c>
      <c r="AD354" s="76">
        <v>0.55675224552684632</v>
      </c>
      <c r="AE354" s="77">
        <v>0.56314233026522864</v>
      </c>
      <c r="AF354" s="77">
        <v>0.45088623466625066</v>
      </c>
      <c r="AG354" s="77">
        <v>0.95187165775401084</v>
      </c>
      <c r="AH354" s="77">
        <v>0.72731472729937241</v>
      </c>
      <c r="AI354" s="77">
        <v>0.55455866475864068</v>
      </c>
      <c r="AJ354" s="77">
        <v>0.54387805339897755</v>
      </c>
      <c r="AK354" s="77">
        <v>0.46493394338920863</v>
      </c>
      <c r="AL354" s="77">
        <v>0.19999999999999996</v>
      </c>
      <c r="AM354" s="76">
        <v>0.52359360348610851</v>
      </c>
      <c r="AN354" s="77">
        <v>0.74458168327067453</v>
      </c>
      <c r="AO354" s="78">
        <v>0.40293733226272871</v>
      </c>
      <c r="AP354" s="79">
        <v>0.54830393601502347</v>
      </c>
      <c r="AQ354" s="70">
        <v>1</v>
      </c>
      <c r="AR354" s="71">
        <v>0</v>
      </c>
      <c r="AS354" s="71">
        <v>0</v>
      </c>
      <c r="AT354" s="71">
        <v>0</v>
      </c>
      <c r="AU354" s="71">
        <v>0</v>
      </c>
      <c r="AV354" s="71" t="s">
        <v>3395</v>
      </c>
      <c r="AW354" s="72" t="s">
        <v>3422</v>
      </c>
    </row>
    <row r="355" spans="1:49">
      <c r="A355" s="23" t="s">
        <v>4103</v>
      </c>
      <c r="B355" s="23" t="s">
        <v>3725</v>
      </c>
      <c r="C355" s="23" t="s">
        <v>833</v>
      </c>
      <c r="D355" s="24" t="s">
        <v>2966</v>
      </c>
      <c r="E355" s="24" t="s">
        <v>3199</v>
      </c>
      <c r="F355" s="24" t="s">
        <v>3235</v>
      </c>
      <c r="G355" s="24" t="s">
        <v>3236</v>
      </c>
      <c r="H355" s="76">
        <v>0.72684262176576331</v>
      </c>
      <c r="I355" s="77">
        <v>6.3876391030814215E-3</v>
      </c>
      <c r="J355" s="77">
        <v>0</v>
      </c>
      <c r="K355" s="77">
        <v>0.83631799590787892</v>
      </c>
      <c r="L355" s="77">
        <v>0.61716357223855367</v>
      </c>
      <c r="M355" s="77">
        <v>1</v>
      </c>
      <c r="N355" s="77">
        <v>0</v>
      </c>
      <c r="O355" s="77" t="s">
        <v>3395</v>
      </c>
      <c r="P355" s="77">
        <v>0</v>
      </c>
      <c r="Q355" s="77">
        <v>0.64840875586712021</v>
      </c>
      <c r="R355" s="77">
        <v>0.65729355154427593</v>
      </c>
      <c r="S355" s="77">
        <v>0.77647058823529513</v>
      </c>
      <c r="T355" s="77">
        <v>1</v>
      </c>
      <c r="U355" s="77">
        <v>0.54461370902387241</v>
      </c>
      <c r="V355" s="77">
        <v>0.52591601546456002</v>
      </c>
      <c r="W355" s="77">
        <v>0.8340399483027422</v>
      </c>
      <c r="X355" s="77">
        <v>0.34525711753949329</v>
      </c>
      <c r="Y355" s="77">
        <v>0.40971677442042903</v>
      </c>
      <c r="Z355" s="77">
        <v>0.60571428571428565</v>
      </c>
      <c r="AA355" s="77">
        <v>0.52385284918443231</v>
      </c>
      <c r="AB355" s="77">
        <v>0.40601503759398494</v>
      </c>
      <c r="AC355" s="77">
        <v>0.19999999999999996</v>
      </c>
      <c r="AD355" s="76">
        <v>0.24441008695628155</v>
      </c>
      <c r="AE355" s="77">
        <v>0.49069631362928651</v>
      </c>
      <c r="AF355" s="77">
        <v>0.65285115370569802</v>
      </c>
      <c r="AG355" s="77">
        <v>0.88823529411764757</v>
      </c>
      <c r="AH355" s="77">
        <v>0.53526486224421621</v>
      </c>
      <c r="AI355" s="77">
        <v>0.58964853292111774</v>
      </c>
      <c r="AJ355" s="77">
        <v>0.50771553006735737</v>
      </c>
      <c r="AK355" s="77">
        <v>0.46493394338920863</v>
      </c>
      <c r="AL355" s="77">
        <v>0.19999999999999996</v>
      </c>
      <c r="AM355" s="76">
        <v>0.46265251809708868</v>
      </c>
      <c r="AN355" s="77">
        <v>0.67104956309432717</v>
      </c>
      <c r="AO355" s="78">
        <v>0.39088315781885535</v>
      </c>
      <c r="AP355" s="79">
        <v>0.50164330423568593</v>
      </c>
      <c r="AQ355" s="70">
        <v>1</v>
      </c>
      <c r="AR355" s="71">
        <v>0</v>
      </c>
      <c r="AS355" s="71">
        <v>0</v>
      </c>
      <c r="AT355" s="71">
        <v>0</v>
      </c>
      <c r="AU355" s="71">
        <v>1</v>
      </c>
      <c r="AV355" s="71" t="s">
        <v>3698</v>
      </c>
      <c r="AW355" s="72" t="s">
        <v>3422</v>
      </c>
    </row>
    <row r="356" spans="1:49">
      <c r="A356" s="23" t="s">
        <v>4104</v>
      </c>
      <c r="B356" s="23" t="s">
        <v>3725</v>
      </c>
      <c r="C356" s="23" t="s">
        <v>835</v>
      </c>
      <c r="D356" s="24" t="s">
        <v>2966</v>
      </c>
      <c r="E356" s="24" t="s">
        <v>3199</v>
      </c>
      <c r="F356" s="24" t="s">
        <v>3235</v>
      </c>
      <c r="G356" s="24" t="s">
        <v>3238</v>
      </c>
      <c r="H356" s="76">
        <v>0.72684262176576331</v>
      </c>
      <c r="I356" s="77">
        <v>0.3721720155964674</v>
      </c>
      <c r="J356" s="77">
        <v>0.87107351454772786</v>
      </c>
      <c r="K356" s="77">
        <v>0.62881420953841893</v>
      </c>
      <c r="L356" s="77">
        <v>0.59732588355693073</v>
      </c>
      <c r="M356" s="77">
        <v>0.90060113043945555</v>
      </c>
      <c r="N356" s="77">
        <v>0.95310835355986012</v>
      </c>
      <c r="O356" s="77" t="s">
        <v>3395</v>
      </c>
      <c r="P356" s="77">
        <v>0.47505064183242673</v>
      </c>
      <c r="Q356" s="77">
        <v>0.59392898051671728</v>
      </c>
      <c r="R356" s="77">
        <v>0.59001598626751384</v>
      </c>
      <c r="S356" s="77">
        <v>0.77647058823529513</v>
      </c>
      <c r="T356" s="77">
        <v>1</v>
      </c>
      <c r="U356" s="77">
        <v>0.59034540475413866</v>
      </c>
      <c r="V356" s="77">
        <v>0.52591601546456002</v>
      </c>
      <c r="W356" s="77">
        <v>0.48709128637611426</v>
      </c>
      <c r="X356" s="77">
        <v>0.18682208873838047</v>
      </c>
      <c r="Y356" s="77">
        <v>0.40971677442042903</v>
      </c>
      <c r="Z356" s="77">
        <v>0.60571428571428565</v>
      </c>
      <c r="AA356" s="77">
        <v>0.52385284918443231</v>
      </c>
      <c r="AB356" s="77">
        <v>0.40601503759398494</v>
      </c>
      <c r="AC356" s="77">
        <v>0.19999999999999996</v>
      </c>
      <c r="AD356" s="76">
        <v>0.65669605063665282</v>
      </c>
      <c r="AE356" s="77">
        <v>0.71098004378541846</v>
      </c>
      <c r="AF356" s="77">
        <v>0.59197248339211561</v>
      </c>
      <c r="AG356" s="77">
        <v>0.88823529411764757</v>
      </c>
      <c r="AH356" s="77">
        <v>0.55813071010934934</v>
      </c>
      <c r="AI356" s="77">
        <v>0.33695668755724739</v>
      </c>
      <c r="AJ356" s="77">
        <v>0.50771553006735737</v>
      </c>
      <c r="AK356" s="77">
        <v>0.46493394338920863</v>
      </c>
      <c r="AL356" s="77">
        <v>0.19999999999999996</v>
      </c>
      <c r="AM356" s="76">
        <v>0.65321619260472896</v>
      </c>
      <c r="AN356" s="77">
        <v>0.59444089726141469</v>
      </c>
      <c r="AO356" s="78">
        <v>0.39088315781885535</v>
      </c>
      <c r="AP356" s="79">
        <v>0.53980100258582231</v>
      </c>
      <c r="AQ356" s="70">
        <v>1</v>
      </c>
      <c r="AR356" s="71">
        <v>0</v>
      </c>
      <c r="AS356" s="71">
        <v>0</v>
      </c>
      <c r="AT356" s="71">
        <v>0</v>
      </c>
      <c r="AU356" s="71">
        <v>1</v>
      </c>
      <c r="AV356" s="71" t="s">
        <v>3692</v>
      </c>
      <c r="AW356" s="72" t="s">
        <v>3422</v>
      </c>
    </row>
    <row r="357" spans="1:49">
      <c r="A357" s="23" t="s">
        <v>4105</v>
      </c>
      <c r="B357" s="23" t="s">
        <v>3725</v>
      </c>
      <c r="C357" s="23" t="s">
        <v>837</v>
      </c>
      <c r="D357" s="24" t="s">
        <v>2966</v>
      </c>
      <c r="E357" s="24" t="s">
        <v>3199</v>
      </c>
      <c r="F357" s="24" t="s">
        <v>3235</v>
      </c>
      <c r="G357" s="24" t="s">
        <v>3240</v>
      </c>
      <c r="H357" s="76">
        <v>0.72684262176576331</v>
      </c>
      <c r="I357" s="77">
        <v>0.26980916590222864</v>
      </c>
      <c r="J357" s="77">
        <v>0.56441449755522122</v>
      </c>
      <c r="K357" s="77">
        <v>0.62881420953841893</v>
      </c>
      <c r="L357" s="77">
        <v>0.58837250049929235</v>
      </c>
      <c r="M357" s="77">
        <v>0.58694207666206211</v>
      </c>
      <c r="N357" s="77">
        <v>0.89578726915620144</v>
      </c>
      <c r="O357" s="77" t="s">
        <v>3395</v>
      </c>
      <c r="P357" s="77">
        <v>0.43387078922235334</v>
      </c>
      <c r="Q357" s="77">
        <v>0.53027972829585335</v>
      </c>
      <c r="R357" s="77">
        <v>0.69540110823406098</v>
      </c>
      <c r="S357" s="77">
        <v>0.77647058823529513</v>
      </c>
      <c r="T357" s="77">
        <v>1</v>
      </c>
      <c r="U357" s="77">
        <v>0.54473519873012666</v>
      </c>
      <c r="V357" s="77">
        <v>0.52591601546456002</v>
      </c>
      <c r="W357" s="77">
        <v>0.84011743533413852</v>
      </c>
      <c r="X357" s="77">
        <v>0.18682208873838047</v>
      </c>
      <c r="Y357" s="77">
        <v>0.40971677442042903</v>
      </c>
      <c r="Z357" s="77">
        <v>0.60571428571428565</v>
      </c>
      <c r="AA357" s="77">
        <v>0.55963177018875465</v>
      </c>
      <c r="AB357" s="77">
        <v>0.40601503759398494</v>
      </c>
      <c r="AC357" s="77">
        <v>0.19999999999999996</v>
      </c>
      <c r="AD357" s="76">
        <v>0.52035542840773774</v>
      </c>
      <c r="AE357" s="77">
        <v>0.6267573690156657</v>
      </c>
      <c r="AF357" s="77">
        <v>0.61284041826495717</v>
      </c>
      <c r="AG357" s="77">
        <v>0.88823529411764757</v>
      </c>
      <c r="AH357" s="77">
        <v>0.53532560709734334</v>
      </c>
      <c r="AI357" s="77">
        <v>0.51346976203625949</v>
      </c>
      <c r="AJ357" s="77">
        <v>0.50771553006735737</v>
      </c>
      <c r="AK357" s="77">
        <v>0.4828234038913698</v>
      </c>
      <c r="AL357" s="77">
        <v>0.19999999999999996</v>
      </c>
      <c r="AM357" s="76">
        <v>0.5866510718961202</v>
      </c>
      <c r="AN357" s="77">
        <v>0.64567688775041676</v>
      </c>
      <c r="AO357" s="78">
        <v>0.39684631131957571</v>
      </c>
      <c r="AP357" s="79">
        <v>0.53738261120582353</v>
      </c>
      <c r="AQ357" s="70">
        <v>1</v>
      </c>
      <c r="AR357" s="71">
        <v>0</v>
      </c>
      <c r="AS357" s="71">
        <v>0</v>
      </c>
      <c r="AT357" s="71">
        <v>0</v>
      </c>
      <c r="AU357" s="71">
        <v>0</v>
      </c>
      <c r="AV357" s="71" t="s">
        <v>3395</v>
      </c>
      <c r="AW357" s="72" t="s">
        <v>3422</v>
      </c>
    </row>
    <row r="358" spans="1:49">
      <c r="A358" s="23" t="s">
        <v>4106</v>
      </c>
      <c r="B358" s="23" t="s">
        <v>3725</v>
      </c>
      <c r="C358" s="23" t="s">
        <v>839</v>
      </c>
      <c r="D358" s="24" t="s">
        <v>2966</v>
      </c>
      <c r="E358" s="24" t="s">
        <v>3246</v>
      </c>
      <c r="F358" s="24" t="s">
        <v>3247</v>
      </c>
      <c r="G358" s="24" t="s">
        <v>3248</v>
      </c>
      <c r="H358" s="76">
        <v>0.75873727427928239</v>
      </c>
      <c r="I358" s="77">
        <v>0.4163839779555028</v>
      </c>
      <c r="J358" s="77">
        <v>0.9190803737449007</v>
      </c>
      <c r="K358" s="77">
        <v>1</v>
      </c>
      <c r="L358" s="77">
        <v>0.55719454973053806</v>
      </c>
      <c r="M358" s="77">
        <v>1</v>
      </c>
      <c r="N358" s="77">
        <v>0.82445652217825471</v>
      </c>
      <c r="O358" s="77" t="s">
        <v>3395</v>
      </c>
      <c r="P358" s="77">
        <v>0.41511004923853606</v>
      </c>
      <c r="Q358" s="77">
        <v>0.50374594456638433</v>
      </c>
      <c r="R358" s="77">
        <v>5.1526360934467177E-2</v>
      </c>
      <c r="S358" s="77">
        <v>0.84705882352941209</v>
      </c>
      <c r="T358" s="77">
        <v>0.93053604793505573</v>
      </c>
      <c r="U358" s="77">
        <v>0.77416705643094375</v>
      </c>
      <c r="V358" s="77">
        <v>0.70981466193636378</v>
      </c>
      <c r="W358" s="77">
        <v>0.9036026088349528</v>
      </c>
      <c r="X358" s="77">
        <v>0.5173833970254953</v>
      </c>
      <c r="Y358" s="77">
        <v>0.43000513971920901</v>
      </c>
      <c r="Z358" s="77">
        <v>0.76571428571428579</v>
      </c>
      <c r="AA358" s="77">
        <v>0.47666101240607717</v>
      </c>
      <c r="AB358" s="77">
        <v>0.40601503759398494</v>
      </c>
      <c r="AC358" s="77">
        <v>0.19999999999999996</v>
      </c>
      <c r="AD358" s="76">
        <v>0.69806720865989524</v>
      </c>
      <c r="AE358" s="77">
        <v>0.75935222422946569</v>
      </c>
      <c r="AF358" s="77">
        <v>0.27763615275042575</v>
      </c>
      <c r="AG358" s="77">
        <v>0.88879743573223391</v>
      </c>
      <c r="AH358" s="77">
        <v>0.74199085918365371</v>
      </c>
      <c r="AI358" s="77">
        <v>0.7104930029302241</v>
      </c>
      <c r="AJ358" s="77">
        <v>0.59785971271674743</v>
      </c>
      <c r="AK358" s="77">
        <v>0.44133802500003105</v>
      </c>
      <c r="AL358" s="77">
        <v>0.19999999999999996</v>
      </c>
      <c r="AM358" s="76">
        <v>0.57835186187992893</v>
      </c>
      <c r="AN358" s="77">
        <v>0.78042709928203724</v>
      </c>
      <c r="AO358" s="78">
        <v>0.4130659125722595</v>
      </c>
      <c r="AP358" s="79">
        <v>0.58094677220235003</v>
      </c>
      <c r="AQ358" s="70">
        <v>1</v>
      </c>
      <c r="AR358" s="71">
        <v>0</v>
      </c>
      <c r="AS358" s="71">
        <v>0</v>
      </c>
      <c r="AT358" s="71">
        <v>0</v>
      </c>
      <c r="AU358" s="71">
        <v>1</v>
      </c>
      <c r="AV358" s="71" t="s">
        <v>3699</v>
      </c>
      <c r="AW358" s="72" t="s">
        <v>3422</v>
      </c>
    </row>
    <row r="359" spans="1:49">
      <c r="A359" s="23" t="s">
        <v>4107</v>
      </c>
      <c r="B359" s="23" t="s">
        <v>3725</v>
      </c>
      <c r="C359" s="23" t="s">
        <v>841</v>
      </c>
      <c r="D359" s="24" t="s">
        <v>2966</v>
      </c>
      <c r="E359" s="24" t="s">
        <v>3246</v>
      </c>
      <c r="F359" s="24" t="s">
        <v>3247</v>
      </c>
      <c r="G359" s="24" t="s">
        <v>3250</v>
      </c>
      <c r="H359" s="76">
        <v>0.75873727427928239</v>
      </c>
      <c r="I359" s="77">
        <v>0.42060937000152621</v>
      </c>
      <c r="J359" s="77">
        <v>0.74044925178472498</v>
      </c>
      <c r="K359" s="77">
        <v>0.79435366763314719</v>
      </c>
      <c r="L359" s="77">
        <v>0.57254030275781809</v>
      </c>
      <c r="M359" s="77">
        <v>0.99796187472246045</v>
      </c>
      <c r="N359" s="77">
        <v>0.80958118803462442</v>
      </c>
      <c r="O359" s="77" t="s">
        <v>3395</v>
      </c>
      <c r="P359" s="77">
        <v>0.60184861355808561</v>
      </c>
      <c r="Q359" s="77">
        <v>0.52198395438008727</v>
      </c>
      <c r="R359" s="77">
        <v>0.32362858976715869</v>
      </c>
      <c r="S359" s="77">
        <v>0.84705882352941209</v>
      </c>
      <c r="T359" s="77">
        <v>0.93053604793505573</v>
      </c>
      <c r="U359" s="77">
        <v>0.72155701852742471</v>
      </c>
      <c r="V359" s="77">
        <v>0.70981466193636378</v>
      </c>
      <c r="W359" s="77">
        <v>0.78707731247049983</v>
      </c>
      <c r="X359" s="77">
        <v>0.39152286362103217</v>
      </c>
      <c r="Y359" s="77">
        <v>0.43000513971920901</v>
      </c>
      <c r="Z359" s="77">
        <v>0.76571428571428579</v>
      </c>
      <c r="AA359" s="77">
        <v>0.51243993341039951</v>
      </c>
      <c r="AB359" s="77">
        <v>0.40601503759398494</v>
      </c>
      <c r="AC359" s="77">
        <v>0.19999999999999996</v>
      </c>
      <c r="AD359" s="76">
        <v>0.63993196535517782</v>
      </c>
      <c r="AE359" s="77">
        <v>0.75525712934122713</v>
      </c>
      <c r="AF359" s="77">
        <v>0.42280627207362298</v>
      </c>
      <c r="AG359" s="77">
        <v>0.88879743573223391</v>
      </c>
      <c r="AH359" s="77">
        <v>0.71568584023189419</v>
      </c>
      <c r="AI359" s="77">
        <v>0.58930008804576595</v>
      </c>
      <c r="AJ359" s="77">
        <v>0.59785971271674743</v>
      </c>
      <c r="AK359" s="77">
        <v>0.45922748550219222</v>
      </c>
      <c r="AL359" s="77">
        <v>0.19999999999999996</v>
      </c>
      <c r="AM359" s="76">
        <v>0.60599845559000931</v>
      </c>
      <c r="AN359" s="77">
        <v>0.73126112133663135</v>
      </c>
      <c r="AO359" s="78">
        <v>0.41902906607297985</v>
      </c>
      <c r="AP359" s="79">
        <v>0.57796941625232301</v>
      </c>
      <c r="AQ359" s="70">
        <v>1</v>
      </c>
      <c r="AR359" s="71">
        <v>0</v>
      </c>
      <c r="AS359" s="71">
        <v>0</v>
      </c>
      <c r="AT359" s="71">
        <v>0</v>
      </c>
      <c r="AU359" s="71">
        <v>1</v>
      </c>
      <c r="AV359" s="71" t="s">
        <v>3699</v>
      </c>
      <c r="AW359" s="72" t="s">
        <v>3422</v>
      </c>
    </row>
    <row r="360" spans="1:49">
      <c r="A360" s="23" t="s">
        <v>4108</v>
      </c>
      <c r="B360" s="23" t="s">
        <v>3725</v>
      </c>
      <c r="C360" s="23" t="s">
        <v>843</v>
      </c>
      <c r="D360" s="24" t="s">
        <v>2966</v>
      </c>
      <c r="E360" s="24" t="s">
        <v>3246</v>
      </c>
      <c r="F360" s="24" t="s">
        <v>3258</v>
      </c>
      <c r="G360" s="24" t="s">
        <v>3259</v>
      </c>
      <c r="H360" s="76">
        <v>0.77304480482204219</v>
      </c>
      <c r="I360" s="77">
        <v>0.50480963098506404</v>
      </c>
      <c r="J360" s="77">
        <v>0.99871802582308078</v>
      </c>
      <c r="K360" s="77">
        <v>0.87837062060274729</v>
      </c>
      <c r="L360" s="77">
        <v>0.58524374069430818</v>
      </c>
      <c r="M360" s="77">
        <v>1</v>
      </c>
      <c r="N360" s="77">
        <v>0.9999661187670047</v>
      </c>
      <c r="O360" s="77" t="s">
        <v>3395</v>
      </c>
      <c r="P360" s="77">
        <v>0.5</v>
      </c>
      <c r="Q360" s="77">
        <v>0.53260005818398626</v>
      </c>
      <c r="R360" s="77">
        <v>1</v>
      </c>
      <c r="S360" s="77">
        <v>0.87058823529411833</v>
      </c>
      <c r="T360" s="77">
        <v>0.958201791121706</v>
      </c>
      <c r="U360" s="77">
        <v>0.68073139681154871</v>
      </c>
      <c r="V360" s="77">
        <v>0.62027821724109888</v>
      </c>
      <c r="W360" s="77">
        <v>0.95207550566015831</v>
      </c>
      <c r="X360" s="77">
        <v>0.27059627609740544</v>
      </c>
      <c r="Y360" s="77">
        <v>0.38807585143506368</v>
      </c>
      <c r="Z360" s="77">
        <v>0.67999999999999994</v>
      </c>
      <c r="AA360" s="77">
        <v>0.47666101240607717</v>
      </c>
      <c r="AB360" s="77">
        <v>0.40601503759398494</v>
      </c>
      <c r="AC360" s="77">
        <v>0.19999999999999996</v>
      </c>
      <c r="AD360" s="76">
        <v>0.75885748721006241</v>
      </c>
      <c r="AE360" s="77">
        <v>0.79271609601281212</v>
      </c>
      <c r="AF360" s="77">
        <v>0.76630002909199313</v>
      </c>
      <c r="AG360" s="77">
        <v>0.91439501320791217</v>
      </c>
      <c r="AH360" s="77">
        <v>0.65050480702632374</v>
      </c>
      <c r="AI360" s="77">
        <v>0.61133589087878182</v>
      </c>
      <c r="AJ360" s="77">
        <v>0.53403792571753184</v>
      </c>
      <c r="AK360" s="77">
        <v>0.44133802500003105</v>
      </c>
      <c r="AL360" s="77">
        <v>0.19999999999999996</v>
      </c>
      <c r="AM360" s="76">
        <v>0.77262453743828929</v>
      </c>
      <c r="AN360" s="77">
        <v>0.72541190370433917</v>
      </c>
      <c r="AO360" s="78">
        <v>0.39179198357252093</v>
      </c>
      <c r="AP360" s="79">
        <v>0.61662342863041086</v>
      </c>
      <c r="AQ360" s="70">
        <v>1</v>
      </c>
      <c r="AR360" s="71">
        <v>0</v>
      </c>
      <c r="AS360" s="71">
        <v>0</v>
      </c>
      <c r="AT360" s="71">
        <v>0</v>
      </c>
      <c r="AU360" s="71">
        <v>1</v>
      </c>
      <c r="AV360" s="71" t="s">
        <v>3700</v>
      </c>
      <c r="AW360" s="72" t="s">
        <v>3422</v>
      </c>
    </row>
    <row r="361" spans="1:49">
      <c r="A361" s="23" t="s">
        <v>4109</v>
      </c>
      <c r="B361" s="23" t="s">
        <v>3725</v>
      </c>
      <c r="C361" s="23" t="s">
        <v>847</v>
      </c>
      <c r="D361" s="24" t="s">
        <v>2966</v>
      </c>
      <c r="E361" s="24" t="s">
        <v>3246</v>
      </c>
      <c r="F361" s="24" t="s">
        <v>3258</v>
      </c>
      <c r="G361" s="24" t="s">
        <v>3261</v>
      </c>
      <c r="H361" s="76">
        <v>0.77304480482204219</v>
      </c>
      <c r="I361" s="77">
        <v>0.28905098576120836</v>
      </c>
      <c r="J361" s="77">
        <v>0.38904542855230806</v>
      </c>
      <c r="K361" s="77">
        <v>0.60809304211924364</v>
      </c>
      <c r="L361" s="77">
        <v>0.59542342896074896</v>
      </c>
      <c r="M361" s="77">
        <v>0.61644000678092425</v>
      </c>
      <c r="N361" s="77">
        <v>0.26150132272616006</v>
      </c>
      <c r="O361" s="77" t="s">
        <v>3395</v>
      </c>
      <c r="P361" s="77">
        <v>0.20396233247306</v>
      </c>
      <c r="Q361" s="77">
        <v>0.55985919229695247</v>
      </c>
      <c r="R361" s="77">
        <v>0.96977782643549049</v>
      </c>
      <c r="S361" s="77">
        <v>0.87058823529411833</v>
      </c>
      <c r="T361" s="77">
        <v>0.958201791121706</v>
      </c>
      <c r="U361" s="77">
        <v>0.63685685520204183</v>
      </c>
      <c r="V361" s="77">
        <v>0.62027821724109888</v>
      </c>
      <c r="W361" s="77">
        <v>0.74772208444969823</v>
      </c>
      <c r="X361" s="77">
        <v>0.41112309020690307</v>
      </c>
      <c r="Y361" s="77">
        <v>0.38807585143506368</v>
      </c>
      <c r="Z361" s="77">
        <v>0.67999999999999994</v>
      </c>
      <c r="AA361" s="77">
        <v>0.47666101240607717</v>
      </c>
      <c r="AB361" s="77">
        <v>0.40601503759398494</v>
      </c>
      <c r="AC361" s="77">
        <v>0.19999999999999996</v>
      </c>
      <c r="AD361" s="76">
        <v>0.48371373971185294</v>
      </c>
      <c r="AE361" s="77">
        <v>0.45708402661202741</v>
      </c>
      <c r="AF361" s="77">
        <v>0.76481850936622142</v>
      </c>
      <c r="AG361" s="77">
        <v>0.91439501320791217</v>
      </c>
      <c r="AH361" s="77">
        <v>0.62856753622157036</v>
      </c>
      <c r="AI361" s="77">
        <v>0.57942258732830065</v>
      </c>
      <c r="AJ361" s="77">
        <v>0.53403792571753184</v>
      </c>
      <c r="AK361" s="77">
        <v>0.44133802500003105</v>
      </c>
      <c r="AL361" s="77">
        <v>0.19999999999999996</v>
      </c>
      <c r="AM361" s="76">
        <v>0.56853875856336733</v>
      </c>
      <c r="AN361" s="77">
        <v>0.70746171225259447</v>
      </c>
      <c r="AO361" s="78">
        <v>0.39179198357252093</v>
      </c>
      <c r="AP361" s="79">
        <v>0.54803531436017594</v>
      </c>
      <c r="AQ361" s="70">
        <v>1</v>
      </c>
      <c r="AR361" s="71">
        <v>0</v>
      </c>
      <c r="AS361" s="71">
        <v>0</v>
      </c>
      <c r="AT361" s="71">
        <v>0</v>
      </c>
      <c r="AU361" s="71">
        <v>0</v>
      </c>
      <c r="AV361" s="71" t="s">
        <v>3395</v>
      </c>
      <c r="AW361" s="72" t="s">
        <v>3422</v>
      </c>
    </row>
    <row r="362" spans="1:49">
      <c r="A362" s="23" t="s">
        <v>4110</v>
      </c>
      <c r="B362" s="23" t="s">
        <v>3725</v>
      </c>
      <c r="C362" s="23" t="s">
        <v>849</v>
      </c>
      <c r="D362" s="24" t="s">
        <v>2966</v>
      </c>
      <c r="E362" s="24" t="s">
        <v>3246</v>
      </c>
      <c r="F362" s="24" t="s">
        <v>3268</v>
      </c>
      <c r="G362" s="24" t="s">
        <v>3269</v>
      </c>
      <c r="H362" s="76">
        <v>0.80299924103273712</v>
      </c>
      <c r="I362" s="77">
        <v>0.46156149254343726</v>
      </c>
      <c r="J362" s="77">
        <v>1</v>
      </c>
      <c r="K362" s="77">
        <v>0.66759984008732021</v>
      </c>
      <c r="L362" s="77">
        <v>0.57490822358917992</v>
      </c>
      <c r="M362" s="77">
        <v>1</v>
      </c>
      <c r="N362" s="77">
        <v>1</v>
      </c>
      <c r="O362" s="77" t="s">
        <v>3395</v>
      </c>
      <c r="P362" s="77">
        <v>0.5</v>
      </c>
      <c r="Q362" s="77">
        <v>0.55087825457100092</v>
      </c>
      <c r="R362" s="77">
        <v>0.41868880887094073</v>
      </c>
      <c r="S362" s="77">
        <v>0.82352941176470584</v>
      </c>
      <c r="T362" s="77">
        <v>0.99096385542168675</v>
      </c>
      <c r="U362" s="77">
        <v>0.62370314212485456</v>
      </c>
      <c r="V362" s="77">
        <v>0.67818452669935902</v>
      </c>
      <c r="W362" s="77">
        <v>0.97537118762025565</v>
      </c>
      <c r="X362" s="77">
        <v>0.55234892081325548</v>
      </c>
      <c r="Y362" s="77">
        <v>0.37624097167744203</v>
      </c>
      <c r="Z362" s="77">
        <v>0.79428571428571426</v>
      </c>
      <c r="AA362" s="77">
        <v>0.47666101240607717</v>
      </c>
      <c r="AB362" s="77">
        <v>0.40601503759398494</v>
      </c>
      <c r="AC362" s="77">
        <v>0.19999999999999996</v>
      </c>
      <c r="AD362" s="76">
        <v>0.75485357785872476</v>
      </c>
      <c r="AE362" s="77">
        <v>0.74850161273530003</v>
      </c>
      <c r="AF362" s="77">
        <v>0.48478353172097083</v>
      </c>
      <c r="AG362" s="77">
        <v>0.90724663359319635</v>
      </c>
      <c r="AH362" s="77">
        <v>0.65094383441210679</v>
      </c>
      <c r="AI362" s="77">
        <v>0.76386005421675551</v>
      </c>
      <c r="AJ362" s="77">
        <v>0.58526334298157812</v>
      </c>
      <c r="AK362" s="77">
        <v>0.44133802500003105</v>
      </c>
      <c r="AL362" s="77">
        <v>0.19999999999999996</v>
      </c>
      <c r="AM362" s="76">
        <v>0.66271290743833189</v>
      </c>
      <c r="AN362" s="77">
        <v>0.77401684074068611</v>
      </c>
      <c r="AO362" s="78">
        <v>0.40886712266053632</v>
      </c>
      <c r="AP362" s="79">
        <v>0.60466757541618277</v>
      </c>
      <c r="AQ362" s="70">
        <v>1</v>
      </c>
      <c r="AR362" s="71">
        <v>0</v>
      </c>
      <c r="AS362" s="71">
        <v>0</v>
      </c>
      <c r="AT362" s="71">
        <v>0</v>
      </c>
      <c r="AU362" s="71">
        <v>1</v>
      </c>
      <c r="AV362" s="71" t="s">
        <v>3701</v>
      </c>
      <c r="AW362" s="72" t="s">
        <v>3422</v>
      </c>
    </row>
    <row r="363" spans="1:49">
      <c r="A363" s="23" t="s">
        <v>4111</v>
      </c>
      <c r="B363" s="23" t="s">
        <v>3725</v>
      </c>
      <c r="C363" s="23" t="s">
        <v>851</v>
      </c>
      <c r="D363" s="24" t="s">
        <v>2966</v>
      </c>
      <c r="E363" s="24" t="s">
        <v>3246</v>
      </c>
      <c r="F363" s="24" t="s">
        <v>3268</v>
      </c>
      <c r="G363" s="24" t="s">
        <v>3271</v>
      </c>
      <c r="H363" s="76">
        <v>0.80299924103273712</v>
      </c>
      <c r="I363" s="77">
        <v>0.50527091883782382</v>
      </c>
      <c r="J363" s="77">
        <v>1</v>
      </c>
      <c r="K363" s="77">
        <v>0.67643365223755547</v>
      </c>
      <c r="L363" s="77">
        <v>0.56125287470331542</v>
      </c>
      <c r="M363" s="77">
        <v>1</v>
      </c>
      <c r="N363" s="77">
        <v>0.84203639218145732</v>
      </c>
      <c r="O363" s="77" t="s">
        <v>3395</v>
      </c>
      <c r="P363" s="77">
        <v>0.5</v>
      </c>
      <c r="Q363" s="77">
        <v>0.54313300257087338</v>
      </c>
      <c r="R363" s="77">
        <v>0.86240660658529644</v>
      </c>
      <c r="S363" s="77">
        <v>0.82352941176470584</v>
      </c>
      <c r="T363" s="77">
        <v>0.99096385542168675</v>
      </c>
      <c r="U363" s="77">
        <v>0.57097332863634032</v>
      </c>
      <c r="V363" s="77">
        <v>0.67818452669935902</v>
      </c>
      <c r="W363" s="77">
        <v>0.98058903939173547</v>
      </c>
      <c r="X363" s="77">
        <v>0.69166552178217067</v>
      </c>
      <c r="Y363" s="77">
        <v>0.37624097167744203</v>
      </c>
      <c r="Z363" s="77">
        <v>0.79428571428571426</v>
      </c>
      <c r="AA363" s="77">
        <v>0.47666101240607717</v>
      </c>
      <c r="AB363" s="77">
        <v>0.40601503759398494</v>
      </c>
      <c r="AC363" s="77">
        <v>0.19999999999999996</v>
      </c>
      <c r="AD363" s="76">
        <v>0.76942338662352039</v>
      </c>
      <c r="AE363" s="77">
        <v>0.71594458382446569</v>
      </c>
      <c r="AF363" s="77">
        <v>0.70276980457808491</v>
      </c>
      <c r="AG363" s="77">
        <v>0.90724663359319635</v>
      </c>
      <c r="AH363" s="77">
        <v>0.62457892766784973</v>
      </c>
      <c r="AI363" s="77">
        <v>0.83612728058695307</v>
      </c>
      <c r="AJ363" s="77">
        <v>0.58526334298157812</v>
      </c>
      <c r="AK363" s="77">
        <v>0.44133802500003105</v>
      </c>
      <c r="AL363" s="77">
        <v>0.19999999999999996</v>
      </c>
      <c r="AM363" s="76">
        <v>0.72937925834202366</v>
      </c>
      <c r="AN363" s="77">
        <v>0.78931761394933309</v>
      </c>
      <c r="AO363" s="78">
        <v>0.40886712266053632</v>
      </c>
      <c r="AP363" s="79">
        <v>0.6299814026547208</v>
      </c>
      <c r="AQ363" s="70">
        <v>1</v>
      </c>
      <c r="AR363" s="71">
        <v>0</v>
      </c>
      <c r="AS363" s="71">
        <v>0</v>
      </c>
      <c r="AT363" s="71">
        <v>0</v>
      </c>
      <c r="AU363" s="71">
        <v>0</v>
      </c>
      <c r="AV363" s="71" t="s">
        <v>3395</v>
      </c>
      <c r="AW363" s="72" t="s">
        <v>3422</v>
      </c>
    </row>
    <row r="364" spans="1:49">
      <c r="A364" s="23" t="s">
        <v>4112</v>
      </c>
      <c r="B364" s="23" t="s">
        <v>3725</v>
      </c>
      <c r="C364" s="23" t="s">
        <v>853</v>
      </c>
      <c r="D364" s="24" t="s">
        <v>2966</v>
      </c>
      <c r="E364" s="24" t="s">
        <v>3275</v>
      </c>
      <c r="F364" s="24" t="s">
        <v>3276</v>
      </c>
      <c r="G364" s="24" t="s">
        <v>3285</v>
      </c>
      <c r="H364" s="76">
        <v>0.76457044071228841</v>
      </c>
      <c r="I364" s="77">
        <v>0.49277144788898752</v>
      </c>
      <c r="J364" s="77">
        <v>0.91885644167755531</v>
      </c>
      <c r="K364" s="77">
        <v>0.65069902881914277</v>
      </c>
      <c r="L364" s="77">
        <v>0.46511132205761002</v>
      </c>
      <c r="M364" s="77">
        <v>1</v>
      </c>
      <c r="N364" s="77">
        <v>0.96356630179259417</v>
      </c>
      <c r="O364" s="77" t="s">
        <v>3395</v>
      </c>
      <c r="P364" s="77">
        <v>0.48238126027088662</v>
      </c>
      <c r="Q364" s="77">
        <v>0.70976724054670259</v>
      </c>
      <c r="R364" s="77">
        <v>0.27481942150994904</v>
      </c>
      <c r="S364" s="77">
        <v>0.60000000000000098</v>
      </c>
      <c r="T364" s="77">
        <v>0.93208556149732624</v>
      </c>
      <c r="U364" s="77">
        <v>0.55895782432797381</v>
      </c>
      <c r="V364" s="77">
        <v>0.47212279721293898</v>
      </c>
      <c r="W364" s="77">
        <v>0.93876921731509366</v>
      </c>
      <c r="X364" s="77">
        <v>0.58542154712471972</v>
      </c>
      <c r="Y364" s="77">
        <v>0.38841399085671002</v>
      </c>
      <c r="Z364" s="77">
        <v>0.5257142857142858</v>
      </c>
      <c r="AA364" s="77">
        <v>0.495842684972507</v>
      </c>
      <c r="AB364" s="77">
        <v>0.40601503759398494</v>
      </c>
      <c r="AC364" s="77">
        <v>0.19999999999999996</v>
      </c>
      <c r="AD364" s="76">
        <v>0.72539944342627705</v>
      </c>
      <c r="AE364" s="77">
        <v>0.71235158258804676</v>
      </c>
      <c r="AF364" s="77">
        <v>0.49229333102832584</v>
      </c>
      <c r="AG364" s="77">
        <v>0.76604278074866361</v>
      </c>
      <c r="AH364" s="77">
        <v>0.51554031077045637</v>
      </c>
      <c r="AI364" s="77">
        <v>0.76209538221990669</v>
      </c>
      <c r="AJ364" s="77">
        <v>0.45706413828549791</v>
      </c>
      <c r="AK364" s="77">
        <v>0.45092886128324594</v>
      </c>
      <c r="AL364" s="77">
        <v>0.19999999999999996</v>
      </c>
      <c r="AM364" s="76">
        <v>0.64334811901421662</v>
      </c>
      <c r="AN364" s="77">
        <v>0.68122615791300889</v>
      </c>
      <c r="AO364" s="78">
        <v>0.36933099985624795</v>
      </c>
      <c r="AP364" s="79">
        <v>0.55480993442600868</v>
      </c>
      <c r="AQ364" s="70">
        <v>1</v>
      </c>
      <c r="AR364" s="71">
        <v>3</v>
      </c>
      <c r="AS364" s="71">
        <v>0</v>
      </c>
      <c r="AT364" s="71">
        <v>0</v>
      </c>
      <c r="AU364" s="71">
        <v>1</v>
      </c>
      <c r="AV364" s="71" t="s">
        <v>3703</v>
      </c>
      <c r="AW364" s="72" t="s">
        <v>3422</v>
      </c>
    </row>
    <row r="365" spans="1:49">
      <c r="A365" s="23" t="s">
        <v>4113</v>
      </c>
      <c r="B365" s="23" t="s">
        <v>3725</v>
      </c>
      <c r="C365" s="23" t="s">
        <v>855</v>
      </c>
      <c r="D365" s="24" t="s">
        <v>2966</v>
      </c>
      <c r="E365" s="24" t="s">
        <v>3275</v>
      </c>
      <c r="F365" s="24" t="s">
        <v>3276</v>
      </c>
      <c r="G365" s="24" t="s">
        <v>3287</v>
      </c>
      <c r="H365" s="76">
        <v>0.76457044071228841</v>
      </c>
      <c r="I365" s="77">
        <v>0.50527091883782382</v>
      </c>
      <c r="J365" s="77">
        <v>0.99639197160910575</v>
      </c>
      <c r="K365" s="77">
        <v>0.67271348838297351</v>
      </c>
      <c r="L365" s="77">
        <v>0.46641554168575627</v>
      </c>
      <c r="M365" s="77">
        <v>1</v>
      </c>
      <c r="N365" s="77">
        <v>0.976837276650247</v>
      </c>
      <c r="O365" s="77" t="s">
        <v>3395</v>
      </c>
      <c r="P365" s="77">
        <v>0.6066295475081529</v>
      </c>
      <c r="Q365" s="77">
        <v>0.74505595337335184</v>
      </c>
      <c r="R365" s="77">
        <v>0.12387217871274198</v>
      </c>
      <c r="S365" s="77">
        <v>0.60000000000000098</v>
      </c>
      <c r="T365" s="77">
        <v>0.93208556149732624</v>
      </c>
      <c r="U365" s="77">
        <v>0.53971707604878383</v>
      </c>
      <c r="V365" s="77">
        <v>0.47212279721293898</v>
      </c>
      <c r="W365" s="77">
        <v>0.92041397849694695</v>
      </c>
      <c r="X365" s="77">
        <v>0.6026781085867905</v>
      </c>
      <c r="Y365" s="77">
        <v>0.38841399085671002</v>
      </c>
      <c r="Z365" s="77">
        <v>0.5257142857142858</v>
      </c>
      <c r="AA365" s="77">
        <v>0.53162160597682928</v>
      </c>
      <c r="AB365" s="77">
        <v>0.40601503759398494</v>
      </c>
      <c r="AC365" s="77">
        <v>0.19999999999999996</v>
      </c>
      <c r="AD365" s="76">
        <v>0.75541111038640596</v>
      </c>
      <c r="AE365" s="77">
        <v>0.74451917084542596</v>
      </c>
      <c r="AF365" s="77">
        <v>0.43446406604304688</v>
      </c>
      <c r="AG365" s="77">
        <v>0.76604278074866361</v>
      </c>
      <c r="AH365" s="77">
        <v>0.50591993663086143</v>
      </c>
      <c r="AI365" s="77">
        <v>0.76154604354186872</v>
      </c>
      <c r="AJ365" s="77">
        <v>0.45706413828549791</v>
      </c>
      <c r="AK365" s="77">
        <v>0.46881832178540711</v>
      </c>
      <c r="AL365" s="77">
        <v>0.19999999999999996</v>
      </c>
      <c r="AM365" s="76">
        <v>0.64479811575829293</v>
      </c>
      <c r="AN365" s="77">
        <v>0.67783625364046463</v>
      </c>
      <c r="AO365" s="78">
        <v>0.37529415335696831</v>
      </c>
      <c r="AP365" s="79">
        <v>0.55668934172933704</v>
      </c>
      <c r="AQ365" s="70">
        <v>1</v>
      </c>
      <c r="AR365" s="71">
        <v>1</v>
      </c>
      <c r="AS365" s="71">
        <v>0</v>
      </c>
      <c r="AT365" s="71">
        <v>0</v>
      </c>
      <c r="AU365" s="71">
        <v>1</v>
      </c>
      <c r="AV365" s="71" t="s">
        <v>3703</v>
      </c>
      <c r="AW365" s="72" t="s">
        <v>3422</v>
      </c>
    </row>
    <row r="366" spans="1:49">
      <c r="A366" s="23" t="s">
        <v>4114</v>
      </c>
      <c r="B366" s="23" t="s">
        <v>3725</v>
      </c>
      <c r="C366" s="23" t="s">
        <v>857</v>
      </c>
      <c r="D366" s="24" t="s">
        <v>2966</v>
      </c>
      <c r="E366" s="24" t="s">
        <v>3275</v>
      </c>
      <c r="F366" s="24" t="s">
        <v>3276</v>
      </c>
      <c r="G366" s="24" t="s">
        <v>3289</v>
      </c>
      <c r="H366" s="76">
        <v>0.76457044071228841</v>
      </c>
      <c r="I366" s="77">
        <v>0.50525155698161106</v>
      </c>
      <c r="J366" s="77">
        <v>0.96115661545769537</v>
      </c>
      <c r="K366" s="77">
        <v>0.67355549277364135</v>
      </c>
      <c r="L366" s="77">
        <v>0.46813304649476978</v>
      </c>
      <c r="M366" s="77">
        <v>1</v>
      </c>
      <c r="N366" s="77">
        <v>0.95858023140514059</v>
      </c>
      <c r="O366" s="77" t="s">
        <v>3395</v>
      </c>
      <c r="P366" s="77">
        <v>0.5</v>
      </c>
      <c r="Q366" s="77">
        <v>0.77359747769625753</v>
      </c>
      <c r="R366" s="77">
        <v>0.10626833788740676</v>
      </c>
      <c r="S366" s="77">
        <v>0.60000000000000098</v>
      </c>
      <c r="T366" s="77">
        <v>0.93208556149732624</v>
      </c>
      <c r="U366" s="77">
        <v>0.58341635359506672</v>
      </c>
      <c r="V366" s="77">
        <v>0.47212279721293898</v>
      </c>
      <c r="W366" s="77">
        <v>0.76351563760652008</v>
      </c>
      <c r="X366" s="77">
        <v>0.5716502688502374</v>
      </c>
      <c r="Y366" s="77">
        <v>0.38841399085671002</v>
      </c>
      <c r="Z366" s="77">
        <v>0.5257142857142858</v>
      </c>
      <c r="AA366" s="77">
        <v>0.495842684972507</v>
      </c>
      <c r="AB366" s="77">
        <v>0.40601503759398494</v>
      </c>
      <c r="AC366" s="77">
        <v>0.19999999999999996</v>
      </c>
      <c r="AD366" s="76">
        <v>0.74365953771719828</v>
      </c>
      <c r="AE366" s="77">
        <v>0.72005375413471029</v>
      </c>
      <c r="AF366" s="77">
        <v>0.43993290779183214</v>
      </c>
      <c r="AG366" s="77">
        <v>0.76604278074866361</v>
      </c>
      <c r="AH366" s="77">
        <v>0.52776957540400282</v>
      </c>
      <c r="AI366" s="77">
        <v>0.66758295322837879</v>
      </c>
      <c r="AJ366" s="77">
        <v>0.45706413828549791</v>
      </c>
      <c r="AK366" s="77">
        <v>0.45092886128324594</v>
      </c>
      <c r="AL366" s="77">
        <v>0.19999999999999996</v>
      </c>
      <c r="AM366" s="76">
        <v>0.63454873321458027</v>
      </c>
      <c r="AN366" s="77">
        <v>0.65379843646034841</v>
      </c>
      <c r="AO366" s="78">
        <v>0.36933099985624795</v>
      </c>
      <c r="AP366" s="79">
        <v>0.54383375433834802</v>
      </c>
      <c r="AQ366" s="70">
        <v>1</v>
      </c>
      <c r="AR366" s="71">
        <v>1</v>
      </c>
      <c r="AS366" s="71">
        <v>0</v>
      </c>
      <c r="AT366" s="71">
        <v>0</v>
      </c>
      <c r="AU366" s="71">
        <v>1</v>
      </c>
      <c r="AV366" s="71" t="s">
        <v>3704</v>
      </c>
      <c r="AW366" s="72" t="s">
        <v>3422</v>
      </c>
    </row>
    <row r="367" spans="1:49">
      <c r="A367" s="23" t="s">
        <v>4115</v>
      </c>
      <c r="B367" s="23" t="s">
        <v>3725</v>
      </c>
      <c r="C367" s="23" t="s">
        <v>859</v>
      </c>
      <c r="D367" s="24" t="s">
        <v>2966</v>
      </c>
      <c r="E367" s="24" t="s">
        <v>3275</v>
      </c>
      <c r="F367" s="24" t="s">
        <v>3276</v>
      </c>
      <c r="G367" s="24" t="s">
        <v>3291</v>
      </c>
      <c r="H367" s="76">
        <v>0.76457044071228841</v>
      </c>
      <c r="I367" s="77">
        <v>0.4269272956147262</v>
      </c>
      <c r="J367" s="77">
        <v>0.83371139348417556</v>
      </c>
      <c r="K367" s="77">
        <v>0.68182506832754641</v>
      </c>
      <c r="L367" s="77">
        <v>0.46959987012850313</v>
      </c>
      <c r="M367" s="77">
        <v>1</v>
      </c>
      <c r="N367" s="77">
        <v>0.64057046039531951</v>
      </c>
      <c r="O367" s="77" t="s">
        <v>3395</v>
      </c>
      <c r="P367" s="77">
        <v>0.45069620361634399</v>
      </c>
      <c r="Q367" s="77">
        <v>0.68823772169380948</v>
      </c>
      <c r="R367" s="77">
        <v>0.88101078065330607</v>
      </c>
      <c r="S367" s="77">
        <v>0.60000000000000098</v>
      </c>
      <c r="T367" s="77">
        <v>0.93208556149732624</v>
      </c>
      <c r="U367" s="77">
        <v>0.59772128866242313</v>
      </c>
      <c r="V367" s="77">
        <v>0.47212279721293898</v>
      </c>
      <c r="W367" s="77">
        <v>0.93999745247723143</v>
      </c>
      <c r="X367" s="77">
        <v>0.48196057272577442</v>
      </c>
      <c r="Y367" s="77">
        <v>0.38841399085671002</v>
      </c>
      <c r="Z367" s="77">
        <v>0.5257142857142858</v>
      </c>
      <c r="AA367" s="77">
        <v>0.495842684972507</v>
      </c>
      <c r="AB367" s="77">
        <v>0.40601503759398494</v>
      </c>
      <c r="AC367" s="77">
        <v>0.19999999999999996</v>
      </c>
      <c r="AD367" s="76">
        <v>0.67506970993706339</v>
      </c>
      <c r="AE367" s="77">
        <v>0.64853832049354254</v>
      </c>
      <c r="AF367" s="77">
        <v>0.78462425117355772</v>
      </c>
      <c r="AG367" s="77">
        <v>0.76604278074866361</v>
      </c>
      <c r="AH367" s="77">
        <v>0.53492204293768109</v>
      </c>
      <c r="AI367" s="77">
        <v>0.71097901260150298</v>
      </c>
      <c r="AJ367" s="77">
        <v>0.45706413828549791</v>
      </c>
      <c r="AK367" s="77">
        <v>0.45092886128324594</v>
      </c>
      <c r="AL367" s="77">
        <v>0.19999999999999996</v>
      </c>
      <c r="AM367" s="76">
        <v>0.70274409386805459</v>
      </c>
      <c r="AN367" s="77">
        <v>0.67064794542928252</v>
      </c>
      <c r="AO367" s="78">
        <v>0.36933099985624795</v>
      </c>
      <c r="AP367" s="79">
        <v>0.56962626923611159</v>
      </c>
      <c r="AQ367" s="70">
        <v>1</v>
      </c>
      <c r="AR367" s="71">
        <v>0</v>
      </c>
      <c r="AS367" s="71">
        <v>0</v>
      </c>
      <c r="AT367" s="71">
        <v>0</v>
      </c>
      <c r="AU367" s="71">
        <v>1</v>
      </c>
      <c r="AV367" s="71" t="s">
        <v>3704</v>
      </c>
      <c r="AW367" s="72" t="s">
        <v>3422</v>
      </c>
    </row>
    <row r="368" spans="1:49">
      <c r="A368" s="23" t="s">
        <v>4116</v>
      </c>
      <c r="B368" s="23" t="s">
        <v>3725</v>
      </c>
      <c r="C368" s="23" t="s">
        <v>861</v>
      </c>
      <c r="D368" s="24" t="s">
        <v>2966</v>
      </c>
      <c r="E368" s="24" t="s">
        <v>3275</v>
      </c>
      <c r="F368" s="24" t="s">
        <v>3293</v>
      </c>
      <c r="G368" s="24" t="s">
        <v>3294</v>
      </c>
      <c r="H368" s="76">
        <v>0.71706643510443757</v>
      </c>
      <c r="I368" s="77">
        <v>0.45403512256333578</v>
      </c>
      <c r="J368" s="77">
        <v>0.79174775374763895</v>
      </c>
      <c r="K368" s="77">
        <v>0.90305142963672913</v>
      </c>
      <c r="L368" s="77">
        <v>0.44710970360574104</v>
      </c>
      <c r="M368" s="77">
        <v>1</v>
      </c>
      <c r="N368" s="77">
        <v>0.86010945080242163</v>
      </c>
      <c r="O368" s="77" t="s">
        <v>3395</v>
      </c>
      <c r="P368" s="77">
        <v>0.4527665961353885</v>
      </c>
      <c r="Q368" s="77">
        <v>0.5919591807921547</v>
      </c>
      <c r="R368" s="77">
        <v>0.39566090598744375</v>
      </c>
      <c r="S368" s="77">
        <v>0.71764705882353041</v>
      </c>
      <c r="T368" s="77">
        <v>0.95547322981766636</v>
      </c>
      <c r="U368" s="77">
        <v>0.65932019187416646</v>
      </c>
      <c r="V368" s="77">
        <v>0.65453347337050005</v>
      </c>
      <c r="W368" s="77">
        <v>0.76125559091719885</v>
      </c>
      <c r="X368" s="77">
        <v>0.35905289405568797</v>
      </c>
      <c r="Y368" s="77">
        <v>0.3799605053155517</v>
      </c>
      <c r="Z368" s="77">
        <v>0.78285714285714281</v>
      </c>
      <c r="AA368" s="77">
        <v>0.495842684972507</v>
      </c>
      <c r="AB368" s="77">
        <v>0.40601503759398494</v>
      </c>
      <c r="AC368" s="77">
        <v>0.19999999999999996</v>
      </c>
      <c r="AD368" s="76">
        <v>0.65428310380513743</v>
      </c>
      <c r="AE368" s="77">
        <v>0.73260743603605616</v>
      </c>
      <c r="AF368" s="77">
        <v>0.49381004338979922</v>
      </c>
      <c r="AG368" s="77">
        <v>0.83656014432059833</v>
      </c>
      <c r="AH368" s="77">
        <v>0.6569268326223332</v>
      </c>
      <c r="AI368" s="77">
        <v>0.56015424248644341</v>
      </c>
      <c r="AJ368" s="77">
        <v>0.58140882408634731</v>
      </c>
      <c r="AK368" s="77">
        <v>0.45092886128324594</v>
      </c>
      <c r="AL368" s="77">
        <v>0.19999999999999996</v>
      </c>
      <c r="AM368" s="76">
        <v>0.62690019441033096</v>
      </c>
      <c r="AN368" s="77">
        <v>0.68454707314312502</v>
      </c>
      <c r="AO368" s="78">
        <v>0.41077922845653103</v>
      </c>
      <c r="AP368" s="79">
        <v>0.56739173637194718</v>
      </c>
      <c r="AQ368" s="70">
        <v>1</v>
      </c>
      <c r="AR368" s="71">
        <v>0</v>
      </c>
      <c r="AS368" s="71">
        <v>0</v>
      </c>
      <c r="AT368" s="71">
        <v>0</v>
      </c>
      <c r="AU368" s="71">
        <v>0</v>
      </c>
      <c r="AV368" s="71" t="s">
        <v>3395</v>
      </c>
      <c r="AW368" s="72" t="s">
        <v>3422</v>
      </c>
    </row>
    <row r="369" spans="1:49">
      <c r="A369" s="23" t="s">
        <v>4117</v>
      </c>
      <c r="B369" s="23" t="s">
        <v>3725</v>
      </c>
      <c r="C369" s="23" t="s">
        <v>863</v>
      </c>
      <c r="D369" s="24" t="s">
        <v>2966</v>
      </c>
      <c r="E369" s="24" t="s">
        <v>3275</v>
      </c>
      <c r="F369" s="24" t="s">
        <v>3293</v>
      </c>
      <c r="G369" s="24" t="s">
        <v>3296</v>
      </c>
      <c r="H369" s="76">
        <v>0.71706643510443757</v>
      </c>
      <c r="I369" s="77">
        <v>0.28493441164215877</v>
      </c>
      <c r="J369" s="77">
        <v>0.69180712796999366</v>
      </c>
      <c r="K369" s="77">
        <v>0.83332163381065827</v>
      </c>
      <c r="L369" s="77">
        <v>0.44638476074749867</v>
      </c>
      <c r="M369" s="77">
        <v>0.27933565961764317</v>
      </c>
      <c r="N369" s="77">
        <v>0.65005647425786206</v>
      </c>
      <c r="O369" s="77" t="s">
        <v>3395</v>
      </c>
      <c r="P369" s="77">
        <v>0.30031338172708111</v>
      </c>
      <c r="Q369" s="77">
        <v>0.52010615381702141</v>
      </c>
      <c r="R369" s="77">
        <v>0.16922879699789112</v>
      </c>
      <c r="S369" s="77">
        <v>0.71764705882353041</v>
      </c>
      <c r="T369" s="77">
        <v>0.95547322981766636</v>
      </c>
      <c r="U369" s="77">
        <v>0.68498828212374085</v>
      </c>
      <c r="V369" s="77">
        <v>0.65453347337050005</v>
      </c>
      <c r="W369" s="77">
        <v>0.30880244583949418</v>
      </c>
      <c r="X369" s="77">
        <v>0.55306426947125142</v>
      </c>
      <c r="Y369" s="77">
        <v>0.3799605053155517</v>
      </c>
      <c r="Z369" s="77">
        <v>0.78285714285714281</v>
      </c>
      <c r="AA369" s="77">
        <v>0.495842684972507</v>
      </c>
      <c r="AB369" s="77">
        <v>0.40601503759398494</v>
      </c>
      <c r="AC369" s="77">
        <v>0.19999999999999996</v>
      </c>
      <c r="AD369" s="76">
        <v>0.56460265823886335</v>
      </c>
      <c r="AE369" s="77">
        <v>0.50188238203214863</v>
      </c>
      <c r="AF369" s="77">
        <v>0.34466747540745624</v>
      </c>
      <c r="AG369" s="77">
        <v>0.83656014432059833</v>
      </c>
      <c r="AH369" s="77">
        <v>0.66976087774712045</v>
      </c>
      <c r="AI369" s="77">
        <v>0.43093335765537277</v>
      </c>
      <c r="AJ369" s="77">
        <v>0.58140882408634731</v>
      </c>
      <c r="AK369" s="77">
        <v>0.45092886128324594</v>
      </c>
      <c r="AL369" s="77">
        <v>0.19999999999999996</v>
      </c>
      <c r="AM369" s="76">
        <v>0.47038417189282278</v>
      </c>
      <c r="AN369" s="77">
        <v>0.64575145990769711</v>
      </c>
      <c r="AO369" s="78">
        <v>0.41077922845653103</v>
      </c>
      <c r="AP369" s="79">
        <v>0.50433552677005045</v>
      </c>
      <c r="AQ369" s="70">
        <v>1</v>
      </c>
      <c r="AR369" s="71">
        <v>0</v>
      </c>
      <c r="AS369" s="71">
        <v>0</v>
      </c>
      <c r="AT369" s="71">
        <v>0</v>
      </c>
      <c r="AU369" s="71">
        <v>1</v>
      </c>
      <c r="AV369" s="71" t="s">
        <v>3703</v>
      </c>
      <c r="AW369" s="72" t="s">
        <v>3422</v>
      </c>
    </row>
    <row r="370" spans="1:49">
      <c r="A370" s="23" t="s">
        <v>4118</v>
      </c>
      <c r="B370" s="23" t="s">
        <v>3725</v>
      </c>
      <c r="C370" s="23" t="s">
        <v>865</v>
      </c>
      <c r="D370" s="24" t="s">
        <v>2966</v>
      </c>
      <c r="E370" s="24" t="s">
        <v>3275</v>
      </c>
      <c r="F370" s="24" t="s">
        <v>3293</v>
      </c>
      <c r="G370" s="24" t="s">
        <v>3298</v>
      </c>
      <c r="H370" s="76">
        <v>0.71706643510443757</v>
      </c>
      <c r="I370" s="77">
        <v>0.45384158539005615</v>
      </c>
      <c r="J370" s="77">
        <v>0.83981857911871427</v>
      </c>
      <c r="K370" s="77">
        <v>0.92643185878128043</v>
      </c>
      <c r="L370" s="77">
        <v>0.44868831749331556</v>
      </c>
      <c r="M370" s="77">
        <v>1</v>
      </c>
      <c r="N370" s="77">
        <v>0.84601327754790567</v>
      </c>
      <c r="O370" s="77" t="s">
        <v>3395</v>
      </c>
      <c r="P370" s="77">
        <v>0.56536037355622071</v>
      </c>
      <c r="Q370" s="77">
        <v>0.54218257830209537</v>
      </c>
      <c r="R370" s="77">
        <v>0.34138420830486049</v>
      </c>
      <c r="S370" s="77">
        <v>0.71764705882353041</v>
      </c>
      <c r="T370" s="77">
        <v>0.95547322981766636</v>
      </c>
      <c r="U370" s="77">
        <v>0.66589989139434458</v>
      </c>
      <c r="V370" s="77">
        <v>0.65453347337050005</v>
      </c>
      <c r="W370" s="77">
        <v>0.72500681628905128</v>
      </c>
      <c r="X370" s="77">
        <v>0.23128313101378761</v>
      </c>
      <c r="Y370" s="77">
        <v>0.3799605053155517</v>
      </c>
      <c r="Z370" s="77">
        <v>0.78285714285714281</v>
      </c>
      <c r="AA370" s="77">
        <v>0.53162160597682928</v>
      </c>
      <c r="AB370" s="77">
        <v>0.40601503759398494</v>
      </c>
      <c r="AC370" s="77">
        <v>0.19999999999999996</v>
      </c>
      <c r="AD370" s="76">
        <v>0.67024219987106937</v>
      </c>
      <c r="AE370" s="77">
        <v>0.75729876547574437</v>
      </c>
      <c r="AF370" s="77">
        <v>0.44178339330347793</v>
      </c>
      <c r="AG370" s="77">
        <v>0.83656014432059833</v>
      </c>
      <c r="AH370" s="77">
        <v>0.66021668238242226</v>
      </c>
      <c r="AI370" s="77">
        <v>0.47814497365141945</v>
      </c>
      <c r="AJ370" s="77">
        <v>0.58140882408634731</v>
      </c>
      <c r="AK370" s="77">
        <v>0.46881832178540711</v>
      </c>
      <c r="AL370" s="77">
        <v>0.19999999999999996</v>
      </c>
      <c r="AM370" s="76">
        <v>0.62310811955009715</v>
      </c>
      <c r="AN370" s="77">
        <v>0.65830726678481333</v>
      </c>
      <c r="AO370" s="78">
        <v>0.4167423819572515</v>
      </c>
      <c r="AP370" s="79">
        <v>0.56052220107139927</v>
      </c>
      <c r="AQ370" s="70">
        <v>1</v>
      </c>
      <c r="AR370" s="71">
        <v>0</v>
      </c>
      <c r="AS370" s="71">
        <v>0</v>
      </c>
      <c r="AT370" s="71">
        <v>0</v>
      </c>
      <c r="AU370" s="71">
        <v>1</v>
      </c>
      <c r="AV370" s="71" t="s">
        <v>3675</v>
      </c>
      <c r="AW370" s="72" t="s">
        <v>3422</v>
      </c>
    </row>
    <row r="371" spans="1:49">
      <c r="A371" s="23" t="s">
        <v>4119</v>
      </c>
      <c r="B371" s="23" t="s">
        <v>3725</v>
      </c>
      <c r="C371" s="23" t="s">
        <v>868</v>
      </c>
      <c r="D371" s="24" t="s">
        <v>2966</v>
      </c>
      <c r="E371" s="24" t="s">
        <v>3302</v>
      </c>
      <c r="F371" s="24" t="s">
        <v>3319</v>
      </c>
      <c r="G371" s="24" t="s">
        <v>3320</v>
      </c>
      <c r="H371" s="76">
        <v>0.76688168417351243</v>
      </c>
      <c r="I371" s="77">
        <v>0.14186592350758348</v>
      </c>
      <c r="J371" s="77">
        <v>0.45692513723371908</v>
      </c>
      <c r="K371" s="77">
        <v>0.72198801358854703</v>
      </c>
      <c r="L371" s="77">
        <v>0.55522891352726478</v>
      </c>
      <c r="M371" s="77">
        <v>1</v>
      </c>
      <c r="N371" s="77">
        <v>7.7400654378493416E-2</v>
      </c>
      <c r="O371" s="77" t="s">
        <v>3395</v>
      </c>
      <c r="P371" s="77">
        <v>0.26586483971975067</v>
      </c>
      <c r="Q371" s="77">
        <v>0.69161503359475196</v>
      </c>
      <c r="R371" s="77">
        <v>0.35381530980060449</v>
      </c>
      <c r="S371" s="77">
        <v>0.58823529411764708</v>
      </c>
      <c r="T371" s="77">
        <v>0.68802267895109837</v>
      </c>
      <c r="U371" s="77">
        <v>0.6477335257586464</v>
      </c>
      <c r="V371" s="77">
        <v>0.64949970767453802</v>
      </c>
      <c r="W371" s="77">
        <v>0.89041793339625075</v>
      </c>
      <c r="X371" s="77">
        <v>0.70023827316532494</v>
      </c>
      <c r="Y371" s="77">
        <v>0.33795365375495068</v>
      </c>
      <c r="Z371" s="77">
        <v>0.68571428571428572</v>
      </c>
      <c r="AA371" s="77">
        <v>0.50571499441905021</v>
      </c>
      <c r="AB371" s="77">
        <v>0.40601503759398494</v>
      </c>
      <c r="AC371" s="77">
        <v>0.19999999999999996</v>
      </c>
      <c r="AD371" s="76">
        <v>0.45522424830493829</v>
      </c>
      <c r="AE371" s="77">
        <v>0.52409648424281119</v>
      </c>
      <c r="AF371" s="77">
        <v>0.52271517169767823</v>
      </c>
      <c r="AG371" s="77">
        <v>0.63812898653437267</v>
      </c>
      <c r="AH371" s="77">
        <v>0.64861661671659221</v>
      </c>
      <c r="AI371" s="77">
        <v>0.79532810328078785</v>
      </c>
      <c r="AJ371" s="77">
        <v>0.51183396973461814</v>
      </c>
      <c r="AK371" s="77">
        <v>0.45586501600651758</v>
      </c>
      <c r="AL371" s="77">
        <v>0.19999999999999996</v>
      </c>
      <c r="AM371" s="76">
        <v>0.50067863474847585</v>
      </c>
      <c r="AN371" s="77">
        <v>0.69402456884391761</v>
      </c>
      <c r="AO371" s="78">
        <v>0.38923299524704524</v>
      </c>
      <c r="AP371" s="79">
        <v>0.52064522880715081</v>
      </c>
      <c r="AQ371" s="70">
        <v>1</v>
      </c>
      <c r="AR371" s="71">
        <v>0</v>
      </c>
      <c r="AS371" s="71">
        <v>0</v>
      </c>
      <c r="AT371" s="71">
        <v>0</v>
      </c>
      <c r="AU371" s="71">
        <v>1</v>
      </c>
      <c r="AV371" s="71" t="s">
        <v>3706</v>
      </c>
      <c r="AW371" s="72" t="s">
        <v>3422</v>
      </c>
    </row>
    <row r="372" spans="1:49">
      <c r="A372" s="23" t="s">
        <v>4120</v>
      </c>
      <c r="B372" s="23" t="s">
        <v>3725</v>
      </c>
      <c r="C372" s="23" t="s">
        <v>870</v>
      </c>
      <c r="D372" s="24" t="s">
        <v>2966</v>
      </c>
      <c r="E372" s="24" t="s">
        <v>3302</v>
      </c>
      <c r="F372" s="24" t="s">
        <v>3319</v>
      </c>
      <c r="G372" s="24" t="s">
        <v>3322</v>
      </c>
      <c r="H372" s="76">
        <v>0.76688168417351243</v>
      </c>
      <c r="I372" s="77">
        <v>0.50317476114407644</v>
      </c>
      <c r="J372" s="77">
        <v>0.98202026530813691</v>
      </c>
      <c r="K372" s="77">
        <v>0.78777444721687295</v>
      </c>
      <c r="L372" s="77">
        <v>0.49046509313531333</v>
      </c>
      <c r="M372" s="77">
        <v>1</v>
      </c>
      <c r="N372" s="77">
        <v>0.98716206404606099</v>
      </c>
      <c r="O372" s="77" t="s">
        <v>3395</v>
      </c>
      <c r="P372" s="77">
        <v>0.49379178443692823</v>
      </c>
      <c r="Q372" s="77">
        <v>0.40556338591431645</v>
      </c>
      <c r="R372" s="77">
        <v>0.12300730404975238</v>
      </c>
      <c r="S372" s="77">
        <v>0.58823529411764708</v>
      </c>
      <c r="T372" s="77">
        <v>0.68802267895109837</v>
      </c>
      <c r="U372" s="77">
        <v>0.62593270079740793</v>
      </c>
      <c r="V372" s="77">
        <v>0.64949970767453802</v>
      </c>
      <c r="W372" s="77">
        <v>0.14514967974691495</v>
      </c>
      <c r="X372" s="77">
        <v>0.55434307768862823</v>
      </c>
      <c r="Y372" s="77">
        <v>0.33795365375495068</v>
      </c>
      <c r="Z372" s="77">
        <v>0.68571428571428572</v>
      </c>
      <c r="AA372" s="77">
        <v>0.50571499441905021</v>
      </c>
      <c r="AB372" s="77">
        <v>0.40601503759398494</v>
      </c>
      <c r="AC372" s="77">
        <v>0.19999999999999996</v>
      </c>
      <c r="AD372" s="76">
        <v>0.750692236875242</v>
      </c>
      <c r="AE372" s="77">
        <v>0.75183867776703506</v>
      </c>
      <c r="AF372" s="77">
        <v>0.26428534498203443</v>
      </c>
      <c r="AG372" s="77">
        <v>0.63812898653437267</v>
      </c>
      <c r="AH372" s="77">
        <v>0.63771620423597297</v>
      </c>
      <c r="AI372" s="77">
        <v>0.34974637871777159</v>
      </c>
      <c r="AJ372" s="77">
        <v>0.51183396973461814</v>
      </c>
      <c r="AK372" s="77">
        <v>0.45586501600651758</v>
      </c>
      <c r="AL372" s="77">
        <v>0.19999999999999996</v>
      </c>
      <c r="AM372" s="76">
        <v>0.58893875320810385</v>
      </c>
      <c r="AN372" s="77">
        <v>0.54186385649603908</v>
      </c>
      <c r="AO372" s="78">
        <v>0.38923299524704524</v>
      </c>
      <c r="AP372" s="79">
        <v>0.50281405371809718</v>
      </c>
      <c r="AQ372" s="70">
        <v>1</v>
      </c>
      <c r="AR372" s="71">
        <v>0</v>
      </c>
      <c r="AS372" s="71">
        <v>0</v>
      </c>
      <c r="AT372" s="71">
        <v>0</v>
      </c>
      <c r="AU372" s="71">
        <v>0</v>
      </c>
      <c r="AV372" s="71" t="s">
        <v>3395</v>
      </c>
      <c r="AW372" s="72" t="s">
        <v>3422</v>
      </c>
    </row>
    <row r="373" spans="1:49">
      <c r="A373" s="23" t="s">
        <v>4121</v>
      </c>
      <c r="B373" s="23" t="s">
        <v>3725</v>
      </c>
      <c r="C373" s="23" t="s">
        <v>872</v>
      </c>
      <c r="D373" s="24" t="s">
        <v>2966</v>
      </c>
      <c r="E373" s="24" t="s">
        <v>3302</v>
      </c>
      <c r="F373" s="24" t="s">
        <v>3319</v>
      </c>
      <c r="G373" s="24" t="s">
        <v>3324</v>
      </c>
      <c r="H373" s="76">
        <v>0.76688168417351243</v>
      </c>
      <c r="I373" s="77">
        <v>0.44845200981060063</v>
      </c>
      <c r="J373" s="77">
        <v>0.75860458938810249</v>
      </c>
      <c r="K373" s="77">
        <v>0.71008083785976661</v>
      </c>
      <c r="L373" s="77">
        <v>0.49014666029103865</v>
      </c>
      <c r="M373" s="77">
        <v>0.4275233338560398</v>
      </c>
      <c r="N373" s="77">
        <v>0.76920690905817202</v>
      </c>
      <c r="O373" s="77" t="s">
        <v>3395</v>
      </c>
      <c r="P373" s="77">
        <v>0.4733044567843413</v>
      </c>
      <c r="Q373" s="77">
        <v>0.53070761589673887</v>
      </c>
      <c r="R373" s="77">
        <v>0.135155749471701</v>
      </c>
      <c r="S373" s="77">
        <v>0.58823529411764708</v>
      </c>
      <c r="T373" s="77">
        <v>0.68802267895109837</v>
      </c>
      <c r="U373" s="77">
        <v>0.5920670314479558</v>
      </c>
      <c r="V373" s="77">
        <v>0.64949970767453802</v>
      </c>
      <c r="W373" s="77">
        <v>0.92445591419862294</v>
      </c>
      <c r="X373" s="77">
        <v>0.70790622282124227</v>
      </c>
      <c r="Y373" s="77">
        <v>0.33795365375495068</v>
      </c>
      <c r="Z373" s="77">
        <v>0.68571428571428572</v>
      </c>
      <c r="AA373" s="77">
        <v>0.50571499441905021</v>
      </c>
      <c r="AB373" s="77">
        <v>0.40601503759398494</v>
      </c>
      <c r="AC373" s="77">
        <v>0.19999999999999996</v>
      </c>
      <c r="AD373" s="76">
        <v>0.65797942779073848</v>
      </c>
      <c r="AE373" s="77">
        <v>0.57405243956987162</v>
      </c>
      <c r="AF373" s="77">
        <v>0.33293168268421991</v>
      </c>
      <c r="AG373" s="77">
        <v>0.63812898653437267</v>
      </c>
      <c r="AH373" s="77">
        <v>0.62078336956124691</v>
      </c>
      <c r="AI373" s="77">
        <v>0.81618106850993266</v>
      </c>
      <c r="AJ373" s="77">
        <v>0.51183396973461814</v>
      </c>
      <c r="AK373" s="77">
        <v>0.45586501600651758</v>
      </c>
      <c r="AL373" s="77">
        <v>0.19999999999999996</v>
      </c>
      <c r="AM373" s="76">
        <v>0.52165451668161</v>
      </c>
      <c r="AN373" s="77">
        <v>0.69169780820185078</v>
      </c>
      <c r="AO373" s="78">
        <v>0.38923299524704524</v>
      </c>
      <c r="AP373" s="79">
        <v>0.52699759211603303</v>
      </c>
      <c r="AQ373" s="70">
        <v>1</v>
      </c>
      <c r="AR373" s="71">
        <v>0</v>
      </c>
      <c r="AS373" s="71">
        <v>0</v>
      </c>
      <c r="AT373" s="71">
        <v>0</v>
      </c>
      <c r="AU373" s="71">
        <v>1</v>
      </c>
      <c r="AV373" s="71" t="s">
        <v>3707</v>
      </c>
      <c r="AW373" s="72" t="s">
        <v>3422</v>
      </c>
    </row>
    <row r="374" spans="1:49">
      <c r="A374" s="23" t="s">
        <v>4122</v>
      </c>
      <c r="B374" s="23" t="s">
        <v>3725</v>
      </c>
      <c r="C374" s="23" t="s">
        <v>874</v>
      </c>
      <c r="D374" s="24" t="s">
        <v>2966</v>
      </c>
      <c r="E374" s="24" t="s">
        <v>3302</v>
      </c>
      <c r="F374" s="24" t="s">
        <v>3319</v>
      </c>
      <c r="G374" s="24" t="s">
        <v>3326</v>
      </c>
      <c r="H374" s="76">
        <v>0.76688168417351243</v>
      </c>
      <c r="I374" s="77">
        <v>0.48042883424554994</v>
      </c>
      <c r="J374" s="77">
        <v>0.96674257285077925</v>
      </c>
      <c r="K374" s="77">
        <v>0.93374202321665489</v>
      </c>
      <c r="L374" s="77">
        <v>0.46060015744248745</v>
      </c>
      <c r="M374" s="77">
        <v>1</v>
      </c>
      <c r="N374" s="77">
        <v>0.92785280042232454</v>
      </c>
      <c r="O374" s="77" t="s">
        <v>3395</v>
      </c>
      <c r="P374" s="77">
        <v>0.625</v>
      </c>
      <c r="Q374" s="77">
        <v>0.35824430080509506</v>
      </c>
      <c r="R374" s="77">
        <v>0.1700733381739509</v>
      </c>
      <c r="S374" s="77">
        <v>0.58823529411764708</v>
      </c>
      <c r="T374" s="77">
        <v>0.68802267895109837</v>
      </c>
      <c r="U374" s="77">
        <v>0.86981321985608961</v>
      </c>
      <c r="V374" s="77">
        <v>0.64949970767453802</v>
      </c>
      <c r="W374" s="77">
        <v>0.93504752441398153</v>
      </c>
      <c r="X374" s="77">
        <v>0.52911152194118061</v>
      </c>
      <c r="Y374" s="77">
        <v>0.33795365375495068</v>
      </c>
      <c r="Z374" s="77">
        <v>0.68571428571428572</v>
      </c>
      <c r="AA374" s="77">
        <v>0.54149391542337244</v>
      </c>
      <c r="AB374" s="77">
        <v>0.40601503759398494</v>
      </c>
      <c r="AC374" s="77">
        <v>0.19999999999999996</v>
      </c>
      <c r="AD374" s="76">
        <v>0.73801769708994724</v>
      </c>
      <c r="AE374" s="77">
        <v>0.78943899621629332</v>
      </c>
      <c r="AF374" s="77">
        <v>0.26415881948952297</v>
      </c>
      <c r="AG374" s="77">
        <v>0.63812898653437267</v>
      </c>
      <c r="AH374" s="77">
        <v>0.75965646376531382</v>
      </c>
      <c r="AI374" s="77">
        <v>0.73207952317758107</v>
      </c>
      <c r="AJ374" s="77">
        <v>0.51183396973461814</v>
      </c>
      <c r="AK374" s="77">
        <v>0.47375447650867869</v>
      </c>
      <c r="AL374" s="77">
        <v>0.19999999999999996</v>
      </c>
      <c r="AM374" s="76">
        <v>0.59720517093192116</v>
      </c>
      <c r="AN374" s="77">
        <v>0.70995499115908922</v>
      </c>
      <c r="AO374" s="78">
        <v>0.3951961487477656</v>
      </c>
      <c r="AP374" s="79">
        <v>0.55937670817716767</v>
      </c>
      <c r="AQ374" s="70">
        <v>1</v>
      </c>
      <c r="AR374" s="71">
        <v>0</v>
      </c>
      <c r="AS374" s="71">
        <v>0</v>
      </c>
      <c r="AT374" s="71">
        <v>0</v>
      </c>
      <c r="AU374" s="71">
        <v>1</v>
      </c>
      <c r="AV374" s="71" t="s">
        <v>3707</v>
      </c>
      <c r="AW374" s="72" t="s">
        <v>3422</v>
      </c>
    </row>
    <row r="375" spans="1:49">
      <c r="A375" s="23" t="s">
        <v>4123</v>
      </c>
      <c r="B375" s="23" t="s">
        <v>3725</v>
      </c>
      <c r="C375" s="23" t="s">
        <v>876</v>
      </c>
      <c r="D375" s="24" t="s">
        <v>2966</v>
      </c>
      <c r="E375" s="24" t="s">
        <v>3302</v>
      </c>
      <c r="F375" s="24" t="s">
        <v>3319</v>
      </c>
      <c r="G375" s="24" t="s">
        <v>3328</v>
      </c>
      <c r="H375" s="76">
        <v>0.76688168417351243</v>
      </c>
      <c r="I375" s="77">
        <v>0.50527091883782382</v>
      </c>
      <c r="J375" s="77">
        <v>1</v>
      </c>
      <c r="K375" s="77">
        <v>0.87590072361738047</v>
      </c>
      <c r="L375" s="77">
        <v>0.46406565531156202</v>
      </c>
      <c r="M375" s="77">
        <v>1</v>
      </c>
      <c r="N375" s="77">
        <v>1</v>
      </c>
      <c r="O375" s="77" t="s">
        <v>3395</v>
      </c>
      <c r="P375" s="77">
        <v>0.5</v>
      </c>
      <c r="Q375" s="77">
        <v>0.55868471749185755</v>
      </c>
      <c r="R375" s="77">
        <v>1.6237659203615099E-2</v>
      </c>
      <c r="S375" s="77">
        <v>0.58823529411764708</v>
      </c>
      <c r="T375" s="77">
        <v>0.68802267895109837</v>
      </c>
      <c r="U375" s="77">
        <v>0.63229024007403289</v>
      </c>
      <c r="V375" s="77">
        <v>0.64949970767453802</v>
      </c>
      <c r="W375" s="77">
        <v>0.595828969015886</v>
      </c>
      <c r="X375" s="77">
        <v>0.71561990252835572</v>
      </c>
      <c r="Y375" s="77">
        <v>0.33795365375495068</v>
      </c>
      <c r="Z375" s="77">
        <v>0.68571428571428572</v>
      </c>
      <c r="AA375" s="77">
        <v>0.50571499441905021</v>
      </c>
      <c r="AB375" s="77">
        <v>0.40601503759398494</v>
      </c>
      <c r="AC375" s="77">
        <v>0.19999999999999996</v>
      </c>
      <c r="AD375" s="76">
        <v>0.75738420100377868</v>
      </c>
      <c r="AE375" s="77">
        <v>0.76799327578578847</v>
      </c>
      <c r="AF375" s="77">
        <v>0.28746118834773632</v>
      </c>
      <c r="AG375" s="77">
        <v>0.63812898653437267</v>
      </c>
      <c r="AH375" s="77">
        <v>0.64089497387428551</v>
      </c>
      <c r="AI375" s="77">
        <v>0.65572443577212081</v>
      </c>
      <c r="AJ375" s="77">
        <v>0.51183396973461814</v>
      </c>
      <c r="AK375" s="77">
        <v>0.45586501600651758</v>
      </c>
      <c r="AL375" s="77">
        <v>0.19999999999999996</v>
      </c>
      <c r="AM375" s="76">
        <v>0.6042795550457678</v>
      </c>
      <c r="AN375" s="77">
        <v>0.64491613206025966</v>
      </c>
      <c r="AO375" s="78">
        <v>0.38923299524704524</v>
      </c>
      <c r="AP375" s="79">
        <v>0.53972882286547819</v>
      </c>
      <c r="AQ375" s="70">
        <v>1</v>
      </c>
      <c r="AR375" s="71">
        <v>0</v>
      </c>
      <c r="AS375" s="71">
        <v>0</v>
      </c>
      <c r="AT375" s="71">
        <v>0</v>
      </c>
      <c r="AU375" s="71">
        <v>0</v>
      </c>
      <c r="AV375" s="71" t="s">
        <v>3395</v>
      </c>
      <c r="AW375" s="72" t="s">
        <v>3422</v>
      </c>
    </row>
    <row r="376" spans="1:49">
      <c r="A376" s="23" t="s">
        <v>4124</v>
      </c>
      <c r="B376" s="23" t="s">
        <v>3725</v>
      </c>
      <c r="C376" s="23" t="s">
        <v>878</v>
      </c>
      <c r="D376" s="24" t="s">
        <v>2966</v>
      </c>
      <c r="E376" s="24" t="s">
        <v>3302</v>
      </c>
      <c r="F376" s="24" t="s">
        <v>3319</v>
      </c>
      <c r="G376" s="24" t="s">
        <v>3332</v>
      </c>
      <c r="H376" s="76">
        <v>0.76688168417351243</v>
      </c>
      <c r="I376" s="77">
        <v>0.47884679505051087</v>
      </c>
      <c r="J376" s="77">
        <v>0.91209395194860332</v>
      </c>
      <c r="K376" s="77">
        <v>0.87090595155632355</v>
      </c>
      <c r="L376" s="77">
        <v>0.47287337228086179</v>
      </c>
      <c r="M376" s="77">
        <v>1</v>
      </c>
      <c r="N376" s="77">
        <v>0.9338179270654956</v>
      </c>
      <c r="O376" s="77" t="s">
        <v>3395</v>
      </c>
      <c r="P376" s="77">
        <v>0.5</v>
      </c>
      <c r="Q376" s="77">
        <v>0.49726937886751954</v>
      </c>
      <c r="R376" s="77">
        <v>8.8671918117497195E-2</v>
      </c>
      <c r="S376" s="77">
        <v>0.58823529411764708</v>
      </c>
      <c r="T376" s="77">
        <v>0.68802267895109837</v>
      </c>
      <c r="U376" s="77">
        <v>0.65398388408575181</v>
      </c>
      <c r="V376" s="77">
        <v>0.64949970767453802</v>
      </c>
      <c r="W376" s="77">
        <v>0.94519270157519697</v>
      </c>
      <c r="X376" s="77">
        <v>0.75466683338536755</v>
      </c>
      <c r="Y376" s="77">
        <v>0.33795365375495068</v>
      </c>
      <c r="Z376" s="77">
        <v>0.68571428571428572</v>
      </c>
      <c r="AA376" s="77">
        <v>0.50571499441905021</v>
      </c>
      <c r="AB376" s="77">
        <v>0.40601503759398494</v>
      </c>
      <c r="AC376" s="77">
        <v>0.19999999999999996</v>
      </c>
      <c r="AD376" s="76">
        <v>0.71927414372420895</v>
      </c>
      <c r="AE376" s="77">
        <v>0.75551945018053623</v>
      </c>
      <c r="AF376" s="77">
        <v>0.29297064849250837</v>
      </c>
      <c r="AG376" s="77">
        <v>0.63812898653437267</v>
      </c>
      <c r="AH376" s="77">
        <v>0.65174179588014491</v>
      </c>
      <c r="AI376" s="77">
        <v>0.84992976748028226</v>
      </c>
      <c r="AJ376" s="77">
        <v>0.51183396973461814</v>
      </c>
      <c r="AK376" s="77">
        <v>0.45586501600651758</v>
      </c>
      <c r="AL376" s="77">
        <v>0.19999999999999996</v>
      </c>
      <c r="AM376" s="76">
        <v>0.58925474746575113</v>
      </c>
      <c r="AN376" s="77">
        <v>0.71326684996493339</v>
      </c>
      <c r="AO376" s="78">
        <v>0.38923299524704524</v>
      </c>
      <c r="AP376" s="79">
        <v>0.5554177057864329</v>
      </c>
      <c r="AQ376" s="70">
        <v>1</v>
      </c>
      <c r="AR376" s="71">
        <v>0</v>
      </c>
      <c r="AS376" s="71">
        <v>0</v>
      </c>
      <c r="AT376" s="71">
        <v>0</v>
      </c>
      <c r="AU376" s="71">
        <v>1</v>
      </c>
      <c r="AV376" s="71" t="s">
        <v>3707</v>
      </c>
      <c r="AW376" s="72" t="s">
        <v>3422</v>
      </c>
    </row>
    <row r="377" spans="1:49">
      <c r="A377" s="23" t="s">
        <v>4125</v>
      </c>
      <c r="B377" s="23" t="s">
        <v>3725</v>
      </c>
      <c r="C377" s="23" t="s">
        <v>880</v>
      </c>
      <c r="D377" s="24" t="s">
        <v>2966</v>
      </c>
      <c r="E377" s="24" t="s">
        <v>3302</v>
      </c>
      <c r="F377" s="24" t="s">
        <v>3334</v>
      </c>
      <c r="G377" s="24" t="s">
        <v>3335</v>
      </c>
      <c r="H377" s="76">
        <v>0.70975352969949301</v>
      </c>
      <c r="I377" s="77">
        <v>0.50527091883782382</v>
      </c>
      <c r="J377" s="77">
        <v>0.96399625157862978</v>
      </c>
      <c r="K377" s="77">
        <v>0.89296601897188121</v>
      </c>
      <c r="L377" s="77">
        <v>0.47721625426341657</v>
      </c>
      <c r="M377" s="77">
        <v>1</v>
      </c>
      <c r="N377" s="77">
        <v>0.94837043252639641</v>
      </c>
      <c r="O377" s="77" t="s">
        <v>3395</v>
      </c>
      <c r="P377" s="77">
        <v>0.5</v>
      </c>
      <c r="Q377" s="77">
        <v>0.55225869701752583</v>
      </c>
      <c r="R377" s="77">
        <v>1</v>
      </c>
      <c r="S377" s="77">
        <v>0.41176470588235292</v>
      </c>
      <c r="T377" s="77">
        <v>0.70620449713291666</v>
      </c>
      <c r="U377" s="77">
        <v>0.57661274508356397</v>
      </c>
      <c r="V377" s="77">
        <v>0.72616147236022766</v>
      </c>
      <c r="W377" s="77">
        <v>0.95303171575984669</v>
      </c>
      <c r="X377" s="77">
        <v>0.54497495005788443</v>
      </c>
      <c r="Y377" s="77">
        <v>0.43470171676185404</v>
      </c>
      <c r="Z377" s="77">
        <v>0.53714285714285714</v>
      </c>
      <c r="AA377" s="77">
        <v>0.50571499441905021</v>
      </c>
      <c r="AB377" s="77">
        <v>0.40601503759398494</v>
      </c>
      <c r="AC377" s="77">
        <v>0.19999999999999996</v>
      </c>
      <c r="AD377" s="76">
        <v>0.72634023337198217</v>
      </c>
      <c r="AE377" s="77">
        <v>0.76371054115233883</v>
      </c>
      <c r="AF377" s="77">
        <v>0.77612934850876292</v>
      </c>
      <c r="AG377" s="77">
        <v>0.55898460150763474</v>
      </c>
      <c r="AH377" s="77">
        <v>0.65138710872189587</v>
      </c>
      <c r="AI377" s="77">
        <v>0.74900333290886556</v>
      </c>
      <c r="AJ377" s="77">
        <v>0.48592228695235562</v>
      </c>
      <c r="AK377" s="77">
        <v>0.45586501600651758</v>
      </c>
      <c r="AL377" s="77">
        <v>0.19999999999999996</v>
      </c>
      <c r="AM377" s="76">
        <v>0.75539337434436138</v>
      </c>
      <c r="AN377" s="77">
        <v>0.65312501437946535</v>
      </c>
      <c r="AO377" s="78">
        <v>0.38059576765295772</v>
      </c>
      <c r="AP377" s="79">
        <v>0.58450314352919863</v>
      </c>
      <c r="AQ377" s="70">
        <v>1</v>
      </c>
      <c r="AR377" s="71">
        <v>1</v>
      </c>
      <c r="AS377" s="71">
        <v>0</v>
      </c>
      <c r="AT377" s="71">
        <v>0</v>
      </c>
      <c r="AU377" s="71">
        <v>1</v>
      </c>
      <c r="AV377" s="71" t="s">
        <v>3708</v>
      </c>
      <c r="AW377" s="72" t="s">
        <v>3422</v>
      </c>
    </row>
    <row r="378" spans="1:49">
      <c r="A378" s="23" t="s">
        <v>4126</v>
      </c>
      <c r="B378" s="23" t="s">
        <v>3725</v>
      </c>
      <c r="C378" s="23" t="s">
        <v>883</v>
      </c>
      <c r="D378" s="24" t="s">
        <v>2966</v>
      </c>
      <c r="E378" s="24" t="s">
        <v>3302</v>
      </c>
      <c r="F378" s="24" t="s">
        <v>3334</v>
      </c>
      <c r="G378" s="24" t="s">
        <v>3337</v>
      </c>
      <c r="H378" s="76">
        <v>0.70975352969949301</v>
      </c>
      <c r="I378" s="77">
        <v>0.50527091883782382</v>
      </c>
      <c r="J378" s="77">
        <v>1</v>
      </c>
      <c r="K378" s="77">
        <v>1</v>
      </c>
      <c r="L378" s="77">
        <v>0.45036626784085104</v>
      </c>
      <c r="M378" s="77">
        <v>1</v>
      </c>
      <c r="N378" s="77">
        <v>1</v>
      </c>
      <c r="O378" s="77" t="s">
        <v>3395</v>
      </c>
      <c r="P378" s="77">
        <v>0.5</v>
      </c>
      <c r="Q378" s="77">
        <v>0.46092605860946206</v>
      </c>
      <c r="R378" s="77">
        <v>3.1077671431285151E-2</v>
      </c>
      <c r="S378" s="77">
        <v>0.41176470588235292</v>
      </c>
      <c r="T378" s="77">
        <v>0.70620449713291666</v>
      </c>
      <c r="U378" s="77">
        <v>0.78819455297155849</v>
      </c>
      <c r="V378" s="77">
        <v>0.72616147236022766</v>
      </c>
      <c r="W378" s="77">
        <v>0.92091175368431111</v>
      </c>
      <c r="X378" s="77">
        <v>0.65650074562848482</v>
      </c>
      <c r="Y378" s="77">
        <v>0.43470171676185404</v>
      </c>
      <c r="Z378" s="77">
        <v>0.53714285714285714</v>
      </c>
      <c r="AA378" s="77">
        <v>0.50571499441905021</v>
      </c>
      <c r="AB378" s="77">
        <v>0.40601503759398494</v>
      </c>
      <c r="AC378" s="77">
        <v>0.19999999999999996</v>
      </c>
      <c r="AD378" s="76">
        <v>0.73834148284577228</v>
      </c>
      <c r="AE378" s="77">
        <v>0.79007325356817026</v>
      </c>
      <c r="AF378" s="77">
        <v>0.24600186502037361</v>
      </c>
      <c r="AG378" s="77">
        <v>0.55898460150763474</v>
      </c>
      <c r="AH378" s="77">
        <v>0.75717801266589313</v>
      </c>
      <c r="AI378" s="77">
        <v>0.78870624965639791</v>
      </c>
      <c r="AJ378" s="77">
        <v>0.48592228695235562</v>
      </c>
      <c r="AK378" s="77">
        <v>0.45586501600651758</v>
      </c>
      <c r="AL378" s="77">
        <v>0.19999999999999996</v>
      </c>
      <c r="AM378" s="76">
        <v>0.59147220047810534</v>
      </c>
      <c r="AN378" s="77">
        <v>0.70162295460997515</v>
      </c>
      <c r="AO378" s="78">
        <v>0.38059576765295772</v>
      </c>
      <c r="AP378" s="79">
        <v>0.54922233912334406</v>
      </c>
      <c r="AQ378" s="70">
        <v>1</v>
      </c>
      <c r="AR378" s="71">
        <v>0</v>
      </c>
      <c r="AS378" s="71">
        <v>0</v>
      </c>
      <c r="AT378" s="71">
        <v>0</v>
      </c>
      <c r="AU378" s="71">
        <v>1</v>
      </c>
      <c r="AV378" s="71" t="s">
        <v>3708</v>
      </c>
      <c r="AW378" s="72" t="s">
        <v>3422</v>
      </c>
    </row>
    <row r="379" spans="1:49">
      <c r="A379" s="23" t="s">
        <v>4127</v>
      </c>
      <c r="B379" s="23" t="s">
        <v>3725</v>
      </c>
      <c r="C379" s="23" t="s">
        <v>885</v>
      </c>
      <c r="D379" s="24" t="s">
        <v>2966</v>
      </c>
      <c r="E379" s="24" t="s">
        <v>3302</v>
      </c>
      <c r="F379" s="24" t="s">
        <v>3334</v>
      </c>
      <c r="G379" s="24" t="s">
        <v>3339</v>
      </c>
      <c r="H379" s="76">
        <v>0.70975352969949301</v>
      </c>
      <c r="I379" s="77">
        <v>0.3849972213118405</v>
      </c>
      <c r="J379" s="77">
        <v>0.77855466290602038</v>
      </c>
      <c r="K379" s="77">
        <v>0.89922402322464368</v>
      </c>
      <c r="L379" s="77">
        <v>0.47043092461360597</v>
      </c>
      <c r="M379" s="77">
        <v>1</v>
      </c>
      <c r="N379" s="77">
        <v>0.61913784905535985</v>
      </c>
      <c r="O379" s="77" t="s">
        <v>3395</v>
      </c>
      <c r="P379" s="77">
        <v>0.37704088968051735</v>
      </c>
      <c r="Q379" s="77">
        <v>0.57314305462134796</v>
      </c>
      <c r="R379" s="77">
        <v>0.34140598557692831</v>
      </c>
      <c r="S379" s="77">
        <v>0.41176470588235292</v>
      </c>
      <c r="T379" s="77">
        <v>0.70620449713291666</v>
      </c>
      <c r="U379" s="77">
        <v>0.61798871784602738</v>
      </c>
      <c r="V379" s="77">
        <v>0.72616147236022766</v>
      </c>
      <c r="W379" s="77">
        <v>0.91602051778040594</v>
      </c>
      <c r="X379" s="77">
        <v>0.54571806338982098</v>
      </c>
      <c r="Y379" s="77">
        <v>0.43470171676185404</v>
      </c>
      <c r="Z379" s="77">
        <v>0.53714285714285714</v>
      </c>
      <c r="AA379" s="77">
        <v>0.50571499441905021</v>
      </c>
      <c r="AB379" s="77">
        <v>0.40601503759398494</v>
      </c>
      <c r="AC379" s="77">
        <v>0.19999999999999996</v>
      </c>
      <c r="AD379" s="76">
        <v>0.62443513797245132</v>
      </c>
      <c r="AE379" s="77">
        <v>0.67316673731482524</v>
      </c>
      <c r="AF379" s="77">
        <v>0.45727452009913816</v>
      </c>
      <c r="AG379" s="77">
        <v>0.55898460150763474</v>
      </c>
      <c r="AH379" s="77">
        <v>0.67207509510312757</v>
      </c>
      <c r="AI379" s="77">
        <v>0.73086929058511352</v>
      </c>
      <c r="AJ379" s="77">
        <v>0.48592228695235562</v>
      </c>
      <c r="AK379" s="77">
        <v>0.45586501600651758</v>
      </c>
      <c r="AL379" s="77">
        <v>0.19999999999999996</v>
      </c>
      <c r="AM379" s="76">
        <v>0.58495879846213827</v>
      </c>
      <c r="AN379" s="77">
        <v>0.65397632906529191</v>
      </c>
      <c r="AO379" s="78">
        <v>0.38059576765295772</v>
      </c>
      <c r="AP379" s="79">
        <v>0.53296098543028547</v>
      </c>
      <c r="AQ379" s="70">
        <v>1</v>
      </c>
      <c r="AR379" s="71">
        <v>0</v>
      </c>
      <c r="AS379" s="71">
        <v>0</v>
      </c>
      <c r="AT379" s="71">
        <v>0</v>
      </c>
      <c r="AU379" s="71">
        <v>1</v>
      </c>
      <c r="AV379" s="71" t="s">
        <v>3708</v>
      </c>
      <c r="AW379" s="72" t="s">
        <v>3422</v>
      </c>
    </row>
    <row r="380" spans="1:49">
      <c r="A380" s="23" t="s">
        <v>4128</v>
      </c>
      <c r="B380" s="23" t="s">
        <v>3725</v>
      </c>
      <c r="C380" s="23" t="s">
        <v>887</v>
      </c>
      <c r="D380" s="24" t="s">
        <v>2966</v>
      </c>
      <c r="E380" s="24" t="s">
        <v>3302</v>
      </c>
      <c r="F380" s="24" t="s">
        <v>3334</v>
      </c>
      <c r="G380" s="24" t="s">
        <v>3341</v>
      </c>
      <c r="H380" s="76">
        <v>0.70975352969949301</v>
      </c>
      <c r="I380" s="77">
        <v>0.49867089981833868</v>
      </c>
      <c r="J380" s="77">
        <v>1</v>
      </c>
      <c r="K380" s="77">
        <v>0.90675843516232113</v>
      </c>
      <c r="L380" s="77">
        <v>0.45044756984364459</v>
      </c>
      <c r="M380" s="77">
        <v>1</v>
      </c>
      <c r="N380" s="77">
        <v>0.95957812634055495</v>
      </c>
      <c r="O380" s="77" t="s">
        <v>3395</v>
      </c>
      <c r="P380" s="77">
        <v>0.4804526439420278</v>
      </c>
      <c r="Q380" s="77">
        <v>0.64170599546770712</v>
      </c>
      <c r="R380" s="77">
        <v>3.3599634566188474E-2</v>
      </c>
      <c r="S380" s="77">
        <v>0.41176470588235292</v>
      </c>
      <c r="T380" s="77">
        <v>0.70620449713291666</v>
      </c>
      <c r="U380" s="77">
        <v>0.619178635205484</v>
      </c>
      <c r="V380" s="77">
        <v>0.72616147236022766</v>
      </c>
      <c r="W380" s="77">
        <v>0.91583181064641928</v>
      </c>
      <c r="X380" s="77">
        <v>0.66198835177201665</v>
      </c>
      <c r="Y380" s="77">
        <v>0.43470171676185404</v>
      </c>
      <c r="Z380" s="77">
        <v>0.53714285714285714</v>
      </c>
      <c r="AA380" s="77">
        <v>0.50571499441905021</v>
      </c>
      <c r="AB380" s="77">
        <v>0.40601503759398494</v>
      </c>
      <c r="AC380" s="77">
        <v>0.19999999999999996</v>
      </c>
      <c r="AD380" s="76">
        <v>0.73614147650594397</v>
      </c>
      <c r="AE380" s="77">
        <v>0.75944735505770977</v>
      </c>
      <c r="AF380" s="77">
        <v>0.33765281501694777</v>
      </c>
      <c r="AG380" s="77">
        <v>0.55898460150763474</v>
      </c>
      <c r="AH380" s="77">
        <v>0.67267005378285583</v>
      </c>
      <c r="AI380" s="77">
        <v>0.78891008120921802</v>
      </c>
      <c r="AJ380" s="77">
        <v>0.48592228695235562</v>
      </c>
      <c r="AK380" s="77">
        <v>0.45586501600651758</v>
      </c>
      <c r="AL380" s="77">
        <v>0.19999999999999996</v>
      </c>
      <c r="AM380" s="76">
        <v>0.61108054886020047</v>
      </c>
      <c r="AN380" s="77">
        <v>0.67352157883323616</v>
      </c>
      <c r="AO380" s="78">
        <v>0.38059576765295772</v>
      </c>
      <c r="AP380" s="79">
        <v>0.54706352211742448</v>
      </c>
      <c r="AQ380" s="70">
        <v>1</v>
      </c>
      <c r="AR380" s="71">
        <v>0</v>
      </c>
      <c r="AS380" s="71">
        <v>0</v>
      </c>
      <c r="AT380" s="71">
        <v>0</v>
      </c>
      <c r="AU380" s="71">
        <v>1</v>
      </c>
      <c r="AV380" s="71" t="s">
        <v>3708</v>
      </c>
      <c r="AW380" s="72" t="s">
        <v>3422</v>
      </c>
    </row>
    <row r="381" spans="1:49">
      <c r="A381" s="23" t="s">
        <v>4129</v>
      </c>
      <c r="B381" s="23" t="s">
        <v>3725</v>
      </c>
      <c r="C381" s="23" t="s">
        <v>889</v>
      </c>
      <c r="D381" s="24" t="s">
        <v>2966</v>
      </c>
      <c r="E381" s="24" t="s">
        <v>3302</v>
      </c>
      <c r="F381" s="24" t="s">
        <v>3343</v>
      </c>
      <c r="G381" s="24" t="s">
        <v>3352</v>
      </c>
      <c r="H381" s="76">
        <v>0.709398973600468</v>
      </c>
      <c r="I381" s="77">
        <v>0.37270528349290477</v>
      </c>
      <c r="J381" s="77">
        <v>0.58232740799012728</v>
      </c>
      <c r="K381" s="77">
        <v>0.70067783433791764</v>
      </c>
      <c r="L381" s="77">
        <v>0.46893700031227475</v>
      </c>
      <c r="M381" s="77">
        <v>0.76246032733223201</v>
      </c>
      <c r="N381" s="77">
        <v>0.61797535638687773</v>
      </c>
      <c r="O381" s="77" t="s">
        <v>3395</v>
      </c>
      <c r="P381" s="77">
        <v>0.48405633679641413</v>
      </c>
      <c r="Q381" s="77">
        <v>0.68989488247148323</v>
      </c>
      <c r="R381" s="77">
        <v>5.4274571183732988E-2</v>
      </c>
      <c r="S381" s="77">
        <v>0.43292487342360592</v>
      </c>
      <c r="T381" s="77">
        <v>0.7040243586589694</v>
      </c>
      <c r="U381" s="77">
        <v>0.64235944261141797</v>
      </c>
      <c r="V381" s="77">
        <v>0.62631873852864073</v>
      </c>
      <c r="W381" s="77">
        <v>0.8429436080022138</v>
      </c>
      <c r="X381" s="77">
        <v>0.7103887113147449</v>
      </c>
      <c r="Y381" s="77">
        <v>0.5</v>
      </c>
      <c r="Z381" s="77">
        <v>0.69714285714285729</v>
      </c>
      <c r="AA381" s="77">
        <v>0.54149391542337255</v>
      </c>
      <c r="AB381" s="77">
        <v>0.40601503759398494</v>
      </c>
      <c r="AC381" s="77">
        <v>0.19999999999999996</v>
      </c>
      <c r="AD381" s="76">
        <v>0.55481055502783339</v>
      </c>
      <c r="AE381" s="77">
        <v>0.60682137103314326</v>
      </c>
      <c r="AF381" s="77">
        <v>0.37208472682760813</v>
      </c>
      <c r="AG381" s="77">
        <v>0.56847461604128768</v>
      </c>
      <c r="AH381" s="77">
        <v>0.63433909057002935</v>
      </c>
      <c r="AI381" s="77">
        <v>0.7766661596584794</v>
      </c>
      <c r="AJ381" s="77">
        <v>0.59857142857142864</v>
      </c>
      <c r="AK381" s="77">
        <v>0.47375447650867875</v>
      </c>
      <c r="AL381" s="77">
        <v>0.19999999999999996</v>
      </c>
      <c r="AM381" s="76">
        <v>0.51123888429619491</v>
      </c>
      <c r="AN381" s="77">
        <v>0.65982662208993215</v>
      </c>
      <c r="AO381" s="78">
        <v>0.42410863502670249</v>
      </c>
      <c r="AP381" s="79">
        <v>0.52736752737705328</v>
      </c>
      <c r="AQ381" s="70">
        <v>1</v>
      </c>
      <c r="AR381" s="71">
        <v>0</v>
      </c>
      <c r="AS381" s="71">
        <v>0</v>
      </c>
      <c r="AT381" s="71">
        <v>0</v>
      </c>
      <c r="AU381" s="71">
        <v>1</v>
      </c>
      <c r="AV381" s="71" t="s">
        <v>3708</v>
      </c>
      <c r="AW381" s="72" t="s">
        <v>3422</v>
      </c>
    </row>
    <row r="382" spans="1:49">
      <c r="A382" s="23" t="s">
        <v>4130</v>
      </c>
      <c r="B382" s="23" t="s">
        <v>3725</v>
      </c>
      <c r="C382" s="23" t="s">
        <v>891</v>
      </c>
      <c r="D382" s="24" t="s">
        <v>2966</v>
      </c>
      <c r="E382" s="24" t="s">
        <v>3354</v>
      </c>
      <c r="F382" s="24" t="s">
        <v>3355</v>
      </c>
      <c r="G382" s="24" t="s">
        <v>3356</v>
      </c>
      <c r="H382" s="76">
        <v>0.78282099148336814</v>
      </c>
      <c r="I382" s="77">
        <v>0.50527091883782382</v>
      </c>
      <c r="J382" s="77">
        <v>0.99960776454942246</v>
      </c>
      <c r="K382" s="77">
        <v>0.99251771638772623</v>
      </c>
      <c r="L382" s="77">
        <v>0.67998422420926818</v>
      </c>
      <c r="M382" s="77">
        <v>1</v>
      </c>
      <c r="N382" s="77">
        <v>0.99970185256271527</v>
      </c>
      <c r="O382" s="77" t="s">
        <v>3395</v>
      </c>
      <c r="P382" s="77">
        <v>0.49266698441285756</v>
      </c>
      <c r="Q382" s="77">
        <v>0.23926263187704142</v>
      </c>
      <c r="R382" s="77">
        <v>0.11568331515164887</v>
      </c>
      <c r="S382" s="77">
        <v>0.67058823529411793</v>
      </c>
      <c r="T382" s="77">
        <v>0.97852264673667932</v>
      </c>
      <c r="U382" s="77">
        <v>0.84824387610681173</v>
      </c>
      <c r="V382" s="77">
        <v>0.59344042689010024</v>
      </c>
      <c r="W382" s="77">
        <v>0.95738632342583707</v>
      </c>
      <c r="X382" s="77">
        <v>0.24670885721190028</v>
      </c>
      <c r="Y382" s="77">
        <v>0.36203911596829608</v>
      </c>
      <c r="Z382" s="77">
        <v>0.56571428571428573</v>
      </c>
      <c r="AA382" s="77">
        <v>0.54560320072365898</v>
      </c>
      <c r="AB382" s="77">
        <v>0.40601503759398494</v>
      </c>
      <c r="AC382" s="77">
        <v>0.19999999999999996</v>
      </c>
      <c r="AD382" s="76">
        <v>0.76256655829020481</v>
      </c>
      <c r="AE382" s="77">
        <v>0.83297415551451359</v>
      </c>
      <c r="AF382" s="77">
        <v>0.17747297351434516</v>
      </c>
      <c r="AG382" s="77">
        <v>0.82455544101539857</v>
      </c>
      <c r="AH382" s="77">
        <v>0.72084215149845599</v>
      </c>
      <c r="AI382" s="77">
        <v>0.60204759031886868</v>
      </c>
      <c r="AJ382" s="77">
        <v>0.4638767008412909</v>
      </c>
      <c r="AK382" s="77">
        <v>0.47580911915882196</v>
      </c>
      <c r="AL382" s="77">
        <v>0.19999999999999996</v>
      </c>
      <c r="AM382" s="76">
        <v>0.59100456243968791</v>
      </c>
      <c r="AN382" s="77">
        <v>0.71581506094424119</v>
      </c>
      <c r="AO382" s="78">
        <v>0.37989527333337092</v>
      </c>
      <c r="AP382" s="79">
        <v>0.5529644665921214</v>
      </c>
      <c r="AQ382" s="70">
        <v>1</v>
      </c>
      <c r="AR382" s="71">
        <v>0</v>
      </c>
      <c r="AS382" s="71">
        <v>0</v>
      </c>
      <c r="AT382" s="71">
        <v>1</v>
      </c>
      <c r="AU382" s="71">
        <v>1</v>
      </c>
      <c r="AV382" s="71" t="s">
        <v>3709</v>
      </c>
      <c r="AW382" s="72" t="s">
        <v>3422</v>
      </c>
    </row>
    <row r="383" spans="1:49">
      <c r="A383" s="23" t="s">
        <v>4131</v>
      </c>
      <c r="B383" s="23" t="s">
        <v>3725</v>
      </c>
      <c r="C383" s="23" t="s">
        <v>893</v>
      </c>
      <c r="D383" s="24" t="s">
        <v>2966</v>
      </c>
      <c r="E383" s="24" t="s">
        <v>3354</v>
      </c>
      <c r="F383" s="24" t="s">
        <v>3355</v>
      </c>
      <c r="G383" s="24" t="s">
        <v>3362</v>
      </c>
      <c r="H383" s="76">
        <v>0.78282099148336814</v>
      </c>
      <c r="I383" s="77">
        <v>0.48439148853723346</v>
      </c>
      <c r="J383" s="77">
        <v>0.9568049365741822</v>
      </c>
      <c r="K383" s="77">
        <v>0.68950652925177125</v>
      </c>
      <c r="L383" s="77">
        <v>0.76000233287535701</v>
      </c>
      <c r="M383" s="77">
        <v>0.94861047898430007</v>
      </c>
      <c r="N383" s="77">
        <v>0.93893448176027716</v>
      </c>
      <c r="O383" s="77" t="s">
        <v>3395</v>
      </c>
      <c r="P383" s="77">
        <v>0.46374440741079342</v>
      </c>
      <c r="Q383" s="77">
        <v>0.49632109546500736</v>
      </c>
      <c r="R383" s="77">
        <v>0.47672261617183881</v>
      </c>
      <c r="S383" s="77">
        <v>0.67058823529411793</v>
      </c>
      <c r="T383" s="77">
        <v>0.97852264673667932</v>
      </c>
      <c r="U383" s="77">
        <v>0.55580939110754934</v>
      </c>
      <c r="V383" s="77">
        <v>0.59344042689010024</v>
      </c>
      <c r="W383" s="77">
        <v>0.97663822709206127</v>
      </c>
      <c r="X383" s="77">
        <v>0.58366910623424073</v>
      </c>
      <c r="Y383" s="77">
        <v>0.36203911596829608</v>
      </c>
      <c r="Z383" s="77">
        <v>0.56571428571428573</v>
      </c>
      <c r="AA383" s="77">
        <v>0.54560320072365898</v>
      </c>
      <c r="AB383" s="77">
        <v>0.40601503759398494</v>
      </c>
      <c r="AC383" s="77">
        <v>0.19999999999999996</v>
      </c>
      <c r="AD383" s="76">
        <v>0.74133913886492797</v>
      </c>
      <c r="AE383" s="77">
        <v>0.76015964605649977</v>
      </c>
      <c r="AF383" s="77">
        <v>0.48652185581842311</v>
      </c>
      <c r="AG383" s="77">
        <v>0.82455544101539857</v>
      </c>
      <c r="AH383" s="77">
        <v>0.57462490899882479</v>
      </c>
      <c r="AI383" s="77">
        <v>0.780153666663151</v>
      </c>
      <c r="AJ383" s="77">
        <v>0.4638767008412909</v>
      </c>
      <c r="AK383" s="77">
        <v>0.47580911915882196</v>
      </c>
      <c r="AL383" s="77">
        <v>0.19999999999999996</v>
      </c>
      <c r="AM383" s="76">
        <v>0.66267354691328351</v>
      </c>
      <c r="AN383" s="77">
        <v>0.72644467222579134</v>
      </c>
      <c r="AO383" s="78">
        <v>0.37989527333337092</v>
      </c>
      <c r="AP383" s="79">
        <v>0.57864405714047062</v>
      </c>
      <c r="AQ383" s="70">
        <v>1</v>
      </c>
      <c r="AR383" s="71">
        <v>0</v>
      </c>
      <c r="AS383" s="71">
        <v>0</v>
      </c>
      <c r="AT383" s="71">
        <v>1</v>
      </c>
      <c r="AU383" s="71">
        <v>1</v>
      </c>
      <c r="AV383" s="71" t="s">
        <v>3709</v>
      </c>
      <c r="AW383" s="72" t="s">
        <v>3422</v>
      </c>
    </row>
    <row r="384" spans="1:49">
      <c r="A384" s="23" t="s">
        <v>4132</v>
      </c>
      <c r="B384" s="23" t="s">
        <v>3725</v>
      </c>
      <c r="C384" s="23" t="s">
        <v>895</v>
      </c>
      <c r="D384" s="24" t="s">
        <v>2966</v>
      </c>
      <c r="E384" s="24" t="s">
        <v>3354</v>
      </c>
      <c r="F384" s="24" t="s">
        <v>3355</v>
      </c>
      <c r="G384" s="24" t="s">
        <v>3372</v>
      </c>
      <c r="H384" s="76">
        <v>0.78282099148336814</v>
      </c>
      <c r="I384" s="77">
        <v>0.50527091883782382</v>
      </c>
      <c r="J384" s="77">
        <v>0.99114057653850662</v>
      </c>
      <c r="K384" s="77">
        <v>0.85602319935759907</v>
      </c>
      <c r="L384" s="77">
        <v>0.69461180954520518</v>
      </c>
      <c r="M384" s="77">
        <v>1</v>
      </c>
      <c r="N384" s="77">
        <v>0.99326582529211194</v>
      </c>
      <c r="O384" s="77" t="s">
        <v>3395</v>
      </c>
      <c r="P384" s="77">
        <v>0.33437149158691737</v>
      </c>
      <c r="Q384" s="77">
        <v>0.4978086287570278</v>
      </c>
      <c r="R384" s="77">
        <v>7.5958262443320421E-2</v>
      </c>
      <c r="S384" s="77">
        <v>0.67058823529411793</v>
      </c>
      <c r="T384" s="77">
        <v>0.97852264673667932</v>
      </c>
      <c r="U384" s="77">
        <v>0.55580939110754934</v>
      </c>
      <c r="V384" s="77">
        <v>0.59344042689010024</v>
      </c>
      <c r="W384" s="77">
        <v>0.9156162109404038</v>
      </c>
      <c r="X384" s="77">
        <v>0.59853300608908699</v>
      </c>
      <c r="Y384" s="77">
        <v>0.36203911596829608</v>
      </c>
      <c r="Z384" s="77">
        <v>0.56571428571428573</v>
      </c>
      <c r="AA384" s="77">
        <v>0.54560320072365898</v>
      </c>
      <c r="AB384" s="77">
        <v>0.40601503759398494</v>
      </c>
      <c r="AC384" s="77">
        <v>0.19999999999999996</v>
      </c>
      <c r="AD384" s="76">
        <v>0.75974416228656627</v>
      </c>
      <c r="AE384" s="77">
        <v>0.77565446515636682</v>
      </c>
      <c r="AF384" s="77">
        <v>0.28688344560017409</v>
      </c>
      <c r="AG384" s="77">
        <v>0.82455544101539857</v>
      </c>
      <c r="AH384" s="77">
        <v>0.57462490899882479</v>
      </c>
      <c r="AI384" s="77">
        <v>0.7570746085147454</v>
      </c>
      <c r="AJ384" s="77">
        <v>0.4638767008412909</v>
      </c>
      <c r="AK384" s="77">
        <v>0.47580911915882196</v>
      </c>
      <c r="AL384" s="77">
        <v>0.19999999999999996</v>
      </c>
      <c r="AM384" s="76">
        <v>0.60742735768103573</v>
      </c>
      <c r="AN384" s="77">
        <v>0.71875165284298959</v>
      </c>
      <c r="AO384" s="78">
        <v>0.37989527333337092</v>
      </c>
      <c r="AP384" s="79">
        <v>0.55906071128506185</v>
      </c>
      <c r="AQ384" s="70">
        <v>1</v>
      </c>
      <c r="AR384" s="71">
        <v>0</v>
      </c>
      <c r="AS384" s="71">
        <v>0</v>
      </c>
      <c r="AT384" s="71">
        <v>1</v>
      </c>
      <c r="AU384" s="71">
        <v>1</v>
      </c>
      <c r="AV384" s="71" t="s">
        <v>3709</v>
      </c>
      <c r="AW384" s="72" t="s">
        <v>3422</v>
      </c>
    </row>
    <row r="385" spans="1:49">
      <c r="A385" s="23" t="s">
        <v>4133</v>
      </c>
      <c r="B385" s="23" t="s">
        <v>3725</v>
      </c>
      <c r="C385" s="23" t="s">
        <v>897</v>
      </c>
      <c r="D385" s="24" t="s">
        <v>40</v>
      </c>
      <c r="E385" s="24" t="s">
        <v>41</v>
      </c>
      <c r="F385" s="24" t="s">
        <v>42</v>
      </c>
      <c r="G385" s="24" t="s">
        <v>45</v>
      </c>
      <c r="H385" s="76">
        <v>0.44000104127185791</v>
      </c>
      <c r="I385" s="77">
        <v>0.88810033706438707</v>
      </c>
      <c r="J385" s="77">
        <v>0.54425294111897227</v>
      </c>
      <c r="K385" s="77" t="s">
        <v>3395</v>
      </c>
      <c r="L385" s="77">
        <v>0.76963077508451239</v>
      </c>
      <c r="M385" s="77">
        <v>0</v>
      </c>
      <c r="N385" s="77">
        <v>0.18440917574767746</v>
      </c>
      <c r="O385" s="77" t="s">
        <v>3395</v>
      </c>
      <c r="P385" s="77">
        <v>0.48749367055704612</v>
      </c>
      <c r="Q385" s="77">
        <v>0.42175066204358402</v>
      </c>
      <c r="R385" s="77">
        <v>1.7075166419678909E-2</v>
      </c>
      <c r="S385" s="77" t="s">
        <v>3395</v>
      </c>
      <c r="T385" s="77" t="s">
        <v>3395</v>
      </c>
      <c r="U385" s="77">
        <v>0.41370217551853417</v>
      </c>
      <c r="V385" s="77" t="s">
        <v>3395</v>
      </c>
      <c r="W385" s="77" t="s">
        <v>3395</v>
      </c>
      <c r="X385" s="77" t="s">
        <v>3395</v>
      </c>
      <c r="Y385" s="77" t="s">
        <v>3395</v>
      </c>
      <c r="Z385" s="77" t="s">
        <v>3395</v>
      </c>
      <c r="AA385" s="77">
        <v>0</v>
      </c>
      <c r="AB385" s="77" t="s">
        <v>3395</v>
      </c>
      <c r="AC385" s="77">
        <v>0.98947368421052628</v>
      </c>
      <c r="AD385" s="76">
        <v>0.62411810648507238</v>
      </c>
      <c r="AE385" s="77">
        <v>0.360383405347309</v>
      </c>
      <c r="AF385" s="77">
        <v>0.21941291423163148</v>
      </c>
      <c r="AG385" s="77" t="s">
        <v>3395</v>
      </c>
      <c r="AH385" s="77">
        <v>0.41370217551853417</v>
      </c>
      <c r="AI385" s="77" t="s">
        <v>3395</v>
      </c>
      <c r="AJ385" s="77" t="s">
        <v>3395</v>
      </c>
      <c r="AK385" s="77">
        <v>0</v>
      </c>
      <c r="AL385" s="77">
        <v>0.98947368421052628</v>
      </c>
      <c r="AM385" s="76">
        <v>0.40130480868800428</v>
      </c>
      <c r="AN385" s="77">
        <v>0.41370217551853417</v>
      </c>
      <c r="AO385" s="78">
        <v>0.49473684210526314</v>
      </c>
      <c r="AP385" s="79">
        <v>0.43563521615165651</v>
      </c>
      <c r="AQ385" s="70">
        <v>2</v>
      </c>
      <c r="AR385" s="71">
        <v>0</v>
      </c>
      <c r="AS385" s="71">
        <v>2</v>
      </c>
      <c r="AT385" s="71">
        <v>0</v>
      </c>
      <c r="AU385" s="71">
        <v>0</v>
      </c>
      <c r="AV385" s="71" t="s">
        <v>3395</v>
      </c>
      <c r="AW385" s="72" t="s">
        <v>3721</v>
      </c>
    </row>
    <row r="386" spans="1:49">
      <c r="A386" s="23" t="s">
        <v>4134</v>
      </c>
      <c r="B386" s="23" t="s">
        <v>3725</v>
      </c>
      <c r="C386" s="23" t="s">
        <v>899</v>
      </c>
      <c r="D386" s="24" t="s">
        <v>40</v>
      </c>
      <c r="E386" s="24" t="s">
        <v>41</v>
      </c>
      <c r="F386" s="24" t="s">
        <v>42</v>
      </c>
      <c r="G386" s="24" t="s">
        <v>51</v>
      </c>
      <c r="H386" s="76">
        <v>0.44000104127185791</v>
      </c>
      <c r="I386" s="77">
        <v>0.33333333333333331</v>
      </c>
      <c r="J386" s="77">
        <v>0.10982185563010627</v>
      </c>
      <c r="K386" s="77" t="s">
        <v>3395</v>
      </c>
      <c r="L386" s="77">
        <v>0.62989295778312138</v>
      </c>
      <c r="M386" s="77">
        <v>4.9163686449420929E-2</v>
      </c>
      <c r="N386" s="77">
        <v>4.618234647784103E-4</v>
      </c>
      <c r="O386" s="77" t="s">
        <v>3395</v>
      </c>
      <c r="P386" s="77">
        <v>8.0248363988731863E-2</v>
      </c>
      <c r="Q386" s="77">
        <v>0.94862352965802055</v>
      </c>
      <c r="R386" s="77">
        <v>0.8520152835861583</v>
      </c>
      <c r="S386" s="77" t="s">
        <v>3395</v>
      </c>
      <c r="T386" s="77" t="s">
        <v>3395</v>
      </c>
      <c r="U386" s="77">
        <v>0.15507528689495403</v>
      </c>
      <c r="V386" s="77" t="s">
        <v>3395</v>
      </c>
      <c r="W386" s="77" t="s">
        <v>3395</v>
      </c>
      <c r="X386" s="77" t="s">
        <v>3395</v>
      </c>
      <c r="Y386" s="77" t="s">
        <v>3395</v>
      </c>
      <c r="Z386" s="77" t="s">
        <v>3395</v>
      </c>
      <c r="AA386" s="77">
        <v>0</v>
      </c>
      <c r="AB386" s="77" t="s">
        <v>3395</v>
      </c>
      <c r="AC386" s="77">
        <v>0.98947368421052628</v>
      </c>
      <c r="AD386" s="76">
        <v>0.2943854100784325</v>
      </c>
      <c r="AE386" s="77">
        <v>0.18994170792151316</v>
      </c>
      <c r="AF386" s="77">
        <v>0.90031940662208942</v>
      </c>
      <c r="AG386" s="77" t="s">
        <v>3395</v>
      </c>
      <c r="AH386" s="77">
        <v>0.15507528689495403</v>
      </c>
      <c r="AI386" s="77" t="s">
        <v>3395</v>
      </c>
      <c r="AJ386" s="77" t="s">
        <v>3395</v>
      </c>
      <c r="AK386" s="77">
        <v>0</v>
      </c>
      <c r="AL386" s="77">
        <v>0.98947368421052628</v>
      </c>
      <c r="AM386" s="76">
        <v>0.46154884154067838</v>
      </c>
      <c r="AN386" s="77">
        <v>0.15507528689495403</v>
      </c>
      <c r="AO386" s="78">
        <v>0.49473684210526314</v>
      </c>
      <c r="AP386" s="79">
        <v>0.34941738488283691</v>
      </c>
      <c r="AQ386" s="70">
        <v>2</v>
      </c>
      <c r="AR386" s="71">
        <v>0</v>
      </c>
      <c r="AS386" s="71">
        <v>0</v>
      </c>
      <c r="AT386" s="71">
        <v>0</v>
      </c>
      <c r="AU386" s="71">
        <v>0</v>
      </c>
      <c r="AV386" s="71" t="s">
        <v>3395</v>
      </c>
      <c r="AW386" s="72" t="s">
        <v>3721</v>
      </c>
    </row>
    <row r="387" spans="1:49">
      <c r="A387" s="23" t="s">
        <v>4135</v>
      </c>
      <c r="B387" s="23" t="s">
        <v>3725</v>
      </c>
      <c r="C387" s="23" t="s">
        <v>901</v>
      </c>
      <c r="D387" s="24" t="s">
        <v>40</v>
      </c>
      <c r="E387" s="24" t="s">
        <v>41</v>
      </c>
      <c r="F387" s="24" t="s">
        <v>58</v>
      </c>
      <c r="G387" s="24" t="s">
        <v>65</v>
      </c>
      <c r="H387" s="76">
        <v>0.44000104127185791</v>
      </c>
      <c r="I387" s="77">
        <v>0.55729218436339745</v>
      </c>
      <c r="J387" s="77">
        <v>0.52545945274123074</v>
      </c>
      <c r="K387" s="77" t="s">
        <v>3395</v>
      </c>
      <c r="L387" s="77">
        <v>0.85115635838573145</v>
      </c>
      <c r="M387" s="77">
        <v>0.69110686995778403</v>
      </c>
      <c r="N387" s="77">
        <v>0.51584388997598152</v>
      </c>
      <c r="O387" s="77" t="s">
        <v>3395</v>
      </c>
      <c r="P387" s="77">
        <v>0.125</v>
      </c>
      <c r="Q387" s="77">
        <v>0.9056222037258792</v>
      </c>
      <c r="R387" s="77">
        <v>0.44196105189414781</v>
      </c>
      <c r="S387" s="77" t="s">
        <v>3395</v>
      </c>
      <c r="T387" s="77" t="s">
        <v>3395</v>
      </c>
      <c r="U387" s="77">
        <v>0.19132948415791476</v>
      </c>
      <c r="V387" s="77" t="s">
        <v>3395</v>
      </c>
      <c r="W387" s="77" t="s">
        <v>3395</v>
      </c>
      <c r="X387" s="77" t="s">
        <v>3395</v>
      </c>
      <c r="Y387" s="77" t="s">
        <v>3395</v>
      </c>
      <c r="Z387" s="77" t="s">
        <v>3395</v>
      </c>
      <c r="AA387" s="77">
        <v>0</v>
      </c>
      <c r="AB387" s="77" t="s">
        <v>3395</v>
      </c>
      <c r="AC387" s="77">
        <v>0.98947368421052628</v>
      </c>
      <c r="AD387" s="76">
        <v>0.50758422612549536</v>
      </c>
      <c r="AE387" s="77">
        <v>0.54577677957987425</v>
      </c>
      <c r="AF387" s="77">
        <v>0.67379162781001356</v>
      </c>
      <c r="AG387" s="77" t="s">
        <v>3395</v>
      </c>
      <c r="AH387" s="77">
        <v>0.19132948415791476</v>
      </c>
      <c r="AI387" s="77" t="s">
        <v>3395</v>
      </c>
      <c r="AJ387" s="77" t="s">
        <v>3395</v>
      </c>
      <c r="AK387" s="77">
        <v>0</v>
      </c>
      <c r="AL387" s="77">
        <v>0.98947368421052628</v>
      </c>
      <c r="AM387" s="76">
        <v>0.5757175445051278</v>
      </c>
      <c r="AN387" s="77">
        <v>0.19132948415791476</v>
      </c>
      <c r="AO387" s="78">
        <v>0.49473684210526314</v>
      </c>
      <c r="AP387" s="79">
        <v>0.39986248130676383</v>
      </c>
      <c r="AQ387" s="70">
        <v>2</v>
      </c>
      <c r="AR387" s="71">
        <v>0</v>
      </c>
      <c r="AS387" s="71">
        <v>2</v>
      </c>
      <c r="AT387" s="71">
        <v>0</v>
      </c>
      <c r="AU387" s="71">
        <v>0</v>
      </c>
      <c r="AV387" s="71" t="s">
        <v>3395</v>
      </c>
      <c r="AW387" s="72" t="s">
        <v>3721</v>
      </c>
    </row>
    <row r="388" spans="1:49">
      <c r="A388" s="23" t="s">
        <v>4136</v>
      </c>
      <c r="B388" s="23" t="s">
        <v>3725</v>
      </c>
      <c r="C388" s="23" t="s">
        <v>903</v>
      </c>
      <c r="D388" s="24" t="s">
        <v>69</v>
      </c>
      <c r="E388" s="24" t="s">
        <v>70</v>
      </c>
      <c r="F388" s="24" t="s">
        <v>78</v>
      </c>
      <c r="G388" s="24" t="s">
        <v>81</v>
      </c>
      <c r="H388" s="76">
        <v>0.91764204847675523</v>
      </c>
      <c r="I388" s="77">
        <v>0.36348266343942359</v>
      </c>
      <c r="J388" s="77">
        <v>0.19406181291126939</v>
      </c>
      <c r="K388" s="77">
        <v>0.61970630587761522</v>
      </c>
      <c r="L388" s="77">
        <v>0.51729947026475531</v>
      </c>
      <c r="M388" s="77">
        <v>0.54020540529276107</v>
      </c>
      <c r="N388" s="77">
        <v>0.14712609815455929</v>
      </c>
      <c r="O388" s="77" t="s">
        <v>3395</v>
      </c>
      <c r="P388" s="77">
        <v>0.26726082752107427</v>
      </c>
      <c r="Q388" s="77">
        <v>0.85205769420928379</v>
      </c>
      <c r="R388" s="77">
        <v>0.60436465405199513</v>
      </c>
      <c r="S388" s="77">
        <v>0.72941176470588265</v>
      </c>
      <c r="T388" s="77">
        <v>0.61253140905869463</v>
      </c>
      <c r="U388" s="77">
        <v>0.58706292220831058</v>
      </c>
      <c r="V388" s="77">
        <v>0.79296140425234807</v>
      </c>
      <c r="W388" s="77">
        <v>0.79108389812379309</v>
      </c>
      <c r="X388" s="77">
        <v>0.56990436082421492</v>
      </c>
      <c r="Y388" s="77">
        <v>0.45596410311899793</v>
      </c>
      <c r="Z388" s="77">
        <v>0.90857142857142859</v>
      </c>
      <c r="AA388" s="77">
        <v>0.59136975912385203</v>
      </c>
      <c r="AB388" s="77">
        <v>0.2338345864661654</v>
      </c>
      <c r="AC388" s="77">
        <v>0.43157894736842106</v>
      </c>
      <c r="AD388" s="76">
        <v>0.49172884160914943</v>
      </c>
      <c r="AE388" s="77">
        <v>0.41831962142215301</v>
      </c>
      <c r="AF388" s="77">
        <v>0.7282111741306394</v>
      </c>
      <c r="AG388" s="77">
        <v>0.67097158688228864</v>
      </c>
      <c r="AH388" s="77">
        <v>0.69001216323032932</v>
      </c>
      <c r="AI388" s="77">
        <v>0.68049412947400401</v>
      </c>
      <c r="AJ388" s="77">
        <v>0.6822677658452132</v>
      </c>
      <c r="AK388" s="77">
        <v>0.41260217279500871</v>
      </c>
      <c r="AL388" s="77">
        <v>0.43157894736842106</v>
      </c>
      <c r="AM388" s="76">
        <v>0.5460865457206473</v>
      </c>
      <c r="AN388" s="77">
        <v>0.68049262652887388</v>
      </c>
      <c r="AO388" s="78">
        <v>0.50881629533621431</v>
      </c>
      <c r="AP388" s="79">
        <v>0.57621280508140194</v>
      </c>
      <c r="AQ388" s="70">
        <v>2</v>
      </c>
      <c r="AR388" s="71">
        <v>3</v>
      </c>
      <c r="AS388" s="71">
        <v>1</v>
      </c>
      <c r="AT388" s="71">
        <v>0</v>
      </c>
      <c r="AU388" s="71">
        <v>0</v>
      </c>
      <c r="AV388" s="71" t="s">
        <v>3395</v>
      </c>
      <c r="AW388" s="72" t="s">
        <v>3422</v>
      </c>
    </row>
    <row r="389" spans="1:49">
      <c r="A389" s="23" t="s">
        <v>4137</v>
      </c>
      <c r="B389" s="23" t="s">
        <v>3725</v>
      </c>
      <c r="C389" s="23" t="s">
        <v>906</v>
      </c>
      <c r="D389" s="24" t="s">
        <v>69</v>
      </c>
      <c r="E389" s="24" t="s">
        <v>70</v>
      </c>
      <c r="F389" s="24" t="s">
        <v>78</v>
      </c>
      <c r="G389" s="24" t="s">
        <v>91</v>
      </c>
      <c r="H389" s="76">
        <v>0.91764204847675523</v>
      </c>
      <c r="I389" s="77">
        <v>0.6987463703583503</v>
      </c>
      <c r="J389" s="77">
        <v>0.72380508068156946</v>
      </c>
      <c r="K389" s="77">
        <v>0.90423197891808038</v>
      </c>
      <c r="L389" s="77">
        <v>0.48452460038861084</v>
      </c>
      <c r="M389" s="77">
        <v>0.75357214518597782</v>
      </c>
      <c r="N389" s="77">
        <v>0.80034830340950258</v>
      </c>
      <c r="O389" s="77" t="s">
        <v>3395</v>
      </c>
      <c r="P389" s="77">
        <v>0.28804163367831881</v>
      </c>
      <c r="Q389" s="77">
        <v>0.65036228054851242</v>
      </c>
      <c r="R389" s="77">
        <v>1</v>
      </c>
      <c r="S389" s="77">
        <v>0.72941176470588265</v>
      </c>
      <c r="T389" s="77">
        <v>0.61253140905869463</v>
      </c>
      <c r="U389" s="77">
        <v>0.71087038638347388</v>
      </c>
      <c r="V389" s="77">
        <v>0.79296140425234807</v>
      </c>
      <c r="W389" s="77">
        <v>0.73777781534857889</v>
      </c>
      <c r="X389" s="77">
        <v>0.59533843536981657</v>
      </c>
      <c r="Y389" s="77">
        <v>0.45596410311899793</v>
      </c>
      <c r="Z389" s="77">
        <v>0.90857142857142859</v>
      </c>
      <c r="AA389" s="77">
        <v>0.55559083811952981</v>
      </c>
      <c r="AB389" s="77">
        <v>0.2338345864661654</v>
      </c>
      <c r="AC389" s="77">
        <v>0.43157894736842106</v>
      </c>
      <c r="AD389" s="76">
        <v>0.78006449983889159</v>
      </c>
      <c r="AE389" s="77">
        <v>0.64614373231609812</v>
      </c>
      <c r="AF389" s="77">
        <v>0.82518114027425615</v>
      </c>
      <c r="AG389" s="77">
        <v>0.67097158688228864</v>
      </c>
      <c r="AH389" s="77">
        <v>0.75191589531791103</v>
      </c>
      <c r="AI389" s="77">
        <v>0.66655812535919767</v>
      </c>
      <c r="AJ389" s="77">
        <v>0.6822677658452132</v>
      </c>
      <c r="AK389" s="77">
        <v>0.3947127122928476</v>
      </c>
      <c r="AL389" s="77">
        <v>0.43157894736842106</v>
      </c>
      <c r="AM389" s="76">
        <v>0.75046312414308203</v>
      </c>
      <c r="AN389" s="77">
        <v>0.69648186918646571</v>
      </c>
      <c r="AO389" s="78">
        <v>0.5028531418354939</v>
      </c>
      <c r="AP389" s="79">
        <v>0.64524657557416787</v>
      </c>
      <c r="AQ389" s="70">
        <v>2</v>
      </c>
      <c r="AR389" s="71">
        <v>0</v>
      </c>
      <c r="AS389" s="71">
        <v>2</v>
      </c>
      <c r="AT389" s="71">
        <v>0</v>
      </c>
      <c r="AU389" s="71">
        <v>1</v>
      </c>
      <c r="AV389" s="71" t="s">
        <v>3412</v>
      </c>
      <c r="AW389" s="72" t="s">
        <v>3422</v>
      </c>
    </row>
    <row r="390" spans="1:49">
      <c r="A390" s="23" t="s">
        <v>4138</v>
      </c>
      <c r="B390" s="23" t="s">
        <v>3725</v>
      </c>
      <c r="C390" s="23" t="s">
        <v>908</v>
      </c>
      <c r="D390" s="24" t="s">
        <v>69</v>
      </c>
      <c r="E390" s="24" t="s">
        <v>96</v>
      </c>
      <c r="F390" s="24" t="s">
        <v>97</v>
      </c>
      <c r="G390" s="24" t="s">
        <v>98</v>
      </c>
      <c r="H390" s="76">
        <v>0.91860589786589997</v>
      </c>
      <c r="I390" s="77">
        <v>0.87689723097122996</v>
      </c>
      <c r="J390" s="77">
        <v>0.83989153014078566</v>
      </c>
      <c r="K390" s="77">
        <v>0.70224230693933887</v>
      </c>
      <c r="L390" s="77">
        <v>0.39922837112401055</v>
      </c>
      <c r="M390" s="77">
        <v>0.99263558033824117</v>
      </c>
      <c r="N390" s="77">
        <v>0.79141721616094673</v>
      </c>
      <c r="O390" s="77" t="s">
        <v>3395</v>
      </c>
      <c r="P390" s="77">
        <v>0.59214658134360354</v>
      </c>
      <c r="Q390" s="77">
        <v>0.92986149023298315</v>
      </c>
      <c r="R390" s="77">
        <v>0.22543012322101516</v>
      </c>
      <c r="S390" s="77">
        <v>0.77647058823529513</v>
      </c>
      <c r="T390" s="77">
        <v>0.68798724309000714</v>
      </c>
      <c r="U390" s="77">
        <v>0.64220129292963635</v>
      </c>
      <c r="V390" s="77">
        <v>0.64095590933461255</v>
      </c>
      <c r="W390" s="77">
        <v>0.89288624963790642</v>
      </c>
      <c r="X390" s="77">
        <v>0.51652759178168273</v>
      </c>
      <c r="Y390" s="77">
        <v>0.30357142857142849</v>
      </c>
      <c r="Z390" s="77">
        <v>0.88</v>
      </c>
      <c r="AA390" s="77">
        <v>0.61895797143525066</v>
      </c>
      <c r="AB390" s="77">
        <v>0.2338345864661654</v>
      </c>
      <c r="AC390" s="77">
        <v>0.43157894736842106</v>
      </c>
      <c r="AD390" s="76">
        <v>0.87846488632597186</v>
      </c>
      <c r="AE390" s="77">
        <v>0.69553401118122826</v>
      </c>
      <c r="AF390" s="77">
        <v>0.57764580672699917</v>
      </c>
      <c r="AG390" s="77">
        <v>0.73222891566265114</v>
      </c>
      <c r="AH390" s="77">
        <v>0.6415786011321245</v>
      </c>
      <c r="AI390" s="77">
        <v>0.70470692070979457</v>
      </c>
      <c r="AJ390" s="77">
        <v>0.59178571428571425</v>
      </c>
      <c r="AK390" s="77">
        <v>0.42639627895070803</v>
      </c>
      <c r="AL390" s="77">
        <v>0.43157894736842106</v>
      </c>
      <c r="AM390" s="76">
        <v>0.71721490141139965</v>
      </c>
      <c r="AN390" s="77">
        <v>0.6928381458348567</v>
      </c>
      <c r="AO390" s="78">
        <v>0.48325364686828109</v>
      </c>
      <c r="AP390" s="79">
        <v>0.6263327999820012</v>
      </c>
      <c r="AQ390" s="70">
        <v>2</v>
      </c>
      <c r="AR390" s="71">
        <v>3</v>
      </c>
      <c r="AS390" s="71">
        <v>2</v>
      </c>
      <c r="AT390" s="71">
        <v>0</v>
      </c>
      <c r="AU390" s="71">
        <v>0</v>
      </c>
      <c r="AV390" s="71" t="s">
        <v>3395</v>
      </c>
      <c r="AW390" s="72" t="s">
        <v>3422</v>
      </c>
    </row>
    <row r="391" spans="1:49">
      <c r="A391" s="23" t="s">
        <v>4139</v>
      </c>
      <c r="B391" s="23" t="s">
        <v>3725</v>
      </c>
      <c r="C391" s="23" t="s">
        <v>910</v>
      </c>
      <c r="D391" s="24" t="s">
        <v>69</v>
      </c>
      <c r="E391" s="24" t="s">
        <v>96</v>
      </c>
      <c r="F391" s="24" t="s">
        <v>104</v>
      </c>
      <c r="G391" s="24" t="s">
        <v>105</v>
      </c>
      <c r="H391" s="76">
        <v>0.91796750411464823</v>
      </c>
      <c r="I391" s="77">
        <v>0.81278058652337393</v>
      </c>
      <c r="J391" s="77">
        <v>0.80201197071382002</v>
      </c>
      <c r="K391" s="77">
        <v>0.85775304804076291</v>
      </c>
      <c r="L391" s="77">
        <v>0.42270641226661826</v>
      </c>
      <c r="M391" s="77">
        <v>1</v>
      </c>
      <c r="N391" s="77">
        <v>0.77063539815020687</v>
      </c>
      <c r="O391" s="77" t="s">
        <v>3395</v>
      </c>
      <c r="P391" s="77">
        <v>0.5786363891358135</v>
      </c>
      <c r="Q391" s="77">
        <v>0.82088671022271797</v>
      </c>
      <c r="R391" s="77">
        <v>0.27602569958645157</v>
      </c>
      <c r="S391" s="77">
        <v>0.76470588235294112</v>
      </c>
      <c r="T391" s="77">
        <v>0.64844726499581218</v>
      </c>
      <c r="U391" s="77">
        <v>0.69816902413239124</v>
      </c>
      <c r="V391" s="77">
        <v>0.74915532861784284</v>
      </c>
      <c r="W391" s="77">
        <v>0.85287832321400125</v>
      </c>
      <c r="X391" s="77">
        <v>0.20922491417612643</v>
      </c>
      <c r="Y391" s="77">
        <v>0.38461668515162162</v>
      </c>
      <c r="Z391" s="77">
        <v>0.92571428571428571</v>
      </c>
      <c r="AA391" s="77">
        <v>0.60702204114656499</v>
      </c>
      <c r="AB391" s="77">
        <v>0.2338345864661654</v>
      </c>
      <c r="AC391" s="77">
        <v>0.43157894736842106</v>
      </c>
      <c r="AD391" s="76">
        <v>0.8442533537839475</v>
      </c>
      <c r="AE391" s="77">
        <v>0.72594624951868025</v>
      </c>
      <c r="AF391" s="77">
        <v>0.5484562049045848</v>
      </c>
      <c r="AG391" s="77">
        <v>0.70657657367437665</v>
      </c>
      <c r="AH391" s="77">
        <v>0.72366217637511698</v>
      </c>
      <c r="AI391" s="77">
        <v>0.53105161869506379</v>
      </c>
      <c r="AJ391" s="77">
        <v>0.65516548543295361</v>
      </c>
      <c r="AK391" s="77">
        <v>0.42042831380636519</v>
      </c>
      <c r="AL391" s="77">
        <v>0.43157894736842106</v>
      </c>
      <c r="AM391" s="76">
        <v>0.70621860273573756</v>
      </c>
      <c r="AN391" s="77">
        <v>0.65376345624818588</v>
      </c>
      <c r="AO391" s="78">
        <v>0.50239091553591331</v>
      </c>
      <c r="AP391" s="79">
        <v>0.61760680203381102</v>
      </c>
      <c r="AQ391" s="70">
        <v>2</v>
      </c>
      <c r="AR391" s="71">
        <v>3</v>
      </c>
      <c r="AS391" s="71">
        <v>1</v>
      </c>
      <c r="AT391" s="71">
        <v>0</v>
      </c>
      <c r="AU391" s="71">
        <v>1</v>
      </c>
      <c r="AV391" s="71" t="s">
        <v>3418</v>
      </c>
      <c r="AW391" s="72" t="s">
        <v>3422</v>
      </c>
    </row>
    <row r="392" spans="1:49">
      <c r="A392" s="23" t="s">
        <v>4140</v>
      </c>
      <c r="B392" s="23" t="s">
        <v>3725</v>
      </c>
      <c r="C392" s="23" t="s">
        <v>912</v>
      </c>
      <c r="D392" s="24" t="s">
        <v>69</v>
      </c>
      <c r="E392" s="24" t="s">
        <v>96</v>
      </c>
      <c r="F392" s="24" t="s">
        <v>104</v>
      </c>
      <c r="G392" s="24" t="s">
        <v>109</v>
      </c>
      <c r="H392" s="76">
        <v>0.91796750411464823</v>
      </c>
      <c r="I392" s="77">
        <v>0.48613841029583249</v>
      </c>
      <c r="J392" s="77">
        <v>0</v>
      </c>
      <c r="K392" s="77">
        <v>0.76497022304120132</v>
      </c>
      <c r="L392" s="77">
        <v>0.45405849709387586</v>
      </c>
      <c r="M392" s="77">
        <v>0.85073362090437477</v>
      </c>
      <c r="N392" s="77">
        <v>0</v>
      </c>
      <c r="O392" s="77" t="s">
        <v>3395</v>
      </c>
      <c r="P392" s="77">
        <v>2.5464442046560898E-2</v>
      </c>
      <c r="Q392" s="77">
        <v>0.70436702649656524</v>
      </c>
      <c r="R392" s="77">
        <v>0.62883392675599681</v>
      </c>
      <c r="S392" s="77">
        <v>0.76470588235294112</v>
      </c>
      <c r="T392" s="77">
        <v>0.64844726499581218</v>
      </c>
      <c r="U392" s="77">
        <v>0.61925001215881892</v>
      </c>
      <c r="V392" s="77">
        <v>0.74915532861784284</v>
      </c>
      <c r="W392" s="77">
        <v>0.86041712895735667</v>
      </c>
      <c r="X392" s="77">
        <v>0.68099408769233816</v>
      </c>
      <c r="Y392" s="77">
        <v>0.38461668515162162</v>
      </c>
      <c r="Z392" s="77">
        <v>0.92571428571428571</v>
      </c>
      <c r="AA392" s="77">
        <v>0.57124312014224277</v>
      </c>
      <c r="AB392" s="77">
        <v>0.2338345864661654</v>
      </c>
      <c r="AC392" s="77">
        <v>0.43157894736842106</v>
      </c>
      <c r="AD392" s="76">
        <v>0.46803530480349353</v>
      </c>
      <c r="AE392" s="77">
        <v>0.41904535661720255</v>
      </c>
      <c r="AF392" s="77">
        <v>0.66660047662628097</v>
      </c>
      <c r="AG392" s="77">
        <v>0.70657657367437665</v>
      </c>
      <c r="AH392" s="77">
        <v>0.68420267038833082</v>
      </c>
      <c r="AI392" s="77">
        <v>0.77070560832484736</v>
      </c>
      <c r="AJ392" s="77">
        <v>0.65516548543295361</v>
      </c>
      <c r="AK392" s="77">
        <v>0.40253885330420408</v>
      </c>
      <c r="AL392" s="77">
        <v>0.43157894736842106</v>
      </c>
      <c r="AM392" s="76">
        <v>0.51789371268232565</v>
      </c>
      <c r="AN392" s="77">
        <v>0.72049495079585169</v>
      </c>
      <c r="AO392" s="78">
        <v>0.4964277620351929</v>
      </c>
      <c r="AP392" s="79">
        <v>0.57415861881205976</v>
      </c>
      <c r="AQ392" s="70">
        <v>2</v>
      </c>
      <c r="AR392" s="71">
        <v>3</v>
      </c>
      <c r="AS392" s="71">
        <v>0</v>
      </c>
      <c r="AT392" s="71">
        <v>0</v>
      </c>
      <c r="AU392" s="71">
        <v>0</v>
      </c>
      <c r="AV392" s="71" t="s">
        <v>3395</v>
      </c>
      <c r="AW392" s="72" t="s">
        <v>3422</v>
      </c>
    </row>
    <row r="393" spans="1:49">
      <c r="A393" s="23" t="s">
        <v>4141</v>
      </c>
      <c r="B393" s="23" t="s">
        <v>3725</v>
      </c>
      <c r="C393" s="23" t="s">
        <v>914</v>
      </c>
      <c r="D393" s="24" t="s">
        <v>69</v>
      </c>
      <c r="E393" s="24" t="s">
        <v>117</v>
      </c>
      <c r="F393" s="24" t="s">
        <v>118</v>
      </c>
      <c r="G393" s="24" t="s">
        <v>121</v>
      </c>
      <c r="H393" s="76">
        <v>0.9152762363397634</v>
      </c>
      <c r="I393" s="77">
        <v>0.80103771139478364</v>
      </c>
      <c r="J393" s="77">
        <v>0.97879755349134223</v>
      </c>
      <c r="K393" s="77">
        <v>0.85278112938892292</v>
      </c>
      <c r="L393" s="77">
        <v>0.45800052984828393</v>
      </c>
      <c r="M393" s="77">
        <v>0.96575285016953827</v>
      </c>
      <c r="N393" s="77">
        <v>0.98336133969868089</v>
      </c>
      <c r="O393" s="77" t="s">
        <v>3395</v>
      </c>
      <c r="P393" s="77">
        <v>0.47817430566312874</v>
      </c>
      <c r="Q393" s="77">
        <v>0.62754868249690166</v>
      </c>
      <c r="R393" s="77">
        <v>1.5707922470646254E-2</v>
      </c>
      <c r="S393" s="77">
        <v>0.78823529411764737</v>
      </c>
      <c r="T393" s="77">
        <v>0.73288447909284193</v>
      </c>
      <c r="U393" s="77">
        <v>0.75255292099091309</v>
      </c>
      <c r="V393" s="77">
        <v>0.69346965509002756</v>
      </c>
      <c r="W393" s="77">
        <v>0.62931626956419495</v>
      </c>
      <c r="X393" s="77">
        <v>0.63049341222681765</v>
      </c>
      <c r="Y393" s="77">
        <v>0.51784361728027695</v>
      </c>
      <c r="Z393" s="77">
        <v>0.87428571428571433</v>
      </c>
      <c r="AA393" s="77">
        <v>0.54849749601080533</v>
      </c>
      <c r="AB393" s="77">
        <v>0.2338345864661654</v>
      </c>
      <c r="AC393" s="77">
        <v>0.43157894736842106</v>
      </c>
      <c r="AD393" s="76">
        <v>0.89837050040862965</v>
      </c>
      <c r="AE393" s="77">
        <v>0.74761403095371093</v>
      </c>
      <c r="AF393" s="77">
        <v>0.32162830248377394</v>
      </c>
      <c r="AG393" s="77">
        <v>0.76055988660524465</v>
      </c>
      <c r="AH393" s="77">
        <v>0.72301128804047032</v>
      </c>
      <c r="AI393" s="77">
        <v>0.62990484089550636</v>
      </c>
      <c r="AJ393" s="77">
        <v>0.69606466578299564</v>
      </c>
      <c r="AK393" s="77">
        <v>0.39116604123848536</v>
      </c>
      <c r="AL393" s="77">
        <v>0.43157894736842106</v>
      </c>
      <c r="AM393" s="76">
        <v>0.65587094461537154</v>
      </c>
      <c r="AN393" s="77">
        <v>0.704492005180407</v>
      </c>
      <c r="AO393" s="78">
        <v>0.50626988479663404</v>
      </c>
      <c r="AP393" s="79">
        <v>0.61918453873926138</v>
      </c>
      <c r="AQ393" s="70">
        <v>2</v>
      </c>
      <c r="AR393" s="71">
        <v>0</v>
      </c>
      <c r="AS393" s="71">
        <v>1</v>
      </c>
      <c r="AT393" s="71">
        <v>0</v>
      </c>
      <c r="AU393" s="71">
        <v>1</v>
      </c>
      <c r="AV393" s="71" t="s">
        <v>3423</v>
      </c>
      <c r="AW393" s="72" t="s">
        <v>3422</v>
      </c>
    </row>
    <row r="394" spans="1:49">
      <c r="A394" s="23" t="s">
        <v>4142</v>
      </c>
      <c r="B394" s="23" t="s">
        <v>3725</v>
      </c>
      <c r="C394" s="23" t="s">
        <v>916</v>
      </c>
      <c r="D394" s="24" t="s">
        <v>69</v>
      </c>
      <c r="E394" s="24" t="s">
        <v>117</v>
      </c>
      <c r="F394" s="24" t="s">
        <v>129</v>
      </c>
      <c r="G394" s="24" t="s">
        <v>134</v>
      </c>
      <c r="H394" s="76">
        <v>0.91296049430090898</v>
      </c>
      <c r="I394" s="77">
        <v>0.75431669970051041</v>
      </c>
      <c r="J394" s="77">
        <v>0.50716581495035085</v>
      </c>
      <c r="K394" s="77">
        <v>0.86734031853400162</v>
      </c>
      <c r="L394" s="77">
        <v>0.49722931422561611</v>
      </c>
      <c r="M394" s="77">
        <v>0.94848509845981266</v>
      </c>
      <c r="N394" s="77">
        <v>0.46180540425505212</v>
      </c>
      <c r="O394" s="77" t="s">
        <v>3395</v>
      </c>
      <c r="P394" s="77">
        <v>0.42478724892140707</v>
      </c>
      <c r="Q394" s="77">
        <v>0.86955946377115634</v>
      </c>
      <c r="R394" s="77">
        <v>0.24033896537769192</v>
      </c>
      <c r="S394" s="77">
        <v>0.89411764705882457</v>
      </c>
      <c r="T394" s="77">
        <v>0.66566909348624437</v>
      </c>
      <c r="U394" s="77">
        <v>0.76815212278445433</v>
      </c>
      <c r="V394" s="77">
        <v>0.76259430108871984</v>
      </c>
      <c r="W394" s="77">
        <v>0.80107992043906051</v>
      </c>
      <c r="X394" s="77">
        <v>0.7908213385042262</v>
      </c>
      <c r="Y394" s="77">
        <v>0.46103619444369293</v>
      </c>
      <c r="Z394" s="77">
        <v>0.87428571428571433</v>
      </c>
      <c r="AA394" s="77">
        <v>0.58154410402673129</v>
      </c>
      <c r="AB394" s="77">
        <v>0.2338345864661654</v>
      </c>
      <c r="AC394" s="77">
        <v>0.43157894736842106</v>
      </c>
      <c r="AD394" s="76">
        <v>0.72481433631725667</v>
      </c>
      <c r="AE394" s="77">
        <v>0.63992947687917801</v>
      </c>
      <c r="AF394" s="77">
        <v>0.55494921457442414</v>
      </c>
      <c r="AG394" s="77">
        <v>0.77989337027253447</v>
      </c>
      <c r="AH394" s="77">
        <v>0.76537321193658703</v>
      </c>
      <c r="AI394" s="77">
        <v>0.79595062947164341</v>
      </c>
      <c r="AJ394" s="77">
        <v>0.66766095436470363</v>
      </c>
      <c r="AK394" s="77">
        <v>0.40768934524644834</v>
      </c>
      <c r="AL394" s="77">
        <v>0.43157894736842106</v>
      </c>
      <c r="AM394" s="76">
        <v>0.63989767592361957</v>
      </c>
      <c r="AN394" s="77">
        <v>0.78040573722692164</v>
      </c>
      <c r="AO394" s="78">
        <v>0.50230974899319103</v>
      </c>
      <c r="AP394" s="79">
        <v>0.63576957711243232</v>
      </c>
      <c r="AQ394" s="70">
        <v>2</v>
      </c>
      <c r="AR394" s="71">
        <v>3</v>
      </c>
      <c r="AS394" s="71">
        <v>2</v>
      </c>
      <c r="AT394" s="71">
        <v>0</v>
      </c>
      <c r="AU394" s="71">
        <v>1</v>
      </c>
      <c r="AV394" s="71" t="s">
        <v>3424</v>
      </c>
      <c r="AW394" s="72" t="s">
        <v>3422</v>
      </c>
    </row>
    <row r="395" spans="1:49">
      <c r="A395" s="23" t="s">
        <v>4143</v>
      </c>
      <c r="B395" s="23" t="s">
        <v>3725</v>
      </c>
      <c r="C395" s="23" t="s">
        <v>918</v>
      </c>
      <c r="D395" s="24" t="s">
        <v>152</v>
      </c>
      <c r="E395" s="24" t="s">
        <v>157</v>
      </c>
      <c r="F395" s="24" t="s">
        <v>158</v>
      </c>
      <c r="G395" s="24" t="s">
        <v>163</v>
      </c>
      <c r="H395" s="76">
        <v>0.96350295278818576</v>
      </c>
      <c r="I395" s="77">
        <v>0.46936734931078561</v>
      </c>
      <c r="J395" s="77">
        <v>0.321180280177848</v>
      </c>
      <c r="K395" s="77">
        <v>0.86082751038729588</v>
      </c>
      <c r="L395" s="77">
        <v>0.4942103508028442</v>
      </c>
      <c r="M395" s="77">
        <v>0.57463489731702488</v>
      </c>
      <c r="N395" s="77">
        <v>0.50460917776209602</v>
      </c>
      <c r="O395" s="77" t="s">
        <v>3395</v>
      </c>
      <c r="P395" s="77">
        <v>0.24539994056173398</v>
      </c>
      <c r="Q395" s="77">
        <v>0.61358291341396609</v>
      </c>
      <c r="R395" s="77">
        <v>0.23392620396981068</v>
      </c>
      <c r="S395" s="77">
        <v>0.84705882352941209</v>
      </c>
      <c r="T395" s="77">
        <v>0.67936666451903871</v>
      </c>
      <c r="U395" s="77">
        <v>0.6996058064633276</v>
      </c>
      <c r="V395" s="77">
        <v>0.79811122889513497</v>
      </c>
      <c r="W395" s="77">
        <v>0.53817819688272039</v>
      </c>
      <c r="X395" s="77">
        <v>0.40661704694797307</v>
      </c>
      <c r="Y395" s="77">
        <v>0.35463386263424135</v>
      </c>
      <c r="Z395" s="77">
        <v>0.69142857142857139</v>
      </c>
      <c r="AA395" s="77">
        <v>0.53580173318318758</v>
      </c>
      <c r="AB395" s="77">
        <v>0.32080200501253131</v>
      </c>
      <c r="AC395" s="77">
        <v>0.22105263157894739</v>
      </c>
      <c r="AD395" s="76">
        <v>0.58468352742560648</v>
      </c>
      <c r="AE395" s="77">
        <v>0.53593637536619898</v>
      </c>
      <c r="AF395" s="77">
        <v>0.42375455869188838</v>
      </c>
      <c r="AG395" s="77">
        <v>0.76321274402422534</v>
      </c>
      <c r="AH395" s="77">
        <v>0.74885851767923128</v>
      </c>
      <c r="AI395" s="77">
        <v>0.47239762191534673</v>
      </c>
      <c r="AJ395" s="77">
        <v>0.52303121703140643</v>
      </c>
      <c r="AK395" s="77">
        <v>0.42830186909785944</v>
      </c>
      <c r="AL395" s="77">
        <v>0.22105263157894739</v>
      </c>
      <c r="AM395" s="76">
        <v>0.51479148716123124</v>
      </c>
      <c r="AN395" s="77">
        <v>0.66148962787293442</v>
      </c>
      <c r="AO395" s="78">
        <v>0.39079523923607112</v>
      </c>
      <c r="AP395" s="79">
        <v>0.51645220154070359</v>
      </c>
      <c r="AQ395" s="70">
        <v>2</v>
      </c>
      <c r="AR395" s="71">
        <v>0</v>
      </c>
      <c r="AS395" s="71">
        <v>2</v>
      </c>
      <c r="AT395" s="71">
        <v>0</v>
      </c>
      <c r="AU395" s="71">
        <v>0</v>
      </c>
      <c r="AV395" s="71" t="s">
        <v>3395</v>
      </c>
      <c r="AW395" s="72" t="s">
        <v>3422</v>
      </c>
    </row>
    <row r="396" spans="1:49">
      <c r="A396" s="23" t="s">
        <v>4144</v>
      </c>
      <c r="B396" s="23" t="s">
        <v>3725</v>
      </c>
      <c r="C396" s="23" t="s">
        <v>920</v>
      </c>
      <c r="D396" s="24" t="s">
        <v>152</v>
      </c>
      <c r="E396" s="24" t="s">
        <v>157</v>
      </c>
      <c r="F396" s="24" t="s">
        <v>165</v>
      </c>
      <c r="G396" s="24" t="s">
        <v>168</v>
      </c>
      <c r="H396" s="76">
        <v>0.96402868881862835</v>
      </c>
      <c r="I396" s="77">
        <v>0.35695261335839068</v>
      </c>
      <c r="J396" s="77">
        <v>0.15970678051785314</v>
      </c>
      <c r="K396" s="77">
        <v>0.84541379610125278</v>
      </c>
      <c r="L396" s="77">
        <v>0.46828905005752164</v>
      </c>
      <c r="M396" s="77">
        <v>0.39901396432076608</v>
      </c>
      <c r="N396" s="77">
        <v>0.12239134321526868</v>
      </c>
      <c r="O396" s="77" t="s">
        <v>3395</v>
      </c>
      <c r="P396" s="77">
        <v>0.11528105686593249</v>
      </c>
      <c r="Q396" s="77">
        <v>0.67819826745401102</v>
      </c>
      <c r="R396" s="77">
        <v>0.54400186811371976</v>
      </c>
      <c r="S396" s="77">
        <v>0.9058823529411768</v>
      </c>
      <c r="T396" s="77">
        <v>0.48982346498292634</v>
      </c>
      <c r="U396" s="77">
        <v>0.5792934976434716</v>
      </c>
      <c r="V396" s="77">
        <v>0.78312013805103764</v>
      </c>
      <c r="W396" s="77">
        <v>0.80499977120196087</v>
      </c>
      <c r="X396" s="77">
        <v>0.4607793929414099</v>
      </c>
      <c r="Y396" s="77">
        <v>0.39893012686991114</v>
      </c>
      <c r="Z396" s="77">
        <v>0.78857142857142859</v>
      </c>
      <c r="AA396" s="77">
        <v>0.53580173318318747</v>
      </c>
      <c r="AB396" s="77">
        <v>0.32080200501253131</v>
      </c>
      <c r="AC396" s="77">
        <v>0.22105263157894739</v>
      </c>
      <c r="AD396" s="76">
        <v>0.49356269423162408</v>
      </c>
      <c r="AE396" s="77">
        <v>0.39007784211214824</v>
      </c>
      <c r="AF396" s="77">
        <v>0.61110006778386539</v>
      </c>
      <c r="AG396" s="77">
        <v>0.69785290896205154</v>
      </c>
      <c r="AH396" s="77">
        <v>0.68120681784725456</v>
      </c>
      <c r="AI396" s="77">
        <v>0.63288958207168533</v>
      </c>
      <c r="AJ396" s="77">
        <v>0.59375077772066986</v>
      </c>
      <c r="AK396" s="77">
        <v>0.42830186909785939</v>
      </c>
      <c r="AL396" s="77">
        <v>0.22105263157894739</v>
      </c>
      <c r="AM396" s="76">
        <v>0.49824686804254587</v>
      </c>
      <c r="AN396" s="77">
        <v>0.67064976962699718</v>
      </c>
      <c r="AO396" s="78">
        <v>0.41436842613249225</v>
      </c>
      <c r="AP396" s="79">
        <v>0.52254727968509074</v>
      </c>
      <c r="AQ396" s="70">
        <v>2</v>
      </c>
      <c r="AR396" s="71">
        <v>0</v>
      </c>
      <c r="AS396" s="71">
        <v>2</v>
      </c>
      <c r="AT396" s="71">
        <v>0</v>
      </c>
      <c r="AU396" s="71">
        <v>0</v>
      </c>
      <c r="AV396" s="71" t="s">
        <v>3395</v>
      </c>
      <c r="AW396" s="72" t="s">
        <v>3422</v>
      </c>
    </row>
    <row r="397" spans="1:49">
      <c r="A397" s="23" t="s">
        <v>4145</v>
      </c>
      <c r="B397" s="23" t="s">
        <v>3725</v>
      </c>
      <c r="C397" s="23" t="s">
        <v>922</v>
      </c>
      <c r="D397" s="24" t="s">
        <v>152</v>
      </c>
      <c r="E397" s="24" t="s">
        <v>157</v>
      </c>
      <c r="F397" s="24" t="s">
        <v>165</v>
      </c>
      <c r="G397" s="24" t="s">
        <v>170</v>
      </c>
      <c r="H397" s="76">
        <v>0.96402868881862835</v>
      </c>
      <c r="I397" s="77">
        <v>0.56983930170228669</v>
      </c>
      <c r="J397" s="77">
        <v>0.77072716469669089</v>
      </c>
      <c r="K397" s="77">
        <v>0.9423835666776279</v>
      </c>
      <c r="L397" s="77">
        <v>0.4598844555187398</v>
      </c>
      <c r="M397" s="77">
        <v>0.88303220606297828</v>
      </c>
      <c r="N397" s="77">
        <v>0.69326813815671051</v>
      </c>
      <c r="O397" s="77" t="s">
        <v>3395</v>
      </c>
      <c r="P397" s="77">
        <v>0.45527388966690596</v>
      </c>
      <c r="Q397" s="77">
        <v>0.5695775409385605</v>
      </c>
      <c r="R397" s="77">
        <v>0.24804250838628239</v>
      </c>
      <c r="S397" s="77">
        <v>0.9058823529411768</v>
      </c>
      <c r="T397" s="77">
        <v>0.48982346498292634</v>
      </c>
      <c r="U397" s="77">
        <v>0.56495354754786165</v>
      </c>
      <c r="V397" s="77">
        <v>0.78312013805103764</v>
      </c>
      <c r="W397" s="77">
        <v>0.85773450532061746</v>
      </c>
      <c r="X397" s="77">
        <v>0.67990963219254485</v>
      </c>
      <c r="Y397" s="77">
        <v>0.39893012686991114</v>
      </c>
      <c r="Z397" s="77">
        <v>0.78857142857142859</v>
      </c>
      <c r="AA397" s="77">
        <v>0.53580173318318747</v>
      </c>
      <c r="AB397" s="77">
        <v>0.32080200501253131</v>
      </c>
      <c r="AC397" s="77">
        <v>0.22105263157894739</v>
      </c>
      <c r="AD397" s="76">
        <v>0.76819838507253524</v>
      </c>
      <c r="AE397" s="77">
        <v>0.68676845121659258</v>
      </c>
      <c r="AF397" s="77">
        <v>0.40881002466242145</v>
      </c>
      <c r="AG397" s="77">
        <v>0.69785290896205154</v>
      </c>
      <c r="AH397" s="77">
        <v>0.67403684279944964</v>
      </c>
      <c r="AI397" s="77">
        <v>0.76882206875658121</v>
      </c>
      <c r="AJ397" s="77">
        <v>0.59375077772066986</v>
      </c>
      <c r="AK397" s="77">
        <v>0.42830186909785939</v>
      </c>
      <c r="AL397" s="77">
        <v>0.22105263157894739</v>
      </c>
      <c r="AM397" s="76">
        <v>0.62125895365051642</v>
      </c>
      <c r="AN397" s="77">
        <v>0.7135706068393608</v>
      </c>
      <c r="AO397" s="78">
        <v>0.41436842613249225</v>
      </c>
      <c r="AP397" s="79">
        <v>0.57576224228786066</v>
      </c>
      <c r="AQ397" s="70">
        <v>2</v>
      </c>
      <c r="AR397" s="71">
        <v>0</v>
      </c>
      <c r="AS397" s="71">
        <v>2</v>
      </c>
      <c r="AT397" s="71">
        <v>0</v>
      </c>
      <c r="AU397" s="71">
        <v>0</v>
      </c>
      <c r="AV397" s="71" t="s">
        <v>3395</v>
      </c>
      <c r="AW397" s="72" t="s">
        <v>3422</v>
      </c>
    </row>
    <row r="398" spans="1:49">
      <c r="A398" s="23" t="s">
        <v>4146</v>
      </c>
      <c r="B398" s="23" t="s">
        <v>3725</v>
      </c>
      <c r="C398" s="23" t="s">
        <v>924</v>
      </c>
      <c r="D398" s="24" t="s">
        <v>152</v>
      </c>
      <c r="E398" s="24" t="s">
        <v>157</v>
      </c>
      <c r="F398" s="24" t="s">
        <v>172</v>
      </c>
      <c r="G398" s="24" t="s">
        <v>177</v>
      </c>
      <c r="H398" s="76">
        <v>0.96240141062916318</v>
      </c>
      <c r="I398" s="77">
        <v>0.70443132958744359</v>
      </c>
      <c r="J398" s="77">
        <v>0.77826738425609587</v>
      </c>
      <c r="K398" s="77">
        <v>0.70278200808121138</v>
      </c>
      <c r="L398" s="77">
        <v>0.47307527619958556</v>
      </c>
      <c r="M398" s="77">
        <v>0.38146847313196885</v>
      </c>
      <c r="N398" s="77">
        <v>0.55831284556803873</v>
      </c>
      <c r="O398" s="77" t="s">
        <v>3395</v>
      </c>
      <c r="P398" s="77">
        <v>2.1340933011046281E-2</v>
      </c>
      <c r="Q398" s="77">
        <v>0.50118113392782238</v>
      </c>
      <c r="R398" s="77">
        <v>4.4003402796710923E-2</v>
      </c>
      <c r="S398" s="77">
        <v>0.78823529411764737</v>
      </c>
      <c r="T398" s="77">
        <v>0.60379163713678241</v>
      </c>
      <c r="U398" s="77">
        <v>0.60936030081773629</v>
      </c>
      <c r="V398" s="77">
        <v>0.84131090887038251</v>
      </c>
      <c r="W398" s="77">
        <v>0.92829086554339935</v>
      </c>
      <c r="X398" s="77">
        <v>0</v>
      </c>
      <c r="Y398" s="77">
        <v>0.21937809397570779</v>
      </c>
      <c r="Z398" s="77">
        <v>0.76</v>
      </c>
      <c r="AA398" s="77">
        <v>0.53580173318318736</v>
      </c>
      <c r="AB398" s="77">
        <v>0.32080200501253131</v>
      </c>
      <c r="AC398" s="77">
        <v>0.22105263157894739</v>
      </c>
      <c r="AD398" s="76">
        <v>0.8150333748242341</v>
      </c>
      <c r="AE398" s="77">
        <v>0.42739590719837012</v>
      </c>
      <c r="AF398" s="77">
        <v>0.27259226836226663</v>
      </c>
      <c r="AG398" s="77">
        <v>0.69601346562721489</v>
      </c>
      <c r="AH398" s="77">
        <v>0.72533560484405935</v>
      </c>
      <c r="AI398" s="77">
        <v>0.46414543277169967</v>
      </c>
      <c r="AJ398" s="77">
        <v>0.48968904698785387</v>
      </c>
      <c r="AK398" s="77">
        <v>0.42830186909785933</v>
      </c>
      <c r="AL398" s="77">
        <v>0.22105263157894739</v>
      </c>
      <c r="AM398" s="76">
        <v>0.50500718346162354</v>
      </c>
      <c r="AN398" s="77">
        <v>0.62849816774765799</v>
      </c>
      <c r="AO398" s="78">
        <v>0.37968118255488686</v>
      </c>
      <c r="AP398" s="79">
        <v>0.49916738656604642</v>
      </c>
      <c r="AQ398" s="70">
        <v>2</v>
      </c>
      <c r="AR398" s="71">
        <v>0</v>
      </c>
      <c r="AS398" s="71">
        <v>2</v>
      </c>
      <c r="AT398" s="71">
        <v>0</v>
      </c>
      <c r="AU398" s="71">
        <v>1</v>
      </c>
      <c r="AV398" s="71" t="s">
        <v>3428</v>
      </c>
      <c r="AW398" s="72" t="s">
        <v>3422</v>
      </c>
    </row>
    <row r="399" spans="1:49">
      <c r="A399" s="23" t="s">
        <v>4147</v>
      </c>
      <c r="B399" s="23" t="s">
        <v>3725</v>
      </c>
      <c r="C399" s="23" t="s">
        <v>926</v>
      </c>
      <c r="D399" s="24" t="s">
        <v>152</v>
      </c>
      <c r="E399" s="24" t="s">
        <v>157</v>
      </c>
      <c r="F399" s="24" t="s">
        <v>172</v>
      </c>
      <c r="G399" s="24" t="s">
        <v>179</v>
      </c>
      <c r="H399" s="76">
        <v>0.96240141062916318</v>
      </c>
      <c r="I399" s="77">
        <v>0.71861235382197253</v>
      </c>
      <c r="J399" s="77">
        <v>0.85194575092478331</v>
      </c>
      <c r="K399" s="77">
        <v>0.8133075128089654</v>
      </c>
      <c r="L399" s="77">
        <v>0.43868791660136913</v>
      </c>
      <c r="M399" s="77">
        <v>0.74209571990232914</v>
      </c>
      <c r="N399" s="77">
        <v>0.70947264361515461</v>
      </c>
      <c r="O399" s="77" t="s">
        <v>3395</v>
      </c>
      <c r="P399" s="77">
        <v>0.43334982957375001</v>
      </c>
      <c r="Q399" s="77">
        <v>0.51462256231699366</v>
      </c>
      <c r="R399" s="77">
        <v>9.2530845818059398E-2</v>
      </c>
      <c r="S399" s="77">
        <v>0.78823529411764737</v>
      </c>
      <c r="T399" s="77">
        <v>0.60379163713678241</v>
      </c>
      <c r="U399" s="77">
        <v>0.75665510202780573</v>
      </c>
      <c r="V399" s="77">
        <v>0.84131090887038251</v>
      </c>
      <c r="W399" s="77">
        <v>0.29678358897746837</v>
      </c>
      <c r="X399" s="77">
        <v>0</v>
      </c>
      <c r="Y399" s="77">
        <v>0.21937809397570779</v>
      </c>
      <c r="Z399" s="77">
        <v>0.76</v>
      </c>
      <c r="AA399" s="77">
        <v>0.53580173318318736</v>
      </c>
      <c r="AB399" s="77">
        <v>0.32080200501253131</v>
      </c>
      <c r="AC399" s="77">
        <v>0.22105263157894739</v>
      </c>
      <c r="AD399" s="76">
        <v>0.84431983845863978</v>
      </c>
      <c r="AE399" s="77">
        <v>0.62738272450031363</v>
      </c>
      <c r="AF399" s="77">
        <v>0.30357670406752651</v>
      </c>
      <c r="AG399" s="77">
        <v>0.69601346562721489</v>
      </c>
      <c r="AH399" s="77">
        <v>0.79898300544909406</v>
      </c>
      <c r="AI399" s="77">
        <v>0.14839179448873419</v>
      </c>
      <c r="AJ399" s="77">
        <v>0.48968904698785387</v>
      </c>
      <c r="AK399" s="77">
        <v>0.42830186909785933</v>
      </c>
      <c r="AL399" s="77">
        <v>0.22105263157894739</v>
      </c>
      <c r="AM399" s="76">
        <v>0.59175975567549333</v>
      </c>
      <c r="AN399" s="77">
        <v>0.54779608852168105</v>
      </c>
      <c r="AO399" s="78">
        <v>0.37968118255488686</v>
      </c>
      <c r="AP399" s="79">
        <v>0.50191878584494187</v>
      </c>
      <c r="AQ399" s="70">
        <v>2</v>
      </c>
      <c r="AR399" s="71">
        <v>0</v>
      </c>
      <c r="AS399" s="71">
        <v>2</v>
      </c>
      <c r="AT399" s="71">
        <v>0</v>
      </c>
      <c r="AU399" s="71">
        <v>1</v>
      </c>
      <c r="AV399" s="71" t="s">
        <v>3428</v>
      </c>
      <c r="AW399" s="72" t="s">
        <v>3422</v>
      </c>
    </row>
    <row r="400" spans="1:49">
      <c r="A400" s="23" t="s">
        <v>4148</v>
      </c>
      <c r="B400" s="23" t="s">
        <v>3725</v>
      </c>
      <c r="C400" s="23" t="s">
        <v>928</v>
      </c>
      <c r="D400" s="24" t="s">
        <v>152</v>
      </c>
      <c r="E400" s="24" t="s">
        <v>157</v>
      </c>
      <c r="F400" s="24" t="s">
        <v>172</v>
      </c>
      <c r="G400" s="24" t="s">
        <v>181</v>
      </c>
      <c r="H400" s="76">
        <v>0.96240141062916318</v>
      </c>
      <c r="I400" s="77">
        <v>0.54539240276359457</v>
      </c>
      <c r="J400" s="77">
        <v>0.36966794816400922</v>
      </c>
      <c r="K400" s="77">
        <v>0.77479018993902615</v>
      </c>
      <c r="L400" s="77">
        <v>0.45135409111991232</v>
      </c>
      <c r="M400" s="77">
        <v>0.89500742966076907</v>
      </c>
      <c r="N400" s="77">
        <v>1.8241577130260478E-2</v>
      </c>
      <c r="O400" s="77" t="s">
        <v>3395</v>
      </c>
      <c r="P400" s="77">
        <v>0</v>
      </c>
      <c r="Q400" s="77">
        <v>0.50189828494623634</v>
      </c>
      <c r="R400" s="77">
        <v>0.12692702345412277</v>
      </c>
      <c r="S400" s="77">
        <v>0.78823529411764737</v>
      </c>
      <c r="T400" s="77">
        <v>0.60379163713678241</v>
      </c>
      <c r="U400" s="77">
        <v>0.62952083901147693</v>
      </c>
      <c r="V400" s="77">
        <v>0.84131090887038251</v>
      </c>
      <c r="W400" s="77">
        <v>0.86000509445082751</v>
      </c>
      <c r="X400" s="77">
        <v>0.70081153202139046</v>
      </c>
      <c r="Y400" s="77">
        <v>0.21937809397570779</v>
      </c>
      <c r="Z400" s="77">
        <v>0.76</v>
      </c>
      <c r="AA400" s="77">
        <v>0.53580173318318736</v>
      </c>
      <c r="AB400" s="77">
        <v>0.32080200501253131</v>
      </c>
      <c r="AC400" s="77">
        <v>0.22105263157894739</v>
      </c>
      <c r="AD400" s="76">
        <v>0.62582058718558897</v>
      </c>
      <c r="AE400" s="77">
        <v>0.4278786575699936</v>
      </c>
      <c r="AF400" s="77">
        <v>0.31441265420017955</v>
      </c>
      <c r="AG400" s="77">
        <v>0.69601346562721489</v>
      </c>
      <c r="AH400" s="77">
        <v>0.73541587394092978</v>
      </c>
      <c r="AI400" s="77">
        <v>0.78040831323610904</v>
      </c>
      <c r="AJ400" s="77">
        <v>0.48968904698785387</v>
      </c>
      <c r="AK400" s="77">
        <v>0.42830186909785933</v>
      </c>
      <c r="AL400" s="77">
        <v>0.22105263157894739</v>
      </c>
      <c r="AM400" s="76">
        <v>0.45603729965192069</v>
      </c>
      <c r="AN400" s="77">
        <v>0.7372792176014179</v>
      </c>
      <c r="AO400" s="78">
        <v>0.37968118255488686</v>
      </c>
      <c r="AP400" s="79">
        <v>0.51392652569819619</v>
      </c>
      <c r="AQ400" s="70">
        <v>2</v>
      </c>
      <c r="AR400" s="71">
        <v>0</v>
      </c>
      <c r="AS400" s="71">
        <v>1</v>
      </c>
      <c r="AT400" s="71">
        <v>0</v>
      </c>
      <c r="AU400" s="71">
        <v>0</v>
      </c>
      <c r="AV400" s="71" t="s">
        <v>3395</v>
      </c>
      <c r="AW400" s="72" t="s">
        <v>3422</v>
      </c>
    </row>
    <row r="401" spans="1:49">
      <c r="A401" s="23" t="s">
        <v>4149</v>
      </c>
      <c r="B401" s="23" t="s">
        <v>3725</v>
      </c>
      <c r="C401" s="23" t="s">
        <v>930</v>
      </c>
      <c r="D401" s="24" t="s">
        <v>152</v>
      </c>
      <c r="E401" s="24" t="s">
        <v>157</v>
      </c>
      <c r="F401" s="24" t="s">
        <v>185</v>
      </c>
      <c r="G401" s="24" t="s">
        <v>188</v>
      </c>
      <c r="H401" s="76">
        <v>0.958946573857683</v>
      </c>
      <c r="I401" s="77">
        <v>0.47496153076203329</v>
      </c>
      <c r="J401" s="77">
        <v>0.5152977303162426</v>
      </c>
      <c r="K401" s="77">
        <v>0.82153748220649503</v>
      </c>
      <c r="L401" s="77">
        <v>0.53298850527935937</v>
      </c>
      <c r="M401" s="77">
        <v>0.78446134516268295</v>
      </c>
      <c r="N401" s="77">
        <v>0.49580012086605818</v>
      </c>
      <c r="O401" s="77" t="s">
        <v>3395</v>
      </c>
      <c r="P401" s="77">
        <v>0.2414348637667339</v>
      </c>
      <c r="Q401" s="77">
        <v>0.55452859892047801</v>
      </c>
      <c r="R401" s="77">
        <v>0.20765248890564861</v>
      </c>
      <c r="S401" s="77">
        <v>0.9058823529411768</v>
      </c>
      <c r="T401" s="77">
        <v>0.70900715160105654</v>
      </c>
      <c r="U401" s="77">
        <v>0.65460020114300199</v>
      </c>
      <c r="V401" s="77">
        <v>0.95176956677115376</v>
      </c>
      <c r="W401" s="77">
        <v>0.66475973403158828</v>
      </c>
      <c r="X401" s="77">
        <v>0.60960621134299953</v>
      </c>
      <c r="Y401" s="77">
        <v>0.3475329347796684</v>
      </c>
      <c r="Z401" s="77">
        <v>0.89714285714285713</v>
      </c>
      <c r="AA401" s="77">
        <v>0.53580173318318747</v>
      </c>
      <c r="AB401" s="77">
        <v>0.32080200501253131</v>
      </c>
      <c r="AC401" s="77">
        <v>0.22105263157894739</v>
      </c>
      <c r="AD401" s="76">
        <v>0.64973527831198619</v>
      </c>
      <c r="AE401" s="77">
        <v>0.5752444634562659</v>
      </c>
      <c r="AF401" s="77">
        <v>0.3810905439130633</v>
      </c>
      <c r="AG401" s="77">
        <v>0.80744475227111667</v>
      </c>
      <c r="AH401" s="77">
        <v>0.80318488395707788</v>
      </c>
      <c r="AI401" s="77">
        <v>0.63718297268729396</v>
      </c>
      <c r="AJ401" s="77">
        <v>0.62233789596126277</v>
      </c>
      <c r="AK401" s="77">
        <v>0.42830186909785939</v>
      </c>
      <c r="AL401" s="77">
        <v>0.22105263157894739</v>
      </c>
      <c r="AM401" s="76">
        <v>0.53535676189377179</v>
      </c>
      <c r="AN401" s="77">
        <v>0.7492708696384961</v>
      </c>
      <c r="AO401" s="78">
        <v>0.4238974655460232</v>
      </c>
      <c r="AP401" s="79">
        <v>0.56175708844071748</v>
      </c>
      <c r="AQ401" s="70">
        <v>2</v>
      </c>
      <c r="AR401" s="71">
        <v>0</v>
      </c>
      <c r="AS401" s="71">
        <v>0</v>
      </c>
      <c r="AT401" s="71">
        <v>0</v>
      </c>
      <c r="AU401" s="71">
        <v>0</v>
      </c>
      <c r="AV401" s="71" t="s">
        <v>3395</v>
      </c>
      <c r="AW401" s="72" t="s">
        <v>3422</v>
      </c>
    </row>
    <row r="402" spans="1:49">
      <c r="A402" s="23" t="s">
        <v>4150</v>
      </c>
      <c r="B402" s="23" t="s">
        <v>3725</v>
      </c>
      <c r="C402" s="23" t="s">
        <v>932</v>
      </c>
      <c r="D402" s="24" t="s">
        <v>152</v>
      </c>
      <c r="E402" s="24" t="s">
        <v>157</v>
      </c>
      <c r="F402" s="24" t="s">
        <v>190</v>
      </c>
      <c r="G402" s="24" t="s">
        <v>191</v>
      </c>
      <c r="H402" s="76">
        <v>0.96371575070526971</v>
      </c>
      <c r="I402" s="77">
        <v>0.71473870232223535</v>
      </c>
      <c r="J402" s="77">
        <v>0.74525308904670395</v>
      </c>
      <c r="K402" s="77">
        <v>0.79064232808863044</v>
      </c>
      <c r="L402" s="77">
        <v>0.40567415325578066</v>
      </c>
      <c r="M402" s="77">
        <v>0.79923411090443475</v>
      </c>
      <c r="N402" s="77">
        <v>0.67860994960137833</v>
      </c>
      <c r="O402" s="77" t="s">
        <v>3395</v>
      </c>
      <c r="P402" s="77">
        <v>0.53970132161144158</v>
      </c>
      <c r="Q402" s="77">
        <v>0.52241812214082795</v>
      </c>
      <c r="R402" s="77">
        <v>0.1493370768703407</v>
      </c>
      <c r="S402" s="77">
        <v>0.84705882352941209</v>
      </c>
      <c r="T402" s="77">
        <v>0.62891244120868506</v>
      </c>
      <c r="U402" s="77">
        <v>0.69435123737695104</v>
      </c>
      <c r="V402" s="77">
        <v>0.84402965462234214</v>
      </c>
      <c r="W402" s="77">
        <v>0.72248708506527271</v>
      </c>
      <c r="X402" s="77">
        <v>0</v>
      </c>
      <c r="Y402" s="77">
        <v>0.1785714285714286</v>
      </c>
      <c r="Z402" s="77">
        <v>0.79428571428571426</v>
      </c>
      <c r="AA402" s="77">
        <v>0.5715806541875097</v>
      </c>
      <c r="AB402" s="77">
        <v>0.32080200501253131</v>
      </c>
      <c r="AC402" s="77">
        <v>0.22105263157894739</v>
      </c>
      <c r="AD402" s="76">
        <v>0.80790251402473634</v>
      </c>
      <c r="AE402" s="77">
        <v>0.64277237269233312</v>
      </c>
      <c r="AF402" s="77">
        <v>0.33587759950558432</v>
      </c>
      <c r="AG402" s="77">
        <v>0.73798563236904857</v>
      </c>
      <c r="AH402" s="77">
        <v>0.76919044599964659</v>
      </c>
      <c r="AI402" s="77">
        <v>0.36124354253263635</v>
      </c>
      <c r="AJ402" s="77">
        <v>0.48642857142857143</v>
      </c>
      <c r="AK402" s="77">
        <v>0.4461913296000205</v>
      </c>
      <c r="AL402" s="77">
        <v>0.22105263157894739</v>
      </c>
      <c r="AM402" s="76">
        <v>0.59551749540755117</v>
      </c>
      <c r="AN402" s="77">
        <v>0.6228065403004438</v>
      </c>
      <c r="AO402" s="78">
        <v>0.38455751086917972</v>
      </c>
      <c r="AP402" s="79">
        <v>0.52838691948176686</v>
      </c>
      <c r="AQ402" s="70">
        <v>2</v>
      </c>
      <c r="AR402" s="71">
        <v>0</v>
      </c>
      <c r="AS402" s="71">
        <v>2</v>
      </c>
      <c r="AT402" s="71">
        <v>0</v>
      </c>
      <c r="AU402" s="71">
        <v>0</v>
      </c>
      <c r="AV402" s="71" t="s">
        <v>3395</v>
      </c>
      <c r="AW402" s="72" t="s">
        <v>3422</v>
      </c>
    </row>
    <row r="403" spans="1:49">
      <c r="A403" s="23" t="s">
        <v>4151</v>
      </c>
      <c r="B403" s="23" t="s">
        <v>3725</v>
      </c>
      <c r="C403" s="23" t="s">
        <v>934</v>
      </c>
      <c r="D403" s="24" t="s">
        <v>152</v>
      </c>
      <c r="E403" s="24" t="s">
        <v>157</v>
      </c>
      <c r="F403" s="24" t="s">
        <v>190</v>
      </c>
      <c r="G403" s="24" t="s">
        <v>193</v>
      </c>
      <c r="H403" s="76">
        <v>0.96371575070526971</v>
      </c>
      <c r="I403" s="77">
        <v>0.35323411731891546</v>
      </c>
      <c r="J403" s="77">
        <v>0.27288434079194124</v>
      </c>
      <c r="K403" s="77">
        <v>0.60920380521810258</v>
      </c>
      <c r="L403" s="77">
        <v>0.42919753273071071</v>
      </c>
      <c r="M403" s="77">
        <v>0</v>
      </c>
      <c r="N403" s="77">
        <v>0.20065546786897404</v>
      </c>
      <c r="O403" s="77" t="s">
        <v>3395</v>
      </c>
      <c r="P403" s="77">
        <v>0.14715845026045976</v>
      </c>
      <c r="Q403" s="77">
        <v>0.5</v>
      </c>
      <c r="R403" s="77">
        <v>4.730613578087188E-2</v>
      </c>
      <c r="S403" s="77">
        <v>0.84705882352941209</v>
      </c>
      <c r="T403" s="77">
        <v>0.62891244120868506</v>
      </c>
      <c r="U403" s="77">
        <v>0.59458370030613583</v>
      </c>
      <c r="V403" s="77">
        <v>0.84402965462234214</v>
      </c>
      <c r="W403" s="77">
        <v>0.97393127903266852</v>
      </c>
      <c r="X403" s="77">
        <v>0.12560261591571731</v>
      </c>
      <c r="Y403" s="77">
        <v>0.1785714285714286</v>
      </c>
      <c r="Z403" s="77">
        <v>0.79428571428571426</v>
      </c>
      <c r="AA403" s="77">
        <v>0.53580173318318747</v>
      </c>
      <c r="AB403" s="77">
        <v>0.32080200501253131</v>
      </c>
      <c r="AC403" s="77">
        <v>0.22105263157894739</v>
      </c>
      <c r="AD403" s="76">
        <v>0.52994473627204208</v>
      </c>
      <c r="AE403" s="77">
        <v>0.27724305121564941</v>
      </c>
      <c r="AF403" s="77">
        <v>0.27365306789043592</v>
      </c>
      <c r="AG403" s="77">
        <v>0.73798563236904857</v>
      </c>
      <c r="AH403" s="77">
        <v>0.71930667746423893</v>
      </c>
      <c r="AI403" s="77">
        <v>0.54976694747419286</v>
      </c>
      <c r="AJ403" s="77">
        <v>0.48642857142857143</v>
      </c>
      <c r="AK403" s="77">
        <v>0.42830186909785939</v>
      </c>
      <c r="AL403" s="77">
        <v>0.22105263157894739</v>
      </c>
      <c r="AM403" s="76">
        <v>0.36028028512604249</v>
      </c>
      <c r="AN403" s="77">
        <v>0.66901975243582668</v>
      </c>
      <c r="AO403" s="78">
        <v>0.37859435736845937</v>
      </c>
      <c r="AP403" s="79">
        <v>0.45975547620804802</v>
      </c>
      <c r="AQ403" s="70">
        <v>2</v>
      </c>
      <c r="AR403" s="71">
        <v>0</v>
      </c>
      <c r="AS403" s="71">
        <v>1</v>
      </c>
      <c r="AT403" s="71">
        <v>0</v>
      </c>
      <c r="AU403" s="71">
        <v>0</v>
      </c>
      <c r="AV403" s="71" t="s">
        <v>3395</v>
      </c>
      <c r="AW403" s="72" t="s">
        <v>3422</v>
      </c>
    </row>
    <row r="404" spans="1:49">
      <c r="A404" s="23" t="s">
        <v>4152</v>
      </c>
      <c r="B404" s="23" t="s">
        <v>3725</v>
      </c>
      <c r="C404" s="23" t="s">
        <v>936</v>
      </c>
      <c r="D404" s="24" t="s">
        <v>152</v>
      </c>
      <c r="E404" s="24" t="s">
        <v>157</v>
      </c>
      <c r="F404" s="24" t="s">
        <v>190</v>
      </c>
      <c r="G404" s="24" t="s">
        <v>195</v>
      </c>
      <c r="H404" s="76">
        <v>0.96371575070526971</v>
      </c>
      <c r="I404" s="77">
        <v>0.58171467202974569</v>
      </c>
      <c r="J404" s="77">
        <v>0.37590728790934602</v>
      </c>
      <c r="K404" s="77">
        <v>0.77783057192114191</v>
      </c>
      <c r="L404" s="77">
        <v>0.41183277996739109</v>
      </c>
      <c r="M404" s="77">
        <v>0.34457374058829937</v>
      </c>
      <c r="N404" s="77">
        <v>0.78967441359674684</v>
      </c>
      <c r="O404" s="77" t="s">
        <v>3395</v>
      </c>
      <c r="P404" s="77">
        <v>0</v>
      </c>
      <c r="Q404" s="77">
        <v>0.5</v>
      </c>
      <c r="R404" s="77">
        <v>3.0695765125107227E-2</v>
      </c>
      <c r="S404" s="77">
        <v>0.84705882352941209</v>
      </c>
      <c r="T404" s="77">
        <v>0.62891244120868506</v>
      </c>
      <c r="U404" s="77">
        <v>0.65620557229023901</v>
      </c>
      <c r="V404" s="77">
        <v>0.84402965462234214</v>
      </c>
      <c r="W404" s="77">
        <v>0.85480715724975131</v>
      </c>
      <c r="X404" s="77">
        <v>0.74442330191744144</v>
      </c>
      <c r="Y404" s="77">
        <v>0.1785714285714286</v>
      </c>
      <c r="Z404" s="77">
        <v>0.79428571428571426</v>
      </c>
      <c r="AA404" s="77">
        <v>0.53580173318318747</v>
      </c>
      <c r="AB404" s="77">
        <v>0.32080200501253131</v>
      </c>
      <c r="AC404" s="77">
        <v>0.22105263157894739</v>
      </c>
      <c r="AD404" s="76">
        <v>0.64044590354812048</v>
      </c>
      <c r="AE404" s="77">
        <v>0.46478230121471587</v>
      </c>
      <c r="AF404" s="77">
        <v>0.26534788256255359</v>
      </c>
      <c r="AG404" s="77">
        <v>0.73798563236904857</v>
      </c>
      <c r="AH404" s="77">
        <v>0.75011761345629058</v>
      </c>
      <c r="AI404" s="77">
        <v>0.79961522958359632</v>
      </c>
      <c r="AJ404" s="77">
        <v>0.48642857142857143</v>
      </c>
      <c r="AK404" s="77">
        <v>0.42830186909785939</v>
      </c>
      <c r="AL404" s="77">
        <v>0.22105263157894739</v>
      </c>
      <c r="AM404" s="76">
        <v>0.45685869577512994</v>
      </c>
      <c r="AN404" s="77">
        <v>0.76257282513631175</v>
      </c>
      <c r="AO404" s="78">
        <v>0.37859435736845937</v>
      </c>
      <c r="AP404" s="79">
        <v>0.52085405713987809</v>
      </c>
      <c r="AQ404" s="70">
        <v>2</v>
      </c>
      <c r="AR404" s="71">
        <v>0</v>
      </c>
      <c r="AS404" s="71">
        <v>2</v>
      </c>
      <c r="AT404" s="71">
        <v>0</v>
      </c>
      <c r="AU404" s="71">
        <v>0</v>
      </c>
      <c r="AV404" s="71" t="s">
        <v>3395</v>
      </c>
      <c r="AW404" s="72" t="s">
        <v>3422</v>
      </c>
    </row>
    <row r="405" spans="1:49">
      <c r="A405" s="23" t="s">
        <v>4153</v>
      </c>
      <c r="B405" s="23" t="s">
        <v>3725</v>
      </c>
      <c r="C405" s="23" t="s">
        <v>938</v>
      </c>
      <c r="D405" s="24" t="s">
        <v>152</v>
      </c>
      <c r="E405" s="24" t="s">
        <v>157</v>
      </c>
      <c r="F405" s="24" t="s">
        <v>190</v>
      </c>
      <c r="G405" s="24" t="s">
        <v>199</v>
      </c>
      <c r="H405" s="76">
        <v>0.96371575070526971</v>
      </c>
      <c r="I405" s="77">
        <v>0.66150164146412305</v>
      </c>
      <c r="J405" s="77">
        <v>0.73597208666858727</v>
      </c>
      <c r="K405" s="77">
        <v>0.79627448227658404</v>
      </c>
      <c r="L405" s="77">
        <v>0.41092490760286332</v>
      </c>
      <c r="M405" s="77">
        <v>0.78064655623582391</v>
      </c>
      <c r="N405" s="77">
        <v>0.62436747455736263</v>
      </c>
      <c r="O405" s="77" t="s">
        <v>3395</v>
      </c>
      <c r="P405" s="77">
        <v>0.45922582347430163</v>
      </c>
      <c r="Q405" s="77">
        <v>0.5</v>
      </c>
      <c r="R405" s="77">
        <v>9.0531368833682888E-2</v>
      </c>
      <c r="S405" s="77">
        <v>0.84705882352941209</v>
      </c>
      <c r="T405" s="77">
        <v>0.62891244120868506</v>
      </c>
      <c r="U405" s="77">
        <v>0.62122054392278836</v>
      </c>
      <c r="V405" s="77">
        <v>0.84402965462234214</v>
      </c>
      <c r="W405" s="77">
        <v>0.94069527657548047</v>
      </c>
      <c r="X405" s="77">
        <v>0.11421746638400265</v>
      </c>
      <c r="Y405" s="77">
        <v>0.1785714285714286</v>
      </c>
      <c r="Z405" s="77">
        <v>0.79428571428571426</v>
      </c>
      <c r="AA405" s="77">
        <v>0.53580173318318747</v>
      </c>
      <c r="AB405" s="77">
        <v>0.32080200501253131</v>
      </c>
      <c r="AC405" s="77">
        <v>0.22105263157894739</v>
      </c>
      <c r="AD405" s="76">
        <v>0.78706315961265993</v>
      </c>
      <c r="AE405" s="77">
        <v>0.61428784882938703</v>
      </c>
      <c r="AF405" s="77">
        <v>0.29526568441684142</v>
      </c>
      <c r="AG405" s="77">
        <v>0.73798563236904857</v>
      </c>
      <c r="AH405" s="77">
        <v>0.73262509927256525</v>
      </c>
      <c r="AI405" s="77">
        <v>0.52745637147974156</v>
      </c>
      <c r="AJ405" s="77">
        <v>0.48642857142857143</v>
      </c>
      <c r="AK405" s="77">
        <v>0.42830186909785939</v>
      </c>
      <c r="AL405" s="77">
        <v>0.22105263157894739</v>
      </c>
      <c r="AM405" s="76">
        <v>0.5655388976196295</v>
      </c>
      <c r="AN405" s="77">
        <v>0.66602236770711842</v>
      </c>
      <c r="AO405" s="78">
        <v>0.37859435736845937</v>
      </c>
      <c r="AP405" s="79">
        <v>0.52958251250406407</v>
      </c>
      <c r="AQ405" s="70">
        <v>2</v>
      </c>
      <c r="AR405" s="71">
        <v>0</v>
      </c>
      <c r="AS405" s="71">
        <v>0</v>
      </c>
      <c r="AT405" s="71">
        <v>0</v>
      </c>
      <c r="AU405" s="71">
        <v>0</v>
      </c>
      <c r="AV405" s="71" t="s">
        <v>3395</v>
      </c>
      <c r="AW405" s="72" t="s">
        <v>3422</v>
      </c>
    </row>
    <row r="406" spans="1:49">
      <c r="A406" s="23" t="s">
        <v>4154</v>
      </c>
      <c r="B406" s="23" t="s">
        <v>3725</v>
      </c>
      <c r="C406" s="23" t="s">
        <v>942</v>
      </c>
      <c r="D406" s="24" t="s">
        <v>152</v>
      </c>
      <c r="E406" s="24" t="s">
        <v>157</v>
      </c>
      <c r="F406" s="24" t="s">
        <v>190</v>
      </c>
      <c r="G406" s="24" t="s">
        <v>201</v>
      </c>
      <c r="H406" s="76">
        <v>0.96371575070526971</v>
      </c>
      <c r="I406" s="77">
        <v>0.76663943945425239</v>
      </c>
      <c r="J406" s="77">
        <v>0.92247650540735404</v>
      </c>
      <c r="K406" s="77">
        <v>0.84673991836648055</v>
      </c>
      <c r="L406" s="77">
        <v>0.40257790198272686</v>
      </c>
      <c r="M406" s="77">
        <v>0.74233005177912981</v>
      </c>
      <c r="N406" s="77">
        <v>1</v>
      </c>
      <c r="O406" s="77" t="s">
        <v>3395</v>
      </c>
      <c r="P406" s="77">
        <v>0.5</v>
      </c>
      <c r="Q406" s="77">
        <v>0.5</v>
      </c>
      <c r="R406" s="77">
        <v>1.2018456218063871E-2</v>
      </c>
      <c r="S406" s="77">
        <v>0.84705882352941209</v>
      </c>
      <c r="T406" s="77">
        <v>0.62891244120868506</v>
      </c>
      <c r="U406" s="77">
        <v>0.70732966681457698</v>
      </c>
      <c r="V406" s="77">
        <v>0.84402965462234214</v>
      </c>
      <c r="W406" s="77">
        <v>0.89097244405657827</v>
      </c>
      <c r="X406" s="77">
        <v>0.71647734098828253</v>
      </c>
      <c r="Y406" s="77">
        <v>0.1785714285714286</v>
      </c>
      <c r="Z406" s="77">
        <v>0.79428571428571426</v>
      </c>
      <c r="AA406" s="77">
        <v>0.53580173318318747</v>
      </c>
      <c r="AB406" s="77">
        <v>0.32080200501253131</v>
      </c>
      <c r="AC406" s="77">
        <v>0.22105263157894739</v>
      </c>
      <c r="AD406" s="76">
        <v>0.88427723185562535</v>
      </c>
      <c r="AE406" s="77">
        <v>0.69832957442566745</v>
      </c>
      <c r="AF406" s="77">
        <v>0.25600922810903193</v>
      </c>
      <c r="AG406" s="77">
        <v>0.73798563236904857</v>
      </c>
      <c r="AH406" s="77">
        <v>0.77567966071845951</v>
      </c>
      <c r="AI406" s="77">
        <v>0.8037248925224304</v>
      </c>
      <c r="AJ406" s="77">
        <v>0.48642857142857143</v>
      </c>
      <c r="AK406" s="77">
        <v>0.42830186909785939</v>
      </c>
      <c r="AL406" s="77">
        <v>0.22105263157894739</v>
      </c>
      <c r="AM406" s="76">
        <v>0.61287201146344161</v>
      </c>
      <c r="AN406" s="77">
        <v>0.77246339520331286</v>
      </c>
      <c r="AO406" s="78">
        <v>0.37859435736845937</v>
      </c>
      <c r="AP406" s="79">
        <v>0.57589838105557312</v>
      </c>
      <c r="AQ406" s="70">
        <v>2</v>
      </c>
      <c r="AR406" s="71">
        <v>0</v>
      </c>
      <c r="AS406" s="71">
        <v>1</v>
      </c>
      <c r="AT406" s="71">
        <v>0</v>
      </c>
      <c r="AU406" s="71">
        <v>0</v>
      </c>
      <c r="AV406" s="71" t="s">
        <v>3395</v>
      </c>
      <c r="AW406" s="72" t="s">
        <v>3422</v>
      </c>
    </row>
    <row r="407" spans="1:49">
      <c r="A407" s="23" t="s">
        <v>4155</v>
      </c>
      <c r="B407" s="23" t="s">
        <v>3725</v>
      </c>
      <c r="C407" s="23" t="s">
        <v>944</v>
      </c>
      <c r="D407" s="24" t="s">
        <v>152</v>
      </c>
      <c r="E407" s="24" t="s">
        <v>157</v>
      </c>
      <c r="F407" s="24" t="s">
        <v>190</v>
      </c>
      <c r="G407" s="24" t="s">
        <v>203</v>
      </c>
      <c r="H407" s="76">
        <v>0.96371575070526971</v>
      </c>
      <c r="I407" s="77">
        <v>0.72222935245493858</v>
      </c>
      <c r="J407" s="77">
        <v>0.38027824121344794</v>
      </c>
      <c r="K407" s="77">
        <v>0.84379704856850313</v>
      </c>
      <c r="L407" s="77">
        <v>0.40993573323554194</v>
      </c>
      <c r="M407" s="77">
        <v>0</v>
      </c>
      <c r="N407" s="77">
        <v>0.57959787366680182</v>
      </c>
      <c r="O407" s="77" t="s">
        <v>3395</v>
      </c>
      <c r="P407" s="77">
        <v>0.35814542029703811</v>
      </c>
      <c r="Q407" s="77">
        <v>0.5</v>
      </c>
      <c r="R407" s="77">
        <v>4.3837574936295823E-2</v>
      </c>
      <c r="S407" s="77">
        <v>0.84705882352941209</v>
      </c>
      <c r="T407" s="77">
        <v>0.62891244120868506</v>
      </c>
      <c r="U407" s="77">
        <v>0.70357235612859126</v>
      </c>
      <c r="V407" s="77">
        <v>0.84402965462234214</v>
      </c>
      <c r="W407" s="77">
        <v>0.8586097375240499</v>
      </c>
      <c r="X407" s="77">
        <v>0.6712323549780852</v>
      </c>
      <c r="Y407" s="77">
        <v>0.1785714285714286</v>
      </c>
      <c r="Z407" s="77">
        <v>0.79428571428571426</v>
      </c>
      <c r="AA407" s="77">
        <v>0.53580173318318747</v>
      </c>
      <c r="AB407" s="77">
        <v>0.32080200501253131</v>
      </c>
      <c r="AC407" s="77">
        <v>0.22105263157894739</v>
      </c>
      <c r="AD407" s="76">
        <v>0.68874111479121869</v>
      </c>
      <c r="AE407" s="77">
        <v>0.438295215153577</v>
      </c>
      <c r="AF407" s="77">
        <v>0.2719187874681479</v>
      </c>
      <c r="AG407" s="77">
        <v>0.73798563236904857</v>
      </c>
      <c r="AH407" s="77">
        <v>0.7738010053754667</v>
      </c>
      <c r="AI407" s="77">
        <v>0.7649210462510676</v>
      </c>
      <c r="AJ407" s="77">
        <v>0.48642857142857143</v>
      </c>
      <c r="AK407" s="77">
        <v>0.42830186909785939</v>
      </c>
      <c r="AL407" s="77">
        <v>0.22105263157894739</v>
      </c>
      <c r="AM407" s="76">
        <v>0.46631837247098118</v>
      </c>
      <c r="AN407" s="77">
        <v>0.75890256133186096</v>
      </c>
      <c r="AO407" s="78">
        <v>0.37859435736845937</v>
      </c>
      <c r="AP407" s="79">
        <v>0.52315184769925072</v>
      </c>
      <c r="AQ407" s="70">
        <v>2</v>
      </c>
      <c r="AR407" s="71">
        <v>0</v>
      </c>
      <c r="AS407" s="71">
        <v>1</v>
      </c>
      <c r="AT407" s="71">
        <v>0</v>
      </c>
      <c r="AU407" s="71">
        <v>0</v>
      </c>
      <c r="AV407" s="71" t="s">
        <v>3395</v>
      </c>
      <c r="AW407" s="72" t="s">
        <v>3422</v>
      </c>
    </row>
    <row r="408" spans="1:49">
      <c r="A408" s="23" t="s">
        <v>4156</v>
      </c>
      <c r="B408" s="23" t="s">
        <v>3725</v>
      </c>
      <c r="C408" s="23" t="s">
        <v>946</v>
      </c>
      <c r="D408" s="24" t="s">
        <v>152</v>
      </c>
      <c r="E408" s="24" t="s">
        <v>157</v>
      </c>
      <c r="F408" s="24" t="s">
        <v>190</v>
      </c>
      <c r="G408" s="24" t="s">
        <v>205</v>
      </c>
      <c r="H408" s="76">
        <v>0.96371575070526971</v>
      </c>
      <c r="I408" s="77">
        <v>0.62409366787048637</v>
      </c>
      <c r="J408" s="77">
        <v>0.19375837497583498</v>
      </c>
      <c r="K408" s="77">
        <v>0.69717605106153679</v>
      </c>
      <c r="L408" s="77">
        <v>0.40894994645167032</v>
      </c>
      <c r="M408" s="77">
        <v>0.51010391926981447</v>
      </c>
      <c r="N408" s="77">
        <v>0.57905917243420446</v>
      </c>
      <c r="O408" s="77" t="s">
        <v>3395</v>
      </c>
      <c r="P408" s="77">
        <v>0.39839376710482688</v>
      </c>
      <c r="Q408" s="77">
        <v>0.51221143831981386</v>
      </c>
      <c r="R408" s="77">
        <v>0.23207733608954267</v>
      </c>
      <c r="S408" s="77">
        <v>0.84705882352941209</v>
      </c>
      <c r="T408" s="77">
        <v>0.62891244120868506</v>
      </c>
      <c r="U408" s="77">
        <v>0.66791405884775923</v>
      </c>
      <c r="V408" s="77">
        <v>0.84402965462234214</v>
      </c>
      <c r="W408" s="77">
        <v>0.98301307107315838</v>
      </c>
      <c r="X408" s="77">
        <v>0.14918788982010533</v>
      </c>
      <c r="Y408" s="77">
        <v>0.1785714285714286</v>
      </c>
      <c r="Z408" s="77">
        <v>0.79428571428571426</v>
      </c>
      <c r="AA408" s="77">
        <v>0.53580173318318747</v>
      </c>
      <c r="AB408" s="77">
        <v>0.32080200501253131</v>
      </c>
      <c r="AC408" s="77">
        <v>0.22105263157894739</v>
      </c>
      <c r="AD408" s="76">
        <v>0.59385593118386371</v>
      </c>
      <c r="AE408" s="77">
        <v>0.51873657126441064</v>
      </c>
      <c r="AF408" s="77">
        <v>0.37214438720467824</v>
      </c>
      <c r="AG408" s="77">
        <v>0.73798563236904857</v>
      </c>
      <c r="AH408" s="77">
        <v>0.75597185673505063</v>
      </c>
      <c r="AI408" s="77">
        <v>0.56610048044663186</v>
      </c>
      <c r="AJ408" s="77">
        <v>0.48642857142857143</v>
      </c>
      <c r="AK408" s="77">
        <v>0.42830186909785939</v>
      </c>
      <c r="AL408" s="77">
        <v>0.22105263157894739</v>
      </c>
      <c r="AM408" s="76">
        <v>0.49491229655098418</v>
      </c>
      <c r="AN408" s="77">
        <v>0.68668598985024365</v>
      </c>
      <c r="AO408" s="78">
        <v>0.37859435736845937</v>
      </c>
      <c r="AP408" s="79">
        <v>0.51245197048479596</v>
      </c>
      <c r="AQ408" s="70">
        <v>2</v>
      </c>
      <c r="AR408" s="71">
        <v>0</v>
      </c>
      <c r="AS408" s="71">
        <v>2</v>
      </c>
      <c r="AT408" s="71">
        <v>0</v>
      </c>
      <c r="AU408" s="71">
        <v>0</v>
      </c>
      <c r="AV408" s="71" t="s">
        <v>3395</v>
      </c>
      <c r="AW408" s="72" t="s">
        <v>3422</v>
      </c>
    </row>
    <row r="409" spans="1:49">
      <c r="A409" s="23" t="s">
        <v>4157</v>
      </c>
      <c r="B409" s="23" t="s">
        <v>3725</v>
      </c>
      <c r="C409" s="23" t="s">
        <v>948</v>
      </c>
      <c r="D409" s="24" t="s">
        <v>152</v>
      </c>
      <c r="E409" s="24" t="s">
        <v>207</v>
      </c>
      <c r="F409" s="24" t="s">
        <v>208</v>
      </c>
      <c r="G409" s="24" t="s">
        <v>209</v>
      </c>
      <c r="H409" s="76">
        <v>0.62399031090899992</v>
      </c>
      <c r="I409" s="77">
        <v>9.2733438253998421E-2</v>
      </c>
      <c r="J409" s="77">
        <v>0.27373811856689401</v>
      </c>
      <c r="K409" s="77">
        <v>0.83373916823369643</v>
      </c>
      <c r="L409" s="77">
        <v>0.48934044430665219</v>
      </c>
      <c r="M409" s="77">
        <v>0.14740076012591397</v>
      </c>
      <c r="N409" s="77">
        <v>0.25732674258933413</v>
      </c>
      <c r="O409" s="77" t="s">
        <v>3395</v>
      </c>
      <c r="P409" s="77">
        <v>0.43962654297159037</v>
      </c>
      <c r="Q409" s="77">
        <v>0.5278253676139677</v>
      </c>
      <c r="R409" s="77">
        <v>1.4183159537283474E-2</v>
      </c>
      <c r="S409" s="77">
        <v>0.81176470588235361</v>
      </c>
      <c r="T409" s="77">
        <v>0.65702596482185427</v>
      </c>
      <c r="U409" s="77">
        <v>0.61991450017007599</v>
      </c>
      <c r="V409" s="77">
        <v>0.8023151219179111</v>
      </c>
      <c r="W409" s="77">
        <v>0.69626103094765701</v>
      </c>
      <c r="X409" s="77">
        <v>0.7693902766543973</v>
      </c>
      <c r="Y409" s="77">
        <v>0.35057618957448539</v>
      </c>
      <c r="Z409" s="77">
        <v>0.8342857142857143</v>
      </c>
      <c r="AA409" s="77">
        <v>0.55391815163327274</v>
      </c>
      <c r="AB409" s="77">
        <v>0.32080200501253131</v>
      </c>
      <c r="AC409" s="77">
        <v>0.22105263157894739</v>
      </c>
      <c r="AD409" s="76">
        <v>0.3301539559099641</v>
      </c>
      <c r="AE409" s="77">
        <v>0.43348673164543738</v>
      </c>
      <c r="AF409" s="77">
        <v>0.27100426357562557</v>
      </c>
      <c r="AG409" s="77">
        <v>0.734395335352104</v>
      </c>
      <c r="AH409" s="77">
        <v>0.71111481104399354</v>
      </c>
      <c r="AI409" s="77">
        <v>0.73282565380102715</v>
      </c>
      <c r="AJ409" s="77">
        <v>0.59243095193009987</v>
      </c>
      <c r="AK409" s="77">
        <v>0.43736007832290202</v>
      </c>
      <c r="AL409" s="77">
        <v>0.22105263157894739</v>
      </c>
      <c r="AM409" s="76">
        <v>0.34488165037700896</v>
      </c>
      <c r="AN409" s="77">
        <v>0.72611193339904156</v>
      </c>
      <c r="AO409" s="78">
        <v>0.41694788727731641</v>
      </c>
      <c r="AP409" s="79">
        <v>0.48343470970536306</v>
      </c>
      <c r="AQ409" s="70">
        <v>2</v>
      </c>
      <c r="AR409" s="71">
        <v>0</v>
      </c>
      <c r="AS409" s="71">
        <v>0</v>
      </c>
      <c r="AT409" s="71">
        <v>0</v>
      </c>
      <c r="AU409" s="71">
        <v>1</v>
      </c>
      <c r="AV409" s="71" t="s">
        <v>3426</v>
      </c>
      <c r="AW409" s="72" t="s">
        <v>3422</v>
      </c>
    </row>
    <row r="410" spans="1:49">
      <c r="A410" s="23" t="s">
        <v>4158</v>
      </c>
      <c r="B410" s="23" t="s">
        <v>3725</v>
      </c>
      <c r="C410" s="23" t="s">
        <v>950</v>
      </c>
      <c r="D410" s="24" t="s">
        <v>152</v>
      </c>
      <c r="E410" s="24" t="s">
        <v>207</v>
      </c>
      <c r="F410" s="24" t="s">
        <v>211</v>
      </c>
      <c r="G410" s="24" t="s">
        <v>220</v>
      </c>
      <c r="H410" s="76">
        <v>0.62547036161597991</v>
      </c>
      <c r="I410" s="77">
        <v>0.5911722669595133</v>
      </c>
      <c r="J410" s="77">
        <v>0.60174878938256537</v>
      </c>
      <c r="K410" s="77">
        <v>0.9445998157261204</v>
      </c>
      <c r="L410" s="77">
        <v>0.31732376222404396</v>
      </c>
      <c r="M410" s="77">
        <v>0.38476057659303775</v>
      </c>
      <c r="N410" s="77">
        <v>0.43132034708469347</v>
      </c>
      <c r="O410" s="77" t="s">
        <v>3395</v>
      </c>
      <c r="P410" s="77">
        <v>0.60668517788964837</v>
      </c>
      <c r="Q410" s="77">
        <v>0.52632158237632798</v>
      </c>
      <c r="R410" s="77">
        <v>0</v>
      </c>
      <c r="S410" s="77">
        <v>0.44705882352941145</v>
      </c>
      <c r="T410" s="77">
        <v>0.26170349848592228</v>
      </c>
      <c r="U410" s="77">
        <v>0.38877766194685431</v>
      </c>
      <c r="V410" s="77">
        <v>0.52453288421346322</v>
      </c>
      <c r="W410" s="77">
        <v>0.85347766903444977</v>
      </c>
      <c r="X410" s="77">
        <v>0.74063587374873596</v>
      </c>
      <c r="Y410" s="77">
        <v>0.18928368544918411</v>
      </c>
      <c r="Z410" s="77">
        <v>0.53714285714285714</v>
      </c>
      <c r="AA410" s="77">
        <v>0.58969707263759497</v>
      </c>
      <c r="AB410" s="77">
        <v>0.32080200501253131</v>
      </c>
      <c r="AC410" s="77">
        <v>0.22105263157894739</v>
      </c>
      <c r="AD410" s="76">
        <v>0.60613047265268616</v>
      </c>
      <c r="AE410" s="77">
        <v>0.5369379359035088</v>
      </c>
      <c r="AF410" s="77">
        <v>0.26316079118816399</v>
      </c>
      <c r="AG410" s="77">
        <v>0.35438116100766687</v>
      </c>
      <c r="AH410" s="77">
        <v>0.45665527308015874</v>
      </c>
      <c r="AI410" s="77">
        <v>0.79705677139159281</v>
      </c>
      <c r="AJ410" s="77">
        <v>0.36321327129602066</v>
      </c>
      <c r="AK410" s="77">
        <v>0.45524953882506314</v>
      </c>
      <c r="AL410" s="77">
        <v>0.22105263157894739</v>
      </c>
      <c r="AM410" s="76">
        <v>0.46874306658145298</v>
      </c>
      <c r="AN410" s="77">
        <v>0.53603106849313942</v>
      </c>
      <c r="AO410" s="78">
        <v>0.34650514723334375</v>
      </c>
      <c r="AP410" s="79">
        <v>0.44681921000190816</v>
      </c>
      <c r="AQ410" s="70">
        <v>2</v>
      </c>
      <c r="AR410" s="71">
        <v>0</v>
      </c>
      <c r="AS410" s="71">
        <v>1</v>
      </c>
      <c r="AT410" s="71">
        <v>0</v>
      </c>
      <c r="AU410" s="71">
        <v>0</v>
      </c>
      <c r="AV410" s="71" t="s">
        <v>3395</v>
      </c>
      <c r="AW410" s="72" t="s">
        <v>3422</v>
      </c>
    </row>
    <row r="411" spans="1:49">
      <c r="A411" s="23" t="s">
        <v>4159</v>
      </c>
      <c r="B411" s="23" t="s">
        <v>3725</v>
      </c>
      <c r="C411" s="23" t="s">
        <v>952</v>
      </c>
      <c r="D411" s="24" t="s">
        <v>152</v>
      </c>
      <c r="E411" s="24" t="s">
        <v>207</v>
      </c>
      <c r="F411" s="24" t="s">
        <v>211</v>
      </c>
      <c r="G411" s="24" t="s">
        <v>222</v>
      </c>
      <c r="H411" s="76">
        <v>0.62547036161597991</v>
      </c>
      <c r="I411" s="77">
        <v>0.48124044723606163</v>
      </c>
      <c r="J411" s="77">
        <v>0.37329074640359633</v>
      </c>
      <c r="K411" s="77">
        <v>0.71324413046156732</v>
      </c>
      <c r="L411" s="77">
        <v>0.33722242740776198</v>
      </c>
      <c r="M411" s="77">
        <v>0.55659934121613608</v>
      </c>
      <c r="N411" s="77">
        <v>0.76811555102380158</v>
      </c>
      <c r="O411" s="77" t="s">
        <v>3395</v>
      </c>
      <c r="P411" s="77">
        <v>0</v>
      </c>
      <c r="Q411" s="77">
        <v>0.66528383910490296</v>
      </c>
      <c r="R411" s="77">
        <v>8.6612633158940841E-3</v>
      </c>
      <c r="S411" s="77">
        <v>0.44705882352941145</v>
      </c>
      <c r="T411" s="77">
        <v>0.26170349848592228</v>
      </c>
      <c r="U411" s="77">
        <v>0.38877766194685431</v>
      </c>
      <c r="V411" s="77">
        <v>0.52453288421346322</v>
      </c>
      <c r="W411" s="77">
        <v>0.90794728892573939</v>
      </c>
      <c r="X411" s="77">
        <v>0.62566235896117262</v>
      </c>
      <c r="Y411" s="77">
        <v>0.18928368544918411</v>
      </c>
      <c r="Z411" s="77">
        <v>0.53714285714285714</v>
      </c>
      <c r="AA411" s="77">
        <v>0.55391815163327263</v>
      </c>
      <c r="AB411" s="77">
        <v>0.32080200501253131</v>
      </c>
      <c r="AC411" s="77">
        <v>0.22105263157894739</v>
      </c>
      <c r="AD411" s="76">
        <v>0.49333385175187927</v>
      </c>
      <c r="AE411" s="77">
        <v>0.47503629002185332</v>
      </c>
      <c r="AF411" s="77">
        <v>0.33697255121039854</v>
      </c>
      <c r="AG411" s="77">
        <v>0.35438116100766687</v>
      </c>
      <c r="AH411" s="77">
        <v>0.45665527308015874</v>
      </c>
      <c r="AI411" s="77">
        <v>0.76680482394345595</v>
      </c>
      <c r="AJ411" s="77">
        <v>0.36321327129602066</v>
      </c>
      <c r="AK411" s="77">
        <v>0.43736007832290197</v>
      </c>
      <c r="AL411" s="77">
        <v>0.22105263157894739</v>
      </c>
      <c r="AM411" s="76">
        <v>0.43511423099471042</v>
      </c>
      <c r="AN411" s="77">
        <v>0.52594708601042717</v>
      </c>
      <c r="AO411" s="78">
        <v>0.34054199373262334</v>
      </c>
      <c r="AP411" s="79">
        <v>0.43050475150040701</v>
      </c>
      <c r="AQ411" s="70">
        <v>2</v>
      </c>
      <c r="AR411" s="71">
        <v>0</v>
      </c>
      <c r="AS411" s="71">
        <v>2</v>
      </c>
      <c r="AT411" s="71">
        <v>0</v>
      </c>
      <c r="AU411" s="71">
        <v>0</v>
      </c>
      <c r="AV411" s="71" t="s">
        <v>3395</v>
      </c>
      <c r="AW411" s="72" t="s">
        <v>3422</v>
      </c>
    </row>
    <row r="412" spans="1:49">
      <c r="A412" s="23" t="s">
        <v>4160</v>
      </c>
      <c r="B412" s="23" t="s">
        <v>3725</v>
      </c>
      <c r="C412" s="23" t="s">
        <v>954</v>
      </c>
      <c r="D412" s="24" t="s">
        <v>152</v>
      </c>
      <c r="E412" s="24" t="s">
        <v>207</v>
      </c>
      <c r="F412" s="24" t="s">
        <v>226</v>
      </c>
      <c r="G412" s="24" t="s">
        <v>233</v>
      </c>
      <c r="H412" s="76">
        <v>0.62439188996437756</v>
      </c>
      <c r="I412" s="77">
        <v>0.38248286184747415</v>
      </c>
      <c r="J412" s="77">
        <v>0.44389740187160875</v>
      </c>
      <c r="K412" s="77">
        <v>0.76132438726714158</v>
      </c>
      <c r="L412" s="77">
        <v>0.38858306411843319</v>
      </c>
      <c r="M412" s="77">
        <v>0.94890575011946809</v>
      </c>
      <c r="N412" s="77">
        <v>5.793169328125064E-2</v>
      </c>
      <c r="O412" s="77" t="s">
        <v>3395</v>
      </c>
      <c r="P412" s="77">
        <v>0.23749375845855952</v>
      </c>
      <c r="Q412" s="77">
        <v>0.78370256709989805</v>
      </c>
      <c r="R412" s="77">
        <v>0.39976506699415448</v>
      </c>
      <c r="S412" s="77">
        <v>0.54117647058823626</v>
      </c>
      <c r="T412" s="77">
        <v>0.2449197860962567</v>
      </c>
      <c r="U412" s="77">
        <v>0.45989202899812992</v>
      </c>
      <c r="V412" s="77">
        <v>0.58465606994270281</v>
      </c>
      <c r="W412" s="77">
        <v>0.87749806035960687</v>
      </c>
      <c r="X412" s="77">
        <v>0.7746035024907526</v>
      </c>
      <c r="Y412" s="77">
        <v>0.1785714285714286</v>
      </c>
      <c r="Z412" s="77">
        <v>0.67428571428571438</v>
      </c>
      <c r="AA412" s="77">
        <v>0.55391815163327274</v>
      </c>
      <c r="AB412" s="77">
        <v>0.32080200501253131</v>
      </c>
      <c r="AC412" s="77">
        <v>0.22105263157894739</v>
      </c>
      <c r="AD412" s="76">
        <v>0.48359071789448677</v>
      </c>
      <c r="AE412" s="77">
        <v>0.47884773064897057</v>
      </c>
      <c r="AF412" s="77">
        <v>0.59173381704702632</v>
      </c>
      <c r="AG412" s="77">
        <v>0.39304812834224645</v>
      </c>
      <c r="AH412" s="77">
        <v>0.52227404947041633</v>
      </c>
      <c r="AI412" s="77">
        <v>0.82605078142517974</v>
      </c>
      <c r="AJ412" s="77">
        <v>0.42642857142857149</v>
      </c>
      <c r="AK412" s="77">
        <v>0.43736007832290202</v>
      </c>
      <c r="AL412" s="77">
        <v>0.22105263157894739</v>
      </c>
      <c r="AM412" s="76">
        <v>0.51805742186349457</v>
      </c>
      <c r="AN412" s="77">
        <v>0.58045765307928088</v>
      </c>
      <c r="AO412" s="78">
        <v>0.36161376044347365</v>
      </c>
      <c r="AP412" s="79">
        <v>0.48200830203827505</v>
      </c>
      <c r="AQ412" s="70">
        <v>2</v>
      </c>
      <c r="AR412" s="71">
        <v>1</v>
      </c>
      <c r="AS412" s="71">
        <v>2</v>
      </c>
      <c r="AT412" s="71">
        <v>0</v>
      </c>
      <c r="AU412" s="71">
        <v>0</v>
      </c>
      <c r="AV412" s="71" t="s">
        <v>3395</v>
      </c>
      <c r="AW412" s="72" t="s">
        <v>3422</v>
      </c>
    </row>
    <row r="413" spans="1:49">
      <c r="A413" s="23" t="s">
        <v>4161</v>
      </c>
      <c r="B413" s="23" t="s">
        <v>3725</v>
      </c>
      <c r="C413" s="23" t="s">
        <v>956</v>
      </c>
      <c r="D413" s="24" t="s">
        <v>152</v>
      </c>
      <c r="E413" s="24" t="s">
        <v>207</v>
      </c>
      <c r="F413" s="24" t="s">
        <v>248</v>
      </c>
      <c r="G413" s="24" t="s">
        <v>251</v>
      </c>
      <c r="H413" s="76">
        <v>0.62541900582304644</v>
      </c>
      <c r="I413" s="77">
        <v>0.64305932943183342</v>
      </c>
      <c r="J413" s="77">
        <v>0.85757483532043355</v>
      </c>
      <c r="K413" s="77">
        <v>0.87741590785356871</v>
      </c>
      <c r="L413" s="77">
        <v>0.37770502308693948</v>
      </c>
      <c r="M413" s="77">
        <v>0.93628674076309781</v>
      </c>
      <c r="N413" s="77">
        <v>0.85740037183747919</v>
      </c>
      <c r="O413" s="77" t="s">
        <v>3395</v>
      </c>
      <c r="P413" s="77">
        <v>0.46751645862998048</v>
      </c>
      <c r="Q413" s="77">
        <v>0.47060881012363875</v>
      </c>
      <c r="R413" s="77">
        <v>0</v>
      </c>
      <c r="S413" s="77">
        <v>0.52941176470588236</v>
      </c>
      <c r="T413" s="77">
        <v>1.2834224598930466E-2</v>
      </c>
      <c r="U413" s="77">
        <v>0.48363461218422515</v>
      </c>
      <c r="V413" s="77">
        <v>0.65965317498194842</v>
      </c>
      <c r="W413" s="77">
        <v>0.72162514419376866</v>
      </c>
      <c r="X413" s="77">
        <v>0.63342340193559632</v>
      </c>
      <c r="Y413" s="77">
        <v>0.1785714285714286</v>
      </c>
      <c r="Z413" s="77">
        <v>0.62285714285714289</v>
      </c>
      <c r="AA413" s="77">
        <v>0.55391815163327274</v>
      </c>
      <c r="AB413" s="77">
        <v>0.32080200501253131</v>
      </c>
      <c r="AC413" s="77">
        <v>0.22105263157894739</v>
      </c>
      <c r="AD413" s="76">
        <v>0.70868439019177121</v>
      </c>
      <c r="AE413" s="77">
        <v>0.70326490043421308</v>
      </c>
      <c r="AF413" s="77">
        <v>0.23530440506181938</v>
      </c>
      <c r="AG413" s="77">
        <v>0.27112299465240641</v>
      </c>
      <c r="AH413" s="77">
        <v>0.57164389358308676</v>
      </c>
      <c r="AI413" s="77">
        <v>0.67752427306468244</v>
      </c>
      <c r="AJ413" s="77">
        <v>0.40071428571428575</v>
      </c>
      <c r="AK413" s="77">
        <v>0.43736007832290202</v>
      </c>
      <c r="AL413" s="77">
        <v>0.22105263157894739</v>
      </c>
      <c r="AM413" s="76">
        <v>0.54908456522926785</v>
      </c>
      <c r="AN413" s="77">
        <v>0.50676372043339191</v>
      </c>
      <c r="AO413" s="78">
        <v>0.35304233187204503</v>
      </c>
      <c r="AP413" s="79">
        <v>0.46552196695171677</v>
      </c>
      <c r="AQ413" s="70">
        <v>2</v>
      </c>
      <c r="AR413" s="71">
        <v>0</v>
      </c>
      <c r="AS413" s="71">
        <v>1</v>
      </c>
      <c r="AT413" s="71">
        <v>0</v>
      </c>
      <c r="AU413" s="71">
        <v>0</v>
      </c>
      <c r="AV413" s="71" t="s">
        <v>3395</v>
      </c>
      <c r="AW413" s="72" t="s">
        <v>3422</v>
      </c>
    </row>
    <row r="414" spans="1:49">
      <c r="A414" s="23" t="s">
        <v>4162</v>
      </c>
      <c r="B414" s="23" t="s">
        <v>3725</v>
      </c>
      <c r="C414" s="23" t="s">
        <v>958</v>
      </c>
      <c r="D414" s="24" t="s">
        <v>255</v>
      </c>
      <c r="E414" s="24" t="s">
        <v>256</v>
      </c>
      <c r="F414" s="24" t="s">
        <v>257</v>
      </c>
      <c r="G414" s="24" t="s">
        <v>260</v>
      </c>
      <c r="H414" s="76">
        <v>0.1552954852507796</v>
      </c>
      <c r="I414" s="77">
        <v>0.56114940217241893</v>
      </c>
      <c r="J414" s="77">
        <v>0.64342928596099158</v>
      </c>
      <c r="K414" s="77">
        <v>0.17829816052149161</v>
      </c>
      <c r="L414" s="77">
        <v>0.18377491161117243</v>
      </c>
      <c r="M414" s="77">
        <v>0.67059834050661227</v>
      </c>
      <c r="N414" s="77">
        <v>0.18303948882975341</v>
      </c>
      <c r="O414" s="77" t="s">
        <v>3395</v>
      </c>
      <c r="P414" s="77">
        <v>0</v>
      </c>
      <c r="Q414" s="77">
        <v>0.50464049457265081</v>
      </c>
      <c r="R414" s="77">
        <v>5.7711083549674157E-2</v>
      </c>
      <c r="S414" s="77">
        <v>0</v>
      </c>
      <c r="T414" s="77">
        <v>2.5133689839572149E-2</v>
      </c>
      <c r="U414" s="77">
        <v>0.51337467014676219</v>
      </c>
      <c r="V414" s="77">
        <v>8.2620179177652242E-2</v>
      </c>
      <c r="W414" s="77">
        <v>0.84491122073112057</v>
      </c>
      <c r="X414" s="77">
        <v>0.35582075936579216</v>
      </c>
      <c r="Y414" s="77">
        <v>0.66461303324586773</v>
      </c>
      <c r="Z414" s="77">
        <v>0</v>
      </c>
      <c r="AA414" s="77">
        <v>0.25405158345792939</v>
      </c>
      <c r="AB414" s="77">
        <v>0.12857142857142859</v>
      </c>
      <c r="AC414" s="77">
        <v>0.78947368421052633</v>
      </c>
      <c r="AD414" s="76">
        <v>0.45329139112806338</v>
      </c>
      <c r="AE414" s="77">
        <v>0.24314218029380594</v>
      </c>
      <c r="AF414" s="77">
        <v>0.28117578906116247</v>
      </c>
      <c r="AG414" s="77">
        <v>1.2566844919786074E-2</v>
      </c>
      <c r="AH414" s="77">
        <v>0.29799742466220724</v>
      </c>
      <c r="AI414" s="77">
        <v>0.60036599004845637</v>
      </c>
      <c r="AJ414" s="77">
        <v>0.33230651662293387</v>
      </c>
      <c r="AK414" s="77">
        <v>0.191311506014679</v>
      </c>
      <c r="AL414" s="77">
        <v>0.78947368421052633</v>
      </c>
      <c r="AM414" s="76">
        <v>0.32586978682767725</v>
      </c>
      <c r="AN414" s="77">
        <v>0.30364341987681659</v>
      </c>
      <c r="AO414" s="78">
        <v>0.4376972356160464</v>
      </c>
      <c r="AP414" s="79">
        <v>0.35345738966226409</v>
      </c>
      <c r="AQ414" s="70">
        <v>2</v>
      </c>
      <c r="AR414" s="71">
        <v>0</v>
      </c>
      <c r="AS414" s="71">
        <v>2</v>
      </c>
      <c r="AT414" s="71">
        <v>0</v>
      </c>
      <c r="AU414" s="71">
        <v>0</v>
      </c>
      <c r="AV414" s="71" t="s">
        <v>3395</v>
      </c>
      <c r="AW414" s="72" t="s">
        <v>3721</v>
      </c>
    </row>
    <row r="415" spans="1:49">
      <c r="A415" s="23" t="s">
        <v>4163</v>
      </c>
      <c r="B415" s="23" t="s">
        <v>3725</v>
      </c>
      <c r="C415" s="23" t="s">
        <v>960</v>
      </c>
      <c r="D415" s="24" t="s">
        <v>255</v>
      </c>
      <c r="E415" s="24" t="s">
        <v>256</v>
      </c>
      <c r="F415" s="24" t="s">
        <v>257</v>
      </c>
      <c r="G415" s="24" t="s">
        <v>262</v>
      </c>
      <c r="H415" s="76">
        <v>0.1552954852507796</v>
      </c>
      <c r="I415" s="77">
        <v>0.72560668400895412</v>
      </c>
      <c r="J415" s="77">
        <v>0.75746630582560537</v>
      </c>
      <c r="K415" s="77">
        <v>0.25874778539276844</v>
      </c>
      <c r="L415" s="77">
        <v>0.18279928757764999</v>
      </c>
      <c r="M415" s="77">
        <v>0.85581293727268548</v>
      </c>
      <c r="N415" s="77">
        <v>0.73028832578754643</v>
      </c>
      <c r="O415" s="77" t="s">
        <v>3395</v>
      </c>
      <c r="P415" s="77">
        <v>0.12456229304960786</v>
      </c>
      <c r="Q415" s="77">
        <v>0.41038683511695045</v>
      </c>
      <c r="R415" s="77">
        <v>0.13117045089041993</v>
      </c>
      <c r="S415" s="77">
        <v>0</v>
      </c>
      <c r="T415" s="77">
        <v>2.5133689839572149E-2</v>
      </c>
      <c r="U415" s="77">
        <v>0.56584154259149899</v>
      </c>
      <c r="V415" s="77">
        <v>8.2620179177652242E-2</v>
      </c>
      <c r="W415" s="77">
        <v>0.79017066766649946</v>
      </c>
      <c r="X415" s="77">
        <v>0.4527456028759238</v>
      </c>
      <c r="Y415" s="77">
        <v>0.66461303324586773</v>
      </c>
      <c r="Z415" s="77">
        <v>0</v>
      </c>
      <c r="AA415" s="77">
        <v>0.25405158345792939</v>
      </c>
      <c r="AB415" s="77">
        <v>0.12857142857142859</v>
      </c>
      <c r="AC415" s="77">
        <v>0.78947368421052633</v>
      </c>
      <c r="AD415" s="76">
        <v>0.54612282502844633</v>
      </c>
      <c r="AE415" s="77">
        <v>0.43044212581605168</v>
      </c>
      <c r="AF415" s="77">
        <v>0.2707786430036852</v>
      </c>
      <c r="AG415" s="77">
        <v>1.2566844919786074E-2</v>
      </c>
      <c r="AH415" s="77">
        <v>0.32423086088457564</v>
      </c>
      <c r="AI415" s="77">
        <v>0.62145813527121163</v>
      </c>
      <c r="AJ415" s="77">
        <v>0.33230651662293387</v>
      </c>
      <c r="AK415" s="77">
        <v>0.191311506014679</v>
      </c>
      <c r="AL415" s="77">
        <v>0.78947368421052633</v>
      </c>
      <c r="AM415" s="76">
        <v>0.41578119794939439</v>
      </c>
      <c r="AN415" s="77">
        <v>0.31941861369185781</v>
      </c>
      <c r="AO415" s="78">
        <v>0.4376972356160464</v>
      </c>
      <c r="AP415" s="79">
        <v>0.38917095111388189</v>
      </c>
      <c r="AQ415" s="70">
        <v>2</v>
      </c>
      <c r="AR415" s="71">
        <v>0</v>
      </c>
      <c r="AS415" s="71">
        <v>2</v>
      </c>
      <c r="AT415" s="71">
        <v>0</v>
      </c>
      <c r="AU415" s="71">
        <v>0</v>
      </c>
      <c r="AV415" s="71" t="s">
        <v>3395</v>
      </c>
      <c r="AW415" s="72" t="s">
        <v>3721</v>
      </c>
    </row>
    <row r="416" spans="1:49">
      <c r="A416" s="23" t="s">
        <v>4164</v>
      </c>
      <c r="B416" s="23" t="s">
        <v>3725</v>
      </c>
      <c r="C416" s="23" t="s">
        <v>962</v>
      </c>
      <c r="D416" s="24" t="s">
        <v>255</v>
      </c>
      <c r="E416" s="24" t="s">
        <v>256</v>
      </c>
      <c r="F416" s="24" t="s">
        <v>257</v>
      </c>
      <c r="G416" s="24" t="s">
        <v>264</v>
      </c>
      <c r="H416" s="76">
        <v>0.1552954852507796</v>
      </c>
      <c r="I416" s="77">
        <v>0.59818477954399862</v>
      </c>
      <c r="J416" s="77">
        <v>0.41644246772174703</v>
      </c>
      <c r="K416" s="77">
        <v>0.22516047552037377</v>
      </c>
      <c r="L416" s="77">
        <v>0.16992308288522359</v>
      </c>
      <c r="M416" s="77">
        <v>0.83003526348868528</v>
      </c>
      <c r="N416" s="77">
        <v>0.33023356574152457</v>
      </c>
      <c r="O416" s="77" t="s">
        <v>3395</v>
      </c>
      <c r="P416" s="77">
        <v>0.44481021167704576</v>
      </c>
      <c r="Q416" s="77">
        <v>0.39844442264794711</v>
      </c>
      <c r="R416" s="77">
        <v>9.4404147110346157E-2</v>
      </c>
      <c r="S416" s="77">
        <v>0</v>
      </c>
      <c r="T416" s="77">
        <v>2.5133689839572149E-2</v>
      </c>
      <c r="U416" s="77">
        <v>0.50751240256239105</v>
      </c>
      <c r="V416" s="77">
        <v>8.2620179177652242E-2</v>
      </c>
      <c r="W416" s="77">
        <v>0.75346895012844983</v>
      </c>
      <c r="X416" s="77">
        <v>0.39350722119972015</v>
      </c>
      <c r="Y416" s="77">
        <v>0.66461303324586773</v>
      </c>
      <c r="Z416" s="77">
        <v>0</v>
      </c>
      <c r="AA416" s="77">
        <v>0.25405158345792939</v>
      </c>
      <c r="AB416" s="77">
        <v>0.12857142857142859</v>
      </c>
      <c r="AC416" s="77">
        <v>0.78947368421052633</v>
      </c>
      <c r="AD416" s="76">
        <v>0.38997424417217513</v>
      </c>
      <c r="AE416" s="77">
        <v>0.40003251986257055</v>
      </c>
      <c r="AF416" s="77">
        <v>0.24642428487914664</v>
      </c>
      <c r="AG416" s="77">
        <v>1.2566844919786074E-2</v>
      </c>
      <c r="AH416" s="77">
        <v>0.29506629087002167</v>
      </c>
      <c r="AI416" s="77">
        <v>0.57348808566408493</v>
      </c>
      <c r="AJ416" s="77">
        <v>0.33230651662293387</v>
      </c>
      <c r="AK416" s="77">
        <v>0.191311506014679</v>
      </c>
      <c r="AL416" s="77">
        <v>0.78947368421052633</v>
      </c>
      <c r="AM416" s="76">
        <v>0.34547701630463079</v>
      </c>
      <c r="AN416" s="77">
        <v>0.29370707381796424</v>
      </c>
      <c r="AO416" s="78">
        <v>0.4376972356160464</v>
      </c>
      <c r="AP416" s="79">
        <v>0.356547831946052</v>
      </c>
      <c r="AQ416" s="70">
        <v>2</v>
      </c>
      <c r="AR416" s="71">
        <v>0</v>
      </c>
      <c r="AS416" s="71">
        <v>2</v>
      </c>
      <c r="AT416" s="71">
        <v>0</v>
      </c>
      <c r="AU416" s="71">
        <v>0</v>
      </c>
      <c r="AV416" s="71" t="s">
        <v>3395</v>
      </c>
      <c r="AW416" s="72" t="s">
        <v>3721</v>
      </c>
    </row>
    <row r="417" spans="1:49">
      <c r="A417" s="23" t="s">
        <v>4165</v>
      </c>
      <c r="B417" s="23" t="s">
        <v>3725</v>
      </c>
      <c r="C417" s="23" t="s">
        <v>964</v>
      </c>
      <c r="D417" s="24" t="s">
        <v>255</v>
      </c>
      <c r="E417" s="24" t="s">
        <v>256</v>
      </c>
      <c r="F417" s="24" t="s">
        <v>257</v>
      </c>
      <c r="G417" s="24" t="s">
        <v>266</v>
      </c>
      <c r="H417" s="76">
        <v>0.1552954852507796</v>
      </c>
      <c r="I417" s="77">
        <v>0.65584045401608471</v>
      </c>
      <c r="J417" s="77">
        <v>0.20780294071286454</v>
      </c>
      <c r="K417" s="77">
        <v>0.10476729668577278</v>
      </c>
      <c r="L417" s="77">
        <v>0.18056687008427744</v>
      </c>
      <c r="M417" s="77">
        <v>0.54889665354624273</v>
      </c>
      <c r="N417" s="77">
        <v>0.2464135406598747</v>
      </c>
      <c r="O417" s="77" t="s">
        <v>3395</v>
      </c>
      <c r="P417" s="77">
        <v>0.49620536185400216</v>
      </c>
      <c r="Q417" s="77">
        <v>0.33190823753973131</v>
      </c>
      <c r="R417" s="77">
        <v>0.14137448041453868</v>
      </c>
      <c r="S417" s="77">
        <v>0</v>
      </c>
      <c r="T417" s="77">
        <v>2.5133689839572149E-2</v>
      </c>
      <c r="U417" s="77">
        <v>0.52620599415283997</v>
      </c>
      <c r="V417" s="77">
        <v>8.2620179177652242E-2</v>
      </c>
      <c r="W417" s="77">
        <v>0.858733063341798</v>
      </c>
      <c r="X417" s="77">
        <v>0.30398901276724244</v>
      </c>
      <c r="Y417" s="77">
        <v>0.66461303324586773</v>
      </c>
      <c r="Z417" s="77">
        <v>0</v>
      </c>
      <c r="AA417" s="77">
        <v>0.28983050446225167</v>
      </c>
      <c r="AB417" s="77">
        <v>0.12857142857142859</v>
      </c>
      <c r="AC417" s="77">
        <v>0.78947368421052633</v>
      </c>
      <c r="AD417" s="76">
        <v>0.33964629332657631</v>
      </c>
      <c r="AE417" s="77">
        <v>0.31536994456603396</v>
      </c>
      <c r="AF417" s="77">
        <v>0.23664135897713501</v>
      </c>
      <c r="AG417" s="77">
        <v>1.2566844919786074E-2</v>
      </c>
      <c r="AH417" s="77">
        <v>0.30441308666524614</v>
      </c>
      <c r="AI417" s="77">
        <v>0.58136103805452022</v>
      </c>
      <c r="AJ417" s="77">
        <v>0.33230651662293387</v>
      </c>
      <c r="AK417" s="77">
        <v>0.20920096651684011</v>
      </c>
      <c r="AL417" s="77">
        <v>0.78947368421052633</v>
      </c>
      <c r="AM417" s="76">
        <v>0.29721919895658178</v>
      </c>
      <c r="AN417" s="77">
        <v>0.2994469898798508</v>
      </c>
      <c r="AO417" s="78">
        <v>0.44366038911676675</v>
      </c>
      <c r="AP417" s="79">
        <v>0.34365032338333568</v>
      </c>
      <c r="AQ417" s="70">
        <v>2</v>
      </c>
      <c r="AR417" s="71">
        <v>3</v>
      </c>
      <c r="AS417" s="71">
        <v>0</v>
      </c>
      <c r="AT417" s="71">
        <v>0</v>
      </c>
      <c r="AU417" s="71">
        <v>0</v>
      </c>
      <c r="AV417" s="71" t="s">
        <v>3395</v>
      </c>
      <c r="AW417" s="72" t="s">
        <v>3721</v>
      </c>
    </row>
    <row r="418" spans="1:49">
      <c r="A418" s="23" t="s">
        <v>4166</v>
      </c>
      <c r="B418" s="23" t="s">
        <v>3725</v>
      </c>
      <c r="C418" s="23" t="s">
        <v>966</v>
      </c>
      <c r="D418" s="24" t="s">
        <v>255</v>
      </c>
      <c r="E418" s="24" t="s">
        <v>256</v>
      </c>
      <c r="F418" s="24" t="s">
        <v>268</v>
      </c>
      <c r="G418" s="24" t="s">
        <v>269</v>
      </c>
      <c r="H418" s="76">
        <v>0.16251905491362625</v>
      </c>
      <c r="I418" s="77">
        <v>0.5969627502771202</v>
      </c>
      <c r="J418" s="77">
        <v>0.35257093165841796</v>
      </c>
      <c r="K418" s="77">
        <v>0.22678811707011926</v>
      </c>
      <c r="L418" s="77">
        <v>0.18461123821324196</v>
      </c>
      <c r="M418" s="77">
        <v>0.52968943806135016</v>
      </c>
      <c r="N418" s="77">
        <v>0.50539585748787208</v>
      </c>
      <c r="O418" s="77" t="s">
        <v>3395</v>
      </c>
      <c r="P418" s="77">
        <v>0.36135002233756819</v>
      </c>
      <c r="Q418" s="77">
        <v>0.54112763717035151</v>
      </c>
      <c r="R418" s="77">
        <v>1.1077063259083525E-2</v>
      </c>
      <c r="S418" s="77">
        <v>0</v>
      </c>
      <c r="T418" s="77">
        <v>0.37167386122028212</v>
      </c>
      <c r="U418" s="77">
        <v>0.58822274661116225</v>
      </c>
      <c r="V418" s="77">
        <v>0.4625869951423966</v>
      </c>
      <c r="W418" s="77">
        <v>0.76866435159762325</v>
      </c>
      <c r="X418" s="77">
        <v>0.54867908420476841</v>
      </c>
      <c r="Y418" s="77">
        <v>0.65852652365623388</v>
      </c>
      <c r="Z418" s="77">
        <v>0.29142857142857137</v>
      </c>
      <c r="AA418" s="77">
        <v>0.24198823845112571</v>
      </c>
      <c r="AB418" s="77">
        <v>0.12857142857142859</v>
      </c>
      <c r="AC418" s="77">
        <v>0.78947368421052633</v>
      </c>
      <c r="AD418" s="76">
        <v>0.37068424561638813</v>
      </c>
      <c r="AE418" s="77">
        <v>0.36156693463403033</v>
      </c>
      <c r="AF418" s="77">
        <v>0.27610235021471752</v>
      </c>
      <c r="AG418" s="77">
        <v>0.18583693061014106</v>
      </c>
      <c r="AH418" s="77">
        <v>0.52540487087677945</v>
      </c>
      <c r="AI418" s="77">
        <v>0.65867171790119583</v>
      </c>
      <c r="AJ418" s="77">
        <v>0.47497754754240262</v>
      </c>
      <c r="AK418" s="77">
        <v>0.18527983351127714</v>
      </c>
      <c r="AL418" s="77">
        <v>0.78947368421052633</v>
      </c>
      <c r="AM418" s="76">
        <v>0.33611784348837864</v>
      </c>
      <c r="AN418" s="77">
        <v>0.45663783979603884</v>
      </c>
      <c r="AO418" s="78">
        <v>0.48324368842140203</v>
      </c>
      <c r="AP418" s="79">
        <v>0.42274423082787882</v>
      </c>
      <c r="AQ418" s="70">
        <v>2</v>
      </c>
      <c r="AR418" s="71">
        <v>0</v>
      </c>
      <c r="AS418" s="71">
        <v>2</v>
      </c>
      <c r="AT418" s="71">
        <v>0</v>
      </c>
      <c r="AU418" s="71">
        <v>0</v>
      </c>
      <c r="AV418" s="71" t="s">
        <v>3395</v>
      </c>
      <c r="AW418" s="72" t="s">
        <v>3721</v>
      </c>
    </row>
    <row r="419" spans="1:49">
      <c r="A419" s="23" t="s">
        <v>4167</v>
      </c>
      <c r="B419" s="23" t="s">
        <v>3725</v>
      </c>
      <c r="C419" s="23" t="s">
        <v>968</v>
      </c>
      <c r="D419" s="24" t="s">
        <v>255</v>
      </c>
      <c r="E419" s="24" t="s">
        <v>256</v>
      </c>
      <c r="F419" s="24" t="s">
        <v>268</v>
      </c>
      <c r="G419" s="24" t="s">
        <v>271</v>
      </c>
      <c r="H419" s="76">
        <v>0.16251905491362625</v>
      </c>
      <c r="I419" s="77">
        <v>0.75753599352064427</v>
      </c>
      <c r="J419" s="77">
        <v>0.79620090558386836</v>
      </c>
      <c r="K419" s="77">
        <v>0.16468887216114025</v>
      </c>
      <c r="L419" s="77">
        <v>0.19137624236235418</v>
      </c>
      <c r="M419" s="77">
        <v>0.94838475080555895</v>
      </c>
      <c r="N419" s="77">
        <v>0.81520419201262873</v>
      </c>
      <c r="O419" s="77" t="s">
        <v>3395</v>
      </c>
      <c r="P419" s="77">
        <v>0.46240642647457292</v>
      </c>
      <c r="Q419" s="77">
        <v>0.56178868966158024</v>
      </c>
      <c r="R419" s="77">
        <v>0.28265597496998535</v>
      </c>
      <c r="S419" s="77">
        <v>0</v>
      </c>
      <c r="T419" s="77">
        <v>0.37167386122028212</v>
      </c>
      <c r="U419" s="77">
        <v>0.64125563463176716</v>
      </c>
      <c r="V419" s="77">
        <v>0.4625869951423966</v>
      </c>
      <c r="W419" s="77">
        <v>0.80751170238427228</v>
      </c>
      <c r="X419" s="77">
        <v>0.36763217830329886</v>
      </c>
      <c r="Y419" s="77">
        <v>0.65852652365623388</v>
      </c>
      <c r="Z419" s="77">
        <v>0.29142857142857137</v>
      </c>
      <c r="AA419" s="77">
        <v>0.24198823845112571</v>
      </c>
      <c r="AB419" s="77">
        <v>0.12857142857142859</v>
      </c>
      <c r="AC419" s="77">
        <v>0.78947368421052633</v>
      </c>
      <c r="AD419" s="76">
        <v>0.57208531800604634</v>
      </c>
      <c r="AE419" s="77">
        <v>0.51641209676325106</v>
      </c>
      <c r="AF419" s="77">
        <v>0.42222233231578277</v>
      </c>
      <c r="AG419" s="77">
        <v>0.18583693061014106</v>
      </c>
      <c r="AH419" s="77">
        <v>0.55192131488708185</v>
      </c>
      <c r="AI419" s="77">
        <v>0.58757194034378557</v>
      </c>
      <c r="AJ419" s="77">
        <v>0.47497754754240262</v>
      </c>
      <c r="AK419" s="77">
        <v>0.18527983351127714</v>
      </c>
      <c r="AL419" s="77">
        <v>0.78947368421052633</v>
      </c>
      <c r="AM419" s="76">
        <v>0.50357324902836009</v>
      </c>
      <c r="AN419" s="77">
        <v>0.44177672861366951</v>
      </c>
      <c r="AO419" s="78">
        <v>0.48324368842140203</v>
      </c>
      <c r="AP419" s="79">
        <v>0.47584531537159125</v>
      </c>
      <c r="AQ419" s="70">
        <v>2</v>
      </c>
      <c r="AR419" s="71">
        <v>3</v>
      </c>
      <c r="AS419" s="71">
        <v>0</v>
      </c>
      <c r="AT419" s="71">
        <v>0</v>
      </c>
      <c r="AU419" s="71">
        <v>0</v>
      </c>
      <c r="AV419" s="71" t="s">
        <v>3395</v>
      </c>
      <c r="AW419" s="72" t="s">
        <v>3721</v>
      </c>
    </row>
    <row r="420" spans="1:49">
      <c r="A420" s="23" t="s">
        <v>4168</v>
      </c>
      <c r="B420" s="23" t="s">
        <v>3725</v>
      </c>
      <c r="C420" s="23" t="s">
        <v>970</v>
      </c>
      <c r="D420" s="24" t="s">
        <v>255</v>
      </c>
      <c r="E420" s="24" t="s">
        <v>256</v>
      </c>
      <c r="F420" s="24" t="s">
        <v>268</v>
      </c>
      <c r="G420" s="24" t="s">
        <v>273</v>
      </c>
      <c r="H420" s="76">
        <v>0.16251905491362625</v>
      </c>
      <c r="I420" s="77">
        <v>0.59585049898885367</v>
      </c>
      <c r="J420" s="77">
        <v>0.54951154362247723</v>
      </c>
      <c r="K420" s="77">
        <v>0.52526708527978139</v>
      </c>
      <c r="L420" s="77">
        <v>0.17950614995449785</v>
      </c>
      <c r="M420" s="77">
        <v>0.48495993595043929</v>
      </c>
      <c r="N420" s="77">
        <v>0.49566997038407606</v>
      </c>
      <c r="O420" s="77" t="s">
        <v>3395</v>
      </c>
      <c r="P420" s="77">
        <v>0.55205892615784624</v>
      </c>
      <c r="Q420" s="77">
        <v>0.54653567198370889</v>
      </c>
      <c r="R420" s="77">
        <v>0.73759022443331057</v>
      </c>
      <c r="S420" s="77">
        <v>0</v>
      </c>
      <c r="T420" s="77">
        <v>0.37167386122028212</v>
      </c>
      <c r="U420" s="77">
        <v>0.63078641064772978</v>
      </c>
      <c r="V420" s="77">
        <v>0.4625869951423966</v>
      </c>
      <c r="W420" s="77">
        <v>0.35081144289343053</v>
      </c>
      <c r="X420" s="77">
        <v>0.32882369699895242</v>
      </c>
      <c r="Y420" s="77">
        <v>0.65852652365623388</v>
      </c>
      <c r="Z420" s="77">
        <v>0.29142857142857137</v>
      </c>
      <c r="AA420" s="77">
        <v>0.27776715945544794</v>
      </c>
      <c r="AB420" s="77">
        <v>0.12857142857142859</v>
      </c>
      <c r="AC420" s="77">
        <v>0.78947368421052633</v>
      </c>
      <c r="AD420" s="76">
        <v>0.43596036584165238</v>
      </c>
      <c r="AE420" s="77">
        <v>0.4474924135453282</v>
      </c>
      <c r="AF420" s="77">
        <v>0.64206294820850973</v>
      </c>
      <c r="AG420" s="77">
        <v>0.18583693061014106</v>
      </c>
      <c r="AH420" s="77">
        <v>0.54668670289506316</v>
      </c>
      <c r="AI420" s="77">
        <v>0.3398175699461915</v>
      </c>
      <c r="AJ420" s="77">
        <v>0.47497754754240262</v>
      </c>
      <c r="AK420" s="77">
        <v>0.20316929401343825</v>
      </c>
      <c r="AL420" s="77">
        <v>0.78947368421052633</v>
      </c>
      <c r="AM420" s="76">
        <v>0.50850524253183016</v>
      </c>
      <c r="AN420" s="77">
        <v>0.35744706781713192</v>
      </c>
      <c r="AO420" s="78">
        <v>0.48920684192212244</v>
      </c>
      <c r="AP420" s="79">
        <v>0.44903024730443786</v>
      </c>
      <c r="AQ420" s="70">
        <v>2</v>
      </c>
      <c r="AR420" s="71">
        <v>0</v>
      </c>
      <c r="AS420" s="71">
        <v>2</v>
      </c>
      <c r="AT420" s="71">
        <v>0</v>
      </c>
      <c r="AU420" s="71">
        <v>0</v>
      </c>
      <c r="AV420" s="71" t="s">
        <v>3395</v>
      </c>
      <c r="AW420" s="72" t="s">
        <v>3721</v>
      </c>
    </row>
    <row r="421" spans="1:49">
      <c r="A421" s="23" t="s">
        <v>4169</v>
      </c>
      <c r="B421" s="23" t="s">
        <v>3725</v>
      </c>
      <c r="C421" s="23" t="s">
        <v>973</v>
      </c>
      <c r="D421" s="24" t="s">
        <v>255</v>
      </c>
      <c r="E421" s="24" t="s">
        <v>256</v>
      </c>
      <c r="F421" s="24" t="s">
        <v>279</v>
      </c>
      <c r="G421" s="24" t="s">
        <v>280</v>
      </c>
      <c r="H421" s="76">
        <v>0.16212424404995782</v>
      </c>
      <c r="I421" s="77">
        <v>0.6100396783242884</v>
      </c>
      <c r="J421" s="77">
        <v>0.67965233805917347</v>
      </c>
      <c r="K421" s="77">
        <v>0.4006150424739553</v>
      </c>
      <c r="L421" s="77">
        <v>0.17781118833217902</v>
      </c>
      <c r="M421" s="77">
        <v>0.89866374192814225</v>
      </c>
      <c r="N421" s="77">
        <v>0.67377779319244258</v>
      </c>
      <c r="O421" s="77" t="s">
        <v>3395</v>
      </c>
      <c r="P421" s="77">
        <v>0.41554719823190722</v>
      </c>
      <c r="Q421" s="77">
        <v>0.66366277081992409</v>
      </c>
      <c r="R421" s="77">
        <v>0.14994891376771785</v>
      </c>
      <c r="S421" s="77">
        <v>0</v>
      </c>
      <c r="T421" s="77">
        <v>0.44300302815540227</v>
      </c>
      <c r="U421" s="77">
        <v>0.63776342068833569</v>
      </c>
      <c r="V421" s="77">
        <v>0.2731850763901143</v>
      </c>
      <c r="W421" s="77">
        <v>2.1877620460774867E-2</v>
      </c>
      <c r="X421" s="77">
        <v>0.37274577795669117</v>
      </c>
      <c r="Y421" s="77">
        <v>0.79412043173641345</v>
      </c>
      <c r="Z421" s="77">
        <v>0.31428571428571428</v>
      </c>
      <c r="AA421" s="77">
        <v>0.41231996459188436</v>
      </c>
      <c r="AB421" s="77">
        <v>0.12857142857142859</v>
      </c>
      <c r="AC421" s="77">
        <v>0.78947368421052633</v>
      </c>
      <c r="AD421" s="76">
        <v>0.48393875347780657</v>
      </c>
      <c r="AE421" s="77">
        <v>0.51328299283172529</v>
      </c>
      <c r="AF421" s="77">
        <v>0.406805842293821</v>
      </c>
      <c r="AG421" s="77">
        <v>0.22150151407770113</v>
      </c>
      <c r="AH421" s="77">
        <v>0.45547424853922502</v>
      </c>
      <c r="AI421" s="77">
        <v>0.19731169920873301</v>
      </c>
      <c r="AJ421" s="77">
        <v>0.55420307301106386</v>
      </c>
      <c r="AK421" s="77">
        <v>0.27044569658165646</v>
      </c>
      <c r="AL421" s="77">
        <v>0.78947368421052633</v>
      </c>
      <c r="AM421" s="76">
        <v>0.46800919620111764</v>
      </c>
      <c r="AN421" s="77">
        <v>0.2914291539418864</v>
      </c>
      <c r="AO421" s="78">
        <v>0.53804081793441549</v>
      </c>
      <c r="AP421" s="79">
        <v>0.42557945205101488</v>
      </c>
      <c r="AQ421" s="70">
        <v>2</v>
      </c>
      <c r="AR421" s="71">
        <v>0</v>
      </c>
      <c r="AS421" s="71">
        <v>0</v>
      </c>
      <c r="AT421" s="71">
        <v>0</v>
      </c>
      <c r="AU421" s="71">
        <v>1</v>
      </c>
      <c r="AV421" s="71" t="s">
        <v>3431</v>
      </c>
      <c r="AW421" s="72" t="s">
        <v>3721</v>
      </c>
    </row>
    <row r="422" spans="1:49">
      <c r="A422" s="23" t="s">
        <v>4170</v>
      </c>
      <c r="B422" s="23" t="s">
        <v>3725</v>
      </c>
      <c r="C422" s="23" t="s">
        <v>975</v>
      </c>
      <c r="D422" s="24" t="s">
        <v>255</v>
      </c>
      <c r="E422" s="24" t="s">
        <v>256</v>
      </c>
      <c r="F422" s="24" t="s">
        <v>279</v>
      </c>
      <c r="G422" s="24" t="s">
        <v>282</v>
      </c>
      <c r="H422" s="76">
        <v>0.16212424404995782</v>
      </c>
      <c r="I422" s="77">
        <v>0.52834855809560166</v>
      </c>
      <c r="J422" s="77">
        <v>0.61001531765127792</v>
      </c>
      <c r="K422" s="77">
        <v>0.28754143181301295</v>
      </c>
      <c r="L422" s="77">
        <v>0.20069092695166013</v>
      </c>
      <c r="M422" s="77">
        <v>0.47487653152851039</v>
      </c>
      <c r="N422" s="77">
        <v>0.55015555505788538</v>
      </c>
      <c r="O422" s="77" t="s">
        <v>3395</v>
      </c>
      <c r="P422" s="77">
        <v>0.45967940809053659</v>
      </c>
      <c r="Q422" s="77">
        <v>0.55185042787722527</v>
      </c>
      <c r="R422" s="77">
        <v>0.53460850467569054</v>
      </c>
      <c r="S422" s="77">
        <v>0</v>
      </c>
      <c r="T422" s="77">
        <v>0.44300302815540227</v>
      </c>
      <c r="U422" s="77">
        <v>0.51684929486333597</v>
      </c>
      <c r="V422" s="77">
        <v>0.2731850763901143</v>
      </c>
      <c r="W422" s="77">
        <v>0.70560991155494379</v>
      </c>
      <c r="X422" s="77">
        <v>0.60840416428298771</v>
      </c>
      <c r="Y422" s="77">
        <v>0.79412043173641345</v>
      </c>
      <c r="Z422" s="77">
        <v>0.31428571428571428</v>
      </c>
      <c r="AA422" s="77">
        <v>0.41231996459188436</v>
      </c>
      <c r="AB422" s="77">
        <v>0.12857142857142859</v>
      </c>
      <c r="AC422" s="77">
        <v>0.78947368421052633</v>
      </c>
      <c r="AD422" s="76">
        <v>0.43349603993227914</v>
      </c>
      <c r="AE422" s="77">
        <v>0.3945887706883211</v>
      </c>
      <c r="AF422" s="77">
        <v>0.54322946627645785</v>
      </c>
      <c r="AG422" s="77">
        <v>0.22150151407770113</v>
      </c>
      <c r="AH422" s="77">
        <v>0.39501718562672516</v>
      </c>
      <c r="AI422" s="77">
        <v>0.65700703791896575</v>
      </c>
      <c r="AJ422" s="77">
        <v>0.55420307301106386</v>
      </c>
      <c r="AK422" s="77">
        <v>0.27044569658165646</v>
      </c>
      <c r="AL422" s="77">
        <v>0.78947368421052633</v>
      </c>
      <c r="AM422" s="76">
        <v>0.45710475896568603</v>
      </c>
      <c r="AN422" s="77">
        <v>0.42450857920779733</v>
      </c>
      <c r="AO422" s="78">
        <v>0.53804081793441549</v>
      </c>
      <c r="AP422" s="79">
        <v>0.47204662342680637</v>
      </c>
      <c r="AQ422" s="70">
        <v>2</v>
      </c>
      <c r="AR422" s="71">
        <v>0</v>
      </c>
      <c r="AS422" s="71">
        <v>2</v>
      </c>
      <c r="AT422" s="71">
        <v>0</v>
      </c>
      <c r="AU422" s="71">
        <v>0</v>
      </c>
      <c r="AV422" s="71" t="s">
        <v>3395</v>
      </c>
      <c r="AW422" s="72" t="s">
        <v>3721</v>
      </c>
    </row>
    <row r="423" spans="1:49">
      <c r="A423" s="23" t="s">
        <v>4171</v>
      </c>
      <c r="B423" s="23" t="s">
        <v>3725</v>
      </c>
      <c r="C423" s="23" t="s">
        <v>977</v>
      </c>
      <c r="D423" s="24" t="s">
        <v>255</v>
      </c>
      <c r="E423" s="24" t="s">
        <v>256</v>
      </c>
      <c r="F423" s="24" t="s">
        <v>279</v>
      </c>
      <c r="G423" s="24" t="s">
        <v>284</v>
      </c>
      <c r="H423" s="76">
        <v>0.16212424404995782</v>
      </c>
      <c r="I423" s="77">
        <v>0.49117997272361646</v>
      </c>
      <c r="J423" s="77">
        <v>0.65920486167165504</v>
      </c>
      <c r="K423" s="77">
        <v>0.32881108116112501</v>
      </c>
      <c r="L423" s="77">
        <v>0.19180190797956678</v>
      </c>
      <c r="M423" s="77">
        <v>0.68669871306403207</v>
      </c>
      <c r="N423" s="77">
        <v>0.52060839957830107</v>
      </c>
      <c r="O423" s="77" t="s">
        <v>3395</v>
      </c>
      <c r="P423" s="77">
        <v>0.56889111180802932</v>
      </c>
      <c r="Q423" s="77">
        <v>0.62385093599459363</v>
      </c>
      <c r="R423" s="77">
        <v>9.5790900644649124E-2</v>
      </c>
      <c r="S423" s="77">
        <v>0</v>
      </c>
      <c r="T423" s="77">
        <v>0.44300302815540227</v>
      </c>
      <c r="U423" s="77">
        <v>0.50642733372509563</v>
      </c>
      <c r="V423" s="77">
        <v>0.2731850763901143</v>
      </c>
      <c r="W423" s="77">
        <v>0.74599740717339791</v>
      </c>
      <c r="X423" s="77">
        <v>0.44085252313270973</v>
      </c>
      <c r="Y423" s="77">
        <v>0.79412043173641345</v>
      </c>
      <c r="Z423" s="77">
        <v>0.31428571428571428</v>
      </c>
      <c r="AA423" s="77">
        <v>0.44809888559620659</v>
      </c>
      <c r="AB423" s="77">
        <v>0.12857142857142859</v>
      </c>
      <c r="AC423" s="77">
        <v>0.78947368421052633</v>
      </c>
      <c r="AD423" s="76">
        <v>0.4375030261484098</v>
      </c>
      <c r="AE423" s="77">
        <v>0.4593622427182108</v>
      </c>
      <c r="AF423" s="77">
        <v>0.35982091831962137</v>
      </c>
      <c r="AG423" s="77">
        <v>0.22150151407770113</v>
      </c>
      <c r="AH423" s="77">
        <v>0.38980620505760499</v>
      </c>
      <c r="AI423" s="77">
        <v>0.59342496515305387</v>
      </c>
      <c r="AJ423" s="77">
        <v>0.55420307301106386</v>
      </c>
      <c r="AK423" s="77">
        <v>0.28833515708381757</v>
      </c>
      <c r="AL423" s="77">
        <v>0.78947368421052633</v>
      </c>
      <c r="AM423" s="76">
        <v>0.41889539572874729</v>
      </c>
      <c r="AN423" s="77">
        <v>0.40157756142945339</v>
      </c>
      <c r="AO423" s="78">
        <v>0.5440039714351359</v>
      </c>
      <c r="AP423" s="79">
        <v>0.45273072551076754</v>
      </c>
      <c r="AQ423" s="70">
        <v>2</v>
      </c>
      <c r="AR423" s="71">
        <v>0</v>
      </c>
      <c r="AS423" s="71">
        <v>0</v>
      </c>
      <c r="AT423" s="71">
        <v>0</v>
      </c>
      <c r="AU423" s="71">
        <v>0</v>
      </c>
      <c r="AV423" s="71" t="s">
        <v>3395</v>
      </c>
      <c r="AW423" s="72" t="s">
        <v>3721</v>
      </c>
    </row>
    <row r="424" spans="1:49">
      <c r="A424" s="23" t="s">
        <v>4172</v>
      </c>
      <c r="B424" s="23" t="s">
        <v>3725</v>
      </c>
      <c r="C424" s="23" t="s">
        <v>979</v>
      </c>
      <c r="D424" s="24" t="s">
        <v>255</v>
      </c>
      <c r="E424" s="24" t="s">
        <v>256</v>
      </c>
      <c r="F424" s="24" t="s">
        <v>288</v>
      </c>
      <c r="G424" s="24" t="s">
        <v>289</v>
      </c>
      <c r="H424" s="76">
        <v>9.2094104790983428E-2</v>
      </c>
      <c r="I424" s="77">
        <v>0.66781026408699584</v>
      </c>
      <c r="J424" s="77">
        <v>0.17913280508405355</v>
      </c>
      <c r="K424" s="77">
        <v>0.43453352497885878</v>
      </c>
      <c r="L424" s="77">
        <v>0.20983797029538362</v>
      </c>
      <c r="M424" s="77">
        <v>0.39259902110668654</v>
      </c>
      <c r="N424" s="77">
        <v>0.38606746897983235</v>
      </c>
      <c r="O424" s="77" t="s">
        <v>3395</v>
      </c>
      <c r="P424" s="77">
        <v>0.24275246893915253</v>
      </c>
      <c r="Q424" s="77">
        <v>0.75832762381114893</v>
      </c>
      <c r="R424" s="77">
        <v>0.64920420304759408</v>
      </c>
      <c r="S424" s="77">
        <v>0</v>
      </c>
      <c r="T424" s="77">
        <v>0.25623349011017332</v>
      </c>
      <c r="U424" s="77">
        <v>0.63421745010284192</v>
      </c>
      <c r="V424" s="77">
        <v>0.18388479784424794</v>
      </c>
      <c r="W424" s="77">
        <v>0.53151004829751491</v>
      </c>
      <c r="X424" s="77">
        <v>0.16186491329810948</v>
      </c>
      <c r="Y424" s="77">
        <v>0.6189642113236129</v>
      </c>
      <c r="Z424" s="77">
        <v>0</v>
      </c>
      <c r="AA424" s="77">
        <v>0.28005061744573351</v>
      </c>
      <c r="AB424" s="77">
        <v>0.12857142857142859</v>
      </c>
      <c r="AC424" s="77">
        <v>0.78947368421052633</v>
      </c>
      <c r="AD424" s="76">
        <v>0.31301239132067765</v>
      </c>
      <c r="AE424" s="77">
        <v>0.33315809085998277</v>
      </c>
      <c r="AF424" s="77">
        <v>0.70376591342937145</v>
      </c>
      <c r="AG424" s="77">
        <v>0.12811674505508666</v>
      </c>
      <c r="AH424" s="77">
        <v>0.40905112397354493</v>
      </c>
      <c r="AI424" s="77">
        <v>0.3466874807978122</v>
      </c>
      <c r="AJ424" s="77">
        <v>0.30948210566180645</v>
      </c>
      <c r="AK424" s="77">
        <v>0.20431102300858106</v>
      </c>
      <c r="AL424" s="77">
        <v>0.78947368421052633</v>
      </c>
      <c r="AM424" s="76">
        <v>0.44997879853667727</v>
      </c>
      <c r="AN424" s="77">
        <v>0.29461844994214792</v>
      </c>
      <c r="AO424" s="78">
        <v>0.43442227096030467</v>
      </c>
      <c r="AP424" s="79">
        <v>0.38959247354665522</v>
      </c>
      <c r="AQ424" s="70">
        <v>2</v>
      </c>
      <c r="AR424" s="71">
        <v>0</v>
      </c>
      <c r="AS424" s="71">
        <v>2</v>
      </c>
      <c r="AT424" s="71">
        <v>0</v>
      </c>
      <c r="AU424" s="71">
        <v>1</v>
      </c>
      <c r="AV424" s="71" t="s">
        <v>3432</v>
      </c>
      <c r="AW424" s="72" t="s">
        <v>3721</v>
      </c>
    </row>
    <row r="425" spans="1:49">
      <c r="A425" s="23" t="s">
        <v>4173</v>
      </c>
      <c r="B425" s="23" t="s">
        <v>3725</v>
      </c>
      <c r="C425" s="23" t="s">
        <v>981</v>
      </c>
      <c r="D425" s="24" t="s">
        <v>255</v>
      </c>
      <c r="E425" s="24" t="s">
        <v>256</v>
      </c>
      <c r="F425" s="24" t="s">
        <v>288</v>
      </c>
      <c r="G425" s="24" t="s">
        <v>291</v>
      </c>
      <c r="H425" s="76">
        <v>9.2094104790983428E-2</v>
      </c>
      <c r="I425" s="77">
        <v>0.64955382082372481</v>
      </c>
      <c r="J425" s="77">
        <v>0.51244883542708553</v>
      </c>
      <c r="K425" s="77">
        <v>0.26799368847744531</v>
      </c>
      <c r="L425" s="77">
        <v>0.20231414745353171</v>
      </c>
      <c r="M425" s="77">
        <v>0.70223746734107517</v>
      </c>
      <c r="N425" s="77">
        <v>0.4770455874749871</v>
      </c>
      <c r="O425" s="77" t="s">
        <v>3395</v>
      </c>
      <c r="P425" s="77">
        <v>0.34994248771902148</v>
      </c>
      <c r="Q425" s="77">
        <v>0.66673972567954642</v>
      </c>
      <c r="R425" s="77">
        <v>9.1700556516165849E-2</v>
      </c>
      <c r="S425" s="77">
        <v>0</v>
      </c>
      <c r="T425" s="77">
        <v>0.25623349011017332</v>
      </c>
      <c r="U425" s="77">
        <v>0.54085880398034336</v>
      </c>
      <c r="V425" s="77">
        <v>0.18388479784424794</v>
      </c>
      <c r="W425" s="77">
        <v>0.87103791410056719</v>
      </c>
      <c r="X425" s="77">
        <v>0.1404403843127372</v>
      </c>
      <c r="Y425" s="77">
        <v>0.6189642113236129</v>
      </c>
      <c r="Z425" s="77">
        <v>0</v>
      </c>
      <c r="AA425" s="77">
        <v>0.28005061744573351</v>
      </c>
      <c r="AB425" s="77">
        <v>0.12857142857142859</v>
      </c>
      <c r="AC425" s="77">
        <v>0.78947368421052633</v>
      </c>
      <c r="AD425" s="76">
        <v>0.41803225368059788</v>
      </c>
      <c r="AE425" s="77">
        <v>0.39990667569321214</v>
      </c>
      <c r="AF425" s="77">
        <v>0.37922014109785612</v>
      </c>
      <c r="AG425" s="77">
        <v>0.12811674505508666</v>
      </c>
      <c r="AH425" s="77">
        <v>0.36237180091229565</v>
      </c>
      <c r="AI425" s="77">
        <v>0.50573914920665219</v>
      </c>
      <c r="AJ425" s="77">
        <v>0.30948210566180645</v>
      </c>
      <c r="AK425" s="77">
        <v>0.20431102300858106</v>
      </c>
      <c r="AL425" s="77">
        <v>0.78947368421052633</v>
      </c>
      <c r="AM425" s="76">
        <v>0.39905302349055538</v>
      </c>
      <c r="AN425" s="77">
        <v>0.33207589839134483</v>
      </c>
      <c r="AO425" s="78">
        <v>0.43442227096030467</v>
      </c>
      <c r="AP425" s="79">
        <v>0.38732048084026705</v>
      </c>
      <c r="AQ425" s="70">
        <v>2</v>
      </c>
      <c r="AR425" s="71">
        <v>1</v>
      </c>
      <c r="AS425" s="71">
        <v>0</v>
      </c>
      <c r="AT425" s="71">
        <v>0</v>
      </c>
      <c r="AU425" s="71">
        <v>0</v>
      </c>
      <c r="AV425" s="71" t="s">
        <v>3395</v>
      </c>
      <c r="AW425" s="72" t="s">
        <v>3721</v>
      </c>
    </row>
    <row r="426" spans="1:49">
      <c r="A426" s="23" t="s">
        <v>4174</v>
      </c>
      <c r="B426" s="23" t="s">
        <v>3725</v>
      </c>
      <c r="C426" s="23" t="s">
        <v>983</v>
      </c>
      <c r="D426" s="24" t="s">
        <v>255</v>
      </c>
      <c r="E426" s="24" t="s">
        <v>256</v>
      </c>
      <c r="F426" s="24" t="s">
        <v>288</v>
      </c>
      <c r="G426" s="24" t="s">
        <v>293</v>
      </c>
      <c r="H426" s="76">
        <v>9.2094104790983428E-2</v>
      </c>
      <c r="I426" s="77">
        <v>0.72809694623756172</v>
      </c>
      <c r="J426" s="77">
        <v>0.64296235877493679</v>
      </c>
      <c r="K426" s="77">
        <v>0.46034706698555372</v>
      </c>
      <c r="L426" s="77">
        <v>0.20409601634809008</v>
      </c>
      <c r="M426" s="77">
        <v>0.90445524129287369</v>
      </c>
      <c r="N426" s="77">
        <v>0.36446500790311431</v>
      </c>
      <c r="O426" s="77" t="s">
        <v>3395</v>
      </c>
      <c r="P426" s="77">
        <v>0.3530003677281186</v>
      </c>
      <c r="Q426" s="77">
        <v>0.62629868178953885</v>
      </c>
      <c r="R426" s="77">
        <v>4.8516978089803587E-3</v>
      </c>
      <c r="S426" s="77">
        <v>0</v>
      </c>
      <c r="T426" s="77">
        <v>0.25623349011017332</v>
      </c>
      <c r="U426" s="77">
        <v>0.57665589389131477</v>
      </c>
      <c r="V426" s="77">
        <v>0.18388479784424794</v>
      </c>
      <c r="W426" s="77">
        <v>0.87545609780805544</v>
      </c>
      <c r="X426" s="77">
        <v>0.18367814771864877</v>
      </c>
      <c r="Y426" s="77">
        <v>0.6189642113236129</v>
      </c>
      <c r="Z426" s="77">
        <v>0</v>
      </c>
      <c r="AA426" s="77">
        <v>0.28005061744573351</v>
      </c>
      <c r="AB426" s="77">
        <v>0.12857142857142859</v>
      </c>
      <c r="AC426" s="77">
        <v>0.78947368421052633</v>
      </c>
      <c r="AD426" s="76">
        <v>0.48771780326782732</v>
      </c>
      <c r="AE426" s="77">
        <v>0.45727274005155005</v>
      </c>
      <c r="AF426" s="77">
        <v>0.31557518979925958</v>
      </c>
      <c r="AG426" s="77">
        <v>0.12811674505508666</v>
      </c>
      <c r="AH426" s="77">
        <v>0.38027034586778136</v>
      </c>
      <c r="AI426" s="77">
        <v>0.52956712276335205</v>
      </c>
      <c r="AJ426" s="77">
        <v>0.30948210566180645</v>
      </c>
      <c r="AK426" s="77">
        <v>0.20431102300858106</v>
      </c>
      <c r="AL426" s="77">
        <v>0.78947368421052633</v>
      </c>
      <c r="AM426" s="76">
        <v>0.42018857770621237</v>
      </c>
      <c r="AN426" s="77">
        <v>0.34598473789540668</v>
      </c>
      <c r="AO426" s="78">
        <v>0.43442227096030467</v>
      </c>
      <c r="AP426" s="79">
        <v>0.39921599814084396</v>
      </c>
      <c r="AQ426" s="70">
        <v>2</v>
      </c>
      <c r="AR426" s="71">
        <v>0</v>
      </c>
      <c r="AS426" s="71">
        <v>2</v>
      </c>
      <c r="AT426" s="71">
        <v>0</v>
      </c>
      <c r="AU426" s="71">
        <v>0</v>
      </c>
      <c r="AV426" s="71" t="s">
        <v>3395</v>
      </c>
      <c r="AW426" s="72" t="s">
        <v>3721</v>
      </c>
    </row>
    <row r="427" spans="1:49">
      <c r="A427" s="23" t="s">
        <v>4175</v>
      </c>
      <c r="B427" s="23" t="s">
        <v>3725</v>
      </c>
      <c r="C427" s="23" t="s">
        <v>985</v>
      </c>
      <c r="D427" s="24" t="s">
        <v>255</v>
      </c>
      <c r="E427" s="24" t="s">
        <v>256</v>
      </c>
      <c r="F427" s="24" t="s">
        <v>288</v>
      </c>
      <c r="G427" s="24" t="s">
        <v>295</v>
      </c>
      <c r="H427" s="76">
        <v>9.2094104790983428E-2</v>
      </c>
      <c r="I427" s="77">
        <v>0.72667717692123102</v>
      </c>
      <c r="J427" s="77">
        <v>0.77264989467372169</v>
      </c>
      <c r="K427" s="77">
        <v>0.11391966613617377</v>
      </c>
      <c r="L427" s="77">
        <v>0.1994956780233558</v>
      </c>
      <c r="M427" s="77">
        <v>0.71111354378151692</v>
      </c>
      <c r="N427" s="77">
        <v>0.76689524988711533</v>
      </c>
      <c r="O427" s="77" t="s">
        <v>3395</v>
      </c>
      <c r="P427" s="77">
        <v>0.54215173108025605</v>
      </c>
      <c r="Q427" s="77">
        <v>0.71843707163727055</v>
      </c>
      <c r="R427" s="77">
        <v>0.18276929419759036</v>
      </c>
      <c r="S427" s="77">
        <v>0</v>
      </c>
      <c r="T427" s="77">
        <v>0.25623349011017332</v>
      </c>
      <c r="U427" s="77">
        <v>0.71775875944009204</v>
      </c>
      <c r="V427" s="77">
        <v>0.18388479784424794</v>
      </c>
      <c r="W427" s="77">
        <v>2.2836842915354857E-2</v>
      </c>
      <c r="X427" s="77">
        <v>0.24990342793117049</v>
      </c>
      <c r="Y427" s="77">
        <v>0.6189642113236129</v>
      </c>
      <c r="Z427" s="77">
        <v>0</v>
      </c>
      <c r="AA427" s="77">
        <v>0.31582953845005574</v>
      </c>
      <c r="AB427" s="77">
        <v>0.12857142857142859</v>
      </c>
      <c r="AC427" s="77">
        <v>0.78947368421052633</v>
      </c>
      <c r="AD427" s="76">
        <v>0.53047372546197868</v>
      </c>
      <c r="AE427" s="77">
        <v>0.46671517378168359</v>
      </c>
      <c r="AF427" s="77">
        <v>0.45060318291743046</v>
      </c>
      <c r="AG427" s="77">
        <v>0.12811674505508666</v>
      </c>
      <c r="AH427" s="77">
        <v>0.45082177864216999</v>
      </c>
      <c r="AI427" s="77">
        <v>0.13637013542326268</v>
      </c>
      <c r="AJ427" s="77">
        <v>0.30948210566180645</v>
      </c>
      <c r="AK427" s="77">
        <v>0.22220048351074217</v>
      </c>
      <c r="AL427" s="77">
        <v>0.78947368421052633</v>
      </c>
      <c r="AM427" s="76">
        <v>0.48259736072036424</v>
      </c>
      <c r="AN427" s="77">
        <v>0.23843621970683979</v>
      </c>
      <c r="AO427" s="78">
        <v>0.44038542446102502</v>
      </c>
      <c r="AP427" s="79">
        <v>0.37859609537428962</v>
      </c>
      <c r="AQ427" s="70">
        <v>2</v>
      </c>
      <c r="AR427" s="71">
        <v>1</v>
      </c>
      <c r="AS427" s="71">
        <v>0</v>
      </c>
      <c r="AT427" s="71">
        <v>0</v>
      </c>
      <c r="AU427" s="71">
        <v>0</v>
      </c>
      <c r="AV427" s="71" t="s">
        <v>3395</v>
      </c>
      <c r="AW427" s="72" t="s">
        <v>3721</v>
      </c>
    </row>
    <row r="428" spans="1:49">
      <c r="A428" s="23" t="s">
        <v>4176</v>
      </c>
      <c r="B428" s="23" t="s">
        <v>3725</v>
      </c>
      <c r="C428" s="23" t="s">
        <v>987</v>
      </c>
      <c r="D428" s="24" t="s">
        <v>255</v>
      </c>
      <c r="E428" s="24" t="s">
        <v>297</v>
      </c>
      <c r="F428" s="24" t="s">
        <v>298</v>
      </c>
      <c r="G428" s="24" t="s">
        <v>303</v>
      </c>
      <c r="H428" s="76">
        <v>0.14168348622685156</v>
      </c>
      <c r="I428" s="77">
        <v>0.50711316134407092</v>
      </c>
      <c r="J428" s="77">
        <v>0.17082882441285502</v>
      </c>
      <c r="K428" s="77">
        <v>8.6257747494180026E-2</v>
      </c>
      <c r="L428" s="77">
        <v>0.37547169176285133</v>
      </c>
      <c r="M428" s="77">
        <v>0.52752921809375808</v>
      </c>
      <c r="N428" s="77">
        <v>2.6041529961178977E-2</v>
      </c>
      <c r="O428" s="77" t="s">
        <v>3395</v>
      </c>
      <c r="P428" s="77">
        <v>0.125</v>
      </c>
      <c r="Q428" s="77">
        <v>0.4737320022760973</v>
      </c>
      <c r="R428" s="77">
        <v>0.30137228866467985</v>
      </c>
      <c r="S428" s="77">
        <v>9.4117647058823195E-2</v>
      </c>
      <c r="T428" s="77">
        <v>0.34265833387024031</v>
      </c>
      <c r="U428" s="77">
        <v>0.66679204206260323</v>
      </c>
      <c r="V428" s="77">
        <v>0.8419976122866778</v>
      </c>
      <c r="W428" s="77">
        <v>0.66876508481157126</v>
      </c>
      <c r="X428" s="77">
        <v>0.2847987234260223</v>
      </c>
      <c r="Y428" s="77">
        <v>0.84551762382665607</v>
      </c>
      <c r="Z428" s="77">
        <v>0.86857142857142855</v>
      </c>
      <c r="AA428" s="77">
        <v>0.29595978274530121</v>
      </c>
      <c r="AB428" s="77">
        <v>0.12857142857142859</v>
      </c>
      <c r="AC428" s="77">
        <v>0.78947368421052633</v>
      </c>
      <c r="AD428" s="76">
        <v>0.27320849066125913</v>
      </c>
      <c r="AE428" s="77">
        <v>0.2280600374623937</v>
      </c>
      <c r="AF428" s="77">
        <v>0.38755214547038858</v>
      </c>
      <c r="AG428" s="77">
        <v>0.21838799046453175</v>
      </c>
      <c r="AH428" s="77">
        <v>0.75439482717464057</v>
      </c>
      <c r="AI428" s="77">
        <v>0.47678190411879678</v>
      </c>
      <c r="AJ428" s="77">
        <v>0.85704452619904226</v>
      </c>
      <c r="AK428" s="77">
        <v>0.21226560565836489</v>
      </c>
      <c r="AL428" s="77">
        <v>0.78947368421052633</v>
      </c>
      <c r="AM428" s="76">
        <v>0.29627355786468046</v>
      </c>
      <c r="AN428" s="77">
        <v>0.48318824058598969</v>
      </c>
      <c r="AO428" s="78">
        <v>0.61959460535597788</v>
      </c>
      <c r="AP428" s="79">
        <v>0.45616105731083711</v>
      </c>
      <c r="AQ428" s="70">
        <v>2</v>
      </c>
      <c r="AR428" s="71">
        <v>3</v>
      </c>
      <c r="AS428" s="71">
        <v>2</v>
      </c>
      <c r="AT428" s="71">
        <v>0</v>
      </c>
      <c r="AU428" s="71">
        <v>0</v>
      </c>
      <c r="AV428" s="71" t="s">
        <v>3395</v>
      </c>
      <c r="AW428" s="72" t="s">
        <v>3721</v>
      </c>
    </row>
    <row r="429" spans="1:49">
      <c r="A429" s="23" t="s">
        <v>4177</v>
      </c>
      <c r="B429" s="23" t="s">
        <v>3725</v>
      </c>
      <c r="C429" s="23" t="s">
        <v>989</v>
      </c>
      <c r="D429" s="24" t="s">
        <v>255</v>
      </c>
      <c r="E429" s="24" t="s">
        <v>297</v>
      </c>
      <c r="F429" s="24" t="s">
        <v>298</v>
      </c>
      <c r="G429" s="24" t="s">
        <v>305</v>
      </c>
      <c r="H429" s="76">
        <v>0.14168348622685156</v>
      </c>
      <c r="I429" s="77">
        <v>0.77978305122543423</v>
      </c>
      <c r="J429" s="77">
        <v>0.83048089181516493</v>
      </c>
      <c r="K429" s="77">
        <v>0.22743711771786679</v>
      </c>
      <c r="L429" s="77">
        <v>0.33876044991811977</v>
      </c>
      <c r="M429" s="77">
        <v>0.24038814524546803</v>
      </c>
      <c r="N429" s="77">
        <v>0.88567847415875633</v>
      </c>
      <c r="O429" s="77" t="s">
        <v>3395</v>
      </c>
      <c r="P429" s="77">
        <v>0.49603196121093812</v>
      </c>
      <c r="Q429" s="77">
        <v>0.7469680985909567</v>
      </c>
      <c r="R429" s="77">
        <v>0.16228560220182123</v>
      </c>
      <c r="S429" s="77">
        <v>9.4117647058823195E-2</v>
      </c>
      <c r="T429" s="77">
        <v>0.34265833387024031</v>
      </c>
      <c r="U429" s="77">
        <v>0.63759257260040669</v>
      </c>
      <c r="V429" s="77">
        <v>0.8419976122866778</v>
      </c>
      <c r="W429" s="77">
        <v>0.87136908941481217</v>
      </c>
      <c r="X429" s="77">
        <v>0.34173590359739381</v>
      </c>
      <c r="Y429" s="77">
        <v>0.84551762382665607</v>
      </c>
      <c r="Z429" s="77">
        <v>0.86857142857142855</v>
      </c>
      <c r="AA429" s="77">
        <v>0.26018086174097899</v>
      </c>
      <c r="AB429" s="77">
        <v>0.12857142857142859</v>
      </c>
      <c r="AC429" s="77">
        <v>0.78947368421052633</v>
      </c>
      <c r="AD429" s="76">
        <v>0.58398247642248358</v>
      </c>
      <c r="AE429" s="77">
        <v>0.4376592296502298</v>
      </c>
      <c r="AF429" s="77">
        <v>0.45462685039638895</v>
      </c>
      <c r="AG429" s="77">
        <v>0.21838799046453175</v>
      </c>
      <c r="AH429" s="77">
        <v>0.73979509244354225</v>
      </c>
      <c r="AI429" s="77">
        <v>0.60655249650610299</v>
      </c>
      <c r="AJ429" s="77">
        <v>0.85704452619904226</v>
      </c>
      <c r="AK429" s="77">
        <v>0.19437614515620377</v>
      </c>
      <c r="AL429" s="77">
        <v>0.78947368421052633</v>
      </c>
      <c r="AM429" s="76">
        <v>0.49208951882303414</v>
      </c>
      <c r="AN429" s="77">
        <v>0.52157852647139225</v>
      </c>
      <c r="AO429" s="78">
        <v>0.61363145185525747</v>
      </c>
      <c r="AP429" s="79">
        <v>0.54123526551889389</v>
      </c>
      <c r="AQ429" s="70">
        <v>2</v>
      </c>
      <c r="AR429" s="71">
        <v>3</v>
      </c>
      <c r="AS429" s="71">
        <v>2</v>
      </c>
      <c r="AT429" s="71">
        <v>0</v>
      </c>
      <c r="AU429" s="71">
        <v>1</v>
      </c>
      <c r="AV429" s="71" t="s">
        <v>3433</v>
      </c>
      <c r="AW429" s="72" t="s">
        <v>3721</v>
      </c>
    </row>
    <row r="430" spans="1:49">
      <c r="A430" s="23" t="s">
        <v>4178</v>
      </c>
      <c r="B430" s="23" t="s">
        <v>3725</v>
      </c>
      <c r="C430" s="23" t="s">
        <v>991</v>
      </c>
      <c r="D430" s="24" t="s">
        <v>255</v>
      </c>
      <c r="E430" s="24" t="s">
        <v>297</v>
      </c>
      <c r="F430" s="24" t="s">
        <v>298</v>
      </c>
      <c r="G430" s="24" t="s">
        <v>307</v>
      </c>
      <c r="H430" s="76">
        <v>0.14168348622685156</v>
      </c>
      <c r="I430" s="77">
        <v>0.69345093499710164</v>
      </c>
      <c r="J430" s="77">
        <v>0.47803096643263654</v>
      </c>
      <c r="K430" s="77">
        <v>0.37352103670470671</v>
      </c>
      <c r="L430" s="77">
        <v>0.33959718303020331</v>
      </c>
      <c r="M430" s="77">
        <v>0.82659445440210788</v>
      </c>
      <c r="N430" s="77">
        <v>0.33194795105810482</v>
      </c>
      <c r="O430" s="77" t="s">
        <v>3395</v>
      </c>
      <c r="P430" s="77">
        <v>0.50072879519472535</v>
      </c>
      <c r="Q430" s="77">
        <v>0.40366994917354715</v>
      </c>
      <c r="R430" s="77">
        <v>0.33664545280859204</v>
      </c>
      <c r="S430" s="77">
        <v>9.4117647058823195E-2</v>
      </c>
      <c r="T430" s="77">
        <v>0.34265833387024031</v>
      </c>
      <c r="U430" s="77">
        <v>0.65011151112207899</v>
      </c>
      <c r="V430" s="77">
        <v>0.8419976122866778</v>
      </c>
      <c r="W430" s="77">
        <v>0.37605271917370664</v>
      </c>
      <c r="X430" s="77">
        <v>0.16752727356585506</v>
      </c>
      <c r="Y430" s="77">
        <v>0.84551762382665607</v>
      </c>
      <c r="Z430" s="77">
        <v>0.86857142857142855</v>
      </c>
      <c r="AA430" s="77">
        <v>0.29595978274530121</v>
      </c>
      <c r="AB430" s="77">
        <v>0.12857142857142859</v>
      </c>
      <c r="AC430" s="77">
        <v>0.78947368421052633</v>
      </c>
      <c r="AD430" s="76">
        <v>0.4377217958855299</v>
      </c>
      <c r="AE430" s="77">
        <v>0.47447788407796959</v>
      </c>
      <c r="AF430" s="77">
        <v>0.37015770099106959</v>
      </c>
      <c r="AG430" s="77">
        <v>0.21838799046453175</v>
      </c>
      <c r="AH430" s="77">
        <v>0.74605456170437834</v>
      </c>
      <c r="AI430" s="77">
        <v>0.27178999636978085</v>
      </c>
      <c r="AJ430" s="77">
        <v>0.85704452619904226</v>
      </c>
      <c r="AK430" s="77">
        <v>0.21226560565836489</v>
      </c>
      <c r="AL430" s="77">
        <v>0.78947368421052633</v>
      </c>
      <c r="AM430" s="76">
        <v>0.42745246031818968</v>
      </c>
      <c r="AN430" s="77">
        <v>0.41207751617956362</v>
      </c>
      <c r="AO430" s="78">
        <v>0.61959460535597788</v>
      </c>
      <c r="AP430" s="79">
        <v>0.48213069528548491</v>
      </c>
      <c r="AQ430" s="70">
        <v>2</v>
      </c>
      <c r="AR430" s="71">
        <v>3</v>
      </c>
      <c r="AS430" s="71">
        <v>2</v>
      </c>
      <c r="AT430" s="71">
        <v>0</v>
      </c>
      <c r="AU430" s="71">
        <v>0</v>
      </c>
      <c r="AV430" s="71" t="s">
        <v>3395</v>
      </c>
      <c r="AW430" s="72" t="s">
        <v>3721</v>
      </c>
    </row>
    <row r="431" spans="1:49">
      <c r="A431" s="23" t="s">
        <v>4179</v>
      </c>
      <c r="B431" s="23" t="s">
        <v>3725</v>
      </c>
      <c r="C431" s="23" t="s">
        <v>993</v>
      </c>
      <c r="D431" s="24" t="s">
        <v>255</v>
      </c>
      <c r="E431" s="24" t="s">
        <v>297</v>
      </c>
      <c r="F431" s="24" t="s">
        <v>309</v>
      </c>
      <c r="G431" s="24" t="s">
        <v>310</v>
      </c>
      <c r="H431" s="76">
        <v>0.1316918864702655</v>
      </c>
      <c r="I431" s="77">
        <v>0.8029628586383869</v>
      </c>
      <c r="J431" s="77">
        <v>0.66032632575616268</v>
      </c>
      <c r="K431" s="77">
        <v>0.3904519158050882</v>
      </c>
      <c r="L431" s="77">
        <v>0.2335679110587443</v>
      </c>
      <c r="M431" s="77">
        <v>0.78648234951343032</v>
      </c>
      <c r="N431" s="77">
        <v>0.67496542306539675</v>
      </c>
      <c r="O431" s="77" t="s">
        <v>3395</v>
      </c>
      <c r="P431" s="77">
        <v>0.40614983810429295</v>
      </c>
      <c r="Q431" s="77">
        <v>0.70615910643980428</v>
      </c>
      <c r="R431" s="77">
        <v>0.35969848976955188</v>
      </c>
      <c r="S431" s="77">
        <v>0</v>
      </c>
      <c r="T431" s="77">
        <v>0.25856903550028998</v>
      </c>
      <c r="U431" s="77">
        <v>0.7091086460648196</v>
      </c>
      <c r="V431" s="77">
        <v>0.16523589238709993</v>
      </c>
      <c r="W431" s="77">
        <v>0.36267514054251898</v>
      </c>
      <c r="X431" s="77">
        <v>2.585067531199825E-2</v>
      </c>
      <c r="Y431" s="77">
        <v>0.70620418210836711</v>
      </c>
      <c r="Z431" s="77">
        <v>0.17714285714285716</v>
      </c>
      <c r="AA431" s="77">
        <v>0.3157230805785381</v>
      </c>
      <c r="AB431" s="77">
        <v>0.12857142857142859</v>
      </c>
      <c r="AC431" s="77">
        <v>0.78947368421052633</v>
      </c>
      <c r="AD431" s="76">
        <v>0.53166035695493841</v>
      </c>
      <c r="AE431" s="77">
        <v>0.49832348750939043</v>
      </c>
      <c r="AF431" s="77">
        <v>0.53292879810467808</v>
      </c>
      <c r="AG431" s="77">
        <v>0.12928451775014499</v>
      </c>
      <c r="AH431" s="77">
        <v>0.43717226922595975</v>
      </c>
      <c r="AI431" s="77">
        <v>0.19426290792725862</v>
      </c>
      <c r="AJ431" s="77">
        <v>0.44167351962561213</v>
      </c>
      <c r="AK431" s="77">
        <v>0.22214725457498335</v>
      </c>
      <c r="AL431" s="77">
        <v>0.78947368421052633</v>
      </c>
      <c r="AM431" s="76">
        <v>0.52097088085633558</v>
      </c>
      <c r="AN431" s="77">
        <v>0.2535732316344545</v>
      </c>
      <c r="AO431" s="78">
        <v>0.48443148613704062</v>
      </c>
      <c r="AP431" s="79">
        <v>0.40982454525010603</v>
      </c>
      <c r="AQ431" s="70">
        <v>2</v>
      </c>
      <c r="AR431" s="71">
        <v>1</v>
      </c>
      <c r="AS431" s="71">
        <v>0</v>
      </c>
      <c r="AT431" s="71">
        <v>0</v>
      </c>
      <c r="AU431" s="71">
        <v>1</v>
      </c>
      <c r="AV431" s="71" t="s">
        <v>3434</v>
      </c>
      <c r="AW431" s="72" t="s">
        <v>3721</v>
      </c>
    </row>
    <row r="432" spans="1:49">
      <c r="A432" s="23" t="s">
        <v>4180</v>
      </c>
      <c r="B432" s="23" t="s">
        <v>3725</v>
      </c>
      <c r="C432" s="23" t="s">
        <v>996</v>
      </c>
      <c r="D432" s="24" t="s">
        <v>255</v>
      </c>
      <c r="E432" s="24" t="s">
        <v>297</v>
      </c>
      <c r="F432" s="24" t="s">
        <v>309</v>
      </c>
      <c r="G432" s="24" t="s">
        <v>312</v>
      </c>
      <c r="H432" s="76">
        <v>0.1316918864702655</v>
      </c>
      <c r="I432" s="77">
        <v>0.82447915865197507</v>
      </c>
      <c r="J432" s="77">
        <v>0.48388347070269289</v>
      </c>
      <c r="K432" s="77">
        <v>0.19004596068751378</v>
      </c>
      <c r="L432" s="77">
        <v>0.20276122716689338</v>
      </c>
      <c r="M432" s="77">
        <v>0.61879910620115175</v>
      </c>
      <c r="N432" s="77">
        <v>0.38223080925695596</v>
      </c>
      <c r="O432" s="77" t="s">
        <v>3395</v>
      </c>
      <c r="P432" s="77">
        <v>0.37649414690685984</v>
      </c>
      <c r="Q432" s="77">
        <v>0.75450031125746175</v>
      </c>
      <c r="R432" s="77">
        <v>0.29370693656547786</v>
      </c>
      <c r="S432" s="77">
        <v>0</v>
      </c>
      <c r="T432" s="77">
        <v>0.25856903550028998</v>
      </c>
      <c r="U432" s="77">
        <v>0.62610997896609932</v>
      </c>
      <c r="V432" s="77">
        <v>0.16523589238709993</v>
      </c>
      <c r="W432" s="77">
        <v>0.33985237340761676</v>
      </c>
      <c r="X432" s="77">
        <v>0</v>
      </c>
      <c r="Y432" s="77">
        <v>0.70620418210836711</v>
      </c>
      <c r="Z432" s="77">
        <v>0.17714285714285716</v>
      </c>
      <c r="AA432" s="77">
        <v>0.3157230805785381</v>
      </c>
      <c r="AB432" s="77">
        <v>0.12857142857142859</v>
      </c>
      <c r="AC432" s="77">
        <v>0.78947368421052633</v>
      </c>
      <c r="AD432" s="76">
        <v>0.48001817194164448</v>
      </c>
      <c r="AE432" s="77">
        <v>0.35406625004387499</v>
      </c>
      <c r="AF432" s="77">
        <v>0.52410362391146981</v>
      </c>
      <c r="AG432" s="77">
        <v>0.12928451775014499</v>
      </c>
      <c r="AH432" s="77">
        <v>0.39567293567659961</v>
      </c>
      <c r="AI432" s="77">
        <v>0.16992618670380838</v>
      </c>
      <c r="AJ432" s="77">
        <v>0.44167351962561213</v>
      </c>
      <c r="AK432" s="77">
        <v>0.22214725457498335</v>
      </c>
      <c r="AL432" s="77">
        <v>0.78947368421052633</v>
      </c>
      <c r="AM432" s="76">
        <v>0.45272934863232978</v>
      </c>
      <c r="AN432" s="77">
        <v>0.23162788004351764</v>
      </c>
      <c r="AO432" s="78">
        <v>0.48443148613704062</v>
      </c>
      <c r="AP432" s="79">
        <v>0.37997664351966925</v>
      </c>
      <c r="AQ432" s="70">
        <v>2</v>
      </c>
      <c r="AR432" s="71">
        <v>0</v>
      </c>
      <c r="AS432" s="71">
        <v>2</v>
      </c>
      <c r="AT432" s="71">
        <v>0</v>
      </c>
      <c r="AU432" s="71">
        <v>0</v>
      </c>
      <c r="AV432" s="71" t="s">
        <v>3395</v>
      </c>
      <c r="AW432" s="72" t="s">
        <v>3721</v>
      </c>
    </row>
    <row r="433" spans="1:49">
      <c r="A433" s="23" t="s">
        <v>4181</v>
      </c>
      <c r="B433" s="23" t="s">
        <v>3725</v>
      </c>
      <c r="C433" s="23" t="s">
        <v>998</v>
      </c>
      <c r="D433" s="24" t="s">
        <v>255</v>
      </c>
      <c r="E433" s="24" t="s">
        <v>297</v>
      </c>
      <c r="F433" s="24" t="s">
        <v>309</v>
      </c>
      <c r="G433" s="24" t="s">
        <v>314</v>
      </c>
      <c r="H433" s="76">
        <v>0.1316918864702655</v>
      </c>
      <c r="I433" s="77">
        <v>0.75330885288372706</v>
      </c>
      <c r="J433" s="77">
        <v>0.64262750225980603</v>
      </c>
      <c r="K433" s="77">
        <v>0.35219231018449515</v>
      </c>
      <c r="L433" s="77">
        <v>0.24679981201339243</v>
      </c>
      <c r="M433" s="77">
        <v>0.77027931624725343</v>
      </c>
      <c r="N433" s="77">
        <v>0.67318198970469223</v>
      </c>
      <c r="O433" s="77" t="s">
        <v>3395</v>
      </c>
      <c r="P433" s="77">
        <v>0.43819317204986352</v>
      </c>
      <c r="Q433" s="77">
        <v>0.80981011388125612</v>
      </c>
      <c r="R433" s="77">
        <v>0.26779755375569225</v>
      </c>
      <c r="S433" s="77">
        <v>0</v>
      </c>
      <c r="T433" s="77">
        <v>0.25856903550028998</v>
      </c>
      <c r="U433" s="77">
        <v>0.64986648320003793</v>
      </c>
      <c r="V433" s="77">
        <v>0.16523589238709993</v>
      </c>
      <c r="W433" s="77">
        <v>0.77513725102622011</v>
      </c>
      <c r="X433" s="77">
        <v>0.28345458656407996</v>
      </c>
      <c r="Y433" s="77">
        <v>0.70620418210836711</v>
      </c>
      <c r="Z433" s="77">
        <v>0.17714285714285716</v>
      </c>
      <c r="AA433" s="77">
        <v>0.3157230805785381</v>
      </c>
      <c r="AB433" s="77">
        <v>0.12857142857142859</v>
      </c>
      <c r="AC433" s="77">
        <v>0.78947368421052633</v>
      </c>
      <c r="AD433" s="76">
        <v>0.50920941387126628</v>
      </c>
      <c r="AE433" s="77">
        <v>0.49612932003993926</v>
      </c>
      <c r="AF433" s="77">
        <v>0.53880383381847419</v>
      </c>
      <c r="AG433" s="77">
        <v>0.12928451775014499</v>
      </c>
      <c r="AH433" s="77">
        <v>0.40755118779356891</v>
      </c>
      <c r="AI433" s="77">
        <v>0.52929591879515003</v>
      </c>
      <c r="AJ433" s="77">
        <v>0.44167351962561213</v>
      </c>
      <c r="AK433" s="77">
        <v>0.22214725457498335</v>
      </c>
      <c r="AL433" s="77">
        <v>0.78947368421052633</v>
      </c>
      <c r="AM433" s="76">
        <v>0.51471418924322665</v>
      </c>
      <c r="AN433" s="77">
        <v>0.35537720811295465</v>
      </c>
      <c r="AO433" s="78">
        <v>0.48443148613704062</v>
      </c>
      <c r="AP433" s="79">
        <v>0.44866542765619721</v>
      </c>
      <c r="AQ433" s="70">
        <v>2</v>
      </c>
      <c r="AR433" s="71">
        <v>3</v>
      </c>
      <c r="AS433" s="71">
        <v>1</v>
      </c>
      <c r="AT433" s="71">
        <v>0</v>
      </c>
      <c r="AU433" s="71">
        <v>0</v>
      </c>
      <c r="AV433" s="71" t="s">
        <v>3395</v>
      </c>
      <c r="AW433" s="72" t="s">
        <v>3721</v>
      </c>
    </row>
    <row r="434" spans="1:49">
      <c r="A434" s="23" t="s">
        <v>4182</v>
      </c>
      <c r="B434" s="23" t="s">
        <v>3725</v>
      </c>
      <c r="C434" s="23" t="s">
        <v>1000</v>
      </c>
      <c r="D434" s="24" t="s">
        <v>320</v>
      </c>
      <c r="E434" s="24" t="s">
        <v>321</v>
      </c>
      <c r="F434" s="24" t="s">
        <v>322</v>
      </c>
      <c r="G434" s="24" t="s">
        <v>323</v>
      </c>
      <c r="H434" s="76">
        <v>0.60716097365434685</v>
      </c>
      <c r="I434" s="77">
        <v>0.47635631339090007</v>
      </c>
      <c r="J434" s="77">
        <v>0.49857461473396392</v>
      </c>
      <c r="K434" s="77">
        <v>0.73646143468230396</v>
      </c>
      <c r="L434" s="77">
        <v>0.53237778890160536</v>
      </c>
      <c r="M434" s="77">
        <v>0.83543304638919413</v>
      </c>
      <c r="N434" s="77">
        <v>0.56504839768302728</v>
      </c>
      <c r="O434" s="77" t="s">
        <v>3395</v>
      </c>
      <c r="P434" s="77">
        <v>0.72956168301659829</v>
      </c>
      <c r="Q434" s="77">
        <v>0.66006876403130388</v>
      </c>
      <c r="R434" s="77">
        <v>9.976313354370038E-2</v>
      </c>
      <c r="S434" s="77">
        <v>1</v>
      </c>
      <c r="T434" s="77">
        <v>0.80695509309967128</v>
      </c>
      <c r="U434" s="77">
        <v>0.5098826412524442</v>
      </c>
      <c r="V434" s="77">
        <v>0.80374368711353783</v>
      </c>
      <c r="W434" s="77" t="s">
        <v>3395</v>
      </c>
      <c r="X434" s="77">
        <v>0.58987313624938764</v>
      </c>
      <c r="Y434" s="77">
        <v>0.53133876159818216</v>
      </c>
      <c r="Z434" s="77">
        <v>0.79428571428571426</v>
      </c>
      <c r="AA434" s="77">
        <v>1</v>
      </c>
      <c r="AB434" s="77" t="s">
        <v>3395</v>
      </c>
      <c r="AC434" s="77">
        <v>0.50526315789473686</v>
      </c>
      <c r="AD434" s="76">
        <v>0.527363967259737</v>
      </c>
      <c r="AE434" s="77">
        <v>0.67977647013454578</v>
      </c>
      <c r="AF434" s="77">
        <v>0.37991594878750212</v>
      </c>
      <c r="AG434" s="77">
        <v>0.9034775465498357</v>
      </c>
      <c r="AH434" s="77">
        <v>0.65681316418299107</v>
      </c>
      <c r="AI434" s="77">
        <v>0.58987313624938764</v>
      </c>
      <c r="AJ434" s="77">
        <v>0.66281223794194821</v>
      </c>
      <c r="AK434" s="77">
        <v>1</v>
      </c>
      <c r="AL434" s="77">
        <v>0.50526315789473686</v>
      </c>
      <c r="AM434" s="76">
        <v>0.52901879539392838</v>
      </c>
      <c r="AN434" s="77">
        <v>0.71672128232740473</v>
      </c>
      <c r="AO434" s="78">
        <v>0.72269179861222843</v>
      </c>
      <c r="AP434" s="79">
        <v>0.65283121761355822</v>
      </c>
      <c r="AQ434" s="70">
        <v>2</v>
      </c>
      <c r="AR434" s="71">
        <v>3</v>
      </c>
      <c r="AS434" s="71">
        <v>2</v>
      </c>
      <c r="AT434" s="71">
        <v>0</v>
      </c>
      <c r="AU434" s="71">
        <v>1</v>
      </c>
      <c r="AV434" s="71" t="s">
        <v>3435</v>
      </c>
      <c r="AW434" s="72" t="s">
        <v>3422</v>
      </c>
    </row>
    <row r="435" spans="1:49">
      <c r="A435" s="23" t="s">
        <v>4183</v>
      </c>
      <c r="B435" s="23" t="s">
        <v>3725</v>
      </c>
      <c r="C435" s="23" t="s">
        <v>1002</v>
      </c>
      <c r="D435" s="24" t="s">
        <v>320</v>
      </c>
      <c r="E435" s="24" t="s">
        <v>321</v>
      </c>
      <c r="F435" s="24" t="s">
        <v>322</v>
      </c>
      <c r="G435" s="24" t="s">
        <v>325</v>
      </c>
      <c r="H435" s="76">
        <v>0.60716097365434685</v>
      </c>
      <c r="I435" s="77">
        <v>0.16754779093823613</v>
      </c>
      <c r="J435" s="77">
        <v>0</v>
      </c>
      <c r="K435" s="77">
        <v>0.32584631629731697</v>
      </c>
      <c r="L435" s="77">
        <v>0.6244777139411587</v>
      </c>
      <c r="M435" s="77">
        <v>0.29041346130274859</v>
      </c>
      <c r="N435" s="77">
        <v>0</v>
      </c>
      <c r="O435" s="77" t="s">
        <v>3395</v>
      </c>
      <c r="P435" s="77">
        <v>0.125</v>
      </c>
      <c r="Q435" s="77">
        <v>0.55181293632855521</v>
      </c>
      <c r="R435" s="77">
        <v>0.13335198244746785</v>
      </c>
      <c r="S435" s="77">
        <v>1</v>
      </c>
      <c r="T435" s="77">
        <v>0.80695509309967128</v>
      </c>
      <c r="U435" s="77">
        <v>0.41952436250768316</v>
      </c>
      <c r="V435" s="77">
        <v>0.80374368711353783</v>
      </c>
      <c r="W435" s="77" t="s">
        <v>3395</v>
      </c>
      <c r="X435" s="77">
        <v>0.58987313624938764</v>
      </c>
      <c r="Y435" s="77">
        <v>0.53133876159818216</v>
      </c>
      <c r="Z435" s="77">
        <v>0.79428571428571426</v>
      </c>
      <c r="AA435" s="77">
        <v>1</v>
      </c>
      <c r="AB435" s="77" t="s">
        <v>3395</v>
      </c>
      <c r="AC435" s="77">
        <v>0.50526315789473686</v>
      </c>
      <c r="AD435" s="76">
        <v>0.25823625486419433</v>
      </c>
      <c r="AE435" s="77">
        <v>0.27314749830824486</v>
      </c>
      <c r="AF435" s="77">
        <v>0.34258245938801152</v>
      </c>
      <c r="AG435" s="77">
        <v>0.9034775465498357</v>
      </c>
      <c r="AH435" s="77">
        <v>0.61163402481061047</v>
      </c>
      <c r="AI435" s="77">
        <v>0.58987313624938764</v>
      </c>
      <c r="AJ435" s="77">
        <v>0.66281223794194821</v>
      </c>
      <c r="AK435" s="77">
        <v>1</v>
      </c>
      <c r="AL435" s="77">
        <v>0.50526315789473686</v>
      </c>
      <c r="AM435" s="76">
        <v>0.29132207085348361</v>
      </c>
      <c r="AN435" s="77">
        <v>0.70166156920327794</v>
      </c>
      <c r="AO435" s="78">
        <v>0.72269179861222843</v>
      </c>
      <c r="AP435" s="79">
        <v>0.55026066042838517</v>
      </c>
      <c r="AQ435" s="70">
        <v>2</v>
      </c>
      <c r="AR435" s="71">
        <v>3</v>
      </c>
      <c r="AS435" s="71">
        <v>2</v>
      </c>
      <c r="AT435" s="71">
        <v>0</v>
      </c>
      <c r="AU435" s="71">
        <v>0</v>
      </c>
      <c r="AV435" s="71" t="s">
        <v>3395</v>
      </c>
      <c r="AW435" s="72" t="s">
        <v>3422</v>
      </c>
    </row>
    <row r="436" spans="1:49">
      <c r="A436" s="23" t="s">
        <v>4184</v>
      </c>
      <c r="B436" s="23" t="s">
        <v>3725</v>
      </c>
      <c r="C436" s="23" t="s">
        <v>1004</v>
      </c>
      <c r="D436" s="24" t="s">
        <v>320</v>
      </c>
      <c r="E436" s="24" t="s">
        <v>321</v>
      </c>
      <c r="F436" s="24" t="s">
        <v>329</v>
      </c>
      <c r="G436" s="24" t="s">
        <v>330</v>
      </c>
      <c r="H436" s="76">
        <v>0.60716097365434685</v>
      </c>
      <c r="I436" s="77">
        <v>0.24488831850503204</v>
      </c>
      <c r="J436" s="77">
        <v>0.37013510925874843</v>
      </c>
      <c r="K436" s="77">
        <v>0.62887584467530666</v>
      </c>
      <c r="L436" s="77">
        <v>0.51386268543098668</v>
      </c>
      <c r="M436" s="77">
        <v>0.65274653172609298</v>
      </c>
      <c r="N436" s="77">
        <v>0.33656488572849447</v>
      </c>
      <c r="O436" s="77" t="s">
        <v>3395</v>
      </c>
      <c r="P436" s="77">
        <v>0.36595970481235585</v>
      </c>
      <c r="Q436" s="77">
        <v>0.60307258223529225</v>
      </c>
      <c r="R436" s="77">
        <v>0.11740072960929224</v>
      </c>
      <c r="S436" s="77">
        <v>0.91764705882352904</v>
      </c>
      <c r="T436" s="77">
        <v>0.84107982733071318</v>
      </c>
      <c r="U436" s="77">
        <v>0.6391639129208484</v>
      </c>
      <c r="V436" s="77">
        <v>0.84537894402814595</v>
      </c>
      <c r="W436" s="77" t="s">
        <v>3395</v>
      </c>
      <c r="X436" s="77">
        <v>0.58987313624938764</v>
      </c>
      <c r="Y436" s="77">
        <v>0.43057321394757486</v>
      </c>
      <c r="Z436" s="77">
        <v>0.86857142857142855</v>
      </c>
      <c r="AA436" s="77">
        <v>1</v>
      </c>
      <c r="AB436" s="77" t="s">
        <v>3395</v>
      </c>
      <c r="AC436" s="77">
        <v>0.50526315789473686</v>
      </c>
      <c r="AD436" s="76">
        <v>0.4073948004727091</v>
      </c>
      <c r="AE436" s="77">
        <v>0.49960193047464729</v>
      </c>
      <c r="AF436" s="77">
        <v>0.36023665592229226</v>
      </c>
      <c r="AG436" s="77">
        <v>0.87936344307712111</v>
      </c>
      <c r="AH436" s="77">
        <v>0.74227142847449712</v>
      </c>
      <c r="AI436" s="77">
        <v>0.58987313624938764</v>
      </c>
      <c r="AJ436" s="77">
        <v>0.64957232125950171</v>
      </c>
      <c r="AK436" s="77">
        <v>1</v>
      </c>
      <c r="AL436" s="77">
        <v>0.50526315789473686</v>
      </c>
      <c r="AM436" s="76">
        <v>0.42241112895654953</v>
      </c>
      <c r="AN436" s="77">
        <v>0.73716933593366862</v>
      </c>
      <c r="AO436" s="78">
        <v>0.71827849305141278</v>
      </c>
      <c r="AP436" s="79">
        <v>0.61648334231583479</v>
      </c>
      <c r="AQ436" s="70">
        <v>2</v>
      </c>
      <c r="AR436" s="71">
        <v>3</v>
      </c>
      <c r="AS436" s="71">
        <v>1</v>
      </c>
      <c r="AT436" s="71">
        <v>0</v>
      </c>
      <c r="AU436" s="71">
        <v>1</v>
      </c>
      <c r="AV436" s="71" t="s">
        <v>3437</v>
      </c>
      <c r="AW436" s="72" t="s">
        <v>3422</v>
      </c>
    </row>
    <row r="437" spans="1:49">
      <c r="A437" s="23" t="s">
        <v>4185</v>
      </c>
      <c r="B437" s="23" t="s">
        <v>3725</v>
      </c>
      <c r="C437" s="23" t="s">
        <v>1006</v>
      </c>
      <c r="D437" s="24" t="s">
        <v>320</v>
      </c>
      <c r="E437" s="24" t="s">
        <v>321</v>
      </c>
      <c r="F437" s="24" t="s">
        <v>329</v>
      </c>
      <c r="G437" s="24" t="s">
        <v>332</v>
      </c>
      <c r="H437" s="76">
        <v>0.60716097365434685</v>
      </c>
      <c r="I437" s="77">
        <v>0.40177490523712717</v>
      </c>
      <c r="J437" s="77">
        <v>0.53795193119547102</v>
      </c>
      <c r="K437" s="77">
        <v>0.56763107742517671</v>
      </c>
      <c r="L437" s="77">
        <v>0.49124548452885963</v>
      </c>
      <c r="M437" s="77">
        <v>0</v>
      </c>
      <c r="N437" s="77">
        <v>0.59538210891315035</v>
      </c>
      <c r="O437" s="77" t="s">
        <v>3395</v>
      </c>
      <c r="P437" s="77">
        <v>0.32668422150998433</v>
      </c>
      <c r="Q437" s="77">
        <v>0.51367469776877761</v>
      </c>
      <c r="R437" s="77">
        <v>9.5251606341829012E-2</v>
      </c>
      <c r="S437" s="77">
        <v>0.91764705882352904</v>
      </c>
      <c r="T437" s="77">
        <v>0.84107982733071318</v>
      </c>
      <c r="U437" s="77">
        <v>0.52111519885395219</v>
      </c>
      <c r="V437" s="77">
        <v>0.84537894402814595</v>
      </c>
      <c r="W437" s="77" t="s">
        <v>3395</v>
      </c>
      <c r="X437" s="77">
        <v>0.58987313624938764</v>
      </c>
      <c r="Y437" s="77">
        <v>0.43057321394757486</v>
      </c>
      <c r="Z437" s="77">
        <v>0.86857142857142855</v>
      </c>
      <c r="AA437" s="77">
        <v>1</v>
      </c>
      <c r="AB437" s="77" t="s">
        <v>3395</v>
      </c>
      <c r="AC437" s="77">
        <v>0.50526315789473686</v>
      </c>
      <c r="AD437" s="76">
        <v>0.51562927002898162</v>
      </c>
      <c r="AE437" s="77">
        <v>0.39618857847543421</v>
      </c>
      <c r="AF437" s="77">
        <v>0.30446315205530333</v>
      </c>
      <c r="AG437" s="77">
        <v>0.87936344307712111</v>
      </c>
      <c r="AH437" s="77">
        <v>0.68324707144104901</v>
      </c>
      <c r="AI437" s="77">
        <v>0.58987313624938764</v>
      </c>
      <c r="AJ437" s="77">
        <v>0.64957232125950171</v>
      </c>
      <c r="AK437" s="77">
        <v>1</v>
      </c>
      <c r="AL437" s="77">
        <v>0.50526315789473686</v>
      </c>
      <c r="AM437" s="76">
        <v>0.40542700018657302</v>
      </c>
      <c r="AN437" s="77">
        <v>0.71749455025585263</v>
      </c>
      <c r="AO437" s="78">
        <v>0.71827849305141278</v>
      </c>
      <c r="AP437" s="79">
        <v>0.60356246366336308</v>
      </c>
      <c r="AQ437" s="70">
        <v>2</v>
      </c>
      <c r="AR437" s="71">
        <v>3</v>
      </c>
      <c r="AS437" s="71">
        <v>1</v>
      </c>
      <c r="AT437" s="71">
        <v>0</v>
      </c>
      <c r="AU437" s="71">
        <v>0</v>
      </c>
      <c r="AV437" s="71" t="s">
        <v>3395</v>
      </c>
      <c r="AW437" s="72" t="s">
        <v>3422</v>
      </c>
    </row>
    <row r="438" spans="1:49">
      <c r="A438" s="23" t="s">
        <v>4186</v>
      </c>
      <c r="B438" s="23" t="s">
        <v>3725</v>
      </c>
      <c r="C438" s="23" t="s">
        <v>1008</v>
      </c>
      <c r="D438" s="24" t="s">
        <v>320</v>
      </c>
      <c r="E438" s="24" t="s">
        <v>321</v>
      </c>
      <c r="F438" s="24" t="s">
        <v>329</v>
      </c>
      <c r="G438" s="24" t="s">
        <v>336</v>
      </c>
      <c r="H438" s="76">
        <v>0.60716097365434685</v>
      </c>
      <c r="I438" s="77">
        <v>0.35701511728695023</v>
      </c>
      <c r="J438" s="77">
        <v>0.38207659185639825</v>
      </c>
      <c r="K438" s="77">
        <v>0.67253942991008697</v>
      </c>
      <c r="L438" s="77">
        <v>0.48071179379192208</v>
      </c>
      <c r="M438" s="77">
        <v>0</v>
      </c>
      <c r="N438" s="77">
        <v>0.53429160955514299</v>
      </c>
      <c r="O438" s="77" t="s">
        <v>3395</v>
      </c>
      <c r="P438" s="77">
        <v>0.52117631502479334</v>
      </c>
      <c r="Q438" s="77">
        <v>0.63406479281899564</v>
      </c>
      <c r="R438" s="77">
        <v>4.8450473940862951E-2</v>
      </c>
      <c r="S438" s="77">
        <v>0.91764705882352904</v>
      </c>
      <c r="T438" s="77">
        <v>0.84107982733071318</v>
      </c>
      <c r="U438" s="77">
        <v>0.6800047339205777</v>
      </c>
      <c r="V438" s="77">
        <v>0.84537894402814595</v>
      </c>
      <c r="W438" s="77" t="s">
        <v>3395</v>
      </c>
      <c r="X438" s="77">
        <v>0.58987313624938764</v>
      </c>
      <c r="Y438" s="77">
        <v>0.43057321394757486</v>
      </c>
      <c r="Z438" s="77">
        <v>0.86857142857142855</v>
      </c>
      <c r="AA438" s="77">
        <v>1</v>
      </c>
      <c r="AB438" s="77" t="s">
        <v>3395</v>
      </c>
      <c r="AC438" s="77">
        <v>0.50526315789473686</v>
      </c>
      <c r="AD438" s="76">
        <v>0.44875089426589843</v>
      </c>
      <c r="AE438" s="77">
        <v>0.44174382965638903</v>
      </c>
      <c r="AF438" s="77">
        <v>0.34125763337992931</v>
      </c>
      <c r="AG438" s="77">
        <v>0.87936344307712111</v>
      </c>
      <c r="AH438" s="77">
        <v>0.76269183897436177</v>
      </c>
      <c r="AI438" s="77">
        <v>0.58987313624938764</v>
      </c>
      <c r="AJ438" s="77">
        <v>0.64957232125950171</v>
      </c>
      <c r="AK438" s="77">
        <v>1</v>
      </c>
      <c r="AL438" s="77">
        <v>0.50526315789473686</v>
      </c>
      <c r="AM438" s="76">
        <v>0.41058411910073894</v>
      </c>
      <c r="AN438" s="77">
        <v>0.7439761394336234</v>
      </c>
      <c r="AO438" s="78">
        <v>0.71827849305141278</v>
      </c>
      <c r="AP438" s="79">
        <v>0.61370970453868023</v>
      </c>
      <c r="AQ438" s="70">
        <v>2</v>
      </c>
      <c r="AR438" s="71">
        <v>3</v>
      </c>
      <c r="AS438" s="71">
        <v>2</v>
      </c>
      <c r="AT438" s="71">
        <v>0</v>
      </c>
      <c r="AU438" s="71">
        <v>0</v>
      </c>
      <c r="AV438" s="71" t="s">
        <v>3395</v>
      </c>
      <c r="AW438" s="72" t="s">
        <v>3422</v>
      </c>
    </row>
    <row r="439" spans="1:49">
      <c r="A439" s="23" t="s">
        <v>4187</v>
      </c>
      <c r="B439" s="23" t="s">
        <v>3725</v>
      </c>
      <c r="C439" s="23" t="s">
        <v>1010</v>
      </c>
      <c r="D439" s="24" t="s">
        <v>320</v>
      </c>
      <c r="E439" s="24" t="s">
        <v>321</v>
      </c>
      <c r="F439" s="24" t="s">
        <v>350</v>
      </c>
      <c r="G439" s="24" t="s">
        <v>351</v>
      </c>
      <c r="H439" s="76">
        <v>0.60716097365434685</v>
      </c>
      <c r="I439" s="77">
        <v>0.32435422583290696</v>
      </c>
      <c r="J439" s="77">
        <v>0.33029740580491518</v>
      </c>
      <c r="K439" s="77">
        <v>0.48563498641867964</v>
      </c>
      <c r="L439" s="77">
        <v>0.62640985441069352</v>
      </c>
      <c r="M439" s="77">
        <v>0.97721362450495763</v>
      </c>
      <c r="N439" s="77">
        <v>0.13836862586116594</v>
      </c>
      <c r="O439" s="77" t="s">
        <v>3395</v>
      </c>
      <c r="P439" s="77">
        <v>0.17494071465559935</v>
      </c>
      <c r="Q439" s="77">
        <v>0.78073944464521083</v>
      </c>
      <c r="R439" s="77">
        <v>0.23062709314386598</v>
      </c>
      <c r="S439" s="77">
        <v>0.95294117647058929</v>
      </c>
      <c r="T439" s="77">
        <v>0.87646092390954189</v>
      </c>
      <c r="U439" s="77">
        <v>0.60028342158744108</v>
      </c>
      <c r="V439" s="77">
        <v>0.8285307301388336</v>
      </c>
      <c r="W439" s="77" t="s">
        <v>3395</v>
      </c>
      <c r="X439" s="77">
        <v>0.58987313624938764</v>
      </c>
      <c r="Y439" s="77">
        <v>0.39878810831281952</v>
      </c>
      <c r="Z439" s="77">
        <v>0.96571428571428575</v>
      </c>
      <c r="AA439" s="77">
        <v>1</v>
      </c>
      <c r="AB439" s="77" t="s">
        <v>3395</v>
      </c>
      <c r="AC439" s="77">
        <v>0.50526315789473686</v>
      </c>
      <c r="AD439" s="76">
        <v>0.42060420176405633</v>
      </c>
      <c r="AE439" s="77">
        <v>0.48051356117021926</v>
      </c>
      <c r="AF439" s="77">
        <v>0.50568326889453841</v>
      </c>
      <c r="AG439" s="77">
        <v>0.91470105019006565</v>
      </c>
      <c r="AH439" s="77">
        <v>0.71440707586313734</v>
      </c>
      <c r="AI439" s="77">
        <v>0.58987313624938764</v>
      </c>
      <c r="AJ439" s="77">
        <v>0.68225119701355263</v>
      </c>
      <c r="AK439" s="77">
        <v>1</v>
      </c>
      <c r="AL439" s="77">
        <v>0.50526315789473686</v>
      </c>
      <c r="AM439" s="76">
        <v>0.46893367727627133</v>
      </c>
      <c r="AN439" s="77">
        <v>0.73966042076753025</v>
      </c>
      <c r="AO439" s="78">
        <v>0.72917145163609653</v>
      </c>
      <c r="AP439" s="79">
        <v>0.63916040966653587</v>
      </c>
      <c r="AQ439" s="70">
        <v>2</v>
      </c>
      <c r="AR439" s="71">
        <v>3</v>
      </c>
      <c r="AS439" s="71">
        <v>1</v>
      </c>
      <c r="AT439" s="71">
        <v>0</v>
      </c>
      <c r="AU439" s="71">
        <v>0</v>
      </c>
      <c r="AV439" s="71" t="s">
        <v>3395</v>
      </c>
      <c r="AW439" s="72" t="s">
        <v>3422</v>
      </c>
    </row>
    <row r="440" spans="1:49">
      <c r="A440" s="23" t="s">
        <v>4188</v>
      </c>
      <c r="B440" s="23" t="s">
        <v>3725</v>
      </c>
      <c r="C440" s="23" t="s">
        <v>1013</v>
      </c>
      <c r="D440" s="24" t="s">
        <v>320</v>
      </c>
      <c r="E440" s="24" t="s">
        <v>321</v>
      </c>
      <c r="F440" s="24" t="s">
        <v>350</v>
      </c>
      <c r="G440" s="24" t="s">
        <v>353</v>
      </c>
      <c r="H440" s="76">
        <v>0.60716097365434685</v>
      </c>
      <c r="I440" s="77">
        <v>0.22847421663850748</v>
      </c>
      <c r="J440" s="77">
        <v>0.19189173904523177</v>
      </c>
      <c r="K440" s="77">
        <v>0.91803889427516916</v>
      </c>
      <c r="L440" s="77">
        <v>0.5362357705623122</v>
      </c>
      <c r="M440" s="77">
        <v>0.37004479413793234</v>
      </c>
      <c r="N440" s="77">
        <v>0</v>
      </c>
      <c r="O440" s="77" t="s">
        <v>3395</v>
      </c>
      <c r="P440" s="77">
        <v>0</v>
      </c>
      <c r="Q440" s="77">
        <v>0.57162049470982113</v>
      </c>
      <c r="R440" s="77">
        <v>2.8078353164480176E-2</v>
      </c>
      <c r="S440" s="77">
        <v>0.95294117647058929</v>
      </c>
      <c r="T440" s="77">
        <v>0.87646092390954189</v>
      </c>
      <c r="U440" s="77">
        <v>0.72036063495424196</v>
      </c>
      <c r="V440" s="77">
        <v>0.8285307301388336</v>
      </c>
      <c r="W440" s="77" t="s">
        <v>3395</v>
      </c>
      <c r="X440" s="77">
        <v>0.58987313624938764</v>
      </c>
      <c r="Y440" s="77">
        <v>0.39878810831281952</v>
      </c>
      <c r="Z440" s="77">
        <v>0.96571428571428575</v>
      </c>
      <c r="AA440" s="77">
        <v>1</v>
      </c>
      <c r="AB440" s="77" t="s">
        <v>3395</v>
      </c>
      <c r="AC440" s="77">
        <v>0.50526315789473686</v>
      </c>
      <c r="AD440" s="76">
        <v>0.34250897644602868</v>
      </c>
      <c r="AE440" s="77">
        <v>0.36486389179508272</v>
      </c>
      <c r="AF440" s="77">
        <v>0.29984942393715064</v>
      </c>
      <c r="AG440" s="77">
        <v>0.91470105019006565</v>
      </c>
      <c r="AH440" s="77">
        <v>0.77444568254653778</v>
      </c>
      <c r="AI440" s="77">
        <v>0.58987313624938764</v>
      </c>
      <c r="AJ440" s="77">
        <v>0.68225119701355263</v>
      </c>
      <c r="AK440" s="77">
        <v>1</v>
      </c>
      <c r="AL440" s="77">
        <v>0.50526315789473686</v>
      </c>
      <c r="AM440" s="76">
        <v>0.33574076405942072</v>
      </c>
      <c r="AN440" s="77">
        <v>0.75967328966199699</v>
      </c>
      <c r="AO440" s="78">
        <v>0.72917145163609653</v>
      </c>
      <c r="AP440" s="79">
        <v>0.58949948884454551</v>
      </c>
      <c r="AQ440" s="70">
        <v>2</v>
      </c>
      <c r="AR440" s="71">
        <v>3</v>
      </c>
      <c r="AS440" s="71">
        <v>2</v>
      </c>
      <c r="AT440" s="71">
        <v>0</v>
      </c>
      <c r="AU440" s="71">
        <v>0</v>
      </c>
      <c r="AV440" s="71" t="s">
        <v>3395</v>
      </c>
      <c r="AW440" s="72" t="s">
        <v>3422</v>
      </c>
    </row>
    <row r="441" spans="1:49">
      <c r="A441" s="23" t="s">
        <v>4189</v>
      </c>
      <c r="B441" s="23" t="s">
        <v>3725</v>
      </c>
      <c r="C441" s="23" t="s">
        <v>1015</v>
      </c>
      <c r="D441" s="24" t="s">
        <v>320</v>
      </c>
      <c r="E441" s="24" t="s">
        <v>321</v>
      </c>
      <c r="F441" s="24" t="s">
        <v>350</v>
      </c>
      <c r="G441" s="24" t="s">
        <v>355</v>
      </c>
      <c r="H441" s="76">
        <v>0.60716097365434685</v>
      </c>
      <c r="I441" s="77">
        <v>0.5725775069712421</v>
      </c>
      <c r="J441" s="77">
        <v>0.7230647872057121</v>
      </c>
      <c r="K441" s="77">
        <v>0.76934550970505644</v>
      </c>
      <c r="L441" s="77">
        <v>0.58109415060364611</v>
      </c>
      <c r="M441" s="77">
        <v>0.56992512923597516</v>
      </c>
      <c r="N441" s="77">
        <v>0.83857594128599366</v>
      </c>
      <c r="O441" s="77" t="s">
        <v>3395</v>
      </c>
      <c r="P441" s="77">
        <v>0.42193796906620146</v>
      </c>
      <c r="Q441" s="77">
        <v>0.50484326879445629</v>
      </c>
      <c r="R441" s="77">
        <v>2.7346298133911963E-2</v>
      </c>
      <c r="S441" s="77">
        <v>0.95294117647058929</v>
      </c>
      <c r="T441" s="77">
        <v>0.87646092390954189</v>
      </c>
      <c r="U441" s="77">
        <v>0.5339121184175265</v>
      </c>
      <c r="V441" s="77">
        <v>0.8285307301388336</v>
      </c>
      <c r="W441" s="77" t="s">
        <v>3395</v>
      </c>
      <c r="X441" s="77">
        <v>0.58987313624938764</v>
      </c>
      <c r="Y441" s="77">
        <v>0.39878810831281952</v>
      </c>
      <c r="Z441" s="77">
        <v>0.96571428571428575</v>
      </c>
      <c r="AA441" s="77">
        <v>1</v>
      </c>
      <c r="AB441" s="77" t="s">
        <v>3395</v>
      </c>
      <c r="AC441" s="77">
        <v>0.50526315789473686</v>
      </c>
      <c r="AD441" s="76">
        <v>0.63426775594376705</v>
      </c>
      <c r="AE441" s="77">
        <v>0.6361757399793746</v>
      </c>
      <c r="AF441" s="77">
        <v>0.26609478346418414</v>
      </c>
      <c r="AG441" s="77">
        <v>0.91470105019006565</v>
      </c>
      <c r="AH441" s="77">
        <v>0.68122142427818</v>
      </c>
      <c r="AI441" s="77">
        <v>0.58987313624938764</v>
      </c>
      <c r="AJ441" s="77">
        <v>0.68225119701355263</v>
      </c>
      <c r="AK441" s="77">
        <v>1</v>
      </c>
      <c r="AL441" s="77">
        <v>0.50526315789473686</v>
      </c>
      <c r="AM441" s="76">
        <v>0.51217942646244197</v>
      </c>
      <c r="AN441" s="77">
        <v>0.72859853690587784</v>
      </c>
      <c r="AO441" s="78">
        <v>0.72917145163609653</v>
      </c>
      <c r="AP441" s="79">
        <v>0.65232864852078221</v>
      </c>
      <c r="AQ441" s="70">
        <v>2</v>
      </c>
      <c r="AR441" s="71">
        <v>3</v>
      </c>
      <c r="AS441" s="71">
        <v>1</v>
      </c>
      <c r="AT441" s="71">
        <v>0</v>
      </c>
      <c r="AU441" s="71">
        <v>0</v>
      </c>
      <c r="AV441" s="71" t="s">
        <v>3395</v>
      </c>
      <c r="AW441" s="72" t="s">
        <v>3422</v>
      </c>
    </row>
    <row r="442" spans="1:49">
      <c r="A442" s="23" t="s">
        <v>4190</v>
      </c>
      <c r="B442" s="23" t="s">
        <v>3725</v>
      </c>
      <c r="C442" s="23" t="s">
        <v>1017</v>
      </c>
      <c r="D442" s="24" t="s">
        <v>320</v>
      </c>
      <c r="E442" s="24" t="s">
        <v>321</v>
      </c>
      <c r="F442" s="24" t="s">
        <v>350</v>
      </c>
      <c r="G442" s="24" t="s">
        <v>357</v>
      </c>
      <c r="H442" s="76">
        <v>0.60716097365434685</v>
      </c>
      <c r="I442" s="77">
        <v>0.39604191705575298</v>
      </c>
      <c r="J442" s="77">
        <v>0.46199075041527049</v>
      </c>
      <c r="K442" s="77">
        <v>0.58718267902442711</v>
      </c>
      <c r="L442" s="77">
        <v>0.59204451410490055</v>
      </c>
      <c r="M442" s="77">
        <v>0</v>
      </c>
      <c r="N442" s="77">
        <v>0.2584939687214271</v>
      </c>
      <c r="O442" s="77" t="s">
        <v>3395</v>
      </c>
      <c r="P442" s="77">
        <v>1.5586701588988783E-3</v>
      </c>
      <c r="Q442" s="77">
        <v>0.59503988106776362</v>
      </c>
      <c r="R442" s="77">
        <v>0.15684271282038909</v>
      </c>
      <c r="S442" s="77">
        <v>0.95294117647058929</v>
      </c>
      <c r="T442" s="77">
        <v>0.87646092390954189</v>
      </c>
      <c r="U442" s="77">
        <v>0.55858211474330377</v>
      </c>
      <c r="V442" s="77">
        <v>0.8285307301388336</v>
      </c>
      <c r="W442" s="77" t="s">
        <v>3395</v>
      </c>
      <c r="X442" s="77">
        <v>0.58987313624938764</v>
      </c>
      <c r="Y442" s="77">
        <v>0.39878810831281952</v>
      </c>
      <c r="Z442" s="77">
        <v>0.96571428571428575</v>
      </c>
      <c r="AA442" s="77">
        <v>1</v>
      </c>
      <c r="AB442" s="77" t="s">
        <v>3395</v>
      </c>
      <c r="AC442" s="77">
        <v>0.50526315789473686</v>
      </c>
      <c r="AD442" s="76">
        <v>0.48839788037512344</v>
      </c>
      <c r="AE442" s="77">
        <v>0.28785596640193073</v>
      </c>
      <c r="AF442" s="77">
        <v>0.37594129694407635</v>
      </c>
      <c r="AG442" s="77">
        <v>0.91470105019006565</v>
      </c>
      <c r="AH442" s="77">
        <v>0.69355642244106863</v>
      </c>
      <c r="AI442" s="77">
        <v>0.58987313624938764</v>
      </c>
      <c r="AJ442" s="77">
        <v>0.68225119701355263</v>
      </c>
      <c r="AK442" s="77">
        <v>1</v>
      </c>
      <c r="AL442" s="77">
        <v>0.50526315789473686</v>
      </c>
      <c r="AM442" s="76">
        <v>0.38406504790704349</v>
      </c>
      <c r="AN442" s="77">
        <v>0.73271020296017397</v>
      </c>
      <c r="AO442" s="78">
        <v>0.72917145163609653</v>
      </c>
      <c r="AP442" s="79">
        <v>0.6025696392340949</v>
      </c>
      <c r="AQ442" s="70">
        <v>2</v>
      </c>
      <c r="AR442" s="71">
        <v>3</v>
      </c>
      <c r="AS442" s="71">
        <v>1</v>
      </c>
      <c r="AT442" s="71">
        <v>0</v>
      </c>
      <c r="AU442" s="71">
        <v>0</v>
      </c>
      <c r="AV442" s="71" t="s">
        <v>3395</v>
      </c>
      <c r="AW442" s="72" t="s">
        <v>3422</v>
      </c>
    </row>
    <row r="443" spans="1:49">
      <c r="A443" s="23" t="s">
        <v>4191</v>
      </c>
      <c r="B443" s="23" t="s">
        <v>3725</v>
      </c>
      <c r="C443" s="23" t="s">
        <v>1019</v>
      </c>
      <c r="D443" s="24" t="s">
        <v>320</v>
      </c>
      <c r="E443" s="24" t="s">
        <v>321</v>
      </c>
      <c r="F443" s="24" t="s">
        <v>350</v>
      </c>
      <c r="G443" s="24" t="s">
        <v>359</v>
      </c>
      <c r="H443" s="76">
        <v>0.60716097365434685</v>
      </c>
      <c r="I443" s="77">
        <v>0.48002112624078352</v>
      </c>
      <c r="J443" s="77">
        <v>0.61653635609803015</v>
      </c>
      <c r="K443" s="77">
        <v>0.643388568881339</v>
      </c>
      <c r="L443" s="77">
        <v>0.57312147295470484</v>
      </c>
      <c r="M443" s="77">
        <v>0.9950239063910733</v>
      </c>
      <c r="N443" s="77">
        <v>0.53497641565355625</v>
      </c>
      <c r="O443" s="77" t="s">
        <v>3395</v>
      </c>
      <c r="P443" s="77">
        <v>0.6435580431529746</v>
      </c>
      <c r="Q443" s="77">
        <v>0.64383555796908754</v>
      </c>
      <c r="R443" s="77">
        <v>5.19658138137713E-2</v>
      </c>
      <c r="S443" s="77">
        <v>0.95294117647058929</v>
      </c>
      <c r="T443" s="77">
        <v>0.87646092390954189</v>
      </c>
      <c r="U443" s="77">
        <v>0.63533306843317749</v>
      </c>
      <c r="V443" s="77">
        <v>0.8285307301388336</v>
      </c>
      <c r="W443" s="77" t="s">
        <v>3395</v>
      </c>
      <c r="X443" s="77">
        <v>0.58987313624938764</v>
      </c>
      <c r="Y443" s="77">
        <v>0.39878810831281952</v>
      </c>
      <c r="Z443" s="77">
        <v>0.96571428571428575</v>
      </c>
      <c r="AA443" s="77">
        <v>1</v>
      </c>
      <c r="AB443" s="77" t="s">
        <v>3395</v>
      </c>
      <c r="AC443" s="77">
        <v>0.50526315789473686</v>
      </c>
      <c r="AD443" s="76">
        <v>0.5679061519977201</v>
      </c>
      <c r="AE443" s="77">
        <v>0.67801368140672968</v>
      </c>
      <c r="AF443" s="77">
        <v>0.34790068589142942</v>
      </c>
      <c r="AG443" s="77">
        <v>0.91470105019006565</v>
      </c>
      <c r="AH443" s="77">
        <v>0.73193189928600555</v>
      </c>
      <c r="AI443" s="77">
        <v>0.58987313624938764</v>
      </c>
      <c r="AJ443" s="77">
        <v>0.68225119701355263</v>
      </c>
      <c r="AK443" s="77">
        <v>1</v>
      </c>
      <c r="AL443" s="77">
        <v>0.50526315789473686</v>
      </c>
      <c r="AM443" s="76">
        <v>0.5312735064319597</v>
      </c>
      <c r="AN443" s="77">
        <v>0.74550202857515302</v>
      </c>
      <c r="AO443" s="78">
        <v>0.72917145163609653</v>
      </c>
      <c r="AP443" s="79">
        <v>0.66482253617256415</v>
      </c>
      <c r="AQ443" s="70">
        <v>2</v>
      </c>
      <c r="AR443" s="71">
        <v>3</v>
      </c>
      <c r="AS443" s="71">
        <v>2</v>
      </c>
      <c r="AT443" s="71">
        <v>0</v>
      </c>
      <c r="AU443" s="71">
        <v>0</v>
      </c>
      <c r="AV443" s="71" t="s">
        <v>3395</v>
      </c>
      <c r="AW443" s="72" t="s">
        <v>3422</v>
      </c>
    </row>
    <row r="444" spans="1:49">
      <c r="A444" s="23" t="s">
        <v>4192</v>
      </c>
      <c r="B444" s="23" t="s">
        <v>3725</v>
      </c>
      <c r="C444" s="23" t="s">
        <v>1021</v>
      </c>
      <c r="D444" s="24" t="s">
        <v>320</v>
      </c>
      <c r="E444" s="24" t="s">
        <v>321</v>
      </c>
      <c r="F444" s="24" t="s">
        <v>350</v>
      </c>
      <c r="G444" s="24" t="s">
        <v>363</v>
      </c>
      <c r="H444" s="76">
        <v>0.60716097365434685</v>
      </c>
      <c r="I444" s="77">
        <v>0.57820456852059443</v>
      </c>
      <c r="J444" s="77">
        <v>0.76186348730033915</v>
      </c>
      <c r="K444" s="77">
        <v>0.84978058962836345</v>
      </c>
      <c r="L444" s="77">
        <v>0.56045360464443694</v>
      </c>
      <c r="M444" s="77">
        <v>0.86426373594446471</v>
      </c>
      <c r="N444" s="77">
        <v>0.68097794825093672</v>
      </c>
      <c r="O444" s="77" t="s">
        <v>3395</v>
      </c>
      <c r="P444" s="77">
        <v>0.37841302309710617</v>
      </c>
      <c r="Q444" s="77">
        <v>0.42531175154960404</v>
      </c>
      <c r="R444" s="77">
        <v>3.4020576830317201E-2</v>
      </c>
      <c r="S444" s="77">
        <v>0.95294117647058929</v>
      </c>
      <c r="T444" s="77">
        <v>0.87646092390954189</v>
      </c>
      <c r="U444" s="77">
        <v>0.55873589946716307</v>
      </c>
      <c r="V444" s="77">
        <v>0.8285307301388336</v>
      </c>
      <c r="W444" s="77" t="s">
        <v>3395</v>
      </c>
      <c r="X444" s="77">
        <v>0.58987313624938764</v>
      </c>
      <c r="Y444" s="77">
        <v>0.39878810831281952</v>
      </c>
      <c r="Z444" s="77">
        <v>0.96571428571428575</v>
      </c>
      <c r="AA444" s="77">
        <v>1</v>
      </c>
      <c r="AB444" s="77" t="s">
        <v>3395</v>
      </c>
      <c r="AC444" s="77">
        <v>0.50526315789473686</v>
      </c>
      <c r="AD444" s="76">
        <v>0.64907634315842688</v>
      </c>
      <c r="AE444" s="77">
        <v>0.66677778031306167</v>
      </c>
      <c r="AF444" s="77">
        <v>0.22966616418996061</v>
      </c>
      <c r="AG444" s="77">
        <v>0.91470105019006565</v>
      </c>
      <c r="AH444" s="77">
        <v>0.69363331480299828</v>
      </c>
      <c r="AI444" s="77">
        <v>0.58987313624938764</v>
      </c>
      <c r="AJ444" s="77">
        <v>0.68225119701355263</v>
      </c>
      <c r="AK444" s="77">
        <v>1</v>
      </c>
      <c r="AL444" s="77">
        <v>0.50526315789473686</v>
      </c>
      <c r="AM444" s="76">
        <v>0.51517342922048304</v>
      </c>
      <c r="AN444" s="77">
        <v>0.73273583374748386</v>
      </c>
      <c r="AO444" s="78">
        <v>0.72917145163609653</v>
      </c>
      <c r="AP444" s="79">
        <v>0.65476061670859709</v>
      </c>
      <c r="AQ444" s="70">
        <v>2</v>
      </c>
      <c r="AR444" s="71">
        <v>0</v>
      </c>
      <c r="AS444" s="71">
        <v>2</v>
      </c>
      <c r="AT444" s="71">
        <v>0</v>
      </c>
      <c r="AU444" s="71">
        <v>0</v>
      </c>
      <c r="AV444" s="71" t="s">
        <v>3395</v>
      </c>
      <c r="AW444" s="72" t="s">
        <v>3422</v>
      </c>
    </row>
    <row r="445" spans="1:49">
      <c r="A445" s="23" t="s">
        <v>4193</v>
      </c>
      <c r="B445" s="23" t="s">
        <v>3725</v>
      </c>
      <c r="C445" s="23" t="s">
        <v>1023</v>
      </c>
      <c r="D445" s="24" t="s">
        <v>320</v>
      </c>
      <c r="E445" s="24" t="s">
        <v>321</v>
      </c>
      <c r="F445" s="24" t="s">
        <v>365</v>
      </c>
      <c r="G445" s="24" t="s">
        <v>366</v>
      </c>
      <c r="H445" s="76">
        <v>0.60716097365434685</v>
      </c>
      <c r="I445" s="77">
        <v>0.32863418688037238</v>
      </c>
      <c r="J445" s="77">
        <v>0.60060399552818933</v>
      </c>
      <c r="K445" s="77">
        <v>0.84878857067524649</v>
      </c>
      <c r="L445" s="77">
        <v>0.52474048201418744</v>
      </c>
      <c r="M445" s="77">
        <v>0.28009442796411055</v>
      </c>
      <c r="N445" s="77">
        <v>0.55077267881575898</v>
      </c>
      <c r="O445" s="77" t="s">
        <v>3395</v>
      </c>
      <c r="P445" s="77">
        <v>0.20899207392431807</v>
      </c>
      <c r="Q445" s="77">
        <v>0.48007779293088432</v>
      </c>
      <c r="R445" s="77">
        <v>5.0653062709795034E-2</v>
      </c>
      <c r="S445" s="77">
        <v>0.97647058823529376</v>
      </c>
      <c r="T445" s="77">
        <v>0.81518265575671678</v>
      </c>
      <c r="U445" s="77">
        <v>0.60745766258826273</v>
      </c>
      <c r="V445" s="77">
        <v>0.89117195959777129</v>
      </c>
      <c r="W445" s="77" t="s">
        <v>3395</v>
      </c>
      <c r="X445" s="77">
        <v>0.58987313624938764</v>
      </c>
      <c r="Y445" s="77">
        <v>0.52119457894879218</v>
      </c>
      <c r="Z445" s="77">
        <v>0.92571428571428571</v>
      </c>
      <c r="AA445" s="77">
        <v>1</v>
      </c>
      <c r="AB445" s="77" t="s">
        <v>3395</v>
      </c>
      <c r="AC445" s="77">
        <v>0.50526315789473686</v>
      </c>
      <c r="AD445" s="76">
        <v>0.51213305202096959</v>
      </c>
      <c r="AE445" s="77">
        <v>0.48267764667872431</v>
      </c>
      <c r="AF445" s="77">
        <v>0.26536542782033967</v>
      </c>
      <c r="AG445" s="77">
        <v>0.89582662199600527</v>
      </c>
      <c r="AH445" s="77">
        <v>0.74931481109301701</v>
      </c>
      <c r="AI445" s="77">
        <v>0.58987313624938764</v>
      </c>
      <c r="AJ445" s="77">
        <v>0.72345443233153894</v>
      </c>
      <c r="AK445" s="77">
        <v>1</v>
      </c>
      <c r="AL445" s="77">
        <v>0.50526315789473686</v>
      </c>
      <c r="AM445" s="76">
        <v>0.42005870884001117</v>
      </c>
      <c r="AN445" s="77">
        <v>0.74500485644613657</v>
      </c>
      <c r="AO445" s="78">
        <v>0.74290586340875853</v>
      </c>
      <c r="AP445" s="79">
        <v>0.62544240434098231</v>
      </c>
      <c r="AQ445" s="70">
        <v>2</v>
      </c>
      <c r="AR445" s="71">
        <v>3</v>
      </c>
      <c r="AS445" s="71">
        <v>0</v>
      </c>
      <c r="AT445" s="71">
        <v>0</v>
      </c>
      <c r="AU445" s="71">
        <v>0</v>
      </c>
      <c r="AV445" s="71" t="s">
        <v>3395</v>
      </c>
      <c r="AW445" s="72" t="s">
        <v>3422</v>
      </c>
    </row>
    <row r="446" spans="1:49">
      <c r="A446" s="23" t="s">
        <v>4194</v>
      </c>
      <c r="B446" s="23" t="s">
        <v>3725</v>
      </c>
      <c r="C446" s="23" t="s">
        <v>1025</v>
      </c>
      <c r="D446" s="24" t="s">
        <v>320</v>
      </c>
      <c r="E446" s="24" t="s">
        <v>321</v>
      </c>
      <c r="F446" s="24" t="s">
        <v>365</v>
      </c>
      <c r="G446" s="24" t="s">
        <v>368</v>
      </c>
      <c r="H446" s="76">
        <v>0.60716097365434685</v>
      </c>
      <c r="I446" s="77">
        <v>0.32824524673172573</v>
      </c>
      <c r="J446" s="77">
        <v>0.37238131785450129</v>
      </c>
      <c r="K446" s="77">
        <v>0.74753100030098429</v>
      </c>
      <c r="L446" s="77">
        <v>0.55309963686360808</v>
      </c>
      <c r="M446" s="77">
        <v>0.40587098197032312</v>
      </c>
      <c r="N446" s="77">
        <v>4.7593667094658176E-2</v>
      </c>
      <c r="O446" s="77" t="s">
        <v>3395</v>
      </c>
      <c r="P446" s="77">
        <v>0.32590666362697185</v>
      </c>
      <c r="Q446" s="77">
        <v>0.66006310034391569</v>
      </c>
      <c r="R446" s="77">
        <v>0.10833235772259187</v>
      </c>
      <c r="S446" s="77">
        <v>0.97647058823529376</v>
      </c>
      <c r="T446" s="77">
        <v>0.81518265575671678</v>
      </c>
      <c r="U446" s="77">
        <v>0.53139401391525387</v>
      </c>
      <c r="V446" s="77">
        <v>0.89117195959777129</v>
      </c>
      <c r="W446" s="77" t="s">
        <v>3395</v>
      </c>
      <c r="X446" s="77">
        <v>0.58987313624938764</v>
      </c>
      <c r="Y446" s="77">
        <v>0.52119457894879218</v>
      </c>
      <c r="Z446" s="77">
        <v>0.92571428571428571</v>
      </c>
      <c r="AA446" s="77">
        <v>1</v>
      </c>
      <c r="AB446" s="77" t="s">
        <v>3395</v>
      </c>
      <c r="AC446" s="77">
        <v>0.50526315789473686</v>
      </c>
      <c r="AD446" s="76">
        <v>0.43592917941352466</v>
      </c>
      <c r="AE446" s="77">
        <v>0.41600038997130911</v>
      </c>
      <c r="AF446" s="77">
        <v>0.38419772903325378</v>
      </c>
      <c r="AG446" s="77">
        <v>0.89582662199600527</v>
      </c>
      <c r="AH446" s="77">
        <v>0.71128298675651258</v>
      </c>
      <c r="AI446" s="77">
        <v>0.58987313624938764</v>
      </c>
      <c r="AJ446" s="77">
        <v>0.72345443233153894</v>
      </c>
      <c r="AK446" s="77">
        <v>1</v>
      </c>
      <c r="AL446" s="77">
        <v>0.50526315789473686</v>
      </c>
      <c r="AM446" s="76">
        <v>0.4120424328060292</v>
      </c>
      <c r="AN446" s="77">
        <v>0.73232758166730194</v>
      </c>
      <c r="AO446" s="78">
        <v>0.74290586340875853</v>
      </c>
      <c r="AP446" s="79">
        <v>0.61828252171072495</v>
      </c>
      <c r="AQ446" s="70">
        <v>2</v>
      </c>
      <c r="AR446" s="71">
        <v>3</v>
      </c>
      <c r="AS446" s="71">
        <v>1</v>
      </c>
      <c r="AT446" s="71">
        <v>0</v>
      </c>
      <c r="AU446" s="71">
        <v>0</v>
      </c>
      <c r="AV446" s="71" t="s">
        <v>3395</v>
      </c>
      <c r="AW446" s="72" t="s">
        <v>3422</v>
      </c>
    </row>
    <row r="447" spans="1:49">
      <c r="A447" s="23" t="s">
        <v>4195</v>
      </c>
      <c r="B447" s="23" t="s">
        <v>3725</v>
      </c>
      <c r="C447" s="23" t="s">
        <v>1028</v>
      </c>
      <c r="D447" s="24" t="s">
        <v>320</v>
      </c>
      <c r="E447" s="24" t="s">
        <v>321</v>
      </c>
      <c r="F447" s="24" t="s">
        <v>365</v>
      </c>
      <c r="G447" s="24" t="s">
        <v>370</v>
      </c>
      <c r="H447" s="76">
        <v>0.60716097365434685</v>
      </c>
      <c r="I447" s="77">
        <v>0.19663202724929968</v>
      </c>
      <c r="J447" s="77">
        <v>6.6254691423149381E-2</v>
      </c>
      <c r="K447" s="77">
        <v>0.70105910882235922</v>
      </c>
      <c r="L447" s="77">
        <v>0.55219007070735548</v>
      </c>
      <c r="M447" s="77">
        <v>0.55503013910017984</v>
      </c>
      <c r="N447" s="77">
        <v>0.18633641742911655</v>
      </c>
      <c r="O447" s="77" t="s">
        <v>3395</v>
      </c>
      <c r="P447" s="77">
        <v>0.10813204310525198</v>
      </c>
      <c r="Q447" s="77">
        <v>0.75041118305696819</v>
      </c>
      <c r="R447" s="77">
        <v>0.14546525858997231</v>
      </c>
      <c r="S447" s="77">
        <v>0.97647058823529376</v>
      </c>
      <c r="T447" s="77">
        <v>0.81518265575671678</v>
      </c>
      <c r="U447" s="77">
        <v>0.56962451083512722</v>
      </c>
      <c r="V447" s="77">
        <v>0.89117195959777129</v>
      </c>
      <c r="W447" s="77" t="s">
        <v>3395</v>
      </c>
      <c r="X447" s="77">
        <v>0.58987313624938764</v>
      </c>
      <c r="Y447" s="77">
        <v>0.52119457894879218</v>
      </c>
      <c r="Z447" s="77">
        <v>0.92571428571428571</v>
      </c>
      <c r="AA447" s="77">
        <v>1</v>
      </c>
      <c r="AB447" s="77" t="s">
        <v>3395</v>
      </c>
      <c r="AC447" s="77">
        <v>0.50526315789473686</v>
      </c>
      <c r="AD447" s="76">
        <v>0.2900158974422653</v>
      </c>
      <c r="AE447" s="77">
        <v>0.42054955583285264</v>
      </c>
      <c r="AF447" s="77">
        <v>0.44793822082347023</v>
      </c>
      <c r="AG447" s="77">
        <v>0.89582662199600527</v>
      </c>
      <c r="AH447" s="77">
        <v>0.73039823521644931</v>
      </c>
      <c r="AI447" s="77">
        <v>0.58987313624938764</v>
      </c>
      <c r="AJ447" s="77">
        <v>0.72345443233153894</v>
      </c>
      <c r="AK447" s="77">
        <v>1</v>
      </c>
      <c r="AL447" s="77">
        <v>0.50526315789473686</v>
      </c>
      <c r="AM447" s="76">
        <v>0.38616789136619606</v>
      </c>
      <c r="AN447" s="77">
        <v>0.73869933115394737</v>
      </c>
      <c r="AO447" s="78">
        <v>0.74290586340875853</v>
      </c>
      <c r="AP447" s="79">
        <v>0.60939591185935216</v>
      </c>
      <c r="AQ447" s="70">
        <v>2</v>
      </c>
      <c r="AR447" s="71">
        <v>3</v>
      </c>
      <c r="AS447" s="71">
        <v>0</v>
      </c>
      <c r="AT447" s="71">
        <v>0</v>
      </c>
      <c r="AU447" s="71">
        <v>0</v>
      </c>
      <c r="AV447" s="71" t="s">
        <v>3395</v>
      </c>
      <c r="AW447" s="72" t="s">
        <v>3422</v>
      </c>
    </row>
    <row r="448" spans="1:49">
      <c r="A448" s="23" t="s">
        <v>4196</v>
      </c>
      <c r="B448" s="23" t="s">
        <v>3725</v>
      </c>
      <c r="C448" s="23" t="s">
        <v>1030</v>
      </c>
      <c r="D448" s="24" t="s">
        <v>320</v>
      </c>
      <c r="E448" s="24" t="s">
        <v>321</v>
      </c>
      <c r="F448" s="24" t="s">
        <v>365</v>
      </c>
      <c r="G448" s="24" t="s">
        <v>372</v>
      </c>
      <c r="H448" s="76">
        <v>0.60716097365434685</v>
      </c>
      <c r="I448" s="77">
        <v>0.14943287519434661</v>
      </c>
      <c r="J448" s="77">
        <v>3.6537954604133338E-3</v>
      </c>
      <c r="K448" s="77">
        <v>0.7249715323234861</v>
      </c>
      <c r="L448" s="77">
        <v>0.5585926034273464</v>
      </c>
      <c r="M448" s="77">
        <v>0.7796471869863314</v>
      </c>
      <c r="N448" s="77">
        <v>7.7310252492972464E-2</v>
      </c>
      <c r="O448" s="77" t="s">
        <v>3395</v>
      </c>
      <c r="P448" s="77">
        <v>0</v>
      </c>
      <c r="Q448" s="77">
        <v>0.87902606257130422</v>
      </c>
      <c r="R448" s="77">
        <v>0.19809851296975267</v>
      </c>
      <c r="S448" s="77">
        <v>0.97647058823529376</v>
      </c>
      <c r="T448" s="77">
        <v>0.81518265575671678</v>
      </c>
      <c r="U448" s="77">
        <v>0.61044354793750155</v>
      </c>
      <c r="V448" s="77">
        <v>0.89117195959777129</v>
      </c>
      <c r="W448" s="77" t="s">
        <v>3395</v>
      </c>
      <c r="X448" s="77">
        <v>0.58987313624938764</v>
      </c>
      <c r="Y448" s="77">
        <v>0.52119457894879218</v>
      </c>
      <c r="Z448" s="77">
        <v>0.92571428571428571</v>
      </c>
      <c r="AA448" s="77">
        <v>1</v>
      </c>
      <c r="AB448" s="77" t="s">
        <v>3395</v>
      </c>
      <c r="AC448" s="77">
        <v>0.50526315789473686</v>
      </c>
      <c r="AD448" s="76">
        <v>0.25341588143636889</v>
      </c>
      <c r="AE448" s="77">
        <v>0.42810431504602731</v>
      </c>
      <c r="AF448" s="77">
        <v>0.5385622877705285</v>
      </c>
      <c r="AG448" s="77">
        <v>0.89582662199600527</v>
      </c>
      <c r="AH448" s="77">
        <v>0.75080775376763642</v>
      </c>
      <c r="AI448" s="77">
        <v>0.58987313624938764</v>
      </c>
      <c r="AJ448" s="77">
        <v>0.72345443233153894</v>
      </c>
      <c r="AK448" s="77">
        <v>1</v>
      </c>
      <c r="AL448" s="77">
        <v>0.50526315789473686</v>
      </c>
      <c r="AM448" s="76">
        <v>0.40669416141764159</v>
      </c>
      <c r="AN448" s="77">
        <v>0.74550250400434315</v>
      </c>
      <c r="AO448" s="78">
        <v>0.74290586340875853</v>
      </c>
      <c r="AP448" s="79">
        <v>0.62006985108341017</v>
      </c>
      <c r="AQ448" s="70">
        <v>2</v>
      </c>
      <c r="AR448" s="71">
        <v>3</v>
      </c>
      <c r="AS448" s="71">
        <v>0</v>
      </c>
      <c r="AT448" s="71">
        <v>0</v>
      </c>
      <c r="AU448" s="71">
        <v>0</v>
      </c>
      <c r="AV448" s="71" t="s">
        <v>3395</v>
      </c>
      <c r="AW448" s="72" t="s">
        <v>3422</v>
      </c>
    </row>
    <row r="449" spans="1:49">
      <c r="A449" s="23" t="s">
        <v>4197</v>
      </c>
      <c r="B449" s="23" t="s">
        <v>3725</v>
      </c>
      <c r="C449" s="23" t="s">
        <v>1032</v>
      </c>
      <c r="D449" s="24" t="s">
        <v>320</v>
      </c>
      <c r="E449" s="24" t="s">
        <v>321</v>
      </c>
      <c r="F449" s="24" t="s">
        <v>365</v>
      </c>
      <c r="G449" s="24" t="s">
        <v>374</v>
      </c>
      <c r="H449" s="76">
        <v>0.60716097365434685</v>
      </c>
      <c r="I449" s="77">
        <v>0.25434070716656865</v>
      </c>
      <c r="J449" s="77">
        <v>0.33658715202440104</v>
      </c>
      <c r="K449" s="77">
        <v>0.76184542902439956</v>
      </c>
      <c r="L449" s="77">
        <v>0.52927815004510181</v>
      </c>
      <c r="M449" s="77">
        <v>0.8913456265911166</v>
      </c>
      <c r="N449" s="77">
        <v>0.34747426812647403</v>
      </c>
      <c r="O449" s="77" t="s">
        <v>3395</v>
      </c>
      <c r="P449" s="77">
        <v>0</v>
      </c>
      <c r="Q449" s="77">
        <v>0.82531380709873015</v>
      </c>
      <c r="R449" s="77">
        <v>9.6092673158262296E-2</v>
      </c>
      <c r="S449" s="77">
        <v>0.97647058823529376</v>
      </c>
      <c r="T449" s="77">
        <v>0.81518265575671678</v>
      </c>
      <c r="U449" s="77">
        <v>0.63040000256586581</v>
      </c>
      <c r="V449" s="77">
        <v>0.89117195959777129</v>
      </c>
      <c r="W449" s="77" t="s">
        <v>3395</v>
      </c>
      <c r="X449" s="77">
        <v>0.58987313624938764</v>
      </c>
      <c r="Y449" s="77">
        <v>0.52119457894879218</v>
      </c>
      <c r="Z449" s="77">
        <v>0.92571428571428571</v>
      </c>
      <c r="AA449" s="77">
        <v>1</v>
      </c>
      <c r="AB449" s="77" t="s">
        <v>3395</v>
      </c>
      <c r="AC449" s="77">
        <v>0.50526315789473686</v>
      </c>
      <c r="AD449" s="76">
        <v>0.39936294428177216</v>
      </c>
      <c r="AE449" s="77">
        <v>0.50598869475741837</v>
      </c>
      <c r="AF449" s="77">
        <v>0.46070324012849623</v>
      </c>
      <c r="AG449" s="77">
        <v>0.89582662199600527</v>
      </c>
      <c r="AH449" s="77">
        <v>0.7607859810818185</v>
      </c>
      <c r="AI449" s="77">
        <v>0.58987313624938764</v>
      </c>
      <c r="AJ449" s="77">
        <v>0.72345443233153894</v>
      </c>
      <c r="AK449" s="77">
        <v>1</v>
      </c>
      <c r="AL449" s="77">
        <v>0.50526315789473686</v>
      </c>
      <c r="AM449" s="76">
        <v>0.45535162638922894</v>
      </c>
      <c r="AN449" s="77">
        <v>0.74882857977573714</v>
      </c>
      <c r="AO449" s="78">
        <v>0.74290586340875853</v>
      </c>
      <c r="AP449" s="79">
        <v>0.64088124140962144</v>
      </c>
      <c r="AQ449" s="70">
        <v>2</v>
      </c>
      <c r="AR449" s="71">
        <v>3</v>
      </c>
      <c r="AS449" s="71">
        <v>0</v>
      </c>
      <c r="AT449" s="71">
        <v>0</v>
      </c>
      <c r="AU449" s="71">
        <v>0</v>
      </c>
      <c r="AV449" s="71" t="s">
        <v>3395</v>
      </c>
      <c r="AW449" s="72" t="s">
        <v>3422</v>
      </c>
    </row>
    <row r="450" spans="1:49">
      <c r="A450" s="23" t="s">
        <v>4198</v>
      </c>
      <c r="B450" s="23" t="s">
        <v>3725</v>
      </c>
      <c r="C450" s="23" t="s">
        <v>1034</v>
      </c>
      <c r="D450" s="24" t="s">
        <v>381</v>
      </c>
      <c r="E450" s="24" t="s">
        <v>382</v>
      </c>
      <c r="F450" s="24" t="s">
        <v>383</v>
      </c>
      <c r="G450" s="24" t="s">
        <v>384</v>
      </c>
      <c r="H450" s="76">
        <v>0.30991824246871441</v>
      </c>
      <c r="I450" s="77">
        <v>0.48588361728925572</v>
      </c>
      <c r="J450" s="77">
        <v>1</v>
      </c>
      <c r="K450" s="77">
        <v>0.19900906821489173</v>
      </c>
      <c r="L450" s="77">
        <v>0.63591240064476695</v>
      </c>
      <c r="M450" s="77">
        <v>1</v>
      </c>
      <c r="N450" s="77">
        <v>1</v>
      </c>
      <c r="O450" s="77" t="s">
        <v>3395</v>
      </c>
      <c r="P450" s="77">
        <v>0.59638354164004315</v>
      </c>
      <c r="Q450" s="77">
        <v>0.75516057535735237</v>
      </c>
      <c r="R450" s="77">
        <v>0.78091742000105846</v>
      </c>
      <c r="S450" s="77">
        <v>0.82352941176470584</v>
      </c>
      <c r="T450" s="77">
        <v>0.36160363378648286</v>
      </c>
      <c r="U450" s="77">
        <v>0.55593877301811723</v>
      </c>
      <c r="V450" s="77">
        <v>0.7582854949110085</v>
      </c>
      <c r="W450" s="77">
        <v>4.0629826665422716E-3</v>
      </c>
      <c r="X450" s="77">
        <v>0.52422949215536885</v>
      </c>
      <c r="Y450" s="77">
        <v>0.75</v>
      </c>
      <c r="Z450" s="77">
        <v>0.46857142857142864</v>
      </c>
      <c r="AA450" s="77">
        <v>0.55550545808176777</v>
      </c>
      <c r="AB450" s="77">
        <v>0.6</v>
      </c>
      <c r="AC450" s="77">
        <v>0.88421052631578945</v>
      </c>
      <c r="AD450" s="76">
        <v>0.59860061991932334</v>
      </c>
      <c r="AE450" s="77">
        <v>0.68626100209994034</v>
      </c>
      <c r="AF450" s="77">
        <v>0.76803899767920547</v>
      </c>
      <c r="AG450" s="77">
        <v>0.5925665227755943</v>
      </c>
      <c r="AH450" s="77">
        <v>0.65711213396456292</v>
      </c>
      <c r="AI450" s="77">
        <v>0.26414623741095555</v>
      </c>
      <c r="AJ450" s="77">
        <v>0.60928571428571432</v>
      </c>
      <c r="AK450" s="77">
        <v>0.57775272904088393</v>
      </c>
      <c r="AL450" s="77">
        <v>0.88421052631578945</v>
      </c>
      <c r="AM450" s="76">
        <v>0.68430020656615642</v>
      </c>
      <c r="AN450" s="77">
        <v>0.50460829805037088</v>
      </c>
      <c r="AO450" s="78">
        <v>0.69041632321412927</v>
      </c>
      <c r="AP450" s="79">
        <v>0.62325341310419291</v>
      </c>
      <c r="AQ450" s="70">
        <v>2</v>
      </c>
      <c r="AR450" s="71">
        <v>0</v>
      </c>
      <c r="AS450" s="71">
        <v>0</v>
      </c>
      <c r="AT450" s="71">
        <v>1</v>
      </c>
      <c r="AU450" s="71">
        <v>1</v>
      </c>
      <c r="AV450" s="71" t="s">
        <v>3440</v>
      </c>
      <c r="AW450" s="72" t="s">
        <v>3420</v>
      </c>
    </row>
    <row r="451" spans="1:49">
      <c r="A451" s="23" t="s">
        <v>4199</v>
      </c>
      <c r="B451" s="23" t="s">
        <v>3725</v>
      </c>
      <c r="C451" s="23" t="s">
        <v>1036</v>
      </c>
      <c r="D451" s="24" t="s">
        <v>386</v>
      </c>
      <c r="E451" s="24" t="s">
        <v>387</v>
      </c>
      <c r="F451" s="24" t="s">
        <v>399</v>
      </c>
      <c r="G451" s="24" t="s">
        <v>400</v>
      </c>
      <c r="H451" s="76">
        <v>0.62557904730706571</v>
      </c>
      <c r="I451" s="77">
        <v>0.29527655943701914</v>
      </c>
      <c r="J451" s="77">
        <v>0</v>
      </c>
      <c r="K451" s="77">
        <v>0.45321729396628074</v>
      </c>
      <c r="L451" s="77">
        <v>0.22016245309052382</v>
      </c>
      <c r="M451" s="77">
        <v>0.64631883428624648</v>
      </c>
      <c r="N451" s="77">
        <v>0.13561986896320899</v>
      </c>
      <c r="O451" s="77" t="s">
        <v>3395</v>
      </c>
      <c r="P451" s="77">
        <v>0.33628961005775249</v>
      </c>
      <c r="Q451" s="77">
        <v>0.70897107686698235</v>
      </c>
      <c r="R451" s="77">
        <v>0.38527375879703979</v>
      </c>
      <c r="S451" s="77">
        <v>0.24705882352941277</v>
      </c>
      <c r="T451" s="77">
        <v>0.5985954513240126</v>
      </c>
      <c r="U451" s="77">
        <v>0.41038967016074862</v>
      </c>
      <c r="V451" s="77">
        <v>0.30979799199023633</v>
      </c>
      <c r="W451" s="77">
        <v>0.60151673611272682</v>
      </c>
      <c r="X451" s="77">
        <v>0.80085854033639858</v>
      </c>
      <c r="Y451" s="77">
        <v>0.66186057835366685</v>
      </c>
      <c r="Z451" s="77">
        <v>0.5257142857142858</v>
      </c>
      <c r="AA451" s="77">
        <v>0.38249064916591263</v>
      </c>
      <c r="AB451" s="77">
        <v>0.11428571428571425</v>
      </c>
      <c r="AC451" s="77">
        <v>0.52631578947368429</v>
      </c>
      <c r="AD451" s="76">
        <v>0.30695186891469495</v>
      </c>
      <c r="AE451" s="77">
        <v>0.3583216120728025</v>
      </c>
      <c r="AF451" s="77">
        <v>0.5471224178320111</v>
      </c>
      <c r="AG451" s="77">
        <v>0.42282713742671268</v>
      </c>
      <c r="AH451" s="77">
        <v>0.36009383107549248</v>
      </c>
      <c r="AI451" s="77">
        <v>0.70118763822456276</v>
      </c>
      <c r="AJ451" s="77">
        <v>0.59378743203397633</v>
      </c>
      <c r="AK451" s="77">
        <v>0.24838818172581345</v>
      </c>
      <c r="AL451" s="77">
        <v>0.52631578947368429</v>
      </c>
      <c r="AM451" s="76">
        <v>0.4041319662731695</v>
      </c>
      <c r="AN451" s="77">
        <v>0.49470286890892262</v>
      </c>
      <c r="AO451" s="78">
        <v>0.45616380107782467</v>
      </c>
      <c r="AP451" s="79">
        <v>0.45089371427468494</v>
      </c>
      <c r="AQ451" s="70">
        <v>2</v>
      </c>
      <c r="AR451" s="71">
        <v>3</v>
      </c>
      <c r="AS451" s="71">
        <v>2</v>
      </c>
      <c r="AT451" s="71">
        <v>0</v>
      </c>
      <c r="AU451" s="71">
        <v>0</v>
      </c>
      <c r="AV451" s="71" t="s">
        <v>3395</v>
      </c>
      <c r="AW451" s="72" t="s">
        <v>3419</v>
      </c>
    </row>
    <row r="452" spans="1:49">
      <c r="A452" s="23" t="s">
        <v>4200</v>
      </c>
      <c r="B452" s="23" t="s">
        <v>3725</v>
      </c>
      <c r="C452" s="23" t="s">
        <v>1038</v>
      </c>
      <c r="D452" s="24" t="s">
        <v>386</v>
      </c>
      <c r="E452" s="24" t="s">
        <v>387</v>
      </c>
      <c r="F452" s="24" t="s">
        <v>399</v>
      </c>
      <c r="G452" s="24" t="s">
        <v>402</v>
      </c>
      <c r="H452" s="76">
        <v>0.62557904730706571</v>
      </c>
      <c r="I452" s="77">
        <v>0.51049209687237207</v>
      </c>
      <c r="J452" s="77">
        <v>0.31368253947578573</v>
      </c>
      <c r="K452" s="77">
        <v>0.6190172460229435</v>
      </c>
      <c r="L452" s="77">
        <v>0.21496928766208664</v>
      </c>
      <c r="M452" s="77">
        <v>0.88679872348790967</v>
      </c>
      <c r="N452" s="77">
        <v>0.47870405313351572</v>
      </c>
      <c r="O452" s="77" t="s">
        <v>3395</v>
      </c>
      <c r="P452" s="77">
        <v>0.36840742093308154</v>
      </c>
      <c r="Q452" s="77">
        <v>0.58516521109411257</v>
      </c>
      <c r="R452" s="77">
        <v>0.41501728194674253</v>
      </c>
      <c r="S452" s="77">
        <v>0.24705882352941277</v>
      </c>
      <c r="T452" s="77">
        <v>0.5985954513240126</v>
      </c>
      <c r="U452" s="77">
        <v>0.4321684667516989</v>
      </c>
      <c r="V452" s="77">
        <v>0.30979799199023633</v>
      </c>
      <c r="W452" s="77">
        <v>0</v>
      </c>
      <c r="X452" s="77">
        <v>0.80085854033639858</v>
      </c>
      <c r="Y452" s="77">
        <v>0.66186057835366685</v>
      </c>
      <c r="Z452" s="77">
        <v>0.5257142857142858</v>
      </c>
      <c r="AA452" s="77">
        <v>0.31093280715726812</v>
      </c>
      <c r="AB452" s="77">
        <v>0.11428571428571425</v>
      </c>
      <c r="AC452" s="77">
        <v>0.52631578947368429</v>
      </c>
      <c r="AD452" s="76">
        <v>0.48325122788507446</v>
      </c>
      <c r="AE452" s="77">
        <v>0.51357934624790746</v>
      </c>
      <c r="AF452" s="77">
        <v>0.50009124652042758</v>
      </c>
      <c r="AG452" s="77">
        <v>0.42282713742671268</v>
      </c>
      <c r="AH452" s="77">
        <v>0.37098322937096762</v>
      </c>
      <c r="AI452" s="77">
        <v>0.40042927016819929</v>
      </c>
      <c r="AJ452" s="77">
        <v>0.59378743203397633</v>
      </c>
      <c r="AK452" s="77">
        <v>0.21260926072149119</v>
      </c>
      <c r="AL452" s="77">
        <v>0.52631578947368429</v>
      </c>
      <c r="AM452" s="76">
        <v>0.49897394021780322</v>
      </c>
      <c r="AN452" s="77">
        <v>0.39807987898862657</v>
      </c>
      <c r="AO452" s="78">
        <v>0.44423749407638397</v>
      </c>
      <c r="AP452" s="79">
        <v>0.44614818227434094</v>
      </c>
      <c r="AQ452" s="70">
        <v>2</v>
      </c>
      <c r="AR452" s="71">
        <v>0</v>
      </c>
      <c r="AS452" s="71">
        <v>2</v>
      </c>
      <c r="AT452" s="71">
        <v>0</v>
      </c>
      <c r="AU452" s="71">
        <v>0</v>
      </c>
      <c r="AV452" s="71" t="s">
        <v>3395</v>
      </c>
      <c r="AW452" s="72" t="s">
        <v>3419</v>
      </c>
    </row>
    <row r="453" spans="1:49">
      <c r="A453" s="23" t="s">
        <v>4201</v>
      </c>
      <c r="B453" s="23" t="s">
        <v>3725</v>
      </c>
      <c r="C453" s="23" t="s">
        <v>1040</v>
      </c>
      <c r="D453" s="24" t="s">
        <v>386</v>
      </c>
      <c r="E453" s="24" t="s">
        <v>387</v>
      </c>
      <c r="F453" s="24" t="s">
        <v>404</v>
      </c>
      <c r="G453" s="24" t="s">
        <v>405</v>
      </c>
      <c r="H453" s="76">
        <v>0.68352019064147806</v>
      </c>
      <c r="I453" s="77">
        <v>0.61995956174719957</v>
      </c>
      <c r="J453" s="77">
        <v>0.59919262039593013</v>
      </c>
      <c r="K453" s="77">
        <v>0.41875039617376064</v>
      </c>
      <c r="L453" s="77">
        <v>0.3651971153825988</v>
      </c>
      <c r="M453" s="77">
        <v>0.56809349271186749</v>
      </c>
      <c r="N453" s="77">
        <v>0.70366856482620244</v>
      </c>
      <c r="O453" s="77" t="s">
        <v>3395</v>
      </c>
      <c r="P453" s="77">
        <v>0.41921898250792339</v>
      </c>
      <c r="Q453" s="77">
        <v>0.68797701803915257</v>
      </c>
      <c r="R453" s="77">
        <v>0.53680584847056134</v>
      </c>
      <c r="S453" s="77">
        <v>0.50588235294117612</v>
      </c>
      <c r="T453" s="77">
        <v>0.54734553186006052</v>
      </c>
      <c r="U453" s="77">
        <v>0.50478482437144179</v>
      </c>
      <c r="V453" s="77">
        <v>0.66923459983861455</v>
      </c>
      <c r="W453" s="77">
        <v>0.66734858304093247</v>
      </c>
      <c r="X453" s="77">
        <v>0.80085854033639858</v>
      </c>
      <c r="Y453" s="77">
        <v>0.68485405902561736</v>
      </c>
      <c r="Z453" s="77">
        <v>0.91428571428571426</v>
      </c>
      <c r="AA453" s="77">
        <v>0.34256476487022253</v>
      </c>
      <c r="AB453" s="77">
        <v>0.11428571428571425</v>
      </c>
      <c r="AC453" s="77">
        <v>0.52631578947368429</v>
      </c>
      <c r="AD453" s="76">
        <v>0.63422412426153596</v>
      </c>
      <c r="AE453" s="77">
        <v>0.49498571032047056</v>
      </c>
      <c r="AF453" s="77">
        <v>0.61239143325485701</v>
      </c>
      <c r="AG453" s="77">
        <v>0.52661394240061832</v>
      </c>
      <c r="AH453" s="77">
        <v>0.58700971210502817</v>
      </c>
      <c r="AI453" s="77">
        <v>0.73410356168866553</v>
      </c>
      <c r="AJ453" s="77">
        <v>0.79956988665566575</v>
      </c>
      <c r="AK453" s="77">
        <v>0.2284252395779684</v>
      </c>
      <c r="AL453" s="77">
        <v>0.52631578947368429</v>
      </c>
      <c r="AM453" s="76">
        <v>0.58053375594562118</v>
      </c>
      <c r="AN453" s="77">
        <v>0.61590907206477075</v>
      </c>
      <c r="AO453" s="78">
        <v>0.51810363856910613</v>
      </c>
      <c r="AP453" s="79">
        <v>0.57078752903690055</v>
      </c>
      <c r="AQ453" s="70">
        <v>2</v>
      </c>
      <c r="AR453" s="71">
        <v>3</v>
      </c>
      <c r="AS453" s="71">
        <v>2</v>
      </c>
      <c r="AT453" s="71">
        <v>0</v>
      </c>
      <c r="AU453" s="71">
        <v>0</v>
      </c>
      <c r="AV453" s="71" t="s">
        <v>3395</v>
      </c>
      <c r="AW453" s="72" t="s">
        <v>3419</v>
      </c>
    </row>
    <row r="454" spans="1:49">
      <c r="A454" s="23" t="s">
        <v>4202</v>
      </c>
      <c r="B454" s="23" t="s">
        <v>3725</v>
      </c>
      <c r="C454" s="23" t="s">
        <v>1042</v>
      </c>
      <c r="D454" s="24" t="s">
        <v>386</v>
      </c>
      <c r="E454" s="24" t="s">
        <v>387</v>
      </c>
      <c r="F454" s="24" t="s">
        <v>404</v>
      </c>
      <c r="G454" s="24" t="s">
        <v>407</v>
      </c>
      <c r="H454" s="76">
        <v>0.68352019064147806</v>
      </c>
      <c r="I454" s="77">
        <v>0.60138885483875559</v>
      </c>
      <c r="J454" s="77">
        <v>0.6941980091246881</v>
      </c>
      <c r="K454" s="77">
        <v>0.41956080458249601</v>
      </c>
      <c r="L454" s="77">
        <v>0.37497706880197129</v>
      </c>
      <c r="M454" s="77">
        <v>0.76565753070666298</v>
      </c>
      <c r="N454" s="77">
        <v>0.68841324824551831</v>
      </c>
      <c r="O454" s="77" t="s">
        <v>3395</v>
      </c>
      <c r="P454" s="77">
        <v>0.29220509519187632</v>
      </c>
      <c r="Q454" s="77">
        <v>0.67293695074531634</v>
      </c>
      <c r="R454" s="77">
        <v>0.33712875591778396</v>
      </c>
      <c r="S454" s="77">
        <v>0.50588235294117612</v>
      </c>
      <c r="T454" s="77">
        <v>0.54734553186006052</v>
      </c>
      <c r="U454" s="77">
        <v>0.53715963289168023</v>
      </c>
      <c r="V454" s="77">
        <v>0.66923459983861455</v>
      </c>
      <c r="W454" s="77">
        <v>0.38622788043053963</v>
      </c>
      <c r="X454" s="77">
        <v>0.80085854033639858</v>
      </c>
      <c r="Y454" s="77">
        <v>0.68485405902561736</v>
      </c>
      <c r="Z454" s="77">
        <v>0.91428571428571426</v>
      </c>
      <c r="AA454" s="77">
        <v>0.34256476487022253</v>
      </c>
      <c r="AB454" s="77">
        <v>0.11428571428571425</v>
      </c>
      <c r="AC454" s="77">
        <v>0.52631578947368429</v>
      </c>
      <c r="AD454" s="76">
        <v>0.65970235153497392</v>
      </c>
      <c r="AE454" s="77">
        <v>0.50816274950570495</v>
      </c>
      <c r="AF454" s="77">
        <v>0.50503285333155012</v>
      </c>
      <c r="AG454" s="77">
        <v>0.52661394240061832</v>
      </c>
      <c r="AH454" s="77">
        <v>0.60319711636514739</v>
      </c>
      <c r="AI454" s="77">
        <v>0.59354321038346913</v>
      </c>
      <c r="AJ454" s="77">
        <v>0.79956988665566575</v>
      </c>
      <c r="AK454" s="77">
        <v>0.2284252395779684</v>
      </c>
      <c r="AL454" s="77">
        <v>0.52631578947368429</v>
      </c>
      <c r="AM454" s="76">
        <v>0.5576326514574097</v>
      </c>
      <c r="AN454" s="77">
        <v>0.57445142304974495</v>
      </c>
      <c r="AO454" s="78">
        <v>0.51810363856910613</v>
      </c>
      <c r="AP454" s="79">
        <v>0.54980554962596562</v>
      </c>
      <c r="AQ454" s="70">
        <v>2</v>
      </c>
      <c r="AR454" s="71">
        <v>0</v>
      </c>
      <c r="AS454" s="71">
        <v>2</v>
      </c>
      <c r="AT454" s="71">
        <v>0</v>
      </c>
      <c r="AU454" s="71">
        <v>0</v>
      </c>
      <c r="AV454" s="71" t="s">
        <v>3395</v>
      </c>
      <c r="AW454" s="72" t="s">
        <v>3419</v>
      </c>
    </row>
    <row r="455" spans="1:49">
      <c r="A455" s="23" t="s">
        <v>4203</v>
      </c>
      <c r="B455" s="23" t="s">
        <v>3725</v>
      </c>
      <c r="C455" s="23" t="s">
        <v>1044</v>
      </c>
      <c r="D455" s="24" t="s">
        <v>386</v>
      </c>
      <c r="E455" s="24" t="s">
        <v>387</v>
      </c>
      <c r="F455" s="24" t="s">
        <v>411</v>
      </c>
      <c r="G455" s="24" t="s">
        <v>414</v>
      </c>
      <c r="H455" s="76">
        <v>0.69334904238995299</v>
      </c>
      <c r="I455" s="77">
        <v>0.66375008891926268</v>
      </c>
      <c r="J455" s="77">
        <v>0.54295013076531173</v>
      </c>
      <c r="K455" s="77">
        <v>0.52682673077379882</v>
      </c>
      <c r="L455" s="77">
        <v>0.34914869407670368</v>
      </c>
      <c r="M455" s="77">
        <v>0.66851745614675606</v>
      </c>
      <c r="N455" s="77">
        <v>0.55491685699815008</v>
      </c>
      <c r="O455" s="77" t="s">
        <v>3395</v>
      </c>
      <c r="P455" s="77">
        <v>0.53034485766695494</v>
      </c>
      <c r="Q455" s="77">
        <v>0.66811688089896859</v>
      </c>
      <c r="R455" s="77">
        <v>0.10518360779923955</v>
      </c>
      <c r="S455" s="77">
        <v>0.5529411764705886</v>
      </c>
      <c r="T455" s="77">
        <v>0.57599381483151857</v>
      </c>
      <c r="U455" s="77">
        <v>0.54596069211384612</v>
      </c>
      <c r="V455" s="77">
        <v>0.73824199674940527</v>
      </c>
      <c r="W455" s="77">
        <v>1.3157001607889577E-2</v>
      </c>
      <c r="X455" s="77">
        <v>0.9040734435074792</v>
      </c>
      <c r="Y455" s="77">
        <v>0.75079787593086433</v>
      </c>
      <c r="Z455" s="77">
        <v>0.96571428571428575</v>
      </c>
      <c r="AA455" s="77">
        <v>0.4143585911247723</v>
      </c>
      <c r="AB455" s="77">
        <v>0.11428571428571425</v>
      </c>
      <c r="AC455" s="77">
        <v>0.52631578947368429</v>
      </c>
      <c r="AD455" s="76">
        <v>0.6333497540248425</v>
      </c>
      <c r="AE455" s="77">
        <v>0.52595091913247283</v>
      </c>
      <c r="AF455" s="77">
        <v>0.38665024434910406</v>
      </c>
      <c r="AG455" s="77">
        <v>0.56446749565105359</v>
      </c>
      <c r="AH455" s="77">
        <v>0.6421013444316257</v>
      </c>
      <c r="AI455" s="77">
        <v>0.45861522255768439</v>
      </c>
      <c r="AJ455" s="77">
        <v>0.85825608082257498</v>
      </c>
      <c r="AK455" s="77">
        <v>0.26432215270524329</v>
      </c>
      <c r="AL455" s="77">
        <v>0.52631578947368429</v>
      </c>
      <c r="AM455" s="76">
        <v>0.5153169725021397</v>
      </c>
      <c r="AN455" s="77">
        <v>0.55506135421345448</v>
      </c>
      <c r="AO455" s="78">
        <v>0.54963134100050082</v>
      </c>
      <c r="AP455" s="79">
        <v>0.53985775702849237</v>
      </c>
      <c r="AQ455" s="70">
        <v>2</v>
      </c>
      <c r="AR455" s="71">
        <v>0</v>
      </c>
      <c r="AS455" s="71">
        <v>2</v>
      </c>
      <c r="AT455" s="71">
        <v>0</v>
      </c>
      <c r="AU455" s="71">
        <v>1</v>
      </c>
      <c r="AV455" s="71" t="s">
        <v>3443</v>
      </c>
      <c r="AW455" s="72" t="s">
        <v>3419</v>
      </c>
    </row>
    <row r="456" spans="1:49">
      <c r="A456" s="23" t="s">
        <v>4204</v>
      </c>
      <c r="B456" s="23" t="s">
        <v>3725</v>
      </c>
      <c r="C456" s="23" t="s">
        <v>1046</v>
      </c>
      <c r="D456" s="24" t="s">
        <v>386</v>
      </c>
      <c r="E456" s="24" t="s">
        <v>387</v>
      </c>
      <c r="F456" s="24" t="s">
        <v>416</v>
      </c>
      <c r="G456" s="24" t="s">
        <v>417</v>
      </c>
      <c r="H456" s="76">
        <v>0.67331438280259714</v>
      </c>
      <c r="I456" s="77">
        <v>0.48791140920814008</v>
      </c>
      <c r="J456" s="77">
        <v>0.35033270893840618</v>
      </c>
      <c r="K456" s="77">
        <v>0.42395364412314385</v>
      </c>
      <c r="L456" s="77">
        <v>0.3283291570298858</v>
      </c>
      <c r="M456" s="77">
        <v>0.63903919779983953</v>
      </c>
      <c r="N456" s="77">
        <v>0.3748658800873107</v>
      </c>
      <c r="O456" s="77" t="s">
        <v>3395</v>
      </c>
      <c r="P456" s="77">
        <v>0.47839052434128138</v>
      </c>
      <c r="Q456" s="77">
        <v>0.72276630819091725</v>
      </c>
      <c r="R456" s="77">
        <v>0.22897609532670746</v>
      </c>
      <c r="S456" s="77">
        <v>0.44706119053625859</v>
      </c>
      <c r="T456" s="77">
        <v>0.38793990407064588</v>
      </c>
      <c r="U456" s="77">
        <v>0.50481463600134902</v>
      </c>
      <c r="V456" s="77">
        <v>0.65386185229903659</v>
      </c>
      <c r="W456" s="77">
        <v>0.30732100842074161</v>
      </c>
      <c r="X456" s="77">
        <v>0.80974541361884045</v>
      </c>
      <c r="Y456" s="77">
        <v>0.70581282661225342</v>
      </c>
      <c r="Z456" s="77">
        <v>0.94857142857142862</v>
      </c>
      <c r="AA456" s="77">
        <v>0.35189318556983312</v>
      </c>
      <c r="AB456" s="77">
        <v>0.11428571428571425</v>
      </c>
      <c r="AC456" s="77">
        <v>0.52631578947368429</v>
      </c>
      <c r="AD456" s="76">
        <v>0.50385283364971445</v>
      </c>
      <c r="AE456" s="77">
        <v>0.44891568067629228</v>
      </c>
      <c r="AF456" s="77">
        <v>0.47587120175881237</v>
      </c>
      <c r="AG456" s="77">
        <v>0.41750054730345221</v>
      </c>
      <c r="AH456" s="77">
        <v>0.57933824415019286</v>
      </c>
      <c r="AI456" s="77">
        <v>0.55853321101979103</v>
      </c>
      <c r="AJ456" s="77">
        <v>0.82719212759184102</v>
      </c>
      <c r="AK456" s="77">
        <v>0.2330894499277737</v>
      </c>
      <c r="AL456" s="77">
        <v>0.52631578947368429</v>
      </c>
      <c r="AM456" s="76">
        <v>0.47621323869493964</v>
      </c>
      <c r="AN456" s="77">
        <v>0.51845733415781203</v>
      </c>
      <c r="AO456" s="78">
        <v>0.52886578899776626</v>
      </c>
      <c r="AP456" s="79">
        <v>0.50758545465182958</v>
      </c>
      <c r="AQ456" s="70">
        <v>2</v>
      </c>
      <c r="AR456" s="71">
        <v>1</v>
      </c>
      <c r="AS456" s="71">
        <v>2</v>
      </c>
      <c r="AT456" s="71">
        <v>0</v>
      </c>
      <c r="AU456" s="71">
        <v>0</v>
      </c>
      <c r="AV456" s="71" t="s">
        <v>3395</v>
      </c>
      <c r="AW456" s="72" t="s">
        <v>3419</v>
      </c>
    </row>
    <row r="457" spans="1:49">
      <c r="A457" s="23" t="s">
        <v>4205</v>
      </c>
      <c r="B457" s="23" t="s">
        <v>3725</v>
      </c>
      <c r="C457" s="23" t="s">
        <v>1048</v>
      </c>
      <c r="D457" s="24" t="s">
        <v>386</v>
      </c>
      <c r="E457" s="24" t="s">
        <v>387</v>
      </c>
      <c r="F457" s="24" t="s">
        <v>416</v>
      </c>
      <c r="G457" s="24" t="s">
        <v>419</v>
      </c>
      <c r="H457" s="76">
        <v>0.67331438280259714</v>
      </c>
      <c r="I457" s="77">
        <v>0.66470949712380523</v>
      </c>
      <c r="J457" s="77">
        <v>0.64473695561588884</v>
      </c>
      <c r="K457" s="77">
        <v>0.4212764782308176</v>
      </c>
      <c r="L457" s="77">
        <v>0.31939271188949619</v>
      </c>
      <c r="M457" s="77">
        <v>0.71047150902681377</v>
      </c>
      <c r="N457" s="77">
        <v>0.69318870650039177</v>
      </c>
      <c r="O457" s="77" t="s">
        <v>3395</v>
      </c>
      <c r="P457" s="77">
        <v>0.56029946917208928</v>
      </c>
      <c r="Q457" s="77">
        <v>0.72079021880017646</v>
      </c>
      <c r="R457" s="77">
        <v>0.4470239042746933</v>
      </c>
      <c r="S457" s="77">
        <v>0.44706119053625859</v>
      </c>
      <c r="T457" s="77">
        <v>0.38793990407064588</v>
      </c>
      <c r="U457" s="77">
        <v>0.54143967178777641</v>
      </c>
      <c r="V457" s="77">
        <v>0.65386185229903659</v>
      </c>
      <c r="W457" s="77">
        <v>0.39741590620334644</v>
      </c>
      <c r="X457" s="77">
        <v>0.66133016567801561</v>
      </c>
      <c r="Y457" s="77">
        <v>0.70581282661225342</v>
      </c>
      <c r="Z457" s="77">
        <v>0.94857142857142862</v>
      </c>
      <c r="AA457" s="77">
        <v>0.35189318556983312</v>
      </c>
      <c r="AB457" s="77">
        <v>0.11428571428571425</v>
      </c>
      <c r="AC457" s="77">
        <v>0.52631578947368429</v>
      </c>
      <c r="AD457" s="76">
        <v>0.66092027851409707</v>
      </c>
      <c r="AE457" s="77">
        <v>0.54092577496392169</v>
      </c>
      <c r="AF457" s="77">
        <v>0.58390706153743488</v>
      </c>
      <c r="AG457" s="77">
        <v>0.41750054730345221</v>
      </c>
      <c r="AH457" s="77">
        <v>0.5976507620434065</v>
      </c>
      <c r="AI457" s="77">
        <v>0.52937303594068097</v>
      </c>
      <c r="AJ457" s="77">
        <v>0.82719212759184102</v>
      </c>
      <c r="AK457" s="77">
        <v>0.2330894499277737</v>
      </c>
      <c r="AL457" s="77">
        <v>0.52631578947368429</v>
      </c>
      <c r="AM457" s="76">
        <v>0.59525103833848447</v>
      </c>
      <c r="AN457" s="77">
        <v>0.51484144842917989</v>
      </c>
      <c r="AO457" s="78">
        <v>0.52886578899776626</v>
      </c>
      <c r="AP457" s="79">
        <v>0.54577050862622456</v>
      </c>
      <c r="AQ457" s="70">
        <v>2</v>
      </c>
      <c r="AR457" s="71">
        <v>1</v>
      </c>
      <c r="AS457" s="71">
        <v>2</v>
      </c>
      <c r="AT457" s="71">
        <v>0</v>
      </c>
      <c r="AU457" s="71">
        <v>0</v>
      </c>
      <c r="AV457" s="71" t="s">
        <v>3395</v>
      </c>
      <c r="AW457" s="72" t="s">
        <v>3419</v>
      </c>
    </row>
    <row r="458" spans="1:49">
      <c r="A458" s="23" t="s">
        <v>4206</v>
      </c>
      <c r="B458" s="23" t="s">
        <v>3725</v>
      </c>
      <c r="C458" s="23" t="s">
        <v>1050</v>
      </c>
      <c r="D458" s="24" t="s">
        <v>386</v>
      </c>
      <c r="E458" s="24" t="s">
        <v>387</v>
      </c>
      <c r="F458" s="24" t="s">
        <v>421</v>
      </c>
      <c r="G458" s="24" t="s">
        <v>422</v>
      </c>
      <c r="H458" s="76">
        <v>0.5876121669337373</v>
      </c>
      <c r="I458" s="77">
        <v>0.59151210612898697</v>
      </c>
      <c r="J458" s="77">
        <v>0.50770969978696834</v>
      </c>
      <c r="K458" s="77">
        <v>0.34835149893544282</v>
      </c>
      <c r="L458" s="77">
        <v>0.41915150495686238</v>
      </c>
      <c r="M458" s="77">
        <v>0.64308812404751303</v>
      </c>
      <c r="N458" s="77">
        <v>0.58332571524149124</v>
      </c>
      <c r="O458" s="77" t="s">
        <v>3395</v>
      </c>
      <c r="P458" s="77">
        <v>0.36026731018260816</v>
      </c>
      <c r="Q458" s="77">
        <v>0.71349092008304704</v>
      </c>
      <c r="R458" s="77">
        <v>0.36235973077373712</v>
      </c>
      <c r="S458" s="77">
        <v>0.31764727512699115</v>
      </c>
      <c r="T458" s="77">
        <v>0.51848119408135562</v>
      </c>
      <c r="U458" s="77">
        <v>0.51673194292919222</v>
      </c>
      <c r="V458" s="77">
        <v>0.55336783640352083</v>
      </c>
      <c r="W458" s="77">
        <v>0</v>
      </c>
      <c r="X458" s="77">
        <v>0.70130313007174849</v>
      </c>
      <c r="Y458" s="77">
        <v>0.73455980087885309</v>
      </c>
      <c r="Z458" s="77">
        <v>0.80571428571428572</v>
      </c>
      <c r="AA458" s="77">
        <v>0.32442841475241696</v>
      </c>
      <c r="AB458" s="77">
        <v>0.11428571428571425</v>
      </c>
      <c r="AC458" s="77">
        <v>0.52631578947368429</v>
      </c>
      <c r="AD458" s="76">
        <v>0.5622779909498975</v>
      </c>
      <c r="AE458" s="77">
        <v>0.47083683067278354</v>
      </c>
      <c r="AF458" s="77">
        <v>0.53792532542839211</v>
      </c>
      <c r="AG458" s="77">
        <v>0.41806423460417341</v>
      </c>
      <c r="AH458" s="77">
        <v>0.53504988966635647</v>
      </c>
      <c r="AI458" s="77">
        <v>0.35065156503587425</v>
      </c>
      <c r="AJ458" s="77">
        <v>0.7701370432965694</v>
      </c>
      <c r="AK458" s="77">
        <v>0.21935706451906561</v>
      </c>
      <c r="AL458" s="77">
        <v>0.52631578947368429</v>
      </c>
      <c r="AM458" s="76">
        <v>0.52368004901702436</v>
      </c>
      <c r="AN458" s="77">
        <v>0.43458856310213473</v>
      </c>
      <c r="AO458" s="78">
        <v>0.50526996576310645</v>
      </c>
      <c r="AP458" s="79">
        <v>0.48706469771637018</v>
      </c>
      <c r="AQ458" s="70">
        <v>2</v>
      </c>
      <c r="AR458" s="71">
        <v>0</v>
      </c>
      <c r="AS458" s="71">
        <v>2</v>
      </c>
      <c r="AT458" s="71">
        <v>0</v>
      </c>
      <c r="AU458" s="71">
        <v>1</v>
      </c>
      <c r="AV458" s="71" t="s">
        <v>3444</v>
      </c>
      <c r="AW458" s="72" t="s">
        <v>3419</v>
      </c>
    </row>
    <row r="459" spans="1:49">
      <c r="A459" s="23" t="s">
        <v>4207</v>
      </c>
      <c r="B459" s="23" t="s">
        <v>3725</v>
      </c>
      <c r="C459" s="23" t="s">
        <v>1054</v>
      </c>
      <c r="D459" s="24" t="s">
        <v>424</v>
      </c>
      <c r="E459" s="24" t="s">
        <v>425</v>
      </c>
      <c r="F459" s="24" t="s">
        <v>426</v>
      </c>
      <c r="G459" s="24" t="s">
        <v>439</v>
      </c>
      <c r="H459" s="76">
        <v>0.91230556390147544</v>
      </c>
      <c r="I459" s="77">
        <v>0.77086899951433541</v>
      </c>
      <c r="J459" s="77">
        <v>0.71555515404600833</v>
      </c>
      <c r="K459" s="77">
        <v>0.92394843598435838</v>
      </c>
      <c r="L459" s="77">
        <v>0.44736118059029489</v>
      </c>
      <c r="M459" s="77">
        <v>1</v>
      </c>
      <c r="N459" s="77">
        <v>0.21686969668313028</v>
      </c>
      <c r="O459" s="77" t="s">
        <v>3395</v>
      </c>
      <c r="P459" s="77">
        <v>0.40532275292522402</v>
      </c>
      <c r="Q459" s="77">
        <v>0.59186515713501053</v>
      </c>
      <c r="R459" s="77">
        <v>3.5316597722945826E-2</v>
      </c>
      <c r="S459" s="77">
        <v>0.83529411764705985</v>
      </c>
      <c r="T459" s="77">
        <v>0.81236711552090712</v>
      </c>
      <c r="U459" s="77">
        <v>0.81005276544438276</v>
      </c>
      <c r="V459" s="77">
        <v>0.68965346033320196</v>
      </c>
      <c r="W459" s="77">
        <v>0.87078935167449911</v>
      </c>
      <c r="X459" s="77">
        <v>0.68327405738768654</v>
      </c>
      <c r="Y459" s="77">
        <v>0.45810452565801935</v>
      </c>
      <c r="Z459" s="77">
        <v>0.93714285714285717</v>
      </c>
      <c r="AA459" s="77">
        <v>0.54156083533450272</v>
      </c>
      <c r="AB459" s="77">
        <v>0.38070175438596487</v>
      </c>
      <c r="AC459" s="77">
        <v>0.16842105263157892</v>
      </c>
      <c r="AD459" s="76">
        <v>0.7995765724872731</v>
      </c>
      <c r="AE459" s="77">
        <v>0.5987004132366015</v>
      </c>
      <c r="AF459" s="77">
        <v>0.31359087742897818</v>
      </c>
      <c r="AG459" s="77">
        <v>0.82383061658398349</v>
      </c>
      <c r="AH459" s="77">
        <v>0.74985311288879242</v>
      </c>
      <c r="AI459" s="77">
        <v>0.77703170453109283</v>
      </c>
      <c r="AJ459" s="77">
        <v>0.69762369140043823</v>
      </c>
      <c r="AK459" s="77">
        <v>0.4611312948602338</v>
      </c>
      <c r="AL459" s="77">
        <v>0.16842105263157892</v>
      </c>
      <c r="AM459" s="76">
        <v>0.57062262105095096</v>
      </c>
      <c r="AN459" s="77">
        <v>0.78357181133462284</v>
      </c>
      <c r="AO459" s="78">
        <v>0.44239201296408365</v>
      </c>
      <c r="AP459" s="79">
        <v>0.59075871573555827</v>
      </c>
      <c r="AQ459" s="70">
        <v>2</v>
      </c>
      <c r="AR459" s="71">
        <v>0</v>
      </c>
      <c r="AS459" s="71">
        <v>0</v>
      </c>
      <c r="AT459" s="71">
        <v>0</v>
      </c>
      <c r="AU459" s="71">
        <v>1</v>
      </c>
      <c r="AV459" s="71" t="s">
        <v>3446</v>
      </c>
      <c r="AW459" s="72" t="s">
        <v>3422</v>
      </c>
    </row>
    <row r="460" spans="1:49">
      <c r="A460" s="23" t="s">
        <v>4208</v>
      </c>
      <c r="B460" s="23" t="s">
        <v>3725</v>
      </c>
      <c r="C460" s="23" t="s">
        <v>1056</v>
      </c>
      <c r="D460" s="24" t="s">
        <v>424</v>
      </c>
      <c r="E460" s="24" t="s">
        <v>425</v>
      </c>
      <c r="F460" s="24" t="s">
        <v>426</v>
      </c>
      <c r="G460" s="24" t="s">
        <v>441</v>
      </c>
      <c r="H460" s="76">
        <v>0.91230556390147544</v>
      </c>
      <c r="I460" s="77">
        <v>0.68740254533624556</v>
      </c>
      <c r="J460" s="77">
        <v>0.49224494581099154</v>
      </c>
      <c r="K460" s="77">
        <v>0.70870272988833449</v>
      </c>
      <c r="L460" s="77">
        <v>0.4617840203825303</v>
      </c>
      <c r="M460" s="77">
        <v>0.34948411750852915</v>
      </c>
      <c r="N460" s="77">
        <v>0.33669061621618357</v>
      </c>
      <c r="O460" s="77" t="s">
        <v>3395</v>
      </c>
      <c r="P460" s="77">
        <v>0.11317142825810661</v>
      </c>
      <c r="Q460" s="77">
        <v>0.66789529499884448</v>
      </c>
      <c r="R460" s="77">
        <v>0.18694665193994789</v>
      </c>
      <c r="S460" s="77">
        <v>0.83529411764705985</v>
      </c>
      <c r="T460" s="77">
        <v>0.81236711552090712</v>
      </c>
      <c r="U460" s="77">
        <v>0.78463906742196643</v>
      </c>
      <c r="V460" s="77">
        <v>0.68965346033320196</v>
      </c>
      <c r="W460" s="77">
        <v>0.83520771192121956</v>
      </c>
      <c r="X460" s="77">
        <v>0.71328440348512645</v>
      </c>
      <c r="Y460" s="77">
        <v>0.45810452565801935</v>
      </c>
      <c r="Z460" s="77">
        <v>0.93714285714285717</v>
      </c>
      <c r="AA460" s="77">
        <v>0.54156083533450272</v>
      </c>
      <c r="AB460" s="77">
        <v>0.38070175438596487</v>
      </c>
      <c r="AC460" s="77">
        <v>0.16842105263157892</v>
      </c>
      <c r="AD460" s="76">
        <v>0.69731768501623748</v>
      </c>
      <c r="AE460" s="77">
        <v>0.39396658245073685</v>
      </c>
      <c r="AF460" s="77">
        <v>0.42742097346939617</v>
      </c>
      <c r="AG460" s="77">
        <v>0.82383061658398349</v>
      </c>
      <c r="AH460" s="77">
        <v>0.7371462638775842</v>
      </c>
      <c r="AI460" s="77">
        <v>0.77424605770317301</v>
      </c>
      <c r="AJ460" s="77">
        <v>0.69762369140043823</v>
      </c>
      <c r="AK460" s="77">
        <v>0.4611312948602338</v>
      </c>
      <c r="AL460" s="77">
        <v>0.16842105263157892</v>
      </c>
      <c r="AM460" s="76">
        <v>0.5062350803121235</v>
      </c>
      <c r="AN460" s="77">
        <v>0.77840764605491364</v>
      </c>
      <c r="AO460" s="78">
        <v>0.44239201296408365</v>
      </c>
      <c r="AP460" s="79">
        <v>0.56715280332069062</v>
      </c>
      <c r="AQ460" s="70">
        <v>2</v>
      </c>
      <c r="AR460" s="71">
        <v>0</v>
      </c>
      <c r="AS460" s="71">
        <v>0</v>
      </c>
      <c r="AT460" s="71">
        <v>0</v>
      </c>
      <c r="AU460" s="71">
        <v>1</v>
      </c>
      <c r="AV460" s="71" t="s">
        <v>3446</v>
      </c>
      <c r="AW460" s="72" t="s">
        <v>3422</v>
      </c>
    </row>
    <row r="461" spans="1:49">
      <c r="A461" s="23" t="s">
        <v>4209</v>
      </c>
      <c r="B461" s="23" t="s">
        <v>3725</v>
      </c>
      <c r="C461" s="23" t="s">
        <v>1058</v>
      </c>
      <c r="D461" s="24" t="s">
        <v>424</v>
      </c>
      <c r="E461" s="24" t="s">
        <v>425</v>
      </c>
      <c r="F461" s="24" t="s">
        <v>426</v>
      </c>
      <c r="G461" s="24" t="s">
        <v>449</v>
      </c>
      <c r="H461" s="76">
        <v>0.91230556390147544</v>
      </c>
      <c r="I461" s="77">
        <v>0.41999304071572108</v>
      </c>
      <c r="J461" s="77">
        <v>0.17348219490519745</v>
      </c>
      <c r="K461" s="77">
        <v>0.7782995632475489</v>
      </c>
      <c r="L461" s="77">
        <v>0.48513463310152405</v>
      </c>
      <c r="M461" s="77">
        <v>0.88018565742780808</v>
      </c>
      <c r="N461" s="77">
        <v>0.26222904743734532</v>
      </c>
      <c r="O461" s="77" t="s">
        <v>3395</v>
      </c>
      <c r="P461" s="77">
        <v>0.37782778817736185</v>
      </c>
      <c r="Q461" s="77">
        <v>0.79136361767007724</v>
      </c>
      <c r="R461" s="77">
        <v>0.15884598360051774</v>
      </c>
      <c r="S461" s="77">
        <v>0.83529411764705985</v>
      </c>
      <c r="T461" s="77">
        <v>0.81236711552090712</v>
      </c>
      <c r="U461" s="77">
        <v>0.6400194490248482</v>
      </c>
      <c r="V461" s="77">
        <v>0.68965346033320196</v>
      </c>
      <c r="W461" s="77">
        <v>0.93083857834791595</v>
      </c>
      <c r="X461" s="77">
        <v>0.75402824588473638</v>
      </c>
      <c r="Y461" s="77">
        <v>0.45810452565801935</v>
      </c>
      <c r="Z461" s="77">
        <v>0.93714285714285717</v>
      </c>
      <c r="AA461" s="77">
        <v>0.54156083533450272</v>
      </c>
      <c r="AB461" s="77">
        <v>0.38070175438596487</v>
      </c>
      <c r="AC461" s="77">
        <v>0.16842105263157892</v>
      </c>
      <c r="AD461" s="76">
        <v>0.50192693317413128</v>
      </c>
      <c r="AE461" s="77">
        <v>0.55673533787831764</v>
      </c>
      <c r="AF461" s="77">
        <v>0.47510480063529748</v>
      </c>
      <c r="AG461" s="77">
        <v>0.82383061658398349</v>
      </c>
      <c r="AH461" s="77">
        <v>0.66483645467902508</v>
      </c>
      <c r="AI461" s="77">
        <v>0.84243341211632616</v>
      </c>
      <c r="AJ461" s="77">
        <v>0.69762369140043823</v>
      </c>
      <c r="AK461" s="77">
        <v>0.4611312948602338</v>
      </c>
      <c r="AL461" s="77">
        <v>0.16842105263157892</v>
      </c>
      <c r="AM461" s="76">
        <v>0.51125569056258213</v>
      </c>
      <c r="AN461" s="77">
        <v>0.77703349445977832</v>
      </c>
      <c r="AO461" s="78">
        <v>0.44239201296408365</v>
      </c>
      <c r="AP461" s="79">
        <v>0.56851587988374785</v>
      </c>
      <c r="AQ461" s="70">
        <v>2</v>
      </c>
      <c r="AR461" s="71">
        <v>0</v>
      </c>
      <c r="AS461" s="71">
        <v>0</v>
      </c>
      <c r="AT461" s="71">
        <v>0</v>
      </c>
      <c r="AU461" s="71">
        <v>0</v>
      </c>
      <c r="AV461" s="71" t="s">
        <v>3395</v>
      </c>
      <c r="AW461" s="72" t="s">
        <v>3422</v>
      </c>
    </row>
    <row r="462" spans="1:49">
      <c r="A462" s="23" t="s">
        <v>4210</v>
      </c>
      <c r="B462" s="23" t="s">
        <v>3725</v>
      </c>
      <c r="C462" s="23" t="s">
        <v>1060</v>
      </c>
      <c r="D462" s="24" t="s">
        <v>424</v>
      </c>
      <c r="E462" s="24" t="s">
        <v>425</v>
      </c>
      <c r="F462" s="24" t="s">
        <v>426</v>
      </c>
      <c r="G462" s="24" t="s">
        <v>451</v>
      </c>
      <c r="H462" s="76">
        <v>0.91230556390147544</v>
      </c>
      <c r="I462" s="77">
        <v>0.56519291934786964</v>
      </c>
      <c r="J462" s="77">
        <v>0.22838727291953986</v>
      </c>
      <c r="K462" s="77">
        <v>0.53861663743213306</v>
      </c>
      <c r="L462" s="77">
        <v>0.48247199251003575</v>
      </c>
      <c r="M462" s="77">
        <v>0.7930820344451428</v>
      </c>
      <c r="N462" s="77">
        <v>6.6409472735655617E-2</v>
      </c>
      <c r="O462" s="77" t="s">
        <v>3395</v>
      </c>
      <c r="P462" s="77">
        <v>0.35557234294391571</v>
      </c>
      <c r="Q462" s="77">
        <v>0.7550343994619495</v>
      </c>
      <c r="R462" s="77">
        <v>0.16829045801954795</v>
      </c>
      <c r="S462" s="77">
        <v>0.83529411764705985</v>
      </c>
      <c r="T462" s="77">
        <v>0.81236711552090712</v>
      </c>
      <c r="U462" s="77">
        <v>0.71345155498410706</v>
      </c>
      <c r="V462" s="77">
        <v>0.68965346033320196</v>
      </c>
      <c r="W462" s="77">
        <v>0.83801259267689832</v>
      </c>
      <c r="X462" s="77">
        <v>0.80743441281732331</v>
      </c>
      <c r="Y462" s="77">
        <v>0.45810452565801935</v>
      </c>
      <c r="Z462" s="77">
        <v>0.93714285714285717</v>
      </c>
      <c r="AA462" s="77">
        <v>0.54156083533450272</v>
      </c>
      <c r="AB462" s="77">
        <v>0.38070175438596487</v>
      </c>
      <c r="AC462" s="77">
        <v>0.16842105263157892</v>
      </c>
      <c r="AD462" s="76">
        <v>0.56862858538962835</v>
      </c>
      <c r="AE462" s="77">
        <v>0.44723049601337656</v>
      </c>
      <c r="AF462" s="77">
        <v>0.4616624287407487</v>
      </c>
      <c r="AG462" s="77">
        <v>0.82383061658398349</v>
      </c>
      <c r="AH462" s="77">
        <v>0.70155250765865451</v>
      </c>
      <c r="AI462" s="77">
        <v>0.82272350274711081</v>
      </c>
      <c r="AJ462" s="77">
        <v>0.69762369140043823</v>
      </c>
      <c r="AK462" s="77">
        <v>0.4611312948602338</v>
      </c>
      <c r="AL462" s="77">
        <v>0.16842105263157892</v>
      </c>
      <c r="AM462" s="76">
        <v>0.49250717004791783</v>
      </c>
      <c r="AN462" s="77">
        <v>0.78270220899658305</v>
      </c>
      <c r="AO462" s="78">
        <v>0.44239201296408365</v>
      </c>
      <c r="AP462" s="79">
        <v>0.56354067829825849</v>
      </c>
      <c r="AQ462" s="70">
        <v>2</v>
      </c>
      <c r="AR462" s="71">
        <v>0</v>
      </c>
      <c r="AS462" s="71">
        <v>0</v>
      </c>
      <c r="AT462" s="71">
        <v>0</v>
      </c>
      <c r="AU462" s="71">
        <v>0</v>
      </c>
      <c r="AV462" s="71" t="s">
        <v>3395</v>
      </c>
      <c r="AW462" s="72" t="s">
        <v>3422</v>
      </c>
    </row>
    <row r="463" spans="1:49">
      <c r="A463" s="23" t="s">
        <v>4211</v>
      </c>
      <c r="B463" s="23" t="s">
        <v>3725</v>
      </c>
      <c r="C463" s="23" t="s">
        <v>1062</v>
      </c>
      <c r="D463" s="24" t="s">
        <v>424</v>
      </c>
      <c r="E463" s="24" t="s">
        <v>425</v>
      </c>
      <c r="F463" s="24" t="s">
        <v>453</v>
      </c>
      <c r="G463" s="24" t="s">
        <v>470</v>
      </c>
      <c r="H463" s="76">
        <v>0.91432088535150546</v>
      </c>
      <c r="I463" s="77">
        <v>0.85000331145340791</v>
      </c>
      <c r="J463" s="77">
        <v>0.9390210331601635</v>
      </c>
      <c r="K463" s="77">
        <v>1</v>
      </c>
      <c r="L463" s="77">
        <v>0.45150270461259767</v>
      </c>
      <c r="M463" s="77">
        <v>1</v>
      </c>
      <c r="N463" s="77">
        <v>0.80124948958628794</v>
      </c>
      <c r="O463" s="77" t="s">
        <v>3395</v>
      </c>
      <c r="P463" s="77">
        <v>0.5</v>
      </c>
      <c r="Q463" s="77">
        <v>0.83487025896592182</v>
      </c>
      <c r="R463" s="77">
        <v>0.29094291672703237</v>
      </c>
      <c r="S463" s="77">
        <v>0.77647058823529513</v>
      </c>
      <c r="T463" s="77">
        <v>0.82154500354358606</v>
      </c>
      <c r="U463" s="77">
        <v>0.73640520631535722</v>
      </c>
      <c r="V463" s="77">
        <v>0.64018579597789382</v>
      </c>
      <c r="W463" s="77">
        <v>0.99747708086651943</v>
      </c>
      <c r="X463" s="77">
        <v>0.70786049277004626</v>
      </c>
      <c r="Y463" s="77">
        <v>0.46689615062082412</v>
      </c>
      <c r="Z463" s="77">
        <v>0.91428571428571426</v>
      </c>
      <c r="AA463" s="77">
        <v>0.54156083533450261</v>
      </c>
      <c r="AB463" s="77">
        <v>0.38070175438596487</v>
      </c>
      <c r="AC463" s="77">
        <v>0.16842105263157892</v>
      </c>
      <c r="AD463" s="76">
        <v>0.90111507665502566</v>
      </c>
      <c r="AE463" s="77">
        <v>0.75055043883977712</v>
      </c>
      <c r="AF463" s="77">
        <v>0.56290658784647707</v>
      </c>
      <c r="AG463" s="77">
        <v>0.7990077958894406</v>
      </c>
      <c r="AH463" s="77">
        <v>0.68829550114662552</v>
      </c>
      <c r="AI463" s="77">
        <v>0.85266878681828284</v>
      </c>
      <c r="AJ463" s="77">
        <v>0.69059093245326919</v>
      </c>
      <c r="AK463" s="77">
        <v>0.46113129486023374</v>
      </c>
      <c r="AL463" s="77">
        <v>0.16842105263157892</v>
      </c>
      <c r="AM463" s="76">
        <v>0.73819070111375995</v>
      </c>
      <c r="AN463" s="77">
        <v>0.77999069461811643</v>
      </c>
      <c r="AO463" s="78">
        <v>0.44004775998169404</v>
      </c>
      <c r="AP463" s="79">
        <v>0.64276142246211887</v>
      </c>
      <c r="AQ463" s="70">
        <v>2</v>
      </c>
      <c r="AR463" s="71">
        <v>1</v>
      </c>
      <c r="AS463" s="71">
        <v>0</v>
      </c>
      <c r="AT463" s="71">
        <v>0</v>
      </c>
      <c r="AU463" s="71">
        <v>1</v>
      </c>
      <c r="AV463" s="71" t="s">
        <v>3450</v>
      </c>
      <c r="AW463" s="72" t="s">
        <v>3422</v>
      </c>
    </row>
    <row r="464" spans="1:49">
      <c r="A464" s="23" t="s">
        <v>4212</v>
      </c>
      <c r="B464" s="23" t="s">
        <v>3725</v>
      </c>
      <c r="C464" s="23" t="s">
        <v>1064</v>
      </c>
      <c r="D464" s="24" t="s">
        <v>424</v>
      </c>
      <c r="E464" s="24" t="s">
        <v>425</v>
      </c>
      <c r="F464" s="24" t="s">
        <v>453</v>
      </c>
      <c r="G464" s="24" t="s">
        <v>474</v>
      </c>
      <c r="H464" s="76">
        <v>0.91432088535150546</v>
      </c>
      <c r="I464" s="77">
        <v>0.72327030797401948</v>
      </c>
      <c r="J464" s="77">
        <v>0.65860349473086421</v>
      </c>
      <c r="K464" s="77">
        <v>0.90014491084818915</v>
      </c>
      <c r="L464" s="77">
        <v>0.4563571116960618</v>
      </c>
      <c r="M464" s="77">
        <v>0.64413007944066758</v>
      </c>
      <c r="N464" s="77">
        <v>0.7273200258916328</v>
      </c>
      <c r="O464" s="77" t="s">
        <v>3395</v>
      </c>
      <c r="P464" s="77">
        <v>0.5587882184716122</v>
      </c>
      <c r="Q464" s="77">
        <v>0.75663363350170698</v>
      </c>
      <c r="R464" s="77">
        <v>0.41722331329434648</v>
      </c>
      <c r="S464" s="77">
        <v>0.77647058823529513</v>
      </c>
      <c r="T464" s="77">
        <v>0.82154500354358606</v>
      </c>
      <c r="U464" s="77">
        <v>0.5915268321141961</v>
      </c>
      <c r="V464" s="77">
        <v>0.64018579597789382</v>
      </c>
      <c r="W464" s="77">
        <v>0.93660387534109091</v>
      </c>
      <c r="X464" s="77">
        <v>0.7699243383237232</v>
      </c>
      <c r="Y464" s="77">
        <v>0.46689615062082412</v>
      </c>
      <c r="Z464" s="77">
        <v>0.91428571428571426</v>
      </c>
      <c r="AA464" s="77">
        <v>0.57733975633882484</v>
      </c>
      <c r="AB464" s="77">
        <v>0.38070175438596487</v>
      </c>
      <c r="AC464" s="77">
        <v>0.16842105263157892</v>
      </c>
      <c r="AD464" s="76">
        <v>0.76539822935212964</v>
      </c>
      <c r="AE464" s="77">
        <v>0.65734806926963274</v>
      </c>
      <c r="AF464" s="77">
        <v>0.58692847339802667</v>
      </c>
      <c r="AG464" s="77">
        <v>0.7990077958894406</v>
      </c>
      <c r="AH464" s="77">
        <v>0.61585631404604491</v>
      </c>
      <c r="AI464" s="77">
        <v>0.85326410683240705</v>
      </c>
      <c r="AJ464" s="77">
        <v>0.69059093245326919</v>
      </c>
      <c r="AK464" s="77">
        <v>0.47902075536239486</v>
      </c>
      <c r="AL464" s="77">
        <v>0.16842105263157892</v>
      </c>
      <c r="AM464" s="76">
        <v>0.66989159067326298</v>
      </c>
      <c r="AN464" s="77">
        <v>0.75604273892263085</v>
      </c>
      <c r="AO464" s="78">
        <v>0.4460109134824144</v>
      </c>
      <c r="AP464" s="79">
        <v>0.61650126966992358</v>
      </c>
      <c r="AQ464" s="70">
        <v>2</v>
      </c>
      <c r="AR464" s="71">
        <v>0</v>
      </c>
      <c r="AS464" s="71">
        <v>1</v>
      </c>
      <c r="AT464" s="71">
        <v>0</v>
      </c>
      <c r="AU464" s="71">
        <v>1</v>
      </c>
      <c r="AV464" s="71" t="s">
        <v>3450</v>
      </c>
      <c r="AW464" s="72" t="s">
        <v>3422</v>
      </c>
    </row>
    <row r="465" spans="1:49">
      <c r="A465" s="23" t="s">
        <v>4213</v>
      </c>
      <c r="B465" s="23" t="s">
        <v>3725</v>
      </c>
      <c r="C465" s="23" t="s">
        <v>1066</v>
      </c>
      <c r="D465" s="24" t="s">
        <v>424</v>
      </c>
      <c r="E465" s="24" t="s">
        <v>425</v>
      </c>
      <c r="F465" s="24" t="s">
        <v>478</v>
      </c>
      <c r="G465" s="24" t="s">
        <v>479</v>
      </c>
      <c r="H465" s="76">
        <v>0.90763652725016342</v>
      </c>
      <c r="I465" s="77">
        <v>0.78916237831130343</v>
      </c>
      <c r="J465" s="77">
        <v>0.84681079142396465</v>
      </c>
      <c r="K465" s="77">
        <v>0.94616298721853254</v>
      </c>
      <c r="L465" s="77">
        <v>0.47106938661824221</v>
      </c>
      <c r="M465" s="77">
        <v>1</v>
      </c>
      <c r="N465" s="77">
        <v>0.86383789943411071</v>
      </c>
      <c r="O465" s="77" t="s">
        <v>3395</v>
      </c>
      <c r="P465" s="77">
        <v>0.43778751663056337</v>
      </c>
      <c r="Q465" s="77">
        <v>0.76360271170802951</v>
      </c>
      <c r="R465" s="77">
        <v>0.14064455445468402</v>
      </c>
      <c r="S465" s="77">
        <v>0.83529411764705985</v>
      </c>
      <c r="T465" s="77">
        <v>0.69837639327362933</v>
      </c>
      <c r="U465" s="77">
        <v>0.77754374040579366</v>
      </c>
      <c r="V465" s="77">
        <v>0.61831550773944277</v>
      </c>
      <c r="W465" s="77">
        <v>0.99550152481495502</v>
      </c>
      <c r="X465" s="77">
        <v>0.62025804683946228</v>
      </c>
      <c r="Y465" s="77">
        <v>0.41347012200070338</v>
      </c>
      <c r="Z465" s="77">
        <v>0.93142857142857149</v>
      </c>
      <c r="AA465" s="77">
        <v>0.54156083533450272</v>
      </c>
      <c r="AB465" s="77">
        <v>0.38070175438596487</v>
      </c>
      <c r="AC465" s="77">
        <v>0.16842105263157892</v>
      </c>
      <c r="AD465" s="76">
        <v>0.84786989899514387</v>
      </c>
      <c r="AE465" s="77">
        <v>0.74377155798028982</v>
      </c>
      <c r="AF465" s="77">
        <v>0.45212363308135678</v>
      </c>
      <c r="AG465" s="77">
        <v>0.76683525546034459</v>
      </c>
      <c r="AH465" s="77">
        <v>0.69792962407261827</v>
      </c>
      <c r="AI465" s="77">
        <v>0.80787978582720865</v>
      </c>
      <c r="AJ465" s="77">
        <v>0.67244934671463741</v>
      </c>
      <c r="AK465" s="77">
        <v>0.4611312948602338</v>
      </c>
      <c r="AL465" s="77">
        <v>0.16842105263157892</v>
      </c>
      <c r="AM465" s="76">
        <v>0.68125503001893017</v>
      </c>
      <c r="AN465" s="77">
        <v>0.75754822178672387</v>
      </c>
      <c r="AO465" s="78">
        <v>0.43400056473548343</v>
      </c>
      <c r="AP465" s="79">
        <v>0.61578407575861149</v>
      </c>
      <c r="AQ465" s="70">
        <v>2</v>
      </c>
      <c r="AR465" s="71">
        <v>0</v>
      </c>
      <c r="AS465" s="71">
        <v>1</v>
      </c>
      <c r="AT465" s="71">
        <v>0</v>
      </c>
      <c r="AU465" s="71">
        <v>1</v>
      </c>
      <c r="AV465" s="71" t="s">
        <v>3451</v>
      </c>
      <c r="AW465" s="72" t="s">
        <v>3422</v>
      </c>
    </row>
    <row r="466" spans="1:49">
      <c r="A466" s="23" t="s">
        <v>4214</v>
      </c>
      <c r="B466" s="23" t="s">
        <v>3725</v>
      </c>
      <c r="C466" s="23" t="s">
        <v>1068</v>
      </c>
      <c r="D466" s="24" t="s">
        <v>424</v>
      </c>
      <c r="E466" s="24" t="s">
        <v>425</v>
      </c>
      <c r="F466" s="24" t="s">
        <v>478</v>
      </c>
      <c r="G466" s="24" t="s">
        <v>481</v>
      </c>
      <c r="H466" s="76">
        <v>0.90763652725016342</v>
      </c>
      <c r="I466" s="77">
        <v>0.55649084065216481</v>
      </c>
      <c r="J466" s="77">
        <v>0.15324074363143919</v>
      </c>
      <c r="K466" s="77">
        <v>0.71435890768178312</v>
      </c>
      <c r="L466" s="77">
        <v>0.48588328904391448</v>
      </c>
      <c r="M466" s="77">
        <v>0.13357150444826227</v>
      </c>
      <c r="N466" s="77">
        <v>0.13499755964698656</v>
      </c>
      <c r="O466" s="77" t="s">
        <v>3395</v>
      </c>
      <c r="P466" s="77">
        <v>0.23625454280340413</v>
      </c>
      <c r="Q466" s="77">
        <v>0.80119942607288919</v>
      </c>
      <c r="R466" s="77">
        <v>0.69128243908327702</v>
      </c>
      <c r="S466" s="77">
        <v>0.83529411764705985</v>
      </c>
      <c r="T466" s="77">
        <v>0.69837639327362933</v>
      </c>
      <c r="U466" s="77">
        <v>0.6006801249497884</v>
      </c>
      <c r="V466" s="77">
        <v>0.61831550773944277</v>
      </c>
      <c r="W466" s="77">
        <v>0.90496089684639958</v>
      </c>
      <c r="X466" s="77">
        <v>0.77828150517981021</v>
      </c>
      <c r="Y466" s="77">
        <v>0.41347012200070338</v>
      </c>
      <c r="Z466" s="77">
        <v>0.93142857142857149</v>
      </c>
      <c r="AA466" s="77">
        <v>0.54156083533450272</v>
      </c>
      <c r="AB466" s="77">
        <v>0.38070175438596487</v>
      </c>
      <c r="AC466" s="77">
        <v>0.16842105263157892</v>
      </c>
      <c r="AD466" s="76">
        <v>0.53912270384458905</v>
      </c>
      <c r="AE466" s="77">
        <v>0.34101316072487015</v>
      </c>
      <c r="AF466" s="77">
        <v>0.7462409325780831</v>
      </c>
      <c r="AG466" s="77">
        <v>0.76683525546034459</v>
      </c>
      <c r="AH466" s="77">
        <v>0.60949781634461564</v>
      </c>
      <c r="AI466" s="77">
        <v>0.84162120101310489</v>
      </c>
      <c r="AJ466" s="77">
        <v>0.67244934671463741</v>
      </c>
      <c r="AK466" s="77">
        <v>0.4611312948602338</v>
      </c>
      <c r="AL466" s="77">
        <v>0.16842105263157892</v>
      </c>
      <c r="AM466" s="76">
        <v>0.54212559904918078</v>
      </c>
      <c r="AN466" s="77">
        <v>0.73931809093935508</v>
      </c>
      <c r="AO466" s="78">
        <v>0.43400056473548343</v>
      </c>
      <c r="AP466" s="79">
        <v>0.56501852529311036</v>
      </c>
      <c r="AQ466" s="70">
        <v>2</v>
      </c>
      <c r="AR466" s="71">
        <v>1</v>
      </c>
      <c r="AS466" s="71">
        <v>2</v>
      </c>
      <c r="AT466" s="71">
        <v>0</v>
      </c>
      <c r="AU466" s="71">
        <v>1</v>
      </c>
      <c r="AV466" s="71" t="s">
        <v>3451</v>
      </c>
      <c r="AW466" s="72" t="s">
        <v>3422</v>
      </c>
    </row>
    <row r="467" spans="1:49">
      <c r="A467" s="23" t="s">
        <v>4215</v>
      </c>
      <c r="B467" s="23" t="s">
        <v>3725</v>
      </c>
      <c r="C467" s="23" t="s">
        <v>1070</v>
      </c>
      <c r="D467" s="24" t="s">
        <v>424</v>
      </c>
      <c r="E467" s="24" t="s">
        <v>425</v>
      </c>
      <c r="F467" s="24" t="s">
        <v>478</v>
      </c>
      <c r="G467" s="24" t="s">
        <v>483</v>
      </c>
      <c r="H467" s="76">
        <v>0.90763652725016342</v>
      </c>
      <c r="I467" s="77">
        <v>0.52289310250766485</v>
      </c>
      <c r="J467" s="77">
        <v>0.21078189250741697</v>
      </c>
      <c r="K467" s="77">
        <v>0.63133982884288375</v>
      </c>
      <c r="L467" s="77">
        <v>0.4823771401734433</v>
      </c>
      <c r="M467" s="77">
        <v>0.71407079477287694</v>
      </c>
      <c r="N467" s="77">
        <v>0.15733485672859293</v>
      </c>
      <c r="O467" s="77" t="s">
        <v>3395</v>
      </c>
      <c r="P467" s="77">
        <v>0.38434325207329939</v>
      </c>
      <c r="Q467" s="77">
        <v>0.79178367068525413</v>
      </c>
      <c r="R467" s="77">
        <v>0.29957578890972408</v>
      </c>
      <c r="S467" s="77">
        <v>0.83529411764705985</v>
      </c>
      <c r="T467" s="77">
        <v>0.69837639327362933</v>
      </c>
      <c r="U467" s="77">
        <v>0.60409477557572877</v>
      </c>
      <c r="V467" s="77">
        <v>0.61831550773944277</v>
      </c>
      <c r="W467" s="77">
        <v>0.97019389325669403</v>
      </c>
      <c r="X467" s="77">
        <v>0.87220123103991243</v>
      </c>
      <c r="Y467" s="77">
        <v>0.41347012200070338</v>
      </c>
      <c r="Z467" s="77">
        <v>0.93142857142857149</v>
      </c>
      <c r="AA467" s="77">
        <v>0.54156083533450272</v>
      </c>
      <c r="AB467" s="77">
        <v>0.38070175438596487</v>
      </c>
      <c r="AC467" s="77">
        <v>0.16842105263157892</v>
      </c>
      <c r="AD467" s="76">
        <v>0.54710384075508178</v>
      </c>
      <c r="AE467" s="77">
        <v>0.47389317451821933</v>
      </c>
      <c r="AF467" s="77">
        <v>0.54567972979748913</v>
      </c>
      <c r="AG467" s="77">
        <v>0.76683525546034459</v>
      </c>
      <c r="AH467" s="77">
        <v>0.61120514165758577</v>
      </c>
      <c r="AI467" s="77">
        <v>0.92119756214830328</v>
      </c>
      <c r="AJ467" s="77">
        <v>0.67244934671463741</v>
      </c>
      <c r="AK467" s="77">
        <v>0.4611312948602338</v>
      </c>
      <c r="AL467" s="77">
        <v>0.16842105263157892</v>
      </c>
      <c r="AM467" s="76">
        <v>0.52222558169026345</v>
      </c>
      <c r="AN467" s="77">
        <v>0.76641265308874462</v>
      </c>
      <c r="AO467" s="78">
        <v>0.43400056473548343</v>
      </c>
      <c r="AP467" s="79">
        <v>0.56608687476337094</v>
      </c>
      <c r="AQ467" s="70">
        <v>2</v>
      </c>
      <c r="AR467" s="71">
        <v>1</v>
      </c>
      <c r="AS467" s="71">
        <v>2</v>
      </c>
      <c r="AT467" s="71">
        <v>0</v>
      </c>
      <c r="AU467" s="71">
        <v>1</v>
      </c>
      <c r="AV467" s="71" t="s">
        <v>3451</v>
      </c>
      <c r="AW467" s="72" t="s">
        <v>3422</v>
      </c>
    </row>
    <row r="468" spans="1:49">
      <c r="A468" s="23" t="s">
        <v>4216</v>
      </c>
      <c r="B468" s="23" t="s">
        <v>3725</v>
      </c>
      <c r="C468" s="23" t="s">
        <v>1072</v>
      </c>
      <c r="D468" s="24" t="s">
        <v>424</v>
      </c>
      <c r="E468" s="24" t="s">
        <v>425</v>
      </c>
      <c r="F468" s="24" t="s">
        <v>478</v>
      </c>
      <c r="G468" s="24" t="s">
        <v>485</v>
      </c>
      <c r="H468" s="76">
        <v>0.90763652725016342</v>
      </c>
      <c r="I468" s="77">
        <v>0.52809681089805716</v>
      </c>
      <c r="J468" s="77">
        <v>3.8979225841416276E-2</v>
      </c>
      <c r="K468" s="77">
        <v>0.81224464431177257</v>
      </c>
      <c r="L468" s="77">
        <v>0.47098130944854916</v>
      </c>
      <c r="M468" s="77">
        <v>0.53184879333567014</v>
      </c>
      <c r="N468" s="77">
        <v>9.3951271212046883E-2</v>
      </c>
      <c r="O468" s="77" t="s">
        <v>3395</v>
      </c>
      <c r="P468" s="77">
        <v>0.27530561028126599</v>
      </c>
      <c r="Q468" s="77">
        <v>0.81510910273080872</v>
      </c>
      <c r="R468" s="77">
        <v>0.18403260983264708</v>
      </c>
      <c r="S468" s="77">
        <v>0.83529411764705985</v>
      </c>
      <c r="T468" s="77">
        <v>0.69837639327362933</v>
      </c>
      <c r="U468" s="77">
        <v>0.68361423410653099</v>
      </c>
      <c r="V468" s="77">
        <v>0.61831550773944277</v>
      </c>
      <c r="W468" s="77">
        <v>0.78292679877942584</v>
      </c>
      <c r="X468" s="77">
        <v>0.88195806410582289</v>
      </c>
      <c r="Y468" s="77">
        <v>0.41347012200070338</v>
      </c>
      <c r="Z468" s="77">
        <v>0.93142857142857149</v>
      </c>
      <c r="AA468" s="77">
        <v>0.54156083533450272</v>
      </c>
      <c r="AB468" s="77">
        <v>0.38070175438596487</v>
      </c>
      <c r="AC468" s="77">
        <v>0.16842105263157892</v>
      </c>
      <c r="AD468" s="76">
        <v>0.49157085466321226</v>
      </c>
      <c r="AE468" s="77">
        <v>0.43686632571786099</v>
      </c>
      <c r="AF468" s="77">
        <v>0.49957085628172793</v>
      </c>
      <c r="AG468" s="77">
        <v>0.76683525546034459</v>
      </c>
      <c r="AH468" s="77">
        <v>0.65096487092298694</v>
      </c>
      <c r="AI468" s="77">
        <v>0.83244243144262442</v>
      </c>
      <c r="AJ468" s="77">
        <v>0.67244934671463741</v>
      </c>
      <c r="AK468" s="77">
        <v>0.4611312948602338</v>
      </c>
      <c r="AL468" s="77">
        <v>0.16842105263157892</v>
      </c>
      <c r="AM468" s="76">
        <v>0.47600267888760039</v>
      </c>
      <c r="AN468" s="77">
        <v>0.75008085260865209</v>
      </c>
      <c r="AO468" s="78">
        <v>0.43400056473548343</v>
      </c>
      <c r="AP468" s="79">
        <v>0.54523940453882647</v>
      </c>
      <c r="AQ468" s="70">
        <v>2</v>
      </c>
      <c r="AR468" s="71">
        <v>1</v>
      </c>
      <c r="AS468" s="71">
        <v>2</v>
      </c>
      <c r="AT468" s="71">
        <v>0</v>
      </c>
      <c r="AU468" s="71">
        <v>1</v>
      </c>
      <c r="AV468" s="71" t="s">
        <v>3452</v>
      </c>
      <c r="AW468" s="72" t="s">
        <v>3422</v>
      </c>
    </row>
    <row r="469" spans="1:49">
      <c r="A469" s="23" t="s">
        <v>4217</v>
      </c>
      <c r="B469" s="23" t="s">
        <v>3725</v>
      </c>
      <c r="C469" s="23" t="s">
        <v>1074</v>
      </c>
      <c r="D469" s="24" t="s">
        <v>424</v>
      </c>
      <c r="E469" s="24" t="s">
        <v>425</v>
      </c>
      <c r="F469" s="24" t="s">
        <v>478</v>
      </c>
      <c r="G469" s="24" t="s">
        <v>489</v>
      </c>
      <c r="H469" s="76">
        <v>0.90763652725016342</v>
      </c>
      <c r="I469" s="77">
        <v>0.52366804964993696</v>
      </c>
      <c r="J469" s="77">
        <v>0.46640283061660154</v>
      </c>
      <c r="K469" s="77">
        <v>0.78746484308395259</v>
      </c>
      <c r="L469" s="77">
        <v>0.49582245888542437</v>
      </c>
      <c r="M469" s="77">
        <v>0.45217746843664131</v>
      </c>
      <c r="N469" s="77">
        <v>0.28016386879966487</v>
      </c>
      <c r="O469" s="77" t="s">
        <v>3395</v>
      </c>
      <c r="P469" s="77">
        <v>0.27835109124545315</v>
      </c>
      <c r="Q469" s="77">
        <v>0.80301961689768531</v>
      </c>
      <c r="R469" s="77">
        <v>0.16603493980391959</v>
      </c>
      <c r="S469" s="77">
        <v>0.83529411764705985</v>
      </c>
      <c r="T469" s="77">
        <v>0.69837639327362933</v>
      </c>
      <c r="U469" s="77">
        <v>0.6705314698454159</v>
      </c>
      <c r="V469" s="77">
        <v>0.61831550773944277</v>
      </c>
      <c r="W469" s="77">
        <v>0.91286523445330081</v>
      </c>
      <c r="X469" s="77">
        <v>0.59503629038869954</v>
      </c>
      <c r="Y469" s="77">
        <v>0.41347012200070338</v>
      </c>
      <c r="Z469" s="77">
        <v>0.93142857142857149</v>
      </c>
      <c r="AA469" s="77">
        <v>0.54156083533450272</v>
      </c>
      <c r="AB469" s="77">
        <v>0.38070175438596487</v>
      </c>
      <c r="AC469" s="77">
        <v>0.16842105263157892</v>
      </c>
      <c r="AD469" s="76">
        <v>0.63256913583890062</v>
      </c>
      <c r="AE469" s="77">
        <v>0.45879594609022722</v>
      </c>
      <c r="AF469" s="77">
        <v>0.48452727835080245</v>
      </c>
      <c r="AG469" s="77">
        <v>0.76683525546034459</v>
      </c>
      <c r="AH469" s="77">
        <v>0.64442348879242939</v>
      </c>
      <c r="AI469" s="77">
        <v>0.75395076242100023</v>
      </c>
      <c r="AJ469" s="77">
        <v>0.67244934671463741</v>
      </c>
      <c r="AK469" s="77">
        <v>0.4611312948602338</v>
      </c>
      <c r="AL469" s="77">
        <v>0.16842105263157892</v>
      </c>
      <c r="AM469" s="76">
        <v>0.52529745342664347</v>
      </c>
      <c r="AN469" s="77">
        <v>0.72173650222459129</v>
      </c>
      <c r="AO469" s="78">
        <v>0.43400056473548343</v>
      </c>
      <c r="AP469" s="79">
        <v>0.55415824289532611</v>
      </c>
      <c r="AQ469" s="70">
        <v>2</v>
      </c>
      <c r="AR469" s="71">
        <v>0</v>
      </c>
      <c r="AS469" s="71">
        <v>2</v>
      </c>
      <c r="AT469" s="71">
        <v>0</v>
      </c>
      <c r="AU469" s="71">
        <v>0</v>
      </c>
      <c r="AV469" s="71" t="s">
        <v>3395</v>
      </c>
      <c r="AW469" s="72" t="s">
        <v>3422</v>
      </c>
    </row>
    <row r="470" spans="1:49">
      <c r="A470" s="23" t="s">
        <v>4218</v>
      </c>
      <c r="B470" s="23" t="s">
        <v>3725</v>
      </c>
      <c r="C470" s="23" t="s">
        <v>1077</v>
      </c>
      <c r="D470" s="24" t="s">
        <v>424</v>
      </c>
      <c r="E470" s="24" t="s">
        <v>425</v>
      </c>
      <c r="F470" s="24" t="s">
        <v>478</v>
      </c>
      <c r="G470" s="24" t="s">
        <v>491</v>
      </c>
      <c r="H470" s="76">
        <v>0.90763652725016342</v>
      </c>
      <c r="I470" s="77">
        <v>0.55635380837954751</v>
      </c>
      <c r="J470" s="77">
        <v>0.11985112986721635</v>
      </c>
      <c r="K470" s="77">
        <v>0.78986379803451434</v>
      </c>
      <c r="L470" s="77">
        <v>0.49908470174751507</v>
      </c>
      <c r="M470" s="77">
        <v>0.70890468481735636</v>
      </c>
      <c r="N470" s="77">
        <v>0.29690228135429469</v>
      </c>
      <c r="O470" s="77" t="s">
        <v>3395</v>
      </c>
      <c r="P470" s="77">
        <v>0.25015731632647265</v>
      </c>
      <c r="Q470" s="77">
        <v>0.83503027412093977</v>
      </c>
      <c r="R470" s="77">
        <v>0.26162471257179393</v>
      </c>
      <c r="S470" s="77">
        <v>0.83529411764705985</v>
      </c>
      <c r="T470" s="77">
        <v>0.69837639327362933</v>
      </c>
      <c r="U470" s="77">
        <v>0.73676168644191309</v>
      </c>
      <c r="V470" s="77">
        <v>0.61831550773944277</v>
      </c>
      <c r="W470" s="77">
        <v>0.94926126051085047</v>
      </c>
      <c r="X470" s="77">
        <v>0.61171142691413416</v>
      </c>
      <c r="Y470" s="77">
        <v>0.41347012200070338</v>
      </c>
      <c r="Z470" s="77">
        <v>0.93142857142857149</v>
      </c>
      <c r="AA470" s="77">
        <v>0.54156083533450272</v>
      </c>
      <c r="AB470" s="77">
        <v>0.38070175438596487</v>
      </c>
      <c r="AC470" s="77">
        <v>0.16842105263157892</v>
      </c>
      <c r="AD470" s="76">
        <v>0.52794715516564239</v>
      </c>
      <c r="AE470" s="77">
        <v>0.50898255645603063</v>
      </c>
      <c r="AF470" s="77">
        <v>0.54832749334636688</v>
      </c>
      <c r="AG470" s="77">
        <v>0.76683525546034459</v>
      </c>
      <c r="AH470" s="77">
        <v>0.67753859709067799</v>
      </c>
      <c r="AI470" s="77">
        <v>0.78048634371249226</v>
      </c>
      <c r="AJ470" s="77">
        <v>0.67244934671463741</v>
      </c>
      <c r="AK470" s="77">
        <v>0.4611312948602338</v>
      </c>
      <c r="AL470" s="77">
        <v>0.16842105263157892</v>
      </c>
      <c r="AM470" s="76">
        <v>0.52841906832267993</v>
      </c>
      <c r="AN470" s="77">
        <v>0.74162006542117165</v>
      </c>
      <c r="AO470" s="78">
        <v>0.43400056473548343</v>
      </c>
      <c r="AP470" s="79">
        <v>0.56103233288487853</v>
      </c>
      <c r="AQ470" s="70">
        <v>2</v>
      </c>
      <c r="AR470" s="71">
        <v>3</v>
      </c>
      <c r="AS470" s="71">
        <v>1</v>
      </c>
      <c r="AT470" s="71">
        <v>0</v>
      </c>
      <c r="AU470" s="71">
        <v>0</v>
      </c>
      <c r="AV470" s="71" t="s">
        <v>3395</v>
      </c>
      <c r="AW470" s="72" t="s">
        <v>3422</v>
      </c>
    </row>
    <row r="471" spans="1:49">
      <c r="A471" s="23" t="s">
        <v>4219</v>
      </c>
      <c r="B471" s="23" t="s">
        <v>3725</v>
      </c>
      <c r="C471" s="23" t="s">
        <v>1079</v>
      </c>
      <c r="D471" s="24" t="s">
        <v>424</v>
      </c>
      <c r="E471" s="24" t="s">
        <v>425</v>
      </c>
      <c r="F471" s="24" t="s">
        <v>478</v>
      </c>
      <c r="G471" s="24" t="s">
        <v>493</v>
      </c>
      <c r="H471" s="76">
        <v>0.90763652725016342</v>
      </c>
      <c r="I471" s="77">
        <v>0.69281367003128524</v>
      </c>
      <c r="J471" s="77">
        <v>0.73756438884143327</v>
      </c>
      <c r="K471" s="77">
        <v>0.86893204660180201</v>
      </c>
      <c r="L471" s="77">
        <v>0.49766530428207784</v>
      </c>
      <c r="M471" s="77">
        <v>0.49882529257221075</v>
      </c>
      <c r="N471" s="77">
        <v>0.73789196817382918</v>
      </c>
      <c r="O471" s="77" t="s">
        <v>3395</v>
      </c>
      <c r="P471" s="77">
        <v>0.50384886330240342</v>
      </c>
      <c r="Q471" s="77">
        <v>0.72475576496412952</v>
      </c>
      <c r="R471" s="77">
        <v>0.4288614918162641</v>
      </c>
      <c r="S471" s="77">
        <v>0.83529411764705985</v>
      </c>
      <c r="T471" s="77">
        <v>0.69837639327362933</v>
      </c>
      <c r="U471" s="77">
        <v>0.64083939062351891</v>
      </c>
      <c r="V471" s="77">
        <v>0.61831550773944277</v>
      </c>
      <c r="W471" s="77">
        <v>0.8838312284722839</v>
      </c>
      <c r="X471" s="77">
        <v>0.76360542517809082</v>
      </c>
      <c r="Y471" s="77">
        <v>0.41347012200070338</v>
      </c>
      <c r="Z471" s="77">
        <v>0.93142857142857149</v>
      </c>
      <c r="AA471" s="77">
        <v>0.57733975633882495</v>
      </c>
      <c r="AB471" s="77">
        <v>0.38070175438596487</v>
      </c>
      <c r="AC471" s="77">
        <v>0.16842105263157892</v>
      </c>
      <c r="AD471" s="76">
        <v>0.77933819537429405</v>
      </c>
      <c r="AE471" s="77">
        <v>0.62143269498646458</v>
      </c>
      <c r="AF471" s="77">
        <v>0.57680862839019675</v>
      </c>
      <c r="AG471" s="77">
        <v>0.76683525546034459</v>
      </c>
      <c r="AH471" s="77">
        <v>0.62957744918148084</v>
      </c>
      <c r="AI471" s="77">
        <v>0.82371832682518731</v>
      </c>
      <c r="AJ471" s="77">
        <v>0.67244934671463741</v>
      </c>
      <c r="AK471" s="77">
        <v>0.47902075536239491</v>
      </c>
      <c r="AL471" s="77">
        <v>0.16842105263157892</v>
      </c>
      <c r="AM471" s="76">
        <v>0.65919317291698509</v>
      </c>
      <c r="AN471" s="77">
        <v>0.74004367715567099</v>
      </c>
      <c r="AO471" s="78">
        <v>0.43996371823620378</v>
      </c>
      <c r="AP471" s="79">
        <v>0.60589701692678855</v>
      </c>
      <c r="AQ471" s="70">
        <v>2</v>
      </c>
      <c r="AR471" s="71">
        <v>0</v>
      </c>
      <c r="AS471" s="71">
        <v>2</v>
      </c>
      <c r="AT471" s="71">
        <v>0</v>
      </c>
      <c r="AU471" s="71">
        <v>1</v>
      </c>
      <c r="AV471" s="71" t="s">
        <v>3453</v>
      </c>
      <c r="AW471" s="72" t="s">
        <v>3422</v>
      </c>
    </row>
    <row r="472" spans="1:49">
      <c r="A472" s="23" t="s">
        <v>4220</v>
      </c>
      <c r="B472" s="23" t="s">
        <v>3725</v>
      </c>
      <c r="C472" s="23" t="s">
        <v>1081</v>
      </c>
      <c r="D472" s="24" t="s">
        <v>424</v>
      </c>
      <c r="E472" s="24" t="s">
        <v>425</v>
      </c>
      <c r="F472" s="24" t="s">
        <v>478</v>
      </c>
      <c r="G472" s="24" t="s">
        <v>495</v>
      </c>
      <c r="H472" s="76">
        <v>0.90763652725016342</v>
      </c>
      <c r="I472" s="77">
        <v>0.49444913241437122</v>
      </c>
      <c r="J472" s="77">
        <v>0.30152070301440714</v>
      </c>
      <c r="K472" s="77">
        <v>0.72669220016840952</v>
      </c>
      <c r="L472" s="77">
        <v>0.48753642976738304</v>
      </c>
      <c r="M472" s="77">
        <v>0.45677201613915341</v>
      </c>
      <c r="N472" s="77">
        <v>7.7543198331721797E-2</v>
      </c>
      <c r="O472" s="77" t="s">
        <v>3395</v>
      </c>
      <c r="P472" s="77">
        <v>7.4988156156767682E-2</v>
      </c>
      <c r="Q472" s="77">
        <v>0.8424378340955655</v>
      </c>
      <c r="R472" s="77">
        <v>0.28151531095851001</v>
      </c>
      <c r="S472" s="77">
        <v>0.83529411764705985</v>
      </c>
      <c r="T472" s="77">
        <v>0.69837639327362933</v>
      </c>
      <c r="U472" s="77">
        <v>0.64464198854178489</v>
      </c>
      <c r="V472" s="77">
        <v>0.61831550773944277</v>
      </c>
      <c r="W472" s="77">
        <v>0.91321523999170773</v>
      </c>
      <c r="X472" s="77">
        <v>0.68094019156057128</v>
      </c>
      <c r="Y472" s="77">
        <v>0.41347012200070338</v>
      </c>
      <c r="Z472" s="77">
        <v>0.93142857142857149</v>
      </c>
      <c r="AA472" s="77">
        <v>0.54156083533450272</v>
      </c>
      <c r="AB472" s="77">
        <v>0.38070175438596487</v>
      </c>
      <c r="AC472" s="77">
        <v>0.16842105263157892</v>
      </c>
      <c r="AD472" s="76">
        <v>0.5678687875596472</v>
      </c>
      <c r="AE472" s="77">
        <v>0.36470640011268707</v>
      </c>
      <c r="AF472" s="77">
        <v>0.56197657252703781</v>
      </c>
      <c r="AG472" s="77">
        <v>0.76683525546034459</v>
      </c>
      <c r="AH472" s="77">
        <v>0.63147874814061389</v>
      </c>
      <c r="AI472" s="77">
        <v>0.79707771577613951</v>
      </c>
      <c r="AJ472" s="77">
        <v>0.67244934671463741</v>
      </c>
      <c r="AK472" s="77">
        <v>0.4611312948602338</v>
      </c>
      <c r="AL472" s="77">
        <v>0.16842105263157892</v>
      </c>
      <c r="AM472" s="76">
        <v>0.49818392006645734</v>
      </c>
      <c r="AN472" s="77">
        <v>0.73179723979236611</v>
      </c>
      <c r="AO472" s="78">
        <v>0.43400056473548343</v>
      </c>
      <c r="AP472" s="79">
        <v>0.54776364496707797</v>
      </c>
      <c r="AQ472" s="70">
        <v>2</v>
      </c>
      <c r="AR472" s="71">
        <v>3</v>
      </c>
      <c r="AS472" s="71">
        <v>2</v>
      </c>
      <c r="AT472" s="71">
        <v>0</v>
      </c>
      <c r="AU472" s="71">
        <v>1</v>
      </c>
      <c r="AV472" s="71" t="s">
        <v>3438</v>
      </c>
      <c r="AW472" s="72" t="s">
        <v>3422</v>
      </c>
    </row>
    <row r="473" spans="1:49">
      <c r="A473" s="23" t="s">
        <v>4221</v>
      </c>
      <c r="B473" s="23" t="s">
        <v>3725</v>
      </c>
      <c r="C473" s="23" t="s">
        <v>1083</v>
      </c>
      <c r="D473" s="24" t="s">
        <v>424</v>
      </c>
      <c r="E473" s="24" t="s">
        <v>425</v>
      </c>
      <c r="F473" s="24" t="s">
        <v>478</v>
      </c>
      <c r="G473" s="24" t="s">
        <v>497</v>
      </c>
      <c r="H473" s="76">
        <v>0.90763652725016342</v>
      </c>
      <c r="I473" s="77">
        <v>0.42028586944928348</v>
      </c>
      <c r="J473" s="77">
        <v>0</v>
      </c>
      <c r="K473" s="77">
        <v>0.58904813817452362</v>
      </c>
      <c r="L473" s="77">
        <v>0.50700487185298548</v>
      </c>
      <c r="M473" s="77">
        <v>0</v>
      </c>
      <c r="N473" s="77">
        <v>3.5321424405856117E-2</v>
      </c>
      <c r="O473" s="77" t="s">
        <v>3395</v>
      </c>
      <c r="P473" s="77">
        <v>0</v>
      </c>
      <c r="Q473" s="77">
        <v>0.83131731956308674</v>
      </c>
      <c r="R473" s="77">
        <v>0.44223440515926155</v>
      </c>
      <c r="S473" s="77">
        <v>0.83529411764705985</v>
      </c>
      <c r="T473" s="77">
        <v>0.69837639327362933</v>
      </c>
      <c r="U473" s="77">
        <v>0.61313961772423209</v>
      </c>
      <c r="V473" s="77">
        <v>0.61831550773944277</v>
      </c>
      <c r="W473" s="77">
        <v>0.88626697134275456</v>
      </c>
      <c r="X473" s="77">
        <v>0.68221410012960548</v>
      </c>
      <c r="Y473" s="77">
        <v>0.41347012200070338</v>
      </c>
      <c r="Z473" s="77">
        <v>0.93142857142857149</v>
      </c>
      <c r="AA473" s="77">
        <v>0.54156083533450272</v>
      </c>
      <c r="AB473" s="77">
        <v>0.38070175438596487</v>
      </c>
      <c r="AC473" s="77">
        <v>0.16842105263157892</v>
      </c>
      <c r="AD473" s="76">
        <v>0.44264079889981561</v>
      </c>
      <c r="AE473" s="77">
        <v>0.22627488688667302</v>
      </c>
      <c r="AF473" s="77">
        <v>0.63677586236117412</v>
      </c>
      <c r="AG473" s="77">
        <v>0.76683525546034459</v>
      </c>
      <c r="AH473" s="77">
        <v>0.61572756273183749</v>
      </c>
      <c r="AI473" s="77">
        <v>0.78424053573618002</v>
      </c>
      <c r="AJ473" s="77">
        <v>0.67244934671463741</v>
      </c>
      <c r="AK473" s="77">
        <v>0.4611312948602338</v>
      </c>
      <c r="AL473" s="77">
        <v>0.16842105263157892</v>
      </c>
      <c r="AM473" s="76">
        <v>0.43523051604922092</v>
      </c>
      <c r="AN473" s="77">
        <v>0.72226778464278729</v>
      </c>
      <c r="AO473" s="78">
        <v>0.43400056473548343</v>
      </c>
      <c r="AP473" s="79">
        <v>0.52264828228220317</v>
      </c>
      <c r="AQ473" s="70">
        <v>2</v>
      </c>
      <c r="AR473" s="71">
        <v>3</v>
      </c>
      <c r="AS473" s="71">
        <v>2</v>
      </c>
      <c r="AT473" s="71">
        <v>0</v>
      </c>
      <c r="AU473" s="71">
        <v>0</v>
      </c>
      <c r="AV473" s="71" t="s">
        <v>3395</v>
      </c>
      <c r="AW473" s="72" t="s">
        <v>3422</v>
      </c>
    </row>
    <row r="474" spans="1:49">
      <c r="A474" s="23" t="s">
        <v>4222</v>
      </c>
      <c r="B474" s="23" t="s">
        <v>3725</v>
      </c>
      <c r="C474" s="23" t="s">
        <v>1085</v>
      </c>
      <c r="D474" s="24" t="s">
        <v>424</v>
      </c>
      <c r="E474" s="24" t="s">
        <v>425</v>
      </c>
      <c r="F474" s="24" t="s">
        <v>499</v>
      </c>
      <c r="G474" s="24" t="s">
        <v>500</v>
      </c>
      <c r="H474" s="76">
        <v>0.91276871230924628</v>
      </c>
      <c r="I474" s="77">
        <v>0.41909003349398249</v>
      </c>
      <c r="J474" s="77">
        <v>0</v>
      </c>
      <c r="K474" s="77">
        <v>0.83403863781962706</v>
      </c>
      <c r="L474" s="77">
        <v>0.50333950656037685</v>
      </c>
      <c r="M474" s="77">
        <v>0</v>
      </c>
      <c r="N474" s="77">
        <v>0</v>
      </c>
      <c r="O474" s="77" t="s">
        <v>3395</v>
      </c>
      <c r="P474" s="77">
        <v>0</v>
      </c>
      <c r="Q474" s="77">
        <v>0.77636195877313741</v>
      </c>
      <c r="R474" s="77">
        <v>0.39278875390037571</v>
      </c>
      <c r="S474" s="77">
        <v>0.84705882352941209</v>
      </c>
      <c r="T474" s="77">
        <v>0.73626699310611432</v>
      </c>
      <c r="U474" s="77">
        <v>0.70000081847150997</v>
      </c>
      <c r="V474" s="77">
        <v>0.72199417807465893</v>
      </c>
      <c r="W474" s="77">
        <v>0.90122052762823857</v>
      </c>
      <c r="X474" s="77">
        <v>0.66911570689415145</v>
      </c>
      <c r="Y474" s="77">
        <v>0.40366407877295968</v>
      </c>
      <c r="Z474" s="77">
        <v>0.99428571428571433</v>
      </c>
      <c r="AA474" s="77">
        <v>0.54156083533450272</v>
      </c>
      <c r="AB474" s="77">
        <v>0.38070175438596487</v>
      </c>
      <c r="AC474" s="77">
        <v>0.16842105263157892</v>
      </c>
      <c r="AD474" s="76">
        <v>0.44395291526774289</v>
      </c>
      <c r="AE474" s="77">
        <v>0.26747562887600079</v>
      </c>
      <c r="AF474" s="77">
        <v>0.58457535633675661</v>
      </c>
      <c r="AG474" s="77">
        <v>0.7916629083177632</v>
      </c>
      <c r="AH474" s="77">
        <v>0.71099749827308445</v>
      </c>
      <c r="AI474" s="77">
        <v>0.78516811726119506</v>
      </c>
      <c r="AJ474" s="77">
        <v>0.69897489652933698</v>
      </c>
      <c r="AK474" s="77">
        <v>0.4611312948602338</v>
      </c>
      <c r="AL474" s="77">
        <v>0.16842105263157892</v>
      </c>
      <c r="AM474" s="76">
        <v>0.43200130016016675</v>
      </c>
      <c r="AN474" s="77">
        <v>0.76260950795068094</v>
      </c>
      <c r="AO474" s="78">
        <v>0.4428424146737166</v>
      </c>
      <c r="AP474" s="79">
        <v>0.53612681751419622</v>
      </c>
      <c r="AQ474" s="70">
        <v>2</v>
      </c>
      <c r="AR474" s="71">
        <v>2</v>
      </c>
      <c r="AS474" s="71">
        <v>0</v>
      </c>
      <c r="AT474" s="71">
        <v>0</v>
      </c>
      <c r="AU474" s="71">
        <v>1</v>
      </c>
      <c r="AV474" s="71" t="s">
        <v>3454</v>
      </c>
      <c r="AW474" s="72" t="s">
        <v>3422</v>
      </c>
    </row>
    <row r="475" spans="1:49">
      <c r="A475" s="23" t="s">
        <v>4223</v>
      </c>
      <c r="B475" s="23" t="s">
        <v>3725</v>
      </c>
      <c r="C475" s="23" t="s">
        <v>1088</v>
      </c>
      <c r="D475" s="24" t="s">
        <v>424</v>
      </c>
      <c r="E475" s="24" t="s">
        <v>425</v>
      </c>
      <c r="F475" s="24" t="s">
        <v>499</v>
      </c>
      <c r="G475" s="24" t="s">
        <v>502</v>
      </c>
      <c r="H475" s="76">
        <v>0.91276871230924628</v>
      </c>
      <c r="I475" s="77">
        <v>0.72703355614059106</v>
      </c>
      <c r="J475" s="77">
        <v>0.68427666933103004</v>
      </c>
      <c r="K475" s="77">
        <v>0.85929278267668296</v>
      </c>
      <c r="L475" s="77">
        <v>0.49154394098841453</v>
      </c>
      <c r="M475" s="77">
        <v>0.94267831564149274</v>
      </c>
      <c r="N475" s="77">
        <v>0.62228781171284298</v>
      </c>
      <c r="O475" s="77" t="s">
        <v>3395</v>
      </c>
      <c r="P475" s="77">
        <v>0.39040674322884023</v>
      </c>
      <c r="Q475" s="77">
        <v>0.729185867565593</v>
      </c>
      <c r="R475" s="77">
        <v>0.74949475660308307</v>
      </c>
      <c r="S475" s="77">
        <v>0.84705882352941209</v>
      </c>
      <c r="T475" s="77">
        <v>0.73626699310611432</v>
      </c>
      <c r="U475" s="77">
        <v>0.63715341013576621</v>
      </c>
      <c r="V475" s="77">
        <v>0.72199417807465893</v>
      </c>
      <c r="W475" s="77">
        <v>0.96448300264424147</v>
      </c>
      <c r="X475" s="77">
        <v>0.57348110411419562</v>
      </c>
      <c r="Y475" s="77">
        <v>0.40366407877295968</v>
      </c>
      <c r="Z475" s="77">
        <v>0.99428571428571433</v>
      </c>
      <c r="AA475" s="77">
        <v>0.54156083533450272</v>
      </c>
      <c r="AB475" s="77">
        <v>0.38070175438596487</v>
      </c>
      <c r="AC475" s="77">
        <v>0.16842105263157892</v>
      </c>
      <c r="AD475" s="76">
        <v>0.77469297926028913</v>
      </c>
      <c r="AE475" s="77">
        <v>0.66124191884965466</v>
      </c>
      <c r="AF475" s="77">
        <v>0.73934031208433804</v>
      </c>
      <c r="AG475" s="77">
        <v>0.7916629083177632</v>
      </c>
      <c r="AH475" s="77">
        <v>0.67957379410521257</v>
      </c>
      <c r="AI475" s="77">
        <v>0.76898205337921854</v>
      </c>
      <c r="AJ475" s="77">
        <v>0.69897489652933698</v>
      </c>
      <c r="AK475" s="77">
        <v>0.4611312948602338</v>
      </c>
      <c r="AL475" s="77">
        <v>0.16842105263157892</v>
      </c>
      <c r="AM475" s="76">
        <v>0.72509173673142724</v>
      </c>
      <c r="AN475" s="77">
        <v>0.74673958526739803</v>
      </c>
      <c r="AO475" s="78">
        <v>0.4428424146737166</v>
      </c>
      <c r="AP475" s="79">
        <v>0.62974018261699694</v>
      </c>
      <c r="AQ475" s="70">
        <v>2</v>
      </c>
      <c r="AR475" s="71">
        <v>0</v>
      </c>
      <c r="AS475" s="71">
        <v>0</v>
      </c>
      <c r="AT475" s="71">
        <v>0</v>
      </c>
      <c r="AU475" s="71">
        <v>0</v>
      </c>
      <c r="AV475" s="71" t="s">
        <v>3395</v>
      </c>
      <c r="AW475" s="72" t="s">
        <v>3422</v>
      </c>
    </row>
    <row r="476" spans="1:49">
      <c r="A476" s="23" t="s">
        <v>4224</v>
      </c>
      <c r="B476" s="23" t="s">
        <v>3725</v>
      </c>
      <c r="C476" s="23" t="s">
        <v>1090</v>
      </c>
      <c r="D476" s="24" t="s">
        <v>424</v>
      </c>
      <c r="E476" s="24" t="s">
        <v>425</v>
      </c>
      <c r="F476" s="24" t="s">
        <v>499</v>
      </c>
      <c r="G476" s="24" t="s">
        <v>504</v>
      </c>
      <c r="H476" s="76">
        <v>0.91276871230924628</v>
      </c>
      <c r="I476" s="77">
        <v>0.602550863693466</v>
      </c>
      <c r="J476" s="77">
        <v>0.48850632524466836</v>
      </c>
      <c r="K476" s="77">
        <v>0.71856022079158177</v>
      </c>
      <c r="L476" s="77">
        <v>0.51872252300560384</v>
      </c>
      <c r="M476" s="77">
        <v>0.88312745202692522</v>
      </c>
      <c r="N476" s="77">
        <v>0.41212619570329334</v>
      </c>
      <c r="O476" s="77" t="s">
        <v>3395</v>
      </c>
      <c r="P476" s="77">
        <v>0.42062136959409219</v>
      </c>
      <c r="Q476" s="77">
        <v>0.78753259691507116</v>
      </c>
      <c r="R476" s="77">
        <v>0.44167100976135537</v>
      </c>
      <c r="S476" s="77">
        <v>0.84705882352941209</v>
      </c>
      <c r="T476" s="77">
        <v>0.73626699310611432</v>
      </c>
      <c r="U476" s="77">
        <v>0.65282738087760173</v>
      </c>
      <c r="V476" s="77">
        <v>0.72199417807465893</v>
      </c>
      <c r="W476" s="77">
        <v>0.91800814370190942</v>
      </c>
      <c r="X476" s="77">
        <v>0.64030904107283748</v>
      </c>
      <c r="Y476" s="77">
        <v>0.40366407877295968</v>
      </c>
      <c r="Z476" s="77">
        <v>0.99428571428571433</v>
      </c>
      <c r="AA476" s="77">
        <v>0.54156083533450272</v>
      </c>
      <c r="AB476" s="77">
        <v>0.38070175438596487</v>
      </c>
      <c r="AC476" s="77">
        <v>0.16842105263157892</v>
      </c>
      <c r="AD476" s="76">
        <v>0.66794196708246023</v>
      </c>
      <c r="AE476" s="77">
        <v>0.59063155222429931</v>
      </c>
      <c r="AF476" s="77">
        <v>0.61460180333821324</v>
      </c>
      <c r="AG476" s="77">
        <v>0.7916629083177632</v>
      </c>
      <c r="AH476" s="77">
        <v>0.68741077947613038</v>
      </c>
      <c r="AI476" s="77">
        <v>0.77915859238737339</v>
      </c>
      <c r="AJ476" s="77">
        <v>0.69897489652933698</v>
      </c>
      <c r="AK476" s="77">
        <v>0.4611312948602338</v>
      </c>
      <c r="AL476" s="77">
        <v>0.16842105263157892</v>
      </c>
      <c r="AM476" s="76">
        <v>0.62439177421499092</v>
      </c>
      <c r="AN476" s="77">
        <v>0.7527440933937557</v>
      </c>
      <c r="AO476" s="78">
        <v>0.4428424146737166</v>
      </c>
      <c r="AP476" s="79">
        <v>0.5996453601038414</v>
      </c>
      <c r="AQ476" s="70">
        <v>2</v>
      </c>
      <c r="AR476" s="71">
        <v>3</v>
      </c>
      <c r="AS476" s="71">
        <v>0</v>
      </c>
      <c r="AT476" s="71">
        <v>0</v>
      </c>
      <c r="AU476" s="71">
        <v>0</v>
      </c>
      <c r="AV476" s="71" t="s">
        <v>3395</v>
      </c>
      <c r="AW476" s="72" t="s">
        <v>3422</v>
      </c>
    </row>
    <row r="477" spans="1:49">
      <c r="A477" s="23" t="s">
        <v>4225</v>
      </c>
      <c r="B477" s="23" t="s">
        <v>3725</v>
      </c>
      <c r="C477" s="23" t="s">
        <v>1092</v>
      </c>
      <c r="D477" s="24" t="s">
        <v>424</v>
      </c>
      <c r="E477" s="24" t="s">
        <v>425</v>
      </c>
      <c r="F477" s="24" t="s">
        <v>499</v>
      </c>
      <c r="G477" s="24" t="s">
        <v>506</v>
      </c>
      <c r="H477" s="76">
        <v>0.91276871230924628</v>
      </c>
      <c r="I477" s="77">
        <v>0.87129928704174808</v>
      </c>
      <c r="J477" s="77">
        <v>1</v>
      </c>
      <c r="K477" s="77">
        <v>0.964091610886463</v>
      </c>
      <c r="L477" s="77">
        <v>0.46821026618666944</v>
      </c>
      <c r="M477" s="77">
        <v>1</v>
      </c>
      <c r="N477" s="77">
        <v>1</v>
      </c>
      <c r="O477" s="77" t="s">
        <v>3395</v>
      </c>
      <c r="P477" s="77">
        <v>0.5</v>
      </c>
      <c r="Q477" s="77">
        <v>0.62665938304314595</v>
      </c>
      <c r="R477" s="77">
        <v>0.25675606741183321</v>
      </c>
      <c r="S477" s="77">
        <v>0.84705882352941209</v>
      </c>
      <c r="T477" s="77">
        <v>0.73626699310611432</v>
      </c>
      <c r="U477" s="77">
        <v>0.87289482046393374</v>
      </c>
      <c r="V477" s="77">
        <v>0.72199417807465893</v>
      </c>
      <c r="W477" s="77">
        <v>0.9978862672311507</v>
      </c>
      <c r="X477" s="77">
        <v>0.75045150259475579</v>
      </c>
      <c r="Y477" s="77">
        <v>0.40366407877295968</v>
      </c>
      <c r="Z477" s="77">
        <v>0.99428571428571433</v>
      </c>
      <c r="AA477" s="77">
        <v>0.54156083533450272</v>
      </c>
      <c r="AB477" s="77">
        <v>0.38070175438596487</v>
      </c>
      <c r="AC477" s="77">
        <v>0.16842105263157892</v>
      </c>
      <c r="AD477" s="76">
        <v>0.92802266645033138</v>
      </c>
      <c r="AE477" s="77">
        <v>0.78646037541462643</v>
      </c>
      <c r="AF477" s="77">
        <v>0.44170772522748958</v>
      </c>
      <c r="AG477" s="77">
        <v>0.7916629083177632</v>
      </c>
      <c r="AH477" s="77">
        <v>0.79744449926929639</v>
      </c>
      <c r="AI477" s="77">
        <v>0.87416888491295319</v>
      </c>
      <c r="AJ477" s="77">
        <v>0.69897489652933698</v>
      </c>
      <c r="AK477" s="77">
        <v>0.4611312948602338</v>
      </c>
      <c r="AL477" s="77">
        <v>0.16842105263157892</v>
      </c>
      <c r="AM477" s="76">
        <v>0.7187302556974825</v>
      </c>
      <c r="AN477" s="77">
        <v>0.82109209750000423</v>
      </c>
      <c r="AO477" s="78">
        <v>0.4428424146737166</v>
      </c>
      <c r="AP477" s="79">
        <v>0.65011692006437616</v>
      </c>
      <c r="AQ477" s="70">
        <v>2</v>
      </c>
      <c r="AR477" s="71">
        <v>0</v>
      </c>
      <c r="AS477" s="71">
        <v>0</v>
      </c>
      <c r="AT477" s="71">
        <v>0</v>
      </c>
      <c r="AU477" s="71">
        <v>1</v>
      </c>
      <c r="AV477" s="71" t="s">
        <v>3455</v>
      </c>
      <c r="AW477" s="72" t="s">
        <v>3422</v>
      </c>
    </row>
    <row r="478" spans="1:49">
      <c r="A478" s="23" t="s">
        <v>4226</v>
      </c>
      <c r="B478" s="23" t="s">
        <v>3725</v>
      </c>
      <c r="C478" s="23" t="s">
        <v>1094</v>
      </c>
      <c r="D478" s="24" t="s">
        <v>424</v>
      </c>
      <c r="E478" s="24" t="s">
        <v>425</v>
      </c>
      <c r="F478" s="24" t="s">
        <v>499</v>
      </c>
      <c r="G478" s="24" t="s">
        <v>508</v>
      </c>
      <c r="H478" s="76">
        <v>0.91276871230924628</v>
      </c>
      <c r="I478" s="77">
        <v>0.5855954033273062</v>
      </c>
      <c r="J478" s="77">
        <v>0.49549959604796406</v>
      </c>
      <c r="K478" s="77">
        <v>0.75231383652508288</v>
      </c>
      <c r="L478" s="77">
        <v>0.48168268556624838</v>
      </c>
      <c r="M478" s="77">
        <v>0.7028887975484559</v>
      </c>
      <c r="N478" s="77">
        <v>0.53618214432573152</v>
      </c>
      <c r="O478" s="77" t="s">
        <v>3395</v>
      </c>
      <c r="P478" s="77">
        <v>0.47163538690723672</v>
      </c>
      <c r="Q478" s="77">
        <v>0.69168406225824652</v>
      </c>
      <c r="R478" s="77">
        <v>0.44999144063632196</v>
      </c>
      <c r="S478" s="77">
        <v>0.84705882352941209</v>
      </c>
      <c r="T478" s="77">
        <v>0.73626699310611432</v>
      </c>
      <c r="U478" s="77">
        <v>0.61345753511775925</v>
      </c>
      <c r="V478" s="77">
        <v>0.72199417807465893</v>
      </c>
      <c r="W478" s="77">
        <v>0.86151643512909681</v>
      </c>
      <c r="X478" s="77">
        <v>0.74644195703452643</v>
      </c>
      <c r="Y478" s="77">
        <v>0.40366407877295968</v>
      </c>
      <c r="Z478" s="77">
        <v>0.99428571428571433</v>
      </c>
      <c r="AA478" s="77">
        <v>0.57733975633882495</v>
      </c>
      <c r="AB478" s="77">
        <v>0.38070175438596487</v>
      </c>
      <c r="AC478" s="77">
        <v>0.16842105263157892</v>
      </c>
      <c r="AD478" s="76">
        <v>0.66462123722817212</v>
      </c>
      <c r="AE478" s="77">
        <v>0.58894057017455115</v>
      </c>
      <c r="AF478" s="77">
        <v>0.57083775144728421</v>
      </c>
      <c r="AG478" s="77">
        <v>0.7916629083177632</v>
      </c>
      <c r="AH478" s="77">
        <v>0.66772585659620909</v>
      </c>
      <c r="AI478" s="77">
        <v>0.80397919608181168</v>
      </c>
      <c r="AJ478" s="77">
        <v>0.69897489652933698</v>
      </c>
      <c r="AK478" s="77">
        <v>0.47902075536239491</v>
      </c>
      <c r="AL478" s="77">
        <v>0.16842105263157892</v>
      </c>
      <c r="AM478" s="76">
        <v>0.60813318628333579</v>
      </c>
      <c r="AN478" s="77">
        <v>0.75445598699859462</v>
      </c>
      <c r="AO478" s="78">
        <v>0.44880556817443695</v>
      </c>
      <c r="AP478" s="79">
        <v>0.59715618120790481</v>
      </c>
      <c r="AQ478" s="70">
        <v>2</v>
      </c>
      <c r="AR478" s="71">
        <v>0</v>
      </c>
      <c r="AS478" s="71">
        <v>0</v>
      </c>
      <c r="AT478" s="71">
        <v>0</v>
      </c>
      <c r="AU478" s="71">
        <v>1</v>
      </c>
      <c r="AV478" s="71" t="s">
        <v>3455</v>
      </c>
      <c r="AW478" s="72" t="s">
        <v>3422</v>
      </c>
    </row>
    <row r="479" spans="1:49">
      <c r="A479" s="23" t="s">
        <v>4227</v>
      </c>
      <c r="B479" s="23" t="s">
        <v>3725</v>
      </c>
      <c r="C479" s="23" t="s">
        <v>1096</v>
      </c>
      <c r="D479" s="24" t="s">
        <v>424</v>
      </c>
      <c r="E479" s="24" t="s">
        <v>425</v>
      </c>
      <c r="F479" s="24" t="s">
        <v>499</v>
      </c>
      <c r="G479" s="24" t="s">
        <v>512</v>
      </c>
      <c r="H479" s="76">
        <v>0.91276871230924628</v>
      </c>
      <c r="I479" s="77">
        <v>0.72028236970661585</v>
      </c>
      <c r="J479" s="77">
        <v>0.62458211761592619</v>
      </c>
      <c r="K479" s="77">
        <v>0.93601685292807935</v>
      </c>
      <c r="L479" s="77">
        <v>0.51936955144450248</v>
      </c>
      <c r="M479" s="77">
        <v>0.4743077795286369</v>
      </c>
      <c r="N479" s="77">
        <v>0.59848908953862989</v>
      </c>
      <c r="O479" s="77" t="s">
        <v>3395</v>
      </c>
      <c r="P479" s="77">
        <v>0.45208471066057199</v>
      </c>
      <c r="Q479" s="77">
        <v>0.67133209253562898</v>
      </c>
      <c r="R479" s="77">
        <v>0.12623633034489851</v>
      </c>
      <c r="S479" s="77">
        <v>0.84705882352941209</v>
      </c>
      <c r="T479" s="77">
        <v>0.73626699310611432</v>
      </c>
      <c r="U479" s="77">
        <v>0.76561184597671639</v>
      </c>
      <c r="V479" s="77">
        <v>0.72199417807465893</v>
      </c>
      <c r="W479" s="77">
        <v>0.92781965598771854</v>
      </c>
      <c r="X479" s="77">
        <v>0.98566728735411868</v>
      </c>
      <c r="Y479" s="77">
        <v>0.40366407877295968</v>
      </c>
      <c r="Z479" s="77">
        <v>0.99428571428571433</v>
      </c>
      <c r="AA479" s="77">
        <v>0.57733975633882495</v>
      </c>
      <c r="AB479" s="77">
        <v>0.38070175438596487</v>
      </c>
      <c r="AC479" s="77">
        <v>0.16842105263157892</v>
      </c>
      <c r="AD479" s="76">
        <v>0.75254439987726274</v>
      </c>
      <c r="AE479" s="77">
        <v>0.59605359682008419</v>
      </c>
      <c r="AF479" s="77">
        <v>0.39878421144026377</v>
      </c>
      <c r="AG479" s="77">
        <v>0.7916629083177632</v>
      </c>
      <c r="AH479" s="77">
        <v>0.74380301202568766</v>
      </c>
      <c r="AI479" s="77">
        <v>0.95674347167091867</v>
      </c>
      <c r="AJ479" s="77">
        <v>0.69897489652933698</v>
      </c>
      <c r="AK479" s="77">
        <v>0.47902075536239491</v>
      </c>
      <c r="AL479" s="77">
        <v>0.16842105263157892</v>
      </c>
      <c r="AM479" s="76">
        <v>0.58246073604587023</v>
      </c>
      <c r="AN479" s="77">
        <v>0.83073646400478973</v>
      </c>
      <c r="AO479" s="78">
        <v>0.44880556817443695</v>
      </c>
      <c r="AP479" s="79">
        <v>0.610871795128062</v>
      </c>
      <c r="AQ479" s="70">
        <v>2</v>
      </c>
      <c r="AR479" s="71">
        <v>0</v>
      </c>
      <c r="AS479" s="71">
        <v>2</v>
      </c>
      <c r="AT479" s="71">
        <v>0</v>
      </c>
      <c r="AU479" s="71">
        <v>0</v>
      </c>
      <c r="AV479" s="71" t="s">
        <v>3395</v>
      </c>
      <c r="AW479" s="72" t="s">
        <v>3422</v>
      </c>
    </row>
    <row r="480" spans="1:49">
      <c r="A480" s="23" t="s">
        <v>4228</v>
      </c>
      <c r="B480" s="23" t="s">
        <v>3725</v>
      </c>
      <c r="C480" s="23" t="s">
        <v>1098</v>
      </c>
      <c r="D480" s="24" t="s">
        <v>424</v>
      </c>
      <c r="E480" s="24" t="s">
        <v>425</v>
      </c>
      <c r="F480" s="24" t="s">
        <v>499</v>
      </c>
      <c r="G480" s="24" t="s">
        <v>514</v>
      </c>
      <c r="H480" s="76">
        <v>0.91276871230924628</v>
      </c>
      <c r="I480" s="77">
        <v>0.79248052089404286</v>
      </c>
      <c r="J480" s="77">
        <v>0.85891595402615883</v>
      </c>
      <c r="K480" s="77">
        <v>0.80472911992276364</v>
      </c>
      <c r="L480" s="77">
        <v>0.50501636036799347</v>
      </c>
      <c r="M480" s="77">
        <v>0.70762926224067324</v>
      </c>
      <c r="N480" s="77">
        <v>0.80081731973066983</v>
      </c>
      <c r="O480" s="77" t="s">
        <v>3395</v>
      </c>
      <c r="P480" s="77">
        <v>0.44177258344130144</v>
      </c>
      <c r="Q480" s="77">
        <v>0.67980351097807079</v>
      </c>
      <c r="R480" s="77">
        <v>0.27875194571966766</v>
      </c>
      <c r="S480" s="77">
        <v>0.84705882352941209</v>
      </c>
      <c r="T480" s="77">
        <v>0.73626699310611432</v>
      </c>
      <c r="U480" s="77">
        <v>0.70190853280320542</v>
      </c>
      <c r="V480" s="77">
        <v>0.72199417807465893</v>
      </c>
      <c r="W480" s="77">
        <v>0.76928575010243039</v>
      </c>
      <c r="X480" s="77">
        <v>1</v>
      </c>
      <c r="Y480" s="77">
        <v>0.40366407877295968</v>
      </c>
      <c r="Z480" s="77">
        <v>0.99428571428571433</v>
      </c>
      <c r="AA480" s="77">
        <v>0.54156083533450272</v>
      </c>
      <c r="AB480" s="77">
        <v>0.38070175438596487</v>
      </c>
      <c r="AC480" s="77">
        <v>0.16842105263157892</v>
      </c>
      <c r="AD480" s="76">
        <v>0.85472172907648269</v>
      </c>
      <c r="AE480" s="77">
        <v>0.6519929291406803</v>
      </c>
      <c r="AF480" s="77">
        <v>0.47927772834886923</v>
      </c>
      <c r="AG480" s="77">
        <v>0.7916629083177632</v>
      </c>
      <c r="AH480" s="77">
        <v>0.71195135543893218</v>
      </c>
      <c r="AI480" s="77">
        <v>0.88464287505121519</v>
      </c>
      <c r="AJ480" s="77">
        <v>0.69897489652933698</v>
      </c>
      <c r="AK480" s="77">
        <v>0.4611312948602338</v>
      </c>
      <c r="AL480" s="77">
        <v>0.16842105263157892</v>
      </c>
      <c r="AM480" s="76">
        <v>0.66199746218867739</v>
      </c>
      <c r="AN480" s="77">
        <v>0.79608571293597008</v>
      </c>
      <c r="AO480" s="78">
        <v>0.4428424146737166</v>
      </c>
      <c r="AP480" s="79">
        <v>0.62466098515183111</v>
      </c>
      <c r="AQ480" s="70">
        <v>2</v>
      </c>
      <c r="AR480" s="71">
        <v>0</v>
      </c>
      <c r="AS480" s="71">
        <v>1</v>
      </c>
      <c r="AT480" s="71">
        <v>0</v>
      </c>
      <c r="AU480" s="71">
        <v>0</v>
      </c>
      <c r="AV480" s="71" t="s">
        <v>3395</v>
      </c>
      <c r="AW480" s="72" t="s">
        <v>3422</v>
      </c>
    </row>
    <row r="481" spans="1:49">
      <c r="A481" s="23" t="s">
        <v>4229</v>
      </c>
      <c r="B481" s="23" t="s">
        <v>3725</v>
      </c>
      <c r="C481" s="23" t="s">
        <v>1100</v>
      </c>
      <c r="D481" s="24" t="s">
        <v>424</v>
      </c>
      <c r="E481" s="24" t="s">
        <v>518</v>
      </c>
      <c r="F481" s="24" t="s">
        <v>519</v>
      </c>
      <c r="G481" s="24" t="s">
        <v>520</v>
      </c>
      <c r="H481" s="76">
        <v>0.91343214110956672</v>
      </c>
      <c r="I481" s="77">
        <v>0.89002427497330716</v>
      </c>
      <c r="J481" s="77">
        <v>0.81072748607336642</v>
      </c>
      <c r="K481" s="77">
        <v>0.94154073697531804</v>
      </c>
      <c r="L481" s="77">
        <v>0.49916147799982707</v>
      </c>
      <c r="M481" s="77">
        <v>1</v>
      </c>
      <c r="N481" s="77">
        <v>0.61340226045972224</v>
      </c>
      <c r="O481" s="77" t="s">
        <v>3395</v>
      </c>
      <c r="P481" s="77">
        <v>0.5</v>
      </c>
      <c r="Q481" s="77">
        <v>0.60075318700822444</v>
      </c>
      <c r="R481" s="77">
        <v>0.15862433334032686</v>
      </c>
      <c r="S481" s="77">
        <v>0.85882352941176432</v>
      </c>
      <c r="T481" s="77">
        <v>0.72066232845821787</v>
      </c>
      <c r="U481" s="77">
        <v>0.86145963471447218</v>
      </c>
      <c r="V481" s="77">
        <v>0.85684041465907435</v>
      </c>
      <c r="W481" s="77">
        <v>0.77514267728061259</v>
      </c>
      <c r="X481" s="77">
        <v>0.66274616404898046</v>
      </c>
      <c r="Y481" s="77">
        <v>0.38134687694430175</v>
      </c>
      <c r="Z481" s="77">
        <v>1</v>
      </c>
      <c r="AA481" s="77">
        <v>0.50290409560649363</v>
      </c>
      <c r="AB481" s="77">
        <v>0.38070175438596487</v>
      </c>
      <c r="AC481" s="77">
        <v>0.16842105263157892</v>
      </c>
      <c r="AD481" s="76">
        <v>0.87139463405208006</v>
      </c>
      <c r="AE481" s="77">
        <v>0.71082089508697344</v>
      </c>
      <c r="AF481" s="77">
        <v>0.37968876017427566</v>
      </c>
      <c r="AG481" s="77">
        <v>0.7897429289349911</v>
      </c>
      <c r="AH481" s="77">
        <v>0.85915002468677326</v>
      </c>
      <c r="AI481" s="77">
        <v>0.71894442066479658</v>
      </c>
      <c r="AJ481" s="77">
        <v>0.6906734384721509</v>
      </c>
      <c r="AK481" s="77">
        <v>0.44180292499622925</v>
      </c>
      <c r="AL481" s="77">
        <v>0.16842105263157892</v>
      </c>
      <c r="AM481" s="76">
        <v>0.65396809643777642</v>
      </c>
      <c r="AN481" s="77">
        <v>0.78927912476218687</v>
      </c>
      <c r="AO481" s="78">
        <v>0.43363247203331962</v>
      </c>
      <c r="AP481" s="79">
        <v>0.61639316988718118</v>
      </c>
      <c r="AQ481" s="70">
        <v>2</v>
      </c>
      <c r="AR481" s="71">
        <v>0</v>
      </c>
      <c r="AS481" s="71">
        <v>0</v>
      </c>
      <c r="AT481" s="71">
        <v>0</v>
      </c>
      <c r="AU481" s="71">
        <v>1</v>
      </c>
      <c r="AV481" s="71" t="s">
        <v>3456</v>
      </c>
      <c r="AW481" s="72" t="s">
        <v>3422</v>
      </c>
    </row>
    <row r="482" spans="1:49">
      <c r="A482" s="23" t="s">
        <v>4230</v>
      </c>
      <c r="B482" s="23" t="s">
        <v>3725</v>
      </c>
      <c r="C482" s="23" t="s">
        <v>1102</v>
      </c>
      <c r="D482" s="24" t="s">
        <v>424</v>
      </c>
      <c r="E482" s="24" t="s">
        <v>518</v>
      </c>
      <c r="F482" s="24" t="s">
        <v>519</v>
      </c>
      <c r="G482" s="24" t="s">
        <v>524</v>
      </c>
      <c r="H482" s="76">
        <v>0.91343214110956672</v>
      </c>
      <c r="I482" s="77">
        <v>0.92665177952861244</v>
      </c>
      <c r="J482" s="77">
        <v>1</v>
      </c>
      <c r="K482" s="77">
        <v>0.9209844613118825</v>
      </c>
      <c r="L482" s="77">
        <v>0.50787434263253439</v>
      </c>
      <c r="M482" s="77">
        <v>1</v>
      </c>
      <c r="N482" s="77">
        <v>1</v>
      </c>
      <c r="O482" s="77" t="s">
        <v>3395</v>
      </c>
      <c r="P482" s="77">
        <v>0.5</v>
      </c>
      <c r="Q482" s="77">
        <v>0.60393729568861221</v>
      </c>
      <c r="R482" s="77">
        <v>0.17860475264192052</v>
      </c>
      <c r="S482" s="77">
        <v>0.85882352941176432</v>
      </c>
      <c r="T482" s="77">
        <v>0.72066232845821787</v>
      </c>
      <c r="U482" s="77">
        <v>0.76616959326861733</v>
      </c>
      <c r="V482" s="77">
        <v>0.85684041465907435</v>
      </c>
      <c r="W482" s="77">
        <v>1</v>
      </c>
      <c r="X482" s="77">
        <v>0.74848021074498106</v>
      </c>
      <c r="Y482" s="77">
        <v>0.38134687694430175</v>
      </c>
      <c r="Z482" s="77">
        <v>1</v>
      </c>
      <c r="AA482" s="77">
        <v>0.50290409560649363</v>
      </c>
      <c r="AB482" s="77">
        <v>0.38070175438596487</v>
      </c>
      <c r="AC482" s="77">
        <v>0.16842105263157892</v>
      </c>
      <c r="AD482" s="76">
        <v>0.94669464021272631</v>
      </c>
      <c r="AE482" s="77">
        <v>0.78577176078888333</v>
      </c>
      <c r="AF482" s="77">
        <v>0.39127102416526638</v>
      </c>
      <c r="AG482" s="77">
        <v>0.7897429289349911</v>
      </c>
      <c r="AH482" s="77">
        <v>0.81150500396384584</v>
      </c>
      <c r="AI482" s="77">
        <v>0.87424010537249053</v>
      </c>
      <c r="AJ482" s="77">
        <v>0.6906734384721509</v>
      </c>
      <c r="AK482" s="77">
        <v>0.44180292499622925</v>
      </c>
      <c r="AL482" s="77">
        <v>0.16842105263157892</v>
      </c>
      <c r="AM482" s="76">
        <v>0.70791247505562538</v>
      </c>
      <c r="AN482" s="77">
        <v>0.82516267942377575</v>
      </c>
      <c r="AO482" s="78">
        <v>0.43363247203331962</v>
      </c>
      <c r="AP482" s="79">
        <v>0.64414612246416247</v>
      </c>
      <c r="AQ482" s="70">
        <v>2</v>
      </c>
      <c r="AR482" s="71">
        <v>0</v>
      </c>
      <c r="AS482" s="71">
        <v>1</v>
      </c>
      <c r="AT482" s="71">
        <v>0</v>
      </c>
      <c r="AU482" s="71">
        <v>1</v>
      </c>
      <c r="AV482" s="71" t="s">
        <v>3458</v>
      </c>
      <c r="AW482" s="72" t="s">
        <v>3422</v>
      </c>
    </row>
    <row r="483" spans="1:49">
      <c r="A483" s="23" t="s">
        <v>4231</v>
      </c>
      <c r="B483" s="23" t="s">
        <v>3725</v>
      </c>
      <c r="C483" s="23" t="s">
        <v>1104</v>
      </c>
      <c r="D483" s="24" t="s">
        <v>424</v>
      </c>
      <c r="E483" s="24" t="s">
        <v>518</v>
      </c>
      <c r="F483" s="24" t="s">
        <v>519</v>
      </c>
      <c r="G483" s="24" t="s">
        <v>526</v>
      </c>
      <c r="H483" s="76">
        <v>0.91343214110956672</v>
      </c>
      <c r="I483" s="77">
        <v>0.86382774668031659</v>
      </c>
      <c r="J483" s="77">
        <v>0.64003374415910042</v>
      </c>
      <c r="K483" s="77">
        <v>0.75590085721642764</v>
      </c>
      <c r="L483" s="77">
        <v>0.52207848003725521</v>
      </c>
      <c r="M483" s="77">
        <v>1</v>
      </c>
      <c r="N483" s="77">
        <v>0.64365839081363851</v>
      </c>
      <c r="O483" s="77" t="s">
        <v>3395</v>
      </c>
      <c r="P483" s="77">
        <v>0.5</v>
      </c>
      <c r="Q483" s="77">
        <v>0.67008509013142403</v>
      </c>
      <c r="R483" s="77">
        <v>6.4351342440721521E-2</v>
      </c>
      <c r="S483" s="77">
        <v>0.85882352941176432</v>
      </c>
      <c r="T483" s="77">
        <v>0.72066232845821787</v>
      </c>
      <c r="U483" s="77">
        <v>0.75932574659461194</v>
      </c>
      <c r="V483" s="77">
        <v>0.85684041465907435</v>
      </c>
      <c r="W483" s="77">
        <v>0.92700510609901021</v>
      </c>
      <c r="X483" s="77">
        <v>0.88461367350742504</v>
      </c>
      <c r="Y483" s="77">
        <v>0.38134687694430175</v>
      </c>
      <c r="Z483" s="77">
        <v>1</v>
      </c>
      <c r="AA483" s="77">
        <v>0.50290409560649363</v>
      </c>
      <c r="AB483" s="77">
        <v>0.38070175438596487</v>
      </c>
      <c r="AC483" s="77">
        <v>0.16842105263157892</v>
      </c>
      <c r="AD483" s="76">
        <v>0.80576454398299457</v>
      </c>
      <c r="AE483" s="77">
        <v>0.68432754561346432</v>
      </c>
      <c r="AF483" s="77">
        <v>0.36721821628607276</v>
      </c>
      <c r="AG483" s="77">
        <v>0.7897429289349911</v>
      </c>
      <c r="AH483" s="77">
        <v>0.80808308062684309</v>
      </c>
      <c r="AI483" s="77">
        <v>0.90580938980321757</v>
      </c>
      <c r="AJ483" s="77">
        <v>0.6906734384721509</v>
      </c>
      <c r="AK483" s="77">
        <v>0.44180292499622925</v>
      </c>
      <c r="AL483" s="77">
        <v>0.16842105263157892</v>
      </c>
      <c r="AM483" s="76">
        <v>0.61910343529417722</v>
      </c>
      <c r="AN483" s="77">
        <v>0.83454513312168388</v>
      </c>
      <c r="AO483" s="78">
        <v>0.43363247203331962</v>
      </c>
      <c r="AP483" s="79">
        <v>0.61822597294640724</v>
      </c>
      <c r="AQ483" s="70">
        <v>2</v>
      </c>
      <c r="AR483" s="71">
        <v>0</v>
      </c>
      <c r="AS483" s="71">
        <v>2</v>
      </c>
      <c r="AT483" s="71">
        <v>0</v>
      </c>
      <c r="AU483" s="71">
        <v>0</v>
      </c>
      <c r="AV483" s="71" t="s">
        <v>3395</v>
      </c>
      <c r="AW483" s="72" t="s">
        <v>3422</v>
      </c>
    </row>
    <row r="484" spans="1:49">
      <c r="A484" s="23" t="s">
        <v>4232</v>
      </c>
      <c r="B484" s="23" t="s">
        <v>3725</v>
      </c>
      <c r="C484" s="23" t="s">
        <v>1106</v>
      </c>
      <c r="D484" s="24" t="s">
        <v>424</v>
      </c>
      <c r="E484" s="24" t="s">
        <v>518</v>
      </c>
      <c r="F484" s="24" t="s">
        <v>519</v>
      </c>
      <c r="G484" s="24" t="s">
        <v>528</v>
      </c>
      <c r="H484" s="76">
        <v>0.91343214110956672</v>
      </c>
      <c r="I484" s="77">
        <v>0.71080427080713704</v>
      </c>
      <c r="J484" s="77">
        <v>0.54514205000677474</v>
      </c>
      <c r="K484" s="77">
        <v>0.68104218394037763</v>
      </c>
      <c r="L484" s="77">
        <v>0.52259678030506407</v>
      </c>
      <c r="M484" s="77">
        <v>1</v>
      </c>
      <c r="N484" s="77">
        <v>0.52563111284238184</v>
      </c>
      <c r="O484" s="77" t="s">
        <v>3395</v>
      </c>
      <c r="P484" s="77">
        <v>0.3387880313838012</v>
      </c>
      <c r="Q484" s="77">
        <v>0.91379274343070993</v>
      </c>
      <c r="R484" s="77">
        <v>0.51296196127904514</v>
      </c>
      <c r="S484" s="77">
        <v>0.85882352941176432</v>
      </c>
      <c r="T484" s="77">
        <v>0.72066232845821787</v>
      </c>
      <c r="U484" s="77">
        <v>0.60656416020976378</v>
      </c>
      <c r="V484" s="77">
        <v>0.85684041465907435</v>
      </c>
      <c r="W484" s="77">
        <v>0.98199446930199696</v>
      </c>
      <c r="X484" s="77">
        <v>0.69812325829750543</v>
      </c>
      <c r="Y484" s="77">
        <v>0.38134687694430175</v>
      </c>
      <c r="Z484" s="77">
        <v>1</v>
      </c>
      <c r="AA484" s="77">
        <v>0.50290409560649363</v>
      </c>
      <c r="AB484" s="77">
        <v>0.38070175438596487</v>
      </c>
      <c r="AC484" s="77">
        <v>0.16842105263157892</v>
      </c>
      <c r="AD484" s="76">
        <v>0.72312615397449276</v>
      </c>
      <c r="AE484" s="77">
        <v>0.61361162169432482</v>
      </c>
      <c r="AF484" s="77">
        <v>0.71337735235487754</v>
      </c>
      <c r="AG484" s="77">
        <v>0.7897429289349911</v>
      </c>
      <c r="AH484" s="77">
        <v>0.73170228743441901</v>
      </c>
      <c r="AI484" s="77">
        <v>0.84005886379975125</v>
      </c>
      <c r="AJ484" s="77">
        <v>0.6906734384721509</v>
      </c>
      <c r="AK484" s="77">
        <v>0.44180292499622925</v>
      </c>
      <c r="AL484" s="77">
        <v>0.16842105263157892</v>
      </c>
      <c r="AM484" s="76">
        <v>0.6833717093412317</v>
      </c>
      <c r="AN484" s="77">
        <v>0.78716802672305375</v>
      </c>
      <c r="AO484" s="78">
        <v>0.43363247203331962</v>
      </c>
      <c r="AP484" s="79">
        <v>0.62515031810449906</v>
      </c>
      <c r="AQ484" s="70">
        <v>2</v>
      </c>
      <c r="AR484" s="71">
        <v>3</v>
      </c>
      <c r="AS484" s="71">
        <v>2</v>
      </c>
      <c r="AT484" s="71">
        <v>0</v>
      </c>
      <c r="AU484" s="71">
        <v>0</v>
      </c>
      <c r="AV484" s="71" t="s">
        <v>3395</v>
      </c>
      <c r="AW484" s="72" t="s">
        <v>3422</v>
      </c>
    </row>
    <row r="485" spans="1:49">
      <c r="A485" s="23" t="s">
        <v>4233</v>
      </c>
      <c r="B485" s="23" t="s">
        <v>3725</v>
      </c>
      <c r="C485" s="23" t="s">
        <v>1108</v>
      </c>
      <c r="D485" s="24" t="s">
        <v>424</v>
      </c>
      <c r="E485" s="24" t="s">
        <v>518</v>
      </c>
      <c r="F485" s="24" t="s">
        <v>519</v>
      </c>
      <c r="G485" s="24" t="s">
        <v>530</v>
      </c>
      <c r="H485" s="76">
        <v>0.91343214110956672</v>
      </c>
      <c r="I485" s="77">
        <v>0.76178749262680734</v>
      </c>
      <c r="J485" s="77">
        <v>0.55588794713110301</v>
      </c>
      <c r="K485" s="77">
        <v>0.6718955030622662</v>
      </c>
      <c r="L485" s="77">
        <v>0.53569656550517264</v>
      </c>
      <c r="M485" s="77">
        <v>0.65393656584213367</v>
      </c>
      <c r="N485" s="77">
        <v>0.52319281960644515</v>
      </c>
      <c r="O485" s="77" t="s">
        <v>3395</v>
      </c>
      <c r="P485" s="77">
        <v>0.45735967077835527</v>
      </c>
      <c r="Q485" s="77">
        <v>0.93562748878435897</v>
      </c>
      <c r="R485" s="77">
        <v>0.33707305983808838</v>
      </c>
      <c r="S485" s="77">
        <v>0.85882352941176432</v>
      </c>
      <c r="T485" s="77">
        <v>0.72066232845821787</v>
      </c>
      <c r="U485" s="77">
        <v>0.59527973124610567</v>
      </c>
      <c r="V485" s="77">
        <v>0.85684041465907435</v>
      </c>
      <c r="W485" s="77">
        <v>0.95827960400815293</v>
      </c>
      <c r="X485" s="77">
        <v>0.7628868100878663</v>
      </c>
      <c r="Y485" s="77">
        <v>0.38134687694430175</v>
      </c>
      <c r="Z485" s="77">
        <v>1</v>
      </c>
      <c r="AA485" s="77">
        <v>0.50290409560649363</v>
      </c>
      <c r="AB485" s="77">
        <v>0.38070175438596487</v>
      </c>
      <c r="AC485" s="77">
        <v>0.16842105263157892</v>
      </c>
      <c r="AD485" s="76">
        <v>0.74370252695582562</v>
      </c>
      <c r="AE485" s="77">
        <v>0.56841622495887456</v>
      </c>
      <c r="AF485" s="77">
        <v>0.63635027431122371</v>
      </c>
      <c r="AG485" s="77">
        <v>0.7897429289349911</v>
      </c>
      <c r="AH485" s="77">
        <v>0.72606007295259001</v>
      </c>
      <c r="AI485" s="77">
        <v>0.86058320704800961</v>
      </c>
      <c r="AJ485" s="77">
        <v>0.6906734384721509</v>
      </c>
      <c r="AK485" s="77">
        <v>0.44180292499622925</v>
      </c>
      <c r="AL485" s="77">
        <v>0.16842105263157892</v>
      </c>
      <c r="AM485" s="76">
        <v>0.64948967540864133</v>
      </c>
      <c r="AN485" s="77">
        <v>0.79212873631186353</v>
      </c>
      <c r="AO485" s="78">
        <v>0.43363247203331962</v>
      </c>
      <c r="AP485" s="79">
        <v>0.61579120905346896</v>
      </c>
      <c r="AQ485" s="70">
        <v>2</v>
      </c>
      <c r="AR485" s="71">
        <v>1</v>
      </c>
      <c r="AS485" s="71">
        <v>2</v>
      </c>
      <c r="AT485" s="71">
        <v>0</v>
      </c>
      <c r="AU485" s="71">
        <v>0</v>
      </c>
      <c r="AV485" s="71" t="s">
        <v>3395</v>
      </c>
      <c r="AW485" s="72" t="s">
        <v>3422</v>
      </c>
    </row>
    <row r="486" spans="1:49">
      <c r="A486" s="23" t="s">
        <v>4234</v>
      </c>
      <c r="B486" s="23" t="s">
        <v>3725</v>
      </c>
      <c r="C486" s="23" t="s">
        <v>1110</v>
      </c>
      <c r="D486" s="24" t="s">
        <v>424</v>
      </c>
      <c r="E486" s="24" t="s">
        <v>518</v>
      </c>
      <c r="F486" s="24" t="s">
        <v>519</v>
      </c>
      <c r="G486" s="24" t="s">
        <v>532</v>
      </c>
      <c r="H486" s="76">
        <v>0.91343214110956672</v>
      </c>
      <c r="I486" s="77">
        <v>0.76470773215720622</v>
      </c>
      <c r="J486" s="77">
        <v>0.49599290977067317</v>
      </c>
      <c r="K486" s="77">
        <v>0.73353805979038533</v>
      </c>
      <c r="L486" s="77">
        <v>0.51483243903828135</v>
      </c>
      <c r="M486" s="77">
        <v>0</v>
      </c>
      <c r="N486" s="77">
        <v>0.52198177393137801</v>
      </c>
      <c r="O486" s="77" t="s">
        <v>3395</v>
      </c>
      <c r="P486" s="77">
        <v>1.2374908102412097E-2</v>
      </c>
      <c r="Q486" s="77">
        <v>0.58337723537558106</v>
      </c>
      <c r="R486" s="77">
        <v>7.8299983193805545E-2</v>
      </c>
      <c r="S486" s="77">
        <v>0.85882352941176432</v>
      </c>
      <c r="T486" s="77">
        <v>0.72066232845821787</v>
      </c>
      <c r="U486" s="77">
        <v>0.5819521193487841</v>
      </c>
      <c r="V486" s="77">
        <v>0.85684041465907435</v>
      </c>
      <c r="W486" s="77">
        <v>0.95137462641930304</v>
      </c>
      <c r="X486" s="77">
        <v>0.86228107636258722</v>
      </c>
      <c r="Y486" s="77">
        <v>0.38134687694430175</v>
      </c>
      <c r="Z486" s="77">
        <v>1</v>
      </c>
      <c r="AA486" s="77">
        <v>0.50290409560649363</v>
      </c>
      <c r="AB486" s="77">
        <v>0.38070175438596487</v>
      </c>
      <c r="AC486" s="77">
        <v>0.16842105263157892</v>
      </c>
      <c r="AD486" s="76">
        <v>0.72471092767914869</v>
      </c>
      <c r="AE486" s="77">
        <v>0.35654543617249135</v>
      </c>
      <c r="AF486" s="77">
        <v>0.33083860928469333</v>
      </c>
      <c r="AG486" s="77">
        <v>0.7897429289349911</v>
      </c>
      <c r="AH486" s="77">
        <v>0.71939626700392922</v>
      </c>
      <c r="AI486" s="77">
        <v>0.90682785139094513</v>
      </c>
      <c r="AJ486" s="77">
        <v>0.6906734384721509</v>
      </c>
      <c r="AK486" s="77">
        <v>0.44180292499622925</v>
      </c>
      <c r="AL486" s="77">
        <v>0.16842105263157892</v>
      </c>
      <c r="AM486" s="76">
        <v>0.47069832437877784</v>
      </c>
      <c r="AN486" s="77">
        <v>0.80532234910995515</v>
      </c>
      <c r="AO486" s="78">
        <v>0.43363247203331962</v>
      </c>
      <c r="AP486" s="79">
        <v>0.5588354882771891</v>
      </c>
      <c r="AQ486" s="70">
        <v>2</v>
      </c>
      <c r="AR486" s="71">
        <v>0</v>
      </c>
      <c r="AS486" s="71">
        <v>0</v>
      </c>
      <c r="AT486" s="71">
        <v>0</v>
      </c>
      <c r="AU486" s="71">
        <v>1</v>
      </c>
      <c r="AV486" s="71" t="s">
        <v>3457</v>
      </c>
      <c r="AW486" s="72" t="s">
        <v>3422</v>
      </c>
    </row>
    <row r="487" spans="1:49">
      <c r="A487" s="23" t="s">
        <v>4235</v>
      </c>
      <c r="B487" s="23" t="s">
        <v>3725</v>
      </c>
      <c r="C487" s="23" t="s">
        <v>1112</v>
      </c>
      <c r="D487" s="24" t="s">
        <v>424</v>
      </c>
      <c r="E487" s="24" t="s">
        <v>518</v>
      </c>
      <c r="F487" s="24" t="s">
        <v>519</v>
      </c>
      <c r="G487" s="24" t="s">
        <v>534</v>
      </c>
      <c r="H487" s="76">
        <v>0.91343214110956672</v>
      </c>
      <c r="I487" s="77">
        <v>0.68734903391478452</v>
      </c>
      <c r="J487" s="77">
        <v>0.54691424389575416</v>
      </c>
      <c r="K487" s="77">
        <v>0.73221761560168652</v>
      </c>
      <c r="L487" s="77">
        <v>0.51617730966782438</v>
      </c>
      <c r="M487" s="77">
        <v>0.86426645972827254</v>
      </c>
      <c r="N487" s="77">
        <v>0.47773031439876623</v>
      </c>
      <c r="O487" s="77" t="s">
        <v>3395</v>
      </c>
      <c r="P487" s="77">
        <v>0.30969353473570382</v>
      </c>
      <c r="Q487" s="77">
        <v>0.73943231994200886</v>
      </c>
      <c r="R487" s="77">
        <v>0.27042482572824106</v>
      </c>
      <c r="S487" s="77">
        <v>0.85882352941176432</v>
      </c>
      <c r="T487" s="77">
        <v>0.72066232845821787</v>
      </c>
      <c r="U487" s="77">
        <v>0.6126304092778927</v>
      </c>
      <c r="V487" s="77">
        <v>0.85684041465907435</v>
      </c>
      <c r="W487" s="77">
        <v>0.96243716171273541</v>
      </c>
      <c r="X487" s="77">
        <v>0.88690670893168655</v>
      </c>
      <c r="Y487" s="77">
        <v>0.38134687694430175</v>
      </c>
      <c r="Z487" s="77">
        <v>1</v>
      </c>
      <c r="AA487" s="77">
        <v>0.50290409560649363</v>
      </c>
      <c r="AB487" s="77">
        <v>0.38070175438596487</v>
      </c>
      <c r="AC487" s="77">
        <v>0.16842105263157892</v>
      </c>
      <c r="AD487" s="76">
        <v>0.7158984729733685</v>
      </c>
      <c r="AE487" s="77">
        <v>0.58001704682645072</v>
      </c>
      <c r="AF487" s="77">
        <v>0.50492857283512493</v>
      </c>
      <c r="AG487" s="77">
        <v>0.7897429289349911</v>
      </c>
      <c r="AH487" s="77">
        <v>0.73473541196848347</v>
      </c>
      <c r="AI487" s="77">
        <v>0.92467193532221104</v>
      </c>
      <c r="AJ487" s="77">
        <v>0.6906734384721509</v>
      </c>
      <c r="AK487" s="77">
        <v>0.44180292499622925</v>
      </c>
      <c r="AL487" s="77">
        <v>0.16842105263157892</v>
      </c>
      <c r="AM487" s="76">
        <v>0.60028136421164802</v>
      </c>
      <c r="AN487" s="77">
        <v>0.81638342540856179</v>
      </c>
      <c r="AO487" s="78">
        <v>0.43363247203331962</v>
      </c>
      <c r="AP487" s="79">
        <v>0.60675640052407587</v>
      </c>
      <c r="AQ487" s="70">
        <v>2</v>
      </c>
      <c r="AR487" s="71">
        <v>0</v>
      </c>
      <c r="AS487" s="71">
        <v>0</v>
      </c>
      <c r="AT487" s="71">
        <v>0</v>
      </c>
      <c r="AU487" s="71">
        <v>1</v>
      </c>
      <c r="AV487" s="71" t="s">
        <v>3457</v>
      </c>
      <c r="AW487" s="72" t="s">
        <v>3422</v>
      </c>
    </row>
    <row r="488" spans="1:49">
      <c r="A488" s="23" t="s">
        <v>4236</v>
      </c>
      <c r="B488" s="23" t="s">
        <v>3725</v>
      </c>
      <c r="C488" s="23" t="s">
        <v>1114</v>
      </c>
      <c r="D488" s="24" t="s">
        <v>424</v>
      </c>
      <c r="E488" s="24" t="s">
        <v>518</v>
      </c>
      <c r="F488" s="24" t="s">
        <v>519</v>
      </c>
      <c r="G488" s="24" t="s">
        <v>536</v>
      </c>
      <c r="H488" s="76">
        <v>0.91343214110956672</v>
      </c>
      <c r="I488" s="77">
        <v>0.68617066781893121</v>
      </c>
      <c r="J488" s="77">
        <v>0.54884288477212451</v>
      </c>
      <c r="K488" s="77">
        <v>0.62824709326436312</v>
      </c>
      <c r="L488" s="77">
        <v>0.51279311380154347</v>
      </c>
      <c r="M488" s="77">
        <v>0.51483768258917129</v>
      </c>
      <c r="N488" s="77">
        <v>0.42640895577769572</v>
      </c>
      <c r="O488" s="77" t="s">
        <v>3395</v>
      </c>
      <c r="P488" s="77">
        <v>0.16044361357985271</v>
      </c>
      <c r="Q488" s="77">
        <v>0.77005167346689452</v>
      </c>
      <c r="R488" s="77">
        <v>0.64966573769040403</v>
      </c>
      <c r="S488" s="77">
        <v>0.85882352941176432</v>
      </c>
      <c r="T488" s="77">
        <v>0.72066232845821787</v>
      </c>
      <c r="U488" s="77">
        <v>0.60401514713395021</v>
      </c>
      <c r="V488" s="77">
        <v>0.85684041465907435</v>
      </c>
      <c r="W488" s="77">
        <v>0.89010298951807998</v>
      </c>
      <c r="X488" s="77">
        <v>0.77565856010049106</v>
      </c>
      <c r="Y488" s="77">
        <v>0.38134687694430175</v>
      </c>
      <c r="Z488" s="77">
        <v>1</v>
      </c>
      <c r="AA488" s="77">
        <v>0.50290409560649363</v>
      </c>
      <c r="AB488" s="77">
        <v>0.38070175438596487</v>
      </c>
      <c r="AC488" s="77">
        <v>0.16842105263157892</v>
      </c>
      <c r="AD488" s="76">
        <v>0.71614856456687415</v>
      </c>
      <c r="AE488" s="77">
        <v>0.44854609180252519</v>
      </c>
      <c r="AF488" s="77">
        <v>0.70985870557864927</v>
      </c>
      <c r="AG488" s="77">
        <v>0.7897429289349911</v>
      </c>
      <c r="AH488" s="77">
        <v>0.73042778089651228</v>
      </c>
      <c r="AI488" s="77">
        <v>0.83288077480928546</v>
      </c>
      <c r="AJ488" s="77">
        <v>0.6906734384721509</v>
      </c>
      <c r="AK488" s="77">
        <v>0.44180292499622925</v>
      </c>
      <c r="AL488" s="77">
        <v>0.16842105263157892</v>
      </c>
      <c r="AM488" s="76">
        <v>0.62485112064934956</v>
      </c>
      <c r="AN488" s="77">
        <v>0.78435049488026287</v>
      </c>
      <c r="AO488" s="78">
        <v>0.43363247203331962</v>
      </c>
      <c r="AP488" s="79">
        <v>0.60552116928294519</v>
      </c>
      <c r="AQ488" s="70">
        <v>2</v>
      </c>
      <c r="AR488" s="71">
        <v>0</v>
      </c>
      <c r="AS488" s="71">
        <v>0</v>
      </c>
      <c r="AT488" s="71">
        <v>0</v>
      </c>
      <c r="AU488" s="71">
        <v>1</v>
      </c>
      <c r="AV488" s="71" t="s">
        <v>3456</v>
      </c>
      <c r="AW488" s="72" t="s">
        <v>3422</v>
      </c>
    </row>
    <row r="489" spans="1:49">
      <c r="A489" s="23" t="s">
        <v>4237</v>
      </c>
      <c r="B489" s="23" t="s">
        <v>3725</v>
      </c>
      <c r="C489" s="23" t="s">
        <v>1116</v>
      </c>
      <c r="D489" s="24" t="s">
        <v>424</v>
      </c>
      <c r="E489" s="24" t="s">
        <v>518</v>
      </c>
      <c r="F489" s="24" t="s">
        <v>519</v>
      </c>
      <c r="G489" s="24" t="s">
        <v>540</v>
      </c>
      <c r="H489" s="76">
        <v>0.91343214110956672</v>
      </c>
      <c r="I489" s="77">
        <v>0.79172694288285661</v>
      </c>
      <c r="J489" s="77">
        <v>0.77866620751983273</v>
      </c>
      <c r="K489" s="77">
        <v>0.87470857943574498</v>
      </c>
      <c r="L489" s="77">
        <v>0.5041852642557777</v>
      </c>
      <c r="M489" s="77">
        <v>0.79171631627349681</v>
      </c>
      <c r="N489" s="77">
        <v>0.804105674678677</v>
      </c>
      <c r="O489" s="77" t="s">
        <v>3395</v>
      </c>
      <c r="P489" s="77">
        <v>0.45243319959447958</v>
      </c>
      <c r="Q489" s="77">
        <v>0.58662620080037942</v>
      </c>
      <c r="R489" s="77">
        <v>0.30357010153162917</v>
      </c>
      <c r="S489" s="77">
        <v>0.85882352941176432</v>
      </c>
      <c r="T489" s="77">
        <v>0.72066232845821787</v>
      </c>
      <c r="U489" s="77">
        <v>0.74449664002163463</v>
      </c>
      <c r="V489" s="77">
        <v>0.85684041465907435</v>
      </c>
      <c r="W489" s="77">
        <v>0.84306296750114984</v>
      </c>
      <c r="X489" s="77">
        <v>0.73043643911589173</v>
      </c>
      <c r="Y489" s="77">
        <v>0.38134687694430175</v>
      </c>
      <c r="Z489" s="77">
        <v>1</v>
      </c>
      <c r="AA489" s="77">
        <v>0.50290409560649363</v>
      </c>
      <c r="AB489" s="77">
        <v>0.38070175438596487</v>
      </c>
      <c r="AC489" s="77">
        <v>0.16842105263157892</v>
      </c>
      <c r="AD489" s="76">
        <v>0.82794176383741869</v>
      </c>
      <c r="AE489" s="77">
        <v>0.68542980684763521</v>
      </c>
      <c r="AF489" s="77">
        <v>0.44509815116600426</v>
      </c>
      <c r="AG489" s="77">
        <v>0.7897429289349911</v>
      </c>
      <c r="AH489" s="77">
        <v>0.80066852734035443</v>
      </c>
      <c r="AI489" s="77">
        <v>0.78674970330852079</v>
      </c>
      <c r="AJ489" s="77">
        <v>0.6906734384721509</v>
      </c>
      <c r="AK489" s="77">
        <v>0.44180292499622925</v>
      </c>
      <c r="AL489" s="77">
        <v>0.16842105263157892</v>
      </c>
      <c r="AM489" s="76">
        <v>0.65282324061701935</v>
      </c>
      <c r="AN489" s="77">
        <v>0.7923870531946221</v>
      </c>
      <c r="AO489" s="78">
        <v>0.43363247203331962</v>
      </c>
      <c r="AP489" s="79">
        <v>0.61694080578230559</v>
      </c>
      <c r="AQ489" s="70">
        <v>2</v>
      </c>
      <c r="AR489" s="71">
        <v>0</v>
      </c>
      <c r="AS489" s="71">
        <v>0</v>
      </c>
      <c r="AT489" s="71">
        <v>0</v>
      </c>
      <c r="AU489" s="71">
        <v>1</v>
      </c>
      <c r="AV489" s="71" t="s">
        <v>3457</v>
      </c>
      <c r="AW489" s="72" t="s">
        <v>3422</v>
      </c>
    </row>
    <row r="490" spans="1:49">
      <c r="A490" s="23" t="s">
        <v>4238</v>
      </c>
      <c r="B490" s="23" t="s">
        <v>3725</v>
      </c>
      <c r="C490" s="23" t="s">
        <v>1118</v>
      </c>
      <c r="D490" s="24" t="s">
        <v>424</v>
      </c>
      <c r="E490" s="24" t="s">
        <v>518</v>
      </c>
      <c r="F490" s="24" t="s">
        <v>519</v>
      </c>
      <c r="G490" s="24" t="s">
        <v>542</v>
      </c>
      <c r="H490" s="76">
        <v>0.91343214110956672</v>
      </c>
      <c r="I490" s="77">
        <v>0.81180772998929118</v>
      </c>
      <c r="J490" s="77">
        <v>0.81686437537126877</v>
      </c>
      <c r="K490" s="77">
        <v>0.83232700306619734</v>
      </c>
      <c r="L490" s="77">
        <v>0.50875850191291416</v>
      </c>
      <c r="M490" s="77">
        <v>0.4149308057311345</v>
      </c>
      <c r="N490" s="77">
        <v>0.75092808884641693</v>
      </c>
      <c r="O490" s="77" t="s">
        <v>3395</v>
      </c>
      <c r="P490" s="77">
        <v>0.36840079433241307</v>
      </c>
      <c r="Q490" s="77">
        <v>0.63545797457463804</v>
      </c>
      <c r="R490" s="77">
        <v>0.20859660556495915</v>
      </c>
      <c r="S490" s="77">
        <v>0.85882352941176432</v>
      </c>
      <c r="T490" s="77">
        <v>0.72066232845821787</v>
      </c>
      <c r="U490" s="77">
        <v>0.56137362062597174</v>
      </c>
      <c r="V490" s="77">
        <v>0.85684041465907435</v>
      </c>
      <c r="W490" s="77">
        <v>0.97357597113724825</v>
      </c>
      <c r="X490" s="77">
        <v>0.83653995718752605</v>
      </c>
      <c r="Y490" s="77">
        <v>0.38134687694430175</v>
      </c>
      <c r="Z490" s="77">
        <v>1</v>
      </c>
      <c r="AA490" s="77">
        <v>0.50290409560649363</v>
      </c>
      <c r="AB490" s="77">
        <v>0.38070175438596487</v>
      </c>
      <c r="AC490" s="77">
        <v>0.16842105263157892</v>
      </c>
      <c r="AD490" s="76">
        <v>0.84736808215670889</v>
      </c>
      <c r="AE490" s="77">
        <v>0.57506903877781523</v>
      </c>
      <c r="AF490" s="77">
        <v>0.42202729006979861</v>
      </c>
      <c r="AG490" s="77">
        <v>0.7897429289349911</v>
      </c>
      <c r="AH490" s="77">
        <v>0.70910701764252304</v>
      </c>
      <c r="AI490" s="77">
        <v>0.90505796416238715</v>
      </c>
      <c r="AJ490" s="77">
        <v>0.6906734384721509</v>
      </c>
      <c r="AK490" s="77">
        <v>0.44180292499622925</v>
      </c>
      <c r="AL490" s="77">
        <v>0.16842105263157892</v>
      </c>
      <c r="AM490" s="76">
        <v>0.61482147033477419</v>
      </c>
      <c r="AN490" s="77">
        <v>0.80130263691330039</v>
      </c>
      <c r="AO490" s="78">
        <v>0.43363247203331962</v>
      </c>
      <c r="AP490" s="79">
        <v>0.60719268552401662</v>
      </c>
      <c r="AQ490" s="70">
        <v>2</v>
      </c>
      <c r="AR490" s="71">
        <v>0</v>
      </c>
      <c r="AS490" s="71">
        <v>0</v>
      </c>
      <c r="AT490" s="71">
        <v>0</v>
      </c>
      <c r="AU490" s="71">
        <v>1</v>
      </c>
      <c r="AV490" s="71" t="s">
        <v>3457</v>
      </c>
      <c r="AW490" s="72" t="s">
        <v>3422</v>
      </c>
    </row>
    <row r="491" spans="1:49">
      <c r="A491" s="23" t="s">
        <v>4239</v>
      </c>
      <c r="B491" s="23" t="s">
        <v>3725</v>
      </c>
      <c r="C491" s="23" t="s">
        <v>1120</v>
      </c>
      <c r="D491" s="24" t="s">
        <v>424</v>
      </c>
      <c r="E491" s="24" t="s">
        <v>518</v>
      </c>
      <c r="F491" s="24" t="s">
        <v>519</v>
      </c>
      <c r="G491" s="24" t="s">
        <v>544</v>
      </c>
      <c r="H491" s="76">
        <v>0.91343214110956672</v>
      </c>
      <c r="I491" s="77">
        <v>0.79774105831848963</v>
      </c>
      <c r="J491" s="77">
        <v>0.56781015440284466</v>
      </c>
      <c r="K491" s="77">
        <v>0.82174984408448537</v>
      </c>
      <c r="L491" s="77">
        <v>0.54455170864276869</v>
      </c>
      <c r="M491" s="77">
        <v>0.9852612383211824</v>
      </c>
      <c r="N491" s="77">
        <v>0.42814933809008227</v>
      </c>
      <c r="O491" s="77" t="s">
        <v>3395</v>
      </c>
      <c r="P491" s="77">
        <v>0.45303495279738709</v>
      </c>
      <c r="Q491" s="77">
        <v>0.99695853592736916</v>
      </c>
      <c r="R491" s="77">
        <v>0.97893423447459404</v>
      </c>
      <c r="S491" s="77">
        <v>0.85882352941176432</v>
      </c>
      <c r="T491" s="77">
        <v>0.72066232845821787</v>
      </c>
      <c r="U491" s="77">
        <v>0.58744718000893947</v>
      </c>
      <c r="V491" s="77">
        <v>0.85684041465907435</v>
      </c>
      <c r="W491" s="77">
        <v>0.99582793826510152</v>
      </c>
      <c r="X491" s="77">
        <v>0.49196238820880689</v>
      </c>
      <c r="Y491" s="77">
        <v>0.38134687694430175</v>
      </c>
      <c r="Z491" s="77">
        <v>1</v>
      </c>
      <c r="AA491" s="77">
        <v>0.50290409560649363</v>
      </c>
      <c r="AB491" s="77">
        <v>0.38070175438596487</v>
      </c>
      <c r="AC491" s="77">
        <v>0.16842105263157892</v>
      </c>
      <c r="AD491" s="76">
        <v>0.75966111794363356</v>
      </c>
      <c r="AE491" s="77">
        <v>0.64654941638718111</v>
      </c>
      <c r="AF491" s="77">
        <v>0.98794638520098155</v>
      </c>
      <c r="AG491" s="77">
        <v>0.7897429289349911</v>
      </c>
      <c r="AH491" s="77">
        <v>0.72214379733400691</v>
      </c>
      <c r="AI491" s="77">
        <v>0.74389516323695415</v>
      </c>
      <c r="AJ491" s="77">
        <v>0.6906734384721509</v>
      </c>
      <c r="AK491" s="77">
        <v>0.44180292499622925</v>
      </c>
      <c r="AL491" s="77">
        <v>0.16842105263157892</v>
      </c>
      <c r="AM491" s="76">
        <v>0.79805230651059877</v>
      </c>
      <c r="AN491" s="77">
        <v>0.75192729650198409</v>
      </c>
      <c r="AO491" s="78">
        <v>0.43363247203331962</v>
      </c>
      <c r="AP491" s="79">
        <v>0.64981435298523182</v>
      </c>
      <c r="AQ491" s="70">
        <v>2</v>
      </c>
      <c r="AR491" s="71">
        <v>3</v>
      </c>
      <c r="AS491" s="71">
        <v>2</v>
      </c>
      <c r="AT491" s="71">
        <v>0</v>
      </c>
      <c r="AU491" s="71">
        <v>0</v>
      </c>
      <c r="AV491" s="71" t="s">
        <v>3395</v>
      </c>
      <c r="AW491" s="72" t="s">
        <v>3422</v>
      </c>
    </row>
    <row r="492" spans="1:49">
      <c r="A492" s="23" t="s">
        <v>4240</v>
      </c>
      <c r="B492" s="23" t="s">
        <v>3725</v>
      </c>
      <c r="C492" s="23" t="s">
        <v>1122</v>
      </c>
      <c r="D492" s="24" t="s">
        <v>424</v>
      </c>
      <c r="E492" s="24" t="s">
        <v>518</v>
      </c>
      <c r="F492" s="24" t="s">
        <v>519</v>
      </c>
      <c r="G492" s="24" t="s">
        <v>548</v>
      </c>
      <c r="H492" s="76">
        <v>0.91343214110956672</v>
      </c>
      <c r="I492" s="77">
        <v>0.7235900285678456</v>
      </c>
      <c r="J492" s="77">
        <v>0.58903264864339588</v>
      </c>
      <c r="K492" s="77">
        <v>0.73110485546932957</v>
      </c>
      <c r="L492" s="77">
        <v>0.51365694758122471</v>
      </c>
      <c r="M492" s="77">
        <v>0.53722178115659502</v>
      </c>
      <c r="N492" s="77">
        <v>0.51349819860514456</v>
      </c>
      <c r="O492" s="77" t="s">
        <v>3395</v>
      </c>
      <c r="P492" s="77">
        <v>0.47798212046702626</v>
      </c>
      <c r="Q492" s="77">
        <v>0.92607124384780248</v>
      </c>
      <c r="R492" s="77">
        <v>0.6657352256803386</v>
      </c>
      <c r="S492" s="77">
        <v>0.85882352941176432</v>
      </c>
      <c r="T492" s="77">
        <v>0.72066232845821787</v>
      </c>
      <c r="U492" s="77">
        <v>0.62695030237906713</v>
      </c>
      <c r="V492" s="77">
        <v>0.85684041465907435</v>
      </c>
      <c r="W492" s="77">
        <v>0.96053151108708634</v>
      </c>
      <c r="X492" s="77">
        <v>0.78252133421213421</v>
      </c>
      <c r="Y492" s="77">
        <v>0.38134687694430175</v>
      </c>
      <c r="Z492" s="77">
        <v>1</v>
      </c>
      <c r="AA492" s="77">
        <v>0.50290409560649363</v>
      </c>
      <c r="AB492" s="77">
        <v>0.38070175438596487</v>
      </c>
      <c r="AC492" s="77">
        <v>0.16842105263157892</v>
      </c>
      <c r="AD492" s="76">
        <v>0.74201827277360266</v>
      </c>
      <c r="AE492" s="77">
        <v>0.55469278065586403</v>
      </c>
      <c r="AF492" s="77">
        <v>0.79590323476407054</v>
      </c>
      <c r="AG492" s="77">
        <v>0.7897429289349911</v>
      </c>
      <c r="AH492" s="77">
        <v>0.74189535851907074</v>
      </c>
      <c r="AI492" s="77">
        <v>0.87152642264961022</v>
      </c>
      <c r="AJ492" s="77">
        <v>0.6906734384721509</v>
      </c>
      <c r="AK492" s="77">
        <v>0.44180292499622925</v>
      </c>
      <c r="AL492" s="77">
        <v>0.16842105263157892</v>
      </c>
      <c r="AM492" s="76">
        <v>0.69753809606451245</v>
      </c>
      <c r="AN492" s="77">
        <v>0.80105490336789076</v>
      </c>
      <c r="AO492" s="78">
        <v>0.43363247203331962</v>
      </c>
      <c r="AP492" s="79">
        <v>0.63374992766606841</v>
      </c>
      <c r="AQ492" s="70">
        <v>2</v>
      </c>
      <c r="AR492" s="71">
        <v>3</v>
      </c>
      <c r="AS492" s="71">
        <v>2</v>
      </c>
      <c r="AT492" s="71">
        <v>0</v>
      </c>
      <c r="AU492" s="71">
        <v>0</v>
      </c>
      <c r="AV492" s="71" t="s">
        <v>3395</v>
      </c>
      <c r="AW492" s="72" t="s">
        <v>3422</v>
      </c>
    </row>
    <row r="493" spans="1:49">
      <c r="A493" s="23" t="s">
        <v>4241</v>
      </c>
      <c r="B493" s="23" t="s">
        <v>3725</v>
      </c>
      <c r="C493" s="23" t="s">
        <v>1124</v>
      </c>
      <c r="D493" s="24" t="s">
        <v>424</v>
      </c>
      <c r="E493" s="24" t="s">
        <v>518</v>
      </c>
      <c r="F493" s="24" t="s">
        <v>519</v>
      </c>
      <c r="G493" s="24" t="s">
        <v>556</v>
      </c>
      <c r="H493" s="76">
        <v>0.91343214110956672</v>
      </c>
      <c r="I493" s="77">
        <v>0.74216404158195592</v>
      </c>
      <c r="J493" s="77">
        <v>0.56152334991081432</v>
      </c>
      <c r="K493" s="77">
        <v>0.77318085082242061</v>
      </c>
      <c r="L493" s="77">
        <v>0.49790807212342675</v>
      </c>
      <c r="M493" s="77">
        <v>0.80740293310010802</v>
      </c>
      <c r="N493" s="77">
        <v>0.67681696475786057</v>
      </c>
      <c r="O493" s="77" t="s">
        <v>3395</v>
      </c>
      <c r="P493" s="77">
        <v>0.47497729459342675</v>
      </c>
      <c r="Q493" s="77">
        <v>0.61533059475361385</v>
      </c>
      <c r="R493" s="77">
        <v>7.7617539570874652E-2</v>
      </c>
      <c r="S493" s="77">
        <v>0.85882352941176432</v>
      </c>
      <c r="T493" s="77">
        <v>0.72066232845821787</v>
      </c>
      <c r="U493" s="77">
        <v>0.66476983504916032</v>
      </c>
      <c r="V493" s="77">
        <v>0.85684041465907435</v>
      </c>
      <c r="W493" s="77">
        <v>0.79800970730101695</v>
      </c>
      <c r="X493" s="77">
        <v>0.87655865163245505</v>
      </c>
      <c r="Y493" s="77">
        <v>0.38134687694430175</v>
      </c>
      <c r="Z493" s="77">
        <v>1</v>
      </c>
      <c r="AA493" s="77">
        <v>0.50290409560649363</v>
      </c>
      <c r="AB493" s="77">
        <v>0.38070175438596487</v>
      </c>
      <c r="AC493" s="77">
        <v>0.16842105263157892</v>
      </c>
      <c r="AD493" s="76">
        <v>0.73903984420077895</v>
      </c>
      <c r="AE493" s="77">
        <v>0.64605722307944868</v>
      </c>
      <c r="AF493" s="77">
        <v>0.34647406716224427</v>
      </c>
      <c r="AG493" s="77">
        <v>0.7897429289349911</v>
      </c>
      <c r="AH493" s="77">
        <v>0.76080512485411733</v>
      </c>
      <c r="AI493" s="77">
        <v>0.83728417946673606</v>
      </c>
      <c r="AJ493" s="77">
        <v>0.6906734384721509</v>
      </c>
      <c r="AK493" s="77">
        <v>0.44180292499622925</v>
      </c>
      <c r="AL493" s="77">
        <v>0.16842105263157892</v>
      </c>
      <c r="AM493" s="76">
        <v>0.57719037814749063</v>
      </c>
      <c r="AN493" s="77">
        <v>0.79594407775194809</v>
      </c>
      <c r="AO493" s="78">
        <v>0.43363247203331962</v>
      </c>
      <c r="AP493" s="79">
        <v>0.59314684811625029</v>
      </c>
      <c r="AQ493" s="70">
        <v>2</v>
      </c>
      <c r="AR493" s="71">
        <v>0</v>
      </c>
      <c r="AS493" s="71">
        <v>0</v>
      </c>
      <c r="AT493" s="71">
        <v>0</v>
      </c>
      <c r="AU493" s="71">
        <v>1</v>
      </c>
      <c r="AV493" s="71" t="s">
        <v>3456</v>
      </c>
      <c r="AW493" s="72" t="s">
        <v>3422</v>
      </c>
    </row>
    <row r="494" spans="1:49">
      <c r="A494" s="23" t="s">
        <v>4242</v>
      </c>
      <c r="B494" s="23" t="s">
        <v>3725</v>
      </c>
      <c r="C494" s="23" t="s">
        <v>1126</v>
      </c>
      <c r="D494" s="24" t="s">
        <v>424</v>
      </c>
      <c r="E494" s="24" t="s">
        <v>518</v>
      </c>
      <c r="F494" s="24" t="s">
        <v>519</v>
      </c>
      <c r="G494" s="24" t="s">
        <v>558</v>
      </c>
      <c r="H494" s="76">
        <v>0.91343214110956672</v>
      </c>
      <c r="I494" s="77">
        <v>0.89665159912874759</v>
      </c>
      <c r="J494" s="77">
        <v>0.83647734264269236</v>
      </c>
      <c r="K494" s="77">
        <v>0.65720393666000831</v>
      </c>
      <c r="L494" s="77">
        <v>0.51865702075302733</v>
      </c>
      <c r="M494" s="77">
        <v>0.98963559188189643</v>
      </c>
      <c r="N494" s="77">
        <v>0.89095966590925135</v>
      </c>
      <c r="O494" s="77" t="s">
        <v>3395</v>
      </c>
      <c r="P494" s="77">
        <v>0.48678953403783054</v>
      </c>
      <c r="Q494" s="77">
        <v>0.75872872845462092</v>
      </c>
      <c r="R494" s="77">
        <v>0.25795807076291233</v>
      </c>
      <c r="S494" s="77">
        <v>0.85882352941176432</v>
      </c>
      <c r="T494" s="77">
        <v>0.72066232845821787</v>
      </c>
      <c r="U494" s="77">
        <v>0.60914478774785463</v>
      </c>
      <c r="V494" s="77">
        <v>0.85684041465907435</v>
      </c>
      <c r="W494" s="77">
        <v>0.82826954661164998</v>
      </c>
      <c r="X494" s="77">
        <v>0.77408087333422571</v>
      </c>
      <c r="Y494" s="77">
        <v>0.38134687694430175</v>
      </c>
      <c r="Z494" s="77">
        <v>1</v>
      </c>
      <c r="AA494" s="77">
        <v>0.50290409560649363</v>
      </c>
      <c r="AB494" s="77">
        <v>0.38070175438596487</v>
      </c>
      <c r="AC494" s="77">
        <v>0.16842105263157892</v>
      </c>
      <c r="AD494" s="76">
        <v>0.88218702762700218</v>
      </c>
      <c r="AE494" s="77">
        <v>0.70864914984840277</v>
      </c>
      <c r="AF494" s="77">
        <v>0.50834339960876662</v>
      </c>
      <c r="AG494" s="77">
        <v>0.7897429289349911</v>
      </c>
      <c r="AH494" s="77">
        <v>0.73299260120346443</v>
      </c>
      <c r="AI494" s="77">
        <v>0.8011752099729379</v>
      </c>
      <c r="AJ494" s="77">
        <v>0.6906734384721509</v>
      </c>
      <c r="AK494" s="77">
        <v>0.44180292499622925</v>
      </c>
      <c r="AL494" s="77">
        <v>0.16842105263157892</v>
      </c>
      <c r="AM494" s="76">
        <v>0.69972652569472382</v>
      </c>
      <c r="AN494" s="77">
        <v>0.77463691337046436</v>
      </c>
      <c r="AO494" s="78">
        <v>0.43363247203331962</v>
      </c>
      <c r="AP494" s="79">
        <v>0.62656866341233974</v>
      </c>
      <c r="AQ494" s="70">
        <v>2</v>
      </c>
      <c r="AR494" s="71">
        <v>0</v>
      </c>
      <c r="AS494" s="71">
        <v>2</v>
      </c>
      <c r="AT494" s="71">
        <v>0</v>
      </c>
      <c r="AU494" s="71">
        <v>1</v>
      </c>
      <c r="AV494" s="71" t="s">
        <v>3458</v>
      </c>
      <c r="AW494" s="72" t="s">
        <v>3422</v>
      </c>
    </row>
    <row r="495" spans="1:49">
      <c r="A495" s="23" t="s">
        <v>4243</v>
      </c>
      <c r="B495" s="23" t="s">
        <v>3725</v>
      </c>
      <c r="C495" s="23" t="s">
        <v>1130</v>
      </c>
      <c r="D495" s="24" t="s">
        <v>424</v>
      </c>
      <c r="E495" s="24" t="s">
        <v>518</v>
      </c>
      <c r="F495" s="24" t="s">
        <v>519</v>
      </c>
      <c r="G495" s="24" t="s">
        <v>560</v>
      </c>
      <c r="H495" s="76">
        <v>0.91343214110956672</v>
      </c>
      <c r="I495" s="77">
        <v>0.85143638855570924</v>
      </c>
      <c r="J495" s="77">
        <v>0.64446983091777477</v>
      </c>
      <c r="K495" s="77">
        <v>0.82047128847340867</v>
      </c>
      <c r="L495" s="77">
        <v>0.51805741848242493</v>
      </c>
      <c r="M495" s="77">
        <v>0.87746624032100162</v>
      </c>
      <c r="N495" s="77">
        <v>0.67703331219080998</v>
      </c>
      <c r="O495" s="77" t="s">
        <v>3395</v>
      </c>
      <c r="P495" s="77">
        <v>0.5</v>
      </c>
      <c r="Q495" s="77">
        <v>0.83618029007758066</v>
      </c>
      <c r="R495" s="77">
        <v>0.89030435727460344</v>
      </c>
      <c r="S495" s="77">
        <v>0.85882352941176432</v>
      </c>
      <c r="T495" s="77">
        <v>0.72066232845821787</v>
      </c>
      <c r="U495" s="77">
        <v>0.69840198128461306</v>
      </c>
      <c r="V495" s="77">
        <v>0.85684041465907435</v>
      </c>
      <c r="W495" s="77">
        <v>0.98020424635922498</v>
      </c>
      <c r="X495" s="77">
        <v>0.93098067898804093</v>
      </c>
      <c r="Y495" s="77">
        <v>0.38134687694430175</v>
      </c>
      <c r="Z495" s="77">
        <v>1</v>
      </c>
      <c r="AA495" s="77">
        <v>0.50290409560649363</v>
      </c>
      <c r="AB495" s="77">
        <v>0.38070175438596487</v>
      </c>
      <c r="AC495" s="77">
        <v>0.16842105263157892</v>
      </c>
      <c r="AD495" s="76">
        <v>0.80311278686101684</v>
      </c>
      <c r="AE495" s="77">
        <v>0.67860565189352895</v>
      </c>
      <c r="AF495" s="77">
        <v>0.86324232367609199</v>
      </c>
      <c r="AG495" s="77">
        <v>0.7897429289349911</v>
      </c>
      <c r="AH495" s="77">
        <v>0.7776211979718437</v>
      </c>
      <c r="AI495" s="77">
        <v>0.95559246267363296</v>
      </c>
      <c r="AJ495" s="77">
        <v>0.6906734384721509</v>
      </c>
      <c r="AK495" s="77">
        <v>0.44180292499622925</v>
      </c>
      <c r="AL495" s="77">
        <v>0.16842105263157892</v>
      </c>
      <c r="AM495" s="76">
        <v>0.78165358747687941</v>
      </c>
      <c r="AN495" s="77">
        <v>0.84098552986015596</v>
      </c>
      <c r="AO495" s="78">
        <v>0.43363247203331962</v>
      </c>
      <c r="AP495" s="79">
        <v>0.671774300114101</v>
      </c>
      <c r="AQ495" s="70">
        <v>2</v>
      </c>
      <c r="AR495" s="71">
        <v>0</v>
      </c>
      <c r="AS495" s="71">
        <v>0</v>
      </c>
      <c r="AT495" s="71">
        <v>0</v>
      </c>
      <c r="AU495" s="71">
        <v>1</v>
      </c>
      <c r="AV495" s="71" t="s">
        <v>3457</v>
      </c>
      <c r="AW495" s="72" t="s">
        <v>3422</v>
      </c>
    </row>
    <row r="496" spans="1:49">
      <c r="A496" s="23" t="s">
        <v>4244</v>
      </c>
      <c r="B496" s="23" t="s">
        <v>3725</v>
      </c>
      <c r="C496" s="23" t="s">
        <v>1132</v>
      </c>
      <c r="D496" s="24" t="s">
        <v>424</v>
      </c>
      <c r="E496" s="24" t="s">
        <v>518</v>
      </c>
      <c r="F496" s="24" t="s">
        <v>519</v>
      </c>
      <c r="G496" s="24" t="s">
        <v>564</v>
      </c>
      <c r="H496" s="76">
        <v>0.91343214110956672</v>
      </c>
      <c r="I496" s="77">
        <v>0.84697529266065552</v>
      </c>
      <c r="J496" s="77">
        <v>0.83913263753342604</v>
      </c>
      <c r="K496" s="77">
        <v>0.54869621338234487</v>
      </c>
      <c r="L496" s="77">
        <v>0.54108282319024459</v>
      </c>
      <c r="M496" s="77">
        <v>0.84593031462859092</v>
      </c>
      <c r="N496" s="77">
        <v>0.82720704691606062</v>
      </c>
      <c r="O496" s="77" t="s">
        <v>3395</v>
      </c>
      <c r="P496" s="77">
        <v>0.53625998047343293</v>
      </c>
      <c r="Q496" s="77">
        <v>0.73905223372140072</v>
      </c>
      <c r="R496" s="77">
        <v>0.31122616097105366</v>
      </c>
      <c r="S496" s="77">
        <v>0.85882352941176432</v>
      </c>
      <c r="T496" s="77">
        <v>0.72066232845821787</v>
      </c>
      <c r="U496" s="77">
        <v>0.6627074790350479</v>
      </c>
      <c r="V496" s="77">
        <v>0.85684041465907435</v>
      </c>
      <c r="W496" s="77">
        <v>0.87951239076375098</v>
      </c>
      <c r="X496" s="77">
        <v>0.88344592398581034</v>
      </c>
      <c r="Y496" s="77">
        <v>0.38134687694430175</v>
      </c>
      <c r="Z496" s="77">
        <v>1</v>
      </c>
      <c r="AA496" s="77">
        <v>0.53868301661081586</v>
      </c>
      <c r="AB496" s="77">
        <v>0.38070175438596487</v>
      </c>
      <c r="AC496" s="77">
        <v>0.16842105263157892</v>
      </c>
      <c r="AD496" s="76">
        <v>0.86651335710121613</v>
      </c>
      <c r="AE496" s="77">
        <v>0.65983527571813483</v>
      </c>
      <c r="AF496" s="77">
        <v>0.52513919734622716</v>
      </c>
      <c r="AG496" s="77">
        <v>0.7897429289349911</v>
      </c>
      <c r="AH496" s="77">
        <v>0.75977394684706112</v>
      </c>
      <c r="AI496" s="77">
        <v>0.88147915737478066</v>
      </c>
      <c r="AJ496" s="77">
        <v>0.6906734384721509</v>
      </c>
      <c r="AK496" s="77">
        <v>0.45969238549839037</v>
      </c>
      <c r="AL496" s="77">
        <v>0.16842105263157892</v>
      </c>
      <c r="AM496" s="76">
        <v>0.68382927672185934</v>
      </c>
      <c r="AN496" s="77">
        <v>0.8103320110522777</v>
      </c>
      <c r="AO496" s="78">
        <v>0.43959562553404002</v>
      </c>
      <c r="AP496" s="79">
        <v>0.63455880937448184</v>
      </c>
      <c r="AQ496" s="70">
        <v>2</v>
      </c>
      <c r="AR496" s="71">
        <v>0</v>
      </c>
      <c r="AS496" s="71">
        <v>1</v>
      </c>
      <c r="AT496" s="71">
        <v>0</v>
      </c>
      <c r="AU496" s="71">
        <v>0</v>
      </c>
      <c r="AV496" s="71" t="s">
        <v>3395</v>
      </c>
      <c r="AW496" s="72" t="s">
        <v>3422</v>
      </c>
    </row>
    <row r="497" spans="1:49">
      <c r="A497" s="23" t="s">
        <v>4245</v>
      </c>
      <c r="B497" s="23" t="s">
        <v>3725</v>
      </c>
      <c r="C497" s="23" t="s">
        <v>1134</v>
      </c>
      <c r="D497" s="24" t="s">
        <v>424</v>
      </c>
      <c r="E497" s="24" t="s">
        <v>518</v>
      </c>
      <c r="F497" s="24" t="s">
        <v>591</v>
      </c>
      <c r="G497" s="24" t="s">
        <v>592</v>
      </c>
      <c r="H497" s="76">
        <v>0.90996478681355231</v>
      </c>
      <c r="I497" s="77">
        <v>0.92665177952861244</v>
      </c>
      <c r="J497" s="77">
        <v>1</v>
      </c>
      <c r="K497" s="77">
        <v>0.96689425311589772</v>
      </c>
      <c r="L497" s="77">
        <v>0.47788894447223623</v>
      </c>
      <c r="M497" s="77">
        <v>1</v>
      </c>
      <c r="N497" s="77">
        <v>1</v>
      </c>
      <c r="O497" s="77" t="s">
        <v>3395</v>
      </c>
      <c r="P497" s="77">
        <v>0.5</v>
      </c>
      <c r="Q497" s="77">
        <v>0.61905223596563486</v>
      </c>
      <c r="R497" s="77">
        <v>0.1716260839117445</v>
      </c>
      <c r="S497" s="77">
        <v>0.67058823529411793</v>
      </c>
      <c r="T497" s="77">
        <v>0.66046324334772244</v>
      </c>
      <c r="U497" s="77">
        <v>0.80485893355628713</v>
      </c>
      <c r="V497" s="77">
        <v>0.61193893311057457</v>
      </c>
      <c r="W497" s="77">
        <v>1</v>
      </c>
      <c r="X497" s="77">
        <v>0.92300405148655007</v>
      </c>
      <c r="Y497" s="77">
        <v>0.39960640571320372</v>
      </c>
      <c r="Z497" s="77">
        <v>0.98285714285714287</v>
      </c>
      <c r="AA497" s="77">
        <v>0.50290409560649352</v>
      </c>
      <c r="AB497" s="77">
        <v>0.38070175438596487</v>
      </c>
      <c r="AC497" s="77">
        <v>0.16842105263157892</v>
      </c>
      <c r="AD497" s="76">
        <v>0.94553885544738814</v>
      </c>
      <c r="AE497" s="77">
        <v>0.78895663951762685</v>
      </c>
      <c r="AF497" s="77">
        <v>0.39533915993868968</v>
      </c>
      <c r="AG497" s="77">
        <v>0.66552573932092018</v>
      </c>
      <c r="AH497" s="77">
        <v>0.70839893333343085</v>
      </c>
      <c r="AI497" s="77">
        <v>0.96150202574327504</v>
      </c>
      <c r="AJ497" s="77">
        <v>0.69123177428517324</v>
      </c>
      <c r="AK497" s="77">
        <v>0.4418029249962292</v>
      </c>
      <c r="AL497" s="77">
        <v>0.16842105263157892</v>
      </c>
      <c r="AM497" s="76">
        <v>0.70994488496790165</v>
      </c>
      <c r="AN497" s="77">
        <v>0.77847556613254199</v>
      </c>
      <c r="AO497" s="78">
        <v>0.43381858397099382</v>
      </c>
      <c r="AP497" s="79">
        <v>0.63099306281034639</v>
      </c>
      <c r="AQ497" s="70">
        <v>2</v>
      </c>
      <c r="AR497" s="71">
        <v>0</v>
      </c>
      <c r="AS497" s="71">
        <v>0</v>
      </c>
      <c r="AT497" s="71">
        <v>0</v>
      </c>
      <c r="AU497" s="71">
        <v>0</v>
      </c>
      <c r="AV497" s="71" t="s">
        <v>3395</v>
      </c>
      <c r="AW497" s="72" t="s">
        <v>3422</v>
      </c>
    </row>
    <row r="498" spans="1:49">
      <c r="A498" s="23" t="s">
        <v>4246</v>
      </c>
      <c r="B498" s="23" t="s">
        <v>3725</v>
      </c>
      <c r="C498" s="23" t="s">
        <v>1136</v>
      </c>
      <c r="D498" s="24" t="s">
        <v>424</v>
      </c>
      <c r="E498" s="24" t="s">
        <v>518</v>
      </c>
      <c r="F498" s="24" t="s">
        <v>591</v>
      </c>
      <c r="G498" s="24" t="s">
        <v>594</v>
      </c>
      <c r="H498" s="76">
        <v>0.90996478681355231</v>
      </c>
      <c r="I498" s="77">
        <v>0.92665177952861244</v>
      </c>
      <c r="J498" s="77">
        <v>1</v>
      </c>
      <c r="K498" s="77">
        <v>0.90668967813141121</v>
      </c>
      <c r="L498" s="77">
        <v>0.47835494045158117</v>
      </c>
      <c r="M498" s="77">
        <v>1</v>
      </c>
      <c r="N498" s="77">
        <v>1</v>
      </c>
      <c r="O498" s="77" t="s">
        <v>3395</v>
      </c>
      <c r="P498" s="77">
        <v>0.625</v>
      </c>
      <c r="Q498" s="77">
        <v>0.48247437968593759</v>
      </c>
      <c r="R498" s="77">
        <v>1.8704812659650807E-2</v>
      </c>
      <c r="S498" s="77">
        <v>0.67058823529411793</v>
      </c>
      <c r="T498" s="77">
        <v>0.66046324334772244</v>
      </c>
      <c r="U498" s="77">
        <v>0.86514450463856385</v>
      </c>
      <c r="V498" s="77">
        <v>0.61193893311057457</v>
      </c>
      <c r="W498" s="77">
        <v>0.996298178951328</v>
      </c>
      <c r="X498" s="77">
        <v>0.92154232306438899</v>
      </c>
      <c r="Y498" s="77">
        <v>0.39960640571320372</v>
      </c>
      <c r="Z498" s="77">
        <v>0.98285714285714287</v>
      </c>
      <c r="AA498" s="77">
        <v>0.53868301661081575</v>
      </c>
      <c r="AB498" s="77">
        <v>0.38070175438596487</v>
      </c>
      <c r="AC498" s="77">
        <v>0.16842105263157892</v>
      </c>
      <c r="AD498" s="76">
        <v>0.94553885544738814</v>
      </c>
      <c r="AE498" s="77">
        <v>0.80200892371659849</v>
      </c>
      <c r="AF498" s="77">
        <v>0.25058959617279419</v>
      </c>
      <c r="AG498" s="77">
        <v>0.66552573932092018</v>
      </c>
      <c r="AH498" s="77">
        <v>0.73854171887456921</v>
      </c>
      <c r="AI498" s="77">
        <v>0.95892025100785849</v>
      </c>
      <c r="AJ498" s="77">
        <v>0.69123177428517324</v>
      </c>
      <c r="AK498" s="77">
        <v>0.45969238549839031</v>
      </c>
      <c r="AL498" s="77">
        <v>0.16842105263157892</v>
      </c>
      <c r="AM498" s="76">
        <v>0.66604579177892698</v>
      </c>
      <c r="AN498" s="77">
        <v>0.78766256973444937</v>
      </c>
      <c r="AO498" s="78">
        <v>0.43978173747171417</v>
      </c>
      <c r="AP498" s="79">
        <v>0.62224641564804917</v>
      </c>
      <c r="AQ498" s="70">
        <v>2</v>
      </c>
      <c r="AR498" s="71">
        <v>0</v>
      </c>
      <c r="AS498" s="71">
        <v>0</v>
      </c>
      <c r="AT498" s="71">
        <v>0</v>
      </c>
      <c r="AU498" s="71">
        <v>1</v>
      </c>
      <c r="AV498" s="71" t="s">
        <v>3459</v>
      </c>
      <c r="AW498" s="72" t="s">
        <v>3422</v>
      </c>
    </row>
    <row r="499" spans="1:49">
      <c r="A499" s="23" t="s">
        <v>4247</v>
      </c>
      <c r="B499" s="23" t="s">
        <v>3725</v>
      </c>
      <c r="C499" s="23" t="s">
        <v>1138</v>
      </c>
      <c r="D499" s="24" t="s">
        <v>424</v>
      </c>
      <c r="E499" s="24" t="s">
        <v>518</v>
      </c>
      <c r="F499" s="24" t="s">
        <v>591</v>
      </c>
      <c r="G499" s="24" t="s">
        <v>598</v>
      </c>
      <c r="H499" s="76">
        <v>0.90996478681355231</v>
      </c>
      <c r="I499" s="77">
        <v>0.67036479817439465</v>
      </c>
      <c r="J499" s="77">
        <v>0.38874298625124598</v>
      </c>
      <c r="K499" s="77">
        <v>0.79784297756623701</v>
      </c>
      <c r="L499" s="77">
        <v>0.48968640709093031</v>
      </c>
      <c r="M499" s="77">
        <v>0.86953750021239018</v>
      </c>
      <c r="N499" s="77">
        <v>0.47191110880038012</v>
      </c>
      <c r="O499" s="77" t="s">
        <v>3395</v>
      </c>
      <c r="P499" s="77">
        <v>0.37217211538562212</v>
      </c>
      <c r="Q499" s="77">
        <v>0.81117040868125767</v>
      </c>
      <c r="R499" s="77">
        <v>0.37537920652895851</v>
      </c>
      <c r="S499" s="77">
        <v>0.67058823529411793</v>
      </c>
      <c r="T499" s="77">
        <v>0.66046324334772244</v>
      </c>
      <c r="U499" s="77">
        <v>0.57391505561266831</v>
      </c>
      <c r="V499" s="77">
        <v>0.61193893311057457</v>
      </c>
      <c r="W499" s="77">
        <v>0.95096155922480619</v>
      </c>
      <c r="X499" s="77">
        <v>0.84873681512797128</v>
      </c>
      <c r="Y499" s="77">
        <v>0.39960640571320372</v>
      </c>
      <c r="Z499" s="77">
        <v>0.98285714285714287</v>
      </c>
      <c r="AA499" s="77">
        <v>0.50290409560649352</v>
      </c>
      <c r="AB499" s="77">
        <v>0.38070175438596487</v>
      </c>
      <c r="AC499" s="77">
        <v>0.16842105263157892</v>
      </c>
      <c r="AD499" s="76">
        <v>0.65635752374639755</v>
      </c>
      <c r="AE499" s="77">
        <v>0.60023002181111207</v>
      </c>
      <c r="AF499" s="77">
        <v>0.59327480760510809</v>
      </c>
      <c r="AG499" s="77">
        <v>0.66552573932092018</v>
      </c>
      <c r="AH499" s="77">
        <v>0.59292699436162144</v>
      </c>
      <c r="AI499" s="77">
        <v>0.89984918717638873</v>
      </c>
      <c r="AJ499" s="77">
        <v>0.69123177428517324</v>
      </c>
      <c r="AK499" s="77">
        <v>0.4418029249962292</v>
      </c>
      <c r="AL499" s="77">
        <v>0.16842105263157892</v>
      </c>
      <c r="AM499" s="76">
        <v>0.6166207843875392</v>
      </c>
      <c r="AN499" s="77">
        <v>0.71943397361964345</v>
      </c>
      <c r="AO499" s="78">
        <v>0.43381858397099382</v>
      </c>
      <c r="AP499" s="79">
        <v>0.58365383358166723</v>
      </c>
      <c r="AQ499" s="70">
        <v>2</v>
      </c>
      <c r="AR499" s="71">
        <v>0</v>
      </c>
      <c r="AS499" s="71">
        <v>0</v>
      </c>
      <c r="AT499" s="71">
        <v>0</v>
      </c>
      <c r="AU499" s="71">
        <v>0</v>
      </c>
      <c r="AV499" s="71" t="s">
        <v>3395</v>
      </c>
      <c r="AW499" s="72" t="s">
        <v>3422</v>
      </c>
    </row>
    <row r="500" spans="1:49">
      <c r="A500" s="23" t="s">
        <v>4248</v>
      </c>
      <c r="B500" s="23" t="s">
        <v>3725</v>
      </c>
      <c r="C500" s="23" t="s">
        <v>1140</v>
      </c>
      <c r="D500" s="24" t="s">
        <v>424</v>
      </c>
      <c r="E500" s="24" t="s">
        <v>518</v>
      </c>
      <c r="F500" s="24" t="s">
        <v>591</v>
      </c>
      <c r="G500" s="24" t="s">
        <v>606</v>
      </c>
      <c r="H500" s="76">
        <v>0.90996478681355231</v>
      </c>
      <c r="I500" s="77">
        <v>0.74658063887796855</v>
      </c>
      <c r="J500" s="77">
        <v>0.60887656875617724</v>
      </c>
      <c r="K500" s="77">
        <v>0.66521294569282885</v>
      </c>
      <c r="L500" s="77">
        <v>0.49075349587759548</v>
      </c>
      <c r="M500" s="77">
        <v>0.9386013300971322</v>
      </c>
      <c r="N500" s="77">
        <v>0.56886043011949239</v>
      </c>
      <c r="O500" s="77" t="s">
        <v>3395</v>
      </c>
      <c r="P500" s="77">
        <v>0.38420405212911163</v>
      </c>
      <c r="Q500" s="77">
        <v>0.71790507179647767</v>
      </c>
      <c r="R500" s="77">
        <v>0.50720195789320466</v>
      </c>
      <c r="S500" s="77">
        <v>0.67058823529411793</v>
      </c>
      <c r="T500" s="77">
        <v>0.66046324334772244</v>
      </c>
      <c r="U500" s="77">
        <v>0.55611211873954891</v>
      </c>
      <c r="V500" s="77">
        <v>0.61193893311057457</v>
      </c>
      <c r="W500" s="77">
        <v>0.90591992737501004</v>
      </c>
      <c r="X500" s="77">
        <v>0.81935199080224952</v>
      </c>
      <c r="Y500" s="77">
        <v>0.39960640571320372</v>
      </c>
      <c r="Z500" s="77">
        <v>0.98285714285714287</v>
      </c>
      <c r="AA500" s="77">
        <v>0.50290409560649352</v>
      </c>
      <c r="AB500" s="77">
        <v>0.38070175438596487</v>
      </c>
      <c r="AC500" s="77">
        <v>0.16842105263157892</v>
      </c>
      <c r="AD500" s="76">
        <v>0.75514066481589948</v>
      </c>
      <c r="AE500" s="77">
        <v>0.60952645078323209</v>
      </c>
      <c r="AF500" s="77">
        <v>0.61255351484484111</v>
      </c>
      <c r="AG500" s="77">
        <v>0.66552573932092018</v>
      </c>
      <c r="AH500" s="77">
        <v>0.58402552592506174</v>
      </c>
      <c r="AI500" s="77">
        <v>0.86263595908862978</v>
      </c>
      <c r="AJ500" s="77">
        <v>0.69123177428517324</v>
      </c>
      <c r="AK500" s="77">
        <v>0.4418029249962292</v>
      </c>
      <c r="AL500" s="77">
        <v>0.16842105263157892</v>
      </c>
      <c r="AM500" s="76">
        <v>0.65907354348132419</v>
      </c>
      <c r="AN500" s="77">
        <v>0.70406240811153731</v>
      </c>
      <c r="AO500" s="78">
        <v>0.43381858397099382</v>
      </c>
      <c r="AP500" s="79">
        <v>0.59252848292542826</v>
      </c>
      <c r="AQ500" s="70">
        <v>2</v>
      </c>
      <c r="AR500" s="71">
        <v>0</v>
      </c>
      <c r="AS500" s="71">
        <v>0</v>
      </c>
      <c r="AT500" s="71">
        <v>0</v>
      </c>
      <c r="AU500" s="71">
        <v>1</v>
      </c>
      <c r="AV500" s="71" t="s">
        <v>3459</v>
      </c>
      <c r="AW500" s="72" t="s">
        <v>3422</v>
      </c>
    </row>
    <row r="501" spans="1:49">
      <c r="A501" s="23" t="s">
        <v>4249</v>
      </c>
      <c r="B501" s="23" t="s">
        <v>3725</v>
      </c>
      <c r="C501" s="23" t="s">
        <v>1144</v>
      </c>
      <c r="D501" s="24" t="s">
        <v>424</v>
      </c>
      <c r="E501" s="24" t="s">
        <v>518</v>
      </c>
      <c r="F501" s="24" t="s">
        <v>612</v>
      </c>
      <c r="G501" s="24" t="s">
        <v>613</v>
      </c>
      <c r="H501" s="76">
        <v>0.91193003816544493</v>
      </c>
      <c r="I501" s="77">
        <v>0.92665177952861244</v>
      </c>
      <c r="J501" s="77">
        <v>1</v>
      </c>
      <c r="K501" s="77">
        <v>0.98008326355231101</v>
      </c>
      <c r="L501" s="77">
        <v>0.48806714220195907</v>
      </c>
      <c r="M501" s="77">
        <v>1</v>
      </c>
      <c r="N501" s="77">
        <v>0.98203112646712687</v>
      </c>
      <c r="O501" s="77" t="s">
        <v>3395</v>
      </c>
      <c r="P501" s="77">
        <v>0.625</v>
      </c>
      <c r="Q501" s="77">
        <v>0.67267684135643235</v>
      </c>
      <c r="R501" s="77">
        <v>0.11761189432200264</v>
      </c>
      <c r="S501" s="77">
        <v>0.62352941176470555</v>
      </c>
      <c r="T501" s="77">
        <v>0.79587655434572513</v>
      </c>
      <c r="U501" s="77">
        <v>0.85361939912020379</v>
      </c>
      <c r="V501" s="77">
        <v>0.59231293122932416</v>
      </c>
      <c r="W501" s="77">
        <v>1</v>
      </c>
      <c r="X501" s="77">
        <v>0.66001869313835604</v>
      </c>
      <c r="Y501" s="77">
        <v>0.41008872778424005</v>
      </c>
      <c r="Z501" s="77">
        <v>0.92</v>
      </c>
      <c r="AA501" s="77">
        <v>0.53868301661081586</v>
      </c>
      <c r="AB501" s="77">
        <v>0.38070175438596487</v>
      </c>
      <c r="AC501" s="77">
        <v>0.16842105263157892</v>
      </c>
      <c r="AD501" s="76">
        <v>0.94619393923135242</v>
      </c>
      <c r="AE501" s="77">
        <v>0.81503630644427927</v>
      </c>
      <c r="AF501" s="77">
        <v>0.39514436783921747</v>
      </c>
      <c r="AG501" s="77">
        <v>0.70970298305521529</v>
      </c>
      <c r="AH501" s="77">
        <v>0.72296616517476398</v>
      </c>
      <c r="AI501" s="77">
        <v>0.83000934656917802</v>
      </c>
      <c r="AJ501" s="77">
        <v>0.66504436389212007</v>
      </c>
      <c r="AK501" s="77">
        <v>0.45969238549839037</v>
      </c>
      <c r="AL501" s="77">
        <v>0.16842105263157892</v>
      </c>
      <c r="AM501" s="76">
        <v>0.71879153783828309</v>
      </c>
      <c r="AN501" s="77">
        <v>0.7542261649330525</v>
      </c>
      <c r="AO501" s="78">
        <v>0.43105260067402984</v>
      </c>
      <c r="AP501" s="79">
        <v>0.62531968208236344</v>
      </c>
      <c r="AQ501" s="70">
        <v>2</v>
      </c>
      <c r="AR501" s="71">
        <v>0</v>
      </c>
      <c r="AS501" s="71">
        <v>0</v>
      </c>
      <c r="AT501" s="71">
        <v>0</v>
      </c>
      <c r="AU501" s="71">
        <v>0</v>
      </c>
      <c r="AV501" s="71" t="s">
        <v>3395</v>
      </c>
      <c r="AW501" s="72" t="s">
        <v>3422</v>
      </c>
    </row>
    <row r="502" spans="1:49">
      <c r="A502" s="23" t="s">
        <v>4250</v>
      </c>
      <c r="B502" s="23" t="s">
        <v>3725</v>
      </c>
      <c r="C502" s="23" t="s">
        <v>1146</v>
      </c>
      <c r="D502" s="24" t="s">
        <v>424</v>
      </c>
      <c r="E502" s="24" t="s">
        <v>518</v>
      </c>
      <c r="F502" s="24" t="s">
        <v>612</v>
      </c>
      <c r="G502" s="24" t="s">
        <v>615</v>
      </c>
      <c r="H502" s="76">
        <v>0.91193003816544493</v>
      </c>
      <c r="I502" s="77">
        <v>0.92665177952861244</v>
      </c>
      <c r="J502" s="77">
        <v>0.98910750214036125</v>
      </c>
      <c r="K502" s="77">
        <v>0.86873245398316379</v>
      </c>
      <c r="L502" s="77">
        <v>0.48062123377945104</v>
      </c>
      <c r="M502" s="77">
        <v>1</v>
      </c>
      <c r="N502" s="77">
        <v>1</v>
      </c>
      <c r="O502" s="77" t="s">
        <v>3395</v>
      </c>
      <c r="P502" s="77">
        <v>0.625</v>
      </c>
      <c r="Q502" s="77">
        <v>0.58826958663759399</v>
      </c>
      <c r="R502" s="77">
        <v>0.21514537821367172</v>
      </c>
      <c r="S502" s="77">
        <v>0.62352941176470555</v>
      </c>
      <c r="T502" s="77">
        <v>0.79587655434572513</v>
      </c>
      <c r="U502" s="77">
        <v>0.85961719975242634</v>
      </c>
      <c r="V502" s="77">
        <v>0.59231293122932416</v>
      </c>
      <c r="W502" s="77">
        <v>1</v>
      </c>
      <c r="X502" s="77">
        <v>0.83117484225255522</v>
      </c>
      <c r="Y502" s="77">
        <v>0.41008872778424005</v>
      </c>
      <c r="Z502" s="77">
        <v>0.92</v>
      </c>
      <c r="AA502" s="77">
        <v>0.53868301661081586</v>
      </c>
      <c r="AB502" s="77">
        <v>0.38070175438596487</v>
      </c>
      <c r="AC502" s="77">
        <v>0.16842105263157892</v>
      </c>
      <c r="AD502" s="76">
        <v>0.94256310661147291</v>
      </c>
      <c r="AE502" s="77">
        <v>0.79487073755252291</v>
      </c>
      <c r="AF502" s="77">
        <v>0.40170748242563287</v>
      </c>
      <c r="AG502" s="77">
        <v>0.70970298305521529</v>
      </c>
      <c r="AH502" s="77">
        <v>0.72596506549087525</v>
      </c>
      <c r="AI502" s="77">
        <v>0.91558742112627756</v>
      </c>
      <c r="AJ502" s="77">
        <v>0.66504436389212007</v>
      </c>
      <c r="AK502" s="77">
        <v>0.45969238549839037</v>
      </c>
      <c r="AL502" s="77">
        <v>0.16842105263157892</v>
      </c>
      <c r="AM502" s="76">
        <v>0.71304710886320954</v>
      </c>
      <c r="AN502" s="77">
        <v>0.78375182322412262</v>
      </c>
      <c r="AO502" s="78">
        <v>0.43105260067402984</v>
      </c>
      <c r="AP502" s="79">
        <v>0.63241743249564475</v>
      </c>
      <c r="AQ502" s="70">
        <v>2</v>
      </c>
      <c r="AR502" s="71">
        <v>0</v>
      </c>
      <c r="AS502" s="71">
        <v>0</v>
      </c>
      <c r="AT502" s="71">
        <v>0</v>
      </c>
      <c r="AU502" s="71">
        <v>1</v>
      </c>
      <c r="AV502" s="71" t="s">
        <v>3460</v>
      </c>
      <c r="AW502" s="72" t="s">
        <v>3422</v>
      </c>
    </row>
    <row r="503" spans="1:49">
      <c r="A503" s="23" t="s">
        <v>4251</v>
      </c>
      <c r="B503" s="23" t="s">
        <v>3725</v>
      </c>
      <c r="C503" s="23" t="s">
        <v>1148</v>
      </c>
      <c r="D503" s="24" t="s">
        <v>424</v>
      </c>
      <c r="E503" s="24" t="s">
        <v>518</v>
      </c>
      <c r="F503" s="24" t="s">
        <v>612</v>
      </c>
      <c r="G503" s="24" t="s">
        <v>617</v>
      </c>
      <c r="H503" s="76">
        <v>0.91193003816544493</v>
      </c>
      <c r="I503" s="77">
        <v>0.92665177952861244</v>
      </c>
      <c r="J503" s="77">
        <v>1</v>
      </c>
      <c r="K503" s="77">
        <v>0.92745493420245895</v>
      </c>
      <c r="L503" s="77">
        <v>0.51212575986194653</v>
      </c>
      <c r="M503" s="77">
        <v>1</v>
      </c>
      <c r="N503" s="77">
        <v>1</v>
      </c>
      <c r="O503" s="77" t="s">
        <v>3395</v>
      </c>
      <c r="P503" s="77">
        <v>0.5</v>
      </c>
      <c r="Q503" s="77">
        <v>0.62028146150428509</v>
      </c>
      <c r="R503" s="77">
        <v>7.4105555646407278E-2</v>
      </c>
      <c r="S503" s="77">
        <v>0.62352941176470555</v>
      </c>
      <c r="T503" s="77">
        <v>0.79587655434572513</v>
      </c>
      <c r="U503" s="77">
        <v>0.85961719975242634</v>
      </c>
      <c r="V503" s="77">
        <v>0.59231293122932416</v>
      </c>
      <c r="W503" s="77">
        <v>1</v>
      </c>
      <c r="X503" s="77">
        <v>0.79967500305901384</v>
      </c>
      <c r="Y503" s="77">
        <v>0.41008872778424005</v>
      </c>
      <c r="Z503" s="77">
        <v>0.92</v>
      </c>
      <c r="AA503" s="77">
        <v>0.50290409560649363</v>
      </c>
      <c r="AB503" s="77">
        <v>0.38070175438596487</v>
      </c>
      <c r="AC503" s="77">
        <v>0.16842105263157892</v>
      </c>
      <c r="AD503" s="76">
        <v>0.94619393923135242</v>
      </c>
      <c r="AE503" s="77">
        <v>0.78791613881288103</v>
      </c>
      <c r="AF503" s="77">
        <v>0.3471935085753462</v>
      </c>
      <c r="AG503" s="77">
        <v>0.70970298305521529</v>
      </c>
      <c r="AH503" s="77">
        <v>0.72596506549087525</v>
      </c>
      <c r="AI503" s="77">
        <v>0.89983750152950692</v>
      </c>
      <c r="AJ503" s="77">
        <v>0.66504436389212007</v>
      </c>
      <c r="AK503" s="77">
        <v>0.44180292499622925</v>
      </c>
      <c r="AL503" s="77">
        <v>0.16842105263157892</v>
      </c>
      <c r="AM503" s="76">
        <v>0.69376786220652653</v>
      </c>
      <c r="AN503" s="77">
        <v>0.77850185002519912</v>
      </c>
      <c r="AO503" s="78">
        <v>0.42508944717330949</v>
      </c>
      <c r="AP503" s="79">
        <v>0.62239094810166873</v>
      </c>
      <c r="AQ503" s="70">
        <v>2</v>
      </c>
      <c r="AR503" s="71">
        <v>0</v>
      </c>
      <c r="AS503" s="71">
        <v>0</v>
      </c>
      <c r="AT503" s="71">
        <v>0</v>
      </c>
      <c r="AU503" s="71">
        <v>0</v>
      </c>
      <c r="AV503" s="71" t="s">
        <v>3395</v>
      </c>
      <c r="AW503" s="72" t="s">
        <v>3422</v>
      </c>
    </row>
    <row r="504" spans="1:49">
      <c r="A504" s="23" t="s">
        <v>4252</v>
      </c>
      <c r="B504" s="23" t="s">
        <v>3725</v>
      </c>
      <c r="C504" s="23" t="s">
        <v>1150</v>
      </c>
      <c r="D504" s="24" t="s">
        <v>424</v>
      </c>
      <c r="E504" s="24" t="s">
        <v>518</v>
      </c>
      <c r="F504" s="24" t="s">
        <v>612</v>
      </c>
      <c r="G504" s="24" t="s">
        <v>619</v>
      </c>
      <c r="H504" s="76">
        <v>0.91193003816544493</v>
      </c>
      <c r="I504" s="77">
        <v>0.87199785082188952</v>
      </c>
      <c r="J504" s="77">
        <v>0.84451056648311063</v>
      </c>
      <c r="K504" s="77">
        <v>0.80268048359834787</v>
      </c>
      <c r="L504" s="77">
        <v>0.4840765688981763</v>
      </c>
      <c r="M504" s="77">
        <v>1</v>
      </c>
      <c r="N504" s="77">
        <v>0.82849114165820303</v>
      </c>
      <c r="O504" s="77" t="s">
        <v>3395</v>
      </c>
      <c r="P504" s="77">
        <v>0.5</v>
      </c>
      <c r="Q504" s="77">
        <v>0.55850162251782165</v>
      </c>
      <c r="R504" s="77">
        <v>8.9248015040603743E-2</v>
      </c>
      <c r="S504" s="77">
        <v>0.62352941176470555</v>
      </c>
      <c r="T504" s="77">
        <v>0.79587655434572513</v>
      </c>
      <c r="U504" s="77">
        <v>0.71615142368072293</v>
      </c>
      <c r="V504" s="77">
        <v>0.59231293122932416</v>
      </c>
      <c r="W504" s="77">
        <v>1</v>
      </c>
      <c r="X504" s="77">
        <v>0.92460950292675581</v>
      </c>
      <c r="Y504" s="77">
        <v>0.41008872778424005</v>
      </c>
      <c r="Z504" s="77">
        <v>0.92</v>
      </c>
      <c r="AA504" s="77">
        <v>0.50290409560649363</v>
      </c>
      <c r="AB504" s="77">
        <v>0.38070175438596487</v>
      </c>
      <c r="AC504" s="77">
        <v>0.16842105263157892</v>
      </c>
      <c r="AD504" s="76">
        <v>0.87614615182348166</v>
      </c>
      <c r="AE504" s="77">
        <v>0.72304963883094542</v>
      </c>
      <c r="AF504" s="77">
        <v>0.3238748187792127</v>
      </c>
      <c r="AG504" s="77">
        <v>0.70970298305521529</v>
      </c>
      <c r="AH504" s="77">
        <v>0.65423217745502349</v>
      </c>
      <c r="AI504" s="77">
        <v>0.96230475146337791</v>
      </c>
      <c r="AJ504" s="77">
        <v>0.66504436389212007</v>
      </c>
      <c r="AK504" s="77">
        <v>0.44180292499622925</v>
      </c>
      <c r="AL504" s="77">
        <v>0.16842105263157892</v>
      </c>
      <c r="AM504" s="76">
        <v>0.64102353647787991</v>
      </c>
      <c r="AN504" s="77">
        <v>0.77541330399120556</v>
      </c>
      <c r="AO504" s="78">
        <v>0.42508944717330949</v>
      </c>
      <c r="AP504" s="79">
        <v>0.60472641489894596</v>
      </c>
      <c r="AQ504" s="70">
        <v>2</v>
      </c>
      <c r="AR504" s="71">
        <v>0</v>
      </c>
      <c r="AS504" s="71">
        <v>1</v>
      </c>
      <c r="AT504" s="71">
        <v>0</v>
      </c>
      <c r="AU504" s="71">
        <v>0</v>
      </c>
      <c r="AV504" s="71" t="s">
        <v>3395</v>
      </c>
      <c r="AW504" s="72" t="s">
        <v>3422</v>
      </c>
    </row>
    <row r="505" spans="1:49">
      <c r="A505" s="23" t="s">
        <v>4253</v>
      </c>
      <c r="B505" s="23" t="s">
        <v>3725</v>
      </c>
      <c r="C505" s="23" t="s">
        <v>1152</v>
      </c>
      <c r="D505" s="24" t="s">
        <v>424</v>
      </c>
      <c r="E505" s="24" t="s">
        <v>518</v>
      </c>
      <c r="F505" s="24" t="s">
        <v>612</v>
      </c>
      <c r="G505" s="24" t="s">
        <v>621</v>
      </c>
      <c r="H505" s="76">
        <v>0.91193003816544493</v>
      </c>
      <c r="I505" s="77">
        <v>0.73697603961247926</v>
      </c>
      <c r="J505" s="77">
        <v>0.50630420440083512</v>
      </c>
      <c r="K505" s="77">
        <v>0.78481817847216528</v>
      </c>
      <c r="L505" s="77">
        <v>0.49254891510595278</v>
      </c>
      <c r="M505" s="77">
        <v>0.56846401377905975</v>
      </c>
      <c r="N505" s="77">
        <v>0.52476601863547734</v>
      </c>
      <c r="O505" s="77" t="s">
        <v>3395</v>
      </c>
      <c r="P505" s="77">
        <v>0.46764498161882923</v>
      </c>
      <c r="Q505" s="77">
        <v>0.75642973199731989</v>
      </c>
      <c r="R505" s="77">
        <v>0.57927278566702112</v>
      </c>
      <c r="S505" s="77">
        <v>0.62352941176470555</v>
      </c>
      <c r="T505" s="77">
        <v>0.79587655434572513</v>
      </c>
      <c r="U505" s="77">
        <v>0.55913746339623638</v>
      </c>
      <c r="V505" s="77">
        <v>0.59231293122932416</v>
      </c>
      <c r="W505" s="77">
        <v>0.93523465326361432</v>
      </c>
      <c r="X505" s="77">
        <v>0.76073096481719316</v>
      </c>
      <c r="Y505" s="77">
        <v>0.41008872778424005</v>
      </c>
      <c r="Z505" s="77">
        <v>0.92</v>
      </c>
      <c r="AA505" s="77">
        <v>0.50290409560649363</v>
      </c>
      <c r="AB505" s="77">
        <v>0.38070175438596487</v>
      </c>
      <c r="AC505" s="77">
        <v>0.16842105263157892</v>
      </c>
      <c r="AD505" s="76">
        <v>0.71840342739291974</v>
      </c>
      <c r="AE505" s="77">
        <v>0.56764842152229689</v>
      </c>
      <c r="AF505" s="77">
        <v>0.66785125883217056</v>
      </c>
      <c r="AG505" s="77">
        <v>0.70970298305521529</v>
      </c>
      <c r="AH505" s="77">
        <v>0.57572519731278027</v>
      </c>
      <c r="AI505" s="77">
        <v>0.8479828090404038</v>
      </c>
      <c r="AJ505" s="77">
        <v>0.66504436389212007</v>
      </c>
      <c r="AK505" s="77">
        <v>0.44180292499622925</v>
      </c>
      <c r="AL505" s="77">
        <v>0.16842105263157892</v>
      </c>
      <c r="AM505" s="76">
        <v>0.65130103591579569</v>
      </c>
      <c r="AN505" s="77">
        <v>0.71113699646946638</v>
      </c>
      <c r="AO505" s="78">
        <v>0.42508944717330949</v>
      </c>
      <c r="AP505" s="79">
        <v>0.58879762853291839</v>
      </c>
      <c r="AQ505" s="70">
        <v>2</v>
      </c>
      <c r="AR505" s="71">
        <v>0</v>
      </c>
      <c r="AS505" s="71">
        <v>0</v>
      </c>
      <c r="AT505" s="71">
        <v>0</v>
      </c>
      <c r="AU505" s="71">
        <v>0</v>
      </c>
      <c r="AV505" s="71" t="s">
        <v>3395</v>
      </c>
      <c r="AW505" s="72" t="s">
        <v>3422</v>
      </c>
    </row>
    <row r="506" spans="1:49">
      <c r="A506" s="23" t="s">
        <v>4254</v>
      </c>
      <c r="B506" s="23" t="s">
        <v>3725</v>
      </c>
      <c r="C506" s="23" t="s">
        <v>1155</v>
      </c>
      <c r="D506" s="24" t="s">
        <v>424</v>
      </c>
      <c r="E506" s="24" t="s">
        <v>518</v>
      </c>
      <c r="F506" s="24" t="s">
        <v>612</v>
      </c>
      <c r="G506" s="24" t="s">
        <v>623</v>
      </c>
      <c r="H506" s="76">
        <v>0.91193003816544493</v>
      </c>
      <c r="I506" s="77">
        <v>0.67870103242814395</v>
      </c>
      <c r="J506" s="77">
        <v>0.48368290990744217</v>
      </c>
      <c r="K506" s="77">
        <v>0.66203665072119033</v>
      </c>
      <c r="L506" s="77">
        <v>0.4971424782637876</v>
      </c>
      <c r="M506" s="77">
        <v>0.12963369128608282</v>
      </c>
      <c r="N506" s="77">
        <v>0.33978474320124274</v>
      </c>
      <c r="O506" s="77" t="s">
        <v>3395</v>
      </c>
      <c r="P506" s="77">
        <v>0.27004001144238965</v>
      </c>
      <c r="Q506" s="77">
        <v>0.79452099612580918</v>
      </c>
      <c r="R506" s="77">
        <v>0.54780926260629537</v>
      </c>
      <c r="S506" s="77">
        <v>0.62352941176470555</v>
      </c>
      <c r="T506" s="77">
        <v>0.79587655434572513</v>
      </c>
      <c r="U506" s="77">
        <v>0.52628386641909308</v>
      </c>
      <c r="V506" s="77">
        <v>0.59231293122932416</v>
      </c>
      <c r="W506" s="77">
        <v>0.95695409032459033</v>
      </c>
      <c r="X506" s="77">
        <v>0.87092405603864997</v>
      </c>
      <c r="Y506" s="77">
        <v>0.41008872778424005</v>
      </c>
      <c r="Z506" s="77">
        <v>0.92</v>
      </c>
      <c r="AA506" s="77">
        <v>0.50290409560649363</v>
      </c>
      <c r="AB506" s="77">
        <v>0.38070175438596487</v>
      </c>
      <c r="AC506" s="77">
        <v>0.16842105263157892</v>
      </c>
      <c r="AD506" s="76">
        <v>0.69143799350034374</v>
      </c>
      <c r="AE506" s="77">
        <v>0.37972751498293861</v>
      </c>
      <c r="AF506" s="77">
        <v>0.67116512936605233</v>
      </c>
      <c r="AG506" s="77">
        <v>0.70970298305521529</v>
      </c>
      <c r="AH506" s="77">
        <v>0.55929839882420862</v>
      </c>
      <c r="AI506" s="77">
        <v>0.91393907318162015</v>
      </c>
      <c r="AJ506" s="77">
        <v>0.66504436389212007</v>
      </c>
      <c r="AK506" s="77">
        <v>0.44180292499622925</v>
      </c>
      <c r="AL506" s="77">
        <v>0.16842105263157892</v>
      </c>
      <c r="AM506" s="76">
        <v>0.5807768792831115</v>
      </c>
      <c r="AN506" s="77">
        <v>0.72764681835368139</v>
      </c>
      <c r="AO506" s="78">
        <v>0.42508944717330949</v>
      </c>
      <c r="AP506" s="79">
        <v>0.57104289907253902</v>
      </c>
      <c r="AQ506" s="70">
        <v>2</v>
      </c>
      <c r="AR506" s="71">
        <v>0</v>
      </c>
      <c r="AS506" s="71">
        <v>1</v>
      </c>
      <c r="AT506" s="71">
        <v>0</v>
      </c>
      <c r="AU506" s="71">
        <v>1</v>
      </c>
      <c r="AV506" s="71" t="s">
        <v>3460</v>
      </c>
      <c r="AW506" s="72" t="s">
        <v>3422</v>
      </c>
    </row>
    <row r="507" spans="1:49">
      <c r="A507" s="23" t="s">
        <v>4255</v>
      </c>
      <c r="B507" s="23" t="s">
        <v>3725</v>
      </c>
      <c r="C507" s="23" t="s">
        <v>1157</v>
      </c>
      <c r="D507" s="24" t="s">
        <v>424</v>
      </c>
      <c r="E507" s="24" t="s">
        <v>518</v>
      </c>
      <c r="F507" s="24" t="s">
        <v>612</v>
      </c>
      <c r="G507" s="24" t="s">
        <v>625</v>
      </c>
      <c r="H507" s="76">
        <v>0.91193003816544493</v>
      </c>
      <c r="I507" s="77">
        <v>0.6508473765323789</v>
      </c>
      <c r="J507" s="77">
        <v>0.66080646786898423</v>
      </c>
      <c r="K507" s="77">
        <v>0.68717527012040625</v>
      </c>
      <c r="L507" s="77">
        <v>0.52324719632741223</v>
      </c>
      <c r="M507" s="77">
        <v>0.92471539377547951</v>
      </c>
      <c r="N507" s="77">
        <v>0.62051409727336948</v>
      </c>
      <c r="O507" s="77" t="s">
        <v>3395</v>
      </c>
      <c r="P507" s="77">
        <v>0.42788569447243413</v>
      </c>
      <c r="Q507" s="77">
        <v>0.69502575316995641</v>
      </c>
      <c r="R507" s="77">
        <v>0.13137260723313302</v>
      </c>
      <c r="S507" s="77">
        <v>0.62352941176470555</v>
      </c>
      <c r="T507" s="77">
        <v>0.79587655434572513</v>
      </c>
      <c r="U507" s="77">
        <v>0.57281102408205375</v>
      </c>
      <c r="V507" s="77">
        <v>0.59231293122932416</v>
      </c>
      <c r="W507" s="77">
        <v>0.9874346009314201</v>
      </c>
      <c r="X507" s="77">
        <v>0.83283582304064208</v>
      </c>
      <c r="Y507" s="77">
        <v>0.41008872778424005</v>
      </c>
      <c r="Z507" s="77">
        <v>0.92</v>
      </c>
      <c r="AA507" s="77">
        <v>0.50290409560649363</v>
      </c>
      <c r="AB507" s="77">
        <v>0.38070175438596487</v>
      </c>
      <c r="AC507" s="77">
        <v>0.16842105263157892</v>
      </c>
      <c r="AD507" s="76">
        <v>0.74119462752226928</v>
      </c>
      <c r="AE507" s="77">
        <v>0.63670753039382033</v>
      </c>
      <c r="AF507" s="77">
        <v>0.41319918020154472</v>
      </c>
      <c r="AG507" s="77">
        <v>0.70970298305521529</v>
      </c>
      <c r="AH507" s="77">
        <v>0.58256197765568896</v>
      </c>
      <c r="AI507" s="77">
        <v>0.91013521198603109</v>
      </c>
      <c r="AJ507" s="77">
        <v>0.66504436389212007</v>
      </c>
      <c r="AK507" s="77">
        <v>0.44180292499622925</v>
      </c>
      <c r="AL507" s="77">
        <v>0.16842105263157892</v>
      </c>
      <c r="AM507" s="76">
        <v>0.59703377937254476</v>
      </c>
      <c r="AN507" s="77">
        <v>0.73413339089897844</v>
      </c>
      <c r="AO507" s="78">
        <v>0.42508944717330949</v>
      </c>
      <c r="AP507" s="79">
        <v>0.57828523884153593</v>
      </c>
      <c r="AQ507" s="70">
        <v>2</v>
      </c>
      <c r="AR507" s="71">
        <v>0</v>
      </c>
      <c r="AS507" s="71">
        <v>0</v>
      </c>
      <c r="AT507" s="71">
        <v>0</v>
      </c>
      <c r="AU507" s="71">
        <v>0</v>
      </c>
      <c r="AV507" s="71" t="s">
        <v>3395</v>
      </c>
      <c r="AW507" s="72" t="s">
        <v>3422</v>
      </c>
    </row>
    <row r="508" spans="1:49">
      <c r="A508" s="23" t="s">
        <v>4256</v>
      </c>
      <c r="B508" s="23" t="s">
        <v>3725</v>
      </c>
      <c r="C508" s="23" t="s">
        <v>1159</v>
      </c>
      <c r="D508" s="24" t="s">
        <v>424</v>
      </c>
      <c r="E508" s="24" t="s">
        <v>518</v>
      </c>
      <c r="F508" s="24" t="s">
        <v>612</v>
      </c>
      <c r="G508" s="24" t="s">
        <v>627</v>
      </c>
      <c r="H508" s="76">
        <v>0.91193003816544493</v>
      </c>
      <c r="I508" s="77">
        <v>0.82852951795301721</v>
      </c>
      <c r="J508" s="77">
        <v>0.86626799565219392</v>
      </c>
      <c r="K508" s="77">
        <v>0.88861617548082383</v>
      </c>
      <c r="L508" s="77">
        <v>0.49141407465029302</v>
      </c>
      <c r="M508" s="77">
        <v>0.48794312773996928</v>
      </c>
      <c r="N508" s="77">
        <v>0.8164760347289709</v>
      </c>
      <c r="O508" s="77" t="s">
        <v>3395</v>
      </c>
      <c r="P508" s="77">
        <v>0.35166650603015148</v>
      </c>
      <c r="Q508" s="77">
        <v>0.73503861803270731</v>
      </c>
      <c r="R508" s="77">
        <v>0.64102250245087622</v>
      </c>
      <c r="S508" s="77">
        <v>0.62352941176470555</v>
      </c>
      <c r="T508" s="77">
        <v>0.79587655434572513</v>
      </c>
      <c r="U508" s="77">
        <v>0.55253640749842081</v>
      </c>
      <c r="V508" s="77">
        <v>0.59231293122932416</v>
      </c>
      <c r="W508" s="77">
        <v>0.98206906698104834</v>
      </c>
      <c r="X508" s="77">
        <v>0.74449189699423557</v>
      </c>
      <c r="Y508" s="77">
        <v>0.41008872778424005</v>
      </c>
      <c r="Z508" s="77">
        <v>0.92</v>
      </c>
      <c r="AA508" s="77">
        <v>0.50290409560649363</v>
      </c>
      <c r="AB508" s="77">
        <v>0.38070175438596487</v>
      </c>
      <c r="AC508" s="77">
        <v>0.16842105263157892</v>
      </c>
      <c r="AD508" s="76">
        <v>0.86890918392355199</v>
      </c>
      <c r="AE508" s="77">
        <v>0.60722318372604167</v>
      </c>
      <c r="AF508" s="77">
        <v>0.68803056024179177</v>
      </c>
      <c r="AG508" s="77">
        <v>0.70970298305521529</v>
      </c>
      <c r="AH508" s="77">
        <v>0.57242466936387248</v>
      </c>
      <c r="AI508" s="77">
        <v>0.86328048198764196</v>
      </c>
      <c r="AJ508" s="77">
        <v>0.66504436389212007</v>
      </c>
      <c r="AK508" s="77">
        <v>0.44180292499622925</v>
      </c>
      <c r="AL508" s="77">
        <v>0.16842105263157892</v>
      </c>
      <c r="AM508" s="76">
        <v>0.72138764263046173</v>
      </c>
      <c r="AN508" s="77">
        <v>0.71513604480224313</v>
      </c>
      <c r="AO508" s="78">
        <v>0.42508944717330949</v>
      </c>
      <c r="AP508" s="79">
        <v>0.61178870076865322</v>
      </c>
      <c r="AQ508" s="70">
        <v>2</v>
      </c>
      <c r="AR508" s="71">
        <v>0</v>
      </c>
      <c r="AS508" s="71">
        <v>0</v>
      </c>
      <c r="AT508" s="71">
        <v>0</v>
      </c>
      <c r="AU508" s="71">
        <v>0</v>
      </c>
      <c r="AV508" s="71" t="s">
        <v>3395</v>
      </c>
      <c r="AW508" s="72" t="s">
        <v>3422</v>
      </c>
    </row>
    <row r="509" spans="1:49">
      <c r="A509" s="23" t="s">
        <v>4257</v>
      </c>
      <c r="B509" s="23" t="s">
        <v>3725</v>
      </c>
      <c r="C509" s="23" t="s">
        <v>1161</v>
      </c>
      <c r="D509" s="24" t="s">
        <v>424</v>
      </c>
      <c r="E509" s="24" t="s">
        <v>518</v>
      </c>
      <c r="F509" s="24" t="s">
        <v>612</v>
      </c>
      <c r="G509" s="24" t="s">
        <v>629</v>
      </c>
      <c r="H509" s="76">
        <v>0.91193003816544493</v>
      </c>
      <c r="I509" s="77">
        <v>0.90755881335008115</v>
      </c>
      <c r="J509" s="77">
        <v>0.95430899952610537</v>
      </c>
      <c r="K509" s="77">
        <v>0.5536000829509713</v>
      </c>
      <c r="L509" s="77">
        <v>0.49850428681057934</v>
      </c>
      <c r="M509" s="77">
        <v>0.30005716919569914</v>
      </c>
      <c r="N509" s="77">
        <v>0.93436892944806993</v>
      </c>
      <c r="O509" s="77" t="s">
        <v>3395</v>
      </c>
      <c r="P509" s="77">
        <v>0.31203530101767502</v>
      </c>
      <c r="Q509" s="77">
        <v>0.71396273849864755</v>
      </c>
      <c r="R509" s="77">
        <v>0.27683975334353905</v>
      </c>
      <c r="S509" s="77">
        <v>0.62352941176470555</v>
      </c>
      <c r="T509" s="77">
        <v>0.79587655434572513</v>
      </c>
      <c r="U509" s="77">
        <v>0.61547900757694274</v>
      </c>
      <c r="V509" s="77">
        <v>0.59231293122932416</v>
      </c>
      <c r="W509" s="77">
        <v>0.95560994530195209</v>
      </c>
      <c r="X509" s="77">
        <v>0.97367621464405585</v>
      </c>
      <c r="Y509" s="77">
        <v>0.41008872778424005</v>
      </c>
      <c r="Z509" s="77">
        <v>0.92</v>
      </c>
      <c r="AA509" s="77">
        <v>0.50290409560649363</v>
      </c>
      <c r="AB509" s="77">
        <v>0.38070175438596487</v>
      </c>
      <c r="AC509" s="77">
        <v>0.16842105263157892</v>
      </c>
      <c r="AD509" s="76">
        <v>0.92459928368054378</v>
      </c>
      <c r="AE509" s="77">
        <v>0.51971315388459893</v>
      </c>
      <c r="AF509" s="77">
        <v>0.4954012459210933</v>
      </c>
      <c r="AG509" s="77">
        <v>0.70970298305521529</v>
      </c>
      <c r="AH509" s="77">
        <v>0.60389596940313339</v>
      </c>
      <c r="AI509" s="77">
        <v>0.96464307997300391</v>
      </c>
      <c r="AJ509" s="77">
        <v>0.66504436389212007</v>
      </c>
      <c r="AK509" s="77">
        <v>0.44180292499622925</v>
      </c>
      <c r="AL509" s="77">
        <v>0.16842105263157892</v>
      </c>
      <c r="AM509" s="76">
        <v>0.64657122782874532</v>
      </c>
      <c r="AN509" s="77">
        <v>0.75941401081045079</v>
      </c>
      <c r="AO509" s="78">
        <v>0.42508944717330949</v>
      </c>
      <c r="AP509" s="79">
        <v>0.60177271216739459</v>
      </c>
      <c r="AQ509" s="70">
        <v>2</v>
      </c>
      <c r="AR509" s="71">
        <v>0</v>
      </c>
      <c r="AS509" s="71">
        <v>2</v>
      </c>
      <c r="AT509" s="71">
        <v>0</v>
      </c>
      <c r="AU509" s="71">
        <v>0</v>
      </c>
      <c r="AV509" s="71" t="s">
        <v>3395</v>
      </c>
      <c r="AW509" s="72" t="s">
        <v>3422</v>
      </c>
    </row>
    <row r="510" spans="1:49">
      <c r="A510" s="23" t="s">
        <v>4258</v>
      </c>
      <c r="B510" s="23" t="s">
        <v>3725</v>
      </c>
      <c r="C510" s="23" t="s">
        <v>1163</v>
      </c>
      <c r="D510" s="24" t="s">
        <v>424</v>
      </c>
      <c r="E510" s="24" t="s">
        <v>518</v>
      </c>
      <c r="F510" s="24" t="s">
        <v>639</v>
      </c>
      <c r="G510" s="24" t="s">
        <v>656</v>
      </c>
      <c r="H510" s="76">
        <v>0.91304409784900198</v>
      </c>
      <c r="I510" s="77">
        <v>0.73767925657642675</v>
      </c>
      <c r="J510" s="77">
        <v>0.54007389722798882</v>
      </c>
      <c r="K510" s="77">
        <v>0.88296344049523601</v>
      </c>
      <c r="L510" s="77">
        <v>0.47788894447223623</v>
      </c>
      <c r="M510" s="77">
        <v>0.92783739045254965</v>
      </c>
      <c r="N510" s="77">
        <v>0.63014416779579729</v>
      </c>
      <c r="O510" s="77" t="s">
        <v>3395</v>
      </c>
      <c r="P510" s="77">
        <v>0.44038127283525208</v>
      </c>
      <c r="Q510" s="77">
        <v>0.8445927037399108</v>
      </c>
      <c r="R510" s="77">
        <v>0.69884567128551611</v>
      </c>
      <c r="S510" s="77">
        <v>0.68235294117647027</v>
      </c>
      <c r="T510" s="77">
        <v>0.77946330777656081</v>
      </c>
      <c r="U510" s="77">
        <v>0.61637797669880179</v>
      </c>
      <c r="V510" s="77">
        <v>0.64861825597136702</v>
      </c>
      <c r="W510" s="77">
        <v>0.95288368161656212</v>
      </c>
      <c r="X510" s="77">
        <v>0.74091842013648335</v>
      </c>
      <c r="Y510" s="77">
        <v>0.3671450212351558</v>
      </c>
      <c r="Z510" s="77">
        <v>0.90285714285714291</v>
      </c>
      <c r="AA510" s="77">
        <v>0.50290409560649352</v>
      </c>
      <c r="AB510" s="77">
        <v>0.38070175438596487</v>
      </c>
      <c r="AC510" s="77">
        <v>0.16842105263157892</v>
      </c>
      <c r="AD510" s="76">
        <v>0.73026575055113918</v>
      </c>
      <c r="AE510" s="77">
        <v>0.67184304321021426</v>
      </c>
      <c r="AF510" s="77">
        <v>0.7717191875127134</v>
      </c>
      <c r="AG510" s="77">
        <v>0.73090812447651554</v>
      </c>
      <c r="AH510" s="77">
        <v>0.63249811633508446</v>
      </c>
      <c r="AI510" s="77">
        <v>0.84690105087652268</v>
      </c>
      <c r="AJ510" s="77">
        <v>0.63500108204614936</v>
      </c>
      <c r="AK510" s="77">
        <v>0.4418029249962292</v>
      </c>
      <c r="AL510" s="77">
        <v>0.16842105263157892</v>
      </c>
      <c r="AM510" s="76">
        <v>0.7246093270913555</v>
      </c>
      <c r="AN510" s="77">
        <v>0.73676909722937423</v>
      </c>
      <c r="AO510" s="78">
        <v>0.41507501989131912</v>
      </c>
      <c r="AP510" s="79">
        <v>0.61531092540095178</v>
      </c>
      <c r="AQ510" s="70">
        <v>2</v>
      </c>
      <c r="AR510" s="71">
        <v>0</v>
      </c>
      <c r="AS510" s="71">
        <v>0</v>
      </c>
      <c r="AT510" s="71">
        <v>0</v>
      </c>
      <c r="AU510" s="71">
        <v>1</v>
      </c>
      <c r="AV510" s="71" t="s">
        <v>3461</v>
      </c>
      <c r="AW510" s="72" t="s">
        <v>3422</v>
      </c>
    </row>
    <row r="511" spans="1:49">
      <c r="A511" s="23" t="s">
        <v>4259</v>
      </c>
      <c r="B511" s="23" t="s">
        <v>3725</v>
      </c>
      <c r="C511" s="23" t="s">
        <v>1166</v>
      </c>
      <c r="D511" s="24" t="s">
        <v>424</v>
      </c>
      <c r="E511" s="24" t="s">
        <v>518</v>
      </c>
      <c r="F511" s="24" t="s">
        <v>639</v>
      </c>
      <c r="G511" s="24" t="s">
        <v>660</v>
      </c>
      <c r="H511" s="76">
        <v>0.91304409784900198</v>
      </c>
      <c r="I511" s="77">
        <v>0.74572741607417581</v>
      </c>
      <c r="J511" s="77">
        <v>0.65519631466104877</v>
      </c>
      <c r="K511" s="77">
        <v>0.71063263753758465</v>
      </c>
      <c r="L511" s="77">
        <v>0.49176638332906492</v>
      </c>
      <c r="M511" s="77">
        <v>0.51821258043106555</v>
      </c>
      <c r="N511" s="77">
        <v>0.45551252548256571</v>
      </c>
      <c r="O511" s="77" t="s">
        <v>3395</v>
      </c>
      <c r="P511" s="77">
        <v>0.39412313651309872</v>
      </c>
      <c r="Q511" s="77">
        <v>0.80549604385821572</v>
      </c>
      <c r="R511" s="77">
        <v>0.62571318835919487</v>
      </c>
      <c r="S511" s="77">
        <v>0.68235294117647027</v>
      </c>
      <c r="T511" s="77">
        <v>0.77946330777656081</v>
      </c>
      <c r="U511" s="77">
        <v>0.58322667376227466</v>
      </c>
      <c r="V511" s="77">
        <v>0.64861825597136702</v>
      </c>
      <c r="W511" s="77">
        <v>0.94176737241895758</v>
      </c>
      <c r="X511" s="77">
        <v>0.77966320601237804</v>
      </c>
      <c r="Y511" s="77">
        <v>0.3671450212351558</v>
      </c>
      <c r="Z511" s="77">
        <v>0.90285714285714291</v>
      </c>
      <c r="AA511" s="77">
        <v>0.50290409560649352</v>
      </c>
      <c r="AB511" s="77">
        <v>0.38070175438596487</v>
      </c>
      <c r="AC511" s="77">
        <v>0.16842105263157892</v>
      </c>
      <c r="AD511" s="76">
        <v>0.77132260952807552</v>
      </c>
      <c r="AE511" s="77">
        <v>0.51404945265867585</v>
      </c>
      <c r="AF511" s="77">
        <v>0.71560461610870529</v>
      </c>
      <c r="AG511" s="77">
        <v>0.73090812447651554</v>
      </c>
      <c r="AH511" s="77">
        <v>0.6159224648668209</v>
      </c>
      <c r="AI511" s="77">
        <v>0.86071528921566776</v>
      </c>
      <c r="AJ511" s="77">
        <v>0.63500108204614936</v>
      </c>
      <c r="AK511" s="77">
        <v>0.4418029249962292</v>
      </c>
      <c r="AL511" s="77">
        <v>0.16842105263157892</v>
      </c>
      <c r="AM511" s="76">
        <v>0.66699222609848563</v>
      </c>
      <c r="AN511" s="77">
        <v>0.73584862618633473</v>
      </c>
      <c r="AO511" s="78">
        <v>0.41507501989131912</v>
      </c>
      <c r="AP511" s="79">
        <v>0.59719001181245956</v>
      </c>
      <c r="AQ511" s="70">
        <v>2</v>
      </c>
      <c r="AR511" s="71">
        <v>0</v>
      </c>
      <c r="AS511" s="71">
        <v>0</v>
      </c>
      <c r="AT511" s="71">
        <v>0</v>
      </c>
      <c r="AU511" s="71">
        <v>1</v>
      </c>
      <c r="AV511" s="71" t="s">
        <v>3461</v>
      </c>
      <c r="AW511" s="72" t="s">
        <v>3422</v>
      </c>
    </row>
    <row r="512" spans="1:49">
      <c r="A512" s="23" t="s">
        <v>4260</v>
      </c>
      <c r="B512" s="23" t="s">
        <v>3725</v>
      </c>
      <c r="C512" s="23" t="s">
        <v>1168</v>
      </c>
      <c r="D512" s="24" t="s">
        <v>424</v>
      </c>
      <c r="E512" s="24" t="s">
        <v>518</v>
      </c>
      <c r="F512" s="24" t="s">
        <v>664</v>
      </c>
      <c r="G512" s="24" t="s">
        <v>667</v>
      </c>
      <c r="H512" s="76">
        <v>0.90942653325857536</v>
      </c>
      <c r="I512" s="77">
        <v>0.92665177952861244</v>
      </c>
      <c r="J512" s="77">
        <v>1</v>
      </c>
      <c r="K512" s="77">
        <v>0.93725925202980176</v>
      </c>
      <c r="L512" s="77">
        <v>0.4887243333912068</v>
      </c>
      <c r="M512" s="77">
        <v>1</v>
      </c>
      <c r="N512" s="77">
        <v>1</v>
      </c>
      <c r="O512" s="77" t="s">
        <v>3395</v>
      </c>
      <c r="P512" s="77">
        <v>0.5</v>
      </c>
      <c r="Q512" s="77">
        <v>0.58089593779879256</v>
      </c>
      <c r="R512" s="77">
        <v>0</v>
      </c>
      <c r="S512" s="77">
        <v>0.76470588235294112</v>
      </c>
      <c r="T512" s="77">
        <v>0.80437793956574954</v>
      </c>
      <c r="U512" s="77">
        <v>0.86514450463856385</v>
      </c>
      <c r="V512" s="77">
        <v>0.65827976023676726</v>
      </c>
      <c r="W512" s="77">
        <v>1</v>
      </c>
      <c r="X512" s="77">
        <v>0.62369923319196863</v>
      </c>
      <c r="Y512" s="77">
        <v>0.47974544864338464</v>
      </c>
      <c r="Z512" s="77">
        <v>1</v>
      </c>
      <c r="AA512" s="77">
        <v>0.50290409560649363</v>
      </c>
      <c r="AB512" s="77">
        <v>0.38070175438596487</v>
      </c>
      <c r="AC512" s="77">
        <v>0.16842105263157892</v>
      </c>
      <c r="AD512" s="76">
        <v>0.94535943759572927</v>
      </c>
      <c r="AE512" s="77">
        <v>0.78519671708420169</v>
      </c>
      <c r="AF512" s="77">
        <v>0.29044796889939628</v>
      </c>
      <c r="AG512" s="77">
        <v>0.78454191095934533</v>
      </c>
      <c r="AH512" s="77">
        <v>0.76171213243766556</v>
      </c>
      <c r="AI512" s="77">
        <v>0.81184961659598431</v>
      </c>
      <c r="AJ512" s="77">
        <v>0.73987272432169227</v>
      </c>
      <c r="AK512" s="77">
        <v>0.44180292499622925</v>
      </c>
      <c r="AL512" s="77">
        <v>0.16842105263157892</v>
      </c>
      <c r="AM512" s="76">
        <v>0.67366804119310908</v>
      </c>
      <c r="AN512" s="77">
        <v>0.78603455333099836</v>
      </c>
      <c r="AO512" s="78">
        <v>0.45003223398316683</v>
      </c>
      <c r="AP512" s="79">
        <v>0.62827870145906595</v>
      </c>
      <c r="AQ512" s="70">
        <v>2</v>
      </c>
      <c r="AR512" s="71">
        <v>0</v>
      </c>
      <c r="AS512" s="71">
        <v>0</v>
      </c>
      <c r="AT512" s="71">
        <v>0</v>
      </c>
      <c r="AU512" s="71">
        <v>1</v>
      </c>
      <c r="AV512" s="71" t="s">
        <v>3463</v>
      </c>
      <c r="AW512" s="72" t="s">
        <v>3422</v>
      </c>
    </row>
    <row r="513" spans="1:49">
      <c r="A513" s="23" t="s">
        <v>4261</v>
      </c>
      <c r="B513" s="23" t="s">
        <v>3725</v>
      </c>
      <c r="C513" s="23" t="s">
        <v>1170</v>
      </c>
      <c r="D513" s="24" t="s">
        <v>424</v>
      </c>
      <c r="E513" s="24" t="s">
        <v>518</v>
      </c>
      <c r="F513" s="24" t="s">
        <v>664</v>
      </c>
      <c r="G513" s="24" t="s">
        <v>669</v>
      </c>
      <c r="H513" s="76">
        <v>0.90942653325857536</v>
      </c>
      <c r="I513" s="77">
        <v>0.85338871580910847</v>
      </c>
      <c r="J513" s="77">
        <v>0.78840157956447188</v>
      </c>
      <c r="K513" s="77">
        <v>0.93267909973645391</v>
      </c>
      <c r="L513" s="77">
        <v>0.47788894447223623</v>
      </c>
      <c r="M513" s="77">
        <v>1</v>
      </c>
      <c r="N513" s="77">
        <v>0.77478741229413584</v>
      </c>
      <c r="O513" s="77" t="s">
        <v>3395</v>
      </c>
      <c r="P513" s="77">
        <v>0.51609088119681534</v>
      </c>
      <c r="Q513" s="77">
        <v>0.51388845540303019</v>
      </c>
      <c r="R513" s="77">
        <v>0</v>
      </c>
      <c r="S513" s="77">
        <v>0.76470588235294112</v>
      </c>
      <c r="T513" s="77">
        <v>0.80437793956574954</v>
      </c>
      <c r="U513" s="77">
        <v>0.86514450463856385</v>
      </c>
      <c r="V513" s="77">
        <v>0.65827976023676726</v>
      </c>
      <c r="W513" s="77">
        <v>1</v>
      </c>
      <c r="X513" s="77">
        <v>0.50299639627597981</v>
      </c>
      <c r="Y513" s="77">
        <v>0.47974544864338464</v>
      </c>
      <c r="Z513" s="77">
        <v>1</v>
      </c>
      <c r="AA513" s="77">
        <v>0.53868301661081586</v>
      </c>
      <c r="AB513" s="77">
        <v>0.38070175438596487</v>
      </c>
      <c r="AC513" s="77">
        <v>0.16842105263157892</v>
      </c>
      <c r="AD513" s="76">
        <v>0.85040560954405198</v>
      </c>
      <c r="AE513" s="77">
        <v>0.7402892675399283</v>
      </c>
      <c r="AF513" s="77">
        <v>0.25694422770151509</v>
      </c>
      <c r="AG513" s="77">
        <v>0.78454191095934533</v>
      </c>
      <c r="AH513" s="77">
        <v>0.76171213243766556</v>
      </c>
      <c r="AI513" s="77">
        <v>0.7514981981379899</v>
      </c>
      <c r="AJ513" s="77">
        <v>0.73987272432169227</v>
      </c>
      <c r="AK513" s="77">
        <v>0.45969238549839037</v>
      </c>
      <c r="AL513" s="77">
        <v>0.16842105263157892</v>
      </c>
      <c r="AM513" s="76">
        <v>0.61587970159516503</v>
      </c>
      <c r="AN513" s="77">
        <v>0.76591741384500034</v>
      </c>
      <c r="AO513" s="78">
        <v>0.45599538748388718</v>
      </c>
      <c r="AP513" s="79">
        <v>0.60588101485564505</v>
      </c>
      <c r="AQ513" s="70">
        <v>2</v>
      </c>
      <c r="AR513" s="71">
        <v>0</v>
      </c>
      <c r="AS513" s="71">
        <v>0</v>
      </c>
      <c r="AT513" s="71">
        <v>0</v>
      </c>
      <c r="AU513" s="71">
        <v>1</v>
      </c>
      <c r="AV513" s="71" t="s">
        <v>3464</v>
      </c>
      <c r="AW513" s="72" t="s">
        <v>3422</v>
      </c>
    </row>
    <row r="514" spans="1:49">
      <c r="A514" s="23" t="s">
        <v>4262</v>
      </c>
      <c r="B514" s="23" t="s">
        <v>3725</v>
      </c>
      <c r="C514" s="23" t="s">
        <v>1174</v>
      </c>
      <c r="D514" s="24" t="s">
        <v>424</v>
      </c>
      <c r="E514" s="24" t="s">
        <v>518</v>
      </c>
      <c r="F514" s="24" t="s">
        <v>664</v>
      </c>
      <c r="G514" s="24" t="s">
        <v>681</v>
      </c>
      <c r="H514" s="76">
        <v>0.90942653325857536</v>
      </c>
      <c r="I514" s="77">
        <v>0.56549903893782083</v>
      </c>
      <c r="J514" s="77">
        <v>0.29296311585991419</v>
      </c>
      <c r="K514" s="77">
        <v>0.68712436292393131</v>
      </c>
      <c r="L514" s="77">
        <v>0.51534057655574095</v>
      </c>
      <c r="M514" s="77">
        <v>0.95823920606630753</v>
      </c>
      <c r="N514" s="77">
        <v>0</v>
      </c>
      <c r="O514" s="77" t="s">
        <v>3395</v>
      </c>
      <c r="P514" s="77">
        <v>0.34031518041519604</v>
      </c>
      <c r="Q514" s="77">
        <v>0.88917509616357271</v>
      </c>
      <c r="R514" s="77">
        <v>0.9184835766401156</v>
      </c>
      <c r="S514" s="77">
        <v>0.76470588235294112</v>
      </c>
      <c r="T514" s="77">
        <v>0.80437793956574954</v>
      </c>
      <c r="U514" s="77">
        <v>0.62667449018129473</v>
      </c>
      <c r="V514" s="77">
        <v>0.65827976023676726</v>
      </c>
      <c r="W514" s="77">
        <v>0.9600539845105901</v>
      </c>
      <c r="X514" s="77">
        <v>0.89065820634588078</v>
      </c>
      <c r="Y514" s="77">
        <v>0.47974544864338464</v>
      </c>
      <c r="Z514" s="77">
        <v>1</v>
      </c>
      <c r="AA514" s="77">
        <v>0.50290409560649363</v>
      </c>
      <c r="AB514" s="77">
        <v>0.38070175438596487</v>
      </c>
      <c r="AC514" s="77">
        <v>0.16842105263157892</v>
      </c>
      <c r="AD514" s="76">
        <v>0.58929622935210346</v>
      </c>
      <c r="AE514" s="77">
        <v>0.50020386519223514</v>
      </c>
      <c r="AF514" s="77">
        <v>0.90382933640184415</v>
      </c>
      <c r="AG514" s="77">
        <v>0.78454191095934533</v>
      </c>
      <c r="AH514" s="77">
        <v>0.642477125209031</v>
      </c>
      <c r="AI514" s="77">
        <v>0.92535609542823538</v>
      </c>
      <c r="AJ514" s="77">
        <v>0.73987272432169227</v>
      </c>
      <c r="AK514" s="77">
        <v>0.44180292499622925</v>
      </c>
      <c r="AL514" s="77">
        <v>0.16842105263157892</v>
      </c>
      <c r="AM514" s="76">
        <v>0.66444314364872759</v>
      </c>
      <c r="AN514" s="77">
        <v>0.78412504386553727</v>
      </c>
      <c r="AO514" s="78">
        <v>0.45003223398316683</v>
      </c>
      <c r="AP514" s="79">
        <v>0.62475143751895024</v>
      </c>
      <c r="AQ514" s="70">
        <v>2</v>
      </c>
      <c r="AR514" s="71">
        <v>1</v>
      </c>
      <c r="AS514" s="71">
        <v>0</v>
      </c>
      <c r="AT514" s="71">
        <v>0</v>
      </c>
      <c r="AU514" s="71">
        <v>1</v>
      </c>
      <c r="AV514" s="71" t="s">
        <v>3462</v>
      </c>
      <c r="AW514" s="72" t="s">
        <v>3422</v>
      </c>
    </row>
    <row r="515" spans="1:49">
      <c r="A515" s="23" t="s">
        <v>4263</v>
      </c>
      <c r="B515" s="23" t="s">
        <v>3725</v>
      </c>
      <c r="C515" s="23" t="s">
        <v>1176</v>
      </c>
      <c r="D515" s="24" t="s">
        <v>424</v>
      </c>
      <c r="E515" s="24" t="s">
        <v>518</v>
      </c>
      <c r="F515" s="24" t="s">
        <v>664</v>
      </c>
      <c r="G515" s="24" t="s">
        <v>685</v>
      </c>
      <c r="H515" s="76">
        <v>0.90942653325857536</v>
      </c>
      <c r="I515" s="77">
        <v>0.74381114670011883</v>
      </c>
      <c r="J515" s="77">
        <v>0.68086978854219371</v>
      </c>
      <c r="K515" s="77">
        <v>0.76888826349239803</v>
      </c>
      <c r="L515" s="77">
        <v>0.4964446360731431</v>
      </c>
      <c r="M515" s="77">
        <v>0.76061917918212874</v>
      </c>
      <c r="N515" s="77">
        <v>0.64390300184525473</v>
      </c>
      <c r="O515" s="77" t="s">
        <v>3395</v>
      </c>
      <c r="P515" s="77">
        <v>0.45480958676518229</v>
      </c>
      <c r="Q515" s="77">
        <v>0.66184949328643961</v>
      </c>
      <c r="R515" s="77">
        <v>0.2822420488335054</v>
      </c>
      <c r="S515" s="77">
        <v>0.76470588235294112</v>
      </c>
      <c r="T515" s="77">
        <v>0.80437793956574954</v>
      </c>
      <c r="U515" s="77">
        <v>0.55967144349468356</v>
      </c>
      <c r="V515" s="77">
        <v>0.65827976023676726</v>
      </c>
      <c r="W515" s="77">
        <v>0.95506095158456239</v>
      </c>
      <c r="X515" s="77">
        <v>0.66012321896966142</v>
      </c>
      <c r="Y515" s="77">
        <v>0.47974544864338464</v>
      </c>
      <c r="Z515" s="77">
        <v>1</v>
      </c>
      <c r="AA515" s="77">
        <v>0.50290409560649363</v>
      </c>
      <c r="AB515" s="77">
        <v>0.38070175438596487</v>
      </c>
      <c r="AC515" s="77">
        <v>0.16842105263157892</v>
      </c>
      <c r="AD515" s="76">
        <v>0.77803582283362926</v>
      </c>
      <c r="AE515" s="77">
        <v>0.62493293347162138</v>
      </c>
      <c r="AF515" s="77">
        <v>0.47204577105997247</v>
      </c>
      <c r="AG515" s="77">
        <v>0.78454191095934533</v>
      </c>
      <c r="AH515" s="77">
        <v>0.60897560186572541</v>
      </c>
      <c r="AI515" s="77">
        <v>0.8075920852771119</v>
      </c>
      <c r="AJ515" s="77">
        <v>0.73987272432169227</v>
      </c>
      <c r="AK515" s="77">
        <v>0.44180292499622925</v>
      </c>
      <c r="AL515" s="77">
        <v>0.16842105263157892</v>
      </c>
      <c r="AM515" s="76">
        <v>0.62500484245507437</v>
      </c>
      <c r="AN515" s="77">
        <v>0.73370319936739425</v>
      </c>
      <c r="AO515" s="78">
        <v>0.45003223398316683</v>
      </c>
      <c r="AP515" s="79">
        <v>0.59693062537064234</v>
      </c>
      <c r="AQ515" s="70">
        <v>2</v>
      </c>
      <c r="AR515" s="71">
        <v>0</v>
      </c>
      <c r="AS515" s="71">
        <v>0</v>
      </c>
      <c r="AT515" s="71">
        <v>0</v>
      </c>
      <c r="AU515" s="71">
        <v>1</v>
      </c>
      <c r="AV515" s="71" t="s">
        <v>3463</v>
      </c>
      <c r="AW515" s="72" t="s">
        <v>3422</v>
      </c>
    </row>
    <row r="516" spans="1:49">
      <c r="A516" s="23" t="s">
        <v>4264</v>
      </c>
      <c r="B516" s="23" t="s">
        <v>3725</v>
      </c>
      <c r="C516" s="23" t="s">
        <v>1178</v>
      </c>
      <c r="D516" s="24" t="s">
        <v>424</v>
      </c>
      <c r="E516" s="24" t="s">
        <v>518</v>
      </c>
      <c r="F516" s="24" t="s">
        <v>664</v>
      </c>
      <c r="G516" s="24" t="s">
        <v>687</v>
      </c>
      <c r="H516" s="76">
        <v>0.90942653325857536</v>
      </c>
      <c r="I516" s="77">
        <v>0.76218779290818239</v>
      </c>
      <c r="J516" s="77">
        <v>0.71480459175318556</v>
      </c>
      <c r="K516" s="77">
        <v>0.77435798958488677</v>
      </c>
      <c r="L516" s="77">
        <v>0.48581101162443846</v>
      </c>
      <c r="M516" s="77">
        <v>0.79982525846006147</v>
      </c>
      <c r="N516" s="77">
        <v>0.71624670167444593</v>
      </c>
      <c r="O516" s="77" t="s">
        <v>3395</v>
      </c>
      <c r="P516" s="77">
        <v>0.45093412751144718</v>
      </c>
      <c r="Q516" s="77">
        <v>0.63192875835618012</v>
      </c>
      <c r="R516" s="77">
        <v>0.11461328464217918</v>
      </c>
      <c r="S516" s="77">
        <v>0.76470588235294112</v>
      </c>
      <c r="T516" s="77">
        <v>0.80437793956574954</v>
      </c>
      <c r="U516" s="77">
        <v>0.56797989203614141</v>
      </c>
      <c r="V516" s="77">
        <v>0.65827976023676726</v>
      </c>
      <c r="W516" s="77">
        <v>0.92771780730595776</v>
      </c>
      <c r="X516" s="77">
        <v>0.68480764731887001</v>
      </c>
      <c r="Y516" s="77">
        <v>0.47974544864338464</v>
      </c>
      <c r="Z516" s="77">
        <v>1</v>
      </c>
      <c r="AA516" s="77">
        <v>0.50290409560649363</v>
      </c>
      <c r="AB516" s="77">
        <v>0.38070175438596487</v>
      </c>
      <c r="AC516" s="77">
        <v>0.16842105263157892</v>
      </c>
      <c r="AD516" s="76">
        <v>0.79547297263998118</v>
      </c>
      <c r="AE516" s="77">
        <v>0.64543501777105594</v>
      </c>
      <c r="AF516" s="77">
        <v>0.37327102149917968</v>
      </c>
      <c r="AG516" s="77">
        <v>0.78454191095934533</v>
      </c>
      <c r="AH516" s="77">
        <v>0.61312982613645439</v>
      </c>
      <c r="AI516" s="77">
        <v>0.80626272731241388</v>
      </c>
      <c r="AJ516" s="77">
        <v>0.73987272432169227</v>
      </c>
      <c r="AK516" s="77">
        <v>0.44180292499622925</v>
      </c>
      <c r="AL516" s="77">
        <v>0.16842105263157892</v>
      </c>
      <c r="AM516" s="76">
        <v>0.60472633730340564</v>
      </c>
      <c r="AN516" s="77">
        <v>0.73464482146940446</v>
      </c>
      <c r="AO516" s="78">
        <v>0.45003223398316683</v>
      </c>
      <c r="AP516" s="79">
        <v>0.59060199510722811</v>
      </c>
      <c r="AQ516" s="70">
        <v>2</v>
      </c>
      <c r="AR516" s="71">
        <v>0</v>
      </c>
      <c r="AS516" s="71">
        <v>0</v>
      </c>
      <c r="AT516" s="71">
        <v>0</v>
      </c>
      <c r="AU516" s="71">
        <v>1</v>
      </c>
      <c r="AV516" s="71" t="s">
        <v>3464</v>
      </c>
      <c r="AW516" s="72" t="s">
        <v>3422</v>
      </c>
    </row>
    <row r="517" spans="1:49">
      <c r="A517" s="23" t="s">
        <v>4265</v>
      </c>
      <c r="B517" s="23" t="s">
        <v>3725</v>
      </c>
      <c r="C517" s="23" t="s">
        <v>1180</v>
      </c>
      <c r="D517" s="24" t="s">
        <v>424</v>
      </c>
      <c r="E517" s="24" t="s">
        <v>518</v>
      </c>
      <c r="F517" s="24" t="s">
        <v>689</v>
      </c>
      <c r="G517" s="24" t="s">
        <v>692</v>
      </c>
      <c r="H517" s="76">
        <v>0.91254339686762798</v>
      </c>
      <c r="I517" s="77">
        <v>0.92665177952861244</v>
      </c>
      <c r="J517" s="77">
        <v>1</v>
      </c>
      <c r="K517" s="77">
        <v>0.60484992546685046</v>
      </c>
      <c r="L517" s="77">
        <v>0.53048307457603716</v>
      </c>
      <c r="M517" s="77">
        <v>1</v>
      </c>
      <c r="N517" s="77">
        <v>1</v>
      </c>
      <c r="O517" s="77" t="s">
        <v>3395</v>
      </c>
      <c r="P517" s="77">
        <v>0.5</v>
      </c>
      <c r="Q517" s="77">
        <v>0.64986861091614367</v>
      </c>
      <c r="R517" s="77">
        <v>0</v>
      </c>
      <c r="S517" s="77">
        <v>0.79999999999999971</v>
      </c>
      <c r="T517" s="77">
        <v>0.74133109980027068</v>
      </c>
      <c r="U517" s="77">
        <v>0.64036703303964437</v>
      </c>
      <c r="V517" s="77">
        <v>0.68433743039182915</v>
      </c>
      <c r="W517" s="77">
        <v>1</v>
      </c>
      <c r="X517" s="77">
        <v>1</v>
      </c>
      <c r="Y517" s="77">
        <v>0.38202315578759438</v>
      </c>
      <c r="Z517" s="77">
        <v>0.96571428571428575</v>
      </c>
      <c r="AA517" s="77">
        <v>0.50290409560649363</v>
      </c>
      <c r="AB517" s="77">
        <v>0.38070175438596487</v>
      </c>
      <c r="AC517" s="77">
        <v>0.16842105263157892</v>
      </c>
      <c r="AD517" s="76">
        <v>0.9463983921320801</v>
      </c>
      <c r="AE517" s="77">
        <v>0.72706660000857748</v>
      </c>
      <c r="AF517" s="77">
        <v>0.32493430545807184</v>
      </c>
      <c r="AG517" s="77">
        <v>0.77066554990013514</v>
      </c>
      <c r="AH517" s="77">
        <v>0.66235223171573676</v>
      </c>
      <c r="AI517" s="77">
        <v>1</v>
      </c>
      <c r="AJ517" s="77">
        <v>0.67386872075094006</v>
      </c>
      <c r="AK517" s="77">
        <v>0.44180292499622925</v>
      </c>
      <c r="AL517" s="77">
        <v>0.16842105263157892</v>
      </c>
      <c r="AM517" s="76">
        <v>0.66613309919957653</v>
      </c>
      <c r="AN517" s="77">
        <v>0.81100592720529063</v>
      </c>
      <c r="AO517" s="78">
        <v>0.42803089945958278</v>
      </c>
      <c r="AP517" s="79">
        <v>0.6244234948330678</v>
      </c>
      <c r="AQ517" s="70">
        <v>2</v>
      </c>
      <c r="AR517" s="71">
        <v>0</v>
      </c>
      <c r="AS517" s="71">
        <v>0</v>
      </c>
      <c r="AT517" s="71">
        <v>0</v>
      </c>
      <c r="AU517" s="71">
        <v>0</v>
      </c>
      <c r="AV517" s="71" t="s">
        <v>3395</v>
      </c>
      <c r="AW517" s="72" t="s">
        <v>3422</v>
      </c>
    </row>
    <row r="518" spans="1:49">
      <c r="A518" s="23" t="s">
        <v>4266</v>
      </c>
      <c r="B518" s="23" t="s">
        <v>3725</v>
      </c>
      <c r="C518" s="23" t="s">
        <v>1182</v>
      </c>
      <c r="D518" s="24" t="s">
        <v>424</v>
      </c>
      <c r="E518" s="24" t="s">
        <v>518</v>
      </c>
      <c r="F518" s="24" t="s">
        <v>689</v>
      </c>
      <c r="G518" s="24" t="s">
        <v>694</v>
      </c>
      <c r="H518" s="76">
        <v>0.91254339686762798</v>
      </c>
      <c r="I518" s="77">
        <v>0.92665177952861244</v>
      </c>
      <c r="J518" s="77">
        <v>1</v>
      </c>
      <c r="K518" s="77">
        <v>0.93456633331774253</v>
      </c>
      <c r="L518" s="77">
        <v>0.5103134027163404</v>
      </c>
      <c r="M518" s="77">
        <v>1</v>
      </c>
      <c r="N518" s="77">
        <v>1</v>
      </c>
      <c r="O518" s="77" t="s">
        <v>3395</v>
      </c>
      <c r="P518" s="77">
        <v>0.5</v>
      </c>
      <c r="Q518" s="77">
        <v>0.53516349184987999</v>
      </c>
      <c r="R518" s="77">
        <v>4.731576623685927E-2</v>
      </c>
      <c r="S518" s="77">
        <v>0.79999999999999971</v>
      </c>
      <c r="T518" s="77">
        <v>0.74133109980027068</v>
      </c>
      <c r="U518" s="77">
        <v>0.83952178080835482</v>
      </c>
      <c r="V518" s="77">
        <v>0.68433743039182915</v>
      </c>
      <c r="W518" s="77">
        <v>1</v>
      </c>
      <c r="X518" s="77">
        <v>1</v>
      </c>
      <c r="Y518" s="77">
        <v>0.38202315578759438</v>
      </c>
      <c r="Z518" s="77">
        <v>0.96571428571428575</v>
      </c>
      <c r="AA518" s="77">
        <v>0.50290409560649363</v>
      </c>
      <c r="AB518" s="77">
        <v>0.38070175438596487</v>
      </c>
      <c r="AC518" s="77">
        <v>0.16842105263157892</v>
      </c>
      <c r="AD518" s="76">
        <v>0.9463983921320801</v>
      </c>
      <c r="AE518" s="77">
        <v>0.78897594720681652</v>
      </c>
      <c r="AF518" s="77">
        <v>0.29123962904336964</v>
      </c>
      <c r="AG518" s="77">
        <v>0.77066554990013514</v>
      </c>
      <c r="AH518" s="77">
        <v>0.76192960560009193</v>
      </c>
      <c r="AI518" s="77">
        <v>1</v>
      </c>
      <c r="AJ518" s="77">
        <v>0.67386872075094006</v>
      </c>
      <c r="AK518" s="77">
        <v>0.44180292499622925</v>
      </c>
      <c r="AL518" s="77">
        <v>0.16842105263157892</v>
      </c>
      <c r="AM518" s="76">
        <v>0.67553798946075538</v>
      </c>
      <c r="AN518" s="77">
        <v>0.84419838516674239</v>
      </c>
      <c r="AO518" s="78">
        <v>0.42803089945958278</v>
      </c>
      <c r="AP518" s="79">
        <v>0.63711093719241152</v>
      </c>
      <c r="AQ518" s="70">
        <v>2</v>
      </c>
      <c r="AR518" s="71">
        <v>1</v>
      </c>
      <c r="AS518" s="71">
        <v>1</v>
      </c>
      <c r="AT518" s="71">
        <v>0</v>
      </c>
      <c r="AU518" s="71">
        <v>0</v>
      </c>
      <c r="AV518" s="71" t="s">
        <v>3395</v>
      </c>
      <c r="AW518" s="72" t="s">
        <v>3422</v>
      </c>
    </row>
    <row r="519" spans="1:49">
      <c r="A519" s="23" t="s">
        <v>4267</v>
      </c>
      <c r="B519" s="23" t="s">
        <v>3725</v>
      </c>
      <c r="C519" s="23" t="s">
        <v>1184</v>
      </c>
      <c r="D519" s="24" t="s">
        <v>424</v>
      </c>
      <c r="E519" s="24" t="s">
        <v>518</v>
      </c>
      <c r="F519" s="24" t="s">
        <v>689</v>
      </c>
      <c r="G519" s="24" t="s">
        <v>698</v>
      </c>
      <c r="H519" s="76">
        <v>0.91254339686762798</v>
      </c>
      <c r="I519" s="77">
        <v>0.72586704492940513</v>
      </c>
      <c r="J519" s="77">
        <v>0.71782139362474162</v>
      </c>
      <c r="K519" s="77">
        <v>0.75632788469524903</v>
      </c>
      <c r="L519" s="77">
        <v>0.5193921263616188</v>
      </c>
      <c r="M519" s="77">
        <v>0.80437250744057731</v>
      </c>
      <c r="N519" s="77">
        <v>0.68298096658425345</v>
      </c>
      <c r="O519" s="77" t="s">
        <v>3395</v>
      </c>
      <c r="P519" s="77">
        <v>0.40243064814657148</v>
      </c>
      <c r="Q519" s="77">
        <v>0.64799688233238606</v>
      </c>
      <c r="R519" s="77">
        <v>6.9075395703808773E-2</v>
      </c>
      <c r="S519" s="77">
        <v>0.79999999999999971</v>
      </c>
      <c r="T519" s="77">
        <v>0.74133109980027068</v>
      </c>
      <c r="U519" s="77">
        <v>0.56724308464655893</v>
      </c>
      <c r="V519" s="77">
        <v>0.68433743039182915</v>
      </c>
      <c r="W519" s="77">
        <v>0.94009389371618624</v>
      </c>
      <c r="X519" s="77">
        <v>0.88806792558884462</v>
      </c>
      <c r="Y519" s="77">
        <v>0.38202315578759438</v>
      </c>
      <c r="Z519" s="77">
        <v>0.96571428571428575</v>
      </c>
      <c r="AA519" s="77">
        <v>0.50290409560649363</v>
      </c>
      <c r="AB519" s="77">
        <v>0.38070175438596487</v>
      </c>
      <c r="AC519" s="77">
        <v>0.16842105263157892</v>
      </c>
      <c r="AD519" s="76">
        <v>0.78541061180725824</v>
      </c>
      <c r="AE519" s="77">
        <v>0.63310082664565404</v>
      </c>
      <c r="AF519" s="77">
        <v>0.35853613901809744</v>
      </c>
      <c r="AG519" s="77">
        <v>0.77066554990013514</v>
      </c>
      <c r="AH519" s="77">
        <v>0.62579025751919404</v>
      </c>
      <c r="AI519" s="77">
        <v>0.91408090965251543</v>
      </c>
      <c r="AJ519" s="77">
        <v>0.67386872075094006</v>
      </c>
      <c r="AK519" s="77">
        <v>0.44180292499622925</v>
      </c>
      <c r="AL519" s="77">
        <v>0.16842105263157892</v>
      </c>
      <c r="AM519" s="76">
        <v>0.59234919249033657</v>
      </c>
      <c r="AN519" s="77">
        <v>0.77017890569061487</v>
      </c>
      <c r="AO519" s="78">
        <v>0.42803089945958278</v>
      </c>
      <c r="AP519" s="79">
        <v>0.588506765644775</v>
      </c>
      <c r="AQ519" s="70">
        <v>2</v>
      </c>
      <c r="AR519" s="71">
        <v>0</v>
      </c>
      <c r="AS519" s="71">
        <v>0</v>
      </c>
      <c r="AT519" s="71">
        <v>0</v>
      </c>
      <c r="AU519" s="71">
        <v>1</v>
      </c>
      <c r="AV519" s="71" t="s">
        <v>3465</v>
      </c>
      <c r="AW519" s="72" t="s">
        <v>3422</v>
      </c>
    </row>
    <row r="520" spans="1:49">
      <c r="A520" s="23" t="s">
        <v>4268</v>
      </c>
      <c r="B520" s="23" t="s">
        <v>3725</v>
      </c>
      <c r="C520" s="23" t="s">
        <v>1186</v>
      </c>
      <c r="D520" s="24" t="s">
        <v>424</v>
      </c>
      <c r="E520" s="24" t="s">
        <v>518</v>
      </c>
      <c r="F520" s="24" t="s">
        <v>689</v>
      </c>
      <c r="G520" s="24" t="s">
        <v>706</v>
      </c>
      <c r="H520" s="76">
        <v>0.91254339686762798</v>
      </c>
      <c r="I520" s="77">
        <v>0.70065483276563922</v>
      </c>
      <c r="J520" s="77">
        <v>0.37047111556538764</v>
      </c>
      <c r="K520" s="77">
        <v>0.81763888925270423</v>
      </c>
      <c r="L520" s="77">
        <v>0.50515411312240077</v>
      </c>
      <c r="M520" s="77">
        <v>0.41685280270220049</v>
      </c>
      <c r="N520" s="77">
        <v>0.27712846869391322</v>
      </c>
      <c r="O520" s="77" t="s">
        <v>3395</v>
      </c>
      <c r="P520" s="77">
        <v>0.48147906443309718</v>
      </c>
      <c r="Q520" s="77">
        <v>0.69451115499663429</v>
      </c>
      <c r="R520" s="77">
        <v>0.12550477531384385</v>
      </c>
      <c r="S520" s="77">
        <v>0.79999999999999971</v>
      </c>
      <c r="T520" s="77">
        <v>0.74133109980027068</v>
      </c>
      <c r="U520" s="77">
        <v>0.65108347309096748</v>
      </c>
      <c r="V520" s="77">
        <v>0.68433743039182915</v>
      </c>
      <c r="W520" s="77">
        <v>0.94456626245300868</v>
      </c>
      <c r="X520" s="77">
        <v>0.81816300947115095</v>
      </c>
      <c r="Y520" s="77">
        <v>0.38202315578759438</v>
      </c>
      <c r="Z520" s="77">
        <v>0.96571428571428575</v>
      </c>
      <c r="AA520" s="77">
        <v>0.50290409560649363</v>
      </c>
      <c r="AB520" s="77">
        <v>0.38070175438596487</v>
      </c>
      <c r="AC520" s="77">
        <v>0.16842105263157892</v>
      </c>
      <c r="AD520" s="76">
        <v>0.66122311506621834</v>
      </c>
      <c r="AE520" s="77">
        <v>0.49965066764086313</v>
      </c>
      <c r="AF520" s="77">
        <v>0.41000796515523907</v>
      </c>
      <c r="AG520" s="77">
        <v>0.77066554990013514</v>
      </c>
      <c r="AH520" s="77">
        <v>0.66771045174139831</v>
      </c>
      <c r="AI520" s="77">
        <v>0.88136463596207981</v>
      </c>
      <c r="AJ520" s="77">
        <v>0.67386872075094006</v>
      </c>
      <c r="AK520" s="77">
        <v>0.44180292499622925</v>
      </c>
      <c r="AL520" s="77">
        <v>0.16842105263157892</v>
      </c>
      <c r="AM520" s="76">
        <v>0.5236272492874402</v>
      </c>
      <c r="AN520" s="77">
        <v>0.7732468792012045</v>
      </c>
      <c r="AO520" s="78">
        <v>0.42803089945958278</v>
      </c>
      <c r="AP520" s="79">
        <v>0.56625148488028043</v>
      </c>
      <c r="AQ520" s="70">
        <v>2</v>
      </c>
      <c r="AR520" s="71">
        <v>0</v>
      </c>
      <c r="AS520" s="71">
        <v>0</v>
      </c>
      <c r="AT520" s="71">
        <v>0</v>
      </c>
      <c r="AU520" s="71">
        <v>1</v>
      </c>
      <c r="AV520" s="71" t="s">
        <v>3455</v>
      </c>
      <c r="AW520" s="72" t="s">
        <v>3422</v>
      </c>
    </row>
    <row r="521" spans="1:49">
      <c r="A521" s="23" t="s">
        <v>4269</v>
      </c>
      <c r="B521" s="23" t="s">
        <v>3725</v>
      </c>
      <c r="C521" s="23" t="s">
        <v>1188</v>
      </c>
      <c r="D521" s="24" t="s">
        <v>424</v>
      </c>
      <c r="E521" s="24" t="s">
        <v>518</v>
      </c>
      <c r="F521" s="24" t="s">
        <v>689</v>
      </c>
      <c r="G521" s="24" t="s">
        <v>708</v>
      </c>
      <c r="H521" s="76">
        <v>0.91254339686762798</v>
      </c>
      <c r="I521" s="77">
        <v>0.79783868517701828</v>
      </c>
      <c r="J521" s="77">
        <v>0.56472335297905285</v>
      </c>
      <c r="K521" s="77">
        <v>0.82172932378587371</v>
      </c>
      <c r="L521" s="77">
        <v>0.53652313586690692</v>
      </c>
      <c r="M521" s="77">
        <v>0.91737605021861812</v>
      </c>
      <c r="N521" s="77">
        <v>0.59213236458078977</v>
      </c>
      <c r="O521" s="77" t="s">
        <v>3395</v>
      </c>
      <c r="P521" s="77">
        <v>0.3420313459978831</v>
      </c>
      <c r="Q521" s="77">
        <v>0.65783029917179903</v>
      </c>
      <c r="R521" s="77">
        <v>0.11811881434188348</v>
      </c>
      <c r="S521" s="77">
        <v>0.79999999999999971</v>
      </c>
      <c r="T521" s="77">
        <v>0.74133109980027068</v>
      </c>
      <c r="U521" s="77">
        <v>0.65382288517592402</v>
      </c>
      <c r="V521" s="77">
        <v>0.68433743039182915</v>
      </c>
      <c r="W521" s="77">
        <v>0.99346957936946423</v>
      </c>
      <c r="X521" s="77">
        <v>1</v>
      </c>
      <c r="Y521" s="77">
        <v>0.38202315578759438</v>
      </c>
      <c r="Z521" s="77">
        <v>0.96571428571428575</v>
      </c>
      <c r="AA521" s="77">
        <v>0.50290409560649363</v>
      </c>
      <c r="AB521" s="77">
        <v>0.38070175438596487</v>
      </c>
      <c r="AC521" s="77">
        <v>0.16842105263157892</v>
      </c>
      <c r="AD521" s="76">
        <v>0.75836847834123311</v>
      </c>
      <c r="AE521" s="77">
        <v>0.64195844409001435</v>
      </c>
      <c r="AF521" s="77">
        <v>0.38797455675684123</v>
      </c>
      <c r="AG521" s="77">
        <v>0.77066554990013514</v>
      </c>
      <c r="AH521" s="77">
        <v>0.66908015778387653</v>
      </c>
      <c r="AI521" s="77">
        <v>0.99673478968473206</v>
      </c>
      <c r="AJ521" s="77">
        <v>0.67386872075094006</v>
      </c>
      <c r="AK521" s="77">
        <v>0.44180292499622925</v>
      </c>
      <c r="AL521" s="77">
        <v>0.16842105263157892</v>
      </c>
      <c r="AM521" s="76">
        <v>0.5961004930626963</v>
      </c>
      <c r="AN521" s="77">
        <v>0.81216016578958128</v>
      </c>
      <c r="AO521" s="78">
        <v>0.42803089945958278</v>
      </c>
      <c r="AP521" s="79">
        <v>0.60192847279939576</v>
      </c>
      <c r="AQ521" s="70">
        <v>2</v>
      </c>
      <c r="AR521" s="71">
        <v>3</v>
      </c>
      <c r="AS521" s="71">
        <v>2</v>
      </c>
      <c r="AT521" s="71">
        <v>0</v>
      </c>
      <c r="AU521" s="71">
        <v>0</v>
      </c>
      <c r="AV521" s="71" t="s">
        <v>3395</v>
      </c>
      <c r="AW521" s="72" t="s">
        <v>3422</v>
      </c>
    </row>
    <row r="522" spans="1:49">
      <c r="A522" s="23" t="s">
        <v>4270</v>
      </c>
      <c r="B522" s="23" t="s">
        <v>3725</v>
      </c>
      <c r="C522" s="23" t="s">
        <v>1190</v>
      </c>
      <c r="D522" s="24" t="s">
        <v>424</v>
      </c>
      <c r="E522" s="24" t="s">
        <v>518</v>
      </c>
      <c r="F522" s="24" t="s">
        <v>689</v>
      </c>
      <c r="G522" s="24" t="s">
        <v>710</v>
      </c>
      <c r="H522" s="76">
        <v>0.91254339686762798</v>
      </c>
      <c r="I522" s="77">
        <v>0.78784360838611955</v>
      </c>
      <c r="J522" s="77">
        <v>0.68588708915798358</v>
      </c>
      <c r="K522" s="77">
        <v>0.68746076471280548</v>
      </c>
      <c r="L522" s="77">
        <v>0.53630633052612409</v>
      </c>
      <c r="M522" s="77">
        <v>0.41027832357937644</v>
      </c>
      <c r="N522" s="77">
        <v>0.63931456729026426</v>
      </c>
      <c r="O522" s="77" t="s">
        <v>3395</v>
      </c>
      <c r="P522" s="77">
        <v>0.42193790018261862</v>
      </c>
      <c r="Q522" s="77">
        <v>0.71893844480419633</v>
      </c>
      <c r="R522" s="77">
        <v>0.26386389883188477</v>
      </c>
      <c r="S522" s="77">
        <v>0.79999999999999971</v>
      </c>
      <c r="T522" s="77">
        <v>0.74133109980027068</v>
      </c>
      <c r="U522" s="77">
        <v>0.629099089651457</v>
      </c>
      <c r="V522" s="77">
        <v>0.68433743039182915</v>
      </c>
      <c r="W522" s="77">
        <v>0.86207727391921851</v>
      </c>
      <c r="X522" s="77">
        <v>0.88300005598664832</v>
      </c>
      <c r="Y522" s="77">
        <v>0.38202315578759438</v>
      </c>
      <c r="Z522" s="77">
        <v>0.96571428571428575</v>
      </c>
      <c r="AA522" s="77">
        <v>0.50290409560649363</v>
      </c>
      <c r="AB522" s="77">
        <v>0.38070175438596487</v>
      </c>
      <c r="AC522" s="77">
        <v>0.16842105263157892</v>
      </c>
      <c r="AD522" s="76">
        <v>0.7954246981372437</v>
      </c>
      <c r="AE522" s="77">
        <v>0.53905957725823783</v>
      </c>
      <c r="AF522" s="77">
        <v>0.49140117181804055</v>
      </c>
      <c r="AG522" s="77">
        <v>0.77066554990013514</v>
      </c>
      <c r="AH522" s="77">
        <v>0.65671826002164302</v>
      </c>
      <c r="AI522" s="77">
        <v>0.87253866495293342</v>
      </c>
      <c r="AJ522" s="77">
        <v>0.67386872075094006</v>
      </c>
      <c r="AK522" s="77">
        <v>0.44180292499622925</v>
      </c>
      <c r="AL522" s="77">
        <v>0.16842105263157892</v>
      </c>
      <c r="AM522" s="76">
        <v>0.6086284824045074</v>
      </c>
      <c r="AN522" s="77">
        <v>0.76664082495823715</v>
      </c>
      <c r="AO522" s="78">
        <v>0.42803089945958278</v>
      </c>
      <c r="AP522" s="79">
        <v>0.59281479225876565</v>
      </c>
      <c r="AQ522" s="70">
        <v>2</v>
      </c>
      <c r="AR522" s="71">
        <v>0</v>
      </c>
      <c r="AS522" s="71">
        <v>2</v>
      </c>
      <c r="AT522" s="71">
        <v>0</v>
      </c>
      <c r="AU522" s="71">
        <v>0</v>
      </c>
      <c r="AV522" s="71" t="s">
        <v>3395</v>
      </c>
      <c r="AW522" s="72" t="s">
        <v>3422</v>
      </c>
    </row>
    <row r="523" spans="1:49">
      <c r="A523" s="23" t="s">
        <v>4271</v>
      </c>
      <c r="B523" s="23" t="s">
        <v>3725</v>
      </c>
      <c r="C523" s="23" t="s">
        <v>1192</v>
      </c>
      <c r="D523" s="24" t="s">
        <v>424</v>
      </c>
      <c r="E523" s="24" t="s">
        <v>518</v>
      </c>
      <c r="F523" s="24" t="s">
        <v>689</v>
      </c>
      <c r="G523" s="24" t="s">
        <v>716</v>
      </c>
      <c r="H523" s="76">
        <v>0.91254339686762798</v>
      </c>
      <c r="I523" s="77">
        <v>0.64086153001744861</v>
      </c>
      <c r="J523" s="77">
        <v>0.29012507762830275</v>
      </c>
      <c r="K523" s="77">
        <v>0.81396047382695169</v>
      </c>
      <c r="L523" s="77">
        <v>0.54477528915045081</v>
      </c>
      <c r="M523" s="77">
        <v>0.82370015308097333</v>
      </c>
      <c r="N523" s="77">
        <v>0.32332431525115957</v>
      </c>
      <c r="O523" s="77" t="s">
        <v>3395</v>
      </c>
      <c r="P523" s="77">
        <v>0.36891822025321713</v>
      </c>
      <c r="Q523" s="77">
        <v>0.85626035579421667</v>
      </c>
      <c r="R523" s="77">
        <v>0.63813870646949455</v>
      </c>
      <c r="S523" s="77">
        <v>0.79999999999999971</v>
      </c>
      <c r="T523" s="77">
        <v>0.74133109980027068</v>
      </c>
      <c r="U523" s="77">
        <v>0.60065148654386402</v>
      </c>
      <c r="V523" s="77">
        <v>0.68433743039182915</v>
      </c>
      <c r="W523" s="77">
        <v>0.87611534915794909</v>
      </c>
      <c r="X523" s="77">
        <v>0.8146777262835625</v>
      </c>
      <c r="Y523" s="77">
        <v>0.38202315578759438</v>
      </c>
      <c r="Z523" s="77">
        <v>0.96571428571428575</v>
      </c>
      <c r="AA523" s="77">
        <v>0.50290409560649363</v>
      </c>
      <c r="AB523" s="77">
        <v>0.38070175438596487</v>
      </c>
      <c r="AC523" s="77">
        <v>0.16842105263157892</v>
      </c>
      <c r="AD523" s="76">
        <v>0.61451000150445978</v>
      </c>
      <c r="AE523" s="77">
        <v>0.57493569031255054</v>
      </c>
      <c r="AF523" s="77">
        <v>0.74719953113185555</v>
      </c>
      <c r="AG523" s="77">
        <v>0.77066554990013514</v>
      </c>
      <c r="AH523" s="77">
        <v>0.64249445846784659</v>
      </c>
      <c r="AI523" s="77">
        <v>0.84539653772075574</v>
      </c>
      <c r="AJ523" s="77">
        <v>0.67386872075094006</v>
      </c>
      <c r="AK523" s="77">
        <v>0.44180292499622925</v>
      </c>
      <c r="AL523" s="77">
        <v>0.16842105263157892</v>
      </c>
      <c r="AM523" s="76">
        <v>0.64554840764962196</v>
      </c>
      <c r="AN523" s="77">
        <v>0.75285218202957915</v>
      </c>
      <c r="AO523" s="78">
        <v>0.42803089945958278</v>
      </c>
      <c r="AP523" s="79">
        <v>0.60066629575890707</v>
      </c>
      <c r="AQ523" s="70">
        <v>2</v>
      </c>
      <c r="AR523" s="71">
        <v>3</v>
      </c>
      <c r="AS523" s="71">
        <v>2</v>
      </c>
      <c r="AT523" s="71">
        <v>0</v>
      </c>
      <c r="AU523" s="71">
        <v>0</v>
      </c>
      <c r="AV523" s="71" t="s">
        <v>3395</v>
      </c>
      <c r="AW523" s="72" t="s">
        <v>3422</v>
      </c>
    </row>
    <row r="524" spans="1:49">
      <c r="A524" s="23" t="s">
        <v>4272</v>
      </c>
      <c r="B524" s="23" t="s">
        <v>3725</v>
      </c>
      <c r="C524" s="23" t="s">
        <v>1194</v>
      </c>
      <c r="D524" s="24" t="s">
        <v>424</v>
      </c>
      <c r="E524" s="24" t="s">
        <v>722</v>
      </c>
      <c r="F524" s="24" t="s">
        <v>723</v>
      </c>
      <c r="G524" s="24" t="s">
        <v>724</v>
      </c>
      <c r="H524" s="76">
        <v>0.90105230934509639</v>
      </c>
      <c r="I524" s="77">
        <v>0.86279036680631149</v>
      </c>
      <c r="J524" s="77">
        <v>0.78949464964286542</v>
      </c>
      <c r="K524" s="77">
        <v>0.8718818488218022</v>
      </c>
      <c r="L524" s="77">
        <v>0.26939307415290042</v>
      </c>
      <c r="M524" s="77">
        <v>1</v>
      </c>
      <c r="N524" s="77">
        <v>0.77034386114271136</v>
      </c>
      <c r="O524" s="77" t="s">
        <v>3395</v>
      </c>
      <c r="P524" s="77">
        <v>0.45885447207925206</v>
      </c>
      <c r="Q524" s="77">
        <v>0.8084262163860787</v>
      </c>
      <c r="R524" s="77">
        <v>0.39786946628829611</v>
      </c>
      <c r="S524" s="77">
        <v>0.6470588235294118</v>
      </c>
      <c r="T524" s="77">
        <v>0.77403839958765541</v>
      </c>
      <c r="U524" s="77">
        <v>0.70793005369599926</v>
      </c>
      <c r="V524" s="77">
        <v>0.51864248324972539</v>
      </c>
      <c r="W524" s="77">
        <v>0.99852330642584142</v>
      </c>
      <c r="X524" s="77">
        <v>1</v>
      </c>
      <c r="Y524" s="77">
        <v>0.45810452565801901</v>
      </c>
      <c r="Z524" s="77">
        <v>0.79999999999999993</v>
      </c>
      <c r="AA524" s="77">
        <v>0.55683885118397369</v>
      </c>
      <c r="AB524" s="77">
        <v>0.38070175438596487</v>
      </c>
      <c r="AC524" s="77">
        <v>0.16842105263157892</v>
      </c>
      <c r="AD524" s="76">
        <v>0.85111244193142443</v>
      </c>
      <c r="AE524" s="77">
        <v>0.67409465123933321</v>
      </c>
      <c r="AF524" s="77">
        <v>0.60314784133718735</v>
      </c>
      <c r="AG524" s="77">
        <v>0.71054861155853355</v>
      </c>
      <c r="AH524" s="77">
        <v>0.61328626847286238</v>
      </c>
      <c r="AI524" s="77">
        <v>0.99926165321292071</v>
      </c>
      <c r="AJ524" s="77">
        <v>0.6290522628290095</v>
      </c>
      <c r="AK524" s="77">
        <v>0.46877030278496928</v>
      </c>
      <c r="AL524" s="77">
        <v>0.16842105263157892</v>
      </c>
      <c r="AM524" s="76">
        <v>0.70945164483598167</v>
      </c>
      <c r="AN524" s="77">
        <v>0.77436551108143892</v>
      </c>
      <c r="AO524" s="78">
        <v>0.42208120608185257</v>
      </c>
      <c r="AP524" s="79">
        <v>0.62482878902024375</v>
      </c>
      <c r="AQ524" s="70">
        <v>2</v>
      </c>
      <c r="AR524" s="71">
        <v>0</v>
      </c>
      <c r="AS524" s="71">
        <v>0</v>
      </c>
      <c r="AT524" s="71">
        <v>0</v>
      </c>
      <c r="AU524" s="71">
        <v>0</v>
      </c>
      <c r="AV524" s="71" t="s">
        <v>3395</v>
      </c>
      <c r="AW524" s="72" t="s">
        <v>3422</v>
      </c>
    </row>
    <row r="525" spans="1:49">
      <c r="A525" s="23" t="s">
        <v>4273</v>
      </c>
      <c r="B525" s="23" t="s">
        <v>3725</v>
      </c>
      <c r="C525" s="23" t="s">
        <v>1196</v>
      </c>
      <c r="D525" s="24" t="s">
        <v>424</v>
      </c>
      <c r="E525" s="24" t="s">
        <v>722</v>
      </c>
      <c r="F525" s="24" t="s">
        <v>723</v>
      </c>
      <c r="G525" s="24" t="s">
        <v>726</v>
      </c>
      <c r="H525" s="76">
        <v>0.90105230934509639</v>
      </c>
      <c r="I525" s="77">
        <v>0.91137653291750587</v>
      </c>
      <c r="J525" s="77">
        <v>0.94602883672267879</v>
      </c>
      <c r="K525" s="77">
        <v>0.88227240405834273</v>
      </c>
      <c r="L525" s="77">
        <v>0.30202566552415622</v>
      </c>
      <c r="M525" s="77">
        <v>1</v>
      </c>
      <c r="N525" s="77">
        <v>0.76583463629527859</v>
      </c>
      <c r="O525" s="77" t="s">
        <v>3395</v>
      </c>
      <c r="P525" s="77">
        <v>0.5</v>
      </c>
      <c r="Q525" s="77">
        <v>0.65387291347700105</v>
      </c>
      <c r="R525" s="77">
        <v>0.1313921741639672</v>
      </c>
      <c r="S525" s="77">
        <v>0.6470588235294118</v>
      </c>
      <c r="T525" s="77">
        <v>0.77403839958765541</v>
      </c>
      <c r="U525" s="77">
        <v>0.73006564490022241</v>
      </c>
      <c r="V525" s="77">
        <v>0.51864248324972539</v>
      </c>
      <c r="W525" s="77">
        <v>1</v>
      </c>
      <c r="X525" s="77">
        <v>0.88860852012262703</v>
      </c>
      <c r="Y525" s="77">
        <v>0.45810452565801901</v>
      </c>
      <c r="Z525" s="77">
        <v>0.79999999999999993</v>
      </c>
      <c r="AA525" s="77">
        <v>0.55683885118397369</v>
      </c>
      <c r="AB525" s="77">
        <v>0.38070175438596487</v>
      </c>
      <c r="AC525" s="77">
        <v>0.16842105263157892</v>
      </c>
      <c r="AD525" s="76">
        <v>0.91948589299509376</v>
      </c>
      <c r="AE525" s="77">
        <v>0.69002654117555551</v>
      </c>
      <c r="AF525" s="77">
        <v>0.39263254382048413</v>
      </c>
      <c r="AG525" s="77">
        <v>0.71054861155853355</v>
      </c>
      <c r="AH525" s="77">
        <v>0.62435406407497385</v>
      </c>
      <c r="AI525" s="77">
        <v>0.94430426006131352</v>
      </c>
      <c r="AJ525" s="77">
        <v>0.6290522628290095</v>
      </c>
      <c r="AK525" s="77">
        <v>0.46877030278496928</v>
      </c>
      <c r="AL525" s="77">
        <v>0.16842105263157892</v>
      </c>
      <c r="AM525" s="76">
        <v>0.66738165933037774</v>
      </c>
      <c r="AN525" s="77">
        <v>0.75973564523160697</v>
      </c>
      <c r="AO525" s="78">
        <v>0.42208120608185257</v>
      </c>
      <c r="AP525" s="79">
        <v>0.60727531741111651</v>
      </c>
      <c r="AQ525" s="70">
        <v>2</v>
      </c>
      <c r="AR525" s="71">
        <v>0</v>
      </c>
      <c r="AS525" s="71">
        <v>1</v>
      </c>
      <c r="AT525" s="71">
        <v>0</v>
      </c>
      <c r="AU525" s="71">
        <v>0</v>
      </c>
      <c r="AV525" s="71" t="s">
        <v>3395</v>
      </c>
      <c r="AW525" s="72" t="s">
        <v>3422</v>
      </c>
    </row>
    <row r="526" spans="1:49">
      <c r="A526" s="23" t="s">
        <v>4274</v>
      </c>
      <c r="B526" s="23" t="s">
        <v>3725</v>
      </c>
      <c r="C526" s="23" t="s">
        <v>1198</v>
      </c>
      <c r="D526" s="24" t="s">
        <v>424</v>
      </c>
      <c r="E526" s="24" t="s">
        <v>722</v>
      </c>
      <c r="F526" s="24" t="s">
        <v>723</v>
      </c>
      <c r="G526" s="24" t="s">
        <v>728</v>
      </c>
      <c r="H526" s="76">
        <v>0.90105230934509639</v>
      </c>
      <c r="I526" s="77">
        <v>0.92970546804000131</v>
      </c>
      <c r="J526" s="77">
        <v>0.99666977462150064</v>
      </c>
      <c r="K526" s="77">
        <v>0.91756368466346516</v>
      </c>
      <c r="L526" s="77">
        <v>0.29075178780345251</v>
      </c>
      <c r="M526" s="77">
        <v>1</v>
      </c>
      <c r="N526" s="77">
        <v>1</v>
      </c>
      <c r="O526" s="77" t="s">
        <v>3395</v>
      </c>
      <c r="P526" s="77">
        <v>0.5</v>
      </c>
      <c r="Q526" s="77">
        <v>0.685515120926939</v>
      </c>
      <c r="R526" s="77">
        <v>0.1096382679935626</v>
      </c>
      <c r="S526" s="77">
        <v>0.6470588235294118</v>
      </c>
      <c r="T526" s="77">
        <v>0.77403839958765541</v>
      </c>
      <c r="U526" s="77">
        <v>0.74988836537043546</v>
      </c>
      <c r="V526" s="77">
        <v>0.51864248324972539</v>
      </c>
      <c r="W526" s="77">
        <v>1</v>
      </c>
      <c r="X526" s="77">
        <v>0.97145667394493085</v>
      </c>
      <c r="Y526" s="77">
        <v>0.45810452565801901</v>
      </c>
      <c r="Z526" s="77">
        <v>0.79999999999999993</v>
      </c>
      <c r="AA526" s="77">
        <v>0.55683885118397369</v>
      </c>
      <c r="AB526" s="77">
        <v>0.38070175438596487</v>
      </c>
      <c r="AC526" s="77">
        <v>0.16842105263157892</v>
      </c>
      <c r="AD526" s="76">
        <v>0.94247585066886608</v>
      </c>
      <c r="AE526" s="77">
        <v>0.74166309449338352</v>
      </c>
      <c r="AF526" s="77">
        <v>0.39757669446025079</v>
      </c>
      <c r="AG526" s="77">
        <v>0.71054861155853355</v>
      </c>
      <c r="AH526" s="77">
        <v>0.63426542431008048</v>
      </c>
      <c r="AI526" s="77">
        <v>0.98572833697246542</v>
      </c>
      <c r="AJ526" s="77">
        <v>0.6290522628290095</v>
      </c>
      <c r="AK526" s="77">
        <v>0.46877030278496928</v>
      </c>
      <c r="AL526" s="77">
        <v>0.16842105263157892</v>
      </c>
      <c r="AM526" s="76">
        <v>0.6939052132075002</v>
      </c>
      <c r="AN526" s="77">
        <v>0.77684745761369312</v>
      </c>
      <c r="AO526" s="78">
        <v>0.42208120608185257</v>
      </c>
      <c r="AP526" s="79">
        <v>0.62071643436697577</v>
      </c>
      <c r="AQ526" s="70">
        <v>2</v>
      </c>
      <c r="AR526" s="71">
        <v>0</v>
      </c>
      <c r="AS526" s="71">
        <v>2</v>
      </c>
      <c r="AT526" s="71">
        <v>0</v>
      </c>
      <c r="AU526" s="71">
        <v>0</v>
      </c>
      <c r="AV526" s="71" t="s">
        <v>3395</v>
      </c>
      <c r="AW526" s="72" t="s">
        <v>3422</v>
      </c>
    </row>
    <row r="527" spans="1:49">
      <c r="A527" s="23" t="s">
        <v>4275</v>
      </c>
      <c r="B527" s="23" t="s">
        <v>3725</v>
      </c>
      <c r="C527" s="23" t="s">
        <v>1200</v>
      </c>
      <c r="D527" s="24" t="s">
        <v>424</v>
      </c>
      <c r="E527" s="24" t="s">
        <v>722</v>
      </c>
      <c r="F527" s="24" t="s">
        <v>723</v>
      </c>
      <c r="G527" s="24" t="s">
        <v>730</v>
      </c>
      <c r="H527" s="76">
        <v>0.90105230934509639</v>
      </c>
      <c r="I527" s="77">
        <v>0.92374213302543151</v>
      </c>
      <c r="J527" s="77">
        <v>0.9612491502343653</v>
      </c>
      <c r="K527" s="77">
        <v>0.92991930354308727</v>
      </c>
      <c r="L527" s="77">
        <v>0.26711133344449983</v>
      </c>
      <c r="M527" s="77">
        <v>1</v>
      </c>
      <c r="N527" s="77">
        <v>1</v>
      </c>
      <c r="O527" s="77" t="s">
        <v>3395</v>
      </c>
      <c r="P527" s="77">
        <v>0.625</v>
      </c>
      <c r="Q527" s="77">
        <v>0.68154732013713148</v>
      </c>
      <c r="R527" s="77">
        <v>0.46031235028178441</v>
      </c>
      <c r="S527" s="77">
        <v>0.6470588235294118</v>
      </c>
      <c r="T527" s="77">
        <v>0.77403839958765541</v>
      </c>
      <c r="U527" s="77">
        <v>0.78976808766337092</v>
      </c>
      <c r="V527" s="77">
        <v>0.51864248324972539</v>
      </c>
      <c r="W527" s="77">
        <v>1</v>
      </c>
      <c r="X527" s="77">
        <v>1</v>
      </c>
      <c r="Y527" s="77">
        <v>0.45810452565801901</v>
      </c>
      <c r="Z527" s="77">
        <v>0.79999999999999993</v>
      </c>
      <c r="AA527" s="77">
        <v>0.59261777218829603</v>
      </c>
      <c r="AB527" s="77">
        <v>0.38070175438596487</v>
      </c>
      <c r="AC527" s="77">
        <v>0.16842105263157892</v>
      </c>
      <c r="AD527" s="76">
        <v>0.92868119753496448</v>
      </c>
      <c r="AE527" s="77">
        <v>0.76440612739751734</v>
      </c>
      <c r="AF527" s="77">
        <v>0.57092983520945795</v>
      </c>
      <c r="AG527" s="77">
        <v>0.71054861155853355</v>
      </c>
      <c r="AH527" s="77">
        <v>0.6542052854565481</v>
      </c>
      <c r="AI527" s="77">
        <v>1</v>
      </c>
      <c r="AJ527" s="77">
        <v>0.6290522628290095</v>
      </c>
      <c r="AK527" s="77">
        <v>0.48665976328713045</v>
      </c>
      <c r="AL527" s="77">
        <v>0.16842105263157892</v>
      </c>
      <c r="AM527" s="76">
        <v>0.75467238671397985</v>
      </c>
      <c r="AN527" s="77">
        <v>0.78825129900502722</v>
      </c>
      <c r="AO527" s="78">
        <v>0.42804435958257292</v>
      </c>
      <c r="AP527" s="79">
        <v>0.64540810777687019</v>
      </c>
      <c r="AQ527" s="70">
        <v>2</v>
      </c>
      <c r="AR527" s="71">
        <v>0</v>
      </c>
      <c r="AS527" s="71">
        <v>0</v>
      </c>
      <c r="AT527" s="71">
        <v>0</v>
      </c>
      <c r="AU527" s="71">
        <v>1</v>
      </c>
      <c r="AV527" s="71" t="s">
        <v>3466</v>
      </c>
      <c r="AW527" s="72" t="s">
        <v>3422</v>
      </c>
    </row>
    <row r="528" spans="1:49">
      <c r="A528" s="23" t="s">
        <v>4276</v>
      </c>
      <c r="B528" s="23" t="s">
        <v>3725</v>
      </c>
      <c r="C528" s="23" t="s">
        <v>1204</v>
      </c>
      <c r="D528" s="24" t="s">
        <v>424</v>
      </c>
      <c r="E528" s="24" t="s">
        <v>722</v>
      </c>
      <c r="F528" s="24" t="s">
        <v>723</v>
      </c>
      <c r="G528" s="24" t="s">
        <v>732</v>
      </c>
      <c r="H528" s="76">
        <v>0.90105230934509639</v>
      </c>
      <c r="I528" s="77">
        <v>0.81586168528865177</v>
      </c>
      <c r="J528" s="77">
        <v>0.61564810129783587</v>
      </c>
      <c r="K528" s="77">
        <v>0.69855233630790936</v>
      </c>
      <c r="L528" s="77">
        <v>0.30161576792673878</v>
      </c>
      <c r="M528" s="77">
        <v>0.98993803997122476</v>
      </c>
      <c r="N528" s="77">
        <v>0.71658524170597038</v>
      </c>
      <c r="O528" s="77" t="s">
        <v>3395</v>
      </c>
      <c r="P528" s="77">
        <v>0.44228770865043887</v>
      </c>
      <c r="Q528" s="77">
        <v>0.80294814105579304</v>
      </c>
      <c r="R528" s="77">
        <v>1</v>
      </c>
      <c r="S528" s="77">
        <v>0.6470588235294118</v>
      </c>
      <c r="T528" s="77">
        <v>0.77403839958765541</v>
      </c>
      <c r="U528" s="77">
        <v>0.6298179674257498</v>
      </c>
      <c r="V528" s="77">
        <v>0.51864248324972539</v>
      </c>
      <c r="W528" s="77">
        <v>0.86199335680376554</v>
      </c>
      <c r="X528" s="77">
        <v>0.95719706405231886</v>
      </c>
      <c r="Y528" s="77">
        <v>0.45810452565801901</v>
      </c>
      <c r="Z528" s="77">
        <v>0.79999999999999993</v>
      </c>
      <c r="AA528" s="77">
        <v>0.55683885118397369</v>
      </c>
      <c r="AB528" s="77">
        <v>0.38070175438596487</v>
      </c>
      <c r="AC528" s="77">
        <v>0.16842105263157892</v>
      </c>
      <c r="AD528" s="76">
        <v>0.77752069864386131</v>
      </c>
      <c r="AE528" s="77">
        <v>0.6297958189124564</v>
      </c>
      <c r="AF528" s="77">
        <v>0.90147407052789652</v>
      </c>
      <c r="AG528" s="77">
        <v>0.71054861155853355</v>
      </c>
      <c r="AH528" s="77">
        <v>0.5742302253377376</v>
      </c>
      <c r="AI528" s="77">
        <v>0.90959521042804226</v>
      </c>
      <c r="AJ528" s="77">
        <v>0.6290522628290095</v>
      </c>
      <c r="AK528" s="77">
        <v>0.46877030278496928</v>
      </c>
      <c r="AL528" s="77">
        <v>0.16842105263157892</v>
      </c>
      <c r="AM528" s="76">
        <v>0.76959686269473815</v>
      </c>
      <c r="AN528" s="77">
        <v>0.7314580157747711</v>
      </c>
      <c r="AO528" s="78">
        <v>0.42208120608185257</v>
      </c>
      <c r="AP528" s="79">
        <v>0.63020725511920361</v>
      </c>
      <c r="AQ528" s="70">
        <v>2</v>
      </c>
      <c r="AR528" s="71">
        <v>0</v>
      </c>
      <c r="AS528" s="71">
        <v>2</v>
      </c>
      <c r="AT528" s="71">
        <v>0</v>
      </c>
      <c r="AU528" s="71">
        <v>1</v>
      </c>
      <c r="AV528" s="71" t="s">
        <v>3466</v>
      </c>
      <c r="AW528" s="72" t="s">
        <v>3422</v>
      </c>
    </row>
    <row r="529" spans="1:49">
      <c r="A529" s="23" t="s">
        <v>4277</v>
      </c>
      <c r="B529" s="23" t="s">
        <v>3725</v>
      </c>
      <c r="C529" s="23" t="s">
        <v>1206</v>
      </c>
      <c r="D529" s="24" t="s">
        <v>424</v>
      </c>
      <c r="E529" s="24" t="s">
        <v>722</v>
      </c>
      <c r="F529" s="24" t="s">
        <v>723</v>
      </c>
      <c r="G529" s="24" t="s">
        <v>734</v>
      </c>
      <c r="H529" s="76">
        <v>0.90105230934509639</v>
      </c>
      <c r="I529" s="77">
        <v>0.56560699741503029</v>
      </c>
      <c r="J529" s="77">
        <v>0.15325604243958341</v>
      </c>
      <c r="K529" s="77">
        <v>0.82516951124286575</v>
      </c>
      <c r="L529" s="77">
        <v>0.29120572398571637</v>
      </c>
      <c r="M529" s="77">
        <v>0.28545531007922276</v>
      </c>
      <c r="N529" s="77">
        <v>0.26415972755269662</v>
      </c>
      <c r="O529" s="77" t="s">
        <v>3395</v>
      </c>
      <c r="P529" s="77">
        <v>0.17039646469614428</v>
      </c>
      <c r="Q529" s="77">
        <v>0.82373538524292955</v>
      </c>
      <c r="R529" s="77">
        <v>0.81060822725056247</v>
      </c>
      <c r="S529" s="77">
        <v>0.6470588235294118</v>
      </c>
      <c r="T529" s="77">
        <v>0.77403839958765541</v>
      </c>
      <c r="U529" s="77">
        <v>0.74447619826756617</v>
      </c>
      <c r="V529" s="77">
        <v>0.51864248324972539</v>
      </c>
      <c r="W529" s="77">
        <v>0.86232981344388127</v>
      </c>
      <c r="X529" s="77">
        <v>0.87442730460349394</v>
      </c>
      <c r="Y529" s="77">
        <v>0.45810452565801901</v>
      </c>
      <c r="Z529" s="77">
        <v>0.79999999999999993</v>
      </c>
      <c r="AA529" s="77">
        <v>0.55683885118397369</v>
      </c>
      <c r="AB529" s="77">
        <v>0.38070175438596487</v>
      </c>
      <c r="AC529" s="77">
        <v>0.16842105263157892</v>
      </c>
      <c r="AD529" s="76">
        <v>0.53997178306657001</v>
      </c>
      <c r="AE529" s="77">
        <v>0.36727734751132912</v>
      </c>
      <c r="AF529" s="77">
        <v>0.81717180624674601</v>
      </c>
      <c r="AG529" s="77">
        <v>0.71054861155853355</v>
      </c>
      <c r="AH529" s="77">
        <v>0.63155934075864573</v>
      </c>
      <c r="AI529" s="77">
        <v>0.86837855902368766</v>
      </c>
      <c r="AJ529" s="77">
        <v>0.6290522628290095</v>
      </c>
      <c r="AK529" s="77">
        <v>0.46877030278496928</v>
      </c>
      <c r="AL529" s="77">
        <v>0.16842105263157892</v>
      </c>
      <c r="AM529" s="76">
        <v>0.57480697894154842</v>
      </c>
      <c r="AN529" s="77">
        <v>0.73682883711362235</v>
      </c>
      <c r="AO529" s="78">
        <v>0.42208120608185257</v>
      </c>
      <c r="AP529" s="79">
        <v>0.57061697690563884</v>
      </c>
      <c r="AQ529" s="70">
        <v>2</v>
      </c>
      <c r="AR529" s="71">
        <v>0</v>
      </c>
      <c r="AS529" s="71">
        <v>1</v>
      </c>
      <c r="AT529" s="71">
        <v>0</v>
      </c>
      <c r="AU529" s="71">
        <v>1</v>
      </c>
      <c r="AV529" s="71" t="s">
        <v>3466</v>
      </c>
      <c r="AW529" s="72" t="s">
        <v>3422</v>
      </c>
    </row>
    <row r="530" spans="1:49">
      <c r="A530" s="23" t="s">
        <v>4278</v>
      </c>
      <c r="B530" s="23" t="s">
        <v>3725</v>
      </c>
      <c r="C530" s="23" t="s">
        <v>1208</v>
      </c>
      <c r="D530" s="24" t="s">
        <v>424</v>
      </c>
      <c r="E530" s="24" t="s">
        <v>722</v>
      </c>
      <c r="F530" s="24" t="s">
        <v>723</v>
      </c>
      <c r="G530" s="24" t="s">
        <v>738</v>
      </c>
      <c r="H530" s="76">
        <v>0.90105230934509639</v>
      </c>
      <c r="I530" s="77">
        <v>0.65110488369287867</v>
      </c>
      <c r="J530" s="77">
        <v>0.2718162227278082</v>
      </c>
      <c r="K530" s="77">
        <v>0.67932631836350421</v>
      </c>
      <c r="L530" s="77">
        <v>0.30217810677939405</v>
      </c>
      <c r="M530" s="77">
        <v>0.70992696843856551</v>
      </c>
      <c r="N530" s="77">
        <v>0.59272555985264597</v>
      </c>
      <c r="O530" s="77" t="s">
        <v>3395</v>
      </c>
      <c r="P530" s="77">
        <v>0.30546614925727789</v>
      </c>
      <c r="Q530" s="77">
        <v>0.68622125599560246</v>
      </c>
      <c r="R530" s="77">
        <v>1</v>
      </c>
      <c r="S530" s="77">
        <v>0.6470588235294118</v>
      </c>
      <c r="T530" s="77">
        <v>0.77403839958765541</v>
      </c>
      <c r="U530" s="77">
        <v>0.6298179674257498</v>
      </c>
      <c r="V530" s="77">
        <v>0.51864248324972539</v>
      </c>
      <c r="W530" s="77">
        <v>0.84130488537189929</v>
      </c>
      <c r="X530" s="77">
        <v>0.98579957785936445</v>
      </c>
      <c r="Y530" s="77">
        <v>0.45810452565801901</v>
      </c>
      <c r="Z530" s="77">
        <v>0.79999999999999993</v>
      </c>
      <c r="AA530" s="77">
        <v>0.55683885118397369</v>
      </c>
      <c r="AB530" s="77">
        <v>0.38070175438596487</v>
      </c>
      <c r="AC530" s="77">
        <v>0.16842105263157892</v>
      </c>
      <c r="AD530" s="76">
        <v>0.60799113858859444</v>
      </c>
      <c r="AE530" s="77">
        <v>0.51792462053827748</v>
      </c>
      <c r="AF530" s="77">
        <v>0.84311062799780123</v>
      </c>
      <c r="AG530" s="77">
        <v>0.71054861155853355</v>
      </c>
      <c r="AH530" s="77">
        <v>0.5742302253377376</v>
      </c>
      <c r="AI530" s="77">
        <v>0.91355223161563193</v>
      </c>
      <c r="AJ530" s="77">
        <v>0.6290522628290095</v>
      </c>
      <c r="AK530" s="77">
        <v>0.46877030278496928</v>
      </c>
      <c r="AL530" s="77">
        <v>0.16842105263157892</v>
      </c>
      <c r="AM530" s="76">
        <v>0.65634212904155775</v>
      </c>
      <c r="AN530" s="77">
        <v>0.73277702283730106</v>
      </c>
      <c r="AO530" s="78">
        <v>0.42208120608185257</v>
      </c>
      <c r="AP530" s="79">
        <v>0.59572373325128614</v>
      </c>
      <c r="AQ530" s="70">
        <v>2</v>
      </c>
      <c r="AR530" s="71">
        <v>0</v>
      </c>
      <c r="AS530" s="71">
        <v>0</v>
      </c>
      <c r="AT530" s="71">
        <v>0</v>
      </c>
      <c r="AU530" s="71">
        <v>1</v>
      </c>
      <c r="AV530" s="71" t="s">
        <v>3466</v>
      </c>
      <c r="AW530" s="72" t="s">
        <v>3422</v>
      </c>
    </row>
    <row r="531" spans="1:49">
      <c r="A531" s="23" t="s">
        <v>4279</v>
      </c>
      <c r="B531" s="23" t="s">
        <v>3725</v>
      </c>
      <c r="C531" s="23" t="s">
        <v>1210</v>
      </c>
      <c r="D531" s="24" t="s">
        <v>424</v>
      </c>
      <c r="E531" s="24" t="s">
        <v>722</v>
      </c>
      <c r="F531" s="24" t="s">
        <v>723</v>
      </c>
      <c r="G531" s="24" t="s">
        <v>740</v>
      </c>
      <c r="H531" s="76">
        <v>0.90105230934509639</v>
      </c>
      <c r="I531" s="77">
        <v>0.90301983971870081</v>
      </c>
      <c r="J531" s="77">
        <v>0.90474576432805143</v>
      </c>
      <c r="K531" s="77">
        <v>0.63389822688150776</v>
      </c>
      <c r="L531" s="77">
        <v>0.31724946554724598</v>
      </c>
      <c r="M531" s="77">
        <v>0.96585951008467985</v>
      </c>
      <c r="N531" s="77">
        <v>0.88850772224796448</v>
      </c>
      <c r="O531" s="77" t="s">
        <v>3395</v>
      </c>
      <c r="P531" s="77">
        <v>0.46518765623829839</v>
      </c>
      <c r="Q531" s="77">
        <v>0.64059900600176856</v>
      </c>
      <c r="R531" s="77">
        <v>0.50779575708282954</v>
      </c>
      <c r="S531" s="77">
        <v>0.6470588235294118</v>
      </c>
      <c r="T531" s="77">
        <v>0.77403839958765541</v>
      </c>
      <c r="U531" s="77">
        <v>0.6298179674257498</v>
      </c>
      <c r="V531" s="77">
        <v>0.51864248324972539</v>
      </c>
      <c r="W531" s="77">
        <v>0.8526802111829539</v>
      </c>
      <c r="X531" s="77">
        <v>0.93996500083196022</v>
      </c>
      <c r="Y531" s="77">
        <v>0.45810452565801901</v>
      </c>
      <c r="Z531" s="77">
        <v>0.79999999999999993</v>
      </c>
      <c r="AA531" s="77">
        <v>0.55683885118397369</v>
      </c>
      <c r="AB531" s="77">
        <v>0.38070175438596487</v>
      </c>
      <c r="AC531" s="77">
        <v>0.16842105263157892</v>
      </c>
      <c r="AD531" s="76">
        <v>0.90293930446394954</v>
      </c>
      <c r="AE531" s="77">
        <v>0.65414051619993929</v>
      </c>
      <c r="AF531" s="77">
        <v>0.57419738154229905</v>
      </c>
      <c r="AG531" s="77">
        <v>0.71054861155853355</v>
      </c>
      <c r="AH531" s="77">
        <v>0.5742302253377376</v>
      </c>
      <c r="AI531" s="77">
        <v>0.89632260600745706</v>
      </c>
      <c r="AJ531" s="77">
        <v>0.6290522628290095</v>
      </c>
      <c r="AK531" s="77">
        <v>0.46877030278496928</v>
      </c>
      <c r="AL531" s="77">
        <v>0.16842105263157892</v>
      </c>
      <c r="AM531" s="76">
        <v>0.71042573406872922</v>
      </c>
      <c r="AN531" s="77">
        <v>0.72703381430124281</v>
      </c>
      <c r="AO531" s="78">
        <v>0.42208120608185257</v>
      </c>
      <c r="AP531" s="79">
        <v>0.61084950196867793</v>
      </c>
      <c r="AQ531" s="70">
        <v>2</v>
      </c>
      <c r="AR531" s="71">
        <v>0</v>
      </c>
      <c r="AS531" s="71">
        <v>2</v>
      </c>
      <c r="AT531" s="71">
        <v>0</v>
      </c>
      <c r="AU531" s="71">
        <v>1</v>
      </c>
      <c r="AV531" s="71" t="s">
        <v>3466</v>
      </c>
      <c r="AW531" s="72" t="s">
        <v>3422</v>
      </c>
    </row>
    <row r="532" spans="1:49">
      <c r="A532" s="23" t="s">
        <v>4280</v>
      </c>
      <c r="B532" s="23" t="s">
        <v>3725</v>
      </c>
      <c r="C532" s="23" t="s">
        <v>1212</v>
      </c>
      <c r="D532" s="24" t="s">
        <v>424</v>
      </c>
      <c r="E532" s="24" t="s">
        <v>722</v>
      </c>
      <c r="F532" s="24" t="s">
        <v>723</v>
      </c>
      <c r="G532" s="24" t="s">
        <v>742</v>
      </c>
      <c r="H532" s="76">
        <v>0.90105230934509639</v>
      </c>
      <c r="I532" s="77">
        <v>0.60949999146299694</v>
      </c>
      <c r="J532" s="77">
        <v>0.33099658598121862</v>
      </c>
      <c r="K532" s="77">
        <v>0.81384801588145561</v>
      </c>
      <c r="L532" s="77">
        <v>0.31794730773789048</v>
      </c>
      <c r="M532" s="77">
        <v>0.49534165955132137</v>
      </c>
      <c r="N532" s="77">
        <v>0.47801382767709683</v>
      </c>
      <c r="O532" s="77" t="s">
        <v>3395</v>
      </c>
      <c r="P532" s="77">
        <v>9.0328530053548906E-2</v>
      </c>
      <c r="Q532" s="77">
        <v>0.76833524917764651</v>
      </c>
      <c r="R532" s="77">
        <v>0.98889071284428187</v>
      </c>
      <c r="S532" s="77">
        <v>0.6470588235294118</v>
      </c>
      <c r="T532" s="77">
        <v>0.77403839958765541</v>
      </c>
      <c r="U532" s="77">
        <v>0.67987974757413416</v>
      </c>
      <c r="V532" s="77">
        <v>0.51864248324972539</v>
      </c>
      <c r="W532" s="77">
        <v>0.86886113731793368</v>
      </c>
      <c r="X532" s="77">
        <v>1</v>
      </c>
      <c r="Y532" s="77">
        <v>0.45810452565801901</v>
      </c>
      <c r="Z532" s="77">
        <v>0.79999999999999993</v>
      </c>
      <c r="AA532" s="77">
        <v>0.55683885118397369</v>
      </c>
      <c r="AB532" s="77">
        <v>0.38070175438596487</v>
      </c>
      <c r="AC532" s="77">
        <v>0.16842105263157892</v>
      </c>
      <c r="AD532" s="76">
        <v>0.61384962892977057</v>
      </c>
      <c r="AE532" s="77">
        <v>0.43909586818026264</v>
      </c>
      <c r="AF532" s="77">
        <v>0.87861298101096419</v>
      </c>
      <c r="AG532" s="77">
        <v>0.71054861155853355</v>
      </c>
      <c r="AH532" s="77">
        <v>0.59926111541192983</v>
      </c>
      <c r="AI532" s="77">
        <v>0.9344305686589669</v>
      </c>
      <c r="AJ532" s="77">
        <v>0.6290522628290095</v>
      </c>
      <c r="AK532" s="77">
        <v>0.46877030278496928</v>
      </c>
      <c r="AL532" s="77">
        <v>0.16842105263157892</v>
      </c>
      <c r="AM532" s="76">
        <v>0.64385282604033245</v>
      </c>
      <c r="AN532" s="77">
        <v>0.74808009854314339</v>
      </c>
      <c r="AO532" s="78">
        <v>0.42208120608185257</v>
      </c>
      <c r="AP532" s="79">
        <v>0.59633540504308868</v>
      </c>
      <c r="AQ532" s="70">
        <v>2</v>
      </c>
      <c r="AR532" s="71">
        <v>0</v>
      </c>
      <c r="AS532" s="71">
        <v>0</v>
      </c>
      <c r="AT532" s="71">
        <v>0</v>
      </c>
      <c r="AU532" s="71">
        <v>1</v>
      </c>
      <c r="AV532" s="71" t="s">
        <v>3466</v>
      </c>
      <c r="AW532" s="72" t="s">
        <v>3422</v>
      </c>
    </row>
    <row r="533" spans="1:49">
      <c r="A533" s="23" t="s">
        <v>4281</v>
      </c>
      <c r="B533" s="23" t="s">
        <v>3725</v>
      </c>
      <c r="C533" s="23" t="s">
        <v>1214</v>
      </c>
      <c r="D533" s="24" t="s">
        <v>424</v>
      </c>
      <c r="E533" s="24" t="s">
        <v>722</v>
      </c>
      <c r="F533" s="24" t="s">
        <v>723</v>
      </c>
      <c r="G533" s="24" t="s">
        <v>744</v>
      </c>
      <c r="H533" s="76">
        <v>0.90105230934509639</v>
      </c>
      <c r="I533" s="77">
        <v>0.73807720061173754</v>
      </c>
      <c r="J533" s="77">
        <v>0.65538201335702861</v>
      </c>
      <c r="K533" s="77">
        <v>0.62765927412146749</v>
      </c>
      <c r="L533" s="77">
        <v>0.28911219741378275</v>
      </c>
      <c r="M533" s="77">
        <v>0.83041985743888469</v>
      </c>
      <c r="N533" s="77">
        <v>0.59334439823067309</v>
      </c>
      <c r="O533" s="77" t="s">
        <v>3395</v>
      </c>
      <c r="P533" s="77">
        <v>0.37648760296649075</v>
      </c>
      <c r="Q533" s="77">
        <v>0.82338153991572671</v>
      </c>
      <c r="R533" s="77">
        <v>0.57348524362090647</v>
      </c>
      <c r="S533" s="77">
        <v>0.6470588235294118</v>
      </c>
      <c r="T533" s="77">
        <v>0.77403839958765541</v>
      </c>
      <c r="U533" s="77">
        <v>0.66147830004682528</v>
      </c>
      <c r="V533" s="77">
        <v>0.51864248324972539</v>
      </c>
      <c r="W533" s="77">
        <v>0.96340889676187202</v>
      </c>
      <c r="X533" s="77">
        <v>0.90982563066150279</v>
      </c>
      <c r="Y533" s="77">
        <v>0.45810452565801901</v>
      </c>
      <c r="Z533" s="77">
        <v>0.79999999999999993</v>
      </c>
      <c r="AA533" s="77">
        <v>0.55683885118397369</v>
      </c>
      <c r="AB533" s="77">
        <v>0.38070175438596487</v>
      </c>
      <c r="AC533" s="77">
        <v>0.16842105263157892</v>
      </c>
      <c r="AD533" s="76">
        <v>0.76483717443795418</v>
      </c>
      <c r="AE533" s="77">
        <v>0.54340466603425974</v>
      </c>
      <c r="AF533" s="77">
        <v>0.69843339176831654</v>
      </c>
      <c r="AG533" s="77">
        <v>0.71054861155853355</v>
      </c>
      <c r="AH533" s="77">
        <v>0.5900603916482754</v>
      </c>
      <c r="AI533" s="77">
        <v>0.93661726371168741</v>
      </c>
      <c r="AJ533" s="77">
        <v>0.6290522628290095</v>
      </c>
      <c r="AK533" s="77">
        <v>0.46877030278496928</v>
      </c>
      <c r="AL533" s="77">
        <v>0.16842105263157892</v>
      </c>
      <c r="AM533" s="76">
        <v>0.66889174408017682</v>
      </c>
      <c r="AN533" s="77">
        <v>0.74574208897283212</v>
      </c>
      <c r="AO533" s="78">
        <v>0.42208120608185257</v>
      </c>
      <c r="AP533" s="79">
        <v>0.6035711362784606</v>
      </c>
      <c r="AQ533" s="70">
        <v>2</v>
      </c>
      <c r="AR533" s="71">
        <v>0</v>
      </c>
      <c r="AS533" s="71">
        <v>0</v>
      </c>
      <c r="AT533" s="71">
        <v>0</v>
      </c>
      <c r="AU533" s="71">
        <v>0</v>
      </c>
      <c r="AV533" s="71" t="s">
        <v>3395</v>
      </c>
      <c r="AW533" s="72" t="s">
        <v>3422</v>
      </c>
    </row>
    <row r="534" spans="1:49">
      <c r="A534" s="23" t="s">
        <v>4282</v>
      </c>
      <c r="B534" s="23" t="s">
        <v>3725</v>
      </c>
      <c r="C534" s="23" t="s">
        <v>1216</v>
      </c>
      <c r="D534" s="24" t="s">
        <v>424</v>
      </c>
      <c r="E534" s="24" t="s">
        <v>722</v>
      </c>
      <c r="F534" s="24" t="s">
        <v>723</v>
      </c>
      <c r="G534" s="24" t="s">
        <v>746</v>
      </c>
      <c r="H534" s="76">
        <v>0.90105230934509639</v>
      </c>
      <c r="I534" s="77">
        <v>0.89235250249503495</v>
      </c>
      <c r="J534" s="77">
        <v>0.81589911633819545</v>
      </c>
      <c r="K534" s="77">
        <v>0.62653548561662298</v>
      </c>
      <c r="L534" s="77">
        <v>0.30410902934574058</v>
      </c>
      <c r="M534" s="77">
        <v>0.62878436793667158</v>
      </c>
      <c r="N534" s="77">
        <v>0.8074127352638194</v>
      </c>
      <c r="O534" s="77" t="s">
        <v>3395</v>
      </c>
      <c r="P534" s="77">
        <v>0.48933162755539494</v>
      </c>
      <c r="Q534" s="77">
        <v>0.83853796996905006</v>
      </c>
      <c r="R534" s="77">
        <v>0.45189964831801327</v>
      </c>
      <c r="S534" s="77">
        <v>0.6470588235294118</v>
      </c>
      <c r="T534" s="77">
        <v>0.77403839958765541</v>
      </c>
      <c r="U534" s="77">
        <v>0.65699541555889296</v>
      </c>
      <c r="V534" s="77">
        <v>0.51864248324972539</v>
      </c>
      <c r="W534" s="77">
        <v>0.84943381140602592</v>
      </c>
      <c r="X534" s="77">
        <v>0.97235167637548314</v>
      </c>
      <c r="Y534" s="77">
        <v>0.45810452565801901</v>
      </c>
      <c r="Z534" s="77">
        <v>0.79999999999999993</v>
      </c>
      <c r="AA534" s="77">
        <v>0.55683885118397369</v>
      </c>
      <c r="AB534" s="77">
        <v>0.38070175438596487</v>
      </c>
      <c r="AC534" s="77">
        <v>0.16842105263157892</v>
      </c>
      <c r="AD534" s="76">
        <v>0.86976797605944223</v>
      </c>
      <c r="AE534" s="77">
        <v>0.57123464914364985</v>
      </c>
      <c r="AF534" s="77">
        <v>0.64521880914353169</v>
      </c>
      <c r="AG534" s="77">
        <v>0.71054861155853355</v>
      </c>
      <c r="AH534" s="77">
        <v>0.58781894940430912</v>
      </c>
      <c r="AI534" s="77">
        <v>0.91089274389075459</v>
      </c>
      <c r="AJ534" s="77">
        <v>0.6290522628290095</v>
      </c>
      <c r="AK534" s="77">
        <v>0.46877030278496928</v>
      </c>
      <c r="AL534" s="77">
        <v>0.16842105263157892</v>
      </c>
      <c r="AM534" s="76">
        <v>0.69540714478220789</v>
      </c>
      <c r="AN534" s="77">
        <v>0.73642010161786564</v>
      </c>
      <c r="AO534" s="78">
        <v>0.42208120608185257</v>
      </c>
      <c r="AP534" s="79">
        <v>0.6090554505468444</v>
      </c>
      <c r="AQ534" s="70">
        <v>2</v>
      </c>
      <c r="AR534" s="71">
        <v>0</v>
      </c>
      <c r="AS534" s="71">
        <v>2</v>
      </c>
      <c r="AT534" s="71">
        <v>0</v>
      </c>
      <c r="AU534" s="71">
        <v>1</v>
      </c>
      <c r="AV534" s="71" t="s">
        <v>3466</v>
      </c>
      <c r="AW534" s="72" t="s">
        <v>3422</v>
      </c>
    </row>
    <row r="535" spans="1:49">
      <c r="A535" s="23" t="s">
        <v>4283</v>
      </c>
      <c r="B535" s="23" t="s">
        <v>3725</v>
      </c>
      <c r="C535" s="23" t="s">
        <v>1218</v>
      </c>
      <c r="D535" s="24" t="s">
        <v>424</v>
      </c>
      <c r="E535" s="24" t="s">
        <v>722</v>
      </c>
      <c r="F535" s="24" t="s">
        <v>723</v>
      </c>
      <c r="G535" s="24" t="s">
        <v>750</v>
      </c>
      <c r="H535" s="76">
        <v>0.90105230934509639</v>
      </c>
      <c r="I535" s="77">
        <v>0.59880434624372503</v>
      </c>
      <c r="J535" s="77">
        <v>0.21393041844698235</v>
      </c>
      <c r="K535" s="77">
        <v>0.68113752530605864</v>
      </c>
      <c r="L535" s="77">
        <v>0.26828872194828818</v>
      </c>
      <c r="M535" s="77">
        <v>7.7523599749220629E-2</v>
      </c>
      <c r="N535" s="77">
        <v>7.1032232651310867E-2</v>
      </c>
      <c r="O535" s="77" t="s">
        <v>3395</v>
      </c>
      <c r="P535" s="77">
        <v>0.3655775455831598</v>
      </c>
      <c r="Q535" s="77">
        <v>0.76656723042090036</v>
      </c>
      <c r="R535" s="77">
        <v>0.86941413040464699</v>
      </c>
      <c r="S535" s="77">
        <v>0.6470588235294118</v>
      </c>
      <c r="T535" s="77">
        <v>0.77403839958765541</v>
      </c>
      <c r="U535" s="77">
        <v>0.64941845223916228</v>
      </c>
      <c r="V535" s="77">
        <v>0.51864248324972539</v>
      </c>
      <c r="W535" s="77">
        <v>0.81880800552832789</v>
      </c>
      <c r="X535" s="77">
        <v>0.98472492165625625</v>
      </c>
      <c r="Y535" s="77">
        <v>0.45810452565801901</v>
      </c>
      <c r="Z535" s="77">
        <v>0.79999999999999993</v>
      </c>
      <c r="AA535" s="77">
        <v>0.55683885118397369</v>
      </c>
      <c r="AB535" s="77">
        <v>0.38070175438596487</v>
      </c>
      <c r="AC535" s="77">
        <v>0.16842105263157892</v>
      </c>
      <c r="AD535" s="76">
        <v>0.57126235801193459</v>
      </c>
      <c r="AE535" s="77">
        <v>0.29271192504760762</v>
      </c>
      <c r="AF535" s="77">
        <v>0.81799068041277367</v>
      </c>
      <c r="AG535" s="77">
        <v>0.71054861155853355</v>
      </c>
      <c r="AH535" s="77">
        <v>0.58403046774444389</v>
      </c>
      <c r="AI535" s="77">
        <v>0.90176646359229207</v>
      </c>
      <c r="AJ535" s="77">
        <v>0.6290522628290095</v>
      </c>
      <c r="AK535" s="77">
        <v>0.46877030278496928</v>
      </c>
      <c r="AL535" s="77">
        <v>0.16842105263157892</v>
      </c>
      <c r="AM535" s="76">
        <v>0.56065498782410528</v>
      </c>
      <c r="AN535" s="77">
        <v>0.73211518096508987</v>
      </c>
      <c r="AO535" s="78">
        <v>0.42208120608185257</v>
      </c>
      <c r="AP535" s="79">
        <v>0.56454497755590238</v>
      </c>
      <c r="AQ535" s="70">
        <v>2</v>
      </c>
      <c r="AR535" s="71">
        <v>0</v>
      </c>
      <c r="AS535" s="71">
        <v>0</v>
      </c>
      <c r="AT535" s="71">
        <v>0</v>
      </c>
      <c r="AU535" s="71">
        <v>1</v>
      </c>
      <c r="AV535" s="71" t="s">
        <v>3466</v>
      </c>
      <c r="AW535" s="72" t="s">
        <v>3422</v>
      </c>
    </row>
    <row r="536" spans="1:49">
      <c r="A536" s="23" t="s">
        <v>4284</v>
      </c>
      <c r="B536" s="23" t="s">
        <v>3725</v>
      </c>
      <c r="C536" s="23" t="s">
        <v>1220</v>
      </c>
      <c r="D536" s="24" t="s">
        <v>424</v>
      </c>
      <c r="E536" s="24" t="s">
        <v>722</v>
      </c>
      <c r="F536" s="24" t="s">
        <v>723</v>
      </c>
      <c r="G536" s="24" t="s">
        <v>754</v>
      </c>
      <c r="H536" s="76">
        <v>0.90105230934509639</v>
      </c>
      <c r="I536" s="77">
        <v>0.72866376211407902</v>
      </c>
      <c r="J536" s="77">
        <v>0.51053377686508228</v>
      </c>
      <c r="K536" s="77">
        <v>0.61061249608088541</v>
      </c>
      <c r="L536" s="77">
        <v>0.3085230505807397</v>
      </c>
      <c r="M536" s="77">
        <v>0.91061170607052278</v>
      </c>
      <c r="N536" s="77">
        <v>0.54405518397445007</v>
      </c>
      <c r="O536" s="77" t="s">
        <v>3395</v>
      </c>
      <c r="P536" s="77">
        <v>0.43163945021202088</v>
      </c>
      <c r="Q536" s="77">
        <v>0.82020511628830939</v>
      </c>
      <c r="R536" s="77">
        <v>0.359993901981908</v>
      </c>
      <c r="S536" s="77">
        <v>0.6470588235294118</v>
      </c>
      <c r="T536" s="77">
        <v>0.77403839958765541</v>
      </c>
      <c r="U536" s="77">
        <v>0.77208922246716705</v>
      </c>
      <c r="V536" s="77">
        <v>0.51864248324972539</v>
      </c>
      <c r="W536" s="77">
        <v>0.2115183277298231</v>
      </c>
      <c r="X536" s="77">
        <v>0.86610116885357569</v>
      </c>
      <c r="Y536" s="77">
        <v>0.45810452565801901</v>
      </c>
      <c r="Z536" s="77">
        <v>0.79999999999999993</v>
      </c>
      <c r="AA536" s="77">
        <v>0.55683885118397369</v>
      </c>
      <c r="AB536" s="77">
        <v>0.38070175438596487</v>
      </c>
      <c r="AC536" s="77">
        <v>0.16842105263157892</v>
      </c>
      <c r="AD536" s="76">
        <v>0.71341661610808593</v>
      </c>
      <c r="AE536" s="77">
        <v>0.56108837738372375</v>
      </c>
      <c r="AF536" s="77">
        <v>0.59009950913510867</v>
      </c>
      <c r="AG536" s="77">
        <v>0.71054861155853355</v>
      </c>
      <c r="AH536" s="77">
        <v>0.64536585285844628</v>
      </c>
      <c r="AI536" s="77">
        <v>0.53880974829169936</v>
      </c>
      <c r="AJ536" s="77">
        <v>0.6290522628290095</v>
      </c>
      <c r="AK536" s="77">
        <v>0.46877030278496928</v>
      </c>
      <c r="AL536" s="77">
        <v>0.16842105263157892</v>
      </c>
      <c r="AM536" s="76">
        <v>0.62153483420897271</v>
      </c>
      <c r="AN536" s="77">
        <v>0.63157473756955973</v>
      </c>
      <c r="AO536" s="78">
        <v>0.42208120608185257</v>
      </c>
      <c r="AP536" s="79">
        <v>0.55381841315056635</v>
      </c>
      <c r="AQ536" s="70">
        <v>2</v>
      </c>
      <c r="AR536" s="71">
        <v>0</v>
      </c>
      <c r="AS536" s="71">
        <v>2</v>
      </c>
      <c r="AT536" s="71">
        <v>0</v>
      </c>
      <c r="AU536" s="71">
        <v>0</v>
      </c>
      <c r="AV536" s="71" t="s">
        <v>3395</v>
      </c>
      <c r="AW536" s="72" t="s">
        <v>3422</v>
      </c>
    </row>
    <row r="537" spans="1:49">
      <c r="A537" s="23" t="s">
        <v>4285</v>
      </c>
      <c r="B537" s="23" t="s">
        <v>3725</v>
      </c>
      <c r="C537" s="23" t="s">
        <v>1222</v>
      </c>
      <c r="D537" s="24" t="s">
        <v>424</v>
      </c>
      <c r="E537" s="24" t="s">
        <v>722</v>
      </c>
      <c r="F537" s="24" t="s">
        <v>723</v>
      </c>
      <c r="G537" s="24" t="s">
        <v>756</v>
      </c>
      <c r="H537" s="76">
        <v>0.90105230934509639</v>
      </c>
      <c r="I537" s="77">
        <v>0.60230710776239627</v>
      </c>
      <c r="J537" s="77">
        <v>0.31488527498833269</v>
      </c>
      <c r="K537" s="77">
        <v>0.72351813250825048</v>
      </c>
      <c r="L537" s="77">
        <v>0.29724917286003594</v>
      </c>
      <c r="M537" s="77">
        <v>0.35572482502823477</v>
      </c>
      <c r="N537" s="77">
        <v>0.10374006381147366</v>
      </c>
      <c r="O537" s="77" t="s">
        <v>3395</v>
      </c>
      <c r="P537" s="77">
        <v>0.40599394077962658</v>
      </c>
      <c r="Q537" s="77">
        <v>0.78407738616645761</v>
      </c>
      <c r="R537" s="77">
        <v>0.57675431525842991</v>
      </c>
      <c r="S537" s="77">
        <v>0.6470588235294118</v>
      </c>
      <c r="T537" s="77">
        <v>0.77403839958765541</v>
      </c>
      <c r="U537" s="77">
        <v>0.72714237395363479</v>
      </c>
      <c r="V537" s="77">
        <v>0.51864248324972539</v>
      </c>
      <c r="W537" s="77">
        <v>0.82287064878862859</v>
      </c>
      <c r="X537" s="77">
        <v>0.8237241103398194</v>
      </c>
      <c r="Y537" s="77">
        <v>0.45810452565801901</v>
      </c>
      <c r="Z537" s="77">
        <v>0.79999999999999993</v>
      </c>
      <c r="AA537" s="77">
        <v>0.55683885118397369</v>
      </c>
      <c r="AB537" s="77">
        <v>0.38070175438596487</v>
      </c>
      <c r="AC537" s="77">
        <v>0.16842105263157892</v>
      </c>
      <c r="AD537" s="76">
        <v>0.6060815640319418</v>
      </c>
      <c r="AE537" s="77">
        <v>0.37724522699752427</v>
      </c>
      <c r="AF537" s="77">
        <v>0.68041585071244381</v>
      </c>
      <c r="AG537" s="77">
        <v>0.71054861155853355</v>
      </c>
      <c r="AH537" s="77">
        <v>0.62289242860168015</v>
      </c>
      <c r="AI537" s="77">
        <v>0.823297379564224</v>
      </c>
      <c r="AJ537" s="77">
        <v>0.6290522628290095</v>
      </c>
      <c r="AK537" s="77">
        <v>0.46877030278496928</v>
      </c>
      <c r="AL537" s="77">
        <v>0.16842105263157892</v>
      </c>
      <c r="AM537" s="76">
        <v>0.55458088058063659</v>
      </c>
      <c r="AN537" s="77">
        <v>0.7189128065748126</v>
      </c>
      <c r="AO537" s="78">
        <v>0.42208120608185257</v>
      </c>
      <c r="AP537" s="79">
        <v>0.55864240150497557</v>
      </c>
      <c r="AQ537" s="70">
        <v>2</v>
      </c>
      <c r="AR537" s="71">
        <v>0</v>
      </c>
      <c r="AS537" s="71">
        <v>0</v>
      </c>
      <c r="AT537" s="71">
        <v>0</v>
      </c>
      <c r="AU537" s="71">
        <v>1</v>
      </c>
      <c r="AV537" s="71" t="s">
        <v>3466</v>
      </c>
      <c r="AW537" s="72" t="s">
        <v>3422</v>
      </c>
    </row>
    <row r="538" spans="1:49">
      <c r="A538" s="23" t="s">
        <v>4286</v>
      </c>
      <c r="B538" s="23" t="s">
        <v>3725</v>
      </c>
      <c r="C538" s="23" t="s">
        <v>1224</v>
      </c>
      <c r="D538" s="24" t="s">
        <v>424</v>
      </c>
      <c r="E538" s="24" t="s">
        <v>760</v>
      </c>
      <c r="F538" s="24" t="s">
        <v>761</v>
      </c>
      <c r="G538" s="24" t="s">
        <v>764</v>
      </c>
      <c r="H538" s="76">
        <v>0.91535983988785619</v>
      </c>
      <c r="I538" s="77">
        <v>0.71312303369456675</v>
      </c>
      <c r="J538" s="77">
        <v>0.65374234274816878</v>
      </c>
      <c r="K538" s="77">
        <v>0.88099314359205483</v>
      </c>
      <c r="L538" s="77">
        <v>0.54310583400810986</v>
      </c>
      <c r="M538" s="77">
        <v>1</v>
      </c>
      <c r="N538" s="77">
        <v>0.55225607638905982</v>
      </c>
      <c r="O538" s="77" t="s">
        <v>3395</v>
      </c>
      <c r="P538" s="77">
        <v>0.39838183646828029</v>
      </c>
      <c r="Q538" s="77">
        <v>0.58536133291546277</v>
      </c>
      <c r="R538" s="77">
        <v>0.49621993784796914</v>
      </c>
      <c r="S538" s="77">
        <v>0.58823529411764708</v>
      </c>
      <c r="T538" s="77">
        <v>0.80317956317247596</v>
      </c>
      <c r="U538" s="77">
        <v>0.71073366145978667</v>
      </c>
      <c r="V538" s="77">
        <v>0.389473239589885</v>
      </c>
      <c r="W538" s="77">
        <v>1</v>
      </c>
      <c r="X538" s="77">
        <v>0.29646151969714174</v>
      </c>
      <c r="Y538" s="77">
        <v>0.46148591987448279</v>
      </c>
      <c r="Z538" s="77">
        <v>0.74857142857142855</v>
      </c>
      <c r="AA538" s="77">
        <v>0.53878203989299445</v>
      </c>
      <c r="AB538" s="77">
        <v>0.38070175438596487</v>
      </c>
      <c r="AC538" s="77">
        <v>0.16842105263157892</v>
      </c>
      <c r="AD538" s="76">
        <v>0.76074173877686391</v>
      </c>
      <c r="AE538" s="77">
        <v>0.67494737809150096</v>
      </c>
      <c r="AF538" s="77">
        <v>0.54079063538171601</v>
      </c>
      <c r="AG538" s="77">
        <v>0.69570742864506152</v>
      </c>
      <c r="AH538" s="77">
        <v>0.55010345052483589</v>
      </c>
      <c r="AI538" s="77">
        <v>0.64823075984857081</v>
      </c>
      <c r="AJ538" s="77">
        <v>0.6050286742229557</v>
      </c>
      <c r="AK538" s="77">
        <v>0.45974189713947966</v>
      </c>
      <c r="AL538" s="77">
        <v>0.16842105263157892</v>
      </c>
      <c r="AM538" s="76">
        <v>0.65882658408336026</v>
      </c>
      <c r="AN538" s="77">
        <v>0.63134721300615604</v>
      </c>
      <c r="AO538" s="78">
        <v>0.41106387466467148</v>
      </c>
      <c r="AP538" s="79">
        <v>0.5610544672365958</v>
      </c>
      <c r="AQ538" s="70">
        <v>2</v>
      </c>
      <c r="AR538" s="71">
        <v>0</v>
      </c>
      <c r="AS538" s="71">
        <v>0</v>
      </c>
      <c r="AT538" s="71">
        <v>0</v>
      </c>
      <c r="AU538" s="71">
        <v>1</v>
      </c>
      <c r="AV538" s="71" t="s">
        <v>3468</v>
      </c>
      <c r="AW538" s="72" t="s">
        <v>3422</v>
      </c>
    </row>
    <row r="539" spans="1:49">
      <c r="A539" s="23" t="s">
        <v>4287</v>
      </c>
      <c r="B539" s="23" t="s">
        <v>3725</v>
      </c>
      <c r="C539" s="23" t="s">
        <v>1226</v>
      </c>
      <c r="D539" s="24" t="s">
        <v>424</v>
      </c>
      <c r="E539" s="24" t="s">
        <v>770</v>
      </c>
      <c r="F539" s="24" t="s">
        <v>771</v>
      </c>
      <c r="G539" s="24" t="s">
        <v>788</v>
      </c>
      <c r="H539" s="76">
        <v>0.91121653926698709</v>
      </c>
      <c r="I539" s="77">
        <v>0.59719728354367818</v>
      </c>
      <c r="J539" s="77">
        <v>0.48382251663723391</v>
      </c>
      <c r="K539" s="77">
        <v>0.86079947412636248</v>
      </c>
      <c r="L539" s="77">
        <v>0.5060823109876269</v>
      </c>
      <c r="M539" s="77">
        <v>0.25516207832313753</v>
      </c>
      <c r="N539" s="77">
        <v>0.38291351660427242</v>
      </c>
      <c r="O539" s="77" t="s">
        <v>3395</v>
      </c>
      <c r="P539" s="77">
        <v>0.25479483465708286</v>
      </c>
      <c r="Q539" s="77">
        <v>0.79566440457631793</v>
      </c>
      <c r="R539" s="77">
        <v>0.18980325304891046</v>
      </c>
      <c r="S539" s="77">
        <v>0.76470588235294112</v>
      </c>
      <c r="T539" s="77">
        <v>0.76772115198762969</v>
      </c>
      <c r="U539" s="77">
        <v>0.61709133464668897</v>
      </c>
      <c r="V539" s="77">
        <v>0.68204875437827239</v>
      </c>
      <c r="W539" s="77">
        <v>0.76514534823350344</v>
      </c>
      <c r="X539" s="77">
        <v>0.73844409772355157</v>
      </c>
      <c r="Y539" s="77">
        <v>0.44153569399734904</v>
      </c>
      <c r="Z539" s="77">
        <v>0.93142857142857149</v>
      </c>
      <c r="AA539" s="77">
        <v>0.53089144833263879</v>
      </c>
      <c r="AB539" s="77">
        <v>0.38070175438596487</v>
      </c>
      <c r="AC539" s="77">
        <v>0.16842105263157892</v>
      </c>
      <c r="AD539" s="76">
        <v>0.66407877981596641</v>
      </c>
      <c r="AE539" s="77">
        <v>0.45195044293969644</v>
      </c>
      <c r="AF539" s="77">
        <v>0.49273382881261418</v>
      </c>
      <c r="AG539" s="77">
        <v>0.76621351717028541</v>
      </c>
      <c r="AH539" s="77">
        <v>0.64957004451248068</v>
      </c>
      <c r="AI539" s="77">
        <v>0.75179472297852756</v>
      </c>
      <c r="AJ539" s="77">
        <v>0.68648213271296021</v>
      </c>
      <c r="AK539" s="77">
        <v>0.45579660135930183</v>
      </c>
      <c r="AL539" s="77">
        <v>0.16842105263157892</v>
      </c>
      <c r="AM539" s="76">
        <v>0.53625435052275905</v>
      </c>
      <c r="AN539" s="77">
        <v>0.72252609488709785</v>
      </c>
      <c r="AO539" s="78">
        <v>0.43689992890128027</v>
      </c>
      <c r="AP539" s="79">
        <v>0.55920486677362835</v>
      </c>
      <c r="AQ539" s="70">
        <v>2</v>
      </c>
      <c r="AR539" s="71">
        <v>0</v>
      </c>
      <c r="AS539" s="71">
        <v>0</v>
      </c>
      <c r="AT539" s="71">
        <v>0</v>
      </c>
      <c r="AU539" s="71">
        <v>1</v>
      </c>
      <c r="AV539" s="71" t="s">
        <v>3471</v>
      </c>
      <c r="AW539" s="72" t="s">
        <v>3422</v>
      </c>
    </row>
    <row r="540" spans="1:49">
      <c r="A540" s="23" t="s">
        <v>4288</v>
      </c>
      <c r="B540" s="23" t="s">
        <v>3725</v>
      </c>
      <c r="C540" s="23" t="s">
        <v>1228</v>
      </c>
      <c r="D540" s="24" t="s">
        <v>424</v>
      </c>
      <c r="E540" s="24" t="s">
        <v>770</v>
      </c>
      <c r="F540" s="24" t="s">
        <v>771</v>
      </c>
      <c r="G540" s="24" t="s">
        <v>796</v>
      </c>
      <c r="H540" s="76">
        <v>0.91121653926698709</v>
      </c>
      <c r="I540" s="77">
        <v>0.54183284293300338</v>
      </c>
      <c r="J540" s="77">
        <v>1.6591738726716543E-2</v>
      </c>
      <c r="K540" s="77">
        <v>0.7883955458919033</v>
      </c>
      <c r="L540" s="77">
        <v>0.49942232192545633</v>
      </c>
      <c r="M540" s="77">
        <v>0.45843741538165617</v>
      </c>
      <c r="N540" s="77">
        <v>0.20235467140940933</v>
      </c>
      <c r="O540" s="77" t="s">
        <v>3395</v>
      </c>
      <c r="P540" s="77">
        <v>0.1612003686208498</v>
      </c>
      <c r="Q540" s="77">
        <v>0.8139919596182611</v>
      </c>
      <c r="R540" s="77">
        <v>2.9559885693840084E-2</v>
      </c>
      <c r="S540" s="77">
        <v>0.76470588235294112</v>
      </c>
      <c r="T540" s="77">
        <v>0.76772115198762969</v>
      </c>
      <c r="U540" s="77">
        <v>0.55057998171825273</v>
      </c>
      <c r="V540" s="77">
        <v>0.68204875437827239</v>
      </c>
      <c r="W540" s="77">
        <v>0.9548426666046711</v>
      </c>
      <c r="X540" s="77">
        <v>0.77017585360530172</v>
      </c>
      <c r="Y540" s="77">
        <v>0.44153569399734904</v>
      </c>
      <c r="Z540" s="77">
        <v>0.93142857142857149</v>
      </c>
      <c r="AA540" s="77">
        <v>0.53089144833263879</v>
      </c>
      <c r="AB540" s="77">
        <v>0.38070175438596487</v>
      </c>
      <c r="AC540" s="77">
        <v>0.16842105263157892</v>
      </c>
      <c r="AD540" s="76">
        <v>0.48988037364223563</v>
      </c>
      <c r="AE540" s="77">
        <v>0.42196206464585495</v>
      </c>
      <c r="AF540" s="77">
        <v>0.42177592265605057</v>
      </c>
      <c r="AG540" s="77">
        <v>0.76621351717028541</v>
      </c>
      <c r="AH540" s="77">
        <v>0.61631436804826256</v>
      </c>
      <c r="AI540" s="77">
        <v>0.86250926010498641</v>
      </c>
      <c r="AJ540" s="77">
        <v>0.68648213271296021</v>
      </c>
      <c r="AK540" s="77">
        <v>0.45579660135930183</v>
      </c>
      <c r="AL540" s="77">
        <v>0.16842105263157892</v>
      </c>
      <c r="AM540" s="76">
        <v>0.44453945364804709</v>
      </c>
      <c r="AN540" s="77">
        <v>0.74834571510784487</v>
      </c>
      <c r="AO540" s="78">
        <v>0.43689992890128027</v>
      </c>
      <c r="AP540" s="79">
        <v>0.534517293444848</v>
      </c>
      <c r="AQ540" s="70">
        <v>2</v>
      </c>
      <c r="AR540" s="71">
        <v>1</v>
      </c>
      <c r="AS540" s="71">
        <v>0</v>
      </c>
      <c r="AT540" s="71">
        <v>0</v>
      </c>
      <c r="AU540" s="71">
        <v>1</v>
      </c>
      <c r="AV540" s="71" t="s">
        <v>3472</v>
      </c>
      <c r="AW540" s="72" t="s">
        <v>3422</v>
      </c>
    </row>
    <row r="541" spans="1:49">
      <c r="A541" s="23" t="s">
        <v>4289</v>
      </c>
      <c r="B541" s="23" t="s">
        <v>3725</v>
      </c>
      <c r="C541" s="23" t="s">
        <v>1230</v>
      </c>
      <c r="D541" s="24" t="s">
        <v>424</v>
      </c>
      <c r="E541" s="24" t="s">
        <v>770</v>
      </c>
      <c r="F541" s="24" t="s">
        <v>771</v>
      </c>
      <c r="G541" s="24" t="s">
        <v>798</v>
      </c>
      <c r="H541" s="76">
        <v>0.91121653926698709</v>
      </c>
      <c r="I541" s="77">
        <v>0.76258595064939838</v>
      </c>
      <c r="J541" s="77">
        <v>0.64842577577405647</v>
      </c>
      <c r="K541" s="77">
        <v>0.77687744318635288</v>
      </c>
      <c r="L541" s="77">
        <v>0.48717282017123015</v>
      </c>
      <c r="M541" s="77">
        <v>0.52612344300627156</v>
      </c>
      <c r="N541" s="77">
        <v>0.46683706274278663</v>
      </c>
      <c r="O541" s="77" t="s">
        <v>3395</v>
      </c>
      <c r="P541" s="77">
        <v>0.31785059084755407</v>
      </c>
      <c r="Q541" s="77">
        <v>0.68997819023836238</v>
      </c>
      <c r="R541" s="77">
        <v>0.12131433421194229</v>
      </c>
      <c r="S541" s="77">
        <v>0.76470588235294112</v>
      </c>
      <c r="T541" s="77">
        <v>0.76772115198762969</v>
      </c>
      <c r="U541" s="77">
        <v>0.58337862562996723</v>
      </c>
      <c r="V541" s="77">
        <v>0.68204875437827239</v>
      </c>
      <c r="W541" s="77">
        <v>0.88403455990717106</v>
      </c>
      <c r="X541" s="77">
        <v>0.7027893567356216</v>
      </c>
      <c r="Y541" s="77">
        <v>0.44153569399734904</v>
      </c>
      <c r="Z541" s="77">
        <v>0.93142857142857149</v>
      </c>
      <c r="AA541" s="77">
        <v>0.53089144833263879</v>
      </c>
      <c r="AB541" s="77">
        <v>0.38070175438596487</v>
      </c>
      <c r="AC541" s="77">
        <v>0.16842105263157892</v>
      </c>
      <c r="AD541" s="76">
        <v>0.77407608856348065</v>
      </c>
      <c r="AE541" s="77">
        <v>0.51497227199083906</v>
      </c>
      <c r="AF541" s="77">
        <v>0.40564626222515232</v>
      </c>
      <c r="AG541" s="77">
        <v>0.76621351717028541</v>
      </c>
      <c r="AH541" s="77">
        <v>0.63271369000411981</v>
      </c>
      <c r="AI541" s="77">
        <v>0.79341195832139633</v>
      </c>
      <c r="AJ541" s="77">
        <v>0.68648213271296021</v>
      </c>
      <c r="AK541" s="77">
        <v>0.45579660135930183</v>
      </c>
      <c r="AL541" s="77">
        <v>0.16842105263157892</v>
      </c>
      <c r="AM541" s="76">
        <v>0.56489820759315734</v>
      </c>
      <c r="AN541" s="77">
        <v>0.73077972183193385</v>
      </c>
      <c r="AO541" s="78">
        <v>0.43689992890128027</v>
      </c>
      <c r="AP541" s="79">
        <v>0.57126152691801035</v>
      </c>
      <c r="AQ541" s="70">
        <v>2</v>
      </c>
      <c r="AR541" s="71">
        <v>0</v>
      </c>
      <c r="AS541" s="71">
        <v>0</v>
      </c>
      <c r="AT541" s="71">
        <v>0</v>
      </c>
      <c r="AU541" s="71">
        <v>1</v>
      </c>
      <c r="AV541" s="71" t="s">
        <v>3471</v>
      </c>
      <c r="AW541" s="72" t="s">
        <v>3422</v>
      </c>
    </row>
    <row r="542" spans="1:49">
      <c r="A542" s="23" t="s">
        <v>4290</v>
      </c>
      <c r="B542" s="23" t="s">
        <v>3725</v>
      </c>
      <c r="C542" s="23" t="s">
        <v>1232</v>
      </c>
      <c r="D542" s="24" t="s">
        <v>424</v>
      </c>
      <c r="E542" s="24" t="s">
        <v>770</v>
      </c>
      <c r="F542" s="24" t="s">
        <v>800</v>
      </c>
      <c r="G542" s="24" t="s">
        <v>801</v>
      </c>
      <c r="H542" s="76">
        <v>0.90804960555979708</v>
      </c>
      <c r="I542" s="77">
        <v>0.78777328342655506</v>
      </c>
      <c r="J542" s="77">
        <v>0.692476269702617</v>
      </c>
      <c r="K542" s="77">
        <v>0.85831863995713087</v>
      </c>
      <c r="L542" s="77">
        <v>0.48430353698930828</v>
      </c>
      <c r="M542" s="77">
        <v>0.63636513385516669</v>
      </c>
      <c r="N542" s="77">
        <v>0.59183108774384219</v>
      </c>
      <c r="O542" s="77" t="s">
        <v>3395</v>
      </c>
      <c r="P542" s="77">
        <v>0.46680336200378264</v>
      </c>
      <c r="Q542" s="77">
        <v>0.73147231380848876</v>
      </c>
      <c r="R542" s="77">
        <v>8.2134059784340602E-2</v>
      </c>
      <c r="S542" s="77">
        <v>0.68235294117647027</v>
      </c>
      <c r="T542" s="77">
        <v>0.67776238644417242</v>
      </c>
      <c r="U542" s="77">
        <v>0.6126555931431571</v>
      </c>
      <c r="V542" s="77">
        <v>0.55119522313632496</v>
      </c>
      <c r="W542" s="77">
        <v>0.91848359937198421</v>
      </c>
      <c r="X542" s="77">
        <v>0.70427395018338079</v>
      </c>
      <c r="Y542" s="77">
        <v>0.42970081423972739</v>
      </c>
      <c r="Z542" s="77">
        <v>0.90285714285714291</v>
      </c>
      <c r="AA542" s="77">
        <v>0.53089144833263879</v>
      </c>
      <c r="AB542" s="77">
        <v>0.38070175438596487</v>
      </c>
      <c r="AC542" s="77">
        <v>0.16842105263157892</v>
      </c>
      <c r="AD542" s="76">
        <v>0.79609971956298986</v>
      </c>
      <c r="AE542" s="77">
        <v>0.60752435210984612</v>
      </c>
      <c r="AF542" s="77">
        <v>0.4068031867964147</v>
      </c>
      <c r="AG542" s="77">
        <v>0.68005766381032129</v>
      </c>
      <c r="AH542" s="77">
        <v>0.58192540813974103</v>
      </c>
      <c r="AI542" s="77">
        <v>0.8113787747776825</v>
      </c>
      <c r="AJ542" s="77">
        <v>0.6662789785484351</v>
      </c>
      <c r="AK542" s="77">
        <v>0.45579660135930183</v>
      </c>
      <c r="AL542" s="77">
        <v>0.16842105263157892</v>
      </c>
      <c r="AM542" s="76">
        <v>0.60347575282308352</v>
      </c>
      <c r="AN542" s="77">
        <v>0.69112061557591487</v>
      </c>
      <c r="AO542" s="78">
        <v>0.43016554417977187</v>
      </c>
      <c r="AP542" s="79">
        <v>0.56946291218348744</v>
      </c>
      <c r="AQ542" s="70">
        <v>2</v>
      </c>
      <c r="AR542" s="71">
        <v>0</v>
      </c>
      <c r="AS542" s="71">
        <v>0</v>
      </c>
      <c r="AT542" s="71">
        <v>0</v>
      </c>
      <c r="AU542" s="71">
        <v>1</v>
      </c>
      <c r="AV542" s="71" t="s">
        <v>3473</v>
      </c>
      <c r="AW542" s="72" t="s">
        <v>3422</v>
      </c>
    </row>
    <row r="543" spans="1:49">
      <c r="A543" s="23" t="s">
        <v>4291</v>
      </c>
      <c r="B543" s="23" t="s">
        <v>3725</v>
      </c>
      <c r="C543" s="23" t="s">
        <v>1236</v>
      </c>
      <c r="D543" s="24" t="s">
        <v>424</v>
      </c>
      <c r="E543" s="24" t="s">
        <v>770</v>
      </c>
      <c r="F543" s="24" t="s">
        <v>800</v>
      </c>
      <c r="G543" s="24" t="s">
        <v>803</v>
      </c>
      <c r="H543" s="76">
        <v>0.90804960555979708</v>
      </c>
      <c r="I543" s="77">
        <v>0.71200561033794929</v>
      </c>
      <c r="J543" s="77">
        <v>0.43728468742773952</v>
      </c>
      <c r="K543" s="77">
        <v>0.73379412842638225</v>
      </c>
      <c r="L543" s="77">
        <v>0.49780644461993484</v>
      </c>
      <c r="M543" s="77">
        <v>0.97207607104475569</v>
      </c>
      <c r="N543" s="77">
        <v>0.29634205948502917</v>
      </c>
      <c r="O543" s="77" t="s">
        <v>3395</v>
      </c>
      <c r="P543" s="77">
        <v>0.41102043092577495</v>
      </c>
      <c r="Q543" s="77">
        <v>0.85118075551616801</v>
      </c>
      <c r="R543" s="77">
        <v>6.9239207737814848E-2</v>
      </c>
      <c r="S543" s="77">
        <v>0.68235294117647027</v>
      </c>
      <c r="T543" s="77">
        <v>0.67776238644417242</v>
      </c>
      <c r="U543" s="77">
        <v>0.60701348017191659</v>
      </c>
      <c r="V543" s="77">
        <v>0.55119522313632496</v>
      </c>
      <c r="W543" s="77">
        <v>0.88249761463561238</v>
      </c>
      <c r="X543" s="77">
        <v>0.70437194315022955</v>
      </c>
      <c r="Y543" s="77">
        <v>0.42970081423972739</v>
      </c>
      <c r="Z543" s="77">
        <v>0.90285714285714291</v>
      </c>
      <c r="AA543" s="77">
        <v>0.53089144833263879</v>
      </c>
      <c r="AB543" s="77">
        <v>0.38070175438596487</v>
      </c>
      <c r="AC543" s="77">
        <v>0.16842105263157892</v>
      </c>
      <c r="AD543" s="76">
        <v>0.68577996777516192</v>
      </c>
      <c r="AE543" s="77">
        <v>0.58220782690037531</v>
      </c>
      <c r="AF543" s="77">
        <v>0.46020998162699145</v>
      </c>
      <c r="AG543" s="77">
        <v>0.68005766381032129</v>
      </c>
      <c r="AH543" s="77">
        <v>0.57910435165412077</v>
      </c>
      <c r="AI543" s="77">
        <v>0.79343477889292102</v>
      </c>
      <c r="AJ543" s="77">
        <v>0.6662789785484351</v>
      </c>
      <c r="AK543" s="77">
        <v>0.45579660135930183</v>
      </c>
      <c r="AL543" s="77">
        <v>0.16842105263157892</v>
      </c>
      <c r="AM543" s="76">
        <v>0.57606592543417623</v>
      </c>
      <c r="AN543" s="77">
        <v>0.68419893145245447</v>
      </c>
      <c r="AO543" s="78">
        <v>0.43016554417977187</v>
      </c>
      <c r="AP543" s="79">
        <v>0.55847508729511186</v>
      </c>
      <c r="AQ543" s="70">
        <v>2</v>
      </c>
      <c r="AR543" s="71">
        <v>0</v>
      </c>
      <c r="AS543" s="71">
        <v>0</v>
      </c>
      <c r="AT543" s="71">
        <v>0</v>
      </c>
      <c r="AU543" s="71">
        <v>1</v>
      </c>
      <c r="AV543" s="71" t="s">
        <v>3474</v>
      </c>
      <c r="AW543" s="72" t="s">
        <v>3422</v>
      </c>
    </row>
    <row r="544" spans="1:49">
      <c r="A544" s="23" t="s">
        <v>4292</v>
      </c>
      <c r="B544" s="23" t="s">
        <v>3725</v>
      </c>
      <c r="C544" s="23" t="s">
        <v>1238</v>
      </c>
      <c r="D544" s="24" t="s">
        <v>424</v>
      </c>
      <c r="E544" s="24" t="s">
        <v>770</v>
      </c>
      <c r="F544" s="24" t="s">
        <v>800</v>
      </c>
      <c r="G544" s="24" t="s">
        <v>805</v>
      </c>
      <c r="H544" s="76">
        <v>0.90804960555979708</v>
      </c>
      <c r="I544" s="77">
        <v>0.77035855096764128</v>
      </c>
      <c r="J544" s="77">
        <v>0.72956526211940298</v>
      </c>
      <c r="K544" s="77">
        <v>0.7587837348345714</v>
      </c>
      <c r="L544" s="77">
        <v>0.49325692004694649</v>
      </c>
      <c r="M544" s="77">
        <v>9.6747244406287458E-2</v>
      </c>
      <c r="N544" s="77">
        <v>0.72291854486568041</v>
      </c>
      <c r="O544" s="77" t="s">
        <v>3395</v>
      </c>
      <c r="P544" s="77">
        <v>0.41045558554654904</v>
      </c>
      <c r="Q544" s="77">
        <v>0.72798510146822737</v>
      </c>
      <c r="R544" s="77">
        <v>3.4732641896651845E-2</v>
      </c>
      <c r="S544" s="77">
        <v>0.68235294117647027</v>
      </c>
      <c r="T544" s="77">
        <v>0.67776238644417242</v>
      </c>
      <c r="U544" s="77">
        <v>0.56798232887109323</v>
      </c>
      <c r="V544" s="77">
        <v>0.55119522313632496</v>
      </c>
      <c r="W544" s="77">
        <v>0.91391900375623814</v>
      </c>
      <c r="X544" s="77">
        <v>0.84677858900710967</v>
      </c>
      <c r="Y544" s="77">
        <v>0.42970081423972739</v>
      </c>
      <c r="Z544" s="77">
        <v>0.90285714285714291</v>
      </c>
      <c r="AA544" s="77">
        <v>0.53089144833263879</v>
      </c>
      <c r="AB544" s="77">
        <v>0.38070175438596487</v>
      </c>
      <c r="AC544" s="77">
        <v>0.16842105263157892</v>
      </c>
      <c r="AD544" s="76">
        <v>0.80265780621561378</v>
      </c>
      <c r="AE544" s="77">
        <v>0.49643240594000704</v>
      </c>
      <c r="AF544" s="77">
        <v>0.38135887168243959</v>
      </c>
      <c r="AG544" s="77">
        <v>0.68005766381032129</v>
      </c>
      <c r="AH544" s="77">
        <v>0.55958877600370904</v>
      </c>
      <c r="AI544" s="77">
        <v>0.88034879638167385</v>
      </c>
      <c r="AJ544" s="77">
        <v>0.6662789785484351</v>
      </c>
      <c r="AK544" s="77">
        <v>0.45579660135930183</v>
      </c>
      <c r="AL544" s="77">
        <v>0.16842105263157892</v>
      </c>
      <c r="AM544" s="76">
        <v>0.56014969461268682</v>
      </c>
      <c r="AN544" s="77">
        <v>0.70666507873190143</v>
      </c>
      <c r="AO544" s="78">
        <v>0.43016554417977187</v>
      </c>
      <c r="AP544" s="79">
        <v>0.55996276332062944</v>
      </c>
      <c r="AQ544" s="70">
        <v>2</v>
      </c>
      <c r="AR544" s="71">
        <v>0</v>
      </c>
      <c r="AS544" s="71">
        <v>0</v>
      </c>
      <c r="AT544" s="71">
        <v>0</v>
      </c>
      <c r="AU544" s="71">
        <v>0</v>
      </c>
      <c r="AV544" s="71" t="s">
        <v>3395</v>
      </c>
      <c r="AW544" s="72" t="s">
        <v>3422</v>
      </c>
    </row>
    <row r="545" spans="1:49">
      <c r="A545" s="23" t="s">
        <v>4293</v>
      </c>
      <c r="B545" s="23" t="s">
        <v>3725</v>
      </c>
      <c r="C545" s="23" t="s">
        <v>1240</v>
      </c>
      <c r="D545" s="24" t="s">
        <v>424</v>
      </c>
      <c r="E545" s="24" t="s">
        <v>770</v>
      </c>
      <c r="F545" s="24" t="s">
        <v>800</v>
      </c>
      <c r="G545" s="24" t="s">
        <v>807</v>
      </c>
      <c r="H545" s="76">
        <v>0.90804960555979708</v>
      </c>
      <c r="I545" s="77">
        <v>0.70230301258519856</v>
      </c>
      <c r="J545" s="77">
        <v>0.56271085422911171</v>
      </c>
      <c r="K545" s="77">
        <v>0.70393948577726562</v>
      </c>
      <c r="L545" s="77">
        <v>0.51248823129106758</v>
      </c>
      <c r="M545" s="77">
        <v>0.76303232193187664</v>
      </c>
      <c r="N545" s="77">
        <v>0.36028246800925795</v>
      </c>
      <c r="O545" s="77" t="s">
        <v>3395</v>
      </c>
      <c r="P545" s="77">
        <v>0.40258413454583869</v>
      </c>
      <c r="Q545" s="77">
        <v>0.7748516611359284</v>
      </c>
      <c r="R545" s="77">
        <v>8.2590291251601181E-2</v>
      </c>
      <c r="S545" s="77">
        <v>0.68235294117647027</v>
      </c>
      <c r="T545" s="77">
        <v>0.67776238644417242</v>
      </c>
      <c r="U545" s="77">
        <v>0.63179268981515746</v>
      </c>
      <c r="V545" s="77">
        <v>0.55119522313632496</v>
      </c>
      <c r="W545" s="77">
        <v>0.91936783242048292</v>
      </c>
      <c r="X545" s="77">
        <v>0.77006152847731135</v>
      </c>
      <c r="Y545" s="77">
        <v>0.42970081423972739</v>
      </c>
      <c r="Z545" s="77">
        <v>0.90285714285714291</v>
      </c>
      <c r="AA545" s="77">
        <v>0.53089144833263879</v>
      </c>
      <c r="AB545" s="77">
        <v>0.38070175438596487</v>
      </c>
      <c r="AC545" s="77">
        <v>0.16842105263157892</v>
      </c>
      <c r="AD545" s="76">
        <v>0.72435449079136915</v>
      </c>
      <c r="AE545" s="77">
        <v>0.54846532831106121</v>
      </c>
      <c r="AF545" s="77">
        <v>0.42872097619376481</v>
      </c>
      <c r="AG545" s="77">
        <v>0.68005766381032129</v>
      </c>
      <c r="AH545" s="77">
        <v>0.59149395647574121</v>
      </c>
      <c r="AI545" s="77">
        <v>0.84471468044889719</v>
      </c>
      <c r="AJ545" s="77">
        <v>0.6662789785484351</v>
      </c>
      <c r="AK545" s="77">
        <v>0.45579660135930183</v>
      </c>
      <c r="AL545" s="77">
        <v>0.16842105263157892</v>
      </c>
      <c r="AM545" s="76">
        <v>0.56718026509873176</v>
      </c>
      <c r="AN545" s="77">
        <v>0.70542210024498664</v>
      </c>
      <c r="AO545" s="78">
        <v>0.43016554417977187</v>
      </c>
      <c r="AP545" s="79">
        <v>0.56191873832694372</v>
      </c>
      <c r="AQ545" s="70">
        <v>2</v>
      </c>
      <c r="AR545" s="71">
        <v>0</v>
      </c>
      <c r="AS545" s="71">
        <v>0</v>
      </c>
      <c r="AT545" s="71">
        <v>0</v>
      </c>
      <c r="AU545" s="71">
        <v>0</v>
      </c>
      <c r="AV545" s="71" t="s">
        <v>3395</v>
      </c>
      <c r="AW545" s="72" t="s">
        <v>3422</v>
      </c>
    </row>
    <row r="546" spans="1:49">
      <c r="A546" s="23" t="s">
        <v>4294</v>
      </c>
      <c r="B546" s="23" t="s">
        <v>3725</v>
      </c>
      <c r="C546" s="23" t="s">
        <v>1242</v>
      </c>
      <c r="D546" s="24" t="s">
        <v>424</v>
      </c>
      <c r="E546" s="24" t="s">
        <v>770</v>
      </c>
      <c r="F546" s="24" t="s">
        <v>811</v>
      </c>
      <c r="G546" s="24" t="s">
        <v>812</v>
      </c>
      <c r="H546" s="76">
        <v>0.90778673754457562</v>
      </c>
      <c r="I546" s="77">
        <v>0.94191866104148647</v>
      </c>
      <c r="J546" s="77">
        <v>1</v>
      </c>
      <c r="K546" s="77">
        <v>0.89418054898526811</v>
      </c>
      <c r="L546" s="77">
        <v>0.47788894447223623</v>
      </c>
      <c r="M546" s="77">
        <v>1</v>
      </c>
      <c r="N546" s="77">
        <v>1</v>
      </c>
      <c r="O546" s="77" t="s">
        <v>3395</v>
      </c>
      <c r="P546" s="77">
        <v>0.625</v>
      </c>
      <c r="Q546" s="77">
        <v>0.66009410783241496</v>
      </c>
      <c r="R546" s="77">
        <v>0.12537312436278233</v>
      </c>
      <c r="S546" s="77">
        <v>0.6588235294117657</v>
      </c>
      <c r="T546" s="77">
        <v>0.72880291218349336</v>
      </c>
      <c r="U546" s="77">
        <v>0.77612548262780356</v>
      </c>
      <c r="V546" s="77">
        <v>0.51914978455567984</v>
      </c>
      <c r="W546" s="77">
        <v>0.99176603760004722</v>
      </c>
      <c r="X546" s="77">
        <v>0.64455703618573224</v>
      </c>
      <c r="Y546" s="77">
        <v>0.41380826142234967</v>
      </c>
      <c r="Z546" s="77">
        <v>0.80571428571428572</v>
      </c>
      <c r="AA546" s="77">
        <v>0.56667036933696113</v>
      </c>
      <c r="AB546" s="77">
        <v>0.38070175438596487</v>
      </c>
      <c r="AC546" s="77">
        <v>0.16842105263157892</v>
      </c>
      <c r="AD546" s="76">
        <v>0.94990179952868736</v>
      </c>
      <c r="AE546" s="77">
        <v>0.79941389869150092</v>
      </c>
      <c r="AF546" s="77">
        <v>0.39273361609759866</v>
      </c>
      <c r="AG546" s="77">
        <v>0.69381322079762953</v>
      </c>
      <c r="AH546" s="77">
        <v>0.64763763359174176</v>
      </c>
      <c r="AI546" s="77">
        <v>0.81816153689288973</v>
      </c>
      <c r="AJ546" s="77">
        <v>0.60976127356831766</v>
      </c>
      <c r="AK546" s="77">
        <v>0.473686061861463</v>
      </c>
      <c r="AL546" s="77">
        <v>0.16842105263157892</v>
      </c>
      <c r="AM546" s="76">
        <v>0.71401643810592896</v>
      </c>
      <c r="AN546" s="77">
        <v>0.71987079709408697</v>
      </c>
      <c r="AO546" s="78">
        <v>0.41728946268711981</v>
      </c>
      <c r="AP546" s="79">
        <v>0.60782716319539465</v>
      </c>
      <c r="AQ546" s="70">
        <v>2</v>
      </c>
      <c r="AR546" s="71">
        <v>0</v>
      </c>
      <c r="AS546" s="71">
        <v>0</v>
      </c>
      <c r="AT546" s="71">
        <v>0</v>
      </c>
      <c r="AU546" s="71">
        <v>1</v>
      </c>
      <c r="AV546" s="71" t="s">
        <v>3475</v>
      </c>
      <c r="AW546" s="72" t="s">
        <v>3422</v>
      </c>
    </row>
    <row r="547" spans="1:49">
      <c r="A547" s="23" t="s">
        <v>4295</v>
      </c>
      <c r="B547" s="23" t="s">
        <v>3725</v>
      </c>
      <c r="C547" s="23" t="s">
        <v>1244</v>
      </c>
      <c r="D547" s="24" t="s">
        <v>424</v>
      </c>
      <c r="E547" s="24" t="s">
        <v>770</v>
      </c>
      <c r="F547" s="24" t="s">
        <v>811</v>
      </c>
      <c r="G547" s="24" t="s">
        <v>814</v>
      </c>
      <c r="H547" s="76">
        <v>0.90778673754457562</v>
      </c>
      <c r="I547" s="77">
        <v>0.81990258616686351</v>
      </c>
      <c r="J547" s="77">
        <v>0.62522933448078044</v>
      </c>
      <c r="K547" s="77">
        <v>0.7345953133753087</v>
      </c>
      <c r="L547" s="77">
        <v>0.50194607159550564</v>
      </c>
      <c r="M547" s="77">
        <v>0.76081762628812788</v>
      </c>
      <c r="N547" s="77">
        <v>0.83009905716307708</v>
      </c>
      <c r="O547" s="77" t="s">
        <v>3395</v>
      </c>
      <c r="P547" s="77">
        <v>0.39029694279780536</v>
      </c>
      <c r="Q547" s="77">
        <v>0.73019460594736474</v>
      </c>
      <c r="R547" s="77">
        <v>0.55951027736708125</v>
      </c>
      <c r="S547" s="77">
        <v>0.6588235294117657</v>
      </c>
      <c r="T547" s="77">
        <v>0.72880291218349336</v>
      </c>
      <c r="U547" s="77">
        <v>0.65299623025026665</v>
      </c>
      <c r="V547" s="77">
        <v>0.51914978455567984</v>
      </c>
      <c r="W547" s="77">
        <v>0.893478732421222</v>
      </c>
      <c r="X547" s="77">
        <v>0.73375840069206555</v>
      </c>
      <c r="Y547" s="77">
        <v>0.41380826142234967</v>
      </c>
      <c r="Z547" s="77">
        <v>0.80571428571428572</v>
      </c>
      <c r="AA547" s="77">
        <v>0.53089144833263879</v>
      </c>
      <c r="AB547" s="77">
        <v>0.38070175438596487</v>
      </c>
      <c r="AC547" s="77">
        <v>0.16842105263157892</v>
      </c>
      <c r="AD547" s="76">
        <v>0.78430621939740652</v>
      </c>
      <c r="AE547" s="77">
        <v>0.64355100224396489</v>
      </c>
      <c r="AF547" s="77">
        <v>0.644852441657223</v>
      </c>
      <c r="AG547" s="77">
        <v>0.69381322079762953</v>
      </c>
      <c r="AH547" s="77">
        <v>0.58607300740297319</v>
      </c>
      <c r="AI547" s="77">
        <v>0.81361856655664377</v>
      </c>
      <c r="AJ547" s="77">
        <v>0.60976127356831766</v>
      </c>
      <c r="AK547" s="77">
        <v>0.45579660135930183</v>
      </c>
      <c r="AL547" s="77">
        <v>0.16842105263157892</v>
      </c>
      <c r="AM547" s="76">
        <v>0.69090322109953151</v>
      </c>
      <c r="AN547" s="77">
        <v>0.69783493158574883</v>
      </c>
      <c r="AO547" s="78">
        <v>0.41132630918639945</v>
      </c>
      <c r="AP547" s="79">
        <v>0.59158922842143169</v>
      </c>
      <c r="AQ547" s="70">
        <v>2</v>
      </c>
      <c r="AR547" s="71">
        <v>0</v>
      </c>
      <c r="AS547" s="71">
        <v>0</v>
      </c>
      <c r="AT547" s="71">
        <v>0</v>
      </c>
      <c r="AU547" s="71">
        <v>0</v>
      </c>
      <c r="AV547" s="71" t="s">
        <v>3395</v>
      </c>
      <c r="AW547" s="72" t="s">
        <v>3422</v>
      </c>
    </row>
    <row r="548" spans="1:49">
      <c r="A548" s="23" t="s">
        <v>4296</v>
      </c>
      <c r="B548" s="23" t="s">
        <v>3725</v>
      </c>
      <c r="C548" s="23" t="s">
        <v>1246</v>
      </c>
      <c r="D548" s="24" t="s">
        <v>424</v>
      </c>
      <c r="E548" s="24" t="s">
        <v>770</v>
      </c>
      <c r="F548" s="24" t="s">
        <v>811</v>
      </c>
      <c r="G548" s="24" t="s">
        <v>818</v>
      </c>
      <c r="H548" s="76">
        <v>0.90778673754457562</v>
      </c>
      <c r="I548" s="77">
        <v>0.73304698215453601</v>
      </c>
      <c r="J548" s="77">
        <v>0.38886031674269206</v>
      </c>
      <c r="K548" s="77">
        <v>0.64457532045068144</v>
      </c>
      <c r="L548" s="77">
        <v>0.49639382232139706</v>
      </c>
      <c r="M548" s="77">
        <v>0.85079438722408751</v>
      </c>
      <c r="N548" s="77">
        <v>0.4268097005057655</v>
      </c>
      <c r="O548" s="77" t="s">
        <v>3395</v>
      </c>
      <c r="P548" s="77">
        <v>0.18479960856490746</v>
      </c>
      <c r="Q548" s="77">
        <v>0.7624257413869886</v>
      </c>
      <c r="R548" s="77">
        <v>0.1279977108103067</v>
      </c>
      <c r="S548" s="77">
        <v>0.6588235294117657</v>
      </c>
      <c r="T548" s="77">
        <v>0.72880291218349336</v>
      </c>
      <c r="U548" s="77">
        <v>0.58809626824921546</v>
      </c>
      <c r="V548" s="77">
        <v>0.51914978455567984</v>
      </c>
      <c r="W548" s="77">
        <v>0.92097053661713779</v>
      </c>
      <c r="X548" s="77">
        <v>0.79969623486849772</v>
      </c>
      <c r="Y548" s="77">
        <v>0.41380826142234967</v>
      </c>
      <c r="Z548" s="77">
        <v>0.80571428571428572</v>
      </c>
      <c r="AA548" s="77">
        <v>0.53089144833263879</v>
      </c>
      <c r="AB548" s="77">
        <v>0.38070175438596487</v>
      </c>
      <c r="AC548" s="77">
        <v>0.16842105263157892</v>
      </c>
      <c r="AD548" s="76">
        <v>0.67656467881393445</v>
      </c>
      <c r="AE548" s="77">
        <v>0.52067456781336774</v>
      </c>
      <c r="AF548" s="77">
        <v>0.44521172609864768</v>
      </c>
      <c r="AG548" s="77">
        <v>0.69381322079762953</v>
      </c>
      <c r="AH548" s="77">
        <v>0.55362302640244765</v>
      </c>
      <c r="AI548" s="77">
        <v>0.8603333857428177</v>
      </c>
      <c r="AJ548" s="77">
        <v>0.60976127356831766</v>
      </c>
      <c r="AK548" s="77">
        <v>0.45579660135930183</v>
      </c>
      <c r="AL548" s="77">
        <v>0.16842105263157892</v>
      </c>
      <c r="AM548" s="76">
        <v>0.5474836575753167</v>
      </c>
      <c r="AN548" s="77">
        <v>0.70258987764763159</v>
      </c>
      <c r="AO548" s="78">
        <v>0.41132630918639945</v>
      </c>
      <c r="AP548" s="79">
        <v>0.54733100061907447</v>
      </c>
      <c r="AQ548" s="70">
        <v>2</v>
      </c>
      <c r="AR548" s="71">
        <v>0</v>
      </c>
      <c r="AS548" s="71">
        <v>0</v>
      </c>
      <c r="AT548" s="71">
        <v>0</v>
      </c>
      <c r="AU548" s="71">
        <v>1</v>
      </c>
      <c r="AV548" s="71" t="s">
        <v>3475</v>
      </c>
      <c r="AW548" s="72" t="s">
        <v>3422</v>
      </c>
    </row>
    <row r="549" spans="1:49">
      <c r="A549" s="23" t="s">
        <v>4297</v>
      </c>
      <c r="B549" s="23" t="s">
        <v>3725</v>
      </c>
      <c r="C549" s="23" t="s">
        <v>1248</v>
      </c>
      <c r="D549" s="24" t="s">
        <v>424</v>
      </c>
      <c r="E549" s="24" t="s">
        <v>826</v>
      </c>
      <c r="F549" s="24" t="s">
        <v>827</v>
      </c>
      <c r="G549" s="24" t="s">
        <v>828</v>
      </c>
      <c r="H549" s="76">
        <v>0.91249332676949058</v>
      </c>
      <c r="I549" s="77">
        <v>0.75745814388097799</v>
      </c>
      <c r="J549" s="77">
        <v>0.57238521769310435</v>
      </c>
      <c r="K549" s="77">
        <v>0.75818899483552538</v>
      </c>
      <c r="L549" s="77">
        <v>0.31388074428417806</v>
      </c>
      <c r="M549" s="77">
        <v>1</v>
      </c>
      <c r="N549" s="77">
        <v>0.5429481071657335</v>
      </c>
      <c r="O549" s="77" t="s">
        <v>3395</v>
      </c>
      <c r="P549" s="77">
        <v>0.5</v>
      </c>
      <c r="Q549" s="77">
        <v>0.70825052718222203</v>
      </c>
      <c r="R549" s="77">
        <v>8.2772450589811475E-2</v>
      </c>
      <c r="S549" s="77">
        <v>0.60000000000000098</v>
      </c>
      <c r="T549" s="77">
        <v>0.68230139810579216</v>
      </c>
      <c r="U549" s="77">
        <v>0.73141104188209827</v>
      </c>
      <c r="V549" s="77">
        <v>0.40769610612844276</v>
      </c>
      <c r="W549" s="77">
        <v>0.9101056771681818</v>
      </c>
      <c r="X549" s="77">
        <v>0.74967245850830788</v>
      </c>
      <c r="Y549" s="77">
        <v>0.48245056401655528</v>
      </c>
      <c r="Z549" s="77">
        <v>0.76571428571428579</v>
      </c>
      <c r="AA549" s="77">
        <v>0.53052772842073503</v>
      </c>
      <c r="AB549" s="77">
        <v>0.38070175438596487</v>
      </c>
      <c r="AC549" s="77">
        <v>0.16842105263157892</v>
      </c>
      <c r="AD549" s="76">
        <v>0.74744556278119101</v>
      </c>
      <c r="AE549" s="77">
        <v>0.62300356925708733</v>
      </c>
      <c r="AF549" s="77">
        <v>0.39551148888601673</v>
      </c>
      <c r="AG549" s="77">
        <v>0.64115069905289657</v>
      </c>
      <c r="AH549" s="77">
        <v>0.56955357400527051</v>
      </c>
      <c r="AI549" s="77">
        <v>0.8298890678382449</v>
      </c>
      <c r="AJ549" s="77">
        <v>0.62408242486542054</v>
      </c>
      <c r="AK549" s="77">
        <v>0.45561474140334995</v>
      </c>
      <c r="AL549" s="77">
        <v>0.16842105263157892</v>
      </c>
      <c r="AM549" s="76">
        <v>0.58865354030809836</v>
      </c>
      <c r="AN549" s="77">
        <v>0.68019778029880396</v>
      </c>
      <c r="AO549" s="78">
        <v>0.41603940630011643</v>
      </c>
      <c r="AP549" s="79">
        <v>0.55592941205378255</v>
      </c>
      <c r="AQ549" s="70">
        <v>2</v>
      </c>
      <c r="AR549" s="71">
        <v>0</v>
      </c>
      <c r="AS549" s="71">
        <v>0</v>
      </c>
      <c r="AT549" s="71">
        <v>0</v>
      </c>
      <c r="AU549" s="71">
        <v>1</v>
      </c>
      <c r="AV549" s="71" t="s">
        <v>3476</v>
      </c>
      <c r="AW549" s="72" t="s">
        <v>3422</v>
      </c>
    </row>
    <row r="550" spans="1:49">
      <c r="A550" s="23" t="s">
        <v>4298</v>
      </c>
      <c r="B550" s="23" t="s">
        <v>3725</v>
      </c>
      <c r="C550" s="23" t="s">
        <v>1250</v>
      </c>
      <c r="D550" s="24" t="s">
        <v>424</v>
      </c>
      <c r="E550" s="24" t="s">
        <v>826</v>
      </c>
      <c r="F550" s="24" t="s">
        <v>827</v>
      </c>
      <c r="G550" s="24" t="s">
        <v>834</v>
      </c>
      <c r="H550" s="76">
        <v>0.91249332676949058</v>
      </c>
      <c r="I550" s="77">
        <v>0.93669988309207142</v>
      </c>
      <c r="J550" s="77">
        <v>0.79085001789737719</v>
      </c>
      <c r="K550" s="77">
        <v>0.61612157730523731</v>
      </c>
      <c r="L550" s="77">
        <v>0.31251893573738637</v>
      </c>
      <c r="M550" s="77">
        <v>0.64662839447773979</v>
      </c>
      <c r="N550" s="77">
        <v>0.95010154129698832</v>
      </c>
      <c r="O550" s="77" t="s">
        <v>3395</v>
      </c>
      <c r="P550" s="77">
        <v>0.41295331803676938</v>
      </c>
      <c r="Q550" s="77">
        <v>0.58587280918286588</v>
      </c>
      <c r="R550" s="77">
        <v>0.45572725038064571</v>
      </c>
      <c r="S550" s="77">
        <v>0.60000000000000098</v>
      </c>
      <c r="T550" s="77">
        <v>0.68230139810579216</v>
      </c>
      <c r="U550" s="77">
        <v>0.61508497773183113</v>
      </c>
      <c r="V550" s="77">
        <v>0.40769610612844276</v>
      </c>
      <c r="W550" s="77">
        <v>0.69510518441900615</v>
      </c>
      <c r="X550" s="77">
        <v>0.86936923429798263</v>
      </c>
      <c r="Y550" s="77">
        <v>0.48245056401655528</v>
      </c>
      <c r="Z550" s="77">
        <v>0.76571428571428579</v>
      </c>
      <c r="AA550" s="77">
        <v>0.53052772842073503</v>
      </c>
      <c r="AB550" s="77">
        <v>0.38070175438596487</v>
      </c>
      <c r="AC550" s="77">
        <v>0.16842105263157892</v>
      </c>
      <c r="AD550" s="76">
        <v>0.88001440925297969</v>
      </c>
      <c r="AE550" s="77">
        <v>0.58766475337082424</v>
      </c>
      <c r="AF550" s="77">
        <v>0.52080002978175577</v>
      </c>
      <c r="AG550" s="77">
        <v>0.64115069905289657</v>
      </c>
      <c r="AH550" s="77">
        <v>0.511390541930137</v>
      </c>
      <c r="AI550" s="77">
        <v>0.78223720935849439</v>
      </c>
      <c r="AJ550" s="77">
        <v>0.62408242486542054</v>
      </c>
      <c r="AK550" s="77">
        <v>0.45561474140334995</v>
      </c>
      <c r="AL550" s="77">
        <v>0.16842105263157892</v>
      </c>
      <c r="AM550" s="76">
        <v>0.6628263974685199</v>
      </c>
      <c r="AN550" s="77">
        <v>0.64492615011384269</v>
      </c>
      <c r="AO550" s="78">
        <v>0.41603940630011643</v>
      </c>
      <c r="AP550" s="79">
        <v>0.56847887137222231</v>
      </c>
      <c r="AQ550" s="70">
        <v>2</v>
      </c>
      <c r="AR550" s="71">
        <v>0</v>
      </c>
      <c r="AS550" s="71">
        <v>0</v>
      </c>
      <c r="AT550" s="71">
        <v>0</v>
      </c>
      <c r="AU550" s="71">
        <v>1</v>
      </c>
      <c r="AV550" s="71" t="s">
        <v>3476</v>
      </c>
      <c r="AW550" s="72" t="s">
        <v>3422</v>
      </c>
    </row>
    <row r="551" spans="1:49">
      <c r="A551" s="23" t="s">
        <v>4299</v>
      </c>
      <c r="B551" s="23" t="s">
        <v>3725</v>
      </c>
      <c r="C551" s="23" t="s">
        <v>1252</v>
      </c>
      <c r="D551" s="24" t="s">
        <v>424</v>
      </c>
      <c r="E551" s="24" t="s">
        <v>844</v>
      </c>
      <c r="F551" s="24" t="s">
        <v>845</v>
      </c>
      <c r="G551" s="24" t="s">
        <v>846</v>
      </c>
      <c r="H551" s="76">
        <v>0.91243073914681871</v>
      </c>
      <c r="I551" s="77">
        <v>0.87027256721309909</v>
      </c>
      <c r="J551" s="77">
        <v>1</v>
      </c>
      <c r="K551" s="77">
        <v>0.93918569115056072</v>
      </c>
      <c r="L551" s="77">
        <v>0.52222222222222225</v>
      </c>
      <c r="M551" s="77">
        <v>1</v>
      </c>
      <c r="N551" s="77">
        <v>1</v>
      </c>
      <c r="O551" s="77" t="s">
        <v>3395</v>
      </c>
      <c r="P551" s="77">
        <v>0.5</v>
      </c>
      <c r="Q551" s="77">
        <v>0.55179304078948099</v>
      </c>
      <c r="R551" s="77">
        <v>0.13666884411535887</v>
      </c>
      <c r="S551" s="77">
        <v>0.63529411764705945</v>
      </c>
      <c r="T551" s="77">
        <v>0.70731589459442046</v>
      </c>
      <c r="U551" s="77">
        <v>0.72348030777440975</v>
      </c>
      <c r="V551" s="77">
        <v>0.55381551234399107</v>
      </c>
      <c r="W551" s="77">
        <v>0.96653311113869678</v>
      </c>
      <c r="X551" s="77">
        <v>0.74440696975629994</v>
      </c>
      <c r="Y551" s="77">
        <v>0.47027754483728734</v>
      </c>
      <c r="Z551" s="77">
        <v>0.81142857142857139</v>
      </c>
      <c r="AA551" s="77">
        <v>0.52008089500833499</v>
      </c>
      <c r="AB551" s="77">
        <v>0.38070175438596487</v>
      </c>
      <c r="AC551" s="77">
        <v>0.16842105263157892</v>
      </c>
      <c r="AD551" s="76">
        <v>0.92756776878663916</v>
      </c>
      <c r="AE551" s="77">
        <v>0.79228158267455662</v>
      </c>
      <c r="AF551" s="77">
        <v>0.34423094245241992</v>
      </c>
      <c r="AG551" s="77">
        <v>0.67130500612073996</v>
      </c>
      <c r="AH551" s="77">
        <v>0.63864791005920041</v>
      </c>
      <c r="AI551" s="77">
        <v>0.85547004044749841</v>
      </c>
      <c r="AJ551" s="77">
        <v>0.64085305813292937</v>
      </c>
      <c r="AK551" s="77">
        <v>0.45039132469714993</v>
      </c>
      <c r="AL551" s="77">
        <v>0.16842105263157892</v>
      </c>
      <c r="AM551" s="76">
        <v>0.68802676463787193</v>
      </c>
      <c r="AN551" s="77">
        <v>0.72180765220914633</v>
      </c>
      <c r="AO551" s="78">
        <v>0.41988847848721944</v>
      </c>
      <c r="AP551" s="79">
        <v>0.60145306323439685</v>
      </c>
      <c r="AQ551" s="70">
        <v>2</v>
      </c>
      <c r="AR551" s="71">
        <v>0</v>
      </c>
      <c r="AS551" s="71">
        <v>0</v>
      </c>
      <c r="AT551" s="71">
        <v>0</v>
      </c>
      <c r="AU551" s="71">
        <v>1</v>
      </c>
      <c r="AV551" s="71" t="s">
        <v>3479</v>
      </c>
      <c r="AW551" s="72" t="s">
        <v>3422</v>
      </c>
    </row>
    <row r="552" spans="1:49">
      <c r="A552" s="23" t="s">
        <v>4300</v>
      </c>
      <c r="B552" s="23" t="s">
        <v>3725</v>
      </c>
      <c r="C552" s="23" t="s">
        <v>1254</v>
      </c>
      <c r="D552" s="24" t="s">
        <v>424</v>
      </c>
      <c r="E552" s="24" t="s">
        <v>844</v>
      </c>
      <c r="F552" s="24" t="s">
        <v>845</v>
      </c>
      <c r="G552" s="24" t="s">
        <v>848</v>
      </c>
      <c r="H552" s="76">
        <v>0.91243073914681871</v>
      </c>
      <c r="I552" s="77">
        <v>0.83892002214267636</v>
      </c>
      <c r="J552" s="77">
        <v>0.95999849366393852</v>
      </c>
      <c r="K552" s="77">
        <v>0.77821495319525658</v>
      </c>
      <c r="L552" s="77">
        <v>0.52281017120575746</v>
      </c>
      <c r="M552" s="77">
        <v>1</v>
      </c>
      <c r="N552" s="77">
        <v>0.82644498336648409</v>
      </c>
      <c r="O552" s="77" t="s">
        <v>3395</v>
      </c>
      <c r="P552" s="77">
        <v>0.5</v>
      </c>
      <c r="Q552" s="77">
        <v>0.60293905473374099</v>
      </c>
      <c r="R552" s="77">
        <v>7.4503198268862966E-2</v>
      </c>
      <c r="S552" s="77">
        <v>0.63529411764705945</v>
      </c>
      <c r="T552" s="77">
        <v>0.70731589459442046</v>
      </c>
      <c r="U552" s="77">
        <v>0.77318506604410586</v>
      </c>
      <c r="V552" s="77">
        <v>0.55381551234399107</v>
      </c>
      <c r="W552" s="77">
        <v>0.89096067027402248</v>
      </c>
      <c r="X552" s="77">
        <v>0.88816591855569338</v>
      </c>
      <c r="Y552" s="77">
        <v>0.47027754483728734</v>
      </c>
      <c r="Z552" s="77">
        <v>0.81142857142857139</v>
      </c>
      <c r="AA552" s="77">
        <v>0.52008089500833499</v>
      </c>
      <c r="AB552" s="77">
        <v>0.38070175438596487</v>
      </c>
      <c r="AC552" s="77">
        <v>0.16842105263157892</v>
      </c>
      <c r="AD552" s="76">
        <v>0.9037830849844779</v>
      </c>
      <c r="AE552" s="77">
        <v>0.72549402155349962</v>
      </c>
      <c r="AF552" s="77">
        <v>0.33872112650130198</v>
      </c>
      <c r="AG552" s="77">
        <v>0.67130500612073996</v>
      </c>
      <c r="AH552" s="77">
        <v>0.66350028919404846</v>
      </c>
      <c r="AI552" s="77">
        <v>0.88956329441485793</v>
      </c>
      <c r="AJ552" s="77">
        <v>0.64085305813292937</v>
      </c>
      <c r="AK552" s="77">
        <v>0.45039132469714993</v>
      </c>
      <c r="AL552" s="77">
        <v>0.16842105263157892</v>
      </c>
      <c r="AM552" s="76">
        <v>0.65599941101309323</v>
      </c>
      <c r="AN552" s="77">
        <v>0.74145619657654882</v>
      </c>
      <c r="AO552" s="78">
        <v>0.41988847848721944</v>
      </c>
      <c r="AP552" s="79">
        <v>0.59734028405677964</v>
      </c>
      <c r="AQ552" s="70">
        <v>2</v>
      </c>
      <c r="AR552" s="71">
        <v>0</v>
      </c>
      <c r="AS552" s="71">
        <v>0</v>
      </c>
      <c r="AT552" s="71">
        <v>0</v>
      </c>
      <c r="AU552" s="71">
        <v>1</v>
      </c>
      <c r="AV552" s="71" t="s">
        <v>3479</v>
      </c>
      <c r="AW552" s="72" t="s">
        <v>3422</v>
      </c>
    </row>
    <row r="553" spans="1:49">
      <c r="A553" s="23" t="s">
        <v>4301</v>
      </c>
      <c r="B553" s="23" t="s">
        <v>3725</v>
      </c>
      <c r="C553" s="23" t="s">
        <v>1256</v>
      </c>
      <c r="D553" s="24" t="s">
        <v>424</v>
      </c>
      <c r="E553" s="24" t="s">
        <v>844</v>
      </c>
      <c r="F553" s="24" t="s">
        <v>845</v>
      </c>
      <c r="G553" s="24" t="s">
        <v>850</v>
      </c>
      <c r="H553" s="76">
        <v>0.91243073914681871</v>
      </c>
      <c r="I553" s="77">
        <v>0.84988651955429217</v>
      </c>
      <c r="J553" s="77">
        <v>1</v>
      </c>
      <c r="K553" s="77">
        <v>0.85588054170207328</v>
      </c>
      <c r="L553" s="77">
        <v>0.52222222222222225</v>
      </c>
      <c r="M553" s="77">
        <v>1</v>
      </c>
      <c r="N553" s="77">
        <v>1</v>
      </c>
      <c r="O553" s="77" t="s">
        <v>3395</v>
      </c>
      <c r="P553" s="77">
        <v>0.5</v>
      </c>
      <c r="Q553" s="77">
        <v>0.651220542217118</v>
      </c>
      <c r="R553" s="77">
        <v>8.844942400662055E-2</v>
      </c>
      <c r="S553" s="77">
        <v>0.63529411764705945</v>
      </c>
      <c r="T553" s="77">
        <v>0.70731589459442046</v>
      </c>
      <c r="U553" s="77">
        <v>0.84370129305409014</v>
      </c>
      <c r="V553" s="77">
        <v>0.55381551234399107</v>
      </c>
      <c r="W553" s="77">
        <v>0.89270660103950183</v>
      </c>
      <c r="X553" s="77">
        <v>0.71128208052918296</v>
      </c>
      <c r="Y553" s="77">
        <v>0.47027754483728734</v>
      </c>
      <c r="Z553" s="77">
        <v>0.81142857142857139</v>
      </c>
      <c r="AA553" s="77">
        <v>0.52008089500833499</v>
      </c>
      <c r="AB553" s="77">
        <v>0.38070175438596487</v>
      </c>
      <c r="AC553" s="77">
        <v>0.16842105263157892</v>
      </c>
      <c r="AD553" s="76">
        <v>0.92077241956703693</v>
      </c>
      <c r="AE553" s="77">
        <v>0.77562055278485909</v>
      </c>
      <c r="AF553" s="77">
        <v>0.3698349831118693</v>
      </c>
      <c r="AG553" s="77">
        <v>0.67130500612073996</v>
      </c>
      <c r="AH553" s="77">
        <v>0.69875840269904055</v>
      </c>
      <c r="AI553" s="77">
        <v>0.8019943407843424</v>
      </c>
      <c r="AJ553" s="77">
        <v>0.64085305813292937</v>
      </c>
      <c r="AK553" s="77">
        <v>0.45039132469714993</v>
      </c>
      <c r="AL553" s="77">
        <v>0.16842105263157892</v>
      </c>
      <c r="AM553" s="76">
        <v>0.68874265182125516</v>
      </c>
      <c r="AN553" s="77">
        <v>0.724019249868041</v>
      </c>
      <c r="AO553" s="78">
        <v>0.41988847848721944</v>
      </c>
      <c r="AP553" s="79">
        <v>0.6023463947029688</v>
      </c>
      <c r="AQ553" s="70">
        <v>2</v>
      </c>
      <c r="AR553" s="71">
        <v>0</v>
      </c>
      <c r="AS553" s="71">
        <v>0</v>
      </c>
      <c r="AT553" s="71">
        <v>0</v>
      </c>
      <c r="AU553" s="71">
        <v>1</v>
      </c>
      <c r="AV553" s="71" t="s">
        <v>3479</v>
      </c>
      <c r="AW553" s="72" t="s">
        <v>3422</v>
      </c>
    </row>
    <row r="554" spans="1:49">
      <c r="A554" s="23" t="s">
        <v>4302</v>
      </c>
      <c r="B554" s="23" t="s">
        <v>3725</v>
      </c>
      <c r="C554" s="23" t="s">
        <v>1258</v>
      </c>
      <c r="D554" s="24" t="s">
        <v>424</v>
      </c>
      <c r="E554" s="24" t="s">
        <v>844</v>
      </c>
      <c r="F554" s="24" t="s">
        <v>845</v>
      </c>
      <c r="G554" s="24" t="s">
        <v>852</v>
      </c>
      <c r="H554" s="76">
        <v>0.91243073914681871</v>
      </c>
      <c r="I554" s="77">
        <v>0.58584387486331335</v>
      </c>
      <c r="J554" s="77">
        <v>0.29633608177147353</v>
      </c>
      <c r="K554" s="77">
        <v>0.74898106575734302</v>
      </c>
      <c r="L554" s="77">
        <v>0.5295921132721183</v>
      </c>
      <c r="M554" s="77">
        <v>0.18157343824829653</v>
      </c>
      <c r="N554" s="77">
        <v>0.49359179161047889</v>
      </c>
      <c r="O554" s="77" t="s">
        <v>3395</v>
      </c>
      <c r="P554" s="77">
        <v>2.7123020954000099E-2</v>
      </c>
      <c r="Q554" s="77">
        <v>0.73273765166604321</v>
      </c>
      <c r="R554" s="77">
        <v>0.41492736055390222</v>
      </c>
      <c r="S554" s="77">
        <v>0.63529411764705945</v>
      </c>
      <c r="T554" s="77">
        <v>0.70731589459442046</v>
      </c>
      <c r="U554" s="77">
        <v>0.51036795972075688</v>
      </c>
      <c r="V554" s="77">
        <v>0.55381551234399107</v>
      </c>
      <c r="W554" s="77">
        <v>0.85999993753806436</v>
      </c>
      <c r="X554" s="77">
        <v>0.81323886288699954</v>
      </c>
      <c r="Y554" s="77">
        <v>0.47027754483728734</v>
      </c>
      <c r="Z554" s="77">
        <v>0.81142857142857139</v>
      </c>
      <c r="AA554" s="77">
        <v>0.52008089500833499</v>
      </c>
      <c r="AB554" s="77">
        <v>0.38070175438596487</v>
      </c>
      <c r="AC554" s="77">
        <v>0.16842105263157892</v>
      </c>
      <c r="AD554" s="76">
        <v>0.5982035652605352</v>
      </c>
      <c r="AE554" s="77">
        <v>0.39617228596844734</v>
      </c>
      <c r="AF554" s="77">
        <v>0.57383250610997272</v>
      </c>
      <c r="AG554" s="77">
        <v>0.67130500612073996</v>
      </c>
      <c r="AH554" s="77">
        <v>0.53209173603237403</v>
      </c>
      <c r="AI554" s="77">
        <v>0.83661940021253201</v>
      </c>
      <c r="AJ554" s="77">
        <v>0.64085305813292937</v>
      </c>
      <c r="AK554" s="77">
        <v>0.45039132469714993</v>
      </c>
      <c r="AL554" s="77">
        <v>0.16842105263157892</v>
      </c>
      <c r="AM554" s="76">
        <v>0.52273611911298501</v>
      </c>
      <c r="AN554" s="77">
        <v>0.68000538078854866</v>
      </c>
      <c r="AO554" s="78">
        <v>0.41988847848721944</v>
      </c>
      <c r="AP554" s="79">
        <v>0.5356624045686007</v>
      </c>
      <c r="AQ554" s="70">
        <v>2</v>
      </c>
      <c r="AR554" s="71">
        <v>0</v>
      </c>
      <c r="AS554" s="71">
        <v>0</v>
      </c>
      <c r="AT554" s="71">
        <v>0</v>
      </c>
      <c r="AU554" s="71">
        <v>1</v>
      </c>
      <c r="AV554" s="71" t="s">
        <v>3479</v>
      </c>
      <c r="AW554" s="72" t="s">
        <v>3422</v>
      </c>
    </row>
    <row r="555" spans="1:49">
      <c r="A555" s="23" t="s">
        <v>4303</v>
      </c>
      <c r="B555" s="23" t="s">
        <v>3725</v>
      </c>
      <c r="C555" s="23" t="s">
        <v>1260</v>
      </c>
      <c r="D555" s="24" t="s">
        <v>424</v>
      </c>
      <c r="E555" s="24" t="s">
        <v>844</v>
      </c>
      <c r="F555" s="24" t="s">
        <v>845</v>
      </c>
      <c r="G555" s="24" t="s">
        <v>854</v>
      </c>
      <c r="H555" s="76">
        <v>0.91243073914681871</v>
      </c>
      <c r="I555" s="77">
        <v>0.59030114046508841</v>
      </c>
      <c r="J555" s="77">
        <v>0.30258377692428068</v>
      </c>
      <c r="K555" s="77">
        <v>0.74367783787028008</v>
      </c>
      <c r="L555" s="77">
        <v>0.54046286856230419</v>
      </c>
      <c r="M555" s="77">
        <v>0.49573033917723253</v>
      </c>
      <c r="N555" s="77">
        <v>0.24623635219471002</v>
      </c>
      <c r="O555" s="77" t="s">
        <v>3395</v>
      </c>
      <c r="P555" s="77">
        <v>0.22077735922275943</v>
      </c>
      <c r="Q555" s="77">
        <v>0.88539057793125742</v>
      </c>
      <c r="R555" s="77">
        <v>1</v>
      </c>
      <c r="S555" s="77">
        <v>0.63529411764705945</v>
      </c>
      <c r="T555" s="77">
        <v>0.70731589459442046</v>
      </c>
      <c r="U555" s="77">
        <v>0.56237465539773934</v>
      </c>
      <c r="V555" s="77">
        <v>0.55381551234399107</v>
      </c>
      <c r="W555" s="77">
        <v>0.97292584101606772</v>
      </c>
      <c r="X555" s="77">
        <v>0.8672362540529075</v>
      </c>
      <c r="Y555" s="77">
        <v>0.47027754483728734</v>
      </c>
      <c r="Z555" s="77">
        <v>0.81142857142857139</v>
      </c>
      <c r="AA555" s="77">
        <v>0.55585981601265733</v>
      </c>
      <c r="AB555" s="77">
        <v>0.38070175438596487</v>
      </c>
      <c r="AC555" s="77">
        <v>0.16842105263157892</v>
      </c>
      <c r="AD555" s="76">
        <v>0.60177188551206262</v>
      </c>
      <c r="AE555" s="77">
        <v>0.44937695140545725</v>
      </c>
      <c r="AF555" s="77">
        <v>0.94269528896562871</v>
      </c>
      <c r="AG555" s="77">
        <v>0.67130500612073996</v>
      </c>
      <c r="AH555" s="77">
        <v>0.55809508387086515</v>
      </c>
      <c r="AI555" s="77">
        <v>0.92008104753448761</v>
      </c>
      <c r="AJ555" s="77">
        <v>0.64085305813292937</v>
      </c>
      <c r="AK555" s="77">
        <v>0.4682807851993111</v>
      </c>
      <c r="AL555" s="77">
        <v>0.16842105263157892</v>
      </c>
      <c r="AM555" s="76">
        <v>0.66461470862771621</v>
      </c>
      <c r="AN555" s="77">
        <v>0.71649371250869753</v>
      </c>
      <c r="AO555" s="78">
        <v>0.42585163198793979</v>
      </c>
      <c r="AP555" s="79">
        <v>0.59491384966062055</v>
      </c>
      <c r="AQ555" s="70">
        <v>2</v>
      </c>
      <c r="AR555" s="71">
        <v>3</v>
      </c>
      <c r="AS555" s="71">
        <v>0</v>
      </c>
      <c r="AT555" s="71">
        <v>0</v>
      </c>
      <c r="AU555" s="71">
        <v>0</v>
      </c>
      <c r="AV555" s="71" t="s">
        <v>3395</v>
      </c>
      <c r="AW555" s="72" t="s">
        <v>3422</v>
      </c>
    </row>
    <row r="556" spans="1:49">
      <c r="A556" s="23" t="s">
        <v>4304</v>
      </c>
      <c r="B556" s="23" t="s">
        <v>3725</v>
      </c>
      <c r="C556" s="23" t="s">
        <v>1262</v>
      </c>
      <c r="D556" s="24" t="s">
        <v>424</v>
      </c>
      <c r="E556" s="24" t="s">
        <v>844</v>
      </c>
      <c r="F556" s="24" t="s">
        <v>845</v>
      </c>
      <c r="G556" s="24" t="s">
        <v>860</v>
      </c>
      <c r="H556" s="76">
        <v>0.91243073914681871</v>
      </c>
      <c r="I556" s="77">
        <v>0.72461666537394265</v>
      </c>
      <c r="J556" s="77">
        <v>0.73996129228996366</v>
      </c>
      <c r="K556" s="77">
        <v>0.89878685098389643</v>
      </c>
      <c r="L556" s="77">
        <v>0.52222222222222225</v>
      </c>
      <c r="M556" s="77">
        <v>1</v>
      </c>
      <c r="N556" s="77">
        <v>0.80018570353395879</v>
      </c>
      <c r="O556" s="77" t="s">
        <v>3395</v>
      </c>
      <c r="P556" s="77">
        <v>0.48245843743709205</v>
      </c>
      <c r="Q556" s="77">
        <v>0.54328822403085697</v>
      </c>
      <c r="R556" s="77">
        <v>0.217655254805141</v>
      </c>
      <c r="S556" s="77">
        <v>0.63529411764705945</v>
      </c>
      <c r="T556" s="77">
        <v>0.70731589459442046</v>
      </c>
      <c r="U556" s="77">
        <v>0.5211682375698915</v>
      </c>
      <c r="V556" s="77">
        <v>0.55381551234399107</v>
      </c>
      <c r="W556" s="77">
        <v>0.8354531043600254</v>
      </c>
      <c r="X556" s="77">
        <v>0.74472054725021608</v>
      </c>
      <c r="Y556" s="77">
        <v>0.47027754483728734</v>
      </c>
      <c r="Z556" s="77">
        <v>0.81142857142857139</v>
      </c>
      <c r="AA556" s="77">
        <v>0.52008089500833499</v>
      </c>
      <c r="AB556" s="77">
        <v>0.38070175438596487</v>
      </c>
      <c r="AC556" s="77">
        <v>0.16842105263157892</v>
      </c>
      <c r="AD556" s="76">
        <v>0.79233623227024153</v>
      </c>
      <c r="AE556" s="77">
        <v>0.74073064283543388</v>
      </c>
      <c r="AF556" s="77">
        <v>0.380471739417999</v>
      </c>
      <c r="AG556" s="77">
        <v>0.67130500612073996</v>
      </c>
      <c r="AH556" s="77">
        <v>0.53749187495694128</v>
      </c>
      <c r="AI556" s="77">
        <v>0.7900868258051208</v>
      </c>
      <c r="AJ556" s="77">
        <v>0.64085305813292937</v>
      </c>
      <c r="AK556" s="77">
        <v>0.45039132469714993</v>
      </c>
      <c r="AL556" s="77">
        <v>0.16842105263157892</v>
      </c>
      <c r="AM556" s="76">
        <v>0.63784620484122478</v>
      </c>
      <c r="AN556" s="77">
        <v>0.66629456896093397</v>
      </c>
      <c r="AO556" s="78">
        <v>0.41988847848721944</v>
      </c>
      <c r="AP556" s="79">
        <v>0.56883626906693219</v>
      </c>
      <c r="AQ556" s="70">
        <v>2</v>
      </c>
      <c r="AR556" s="71">
        <v>0</v>
      </c>
      <c r="AS556" s="71">
        <v>0</v>
      </c>
      <c r="AT556" s="71">
        <v>0</v>
      </c>
      <c r="AU556" s="71">
        <v>1</v>
      </c>
      <c r="AV556" s="71" t="s">
        <v>3479</v>
      </c>
      <c r="AW556" s="72" t="s">
        <v>3422</v>
      </c>
    </row>
    <row r="557" spans="1:49">
      <c r="A557" s="23" t="s">
        <v>4305</v>
      </c>
      <c r="B557" s="23" t="s">
        <v>3725</v>
      </c>
      <c r="C557" s="23" t="s">
        <v>1264</v>
      </c>
      <c r="D557" s="24" t="s">
        <v>424</v>
      </c>
      <c r="E557" s="24" t="s">
        <v>844</v>
      </c>
      <c r="F557" s="24" t="s">
        <v>845</v>
      </c>
      <c r="G557" s="24" t="s">
        <v>862</v>
      </c>
      <c r="H557" s="76">
        <v>0.91243073914681871</v>
      </c>
      <c r="I557" s="77">
        <v>0.76129122479175548</v>
      </c>
      <c r="J557" s="77">
        <v>0.54775447354268736</v>
      </c>
      <c r="K557" s="77">
        <v>0.85294199481748789</v>
      </c>
      <c r="L557" s="77">
        <v>0.52697689884892618</v>
      </c>
      <c r="M557" s="77">
        <v>0.44243172673755626</v>
      </c>
      <c r="N557" s="77">
        <v>0.74513875206062696</v>
      </c>
      <c r="O557" s="77" t="s">
        <v>3395</v>
      </c>
      <c r="P557" s="77">
        <v>0.46104530065452076</v>
      </c>
      <c r="Q557" s="77">
        <v>0.60889990008396555</v>
      </c>
      <c r="R557" s="77">
        <v>0.42835108156975438</v>
      </c>
      <c r="S557" s="77">
        <v>0.63529411764705945</v>
      </c>
      <c r="T557" s="77">
        <v>0.70731589459442046</v>
      </c>
      <c r="U557" s="77">
        <v>0.51036795972075688</v>
      </c>
      <c r="V557" s="77">
        <v>0.55381551234399107</v>
      </c>
      <c r="W557" s="77">
        <v>0.95481005850626799</v>
      </c>
      <c r="X557" s="77">
        <v>0.84301239264788819</v>
      </c>
      <c r="Y557" s="77">
        <v>0.47027754483728734</v>
      </c>
      <c r="Z557" s="77">
        <v>0.81142857142857139</v>
      </c>
      <c r="AA557" s="77">
        <v>0.52008089500833499</v>
      </c>
      <c r="AB557" s="77">
        <v>0.38070175438596487</v>
      </c>
      <c r="AC557" s="77">
        <v>0.16842105263157892</v>
      </c>
      <c r="AD557" s="76">
        <v>0.74049214582708733</v>
      </c>
      <c r="AE557" s="77">
        <v>0.60570693462382363</v>
      </c>
      <c r="AF557" s="77">
        <v>0.51862549082685994</v>
      </c>
      <c r="AG557" s="77">
        <v>0.67130500612073996</v>
      </c>
      <c r="AH557" s="77">
        <v>0.53209173603237403</v>
      </c>
      <c r="AI557" s="77">
        <v>0.89891122557707814</v>
      </c>
      <c r="AJ557" s="77">
        <v>0.64085305813292937</v>
      </c>
      <c r="AK557" s="77">
        <v>0.45039132469714993</v>
      </c>
      <c r="AL557" s="77">
        <v>0.16842105263157892</v>
      </c>
      <c r="AM557" s="76">
        <v>0.62160819042592363</v>
      </c>
      <c r="AN557" s="77">
        <v>0.70076932257673075</v>
      </c>
      <c r="AO557" s="78">
        <v>0.41988847848721944</v>
      </c>
      <c r="AP557" s="79">
        <v>0.57419914516892645</v>
      </c>
      <c r="AQ557" s="70">
        <v>2</v>
      </c>
      <c r="AR557" s="71">
        <v>0</v>
      </c>
      <c r="AS557" s="71">
        <v>0</v>
      </c>
      <c r="AT557" s="71">
        <v>0</v>
      </c>
      <c r="AU557" s="71">
        <v>1</v>
      </c>
      <c r="AV557" s="71" t="s">
        <v>3479</v>
      </c>
      <c r="AW557" s="72" t="s">
        <v>3422</v>
      </c>
    </row>
    <row r="558" spans="1:49">
      <c r="A558" s="23" t="s">
        <v>4306</v>
      </c>
      <c r="B558" s="23" t="s">
        <v>3725</v>
      </c>
      <c r="C558" s="23" t="s">
        <v>1266</v>
      </c>
      <c r="D558" s="24" t="s">
        <v>424</v>
      </c>
      <c r="E558" s="24" t="s">
        <v>844</v>
      </c>
      <c r="F558" s="24" t="s">
        <v>845</v>
      </c>
      <c r="G558" s="24" t="s">
        <v>864</v>
      </c>
      <c r="H558" s="76">
        <v>0.91243073914681871</v>
      </c>
      <c r="I558" s="77">
        <v>0.37027256721309915</v>
      </c>
      <c r="J558" s="77">
        <v>2.7603611840232856E-2</v>
      </c>
      <c r="K558" s="77">
        <v>0.77766817835903479</v>
      </c>
      <c r="L558" s="77">
        <v>0.53916881168450703</v>
      </c>
      <c r="M558" s="77">
        <v>0.85055912580201909</v>
      </c>
      <c r="N558" s="77">
        <v>0</v>
      </c>
      <c r="O558" s="77" t="s">
        <v>3395</v>
      </c>
      <c r="P558" s="77">
        <v>0</v>
      </c>
      <c r="Q558" s="77">
        <v>0.77524474490214068</v>
      </c>
      <c r="R558" s="77">
        <v>0.75367526112343886</v>
      </c>
      <c r="S558" s="77">
        <v>0.63529411764705945</v>
      </c>
      <c r="T558" s="77">
        <v>0.70731589459442046</v>
      </c>
      <c r="U558" s="77">
        <v>0.84370129305409014</v>
      </c>
      <c r="V558" s="77">
        <v>0.55381551234399107</v>
      </c>
      <c r="W558" s="77">
        <v>0.89247933781639632</v>
      </c>
      <c r="X558" s="77">
        <v>0.78872755544589057</v>
      </c>
      <c r="Y558" s="77">
        <v>0.47027754483728734</v>
      </c>
      <c r="Z558" s="77">
        <v>0.81142857142857139</v>
      </c>
      <c r="AA558" s="77">
        <v>0.52008089500833499</v>
      </c>
      <c r="AB558" s="77">
        <v>0.38070175438596487</v>
      </c>
      <c r="AC558" s="77">
        <v>0.16842105263157892</v>
      </c>
      <c r="AD558" s="76">
        <v>0.43676897273338361</v>
      </c>
      <c r="AE558" s="77">
        <v>0.43347922316911214</v>
      </c>
      <c r="AF558" s="77">
        <v>0.76446000301278971</v>
      </c>
      <c r="AG558" s="77">
        <v>0.67130500612073996</v>
      </c>
      <c r="AH558" s="77">
        <v>0.69875840269904055</v>
      </c>
      <c r="AI558" s="77">
        <v>0.84060344663114339</v>
      </c>
      <c r="AJ558" s="77">
        <v>0.64085305813292937</v>
      </c>
      <c r="AK558" s="77">
        <v>0.45039132469714993</v>
      </c>
      <c r="AL558" s="77">
        <v>0.16842105263157892</v>
      </c>
      <c r="AM558" s="76">
        <v>0.54490273297176184</v>
      </c>
      <c r="AN558" s="77">
        <v>0.73688895181697467</v>
      </c>
      <c r="AO558" s="78">
        <v>0.41988847848721944</v>
      </c>
      <c r="AP558" s="79">
        <v>0.55983328412310507</v>
      </c>
      <c r="AQ558" s="70">
        <v>2</v>
      </c>
      <c r="AR558" s="71">
        <v>0</v>
      </c>
      <c r="AS558" s="71">
        <v>0</v>
      </c>
      <c r="AT558" s="71">
        <v>0</v>
      </c>
      <c r="AU558" s="71">
        <v>1</v>
      </c>
      <c r="AV558" s="71" t="s">
        <v>3480</v>
      </c>
      <c r="AW558" s="72" t="s">
        <v>3422</v>
      </c>
    </row>
    <row r="559" spans="1:49">
      <c r="A559" s="23" t="s">
        <v>4307</v>
      </c>
      <c r="B559" s="23" t="s">
        <v>3725</v>
      </c>
      <c r="C559" s="23" t="s">
        <v>1268</v>
      </c>
      <c r="D559" s="24" t="s">
        <v>424</v>
      </c>
      <c r="E559" s="24" t="s">
        <v>844</v>
      </c>
      <c r="F559" s="24" t="s">
        <v>866</v>
      </c>
      <c r="G559" s="24" t="s">
        <v>867</v>
      </c>
      <c r="H559" s="76">
        <v>0.91269360716204018</v>
      </c>
      <c r="I559" s="77">
        <v>0.50975609369620301</v>
      </c>
      <c r="J559" s="77">
        <v>0.48831731033997872</v>
      </c>
      <c r="K559" s="77">
        <v>0.64780220805767619</v>
      </c>
      <c r="L559" s="77">
        <v>0.54728207404661211</v>
      </c>
      <c r="M559" s="77">
        <v>0</v>
      </c>
      <c r="N559" s="77">
        <v>0.24608613206131064</v>
      </c>
      <c r="O559" s="77" t="s">
        <v>3395</v>
      </c>
      <c r="P559" s="77">
        <v>0.35840373373265971</v>
      </c>
      <c r="Q559" s="77">
        <v>0.5644693297247797</v>
      </c>
      <c r="R559" s="77">
        <v>0.31868074173616751</v>
      </c>
      <c r="S559" s="77">
        <v>0.6470588235294118</v>
      </c>
      <c r="T559" s="77">
        <v>0.68263964950711931</v>
      </c>
      <c r="U559" s="77">
        <v>0.56896048932748178</v>
      </c>
      <c r="V559" s="77">
        <v>0.52753933812273546</v>
      </c>
      <c r="W559" s="77">
        <v>0.69466130097719891</v>
      </c>
      <c r="X559" s="77">
        <v>0.61451075933378108</v>
      </c>
      <c r="Y559" s="77">
        <v>0.42970081423972739</v>
      </c>
      <c r="Z559" s="77">
        <v>0.85142857142857142</v>
      </c>
      <c r="AA559" s="77">
        <v>0.52008089500833499</v>
      </c>
      <c r="AB559" s="77">
        <v>0.38070175438596487</v>
      </c>
      <c r="AC559" s="77">
        <v>0.16842105263157892</v>
      </c>
      <c r="AD559" s="76">
        <v>0.63692233706607404</v>
      </c>
      <c r="AE559" s="77">
        <v>0.35991482957965176</v>
      </c>
      <c r="AF559" s="77">
        <v>0.44157503573047363</v>
      </c>
      <c r="AG559" s="77">
        <v>0.66484923651826555</v>
      </c>
      <c r="AH559" s="77">
        <v>0.54824991372510867</v>
      </c>
      <c r="AI559" s="77">
        <v>0.65458603015549</v>
      </c>
      <c r="AJ559" s="77">
        <v>0.64056469283414941</v>
      </c>
      <c r="AK559" s="77">
        <v>0.45039132469714993</v>
      </c>
      <c r="AL559" s="77">
        <v>0.16842105263157892</v>
      </c>
      <c r="AM559" s="76">
        <v>0.47947073412539981</v>
      </c>
      <c r="AN559" s="77">
        <v>0.62256172679962141</v>
      </c>
      <c r="AO559" s="78">
        <v>0.41979235672095944</v>
      </c>
      <c r="AP559" s="79">
        <v>0.50384268264076715</v>
      </c>
      <c r="AQ559" s="70">
        <v>2</v>
      </c>
      <c r="AR559" s="71">
        <v>0</v>
      </c>
      <c r="AS559" s="71">
        <v>0</v>
      </c>
      <c r="AT559" s="71">
        <v>0</v>
      </c>
      <c r="AU559" s="71">
        <v>1</v>
      </c>
      <c r="AV559" s="71" t="s">
        <v>3467</v>
      </c>
      <c r="AW559" s="72" t="s">
        <v>3422</v>
      </c>
    </row>
    <row r="560" spans="1:49">
      <c r="A560" s="23" t="s">
        <v>4308</v>
      </c>
      <c r="B560" s="23" t="s">
        <v>3725</v>
      </c>
      <c r="C560" s="23" t="s">
        <v>1270</v>
      </c>
      <c r="D560" s="24" t="s">
        <v>424</v>
      </c>
      <c r="E560" s="24" t="s">
        <v>844</v>
      </c>
      <c r="F560" s="24" t="s">
        <v>866</v>
      </c>
      <c r="G560" s="24" t="s">
        <v>869</v>
      </c>
      <c r="H560" s="76">
        <v>0.91269360716204018</v>
      </c>
      <c r="I560" s="77">
        <v>0.44846496128586255</v>
      </c>
      <c r="J560" s="77">
        <v>0.13506046941517136</v>
      </c>
      <c r="K560" s="77">
        <v>0.81405352996345459</v>
      </c>
      <c r="L560" s="77">
        <v>0.54113022250190113</v>
      </c>
      <c r="M560" s="77">
        <v>0.44831250568265546</v>
      </c>
      <c r="N560" s="77">
        <v>0</v>
      </c>
      <c r="O560" s="77" t="s">
        <v>3395</v>
      </c>
      <c r="P560" s="77">
        <v>0.3581180046310708</v>
      </c>
      <c r="Q560" s="77">
        <v>0.70612847382970156</v>
      </c>
      <c r="R560" s="77">
        <v>0.37841760947937536</v>
      </c>
      <c r="S560" s="77">
        <v>0.6470588235294118</v>
      </c>
      <c r="T560" s="77">
        <v>0.68263964950711931</v>
      </c>
      <c r="U560" s="77">
        <v>0.61360740571411465</v>
      </c>
      <c r="V560" s="77">
        <v>0.52753933812273546</v>
      </c>
      <c r="W560" s="77">
        <v>0.95949202753678198</v>
      </c>
      <c r="X560" s="77">
        <v>0.81354100786811667</v>
      </c>
      <c r="Y560" s="77">
        <v>0.42970081423972739</v>
      </c>
      <c r="Z560" s="77">
        <v>0.85142857142857142</v>
      </c>
      <c r="AA560" s="77">
        <v>0.52008089500833499</v>
      </c>
      <c r="AB560" s="77">
        <v>0.38070175438596487</v>
      </c>
      <c r="AC560" s="77">
        <v>0.16842105263157892</v>
      </c>
      <c r="AD560" s="76">
        <v>0.49873967928769131</v>
      </c>
      <c r="AE560" s="77">
        <v>0.43232285255581637</v>
      </c>
      <c r="AF560" s="77">
        <v>0.54227304165453849</v>
      </c>
      <c r="AG560" s="77">
        <v>0.66484923651826555</v>
      </c>
      <c r="AH560" s="77">
        <v>0.57057337191842505</v>
      </c>
      <c r="AI560" s="77">
        <v>0.88651651770244932</v>
      </c>
      <c r="AJ560" s="77">
        <v>0.64056469283414941</v>
      </c>
      <c r="AK560" s="77">
        <v>0.45039132469714993</v>
      </c>
      <c r="AL560" s="77">
        <v>0.16842105263157892</v>
      </c>
      <c r="AM560" s="76">
        <v>0.49111185783268207</v>
      </c>
      <c r="AN560" s="77">
        <v>0.7073130420463799</v>
      </c>
      <c r="AO560" s="78">
        <v>0.41979235672095944</v>
      </c>
      <c r="AP560" s="79">
        <v>0.5328784278430907</v>
      </c>
      <c r="AQ560" s="70">
        <v>2</v>
      </c>
      <c r="AR560" s="71">
        <v>0</v>
      </c>
      <c r="AS560" s="71">
        <v>0</v>
      </c>
      <c r="AT560" s="71">
        <v>0</v>
      </c>
      <c r="AU560" s="71">
        <v>0</v>
      </c>
      <c r="AV560" s="71" t="s">
        <v>3395</v>
      </c>
      <c r="AW560" s="72" t="s">
        <v>3422</v>
      </c>
    </row>
    <row r="561" spans="1:49">
      <c r="A561" s="23" t="s">
        <v>4309</v>
      </c>
      <c r="B561" s="23" t="s">
        <v>3725</v>
      </c>
      <c r="C561" s="23" t="s">
        <v>1272</v>
      </c>
      <c r="D561" s="24" t="s">
        <v>424</v>
      </c>
      <c r="E561" s="24" t="s">
        <v>844</v>
      </c>
      <c r="F561" s="24" t="s">
        <v>866</v>
      </c>
      <c r="G561" s="24" t="s">
        <v>871</v>
      </c>
      <c r="H561" s="76">
        <v>0.91269360716204018</v>
      </c>
      <c r="I561" s="77">
        <v>0.74622194312171142</v>
      </c>
      <c r="J561" s="77">
        <v>0.6968419240863879</v>
      </c>
      <c r="K561" s="77">
        <v>0.90063485792736719</v>
      </c>
      <c r="L561" s="77">
        <v>0.53522227696557068</v>
      </c>
      <c r="M561" s="77">
        <v>0.53544894377500563</v>
      </c>
      <c r="N561" s="77">
        <v>0.67723538460773325</v>
      </c>
      <c r="O561" s="77" t="s">
        <v>3395</v>
      </c>
      <c r="P561" s="77">
        <v>0.71104497001332323</v>
      </c>
      <c r="Q561" s="77">
        <v>0.64968589344318228</v>
      </c>
      <c r="R561" s="77">
        <v>0.21457691387348221</v>
      </c>
      <c r="S561" s="77">
        <v>0.6470588235294118</v>
      </c>
      <c r="T561" s="77">
        <v>0.68263964950711931</v>
      </c>
      <c r="U561" s="77">
        <v>0.55559753034915793</v>
      </c>
      <c r="V561" s="77">
        <v>0.52753933812273546</v>
      </c>
      <c r="W561" s="77">
        <v>0.88462674377045902</v>
      </c>
      <c r="X561" s="77">
        <v>0.84508167746451168</v>
      </c>
      <c r="Y561" s="77">
        <v>0.42970081423972739</v>
      </c>
      <c r="Z561" s="77">
        <v>0.85142857142857142</v>
      </c>
      <c r="AA561" s="77">
        <v>0.59163873701697955</v>
      </c>
      <c r="AB561" s="77">
        <v>0.38070175438596487</v>
      </c>
      <c r="AC561" s="77">
        <v>0.16842105263157892</v>
      </c>
      <c r="AD561" s="76">
        <v>0.78525249145671305</v>
      </c>
      <c r="AE561" s="77">
        <v>0.67191728665780004</v>
      </c>
      <c r="AF561" s="77">
        <v>0.43213140365833225</v>
      </c>
      <c r="AG561" s="77">
        <v>0.66484923651826555</v>
      </c>
      <c r="AH561" s="77">
        <v>0.54156843423594669</v>
      </c>
      <c r="AI561" s="77">
        <v>0.86485421061748535</v>
      </c>
      <c r="AJ561" s="77">
        <v>0.64056469283414941</v>
      </c>
      <c r="AK561" s="77">
        <v>0.48617024570147221</v>
      </c>
      <c r="AL561" s="77">
        <v>0.16842105263157892</v>
      </c>
      <c r="AM561" s="76">
        <v>0.62976706059094845</v>
      </c>
      <c r="AN561" s="77">
        <v>0.69042396045723253</v>
      </c>
      <c r="AO561" s="78">
        <v>0.4317186637224002</v>
      </c>
      <c r="AP561" s="79">
        <v>0.57827233211979912</v>
      </c>
      <c r="AQ561" s="70">
        <v>2</v>
      </c>
      <c r="AR561" s="71">
        <v>0</v>
      </c>
      <c r="AS561" s="71">
        <v>0</v>
      </c>
      <c r="AT561" s="71">
        <v>0</v>
      </c>
      <c r="AU561" s="71">
        <v>1</v>
      </c>
      <c r="AV561" s="71" t="s">
        <v>3481</v>
      </c>
      <c r="AW561" s="72" t="s">
        <v>3422</v>
      </c>
    </row>
    <row r="562" spans="1:49">
      <c r="A562" s="23" t="s">
        <v>4310</v>
      </c>
      <c r="B562" s="23" t="s">
        <v>3725</v>
      </c>
      <c r="C562" s="23" t="s">
        <v>1274</v>
      </c>
      <c r="D562" s="24" t="s">
        <v>424</v>
      </c>
      <c r="E562" s="24" t="s">
        <v>844</v>
      </c>
      <c r="F562" s="24" t="s">
        <v>866</v>
      </c>
      <c r="G562" s="24" t="s">
        <v>877</v>
      </c>
      <c r="H562" s="76">
        <v>0.91269360716204018</v>
      </c>
      <c r="I562" s="77">
        <v>0.67166197550679829</v>
      </c>
      <c r="J562" s="77">
        <v>0.52688380280151348</v>
      </c>
      <c r="K562" s="77">
        <v>0.80723167313517474</v>
      </c>
      <c r="L562" s="77">
        <v>0.52222222222222225</v>
      </c>
      <c r="M562" s="77">
        <v>0.89929354127304195</v>
      </c>
      <c r="N562" s="77">
        <v>0.63109042027273643</v>
      </c>
      <c r="O562" s="77" t="s">
        <v>3395</v>
      </c>
      <c r="P562" s="77">
        <v>0.45824246899921905</v>
      </c>
      <c r="Q562" s="77">
        <v>0.66249951175014843</v>
      </c>
      <c r="R562" s="77">
        <v>0.74756818796117819</v>
      </c>
      <c r="S562" s="77">
        <v>0.6470588235294118</v>
      </c>
      <c r="T562" s="77">
        <v>0.68263964950711931</v>
      </c>
      <c r="U562" s="77">
        <v>0.53095463738485549</v>
      </c>
      <c r="V562" s="77">
        <v>0.52753933812273546</v>
      </c>
      <c r="W562" s="77">
        <v>0.93432341531073315</v>
      </c>
      <c r="X562" s="77">
        <v>0.82159766295920067</v>
      </c>
      <c r="Y562" s="77">
        <v>0.42970081423972739</v>
      </c>
      <c r="Z562" s="77">
        <v>0.85142857142857142</v>
      </c>
      <c r="AA562" s="77">
        <v>0.52008089500833499</v>
      </c>
      <c r="AB562" s="77">
        <v>0.38070175438596487</v>
      </c>
      <c r="AC562" s="77">
        <v>0.16842105263157892</v>
      </c>
      <c r="AD562" s="76">
        <v>0.70374646182345069</v>
      </c>
      <c r="AE562" s="77">
        <v>0.663616065180479</v>
      </c>
      <c r="AF562" s="77">
        <v>0.70503384985566331</v>
      </c>
      <c r="AG562" s="77">
        <v>0.66484923651826555</v>
      </c>
      <c r="AH562" s="77">
        <v>0.52924698775379553</v>
      </c>
      <c r="AI562" s="77">
        <v>0.87796053913496697</v>
      </c>
      <c r="AJ562" s="77">
        <v>0.64056469283414941</v>
      </c>
      <c r="AK562" s="77">
        <v>0.45039132469714993</v>
      </c>
      <c r="AL562" s="77">
        <v>0.16842105263157892</v>
      </c>
      <c r="AM562" s="76">
        <v>0.69079879228653107</v>
      </c>
      <c r="AN562" s="77">
        <v>0.69068558780234268</v>
      </c>
      <c r="AO562" s="78">
        <v>0.41979235672095944</v>
      </c>
      <c r="AP562" s="79">
        <v>0.59275744459705026</v>
      </c>
      <c r="AQ562" s="70">
        <v>2</v>
      </c>
      <c r="AR562" s="71">
        <v>0</v>
      </c>
      <c r="AS562" s="71">
        <v>0</v>
      </c>
      <c r="AT562" s="71">
        <v>0</v>
      </c>
      <c r="AU562" s="71">
        <v>1</v>
      </c>
      <c r="AV562" s="71" t="s">
        <v>3482</v>
      </c>
      <c r="AW562" s="72" t="s">
        <v>3422</v>
      </c>
    </row>
    <row r="563" spans="1:49">
      <c r="A563" s="23" t="s">
        <v>4311</v>
      </c>
      <c r="B563" s="23" t="s">
        <v>3725</v>
      </c>
      <c r="C563" s="23" t="s">
        <v>1276</v>
      </c>
      <c r="D563" s="24" t="s">
        <v>424</v>
      </c>
      <c r="E563" s="24" t="s">
        <v>844</v>
      </c>
      <c r="F563" s="24" t="s">
        <v>881</v>
      </c>
      <c r="G563" s="24" t="s">
        <v>882</v>
      </c>
      <c r="H563" s="76">
        <v>0.90101475677149345</v>
      </c>
      <c r="I563" s="77">
        <v>0.4255156452227154</v>
      </c>
      <c r="J563" s="77">
        <v>0.12564589079032401</v>
      </c>
      <c r="K563" s="77">
        <v>0.80141691861600428</v>
      </c>
      <c r="L563" s="77">
        <v>0.53398919658986876</v>
      </c>
      <c r="M563" s="77">
        <v>0.37390413638564801</v>
      </c>
      <c r="N563" s="77">
        <v>1.3799323557347476E-3</v>
      </c>
      <c r="O563" s="77" t="s">
        <v>3395</v>
      </c>
      <c r="P563" s="77">
        <v>4.2619209515148193E-2</v>
      </c>
      <c r="Q563" s="77">
        <v>0.59212767061166982</v>
      </c>
      <c r="R563" s="77">
        <v>0.42060004766333692</v>
      </c>
      <c r="S563" s="77">
        <v>0.69411764705882417</v>
      </c>
      <c r="T563" s="77">
        <v>0.6497132916693511</v>
      </c>
      <c r="U563" s="77">
        <v>0.60144976875280909</v>
      </c>
      <c r="V563" s="77">
        <v>0.5317131634020219</v>
      </c>
      <c r="W563" s="77">
        <v>0.89944986932775173</v>
      </c>
      <c r="X563" s="77">
        <v>0.86036204742846523</v>
      </c>
      <c r="Y563" s="77">
        <v>0.45844266507966569</v>
      </c>
      <c r="Z563" s="77">
        <v>0.84</v>
      </c>
      <c r="AA563" s="77">
        <v>0.52008089500833499</v>
      </c>
      <c r="AB563" s="77">
        <v>0.38070175438596487</v>
      </c>
      <c r="AC563" s="77">
        <v>0.16842105263157892</v>
      </c>
      <c r="AD563" s="76">
        <v>0.4840587642615109</v>
      </c>
      <c r="AE563" s="77">
        <v>0.35066187869248083</v>
      </c>
      <c r="AF563" s="77">
        <v>0.50636385913750337</v>
      </c>
      <c r="AG563" s="77">
        <v>0.67191546936408764</v>
      </c>
      <c r="AH563" s="77">
        <v>0.56658146607741555</v>
      </c>
      <c r="AI563" s="77">
        <v>0.87990595837810848</v>
      </c>
      <c r="AJ563" s="77">
        <v>0.64922133253983283</v>
      </c>
      <c r="AK563" s="77">
        <v>0.45039132469714993</v>
      </c>
      <c r="AL563" s="77">
        <v>0.16842105263157892</v>
      </c>
      <c r="AM563" s="76">
        <v>0.44702816736383166</v>
      </c>
      <c r="AN563" s="77">
        <v>0.70613429793987059</v>
      </c>
      <c r="AO563" s="78">
        <v>0.42267790328952054</v>
      </c>
      <c r="AP563" s="79">
        <v>0.51813399000787519</v>
      </c>
      <c r="AQ563" s="70">
        <v>2</v>
      </c>
      <c r="AR563" s="71">
        <v>0</v>
      </c>
      <c r="AS563" s="71">
        <v>0</v>
      </c>
      <c r="AT563" s="71">
        <v>0</v>
      </c>
      <c r="AU563" s="71">
        <v>0</v>
      </c>
      <c r="AV563" s="71" t="s">
        <v>3395</v>
      </c>
      <c r="AW563" s="72" t="s">
        <v>3422</v>
      </c>
    </row>
    <row r="564" spans="1:49">
      <c r="A564" s="23" t="s">
        <v>4312</v>
      </c>
      <c r="B564" s="23" t="s">
        <v>3725</v>
      </c>
      <c r="C564" s="23" t="s">
        <v>1278</v>
      </c>
      <c r="D564" s="24" t="s">
        <v>424</v>
      </c>
      <c r="E564" s="24" t="s">
        <v>844</v>
      </c>
      <c r="F564" s="24" t="s">
        <v>881</v>
      </c>
      <c r="G564" s="24" t="s">
        <v>884</v>
      </c>
      <c r="H564" s="76">
        <v>0.90101475677149345</v>
      </c>
      <c r="I564" s="77">
        <v>0.6491004896004765</v>
      </c>
      <c r="J564" s="77">
        <v>0.55915888907079303</v>
      </c>
      <c r="K564" s="77">
        <v>0.60588673333946119</v>
      </c>
      <c r="L564" s="77">
        <v>0.56457229997403757</v>
      </c>
      <c r="M564" s="77">
        <v>0.39401192991366973</v>
      </c>
      <c r="N564" s="77">
        <v>0.45685894308027436</v>
      </c>
      <c r="O564" s="77" t="s">
        <v>3395</v>
      </c>
      <c r="P564" s="77">
        <v>5.4717784236669786E-2</v>
      </c>
      <c r="Q564" s="77">
        <v>0.5266922391191019</v>
      </c>
      <c r="R564" s="77">
        <v>0.21021827721028324</v>
      </c>
      <c r="S564" s="77">
        <v>0.69411764705882417</v>
      </c>
      <c r="T564" s="77">
        <v>0.6497132916693511</v>
      </c>
      <c r="U564" s="77">
        <v>0.54418992549313427</v>
      </c>
      <c r="V564" s="77">
        <v>0.5317131634020219</v>
      </c>
      <c r="W564" s="77">
        <v>0.63741363893049041</v>
      </c>
      <c r="X564" s="77">
        <v>0.28596810616375112</v>
      </c>
      <c r="Y564" s="77">
        <v>0.45844266507966569</v>
      </c>
      <c r="Z564" s="77">
        <v>0.84</v>
      </c>
      <c r="AA564" s="77">
        <v>0.52008089500833499</v>
      </c>
      <c r="AB564" s="77">
        <v>0.38070175438596487</v>
      </c>
      <c r="AC564" s="77">
        <v>0.16842105263157892</v>
      </c>
      <c r="AD564" s="76">
        <v>0.70309137848092096</v>
      </c>
      <c r="AE564" s="77">
        <v>0.41520953810882261</v>
      </c>
      <c r="AF564" s="77">
        <v>0.3684552581646926</v>
      </c>
      <c r="AG564" s="77">
        <v>0.67191546936408764</v>
      </c>
      <c r="AH564" s="77">
        <v>0.53795154444757809</v>
      </c>
      <c r="AI564" s="77">
        <v>0.46169087254712077</v>
      </c>
      <c r="AJ564" s="77">
        <v>0.64922133253983283</v>
      </c>
      <c r="AK564" s="77">
        <v>0.45039132469714993</v>
      </c>
      <c r="AL564" s="77">
        <v>0.16842105263157892</v>
      </c>
      <c r="AM564" s="76">
        <v>0.49558539158481202</v>
      </c>
      <c r="AN564" s="77">
        <v>0.55718596211959548</v>
      </c>
      <c r="AO564" s="78">
        <v>0.42267790328952054</v>
      </c>
      <c r="AP564" s="79">
        <v>0.49025843261452773</v>
      </c>
      <c r="AQ564" s="70">
        <v>2</v>
      </c>
      <c r="AR564" s="71">
        <v>0</v>
      </c>
      <c r="AS564" s="71">
        <v>0</v>
      </c>
      <c r="AT564" s="71">
        <v>0</v>
      </c>
      <c r="AU564" s="71">
        <v>1</v>
      </c>
      <c r="AV564" s="71" t="s">
        <v>3468</v>
      </c>
      <c r="AW564" s="72" t="s">
        <v>3422</v>
      </c>
    </row>
    <row r="565" spans="1:49">
      <c r="A565" s="23" t="s">
        <v>4313</v>
      </c>
      <c r="B565" s="23" t="s">
        <v>3726</v>
      </c>
      <c r="C565" s="23" t="s">
        <v>1280</v>
      </c>
      <c r="D565" s="24" t="s">
        <v>424</v>
      </c>
      <c r="E565" s="24" t="s">
        <v>844</v>
      </c>
      <c r="F565" s="24" t="s">
        <v>881</v>
      </c>
      <c r="G565" s="24" t="s">
        <v>886</v>
      </c>
      <c r="H565" s="76">
        <v>0.90101475677149345</v>
      </c>
      <c r="I565" s="77">
        <v>0.80382806734283097</v>
      </c>
      <c r="J565" s="77">
        <v>0.77205851884639087</v>
      </c>
      <c r="K565" s="77">
        <v>0.75935643401784547</v>
      </c>
      <c r="L565" s="77">
        <v>0.52222222222222225</v>
      </c>
      <c r="M565" s="77">
        <v>0.88216446474686594</v>
      </c>
      <c r="N565" s="77">
        <v>0.8834276899192437</v>
      </c>
      <c r="O565" s="77" t="s">
        <v>3395</v>
      </c>
      <c r="P565" s="77">
        <v>0.32501462122929198</v>
      </c>
      <c r="Q565" s="77">
        <v>0.18331678184974645</v>
      </c>
      <c r="R565" s="77">
        <v>0.410811471160758</v>
      </c>
      <c r="S565" s="77">
        <v>0.69411764705882417</v>
      </c>
      <c r="T565" s="77">
        <v>0.6497132916693511</v>
      </c>
      <c r="U565" s="77">
        <v>0.55059009664253933</v>
      </c>
      <c r="V565" s="77">
        <v>0.5317131634020219</v>
      </c>
      <c r="W565" s="77">
        <v>0.81929632905638838</v>
      </c>
      <c r="X565" s="77">
        <v>0.74076979747009597</v>
      </c>
      <c r="Y565" s="77">
        <v>0.45844266507966569</v>
      </c>
      <c r="Z565" s="77">
        <v>0.84</v>
      </c>
      <c r="AA565" s="77">
        <v>0.52008089500833499</v>
      </c>
      <c r="AB565" s="77">
        <v>0.38070175438596487</v>
      </c>
      <c r="AC565" s="77">
        <v>0.16842105263157892</v>
      </c>
      <c r="AD565" s="76">
        <v>0.82563378098690521</v>
      </c>
      <c r="AE565" s="77">
        <v>0.67443708642709388</v>
      </c>
      <c r="AF565" s="77">
        <v>0.29706412650525221</v>
      </c>
      <c r="AG565" s="77">
        <v>0.67191546936408764</v>
      </c>
      <c r="AH565" s="77">
        <v>0.54115163002228062</v>
      </c>
      <c r="AI565" s="77">
        <v>0.78003306326324218</v>
      </c>
      <c r="AJ565" s="77">
        <v>0.64922133253983283</v>
      </c>
      <c r="AK565" s="77">
        <v>0.45039132469714993</v>
      </c>
      <c r="AL565" s="77">
        <v>0.16842105263157892</v>
      </c>
      <c r="AM565" s="76">
        <v>0.59904499797308375</v>
      </c>
      <c r="AN565" s="77">
        <v>0.66436672088320348</v>
      </c>
      <c r="AO565" s="78">
        <v>0.42267790328952054</v>
      </c>
      <c r="AP565" s="79">
        <v>0.55702756862262204</v>
      </c>
      <c r="AQ565" s="70">
        <v>2</v>
      </c>
      <c r="AR565" s="71">
        <v>0</v>
      </c>
      <c r="AS565" s="71">
        <v>0</v>
      </c>
      <c r="AT565" s="71">
        <v>0</v>
      </c>
      <c r="AU565" s="71">
        <v>1</v>
      </c>
      <c r="AV565" s="71" t="s">
        <v>3469</v>
      </c>
      <c r="AW565" s="72" t="s">
        <v>3422</v>
      </c>
    </row>
    <row r="566" spans="1:49">
      <c r="A566" s="23" t="s">
        <v>4314</v>
      </c>
      <c r="B566" s="23" t="s">
        <v>3726</v>
      </c>
      <c r="C566" s="23" t="s">
        <v>1285</v>
      </c>
      <c r="D566" s="24" t="s">
        <v>424</v>
      </c>
      <c r="E566" s="24" t="s">
        <v>844</v>
      </c>
      <c r="F566" s="24" t="s">
        <v>881</v>
      </c>
      <c r="G566" s="24" t="s">
        <v>890</v>
      </c>
      <c r="H566" s="76">
        <v>0.90101475677149345</v>
      </c>
      <c r="I566" s="77">
        <v>0.68778320667525739</v>
      </c>
      <c r="J566" s="77">
        <v>0.49492253338579012</v>
      </c>
      <c r="K566" s="77">
        <v>0.86433039414808133</v>
      </c>
      <c r="L566" s="77">
        <v>0.5434168413304693</v>
      </c>
      <c r="M566" s="77">
        <v>0.42023721217009025</v>
      </c>
      <c r="N566" s="77">
        <v>0.7215355473415187</v>
      </c>
      <c r="O566" s="77" t="s">
        <v>3395</v>
      </c>
      <c r="P566" s="77">
        <v>0.21524904528731859</v>
      </c>
      <c r="Q566" s="77">
        <v>0.35815035868327338</v>
      </c>
      <c r="R566" s="77">
        <v>0.22817747035856059</v>
      </c>
      <c r="S566" s="77">
        <v>0.69411764705882417</v>
      </c>
      <c r="T566" s="77">
        <v>0.6497132916693511</v>
      </c>
      <c r="U566" s="77">
        <v>0.57533559833828096</v>
      </c>
      <c r="V566" s="77">
        <v>0.5317131634020219</v>
      </c>
      <c r="W566" s="77">
        <v>0.8919104786819575</v>
      </c>
      <c r="X566" s="77">
        <v>0.80265725568344504</v>
      </c>
      <c r="Y566" s="77">
        <v>0.45844266507966569</v>
      </c>
      <c r="Z566" s="77">
        <v>0.84</v>
      </c>
      <c r="AA566" s="77">
        <v>0.52008089500833499</v>
      </c>
      <c r="AB566" s="77">
        <v>0.38070175438596487</v>
      </c>
      <c r="AC566" s="77">
        <v>0.16842105263157892</v>
      </c>
      <c r="AD566" s="76">
        <v>0.6945734989441803</v>
      </c>
      <c r="AE566" s="77">
        <v>0.55295380805549554</v>
      </c>
      <c r="AF566" s="77">
        <v>0.293163914520917</v>
      </c>
      <c r="AG566" s="77">
        <v>0.67191546936408764</v>
      </c>
      <c r="AH566" s="77">
        <v>0.55352438087015143</v>
      </c>
      <c r="AI566" s="77">
        <v>0.84728386718270121</v>
      </c>
      <c r="AJ566" s="77">
        <v>0.64922133253983283</v>
      </c>
      <c r="AK566" s="77">
        <v>0.45039132469714993</v>
      </c>
      <c r="AL566" s="77">
        <v>0.16842105263157892</v>
      </c>
      <c r="AM566" s="76">
        <v>0.51356374050686426</v>
      </c>
      <c r="AN566" s="77">
        <v>0.69090790580564676</v>
      </c>
      <c r="AO566" s="78">
        <v>0.42267790328952054</v>
      </c>
      <c r="AP566" s="79">
        <v>0.53684253200743703</v>
      </c>
      <c r="AQ566" s="70">
        <v>2</v>
      </c>
      <c r="AR566" s="71">
        <v>0</v>
      </c>
      <c r="AS566" s="71">
        <v>0</v>
      </c>
      <c r="AT566" s="71">
        <v>0</v>
      </c>
      <c r="AU566" s="71">
        <v>0</v>
      </c>
      <c r="AV566" s="71" t="s">
        <v>3395</v>
      </c>
      <c r="AW566" s="72" t="s">
        <v>3422</v>
      </c>
    </row>
    <row r="567" spans="1:49">
      <c r="A567" s="23" t="s">
        <v>4315</v>
      </c>
      <c r="B567" s="23" t="s">
        <v>3726</v>
      </c>
      <c r="C567" s="23" t="s">
        <v>1287</v>
      </c>
      <c r="D567" s="24" t="s">
        <v>424</v>
      </c>
      <c r="E567" s="24" t="s">
        <v>844</v>
      </c>
      <c r="F567" s="24" t="s">
        <v>881</v>
      </c>
      <c r="G567" s="24" t="s">
        <v>892</v>
      </c>
      <c r="H567" s="76">
        <v>0.90101475677149345</v>
      </c>
      <c r="I567" s="77">
        <v>0.72126623142660595</v>
      </c>
      <c r="J567" s="77">
        <v>0.75729323787308389</v>
      </c>
      <c r="K567" s="77">
        <v>0.6546328405871995</v>
      </c>
      <c r="L567" s="77">
        <v>0.55571715683644152</v>
      </c>
      <c r="M567" s="77">
        <v>0.96830097153909644</v>
      </c>
      <c r="N567" s="77">
        <v>0.70227267872136967</v>
      </c>
      <c r="O567" s="77" t="s">
        <v>3395</v>
      </c>
      <c r="P567" s="77">
        <v>0.46350405881357448</v>
      </c>
      <c r="Q567" s="77">
        <v>0.42175024492364183</v>
      </c>
      <c r="R567" s="77">
        <v>0.49884952486019107</v>
      </c>
      <c r="S567" s="77">
        <v>0.69411764705882417</v>
      </c>
      <c r="T567" s="77">
        <v>0.6497132916693511</v>
      </c>
      <c r="U567" s="77">
        <v>0.53800448415144453</v>
      </c>
      <c r="V567" s="77">
        <v>0.5317131634020219</v>
      </c>
      <c r="W567" s="77">
        <v>0.87396911707357539</v>
      </c>
      <c r="X567" s="77">
        <v>0.49735853424994658</v>
      </c>
      <c r="Y567" s="77">
        <v>0.45844266507966569</v>
      </c>
      <c r="Z567" s="77">
        <v>0.84</v>
      </c>
      <c r="AA567" s="77">
        <v>0.52008089500833499</v>
      </c>
      <c r="AB567" s="77">
        <v>0.38070175438596487</v>
      </c>
      <c r="AC567" s="77">
        <v>0.16842105263157892</v>
      </c>
      <c r="AD567" s="76">
        <v>0.79319140869039428</v>
      </c>
      <c r="AE567" s="77">
        <v>0.66888554129953626</v>
      </c>
      <c r="AF567" s="77">
        <v>0.46029988489191642</v>
      </c>
      <c r="AG567" s="77">
        <v>0.67191546936408764</v>
      </c>
      <c r="AH567" s="77">
        <v>0.53485882377673322</v>
      </c>
      <c r="AI567" s="77">
        <v>0.68566382566176098</v>
      </c>
      <c r="AJ567" s="77">
        <v>0.64922133253983283</v>
      </c>
      <c r="AK567" s="77">
        <v>0.45039132469714993</v>
      </c>
      <c r="AL567" s="77">
        <v>0.16842105263157892</v>
      </c>
      <c r="AM567" s="76">
        <v>0.64079227829394891</v>
      </c>
      <c r="AN567" s="77">
        <v>0.63081270626752728</v>
      </c>
      <c r="AO567" s="78">
        <v>0.42267790328952054</v>
      </c>
      <c r="AP567" s="79">
        <v>0.55982687657338293</v>
      </c>
      <c r="AQ567" s="70">
        <v>2</v>
      </c>
      <c r="AR567" s="71">
        <v>0</v>
      </c>
      <c r="AS567" s="71">
        <v>0</v>
      </c>
      <c r="AT567" s="71">
        <v>0</v>
      </c>
      <c r="AU567" s="71">
        <v>1</v>
      </c>
      <c r="AV567" s="71" t="s">
        <v>3467</v>
      </c>
      <c r="AW567" s="72" t="s">
        <v>3422</v>
      </c>
    </row>
    <row r="568" spans="1:49">
      <c r="A568" s="23" t="s">
        <v>4316</v>
      </c>
      <c r="B568" s="23" t="s">
        <v>3726</v>
      </c>
      <c r="C568" s="23" t="s">
        <v>1289</v>
      </c>
      <c r="D568" s="24" t="s">
        <v>424</v>
      </c>
      <c r="E568" s="24" t="s">
        <v>844</v>
      </c>
      <c r="F568" s="24" t="s">
        <v>881</v>
      </c>
      <c r="G568" s="24" t="s">
        <v>896</v>
      </c>
      <c r="H568" s="76">
        <v>0.90101475677149345</v>
      </c>
      <c r="I568" s="77">
        <v>0.56704062099418162</v>
      </c>
      <c r="J568" s="77">
        <v>0.36085075975605974</v>
      </c>
      <c r="K568" s="77">
        <v>0.74030050390259117</v>
      </c>
      <c r="L568" s="77">
        <v>0.52921270392574848</v>
      </c>
      <c r="M568" s="77">
        <v>0.24155159004338467</v>
      </c>
      <c r="N568" s="77">
        <v>0.37349450440171839</v>
      </c>
      <c r="O568" s="77" t="s">
        <v>3395</v>
      </c>
      <c r="P568" s="77">
        <v>0.3559242002850237</v>
      </c>
      <c r="Q568" s="77">
        <v>0.72023549115454788</v>
      </c>
      <c r="R568" s="77">
        <v>0.21685004148063408</v>
      </c>
      <c r="S568" s="77">
        <v>0.69411764705882417</v>
      </c>
      <c r="T568" s="77">
        <v>0.6497132916693511</v>
      </c>
      <c r="U568" s="77">
        <v>0.62107894505749339</v>
      </c>
      <c r="V568" s="77">
        <v>0.5317131634020219</v>
      </c>
      <c r="W568" s="77">
        <v>0.79882580744452503</v>
      </c>
      <c r="X568" s="77">
        <v>0.82645158125044382</v>
      </c>
      <c r="Y568" s="77">
        <v>0.45844266507966569</v>
      </c>
      <c r="Z568" s="77">
        <v>0.84</v>
      </c>
      <c r="AA568" s="77">
        <v>0.52008089500833499</v>
      </c>
      <c r="AB568" s="77">
        <v>0.38070175438596487</v>
      </c>
      <c r="AC568" s="77">
        <v>0.16842105263157892</v>
      </c>
      <c r="AD568" s="76">
        <v>0.60963537917391164</v>
      </c>
      <c r="AE568" s="77">
        <v>0.44809670051169331</v>
      </c>
      <c r="AF568" s="77">
        <v>0.46854276631759095</v>
      </c>
      <c r="AG568" s="77">
        <v>0.67191546936408764</v>
      </c>
      <c r="AH568" s="77">
        <v>0.5763960542297577</v>
      </c>
      <c r="AI568" s="77">
        <v>0.81263869434748437</v>
      </c>
      <c r="AJ568" s="77">
        <v>0.64922133253983283</v>
      </c>
      <c r="AK568" s="77">
        <v>0.45039132469714993</v>
      </c>
      <c r="AL568" s="77">
        <v>0.16842105263157892</v>
      </c>
      <c r="AM568" s="76">
        <v>0.50875828200106532</v>
      </c>
      <c r="AN568" s="77">
        <v>0.68698340598044327</v>
      </c>
      <c r="AO568" s="78">
        <v>0.42267790328952054</v>
      </c>
      <c r="AP568" s="79">
        <v>0.53405400573004314</v>
      </c>
      <c r="AQ568" s="70">
        <v>2</v>
      </c>
      <c r="AR568" s="71">
        <v>0</v>
      </c>
      <c r="AS568" s="71">
        <v>0</v>
      </c>
      <c r="AT568" s="71">
        <v>0</v>
      </c>
      <c r="AU568" s="71">
        <v>0</v>
      </c>
      <c r="AV568" s="71" t="s">
        <v>3395</v>
      </c>
      <c r="AW568" s="72" t="s">
        <v>3422</v>
      </c>
    </row>
    <row r="569" spans="1:49">
      <c r="A569" s="23" t="s">
        <v>4317</v>
      </c>
      <c r="B569" s="23" t="s">
        <v>3726</v>
      </c>
      <c r="C569" s="23" t="s">
        <v>1291</v>
      </c>
      <c r="D569" s="24" t="s">
        <v>424</v>
      </c>
      <c r="E569" s="24" t="s">
        <v>844</v>
      </c>
      <c r="F569" s="24" t="s">
        <v>881</v>
      </c>
      <c r="G569" s="24" t="s">
        <v>898</v>
      </c>
      <c r="H569" s="76">
        <v>0.90101475677149345</v>
      </c>
      <c r="I569" s="77">
        <v>0.72450195455545585</v>
      </c>
      <c r="J569" s="77">
        <v>0.71132710442680636</v>
      </c>
      <c r="K569" s="77">
        <v>0.71791433400250171</v>
      </c>
      <c r="L569" s="77">
        <v>0.56148621145133293</v>
      </c>
      <c r="M569" s="77">
        <v>0.75242340017369069</v>
      </c>
      <c r="N569" s="77">
        <v>0.4831331921287389</v>
      </c>
      <c r="O569" s="77" t="s">
        <v>3395</v>
      </c>
      <c r="P569" s="77">
        <v>0.27729703466095135</v>
      </c>
      <c r="Q569" s="77">
        <v>0.37135041191395662</v>
      </c>
      <c r="R569" s="77">
        <v>0.14007316433632544</v>
      </c>
      <c r="S569" s="77">
        <v>0.69411764705882417</v>
      </c>
      <c r="T569" s="77">
        <v>0.6497132916693511</v>
      </c>
      <c r="U569" s="77">
        <v>0.60661118738634878</v>
      </c>
      <c r="V569" s="77">
        <v>0.5317131634020219</v>
      </c>
      <c r="W569" s="77">
        <v>0.64990064612643783</v>
      </c>
      <c r="X569" s="77">
        <v>0.68483377877669627</v>
      </c>
      <c r="Y569" s="77">
        <v>0.45844266507966569</v>
      </c>
      <c r="Z569" s="77">
        <v>0.84</v>
      </c>
      <c r="AA569" s="77">
        <v>0.52008089500833499</v>
      </c>
      <c r="AB569" s="77">
        <v>0.38070175438596487</v>
      </c>
      <c r="AC569" s="77">
        <v>0.16842105263157892</v>
      </c>
      <c r="AD569" s="76">
        <v>0.77894793858458522</v>
      </c>
      <c r="AE569" s="77">
        <v>0.55845083448344313</v>
      </c>
      <c r="AF569" s="77">
        <v>0.25571178812514106</v>
      </c>
      <c r="AG569" s="77">
        <v>0.67191546936408764</v>
      </c>
      <c r="AH569" s="77">
        <v>0.56916217539418534</v>
      </c>
      <c r="AI569" s="77">
        <v>0.66736721245156705</v>
      </c>
      <c r="AJ569" s="77">
        <v>0.64922133253983283</v>
      </c>
      <c r="AK569" s="77">
        <v>0.45039132469714993</v>
      </c>
      <c r="AL569" s="77">
        <v>0.16842105263157892</v>
      </c>
      <c r="AM569" s="76">
        <v>0.53103685373105647</v>
      </c>
      <c r="AN569" s="77">
        <v>0.63614828573661331</v>
      </c>
      <c r="AO569" s="78">
        <v>0.42267790328952054</v>
      </c>
      <c r="AP569" s="79">
        <v>0.52631414903892093</v>
      </c>
      <c r="AQ569" s="70">
        <v>2</v>
      </c>
      <c r="AR569" s="71">
        <v>0</v>
      </c>
      <c r="AS569" s="71">
        <v>0</v>
      </c>
      <c r="AT569" s="71">
        <v>0</v>
      </c>
      <c r="AU569" s="71">
        <v>1</v>
      </c>
      <c r="AV569" s="71" t="s">
        <v>3469</v>
      </c>
      <c r="AW569" s="72" t="s">
        <v>3422</v>
      </c>
    </row>
    <row r="570" spans="1:49">
      <c r="A570" s="23" t="s">
        <v>4318</v>
      </c>
      <c r="B570" s="23" t="s">
        <v>3726</v>
      </c>
      <c r="C570" s="23" t="s">
        <v>1294</v>
      </c>
      <c r="D570" s="24" t="s">
        <v>424</v>
      </c>
      <c r="E570" s="24" t="s">
        <v>844</v>
      </c>
      <c r="F570" s="24" t="s">
        <v>881</v>
      </c>
      <c r="G570" s="24" t="s">
        <v>902</v>
      </c>
      <c r="H570" s="76">
        <v>0.90101475677149345</v>
      </c>
      <c r="I570" s="77">
        <v>0.76954817019065658</v>
      </c>
      <c r="J570" s="77">
        <v>0.66115674533842095</v>
      </c>
      <c r="K570" s="77">
        <v>0.92750368938494721</v>
      </c>
      <c r="L570" s="77">
        <v>0.52988344544879518</v>
      </c>
      <c r="M570" s="77">
        <v>0.99966037009996156</v>
      </c>
      <c r="N570" s="77">
        <v>0.80340895078490782</v>
      </c>
      <c r="O570" s="77" t="s">
        <v>3395</v>
      </c>
      <c r="P570" s="77">
        <v>0.47628309311974792</v>
      </c>
      <c r="Q570" s="77">
        <v>0.4517205933656705</v>
      </c>
      <c r="R570" s="77">
        <v>0.20698769986442359</v>
      </c>
      <c r="S570" s="77">
        <v>0.69411764705882417</v>
      </c>
      <c r="T570" s="77">
        <v>0.6497132916693511</v>
      </c>
      <c r="U570" s="77">
        <v>0.61389975575775102</v>
      </c>
      <c r="V570" s="77">
        <v>0.5317131634020219</v>
      </c>
      <c r="W570" s="77">
        <v>0.88342225717344891</v>
      </c>
      <c r="X570" s="77">
        <v>0.77534171617434677</v>
      </c>
      <c r="Y570" s="77">
        <v>0.45844266507966569</v>
      </c>
      <c r="Z570" s="77">
        <v>0.84</v>
      </c>
      <c r="AA570" s="77">
        <v>0.52008089500833499</v>
      </c>
      <c r="AB570" s="77">
        <v>0.38070175438596487</v>
      </c>
      <c r="AC570" s="77">
        <v>0.16842105263157892</v>
      </c>
      <c r="AD570" s="76">
        <v>0.77723989076685696</v>
      </c>
      <c r="AE570" s="77">
        <v>0.74734790976767196</v>
      </c>
      <c r="AF570" s="77">
        <v>0.32935414661504703</v>
      </c>
      <c r="AG570" s="77">
        <v>0.67191546936408764</v>
      </c>
      <c r="AH570" s="77">
        <v>0.57280645957988652</v>
      </c>
      <c r="AI570" s="77">
        <v>0.82938198667389784</v>
      </c>
      <c r="AJ570" s="77">
        <v>0.64922133253983283</v>
      </c>
      <c r="AK570" s="77">
        <v>0.45039132469714993</v>
      </c>
      <c r="AL570" s="77">
        <v>0.16842105263157892</v>
      </c>
      <c r="AM570" s="76">
        <v>0.61798064904985861</v>
      </c>
      <c r="AN570" s="77">
        <v>0.69136797187262411</v>
      </c>
      <c r="AO570" s="78">
        <v>0.42267790328952054</v>
      </c>
      <c r="AP570" s="79">
        <v>0.57129000582929301</v>
      </c>
      <c r="AQ570" s="70">
        <v>2</v>
      </c>
      <c r="AR570" s="71">
        <v>0</v>
      </c>
      <c r="AS570" s="71">
        <v>0</v>
      </c>
      <c r="AT570" s="71">
        <v>0</v>
      </c>
      <c r="AU570" s="71">
        <v>1</v>
      </c>
      <c r="AV570" s="71" t="s">
        <v>3467</v>
      </c>
      <c r="AW570" s="72" t="s">
        <v>3422</v>
      </c>
    </row>
    <row r="571" spans="1:49">
      <c r="A571" s="23" t="s">
        <v>4319</v>
      </c>
      <c r="B571" s="23" t="s">
        <v>3726</v>
      </c>
      <c r="C571" s="23" t="s">
        <v>1296</v>
      </c>
      <c r="D571" s="24" t="s">
        <v>424</v>
      </c>
      <c r="E571" s="24" t="s">
        <v>844</v>
      </c>
      <c r="F571" s="24" t="s">
        <v>904</v>
      </c>
      <c r="G571" s="24" t="s">
        <v>907</v>
      </c>
      <c r="H571" s="76">
        <v>0.90369350702184392</v>
      </c>
      <c r="I571" s="77">
        <v>0.56064339616909276</v>
      </c>
      <c r="J571" s="77">
        <v>0.44386881433771053</v>
      </c>
      <c r="K571" s="77">
        <v>0.82940782783968647</v>
      </c>
      <c r="L571" s="77">
        <v>0.54896570302112824</v>
      </c>
      <c r="M571" s="77">
        <v>1</v>
      </c>
      <c r="N571" s="77">
        <v>0</v>
      </c>
      <c r="O571" s="77" t="s">
        <v>3395</v>
      </c>
      <c r="P571" s="77">
        <v>0.33421429925089374</v>
      </c>
      <c r="Q571" s="77">
        <v>0.50217207536209829</v>
      </c>
      <c r="R571" s="77">
        <v>0.23171618054665064</v>
      </c>
      <c r="S571" s="77">
        <v>0.6588235294117657</v>
      </c>
      <c r="T571" s="77">
        <v>0.69874685909413059</v>
      </c>
      <c r="U571" s="77">
        <v>0.86581051259864028</v>
      </c>
      <c r="V571" s="77">
        <v>0.45502743490199277</v>
      </c>
      <c r="W571" s="77">
        <v>0.97647692873197878</v>
      </c>
      <c r="X571" s="77">
        <v>1.8440773802116062E-2</v>
      </c>
      <c r="Y571" s="77">
        <v>0.47501149674033605</v>
      </c>
      <c r="Z571" s="77">
        <v>0.90857142857142859</v>
      </c>
      <c r="AA571" s="77">
        <v>0.52008089500833499</v>
      </c>
      <c r="AB571" s="77">
        <v>0.38070175438596487</v>
      </c>
      <c r="AC571" s="77">
        <v>0.16842105263157892</v>
      </c>
      <c r="AD571" s="76">
        <v>0.63606857250954907</v>
      </c>
      <c r="AE571" s="77">
        <v>0.54251756602234169</v>
      </c>
      <c r="AF571" s="77">
        <v>0.36694412795437448</v>
      </c>
      <c r="AG571" s="77">
        <v>0.67878519425294814</v>
      </c>
      <c r="AH571" s="77">
        <v>0.66041897375031655</v>
      </c>
      <c r="AI571" s="77">
        <v>0.49745885126704742</v>
      </c>
      <c r="AJ571" s="77">
        <v>0.69179146265588232</v>
      </c>
      <c r="AK571" s="77">
        <v>0.45039132469714993</v>
      </c>
      <c r="AL571" s="77">
        <v>0.16842105263157892</v>
      </c>
      <c r="AM571" s="76">
        <v>0.51517675549542175</v>
      </c>
      <c r="AN571" s="77">
        <v>0.61222100642343735</v>
      </c>
      <c r="AO571" s="78">
        <v>0.43686794666153705</v>
      </c>
      <c r="AP571" s="79">
        <v>0.51896168292093559</v>
      </c>
      <c r="AQ571" s="70">
        <v>2</v>
      </c>
      <c r="AR571" s="71">
        <v>0</v>
      </c>
      <c r="AS571" s="71">
        <v>0</v>
      </c>
      <c r="AT571" s="71">
        <v>0</v>
      </c>
      <c r="AU571" s="71">
        <v>0</v>
      </c>
      <c r="AV571" s="71" t="s">
        <v>3395</v>
      </c>
      <c r="AW571" s="72" t="s">
        <v>3422</v>
      </c>
    </row>
    <row r="572" spans="1:49">
      <c r="A572" s="23" t="s">
        <v>4320</v>
      </c>
      <c r="B572" s="23" t="s">
        <v>3726</v>
      </c>
      <c r="C572" s="23" t="s">
        <v>1299</v>
      </c>
      <c r="D572" s="24" t="s">
        <v>424</v>
      </c>
      <c r="E572" s="24" t="s">
        <v>844</v>
      </c>
      <c r="F572" s="24" t="s">
        <v>904</v>
      </c>
      <c r="G572" s="24" t="s">
        <v>909</v>
      </c>
      <c r="H572" s="76">
        <v>0.90369350702184392</v>
      </c>
      <c r="I572" s="77">
        <v>0.77605560538904217</v>
      </c>
      <c r="J572" s="77">
        <v>0.82517819709863138</v>
      </c>
      <c r="K572" s="77">
        <v>1</v>
      </c>
      <c r="L572" s="77">
        <v>0.52976826761150431</v>
      </c>
      <c r="M572" s="77">
        <v>1</v>
      </c>
      <c r="N572" s="77">
        <v>0.81393022434769047</v>
      </c>
      <c r="O572" s="77" t="s">
        <v>3395</v>
      </c>
      <c r="P572" s="77">
        <v>0.5</v>
      </c>
      <c r="Q572" s="77">
        <v>0.30893981502534285</v>
      </c>
      <c r="R572" s="77">
        <v>0.43770607890379903</v>
      </c>
      <c r="S572" s="77">
        <v>0.6588235294117657</v>
      </c>
      <c r="T572" s="77">
        <v>0.69874685909413059</v>
      </c>
      <c r="U572" s="77">
        <v>0.72428311344165452</v>
      </c>
      <c r="V572" s="77">
        <v>0.45502743490199277</v>
      </c>
      <c r="W572" s="77">
        <v>1</v>
      </c>
      <c r="X572" s="77">
        <v>0.49801182069560501</v>
      </c>
      <c r="Y572" s="77">
        <v>0.47501149674033605</v>
      </c>
      <c r="Z572" s="77">
        <v>0.90857142857142859</v>
      </c>
      <c r="AA572" s="77">
        <v>0.52008089500833499</v>
      </c>
      <c r="AB572" s="77">
        <v>0.38070175438596487</v>
      </c>
      <c r="AC572" s="77">
        <v>0.16842105263157892</v>
      </c>
      <c r="AD572" s="76">
        <v>0.83497576983650579</v>
      </c>
      <c r="AE572" s="77">
        <v>0.76873969839183898</v>
      </c>
      <c r="AF572" s="77">
        <v>0.37332294696457091</v>
      </c>
      <c r="AG572" s="77">
        <v>0.67878519425294814</v>
      </c>
      <c r="AH572" s="77">
        <v>0.58965527417182362</v>
      </c>
      <c r="AI572" s="77">
        <v>0.74900591034780251</v>
      </c>
      <c r="AJ572" s="77">
        <v>0.69179146265588232</v>
      </c>
      <c r="AK572" s="77">
        <v>0.45039132469714993</v>
      </c>
      <c r="AL572" s="77">
        <v>0.16842105263157892</v>
      </c>
      <c r="AM572" s="76">
        <v>0.65901280506430526</v>
      </c>
      <c r="AN572" s="77">
        <v>0.67248212625752479</v>
      </c>
      <c r="AO572" s="78">
        <v>0.43686794666153705</v>
      </c>
      <c r="AP572" s="79">
        <v>0.58398040777866234</v>
      </c>
      <c r="AQ572" s="70">
        <v>2</v>
      </c>
      <c r="AR572" s="71">
        <v>0</v>
      </c>
      <c r="AS572" s="71">
        <v>0</v>
      </c>
      <c r="AT572" s="71">
        <v>0</v>
      </c>
      <c r="AU572" s="71">
        <v>1</v>
      </c>
      <c r="AV572" s="71" t="s">
        <v>3483</v>
      </c>
      <c r="AW572" s="72" t="s">
        <v>3422</v>
      </c>
    </row>
    <row r="573" spans="1:49">
      <c r="A573" s="23" t="s">
        <v>4321</v>
      </c>
      <c r="B573" s="23" t="s">
        <v>3726</v>
      </c>
      <c r="C573" s="23" t="s">
        <v>1301</v>
      </c>
      <c r="D573" s="24" t="s">
        <v>424</v>
      </c>
      <c r="E573" s="24" t="s">
        <v>844</v>
      </c>
      <c r="F573" s="24" t="s">
        <v>904</v>
      </c>
      <c r="G573" s="24" t="s">
        <v>911</v>
      </c>
      <c r="H573" s="76">
        <v>0.90369350702184392</v>
      </c>
      <c r="I573" s="77">
        <v>0.87027256721309909</v>
      </c>
      <c r="J573" s="77">
        <v>1</v>
      </c>
      <c r="K573" s="77">
        <v>0.93777790306326292</v>
      </c>
      <c r="L573" s="77">
        <v>0.52228170818759945</v>
      </c>
      <c r="M573" s="77">
        <v>1</v>
      </c>
      <c r="N573" s="77">
        <v>1</v>
      </c>
      <c r="O573" s="77" t="s">
        <v>3395</v>
      </c>
      <c r="P573" s="77">
        <v>0.5</v>
      </c>
      <c r="Q573" s="77">
        <v>8.6552857733046107E-2</v>
      </c>
      <c r="R573" s="77">
        <v>0.10230710707813891</v>
      </c>
      <c r="S573" s="77">
        <v>0.6588235294117657</v>
      </c>
      <c r="T573" s="77">
        <v>0.69874685909413059</v>
      </c>
      <c r="U573" s="77">
        <v>0.76587915499671044</v>
      </c>
      <c r="V573" s="77">
        <v>0.45502743490199277</v>
      </c>
      <c r="W573" s="77">
        <v>0.99006023770309737</v>
      </c>
      <c r="X573" s="77">
        <v>0.75741390288936183</v>
      </c>
      <c r="Y573" s="77">
        <v>0.47501149674033605</v>
      </c>
      <c r="Z573" s="77">
        <v>0.90857142857142859</v>
      </c>
      <c r="AA573" s="77">
        <v>0.52008089500833499</v>
      </c>
      <c r="AB573" s="77">
        <v>0.38070175438596487</v>
      </c>
      <c r="AC573" s="77">
        <v>0.16842105263157892</v>
      </c>
      <c r="AD573" s="76">
        <v>0.92465535807831445</v>
      </c>
      <c r="AE573" s="77">
        <v>0.79201192225017247</v>
      </c>
      <c r="AF573" s="77">
        <v>9.44299824055925E-2</v>
      </c>
      <c r="AG573" s="77">
        <v>0.67878519425294814</v>
      </c>
      <c r="AH573" s="77">
        <v>0.61045329494935163</v>
      </c>
      <c r="AI573" s="77">
        <v>0.8737370702962296</v>
      </c>
      <c r="AJ573" s="77">
        <v>0.69179146265588232</v>
      </c>
      <c r="AK573" s="77">
        <v>0.45039132469714993</v>
      </c>
      <c r="AL573" s="77">
        <v>0.16842105263157892</v>
      </c>
      <c r="AM573" s="76">
        <v>0.60369908757802648</v>
      </c>
      <c r="AN573" s="77">
        <v>0.72099185316617642</v>
      </c>
      <c r="AO573" s="78">
        <v>0.43686794666153705</v>
      </c>
      <c r="AP573" s="79">
        <v>0.58111466882609408</v>
      </c>
      <c r="AQ573" s="70">
        <v>2</v>
      </c>
      <c r="AR573" s="71">
        <v>0</v>
      </c>
      <c r="AS573" s="71">
        <v>0</v>
      </c>
      <c r="AT573" s="71">
        <v>0</v>
      </c>
      <c r="AU573" s="71">
        <v>1</v>
      </c>
      <c r="AV573" s="71" t="s">
        <v>3484</v>
      </c>
      <c r="AW573" s="72" t="s">
        <v>3422</v>
      </c>
    </row>
    <row r="574" spans="1:49">
      <c r="A574" s="23" t="s">
        <v>4322</v>
      </c>
      <c r="B574" s="23" t="s">
        <v>3726</v>
      </c>
      <c r="C574" s="23" t="s">
        <v>1304</v>
      </c>
      <c r="D574" s="24" t="s">
        <v>424</v>
      </c>
      <c r="E574" s="24" t="s">
        <v>844</v>
      </c>
      <c r="F574" s="24" t="s">
        <v>904</v>
      </c>
      <c r="G574" s="24" t="s">
        <v>913</v>
      </c>
      <c r="H574" s="76">
        <v>0.90369350702184392</v>
      </c>
      <c r="I574" s="77">
        <v>0.75442081000763972</v>
      </c>
      <c r="J574" s="77">
        <v>0.83583545019355698</v>
      </c>
      <c r="K574" s="77">
        <v>0.73240152331506048</v>
      </c>
      <c r="L574" s="77">
        <v>0.54206858311747652</v>
      </c>
      <c r="M574" s="77">
        <v>1</v>
      </c>
      <c r="N574" s="77">
        <v>0.64386864668386767</v>
      </c>
      <c r="O574" s="77" t="s">
        <v>3395</v>
      </c>
      <c r="P574" s="77">
        <v>0.41389032763732231</v>
      </c>
      <c r="Q574" s="77">
        <v>0.21468364050609556</v>
      </c>
      <c r="R574" s="77">
        <v>0.22815600196222283</v>
      </c>
      <c r="S574" s="77">
        <v>0.6588235294117657</v>
      </c>
      <c r="T574" s="77">
        <v>0.69874685909413059</v>
      </c>
      <c r="U574" s="77">
        <v>0.71544507301534654</v>
      </c>
      <c r="V574" s="77">
        <v>0.45502743490199277</v>
      </c>
      <c r="W574" s="77">
        <v>0.89739828048182613</v>
      </c>
      <c r="X574" s="77">
        <v>0.25940711249938841</v>
      </c>
      <c r="Y574" s="77">
        <v>0.47501149674033605</v>
      </c>
      <c r="Z574" s="77">
        <v>0.90857142857142859</v>
      </c>
      <c r="AA574" s="77">
        <v>0.52008089500833499</v>
      </c>
      <c r="AB574" s="77">
        <v>0.38070175438596487</v>
      </c>
      <c r="AC574" s="77">
        <v>0.16842105263157892</v>
      </c>
      <c r="AD574" s="76">
        <v>0.8313165890743468</v>
      </c>
      <c r="AE574" s="77">
        <v>0.66644581615074538</v>
      </c>
      <c r="AF574" s="77">
        <v>0.22141982123415921</v>
      </c>
      <c r="AG574" s="77">
        <v>0.67878519425294814</v>
      </c>
      <c r="AH574" s="77">
        <v>0.58523625395866963</v>
      </c>
      <c r="AI574" s="77">
        <v>0.57840269649060727</v>
      </c>
      <c r="AJ574" s="77">
        <v>0.69179146265588232</v>
      </c>
      <c r="AK574" s="77">
        <v>0.45039132469714993</v>
      </c>
      <c r="AL574" s="77">
        <v>0.16842105263157892</v>
      </c>
      <c r="AM574" s="76">
        <v>0.57306074215308378</v>
      </c>
      <c r="AN574" s="77">
        <v>0.61414138156740827</v>
      </c>
      <c r="AO574" s="78">
        <v>0.43686794666153705</v>
      </c>
      <c r="AP574" s="79">
        <v>0.53853950056458932</v>
      </c>
      <c r="AQ574" s="70">
        <v>2</v>
      </c>
      <c r="AR574" s="71">
        <v>0</v>
      </c>
      <c r="AS574" s="71">
        <v>0</v>
      </c>
      <c r="AT574" s="71">
        <v>0</v>
      </c>
      <c r="AU574" s="71">
        <v>0</v>
      </c>
      <c r="AV574" s="71" t="s">
        <v>3395</v>
      </c>
      <c r="AW574" s="72" t="s">
        <v>3422</v>
      </c>
    </row>
    <row r="575" spans="1:49">
      <c r="A575" s="23" t="s">
        <v>4323</v>
      </c>
      <c r="B575" s="23" t="s">
        <v>3726</v>
      </c>
      <c r="C575" s="23" t="s">
        <v>1306</v>
      </c>
      <c r="D575" s="24" t="s">
        <v>424</v>
      </c>
      <c r="E575" s="24" t="s">
        <v>844</v>
      </c>
      <c r="F575" s="24" t="s">
        <v>904</v>
      </c>
      <c r="G575" s="24" t="s">
        <v>915</v>
      </c>
      <c r="H575" s="76">
        <v>0.90369350702184392</v>
      </c>
      <c r="I575" s="77">
        <v>0.77604102450108048</v>
      </c>
      <c r="J575" s="77">
        <v>0.87277750528066567</v>
      </c>
      <c r="K575" s="77">
        <v>0.66573491632744819</v>
      </c>
      <c r="L575" s="77">
        <v>0.55537162332456891</v>
      </c>
      <c r="M575" s="77">
        <v>0.15084159082982307</v>
      </c>
      <c r="N575" s="77">
        <v>0.86747541787875393</v>
      </c>
      <c r="O575" s="77" t="s">
        <v>3395</v>
      </c>
      <c r="P575" s="77">
        <v>0.34902716267034423</v>
      </c>
      <c r="Q575" s="77">
        <v>0.50928804223936308</v>
      </c>
      <c r="R575" s="77">
        <v>0.10353293184736756</v>
      </c>
      <c r="S575" s="77">
        <v>0.6588235294117657</v>
      </c>
      <c r="T575" s="77">
        <v>0.69874685909413059</v>
      </c>
      <c r="U575" s="77">
        <v>0.58067264551049702</v>
      </c>
      <c r="V575" s="77">
        <v>0.45502743490199277</v>
      </c>
      <c r="W575" s="77">
        <v>0.82858295081094524</v>
      </c>
      <c r="X575" s="77">
        <v>0.61779025729098702</v>
      </c>
      <c r="Y575" s="77">
        <v>0.47501149674033605</v>
      </c>
      <c r="Z575" s="77">
        <v>0.90857142857142859</v>
      </c>
      <c r="AA575" s="77">
        <v>0.52008089500833499</v>
      </c>
      <c r="AB575" s="77">
        <v>0.38070175438596487</v>
      </c>
      <c r="AC575" s="77">
        <v>0.16842105263157892</v>
      </c>
      <c r="AD575" s="76">
        <v>0.85083734560119673</v>
      </c>
      <c r="AE575" s="77">
        <v>0.5176901422061877</v>
      </c>
      <c r="AF575" s="77">
        <v>0.30641048704336532</v>
      </c>
      <c r="AG575" s="77">
        <v>0.67878519425294814</v>
      </c>
      <c r="AH575" s="77">
        <v>0.51785004020624492</v>
      </c>
      <c r="AI575" s="77">
        <v>0.72318660405096613</v>
      </c>
      <c r="AJ575" s="77">
        <v>0.69179146265588232</v>
      </c>
      <c r="AK575" s="77">
        <v>0.45039132469714993</v>
      </c>
      <c r="AL575" s="77">
        <v>0.16842105263157892</v>
      </c>
      <c r="AM575" s="76">
        <v>0.55831265828358323</v>
      </c>
      <c r="AN575" s="77">
        <v>0.63994061283671977</v>
      </c>
      <c r="AO575" s="78">
        <v>0.43686794666153705</v>
      </c>
      <c r="AP575" s="79">
        <v>0.54173098351393834</v>
      </c>
      <c r="AQ575" s="70">
        <v>2</v>
      </c>
      <c r="AR575" s="71">
        <v>0</v>
      </c>
      <c r="AS575" s="71">
        <v>0</v>
      </c>
      <c r="AT575" s="71">
        <v>0</v>
      </c>
      <c r="AU575" s="71">
        <v>1</v>
      </c>
      <c r="AV575" s="71" t="s">
        <v>3483</v>
      </c>
      <c r="AW575" s="72" t="s">
        <v>3422</v>
      </c>
    </row>
    <row r="576" spans="1:49">
      <c r="A576" s="23" t="s">
        <v>4324</v>
      </c>
      <c r="B576" s="23" t="s">
        <v>3718</v>
      </c>
      <c r="C576" s="23" t="s">
        <v>1309</v>
      </c>
      <c r="D576" s="24" t="s">
        <v>424</v>
      </c>
      <c r="E576" s="24" t="s">
        <v>844</v>
      </c>
      <c r="F576" s="24" t="s">
        <v>904</v>
      </c>
      <c r="G576" s="24" t="s">
        <v>917</v>
      </c>
      <c r="H576" s="76">
        <v>0.90369350702184392</v>
      </c>
      <c r="I576" s="77">
        <v>0.75260688023953382</v>
      </c>
      <c r="J576" s="77">
        <v>0.83341359338561816</v>
      </c>
      <c r="K576" s="77">
        <v>0.65379531265707369</v>
      </c>
      <c r="L576" s="77">
        <v>0.56117455377395764</v>
      </c>
      <c r="M576" s="77">
        <v>0.85217065465365582</v>
      </c>
      <c r="N576" s="77">
        <v>0.73024973336341237</v>
      </c>
      <c r="O576" s="77" t="s">
        <v>3395</v>
      </c>
      <c r="P576" s="77">
        <v>0.3043298456748742</v>
      </c>
      <c r="Q576" s="77">
        <v>0.52256265747365693</v>
      </c>
      <c r="R576" s="77">
        <v>0.53437387460651153</v>
      </c>
      <c r="S576" s="77">
        <v>0.6588235294117657</v>
      </c>
      <c r="T576" s="77">
        <v>0.69874685909413059</v>
      </c>
      <c r="U576" s="77">
        <v>0.55672146865408945</v>
      </c>
      <c r="V576" s="77">
        <v>0.45502743490199277</v>
      </c>
      <c r="W576" s="77">
        <v>0.77595645793711965</v>
      </c>
      <c r="X576" s="77">
        <v>0.27192898044654878</v>
      </c>
      <c r="Y576" s="77">
        <v>0.47501149674033605</v>
      </c>
      <c r="Z576" s="77">
        <v>0.90857142857142859</v>
      </c>
      <c r="AA576" s="77">
        <v>0.52008089500833499</v>
      </c>
      <c r="AB576" s="77">
        <v>0.38070175438596487</v>
      </c>
      <c r="AC576" s="77">
        <v>0.16842105263157892</v>
      </c>
      <c r="AD576" s="76">
        <v>0.82990466021566522</v>
      </c>
      <c r="AE576" s="77">
        <v>0.62034402002459477</v>
      </c>
      <c r="AF576" s="77">
        <v>0.52846826604008423</v>
      </c>
      <c r="AG576" s="77">
        <v>0.67878519425294814</v>
      </c>
      <c r="AH576" s="77">
        <v>0.50587445177804113</v>
      </c>
      <c r="AI576" s="77">
        <v>0.52394271919183422</v>
      </c>
      <c r="AJ576" s="77">
        <v>0.69179146265588232</v>
      </c>
      <c r="AK576" s="77">
        <v>0.45039132469714993</v>
      </c>
      <c r="AL576" s="77">
        <v>0.16842105263157892</v>
      </c>
      <c r="AM576" s="76">
        <v>0.65957231542678141</v>
      </c>
      <c r="AN576" s="77">
        <v>0.5695341217409412</v>
      </c>
      <c r="AO576" s="78">
        <v>0.43686794666153705</v>
      </c>
      <c r="AP576" s="79">
        <v>0.55140819045690082</v>
      </c>
      <c r="AQ576" s="70">
        <v>2</v>
      </c>
      <c r="AR576" s="71">
        <v>0</v>
      </c>
      <c r="AS576" s="71">
        <v>0</v>
      </c>
      <c r="AT576" s="71">
        <v>0</v>
      </c>
      <c r="AU576" s="71">
        <v>0</v>
      </c>
      <c r="AV576" s="71" t="s">
        <v>3395</v>
      </c>
      <c r="AW576" s="72" t="s">
        <v>3422</v>
      </c>
    </row>
    <row r="577" spans="1:49">
      <c r="A577" s="23" t="s">
        <v>4325</v>
      </c>
      <c r="B577" s="23" t="s">
        <v>3718</v>
      </c>
      <c r="C577" s="23" t="s">
        <v>1314</v>
      </c>
      <c r="D577" s="24" t="s">
        <v>424</v>
      </c>
      <c r="E577" s="24" t="s">
        <v>844</v>
      </c>
      <c r="F577" s="24" t="s">
        <v>904</v>
      </c>
      <c r="G577" s="24" t="s">
        <v>923</v>
      </c>
      <c r="H577" s="76">
        <v>0.90369350702184392</v>
      </c>
      <c r="I577" s="77">
        <v>0.73289698333420228</v>
      </c>
      <c r="J577" s="77">
        <v>0.74063229007741915</v>
      </c>
      <c r="K577" s="77">
        <v>0.73359233833753368</v>
      </c>
      <c r="L577" s="77">
        <v>0.5470991445403266</v>
      </c>
      <c r="M577" s="77">
        <v>0.81024546091156202</v>
      </c>
      <c r="N577" s="77">
        <v>0.6243639269454665</v>
      </c>
      <c r="O577" s="77" t="s">
        <v>3395</v>
      </c>
      <c r="P577" s="77">
        <v>0.30348795052549626</v>
      </c>
      <c r="Q577" s="77">
        <v>0.45529132300466235</v>
      </c>
      <c r="R577" s="77">
        <v>0.51411151930229682</v>
      </c>
      <c r="S577" s="77">
        <v>0.6588235294117657</v>
      </c>
      <c r="T577" s="77">
        <v>0.69874685909413059</v>
      </c>
      <c r="U577" s="77">
        <v>0.56075421991039598</v>
      </c>
      <c r="V577" s="77">
        <v>0.45502743490199277</v>
      </c>
      <c r="W577" s="77">
        <v>0.88555333652734725</v>
      </c>
      <c r="X577" s="77">
        <v>0.28684351000093355</v>
      </c>
      <c r="Y577" s="77">
        <v>0.47501149674033605</v>
      </c>
      <c r="Z577" s="77">
        <v>0.90857142857142859</v>
      </c>
      <c r="AA577" s="77">
        <v>0.52008089500833499</v>
      </c>
      <c r="AB577" s="77">
        <v>0.38070175438596487</v>
      </c>
      <c r="AC577" s="77">
        <v>0.16842105263157892</v>
      </c>
      <c r="AD577" s="76">
        <v>0.79240759347782175</v>
      </c>
      <c r="AE577" s="77">
        <v>0.60375776425207694</v>
      </c>
      <c r="AF577" s="77">
        <v>0.48470142115347958</v>
      </c>
      <c r="AG577" s="77">
        <v>0.67878519425294814</v>
      </c>
      <c r="AH577" s="77">
        <v>0.5078908274061944</v>
      </c>
      <c r="AI577" s="77">
        <v>0.5861984232641404</v>
      </c>
      <c r="AJ577" s="77">
        <v>0.69179146265588232</v>
      </c>
      <c r="AK577" s="77">
        <v>0.45039132469714993</v>
      </c>
      <c r="AL577" s="77">
        <v>0.16842105263157892</v>
      </c>
      <c r="AM577" s="76">
        <v>0.62695559296112613</v>
      </c>
      <c r="AN577" s="77">
        <v>0.59095814830776094</v>
      </c>
      <c r="AO577" s="78">
        <v>0.43686794666153705</v>
      </c>
      <c r="AP577" s="79">
        <v>0.54828736498964425</v>
      </c>
      <c r="AQ577" s="70">
        <v>2</v>
      </c>
      <c r="AR577" s="71">
        <v>0</v>
      </c>
      <c r="AS577" s="71">
        <v>0</v>
      </c>
      <c r="AT577" s="71">
        <v>0</v>
      </c>
      <c r="AU577" s="71">
        <v>0</v>
      </c>
      <c r="AV577" s="71" t="s">
        <v>3395</v>
      </c>
      <c r="AW577" s="72" t="s">
        <v>3422</v>
      </c>
    </row>
    <row r="578" spans="1:49">
      <c r="A578" s="23" t="s">
        <v>4326</v>
      </c>
      <c r="B578" s="23" t="s">
        <v>3718</v>
      </c>
      <c r="C578" s="23" t="s">
        <v>1316</v>
      </c>
      <c r="D578" s="24" t="s">
        <v>424</v>
      </c>
      <c r="E578" s="24" t="s">
        <v>844</v>
      </c>
      <c r="F578" s="24" t="s">
        <v>904</v>
      </c>
      <c r="G578" s="24" t="s">
        <v>925</v>
      </c>
      <c r="H578" s="76">
        <v>0.90369350702184392</v>
      </c>
      <c r="I578" s="77">
        <v>0.58242061358416564</v>
      </c>
      <c r="J578" s="77">
        <v>0.16702558544516505</v>
      </c>
      <c r="K578" s="77">
        <v>0.79367422096800067</v>
      </c>
      <c r="L578" s="77">
        <v>0.54699751703683475</v>
      </c>
      <c r="M578" s="77">
        <v>0.23636602448923671</v>
      </c>
      <c r="N578" s="77">
        <v>0.53037891600010245</v>
      </c>
      <c r="O578" s="77" t="s">
        <v>3395</v>
      </c>
      <c r="P578" s="77">
        <v>0.14021484734378559</v>
      </c>
      <c r="Q578" s="77">
        <v>0.52593242723110056</v>
      </c>
      <c r="R578" s="77">
        <v>0.15562539771440337</v>
      </c>
      <c r="S578" s="77">
        <v>0.6588235294117657</v>
      </c>
      <c r="T578" s="77">
        <v>0.69874685909413059</v>
      </c>
      <c r="U578" s="77">
        <v>0.61127246204054186</v>
      </c>
      <c r="V578" s="77">
        <v>0.45502743490199277</v>
      </c>
      <c r="W578" s="77">
        <v>0.70857534323603533</v>
      </c>
      <c r="X578" s="77">
        <v>0.62480982014958819</v>
      </c>
      <c r="Y578" s="77">
        <v>0.47501149674033605</v>
      </c>
      <c r="Z578" s="77">
        <v>0.90857142857142859</v>
      </c>
      <c r="AA578" s="77">
        <v>0.52008089500833499</v>
      </c>
      <c r="AB578" s="77">
        <v>0.38070175438596487</v>
      </c>
      <c r="AC578" s="77">
        <v>0.16842105263157892</v>
      </c>
      <c r="AD578" s="76">
        <v>0.55104656868372481</v>
      </c>
      <c r="AE578" s="77">
        <v>0.44952630516759201</v>
      </c>
      <c r="AF578" s="77">
        <v>0.34077891247275194</v>
      </c>
      <c r="AG578" s="77">
        <v>0.67878519425294814</v>
      </c>
      <c r="AH578" s="77">
        <v>0.53314994847126729</v>
      </c>
      <c r="AI578" s="77">
        <v>0.66669258169281176</v>
      </c>
      <c r="AJ578" s="77">
        <v>0.69179146265588232</v>
      </c>
      <c r="AK578" s="77">
        <v>0.45039132469714993</v>
      </c>
      <c r="AL578" s="77">
        <v>0.16842105263157892</v>
      </c>
      <c r="AM578" s="76">
        <v>0.44711726210802299</v>
      </c>
      <c r="AN578" s="77">
        <v>0.62620924147234247</v>
      </c>
      <c r="AO578" s="78">
        <v>0.43686794666153705</v>
      </c>
      <c r="AP578" s="79">
        <v>0.49989826973504542</v>
      </c>
      <c r="AQ578" s="70">
        <v>2</v>
      </c>
      <c r="AR578" s="71">
        <v>0</v>
      </c>
      <c r="AS578" s="71">
        <v>2</v>
      </c>
      <c r="AT578" s="71">
        <v>0</v>
      </c>
      <c r="AU578" s="71">
        <v>0</v>
      </c>
      <c r="AV578" s="71" t="s">
        <v>3395</v>
      </c>
      <c r="AW578" s="72" t="s">
        <v>3422</v>
      </c>
    </row>
    <row r="579" spans="1:49">
      <c r="A579" s="23" t="s">
        <v>4327</v>
      </c>
      <c r="B579" s="23" t="s">
        <v>3718</v>
      </c>
      <c r="C579" s="23" t="s">
        <v>1318</v>
      </c>
      <c r="D579" s="24" t="s">
        <v>424</v>
      </c>
      <c r="E579" s="24" t="s">
        <v>844</v>
      </c>
      <c r="F579" s="24" t="s">
        <v>904</v>
      </c>
      <c r="G579" s="24" t="s">
        <v>927</v>
      </c>
      <c r="H579" s="76">
        <v>0.90369350702184392</v>
      </c>
      <c r="I579" s="77">
        <v>0.76133412695552183</v>
      </c>
      <c r="J579" s="77">
        <v>0.85935476318123616</v>
      </c>
      <c r="K579" s="77">
        <v>0.83010316671161721</v>
      </c>
      <c r="L579" s="77">
        <v>0.5361098238294002</v>
      </c>
      <c r="M579" s="77">
        <v>0.79647653920698702</v>
      </c>
      <c r="N579" s="77">
        <v>0.75966318561255997</v>
      </c>
      <c r="O579" s="77" t="s">
        <v>3395</v>
      </c>
      <c r="P579" s="77">
        <v>0.37029458312179186</v>
      </c>
      <c r="Q579" s="77">
        <v>0.52826448532657344</v>
      </c>
      <c r="R579" s="77">
        <v>0.26347739306266416</v>
      </c>
      <c r="S579" s="77">
        <v>0.6588235294117657</v>
      </c>
      <c r="T579" s="77">
        <v>0.69874685909413059</v>
      </c>
      <c r="U579" s="77">
        <v>0.5995787500658013</v>
      </c>
      <c r="V579" s="77">
        <v>0.45502743490199277</v>
      </c>
      <c r="W579" s="77">
        <v>0.80748816990299688</v>
      </c>
      <c r="X579" s="77">
        <v>8.8525343692365976E-2</v>
      </c>
      <c r="Y579" s="77">
        <v>0.47501149674033605</v>
      </c>
      <c r="Z579" s="77">
        <v>0.90857142857142859</v>
      </c>
      <c r="AA579" s="77">
        <v>0.52008089500833499</v>
      </c>
      <c r="AB579" s="77">
        <v>0.38070175438596487</v>
      </c>
      <c r="AC579" s="77">
        <v>0.16842105263157892</v>
      </c>
      <c r="AD579" s="76">
        <v>0.84146079905286741</v>
      </c>
      <c r="AE579" s="77">
        <v>0.65852945969647136</v>
      </c>
      <c r="AF579" s="77">
        <v>0.3958709391946188</v>
      </c>
      <c r="AG579" s="77">
        <v>0.67878519425294814</v>
      </c>
      <c r="AH579" s="77">
        <v>0.52730309248389706</v>
      </c>
      <c r="AI579" s="77">
        <v>0.44800675679768143</v>
      </c>
      <c r="AJ579" s="77">
        <v>0.69179146265588232</v>
      </c>
      <c r="AK579" s="77">
        <v>0.45039132469714993</v>
      </c>
      <c r="AL579" s="77">
        <v>0.16842105263157892</v>
      </c>
      <c r="AM579" s="76">
        <v>0.63195373264798593</v>
      </c>
      <c r="AN579" s="77">
        <v>0.55136501451150888</v>
      </c>
      <c r="AO579" s="78">
        <v>0.43686794666153705</v>
      </c>
      <c r="AP579" s="79">
        <v>0.53700056214817615</v>
      </c>
      <c r="AQ579" s="70">
        <v>2</v>
      </c>
      <c r="AR579" s="71">
        <v>0</v>
      </c>
      <c r="AS579" s="71">
        <v>2</v>
      </c>
      <c r="AT579" s="71">
        <v>0</v>
      </c>
      <c r="AU579" s="71">
        <v>0</v>
      </c>
      <c r="AV579" s="71" t="s">
        <v>3395</v>
      </c>
      <c r="AW579" s="72" t="s">
        <v>3422</v>
      </c>
    </row>
    <row r="580" spans="1:49">
      <c r="A580" s="23" t="s">
        <v>4328</v>
      </c>
      <c r="B580" s="23" t="s">
        <v>3718</v>
      </c>
      <c r="C580" s="23" t="s">
        <v>1320</v>
      </c>
      <c r="D580" s="24" t="s">
        <v>424</v>
      </c>
      <c r="E580" s="24" t="s">
        <v>844</v>
      </c>
      <c r="F580" s="24" t="s">
        <v>904</v>
      </c>
      <c r="G580" s="24" t="s">
        <v>929</v>
      </c>
      <c r="H580" s="76">
        <v>0.90369350702184392</v>
      </c>
      <c r="I580" s="77">
        <v>0.74021817029798465</v>
      </c>
      <c r="J580" s="77">
        <v>0.45521143893320465</v>
      </c>
      <c r="K580" s="77">
        <v>0.81255446274603371</v>
      </c>
      <c r="L580" s="77">
        <v>0.53093359631821169</v>
      </c>
      <c r="M580" s="77">
        <v>0.99939925434905053</v>
      </c>
      <c r="N580" s="77">
        <v>0.59335557730551258</v>
      </c>
      <c r="O580" s="77" t="s">
        <v>3395</v>
      </c>
      <c r="P580" s="77">
        <v>0.46470722080147536</v>
      </c>
      <c r="Q580" s="77">
        <v>0.51985288357820691</v>
      </c>
      <c r="R580" s="77">
        <v>0.30285178921467754</v>
      </c>
      <c r="S580" s="77">
        <v>0.6588235294117657</v>
      </c>
      <c r="T580" s="77">
        <v>0.69874685909413059</v>
      </c>
      <c r="U580" s="77">
        <v>0.54065691386421599</v>
      </c>
      <c r="V580" s="77">
        <v>0.45502743490199277</v>
      </c>
      <c r="W580" s="77">
        <v>0.76333294721369205</v>
      </c>
      <c r="X580" s="77">
        <v>0.66543770420509374</v>
      </c>
      <c r="Y580" s="77">
        <v>0.47501149674033605</v>
      </c>
      <c r="Z580" s="77">
        <v>0.90857142857142859</v>
      </c>
      <c r="AA580" s="77">
        <v>0.52008089500833499</v>
      </c>
      <c r="AB580" s="77">
        <v>0.38070175438596487</v>
      </c>
      <c r="AC580" s="77">
        <v>0.16842105263157892</v>
      </c>
      <c r="AD580" s="76">
        <v>0.69970770541767768</v>
      </c>
      <c r="AE580" s="77">
        <v>0.68019002230405678</v>
      </c>
      <c r="AF580" s="77">
        <v>0.4113523363964422</v>
      </c>
      <c r="AG580" s="77">
        <v>0.67878519425294814</v>
      </c>
      <c r="AH580" s="77">
        <v>0.49784217438310441</v>
      </c>
      <c r="AI580" s="77">
        <v>0.71438532570939284</v>
      </c>
      <c r="AJ580" s="77">
        <v>0.69179146265588232</v>
      </c>
      <c r="AK580" s="77">
        <v>0.45039132469714993</v>
      </c>
      <c r="AL580" s="77">
        <v>0.16842105263157892</v>
      </c>
      <c r="AM580" s="76">
        <v>0.59708335470605889</v>
      </c>
      <c r="AN580" s="77">
        <v>0.63033756478181513</v>
      </c>
      <c r="AO580" s="78">
        <v>0.43686794666153705</v>
      </c>
      <c r="AP580" s="79">
        <v>0.55130087201926692</v>
      </c>
      <c r="AQ580" s="70">
        <v>2</v>
      </c>
      <c r="AR580" s="71">
        <v>0</v>
      </c>
      <c r="AS580" s="71">
        <v>0</v>
      </c>
      <c r="AT580" s="71">
        <v>0</v>
      </c>
      <c r="AU580" s="71">
        <v>1</v>
      </c>
      <c r="AV580" s="71" t="s">
        <v>3483</v>
      </c>
      <c r="AW580" s="72" t="s">
        <v>3422</v>
      </c>
    </row>
    <row r="581" spans="1:49">
      <c r="A581" s="23" t="s">
        <v>4329</v>
      </c>
      <c r="B581" s="23" t="s">
        <v>3729</v>
      </c>
      <c r="C581" s="23" t="s">
        <v>1322</v>
      </c>
      <c r="D581" s="24" t="s">
        <v>424</v>
      </c>
      <c r="E581" s="24" t="s">
        <v>844</v>
      </c>
      <c r="F581" s="24" t="s">
        <v>904</v>
      </c>
      <c r="G581" s="24" t="s">
        <v>931</v>
      </c>
      <c r="H581" s="76">
        <v>0.90369350702184392</v>
      </c>
      <c r="I581" s="77">
        <v>0.60445577088197189</v>
      </c>
      <c r="J581" s="77">
        <v>0.47196117040184399</v>
      </c>
      <c r="K581" s="77">
        <v>0.61830611981435202</v>
      </c>
      <c r="L581" s="77">
        <v>0.54335247724492441</v>
      </c>
      <c r="M581" s="77">
        <v>0.45078163732178667</v>
      </c>
      <c r="N581" s="77">
        <v>0.57880467688578496</v>
      </c>
      <c r="O581" s="77" t="s">
        <v>3395</v>
      </c>
      <c r="P581" s="77">
        <v>0.41168930429179434</v>
      </c>
      <c r="Q581" s="77">
        <v>0.10253446370902324</v>
      </c>
      <c r="R581" s="77">
        <v>0.47326379475026392</v>
      </c>
      <c r="S581" s="77">
        <v>0.6588235294117657</v>
      </c>
      <c r="T581" s="77">
        <v>0.69874685909413059</v>
      </c>
      <c r="U581" s="77">
        <v>0.59287448373680818</v>
      </c>
      <c r="V581" s="77">
        <v>0.45502743490199277</v>
      </c>
      <c r="W581" s="77">
        <v>0.5690173637431799</v>
      </c>
      <c r="X581" s="77">
        <v>0.74794941550788352</v>
      </c>
      <c r="Y581" s="77">
        <v>0.47501149674033605</v>
      </c>
      <c r="Z581" s="77">
        <v>0.90857142857142859</v>
      </c>
      <c r="AA581" s="77">
        <v>0.52008089500833499</v>
      </c>
      <c r="AB581" s="77">
        <v>0.38070175438596487</v>
      </c>
      <c r="AC581" s="77">
        <v>0.16842105263157892</v>
      </c>
      <c r="AD581" s="76">
        <v>0.66003681610188669</v>
      </c>
      <c r="AE581" s="77">
        <v>0.52058684311172843</v>
      </c>
      <c r="AF581" s="77">
        <v>0.28789912922964356</v>
      </c>
      <c r="AG581" s="77">
        <v>0.67878519425294814</v>
      </c>
      <c r="AH581" s="77">
        <v>0.5239509593194005</v>
      </c>
      <c r="AI581" s="77">
        <v>0.65848338962553177</v>
      </c>
      <c r="AJ581" s="77">
        <v>0.69179146265588232</v>
      </c>
      <c r="AK581" s="77">
        <v>0.45039132469714993</v>
      </c>
      <c r="AL581" s="77">
        <v>0.16842105263157892</v>
      </c>
      <c r="AM581" s="76">
        <v>0.48950759614775285</v>
      </c>
      <c r="AN581" s="77">
        <v>0.62040651439929351</v>
      </c>
      <c r="AO581" s="78">
        <v>0.43686794666153705</v>
      </c>
      <c r="AP581" s="79">
        <v>0.51281177465922556</v>
      </c>
      <c r="AQ581" s="70">
        <v>2</v>
      </c>
      <c r="AR581" s="71">
        <v>0</v>
      </c>
      <c r="AS581" s="71">
        <v>0</v>
      </c>
      <c r="AT581" s="71">
        <v>0</v>
      </c>
      <c r="AU581" s="71">
        <v>1</v>
      </c>
      <c r="AV581" s="71" t="s">
        <v>3484</v>
      </c>
      <c r="AW581" s="72" t="s">
        <v>3422</v>
      </c>
    </row>
    <row r="582" spans="1:49">
      <c r="A582" s="23" t="s">
        <v>4330</v>
      </c>
      <c r="B582" s="23" t="s">
        <v>3729</v>
      </c>
      <c r="C582" s="23" t="s">
        <v>1327</v>
      </c>
      <c r="D582" s="24" t="s">
        <v>424</v>
      </c>
      <c r="E582" s="24" t="s">
        <v>844</v>
      </c>
      <c r="F582" s="24" t="s">
        <v>904</v>
      </c>
      <c r="G582" s="24" t="s">
        <v>933</v>
      </c>
      <c r="H582" s="76">
        <v>0.90369350702184392</v>
      </c>
      <c r="I582" s="77">
        <v>0.68247207959494594</v>
      </c>
      <c r="J582" s="77">
        <v>0.36117595945768927</v>
      </c>
      <c r="K582" s="77">
        <v>0.45755265498837028</v>
      </c>
      <c r="L582" s="77">
        <v>0.53451088444112727</v>
      </c>
      <c r="M582" s="77">
        <v>0.97146542465583796</v>
      </c>
      <c r="N582" s="77">
        <v>0.41181765064295139</v>
      </c>
      <c r="O582" s="77" t="s">
        <v>3395</v>
      </c>
      <c r="P582" s="77">
        <v>0.46536001673926169</v>
      </c>
      <c r="Q582" s="77">
        <v>0.22135098142292498</v>
      </c>
      <c r="R582" s="77">
        <v>0.23947006804513524</v>
      </c>
      <c r="S582" s="77">
        <v>0.6588235294117657</v>
      </c>
      <c r="T582" s="77">
        <v>0.69874685909413059</v>
      </c>
      <c r="U582" s="77">
        <v>0.70536436038135031</v>
      </c>
      <c r="V582" s="77">
        <v>0.45502743490199277</v>
      </c>
      <c r="W582" s="77">
        <v>0.82154584004410303</v>
      </c>
      <c r="X582" s="77">
        <v>0.68489094134069139</v>
      </c>
      <c r="Y582" s="77">
        <v>0.47501149674033605</v>
      </c>
      <c r="Z582" s="77">
        <v>0.90857142857142859</v>
      </c>
      <c r="AA582" s="77">
        <v>0.52008089500833499</v>
      </c>
      <c r="AB582" s="77">
        <v>0.38070175438596487</v>
      </c>
      <c r="AC582" s="77">
        <v>0.16842105263157892</v>
      </c>
      <c r="AD582" s="76">
        <v>0.64911384869149302</v>
      </c>
      <c r="AE582" s="77">
        <v>0.56814132629350966</v>
      </c>
      <c r="AF582" s="77">
        <v>0.23041052473403012</v>
      </c>
      <c r="AG582" s="77">
        <v>0.67878519425294814</v>
      </c>
      <c r="AH582" s="77">
        <v>0.58019589764167157</v>
      </c>
      <c r="AI582" s="77">
        <v>0.75321839069239727</v>
      </c>
      <c r="AJ582" s="77">
        <v>0.69179146265588232</v>
      </c>
      <c r="AK582" s="77">
        <v>0.45039132469714993</v>
      </c>
      <c r="AL582" s="77">
        <v>0.16842105263157892</v>
      </c>
      <c r="AM582" s="76">
        <v>0.48255523323967758</v>
      </c>
      <c r="AN582" s="77">
        <v>0.67073316086233914</v>
      </c>
      <c r="AO582" s="78">
        <v>0.43686794666153705</v>
      </c>
      <c r="AP582" s="79">
        <v>0.52551282493973661</v>
      </c>
      <c r="AQ582" s="70">
        <v>2</v>
      </c>
      <c r="AR582" s="71">
        <v>0</v>
      </c>
      <c r="AS582" s="71">
        <v>0</v>
      </c>
      <c r="AT582" s="71">
        <v>0</v>
      </c>
      <c r="AU582" s="71">
        <v>0</v>
      </c>
      <c r="AV582" s="71" t="s">
        <v>3395</v>
      </c>
      <c r="AW582" s="72" t="s">
        <v>3422</v>
      </c>
    </row>
    <row r="583" spans="1:49">
      <c r="A583" s="23" t="s">
        <v>4331</v>
      </c>
      <c r="B583" s="23" t="s">
        <v>3729</v>
      </c>
      <c r="C583" s="23" t="s">
        <v>1329</v>
      </c>
      <c r="D583" s="24" t="s">
        <v>424</v>
      </c>
      <c r="E583" s="24" t="s">
        <v>844</v>
      </c>
      <c r="F583" s="24" t="s">
        <v>904</v>
      </c>
      <c r="G583" s="24" t="s">
        <v>935</v>
      </c>
      <c r="H583" s="76">
        <v>0.90369350702184392</v>
      </c>
      <c r="I583" s="77">
        <v>0.57608842211464772</v>
      </c>
      <c r="J583" s="77">
        <v>0.43277385342830138</v>
      </c>
      <c r="K583" s="77">
        <v>0.59316625658317457</v>
      </c>
      <c r="L583" s="77">
        <v>0.55394883827568198</v>
      </c>
      <c r="M583" s="77">
        <v>0.98239616363265247</v>
      </c>
      <c r="N583" s="77">
        <v>0.52382076869655181</v>
      </c>
      <c r="O583" s="77" t="s">
        <v>3395</v>
      </c>
      <c r="P583" s="77">
        <v>0.32049723586714152</v>
      </c>
      <c r="Q583" s="77">
        <v>0.49632271371743297</v>
      </c>
      <c r="R583" s="77">
        <v>0.46164639978152555</v>
      </c>
      <c r="S583" s="77">
        <v>0.6588235294117657</v>
      </c>
      <c r="T583" s="77">
        <v>0.69874685909413059</v>
      </c>
      <c r="U583" s="77">
        <v>0.6165210359608374</v>
      </c>
      <c r="V583" s="77">
        <v>0.45502743490199277</v>
      </c>
      <c r="W583" s="77">
        <v>0.82755365253548985</v>
      </c>
      <c r="X583" s="77">
        <v>9.5691896001240173E-2</v>
      </c>
      <c r="Y583" s="77">
        <v>0.47501149674033605</v>
      </c>
      <c r="Z583" s="77">
        <v>0.90857142857142859</v>
      </c>
      <c r="AA583" s="77">
        <v>0.52008089500833499</v>
      </c>
      <c r="AB583" s="77">
        <v>0.38070175438596487</v>
      </c>
      <c r="AC583" s="77">
        <v>0.16842105263157892</v>
      </c>
      <c r="AD583" s="76">
        <v>0.6375185941882644</v>
      </c>
      <c r="AE583" s="77">
        <v>0.59476585261104042</v>
      </c>
      <c r="AF583" s="77">
        <v>0.47898455674947926</v>
      </c>
      <c r="AG583" s="77">
        <v>0.67878519425294814</v>
      </c>
      <c r="AH583" s="77">
        <v>0.53577423543141511</v>
      </c>
      <c r="AI583" s="77">
        <v>0.46162277426836501</v>
      </c>
      <c r="AJ583" s="77">
        <v>0.69179146265588232</v>
      </c>
      <c r="AK583" s="77">
        <v>0.45039132469714993</v>
      </c>
      <c r="AL583" s="77">
        <v>0.16842105263157892</v>
      </c>
      <c r="AM583" s="76">
        <v>0.57042300118292799</v>
      </c>
      <c r="AN583" s="77">
        <v>0.55872740131757603</v>
      </c>
      <c r="AO583" s="78">
        <v>0.43686794666153705</v>
      </c>
      <c r="AP583" s="79">
        <v>0.52015376526573731</v>
      </c>
      <c r="AQ583" s="70">
        <v>2</v>
      </c>
      <c r="AR583" s="71">
        <v>0</v>
      </c>
      <c r="AS583" s="71">
        <v>0</v>
      </c>
      <c r="AT583" s="71">
        <v>0</v>
      </c>
      <c r="AU583" s="71">
        <v>0</v>
      </c>
      <c r="AV583" s="71" t="s">
        <v>3395</v>
      </c>
      <c r="AW583" s="72" t="s">
        <v>3422</v>
      </c>
    </row>
    <row r="584" spans="1:49">
      <c r="A584" s="23" t="s">
        <v>4332</v>
      </c>
      <c r="B584" s="23" t="s">
        <v>3729</v>
      </c>
      <c r="C584" s="23" t="s">
        <v>1331</v>
      </c>
      <c r="D584" s="24" t="s">
        <v>424</v>
      </c>
      <c r="E584" s="24" t="s">
        <v>939</v>
      </c>
      <c r="F584" s="24" t="s">
        <v>940</v>
      </c>
      <c r="G584" s="24" t="s">
        <v>961</v>
      </c>
      <c r="H584" s="76">
        <v>0.91057814551573535</v>
      </c>
      <c r="I584" s="77">
        <v>0.70535734681213169</v>
      </c>
      <c r="J584" s="77">
        <v>0.39995112286712409</v>
      </c>
      <c r="K584" s="77">
        <v>0.82270591959208783</v>
      </c>
      <c r="L584" s="77">
        <v>0.51565472755554254</v>
      </c>
      <c r="M584" s="77">
        <v>0.31507905306920858</v>
      </c>
      <c r="N584" s="77">
        <v>0.62128876824952695</v>
      </c>
      <c r="O584" s="77" t="s">
        <v>3395</v>
      </c>
      <c r="P584" s="77">
        <v>0.28486954468888559</v>
      </c>
      <c r="Q584" s="77">
        <v>0.5824237856711878</v>
      </c>
      <c r="R584" s="77">
        <v>0.59660822231183408</v>
      </c>
      <c r="S584" s="77">
        <v>0.62352941176470555</v>
      </c>
      <c r="T584" s="77">
        <v>0.8407866761162297</v>
      </c>
      <c r="U584" s="77">
        <v>0.53480489774634254</v>
      </c>
      <c r="V584" s="77">
        <v>0.48275583600183763</v>
      </c>
      <c r="W584" s="77">
        <v>0.64268688259973028</v>
      </c>
      <c r="X584" s="77">
        <v>0.79031830794106905</v>
      </c>
      <c r="Y584" s="77">
        <v>0.55075472718911478</v>
      </c>
      <c r="Z584" s="77">
        <v>0.78285714285714281</v>
      </c>
      <c r="AA584" s="77">
        <v>0.55139858375975492</v>
      </c>
      <c r="AB584" s="77">
        <v>0.38070175438596487</v>
      </c>
      <c r="AC584" s="77">
        <v>0.16842105263157892</v>
      </c>
      <c r="AD584" s="76">
        <v>0.67196220506499704</v>
      </c>
      <c r="AE584" s="77">
        <v>0.5119196026310503</v>
      </c>
      <c r="AF584" s="77">
        <v>0.58951600399151094</v>
      </c>
      <c r="AG584" s="77">
        <v>0.73215804394046757</v>
      </c>
      <c r="AH584" s="77">
        <v>0.50878036687409012</v>
      </c>
      <c r="AI584" s="77">
        <v>0.71650259527039961</v>
      </c>
      <c r="AJ584" s="77">
        <v>0.66680593502312879</v>
      </c>
      <c r="AK584" s="77">
        <v>0.4660501690728599</v>
      </c>
      <c r="AL584" s="77">
        <v>0.16842105263157892</v>
      </c>
      <c r="AM584" s="76">
        <v>0.59113260389585276</v>
      </c>
      <c r="AN584" s="77">
        <v>0.65248033536165251</v>
      </c>
      <c r="AO584" s="78">
        <v>0.43375905224252254</v>
      </c>
      <c r="AP584" s="79">
        <v>0.55507174585269436</v>
      </c>
      <c r="AQ584" s="70">
        <v>2</v>
      </c>
      <c r="AR584" s="71">
        <v>0</v>
      </c>
      <c r="AS584" s="71">
        <v>2</v>
      </c>
      <c r="AT584" s="71">
        <v>0</v>
      </c>
      <c r="AU584" s="71">
        <v>0</v>
      </c>
      <c r="AV584" s="71" t="s">
        <v>3395</v>
      </c>
      <c r="AW584" s="72" t="s">
        <v>3422</v>
      </c>
    </row>
    <row r="585" spans="1:49">
      <c r="A585" s="23" t="s">
        <v>4333</v>
      </c>
      <c r="B585" s="23" t="s">
        <v>3729</v>
      </c>
      <c r="C585" s="23" t="s">
        <v>1333</v>
      </c>
      <c r="D585" s="24" t="s">
        <v>424</v>
      </c>
      <c r="E585" s="24" t="s">
        <v>939</v>
      </c>
      <c r="F585" s="24" t="s">
        <v>971</v>
      </c>
      <c r="G585" s="24" t="s">
        <v>978</v>
      </c>
      <c r="H585" s="76">
        <v>0.91061569808933829</v>
      </c>
      <c r="I585" s="77">
        <v>0.49558445881680546</v>
      </c>
      <c r="J585" s="77">
        <v>0.12165809161710928</v>
      </c>
      <c r="K585" s="77">
        <v>0.87510714743375195</v>
      </c>
      <c r="L585" s="77">
        <v>0.5145639256847292</v>
      </c>
      <c r="M585" s="77">
        <v>0.77865992344265145</v>
      </c>
      <c r="N585" s="77">
        <v>0.16631775466308951</v>
      </c>
      <c r="O585" s="77" t="s">
        <v>3395</v>
      </c>
      <c r="P585" s="77">
        <v>0.16879381925796505</v>
      </c>
      <c r="Q585" s="77">
        <v>0.62544674092318542</v>
      </c>
      <c r="R585" s="77">
        <v>0.55662947061092982</v>
      </c>
      <c r="S585" s="77">
        <v>0.70588235294117652</v>
      </c>
      <c r="T585" s="77">
        <v>0.8296984730365311</v>
      </c>
      <c r="U585" s="77">
        <v>0.54597930895023539</v>
      </c>
      <c r="V585" s="77">
        <v>0.55115683558901563</v>
      </c>
      <c r="W585" s="77">
        <v>0.74783054828490814</v>
      </c>
      <c r="X585" s="77">
        <v>0.80155973445473871</v>
      </c>
      <c r="Y585" s="77">
        <v>0.51829334271106664</v>
      </c>
      <c r="Z585" s="77">
        <v>0.84</v>
      </c>
      <c r="AA585" s="77">
        <v>0.55139858375975492</v>
      </c>
      <c r="AB585" s="77">
        <v>0.38070175438596487</v>
      </c>
      <c r="AC585" s="77">
        <v>0.16842105263157892</v>
      </c>
      <c r="AD585" s="76">
        <v>0.50928608284108434</v>
      </c>
      <c r="AE585" s="77">
        <v>0.50068851409643744</v>
      </c>
      <c r="AF585" s="77">
        <v>0.59103810576705762</v>
      </c>
      <c r="AG585" s="77">
        <v>0.76779041298885375</v>
      </c>
      <c r="AH585" s="77">
        <v>0.54856807226962556</v>
      </c>
      <c r="AI585" s="77">
        <v>0.77469514136982343</v>
      </c>
      <c r="AJ585" s="77">
        <v>0.6791466713555333</v>
      </c>
      <c r="AK585" s="77">
        <v>0.4660501690728599</v>
      </c>
      <c r="AL585" s="77">
        <v>0.16842105263157892</v>
      </c>
      <c r="AM585" s="76">
        <v>0.53367090090152647</v>
      </c>
      <c r="AN585" s="77">
        <v>0.69701787554276751</v>
      </c>
      <c r="AO585" s="78">
        <v>0.43787263101999069</v>
      </c>
      <c r="AP585" s="79">
        <v>0.55115377645966657</v>
      </c>
      <c r="AQ585" s="70">
        <v>2</v>
      </c>
      <c r="AR585" s="71">
        <v>0</v>
      </c>
      <c r="AS585" s="71">
        <v>1</v>
      </c>
      <c r="AT585" s="71">
        <v>0</v>
      </c>
      <c r="AU585" s="71">
        <v>1</v>
      </c>
      <c r="AV585" s="71" t="s">
        <v>3491</v>
      </c>
      <c r="AW585" s="72" t="s">
        <v>3422</v>
      </c>
    </row>
    <row r="586" spans="1:49">
      <c r="A586" s="23" t="s">
        <v>4334</v>
      </c>
      <c r="B586" s="23" t="s">
        <v>3729</v>
      </c>
      <c r="C586" s="23" t="s">
        <v>1335</v>
      </c>
      <c r="D586" s="24" t="s">
        <v>424</v>
      </c>
      <c r="E586" s="24" t="s">
        <v>939</v>
      </c>
      <c r="F586" s="24" t="s">
        <v>971</v>
      </c>
      <c r="G586" s="24" t="s">
        <v>982</v>
      </c>
      <c r="H586" s="76">
        <v>0.91061569808933829</v>
      </c>
      <c r="I586" s="77">
        <v>0.52873640038296832</v>
      </c>
      <c r="J586" s="77">
        <v>0.37832776153553244</v>
      </c>
      <c r="K586" s="77">
        <v>0.81013938579821976</v>
      </c>
      <c r="L586" s="77">
        <v>0.517080900187879</v>
      </c>
      <c r="M586" s="77">
        <v>0</v>
      </c>
      <c r="N586" s="77">
        <v>0.40458747739105255</v>
      </c>
      <c r="O586" s="77" t="s">
        <v>3395</v>
      </c>
      <c r="P586" s="77">
        <v>0.2616990361643769</v>
      </c>
      <c r="Q586" s="77">
        <v>0.75203907989389018</v>
      </c>
      <c r="R586" s="77">
        <v>0.77107068910118504</v>
      </c>
      <c r="S586" s="77">
        <v>0.70588235294117652</v>
      </c>
      <c r="T586" s="77">
        <v>0.8296984730365311</v>
      </c>
      <c r="U586" s="77">
        <v>0.53088784456741855</v>
      </c>
      <c r="V586" s="77">
        <v>0.55115683558901563</v>
      </c>
      <c r="W586" s="77">
        <v>0.84736391706826497</v>
      </c>
      <c r="X586" s="77">
        <v>0.83278029369276108</v>
      </c>
      <c r="Y586" s="77">
        <v>0.51829334271106664</v>
      </c>
      <c r="Z586" s="77">
        <v>0.84</v>
      </c>
      <c r="AA586" s="77">
        <v>0.55139858375975492</v>
      </c>
      <c r="AB586" s="77">
        <v>0.38070175438596487</v>
      </c>
      <c r="AC586" s="77">
        <v>0.16842105263157892</v>
      </c>
      <c r="AD586" s="76">
        <v>0.60589328666927977</v>
      </c>
      <c r="AE586" s="77">
        <v>0.39870135990830569</v>
      </c>
      <c r="AF586" s="77">
        <v>0.76155488449753761</v>
      </c>
      <c r="AG586" s="77">
        <v>0.76779041298885375</v>
      </c>
      <c r="AH586" s="77">
        <v>0.54102234007821703</v>
      </c>
      <c r="AI586" s="77">
        <v>0.84007210538051302</v>
      </c>
      <c r="AJ586" s="77">
        <v>0.6791466713555333</v>
      </c>
      <c r="AK586" s="77">
        <v>0.4660501690728599</v>
      </c>
      <c r="AL586" s="77">
        <v>0.16842105263157892</v>
      </c>
      <c r="AM586" s="76">
        <v>0.58871651035837436</v>
      </c>
      <c r="AN586" s="77">
        <v>0.71629495281586131</v>
      </c>
      <c r="AO586" s="78">
        <v>0.43787263101999069</v>
      </c>
      <c r="AP586" s="79">
        <v>0.57520111841903887</v>
      </c>
      <c r="AQ586" s="70">
        <v>2</v>
      </c>
      <c r="AR586" s="71">
        <v>0</v>
      </c>
      <c r="AS586" s="71">
        <v>2</v>
      </c>
      <c r="AT586" s="71">
        <v>0</v>
      </c>
      <c r="AU586" s="71">
        <v>0</v>
      </c>
      <c r="AV586" s="71" t="s">
        <v>3395</v>
      </c>
      <c r="AW586" s="72" t="s">
        <v>3422</v>
      </c>
    </row>
    <row r="587" spans="1:49">
      <c r="A587" s="23" t="s">
        <v>4335</v>
      </c>
      <c r="B587" s="23" t="s">
        <v>3729</v>
      </c>
      <c r="C587" s="23" t="s">
        <v>1337</v>
      </c>
      <c r="D587" s="24" t="s">
        <v>424</v>
      </c>
      <c r="E587" s="24" t="s">
        <v>939</v>
      </c>
      <c r="F587" s="24" t="s">
        <v>971</v>
      </c>
      <c r="G587" s="24" t="s">
        <v>984</v>
      </c>
      <c r="H587" s="76">
        <v>0.91061569808933829</v>
      </c>
      <c r="I587" s="77">
        <v>0.84447788757376885</v>
      </c>
      <c r="J587" s="77">
        <v>0.82173405695681445</v>
      </c>
      <c r="K587" s="77">
        <v>0.85304658918229281</v>
      </c>
      <c r="L587" s="77">
        <v>0.51151510057997152</v>
      </c>
      <c r="M587" s="77">
        <v>0.88204762306844264</v>
      </c>
      <c r="N587" s="77">
        <v>0.78080548824047502</v>
      </c>
      <c r="O587" s="77" t="s">
        <v>3395</v>
      </c>
      <c r="P587" s="77">
        <v>0.46993159970438469</v>
      </c>
      <c r="Q587" s="77">
        <v>0.55411848080019055</v>
      </c>
      <c r="R587" s="77">
        <v>0.47485706955005524</v>
      </c>
      <c r="S587" s="77">
        <v>0.70588235294117652</v>
      </c>
      <c r="T587" s="77">
        <v>0.8296984730365311</v>
      </c>
      <c r="U587" s="77">
        <v>0.51613303362083396</v>
      </c>
      <c r="V587" s="77">
        <v>0.55115683558901563</v>
      </c>
      <c r="W587" s="77">
        <v>0.81733502456296658</v>
      </c>
      <c r="X587" s="77">
        <v>0.80067289810475717</v>
      </c>
      <c r="Y587" s="77">
        <v>0.51829334271106664</v>
      </c>
      <c r="Z587" s="77">
        <v>0.84</v>
      </c>
      <c r="AA587" s="77">
        <v>0.55139858375975492</v>
      </c>
      <c r="AB587" s="77">
        <v>0.38070175438596487</v>
      </c>
      <c r="AC587" s="77">
        <v>0.16842105263157892</v>
      </c>
      <c r="AD587" s="76">
        <v>0.85894254753997379</v>
      </c>
      <c r="AE587" s="77">
        <v>0.69946928015511334</v>
      </c>
      <c r="AF587" s="77">
        <v>0.5144877751751229</v>
      </c>
      <c r="AG587" s="77">
        <v>0.76779041298885375</v>
      </c>
      <c r="AH587" s="77">
        <v>0.53364493460492479</v>
      </c>
      <c r="AI587" s="77">
        <v>0.80900396133386188</v>
      </c>
      <c r="AJ587" s="77">
        <v>0.6791466713555333</v>
      </c>
      <c r="AK587" s="77">
        <v>0.4660501690728599</v>
      </c>
      <c r="AL587" s="77">
        <v>0.16842105263157892</v>
      </c>
      <c r="AM587" s="76">
        <v>0.69096653429007004</v>
      </c>
      <c r="AN587" s="77">
        <v>0.70347976964254677</v>
      </c>
      <c r="AO587" s="78">
        <v>0.43787263101999069</v>
      </c>
      <c r="AP587" s="79">
        <v>0.60391706133515177</v>
      </c>
      <c r="AQ587" s="70">
        <v>2</v>
      </c>
      <c r="AR587" s="71">
        <v>0</v>
      </c>
      <c r="AS587" s="71">
        <v>2</v>
      </c>
      <c r="AT587" s="71">
        <v>0</v>
      </c>
      <c r="AU587" s="71">
        <v>0</v>
      </c>
      <c r="AV587" s="71" t="s">
        <v>3395</v>
      </c>
      <c r="AW587" s="72" t="s">
        <v>3422</v>
      </c>
    </row>
    <row r="588" spans="1:49">
      <c r="A588" s="23" t="s">
        <v>4336</v>
      </c>
      <c r="B588" s="23" t="s">
        <v>3729</v>
      </c>
      <c r="C588" s="23" t="s">
        <v>1339</v>
      </c>
      <c r="D588" s="24" t="s">
        <v>424</v>
      </c>
      <c r="E588" s="24" t="s">
        <v>939</v>
      </c>
      <c r="F588" s="24" t="s">
        <v>971</v>
      </c>
      <c r="G588" s="24" t="s">
        <v>986</v>
      </c>
      <c r="H588" s="76">
        <v>0.91061569808933829</v>
      </c>
      <c r="I588" s="77">
        <v>0.75732513668190482</v>
      </c>
      <c r="J588" s="77">
        <v>0.62010926284142465</v>
      </c>
      <c r="K588" s="77">
        <v>0.7672256968015998</v>
      </c>
      <c r="L588" s="77">
        <v>0.51517030312223111</v>
      </c>
      <c r="M588" s="77">
        <v>0.35458624016189755</v>
      </c>
      <c r="N588" s="77">
        <v>0.68103598844150826</v>
      </c>
      <c r="O588" s="77" t="s">
        <v>3395</v>
      </c>
      <c r="P588" s="77">
        <v>0.25320679253846412</v>
      </c>
      <c r="Q588" s="77">
        <v>0.76486597610341611</v>
      </c>
      <c r="R588" s="77">
        <v>0.97928510881569764</v>
      </c>
      <c r="S588" s="77">
        <v>0.70588235294117652</v>
      </c>
      <c r="T588" s="77">
        <v>0.8296984730365311</v>
      </c>
      <c r="U588" s="77">
        <v>0.59879774578059775</v>
      </c>
      <c r="V588" s="77">
        <v>0.55115683558901563</v>
      </c>
      <c r="W588" s="77">
        <v>0.83714937599170325</v>
      </c>
      <c r="X588" s="77">
        <v>0.90123491390109278</v>
      </c>
      <c r="Y588" s="77">
        <v>0.51829334271106664</v>
      </c>
      <c r="Z588" s="77">
        <v>0.84</v>
      </c>
      <c r="AA588" s="77">
        <v>0.55139858375975492</v>
      </c>
      <c r="AB588" s="77">
        <v>0.38070175438596487</v>
      </c>
      <c r="AC588" s="77">
        <v>0.16842105263157892</v>
      </c>
      <c r="AD588" s="76">
        <v>0.76268336587088914</v>
      </c>
      <c r="AE588" s="77">
        <v>0.51424500421314012</v>
      </c>
      <c r="AF588" s="77">
        <v>0.87207554245955687</v>
      </c>
      <c r="AG588" s="77">
        <v>0.76779041298885375</v>
      </c>
      <c r="AH588" s="77">
        <v>0.57497729068480674</v>
      </c>
      <c r="AI588" s="77">
        <v>0.86919214494639796</v>
      </c>
      <c r="AJ588" s="77">
        <v>0.6791466713555333</v>
      </c>
      <c r="AK588" s="77">
        <v>0.4660501690728599</v>
      </c>
      <c r="AL588" s="77">
        <v>0.16842105263157892</v>
      </c>
      <c r="AM588" s="76">
        <v>0.71633463751452864</v>
      </c>
      <c r="AN588" s="77">
        <v>0.73731994954001945</v>
      </c>
      <c r="AO588" s="78">
        <v>0.43787263101999069</v>
      </c>
      <c r="AP588" s="79">
        <v>0.62216374303067767</v>
      </c>
      <c r="AQ588" s="70">
        <v>2</v>
      </c>
      <c r="AR588" s="71">
        <v>0</v>
      </c>
      <c r="AS588" s="71">
        <v>0</v>
      </c>
      <c r="AT588" s="71">
        <v>0</v>
      </c>
      <c r="AU588" s="71">
        <v>0</v>
      </c>
      <c r="AV588" s="71" t="s">
        <v>3395</v>
      </c>
      <c r="AW588" s="72" t="s">
        <v>3422</v>
      </c>
    </row>
    <row r="589" spans="1:49">
      <c r="A589" s="23" t="s">
        <v>4337</v>
      </c>
      <c r="B589" s="23" t="s">
        <v>3729</v>
      </c>
      <c r="C589" s="23" t="s">
        <v>1343</v>
      </c>
      <c r="D589" s="24" t="s">
        <v>424</v>
      </c>
      <c r="E589" s="24" t="s">
        <v>939</v>
      </c>
      <c r="F589" s="24" t="s">
        <v>994</v>
      </c>
      <c r="G589" s="24" t="s">
        <v>1001</v>
      </c>
      <c r="H589" s="76">
        <v>0.91057814551573535</v>
      </c>
      <c r="I589" s="77">
        <v>0.76033524606447123</v>
      </c>
      <c r="J589" s="77">
        <v>0.61646918355436697</v>
      </c>
      <c r="K589" s="77">
        <v>0.72182415524968979</v>
      </c>
      <c r="L589" s="77">
        <v>0.51440132167914221</v>
      </c>
      <c r="M589" s="77">
        <v>0.49071403733114272</v>
      </c>
      <c r="N589" s="77">
        <v>0.54981156761257544</v>
      </c>
      <c r="O589" s="77" t="s">
        <v>3395</v>
      </c>
      <c r="P589" s="77">
        <v>0.44826674853342718</v>
      </c>
      <c r="Q589" s="77">
        <v>0.5552265169242907</v>
      </c>
      <c r="R589" s="77">
        <v>0.65833928032490796</v>
      </c>
      <c r="S589" s="77">
        <v>0.68235294117647027</v>
      </c>
      <c r="T589" s="77">
        <v>0.72270472263385088</v>
      </c>
      <c r="U589" s="77">
        <v>0.59692243349552931</v>
      </c>
      <c r="V589" s="77">
        <v>0.51878642539667286</v>
      </c>
      <c r="W589" s="77">
        <v>0.50707592963309955</v>
      </c>
      <c r="X589" s="77">
        <v>0.62213787858684477</v>
      </c>
      <c r="Y589" s="77">
        <v>0.53215705899856602</v>
      </c>
      <c r="Z589" s="77">
        <v>0.84571428571428575</v>
      </c>
      <c r="AA589" s="77">
        <v>0.55139858375975492</v>
      </c>
      <c r="AB589" s="77">
        <v>0.38070175438596487</v>
      </c>
      <c r="AC589" s="77">
        <v>0.16842105263157892</v>
      </c>
      <c r="AD589" s="76">
        <v>0.76246085837819122</v>
      </c>
      <c r="AE589" s="77">
        <v>0.54500356608119549</v>
      </c>
      <c r="AF589" s="77">
        <v>0.60678289862459933</v>
      </c>
      <c r="AG589" s="77">
        <v>0.70252883190516058</v>
      </c>
      <c r="AH589" s="77">
        <v>0.55785442944610109</v>
      </c>
      <c r="AI589" s="77">
        <v>0.56460690410997216</v>
      </c>
      <c r="AJ589" s="77">
        <v>0.68893567235642594</v>
      </c>
      <c r="AK589" s="77">
        <v>0.4660501690728599</v>
      </c>
      <c r="AL589" s="77">
        <v>0.16842105263157892</v>
      </c>
      <c r="AM589" s="76">
        <v>0.63808244102799538</v>
      </c>
      <c r="AN589" s="77">
        <v>0.60833005515374461</v>
      </c>
      <c r="AO589" s="78">
        <v>0.4411356313536216</v>
      </c>
      <c r="AP589" s="79">
        <v>0.55890912620917654</v>
      </c>
      <c r="AQ589" s="70">
        <v>2</v>
      </c>
      <c r="AR589" s="71">
        <v>0</v>
      </c>
      <c r="AS589" s="71">
        <v>2</v>
      </c>
      <c r="AT589" s="71">
        <v>0</v>
      </c>
      <c r="AU589" s="71">
        <v>1</v>
      </c>
      <c r="AV589" s="71" t="s">
        <v>3494</v>
      </c>
      <c r="AW589" s="72" t="s">
        <v>3422</v>
      </c>
    </row>
    <row r="590" spans="1:49">
      <c r="A590" s="23" t="s">
        <v>4338</v>
      </c>
      <c r="B590" s="23" t="s">
        <v>3729</v>
      </c>
      <c r="C590" s="23" t="s">
        <v>1345</v>
      </c>
      <c r="D590" s="24" t="s">
        <v>424</v>
      </c>
      <c r="E590" s="24" t="s">
        <v>939</v>
      </c>
      <c r="F590" s="24" t="s">
        <v>994</v>
      </c>
      <c r="G590" s="24" t="s">
        <v>1007</v>
      </c>
      <c r="H590" s="76">
        <v>0.91057814551573535</v>
      </c>
      <c r="I590" s="77">
        <v>0.77175468829585847</v>
      </c>
      <c r="J590" s="77">
        <v>0.66543965447837206</v>
      </c>
      <c r="K590" s="77">
        <v>0.85161551354077314</v>
      </c>
      <c r="L590" s="77">
        <v>0.50412000590920947</v>
      </c>
      <c r="M590" s="77">
        <v>0.9020818095816574</v>
      </c>
      <c r="N590" s="77">
        <v>0.64923508889923598</v>
      </c>
      <c r="O590" s="77" t="s">
        <v>3395</v>
      </c>
      <c r="P590" s="77">
        <v>0.41606831631275104</v>
      </c>
      <c r="Q590" s="77">
        <v>0.54981958166765266</v>
      </c>
      <c r="R590" s="77">
        <v>0.19416759323139487</v>
      </c>
      <c r="S590" s="77">
        <v>0.68235294117647027</v>
      </c>
      <c r="T590" s="77">
        <v>0.72270472263385088</v>
      </c>
      <c r="U590" s="77">
        <v>0.56421650985737393</v>
      </c>
      <c r="V590" s="77">
        <v>0.51878642539667286</v>
      </c>
      <c r="W590" s="77">
        <v>0.38038864861867416</v>
      </c>
      <c r="X590" s="77">
        <v>0.59533516893758831</v>
      </c>
      <c r="Y590" s="77">
        <v>0.53215705899856602</v>
      </c>
      <c r="Z590" s="77">
        <v>0.84571428571428575</v>
      </c>
      <c r="AA590" s="77">
        <v>0.55139858375975492</v>
      </c>
      <c r="AB590" s="77">
        <v>0.38070175438596487</v>
      </c>
      <c r="AC590" s="77">
        <v>0.16842105263157892</v>
      </c>
      <c r="AD590" s="76">
        <v>0.78259082942998859</v>
      </c>
      <c r="AE590" s="77">
        <v>0.66462414684872551</v>
      </c>
      <c r="AF590" s="77">
        <v>0.37199358744952377</v>
      </c>
      <c r="AG590" s="77">
        <v>0.70252883190516058</v>
      </c>
      <c r="AH590" s="77">
        <v>0.54150146762702334</v>
      </c>
      <c r="AI590" s="77">
        <v>0.48786190877813124</v>
      </c>
      <c r="AJ590" s="77">
        <v>0.68893567235642594</v>
      </c>
      <c r="AK590" s="77">
        <v>0.4660501690728599</v>
      </c>
      <c r="AL590" s="77">
        <v>0.16842105263157892</v>
      </c>
      <c r="AM590" s="76">
        <v>0.60640285457607923</v>
      </c>
      <c r="AN590" s="77">
        <v>0.57729740277010511</v>
      </c>
      <c r="AO590" s="78">
        <v>0.4411356313536216</v>
      </c>
      <c r="AP590" s="79">
        <v>0.53906088160868726</v>
      </c>
      <c r="AQ590" s="70">
        <v>2</v>
      </c>
      <c r="AR590" s="71">
        <v>0</v>
      </c>
      <c r="AS590" s="71">
        <v>1</v>
      </c>
      <c r="AT590" s="71">
        <v>0</v>
      </c>
      <c r="AU590" s="71">
        <v>0</v>
      </c>
      <c r="AV590" s="71" t="s">
        <v>3395</v>
      </c>
      <c r="AW590" s="72" t="s">
        <v>3422</v>
      </c>
    </row>
    <row r="591" spans="1:49">
      <c r="A591" s="23" t="s">
        <v>4339</v>
      </c>
      <c r="B591" s="23" t="s">
        <v>3729</v>
      </c>
      <c r="C591" s="23" t="s">
        <v>1347</v>
      </c>
      <c r="D591" s="24" t="s">
        <v>424</v>
      </c>
      <c r="E591" s="24" t="s">
        <v>939</v>
      </c>
      <c r="F591" s="24" t="s">
        <v>994</v>
      </c>
      <c r="G591" s="24" t="s">
        <v>1009</v>
      </c>
      <c r="H591" s="76">
        <v>0.91057814551573535</v>
      </c>
      <c r="I591" s="77">
        <v>0.73660083210390903</v>
      </c>
      <c r="J591" s="77">
        <v>0.62003262645449253</v>
      </c>
      <c r="K591" s="77">
        <v>0.78884446393974228</v>
      </c>
      <c r="L591" s="77">
        <v>0.51740272061560344</v>
      </c>
      <c r="M591" s="77">
        <v>0.70839559665327356</v>
      </c>
      <c r="N591" s="77">
        <v>0.58614264806107474</v>
      </c>
      <c r="O591" s="77" t="s">
        <v>3395</v>
      </c>
      <c r="P591" s="77">
        <v>0.44281866330691122</v>
      </c>
      <c r="Q591" s="77">
        <v>0.53954141546851153</v>
      </c>
      <c r="R591" s="77">
        <v>0.27513702101669718</v>
      </c>
      <c r="S591" s="77">
        <v>0.68235294117647027</v>
      </c>
      <c r="T591" s="77">
        <v>0.72270472263385088</v>
      </c>
      <c r="U591" s="77">
        <v>0.56724541144930951</v>
      </c>
      <c r="V591" s="77">
        <v>0.51878642539667286</v>
      </c>
      <c r="W591" s="77">
        <v>0.72261561531001195</v>
      </c>
      <c r="X591" s="77">
        <v>0.72898124355818728</v>
      </c>
      <c r="Y591" s="77">
        <v>0.53215705899856602</v>
      </c>
      <c r="Z591" s="77">
        <v>0.84571428571428575</v>
      </c>
      <c r="AA591" s="77">
        <v>0.55139858375975492</v>
      </c>
      <c r="AB591" s="77">
        <v>0.38070175438596487</v>
      </c>
      <c r="AC591" s="77">
        <v>0.16842105263157892</v>
      </c>
      <c r="AD591" s="76">
        <v>0.75573720135804567</v>
      </c>
      <c r="AE591" s="77">
        <v>0.608720818515321</v>
      </c>
      <c r="AF591" s="77">
        <v>0.40733921824260433</v>
      </c>
      <c r="AG591" s="77">
        <v>0.70252883190516058</v>
      </c>
      <c r="AH591" s="77">
        <v>0.54301591842299124</v>
      </c>
      <c r="AI591" s="77">
        <v>0.72579842943409956</v>
      </c>
      <c r="AJ591" s="77">
        <v>0.68893567235642594</v>
      </c>
      <c r="AK591" s="77">
        <v>0.4660501690728599</v>
      </c>
      <c r="AL591" s="77">
        <v>0.16842105263157892</v>
      </c>
      <c r="AM591" s="76">
        <v>0.5905990793719903</v>
      </c>
      <c r="AN591" s="77">
        <v>0.65711439325408383</v>
      </c>
      <c r="AO591" s="78">
        <v>0.4411356313536216</v>
      </c>
      <c r="AP591" s="79">
        <v>0.55910841296369895</v>
      </c>
      <c r="AQ591" s="70">
        <v>2</v>
      </c>
      <c r="AR591" s="71">
        <v>0</v>
      </c>
      <c r="AS591" s="71">
        <v>0</v>
      </c>
      <c r="AT591" s="71">
        <v>0</v>
      </c>
      <c r="AU591" s="71">
        <v>0</v>
      </c>
      <c r="AV591" s="71" t="s">
        <v>3395</v>
      </c>
      <c r="AW591" s="72" t="s">
        <v>3422</v>
      </c>
    </row>
    <row r="592" spans="1:49">
      <c r="A592" s="23" t="s">
        <v>4340</v>
      </c>
      <c r="B592" s="23" t="s">
        <v>3729</v>
      </c>
      <c r="C592" s="23" t="s">
        <v>1350</v>
      </c>
      <c r="D592" s="24" t="s">
        <v>424</v>
      </c>
      <c r="E592" s="24" t="s">
        <v>939</v>
      </c>
      <c r="F592" s="24" t="s">
        <v>1011</v>
      </c>
      <c r="G592" s="24" t="s">
        <v>1020</v>
      </c>
      <c r="H592" s="76">
        <v>0.91077842590828495</v>
      </c>
      <c r="I592" s="77">
        <v>0.6876949456419188</v>
      </c>
      <c r="J592" s="77">
        <v>0.4278310467698957</v>
      </c>
      <c r="K592" s="77">
        <v>0.82294833489083641</v>
      </c>
      <c r="L592" s="77">
        <v>0.51334100805937644</v>
      </c>
      <c r="M592" s="77">
        <v>0.78697494365334353</v>
      </c>
      <c r="N592" s="77">
        <v>0.55562858789282132</v>
      </c>
      <c r="O592" s="77" t="s">
        <v>3395</v>
      </c>
      <c r="P592" s="77">
        <v>0.37733890761328359</v>
      </c>
      <c r="Q592" s="77">
        <v>0.68273595514309882</v>
      </c>
      <c r="R592" s="77">
        <v>0.93105984733935421</v>
      </c>
      <c r="S592" s="77">
        <v>0.74117647058823499</v>
      </c>
      <c r="T592" s="77">
        <v>0.78301011532762055</v>
      </c>
      <c r="U592" s="77">
        <v>0.56784709600870542</v>
      </c>
      <c r="V592" s="77">
        <v>0.51171643083391893</v>
      </c>
      <c r="W592" s="77">
        <v>0.86829791305173931</v>
      </c>
      <c r="X592" s="77">
        <v>0.80713063462009205</v>
      </c>
      <c r="Y592" s="77">
        <v>0.50138637162874999</v>
      </c>
      <c r="Z592" s="77">
        <v>0.93714285714285717</v>
      </c>
      <c r="AA592" s="77">
        <v>0.55139858375975492</v>
      </c>
      <c r="AB592" s="77">
        <v>0.38070175438596487</v>
      </c>
      <c r="AC592" s="77">
        <v>0.16842105263157892</v>
      </c>
      <c r="AD592" s="76">
        <v>0.67543480610669981</v>
      </c>
      <c r="AE592" s="77">
        <v>0.61124635642193226</v>
      </c>
      <c r="AF592" s="77">
        <v>0.80689790124122651</v>
      </c>
      <c r="AG592" s="77">
        <v>0.76209329295792783</v>
      </c>
      <c r="AH592" s="77">
        <v>0.53978176342131223</v>
      </c>
      <c r="AI592" s="77">
        <v>0.83771427383591568</v>
      </c>
      <c r="AJ592" s="77">
        <v>0.71926461438580358</v>
      </c>
      <c r="AK592" s="77">
        <v>0.4660501690728599</v>
      </c>
      <c r="AL592" s="77">
        <v>0.16842105263157892</v>
      </c>
      <c r="AM592" s="76">
        <v>0.69785968792328623</v>
      </c>
      <c r="AN592" s="77">
        <v>0.71319644340505184</v>
      </c>
      <c r="AO592" s="78">
        <v>0.45124527869674741</v>
      </c>
      <c r="AP592" s="79">
        <v>0.61430872895347255</v>
      </c>
      <c r="AQ592" s="70">
        <v>2</v>
      </c>
      <c r="AR592" s="71">
        <v>0</v>
      </c>
      <c r="AS592" s="71">
        <v>0</v>
      </c>
      <c r="AT592" s="71">
        <v>0</v>
      </c>
      <c r="AU592" s="71">
        <v>0</v>
      </c>
      <c r="AV592" s="71" t="s">
        <v>3395</v>
      </c>
      <c r="AW592" s="72" t="s">
        <v>3422</v>
      </c>
    </row>
    <row r="593" spans="1:49">
      <c r="A593" s="23" t="s">
        <v>4341</v>
      </c>
      <c r="B593" s="23" t="s">
        <v>3729</v>
      </c>
      <c r="C593" s="23" t="s">
        <v>1352</v>
      </c>
      <c r="D593" s="24" t="s">
        <v>424</v>
      </c>
      <c r="E593" s="24" t="s">
        <v>939</v>
      </c>
      <c r="F593" s="24" t="s">
        <v>1011</v>
      </c>
      <c r="G593" s="24" t="s">
        <v>1022</v>
      </c>
      <c r="H593" s="76">
        <v>0.91077842590828495</v>
      </c>
      <c r="I593" s="77">
        <v>0.86046833668771439</v>
      </c>
      <c r="J593" s="77">
        <v>0.91584887325803832</v>
      </c>
      <c r="K593" s="77">
        <v>0.82696816745065171</v>
      </c>
      <c r="L593" s="77">
        <v>0.51704363676993215</v>
      </c>
      <c r="M593" s="77">
        <v>0.80822199218498847</v>
      </c>
      <c r="N593" s="77">
        <v>0.78470397272508674</v>
      </c>
      <c r="O593" s="77" t="s">
        <v>3395</v>
      </c>
      <c r="P593" s="77">
        <v>0.47555598557280199</v>
      </c>
      <c r="Q593" s="77">
        <v>0.55916262239336512</v>
      </c>
      <c r="R593" s="77">
        <v>0.22539113073383379</v>
      </c>
      <c r="S593" s="77">
        <v>0.74117647058823499</v>
      </c>
      <c r="T593" s="77">
        <v>0.78301011532762055</v>
      </c>
      <c r="U593" s="77">
        <v>0.64797747889813662</v>
      </c>
      <c r="V593" s="77">
        <v>0.51171643083391893</v>
      </c>
      <c r="W593" s="77">
        <v>0.66336017518162671</v>
      </c>
      <c r="X593" s="77">
        <v>0.63082495509798941</v>
      </c>
      <c r="Y593" s="77">
        <v>0.50138637162874999</v>
      </c>
      <c r="Z593" s="77">
        <v>0.93714285714285717</v>
      </c>
      <c r="AA593" s="77">
        <v>0.55139858375975492</v>
      </c>
      <c r="AB593" s="77">
        <v>0.38070175438596487</v>
      </c>
      <c r="AC593" s="77">
        <v>0.16842105263157892</v>
      </c>
      <c r="AD593" s="76">
        <v>0.89569854528467918</v>
      </c>
      <c r="AE593" s="77">
        <v>0.68249875094069223</v>
      </c>
      <c r="AF593" s="77">
        <v>0.39227687656359944</v>
      </c>
      <c r="AG593" s="77">
        <v>0.76209329295792783</v>
      </c>
      <c r="AH593" s="77">
        <v>0.57984695486602778</v>
      </c>
      <c r="AI593" s="77">
        <v>0.64709256513980806</v>
      </c>
      <c r="AJ593" s="77">
        <v>0.71926461438580358</v>
      </c>
      <c r="AK593" s="77">
        <v>0.4660501690728599</v>
      </c>
      <c r="AL593" s="77">
        <v>0.16842105263157892</v>
      </c>
      <c r="AM593" s="76">
        <v>0.65682472426299032</v>
      </c>
      <c r="AN593" s="77">
        <v>0.66301093765458796</v>
      </c>
      <c r="AO593" s="78">
        <v>0.45124527869674741</v>
      </c>
      <c r="AP593" s="79">
        <v>0.58587073540360146</v>
      </c>
      <c r="AQ593" s="70">
        <v>2</v>
      </c>
      <c r="AR593" s="71">
        <v>0</v>
      </c>
      <c r="AS593" s="71">
        <v>0</v>
      </c>
      <c r="AT593" s="71">
        <v>0</v>
      </c>
      <c r="AU593" s="71">
        <v>0</v>
      </c>
      <c r="AV593" s="71" t="s">
        <v>3395</v>
      </c>
      <c r="AW593" s="72" t="s">
        <v>3422</v>
      </c>
    </row>
    <row r="594" spans="1:49">
      <c r="A594" s="23" t="s">
        <v>4342</v>
      </c>
      <c r="B594" s="23" t="s">
        <v>3729</v>
      </c>
      <c r="C594" s="23" t="s">
        <v>1355</v>
      </c>
      <c r="D594" s="24" t="s">
        <v>424</v>
      </c>
      <c r="E594" s="24" t="s">
        <v>939</v>
      </c>
      <c r="F594" s="24" t="s">
        <v>1011</v>
      </c>
      <c r="G594" s="24" t="s">
        <v>1024</v>
      </c>
      <c r="H594" s="76">
        <v>0.91077842590828495</v>
      </c>
      <c r="I594" s="77">
        <v>0.5668026507796452</v>
      </c>
      <c r="J594" s="77">
        <v>0.42281997243183961</v>
      </c>
      <c r="K594" s="77">
        <v>0.79217695474716943</v>
      </c>
      <c r="L594" s="77">
        <v>0.512439910861748</v>
      </c>
      <c r="M594" s="77">
        <v>0.23223733028719107</v>
      </c>
      <c r="N594" s="77">
        <v>0.48431295302440236</v>
      </c>
      <c r="O594" s="77" t="s">
        <v>3395</v>
      </c>
      <c r="P594" s="77">
        <v>0.23497523690304034</v>
      </c>
      <c r="Q594" s="77">
        <v>0.69141204393154021</v>
      </c>
      <c r="R594" s="77">
        <v>0.3349107279044598</v>
      </c>
      <c r="S594" s="77">
        <v>0.74117647058823499</v>
      </c>
      <c r="T594" s="77">
        <v>0.78301011532762055</v>
      </c>
      <c r="U594" s="77">
        <v>0.61183232671132559</v>
      </c>
      <c r="V594" s="77">
        <v>0.51171643083391893</v>
      </c>
      <c r="W594" s="77">
        <v>0.82994814198691824</v>
      </c>
      <c r="X594" s="77">
        <v>0.74631619939373706</v>
      </c>
      <c r="Y594" s="77">
        <v>0.50138637162874999</v>
      </c>
      <c r="Z594" s="77">
        <v>0.93714285714285717</v>
      </c>
      <c r="AA594" s="77">
        <v>0.55139858375975492</v>
      </c>
      <c r="AB594" s="77">
        <v>0.38070175438596487</v>
      </c>
      <c r="AC594" s="77">
        <v>0.16842105263157892</v>
      </c>
      <c r="AD594" s="76">
        <v>0.63346701637325653</v>
      </c>
      <c r="AE594" s="77">
        <v>0.45122847716471021</v>
      </c>
      <c r="AF594" s="77">
        <v>0.51316138591799998</v>
      </c>
      <c r="AG594" s="77">
        <v>0.76209329295792783</v>
      </c>
      <c r="AH594" s="77">
        <v>0.56177437877262226</v>
      </c>
      <c r="AI594" s="77">
        <v>0.7881321706903277</v>
      </c>
      <c r="AJ594" s="77">
        <v>0.71926461438580358</v>
      </c>
      <c r="AK594" s="77">
        <v>0.4660501690728599</v>
      </c>
      <c r="AL594" s="77">
        <v>0.16842105263157892</v>
      </c>
      <c r="AM594" s="76">
        <v>0.53261895981865559</v>
      </c>
      <c r="AN594" s="77">
        <v>0.70399994747362593</v>
      </c>
      <c r="AO594" s="78">
        <v>0.45124527869674741</v>
      </c>
      <c r="AP594" s="79">
        <v>0.55785877553559227</v>
      </c>
      <c r="AQ594" s="70">
        <v>2</v>
      </c>
      <c r="AR594" s="71">
        <v>0</v>
      </c>
      <c r="AS594" s="71">
        <v>0</v>
      </c>
      <c r="AT594" s="71">
        <v>0</v>
      </c>
      <c r="AU594" s="71">
        <v>1</v>
      </c>
      <c r="AV594" s="71" t="s">
        <v>3496</v>
      </c>
      <c r="AW594" s="72" t="s">
        <v>3422</v>
      </c>
    </row>
    <row r="595" spans="1:49">
      <c r="A595" s="23" t="s">
        <v>4343</v>
      </c>
      <c r="B595" s="23" t="s">
        <v>3729</v>
      </c>
      <c r="C595" s="23" t="s">
        <v>1357</v>
      </c>
      <c r="D595" s="24" t="s">
        <v>424</v>
      </c>
      <c r="E595" s="24" t="s">
        <v>939</v>
      </c>
      <c r="F595" s="24" t="s">
        <v>1026</v>
      </c>
      <c r="G595" s="24" t="s">
        <v>1039</v>
      </c>
      <c r="H595" s="76">
        <v>0.91057814551573535</v>
      </c>
      <c r="I595" s="77">
        <v>0.48631418987159147</v>
      </c>
      <c r="J595" s="77">
        <v>0.36465838165032666</v>
      </c>
      <c r="K595" s="77">
        <v>0.63976894250589122</v>
      </c>
      <c r="L595" s="77">
        <v>0.5393915247878055</v>
      </c>
      <c r="M595" s="77">
        <v>0.23148115602054076</v>
      </c>
      <c r="N595" s="77">
        <v>0.32970635982532931</v>
      </c>
      <c r="O595" s="77" t="s">
        <v>3395</v>
      </c>
      <c r="P595" s="77">
        <v>0.2830700299709713</v>
      </c>
      <c r="Q595" s="77">
        <v>0.8748892320340893</v>
      </c>
      <c r="R595" s="77">
        <v>0.96768532948401853</v>
      </c>
      <c r="S595" s="77">
        <v>0.57647058823529473</v>
      </c>
      <c r="T595" s="77">
        <v>0.80909413053282642</v>
      </c>
      <c r="U595" s="77">
        <v>0.5911434084836209</v>
      </c>
      <c r="V595" s="77">
        <v>0.44739652861828</v>
      </c>
      <c r="W595" s="77">
        <v>0.84060980781904227</v>
      </c>
      <c r="X595" s="77">
        <v>0.87563098487961988</v>
      </c>
      <c r="Y595" s="77">
        <v>0.55109286661076096</v>
      </c>
      <c r="Z595" s="77">
        <v>0.8342857142857143</v>
      </c>
      <c r="AA595" s="77">
        <v>0.55139858375975492</v>
      </c>
      <c r="AB595" s="77">
        <v>0.38070175438596487</v>
      </c>
      <c r="AC595" s="77">
        <v>0.16842105263157892</v>
      </c>
      <c r="AD595" s="76">
        <v>0.58718357234588447</v>
      </c>
      <c r="AE595" s="77">
        <v>0.40468360262210756</v>
      </c>
      <c r="AF595" s="77">
        <v>0.92128728075905397</v>
      </c>
      <c r="AG595" s="77">
        <v>0.69278235938406052</v>
      </c>
      <c r="AH595" s="77">
        <v>0.51926996855095042</v>
      </c>
      <c r="AI595" s="77">
        <v>0.85812039634933113</v>
      </c>
      <c r="AJ595" s="77">
        <v>0.69268929044823757</v>
      </c>
      <c r="AK595" s="77">
        <v>0.4660501690728599</v>
      </c>
      <c r="AL595" s="77">
        <v>0.16842105263157892</v>
      </c>
      <c r="AM595" s="76">
        <v>0.63771815190901526</v>
      </c>
      <c r="AN595" s="77">
        <v>0.69005757476144736</v>
      </c>
      <c r="AO595" s="78">
        <v>0.44238683738422546</v>
      </c>
      <c r="AP595" s="79">
        <v>0.58481178515275067</v>
      </c>
      <c r="AQ595" s="70">
        <v>2</v>
      </c>
      <c r="AR595" s="71">
        <v>1</v>
      </c>
      <c r="AS595" s="71">
        <v>0</v>
      </c>
      <c r="AT595" s="71">
        <v>0</v>
      </c>
      <c r="AU595" s="71">
        <v>0</v>
      </c>
      <c r="AV595" s="71" t="s">
        <v>3395</v>
      </c>
      <c r="AW595" s="72" t="s">
        <v>3422</v>
      </c>
    </row>
    <row r="596" spans="1:49">
      <c r="A596" s="23" t="s">
        <v>4344</v>
      </c>
      <c r="B596" s="23" t="s">
        <v>3729</v>
      </c>
      <c r="C596" s="23" t="s">
        <v>1359</v>
      </c>
      <c r="D596" s="24" t="s">
        <v>424</v>
      </c>
      <c r="E596" s="24" t="s">
        <v>939</v>
      </c>
      <c r="F596" s="24" t="s">
        <v>1026</v>
      </c>
      <c r="G596" s="24" t="s">
        <v>1043</v>
      </c>
      <c r="H596" s="76">
        <v>0.91057814551573535</v>
      </c>
      <c r="I596" s="77">
        <v>0.53672523974311992</v>
      </c>
      <c r="J596" s="77">
        <v>0.28937887214366165</v>
      </c>
      <c r="K596" s="77">
        <v>0.64582729934097682</v>
      </c>
      <c r="L596" s="77">
        <v>0.53275186122633322</v>
      </c>
      <c r="M596" s="77">
        <v>0.9583370244927395</v>
      </c>
      <c r="N596" s="77">
        <v>5.7448237126182189E-2</v>
      </c>
      <c r="O596" s="77" t="s">
        <v>3395</v>
      </c>
      <c r="P596" s="77">
        <v>0.36724101522498009</v>
      </c>
      <c r="Q596" s="77">
        <v>0.90426643207441759</v>
      </c>
      <c r="R596" s="77">
        <v>1</v>
      </c>
      <c r="S596" s="77">
        <v>0.57647058823529473</v>
      </c>
      <c r="T596" s="77">
        <v>0.80909413053282642</v>
      </c>
      <c r="U596" s="77">
        <v>0.62661437173327628</v>
      </c>
      <c r="V596" s="77">
        <v>0.44739652861828</v>
      </c>
      <c r="W596" s="77">
        <v>0.9445449465241792</v>
      </c>
      <c r="X596" s="77">
        <v>0.99189637361347294</v>
      </c>
      <c r="Y596" s="77">
        <v>0.55109286661076096</v>
      </c>
      <c r="Z596" s="77">
        <v>0.8342857142857143</v>
      </c>
      <c r="AA596" s="77">
        <v>0.55139858375975492</v>
      </c>
      <c r="AB596" s="77">
        <v>0.38070175438596487</v>
      </c>
      <c r="AC596" s="77">
        <v>0.16842105263157892</v>
      </c>
      <c r="AD596" s="76">
        <v>0.57889408580083901</v>
      </c>
      <c r="AE596" s="77">
        <v>0.51232108748224248</v>
      </c>
      <c r="AF596" s="77">
        <v>0.9521332160372088</v>
      </c>
      <c r="AG596" s="77">
        <v>0.69278235938406052</v>
      </c>
      <c r="AH596" s="77">
        <v>0.53700545017577817</v>
      </c>
      <c r="AI596" s="77">
        <v>0.96822066006882612</v>
      </c>
      <c r="AJ596" s="77">
        <v>0.69268929044823757</v>
      </c>
      <c r="AK596" s="77">
        <v>0.4660501690728599</v>
      </c>
      <c r="AL596" s="77">
        <v>0.16842105263157892</v>
      </c>
      <c r="AM596" s="76">
        <v>0.68111612977343006</v>
      </c>
      <c r="AN596" s="77">
        <v>0.73266948987622149</v>
      </c>
      <c r="AO596" s="78">
        <v>0.44238683738422546</v>
      </c>
      <c r="AP596" s="79">
        <v>0.61155235811617603</v>
      </c>
      <c r="AQ596" s="70">
        <v>2</v>
      </c>
      <c r="AR596" s="71">
        <v>1</v>
      </c>
      <c r="AS596" s="71">
        <v>0</v>
      </c>
      <c r="AT596" s="71">
        <v>0</v>
      </c>
      <c r="AU596" s="71">
        <v>0</v>
      </c>
      <c r="AV596" s="71" t="s">
        <v>3395</v>
      </c>
      <c r="AW596" s="72" t="s">
        <v>3422</v>
      </c>
    </row>
    <row r="597" spans="1:49">
      <c r="A597" s="23" t="s">
        <v>4345</v>
      </c>
      <c r="B597" s="23" t="s">
        <v>3729</v>
      </c>
      <c r="C597" s="23" t="s">
        <v>1361</v>
      </c>
      <c r="D597" s="24" t="s">
        <v>424</v>
      </c>
      <c r="E597" s="24" t="s">
        <v>939</v>
      </c>
      <c r="F597" s="24" t="s">
        <v>1026</v>
      </c>
      <c r="G597" s="24" t="s">
        <v>1045</v>
      </c>
      <c r="H597" s="76">
        <v>0.91057814551573535</v>
      </c>
      <c r="I597" s="77">
        <v>0.46565154176741519</v>
      </c>
      <c r="J597" s="77">
        <v>0.2935469354927267</v>
      </c>
      <c r="K597" s="77">
        <v>0.7670031094925156</v>
      </c>
      <c r="L597" s="77">
        <v>0.54064493066420594</v>
      </c>
      <c r="M597" s="77">
        <v>0.30737852713249603</v>
      </c>
      <c r="N597" s="77">
        <v>0</v>
      </c>
      <c r="O597" s="77" t="s">
        <v>3395</v>
      </c>
      <c r="P597" s="77">
        <v>0.22766710206601698</v>
      </c>
      <c r="Q597" s="77">
        <v>0.94398838752169656</v>
      </c>
      <c r="R597" s="77">
        <v>0.91101062142561717</v>
      </c>
      <c r="S597" s="77">
        <v>0.57647058823529473</v>
      </c>
      <c r="T597" s="77">
        <v>0.80909413053282642</v>
      </c>
      <c r="U597" s="77">
        <v>0.62952450418736039</v>
      </c>
      <c r="V597" s="77">
        <v>0.44739652861828</v>
      </c>
      <c r="W597" s="77">
        <v>0.87609255600891911</v>
      </c>
      <c r="X597" s="77">
        <v>0.84476483353836729</v>
      </c>
      <c r="Y597" s="77">
        <v>0.55109286661076096</v>
      </c>
      <c r="Z597" s="77">
        <v>0.8342857142857143</v>
      </c>
      <c r="AA597" s="77">
        <v>0.55139858375975492</v>
      </c>
      <c r="AB597" s="77">
        <v>0.38070175438596487</v>
      </c>
      <c r="AC597" s="77">
        <v>0.16842105263157892</v>
      </c>
      <c r="AD597" s="76">
        <v>0.55659220759195904</v>
      </c>
      <c r="AE597" s="77">
        <v>0.36853873387104691</v>
      </c>
      <c r="AF597" s="77">
        <v>0.92749950447365692</v>
      </c>
      <c r="AG597" s="77">
        <v>0.69278235938406052</v>
      </c>
      <c r="AH597" s="77">
        <v>0.53846051640282022</v>
      </c>
      <c r="AI597" s="77">
        <v>0.86042869477364325</v>
      </c>
      <c r="AJ597" s="77">
        <v>0.69268929044823757</v>
      </c>
      <c r="AK597" s="77">
        <v>0.4660501690728599</v>
      </c>
      <c r="AL597" s="77">
        <v>0.16842105263157892</v>
      </c>
      <c r="AM597" s="76">
        <v>0.61754348197888764</v>
      </c>
      <c r="AN597" s="77">
        <v>0.69722385685350796</v>
      </c>
      <c r="AO597" s="78">
        <v>0.44238683738422546</v>
      </c>
      <c r="AP597" s="79">
        <v>0.58054410359295139</v>
      </c>
      <c r="AQ597" s="70">
        <v>2</v>
      </c>
      <c r="AR597" s="71">
        <v>1</v>
      </c>
      <c r="AS597" s="71">
        <v>0</v>
      </c>
      <c r="AT597" s="71">
        <v>0</v>
      </c>
      <c r="AU597" s="71">
        <v>1</v>
      </c>
      <c r="AV597" s="71" t="s">
        <v>3498</v>
      </c>
      <c r="AW597" s="72" t="s">
        <v>3422</v>
      </c>
    </row>
    <row r="598" spans="1:49">
      <c r="A598" s="23" t="s">
        <v>4346</v>
      </c>
      <c r="B598" s="23" t="s">
        <v>3729</v>
      </c>
      <c r="C598" s="23" t="s">
        <v>1365</v>
      </c>
      <c r="D598" s="24" t="s">
        <v>424</v>
      </c>
      <c r="E598" s="24" t="s">
        <v>939</v>
      </c>
      <c r="F598" s="24" t="s">
        <v>1026</v>
      </c>
      <c r="G598" s="24" t="s">
        <v>1047</v>
      </c>
      <c r="H598" s="76">
        <v>0.91057814551573535</v>
      </c>
      <c r="I598" s="77">
        <v>0.68527104496686464</v>
      </c>
      <c r="J598" s="77">
        <v>0.51336238871975914</v>
      </c>
      <c r="K598" s="77">
        <v>0.82016101699097144</v>
      </c>
      <c r="L598" s="77">
        <v>0.51502463703389256</v>
      </c>
      <c r="M598" s="77">
        <v>0.62066922157587801</v>
      </c>
      <c r="N598" s="77">
        <v>0.37703346005720406</v>
      </c>
      <c r="O598" s="77" t="s">
        <v>3395</v>
      </c>
      <c r="P598" s="77">
        <v>0.26536281616806795</v>
      </c>
      <c r="Q598" s="77">
        <v>0.62058510764491581</v>
      </c>
      <c r="R598" s="77">
        <v>0.64851247173095561</v>
      </c>
      <c r="S598" s="77">
        <v>0.57647058823529473</v>
      </c>
      <c r="T598" s="77">
        <v>0.80909413053282642</v>
      </c>
      <c r="U598" s="77">
        <v>0.58463635384835777</v>
      </c>
      <c r="V598" s="77">
        <v>0.44739652861828</v>
      </c>
      <c r="W598" s="77">
        <v>0.7323090095569017</v>
      </c>
      <c r="X598" s="77">
        <v>0.74601242119650579</v>
      </c>
      <c r="Y598" s="77">
        <v>0.55109286661076096</v>
      </c>
      <c r="Z598" s="77">
        <v>0.8342857142857143</v>
      </c>
      <c r="AA598" s="77">
        <v>0.55139858375975492</v>
      </c>
      <c r="AB598" s="77">
        <v>0.38070175438596487</v>
      </c>
      <c r="AC598" s="77">
        <v>0.16842105263157892</v>
      </c>
      <c r="AD598" s="76">
        <v>0.70307052640078638</v>
      </c>
      <c r="AE598" s="77">
        <v>0.51965023036520286</v>
      </c>
      <c r="AF598" s="77">
        <v>0.63454878968793571</v>
      </c>
      <c r="AG598" s="77">
        <v>0.69278235938406052</v>
      </c>
      <c r="AH598" s="77">
        <v>0.51601644123331891</v>
      </c>
      <c r="AI598" s="77">
        <v>0.73916071537670369</v>
      </c>
      <c r="AJ598" s="77">
        <v>0.69268929044823757</v>
      </c>
      <c r="AK598" s="77">
        <v>0.4660501690728599</v>
      </c>
      <c r="AL598" s="77">
        <v>0.16842105263157892</v>
      </c>
      <c r="AM598" s="76">
        <v>0.61908984881797491</v>
      </c>
      <c r="AN598" s="77">
        <v>0.64931983866469434</v>
      </c>
      <c r="AO598" s="78">
        <v>0.44238683738422546</v>
      </c>
      <c r="AP598" s="79">
        <v>0.56630655710601641</v>
      </c>
      <c r="AQ598" s="70">
        <v>2</v>
      </c>
      <c r="AR598" s="71">
        <v>0</v>
      </c>
      <c r="AS598" s="71">
        <v>0</v>
      </c>
      <c r="AT598" s="71">
        <v>0</v>
      </c>
      <c r="AU598" s="71">
        <v>0</v>
      </c>
      <c r="AV598" s="71" t="s">
        <v>3395</v>
      </c>
      <c r="AW598" s="72" t="s">
        <v>3422</v>
      </c>
    </row>
    <row r="599" spans="1:49">
      <c r="A599" s="23" t="s">
        <v>4347</v>
      </c>
      <c r="B599" s="23" t="s">
        <v>3729</v>
      </c>
      <c r="C599" s="23" t="s">
        <v>1367</v>
      </c>
      <c r="D599" s="24" t="s">
        <v>424</v>
      </c>
      <c r="E599" s="24" t="s">
        <v>1051</v>
      </c>
      <c r="F599" s="24" t="s">
        <v>1052</v>
      </c>
      <c r="G599" s="24" t="s">
        <v>1053</v>
      </c>
      <c r="H599" s="76">
        <v>0.90973947137193401</v>
      </c>
      <c r="I599" s="77">
        <v>0.91574473117149324</v>
      </c>
      <c r="J599" s="77">
        <v>0.99790793370226072</v>
      </c>
      <c r="K599" s="77">
        <v>0.97063579409470568</v>
      </c>
      <c r="L599" s="77">
        <v>0.48938821844535124</v>
      </c>
      <c r="M599" s="77">
        <v>1</v>
      </c>
      <c r="N599" s="77">
        <v>1</v>
      </c>
      <c r="O599" s="77" t="s">
        <v>3395</v>
      </c>
      <c r="P599" s="77">
        <v>0.5</v>
      </c>
      <c r="Q599" s="77">
        <v>0.76376061837898224</v>
      </c>
      <c r="R599" s="77">
        <v>4.030970660563131E-2</v>
      </c>
      <c r="S599" s="77">
        <v>0.68235294117647027</v>
      </c>
      <c r="T599" s="77">
        <v>0.74228142516590423</v>
      </c>
      <c r="U599" s="77">
        <v>0.84314083880943347</v>
      </c>
      <c r="V599" s="77">
        <v>0.46305454225590753</v>
      </c>
      <c r="W599" s="77">
        <v>1</v>
      </c>
      <c r="X599" s="77">
        <v>0.72501089518469741</v>
      </c>
      <c r="Y599" s="77">
        <v>0.39893012686991103</v>
      </c>
      <c r="Z599" s="77">
        <v>0.90285714285714291</v>
      </c>
      <c r="AA599" s="77">
        <v>0.53551079533789459</v>
      </c>
      <c r="AB599" s="77">
        <v>0.38070175438596487</v>
      </c>
      <c r="AC599" s="77">
        <v>0.16842105263157892</v>
      </c>
      <c r="AD599" s="76">
        <v>0.94113071208189591</v>
      </c>
      <c r="AE599" s="77">
        <v>0.79200480250801131</v>
      </c>
      <c r="AF599" s="77">
        <v>0.40203516249230675</v>
      </c>
      <c r="AG599" s="77">
        <v>0.7123171831711872</v>
      </c>
      <c r="AH599" s="77">
        <v>0.65309769053267053</v>
      </c>
      <c r="AI599" s="77">
        <v>0.86250544759234871</v>
      </c>
      <c r="AJ599" s="77">
        <v>0.65089363486352703</v>
      </c>
      <c r="AK599" s="77">
        <v>0.45810627486192973</v>
      </c>
      <c r="AL599" s="77">
        <v>0.16842105263157892</v>
      </c>
      <c r="AM599" s="76">
        <v>0.71172355902740458</v>
      </c>
      <c r="AN599" s="77">
        <v>0.7426401070987354</v>
      </c>
      <c r="AO599" s="78">
        <v>0.42580698745234519</v>
      </c>
      <c r="AP599" s="79">
        <v>0.61749988802978861</v>
      </c>
      <c r="AQ599" s="70">
        <v>2</v>
      </c>
      <c r="AR599" s="71">
        <v>0</v>
      </c>
      <c r="AS599" s="71">
        <v>0</v>
      </c>
      <c r="AT599" s="71">
        <v>0</v>
      </c>
      <c r="AU599" s="71">
        <v>1</v>
      </c>
      <c r="AV599" s="71" t="s">
        <v>3499</v>
      </c>
      <c r="AW599" s="72" t="s">
        <v>3422</v>
      </c>
    </row>
    <row r="600" spans="1:49">
      <c r="A600" s="23" t="s">
        <v>4348</v>
      </c>
      <c r="B600" s="23" t="s">
        <v>3729</v>
      </c>
      <c r="C600" s="23" t="s">
        <v>1369</v>
      </c>
      <c r="D600" s="24" t="s">
        <v>424</v>
      </c>
      <c r="E600" s="24" t="s">
        <v>1051</v>
      </c>
      <c r="F600" s="24" t="s">
        <v>1052</v>
      </c>
      <c r="G600" s="24" t="s">
        <v>1055</v>
      </c>
      <c r="H600" s="76">
        <v>0.90973947137193401</v>
      </c>
      <c r="I600" s="77">
        <v>0.565957947219907</v>
      </c>
      <c r="J600" s="77">
        <v>0.27554939050383226</v>
      </c>
      <c r="K600" s="77">
        <v>0.69860921988623481</v>
      </c>
      <c r="L600" s="77">
        <v>0.50713238055504062</v>
      </c>
      <c r="M600" s="77">
        <v>0.52667727904719741</v>
      </c>
      <c r="N600" s="77">
        <v>0.24816788981546151</v>
      </c>
      <c r="O600" s="77" t="s">
        <v>3395</v>
      </c>
      <c r="P600" s="77">
        <v>0</v>
      </c>
      <c r="Q600" s="77">
        <v>0.86838578987918769</v>
      </c>
      <c r="R600" s="77">
        <v>1</v>
      </c>
      <c r="S600" s="77">
        <v>0.68235294117647027</v>
      </c>
      <c r="T600" s="77">
        <v>0.74228142516590423</v>
      </c>
      <c r="U600" s="77">
        <v>0.54056789414801043</v>
      </c>
      <c r="V600" s="77">
        <v>0.46305454225590753</v>
      </c>
      <c r="W600" s="77">
        <v>0.94940678863755135</v>
      </c>
      <c r="X600" s="77">
        <v>0.73422386728459721</v>
      </c>
      <c r="Y600" s="77">
        <v>0.39893012686991103</v>
      </c>
      <c r="Z600" s="77">
        <v>0.90285714285714291</v>
      </c>
      <c r="AA600" s="77">
        <v>0.53551079533789459</v>
      </c>
      <c r="AB600" s="77">
        <v>0.38070175438596487</v>
      </c>
      <c r="AC600" s="77">
        <v>0.16842105263157892</v>
      </c>
      <c r="AD600" s="76">
        <v>0.5837489363652244</v>
      </c>
      <c r="AE600" s="77">
        <v>0.39611735386078689</v>
      </c>
      <c r="AF600" s="77">
        <v>0.9341928949395939</v>
      </c>
      <c r="AG600" s="77">
        <v>0.7123171831711872</v>
      </c>
      <c r="AH600" s="77">
        <v>0.50181121820195895</v>
      </c>
      <c r="AI600" s="77">
        <v>0.84181532796107428</v>
      </c>
      <c r="AJ600" s="77">
        <v>0.65089363486352703</v>
      </c>
      <c r="AK600" s="77">
        <v>0.45810627486192973</v>
      </c>
      <c r="AL600" s="77">
        <v>0.16842105263157892</v>
      </c>
      <c r="AM600" s="76">
        <v>0.63801972838853505</v>
      </c>
      <c r="AN600" s="77">
        <v>0.68531457644474025</v>
      </c>
      <c r="AO600" s="78">
        <v>0.42580698745234519</v>
      </c>
      <c r="AP600" s="79">
        <v>0.57702980191496511</v>
      </c>
      <c r="AQ600" s="70">
        <v>2</v>
      </c>
      <c r="AR600" s="71">
        <v>1</v>
      </c>
      <c r="AS600" s="71">
        <v>0</v>
      </c>
      <c r="AT600" s="71">
        <v>0</v>
      </c>
      <c r="AU600" s="71">
        <v>0</v>
      </c>
      <c r="AV600" s="71" t="s">
        <v>3395</v>
      </c>
      <c r="AW600" s="72" t="s">
        <v>3422</v>
      </c>
    </row>
    <row r="601" spans="1:49">
      <c r="A601" s="23" t="s">
        <v>4349</v>
      </c>
      <c r="B601" s="23" t="s">
        <v>3729</v>
      </c>
      <c r="C601" s="23" t="s">
        <v>1371</v>
      </c>
      <c r="D601" s="24" t="s">
        <v>424</v>
      </c>
      <c r="E601" s="24" t="s">
        <v>1051</v>
      </c>
      <c r="F601" s="24" t="s">
        <v>1052</v>
      </c>
      <c r="G601" s="24" t="s">
        <v>1059</v>
      </c>
      <c r="H601" s="76">
        <v>0.90973947137193401</v>
      </c>
      <c r="I601" s="77">
        <v>0.58598151237228624</v>
      </c>
      <c r="J601" s="77">
        <v>0.37588281817439428</v>
      </c>
      <c r="K601" s="77">
        <v>0.73527851792563481</v>
      </c>
      <c r="L601" s="77">
        <v>0.51079097068074975</v>
      </c>
      <c r="M601" s="77">
        <v>0.85219203419481415</v>
      </c>
      <c r="N601" s="77">
        <v>0.30062534046161338</v>
      </c>
      <c r="O601" s="77" t="s">
        <v>3395</v>
      </c>
      <c r="P601" s="77">
        <v>0.34634759129816289</v>
      </c>
      <c r="Q601" s="77">
        <v>0.66765566918679986</v>
      </c>
      <c r="R601" s="77">
        <v>0.57778487995255623</v>
      </c>
      <c r="S601" s="77">
        <v>0.68235294117647027</v>
      </c>
      <c r="T601" s="77">
        <v>0.74228142516590423</v>
      </c>
      <c r="U601" s="77">
        <v>0.58457620213399986</v>
      </c>
      <c r="V601" s="77">
        <v>0.46305454225590753</v>
      </c>
      <c r="W601" s="77">
        <v>0.94570246436032945</v>
      </c>
      <c r="X601" s="77">
        <v>0.72202210969580949</v>
      </c>
      <c r="Y601" s="77">
        <v>0.39893012686991103</v>
      </c>
      <c r="Z601" s="77">
        <v>0.90285714285714291</v>
      </c>
      <c r="AA601" s="77">
        <v>0.53551079533789459</v>
      </c>
      <c r="AB601" s="77">
        <v>0.38070175438596487</v>
      </c>
      <c r="AC601" s="77">
        <v>0.16842105263157892</v>
      </c>
      <c r="AD601" s="76">
        <v>0.62386793397287155</v>
      </c>
      <c r="AE601" s="77">
        <v>0.54904689091219505</v>
      </c>
      <c r="AF601" s="77">
        <v>0.62272027456967805</v>
      </c>
      <c r="AG601" s="77">
        <v>0.7123171831711872</v>
      </c>
      <c r="AH601" s="77">
        <v>0.52381537219495367</v>
      </c>
      <c r="AI601" s="77">
        <v>0.83386228702806942</v>
      </c>
      <c r="AJ601" s="77">
        <v>0.65089363486352703</v>
      </c>
      <c r="AK601" s="77">
        <v>0.45810627486192973</v>
      </c>
      <c r="AL601" s="77">
        <v>0.16842105263157892</v>
      </c>
      <c r="AM601" s="76">
        <v>0.59854503315158147</v>
      </c>
      <c r="AN601" s="77">
        <v>0.68999828079807013</v>
      </c>
      <c r="AO601" s="78">
        <v>0.42580698745234519</v>
      </c>
      <c r="AP601" s="79">
        <v>0.56585263635734895</v>
      </c>
      <c r="AQ601" s="70">
        <v>2</v>
      </c>
      <c r="AR601" s="71">
        <v>0</v>
      </c>
      <c r="AS601" s="71">
        <v>0</v>
      </c>
      <c r="AT601" s="71">
        <v>0</v>
      </c>
      <c r="AU601" s="71">
        <v>0</v>
      </c>
      <c r="AV601" s="71" t="s">
        <v>3395</v>
      </c>
      <c r="AW601" s="72" t="s">
        <v>3422</v>
      </c>
    </row>
    <row r="602" spans="1:49">
      <c r="A602" s="23" t="s">
        <v>4350</v>
      </c>
      <c r="B602" s="23" t="s">
        <v>3729</v>
      </c>
      <c r="C602" s="23" t="s">
        <v>1373</v>
      </c>
      <c r="D602" s="24" t="s">
        <v>424</v>
      </c>
      <c r="E602" s="24" t="s">
        <v>1051</v>
      </c>
      <c r="F602" s="24" t="s">
        <v>1052</v>
      </c>
      <c r="G602" s="24" t="s">
        <v>1063</v>
      </c>
      <c r="H602" s="76">
        <v>0.90973947137193401</v>
      </c>
      <c r="I602" s="77">
        <v>0.63806409153174337</v>
      </c>
      <c r="J602" s="77">
        <v>0.74765799776185482</v>
      </c>
      <c r="K602" s="77">
        <v>0.85021063302375655</v>
      </c>
      <c r="L602" s="77">
        <v>0.50142769002569409</v>
      </c>
      <c r="M602" s="77">
        <v>0.99563658480918105</v>
      </c>
      <c r="N602" s="77">
        <v>0.28322417697627572</v>
      </c>
      <c r="O602" s="77" t="s">
        <v>3395</v>
      </c>
      <c r="P602" s="77">
        <v>0.39984514419510608</v>
      </c>
      <c r="Q602" s="77">
        <v>0.72529735421217156</v>
      </c>
      <c r="R602" s="77">
        <v>0.75954449877089192</v>
      </c>
      <c r="S602" s="77">
        <v>0.68235294117647027</v>
      </c>
      <c r="T602" s="77">
        <v>0.74228142516590423</v>
      </c>
      <c r="U602" s="77">
        <v>0.58945203087079701</v>
      </c>
      <c r="V602" s="77">
        <v>0.46305454225590753</v>
      </c>
      <c r="W602" s="77">
        <v>0.91025762308883884</v>
      </c>
      <c r="X602" s="77">
        <v>0.77973180108917217</v>
      </c>
      <c r="Y602" s="77">
        <v>0.39893012686991103</v>
      </c>
      <c r="Z602" s="77">
        <v>0.90285714285714291</v>
      </c>
      <c r="AA602" s="77">
        <v>0.53551079533789459</v>
      </c>
      <c r="AB602" s="77">
        <v>0.38070175438596487</v>
      </c>
      <c r="AC602" s="77">
        <v>0.16842105263157892</v>
      </c>
      <c r="AD602" s="76">
        <v>0.7651538535551774</v>
      </c>
      <c r="AE602" s="77">
        <v>0.60606884580600262</v>
      </c>
      <c r="AF602" s="77">
        <v>0.7424209264915318</v>
      </c>
      <c r="AG602" s="77">
        <v>0.7123171831711872</v>
      </c>
      <c r="AH602" s="77">
        <v>0.52625328656335224</v>
      </c>
      <c r="AI602" s="77">
        <v>0.84499471208900556</v>
      </c>
      <c r="AJ602" s="77">
        <v>0.65089363486352703</v>
      </c>
      <c r="AK602" s="77">
        <v>0.45810627486192973</v>
      </c>
      <c r="AL602" s="77">
        <v>0.16842105263157892</v>
      </c>
      <c r="AM602" s="76">
        <v>0.70454787528423723</v>
      </c>
      <c r="AN602" s="77">
        <v>0.69452172727451489</v>
      </c>
      <c r="AO602" s="78">
        <v>0.42580698745234519</v>
      </c>
      <c r="AP602" s="79">
        <v>0.60056533259845435</v>
      </c>
      <c r="AQ602" s="70">
        <v>2</v>
      </c>
      <c r="AR602" s="71">
        <v>0</v>
      </c>
      <c r="AS602" s="71">
        <v>0</v>
      </c>
      <c r="AT602" s="71">
        <v>0</v>
      </c>
      <c r="AU602" s="71">
        <v>1</v>
      </c>
      <c r="AV602" s="71" t="s">
        <v>3499</v>
      </c>
      <c r="AW602" s="72" t="s">
        <v>3422</v>
      </c>
    </row>
    <row r="603" spans="1:49">
      <c r="A603" s="23" t="s">
        <v>4351</v>
      </c>
      <c r="B603" s="23" t="s">
        <v>3729</v>
      </c>
      <c r="C603" s="23" t="s">
        <v>1376</v>
      </c>
      <c r="D603" s="24" t="s">
        <v>424</v>
      </c>
      <c r="E603" s="24" t="s">
        <v>1051</v>
      </c>
      <c r="F603" s="24" t="s">
        <v>1052</v>
      </c>
      <c r="G603" s="24" t="s">
        <v>1065</v>
      </c>
      <c r="H603" s="76">
        <v>0.90973947137193401</v>
      </c>
      <c r="I603" s="77">
        <v>0.75659999442828907</v>
      </c>
      <c r="J603" s="77">
        <v>0.60353514284118104</v>
      </c>
      <c r="K603" s="77">
        <v>0.84752468134001835</v>
      </c>
      <c r="L603" s="77">
        <v>0.49924947386751733</v>
      </c>
      <c r="M603" s="77">
        <v>0.45947656052167585</v>
      </c>
      <c r="N603" s="77">
        <v>0.54775305361477189</v>
      </c>
      <c r="O603" s="77" t="s">
        <v>3395</v>
      </c>
      <c r="P603" s="77">
        <v>0.34890854514070679</v>
      </c>
      <c r="Q603" s="77">
        <v>0.79320785754988554</v>
      </c>
      <c r="R603" s="77">
        <v>8.8673803685891547E-2</v>
      </c>
      <c r="S603" s="77">
        <v>0.68235294117647027</v>
      </c>
      <c r="T603" s="77">
        <v>0.74228142516590423</v>
      </c>
      <c r="U603" s="77">
        <v>0.58834335498799673</v>
      </c>
      <c r="V603" s="77">
        <v>0.46305454225590753</v>
      </c>
      <c r="W603" s="77">
        <v>0.88601801005423553</v>
      </c>
      <c r="X603" s="77">
        <v>0.80626339686348025</v>
      </c>
      <c r="Y603" s="77">
        <v>0.39893012686991103</v>
      </c>
      <c r="Z603" s="77">
        <v>0.90285714285714291</v>
      </c>
      <c r="AA603" s="77">
        <v>0.53551079533789459</v>
      </c>
      <c r="AB603" s="77">
        <v>0.38070175438596487</v>
      </c>
      <c r="AC603" s="77">
        <v>0.16842105263157892</v>
      </c>
      <c r="AD603" s="76">
        <v>0.7566248695471347</v>
      </c>
      <c r="AE603" s="77">
        <v>0.54058246289693801</v>
      </c>
      <c r="AF603" s="77">
        <v>0.44094083061788852</v>
      </c>
      <c r="AG603" s="77">
        <v>0.7123171831711872</v>
      </c>
      <c r="AH603" s="77">
        <v>0.5256989486219521</v>
      </c>
      <c r="AI603" s="77">
        <v>0.84614070345885795</v>
      </c>
      <c r="AJ603" s="77">
        <v>0.65089363486352703</v>
      </c>
      <c r="AK603" s="77">
        <v>0.45810627486192973</v>
      </c>
      <c r="AL603" s="77">
        <v>0.16842105263157892</v>
      </c>
      <c r="AM603" s="76">
        <v>0.5793827210206538</v>
      </c>
      <c r="AN603" s="77">
        <v>0.69471894508399912</v>
      </c>
      <c r="AO603" s="78">
        <v>0.42580698745234519</v>
      </c>
      <c r="AP603" s="79">
        <v>0.56105431122002347</v>
      </c>
      <c r="AQ603" s="70">
        <v>2</v>
      </c>
      <c r="AR603" s="71">
        <v>0</v>
      </c>
      <c r="AS603" s="71">
        <v>0</v>
      </c>
      <c r="AT603" s="71">
        <v>0</v>
      </c>
      <c r="AU603" s="71">
        <v>0</v>
      </c>
      <c r="AV603" s="71" t="s">
        <v>3395</v>
      </c>
      <c r="AW603" s="72" t="s">
        <v>3422</v>
      </c>
    </row>
    <row r="604" spans="1:49">
      <c r="A604" s="23" t="s">
        <v>4352</v>
      </c>
      <c r="B604" s="23" t="s">
        <v>3729</v>
      </c>
      <c r="C604" s="23" t="s">
        <v>1378</v>
      </c>
      <c r="D604" s="24" t="s">
        <v>424</v>
      </c>
      <c r="E604" s="24" t="s">
        <v>1051</v>
      </c>
      <c r="F604" s="24" t="s">
        <v>1052</v>
      </c>
      <c r="G604" s="24" t="s">
        <v>1067</v>
      </c>
      <c r="H604" s="76">
        <v>0.90973947137193401</v>
      </c>
      <c r="I604" s="77">
        <v>0.59466490158021612</v>
      </c>
      <c r="J604" s="77">
        <v>0.17562727746226398</v>
      </c>
      <c r="K604" s="77">
        <v>0.74387148941032932</v>
      </c>
      <c r="L604" s="77">
        <v>0.51394142328899928</v>
      </c>
      <c r="M604" s="77">
        <v>0.51709842314967158</v>
      </c>
      <c r="N604" s="77">
        <v>0.43980124994639208</v>
      </c>
      <c r="O604" s="77" t="s">
        <v>3395</v>
      </c>
      <c r="P604" s="77">
        <v>0.51618893008861899</v>
      </c>
      <c r="Q604" s="77">
        <v>0.82999818290847271</v>
      </c>
      <c r="R604" s="77">
        <v>0.20240246592180433</v>
      </c>
      <c r="S604" s="77">
        <v>0.68235294117647027</v>
      </c>
      <c r="T604" s="77">
        <v>0.74228142516590423</v>
      </c>
      <c r="U604" s="77">
        <v>0.54758355916450852</v>
      </c>
      <c r="V604" s="77">
        <v>0.46305454225590753</v>
      </c>
      <c r="W604" s="77">
        <v>0.93865448313040167</v>
      </c>
      <c r="X604" s="77">
        <v>0.81163994431125031</v>
      </c>
      <c r="Y604" s="77">
        <v>0.39893012686991103</v>
      </c>
      <c r="Z604" s="77">
        <v>0.90285714285714291</v>
      </c>
      <c r="AA604" s="77">
        <v>0.57128971634221692</v>
      </c>
      <c r="AB604" s="77">
        <v>0.38070175438596487</v>
      </c>
      <c r="AC604" s="77">
        <v>0.16842105263157892</v>
      </c>
      <c r="AD604" s="76">
        <v>0.56001055013813805</v>
      </c>
      <c r="AE604" s="77">
        <v>0.54618030317680222</v>
      </c>
      <c r="AF604" s="77">
        <v>0.51620032441513852</v>
      </c>
      <c r="AG604" s="77">
        <v>0.7123171831711872</v>
      </c>
      <c r="AH604" s="77">
        <v>0.505319050710208</v>
      </c>
      <c r="AI604" s="77">
        <v>0.87514721372082604</v>
      </c>
      <c r="AJ604" s="77">
        <v>0.65089363486352703</v>
      </c>
      <c r="AK604" s="77">
        <v>0.4759957353640909</v>
      </c>
      <c r="AL604" s="77">
        <v>0.16842105263157892</v>
      </c>
      <c r="AM604" s="76">
        <v>0.54079705924335963</v>
      </c>
      <c r="AN604" s="77">
        <v>0.69759448253407375</v>
      </c>
      <c r="AO604" s="78">
        <v>0.4317701409530656</v>
      </c>
      <c r="AP604" s="79">
        <v>0.55142567074347193</v>
      </c>
      <c r="AQ604" s="70">
        <v>2</v>
      </c>
      <c r="AR604" s="71">
        <v>3</v>
      </c>
      <c r="AS604" s="71">
        <v>0</v>
      </c>
      <c r="AT604" s="71">
        <v>0</v>
      </c>
      <c r="AU604" s="71">
        <v>0</v>
      </c>
      <c r="AV604" s="71" t="s">
        <v>3395</v>
      </c>
      <c r="AW604" s="72" t="s">
        <v>3422</v>
      </c>
    </row>
    <row r="605" spans="1:49">
      <c r="A605" s="23" t="s">
        <v>4353</v>
      </c>
      <c r="B605" s="23" t="s">
        <v>3729</v>
      </c>
      <c r="C605" s="23" t="s">
        <v>1380</v>
      </c>
      <c r="D605" s="24" t="s">
        <v>424</v>
      </c>
      <c r="E605" s="24" t="s">
        <v>1051</v>
      </c>
      <c r="F605" s="24" t="s">
        <v>1075</v>
      </c>
      <c r="G605" s="24" t="s">
        <v>1076</v>
      </c>
      <c r="H605" s="76">
        <v>0.90788687774085042</v>
      </c>
      <c r="I605" s="77">
        <v>0.91574473117149324</v>
      </c>
      <c r="J605" s="77">
        <v>0.99739511441782236</v>
      </c>
      <c r="K605" s="77">
        <v>0.99638862082648483</v>
      </c>
      <c r="L605" s="77">
        <v>0.49169177519116808</v>
      </c>
      <c r="M605" s="77">
        <v>1</v>
      </c>
      <c r="N605" s="77">
        <v>1</v>
      </c>
      <c r="O605" s="77" t="s">
        <v>3395</v>
      </c>
      <c r="P605" s="77">
        <v>0.625</v>
      </c>
      <c r="Q605" s="77">
        <v>0.61545457875991949</v>
      </c>
      <c r="R605" s="77">
        <v>0.13245158046640307</v>
      </c>
      <c r="S605" s="77">
        <v>0.70588235294117652</v>
      </c>
      <c r="T605" s="77">
        <v>0.6173893434701373</v>
      </c>
      <c r="U605" s="77">
        <v>0.70595825998897377</v>
      </c>
      <c r="V605" s="77">
        <v>0.54899514771499092</v>
      </c>
      <c r="W605" s="77">
        <v>1</v>
      </c>
      <c r="X605" s="77">
        <v>0.68959297053331881</v>
      </c>
      <c r="Y605" s="77">
        <v>0.40670733356777672</v>
      </c>
      <c r="Z605" s="77">
        <v>0.97665306122448969</v>
      </c>
      <c r="AA605" s="77">
        <v>0.57128971634221681</v>
      </c>
      <c r="AB605" s="77">
        <v>0.38070175438596487</v>
      </c>
      <c r="AC605" s="77">
        <v>0.16842105263157892</v>
      </c>
      <c r="AD605" s="76">
        <v>0.94034224111005538</v>
      </c>
      <c r="AE605" s="77">
        <v>0.82261607920353053</v>
      </c>
      <c r="AF605" s="77">
        <v>0.37395307961316127</v>
      </c>
      <c r="AG605" s="77">
        <v>0.66163584820565691</v>
      </c>
      <c r="AH605" s="77">
        <v>0.6274767038519824</v>
      </c>
      <c r="AI605" s="77">
        <v>0.8447964852666594</v>
      </c>
      <c r="AJ605" s="77">
        <v>0.69168019739613318</v>
      </c>
      <c r="AK605" s="77">
        <v>0.47599573536409084</v>
      </c>
      <c r="AL605" s="77">
        <v>0.16842105263157892</v>
      </c>
      <c r="AM605" s="76">
        <v>0.71230379997558246</v>
      </c>
      <c r="AN605" s="77">
        <v>0.7113030124414329</v>
      </c>
      <c r="AO605" s="78">
        <v>0.44536566179726761</v>
      </c>
      <c r="AP605" s="79">
        <v>0.61589838126017504</v>
      </c>
      <c r="AQ605" s="70">
        <v>2</v>
      </c>
      <c r="AR605" s="71">
        <v>0</v>
      </c>
      <c r="AS605" s="71">
        <v>1</v>
      </c>
      <c r="AT605" s="71">
        <v>0</v>
      </c>
      <c r="AU605" s="71">
        <v>0</v>
      </c>
      <c r="AV605" s="71" t="s">
        <v>3395</v>
      </c>
      <c r="AW605" s="72" t="s">
        <v>3422</v>
      </c>
    </row>
    <row r="606" spans="1:49">
      <c r="A606" s="23" t="s">
        <v>4354</v>
      </c>
      <c r="B606" s="23" t="s">
        <v>3729</v>
      </c>
      <c r="C606" s="23" t="s">
        <v>1382</v>
      </c>
      <c r="D606" s="24" t="s">
        <v>424</v>
      </c>
      <c r="E606" s="24" t="s">
        <v>1051</v>
      </c>
      <c r="F606" s="24" t="s">
        <v>1075</v>
      </c>
      <c r="G606" s="24" t="s">
        <v>1084</v>
      </c>
      <c r="H606" s="76">
        <v>0.90788687774085042</v>
      </c>
      <c r="I606" s="77">
        <v>0.87297443541444708</v>
      </c>
      <c r="J606" s="77">
        <v>0.82122726072449659</v>
      </c>
      <c r="K606" s="77">
        <v>0.83125609660074951</v>
      </c>
      <c r="L606" s="77">
        <v>0.50090261459098595</v>
      </c>
      <c r="M606" s="77">
        <v>0.91917854657944842</v>
      </c>
      <c r="N606" s="77">
        <v>0.83180634970913281</v>
      </c>
      <c r="O606" s="77" t="s">
        <v>3395</v>
      </c>
      <c r="P606" s="77">
        <v>0.46902662096984887</v>
      </c>
      <c r="Q606" s="77">
        <v>0.75258569986091484</v>
      </c>
      <c r="R606" s="77">
        <v>0.36177604336713176</v>
      </c>
      <c r="S606" s="77">
        <v>0.70588235294117652</v>
      </c>
      <c r="T606" s="77">
        <v>0.6173893434701373</v>
      </c>
      <c r="U606" s="77">
        <v>0.51533481036223761</v>
      </c>
      <c r="V606" s="77">
        <v>0.54899514771499092</v>
      </c>
      <c r="W606" s="77">
        <v>0.92613237542973204</v>
      </c>
      <c r="X606" s="77">
        <v>0.76605361613319611</v>
      </c>
      <c r="Y606" s="77">
        <v>0.40670733356777672</v>
      </c>
      <c r="Z606" s="77">
        <v>0.97665306122448969</v>
      </c>
      <c r="AA606" s="77">
        <v>0.53551079533789459</v>
      </c>
      <c r="AB606" s="77">
        <v>0.38070175438596487</v>
      </c>
      <c r="AC606" s="77">
        <v>0.16842105263157892</v>
      </c>
      <c r="AD606" s="76">
        <v>0.8673628579599314</v>
      </c>
      <c r="AE606" s="77">
        <v>0.7104340456900331</v>
      </c>
      <c r="AF606" s="77">
        <v>0.5571808716140233</v>
      </c>
      <c r="AG606" s="77">
        <v>0.66163584820565691</v>
      </c>
      <c r="AH606" s="77">
        <v>0.53216497903861426</v>
      </c>
      <c r="AI606" s="77">
        <v>0.84609299578146402</v>
      </c>
      <c r="AJ606" s="77">
        <v>0.69168019739613318</v>
      </c>
      <c r="AK606" s="77">
        <v>0.45810627486192973</v>
      </c>
      <c r="AL606" s="77">
        <v>0.16842105263157892</v>
      </c>
      <c r="AM606" s="76">
        <v>0.71165925842132927</v>
      </c>
      <c r="AN606" s="77">
        <v>0.67996460767524514</v>
      </c>
      <c r="AO606" s="78">
        <v>0.4394025082965472</v>
      </c>
      <c r="AP606" s="79">
        <v>0.60360186863964671</v>
      </c>
      <c r="AQ606" s="70">
        <v>2</v>
      </c>
      <c r="AR606" s="71">
        <v>3</v>
      </c>
      <c r="AS606" s="71">
        <v>2</v>
      </c>
      <c r="AT606" s="71">
        <v>0</v>
      </c>
      <c r="AU606" s="71">
        <v>0</v>
      </c>
      <c r="AV606" s="71" t="s">
        <v>3395</v>
      </c>
      <c r="AW606" s="72" t="s">
        <v>3422</v>
      </c>
    </row>
    <row r="607" spans="1:49">
      <c r="A607" s="23" t="s">
        <v>4355</v>
      </c>
      <c r="B607" s="23" t="s">
        <v>3729</v>
      </c>
      <c r="C607" s="23" t="s">
        <v>1384</v>
      </c>
      <c r="D607" s="24" t="s">
        <v>424</v>
      </c>
      <c r="E607" s="24" t="s">
        <v>1051</v>
      </c>
      <c r="F607" s="24" t="s">
        <v>1086</v>
      </c>
      <c r="G607" s="24" t="s">
        <v>1089</v>
      </c>
      <c r="H607" s="76">
        <v>0.91339458853596356</v>
      </c>
      <c r="I607" s="77">
        <v>0.82691314025442153</v>
      </c>
      <c r="J607" s="77">
        <v>0.74546420312537975</v>
      </c>
      <c r="K607" s="77">
        <v>0.89305900234047209</v>
      </c>
      <c r="L607" s="77">
        <v>0.49075341457559274</v>
      </c>
      <c r="M607" s="77">
        <v>1</v>
      </c>
      <c r="N607" s="77">
        <v>0.56820052548037125</v>
      </c>
      <c r="O607" s="77" t="s">
        <v>3395</v>
      </c>
      <c r="P607" s="77">
        <v>0.5</v>
      </c>
      <c r="Q607" s="77">
        <v>0.81122621221771141</v>
      </c>
      <c r="R607" s="77">
        <v>4.1479412279585043E-2</v>
      </c>
      <c r="S607" s="77">
        <v>0.71764705882353041</v>
      </c>
      <c r="T607" s="77">
        <v>0.74376650988982673</v>
      </c>
      <c r="U607" s="77">
        <v>0.71503440048018041</v>
      </c>
      <c r="V607" s="77">
        <v>0.56805201831092056</v>
      </c>
      <c r="W607" s="77">
        <v>1</v>
      </c>
      <c r="X607" s="77">
        <v>0.80936977391258669</v>
      </c>
      <c r="Y607" s="77">
        <v>0.46182405929612902</v>
      </c>
      <c r="Z607" s="77">
        <v>0.86857142857142855</v>
      </c>
      <c r="AA607" s="77">
        <v>0.53551079533789459</v>
      </c>
      <c r="AB607" s="77">
        <v>0.38070175438596487</v>
      </c>
      <c r="AC607" s="77">
        <v>0.16842105263157892</v>
      </c>
      <c r="AD607" s="76">
        <v>0.82859064397192161</v>
      </c>
      <c r="AE607" s="77">
        <v>0.69040258847928726</v>
      </c>
      <c r="AF607" s="77">
        <v>0.42635281224864824</v>
      </c>
      <c r="AG607" s="77">
        <v>0.73070678435667857</v>
      </c>
      <c r="AH607" s="77">
        <v>0.64154320939555043</v>
      </c>
      <c r="AI607" s="77">
        <v>0.90468488695629334</v>
      </c>
      <c r="AJ607" s="77">
        <v>0.66519774393377884</v>
      </c>
      <c r="AK607" s="77">
        <v>0.45810627486192973</v>
      </c>
      <c r="AL607" s="77">
        <v>0.16842105263157892</v>
      </c>
      <c r="AM607" s="76">
        <v>0.64844868156661906</v>
      </c>
      <c r="AN607" s="77">
        <v>0.75897829356950741</v>
      </c>
      <c r="AO607" s="78">
        <v>0.4305750238090959</v>
      </c>
      <c r="AP607" s="79">
        <v>0.60442860689465017</v>
      </c>
      <c r="AQ607" s="70">
        <v>2</v>
      </c>
      <c r="AR607" s="71">
        <v>0</v>
      </c>
      <c r="AS607" s="71">
        <v>0</v>
      </c>
      <c r="AT607" s="71">
        <v>0</v>
      </c>
      <c r="AU607" s="71">
        <v>1</v>
      </c>
      <c r="AV607" s="71" t="s">
        <v>3500</v>
      </c>
      <c r="AW607" s="72" t="s">
        <v>3422</v>
      </c>
    </row>
    <row r="608" spans="1:49">
      <c r="A608" s="23" t="s">
        <v>4356</v>
      </c>
      <c r="B608" s="23" t="s">
        <v>3729</v>
      </c>
      <c r="C608" s="23" t="s">
        <v>1386</v>
      </c>
      <c r="D608" s="24" t="s">
        <v>424</v>
      </c>
      <c r="E608" s="24" t="s">
        <v>1051</v>
      </c>
      <c r="F608" s="24" t="s">
        <v>1086</v>
      </c>
      <c r="G608" s="24" t="s">
        <v>1097</v>
      </c>
      <c r="H608" s="76">
        <v>0.91339458853596356</v>
      </c>
      <c r="I608" s="77">
        <v>0.7183016263940033</v>
      </c>
      <c r="J608" s="77">
        <v>0.58492614695980638</v>
      </c>
      <c r="K608" s="77">
        <v>0.95107931595317807</v>
      </c>
      <c r="L608" s="77">
        <v>0.48344450002779177</v>
      </c>
      <c r="M608" s="77">
        <v>1</v>
      </c>
      <c r="N608" s="77">
        <v>0.47395980225637224</v>
      </c>
      <c r="O608" s="77" t="s">
        <v>3395</v>
      </c>
      <c r="P608" s="77">
        <v>0.3573454063660223</v>
      </c>
      <c r="Q608" s="77">
        <v>0.75789670962970024</v>
      </c>
      <c r="R608" s="77">
        <v>5.6248608210277044E-2</v>
      </c>
      <c r="S608" s="77">
        <v>0.71764705882353041</v>
      </c>
      <c r="T608" s="77">
        <v>0.74376650988982673</v>
      </c>
      <c r="U608" s="77">
        <v>0.57437609251257049</v>
      </c>
      <c r="V608" s="77">
        <v>0.56805201831092056</v>
      </c>
      <c r="W608" s="77">
        <v>1</v>
      </c>
      <c r="X608" s="77">
        <v>0.65484956413708284</v>
      </c>
      <c r="Y608" s="77">
        <v>0.46182405929612902</v>
      </c>
      <c r="Z608" s="77">
        <v>0.86857142857142855</v>
      </c>
      <c r="AA608" s="77">
        <v>0.53551079533789459</v>
      </c>
      <c r="AB608" s="77">
        <v>0.38070175438596487</v>
      </c>
      <c r="AC608" s="77">
        <v>0.16842105263157892</v>
      </c>
      <c r="AD608" s="76">
        <v>0.73887412062992441</v>
      </c>
      <c r="AE608" s="77">
        <v>0.65316580492067289</v>
      </c>
      <c r="AF608" s="77">
        <v>0.40707265891998862</v>
      </c>
      <c r="AG608" s="77">
        <v>0.73070678435667857</v>
      </c>
      <c r="AH608" s="77">
        <v>0.57121405541174552</v>
      </c>
      <c r="AI608" s="77">
        <v>0.82742478206854142</v>
      </c>
      <c r="AJ608" s="77">
        <v>0.66519774393377884</v>
      </c>
      <c r="AK608" s="77">
        <v>0.45810627486192973</v>
      </c>
      <c r="AL608" s="77">
        <v>0.16842105263157892</v>
      </c>
      <c r="AM608" s="76">
        <v>0.59970419482352866</v>
      </c>
      <c r="AN608" s="77">
        <v>0.70978187394565528</v>
      </c>
      <c r="AO608" s="78">
        <v>0.4305750238090959</v>
      </c>
      <c r="AP608" s="79">
        <v>0.57402452937322179</v>
      </c>
      <c r="AQ608" s="70">
        <v>2</v>
      </c>
      <c r="AR608" s="71">
        <v>0</v>
      </c>
      <c r="AS608" s="71">
        <v>0</v>
      </c>
      <c r="AT608" s="71">
        <v>0</v>
      </c>
      <c r="AU608" s="71">
        <v>1</v>
      </c>
      <c r="AV608" s="71" t="s">
        <v>3449</v>
      </c>
      <c r="AW608" s="72" t="s">
        <v>3422</v>
      </c>
    </row>
    <row r="609" spans="1:49">
      <c r="A609" s="23" t="s">
        <v>4357</v>
      </c>
      <c r="B609" s="23" t="s">
        <v>3729</v>
      </c>
      <c r="C609" s="23" t="s">
        <v>1388</v>
      </c>
      <c r="D609" s="24" t="s">
        <v>424</v>
      </c>
      <c r="E609" s="24" t="s">
        <v>1051</v>
      </c>
      <c r="F609" s="24" t="s">
        <v>1086</v>
      </c>
      <c r="G609" s="24" t="s">
        <v>1105</v>
      </c>
      <c r="H609" s="76">
        <v>0.91339458853596356</v>
      </c>
      <c r="I609" s="77">
        <v>0.91574473117149324</v>
      </c>
      <c r="J609" s="77">
        <v>0.96349571106579068</v>
      </c>
      <c r="K609" s="77">
        <v>0.74443206447229171</v>
      </c>
      <c r="L609" s="77">
        <v>0.48992006904695895</v>
      </c>
      <c r="M609" s="77">
        <v>1</v>
      </c>
      <c r="N609" s="77">
        <v>1</v>
      </c>
      <c r="O609" s="77" t="s">
        <v>3395</v>
      </c>
      <c r="P609" s="77">
        <v>0.5</v>
      </c>
      <c r="Q609" s="77">
        <v>0.61155528775863788</v>
      </c>
      <c r="R609" s="77">
        <v>6.004822857327019E-2</v>
      </c>
      <c r="S609" s="77">
        <v>0.71764705882353041</v>
      </c>
      <c r="T609" s="77">
        <v>0.74376650988982673</v>
      </c>
      <c r="U609" s="77">
        <v>0.67340496658151139</v>
      </c>
      <c r="V609" s="77">
        <v>0.56805201831092056</v>
      </c>
      <c r="W609" s="77">
        <v>1</v>
      </c>
      <c r="X609" s="77">
        <v>0.49756431948032886</v>
      </c>
      <c r="Y609" s="77">
        <v>0.46182405929612902</v>
      </c>
      <c r="Z609" s="77">
        <v>0.86857142857142855</v>
      </c>
      <c r="AA609" s="77">
        <v>0.53551079533789459</v>
      </c>
      <c r="AB609" s="77">
        <v>0.38070175438596487</v>
      </c>
      <c r="AC609" s="77">
        <v>0.16842105263157892</v>
      </c>
      <c r="AD609" s="76">
        <v>0.93087834359108257</v>
      </c>
      <c r="AE609" s="77">
        <v>0.74687042670385018</v>
      </c>
      <c r="AF609" s="77">
        <v>0.33580175816595403</v>
      </c>
      <c r="AG609" s="77">
        <v>0.73070678435667857</v>
      </c>
      <c r="AH609" s="77">
        <v>0.62072849244621597</v>
      </c>
      <c r="AI609" s="77">
        <v>0.74878215974016449</v>
      </c>
      <c r="AJ609" s="77">
        <v>0.66519774393377884</v>
      </c>
      <c r="AK609" s="77">
        <v>0.45810627486192973</v>
      </c>
      <c r="AL609" s="77">
        <v>0.16842105263157892</v>
      </c>
      <c r="AM609" s="76">
        <v>0.67118350948696237</v>
      </c>
      <c r="AN609" s="77">
        <v>0.70007247884768642</v>
      </c>
      <c r="AO609" s="78">
        <v>0.4305750238090959</v>
      </c>
      <c r="AP609" s="79">
        <v>0.59383193491730246</v>
      </c>
      <c r="AQ609" s="70">
        <v>2</v>
      </c>
      <c r="AR609" s="71">
        <v>0</v>
      </c>
      <c r="AS609" s="71">
        <v>1</v>
      </c>
      <c r="AT609" s="71">
        <v>0</v>
      </c>
      <c r="AU609" s="71">
        <v>0</v>
      </c>
      <c r="AV609" s="71" t="s">
        <v>3395</v>
      </c>
      <c r="AW609" s="72" t="s">
        <v>3422</v>
      </c>
    </row>
    <row r="610" spans="1:49">
      <c r="A610" s="23" t="s">
        <v>4358</v>
      </c>
      <c r="B610" s="23" t="s">
        <v>3729</v>
      </c>
      <c r="C610" s="23" t="s">
        <v>1391</v>
      </c>
      <c r="D610" s="24" t="s">
        <v>424</v>
      </c>
      <c r="E610" s="24" t="s">
        <v>1051</v>
      </c>
      <c r="F610" s="24" t="s">
        <v>1086</v>
      </c>
      <c r="G610" s="24" t="s">
        <v>1109</v>
      </c>
      <c r="H610" s="76">
        <v>0.91339458853596356</v>
      </c>
      <c r="I610" s="77">
        <v>0.42467344020280323</v>
      </c>
      <c r="J610" s="77">
        <v>0.2215003872716883</v>
      </c>
      <c r="K610" s="77">
        <v>0.79571331887656249</v>
      </c>
      <c r="L610" s="77">
        <v>0.48540103272501822</v>
      </c>
      <c r="M610" s="77">
        <v>0.87504533694913456</v>
      </c>
      <c r="N610" s="77">
        <v>7.9341822791214767E-2</v>
      </c>
      <c r="O610" s="77" t="s">
        <v>3395</v>
      </c>
      <c r="P610" s="77">
        <v>9.1854439180452829E-2</v>
      </c>
      <c r="Q610" s="77">
        <v>0.83245504483675836</v>
      </c>
      <c r="R610" s="77">
        <v>6.7788379036862828E-2</v>
      </c>
      <c r="S610" s="77">
        <v>0.71764705882353041</v>
      </c>
      <c r="T610" s="77">
        <v>0.74376650988982673</v>
      </c>
      <c r="U610" s="77">
        <v>0.49883941260782022</v>
      </c>
      <c r="V610" s="77">
        <v>0.56805201831092056</v>
      </c>
      <c r="W610" s="77">
        <v>0.97699932477154172</v>
      </c>
      <c r="X610" s="77">
        <v>0.6862873411182866</v>
      </c>
      <c r="Y610" s="77">
        <v>0.46182405929612902</v>
      </c>
      <c r="Z610" s="77">
        <v>0.86857142857142855</v>
      </c>
      <c r="AA610" s="77">
        <v>0.53551079533789459</v>
      </c>
      <c r="AB610" s="77">
        <v>0.38070175438596487</v>
      </c>
      <c r="AC610" s="77">
        <v>0.16842105263157892</v>
      </c>
      <c r="AD610" s="76">
        <v>0.51985613867015168</v>
      </c>
      <c r="AE610" s="77">
        <v>0.46547119010447657</v>
      </c>
      <c r="AF610" s="77">
        <v>0.45012171193681061</v>
      </c>
      <c r="AG610" s="77">
        <v>0.73070678435667857</v>
      </c>
      <c r="AH610" s="77">
        <v>0.53344571545937036</v>
      </c>
      <c r="AI610" s="77">
        <v>0.83164333294491422</v>
      </c>
      <c r="AJ610" s="77">
        <v>0.66519774393377884</v>
      </c>
      <c r="AK610" s="77">
        <v>0.45810627486192973</v>
      </c>
      <c r="AL610" s="77">
        <v>0.16842105263157892</v>
      </c>
      <c r="AM610" s="76">
        <v>0.47848301357047962</v>
      </c>
      <c r="AN610" s="77">
        <v>0.69859861092032105</v>
      </c>
      <c r="AO610" s="78">
        <v>0.4305750238090959</v>
      </c>
      <c r="AP610" s="79">
        <v>0.52997278259472536</v>
      </c>
      <c r="AQ610" s="70">
        <v>2</v>
      </c>
      <c r="AR610" s="71">
        <v>0</v>
      </c>
      <c r="AS610" s="71">
        <v>0</v>
      </c>
      <c r="AT610" s="71">
        <v>0</v>
      </c>
      <c r="AU610" s="71">
        <v>1</v>
      </c>
      <c r="AV610" s="71" t="s">
        <v>3449</v>
      </c>
      <c r="AW610" s="72" t="s">
        <v>3422</v>
      </c>
    </row>
    <row r="611" spans="1:49">
      <c r="A611" s="23" t="s">
        <v>4359</v>
      </c>
      <c r="B611" s="23" t="s">
        <v>3729</v>
      </c>
      <c r="C611" s="23" t="s">
        <v>1393</v>
      </c>
      <c r="D611" s="24" t="s">
        <v>424</v>
      </c>
      <c r="E611" s="24" t="s">
        <v>1051</v>
      </c>
      <c r="F611" s="24" t="s">
        <v>1086</v>
      </c>
      <c r="G611" s="24" t="s">
        <v>1115</v>
      </c>
      <c r="H611" s="76">
        <v>0.91339458853596356</v>
      </c>
      <c r="I611" s="77">
        <v>0.71462395549161695</v>
      </c>
      <c r="J611" s="77">
        <v>0.52678754078177303</v>
      </c>
      <c r="K611" s="77">
        <v>0.79853496312633943</v>
      </c>
      <c r="L611" s="77">
        <v>0.49617354809516184</v>
      </c>
      <c r="M611" s="77">
        <v>0.95205690857714764</v>
      </c>
      <c r="N611" s="77">
        <v>0.66565435562506436</v>
      </c>
      <c r="O611" s="77" t="s">
        <v>3395</v>
      </c>
      <c r="P611" s="77">
        <v>0.39638046529923388</v>
      </c>
      <c r="Q611" s="77">
        <v>0.81226830442433506</v>
      </c>
      <c r="R611" s="77">
        <v>0.14202810100454263</v>
      </c>
      <c r="S611" s="77">
        <v>0.71764705882353041</v>
      </c>
      <c r="T611" s="77">
        <v>0.74376650988982673</v>
      </c>
      <c r="U611" s="77">
        <v>0.49546302101032613</v>
      </c>
      <c r="V611" s="77">
        <v>0.56805201831092056</v>
      </c>
      <c r="W611" s="77">
        <v>0.97739477725991375</v>
      </c>
      <c r="X611" s="77">
        <v>0.79416289867376966</v>
      </c>
      <c r="Y611" s="77">
        <v>0.46182405929612902</v>
      </c>
      <c r="Z611" s="77">
        <v>0.86857142857142855</v>
      </c>
      <c r="AA611" s="77">
        <v>0.53551079533789459</v>
      </c>
      <c r="AB611" s="77">
        <v>0.38070175438596487</v>
      </c>
      <c r="AC611" s="77">
        <v>0.16842105263157892</v>
      </c>
      <c r="AD611" s="76">
        <v>0.71826869493645118</v>
      </c>
      <c r="AE611" s="77">
        <v>0.66176004814458955</v>
      </c>
      <c r="AF611" s="77">
        <v>0.47714820271443886</v>
      </c>
      <c r="AG611" s="77">
        <v>0.73070678435667857</v>
      </c>
      <c r="AH611" s="77">
        <v>0.53175751966062335</v>
      </c>
      <c r="AI611" s="77">
        <v>0.88577883796684165</v>
      </c>
      <c r="AJ611" s="77">
        <v>0.66519774393377884</v>
      </c>
      <c r="AK611" s="77">
        <v>0.45810627486192973</v>
      </c>
      <c r="AL611" s="77">
        <v>0.16842105263157892</v>
      </c>
      <c r="AM611" s="76">
        <v>0.61905898193182651</v>
      </c>
      <c r="AN611" s="77">
        <v>0.71608104732804778</v>
      </c>
      <c r="AO611" s="78">
        <v>0.4305750238090959</v>
      </c>
      <c r="AP611" s="79">
        <v>0.58216994618114848</v>
      </c>
      <c r="AQ611" s="70">
        <v>2</v>
      </c>
      <c r="AR611" s="71">
        <v>0</v>
      </c>
      <c r="AS611" s="71">
        <v>1</v>
      </c>
      <c r="AT611" s="71">
        <v>0</v>
      </c>
      <c r="AU611" s="71">
        <v>1</v>
      </c>
      <c r="AV611" s="71" t="s">
        <v>3500</v>
      </c>
      <c r="AW611" s="72" t="s">
        <v>3422</v>
      </c>
    </row>
    <row r="612" spans="1:49">
      <c r="A612" s="23" t="s">
        <v>4360</v>
      </c>
      <c r="B612" s="23" t="s">
        <v>3729</v>
      </c>
      <c r="C612" s="23" t="s">
        <v>1395</v>
      </c>
      <c r="D612" s="24" t="s">
        <v>424</v>
      </c>
      <c r="E612" s="24" t="s">
        <v>1051</v>
      </c>
      <c r="F612" s="24" t="s">
        <v>1086</v>
      </c>
      <c r="G612" s="24" t="s">
        <v>1119</v>
      </c>
      <c r="H612" s="76">
        <v>0.91339458853596356</v>
      </c>
      <c r="I612" s="77">
        <v>0.7193758422501797</v>
      </c>
      <c r="J612" s="77">
        <v>0.27950513854669939</v>
      </c>
      <c r="K612" s="77">
        <v>0.79035064337714656</v>
      </c>
      <c r="L612" s="77">
        <v>0.49284355356407655</v>
      </c>
      <c r="M612" s="77">
        <v>0.46947371178969011</v>
      </c>
      <c r="N612" s="77">
        <v>0.4299462493050778</v>
      </c>
      <c r="O612" s="77" t="s">
        <v>3395</v>
      </c>
      <c r="P612" s="77">
        <v>0.39854237654642954</v>
      </c>
      <c r="Q612" s="77">
        <v>0.79614421941915192</v>
      </c>
      <c r="R612" s="77">
        <v>0.19347023097326466</v>
      </c>
      <c r="S612" s="77">
        <v>0.71764705882353041</v>
      </c>
      <c r="T612" s="77">
        <v>0.74376650988982673</v>
      </c>
      <c r="U612" s="77">
        <v>0.52312214354071918</v>
      </c>
      <c r="V612" s="77">
        <v>0.56805201831092056</v>
      </c>
      <c r="W612" s="77">
        <v>0.93915579620307788</v>
      </c>
      <c r="X612" s="77">
        <v>0.74526767464845511</v>
      </c>
      <c r="Y612" s="77">
        <v>0.46182405929612902</v>
      </c>
      <c r="Z612" s="77">
        <v>0.86857142857142855</v>
      </c>
      <c r="AA612" s="77">
        <v>0.53551079533789459</v>
      </c>
      <c r="AB612" s="77">
        <v>0.38070175438596487</v>
      </c>
      <c r="AC612" s="77">
        <v>0.16842105263157892</v>
      </c>
      <c r="AD612" s="76">
        <v>0.6374251897776142</v>
      </c>
      <c r="AE612" s="77">
        <v>0.51623130691648411</v>
      </c>
      <c r="AF612" s="77">
        <v>0.49480722519620829</v>
      </c>
      <c r="AG612" s="77">
        <v>0.73070678435667857</v>
      </c>
      <c r="AH612" s="77">
        <v>0.54558708092581987</v>
      </c>
      <c r="AI612" s="77">
        <v>0.84221173542576655</v>
      </c>
      <c r="AJ612" s="77">
        <v>0.66519774393377884</v>
      </c>
      <c r="AK612" s="77">
        <v>0.45810627486192973</v>
      </c>
      <c r="AL612" s="77">
        <v>0.16842105263157892</v>
      </c>
      <c r="AM612" s="76">
        <v>0.54948790729676888</v>
      </c>
      <c r="AN612" s="77">
        <v>0.70616853356942177</v>
      </c>
      <c r="AO612" s="78">
        <v>0.4305750238090959</v>
      </c>
      <c r="AP612" s="79">
        <v>0.55642452978104495</v>
      </c>
      <c r="AQ612" s="70">
        <v>2</v>
      </c>
      <c r="AR612" s="71">
        <v>0</v>
      </c>
      <c r="AS612" s="71">
        <v>2</v>
      </c>
      <c r="AT612" s="71">
        <v>0</v>
      </c>
      <c r="AU612" s="71">
        <v>0</v>
      </c>
      <c r="AV612" s="71" t="s">
        <v>3395</v>
      </c>
      <c r="AW612" s="72" t="s">
        <v>3422</v>
      </c>
    </row>
    <row r="613" spans="1:49">
      <c r="A613" s="23" t="s">
        <v>4361</v>
      </c>
      <c r="B613" s="23" t="s">
        <v>3729</v>
      </c>
      <c r="C613" s="23" t="s">
        <v>1398</v>
      </c>
      <c r="D613" s="24" t="s">
        <v>424</v>
      </c>
      <c r="E613" s="24" t="s">
        <v>1051</v>
      </c>
      <c r="F613" s="24" t="s">
        <v>1086</v>
      </c>
      <c r="G613" s="24" t="s">
        <v>1123</v>
      </c>
      <c r="H613" s="76">
        <v>0.91339458853596356</v>
      </c>
      <c r="I613" s="77">
        <v>0.70620308061625414</v>
      </c>
      <c r="J613" s="77">
        <v>0.72337106451318056</v>
      </c>
      <c r="K613" s="77">
        <v>0.77991517273526867</v>
      </c>
      <c r="L613" s="77">
        <v>0.4917087131084168</v>
      </c>
      <c r="M613" s="77">
        <v>0.92251416572944711</v>
      </c>
      <c r="N613" s="77">
        <v>0.69183775526027624</v>
      </c>
      <c r="O613" s="77" t="s">
        <v>3395</v>
      </c>
      <c r="P613" s="77">
        <v>0.21111823459202367</v>
      </c>
      <c r="Q613" s="77">
        <v>0.49637766221743679</v>
      </c>
      <c r="R613" s="77">
        <v>0.91761515534898275</v>
      </c>
      <c r="S613" s="77">
        <v>0.71764705882353041</v>
      </c>
      <c r="T613" s="77">
        <v>0.74376650988982673</v>
      </c>
      <c r="U613" s="77">
        <v>0.5913542860502331</v>
      </c>
      <c r="V613" s="77">
        <v>0.56805201831092056</v>
      </c>
      <c r="W613" s="77">
        <v>0.93618998159486533</v>
      </c>
      <c r="X613" s="77">
        <v>0.64954161176610703</v>
      </c>
      <c r="Y613" s="77">
        <v>0.46182405929612902</v>
      </c>
      <c r="Z613" s="77">
        <v>0.86857142857142855</v>
      </c>
      <c r="AA613" s="77">
        <v>0.53551079533789459</v>
      </c>
      <c r="AB613" s="77">
        <v>0.38070175438596487</v>
      </c>
      <c r="AC613" s="77">
        <v>0.16842105263157892</v>
      </c>
      <c r="AD613" s="76">
        <v>0.78098957788846624</v>
      </c>
      <c r="AE613" s="77">
        <v>0.61941880828508644</v>
      </c>
      <c r="AF613" s="77">
        <v>0.7069964087832098</v>
      </c>
      <c r="AG613" s="77">
        <v>0.73070678435667857</v>
      </c>
      <c r="AH613" s="77">
        <v>0.57970315218057689</v>
      </c>
      <c r="AI613" s="77">
        <v>0.79286579668048618</v>
      </c>
      <c r="AJ613" s="77">
        <v>0.66519774393377884</v>
      </c>
      <c r="AK613" s="77">
        <v>0.45810627486192973</v>
      </c>
      <c r="AL613" s="77">
        <v>0.16842105263157892</v>
      </c>
      <c r="AM613" s="76">
        <v>0.70246826498558745</v>
      </c>
      <c r="AN613" s="77">
        <v>0.70109191107258051</v>
      </c>
      <c r="AO613" s="78">
        <v>0.4305750238090959</v>
      </c>
      <c r="AP613" s="79">
        <v>0.60385203164475831</v>
      </c>
      <c r="AQ613" s="70">
        <v>2</v>
      </c>
      <c r="AR613" s="71">
        <v>0</v>
      </c>
      <c r="AS613" s="71">
        <v>0</v>
      </c>
      <c r="AT613" s="71">
        <v>0</v>
      </c>
      <c r="AU613" s="71">
        <v>1</v>
      </c>
      <c r="AV613" s="71" t="s">
        <v>3501</v>
      </c>
      <c r="AW613" s="72" t="s">
        <v>3422</v>
      </c>
    </row>
    <row r="614" spans="1:49">
      <c r="A614" s="23" t="s">
        <v>4362</v>
      </c>
      <c r="B614" s="23" t="s">
        <v>3729</v>
      </c>
      <c r="C614" s="23" t="s">
        <v>1400</v>
      </c>
      <c r="D614" s="24" t="s">
        <v>424</v>
      </c>
      <c r="E614" s="24" t="s">
        <v>1127</v>
      </c>
      <c r="F614" s="24" t="s">
        <v>1128</v>
      </c>
      <c r="G614" s="24" t="s">
        <v>1131</v>
      </c>
      <c r="H614" s="76">
        <v>0.91210528350892583</v>
      </c>
      <c r="I614" s="77">
        <v>0.98098168115385143</v>
      </c>
      <c r="J614" s="77">
        <v>0.84950166825493323</v>
      </c>
      <c r="K614" s="77">
        <v>0.85615832622774513</v>
      </c>
      <c r="L614" s="77">
        <v>0.41757486381215642</v>
      </c>
      <c r="M614" s="77">
        <v>0.92010657863397394</v>
      </c>
      <c r="N614" s="77">
        <v>0.94765232627308649</v>
      </c>
      <c r="O614" s="77" t="s">
        <v>3395</v>
      </c>
      <c r="P614" s="77">
        <v>0.47895700226142046</v>
      </c>
      <c r="Q614" s="77">
        <v>0.7925422575789457</v>
      </c>
      <c r="R614" s="77">
        <v>0.29406733497311138</v>
      </c>
      <c r="S614" s="77">
        <v>0.57647058823529473</v>
      </c>
      <c r="T614" s="77">
        <v>0.86040847883512661</v>
      </c>
      <c r="U614" s="77">
        <v>0.53210913431355378</v>
      </c>
      <c r="V614" s="77">
        <v>0.50484987713102403</v>
      </c>
      <c r="W614" s="77">
        <v>0.97936860249861657</v>
      </c>
      <c r="X614" s="77">
        <v>0.62779533920624786</v>
      </c>
      <c r="Y614" s="77">
        <v>0.4533705737549707</v>
      </c>
      <c r="Z614" s="77">
        <v>0.89142857142857146</v>
      </c>
      <c r="AA614" s="77">
        <v>0.54565282841225515</v>
      </c>
      <c r="AB614" s="77">
        <v>0.38070175438596487</v>
      </c>
      <c r="AC614" s="77">
        <v>0.16842105263157892</v>
      </c>
      <c r="AD614" s="76">
        <v>0.9141962109725702</v>
      </c>
      <c r="AE614" s="77">
        <v>0.7240898194416765</v>
      </c>
      <c r="AF614" s="77">
        <v>0.54330479627602857</v>
      </c>
      <c r="AG614" s="77">
        <v>0.71843953353521073</v>
      </c>
      <c r="AH614" s="77">
        <v>0.51847950572228885</v>
      </c>
      <c r="AI614" s="77">
        <v>0.80358197085243221</v>
      </c>
      <c r="AJ614" s="77">
        <v>0.67239957259177108</v>
      </c>
      <c r="AK614" s="77">
        <v>0.46317729139911001</v>
      </c>
      <c r="AL614" s="77">
        <v>0.16842105263157892</v>
      </c>
      <c r="AM614" s="76">
        <v>0.72719694223009179</v>
      </c>
      <c r="AN614" s="77">
        <v>0.68016700336997726</v>
      </c>
      <c r="AO614" s="78">
        <v>0.43466597220748665</v>
      </c>
      <c r="AP614" s="79">
        <v>0.60653780940594415</v>
      </c>
      <c r="AQ614" s="70">
        <v>2</v>
      </c>
      <c r="AR614" s="71">
        <v>0</v>
      </c>
      <c r="AS614" s="71">
        <v>2</v>
      </c>
      <c r="AT614" s="71">
        <v>0</v>
      </c>
      <c r="AU614" s="71">
        <v>0</v>
      </c>
      <c r="AV614" s="71" t="s">
        <v>3395</v>
      </c>
      <c r="AW614" s="72" t="s">
        <v>3422</v>
      </c>
    </row>
    <row r="615" spans="1:49">
      <c r="A615" s="23" t="s">
        <v>4363</v>
      </c>
      <c r="B615" s="23" t="s">
        <v>3729</v>
      </c>
      <c r="C615" s="23" t="s">
        <v>1402</v>
      </c>
      <c r="D615" s="24" t="s">
        <v>424</v>
      </c>
      <c r="E615" s="24" t="s">
        <v>1127</v>
      </c>
      <c r="F615" s="24" t="s">
        <v>1128</v>
      </c>
      <c r="G615" s="24" t="s">
        <v>1133</v>
      </c>
      <c r="H615" s="76">
        <v>0.91210528350892583</v>
      </c>
      <c r="I615" s="77">
        <v>0.9076363712506168</v>
      </c>
      <c r="J615" s="77">
        <v>0.88807174535986166</v>
      </c>
      <c r="K615" s="77">
        <v>0.78274637601397812</v>
      </c>
      <c r="L615" s="77">
        <v>0.3985535827419186</v>
      </c>
      <c r="M615" s="77">
        <v>1</v>
      </c>
      <c r="N615" s="77">
        <v>0.8020162629284191</v>
      </c>
      <c r="O615" s="77" t="s">
        <v>3395</v>
      </c>
      <c r="P615" s="77">
        <v>0.42366489426452691</v>
      </c>
      <c r="Q615" s="77">
        <v>0.72009730931670601</v>
      </c>
      <c r="R615" s="77">
        <v>0.60442770975925597</v>
      </c>
      <c r="S615" s="77">
        <v>0.57647058823529473</v>
      </c>
      <c r="T615" s="77">
        <v>0.86040847883512661</v>
      </c>
      <c r="U615" s="77">
        <v>0.51049494699514231</v>
      </c>
      <c r="V615" s="77">
        <v>0.50484987713102403</v>
      </c>
      <c r="W615" s="77">
        <v>0.99854817087534153</v>
      </c>
      <c r="X615" s="77">
        <v>0.60811018538244133</v>
      </c>
      <c r="Y615" s="77">
        <v>0.4533705737549707</v>
      </c>
      <c r="Z615" s="77">
        <v>0.89142857142857146</v>
      </c>
      <c r="AA615" s="77">
        <v>0.54565282841225515</v>
      </c>
      <c r="AB615" s="77">
        <v>0.38070175438596487</v>
      </c>
      <c r="AC615" s="77">
        <v>0.16842105263157892</v>
      </c>
      <c r="AD615" s="76">
        <v>0.90260446670646799</v>
      </c>
      <c r="AE615" s="77">
        <v>0.68139622318976856</v>
      </c>
      <c r="AF615" s="77">
        <v>0.66226250953798105</v>
      </c>
      <c r="AG615" s="77">
        <v>0.71843953353521073</v>
      </c>
      <c r="AH615" s="77">
        <v>0.50767241206308311</v>
      </c>
      <c r="AI615" s="77">
        <v>0.80332917812889137</v>
      </c>
      <c r="AJ615" s="77">
        <v>0.67239957259177108</v>
      </c>
      <c r="AK615" s="77">
        <v>0.46317729139911001</v>
      </c>
      <c r="AL615" s="77">
        <v>0.16842105263157892</v>
      </c>
      <c r="AM615" s="76">
        <v>0.74875439981140579</v>
      </c>
      <c r="AN615" s="77">
        <v>0.6764803745757284</v>
      </c>
      <c r="AO615" s="78">
        <v>0.43466597220748665</v>
      </c>
      <c r="AP615" s="79">
        <v>0.61189988830449737</v>
      </c>
      <c r="AQ615" s="70">
        <v>2</v>
      </c>
      <c r="AR615" s="71">
        <v>0</v>
      </c>
      <c r="AS615" s="71">
        <v>1</v>
      </c>
      <c r="AT615" s="71">
        <v>0</v>
      </c>
      <c r="AU615" s="71">
        <v>1</v>
      </c>
      <c r="AV615" s="71" t="s">
        <v>3502</v>
      </c>
      <c r="AW615" s="72" t="s">
        <v>3422</v>
      </c>
    </row>
    <row r="616" spans="1:49">
      <c r="A616" s="23" t="s">
        <v>4364</v>
      </c>
      <c r="B616" s="23" t="s">
        <v>3729</v>
      </c>
      <c r="C616" s="23" t="s">
        <v>1406</v>
      </c>
      <c r="D616" s="24" t="s">
        <v>424</v>
      </c>
      <c r="E616" s="24" t="s">
        <v>1127</v>
      </c>
      <c r="F616" s="24" t="s">
        <v>1128</v>
      </c>
      <c r="G616" s="24" t="s">
        <v>1139</v>
      </c>
      <c r="H616" s="76">
        <v>0.91210528350892583</v>
      </c>
      <c r="I616" s="77">
        <v>0.8479672177638633</v>
      </c>
      <c r="J616" s="77">
        <v>0.67216674080662608</v>
      </c>
      <c r="K616" s="77">
        <v>0.64340677167124927</v>
      </c>
      <c r="L616" s="77">
        <v>0.41525436914909086</v>
      </c>
      <c r="M616" s="77">
        <v>0.49350397017430736</v>
      </c>
      <c r="N616" s="77">
        <v>0.73094688054363455</v>
      </c>
      <c r="O616" s="77" t="s">
        <v>3395</v>
      </c>
      <c r="P616" s="77">
        <v>0.48006095811332605</v>
      </c>
      <c r="Q616" s="77">
        <v>0.76576736775037058</v>
      </c>
      <c r="R616" s="77">
        <v>0.39441338795001918</v>
      </c>
      <c r="S616" s="77">
        <v>0.57647058823529473</v>
      </c>
      <c r="T616" s="77">
        <v>0.86040847883512661</v>
      </c>
      <c r="U616" s="77">
        <v>0.50384462255993612</v>
      </c>
      <c r="V616" s="77">
        <v>0.50484987713102403</v>
      </c>
      <c r="W616" s="77">
        <v>0.99148865578063716</v>
      </c>
      <c r="X616" s="77">
        <v>0.65718996282865449</v>
      </c>
      <c r="Y616" s="77">
        <v>0.4533705737549707</v>
      </c>
      <c r="Z616" s="77">
        <v>0.89142857142857146</v>
      </c>
      <c r="AA616" s="77">
        <v>0.54565282841225515</v>
      </c>
      <c r="AB616" s="77">
        <v>0.38070175438596487</v>
      </c>
      <c r="AC616" s="77">
        <v>0.16842105263157892</v>
      </c>
      <c r="AD616" s="76">
        <v>0.81074641402647174</v>
      </c>
      <c r="AE616" s="77">
        <v>0.55263458993032155</v>
      </c>
      <c r="AF616" s="77">
        <v>0.5800903778501949</v>
      </c>
      <c r="AG616" s="77">
        <v>0.71843953353521073</v>
      </c>
      <c r="AH616" s="77">
        <v>0.50434724984548007</v>
      </c>
      <c r="AI616" s="77">
        <v>0.82433930930464583</v>
      </c>
      <c r="AJ616" s="77">
        <v>0.67239957259177108</v>
      </c>
      <c r="AK616" s="77">
        <v>0.46317729139911001</v>
      </c>
      <c r="AL616" s="77">
        <v>0.16842105263157892</v>
      </c>
      <c r="AM616" s="76">
        <v>0.6478237939356627</v>
      </c>
      <c r="AN616" s="77">
        <v>0.68237536422844547</v>
      </c>
      <c r="AO616" s="78">
        <v>0.43466597220748665</v>
      </c>
      <c r="AP616" s="79">
        <v>0.58266820095275929</v>
      </c>
      <c r="AQ616" s="70">
        <v>2</v>
      </c>
      <c r="AR616" s="71">
        <v>0</v>
      </c>
      <c r="AS616" s="71">
        <v>1</v>
      </c>
      <c r="AT616" s="71">
        <v>0</v>
      </c>
      <c r="AU616" s="71">
        <v>0</v>
      </c>
      <c r="AV616" s="71" t="s">
        <v>3395</v>
      </c>
      <c r="AW616" s="72" t="s">
        <v>3422</v>
      </c>
    </row>
    <row r="617" spans="1:49">
      <c r="A617" s="23" t="s">
        <v>4365</v>
      </c>
      <c r="B617" s="23" t="s">
        <v>3729</v>
      </c>
      <c r="C617" s="23" t="s">
        <v>1408</v>
      </c>
      <c r="D617" s="24" t="s">
        <v>424</v>
      </c>
      <c r="E617" s="24" t="s">
        <v>1141</v>
      </c>
      <c r="F617" s="24" t="s">
        <v>1142</v>
      </c>
      <c r="G617" s="24" t="s">
        <v>1147</v>
      </c>
      <c r="H617" s="76">
        <v>0.91060318056480405</v>
      </c>
      <c r="I617" s="77">
        <v>0.79264574495324069</v>
      </c>
      <c r="J617" s="77">
        <v>0.65229978676241407</v>
      </c>
      <c r="K617" s="77">
        <v>0.63704190693697416</v>
      </c>
      <c r="L617" s="77">
        <v>0.44390188846906559</v>
      </c>
      <c r="M617" s="77">
        <v>0.49456689437931589</v>
      </c>
      <c r="N617" s="77">
        <v>0.70900507476148777</v>
      </c>
      <c r="O617" s="77" t="s">
        <v>3395</v>
      </c>
      <c r="P617" s="77">
        <v>0.51900938216440928</v>
      </c>
      <c r="Q617" s="77">
        <v>0.75033456372913765</v>
      </c>
      <c r="R617" s="77">
        <v>0.27726076045832565</v>
      </c>
      <c r="S617" s="77">
        <v>0.72941176470588265</v>
      </c>
      <c r="T617" s="77">
        <v>0.75866245731589466</v>
      </c>
      <c r="U617" s="77">
        <v>0.6453882802507146</v>
      </c>
      <c r="V617" s="77">
        <v>0.59808492419574177</v>
      </c>
      <c r="W617" s="77">
        <v>0.48588885054813769</v>
      </c>
      <c r="X617" s="77">
        <v>0.76085672245798242</v>
      </c>
      <c r="Y617" s="77">
        <v>0.39960640571320372</v>
      </c>
      <c r="Z617" s="77">
        <v>0.95619047619047615</v>
      </c>
      <c r="AA617" s="77">
        <v>0.58856085582076556</v>
      </c>
      <c r="AB617" s="77">
        <v>0.38070175438596487</v>
      </c>
      <c r="AC617" s="77">
        <v>0.16842105263157892</v>
      </c>
      <c r="AD617" s="76">
        <v>0.78518290409348623</v>
      </c>
      <c r="AE617" s="77">
        <v>0.56070502934225053</v>
      </c>
      <c r="AF617" s="77">
        <v>0.51379766209373168</v>
      </c>
      <c r="AG617" s="77">
        <v>0.74403711101088865</v>
      </c>
      <c r="AH617" s="77">
        <v>0.62173660222322824</v>
      </c>
      <c r="AI617" s="77">
        <v>0.62337278650306005</v>
      </c>
      <c r="AJ617" s="77">
        <v>0.67789844095183993</v>
      </c>
      <c r="AK617" s="77">
        <v>0.48463130510336522</v>
      </c>
      <c r="AL617" s="77">
        <v>0.16842105263157892</v>
      </c>
      <c r="AM617" s="76">
        <v>0.61989519850982278</v>
      </c>
      <c r="AN617" s="77">
        <v>0.66304883324572572</v>
      </c>
      <c r="AO617" s="78">
        <v>0.44365026622892795</v>
      </c>
      <c r="AP617" s="79">
        <v>0.57129952323780109</v>
      </c>
      <c r="AQ617" s="70">
        <v>2</v>
      </c>
      <c r="AR617" s="71">
        <v>0</v>
      </c>
      <c r="AS617" s="71">
        <v>2</v>
      </c>
      <c r="AT617" s="71">
        <v>0</v>
      </c>
      <c r="AU617" s="71">
        <v>1</v>
      </c>
      <c r="AV617" s="71" t="s">
        <v>3504</v>
      </c>
      <c r="AW617" s="72" t="s">
        <v>3422</v>
      </c>
    </row>
    <row r="618" spans="1:49">
      <c r="A618" s="23" t="s">
        <v>4366</v>
      </c>
      <c r="B618" s="23" t="s">
        <v>3729</v>
      </c>
      <c r="C618" s="23" t="s">
        <v>1410</v>
      </c>
      <c r="D618" s="24" t="s">
        <v>424</v>
      </c>
      <c r="E618" s="24" t="s">
        <v>1141</v>
      </c>
      <c r="F618" s="24" t="s">
        <v>1142</v>
      </c>
      <c r="G618" s="24" t="s">
        <v>1149</v>
      </c>
      <c r="H618" s="76">
        <v>0.91060318056480405</v>
      </c>
      <c r="I618" s="77">
        <v>0.84212612975556056</v>
      </c>
      <c r="J618" s="77">
        <v>0.80294218772238235</v>
      </c>
      <c r="K618" s="77">
        <v>0.87687919022999072</v>
      </c>
      <c r="L618" s="77">
        <v>0.40559170723606125</v>
      </c>
      <c r="M618" s="77">
        <v>0.83820704725881623</v>
      </c>
      <c r="N618" s="77">
        <v>0.81212110014877181</v>
      </c>
      <c r="O618" s="77" t="s">
        <v>3395</v>
      </c>
      <c r="P618" s="77">
        <v>0.5</v>
      </c>
      <c r="Q618" s="77">
        <v>0.59207180999473774</v>
      </c>
      <c r="R618" s="77">
        <v>0.49341030905817096</v>
      </c>
      <c r="S618" s="77">
        <v>0.72941176470588265</v>
      </c>
      <c r="T618" s="77">
        <v>0.75866245731589466</v>
      </c>
      <c r="U618" s="77">
        <v>0.64505623177542593</v>
      </c>
      <c r="V618" s="77">
        <v>0.59808492419574177</v>
      </c>
      <c r="W618" s="77">
        <v>0.85660512828867685</v>
      </c>
      <c r="X618" s="77">
        <v>0.78915545806779686</v>
      </c>
      <c r="Y618" s="77">
        <v>0.39960640571320372</v>
      </c>
      <c r="Z618" s="77">
        <v>0.95619047619047615</v>
      </c>
      <c r="AA618" s="77">
        <v>0.55278193481644333</v>
      </c>
      <c r="AB618" s="77">
        <v>0.38070175438596487</v>
      </c>
      <c r="AC618" s="77">
        <v>0.16842105263157892</v>
      </c>
      <c r="AD618" s="76">
        <v>0.85189049934758232</v>
      </c>
      <c r="AE618" s="77">
        <v>0.68655980897472801</v>
      </c>
      <c r="AF618" s="77">
        <v>0.54274105952645435</v>
      </c>
      <c r="AG618" s="77">
        <v>0.74403711101088865</v>
      </c>
      <c r="AH618" s="77">
        <v>0.62157057798558379</v>
      </c>
      <c r="AI618" s="77">
        <v>0.82288029317823685</v>
      </c>
      <c r="AJ618" s="77">
        <v>0.67789844095183993</v>
      </c>
      <c r="AK618" s="77">
        <v>0.4667418446012041</v>
      </c>
      <c r="AL618" s="77">
        <v>0.16842105263157892</v>
      </c>
      <c r="AM618" s="76">
        <v>0.69373045594958826</v>
      </c>
      <c r="AN618" s="77">
        <v>0.72949599405823651</v>
      </c>
      <c r="AO618" s="78">
        <v>0.43768711272820759</v>
      </c>
      <c r="AP618" s="79">
        <v>0.61267810475650064</v>
      </c>
      <c r="AQ618" s="70">
        <v>2</v>
      </c>
      <c r="AR618" s="71">
        <v>0</v>
      </c>
      <c r="AS618" s="71">
        <v>0</v>
      </c>
      <c r="AT618" s="71">
        <v>0</v>
      </c>
      <c r="AU618" s="71">
        <v>1</v>
      </c>
      <c r="AV618" s="71" t="s">
        <v>3503</v>
      </c>
      <c r="AW618" s="72" t="s">
        <v>3422</v>
      </c>
    </row>
    <row r="619" spans="1:49">
      <c r="A619" s="23" t="s">
        <v>4367</v>
      </c>
      <c r="B619" s="23" t="s">
        <v>3729</v>
      </c>
      <c r="C619" s="23" t="s">
        <v>1413</v>
      </c>
      <c r="D619" s="24" t="s">
        <v>424</v>
      </c>
      <c r="E619" s="24" t="s">
        <v>1141</v>
      </c>
      <c r="F619" s="24" t="s">
        <v>1153</v>
      </c>
      <c r="G619" s="24" t="s">
        <v>1154</v>
      </c>
      <c r="H619" s="76">
        <v>0.90336805138395082</v>
      </c>
      <c r="I619" s="77">
        <v>0.9323604828899964</v>
      </c>
      <c r="J619" s="77">
        <v>0.97556536273388939</v>
      </c>
      <c r="K619" s="77">
        <v>0.85830182214838002</v>
      </c>
      <c r="L619" s="77">
        <v>0.39679076543366082</v>
      </c>
      <c r="M619" s="77">
        <v>1</v>
      </c>
      <c r="N619" s="77">
        <v>1</v>
      </c>
      <c r="O619" s="77" t="s">
        <v>3395</v>
      </c>
      <c r="P619" s="77">
        <v>0.5</v>
      </c>
      <c r="Q619" s="77">
        <v>0.57712076377070487</v>
      </c>
      <c r="R619" s="77">
        <v>0.22091464038053868</v>
      </c>
      <c r="S619" s="77">
        <v>0.6588235294117657</v>
      </c>
      <c r="T619" s="77">
        <v>0.76581083693061014</v>
      </c>
      <c r="U619" s="77">
        <v>0.72118850204294349</v>
      </c>
      <c r="V619" s="77">
        <v>0.51209285607674537</v>
      </c>
      <c r="W619" s="77">
        <v>0.95489947643632356</v>
      </c>
      <c r="X619" s="77">
        <v>0.9187887206959382</v>
      </c>
      <c r="Y619" s="77">
        <v>0.33265480022722971</v>
      </c>
      <c r="Z619" s="77">
        <v>0.90857142857142859</v>
      </c>
      <c r="AA619" s="77">
        <v>0.55278193481644322</v>
      </c>
      <c r="AB619" s="77">
        <v>0.38070175438596487</v>
      </c>
      <c r="AC619" s="77">
        <v>0.16842105263157892</v>
      </c>
      <c r="AD619" s="76">
        <v>0.93709796566927894</v>
      </c>
      <c r="AE619" s="77">
        <v>0.75101851751640825</v>
      </c>
      <c r="AF619" s="77">
        <v>0.39901770207562176</v>
      </c>
      <c r="AG619" s="77">
        <v>0.71231718317118786</v>
      </c>
      <c r="AH619" s="77">
        <v>0.61664067905984443</v>
      </c>
      <c r="AI619" s="77">
        <v>0.93684409856613082</v>
      </c>
      <c r="AJ619" s="77">
        <v>0.6206131143993292</v>
      </c>
      <c r="AK619" s="77">
        <v>0.46674184460120405</v>
      </c>
      <c r="AL619" s="77">
        <v>0.16842105263157892</v>
      </c>
      <c r="AM619" s="76">
        <v>0.69571139508710289</v>
      </c>
      <c r="AN619" s="77">
        <v>0.75526732026572108</v>
      </c>
      <c r="AO619" s="78">
        <v>0.41859200387737072</v>
      </c>
      <c r="AP619" s="79">
        <v>0.61341204049683429</v>
      </c>
      <c r="AQ619" s="70">
        <v>2</v>
      </c>
      <c r="AR619" s="71">
        <v>0</v>
      </c>
      <c r="AS619" s="71">
        <v>0</v>
      </c>
      <c r="AT619" s="71">
        <v>0</v>
      </c>
      <c r="AU619" s="71">
        <v>0</v>
      </c>
      <c r="AV619" s="71" t="s">
        <v>3395</v>
      </c>
      <c r="AW619" s="72" t="s">
        <v>3422</v>
      </c>
    </row>
    <row r="620" spans="1:49">
      <c r="A620" s="23" t="s">
        <v>4368</v>
      </c>
      <c r="B620" s="23" t="s">
        <v>3729</v>
      </c>
      <c r="C620" s="23" t="s">
        <v>1415</v>
      </c>
      <c r="D620" s="24" t="s">
        <v>424</v>
      </c>
      <c r="E620" s="24" t="s">
        <v>1141</v>
      </c>
      <c r="F620" s="24" t="s">
        <v>1153</v>
      </c>
      <c r="G620" s="24" t="s">
        <v>1156</v>
      </c>
      <c r="H620" s="76">
        <v>0.90336805138395082</v>
      </c>
      <c r="I620" s="77">
        <v>0.8105019286973153</v>
      </c>
      <c r="J620" s="77">
        <v>0.77757929566202066</v>
      </c>
      <c r="K620" s="77">
        <v>0.67034682090320119</v>
      </c>
      <c r="L620" s="77">
        <v>0.42966726281329731</v>
      </c>
      <c r="M620" s="77">
        <v>0.4142185146480547</v>
      </c>
      <c r="N620" s="77">
        <v>0.85570663049457563</v>
      </c>
      <c r="O620" s="77" t="s">
        <v>3395</v>
      </c>
      <c r="P620" s="77">
        <v>0.39111551396603617</v>
      </c>
      <c r="Q620" s="77">
        <v>0.80703653705977885</v>
      </c>
      <c r="R620" s="77">
        <v>0.25714732963381298</v>
      </c>
      <c r="S620" s="77">
        <v>0.6588235294117657</v>
      </c>
      <c r="T620" s="77">
        <v>0.76581083693061014</v>
      </c>
      <c r="U620" s="77">
        <v>0.61664791708637245</v>
      </c>
      <c r="V620" s="77">
        <v>0.51209285607674537</v>
      </c>
      <c r="W620" s="77">
        <v>0.87512959374209198</v>
      </c>
      <c r="X620" s="77">
        <v>0.90802745971982768</v>
      </c>
      <c r="Y620" s="77">
        <v>0.33265480022722971</v>
      </c>
      <c r="Z620" s="77">
        <v>0.90857142857142859</v>
      </c>
      <c r="AA620" s="77">
        <v>0.55278193481644322</v>
      </c>
      <c r="AB620" s="77">
        <v>0.38070175438596487</v>
      </c>
      <c r="AC620" s="77">
        <v>0.16842105263157892</v>
      </c>
      <c r="AD620" s="76">
        <v>0.83048309191442904</v>
      </c>
      <c r="AE620" s="77">
        <v>0.55221094856503306</v>
      </c>
      <c r="AF620" s="77">
        <v>0.53209193334679594</v>
      </c>
      <c r="AG620" s="77">
        <v>0.71231718317118786</v>
      </c>
      <c r="AH620" s="77">
        <v>0.56437038658155891</v>
      </c>
      <c r="AI620" s="77">
        <v>0.89157852673095983</v>
      </c>
      <c r="AJ620" s="77">
        <v>0.6206131143993292</v>
      </c>
      <c r="AK620" s="77">
        <v>0.46674184460120405</v>
      </c>
      <c r="AL620" s="77">
        <v>0.16842105263157892</v>
      </c>
      <c r="AM620" s="76">
        <v>0.63826199127541938</v>
      </c>
      <c r="AN620" s="77">
        <v>0.72275536549456876</v>
      </c>
      <c r="AO620" s="78">
        <v>0.41859200387737072</v>
      </c>
      <c r="AP620" s="79">
        <v>0.58560105436097976</v>
      </c>
      <c r="AQ620" s="70">
        <v>2</v>
      </c>
      <c r="AR620" s="71">
        <v>3</v>
      </c>
      <c r="AS620" s="71">
        <v>2</v>
      </c>
      <c r="AT620" s="71">
        <v>0</v>
      </c>
      <c r="AU620" s="71">
        <v>0</v>
      </c>
      <c r="AV620" s="71" t="s">
        <v>3395</v>
      </c>
      <c r="AW620" s="72" t="s">
        <v>3422</v>
      </c>
    </row>
    <row r="621" spans="1:49">
      <c r="A621" s="23" t="s">
        <v>4369</v>
      </c>
      <c r="B621" s="23" t="s">
        <v>3729</v>
      </c>
      <c r="C621" s="23" t="s">
        <v>1417</v>
      </c>
      <c r="D621" s="24" t="s">
        <v>424</v>
      </c>
      <c r="E621" s="24" t="s">
        <v>1141</v>
      </c>
      <c r="F621" s="24" t="s">
        <v>1153</v>
      </c>
      <c r="G621" s="24" t="s">
        <v>1158</v>
      </c>
      <c r="H621" s="76">
        <v>0.90336805138395082</v>
      </c>
      <c r="I621" s="77">
        <v>0.84895759089123068</v>
      </c>
      <c r="J621" s="77">
        <v>0.91911655735413866</v>
      </c>
      <c r="K621" s="77">
        <v>0.68815321288597697</v>
      </c>
      <c r="L621" s="77">
        <v>0.41255996639215731</v>
      </c>
      <c r="M621" s="77">
        <v>0.38563607853126936</v>
      </c>
      <c r="N621" s="77">
        <v>0.87162926462696788</v>
      </c>
      <c r="O621" s="77" t="s">
        <v>3395</v>
      </c>
      <c r="P621" s="77">
        <v>0.33473864108341422</v>
      </c>
      <c r="Q621" s="77">
        <v>0.5873953398086541</v>
      </c>
      <c r="R621" s="77">
        <v>0.38827595524778641</v>
      </c>
      <c r="S621" s="77">
        <v>0.6588235294117657</v>
      </c>
      <c r="T621" s="77">
        <v>0.76581083693061014</v>
      </c>
      <c r="U621" s="77">
        <v>0.64793992155511704</v>
      </c>
      <c r="V621" s="77">
        <v>0.51209285607674537</v>
      </c>
      <c r="W621" s="77">
        <v>0.79629919426808893</v>
      </c>
      <c r="X621" s="77">
        <v>0.81554333082406005</v>
      </c>
      <c r="Y621" s="77">
        <v>0.33265480022722971</v>
      </c>
      <c r="Z621" s="77">
        <v>0.90857142857142859</v>
      </c>
      <c r="AA621" s="77">
        <v>0.55278193481644322</v>
      </c>
      <c r="AB621" s="77">
        <v>0.38070175438596487</v>
      </c>
      <c r="AC621" s="77">
        <v>0.16842105263157892</v>
      </c>
      <c r="AD621" s="76">
        <v>0.89048073320977339</v>
      </c>
      <c r="AE621" s="77">
        <v>0.5385434327039571</v>
      </c>
      <c r="AF621" s="77">
        <v>0.48783564752822028</v>
      </c>
      <c r="AG621" s="77">
        <v>0.71231718317118786</v>
      </c>
      <c r="AH621" s="77">
        <v>0.58001638881593121</v>
      </c>
      <c r="AI621" s="77">
        <v>0.80592126254607455</v>
      </c>
      <c r="AJ621" s="77">
        <v>0.6206131143993292</v>
      </c>
      <c r="AK621" s="77">
        <v>0.46674184460120405</v>
      </c>
      <c r="AL621" s="77">
        <v>0.16842105263157892</v>
      </c>
      <c r="AM621" s="76">
        <v>0.63895327114731693</v>
      </c>
      <c r="AN621" s="77">
        <v>0.69941827817773117</v>
      </c>
      <c r="AO621" s="78">
        <v>0.41859200387737072</v>
      </c>
      <c r="AP621" s="79">
        <v>0.57878531676416167</v>
      </c>
      <c r="AQ621" s="70">
        <v>2</v>
      </c>
      <c r="AR621" s="71">
        <v>0</v>
      </c>
      <c r="AS621" s="71">
        <v>2</v>
      </c>
      <c r="AT621" s="71">
        <v>0</v>
      </c>
      <c r="AU621" s="71">
        <v>0</v>
      </c>
      <c r="AV621" s="71" t="s">
        <v>3395</v>
      </c>
      <c r="AW621" s="72" t="s">
        <v>3422</v>
      </c>
    </row>
    <row r="622" spans="1:49">
      <c r="A622" s="23" t="s">
        <v>4370</v>
      </c>
      <c r="B622" s="23" t="s">
        <v>3729</v>
      </c>
      <c r="C622" s="23" t="s">
        <v>1419</v>
      </c>
      <c r="D622" s="24" t="s">
        <v>424</v>
      </c>
      <c r="E622" s="24" t="s">
        <v>1141</v>
      </c>
      <c r="F622" s="24" t="s">
        <v>1153</v>
      </c>
      <c r="G622" s="24" t="s">
        <v>1160</v>
      </c>
      <c r="H622" s="76">
        <v>0.90336805138395082</v>
      </c>
      <c r="I622" s="77">
        <v>0.88646275959769749</v>
      </c>
      <c r="J622" s="77">
        <v>0.90875702143005599</v>
      </c>
      <c r="K622" s="77">
        <v>0.73073846624469352</v>
      </c>
      <c r="L622" s="77">
        <v>0.42297001033317966</v>
      </c>
      <c r="M622" s="77">
        <v>0.97806465562358236</v>
      </c>
      <c r="N622" s="77">
        <v>0.93375253870296482</v>
      </c>
      <c r="O622" s="77" t="s">
        <v>3395</v>
      </c>
      <c r="P622" s="77">
        <v>0.487319372780261</v>
      </c>
      <c r="Q622" s="77">
        <v>0.76088447072842114</v>
      </c>
      <c r="R622" s="77">
        <v>0.42717124198167733</v>
      </c>
      <c r="S622" s="77">
        <v>0.6588235294117657</v>
      </c>
      <c r="T622" s="77">
        <v>0.76581083693061014</v>
      </c>
      <c r="U622" s="77">
        <v>0.63406148088705361</v>
      </c>
      <c r="V622" s="77">
        <v>0.51209285607674537</v>
      </c>
      <c r="W622" s="77">
        <v>0.92110734123232818</v>
      </c>
      <c r="X622" s="77">
        <v>0.93484486831411129</v>
      </c>
      <c r="Y622" s="77">
        <v>0.33265480022722971</v>
      </c>
      <c r="Z622" s="77">
        <v>0.90857142857142859</v>
      </c>
      <c r="AA622" s="77">
        <v>0.55278193481644322</v>
      </c>
      <c r="AB622" s="77">
        <v>0.38070175438596487</v>
      </c>
      <c r="AC622" s="77">
        <v>0.16842105263157892</v>
      </c>
      <c r="AD622" s="76">
        <v>0.8995292774705681</v>
      </c>
      <c r="AE622" s="77">
        <v>0.71056900873693629</v>
      </c>
      <c r="AF622" s="77">
        <v>0.59402785635504918</v>
      </c>
      <c r="AG622" s="77">
        <v>0.71231718317118786</v>
      </c>
      <c r="AH622" s="77">
        <v>0.57307716848189949</v>
      </c>
      <c r="AI622" s="77">
        <v>0.92797610477321979</v>
      </c>
      <c r="AJ622" s="77">
        <v>0.6206131143993292</v>
      </c>
      <c r="AK622" s="77">
        <v>0.46674184460120405</v>
      </c>
      <c r="AL622" s="77">
        <v>0.16842105263157892</v>
      </c>
      <c r="AM622" s="76">
        <v>0.73470871418751782</v>
      </c>
      <c r="AN622" s="77">
        <v>0.73779015214210231</v>
      </c>
      <c r="AO622" s="78">
        <v>0.41859200387737072</v>
      </c>
      <c r="AP622" s="79">
        <v>0.62014657476641166</v>
      </c>
      <c r="AQ622" s="70">
        <v>2</v>
      </c>
      <c r="AR622" s="71">
        <v>0</v>
      </c>
      <c r="AS622" s="71">
        <v>2</v>
      </c>
      <c r="AT622" s="71">
        <v>0</v>
      </c>
      <c r="AU622" s="71">
        <v>0</v>
      </c>
      <c r="AV622" s="71" t="s">
        <v>3395</v>
      </c>
      <c r="AW622" s="72" t="s">
        <v>3422</v>
      </c>
    </row>
    <row r="623" spans="1:49">
      <c r="A623" s="23" t="s">
        <v>4371</v>
      </c>
      <c r="B623" s="23" t="s">
        <v>3729</v>
      </c>
      <c r="C623" s="23" t="s">
        <v>1422</v>
      </c>
      <c r="D623" s="24" t="s">
        <v>424</v>
      </c>
      <c r="E623" s="24" t="s">
        <v>1141</v>
      </c>
      <c r="F623" s="24" t="s">
        <v>1153</v>
      </c>
      <c r="G623" s="24" t="s">
        <v>1162</v>
      </c>
      <c r="H623" s="76">
        <v>0.90336805138395082</v>
      </c>
      <c r="I623" s="77">
        <v>0.86093627075318091</v>
      </c>
      <c r="J623" s="77">
        <v>0.81780046242767468</v>
      </c>
      <c r="K623" s="77">
        <v>0.7908663791341789</v>
      </c>
      <c r="L623" s="77">
        <v>0.40767168347419586</v>
      </c>
      <c r="M623" s="77">
        <v>1</v>
      </c>
      <c r="N623" s="77">
        <v>0.80446634374394721</v>
      </c>
      <c r="O623" s="77" t="s">
        <v>3395</v>
      </c>
      <c r="P623" s="77">
        <v>0.44022665674522643</v>
      </c>
      <c r="Q623" s="77">
        <v>0.59124100592295803</v>
      </c>
      <c r="R623" s="77">
        <v>0.25463376077371458</v>
      </c>
      <c r="S623" s="77">
        <v>0.6588235294117657</v>
      </c>
      <c r="T623" s="77">
        <v>0.76581083693061014</v>
      </c>
      <c r="U623" s="77">
        <v>0.67603440281574356</v>
      </c>
      <c r="V623" s="77">
        <v>0.51209285607674537</v>
      </c>
      <c r="W623" s="77">
        <v>0.90094331627933033</v>
      </c>
      <c r="X623" s="77">
        <v>0.83161417738726051</v>
      </c>
      <c r="Y623" s="77">
        <v>0.33265480022722971</v>
      </c>
      <c r="Z623" s="77">
        <v>0.90857142857142859</v>
      </c>
      <c r="AA623" s="77">
        <v>0.55278193481644322</v>
      </c>
      <c r="AB623" s="77">
        <v>0.38070175438596487</v>
      </c>
      <c r="AC623" s="77">
        <v>0.16842105263157892</v>
      </c>
      <c r="AD623" s="76">
        <v>0.86070159485493536</v>
      </c>
      <c r="AE623" s="77">
        <v>0.68864621261950965</v>
      </c>
      <c r="AF623" s="77">
        <v>0.4229373833483363</v>
      </c>
      <c r="AG623" s="77">
        <v>0.71231718317118786</v>
      </c>
      <c r="AH623" s="77">
        <v>0.59406362944624447</v>
      </c>
      <c r="AI623" s="77">
        <v>0.86627874683329542</v>
      </c>
      <c r="AJ623" s="77">
        <v>0.6206131143993292</v>
      </c>
      <c r="AK623" s="77">
        <v>0.46674184460120405</v>
      </c>
      <c r="AL623" s="77">
        <v>0.16842105263157892</v>
      </c>
      <c r="AM623" s="76">
        <v>0.65742839694092714</v>
      </c>
      <c r="AN623" s="77">
        <v>0.72421985315024262</v>
      </c>
      <c r="AO623" s="78">
        <v>0.41859200387737072</v>
      </c>
      <c r="AP623" s="79">
        <v>0.59210084561527254</v>
      </c>
      <c r="AQ623" s="70">
        <v>2</v>
      </c>
      <c r="AR623" s="71">
        <v>0</v>
      </c>
      <c r="AS623" s="71">
        <v>1</v>
      </c>
      <c r="AT623" s="71">
        <v>0</v>
      </c>
      <c r="AU623" s="71">
        <v>1</v>
      </c>
      <c r="AV623" s="71" t="s">
        <v>3505</v>
      </c>
      <c r="AW623" s="72" t="s">
        <v>3422</v>
      </c>
    </row>
    <row r="624" spans="1:49">
      <c r="A624" s="23" t="s">
        <v>4372</v>
      </c>
      <c r="B624" s="23" t="s">
        <v>3729</v>
      </c>
      <c r="C624" s="23" t="s">
        <v>1424</v>
      </c>
      <c r="D624" s="24" t="s">
        <v>424</v>
      </c>
      <c r="E624" s="24" t="s">
        <v>1171</v>
      </c>
      <c r="F624" s="24" t="s">
        <v>1172</v>
      </c>
      <c r="G624" s="24" t="s">
        <v>1173</v>
      </c>
      <c r="H624" s="76">
        <v>0.90719841389146127</v>
      </c>
      <c r="I624" s="77">
        <v>0.90174260986383059</v>
      </c>
      <c r="J624" s="77">
        <v>0.7559172411463746</v>
      </c>
      <c r="K624" s="77">
        <v>1</v>
      </c>
      <c r="L624" s="77">
        <v>0.42698193914605015</v>
      </c>
      <c r="M624" s="77">
        <v>1</v>
      </c>
      <c r="N624" s="77">
        <v>0.80807568699901711</v>
      </c>
      <c r="O624" s="77" t="s">
        <v>3395</v>
      </c>
      <c r="P624" s="77">
        <v>0.5</v>
      </c>
      <c r="Q624" s="77">
        <v>0.76360733490213661</v>
      </c>
      <c r="R624" s="77">
        <v>0.72207541763297922</v>
      </c>
      <c r="S624" s="77">
        <v>0.51764705882353013</v>
      </c>
      <c r="T624" s="77">
        <v>0.5929869209458154</v>
      </c>
      <c r="U624" s="77">
        <v>0.64129280487276741</v>
      </c>
      <c r="V624" s="77">
        <v>0.44227371536018339</v>
      </c>
      <c r="W624" s="77">
        <v>1</v>
      </c>
      <c r="X624" s="77">
        <v>0.71006533452414389</v>
      </c>
      <c r="Y624" s="77">
        <v>0.37999431925771604</v>
      </c>
      <c r="Z624" s="77">
        <v>0.81714285714285717</v>
      </c>
      <c r="AA624" s="77">
        <v>0.54908925404974784</v>
      </c>
      <c r="AB624" s="77">
        <v>0.38070175438596487</v>
      </c>
      <c r="AC624" s="77">
        <v>0.16842105263157892</v>
      </c>
      <c r="AD624" s="76">
        <v>0.85495275496722212</v>
      </c>
      <c r="AE624" s="77">
        <v>0.74701152522901348</v>
      </c>
      <c r="AF624" s="77">
        <v>0.74284137626755786</v>
      </c>
      <c r="AG624" s="77">
        <v>0.55531698988467282</v>
      </c>
      <c r="AH624" s="77">
        <v>0.54178326011647537</v>
      </c>
      <c r="AI624" s="77">
        <v>0.85503266726207194</v>
      </c>
      <c r="AJ624" s="77">
        <v>0.59856858820028658</v>
      </c>
      <c r="AK624" s="77">
        <v>0.46489550421785636</v>
      </c>
      <c r="AL624" s="77">
        <v>0.16842105263157892</v>
      </c>
      <c r="AM624" s="76">
        <v>0.78160188548793119</v>
      </c>
      <c r="AN624" s="77">
        <v>0.65071097242107345</v>
      </c>
      <c r="AO624" s="78">
        <v>0.41062838168324056</v>
      </c>
      <c r="AP624" s="79">
        <v>0.60380679285162775</v>
      </c>
      <c r="AQ624" s="70">
        <v>2</v>
      </c>
      <c r="AR624" s="71">
        <v>0</v>
      </c>
      <c r="AS624" s="71">
        <v>0</v>
      </c>
      <c r="AT624" s="71">
        <v>0</v>
      </c>
      <c r="AU624" s="71">
        <v>0</v>
      </c>
      <c r="AV624" s="71" t="s">
        <v>3395</v>
      </c>
      <c r="AW624" s="72" t="s">
        <v>3422</v>
      </c>
    </row>
    <row r="625" spans="1:49">
      <c r="A625" s="23" t="s">
        <v>4373</v>
      </c>
      <c r="B625" s="23" t="s">
        <v>3729</v>
      </c>
      <c r="C625" s="23" t="s">
        <v>1426</v>
      </c>
      <c r="D625" s="24" t="s">
        <v>424</v>
      </c>
      <c r="E625" s="24" t="s">
        <v>1171</v>
      </c>
      <c r="F625" s="24" t="s">
        <v>1172</v>
      </c>
      <c r="G625" s="24" t="s">
        <v>1175</v>
      </c>
      <c r="H625" s="76">
        <v>0.90719841389146127</v>
      </c>
      <c r="I625" s="77">
        <v>0.96549460814058508</v>
      </c>
      <c r="J625" s="77">
        <v>0.98626861651159747</v>
      </c>
      <c r="K625" s="77">
        <v>0.97361838462926342</v>
      </c>
      <c r="L625" s="77">
        <v>0.41515588532304032</v>
      </c>
      <c r="M625" s="77">
        <v>1</v>
      </c>
      <c r="N625" s="77">
        <v>1</v>
      </c>
      <c r="O625" s="77" t="s">
        <v>3395</v>
      </c>
      <c r="P625" s="77">
        <v>0.5</v>
      </c>
      <c r="Q625" s="77">
        <v>0.57025020506009305</v>
      </c>
      <c r="R625" s="77">
        <v>0.39963433179456154</v>
      </c>
      <c r="S625" s="77">
        <v>0.51764705882353013</v>
      </c>
      <c r="T625" s="77">
        <v>0.5929869209458154</v>
      </c>
      <c r="U625" s="77">
        <v>0.63907312925578164</v>
      </c>
      <c r="V625" s="77">
        <v>0.44227371536018339</v>
      </c>
      <c r="W625" s="77">
        <v>0.99899527399191179</v>
      </c>
      <c r="X625" s="77">
        <v>0.70386727937095828</v>
      </c>
      <c r="Y625" s="77">
        <v>0.37999431925771604</v>
      </c>
      <c r="Z625" s="77">
        <v>0.81714285714285717</v>
      </c>
      <c r="AA625" s="77">
        <v>0.54908925404974784</v>
      </c>
      <c r="AB625" s="77">
        <v>0.38070175438596487</v>
      </c>
      <c r="AC625" s="77">
        <v>0.16842105263157892</v>
      </c>
      <c r="AD625" s="76">
        <v>0.95298721284788124</v>
      </c>
      <c r="AE625" s="77">
        <v>0.77775485399046074</v>
      </c>
      <c r="AF625" s="77">
        <v>0.48494226842732729</v>
      </c>
      <c r="AG625" s="77">
        <v>0.55531698988467282</v>
      </c>
      <c r="AH625" s="77">
        <v>0.54067342230798254</v>
      </c>
      <c r="AI625" s="77">
        <v>0.85143127668143503</v>
      </c>
      <c r="AJ625" s="77">
        <v>0.59856858820028658</v>
      </c>
      <c r="AK625" s="77">
        <v>0.46489550421785636</v>
      </c>
      <c r="AL625" s="77">
        <v>0.16842105263157892</v>
      </c>
      <c r="AM625" s="76">
        <v>0.73856144508855648</v>
      </c>
      <c r="AN625" s="77">
        <v>0.64914056295803013</v>
      </c>
      <c r="AO625" s="78">
        <v>0.41062838168324056</v>
      </c>
      <c r="AP625" s="79">
        <v>0.59058895531268207</v>
      </c>
      <c r="AQ625" s="70">
        <v>2</v>
      </c>
      <c r="AR625" s="71">
        <v>0</v>
      </c>
      <c r="AS625" s="71">
        <v>0</v>
      </c>
      <c r="AT625" s="71">
        <v>0</v>
      </c>
      <c r="AU625" s="71">
        <v>1</v>
      </c>
      <c r="AV625" s="71" t="s">
        <v>3507</v>
      </c>
      <c r="AW625" s="72" t="s">
        <v>3422</v>
      </c>
    </row>
    <row r="626" spans="1:49">
      <c r="A626" s="23" t="s">
        <v>4374</v>
      </c>
      <c r="B626" s="23" t="s">
        <v>3729</v>
      </c>
      <c r="C626" s="23" t="s">
        <v>1429</v>
      </c>
      <c r="D626" s="24" t="s">
        <v>424</v>
      </c>
      <c r="E626" s="24" t="s">
        <v>1171</v>
      </c>
      <c r="F626" s="24" t="s">
        <v>1172</v>
      </c>
      <c r="G626" s="24" t="s">
        <v>1177</v>
      </c>
      <c r="H626" s="76">
        <v>0.90719841389146127</v>
      </c>
      <c r="I626" s="77">
        <v>0.96549460814058508</v>
      </c>
      <c r="J626" s="77">
        <v>1</v>
      </c>
      <c r="K626" s="77">
        <v>0.85442879845391173</v>
      </c>
      <c r="L626" s="77">
        <v>0.40852787504863519</v>
      </c>
      <c r="M626" s="77">
        <v>1</v>
      </c>
      <c r="N626" s="77">
        <v>1</v>
      </c>
      <c r="O626" s="77" t="s">
        <v>3395</v>
      </c>
      <c r="P626" s="77">
        <v>0.5</v>
      </c>
      <c r="Q626" s="77">
        <v>0.56582501957498643</v>
      </c>
      <c r="R626" s="77">
        <v>4.9808596525837898E-2</v>
      </c>
      <c r="S626" s="77">
        <v>0.51764705882353013</v>
      </c>
      <c r="T626" s="77">
        <v>0.5929869209458154</v>
      </c>
      <c r="U626" s="77">
        <v>0.68175079282023054</v>
      </c>
      <c r="V626" s="77">
        <v>0.44227371536018339</v>
      </c>
      <c r="W626" s="77">
        <v>1</v>
      </c>
      <c r="X626" s="77">
        <v>0.74595362541639665</v>
      </c>
      <c r="Y626" s="77">
        <v>0.37999431925771604</v>
      </c>
      <c r="Z626" s="77">
        <v>0.81714285714285717</v>
      </c>
      <c r="AA626" s="77">
        <v>0.54908925404974784</v>
      </c>
      <c r="AB626" s="77">
        <v>0.38070175438596487</v>
      </c>
      <c r="AC626" s="77">
        <v>0.16842105263157892</v>
      </c>
      <c r="AD626" s="76">
        <v>0.95756434067734875</v>
      </c>
      <c r="AE626" s="77">
        <v>0.75259133470050943</v>
      </c>
      <c r="AF626" s="77">
        <v>0.30781680805041217</v>
      </c>
      <c r="AG626" s="77">
        <v>0.55531698988467282</v>
      </c>
      <c r="AH626" s="77">
        <v>0.56201225409020694</v>
      </c>
      <c r="AI626" s="77">
        <v>0.87297681270819827</v>
      </c>
      <c r="AJ626" s="77">
        <v>0.59856858820028658</v>
      </c>
      <c r="AK626" s="77">
        <v>0.46489550421785636</v>
      </c>
      <c r="AL626" s="77">
        <v>0.16842105263157892</v>
      </c>
      <c r="AM626" s="76">
        <v>0.67265749447609002</v>
      </c>
      <c r="AN626" s="77">
        <v>0.66343535222769268</v>
      </c>
      <c r="AO626" s="78">
        <v>0.41062838168324056</v>
      </c>
      <c r="AP626" s="79">
        <v>0.5751194530442868</v>
      </c>
      <c r="AQ626" s="70">
        <v>2</v>
      </c>
      <c r="AR626" s="71">
        <v>0</v>
      </c>
      <c r="AS626" s="71">
        <v>0</v>
      </c>
      <c r="AT626" s="71">
        <v>0</v>
      </c>
      <c r="AU626" s="71">
        <v>1</v>
      </c>
      <c r="AV626" s="71" t="s">
        <v>3508</v>
      </c>
      <c r="AW626" s="72" t="s">
        <v>3422</v>
      </c>
    </row>
    <row r="627" spans="1:49">
      <c r="A627" s="23" t="s">
        <v>4375</v>
      </c>
      <c r="B627" s="23" t="s">
        <v>3729</v>
      </c>
      <c r="C627" s="23" t="s">
        <v>1431</v>
      </c>
      <c r="D627" s="24" t="s">
        <v>424</v>
      </c>
      <c r="E627" s="24" t="s">
        <v>1171</v>
      </c>
      <c r="F627" s="24" t="s">
        <v>1172</v>
      </c>
      <c r="G627" s="24" t="s">
        <v>1181</v>
      </c>
      <c r="H627" s="76">
        <v>0.90719841389146127</v>
      </c>
      <c r="I627" s="77">
        <v>0.7181429925227063</v>
      </c>
      <c r="J627" s="77">
        <v>0.60546461193137191</v>
      </c>
      <c r="K627" s="77">
        <v>0.79907896604697504</v>
      </c>
      <c r="L627" s="77">
        <v>0.42570143260205201</v>
      </c>
      <c r="M627" s="77">
        <v>0.72615034361397401</v>
      </c>
      <c r="N627" s="77">
        <v>0.47303725394704099</v>
      </c>
      <c r="O627" s="77" t="s">
        <v>3395</v>
      </c>
      <c r="P627" s="77">
        <v>0.31254793264111391</v>
      </c>
      <c r="Q627" s="77">
        <v>0.6455484751262166</v>
      </c>
      <c r="R627" s="77">
        <v>0.55437161792234624</v>
      </c>
      <c r="S627" s="77">
        <v>0.51764705882353013</v>
      </c>
      <c r="T627" s="77">
        <v>0.5929869209458154</v>
      </c>
      <c r="U627" s="77">
        <v>0.62172438485091952</v>
      </c>
      <c r="V627" s="77">
        <v>0.44227371536018339</v>
      </c>
      <c r="W627" s="77">
        <v>0.87155078245085693</v>
      </c>
      <c r="X627" s="77">
        <v>0.79746526165657361</v>
      </c>
      <c r="Y627" s="77">
        <v>0.37999431925771604</v>
      </c>
      <c r="Z627" s="77">
        <v>0.81714285714285717</v>
      </c>
      <c r="AA627" s="77">
        <v>0.54908925404974784</v>
      </c>
      <c r="AB627" s="77">
        <v>0.38070175438596487</v>
      </c>
      <c r="AC627" s="77">
        <v>0.16842105263157892</v>
      </c>
      <c r="AD627" s="76">
        <v>0.7436020061151799</v>
      </c>
      <c r="AE627" s="77">
        <v>0.54730318577023129</v>
      </c>
      <c r="AF627" s="77">
        <v>0.59996004652428137</v>
      </c>
      <c r="AG627" s="77">
        <v>0.55531698988467282</v>
      </c>
      <c r="AH627" s="77">
        <v>0.53199905010555149</v>
      </c>
      <c r="AI627" s="77">
        <v>0.83450802205371533</v>
      </c>
      <c r="AJ627" s="77">
        <v>0.59856858820028658</v>
      </c>
      <c r="AK627" s="77">
        <v>0.46489550421785636</v>
      </c>
      <c r="AL627" s="77">
        <v>0.16842105263157892</v>
      </c>
      <c r="AM627" s="76">
        <v>0.63028841280323078</v>
      </c>
      <c r="AN627" s="77">
        <v>0.64060802068131328</v>
      </c>
      <c r="AO627" s="78">
        <v>0.41062838168324056</v>
      </c>
      <c r="AP627" s="79">
        <v>0.55493615038307686</v>
      </c>
      <c r="AQ627" s="70">
        <v>2</v>
      </c>
      <c r="AR627" s="71">
        <v>0</v>
      </c>
      <c r="AS627" s="71">
        <v>0</v>
      </c>
      <c r="AT627" s="71">
        <v>0</v>
      </c>
      <c r="AU627" s="71">
        <v>0</v>
      </c>
      <c r="AV627" s="71" t="s">
        <v>3395</v>
      </c>
      <c r="AW627" s="72" t="s">
        <v>3422</v>
      </c>
    </row>
    <row r="628" spans="1:49">
      <c r="A628" s="23" t="s">
        <v>4376</v>
      </c>
      <c r="B628" s="23" t="s">
        <v>3729</v>
      </c>
      <c r="C628" s="23" t="s">
        <v>1433</v>
      </c>
      <c r="D628" s="24" t="s">
        <v>424</v>
      </c>
      <c r="E628" s="24" t="s">
        <v>1171</v>
      </c>
      <c r="F628" s="24" t="s">
        <v>1172</v>
      </c>
      <c r="G628" s="24" t="s">
        <v>1185</v>
      </c>
      <c r="H628" s="76">
        <v>0.90719841389146127</v>
      </c>
      <c r="I628" s="77">
        <v>0.80504144675721734</v>
      </c>
      <c r="J628" s="77">
        <v>0.56653891600112516</v>
      </c>
      <c r="K628" s="77">
        <v>0.59104640267886444</v>
      </c>
      <c r="L628" s="77">
        <v>0.41608408318826645</v>
      </c>
      <c r="M628" s="77">
        <v>0.85726287656905598</v>
      </c>
      <c r="N628" s="77">
        <v>0.66453738187940381</v>
      </c>
      <c r="O628" s="77" t="s">
        <v>3395</v>
      </c>
      <c r="P628" s="77">
        <v>0.37513879353104906</v>
      </c>
      <c r="Q628" s="77">
        <v>0.62687164702073916</v>
      </c>
      <c r="R628" s="77">
        <v>0.36883006867073731</v>
      </c>
      <c r="S628" s="77">
        <v>0.51764705882353013</v>
      </c>
      <c r="T628" s="77">
        <v>0.5929869209458154</v>
      </c>
      <c r="U628" s="77">
        <v>0.62805537115749854</v>
      </c>
      <c r="V628" s="77">
        <v>0.44227371536018339</v>
      </c>
      <c r="W628" s="77">
        <v>0.79002186251593165</v>
      </c>
      <c r="X628" s="77">
        <v>0.86991636169622166</v>
      </c>
      <c r="Y628" s="77">
        <v>0.37999431925771604</v>
      </c>
      <c r="Z628" s="77">
        <v>0.81714285714285717</v>
      </c>
      <c r="AA628" s="77">
        <v>0.54908925404974784</v>
      </c>
      <c r="AB628" s="77">
        <v>0.38070175438596487</v>
      </c>
      <c r="AC628" s="77">
        <v>0.16842105263157892</v>
      </c>
      <c r="AD628" s="76">
        <v>0.75959292554993463</v>
      </c>
      <c r="AE628" s="77">
        <v>0.58081390756932794</v>
      </c>
      <c r="AF628" s="77">
        <v>0.49785085784573824</v>
      </c>
      <c r="AG628" s="77">
        <v>0.55531698988467282</v>
      </c>
      <c r="AH628" s="77">
        <v>0.535164543258841</v>
      </c>
      <c r="AI628" s="77">
        <v>0.8299691121060766</v>
      </c>
      <c r="AJ628" s="77">
        <v>0.59856858820028658</v>
      </c>
      <c r="AK628" s="77">
        <v>0.46489550421785636</v>
      </c>
      <c r="AL628" s="77">
        <v>0.16842105263157892</v>
      </c>
      <c r="AM628" s="76">
        <v>0.6127525636550003</v>
      </c>
      <c r="AN628" s="77">
        <v>0.64015021508319681</v>
      </c>
      <c r="AO628" s="78">
        <v>0.41062838168324056</v>
      </c>
      <c r="AP628" s="79">
        <v>0.54930097941027745</v>
      </c>
      <c r="AQ628" s="70">
        <v>2</v>
      </c>
      <c r="AR628" s="71">
        <v>0</v>
      </c>
      <c r="AS628" s="71">
        <v>0</v>
      </c>
      <c r="AT628" s="71">
        <v>0</v>
      </c>
      <c r="AU628" s="71">
        <v>1</v>
      </c>
      <c r="AV628" s="71" t="s">
        <v>3508</v>
      </c>
      <c r="AW628" s="72" t="s">
        <v>3422</v>
      </c>
    </row>
    <row r="629" spans="1:49">
      <c r="A629" s="23" t="s">
        <v>4377</v>
      </c>
      <c r="B629" s="23" t="s">
        <v>3729</v>
      </c>
      <c r="C629" s="23" t="s">
        <v>1435</v>
      </c>
      <c r="D629" s="24" t="s">
        <v>424</v>
      </c>
      <c r="E629" s="24" t="s">
        <v>1171</v>
      </c>
      <c r="F629" s="24" t="s">
        <v>1172</v>
      </c>
      <c r="G629" s="24" t="s">
        <v>1189</v>
      </c>
      <c r="H629" s="76">
        <v>0.90719841389146127</v>
      </c>
      <c r="I629" s="77">
        <v>0.62990229855898106</v>
      </c>
      <c r="J629" s="77">
        <v>0.18292529193349444</v>
      </c>
      <c r="K629" s="77">
        <v>0.78955978894063739</v>
      </c>
      <c r="L629" s="77">
        <v>0.44193134490971175</v>
      </c>
      <c r="M629" s="77">
        <v>0.38409562746661796</v>
      </c>
      <c r="N629" s="77">
        <v>0.24610785601128254</v>
      </c>
      <c r="O629" s="77" t="s">
        <v>3395</v>
      </c>
      <c r="P629" s="77">
        <v>0.39884830920286313</v>
      </c>
      <c r="Q629" s="77">
        <v>0.73526943333399708</v>
      </c>
      <c r="R629" s="77">
        <v>0.80453156594087349</v>
      </c>
      <c r="S629" s="77">
        <v>0.51764705882353013</v>
      </c>
      <c r="T629" s="77">
        <v>0.5929869209458154</v>
      </c>
      <c r="U629" s="77">
        <v>0.58772098697489694</v>
      </c>
      <c r="V629" s="77">
        <v>0.44227371536018339</v>
      </c>
      <c r="W629" s="77">
        <v>0.89360698746036826</v>
      </c>
      <c r="X629" s="77">
        <v>0.87005845149815242</v>
      </c>
      <c r="Y629" s="77">
        <v>0.37999431925771604</v>
      </c>
      <c r="Z629" s="77">
        <v>0.81714285714285717</v>
      </c>
      <c r="AA629" s="77">
        <v>0.58486817505407007</v>
      </c>
      <c r="AB629" s="77">
        <v>0.38070175438596487</v>
      </c>
      <c r="AC629" s="77">
        <v>0.16842105263157892</v>
      </c>
      <c r="AD629" s="76">
        <v>0.57334200146131231</v>
      </c>
      <c r="AE629" s="77">
        <v>0.45210858530622255</v>
      </c>
      <c r="AF629" s="77">
        <v>0.76990049963743523</v>
      </c>
      <c r="AG629" s="77">
        <v>0.55531698988467282</v>
      </c>
      <c r="AH629" s="77">
        <v>0.5149973511675402</v>
      </c>
      <c r="AI629" s="77">
        <v>0.88183271947926034</v>
      </c>
      <c r="AJ629" s="77">
        <v>0.59856858820028658</v>
      </c>
      <c r="AK629" s="77">
        <v>0.48278496472001747</v>
      </c>
      <c r="AL629" s="77">
        <v>0.16842105263157892</v>
      </c>
      <c r="AM629" s="76">
        <v>0.59845036213499003</v>
      </c>
      <c r="AN629" s="77">
        <v>0.65071568684382441</v>
      </c>
      <c r="AO629" s="78">
        <v>0.41659153518396091</v>
      </c>
      <c r="AP629" s="79">
        <v>0.55032300954215763</v>
      </c>
      <c r="AQ629" s="70">
        <v>2</v>
      </c>
      <c r="AR629" s="71">
        <v>0</v>
      </c>
      <c r="AS629" s="71">
        <v>0</v>
      </c>
      <c r="AT629" s="71">
        <v>0</v>
      </c>
      <c r="AU629" s="71">
        <v>0</v>
      </c>
      <c r="AV629" s="71" t="s">
        <v>3395</v>
      </c>
      <c r="AW629" s="72" t="s">
        <v>3422</v>
      </c>
    </row>
    <row r="630" spans="1:49">
      <c r="A630" s="23" t="s">
        <v>4378</v>
      </c>
      <c r="B630" s="23" t="s">
        <v>3729</v>
      </c>
      <c r="C630" s="23" t="s">
        <v>1437</v>
      </c>
      <c r="D630" s="24" t="s">
        <v>424</v>
      </c>
      <c r="E630" s="24" t="s">
        <v>1171</v>
      </c>
      <c r="F630" s="24" t="s">
        <v>1172</v>
      </c>
      <c r="G630" s="24" t="s">
        <v>1193</v>
      </c>
      <c r="H630" s="76">
        <v>0.90719841389146127</v>
      </c>
      <c r="I630" s="77">
        <v>0.85718104612872814</v>
      </c>
      <c r="J630" s="77">
        <v>0.72557147749238371</v>
      </c>
      <c r="K630" s="77">
        <v>0.83721543656131581</v>
      </c>
      <c r="L630" s="77">
        <v>0.41613828452346224</v>
      </c>
      <c r="M630" s="77">
        <v>0.45634745174244062</v>
      </c>
      <c r="N630" s="77">
        <v>0.71588986728876858</v>
      </c>
      <c r="O630" s="77" t="s">
        <v>3395</v>
      </c>
      <c r="P630" s="77">
        <v>0.37469129822353647</v>
      </c>
      <c r="Q630" s="77">
        <v>0.55239042645548564</v>
      </c>
      <c r="R630" s="77">
        <v>0.31785085667888718</v>
      </c>
      <c r="S630" s="77">
        <v>0.51764705882353013</v>
      </c>
      <c r="T630" s="77">
        <v>0.5929869209458154</v>
      </c>
      <c r="U630" s="77">
        <v>0.66020017441627421</v>
      </c>
      <c r="V630" s="77">
        <v>0.44227371536018339</v>
      </c>
      <c r="W630" s="77">
        <v>0.72496792620839912</v>
      </c>
      <c r="X630" s="77">
        <v>0.81629787666879572</v>
      </c>
      <c r="Y630" s="77">
        <v>0.37999431925771604</v>
      </c>
      <c r="Z630" s="77">
        <v>0.81714285714285717</v>
      </c>
      <c r="AA630" s="77">
        <v>0.54908925404974784</v>
      </c>
      <c r="AB630" s="77">
        <v>0.38070175438596487</v>
      </c>
      <c r="AC630" s="77">
        <v>0.16842105263157892</v>
      </c>
      <c r="AD630" s="76">
        <v>0.82998364583752438</v>
      </c>
      <c r="AE630" s="77">
        <v>0.56005646766790473</v>
      </c>
      <c r="AF630" s="77">
        <v>0.43512064156718644</v>
      </c>
      <c r="AG630" s="77">
        <v>0.55531698988467282</v>
      </c>
      <c r="AH630" s="77">
        <v>0.55123694488822883</v>
      </c>
      <c r="AI630" s="77">
        <v>0.77063290143859742</v>
      </c>
      <c r="AJ630" s="77">
        <v>0.59856858820028658</v>
      </c>
      <c r="AK630" s="77">
        <v>0.46489550421785636</v>
      </c>
      <c r="AL630" s="77">
        <v>0.16842105263157892</v>
      </c>
      <c r="AM630" s="76">
        <v>0.60838691835753844</v>
      </c>
      <c r="AN630" s="77">
        <v>0.62572894540383306</v>
      </c>
      <c r="AO630" s="78">
        <v>0.41062838168324056</v>
      </c>
      <c r="AP630" s="79">
        <v>0.54346869676988174</v>
      </c>
      <c r="AQ630" s="70">
        <v>2</v>
      </c>
      <c r="AR630" s="71">
        <v>0</v>
      </c>
      <c r="AS630" s="71">
        <v>0</v>
      </c>
      <c r="AT630" s="71">
        <v>0</v>
      </c>
      <c r="AU630" s="71">
        <v>1</v>
      </c>
      <c r="AV630" s="71" t="s">
        <v>3507</v>
      </c>
      <c r="AW630" s="72" t="s">
        <v>3422</v>
      </c>
    </row>
    <row r="631" spans="1:49">
      <c r="A631" s="23" t="s">
        <v>4379</v>
      </c>
      <c r="B631" s="23" t="s">
        <v>3729</v>
      </c>
      <c r="C631" s="23" t="s">
        <v>1440</v>
      </c>
      <c r="D631" s="24" t="s">
        <v>424</v>
      </c>
      <c r="E631" s="24" t="s">
        <v>1171</v>
      </c>
      <c r="F631" s="24" t="s">
        <v>1172</v>
      </c>
      <c r="G631" s="24" t="s">
        <v>1195</v>
      </c>
      <c r="H631" s="76">
        <v>0.90719841389146127</v>
      </c>
      <c r="I631" s="77">
        <v>0.8495336582983477</v>
      </c>
      <c r="J631" s="77">
        <v>0.79056472655592214</v>
      </c>
      <c r="K631" s="77">
        <v>0.84747933287032484</v>
      </c>
      <c r="L631" s="77">
        <v>0.4274934642469595</v>
      </c>
      <c r="M631" s="77">
        <v>0.80389969315926857</v>
      </c>
      <c r="N631" s="77">
        <v>0.6344122294054706</v>
      </c>
      <c r="O631" s="77" t="s">
        <v>3395</v>
      </c>
      <c r="P631" s="77">
        <v>0.42144867520062618</v>
      </c>
      <c r="Q631" s="77">
        <v>0.52800160926660511</v>
      </c>
      <c r="R631" s="77">
        <v>0.31093589817338385</v>
      </c>
      <c r="S631" s="77">
        <v>0.51764705882353013</v>
      </c>
      <c r="T631" s="77">
        <v>0.5929869209458154</v>
      </c>
      <c r="U631" s="77">
        <v>0.5960657653448419</v>
      </c>
      <c r="V631" s="77">
        <v>0.44227371536018339</v>
      </c>
      <c r="W631" s="77">
        <v>0.84396126214737566</v>
      </c>
      <c r="X631" s="77">
        <v>0.85699272258498127</v>
      </c>
      <c r="Y631" s="77">
        <v>0.37999431925771604</v>
      </c>
      <c r="Z631" s="77">
        <v>0.81714285714285717</v>
      </c>
      <c r="AA631" s="77">
        <v>0.54908925404974784</v>
      </c>
      <c r="AB631" s="77">
        <v>0.38070175438596487</v>
      </c>
      <c r="AC631" s="77">
        <v>0.16842105263157892</v>
      </c>
      <c r="AD631" s="76">
        <v>0.84909893291524374</v>
      </c>
      <c r="AE631" s="77">
        <v>0.62694667897653011</v>
      </c>
      <c r="AF631" s="77">
        <v>0.41946875371999448</v>
      </c>
      <c r="AG631" s="77">
        <v>0.55531698988467282</v>
      </c>
      <c r="AH631" s="77">
        <v>0.51916974035251262</v>
      </c>
      <c r="AI631" s="77">
        <v>0.85047699236617846</v>
      </c>
      <c r="AJ631" s="77">
        <v>0.59856858820028658</v>
      </c>
      <c r="AK631" s="77">
        <v>0.46489550421785636</v>
      </c>
      <c r="AL631" s="77">
        <v>0.16842105263157892</v>
      </c>
      <c r="AM631" s="76">
        <v>0.63183812187058941</v>
      </c>
      <c r="AN631" s="77">
        <v>0.64165457420112126</v>
      </c>
      <c r="AO631" s="78">
        <v>0.41062838168324056</v>
      </c>
      <c r="AP631" s="79">
        <v>0.55574342213333461</v>
      </c>
      <c r="AQ631" s="70">
        <v>2</v>
      </c>
      <c r="AR631" s="71">
        <v>0</v>
      </c>
      <c r="AS631" s="71">
        <v>0</v>
      </c>
      <c r="AT631" s="71">
        <v>0</v>
      </c>
      <c r="AU631" s="71">
        <v>0</v>
      </c>
      <c r="AV631" s="71" t="s">
        <v>3395</v>
      </c>
      <c r="AW631" s="72" t="s">
        <v>3422</v>
      </c>
    </row>
    <row r="632" spans="1:49">
      <c r="A632" s="23" t="s">
        <v>4380</v>
      </c>
      <c r="B632" s="23" t="s">
        <v>3729</v>
      </c>
      <c r="C632" s="23" t="s">
        <v>1442</v>
      </c>
      <c r="D632" s="24" t="s">
        <v>424</v>
      </c>
      <c r="E632" s="24" t="s">
        <v>1201</v>
      </c>
      <c r="F632" s="24" t="s">
        <v>1202</v>
      </c>
      <c r="G632" s="24" t="s">
        <v>1203</v>
      </c>
      <c r="H632" s="76">
        <v>0.90692302835170557</v>
      </c>
      <c r="I632" s="77">
        <v>1</v>
      </c>
      <c r="J632" s="77">
        <v>1</v>
      </c>
      <c r="K632" s="77">
        <v>0.90727952226578668</v>
      </c>
      <c r="L632" s="77">
        <v>0.51001730094418074</v>
      </c>
      <c r="M632" s="77">
        <v>1</v>
      </c>
      <c r="N632" s="77">
        <v>1</v>
      </c>
      <c r="O632" s="77" t="s">
        <v>3395</v>
      </c>
      <c r="P632" s="77">
        <v>0.5</v>
      </c>
      <c r="Q632" s="77">
        <v>0.11239340301351977</v>
      </c>
      <c r="R632" s="77">
        <v>0.16657790738949096</v>
      </c>
      <c r="S632" s="77">
        <v>0.67058823529411793</v>
      </c>
      <c r="T632" s="77">
        <v>0.76741511500547643</v>
      </c>
      <c r="U632" s="77">
        <v>0.72358715194050127</v>
      </c>
      <c r="V632" s="77">
        <v>0.54984448845119849</v>
      </c>
      <c r="W632" s="77">
        <v>1</v>
      </c>
      <c r="X632" s="77">
        <v>0.83234585820639806</v>
      </c>
      <c r="Y632" s="77">
        <v>0.39960640571320372</v>
      </c>
      <c r="Z632" s="77">
        <v>0.86857142857142855</v>
      </c>
      <c r="AA632" s="77">
        <v>0.5428152852931929</v>
      </c>
      <c r="AB632" s="77">
        <v>0.38070175438596487</v>
      </c>
      <c r="AC632" s="77">
        <v>0.16842105263157892</v>
      </c>
      <c r="AD632" s="76">
        <v>0.96897434278390193</v>
      </c>
      <c r="AE632" s="77">
        <v>0.78345936464199339</v>
      </c>
      <c r="AF632" s="77">
        <v>0.13948565520150535</v>
      </c>
      <c r="AG632" s="77">
        <v>0.71900167514979718</v>
      </c>
      <c r="AH632" s="77">
        <v>0.63671582019584982</v>
      </c>
      <c r="AI632" s="77">
        <v>0.91617292910319903</v>
      </c>
      <c r="AJ632" s="77">
        <v>0.63408891714231608</v>
      </c>
      <c r="AK632" s="77">
        <v>0.46175851983957888</v>
      </c>
      <c r="AL632" s="77">
        <v>0.16842105263157892</v>
      </c>
      <c r="AM632" s="76">
        <v>0.63063978754246686</v>
      </c>
      <c r="AN632" s="77">
        <v>0.75729680814961531</v>
      </c>
      <c r="AO632" s="78">
        <v>0.42142282987115792</v>
      </c>
      <c r="AP632" s="79">
        <v>0.59457625495804733</v>
      </c>
      <c r="AQ632" s="70">
        <v>2</v>
      </c>
      <c r="AR632" s="71">
        <v>0</v>
      </c>
      <c r="AS632" s="71">
        <v>0</v>
      </c>
      <c r="AT632" s="71">
        <v>0</v>
      </c>
      <c r="AU632" s="71">
        <v>1</v>
      </c>
      <c r="AV632" s="71" t="s">
        <v>3509</v>
      </c>
      <c r="AW632" s="72" t="s">
        <v>3422</v>
      </c>
    </row>
    <row r="633" spans="1:49">
      <c r="A633" s="23" t="s">
        <v>4381</v>
      </c>
      <c r="B633" s="23" t="s">
        <v>3739</v>
      </c>
      <c r="C633" s="23" t="s">
        <v>1444</v>
      </c>
      <c r="D633" s="24" t="s">
        <v>424</v>
      </c>
      <c r="E633" s="24" t="s">
        <v>1201</v>
      </c>
      <c r="F633" s="24" t="s">
        <v>1202</v>
      </c>
      <c r="G633" s="24" t="s">
        <v>1207</v>
      </c>
      <c r="H633" s="76">
        <v>0.90692302835170557</v>
      </c>
      <c r="I633" s="77">
        <v>0.96714089337678022</v>
      </c>
      <c r="J633" s="77">
        <v>0.95608191712330282</v>
      </c>
      <c r="K633" s="77">
        <v>1</v>
      </c>
      <c r="L633" s="77">
        <v>0.47783336112500735</v>
      </c>
      <c r="M633" s="77">
        <v>1</v>
      </c>
      <c r="N633" s="77">
        <v>0.95539369293230414</v>
      </c>
      <c r="O633" s="77" t="s">
        <v>3395</v>
      </c>
      <c r="P633" s="77">
        <v>0.53723184516689915</v>
      </c>
      <c r="Q633" s="77">
        <v>0.4547593867176758</v>
      </c>
      <c r="R633" s="77">
        <v>0.35704504259943659</v>
      </c>
      <c r="S633" s="77">
        <v>0.67058823529411793</v>
      </c>
      <c r="T633" s="77">
        <v>0.76741511500547643</v>
      </c>
      <c r="U633" s="77">
        <v>0.70966928410813424</v>
      </c>
      <c r="V633" s="77">
        <v>0.54984448845119849</v>
      </c>
      <c r="W633" s="77">
        <v>0.99302181837931458</v>
      </c>
      <c r="X633" s="77">
        <v>0.68848728322404185</v>
      </c>
      <c r="Y633" s="77">
        <v>0.39960640571320372</v>
      </c>
      <c r="Z633" s="77">
        <v>0.86857142857142855</v>
      </c>
      <c r="AA633" s="77">
        <v>0.57859420629751512</v>
      </c>
      <c r="AB633" s="77">
        <v>0.38070175438596487</v>
      </c>
      <c r="AC633" s="77">
        <v>0.16842105263157892</v>
      </c>
      <c r="AD633" s="76">
        <v>0.94338194628392957</v>
      </c>
      <c r="AE633" s="77">
        <v>0.79409177984484225</v>
      </c>
      <c r="AF633" s="77">
        <v>0.40590221465855619</v>
      </c>
      <c r="AG633" s="77">
        <v>0.71900167514979718</v>
      </c>
      <c r="AH633" s="77">
        <v>0.62975688627966631</v>
      </c>
      <c r="AI633" s="77">
        <v>0.84075455080167827</v>
      </c>
      <c r="AJ633" s="77">
        <v>0.63408891714231608</v>
      </c>
      <c r="AK633" s="77">
        <v>0.47964798034174</v>
      </c>
      <c r="AL633" s="77">
        <v>0.16842105263157892</v>
      </c>
      <c r="AM633" s="76">
        <v>0.71445864692910932</v>
      </c>
      <c r="AN633" s="77">
        <v>0.72983770407704718</v>
      </c>
      <c r="AO633" s="78">
        <v>0.42738598337187828</v>
      </c>
      <c r="AP633" s="79">
        <v>0.61508797278543881</v>
      </c>
      <c r="AQ633" s="70">
        <v>2</v>
      </c>
      <c r="AR633" s="71">
        <v>0</v>
      </c>
      <c r="AS633" s="71">
        <v>0</v>
      </c>
      <c r="AT633" s="71">
        <v>0</v>
      </c>
      <c r="AU633" s="71">
        <v>1</v>
      </c>
      <c r="AV633" s="71" t="s">
        <v>3511</v>
      </c>
      <c r="AW633" s="72" t="s">
        <v>3422</v>
      </c>
    </row>
    <row r="634" spans="1:49">
      <c r="A634" s="23" t="s">
        <v>4382</v>
      </c>
      <c r="B634" s="23" t="s">
        <v>3739</v>
      </c>
      <c r="C634" s="23" t="s">
        <v>1449</v>
      </c>
      <c r="D634" s="24" t="s">
        <v>424</v>
      </c>
      <c r="E634" s="24" t="s">
        <v>1201</v>
      </c>
      <c r="F634" s="24" t="s">
        <v>1202</v>
      </c>
      <c r="G634" s="24" t="s">
        <v>1209</v>
      </c>
      <c r="H634" s="76">
        <v>0.90692302835170557</v>
      </c>
      <c r="I634" s="77">
        <v>1</v>
      </c>
      <c r="J634" s="77">
        <v>1</v>
      </c>
      <c r="K634" s="77">
        <v>0.99413044256583516</v>
      </c>
      <c r="L634" s="77">
        <v>0.47783336112500735</v>
      </c>
      <c r="M634" s="77">
        <v>1</v>
      </c>
      <c r="N634" s="77">
        <v>1</v>
      </c>
      <c r="O634" s="77" t="s">
        <v>3395</v>
      </c>
      <c r="P634" s="77">
        <v>0.5</v>
      </c>
      <c r="Q634" s="77">
        <v>0.36234164187130324</v>
      </c>
      <c r="R634" s="77">
        <v>7.5808348741894863E-2</v>
      </c>
      <c r="S634" s="77">
        <v>0.67058823529411793</v>
      </c>
      <c r="T634" s="77">
        <v>0.76741511500547643</v>
      </c>
      <c r="U634" s="77">
        <v>0.7058771919247494</v>
      </c>
      <c r="V634" s="77">
        <v>0.54984448845119849</v>
      </c>
      <c r="W634" s="77">
        <v>1</v>
      </c>
      <c r="X634" s="77">
        <v>0.74076489782175348</v>
      </c>
      <c r="Y634" s="77">
        <v>0.39960640571320372</v>
      </c>
      <c r="Z634" s="77">
        <v>0.86857142857142855</v>
      </c>
      <c r="AA634" s="77">
        <v>0.5428152852931929</v>
      </c>
      <c r="AB634" s="77">
        <v>0.38070175438596487</v>
      </c>
      <c r="AC634" s="77">
        <v>0.16842105263157892</v>
      </c>
      <c r="AD634" s="76">
        <v>0.96897434278390193</v>
      </c>
      <c r="AE634" s="77">
        <v>0.79439276073816845</v>
      </c>
      <c r="AF634" s="77">
        <v>0.21907499530659905</v>
      </c>
      <c r="AG634" s="77">
        <v>0.71900167514979718</v>
      </c>
      <c r="AH634" s="77">
        <v>0.62786084018797395</v>
      </c>
      <c r="AI634" s="77">
        <v>0.87038244891087668</v>
      </c>
      <c r="AJ634" s="77">
        <v>0.63408891714231608</v>
      </c>
      <c r="AK634" s="77">
        <v>0.46175851983957888</v>
      </c>
      <c r="AL634" s="77">
        <v>0.16842105263157892</v>
      </c>
      <c r="AM634" s="76">
        <v>0.66081403294288987</v>
      </c>
      <c r="AN634" s="77">
        <v>0.73908165474954934</v>
      </c>
      <c r="AO634" s="78">
        <v>0.42142282987115792</v>
      </c>
      <c r="AP634" s="79">
        <v>0.59876457202561051</v>
      </c>
      <c r="AQ634" s="70">
        <v>2</v>
      </c>
      <c r="AR634" s="71">
        <v>0</v>
      </c>
      <c r="AS634" s="71">
        <v>0</v>
      </c>
      <c r="AT634" s="71">
        <v>0</v>
      </c>
      <c r="AU634" s="71">
        <v>0</v>
      </c>
      <c r="AV634" s="71" t="s">
        <v>3395</v>
      </c>
      <c r="AW634" s="72" t="s">
        <v>3422</v>
      </c>
    </row>
    <row r="635" spans="1:49">
      <c r="A635" s="23" t="s">
        <v>4383</v>
      </c>
      <c r="B635" s="23" t="s">
        <v>3739</v>
      </c>
      <c r="C635" s="23" t="s">
        <v>1451</v>
      </c>
      <c r="D635" s="24" t="s">
        <v>424</v>
      </c>
      <c r="E635" s="24" t="s">
        <v>1201</v>
      </c>
      <c r="F635" s="24" t="s">
        <v>1202</v>
      </c>
      <c r="G635" s="24" t="s">
        <v>1213</v>
      </c>
      <c r="H635" s="76">
        <v>0.90692302835170557</v>
      </c>
      <c r="I635" s="77">
        <v>0.91049860120639736</v>
      </c>
      <c r="J635" s="77">
        <v>0.77207800752149647</v>
      </c>
      <c r="K635" s="77">
        <v>0.79304485734607477</v>
      </c>
      <c r="L635" s="77">
        <v>0.4803861085093864</v>
      </c>
      <c r="M635" s="77">
        <v>0.98837236148035312</v>
      </c>
      <c r="N635" s="77">
        <v>0.87818799773228173</v>
      </c>
      <c r="O635" s="77" t="s">
        <v>3395</v>
      </c>
      <c r="P635" s="77">
        <v>0.49630059340726801</v>
      </c>
      <c r="Q635" s="77">
        <v>0.50154527528058379</v>
      </c>
      <c r="R635" s="77">
        <v>0.16930521387844935</v>
      </c>
      <c r="S635" s="77">
        <v>0.67058823529411793</v>
      </c>
      <c r="T635" s="77">
        <v>0.76741511500547643</v>
      </c>
      <c r="U635" s="77">
        <v>0.55829452906852384</v>
      </c>
      <c r="V635" s="77">
        <v>0.54984448845119849</v>
      </c>
      <c r="W635" s="77">
        <v>0.87639566446199402</v>
      </c>
      <c r="X635" s="77">
        <v>0.78579919895322603</v>
      </c>
      <c r="Y635" s="77">
        <v>0.39960640571320372</v>
      </c>
      <c r="Z635" s="77">
        <v>0.86857142857142855</v>
      </c>
      <c r="AA635" s="77">
        <v>0.5428152852931929</v>
      </c>
      <c r="AB635" s="77">
        <v>0.38070175438596487</v>
      </c>
      <c r="AC635" s="77">
        <v>0.16842105263157892</v>
      </c>
      <c r="AD635" s="76">
        <v>0.86316654569319973</v>
      </c>
      <c r="AE635" s="77">
        <v>0.72725838369507279</v>
      </c>
      <c r="AF635" s="77">
        <v>0.33542524457951656</v>
      </c>
      <c r="AG635" s="77">
        <v>0.71900167514979718</v>
      </c>
      <c r="AH635" s="77">
        <v>0.55406950875986116</v>
      </c>
      <c r="AI635" s="77">
        <v>0.83109743170761008</v>
      </c>
      <c r="AJ635" s="77">
        <v>0.63408891714231608</v>
      </c>
      <c r="AK635" s="77">
        <v>0.46175851983957888</v>
      </c>
      <c r="AL635" s="77">
        <v>0.16842105263157892</v>
      </c>
      <c r="AM635" s="76">
        <v>0.64195005798926308</v>
      </c>
      <c r="AN635" s="77">
        <v>0.70138953853908959</v>
      </c>
      <c r="AO635" s="78">
        <v>0.42142282987115792</v>
      </c>
      <c r="AP635" s="79">
        <v>0.58144509188898175</v>
      </c>
      <c r="AQ635" s="70">
        <v>2</v>
      </c>
      <c r="AR635" s="71">
        <v>0</v>
      </c>
      <c r="AS635" s="71">
        <v>0</v>
      </c>
      <c r="AT635" s="71">
        <v>0</v>
      </c>
      <c r="AU635" s="71">
        <v>1</v>
      </c>
      <c r="AV635" s="71" t="s">
        <v>3469</v>
      </c>
      <c r="AW635" s="72" t="s">
        <v>3422</v>
      </c>
    </row>
    <row r="636" spans="1:49">
      <c r="A636" s="23" t="s">
        <v>4384</v>
      </c>
      <c r="B636" s="23" t="s">
        <v>3739</v>
      </c>
      <c r="C636" s="23" t="s">
        <v>1453</v>
      </c>
      <c r="D636" s="24" t="s">
        <v>424</v>
      </c>
      <c r="E636" s="24" t="s">
        <v>1201</v>
      </c>
      <c r="F636" s="24" t="s">
        <v>1202</v>
      </c>
      <c r="G636" s="24" t="s">
        <v>1217</v>
      </c>
      <c r="H636" s="76">
        <v>0.90692302835170557</v>
      </c>
      <c r="I636" s="77">
        <v>0.75517047899637113</v>
      </c>
      <c r="J636" s="77">
        <v>0.52488419426981126</v>
      </c>
      <c r="K636" s="77">
        <v>0.76826332455733182</v>
      </c>
      <c r="L636" s="77">
        <v>0.49053192094132991</v>
      </c>
      <c r="M636" s="77">
        <v>0.26068703598667409</v>
      </c>
      <c r="N636" s="77">
        <v>0.49845173656359326</v>
      </c>
      <c r="O636" s="77" t="s">
        <v>3395</v>
      </c>
      <c r="P636" s="77">
        <v>0.27787992753887936</v>
      </c>
      <c r="Q636" s="77">
        <v>0.36836764269356348</v>
      </c>
      <c r="R636" s="77">
        <v>0.15876278401735644</v>
      </c>
      <c r="S636" s="77">
        <v>0.67058823529411793</v>
      </c>
      <c r="T636" s="77">
        <v>0.76741511500547643</v>
      </c>
      <c r="U636" s="77">
        <v>0.57839443623096642</v>
      </c>
      <c r="V636" s="77">
        <v>0.54984448845119849</v>
      </c>
      <c r="W636" s="77">
        <v>0.79792474986110185</v>
      </c>
      <c r="X636" s="77">
        <v>0.85784852782879395</v>
      </c>
      <c r="Y636" s="77">
        <v>0.39960640571320372</v>
      </c>
      <c r="Z636" s="77">
        <v>0.86857142857142855</v>
      </c>
      <c r="AA636" s="77">
        <v>0.5428152852931929</v>
      </c>
      <c r="AB636" s="77">
        <v>0.38070175438596487</v>
      </c>
      <c r="AC636" s="77">
        <v>0.16842105263157892</v>
      </c>
      <c r="AD636" s="76">
        <v>0.72899256720596262</v>
      </c>
      <c r="AE636" s="77">
        <v>0.45916278911756175</v>
      </c>
      <c r="AF636" s="77">
        <v>0.26356521335545996</v>
      </c>
      <c r="AG636" s="77">
        <v>0.71900167514979718</v>
      </c>
      <c r="AH636" s="77">
        <v>0.56411946234108246</v>
      </c>
      <c r="AI636" s="77">
        <v>0.82788663884494795</v>
      </c>
      <c r="AJ636" s="77">
        <v>0.63408891714231608</v>
      </c>
      <c r="AK636" s="77">
        <v>0.46175851983957888</v>
      </c>
      <c r="AL636" s="77">
        <v>0.16842105263157892</v>
      </c>
      <c r="AM636" s="76">
        <v>0.48390685655966142</v>
      </c>
      <c r="AN636" s="77">
        <v>0.7036692587786092</v>
      </c>
      <c r="AO636" s="78">
        <v>0.42142282987115792</v>
      </c>
      <c r="AP636" s="79">
        <v>0.52993625122508836</v>
      </c>
      <c r="AQ636" s="70">
        <v>2</v>
      </c>
      <c r="AR636" s="71">
        <v>0</v>
      </c>
      <c r="AS636" s="71">
        <v>0</v>
      </c>
      <c r="AT636" s="71">
        <v>0</v>
      </c>
      <c r="AU636" s="71">
        <v>1</v>
      </c>
      <c r="AV636" s="71" t="s">
        <v>3511</v>
      </c>
      <c r="AW636" s="72" t="s">
        <v>3422</v>
      </c>
    </row>
    <row r="637" spans="1:49">
      <c r="A637" s="23" t="s">
        <v>4385</v>
      </c>
      <c r="B637" s="23" t="s">
        <v>3739</v>
      </c>
      <c r="C637" s="23" t="s">
        <v>1455</v>
      </c>
      <c r="D637" s="24" t="s">
        <v>424</v>
      </c>
      <c r="E637" s="24" t="s">
        <v>1201</v>
      </c>
      <c r="F637" s="24" t="s">
        <v>1202</v>
      </c>
      <c r="G637" s="24" t="s">
        <v>1223</v>
      </c>
      <c r="H637" s="76">
        <v>0.90692302835170557</v>
      </c>
      <c r="I637" s="77">
        <v>0.89278625088111796</v>
      </c>
      <c r="J637" s="77">
        <v>0.72946373682991117</v>
      </c>
      <c r="K637" s="77">
        <v>0.76137007914115196</v>
      </c>
      <c r="L637" s="77">
        <v>0.50019669652341159</v>
      </c>
      <c r="M637" s="77">
        <v>0.60343372292521025</v>
      </c>
      <c r="N637" s="77">
        <v>0.56820459926966838</v>
      </c>
      <c r="O637" s="77" t="s">
        <v>3395</v>
      </c>
      <c r="P637" s="77">
        <v>0.39690546841414948</v>
      </c>
      <c r="Q637" s="77">
        <v>0.440601076032335</v>
      </c>
      <c r="R637" s="77">
        <v>0.24927734565650689</v>
      </c>
      <c r="S637" s="77">
        <v>0.67058823529411793</v>
      </c>
      <c r="T637" s="77">
        <v>0.76741511500547643</v>
      </c>
      <c r="U637" s="77">
        <v>0.61402526805426205</v>
      </c>
      <c r="V637" s="77">
        <v>0.54984448845119849</v>
      </c>
      <c r="W637" s="77">
        <v>0.5647528662312945</v>
      </c>
      <c r="X637" s="77">
        <v>0.81440007954415761</v>
      </c>
      <c r="Y637" s="77">
        <v>0.39960640571320372</v>
      </c>
      <c r="Z637" s="77">
        <v>0.86857142857142855</v>
      </c>
      <c r="AA637" s="77">
        <v>0.5428152852931929</v>
      </c>
      <c r="AB637" s="77">
        <v>0.38070175438596487</v>
      </c>
      <c r="AC637" s="77">
        <v>0.16842105263157892</v>
      </c>
      <c r="AD637" s="76">
        <v>0.84305767202091164</v>
      </c>
      <c r="AE637" s="77">
        <v>0.5660221132547183</v>
      </c>
      <c r="AF637" s="77">
        <v>0.34493921084442092</v>
      </c>
      <c r="AG637" s="77">
        <v>0.71900167514979718</v>
      </c>
      <c r="AH637" s="77">
        <v>0.58193487825273027</v>
      </c>
      <c r="AI637" s="77">
        <v>0.68957647288772606</v>
      </c>
      <c r="AJ637" s="77">
        <v>0.63408891714231608</v>
      </c>
      <c r="AK637" s="77">
        <v>0.46175851983957888</v>
      </c>
      <c r="AL637" s="77">
        <v>0.16842105263157892</v>
      </c>
      <c r="AM637" s="76">
        <v>0.58467299870668366</v>
      </c>
      <c r="AN637" s="77">
        <v>0.66350434209675113</v>
      </c>
      <c r="AO637" s="78">
        <v>0.42142282987115792</v>
      </c>
      <c r="AP637" s="79">
        <v>0.55166445998172875</v>
      </c>
      <c r="AQ637" s="70">
        <v>2</v>
      </c>
      <c r="AR637" s="71">
        <v>0</v>
      </c>
      <c r="AS637" s="71">
        <v>0</v>
      </c>
      <c r="AT637" s="71">
        <v>0</v>
      </c>
      <c r="AU637" s="71">
        <v>1</v>
      </c>
      <c r="AV637" s="71" t="s">
        <v>3510</v>
      </c>
      <c r="AW637" s="72" t="s">
        <v>3422</v>
      </c>
    </row>
    <row r="638" spans="1:49">
      <c r="A638" s="23" t="s">
        <v>4386</v>
      </c>
      <c r="B638" s="23" t="s">
        <v>3739</v>
      </c>
      <c r="C638" s="23" t="s">
        <v>1458</v>
      </c>
      <c r="D638" s="24" t="s">
        <v>424</v>
      </c>
      <c r="E638" s="24" t="s">
        <v>1201</v>
      </c>
      <c r="F638" s="24" t="s">
        <v>1202</v>
      </c>
      <c r="G638" s="24" t="s">
        <v>1225</v>
      </c>
      <c r="H638" s="76">
        <v>0.90692302835170557</v>
      </c>
      <c r="I638" s="77">
        <v>0.99510255306717865</v>
      </c>
      <c r="J638" s="77">
        <v>0.99091267128727356</v>
      </c>
      <c r="K638" s="77">
        <v>0.57878421673284675</v>
      </c>
      <c r="L638" s="77">
        <v>0.51799844755174629</v>
      </c>
      <c r="M638" s="77">
        <v>0.93394789678277457</v>
      </c>
      <c r="N638" s="77">
        <v>0.90377081887747823</v>
      </c>
      <c r="O638" s="77" t="s">
        <v>3395</v>
      </c>
      <c r="P638" s="77">
        <v>0.57528954249673447</v>
      </c>
      <c r="Q638" s="77">
        <v>0.43784340096538066</v>
      </c>
      <c r="R638" s="77">
        <v>0.21362444786911539</v>
      </c>
      <c r="S638" s="77">
        <v>0.67058823529411793</v>
      </c>
      <c r="T638" s="77">
        <v>0.76741511500547643</v>
      </c>
      <c r="U638" s="77">
        <v>0.58714928852743886</v>
      </c>
      <c r="V638" s="77">
        <v>0.54984448845119849</v>
      </c>
      <c r="W638" s="77">
        <v>0.63884406917768233</v>
      </c>
      <c r="X638" s="77">
        <v>0.84618246512544637</v>
      </c>
      <c r="Y638" s="77">
        <v>0.39960640571320372</v>
      </c>
      <c r="Z638" s="77">
        <v>0.86857142857142855</v>
      </c>
      <c r="AA638" s="77">
        <v>0.57859420629751512</v>
      </c>
      <c r="AB638" s="77">
        <v>0.38070175438596487</v>
      </c>
      <c r="AC638" s="77">
        <v>0.16842105263157892</v>
      </c>
      <c r="AD638" s="76">
        <v>0.9643127509020526</v>
      </c>
      <c r="AE638" s="77">
        <v>0.70195818448831615</v>
      </c>
      <c r="AF638" s="77">
        <v>0.32573392441724802</v>
      </c>
      <c r="AG638" s="77">
        <v>0.71900167514979718</v>
      </c>
      <c r="AH638" s="77">
        <v>0.56849688848931867</v>
      </c>
      <c r="AI638" s="77">
        <v>0.7425132671515644</v>
      </c>
      <c r="AJ638" s="77">
        <v>0.63408891714231608</v>
      </c>
      <c r="AK638" s="77">
        <v>0.47964798034174</v>
      </c>
      <c r="AL638" s="77">
        <v>0.16842105263157892</v>
      </c>
      <c r="AM638" s="76">
        <v>0.66400161993587226</v>
      </c>
      <c r="AN638" s="77">
        <v>0.67667061026356012</v>
      </c>
      <c r="AO638" s="78">
        <v>0.42738598337187828</v>
      </c>
      <c r="AP638" s="79">
        <v>0.58314078447323325</v>
      </c>
      <c r="AQ638" s="70">
        <v>2</v>
      </c>
      <c r="AR638" s="71">
        <v>0</v>
      </c>
      <c r="AS638" s="71">
        <v>2</v>
      </c>
      <c r="AT638" s="71">
        <v>0</v>
      </c>
      <c r="AU638" s="71">
        <v>1</v>
      </c>
      <c r="AV638" s="71" t="s">
        <v>3509</v>
      </c>
      <c r="AW638" s="72" t="s">
        <v>3422</v>
      </c>
    </row>
    <row r="639" spans="1:49">
      <c r="A639" s="23" t="s">
        <v>4387</v>
      </c>
      <c r="B639" s="23" t="s">
        <v>3739</v>
      </c>
      <c r="C639" s="23" t="s">
        <v>1461</v>
      </c>
      <c r="D639" s="24" t="s">
        <v>424</v>
      </c>
      <c r="E639" s="24" t="s">
        <v>1201</v>
      </c>
      <c r="F639" s="24" t="s">
        <v>1202</v>
      </c>
      <c r="G639" s="24" t="s">
        <v>1227</v>
      </c>
      <c r="H639" s="76">
        <v>0.90692302835170557</v>
      </c>
      <c r="I639" s="77">
        <v>0.78662164394589684</v>
      </c>
      <c r="J639" s="77">
        <v>0.71770491809058679</v>
      </c>
      <c r="K639" s="77">
        <v>0.83189982305719323</v>
      </c>
      <c r="L639" s="77">
        <v>0.48315037660436672</v>
      </c>
      <c r="M639" s="77">
        <v>0.91294895036829227</v>
      </c>
      <c r="N639" s="77">
        <v>0.65697995163544665</v>
      </c>
      <c r="O639" s="77" t="s">
        <v>3395</v>
      </c>
      <c r="P639" s="77">
        <v>0.43065299597571088</v>
      </c>
      <c r="Q639" s="77">
        <v>0.5305242072437476</v>
      </c>
      <c r="R639" s="77">
        <v>0.14733650639683207</v>
      </c>
      <c r="S639" s="77">
        <v>0.67058823529411793</v>
      </c>
      <c r="T639" s="77">
        <v>0.76741511500547643</v>
      </c>
      <c r="U639" s="77">
        <v>0.63135264466306795</v>
      </c>
      <c r="V639" s="77">
        <v>0.54984448845119849</v>
      </c>
      <c r="W639" s="77">
        <v>0.75719877155681781</v>
      </c>
      <c r="X639" s="77">
        <v>0.76125032754149169</v>
      </c>
      <c r="Y639" s="77">
        <v>0.39960640571320372</v>
      </c>
      <c r="Z639" s="77">
        <v>0.86857142857142855</v>
      </c>
      <c r="AA639" s="77">
        <v>0.5428152852931929</v>
      </c>
      <c r="AB639" s="77">
        <v>0.38070175438596487</v>
      </c>
      <c r="AC639" s="77">
        <v>0.16842105263157892</v>
      </c>
      <c r="AD639" s="76">
        <v>0.8037498634627297</v>
      </c>
      <c r="AE639" s="77">
        <v>0.66312641952820195</v>
      </c>
      <c r="AF639" s="77">
        <v>0.33893035682028982</v>
      </c>
      <c r="AG639" s="77">
        <v>0.71900167514979718</v>
      </c>
      <c r="AH639" s="77">
        <v>0.59059856655713316</v>
      </c>
      <c r="AI639" s="77">
        <v>0.75922454954915475</v>
      </c>
      <c r="AJ639" s="77">
        <v>0.63408891714231608</v>
      </c>
      <c r="AK639" s="77">
        <v>0.46175851983957888</v>
      </c>
      <c r="AL639" s="77">
        <v>0.16842105263157892</v>
      </c>
      <c r="AM639" s="76">
        <v>0.60193554660374049</v>
      </c>
      <c r="AN639" s="77">
        <v>0.68960826375202833</v>
      </c>
      <c r="AO639" s="78">
        <v>0.42142282987115792</v>
      </c>
      <c r="AP639" s="79">
        <v>0.5651307139856161</v>
      </c>
      <c r="AQ639" s="70">
        <v>2</v>
      </c>
      <c r="AR639" s="71">
        <v>0</v>
      </c>
      <c r="AS639" s="71">
        <v>0</v>
      </c>
      <c r="AT639" s="71">
        <v>0</v>
      </c>
      <c r="AU639" s="71">
        <v>1</v>
      </c>
      <c r="AV639" s="71" t="s">
        <v>3469</v>
      </c>
      <c r="AW639" s="72" t="s">
        <v>3422</v>
      </c>
    </row>
    <row r="640" spans="1:49">
      <c r="A640" s="23" t="s">
        <v>4388</v>
      </c>
      <c r="B640" s="23" t="s">
        <v>3739</v>
      </c>
      <c r="C640" s="23" t="s">
        <v>1465</v>
      </c>
      <c r="D640" s="24" t="s">
        <v>424</v>
      </c>
      <c r="E640" s="24" t="s">
        <v>1201</v>
      </c>
      <c r="F640" s="24" t="s">
        <v>1202</v>
      </c>
      <c r="G640" s="24" t="s">
        <v>1229</v>
      </c>
      <c r="H640" s="76">
        <v>0.90692302835170557</v>
      </c>
      <c r="I640" s="77">
        <v>0.95003104721872544</v>
      </c>
      <c r="J640" s="77">
        <v>0.91032719980435872</v>
      </c>
      <c r="K640" s="77">
        <v>0.86589953862483826</v>
      </c>
      <c r="L640" s="77">
        <v>0.50692782483802645</v>
      </c>
      <c r="M640" s="77">
        <v>0.63887490607809716</v>
      </c>
      <c r="N640" s="77">
        <v>0.68329217423148436</v>
      </c>
      <c r="O640" s="77" t="s">
        <v>3395</v>
      </c>
      <c r="P640" s="77">
        <v>0.4645930944814386</v>
      </c>
      <c r="Q640" s="77">
        <v>0.53101460362837971</v>
      </c>
      <c r="R640" s="77">
        <v>7.3214657450828932E-2</v>
      </c>
      <c r="S640" s="77">
        <v>0.67058823529411793</v>
      </c>
      <c r="T640" s="77">
        <v>0.76741511500547643</v>
      </c>
      <c r="U640" s="77">
        <v>0.65110922237319002</v>
      </c>
      <c r="V640" s="77">
        <v>0.54984448845119849</v>
      </c>
      <c r="W640" s="77">
        <v>0.67112842367878478</v>
      </c>
      <c r="X640" s="77">
        <v>0.59561444889310744</v>
      </c>
      <c r="Y640" s="77">
        <v>0.39960640571320372</v>
      </c>
      <c r="Z640" s="77">
        <v>0.86857142857142855</v>
      </c>
      <c r="AA640" s="77">
        <v>0.5428152852931929</v>
      </c>
      <c r="AB640" s="77">
        <v>0.38070175438596487</v>
      </c>
      <c r="AC640" s="77">
        <v>0.16842105263157892</v>
      </c>
      <c r="AD640" s="76">
        <v>0.92242709179159654</v>
      </c>
      <c r="AE640" s="77">
        <v>0.63191750765077681</v>
      </c>
      <c r="AF640" s="77">
        <v>0.3021146305396043</v>
      </c>
      <c r="AG640" s="77">
        <v>0.71900167514979718</v>
      </c>
      <c r="AH640" s="77">
        <v>0.6004768554121942</v>
      </c>
      <c r="AI640" s="77">
        <v>0.63337143628594617</v>
      </c>
      <c r="AJ640" s="77">
        <v>0.63408891714231608</v>
      </c>
      <c r="AK640" s="77">
        <v>0.46175851983957888</v>
      </c>
      <c r="AL640" s="77">
        <v>0.16842105263157892</v>
      </c>
      <c r="AM640" s="76">
        <v>0.61881974332732592</v>
      </c>
      <c r="AN640" s="77">
        <v>0.65094998894931255</v>
      </c>
      <c r="AO640" s="78">
        <v>0.42142282987115792</v>
      </c>
      <c r="AP640" s="79">
        <v>0.55871676015758975</v>
      </c>
      <c r="AQ640" s="70">
        <v>2</v>
      </c>
      <c r="AR640" s="71">
        <v>0</v>
      </c>
      <c r="AS640" s="71">
        <v>0</v>
      </c>
      <c r="AT640" s="71">
        <v>0</v>
      </c>
      <c r="AU640" s="71">
        <v>0</v>
      </c>
      <c r="AV640" s="71" t="s">
        <v>3395</v>
      </c>
      <c r="AW640" s="72" t="s">
        <v>3422</v>
      </c>
    </row>
    <row r="641" spans="1:49">
      <c r="A641" s="23" t="s">
        <v>4389</v>
      </c>
      <c r="B641" s="23" t="s">
        <v>3739</v>
      </c>
      <c r="C641" s="23" t="s">
        <v>1467</v>
      </c>
      <c r="D641" s="24" t="s">
        <v>424</v>
      </c>
      <c r="E641" s="24" t="s">
        <v>1201</v>
      </c>
      <c r="F641" s="24" t="s">
        <v>1202</v>
      </c>
      <c r="G641" s="24" t="s">
        <v>1231</v>
      </c>
      <c r="H641" s="76">
        <v>0.90692302835170557</v>
      </c>
      <c r="I641" s="77">
        <v>0.96021801623071767</v>
      </c>
      <c r="J641" s="77">
        <v>0.87013256913694992</v>
      </c>
      <c r="K641" s="77">
        <v>0.86780765529429027</v>
      </c>
      <c r="L641" s="77">
        <v>0.47783336112500735</v>
      </c>
      <c r="M641" s="77">
        <v>0.96166438582198754</v>
      </c>
      <c r="N641" s="77">
        <v>0.88654076145922511</v>
      </c>
      <c r="O641" s="77" t="s">
        <v>3395</v>
      </c>
      <c r="P641" s="77">
        <v>0.47556872903562597</v>
      </c>
      <c r="Q641" s="77">
        <v>0.18262204774885388</v>
      </c>
      <c r="R641" s="77">
        <v>0.65216662881424081</v>
      </c>
      <c r="S641" s="77">
        <v>0.67058823529411793</v>
      </c>
      <c r="T641" s="77">
        <v>0.76741511500547643</v>
      </c>
      <c r="U641" s="77">
        <v>0.6467086725451211</v>
      </c>
      <c r="V641" s="77">
        <v>0.54984448845119849</v>
      </c>
      <c r="W641" s="77">
        <v>0.80103443535893115</v>
      </c>
      <c r="X641" s="77">
        <v>0.8196965994023343</v>
      </c>
      <c r="Y641" s="77">
        <v>0.39960640571320372</v>
      </c>
      <c r="Z641" s="77">
        <v>0.86857142857142855</v>
      </c>
      <c r="AA641" s="77">
        <v>0.5428152852931929</v>
      </c>
      <c r="AB641" s="77">
        <v>0.38070175438596487</v>
      </c>
      <c r="AC641" s="77">
        <v>0.16842105263157892</v>
      </c>
      <c r="AD641" s="76">
        <v>0.91242453790645772</v>
      </c>
      <c r="AE641" s="77">
        <v>0.73388297854722728</v>
      </c>
      <c r="AF641" s="77">
        <v>0.41739433828154737</v>
      </c>
      <c r="AG641" s="77">
        <v>0.71900167514979718</v>
      </c>
      <c r="AH641" s="77">
        <v>0.59827658049815979</v>
      </c>
      <c r="AI641" s="77">
        <v>0.81036551738063278</v>
      </c>
      <c r="AJ641" s="77">
        <v>0.63408891714231608</v>
      </c>
      <c r="AK641" s="77">
        <v>0.46175851983957888</v>
      </c>
      <c r="AL641" s="77">
        <v>0.16842105263157892</v>
      </c>
      <c r="AM641" s="76">
        <v>0.68790061824507742</v>
      </c>
      <c r="AN641" s="77">
        <v>0.70921459100952988</v>
      </c>
      <c r="AO641" s="78">
        <v>0.42142282987115792</v>
      </c>
      <c r="AP641" s="79">
        <v>0.59819506508638387</v>
      </c>
      <c r="AQ641" s="70">
        <v>2</v>
      </c>
      <c r="AR641" s="71">
        <v>0</v>
      </c>
      <c r="AS641" s="71">
        <v>0</v>
      </c>
      <c r="AT641" s="71">
        <v>0</v>
      </c>
      <c r="AU641" s="71">
        <v>1</v>
      </c>
      <c r="AV641" s="71" t="s">
        <v>3469</v>
      </c>
      <c r="AW641" s="72" t="s">
        <v>3422</v>
      </c>
    </row>
    <row r="642" spans="1:49">
      <c r="A642" s="23" t="s">
        <v>4390</v>
      </c>
      <c r="B642" s="23" t="s">
        <v>3739</v>
      </c>
      <c r="C642" s="23" t="s">
        <v>1469</v>
      </c>
      <c r="D642" s="24" t="s">
        <v>424</v>
      </c>
      <c r="E642" s="24" t="s">
        <v>1233</v>
      </c>
      <c r="F642" s="24" t="s">
        <v>1234</v>
      </c>
      <c r="G642" s="24" t="s">
        <v>1235</v>
      </c>
      <c r="H642" s="76">
        <v>0.89650844793912809</v>
      </c>
      <c r="I642" s="77">
        <v>0.97652191841487612</v>
      </c>
      <c r="J642" s="77">
        <v>0.96330864036907315</v>
      </c>
      <c r="K642" s="77">
        <v>0.86163125693137832</v>
      </c>
      <c r="L642" s="77">
        <v>0.51560375119979096</v>
      </c>
      <c r="M642" s="77">
        <v>1</v>
      </c>
      <c r="N642" s="77">
        <v>0.91957427318966267</v>
      </c>
      <c r="O642" s="77" t="s">
        <v>3395</v>
      </c>
      <c r="P642" s="77">
        <v>0.5</v>
      </c>
      <c r="Q642" s="77">
        <v>0.54945922235561517</v>
      </c>
      <c r="R642" s="77">
        <v>8.7566202600686316E-2</v>
      </c>
      <c r="S642" s="77">
        <v>0.61176470588235332</v>
      </c>
      <c r="T642" s="77">
        <v>0.78724309000708703</v>
      </c>
      <c r="U642" s="77">
        <v>0.73523923744220998</v>
      </c>
      <c r="V642" s="77">
        <v>0.56098323350560475</v>
      </c>
      <c r="W642" s="77">
        <v>0.988992421634459</v>
      </c>
      <c r="X642" s="77">
        <v>0.74098538199716335</v>
      </c>
      <c r="Y642" s="77">
        <v>0.41414640084399601</v>
      </c>
      <c r="Z642" s="77">
        <v>0.95428571428571429</v>
      </c>
      <c r="AA642" s="77">
        <v>0.52997721921483087</v>
      </c>
      <c r="AB642" s="77">
        <v>0.38070175438596487</v>
      </c>
      <c r="AC642" s="77">
        <v>0.16842105263157892</v>
      </c>
      <c r="AD642" s="76">
        <v>0.94544633557435909</v>
      </c>
      <c r="AE642" s="77">
        <v>0.75936185626416641</v>
      </c>
      <c r="AF642" s="77">
        <v>0.31851271247815072</v>
      </c>
      <c r="AG642" s="77">
        <v>0.69950389794472012</v>
      </c>
      <c r="AH642" s="77">
        <v>0.64811123547390737</v>
      </c>
      <c r="AI642" s="77">
        <v>0.86498890181581123</v>
      </c>
      <c r="AJ642" s="77">
        <v>0.68421605756485515</v>
      </c>
      <c r="AK642" s="77">
        <v>0.45533948680039787</v>
      </c>
      <c r="AL642" s="77">
        <v>0.16842105263157892</v>
      </c>
      <c r="AM642" s="76">
        <v>0.67444030143889211</v>
      </c>
      <c r="AN642" s="77">
        <v>0.73753467841147957</v>
      </c>
      <c r="AO642" s="78">
        <v>0.43599219899894398</v>
      </c>
      <c r="AP642" s="79">
        <v>0.60839796662166257</v>
      </c>
      <c r="AQ642" s="70">
        <v>2</v>
      </c>
      <c r="AR642" s="71">
        <v>0</v>
      </c>
      <c r="AS642" s="71">
        <v>0</v>
      </c>
      <c r="AT642" s="71">
        <v>0</v>
      </c>
      <c r="AU642" s="71">
        <v>1</v>
      </c>
      <c r="AV642" s="71" t="s">
        <v>3512</v>
      </c>
      <c r="AW642" s="72" t="s">
        <v>3422</v>
      </c>
    </row>
    <row r="643" spans="1:49">
      <c r="A643" s="23" t="s">
        <v>4391</v>
      </c>
      <c r="B643" s="23" t="s">
        <v>3739</v>
      </c>
      <c r="C643" s="23" t="s">
        <v>1472</v>
      </c>
      <c r="D643" s="24" t="s">
        <v>424</v>
      </c>
      <c r="E643" s="24" t="s">
        <v>1233</v>
      </c>
      <c r="F643" s="24" t="s">
        <v>1234</v>
      </c>
      <c r="G643" s="24" t="s">
        <v>1237</v>
      </c>
      <c r="H643" s="76">
        <v>0.89650844793912809</v>
      </c>
      <c r="I643" s="77">
        <v>0.95818587357945328</v>
      </c>
      <c r="J643" s="77">
        <v>0.81701294295530902</v>
      </c>
      <c r="K643" s="77">
        <v>0.88802097852765294</v>
      </c>
      <c r="L643" s="77">
        <v>0.50286115279862198</v>
      </c>
      <c r="M643" s="77">
        <v>1</v>
      </c>
      <c r="N643" s="77">
        <v>0.67850694854190963</v>
      </c>
      <c r="O643" s="77" t="s">
        <v>3395</v>
      </c>
      <c r="P643" s="77">
        <v>0.43760137941303362</v>
      </c>
      <c r="Q643" s="77">
        <v>0.59222520096014297</v>
      </c>
      <c r="R643" s="77">
        <v>0.16553568387600948</v>
      </c>
      <c r="S643" s="77">
        <v>0.61176470588235332</v>
      </c>
      <c r="T643" s="77">
        <v>0.78724309000708703</v>
      </c>
      <c r="U643" s="77">
        <v>0.63570037397356438</v>
      </c>
      <c r="V643" s="77">
        <v>0.56098323350560475</v>
      </c>
      <c r="W643" s="77">
        <v>1</v>
      </c>
      <c r="X643" s="77">
        <v>0.82625722853286032</v>
      </c>
      <c r="Y643" s="77">
        <v>0.41414640084399601</v>
      </c>
      <c r="Z643" s="77">
        <v>0.95428571428571429</v>
      </c>
      <c r="AA643" s="77">
        <v>0.52997721921483087</v>
      </c>
      <c r="AB643" s="77">
        <v>0.38070175438596487</v>
      </c>
      <c r="AC643" s="77">
        <v>0.16842105263157892</v>
      </c>
      <c r="AD643" s="76">
        <v>0.89056908815796343</v>
      </c>
      <c r="AE643" s="77">
        <v>0.70139809185624358</v>
      </c>
      <c r="AF643" s="77">
        <v>0.37888044241807622</v>
      </c>
      <c r="AG643" s="77">
        <v>0.69950389794472012</v>
      </c>
      <c r="AH643" s="77">
        <v>0.59834180373958457</v>
      </c>
      <c r="AI643" s="77">
        <v>0.91312861426643011</v>
      </c>
      <c r="AJ643" s="77">
        <v>0.68421605756485515</v>
      </c>
      <c r="AK643" s="77">
        <v>0.45533948680039787</v>
      </c>
      <c r="AL643" s="77">
        <v>0.16842105263157892</v>
      </c>
      <c r="AM643" s="76">
        <v>0.6569492074774278</v>
      </c>
      <c r="AN643" s="77">
        <v>0.73699143865024486</v>
      </c>
      <c r="AO643" s="78">
        <v>0.43599219899894398</v>
      </c>
      <c r="AP643" s="79">
        <v>0.60269942434701163</v>
      </c>
      <c r="AQ643" s="70">
        <v>2</v>
      </c>
      <c r="AR643" s="71">
        <v>0</v>
      </c>
      <c r="AS643" s="71">
        <v>0</v>
      </c>
      <c r="AT643" s="71">
        <v>0</v>
      </c>
      <c r="AU643" s="71">
        <v>0</v>
      </c>
      <c r="AV643" s="71" t="s">
        <v>3395</v>
      </c>
      <c r="AW643" s="72" t="s">
        <v>3422</v>
      </c>
    </row>
    <row r="644" spans="1:49">
      <c r="A644" s="23" t="s">
        <v>4392</v>
      </c>
      <c r="B644" s="23" t="s">
        <v>3739</v>
      </c>
      <c r="C644" s="23" t="s">
        <v>1475</v>
      </c>
      <c r="D644" s="24" t="s">
        <v>424</v>
      </c>
      <c r="E644" s="24" t="s">
        <v>1233</v>
      </c>
      <c r="F644" s="24" t="s">
        <v>1234</v>
      </c>
      <c r="G644" s="24" t="s">
        <v>1239</v>
      </c>
      <c r="H644" s="76">
        <v>0.89650844793912809</v>
      </c>
      <c r="I644" s="77">
        <v>0.97801932241381051</v>
      </c>
      <c r="J644" s="77">
        <v>0.96438666398598105</v>
      </c>
      <c r="K644" s="77">
        <v>0.83141074016015593</v>
      </c>
      <c r="L644" s="77">
        <v>0.50549858976924433</v>
      </c>
      <c r="M644" s="77">
        <v>1</v>
      </c>
      <c r="N644" s="77">
        <v>1</v>
      </c>
      <c r="O644" s="77" t="s">
        <v>3395</v>
      </c>
      <c r="P644" s="77">
        <v>0.5</v>
      </c>
      <c r="Q644" s="77">
        <v>0.70056577765811467</v>
      </c>
      <c r="R644" s="77">
        <v>1</v>
      </c>
      <c r="S644" s="77">
        <v>0.61176470588235332</v>
      </c>
      <c r="T644" s="77">
        <v>0.78724309000708703</v>
      </c>
      <c r="U644" s="77">
        <v>0.73286788768109579</v>
      </c>
      <c r="V644" s="77">
        <v>0.56098323350560475</v>
      </c>
      <c r="W644" s="77">
        <v>0.99730243865554569</v>
      </c>
      <c r="X644" s="77">
        <v>0.56882153854053596</v>
      </c>
      <c r="Y644" s="77">
        <v>0.41414640084399601</v>
      </c>
      <c r="Z644" s="77">
        <v>0.95428571428571429</v>
      </c>
      <c r="AA644" s="77">
        <v>0.52997721921483087</v>
      </c>
      <c r="AB644" s="77">
        <v>0.38070175438596487</v>
      </c>
      <c r="AC644" s="77">
        <v>0.16842105263157892</v>
      </c>
      <c r="AD644" s="76">
        <v>0.94630481144630652</v>
      </c>
      <c r="AE644" s="77">
        <v>0.76738186598587999</v>
      </c>
      <c r="AF644" s="77">
        <v>0.85028288882905734</v>
      </c>
      <c r="AG644" s="77">
        <v>0.69950389794472012</v>
      </c>
      <c r="AH644" s="77">
        <v>0.64692556059335027</v>
      </c>
      <c r="AI644" s="77">
        <v>0.78306198859804077</v>
      </c>
      <c r="AJ644" s="77">
        <v>0.68421605756485515</v>
      </c>
      <c r="AK644" s="77">
        <v>0.45533948680039787</v>
      </c>
      <c r="AL644" s="77">
        <v>0.16842105263157892</v>
      </c>
      <c r="AM644" s="76">
        <v>0.85465652208708132</v>
      </c>
      <c r="AN644" s="77">
        <v>0.70983048237870372</v>
      </c>
      <c r="AO644" s="78">
        <v>0.43599219899894398</v>
      </c>
      <c r="AP644" s="79">
        <v>0.65436882902166871</v>
      </c>
      <c r="AQ644" s="70">
        <v>2</v>
      </c>
      <c r="AR644" s="71">
        <v>2</v>
      </c>
      <c r="AS644" s="71">
        <v>0</v>
      </c>
      <c r="AT644" s="71">
        <v>0</v>
      </c>
      <c r="AU644" s="71">
        <v>0</v>
      </c>
      <c r="AV644" s="71" t="s">
        <v>3395</v>
      </c>
      <c r="AW644" s="72" t="s">
        <v>3422</v>
      </c>
    </row>
    <row r="645" spans="1:49">
      <c r="A645" s="23" t="s">
        <v>4393</v>
      </c>
      <c r="B645" s="23" t="s">
        <v>3739</v>
      </c>
      <c r="C645" s="23" t="s">
        <v>1478</v>
      </c>
      <c r="D645" s="24" t="s">
        <v>424</v>
      </c>
      <c r="E645" s="24" t="s">
        <v>1233</v>
      </c>
      <c r="F645" s="24" t="s">
        <v>1234</v>
      </c>
      <c r="G645" s="24" t="s">
        <v>1241</v>
      </c>
      <c r="H645" s="76">
        <v>0.89650844793912809</v>
      </c>
      <c r="I645" s="77">
        <v>0.84417079497986491</v>
      </c>
      <c r="J645" s="77">
        <v>0.75985960658861651</v>
      </c>
      <c r="K645" s="77">
        <v>0.81938802906953878</v>
      </c>
      <c r="L645" s="77">
        <v>0.52445211917048751</v>
      </c>
      <c r="M645" s="77">
        <v>1</v>
      </c>
      <c r="N645" s="77">
        <v>0.42655045242896039</v>
      </c>
      <c r="O645" s="77" t="s">
        <v>3395</v>
      </c>
      <c r="P645" s="77">
        <v>0.5</v>
      </c>
      <c r="Q645" s="77">
        <v>0.96651731107865468</v>
      </c>
      <c r="R645" s="77">
        <v>3.8157404396837888E-2</v>
      </c>
      <c r="S645" s="77">
        <v>0.61176470588235332</v>
      </c>
      <c r="T645" s="77">
        <v>0.78724309000708703</v>
      </c>
      <c r="U645" s="77">
        <v>0.65801746881753898</v>
      </c>
      <c r="V645" s="77">
        <v>0.56098323350560475</v>
      </c>
      <c r="W645" s="77">
        <v>1</v>
      </c>
      <c r="X645" s="77">
        <v>0.82244366890632858</v>
      </c>
      <c r="Y645" s="77">
        <v>0.41414640084399601</v>
      </c>
      <c r="Z645" s="77">
        <v>0.95428571428571429</v>
      </c>
      <c r="AA645" s="77">
        <v>0.52997721921483087</v>
      </c>
      <c r="AB645" s="77">
        <v>0.38070175438596487</v>
      </c>
      <c r="AC645" s="77">
        <v>0.16842105263157892</v>
      </c>
      <c r="AD645" s="76">
        <v>0.83351294983586988</v>
      </c>
      <c r="AE645" s="77">
        <v>0.65407812013379729</v>
      </c>
      <c r="AF645" s="77">
        <v>0.50233735773774624</v>
      </c>
      <c r="AG645" s="77">
        <v>0.69950389794472012</v>
      </c>
      <c r="AH645" s="77">
        <v>0.60950035116157186</v>
      </c>
      <c r="AI645" s="77">
        <v>0.91122183445316429</v>
      </c>
      <c r="AJ645" s="77">
        <v>0.68421605756485515</v>
      </c>
      <c r="AK645" s="77">
        <v>0.45533948680039787</v>
      </c>
      <c r="AL645" s="77">
        <v>0.16842105263157892</v>
      </c>
      <c r="AM645" s="76">
        <v>0.66330947590247114</v>
      </c>
      <c r="AN645" s="77">
        <v>0.74007536118648531</v>
      </c>
      <c r="AO645" s="78">
        <v>0.43599219899894398</v>
      </c>
      <c r="AP645" s="79">
        <v>0.605647146508967</v>
      </c>
      <c r="AQ645" s="70">
        <v>2</v>
      </c>
      <c r="AR645" s="71">
        <v>3</v>
      </c>
      <c r="AS645" s="71">
        <v>0</v>
      </c>
      <c r="AT645" s="71">
        <v>0</v>
      </c>
      <c r="AU645" s="71">
        <v>0</v>
      </c>
      <c r="AV645" s="71" t="s">
        <v>3395</v>
      </c>
      <c r="AW645" s="72" t="s">
        <v>3422</v>
      </c>
    </row>
    <row r="646" spans="1:49">
      <c r="A646" s="23" t="s">
        <v>4394</v>
      </c>
      <c r="B646" s="23" t="s">
        <v>3739</v>
      </c>
      <c r="C646" s="23" t="s">
        <v>1480</v>
      </c>
      <c r="D646" s="24" t="s">
        <v>424</v>
      </c>
      <c r="E646" s="24" t="s">
        <v>1233</v>
      </c>
      <c r="F646" s="24" t="s">
        <v>1234</v>
      </c>
      <c r="G646" s="24" t="s">
        <v>1243</v>
      </c>
      <c r="H646" s="76">
        <v>0.89650844793912809</v>
      </c>
      <c r="I646" s="77">
        <v>0.95764529235859341</v>
      </c>
      <c r="J646" s="77">
        <v>0.99998295417589755</v>
      </c>
      <c r="K646" s="77">
        <v>0.83207384562077691</v>
      </c>
      <c r="L646" s="77">
        <v>0.50295112701504685</v>
      </c>
      <c r="M646" s="77">
        <v>1</v>
      </c>
      <c r="N646" s="77">
        <v>0.88500425381758874</v>
      </c>
      <c r="O646" s="77" t="s">
        <v>3395</v>
      </c>
      <c r="P646" s="77">
        <v>0.75</v>
      </c>
      <c r="Q646" s="77">
        <v>0.652639837738753</v>
      </c>
      <c r="R646" s="77">
        <v>0</v>
      </c>
      <c r="S646" s="77">
        <v>0.61176470588235332</v>
      </c>
      <c r="T646" s="77">
        <v>0.78724309000708703</v>
      </c>
      <c r="U646" s="77">
        <v>0.66393234168440118</v>
      </c>
      <c r="V646" s="77">
        <v>0.56098323350560475</v>
      </c>
      <c r="W646" s="77">
        <v>1</v>
      </c>
      <c r="X646" s="77">
        <v>0.78207873264520056</v>
      </c>
      <c r="Y646" s="77">
        <v>0.41414640084399601</v>
      </c>
      <c r="Z646" s="77">
        <v>0.95428571428571429</v>
      </c>
      <c r="AA646" s="77">
        <v>0.60153506122347544</v>
      </c>
      <c r="AB646" s="77">
        <v>0.38070175438596487</v>
      </c>
      <c r="AC646" s="77">
        <v>0.16842105263157892</v>
      </c>
      <c r="AD646" s="76">
        <v>0.95137889815787302</v>
      </c>
      <c r="AE646" s="77">
        <v>0.79400584529068241</v>
      </c>
      <c r="AF646" s="77">
        <v>0.3263199188693765</v>
      </c>
      <c r="AG646" s="77">
        <v>0.69950389794472012</v>
      </c>
      <c r="AH646" s="77">
        <v>0.61245778759500302</v>
      </c>
      <c r="AI646" s="77">
        <v>0.89103936632260028</v>
      </c>
      <c r="AJ646" s="77">
        <v>0.68421605756485515</v>
      </c>
      <c r="AK646" s="77">
        <v>0.49111840780472016</v>
      </c>
      <c r="AL646" s="77">
        <v>0.16842105263157892</v>
      </c>
      <c r="AM646" s="76">
        <v>0.69056822077264401</v>
      </c>
      <c r="AN646" s="77">
        <v>0.73433368395410781</v>
      </c>
      <c r="AO646" s="78">
        <v>0.44791850600038474</v>
      </c>
      <c r="AP646" s="79">
        <v>0.61720920570889581</v>
      </c>
      <c r="AQ646" s="70">
        <v>2</v>
      </c>
      <c r="AR646" s="71">
        <v>0</v>
      </c>
      <c r="AS646" s="71">
        <v>0</v>
      </c>
      <c r="AT646" s="71">
        <v>0</v>
      </c>
      <c r="AU646" s="71">
        <v>0</v>
      </c>
      <c r="AV646" s="71" t="s">
        <v>3395</v>
      </c>
      <c r="AW646" s="72" t="s">
        <v>3422</v>
      </c>
    </row>
    <row r="647" spans="1:49">
      <c r="A647" s="23" t="s">
        <v>4395</v>
      </c>
      <c r="B647" s="23" t="s">
        <v>3739</v>
      </c>
      <c r="C647" s="23" t="s">
        <v>1482</v>
      </c>
      <c r="D647" s="24" t="s">
        <v>424</v>
      </c>
      <c r="E647" s="24" t="s">
        <v>1233</v>
      </c>
      <c r="F647" s="24" t="s">
        <v>1234</v>
      </c>
      <c r="G647" s="24" t="s">
        <v>1247</v>
      </c>
      <c r="H647" s="76">
        <v>0.89650844793912809</v>
      </c>
      <c r="I647" s="77">
        <v>0.81965556798512251</v>
      </c>
      <c r="J647" s="77">
        <v>0.370461154562571</v>
      </c>
      <c r="K647" s="77">
        <v>0.80620475990969476</v>
      </c>
      <c r="L647" s="77">
        <v>0.52511269794318494</v>
      </c>
      <c r="M647" s="77">
        <v>0.38053698230435407</v>
      </c>
      <c r="N647" s="77">
        <v>0.5779783618768739</v>
      </c>
      <c r="O647" s="77" t="s">
        <v>3395</v>
      </c>
      <c r="P647" s="77">
        <v>0.35523343571638011</v>
      </c>
      <c r="Q647" s="77">
        <v>0.69614154591850175</v>
      </c>
      <c r="R647" s="77">
        <v>0.65930106805644073</v>
      </c>
      <c r="S647" s="77">
        <v>0.61176470588235332</v>
      </c>
      <c r="T647" s="77">
        <v>0.78724309000708703</v>
      </c>
      <c r="U647" s="77">
        <v>0.60894520205903169</v>
      </c>
      <c r="V647" s="77">
        <v>0.56098323350560475</v>
      </c>
      <c r="W647" s="77">
        <v>0.96372906885861243</v>
      </c>
      <c r="X647" s="77">
        <v>0.80984667301791746</v>
      </c>
      <c r="Y647" s="77">
        <v>0.41414640084399601</v>
      </c>
      <c r="Z647" s="77">
        <v>0.95428571428571429</v>
      </c>
      <c r="AA647" s="77">
        <v>0.52997721921483087</v>
      </c>
      <c r="AB647" s="77">
        <v>0.38070175438596487</v>
      </c>
      <c r="AC647" s="77">
        <v>0.16842105263157892</v>
      </c>
      <c r="AD647" s="76">
        <v>0.69554172349560728</v>
      </c>
      <c r="AE647" s="77">
        <v>0.52901324755009749</v>
      </c>
      <c r="AF647" s="77">
        <v>0.67772130698747124</v>
      </c>
      <c r="AG647" s="77">
        <v>0.69950389794472012</v>
      </c>
      <c r="AH647" s="77">
        <v>0.58496421778231822</v>
      </c>
      <c r="AI647" s="77">
        <v>0.88678787093826494</v>
      </c>
      <c r="AJ647" s="77">
        <v>0.68421605756485515</v>
      </c>
      <c r="AK647" s="77">
        <v>0.45533948680039787</v>
      </c>
      <c r="AL647" s="77">
        <v>0.16842105263157892</v>
      </c>
      <c r="AM647" s="76">
        <v>0.63409209267772526</v>
      </c>
      <c r="AN647" s="77">
        <v>0.72375199555510106</v>
      </c>
      <c r="AO647" s="78">
        <v>0.43599219899894398</v>
      </c>
      <c r="AP647" s="79">
        <v>0.59141731988438906</v>
      </c>
      <c r="AQ647" s="70">
        <v>2</v>
      </c>
      <c r="AR647" s="71">
        <v>0</v>
      </c>
      <c r="AS647" s="71">
        <v>0</v>
      </c>
      <c r="AT647" s="71">
        <v>0</v>
      </c>
      <c r="AU647" s="71">
        <v>0</v>
      </c>
      <c r="AV647" s="71" t="s">
        <v>3395</v>
      </c>
      <c r="AW647" s="72" t="s">
        <v>3422</v>
      </c>
    </row>
    <row r="648" spans="1:49">
      <c r="A648" s="23" t="s">
        <v>4396</v>
      </c>
      <c r="B648" s="23" t="s">
        <v>3739</v>
      </c>
      <c r="C648" s="23" t="s">
        <v>1486</v>
      </c>
      <c r="D648" s="24" t="s">
        <v>424</v>
      </c>
      <c r="E648" s="24" t="s">
        <v>1233</v>
      </c>
      <c r="F648" s="24" t="s">
        <v>1234</v>
      </c>
      <c r="G648" s="24" t="s">
        <v>1253</v>
      </c>
      <c r="H648" s="76">
        <v>0.89650844793912809</v>
      </c>
      <c r="I648" s="77">
        <v>0.60735549599692307</v>
      </c>
      <c r="J648" s="77">
        <v>0.23677466739568309</v>
      </c>
      <c r="K648" s="77">
        <v>0.62599927657070409</v>
      </c>
      <c r="L648" s="77">
        <v>0.53764675670718864</v>
      </c>
      <c r="M648" s="77">
        <v>0.81622585252163349</v>
      </c>
      <c r="N648" s="77">
        <v>2.1672313925108877E-2</v>
      </c>
      <c r="O648" s="77" t="s">
        <v>3395</v>
      </c>
      <c r="P648" s="77">
        <v>0.42972848185708373</v>
      </c>
      <c r="Q648" s="77">
        <v>0.82735485950055765</v>
      </c>
      <c r="R648" s="77">
        <v>0.6819998568766853</v>
      </c>
      <c r="S648" s="77">
        <v>0.61176470588235332</v>
      </c>
      <c r="T648" s="77">
        <v>0.78724309000708703</v>
      </c>
      <c r="U648" s="77">
        <v>0.62206233693297941</v>
      </c>
      <c r="V648" s="77">
        <v>0.56098323350560475</v>
      </c>
      <c r="W648" s="77">
        <v>0.97006709186446793</v>
      </c>
      <c r="X648" s="77">
        <v>0.8288426096415541</v>
      </c>
      <c r="Y648" s="77">
        <v>0.41414640084399601</v>
      </c>
      <c r="Z648" s="77">
        <v>0.95428571428571429</v>
      </c>
      <c r="AA648" s="77">
        <v>0.52997721921483087</v>
      </c>
      <c r="AB648" s="77">
        <v>0.38070175438596487</v>
      </c>
      <c r="AC648" s="77">
        <v>0.16842105263157892</v>
      </c>
      <c r="AD648" s="76">
        <v>0.58021287044391145</v>
      </c>
      <c r="AE648" s="77">
        <v>0.4862545363163438</v>
      </c>
      <c r="AF648" s="77">
        <v>0.75467735818862147</v>
      </c>
      <c r="AG648" s="77">
        <v>0.69950389794472012</v>
      </c>
      <c r="AH648" s="77">
        <v>0.59152278521929214</v>
      </c>
      <c r="AI648" s="77">
        <v>0.89945485075301101</v>
      </c>
      <c r="AJ648" s="77">
        <v>0.68421605756485515</v>
      </c>
      <c r="AK648" s="77">
        <v>0.45533948680039787</v>
      </c>
      <c r="AL648" s="77">
        <v>0.16842105263157892</v>
      </c>
      <c r="AM648" s="76">
        <v>0.60704825498295889</v>
      </c>
      <c r="AN648" s="77">
        <v>0.73016051130567439</v>
      </c>
      <c r="AO648" s="78">
        <v>0.43599219899894398</v>
      </c>
      <c r="AP648" s="79">
        <v>0.58460820255097257</v>
      </c>
      <c r="AQ648" s="70">
        <v>2</v>
      </c>
      <c r="AR648" s="71">
        <v>3</v>
      </c>
      <c r="AS648" s="71">
        <v>0</v>
      </c>
      <c r="AT648" s="71">
        <v>0</v>
      </c>
      <c r="AU648" s="71">
        <v>0</v>
      </c>
      <c r="AV648" s="71" t="s">
        <v>3395</v>
      </c>
      <c r="AW648" s="72" t="s">
        <v>3422</v>
      </c>
    </row>
    <row r="649" spans="1:49">
      <c r="A649" s="23" t="s">
        <v>4397</v>
      </c>
      <c r="B649" s="23" t="s">
        <v>3739</v>
      </c>
      <c r="C649" s="23" t="s">
        <v>1490</v>
      </c>
      <c r="D649" s="24" t="s">
        <v>424</v>
      </c>
      <c r="E649" s="24" t="s">
        <v>1233</v>
      </c>
      <c r="F649" s="24" t="s">
        <v>1234</v>
      </c>
      <c r="G649" s="24" t="s">
        <v>1257</v>
      </c>
      <c r="H649" s="76">
        <v>0.89650844793912809</v>
      </c>
      <c r="I649" s="77">
        <v>0.65405966829613327</v>
      </c>
      <c r="J649" s="77">
        <v>0.52063988002200201</v>
      </c>
      <c r="K649" s="77">
        <v>0.62259787833217883</v>
      </c>
      <c r="L649" s="77">
        <v>0.52676922625010325</v>
      </c>
      <c r="M649" s="77">
        <v>0.39535285300573153</v>
      </c>
      <c r="N649" s="77">
        <v>0.24379704615246311</v>
      </c>
      <c r="O649" s="77" t="s">
        <v>3395</v>
      </c>
      <c r="P649" s="77">
        <v>4.7506224182777501E-2</v>
      </c>
      <c r="Q649" s="77">
        <v>0.54004315272623271</v>
      </c>
      <c r="R649" s="77">
        <v>6.3329458908638558E-2</v>
      </c>
      <c r="S649" s="77">
        <v>0.61176470588235332</v>
      </c>
      <c r="T649" s="77">
        <v>0.78724309000708703</v>
      </c>
      <c r="U649" s="77">
        <v>0.58909840503333477</v>
      </c>
      <c r="V649" s="77">
        <v>0.56098323350560475</v>
      </c>
      <c r="W649" s="77">
        <v>0.97410159363631366</v>
      </c>
      <c r="X649" s="77">
        <v>0.80556764679885395</v>
      </c>
      <c r="Y649" s="77">
        <v>0.41414640084399601</v>
      </c>
      <c r="Z649" s="77">
        <v>0.95428571428571429</v>
      </c>
      <c r="AA649" s="77">
        <v>0.52997721921483087</v>
      </c>
      <c r="AB649" s="77">
        <v>0.38070175438596487</v>
      </c>
      <c r="AC649" s="77">
        <v>0.16842105263157892</v>
      </c>
      <c r="AD649" s="76">
        <v>0.6904026654190879</v>
      </c>
      <c r="AE649" s="77">
        <v>0.36720464558465088</v>
      </c>
      <c r="AF649" s="77">
        <v>0.30168630581743561</v>
      </c>
      <c r="AG649" s="77">
        <v>0.69950389794472012</v>
      </c>
      <c r="AH649" s="77">
        <v>0.57504081926946982</v>
      </c>
      <c r="AI649" s="77">
        <v>0.88983462021758375</v>
      </c>
      <c r="AJ649" s="77">
        <v>0.68421605756485515</v>
      </c>
      <c r="AK649" s="77">
        <v>0.45533948680039787</v>
      </c>
      <c r="AL649" s="77">
        <v>0.16842105263157892</v>
      </c>
      <c r="AM649" s="76">
        <v>0.45309787227372472</v>
      </c>
      <c r="AN649" s="77">
        <v>0.72145977914392445</v>
      </c>
      <c r="AO649" s="78">
        <v>0.43599219899894398</v>
      </c>
      <c r="AP649" s="79">
        <v>0.52959958795292539</v>
      </c>
      <c r="AQ649" s="70">
        <v>2</v>
      </c>
      <c r="AR649" s="71">
        <v>0</v>
      </c>
      <c r="AS649" s="71">
        <v>0</v>
      </c>
      <c r="AT649" s="71">
        <v>0</v>
      </c>
      <c r="AU649" s="71">
        <v>1</v>
      </c>
      <c r="AV649" s="71" t="s">
        <v>3512</v>
      </c>
      <c r="AW649" s="72" t="s">
        <v>3422</v>
      </c>
    </row>
    <row r="650" spans="1:49">
      <c r="A650" s="23" t="s">
        <v>4398</v>
      </c>
      <c r="B650" s="23" t="s">
        <v>3739</v>
      </c>
      <c r="C650" s="23" t="s">
        <v>1492</v>
      </c>
      <c r="D650" s="24" t="s">
        <v>424</v>
      </c>
      <c r="E650" s="24" t="s">
        <v>1233</v>
      </c>
      <c r="F650" s="24" t="s">
        <v>1234</v>
      </c>
      <c r="G650" s="24" t="s">
        <v>1263</v>
      </c>
      <c r="H650" s="76">
        <v>0.89650844793912809</v>
      </c>
      <c r="I650" s="77">
        <v>0.77926901374302671</v>
      </c>
      <c r="J650" s="77">
        <v>0.47884181707927354</v>
      </c>
      <c r="K650" s="77">
        <v>0.61928123000462032</v>
      </c>
      <c r="L650" s="77">
        <v>0.51489235867534744</v>
      </c>
      <c r="M650" s="77">
        <v>0.63121891184490964</v>
      </c>
      <c r="N650" s="77">
        <v>0.25693340258828057</v>
      </c>
      <c r="O650" s="77" t="s">
        <v>3395</v>
      </c>
      <c r="P650" s="77">
        <v>0.34723439854354754</v>
      </c>
      <c r="Q650" s="77">
        <v>0.59161039294213125</v>
      </c>
      <c r="R650" s="77">
        <v>0.36524161106619651</v>
      </c>
      <c r="S650" s="77">
        <v>0.61176470588235332</v>
      </c>
      <c r="T650" s="77">
        <v>0.78724309000708703</v>
      </c>
      <c r="U650" s="77">
        <v>0.60335683918099681</v>
      </c>
      <c r="V650" s="77">
        <v>0.56098323350560475</v>
      </c>
      <c r="W650" s="77">
        <v>0.97280537765463859</v>
      </c>
      <c r="X650" s="77">
        <v>0.78579919895322603</v>
      </c>
      <c r="Y650" s="77">
        <v>0.41414640084399601</v>
      </c>
      <c r="Z650" s="77">
        <v>0.95428571428571429</v>
      </c>
      <c r="AA650" s="77">
        <v>0.52997721921483087</v>
      </c>
      <c r="AB650" s="77">
        <v>0.38070175438596487</v>
      </c>
      <c r="AC650" s="77">
        <v>0.16842105263157892</v>
      </c>
      <c r="AD650" s="76">
        <v>0.71820642625380948</v>
      </c>
      <c r="AE650" s="77">
        <v>0.47391206033134115</v>
      </c>
      <c r="AF650" s="77">
        <v>0.47842600200416385</v>
      </c>
      <c r="AG650" s="77">
        <v>0.69950389794472012</v>
      </c>
      <c r="AH650" s="77">
        <v>0.58217003634330078</v>
      </c>
      <c r="AI650" s="77">
        <v>0.87930228830393231</v>
      </c>
      <c r="AJ650" s="77">
        <v>0.68421605756485515</v>
      </c>
      <c r="AK650" s="77">
        <v>0.45533948680039787</v>
      </c>
      <c r="AL650" s="77">
        <v>0.16842105263157892</v>
      </c>
      <c r="AM650" s="76">
        <v>0.55684816286310479</v>
      </c>
      <c r="AN650" s="77">
        <v>0.720325407530651</v>
      </c>
      <c r="AO650" s="78">
        <v>0.43599219899894398</v>
      </c>
      <c r="AP650" s="79">
        <v>0.56513680370953057</v>
      </c>
      <c r="AQ650" s="70">
        <v>2</v>
      </c>
      <c r="AR650" s="71">
        <v>0</v>
      </c>
      <c r="AS650" s="71">
        <v>0</v>
      </c>
      <c r="AT650" s="71">
        <v>0</v>
      </c>
      <c r="AU650" s="71">
        <v>0</v>
      </c>
      <c r="AV650" s="71" t="s">
        <v>3395</v>
      </c>
      <c r="AW650" s="72" t="s">
        <v>3422</v>
      </c>
    </row>
    <row r="651" spans="1:49">
      <c r="A651" s="23" t="s">
        <v>4399</v>
      </c>
      <c r="B651" s="23" t="s">
        <v>3739</v>
      </c>
      <c r="C651" s="23" t="s">
        <v>1494</v>
      </c>
      <c r="D651" s="24" t="s">
        <v>424</v>
      </c>
      <c r="E651" s="24" t="s">
        <v>1233</v>
      </c>
      <c r="F651" s="24" t="s">
        <v>1234</v>
      </c>
      <c r="G651" s="24" t="s">
        <v>1267</v>
      </c>
      <c r="H651" s="76">
        <v>0.89650844793912809</v>
      </c>
      <c r="I651" s="77">
        <v>0.58026472196223211</v>
      </c>
      <c r="J651" s="77">
        <v>0.16110695445144613</v>
      </c>
      <c r="K651" s="77">
        <v>0.69244458167666179</v>
      </c>
      <c r="L651" s="77">
        <v>0.54658320184757814</v>
      </c>
      <c r="M651" s="77">
        <v>0.6373951997158267</v>
      </c>
      <c r="N651" s="77">
        <v>0.12807073472874891</v>
      </c>
      <c r="O651" s="77" t="s">
        <v>3395</v>
      </c>
      <c r="P651" s="77">
        <v>0.38173624266727368</v>
      </c>
      <c r="Q651" s="77">
        <v>0.87147780413180964</v>
      </c>
      <c r="R651" s="77">
        <v>0.63516725323270651</v>
      </c>
      <c r="S651" s="77">
        <v>0.61176470588235332</v>
      </c>
      <c r="T651" s="77">
        <v>0.78724309000708703</v>
      </c>
      <c r="U651" s="77">
        <v>0.61831056294219644</v>
      </c>
      <c r="V651" s="77">
        <v>0.56098323350560475</v>
      </c>
      <c r="W651" s="77">
        <v>0.95892612855239012</v>
      </c>
      <c r="X651" s="77">
        <v>0.79303924598723696</v>
      </c>
      <c r="Y651" s="77">
        <v>0.41414640084399601</v>
      </c>
      <c r="Z651" s="77">
        <v>0.95428571428571429</v>
      </c>
      <c r="AA651" s="77">
        <v>0.52997721921483087</v>
      </c>
      <c r="AB651" s="77">
        <v>0.38070175438596487</v>
      </c>
      <c r="AC651" s="77">
        <v>0.16842105263157892</v>
      </c>
      <c r="AD651" s="76">
        <v>0.54596004145093546</v>
      </c>
      <c r="AE651" s="77">
        <v>0.4772459921272178</v>
      </c>
      <c r="AF651" s="77">
        <v>0.75332252868225802</v>
      </c>
      <c r="AG651" s="77">
        <v>0.69950389794472012</v>
      </c>
      <c r="AH651" s="77">
        <v>0.5896468982239006</v>
      </c>
      <c r="AI651" s="77">
        <v>0.87598268726981354</v>
      </c>
      <c r="AJ651" s="77">
        <v>0.68421605756485515</v>
      </c>
      <c r="AK651" s="77">
        <v>0.45533948680039787</v>
      </c>
      <c r="AL651" s="77">
        <v>0.16842105263157892</v>
      </c>
      <c r="AM651" s="76">
        <v>0.59217618742013711</v>
      </c>
      <c r="AN651" s="77">
        <v>0.72171116114614475</v>
      </c>
      <c r="AO651" s="78">
        <v>0.43599219899894398</v>
      </c>
      <c r="AP651" s="79">
        <v>0.57723091486297784</v>
      </c>
      <c r="AQ651" s="70">
        <v>2</v>
      </c>
      <c r="AR651" s="71">
        <v>3</v>
      </c>
      <c r="AS651" s="71">
        <v>0</v>
      </c>
      <c r="AT651" s="71">
        <v>0</v>
      </c>
      <c r="AU651" s="71">
        <v>0</v>
      </c>
      <c r="AV651" s="71" t="s">
        <v>3395</v>
      </c>
      <c r="AW651" s="72" t="s">
        <v>3422</v>
      </c>
    </row>
    <row r="652" spans="1:49">
      <c r="A652" s="23" t="s">
        <v>4400</v>
      </c>
      <c r="B652" s="23" t="s">
        <v>3739</v>
      </c>
      <c r="C652" s="23" t="s">
        <v>1496</v>
      </c>
      <c r="D652" s="24" t="s">
        <v>424</v>
      </c>
      <c r="E652" s="24" t="s">
        <v>1233</v>
      </c>
      <c r="F652" s="24" t="s">
        <v>1234</v>
      </c>
      <c r="G652" s="24" t="s">
        <v>1269</v>
      </c>
      <c r="H652" s="76">
        <v>0.89650844793912809</v>
      </c>
      <c r="I652" s="77">
        <v>0.8200624440218387</v>
      </c>
      <c r="J652" s="77">
        <v>0.57126136126469995</v>
      </c>
      <c r="K652" s="77">
        <v>0.79520194461471316</v>
      </c>
      <c r="L652" s="77">
        <v>0.50649792688691486</v>
      </c>
      <c r="M652" s="77">
        <v>0.98183644767747491</v>
      </c>
      <c r="N652" s="77">
        <v>0.52926122042155055</v>
      </c>
      <c r="O652" s="77" t="s">
        <v>3395</v>
      </c>
      <c r="P652" s="77">
        <v>0.27988650630678791</v>
      </c>
      <c r="Q652" s="77">
        <v>0.74265558359661321</v>
      </c>
      <c r="R652" s="77">
        <v>0.29072190803126968</v>
      </c>
      <c r="S652" s="77">
        <v>0.61176470588235332</v>
      </c>
      <c r="T652" s="77">
        <v>0.78724309000708703</v>
      </c>
      <c r="U652" s="77">
        <v>0.5945680837074262</v>
      </c>
      <c r="V652" s="77">
        <v>0.56098323350560475</v>
      </c>
      <c r="W652" s="77">
        <v>0.95938007094591593</v>
      </c>
      <c r="X652" s="77">
        <v>0.83808007998316603</v>
      </c>
      <c r="Y652" s="77">
        <v>0.41414640084399601</v>
      </c>
      <c r="Z652" s="77">
        <v>0.95428571428571429</v>
      </c>
      <c r="AA652" s="77">
        <v>0.52997721921483087</v>
      </c>
      <c r="AB652" s="77">
        <v>0.38070175438596487</v>
      </c>
      <c r="AC652" s="77">
        <v>0.16842105263157892</v>
      </c>
      <c r="AD652" s="76">
        <v>0.76261075107522236</v>
      </c>
      <c r="AE652" s="77">
        <v>0.61853680918148835</v>
      </c>
      <c r="AF652" s="77">
        <v>0.51668874581394142</v>
      </c>
      <c r="AG652" s="77">
        <v>0.69950389794472012</v>
      </c>
      <c r="AH652" s="77">
        <v>0.57777565860651547</v>
      </c>
      <c r="AI652" s="77">
        <v>0.89873007546454098</v>
      </c>
      <c r="AJ652" s="77">
        <v>0.68421605756485515</v>
      </c>
      <c r="AK652" s="77">
        <v>0.45533948680039787</v>
      </c>
      <c r="AL652" s="77">
        <v>0.16842105263157892</v>
      </c>
      <c r="AM652" s="76">
        <v>0.63261210202355078</v>
      </c>
      <c r="AN652" s="77">
        <v>0.72533654400525893</v>
      </c>
      <c r="AO652" s="78">
        <v>0.43599219899894398</v>
      </c>
      <c r="AP652" s="79">
        <v>0.59142014386002684</v>
      </c>
      <c r="AQ652" s="70">
        <v>2</v>
      </c>
      <c r="AR652" s="71">
        <v>0</v>
      </c>
      <c r="AS652" s="71">
        <v>0</v>
      </c>
      <c r="AT652" s="71">
        <v>0</v>
      </c>
      <c r="AU652" s="71">
        <v>0</v>
      </c>
      <c r="AV652" s="71" t="s">
        <v>3395</v>
      </c>
      <c r="AW652" s="72" t="s">
        <v>3422</v>
      </c>
    </row>
    <row r="653" spans="1:49">
      <c r="A653" s="23" t="s">
        <v>4401</v>
      </c>
      <c r="B653" s="23" t="s">
        <v>3739</v>
      </c>
      <c r="C653" s="23" t="s">
        <v>1498</v>
      </c>
      <c r="D653" s="24" t="s">
        <v>424</v>
      </c>
      <c r="E653" s="24" t="s">
        <v>1233</v>
      </c>
      <c r="F653" s="24" t="s">
        <v>1234</v>
      </c>
      <c r="G653" s="24" t="s">
        <v>1273</v>
      </c>
      <c r="H653" s="76">
        <v>0.89650844793912809</v>
      </c>
      <c r="I653" s="77">
        <v>0.72503243159000752</v>
      </c>
      <c r="J653" s="77">
        <v>0.45675823175903357</v>
      </c>
      <c r="K653" s="77">
        <v>0.71663293377344317</v>
      </c>
      <c r="L653" s="77">
        <v>0.52041750728185832</v>
      </c>
      <c r="M653" s="77">
        <v>0.80732240853912252</v>
      </c>
      <c r="N653" s="77">
        <v>0.12150581234822599</v>
      </c>
      <c r="O653" s="77" t="s">
        <v>3395</v>
      </c>
      <c r="P653" s="77">
        <v>0.44418484518194329</v>
      </c>
      <c r="Q653" s="77">
        <v>0.6586208940934084</v>
      </c>
      <c r="R653" s="77">
        <v>8.9052954227950176E-2</v>
      </c>
      <c r="S653" s="77">
        <v>0.61176470588235332</v>
      </c>
      <c r="T653" s="77">
        <v>0.78724309000708703</v>
      </c>
      <c r="U653" s="77">
        <v>0.5804689799307271</v>
      </c>
      <c r="V653" s="77">
        <v>0.56098323350560475</v>
      </c>
      <c r="W653" s="77">
        <v>0.95953510393068131</v>
      </c>
      <c r="X653" s="77">
        <v>0.87686569626191457</v>
      </c>
      <c r="Y653" s="77">
        <v>0.41414640084399601</v>
      </c>
      <c r="Z653" s="77">
        <v>0.95428571428571429</v>
      </c>
      <c r="AA653" s="77">
        <v>0.52997721921483087</v>
      </c>
      <c r="AB653" s="77">
        <v>0.38070175438596487</v>
      </c>
      <c r="AC653" s="77">
        <v>0.16842105263157892</v>
      </c>
      <c r="AD653" s="76">
        <v>0.69276637042938971</v>
      </c>
      <c r="AE653" s="77">
        <v>0.52201270142491873</v>
      </c>
      <c r="AF653" s="77">
        <v>0.37383692416067926</v>
      </c>
      <c r="AG653" s="77">
        <v>0.69950389794472012</v>
      </c>
      <c r="AH653" s="77">
        <v>0.57072610671816593</v>
      </c>
      <c r="AI653" s="77">
        <v>0.918200400096298</v>
      </c>
      <c r="AJ653" s="77">
        <v>0.68421605756485515</v>
      </c>
      <c r="AK653" s="77">
        <v>0.45533948680039787</v>
      </c>
      <c r="AL653" s="77">
        <v>0.16842105263157892</v>
      </c>
      <c r="AM653" s="76">
        <v>0.52953866533832927</v>
      </c>
      <c r="AN653" s="77">
        <v>0.72947680158639461</v>
      </c>
      <c r="AO653" s="78">
        <v>0.43599219899894398</v>
      </c>
      <c r="AP653" s="79">
        <v>0.55862218881089287</v>
      </c>
      <c r="AQ653" s="70">
        <v>2</v>
      </c>
      <c r="AR653" s="71">
        <v>0</v>
      </c>
      <c r="AS653" s="71">
        <v>0</v>
      </c>
      <c r="AT653" s="71">
        <v>0</v>
      </c>
      <c r="AU653" s="71">
        <v>0</v>
      </c>
      <c r="AV653" s="71" t="s">
        <v>3395</v>
      </c>
      <c r="AW653" s="72" t="s">
        <v>3422</v>
      </c>
    </row>
    <row r="654" spans="1:49">
      <c r="A654" s="23" t="s">
        <v>4402</v>
      </c>
      <c r="B654" s="23" t="s">
        <v>3739</v>
      </c>
      <c r="C654" s="23" t="s">
        <v>1500</v>
      </c>
      <c r="D654" s="24" t="s">
        <v>424</v>
      </c>
      <c r="E654" s="24" t="s">
        <v>1233</v>
      </c>
      <c r="F654" s="24" t="s">
        <v>1234</v>
      </c>
      <c r="G654" s="24" t="s">
        <v>1275</v>
      </c>
      <c r="H654" s="76">
        <v>0.89650844793912809</v>
      </c>
      <c r="I654" s="77">
        <v>0.90643118125031252</v>
      </c>
      <c r="J654" s="77">
        <v>0.75209235254724072</v>
      </c>
      <c r="K654" s="77">
        <v>0.86198013483901348</v>
      </c>
      <c r="L654" s="77">
        <v>0.52163364974031157</v>
      </c>
      <c r="M654" s="77">
        <v>0.5839033283297852</v>
      </c>
      <c r="N654" s="77">
        <v>0.82747782595635266</v>
      </c>
      <c r="O654" s="77" t="s">
        <v>3395</v>
      </c>
      <c r="P654" s="77">
        <v>0.48342636198962019</v>
      </c>
      <c r="Q654" s="77">
        <v>0.55869552960238045</v>
      </c>
      <c r="R654" s="77">
        <v>0.40641710633656497</v>
      </c>
      <c r="S654" s="77">
        <v>0.61176470588235332</v>
      </c>
      <c r="T654" s="77">
        <v>0.78724309000708703</v>
      </c>
      <c r="U654" s="77">
        <v>0.58031109013767912</v>
      </c>
      <c r="V654" s="77">
        <v>0.56098323350560475</v>
      </c>
      <c r="W654" s="77">
        <v>0.97255923878000949</v>
      </c>
      <c r="X654" s="77">
        <v>0.70967499587286276</v>
      </c>
      <c r="Y654" s="77">
        <v>0.41414640084399601</v>
      </c>
      <c r="Z654" s="77">
        <v>0.95428571428571429</v>
      </c>
      <c r="AA654" s="77">
        <v>0.52997721921483087</v>
      </c>
      <c r="AB654" s="77">
        <v>0.38070175438596487</v>
      </c>
      <c r="AC654" s="77">
        <v>0.16842105263157892</v>
      </c>
      <c r="AD654" s="76">
        <v>0.85167732724556044</v>
      </c>
      <c r="AE654" s="77">
        <v>0.65568426017101655</v>
      </c>
      <c r="AF654" s="77">
        <v>0.48255631796947274</v>
      </c>
      <c r="AG654" s="77">
        <v>0.69950389794472012</v>
      </c>
      <c r="AH654" s="77">
        <v>0.57064716182164199</v>
      </c>
      <c r="AI654" s="77">
        <v>0.84111711732643613</v>
      </c>
      <c r="AJ654" s="77">
        <v>0.68421605756485515</v>
      </c>
      <c r="AK654" s="77">
        <v>0.45533948680039787</v>
      </c>
      <c r="AL654" s="77">
        <v>0.16842105263157892</v>
      </c>
      <c r="AM654" s="76">
        <v>0.66330596846201662</v>
      </c>
      <c r="AN654" s="77">
        <v>0.70375605903093275</v>
      </c>
      <c r="AO654" s="78">
        <v>0.43599219899894398</v>
      </c>
      <c r="AP654" s="79">
        <v>0.59461800169071788</v>
      </c>
      <c r="AQ654" s="70">
        <v>2</v>
      </c>
      <c r="AR654" s="71">
        <v>0</v>
      </c>
      <c r="AS654" s="71">
        <v>0</v>
      </c>
      <c r="AT654" s="71">
        <v>0</v>
      </c>
      <c r="AU654" s="71">
        <v>0</v>
      </c>
      <c r="AV654" s="71" t="s">
        <v>3395</v>
      </c>
      <c r="AW654" s="72" t="s">
        <v>3422</v>
      </c>
    </row>
    <row r="655" spans="1:49">
      <c r="A655" s="23" t="s">
        <v>4403</v>
      </c>
      <c r="B655" s="23" t="s">
        <v>3739</v>
      </c>
      <c r="C655" s="23" t="s">
        <v>1502</v>
      </c>
      <c r="D655" s="24" t="s">
        <v>1281</v>
      </c>
      <c r="E655" s="24" t="s">
        <v>1282</v>
      </c>
      <c r="F655" s="24" t="s">
        <v>1283</v>
      </c>
      <c r="G655" s="24" t="s">
        <v>1288</v>
      </c>
      <c r="H655" s="76">
        <v>0.94855312564335437</v>
      </c>
      <c r="I655" s="77">
        <v>0.3852169669987775</v>
      </c>
      <c r="J655" s="77">
        <v>0.68186246636334302</v>
      </c>
      <c r="K655" s="77">
        <v>0.82278373980796427</v>
      </c>
      <c r="L655" s="77">
        <v>0.77002731180877693</v>
      </c>
      <c r="M655" s="77">
        <v>0.46479853143953342</v>
      </c>
      <c r="N655" s="77">
        <v>0.62918125218275645</v>
      </c>
      <c r="O655" s="77" t="s">
        <v>3395</v>
      </c>
      <c r="P655" s="77">
        <v>0.45313090762827263</v>
      </c>
      <c r="Q655" s="77">
        <v>0.38224389779294066</v>
      </c>
      <c r="R655" s="77">
        <v>0.23556734984178246</v>
      </c>
      <c r="S655" s="77">
        <v>0.68235294117647027</v>
      </c>
      <c r="T655" s="77">
        <v>0.81460601765350171</v>
      </c>
      <c r="U655" s="77">
        <v>0.68891029992758801</v>
      </c>
      <c r="V655" s="77">
        <v>0.84235134665576883</v>
      </c>
      <c r="W655" s="77">
        <v>0.69706297367433523</v>
      </c>
      <c r="X655" s="77">
        <v>0.81184736275774683</v>
      </c>
      <c r="Y655" s="77">
        <v>0.3221386642140287</v>
      </c>
      <c r="Z655" s="77">
        <v>0.89142857142857146</v>
      </c>
      <c r="AA655" s="77">
        <v>0.71422107899567777</v>
      </c>
      <c r="AB655" s="77">
        <v>0.25714285714285717</v>
      </c>
      <c r="AC655" s="77">
        <v>0.36842105263157898</v>
      </c>
      <c r="AD655" s="76">
        <v>0.67187751966849163</v>
      </c>
      <c r="AE655" s="77">
        <v>0.62798434857346075</v>
      </c>
      <c r="AF655" s="77">
        <v>0.30890562381736153</v>
      </c>
      <c r="AG655" s="77">
        <v>0.74847947941498605</v>
      </c>
      <c r="AH655" s="77">
        <v>0.76563082329167842</v>
      </c>
      <c r="AI655" s="77">
        <v>0.75445516821604097</v>
      </c>
      <c r="AJ655" s="77">
        <v>0.60678361782130008</v>
      </c>
      <c r="AK655" s="77">
        <v>0.48568196806926744</v>
      </c>
      <c r="AL655" s="77">
        <v>0.36842105263157898</v>
      </c>
      <c r="AM655" s="76">
        <v>0.53625583068643801</v>
      </c>
      <c r="AN655" s="77">
        <v>0.75618849030756852</v>
      </c>
      <c r="AO655" s="78">
        <v>0.48696221284071545</v>
      </c>
      <c r="AP655" s="79">
        <v>0.58773048946035011</v>
      </c>
      <c r="AQ655" s="70">
        <v>2</v>
      </c>
      <c r="AR655" s="71">
        <v>0</v>
      </c>
      <c r="AS655" s="71">
        <v>0</v>
      </c>
      <c r="AT655" s="71">
        <v>0</v>
      </c>
      <c r="AU655" s="71">
        <v>1</v>
      </c>
      <c r="AV655" s="71" t="s">
        <v>3513</v>
      </c>
      <c r="AW655" s="72" t="s">
        <v>3421</v>
      </c>
    </row>
    <row r="656" spans="1:49">
      <c r="A656" s="23" t="s">
        <v>4404</v>
      </c>
      <c r="B656" s="23" t="s">
        <v>3739</v>
      </c>
      <c r="C656" s="23" t="s">
        <v>1504</v>
      </c>
      <c r="D656" s="24" t="s">
        <v>1281</v>
      </c>
      <c r="E656" s="24" t="s">
        <v>1282</v>
      </c>
      <c r="F656" s="24" t="s">
        <v>1292</v>
      </c>
      <c r="G656" s="24" t="s">
        <v>1293</v>
      </c>
      <c r="H656" s="76">
        <v>0.95587471109777333</v>
      </c>
      <c r="I656" s="77">
        <v>0.55328025713309892</v>
      </c>
      <c r="J656" s="77">
        <v>0.9340658342382</v>
      </c>
      <c r="K656" s="77">
        <v>0.92691187331072245</v>
      </c>
      <c r="L656" s="77">
        <v>0.73304167570461731</v>
      </c>
      <c r="M656" s="77">
        <v>0.98213839856817164</v>
      </c>
      <c r="N656" s="77">
        <v>0.84838856885008052</v>
      </c>
      <c r="O656" s="77" t="s">
        <v>3395</v>
      </c>
      <c r="P656" s="77">
        <v>0.59085042651887887</v>
      </c>
      <c r="Q656" s="77">
        <v>0.37034390118710148</v>
      </c>
      <c r="R656" s="77">
        <v>0.12446782181760262</v>
      </c>
      <c r="S656" s="77">
        <v>0.63529411764705945</v>
      </c>
      <c r="T656" s="77">
        <v>0.72344565427485341</v>
      </c>
      <c r="U656" s="77">
        <v>0.6597543134909899</v>
      </c>
      <c r="V656" s="77">
        <v>0.63299518360916707</v>
      </c>
      <c r="W656" s="77">
        <v>0.86133800759543744</v>
      </c>
      <c r="X656" s="77">
        <v>0.7866370388197832</v>
      </c>
      <c r="Y656" s="77">
        <v>0.2720940298103714</v>
      </c>
      <c r="Z656" s="77">
        <v>0.80571428571428572</v>
      </c>
      <c r="AA656" s="77">
        <v>0.68334904309969946</v>
      </c>
      <c r="AB656" s="77">
        <v>0.25714285714285717</v>
      </c>
      <c r="AC656" s="77">
        <v>0.36842105263157898</v>
      </c>
      <c r="AD656" s="76">
        <v>0.81440693415635745</v>
      </c>
      <c r="AE656" s="77">
        <v>0.81626618859049405</v>
      </c>
      <c r="AF656" s="77">
        <v>0.24740586150235205</v>
      </c>
      <c r="AG656" s="77">
        <v>0.67936988596095649</v>
      </c>
      <c r="AH656" s="77">
        <v>0.64637474855007848</v>
      </c>
      <c r="AI656" s="77">
        <v>0.82398752320761037</v>
      </c>
      <c r="AJ656" s="77">
        <v>0.53890415776232858</v>
      </c>
      <c r="AK656" s="77">
        <v>0.47024595012127834</v>
      </c>
      <c r="AL656" s="77">
        <v>0.36842105263157898</v>
      </c>
      <c r="AM656" s="76">
        <v>0.62602632808306791</v>
      </c>
      <c r="AN656" s="77">
        <v>0.71657738590621511</v>
      </c>
      <c r="AO656" s="78">
        <v>0.4591903868383953</v>
      </c>
      <c r="AP656" s="79">
        <v>0.59559179946705088</v>
      </c>
      <c r="AQ656" s="70">
        <v>2</v>
      </c>
      <c r="AR656" s="71">
        <v>0</v>
      </c>
      <c r="AS656" s="71">
        <v>0</v>
      </c>
      <c r="AT656" s="71">
        <v>0</v>
      </c>
      <c r="AU656" s="71">
        <v>1</v>
      </c>
      <c r="AV656" s="71" t="s">
        <v>3513</v>
      </c>
      <c r="AW656" s="72" t="s">
        <v>3421</v>
      </c>
    </row>
    <row r="657" spans="1:49">
      <c r="A657" s="23" t="s">
        <v>4405</v>
      </c>
      <c r="B657" s="23" t="s">
        <v>3739</v>
      </c>
      <c r="C657" s="23" t="s">
        <v>1506</v>
      </c>
      <c r="D657" s="24" t="s">
        <v>1281</v>
      </c>
      <c r="E657" s="24" t="s">
        <v>1282</v>
      </c>
      <c r="F657" s="24" t="s">
        <v>1297</v>
      </c>
      <c r="G657" s="24" t="s">
        <v>1298</v>
      </c>
      <c r="H657" s="76">
        <v>0.96155060739868747</v>
      </c>
      <c r="I657" s="77">
        <v>0.43804425413960257</v>
      </c>
      <c r="J657" s="77">
        <v>0.79498078825841501</v>
      </c>
      <c r="K657" s="77">
        <v>0.80247661481534949</v>
      </c>
      <c r="L657" s="77">
        <v>0.79009535616498161</v>
      </c>
      <c r="M657" s="77">
        <v>0.68866545791194089</v>
      </c>
      <c r="N657" s="77">
        <v>0.79888190685910365</v>
      </c>
      <c r="O657" s="77" t="s">
        <v>3395</v>
      </c>
      <c r="P657" s="77">
        <v>0.29894108298989353</v>
      </c>
      <c r="Q657" s="77">
        <v>0.50645292846270451</v>
      </c>
      <c r="R657" s="77">
        <v>0.11740704576693438</v>
      </c>
      <c r="S657" s="77">
        <v>0.74117647058823499</v>
      </c>
      <c r="T657" s="77">
        <v>0.76246053733651187</v>
      </c>
      <c r="U657" s="77">
        <v>0.64018204864803563</v>
      </c>
      <c r="V657" s="77">
        <v>0.62341536852659163</v>
      </c>
      <c r="W657" s="77">
        <v>0.45136821257798798</v>
      </c>
      <c r="X657" s="77">
        <v>0.96449590686643905</v>
      </c>
      <c r="Y657" s="77">
        <v>0.26600752022073737</v>
      </c>
      <c r="Z657" s="77">
        <v>0.77142857142857146</v>
      </c>
      <c r="AA657" s="77">
        <v>0.64002566751674261</v>
      </c>
      <c r="AB657" s="77">
        <v>0.25714285714285717</v>
      </c>
      <c r="AC657" s="77">
        <v>0.36842105263157898</v>
      </c>
      <c r="AD657" s="76">
        <v>0.73152521659890157</v>
      </c>
      <c r="AE657" s="77">
        <v>0.67581208374825386</v>
      </c>
      <c r="AF657" s="77">
        <v>0.31192998711481945</v>
      </c>
      <c r="AG657" s="77">
        <v>0.75181850396237349</v>
      </c>
      <c r="AH657" s="77">
        <v>0.63179870858731357</v>
      </c>
      <c r="AI657" s="77">
        <v>0.70793205972221351</v>
      </c>
      <c r="AJ657" s="77">
        <v>0.51871804582465442</v>
      </c>
      <c r="AK657" s="77">
        <v>0.44858426232979987</v>
      </c>
      <c r="AL657" s="77">
        <v>0.36842105263157898</v>
      </c>
      <c r="AM657" s="76">
        <v>0.57308909582065837</v>
      </c>
      <c r="AN657" s="77">
        <v>0.69718309075730023</v>
      </c>
      <c r="AO657" s="78">
        <v>0.44524112026201107</v>
      </c>
      <c r="AP657" s="79">
        <v>0.56712499709781661</v>
      </c>
      <c r="AQ657" s="70">
        <v>2</v>
      </c>
      <c r="AR657" s="71">
        <v>0</v>
      </c>
      <c r="AS657" s="71">
        <v>0</v>
      </c>
      <c r="AT657" s="71">
        <v>0</v>
      </c>
      <c r="AU657" s="71">
        <v>1</v>
      </c>
      <c r="AV657" s="71" t="s">
        <v>3514</v>
      </c>
      <c r="AW657" s="72" t="s">
        <v>3421</v>
      </c>
    </row>
    <row r="658" spans="1:49">
      <c r="A658" s="23" t="s">
        <v>4406</v>
      </c>
      <c r="B658" s="23" t="s">
        <v>3739</v>
      </c>
      <c r="C658" s="23" t="s">
        <v>1509</v>
      </c>
      <c r="D658" s="24" t="s">
        <v>1281</v>
      </c>
      <c r="E658" s="24" t="s">
        <v>1282</v>
      </c>
      <c r="F658" s="24" t="s">
        <v>1297</v>
      </c>
      <c r="G658" s="24" t="s">
        <v>1300</v>
      </c>
      <c r="H658" s="76">
        <v>0.96155060739868747</v>
      </c>
      <c r="I658" s="77">
        <v>0.49414595860482347</v>
      </c>
      <c r="J658" s="77">
        <v>0.86876196030602859</v>
      </c>
      <c r="K658" s="77">
        <v>0.73847644529294643</v>
      </c>
      <c r="L658" s="77">
        <v>0.66026960803750245</v>
      </c>
      <c r="M658" s="77">
        <v>0.26635899150650633</v>
      </c>
      <c r="N658" s="77">
        <v>0.61417003752103549</v>
      </c>
      <c r="O658" s="77" t="s">
        <v>3395</v>
      </c>
      <c r="P658" s="77">
        <v>0.53387886100058968</v>
      </c>
      <c r="Q658" s="77">
        <v>0.53828557592559267</v>
      </c>
      <c r="R658" s="77">
        <v>0.16995288774632031</v>
      </c>
      <c r="S658" s="77">
        <v>0.74117647058823499</v>
      </c>
      <c r="T658" s="77">
        <v>0.76246053733651187</v>
      </c>
      <c r="U658" s="77">
        <v>0.71431893701148497</v>
      </c>
      <c r="V658" s="77">
        <v>0.62341536852659163</v>
      </c>
      <c r="W658" s="77">
        <v>0</v>
      </c>
      <c r="X658" s="77">
        <v>0.76472581143239515</v>
      </c>
      <c r="Y658" s="77">
        <v>0.26600752022073737</v>
      </c>
      <c r="Z658" s="77">
        <v>0.77142857142857146</v>
      </c>
      <c r="AA658" s="77">
        <v>0.71158350952538707</v>
      </c>
      <c r="AB658" s="77">
        <v>0.25714285714285717</v>
      </c>
      <c r="AC658" s="77">
        <v>0.36842105263157898</v>
      </c>
      <c r="AD658" s="76">
        <v>0.77481950876984651</v>
      </c>
      <c r="AE658" s="77">
        <v>0.56263078867171612</v>
      </c>
      <c r="AF658" s="77">
        <v>0.3541192318359565</v>
      </c>
      <c r="AG658" s="77">
        <v>0.75181850396237349</v>
      </c>
      <c r="AH658" s="77">
        <v>0.6688671527690383</v>
      </c>
      <c r="AI658" s="77">
        <v>0.38236290571619758</v>
      </c>
      <c r="AJ658" s="77">
        <v>0.51871804582465442</v>
      </c>
      <c r="AK658" s="77">
        <v>0.48436318333412209</v>
      </c>
      <c r="AL658" s="77">
        <v>0.36842105263157898</v>
      </c>
      <c r="AM658" s="76">
        <v>0.56385650975917301</v>
      </c>
      <c r="AN658" s="77">
        <v>0.60101618748253649</v>
      </c>
      <c r="AO658" s="78">
        <v>0.45716742726345183</v>
      </c>
      <c r="AP658" s="79">
        <v>0.538882722280561</v>
      </c>
      <c r="AQ658" s="70">
        <v>2</v>
      </c>
      <c r="AR658" s="71">
        <v>0</v>
      </c>
      <c r="AS658" s="71">
        <v>2</v>
      </c>
      <c r="AT658" s="71">
        <v>0</v>
      </c>
      <c r="AU658" s="71">
        <v>0</v>
      </c>
      <c r="AV658" s="71" t="s">
        <v>3395</v>
      </c>
      <c r="AW658" s="72" t="s">
        <v>3421</v>
      </c>
    </row>
    <row r="659" spans="1:49">
      <c r="A659" s="23" t="s">
        <v>4407</v>
      </c>
      <c r="B659" s="23" t="s">
        <v>3739</v>
      </c>
      <c r="C659" s="23" t="s">
        <v>1511</v>
      </c>
      <c r="D659" s="24" t="s">
        <v>1281</v>
      </c>
      <c r="E659" s="24" t="s">
        <v>1282</v>
      </c>
      <c r="F659" s="24" t="s">
        <v>1302</v>
      </c>
      <c r="G659" s="24" t="s">
        <v>1305</v>
      </c>
      <c r="H659" s="76">
        <v>0.9639440253207423</v>
      </c>
      <c r="I659" s="77">
        <v>0.49277666568815809</v>
      </c>
      <c r="J659" s="77">
        <v>0.86210422703360345</v>
      </c>
      <c r="K659" s="77">
        <v>0.7364825622058071</v>
      </c>
      <c r="L659" s="77">
        <v>0.74551895748543429</v>
      </c>
      <c r="M659" s="77">
        <v>0.99439918711914854</v>
      </c>
      <c r="N659" s="77">
        <v>0.78266668262575778</v>
      </c>
      <c r="O659" s="77" t="s">
        <v>3395</v>
      </c>
      <c r="P659" s="77">
        <v>0.3385779364561623</v>
      </c>
      <c r="Q659" s="77">
        <v>0.52716850740233601</v>
      </c>
      <c r="R659" s="77">
        <v>0.14991142130222943</v>
      </c>
      <c r="S659" s="77">
        <v>0.76470588235294112</v>
      </c>
      <c r="T659" s="77">
        <v>0.74415952580374978</v>
      </c>
      <c r="U659" s="77">
        <v>0.70589646444399257</v>
      </c>
      <c r="V659" s="77">
        <v>0.74503453623718963</v>
      </c>
      <c r="W659" s="77">
        <v>9.3558546200196185E-2</v>
      </c>
      <c r="X659" s="77">
        <v>0.71821181650150612</v>
      </c>
      <c r="Y659" s="77">
        <v>0.28764844320610272</v>
      </c>
      <c r="Z659" s="77">
        <v>0.84</v>
      </c>
      <c r="AA659" s="77">
        <v>0.64266323698703332</v>
      </c>
      <c r="AB659" s="77">
        <v>0.25714285714285717</v>
      </c>
      <c r="AC659" s="77">
        <v>0.36842105263157898</v>
      </c>
      <c r="AD659" s="76">
        <v>0.77294163934750115</v>
      </c>
      <c r="AE659" s="77">
        <v>0.71952906517846205</v>
      </c>
      <c r="AF659" s="77">
        <v>0.33853996435228273</v>
      </c>
      <c r="AG659" s="77">
        <v>0.7544327040783454</v>
      </c>
      <c r="AH659" s="77">
        <v>0.7254655003405911</v>
      </c>
      <c r="AI659" s="77">
        <v>0.40588518135085117</v>
      </c>
      <c r="AJ659" s="77">
        <v>0.56382422160305135</v>
      </c>
      <c r="AK659" s="77">
        <v>0.44990304706494522</v>
      </c>
      <c r="AL659" s="77">
        <v>0.36842105263157898</v>
      </c>
      <c r="AM659" s="76">
        <v>0.61033688962608201</v>
      </c>
      <c r="AN659" s="77">
        <v>0.62859446192326252</v>
      </c>
      <c r="AO659" s="78">
        <v>0.4607161070998585</v>
      </c>
      <c r="AP659" s="79">
        <v>0.56387900863012752</v>
      </c>
      <c r="AQ659" s="70">
        <v>2</v>
      </c>
      <c r="AR659" s="71">
        <v>0</v>
      </c>
      <c r="AS659" s="71">
        <v>0</v>
      </c>
      <c r="AT659" s="71">
        <v>0</v>
      </c>
      <c r="AU659" s="71">
        <v>1</v>
      </c>
      <c r="AV659" s="71" t="s">
        <v>3515</v>
      </c>
      <c r="AW659" s="72" t="s">
        <v>3421</v>
      </c>
    </row>
    <row r="660" spans="1:49">
      <c r="A660" s="23" t="s">
        <v>4408</v>
      </c>
      <c r="B660" s="23" t="s">
        <v>3739</v>
      </c>
      <c r="C660" s="23" t="s">
        <v>1513</v>
      </c>
      <c r="D660" s="24" t="s">
        <v>1310</v>
      </c>
      <c r="E660" s="24" t="s">
        <v>1311</v>
      </c>
      <c r="F660" s="24" t="s">
        <v>1312</v>
      </c>
      <c r="G660" s="24" t="s">
        <v>1319</v>
      </c>
      <c r="H660" s="76">
        <v>0.7164755302350736</v>
      </c>
      <c r="I660" s="77">
        <v>0.1865338494182682</v>
      </c>
      <c r="J660" s="77">
        <v>0.10374643001603712</v>
      </c>
      <c r="K660" s="77">
        <v>0</v>
      </c>
      <c r="L660" s="77">
        <v>0.73591240064476704</v>
      </c>
      <c r="M660" s="77">
        <v>0.68006089515901003</v>
      </c>
      <c r="N660" s="77">
        <v>0.11571576183289028</v>
      </c>
      <c r="O660" s="77" t="s">
        <v>3395</v>
      </c>
      <c r="P660" s="77">
        <v>0.19554847836441053</v>
      </c>
      <c r="Q660" s="77">
        <v>0.99018645731108923</v>
      </c>
      <c r="R660" s="77">
        <v>0.606745753534354</v>
      </c>
      <c r="S660" s="77">
        <v>0.37647058823529445</v>
      </c>
      <c r="T660" s="77">
        <v>0.26844919786096255</v>
      </c>
      <c r="U660" s="77">
        <v>0.6010976021366462</v>
      </c>
      <c r="V660" s="77">
        <v>0.58322057453632237</v>
      </c>
      <c r="W660" s="77">
        <v>0.56539137994667732</v>
      </c>
      <c r="X660" s="77">
        <v>0.97533229578380032</v>
      </c>
      <c r="Y660" s="77">
        <v>0.56027335190845884</v>
      </c>
      <c r="Z660" s="77">
        <v>0.66285714285714281</v>
      </c>
      <c r="AA660" s="77">
        <v>0.43345224309495911</v>
      </c>
      <c r="AB660" s="77">
        <v>2.9239766081871343E-2</v>
      </c>
      <c r="AC660" s="77">
        <v>0.71578947368421053</v>
      </c>
      <c r="AD660" s="76">
        <v>0.33558526988979298</v>
      </c>
      <c r="AE660" s="77">
        <v>0.34544750720021561</v>
      </c>
      <c r="AF660" s="77">
        <v>0.79846610542272156</v>
      </c>
      <c r="AG660" s="77">
        <v>0.3224598930481285</v>
      </c>
      <c r="AH660" s="77">
        <v>0.59215908833648423</v>
      </c>
      <c r="AI660" s="77">
        <v>0.77036183786523882</v>
      </c>
      <c r="AJ660" s="77">
        <v>0.61156524738280083</v>
      </c>
      <c r="AK660" s="77">
        <v>0.23134600458841523</v>
      </c>
      <c r="AL660" s="77">
        <v>0.71578947368421053</v>
      </c>
      <c r="AM660" s="76">
        <v>0.49316629417091007</v>
      </c>
      <c r="AN660" s="77">
        <v>0.56166027308328381</v>
      </c>
      <c r="AO660" s="78">
        <v>0.51956690855180887</v>
      </c>
      <c r="AP660" s="79">
        <v>0.52442198205930002</v>
      </c>
      <c r="AQ660" s="70">
        <v>2</v>
      </c>
      <c r="AR660" s="71">
        <v>0</v>
      </c>
      <c r="AS660" s="71">
        <v>2</v>
      </c>
      <c r="AT660" s="71">
        <v>0</v>
      </c>
      <c r="AU660" s="71">
        <v>0</v>
      </c>
      <c r="AV660" s="71" t="s">
        <v>3395</v>
      </c>
      <c r="AW660" s="72" t="s">
        <v>3419</v>
      </c>
    </row>
    <row r="661" spans="1:49">
      <c r="A661" s="23" t="s">
        <v>4409</v>
      </c>
      <c r="B661" s="23" t="s">
        <v>3739</v>
      </c>
      <c r="C661" s="23" t="s">
        <v>1515</v>
      </c>
      <c r="D661" s="24" t="s">
        <v>1323</v>
      </c>
      <c r="E661" s="24" t="s">
        <v>1340</v>
      </c>
      <c r="F661" s="24" t="s">
        <v>1341</v>
      </c>
      <c r="G661" s="24" t="s">
        <v>1346</v>
      </c>
      <c r="H661" s="76">
        <v>0.57986668882264158</v>
      </c>
      <c r="I661" s="77">
        <v>0.54465126112653317</v>
      </c>
      <c r="J661" s="77">
        <v>1</v>
      </c>
      <c r="K661" s="77">
        <v>0</v>
      </c>
      <c r="L661" s="77">
        <v>0.42222222222222222</v>
      </c>
      <c r="M661" s="77">
        <v>1</v>
      </c>
      <c r="N661" s="77">
        <v>1</v>
      </c>
      <c r="O661" s="77" t="s">
        <v>3395</v>
      </c>
      <c r="P661" s="77">
        <v>0.5</v>
      </c>
      <c r="Q661" s="77">
        <v>0.88697745933150496</v>
      </c>
      <c r="R661" s="77">
        <v>0.11970312904979678</v>
      </c>
      <c r="S661" s="77">
        <v>0.82352941176470584</v>
      </c>
      <c r="T661" s="77">
        <v>0.35931963146704465</v>
      </c>
      <c r="U661" s="77">
        <v>6.3161250313261322E-2</v>
      </c>
      <c r="V661" s="77">
        <v>0.39514930234762097</v>
      </c>
      <c r="W661" s="77">
        <v>1</v>
      </c>
      <c r="X661" s="77">
        <v>0.58386999181628063</v>
      </c>
      <c r="Y661" s="77">
        <v>0.6785714285714286</v>
      </c>
      <c r="Z661" s="77">
        <v>0</v>
      </c>
      <c r="AA661" s="77">
        <v>0.42023639352427766</v>
      </c>
      <c r="AB661" s="77">
        <v>0.6257309941520468</v>
      </c>
      <c r="AC661" s="77">
        <v>0.51578947368421058</v>
      </c>
      <c r="AD661" s="76">
        <v>0.70817264998305829</v>
      </c>
      <c r="AE661" s="77">
        <v>0.58444444444444454</v>
      </c>
      <c r="AF661" s="77">
        <v>0.50334029419065085</v>
      </c>
      <c r="AG661" s="77">
        <v>0.59142452161587522</v>
      </c>
      <c r="AH661" s="77">
        <v>0.22915527633044114</v>
      </c>
      <c r="AI661" s="77">
        <v>0.79193499590814032</v>
      </c>
      <c r="AJ661" s="77">
        <v>0.3392857142857143</v>
      </c>
      <c r="AK661" s="77">
        <v>0.52298369383816223</v>
      </c>
      <c r="AL661" s="77">
        <v>0.51578947368421058</v>
      </c>
      <c r="AM661" s="76">
        <v>0.59865246287271789</v>
      </c>
      <c r="AN661" s="77">
        <v>0.53750493128481891</v>
      </c>
      <c r="AO661" s="78">
        <v>0.45935296060269576</v>
      </c>
      <c r="AP661" s="79">
        <v>0.53028377550588834</v>
      </c>
      <c r="AQ661" s="70">
        <v>2</v>
      </c>
      <c r="AR661" s="71">
        <v>1</v>
      </c>
      <c r="AS661" s="71">
        <v>0</v>
      </c>
      <c r="AT661" s="71">
        <v>1</v>
      </c>
      <c r="AU661" s="71">
        <v>0</v>
      </c>
      <c r="AV661" s="71" t="s">
        <v>3395</v>
      </c>
      <c r="AW661" s="72" t="s">
        <v>3420</v>
      </c>
    </row>
    <row r="662" spans="1:49">
      <c r="A662" s="23" t="s">
        <v>4410</v>
      </c>
      <c r="B662" s="23" t="s">
        <v>3739</v>
      </c>
      <c r="C662" s="23" t="s">
        <v>1517</v>
      </c>
      <c r="D662" s="24" t="s">
        <v>1323</v>
      </c>
      <c r="E662" s="24" t="s">
        <v>1340</v>
      </c>
      <c r="F662" s="24" t="s">
        <v>1348</v>
      </c>
      <c r="G662" s="24" t="s">
        <v>1349</v>
      </c>
      <c r="H662" s="76">
        <v>0.59257197622500479</v>
      </c>
      <c r="I662" s="77">
        <v>0.53817870060249307</v>
      </c>
      <c r="J662" s="77">
        <v>1</v>
      </c>
      <c r="K662" s="77">
        <v>0</v>
      </c>
      <c r="L662" s="77">
        <v>0.42222222222222222</v>
      </c>
      <c r="M662" s="77">
        <v>1</v>
      </c>
      <c r="N662" s="77">
        <v>1</v>
      </c>
      <c r="O662" s="77" t="s">
        <v>3395</v>
      </c>
      <c r="P662" s="77">
        <v>0.75</v>
      </c>
      <c r="Q662" s="77">
        <v>0.80762515475702312</v>
      </c>
      <c r="R662" s="77">
        <v>0.18724511076373959</v>
      </c>
      <c r="S662" s="77">
        <v>0.81176470588235361</v>
      </c>
      <c r="T662" s="77">
        <v>7.0707428645061521E-2</v>
      </c>
      <c r="U662" s="77">
        <v>0.20116503689712428</v>
      </c>
      <c r="V662" s="77">
        <v>0.42733216659159518</v>
      </c>
      <c r="W662" s="77">
        <v>0.55374355974933676</v>
      </c>
      <c r="X662" s="77">
        <v>0.20901096286517329</v>
      </c>
      <c r="Y662" s="77">
        <v>0.67113236129520892</v>
      </c>
      <c r="Z662" s="77">
        <v>0.34285714285714286</v>
      </c>
      <c r="AA662" s="77">
        <v>0.49179423553292217</v>
      </c>
      <c r="AB662" s="77">
        <v>0.6257309941520468</v>
      </c>
      <c r="AC662" s="77">
        <v>0.51578947368421058</v>
      </c>
      <c r="AD662" s="76">
        <v>0.71025022560916595</v>
      </c>
      <c r="AE662" s="77">
        <v>0.63444444444444448</v>
      </c>
      <c r="AF662" s="77">
        <v>0.49743513276038137</v>
      </c>
      <c r="AG662" s="77">
        <v>0.44123606726370757</v>
      </c>
      <c r="AH662" s="77">
        <v>0.31424860174435976</v>
      </c>
      <c r="AI662" s="77">
        <v>0.38137726130725502</v>
      </c>
      <c r="AJ662" s="77">
        <v>0.50699475207617595</v>
      </c>
      <c r="AK662" s="77">
        <v>0.55876261484248446</v>
      </c>
      <c r="AL662" s="77">
        <v>0.51578947368421058</v>
      </c>
      <c r="AM662" s="76">
        <v>0.61404326760466399</v>
      </c>
      <c r="AN662" s="77">
        <v>0.37895397677177406</v>
      </c>
      <c r="AO662" s="78">
        <v>0.52718228020095703</v>
      </c>
      <c r="AP662" s="79">
        <v>0.50180167113961771</v>
      </c>
      <c r="AQ662" s="70">
        <v>2</v>
      </c>
      <c r="AR662" s="71">
        <v>1</v>
      </c>
      <c r="AS662" s="71">
        <v>0</v>
      </c>
      <c r="AT662" s="71">
        <v>1</v>
      </c>
      <c r="AU662" s="71">
        <v>0</v>
      </c>
      <c r="AV662" s="71" t="s">
        <v>3395</v>
      </c>
      <c r="AW662" s="72" t="s">
        <v>3420</v>
      </c>
    </row>
    <row r="663" spans="1:49">
      <c r="A663" s="23" t="s">
        <v>4411</v>
      </c>
      <c r="B663" s="23" t="s">
        <v>3739</v>
      </c>
      <c r="C663" s="23" t="s">
        <v>1520</v>
      </c>
      <c r="D663" s="24" t="s">
        <v>1323</v>
      </c>
      <c r="E663" s="24" t="s">
        <v>1340</v>
      </c>
      <c r="F663" s="24" t="s">
        <v>1353</v>
      </c>
      <c r="G663" s="24" t="s">
        <v>1354</v>
      </c>
      <c r="H663" s="76">
        <v>0.60719244488112345</v>
      </c>
      <c r="I663" s="77">
        <v>0.51457721294649716</v>
      </c>
      <c r="J663" s="77">
        <v>0.77710226165131702</v>
      </c>
      <c r="K663" s="77">
        <v>0</v>
      </c>
      <c r="L663" s="77">
        <v>0.42222222222222222</v>
      </c>
      <c r="M663" s="77">
        <v>0.51227192147685752</v>
      </c>
      <c r="N663" s="77">
        <v>0.79915619104632785</v>
      </c>
      <c r="O663" s="77" t="s">
        <v>3395</v>
      </c>
      <c r="P663" s="77">
        <v>0.5</v>
      </c>
      <c r="Q663" s="77">
        <v>0.61570155794760262</v>
      </c>
      <c r="R663" s="77">
        <v>0.12615686408529603</v>
      </c>
      <c r="S663" s="77">
        <v>0.81176470588235361</v>
      </c>
      <c r="T663" s="77">
        <v>0.21514399845370791</v>
      </c>
      <c r="U663" s="77">
        <v>0.22032244914899748</v>
      </c>
      <c r="V663" s="77">
        <v>0.48517290527484036</v>
      </c>
      <c r="W663" s="77">
        <v>0.44438349104034647</v>
      </c>
      <c r="X663" s="77">
        <v>0.70680706837642182</v>
      </c>
      <c r="Y663" s="77">
        <v>0.62886493358941764</v>
      </c>
      <c r="Z663" s="77">
        <v>0.55428571428571427</v>
      </c>
      <c r="AA663" s="77">
        <v>0.42023639352427766</v>
      </c>
      <c r="AB663" s="77">
        <v>0.6257309941520468</v>
      </c>
      <c r="AC663" s="77">
        <v>0.51578947368421058</v>
      </c>
      <c r="AD663" s="76">
        <v>0.63295730649297921</v>
      </c>
      <c r="AE663" s="77">
        <v>0.44673006694908146</v>
      </c>
      <c r="AF663" s="77">
        <v>0.37092921101644932</v>
      </c>
      <c r="AG663" s="77">
        <v>0.51345435216803081</v>
      </c>
      <c r="AH663" s="77">
        <v>0.35274767721191891</v>
      </c>
      <c r="AI663" s="77">
        <v>0.57559527970838409</v>
      </c>
      <c r="AJ663" s="77">
        <v>0.59157532393756596</v>
      </c>
      <c r="AK663" s="77">
        <v>0.52298369383816223</v>
      </c>
      <c r="AL663" s="77">
        <v>0.51578947368421058</v>
      </c>
      <c r="AM663" s="76">
        <v>0.48353886148616998</v>
      </c>
      <c r="AN663" s="77">
        <v>0.48059910302944459</v>
      </c>
      <c r="AO663" s="78">
        <v>0.54344949715331292</v>
      </c>
      <c r="AP663" s="79">
        <v>0.50212251481894499</v>
      </c>
      <c r="AQ663" s="70">
        <v>2</v>
      </c>
      <c r="AR663" s="71">
        <v>1</v>
      </c>
      <c r="AS663" s="71">
        <v>0</v>
      </c>
      <c r="AT663" s="71">
        <v>1</v>
      </c>
      <c r="AU663" s="71">
        <v>0</v>
      </c>
      <c r="AV663" s="71" t="s">
        <v>3395</v>
      </c>
      <c r="AW663" s="72" t="s">
        <v>3420</v>
      </c>
    </row>
    <row r="664" spans="1:49">
      <c r="A664" s="23" t="s">
        <v>4412</v>
      </c>
      <c r="B664" s="23" t="s">
        <v>3739</v>
      </c>
      <c r="C664" s="23" t="s">
        <v>1522</v>
      </c>
      <c r="D664" s="24" t="s">
        <v>1323</v>
      </c>
      <c r="E664" s="24" t="s">
        <v>1340</v>
      </c>
      <c r="F664" s="24" t="s">
        <v>1353</v>
      </c>
      <c r="G664" s="24" t="s">
        <v>1360</v>
      </c>
      <c r="H664" s="76">
        <v>0.60719244488112345</v>
      </c>
      <c r="I664" s="77">
        <v>0.49070082124308845</v>
      </c>
      <c r="J664" s="77">
        <v>0.72271939290503329</v>
      </c>
      <c r="K664" s="77">
        <v>0</v>
      </c>
      <c r="L664" s="77">
        <v>0.42222222222222222</v>
      </c>
      <c r="M664" s="77">
        <v>0.65324567591754401</v>
      </c>
      <c r="N664" s="77">
        <v>0.56675275645403878</v>
      </c>
      <c r="O664" s="77" t="s">
        <v>3395</v>
      </c>
      <c r="P664" s="77">
        <v>0.35193308549571301</v>
      </c>
      <c r="Q664" s="77">
        <v>0.8099862494399086</v>
      </c>
      <c r="R664" s="77">
        <v>0.46616926685844201</v>
      </c>
      <c r="S664" s="77">
        <v>0.81176470588235361</v>
      </c>
      <c r="T664" s="77">
        <v>0.21514399845370791</v>
      </c>
      <c r="U664" s="77">
        <v>0.23181667226211466</v>
      </c>
      <c r="V664" s="77">
        <v>0.48517290527484036</v>
      </c>
      <c r="W664" s="77">
        <v>0.39016883783026185</v>
      </c>
      <c r="X664" s="77">
        <v>0.96735730149842347</v>
      </c>
      <c r="Y664" s="77">
        <v>0.62886493358941764</v>
      </c>
      <c r="Z664" s="77">
        <v>0.55428571428571427</v>
      </c>
      <c r="AA664" s="77">
        <v>0.42023639352427766</v>
      </c>
      <c r="AB664" s="77">
        <v>0.6257309941520468</v>
      </c>
      <c r="AC664" s="77">
        <v>0.51578947368421058</v>
      </c>
      <c r="AD664" s="76">
        <v>0.60687088634308173</v>
      </c>
      <c r="AE664" s="77">
        <v>0.39883074801790358</v>
      </c>
      <c r="AF664" s="77">
        <v>0.63807775814917533</v>
      </c>
      <c r="AG664" s="77">
        <v>0.51345435216803081</v>
      </c>
      <c r="AH664" s="77">
        <v>0.35849478876847751</v>
      </c>
      <c r="AI664" s="77">
        <v>0.67876306966434263</v>
      </c>
      <c r="AJ664" s="77">
        <v>0.59157532393756596</v>
      </c>
      <c r="AK664" s="77">
        <v>0.52298369383816223</v>
      </c>
      <c r="AL664" s="77">
        <v>0.51578947368421058</v>
      </c>
      <c r="AM664" s="76">
        <v>0.54792646417005353</v>
      </c>
      <c r="AN664" s="77">
        <v>0.51690407020028362</v>
      </c>
      <c r="AO664" s="78">
        <v>0.54344949715331292</v>
      </c>
      <c r="AP664" s="79">
        <v>0.5360049290266965</v>
      </c>
      <c r="AQ664" s="70">
        <v>2</v>
      </c>
      <c r="AR664" s="71">
        <v>1</v>
      </c>
      <c r="AS664" s="71">
        <v>0</v>
      </c>
      <c r="AT664" s="71">
        <v>1</v>
      </c>
      <c r="AU664" s="71">
        <v>0</v>
      </c>
      <c r="AV664" s="71" t="s">
        <v>3395</v>
      </c>
      <c r="AW664" s="72" t="s">
        <v>3420</v>
      </c>
    </row>
    <row r="665" spans="1:49">
      <c r="A665" s="23" t="s">
        <v>4413</v>
      </c>
      <c r="B665" s="23" t="s">
        <v>3739</v>
      </c>
      <c r="C665" s="23" t="s">
        <v>1526</v>
      </c>
      <c r="D665" s="24" t="s">
        <v>1323</v>
      </c>
      <c r="E665" s="24" t="s">
        <v>1362</v>
      </c>
      <c r="F665" s="24" t="s">
        <v>1363</v>
      </c>
      <c r="G665" s="24" t="s">
        <v>1364</v>
      </c>
      <c r="H665" s="76">
        <v>0.50570495173184549</v>
      </c>
      <c r="I665" s="77">
        <v>0.53790302551862468</v>
      </c>
      <c r="J665" s="77">
        <v>0.16524273363833841</v>
      </c>
      <c r="K665" s="77">
        <v>0.26215533127332658</v>
      </c>
      <c r="L665" s="77">
        <v>0.25065805841061067</v>
      </c>
      <c r="M665" s="77">
        <v>0.20910181326611466</v>
      </c>
      <c r="N665" s="77">
        <v>0.46845574323497402</v>
      </c>
      <c r="O665" s="77" t="s">
        <v>3395</v>
      </c>
      <c r="P665" s="77">
        <v>0.41442516732786638</v>
      </c>
      <c r="Q665" s="77">
        <v>0.77217352037085196</v>
      </c>
      <c r="R665" s="77">
        <v>0.74629739310330456</v>
      </c>
      <c r="S665" s="77">
        <v>0.67058823529411793</v>
      </c>
      <c r="T665" s="77">
        <v>0.57681206107853877</v>
      </c>
      <c r="U665" s="77">
        <v>0.16096777846498686</v>
      </c>
      <c r="V665" s="77">
        <v>0.43787711244397864</v>
      </c>
      <c r="W665" s="77">
        <v>0.85737265843980492</v>
      </c>
      <c r="X665" s="77">
        <v>0.25430494535879511</v>
      </c>
      <c r="Y665" s="77">
        <v>0.64340492872020993</v>
      </c>
      <c r="Z665" s="77">
        <v>0.37142857142857144</v>
      </c>
      <c r="AA665" s="77">
        <v>0.39063969152803146</v>
      </c>
      <c r="AB665" s="77">
        <v>0.6257309941520468</v>
      </c>
      <c r="AC665" s="77">
        <v>0.51578947368421058</v>
      </c>
      <c r="AD665" s="76">
        <v>0.40295023696293614</v>
      </c>
      <c r="AE665" s="77">
        <v>0.32095922270257848</v>
      </c>
      <c r="AF665" s="77">
        <v>0.75923545673707826</v>
      </c>
      <c r="AG665" s="77">
        <v>0.62370014818632835</v>
      </c>
      <c r="AH665" s="77">
        <v>0.29942244545448277</v>
      </c>
      <c r="AI665" s="77">
        <v>0.55583880189930002</v>
      </c>
      <c r="AJ665" s="77">
        <v>0.50741675007439069</v>
      </c>
      <c r="AK665" s="77">
        <v>0.50818534284003913</v>
      </c>
      <c r="AL665" s="77">
        <v>0.51578947368421058</v>
      </c>
      <c r="AM665" s="76">
        <v>0.49438163880086433</v>
      </c>
      <c r="AN665" s="77">
        <v>0.49298713184670379</v>
      </c>
      <c r="AO665" s="78">
        <v>0.5104638555328801</v>
      </c>
      <c r="AP665" s="79">
        <v>0.49924627752344342</v>
      </c>
      <c r="AQ665" s="70">
        <v>2</v>
      </c>
      <c r="AR665" s="71">
        <v>0</v>
      </c>
      <c r="AS665" s="71">
        <v>2</v>
      </c>
      <c r="AT665" s="71">
        <v>0</v>
      </c>
      <c r="AU665" s="71">
        <v>0</v>
      </c>
      <c r="AV665" s="71" t="s">
        <v>3395</v>
      </c>
      <c r="AW665" s="72" t="s">
        <v>3420</v>
      </c>
    </row>
    <row r="666" spans="1:49">
      <c r="A666" s="23" t="s">
        <v>4414</v>
      </c>
      <c r="B666" s="23" t="s">
        <v>3739</v>
      </c>
      <c r="C666" s="23" t="s">
        <v>1528</v>
      </c>
      <c r="D666" s="24" t="s">
        <v>1323</v>
      </c>
      <c r="E666" s="24" t="s">
        <v>1362</v>
      </c>
      <c r="F666" s="24" t="s">
        <v>1363</v>
      </c>
      <c r="G666" s="24" t="s">
        <v>1366</v>
      </c>
      <c r="H666" s="76">
        <v>0.50570495173184549</v>
      </c>
      <c r="I666" s="77">
        <v>0.46327889139983902</v>
      </c>
      <c r="J666" s="77">
        <v>0.72846223703360136</v>
      </c>
      <c r="K666" s="77">
        <v>0.17788309208585207</v>
      </c>
      <c r="L666" s="77">
        <v>0.32783059697892569</v>
      </c>
      <c r="M666" s="77">
        <v>0.97200711175628751</v>
      </c>
      <c r="N666" s="77">
        <v>0.59678093423488776</v>
      </c>
      <c r="O666" s="77" t="s">
        <v>3395</v>
      </c>
      <c r="P666" s="77">
        <v>0.39716243173154753</v>
      </c>
      <c r="Q666" s="77">
        <v>0.90039833221970589</v>
      </c>
      <c r="R666" s="77">
        <v>1</v>
      </c>
      <c r="S666" s="77">
        <v>0.67058823529411793</v>
      </c>
      <c r="T666" s="77">
        <v>0.57681206107853877</v>
      </c>
      <c r="U666" s="77">
        <v>0.11714381522423932</v>
      </c>
      <c r="V666" s="77">
        <v>0.43787711244397864</v>
      </c>
      <c r="W666" s="77">
        <v>0.94736351058269186</v>
      </c>
      <c r="X666" s="77">
        <v>0.19796878871742962</v>
      </c>
      <c r="Y666" s="77">
        <v>0.64340492872020993</v>
      </c>
      <c r="Z666" s="77">
        <v>0.37142857142857144</v>
      </c>
      <c r="AA666" s="77">
        <v>0.39063969152803146</v>
      </c>
      <c r="AB666" s="77">
        <v>0.6257309941520468</v>
      </c>
      <c r="AC666" s="77">
        <v>0.51578947368421058</v>
      </c>
      <c r="AD666" s="76">
        <v>0.56581536005509525</v>
      </c>
      <c r="AE666" s="77">
        <v>0.49433283335750006</v>
      </c>
      <c r="AF666" s="77">
        <v>0.950199166109853</v>
      </c>
      <c r="AG666" s="77">
        <v>0.62370014818632835</v>
      </c>
      <c r="AH666" s="77">
        <v>0.27751046383410899</v>
      </c>
      <c r="AI666" s="77">
        <v>0.57266614965006069</v>
      </c>
      <c r="AJ666" s="77">
        <v>0.50741675007439069</v>
      </c>
      <c r="AK666" s="77">
        <v>0.50818534284003913</v>
      </c>
      <c r="AL666" s="77">
        <v>0.51578947368421058</v>
      </c>
      <c r="AM666" s="76">
        <v>0.67011578650748282</v>
      </c>
      <c r="AN666" s="77">
        <v>0.49129225389016601</v>
      </c>
      <c r="AO666" s="78">
        <v>0.5104638555328801</v>
      </c>
      <c r="AP666" s="79">
        <v>0.55456854161063873</v>
      </c>
      <c r="AQ666" s="70">
        <v>2</v>
      </c>
      <c r="AR666" s="71">
        <v>1</v>
      </c>
      <c r="AS666" s="71">
        <v>2</v>
      </c>
      <c r="AT666" s="71">
        <v>0</v>
      </c>
      <c r="AU666" s="71">
        <v>0</v>
      </c>
      <c r="AV666" s="71" t="s">
        <v>3395</v>
      </c>
      <c r="AW666" s="72" t="s">
        <v>3420</v>
      </c>
    </row>
    <row r="667" spans="1:49">
      <c r="A667" s="23" t="s">
        <v>4415</v>
      </c>
      <c r="B667" s="23" t="s">
        <v>3739</v>
      </c>
      <c r="C667" s="23" t="s">
        <v>1530</v>
      </c>
      <c r="D667" s="24" t="s">
        <v>1323</v>
      </c>
      <c r="E667" s="24" t="s">
        <v>1362</v>
      </c>
      <c r="F667" s="24" t="s">
        <v>1363</v>
      </c>
      <c r="G667" s="24" t="s">
        <v>1370</v>
      </c>
      <c r="H667" s="76">
        <v>0.50570495173184549</v>
      </c>
      <c r="I667" s="77">
        <v>0.41990167256326055</v>
      </c>
      <c r="J667" s="77">
        <v>0.33003122241014149</v>
      </c>
      <c r="K667" s="77">
        <v>0.2866256188462537</v>
      </c>
      <c r="L667" s="77">
        <v>0.36008716658726136</v>
      </c>
      <c r="M667" s="77">
        <v>0.59617764933047401</v>
      </c>
      <c r="N667" s="77">
        <v>0.20758931507298578</v>
      </c>
      <c r="O667" s="77" t="s">
        <v>3395</v>
      </c>
      <c r="P667" s="77">
        <v>0.36728887553833206</v>
      </c>
      <c r="Q667" s="77">
        <v>1</v>
      </c>
      <c r="R667" s="77">
        <v>1</v>
      </c>
      <c r="S667" s="77">
        <v>0.67058823529411793</v>
      </c>
      <c r="T667" s="77">
        <v>0.57681206107853877</v>
      </c>
      <c r="U667" s="77">
        <v>0.13317804905454297</v>
      </c>
      <c r="V667" s="77">
        <v>0.43787711244397864</v>
      </c>
      <c r="W667" s="77">
        <v>0.94667776734931974</v>
      </c>
      <c r="X667" s="77">
        <v>0.34264723818908738</v>
      </c>
      <c r="Y667" s="77">
        <v>0.64340492872020993</v>
      </c>
      <c r="Z667" s="77">
        <v>0.37142857142857144</v>
      </c>
      <c r="AA667" s="77">
        <v>0.39063969152803146</v>
      </c>
      <c r="AB667" s="77">
        <v>0.6257309941520468</v>
      </c>
      <c r="AC667" s="77">
        <v>0.51578947368421058</v>
      </c>
      <c r="AD667" s="76">
        <v>0.41854594890174912</v>
      </c>
      <c r="AE667" s="77">
        <v>0.3635537250750614</v>
      </c>
      <c r="AF667" s="77">
        <v>1</v>
      </c>
      <c r="AG667" s="77">
        <v>0.62370014818632835</v>
      </c>
      <c r="AH667" s="77">
        <v>0.28552758074926082</v>
      </c>
      <c r="AI667" s="77">
        <v>0.64466250276920356</v>
      </c>
      <c r="AJ667" s="77">
        <v>0.50741675007439069</v>
      </c>
      <c r="AK667" s="77">
        <v>0.50818534284003913</v>
      </c>
      <c r="AL667" s="77">
        <v>0.51578947368421058</v>
      </c>
      <c r="AM667" s="76">
        <v>0.59403322465893682</v>
      </c>
      <c r="AN667" s="77">
        <v>0.51796341056826423</v>
      </c>
      <c r="AO667" s="78">
        <v>0.5104638555328801</v>
      </c>
      <c r="AP667" s="79">
        <v>0.54018088340242476</v>
      </c>
      <c r="AQ667" s="70">
        <v>2</v>
      </c>
      <c r="AR667" s="71">
        <v>1</v>
      </c>
      <c r="AS667" s="71">
        <v>2</v>
      </c>
      <c r="AT667" s="71">
        <v>0</v>
      </c>
      <c r="AU667" s="71">
        <v>0</v>
      </c>
      <c r="AV667" s="71" t="s">
        <v>3395</v>
      </c>
      <c r="AW667" s="72" t="s">
        <v>3420</v>
      </c>
    </row>
    <row r="668" spans="1:49">
      <c r="A668" s="23" t="s">
        <v>4416</v>
      </c>
      <c r="B668" s="23" t="s">
        <v>3739</v>
      </c>
      <c r="C668" s="23" t="s">
        <v>1532</v>
      </c>
      <c r="D668" s="24" t="s">
        <v>1323</v>
      </c>
      <c r="E668" s="24" t="s">
        <v>1362</v>
      </c>
      <c r="F668" s="24" t="s">
        <v>1374</v>
      </c>
      <c r="G668" s="24" t="s">
        <v>1375</v>
      </c>
      <c r="H668" s="76">
        <v>0.52429347566535234</v>
      </c>
      <c r="I668" s="77">
        <v>0.55783720978249229</v>
      </c>
      <c r="J668" s="77">
        <v>0.71727198327753627</v>
      </c>
      <c r="K668" s="77">
        <v>0.24703634418067555</v>
      </c>
      <c r="L668" s="77">
        <v>0.27863611012193656</v>
      </c>
      <c r="M668" s="77">
        <v>1</v>
      </c>
      <c r="N668" s="77">
        <v>0.68900442159602826</v>
      </c>
      <c r="O668" s="77" t="s">
        <v>3395</v>
      </c>
      <c r="P668" s="77">
        <v>0.53083797457137738</v>
      </c>
      <c r="Q668" s="77">
        <v>0.34616812746247033</v>
      </c>
      <c r="R668" s="77">
        <v>0.26360985139381632</v>
      </c>
      <c r="S668" s="77">
        <v>0.72941176470588265</v>
      </c>
      <c r="T668" s="77">
        <v>0.47493718188261064</v>
      </c>
      <c r="U668" s="77">
        <v>6.273726759062323E-2</v>
      </c>
      <c r="V668" s="77">
        <v>0.58787132252246987</v>
      </c>
      <c r="W668" s="77">
        <v>0.94507671718104802</v>
      </c>
      <c r="X668" s="77">
        <v>9.8198882736455051E-2</v>
      </c>
      <c r="Y668" s="77">
        <v>0.67857142857142871</v>
      </c>
      <c r="Z668" s="77">
        <v>0.52</v>
      </c>
      <c r="AA668" s="77">
        <v>0.42641861253235369</v>
      </c>
      <c r="AB668" s="77">
        <v>0.6257309941520468</v>
      </c>
      <c r="AC668" s="77">
        <v>0.51578947368421058</v>
      </c>
      <c r="AD668" s="76">
        <v>0.59980088957512689</v>
      </c>
      <c r="AE668" s="77">
        <v>0.54910297009400355</v>
      </c>
      <c r="AF668" s="77">
        <v>0.30488898942814335</v>
      </c>
      <c r="AG668" s="77">
        <v>0.60217447329424667</v>
      </c>
      <c r="AH668" s="77">
        <v>0.32530429505654657</v>
      </c>
      <c r="AI668" s="77">
        <v>0.52163779995875159</v>
      </c>
      <c r="AJ668" s="77">
        <v>0.59928571428571442</v>
      </c>
      <c r="AK668" s="77">
        <v>0.52607480334220025</v>
      </c>
      <c r="AL668" s="77">
        <v>0.51578947368421058</v>
      </c>
      <c r="AM668" s="76">
        <v>0.48459761636575793</v>
      </c>
      <c r="AN668" s="77">
        <v>0.48303885610318159</v>
      </c>
      <c r="AO668" s="78">
        <v>0.54704999710404179</v>
      </c>
      <c r="AP668" s="79">
        <v>0.50446684589644952</v>
      </c>
      <c r="AQ668" s="70">
        <v>2</v>
      </c>
      <c r="AR668" s="71">
        <v>1</v>
      </c>
      <c r="AS668" s="71">
        <v>0</v>
      </c>
      <c r="AT668" s="71">
        <v>0</v>
      </c>
      <c r="AU668" s="71">
        <v>0</v>
      </c>
      <c r="AV668" s="71" t="s">
        <v>3395</v>
      </c>
      <c r="AW668" s="72" t="s">
        <v>3420</v>
      </c>
    </row>
    <row r="669" spans="1:49">
      <c r="A669" s="23" t="s">
        <v>4417</v>
      </c>
      <c r="B669" s="23" t="s">
        <v>3739</v>
      </c>
      <c r="C669" s="23" t="s">
        <v>1535</v>
      </c>
      <c r="D669" s="24" t="s">
        <v>1323</v>
      </c>
      <c r="E669" s="24" t="s">
        <v>1362</v>
      </c>
      <c r="F669" s="24" t="s">
        <v>1374</v>
      </c>
      <c r="G669" s="24" t="s">
        <v>1383</v>
      </c>
      <c r="H669" s="76">
        <v>0.52429347566535234</v>
      </c>
      <c r="I669" s="77">
        <v>0.60940971307571368</v>
      </c>
      <c r="J669" s="77">
        <v>0.64328533219448591</v>
      </c>
      <c r="K669" s="77">
        <v>0.37822765061425434</v>
      </c>
      <c r="L669" s="77">
        <v>0.27870047420748145</v>
      </c>
      <c r="M669" s="77">
        <v>1</v>
      </c>
      <c r="N669" s="77">
        <v>0.90736338849304521</v>
      </c>
      <c r="O669" s="77" t="s">
        <v>3395</v>
      </c>
      <c r="P669" s="77">
        <v>0.5</v>
      </c>
      <c r="Q669" s="77">
        <v>0.28525305304278054</v>
      </c>
      <c r="R669" s="77">
        <v>0.33797689548785531</v>
      </c>
      <c r="S669" s="77">
        <v>0.72941176470588265</v>
      </c>
      <c r="T669" s="77">
        <v>0.47493718188261064</v>
      </c>
      <c r="U669" s="77">
        <v>5.3713160690194918E-2</v>
      </c>
      <c r="V669" s="77">
        <v>0.58787132252246987</v>
      </c>
      <c r="W669" s="77">
        <v>0.96217975007281342</v>
      </c>
      <c r="X669" s="77">
        <v>0.46006731071564211</v>
      </c>
      <c r="Y669" s="77">
        <v>0.67857142857142871</v>
      </c>
      <c r="Z669" s="77">
        <v>0.52</v>
      </c>
      <c r="AA669" s="77">
        <v>0.39063969152803146</v>
      </c>
      <c r="AB669" s="77">
        <v>0.6257309941520468</v>
      </c>
      <c r="AC669" s="77">
        <v>0.51578947368421058</v>
      </c>
      <c r="AD669" s="76">
        <v>0.59232950697851727</v>
      </c>
      <c r="AE669" s="77">
        <v>0.61285830266295616</v>
      </c>
      <c r="AF669" s="77">
        <v>0.31161497426531792</v>
      </c>
      <c r="AG669" s="77">
        <v>0.60217447329424667</v>
      </c>
      <c r="AH669" s="77">
        <v>0.32079224160633241</v>
      </c>
      <c r="AI669" s="77">
        <v>0.71112353039422782</v>
      </c>
      <c r="AJ669" s="77">
        <v>0.59928571428571442</v>
      </c>
      <c r="AK669" s="77">
        <v>0.50818534284003913</v>
      </c>
      <c r="AL669" s="77">
        <v>0.51578947368421058</v>
      </c>
      <c r="AM669" s="76">
        <v>0.50560092796893041</v>
      </c>
      <c r="AN669" s="77">
        <v>0.54469674843160232</v>
      </c>
      <c r="AO669" s="78">
        <v>0.54108684360332138</v>
      </c>
      <c r="AP669" s="79">
        <v>0.53031253290702329</v>
      </c>
      <c r="AQ669" s="70">
        <v>2</v>
      </c>
      <c r="AR669" s="71">
        <v>0</v>
      </c>
      <c r="AS669" s="71">
        <v>0</v>
      </c>
      <c r="AT669" s="71">
        <v>0</v>
      </c>
      <c r="AU669" s="71">
        <v>0</v>
      </c>
      <c r="AV669" s="71" t="s">
        <v>3395</v>
      </c>
      <c r="AW669" s="72" t="s">
        <v>3420</v>
      </c>
    </row>
    <row r="670" spans="1:49">
      <c r="A670" s="23" t="s">
        <v>4418</v>
      </c>
      <c r="B670" s="23" t="s">
        <v>3739</v>
      </c>
      <c r="C670" s="23" t="s">
        <v>1537</v>
      </c>
      <c r="D670" s="24" t="s">
        <v>1323</v>
      </c>
      <c r="E670" s="24" t="s">
        <v>1362</v>
      </c>
      <c r="F670" s="24" t="s">
        <v>1389</v>
      </c>
      <c r="G670" s="24" t="s">
        <v>1392</v>
      </c>
      <c r="H670" s="76">
        <v>0.51665778569940013</v>
      </c>
      <c r="I670" s="77">
        <v>0.50206884775009697</v>
      </c>
      <c r="J670" s="77">
        <v>0.73817817098734706</v>
      </c>
      <c r="K670" s="77">
        <v>0.23828451396754735</v>
      </c>
      <c r="L670" s="77">
        <v>0.30815551230288984</v>
      </c>
      <c r="M670" s="77">
        <v>0.87815287163122513</v>
      </c>
      <c r="N670" s="77">
        <v>0.5353046987065404</v>
      </c>
      <c r="O670" s="77" t="s">
        <v>3395</v>
      </c>
      <c r="P670" s="77">
        <v>0.39076879534020748</v>
      </c>
      <c r="Q670" s="77">
        <v>0.95321853725313754</v>
      </c>
      <c r="R670" s="77">
        <v>0.25743449547965963</v>
      </c>
      <c r="S670" s="77">
        <v>0.78823529411764737</v>
      </c>
      <c r="T670" s="77">
        <v>0.55059918819663689</v>
      </c>
      <c r="U670" s="77">
        <v>4.3577756920115042E-2</v>
      </c>
      <c r="V670" s="77">
        <v>0.53388558184952084</v>
      </c>
      <c r="W670" s="77">
        <v>0.97969347198382184</v>
      </c>
      <c r="X670" s="77">
        <v>0.27577847082759188</v>
      </c>
      <c r="Y670" s="77">
        <v>0.6785714285714286</v>
      </c>
      <c r="Z670" s="77">
        <v>6.8571428571428505E-2</v>
      </c>
      <c r="AA670" s="77">
        <v>0.39063969152803146</v>
      </c>
      <c r="AB670" s="77">
        <v>0.6257309941520468</v>
      </c>
      <c r="AC670" s="77">
        <v>0.51578947368421058</v>
      </c>
      <c r="AD670" s="76">
        <v>0.58563493481228146</v>
      </c>
      <c r="AE670" s="77">
        <v>0.470133278389682</v>
      </c>
      <c r="AF670" s="77">
        <v>0.60532651636639856</v>
      </c>
      <c r="AG670" s="77">
        <v>0.66941724115714218</v>
      </c>
      <c r="AH670" s="77">
        <v>0.28873166938481792</v>
      </c>
      <c r="AI670" s="77">
        <v>0.62773597140570692</v>
      </c>
      <c r="AJ670" s="77">
        <v>0.37357142857142855</v>
      </c>
      <c r="AK670" s="77">
        <v>0.50818534284003913</v>
      </c>
      <c r="AL670" s="77">
        <v>0.51578947368421058</v>
      </c>
      <c r="AM670" s="76">
        <v>0.55369824318945404</v>
      </c>
      <c r="AN670" s="77">
        <v>0.52862829398255562</v>
      </c>
      <c r="AO670" s="78">
        <v>0.46584874836522605</v>
      </c>
      <c r="AP670" s="79">
        <v>0.51538039507580347</v>
      </c>
      <c r="AQ670" s="70">
        <v>2</v>
      </c>
      <c r="AR670" s="71">
        <v>3</v>
      </c>
      <c r="AS670" s="71">
        <v>2</v>
      </c>
      <c r="AT670" s="71">
        <v>0</v>
      </c>
      <c r="AU670" s="71">
        <v>0</v>
      </c>
      <c r="AV670" s="71" t="s">
        <v>3395</v>
      </c>
      <c r="AW670" s="72" t="s">
        <v>3420</v>
      </c>
    </row>
    <row r="671" spans="1:49">
      <c r="A671" s="23" t="s">
        <v>4419</v>
      </c>
      <c r="B671" s="23" t="s">
        <v>3739</v>
      </c>
      <c r="C671" s="23" t="s">
        <v>1539</v>
      </c>
      <c r="D671" s="24" t="s">
        <v>1323</v>
      </c>
      <c r="E671" s="24" t="s">
        <v>1362</v>
      </c>
      <c r="F671" s="24" t="s">
        <v>1396</v>
      </c>
      <c r="G671" s="24" t="s">
        <v>1401</v>
      </c>
      <c r="H671" s="76">
        <v>0.46550569369854189</v>
      </c>
      <c r="I671" s="77">
        <v>0.55732180119001717</v>
      </c>
      <c r="J671" s="77">
        <v>0.10791203278958872</v>
      </c>
      <c r="K671" s="77">
        <v>0.19574519389616318</v>
      </c>
      <c r="L671" s="77">
        <v>0.25989995517549563</v>
      </c>
      <c r="M671" s="77">
        <v>0.52112832614535387</v>
      </c>
      <c r="N671" s="77">
        <v>0.32567360557594299</v>
      </c>
      <c r="O671" s="77" t="s">
        <v>3395</v>
      </c>
      <c r="P671" s="77">
        <v>0.45405123362506355</v>
      </c>
      <c r="Q671" s="77">
        <v>1</v>
      </c>
      <c r="R671" s="77">
        <v>0.82078385872454906</v>
      </c>
      <c r="S671" s="77">
        <v>0.95294117647058929</v>
      </c>
      <c r="T671" s="77">
        <v>0.41933187294633079</v>
      </c>
      <c r="U671" s="77">
        <v>5.1738648040491032E-2</v>
      </c>
      <c r="V671" s="77">
        <v>0.59757597360189996</v>
      </c>
      <c r="W671" s="77">
        <v>0.89343906286585284</v>
      </c>
      <c r="X671" s="77">
        <v>0.51852338187316949</v>
      </c>
      <c r="Y671" s="77">
        <v>0.65862120269429503</v>
      </c>
      <c r="Z671" s="77">
        <v>0.18285714285714294</v>
      </c>
      <c r="AA671" s="77">
        <v>0.35927338600071523</v>
      </c>
      <c r="AB671" s="77">
        <v>0.6257309941520468</v>
      </c>
      <c r="AC671" s="77">
        <v>0.51578947368421058</v>
      </c>
      <c r="AD671" s="76">
        <v>0.37691317589271583</v>
      </c>
      <c r="AE671" s="77">
        <v>0.35129966288360387</v>
      </c>
      <c r="AF671" s="77">
        <v>0.91039192936227453</v>
      </c>
      <c r="AG671" s="77">
        <v>0.68613652470846009</v>
      </c>
      <c r="AH671" s="77">
        <v>0.32465731082119548</v>
      </c>
      <c r="AI671" s="77">
        <v>0.70598122236951122</v>
      </c>
      <c r="AJ671" s="77">
        <v>0.42073917277571898</v>
      </c>
      <c r="AK671" s="77">
        <v>0.49250219007638102</v>
      </c>
      <c r="AL671" s="77">
        <v>0.51578947368421058</v>
      </c>
      <c r="AM671" s="76">
        <v>0.54620158937953145</v>
      </c>
      <c r="AN671" s="77">
        <v>0.57225835263305558</v>
      </c>
      <c r="AO671" s="78">
        <v>0.47634361217877014</v>
      </c>
      <c r="AP671" s="79">
        <v>0.53080828827706483</v>
      </c>
      <c r="AQ671" s="70">
        <v>2</v>
      </c>
      <c r="AR671" s="71">
        <v>3</v>
      </c>
      <c r="AS671" s="71">
        <v>2</v>
      </c>
      <c r="AT671" s="71">
        <v>0</v>
      </c>
      <c r="AU671" s="71">
        <v>0</v>
      </c>
      <c r="AV671" s="71" t="s">
        <v>3395</v>
      </c>
      <c r="AW671" s="72" t="s">
        <v>3420</v>
      </c>
    </row>
    <row r="672" spans="1:49">
      <c r="A672" s="23" t="s">
        <v>4420</v>
      </c>
      <c r="B672" s="23" t="s">
        <v>3739</v>
      </c>
      <c r="C672" s="23" t="s">
        <v>1542</v>
      </c>
      <c r="D672" s="24" t="s">
        <v>1323</v>
      </c>
      <c r="E672" s="24" t="s">
        <v>1403</v>
      </c>
      <c r="F672" s="24" t="s">
        <v>1404</v>
      </c>
      <c r="G672" s="24" t="s">
        <v>1407</v>
      </c>
      <c r="H672" s="76">
        <v>0.51221406448970652</v>
      </c>
      <c r="I672" s="77">
        <v>0.6710637330999869</v>
      </c>
      <c r="J672" s="77">
        <v>0.93778641079794989</v>
      </c>
      <c r="K672" s="77">
        <v>0.26507690084452129</v>
      </c>
      <c r="L672" s="77">
        <v>0.30689533125959007</v>
      </c>
      <c r="M672" s="77">
        <v>0.80278722202975572</v>
      </c>
      <c r="N672" s="77">
        <v>0.77893482900060906</v>
      </c>
      <c r="O672" s="77" t="s">
        <v>3395</v>
      </c>
      <c r="P672" s="77">
        <v>0.49412045556405487</v>
      </c>
      <c r="Q672" s="77">
        <v>0.69116133081914555</v>
      </c>
      <c r="R672" s="77">
        <v>0.27689785397068228</v>
      </c>
      <c r="S672" s="77">
        <v>0.81176470588235361</v>
      </c>
      <c r="T672" s="77">
        <v>0.51564332195090534</v>
      </c>
      <c r="U672" s="77">
        <v>0.13578152709926875</v>
      </c>
      <c r="V672" s="77">
        <v>0.58395398644441343</v>
      </c>
      <c r="W672" s="77">
        <v>0.76597400290855056</v>
      </c>
      <c r="X672" s="77">
        <v>0.17259187673582299</v>
      </c>
      <c r="Y672" s="77">
        <v>0.6785714285714286</v>
      </c>
      <c r="Z672" s="77">
        <v>0.29142857142857137</v>
      </c>
      <c r="AA672" s="77">
        <v>0.35181828640656071</v>
      </c>
      <c r="AB672" s="77">
        <v>0.6257309941520468</v>
      </c>
      <c r="AC672" s="77">
        <v>0.51578947368421058</v>
      </c>
      <c r="AD672" s="76">
        <v>0.7070214027958811</v>
      </c>
      <c r="AE672" s="77">
        <v>0.52956294773970625</v>
      </c>
      <c r="AF672" s="77">
        <v>0.48402959239491394</v>
      </c>
      <c r="AG672" s="77">
        <v>0.66370401391662948</v>
      </c>
      <c r="AH672" s="77">
        <v>0.35986775677184107</v>
      </c>
      <c r="AI672" s="77">
        <v>0.46928293982218677</v>
      </c>
      <c r="AJ672" s="77">
        <v>0.48499999999999999</v>
      </c>
      <c r="AK672" s="77">
        <v>0.48877464027930373</v>
      </c>
      <c r="AL672" s="77">
        <v>0.51578947368421058</v>
      </c>
      <c r="AM672" s="76">
        <v>0.57353798097683384</v>
      </c>
      <c r="AN672" s="77">
        <v>0.49761823683688577</v>
      </c>
      <c r="AO672" s="78">
        <v>0.49652137132117141</v>
      </c>
      <c r="AP672" s="79">
        <v>0.52195625558011671</v>
      </c>
      <c r="AQ672" s="70">
        <v>2</v>
      </c>
      <c r="AR672" s="71">
        <v>1</v>
      </c>
      <c r="AS672" s="71">
        <v>0</v>
      </c>
      <c r="AT672" s="71">
        <v>0</v>
      </c>
      <c r="AU672" s="71">
        <v>0</v>
      </c>
      <c r="AV672" s="71" t="s">
        <v>3395</v>
      </c>
      <c r="AW672" s="72" t="s">
        <v>3420</v>
      </c>
    </row>
    <row r="673" spans="1:49">
      <c r="A673" s="23" t="s">
        <v>4421</v>
      </c>
      <c r="B673" s="23" t="s">
        <v>3739</v>
      </c>
      <c r="C673" s="23" t="s">
        <v>1544</v>
      </c>
      <c r="D673" s="24" t="s">
        <v>1323</v>
      </c>
      <c r="E673" s="24" t="s">
        <v>1403</v>
      </c>
      <c r="F673" s="24" t="s">
        <v>1404</v>
      </c>
      <c r="G673" s="24" t="s">
        <v>1409</v>
      </c>
      <c r="H673" s="76">
        <v>0.51221406448970652</v>
      </c>
      <c r="I673" s="77">
        <v>0.69747685107765522</v>
      </c>
      <c r="J673" s="77">
        <v>0.98512093915021115</v>
      </c>
      <c r="K673" s="77">
        <v>0.34363191314214858</v>
      </c>
      <c r="L673" s="77">
        <v>0.35200778005965366</v>
      </c>
      <c r="M673" s="77">
        <v>0.97594248215997259</v>
      </c>
      <c r="N673" s="77">
        <v>0.81369671126856669</v>
      </c>
      <c r="O673" s="77" t="s">
        <v>3395</v>
      </c>
      <c r="P673" s="77">
        <v>0.5</v>
      </c>
      <c r="Q673" s="77">
        <v>0.75903975304676785</v>
      </c>
      <c r="R673" s="77">
        <v>0.69855190555901536</v>
      </c>
      <c r="S673" s="77">
        <v>0.81176470588235361</v>
      </c>
      <c r="T673" s="77">
        <v>0.51564332195090534</v>
      </c>
      <c r="U673" s="77">
        <v>0.1080208899051824</v>
      </c>
      <c r="V673" s="77">
        <v>0.58395398644441343</v>
      </c>
      <c r="W673" s="77">
        <v>0.88973832182284085</v>
      </c>
      <c r="X673" s="77">
        <v>0.5129884124623274</v>
      </c>
      <c r="Y673" s="77">
        <v>0.6785714285714286</v>
      </c>
      <c r="Z673" s="77">
        <v>0.29142857142857137</v>
      </c>
      <c r="AA673" s="77">
        <v>0.35181828640656071</v>
      </c>
      <c r="AB673" s="77">
        <v>0.6257309941520468</v>
      </c>
      <c r="AC673" s="77">
        <v>0.51578947368421058</v>
      </c>
      <c r="AD673" s="76">
        <v>0.73160395157252422</v>
      </c>
      <c r="AE673" s="77">
        <v>0.59705577732606829</v>
      </c>
      <c r="AF673" s="77">
        <v>0.72879582930289155</v>
      </c>
      <c r="AG673" s="77">
        <v>0.66370401391662948</v>
      </c>
      <c r="AH673" s="77">
        <v>0.34598743817479793</v>
      </c>
      <c r="AI673" s="77">
        <v>0.70136336714258407</v>
      </c>
      <c r="AJ673" s="77">
        <v>0.48499999999999999</v>
      </c>
      <c r="AK673" s="77">
        <v>0.48877464027930373</v>
      </c>
      <c r="AL673" s="77">
        <v>0.51578947368421058</v>
      </c>
      <c r="AM673" s="76">
        <v>0.68581851940049476</v>
      </c>
      <c r="AN673" s="77">
        <v>0.5703516064113372</v>
      </c>
      <c r="AO673" s="78">
        <v>0.49652137132117141</v>
      </c>
      <c r="AP673" s="79">
        <v>0.5816717231186439</v>
      </c>
      <c r="AQ673" s="70">
        <v>2</v>
      </c>
      <c r="AR673" s="71">
        <v>1</v>
      </c>
      <c r="AS673" s="71">
        <v>0</v>
      </c>
      <c r="AT673" s="71">
        <v>0</v>
      </c>
      <c r="AU673" s="71">
        <v>0</v>
      </c>
      <c r="AV673" s="71" t="s">
        <v>3395</v>
      </c>
      <c r="AW673" s="72" t="s">
        <v>3420</v>
      </c>
    </row>
    <row r="674" spans="1:49">
      <c r="A674" s="23" t="s">
        <v>4422</v>
      </c>
      <c r="B674" s="23" t="s">
        <v>3739</v>
      </c>
      <c r="C674" s="23" t="s">
        <v>1546</v>
      </c>
      <c r="D674" s="24" t="s">
        <v>1323</v>
      </c>
      <c r="E674" s="24" t="s">
        <v>1403</v>
      </c>
      <c r="F674" s="24" t="s">
        <v>1420</v>
      </c>
      <c r="G674" s="24" t="s">
        <v>1423</v>
      </c>
      <c r="H674" s="76">
        <v>0.47075053647843373</v>
      </c>
      <c r="I674" s="77">
        <v>0.3361994306719005</v>
      </c>
      <c r="J674" s="77">
        <v>0.17701381806782374</v>
      </c>
      <c r="K674" s="77">
        <v>0.341147811733995</v>
      </c>
      <c r="L674" s="77">
        <v>0.28109606482046062</v>
      </c>
      <c r="M674" s="77">
        <v>0.7287191311527409</v>
      </c>
      <c r="N674" s="77">
        <v>3.9628787998621517E-2</v>
      </c>
      <c r="O674" s="77" t="s">
        <v>3395</v>
      </c>
      <c r="P674" s="77">
        <v>0.26520948131268296</v>
      </c>
      <c r="Q674" s="77">
        <v>0.82703862976374265</v>
      </c>
      <c r="R674" s="77">
        <v>0.60644028329296795</v>
      </c>
      <c r="S674" s="77">
        <v>0.71764705882353041</v>
      </c>
      <c r="T674" s="77">
        <v>0.25855614973262026</v>
      </c>
      <c r="U674" s="77">
        <v>8.2538432009373747E-2</v>
      </c>
      <c r="V674" s="77">
        <v>0.43452023161394826</v>
      </c>
      <c r="W674" s="77">
        <v>0.8525694652103698</v>
      </c>
      <c r="X674" s="77">
        <v>0.24163282152913335</v>
      </c>
      <c r="Y674" s="77">
        <v>0.65625422674277067</v>
      </c>
      <c r="Z674" s="77">
        <v>0.50285714285714289</v>
      </c>
      <c r="AA674" s="77">
        <v>0.32045198087924442</v>
      </c>
      <c r="AB674" s="77">
        <v>0.6257309941520468</v>
      </c>
      <c r="AC674" s="77">
        <v>0.51578947368421058</v>
      </c>
      <c r="AD674" s="76">
        <v>0.32798792840605268</v>
      </c>
      <c r="AE674" s="77">
        <v>0.3311602554037002</v>
      </c>
      <c r="AF674" s="77">
        <v>0.71673945652835536</v>
      </c>
      <c r="AG674" s="77">
        <v>0.48810160427807536</v>
      </c>
      <c r="AH674" s="77">
        <v>0.25852933181166099</v>
      </c>
      <c r="AI674" s="77">
        <v>0.54710114336975157</v>
      </c>
      <c r="AJ674" s="77">
        <v>0.57955568479995678</v>
      </c>
      <c r="AK674" s="77">
        <v>0.47309148751564561</v>
      </c>
      <c r="AL674" s="77">
        <v>0.51578947368421058</v>
      </c>
      <c r="AM674" s="76">
        <v>0.45862921344603608</v>
      </c>
      <c r="AN674" s="77">
        <v>0.4312440264864959</v>
      </c>
      <c r="AO674" s="78">
        <v>0.52281221533327094</v>
      </c>
      <c r="AP674" s="79">
        <v>0.47012979277092343</v>
      </c>
      <c r="AQ674" s="70">
        <v>2</v>
      </c>
      <c r="AR674" s="71">
        <v>1</v>
      </c>
      <c r="AS674" s="71">
        <v>0</v>
      </c>
      <c r="AT674" s="71">
        <v>0</v>
      </c>
      <c r="AU674" s="71">
        <v>0</v>
      </c>
      <c r="AV674" s="71" t="s">
        <v>3395</v>
      </c>
      <c r="AW674" s="72" t="s">
        <v>3420</v>
      </c>
    </row>
    <row r="675" spans="1:49">
      <c r="A675" s="23" t="s">
        <v>4423</v>
      </c>
      <c r="B675" s="23" t="s">
        <v>3739</v>
      </c>
      <c r="C675" s="23" t="s">
        <v>1550</v>
      </c>
      <c r="D675" s="24" t="s">
        <v>1323</v>
      </c>
      <c r="E675" s="24" t="s">
        <v>1403</v>
      </c>
      <c r="F675" s="24" t="s">
        <v>1438</v>
      </c>
      <c r="G675" s="24" t="s">
        <v>1441</v>
      </c>
      <c r="H675" s="76">
        <v>0.46878528512654105</v>
      </c>
      <c r="I675" s="77">
        <v>0.30422783670992593</v>
      </c>
      <c r="J675" s="77">
        <v>0.31064733872934858</v>
      </c>
      <c r="K675" s="77">
        <v>0.63890073465765085</v>
      </c>
      <c r="L675" s="77">
        <v>0.28051001288365712</v>
      </c>
      <c r="M675" s="77">
        <v>0.37734280535637643</v>
      </c>
      <c r="N675" s="77">
        <v>0.63801025280871271</v>
      </c>
      <c r="O675" s="77" t="s">
        <v>3395</v>
      </c>
      <c r="P675" s="77">
        <v>0.44086804556169573</v>
      </c>
      <c r="Q675" s="77">
        <v>0.54385385842241152</v>
      </c>
      <c r="R675" s="77">
        <v>0.23422213941976663</v>
      </c>
      <c r="S675" s="77">
        <v>0.76470588235294112</v>
      </c>
      <c r="T675" s="77">
        <v>0.19578313253012047</v>
      </c>
      <c r="U675" s="77">
        <v>0.17056799109908991</v>
      </c>
      <c r="V675" s="77">
        <v>0.47110433461914236</v>
      </c>
      <c r="W675" s="77">
        <v>0.75702097253595968</v>
      </c>
      <c r="X675" s="77">
        <v>0.62475429080170719</v>
      </c>
      <c r="Y675" s="77">
        <v>0.67383747666838012</v>
      </c>
      <c r="Z675" s="77">
        <v>0.21714285714285708</v>
      </c>
      <c r="AA675" s="77">
        <v>0.32045198087924442</v>
      </c>
      <c r="AB675" s="77">
        <v>0.6257309941520468</v>
      </c>
      <c r="AC675" s="77">
        <v>0.51578947368421058</v>
      </c>
      <c r="AD675" s="76">
        <v>0.36122015352193854</v>
      </c>
      <c r="AE675" s="77">
        <v>0.47512637025361854</v>
      </c>
      <c r="AF675" s="77">
        <v>0.38903799892108909</v>
      </c>
      <c r="AG675" s="77">
        <v>0.4802445074415308</v>
      </c>
      <c r="AH675" s="77">
        <v>0.32083616285911615</v>
      </c>
      <c r="AI675" s="77">
        <v>0.69088763166883349</v>
      </c>
      <c r="AJ675" s="77">
        <v>0.4454901669056186</v>
      </c>
      <c r="AK675" s="77">
        <v>0.47309148751564561</v>
      </c>
      <c r="AL675" s="77">
        <v>0.51578947368421058</v>
      </c>
      <c r="AM675" s="76">
        <v>0.40846150756554872</v>
      </c>
      <c r="AN675" s="77">
        <v>0.49732276732316016</v>
      </c>
      <c r="AO675" s="78">
        <v>0.47812370936849158</v>
      </c>
      <c r="AP675" s="79">
        <v>0.46048479164002948</v>
      </c>
      <c r="AQ675" s="70">
        <v>2</v>
      </c>
      <c r="AR675" s="71">
        <v>1</v>
      </c>
      <c r="AS675" s="71">
        <v>0</v>
      </c>
      <c r="AT675" s="71">
        <v>0</v>
      </c>
      <c r="AU675" s="71">
        <v>0</v>
      </c>
      <c r="AV675" s="71" t="s">
        <v>3395</v>
      </c>
      <c r="AW675" s="72" t="s">
        <v>3420</v>
      </c>
    </row>
    <row r="676" spans="1:49">
      <c r="A676" s="23" t="s">
        <v>4424</v>
      </c>
      <c r="B676" s="23" t="s">
        <v>3739</v>
      </c>
      <c r="C676" s="23" t="s">
        <v>1552</v>
      </c>
      <c r="D676" s="24" t="s">
        <v>1445</v>
      </c>
      <c r="E676" s="24" t="s">
        <v>1446</v>
      </c>
      <c r="F676" s="24" t="s">
        <v>1447</v>
      </c>
      <c r="G676" s="24" t="s">
        <v>1448</v>
      </c>
      <c r="H676" s="76">
        <v>0.71277242804929697</v>
      </c>
      <c r="I676" s="77">
        <v>0.38771003847664881</v>
      </c>
      <c r="J676" s="77">
        <v>0.65808693801373475</v>
      </c>
      <c r="K676" s="77">
        <v>0.40722044350132602</v>
      </c>
      <c r="L676" s="77">
        <v>0.50031234145745107</v>
      </c>
      <c r="M676" s="77">
        <v>0.71488447114213716</v>
      </c>
      <c r="N676" s="77">
        <v>0.66271761148095842</v>
      </c>
      <c r="O676" s="77" t="s">
        <v>3395</v>
      </c>
      <c r="P676" s="77">
        <v>0.51091569206040655</v>
      </c>
      <c r="Q676" s="77">
        <v>0.77300529551079067</v>
      </c>
      <c r="R676" s="77">
        <v>0.15080100949932204</v>
      </c>
      <c r="S676" s="77">
        <v>0.95294117647058929</v>
      </c>
      <c r="T676" s="77">
        <v>0.63811287932478578</v>
      </c>
      <c r="U676" s="77">
        <v>0.50433107683528655</v>
      </c>
      <c r="V676" s="77">
        <v>0.51435032929991775</v>
      </c>
      <c r="W676" s="77">
        <v>0</v>
      </c>
      <c r="X676" s="77">
        <v>4.3584135879399799E-2</v>
      </c>
      <c r="Y676" s="77">
        <v>0.36983322963724402</v>
      </c>
      <c r="Z676" s="77">
        <v>0.69142857142857139</v>
      </c>
      <c r="AA676" s="77">
        <v>0.39842426672198339</v>
      </c>
      <c r="AB676" s="77">
        <v>0.56148705096073503</v>
      </c>
      <c r="AC676" s="77">
        <v>0.42105263157894735</v>
      </c>
      <c r="AD676" s="76">
        <v>0.58618980151322686</v>
      </c>
      <c r="AE676" s="77">
        <v>0.55921011192845582</v>
      </c>
      <c r="AF676" s="77">
        <v>0.46190315250505637</v>
      </c>
      <c r="AG676" s="77">
        <v>0.79552702789768759</v>
      </c>
      <c r="AH676" s="77">
        <v>0.50934070306760215</v>
      </c>
      <c r="AI676" s="77">
        <v>2.17920679396999E-2</v>
      </c>
      <c r="AJ676" s="77">
        <v>0.53063090053290773</v>
      </c>
      <c r="AK676" s="77">
        <v>0.47995565884135921</v>
      </c>
      <c r="AL676" s="77">
        <v>0.42105263157894735</v>
      </c>
      <c r="AM676" s="76">
        <v>0.535767688648913</v>
      </c>
      <c r="AN676" s="77">
        <v>0.4422199329683299</v>
      </c>
      <c r="AO676" s="78">
        <v>0.47721306365107141</v>
      </c>
      <c r="AP676" s="79">
        <v>0.48430900311480929</v>
      </c>
      <c r="AQ676" s="70">
        <v>2</v>
      </c>
      <c r="AR676" s="71">
        <v>1</v>
      </c>
      <c r="AS676" s="71">
        <v>0</v>
      </c>
      <c r="AT676" s="71">
        <v>0</v>
      </c>
      <c r="AU676" s="71">
        <v>1</v>
      </c>
      <c r="AV676" s="71" t="s">
        <v>3520</v>
      </c>
      <c r="AW676" s="72" t="s">
        <v>3420</v>
      </c>
    </row>
    <row r="677" spans="1:49">
      <c r="A677" s="23" t="s">
        <v>4425</v>
      </c>
      <c r="B677" s="23" t="s">
        <v>3739</v>
      </c>
      <c r="C677" s="23" t="s">
        <v>1554</v>
      </c>
      <c r="D677" s="24" t="s">
        <v>1445</v>
      </c>
      <c r="E677" s="24" t="s">
        <v>1446</v>
      </c>
      <c r="F677" s="24" t="s">
        <v>1447</v>
      </c>
      <c r="G677" s="24" t="s">
        <v>1454</v>
      </c>
      <c r="H677" s="76">
        <v>0.71277242804929697</v>
      </c>
      <c r="I677" s="77">
        <v>0.45713615203053409</v>
      </c>
      <c r="J677" s="77">
        <v>0.78494627967055863</v>
      </c>
      <c r="K677" s="77">
        <v>0.60945081926226796</v>
      </c>
      <c r="L677" s="77">
        <v>0.48163659389908564</v>
      </c>
      <c r="M677" s="77">
        <v>0.65858861564725557</v>
      </c>
      <c r="N677" s="77">
        <v>0.74293505285159744</v>
      </c>
      <c r="O677" s="77" t="s">
        <v>3395</v>
      </c>
      <c r="P677" s="77">
        <v>0.4640885084604745</v>
      </c>
      <c r="Q677" s="77">
        <v>0.42320418999196868</v>
      </c>
      <c r="R677" s="77">
        <v>0.11090607133938211</v>
      </c>
      <c r="S677" s="77">
        <v>0.95294117647058929</v>
      </c>
      <c r="T677" s="77">
        <v>0.63811287932478578</v>
      </c>
      <c r="U677" s="77">
        <v>0.47991552510391527</v>
      </c>
      <c r="V677" s="77">
        <v>0.51435032929991775</v>
      </c>
      <c r="W677" s="77">
        <v>0.31424218283371913</v>
      </c>
      <c r="X677" s="77">
        <v>0.36119240716521961</v>
      </c>
      <c r="Y677" s="77">
        <v>0.36983322963724402</v>
      </c>
      <c r="Z677" s="77">
        <v>0.69142857142857139</v>
      </c>
      <c r="AA677" s="77">
        <v>0.32686642471333893</v>
      </c>
      <c r="AB677" s="77">
        <v>0.56148705096073503</v>
      </c>
      <c r="AC677" s="77">
        <v>0.42105263157894735</v>
      </c>
      <c r="AD677" s="76">
        <v>0.65161828658346321</v>
      </c>
      <c r="AE677" s="77">
        <v>0.59133991802413621</v>
      </c>
      <c r="AF677" s="77">
        <v>0.26705513066567538</v>
      </c>
      <c r="AG677" s="77">
        <v>0.79552702789768759</v>
      </c>
      <c r="AH677" s="77">
        <v>0.49713292720191649</v>
      </c>
      <c r="AI677" s="77">
        <v>0.33771729499946934</v>
      </c>
      <c r="AJ677" s="77">
        <v>0.53063090053290773</v>
      </c>
      <c r="AK677" s="77">
        <v>0.44417673783703698</v>
      </c>
      <c r="AL677" s="77">
        <v>0.42105263157894735</v>
      </c>
      <c r="AM677" s="76">
        <v>0.50333777842442495</v>
      </c>
      <c r="AN677" s="77">
        <v>0.54345908336635784</v>
      </c>
      <c r="AO677" s="78">
        <v>0.46528675664963065</v>
      </c>
      <c r="AP677" s="79">
        <v>0.50352225941105955</v>
      </c>
      <c r="AQ677" s="70">
        <v>2</v>
      </c>
      <c r="AR677" s="71">
        <v>1</v>
      </c>
      <c r="AS677" s="71">
        <v>2</v>
      </c>
      <c r="AT677" s="71">
        <v>0</v>
      </c>
      <c r="AU677" s="71">
        <v>1</v>
      </c>
      <c r="AV677" s="71" t="s">
        <v>3521</v>
      </c>
      <c r="AW677" s="72" t="s">
        <v>3420</v>
      </c>
    </row>
    <row r="678" spans="1:49">
      <c r="A678" s="23" t="s">
        <v>4426</v>
      </c>
      <c r="B678" s="23" t="s">
        <v>3739</v>
      </c>
      <c r="C678" s="23" t="s">
        <v>1556</v>
      </c>
      <c r="D678" s="24" t="s">
        <v>1445</v>
      </c>
      <c r="E678" s="24" t="s">
        <v>1446</v>
      </c>
      <c r="F678" s="24" t="s">
        <v>1456</v>
      </c>
      <c r="G678" s="24" t="s">
        <v>1457</v>
      </c>
      <c r="H678" s="76">
        <v>0.69962539783487743</v>
      </c>
      <c r="I678" s="77">
        <v>0.22215851720813287</v>
      </c>
      <c r="J678" s="77">
        <v>0.29714006749633143</v>
      </c>
      <c r="K678" s="77">
        <v>0.51249542362430667</v>
      </c>
      <c r="L678" s="77">
        <v>0.55443383591726103</v>
      </c>
      <c r="M678" s="77">
        <v>4.023218916687088E-2</v>
      </c>
      <c r="N678" s="77">
        <v>0.44460066198946474</v>
      </c>
      <c r="O678" s="77" t="s">
        <v>3395</v>
      </c>
      <c r="P678" s="77">
        <v>0.38801153706330765</v>
      </c>
      <c r="Q678" s="77">
        <v>0.90811626087792519</v>
      </c>
      <c r="R678" s="77">
        <v>0.31276466941202918</v>
      </c>
      <c r="S678" s="77">
        <v>0.89411764705882457</v>
      </c>
      <c r="T678" s="77">
        <v>0.72232137104567995</v>
      </c>
      <c r="U678" s="77">
        <v>0.48363575653528601</v>
      </c>
      <c r="V678" s="77">
        <v>0.64891739534337856</v>
      </c>
      <c r="W678" s="77">
        <v>0</v>
      </c>
      <c r="X678" s="77">
        <v>1.1079868775658364E-2</v>
      </c>
      <c r="Y678" s="77">
        <v>0.36408485946925639</v>
      </c>
      <c r="Z678" s="77">
        <v>0.59428571428571431</v>
      </c>
      <c r="AA678" s="77">
        <v>0.5135090432037277</v>
      </c>
      <c r="AB678" s="77">
        <v>0.56148705096073503</v>
      </c>
      <c r="AC678" s="77">
        <v>0.42105263157894735</v>
      </c>
      <c r="AD678" s="76">
        <v>0.40630799417978053</v>
      </c>
      <c r="AE678" s="77">
        <v>0.38795472955224219</v>
      </c>
      <c r="AF678" s="77">
        <v>0.61044046514497718</v>
      </c>
      <c r="AG678" s="77">
        <v>0.80821950905225226</v>
      </c>
      <c r="AH678" s="77">
        <v>0.56627657593933223</v>
      </c>
      <c r="AI678" s="77">
        <v>5.5399343878291818E-3</v>
      </c>
      <c r="AJ678" s="77">
        <v>0.47918528687748535</v>
      </c>
      <c r="AK678" s="77">
        <v>0.53749804708223137</v>
      </c>
      <c r="AL678" s="77">
        <v>0.42105263157894735</v>
      </c>
      <c r="AM678" s="76">
        <v>0.46823439629233327</v>
      </c>
      <c r="AN678" s="77">
        <v>0.46001200645980456</v>
      </c>
      <c r="AO678" s="78">
        <v>0.47924532184622137</v>
      </c>
      <c r="AP678" s="79">
        <v>0.46913088548652165</v>
      </c>
      <c r="AQ678" s="70">
        <v>2</v>
      </c>
      <c r="AR678" s="71">
        <v>1</v>
      </c>
      <c r="AS678" s="71">
        <v>0</v>
      </c>
      <c r="AT678" s="71">
        <v>0</v>
      </c>
      <c r="AU678" s="71">
        <v>1</v>
      </c>
      <c r="AV678" s="71" t="s">
        <v>3522</v>
      </c>
      <c r="AW678" s="72" t="s">
        <v>3420</v>
      </c>
    </row>
    <row r="679" spans="1:49">
      <c r="A679" s="23" t="s">
        <v>4427</v>
      </c>
      <c r="B679" s="23" t="s">
        <v>3739</v>
      </c>
      <c r="C679" s="23" t="s">
        <v>1558</v>
      </c>
      <c r="D679" s="24" t="s">
        <v>1445</v>
      </c>
      <c r="E679" s="24" t="s">
        <v>1446</v>
      </c>
      <c r="F679" s="24" t="s">
        <v>1459</v>
      </c>
      <c r="G679" s="24" t="s">
        <v>1460</v>
      </c>
      <c r="H679" s="76">
        <v>0.69745480036253027</v>
      </c>
      <c r="I679" s="77">
        <v>0.30118528848041365</v>
      </c>
      <c r="J679" s="77">
        <v>0.5647522439146786</v>
      </c>
      <c r="K679" s="77">
        <v>0.43886727885200705</v>
      </c>
      <c r="L679" s="77">
        <v>0.51771936909308525</v>
      </c>
      <c r="M679" s="77">
        <v>0.86023966962837073</v>
      </c>
      <c r="N679" s="77">
        <v>0.61494294562738083</v>
      </c>
      <c r="O679" s="77" t="s">
        <v>3395</v>
      </c>
      <c r="P679" s="77">
        <v>0.58839346622133704</v>
      </c>
      <c r="Q679" s="77">
        <v>0.86887934212756091</v>
      </c>
      <c r="R679" s="77">
        <v>0.93838001008577254</v>
      </c>
      <c r="S679" s="77">
        <v>0.95294117647058929</v>
      </c>
      <c r="T679" s="77">
        <v>0.8072804587333291</v>
      </c>
      <c r="U679" s="77">
        <v>0.50350919985791698</v>
      </c>
      <c r="V679" s="77">
        <v>0.70452239712484366</v>
      </c>
      <c r="W679" s="77">
        <v>0</v>
      </c>
      <c r="X679" s="77">
        <v>0.25046362105832276</v>
      </c>
      <c r="Y679" s="77">
        <v>0.53585968566559372</v>
      </c>
      <c r="Z679" s="77">
        <v>0.72</v>
      </c>
      <c r="AA679" s="77">
        <v>0.47092190701390346</v>
      </c>
      <c r="AB679" s="77">
        <v>0.56148705096073503</v>
      </c>
      <c r="AC679" s="77">
        <v>0.42105263157894735</v>
      </c>
      <c r="AD679" s="76">
        <v>0.52113077758587412</v>
      </c>
      <c r="AE679" s="77">
        <v>0.60403254588443622</v>
      </c>
      <c r="AF679" s="77">
        <v>0.90362967610666667</v>
      </c>
      <c r="AG679" s="77">
        <v>0.88011081760195919</v>
      </c>
      <c r="AH679" s="77">
        <v>0.60401579849138032</v>
      </c>
      <c r="AI679" s="77">
        <v>0.12523181052916138</v>
      </c>
      <c r="AJ679" s="77">
        <v>0.62792984283279685</v>
      </c>
      <c r="AK679" s="77">
        <v>0.51620447898731925</v>
      </c>
      <c r="AL679" s="77">
        <v>0.42105263157894735</v>
      </c>
      <c r="AM679" s="76">
        <v>0.6762643331923256</v>
      </c>
      <c r="AN679" s="77">
        <v>0.53645280887416702</v>
      </c>
      <c r="AO679" s="78">
        <v>0.52172898446635452</v>
      </c>
      <c r="AP679" s="79">
        <v>0.57615307012496331</v>
      </c>
      <c r="AQ679" s="70">
        <v>2</v>
      </c>
      <c r="AR679" s="71">
        <v>1</v>
      </c>
      <c r="AS679" s="71">
        <v>0</v>
      </c>
      <c r="AT679" s="71">
        <v>0</v>
      </c>
      <c r="AU679" s="71">
        <v>1</v>
      </c>
      <c r="AV679" s="71" t="s">
        <v>3523</v>
      </c>
      <c r="AW679" s="72" t="s">
        <v>3420</v>
      </c>
    </row>
    <row r="680" spans="1:49">
      <c r="A680" s="23" t="s">
        <v>4428</v>
      </c>
      <c r="B680" s="23" t="s">
        <v>3739</v>
      </c>
      <c r="C680" s="23" t="s">
        <v>1560</v>
      </c>
      <c r="D680" s="24" t="s">
        <v>1445</v>
      </c>
      <c r="E680" s="24" t="s">
        <v>1462</v>
      </c>
      <c r="F680" s="24" t="s">
        <v>1470</v>
      </c>
      <c r="G680" s="24" t="s">
        <v>1471</v>
      </c>
      <c r="H680" s="76">
        <v>0.71701624347640047</v>
      </c>
      <c r="I680" s="77">
        <v>0.38371406581013678</v>
      </c>
      <c r="J680" s="77">
        <v>0.65330422381706144</v>
      </c>
      <c r="K680" s="77">
        <v>0.49974542848130199</v>
      </c>
      <c r="L680" s="77">
        <v>0.5617103879296742</v>
      </c>
      <c r="M680" s="77">
        <v>0.95239798683841714</v>
      </c>
      <c r="N680" s="77">
        <v>0.73858241698671234</v>
      </c>
      <c r="O680" s="77" t="s">
        <v>3395</v>
      </c>
      <c r="P680" s="77">
        <v>0.37660408510506038</v>
      </c>
      <c r="Q680" s="77">
        <v>0.76911106443074295</v>
      </c>
      <c r="R680" s="77">
        <v>0.11739712521142869</v>
      </c>
      <c r="S680" s="77">
        <v>1</v>
      </c>
      <c r="T680" s="77">
        <v>0.74758391856194839</v>
      </c>
      <c r="U680" s="77">
        <v>0.64365510461708619</v>
      </c>
      <c r="V680" s="77">
        <v>0.80072124823612489</v>
      </c>
      <c r="W680" s="77">
        <v>6.2454138988291566E-2</v>
      </c>
      <c r="X680" s="77">
        <v>0.30221044041893697</v>
      </c>
      <c r="Y680" s="77">
        <v>0.48987272432169232</v>
      </c>
      <c r="Z680" s="77">
        <v>0.72571428571428576</v>
      </c>
      <c r="AA680" s="77">
        <v>0.38319389818555127</v>
      </c>
      <c r="AB680" s="77">
        <v>0.56148705096073503</v>
      </c>
      <c r="AC680" s="77">
        <v>0.42105263157894735</v>
      </c>
      <c r="AD680" s="76">
        <v>0.58467817770119956</v>
      </c>
      <c r="AE680" s="77">
        <v>0.62580806106823317</v>
      </c>
      <c r="AF680" s="77">
        <v>0.4432540948210858</v>
      </c>
      <c r="AG680" s="77">
        <v>0.8737919592809742</v>
      </c>
      <c r="AH680" s="77">
        <v>0.7221881764266056</v>
      </c>
      <c r="AI680" s="77">
        <v>0.18233228970361426</v>
      </c>
      <c r="AJ680" s="77">
        <v>0.60779350501798901</v>
      </c>
      <c r="AK680" s="77">
        <v>0.47234047457314315</v>
      </c>
      <c r="AL680" s="77">
        <v>0.42105263157894735</v>
      </c>
      <c r="AM680" s="76">
        <v>0.55124677786350607</v>
      </c>
      <c r="AN680" s="77">
        <v>0.59277080847039798</v>
      </c>
      <c r="AO680" s="78">
        <v>0.50039553705669315</v>
      </c>
      <c r="AP680" s="79">
        <v>0.54748160886631225</v>
      </c>
      <c r="AQ680" s="70">
        <v>2</v>
      </c>
      <c r="AR680" s="71">
        <v>3</v>
      </c>
      <c r="AS680" s="71">
        <v>2</v>
      </c>
      <c r="AT680" s="71">
        <v>0</v>
      </c>
      <c r="AU680" s="71">
        <v>1</v>
      </c>
      <c r="AV680" s="71" t="s">
        <v>3527</v>
      </c>
      <c r="AW680" s="72" t="s">
        <v>3420</v>
      </c>
    </row>
    <row r="681" spans="1:49">
      <c r="A681" s="23" t="s">
        <v>4429</v>
      </c>
      <c r="B681" s="23" t="s">
        <v>3739</v>
      </c>
      <c r="C681" s="23" t="s">
        <v>1562</v>
      </c>
      <c r="D681" s="24" t="s">
        <v>1445</v>
      </c>
      <c r="E681" s="24" t="s">
        <v>1462</v>
      </c>
      <c r="F681" s="24" t="s">
        <v>1473</v>
      </c>
      <c r="G681" s="24" t="s">
        <v>1474</v>
      </c>
      <c r="H681" s="76">
        <v>0.6870646054454026</v>
      </c>
      <c r="I681" s="77">
        <v>0.30209311841272224</v>
      </c>
      <c r="J681" s="77">
        <v>0.44694630126447271</v>
      </c>
      <c r="K681" s="77">
        <v>0.39070240286620905</v>
      </c>
      <c r="L681" s="77">
        <v>0.49285821936352286</v>
      </c>
      <c r="M681" s="77">
        <v>0.85700364152601227</v>
      </c>
      <c r="N681" s="77">
        <v>0.32477245496015067</v>
      </c>
      <c r="O681" s="77" t="s">
        <v>3395</v>
      </c>
      <c r="P681" s="77">
        <v>0.48030714115001083</v>
      </c>
      <c r="Q681" s="77">
        <v>0.69269656990859385</v>
      </c>
      <c r="R681" s="77">
        <v>0.39884217988373516</v>
      </c>
      <c r="S681" s="77">
        <v>1</v>
      </c>
      <c r="T681" s="77">
        <v>0.66857161265382392</v>
      </c>
      <c r="U681" s="77">
        <v>0.54893031422427596</v>
      </c>
      <c r="V681" s="77">
        <v>0.51294122534343078</v>
      </c>
      <c r="W681" s="77">
        <v>0.58824340245441054</v>
      </c>
      <c r="X681" s="77">
        <v>4.0913827532770286E-2</v>
      </c>
      <c r="Y681" s="77">
        <v>0.46823180133632702</v>
      </c>
      <c r="Z681" s="77">
        <v>0.64571428571428569</v>
      </c>
      <c r="AA681" s="77">
        <v>0.49518801097810239</v>
      </c>
      <c r="AB681" s="77">
        <v>0.56148705096073503</v>
      </c>
      <c r="AC681" s="77">
        <v>0.42105263157894735</v>
      </c>
      <c r="AD681" s="76">
        <v>0.47870134170753253</v>
      </c>
      <c r="AE681" s="77">
        <v>0.50912877197318118</v>
      </c>
      <c r="AF681" s="77">
        <v>0.54576937489616451</v>
      </c>
      <c r="AG681" s="77">
        <v>0.83428580632691196</v>
      </c>
      <c r="AH681" s="77">
        <v>0.53093576978385337</v>
      </c>
      <c r="AI681" s="77">
        <v>0.31457861499359041</v>
      </c>
      <c r="AJ681" s="77">
        <v>0.55697304352530641</v>
      </c>
      <c r="AK681" s="77">
        <v>0.52833753096941871</v>
      </c>
      <c r="AL681" s="77">
        <v>0.42105263157894735</v>
      </c>
      <c r="AM681" s="76">
        <v>0.51119982952562604</v>
      </c>
      <c r="AN681" s="77">
        <v>0.55993339703478517</v>
      </c>
      <c r="AO681" s="78">
        <v>0.50212106869122419</v>
      </c>
      <c r="AP681" s="79">
        <v>0.52411689580292709</v>
      </c>
      <c r="AQ681" s="70">
        <v>2</v>
      </c>
      <c r="AR681" s="71">
        <v>1</v>
      </c>
      <c r="AS681" s="71">
        <v>0</v>
      </c>
      <c r="AT681" s="71">
        <v>0</v>
      </c>
      <c r="AU681" s="71">
        <v>0</v>
      </c>
      <c r="AV681" s="71" t="s">
        <v>3395</v>
      </c>
      <c r="AW681" s="72" t="s">
        <v>3420</v>
      </c>
    </row>
    <row r="682" spans="1:49">
      <c r="A682" s="23" t="s">
        <v>4430</v>
      </c>
      <c r="B682" s="23" t="s">
        <v>3739</v>
      </c>
      <c r="C682" s="23" t="s">
        <v>1564</v>
      </c>
      <c r="D682" s="24" t="s">
        <v>1445</v>
      </c>
      <c r="E682" s="24" t="s">
        <v>1462</v>
      </c>
      <c r="F682" s="24" t="s">
        <v>1476</v>
      </c>
      <c r="G682" s="24" t="s">
        <v>1477</v>
      </c>
      <c r="H682" s="76">
        <v>0.76490803579441224</v>
      </c>
      <c r="I682" s="77">
        <v>0.19151818108758456</v>
      </c>
      <c r="J682" s="77">
        <v>0.17901345235270483</v>
      </c>
      <c r="K682" s="77">
        <v>0.15926224194706418</v>
      </c>
      <c r="L682" s="77">
        <v>0.54257512470522673</v>
      </c>
      <c r="M682" s="77">
        <v>0</v>
      </c>
      <c r="N682" s="77">
        <v>0.29137457414997864</v>
      </c>
      <c r="O682" s="77" t="s">
        <v>3395</v>
      </c>
      <c r="P682" s="77">
        <v>0.37504241851030817</v>
      </c>
      <c r="Q682" s="77">
        <v>0.7078700572523462</v>
      </c>
      <c r="R682" s="77">
        <v>0.16000314036885488</v>
      </c>
      <c r="S682" s="77">
        <v>0.96470588235294152</v>
      </c>
      <c r="T682" s="77">
        <v>0.70194575091811084</v>
      </c>
      <c r="U682" s="77">
        <v>0.5521533604805664</v>
      </c>
      <c r="V682" s="77">
        <v>0.57513793413729186</v>
      </c>
      <c r="W682" s="77">
        <v>0.33723959762549166</v>
      </c>
      <c r="X682" s="77">
        <v>0.30486115017219662</v>
      </c>
      <c r="Y682" s="77">
        <v>0.45944017637352236</v>
      </c>
      <c r="Z682" s="77">
        <v>0.64571428571428569</v>
      </c>
      <c r="AA682" s="77">
        <v>0.44769154338930622</v>
      </c>
      <c r="AB682" s="77">
        <v>0.56148705096073503</v>
      </c>
      <c r="AC682" s="77">
        <v>0.42105263157894735</v>
      </c>
      <c r="AD682" s="76">
        <v>0.3784798897449006</v>
      </c>
      <c r="AE682" s="77">
        <v>0.27365087186251558</v>
      </c>
      <c r="AF682" s="77">
        <v>0.43393659881060054</v>
      </c>
      <c r="AG682" s="77">
        <v>0.83332581663552618</v>
      </c>
      <c r="AH682" s="77">
        <v>0.56364564730892908</v>
      </c>
      <c r="AI682" s="77">
        <v>0.32105037389884417</v>
      </c>
      <c r="AJ682" s="77">
        <v>0.55257723104390399</v>
      </c>
      <c r="AK682" s="77">
        <v>0.50458929717502066</v>
      </c>
      <c r="AL682" s="77">
        <v>0.42105263157894735</v>
      </c>
      <c r="AM682" s="76">
        <v>0.3620224534726722</v>
      </c>
      <c r="AN682" s="77">
        <v>0.57267394594776644</v>
      </c>
      <c r="AO682" s="78">
        <v>0.492739719932624</v>
      </c>
      <c r="AP682" s="79">
        <v>0.47164088881348343</v>
      </c>
      <c r="AQ682" s="70">
        <v>2</v>
      </c>
      <c r="AR682" s="71">
        <v>1</v>
      </c>
      <c r="AS682" s="71">
        <v>2</v>
      </c>
      <c r="AT682" s="71">
        <v>0</v>
      </c>
      <c r="AU682" s="71">
        <v>0</v>
      </c>
      <c r="AV682" s="71" t="s">
        <v>3395</v>
      </c>
      <c r="AW682" s="72" t="s">
        <v>3420</v>
      </c>
    </row>
    <row r="683" spans="1:49">
      <c r="A683" s="23" t="s">
        <v>4431</v>
      </c>
      <c r="B683" s="23" t="s">
        <v>3739</v>
      </c>
      <c r="C683" s="23" t="s">
        <v>1567</v>
      </c>
      <c r="D683" s="24" t="s">
        <v>1445</v>
      </c>
      <c r="E683" s="24" t="s">
        <v>1487</v>
      </c>
      <c r="F683" s="24" t="s">
        <v>1488</v>
      </c>
      <c r="G683" s="24" t="s">
        <v>1491</v>
      </c>
      <c r="H683" s="76">
        <v>0.75905285286715241</v>
      </c>
      <c r="I683" s="77">
        <v>0.40969808555715354</v>
      </c>
      <c r="J683" s="77">
        <v>0.46709735996162444</v>
      </c>
      <c r="K683" s="77">
        <v>0.53524009269652006</v>
      </c>
      <c r="L683" s="77">
        <v>0.47329991363330404</v>
      </c>
      <c r="M683" s="77">
        <v>0.68416148682970512</v>
      </c>
      <c r="N683" s="77">
        <v>0.81804032590437958</v>
      </c>
      <c r="O683" s="77" t="s">
        <v>3395</v>
      </c>
      <c r="P683" s="77">
        <v>0.64636872753671915</v>
      </c>
      <c r="Q683" s="77">
        <v>0.30608567215273125</v>
      </c>
      <c r="R683" s="77">
        <v>0.1291801919055007</v>
      </c>
      <c r="S683" s="77">
        <v>1</v>
      </c>
      <c r="T683" s="77">
        <v>0.69843115778622511</v>
      </c>
      <c r="U683" s="77">
        <v>0.49168416940475829</v>
      </c>
      <c r="V683" s="77">
        <v>0.53145462320739989</v>
      </c>
      <c r="W683" s="77">
        <v>0.31845442862581363</v>
      </c>
      <c r="X683" s="77">
        <v>0.14256846490946984</v>
      </c>
      <c r="Y683" s="77">
        <v>0.476347147455839</v>
      </c>
      <c r="Z683" s="77">
        <v>0.7142857142857143</v>
      </c>
      <c r="AA683" s="77">
        <v>0.51030185004901174</v>
      </c>
      <c r="AB683" s="77">
        <v>0.56148705096073503</v>
      </c>
      <c r="AC683" s="77">
        <v>0.42105263157894735</v>
      </c>
      <c r="AD683" s="76">
        <v>0.54528276612864346</v>
      </c>
      <c r="AE683" s="77">
        <v>0.63142210932012555</v>
      </c>
      <c r="AF683" s="77">
        <v>0.21763293202911599</v>
      </c>
      <c r="AG683" s="77">
        <v>0.84921557889311261</v>
      </c>
      <c r="AH683" s="77">
        <v>0.51156939630607912</v>
      </c>
      <c r="AI683" s="77">
        <v>0.23051144676764174</v>
      </c>
      <c r="AJ683" s="77">
        <v>0.59531643087077668</v>
      </c>
      <c r="AK683" s="77">
        <v>0.53589445050487339</v>
      </c>
      <c r="AL683" s="77">
        <v>0.42105263157894735</v>
      </c>
      <c r="AM683" s="76">
        <v>0.46477926915929496</v>
      </c>
      <c r="AN683" s="77">
        <v>0.53043214065561117</v>
      </c>
      <c r="AO683" s="78">
        <v>0.51742117098486584</v>
      </c>
      <c r="AP683" s="79">
        <v>0.50380178686833244</v>
      </c>
      <c r="AQ683" s="70">
        <v>2</v>
      </c>
      <c r="AR683" s="71">
        <v>1</v>
      </c>
      <c r="AS683" s="71">
        <v>0</v>
      </c>
      <c r="AT683" s="71">
        <v>0</v>
      </c>
      <c r="AU683" s="71">
        <v>0</v>
      </c>
      <c r="AV683" s="71" t="s">
        <v>3395</v>
      </c>
      <c r="AW683" s="72" t="s">
        <v>3420</v>
      </c>
    </row>
    <row r="684" spans="1:49">
      <c r="A684" s="23" t="s">
        <v>4432</v>
      </c>
      <c r="B684" s="23" t="s">
        <v>3739</v>
      </c>
      <c r="C684" s="23" t="s">
        <v>1570</v>
      </c>
      <c r="D684" s="24" t="s">
        <v>1445</v>
      </c>
      <c r="E684" s="24" t="s">
        <v>1487</v>
      </c>
      <c r="F684" s="24" t="s">
        <v>1488</v>
      </c>
      <c r="G684" s="24" t="s">
        <v>1493</v>
      </c>
      <c r="H684" s="76">
        <v>0.75905285286715241</v>
      </c>
      <c r="I684" s="77">
        <v>0.2221434952605994</v>
      </c>
      <c r="J684" s="77">
        <v>0.27139782361179593</v>
      </c>
      <c r="K684" s="77">
        <v>0.25777505048821892</v>
      </c>
      <c r="L684" s="77">
        <v>0.49721964037185251</v>
      </c>
      <c r="M684" s="77">
        <v>0.61471883482235623</v>
      </c>
      <c r="N684" s="77">
        <v>9.2952919428712033E-2</v>
      </c>
      <c r="O684" s="77" t="s">
        <v>3395</v>
      </c>
      <c r="P684" s="77">
        <v>0.32236135649739428</v>
      </c>
      <c r="Q684" s="77">
        <v>0.76289886451314948</v>
      </c>
      <c r="R684" s="77">
        <v>0.18454232337445953</v>
      </c>
      <c r="S684" s="77">
        <v>1</v>
      </c>
      <c r="T684" s="77">
        <v>0.69843115778622511</v>
      </c>
      <c r="U684" s="77">
        <v>0.40434705943181198</v>
      </c>
      <c r="V684" s="77">
        <v>0.53145462320739989</v>
      </c>
      <c r="W684" s="77">
        <v>0.13401614992763605</v>
      </c>
      <c r="X684" s="77">
        <v>0</v>
      </c>
      <c r="Y684" s="77">
        <v>0.476347147455839</v>
      </c>
      <c r="Z684" s="77">
        <v>0.7142857142857143</v>
      </c>
      <c r="AA684" s="77">
        <v>0.47452292904468946</v>
      </c>
      <c r="AB684" s="77">
        <v>0.56148705096073503</v>
      </c>
      <c r="AC684" s="77">
        <v>0.42105263157894735</v>
      </c>
      <c r="AD684" s="76">
        <v>0.41753139057984923</v>
      </c>
      <c r="AE684" s="77">
        <v>0.35700556032170683</v>
      </c>
      <c r="AF684" s="77">
        <v>0.4737205939438045</v>
      </c>
      <c r="AG684" s="77">
        <v>0.84921557889311261</v>
      </c>
      <c r="AH684" s="77">
        <v>0.46790084131960596</v>
      </c>
      <c r="AI684" s="77">
        <v>6.7008074963818026E-2</v>
      </c>
      <c r="AJ684" s="77">
        <v>0.59531643087077668</v>
      </c>
      <c r="AK684" s="77">
        <v>0.51800499000271227</v>
      </c>
      <c r="AL684" s="77">
        <v>0.42105263157894735</v>
      </c>
      <c r="AM684" s="76">
        <v>0.41608584828178685</v>
      </c>
      <c r="AN684" s="77">
        <v>0.46137483172551219</v>
      </c>
      <c r="AO684" s="78">
        <v>0.51145801748414543</v>
      </c>
      <c r="AP684" s="79">
        <v>0.4621535286731539</v>
      </c>
      <c r="AQ684" s="70">
        <v>2</v>
      </c>
      <c r="AR684" s="71">
        <v>1</v>
      </c>
      <c r="AS684" s="71">
        <v>1</v>
      </c>
      <c r="AT684" s="71">
        <v>0</v>
      </c>
      <c r="AU684" s="71">
        <v>0</v>
      </c>
      <c r="AV684" s="71" t="s">
        <v>3395</v>
      </c>
      <c r="AW684" s="72" t="s">
        <v>3420</v>
      </c>
    </row>
    <row r="685" spans="1:49">
      <c r="A685" s="23" t="s">
        <v>4433</v>
      </c>
      <c r="B685" s="23" t="s">
        <v>3739</v>
      </c>
      <c r="C685" s="23" t="s">
        <v>1573</v>
      </c>
      <c r="D685" s="24" t="s">
        <v>1445</v>
      </c>
      <c r="E685" s="24" t="s">
        <v>1487</v>
      </c>
      <c r="F685" s="24" t="s">
        <v>1488</v>
      </c>
      <c r="G685" s="24" t="s">
        <v>1495</v>
      </c>
      <c r="H685" s="76">
        <v>0.75905285286715241</v>
      </c>
      <c r="I685" s="77">
        <v>0.25162569671311158</v>
      </c>
      <c r="J685" s="77">
        <v>0.47561030211607874</v>
      </c>
      <c r="K685" s="77">
        <v>0.46749749547145358</v>
      </c>
      <c r="L685" s="77">
        <v>0.50205372195461817</v>
      </c>
      <c r="M685" s="77">
        <v>0.25569775580534437</v>
      </c>
      <c r="N685" s="77">
        <v>0.41076002979300891</v>
      </c>
      <c r="O685" s="77" t="s">
        <v>3395</v>
      </c>
      <c r="P685" s="77">
        <v>0.30537095214580345</v>
      </c>
      <c r="Q685" s="77">
        <v>0.4273912822197401</v>
      </c>
      <c r="R685" s="77">
        <v>0.12341524995753561</v>
      </c>
      <c r="S685" s="77">
        <v>1</v>
      </c>
      <c r="T685" s="77">
        <v>0.69843115778622511</v>
      </c>
      <c r="U685" s="77">
        <v>0.45551436145092716</v>
      </c>
      <c r="V685" s="77">
        <v>0.53145462320739989</v>
      </c>
      <c r="W685" s="77">
        <v>0.61426523744340988</v>
      </c>
      <c r="X685" s="77">
        <v>0.14730969128883686</v>
      </c>
      <c r="Y685" s="77">
        <v>0.476347147455839</v>
      </c>
      <c r="Z685" s="77">
        <v>0.7142857142857143</v>
      </c>
      <c r="AA685" s="77">
        <v>0.43874400804036723</v>
      </c>
      <c r="AB685" s="77">
        <v>0.56148705096073503</v>
      </c>
      <c r="AC685" s="77">
        <v>0.42105263157894735</v>
      </c>
      <c r="AD685" s="76">
        <v>0.49542961723211421</v>
      </c>
      <c r="AE685" s="77">
        <v>0.3882759910340457</v>
      </c>
      <c r="AF685" s="77">
        <v>0.27540326608863785</v>
      </c>
      <c r="AG685" s="77">
        <v>0.84921557889311261</v>
      </c>
      <c r="AH685" s="77">
        <v>0.49348449232916353</v>
      </c>
      <c r="AI685" s="77">
        <v>0.38078746436612337</v>
      </c>
      <c r="AJ685" s="77">
        <v>0.59531643087077668</v>
      </c>
      <c r="AK685" s="77">
        <v>0.50011552950055116</v>
      </c>
      <c r="AL685" s="77">
        <v>0.42105263157894735</v>
      </c>
      <c r="AM685" s="76">
        <v>0.38636962478493259</v>
      </c>
      <c r="AN685" s="77">
        <v>0.57449584519613317</v>
      </c>
      <c r="AO685" s="78">
        <v>0.50549486398342502</v>
      </c>
      <c r="AP685" s="79">
        <v>0.48555353765051268</v>
      </c>
      <c r="AQ685" s="70">
        <v>2</v>
      </c>
      <c r="AR685" s="71">
        <v>0</v>
      </c>
      <c r="AS685" s="71">
        <v>0</v>
      </c>
      <c r="AT685" s="71">
        <v>0</v>
      </c>
      <c r="AU685" s="71">
        <v>0</v>
      </c>
      <c r="AV685" s="71" t="s">
        <v>3395</v>
      </c>
      <c r="AW685" s="72" t="s">
        <v>3420</v>
      </c>
    </row>
    <row r="686" spans="1:49">
      <c r="A686" s="23" t="s">
        <v>4434</v>
      </c>
      <c r="B686" s="23" t="s">
        <v>3739</v>
      </c>
      <c r="C686" s="23" t="s">
        <v>1577</v>
      </c>
      <c r="D686" s="24" t="s">
        <v>1445</v>
      </c>
      <c r="E686" s="24" t="s">
        <v>1487</v>
      </c>
      <c r="F686" s="24" t="s">
        <v>1488</v>
      </c>
      <c r="G686" s="24" t="s">
        <v>1497</v>
      </c>
      <c r="H686" s="76">
        <v>0.75905285286715241</v>
      </c>
      <c r="I686" s="77">
        <v>0.37129240238848471</v>
      </c>
      <c r="J686" s="77">
        <v>0.64516383861573845</v>
      </c>
      <c r="K686" s="77">
        <v>0.39574227746231905</v>
      </c>
      <c r="L686" s="77">
        <v>0.50968255988341171</v>
      </c>
      <c r="M686" s="77">
        <v>0.1385711609488598</v>
      </c>
      <c r="N686" s="77">
        <v>0.68586097487932807</v>
      </c>
      <c r="O686" s="77" t="s">
        <v>3395</v>
      </c>
      <c r="P686" s="77">
        <v>0.35952073613515373</v>
      </c>
      <c r="Q686" s="77">
        <v>0.67265004639332315</v>
      </c>
      <c r="R686" s="77">
        <v>0.19484264707522367</v>
      </c>
      <c r="S686" s="77">
        <v>1</v>
      </c>
      <c r="T686" s="77">
        <v>0.69843115778622511</v>
      </c>
      <c r="U686" s="77">
        <v>0.39094132628530825</v>
      </c>
      <c r="V686" s="77">
        <v>0.53145462320739989</v>
      </c>
      <c r="W686" s="77">
        <v>0.38329931829907665</v>
      </c>
      <c r="X686" s="77">
        <v>0.31268588857507196</v>
      </c>
      <c r="Y686" s="77">
        <v>0.476347147455839</v>
      </c>
      <c r="Z686" s="77">
        <v>0.7142857142857143</v>
      </c>
      <c r="AA686" s="77">
        <v>0.51030185004901174</v>
      </c>
      <c r="AB686" s="77">
        <v>0.56148705096073503</v>
      </c>
      <c r="AC686" s="77">
        <v>0.42105263157894735</v>
      </c>
      <c r="AD686" s="76">
        <v>0.59183636462379186</v>
      </c>
      <c r="AE686" s="77">
        <v>0.41787554186181441</v>
      </c>
      <c r="AF686" s="77">
        <v>0.43374634673427342</v>
      </c>
      <c r="AG686" s="77">
        <v>0.84921557889311261</v>
      </c>
      <c r="AH686" s="77">
        <v>0.46119797474635404</v>
      </c>
      <c r="AI686" s="77">
        <v>0.34799260343707428</v>
      </c>
      <c r="AJ686" s="77">
        <v>0.59531643087077668</v>
      </c>
      <c r="AK686" s="77">
        <v>0.53589445050487339</v>
      </c>
      <c r="AL686" s="77">
        <v>0.42105263157894735</v>
      </c>
      <c r="AM686" s="76">
        <v>0.48115275107329331</v>
      </c>
      <c r="AN686" s="77">
        <v>0.55280205235884694</v>
      </c>
      <c r="AO686" s="78">
        <v>0.51742117098486584</v>
      </c>
      <c r="AP686" s="79">
        <v>0.51671076809458039</v>
      </c>
      <c r="AQ686" s="70">
        <v>2</v>
      </c>
      <c r="AR686" s="71">
        <v>0</v>
      </c>
      <c r="AS686" s="71">
        <v>2</v>
      </c>
      <c r="AT686" s="71">
        <v>0</v>
      </c>
      <c r="AU686" s="71">
        <v>0</v>
      </c>
      <c r="AV686" s="71" t="s">
        <v>3395</v>
      </c>
      <c r="AW686" s="72" t="s">
        <v>3420</v>
      </c>
    </row>
    <row r="687" spans="1:49">
      <c r="A687" s="23" t="s">
        <v>4435</v>
      </c>
      <c r="B687" s="23" t="s">
        <v>3739</v>
      </c>
      <c r="C687" s="23" t="s">
        <v>1579</v>
      </c>
      <c r="D687" s="24" t="s">
        <v>1445</v>
      </c>
      <c r="E687" s="24" t="s">
        <v>1487</v>
      </c>
      <c r="F687" s="24" t="s">
        <v>1488</v>
      </c>
      <c r="G687" s="24" t="s">
        <v>1503</v>
      </c>
      <c r="H687" s="76">
        <v>0.75905285286715241</v>
      </c>
      <c r="I687" s="77">
        <v>0.41593284606553715</v>
      </c>
      <c r="J687" s="77">
        <v>0.65862703967502512</v>
      </c>
      <c r="K687" s="77">
        <v>0.74774726408327274</v>
      </c>
      <c r="L687" s="77">
        <v>0.45986475767167206</v>
      </c>
      <c r="M687" s="77">
        <v>0.89549353860113978</v>
      </c>
      <c r="N687" s="77">
        <v>0.70584801701120958</v>
      </c>
      <c r="O687" s="77" t="s">
        <v>3395</v>
      </c>
      <c r="P687" s="77">
        <v>0.47312553856629236</v>
      </c>
      <c r="Q687" s="77">
        <v>0.24734827042363833</v>
      </c>
      <c r="R687" s="77">
        <v>6.8256796488050057E-3</v>
      </c>
      <c r="S687" s="77">
        <v>1</v>
      </c>
      <c r="T687" s="77">
        <v>0.69843115778622511</v>
      </c>
      <c r="U687" s="77">
        <v>0.45154511472798992</v>
      </c>
      <c r="V687" s="77">
        <v>0.53145462320739989</v>
      </c>
      <c r="W687" s="77">
        <v>0.52334603562967053</v>
      </c>
      <c r="X687" s="77">
        <v>0.23982321807465912</v>
      </c>
      <c r="Y687" s="77">
        <v>0.476347147455839</v>
      </c>
      <c r="Z687" s="77">
        <v>0.7142857142857143</v>
      </c>
      <c r="AA687" s="77">
        <v>0.43874400804036723</v>
      </c>
      <c r="AB687" s="77">
        <v>0.56148705096073503</v>
      </c>
      <c r="AC687" s="77">
        <v>0.42105263157894735</v>
      </c>
      <c r="AD687" s="76">
        <v>0.61120424620257152</v>
      </c>
      <c r="AE687" s="77">
        <v>0.65641582318671732</v>
      </c>
      <c r="AF687" s="77">
        <v>0.12708697503622166</v>
      </c>
      <c r="AG687" s="77">
        <v>0.84921557889311261</v>
      </c>
      <c r="AH687" s="77">
        <v>0.49149986896769493</v>
      </c>
      <c r="AI687" s="77">
        <v>0.38158462685216482</v>
      </c>
      <c r="AJ687" s="77">
        <v>0.59531643087077668</v>
      </c>
      <c r="AK687" s="77">
        <v>0.50011552950055116</v>
      </c>
      <c r="AL687" s="77">
        <v>0.42105263157894735</v>
      </c>
      <c r="AM687" s="76">
        <v>0.46490234814183684</v>
      </c>
      <c r="AN687" s="77">
        <v>0.5741000249043241</v>
      </c>
      <c r="AO687" s="78">
        <v>0.50549486398342502</v>
      </c>
      <c r="AP687" s="79">
        <v>0.51385989886515626</v>
      </c>
      <c r="AQ687" s="70">
        <v>2</v>
      </c>
      <c r="AR687" s="71">
        <v>0</v>
      </c>
      <c r="AS687" s="71">
        <v>0</v>
      </c>
      <c r="AT687" s="71">
        <v>0</v>
      </c>
      <c r="AU687" s="71">
        <v>1</v>
      </c>
      <c r="AV687" s="71" t="s">
        <v>3530</v>
      </c>
      <c r="AW687" s="72" t="s">
        <v>3420</v>
      </c>
    </row>
    <row r="688" spans="1:49">
      <c r="A688" s="23" t="s">
        <v>4436</v>
      </c>
      <c r="B688" s="23" t="s">
        <v>3739</v>
      </c>
      <c r="C688" s="23" t="s">
        <v>1581</v>
      </c>
      <c r="D688" s="24" t="s">
        <v>1445</v>
      </c>
      <c r="E688" s="24" t="s">
        <v>1487</v>
      </c>
      <c r="F688" s="24" t="s">
        <v>1507</v>
      </c>
      <c r="G688" s="24" t="s">
        <v>1508</v>
      </c>
      <c r="H688" s="76">
        <v>0.62437611227299905</v>
      </c>
      <c r="I688" s="77">
        <v>0.25415190916501412</v>
      </c>
      <c r="J688" s="77">
        <v>0.41623513454678318</v>
      </c>
      <c r="K688" s="77">
        <v>9.5109688174530138E-2</v>
      </c>
      <c r="L688" s="77">
        <v>0.48040229616247965</v>
      </c>
      <c r="M688" s="77">
        <v>0.43068789505944038</v>
      </c>
      <c r="N688" s="77">
        <v>0.32525200665830328</v>
      </c>
      <c r="O688" s="77" t="s">
        <v>3395</v>
      </c>
      <c r="P688" s="77">
        <v>0.24344626438544076</v>
      </c>
      <c r="Q688" s="77">
        <v>0.58556911500143305</v>
      </c>
      <c r="R688" s="77">
        <v>6.9704071193131878E-2</v>
      </c>
      <c r="S688" s="77">
        <v>0.97647058823529376</v>
      </c>
      <c r="T688" s="77">
        <v>0.67914760646865524</v>
      </c>
      <c r="U688" s="77">
        <v>0.21615029100023642</v>
      </c>
      <c r="V688" s="77">
        <v>0.17520372203130499</v>
      </c>
      <c r="W688" s="77">
        <v>0.48809308717983718</v>
      </c>
      <c r="X688" s="77">
        <v>0.16897266982687464</v>
      </c>
      <c r="Y688" s="77">
        <v>0.48953458490004598</v>
      </c>
      <c r="Z688" s="77">
        <v>0.44571428571428573</v>
      </c>
      <c r="AA688" s="77">
        <v>0.39038923891908373</v>
      </c>
      <c r="AB688" s="77">
        <v>0.56148705096073503</v>
      </c>
      <c r="AC688" s="77">
        <v>0.42105263157894735</v>
      </c>
      <c r="AD688" s="76">
        <v>0.43158771866159878</v>
      </c>
      <c r="AE688" s="77">
        <v>0.31497963008803886</v>
      </c>
      <c r="AF688" s="77">
        <v>0.32763659309728244</v>
      </c>
      <c r="AG688" s="77">
        <v>0.8278090973519745</v>
      </c>
      <c r="AH688" s="77">
        <v>0.19567700651577069</v>
      </c>
      <c r="AI688" s="77">
        <v>0.32853287850335589</v>
      </c>
      <c r="AJ688" s="77">
        <v>0.46762443530716585</v>
      </c>
      <c r="AK688" s="77">
        <v>0.47593814493990938</v>
      </c>
      <c r="AL688" s="77">
        <v>0.42105263157894735</v>
      </c>
      <c r="AM688" s="76">
        <v>0.35806798061563999</v>
      </c>
      <c r="AN688" s="77">
        <v>0.45067299412370038</v>
      </c>
      <c r="AO688" s="78">
        <v>0.45487173727534086</v>
      </c>
      <c r="AP688" s="79">
        <v>0.41995325826549151</v>
      </c>
      <c r="AQ688" s="70">
        <v>2</v>
      </c>
      <c r="AR688" s="71">
        <v>0</v>
      </c>
      <c r="AS688" s="71">
        <v>0</v>
      </c>
      <c r="AT688" s="71">
        <v>0</v>
      </c>
      <c r="AU688" s="71">
        <v>0</v>
      </c>
      <c r="AV688" s="71" t="s">
        <v>3395</v>
      </c>
      <c r="AW688" s="72" t="s">
        <v>3420</v>
      </c>
    </row>
    <row r="689" spans="1:49">
      <c r="A689" s="23" t="s">
        <v>4437</v>
      </c>
      <c r="B689" s="23" t="s">
        <v>3739</v>
      </c>
      <c r="C689" s="23" t="s">
        <v>1583</v>
      </c>
      <c r="D689" s="24" t="s">
        <v>1445</v>
      </c>
      <c r="E689" s="24" t="s">
        <v>1487</v>
      </c>
      <c r="F689" s="24" t="s">
        <v>1507</v>
      </c>
      <c r="G689" s="24" t="s">
        <v>1510</v>
      </c>
      <c r="H689" s="76">
        <v>0.62437611227299905</v>
      </c>
      <c r="I689" s="77">
        <v>7.6739964829370441E-2</v>
      </c>
      <c r="J689" s="77">
        <v>0.23262941252005459</v>
      </c>
      <c r="K689" s="77">
        <v>0</v>
      </c>
      <c r="L689" s="77">
        <v>0.52578236405507217</v>
      </c>
      <c r="M689" s="77">
        <v>0.5664847308787021</v>
      </c>
      <c r="N689" s="77">
        <v>0.10322499409426156</v>
      </c>
      <c r="O689" s="77" t="s">
        <v>3395</v>
      </c>
      <c r="P689" s="77">
        <v>0.52964017861457924</v>
      </c>
      <c r="Q689" s="77">
        <v>0.39985594671359836</v>
      </c>
      <c r="R689" s="77">
        <v>0.16374908546855013</v>
      </c>
      <c r="S689" s="77">
        <v>0.97647058823529376</v>
      </c>
      <c r="T689" s="77">
        <v>0.67914760646865524</v>
      </c>
      <c r="U689" s="77">
        <v>0.21616342117305917</v>
      </c>
      <c r="V689" s="77">
        <v>0.17520372203130499</v>
      </c>
      <c r="W689" s="77">
        <v>0.16294314714335809</v>
      </c>
      <c r="X689" s="77">
        <v>0.26846002942010183</v>
      </c>
      <c r="Y689" s="77">
        <v>0.48953458490004598</v>
      </c>
      <c r="Z689" s="77">
        <v>0.44571428571428573</v>
      </c>
      <c r="AA689" s="77">
        <v>0.46194708092772818</v>
      </c>
      <c r="AB689" s="77">
        <v>0.56148705096073503</v>
      </c>
      <c r="AC689" s="77">
        <v>0.42105263157894735</v>
      </c>
      <c r="AD689" s="76">
        <v>0.311248496540808</v>
      </c>
      <c r="AE689" s="77">
        <v>0.34502645352852301</v>
      </c>
      <c r="AF689" s="77">
        <v>0.28180251609107426</v>
      </c>
      <c r="AG689" s="77">
        <v>0.8278090973519745</v>
      </c>
      <c r="AH689" s="77">
        <v>0.19568357160218208</v>
      </c>
      <c r="AI689" s="77">
        <v>0.21570158828172997</v>
      </c>
      <c r="AJ689" s="77">
        <v>0.46762443530716585</v>
      </c>
      <c r="AK689" s="77">
        <v>0.51171706594423161</v>
      </c>
      <c r="AL689" s="77">
        <v>0.42105263157894735</v>
      </c>
      <c r="AM689" s="76">
        <v>0.31269248872013505</v>
      </c>
      <c r="AN689" s="77">
        <v>0.41306475241196217</v>
      </c>
      <c r="AO689" s="78">
        <v>0.46679804427678162</v>
      </c>
      <c r="AP689" s="79">
        <v>0.39482036277139432</v>
      </c>
      <c r="AQ689" s="70">
        <v>2</v>
      </c>
      <c r="AR689" s="71">
        <v>0</v>
      </c>
      <c r="AS689" s="71">
        <v>0</v>
      </c>
      <c r="AT689" s="71">
        <v>0</v>
      </c>
      <c r="AU689" s="71">
        <v>0</v>
      </c>
      <c r="AV689" s="71" t="s">
        <v>3395</v>
      </c>
      <c r="AW689" s="72" t="s">
        <v>3420</v>
      </c>
    </row>
    <row r="690" spans="1:49">
      <c r="A690" s="23" t="s">
        <v>4438</v>
      </c>
      <c r="B690" s="23" t="s">
        <v>3739</v>
      </c>
      <c r="C690" s="23" t="s">
        <v>1585</v>
      </c>
      <c r="D690" s="24" t="s">
        <v>1445</v>
      </c>
      <c r="E690" s="24" t="s">
        <v>1487</v>
      </c>
      <c r="F690" s="24" t="s">
        <v>1507</v>
      </c>
      <c r="G690" s="24" t="s">
        <v>1514</v>
      </c>
      <c r="H690" s="76">
        <v>0.62437611227299905</v>
      </c>
      <c r="I690" s="77">
        <v>0.20432832618754163</v>
      </c>
      <c r="J690" s="77">
        <v>0.10948540361447545</v>
      </c>
      <c r="K690" s="77">
        <v>0.56951376190023062</v>
      </c>
      <c r="L690" s="77">
        <v>0.50996234934482976</v>
      </c>
      <c r="M690" s="77">
        <v>9.0223349839894551E-2</v>
      </c>
      <c r="N690" s="77">
        <v>0.62474131054725834</v>
      </c>
      <c r="O690" s="77" t="s">
        <v>3395</v>
      </c>
      <c r="P690" s="77">
        <v>0.11521506639357898</v>
      </c>
      <c r="Q690" s="77">
        <v>0.42505453271855165</v>
      </c>
      <c r="R690" s="77">
        <v>0.37871455805206022</v>
      </c>
      <c r="S690" s="77">
        <v>0.97647058823529376</v>
      </c>
      <c r="T690" s="77">
        <v>0.67914760646865524</v>
      </c>
      <c r="U690" s="77">
        <v>0.22857435135428142</v>
      </c>
      <c r="V690" s="77">
        <v>0.17520372203130499</v>
      </c>
      <c r="W690" s="77">
        <v>0.5816703170495886</v>
      </c>
      <c r="X690" s="77">
        <v>0.38963486579307904</v>
      </c>
      <c r="Y690" s="77">
        <v>0.48953458490004598</v>
      </c>
      <c r="Z690" s="77">
        <v>0.44571428571428573</v>
      </c>
      <c r="AA690" s="77">
        <v>0.39038923891908373</v>
      </c>
      <c r="AB690" s="77">
        <v>0.56148705096073503</v>
      </c>
      <c r="AC690" s="77">
        <v>0.42105263157894735</v>
      </c>
      <c r="AD690" s="76">
        <v>0.3127299473583387</v>
      </c>
      <c r="AE690" s="77">
        <v>0.38193116760515844</v>
      </c>
      <c r="AF690" s="77">
        <v>0.40188454538530594</v>
      </c>
      <c r="AG690" s="77">
        <v>0.8278090973519745</v>
      </c>
      <c r="AH690" s="77">
        <v>0.20188903669279321</v>
      </c>
      <c r="AI690" s="77">
        <v>0.48565259142133382</v>
      </c>
      <c r="AJ690" s="77">
        <v>0.46762443530716585</v>
      </c>
      <c r="AK690" s="77">
        <v>0.47593814493990938</v>
      </c>
      <c r="AL690" s="77">
        <v>0.42105263157894735</v>
      </c>
      <c r="AM690" s="76">
        <v>0.36551522011626769</v>
      </c>
      <c r="AN690" s="77">
        <v>0.5051169084887005</v>
      </c>
      <c r="AO690" s="78">
        <v>0.45487173727534086</v>
      </c>
      <c r="AP690" s="79">
        <v>0.43987764466834367</v>
      </c>
      <c r="AQ690" s="70">
        <v>2</v>
      </c>
      <c r="AR690" s="71">
        <v>3</v>
      </c>
      <c r="AS690" s="71">
        <v>0</v>
      </c>
      <c r="AT690" s="71">
        <v>0</v>
      </c>
      <c r="AU690" s="71">
        <v>0</v>
      </c>
      <c r="AV690" s="71" t="s">
        <v>3395</v>
      </c>
      <c r="AW690" s="72" t="s">
        <v>3420</v>
      </c>
    </row>
    <row r="691" spans="1:49">
      <c r="A691" s="23" t="s">
        <v>4439</v>
      </c>
      <c r="B691" s="23" t="s">
        <v>3739</v>
      </c>
      <c r="C691" s="23" t="s">
        <v>1587</v>
      </c>
      <c r="D691" s="24" t="s">
        <v>1445</v>
      </c>
      <c r="E691" s="24" t="s">
        <v>1487</v>
      </c>
      <c r="F691" s="24" t="s">
        <v>1507</v>
      </c>
      <c r="G691" s="24" t="s">
        <v>1516</v>
      </c>
      <c r="H691" s="76">
        <v>0.62437611227299905</v>
      </c>
      <c r="I691" s="77">
        <v>0.31759716706087582</v>
      </c>
      <c r="J691" s="77">
        <v>0.56159350547218923</v>
      </c>
      <c r="K691" s="77">
        <v>0.24424417976214241</v>
      </c>
      <c r="L691" s="77">
        <v>0.49841407736469784</v>
      </c>
      <c r="M691" s="77">
        <v>0.75412965617331085</v>
      </c>
      <c r="N691" s="77">
        <v>0.7994495667757906</v>
      </c>
      <c r="O691" s="77" t="s">
        <v>3395</v>
      </c>
      <c r="P691" s="77">
        <v>0.57597377690172558</v>
      </c>
      <c r="Q691" s="77">
        <v>0.54083722072477691</v>
      </c>
      <c r="R691" s="77">
        <v>1.6443172239249501E-2</v>
      </c>
      <c r="S691" s="77">
        <v>0.97647058823529376</v>
      </c>
      <c r="T691" s="77">
        <v>0.67914760646865524</v>
      </c>
      <c r="U691" s="77">
        <v>0.20068721458496311</v>
      </c>
      <c r="V691" s="77">
        <v>0.17520372203130499</v>
      </c>
      <c r="W691" s="77">
        <v>0</v>
      </c>
      <c r="X691" s="77">
        <v>0.27418118546795667</v>
      </c>
      <c r="Y691" s="77">
        <v>0.48953458490004598</v>
      </c>
      <c r="Z691" s="77">
        <v>0.44571428571428573</v>
      </c>
      <c r="AA691" s="77">
        <v>0.42616815992340595</v>
      </c>
      <c r="AB691" s="77">
        <v>0.56148705096073503</v>
      </c>
      <c r="AC691" s="77">
        <v>0.42105263157894735</v>
      </c>
      <c r="AD691" s="76">
        <v>0.50118892826868799</v>
      </c>
      <c r="AE691" s="77">
        <v>0.5744422513955334</v>
      </c>
      <c r="AF691" s="77">
        <v>0.27864019648201321</v>
      </c>
      <c r="AG691" s="77">
        <v>0.8278090973519745</v>
      </c>
      <c r="AH691" s="77">
        <v>0.18794546830813405</v>
      </c>
      <c r="AI691" s="77">
        <v>0.13709059273397833</v>
      </c>
      <c r="AJ691" s="77">
        <v>0.46762443530716585</v>
      </c>
      <c r="AK691" s="77">
        <v>0.49382760544207049</v>
      </c>
      <c r="AL691" s="77">
        <v>0.42105263157894735</v>
      </c>
      <c r="AM691" s="76">
        <v>0.45142379204874478</v>
      </c>
      <c r="AN691" s="77">
        <v>0.38428171946469564</v>
      </c>
      <c r="AO691" s="78">
        <v>0.46083489077606127</v>
      </c>
      <c r="AP691" s="79">
        <v>0.43148220414227179</v>
      </c>
      <c r="AQ691" s="70">
        <v>2</v>
      </c>
      <c r="AR691" s="71">
        <v>0</v>
      </c>
      <c r="AS691" s="71">
        <v>0</v>
      </c>
      <c r="AT691" s="71">
        <v>0</v>
      </c>
      <c r="AU691" s="71">
        <v>0</v>
      </c>
      <c r="AV691" s="71" t="s">
        <v>3395</v>
      </c>
      <c r="AW691" s="72" t="s">
        <v>3420</v>
      </c>
    </row>
    <row r="692" spans="1:49">
      <c r="A692" s="23" t="s">
        <v>4440</v>
      </c>
      <c r="B692" s="23" t="s">
        <v>3727</v>
      </c>
      <c r="C692" s="23" t="s">
        <v>1589</v>
      </c>
      <c r="D692" s="24" t="s">
        <v>1445</v>
      </c>
      <c r="E692" s="24" t="s">
        <v>1487</v>
      </c>
      <c r="F692" s="24" t="s">
        <v>1518</v>
      </c>
      <c r="G692" s="24" t="s">
        <v>1519</v>
      </c>
      <c r="H692" s="76">
        <v>0.66254042616974163</v>
      </c>
      <c r="I692" s="77">
        <v>0.2440038356468183</v>
      </c>
      <c r="J692" s="77">
        <v>0.50514583453577688</v>
      </c>
      <c r="K692" s="77">
        <v>0</v>
      </c>
      <c r="L692" s="77">
        <v>0.52392106093464663</v>
      </c>
      <c r="M692" s="77">
        <v>0.55363020069228153</v>
      </c>
      <c r="N692" s="77">
        <v>0.23336698896562669</v>
      </c>
      <c r="O692" s="77" t="s">
        <v>3395</v>
      </c>
      <c r="P692" s="77">
        <v>0.17518689769228418</v>
      </c>
      <c r="Q692" s="77">
        <v>0.51771226434382622</v>
      </c>
      <c r="R692" s="77">
        <v>7.0941324593229715E-2</v>
      </c>
      <c r="S692" s="77">
        <v>0.88235294117647056</v>
      </c>
      <c r="T692" s="77">
        <v>0.73885381096578828</v>
      </c>
      <c r="U692" s="77">
        <v>0.17943999401928448</v>
      </c>
      <c r="V692" s="77">
        <v>0.14116730715690759</v>
      </c>
      <c r="W692" s="77">
        <v>0.23675251668332933</v>
      </c>
      <c r="X692" s="77">
        <v>0.18332047338965074</v>
      </c>
      <c r="Y692" s="77">
        <v>0.54837084426650806</v>
      </c>
      <c r="Z692" s="77">
        <v>0.29714285714285715</v>
      </c>
      <c r="AA692" s="77">
        <v>0.47966113018284467</v>
      </c>
      <c r="AB692" s="77">
        <v>0.56148705096073503</v>
      </c>
      <c r="AC692" s="77">
        <v>0.42105263157894735</v>
      </c>
      <c r="AD692" s="76">
        <v>0.47056336545077898</v>
      </c>
      <c r="AE692" s="77">
        <v>0.29722102965696784</v>
      </c>
      <c r="AF692" s="77">
        <v>0.29432679446852794</v>
      </c>
      <c r="AG692" s="77">
        <v>0.81060337607112942</v>
      </c>
      <c r="AH692" s="77">
        <v>0.16030365058809604</v>
      </c>
      <c r="AI692" s="77">
        <v>0.21003649503649002</v>
      </c>
      <c r="AJ692" s="77">
        <v>0.42275685070468261</v>
      </c>
      <c r="AK692" s="77">
        <v>0.52057409057178983</v>
      </c>
      <c r="AL692" s="77">
        <v>0.42105263157894735</v>
      </c>
      <c r="AM692" s="76">
        <v>0.35403706319209155</v>
      </c>
      <c r="AN692" s="77">
        <v>0.39364784056523855</v>
      </c>
      <c r="AO692" s="78">
        <v>0.45479452428513989</v>
      </c>
      <c r="AP692" s="79">
        <v>0.39976830612602521</v>
      </c>
      <c r="AQ692" s="70">
        <v>2</v>
      </c>
      <c r="AR692" s="71">
        <v>0</v>
      </c>
      <c r="AS692" s="71">
        <v>2</v>
      </c>
      <c r="AT692" s="71">
        <v>0</v>
      </c>
      <c r="AU692" s="71">
        <v>0</v>
      </c>
      <c r="AV692" s="71" t="s">
        <v>3395</v>
      </c>
      <c r="AW692" s="72" t="s">
        <v>3420</v>
      </c>
    </row>
    <row r="693" spans="1:49">
      <c r="A693" s="23" t="s">
        <v>4441</v>
      </c>
      <c r="B693" s="23" t="s">
        <v>3727</v>
      </c>
      <c r="C693" s="23" t="s">
        <v>1594</v>
      </c>
      <c r="D693" s="24" t="s">
        <v>1445</v>
      </c>
      <c r="E693" s="24" t="s">
        <v>1487</v>
      </c>
      <c r="F693" s="24" t="s">
        <v>1518</v>
      </c>
      <c r="G693" s="24" t="s">
        <v>1521</v>
      </c>
      <c r="H693" s="76">
        <v>0.66254042616974163</v>
      </c>
      <c r="I693" s="77">
        <v>0.21524878224755645</v>
      </c>
      <c r="J693" s="77">
        <v>0.33379917829700895</v>
      </c>
      <c r="K693" s="77">
        <v>0</v>
      </c>
      <c r="L693" s="77">
        <v>0.50746079295240509</v>
      </c>
      <c r="M693" s="77">
        <v>0.6500830602740062</v>
      </c>
      <c r="N693" s="77">
        <v>0.45672896442249394</v>
      </c>
      <c r="O693" s="77" t="s">
        <v>3395</v>
      </c>
      <c r="P693" s="77">
        <v>0.47009280106492912</v>
      </c>
      <c r="Q693" s="77">
        <v>0.63369673463974197</v>
      </c>
      <c r="R693" s="77">
        <v>0.14279174856456514</v>
      </c>
      <c r="S693" s="77">
        <v>0.88235294117647056</v>
      </c>
      <c r="T693" s="77">
        <v>0.73885381096578828</v>
      </c>
      <c r="U693" s="77">
        <v>0.18994389310459739</v>
      </c>
      <c r="V693" s="77">
        <v>0.14116730715690759</v>
      </c>
      <c r="W693" s="77">
        <v>0.35910128972755989</v>
      </c>
      <c r="X693" s="77">
        <v>0.13890352794932548</v>
      </c>
      <c r="Y693" s="77">
        <v>0.54837084426650806</v>
      </c>
      <c r="Z693" s="77">
        <v>0.29714285714285715</v>
      </c>
      <c r="AA693" s="77">
        <v>0.51544005118716696</v>
      </c>
      <c r="AB693" s="77">
        <v>0.56148705096073503</v>
      </c>
      <c r="AC693" s="77">
        <v>0.42105263157894735</v>
      </c>
      <c r="AD693" s="76">
        <v>0.40386279557143562</v>
      </c>
      <c r="AE693" s="77">
        <v>0.41687312374276686</v>
      </c>
      <c r="AF693" s="77">
        <v>0.38824424160215354</v>
      </c>
      <c r="AG693" s="77">
        <v>0.81060337607112942</v>
      </c>
      <c r="AH693" s="77">
        <v>0.16555560013075249</v>
      </c>
      <c r="AI693" s="77">
        <v>0.24900240883844268</v>
      </c>
      <c r="AJ693" s="77">
        <v>0.42275685070468261</v>
      </c>
      <c r="AK693" s="77">
        <v>0.53846355107395105</v>
      </c>
      <c r="AL693" s="77">
        <v>0.42105263157894735</v>
      </c>
      <c r="AM693" s="76">
        <v>0.40299338697211873</v>
      </c>
      <c r="AN693" s="77">
        <v>0.40838712834677482</v>
      </c>
      <c r="AO693" s="78">
        <v>0.46075767778586035</v>
      </c>
      <c r="AP693" s="79">
        <v>0.4236564210157121</v>
      </c>
      <c r="AQ693" s="70">
        <v>2</v>
      </c>
      <c r="AR693" s="71">
        <v>0</v>
      </c>
      <c r="AS693" s="71">
        <v>2</v>
      </c>
      <c r="AT693" s="71">
        <v>0</v>
      </c>
      <c r="AU693" s="71">
        <v>0</v>
      </c>
      <c r="AV693" s="71" t="s">
        <v>3395</v>
      </c>
      <c r="AW693" s="72" t="s">
        <v>3420</v>
      </c>
    </row>
    <row r="694" spans="1:49">
      <c r="A694" s="23" t="s">
        <v>4442</v>
      </c>
      <c r="B694" s="23" t="s">
        <v>3727</v>
      </c>
      <c r="C694" s="23" t="s">
        <v>1596</v>
      </c>
      <c r="D694" s="24" t="s">
        <v>1445</v>
      </c>
      <c r="E694" s="24" t="s">
        <v>1523</v>
      </c>
      <c r="F694" s="24" t="s">
        <v>1524</v>
      </c>
      <c r="G694" s="24" t="s">
        <v>1527</v>
      </c>
      <c r="H694" s="76">
        <v>0.62420764232281245</v>
      </c>
      <c r="I694" s="77">
        <v>0.40647179834387259</v>
      </c>
      <c r="J694" s="77">
        <v>0.53727417814271861</v>
      </c>
      <c r="K694" s="77">
        <v>0.6810275124591425</v>
      </c>
      <c r="L694" s="77">
        <v>0.52108890024448884</v>
      </c>
      <c r="M694" s="77">
        <v>0.82875566876696316</v>
      </c>
      <c r="N694" s="77">
        <v>0.5706943024449983</v>
      </c>
      <c r="O694" s="77" t="s">
        <v>3395</v>
      </c>
      <c r="P694" s="77">
        <v>0.408520080859407</v>
      </c>
      <c r="Q694" s="77">
        <v>0.92528673556769148</v>
      </c>
      <c r="R694" s="77">
        <v>0.57120399588541859</v>
      </c>
      <c r="S694" s="77">
        <v>1</v>
      </c>
      <c r="T694" s="77">
        <v>0.73112879324785762</v>
      </c>
      <c r="U694" s="77">
        <v>0.63115012860740172</v>
      </c>
      <c r="V694" s="77">
        <v>0.58350050970787126</v>
      </c>
      <c r="W694" s="77">
        <v>0.36433149665101283</v>
      </c>
      <c r="X694" s="77">
        <v>8.9575501653762046E-2</v>
      </c>
      <c r="Y694" s="77">
        <v>0.51929085400492325</v>
      </c>
      <c r="Z694" s="77">
        <v>0.47428571428571431</v>
      </c>
      <c r="AA694" s="77">
        <v>0.39700440575500734</v>
      </c>
      <c r="AB694" s="77">
        <v>0.56148705096073503</v>
      </c>
      <c r="AC694" s="77">
        <v>0.42105263157894735</v>
      </c>
      <c r="AD694" s="76">
        <v>0.52265120626980122</v>
      </c>
      <c r="AE694" s="77">
        <v>0.60201729295500006</v>
      </c>
      <c r="AF694" s="77">
        <v>0.74824536572655509</v>
      </c>
      <c r="AG694" s="77">
        <v>0.86556439662392881</v>
      </c>
      <c r="AH694" s="77">
        <v>0.60732531915763643</v>
      </c>
      <c r="AI694" s="77">
        <v>0.22695349915238744</v>
      </c>
      <c r="AJ694" s="77">
        <v>0.49678828414531878</v>
      </c>
      <c r="AK694" s="77">
        <v>0.47924572835787116</v>
      </c>
      <c r="AL694" s="77">
        <v>0.42105263157894735</v>
      </c>
      <c r="AM694" s="76">
        <v>0.62430462165045209</v>
      </c>
      <c r="AN694" s="77">
        <v>0.56661440497798421</v>
      </c>
      <c r="AO694" s="78">
        <v>0.46569554802737906</v>
      </c>
      <c r="AP694" s="79">
        <v>0.55019593979359627</v>
      </c>
      <c r="AQ694" s="70">
        <v>2</v>
      </c>
      <c r="AR694" s="71">
        <v>1</v>
      </c>
      <c r="AS694" s="71">
        <v>2</v>
      </c>
      <c r="AT694" s="71">
        <v>0</v>
      </c>
      <c r="AU694" s="71">
        <v>0</v>
      </c>
      <c r="AV694" s="71" t="s">
        <v>3395</v>
      </c>
      <c r="AW694" s="72" t="s">
        <v>3420</v>
      </c>
    </row>
    <row r="695" spans="1:49">
      <c r="A695" s="23" t="s">
        <v>4443</v>
      </c>
      <c r="B695" s="23" t="s">
        <v>3727</v>
      </c>
      <c r="C695" s="23" t="s">
        <v>1598</v>
      </c>
      <c r="D695" s="24" t="s">
        <v>1445</v>
      </c>
      <c r="E695" s="24" t="s">
        <v>1523</v>
      </c>
      <c r="F695" s="24" t="s">
        <v>1524</v>
      </c>
      <c r="G695" s="24" t="s">
        <v>1529</v>
      </c>
      <c r="H695" s="76">
        <v>0.62420764232281245</v>
      </c>
      <c r="I695" s="77">
        <v>0.21297354783229924</v>
      </c>
      <c r="J695" s="77">
        <v>0.21177341466701255</v>
      </c>
      <c r="K695" s="77">
        <v>0.45031851680064239</v>
      </c>
      <c r="L695" s="77">
        <v>0.6094980531155606</v>
      </c>
      <c r="M695" s="77">
        <v>0.66295185789942013</v>
      </c>
      <c r="N695" s="77">
        <v>0.22443383548433143</v>
      </c>
      <c r="O695" s="77" t="s">
        <v>3395</v>
      </c>
      <c r="P695" s="77">
        <v>0.18265112272800577</v>
      </c>
      <c r="Q695" s="77">
        <v>0.83236174741315905</v>
      </c>
      <c r="R695" s="77">
        <v>0.54703396004072291</v>
      </c>
      <c r="S695" s="77">
        <v>1</v>
      </c>
      <c r="T695" s="77">
        <v>0.73112879324785762</v>
      </c>
      <c r="U695" s="77">
        <v>0.65732116180446964</v>
      </c>
      <c r="V695" s="77">
        <v>0.58350050970787126</v>
      </c>
      <c r="W695" s="77">
        <v>0.23846168694812578</v>
      </c>
      <c r="X695" s="77">
        <v>7.2188282902559631E-2</v>
      </c>
      <c r="Y695" s="77">
        <v>0.51929085400492325</v>
      </c>
      <c r="Z695" s="77">
        <v>0.47428571428571431</v>
      </c>
      <c r="AA695" s="77">
        <v>0.43278332675932962</v>
      </c>
      <c r="AB695" s="77">
        <v>0.56148705096073503</v>
      </c>
      <c r="AC695" s="77">
        <v>0.42105263157894735</v>
      </c>
      <c r="AD695" s="76">
        <v>0.34965153494070811</v>
      </c>
      <c r="AE695" s="77">
        <v>0.42597067720559212</v>
      </c>
      <c r="AF695" s="77">
        <v>0.68969785372694092</v>
      </c>
      <c r="AG695" s="77">
        <v>0.86556439662392881</v>
      </c>
      <c r="AH695" s="77">
        <v>0.6204108357561704</v>
      </c>
      <c r="AI695" s="77">
        <v>0.15532498492534269</v>
      </c>
      <c r="AJ695" s="77">
        <v>0.49678828414531878</v>
      </c>
      <c r="AK695" s="77">
        <v>0.49713518886003233</v>
      </c>
      <c r="AL695" s="77">
        <v>0.42105263157894735</v>
      </c>
      <c r="AM695" s="76">
        <v>0.48844002195774711</v>
      </c>
      <c r="AN695" s="77">
        <v>0.54710007243514724</v>
      </c>
      <c r="AO695" s="78">
        <v>0.47165870152809947</v>
      </c>
      <c r="AP695" s="79">
        <v>0.50189073202132772</v>
      </c>
      <c r="AQ695" s="70">
        <v>2</v>
      </c>
      <c r="AR695" s="71">
        <v>1</v>
      </c>
      <c r="AS695" s="71">
        <v>2</v>
      </c>
      <c r="AT695" s="71">
        <v>0</v>
      </c>
      <c r="AU695" s="71">
        <v>0</v>
      </c>
      <c r="AV695" s="71" t="s">
        <v>3395</v>
      </c>
      <c r="AW695" s="72" t="s">
        <v>3420</v>
      </c>
    </row>
    <row r="696" spans="1:49">
      <c r="A696" s="23" t="s">
        <v>4444</v>
      </c>
      <c r="B696" s="23" t="s">
        <v>3727</v>
      </c>
      <c r="C696" s="23" t="s">
        <v>1600</v>
      </c>
      <c r="D696" s="24" t="s">
        <v>1445</v>
      </c>
      <c r="E696" s="24" t="s">
        <v>1523</v>
      </c>
      <c r="F696" s="24" t="s">
        <v>1524</v>
      </c>
      <c r="G696" s="24" t="s">
        <v>1531</v>
      </c>
      <c r="H696" s="76">
        <v>0.62420764232281245</v>
      </c>
      <c r="I696" s="77">
        <v>0.50199487840010903</v>
      </c>
      <c r="J696" s="77">
        <v>0.81618837109147047</v>
      </c>
      <c r="K696" s="77">
        <v>0.71371667710370801</v>
      </c>
      <c r="L696" s="77">
        <v>0.52663776193514777</v>
      </c>
      <c r="M696" s="77">
        <v>1</v>
      </c>
      <c r="N696" s="77">
        <v>0.81236842119343322</v>
      </c>
      <c r="O696" s="77" t="s">
        <v>3395</v>
      </c>
      <c r="P696" s="77">
        <v>0.71097892443410338</v>
      </c>
      <c r="Q696" s="77">
        <v>0.30681910410461244</v>
      </c>
      <c r="R696" s="77">
        <v>0.53954995233166947</v>
      </c>
      <c r="S696" s="77">
        <v>1</v>
      </c>
      <c r="T696" s="77">
        <v>0.73112879324785762</v>
      </c>
      <c r="U696" s="77">
        <v>0.63717216738242932</v>
      </c>
      <c r="V696" s="77">
        <v>0.58350050970787126</v>
      </c>
      <c r="W696" s="77">
        <v>0.14593445803704089</v>
      </c>
      <c r="X696" s="77">
        <v>0.14977584762119789</v>
      </c>
      <c r="Y696" s="77">
        <v>0.51929085400492325</v>
      </c>
      <c r="Z696" s="77">
        <v>0.47428571428571431</v>
      </c>
      <c r="AA696" s="77">
        <v>0.46856224776365185</v>
      </c>
      <c r="AB696" s="77">
        <v>0.56148705096073503</v>
      </c>
      <c r="AC696" s="77">
        <v>0.42105263157894735</v>
      </c>
      <c r="AD696" s="76">
        <v>0.64746363060479728</v>
      </c>
      <c r="AE696" s="77">
        <v>0.75274035693327845</v>
      </c>
      <c r="AF696" s="77">
        <v>0.42318452821814095</v>
      </c>
      <c r="AG696" s="77">
        <v>0.86556439662392881</v>
      </c>
      <c r="AH696" s="77">
        <v>0.61033633854515035</v>
      </c>
      <c r="AI696" s="77">
        <v>0.14785515282911937</v>
      </c>
      <c r="AJ696" s="77">
        <v>0.49678828414531878</v>
      </c>
      <c r="AK696" s="77">
        <v>0.5150246493621935</v>
      </c>
      <c r="AL696" s="77">
        <v>0.42105263157894735</v>
      </c>
      <c r="AM696" s="76">
        <v>0.60779617191873891</v>
      </c>
      <c r="AN696" s="77">
        <v>0.54125196266606623</v>
      </c>
      <c r="AO696" s="78">
        <v>0.47762185502881987</v>
      </c>
      <c r="AP696" s="79">
        <v>0.54091701025077565</v>
      </c>
      <c r="AQ696" s="70">
        <v>2</v>
      </c>
      <c r="AR696" s="71">
        <v>1</v>
      </c>
      <c r="AS696" s="71">
        <v>0</v>
      </c>
      <c r="AT696" s="71">
        <v>0</v>
      </c>
      <c r="AU696" s="71">
        <v>0</v>
      </c>
      <c r="AV696" s="71" t="s">
        <v>3395</v>
      </c>
      <c r="AW696" s="72" t="s">
        <v>3420</v>
      </c>
    </row>
    <row r="697" spans="1:49">
      <c r="A697" s="23" t="s">
        <v>4445</v>
      </c>
      <c r="B697" s="23" t="s">
        <v>3727</v>
      </c>
      <c r="C697" s="23" t="s">
        <v>1602</v>
      </c>
      <c r="D697" s="24" t="s">
        <v>1445</v>
      </c>
      <c r="E697" s="24" t="s">
        <v>1523</v>
      </c>
      <c r="F697" s="24" t="s">
        <v>1533</v>
      </c>
      <c r="G697" s="24" t="s">
        <v>1536</v>
      </c>
      <c r="H697" s="76">
        <v>0.65876066550968015</v>
      </c>
      <c r="I697" s="77">
        <v>0.31768124133512954</v>
      </c>
      <c r="J697" s="77">
        <v>0.58958171497852896</v>
      </c>
      <c r="K697" s="77">
        <v>0.43163598470912801</v>
      </c>
      <c r="L697" s="77">
        <v>0.51176754757591392</v>
      </c>
      <c r="M697" s="77">
        <v>0.78840036889544363</v>
      </c>
      <c r="N697" s="77">
        <v>0.75443553559537113</v>
      </c>
      <c r="O697" s="77" t="s">
        <v>3395</v>
      </c>
      <c r="P697" s="77">
        <v>0.37908050501475232</v>
      </c>
      <c r="Q697" s="77">
        <v>0.79218282043928867</v>
      </c>
      <c r="R697" s="77">
        <v>0.20422470293679112</v>
      </c>
      <c r="S697" s="77">
        <v>0.9058823529411768</v>
      </c>
      <c r="T697" s="77">
        <v>0.72904452032729838</v>
      </c>
      <c r="U697" s="77">
        <v>0.44029028538236159</v>
      </c>
      <c r="V697" s="77">
        <v>0.30136044162071257</v>
      </c>
      <c r="W697" s="77">
        <v>0</v>
      </c>
      <c r="X697" s="77">
        <v>0</v>
      </c>
      <c r="Y697" s="77">
        <v>0.51421876268022837</v>
      </c>
      <c r="Z697" s="77">
        <v>0.44571428571428573</v>
      </c>
      <c r="AA697" s="77">
        <v>0.38996545290786305</v>
      </c>
      <c r="AB697" s="77">
        <v>0.56148705096073503</v>
      </c>
      <c r="AC697" s="77">
        <v>0.42105263157894735</v>
      </c>
      <c r="AD697" s="76">
        <v>0.52200787394111281</v>
      </c>
      <c r="AE697" s="77">
        <v>0.57306398835812178</v>
      </c>
      <c r="AF697" s="77">
        <v>0.49820376168803993</v>
      </c>
      <c r="AG697" s="77">
        <v>0.81746343663423759</v>
      </c>
      <c r="AH697" s="77">
        <v>0.37082536350153705</v>
      </c>
      <c r="AI697" s="77">
        <v>0</v>
      </c>
      <c r="AJ697" s="77">
        <v>0.47996652419725705</v>
      </c>
      <c r="AK697" s="77">
        <v>0.47572625193429907</v>
      </c>
      <c r="AL697" s="77">
        <v>0.42105263157894735</v>
      </c>
      <c r="AM697" s="76">
        <v>0.5310918746624248</v>
      </c>
      <c r="AN697" s="77">
        <v>0.39609626671192483</v>
      </c>
      <c r="AO697" s="78">
        <v>0.45891513590350114</v>
      </c>
      <c r="AP697" s="79">
        <v>0.46038773349477868</v>
      </c>
      <c r="AQ697" s="70">
        <v>2</v>
      </c>
      <c r="AR697" s="71">
        <v>1</v>
      </c>
      <c r="AS697" s="71">
        <v>0</v>
      </c>
      <c r="AT697" s="71">
        <v>0</v>
      </c>
      <c r="AU697" s="71">
        <v>0</v>
      </c>
      <c r="AV697" s="71" t="s">
        <v>3395</v>
      </c>
      <c r="AW697" s="72" t="s">
        <v>3420</v>
      </c>
    </row>
    <row r="698" spans="1:49">
      <c r="A698" s="23" t="s">
        <v>4446</v>
      </c>
      <c r="B698" s="23" t="s">
        <v>3727</v>
      </c>
      <c r="C698" s="23" t="s">
        <v>1605</v>
      </c>
      <c r="D698" s="24" t="s">
        <v>1445</v>
      </c>
      <c r="E698" s="24" t="s">
        <v>1523</v>
      </c>
      <c r="F698" s="24" t="s">
        <v>1540</v>
      </c>
      <c r="G698" s="24" t="s">
        <v>1541</v>
      </c>
      <c r="H698" s="76">
        <v>0.65292028759098852</v>
      </c>
      <c r="I698" s="77">
        <v>0.4128179458599337</v>
      </c>
      <c r="J698" s="77">
        <v>1</v>
      </c>
      <c r="K698" s="77">
        <v>0.65357369330431248</v>
      </c>
      <c r="L698" s="77">
        <v>0.73554277138569291</v>
      </c>
      <c r="M698" s="77">
        <v>1</v>
      </c>
      <c r="N698" s="77">
        <v>1</v>
      </c>
      <c r="O698" s="77" t="s">
        <v>3395</v>
      </c>
      <c r="P698" s="77">
        <v>0.625</v>
      </c>
      <c r="Q698" s="77">
        <v>0.31679794249037729</v>
      </c>
      <c r="R698" s="77">
        <v>0.17316256500674379</v>
      </c>
      <c r="S698" s="77">
        <v>0.92941176470588305</v>
      </c>
      <c r="T698" s="77">
        <v>0.61234778686940272</v>
      </c>
      <c r="U698" s="77">
        <v>0.54247636722859538</v>
      </c>
      <c r="V698" s="77">
        <v>0.28192578662652795</v>
      </c>
      <c r="W698" s="77">
        <v>0.84829873429348823</v>
      </c>
      <c r="X698" s="77">
        <v>0.41733421108900182</v>
      </c>
      <c r="Y698" s="77">
        <v>0.46349784943327832</v>
      </c>
      <c r="Z698" s="77">
        <v>0.41714285714285715</v>
      </c>
      <c r="AA698" s="77">
        <v>0.46680576406257879</v>
      </c>
      <c r="AB698" s="77">
        <v>0.56148705096073503</v>
      </c>
      <c r="AC698" s="77">
        <v>0.42105263157894735</v>
      </c>
      <c r="AD698" s="76">
        <v>0.68857941115030741</v>
      </c>
      <c r="AE698" s="77">
        <v>0.80282329293800103</v>
      </c>
      <c r="AF698" s="77">
        <v>0.24498025374856053</v>
      </c>
      <c r="AG698" s="77">
        <v>0.77087977578764288</v>
      </c>
      <c r="AH698" s="77">
        <v>0.41220107692756169</v>
      </c>
      <c r="AI698" s="77">
        <v>0.63281647269124508</v>
      </c>
      <c r="AJ698" s="77">
        <v>0.44032035328806773</v>
      </c>
      <c r="AK698" s="77">
        <v>0.51414640751165686</v>
      </c>
      <c r="AL698" s="77">
        <v>0.42105263157894735</v>
      </c>
      <c r="AM698" s="76">
        <v>0.5787943192789563</v>
      </c>
      <c r="AN698" s="77">
        <v>0.60529910846881652</v>
      </c>
      <c r="AO698" s="78">
        <v>0.45850646412622398</v>
      </c>
      <c r="AP698" s="79">
        <v>0.54556694339168965</v>
      </c>
      <c r="AQ698" s="70">
        <v>2</v>
      </c>
      <c r="AR698" s="71">
        <v>0</v>
      </c>
      <c r="AS698" s="71">
        <v>0</v>
      </c>
      <c r="AT698" s="71">
        <v>1</v>
      </c>
      <c r="AU698" s="71">
        <v>0</v>
      </c>
      <c r="AV698" s="71" t="s">
        <v>3395</v>
      </c>
      <c r="AW698" s="72" t="s">
        <v>3420</v>
      </c>
    </row>
    <row r="699" spans="1:49">
      <c r="A699" s="23" t="s">
        <v>4447</v>
      </c>
      <c r="B699" s="23" t="s">
        <v>3727</v>
      </c>
      <c r="C699" s="23" t="s">
        <v>1608</v>
      </c>
      <c r="D699" s="24" t="s">
        <v>1445</v>
      </c>
      <c r="E699" s="24" t="s">
        <v>1523</v>
      </c>
      <c r="F699" s="24" t="s">
        <v>1540</v>
      </c>
      <c r="G699" s="24" t="s">
        <v>1545</v>
      </c>
      <c r="H699" s="76">
        <v>0.65292028759098852</v>
      </c>
      <c r="I699" s="77">
        <v>0.44748454844608127</v>
      </c>
      <c r="J699" s="77">
        <v>1</v>
      </c>
      <c r="K699" s="77">
        <v>0.65357369330431248</v>
      </c>
      <c r="L699" s="77">
        <v>0.73554277138569291</v>
      </c>
      <c r="M699" s="77">
        <v>1</v>
      </c>
      <c r="N699" s="77">
        <v>1</v>
      </c>
      <c r="O699" s="77" t="s">
        <v>3395</v>
      </c>
      <c r="P699" s="77">
        <v>0.28304702285430527</v>
      </c>
      <c r="Q699" s="77">
        <v>0.62665103523772736</v>
      </c>
      <c r="R699" s="77">
        <v>8.5115156950324733E-2</v>
      </c>
      <c r="S699" s="77">
        <v>0.92941176470588305</v>
      </c>
      <c r="T699" s="77">
        <v>0.61234778686940272</v>
      </c>
      <c r="U699" s="77">
        <v>0.50643628140213537</v>
      </c>
      <c r="V699" s="77">
        <v>0.28192578662652795</v>
      </c>
      <c r="W699" s="77">
        <v>0.89169358681863997</v>
      </c>
      <c r="X699" s="77">
        <v>0.68425072062394598</v>
      </c>
      <c r="Y699" s="77">
        <v>0.46349784943327832</v>
      </c>
      <c r="Z699" s="77">
        <v>0.41714285714285715</v>
      </c>
      <c r="AA699" s="77">
        <v>0.4310268430582565</v>
      </c>
      <c r="AB699" s="77">
        <v>0.56148705096073503</v>
      </c>
      <c r="AC699" s="77">
        <v>0.42105263157894735</v>
      </c>
      <c r="AD699" s="76">
        <v>0.70013494534568999</v>
      </c>
      <c r="AE699" s="77">
        <v>0.73443269750886209</v>
      </c>
      <c r="AF699" s="77">
        <v>0.35588309609402602</v>
      </c>
      <c r="AG699" s="77">
        <v>0.77087977578764288</v>
      </c>
      <c r="AH699" s="77">
        <v>0.39418103401433169</v>
      </c>
      <c r="AI699" s="77">
        <v>0.78797215372129292</v>
      </c>
      <c r="AJ699" s="77">
        <v>0.44032035328806773</v>
      </c>
      <c r="AK699" s="77">
        <v>0.49625694700949574</v>
      </c>
      <c r="AL699" s="77">
        <v>0.42105263157894735</v>
      </c>
      <c r="AM699" s="76">
        <v>0.59681691298285944</v>
      </c>
      <c r="AN699" s="77">
        <v>0.65101098784108913</v>
      </c>
      <c r="AO699" s="78">
        <v>0.45254331062550363</v>
      </c>
      <c r="AP699" s="79">
        <v>0.56350816080836419</v>
      </c>
      <c r="AQ699" s="70">
        <v>2</v>
      </c>
      <c r="AR699" s="71">
        <v>0</v>
      </c>
      <c r="AS699" s="71">
        <v>0</v>
      </c>
      <c r="AT699" s="71">
        <v>1</v>
      </c>
      <c r="AU699" s="71">
        <v>0</v>
      </c>
      <c r="AV699" s="71" t="s">
        <v>3395</v>
      </c>
      <c r="AW699" s="72" t="s">
        <v>3420</v>
      </c>
    </row>
    <row r="700" spans="1:49">
      <c r="A700" s="23" t="s">
        <v>4448</v>
      </c>
      <c r="B700" s="23" t="s">
        <v>3727</v>
      </c>
      <c r="C700" s="23" t="s">
        <v>1610</v>
      </c>
      <c r="D700" s="24" t="s">
        <v>1445</v>
      </c>
      <c r="E700" s="24" t="s">
        <v>1547</v>
      </c>
      <c r="F700" s="24" t="s">
        <v>1548</v>
      </c>
      <c r="G700" s="24" t="s">
        <v>1549</v>
      </c>
      <c r="H700" s="76">
        <v>0.59005814928451616</v>
      </c>
      <c r="I700" s="77">
        <v>0.20912550296353113</v>
      </c>
      <c r="J700" s="77">
        <v>0.37937835861900115</v>
      </c>
      <c r="K700" s="77">
        <v>0.39472521522084825</v>
      </c>
      <c r="L700" s="77">
        <v>0.53046974647042389</v>
      </c>
      <c r="M700" s="77">
        <v>0.58529634919150486</v>
      </c>
      <c r="N700" s="77">
        <v>0.41124358131614303</v>
      </c>
      <c r="O700" s="77" t="s">
        <v>3395</v>
      </c>
      <c r="P700" s="77">
        <v>0.35564852818652837</v>
      </c>
      <c r="Q700" s="77">
        <v>0.34628481209478446</v>
      </c>
      <c r="R700" s="77">
        <v>0.63547716176956293</v>
      </c>
      <c r="S700" s="77">
        <v>0.79999999999999971</v>
      </c>
      <c r="T700" s="77">
        <v>0.71617808130919403</v>
      </c>
      <c r="U700" s="77">
        <v>0.25934850251503022</v>
      </c>
      <c r="V700" s="77">
        <v>0.14319276868554137</v>
      </c>
      <c r="W700" s="77">
        <v>0.46103671401127555</v>
      </c>
      <c r="X700" s="77">
        <v>6.5549259398554605E-2</v>
      </c>
      <c r="Y700" s="77">
        <v>0.45436808504882731</v>
      </c>
      <c r="Z700" s="77">
        <v>0.31428571428571428</v>
      </c>
      <c r="AA700" s="77">
        <v>0.41963092613926983</v>
      </c>
      <c r="AB700" s="77">
        <v>0.56148705096073503</v>
      </c>
      <c r="AC700" s="77">
        <v>0.42105263157894735</v>
      </c>
      <c r="AD700" s="76">
        <v>0.39285400362234951</v>
      </c>
      <c r="AE700" s="77">
        <v>0.45547668407708963</v>
      </c>
      <c r="AF700" s="77">
        <v>0.49088098693217369</v>
      </c>
      <c r="AG700" s="77">
        <v>0.75808904065459681</v>
      </c>
      <c r="AH700" s="77">
        <v>0.2012706356002858</v>
      </c>
      <c r="AI700" s="77">
        <v>0.26329298670491508</v>
      </c>
      <c r="AJ700" s="77">
        <v>0.38432689966727079</v>
      </c>
      <c r="AK700" s="77">
        <v>0.49055898855000246</v>
      </c>
      <c r="AL700" s="77">
        <v>0.42105263157894735</v>
      </c>
      <c r="AM700" s="76">
        <v>0.446403891543871</v>
      </c>
      <c r="AN700" s="77">
        <v>0.40755088765326591</v>
      </c>
      <c r="AO700" s="78">
        <v>0.43197950659874018</v>
      </c>
      <c r="AP700" s="79">
        <v>0.42849354188968547</v>
      </c>
      <c r="AQ700" s="70">
        <v>2</v>
      </c>
      <c r="AR700" s="71">
        <v>1</v>
      </c>
      <c r="AS700" s="71">
        <v>0</v>
      </c>
      <c r="AT700" s="71">
        <v>0</v>
      </c>
      <c r="AU700" s="71">
        <v>0</v>
      </c>
      <c r="AV700" s="71" t="s">
        <v>3395</v>
      </c>
      <c r="AW700" s="72" t="s">
        <v>3420</v>
      </c>
    </row>
    <row r="701" spans="1:49">
      <c r="A701" s="23" t="s">
        <v>4449</v>
      </c>
      <c r="B701" s="23" t="s">
        <v>3727</v>
      </c>
      <c r="C701" s="23" t="s">
        <v>1612</v>
      </c>
      <c r="D701" s="24" t="s">
        <v>1445</v>
      </c>
      <c r="E701" s="24" t="s">
        <v>1547</v>
      </c>
      <c r="F701" s="24" t="s">
        <v>1548</v>
      </c>
      <c r="G701" s="24" t="s">
        <v>1555</v>
      </c>
      <c r="H701" s="76">
        <v>0.59005814928451616</v>
      </c>
      <c r="I701" s="77">
        <v>0.12440526828364684</v>
      </c>
      <c r="J701" s="77">
        <v>0.33351913005826234</v>
      </c>
      <c r="K701" s="77">
        <v>0.66103174809100063</v>
      </c>
      <c r="L701" s="77">
        <v>0.54446724128471102</v>
      </c>
      <c r="M701" s="77">
        <v>0.20103681911511606</v>
      </c>
      <c r="N701" s="77">
        <v>0.25640084773996968</v>
      </c>
      <c r="O701" s="77" t="s">
        <v>3395</v>
      </c>
      <c r="P701" s="77">
        <v>0.15044956319266911</v>
      </c>
      <c r="Q701" s="77">
        <v>0.29249310125541472</v>
      </c>
      <c r="R701" s="77">
        <v>0.47579264642922769</v>
      </c>
      <c r="S701" s="77">
        <v>0.79999999999999971</v>
      </c>
      <c r="T701" s="77">
        <v>0.71617808130919403</v>
      </c>
      <c r="U701" s="77">
        <v>0.24351320259700615</v>
      </c>
      <c r="V701" s="77">
        <v>0.14319276868554137</v>
      </c>
      <c r="W701" s="77">
        <v>0.3729013108256527</v>
      </c>
      <c r="X701" s="77">
        <v>6.5857937244128251E-2</v>
      </c>
      <c r="Y701" s="77">
        <v>0.45436808504882731</v>
      </c>
      <c r="Z701" s="77">
        <v>0.31428571428571428</v>
      </c>
      <c r="AA701" s="77">
        <v>0.45540984714359206</v>
      </c>
      <c r="AB701" s="77">
        <v>0.56148705096073503</v>
      </c>
      <c r="AC701" s="77">
        <v>0.42105263157894735</v>
      </c>
      <c r="AD701" s="76">
        <v>0.34932751587547511</v>
      </c>
      <c r="AE701" s="77">
        <v>0.3626772438846933</v>
      </c>
      <c r="AF701" s="77">
        <v>0.38414287384232121</v>
      </c>
      <c r="AG701" s="77">
        <v>0.75808904065459681</v>
      </c>
      <c r="AH701" s="77">
        <v>0.19335298564127376</v>
      </c>
      <c r="AI701" s="77">
        <v>0.21937962403489047</v>
      </c>
      <c r="AJ701" s="77">
        <v>0.38432689966727079</v>
      </c>
      <c r="AK701" s="77">
        <v>0.50844844905216358</v>
      </c>
      <c r="AL701" s="77">
        <v>0.42105263157894735</v>
      </c>
      <c r="AM701" s="76">
        <v>0.36538254453416319</v>
      </c>
      <c r="AN701" s="77">
        <v>0.39027388344358704</v>
      </c>
      <c r="AO701" s="78">
        <v>0.43794266009946053</v>
      </c>
      <c r="AP701" s="79">
        <v>0.39730570434715662</v>
      </c>
      <c r="AQ701" s="70">
        <v>2</v>
      </c>
      <c r="AR701" s="71">
        <v>3</v>
      </c>
      <c r="AS701" s="71">
        <v>0</v>
      </c>
      <c r="AT701" s="71">
        <v>0</v>
      </c>
      <c r="AU701" s="71">
        <v>1</v>
      </c>
      <c r="AV701" s="71" t="s">
        <v>3537</v>
      </c>
      <c r="AW701" s="72" t="s">
        <v>3420</v>
      </c>
    </row>
    <row r="702" spans="1:49">
      <c r="A702" s="23" t="s">
        <v>4450</v>
      </c>
      <c r="B702" s="23" t="s">
        <v>3727</v>
      </c>
      <c r="C702" s="23" t="s">
        <v>1614</v>
      </c>
      <c r="D702" s="24" t="s">
        <v>1445</v>
      </c>
      <c r="E702" s="24" t="s">
        <v>1547</v>
      </c>
      <c r="F702" s="24" t="s">
        <v>1548</v>
      </c>
      <c r="G702" s="24" t="s">
        <v>1557</v>
      </c>
      <c r="H702" s="76">
        <v>0.59005814928451616</v>
      </c>
      <c r="I702" s="77">
        <v>0.13699276415294959</v>
      </c>
      <c r="J702" s="77">
        <v>0.41305037822297441</v>
      </c>
      <c r="K702" s="77">
        <v>0.3891798591840171</v>
      </c>
      <c r="L702" s="77">
        <v>0.55509070298306651</v>
      </c>
      <c r="M702" s="77">
        <v>6.3931486201504684E-2</v>
      </c>
      <c r="N702" s="77">
        <v>0.40838429166612805</v>
      </c>
      <c r="O702" s="77" t="s">
        <v>3395</v>
      </c>
      <c r="P702" s="77">
        <v>0.28875940061143268</v>
      </c>
      <c r="Q702" s="77">
        <v>0.84988370342000341</v>
      </c>
      <c r="R702" s="77">
        <v>0.73630067995059867</v>
      </c>
      <c r="S702" s="77">
        <v>0.79999999999999971</v>
      </c>
      <c r="T702" s="77">
        <v>0.71617808130919403</v>
      </c>
      <c r="U702" s="77">
        <v>0.24377251092655858</v>
      </c>
      <c r="V702" s="77">
        <v>0.14319276868554137</v>
      </c>
      <c r="W702" s="77">
        <v>0.245709285585228</v>
      </c>
      <c r="X702" s="77">
        <v>0</v>
      </c>
      <c r="Y702" s="77">
        <v>0.45436808504882731</v>
      </c>
      <c r="Z702" s="77">
        <v>0.31428571428571428</v>
      </c>
      <c r="AA702" s="77">
        <v>0.41963092613926983</v>
      </c>
      <c r="AB702" s="77">
        <v>0.56148705096073503</v>
      </c>
      <c r="AC702" s="77">
        <v>0.42105263157894735</v>
      </c>
      <c r="AD702" s="76">
        <v>0.38003376388681342</v>
      </c>
      <c r="AE702" s="77">
        <v>0.34106914812922978</v>
      </c>
      <c r="AF702" s="77">
        <v>0.7930921916853011</v>
      </c>
      <c r="AG702" s="77">
        <v>0.75808904065459681</v>
      </c>
      <c r="AH702" s="77">
        <v>0.19348263980604996</v>
      </c>
      <c r="AI702" s="77">
        <v>0.122854642792614</v>
      </c>
      <c r="AJ702" s="77">
        <v>0.38432689966727079</v>
      </c>
      <c r="AK702" s="77">
        <v>0.49055898855000246</v>
      </c>
      <c r="AL702" s="77">
        <v>0.42105263157894735</v>
      </c>
      <c r="AM702" s="76">
        <v>0.50473170123378142</v>
      </c>
      <c r="AN702" s="77">
        <v>0.3581421077510869</v>
      </c>
      <c r="AO702" s="78">
        <v>0.43197950659874018</v>
      </c>
      <c r="AP702" s="79">
        <v>0.42952127947282603</v>
      </c>
      <c r="AQ702" s="70">
        <v>2</v>
      </c>
      <c r="AR702" s="71">
        <v>0</v>
      </c>
      <c r="AS702" s="71">
        <v>2</v>
      </c>
      <c r="AT702" s="71">
        <v>0</v>
      </c>
      <c r="AU702" s="71">
        <v>0</v>
      </c>
      <c r="AV702" s="71" t="s">
        <v>3395</v>
      </c>
      <c r="AW702" s="72" t="s">
        <v>3420</v>
      </c>
    </row>
    <row r="703" spans="1:49">
      <c r="A703" s="23" t="s">
        <v>4451</v>
      </c>
      <c r="B703" s="23" t="s">
        <v>3727</v>
      </c>
      <c r="C703" s="23" t="s">
        <v>1616</v>
      </c>
      <c r="D703" s="24" t="s">
        <v>1445</v>
      </c>
      <c r="E703" s="24" t="s">
        <v>1547</v>
      </c>
      <c r="F703" s="24" t="s">
        <v>1548</v>
      </c>
      <c r="G703" s="24" t="s">
        <v>1559</v>
      </c>
      <c r="H703" s="76">
        <v>0.59005814928451616</v>
      </c>
      <c r="I703" s="77">
        <v>0.24361998898755358</v>
      </c>
      <c r="J703" s="77">
        <v>0.51160083841006698</v>
      </c>
      <c r="K703" s="77">
        <v>7.8761977267328032E-2</v>
      </c>
      <c r="L703" s="77">
        <v>0.55296668816008532</v>
      </c>
      <c r="M703" s="77">
        <v>0.42438233554431015</v>
      </c>
      <c r="N703" s="77">
        <v>0.66163705762251634</v>
      </c>
      <c r="O703" s="77" t="s">
        <v>3395</v>
      </c>
      <c r="P703" s="77">
        <v>0.36534691645947859</v>
      </c>
      <c r="Q703" s="77">
        <v>0.50469701084031793</v>
      </c>
      <c r="R703" s="77">
        <v>0.64476045504718638</v>
      </c>
      <c r="S703" s="77">
        <v>0.79999999999999971</v>
      </c>
      <c r="T703" s="77">
        <v>0.71617808130919403</v>
      </c>
      <c r="U703" s="77">
        <v>0.2286603166492038</v>
      </c>
      <c r="V703" s="77">
        <v>0.14319276868554137</v>
      </c>
      <c r="W703" s="77">
        <v>0.44084057642261648</v>
      </c>
      <c r="X703" s="77">
        <v>0.31191174413696665</v>
      </c>
      <c r="Y703" s="77">
        <v>0.45436808504882731</v>
      </c>
      <c r="Z703" s="77">
        <v>0.31428571428571428</v>
      </c>
      <c r="AA703" s="77">
        <v>0.45540984714359206</v>
      </c>
      <c r="AB703" s="77">
        <v>0.56148705096073503</v>
      </c>
      <c r="AC703" s="77">
        <v>0.42105263157894735</v>
      </c>
      <c r="AD703" s="76">
        <v>0.44842632556071221</v>
      </c>
      <c r="AE703" s="77">
        <v>0.41661899501074373</v>
      </c>
      <c r="AF703" s="77">
        <v>0.57472873294375215</v>
      </c>
      <c r="AG703" s="77">
        <v>0.75808904065459681</v>
      </c>
      <c r="AH703" s="77">
        <v>0.18592654266737257</v>
      </c>
      <c r="AI703" s="77">
        <v>0.37637616027979159</v>
      </c>
      <c r="AJ703" s="77">
        <v>0.38432689966727079</v>
      </c>
      <c r="AK703" s="77">
        <v>0.50844844905216358</v>
      </c>
      <c r="AL703" s="77">
        <v>0.42105263157894735</v>
      </c>
      <c r="AM703" s="76">
        <v>0.47992468450506937</v>
      </c>
      <c r="AN703" s="77">
        <v>0.44013058120058696</v>
      </c>
      <c r="AO703" s="78">
        <v>0.43794266009946053</v>
      </c>
      <c r="AP703" s="79">
        <v>0.45246426333930823</v>
      </c>
      <c r="AQ703" s="70">
        <v>2</v>
      </c>
      <c r="AR703" s="71">
        <v>3</v>
      </c>
      <c r="AS703" s="71">
        <v>0</v>
      </c>
      <c r="AT703" s="71">
        <v>0</v>
      </c>
      <c r="AU703" s="71">
        <v>0</v>
      </c>
      <c r="AV703" s="71" t="s">
        <v>3395</v>
      </c>
      <c r="AW703" s="72" t="s">
        <v>3420</v>
      </c>
    </row>
    <row r="704" spans="1:49">
      <c r="A704" s="23" t="s">
        <v>4452</v>
      </c>
      <c r="B704" s="23" t="s">
        <v>3727</v>
      </c>
      <c r="C704" s="23" t="s">
        <v>1619</v>
      </c>
      <c r="D704" s="24" t="s">
        <v>1445</v>
      </c>
      <c r="E704" s="24" t="s">
        <v>1547</v>
      </c>
      <c r="F704" s="24" t="s">
        <v>1571</v>
      </c>
      <c r="G704" s="24" t="s">
        <v>1572</v>
      </c>
      <c r="H704" s="76">
        <v>0.69731257152105841</v>
      </c>
      <c r="I704" s="77">
        <v>0.5</v>
      </c>
      <c r="J704" s="77">
        <v>1</v>
      </c>
      <c r="K704" s="77" t="s">
        <v>3395</v>
      </c>
      <c r="L704" s="77">
        <v>0.48979489744872451</v>
      </c>
      <c r="M704" s="77">
        <v>1</v>
      </c>
      <c r="N704" s="77">
        <v>1</v>
      </c>
      <c r="O704" s="77" t="s">
        <v>3395</v>
      </c>
      <c r="P704" s="77">
        <v>0.5</v>
      </c>
      <c r="Q704" s="77">
        <v>9.5572455394500849E-2</v>
      </c>
      <c r="R704" s="77">
        <v>0</v>
      </c>
      <c r="S704" s="77">
        <v>0.62352941176470555</v>
      </c>
      <c r="T704" s="77">
        <v>0.79518072289156627</v>
      </c>
      <c r="U704" s="77">
        <v>0.11294470411995135</v>
      </c>
      <c r="V704" s="77">
        <v>0.22275238710919898</v>
      </c>
      <c r="W704" s="77">
        <v>1</v>
      </c>
      <c r="X704" s="77">
        <v>1</v>
      </c>
      <c r="Y704" s="77">
        <v>0.57474571915492201</v>
      </c>
      <c r="Z704" s="77">
        <v>4.5714285714285596E-2</v>
      </c>
      <c r="AA704" s="77">
        <v>0.55819100082641504</v>
      </c>
      <c r="AB704" s="77">
        <v>0.56148705096073503</v>
      </c>
      <c r="AC704" s="77">
        <v>0.42105263157894735</v>
      </c>
      <c r="AD704" s="76">
        <v>0.73243752384035277</v>
      </c>
      <c r="AE704" s="77">
        <v>0.74744872436218113</v>
      </c>
      <c r="AF704" s="77">
        <v>4.7786227697250425E-2</v>
      </c>
      <c r="AG704" s="77">
        <v>0.70935506732813591</v>
      </c>
      <c r="AH704" s="77">
        <v>0.16784854561457516</v>
      </c>
      <c r="AI704" s="77">
        <v>1</v>
      </c>
      <c r="AJ704" s="77">
        <v>0.3102300024346038</v>
      </c>
      <c r="AK704" s="77">
        <v>0.55983902589357504</v>
      </c>
      <c r="AL704" s="77">
        <v>0.42105263157894735</v>
      </c>
      <c r="AM704" s="76">
        <v>0.50922415863326143</v>
      </c>
      <c r="AN704" s="77">
        <v>0.62573453764757037</v>
      </c>
      <c r="AO704" s="78">
        <v>0.43037388663570875</v>
      </c>
      <c r="AP704" s="79">
        <v>0.51872958978840567</v>
      </c>
      <c r="AQ704" s="70">
        <v>2</v>
      </c>
      <c r="AR704" s="71">
        <v>0</v>
      </c>
      <c r="AS704" s="71">
        <v>2</v>
      </c>
      <c r="AT704" s="71">
        <v>0</v>
      </c>
      <c r="AU704" s="71">
        <v>0</v>
      </c>
      <c r="AV704" s="71" t="s">
        <v>3395</v>
      </c>
      <c r="AW704" s="72" t="s">
        <v>3420</v>
      </c>
    </row>
    <row r="705" spans="1:49">
      <c r="A705" s="23" t="s">
        <v>4453</v>
      </c>
      <c r="B705" s="23" t="s">
        <v>3727</v>
      </c>
      <c r="C705" s="23" t="s">
        <v>1621</v>
      </c>
      <c r="D705" s="24" t="s">
        <v>1445</v>
      </c>
      <c r="E705" s="24" t="s">
        <v>1574</v>
      </c>
      <c r="F705" s="24" t="s">
        <v>1575</v>
      </c>
      <c r="G705" s="24" t="s">
        <v>1578</v>
      </c>
      <c r="H705" s="76">
        <v>0.5597418796603294</v>
      </c>
      <c r="I705" s="77">
        <v>0.54448702083641909</v>
      </c>
      <c r="J705" s="77">
        <v>1</v>
      </c>
      <c r="K705" s="77">
        <v>3.3034586902809249E-2</v>
      </c>
      <c r="L705" s="77">
        <v>0.54812823078205786</v>
      </c>
      <c r="M705" s="77">
        <v>1</v>
      </c>
      <c r="N705" s="77">
        <v>1</v>
      </c>
      <c r="O705" s="77" t="s">
        <v>3395</v>
      </c>
      <c r="P705" s="77">
        <v>0.5</v>
      </c>
      <c r="Q705" s="77">
        <v>0</v>
      </c>
      <c r="R705" s="77">
        <v>0.4889111059330668</v>
      </c>
      <c r="S705" s="77">
        <v>0.88235294117647056</v>
      </c>
      <c r="T705" s="77">
        <v>0.73863797435732237</v>
      </c>
      <c r="U705" s="77">
        <v>0.36690342140242804</v>
      </c>
      <c r="V705" s="77">
        <v>0.14518376936248159</v>
      </c>
      <c r="W705" s="77" t="s">
        <v>3395</v>
      </c>
      <c r="X705" s="77">
        <v>1</v>
      </c>
      <c r="Y705" s="77">
        <v>0.46451226769821735</v>
      </c>
      <c r="Z705" s="77">
        <v>0.32571428571428573</v>
      </c>
      <c r="AA705" s="77">
        <v>0.37095417707124867</v>
      </c>
      <c r="AB705" s="77">
        <v>0.56148705096073503</v>
      </c>
      <c r="AC705" s="77">
        <v>0.42105263157894735</v>
      </c>
      <c r="AD705" s="76">
        <v>0.70140963349891605</v>
      </c>
      <c r="AE705" s="77">
        <v>0.61623256353697342</v>
      </c>
      <c r="AF705" s="77">
        <v>0.2444555529665334</v>
      </c>
      <c r="AG705" s="77">
        <v>0.81049545776689647</v>
      </c>
      <c r="AH705" s="77">
        <v>0.2560435953824548</v>
      </c>
      <c r="AI705" s="77">
        <v>1</v>
      </c>
      <c r="AJ705" s="77">
        <v>0.39511327670625151</v>
      </c>
      <c r="AK705" s="77">
        <v>0.46622061401599185</v>
      </c>
      <c r="AL705" s="77">
        <v>0.42105263157894735</v>
      </c>
      <c r="AM705" s="76">
        <v>0.52069925000080763</v>
      </c>
      <c r="AN705" s="77">
        <v>0.68884635104978376</v>
      </c>
      <c r="AO705" s="78">
        <v>0.42746217410039694</v>
      </c>
      <c r="AP705" s="79">
        <v>0.540446683906606</v>
      </c>
      <c r="AQ705" s="70">
        <v>2</v>
      </c>
      <c r="AR705" s="71">
        <v>0</v>
      </c>
      <c r="AS705" s="71">
        <v>0</v>
      </c>
      <c r="AT705" s="71">
        <v>1</v>
      </c>
      <c r="AU705" s="71">
        <v>0</v>
      </c>
      <c r="AV705" s="71" t="s">
        <v>3395</v>
      </c>
      <c r="AW705" s="72" t="s">
        <v>3420</v>
      </c>
    </row>
    <row r="706" spans="1:49">
      <c r="A706" s="23" t="s">
        <v>4454</v>
      </c>
      <c r="B706" s="23" t="s">
        <v>3727</v>
      </c>
      <c r="C706" s="23" t="s">
        <v>1623</v>
      </c>
      <c r="D706" s="24" t="s">
        <v>1445</v>
      </c>
      <c r="E706" s="24" t="s">
        <v>1574</v>
      </c>
      <c r="F706" s="24" t="s">
        <v>1575</v>
      </c>
      <c r="G706" s="24" t="s">
        <v>1584</v>
      </c>
      <c r="H706" s="76">
        <v>0.5597418796603294</v>
      </c>
      <c r="I706" s="77">
        <v>0.54448702083641909</v>
      </c>
      <c r="J706" s="77">
        <v>1</v>
      </c>
      <c r="K706" s="77">
        <v>0.4756917788505709</v>
      </c>
      <c r="L706" s="77">
        <v>0.54812823078205786</v>
      </c>
      <c r="M706" s="77">
        <v>1</v>
      </c>
      <c r="N706" s="77">
        <v>1</v>
      </c>
      <c r="O706" s="77" t="s">
        <v>3395</v>
      </c>
      <c r="P706" s="77">
        <v>0.5</v>
      </c>
      <c r="Q706" s="77">
        <v>0.7611077505111723</v>
      </c>
      <c r="R706" s="77">
        <v>0.61599435444676609</v>
      </c>
      <c r="S706" s="77">
        <v>0.88235294117647056</v>
      </c>
      <c r="T706" s="77">
        <v>0.73863797435732237</v>
      </c>
      <c r="U706" s="77">
        <v>0.32598967360360148</v>
      </c>
      <c r="V706" s="77">
        <v>0.14518376936248159</v>
      </c>
      <c r="W706" s="77" t="s">
        <v>3395</v>
      </c>
      <c r="X706" s="77">
        <v>1</v>
      </c>
      <c r="Y706" s="77">
        <v>0.46451226769821735</v>
      </c>
      <c r="Z706" s="77">
        <v>0.32571428571428573</v>
      </c>
      <c r="AA706" s="77">
        <v>0.37095417707124867</v>
      </c>
      <c r="AB706" s="77">
        <v>0.56148705096073503</v>
      </c>
      <c r="AC706" s="77">
        <v>0.42105263157894735</v>
      </c>
      <c r="AD706" s="76">
        <v>0.70140963349891605</v>
      </c>
      <c r="AE706" s="77">
        <v>0.70476400192652577</v>
      </c>
      <c r="AF706" s="77">
        <v>0.68855105247896919</v>
      </c>
      <c r="AG706" s="77">
        <v>0.81049545776689647</v>
      </c>
      <c r="AH706" s="77">
        <v>0.23558672148304155</v>
      </c>
      <c r="AI706" s="77">
        <v>1</v>
      </c>
      <c r="AJ706" s="77">
        <v>0.39511327670625151</v>
      </c>
      <c r="AK706" s="77">
        <v>0.46622061401599185</v>
      </c>
      <c r="AL706" s="77">
        <v>0.42105263157894735</v>
      </c>
      <c r="AM706" s="76">
        <v>0.69824156263480364</v>
      </c>
      <c r="AN706" s="77">
        <v>0.68202739308331262</v>
      </c>
      <c r="AO706" s="78">
        <v>0.42746217410039694</v>
      </c>
      <c r="AP706" s="79">
        <v>0.59541790060356237</v>
      </c>
      <c r="AQ706" s="70">
        <v>2</v>
      </c>
      <c r="AR706" s="71">
        <v>3</v>
      </c>
      <c r="AS706" s="71">
        <v>0</v>
      </c>
      <c r="AT706" s="71">
        <v>1</v>
      </c>
      <c r="AU706" s="71">
        <v>0</v>
      </c>
      <c r="AV706" s="71" t="s">
        <v>3395</v>
      </c>
      <c r="AW706" s="72" t="s">
        <v>3420</v>
      </c>
    </row>
    <row r="707" spans="1:49">
      <c r="A707" s="23" t="s">
        <v>4455</v>
      </c>
      <c r="B707" s="23" t="s">
        <v>3727</v>
      </c>
      <c r="C707" s="23" t="s">
        <v>1625</v>
      </c>
      <c r="D707" s="24" t="s">
        <v>1445</v>
      </c>
      <c r="E707" s="24" t="s">
        <v>1574</v>
      </c>
      <c r="F707" s="24" t="s">
        <v>1575</v>
      </c>
      <c r="G707" s="24" t="s">
        <v>1586</v>
      </c>
      <c r="H707" s="76">
        <v>0.5597418796603294</v>
      </c>
      <c r="I707" s="77">
        <v>0.54448702083641909</v>
      </c>
      <c r="J707" s="77">
        <v>1</v>
      </c>
      <c r="K707" s="77">
        <v>3.3034586902809249E-2</v>
      </c>
      <c r="L707" s="77">
        <v>0.54812823078205786</v>
      </c>
      <c r="M707" s="77">
        <v>1</v>
      </c>
      <c r="N707" s="77">
        <v>1</v>
      </c>
      <c r="O707" s="77" t="s">
        <v>3395</v>
      </c>
      <c r="P707" s="77">
        <v>0.5</v>
      </c>
      <c r="Q707" s="77">
        <v>0</v>
      </c>
      <c r="R707" s="77">
        <v>1</v>
      </c>
      <c r="S707" s="77">
        <v>0.88235294117647056</v>
      </c>
      <c r="T707" s="77">
        <v>0.73863797435732237</v>
      </c>
      <c r="U707" s="77">
        <v>0.39988893766825684</v>
      </c>
      <c r="V707" s="77">
        <v>0.14518376936248159</v>
      </c>
      <c r="W707" s="77" t="s">
        <v>3395</v>
      </c>
      <c r="X707" s="77">
        <v>1</v>
      </c>
      <c r="Y707" s="77">
        <v>0.46451226769821735</v>
      </c>
      <c r="Z707" s="77">
        <v>0.32571428571428573</v>
      </c>
      <c r="AA707" s="77">
        <v>0.37095417707124867</v>
      </c>
      <c r="AB707" s="77">
        <v>0.56148705096073503</v>
      </c>
      <c r="AC707" s="77">
        <v>0.42105263157894735</v>
      </c>
      <c r="AD707" s="76">
        <v>0.70140963349891605</v>
      </c>
      <c r="AE707" s="77">
        <v>0.61623256353697342</v>
      </c>
      <c r="AF707" s="77">
        <v>0.5</v>
      </c>
      <c r="AG707" s="77">
        <v>0.81049545776689647</v>
      </c>
      <c r="AH707" s="77">
        <v>0.2725363535153692</v>
      </c>
      <c r="AI707" s="77">
        <v>1</v>
      </c>
      <c r="AJ707" s="77">
        <v>0.39511327670625151</v>
      </c>
      <c r="AK707" s="77">
        <v>0.46622061401599185</v>
      </c>
      <c r="AL707" s="77">
        <v>0.42105263157894735</v>
      </c>
      <c r="AM707" s="76">
        <v>0.60588073234529649</v>
      </c>
      <c r="AN707" s="77">
        <v>0.69434393709408848</v>
      </c>
      <c r="AO707" s="78">
        <v>0.42746217410039694</v>
      </c>
      <c r="AP707" s="79">
        <v>0.57016913510298894</v>
      </c>
      <c r="AQ707" s="70">
        <v>2</v>
      </c>
      <c r="AR707" s="71">
        <v>0</v>
      </c>
      <c r="AS707" s="71">
        <v>0</v>
      </c>
      <c r="AT707" s="71">
        <v>1</v>
      </c>
      <c r="AU707" s="71">
        <v>0</v>
      </c>
      <c r="AV707" s="71" t="s">
        <v>3395</v>
      </c>
      <c r="AW707" s="72" t="s">
        <v>3420</v>
      </c>
    </row>
    <row r="708" spans="1:49">
      <c r="A708" s="23" t="s">
        <v>4456</v>
      </c>
      <c r="B708" s="23" t="s">
        <v>3727</v>
      </c>
      <c r="C708" s="23" t="s">
        <v>1627</v>
      </c>
      <c r="D708" s="24" t="s">
        <v>1590</v>
      </c>
      <c r="E708" s="24" t="s">
        <v>1591</v>
      </c>
      <c r="F708" s="24" t="s">
        <v>1592</v>
      </c>
      <c r="G708" s="24" t="s">
        <v>1601</v>
      </c>
      <c r="H708" s="76">
        <v>0.93458893658206987</v>
      </c>
      <c r="I708" s="77">
        <v>0.54578451194320921</v>
      </c>
      <c r="J708" s="77">
        <v>0.84634948062034976</v>
      </c>
      <c r="K708" s="77">
        <v>0.66076369344651464</v>
      </c>
      <c r="L708" s="77">
        <v>0.82021016218219744</v>
      </c>
      <c r="M708" s="77">
        <v>0.5389768923261018</v>
      </c>
      <c r="N708" s="77">
        <v>0.82306338854644578</v>
      </c>
      <c r="O708" s="77" t="s">
        <v>3395</v>
      </c>
      <c r="P708" s="77">
        <v>0.40897648970253808</v>
      </c>
      <c r="Q708" s="77">
        <v>1</v>
      </c>
      <c r="R708" s="77">
        <v>1.2599293297634902E-2</v>
      </c>
      <c r="S708" s="77">
        <v>0.82352941176470584</v>
      </c>
      <c r="T708" s="77">
        <v>0.42208620578570971</v>
      </c>
      <c r="U708" s="77">
        <v>0.69481262100075947</v>
      </c>
      <c r="V708" s="77">
        <v>0.7767754503916714</v>
      </c>
      <c r="W708" s="77">
        <v>0.4947667041033334</v>
      </c>
      <c r="X708" s="77">
        <v>0.98057328629409601</v>
      </c>
      <c r="Y708" s="77">
        <v>0.62418170259961592</v>
      </c>
      <c r="Z708" s="77">
        <v>0.72571428571428576</v>
      </c>
      <c r="AA708" s="77">
        <v>0.63052825217990549</v>
      </c>
      <c r="AB708" s="77">
        <v>0.47844611528822056</v>
      </c>
      <c r="AC708" s="77">
        <v>0.64210526315789473</v>
      </c>
      <c r="AD708" s="76">
        <v>0.77557430971520969</v>
      </c>
      <c r="AE708" s="77">
        <v>0.65039812524075946</v>
      </c>
      <c r="AF708" s="77">
        <v>0.50629964664881744</v>
      </c>
      <c r="AG708" s="77">
        <v>0.62280780877520781</v>
      </c>
      <c r="AH708" s="77">
        <v>0.73579403569621538</v>
      </c>
      <c r="AI708" s="77">
        <v>0.73766999519871468</v>
      </c>
      <c r="AJ708" s="77">
        <v>0.67494799415695084</v>
      </c>
      <c r="AK708" s="77">
        <v>0.55448718373406303</v>
      </c>
      <c r="AL708" s="77">
        <v>0.64210526315789473</v>
      </c>
      <c r="AM708" s="76">
        <v>0.64409069386826223</v>
      </c>
      <c r="AN708" s="77">
        <v>0.69875727989004588</v>
      </c>
      <c r="AO708" s="78">
        <v>0.62384681368296957</v>
      </c>
      <c r="AP708" s="79">
        <v>0.65518882698725467</v>
      </c>
      <c r="AQ708" s="70">
        <v>2</v>
      </c>
      <c r="AR708" s="71">
        <v>0</v>
      </c>
      <c r="AS708" s="71">
        <v>0</v>
      </c>
      <c r="AT708" s="71">
        <v>0</v>
      </c>
      <c r="AU708" s="71">
        <v>1</v>
      </c>
      <c r="AV708" s="71" t="s">
        <v>3543</v>
      </c>
      <c r="AW708" s="72" t="s">
        <v>3421</v>
      </c>
    </row>
    <row r="709" spans="1:49">
      <c r="A709" s="23" t="s">
        <v>4457</v>
      </c>
      <c r="B709" s="23" t="s">
        <v>3727</v>
      </c>
      <c r="C709" s="23" t="s">
        <v>1629</v>
      </c>
      <c r="D709" s="24" t="s">
        <v>1590</v>
      </c>
      <c r="E709" s="24" t="s">
        <v>1591</v>
      </c>
      <c r="F709" s="24" t="s">
        <v>1606</v>
      </c>
      <c r="G709" s="24" t="s">
        <v>1607</v>
      </c>
      <c r="H709" s="76">
        <v>0.93785210329925928</v>
      </c>
      <c r="I709" s="77">
        <v>0.59971822799521946</v>
      </c>
      <c r="J709" s="77">
        <v>0.92261126795120418</v>
      </c>
      <c r="K709" s="77">
        <v>0.67187723701772506</v>
      </c>
      <c r="L709" s="77">
        <v>0.89860691703877205</v>
      </c>
      <c r="M709" s="77">
        <v>0.87281343390926647</v>
      </c>
      <c r="N709" s="77">
        <v>0.81384460466195774</v>
      </c>
      <c r="O709" s="77" t="s">
        <v>3395</v>
      </c>
      <c r="P709" s="77">
        <v>0.10809029965405553</v>
      </c>
      <c r="Q709" s="77">
        <v>0.67360995937817458</v>
      </c>
      <c r="R709" s="77">
        <v>8.0421609145060011E-2</v>
      </c>
      <c r="S709" s="77">
        <v>0.78823529411764737</v>
      </c>
      <c r="T709" s="77">
        <v>0.45800206172282715</v>
      </c>
      <c r="U709" s="77">
        <v>0.6924201320269795</v>
      </c>
      <c r="V709" s="77">
        <v>0.74506962594394466</v>
      </c>
      <c r="W709" s="77">
        <v>6.1189854617181315E-2</v>
      </c>
      <c r="X709" s="77">
        <v>0.9507572929142396</v>
      </c>
      <c r="Y709" s="77">
        <v>0.62519612086455489</v>
      </c>
      <c r="Z709" s="77">
        <v>0.7142857142857143</v>
      </c>
      <c r="AA709" s="77">
        <v>0.63619124508989833</v>
      </c>
      <c r="AB709" s="77">
        <v>0.47844611528822056</v>
      </c>
      <c r="AC709" s="77">
        <v>0.64210526315789473</v>
      </c>
      <c r="AD709" s="76">
        <v>0.82006053308189431</v>
      </c>
      <c r="AE709" s="77">
        <v>0.67304649845635534</v>
      </c>
      <c r="AF709" s="77">
        <v>0.3770157842616173</v>
      </c>
      <c r="AG709" s="77">
        <v>0.62311867792023723</v>
      </c>
      <c r="AH709" s="77">
        <v>0.71874487898546202</v>
      </c>
      <c r="AI709" s="77">
        <v>0.5059735737657105</v>
      </c>
      <c r="AJ709" s="77">
        <v>0.66974091757513454</v>
      </c>
      <c r="AK709" s="77">
        <v>0.5573186801890595</v>
      </c>
      <c r="AL709" s="77">
        <v>0.64210526315789473</v>
      </c>
      <c r="AM709" s="76">
        <v>0.62337427193328898</v>
      </c>
      <c r="AN709" s="77">
        <v>0.61594571022380329</v>
      </c>
      <c r="AO709" s="78">
        <v>0.6230549536406963</v>
      </c>
      <c r="AP709" s="79">
        <v>0.62078689764379424</v>
      </c>
      <c r="AQ709" s="70">
        <v>2</v>
      </c>
      <c r="AR709" s="71">
        <v>0</v>
      </c>
      <c r="AS709" s="71">
        <v>0</v>
      </c>
      <c r="AT709" s="71">
        <v>0</v>
      </c>
      <c r="AU709" s="71">
        <v>1</v>
      </c>
      <c r="AV709" s="71" t="s">
        <v>3545</v>
      </c>
      <c r="AW709" s="72" t="s">
        <v>3421</v>
      </c>
    </row>
    <row r="710" spans="1:49">
      <c r="A710" s="23" t="s">
        <v>4458</v>
      </c>
      <c r="B710" s="23" t="s">
        <v>3727</v>
      </c>
      <c r="C710" s="23" t="s">
        <v>1631</v>
      </c>
      <c r="D710" s="24" t="s">
        <v>1590</v>
      </c>
      <c r="E710" s="24" t="s">
        <v>1591</v>
      </c>
      <c r="F710" s="24" t="s">
        <v>1606</v>
      </c>
      <c r="G710" s="24" t="s">
        <v>1609</v>
      </c>
      <c r="H710" s="76">
        <v>0.93785210329925928</v>
      </c>
      <c r="I710" s="77">
        <v>0.59941245218905936</v>
      </c>
      <c r="J710" s="77">
        <v>0.94540660753036654</v>
      </c>
      <c r="K710" s="77">
        <v>0.72519953917309998</v>
      </c>
      <c r="L710" s="77">
        <v>0.87918928870491564</v>
      </c>
      <c r="M710" s="77">
        <v>0.98058445828847196</v>
      </c>
      <c r="N710" s="77">
        <v>0.79860645882754644</v>
      </c>
      <c r="O710" s="77" t="s">
        <v>3395</v>
      </c>
      <c r="P710" s="77">
        <v>0.49845331558451383</v>
      </c>
      <c r="Q710" s="77">
        <v>0.49275677990516914</v>
      </c>
      <c r="R710" s="77">
        <v>1.1446128422807499E-2</v>
      </c>
      <c r="S710" s="77">
        <v>0.78823529411764737</v>
      </c>
      <c r="T710" s="77">
        <v>0.45800206172282715</v>
      </c>
      <c r="U710" s="77">
        <v>0.6670472144669185</v>
      </c>
      <c r="V710" s="77">
        <v>0.74506962594394466</v>
      </c>
      <c r="W710" s="77">
        <v>0.76020084965763091</v>
      </c>
      <c r="X710" s="77">
        <v>1</v>
      </c>
      <c r="Y710" s="77">
        <v>0.62519612086455489</v>
      </c>
      <c r="Z710" s="77">
        <v>0.7142857142857143</v>
      </c>
      <c r="AA710" s="77">
        <v>0.63619124508989833</v>
      </c>
      <c r="AB710" s="77">
        <v>0.47844611528822056</v>
      </c>
      <c r="AC710" s="77">
        <v>0.64210526315789473</v>
      </c>
      <c r="AD710" s="76">
        <v>0.82755705433956173</v>
      </c>
      <c r="AE710" s="77">
        <v>0.7764066121157096</v>
      </c>
      <c r="AF710" s="77">
        <v>0.25210145416398833</v>
      </c>
      <c r="AG710" s="77">
        <v>0.62311867792023723</v>
      </c>
      <c r="AH710" s="77">
        <v>0.70605842020543164</v>
      </c>
      <c r="AI710" s="77">
        <v>0.88010042482881545</v>
      </c>
      <c r="AJ710" s="77">
        <v>0.66974091757513454</v>
      </c>
      <c r="AK710" s="77">
        <v>0.5573186801890595</v>
      </c>
      <c r="AL710" s="77">
        <v>0.64210526315789473</v>
      </c>
      <c r="AM710" s="76">
        <v>0.61868837353975314</v>
      </c>
      <c r="AN710" s="77">
        <v>0.73642584098482811</v>
      </c>
      <c r="AO710" s="78">
        <v>0.6230549536406963</v>
      </c>
      <c r="AP710" s="79">
        <v>0.65830360385913345</v>
      </c>
      <c r="AQ710" s="70">
        <v>2</v>
      </c>
      <c r="AR710" s="71">
        <v>0</v>
      </c>
      <c r="AS710" s="71">
        <v>0</v>
      </c>
      <c r="AT710" s="71">
        <v>0</v>
      </c>
      <c r="AU710" s="71">
        <v>0</v>
      </c>
      <c r="AV710" s="71" t="s">
        <v>3395</v>
      </c>
      <c r="AW710" s="72" t="s">
        <v>3421</v>
      </c>
    </row>
    <row r="711" spans="1:49">
      <c r="A711" s="23" t="s">
        <v>4459</v>
      </c>
      <c r="B711" s="23" t="s">
        <v>3728</v>
      </c>
      <c r="C711" s="23" t="s">
        <v>1635</v>
      </c>
      <c r="D711" s="24" t="s">
        <v>1590</v>
      </c>
      <c r="E711" s="24" t="s">
        <v>1591</v>
      </c>
      <c r="F711" s="24" t="s">
        <v>1606</v>
      </c>
      <c r="G711" s="24" t="s">
        <v>1611</v>
      </c>
      <c r="H711" s="76">
        <v>0.93785210329925928</v>
      </c>
      <c r="I711" s="77">
        <v>0.52153563240773315</v>
      </c>
      <c r="J711" s="77">
        <v>0.71953296764015051</v>
      </c>
      <c r="K711" s="77">
        <v>0.63466967679710429</v>
      </c>
      <c r="L711" s="77">
        <v>0.85915173259975852</v>
      </c>
      <c r="M711" s="77">
        <v>0.82439458824797951</v>
      </c>
      <c r="N711" s="77">
        <v>0.85045908124198188</v>
      </c>
      <c r="O711" s="77" t="s">
        <v>3395</v>
      </c>
      <c r="P711" s="77">
        <v>0.23513559788387423</v>
      </c>
      <c r="Q711" s="77">
        <v>0.5</v>
      </c>
      <c r="R711" s="77">
        <v>4.194030858569041E-3</v>
      </c>
      <c r="S711" s="77">
        <v>0.78823529411764737</v>
      </c>
      <c r="T711" s="77">
        <v>0.45800206172282715</v>
      </c>
      <c r="U711" s="77">
        <v>0.66287722097609147</v>
      </c>
      <c r="V711" s="77">
        <v>0.74506962594394466</v>
      </c>
      <c r="W711" s="77">
        <v>0.64285063326762737</v>
      </c>
      <c r="X711" s="77">
        <v>1</v>
      </c>
      <c r="Y711" s="77">
        <v>0.62519612086455489</v>
      </c>
      <c r="Z711" s="77">
        <v>0.7142857142857143</v>
      </c>
      <c r="AA711" s="77">
        <v>0.63619124508989833</v>
      </c>
      <c r="AB711" s="77">
        <v>0.47844611528822056</v>
      </c>
      <c r="AC711" s="77">
        <v>0.64210526315789473</v>
      </c>
      <c r="AD711" s="76">
        <v>0.72630690111571428</v>
      </c>
      <c r="AE711" s="77">
        <v>0.68076213535413965</v>
      </c>
      <c r="AF711" s="77">
        <v>0.25209701542928453</v>
      </c>
      <c r="AG711" s="77">
        <v>0.62311867792023723</v>
      </c>
      <c r="AH711" s="77">
        <v>0.70397342346001812</v>
      </c>
      <c r="AI711" s="77">
        <v>0.82142531663381368</v>
      </c>
      <c r="AJ711" s="77">
        <v>0.66974091757513454</v>
      </c>
      <c r="AK711" s="77">
        <v>0.5573186801890595</v>
      </c>
      <c r="AL711" s="77">
        <v>0.64210526315789473</v>
      </c>
      <c r="AM711" s="76">
        <v>0.55305535063304612</v>
      </c>
      <c r="AN711" s="77">
        <v>0.7161724726713562</v>
      </c>
      <c r="AO711" s="78">
        <v>0.6230549536406963</v>
      </c>
      <c r="AP711" s="79">
        <v>0.62900319186280196</v>
      </c>
      <c r="AQ711" s="70">
        <v>2</v>
      </c>
      <c r="AR711" s="71">
        <v>0</v>
      </c>
      <c r="AS711" s="71">
        <v>0</v>
      </c>
      <c r="AT711" s="71">
        <v>0</v>
      </c>
      <c r="AU711" s="71">
        <v>0</v>
      </c>
      <c r="AV711" s="71" t="s">
        <v>3395</v>
      </c>
      <c r="AW711" s="72" t="s">
        <v>3421</v>
      </c>
    </row>
    <row r="712" spans="1:49">
      <c r="A712" s="23" t="s">
        <v>4460</v>
      </c>
      <c r="B712" s="23" t="s">
        <v>3728</v>
      </c>
      <c r="C712" s="23" t="s">
        <v>1640</v>
      </c>
      <c r="D712" s="24" t="s">
        <v>1590</v>
      </c>
      <c r="E712" s="24" t="s">
        <v>1591</v>
      </c>
      <c r="F712" s="24" t="s">
        <v>1606</v>
      </c>
      <c r="G712" s="24" t="s">
        <v>1613</v>
      </c>
      <c r="H712" s="76">
        <v>0.93785210329925928</v>
      </c>
      <c r="I712" s="77">
        <v>0.58089181514351951</v>
      </c>
      <c r="J712" s="77">
        <v>0.89552995118937262</v>
      </c>
      <c r="K712" s="77">
        <v>0.61961790197478162</v>
      </c>
      <c r="L712" s="77">
        <v>0.85094023031761135</v>
      </c>
      <c r="M712" s="77">
        <v>0.94063897979337197</v>
      </c>
      <c r="N712" s="77">
        <v>0.8893395397467504</v>
      </c>
      <c r="O712" s="77" t="s">
        <v>3395</v>
      </c>
      <c r="P712" s="77">
        <v>0.51623656997450595</v>
      </c>
      <c r="Q712" s="77">
        <v>0.80863591756624142</v>
      </c>
      <c r="R712" s="77">
        <v>1.0718482880955647E-2</v>
      </c>
      <c r="S712" s="77">
        <v>0.78823529411764737</v>
      </c>
      <c r="T712" s="77">
        <v>0.45800206172282715</v>
      </c>
      <c r="U712" s="77">
        <v>0.67716572794320451</v>
      </c>
      <c r="V712" s="77">
        <v>0.74506962594394466</v>
      </c>
      <c r="W712" s="77">
        <v>0.73051549775405578</v>
      </c>
      <c r="X712" s="77">
        <v>0.718077892780146</v>
      </c>
      <c r="Y712" s="77">
        <v>0.62519612086455489</v>
      </c>
      <c r="Z712" s="77">
        <v>0.7142857142857143</v>
      </c>
      <c r="AA712" s="77">
        <v>0.67197016609422067</v>
      </c>
      <c r="AB712" s="77">
        <v>0.47844611528822056</v>
      </c>
      <c r="AC712" s="77">
        <v>0.64210526315789473</v>
      </c>
      <c r="AD712" s="76">
        <v>0.80475795654405058</v>
      </c>
      <c r="AE712" s="77">
        <v>0.76335464436140432</v>
      </c>
      <c r="AF712" s="77">
        <v>0.40967720022359855</v>
      </c>
      <c r="AG712" s="77">
        <v>0.62311867792023723</v>
      </c>
      <c r="AH712" s="77">
        <v>0.71111767694357453</v>
      </c>
      <c r="AI712" s="77">
        <v>0.72429669526710083</v>
      </c>
      <c r="AJ712" s="77">
        <v>0.66974091757513454</v>
      </c>
      <c r="AK712" s="77">
        <v>0.57520814069122062</v>
      </c>
      <c r="AL712" s="77">
        <v>0.64210526315789473</v>
      </c>
      <c r="AM712" s="76">
        <v>0.65926326704301774</v>
      </c>
      <c r="AN712" s="77">
        <v>0.68617768337697083</v>
      </c>
      <c r="AO712" s="78">
        <v>0.62901810714141659</v>
      </c>
      <c r="AP712" s="79">
        <v>0.65794546284923694</v>
      </c>
      <c r="AQ712" s="70">
        <v>2</v>
      </c>
      <c r="AR712" s="71">
        <v>0</v>
      </c>
      <c r="AS712" s="71">
        <v>2</v>
      </c>
      <c r="AT712" s="71">
        <v>0</v>
      </c>
      <c r="AU712" s="71">
        <v>0</v>
      </c>
      <c r="AV712" s="71" t="s">
        <v>3395</v>
      </c>
      <c r="AW712" s="72" t="s">
        <v>3421</v>
      </c>
    </row>
    <row r="713" spans="1:49">
      <c r="A713" s="23" t="s">
        <v>4461</v>
      </c>
      <c r="B713" s="23" t="s">
        <v>3728</v>
      </c>
      <c r="C713" s="23" t="s">
        <v>1642</v>
      </c>
      <c r="D713" s="24" t="s">
        <v>1590</v>
      </c>
      <c r="E713" s="24" t="s">
        <v>1591</v>
      </c>
      <c r="F713" s="24" t="s">
        <v>1606</v>
      </c>
      <c r="G713" s="24" t="s">
        <v>1615</v>
      </c>
      <c r="H713" s="76">
        <v>0.93785210329925928</v>
      </c>
      <c r="I713" s="77">
        <v>0.55529958149503178</v>
      </c>
      <c r="J713" s="77">
        <v>0.78049687429646508</v>
      </c>
      <c r="K713" s="77">
        <v>0.45039080306668744</v>
      </c>
      <c r="L713" s="77">
        <v>0.84861973565454596</v>
      </c>
      <c r="M713" s="77">
        <v>0.99800634157398993</v>
      </c>
      <c r="N713" s="77">
        <v>0.81099449698062021</v>
      </c>
      <c r="O713" s="77" t="s">
        <v>3395</v>
      </c>
      <c r="P713" s="77">
        <v>0.42526140906383408</v>
      </c>
      <c r="Q713" s="77">
        <v>0.5</v>
      </c>
      <c r="R713" s="77">
        <v>0</v>
      </c>
      <c r="S713" s="77">
        <v>0.78823529411764737</v>
      </c>
      <c r="T713" s="77">
        <v>0.45800206172282715</v>
      </c>
      <c r="U713" s="77">
        <v>0.71815285124847128</v>
      </c>
      <c r="V713" s="77">
        <v>0.74506962594394466</v>
      </c>
      <c r="W713" s="77">
        <v>0.722855987315833</v>
      </c>
      <c r="X713" s="77">
        <v>1</v>
      </c>
      <c r="Y713" s="77">
        <v>0.62519612086455489</v>
      </c>
      <c r="Z713" s="77">
        <v>0.7142857142857143</v>
      </c>
      <c r="AA713" s="77">
        <v>0.63619124508989833</v>
      </c>
      <c r="AB713" s="77">
        <v>0.47844611528822056</v>
      </c>
      <c r="AC713" s="77">
        <v>0.64210526315789473</v>
      </c>
      <c r="AD713" s="76">
        <v>0.75788285303025216</v>
      </c>
      <c r="AE713" s="77">
        <v>0.70665455726793558</v>
      </c>
      <c r="AF713" s="77">
        <v>0.25</v>
      </c>
      <c r="AG713" s="77">
        <v>0.62311867792023723</v>
      </c>
      <c r="AH713" s="77">
        <v>0.73161123859620791</v>
      </c>
      <c r="AI713" s="77">
        <v>0.86142799365791656</v>
      </c>
      <c r="AJ713" s="77">
        <v>0.66974091757513454</v>
      </c>
      <c r="AK713" s="77">
        <v>0.5573186801890595</v>
      </c>
      <c r="AL713" s="77">
        <v>0.64210526315789473</v>
      </c>
      <c r="AM713" s="76">
        <v>0.57151247009939599</v>
      </c>
      <c r="AN713" s="77">
        <v>0.73871930339145386</v>
      </c>
      <c r="AO713" s="78">
        <v>0.6230549536406963</v>
      </c>
      <c r="AP713" s="79">
        <v>0.64258101232081899</v>
      </c>
      <c r="AQ713" s="70">
        <v>2</v>
      </c>
      <c r="AR713" s="71">
        <v>0</v>
      </c>
      <c r="AS713" s="71">
        <v>2</v>
      </c>
      <c r="AT713" s="71">
        <v>0</v>
      </c>
      <c r="AU713" s="71">
        <v>0</v>
      </c>
      <c r="AV713" s="71" t="s">
        <v>3395</v>
      </c>
      <c r="AW713" s="72" t="s">
        <v>3421</v>
      </c>
    </row>
    <row r="714" spans="1:49">
      <c r="A714" s="23" t="s">
        <v>4462</v>
      </c>
      <c r="B714" s="23" t="s">
        <v>3728</v>
      </c>
      <c r="C714" s="23" t="s">
        <v>1644</v>
      </c>
      <c r="D714" s="24" t="s">
        <v>1636</v>
      </c>
      <c r="E714" s="24" t="s">
        <v>1637</v>
      </c>
      <c r="F714" s="24" t="s">
        <v>1638</v>
      </c>
      <c r="G714" s="24" t="s">
        <v>1641</v>
      </c>
      <c r="H714" s="76">
        <v>0.8519897752179173</v>
      </c>
      <c r="I714" s="77">
        <v>0.64281308332385123</v>
      </c>
      <c r="J714" s="77">
        <v>0.86171206775260911</v>
      </c>
      <c r="K714" s="77">
        <v>0.83068440918689646</v>
      </c>
      <c r="L714" s="77">
        <v>0.5991359784407555</v>
      </c>
      <c r="M714" s="77">
        <v>0.97986540098053621</v>
      </c>
      <c r="N714" s="77">
        <v>0.79140029227295039</v>
      </c>
      <c r="O714" s="77" t="s">
        <v>3395</v>
      </c>
      <c r="P714" s="77">
        <v>0.73716822842281005</v>
      </c>
      <c r="Q714" s="77">
        <v>0.65378686298092226</v>
      </c>
      <c r="R714" s="77">
        <v>9.1159639910233708E-2</v>
      </c>
      <c r="S714" s="77">
        <v>1</v>
      </c>
      <c r="T714" s="77">
        <v>0.88489788029121841</v>
      </c>
      <c r="U714" s="77">
        <v>0.58666081285082639</v>
      </c>
      <c r="V714" s="77">
        <v>0.86976906323914849</v>
      </c>
      <c r="W714" s="77">
        <v>0</v>
      </c>
      <c r="X714" s="77">
        <v>0.43717452044365201</v>
      </c>
      <c r="Y714" s="77">
        <v>0.51117550788541133</v>
      </c>
      <c r="Z714" s="77">
        <v>0.64571428571428569</v>
      </c>
      <c r="AA714" s="77">
        <v>0.52667400166631584</v>
      </c>
      <c r="AB714" s="77">
        <v>0.41111111111111109</v>
      </c>
      <c r="AC714" s="77">
        <v>2.1052631578947323E-2</v>
      </c>
      <c r="AD714" s="76">
        <v>0.78550497543145925</v>
      </c>
      <c r="AE714" s="77">
        <v>0.7876508618607897</v>
      </c>
      <c r="AF714" s="77">
        <v>0.37247325144557797</v>
      </c>
      <c r="AG714" s="77">
        <v>0.9424489401456092</v>
      </c>
      <c r="AH714" s="77">
        <v>0.72821493804498738</v>
      </c>
      <c r="AI714" s="77">
        <v>0.21858726022182601</v>
      </c>
      <c r="AJ714" s="77">
        <v>0.57844489679984856</v>
      </c>
      <c r="AK714" s="77">
        <v>0.46889255638871347</v>
      </c>
      <c r="AL714" s="77">
        <v>2.1052631578947323E-2</v>
      </c>
      <c r="AM714" s="76">
        <v>0.64854302957927568</v>
      </c>
      <c r="AN714" s="77">
        <v>0.62975037947080748</v>
      </c>
      <c r="AO714" s="78">
        <v>0.35613002825583645</v>
      </c>
      <c r="AP714" s="79">
        <v>0.53535518083794387</v>
      </c>
      <c r="AQ714" s="70">
        <v>2</v>
      </c>
      <c r="AR714" s="71">
        <v>0</v>
      </c>
      <c r="AS714" s="71">
        <v>0</v>
      </c>
      <c r="AT714" s="71">
        <v>0</v>
      </c>
      <c r="AU714" s="71">
        <v>1</v>
      </c>
      <c r="AV714" s="71" t="s">
        <v>3546</v>
      </c>
      <c r="AW714" s="72" t="s">
        <v>3422</v>
      </c>
    </row>
    <row r="715" spans="1:49">
      <c r="A715" s="23" t="s">
        <v>4463</v>
      </c>
      <c r="B715" s="23" t="s">
        <v>3728</v>
      </c>
      <c r="C715" s="23" t="s">
        <v>1646</v>
      </c>
      <c r="D715" s="24" t="s">
        <v>1636</v>
      </c>
      <c r="E715" s="24" t="s">
        <v>1655</v>
      </c>
      <c r="F715" s="24" t="s">
        <v>1656</v>
      </c>
      <c r="G715" s="24" t="s">
        <v>1663</v>
      </c>
      <c r="H715" s="76">
        <v>0.852521600298914</v>
      </c>
      <c r="I715" s="77">
        <v>0.50111351974735396</v>
      </c>
      <c r="J715" s="77">
        <v>0.52681252690618297</v>
      </c>
      <c r="K715" s="77">
        <v>0.5253372921624786</v>
      </c>
      <c r="L715" s="77">
        <v>0.50159582799031599</v>
      </c>
      <c r="M715" s="77">
        <v>0.59715475272820406</v>
      </c>
      <c r="N715" s="77">
        <v>0.32248530554522653</v>
      </c>
      <c r="O715" s="77" t="s">
        <v>3395</v>
      </c>
      <c r="P715" s="77">
        <v>0.46647655762175078</v>
      </c>
      <c r="Q715" s="77">
        <v>0.65568886649133284</v>
      </c>
      <c r="R715" s="77">
        <v>0.27203138379938852</v>
      </c>
      <c r="S715" s="77">
        <v>0.89411764705882457</v>
      </c>
      <c r="T715" s="77">
        <v>0.71279234585400419</v>
      </c>
      <c r="U715" s="77">
        <v>0.60728562455792423</v>
      </c>
      <c r="V715" s="77">
        <v>0.68607834190191375</v>
      </c>
      <c r="W715" s="77">
        <v>0.48059516428078813</v>
      </c>
      <c r="X715" s="77">
        <v>0.51722007541408077</v>
      </c>
      <c r="Y715" s="77">
        <v>0.21100076523016642</v>
      </c>
      <c r="Z715" s="77">
        <v>0.60571428571428565</v>
      </c>
      <c r="AA715" s="77">
        <v>0.53289287457292578</v>
      </c>
      <c r="AB715" s="77">
        <v>0.41111111111111109</v>
      </c>
      <c r="AC715" s="77">
        <v>2.1052631578947323E-2</v>
      </c>
      <c r="AD715" s="76">
        <v>0.62681588231748364</v>
      </c>
      <c r="AE715" s="77">
        <v>0.48260994720959516</v>
      </c>
      <c r="AF715" s="77">
        <v>0.46386012514536068</v>
      </c>
      <c r="AG715" s="77">
        <v>0.80345499645641438</v>
      </c>
      <c r="AH715" s="77">
        <v>0.64668198322991899</v>
      </c>
      <c r="AI715" s="77">
        <v>0.49890761984743448</v>
      </c>
      <c r="AJ715" s="77">
        <v>0.40835752547222604</v>
      </c>
      <c r="AK715" s="77">
        <v>0.47200199284201844</v>
      </c>
      <c r="AL715" s="77">
        <v>2.1052631578947323E-2</v>
      </c>
      <c r="AM715" s="76">
        <v>0.52442865155747986</v>
      </c>
      <c r="AN715" s="77">
        <v>0.64968153317792265</v>
      </c>
      <c r="AO715" s="78">
        <v>0.30047071663106395</v>
      </c>
      <c r="AP715" s="79">
        <v>0.47966499760568537</v>
      </c>
      <c r="AQ715" s="70">
        <v>2</v>
      </c>
      <c r="AR715" s="71">
        <v>0</v>
      </c>
      <c r="AS715" s="71">
        <v>0</v>
      </c>
      <c r="AT715" s="71">
        <v>0</v>
      </c>
      <c r="AU715" s="71">
        <v>1</v>
      </c>
      <c r="AV715" s="71" t="s">
        <v>3547</v>
      </c>
      <c r="AW715" s="72" t="s">
        <v>3422</v>
      </c>
    </row>
    <row r="716" spans="1:49">
      <c r="A716" s="23" t="s">
        <v>4464</v>
      </c>
      <c r="B716" s="23" t="s">
        <v>3728</v>
      </c>
      <c r="C716" s="23" t="s">
        <v>1648</v>
      </c>
      <c r="D716" s="24" t="s">
        <v>1636</v>
      </c>
      <c r="E716" s="24" t="s">
        <v>1655</v>
      </c>
      <c r="F716" s="24" t="s">
        <v>1656</v>
      </c>
      <c r="G716" s="24" t="s">
        <v>1667</v>
      </c>
      <c r="H716" s="76">
        <v>0.852521600298914</v>
      </c>
      <c r="I716" s="77">
        <v>0.56538506845435132</v>
      </c>
      <c r="J716" s="77">
        <v>0.27154545834299054</v>
      </c>
      <c r="K716" s="77">
        <v>0.61310529854303897</v>
      </c>
      <c r="L716" s="77">
        <v>0.497219070173264</v>
      </c>
      <c r="M716" s="77">
        <v>0.98026975317200837</v>
      </c>
      <c r="N716" s="77">
        <v>0.4945872260337878</v>
      </c>
      <c r="O716" s="77" t="s">
        <v>3395</v>
      </c>
      <c r="P716" s="77">
        <v>0.38750332776588658</v>
      </c>
      <c r="Q716" s="77">
        <v>0.66929013954678973</v>
      </c>
      <c r="R716" s="77">
        <v>0</v>
      </c>
      <c r="S716" s="77">
        <v>0.89411764705882457</v>
      </c>
      <c r="T716" s="77">
        <v>0.71279234585400419</v>
      </c>
      <c r="U716" s="77">
        <v>0.62959636430257093</v>
      </c>
      <c r="V716" s="77">
        <v>0.68607834190191375</v>
      </c>
      <c r="W716" s="77">
        <v>0.38373703826985939</v>
      </c>
      <c r="X716" s="77">
        <v>0.51358126991176256</v>
      </c>
      <c r="Y716" s="77">
        <v>0.21100076523016642</v>
      </c>
      <c r="Z716" s="77">
        <v>0.60571428571428565</v>
      </c>
      <c r="AA716" s="77">
        <v>0.49711395356860355</v>
      </c>
      <c r="AB716" s="77">
        <v>0.41111111111111109</v>
      </c>
      <c r="AC716" s="77">
        <v>2.1052631578947323E-2</v>
      </c>
      <c r="AD716" s="76">
        <v>0.56315070903208531</v>
      </c>
      <c r="AE716" s="77">
        <v>0.59453693513759709</v>
      </c>
      <c r="AF716" s="77">
        <v>0.33464506977339487</v>
      </c>
      <c r="AG716" s="77">
        <v>0.80345499645641438</v>
      </c>
      <c r="AH716" s="77">
        <v>0.65783735310224234</v>
      </c>
      <c r="AI716" s="77">
        <v>0.44865915409081097</v>
      </c>
      <c r="AJ716" s="77">
        <v>0.40835752547222604</v>
      </c>
      <c r="AK716" s="77">
        <v>0.45411253233985732</v>
      </c>
      <c r="AL716" s="77">
        <v>2.1052631578947323E-2</v>
      </c>
      <c r="AM716" s="76">
        <v>0.49744423798102577</v>
      </c>
      <c r="AN716" s="77">
        <v>0.63665050121648925</v>
      </c>
      <c r="AO716" s="78">
        <v>0.2945075631303436</v>
      </c>
      <c r="AP716" s="79">
        <v>0.46485213593878666</v>
      </c>
      <c r="AQ716" s="70">
        <v>2</v>
      </c>
      <c r="AR716" s="71">
        <v>0</v>
      </c>
      <c r="AS716" s="71">
        <v>0</v>
      </c>
      <c r="AT716" s="71">
        <v>0</v>
      </c>
      <c r="AU716" s="71">
        <v>1</v>
      </c>
      <c r="AV716" s="71" t="s">
        <v>3548</v>
      </c>
      <c r="AW716" s="72" t="s">
        <v>3422</v>
      </c>
    </row>
    <row r="717" spans="1:49">
      <c r="A717" s="23" t="s">
        <v>4465</v>
      </c>
      <c r="B717" s="23" t="s">
        <v>3728</v>
      </c>
      <c r="C717" s="23" t="s">
        <v>1650</v>
      </c>
      <c r="D717" s="24" t="s">
        <v>1636</v>
      </c>
      <c r="E717" s="24" t="s">
        <v>1669</v>
      </c>
      <c r="F717" s="24" t="s">
        <v>1670</v>
      </c>
      <c r="G717" s="24" t="s">
        <v>1671</v>
      </c>
      <c r="H717" s="76">
        <v>0.84420603492481017</v>
      </c>
      <c r="I717" s="77">
        <v>0.60729020062924577</v>
      </c>
      <c r="J717" s="77">
        <v>0.37269432772334338</v>
      </c>
      <c r="K717" s="77">
        <v>0.55630227468594973</v>
      </c>
      <c r="L717" s="77">
        <v>0.45860238255886587</v>
      </c>
      <c r="M717" s="77">
        <v>0.17323412015665207</v>
      </c>
      <c r="N717" s="77">
        <v>0.26367029464618624</v>
      </c>
      <c r="O717" s="77" t="s">
        <v>3395</v>
      </c>
      <c r="P717" s="77">
        <v>0.41691136870632051</v>
      </c>
      <c r="Q717" s="77">
        <v>0.73847675838620463</v>
      </c>
      <c r="R717" s="77">
        <v>7.4132582521549403E-2</v>
      </c>
      <c r="S717" s="77">
        <v>0.84705882352941209</v>
      </c>
      <c r="T717" s="77">
        <v>0.71051156497648349</v>
      </c>
      <c r="U717" s="77">
        <v>0.63689081023034921</v>
      </c>
      <c r="V717" s="77">
        <v>0.61825052473433961</v>
      </c>
      <c r="W717" s="77">
        <v>0.40663667819855914</v>
      </c>
      <c r="X717" s="77">
        <v>0.53923092898443148</v>
      </c>
      <c r="Y717" s="77">
        <v>0.22448131872759153</v>
      </c>
      <c r="Z717" s="77">
        <v>0.58285714285714296</v>
      </c>
      <c r="AA717" s="77">
        <v>0.53056711212193641</v>
      </c>
      <c r="AB717" s="77">
        <v>0.41111111111111109</v>
      </c>
      <c r="AC717" s="77">
        <v>2.1052631578947323E-2</v>
      </c>
      <c r="AD717" s="76">
        <v>0.60806352109246642</v>
      </c>
      <c r="AE717" s="77">
        <v>0.37374408815079485</v>
      </c>
      <c r="AF717" s="77">
        <v>0.40630467045387703</v>
      </c>
      <c r="AG717" s="77">
        <v>0.77878519425294779</v>
      </c>
      <c r="AH717" s="77">
        <v>0.62757066748234447</v>
      </c>
      <c r="AI717" s="77">
        <v>0.47293380359149528</v>
      </c>
      <c r="AJ717" s="77">
        <v>0.40366923079236727</v>
      </c>
      <c r="AK717" s="77">
        <v>0.47083911161652375</v>
      </c>
      <c r="AL717" s="77">
        <v>2.1052631578947323E-2</v>
      </c>
      <c r="AM717" s="76">
        <v>0.46270409323237943</v>
      </c>
      <c r="AN717" s="77">
        <v>0.62642988844226244</v>
      </c>
      <c r="AO717" s="78">
        <v>0.2985203246626128</v>
      </c>
      <c r="AP717" s="79">
        <v>0.45242553089982029</v>
      </c>
      <c r="AQ717" s="70">
        <v>2</v>
      </c>
      <c r="AR717" s="71">
        <v>0</v>
      </c>
      <c r="AS717" s="71">
        <v>0</v>
      </c>
      <c r="AT717" s="71">
        <v>0</v>
      </c>
      <c r="AU717" s="71">
        <v>1</v>
      </c>
      <c r="AV717" s="71" t="s">
        <v>3549</v>
      </c>
      <c r="AW717" s="72" t="s">
        <v>3422</v>
      </c>
    </row>
    <row r="718" spans="1:49">
      <c r="A718" s="23" t="s">
        <v>4466</v>
      </c>
      <c r="B718" s="23" t="s">
        <v>3728</v>
      </c>
      <c r="C718" s="23" t="s">
        <v>1652</v>
      </c>
      <c r="D718" s="24" t="s">
        <v>1636</v>
      </c>
      <c r="E718" s="24" t="s">
        <v>1669</v>
      </c>
      <c r="F718" s="24" t="s">
        <v>1679</v>
      </c>
      <c r="G718" s="24" t="s">
        <v>1680</v>
      </c>
      <c r="H718" s="76">
        <v>0.84334921705604704</v>
      </c>
      <c r="I718" s="77">
        <v>0.52823559421840693</v>
      </c>
      <c r="J718" s="77">
        <v>0.60381889610937356</v>
      </c>
      <c r="K718" s="77">
        <v>0.59138850570347778</v>
      </c>
      <c r="L718" s="77">
        <v>0.48932873898738788</v>
      </c>
      <c r="M718" s="77">
        <v>0.4996800418719064</v>
      </c>
      <c r="N718" s="77">
        <v>0.67882862545286993</v>
      </c>
      <c r="O718" s="77" t="s">
        <v>3395</v>
      </c>
      <c r="P718" s="77">
        <v>0.5954173873955938</v>
      </c>
      <c r="Q718" s="77">
        <v>0.745747958153676</v>
      </c>
      <c r="R718" s="77">
        <v>0.11345275812707799</v>
      </c>
      <c r="S718" s="77">
        <v>0.88235294117647056</v>
      </c>
      <c r="T718" s="77">
        <v>0.60098576122672509</v>
      </c>
      <c r="U718" s="77">
        <v>0.57930960418156474</v>
      </c>
      <c r="V718" s="77">
        <v>0.65497644784234177</v>
      </c>
      <c r="W718" s="77">
        <v>0.52019099354765108</v>
      </c>
      <c r="X718" s="77">
        <v>0.56061626078306448</v>
      </c>
      <c r="Y718" s="77">
        <v>0.19013800386510299</v>
      </c>
      <c r="Z718" s="77">
        <v>0.58285714285714296</v>
      </c>
      <c r="AA718" s="77">
        <v>0.56045342029676259</v>
      </c>
      <c r="AB718" s="77">
        <v>0.41111111111111109</v>
      </c>
      <c r="AC718" s="77">
        <v>2.1052631578947323E-2</v>
      </c>
      <c r="AD718" s="76">
        <v>0.65846790246127584</v>
      </c>
      <c r="AE718" s="77">
        <v>0.57092865988224717</v>
      </c>
      <c r="AF718" s="77">
        <v>0.429600358140377</v>
      </c>
      <c r="AG718" s="77">
        <v>0.74166935120159783</v>
      </c>
      <c r="AH718" s="77">
        <v>0.61714302601195326</v>
      </c>
      <c r="AI718" s="77">
        <v>0.54040362716535784</v>
      </c>
      <c r="AJ718" s="77">
        <v>0.386497573361123</v>
      </c>
      <c r="AK718" s="77">
        <v>0.48578226570393684</v>
      </c>
      <c r="AL718" s="77">
        <v>2.1052631578947323E-2</v>
      </c>
      <c r="AM718" s="76">
        <v>0.55299897349463334</v>
      </c>
      <c r="AN718" s="77">
        <v>0.63307200145963627</v>
      </c>
      <c r="AO718" s="78">
        <v>0.29777749021466909</v>
      </c>
      <c r="AP718" s="79">
        <v>0.48262858159449795</v>
      </c>
      <c r="AQ718" s="70">
        <v>2</v>
      </c>
      <c r="AR718" s="71">
        <v>1</v>
      </c>
      <c r="AS718" s="71">
        <v>2</v>
      </c>
      <c r="AT718" s="71">
        <v>0</v>
      </c>
      <c r="AU718" s="71">
        <v>1</v>
      </c>
      <c r="AV718" s="71" t="s">
        <v>3550</v>
      </c>
      <c r="AW718" s="72" t="s">
        <v>3422</v>
      </c>
    </row>
    <row r="719" spans="1:49">
      <c r="A719" s="23" t="s">
        <v>4467</v>
      </c>
      <c r="B719" s="23" t="s">
        <v>3728</v>
      </c>
      <c r="C719" s="23" t="s">
        <v>1654</v>
      </c>
      <c r="D719" s="24" t="s">
        <v>1636</v>
      </c>
      <c r="E719" s="24" t="s">
        <v>1669</v>
      </c>
      <c r="F719" s="24" t="s">
        <v>1679</v>
      </c>
      <c r="G719" s="24" t="s">
        <v>1685</v>
      </c>
      <c r="H719" s="76">
        <v>0.84334921705604704</v>
      </c>
      <c r="I719" s="77">
        <v>0.69622331352980726</v>
      </c>
      <c r="J719" s="77">
        <v>0.85962485507983311</v>
      </c>
      <c r="K719" s="77">
        <v>0.86745508291451634</v>
      </c>
      <c r="L719" s="77">
        <v>0.46959606539270649</v>
      </c>
      <c r="M719" s="77">
        <v>1</v>
      </c>
      <c r="N719" s="77">
        <v>0.84515898075917706</v>
      </c>
      <c r="O719" s="77" t="s">
        <v>3395</v>
      </c>
      <c r="P719" s="77">
        <v>0.4844119620695031</v>
      </c>
      <c r="Q719" s="77">
        <v>0.76857551655818712</v>
      </c>
      <c r="R719" s="77">
        <v>0.41491042557168256</v>
      </c>
      <c r="S719" s="77">
        <v>0.88235294117647056</v>
      </c>
      <c r="T719" s="77">
        <v>0.60098576122672509</v>
      </c>
      <c r="U719" s="77">
        <v>0.5729657505726572</v>
      </c>
      <c r="V719" s="77">
        <v>0.65497644784234177</v>
      </c>
      <c r="W719" s="77">
        <v>0.93472008673650242</v>
      </c>
      <c r="X719" s="77">
        <v>0.56929027156529588</v>
      </c>
      <c r="Y719" s="77">
        <v>0.19013800386510299</v>
      </c>
      <c r="Z719" s="77">
        <v>0.58285714285714296</v>
      </c>
      <c r="AA719" s="77">
        <v>0.48889557828811803</v>
      </c>
      <c r="AB719" s="77">
        <v>0.41111111111111109</v>
      </c>
      <c r="AC719" s="77">
        <v>2.1052631578947323E-2</v>
      </c>
      <c r="AD719" s="76">
        <v>0.79973246188856251</v>
      </c>
      <c r="AE719" s="77">
        <v>0.73332441822718053</v>
      </c>
      <c r="AF719" s="77">
        <v>0.5917429710649349</v>
      </c>
      <c r="AG719" s="77">
        <v>0.74166935120159783</v>
      </c>
      <c r="AH719" s="77">
        <v>0.61397109920749948</v>
      </c>
      <c r="AI719" s="77">
        <v>0.75200517915089915</v>
      </c>
      <c r="AJ719" s="77">
        <v>0.386497573361123</v>
      </c>
      <c r="AK719" s="77">
        <v>0.45000334469961456</v>
      </c>
      <c r="AL719" s="77">
        <v>2.1052631578947323E-2</v>
      </c>
      <c r="AM719" s="76">
        <v>0.70826661706022609</v>
      </c>
      <c r="AN719" s="77">
        <v>0.70254854318666549</v>
      </c>
      <c r="AO719" s="78">
        <v>0.28585118321322828</v>
      </c>
      <c r="AP719" s="79">
        <v>0.54377804349171588</v>
      </c>
      <c r="AQ719" s="70">
        <v>2</v>
      </c>
      <c r="AR719" s="71">
        <v>0</v>
      </c>
      <c r="AS719" s="71">
        <v>2</v>
      </c>
      <c r="AT719" s="71">
        <v>0</v>
      </c>
      <c r="AU719" s="71">
        <v>0</v>
      </c>
      <c r="AV719" s="71" t="s">
        <v>3395</v>
      </c>
      <c r="AW719" s="72" t="s">
        <v>3422</v>
      </c>
    </row>
    <row r="720" spans="1:49">
      <c r="A720" s="23" t="s">
        <v>4468</v>
      </c>
      <c r="B720" s="23" t="s">
        <v>3728</v>
      </c>
      <c r="C720" s="23" t="s">
        <v>1658</v>
      </c>
      <c r="D720" s="24" t="s">
        <v>1636</v>
      </c>
      <c r="E720" s="24" t="s">
        <v>1687</v>
      </c>
      <c r="F720" s="24" t="s">
        <v>1688</v>
      </c>
      <c r="G720" s="24" t="s">
        <v>1689</v>
      </c>
      <c r="H720" s="76">
        <v>0.84328238149776902</v>
      </c>
      <c r="I720" s="77">
        <v>0.67411449522655498</v>
      </c>
      <c r="J720" s="77">
        <v>0.75491813481811565</v>
      </c>
      <c r="K720" s="77">
        <v>0.45041299235498533</v>
      </c>
      <c r="L720" s="77">
        <v>0.50256224105056224</v>
      </c>
      <c r="M720" s="77">
        <v>0.82486268995095391</v>
      </c>
      <c r="N720" s="77">
        <v>0.72740446501238054</v>
      </c>
      <c r="O720" s="77" t="s">
        <v>3395</v>
      </c>
      <c r="P720" s="77">
        <v>0.45772161267598999</v>
      </c>
      <c r="Q720" s="77">
        <v>0.53447643087760732</v>
      </c>
      <c r="R720" s="77">
        <v>6.179685091603155E-2</v>
      </c>
      <c r="S720" s="77">
        <v>0.85882352941176432</v>
      </c>
      <c r="T720" s="77">
        <v>0.72486308871851035</v>
      </c>
      <c r="U720" s="77">
        <v>0.60375948638864918</v>
      </c>
      <c r="V720" s="77">
        <v>0.60920497116975936</v>
      </c>
      <c r="W720" s="77">
        <v>0.1573117079024059</v>
      </c>
      <c r="X720" s="77">
        <v>0.64923130070441926</v>
      </c>
      <c r="Y720" s="77">
        <v>8.9285714285714302E-2</v>
      </c>
      <c r="Z720" s="77">
        <v>0.65142857142857147</v>
      </c>
      <c r="AA720" s="77">
        <v>0.46713416479862224</v>
      </c>
      <c r="AB720" s="77">
        <v>0.41111111111111109</v>
      </c>
      <c r="AC720" s="77">
        <v>2.1052631578947323E-2</v>
      </c>
      <c r="AD720" s="76">
        <v>0.75743833718081321</v>
      </c>
      <c r="AE720" s="77">
        <v>0.59259280020897442</v>
      </c>
      <c r="AF720" s="77">
        <v>0.29813664089681946</v>
      </c>
      <c r="AG720" s="77">
        <v>0.79184330906513734</v>
      </c>
      <c r="AH720" s="77">
        <v>0.60648222877920421</v>
      </c>
      <c r="AI720" s="77">
        <v>0.40327150430341258</v>
      </c>
      <c r="AJ720" s="77">
        <v>0.37035714285714288</v>
      </c>
      <c r="AK720" s="77">
        <v>0.43912263795486667</v>
      </c>
      <c r="AL720" s="77">
        <v>2.1052631578947323E-2</v>
      </c>
      <c r="AM720" s="76">
        <v>0.54938925942886907</v>
      </c>
      <c r="AN720" s="77">
        <v>0.60053234738258465</v>
      </c>
      <c r="AO720" s="78">
        <v>0.27684413746365227</v>
      </c>
      <c r="AP720" s="79">
        <v>0.46296953268670693</v>
      </c>
      <c r="AQ720" s="70">
        <v>2</v>
      </c>
      <c r="AR720" s="71">
        <v>0</v>
      </c>
      <c r="AS720" s="71">
        <v>0</v>
      </c>
      <c r="AT720" s="71">
        <v>0</v>
      </c>
      <c r="AU720" s="71">
        <v>1</v>
      </c>
      <c r="AV720" s="71" t="s">
        <v>3551</v>
      </c>
      <c r="AW720" s="72" t="s">
        <v>3422</v>
      </c>
    </row>
    <row r="721" spans="1:49">
      <c r="A721" s="23" t="s">
        <v>4469</v>
      </c>
      <c r="B721" s="23" t="s">
        <v>3728</v>
      </c>
      <c r="C721" s="23" t="s">
        <v>1660</v>
      </c>
      <c r="D721" s="24" t="s">
        <v>1636</v>
      </c>
      <c r="E721" s="24" t="s">
        <v>1687</v>
      </c>
      <c r="F721" s="24" t="s">
        <v>1695</v>
      </c>
      <c r="G721" s="24" t="s">
        <v>1698</v>
      </c>
      <c r="H721" s="76">
        <v>0.82877105290149755</v>
      </c>
      <c r="I721" s="77">
        <v>0.60740017583815786</v>
      </c>
      <c r="J721" s="77">
        <v>0.91338726772590695</v>
      </c>
      <c r="K721" s="77">
        <v>0.60849914388944648</v>
      </c>
      <c r="L721" s="77">
        <v>0.50094040051360011</v>
      </c>
      <c r="M721" s="77">
        <v>0.41546129505370744</v>
      </c>
      <c r="N721" s="77">
        <v>0.5333285068743564</v>
      </c>
      <c r="O721" s="77" t="s">
        <v>3395</v>
      </c>
      <c r="P721" s="77">
        <v>0.55893988634429259</v>
      </c>
      <c r="Q721" s="77">
        <v>0.58632796882382832</v>
      </c>
      <c r="R721" s="77">
        <v>0.11701640093292165</v>
      </c>
      <c r="S721" s="77">
        <v>0.75294117647058889</v>
      </c>
      <c r="T721" s="77">
        <v>0.7977643193093229</v>
      </c>
      <c r="U721" s="77">
        <v>0.58360242936664242</v>
      </c>
      <c r="V721" s="77">
        <v>0.57401829755061939</v>
      </c>
      <c r="W721" s="77">
        <v>0</v>
      </c>
      <c r="X721" s="77">
        <v>0.16544818945254669</v>
      </c>
      <c r="Y721" s="77">
        <v>0.23314738883307956</v>
      </c>
      <c r="Z721" s="77">
        <v>0.4285714285714286</v>
      </c>
      <c r="AA721" s="77">
        <v>0.49054345407822131</v>
      </c>
      <c r="AB721" s="77">
        <v>0.41111111111111109</v>
      </c>
      <c r="AC721" s="77">
        <v>2.1052631578947323E-2</v>
      </c>
      <c r="AD721" s="76">
        <v>0.78318616548852082</v>
      </c>
      <c r="AE721" s="77">
        <v>0.52343384653508063</v>
      </c>
      <c r="AF721" s="77">
        <v>0.35167218487837498</v>
      </c>
      <c r="AG721" s="77">
        <v>0.7753527478899559</v>
      </c>
      <c r="AH721" s="77">
        <v>0.57881036345863091</v>
      </c>
      <c r="AI721" s="77">
        <v>8.2724094726273345E-2</v>
      </c>
      <c r="AJ721" s="77">
        <v>0.33085940870225405</v>
      </c>
      <c r="AK721" s="77">
        <v>0.4508272825946662</v>
      </c>
      <c r="AL721" s="77">
        <v>2.1052631578947323E-2</v>
      </c>
      <c r="AM721" s="76">
        <v>0.55276406563399216</v>
      </c>
      <c r="AN721" s="77">
        <v>0.47896240202495338</v>
      </c>
      <c r="AO721" s="78">
        <v>0.26757977429195584</v>
      </c>
      <c r="AP721" s="79">
        <v>0.42343882085092344</v>
      </c>
      <c r="AQ721" s="70">
        <v>2</v>
      </c>
      <c r="AR721" s="71">
        <v>0</v>
      </c>
      <c r="AS721" s="71">
        <v>0</v>
      </c>
      <c r="AT721" s="71">
        <v>0</v>
      </c>
      <c r="AU721" s="71">
        <v>1</v>
      </c>
      <c r="AV721" s="71" t="s">
        <v>3552</v>
      </c>
      <c r="AW721" s="72" t="s">
        <v>3422</v>
      </c>
    </row>
    <row r="722" spans="1:49">
      <c r="A722" s="23" t="s">
        <v>4470</v>
      </c>
      <c r="B722" s="23" t="s">
        <v>3728</v>
      </c>
      <c r="C722" s="23" t="s">
        <v>1662</v>
      </c>
      <c r="D722" s="24" t="s">
        <v>1636</v>
      </c>
      <c r="E722" s="24" t="s">
        <v>1700</v>
      </c>
      <c r="F722" s="24" t="s">
        <v>1701</v>
      </c>
      <c r="G722" s="24" t="s">
        <v>1704</v>
      </c>
      <c r="H722" s="76">
        <v>0.83851191895538646</v>
      </c>
      <c r="I722" s="77">
        <v>0.60519227764395378</v>
      </c>
      <c r="J722" s="77">
        <v>0.53070845088672469</v>
      </c>
      <c r="K722" s="77">
        <v>0.6357160110509954</v>
      </c>
      <c r="L722" s="77">
        <v>0.47785483123914441</v>
      </c>
      <c r="M722" s="77">
        <v>0.45322180173629478</v>
      </c>
      <c r="N722" s="77">
        <v>0.54735926020318071</v>
      </c>
      <c r="O722" s="77" t="s">
        <v>3395</v>
      </c>
      <c r="P722" s="77">
        <v>0.31751306129167511</v>
      </c>
      <c r="Q722" s="77">
        <v>0.53423917803283716</v>
      </c>
      <c r="R722" s="77">
        <v>0.25537511895291382</v>
      </c>
      <c r="S722" s="77">
        <v>0.6470588235294118</v>
      </c>
      <c r="T722" s="77">
        <v>0.64518716577540103</v>
      </c>
      <c r="U722" s="77">
        <v>0.40036898512824654</v>
      </c>
      <c r="V722" s="77">
        <v>0.51785452440277424</v>
      </c>
      <c r="W722" s="77">
        <v>0</v>
      </c>
      <c r="X722" s="77">
        <v>0.48081568822975762</v>
      </c>
      <c r="Y722" s="77">
        <v>0.13268516872131353</v>
      </c>
      <c r="Z722" s="77">
        <v>0.43428571428571427</v>
      </c>
      <c r="AA722" s="77">
        <v>0.43578277450746328</v>
      </c>
      <c r="AB722" s="77">
        <v>0.41111111111111109</v>
      </c>
      <c r="AC722" s="77">
        <v>2.1052631578947323E-2</v>
      </c>
      <c r="AD722" s="76">
        <v>0.65813754916202161</v>
      </c>
      <c r="AE722" s="77">
        <v>0.48633299310425809</v>
      </c>
      <c r="AF722" s="77">
        <v>0.39480714849287546</v>
      </c>
      <c r="AG722" s="77">
        <v>0.64612299465240641</v>
      </c>
      <c r="AH722" s="77">
        <v>0.45911175476551036</v>
      </c>
      <c r="AI722" s="77">
        <v>0.24040784411487881</v>
      </c>
      <c r="AJ722" s="77">
        <v>0.2834854415035139</v>
      </c>
      <c r="AK722" s="77">
        <v>0.42344694280928719</v>
      </c>
      <c r="AL722" s="77">
        <v>2.1052631578947323E-2</v>
      </c>
      <c r="AM722" s="76">
        <v>0.51309256358638511</v>
      </c>
      <c r="AN722" s="77">
        <v>0.44854753117759855</v>
      </c>
      <c r="AO722" s="78">
        <v>0.24266167196391611</v>
      </c>
      <c r="AP722" s="79">
        <v>0.39183651802514952</v>
      </c>
      <c r="AQ722" s="70">
        <v>2</v>
      </c>
      <c r="AR722" s="71">
        <v>0</v>
      </c>
      <c r="AS722" s="71">
        <v>0</v>
      </c>
      <c r="AT722" s="71">
        <v>0</v>
      </c>
      <c r="AU722" s="71">
        <v>0</v>
      </c>
      <c r="AV722" s="71" t="s">
        <v>3395</v>
      </c>
      <c r="AW722" s="72" t="s">
        <v>3422</v>
      </c>
    </row>
    <row r="723" spans="1:49">
      <c r="A723" s="23" t="s">
        <v>4471</v>
      </c>
      <c r="B723" s="23" t="s">
        <v>3728</v>
      </c>
      <c r="C723" s="23" t="s">
        <v>1664</v>
      </c>
      <c r="D723" s="24" t="s">
        <v>1636</v>
      </c>
      <c r="E723" s="24" t="s">
        <v>1700</v>
      </c>
      <c r="F723" s="24" t="s">
        <v>1706</v>
      </c>
      <c r="G723" s="24" t="s">
        <v>1709</v>
      </c>
      <c r="H723" s="76">
        <v>0.84621334189923525</v>
      </c>
      <c r="I723" s="77">
        <v>0.6751826361542923</v>
      </c>
      <c r="J723" s="77">
        <v>0.81527624567506274</v>
      </c>
      <c r="K723" s="77">
        <v>0.61871159417217725</v>
      </c>
      <c r="L723" s="77">
        <v>0.43002229277056087</v>
      </c>
      <c r="M723" s="77">
        <v>0.57770650399365031</v>
      </c>
      <c r="N723" s="77">
        <v>0.65330409881638785</v>
      </c>
      <c r="O723" s="77" t="s">
        <v>3395</v>
      </c>
      <c r="P723" s="77">
        <v>0.38074593095032505</v>
      </c>
      <c r="Q723" s="77">
        <v>0.63653896372394081</v>
      </c>
      <c r="R723" s="77">
        <v>9.9758098676070023E-2</v>
      </c>
      <c r="S723" s="77">
        <v>0.69411764705882417</v>
      </c>
      <c r="T723" s="77">
        <v>0.64007795889440111</v>
      </c>
      <c r="U723" s="77">
        <v>0.50554967897565006</v>
      </c>
      <c r="V723" s="77">
        <v>0.53963594247597224</v>
      </c>
      <c r="W723" s="77">
        <v>1.4006415915789473E-2</v>
      </c>
      <c r="X723" s="77">
        <v>0.54615739852452649</v>
      </c>
      <c r="Y723" s="77">
        <v>0.18501965792185737</v>
      </c>
      <c r="Z723" s="77">
        <v>0.45714285714285718</v>
      </c>
      <c r="AA723" s="77">
        <v>0.44244207138752956</v>
      </c>
      <c r="AB723" s="77">
        <v>0.41111111111111109</v>
      </c>
      <c r="AC723" s="77">
        <v>2.1052631578947323E-2</v>
      </c>
      <c r="AD723" s="76">
        <v>0.7788907412428635</v>
      </c>
      <c r="AE723" s="77">
        <v>0.53209808414062021</v>
      </c>
      <c r="AF723" s="77">
        <v>0.3681485312000054</v>
      </c>
      <c r="AG723" s="77">
        <v>0.66709780297661259</v>
      </c>
      <c r="AH723" s="77">
        <v>0.5225928107258111</v>
      </c>
      <c r="AI723" s="77">
        <v>0.28008190722015797</v>
      </c>
      <c r="AJ723" s="77">
        <v>0.32108125753235728</v>
      </c>
      <c r="AK723" s="77">
        <v>0.42677659124932033</v>
      </c>
      <c r="AL723" s="77">
        <v>2.1052631578947323E-2</v>
      </c>
      <c r="AM723" s="76">
        <v>0.55971245219449639</v>
      </c>
      <c r="AN723" s="77">
        <v>0.48992417364086055</v>
      </c>
      <c r="AO723" s="78">
        <v>0.25630349345354164</v>
      </c>
      <c r="AP723" s="79">
        <v>0.42399796902392978</v>
      </c>
      <c r="AQ723" s="70">
        <v>2</v>
      </c>
      <c r="AR723" s="71">
        <v>0</v>
      </c>
      <c r="AS723" s="71">
        <v>0</v>
      </c>
      <c r="AT723" s="71">
        <v>0</v>
      </c>
      <c r="AU723" s="71">
        <v>0</v>
      </c>
      <c r="AV723" s="71" t="s">
        <v>3395</v>
      </c>
      <c r="AW723" s="72" t="s">
        <v>3422</v>
      </c>
    </row>
    <row r="724" spans="1:49">
      <c r="A724" s="23" t="s">
        <v>4472</v>
      </c>
      <c r="B724" s="23" t="s">
        <v>3728</v>
      </c>
      <c r="C724" s="23" t="s">
        <v>1666</v>
      </c>
      <c r="D724" s="24" t="s">
        <v>1636</v>
      </c>
      <c r="E724" s="24" t="s">
        <v>1713</v>
      </c>
      <c r="F724" s="24" t="s">
        <v>1714</v>
      </c>
      <c r="G724" s="24" t="s">
        <v>1715</v>
      </c>
      <c r="H724" s="76">
        <v>0.85274339807957023</v>
      </c>
      <c r="I724" s="77">
        <v>0.57684401852660938</v>
      </c>
      <c r="J724" s="77">
        <v>0.65996868622801463</v>
      </c>
      <c r="K724" s="77">
        <v>0.7585059799941134</v>
      </c>
      <c r="L724" s="77">
        <v>0.44813829988665338</v>
      </c>
      <c r="M724" s="77">
        <v>0.59741524157649284</v>
      </c>
      <c r="N724" s="77">
        <v>0.73267902031706766</v>
      </c>
      <c r="O724" s="77" t="s">
        <v>3395</v>
      </c>
      <c r="P724" s="77">
        <v>0.3805682595251253</v>
      </c>
      <c r="Q724" s="77">
        <v>0.75139072380374428</v>
      </c>
      <c r="R724" s="77">
        <v>0.27664853640546783</v>
      </c>
      <c r="S724" s="77">
        <v>0.89411764705882457</v>
      </c>
      <c r="T724" s="77">
        <v>0.81484440435538952</v>
      </c>
      <c r="U724" s="77">
        <v>0.60559859675614325</v>
      </c>
      <c r="V724" s="77">
        <v>0.7074893531655011</v>
      </c>
      <c r="W724" s="77">
        <v>0.10315034630628073</v>
      </c>
      <c r="X724" s="77">
        <v>0.55398703657574422</v>
      </c>
      <c r="Y724" s="77">
        <v>0.37276740719927198</v>
      </c>
      <c r="Z724" s="77">
        <v>0.56000000000000005</v>
      </c>
      <c r="AA724" s="77">
        <v>0.51134312461893483</v>
      </c>
      <c r="AB724" s="77">
        <v>0.41111111111111109</v>
      </c>
      <c r="AC724" s="77">
        <v>2.1052631578947323E-2</v>
      </c>
      <c r="AD724" s="76">
        <v>0.69651870094473134</v>
      </c>
      <c r="AE724" s="77">
        <v>0.58346136025989048</v>
      </c>
      <c r="AF724" s="77">
        <v>0.51401963010460605</v>
      </c>
      <c r="AG724" s="77">
        <v>0.85448102570710704</v>
      </c>
      <c r="AH724" s="77">
        <v>0.65654397496082217</v>
      </c>
      <c r="AI724" s="77">
        <v>0.32856869144101247</v>
      </c>
      <c r="AJ724" s="77">
        <v>0.46638370359963599</v>
      </c>
      <c r="AK724" s="77">
        <v>0.46122711786502296</v>
      </c>
      <c r="AL724" s="77">
        <v>2.1052631578947323E-2</v>
      </c>
      <c r="AM724" s="76">
        <v>0.59799989710307599</v>
      </c>
      <c r="AN724" s="77">
        <v>0.61319789736964725</v>
      </c>
      <c r="AO724" s="78">
        <v>0.31622115101453546</v>
      </c>
      <c r="AP724" s="79">
        <v>0.49838883496066544</v>
      </c>
      <c r="AQ724" s="70">
        <v>2</v>
      </c>
      <c r="AR724" s="71">
        <v>0</v>
      </c>
      <c r="AS724" s="71">
        <v>2</v>
      </c>
      <c r="AT724" s="71">
        <v>0</v>
      </c>
      <c r="AU724" s="71">
        <v>1</v>
      </c>
      <c r="AV724" s="71" t="s">
        <v>3555</v>
      </c>
      <c r="AW724" s="72" t="s">
        <v>3422</v>
      </c>
    </row>
    <row r="725" spans="1:49">
      <c r="A725" s="23" t="s">
        <v>4473</v>
      </c>
      <c r="B725" s="23" t="s">
        <v>3728</v>
      </c>
      <c r="C725" s="23" t="s">
        <v>1668</v>
      </c>
      <c r="D725" s="24" t="s">
        <v>1636</v>
      </c>
      <c r="E725" s="24" t="s">
        <v>1713</v>
      </c>
      <c r="F725" s="24" t="s">
        <v>1714</v>
      </c>
      <c r="G725" s="24" t="s">
        <v>1717</v>
      </c>
      <c r="H725" s="76">
        <v>0.85274339807957023</v>
      </c>
      <c r="I725" s="77">
        <v>0.5553944424347419</v>
      </c>
      <c r="J725" s="77">
        <v>0.44773497730144129</v>
      </c>
      <c r="K725" s="77">
        <v>0.74543393664369217</v>
      </c>
      <c r="L725" s="77">
        <v>0.46061476973201149</v>
      </c>
      <c r="M725" s="77">
        <v>0.99098993933701107</v>
      </c>
      <c r="N725" s="77">
        <v>0.47152085502741159</v>
      </c>
      <c r="O725" s="77" t="s">
        <v>3395</v>
      </c>
      <c r="P725" s="77">
        <v>0.40841117591494891</v>
      </c>
      <c r="Q725" s="77">
        <v>0.76440701729118665</v>
      </c>
      <c r="R725" s="77">
        <v>0.46082471119921914</v>
      </c>
      <c r="S725" s="77">
        <v>0.89411764705882457</v>
      </c>
      <c r="T725" s="77">
        <v>0.81484440435538952</v>
      </c>
      <c r="U725" s="77">
        <v>0.54958272522428808</v>
      </c>
      <c r="V725" s="77">
        <v>0.7074893531655011</v>
      </c>
      <c r="W725" s="77">
        <v>0.19339614894015111</v>
      </c>
      <c r="X725" s="77">
        <v>0.62001796407068266</v>
      </c>
      <c r="Y725" s="77">
        <v>0.37276740719927198</v>
      </c>
      <c r="Z725" s="77">
        <v>0.56000000000000005</v>
      </c>
      <c r="AA725" s="77">
        <v>0.4755642036146126</v>
      </c>
      <c r="AB725" s="77">
        <v>0.41111111111111109</v>
      </c>
      <c r="AC725" s="77">
        <v>2.1052631578947323E-2</v>
      </c>
      <c r="AD725" s="76">
        <v>0.61862427260525121</v>
      </c>
      <c r="AE725" s="77">
        <v>0.61539413533101506</v>
      </c>
      <c r="AF725" s="77">
        <v>0.61261586424520287</v>
      </c>
      <c r="AG725" s="77">
        <v>0.85448102570710704</v>
      </c>
      <c r="AH725" s="77">
        <v>0.62853603919489465</v>
      </c>
      <c r="AI725" s="77">
        <v>0.40670705650541689</v>
      </c>
      <c r="AJ725" s="77">
        <v>0.46638370359963599</v>
      </c>
      <c r="AK725" s="77">
        <v>0.44333765736286185</v>
      </c>
      <c r="AL725" s="77">
        <v>2.1052631578947323E-2</v>
      </c>
      <c r="AM725" s="76">
        <v>0.61554475739382308</v>
      </c>
      <c r="AN725" s="77">
        <v>0.62990804046913962</v>
      </c>
      <c r="AO725" s="78">
        <v>0.31025799751381505</v>
      </c>
      <c r="AP725" s="79">
        <v>0.50611057771673962</v>
      </c>
      <c r="AQ725" s="70">
        <v>2</v>
      </c>
      <c r="AR725" s="71">
        <v>0</v>
      </c>
      <c r="AS725" s="71">
        <v>2</v>
      </c>
      <c r="AT725" s="71">
        <v>0</v>
      </c>
      <c r="AU725" s="71">
        <v>1</v>
      </c>
      <c r="AV725" s="71" t="s">
        <v>3556</v>
      </c>
      <c r="AW725" s="72" t="s">
        <v>3422</v>
      </c>
    </row>
    <row r="726" spans="1:49">
      <c r="A726" s="23" t="s">
        <v>4474</v>
      </c>
      <c r="B726" s="23" t="s">
        <v>3728</v>
      </c>
      <c r="C726" s="23" t="s">
        <v>1672</v>
      </c>
      <c r="D726" s="24" t="s">
        <v>1636</v>
      </c>
      <c r="E726" s="24" t="s">
        <v>1713</v>
      </c>
      <c r="F726" s="24" t="s">
        <v>1719</v>
      </c>
      <c r="G726" s="24" t="s">
        <v>1722</v>
      </c>
      <c r="H726" s="76">
        <v>0.85085646299473061</v>
      </c>
      <c r="I726" s="77">
        <v>0.34778633747229371</v>
      </c>
      <c r="J726" s="77">
        <v>0.30258457012967627</v>
      </c>
      <c r="K726" s="77">
        <v>0.52548584661210929</v>
      </c>
      <c r="L726" s="77">
        <v>0.46117274646175249</v>
      </c>
      <c r="M726" s="77">
        <v>0.58069293838295133</v>
      </c>
      <c r="N726" s="77">
        <v>0.62186286051448003</v>
      </c>
      <c r="O726" s="77" t="s">
        <v>3395</v>
      </c>
      <c r="P726" s="77">
        <v>0.18607037290100004</v>
      </c>
      <c r="Q726" s="77">
        <v>0.65336374782997664</v>
      </c>
      <c r="R726" s="77">
        <v>0.17579747637271328</v>
      </c>
      <c r="S726" s="77">
        <v>0.77646701108621219</v>
      </c>
      <c r="T726" s="77">
        <v>0.70878510900158842</v>
      </c>
      <c r="U726" s="77">
        <v>0.50850028692758054</v>
      </c>
      <c r="V726" s="77">
        <v>0.56532187103328635</v>
      </c>
      <c r="W726" s="77">
        <v>0.67675748405889902</v>
      </c>
      <c r="X726" s="77">
        <v>0.43387215746084806</v>
      </c>
      <c r="Y726" s="77">
        <v>0.19461441868942309</v>
      </c>
      <c r="Z726" s="77">
        <v>0.49142857142857144</v>
      </c>
      <c r="AA726" s="77">
        <v>0.45708421609006916</v>
      </c>
      <c r="AB726" s="77">
        <v>0.41111111111111109</v>
      </c>
      <c r="AC726" s="77">
        <v>2.1052631578947323E-2</v>
      </c>
      <c r="AD726" s="76">
        <v>0.50040912353223355</v>
      </c>
      <c r="AE726" s="77">
        <v>0.47505695297445866</v>
      </c>
      <c r="AF726" s="77">
        <v>0.41458061210134495</v>
      </c>
      <c r="AG726" s="77">
        <v>0.7426260600439003</v>
      </c>
      <c r="AH726" s="77">
        <v>0.53691107898043344</v>
      </c>
      <c r="AI726" s="77">
        <v>0.55531482075987348</v>
      </c>
      <c r="AJ726" s="77">
        <v>0.34302149505899726</v>
      </c>
      <c r="AK726" s="77">
        <v>0.4340976636005901</v>
      </c>
      <c r="AL726" s="77">
        <v>2.1052631578947323E-2</v>
      </c>
      <c r="AM726" s="76">
        <v>0.46334889620267905</v>
      </c>
      <c r="AN726" s="77">
        <v>0.61161731992806911</v>
      </c>
      <c r="AO726" s="78">
        <v>0.26605726341284491</v>
      </c>
      <c r="AP726" s="79">
        <v>0.43473492553316062</v>
      </c>
      <c r="AQ726" s="70">
        <v>2</v>
      </c>
      <c r="AR726" s="71">
        <v>0</v>
      </c>
      <c r="AS726" s="71">
        <v>0</v>
      </c>
      <c r="AT726" s="71">
        <v>0</v>
      </c>
      <c r="AU726" s="71">
        <v>0</v>
      </c>
      <c r="AV726" s="71" t="s">
        <v>3395</v>
      </c>
      <c r="AW726" s="72" t="s">
        <v>3422</v>
      </c>
    </row>
    <row r="727" spans="1:49">
      <c r="A727" s="23" t="s">
        <v>4475</v>
      </c>
      <c r="B727" s="23" t="s">
        <v>3728</v>
      </c>
      <c r="C727" s="23" t="s">
        <v>1674</v>
      </c>
      <c r="D727" s="24" t="s">
        <v>1636</v>
      </c>
      <c r="E727" s="24" t="s">
        <v>1713</v>
      </c>
      <c r="F727" s="24" t="s">
        <v>1719</v>
      </c>
      <c r="G727" s="24" t="s">
        <v>1724</v>
      </c>
      <c r="H727" s="76">
        <v>0.85085646299473061</v>
      </c>
      <c r="I727" s="77">
        <v>0.46054364811660364</v>
      </c>
      <c r="J727" s="77">
        <v>0.28311148185940194</v>
      </c>
      <c r="K727" s="77">
        <v>0.53016927332494879</v>
      </c>
      <c r="L727" s="77">
        <v>0.45845251695161876</v>
      </c>
      <c r="M727" s="77">
        <v>0.57552596373415843</v>
      </c>
      <c r="N727" s="77">
        <v>0.1637983069080326</v>
      </c>
      <c r="O727" s="77" t="s">
        <v>3395</v>
      </c>
      <c r="P727" s="77">
        <v>0.57675778917644938</v>
      </c>
      <c r="Q727" s="77">
        <v>0.62176614591617974</v>
      </c>
      <c r="R727" s="77">
        <v>8.5829145938272941E-2</v>
      </c>
      <c r="S727" s="77">
        <v>0.77646701108621219</v>
      </c>
      <c r="T727" s="77">
        <v>0.70878510900158842</v>
      </c>
      <c r="U727" s="77">
        <v>0.57184810830995347</v>
      </c>
      <c r="V727" s="77">
        <v>0.56532187103328635</v>
      </c>
      <c r="W727" s="77">
        <v>0.24336425498809447</v>
      </c>
      <c r="X727" s="77">
        <v>0.36168237199946363</v>
      </c>
      <c r="Y727" s="77">
        <v>0.19461441868942309</v>
      </c>
      <c r="Z727" s="77">
        <v>0.49142857142857144</v>
      </c>
      <c r="AA727" s="77">
        <v>0.52864205809871367</v>
      </c>
      <c r="AB727" s="77">
        <v>0.41111111111111109</v>
      </c>
      <c r="AC727" s="77">
        <v>2.1052631578947323E-2</v>
      </c>
      <c r="AD727" s="76">
        <v>0.53150386432357877</v>
      </c>
      <c r="AE727" s="77">
        <v>0.4609407700190416</v>
      </c>
      <c r="AF727" s="77">
        <v>0.35379764592722635</v>
      </c>
      <c r="AG727" s="77">
        <v>0.7426260600439003</v>
      </c>
      <c r="AH727" s="77">
        <v>0.56858498967161997</v>
      </c>
      <c r="AI727" s="77">
        <v>0.30252331349377903</v>
      </c>
      <c r="AJ727" s="77">
        <v>0.34302149505899726</v>
      </c>
      <c r="AK727" s="77">
        <v>0.46987658460491238</v>
      </c>
      <c r="AL727" s="77">
        <v>2.1052631578947323E-2</v>
      </c>
      <c r="AM727" s="76">
        <v>0.44874742675661555</v>
      </c>
      <c r="AN727" s="77">
        <v>0.53791145440309973</v>
      </c>
      <c r="AO727" s="78">
        <v>0.27798357041428562</v>
      </c>
      <c r="AP727" s="79">
        <v>0.41395359179980107</v>
      </c>
      <c r="AQ727" s="70">
        <v>2</v>
      </c>
      <c r="AR727" s="71">
        <v>0</v>
      </c>
      <c r="AS727" s="71">
        <v>0</v>
      </c>
      <c r="AT727" s="71">
        <v>0</v>
      </c>
      <c r="AU727" s="71">
        <v>1</v>
      </c>
      <c r="AV727" s="71" t="s">
        <v>3557</v>
      </c>
      <c r="AW727" s="72" t="s">
        <v>3422</v>
      </c>
    </row>
    <row r="728" spans="1:49">
      <c r="A728" s="23" t="s">
        <v>4476</v>
      </c>
      <c r="B728" s="23" t="s">
        <v>3728</v>
      </c>
      <c r="C728" s="23" t="s">
        <v>1676</v>
      </c>
      <c r="D728" s="24" t="s">
        <v>1636</v>
      </c>
      <c r="E728" s="24" t="s">
        <v>1713</v>
      </c>
      <c r="F728" s="24" t="s">
        <v>1728</v>
      </c>
      <c r="G728" s="24" t="s">
        <v>1729</v>
      </c>
      <c r="H728" s="76">
        <v>0.83832163612557098</v>
      </c>
      <c r="I728" s="77">
        <v>0.64271496212167989</v>
      </c>
      <c r="J728" s="77">
        <v>0.68351047232705975</v>
      </c>
      <c r="K728" s="77">
        <v>0.77586538850949638</v>
      </c>
      <c r="L728" s="77">
        <v>0.49115288275426083</v>
      </c>
      <c r="M728" s="77">
        <v>0.87310699727522167</v>
      </c>
      <c r="N728" s="77">
        <v>0.5675300468572827</v>
      </c>
      <c r="O728" s="77" t="s">
        <v>3395</v>
      </c>
      <c r="P728" s="77">
        <v>0.51843624320181037</v>
      </c>
      <c r="Q728" s="77">
        <v>0.71349919890116453</v>
      </c>
      <c r="R728" s="77">
        <v>0.19080741326136821</v>
      </c>
      <c r="S728" s="77">
        <v>0.79999999999999971</v>
      </c>
      <c r="T728" s="77">
        <v>0.78284582178983309</v>
      </c>
      <c r="U728" s="77">
        <v>0.52715256073720151</v>
      </c>
      <c r="V728" s="77">
        <v>0.59361400354798854</v>
      </c>
      <c r="W728" s="77">
        <v>0</v>
      </c>
      <c r="X728" s="77">
        <v>0.48000561303714118</v>
      </c>
      <c r="Y728" s="77">
        <v>0.25561497799545541</v>
      </c>
      <c r="Z728" s="77">
        <v>0.55428571428571427</v>
      </c>
      <c r="AA728" s="77">
        <v>0.5069819236022961</v>
      </c>
      <c r="AB728" s="77">
        <v>0.41111111111111109</v>
      </c>
      <c r="AC728" s="77">
        <v>2.1052631578947323E-2</v>
      </c>
      <c r="AD728" s="76">
        <v>0.72151569019143691</v>
      </c>
      <c r="AE728" s="77">
        <v>0.64521831171961441</v>
      </c>
      <c r="AF728" s="77">
        <v>0.45215330608126636</v>
      </c>
      <c r="AG728" s="77">
        <v>0.79142291089491645</v>
      </c>
      <c r="AH728" s="77">
        <v>0.56038328214259503</v>
      </c>
      <c r="AI728" s="77">
        <v>0.24000280651857059</v>
      </c>
      <c r="AJ728" s="77">
        <v>0.40495034614058484</v>
      </c>
      <c r="AK728" s="77">
        <v>0.4590465173567036</v>
      </c>
      <c r="AL728" s="77">
        <v>2.1052631578947323E-2</v>
      </c>
      <c r="AM728" s="76">
        <v>0.60629576933077256</v>
      </c>
      <c r="AN728" s="77">
        <v>0.53060299985202741</v>
      </c>
      <c r="AO728" s="78">
        <v>0.29501649835874527</v>
      </c>
      <c r="AP728" s="79">
        <v>0.46672360680538355</v>
      </c>
      <c r="AQ728" s="70">
        <v>2</v>
      </c>
      <c r="AR728" s="71">
        <v>0</v>
      </c>
      <c r="AS728" s="71">
        <v>2</v>
      </c>
      <c r="AT728" s="71">
        <v>0</v>
      </c>
      <c r="AU728" s="71">
        <v>1</v>
      </c>
      <c r="AV728" s="71" t="s">
        <v>3558</v>
      </c>
      <c r="AW728" s="72" t="s">
        <v>3422</v>
      </c>
    </row>
    <row r="729" spans="1:49">
      <c r="A729" s="23" t="s">
        <v>4477</v>
      </c>
      <c r="B729" s="23" t="s">
        <v>3728</v>
      </c>
      <c r="C729" s="23" t="s">
        <v>1678</v>
      </c>
      <c r="D729" s="24" t="s">
        <v>1636</v>
      </c>
      <c r="E729" s="24" t="s">
        <v>1713</v>
      </c>
      <c r="F729" s="24" t="s">
        <v>1728</v>
      </c>
      <c r="G729" s="24" t="s">
        <v>1733</v>
      </c>
      <c r="H729" s="76">
        <v>0.83832163612557098</v>
      </c>
      <c r="I729" s="77">
        <v>0.51212713024806189</v>
      </c>
      <c r="J729" s="77">
        <v>0.47896526945386025</v>
      </c>
      <c r="K729" s="77">
        <v>0.77008428008677243</v>
      </c>
      <c r="L729" s="77">
        <v>0.48582082640438479</v>
      </c>
      <c r="M729" s="77">
        <v>0.38478111305825557</v>
      </c>
      <c r="N729" s="77">
        <v>0.39731677635601387</v>
      </c>
      <c r="O729" s="77" t="s">
        <v>3395</v>
      </c>
      <c r="P729" s="77">
        <v>0.33739368990010721</v>
      </c>
      <c r="Q729" s="77">
        <v>0.69934291420813743</v>
      </c>
      <c r="R729" s="77">
        <v>0.23293564897152216</v>
      </c>
      <c r="S729" s="77">
        <v>0.79999999999999971</v>
      </c>
      <c r="T729" s="77">
        <v>0.78284582178983309</v>
      </c>
      <c r="U729" s="77">
        <v>0.49555139569820611</v>
      </c>
      <c r="V729" s="77">
        <v>0.59361400354798854</v>
      </c>
      <c r="W729" s="77">
        <v>0</v>
      </c>
      <c r="X729" s="77">
        <v>0.43384112635467931</v>
      </c>
      <c r="Y729" s="77">
        <v>0.25561497799545541</v>
      </c>
      <c r="Z729" s="77">
        <v>0.55428571428571427</v>
      </c>
      <c r="AA729" s="77">
        <v>0.47120300259797382</v>
      </c>
      <c r="AB729" s="77">
        <v>0.41111111111111109</v>
      </c>
      <c r="AC729" s="77">
        <v>2.1052631578947323E-2</v>
      </c>
      <c r="AD729" s="76">
        <v>0.60980467860916432</v>
      </c>
      <c r="AE729" s="77">
        <v>0.47507933716110679</v>
      </c>
      <c r="AF729" s="77">
        <v>0.46613928158982981</v>
      </c>
      <c r="AG729" s="77">
        <v>0.79142291089491645</v>
      </c>
      <c r="AH729" s="77">
        <v>0.54458269962309735</v>
      </c>
      <c r="AI729" s="77">
        <v>0.21692056317733965</v>
      </c>
      <c r="AJ729" s="77">
        <v>0.40495034614058484</v>
      </c>
      <c r="AK729" s="77">
        <v>0.44115705685454243</v>
      </c>
      <c r="AL729" s="77">
        <v>2.1052631578947323E-2</v>
      </c>
      <c r="AM729" s="76">
        <v>0.51700776578670027</v>
      </c>
      <c r="AN729" s="77">
        <v>0.51764205789845119</v>
      </c>
      <c r="AO729" s="78">
        <v>0.28905334485802486</v>
      </c>
      <c r="AP729" s="79">
        <v>0.43366229214891483</v>
      </c>
      <c r="AQ729" s="70">
        <v>2</v>
      </c>
      <c r="AR729" s="71">
        <v>0</v>
      </c>
      <c r="AS729" s="71">
        <v>2</v>
      </c>
      <c r="AT729" s="71">
        <v>0</v>
      </c>
      <c r="AU729" s="71">
        <v>0</v>
      </c>
      <c r="AV729" s="71" t="s">
        <v>3395</v>
      </c>
      <c r="AW729" s="72" t="s">
        <v>3422</v>
      </c>
    </row>
    <row r="730" spans="1:49">
      <c r="A730" s="23" t="s">
        <v>4478</v>
      </c>
      <c r="B730" s="23" t="s">
        <v>3728</v>
      </c>
      <c r="C730" s="23" t="s">
        <v>337</v>
      </c>
      <c r="D730" s="24" t="s">
        <v>1636</v>
      </c>
      <c r="E730" s="24" t="s">
        <v>1737</v>
      </c>
      <c r="F730" s="24" t="s">
        <v>1738</v>
      </c>
      <c r="G730" s="24" t="s">
        <v>1741</v>
      </c>
      <c r="H730" s="76">
        <v>0.84789715154312928</v>
      </c>
      <c r="I730" s="77">
        <v>0.56564554383139387</v>
      </c>
      <c r="J730" s="77">
        <v>0.67054098115023408</v>
      </c>
      <c r="K730" s="77">
        <v>0.44147223107418643</v>
      </c>
      <c r="L730" s="77">
        <v>0.52077900519507658</v>
      </c>
      <c r="M730" s="77">
        <v>0.78895176217787499</v>
      </c>
      <c r="N730" s="77">
        <v>0.75087102531638816</v>
      </c>
      <c r="O730" s="77" t="s">
        <v>3395</v>
      </c>
      <c r="P730" s="77">
        <v>0.40471285768282572</v>
      </c>
      <c r="Q730" s="77">
        <v>0.56441309783005189</v>
      </c>
      <c r="R730" s="77">
        <v>0.22656192381542287</v>
      </c>
      <c r="S730" s="77">
        <v>0.94117647058823528</v>
      </c>
      <c r="T730" s="77">
        <v>0.70135622704722633</v>
      </c>
      <c r="U730" s="77">
        <v>0.56137870235351439</v>
      </c>
      <c r="V730" s="77">
        <v>0.74892628271749251</v>
      </c>
      <c r="W730" s="77">
        <v>0.2784812855610927</v>
      </c>
      <c r="X730" s="77">
        <v>0.45998891634216299</v>
      </c>
      <c r="Y730" s="77">
        <v>0.11952558078335068</v>
      </c>
      <c r="Z730" s="77">
        <v>0.74285714285714288</v>
      </c>
      <c r="AA730" s="77">
        <v>0.45882058995987762</v>
      </c>
      <c r="AB730" s="77">
        <v>0.41111111111111109</v>
      </c>
      <c r="AC730" s="77">
        <v>2.1052631578947323E-2</v>
      </c>
      <c r="AD730" s="76">
        <v>0.69469455884158571</v>
      </c>
      <c r="AE730" s="77">
        <v>0.58135737628927031</v>
      </c>
      <c r="AF730" s="77">
        <v>0.39548751082273736</v>
      </c>
      <c r="AG730" s="77">
        <v>0.82126634881773075</v>
      </c>
      <c r="AH730" s="77">
        <v>0.65515249253550345</v>
      </c>
      <c r="AI730" s="77">
        <v>0.36923510095162781</v>
      </c>
      <c r="AJ730" s="77">
        <v>0.43119136182024675</v>
      </c>
      <c r="AK730" s="77">
        <v>0.43496585053549436</v>
      </c>
      <c r="AL730" s="77">
        <v>2.1052631578947323E-2</v>
      </c>
      <c r="AM730" s="76">
        <v>0.55717981531786454</v>
      </c>
      <c r="AN730" s="77">
        <v>0.61521798076828738</v>
      </c>
      <c r="AO730" s="78">
        <v>0.29573661464489615</v>
      </c>
      <c r="AP730" s="79">
        <v>0.4778271231422665</v>
      </c>
      <c r="AQ730" s="70">
        <v>2</v>
      </c>
      <c r="AR730" s="71">
        <v>0</v>
      </c>
      <c r="AS730" s="71">
        <v>0</v>
      </c>
      <c r="AT730" s="71">
        <v>0</v>
      </c>
      <c r="AU730" s="71">
        <v>1</v>
      </c>
      <c r="AV730" s="71" t="s">
        <v>3560</v>
      </c>
      <c r="AW730" s="72" t="s">
        <v>3422</v>
      </c>
    </row>
    <row r="731" spans="1:49">
      <c r="A731" s="23" t="s">
        <v>4479</v>
      </c>
      <c r="B731" s="23" t="s">
        <v>3728</v>
      </c>
      <c r="C731" s="23" t="s">
        <v>1682</v>
      </c>
      <c r="D731" s="24" t="s">
        <v>1636</v>
      </c>
      <c r="E731" s="24" t="s">
        <v>1749</v>
      </c>
      <c r="F731" s="24" t="s">
        <v>1750</v>
      </c>
      <c r="G731" s="24" t="s">
        <v>1755</v>
      </c>
      <c r="H731" s="76">
        <v>0.85002709525561682</v>
      </c>
      <c r="I731" s="77">
        <v>0.68250182939049697</v>
      </c>
      <c r="J731" s="77">
        <v>0.86099180410445597</v>
      </c>
      <c r="K731" s="77">
        <v>0.49393724224896363</v>
      </c>
      <c r="L731" s="77">
        <v>0.52514221267832972</v>
      </c>
      <c r="M731" s="77">
        <v>0.63986649308813881</v>
      </c>
      <c r="N731" s="77">
        <v>0.81273823815375335</v>
      </c>
      <c r="O731" s="77" t="s">
        <v>3395</v>
      </c>
      <c r="P731" s="77">
        <v>0.44296953213003082</v>
      </c>
      <c r="Q731" s="77">
        <v>0.51154664907376168</v>
      </c>
      <c r="R731" s="77">
        <v>0</v>
      </c>
      <c r="S731" s="77">
        <v>0.84705882352941209</v>
      </c>
      <c r="T731" s="77">
        <v>0.77715997680561821</v>
      </c>
      <c r="U731" s="77">
        <v>0.69708916307289293</v>
      </c>
      <c r="V731" s="77">
        <v>0.77879129287159599</v>
      </c>
      <c r="W731" s="77">
        <v>0.10589168976751791</v>
      </c>
      <c r="X731" s="77">
        <v>0.48422747669220945</v>
      </c>
      <c r="Y731" s="77">
        <v>8.9285714285714302E-2</v>
      </c>
      <c r="Z731" s="77">
        <v>0.73142857142857154</v>
      </c>
      <c r="AA731" s="77">
        <v>0.47745089383885131</v>
      </c>
      <c r="AB731" s="77">
        <v>0.41111111111111109</v>
      </c>
      <c r="AC731" s="77">
        <v>2.1052631578947323E-2</v>
      </c>
      <c r="AD731" s="76">
        <v>0.79784024291685662</v>
      </c>
      <c r="AE731" s="77">
        <v>0.58293074365984332</v>
      </c>
      <c r="AF731" s="77">
        <v>0.25577332453688084</v>
      </c>
      <c r="AG731" s="77">
        <v>0.81210940016751509</v>
      </c>
      <c r="AH731" s="77">
        <v>0.73794022797224446</v>
      </c>
      <c r="AI731" s="77">
        <v>0.2950595832298637</v>
      </c>
      <c r="AJ731" s="77">
        <v>0.41035714285714292</v>
      </c>
      <c r="AK731" s="77">
        <v>0.4442810024749812</v>
      </c>
      <c r="AL731" s="77">
        <v>2.1052631578947323E-2</v>
      </c>
      <c r="AM731" s="76">
        <v>0.54551477037119367</v>
      </c>
      <c r="AN731" s="77">
        <v>0.61503640378987445</v>
      </c>
      <c r="AO731" s="78">
        <v>0.2918969256370238</v>
      </c>
      <c r="AP731" s="79">
        <v>0.47254533156532386</v>
      </c>
      <c r="AQ731" s="70">
        <v>2</v>
      </c>
      <c r="AR731" s="71">
        <v>0</v>
      </c>
      <c r="AS731" s="71">
        <v>0</v>
      </c>
      <c r="AT731" s="71">
        <v>0</v>
      </c>
      <c r="AU731" s="71">
        <v>1</v>
      </c>
      <c r="AV731" s="71" t="s">
        <v>3563</v>
      </c>
      <c r="AW731" s="72" t="s">
        <v>3422</v>
      </c>
    </row>
    <row r="732" spans="1:49">
      <c r="A732" s="23" t="s">
        <v>4480</v>
      </c>
      <c r="B732" s="23" t="s">
        <v>3728</v>
      </c>
      <c r="C732" s="23" t="s">
        <v>1684</v>
      </c>
      <c r="D732" s="24" t="s">
        <v>1636</v>
      </c>
      <c r="E732" s="24" t="s">
        <v>1759</v>
      </c>
      <c r="F732" s="24" t="s">
        <v>1760</v>
      </c>
      <c r="G732" s="24" t="s">
        <v>1769</v>
      </c>
      <c r="H732" s="76">
        <v>0.82182787929493162</v>
      </c>
      <c r="I732" s="77">
        <v>0.64069364548990104</v>
      </c>
      <c r="J732" s="77">
        <v>0.71709202412973039</v>
      </c>
      <c r="K732" s="77">
        <v>0.61342424260771977</v>
      </c>
      <c r="L732" s="77">
        <v>0.60366089777670284</v>
      </c>
      <c r="M732" s="77">
        <v>0.93330348412157249</v>
      </c>
      <c r="N732" s="77">
        <v>0.78702962699158741</v>
      </c>
      <c r="O732" s="77" t="s">
        <v>3395</v>
      </c>
      <c r="P732" s="77">
        <v>0.44433386792504298</v>
      </c>
      <c r="Q732" s="77">
        <v>0.27183783832122699</v>
      </c>
      <c r="R732" s="77">
        <v>0.11057344483376484</v>
      </c>
      <c r="S732" s="77">
        <v>0.95294117647058929</v>
      </c>
      <c r="T732" s="77">
        <v>0.68438567102635139</v>
      </c>
      <c r="U732" s="77">
        <v>0.61810022093447703</v>
      </c>
      <c r="V732" s="77">
        <v>0.70989388162554645</v>
      </c>
      <c r="W732" s="77">
        <v>0.30943572686263937</v>
      </c>
      <c r="X732" s="77">
        <v>0.8365873204548363</v>
      </c>
      <c r="Y732" s="77">
        <v>0.25689884023330539</v>
      </c>
      <c r="Z732" s="77">
        <v>0.66857142857142859</v>
      </c>
      <c r="AA732" s="77">
        <v>0.46742652801590923</v>
      </c>
      <c r="AB732" s="77">
        <v>0.41111111111111109</v>
      </c>
      <c r="AC732" s="77">
        <v>2.1052631578947323E-2</v>
      </c>
      <c r="AD732" s="76">
        <v>0.72653784963818768</v>
      </c>
      <c r="AE732" s="77">
        <v>0.67635042388452515</v>
      </c>
      <c r="AF732" s="77">
        <v>0.19120564157749592</v>
      </c>
      <c r="AG732" s="77">
        <v>0.81866342374847034</v>
      </c>
      <c r="AH732" s="77">
        <v>0.66399705128001174</v>
      </c>
      <c r="AI732" s="77">
        <v>0.57301152365873786</v>
      </c>
      <c r="AJ732" s="77">
        <v>0.46273513440236702</v>
      </c>
      <c r="AK732" s="77">
        <v>0.43926881956351016</v>
      </c>
      <c r="AL732" s="77">
        <v>2.1052631578947323E-2</v>
      </c>
      <c r="AM732" s="76">
        <v>0.5313646383667362</v>
      </c>
      <c r="AN732" s="77">
        <v>0.68522399956240665</v>
      </c>
      <c r="AO732" s="78">
        <v>0.30768552851494152</v>
      </c>
      <c r="AP732" s="79">
        <v>0.49508105862756124</v>
      </c>
      <c r="AQ732" s="70">
        <v>2</v>
      </c>
      <c r="AR732" s="71">
        <v>0</v>
      </c>
      <c r="AS732" s="71">
        <v>2</v>
      </c>
      <c r="AT732" s="71">
        <v>0</v>
      </c>
      <c r="AU732" s="71">
        <v>1</v>
      </c>
      <c r="AV732" s="71" t="s">
        <v>3565</v>
      </c>
      <c r="AW732" s="72" t="s">
        <v>3422</v>
      </c>
    </row>
    <row r="733" spans="1:49">
      <c r="A733" s="23" t="s">
        <v>4481</v>
      </c>
      <c r="B733" s="23" t="s">
        <v>3728</v>
      </c>
      <c r="C733" s="23" t="s">
        <v>1686</v>
      </c>
      <c r="D733" s="24" t="s">
        <v>1636</v>
      </c>
      <c r="E733" s="24" t="s">
        <v>1787</v>
      </c>
      <c r="F733" s="24" t="s">
        <v>1788</v>
      </c>
      <c r="G733" s="24" t="s">
        <v>1791</v>
      </c>
      <c r="H733" s="76">
        <v>0.80929031849288191</v>
      </c>
      <c r="I733" s="77">
        <v>0.61099865967107969</v>
      </c>
      <c r="J733" s="77">
        <v>0.54465462244580876</v>
      </c>
      <c r="K733" s="77">
        <v>0.60400967581220277</v>
      </c>
      <c r="L733" s="77">
        <v>0.53582202208746599</v>
      </c>
      <c r="M733" s="77">
        <v>0.65177223858149791</v>
      </c>
      <c r="N733" s="77">
        <v>0.59939369233719197</v>
      </c>
      <c r="O733" s="77" t="s">
        <v>3395</v>
      </c>
      <c r="P733" s="77">
        <v>0.52942628820152626</v>
      </c>
      <c r="Q733" s="77">
        <v>0.53886657032226415</v>
      </c>
      <c r="R733" s="77">
        <v>0.30721689173680122</v>
      </c>
      <c r="S733" s="77">
        <v>0.9058823529411768</v>
      </c>
      <c r="T733" s="77">
        <v>0.57790412988853812</v>
      </c>
      <c r="U733" s="77">
        <v>0.45930767095705355</v>
      </c>
      <c r="V733" s="77">
        <v>0.58199074902151715</v>
      </c>
      <c r="W733" s="77">
        <v>0.27194080612134935</v>
      </c>
      <c r="X733" s="77">
        <v>0.39930513840493975</v>
      </c>
      <c r="Y733" s="77">
        <v>0.28257608499030623</v>
      </c>
      <c r="Z733" s="77">
        <v>0.41142857142857148</v>
      </c>
      <c r="AA733" s="77">
        <v>0.51867162933418587</v>
      </c>
      <c r="AB733" s="77">
        <v>0.41111111111111109</v>
      </c>
      <c r="AC733" s="77">
        <v>2.1052631578947323E-2</v>
      </c>
      <c r="AD733" s="76">
        <v>0.65498120020325679</v>
      </c>
      <c r="AE733" s="77">
        <v>0.58408478340397696</v>
      </c>
      <c r="AF733" s="77">
        <v>0.42304173102953269</v>
      </c>
      <c r="AG733" s="77">
        <v>0.74189324141485746</v>
      </c>
      <c r="AH733" s="77">
        <v>0.52064920998928532</v>
      </c>
      <c r="AI733" s="77">
        <v>0.33562297226314453</v>
      </c>
      <c r="AJ733" s="77">
        <v>0.34700232820943888</v>
      </c>
      <c r="AK733" s="77">
        <v>0.46489137022264848</v>
      </c>
      <c r="AL733" s="77">
        <v>2.1052631578947323E-2</v>
      </c>
      <c r="AM733" s="76">
        <v>0.55403590487892218</v>
      </c>
      <c r="AN733" s="77">
        <v>0.53272180788909573</v>
      </c>
      <c r="AO733" s="78">
        <v>0.27764877667034488</v>
      </c>
      <c r="AP733" s="79">
        <v>0.44457852740704695</v>
      </c>
      <c r="AQ733" s="70">
        <v>2</v>
      </c>
      <c r="AR733" s="71">
        <v>0</v>
      </c>
      <c r="AS733" s="71">
        <v>0</v>
      </c>
      <c r="AT733" s="71">
        <v>0</v>
      </c>
      <c r="AU733" s="71">
        <v>1</v>
      </c>
      <c r="AV733" s="71" t="s">
        <v>3568</v>
      </c>
      <c r="AW733" s="72" t="s">
        <v>3422</v>
      </c>
    </row>
    <row r="734" spans="1:49">
      <c r="A734" s="23" t="s">
        <v>4482</v>
      </c>
      <c r="B734" s="23" t="s">
        <v>3728</v>
      </c>
      <c r="C734" s="23" t="s">
        <v>1690</v>
      </c>
      <c r="D734" s="24" t="s">
        <v>1636</v>
      </c>
      <c r="E734" s="24" t="s">
        <v>1787</v>
      </c>
      <c r="F734" s="24" t="s">
        <v>1788</v>
      </c>
      <c r="G734" s="24" t="s">
        <v>1793</v>
      </c>
      <c r="H734" s="76">
        <v>0.80929031849288191</v>
      </c>
      <c r="I734" s="77">
        <v>0.63511874890296127</v>
      </c>
      <c r="J734" s="77">
        <v>0.65207780370279766</v>
      </c>
      <c r="K734" s="77">
        <v>0.70381449918295891</v>
      </c>
      <c r="L734" s="77">
        <v>0.52099118174454506</v>
      </c>
      <c r="M734" s="77">
        <v>0.29070443058888684</v>
      </c>
      <c r="N734" s="77">
        <v>0.60249298346588609</v>
      </c>
      <c r="O734" s="77" t="s">
        <v>3395</v>
      </c>
      <c r="P734" s="77">
        <v>0.48302945478533976</v>
      </c>
      <c r="Q734" s="77">
        <v>0.75252306925872503</v>
      </c>
      <c r="R734" s="77">
        <v>0.35236531531286591</v>
      </c>
      <c r="S734" s="77">
        <v>0.9058823529411768</v>
      </c>
      <c r="T734" s="77">
        <v>0.57790412988853812</v>
      </c>
      <c r="U734" s="77">
        <v>0.50981075949289811</v>
      </c>
      <c r="V734" s="77">
        <v>0.58199074902151715</v>
      </c>
      <c r="W734" s="77">
        <v>0.46659612439713083</v>
      </c>
      <c r="X734" s="77">
        <v>0.39867961663322171</v>
      </c>
      <c r="Y734" s="77">
        <v>0.28257608499030623</v>
      </c>
      <c r="Z734" s="77">
        <v>0.41142857142857148</v>
      </c>
      <c r="AA734" s="77">
        <v>0.48289270832986364</v>
      </c>
      <c r="AB734" s="77">
        <v>0.41111111111111109</v>
      </c>
      <c r="AC734" s="77">
        <v>2.1052631578947323E-2</v>
      </c>
      <c r="AD734" s="76">
        <v>0.69882895703288028</v>
      </c>
      <c r="AE734" s="77">
        <v>0.52020650995352335</v>
      </c>
      <c r="AF734" s="77">
        <v>0.55244419228579544</v>
      </c>
      <c r="AG734" s="77">
        <v>0.74189324141485746</v>
      </c>
      <c r="AH734" s="77">
        <v>0.54590075425720763</v>
      </c>
      <c r="AI734" s="77">
        <v>0.43263787051517627</v>
      </c>
      <c r="AJ734" s="77">
        <v>0.34700232820943888</v>
      </c>
      <c r="AK734" s="77">
        <v>0.44700190972048737</v>
      </c>
      <c r="AL734" s="77">
        <v>2.1052631578947323E-2</v>
      </c>
      <c r="AM734" s="76">
        <v>0.59049321975739966</v>
      </c>
      <c r="AN734" s="77">
        <v>0.57347728872908044</v>
      </c>
      <c r="AO734" s="78">
        <v>0.27168562316962452</v>
      </c>
      <c r="AP734" s="79">
        <v>0.46499562073891992</v>
      </c>
      <c r="AQ734" s="70">
        <v>2</v>
      </c>
      <c r="AR734" s="71">
        <v>0</v>
      </c>
      <c r="AS734" s="71">
        <v>0</v>
      </c>
      <c r="AT734" s="71">
        <v>0</v>
      </c>
      <c r="AU734" s="71">
        <v>1</v>
      </c>
      <c r="AV734" s="71" t="s">
        <v>3569</v>
      </c>
      <c r="AW734" s="72" t="s">
        <v>3422</v>
      </c>
    </row>
    <row r="735" spans="1:49">
      <c r="A735" s="23" t="s">
        <v>4483</v>
      </c>
      <c r="B735" s="23" t="s">
        <v>3728</v>
      </c>
      <c r="C735" s="23" t="s">
        <v>1692</v>
      </c>
      <c r="D735" s="24" t="s">
        <v>1636</v>
      </c>
      <c r="E735" s="24" t="s">
        <v>1787</v>
      </c>
      <c r="F735" s="24" t="s">
        <v>1788</v>
      </c>
      <c r="G735" s="24" t="s">
        <v>1797</v>
      </c>
      <c r="H735" s="76">
        <v>0.80929031849288191</v>
      </c>
      <c r="I735" s="77">
        <v>0.50628555095587302</v>
      </c>
      <c r="J735" s="77">
        <v>0.34549309058233679</v>
      </c>
      <c r="K735" s="77">
        <v>0.70902296984273894</v>
      </c>
      <c r="L735" s="77">
        <v>0.53904361394815992</v>
      </c>
      <c r="M735" s="77">
        <v>0.17346866820677098</v>
      </c>
      <c r="N735" s="77">
        <v>0.52585976299994752</v>
      </c>
      <c r="O735" s="77" t="s">
        <v>3395</v>
      </c>
      <c r="P735" s="77">
        <v>0.41008876669124983</v>
      </c>
      <c r="Q735" s="77">
        <v>0.72526471551381011</v>
      </c>
      <c r="R735" s="77">
        <v>0.80218535567300742</v>
      </c>
      <c r="S735" s="77">
        <v>0.9058823529411768</v>
      </c>
      <c r="T735" s="77">
        <v>0.57790412988853812</v>
      </c>
      <c r="U735" s="77">
        <v>0.45595059808204419</v>
      </c>
      <c r="V735" s="77">
        <v>0.58199074902151715</v>
      </c>
      <c r="W735" s="77">
        <v>0.81162737681417396</v>
      </c>
      <c r="X735" s="77">
        <v>0.36529831247618372</v>
      </c>
      <c r="Y735" s="77">
        <v>0.28257608499030623</v>
      </c>
      <c r="Z735" s="77">
        <v>0.41142857142857148</v>
      </c>
      <c r="AA735" s="77">
        <v>0.48289270832986364</v>
      </c>
      <c r="AB735" s="77">
        <v>0.41111111111111109</v>
      </c>
      <c r="AC735" s="77">
        <v>2.1052631578947323E-2</v>
      </c>
      <c r="AD735" s="76">
        <v>0.55368965334369724</v>
      </c>
      <c r="AE735" s="77">
        <v>0.47149675633777344</v>
      </c>
      <c r="AF735" s="77">
        <v>0.76372503559340876</v>
      </c>
      <c r="AG735" s="77">
        <v>0.74189324141485746</v>
      </c>
      <c r="AH735" s="77">
        <v>0.51897067355178073</v>
      </c>
      <c r="AI735" s="77">
        <v>0.58846284464517884</v>
      </c>
      <c r="AJ735" s="77">
        <v>0.34700232820943888</v>
      </c>
      <c r="AK735" s="77">
        <v>0.44700190972048737</v>
      </c>
      <c r="AL735" s="77">
        <v>2.1052631578947323E-2</v>
      </c>
      <c r="AM735" s="76">
        <v>0.59630381509162644</v>
      </c>
      <c r="AN735" s="77">
        <v>0.61644225320393897</v>
      </c>
      <c r="AO735" s="78">
        <v>0.27168562316962452</v>
      </c>
      <c r="AP735" s="79">
        <v>0.47938261565111789</v>
      </c>
      <c r="AQ735" s="70">
        <v>2</v>
      </c>
      <c r="AR735" s="71">
        <v>1</v>
      </c>
      <c r="AS735" s="71">
        <v>2</v>
      </c>
      <c r="AT735" s="71">
        <v>0</v>
      </c>
      <c r="AU735" s="71">
        <v>1</v>
      </c>
      <c r="AV735" s="71" t="s">
        <v>3570</v>
      </c>
      <c r="AW735" s="72" t="s">
        <v>3422</v>
      </c>
    </row>
    <row r="736" spans="1:49">
      <c r="A736" s="23" t="s">
        <v>4484</v>
      </c>
      <c r="B736" s="23" t="s">
        <v>3728</v>
      </c>
      <c r="C736" s="23" t="s">
        <v>1694</v>
      </c>
      <c r="D736" s="24" t="s">
        <v>1636</v>
      </c>
      <c r="E736" s="24" t="s">
        <v>1816</v>
      </c>
      <c r="F736" s="24" t="s">
        <v>1817</v>
      </c>
      <c r="G736" s="24" t="s">
        <v>1824</v>
      </c>
      <c r="H736" s="76">
        <v>0.83754676330032884</v>
      </c>
      <c r="I736" s="77">
        <v>0.66010980051139234</v>
      </c>
      <c r="J736" s="77">
        <v>0.5087820509318266</v>
      </c>
      <c r="K736" s="77">
        <v>0.61112952664965725</v>
      </c>
      <c r="L736" s="77">
        <v>0.48973595687242</v>
      </c>
      <c r="M736" s="77">
        <v>0.69209029179031201</v>
      </c>
      <c r="N736" s="77">
        <v>0.70783984335924577</v>
      </c>
      <c r="O736" s="77" t="s">
        <v>3395</v>
      </c>
      <c r="P736" s="77">
        <v>0.29359722551256129</v>
      </c>
      <c r="Q736" s="77">
        <v>0.70783364379194613</v>
      </c>
      <c r="R736" s="77">
        <v>0.5921630893188965</v>
      </c>
      <c r="S736" s="77">
        <v>0.85882352941176432</v>
      </c>
      <c r="T736" s="77">
        <v>0.7214580246118163</v>
      </c>
      <c r="U736" s="77">
        <v>0.63001914935422387</v>
      </c>
      <c r="V736" s="77">
        <v>0.68710490136571123</v>
      </c>
      <c r="W736" s="77">
        <v>0.34313452686496299</v>
      </c>
      <c r="X736" s="77">
        <v>0.54189307125049013</v>
      </c>
      <c r="Y736" s="77">
        <v>0.21774104197887917</v>
      </c>
      <c r="Z736" s="77">
        <v>0.57714285714285718</v>
      </c>
      <c r="AA736" s="77">
        <v>0.5191163927204927</v>
      </c>
      <c r="AB736" s="77">
        <v>0.41111111111111109</v>
      </c>
      <c r="AC736" s="77">
        <v>2.1052631578947323E-2</v>
      </c>
      <c r="AD736" s="76">
        <v>0.66881287158118263</v>
      </c>
      <c r="AE736" s="77">
        <v>0.55887856883683917</v>
      </c>
      <c r="AF736" s="77">
        <v>0.64999836655542131</v>
      </c>
      <c r="AG736" s="77">
        <v>0.79014077701179031</v>
      </c>
      <c r="AH736" s="77">
        <v>0.65856202535996755</v>
      </c>
      <c r="AI736" s="77">
        <v>0.44251379905772659</v>
      </c>
      <c r="AJ736" s="77">
        <v>0.3974419495608682</v>
      </c>
      <c r="AK736" s="77">
        <v>0.4651137519158019</v>
      </c>
      <c r="AL736" s="77">
        <v>2.1052631578947323E-2</v>
      </c>
      <c r="AM736" s="76">
        <v>0.62589660232448097</v>
      </c>
      <c r="AN736" s="77">
        <v>0.63040553380982811</v>
      </c>
      <c r="AO736" s="78">
        <v>0.2945361110185391</v>
      </c>
      <c r="AP736" s="79">
        <v>0.50247335825274897</v>
      </c>
      <c r="AQ736" s="70">
        <v>2</v>
      </c>
      <c r="AR736" s="71">
        <v>3</v>
      </c>
      <c r="AS736" s="71">
        <v>0</v>
      </c>
      <c r="AT736" s="71">
        <v>0</v>
      </c>
      <c r="AU736" s="71">
        <v>1</v>
      </c>
      <c r="AV736" s="71" t="s">
        <v>3572</v>
      </c>
      <c r="AW736" s="72" t="s">
        <v>3422</v>
      </c>
    </row>
    <row r="737" spans="1:49">
      <c r="A737" s="23" t="s">
        <v>4485</v>
      </c>
      <c r="B737" s="23" t="s">
        <v>3728</v>
      </c>
      <c r="C737" s="23" t="s">
        <v>1697</v>
      </c>
      <c r="D737" s="24" t="s">
        <v>1636</v>
      </c>
      <c r="E737" s="24" t="s">
        <v>1816</v>
      </c>
      <c r="F737" s="24" t="s">
        <v>1826</v>
      </c>
      <c r="G737" s="24" t="s">
        <v>1833</v>
      </c>
      <c r="H737" s="76">
        <v>0.79511676763342876</v>
      </c>
      <c r="I737" s="77">
        <v>0.46285698517212198</v>
      </c>
      <c r="J737" s="77">
        <v>0.52173762290986503</v>
      </c>
      <c r="K737" s="77">
        <v>0.76653704924867672</v>
      </c>
      <c r="L737" s="77">
        <v>0.54115757008518628</v>
      </c>
      <c r="M737" s="77">
        <v>0.60525433461009581</v>
      </c>
      <c r="N737" s="77">
        <v>0.54523748595620869</v>
      </c>
      <c r="O737" s="77" t="s">
        <v>3395</v>
      </c>
      <c r="P737" s="77">
        <v>0.28700218041337749</v>
      </c>
      <c r="Q737" s="77">
        <v>0.67951833212540869</v>
      </c>
      <c r="R737" s="77">
        <v>0.42077561306219124</v>
      </c>
      <c r="S737" s="77">
        <v>1</v>
      </c>
      <c r="T737" s="77">
        <v>0.82016944784485535</v>
      </c>
      <c r="U737" s="77">
        <v>0.60394382140559222</v>
      </c>
      <c r="V737" s="77">
        <v>0.79191925133609897</v>
      </c>
      <c r="W737" s="77">
        <v>0.15297314767367834</v>
      </c>
      <c r="X737" s="77">
        <v>0.69058923236294811</v>
      </c>
      <c r="Y737" s="77">
        <v>0.37854478726959717</v>
      </c>
      <c r="Z737" s="77">
        <v>0.65714285714285714</v>
      </c>
      <c r="AA737" s="77">
        <v>0.46562122505869419</v>
      </c>
      <c r="AB737" s="77">
        <v>0.41111111111111109</v>
      </c>
      <c r="AC737" s="77">
        <v>2.1052631578947323E-2</v>
      </c>
      <c r="AD737" s="76">
        <v>0.59323712523847194</v>
      </c>
      <c r="AE737" s="77">
        <v>0.5490377240627089</v>
      </c>
      <c r="AF737" s="77">
        <v>0.55014697259379997</v>
      </c>
      <c r="AG737" s="77">
        <v>0.91008472392242767</v>
      </c>
      <c r="AH737" s="77">
        <v>0.6979315363708456</v>
      </c>
      <c r="AI737" s="77">
        <v>0.42178119001831321</v>
      </c>
      <c r="AJ737" s="77">
        <v>0.51784382220622716</v>
      </c>
      <c r="AK737" s="77">
        <v>0.43836616808490264</v>
      </c>
      <c r="AL737" s="77">
        <v>2.1052631578947323E-2</v>
      </c>
      <c r="AM737" s="76">
        <v>0.56414060729832693</v>
      </c>
      <c r="AN737" s="77">
        <v>0.67659915010386218</v>
      </c>
      <c r="AO737" s="78">
        <v>0.32575420729002574</v>
      </c>
      <c r="AP737" s="79">
        <v>0.51064116388470848</v>
      </c>
      <c r="AQ737" s="70">
        <v>2</v>
      </c>
      <c r="AR737" s="71">
        <v>1</v>
      </c>
      <c r="AS737" s="71">
        <v>0</v>
      </c>
      <c r="AT737" s="71">
        <v>0</v>
      </c>
      <c r="AU737" s="71">
        <v>1</v>
      </c>
      <c r="AV737" s="71" t="s">
        <v>3573</v>
      </c>
      <c r="AW737" s="72" t="s">
        <v>3422</v>
      </c>
    </row>
    <row r="738" spans="1:49">
      <c r="A738" s="23" t="s">
        <v>4486</v>
      </c>
      <c r="B738" s="23" t="s">
        <v>3728</v>
      </c>
      <c r="C738" s="23" t="s">
        <v>1699</v>
      </c>
      <c r="D738" s="24" t="s">
        <v>1636</v>
      </c>
      <c r="E738" s="24" t="s">
        <v>1816</v>
      </c>
      <c r="F738" s="24" t="s">
        <v>1826</v>
      </c>
      <c r="G738" s="24" t="s">
        <v>1835</v>
      </c>
      <c r="H738" s="76">
        <v>0.79511676763342876</v>
      </c>
      <c r="I738" s="77">
        <v>0.63653550379928814</v>
      </c>
      <c r="J738" s="77">
        <v>0.65904947810857606</v>
      </c>
      <c r="K738" s="77">
        <v>0.64994892925793291</v>
      </c>
      <c r="L738" s="77">
        <v>0.55270245448186861</v>
      </c>
      <c r="M738" s="77">
        <v>0.96086778714485588</v>
      </c>
      <c r="N738" s="77">
        <v>0.62777349530951188</v>
      </c>
      <c r="O738" s="77" t="s">
        <v>3395</v>
      </c>
      <c r="P738" s="77">
        <v>0.42724429187924828</v>
      </c>
      <c r="Q738" s="77">
        <v>0.68589230452188565</v>
      </c>
      <c r="R738" s="77">
        <v>0.16946702505583591</v>
      </c>
      <c r="S738" s="77">
        <v>1</v>
      </c>
      <c r="T738" s="77">
        <v>0.82016944784485535</v>
      </c>
      <c r="U738" s="77">
        <v>0.55959623451565765</v>
      </c>
      <c r="V738" s="77">
        <v>0.79191925133609897</v>
      </c>
      <c r="W738" s="77">
        <v>0.46085945461812272</v>
      </c>
      <c r="X738" s="77">
        <v>0.62522955669092384</v>
      </c>
      <c r="Y738" s="77">
        <v>0.37854478726959717</v>
      </c>
      <c r="Z738" s="77">
        <v>0.65714285714285714</v>
      </c>
      <c r="AA738" s="77">
        <v>0.46562122505869419</v>
      </c>
      <c r="AB738" s="77">
        <v>0.41111111111111109</v>
      </c>
      <c r="AC738" s="77">
        <v>2.1052631578947323E-2</v>
      </c>
      <c r="AD738" s="76">
        <v>0.69690058318043102</v>
      </c>
      <c r="AE738" s="77">
        <v>0.6437073916146836</v>
      </c>
      <c r="AF738" s="77">
        <v>0.42767966478886077</v>
      </c>
      <c r="AG738" s="77">
        <v>0.91008472392242767</v>
      </c>
      <c r="AH738" s="77">
        <v>0.67575774292587831</v>
      </c>
      <c r="AI738" s="77">
        <v>0.54304450565452322</v>
      </c>
      <c r="AJ738" s="77">
        <v>0.51784382220622716</v>
      </c>
      <c r="AK738" s="77">
        <v>0.43836616808490264</v>
      </c>
      <c r="AL738" s="77">
        <v>2.1052631578947323E-2</v>
      </c>
      <c r="AM738" s="76">
        <v>0.58942921319465846</v>
      </c>
      <c r="AN738" s="77">
        <v>0.70962899083427633</v>
      </c>
      <c r="AO738" s="78">
        <v>0.32575420729002574</v>
      </c>
      <c r="AP738" s="79">
        <v>0.52809094921273636</v>
      </c>
      <c r="AQ738" s="70">
        <v>2</v>
      </c>
      <c r="AR738" s="71">
        <v>3</v>
      </c>
      <c r="AS738" s="71">
        <v>0</v>
      </c>
      <c r="AT738" s="71">
        <v>0</v>
      </c>
      <c r="AU738" s="71">
        <v>1</v>
      </c>
      <c r="AV738" s="71" t="s">
        <v>3574</v>
      </c>
      <c r="AW738" s="72" t="s">
        <v>3422</v>
      </c>
    </row>
    <row r="739" spans="1:49">
      <c r="A739" s="23" t="s">
        <v>4487</v>
      </c>
      <c r="B739" s="23" t="s">
        <v>3728</v>
      </c>
      <c r="C739" s="23" t="s">
        <v>1703</v>
      </c>
      <c r="D739" s="24" t="s">
        <v>1636</v>
      </c>
      <c r="E739" s="24" t="s">
        <v>1816</v>
      </c>
      <c r="F739" s="24" t="s">
        <v>1826</v>
      </c>
      <c r="G739" s="24" t="s">
        <v>1839</v>
      </c>
      <c r="H739" s="76">
        <v>0.79511676763342876</v>
      </c>
      <c r="I739" s="77">
        <v>0.30976547027826401</v>
      </c>
      <c r="J739" s="77">
        <v>1.2566780364677066E-2</v>
      </c>
      <c r="K739" s="77">
        <v>0.65688800927665092</v>
      </c>
      <c r="L739" s="77">
        <v>0.56412538587436045</v>
      </c>
      <c r="M739" s="77">
        <v>0</v>
      </c>
      <c r="N739" s="77">
        <v>0.11659071371288832</v>
      </c>
      <c r="O739" s="77" t="s">
        <v>3395</v>
      </c>
      <c r="P739" s="77">
        <v>0.18252245508363318</v>
      </c>
      <c r="Q739" s="77">
        <v>0.79281683292712057</v>
      </c>
      <c r="R739" s="77">
        <v>0.47289305140742377</v>
      </c>
      <c r="S739" s="77">
        <v>1</v>
      </c>
      <c r="T739" s="77">
        <v>0.82016944784485535</v>
      </c>
      <c r="U739" s="77">
        <v>0.61975207650520925</v>
      </c>
      <c r="V739" s="77">
        <v>0.79191925133609897</v>
      </c>
      <c r="W739" s="77">
        <v>0.63202572322595751</v>
      </c>
      <c r="X739" s="77">
        <v>0.76759700536106457</v>
      </c>
      <c r="Y739" s="77">
        <v>0.37854478726959717</v>
      </c>
      <c r="Z739" s="77">
        <v>0.65714285714285714</v>
      </c>
      <c r="AA739" s="77">
        <v>0.46562122505869419</v>
      </c>
      <c r="AB739" s="77">
        <v>0.41111111111111109</v>
      </c>
      <c r="AC739" s="77">
        <v>2.1052631578947323E-2</v>
      </c>
      <c r="AD739" s="76">
        <v>0.37248300609212331</v>
      </c>
      <c r="AE739" s="77">
        <v>0.30402531278950662</v>
      </c>
      <c r="AF739" s="77">
        <v>0.63285494216727223</v>
      </c>
      <c r="AG739" s="77">
        <v>0.91008472392242767</v>
      </c>
      <c r="AH739" s="77">
        <v>0.70583566392065411</v>
      </c>
      <c r="AI739" s="77">
        <v>0.6998113642935111</v>
      </c>
      <c r="AJ739" s="77">
        <v>0.51784382220622716</v>
      </c>
      <c r="AK739" s="77">
        <v>0.43836616808490264</v>
      </c>
      <c r="AL739" s="77">
        <v>2.1052631578947323E-2</v>
      </c>
      <c r="AM739" s="76">
        <v>0.43645442034963405</v>
      </c>
      <c r="AN739" s="77">
        <v>0.77191058404553081</v>
      </c>
      <c r="AO739" s="78">
        <v>0.32575420729002574</v>
      </c>
      <c r="AP739" s="79">
        <v>0.49507431655343809</v>
      </c>
      <c r="AQ739" s="70">
        <v>2</v>
      </c>
      <c r="AR739" s="71">
        <v>3</v>
      </c>
      <c r="AS739" s="71">
        <v>2</v>
      </c>
      <c r="AT739" s="71">
        <v>0</v>
      </c>
      <c r="AU739" s="71">
        <v>0</v>
      </c>
      <c r="AV739" s="71" t="s">
        <v>3395</v>
      </c>
      <c r="AW739" s="72" t="s">
        <v>3422</v>
      </c>
    </row>
    <row r="740" spans="1:49">
      <c r="A740" s="23" t="s">
        <v>4488</v>
      </c>
      <c r="B740" s="23" t="s">
        <v>3728</v>
      </c>
      <c r="C740" s="23" t="s">
        <v>1705</v>
      </c>
      <c r="D740" s="24" t="s">
        <v>1636</v>
      </c>
      <c r="E740" s="24" t="s">
        <v>1816</v>
      </c>
      <c r="F740" s="24" t="s">
        <v>1826</v>
      </c>
      <c r="G740" s="24" t="s">
        <v>1841</v>
      </c>
      <c r="H740" s="76">
        <v>0.79511676763342876</v>
      </c>
      <c r="I740" s="77">
        <v>0.61375681094625545</v>
      </c>
      <c r="J740" s="77">
        <v>0.72712013190059577</v>
      </c>
      <c r="K740" s="77">
        <v>0.75191254507560346</v>
      </c>
      <c r="L740" s="77">
        <v>0.54472469545775271</v>
      </c>
      <c r="M740" s="77">
        <v>0.99265107996514768</v>
      </c>
      <c r="N740" s="77">
        <v>0.67082894499610546</v>
      </c>
      <c r="O740" s="77" t="s">
        <v>3395</v>
      </c>
      <c r="P740" s="77">
        <v>0.41533697931381919</v>
      </c>
      <c r="Q740" s="77">
        <v>0.77739864634074762</v>
      </c>
      <c r="R740" s="77">
        <v>0.16499639367206978</v>
      </c>
      <c r="S740" s="77">
        <v>1</v>
      </c>
      <c r="T740" s="77">
        <v>0.82016944784485535</v>
      </c>
      <c r="U740" s="77">
        <v>0.5793322116641092</v>
      </c>
      <c r="V740" s="77">
        <v>0.79191925133609897</v>
      </c>
      <c r="W740" s="77">
        <v>0.32226079552937537</v>
      </c>
      <c r="X740" s="77">
        <v>0.94146755965697493</v>
      </c>
      <c r="Y740" s="77">
        <v>0.37854478726959717</v>
      </c>
      <c r="Z740" s="77">
        <v>0.65714285714285714</v>
      </c>
      <c r="AA740" s="77">
        <v>0.46562122505869419</v>
      </c>
      <c r="AB740" s="77">
        <v>0.41111111111111109</v>
      </c>
      <c r="AC740" s="77">
        <v>2.1052631578947323E-2</v>
      </c>
      <c r="AD740" s="76">
        <v>0.71199790349342662</v>
      </c>
      <c r="AE740" s="77">
        <v>0.6750908489616857</v>
      </c>
      <c r="AF740" s="77">
        <v>0.47119752000640869</v>
      </c>
      <c r="AG740" s="77">
        <v>0.91008472392242767</v>
      </c>
      <c r="AH740" s="77">
        <v>0.68562573150010409</v>
      </c>
      <c r="AI740" s="77">
        <v>0.63186417759317515</v>
      </c>
      <c r="AJ740" s="77">
        <v>0.51784382220622716</v>
      </c>
      <c r="AK740" s="77">
        <v>0.43836616808490264</v>
      </c>
      <c r="AL740" s="77">
        <v>2.1052631578947323E-2</v>
      </c>
      <c r="AM740" s="76">
        <v>0.61942875748717363</v>
      </c>
      <c r="AN740" s="77">
        <v>0.74252487767190223</v>
      </c>
      <c r="AO740" s="78">
        <v>0.32575420729002574</v>
      </c>
      <c r="AP740" s="79">
        <v>0.5468475835572999</v>
      </c>
      <c r="AQ740" s="70">
        <v>2</v>
      </c>
      <c r="AR740" s="71">
        <v>3</v>
      </c>
      <c r="AS740" s="71">
        <v>2</v>
      </c>
      <c r="AT740" s="71">
        <v>0</v>
      </c>
      <c r="AU740" s="71">
        <v>1</v>
      </c>
      <c r="AV740" s="71" t="s">
        <v>3576</v>
      </c>
      <c r="AW740" s="72" t="s">
        <v>3422</v>
      </c>
    </row>
    <row r="741" spans="1:49">
      <c r="A741" s="23" t="s">
        <v>4489</v>
      </c>
      <c r="B741" s="23" t="s">
        <v>3728</v>
      </c>
      <c r="C741" s="23" t="s">
        <v>1708</v>
      </c>
      <c r="D741" s="24" t="s">
        <v>1636</v>
      </c>
      <c r="E741" s="24" t="s">
        <v>1843</v>
      </c>
      <c r="F741" s="24" t="s">
        <v>1844</v>
      </c>
      <c r="G741" s="24" t="s">
        <v>1853</v>
      </c>
      <c r="H741" s="76">
        <v>0.76070473499480129</v>
      </c>
      <c r="I741" s="77">
        <v>0.68328705042330196</v>
      </c>
      <c r="J741" s="77">
        <v>0.62903860468034245</v>
      </c>
      <c r="K741" s="77">
        <v>0.64946741851611201</v>
      </c>
      <c r="L741" s="77">
        <v>0.52038222865905237</v>
      </c>
      <c r="M741" s="77">
        <v>0.80956948694592001</v>
      </c>
      <c r="N741" s="77">
        <v>0.64512746386298292</v>
      </c>
      <c r="O741" s="77" t="s">
        <v>3395</v>
      </c>
      <c r="P741" s="77">
        <v>0.33923563690504627</v>
      </c>
      <c r="Q741" s="77">
        <v>0.74003664148919679</v>
      </c>
      <c r="R741" s="77">
        <v>0.45277972573193986</v>
      </c>
      <c r="S741" s="77">
        <v>0.94117647058823528</v>
      </c>
      <c r="T741" s="77">
        <v>0.47081373622833583</v>
      </c>
      <c r="U741" s="77">
        <v>0.4686167853654335</v>
      </c>
      <c r="V741" s="77">
        <v>0.65767621790684549</v>
      </c>
      <c r="W741" s="77">
        <v>0.55308640864870973</v>
      </c>
      <c r="X741" s="77">
        <v>0.29445756352508412</v>
      </c>
      <c r="Y741" s="77">
        <v>0.31435167537709474</v>
      </c>
      <c r="Z741" s="77">
        <v>0.61142857142857143</v>
      </c>
      <c r="AA741" s="77">
        <v>0.43870239247879084</v>
      </c>
      <c r="AB741" s="77">
        <v>0.41111111111111109</v>
      </c>
      <c r="AC741" s="77">
        <v>2.1052631578947323E-2</v>
      </c>
      <c r="AD741" s="76">
        <v>0.6910101300328152</v>
      </c>
      <c r="AE741" s="77">
        <v>0.5927564469778227</v>
      </c>
      <c r="AF741" s="77">
        <v>0.59640818361056835</v>
      </c>
      <c r="AG741" s="77">
        <v>0.70599510340828553</v>
      </c>
      <c r="AH741" s="77">
        <v>0.56314650163613944</v>
      </c>
      <c r="AI741" s="77">
        <v>0.42377198608689692</v>
      </c>
      <c r="AJ741" s="77">
        <v>0.46289012340283309</v>
      </c>
      <c r="AK741" s="77">
        <v>0.42490675179495097</v>
      </c>
      <c r="AL741" s="77">
        <v>2.1052631578947323E-2</v>
      </c>
      <c r="AM741" s="76">
        <v>0.62672492020706871</v>
      </c>
      <c r="AN741" s="77">
        <v>0.56430453037710737</v>
      </c>
      <c r="AO741" s="78">
        <v>0.30294983559224381</v>
      </c>
      <c r="AP741" s="79">
        <v>0.48647474575873345</v>
      </c>
      <c r="AQ741" s="70">
        <v>2</v>
      </c>
      <c r="AR741" s="71">
        <v>1</v>
      </c>
      <c r="AS741" s="71">
        <v>0</v>
      </c>
      <c r="AT741" s="71">
        <v>0</v>
      </c>
      <c r="AU741" s="71">
        <v>1</v>
      </c>
      <c r="AV741" s="71" t="s">
        <v>3578</v>
      </c>
      <c r="AW741" s="72" t="s">
        <v>3422</v>
      </c>
    </row>
    <row r="742" spans="1:49">
      <c r="A742" s="23" t="s">
        <v>4490</v>
      </c>
      <c r="B742" s="23" t="s">
        <v>3728</v>
      </c>
      <c r="C742" s="23" t="s">
        <v>1710</v>
      </c>
      <c r="D742" s="24" t="s">
        <v>1636</v>
      </c>
      <c r="E742" s="24" t="s">
        <v>1843</v>
      </c>
      <c r="F742" s="24" t="s">
        <v>1844</v>
      </c>
      <c r="G742" s="24" t="s">
        <v>1855</v>
      </c>
      <c r="H742" s="76">
        <v>0.76070473499480129</v>
      </c>
      <c r="I742" s="77">
        <v>0.76419093746110311</v>
      </c>
      <c r="J742" s="77">
        <v>0.70703058010998543</v>
      </c>
      <c r="K742" s="77">
        <v>0.56127489689239107</v>
      </c>
      <c r="L742" s="77">
        <v>0.54858386087806055</v>
      </c>
      <c r="M742" s="77">
        <v>0.9165145130767347</v>
      </c>
      <c r="N742" s="77">
        <v>0.80279632032827575</v>
      </c>
      <c r="O742" s="77" t="s">
        <v>3395</v>
      </c>
      <c r="P742" s="77">
        <v>0.65157026464356127</v>
      </c>
      <c r="Q742" s="77">
        <v>0.63990237673404327</v>
      </c>
      <c r="R742" s="77">
        <v>0.60454243460605861</v>
      </c>
      <c r="S742" s="77">
        <v>0.94117647058823528</v>
      </c>
      <c r="T742" s="77">
        <v>0.47081373622833583</v>
      </c>
      <c r="U742" s="77">
        <v>0.52752077596333946</v>
      </c>
      <c r="V742" s="77">
        <v>0.65767621790684549</v>
      </c>
      <c r="W742" s="77">
        <v>0.73581440380014784</v>
      </c>
      <c r="X742" s="77">
        <v>0.28213658115996376</v>
      </c>
      <c r="Y742" s="77">
        <v>0.31435167537709474</v>
      </c>
      <c r="Z742" s="77">
        <v>0.61142857142857143</v>
      </c>
      <c r="AA742" s="77">
        <v>0.5102602344874354</v>
      </c>
      <c r="AB742" s="77">
        <v>0.41111111111111109</v>
      </c>
      <c r="AC742" s="77">
        <v>2.1052631578947323E-2</v>
      </c>
      <c r="AD742" s="76">
        <v>0.74397541752196317</v>
      </c>
      <c r="AE742" s="77">
        <v>0.69614797116380467</v>
      </c>
      <c r="AF742" s="77">
        <v>0.62222240567005094</v>
      </c>
      <c r="AG742" s="77">
        <v>0.70599510340828553</v>
      </c>
      <c r="AH742" s="77">
        <v>0.59259849693509248</v>
      </c>
      <c r="AI742" s="77">
        <v>0.5089754924800558</v>
      </c>
      <c r="AJ742" s="77">
        <v>0.46289012340283309</v>
      </c>
      <c r="AK742" s="77">
        <v>0.46068567279927325</v>
      </c>
      <c r="AL742" s="77">
        <v>2.1052631578947323E-2</v>
      </c>
      <c r="AM742" s="76">
        <v>0.68744859811860637</v>
      </c>
      <c r="AN742" s="77">
        <v>0.60252303094114457</v>
      </c>
      <c r="AO742" s="78">
        <v>0.31487614259368452</v>
      </c>
      <c r="AP742" s="79">
        <v>0.52103879785379692</v>
      </c>
      <c r="AQ742" s="70">
        <v>2</v>
      </c>
      <c r="AR742" s="71">
        <v>1</v>
      </c>
      <c r="AS742" s="71">
        <v>0</v>
      </c>
      <c r="AT742" s="71">
        <v>0</v>
      </c>
      <c r="AU742" s="71">
        <v>0</v>
      </c>
      <c r="AV742" s="71" t="s">
        <v>3395</v>
      </c>
      <c r="AW742" s="72" t="s">
        <v>3422</v>
      </c>
    </row>
    <row r="743" spans="1:49">
      <c r="A743" s="23" t="s">
        <v>4491</v>
      </c>
      <c r="B743" s="23" t="s">
        <v>3728</v>
      </c>
      <c r="C743" s="23" t="s">
        <v>1712</v>
      </c>
      <c r="D743" s="24" t="s">
        <v>1636</v>
      </c>
      <c r="E743" s="24" t="s">
        <v>1863</v>
      </c>
      <c r="F743" s="24" t="s">
        <v>1864</v>
      </c>
      <c r="G743" s="24" t="s">
        <v>1865</v>
      </c>
      <c r="H743" s="76">
        <v>0.76720104223249375</v>
      </c>
      <c r="I743" s="77">
        <v>0.73100426666411855</v>
      </c>
      <c r="J743" s="77">
        <v>1</v>
      </c>
      <c r="K743" s="77" t="s">
        <v>3395</v>
      </c>
      <c r="L743" s="77">
        <v>0.31182674670668686</v>
      </c>
      <c r="M743" s="77">
        <v>1</v>
      </c>
      <c r="N743" s="77">
        <v>1</v>
      </c>
      <c r="O743" s="77" t="s">
        <v>3395</v>
      </c>
      <c r="P743" s="77">
        <v>0.5</v>
      </c>
      <c r="Q743" s="77" t="s">
        <v>3395</v>
      </c>
      <c r="R743" s="77">
        <v>0</v>
      </c>
      <c r="S743" s="77" t="s">
        <v>3395</v>
      </c>
      <c r="T743" s="77">
        <v>0</v>
      </c>
      <c r="U743" s="77">
        <v>4.6448211397430654E-2</v>
      </c>
      <c r="V743" s="77">
        <v>0.30909832960324235</v>
      </c>
      <c r="W743" s="77" t="s">
        <v>3395</v>
      </c>
      <c r="X743" s="77">
        <v>1</v>
      </c>
      <c r="Y743" s="77">
        <v>0.8725225984354259</v>
      </c>
      <c r="Z743" s="77">
        <v>3.9999999999999925E-2</v>
      </c>
      <c r="AA743" s="77">
        <v>0.70675523844351462</v>
      </c>
      <c r="AB743" s="77">
        <v>0.41111111111111109</v>
      </c>
      <c r="AC743" s="77">
        <v>2.1052631578947323E-2</v>
      </c>
      <c r="AD743" s="76">
        <v>0.83273510296553743</v>
      </c>
      <c r="AE743" s="77">
        <v>0.70295668667667166</v>
      </c>
      <c r="AF743" s="77">
        <v>0</v>
      </c>
      <c r="AG743" s="77">
        <v>0</v>
      </c>
      <c r="AH743" s="77">
        <v>0.17777327050033651</v>
      </c>
      <c r="AI743" s="77">
        <v>1</v>
      </c>
      <c r="AJ743" s="77">
        <v>0.45626129921771291</v>
      </c>
      <c r="AK743" s="77">
        <v>0.55893317477731286</v>
      </c>
      <c r="AL743" s="77">
        <v>2.1052631578947323E-2</v>
      </c>
      <c r="AM743" s="76">
        <v>0.5118972632140697</v>
      </c>
      <c r="AN743" s="77">
        <v>0.39259109016677884</v>
      </c>
      <c r="AO743" s="78">
        <v>0.34541570185799103</v>
      </c>
      <c r="AP743" s="79">
        <v>0.41380785656297742</v>
      </c>
      <c r="AQ743" s="70">
        <v>2</v>
      </c>
      <c r="AR743" s="71">
        <v>0</v>
      </c>
      <c r="AS743" s="71">
        <v>2</v>
      </c>
      <c r="AT743" s="71">
        <v>1</v>
      </c>
      <c r="AU743" s="71">
        <v>0</v>
      </c>
      <c r="AV743" s="71" t="s">
        <v>3395</v>
      </c>
      <c r="AW743" s="72" t="s">
        <v>3422</v>
      </c>
    </row>
    <row r="744" spans="1:49">
      <c r="A744" s="23" t="s">
        <v>4492</v>
      </c>
      <c r="B744" s="23" t="s">
        <v>3728</v>
      </c>
      <c r="C744" s="23" t="s">
        <v>1716</v>
      </c>
      <c r="D744" s="24" t="s">
        <v>1636</v>
      </c>
      <c r="E744" s="24" t="s">
        <v>1863</v>
      </c>
      <c r="F744" s="24" t="s">
        <v>1867</v>
      </c>
      <c r="G744" s="24" t="s">
        <v>1868</v>
      </c>
      <c r="H744" s="76">
        <v>0.77358003239143591</v>
      </c>
      <c r="I744" s="77">
        <v>0.72441972412409161</v>
      </c>
      <c r="J744" s="77">
        <v>1</v>
      </c>
      <c r="K744" s="77" t="s">
        <v>3395</v>
      </c>
      <c r="L744" s="77">
        <v>0.44664415541103902</v>
      </c>
      <c r="M744" s="77">
        <v>1</v>
      </c>
      <c r="N744" s="77">
        <v>1</v>
      </c>
      <c r="O744" s="77" t="s">
        <v>3395</v>
      </c>
      <c r="P744" s="77">
        <v>0.5</v>
      </c>
      <c r="Q744" s="77" t="s">
        <v>3395</v>
      </c>
      <c r="R744" s="77">
        <v>0</v>
      </c>
      <c r="S744" s="77">
        <v>0.92941176470588305</v>
      </c>
      <c r="T744" s="77">
        <v>0.23582887700534755</v>
      </c>
      <c r="U744" s="77">
        <v>0.15741442200631944</v>
      </c>
      <c r="V744" s="77">
        <v>0.43619603189692091</v>
      </c>
      <c r="W744" s="77" t="s">
        <v>3395</v>
      </c>
      <c r="X744" s="77">
        <v>1</v>
      </c>
      <c r="Y744" s="77">
        <v>0.85390659598660024</v>
      </c>
      <c r="Z744" s="77">
        <v>8.5714285714285854E-2</v>
      </c>
      <c r="AA744" s="77">
        <v>0.65718202767529399</v>
      </c>
      <c r="AB744" s="77">
        <v>0.41111111111111109</v>
      </c>
      <c r="AC744" s="77">
        <v>2.1052631578947323E-2</v>
      </c>
      <c r="AD744" s="76">
        <v>0.83266658550517592</v>
      </c>
      <c r="AE744" s="77">
        <v>0.73666103885275969</v>
      </c>
      <c r="AF744" s="77">
        <v>0</v>
      </c>
      <c r="AG744" s="77">
        <v>0.58262032085561533</v>
      </c>
      <c r="AH744" s="77">
        <v>0.29680522695162015</v>
      </c>
      <c r="AI744" s="77">
        <v>1</v>
      </c>
      <c r="AJ744" s="77">
        <v>0.46981044085044305</v>
      </c>
      <c r="AK744" s="77">
        <v>0.5341465693932026</v>
      </c>
      <c r="AL744" s="77">
        <v>2.1052631578947323E-2</v>
      </c>
      <c r="AM744" s="76">
        <v>0.52310920811931183</v>
      </c>
      <c r="AN744" s="77">
        <v>0.62647518260241186</v>
      </c>
      <c r="AO744" s="78">
        <v>0.34166988060753106</v>
      </c>
      <c r="AP744" s="79">
        <v>0.48953531586039889</v>
      </c>
      <c r="AQ744" s="70">
        <v>2</v>
      </c>
      <c r="AR744" s="71">
        <v>1</v>
      </c>
      <c r="AS744" s="71">
        <v>0</v>
      </c>
      <c r="AT744" s="71">
        <v>1</v>
      </c>
      <c r="AU744" s="71">
        <v>1</v>
      </c>
      <c r="AV744" s="71" t="s">
        <v>3579</v>
      </c>
      <c r="AW744" s="72" t="s">
        <v>3422</v>
      </c>
    </row>
    <row r="745" spans="1:49">
      <c r="A745" s="23" t="s">
        <v>4493</v>
      </c>
      <c r="B745" s="23" t="s">
        <v>3728</v>
      </c>
      <c r="C745" s="23" t="s">
        <v>1718</v>
      </c>
      <c r="D745" s="24" t="s">
        <v>1636</v>
      </c>
      <c r="E745" s="24" t="s">
        <v>1863</v>
      </c>
      <c r="F745" s="24" t="s">
        <v>1870</v>
      </c>
      <c r="G745" s="24" t="s">
        <v>1871</v>
      </c>
      <c r="H745" s="76">
        <v>0.75166438746470932</v>
      </c>
      <c r="I745" s="77">
        <v>0.56584572401897781</v>
      </c>
      <c r="J745" s="77">
        <v>1</v>
      </c>
      <c r="K745" s="77" t="s">
        <v>3395</v>
      </c>
      <c r="L745" s="77">
        <v>0.46590378522594644</v>
      </c>
      <c r="M745" s="77">
        <v>1</v>
      </c>
      <c r="N745" s="77">
        <v>1</v>
      </c>
      <c r="O745" s="77" t="s">
        <v>3395</v>
      </c>
      <c r="P745" s="77">
        <v>0.5</v>
      </c>
      <c r="Q745" s="77" t="s">
        <v>3395</v>
      </c>
      <c r="R745" s="77">
        <v>0</v>
      </c>
      <c r="S745" s="77" t="s">
        <v>3395</v>
      </c>
      <c r="T745" s="77">
        <v>9.5721925133689822E-2</v>
      </c>
      <c r="U745" s="77">
        <v>3.8470042007516747E-2</v>
      </c>
      <c r="V745" s="77">
        <v>0.22572735033756922</v>
      </c>
      <c r="W745" s="77" t="s">
        <v>3395</v>
      </c>
      <c r="X745" s="77">
        <v>1</v>
      </c>
      <c r="Y745" s="77">
        <v>0.84491956032164994</v>
      </c>
      <c r="Z745" s="77">
        <v>0</v>
      </c>
      <c r="AA745" s="77">
        <v>0.79276968361751332</v>
      </c>
      <c r="AB745" s="77">
        <v>0.41111111111111109</v>
      </c>
      <c r="AC745" s="77">
        <v>2.1052631578947323E-2</v>
      </c>
      <c r="AD745" s="76">
        <v>0.77250337049456241</v>
      </c>
      <c r="AE745" s="77">
        <v>0.74147594630648661</v>
      </c>
      <c r="AF745" s="77">
        <v>0</v>
      </c>
      <c r="AG745" s="77">
        <v>9.5721925133689822E-2</v>
      </c>
      <c r="AH745" s="77">
        <v>0.132098696172543</v>
      </c>
      <c r="AI745" s="77">
        <v>1</v>
      </c>
      <c r="AJ745" s="77">
        <v>0.42245978016082497</v>
      </c>
      <c r="AK745" s="77">
        <v>0.60194039736431226</v>
      </c>
      <c r="AL745" s="77">
        <v>2.1052631578947323E-2</v>
      </c>
      <c r="AM745" s="76">
        <v>0.5046597722670163</v>
      </c>
      <c r="AN745" s="77">
        <v>0.40927354043541092</v>
      </c>
      <c r="AO745" s="78">
        <v>0.34848426970136154</v>
      </c>
      <c r="AP745" s="79">
        <v>0.41838944763277119</v>
      </c>
      <c r="AQ745" s="70">
        <v>2</v>
      </c>
      <c r="AR745" s="71">
        <v>0</v>
      </c>
      <c r="AS745" s="71">
        <v>2</v>
      </c>
      <c r="AT745" s="71">
        <v>0</v>
      </c>
      <c r="AU745" s="71">
        <v>0</v>
      </c>
      <c r="AV745" s="71" t="s">
        <v>3395</v>
      </c>
      <c r="AW745" s="72" t="s">
        <v>3422</v>
      </c>
    </row>
    <row r="746" spans="1:49">
      <c r="A746" s="23" t="s">
        <v>4494</v>
      </c>
      <c r="B746" s="23" t="s">
        <v>3728</v>
      </c>
      <c r="C746" s="23" t="s">
        <v>1721</v>
      </c>
      <c r="D746" s="24" t="s">
        <v>1636</v>
      </c>
      <c r="E746" s="24" t="s">
        <v>1863</v>
      </c>
      <c r="F746" s="24" t="s">
        <v>1876</v>
      </c>
      <c r="G746" s="24" t="s">
        <v>1877</v>
      </c>
      <c r="H746" s="76">
        <v>0.78411799170193186</v>
      </c>
      <c r="I746" s="77">
        <v>0.5</v>
      </c>
      <c r="J746" s="77">
        <v>1</v>
      </c>
      <c r="K746" s="77" t="s">
        <v>3395</v>
      </c>
      <c r="L746" s="77" t="s">
        <v>3395</v>
      </c>
      <c r="M746" s="77">
        <v>1</v>
      </c>
      <c r="N746" s="77">
        <v>1</v>
      </c>
      <c r="O746" s="77" t="s">
        <v>3395</v>
      </c>
      <c r="P746" s="77">
        <v>0.5</v>
      </c>
      <c r="Q746" s="77" t="s">
        <v>3395</v>
      </c>
      <c r="R746" s="77">
        <v>0</v>
      </c>
      <c r="S746" s="77">
        <v>0.20000000000000034</v>
      </c>
      <c r="T746" s="77" t="s">
        <v>3395</v>
      </c>
      <c r="U746" s="77">
        <v>0</v>
      </c>
      <c r="V746" s="77">
        <v>0.52236183837383532</v>
      </c>
      <c r="W746" s="77" t="s">
        <v>3395</v>
      </c>
      <c r="X746" s="77" t="s">
        <v>3395</v>
      </c>
      <c r="Y746" s="77" t="s">
        <v>3395</v>
      </c>
      <c r="Z746" s="77" t="s">
        <v>3395</v>
      </c>
      <c r="AA746" s="77">
        <v>0.47070796332860998</v>
      </c>
      <c r="AB746" s="77">
        <v>0.41111111111111109</v>
      </c>
      <c r="AC746" s="77">
        <v>2.1052631578947323E-2</v>
      </c>
      <c r="AD746" s="76">
        <v>0.76137266390064395</v>
      </c>
      <c r="AE746" s="77">
        <v>0.83333333333333337</v>
      </c>
      <c r="AF746" s="77">
        <v>0</v>
      </c>
      <c r="AG746" s="77">
        <v>0.20000000000000034</v>
      </c>
      <c r="AH746" s="77">
        <v>0.26118091918691766</v>
      </c>
      <c r="AI746" s="77" t="s">
        <v>3395</v>
      </c>
      <c r="AJ746" s="77" t="s">
        <v>3395</v>
      </c>
      <c r="AK746" s="77">
        <v>0.44090953721986054</v>
      </c>
      <c r="AL746" s="77">
        <v>2.1052631578947323E-2</v>
      </c>
      <c r="AM746" s="76">
        <v>0.53156866574465911</v>
      </c>
      <c r="AN746" s="77">
        <v>0.230590459593459</v>
      </c>
      <c r="AO746" s="78">
        <v>0.23098108439940393</v>
      </c>
      <c r="AP746" s="79">
        <v>0.31791544200407218</v>
      </c>
      <c r="AQ746" s="70">
        <v>2</v>
      </c>
      <c r="AR746" s="71">
        <v>1</v>
      </c>
      <c r="AS746" s="71">
        <v>0</v>
      </c>
      <c r="AT746" s="71">
        <v>1</v>
      </c>
      <c r="AU746" s="71">
        <v>0</v>
      </c>
      <c r="AV746" s="71" t="s">
        <v>3395</v>
      </c>
      <c r="AW746" s="72" t="s">
        <v>3422</v>
      </c>
    </row>
    <row r="747" spans="1:49">
      <c r="A747" s="23" t="s">
        <v>4495</v>
      </c>
      <c r="B747" s="23" t="s">
        <v>3728</v>
      </c>
      <c r="C747" s="23" t="s">
        <v>1723</v>
      </c>
      <c r="D747" s="24" t="s">
        <v>1879</v>
      </c>
      <c r="E747" s="24" t="s">
        <v>1880</v>
      </c>
      <c r="F747" s="24" t="s">
        <v>1881</v>
      </c>
      <c r="G747" s="24" t="s">
        <v>1882</v>
      </c>
      <c r="H747" s="76">
        <v>0.38072281177829181</v>
      </c>
      <c r="I747" s="77">
        <v>0.4729788125214921</v>
      </c>
      <c r="J747" s="77">
        <v>0.71036990090881735</v>
      </c>
      <c r="K747" s="77" t="s">
        <v>3395</v>
      </c>
      <c r="L747" s="77">
        <v>0.29898566079871114</v>
      </c>
      <c r="M747" s="77">
        <v>0.98172970129300607</v>
      </c>
      <c r="N747" s="77">
        <v>0.52238650321469282</v>
      </c>
      <c r="O747" s="77" t="s">
        <v>3395</v>
      </c>
      <c r="P747" s="77">
        <v>0.24364492463832949</v>
      </c>
      <c r="Q747" s="77">
        <v>0.85157016683022568</v>
      </c>
      <c r="R747" s="77">
        <v>0.23713941135502659</v>
      </c>
      <c r="S747" s="77">
        <v>0.44705882352941145</v>
      </c>
      <c r="T747" s="77">
        <v>0.40151085625926164</v>
      </c>
      <c r="U747" s="77">
        <v>0.64781862404221435</v>
      </c>
      <c r="V747" s="77">
        <v>0.60975945832832612</v>
      </c>
      <c r="W747" s="77">
        <v>0.74316254349480837</v>
      </c>
      <c r="X747" s="77">
        <v>0.54964545417440269</v>
      </c>
      <c r="Y747" s="77">
        <v>0.7024373089512268</v>
      </c>
      <c r="Z747" s="77">
        <v>0.37714285714285711</v>
      </c>
      <c r="AA747" s="77">
        <v>0.30461178089384366</v>
      </c>
      <c r="AB747" s="77" t="s">
        <v>3395</v>
      </c>
      <c r="AC747" s="77">
        <v>0.6947368421052631</v>
      </c>
      <c r="AD747" s="76">
        <v>0.52135717506953372</v>
      </c>
      <c r="AE747" s="77">
        <v>0.51168669748618489</v>
      </c>
      <c r="AF747" s="77">
        <v>0.54435478909262613</v>
      </c>
      <c r="AG747" s="77">
        <v>0.42428483989433652</v>
      </c>
      <c r="AH747" s="77">
        <v>0.62878904118527024</v>
      </c>
      <c r="AI747" s="77">
        <v>0.64640399883460553</v>
      </c>
      <c r="AJ747" s="77">
        <v>0.5397900830470419</v>
      </c>
      <c r="AK747" s="77">
        <v>0.30461178089384366</v>
      </c>
      <c r="AL747" s="77">
        <v>0.6947368421052631</v>
      </c>
      <c r="AM747" s="76">
        <v>0.52579955388278155</v>
      </c>
      <c r="AN747" s="77">
        <v>0.56649262663807076</v>
      </c>
      <c r="AO747" s="78">
        <v>0.51304623534871618</v>
      </c>
      <c r="AP747" s="79">
        <v>0.53487366062122077</v>
      </c>
      <c r="AQ747" s="70">
        <v>2</v>
      </c>
      <c r="AR747" s="71">
        <v>3</v>
      </c>
      <c r="AS747" s="71">
        <v>2</v>
      </c>
      <c r="AT747" s="71">
        <v>0</v>
      </c>
      <c r="AU747" s="71">
        <v>0</v>
      </c>
      <c r="AV747" s="71" t="s">
        <v>3395</v>
      </c>
      <c r="AW747" s="72" t="s">
        <v>3419</v>
      </c>
    </row>
    <row r="748" spans="1:49">
      <c r="A748" s="23" t="s">
        <v>4496</v>
      </c>
      <c r="B748" s="23" t="s">
        <v>3728</v>
      </c>
      <c r="C748" s="23" t="s">
        <v>1725</v>
      </c>
      <c r="D748" s="24" t="s">
        <v>1879</v>
      </c>
      <c r="E748" s="24" t="s">
        <v>1880</v>
      </c>
      <c r="F748" s="24" t="s">
        <v>1881</v>
      </c>
      <c r="G748" s="24" t="s">
        <v>1888</v>
      </c>
      <c r="H748" s="76">
        <v>0.38072281177829181</v>
      </c>
      <c r="I748" s="77">
        <v>0.63902467691623821</v>
      </c>
      <c r="J748" s="77">
        <v>0.91572092644816938</v>
      </c>
      <c r="K748" s="77" t="s">
        <v>3395</v>
      </c>
      <c r="L748" s="77">
        <v>0.40313013879378184</v>
      </c>
      <c r="M748" s="77">
        <v>0.3268713075705747</v>
      </c>
      <c r="N748" s="77">
        <v>0.91477870586603771</v>
      </c>
      <c r="O748" s="77" t="s">
        <v>3395</v>
      </c>
      <c r="P748" s="77">
        <v>0.58665917736800677</v>
      </c>
      <c r="Q748" s="77">
        <v>0.80826940142116777</v>
      </c>
      <c r="R748" s="77">
        <v>0.44496721413044893</v>
      </c>
      <c r="S748" s="77">
        <v>0.44705882352941145</v>
      </c>
      <c r="T748" s="77">
        <v>0.40151085625926164</v>
      </c>
      <c r="U748" s="77">
        <v>0.50741013983768224</v>
      </c>
      <c r="V748" s="77">
        <v>0.60975945832832612</v>
      </c>
      <c r="W748" s="77">
        <v>0.88936051432057484</v>
      </c>
      <c r="X748" s="77">
        <v>0.54964545417440269</v>
      </c>
      <c r="Y748" s="77">
        <v>0.7024373089512268</v>
      </c>
      <c r="Z748" s="77">
        <v>0.37714285714285711</v>
      </c>
      <c r="AA748" s="77">
        <v>0.34039070189816589</v>
      </c>
      <c r="AB748" s="77" t="s">
        <v>3395</v>
      </c>
      <c r="AC748" s="77">
        <v>0.6947368421052631</v>
      </c>
      <c r="AD748" s="76">
        <v>0.6451561383808998</v>
      </c>
      <c r="AE748" s="77">
        <v>0.55785983239960024</v>
      </c>
      <c r="AF748" s="77">
        <v>0.62661830777580829</v>
      </c>
      <c r="AG748" s="77">
        <v>0.42428483989433652</v>
      </c>
      <c r="AH748" s="77">
        <v>0.55858479908300418</v>
      </c>
      <c r="AI748" s="77">
        <v>0.71950298424748871</v>
      </c>
      <c r="AJ748" s="77">
        <v>0.5397900830470419</v>
      </c>
      <c r="AK748" s="77">
        <v>0.34039070189816589</v>
      </c>
      <c r="AL748" s="77">
        <v>0.6947368421052631</v>
      </c>
      <c r="AM748" s="76">
        <v>0.60987809285210282</v>
      </c>
      <c r="AN748" s="77">
        <v>0.56745754107494317</v>
      </c>
      <c r="AO748" s="78">
        <v>0.52497254235015689</v>
      </c>
      <c r="AP748" s="79">
        <v>0.56690569650323241</v>
      </c>
      <c r="AQ748" s="70">
        <v>2</v>
      </c>
      <c r="AR748" s="71">
        <v>1</v>
      </c>
      <c r="AS748" s="71">
        <v>2</v>
      </c>
      <c r="AT748" s="71">
        <v>0</v>
      </c>
      <c r="AU748" s="71">
        <v>0</v>
      </c>
      <c r="AV748" s="71" t="s">
        <v>3395</v>
      </c>
      <c r="AW748" s="72" t="s">
        <v>3419</v>
      </c>
    </row>
    <row r="749" spans="1:49">
      <c r="A749" s="23" t="s">
        <v>4497</v>
      </c>
      <c r="B749" s="23" t="s">
        <v>3728</v>
      </c>
      <c r="C749" s="23" t="s">
        <v>1727</v>
      </c>
      <c r="D749" s="24" t="s">
        <v>1879</v>
      </c>
      <c r="E749" s="24" t="s">
        <v>1880</v>
      </c>
      <c r="F749" s="24" t="s">
        <v>1881</v>
      </c>
      <c r="G749" s="24" t="s">
        <v>1890</v>
      </c>
      <c r="H749" s="76">
        <v>0.38072281177829181</v>
      </c>
      <c r="I749" s="77">
        <v>0.63911113537347197</v>
      </c>
      <c r="J749" s="77">
        <v>0.90613965517329187</v>
      </c>
      <c r="K749" s="77" t="s">
        <v>3395</v>
      </c>
      <c r="L749" s="77">
        <v>0.45733486157292286</v>
      </c>
      <c r="M749" s="77">
        <v>0.99672553628168659</v>
      </c>
      <c r="N749" s="77">
        <v>0.91822822236668689</v>
      </c>
      <c r="O749" s="77" t="s">
        <v>3395</v>
      </c>
      <c r="P749" s="77">
        <v>0.83096836706066424</v>
      </c>
      <c r="Q749" s="77">
        <v>0.70423619973977758</v>
      </c>
      <c r="R749" s="77">
        <v>0.1248920241288136</v>
      </c>
      <c r="S749" s="77">
        <v>0.44705882352941145</v>
      </c>
      <c r="T749" s="77">
        <v>0.40151085625926164</v>
      </c>
      <c r="U749" s="77">
        <v>0.49859004327062495</v>
      </c>
      <c r="V749" s="77">
        <v>0.60975945832832612</v>
      </c>
      <c r="W749" s="77">
        <v>0.74402732212486855</v>
      </c>
      <c r="X749" s="77">
        <v>0.54964545417440269</v>
      </c>
      <c r="Y749" s="77">
        <v>0.7024373089512268</v>
      </c>
      <c r="Z749" s="77">
        <v>0.37714285714285711</v>
      </c>
      <c r="AA749" s="77">
        <v>0.44772746491113269</v>
      </c>
      <c r="AB749" s="77" t="s">
        <v>3395</v>
      </c>
      <c r="AC749" s="77">
        <v>0.6947368421052631</v>
      </c>
      <c r="AD749" s="76">
        <v>0.64199120077501859</v>
      </c>
      <c r="AE749" s="77">
        <v>0.80081424682049018</v>
      </c>
      <c r="AF749" s="77">
        <v>0.4145641119342956</v>
      </c>
      <c r="AG749" s="77">
        <v>0.42428483989433652</v>
      </c>
      <c r="AH749" s="77">
        <v>0.55417475079947554</v>
      </c>
      <c r="AI749" s="77">
        <v>0.64683638814963562</v>
      </c>
      <c r="AJ749" s="77">
        <v>0.5397900830470419</v>
      </c>
      <c r="AK749" s="77">
        <v>0.44772746491113269</v>
      </c>
      <c r="AL749" s="77">
        <v>0.6947368421052631</v>
      </c>
      <c r="AM749" s="76">
        <v>0.61912318650993481</v>
      </c>
      <c r="AN749" s="77">
        <v>0.54176532628114915</v>
      </c>
      <c r="AO749" s="78">
        <v>0.56075146335447923</v>
      </c>
      <c r="AP749" s="79">
        <v>0.57341686924654356</v>
      </c>
      <c r="AQ749" s="70">
        <v>2</v>
      </c>
      <c r="AR749" s="71">
        <v>3</v>
      </c>
      <c r="AS749" s="71">
        <v>2</v>
      </c>
      <c r="AT749" s="71">
        <v>0</v>
      </c>
      <c r="AU749" s="71">
        <v>1</v>
      </c>
      <c r="AV749" s="71" t="s">
        <v>3580</v>
      </c>
      <c r="AW749" s="72" t="s">
        <v>3419</v>
      </c>
    </row>
    <row r="750" spans="1:49">
      <c r="A750" s="23" t="s">
        <v>4498</v>
      </c>
      <c r="B750" s="23" t="s">
        <v>3728</v>
      </c>
      <c r="C750" s="23" t="s">
        <v>1730</v>
      </c>
      <c r="D750" s="24" t="s">
        <v>1879</v>
      </c>
      <c r="E750" s="24" t="s">
        <v>1880</v>
      </c>
      <c r="F750" s="24" t="s">
        <v>1881</v>
      </c>
      <c r="G750" s="24" t="s">
        <v>1894</v>
      </c>
      <c r="H750" s="76">
        <v>0.38072281177829181</v>
      </c>
      <c r="I750" s="77">
        <v>0.58493385107594287</v>
      </c>
      <c r="J750" s="77">
        <v>0.63125744376874926</v>
      </c>
      <c r="K750" s="77" t="s">
        <v>3395</v>
      </c>
      <c r="L750" s="77">
        <v>0.49495397578218214</v>
      </c>
      <c r="M750" s="77">
        <v>0.35519303866575336</v>
      </c>
      <c r="N750" s="77">
        <v>1</v>
      </c>
      <c r="O750" s="77" t="s">
        <v>3395</v>
      </c>
      <c r="P750" s="77">
        <v>0.21406479184290522</v>
      </c>
      <c r="Q750" s="77">
        <v>0.68859503568785474</v>
      </c>
      <c r="R750" s="77">
        <v>0.29368953772665751</v>
      </c>
      <c r="S750" s="77">
        <v>0.44705882352941145</v>
      </c>
      <c r="T750" s="77">
        <v>0.40151085625926164</v>
      </c>
      <c r="U750" s="77">
        <v>0.57241592896721638</v>
      </c>
      <c r="V750" s="77">
        <v>0.60975945832832612</v>
      </c>
      <c r="W750" s="77">
        <v>0.97175314163744342</v>
      </c>
      <c r="X750" s="77">
        <v>0.54964545417440269</v>
      </c>
      <c r="Y750" s="77">
        <v>0.7024373089512268</v>
      </c>
      <c r="Z750" s="77">
        <v>0.37714285714285711</v>
      </c>
      <c r="AA750" s="77">
        <v>0.34039070189816589</v>
      </c>
      <c r="AB750" s="77" t="s">
        <v>3395</v>
      </c>
      <c r="AC750" s="77">
        <v>0.6947368421052631</v>
      </c>
      <c r="AD750" s="76">
        <v>0.53230470220766135</v>
      </c>
      <c r="AE750" s="77">
        <v>0.51605295157271014</v>
      </c>
      <c r="AF750" s="77">
        <v>0.49114228670725613</v>
      </c>
      <c r="AG750" s="77">
        <v>0.42428483989433652</v>
      </c>
      <c r="AH750" s="77">
        <v>0.59108769364777125</v>
      </c>
      <c r="AI750" s="77">
        <v>0.76069929790592306</v>
      </c>
      <c r="AJ750" s="77">
        <v>0.5397900830470419</v>
      </c>
      <c r="AK750" s="77">
        <v>0.34039070189816589</v>
      </c>
      <c r="AL750" s="77">
        <v>0.6947368421052631</v>
      </c>
      <c r="AM750" s="76">
        <v>0.51316664682920921</v>
      </c>
      <c r="AN750" s="77">
        <v>0.59202394381601031</v>
      </c>
      <c r="AO750" s="78">
        <v>0.52497254235015689</v>
      </c>
      <c r="AP750" s="79">
        <v>0.54284707489478312</v>
      </c>
      <c r="AQ750" s="70">
        <v>2</v>
      </c>
      <c r="AR750" s="71">
        <v>3</v>
      </c>
      <c r="AS750" s="71">
        <v>2</v>
      </c>
      <c r="AT750" s="71">
        <v>0</v>
      </c>
      <c r="AU750" s="71">
        <v>0</v>
      </c>
      <c r="AV750" s="71" t="s">
        <v>3395</v>
      </c>
      <c r="AW750" s="72" t="s">
        <v>3419</v>
      </c>
    </row>
    <row r="751" spans="1:49">
      <c r="A751" s="23" t="s">
        <v>4499</v>
      </c>
      <c r="B751" s="23" t="s">
        <v>3728</v>
      </c>
      <c r="C751" s="23" t="s">
        <v>1732</v>
      </c>
      <c r="D751" s="24" t="s">
        <v>1879</v>
      </c>
      <c r="E751" s="24" t="s">
        <v>1880</v>
      </c>
      <c r="F751" s="24" t="s">
        <v>1896</v>
      </c>
      <c r="G751" s="24" t="s">
        <v>1903</v>
      </c>
      <c r="H751" s="76">
        <v>0.38072281177829181</v>
      </c>
      <c r="I751" s="77">
        <v>0.64075731034887806</v>
      </c>
      <c r="J751" s="77">
        <v>0.72231037510040497</v>
      </c>
      <c r="K751" s="77" t="s">
        <v>3395</v>
      </c>
      <c r="L751" s="77">
        <v>0.20356015050940202</v>
      </c>
      <c r="M751" s="77">
        <v>0.6331197238308035</v>
      </c>
      <c r="N751" s="77">
        <v>0.3714375954794456</v>
      </c>
      <c r="O751" s="77" t="s">
        <v>3395</v>
      </c>
      <c r="P751" s="77">
        <v>0.43966124652062133</v>
      </c>
      <c r="Q751" s="77">
        <v>0.75100634330334326</v>
      </c>
      <c r="R751" s="77">
        <v>0.15827612938049132</v>
      </c>
      <c r="S751" s="77">
        <v>0.24705882352941277</v>
      </c>
      <c r="T751" s="77">
        <v>0.30293151214483599</v>
      </c>
      <c r="U751" s="77">
        <v>0.53149564807869576</v>
      </c>
      <c r="V751" s="77">
        <v>0.58609332579908235</v>
      </c>
      <c r="W751" s="77">
        <v>0.87440787572870982</v>
      </c>
      <c r="X751" s="77">
        <v>0.54964545417440269</v>
      </c>
      <c r="Y751" s="77">
        <v>0.54114480482592575</v>
      </c>
      <c r="Z751" s="77">
        <v>0.48</v>
      </c>
      <c r="AA751" s="77">
        <v>0.32436759059448439</v>
      </c>
      <c r="AB751" s="77" t="s">
        <v>3395</v>
      </c>
      <c r="AC751" s="77">
        <v>0.6947368421052631</v>
      </c>
      <c r="AD751" s="76">
        <v>0.58126349907585828</v>
      </c>
      <c r="AE751" s="77">
        <v>0.4119446790850681</v>
      </c>
      <c r="AF751" s="77">
        <v>0.45464123634191728</v>
      </c>
      <c r="AG751" s="77">
        <v>0.27499516783712441</v>
      </c>
      <c r="AH751" s="77">
        <v>0.558794486938889</v>
      </c>
      <c r="AI751" s="77">
        <v>0.71202666495155631</v>
      </c>
      <c r="AJ751" s="77">
        <v>0.51057240241296287</v>
      </c>
      <c r="AK751" s="77">
        <v>0.32436759059448439</v>
      </c>
      <c r="AL751" s="77">
        <v>0.6947368421052631</v>
      </c>
      <c r="AM751" s="76">
        <v>0.48261647150094783</v>
      </c>
      <c r="AN751" s="77">
        <v>0.51527210657585654</v>
      </c>
      <c r="AO751" s="78">
        <v>0.50989227837090345</v>
      </c>
      <c r="AP751" s="79">
        <v>0.50249070078716895</v>
      </c>
      <c r="AQ751" s="70">
        <v>2</v>
      </c>
      <c r="AR751" s="71">
        <v>0</v>
      </c>
      <c r="AS751" s="71">
        <v>2</v>
      </c>
      <c r="AT751" s="71">
        <v>0</v>
      </c>
      <c r="AU751" s="71">
        <v>0</v>
      </c>
      <c r="AV751" s="71" t="s">
        <v>3395</v>
      </c>
      <c r="AW751" s="72" t="s">
        <v>3419</v>
      </c>
    </row>
    <row r="752" spans="1:49">
      <c r="A752" s="23" t="s">
        <v>4500</v>
      </c>
      <c r="B752" s="23" t="s">
        <v>3728</v>
      </c>
      <c r="C752" s="23" t="s">
        <v>1734</v>
      </c>
      <c r="D752" s="24" t="s">
        <v>1879</v>
      </c>
      <c r="E752" s="24" t="s">
        <v>1880</v>
      </c>
      <c r="F752" s="24" t="s">
        <v>1896</v>
      </c>
      <c r="G752" s="24" t="s">
        <v>1915</v>
      </c>
      <c r="H752" s="76">
        <v>0.38072281177829181</v>
      </c>
      <c r="I752" s="77">
        <v>0.71475631977066456</v>
      </c>
      <c r="J752" s="77">
        <v>0.91666794695533049</v>
      </c>
      <c r="K752" s="77" t="s">
        <v>3395</v>
      </c>
      <c r="L752" s="77">
        <v>0.21637199111628347</v>
      </c>
      <c r="M752" s="77">
        <v>0.98496575101269634</v>
      </c>
      <c r="N752" s="77">
        <v>0.93098909539898866</v>
      </c>
      <c r="O752" s="77" t="s">
        <v>3395</v>
      </c>
      <c r="P752" s="77">
        <v>0.4749371630180686</v>
      </c>
      <c r="Q752" s="77">
        <v>0.75683860837775341</v>
      </c>
      <c r="R752" s="77">
        <v>0.18913643025339277</v>
      </c>
      <c r="S752" s="77">
        <v>0.24705882352941277</v>
      </c>
      <c r="T752" s="77">
        <v>0.30293151214483599</v>
      </c>
      <c r="U752" s="77">
        <v>0.44360441806894152</v>
      </c>
      <c r="V752" s="77">
        <v>0.58609332579908235</v>
      </c>
      <c r="W752" s="77">
        <v>0.9060116864809814</v>
      </c>
      <c r="X752" s="77">
        <v>0.54964545417440269</v>
      </c>
      <c r="Y752" s="77">
        <v>0.54114480482592575</v>
      </c>
      <c r="Z752" s="77">
        <v>0.48</v>
      </c>
      <c r="AA752" s="77">
        <v>0.32436759059448439</v>
      </c>
      <c r="AB752" s="77" t="s">
        <v>3395</v>
      </c>
      <c r="AC752" s="77">
        <v>0.6947368421052631</v>
      </c>
      <c r="AD752" s="76">
        <v>0.67071569283476229</v>
      </c>
      <c r="AE752" s="77">
        <v>0.6518160001365092</v>
      </c>
      <c r="AF752" s="77">
        <v>0.47298751931557309</v>
      </c>
      <c r="AG752" s="77">
        <v>0.27499516783712441</v>
      </c>
      <c r="AH752" s="77">
        <v>0.51484887193401196</v>
      </c>
      <c r="AI752" s="77">
        <v>0.7278285703276921</v>
      </c>
      <c r="AJ752" s="77">
        <v>0.51057240241296287</v>
      </c>
      <c r="AK752" s="77">
        <v>0.32436759059448439</v>
      </c>
      <c r="AL752" s="77">
        <v>0.6947368421052631</v>
      </c>
      <c r="AM752" s="76">
        <v>0.59850640409561484</v>
      </c>
      <c r="AN752" s="77">
        <v>0.50589087003294286</v>
      </c>
      <c r="AO752" s="78">
        <v>0.50989227837090345</v>
      </c>
      <c r="AP752" s="79">
        <v>0.53727662057965897</v>
      </c>
      <c r="AQ752" s="70">
        <v>2</v>
      </c>
      <c r="AR752" s="71">
        <v>0</v>
      </c>
      <c r="AS752" s="71">
        <v>2</v>
      </c>
      <c r="AT752" s="71">
        <v>0</v>
      </c>
      <c r="AU752" s="71">
        <v>0</v>
      </c>
      <c r="AV752" s="71" t="s">
        <v>3395</v>
      </c>
      <c r="AW752" s="72" t="s">
        <v>3419</v>
      </c>
    </row>
    <row r="753" spans="1:49">
      <c r="A753" s="23" t="s">
        <v>4501</v>
      </c>
      <c r="B753" s="23" t="s">
        <v>3728</v>
      </c>
      <c r="C753" s="23" t="s">
        <v>1736</v>
      </c>
      <c r="D753" s="24" t="s">
        <v>1879</v>
      </c>
      <c r="E753" s="24" t="s">
        <v>1880</v>
      </c>
      <c r="F753" s="24" t="s">
        <v>1896</v>
      </c>
      <c r="G753" s="24" t="s">
        <v>1917</v>
      </c>
      <c r="H753" s="76">
        <v>0.38072281177829181</v>
      </c>
      <c r="I753" s="77">
        <v>0.55309951088587039</v>
      </c>
      <c r="J753" s="77">
        <v>0.69746472013100425</v>
      </c>
      <c r="K753" s="77" t="s">
        <v>3395</v>
      </c>
      <c r="L753" s="77">
        <v>0.27018714179870534</v>
      </c>
      <c r="M753" s="77">
        <v>0.23239794706252581</v>
      </c>
      <c r="N753" s="77">
        <v>0.65020454403111305</v>
      </c>
      <c r="O753" s="77" t="s">
        <v>3395</v>
      </c>
      <c r="P753" s="77">
        <v>0.46095646838610005</v>
      </c>
      <c r="Q753" s="77">
        <v>0.69147155440340224</v>
      </c>
      <c r="R753" s="77">
        <v>0.29734616594721808</v>
      </c>
      <c r="S753" s="77">
        <v>0.24705882352941277</v>
      </c>
      <c r="T753" s="77">
        <v>0.30293151214483599</v>
      </c>
      <c r="U753" s="77">
        <v>0.51900877050051586</v>
      </c>
      <c r="V753" s="77">
        <v>0.58609332579908235</v>
      </c>
      <c r="W753" s="77">
        <v>0.76706056080257767</v>
      </c>
      <c r="X753" s="77">
        <v>0.54964545417440269</v>
      </c>
      <c r="Y753" s="77">
        <v>0.54114480482592575</v>
      </c>
      <c r="Z753" s="77">
        <v>0.48</v>
      </c>
      <c r="AA753" s="77">
        <v>0.32436759059448439</v>
      </c>
      <c r="AB753" s="77" t="s">
        <v>3395</v>
      </c>
      <c r="AC753" s="77">
        <v>0.6947368421052631</v>
      </c>
      <c r="AD753" s="76">
        <v>0.54376234759838882</v>
      </c>
      <c r="AE753" s="77">
        <v>0.40343652531961105</v>
      </c>
      <c r="AF753" s="77">
        <v>0.49440886017531016</v>
      </c>
      <c r="AG753" s="77">
        <v>0.27499516783712441</v>
      </c>
      <c r="AH753" s="77">
        <v>0.55255104814979905</v>
      </c>
      <c r="AI753" s="77">
        <v>0.65835300748849024</v>
      </c>
      <c r="AJ753" s="77">
        <v>0.51057240241296287</v>
      </c>
      <c r="AK753" s="77">
        <v>0.32436759059448439</v>
      </c>
      <c r="AL753" s="77">
        <v>0.6947368421052631</v>
      </c>
      <c r="AM753" s="76">
        <v>0.48053591103110332</v>
      </c>
      <c r="AN753" s="77">
        <v>0.4952997411584712</v>
      </c>
      <c r="AO753" s="78">
        <v>0.50989227837090345</v>
      </c>
      <c r="AP753" s="79">
        <v>0.49517010685692553</v>
      </c>
      <c r="AQ753" s="70">
        <v>2</v>
      </c>
      <c r="AR753" s="71">
        <v>0</v>
      </c>
      <c r="AS753" s="71">
        <v>2</v>
      </c>
      <c r="AT753" s="71">
        <v>0</v>
      </c>
      <c r="AU753" s="71">
        <v>0</v>
      </c>
      <c r="AV753" s="71" t="s">
        <v>3395</v>
      </c>
      <c r="AW753" s="72" t="s">
        <v>3419</v>
      </c>
    </row>
    <row r="754" spans="1:49">
      <c r="A754" s="23" t="s">
        <v>4502</v>
      </c>
      <c r="B754" s="23" t="s">
        <v>3728</v>
      </c>
      <c r="C754" s="23" t="s">
        <v>1740</v>
      </c>
      <c r="D754" s="24" t="s">
        <v>1925</v>
      </c>
      <c r="E754" s="24" t="s">
        <v>1926</v>
      </c>
      <c r="F754" s="24" t="s">
        <v>1930</v>
      </c>
      <c r="G754" s="24" t="s">
        <v>1931</v>
      </c>
      <c r="H754" s="76">
        <v>0.45926569815165513</v>
      </c>
      <c r="I754" s="77">
        <v>0.37101669086958738</v>
      </c>
      <c r="J754" s="77">
        <v>0.68656748239771215</v>
      </c>
      <c r="K754" s="77">
        <v>0.60101141712365824</v>
      </c>
      <c r="L754" s="77">
        <v>0.49639935736500096</v>
      </c>
      <c r="M754" s="77">
        <v>0.90628553754240926</v>
      </c>
      <c r="N754" s="77">
        <v>0.68968367491434956</v>
      </c>
      <c r="O754" s="77" t="s">
        <v>3395</v>
      </c>
      <c r="P754" s="77">
        <v>0.33905047783439268</v>
      </c>
      <c r="Q754" s="77">
        <v>0.56751400326934043</v>
      </c>
      <c r="R754" s="77">
        <v>0.19913105552134522</v>
      </c>
      <c r="S754" s="77">
        <v>0.25882352941176506</v>
      </c>
      <c r="T754" s="77">
        <v>0.48681141679015533</v>
      </c>
      <c r="U754" s="77">
        <v>0.61708626320455717</v>
      </c>
      <c r="V754" s="77">
        <v>0.6321409046759181</v>
      </c>
      <c r="W754" s="77">
        <v>0.2482660071671948</v>
      </c>
      <c r="X754" s="77">
        <v>0.44495026236310298</v>
      </c>
      <c r="Y754" s="77">
        <v>0.94639265651269577</v>
      </c>
      <c r="Z754" s="77">
        <v>0.82285714285714284</v>
      </c>
      <c r="AA754" s="77">
        <v>0.39661773061436684</v>
      </c>
      <c r="AB754" s="77">
        <v>8.4126984126984133E-2</v>
      </c>
      <c r="AC754" s="77">
        <v>0.68421052631578949</v>
      </c>
      <c r="AD754" s="76">
        <v>0.50561662380631822</v>
      </c>
      <c r="AE754" s="77">
        <v>0.60648609295596212</v>
      </c>
      <c r="AF754" s="77">
        <v>0.38332252939534284</v>
      </c>
      <c r="AG754" s="77">
        <v>0.37281747310096019</v>
      </c>
      <c r="AH754" s="77">
        <v>0.62461358394023758</v>
      </c>
      <c r="AI754" s="77">
        <v>0.3466081347651489</v>
      </c>
      <c r="AJ754" s="77">
        <v>0.88462489968491931</v>
      </c>
      <c r="AK754" s="77">
        <v>0.24037235737067547</v>
      </c>
      <c r="AL754" s="77">
        <v>0.68421052631578949</v>
      </c>
      <c r="AM754" s="76">
        <v>0.49847508205254104</v>
      </c>
      <c r="AN754" s="77">
        <v>0.44801306393544887</v>
      </c>
      <c r="AO754" s="78">
        <v>0.60306926112379478</v>
      </c>
      <c r="AP754" s="79">
        <v>0.5145527848856033</v>
      </c>
      <c r="AQ754" s="70">
        <v>2</v>
      </c>
      <c r="AR754" s="71">
        <v>0</v>
      </c>
      <c r="AS754" s="71">
        <v>2</v>
      </c>
      <c r="AT754" s="71">
        <v>0</v>
      </c>
      <c r="AU754" s="71">
        <v>1</v>
      </c>
      <c r="AV754" s="71" t="s">
        <v>3582</v>
      </c>
      <c r="AW754" s="72" t="s">
        <v>3419</v>
      </c>
    </row>
    <row r="755" spans="1:49">
      <c r="A755" s="23" t="s">
        <v>4503</v>
      </c>
      <c r="B755" s="23" t="s">
        <v>3728</v>
      </c>
      <c r="C755" s="23" t="s">
        <v>1742</v>
      </c>
      <c r="D755" s="24" t="s">
        <v>1925</v>
      </c>
      <c r="E755" s="24" t="s">
        <v>1933</v>
      </c>
      <c r="F755" s="24" t="s">
        <v>1934</v>
      </c>
      <c r="G755" s="24" t="s">
        <v>1935</v>
      </c>
      <c r="H755" s="76">
        <v>0.54531425606196904</v>
      </c>
      <c r="I755" s="77">
        <v>0.61738655618261418</v>
      </c>
      <c r="J755" s="77">
        <v>0.36365820711789421</v>
      </c>
      <c r="K755" s="77">
        <v>0.59610049075092508</v>
      </c>
      <c r="L755" s="77">
        <v>0.43590018041281814</v>
      </c>
      <c r="M755" s="77">
        <v>0.48904107202250702</v>
      </c>
      <c r="N755" s="77">
        <v>0.56675807041155879</v>
      </c>
      <c r="O755" s="77" t="s">
        <v>3395</v>
      </c>
      <c r="P755" s="77">
        <v>0.40165419240088435</v>
      </c>
      <c r="Q755" s="77">
        <v>0.56318736487084342</v>
      </c>
      <c r="R755" s="77">
        <v>6.3828486312247648E-2</v>
      </c>
      <c r="S755" s="77">
        <v>4.705882352941243E-2</v>
      </c>
      <c r="T755" s="77">
        <v>0.39747438953675668</v>
      </c>
      <c r="U755" s="77">
        <v>0.66103384543961818</v>
      </c>
      <c r="V755" s="77">
        <v>0.49808512476788497</v>
      </c>
      <c r="W755" s="77">
        <v>0.57164823156231948</v>
      </c>
      <c r="X755" s="77">
        <v>0.62993321909966549</v>
      </c>
      <c r="Y755" s="77">
        <v>0.56447642491952288</v>
      </c>
      <c r="Z755" s="77">
        <v>0.64000000000000012</v>
      </c>
      <c r="AA755" s="77">
        <v>0.43492325138255561</v>
      </c>
      <c r="AB755" s="77">
        <v>8.4126984126984133E-2</v>
      </c>
      <c r="AC755" s="77">
        <v>0.68421052631578949</v>
      </c>
      <c r="AD755" s="76">
        <v>0.50878633978749244</v>
      </c>
      <c r="AE755" s="77">
        <v>0.49789080119973866</v>
      </c>
      <c r="AF755" s="77">
        <v>0.31350792559154556</v>
      </c>
      <c r="AG755" s="77">
        <v>0.22226660653308455</v>
      </c>
      <c r="AH755" s="77">
        <v>0.57955948510375155</v>
      </c>
      <c r="AI755" s="77">
        <v>0.60079072533099254</v>
      </c>
      <c r="AJ755" s="77">
        <v>0.6022382124597615</v>
      </c>
      <c r="AK755" s="77">
        <v>0.25952511775476989</v>
      </c>
      <c r="AL755" s="77">
        <v>0.68421052631578949</v>
      </c>
      <c r="AM755" s="76">
        <v>0.44006168885959224</v>
      </c>
      <c r="AN755" s="77">
        <v>0.46753893898927618</v>
      </c>
      <c r="AO755" s="78">
        <v>0.51532461884344027</v>
      </c>
      <c r="AP755" s="79">
        <v>0.47380470281174769</v>
      </c>
      <c r="AQ755" s="70">
        <v>2</v>
      </c>
      <c r="AR755" s="71">
        <v>0</v>
      </c>
      <c r="AS755" s="71">
        <v>1</v>
      </c>
      <c r="AT755" s="71">
        <v>0</v>
      </c>
      <c r="AU755" s="71">
        <v>1</v>
      </c>
      <c r="AV755" s="71" t="s">
        <v>3583</v>
      </c>
      <c r="AW755" s="72" t="s">
        <v>3419</v>
      </c>
    </row>
    <row r="756" spans="1:49">
      <c r="A756" s="23" t="s">
        <v>4504</v>
      </c>
      <c r="B756" s="23" t="s">
        <v>3728</v>
      </c>
      <c r="C756" s="23" t="s">
        <v>1744</v>
      </c>
      <c r="D756" s="24" t="s">
        <v>1925</v>
      </c>
      <c r="E756" s="24" t="s">
        <v>1933</v>
      </c>
      <c r="F756" s="24" t="s">
        <v>1934</v>
      </c>
      <c r="G756" s="24" t="s">
        <v>1937</v>
      </c>
      <c r="H756" s="76">
        <v>0.54531425606196904</v>
      </c>
      <c r="I756" s="77">
        <v>0.64379487896629506</v>
      </c>
      <c r="J756" s="77">
        <v>0.37714122572006714</v>
      </c>
      <c r="K756" s="77">
        <v>0.58987164444122175</v>
      </c>
      <c r="L756" s="77">
        <v>0.42918937759890158</v>
      </c>
      <c r="M756" s="77">
        <v>0.64834978260962572</v>
      </c>
      <c r="N756" s="77">
        <v>0.53540665244113961</v>
      </c>
      <c r="O756" s="77" t="s">
        <v>3395</v>
      </c>
      <c r="P756" s="77">
        <v>0.40324062264366478</v>
      </c>
      <c r="Q756" s="77">
        <v>0.53084460986287552</v>
      </c>
      <c r="R756" s="77">
        <v>0.16427635797748832</v>
      </c>
      <c r="S756" s="77">
        <v>4.705882352941243E-2</v>
      </c>
      <c r="T756" s="77">
        <v>0.39747438953675668</v>
      </c>
      <c r="U756" s="77">
        <v>0.65102550730922726</v>
      </c>
      <c r="V756" s="77">
        <v>0.49808512476788497</v>
      </c>
      <c r="W756" s="77">
        <v>0.66998600712284817</v>
      </c>
      <c r="X756" s="77">
        <v>0.47192772613657308</v>
      </c>
      <c r="Y756" s="77">
        <v>0.56447642491952288</v>
      </c>
      <c r="Z756" s="77">
        <v>0.64000000000000012</v>
      </c>
      <c r="AA756" s="77">
        <v>0.43492325138255561</v>
      </c>
      <c r="AB756" s="77">
        <v>8.4126984126984133E-2</v>
      </c>
      <c r="AC756" s="77">
        <v>0.68421052631578949</v>
      </c>
      <c r="AD756" s="76">
        <v>0.52208345358277708</v>
      </c>
      <c r="AE756" s="77">
        <v>0.52121161594691068</v>
      </c>
      <c r="AF756" s="77">
        <v>0.34756048392018191</v>
      </c>
      <c r="AG756" s="77">
        <v>0.22226660653308455</v>
      </c>
      <c r="AH756" s="77">
        <v>0.57455531603855614</v>
      </c>
      <c r="AI756" s="77">
        <v>0.57095686662971068</v>
      </c>
      <c r="AJ756" s="77">
        <v>0.6022382124597615</v>
      </c>
      <c r="AK756" s="77">
        <v>0.25952511775476989</v>
      </c>
      <c r="AL756" s="77">
        <v>0.68421052631578949</v>
      </c>
      <c r="AM756" s="76">
        <v>0.46361851781662322</v>
      </c>
      <c r="AN756" s="77">
        <v>0.45592626306711709</v>
      </c>
      <c r="AO756" s="78">
        <v>0.51532461884344027</v>
      </c>
      <c r="AP756" s="79">
        <v>0.4779345116270779</v>
      </c>
      <c r="AQ756" s="70">
        <v>2</v>
      </c>
      <c r="AR756" s="71">
        <v>0</v>
      </c>
      <c r="AS756" s="71">
        <v>2</v>
      </c>
      <c r="AT756" s="71">
        <v>0</v>
      </c>
      <c r="AU756" s="71">
        <v>0</v>
      </c>
      <c r="AV756" s="71" t="s">
        <v>3395</v>
      </c>
      <c r="AW756" s="72" t="s">
        <v>3419</v>
      </c>
    </row>
    <row r="757" spans="1:49">
      <c r="A757" s="23" t="s">
        <v>4505</v>
      </c>
      <c r="B757" s="23" t="s">
        <v>3728</v>
      </c>
      <c r="C757" s="23" t="s">
        <v>1746</v>
      </c>
      <c r="D757" s="24" t="s">
        <v>1925</v>
      </c>
      <c r="E757" s="24" t="s">
        <v>1933</v>
      </c>
      <c r="F757" s="24" t="s">
        <v>1934</v>
      </c>
      <c r="G757" s="24" t="s">
        <v>1939</v>
      </c>
      <c r="H757" s="76">
        <v>0.54531425606196904</v>
      </c>
      <c r="I757" s="77">
        <v>0.63573898839663912</v>
      </c>
      <c r="J757" s="77">
        <v>0.66034918141365129</v>
      </c>
      <c r="K757" s="77">
        <v>0.40910777242784491</v>
      </c>
      <c r="L757" s="77">
        <v>0.43262438721692859</v>
      </c>
      <c r="M757" s="77">
        <v>0.68194419710613929</v>
      </c>
      <c r="N757" s="77">
        <v>0.47420147645336025</v>
      </c>
      <c r="O757" s="77" t="s">
        <v>3395</v>
      </c>
      <c r="P757" s="77">
        <v>0.4125202882816516</v>
      </c>
      <c r="Q757" s="77">
        <v>0.63663600323957992</v>
      </c>
      <c r="R757" s="77">
        <v>0.1070290995952704</v>
      </c>
      <c r="S757" s="77">
        <v>4.705882352941243E-2</v>
      </c>
      <c r="T757" s="77">
        <v>0.39747438953675668</v>
      </c>
      <c r="U757" s="77">
        <v>0.56000989009841418</v>
      </c>
      <c r="V757" s="77">
        <v>0.49808512476788497</v>
      </c>
      <c r="W757" s="77">
        <v>0.65459390947526763</v>
      </c>
      <c r="X757" s="77">
        <v>0.37818438761679873</v>
      </c>
      <c r="Y757" s="77">
        <v>0.56447642491952288</v>
      </c>
      <c r="Z757" s="77">
        <v>0.64000000000000012</v>
      </c>
      <c r="AA757" s="77">
        <v>0.43492325138255561</v>
      </c>
      <c r="AB757" s="77">
        <v>8.4126984126984133E-2</v>
      </c>
      <c r="AC757" s="77">
        <v>0.68421052631578949</v>
      </c>
      <c r="AD757" s="76">
        <v>0.61380080862408648</v>
      </c>
      <c r="AE757" s="77">
        <v>0.48207962429718493</v>
      </c>
      <c r="AF757" s="77">
        <v>0.37183255141742516</v>
      </c>
      <c r="AG757" s="77">
        <v>0.22226660653308455</v>
      </c>
      <c r="AH757" s="77">
        <v>0.52904750743314954</v>
      </c>
      <c r="AI757" s="77">
        <v>0.51638914854603324</v>
      </c>
      <c r="AJ757" s="77">
        <v>0.6022382124597615</v>
      </c>
      <c r="AK757" s="77">
        <v>0.25952511775476989</v>
      </c>
      <c r="AL757" s="77">
        <v>0.68421052631578949</v>
      </c>
      <c r="AM757" s="76">
        <v>0.48923766144623221</v>
      </c>
      <c r="AN757" s="77">
        <v>0.42256775417075576</v>
      </c>
      <c r="AO757" s="78">
        <v>0.51532461884344027</v>
      </c>
      <c r="AP757" s="79">
        <v>0.47488449435413077</v>
      </c>
      <c r="AQ757" s="70">
        <v>2</v>
      </c>
      <c r="AR757" s="71">
        <v>0</v>
      </c>
      <c r="AS757" s="71">
        <v>0</v>
      </c>
      <c r="AT757" s="71">
        <v>0</v>
      </c>
      <c r="AU757" s="71">
        <v>0</v>
      </c>
      <c r="AV757" s="71" t="s">
        <v>3395</v>
      </c>
      <c r="AW757" s="72" t="s">
        <v>3419</v>
      </c>
    </row>
    <row r="758" spans="1:49">
      <c r="A758" s="23" t="s">
        <v>4506</v>
      </c>
      <c r="B758" s="23" t="s">
        <v>3728</v>
      </c>
      <c r="C758" s="23" t="s">
        <v>1748</v>
      </c>
      <c r="D758" s="24" t="s">
        <v>1925</v>
      </c>
      <c r="E758" s="24" t="s">
        <v>1933</v>
      </c>
      <c r="F758" s="24" t="s">
        <v>1941</v>
      </c>
      <c r="G758" s="24" t="s">
        <v>1942</v>
      </c>
      <c r="H758" s="76">
        <v>0.55644362106780054</v>
      </c>
      <c r="I758" s="77">
        <v>0.68067233401273175</v>
      </c>
      <c r="J758" s="77">
        <v>0.26712564258087329</v>
      </c>
      <c r="K758" s="77">
        <v>0.68249874361325014</v>
      </c>
      <c r="L758" s="77">
        <v>0.3178207862986504</v>
      </c>
      <c r="M758" s="77">
        <v>0.14017214054257421</v>
      </c>
      <c r="N758" s="77">
        <v>0.47452093235065901</v>
      </c>
      <c r="O758" s="77" t="s">
        <v>3395</v>
      </c>
      <c r="P758" s="77">
        <v>0.34079487190932439</v>
      </c>
      <c r="Q758" s="77">
        <v>0.64251146392357961</v>
      </c>
      <c r="R758" s="77">
        <v>0.15219676772192367</v>
      </c>
      <c r="S758" s="77">
        <v>0.20000000000000034</v>
      </c>
      <c r="T758" s="77">
        <v>0.35433283937890592</v>
      </c>
      <c r="U758" s="77">
        <v>0.78426134696187555</v>
      </c>
      <c r="V758" s="77">
        <v>0.54045659423165582</v>
      </c>
      <c r="W758" s="77">
        <v>0.61021180209008918</v>
      </c>
      <c r="X758" s="77">
        <v>0.17331865790661816</v>
      </c>
      <c r="Y758" s="77">
        <v>0.68113452538750785</v>
      </c>
      <c r="Z758" s="77">
        <v>0.81714285714285717</v>
      </c>
      <c r="AA758" s="77">
        <v>0.51066691085672866</v>
      </c>
      <c r="AB758" s="77">
        <v>8.4126984126984133E-2</v>
      </c>
      <c r="AC758" s="77">
        <v>0.68421052631578949</v>
      </c>
      <c r="AD758" s="76">
        <v>0.5014138658871351</v>
      </c>
      <c r="AE758" s="77">
        <v>0.3911614949428916</v>
      </c>
      <c r="AF758" s="77">
        <v>0.39735411582275165</v>
      </c>
      <c r="AG758" s="77">
        <v>0.2771664196894531</v>
      </c>
      <c r="AH758" s="77">
        <v>0.66235897059676563</v>
      </c>
      <c r="AI758" s="77">
        <v>0.39176522999835367</v>
      </c>
      <c r="AJ758" s="77">
        <v>0.74913869126518251</v>
      </c>
      <c r="AK758" s="77">
        <v>0.29739694749185641</v>
      </c>
      <c r="AL758" s="77">
        <v>0.68421052631578949</v>
      </c>
      <c r="AM758" s="76">
        <v>0.42997649221759277</v>
      </c>
      <c r="AN758" s="77">
        <v>0.44376354009485747</v>
      </c>
      <c r="AO758" s="78">
        <v>0.57691538835760936</v>
      </c>
      <c r="AP758" s="79">
        <v>0.48140496596154109</v>
      </c>
      <c r="AQ758" s="70">
        <v>2</v>
      </c>
      <c r="AR758" s="71">
        <v>0</v>
      </c>
      <c r="AS758" s="71">
        <v>2</v>
      </c>
      <c r="AT758" s="71">
        <v>0</v>
      </c>
      <c r="AU758" s="71">
        <v>0</v>
      </c>
      <c r="AV758" s="71" t="s">
        <v>3395</v>
      </c>
      <c r="AW758" s="72" t="s">
        <v>3419</v>
      </c>
    </row>
    <row r="759" spans="1:49">
      <c r="A759" s="23" t="s">
        <v>4507</v>
      </c>
      <c r="B759" s="23" t="s">
        <v>3728</v>
      </c>
      <c r="C759" s="23" t="s">
        <v>1752</v>
      </c>
      <c r="D759" s="24" t="s">
        <v>1925</v>
      </c>
      <c r="E759" s="24" t="s">
        <v>1933</v>
      </c>
      <c r="F759" s="24" t="s">
        <v>1941</v>
      </c>
      <c r="G759" s="24" t="s">
        <v>1944</v>
      </c>
      <c r="H759" s="76">
        <v>0.55644362106780054</v>
      </c>
      <c r="I759" s="77">
        <v>0.49825975749828644</v>
      </c>
      <c r="J759" s="77">
        <v>0.5207337135768908</v>
      </c>
      <c r="K759" s="77">
        <v>0.58249842808856134</v>
      </c>
      <c r="L759" s="77">
        <v>0.34322766217163059</v>
      </c>
      <c r="M759" s="77">
        <v>0.72684080119192751</v>
      </c>
      <c r="N759" s="77">
        <v>0.54268831315638355</v>
      </c>
      <c r="O759" s="77" t="s">
        <v>3395</v>
      </c>
      <c r="P759" s="77">
        <v>0.41723866216179056</v>
      </c>
      <c r="Q759" s="77">
        <v>0.66051894897796282</v>
      </c>
      <c r="R759" s="77">
        <v>0.39701513219902068</v>
      </c>
      <c r="S759" s="77">
        <v>0.20000000000000034</v>
      </c>
      <c r="T759" s="77">
        <v>0.35433283937890592</v>
      </c>
      <c r="U759" s="77">
        <v>0.66811651224119473</v>
      </c>
      <c r="V759" s="77">
        <v>0.54045659423165582</v>
      </c>
      <c r="W759" s="77">
        <v>0.69920038404374463</v>
      </c>
      <c r="X759" s="77">
        <v>0.44668310466021233</v>
      </c>
      <c r="Y759" s="77">
        <v>0.68113452538750785</v>
      </c>
      <c r="Z759" s="77">
        <v>0.81714285714285717</v>
      </c>
      <c r="AA759" s="77">
        <v>0.43910906884808415</v>
      </c>
      <c r="AB759" s="77">
        <v>8.4126984126984133E-2</v>
      </c>
      <c r="AC759" s="77">
        <v>0.68421052631578949</v>
      </c>
      <c r="AD759" s="76">
        <v>0.52514569738099259</v>
      </c>
      <c r="AE759" s="77">
        <v>0.5224987733540587</v>
      </c>
      <c r="AF759" s="77">
        <v>0.52876704058849178</v>
      </c>
      <c r="AG759" s="77">
        <v>0.2771664196894531</v>
      </c>
      <c r="AH759" s="77">
        <v>0.60428655323642522</v>
      </c>
      <c r="AI759" s="77">
        <v>0.57294174435197842</v>
      </c>
      <c r="AJ759" s="77">
        <v>0.74913869126518251</v>
      </c>
      <c r="AK759" s="77">
        <v>0.26161802648753413</v>
      </c>
      <c r="AL759" s="77">
        <v>0.68421052631578949</v>
      </c>
      <c r="AM759" s="76">
        <v>0.52547050377451443</v>
      </c>
      <c r="AN759" s="77">
        <v>0.48479823909261893</v>
      </c>
      <c r="AO759" s="78">
        <v>0.56498908135616865</v>
      </c>
      <c r="AP759" s="79">
        <v>0.52457425662833712</v>
      </c>
      <c r="AQ759" s="70">
        <v>2</v>
      </c>
      <c r="AR759" s="71">
        <v>0</v>
      </c>
      <c r="AS759" s="71">
        <v>2</v>
      </c>
      <c r="AT759" s="71">
        <v>0</v>
      </c>
      <c r="AU759" s="71">
        <v>0</v>
      </c>
      <c r="AV759" s="71" t="s">
        <v>3395</v>
      </c>
      <c r="AW759" s="72" t="s">
        <v>3419</v>
      </c>
    </row>
    <row r="760" spans="1:49">
      <c r="A760" s="23" t="s">
        <v>4508</v>
      </c>
      <c r="B760" s="23" t="s">
        <v>3728</v>
      </c>
      <c r="C760" s="23" t="s">
        <v>1754</v>
      </c>
      <c r="D760" s="24" t="s">
        <v>1925</v>
      </c>
      <c r="E760" s="24" t="s">
        <v>1933</v>
      </c>
      <c r="F760" s="24" t="s">
        <v>1948</v>
      </c>
      <c r="G760" s="24" t="s">
        <v>1949</v>
      </c>
      <c r="H760" s="76">
        <v>0.52760324454066243</v>
      </c>
      <c r="I760" s="77">
        <v>0.74509274348029431</v>
      </c>
      <c r="J760" s="77">
        <v>0.74818008981957063</v>
      </c>
      <c r="K760" s="77">
        <v>0.35855524176250697</v>
      </c>
      <c r="L760" s="77">
        <v>0.39888573955270878</v>
      </c>
      <c r="M760" s="77">
        <v>0.35643754845795073</v>
      </c>
      <c r="N760" s="77">
        <v>0.81386262208769633</v>
      </c>
      <c r="O760" s="77" t="s">
        <v>3395</v>
      </c>
      <c r="P760" s="77">
        <v>0.55834708800715327</v>
      </c>
      <c r="Q760" s="77">
        <v>0.33747202266343157</v>
      </c>
      <c r="R760" s="77">
        <v>0.20495635972382789</v>
      </c>
      <c r="S760" s="77">
        <v>4.705882352941243E-2</v>
      </c>
      <c r="T760" s="77">
        <v>0.33662135171702845</v>
      </c>
      <c r="U760" s="77">
        <v>0.53051491601951328</v>
      </c>
      <c r="V760" s="77">
        <v>0.42269485430760678</v>
      </c>
      <c r="W760" s="77">
        <v>0.75424825870354295</v>
      </c>
      <c r="X760" s="77">
        <v>0.36439351074894666</v>
      </c>
      <c r="Y760" s="77">
        <v>0.57664944409879082</v>
      </c>
      <c r="Z760" s="77">
        <v>0.34857142857142853</v>
      </c>
      <c r="AA760" s="77">
        <v>0.4719332951708568</v>
      </c>
      <c r="AB760" s="77">
        <v>8.4126984126984133E-2</v>
      </c>
      <c r="AC760" s="77">
        <v>0.68421052631578949</v>
      </c>
      <c r="AD760" s="76">
        <v>0.67362535928017575</v>
      </c>
      <c r="AE760" s="77">
        <v>0.49721764797360313</v>
      </c>
      <c r="AF760" s="77">
        <v>0.27121419119362972</v>
      </c>
      <c r="AG760" s="77">
        <v>0.19184008762322044</v>
      </c>
      <c r="AH760" s="77">
        <v>0.47660488516356003</v>
      </c>
      <c r="AI760" s="77">
        <v>0.55932088472624475</v>
      </c>
      <c r="AJ760" s="77">
        <v>0.46261043633510968</v>
      </c>
      <c r="AK760" s="77">
        <v>0.27803013964892048</v>
      </c>
      <c r="AL760" s="77">
        <v>0.68421052631578949</v>
      </c>
      <c r="AM760" s="76">
        <v>0.4806857328158029</v>
      </c>
      <c r="AN760" s="77">
        <v>0.40925528583767506</v>
      </c>
      <c r="AO760" s="78">
        <v>0.47495036743327318</v>
      </c>
      <c r="AP760" s="79">
        <v>0.45436627376766536</v>
      </c>
      <c r="AQ760" s="70">
        <v>2</v>
      </c>
      <c r="AR760" s="71">
        <v>0</v>
      </c>
      <c r="AS760" s="71">
        <v>2</v>
      </c>
      <c r="AT760" s="71">
        <v>0</v>
      </c>
      <c r="AU760" s="71">
        <v>1</v>
      </c>
      <c r="AV760" s="71" t="s">
        <v>3584</v>
      </c>
      <c r="AW760" s="72" t="s">
        <v>3419</v>
      </c>
    </row>
    <row r="761" spans="1:49">
      <c r="A761" s="23" t="s">
        <v>4509</v>
      </c>
      <c r="B761" s="23" t="s">
        <v>3728</v>
      </c>
      <c r="C761" s="23" t="s">
        <v>1756</v>
      </c>
      <c r="D761" s="24" t="s">
        <v>1925</v>
      </c>
      <c r="E761" s="24" t="s">
        <v>1955</v>
      </c>
      <c r="F761" s="24" t="s">
        <v>1956</v>
      </c>
      <c r="G761" s="24" t="s">
        <v>1957</v>
      </c>
      <c r="H761" s="76">
        <v>0.42709148922687357</v>
      </c>
      <c r="I761" s="77">
        <v>0.69658663684426636</v>
      </c>
      <c r="J761" s="77">
        <v>0.63486143365115377</v>
      </c>
      <c r="K761" s="77">
        <v>0.3249266511893244</v>
      </c>
      <c r="L761" s="77">
        <v>0.38786002589890539</v>
      </c>
      <c r="M761" s="77">
        <v>0.4705960836571712</v>
      </c>
      <c r="N761" s="77">
        <v>0.70211589239491046</v>
      </c>
      <c r="O761" s="77" t="s">
        <v>3395</v>
      </c>
      <c r="P761" s="77">
        <v>0.39498366467163271</v>
      </c>
      <c r="Q761" s="77">
        <v>0.55123774994295782</v>
      </c>
      <c r="R761" s="77">
        <v>0.30744901216910164</v>
      </c>
      <c r="S761" s="77">
        <v>0</v>
      </c>
      <c r="T761" s="77">
        <v>0.3112170607563946</v>
      </c>
      <c r="U761" s="77">
        <v>0.57255243184154081</v>
      </c>
      <c r="V761" s="77">
        <v>0.17967532869215544</v>
      </c>
      <c r="W761" s="77">
        <v>0.47287856731527456</v>
      </c>
      <c r="X761" s="77">
        <v>0</v>
      </c>
      <c r="Y761" s="77">
        <v>0.5005680742283658</v>
      </c>
      <c r="Z761" s="77">
        <v>0.27428571428571424</v>
      </c>
      <c r="AA761" s="77">
        <v>0.45944013725989141</v>
      </c>
      <c r="AB761" s="77">
        <v>8.4126984126984133E-2</v>
      </c>
      <c r="AC761" s="77">
        <v>0.68421052631578949</v>
      </c>
      <c r="AD761" s="76">
        <v>0.5861798532407646</v>
      </c>
      <c r="AE761" s="77">
        <v>0.45609646356238881</v>
      </c>
      <c r="AF761" s="77">
        <v>0.42934338105602976</v>
      </c>
      <c r="AG761" s="77">
        <v>0.1556085303781973</v>
      </c>
      <c r="AH761" s="77">
        <v>0.37611388026684811</v>
      </c>
      <c r="AI761" s="77">
        <v>0.23643928365763728</v>
      </c>
      <c r="AJ761" s="77">
        <v>0.38742689425704002</v>
      </c>
      <c r="AK761" s="77">
        <v>0.27178356069343779</v>
      </c>
      <c r="AL761" s="77">
        <v>0.68421052631578949</v>
      </c>
      <c r="AM761" s="76">
        <v>0.49053989928639447</v>
      </c>
      <c r="AN761" s="77">
        <v>0.25605389810089424</v>
      </c>
      <c r="AO761" s="78">
        <v>0.44780699375542249</v>
      </c>
      <c r="AP761" s="79">
        <v>0.39064034456515173</v>
      </c>
      <c r="AQ761" s="70">
        <v>2</v>
      </c>
      <c r="AR761" s="71">
        <v>0</v>
      </c>
      <c r="AS761" s="71">
        <v>2</v>
      </c>
      <c r="AT761" s="71">
        <v>0</v>
      </c>
      <c r="AU761" s="71">
        <v>1</v>
      </c>
      <c r="AV761" s="71" t="s">
        <v>3585</v>
      </c>
      <c r="AW761" s="72" t="s">
        <v>3419</v>
      </c>
    </row>
    <row r="762" spans="1:49">
      <c r="A762" s="23" t="s">
        <v>4510</v>
      </c>
      <c r="B762" s="23" t="s">
        <v>3728</v>
      </c>
      <c r="C762" s="23" t="s">
        <v>1758</v>
      </c>
      <c r="D762" s="24" t="s">
        <v>1925</v>
      </c>
      <c r="E762" s="24" t="s">
        <v>1955</v>
      </c>
      <c r="F762" s="24" t="s">
        <v>1963</v>
      </c>
      <c r="G762" s="24" t="s">
        <v>1964</v>
      </c>
      <c r="H762" s="76">
        <v>0.42634043775481267</v>
      </c>
      <c r="I762" s="77">
        <v>0.6076245698059568</v>
      </c>
      <c r="J762" s="77">
        <v>0.45272792768897441</v>
      </c>
      <c r="K762" s="77">
        <v>0.26274889030328608</v>
      </c>
      <c r="L762" s="77">
        <v>0.35682428607994848</v>
      </c>
      <c r="M762" s="77">
        <v>0.80979925756570925</v>
      </c>
      <c r="N762" s="77">
        <v>0.59709146469977326</v>
      </c>
      <c r="O762" s="77" t="s">
        <v>3395</v>
      </c>
      <c r="P762" s="77">
        <v>0.52066316677448321</v>
      </c>
      <c r="Q762" s="77">
        <v>0.60890061511047366</v>
      </c>
      <c r="R762" s="77">
        <v>0.27483692114793529</v>
      </c>
      <c r="S762" s="77">
        <v>2.3529411764706215E-2</v>
      </c>
      <c r="T762" s="77">
        <v>0.36462534630500609</v>
      </c>
      <c r="U762" s="77">
        <v>0.49890825648304499</v>
      </c>
      <c r="V762" s="77">
        <v>0.27683272896705086</v>
      </c>
      <c r="W762" s="77">
        <v>0.68869410546366494</v>
      </c>
      <c r="X762" s="77">
        <v>0.65421750950090807</v>
      </c>
      <c r="Y762" s="77">
        <v>0.5</v>
      </c>
      <c r="Z762" s="77">
        <v>0.37142857142857144</v>
      </c>
      <c r="AA762" s="77">
        <v>0.47437776037216978</v>
      </c>
      <c r="AB762" s="77">
        <v>8.4126984126984133E-2</v>
      </c>
      <c r="AC762" s="77">
        <v>0.68421052631578949</v>
      </c>
      <c r="AD762" s="76">
        <v>0.49556431174991467</v>
      </c>
      <c r="AE762" s="77">
        <v>0.50942541308463996</v>
      </c>
      <c r="AF762" s="77">
        <v>0.4418687681292045</v>
      </c>
      <c r="AG762" s="77">
        <v>0.19407737903485617</v>
      </c>
      <c r="AH762" s="77">
        <v>0.38787049272504792</v>
      </c>
      <c r="AI762" s="77">
        <v>0.6714558074822865</v>
      </c>
      <c r="AJ762" s="77">
        <v>0.43571428571428572</v>
      </c>
      <c r="AK762" s="77">
        <v>0.27925237224957694</v>
      </c>
      <c r="AL762" s="77">
        <v>0.68421052631578949</v>
      </c>
      <c r="AM762" s="76">
        <v>0.4822861643212531</v>
      </c>
      <c r="AN762" s="77">
        <v>0.41780122641406353</v>
      </c>
      <c r="AO762" s="78">
        <v>0.46639239475988409</v>
      </c>
      <c r="AP762" s="79">
        <v>0.45507065163558497</v>
      </c>
      <c r="AQ762" s="70">
        <v>2</v>
      </c>
      <c r="AR762" s="71">
        <v>0</v>
      </c>
      <c r="AS762" s="71">
        <v>2</v>
      </c>
      <c r="AT762" s="71">
        <v>0</v>
      </c>
      <c r="AU762" s="71">
        <v>1</v>
      </c>
      <c r="AV762" s="71" t="s">
        <v>3586</v>
      </c>
      <c r="AW762" s="72" t="s">
        <v>3419</v>
      </c>
    </row>
    <row r="763" spans="1:49">
      <c r="A763" s="23" t="s">
        <v>4511</v>
      </c>
      <c r="B763" s="23" t="s">
        <v>3728</v>
      </c>
      <c r="C763" s="23" t="s">
        <v>1762</v>
      </c>
      <c r="D763" s="24" t="s">
        <v>1925</v>
      </c>
      <c r="E763" s="24" t="s">
        <v>1955</v>
      </c>
      <c r="F763" s="24" t="s">
        <v>1963</v>
      </c>
      <c r="G763" s="24" t="s">
        <v>1966</v>
      </c>
      <c r="H763" s="76">
        <v>0.42634043775481267</v>
      </c>
      <c r="I763" s="77">
        <v>0.41487987537715909</v>
      </c>
      <c r="J763" s="77">
        <v>0.41056268974570298</v>
      </c>
      <c r="K763" s="77">
        <v>0.32247357735688065</v>
      </c>
      <c r="L763" s="77">
        <v>0.34554702077579497</v>
      </c>
      <c r="M763" s="77">
        <v>0.41656399514924303</v>
      </c>
      <c r="N763" s="77">
        <v>0.17410860555475088</v>
      </c>
      <c r="O763" s="77" t="s">
        <v>3395</v>
      </c>
      <c r="P763" s="77">
        <v>0.36355100435294646</v>
      </c>
      <c r="Q763" s="77">
        <v>0.54846123349055576</v>
      </c>
      <c r="R763" s="77">
        <v>0.13549935303019164</v>
      </c>
      <c r="S763" s="77">
        <v>2.3529411764706215E-2</v>
      </c>
      <c r="T763" s="77">
        <v>0.36462534630500609</v>
      </c>
      <c r="U763" s="77">
        <v>0.47416916700242745</v>
      </c>
      <c r="V763" s="77">
        <v>0.27683272896705086</v>
      </c>
      <c r="W763" s="77">
        <v>0.69348798350925644</v>
      </c>
      <c r="X763" s="77">
        <v>0.68486644309897926</v>
      </c>
      <c r="Y763" s="77">
        <v>0.5</v>
      </c>
      <c r="Z763" s="77">
        <v>0.37142857142857144</v>
      </c>
      <c r="AA763" s="77">
        <v>0.43859883936784755</v>
      </c>
      <c r="AB763" s="77">
        <v>8.4126984126984133E-2</v>
      </c>
      <c r="AC763" s="77">
        <v>0.68421052631578949</v>
      </c>
      <c r="AD763" s="76">
        <v>0.41726100095922486</v>
      </c>
      <c r="AE763" s="77">
        <v>0.32444884063792323</v>
      </c>
      <c r="AF763" s="77">
        <v>0.34198029326037371</v>
      </c>
      <c r="AG763" s="77">
        <v>0.19407737903485617</v>
      </c>
      <c r="AH763" s="77">
        <v>0.37550094798473915</v>
      </c>
      <c r="AI763" s="77">
        <v>0.68917721330411785</v>
      </c>
      <c r="AJ763" s="77">
        <v>0.43571428571428572</v>
      </c>
      <c r="AK763" s="77">
        <v>0.26136291174741583</v>
      </c>
      <c r="AL763" s="77">
        <v>0.68421052631578949</v>
      </c>
      <c r="AM763" s="76">
        <v>0.36123004495250727</v>
      </c>
      <c r="AN763" s="77">
        <v>0.41958518010790441</v>
      </c>
      <c r="AO763" s="78">
        <v>0.46042924125916374</v>
      </c>
      <c r="AP763" s="79">
        <v>0.4127279173418813</v>
      </c>
      <c r="AQ763" s="70">
        <v>2</v>
      </c>
      <c r="AR763" s="71">
        <v>0</v>
      </c>
      <c r="AS763" s="71">
        <v>0</v>
      </c>
      <c r="AT763" s="71">
        <v>0</v>
      </c>
      <c r="AU763" s="71">
        <v>0</v>
      </c>
      <c r="AV763" s="71" t="s">
        <v>3395</v>
      </c>
      <c r="AW763" s="72" t="s">
        <v>3419</v>
      </c>
    </row>
    <row r="764" spans="1:49">
      <c r="A764" s="23" t="s">
        <v>4512</v>
      </c>
      <c r="B764" s="23" t="s">
        <v>3728</v>
      </c>
      <c r="C764" s="23" t="s">
        <v>1764</v>
      </c>
      <c r="D764" s="24" t="s">
        <v>1925</v>
      </c>
      <c r="E764" s="24" t="s">
        <v>1955</v>
      </c>
      <c r="F764" s="24" t="s">
        <v>1970</v>
      </c>
      <c r="G764" s="24" t="s">
        <v>1971</v>
      </c>
      <c r="H764" s="76">
        <v>0.42125832279386732</v>
      </c>
      <c r="I764" s="77">
        <v>0.53716245154626285</v>
      </c>
      <c r="J764" s="77">
        <v>0.36173450109155342</v>
      </c>
      <c r="K764" s="77">
        <v>0.42310747431316231</v>
      </c>
      <c r="L764" s="77">
        <v>0.34536956668893332</v>
      </c>
      <c r="M764" s="77">
        <v>0.51726855155100193</v>
      </c>
      <c r="N764" s="77">
        <v>0.39513641008641093</v>
      </c>
      <c r="O764" s="77" t="s">
        <v>3395</v>
      </c>
      <c r="P764" s="77">
        <v>0.20621000378088206</v>
      </c>
      <c r="Q764" s="77">
        <v>0.5787310783181554</v>
      </c>
      <c r="R764" s="77">
        <v>0.11536724614779688</v>
      </c>
      <c r="S764" s="77">
        <v>7.0588235294118645E-2</v>
      </c>
      <c r="T764" s="77">
        <v>0.26831389730043159</v>
      </c>
      <c r="U764" s="77">
        <v>0.58208726822117607</v>
      </c>
      <c r="V764" s="77">
        <v>0.41949868345048696</v>
      </c>
      <c r="W764" s="77">
        <v>0.53199806676217321</v>
      </c>
      <c r="X764" s="77">
        <v>0.55627027270332086</v>
      </c>
      <c r="Y764" s="77">
        <v>0.5</v>
      </c>
      <c r="Z764" s="77">
        <v>0.76</v>
      </c>
      <c r="AA764" s="77">
        <v>0.3956736916331135</v>
      </c>
      <c r="AB764" s="77">
        <v>8.4126984126984133E-2</v>
      </c>
      <c r="AC764" s="77">
        <v>0.68421052631578949</v>
      </c>
      <c r="AD764" s="76">
        <v>0.44005175847722788</v>
      </c>
      <c r="AE764" s="77">
        <v>0.37741840128407811</v>
      </c>
      <c r="AF764" s="77">
        <v>0.34704916223297616</v>
      </c>
      <c r="AG764" s="77">
        <v>0.16945106629727513</v>
      </c>
      <c r="AH764" s="77">
        <v>0.50079297583583149</v>
      </c>
      <c r="AI764" s="77">
        <v>0.54413416973274709</v>
      </c>
      <c r="AJ764" s="77">
        <v>0.63</v>
      </c>
      <c r="AK764" s="77">
        <v>0.23990033788004883</v>
      </c>
      <c r="AL764" s="77">
        <v>0.68421052631578949</v>
      </c>
      <c r="AM764" s="76">
        <v>0.3881731073314274</v>
      </c>
      <c r="AN764" s="77">
        <v>0.40479273728861792</v>
      </c>
      <c r="AO764" s="78">
        <v>0.51803695473194611</v>
      </c>
      <c r="AP764" s="79">
        <v>0.43519251258405772</v>
      </c>
      <c r="AQ764" s="70">
        <v>2</v>
      </c>
      <c r="AR764" s="71">
        <v>0</v>
      </c>
      <c r="AS764" s="71">
        <v>2</v>
      </c>
      <c r="AT764" s="71">
        <v>0</v>
      </c>
      <c r="AU764" s="71">
        <v>0</v>
      </c>
      <c r="AV764" s="71" t="s">
        <v>3395</v>
      </c>
      <c r="AW764" s="72" t="s">
        <v>3419</v>
      </c>
    </row>
    <row r="765" spans="1:49">
      <c r="A765" s="23" t="s">
        <v>4513</v>
      </c>
      <c r="B765" s="23" t="s">
        <v>3728</v>
      </c>
      <c r="C765" s="23" t="s">
        <v>1766</v>
      </c>
      <c r="D765" s="24" t="s">
        <v>1925</v>
      </c>
      <c r="E765" s="24" t="s">
        <v>1955</v>
      </c>
      <c r="F765" s="24" t="s">
        <v>1970</v>
      </c>
      <c r="G765" s="24" t="s">
        <v>1973</v>
      </c>
      <c r="H765" s="76">
        <v>0.42125832279386732</v>
      </c>
      <c r="I765" s="77">
        <v>0.70125064308935059</v>
      </c>
      <c r="J765" s="77">
        <v>0.78240504057111271</v>
      </c>
      <c r="K765" s="77">
        <v>0.1633290435972431</v>
      </c>
      <c r="L765" s="77">
        <v>0.39610879159899964</v>
      </c>
      <c r="M765" s="77">
        <v>0.90444769684407267</v>
      </c>
      <c r="N765" s="77">
        <v>0.84525939243454107</v>
      </c>
      <c r="O765" s="77" t="s">
        <v>3395</v>
      </c>
      <c r="P765" s="77">
        <v>0.40865684232476251</v>
      </c>
      <c r="Q765" s="77">
        <v>0.45798167387143146</v>
      </c>
      <c r="R765" s="77">
        <v>9.3632636933705868E-2</v>
      </c>
      <c r="S765" s="77">
        <v>7.0588235294118645E-2</v>
      </c>
      <c r="T765" s="77">
        <v>0.26831389730043159</v>
      </c>
      <c r="U765" s="77">
        <v>0.52512253500996031</v>
      </c>
      <c r="V765" s="77">
        <v>0.41949868345048696</v>
      </c>
      <c r="W765" s="77">
        <v>0.69040853609659991</v>
      </c>
      <c r="X765" s="77">
        <v>0.79787683211733862</v>
      </c>
      <c r="Y765" s="77">
        <v>0.5</v>
      </c>
      <c r="Z765" s="77">
        <v>0.76</v>
      </c>
      <c r="AA765" s="77">
        <v>0.3956736916331135</v>
      </c>
      <c r="AB765" s="77">
        <v>8.4126984126984133E-2</v>
      </c>
      <c r="AC765" s="77">
        <v>0.68421052631578949</v>
      </c>
      <c r="AD765" s="76">
        <v>0.63497133548477691</v>
      </c>
      <c r="AE765" s="77">
        <v>0.54356035335992381</v>
      </c>
      <c r="AF765" s="77">
        <v>0.27580715540256867</v>
      </c>
      <c r="AG765" s="77">
        <v>0.16945106629727513</v>
      </c>
      <c r="AH765" s="77">
        <v>0.47231060923022361</v>
      </c>
      <c r="AI765" s="77">
        <v>0.74414268410696927</v>
      </c>
      <c r="AJ765" s="77">
        <v>0.63</v>
      </c>
      <c r="AK765" s="77">
        <v>0.23990033788004883</v>
      </c>
      <c r="AL765" s="77">
        <v>0.68421052631578949</v>
      </c>
      <c r="AM765" s="76">
        <v>0.48477961474908987</v>
      </c>
      <c r="AN765" s="77">
        <v>0.461968119878156</v>
      </c>
      <c r="AO765" s="78">
        <v>0.51803695473194611</v>
      </c>
      <c r="AP765" s="79">
        <v>0.48799179260667702</v>
      </c>
      <c r="AQ765" s="70">
        <v>2</v>
      </c>
      <c r="AR765" s="71">
        <v>0</v>
      </c>
      <c r="AS765" s="71">
        <v>2</v>
      </c>
      <c r="AT765" s="71">
        <v>0</v>
      </c>
      <c r="AU765" s="71">
        <v>0</v>
      </c>
      <c r="AV765" s="71" t="s">
        <v>3395</v>
      </c>
      <c r="AW765" s="72" t="s">
        <v>3419</v>
      </c>
    </row>
    <row r="766" spans="1:49">
      <c r="A766" s="23" t="s">
        <v>4514</v>
      </c>
      <c r="B766" s="23" t="s">
        <v>3728</v>
      </c>
      <c r="C766" s="23" t="s">
        <v>1768</v>
      </c>
      <c r="D766" s="24" t="s">
        <v>1925</v>
      </c>
      <c r="E766" s="24" t="s">
        <v>1955</v>
      </c>
      <c r="F766" s="24" t="s">
        <v>1970</v>
      </c>
      <c r="G766" s="24" t="s">
        <v>1975</v>
      </c>
      <c r="H766" s="76">
        <v>0.42125832279386732</v>
      </c>
      <c r="I766" s="77">
        <v>0.74732274050367387</v>
      </c>
      <c r="J766" s="77">
        <v>0.89775898181870795</v>
      </c>
      <c r="K766" s="77">
        <v>0.57586738663929993</v>
      </c>
      <c r="L766" s="77">
        <v>0.35072533612295759</v>
      </c>
      <c r="M766" s="77">
        <v>0.94125721386575434</v>
      </c>
      <c r="N766" s="77">
        <v>0.92870501610703871</v>
      </c>
      <c r="O766" s="77" t="s">
        <v>3395</v>
      </c>
      <c r="P766" s="77">
        <v>0.47317633332027298</v>
      </c>
      <c r="Q766" s="77">
        <v>0.52117719410133567</v>
      </c>
      <c r="R766" s="77">
        <v>0.17470357196732825</v>
      </c>
      <c r="S766" s="77">
        <v>7.0588235294118645E-2</v>
      </c>
      <c r="T766" s="77">
        <v>0.26831389730043159</v>
      </c>
      <c r="U766" s="77">
        <v>0.57507708428879767</v>
      </c>
      <c r="V766" s="77">
        <v>0.41949868345048696</v>
      </c>
      <c r="W766" s="77">
        <v>0.7117716946985847</v>
      </c>
      <c r="X766" s="77">
        <v>0.45512193232200671</v>
      </c>
      <c r="Y766" s="77">
        <v>0.5</v>
      </c>
      <c r="Z766" s="77">
        <v>0.76</v>
      </c>
      <c r="AA766" s="77">
        <v>0.3956736916331135</v>
      </c>
      <c r="AB766" s="77">
        <v>8.4126984126984133E-2</v>
      </c>
      <c r="AC766" s="77">
        <v>0.68421052631578949</v>
      </c>
      <c r="AD766" s="76">
        <v>0.68878001503874964</v>
      </c>
      <c r="AE766" s="77">
        <v>0.6539462572110647</v>
      </c>
      <c r="AF766" s="77">
        <v>0.34794038303433195</v>
      </c>
      <c r="AG766" s="77">
        <v>0.16945106629727513</v>
      </c>
      <c r="AH766" s="77">
        <v>0.49728788386964229</v>
      </c>
      <c r="AI766" s="77">
        <v>0.5834468135102957</v>
      </c>
      <c r="AJ766" s="77">
        <v>0.63</v>
      </c>
      <c r="AK766" s="77">
        <v>0.23990033788004883</v>
      </c>
      <c r="AL766" s="77">
        <v>0.68421052631578949</v>
      </c>
      <c r="AM766" s="76">
        <v>0.56355555176138206</v>
      </c>
      <c r="AN766" s="77">
        <v>0.41672858789240436</v>
      </c>
      <c r="AO766" s="78">
        <v>0.51803695473194611</v>
      </c>
      <c r="AP766" s="79">
        <v>0.4974739460099058</v>
      </c>
      <c r="AQ766" s="70">
        <v>2</v>
      </c>
      <c r="AR766" s="71">
        <v>0</v>
      </c>
      <c r="AS766" s="71">
        <v>2</v>
      </c>
      <c r="AT766" s="71">
        <v>0</v>
      </c>
      <c r="AU766" s="71">
        <v>0</v>
      </c>
      <c r="AV766" s="71" t="s">
        <v>3395</v>
      </c>
      <c r="AW766" s="72" t="s">
        <v>3419</v>
      </c>
    </row>
    <row r="767" spans="1:49">
      <c r="A767" s="23" t="s">
        <v>4515</v>
      </c>
      <c r="B767" s="23" t="s">
        <v>3728</v>
      </c>
      <c r="C767" s="23" t="s">
        <v>1770</v>
      </c>
      <c r="D767" s="24" t="s">
        <v>1977</v>
      </c>
      <c r="E767" s="24" t="s">
        <v>1978</v>
      </c>
      <c r="F767" s="24" t="s">
        <v>1991</v>
      </c>
      <c r="G767" s="24" t="s">
        <v>1994</v>
      </c>
      <c r="H767" s="76">
        <v>0.7065444955083473</v>
      </c>
      <c r="I767" s="77">
        <v>0.34495182625448906</v>
      </c>
      <c r="J767" s="77">
        <v>0.56110236552707682</v>
      </c>
      <c r="K767" s="77">
        <v>0.57156099045154973</v>
      </c>
      <c r="L767" s="77">
        <v>0.58628156869861314</v>
      </c>
      <c r="M767" s="77">
        <v>0.95304799838855758</v>
      </c>
      <c r="N767" s="77">
        <v>0.58167890717965087</v>
      </c>
      <c r="O767" s="77" t="s">
        <v>3395</v>
      </c>
      <c r="P767" s="77">
        <v>0.51052774661025269</v>
      </c>
      <c r="Q767" s="77">
        <v>0.59107516981715102</v>
      </c>
      <c r="R767" s="77">
        <v>0</v>
      </c>
      <c r="S767" s="77">
        <v>0.79040096266906545</v>
      </c>
      <c r="T767" s="77">
        <v>0.78375307151330742</v>
      </c>
      <c r="U767" s="77">
        <v>0.60985260879150582</v>
      </c>
      <c r="V767" s="77">
        <v>0.88911189515696387</v>
      </c>
      <c r="W767" s="77">
        <v>0.1727789599674415</v>
      </c>
      <c r="X767" s="77">
        <v>0.55444433708770524</v>
      </c>
      <c r="Y767" s="77">
        <v>0.36612564613122411</v>
      </c>
      <c r="Z767" s="77">
        <v>0.66285714285714281</v>
      </c>
      <c r="AA767" s="77">
        <v>0.53230109443927409</v>
      </c>
      <c r="AB767" s="77">
        <v>0.28571428571428564</v>
      </c>
      <c r="AC767" s="77">
        <v>0.52631578947368429</v>
      </c>
      <c r="AD767" s="76">
        <v>0.53753289576330443</v>
      </c>
      <c r="AE767" s="77">
        <v>0.64061944226572476</v>
      </c>
      <c r="AF767" s="77">
        <v>0.29553758490857551</v>
      </c>
      <c r="AG767" s="77">
        <v>0.78707701709118649</v>
      </c>
      <c r="AH767" s="77">
        <v>0.74948225197423479</v>
      </c>
      <c r="AI767" s="77">
        <v>0.36361164852757338</v>
      </c>
      <c r="AJ767" s="77">
        <v>0.51449139449418346</v>
      </c>
      <c r="AK767" s="77">
        <v>0.40900769007677984</v>
      </c>
      <c r="AL767" s="77">
        <v>0.52631578947368429</v>
      </c>
      <c r="AM767" s="76">
        <v>0.49122997431253485</v>
      </c>
      <c r="AN767" s="77">
        <v>0.63339030586433154</v>
      </c>
      <c r="AO767" s="78">
        <v>0.48327162468154922</v>
      </c>
      <c r="AP767" s="79">
        <v>0.53386210050864946</v>
      </c>
      <c r="AQ767" s="70">
        <v>2</v>
      </c>
      <c r="AR767" s="71">
        <v>0</v>
      </c>
      <c r="AS767" s="71">
        <v>2</v>
      </c>
      <c r="AT767" s="71">
        <v>1</v>
      </c>
      <c r="AU767" s="71">
        <v>1</v>
      </c>
      <c r="AV767" s="71" t="s">
        <v>3588</v>
      </c>
      <c r="AW767" s="72" t="s">
        <v>3422</v>
      </c>
    </row>
    <row r="768" spans="1:49">
      <c r="A768" s="23" t="s">
        <v>4516</v>
      </c>
      <c r="B768" s="23" t="s">
        <v>3728</v>
      </c>
      <c r="C768" s="23" t="s">
        <v>1773</v>
      </c>
      <c r="D768" s="24" t="s">
        <v>2005</v>
      </c>
      <c r="E768" s="24" t="s">
        <v>2006</v>
      </c>
      <c r="F768" s="24" t="s">
        <v>2007</v>
      </c>
      <c r="G768" s="24" t="s">
        <v>2010</v>
      </c>
      <c r="H768" s="76">
        <v>0.59275886612709883</v>
      </c>
      <c r="I768" s="77">
        <v>0.33511522432805352</v>
      </c>
      <c r="J768" s="77">
        <v>0.59967277782429207</v>
      </c>
      <c r="K768" s="77">
        <v>0.66264678815670264</v>
      </c>
      <c r="L768" s="77">
        <v>0.26348839227445603</v>
      </c>
      <c r="M768" s="77">
        <v>0.38381006251343186</v>
      </c>
      <c r="N768" s="77">
        <v>0.59233027970280816</v>
      </c>
      <c r="O768" s="77" t="s">
        <v>3395</v>
      </c>
      <c r="P768" s="77">
        <v>0.32191623767348948</v>
      </c>
      <c r="Q768" s="77">
        <v>0.63262790434092164</v>
      </c>
      <c r="R768" s="77">
        <v>6.9123933551627395E-2</v>
      </c>
      <c r="S768" s="77">
        <v>0.9058823529411768</v>
      </c>
      <c r="T768" s="77">
        <v>0.67262096514399849</v>
      </c>
      <c r="U768" s="77">
        <v>0.50641232697771166</v>
      </c>
      <c r="V768" s="77">
        <v>0.46443832933134704</v>
      </c>
      <c r="W768" s="77">
        <v>0.69817726281578651</v>
      </c>
      <c r="X768" s="77">
        <v>0.47958750971191966</v>
      </c>
      <c r="Y768" s="77">
        <v>0.66641531636324292</v>
      </c>
      <c r="Z768" s="77">
        <v>0.30285714285714282</v>
      </c>
      <c r="AA768" s="77">
        <v>0.41372959743582804</v>
      </c>
      <c r="AB768" s="77">
        <v>0.53817878028404331</v>
      </c>
      <c r="AC768" s="77">
        <v>0</v>
      </c>
      <c r="AD768" s="76">
        <v>0.50918228942648147</v>
      </c>
      <c r="AE768" s="77">
        <v>0.44483835206417766</v>
      </c>
      <c r="AF768" s="77">
        <v>0.35087591894627451</v>
      </c>
      <c r="AG768" s="77">
        <v>0.78925165904258765</v>
      </c>
      <c r="AH768" s="77">
        <v>0.48542532815452932</v>
      </c>
      <c r="AI768" s="77">
        <v>0.58888238626385303</v>
      </c>
      <c r="AJ768" s="77">
        <v>0.48463622961019287</v>
      </c>
      <c r="AK768" s="77">
        <v>0.47595418885993568</v>
      </c>
      <c r="AL768" s="77">
        <v>0</v>
      </c>
      <c r="AM768" s="76">
        <v>0.43496552014564455</v>
      </c>
      <c r="AN768" s="77">
        <v>0.62118645782032333</v>
      </c>
      <c r="AO768" s="78">
        <v>0.32019680615670953</v>
      </c>
      <c r="AP768" s="79">
        <v>0.45053178717134201</v>
      </c>
      <c r="AQ768" s="70">
        <v>2</v>
      </c>
      <c r="AR768" s="71">
        <v>0</v>
      </c>
      <c r="AS768" s="71">
        <v>2</v>
      </c>
      <c r="AT768" s="71">
        <v>0</v>
      </c>
      <c r="AU768" s="71">
        <v>0</v>
      </c>
      <c r="AV768" s="71" t="s">
        <v>3395</v>
      </c>
      <c r="AW768" s="72" t="s">
        <v>3420</v>
      </c>
    </row>
    <row r="769" spans="1:49">
      <c r="A769" s="23" t="s">
        <v>4517</v>
      </c>
      <c r="B769" s="23" t="s">
        <v>3728</v>
      </c>
      <c r="C769" s="23" t="s">
        <v>1775</v>
      </c>
      <c r="D769" s="24" t="s">
        <v>2005</v>
      </c>
      <c r="E769" s="24" t="s">
        <v>2006</v>
      </c>
      <c r="F769" s="24" t="s">
        <v>2007</v>
      </c>
      <c r="G769" s="24" t="s">
        <v>2012</v>
      </c>
      <c r="H769" s="76">
        <v>0.59275886612709883</v>
      </c>
      <c r="I769" s="77">
        <v>0.43838848913041284</v>
      </c>
      <c r="J769" s="77">
        <v>0.77963329504573609</v>
      </c>
      <c r="K769" s="77">
        <v>0.7348801554240727</v>
      </c>
      <c r="L769" s="77">
        <v>0.25823086276047397</v>
      </c>
      <c r="M769" s="77">
        <v>0.98361972623032767</v>
      </c>
      <c r="N769" s="77">
        <v>0.70335740121120649</v>
      </c>
      <c r="O769" s="77" t="s">
        <v>3395</v>
      </c>
      <c r="P769" s="77">
        <v>0.40604776641125184</v>
      </c>
      <c r="Q769" s="77">
        <v>0.71540898145755594</v>
      </c>
      <c r="R769" s="77">
        <v>4.8768120349195476E-2</v>
      </c>
      <c r="S769" s="77">
        <v>0.9058823529411768</v>
      </c>
      <c r="T769" s="77">
        <v>0.67262096514399849</v>
      </c>
      <c r="U769" s="77">
        <v>0.48601387921291156</v>
      </c>
      <c r="V769" s="77">
        <v>0.46443832933134704</v>
      </c>
      <c r="W769" s="77">
        <v>0.89796035160620591</v>
      </c>
      <c r="X769" s="77">
        <v>0.77400574539297495</v>
      </c>
      <c r="Y769" s="77">
        <v>0.66641531636324292</v>
      </c>
      <c r="Z769" s="77">
        <v>0.30285714285714282</v>
      </c>
      <c r="AA769" s="77">
        <v>0.41372959743582804</v>
      </c>
      <c r="AB769" s="77">
        <v>0.53817878028404331</v>
      </c>
      <c r="AC769" s="77">
        <v>0</v>
      </c>
      <c r="AD769" s="76">
        <v>0.60359355010108262</v>
      </c>
      <c r="AE769" s="77">
        <v>0.61722718240746643</v>
      </c>
      <c r="AF769" s="77">
        <v>0.38208855090337568</v>
      </c>
      <c r="AG769" s="77">
        <v>0.78925165904258765</v>
      </c>
      <c r="AH769" s="77">
        <v>0.4752261042721293</v>
      </c>
      <c r="AI769" s="77">
        <v>0.83598304849959049</v>
      </c>
      <c r="AJ769" s="77">
        <v>0.48463622961019287</v>
      </c>
      <c r="AK769" s="77">
        <v>0.47595418885993568</v>
      </c>
      <c r="AL769" s="77">
        <v>0</v>
      </c>
      <c r="AM769" s="76">
        <v>0.53430309447064162</v>
      </c>
      <c r="AN769" s="77">
        <v>0.70015360393810244</v>
      </c>
      <c r="AO769" s="78">
        <v>0.32019680615670953</v>
      </c>
      <c r="AP769" s="79">
        <v>0.50558191233483218</v>
      </c>
      <c r="AQ769" s="70">
        <v>2</v>
      </c>
      <c r="AR769" s="71">
        <v>3</v>
      </c>
      <c r="AS769" s="71">
        <v>1</v>
      </c>
      <c r="AT769" s="71">
        <v>0</v>
      </c>
      <c r="AU769" s="71">
        <v>0</v>
      </c>
      <c r="AV769" s="71" t="s">
        <v>3395</v>
      </c>
      <c r="AW769" s="72" t="s">
        <v>3420</v>
      </c>
    </row>
    <row r="770" spans="1:49">
      <c r="A770" s="23" t="s">
        <v>4518</v>
      </c>
      <c r="B770" s="23" t="s">
        <v>3728</v>
      </c>
      <c r="C770" s="23" t="s">
        <v>1777</v>
      </c>
      <c r="D770" s="24" t="s">
        <v>2005</v>
      </c>
      <c r="E770" s="24" t="s">
        <v>2006</v>
      </c>
      <c r="F770" s="24" t="s">
        <v>2007</v>
      </c>
      <c r="G770" s="24" t="s">
        <v>2014</v>
      </c>
      <c r="H770" s="76">
        <v>0.59275886612709883</v>
      </c>
      <c r="I770" s="77">
        <v>0.17776231809567469</v>
      </c>
      <c r="J770" s="77">
        <v>0.28037262381831957</v>
      </c>
      <c r="K770" s="77">
        <v>0.49587694933333715</v>
      </c>
      <c r="L770" s="77">
        <v>0.29876329873650176</v>
      </c>
      <c r="M770" s="77">
        <v>0.45816373996096449</v>
      </c>
      <c r="N770" s="77">
        <v>4.2408169651450056E-2</v>
      </c>
      <c r="O770" s="77" t="s">
        <v>3395</v>
      </c>
      <c r="P770" s="77">
        <v>0.17574362169709418</v>
      </c>
      <c r="Q770" s="77">
        <v>0.96204540483583845</v>
      </c>
      <c r="R770" s="77">
        <v>0.13768970879602005</v>
      </c>
      <c r="S770" s="77">
        <v>0.9058823529411768</v>
      </c>
      <c r="T770" s="77">
        <v>0.67262096514399849</v>
      </c>
      <c r="U770" s="77">
        <v>0.4688095784064239</v>
      </c>
      <c r="V770" s="77">
        <v>0.46443832933134704</v>
      </c>
      <c r="W770" s="77">
        <v>0.8866893618910604</v>
      </c>
      <c r="X770" s="77">
        <v>0.50049430918910764</v>
      </c>
      <c r="Y770" s="77">
        <v>0.66641531636324292</v>
      </c>
      <c r="Z770" s="77">
        <v>0.30285714285714282</v>
      </c>
      <c r="AA770" s="77">
        <v>0.41372959743582804</v>
      </c>
      <c r="AB770" s="77">
        <v>0.53817878028404331</v>
      </c>
      <c r="AC770" s="77">
        <v>0</v>
      </c>
      <c r="AD770" s="76">
        <v>0.35029793601369769</v>
      </c>
      <c r="AE770" s="77">
        <v>0.29419115587586953</v>
      </c>
      <c r="AF770" s="77">
        <v>0.54986755681592925</v>
      </c>
      <c r="AG770" s="77">
        <v>0.78925165904258765</v>
      </c>
      <c r="AH770" s="77">
        <v>0.46662395386888544</v>
      </c>
      <c r="AI770" s="77">
        <v>0.69359183554008408</v>
      </c>
      <c r="AJ770" s="77">
        <v>0.48463622961019287</v>
      </c>
      <c r="AK770" s="77">
        <v>0.47595418885993568</v>
      </c>
      <c r="AL770" s="77">
        <v>0</v>
      </c>
      <c r="AM770" s="76">
        <v>0.39811888290183212</v>
      </c>
      <c r="AN770" s="77">
        <v>0.6498224828171858</v>
      </c>
      <c r="AO770" s="78">
        <v>0.32019680615670953</v>
      </c>
      <c r="AP770" s="79">
        <v>0.44598371804251885</v>
      </c>
      <c r="AQ770" s="70">
        <v>2</v>
      </c>
      <c r="AR770" s="71">
        <v>3</v>
      </c>
      <c r="AS770" s="71">
        <v>2</v>
      </c>
      <c r="AT770" s="71">
        <v>0</v>
      </c>
      <c r="AU770" s="71">
        <v>0</v>
      </c>
      <c r="AV770" s="71" t="s">
        <v>3395</v>
      </c>
      <c r="AW770" s="72" t="s">
        <v>3420</v>
      </c>
    </row>
    <row r="771" spans="1:49">
      <c r="A771" s="23" t="s">
        <v>4519</v>
      </c>
      <c r="B771" s="23" t="s">
        <v>3728</v>
      </c>
      <c r="C771" s="23" t="s">
        <v>1780</v>
      </c>
      <c r="D771" s="24" t="s">
        <v>2005</v>
      </c>
      <c r="E771" s="24" t="s">
        <v>2006</v>
      </c>
      <c r="F771" s="24" t="s">
        <v>2007</v>
      </c>
      <c r="G771" s="24" t="s">
        <v>2016</v>
      </c>
      <c r="H771" s="76">
        <v>0.59275886612709883</v>
      </c>
      <c r="I771" s="77">
        <v>0.56851417002001126</v>
      </c>
      <c r="J771" s="77">
        <v>0.95363065686117809</v>
      </c>
      <c r="K771" s="77">
        <v>0.87416956009664504</v>
      </c>
      <c r="L771" s="77">
        <v>0.22495801811721905</v>
      </c>
      <c r="M771" s="77">
        <v>0.95537441240309107</v>
      </c>
      <c r="N771" s="77">
        <v>0.89782748478916008</v>
      </c>
      <c r="O771" s="77" t="s">
        <v>3395</v>
      </c>
      <c r="P771" s="77">
        <v>0.49289002945406896</v>
      </c>
      <c r="Q771" s="77">
        <v>0.55616890896019244</v>
      </c>
      <c r="R771" s="77">
        <v>6.9729091319079381E-2</v>
      </c>
      <c r="S771" s="77">
        <v>0.9058823529411768</v>
      </c>
      <c r="T771" s="77">
        <v>0.67262096514399849</v>
      </c>
      <c r="U771" s="77">
        <v>0.51591185158603226</v>
      </c>
      <c r="V771" s="77">
        <v>0.46443832933134704</v>
      </c>
      <c r="W771" s="77">
        <v>0.50895000528133683</v>
      </c>
      <c r="X771" s="77">
        <v>0.78045531582773908</v>
      </c>
      <c r="Y771" s="77">
        <v>0.66641531636324292</v>
      </c>
      <c r="Z771" s="77">
        <v>0.30285714285714282</v>
      </c>
      <c r="AA771" s="77">
        <v>0.41372959743582804</v>
      </c>
      <c r="AB771" s="77">
        <v>0.53817878028404331</v>
      </c>
      <c r="AC771" s="77">
        <v>0</v>
      </c>
      <c r="AD771" s="76">
        <v>0.70496789766942936</v>
      </c>
      <c r="AE771" s="77">
        <v>0.68904390097203683</v>
      </c>
      <c r="AF771" s="77">
        <v>0.31294900013963589</v>
      </c>
      <c r="AG771" s="77">
        <v>0.78925165904258765</v>
      </c>
      <c r="AH771" s="77">
        <v>0.49017509045868968</v>
      </c>
      <c r="AI771" s="77">
        <v>0.64470266055453795</v>
      </c>
      <c r="AJ771" s="77">
        <v>0.48463622961019287</v>
      </c>
      <c r="AK771" s="77">
        <v>0.47595418885993568</v>
      </c>
      <c r="AL771" s="77">
        <v>0</v>
      </c>
      <c r="AM771" s="76">
        <v>0.56898693292703406</v>
      </c>
      <c r="AN771" s="77">
        <v>0.64137647001860509</v>
      </c>
      <c r="AO771" s="78">
        <v>0.32019680615670953</v>
      </c>
      <c r="AP771" s="79">
        <v>0.49953815227576726</v>
      </c>
      <c r="AQ771" s="70">
        <v>2</v>
      </c>
      <c r="AR771" s="71">
        <v>0</v>
      </c>
      <c r="AS771" s="71">
        <v>1</v>
      </c>
      <c r="AT771" s="71">
        <v>0</v>
      </c>
      <c r="AU771" s="71">
        <v>0</v>
      </c>
      <c r="AV771" s="71" t="s">
        <v>3395</v>
      </c>
      <c r="AW771" s="72" t="s">
        <v>3420</v>
      </c>
    </row>
    <row r="772" spans="1:49">
      <c r="A772" s="23" t="s">
        <v>4520</v>
      </c>
      <c r="B772" s="23" t="s">
        <v>3728</v>
      </c>
      <c r="C772" s="23" t="s">
        <v>1782</v>
      </c>
      <c r="D772" s="24" t="s">
        <v>2005</v>
      </c>
      <c r="E772" s="24" t="s">
        <v>2006</v>
      </c>
      <c r="F772" s="24" t="s">
        <v>2024</v>
      </c>
      <c r="G772" s="24" t="s">
        <v>2025</v>
      </c>
      <c r="H772" s="76">
        <v>0.65764787225450594</v>
      </c>
      <c r="I772" s="77">
        <v>9.6669593001247486E-2</v>
      </c>
      <c r="J772" s="77">
        <v>4.3339873330447587E-2</v>
      </c>
      <c r="K772" s="77">
        <v>0.74399506854876662</v>
      </c>
      <c r="L772" s="77">
        <v>0.31207013195248895</v>
      </c>
      <c r="M772" s="77">
        <v>0.22361936478853905</v>
      </c>
      <c r="N772" s="77">
        <v>0</v>
      </c>
      <c r="O772" s="77" t="s">
        <v>3395</v>
      </c>
      <c r="P772" s="77">
        <v>0.10506383055873009</v>
      </c>
      <c r="Q772" s="77">
        <v>0.26934627887861279</v>
      </c>
      <c r="R772" s="77">
        <v>0.17092333276323513</v>
      </c>
      <c r="S772" s="77">
        <v>0.79999999999999971</v>
      </c>
      <c r="T772" s="77">
        <v>0.59108627021454807</v>
      </c>
      <c r="U772" s="77">
        <v>0.67132787287912521</v>
      </c>
      <c r="V772" s="77">
        <v>0.43814944954552537</v>
      </c>
      <c r="W772" s="77">
        <v>0.85778005700028337</v>
      </c>
      <c r="X772" s="77">
        <v>0.39274940892275623</v>
      </c>
      <c r="Y772" s="77">
        <v>0.51053304298428337</v>
      </c>
      <c r="Z772" s="77">
        <v>0.41714285714285715</v>
      </c>
      <c r="AA772" s="77">
        <v>0.55233078425619375</v>
      </c>
      <c r="AB772" s="77">
        <v>0.53817878028404331</v>
      </c>
      <c r="AC772" s="77">
        <v>0</v>
      </c>
      <c r="AD772" s="76">
        <v>0.26588577952873366</v>
      </c>
      <c r="AE772" s="77">
        <v>0.27694967916970492</v>
      </c>
      <c r="AF772" s="77">
        <v>0.22013480582092396</v>
      </c>
      <c r="AG772" s="77">
        <v>0.69554313510727384</v>
      </c>
      <c r="AH772" s="77">
        <v>0.55473866121232529</v>
      </c>
      <c r="AI772" s="77">
        <v>0.62526473296151974</v>
      </c>
      <c r="AJ772" s="77">
        <v>0.46383795006357026</v>
      </c>
      <c r="AK772" s="77">
        <v>0.54525478227011859</v>
      </c>
      <c r="AL772" s="77">
        <v>0</v>
      </c>
      <c r="AM772" s="76">
        <v>0.25432342150645415</v>
      </c>
      <c r="AN772" s="77">
        <v>0.62518217642703966</v>
      </c>
      <c r="AO772" s="78">
        <v>0.33636424411122962</v>
      </c>
      <c r="AP772" s="79">
        <v>0.39102618887931317</v>
      </c>
      <c r="AQ772" s="70">
        <v>2</v>
      </c>
      <c r="AR772" s="71">
        <v>3</v>
      </c>
      <c r="AS772" s="71">
        <v>2</v>
      </c>
      <c r="AT772" s="71">
        <v>0</v>
      </c>
      <c r="AU772" s="71">
        <v>0</v>
      </c>
      <c r="AV772" s="71" t="s">
        <v>3395</v>
      </c>
      <c r="AW772" s="72" t="s">
        <v>3420</v>
      </c>
    </row>
    <row r="773" spans="1:49">
      <c r="A773" s="23" t="s">
        <v>4521</v>
      </c>
      <c r="B773" s="23" t="s">
        <v>3728</v>
      </c>
      <c r="C773" s="23" t="s">
        <v>1784</v>
      </c>
      <c r="D773" s="24" t="s">
        <v>2005</v>
      </c>
      <c r="E773" s="24" t="s">
        <v>2006</v>
      </c>
      <c r="F773" s="24" t="s">
        <v>2027</v>
      </c>
      <c r="G773" s="24" t="s">
        <v>2030</v>
      </c>
      <c r="H773" s="76">
        <v>0.43648150265746666</v>
      </c>
      <c r="I773" s="77">
        <v>0.47039208119796777</v>
      </c>
      <c r="J773" s="77">
        <v>0.66182877227764547</v>
      </c>
      <c r="K773" s="77">
        <v>0.83265521294947542</v>
      </c>
      <c r="L773" s="77">
        <v>0.24402761859321487</v>
      </c>
      <c r="M773" s="77">
        <v>0.97108921823038008</v>
      </c>
      <c r="N773" s="77">
        <v>0.62692693419517864</v>
      </c>
      <c r="O773" s="77" t="s">
        <v>3395</v>
      </c>
      <c r="P773" s="77">
        <v>0.46315035539244659</v>
      </c>
      <c r="Q773" s="77">
        <v>0.98037291462217868</v>
      </c>
      <c r="R773" s="77">
        <v>0.14541648881081537</v>
      </c>
      <c r="S773" s="77">
        <v>0.92941176470588305</v>
      </c>
      <c r="T773" s="77">
        <v>0.9000225500934218</v>
      </c>
      <c r="U773" s="77">
        <v>0.44057979489011062</v>
      </c>
      <c r="V773" s="77">
        <v>0.44696992341273994</v>
      </c>
      <c r="W773" s="77">
        <v>0.76827569278171737</v>
      </c>
      <c r="X773" s="77">
        <v>0.47642397009881809</v>
      </c>
      <c r="Y773" s="77">
        <v>0.76785714285714257</v>
      </c>
      <c r="Z773" s="77">
        <v>0.20571428571428574</v>
      </c>
      <c r="AA773" s="77">
        <v>0.3968594404831966</v>
      </c>
      <c r="AB773" s="77">
        <v>0.53817878028404331</v>
      </c>
      <c r="AC773" s="77">
        <v>0</v>
      </c>
      <c r="AD773" s="76">
        <v>0.52290078537769336</v>
      </c>
      <c r="AE773" s="77">
        <v>0.62756986787213909</v>
      </c>
      <c r="AF773" s="77">
        <v>0.56289470171649703</v>
      </c>
      <c r="AG773" s="77">
        <v>0.91471715739965243</v>
      </c>
      <c r="AH773" s="77">
        <v>0.44377485915142528</v>
      </c>
      <c r="AI773" s="77">
        <v>0.62234983144026779</v>
      </c>
      <c r="AJ773" s="77">
        <v>0.48678571428571416</v>
      </c>
      <c r="AK773" s="77">
        <v>0.46751911038361993</v>
      </c>
      <c r="AL773" s="77">
        <v>0</v>
      </c>
      <c r="AM773" s="76">
        <v>0.57112178498877642</v>
      </c>
      <c r="AN773" s="77">
        <v>0.66028061599711518</v>
      </c>
      <c r="AO773" s="78">
        <v>0.31810160822311134</v>
      </c>
      <c r="AP773" s="79">
        <v>0.50484194953370687</v>
      </c>
      <c r="AQ773" s="70">
        <v>2</v>
      </c>
      <c r="AR773" s="71">
        <v>3</v>
      </c>
      <c r="AS773" s="71">
        <v>0</v>
      </c>
      <c r="AT773" s="71">
        <v>0</v>
      </c>
      <c r="AU773" s="71">
        <v>0</v>
      </c>
      <c r="AV773" s="71" t="s">
        <v>3395</v>
      </c>
      <c r="AW773" s="72" t="s">
        <v>3420</v>
      </c>
    </row>
    <row r="774" spans="1:49">
      <c r="A774" s="23" t="s">
        <v>4522</v>
      </c>
      <c r="B774" s="23" t="s">
        <v>3728</v>
      </c>
      <c r="C774" s="23" t="s">
        <v>1786</v>
      </c>
      <c r="D774" s="24" t="s">
        <v>2005</v>
      </c>
      <c r="E774" s="24" t="s">
        <v>2006</v>
      </c>
      <c r="F774" s="24" t="s">
        <v>2036</v>
      </c>
      <c r="G774" s="24" t="s">
        <v>2043</v>
      </c>
      <c r="H774" s="76">
        <v>0.57907747936354048</v>
      </c>
      <c r="I774" s="77">
        <v>7.8641535712408686E-2</v>
      </c>
      <c r="J774" s="77">
        <v>0</v>
      </c>
      <c r="K774" s="77">
        <v>0.28637137211834973</v>
      </c>
      <c r="L774" s="77">
        <v>0.40594846838234394</v>
      </c>
      <c r="M774" s="77">
        <v>0.35014322995536074</v>
      </c>
      <c r="N774" s="77">
        <v>0</v>
      </c>
      <c r="O774" s="77" t="s">
        <v>3395</v>
      </c>
      <c r="P774" s="77">
        <v>6.2010351383973039E-2</v>
      </c>
      <c r="Q774" s="77">
        <v>0.81708204990673106</v>
      </c>
      <c r="R774" s="77">
        <v>0.23306439724950673</v>
      </c>
      <c r="S774" s="77">
        <v>0.98823529411764777</v>
      </c>
      <c r="T774" s="77">
        <v>0.72944720056697376</v>
      </c>
      <c r="U774" s="77">
        <v>0.51494549892866182</v>
      </c>
      <c r="V774" s="77">
        <v>0.50103447931013778</v>
      </c>
      <c r="W774" s="77">
        <v>0.82681785205683289</v>
      </c>
      <c r="X774" s="77">
        <v>0.35262292221429348</v>
      </c>
      <c r="Y774" s="77">
        <v>0.71950320556171721</v>
      </c>
      <c r="Z774" s="77">
        <v>0.47428571428571431</v>
      </c>
      <c r="AA774" s="77">
        <v>0.36872166309345289</v>
      </c>
      <c r="AB774" s="77">
        <v>0.53817878028404331</v>
      </c>
      <c r="AC774" s="77">
        <v>0</v>
      </c>
      <c r="AD774" s="76">
        <v>0.21923967169198308</v>
      </c>
      <c r="AE774" s="77">
        <v>0.22089468436800547</v>
      </c>
      <c r="AF774" s="77">
        <v>0.52507322357811892</v>
      </c>
      <c r="AG774" s="77">
        <v>0.85884124734231082</v>
      </c>
      <c r="AH774" s="77">
        <v>0.50798998911939974</v>
      </c>
      <c r="AI774" s="77">
        <v>0.58972038713556318</v>
      </c>
      <c r="AJ774" s="77">
        <v>0.59689445992371581</v>
      </c>
      <c r="AK774" s="77">
        <v>0.4534502216887481</v>
      </c>
      <c r="AL774" s="77">
        <v>0</v>
      </c>
      <c r="AM774" s="76">
        <v>0.32173585987936915</v>
      </c>
      <c r="AN774" s="77">
        <v>0.65218387453242455</v>
      </c>
      <c r="AO774" s="78">
        <v>0.35011489387082134</v>
      </c>
      <c r="AP774" s="79">
        <v>0.43008209636472838</v>
      </c>
      <c r="AQ774" s="70">
        <v>2</v>
      </c>
      <c r="AR774" s="71">
        <v>3</v>
      </c>
      <c r="AS774" s="71">
        <v>2</v>
      </c>
      <c r="AT774" s="71">
        <v>0</v>
      </c>
      <c r="AU774" s="71">
        <v>0</v>
      </c>
      <c r="AV774" s="71" t="s">
        <v>3395</v>
      </c>
      <c r="AW774" s="72" t="s">
        <v>3420</v>
      </c>
    </row>
    <row r="775" spans="1:49">
      <c r="A775" s="23" t="s">
        <v>4523</v>
      </c>
      <c r="B775" s="23" t="s">
        <v>3728</v>
      </c>
      <c r="C775" s="23" t="s">
        <v>1790</v>
      </c>
      <c r="D775" s="24" t="s">
        <v>2005</v>
      </c>
      <c r="E775" s="24" t="s">
        <v>2006</v>
      </c>
      <c r="F775" s="24" t="s">
        <v>2036</v>
      </c>
      <c r="G775" s="24" t="s">
        <v>2047</v>
      </c>
      <c r="H775" s="76">
        <v>0.57907747936354048</v>
      </c>
      <c r="I775" s="77">
        <v>0.28822517719843704</v>
      </c>
      <c r="J775" s="77">
        <v>0.48483938511168823</v>
      </c>
      <c r="K775" s="77">
        <v>0.68527796493383253</v>
      </c>
      <c r="L775" s="77">
        <v>0.34458916935737177</v>
      </c>
      <c r="M775" s="77">
        <v>0.52590835055478014</v>
      </c>
      <c r="N775" s="77">
        <v>0.33497823800608562</v>
      </c>
      <c r="O775" s="77" t="s">
        <v>3395</v>
      </c>
      <c r="P775" s="77">
        <v>0.3472196505684631</v>
      </c>
      <c r="Q775" s="77">
        <v>0.79928342462724622</v>
      </c>
      <c r="R775" s="77">
        <v>0.1357487388667481</v>
      </c>
      <c r="S775" s="77">
        <v>0.98823529411764777</v>
      </c>
      <c r="T775" s="77">
        <v>0.72944720056697376</v>
      </c>
      <c r="U775" s="77">
        <v>0.53903707677593049</v>
      </c>
      <c r="V775" s="77">
        <v>0.50103447931013778</v>
      </c>
      <c r="W775" s="77">
        <v>0</v>
      </c>
      <c r="X775" s="77">
        <v>0.42772963165554345</v>
      </c>
      <c r="Y775" s="77">
        <v>0.71950320556171721</v>
      </c>
      <c r="Z775" s="77">
        <v>0.47428571428571431</v>
      </c>
      <c r="AA775" s="77">
        <v>0.40450058409777523</v>
      </c>
      <c r="AB775" s="77">
        <v>0.53817878028404331</v>
      </c>
      <c r="AC775" s="77">
        <v>0</v>
      </c>
      <c r="AD775" s="76">
        <v>0.45071401389122184</v>
      </c>
      <c r="AE775" s="77">
        <v>0.44759467468410657</v>
      </c>
      <c r="AF775" s="77">
        <v>0.46751608174699716</v>
      </c>
      <c r="AG775" s="77">
        <v>0.85884124734231082</v>
      </c>
      <c r="AH775" s="77">
        <v>0.52003577804303414</v>
      </c>
      <c r="AI775" s="77">
        <v>0.21386481582777173</v>
      </c>
      <c r="AJ775" s="77">
        <v>0.59689445992371581</v>
      </c>
      <c r="AK775" s="77">
        <v>0.47133968219090927</v>
      </c>
      <c r="AL775" s="77">
        <v>0</v>
      </c>
      <c r="AM775" s="76">
        <v>0.45527492344077519</v>
      </c>
      <c r="AN775" s="77">
        <v>0.53091394707103889</v>
      </c>
      <c r="AO775" s="78">
        <v>0.35607804737154169</v>
      </c>
      <c r="AP775" s="79">
        <v>0.4444697840743872</v>
      </c>
      <c r="AQ775" s="70">
        <v>2</v>
      </c>
      <c r="AR775" s="71">
        <v>1</v>
      </c>
      <c r="AS775" s="71">
        <v>1</v>
      </c>
      <c r="AT775" s="71">
        <v>0</v>
      </c>
      <c r="AU775" s="71">
        <v>1</v>
      </c>
      <c r="AV775" s="71" t="s">
        <v>3592</v>
      </c>
      <c r="AW775" s="72" t="s">
        <v>3420</v>
      </c>
    </row>
    <row r="776" spans="1:49">
      <c r="A776" s="23" t="s">
        <v>4524</v>
      </c>
      <c r="B776" s="23" t="s">
        <v>3728</v>
      </c>
      <c r="C776" s="23" t="s">
        <v>1792</v>
      </c>
      <c r="D776" s="24" t="s">
        <v>2005</v>
      </c>
      <c r="E776" s="24" t="s">
        <v>2006</v>
      </c>
      <c r="F776" s="24" t="s">
        <v>2036</v>
      </c>
      <c r="G776" s="24" t="s">
        <v>2049</v>
      </c>
      <c r="H776" s="76">
        <v>0.57907747936354048</v>
      </c>
      <c r="I776" s="77">
        <v>0.42110854355343685</v>
      </c>
      <c r="J776" s="77">
        <v>0.7040758898115399</v>
      </c>
      <c r="K776" s="77">
        <v>0.75369404655464867</v>
      </c>
      <c r="L776" s="77">
        <v>0.30219695006744191</v>
      </c>
      <c r="M776" s="77">
        <v>0.69316640256772355</v>
      </c>
      <c r="N776" s="77">
        <v>0.63973771505050803</v>
      </c>
      <c r="O776" s="77" t="s">
        <v>3395</v>
      </c>
      <c r="P776" s="77">
        <v>0.36536247726084048</v>
      </c>
      <c r="Q776" s="77">
        <v>0.57915741436081825</v>
      </c>
      <c r="R776" s="77">
        <v>6.9202068423225793E-2</v>
      </c>
      <c r="S776" s="77">
        <v>0.98823529411764777</v>
      </c>
      <c r="T776" s="77">
        <v>0.72944720056697376</v>
      </c>
      <c r="U776" s="77">
        <v>0.45031082191244259</v>
      </c>
      <c r="V776" s="77">
        <v>0.50103447931013778</v>
      </c>
      <c r="W776" s="77">
        <v>0.11753644399848712</v>
      </c>
      <c r="X776" s="77">
        <v>0.14221079058047181</v>
      </c>
      <c r="Y776" s="77">
        <v>0.71950320556171721</v>
      </c>
      <c r="Z776" s="77">
        <v>0.47428571428571431</v>
      </c>
      <c r="AA776" s="77">
        <v>0.36872166309345289</v>
      </c>
      <c r="AB776" s="77">
        <v>0.53817878028404331</v>
      </c>
      <c r="AC776" s="77">
        <v>0</v>
      </c>
      <c r="AD776" s="76">
        <v>0.56808730424283915</v>
      </c>
      <c r="AE776" s="77">
        <v>0.55083151830023247</v>
      </c>
      <c r="AF776" s="77">
        <v>0.32417974139202199</v>
      </c>
      <c r="AG776" s="77">
        <v>0.85884124734231082</v>
      </c>
      <c r="AH776" s="77">
        <v>0.47567265061129016</v>
      </c>
      <c r="AI776" s="77">
        <v>0.12987361728947946</v>
      </c>
      <c r="AJ776" s="77">
        <v>0.59689445992371581</v>
      </c>
      <c r="AK776" s="77">
        <v>0.4534502216887481</v>
      </c>
      <c r="AL776" s="77">
        <v>0</v>
      </c>
      <c r="AM776" s="76">
        <v>0.48103285464503126</v>
      </c>
      <c r="AN776" s="77">
        <v>0.48812917174769349</v>
      </c>
      <c r="AO776" s="78">
        <v>0.35011489387082134</v>
      </c>
      <c r="AP776" s="79">
        <v>0.43728807727872987</v>
      </c>
      <c r="AQ776" s="70">
        <v>2</v>
      </c>
      <c r="AR776" s="71">
        <v>0</v>
      </c>
      <c r="AS776" s="71">
        <v>0</v>
      </c>
      <c r="AT776" s="71">
        <v>0</v>
      </c>
      <c r="AU776" s="71">
        <v>0</v>
      </c>
      <c r="AV776" s="71" t="s">
        <v>3395</v>
      </c>
      <c r="AW776" s="72" t="s">
        <v>3420</v>
      </c>
    </row>
    <row r="777" spans="1:49">
      <c r="A777" s="23" t="s">
        <v>4525</v>
      </c>
      <c r="B777" s="23" t="s">
        <v>3728</v>
      </c>
      <c r="C777" s="23" t="s">
        <v>1794</v>
      </c>
      <c r="D777" s="24" t="s">
        <v>2005</v>
      </c>
      <c r="E777" s="24" t="s">
        <v>2006</v>
      </c>
      <c r="F777" s="24" t="s">
        <v>2036</v>
      </c>
      <c r="G777" s="24" t="s">
        <v>2051</v>
      </c>
      <c r="H777" s="76">
        <v>0.57907747936354048</v>
      </c>
      <c r="I777" s="77">
        <v>0.54131903527413172</v>
      </c>
      <c r="J777" s="77">
        <v>0.95674677299089761</v>
      </c>
      <c r="K777" s="77">
        <v>0.9104201787120072</v>
      </c>
      <c r="L777" s="77">
        <v>0.28777600732193831</v>
      </c>
      <c r="M777" s="77">
        <v>0.98096057824460259</v>
      </c>
      <c r="N777" s="77">
        <v>0.94981709462704611</v>
      </c>
      <c r="O777" s="77" t="s">
        <v>3395</v>
      </c>
      <c r="P777" s="77">
        <v>0.4757323688750027</v>
      </c>
      <c r="Q777" s="77">
        <v>0.52412631905393747</v>
      </c>
      <c r="R777" s="77">
        <v>8.5760633524315281E-4</v>
      </c>
      <c r="S777" s="77">
        <v>0.98823529411764777</v>
      </c>
      <c r="T777" s="77">
        <v>0.72944720056697376</v>
      </c>
      <c r="U777" s="77">
        <v>0.47545265149591742</v>
      </c>
      <c r="V777" s="77">
        <v>0.50103447931013778</v>
      </c>
      <c r="W777" s="77">
        <v>0.49463200655560602</v>
      </c>
      <c r="X777" s="77">
        <v>0.54057506584637405</v>
      </c>
      <c r="Y777" s="77">
        <v>0.71950320556171721</v>
      </c>
      <c r="Z777" s="77">
        <v>0.47428571428571431</v>
      </c>
      <c r="AA777" s="77">
        <v>0.36872166309345289</v>
      </c>
      <c r="AB777" s="77">
        <v>0.53817878028404331</v>
      </c>
      <c r="AC777" s="77">
        <v>0</v>
      </c>
      <c r="AD777" s="76">
        <v>0.6923810958761899</v>
      </c>
      <c r="AE777" s="77">
        <v>0.72094124555611938</v>
      </c>
      <c r="AF777" s="77">
        <v>0.2624919626945903</v>
      </c>
      <c r="AG777" s="77">
        <v>0.85884124734231082</v>
      </c>
      <c r="AH777" s="77">
        <v>0.4882435654030276</v>
      </c>
      <c r="AI777" s="77">
        <v>0.51760353620099009</v>
      </c>
      <c r="AJ777" s="77">
        <v>0.59689445992371581</v>
      </c>
      <c r="AK777" s="77">
        <v>0.4534502216887481</v>
      </c>
      <c r="AL777" s="77">
        <v>0</v>
      </c>
      <c r="AM777" s="76">
        <v>0.55860476804229986</v>
      </c>
      <c r="AN777" s="77">
        <v>0.62156278298210943</v>
      </c>
      <c r="AO777" s="78">
        <v>0.35011489387082134</v>
      </c>
      <c r="AP777" s="79">
        <v>0.50273418839971462</v>
      </c>
      <c r="AQ777" s="70">
        <v>2</v>
      </c>
      <c r="AR777" s="71">
        <v>0</v>
      </c>
      <c r="AS777" s="71">
        <v>0</v>
      </c>
      <c r="AT777" s="71">
        <v>0</v>
      </c>
      <c r="AU777" s="71">
        <v>1</v>
      </c>
      <c r="AV777" s="71" t="s">
        <v>3593</v>
      </c>
      <c r="AW777" s="72" t="s">
        <v>3420</v>
      </c>
    </row>
    <row r="778" spans="1:49">
      <c r="A778" s="23" t="s">
        <v>4526</v>
      </c>
      <c r="B778" s="23" t="s">
        <v>3728</v>
      </c>
      <c r="C778" s="23" t="s">
        <v>1796</v>
      </c>
      <c r="D778" s="24" t="s">
        <v>2005</v>
      </c>
      <c r="E778" s="24" t="s">
        <v>2006</v>
      </c>
      <c r="F778" s="24" t="s">
        <v>2036</v>
      </c>
      <c r="G778" s="24" t="s">
        <v>2053</v>
      </c>
      <c r="H778" s="76">
        <v>0.57907747936354048</v>
      </c>
      <c r="I778" s="77">
        <v>0.5439819926913857</v>
      </c>
      <c r="J778" s="77">
        <v>0.86783025725235241</v>
      </c>
      <c r="K778" s="77">
        <v>0.63841629775593645</v>
      </c>
      <c r="L778" s="77">
        <v>0.30514753525215732</v>
      </c>
      <c r="M778" s="77">
        <v>0.81570342646382499</v>
      </c>
      <c r="N778" s="77">
        <v>0.80292340605329282</v>
      </c>
      <c r="O778" s="77" t="s">
        <v>3395</v>
      </c>
      <c r="P778" s="77">
        <v>0.44631344432848119</v>
      </c>
      <c r="Q778" s="77">
        <v>0.50833059240841427</v>
      </c>
      <c r="R778" s="77">
        <v>4.4638496171874936E-3</v>
      </c>
      <c r="S778" s="77">
        <v>0.98823529411764777</v>
      </c>
      <c r="T778" s="77">
        <v>0.72944720056697376</v>
      </c>
      <c r="U778" s="77">
        <v>0.50997799627538876</v>
      </c>
      <c r="V778" s="77">
        <v>0.50103447931013778</v>
      </c>
      <c r="W778" s="77">
        <v>0.30415494089331024</v>
      </c>
      <c r="X778" s="77">
        <v>0.54082331469572442</v>
      </c>
      <c r="Y778" s="77">
        <v>0.71950320556171721</v>
      </c>
      <c r="Z778" s="77">
        <v>0.47428571428571431</v>
      </c>
      <c r="AA778" s="77">
        <v>0.36872166309345289</v>
      </c>
      <c r="AB778" s="77">
        <v>0.53817878028404331</v>
      </c>
      <c r="AC778" s="77">
        <v>0</v>
      </c>
      <c r="AD778" s="76">
        <v>0.66362990976909286</v>
      </c>
      <c r="AE778" s="77">
        <v>0.60170082197073849</v>
      </c>
      <c r="AF778" s="77">
        <v>0.25639722101280088</v>
      </c>
      <c r="AG778" s="77">
        <v>0.85884124734231082</v>
      </c>
      <c r="AH778" s="77">
        <v>0.50550623779276327</v>
      </c>
      <c r="AI778" s="77">
        <v>0.42248912779451731</v>
      </c>
      <c r="AJ778" s="77">
        <v>0.59689445992371581</v>
      </c>
      <c r="AK778" s="77">
        <v>0.4534502216887481</v>
      </c>
      <c r="AL778" s="77">
        <v>0</v>
      </c>
      <c r="AM778" s="76">
        <v>0.50724265091754417</v>
      </c>
      <c r="AN778" s="77">
        <v>0.59561220430986384</v>
      </c>
      <c r="AO778" s="78">
        <v>0.35011489387082134</v>
      </c>
      <c r="AP778" s="79">
        <v>0.47862650604362772</v>
      </c>
      <c r="AQ778" s="70">
        <v>2</v>
      </c>
      <c r="AR778" s="71">
        <v>0</v>
      </c>
      <c r="AS778" s="71">
        <v>0</v>
      </c>
      <c r="AT778" s="71">
        <v>0</v>
      </c>
      <c r="AU778" s="71">
        <v>0</v>
      </c>
      <c r="AV778" s="71" t="s">
        <v>3395</v>
      </c>
      <c r="AW778" s="72" t="s">
        <v>3420</v>
      </c>
    </row>
    <row r="779" spans="1:49">
      <c r="A779" s="23" t="s">
        <v>4527</v>
      </c>
      <c r="B779" s="23" t="s">
        <v>3728</v>
      </c>
      <c r="C779" s="23" t="s">
        <v>1798</v>
      </c>
      <c r="D779" s="24" t="s">
        <v>2005</v>
      </c>
      <c r="E779" s="24" t="s">
        <v>2061</v>
      </c>
      <c r="F779" s="24" t="s">
        <v>2062</v>
      </c>
      <c r="G779" s="24" t="s">
        <v>2065</v>
      </c>
      <c r="H779" s="76">
        <v>0.39884061732478804</v>
      </c>
      <c r="I779" s="77">
        <v>0.4252682696192428</v>
      </c>
      <c r="J779" s="77">
        <v>0.66508937786801514</v>
      </c>
      <c r="K779" s="77">
        <v>0.59945195378274652</v>
      </c>
      <c r="L779" s="77">
        <v>0.24591022175380342</v>
      </c>
      <c r="M779" s="77">
        <v>0.84709643997565176</v>
      </c>
      <c r="N779" s="77">
        <v>0.69139558992269545</v>
      </c>
      <c r="O779" s="77" t="s">
        <v>3395</v>
      </c>
      <c r="P779" s="77">
        <v>0.41717143178494609</v>
      </c>
      <c r="Q779" s="77">
        <v>0.66744113612096601</v>
      </c>
      <c r="R779" s="77">
        <v>0.50343856264883613</v>
      </c>
      <c r="S779" s="77">
        <v>0.92941176470588305</v>
      </c>
      <c r="T779" s="77">
        <v>0.66541782101668701</v>
      </c>
      <c r="U779" s="77">
        <v>0.27182289481984123</v>
      </c>
      <c r="V779" s="77">
        <v>0.41019451770916088</v>
      </c>
      <c r="W779" s="77">
        <v>0.80443749728434544</v>
      </c>
      <c r="X779" s="77">
        <v>0.47180850136024044</v>
      </c>
      <c r="Y779" s="77">
        <v>0.70969716233397362</v>
      </c>
      <c r="Z779" s="77">
        <v>0.29714285714285715</v>
      </c>
      <c r="AA779" s="77">
        <v>0.38778674033053306</v>
      </c>
      <c r="AB779" s="77">
        <v>0.53817878028404331</v>
      </c>
      <c r="AC779" s="77">
        <v>0</v>
      </c>
      <c r="AD779" s="76">
        <v>0.49639942160401535</v>
      </c>
      <c r="AE779" s="77">
        <v>0.56020512744396866</v>
      </c>
      <c r="AF779" s="77">
        <v>0.58543984938490112</v>
      </c>
      <c r="AG779" s="77">
        <v>0.79741479286128503</v>
      </c>
      <c r="AH779" s="77">
        <v>0.34100870626450108</v>
      </c>
      <c r="AI779" s="77">
        <v>0.63812299932229299</v>
      </c>
      <c r="AJ779" s="77">
        <v>0.50342000973841539</v>
      </c>
      <c r="AK779" s="77">
        <v>0.46298276030728819</v>
      </c>
      <c r="AL779" s="77">
        <v>0</v>
      </c>
      <c r="AM779" s="76">
        <v>0.54734813281096173</v>
      </c>
      <c r="AN779" s="77">
        <v>0.5921821661493597</v>
      </c>
      <c r="AO779" s="78">
        <v>0.32213425668190121</v>
      </c>
      <c r="AP779" s="79">
        <v>0.47905530270269236</v>
      </c>
      <c r="AQ779" s="70">
        <v>2</v>
      </c>
      <c r="AR779" s="71">
        <v>1</v>
      </c>
      <c r="AS779" s="71">
        <v>0</v>
      </c>
      <c r="AT779" s="71">
        <v>0</v>
      </c>
      <c r="AU779" s="71">
        <v>0</v>
      </c>
      <c r="AV779" s="71" t="s">
        <v>3395</v>
      </c>
      <c r="AW779" s="72" t="s">
        <v>3420</v>
      </c>
    </row>
    <row r="780" spans="1:49">
      <c r="A780" s="23" t="s">
        <v>4528</v>
      </c>
      <c r="B780" s="23" t="s">
        <v>3728</v>
      </c>
      <c r="C780" s="23" t="s">
        <v>1801</v>
      </c>
      <c r="D780" s="24" t="s">
        <v>2005</v>
      </c>
      <c r="E780" s="24" t="s">
        <v>2061</v>
      </c>
      <c r="F780" s="24" t="s">
        <v>2062</v>
      </c>
      <c r="G780" s="24" t="s">
        <v>2067</v>
      </c>
      <c r="H780" s="76">
        <v>0.39884061732478804</v>
      </c>
      <c r="I780" s="77">
        <v>0.4257790103918172</v>
      </c>
      <c r="J780" s="77">
        <v>0.67570514562510886</v>
      </c>
      <c r="K780" s="77">
        <v>0.85763422906767683</v>
      </c>
      <c r="L780" s="77">
        <v>0.25134729319062121</v>
      </c>
      <c r="M780" s="77">
        <v>0.61128319227808114</v>
      </c>
      <c r="N780" s="77">
        <v>0.6697059379129765</v>
      </c>
      <c r="O780" s="77" t="s">
        <v>3395</v>
      </c>
      <c r="P780" s="77">
        <v>0.33332625210101813</v>
      </c>
      <c r="Q780" s="77">
        <v>0.67254097384847833</v>
      </c>
      <c r="R780" s="77">
        <v>0.56084537857793693</v>
      </c>
      <c r="S780" s="77">
        <v>0.92941176470588305</v>
      </c>
      <c r="T780" s="77">
        <v>0.66541782101668701</v>
      </c>
      <c r="U780" s="77">
        <v>0.29174508814343003</v>
      </c>
      <c r="V780" s="77">
        <v>0.41019451770916088</v>
      </c>
      <c r="W780" s="77">
        <v>0.874678003455445</v>
      </c>
      <c r="X780" s="77">
        <v>0.20896033316563467</v>
      </c>
      <c r="Y780" s="77">
        <v>0.70969716233397362</v>
      </c>
      <c r="Z780" s="77">
        <v>0.29714285714285715</v>
      </c>
      <c r="AA780" s="77">
        <v>0.38778674033053306</v>
      </c>
      <c r="AB780" s="77">
        <v>0.53817878028404331</v>
      </c>
      <c r="AC780" s="77">
        <v>0</v>
      </c>
      <c r="AD780" s="76">
        <v>0.50010825778057144</v>
      </c>
      <c r="AE780" s="77">
        <v>0.54465938091007482</v>
      </c>
      <c r="AF780" s="77">
        <v>0.61669317621320763</v>
      </c>
      <c r="AG780" s="77">
        <v>0.79741479286128503</v>
      </c>
      <c r="AH780" s="77">
        <v>0.35096980292629543</v>
      </c>
      <c r="AI780" s="77">
        <v>0.54181916831053978</v>
      </c>
      <c r="AJ780" s="77">
        <v>0.50342000973841539</v>
      </c>
      <c r="AK780" s="77">
        <v>0.46298276030728819</v>
      </c>
      <c r="AL780" s="77">
        <v>0</v>
      </c>
      <c r="AM780" s="76">
        <v>0.553820271634618</v>
      </c>
      <c r="AN780" s="77">
        <v>0.56340125469937341</v>
      </c>
      <c r="AO780" s="78">
        <v>0.32213425668190121</v>
      </c>
      <c r="AP780" s="79">
        <v>0.47236848936173553</v>
      </c>
      <c r="AQ780" s="70">
        <v>2</v>
      </c>
      <c r="AR780" s="71">
        <v>1</v>
      </c>
      <c r="AS780" s="71">
        <v>0</v>
      </c>
      <c r="AT780" s="71">
        <v>0</v>
      </c>
      <c r="AU780" s="71">
        <v>0</v>
      </c>
      <c r="AV780" s="71" t="s">
        <v>3395</v>
      </c>
      <c r="AW780" s="72" t="s">
        <v>3420</v>
      </c>
    </row>
    <row r="781" spans="1:49">
      <c r="A781" s="23" t="s">
        <v>4529</v>
      </c>
      <c r="B781" s="23" t="s">
        <v>3728</v>
      </c>
      <c r="C781" s="23" t="s">
        <v>1803</v>
      </c>
      <c r="D781" s="24" t="s">
        <v>2005</v>
      </c>
      <c r="E781" s="24" t="s">
        <v>2061</v>
      </c>
      <c r="F781" s="24" t="s">
        <v>2062</v>
      </c>
      <c r="G781" s="24" t="s">
        <v>2069</v>
      </c>
      <c r="H781" s="76">
        <v>0.39884061732478804</v>
      </c>
      <c r="I781" s="77">
        <v>0.42252534337109882</v>
      </c>
      <c r="J781" s="77">
        <v>0.44363131256699212</v>
      </c>
      <c r="K781" s="77">
        <v>0.44507899277891161</v>
      </c>
      <c r="L781" s="77">
        <v>0.26390845262222268</v>
      </c>
      <c r="M781" s="77">
        <v>0.49747658724069788</v>
      </c>
      <c r="N781" s="77">
        <v>0.6470612159212541</v>
      </c>
      <c r="O781" s="77" t="s">
        <v>3395</v>
      </c>
      <c r="P781" s="77">
        <v>0.43411235705898843</v>
      </c>
      <c r="Q781" s="77">
        <v>0.63243097935189896</v>
      </c>
      <c r="R781" s="77">
        <v>0.27466767717838658</v>
      </c>
      <c r="S781" s="77">
        <v>0.92941176470588305</v>
      </c>
      <c r="T781" s="77">
        <v>0.66541782101668701</v>
      </c>
      <c r="U781" s="77">
        <v>0.28630558829649094</v>
      </c>
      <c r="V781" s="77">
        <v>0.41019451770916088</v>
      </c>
      <c r="W781" s="77">
        <v>0.62301892757219512</v>
      </c>
      <c r="X781" s="77">
        <v>0.4166988900205989</v>
      </c>
      <c r="Y781" s="77">
        <v>0.70969716233397362</v>
      </c>
      <c r="Z781" s="77">
        <v>0.29714285714285715</v>
      </c>
      <c r="AA781" s="77">
        <v>0.38778674033053306</v>
      </c>
      <c r="AB781" s="77">
        <v>0.53817878028404331</v>
      </c>
      <c r="AC781" s="77">
        <v>0</v>
      </c>
      <c r="AD781" s="76">
        <v>0.42166575775429299</v>
      </c>
      <c r="AE781" s="77">
        <v>0.45752752112441486</v>
      </c>
      <c r="AF781" s="77">
        <v>0.45354932826514277</v>
      </c>
      <c r="AG781" s="77">
        <v>0.79741479286128503</v>
      </c>
      <c r="AH781" s="77">
        <v>0.34825005300282591</v>
      </c>
      <c r="AI781" s="77">
        <v>0.51985890879639696</v>
      </c>
      <c r="AJ781" s="77">
        <v>0.50342000973841539</v>
      </c>
      <c r="AK781" s="77">
        <v>0.46298276030728819</v>
      </c>
      <c r="AL781" s="77">
        <v>0</v>
      </c>
      <c r="AM781" s="76">
        <v>0.44424753571461689</v>
      </c>
      <c r="AN781" s="77">
        <v>0.55517458488683602</v>
      </c>
      <c r="AO781" s="78">
        <v>0.32213425668190121</v>
      </c>
      <c r="AP781" s="79">
        <v>0.43520761112972595</v>
      </c>
      <c r="AQ781" s="70">
        <v>2</v>
      </c>
      <c r="AR781" s="71">
        <v>1</v>
      </c>
      <c r="AS781" s="71">
        <v>0</v>
      </c>
      <c r="AT781" s="71">
        <v>0</v>
      </c>
      <c r="AU781" s="71">
        <v>0</v>
      </c>
      <c r="AV781" s="71" t="s">
        <v>3395</v>
      </c>
      <c r="AW781" s="72" t="s">
        <v>3420</v>
      </c>
    </row>
    <row r="782" spans="1:49">
      <c r="A782" s="23" t="s">
        <v>4530</v>
      </c>
      <c r="B782" s="23" t="s">
        <v>3728</v>
      </c>
      <c r="C782" s="23" t="s">
        <v>1805</v>
      </c>
      <c r="D782" s="24" t="s">
        <v>2005</v>
      </c>
      <c r="E782" s="24" t="s">
        <v>2061</v>
      </c>
      <c r="F782" s="24" t="s">
        <v>2076</v>
      </c>
      <c r="G782" s="24" t="s">
        <v>2083</v>
      </c>
      <c r="H782" s="76">
        <v>0.19397488705702023</v>
      </c>
      <c r="I782" s="77">
        <v>0.37541125848319368</v>
      </c>
      <c r="J782" s="77">
        <v>0.86579326538444124</v>
      </c>
      <c r="K782" s="77">
        <v>0.71518972264032177</v>
      </c>
      <c r="L782" s="77">
        <v>0.1595503725879904</v>
      </c>
      <c r="M782" s="77">
        <v>0.17180413365754044</v>
      </c>
      <c r="N782" s="77">
        <v>0.76306594650836246</v>
      </c>
      <c r="O782" s="77" t="s">
        <v>3395</v>
      </c>
      <c r="P782" s="77">
        <v>0.42218202360017676</v>
      </c>
      <c r="Q782" s="77">
        <v>0.69876864228279689</v>
      </c>
      <c r="R782" s="77">
        <v>0.30542332055820487</v>
      </c>
      <c r="S782" s="77">
        <v>0.70588235294117652</v>
      </c>
      <c r="T782" s="77">
        <v>0.78966883577089098</v>
      </c>
      <c r="U782" s="77">
        <v>1.9787802632936839E-2</v>
      </c>
      <c r="V782" s="77">
        <v>4.5977011494252852E-2</v>
      </c>
      <c r="W782" s="77">
        <v>0.65443335647786027</v>
      </c>
      <c r="X782" s="77">
        <v>0.23709901359626295</v>
      </c>
      <c r="Y782" s="77">
        <v>0.7678571428571429</v>
      </c>
      <c r="Z782" s="77">
        <v>0</v>
      </c>
      <c r="AA782" s="77">
        <v>0.27923017966085895</v>
      </c>
      <c r="AB782" s="77">
        <v>0.53817878028404331</v>
      </c>
      <c r="AC782" s="77">
        <v>0</v>
      </c>
      <c r="AD782" s="76">
        <v>0.47839313697488506</v>
      </c>
      <c r="AE782" s="77">
        <v>0.4463584397988784</v>
      </c>
      <c r="AF782" s="77">
        <v>0.50209598142050083</v>
      </c>
      <c r="AG782" s="77">
        <v>0.7477755943560338</v>
      </c>
      <c r="AH782" s="77">
        <v>3.2882407063594847E-2</v>
      </c>
      <c r="AI782" s="77">
        <v>0.44576618503706161</v>
      </c>
      <c r="AJ782" s="77">
        <v>0.38392857142857145</v>
      </c>
      <c r="AK782" s="77">
        <v>0.40870447997245113</v>
      </c>
      <c r="AL782" s="77">
        <v>0</v>
      </c>
      <c r="AM782" s="76">
        <v>0.47561585273142143</v>
      </c>
      <c r="AN782" s="77">
        <v>0.40880806215223009</v>
      </c>
      <c r="AO782" s="78">
        <v>0.26421101713367418</v>
      </c>
      <c r="AP782" s="79">
        <v>0.37731041257664943</v>
      </c>
      <c r="AQ782" s="70">
        <v>2</v>
      </c>
      <c r="AR782" s="71">
        <v>3</v>
      </c>
      <c r="AS782" s="71">
        <v>0</v>
      </c>
      <c r="AT782" s="71">
        <v>0</v>
      </c>
      <c r="AU782" s="71">
        <v>0</v>
      </c>
      <c r="AV782" s="71" t="s">
        <v>3395</v>
      </c>
      <c r="AW782" s="72" t="s">
        <v>3420</v>
      </c>
    </row>
    <row r="783" spans="1:49">
      <c r="A783" s="23" t="s">
        <v>4531</v>
      </c>
      <c r="B783" s="23" t="s">
        <v>3728</v>
      </c>
      <c r="C783" s="23" t="s">
        <v>1807</v>
      </c>
      <c r="D783" s="24" t="s">
        <v>2005</v>
      </c>
      <c r="E783" s="24" t="s">
        <v>2061</v>
      </c>
      <c r="F783" s="24" t="s">
        <v>2076</v>
      </c>
      <c r="G783" s="24" t="s">
        <v>2085</v>
      </c>
      <c r="H783" s="76">
        <v>0.19397488705702023</v>
      </c>
      <c r="I783" s="77">
        <v>0.24681094432663836</v>
      </c>
      <c r="J783" s="77">
        <v>0.62915913243696864</v>
      </c>
      <c r="K783" s="77">
        <v>0.50074599360528449</v>
      </c>
      <c r="L783" s="77">
        <v>0.1777145950454464</v>
      </c>
      <c r="M783" s="77">
        <v>0.35048262206474934</v>
      </c>
      <c r="N783" s="77">
        <v>0.6123097465369709</v>
      </c>
      <c r="O783" s="77" t="s">
        <v>3395</v>
      </c>
      <c r="P783" s="77">
        <v>0.53728226106117416</v>
      </c>
      <c r="Q783" s="77">
        <v>0.81743696814811928</v>
      </c>
      <c r="R783" s="77">
        <v>0.74568820121568391</v>
      </c>
      <c r="S783" s="77">
        <v>0.70588235294117652</v>
      </c>
      <c r="T783" s="77">
        <v>0.78966883577089098</v>
      </c>
      <c r="U783" s="77">
        <v>2.7326193221144723E-2</v>
      </c>
      <c r="V783" s="77">
        <v>4.5977011494252852E-2</v>
      </c>
      <c r="W783" s="77">
        <v>0.46667096997456897</v>
      </c>
      <c r="X783" s="77">
        <v>0.42460855566140976</v>
      </c>
      <c r="Y783" s="77">
        <v>0.7678571428571429</v>
      </c>
      <c r="Z783" s="77">
        <v>0</v>
      </c>
      <c r="AA783" s="77">
        <v>0.35078802166950346</v>
      </c>
      <c r="AB783" s="77">
        <v>0.53817878028404331</v>
      </c>
      <c r="AC783" s="77">
        <v>0</v>
      </c>
      <c r="AD783" s="76">
        <v>0.35664832127354246</v>
      </c>
      <c r="AE783" s="77">
        <v>0.435707043662725</v>
      </c>
      <c r="AF783" s="77">
        <v>0.78156258468190165</v>
      </c>
      <c r="AG783" s="77">
        <v>0.7477755943560338</v>
      </c>
      <c r="AH783" s="77">
        <v>3.6651602357698786E-2</v>
      </c>
      <c r="AI783" s="77">
        <v>0.44563976281798934</v>
      </c>
      <c r="AJ783" s="77">
        <v>0.38392857142857145</v>
      </c>
      <c r="AK783" s="77">
        <v>0.44448340097677341</v>
      </c>
      <c r="AL783" s="77">
        <v>0</v>
      </c>
      <c r="AM783" s="76">
        <v>0.52463931653938978</v>
      </c>
      <c r="AN783" s="77">
        <v>0.4100223198439073</v>
      </c>
      <c r="AO783" s="78">
        <v>0.27613732413511499</v>
      </c>
      <c r="AP783" s="79">
        <v>0.39688959180627026</v>
      </c>
      <c r="AQ783" s="70">
        <v>2</v>
      </c>
      <c r="AR783" s="71">
        <v>3</v>
      </c>
      <c r="AS783" s="71">
        <v>0</v>
      </c>
      <c r="AT783" s="71">
        <v>0</v>
      </c>
      <c r="AU783" s="71">
        <v>0</v>
      </c>
      <c r="AV783" s="71" t="s">
        <v>3395</v>
      </c>
      <c r="AW783" s="72" t="s">
        <v>3420</v>
      </c>
    </row>
    <row r="784" spans="1:49">
      <c r="A784" s="23" t="s">
        <v>4532</v>
      </c>
      <c r="B784" s="23" t="s">
        <v>3728</v>
      </c>
      <c r="C784" s="23" t="s">
        <v>1809</v>
      </c>
      <c r="D784" s="24" t="s">
        <v>2005</v>
      </c>
      <c r="E784" s="24" t="s">
        <v>2061</v>
      </c>
      <c r="F784" s="24" t="s">
        <v>2100</v>
      </c>
      <c r="G784" s="24" t="s">
        <v>2103</v>
      </c>
      <c r="H784" s="76">
        <v>0.33422504677555193</v>
      </c>
      <c r="I784" s="77">
        <v>5.4485226254020518E-2</v>
      </c>
      <c r="J784" s="77">
        <v>0.41165434367283832</v>
      </c>
      <c r="K784" s="77">
        <v>0.18005079135040314</v>
      </c>
      <c r="L784" s="77">
        <v>0.19710140992024403</v>
      </c>
      <c r="M784" s="77">
        <v>0</v>
      </c>
      <c r="N784" s="77">
        <v>0.23753956430317213</v>
      </c>
      <c r="O784" s="77" t="s">
        <v>3395</v>
      </c>
      <c r="P784" s="77">
        <v>0.32343869573289347</v>
      </c>
      <c r="Q784" s="77">
        <v>0.57569634996871388</v>
      </c>
      <c r="R784" s="77">
        <v>9.4837029261725714E-2</v>
      </c>
      <c r="S784" s="77">
        <v>0.89411764705882457</v>
      </c>
      <c r="T784" s="77">
        <v>0.63727208298434368</v>
      </c>
      <c r="U784" s="77">
        <v>0.16794030109431021</v>
      </c>
      <c r="V784" s="77">
        <v>0.23696934668472483</v>
      </c>
      <c r="W784" s="77">
        <v>0.77867516083678012</v>
      </c>
      <c r="X784" s="77">
        <v>0.41222061143560951</v>
      </c>
      <c r="Y784" s="77">
        <v>0.73776273433061923</v>
      </c>
      <c r="Z784" s="77">
        <v>6.2857142857142723E-2</v>
      </c>
      <c r="AA784" s="77">
        <v>0.36134249551188691</v>
      </c>
      <c r="AB784" s="77">
        <v>0.53817878028404331</v>
      </c>
      <c r="AC784" s="77">
        <v>0</v>
      </c>
      <c r="AD784" s="76">
        <v>0.26678820556747024</v>
      </c>
      <c r="AE784" s="77">
        <v>0.18762609226134255</v>
      </c>
      <c r="AF784" s="77">
        <v>0.33526668961521977</v>
      </c>
      <c r="AG784" s="77">
        <v>0.76569486502158413</v>
      </c>
      <c r="AH784" s="77">
        <v>0.20245482388951752</v>
      </c>
      <c r="AI784" s="77">
        <v>0.59544788613619481</v>
      </c>
      <c r="AJ784" s="77">
        <v>0.40030993859388098</v>
      </c>
      <c r="AK784" s="77">
        <v>0.44976063789796511</v>
      </c>
      <c r="AL784" s="77">
        <v>0</v>
      </c>
      <c r="AM784" s="76">
        <v>0.26322699581467751</v>
      </c>
      <c r="AN784" s="77">
        <v>0.52119919168243223</v>
      </c>
      <c r="AO784" s="78">
        <v>0.2833568588306154</v>
      </c>
      <c r="AP784" s="79">
        <v>0.34734273831672247</v>
      </c>
      <c r="AQ784" s="70">
        <v>2</v>
      </c>
      <c r="AR784" s="71">
        <v>3</v>
      </c>
      <c r="AS784" s="71">
        <v>0</v>
      </c>
      <c r="AT784" s="71">
        <v>0</v>
      </c>
      <c r="AU784" s="71">
        <v>0</v>
      </c>
      <c r="AV784" s="71" t="s">
        <v>3395</v>
      </c>
      <c r="AW784" s="72" t="s">
        <v>3420</v>
      </c>
    </row>
    <row r="785" spans="1:49">
      <c r="A785" s="23" t="s">
        <v>4533</v>
      </c>
      <c r="B785" s="23" t="s">
        <v>3728</v>
      </c>
      <c r="C785" s="23" t="s">
        <v>1811</v>
      </c>
      <c r="D785" s="24" t="s">
        <v>2005</v>
      </c>
      <c r="E785" s="24" t="s">
        <v>2061</v>
      </c>
      <c r="F785" s="24" t="s">
        <v>2105</v>
      </c>
      <c r="G785" s="24" t="s">
        <v>2106</v>
      </c>
      <c r="H785" s="76">
        <v>0.368142465788866</v>
      </c>
      <c r="I785" s="77">
        <v>0.13016032420296542</v>
      </c>
      <c r="J785" s="77">
        <v>0.20891743168468657</v>
      </c>
      <c r="K785" s="77">
        <v>0.26772801594204654</v>
      </c>
      <c r="L785" s="77">
        <v>0.12828731670749868</v>
      </c>
      <c r="M785" s="77">
        <v>0.85353859941047794</v>
      </c>
      <c r="N785" s="77">
        <v>0.28741475645076109</v>
      </c>
      <c r="O785" s="77" t="s">
        <v>3395</v>
      </c>
      <c r="P785" s="77">
        <v>0.26728342822460166</v>
      </c>
      <c r="Q785" s="77">
        <v>0.33524515332909005</v>
      </c>
      <c r="R785" s="77">
        <v>0.31827881791810081</v>
      </c>
      <c r="S785" s="77">
        <v>0.88235294117647056</v>
      </c>
      <c r="T785" s="77">
        <v>0.56071773725919716</v>
      </c>
      <c r="U785" s="77">
        <v>3.270779269410069E-3</v>
      </c>
      <c r="V785" s="77">
        <v>1.1494252873563168E-2</v>
      </c>
      <c r="W785" s="77">
        <v>0.33607520757941511</v>
      </c>
      <c r="X785" s="77">
        <v>0.25080986287452189</v>
      </c>
      <c r="Y785" s="77">
        <v>0.75230272946141152</v>
      </c>
      <c r="Z785" s="77">
        <v>0</v>
      </c>
      <c r="AA785" s="77">
        <v>0.28987990913444228</v>
      </c>
      <c r="AB785" s="77">
        <v>0.53817878028404331</v>
      </c>
      <c r="AC785" s="77">
        <v>0</v>
      </c>
      <c r="AD785" s="76">
        <v>0.23574007389217266</v>
      </c>
      <c r="AE785" s="77">
        <v>0.36085042334707718</v>
      </c>
      <c r="AF785" s="77">
        <v>0.32676198562359543</v>
      </c>
      <c r="AG785" s="77">
        <v>0.72153533921783386</v>
      </c>
      <c r="AH785" s="77">
        <v>7.3825160714866183E-3</v>
      </c>
      <c r="AI785" s="77">
        <v>0.2934425352269685</v>
      </c>
      <c r="AJ785" s="77">
        <v>0.37615136473070576</v>
      </c>
      <c r="AK785" s="77">
        <v>0.4140293447092428</v>
      </c>
      <c r="AL785" s="77">
        <v>0</v>
      </c>
      <c r="AM785" s="76">
        <v>0.30778416095428174</v>
      </c>
      <c r="AN785" s="77">
        <v>0.34078679683876301</v>
      </c>
      <c r="AO785" s="78">
        <v>0.26339356981331619</v>
      </c>
      <c r="AP785" s="79">
        <v>0.30314637964433222</v>
      </c>
      <c r="AQ785" s="70">
        <v>2</v>
      </c>
      <c r="AR785" s="71">
        <v>3</v>
      </c>
      <c r="AS785" s="71">
        <v>0</v>
      </c>
      <c r="AT785" s="71">
        <v>0</v>
      </c>
      <c r="AU785" s="71">
        <v>0</v>
      </c>
      <c r="AV785" s="71" t="s">
        <v>3395</v>
      </c>
      <c r="AW785" s="72" t="s">
        <v>3420</v>
      </c>
    </row>
    <row r="786" spans="1:49">
      <c r="A786" s="23" t="s">
        <v>4534</v>
      </c>
      <c r="B786" s="23" t="s">
        <v>3728</v>
      </c>
      <c r="C786" s="23" t="s">
        <v>1813</v>
      </c>
      <c r="D786" s="24" t="s">
        <v>2005</v>
      </c>
      <c r="E786" s="24" t="s">
        <v>2061</v>
      </c>
      <c r="F786" s="24" t="s">
        <v>2105</v>
      </c>
      <c r="G786" s="24" t="s">
        <v>2108</v>
      </c>
      <c r="H786" s="76">
        <v>0.368142465788866</v>
      </c>
      <c r="I786" s="77">
        <v>0.29805303782093429</v>
      </c>
      <c r="J786" s="77">
        <v>0.60173711370925576</v>
      </c>
      <c r="K786" s="77">
        <v>0.31419477892695014</v>
      </c>
      <c r="L786" s="77">
        <v>0.18733289623630478</v>
      </c>
      <c r="M786" s="77">
        <v>0.77660130493455781</v>
      </c>
      <c r="N786" s="77">
        <v>0.45647360059379138</v>
      </c>
      <c r="O786" s="77" t="s">
        <v>3395</v>
      </c>
      <c r="P786" s="77">
        <v>0.16049761830879333</v>
      </c>
      <c r="Q786" s="77">
        <v>0.34613917759201251</v>
      </c>
      <c r="R786" s="77">
        <v>0.12355301916964009</v>
      </c>
      <c r="S786" s="77">
        <v>0.88235294117647056</v>
      </c>
      <c r="T786" s="77">
        <v>0.56071773725919716</v>
      </c>
      <c r="U786" s="77">
        <v>1.2314266006247618E-2</v>
      </c>
      <c r="V786" s="77">
        <v>1.1494252873563168E-2</v>
      </c>
      <c r="W786" s="77">
        <v>0.86465073672912296</v>
      </c>
      <c r="X786" s="77">
        <v>0.56749700027196326</v>
      </c>
      <c r="Y786" s="77">
        <v>0.75230272946141152</v>
      </c>
      <c r="Z786" s="77">
        <v>0</v>
      </c>
      <c r="AA786" s="77">
        <v>0.28987990913444228</v>
      </c>
      <c r="AB786" s="77">
        <v>0.53817878028404331</v>
      </c>
      <c r="AC786" s="77">
        <v>0</v>
      </c>
      <c r="AD786" s="76">
        <v>0.42264420577301864</v>
      </c>
      <c r="AE786" s="77">
        <v>0.37902003980007953</v>
      </c>
      <c r="AF786" s="77">
        <v>0.23484609838082632</v>
      </c>
      <c r="AG786" s="77">
        <v>0.72153533921783386</v>
      </c>
      <c r="AH786" s="77">
        <v>1.1904259439905394E-2</v>
      </c>
      <c r="AI786" s="77">
        <v>0.71607386850054311</v>
      </c>
      <c r="AJ786" s="77">
        <v>0.37615136473070576</v>
      </c>
      <c r="AK786" s="77">
        <v>0.4140293447092428</v>
      </c>
      <c r="AL786" s="77">
        <v>0</v>
      </c>
      <c r="AM786" s="76">
        <v>0.3455034479846415</v>
      </c>
      <c r="AN786" s="77">
        <v>0.48317115571942743</v>
      </c>
      <c r="AO786" s="78">
        <v>0.26339356981331619</v>
      </c>
      <c r="AP786" s="79">
        <v>0.35848893519710301</v>
      </c>
      <c r="AQ786" s="70">
        <v>2</v>
      </c>
      <c r="AR786" s="71">
        <v>0</v>
      </c>
      <c r="AS786" s="71">
        <v>0</v>
      </c>
      <c r="AT786" s="71">
        <v>0</v>
      </c>
      <c r="AU786" s="71">
        <v>0</v>
      </c>
      <c r="AV786" s="71" t="s">
        <v>3395</v>
      </c>
      <c r="AW786" s="72" t="s">
        <v>3420</v>
      </c>
    </row>
    <row r="787" spans="1:49">
      <c r="A787" s="23" t="s">
        <v>4535</v>
      </c>
      <c r="B787" s="23" t="s">
        <v>3728</v>
      </c>
      <c r="C787" s="23" t="s">
        <v>1815</v>
      </c>
      <c r="D787" s="24" t="s">
        <v>2005</v>
      </c>
      <c r="E787" s="24" t="s">
        <v>2061</v>
      </c>
      <c r="F787" s="24" t="s">
        <v>2105</v>
      </c>
      <c r="G787" s="24" t="s">
        <v>2110</v>
      </c>
      <c r="H787" s="76">
        <v>0.368142465788866</v>
      </c>
      <c r="I787" s="77">
        <v>0.38195458956915074</v>
      </c>
      <c r="J787" s="77">
        <v>0.62911166509978655</v>
      </c>
      <c r="K787" s="77">
        <v>0.45679272180810615</v>
      </c>
      <c r="L787" s="77">
        <v>0.13942230350676346</v>
      </c>
      <c r="M787" s="77">
        <v>0.84134661882664652</v>
      </c>
      <c r="N787" s="77">
        <v>0.64397093351020485</v>
      </c>
      <c r="O787" s="77" t="s">
        <v>3395</v>
      </c>
      <c r="P787" s="77">
        <v>0.40190435002029856</v>
      </c>
      <c r="Q787" s="77">
        <v>0.42162275993856896</v>
      </c>
      <c r="R787" s="77">
        <v>0.11028892554525646</v>
      </c>
      <c r="S787" s="77">
        <v>0.88235294117647056</v>
      </c>
      <c r="T787" s="77">
        <v>0.56071773725919716</v>
      </c>
      <c r="U787" s="77">
        <v>4.7035478337770241E-2</v>
      </c>
      <c r="V787" s="77">
        <v>1.1494252873563168E-2</v>
      </c>
      <c r="W787" s="77">
        <v>0.78830267784100527</v>
      </c>
      <c r="X787" s="77">
        <v>0.54852882832226701</v>
      </c>
      <c r="Y787" s="77">
        <v>0.75230272946141152</v>
      </c>
      <c r="Z787" s="77">
        <v>0</v>
      </c>
      <c r="AA787" s="77">
        <v>0.28987990913444228</v>
      </c>
      <c r="AB787" s="77">
        <v>0.53817878028404331</v>
      </c>
      <c r="AC787" s="77">
        <v>0</v>
      </c>
      <c r="AD787" s="76">
        <v>0.45973624015260112</v>
      </c>
      <c r="AE787" s="77">
        <v>0.49668738553440395</v>
      </c>
      <c r="AF787" s="77">
        <v>0.2659558427419127</v>
      </c>
      <c r="AG787" s="77">
        <v>0.72153533921783386</v>
      </c>
      <c r="AH787" s="77">
        <v>2.9264865605666705E-2</v>
      </c>
      <c r="AI787" s="77">
        <v>0.66841575308163614</v>
      </c>
      <c r="AJ787" s="77">
        <v>0.37615136473070576</v>
      </c>
      <c r="AK787" s="77">
        <v>0.4140293447092428</v>
      </c>
      <c r="AL787" s="77">
        <v>0</v>
      </c>
      <c r="AM787" s="76">
        <v>0.40745982280963927</v>
      </c>
      <c r="AN787" s="77">
        <v>0.47307198596837891</v>
      </c>
      <c r="AO787" s="78">
        <v>0.26339356981331619</v>
      </c>
      <c r="AP787" s="79">
        <v>0.37579798498386785</v>
      </c>
      <c r="AQ787" s="70">
        <v>2</v>
      </c>
      <c r="AR787" s="71">
        <v>3</v>
      </c>
      <c r="AS787" s="71">
        <v>0</v>
      </c>
      <c r="AT787" s="71">
        <v>0</v>
      </c>
      <c r="AU787" s="71">
        <v>0</v>
      </c>
      <c r="AV787" s="71" t="s">
        <v>3395</v>
      </c>
      <c r="AW787" s="72" t="s">
        <v>3420</v>
      </c>
    </row>
    <row r="788" spans="1:49">
      <c r="A788" s="23" t="s">
        <v>4536</v>
      </c>
      <c r="B788" s="23" t="s">
        <v>3728</v>
      </c>
      <c r="C788" s="23" t="s">
        <v>1819</v>
      </c>
      <c r="D788" s="24" t="s">
        <v>2005</v>
      </c>
      <c r="E788" s="24" t="s">
        <v>2061</v>
      </c>
      <c r="F788" s="24" t="s">
        <v>2105</v>
      </c>
      <c r="G788" s="24" t="s">
        <v>2114</v>
      </c>
      <c r="H788" s="76">
        <v>0.368142465788866</v>
      </c>
      <c r="I788" s="77">
        <v>0.14338819937963332</v>
      </c>
      <c r="J788" s="77">
        <v>0.34022524160564988</v>
      </c>
      <c r="K788" s="77">
        <v>0.48339929102345125</v>
      </c>
      <c r="L788" s="77">
        <v>0.15830469365556241</v>
      </c>
      <c r="M788" s="77">
        <v>0.25170395375378174</v>
      </c>
      <c r="N788" s="77">
        <v>0.38015068250494183</v>
      </c>
      <c r="O788" s="77" t="s">
        <v>3395</v>
      </c>
      <c r="P788" s="77">
        <v>0.17931950624909099</v>
      </c>
      <c r="Q788" s="77">
        <v>0.27578541939230045</v>
      </c>
      <c r="R788" s="77">
        <v>0.25100676035417252</v>
      </c>
      <c r="S788" s="77">
        <v>0.88235294117647056</v>
      </c>
      <c r="T788" s="77">
        <v>0.56071773725919716</v>
      </c>
      <c r="U788" s="77">
        <v>3.5390384201566691E-2</v>
      </c>
      <c r="V788" s="77">
        <v>1.1494252873563168E-2</v>
      </c>
      <c r="W788" s="77">
        <v>0.72329491239259391</v>
      </c>
      <c r="X788" s="77">
        <v>0.62988748904846936</v>
      </c>
      <c r="Y788" s="77">
        <v>0.75230272946141152</v>
      </c>
      <c r="Z788" s="77">
        <v>0</v>
      </c>
      <c r="AA788" s="77">
        <v>0.28987990913444228</v>
      </c>
      <c r="AB788" s="77">
        <v>0.53817878028404331</v>
      </c>
      <c r="AC788" s="77">
        <v>0</v>
      </c>
      <c r="AD788" s="76">
        <v>0.28391863559138303</v>
      </c>
      <c r="AE788" s="77">
        <v>0.29057562543736565</v>
      </c>
      <c r="AF788" s="77">
        <v>0.26339608987323648</v>
      </c>
      <c r="AG788" s="77">
        <v>0.72153533921783386</v>
      </c>
      <c r="AH788" s="77">
        <v>2.344231853756493E-2</v>
      </c>
      <c r="AI788" s="77">
        <v>0.67659120072053169</v>
      </c>
      <c r="AJ788" s="77">
        <v>0.37615136473070576</v>
      </c>
      <c r="AK788" s="77">
        <v>0.4140293447092428</v>
      </c>
      <c r="AL788" s="77">
        <v>0</v>
      </c>
      <c r="AM788" s="76">
        <v>0.27929678363399507</v>
      </c>
      <c r="AN788" s="77">
        <v>0.4738562861586435</v>
      </c>
      <c r="AO788" s="78">
        <v>0.26339356981331619</v>
      </c>
      <c r="AP788" s="79">
        <v>0.3327581852389353</v>
      </c>
      <c r="AQ788" s="70">
        <v>2</v>
      </c>
      <c r="AR788" s="71">
        <v>1</v>
      </c>
      <c r="AS788" s="71">
        <v>0</v>
      </c>
      <c r="AT788" s="71">
        <v>0</v>
      </c>
      <c r="AU788" s="71">
        <v>0</v>
      </c>
      <c r="AV788" s="71" t="s">
        <v>3395</v>
      </c>
      <c r="AW788" s="72" t="s">
        <v>3420</v>
      </c>
    </row>
    <row r="789" spans="1:49">
      <c r="A789" s="23" t="s">
        <v>4537</v>
      </c>
      <c r="B789" s="23" t="s">
        <v>3728</v>
      </c>
      <c r="C789" s="23" t="s">
        <v>1821</v>
      </c>
      <c r="D789" s="24" t="s">
        <v>2005</v>
      </c>
      <c r="E789" s="24" t="s">
        <v>2116</v>
      </c>
      <c r="F789" s="24" t="s">
        <v>2117</v>
      </c>
      <c r="G789" s="24" t="s">
        <v>2118</v>
      </c>
      <c r="H789" s="76">
        <v>0.26653990241261405</v>
      </c>
      <c r="I789" s="77">
        <v>0.4551756206683199</v>
      </c>
      <c r="J789" s="77">
        <v>0.91158450405051938</v>
      </c>
      <c r="K789" s="77">
        <v>0.4804826978185891</v>
      </c>
      <c r="L789" s="77">
        <v>0.20026750178283548</v>
      </c>
      <c r="M789" s="77">
        <v>0.99245101155926285</v>
      </c>
      <c r="N789" s="77">
        <v>1</v>
      </c>
      <c r="O789" s="77" t="s">
        <v>3395</v>
      </c>
      <c r="P789" s="77">
        <v>0.33699788483315207</v>
      </c>
      <c r="Q789" s="77">
        <v>0.53121914991660879</v>
      </c>
      <c r="R789" s="77">
        <v>0.25759197480139429</v>
      </c>
      <c r="S789" s="77">
        <v>0.81176470588235361</v>
      </c>
      <c r="T789" s="77">
        <v>0.66906449326718642</v>
      </c>
      <c r="U789" s="77">
        <v>9.5265226062456118E-3</v>
      </c>
      <c r="V789" s="77">
        <v>0</v>
      </c>
      <c r="W789" s="77">
        <v>0.80686013765439923</v>
      </c>
      <c r="X789" s="77">
        <v>0.37164335707964247</v>
      </c>
      <c r="Y789" s="77">
        <v>0.75331714772635061</v>
      </c>
      <c r="Z789" s="77">
        <v>0</v>
      </c>
      <c r="AA789" s="77">
        <v>0.27086251492198204</v>
      </c>
      <c r="AB789" s="77">
        <v>0.53817878028404331</v>
      </c>
      <c r="AC789" s="77">
        <v>0</v>
      </c>
      <c r="AD789" s="76">
        <v>0.54443334237715113</v>
      </c>
      <c r="AE789" s="77">
        <v>0.60203981919876792</v>
      </c>
      <c r="AF789" s="77">
        <v>0.39440556235900154</v>
      </c>
      <c r="AG789" s="77">
        <v>0.74041459957476996</v>
      </c>
      <c r="AH789" s="77">
        <v>4.7632613031228059E-3</v>
      </c>
      <c r="AI789" s="77">
        <v>0.58925174736702091</v>
      </c>
      <c r="AJ789" s="77">
        <v>0.37665857386317531</v>
      </c>
      <c r="AK789" s="77">
        <v>0.40452064760301265</v>
      </c>
      <c r="AL789" s="77">
        <v>0</v>
      </c>
      <c r="AM789" s="76">
        <v>0.51362624131164025</v>
      </c>
      <c r="AN789" s="77">
        <v>0.44480986941497119</v>
      </c>
      <c r="AO789" s="78">
        <v>0.26039307382206262</v>
      </c>
      <c r="AP789" s="79">
        <v>0.39832645475606332</v>
      </c>
      <c r="AQ789" s="70">
        <v>2</v>
      </c>
      <c r="AR789" s="71">
        <v>0</v>
      </c>
      <c r="AS789" s="71">
        <v>0</v>
      </c>
      <c r="AT789" s="71">
        <v>1</v>
      </c>
      <c r="AU789" s="71">
        <v>0</v>
      </c>
      <c r="AV789" s="71" t="s">
        <v>3395</v>
      </c>
      <c r="AW789" s="72" t="s">
        <v>3420</v>
      </c>
    </row>
    <row r="790" spans="1:49">
      <c r="A790" s="23" t="s">
        <v>4538</v>
      </c>
      <c r="B790" s="23" t="s">
        <v>3728</v>
      </c>
      <c r="C790" s="23" t="s">
        <v>1823</v>
      </c>
      <c r="D790" s="24" t="s">
        <v>2005</v>
      </c>
      <c r="E790" s="24" t="s">
        <v>2116</v>
      </c>
      <c r="F790" s="24" t="s">
        <v>2117</v>
      </c>
      <c r="G790" s="24" t="s">
        <v>2122</v>
      </c>
      <c r="H790" s="76">
        <v>0.26653990241261405</v>
      </c>
      <c r="I790" s="77">
        <v>0.25492217241113418</v>
      </c>
      <c r="J790" s="77">
        <v>0.64844166714014917</v>
      </c>
      <c r="K790" s="77">
        <v>0.61385641922227929</v>
      </c>
      <c r="L790" s="77">
        <v>0.20730012502447645</v>
      </c>
      <c r="M790" s="77">
        <v>0.68821343950383174</v>
      </c>
      <c r="N790" s="77">
        <v>0.51071553429601313</v>
      </c>
      <c r="O790" s="77" t="s">
        <v>3395</v>
      </c>
      <c r="P790" s="77">
        <v>0.38886211843248075</v>
      </c>
      <c r="Q790" s="77">
        <v>0.52421389463265489</v>
      </c>
      <c r="R790" s="77">
        <v>0.46249323416716182</v>
      </c>
      <c r="S790" s="77">
        <v>0.81176470588235361</v>
      </c>
      <c r="T790" s="77">
        <v>0.66906449326718642</v>
      </c>
      <c r="U790" s="77">
        <v>3.7305989972006015E-2</v>
      </c>
      <c r="V790" s="77">
        <v>0</v>
      </c>
      <c r="W790" s="77">
        <v>0.55327126095926893</v>
      </c>
      <c r="X790" s="77">
        <v>0.42762183939200982</v>
      </c>
      <c r="Y790" s="77">
        <v>0.75331714772635061</v>
      </c>
      <c r="Z790" s="77">
        <v>0</v>
      </c>
      <c r="AA790" s="77">
        <v>0.30664143592630427</v>
      </c>
      <c r="AB790" s="77">
        <v>0.53817878028404331</v>
      </c>
      <c r="AC790" s="77">
        <v>0</v>
      </c>
      <c r="AD790" s="76">
        <v>0.38996791398796576</v>
      </c>
      <c r="AE790" s="77">
        <v>0.48178952729581626</v>
      </c>
      <c r="AF790" s="77">
        <v>0.49335356439990835</v>
      </c>
      <c r="AG790" s="77">
        <v>0.74041459957476996</v>
      </c>
      <c r="AH790" s="77">
        <v>1.8652994986003008E-2</v>
      </c>
      <c r="AI790" s="77">
        <v>0.49044655017563937</v>
      </c>
      <c r="AJ790" s="77">
        <v>0.37665857386317531</v>
      </c>
      <c r="AK790" s="77">
        <v>0.42241010810517376</v>
      </c>
      <c r="AL790" s="77">
        <v>0</v>
      </c>
      <c r="AM790" s="76">
        <v>0.45503700189456348</v>
      </c>
      <c r="AN790" s="77">
        <v>0.41650471491213747</v>
      </c>
      <c r="AO790" s="78">
        <v>0.26635622732278302</v>
      </c>
      <c r="AP790" s="79">
        <v>0.37444023983953695</v>
      </c>
      <c r="AQ790" s="70">
        <v>2</v>
      </c>
      <c r="AR790" s="71">
        <v>3</v>
      </c>
      <c r="AS790" s="71">
        <v>0</v>
      </c>
      <c r="AT790" s="71">
        <v>1</v>
      </c>
      <c r="AU790" s="71">
        <v>1</v>
      </c>
      <c r="AV790" s="71" t="s">
        <v>3598</v>
      </c>
      <c r="AW790" s="72" t="s">
        <v>3420</v>
      </c>
    </row>
    <row r="791" spans="1:49">
      <c r="A791" s="23" t="s">
        <v>4539</v>
      </c>
      <c r="B791" s="23" t="s">
        <v>3728</v>
      </c>
      <c r="C791" s="23" t="s">
        <v>1825</v>
      </c>
      <c r="D791" s="24" t="s">
        <v>2005</v>
      </c>
      <c r="E791" s="24" t="s">
        <v>2116</v>
      </c>
      <c r="F791" s="24" t="s">
        <v>2117</v>
      </c>
      <c r="G791" s="24" t="s">
        <v>2124</v>
      </c>
      <c r="H791" s="76">
        <v>0.26653990241261405</v>
      </c>
      <c r="I791" s="77">
        <v>0.36156956254848654</v>
      </c>
      <c r="J791" s="77">
        <v>0.73420628951088651</v>
      </c>
      <c r="K791" s="77">
        <v>0.31140848807222699</v>
      </c>
      <c r="L791" s="77">
        <v>0.26654895956026631</v>
      </c>
      <c r="M791" s="77">
        <v>0.82391959061615816</v>
      </c>
      <c r="N791" s="77">
        <v>0.88323483751206</v>
      </c>
      <c r="O791" s="77" t="s">
        <v>3395</v>
      </c>
      <c r="P791" s="77">
        <v>0.57299370778779601</v>
      </c>
      <c r="Q791" s="77">
        <v>0.49012360693202428</v>
      </c>
      <c r="R791" s="77">
        <v>5.9607324309854985E-2</v>
      </c>
      <c r="S791" s="77">
        <v>0.81176470588235361</v>
      </c>
      <c r="T791" s="77">
        <v>0.66906449326718642</v>
      </c>
      <c r="U791" s="77">
        <v>9.3564225036621006E-4</v>
      </c>
      <c r="V791" s="77">
        <v>0</v>
      </c>
      <c r="W791" s="77">
        <v>0.81590669845412345</v>
      </c>
      <c r="X791" s="77">
        <v>0.49995861430366761</v>
      </c>
      <c r="Y791" s="77">
        <v>0.75331714772635061</v>
      </c>
      <c r="Z791" s="77">
        <v>0</v>
      </c>
      <c r="AA791" s="77">
        <v>0.30664143592630427</v>
      </c>
      <c r="AB791" s="77">
        <v>0.53817878028404331</v>
      </c>
      <c r="AC791" s="77">
        <v>0</v>
      </c>
      <c r="AD791" s="76">
        <v>0.45410525149066233</v>
      </c>
      <c r="AE791" s="77">
        <v>0.5716211167097015</v>
      </c>
      <c r="AF791" s="77">
        <v>0.27486546562093961</v>
      </c>
      <c r="AG791" s="77">
        <v>0.74041459957476996</v>
      </c>
      <c r="AH791" s="77">
        <v>4.6782112518310503E-4</v>
      </c>
      <c r="AI791" s="77">
        <v>0.65793265637889553</v>
      </c>
      <c r="AJ791" s="77">
        <v>0.37665857386317531</v>
      </c>
      <c r="AK791" s="77">
        <v>0.42241010810517376</v>
      </c>
      <c r="AL791" s="77">
        <v>0</v>
      </c>
      <c r="AM791" s="76">
        <v>0.4335306112737678</v>
      </c>
      <c r="AN791" s="77">
        <v>0.46627169235961619</v>
      </c>
      <c r="AO791" s="78">
        <v>0.26635622732278302</v>
      </c>
      <c r="AP791" s="79">
        <v>0.38316348169989944</v>
      </c>
      <c r="AQ791" s="70">
        <v>2</v>
      </c>
      <c r="AR791" s="71">
        <v>1</v>
      </c>
      <c r="AS791" s="71">
        <v>0</v>
      </c>
      <c r="AT791" s="71">
        <v>1</v>
      </c>
      <c r="AU791" s="71">
        <v>0</v>
      </c>
      <c r="AV791" s="71" t="s">
        <v>3395</v>
      </c>
      <c r="AW791" s="72" t="s">
        <v>3420</v>
      </c>
    </row>
    <row r="792" spans="1:49">
      <c r="A792" s="23" t="s">
        <v>4540</v>
      </c>
      <c r="B792" s="23" t="s">
        <v>3728</v>
      </c>
      <c r="C792" s="23" t="s">
        <v>1828</v>
      </c>
      <c r="D792" s="24" t="s">
        <v>2005</v>
      </c>
      <c r="E792" s="24" t="s">
        <v>2116</v>
      </c>
      <c r="F792" s="24" t="s">
        <v>2117</v>
      </c>
      <c r="G792" s="24" t="s">
        <v>2128</v>
      </c>
      <c r="H792" s="76">
        <v>0.26653990241261405</v>
      </c>
      <c r="I792" s="77">
        <v>0.2835510652566976</v>
      </c>
      <c r="J792" s="77">
        <v>0.47873398901756681</v>
      </c>
      <c r="K792" s="77">
        <v>0.53526728365842624</v>
      </c>
      <c r="L792" s="77">
        <v>0.24267327140656436</v>
      </c>
      <c r="M792" s="77">
        <v>0</v>
      </c>
      <c r="N792" s="77">
        <v>0.20103301440372978</v>
      </c>
      <c r="O792" s="77" t="s">
        <v>3395</v>
      </c>
      <c r="P792" s="77">
        <v>0.32161796487146671</v>
      </c>
      <c r="Q792" s="77">
        <v>0.54164554798457054</v>
      </c>
      <c r="R792" s="77">
        <v>2.5204537999577916E-2</v>
      </c>
      <c r="S792" s="77">
        <v>0.81176470588235361</v>
      </c>
      <c r="T792" s="77">
        <v>0.66906449326718642</v>
      </c>
      <c r="U792" s="77">
        <v>1.2817990431446318E-2</v>
      </c>
      <c r="V792" s="77">
        <v>0</v>
      </c>
      <c r="W792" s="77">
        <v>0.84159619780108719</v>
      </c>
      <c r="X792" s="77">
        <v>0.41838600226651201</v>
      </c>
      <c r="Y792" s="77">
        <v>0.75331714772635061</v>
      </c>
      <c r="Z792" s="77">
        <v>0</v>
      </c>
      <c r="AA792" s="77">
        <v>0.30664143592630427</v>
      </c>
      <c r="AB792" s="77">
        <v>0.53817878028404331</v>
      </c>
      <c r="AC792" s="77">
        <v>0</v>
      </c>
      <c r="AD792" s="76">
        <v>0.34294165222895945</v>
      </c>
      <c r="AE792" s="77">
        <v>0.26011830686803739</v>
      </c>
      <c r="AF792" s="77">
        <v>0.28342504299207422</v>
      </c>
      <c r="AG792" s="77">
        <v>0.74041459957476996</v>
      </c>
      <c r="AH792" s="77">
        <v>6.4089952157231588E-3</v>
      </c>
      <c r="AI792" s="77">
        <v>0.62999110003379966</v>
      </c>
      <c r="AJ792" s="77">
        <v>0.37665857386317531</v>
      </c>
      <c r="AK792" s="77">
        <v>0.42241010810517376</v>
      </c>
      <c r="AL792" s="77">
        <v>0</v>
      </c>
      <c r="AM792" s="76">
        <v>0.29549500069635704</v>
      </c>
      <c r="AN792" s="77">
        <v>0.4589382316080976</v>
      </c>
      <c r="AO792" s="78">
        <v>0.26635622732278302</v>
      </c>
      <c r="AP792" s="79">
        <v>0.33541364831699388</v>
      </c>
      <c r="AQ792" s="70">
        <v>2</v>
      </c>
      <c r="AR792" s="71">
        <v>3</v>
      </c>
      <c r="AS792" s="71">
        <v>0</v>
      </c>
      <c r="AT792" s="71">
        <v>1</v>
      </c>
      <c r="AU792" s="71">
        <v>0</v>
      </c>
      <c r="AV792" s="71" t="s">
        <v>3395</v>
      </c>
      <c r="AW792" s="72" t="s">
        <v>3420</v>
      </c>
    </row>
    <row r="793" spans="1:49">
      <c r="A793" s="23" t="s">
        <v>4541</v>
      </c>
      <c r="B793" s="23" t="s">
        <v>3728</v>
      </c>
      <c r="C793" s="23" t="s">
        <v>1830</v>
      </c>
      <c r="D793" s="24" t="s">
        <v>2005</v>
      </c>
      <c r="E793" s="24" t="s">
        <v>2116</v>
      </c>
      <c r="F793" s="24" t="s">
        <v>2117</v>
      </c>
      <c r="G793" s="24" t="s">
        <v>2132</v>
      </c>
      <c r="H793" s="76">
        <v>0.26653990241261405</v>
      </c>
      <c r="I793" s="77">
        <v>0.443727479752627</v>
      </c>
      <c r="J793" s="77">
        <v>0.8142455746576045</v>
      </c>
      <c r="K793" s="77">
        <v>0.33865017217460436</v>
      </c>
      <c r="L793" s="77">
        <v>0.28332766038678242</v>
      </c>
      <c r="M793" s="77">
        <v>0.76041986738285727</v>
      </c>
      <c r="N793" s="77">
        <v>0.90483199361589028</v>
      </c>
      <c r="O793" s="77" t="s">
        <v>3395</v>
      </c>
      <c r="P793" s="77">
        <v>0.45388080186441959</v>
      </c>
      <c r="Q793" s="77">
        <v>0.50091172950981777</v>
      </c>
      <c r="R793" s="77">
        <v>2.4044305339834132E-2</v>
      </c>
      <c r="S793" s="77">
        <v>0.81176470588235361</v>
      </c>
      <c r="T793" s="77">
        <v>0.66906449326718642</v>
      </c>
      <c r="U793" s="77">
        <v>4.2420718214941359E-2</v>
      </c>
      <c r="V793" s="77">
        <v>0</v>
      </c>
      <c r="W793" s="77">
        <v>0.86389532237883293</v>
      </c>
      <c r="X793" s="77">
        <v>0</v>
      </c>
      <c r="Y793" s="77">
        <v>0.75331714772635061</v>
      </c>
      <c r="Z793" s="77">
        <v>0</v>
      </c>
      <c r="AA793" s="77">
        <v>0.27086251492198204</v>
      </c>
      <c r="AB793" s="77">
        <v>0.53817878028404331</v>
      </c>
      <c r="AC793" s="77">
        <v>0</v>
      </c>
      <c r="AD793" s="76">
        <v>0.5081709856076152</v>
      </c>
      <c r="AE793" s="77">
        <v>0.54822209908491071</v>
      </c>
      <c r="AF793" s="77">
        <v>0.26247801742482596</v>
      </c>
      <c r="AG793" s="77">
        <v>0.74041459957476996</v>
      </c>
      <c r="AH793" s="77">
        <v>2.121035910747068E-2</v>
      </c>
      <c r="AI793" s="77">
        <v>0.43194766118941647</v>
      </c>
      <c r="AJ793" s="77">
        <v>0.37665857386317531</v>
      </c>
      <c r="AK793" s="77">
        <v>0.40452064760301265</v>
      </c>
      <c r="AL793" s="77">
        <v>0</v>
      </c>
      <c r="AM793" s="76">
        <v>0.43962370070578394</v>
      </c>
      <c r="AN793" s="77">
        <v>0.39785753995721906</v>
      </c>
      <c r="AO793" s="78">
        <v>0.26039307382206262</v>
      </c>
      <c r="AP793" s="79">
        <v>0.361538449431686</v>
      </c>
      <c r="AQ793" s="70">
        <v>2</v>
      </c>
      <c r="AR793" s="71">
        <v>0</v>
      </c>
      <c r="AS793" s="71">
        <v>0</v>
      </c>
      <c r="AT793" s="71">
        <v>1</v>
      </c>
      <c r="AU793" s="71">
        <v>0</v>
      </c>
      <c r="AV793" s="71" t="s">
        <v>3395</v>
      </c>
      <c r="AW793" s="72" t="s">
        <v>3420</v>
      </c>
    </row>
    <row r="794" spans="1:49">
      <c r="A794" s="23" t="s">
        <v>4542</v>
      </c>
      <c r="B794" s="23" t="s">
        <v>3728</v>
      </c>
      <c r="C794" s="23" t="s">
        <v>1832</v>
      </c>
      <c r="D794" s="24" t="s">
        <v>2005</v>
      </c>
      <c r="E794" s="24" t="s">
        <v>2116</v>
      </c>
      <c r="F794" s="24" t="s">
        <v>2136</v>
      </c>
      <c r="G794" s="24" t="s">
        <v>2137</v>
      </c>
      <c r="H794" s="76">
        <v>0.44745184668710414</v>
      </c>
      <c r="I794" s="77">
        <v>0.36088573903199328</v>
      </c>
      <c r="J794" s="77">
        <v>0.70145876843176014</v>
      </c>
      <c r="K794" s="77">
        <v>0.15212176560037627</v>
      </c>
      <c r="L794" s="77">
        <v>0.53838030126174208</v>
      </c>
      <c r="M794" s="77">
        <v>0.72333576701254798</v>
      </c>
      <c r="N794" s="77">
        <v>0.54933847206259956</v>
      </c>
      <c r="O794" s="77" t="s">
        <v>3395</v>
      </c>
      <c r="P794" s="77">
        <v>0.43388077045350582</v>
      </c>
      <c r="Q794" s="77">
        <v>0.19990519970187515</v>
      </c>
      <c r="R794" s="77">
        <v>6.5232043523678326E-2</v>
      </c>
      <c r="S794" s="77">
        <v>0.94117647058823528</v>
      </c>
      <c r="T794" s="77">
        <v>0.5045680046388763</v>
      </c>
      <c r="U794" s="77">
        <v>0.19319969423342376</v>
      </c>
      <c r="V794" s="77">
        <v>8.9848784316977223E-2</v>
      </c>
      <c r="W794" s="77">
        <v>0.64636914214294505</v>
      </c>
      <c r="X794" s="77">
        <v>0.4663208952167085</v>
      </c>
      <c r="Y794" s="77">
        <v>0.62583858576568296</v>
      </c>
      <c r="Z794" s="77">
        <v>0</v>
      </c>
      <c r="AA794" s="77">
        <v>0.34531134072426223</v>
      </c>
      <c r="AB794" s="77">
        <v>0.53817878028404331</v>
      </c>
      <c r="AC794" s="77">
        <v>0</v>
      </c>
      <c r="AD794" s="76">
        <v>0.50326545138361922</v>
      </c>
      <c r="AE794" s="77">
        <v>0.47941141527815434</v>
      </c>
      <c r="AF794" s="77">
        <v>0.13256862161277674</v>
      </c>
      <c r="AG794" s="77">
        <v>0.72287223761355579</v>
      </c>
      <c r="AH794" s="77">
        <v>0.1415242392752005</v>
      </c>
      <c r="AI794" s="77">
        <v>0.55634501867982677</v>
      </c>
      <c r="AJ794" s="77">
        <v>0.31291929288284148</v>
      </c>
      <c r="AK794" s="77">
        <v>0.44174506050415274</v>
      </c>
      <c r="AL794" s="77">
        <v>0</v>
      </c>
      <c r="AM794" s="76">
        <v>0.37174849609151678</v>
      </c>
      <c r="AN794" s="77">
        <v>0.47358049852286105</v>
      </c>
      <c r="AO794" s="78">
        <v>0.25155478446233143</v>
      </c>
      <c r="AP794" s="79">
        <v>0.35971425193770468</v>
      </c>
      <c r="AQ794" s="70">
        <v>2</v>
      </c>
      <c r="AR794" s="71">
        <v>1</v>
      </c>
      <c r="AS794" s="71">
        <v>0</v>
      </c>
      <c r="AT794" s="71">
        <v>1</v>
      </c>
      <c r="AU794" s="71">
        <v>0</v>
      </c>
      <c r="AV794" s="71" t="s">
        <v>3395</v>
      </c>
      <c r="AW794" s="72" t="s">
        <v>3420</v>
      </c>
    </row>
    <row r="795" spans="1:49">
      <c r="A795" s="23" t="s">
        <v>4543</v>
      </c>
      <c r="B795" s="23" t="s">
        <v>3728</v>
      </c>
      <c r="C795" s="23" t="s">
        <v>1834</v>
      </c>
      <c r="D795" s="24" t="s">
        <v>2005</v>
      </c>
      <c r="E795" s="24" t="s">
        <v>2116</v>
      </c>
      <c r="F795" s="24" t="s">
        <v>2136</v>
      </c>
      <c r="G795" s="24" t="s">
        <v>2141</v>
      </c>
      <c r="H795" s="76">
        <v>0.44745184668710414</v>
      </c>
      <c r="I795" s="77">
        <v>0.2275602013835375</v>
      </c>
      <c r="J795" s="77">
        <v>0.35767111950654679</v>
      </c>
      <c r="K795" s="77">
        <v>0.15212176560037627</v>
      </c>
      <c r="L795" s="77">
        <v>0.53838030126174208</v>
      </c>
      <c r="M795" s="77">
        <v>0.58892806093528027</v>
      </c>
      <c r="N795" s="77">
        <v>0.30702810880334269</v>
      </c>
      <c r="O795" s="77" t="s">
        <v>3395</v>
      </c>
      <c r="P795" s="77">
        <v>9.5338846334448224E-2</v>
      </c>
      <c r="Q795" s="77">
        <v>0.36929888240311021</v>
      </c>
      <c r="R795" s="77">
        <v>4.4173340865205669E-2</v>
      </c>
      <c r="S795" s="77">
        <v>0.94117647058823528</v>
      </c>
      <c r="T795" s="77">
        <v>0.5045680046388763</v>
      </c>
      <c r="U795" s="77">
        <v>0.23969225089420232</v>
      </c>
      <c r="V795" s="77">
        <v>8.9848784316977223E-2</v>
      </c>
      <c r="W795" s="77">
        <v>0.37180856349552321</v>
      </c>
      <c r="X795" s="77">
        <v>0.15592000664261663</v>
      </c>
      <c r="Y795" s="77">
        <v>0.62583858576568296</v>
      </c>
      <c r="Z795" s="77">
        <v>0</v>
      </c>
      <c r="AA795" s="77">
        <v>0.34531134072426223</v>
      </c>
      <c r="AB795" s="77">
        <v>0.53817878028404331</v>
      </c>
      <c r="AC795" s="77">
        <v>0</v>
      </c>
      <c r="AD795" s="76">
        <v>0.34422772252572947</v>
      </c>
      <c r="AE795" s="77">
        <v>0.33635941658703788</v>
      </c>
      <c r="AF795" s="77">
        <v>0.20673611163415795</v>
      </c>
      <c r="AG795" s="77">
        <v>0.72287223761355579</v>
      </c>
      <c r="AH795" s="77">
        <v>0.16477051760558978</v>
      </c>
      <c r="AI795" s="77">
        <v>0.26386428506906989</v>
      </c>
      <c r="AJ795" s="77">
        <v>0.31291929288284148</v>
      </c>
      <c r="AK795" s="77">
        <v>0.44174506050415274</v>
      </c>
      <c r="AL795" s="77">
        <v>0</v>
      </c>
      <c r="AM795" s="76">
        <v>0.29577441691564177</v>
      </c>
      <c r="AN795" s="77">
        <v>0.38383568009607183</v>
      </c>
      <c r="AO795" s="78">
        <v>0.25155478446233143</v>
      </c>
      <c r="AP795" s="79">
        <v>0.30802681029029177</v>
      </c>
      <c r="AQ795" s="70">
        <v>2</v>
      </c>
      <c r="AR795" s="71">
        <v>1</v>
      </c>
      <c r="AS795" s="71">
        <v>0</v>
      </c>
      <c r="AT795" s="71">
        <v>1</v>
      </c>
      <c r="AU795" s="71">
        <v>1</v>
      </c>
      <c r="AV795" s="71" t="s">
        <v>3600</v>
      </c>
      <c r="AW795" s="72" t="s">
        <v>3420</v>
      </c>
    </row>
    <row r="796" spans="1:49">
      <c r="A796" s="23" t="s">
        <v>4544</v>
      </c>
      <c r="B796" s="23" t="s">
        <v>3728</v>
      </c>
      <c r="C796" s="23" t="s">
        <v>1836</v>
      </c>
      <c r="D796" s="24" t="s">
        <v>2005</v>
      </c>
      <c r="E796" s="24" t="s">
        <v>2116</v>
      </c>
      <c r="F796" s="24" t="s">
        <v>2136</v>
      </c>
      <c r="G796" s="24" t="s">
        <v>2145</v>
      </c>
      <c r="H796" s="76">
        <v>0.44745184668710414</v>
      </c>
      <c r="I796" s="77">
        <v>0.33473770541819042</v>
      </c>
      <c r="J796" s="77">
        <v>0.37087372929479834</v>
      </c>
      <c r="K796" s="77">
        <v>0.25072550373196456</v>
      </c>
      <c r="L796" s="77">
        <v>0.53838030126174208</v>
      </c>
      <c r="M796" s="77">
        <v>0.42488926197521215</v>
      </c>
      <c r="N796" s="77">
        <v>0.48089949360749995</v>
      </c>
      <c r="O796" s="77" t="s">
        <v>3395</v>
      </c>
      <c r="P796" s="77">
        <v>0.29452784960498568</v>
      </c>
      <c r="Q796" s="77">
        <v>0.54538936614251965</v>
      </c>
      <c r="R796" s="77">
        <v>8.0360582390523821E-2</v>
      </c>
      <c r="S796" s="77">
        <v>0.94117647058823528</v>
      </c>
      <c r="T796" s="77">
        <v>0.5045680046388763</v>
      </c>
      <c r="U796" s="77">
        <v>0.22641641260025649</v>
      </c>
      <c r="V796" s="77">
        <v>8.9848784316977223E-2</v>
      </c>
      <c r="W796" s="77">
        <v>0.87005102074664109</v>
      </c>
      <c r="X796" s="77">
        <v>0.50309275602671455</v>
      </c>
      <c r="Y796" s="77">
        <v>0.62583858576568296</v>
      </c>
      <c r="Z796" s="77">
        <v>0</v>
      </c>
      <c r="AA796" s="77">
        <v>0.34531134072426223</v>
      </c>
      <c r="AB796" s="77">
        <v>0.53817878028404331</v>
      </c>
      <c r="AC796" s="77">
        <v>0</v>
      </c>
      <c r="AD796" s="76">
        <v>0.38435442713336432</v>
      </c>
      <c r="AE796" s="77">
        <v>0.39788448203628091</v>
      </c>
      <c r="AF796" s="77">
        <v>0.31287497426652172</v>
      </c>
      <c r="AG796" s="77">
        <v>0.72287223761355579</v>
      </c>
      <c r="AH796" s="77">
        <v>0.15813259845861685</v>
      </c>
      <c r="AI796" s="77">
        <v>0.68657188838667782</v>
      </c>
      <c r="AJ796" s="77">
        <v>0.31291929288284148</v>
      </c>
      <c r="AK796" s="77">
        <v>0.44174506050415274</v>
      </c>
      <c r="AL796" s="77">
        <v>0</v>
      </c>
      <c r="AM796" s="76">
        <v>0.36503796114538895</v>
      </c>
      <c r="AN796" s="77">
        <v>0.52252557481961681</v>
      </c>
      <c r="AO796" s="78">
        <v>0.25155478446233143</v>
      </c>
      <c r="AP796" s="79">
        <v>0.371542370350536</v>
      </c>
      <c r="AQ796" s="70">
        <v>2</v>
      </c>
      <c r="AR796" s="71">
        <v>1</v>
      </c>
      <c r="AS796" s="71">
        <v>0</v>
      </c>
      <c r="AT796" s="71">
        <v>1</v>
      </c>
      <c r="AU796" s="71">
        <v>0</v>
      </c>
      <c r="AV796" s="71" t="s">
        <v>3395</v>
      </c>
      <c r="AW796" s="72" t="s">
        <v>3420</v>
      </c>
    </row>
    <row r="797" spans="1:49">
      <c r="A797" s="23" t="s">
        <v>4545</v>
      </c>
      <c r="B797" s="23" t="s">
        <v>3728</v>
      </c>
      <c r="C797" s="23" t="s">
        <v>1838</v>
      </c>
      <c r="D797" s="24" t="s">
        <v>2005</v>
      </c>
      <c r="E797" s="24" t="s">
        <v>2116</v>
      </c>
      <c r="F797" s="24" t="s">
        <v>2136</v>
      </c>
      <c r="G797" s="24" t="s">
        <v>2149</v>
      </c>
      <c r="H797" s="76">
        <v>0.44745184668710414</v>
      </c>
      <c r="I797" s="77">
        <v>0.30657459749240606</v>
      </c>
      <c r="J797" s="77">
        <v>0.57460079880462001</v>
      </c>
      <c r="K797" s="77">
        <v>0.23531702077980732</v>
      </c>
      <c r="L797" s="77">
        <v>0.53838030126174208</v>
      </c>
      <c r="M797" s="77">
        <v>0.560926698697499</v>
      </c>
      <c r="N797" s="77">
        <v>0.49769800092547556</v>
      </c>
      <c r="O797" s="77" t="s">
        <v>3395</v>
      </c>
      <c r="P797" s="77">
        <v>0.59400620387589731</v>
      </c>
      <c r="Q797" s="77">
        <v>0.23713376114319937</v>
      </c>
      <c r="R797" s="77">
        <v>0</v>
      </c>
      <c r="S797" s="77">
        <v>0.94117647058823528</v>
      </c>
      <c r="T797" s="77">
        <v>0.5045680046388763</v>
      </c>
      <c r="U797" s="77">
        <v>0.14609561921562916</v>
      </c>
      <c r="V797" s="77">
        <v>8.9848784316977223E-2</v>
      </c>
      <c r="W797" s="77">
        <v>0.9426635124053816</v>
      </c>
      <c r="X797" s="77">
        <v>0.25784575789426456</v>
      </c>
      <c r="Y797" s="77">
        <v>0.62583858576568296</v>
      </c>
      <c r="Z797" s="77">
        <v>0</v>
      </c>
      <c r="AA797" s="77">
        <v>0.38109026172858451</v>
      </c>
      <c r="AB797" s="77">
        <v>0.53817878028404331</v>
      </c>
      <c r="AC797" s="77">
        <v>0</v>
      </c>
      <c r="AD797" s="76">
        <v>0.44287574766137672</v>
      </c>
      <c r="AE797" s="77">
        <v>0.48526564510808423</v>
      </c>
      <c r="AF797" s="77">
        <v>0.11856688057159968</v>
      </c>
      <c r="AG797" s="77">
        <v>0.72287223761355579</v>
      </c>
      <c r="AH797" s="77">
        <v>0.11797220176630319</v>
      </c>
      <c r="AI797" s="77">
        <v>0.60025463514982302</v>
      </c>
      <c r="AJ797" s="77">
        <v>0.31291929288284148</v>
      </c>
      <c r="AK797" s="77">
        <v>0.45963452100631391</v>
      </c>
      <c r="AL797" s="77">
        <v>0</v>
      </c>
      <c r="AM797" s="76">
        <v>0.34890275778035357</v>
      </c>
      <c r="AN797" s="77">
        <v>0.48036635817656065</v>
      </c>
      <c r="AO797" s="78">
        <v>0.25751793796305184</v>
      </c>
      <c r="AP797" s="79">
        <v>0.35651848355643567</v>
      </c>
      <c r="AQ797" s="70">
        <v>2</v>
      </c>
      <c r="AR797" s="71">
        <v>0</v>
      </c>
      <c r="AS797" s="71">
        <v>0</v>
      </c>
      <c r="AT797" s="71">
        <v>1</v>
      </c>
      <c r="AU797" s="71">
        <v>0</v>
      </c>
      <c r="AV797" s="71" t="s">
        <v>3395</v>
      </c>
      <c r="AW797" s="72" t="s">
        <v>3420</v>
      </c>
    </row>
    <row r="798" spans="1:49">
      <c r="A798" s="23" t="s">
        <v>4546</v>
      </c>
      <c r="B798" s="23" t="s">
        <v>3728</v>
      </c>
      <c r="C798" s="23" t="s">
        <v>1840</v>
      </c>
      <c r="D798" s="24" t="s">
        <v>2005</v>
      </c>
      <c r="E798" s="24" t="s">
        <v>2116</v>
      </c>
      <c r="F798" s="24" t="s">
        <v>2136</v>
      </c>
      <c r="G798" s="24" t="s">
        <v>2151</v>
      </c>
      <c r="H798" s="76">
        <v>0.44745184668710414</v>
      </c>
      <c r="I798" s="77">
        <v>0.40091821897074892</v>
      </c>
      <c r="J798" s="77">
        <v>0.74464045556909042</v>
      </c>
      <c r="K798" s="77">
        <v>0.23531702077980732</v>
      </c>
      <c r="L798" s="77">
        <v>0.53838030126174208</v>
      </c>
      <c r="M798" s="77">
        <v>1</v>
      </c>
      <c r="N798" s="77">
        <v>0.74805151405694659</v>
      </c>
      <c r="O798" s="77" t="s">
        <v>3395</v>
      </c>
      <c r="P798" s="77">
        <v>0.36873274431808256</v>
      </c>
      <c r="Q798" s="77">
        <v>0.80512683421692799</v>
      </c>
      <c r="R798" s="77">
        <v>0</v>
      </c>
      <c r="S798" s="77">
        <v>0.94117647058823528</v>
      </c>
      <c r="T798" s="77">
        <v>0.5045680046388763</v>
      </c>
      <c r="U798" s="77">
        <v>0.15291133351273994</v>
      </c>
      <c r="V798" s="77">
        <v>8.9848784316977223E-2</v>
      </c>
      <c r="W798" s="77">
        <v>0.83527021360812237</v>
      </c>
      <c r="X798" s="77">
        <v>0.36210864140525578</v>
      </c>
      <c r="Y798" s="77">
        <v>0.62583858576568296</v>
      </c>
      <c r="Z798" s="77">
        <v>0</v>
      </c>
      <c r="AA798" s="77">
        <v>0.34531134072426223</v>
      </c>
      <c r="AB798" s="77">
        <v>0.53817878028404331</v>
      </c>
      <c r="AC798" s="77">
        <v>0</v>
      </c>
      <c r="AD798" s="76">
        <v>0.53100350707564781</v>
      </c>
      <c r="AE798" s="77">
        <v>0.57809631608331569</v>
      </c>
      <c r="AF798" s="77">
        <v>0.40256341710846399</v>
      </c>
      <c r="AG798" s="77">
        <v>0.72287223761355579</v>
      </c>
      <c r="AH798" s="77">
        <v>0.12138005891485859</v>
      </c>
      <c r="AI798" s="77">
        <v>0.59868942750668908</v>
      </c>
      <c r="AJ798" s="77">
        <v>0.31291929288284148</v>
      </c>
      <c r="AK798" s="77">
        <v>0.44174506050415274</v>
      </c>
      <c r="AL798" s="77">
        <v>0</v>
      </c>
      <c r="AM798" s="76">
        <v>0.50388774675580916</v>
      </c>
      <c r="AN798" s="77">
        <v>0.4809805746783678</v>
      </c>
      <c r="AO798" s="78">
        <v>0.25155478446233143</v>
      </c>
      <c r="AP798" s="79">
        <v>0.40285974010908421</v>
      </c>
      <c r="AQ798" s="70">
        <v>2</v>
      </c>
      <c r="AR798" s="71">
        <v>1</v>
      </c>
      <c r="AS798" s="71">
        <v>0</v>
      </c>
      <c r="AT798" s="71">
        <v>1</v>
      </c>
      <c r="AU798" s="71">
        <v>0</v>
      </c>
      <c r="AV798" s="71" t="s">
        <v>3395</v>
      </c>
      <c r="AW798" s="72" t="s">
        <v>3420</v>
      </c>
    </row>
    <row r="799" spans="1:49">
      <c r="A799" s="23" t="s">
        <v>4547</v>
      </c>
      <c r="B799" s="23" t="s">
        <v>3728</v>
      </c>
      <c r="C799" s="23" t="s">
        <v>1842</v>
      </c>
      <c r="D799" s="24" t="s">
        <v>2005</v>
      </c>
      <c r="E799" s="24" t="s">
        <v>2153</v>
      </c>
      <c r="F799" s="24" t="s">
        <v>2157</v>
      </c>
      <c r="G799" s="24" t="s">
        <v>2158</v>
      </c>
      <c r="H799" s="76">
        <v>0.73011444750879506</v>
      </c>
      <c r="I799" s="77">
        <v>0.23191462406081237</v>
      </c>
      <c r="J799" s="77">
        <v>0.19818631368100126</v>
      </c>
      <c r="K799" s="77">
        <v>0.56026023781514256</v>
      </c>
      <c r="L799" s="77">
        <v>0.41960367742659455</v>
      </c>
      <c r="M799" s="77">
        <v>0.41681864731794349</v>
      </c>
      <c r="N799" s="77">
        <v>0.35162569527383974</v>
      </c>
      <c r="O799" s="77" t="s">
        <v>3395</v>
      </c>
      <c r="P799" s="77">
        <v>0.22815589996979585</v>
      </c>
      <c r="Q799" s="77">
        <v>0.94651700225957669</v>
      </c>
      <c r="R799" s="77">
        <v>0.36680073506121114</v>
      </c>
      <c r="S799" s="77">
        <v>1</v>
      </c>
      <c r="T799" s="77">
        <v>0.69291927066554992</v>
      </c>
      <c r="U799" s="77">
        <v>0.62634959286478364</v>
      </c>
      <c r="V799" s="77">
        <v>0.64189309300776476</v>
      </c>
      <c r="W799" s="77">
        <v>0.57569749041433771</v>
      </c>
      <c r="X799" s="77">
        <v>3.0025175699756379E-2</v>
      </c>
      <c r="Y799" s="77">
        <v>0.62178091270592695</v>
      </c>
      <c r="Z799" s="77">
        <v>0.49714285714285722</v>
      </c>
      <c r="AA799" s="77">
        <v>0.59180902415590153</v>
      </c>
      <c r="AB799" s="77">
        <v>0.53817878028404331</v>
      </c>
      <c r="AC799" s="77">
        <v>0</v>
      </c>
      <c r="AD799" s="76">
        <v>0.38673846175020293</v>
      </c>
      <c r="AE799" s="77">
        <v>0.39529283156066325</v>
      </c>
      <c r="AF799" s="77">
        <v>0.65665886866039391</v>
      </c>
      <c r="AG799" s="77">
        <v>0.84645963533277491</v>
      </c>
      <c r="AH799" s="77">
        <v>0.6341213429362742</v>
      </c>
      <c r="AI799" s="77">
        <v>0.30286133305704704</v>
      </c>
      <c r="AJ799" s="77">
        <v>0.55946188492439208</v>
      </c>
      <c r="AK799" s="77">
        <v>0.56499390221997237</v>
      </c>
      <c r="AL799" s="77">
        <v>0</v>
      </c>
      <c r="AM799" s="76">
        <v>0.47956338732375342</v>
      </c>
      <c r="AN799" s="77">
        <v>0.59448077044203207</v>
      </c>
      <c r="AO799" s="78">
        <v>0.37481859571478821</v>
      </c>
      <c r="AP799" s="79">
        <v>0.47874466375407149</v>
      </c>
      <c r="AQ799" s="70">
        <v>2</v>
      </c>
      <c r="AR799" s="71">
        <v>3</v>
      </c>
      <c r="AS799" s="71">
        <v>1</v>
      </c>
      <c r="AT799" s="71">
        <v>0</v>
      </c>
      <c r="AU799" s="71">
        <v>0</v>
      </c>
      <c r="AV799" s="71" t="s">
        <v>3395</v>
      </c>
      <c r="AW799" s="72" t="s">
        <v>3420</v>
      </c>
    </row>
    <row r="800" spans="1:49">
      <c r="A800" s="23" t="s">
        <v>4548</v>
      </c>
      <c r="B800" s="23" t="s">
        <v>3728</v>
      </c>
      <c r="C800" s="23" t="s">
        <v>1846</v>
      </c>
      <c r="D800" s="24" t="s">
        <v>2005</v>
      </c>
      <c r="E800" s="24" t="s">
        <v>2153</v>
      </c>
      <c r="F800" s="24" t="s">
        <v>2160</v>
      </c>
      <c r="G800" s="24" t="s">
        <v>2161</v>
      </c>
      <c r="H800" s="76">
        <v>0.60076240734808906</v>
      </c>
      <c r="I800" s="77">
        <v>0.48035451584697236</v>
      </c>
      <c r="J800" s="77">
        <v>0.76463708816503573</v>
      </c>
      <c r="K800" s="77">
        <v>0.78027994861748573</v>
      </c>
      <c r="L800" s="77">
        <v>0.32323118634027592</v>
      </c>
      <c r="M800" s="77">
        <v>0.9372392436372301</v>
      </c>
      <c r="N800" s="77">
        <v>0.85366617319512095</v>
      </c>
      <c r="O800" s="77" t="s">
        <v>3395</v>
      </c>
      <c r="P800" s="77">
        <v>0.53753425787224995</v>
      </c>
      <c r="Q800" s="77">
        <v>0.63823625593267752</v>
      </c>
      <c r="R800" s="77">
        <v>3.2751799759657439E-2</v>
      </c>
      <c r="S800" s="77">
        <v>1</v>
      </c>
      <c r="T800" s="77">
        <v>0.67012112621609432</v>
      </c>
      <c r="U800" s="77">
        <v>0.47691206271695857</v>
      </c>
      <c r="V800" s="77">
        <v>0.52418740314661649</v>
      </c>
      <c r="W800" s="77">
        <v>9.7419671707054831E-2</v>
      </c>
      <c r="X800" s="77">
        <v>0.48588682426418228</v>
      </c>
      <c r="Y800" s="77">
        <v>0.69792471793438382</v>
      </c>
      <c r="Z800" s="77">
        <v>0.4</v>
      </c>
      <c r="AA800" s="77">
        <v>0.44385252635601824</v>
      </c>
      <c r="AB800" s="77">
        <v>0.53817878028404331</v>
      </c>
      <c r="AC800" s="77">
        <v>0</v>
      </c>
      <c r="AD800" s="76">
        <v>0.61525133712003244</v>
      </c>
      <c r="AE800" s="77">
        <v>0.68639016193247249</v>
      </c>
      <c r="AF800" s="77">
        <v>0.3354940278461675</v>
      </c>
      <c r="AG800" s="77">
        <v>0.83506056310804722</v>
      </c>
      <c r="AH800" s="77">
        <v>0.50054973293178751</v>
      </c>
      <c r="AI800" s="77">
        <v>0.29165324798561854</v>
      </c>
      <c r="AJ800" s="77">
        <v>0.54896235896719192</v>
      </c>
      <c r="AK800" s="77">
        <v>0.49101565332003078</v>
      </c>
      <c r="AL800" s="77">
        <v>0</v>
      </c>
      <c r="AM800" s="76">
        <v>0.54571184229955749</v>
      </c>
      <c r="AN800" s="77">
        <v>0.54242118134181772</v>
      </c>
      <c r="AO800" s="78">
        <v>0.34665933742907423</v>
      </c>
      <c r="AP800" s="79">
        <v>0.47321565487900652</v>
      </c>
      <c r="AQ800" s="70">
        <v>2</v>
      </c>
      <c r="AR800" s="71">
        <v>0</v>
      </c>
      <c r="AS800" s="71">
        <v>0</v>
      </c>
      <c r="AT800" s="71">
        <v>0</v>
      </c>
      <c r="AU800" s="71">
        <v>1</v>
      </c>
      <c r="AV800" s="71" t="s">
        <v>3601</v>
      </c>
      <c r="AW800" s="72" t="s">
        <v>3420</v>
      </c>
    </row>
    <row r="801" spans="1:49">
      <c r="A801" s="23" t="s">
        <v>4549</v>
      </c>
      <c r="B801" s="23" t="s">
        <v>3728</v>
      </c>
      <c r="C801" s="23" t="s">
        <v>1848</v>
      </c>
      <c r="D801" s="24" t="s">
        <v>2005</v>
      </c>
      <c r="E801" s="24" t="s">
        <v>2153</v>
      </c>
      <c r="F801" s="24" t="s">
        <v>2160</v>
      </c>
      <c r="G801" s="24" t="s">
        <v>2163</v>
      </c>
      <c r="H801" s="76">
        <v>0.60076240734808906</v>
      </c>
      <c r="I801" s="77">
        <v>0.42602804240506065</v>
      </c>
      <c r="J801" s="77">
        <v>0.70128302336333825</v>
      </c>
      <c r="K801" s="77">
        <v>0.65055609539358061</v>
      </c>
      <c r="L801" s="77">
        <v>0.346300629632942</v>
      </c>
      <c r="M801" s="77">
        <v>0.89551565313157955</v>
      </c>
      <c r="N801" s="77">
        <v>0.61995160896617851</v>
      </c>
      <c r="O801" s="77" t="s">
        <v>3395</v>
      </c>
      <c r="P801" s="77">
        <v>0.53387980470567453</v>
      </c>
      <c r="Q801" s="77">
        <v>0.76237980862829635</v>
      </c>
      <c r="R801" s="77">
        <v>6.2731233400337963E-4</v>
      </c>
      <c r="S801" s="77">
        <v>1</v>
      </c>
      <c r="T801" s="77">
        <v>0.67012112621609432</v>
      </c>
      <c r="U801" s="77">
        <v>0.47635377700580211</v>
      </c>
      <c r="V801" s="77">
        <v>0.52418740314661649</v>
      </c>
      <c r="W801" s="77">
        <v>0.2822149594952385</v>
      </c>
      <c r="X801" s="77">
        <v>0.50705820475186192</v>
      </c>
      <c r="Y801" s="77">
        <v>0.69792471793438382</v>
      </c>
      <c r="Z801" s="77">
        <v>0.4</v>
      </c>
      <c r="AA801" s="77">
        <v>0.44385252635601824</v>
      </c>
      <c r="AB801" s="77">
        <v>0.53817878028404331</v>
      </c>
      <c r="AC801" s="77">
        <v>0</v>
      </c>
      <c r="AD801" s="76">
        <v>0.57602449103882936</v>
      </c>
      <c r="AE801" s="77">
        <v>0.6092407583659909</v>
      </c>
      <c r="AF801" s="77">
        <v>0.38150356048114986</v>
      </c>
      <c r="AG801" s="77">
        <v>0.83506056310804722</v>
      </c>
      <c r="AH801" s="77">
        <v>0.50027059007620933</v>
      </c>
      <c r="AI801" s="77">
        <v>0.39463658212355024</v>
      </c>
      <c r="AJ801" s="77">
        <v>0.54896235896719192</v>
      </c>
      <c r="AK801" s="77">
        <v>0.49101565332003078</v>
      </c>
      <c r="AL801" s="77">
        <v>0</v>
      </c>
      <c r="AM801" s="76">
        <v>0.52225626996199004</v>
      </c>
      <c r="AN801" s="77">
        <v>0.57665591176926889</v>
      </c>
      <c r="AO801" s="78">
        <v>0.34665933742907423</v>
      </c>
      <c r="AP801" s="79">
        <v>0.4763636315346565</v>
      </c>
      <c r="AQ801" s="70">
        <v>2</v>
      </c>
      <c r="AR801" s="71">
        <v>1</v>
      </c>
      <c r="AS801" s="71">
        <v>0</v>
      </c>
      <c r="AT801" s="71">
        <v>0</v>
      </c>
      <c r="AU801" s="71">
        <v>0</v>
      </c>
      <c r="AV801" s="71" t="s">
        <v>3395</v>
      </c>
      <c r="AW801" s="72" t="s">
        <v>3420</v>
      </c>
    </row>
    <row r="802" spans="1:49">
      <c r="A802" s="23" t="s">
        <v>4550</v>
      </c>
      <c r="B802" s="23" t="s">
        <v>3728</v>
      </c>
      <c r="C802" s="23" t="s">
        <v>1850</v>
      </c>
      <c r="D802" s="24" t="s">
        <v>2005</v>
      </c>
      <c r="E802" s="24" t="s">
        <v>2153</v>
      </c>
      <c r="F802" s="24" t="s">
        <v>2160</v>
      </c>
      <c r="G802" s="24" t="s">
        <v>2167</v>
      </c>
      <c r="H802" s="76">
        <v>0.60076240734808906</v>
      </c>
      <c r="I802" s="77">
        <v>0.5222924224093648</v>
      </c>
      <c r="J802" s="77">
        <v>0.92875011715404576</v>
      </c>
      <c r="K802" s="77">
        <v>0.79078682340397521</v>
      </c>
      <c r="L802" s="77">
        <v>0.33652406379701921</v>
      </c>
      <c r="M802" s="77">
        <v>1</v>
      </c>
      <c r="N802" s="77">
        <v>0.90473992617806931</v>
      </c>
      <c r="O802" s="77" t="s">
        <v>3395</v>
      </c>
      <c r="P802" s="77">
        <v>0.60577865616285709</v>
      </c>
      <c r="Q802" s="77">
        <v>0.58844845309706684</v>
      </c>
      <c r="R802" s="77">
        <v>1.5358016106967345E-2</v>
      </c>
      <c r="S802" s="77">
        <v>1</v>
      </c>
      <c r="T802" s="77">
        <v>0.67012112621609432</v>
      </c>
      <c r="U802" s="77">
        <v>0.46237333654620977</v>
      </c>
      <c r="V802" s="77">
        <v>0.52418740314661649</v>
      </c>
      <c r="W802" s="77">
        <v>0.22612014895977686</v>
      </c>
      <c r="X802" s="77">
        <v>0.37162212527015848</v>
      </c>
      <c r="Y802" s="77">
        <v>0.69792471793438382</v>
      </c>
      <c r="Z802" s="77">
        <v>0.4</v>
      </c>
      <c r="AA802" s="77">
        <v>0.44385252635601824</v>
      </c>
      <c r="AB802" s="77">
        <v>0.53817878028404331</v>
      </c>
      <c r="AC802" s="77">
        <v>0</v>
      </c>
      <c r="AD802" s="76">
        <v>0.68393498230383321</v>
      </c>
      <c r="AE802" s="77">
        <v>0.72756589390838422</v>
      </c>
      <c r="AF802" s="77">
        <v>0.30190323460201707</v>
      </c>
      <c r="AG802" s="77">
        <v>0.83506056310804722</v>
      </c>
      <c r="AH802" s="77">
        <v>0.4932803698464131</v>
      </c>
      <c r="AI802" s="77">
        <v>0.29887113711496766</v>
      </c>
      <c r="AJ802" s="77">
        <v>0.54896235896719192</v>
      </c>
      <c r="AK802" s="77">
        <v>0.49101565332003078</v>
      </c>
      <c r="AL802" s="77">
        <v>0</v>
      </c>
      <c r="AM802" s="76">
        <v>0.57113470360474483</v>
      </c>
      <c r="AN802" s="77">
        <v>0.54240402335647597</v>
      </c>
      <c r="AO802" s="78">
        <v>0.34665933742907423</v>
      </c>
      <c r="AP802" s="79">
        <v>0.48102745483595244</v>
      </c>
      <c r="AQ802" s="70">
        <v>2</v>
      </c>
      <c r="AR802" s="71">
        <v>0</v>
      </c>
      <c r="AS802" s="71">
        <v>0</v>
      </c>
      <c r="AT802" s="71">
        <v>0</v>
      </c>
      <c r="AU802" s="71">
        <v>0</v>
      </c>
      <c r="AV802" s="71" t="s">
        <v>3395</v>
      </c>
      <c r="AW802" s="72" t="s">
        <v>3420</v>
      </c>
    </row>
    <row r="803" spans="1:49">
      <c r="A803" s="23" t="s">
        <v>4551</v>
      </c>
      <c r="B803" s="23" t="s">
        <v>3728</v>
      </c>
      <c r="C803" s="23" t="s">
        <v>1852</v>
      </c>
      <c r="D803" s="24" t="s">
        <v>2005</v>
      </c>
      <c r="E803" s="24" t="s">
        <v>2153</v>
      </c>
      <c r="F803" s="24" t="s">
        <v>2160</v>
      </c>
      <c r="G803" s="24" t="s">
        <v>2171</v>
      </c>
      <c r="H803" s="76">
        <v>0.60076240734808906</v>
      </c>
      <c r="I803" s="77">
        <v>0.53723987955426689</v>
      </c>
      <c r="J803" s="77">
        <v>0.92869277830193531</v>
      </c>
      <c r="K803" s="77">
        <v>0.84915455267586848</v>
      </c>
      <c r="L803" s="77">
        <v>0.31664572411399949</v>
      </c>
      <c r="M803" s="77">
        <v>0.81640110423060241</v>
      </c>
      <c r="N803" s="77">
        <v>0.91105723930471572</v>
      </c>
      <c r="O803" s="77" t="s">
        <v>3395</v>
      </c>
      <c r="P803" s="77">
        <v>0.60249855771554262</v>
      </c>
      <c r="Q803" s="77">
        <v>0.50303249253662496</v>
      </c>
      <c r="R803" s="77">
        <v>8.5720755931386006E-2</v>
      </c>
      <c r="S803" s="77">
        <v>1</v>
      </c>
      <c r="T803" s="77">
        <v>0.67012112621609432</v>
      </c>
      <c r="U803" s="77">
        <v>0.48247565221787347</v>
      </c>
      <c r="V803" s="77">
        <v>0.52418740314661649</v>
      </c>
      <c r="W803" s="77">
        <v>0.1890325188940343</v>
      </c>
      <c r="X803" s="77">
        <v>0</v>
      </c>
      <c r="Y803" s="77">
        <v>0.69792471793438382</v>
      </c>
      <c r="Z803" s="77">
        <v>0.4</v>
      </c>
      <c r="AA803" s="77">
        <v>0.44385252635601824</v>
      </c>
      <c r="AB803" s="77">
        <v>0.53817878028404331</v>
      </c>
      <c r="AC803" s="77">
        <v>0</v>
      </c>
      <c r="AD803" s="76">
        <v>0.68889835506809705</v>
      </c>
      <c r="AE803" s="77">
        <v>0.69915143560814563</v>
      </c>
      <c r="AF803" s="77">
        <v>0.29437662423400546</v>
      </c>
      <c r="AG803" s="77">
        <v>0.83506056310804722</v>
      </c>
      <c r="AH803" s="77">
        <v>0.50333152768224498</v>
      </c>
      <c r="AI803" s="77">
        <v>9.4516259447017151E-2</v>
      </c>
      <c r="AJ803" s="77">
        <v>0.54896235896719192</v>
      </c>
      <c r="AK803" s="77">
        <v>0.49101565332003078</v>
      </c>
      <c r="AL803" s="77">
        <v>0</v>
      </c>
      <c r="AM803" s="76">
        <v>0.56080880497008279</v>
      </c>
      <c r="AN803" s="77">
        <v>0.47763611674576983</v>
      </c>
      <c r="AO803" s="78">
        <v>0.34665933742907423</v>
      </c>
      <c r="AP803" s="79">
        <v>0.4572673280326548</v>
      </c>
      <c r="AQ803" s="70">
        <v>2</v>
      </c>
      <c r="AR803" s="71">
        <v>0</v>
      </c>
      <c r="AS803" s="71">
        <v>0</v>
      </c>
      <c r="AT803" s="71">
        <v>0</v>
      </c>
      <c r="AU803" s="71">
        <v>1</v>
      </c>
      <c r="AV803" s="71" t="s">
        <v>3603</v>
      </c>
      <c r="AW803" s="72" t="s">
        <v>3420</v>
      </c>
    </row>
    <row r="804" spans="1:49">
      <c r="A804" s="23" t="s">
        <v>4552</v>
      </c>
      <c r="B804" s="23" t="s">
        <v>3728</v>
      </c>
      <c r="C804" s="23" t="s">
        <v>1854</v>
      </c>
      <c r="D804" s="24" t="s">
        <v>2005</v>
      </c>
      <c r="E804" s="24" t="s">
        <v>2153</v>
      </c>
      <c r="F804" s="24" t="s">
        <v>2175</v>
      </c>
      <c r="G804" s="24" t="s">
        <v>2176</v>
      </c>
      <c r="H804" s="76">
        <v>0.62635874105734768</v>
      </c>
      <c r="I804" s="77">
        <v>0.16635421194429537</v>
      </c>
      <c r="J804" s="77">
        <v>0.12697914549062123</v>
      </c>
      <c r="K804" s="77">
        <v>0.63963485581317392</v>
      </c>
      <c r="L804" s="77">
        <v>0.36686992683318476</v>
      </c>
      <c r="M804" s="77">
        <v>0.29685521000827053</v>
      </c>
      <c r="N804" s="77">
        <v>6.9383763184717673E-2</v>
      </c>
      <c r="O804" s="77" t="s">
        <v>3395</v>
      </c>
      <c r="P804" s="77">
        <v>0.27320975150164828</v>
      </c>
      <c r="Q804" s="77">
        <v>0.72946955964797833</v>
      </c>
      <c r="R804" s="77">
        <v>0.13725297174445289</v>
      </c>
      <c r="S804" s="77">
        <v>0.94123990932192547</v>
      </c>
      <c r="T804" s="77">
        <v>0.68055377758401958</v>
      </c>
      <c r="U804" s="77">
        <v>0.52440218270982131</v>
      </c>
      <c r="V804" s="77">
        <v>0.61482512835088843</v>
      </c>
      <c r="W804" s="77">
        <v>0.65963227219601184</v>
      </c>
      <c r="X804" s="77">
        <v>0.64782183519791081</v>
      </c>
      <c r="Y804" s="77">
        <v>0.6555324195125285</v>
      </c>
      <c r="Z804" s="77">
        <v>0.54857142857142849</v>
      </c>
      <c r="AA804" s="77">
        <v>0.53360724603350185</v>
      </c>
      <c r="AB804" s="77">
        <v>0.53817878028404331</v>
      </c>
      <c r="AC804" s="77">
        <v>0</v>
      </c>
      <c r="AD804" s="76">
        <v>0.30656403283075478</v>
      </c>
      <c r="AE804" s="77">
        <v>0.32919070146819901</v>
      </c>
      <c r="AF804" s="77">
        <v>0.43336126569621558</v>
      </c>
      <c r="AG804" s="77">
        <v>0.81089684345297253</v>
      </c>
      <c r="AH804" s="77">
        <v>0.56961365553035481</v>
      </c>
      <c r="AI804" s="77">
        <v>0.65372705369696127</v>
      </c>
      <c r="AJ804" s="77">
        <v>0.60205192404197849</v>
      </c>
      <c r="AK804" s="77">
        <v>0.53589301315877258</v>
      </c>
      <c r="AL804" s="77">
        <v>0</v>
      </c>
      <c r="AM804" s="76">
        <v>0.35637199999838981</v>
      </c>
      <c r="AN804" s="77">
        <v>0.67807918422676272</v>
      </c>
      <c r="AO804" s="78">
        <v>0.37931497906691702</v>
      </c>
      <c r="AP804" s="79">
        <v>0.46106787830991303</v>
      </c>
      <c r="AQ804" s="70">
        <v>2</v>
      </c>
      <c r="AR804" s="71">
        <v>0</v>
      </c>
      <c r="AS804" s="71">
        <v>0</v>
      </c>
      <c r="AT804" s="71">
        <v>0</v>
      </c>
      <c r="AU804" s="71">
        <v>0</v>
      </c>
      <c r="AV804" s="71" t="s">
        <v>3395</v>
      </c>
      <c r="AW804" s="72" t="s">
        <v>3420</v>
      </c>
    </row>
    <row r="805" spans="1:49">
      <c r="A805" s="23" t="s">
        <v>4553</v>
      </c>
      <c r="B805" s="23" t="s">
        <v>3728</v>
      </c>
      <c r="C805" s="23" t="s">
        <v>1856</v>
      </c>
      <c r="D805" s="24" t="s">
        <v>2005</v>
      </c>
      <c r="E805" s="24" t="s">
        <v>2153</v>
      </c>
      <c r="F805" s="24" t="s">
        <v>2175</v>
      </c>
      <c r="G805" s="24" t="s">
        <v>2178</v>
      </c>
      <c r="H805" s="76">
        <v>0.62635874105734768</v>
      </c>
      <c r="I805" s="77">
        <v>0.37654064995418923</v>
      </c>
      <c r="J805" s="77">
        <v>0.48722192817006543</v>
      </c>
      <c r="K805" s="77">
        <v>0.54370240777254009</v>
      </c>
      <c r="L805" s="77">
        <v>0.33757410515991371</v>
      </c>
      <c r="M805" s="77">
        <v>0.37120542868271389</v>
      </c>
      <c r="N805" s="77">
        <v>0.56445073273230695</v>
      </c>
      <c r="O805" s="77" t="s">
        <v>3395</v>
      </c>
      <c r="P805" s="77">
        <v>0.62439749596603966</v>
      </c>
      <c r="Q805" s="77">
        <v>0.79302360456102283</v>
      </c>
      <c r="R805" s="77">
        <v>7.5160962195203879E-2</v>
      </c>
      <c r="S805" s="77">
        <v>0.94123990932192547</v>
      </c>
      <c r="T805" s="77">
        <v>0.68055377758401958</v>
      </c>
      <c r="U805" s="77">
        <v>0.5303351110964839</v>
      </c>
      <c r="V805" s="77">
        <v>0.61482512835088843</v>
      </c>
      <c r="W805" s="77">
        <v>0.45233803788517618</v>
      </c>
      <c r="X805" s="77">
        <v>0.77896908916386587</v>
      </c>
      <c r="Y805" s="77">
        <v>0.6555324195125285</v>
      </c>
      <c r="Z805" s="77">
        <v>0.54857142857142849</v>
      </c>
      <c r="AA805" s="77">
        <v>0.56938616703782408</v>
      </c>
      <c r="AB805" s="77">
        <v>0.53817878028404331</v>
      </c>
      <c r="AC805" s="77">
        <v>0</v>
      </c>
      <c r="AD805" s="76">
        <v>0.49670710639386745</v>
      </c>
      <c r="AE805" s="77">
        <v>0.48826603406270286</v>
      </c>
      <c r="AF805" s="77">
        <v>0.43409228337811334</v>
      </c>
      <c r="AG805" s="77">
        <v>0.81089684345297253</v>
      </c>
      <c r="AH805" s="77">
        <v>0.57258011972368617</v>
      </c>
      <c r="AI805" s="77">
        <v>0.61565356352452105</v>
      </c>
      <c r="AJ805" s="77">
        <v>0.60205192404197849</v>
      </c>
      <c r="AK805" s="77">
        <v>0.55378247366093369</v>
      </c>
      <c r="AL805" s="77">
        <v>0</v>
      </c>
      <c r="AM805" s="76">
        <v>0.47302180794489451</v>
      </c>
      <c r="AN805" s="77">
        <v>0.66637684223372662</v>
      </c>
      <c r="AO805" s="78">
        <v>0.38527813256763738</v>
      </c>
      <c r="AP805" s="79">
        <v>0.50171916583556209</v>
      </c>
      <c r="AQ805" s="70">
        <v>2</v>
      </c>
      <c r="AR805" s="71">
        <v>1</v>
      </c>
      <c r="AS805" s="71">
        <v>2</v>
      </c>
      <c r="AT805" s="71">
        <v>0</v>
      </c>
      <c r="AU805" s="71">
        <v>0</v>
      </c>
      <c r="AV805" s="71" t="s">
        <v>3395</v>
      </c>
      <c r="AW805" s="72" t="s">
        <v>3420</v>
      </c>
    </row>
    <row r="806" spans="1:49">
      <c r="A806" s="23" t="s">
        <v>4554</v>
      </c>
      <c r="B806" s="23" t="s">
        <v>3728</v>
      </c>
      <c r="C806" s="23" t="s">
        <v>1860</v>
      </c>
      <c r="D806" s="24" t="s">
        <v>2005</v>
      </c>
      <c r="E806" s="24" t="s">
        <v>2153</v>
      </c>
      <c r="F806" s="24" t="s">
        <v>2184</v>
      </c>
      <c r="G806" s="24" t="s">
        <v>2185</v>
      </c>
      <c r="H806" s="76">
        <v>0.62665713496278941</v>
      </c>
      <c r="I806" s="77">
        <v>8.9570980472725353E-2</v>
      </c>
      <c r="J806" s="77">
        <v>0</v>
      </c>
      <c r="K806" s="77">
        <v>0.65863898626371942</v>
      </c>
      <c r="L806" s="77">
        <v>0.35002455838366059</v>
      </c>
      <c r="M806" s="77">
        <v>3.5060674878398146E-2</v>
      </c>
      <c r="N806" s="77">
        <v>0</v>
      </c>
      <c r="O806" s="77" t="s">
        <v>3395</v>
      </c>
      <c r="P806" s="77">
        <v>0</v>
      </c>
      <c r="Q806" s="77">
        <v>0.69061046589612962</v>
      </c>
      <c r="R806" s="77">
        <v>0</v>
      </c>
      <c r="S806" s="77">
        <v>0.98823529411764777</v>
      </c>
      <c r="T806" s="77">
        <v>0.65948070356291477</v>
      </c>
      <c r="U806" s="77">
        <v>0.61047237893679085</v>
      </c>
      <c r="V806" s="77">
        <v>0.57394518964427554</v>
      </c>
      <c r="W806" s="77">
        <v>0.50998896019948958</v>
      </c>
      <c r="X806" s="77">
        <v>0.44099624615075461</v>
      </c>
      <c r="Y806" s="77">
        <v>0.67757391727757188</v>
      </c>
      <c r="Z806" s="77">
        <v>0.52</v>
      </c>
      <c r="AA806" s="77">
        <v>0.39181712779132333</v>
      </c>
      <c r="AB806" s="77">
        <v>0.53817878028404331</v>
      </c>
      <c r="AC806" s="77">
        <v>0</v>
      </c>
      <c r="AD806" s="76">
        <v>0.2387427051451716</v>
      </c>
      <c r="AE806" s="77">
        <v>0.20874484390515563</v>
      </c>
      <c r="AF806" s="77">
        <v>0.34530523294806481</v>
      </c>
      <c r="AG806" s="77">
        <v>0.82385799884028121</v>
      </c>
      <c r="AH806" s="77">
        <v>0.59220878429053325</v>
      </c>
      <c r="AI806" s="77">
        <v>0.4754926031751221</v>
      </c>
      <c r="AJ806" s="77">
        <v>0.59878695863878595</v>
      </c>
      <c r="AK806" s="77">
        <v>0.46499795403768329</v>
      </c>
      <c r="AL806" s="77">
        <v>0</v>
      </c>
      <c r="AM806" s="76">
        <v>0.26426426066613068</v>
      </c>
      <c r="AN806" s="77">
        <v>0.63051979543531222</v>
      </c>
      <c r="AO806" s="78">
        <v>0.35459497089215636</v>
      </c>
      <c r="AP806" s="79">
        <v>0.40297196725512463</v>
      </c>
      <c r="AQ806" s="70">
        <v>2</v>
      </c>
      <c r="AR806" s="71">
        <v>1</v>
      </c>
      <c r="AS806" s="71">
        <v>0</v>
      </c>
      <c r="AT806" s="71">
        <v>0</v>
      </c>
      <c r="AU806" s="71">
        <v>0</v>
      </c>
      <c r="AV806" s="71" t="s">
        <v>3395</v>
      </c>
      <c r="AW806" s="72" t="s">
        <v>3420</v>
      </c>
    </row>
    <row r="807" spans="1:49">
      <c r="A807" s="23" t="s">
        <v>4555</v>
      </c>
      <c r="B807" s="23" t="s">
        <v>3728</v>
      </c>
      <c r="C807" s="23" t="s">
        <v>1862</v>
      </c>
      <c r="D807" s="24" t="s">
        <v>2005</v>
      </c>
      <c r="E807" s="24" t="s">
        <v>2153</v>
      </c>
      <c r="F807" s="24" t="s">
        <v>2184</v>
      </c>
      <c r="G807" s="24" t="s">
        <v>2187</v>
      </c>
      <c r="H807" s="76">
        <v>0.62665713496278941</v>
      </c>
      <c r="I807" s="77">
        <v>0.18075384560785612</v>
      </c>
      <c r="J807" s="77">
        <v>0.10254364878739874</v>
      </c>
      <c r="K807" s="77">
        <v>0.63297683245844838</v>
      </c>
      <c r="L807" s="77">
        <v>0.35229085171153046</v>
      </c>
      <c r="M807" s="77">
        <v>1.6586070768485062E-2</v>
      </c>
      <c r="N807" s="77">
        <v>0.12986840666830923</v>
      </c>
      <c r="O807" s="77" t="s">
        <v>3395</v>
      </c>
      <c r="P807" s="77">
        <v>8.3171140049194681E-3</v>
      </c>
      <c r="Q807" s="77">
        <v>0.74456564261074343</v>
      </c>
      <c r="R807" s="77">
        <v>1.6517075009131965E-2</v>
      </c>
      <c r="S807" s="77">
        <v>0.98823529411764777</v>
      </c>
      <c r="T807" s="77">
        <v>0.65948070356291477</v>
      </c>
      <c r="U807" s="77">
        <v>0.65873160785516405</v>
      </c>
      <c r="V807" s="77">
        <v>0.57394518964427554</v>
      </c>
      <c r="W807" s="77">
        <v>0.54385482253588602</v>
      </c>
      <c r="X807" s="77">
        <v>0.46340397123684318</v>
      </c>
      <c r="Y807" s="77">
        <v>0.67757391727757188</v>
      </c>
      <c r="Z807" s="77">
        <v>0.52</v>
      </c>
      <c r="AA807" s="77">
        <v>0.39181712779132333</v>
      </c>
      <c r="AB807" s="77">
        <v>0.53817878028404331</v>
      </c>
      <c r="AC807" s="77">
        <v>0</v>
      </c>
      <c r="AD807" s="76">
        <v>0.30331820978601476</v>
      </c>
      <c r="AE807" s="77">
        <v>0.22800785512233851</v>
      </c>
      <c r="AF807" s="77">
        <v>0.38054135880993767</v>
      </c>
      <c r="AG807" s="77">
        <v>0.82385799884028121</v>
      </c>
      <c r="AH807" s="77">
        <v>0.61633839874971974</v>
      </c>
      <c r="AI807" s="77">
        <v>0.50362939688636454</v>
      </c>
      <c r="AJ807" s="77">
        <v>0.59878695863878595</v>
      </c>
      <c r="AK807" s="77">
        <v>0.46499795403768329</v>
      </c>
      <c r="AL807" s="77">
        <v>0</v>
      </c>
      <c r="AM807" s="76">
        <v>0.303955807906097</v>
      </c>
      <c r="AN807" s="77">
        <v>0.64794193149212187</v>
      </c>
      <c r="AO807" s="78">
        <v>0.35459497089215636</v>
      </c>
      <c r="AP807" s="79">
        <v>0.42365195798007077</v>
      </c>
      <c r="AQ807" s="70">
        <v>2</v>
      </c>
      <c r="AR807" s="71">
        <v>1</v>
      </c>
      <c r="AS807" s="71">
        <v>0</v>
      </c>
      <c r="AT807" s="71">
        <v>0</v>
      </c>
      <c r="AU807" s="71">
        <v>1</v>
      </c>
      <c r="AV807" s="71" t="s">
        <v>3604</v>
      </c>
      <c r="AW807" s="72" t="s">
        <v>3420</v>
      </c>
    </row>
    <row r="808" spans="1:49">
      <c r="A808" s="23" t="s">
        <v>4556</v>
      </c>
      <c r="B808" s="23" t="s">
        <v>3728</v>
      </c>
      <c r="C808" s="23" t="s">
        <v>1866</v>
      </c>
      <c r="D808" s="24" t="s">
        <v>2005</v>
      </c>
      <c r="E808" s="24" t="s">
        <v>2153</v>
      </c>
      <c r="F808" s="24" t="s">
        <v>2184</v>
      </c>
      <c r="G808" s="24" t="s">
        <v>2189</v>
      </c>
      <c r="H808" s="76">
        <v>0.62665713496278941</v>
      </c>
      <c r="I808" s="77">
        <v>0.35274121822003679</v>
      </c>
      <c r="J808" s="77">
        <v>0.38556761915352661</v>
      </c>
      <c r="K808" s="77">
        <v>0.74204881570453418</v>
      </c>
      <c r="L808" s="77">
        <v>0.33553925155261216</v>
      </c>
      <c r="M808" s="77">
        <v>0.39104106000327044</v>
      </c>
      <c r="N808" s="77">
        <v>0.57374130163380066</v>
      </c>
      <c r="O808" s="77" t="s">
        <v>3395</v>
      </c>
      <c r="P808" s="77">
        <v>0.1454603321764748</v>
      </c>
      <c r="Q808" s="77">
        <v>0.63998991127566951</v>
      </c>
      <c r="R808" s="77">
        <v>5.0119724313810045E-2</v>
      </c>
      <c r="S808" s="77">
        <v>0.98823529411764777</v>
      </c>
      <c r="T808" s="77">
        <v>0.65948070356291477</v>
      </c>
      <c r="U808" s="77">
        <v>0.63245981454886857</v>
      </c>
      <c r="V808" s="77">
        <v>0.57394518964427554</v>
      </c>
      <c r="W808" s="77">
        <v>0.57153680766695092</v>
      </c>
      <c r="X808" s="77">
        <v>0.46820236018020522</v>
      </c>
      <c r="Y808" s="77">
        <v>0.67757391727757188</v>
      </c>
      <c r="Z808" s="77">
        <v>0.52</v>
      </c>
      <c r="AA808" s="77">
        <v>0.39181712779132333</v>
      </c>
      <c r="AB808" s="77">
        <v>0.53817878028404331</v>
      </c>
      <c r="AC808" s="77">
        <v>0</v>
      </c>
      <c r="AD808" s="76">
        <v>0.45498865744545092</v>
      </c>
      <c r="AE808" s="77">
        <v>0.43756615221413842</v>
      </c>
      <c r="AF808" s="77">
        <v>0.34505481779473979</v>
      </c>
      <c r="AG808" s="77">
        <v>0.82385799884028121</v>
      </c>
      <c r="AH808" s="77">
        <v>0.60320250209657211</v>
      </c>
      <c r="AI808" s="77">
        <v>0.51986958392357807</v>
      </c>
      <c r="AJ808" s="77">
        <v>0.59878695863878595</v>
      </c>
      <c r="AK808" s="77">
        <v>0.46499795403768329</v>
      </c>
      <c r="AL808" s="77">
        <v>0</v>
      </c>
      <c r="AM808" s="76">
        <v>0.41253654248477639</v>
      </c>
      <c r="AN808" s="77">
        <v>0.6489766949534771</v>
      </c>
      <c r="AO808" s="78">
        <v>0.35459497089215636</v>
      </c>
      <c r="AP808" s="79">
        <v>0.46411072637013673</v>
      </c>
      <c r="AQ808" s="70">
        <v>2</v>
      </c>
      <c r="AR808" s="71">
        <v>0</v>
      </c>
      <c r="AS808" s="71">
        <v>0</v>
      </c>
      <c r="AT808" s="71">
        <v>0</v>
      </c>
      <c r="AU808" s="71">
        <v>1</v>
      </c>
      <c r="AV808" s="71" t="s">
        <v>3605</v>
      </c>
      <c r="AW808" s="72" t="s">
        <v>3420</v>
      </c>
    </row>
    <row r="809" spans="1:49">
      <c r="A809" s="23" t="s">
        <v>4557</v>
      </c>
      <c r="B809" s="23" t="s">
        <v>3728</v>
      </c>
      <c r="C809" s="23" t="s">
        <v>1869</v>
      </c>
      <c r="D809" s="24" t="s">
        <v>2005</v>
      </c>
      <c r="E809" s="24" t="s">
        <v>2153</v>
      </c>
      <c r="F809" s="24" t="s">
        <v>2184</v>
      </c>
      <c r="G809" s="24" t="s">
        <v>2191</v>
      </c>
      <c r="H809" s="76">
        <v>0.62665713496278941</v>
      </c>
      <c r="I809" s="77">
        <v>0.20297320510315026</v>
      </c>
      <c r="J809" s="77">
        <v>0.26402129363774191</v>
      </c>
      <c r="K809" s="77">
        <v>0.66615139735250217</v>
      </c>
      <c r="L809" s="77">
        <v>0.32806285487905645</v>
      </c>
      <c r="M809" s="77">
        <v>0.39960692773226469</v>
      </c>
      <c r="N809" s="77">
        <v>0.2776356035800655</v>
      </c>
      <c r="O809" s="77" t="s">
        <v>3395</v>
      </c>
      <c r="P809" s="77">
        <v>0.27769117963356021</v>
      </c>
      <c r="Q809" s="77">
        <v>0.62452709926474459</v>
      </c>
      <c r="R809" s="77">
        <v>1.7045398052104629E-2</v>
      </c>
      <c r="S809" s="77">
        <v>0.98823529411764777</v>
      </c>
      <c r="T809" s="77">
        <v>0.65948070356291477</v>
      </c>
      <c r="U809" s="77">
        <v>0.66977839768817782</v>
      </c>
      <c r="V809" s="77">
        <v>0.57394518964427554</v>
      </c>
      <c r="W809" s="77">
        <v>0.46836213001691007</v>
      </c>
      <c r="X809" s="77">
        <v>0.47465846347942586</v>
      </c>
      <c r="Y809" s="77">
        <v>0.67757391727757188</v>
      </c>
      <c r="Z809" s="77">
        <v>0.52</v>
      </c>
      <c r="AA809" s="77">
        <v>0.42759604879564556</v>
      </c>
      <c r="AB809" s="77">
        <v>0.53817878028404331</v>
      </c>
      <c r="AC809" s="77">
        <v>0</v>
      </c>
      <c r="AD809" s="76">
        <v>0.36455054456789387</v>
      </c>
      <c r="AE809" s="77">
        <v>0.38982959263548983</v>
      </c>
      <c r="AF809" s="77">
        <v>0.32078624865842459</v>
      </c>
      <c r="AG809" s="77">
        <v>0.82385799884028121</v>
      </c>
      <c r="AH809" s="77">
        <v>0.62186179366622674</v>
      </c>
      <c r="AI809" s="77">
        <v>0.47151029674816797</v>
      </c>
      <c r="AJ809" s="77">
        <v>0.59878695863878595</v>
      </c>
      <c r="AK809" s="77">
        <v>0.48288741453984441</v>
      </c>
      <c r="AL809" s="77">
        <v>0</v>
      </c>
      <c r="AM809" s="76">
        <v>0.35838879528726947</v>
      </c>
      <c r="AN809" s="77">
        <v>0.63907669641822529</v>
      </c>
      <c r="AO809" s="78">
        <v>0.36055812439287677</v>
      </c>
      <c r="AP809" s="79">
        <v>0.44407360073260393</v>
      </c>
      <c r="AQ809" s="70">
        <v>2</v>
      </c>
      <c r="AR809" s="71">
        <v>0</v>
      </c>
      <c r="AS809" s="71">
        <v>0</v>
      </c>
      <c r="AT809" s="71">
        <v>0</v>
      </c>
      <c r="AU809" s="71">
        <v>0</v>
      </c>
      <c r="AV809" s="71" t="s">
        <v>3395</v>
      </c>
      <c r="AW809" s="72" t="s">
        <v>3420</v>
      </c>
    </row>
    <row r="810" spans="1:49">
      <c r="A810" s="23" t="s">
        <v>4558</v>
      </c>
      <c r="B810" s="23" t="s">
        <v>3728</v>
      </c>
      <c r="C810" s="23" t="s">
        <v>1872</v>
      </c>
      <c r="D810" s="24" t="s">
        <v>2005</v>
      </c>
      <c r="E810" s="24" t="s">
        <v>2153</v>
      </c>
      <c r="F810" s="24" t="s">
        <v>2184</v>
      </c>
      <c r="G810" s="24" t="s">
        <v>2193</v>
      </c>
      <c r="H810" s="76">
        <v>0.62665713496278941</v>
      </c>
      <c r="I810" s="77">
        <v>0.35877213413846709</v>
      </c>
      <c r="J810" s="77">
        <v>0.56677472372250293</v>
      </c>
      <c r="K810" s="77">
        <v>0.70888898626187591</v>
      </c>
      <c r="L810" s="77">
        <v>0.3178323528608698</v>
      </c>
      <c r="M810" s="77">
        <v>0.45873076257429335</v>
      </c>
      <c r="N810" s="77">
        <v>0.7115351151687862</v>
      </c>
      <c r="O810" s="77" t="s">
        <v>3395</v>
      </c>
      <c r="P810" s="77">
        <v>0.41633017036453024</v>
      </c>
      <c r="Q810" s="77">
        <v>0.64489410306904349</v>
      </c>
      <c r="R810" s="77">
        <v>2.9874441952621275E-2</v>
      </c>
      <c r="S810" s="77">
        <v>0.98823529411764777</v>
      </c>
      <c r="T810" s="77">
        <v>0.65948070356291477</v>
      </c>
      <c r="U810" s="77">
        <v>0.70091579296220274</v>
      </c>
      <c r="V810" s="77">
        <v>0.57394518964427554</v>
      </c>
      <c r="W810" s="77">
        <v>0.3167682900266508</v>
      </c>
      <c r="X810" s="77">
        <v>0.32800382250965099</v>
      </c>
      <c r="Y810" s="77">
        <v>0.67757391727757188</v>
      </c>
      <c r="Z810" s="77">
        <v>0.52</v>
      </c>
      <c r="AA810" s="77">
        <v>0.39181712779132333</v>
      </c>
      <c r="AB810" s="77">
        <v>0.53817878028404331</v>
      </c>
      <c r="AC810" s="77">
        <v>0</v>
      </c>
      <c r="AD810" s="76">
        <v>0.51740133094125318</v>
      </c>
      <c r="AE810" s="77">
        <v>0.52266347744607111</v>
      </c>
      <c r="AF810" s="77">
        <v>0.33738427251083236</v>
      </c>
      <c r="AG810" s="77">
        <v>0.82385799884028121</v>
      </c>
      <c r="AH810" s="77">
        <v>0.63743049130323914</v>
      </c>
      <c r="AI810" s="77">
        <v>0.32238605626815087</v>
      </c>
      <c r="AJ810" s="77">
        <v>0.59878695863878595</v>
      </c>
      <c r="AK810" s="77">
        <v>0.46499795403768329</v>
      </c>
      <c r="AL810" s="77">
        <v>0</v>
      </c>
      <c r="AM810" s="76">
        <v>0.45914969363271885</v>
      </c>
      <c r="AN810" s="77">
        <v>0.59455818213722378</v>
      </c>
      <c r="AO810" s="78">
        <v>0.35459497089215636</v>
      </c>
      <c r="AP810" s="79">
        <v>0.46429521853628436</v>
      </c>
      <c r="AQ810" s="70">
        <v>2</v>
      </c>
      <c r="AR810" s="71">
        <v>0</v>
      </c>
      <c r="AS810" s="71">
        <v>0</v>
      </c>
      <c r="AT810" s="71">
        <v>0</v>
      </c>
      <c r="AU810" s="71">
        <v>1</v>
      </c>
      <c r="AV810" s="71" t="s">
        <v>3606</v>
      </c>
      <c r="AW810" s="72" t="s">
        <v>3420</v>
      </c>
    </row>
    <row r="811" spans="1:49">
      <c r="A811" s="23" t="s">
        <v>4559</v>
      </c>
      <c r="B811" s="23" t="s">
        <v>3728</v>
      </c>
      <c r="C811" s="23" t="s">
        <v>1875</v>
      </c>
      <c r="D811" s="24" t="s">
        <v>2005</v>
      </c>
      <c r="E811" s="24" t="s">
        <v>2153</v>
      </c>
      <c r="F811" s="24" t="s">
        <v>2184</v>
      </c>
      <c r="G811" s="24" t="s">
        <v>2195</v>
      </c>
      <c r="H811" s="76">
        <v>0.62665713496278941</v>
      </c>
      <c r="I811" s="77">
        <v>0.20533484614193387</v>
      </c>
      <c r="J811" s="77">
        <v>0.11560298611877357</v>
      </c>
      <c r="K811" s="77">
        <v>0.60564805033589741</v>
      </c>
      <c r="L811" s="77">
        <v>0.34311050056276021</v>
      </c>
      <c r="M811" s="77">
        <v>0</v>
      </c>
      <c r="N811" s="77">
        <v>0.10630800894721898</v>
      </c>
      <c r="O811" s="77" t="s">
        <v>3395</v>
      </c>
      <c r="P811" s="77">
        <v>0.125</v>
      </c>
      <c r="Q811" s="77">
        <v>0.50660144471081536</v>
      </c>
      <c r="R811" s="77">
        <v>4.0084652360806224E-2</v>
      </c>
      <c r="S811" s="77">
        <v>0.98823529411764777</v>
      </c>
      <c r="T811" s="77">
        <v>0.65948070356291477</v>
      </c>
      <c r="U811" s="77">
        <v>0.54246456709807833</v>
      </c>
      <c r="V811" s="77">
        <v>0.57394518964427554</v>
      </c>
      <c r="W811" s="77">
        <v>0.44092308991154566</v>
      </c>
      <c r="X811" s="77">
        <v>0</v>
      </c>
      <c r="Y811" s="77">
        <v>0.67757391727757188</v>
      </c>
      <c r="Z811" s="77">
        <v>0.52</v>
      </c>
      <c r="AA811" s="77">
        <v>0.42759604879564556</v>
      </c>
      <c r="AB811" s="77">
        <v>0.53817878028404331</v>
      </c>
      <c r="AC811" s="77">
        <v>0</v>
      </c>
      <c r="AD811" s="76">
        <v>0.31586498907449895</v>
      </c>
      <c r="AE811" s="77">
        <v>0.23601331196917533</v>
      </c>
      <c r="AF811" s="77">
        <v>0.27334304853581082</v>
      </c>
      <c r="AG811" s="77">
        <v>0.82385799884028121</v>
      </c>
      <c r="AH811" s="77">
        <v>0.55820487837117694</v>
      </c>
      <c r="AI811" s="77">
        <v>0.22046154495577283</v>
      </c>
      <c r="AJ811" s="77">
        <v>0.59878695863878595</v>
      </c>
      <c r="AK811" s="77">
        <v>0.48288741453984441</v>
      </c>
      <c r="AL811" s="77">
        <v>0</v>
      </c>
      <c r="AM811" s="76">
        <v>0.27507378319316172</v>
      </c>
      <c r="AN811" s="77">
        <v>0.53417480738907697</v>
      </c>
      <c r="AO811" s="78">
        <v>0.36055812439287677</v>
      </c>
      <c r="AP811" s="79">
        <v>0.38275786015359059</v>
      </c>
      <c r="AQ811" s="70">
        <v>2</v>
      </c>
      <c r="AR811" s="71">
        <v>0</v>
      </c>
      <c r="AS811" s="71">
        <v>0</v>
      </c>
      <c r="AT811" s="71">
        <v>0</v>
      </c>
      <c r="AU811" s="71">
        <v>0</v>
      </c>
      <c r="AV811" s="71" t="s">
        <v>3395</v>
      </c>
      <c r="AW811" s="72" t="s">
        <v>3420</v>
      </c>
    </row>
    <row r="812" spans="1:49">
      <c r="A812" s="23" t="s">
        <v>4560</v>
      </c>
      <c r="B812" s="23" t="s">
        <v>3731</v>
      </c>
      <c r="C812" s="23" t="s">
        <v>1878</v>
      </c>
      <c r="D812" s="24" t="s">
        <v>2005</v>
      </c>
      <c r="E812" s="24" t="s">
        <v>2153</v>
      </c>
      <c r="F812" s="24" t="s">
        <v>2184</v>
      </c>
      <c r="G812" s="24" t="s">
        <v>2197</v>
      </c>
      <c r="H812" s="76">
        <v>0.62665713496278941</v>
      </c>
      <c r="I812" s="77">
        <v>0.42812308074689698</v>
      </c>
      <c r="J812" s="77">
        <v>0.6666144425721483</v>
      </c>
      <c r="K812" s="77">
        <v>0.64642280544699593</v>
      </c>
      <c r="L812" s="77">
        <v>0.34157592526003228</v>
      </c>
      <c r="M812" s="77">
        <v>0.93423069471748932</v>
      </c>
      <c r="N812" s="77">
        <v>0.56293780571149721</v>
      </c>
      <c r="O812" s="77" t="s">
        <v>3395</v>
      </c>
      <c r="P812" s="77">
        <v>0.55551757085186226</v>
      </c>
      <c r="Q812" s="77">
        <v>0.54907934069923403</v>
      </c>
      <c r="R812" s="77">
        <v>1.1629522060572606E-2</v>
      </c>
      <c r="S812" s="77">
        <v>0.98823529411764777</v>
      </c>
      <c r="T812" s="77">
        <v>0.65948070356291477</v>
      </c>
      <c r="U812" s="77">
        <v>0.60651931960093697</v>
      </c>
      <c r="V812" s="77">
        <v>0.57394518964427554</v>
      </c>
      <c r="W812" s="77">
        <v>0.63788170246909881</v>
      </c>
      <c r="X812" s="77">
        <v>0.15254741536690442</v>
      </c>
      <c r="Y812" s="77">
        <v>0.67757391727757188</v>
      </c>
      <c r="Z812" s="77">
        <v>0.52</v>
      </c>
      <c r="AA812" s="77">
        <v>0.42759604879564556</v>
      </c>
      <c r="AB812" s="77">
        <v>0.53817878028404331</v>
      </c>
      <c r="AC812" s="77">
        <v>0</v>
      </c>
      <c r="AD812" s="76">
        <v>0.57379821942727827</v>
      </c>
      <c r="AE812" s="77">
        <v>0.60813696039757548</v>
      </c>
      <c r="AF812" s="77">
        <v>0.28035443137990335</v>
      </c>
      <c r="AG812" s="77">
        <v>0.82385799884028121</v>
      </c>
      <c r="AH812" s="77">
        <v>0.5902322546226062</v>
      </c>
      <c r="AI812" s="77">
        <v>0.39521455891800161</v>
      </c>
      <c r="AJ812" s="77">
        <v>0.59878695863878595</v>
      </c>
      <c r="AK812" s="77">
        <v>0.48288741453984441</v>
      </c>
      <c r="AL812" s="77">
        <v>0</v>
      </c>
      <c r="AM812" s="76">
        <v>0.48742987040158575</v>
      </c>
      <c r="AN812" s="77">
        <v>0.60310160412696301</v>
      </c>
      <c r="AO812" s="78">
        <v>0.36055812439287677</v>
      </c>
      <c r="AP812" s="79">
        <v>0.47847436371420177</v>
      </c>
      <c r="AQ812" s="70">
        <v>2</v>
      </c>
      <c r="AR812" s="71">
        <v>0</v>
      </c>
      <c r="AS812" s="71">
        <v>0</v>
      </c>
      <c r="AT812" s="71">
        <v>0</v>
      </c>
      <c r="AU812" s="71">
        <v>0</v>
      </c>
      <c r="AV812" s="71" t="s">
        <v>3395</v>
      </c>
      <c r="AW812" s="72" t="s">
        <v>3420</v>
      </c>
    </row>
    <row r="813" spans="1:49">
      <c r="A813" s="23" t="s">
        <v>4561</v>
      </c>
      <c r="B813" s="23" t="s">
        <v>3731</v>
      </c>
      <c r="C813" s="23" t="s">
        <v>1883</v>
      </c>
      <c r="D813" s="24" t="s">
        <v>2005</v>
      </c>
      <c r="E813" s="24" t="s">
        <v>2153</v>
      </c>
      <c r="F813" s="24" t="s">
        <v>2184</v>
      </c>
      <c r="G813" s="24" t="s">
        <v>2199</v>
      </c>
      <c r="H813" s="76">
        <v>0.62665713496278941</v>
      </c>
      <c r="I813" s="77">
        <v>0.23375392462551481</v>
      </c>
      <c r="J813" s="77">
        <v>0.1361608242459128</v>
      </c>
      <c r="K813" s="77">
        <v>0.59848065573263376</v>
      </c>
      <c r="L813" s="77">
        <v>0.34981791579322702</v>
      </c>
      <c r="M813" s="77">
        <v>8.205524101617101E-2</v>
      </c>
      <c r="N813" s="77">
        <v>7.7048340401150828E-2</v>
      </c>
      <c r="O813" s="77" t="s">
        <v>3395</v>
      </c>
      <c r="P813" s="77">
        <v>0.18480415488137442</v>
      </c>
      <c r="Q813" s="77">
        <v>0.69558126530785391</v>
      </c>
      <c r="R813" s="77">
        <v>7.0233626304862393E-2</v>
      </c>
      <c r="S813" s="77">
        <v>0.98823529411764777</v>
      </c>
      <c r="T813" s="77">
        <v>0.65948070356291477</v>
      </c>
      <c r="U813" s="77">
        <v>0.59691177084512859</v>
      </c>
      <c r="V813" s="77">
        <v>0.57394518964427554</v>
      </c>
      <c r="W813" s="77">
        <v>0.73946176153357013</v>
      </c>
      <c r="X813" s="77">
        <v>0.55079409907258814</v>
      </c>
      <c r="Y813" s="77">
        <v>0.67757391727757188</v>
      </c>
      <c r="Z813" s="77">
        <v>0.52</v>
      </c>
      <c r="AA813" s="77">
        <v>0.39181712779132333</v>
      </c>
      <c r="AB813" s="77">
        <v>0.53817878028404331</v>
      </c>
      <c r="AC813" s="77">
        <v>0</v>
      </c>
      <c r="AD813" s="76">
        <v>0.33219062794473903</v>
      </c>
      <c r="AE813" s="77">
        <v>0.25844126156491137</v>
      </c>
      <c r="AF813" s="77">
        <v>0.38290744580635816</v>
      </c>
      <c r="AG813" s="77">
        <v>0.82385799884028121</v>
      </c>
      <c r="AH813" s="77">
        <v>0.58542848024470207</v>
      </c>
      <c r="AI813" s="77">
        <v>0.64512793030307913</v>
      </c>
      <c r="AJ813" s="77">
        <v>0.59878695863878595</v>
      </c>
      <c r="AK813" s="77">
        <v>0.46499795403768329</v>
      </c>
      <c r="AL813" s="77">
        <v>0</v>
      </c>
      <c r="AM813" s="76">
        <v>0.32451311177200287</v>
      </c>
      <c r="AN813" s="77">
        <v>0.68480480312935421</v>
      </c>
      <c r="AO813" s="78">
        <v>0.35459497089215636</v>
      </c>
      <c r="AP813" s="79">
        <v>0.4416805231566322</v>
      </c>
      <c r="AQ813" s="70">
        <v>2</v>
      </c>
      <c r="AR813" s="71">
        <v>1</v>
      </c>
      <c r="AS813" s="71">
        <v>0</v>
      </c>
      <c r="AT813" s="71">
        <v>0</v>
      </c>
      <c r="AU813" s="71">
        <v>0</v>
      </c>
      <c r="AV813" s="71" t="s">
        <v>3395</v>
      </c>
      <c r="AW813" s="72" t="s">
        <v>3420</v>
      </c>
    </row>
    <row r="814" spans="1:49">
      <c r="A814" s="23" t="s">
        <v>4562</v>
      </c>
      <c r="B814" s="23" t="s">
        <v>3731</v>
      </c>
      <c r="C814" s="23" t="s">
        <v>1885</v>
      </c>
      <c r="D814" s="24" t="s">
        <v>2005</v>
      </c>
      <c r="E814" s="24" t="s">
        <v>2203</v>
      </c>
      <c r="F814" s="24" t="s">
        <v>2204</v>
      </c>
      <c r="G814" s="24" t="s">
        <v>2205</v>
      </c>
      <c r="H814" s="76">
        <v>0.50727775010798115</v>
      </c>
      <c r="I814" s="77">
        <v>7.1478978781650493E-2</v>
      </c>
      <c r="J814" s="77">
        <v>0.22452632398896277</v>
      </c>
      <c r="K814" s="77">
        <v>0.86494647528016</v>
      </c>
      <c r="L814" s="77">
        <v>0.29055987028416075</v>
      </c>
      <c r="M814" s="77">
        <v>0.26351112421409573</v>
      </c>
      <c r="N814" s="77">
        <v>0</v>
      </c>
      <c r="O814" s="77" t="s">
        <v>3395</v>
      </c>
      <c r="P814" s="77">
        <v>0.14000695669079732</v>
      </c>
      <c r="Q814" s="77">
        <v>0.81786026020571523</v>
      </c>
      <c r="R814" s="77">
        <v>0.1314900098615116</v>
      </c>
      <c r="S814" s="77">
        <v>0.97647058823529376</v>
      </c>
      <c r="T814" s="77">
        <v>0.62634817344243288</v>
      </c>
      <c r="U814" s="77">
        <v>0.4273393773426486</v>
      </c>
      <c r="V814" s="77">
        <v>0.57712683750138172</v>
      </c>
      <c r="W814" s="77">
        <v>0.93117391701653374</v>
      </c>
      <c r="X814" s="77">
        <v>0.64208924663725697</v>
      </c>
      <c r="Y814" s="77">
        <v>0.70191995563610798</v>
      </c>
      <c r="Z814" s="77">
        <v>0.54285714285714293</v>
      </c>
      <c r="AA814" s="77">
        <v>0.40283778238398166</v>
      </c>
      <c r="AB814" s="77">
        <v>0.53817878028404331</v>
      </c>
      <c r="AC814" s="77">
        <v>0</v>
      </c>
      <c r="AD814" s="76">
        <v>0.26776101762619814</v>
      </c>
      <c r="AE814" s="77">
        <v>0.31180488529384276</v>
      </c>
      <c r="AF814" s="77">
        <v>0.47467513503361342</v>
      </c>
      <c r="AG814" s="77">
        <v>0.80140938083886337</v>
      </c>
      <c r="AH814" s="77">
        <v>0.50223310742201521</v>
      </c>
      <c r="AI814" s="77">
        <v>0.78663158182689541</v>
      </c>
      <c r="AJ814" s="77">
        <v>0.62238854924662546</v>
      </c>
      <c r="AK814" s="77">
        <v>0.47050828133401246</v>
      </c>
      <c r="AL814" s="77">
        <v>0</v>
      </c>
      <c r="AM814" s="76">
        <v>0.35141367931788475</v>
      </c>
      <c r="AN814" s="77">
        <v>0.69675802336259129</v>
      </c>
      <c r="AO814" s="78">
        <v>0.3642989435268793</v>
      </c>
      <c r="AP814" s="79">
        <v>0.45881504252319272</v>
      </c>
      <c r="AQ814" s="70">
        <v>2</v>
      </c>
      <c r="AR814" s="71">
        <v>1</v>
      </c>
      <c r="AS814" s="71">
        <v>0</v>
      </c>
      <c r="AT814" s="71">
        <v>0</v>
      </c>
      <c r="AU814" s="71">
        <v>0</v>
      </c>
      <c r="AV814" s="71" t="s">
        <v>3395</v>
      </c>
      <c r="AW814" s="72" t="s">
        <v>3420</v>
      </c>
    </row>
    <row r="815" spans="1:49">
      <c r="A815" s="23" t="s">
        <v>4563</v>
      </c>
      <c r="B815" s="23" t="s">
        <v>3731</v>
      </c>
      <c r="C815" s="23" t="s">
        <v>1887</v>
      </c>
      <c r="D815" s="24" t="s">
        <v>2005</v>
      </c>
      <c r="E815" s="24" t="s">
        <v>2203</v>
      </c>
      <c r="F815" s="24" t="s">
        <v>2204</v>
      </c>
      <c r="G815" s="24" t="s">
        <v>2207</v>
      </c>
      <c r="H815" s="76">
        <v>0.50727775010798115</v>
      </c>
      <c r="I815" s="77">
        <v>9.9024555682947546E-2</v>
      </c>
      <c r="J815" s="77">
        <v>0</v>
      </c>
      <c r="K815" s="77">
        <v>0.71991739772430474</v>
      </c>
      <c r="L815" s="77">
        <v>0.31907316018054405</v>
      </c>
      <c r="M815" s="77">
        <v>0.44473786369485357</v>
      </c>
      <c r="N815" s="77">
        <v>0.14174252662146009</v>
      </c>
      <c r="O815" s="77" t="s">
        <v>3395</v>
      </c>
      <c r="P815" s="77">
        <v>5.7423255835996112E-2</v>
      </c>
      <c r="Q815" s="77">
        <v>0.88545800765121863</v>
      </c>
      <c r="R815" s="77">
        <v>0.2410562605482017</v>
      </c>
      <c r="S815" s="77">
        <v>0.97647058823529376</v>
      </c>
      <c r="T815" s="77">
        <v>0.62634817344243288</v>
      </c>
      <c r="U815" s="77">
        <v>0.46398090479889514</v>
      </c>
      <c r="V815" s="77">
        <v>0.57712683750138172</v>
      </c>
      <c r="W815" s="77">
        <v>0.8314357539495858</v>
      </c>
      <c r="X815" s="77">
        <v>0.53148948460337775</v>
      </c>
      <c r="Y815" s="77">
        <v>0.70191995563610798</v>
      </c>
      <c r="Z815" s="77">
        <v>0.54285714285714293</v>
      </c>
      <c r="AA815" s="77">
        <v>0.40283778238398166</v>
      </c>
      <c r="AB815" s="77">
        <v>0.53817878028404331</v>
      </c>
      <c r="AC815" s="77">
        <v>0</v>
      </c>
      <c r="AD815" s="76">
        <v>0.20210076859697623</v>
      </c>
      <c r="AE815" s="77">
        <v>0.33657884081143175</v>
      </c>
      <c r="AF815" s="77">
        <v>0.56325713409971012</v>
      </c>
      <c r="AG815" s="77">
        <v>0.80140938083886337</v>
      </c>
      <c r="AH815" s="77">
        <v>0.5205538711501384</v>
      </c>
      <c r="AI815" s="77">
        <v>0.68146261927648177</v>
      </c>
      <c r="AJ815" s="77">
        <v>0.62238854924662546</v>
      </c>
      <c r="AK815" s="77">
        <v>0.47050828133401246</v>
      </c>
      <c r="AL815" s="77">
        <v>0</v>
      </c>
      <c r="AM815" s="76">
        <v>0.36731224783603933</v>
      </c>
      <c r="AN815" s="77">
        <v>0.66780862375516126</v>
      </c>
      <c r="AO815" s="78">
        <v>0.3642989435268793</v>
      </c>
      <c r="AP815" s="79">
        <v>0.45677485457544403</v>
      </c>
      <c r="AQ815" s="70">
        <v>2</v>
      </c>
      <c r="AR815" s="71">
        <v>1</v>
      </c>
      <c r="AS815" s="71">
        <v>0</v>
      </c>
      <c r="AT815" s="71">
        <v>0</v>
      </c>
      <c r="AU815" s="71">
        <v>0</v>
      </c>
      <c r="AV815" s="71" t="s">
        <v>3395</v>
      </c>
      <c r="AW815" s="72" t="s">
        <v>3420</v>
      </c>
    </row>
    <row r="816" spans="1:49">
      <c r="A816" s="23" t="s">
        <v>4564</v>
      </c>
      <c r="B816" s="23" t="s">
        <v>3731</v>
      </c>
      <c r="C816" s="23" t="s">
        <v>1889</v>
      </c>
      <c r="D816" s="24" t="s">
        <v>2005</v>
      </c>
      <c r="E816" s="24" t="s">
        <v>2203</v>
      </c>
      <c r="F816" s="24" t="s">
        <v>2204</v>
      </c>
      <c r="G816" s="24" t="s">
        <v>2215</v>
      </c>
      <c r="H816" s="76">
        <v>0.50727775010798115</v>
      </c>
      <c r="I816" s="77">
        <v>0.19001861536032127</v>
      </c>
      <c r="J816" s="77">
        <v>0.570804640386393</v>
      </c>
      <c r="K816" s="77">
        <v>0.66071737271127684</v>
      </c>
      <c r="L816" s="77">
        <v>0.42221152589104488</v>
      </c>
      <c r="M816" s="77">
        <v>0.6813324266159676</v>
      </c>
      <c r="N816" s="77">
        <v>0.69447094916291618</v>
      </c>
      <c r="O816" s="77" t="s">
        <v>3395</v>
      </c>
      <c r="P816" s="77">
        <v>0.33596848857130435</v>
      </c>
      <c r="Q816" s="77">
        <v>0.76318639144740996</v>
      </c>
      <c r="R816" s="77">
        <v>0.57636079538373741</v>
      </c>
      <c r="S816" s="77">
        <v>0.97647058823529376</v>
      </c>
      <c r="T816" s="77">
        <v>0.62634817344243288</v>
      </c>
      <c r="U816" s="77">
        <v>0.44885838009461804</v>
      </c>
      <c r="V816" s="77">
        <v>0.57712683750138172</v>
      </c>
      <c r="W816" s="77">
        <v>0.69400128899342461</v>
      </c>
      <c r="X816" s="77">
        <v>0.60017765471603235</v>
      </c>
      <c r="Y816" s="77">
        <v>0.70191995563610798</v>
      </c>
      <c r="Z816" s="77">
        <v>0.54285714285714293</v>
      </c>
      <c r="AA816" s="77">
        <v>0.40283778238398166</v>
      </c>
      <c r="AB816" s="77">
        <v>0.53817878028404331</v>
      </c>
      <c r="AC816" s="77">
        <v>0</v>
      </c>
      <c r="AD816" s="76">
        <v>0.42270033528489853</v>
      </c>
      <c r="AE816" s="77">
        <v>0.558940152590502</v>
      </c>
      <c r="AF816" s="77">
        <v>0.66977359341557374</v>
      </c>
      <c r="AG816" s="77">
        <v>0.80140938083886337</v>
      </c>
      <c r="AH816" s="77">
        <v>0.5129926087979999</v>
      </c>
      <c r="AI816" s="77">
        <v>0.64708947185472843</v>
      </c>
      <c r="AJ816" s="77">
        <v>0.62238854924662546</v>
      </c>
      <c r="AK816" s="77">
        <v>0.47050828133401246</v>
      </c>
      <c r="AL816" s="77">
        <v>0</v>
      </c>
      <c r="AM816" s="76">
        <v>0.55047136043032474</v>
      </c>
      <c r="AN816" s="77">
        <v>0.65383048716386394</v>
      </c>
      <c r="AO816" s="78">
        <v>0.3642989435268793</v>
      </c>
      <c r="AP816" s="79">
        <v>0.51544646315216791</v>
      </c>
      <c r="AQ816" s="70">
        <v>2</v>
      </c>
      <c r="AR816" s="71">
        <v>0</v>
      </c>
      <c r="AS816" s="71">
        <v>0</v>
      </c>
      <c r="AT816" s="71">
        <v>0</v>
      </c>
      <c r="AU816" s="71">
        <v>0</v>
      </c>
      <c r="AV816" s="71" t="s">
        <v>3395</v>
      </c>
      <c r="AW816" s="72" t="s">
        <v>3420</v>
      </c>
    </row>
    <row r="817" spans="1:49">
      <c r="A817" s="23" t="s">
        <v>4565</v>
      </c>
      <c r="B817" s="23" t="s">
        <v>3731</v>
      </c>
      <c r="C817" s="23" t="s">
        <v>1891</v>
      </c>
      <c r="D817" s="24" t="s">
        <v>2005</v>
      </c>
      <c r="E817" s="24" t="s">
        <v>2203</v>
      </c>
      <c r="F817" s="24" t="s">
        <v>2204</v>
      </c>
      <c r="G817" s="24" t="s">
        <v>2217</v>
      </c>
      <c r="H817" s="76">
        <v>0.50727775010798115</v>
      </c>
      <c r="I817" s="77">
        <v>0.48179130073148252</v>
      </c>
      <c r="J817" s="77">
        <v>0.85439931123542356</v>
      </c>
      <c r="K817" s="77">
        <v>0.6626326512878048</v>
      </c>
      <c r="L817" s="77">
        <v>0.29964536909633849</v>
      </c>
      <c r="M817" s="77">
        <v>0.95726958226538306</v>
      </c>
      <c r="N817" s="77">
        <v>0.69377332975480355</v>
      </c>
      <c r="O817" s="77" t="s">
        <v>3395</v>
      </c>
      <c r="P817" s="77">
        <v>0.54719407822717248</v>
      </c>
      <c r="Q817" s="77">
        <v>0.70265325313388893</v>
      </c>
      <c r="R817" s="77">
        <v>0.11769654921958428</v>
      </c>
      <c r="S817" s="77">
        <v>0.97647058823529376</v>
      </c>
      <c r="T817" s="77">
        <v>0.62634817344243288</v>
      </c>
      <c r="U817" s="77">
        <v>0.49084608527579654</v>
      </c>
      <c r="V817" s="77">
        <v>0.57712683750138172</v>
      </c>
      <c r="W817" s="77">
        <v>0.80010529618282111</v>
      </c>
      <c r="X817" s="77">
        <v>0.3342035108789505</v>
      </c>
      <c r="Y817" s="77">
        <v>0.70191995563610798</v>
      </c>
      <c r="Z817" s="77">
        <v>0.54285714285714293</v>
      </c>
      <c r="AA817" s="77">
        <v>0.43861670338830394</v>
      </c>
      <c r="AB817" s="77">
        <v>0.53817878028404331</v>
      </c>
      <c r="AC817" s="77">
        <v>0</v>
      </c>
      <c r="AD817" s="76">
        <v>0.61448945402496247</v>
      </c>
      <c r="AE817" s="77">
        <v>0.63210300212630055</v>
      </c>
      <c r="AF817" s="77">
        <v>0.41017490117673661</v>
      </c>
      <c r="AG817" s="77">
        <v>0.80140938083886337</v>
      </c>
      <c r="AH817" s="77">
        <v>0.53398646138858918</v>
      </c>
      <c r="AI817" s="77">
        <v>0.56715440353088575</v>
      </c>
      <c r="AJ817" s="77">
        <v>0.62238854924662546</v>
      </c>
      <c r="AK817" s="77">
        <v>0.48839774183617363</v>
      </c>
      <c r="AL817" s="77">
        <v>0</v>
      </c>
      <c r="AM817" s="76">
        <v>0.55225578577599987</v>
      </c>
      <c r="AN817" s="77">
        <v>0.63418341525277944</v>
      </c>
      <c r="AO817" s="78">
        <v>0.37026209702759966</v>
      </c>
      <c r="AP817" s="79">
        <v>0.51253040031293762</v>
      </c>
      <c r="AQ817" s="70">
        <v>2</v>
      </c>
      <c r="AR817" s="71">
        <v>0</v>
      </c>
      <c r="AS817" s="71">
        <v>0</v>
      </c>
      <c r="AT817" s="71">
        <v>0</v>
      </c>
      <c r="AU817" s="71">
        <v>0</v>
      </c>
      <c r="AV817" s="71" t="s">
        <v>3395</v>
      </c>
      <c r="AW817" s="72" t="s">
        <v>3420</v>
      </c>
    </row>
    <row r="818" spans="1:49">
      <c r="A818" s="23" t="s">
        <v>4566</v>
      </c>
      <c r="B818" s="23" t="s">
        <v>3731</v>
      </c>
      <c r="C818" s="23" t="s">
        <v>1893</v>
      </c>
      <c r="D818" s="24" t="s">
        <v>2005</v>
      </c>
      <c r="E818" s="24" t="s">
        <v>2203</v>
      </c>
      <c r="F818" s="24" t="s">
        <v>2204</v>
      </c>
      <c r="G818" s="24" t="s">
        <v>2219</v>
      </c>
      <c r="H818" s="76">
        <v>0.50727775010798115</v>
      </c>
      <c r="I818" s="77">
        <v>0.2612752130718986</v>
      </c>
      <c r="J818" s="77">
        <v>0.17705345280405249</v>
      </c>
      <c r="K818" s="77">
        <v>0.54365631679049453</v>
      </c>
      <c r="L818" s="77">
        <v>0.30361222931597315</v>
      </c>
      <c r="M818" s="77">
        <v>0.65292573940678289</v>
      </c>
      <c r="N818" s="77">
        <v>0.22450194235749193</v>
      </c>
      <c r="O818" s="77" t="s">
        <v>3395</v>
      </c>
      <c r="P818" s="77">
        <v>0.35872183811817981</v>
      </c>
      <c r="Q818" s="77">
        <v>0.80939011949039885</v>
      </c>
      <c r="R818" s="77">
        <v>0.11804964124026962</v>
      </c>
      <c r="S818" s="77">
        <v>0.97647058823529376</v>
      </c>
      <c r="T818" s="77">
        <v>0.62634817344243288</v>
      </c>
      <c r="U818" s="77">
        <v>0.4737321729722262</v>
      </c>
      <c r="V818" s="77">
        <v>0.57712683750138172</v>
      </c>
      <c r="W818" s="77">
        <v>0.72960568713572627</v>
      </c>
      <c r="X818" s="77">
        <v>0.34025131014963461</v>
      </c>
      <c r="Y818" s="77">
        <v>0.70191995563610798</v>
      </c>
      <c r="Z818" s="77">
        <v>0.54285714285714293</v>
      </c>
      <c r="AA818" s="77">
        <v>0.40283778238398166</v>
      </c>
      <c r="AB818" s="77">
        <v>0.53817878028404331</v>
      </c>
      <c r="AC818" s="77">
        <v>0</v>
      </c>
      <c r="AD818" s="76">
        <v>0.31520213866131075</v>
      </c>
      <c r="AE818" s="77">
        <v>0.41668361319778446</v>
      </c>
      <c r="AF818" s="77">
        <v>0.46371988036533424</v>
      </c>
      <c r="AG818" s="77">
        <v>0.80140938083886337</v>
      </c>
      <c r="AH818" s="77">
        <v>0.52542950523680398</v>
      </c>
      <c r="AI818" s="77">
        <v>0.53492849864268044</v>
      </c>
      <c r="AJ818" s="77">
        <v>0.62238854924662546</v>
      </c>
      <c r="AK818" s="77">
        <v>0.47050828133401246</v>
      </c>
      <c r="AL818" s="77">
        <v>0</v>
      </c>
      <c r="AM818" s="76">
        <v>0.39853521074147652</v>
      </c>
      <c r="AN818" s="77">
        <v>0.62058912823944923</v>
      </c>
      <c r="AO818" s="78">
        <v>0.3642989435268793</v>
      </c>
      <c r="AP818" s="79">
        <v>0.45472442765963206</v>
      </c>
      <c r="AQ818" s="70">
        <v>2</v>
      </c>
      <c r="AR818" s="71">
        <v>1</v>
      </c>
      <c r="AS818" s="71">
        <v>1</v>
      </c>
      <c r="AT818" s="71">
        <v>0</v>
      </c>
      <c r="AU818" s="71">
        <v>0</v>
      </c>
      <c r="AV818" s="71" t="s">
        <v>3395</v>
      </c>
      <c r="AW818" s="72" t="s">
        <v>3420</v>
      </c>
    </row>
    <row r="819" spans="1:49">
      <c r="A819" s="23" t="s">
        <v>4567</v>
      </c>
      <c r="B819" s="23" t="s">
        <v>3731</v>
      </c>
      <c r="C819" s="23" t="s">
        <v>1895</v>
      </c>
      <c r="D819" s="24" t="s">
        <v>2005</v>
      </c>
      <c r="E819" s="24" t="s">
        <v>2203</v>
      </c>
      <c r="F819" s="24" t="s">
        <v>2225</v>
      </c>
      <c r="G819" s="24" t="s">
        <v>2226</v>
      </c>
      <c r="H819" s="76">
        <v>0.54092516980127903</v>
      </c>
      <c r="I819" s="77">
        <v>0.19620156450115656</v>
      </c>
      <c r="J819" s="77">
        <v>0.339643328761424</v>
      </c>
      <c r="K819" s="77">
        <v>0.32327636040773633</v>
      </c>
      <c r="L819" s="77">
        <v>0.28968877461013215</v>
      </c>
      <c r="M819" s="77">
        <v>0.62753013034516059</v>
      </c>
      <c r="N819" s="77">
        <v>0.31437230628509677</v>
      </c>
      <c r="O819" s="77" t="s">
        <v>3395</v>
      </c>
      <c r="P819" s="77">
        <v>0.39663935046859294</v>
      </c>
      <c r="Q819" s="77">
        <v>0.78212487625939509</v>
      </c>
      <c r="R819" s="77">
        <v>9.8335814440535949E-2</v>
      </c>
      <c r="S819" s="77">
        <v>0.98823529411764777</v>
      </c>
      <c r="T819" s="77">
        <v>0.64339604406932538</v>
      </c>
      <c r="U819" s="77">
        <v>0.40847922653948193</v>
      </c>
      <c r="V819" s="77">
        <v>0.48102424077997674</v>
      </c>
      <c r="W819" s="77">
        <v>0.3874257897798421</v>
      </c>
      <c r="X819" s="77">
        <v>0.24226324294919377</v>
      </c>
      <c r="Y819" s="77">
        <v>0.65627113371385293</v>
      </c>
      <c r="Z819" s="77">
        <v>0.32571428571428573</v>
      </c>
      <c r="AA819" s="77">
        <v>0.47073526195079479</v>
      </c>
      <c r="AB819" s="77">
        <v>0.53817878028404331</v>
      </c>
      <c r="AC819" s="77">
        <v>0</v>
      </c>
      <c r="AD819" s="76">
        <v>0.35892335435461992</v>
      </c>
      <c r="AE819" s="77">
        <v>0.39030138442334372</v>
      </c>
      <c r="AF819" s="77">
        <v>0.44023034534996552</v>
      </c>
      <c r="AG819" s="77">
        <v>0.81581566909348657</v>
      </c>
      <c r="AH819" s="77">
        <v>0.44475173365972931</v>
      </c>
      <c r="AI819" s="77">
        <v>0.31484451636451793</v>
      </c>
      <c r="AJ819" s="77">
        <v>0.49099270971406933</v>
      </c>
      <c r="AK819" s="77">
        <v>0.50445702111741908</v>
      </c>
      <c r="AL819" s="77">
        <v>0</v>
      </c>
      <c r="AM819" s="76">
        <v>0.39648502804264307</v>
      </c>
      <c r="AN819" s="77">
        <v>0.52513730637257794</v>
      </c>
      <c r="AO819" s="78">
        <v>0.33181657694382949</v>
      </c>
      <c r="AP819" s="79">
        <v>0.41407115966753505</v>
      </c>
      <c r="AQ819" s="70">
        <v>2</v>
      </c>
      <c r="AR819" s="71">
        <v>1</v>
      </c>
      <c r="AS819" s="71">
        <v>0</v>
      </c>
      <c r="AT819" s="71">
        <v>0</v>
      </c>
      <c r="AU819" s="71">
        <v>0</v>
      </c>
      <c r="AV819" s="71" t="s">
        <v>3395</v>
      </c>
      <c r="AW819" s="72" t="s">
        <v>3420</v>
      </c>
    </row>
    <row r="820" spans="1:49">
      <c r="A820" s="23" t="s">
        <v>4568</v>
      </c>
      <c r="B820" s="23" t="s">
        <v>3731</v>
      </c>
      <c r="C820" s="23" t="s">
        <v>1898</v>
      </c>
      <c r="D820" s="24" t="s">
        <v>2005</v>
      </c>
      <c r="E820" s="24" t="s">
        <v>2203</v>
      </c>
      <c r="F820" s="24" t="s">
        <v>2225</v>
      </c>
      <c r="G820" s="24" t="s">
        <v>2228</v>
      </c>
      <c r="H820" s="76">
        <v>0.54092516980127903</v>
      </c>
      <c r="I820" s="77">
        <v>0.44391036124899186</v>
      </c>
      <c r="J820" s="77">
        <v>0.71442930930966408</v>
      </c>
      <c r="K820" s="77">
        <v>0.70202927902163359</v>
      </c>
      <c r="L820" s="77">
        <v>0.23902068895251014</v>
      </c>
      <c r="M820" s="77">
        <v>0.32084115286268089</v>
      </c>
      <c r="N820" s="77">
        <v>0.62896277496385844</v>
      </c>
      <c r="O820" s="77" t="s">
        <v>3395</v>
      </c>
      <c r="P820" s="77">
        <v>0.42858261723338292</v>
      </c>
      <c r="Q820" s="77">
        <v>0.78884307219999539</v>
      </c>
      <c r="R820" s="77">
        <v>6.8242470851747353E-2</v>
      </c>
      <c r="S820" s="77">
        <v>0.98823529411764777</v>
      </c>
      <c r="T820" s="77">
        <v>0.64339604406932538</v>
      </c>
      <c r="U820" s="77">
        <v>0.37280742178413551</v>
      </c>
      <c r="V820" s="77">
        <v>0.48102424077997674</v>
      </c>
      <c r="W820" s="77">
        <v>0.8275324191925143</v>
      </c>
      <c r="X820" s="77">
        <v>0.20002010815679738</v>
      </c>
      <c r="Y820" s="77">
        <v>0.65627113371385293</v>
      </c>
      <c r="Z820" s="77">
        <v>0.32571428571428573</v>
      </c>
      <c r="AA820" s="77">
        <v>0.43495634094647256</v>
      </c>
      <c r="AB820" s="77">
        <v>0.53817878028404331</v>
      </c>
      <c r="AC820" s="77">
        <v>0</v>
      </c>
      <c r="AD820" s="76">
        <v>0.56642161345331166</v>
      </c>
      <c r="AE820" s="77">
        <v>0.46388730260681321</v>
      </c>
      <c r="AF820" s="77">
        <v>0.42854277152587139</v>
      </c>
      <c r="AG820" s="77">
        <v>0.81581566909348657</v>
      </c>
      <c r="AH820" s="77">
        <v>0.42691583128205612</v>
      </c>
      <c r="AI820" s="77">
        <v>0.5137762636746559</v>
      </c>
      <c r="AJ820" s="77">
        <v>0.49099270971406933</v>
      </c>
      <c r="AK820" s="77">
        <v>0.48656756061525797</v>
      </c>
      <c r="AL820" s="77">
        <v>0</v>
      </c>
      <c r="AM820" s="76">
        <v>0.48628389586199877</v>
      </c>
      <c r="AN820" s="77">
        <v>0.58550258801673294</v>
      </c>
      <c r="AO820" s="78">
        <v>0.32585342344310914</v>
      </c>
      <c r="AP820" s="79">
        <v>0.45929163691601915</v>
      </c>
      <c r="AQ820" s="70">
        <v>2</v>
      </c>
      <c r="AR820" s="71">
        <v>1</v>
      </c>
      <c r="AS820" s="71">
        <v>0</v>
      </c>
      <c r="AT820" s="71">
        <v>0</v>
      </c>
      <c r="AU820" s="71">
        <v>0</v>
      </c>
      <c r="AV820" s="71" t="s">
        <v>3395</v>
      </c>
      <c r="AW820" s="72" t="s">
        <v>3420</v>
      </c>
    </row>
    <row r="821" spans="1:49">
      <c r="A821" s="23" t="s">
        <v>4569</v>
      </c>
      <c r="B821" s="23" t="s">
        <v>3731</v>
      </c>
      <c r="C821" s="23" t="s">
        <v>1900</v>
      </c>
      <c r="D821" s="24" t="s">
        <v>2005</v>
      </c>
      <c r="E821" s="24" t="s">
        <v>2203</v>
      </c>
      <c r="F821" s="24" t="s">
        <v>2230</v>
      </c>
      <c r="G821" s="24" t="s">
        <v>2231</v>
      </c>
      <c r="H821" s="76">
        <v>0.49166647948775971</v>
      </c>
      <c r="I821" s="77">
        <v>0.31876903105533838</v>
      </c>
      <c r="J821" s="77">
        <v>0.38517537552820141</v>
      </c>
      <c r="K821" s="77">
        <v>0.34785496003835303</v>
      </c>
      <c r="L821" s="77">
        <v>0.30290446828098783</v>
      </c>
      <c r="M821" s="77">
        <v>5.1149157903323639E-2</v>
      </c>
      <c r="N821" s="77">
        <v>0.53164699287556538</v>
      </c>
      <c r="O821" s="77" t="s">
        <v>3395</v>
      </c>
      <c r="P821" s="77">
        <v>0.49886579736687264</v>
      </c>
      <c r="Q821" s="77">
        <v>0.70405859177220909</v>
      </c>
      <c r="R821" s="77">
        <v>6.586937455571043E-2</v>
      </c>
      <c r="S821" s="77">
        <v>1</v>
      </c>
      <c r="T821" s="77">
        <v>0.64644997100702284</v>
      </c>
      <c r="U821" s="77">
        <v>0.45230676374134654</v>
      </c>
      <c r="V821" s="77">
        <v>0.51551355785667552</v>
      </c>
      <c r="W821" s="77">
        <v>0.72262915198093602</v>
      </c>
      <c r="X821" s="77">
        <v>0.36258554051058645</v>
      </c>
      <c r="Y821" s="77">
        <v>0.65897624908702368</v>
      </c>
      <c r="Z821" s="77">
        <v>0.4514285714285714</v>
      </c>
      <c r="AA821" s="77">
        <v>0.46301705028673529</v>
      </c>
      <c r="AB821" s="77">
        <v>0.53817878028404331</v>
      </c>
      <c r="AC821" s="77">
        <v>0</v>
      </c>
      <c r="AD821" s="76">
        <v>0.39853696202376648</v>
      </c>
      <c r="AE821" s="77">
        <v>0.3464842752930205</v>
      </c>
      <c r="AF821" s="77">
        <v>0.38496398316395974</v>
      </c>
      <c r="AG821" s="77">
        <v>0.82322498550351142</v>
      </c>
      <c r="AH821" s="77">
        <v>0.48391016079901106</v>
      </c>
      <c r="AI821" s="77">
        <v>0.54260734624576124</v>
      </c>
      <c r="AJ821" s="77">
        <v>0.55520241025779749</v>
      </c>
      <c r="AK821" s="77">
        <v>0.50059791528538933</v>
      </c>
      <c r="AL821" s="77">
        <v>0</v>
      </c>
      <c r="AM821" s="76">
        <v>0.37666174016024895</v>
      </c>
      <c r="AN821" s="77">
        <v>0.61658083084942794</v>
      </c>
      <c r="AO821" s="78">
        <v>0.3519334418477289</v>
      </c>
      <c r="AP821" s="79">
        <v>0.44118482259009895</v>
      </c>
      <c r="AQ821" s="70">
        <v>2</v>
      </c>
      <c r="AR821" s="71">
        <v>1</v>
      </c>
      <c r="AS821" s="71">
        <v>2</v>
      </c>
      <c r="AT821" s="71">
        <v>0</v>
      </c>
      <c r="AU821" s="71">
        <v>0</v>
      </c>
      <c r="AV821" s="71" t="s">
        <v>3395</v>
      </c>
      <c r="AW821" s="72" t="s">
        <v>3420</v>
      </c>
    </row>
    <row r="822" spans="1:49">
      <c r="A822" s="23" t="s">
        <v>4570</v>
      </c>
      <c r="B822" s="23" t="s">
        <v>3731</v>
      </c>
      <c r="C822" s="23" t="s">
        <v>1902</v>
      </c>
      <c r="D822" s="24" t="s">
        <v>2005</v>
      </c>
      <c r="E822" s="24" t="s">
        <v>2203</v>
      </c>
      <c r="F822" s="24" t="s">
        <v>2230</v>
      </c>
      <c r="G822" s="24" t="s">
        <v>2233</v>
      </c>
      <c r="H822" s="76">
        <v>0.49166647948775971</v>
      </c>
      <c r="I822" s="77">
        <v>0.48950040713815413</v>
      </c>
      <c r="J822" s="77">
        <v>0.93809024107701955</v>
      </c>
      <c r="K822" s="77">
        <v>0.54164277450914733</v>
      </c>
      <c r="L822" s="77">
        <v>0.28483848574357401</v>
      </c>
      <c r="M822" s="77">
        <v>0.93911770330203437</v>
      </c>
      <c r="N822" s="77">
        <v>0.87573577705325123</v>
      </c>
      <c r="O822" s="77" t="s">
        <v>3395</v>
      </c>
      <c r="P822" s="77">
        <v>0.47574983775160901</v>
      </c>
      <c r="Q822" s="77">
        <v>0.58887912153456345</v>
      </c>
      <c r="R822" s="77">
        <v>0.10406001297183037</v>
      </c>
      <c r="S822" s="77">
        <v>1</v>
      </c>
      <c r="T822" s="77">
        <v>0.64644997100702284</v>
      </c>
      <c r="U822" s="77">
        <v>0.49523509679297839</v>
      </c>
      <c r="V822" s="77">
        <v>0.51551355785667552</v>
      </c>
      <c r="W822" s="77">
        <v>0.62176681667453826</v>
      </c>
      <c r="X822" s="77">
        <v>0.43392278716038668</v>
      </c>
      <c r="Y822" s="77">
        <v>0.65897624908702368</v>
      </c>
      <c r="Z822" s="77">
        <v>0.4514285714285714</v>
      </c>
      <c r="AA822" s="77">
        <v>0.42723812928241306</v>
      </c>
      <c r="AB822" s="77">
        <v>0.53817878028404331</v>
      </c>
      <c r="AC822" s="77">
        <v>0</v>
      </c>
      <c r="AD822" s="76">
        <v>0.63975237590097778</v>
      </c>
      <c r="AE822" s="77">
        <v>0.62341691567192314</v>
      </c>
      <c r="AF822" s="77">
        <v>0.34646956725319689</v>
      </c>
      <c r="AG822" s="77">
        <v>0.82322498550351142</v>
      </c>
      <c r="AH822" s="77">
        <v>0.50537432732482701</v>
      </c>
      <c r="AI822" s="77">
        <v>0.52784480191746241</v>
      </c>
      <c r="AJ822" s="77">
        <v>0.55520241025779749</v>
      </c>
      <c r="AK822" s="77">
        <v>0.48270845478322821</v>
      </c>
      <c r="AL822" s="77">
        <v>0</v>
      </c>
      <c r="AM822" s="76">
        <v>0.53654628627536594</v>
      </c>
      <c r="AN822" s="77">
        <v>0.61881470491526691</v>
      </c>
      <c r="AO822" s="78">
        <v>0.34597028834700855</v>
      </c>
      <c r="AP822" s="79">
        <v>0.49327743143171821</v>
      </c>
      <c r="AQ822" s="70">
        <v>2</v>
      </c>
      <c r="AR822" s="71">
        <v>0</v>
      </c>
      <c r="AS822" s="71">
        <v>0</v>
      </c>
      <c r="AT822" s="71">
        <v>0</v>
      </c>
      <c r="AU822" s="71">
        <v>0</v>
      </c>
      <c r="AV822" s="71" t="s">
        <v>3395</v>
      </c>
      <c r="AW822" s="72" t="s">
        <v>3420</v>
      </c>
    </row>
    <row r="823" spans="1:49">
      <c r="A823" s="23" t="s">
        <v>4571</v>
      </c>
      <c r="B823" s="23" t="s">
        <v>3731</v>
      </c>
      <c r="C823" s="23" t="s">
        <v>1904</v>
      </c>
      <c r="D823" s="24" t="s">
        <v>2005</v>
      </c>
      <c r="E823" s="24" t="s">
        <v>2203</v>
      </c>
      <c r="F823" s="24" t="s">
        <v>2230</v>
      </c>
      <c r="G823" s="24" t="s">
        <v>2235</v>
      </c>
      <c r="H823" s="76">
        <v>0.49166647948775971</v>
      </c>
      <c r="I823" s="77">
        <v>0.19712343352401598</v>
      </c>
      <c r="J823" s="77">
        <v>0.33295647915565385</v>
      </c>
      <c r="K823" s="77">
        <v>0.28024961632452228</v>
      </c>
      <c r="L823" s="77">
        <v>0.31194254092486928</v>
      </c>
      <c r="M823" s="77">
        <v>9.608143058659524E-2</v>
      </c>
      <c r="N823" s="77">
        <v>0.25846699885495839</v>
      </c>
      <c r="O823" s="77" t="s">
        <v>3395</v>
      </c>
      <c r="P823" s="77">
        <v>0.36979895196659596</v>
      </c>
      <c r="Q823" s="77">
        <v>0.71502581189639658</v>
      </c>
      <c r="R823" s="77">
        <v>0.224696087150448</v>
      </c>
      <c r="S823" s="77">
        <v>1</v>
      </c>
      <c r="T823" s="77">
        <v>0.64644997100702284</v>
      </c>
      <c r="U823" s="77">
        <v>0.44540931078774132</v>
      </c>
      <c r="V823" s="77">
        <v>0.51551355785667552</v>
      </c>
      <c r="W823" s="77">
        <v>0.72895512282532671</v>
      </c>
      <c r="X823" s="77">
        <v>0.41572059356822522</v>
      </c>
      <c r="Y823" s="77">
        <v>0.65897624908702368</v>
      </c>
      <c r="Z823" s="77">
        <v>0.4514285714285714</v>
      </c>
      <c r="AA823" s="77">
        <v>0.42723812928241306</v>
      </c>
      <c r="AB823" s="77">
        <v>0.53817878028404331</v>
      </c>
      <c r="AC823" s="77">
        <v>0</v>
      </c>
      <c r="AD823" s="76">
        <v>0.34058213072247651</v>
      </c>
      <c r="AE823" s="77">
        <v>0.26330790773150825</v>
      </c>
      <c r="AF823" s="77">
        <v>0.46986094952342228</v>
      </c>
      <c r="AG823" s="77">
        <v>0.82322498550351142</v>
      </c>
      <c r="AH823" s="77">
        <v>0.48046143432220845</v>
      </c>
      <c r="AI823" s="77">
        <v>0.57233785819677596</v>
      </c>
      <c r="AJ823" s="77">
        <v>0.55520241025779749</v>
      </c>
      <c r="AK823" s="77">
        <v>0.48270845478322821</v>
      </c>
      <c r="AL823" s="77">
        <v>0</v>
      </c>
      <c r="AM823" s="76">
        <v>0.35791699599246901</v>
      </c>
      <c r="AN823" s="77">
        <v>0.62534142600749865</v>
      </c>
      <c r="AO823" s="78">
        <v>0.34597028834700855</v>
      </c>
      <c r="AP823" s="79">
        <v>0.43465414606636443</v>
      </c>
      <c r="AQ823" s="70">
        <v>2</v>
      </c>
      <c r="AR823" s="71">
        <v>1</v>
      </c>
      <c r="AS823" s="71">
        <v>0</v>
      </c>
      <c r="AT823" s="71">
        <v>0</v>
      </c>
      <c r="AU823" s="71">
        <v>0</v>
      </c>
      <c r="AV823" s="71" t="s">
        <v>3395</v>
      </c>
      <c r="AW823" s="72" t="s">
        <v>3420</v>
      </c>
    </row>
    <row r="824" spans="1:49">
      <c r="A824" s="23" t="s">
        <v>4572</v>
      </c>
      <c r="B824" s="23" t="s">
        <v>3731</v>
      </c>
      <c r="C824" s="23" t="s">
        <v>1906</v>
      </c>
      <c r="D824" s="24" t="s">
        <v>2005</v>
      </c>
      <c r="E824" s="24" t="s">
        <v>2203</v>
      </c>
      <c r="F824" s="24" t="s">
        <v>2230</v>
      </c>
      <c r="G824" s="24" t="s">
        <v>2237</v>
      </c>
      <c r="H824" s="76">
        <v>0.49166647948775971</v>
      </c>
      <c r="I824" s="77">
        <v>0.24021492999785327</v>
      </c>
      <c r="J824" s="77">
        <v>0.64539886475103736</v>
      </c>
      <c r="K824" s="77">
        <v>0.2840383763802149</v>
      </c>
      <c r="L824" s="77">
        <v>0.3062175248948244</v>
      </c>
      <c r="M824" s="77">
        <v>0.72007500868260099</v>
      </c>
      <c r="N824" s="77">
        <v>0.30356583466271625</v>
      </c>
      <c r="O824" s="77" t="s">
        <v>3395</v>
      </c>
      <c r="P824" s="77">
        <v>0.25397870196768429</v>
      </c>
      <c r="Q824" s="77">
        <v>0.7606660072903717</v>
      </c>
      <c r="R824" s="77">
        <v>0.34609220337130397</v>
      </c>
      <c r="S824" s="77">
        <v>1</v>
      </c>
      <c r="T824" s="77">
        <v>0.64644997100702284</v>
      </c>
      <c r="U824" s="77">
        <v>0.44673988871518205</v>
      </c>
      <c r="V824" s="77">
        <v>0.51551355785667552</v>
      </c>
      <c r="W824" s="77">
        <v>0.89790750682785547</v>
      </c>
      <c r="X824" s="77">
        <v>0.59013500883014625</v>
      </c>
      <c r="Y824" s="77">
        <v>0.65897624908702368</v>
      </c>
      <c r="Z824" s="77">
        <v>0.4514285714285714</v>
      </c>
      <c r="AA824" s="77">
        <v>0.42723812928241306</v>
      </c>
      <c r="AB824" s="77">
        <v>0.53817878028404331</v>
      </c>
      <c r="AC824" s="77">
        <v>0</v>
      </c>
      <c r="AD824" s="76">
        <v>0.45909342474555009</v>
      </c>
      <c r="AE824" s="77">
        <v>0.37357508931760813</v>
      </c>
      <c r="AF824" s="77">
        <v>0.55337910533083789</v>
      </c>
      <c r="AG824" s="77">
        <v>0.82322498550351142</v>
      </c>
      <c r="AH824" s="77">
        <v>0.48112672328592876</v>
      </c>
      <c r="AI824" s="77">
        <v>0.74402125782900086</v>
      </c>
      <c r="AJ824" s="77">
        <v>0.55520241025779749</v>
      </c>
      <c r="AK824" s="77">
        <v>0.48270845478322821</v>
      </c>
      <c r="AL824" s="77">
        <v>0</v>
      </c>
      <c r="AM824" s="76">
        <v>0.46201587313133202</v>
      </c>
      <c r="AN824" s="77">
        <v>0.68279098887281364</v>
      </c>
      <c r="AO824" s="78">
        <v>0.34597028834700855</v>
      </c>
      <c r="AP824" s="79">
        <v>0.48740779463502454</v>
      </c>
      <c r="AQ824" s="70">
        <v>2</v>
      </c>
      <c r="AR824" s="71">
        <v>1</v>
      </c>
      <c r="AS824" s="71">
        <v>0</v>
      </c>
      <c r="AT824" s="71">
        <v>0</v>
      </c>
      <c r="AU824" s="71">
        <v>0</v>
      </c>
      <c r="AV824" s="71" t="s">
        <v>3395</v>
      </c>
      <c r="AW824" s="72" t="s">
        <v>3420</v>
      </c>
    </row>
    <row r="825" spans="1:49">
      <c r="A825" s="23" t="s">
        <v>4573</v>
      </c>
      <c r="B825" s="23" t="s">
        <v>3731</v>
      </c>
      <c r="C825" s="23" t="s">
        <v>1908</v>
      </c>
      <c r="D825" s="24" t="s">
        <v>2005</v>
      </c>
      <c r="E825" s="24" t="s">
        <v>2203</v>
      </c>
      <c r="F825" s="24" t="s">
        <v>2230</v>
      </c>
      <c r="G825" s="24" t="s">
        <v>2239</v>
      </c>
      <c r="H825" s="76">
        <v>0.49166647948775971</v>
      </c>
      <c r="I825" s="77">
        <v>0.43254352517931205</v>
      </c>
      <c r="J825" s="77">
        <v>0.72241196537353092</v>
      </c>
      <c r="K825" s="77">
        <v>0.28403837638021512</v>
      </c>
      <c r="L825" s="77">
        <v>0.29122408054631638</v>
      </c>
      <c r="M825" s="77">
        <v>0.67129095981774656</v>
      </c>
      <c r="N825" s="77">
        <v>0.4171532210256349</v>
      </c>
      <c r="O825" s="77" t="s">
        <v>3395</v>
      </c>
      <c r="P825" s="77">
        <v>0.34564181010846184</v>
      </c>
      <c r="Q825" s="77">
        <v>0.56564941295728577</v>
      </c>
      <c r="R825" s="77">
        <v>0.11338794812321776</v>
      </c>
      <c r="S825" s="77">
        <v>1</v>
      </c>
      <c r="T825" s="77">
        <v>0.64644997100702284</v>
      </c>
      <c r="U825" s="77">
        <v>0.43595582627362955</v>
      </c>
      <c r="V825" s="77">
        <v>0.51551355785667552</v>
      </c>
      <c r="W825" s="77">
        <v>0.90046006134226675</v>
      </c>
      <c r="X825" s="77">
        <v>0.59013500883014625</v>
      </c>
      <c r="Y825" s="77">
        <v>0.65897624908702368</v>
      </c>
      <c r="Z825" s="77">
        <v>0.4514285714285714</v>
      </c>
      <c r="AA825" s="77">
        <v>0.42723812928241306</v>
      </c>
      <c r="AB825" s="77">
        <v>0.53817878028404331</v>
      </c>
      <c r="AC825" s="77">
        <v>0</v>
      </c>
      <c r="AD825" s="76">
        <v>0.54887399001353421</v>
      </c>
      <c r="AE825" s="77">
        <v>0.40186968957567493</v>
      </c>
      <c r="AF825" s="77">
        <v>0.33951868054025175</v>
      </c>
      <c r="AG825" s="77">
        <v>0.82322498550351142</v>
      </c>
      <c r="AH825" s="77">
        <v>0.47573469206515251</v>
      </c>
      <c r="AI825" s="77">
        <v>0.74529753508620655</v>
      </c>
      <c r="AJ825" s="77">
        <v>0.55520241025779749</v>
      </c>
      <c r="AK825" s="77">
        <v>0.48270845478322821</v>
      </c>
      <c r="AL825" s="77">
        <v>0</v>
      </c>
      <c r="AM825" s="76">
        <v>0.43008745337648696</v>
      </c>
      <c r="AN825" s="77">
        <v>0.6814190708849569</v>
      </c>
      <c r="AO825" s="78">
        <v>0.34597028834700855</v>
      </c>
      <c r="AP825" s="79">
        <v>0.47606523842941029</v>
      </c>
      <c r="AQ825" s="70">
        <v>2</v>
      </c>
      <c r="AR825" s="71">
        <v>0</v>
      </c>
      <c r="AS825" s="71">
        <v>0</v>
      </c>
      <c r="AT825" s="71">
        <v>0</v>
      </c>
      <c r="AU825" s="71">
        <v>0</v>
      </c>
      <c r="AV825" s="71" t="s">
        <v>3395</v>
      </c>
      <c r="AW825" s="72" t="s">
        <v>3420</v>
      </c>
    </row>
    <row r="826" spans="1:49">
      <c r="A826" s="23" t="s">
        <v>4574</v>
      </c>
      <c r="B826" s="23" t="s">
        <v>3731</v>
      </c>
      <c r="C826" s="23" t="s">
        <v>1910</v>
      </c>
      <c r="D826" s="24" t="s">
        <v>2005</v>
      </c>
      <c r="E826" s="24" t="s">
        <v>2203</v>
      </c>
      <c r="F826" s="24" t="s">
        <v>2241</v>
      </c>
      <c r="G826" s="24" t="s">
        <v>2248</v>
      </c>
      <c r="H826" s="76">
        <v>0.50773161389402133</v>
      </c>
      <c r="I826" s="77">
        <v>0.43449752416934539</v>
      </c>
      <c r="J826" s="77">
        <v>0.76091318519285212</v>
      </c>
      <c r="K826" s="77">
        <v>0.65697573953955635</v>
      </c>
      <c r="L826" s="77">
        <v>0.32868793394633872</v>
      </c>
      <c r="M826" s="77">
        <v>0.84816550350289388</v>
      </c>
      <c r="N826" s="77">
        <v>0.71820951639303432</v>
      </c>
      <c r="O826" s="77" t="s">
        <v>3395</v>
      </c>
      <c r="P826" s="77">
        <v>0.4368929944239015</v>
      </c>
      <c r="Q826" s="77">
        <v>0.61995956803465646</v>
      </c>
      <c r="R826" s="77">
        <v>0.23119385355791428</v>
      </c>
      <c r="S826" s="77">
        <v>0.92941176470588305</v>
      </c>
      <c r="T826" s="77">
        <v>0.66144578313253011</v>
      </c>
      <c r="U826" s="77">
        <v>0.29788516424071293</v>
      </c>
      <c r="V826" s="77">
        <v>0.44292009439288016</v>
      </c>
      <c r="W826" s="77">
        <v>0.73483345690115676</v>
      </c>
      <c r="X826" s="77">
        <v>0.50956519148707669</v>
      </c>
      <c r="Y826" s="77">
        <v>0.76785714285714257</v>
      </c>
      <c r="Z826" s="77">
        <v>0.20000000000000007</v>
      </c>
      <c r="AA826" s="77">
        <v>0.3002527342889964</v>
      </c>
      <c r="AB826" s="77">
        <v>0.53817878028404331</v>
      </c>
      <c r="AC826" s="77">
        <v>0</v>
      </c>
      <c r="AD826" s="76">
        <v>0.56771410775207298</v>
      </c>
      <c r="AE826" s="77">
        <v>0.59778633756114485</v>
      </c>
      <c r="AF826" s="77">
        <v>0.42557671079628534</v>
      </c>
      <c r="AG826" s="77">
        <v>0.79542877391920652</v>
      </c>
      <c r="AH826" s="77">
        <v>0.37040262931679657</v>
      </c>
      <c r="AI826" s="77">
        <v>0.62219932419411672</v>
      </c>
      <c r="AJ826" s="77">
        <v>0.48392857142857132</v>
      </c>
      <c r="AK826" s="77">
        <v>0.41921575728651983</v>
      </c>
      <c r="AL826" s="77">
        <v>0</v>
      </c>
      <c r="AM826" s="76">
        <v>0.53035905203650102</v>
      </c>
      <c r="AN826" s="77">
        <v>0.59601024247670653</v>
      </c>
      <c r="AO826" s="78">
        <v>0.30104810957169703</v>
      </c>
      <c r="AP826" s="79">
        <v>0.46617694964227618</v>
      </c>
      <c r="AQ826" s="70">
        <v>2</v>
      </c>
      <c r="AR826" s="71">
        <v>0</v>
      </c>
      <c r="AS826" s="71">
        <v>0</v>
      </c>
      <c r="AT826" s="71">
        <v>0</v>
      </c>
      <c r="AU826" s="71">
        <v>0</v>
      </c>
      <c r="AV826" s="71" t="s">
        <v>3395</v>
      </c>
      <c r="AW826" s="72" t="s">
        <v>3420</v>
      </c>
    </row>
    <row r="827" spans="1:49">
      <c r="A827" s="23" t="s">
        <v>4575</v>
      </c>
      <c r="B827" s="23" t="s">
        <v>3731</v>
      </c>
      <c r="C827" s="23" t="s">
        <v>1912</v>
      </c>
      <c r="D827" s="24" t="s">
        <v>2005</v>
      </c>
      <c r="E827" s="24" t="s">
        <v>2203</v>
      </c>
      <c r="F827" s="24" t="s">
        <v>2241</v>
      </c>
      <c r="G827" s="24" t="s">
        <v>2250</v>
      </c>
      <c r="H827" s="76">
        <v>0.50773161389402133</v>
      </c>
      <c r="I827" s="77">
        <v>0.29998174642281261</v>
      </c>
      <c r="J827" s="77">
        <v>0.46243604737917049</v>
      </c>
      <c r="K827" s="77">
        <v>0.70213997493644653</v>
      </c>
      <c r="L827" s="77">
        <v>0.29969699478354339</v>
      </c>
      <c r="M827" s="77">
        <v>0.67556081519649969</v>
      </c>
      <c r="N827" s="77">
        <v>0.42960408597373617</v>
      </c>
      <c r="O827" s="77" t="s">
        <v>3395</v>
      </c>
      <c r="P827" s="77">
        <v>0.27780181355594735</v>
      </c>
      <c r="Q827" s="77">
        <v>0.74097280584491798</v>
      </c>
      <c r="R827" s="77">
        <v>0.11277681243613195</v>
      </c>
      <c r="S827" s="77">
        <v>0.92941176470588305</v>
      </c>
      <c r="T827" s="77">
        <v>0.66144578313253011</v>
      </c>
      <c r="U827" s="77">
        <v>0.29365885827377064</v>
      </c>
      <c r="V827" s="77">
        <v>0.44292009439288016</v>
      </c>
      <c r="W827" s="77">
        <v>0.60607889214896049</v>
      </c>
      <c r="X827" s="77">
        <v>0.43762855452338467</v>
      </c>
      <c r="Y827" s="77">
        <v>0.76785714285714257</v>
      </c>
      <c r="Z827" s="77">
        <v>0.20000000000000007</v>
      </c>
      <c r="AA827" s="77">
        <v>0.3002527342889964</v>
      </c>
      <c r="AB827" s="77">
        <v>0.53817878028404331</v>
      </c>
      <c r="AC827" s="77">
        <v>0</v>
      </c>
      <c r="AD827" s="76">
        <v>0.42338313589866816</v>
      </c>
      <c r="AE827" s="77">
        <v>0.47696073688923457</v>
      </c>
      <c r="AF827" s="77">
        <v>0.42687480914052495</v>
      </c>
      <c r="AG827" s="77">
        <v>0.79542877391920652</v>
      </c>
      <c r="AH827" s="77">
        <v>0.36828947633332543</v>
      </c>
      <c r="AI827" s="77">
        <v>0.52185372333617264</v>
      </c>
      <c r="AJ827" s="77">
        <v>0.48392857142857132</v>
      </c>
      <c r="AK827" s="77">
        <v>0.41921575728651983</v>
      </c>
      <c r="AL827" s="77">
        <v>0</v>
      </c>
      <c r="AM827" s="76">
        <v>0.44240622730947593</v>
      </c>
      <c r="AN827" s="77">
        <v>0.56185732452956816</v>
      </c>
      <c r="AO827" s="78">
        <v>0.30104810957169703</v>
      </c>
      <c r="AP827" s="79">
        <v>0.42825187708249912</v>
      </c>
      <c r="AQ827" s="70">
        <v>2</v>
      </c>
      <c r="AR827" s="71">
        <v>1</v>
      </c>
      <c r="AS827" s="71">
        <v>0</v>
      </c>
      <c r="AT827" s="71">
        <v>0</v>
      </c>
      <c r="AU827" s="71">
        <v>0</v>
      </c>
      <c r="AV827" s="71" t="s">
        <v>3395</v>
      </c>
      <c r="AW827" s="72" t="s">
        <v>3420</v>
      </c>
    </row>
    <row r="828" spans="1:49">
      <c r="A828" s="23" t="s">
        <v>4576</v>
      </c>
      <c r="B828" s="23" t="s">
        <v>3731</v>
      </c>
      <c r="C828" s="23" t="s">
        <v>1914</v>
      </c>
      <c r="D828" s="24" t="s">
        <v>2257</v>
      </c>
      <c r="E828" s="24" t="s">
        <v>2258</v>
      </c>
      <c r="F828" s="24" t="s">
        <v>2262</v>
      </c>
      <c r="G828" s="24" t="s">
        <v>2263</v>
      </c>
      <c r="H828" s="76">
        <v>0.46124545420350299</v>
      </c>
      <c r="I828" s="77">
        <v>0.5775135080039191</v>
      </c>
      <c r="J828" s="77">
        <v>0.4467590229918969</v>
      </c>
      <c r="K828" s="77">
        <v>0.25499860545742647</v>
      </c>
      <c r="L828" s="77">
        <v>0.40307276993418423</v>
      </c>
      <c r="M828" s="77">
        <v>0.40072086884034064</v>
      </c>
      <c r="N828" s="77">
        <v>0.53269318073256811</v>
      </c>
      <c r="O828" s="77" t="s">
        <v>3395</v>
      </c>
      <c r="P828" s="77">
        <v>0</v>
      </c>
      <c r="Q828" s="77">
        <v>0.80818273244469196</v>
      </c>
      <c r="R828" s="77">
        <v>0.45837737092133779</v>
      </c>
      <c r="S828" s="77">
        <v>0</v>
      </c>
      <c r="T828" s="77">
        <v>9.5187165775401039E-2</v>
      </c>
      <c r="U828" s="77">
        <v>0.60875879008372291</v>
      </c>
      <c r="V828" s="77">
        <v>0.63173830441169254</v>
      </c>
      <c r="W828" s="77">
        <v>0.75381133337559458</v>
      </c>
      <c r="X828" s="77">
        <v>0.87929265540753609</v>
      </c>
      <c r="Y828" s="77">
        <v>0.3214285714285714</v>
      </c>
      <c r="Z828" s="77">
        <v>0.67999999999999994</v>
      </c>
      <c r="AA828" s="77">
        <v>0.38158069890767815</v>
      </c>
      <c r="AB828" s="77">
        <v>0.28128654970760225</v>
      </c>
      <c r="AC828" s="77">
        <v>0.56842105263157894</v>
      </c>
      <c r="AD828" s="76">
        <v>0.49517266173310631</v>
      </c>
      <c r="AE828" s="77">
        <v>0.31829708499290393</v>
      </c>
      <c r="AF828" s="77">
        <v>0.63328005168301482</v>
      </c>
      <c r="AG828" s="77">
        <v>4.759358288770052E-2</v>
      </c>
      <c r="AH828" s="77">
        <v>0.62024854724770773</v>
      </c>
      <c r="AI828" s="77">
        <v>0.81655199439156534</v>
      </c>
      <c r="AJ828" s="77">
        <v>0.50071428571428567</v>
      </c>
      <c r="AK828" s="77">
        <v>0.33143362430764023</v>
      </c>
      <c r="AL828" s="77">
        <v>0.56842105263157894</v>
      </c>
      <c r="AM828" s="76">
        <v>0.48224993280300837</v>
      </c>
      <c r="AN828" s="77">
        <v>0.4947980415089912</v>
      </c>
      <c r="AO828" s="78">
        <v>0.46685632088450157</v>
      </c>
      <c r="AP828" s="79">
        <v>0.48123345654524591</v>
      </c>
      <c r="AQ828" s="70">
        <v>2</v>
      </c>
      <c r="AR828" s="71">
        <v>0</v>
      </c>
      <c r="AS828" s="71">
        <v>2</v>
      </c>
      <c r="AT828" s="71">
        <v>0</v>
      </c>
      <c r="AU828" s="71">
        <v>0</v>
      </c>
      <c r="AV828" s="71" t="s">
        <v>3395</v>
      </c>
      <c r="AW828" s="72" t="s">
        <v>3419</v>
      </c>
    </row>
    <row r="829" spans="1:49">
      <c r="A829" s="23" t="s">
        <v>4577</v>
      </c>
      <c r="B829" s="23" t="s">
        <v>3731</v>
      </c>
      <c r="C829" s="23" t="s">
        <v>1916</v>
      </c>
      <c r="D829" s="24" t="s">
        <v>2257</v>
      </c>
      <c r="E829" s="24" t="s">
        <v>2258</v>
      </c>
      <c r="F829" s="24" t="s">
        <v>2262</v>
      </c>
      <c r="G829" s="24" t="s">
        <v>2265</v>
      </c>
      <c r="H829" s="76">
        <v>0.46124545420350299</v>
      </c>
      <c r="I829" s="77">
        <v>0.67198532424023916</v>
      </c>
      <c r="J829" s="77">
        <v>0.68234318393876736</v>
      </c>
      <c r="K829" s="77">
        <v>0.4711080327630891</v>
      </c>
      <c r="L829" s="77">
        <v>0.41010539317582512</v>
      </c>
      <c r="M829" s="77">
        <v>0.62730660713426389</v>
      </c>
      <c r="N829" s="77">
        <v>0.77012070213670458</v>
      </c>
      <c r="O829" s="77" t="s">
        <v>3395</v>
      </c>
      <c r="P829" s="77">
        <v>0.48509643067867575</v>
      </c>
      <c r="Q829" s="77">
        <v>0.67191695475349911</v>
      </c>
      <c r="R829" s="77">
        <v>0.1560670100310956</v>
      </c>
      <c r="S829" s="77">
        <v>0</v>
      </c>
      <c r="T829" s="77">
        <v>9.5187165775401039E-2</v>
      </c>
      <c r="U829" s="77">
        <v>0.7163672018556877</v>
      </c>
      <c r="V829" s="77">
        <v>0.63173830441169254</v>
      </c>
      <c r="W829" s="77">
        <v>7.7348327528309932E-2</v>
      </c>
      <c r="X829" s="77">
        <v>0.8621569519379122</v>
      </c>
      <c r="Y829" s="77">
        <v>0.3214285714285714</v>
      </c>
      <c r="Z829" s="77">
        <v>0.67999999999999994</v>
      </c>
      <c r="AA829" s="77">
        <v>0.38158069890767815</v>
      </c>
      <c r="AB829" s="77">
        <v>0.28128654970760225</v>
      </c>
      <c r="AC829" s="77">
        <v>0.56842105263157894</v>
      </c>
      <c r="AD829" s="76">
        <v>0.60519132079416982</v>
      </c>
      <c r="AE829" s="77">
        <v>0.55274743317771169</v>
      </c>
      <c r="AF829" s="77">
        <v>0.41399198239229734</v>
      </c>
      <c r="AG829" s="77">
        <v>4.759358288770052E-2</v>
      </c>
      <c r="AH829" s="77">
        <v>0.67405275313369017</v>
      </c>
      <c r="AI829" s="77">
        <v>0.46975263973311104</v>
      </c>
      <c r="AJ829" s="77">
        <v>0.50071428571428567</v>
      </c>
      <c r="AK829" s="77">
        <v>0.33143362430764023</v>
      </c>
      <c r="AL829" s="77">
        <v>0.56842105263157894</v>
      </c>
      <c r="AM829" s="76">
        <v>0.52397691212139297</v>
      </c>
      <c r="AN829" s="77">
        <v>0.39713299191816726</v>
      </c>
      <c r="AO829" s="78">
        <v>0.46685632088450157</v>
      </c>
      <c r="AP829" s="79">
        <v>0.46117908917111161</v>
      </c>
      <c r="AQ829" s="70">
        <v>2</v>
      </c>
      <c r="AR829" s="71">
        <v>0</v>
      </c>
      <c r="AS829" s="71">
        <v>0</v>
      </c>
      <c r="AT829" s="71">
        <v>0</v>
      </c>
      <c r="AU829" s="71">
        <v>1</v>
      </c>
      <c r="AV829" s="71" t="s">
        <v>3611</v>
      </c>
      <c r="AW829" s="72" t="s">
        <v>3419</v>
      </c>
    </row>
    <row r="830" spans="1:49">
      <c r="A830" s="23" t="s">
        <v>4578</v>
      </c>
      <c r="B830" s="23" t="s">
        <v>3731</v>
      </c>
      <c r="C830" s="23" t="s">
        <v>1918</v>
      </c>
      <c r="D830" s="24" t="s">
        <v>2257</v>
      </c>
      <c r="E830" s="24" t="s">
        <v>2258</v>
      </c>
      <c r="F830" s="24" t="s">
        <v>2262</v>
      </c>
      <c r="G830" s="24" t="s">
        <v>2267</v>
      </c>
      <c r="H830" s="76">
        <v>0.46124545420350299</v>
      </c>
      <c r="I830" s="77">
        <v>0.71410624372884768</v>
      </c>
      <c r="J830" s="77">
        <v>0.90373538274581289</v>
      </c>
      <c r="K830" s="77">
        <v>0.31171890636996069</v>
      </c>
      <c r="L830" s="77">
        <v>0.45594956000103065</v>
      </c>
      <c r="M830" s="77">
        <v>0.28420042396775758</v>
      </c>
      <c r="N830" s="77">
        <v>0.89896250045177517</v>
      </c>
      <c r="O830" s="77" t="s">
        <v>3395</v>
      </c>
      <c r="P830" s="77">
        <v>0.24507660102391859</v>
      </c>
      <c r="Q830" s="77">
        <v>0.67630195590199293</v>
      </c>
      <c r="R830" s="77">
        <v>0.37616902897780247</v>
      </c>
      <c r="S830" s="77">
        <v>0</v>
      </c>
      <c r="T830" s="77">
        <v>9.5187165775401039E-2</v>
      </c>
      <c r="U830" s="77">
        <v>0.7357462857377709</v>
      </c>
      <c r="V830" s="77">
        <v>0.63173830441169254</v>
      </c>
      <c r="W830" s="77">
        <v>0.68083115816447781</v>
      </c>
      <c r="X830" s="77">
        <v>0.90144559877981767</v>
      </c>
      <c r="Y830" s="77">
        <v>0.3214285714285714</v>
      </c>
      <c r="Z830" s="77">
        <v>0.67999999999999994</v>
      </c>
      <c r="AA830" s="77">
        <v>0.38158069890767815</v>
      </c>
      <c r="AB830" s="77">
        <v>0.28128654970760225</v>
      </c>
      <c r="AC830" s="77">
        <v>0.56842105263157894</v>
      </c>
      <c r="AD830" s="76">
        <v>0.69302902689272117</v>
      </c>
      <c r="AE830" s="77">
        <v>0.4391815983628885</v>
      </c>
      <c r="AF830" s="77">
        <v>0.52623549243989776</v>
      </c>
      <c r="AG830" s="77">
        <v>4.759358288770052E-2</v>
      </c>
      <c r="AH830" s="77">
        <v>0.68374229507473172</v>
      </c>
      <c r="AI830" s="77">
        <v>0.79113837847214774</v>
      </c>
      <c r="AJ830" s="77">
        <v>0.50071428571428567</v>
      </c>
      <c r="AK830" s="77">
        <v>0.33143362430764023</v>
      </c>
      <c r="AL830" s="77">
        <v>0.56842105263157894</v>
      </c>
      <c r="AM830" s="76">
        <v>0.55281537256516911</v>
      </c>
      <c r="AN830" s="77">
        <v>0.50749141881152671</v>
      </c>
      <c r="AO830" s="78">
        <v>0.46685632088450157</v>
      </c>
      <c r="AP830" s="79">
        <v>0.50844939592084715</v>
      </c>
      <c r="AQ830" s="70">
        <v>2</v>
      </c>
      <c r="AR830" s="71">
        <v>0</v>
      </c>
      <c r="AS830" s="71">
        <v>2</v>
      </c>
      <c r="AT830" s="71">
        <v>0</v>
      </c>
      <c r="AU830" s="71">
        <v>0</v>
      </c>
      <c r="AV830" s="71" t="s">
        <v>3395</v>
      </c>
      <c r="AW830" s="72" t="s">
        <v>3419</v>
      </c>
    </row>
    <row r="831" spans="1:49">
      <c r="A831" s="23" t="s">
        <v>4579</v>
      </c>
      <c r="B831" s="23" t="s">
        <v>3731</v>
      </c>
      <c r="C831" s="23" t="s">
        <v>1920</v>
      </c>
      <c r="D831" s="24" t="s">
        <v>2257</v>
      </c>
      <c r="E831" s="24" t="s">
        <v>2258</v>
      </c>
      <c r="F831" s="24" t="s">
        <v>2262</v>
      </c>
      <c r="G831" s="24" t="s">
        <v>2271</v>
      </c>
      <c r="H831" s="76">
        <v>0.46124545420350299</v>
      </c>
      <c r="I831" s="77">
        <v>0.70153647253345985</v>
      </c>
      <c r="J831" s="77">
        <v>0.94534275470978635</v>
      </c>
      <c r="K831" s="77">
        <v>0.46127948418130771</v>
      </c>
      <c r="L831" s="77">
        <v>0.40520017234061512</v>
      </c>
      <c r="M831" s="77">
        <v>0.26492986970066701</v>
      </c>
      <c r="N831" s="77">
        <v>0.90423352638044474</v>
      </c>
      <c r="O831" s="77" t="s">
        <v>3395</v>
      </c>
      <c r="P831" s="77">
        <v>0.5979364806848505</v>
      </c>
      <c r="Q831" s="77">
        <v>0.68540093494749155</v>
      </c>
      <c r="R831" s="77">
        <v>0.14127944622597738</v>
      </c>
      <c r="S831" s="77">
        <v>0</v>
      </c>
      <c r="T831" s="77">
        <v>9.5187165775401039E-2</v>
      </c>
      <c r="U831" s="77">
        <v>0.63844217783487445</v>
      </c>
      <c r="V831" s="77">
        <v>0.63173830441169254</v>
      </c>
      <c r="W831" s="77">
        <v>0.66382273147664039</v>
      </c>
      <c r="X831" s="77">
        <v>0.90090663746214927</v>
      </c>
      <c r="Y831" s="77">
        <v>0.3214285714285714</v>
      </c>
      <c r="Z831" s="77">
        <v>0.67999999999999994</v>
      </c>
      <c r="AA831" s="77">
        <v>0.41735961991200038</v>
      </c>
      <c r="AB831" s="77">
        <v>0.28128654970760225</v>
      </c>
      <c r="AC831" s="77">
        <v>0.56842105263157894</v>
      </c>
      <c r="AD831" s="76">
        <v>0.70270822714891634</v>
      </c>
      <c r="AE831" s="77">
        <v>0.52671590665757706</v>
      </c>
      <c r="AF831" s="77">
        <v>0.41334019058673444</v>
      </c>
      <c r="AG831" s="77">
        <v>4.759358288770052E-2</v>
      </c>
      <c r="AH831" s="77">
        <v>0.63509024112328349</v>
      </c>
      <c r="AI831" s="77">
        <v>0.78236468446939478</v>
      </c>
      <c r="AJ831" s="77">
        <v>0.50071428571428567</v>
      </c>
      <c r="AK831" s="77">
        <v>0.34932308480980134</v>
      </c>
      <c r="AL831" s="77">
        <v>0.56842105263157894</v>
      </c>
      <c r="AM831" s="76">
        <v>0.54758810813107595</v>
      </c>
      <c r="AN831" s="77">
        <v>0.48834950282679296</v>
      </c>
      <c r="AO831" s="78">
        <v>0.47281947438522193</v>
      </c>
      <c r="AP831" s="79">
        <v>0.50241500886779511</v>
      </c>
      <c r="AQ831" s="70">
        <v>2</v>
      </c>
      <c r="AR831" s="71">
        <v>0</v>
      </c>
      <c r="AS831" s="71">
        <v>2</v>
      </c>
      <c r="AT831" s="71">
        <v>0</v>
      </c>
      <c r="AU831" s="71">
        <v>0</v>
      </c>
      <c r="AV831" s="71" t="s">
        <v>3395</v>
      </c>
      <c r="AW831" s="72" t="s">
        <v>3419</v>
      </c>
    </row>
    <row r="832" spans="1:49">
      <c r="A832" s="23" t="s">
        <v>4580</v>
      </c>
      <c r="B832" s="23" t="s">
        <v>3731</v>
      </c>
      <c r="C832" s="23" t="s">
        <v>1922</v>
      </c>
      <c r="D832" s="24" t="s">
        <v>2257</v>
      </c>
      <c r="E832" s="24" t="s">
        <v>2258</v>
      </c>
      <c r="F832" s="24" t="s">
        <v>2262</v>
      </c>
      <c r="G832" s="24" t="s">
        <v>2273</v>
      </c>
      <c r="H832" s="76">
        <v>0.46124545420350299</v>
      </c>
      <c r="I832" s="77">
        <v>0.73656946645281729</v>
      </c>
      <c r="J832" s="77">
        <v>0.95219670762645681</v>
      </c>
      <c r="K832" s="77">
        <v>0.34280950309555402</v>
      </c>
      <c r="L832" s="77">
        <v>0.46236903063827023</v>
      </c>
      <c r="M832" s="77">
        <v>0.75763166392623726</v>
      </c>
      <c r="N832" s="77">
        <v>0.94253008074597489</v>
      </c>
      <c r="O832" s="77" t="s">
        <v>3395</v>
      </c>
      <c r="P832" s="77">
        <v>0.49437787351309964</v>
      </c>
      <c r="Q832" s="77">
        <v>0.67011344661856953</v>
      </c>
      <c r="R832" s="77">
        <v>0.14498876605352459</v>
      </c>
      <c r="S832" s="77">
        <v>0</v>
      </c>
      <c r="T832" s="77">
        <v>9.5187165775401039E-2</v>
      </c>
      <c r="U832" s="77">
        <v>0.63913996176326526</v>
      </c>
      <c r="V832" s="77">
        <v>0.63173830441169254</v>
      </c>
      <c r="W832" s="77">
        <v>0.55110861529244926</v>
      </c>
      <c r="X832" s="77">
        <v>0.91833631983231956</v>
      </c>
      <c r="Y832" s="77">
        <v>0.3214285714285714</v>
      </c>
      <c r="Z832" s="77">
        <v>0.67999999999999994</v>
      </c>
      <c r="AA832" s="77">
        <v>0.38158069890767815</v>
      </c>
      <c r="AB832" s="77">
        <v>0.28128654970760225</v>
      </c>
      <c r="AC832" s="77">
        <v>0.56842105263157894</v>
      </c>
      <c r="AD832" s="76">
        <v>0.71667054276092568</v>
      </c>
      <c r="AE832" s="77">
        <v>0.59994363038382725</v>
      </c>
      <c r="AF832" s="77">
        <v>0.40755110633604708</v>
      </c>
      <c r="AG832" s="77">
        <v>4.759358288770052E-2</v>
      </c>
      <c r="AH832" s="77">
        <v>0.6354391330874789</v>
      </c>
      <c r="AI832" s="77">
        <v>0.73472246756238446</v>
      </c>
      <c r="AJ832" s="77">
        <v>0.50071428571428567</v>
      </c>
      <c r="AK832" s="77">
        <v>0.33143362430764023</v>
      </c>
      <c r="AL832" s="77">
        <v>0.56842105263157894</v>
      </c>
      <c r="AM832" s="76">
        <v>0.5747217598269333</v>
      </c>
      <c r="AN832" s="77">
        <v>0.47258506117918797</v>
      </c>
      <c r="AO832" s="78">
        <v>0.46685632088450157</v>
      </c>
      <c r="AP832" s="79">
        <v>0.50355512147716897</v>
      </c>
      <c r="AQ832" s="70">
        <v>2</v>
      </c>
      <c r="AR832" s="71">
        <v>0</v>
      </c>
      <c r="AS832" s="71">
        <v>2</v>
      </c>
      <c r="AT832" s="71">
        <v>0</v>
      </c>
      <c r="AU832" s="71">
        <v>0</v>
      </c>
      <c r="AV832" s="71" t="s">
        <v>3395</v>
      </c>
      <c r="AW832" s="72" t="s">
        <v>3419</v>
      </c>
    </row>
    <row r="833" spans="1:49">
      <c r="A833" s="23" t="s">
        <v>4581</v>
      </c>
      <c r="B833" s="23" t="s">
        <v>3730</v>
      </c>
      <c r="C833" s="23" t="s">
        <v>1924</v>
      </c>
      <c r="D833" s="24" t="s">
        <v>2257</v>
      </c>
      <c r="E833" s="24" t="s">
        <v>2258</v>
      </c>
      <c r="F833" s="24" t="s">
        <v>2262</v>
      </c>
      <c r="G833" s="24" t="s">
        <v>2277</v>
      </c>
      <c r="H833" s="76">
        <v>0.46124545420350299</v>
      </c>
      <c r="I833" s="77">
        <v>0.72981016628720585</v>
      </c>
      <c r="J833" s="77">
        <v>0.94047231189460545</v>
      </c>
      <c r="K833" s="77">
        <v>0.18087089211777219</v>
      </c>
      <c r="L833" s="77">
        <v>0.43897437933443012</v>
      </c>
      <c r="M833" s="77">
        <v>0.90001227432100062</v>
      </c>
      <c r="N833" s="77">
        <v>0.95220418421582564</v>
      </c>
      <c r="O833" s="77" t="s">
        <v>3395</v>
      </c>
      <c r="P833" s="77">
        <v>0.5</v>
      </c>
      <c r="Q833" s="77">
        <v>0.72116827030368846</v>
      </c>
      <c r="R833" s="77">
        <v>0.23228002052891561</v>
      </c>
      <c r="S833" s="77">
        <v>0</v>
      </c>
      <c r="T833" s="77">
        <v>9.5187165775401039E-2</v>
      </c>
      <c r="U833" s="77">
        <v>0.63417627999445825</v>
      </c>
      <c r="V833" s="77">
        <v>0.63173830441169254</v>
      </c>
      <c r="W833" s="77">
        <v>0.49311168807702982</v>
      </c>
      <c r="X833" s="77">
        <v>0.93487099977193766</v>
      </c>
      <c r="Y833" s="77">
        <v>0.3214285714285714</v>
      </c>
      <c r="Z833" s="77">
        <v>0.67999999999999994</v>
      </c>
      <c r="AA833" s="77">
        <v>0.38158069890767815</v>
      </c>
      <c r="AB833" s="77">
        <v>0.28128654970760225</v>
      </c>
      <c r="AC833" s="77">
        <v>0.56842105263157894</v>
      </c>
      <c r="AD833" s="76">
        <v>0.71050931079510471</v>
      </c>
      <c r="AE833" s="77">
        <v>0.59441234599780568</v>
      </c>
      <c r="AF833" s="77">
        <v>0.47672414541630204</v>
      </c>
      <c r="AG833" s="77">
        <v>4.759358288770052E-2</v>
      </c>
      <c r="AH833" s="77">
        <v>0.63295729220307539</v>
      </c>
      <c r="AI833" s="77">
        <v>0.71399134392448371</v>
      </c>
      <c r="AJ833" s="77">
        <v>0.50071428571428567</v>
      </c>
      <c r="AK833" s="77">
        <v>0.33143362430764023</v>
      </c>
      <c r="AL833" s="77">
        <v>0.56842105263157894</v>
      </c>
      <c r="AM833" s="76">
        <v>0.59388193406973755</v>
      </c>
      <c r="AN833" s="77">
        <v>0.46484740633841987</v>
      </c>
      <c r="AO833" s="78">
        <v>0.46685632088450157</v>
      </c>
      <c r="AP833" s="79">
        <v>0.50682623006884908</v>
      </c>
      <c r="AQ833" s="70">
        <v>2</v>
      </c>
      <c r="AR833" s="71">
        <v>0</v>
      </c>
      <c r="AS833" s="71">
        <v>2</v>
      </c>
      <c r="AT833" s="71">
        <v>0</v>
      </c>
      <c r="AU833" s="71">
        <v>0</v>
      </c>
      <c r="AV833" s="71" t="s">
        <v>3395</v>
      </c>
      <c r="AW833" s="72" t="s">
        <v>3419</v>
      </c>
    </row>
    <row r="834" spans="1:49">
      <c r="A834" s="23" t="s">
        <v>4582</v>
      </c>
      <c r="B834" s="23" t="s">
        <v>3730</v>
      </c>
      <c r="C834" s="23" t="s">
        <v>1929</v>
      </c>
      <c r="D834" s="24" t="s">
        <v>2257</v>
      </c>
      <c r="E834" s="24" t="s">
        <v>2258</v>
      </c>
      <c r="F834" s="24" t="s">
        <v>2262</v>
      </c>
      <c r="G834" s="24" t="s">
        <v>2279</v>
      </c>
      <c r="H834" s="76">
        <v>0.46124545420350299</v>
      </c>
      <c r="I834" s="77">
        <v>0.69788604955840539</v>
      </c>
      <c r="J834" s="77">
        <v>0.85528559774150981</v>
      </c>
      <c r="K834" s="77">
        <v>9.6607629831328978E-2</v>
      </c>
      <c r="L834" s="77">
        <v>0.4525890772188978</v>
      </c>
      <c r="M834" s="77">
        <v>0.29940886541477163</v>
      </c>
      <c r="N834" s="77">
        <v>0.85825645937695283</v>
      </c>
      <c r="O834" s="77" t="s">
        <v>3395</v>
      </c>
      <c r="P834" s="77">
        <v>0.44595841834256289</v>
      </c>
      <c r="Q834" s="77">
        <v>0.74417272599491802</v>
      </c>
      <c r="R834" s="77">
        <v>0.3538951819233736</v>
      </c>
      <c r="S834" s="77">
        <v>0</v>
      </c>
      <c r="T834" s="77">
        <v>9.5187165775401039E-2</v>
      </c>
      <c r="U834" s="77">
        <v>0.61197687928814248</v>
      </c>
      <c r="V834" s="77">
        <v>0.63173830441169254</v>
      </c>
      <c r="W834" s="77">
        <v>0.77569324143431639</v>
      </c>
      <c r="X834" s="77">
        <v>0.87958173465973999</v>
      </c>
      <c r="Y834" s="77">
        <v>0.3214285714285714</v>
      </c>
      <c r="Z834" s="77">
        <v>0.67999999999999994</v>
      </c>
      <c r="AA834" s="77">
        <v>0.38158069890767815</v>
      </c>
      <c r="AB834" s="77">
        <v>0.28128654970760225</v>
      </c>
      <c r="AC834" s="77">
        <v>0.56842105263157894</v>
      </c>
      <c r="AD834" s="76">
        <v>0.67147236716780601</v>
      </c>
      <c r="AE834" s="77">
        <v>0.43056409003690288</v>
      </c>
      <c r="AF834" s="77">
        <v>0.54903395395914578</v>
      </c>
      <c r="AG834" s="77">
        <v>4.759358288770052E-2</v>
      </c>
      <c r="AH834" s="77">
        <v>0.62185759184991751</v>
      </c>
      <c r="AI834" s="77">
        <v>0.82763748804702819</v>
      </c>
      <c r="AJ834" s="77">
        <v>0.50071428571428567</v>
      </c>
      <c r="AK834" s="77">
        <v>0.33143362430764023</v>
      </c>
      <c r="AL834" s="77">
        <v>0.56842105263157894</v>
      </c>
      <c r="AM834" s="76">
        <v>0.55035680372128482</v>
      </c>
      <c r="AN834" s="77">
        <v>0.49902955426154877</v>
      </c>
      <c r="AO834" s="78">
        <v>0.46685632088450157</v>
      </c>
      <c r="AP834" s="79">
        <v>0.50483523435974542</v>
      </c>
      <c r="AQ834" s="70">
        <v>2</v>
      </c>
      <c r="AR834" s="71">
        <v>0</v>
      </c>
      <c r="AS834" s="71">
        <v>2</v>
      </c>
      <c r="AT834" s="71">
        <v>0</v>
      </c>
      <c r="AU834" s="71">
        <v>0</v>
      </c>
      <c r="AV834" s="71" t="s">
        <v>3395</v>
      </c>
      <c r="AW834" s="72" t="s">
        <v>3419</v>
      </c>
    </row>
    <row r="835" spans="1:49">
      <c r="A835" s="23" t="s">
        <v>4583</v>
      </c>
      <c r="B835" s="23" t="s">
        <v>3730</v>
      </c>
      <c r="C835" s="23" t="s">
        <v>1932</v>
      </c>
      <c r="D835" s="24" t="s">
        <v>2281</v>
      </c>
      <c r="E835" s="24" t="s">
        <v>2282</v>
      </c>
      <c r="F835" s="24" t="s">
        <v>2283</v>
      </c>
      <c r="G835" s="24" t="s">
        <v>2284</v>
      </c>
      <c r="H835" s="76">
        <v>0.80770876440374317</v>
      </c>
      <c r="I835" s="77">
        <v>0.18285335380023968</v>
      </c>
      <c r="J835" s="77">
        <v>7.0589032135795982E-2</v>
      </c>
      <c r="K835" s="77">
        <v>0.86525531824787738</v>
      </c>
      <c r="L835" s="77">
        <v>0.54157692256188839</v>
      </c>
      <c r="M835" s="77">
        <v>0.34038062673746527</v>
      </c>
      <c r="N835" s="77">
        <v>0.12026409457844095</v>
      </c>
      <c r="O835" s="77" t="s">
        <v>3395</v>
      </c>
      <c r="P835" s="77">
        <v>0.125</v>
      </c>
      <c r="Q835" s="77">
        <v>0.72836983416015988</v>
      </c>
      <c r="R835" s="77">
        <v>1</v>
      </c>
      <c r="S835" s="77">
        <v>0.89411764705882457</v>
      </c>
      <c r="T835" s="77">
        <v>0.54935571161651953</v>
      </c>
      <c r="U835" s="77">
        <v>0.55492688815126423</v>
      </c>
      <c r="V835" s="77">
        <v>0.80739136646127918</v>
      </c>
      <c r="W835" s="77">
        <v>0.12371593376426136</v>
      </c>
      <c r="X835" s="77">
        <v>0.52367781192941565</v>
      </c>
      <c r="Y835" s="77">
        <v>0.2477479914518354</v>
      </c>
      <c r="Z835" s="77">
        <v>0.92</v>
      </c>
      <c r="AA835" s="77">
        <v>0.6142295163094923</v>
      </c>
      <c r="AB835" s="77">
        <v>0.39289891395154553</v>
      </c>
      <c r="AC835" s="77">
        <v>0.87368421052631584</v>
      </c>
      <c r="AD835" s="76">
        <v>0.3537170501132596</v>
      </c>
      <c r="AE835" s="77">
        <v>0.39849539242513443</v>
      </c>
      <c r="AF835" s="77">
        <v>0.86418491708007994</v>
      </c>
      <c r="AG835" s="77">
        <v>0.72173667933767205</v>
      </c>
      <c r="AH835" s="77">
        <v>0.68115912730627171</v>
      </c>
      <c r="AI835" s="77">
        <v>0.32369687284683851</v>
      </c>
      <c r="AJ835" s="77">
        <v>0.58387399572591769</v>
      </c>
      <c r="AK835" s="77">
        <v>0.50356421513051886</v>
      </c>
      <c r="AL835" s="77">
        <v>0.87368421052631584</v>
      </c>
      <c r="AM835" s="76">
        <v>0.53879911987282469</v>
      </c>
      <c r="AN835" s="77">
        <v>0.57553089316359407</v>
      </c>
      <c r="AO835" s="78">
        <v>0.65370747379425076</v>
      </c>
      <c r="AP835" s="79">
        <v>0.58839030453748031</v>
      </c>
      <c r="AQ835" s="70">
        <v>2</v>
      </c>
      <c r="AR835" s="71">
        <v>0</v>
      </c>
      <c r="AS835" s="71">
        <v>2</v>
      </c>
      <c r="AT835" s="71">
        <v>0</v>
      </c>
      <c r="AU835" s="71">
        <v>1</v>
      </c>
      <c r="AV835" s="71" t="s">
        <v>3612</v>
      </c>
      <c r="AW835" s="72" t="s">
        <v>3422</v>
      </c>
    </row>
    <row r="836" spans="1:49">
      <c r="A836" s="23" t="s">
        <v>4584</v>
      </c>
      <c r="B836" s="23" t="s">
        <v>3730</v>
      </c>
      <c r="C836" s="23" t="s">
        <v>1936</v>
      </c>
      <c r="D836" s="24" t="s">
        <v>2286</v>
      </c>
      <c r="E836" s="24" t="s">
        <v>2287</v>
      </c>
      <c r="F836" s="24" t="s">
        <v>2288</v>
      </c>
      <c r="G836" s="24" t="s">
        <v>2289</v>
      </c>
      <c r="H836" s="76">
        <v>0.36181564507307423</v>
      </c>
      <c r="I836" s="77">
        <v>0.40995604335629221</v>
      </c>
      <c r="J836" s="77">
        <v>9.6204153157633032E-2</v>
      </c>
      <c r="K836" s="77">
        <v>0</v>
      </c>
      <c r="L836" s="77">
        <v>0.50450696002585393</v>
      </c>
      <c r="M836" s="77">
        <v>0.70526519083412986</v>
      </c>
      <c r="N836" s="77">
        <v>5.9400710952552838E-2</v>
      </c>
      <c r="O836" s="77" t="s">
        <v>3395</v>
      </c>
      <c r="P836" s="77">
        <v>0.41247862749075459</v>
      </c>
      <c r="Q836" s="77">
        <v>0.8015476067083418</v>
      </c>
      <c r="R836" s="77">
        <v>0.13828967614860652</v>
      </c>
      <c r="S836" s="77">
        <v>0</v>
      </c>
      <c r="T836" s="77">
        <v>1.3368983957219249E-2</v>
      </c>
      <c r="U836" s="77">
        <v>0.63586297532594971</v>
      </c>
      <c r="V836" s="77">
        <v>0.55465283196126824</v>
      </c>
      <c r="W836" s="77">
        <v>0.48514839489974898</v>
      </c>
      <c r="X836" s="77">
        <v>1</v>
      </c>
      <c r="Y836" s="77">
        <v>0.41269916411934959</v>
      </c>
      <c r="Z836" s="77">
        <v>0.77714285714285714</v>
      </c>
      <c r="AA836" s="77">
        <v>0.35308925716579986</v>
      </c>
      <c r="AB836" s="77">
        <v>0.21044277360066838</v>
      </c>
      <c r="AC836" s="77">
        <v>0.75789473684210529</v>
      </c>
      <c r="AD836" s="76">
        <v>0.28932528052899981</v>
      </c>
      <c r="AE836" s="77">
        <v>0.33633029786065827</v>
      </c>
      <c r="AF836" s="77">
        <v>0.46991864142847417</v>
      </c>
      <c r="AG836" s="77">
        <v>6.6844919786096246E-3</v>
      </c>
      <c r="AH836" s="77">
        <v>0.59525790364360898</v>
      </c>
      <c r="AI836" s="77">
        <v>0.74257419744987452</v>
      </c>
      <c r="AJ836" s="77">
        <v>0.59492101063110336</v>
      </c>
      <c r="AK836" s="77">
        <v>0.28176601538323409</v>
      </c>
      <c r="AL836" s="77">
        <v>0.75789473684210529</v>
      </c>
      <c r="AM836" s="76">
        <v>0.36519140660604404</v>
      </c>
      <c r="AN836" s="77">
        <v>0.44817219769069777</v>
      </c>
      <c r="AO836" s="78">
        <v>0.54486058761881428</v>
      </c>
      <c r="AP836" s="79">
        <v>0.44975550082242749</v>
      </c>
      <c r="AQ836" s="70">
        <v>2</v>
      </c>
      <c r="AR836" s="71">
        <v>0</v>
      </c>
      <c r="AS836" s="71">
        <v>2</v>
      </c>
      <c r="AT836" s="71">
        <v>0</v>
      </c>
      <c r="AU836" s="71">
        <v>0</v>
      </c>
      <c r="AV836" s="71" t="s">
        <v>3395</v>
      </c>
      <c r="AW836" s="72" t="s">
        <v>3419</v>
      </c>
    </row>
    <row r="837" spans="1:49">
      <c r="A837" s="23" t="s">
        <v>4585</v>
      </c>
      <c r="B837" s="23" t="s">
        <v>3730</v>
      </c>
      <c r="C837" s="23" t="s">
        <v>1938</v>
      </c>
      <c r="D837" s="24" t="s">
        <v>2286</v>
      </c>
      <c r="E837" s="24" t="s">
        <v>2287</v>
      </c>
      <c r="F837" s="24" t="s">
        <v>2288</v>
      </c>
      <c r="G837" s="24" t="s">
        <v>2291</v>
      </c>
      <c r="H837" s="76">
        <v>0.36181564507307423</v>
      </c>
      <c r="I837" s="77">
        <v>0.51879433348778303</v>
      </c>
      <c r="J837" s="77">
        <v>0.29277855823476473</v>
      </c>
      <c r="K837" s="77">
        <v>3.917514849237469E-2</v>
      </c>
      <c r="L837" s="77">
        <v>0.46228750749186015</v>
      </c>
      <c r="M837" s="77">
        <v>0.71919172450491842</v>
      </c>
      <c r="N837" s="77">
        <v>0.36407270152739513</v>
      </c>
      <c r="O837" s="77" t="s">
        <v>3395</v>
      </c>
      <c r="P837" s="77">
        <v>0.37985081634485079</v>
      </c>
      <c r="Q837" s="77">
        <v>0.76505284067060431</v>
      </c>
      <c r="R837" s="77">
        <v>0.17780170250765454</v>
      </c>
      <c r="S837" s="77">
        <v>0</v>
      </c>
      <c r="T837" s="77">
        <v>1.3368983957219249E-2</v>
      </c>
      <c r="U837" s="77">
        <v>0.56533274375414544</v>
      </c>
      <c r="V837" s="77">
        <v>0.55465283196126824</v>
      </c>
      <c r="W837" s="77">
        <v>0.61817696613717554</v>
      </c>
      <c r="X837" s="77">
        <v>0.82436106462433645</v>
      </c>
      <c r="Y837" s="77">
        <v>0.41269916411934959</v>
      </c>
      <c r="Z837" s="77">
        <v>0.77714285714285714</v>
      </c>
      <c r="AA837" s="77">
        <v>0.35308925716579986</v>
      </c>
      <c r="AB837" s="77">
        <v>0.21044277360066838</v>
      </c>
      <c r="AC837" s="77">
        <v>0.75789473684210529</v>
      </c>
      <c r="AD837" s="76">
        <v>0.39112951226520726</v>
      </c>
      <c r="AE837" s="77">
        <v>0.3929155796722798</v>
      </c>
      <c r="AF837" s="77">
        <v>0.47142727158912945</v>
      </c>
      <c r="AG837" s="77">
        <v>6.6844919786096246E-3</v>
      </c>
      <c r="AH837" s="77">
        <v>0.5599927878577069</v>
      </c>
      <c r="AI837" s="77">
        <v>0.72126901538075594</v>
      </c>
      <c r="AJ837" s="77">
        <v>0.59492101063110336</v>
      </c>
      <c r="AK837" s="77">
        <v>0.28176601538323409</v>
      </c>
      <c r="AL837" s="77">
        <v>0.75789473684210529</v>
      </c>
      <c r="AM837" s="76">
        <v>0.4184907878422055</v>
      </c>
      <c r="AN837" s="77">
        <v>0.42931543173902414</v>
      </c>
      <c r="AO837" s="78">
        <v>0.54486058761881428</v>
      </c>
      <c r="AP837" s="79">
        <v>0.46254834172217196</v>
      </c>
      <c r="AQ837" s="70">
        <v>2</v>
      </c>
      <c r="AR837" s="71">
        <v>0</v>
      </c>
      <c r="AS837" s="71">
        <v>2</v>
      </c>
      <c r="AT837" s="71">
        <v>0</v>
      </c>
      <c r="AU837" s="71">
        <v>0</v>
      </c>
      <c r="AV837" s="71" t="s">
        <v>3395</v>
      </c>
      <c r="AW837" s="72" t="s">
        <v>3419</v>
      </c>
    </row>
    <row r="838" spans="1:49">
      <c r="A838" s="23" t="s">
        <v>4586</v>
      </c>
      <c r="B838" s="23" t="s">
        <v>3730</v>
      </c>
      <c r="C838" s="23" t="s">
        <v>1940</v>
      </c>
      <c r="D838" s="24" t="s">
        <v>2286</v>
      </c>
      <c r="E838" s="24" t="s">
        <v>2287</v>
      </c>
      <c r="F838" s="24" t="s">
        <v>2288</v>
      </c>
      <c r="G838" s="24" t="s">
        <v>2295</v>
      </c>
      <c r="H838" s="76">
        <v>0.36181564507307423</v>
      </c>
      <c r="I838" s="77">
        <v>0.67182738240237039</v>
      </c>
      <c r="J838" s="77">
        <v>0.77796662922275628</v>
      </c>
      <c r="K838" s="77">
        <v>0.69671964784195284</v>
      </c>
      <c r="L838" s="77">
        <v>0.4646080021549257</v>
      </c>
      <c r="M838" s="77">
        <v>0.6322528688252953</v>
      </c>
      <c r="N838" s="77">
        <v>0.81846403177141824</v>
      </c>
      <c r="O838" s="77" t="s">
        <v>3395</v>
      </c>
      <c r="P838" s="77">
        <v>0.40895815289278808</v>
      </c>
      <c r="Q838" s="77">
        <v>0.68408005324518295</v>
      </c>
      <c r="R838" s="77">
        <v>0.38963477074187791</v>
      </c>
      <c r="S838" s="77">
        <v>0</v>
      </c>
      <c r="T838" s="77">
        <v>1.3368983957219249E-2</v>
      </c>
      <c r="U838" s="77">
        <v>0.64803190997332594</v>
      </c>
      <c r="V838" s="77">
        <v>0.55465283196126824</v>
      </c>
      <c r="W838" s="77">
        <v>0.51872106309816646</v>
      </c>
      <c r="X838" s="77">
        <v>0.97554461387863933</v>
      </c>
      <c r="Y838" s="77">
        <v>0.41269916411934959</v>
      </c>
      <c r="Z838" s="77">
        <v>0.77714285714285714</v>
      </c>
      <c r="AA838" s="77">
        <v>0.35308925716579986</v>
      </c>
      <c r="AB838" s="77">
        <v>0.21044277360066838</v>
      </c>
      <c r="AC838" s="77">
        <v>0.75789473684210529</v>
      </c>
      <c r="AD838" s="76">
        <v>0.60386988556606702</v>
      </c>
      <c r="AE838" s="77">
        <v>0.60420054069727602</v>
      </c>
      <c r="AF838" s="77">
        <v>0.53685741199353043</v>
      </c>
      <c r="AG838" s="77">
        <v>6.6844919786096246E-3</v>
      </c>
      <c r="AH838" s="77">
        <v>0.60134237096729715</v>
      </c>
      <c r="AI838" s="77">
        <v>0.74713283848840284</v>
      </c>
      <c r="AJ838" s="77">
        <v>0.59492101063110336</v>
      </c>
      <c r="AK838" s="77">
        <v>0.28176601538323409</v>
      </c>
      <c r="AL838" s="77">
        <v>0.75789473684210529</v>
      </c>
      <c r="AM838" s="76">
        <v>0.58164261275229112</v>
      </c>
      <c r="AN838" s="77">
        <v>0.45171990047810323</v>
      </c>
      <c r="AO838" s="78">
        <v>0.54486058761881428</v>
      </c>
      <c r="AP838" s="79">
        <v>0.52459856101592883</v>
      </c>
      <c r="AQ838" s="70">
        <v>2</v>
      </c>
      <c r="AR838" s="71">
        <v>0</v>
      </c>
      <c r="AS838" s="71">
        <v>2</v>
      </c>
      <c r="AT838" s="71">
        <v>0</v>
      </c>
      <c r="AU838" s="71">
        <v>1</v>
      </c>
      <c r="AV838" s="71" t="s">
        <v>3613</v>
      </c>
      <c r="AW838" s="72" t="s">
        <v>3419</v>
      </c>
    </row>
    <row r="839" spans="1:49">
      <c r="A839" s="23" t="s">
        <v>4587</v>
      </c>
      <c r="B839" s="23" t="s">
        <v>3730</v>
      </c>
      <c r="C839" s="23" t="s">
        <v>1943</v>
      </c>
      <c r="D839" s="24" t="s">
        <v>2301</v>
      </c>
      <c r="E839" s="24" t="s">
        <v>2302</v>
      </c>
      <c r="F839" s="24" t="s">
        <v>2303</v>
      </c>
      <c r="G839" s="24" t="s">
        <v>2304</v>
      </c>
      <c r="H839" s="76">
        <v>0.49376387713165759</v>
      </c>
      <c r="I839" s="77">
        <v>0.40209595210964288</v>
      </c>
      <c r="J839" s="77">
        <v>0.18439304396934042</v>
      </c>
      <c r="K839" s="77" t="s">
        <v>3395</v>
      </c>
      <c r="L839" s="77">
        <v>2.4762381190595685E-2</v>
      </c>
      <c r="M839" s="77">
        <v>0.76263689909708265</v>
      </c>
      <c r="N839" s="77">
        <v>0.30761784903868478</v>
      </c>
      <c r="O839" s="77" t="s">
        <v>3395</v>
      </c>
      <c r="P839" s="77">
        <v>0.61873034575411789</v>
      </c>
      <c r="Q839" s="77">
        <v>0.97268959587091741</v>
      </c>
      <c r="R839" s="77">
        <v>3.6596217748803266E-3</v>
      </c>
      <c r="S839" s="77">
        <v>0.20000000000000034</v>
      </c>
      <c r="T839" s="77" t="s">
        <v>3395</v>
      </c>
      <c r="U839" s="77">
        <v>0.27039575502984681</v>
      </c>
      <c r="V839" s="77">
        <v>0.58910517564058729</v>
      </c>
      <c r="W839" s="77" t="s">
        <v>3395</v>
      </c>
      <c r="X839" s="77" t="s">
        <v>3395</v>
      </c>
      <c r="Y839" s="77" t="s">
        <v>3395</v>
      </c>
      <c r="Z839" s="77">
        <v>0.29714285714285715</v>
      </c>
      <c r="AA839" s="77">
        <v>8.4925580676726509E-2</v>
      </c>
      <c r="AB839" s="77" t="s">
        <v>3395</v>
      </c>
      <c r="AC839" s="77" t="s">
        <v>3395</v>
      </c>
      <c r="AD839" s="76">
        <v>0.36008429107021361</v>
      </c>
      <c r="AE839" s="77">
        <v>0.42843686877012022</v>
      </c>
      <c r="AF839" s="77">
        <v>0.48817460882289887</v>
      </c>
      <c r="AG839" s="77">
        <v>0.20000000000000034</v>
      </c>
      <c r="AH839" s="77">
        <v>0.42975046533521705</v>
      </c>
      <c r="AI839" s="77" t="s">
        <v>3395</v>
      </c>
      <c r="AJ839" s="77">
        <v>0.29714285714285715</v>
      </c>
      <c r="AK839" s="77">
        <v>8.4925580676726509E-2</v>
      </c>
      <c r="AL839" s="77" t="s">
        <v>3395</v>
      </c>
      <c r="AM839" s="76">
        <v>0.4255652562210776</v>
      </c>
      <c r="AN839" s="77">
        <v>0.3148752326676087</v>
      </c>
      <c r="AO839" s="78">
        <v>0.19103421890979183</v>
      </c>
      <c r="AP839" s="79">
        <v>0.30260431511069819</v>
      </c>
      <c r="AQ839" s="70">
        <v>2</v>
      </c>
      <c r="AR839" s="71">
        <v>0</v>
      </c>
      <c r="AS839" s="71">
        <v>2</v>
      </c>
      <c r="AT839" s="71">
        <v>0</v>
      </c>
      <c r="AU839" s="71">
        <v>0</v>
      </c>
      <c r="AV839" s="71" t="s">
        <v>3395</v>
      </c>
      <c r="AW839" s="72" t="s">
        <v>3721</v>
      </c>
    </row>
    <row r="840" spans="1:49">
      <c r="A840" s="23" t="s">
        <v>4588</v>
      </c>
      <c r="B840" s="23" t="s">
        <v>3730</v>
      </c>
      <c r="C840" s="23" t="s">
        <v>1945</v>
      </c>
      <c r="D840" s="24" t="s">
        <v>2306</v>
      </c>
      <c r="E840" s="24" t="s">
        <v>2307</v>
      </c>
      <c r="F840" s="24" t="s">
        <v>2308</v>
      </c>
      <c r="G840" s="24" t="s">
        <v>2309</v>
      </c>
      <c r="H840" s="76">
        <v>0.48345911169422756</v>
      </c>
      <c r="I840" s="77">
        <v>0.47917690775077015</v>
      </c>
      <c r="J840" s="77">
        <v>0.36119816088651679</v>
      </c>
      <c r="K840" s="77" t="s">
        <v>3395</v>
      </c>
      <c r="L840" s="77">
        <v>0.45232399788190492</v>
      </c>
      <c r="M840" s="77">
        <v>0.80658224181847737</v>
      </c>
      <c r="N840" s="77">
        <v>0.23880983285905583</v>
      </c>
      <c r="O840" s="77" t="s">
        <v>3395</v>
      </c>
      <c r="P840" s="77">
        <v>0.21765089295441625</v>
      </c>
      <c r="Q840" s="77">
        <v>0.74328709315246111</v>
      </c>
      <c r="R840" s="77">
        <v>3.3205545059380524E-2</v>
      </c>
      <c r="S840" s="77">
        <v>8.235294117647092E-2</v>
      </c>
      <c r="T840" s="77" t="s">
        <v>3395</v>
      </c>
      <c r="U840" s="77">
        <v>0.25500528256955052</v>
      </c>
      <c r="V840" s="77">
        <v>0.4620158263957258</v>
      </c>
      <c r="W840" s="77" t="s">
        <v>3395</v>
      </c>
      <c r="X840" s="77" t="s">
        <v>3395</v>
      </c>
      <c r="Y840" s="77" t="s">
        <v>3395</v>
      </c>
      <c r="Z840" s="77">
        <v>0</v>
      </c>
      <c r="AA840" s="77">
        <v>9.4361756307473899E-3</v>
      </c>
      <c r="AB840" s="77" t="s">
        <v>3395</v>
      </c>
      <c r="AC840" s="77">
        <v>1</v>
      </c>
      <c r="AD840" s="76">
        <v>0.4412780601105048</v>
      </c>
      <c r="AE840" s="77">
        <v>0.42884174137846359</v>
      </c>
      <c r="AF840" s="77">
        <v>0.38824631910592083</v>
      </c>
      <c r="AG840" s="77">
        <v>8.235294117647092E-2</v>
      </c>
      <c r="AH840" s="77">
        <v>0.35851055448263813</v>
      </c>
      <c r="AI840" s="77" t="s">
        <v>3395</v>
      </c>
      <c r="AJ840" s="77">
        <v>0</v>
      </c>
      <c r="AK840" s="77">
        <v>9.4361756307473899E-3</v>
      </c>
      <c r="AL840" s="77">
        <v>1</v>
      </c>
      <c r="AM840" s="76">
        <v>0.41945537353162976</v>
      </c>
      <c r="AN840" s="77">
        <v>0.22043174782955452</v>
      </c>
      <c r="AO840" s="78">
        <v>0.33647872521024907</v>
      </c>
      <c r="AP840" s="79">
        <v>0.31998434786421331</v>
      </c>
      <c r="AQ840" s="70">
        <v>2</v>
      </c>
      <c r="AR840" s="71">
        <v>0</v>
      </c>
      <c r="AS840" s="71">
        <v>2</v>
      </c>
      <c r="AT840" s="71">
        <v>0</v>
      </c>
      <c r="AU840" s="71">
        <v>0</v>
      </c>
      <c r="AV840" s="71" t="s">
        <v>3395</v>
      </c>
      <c r="AW840" s="72" t="s">
        <v>3721</v>
      </c>
    </row>
    <row r="841" spans="1:49">
      <c r="A841" s="23" t="s">
        <v>4589</v>
      </c>
      <c r="B841" s="23" t="s">
        <v>3730</v>
      </c>
      <c r="C841" s="23" t="s">
        <v>1947</v>
      </c>
      <c r="D841" s="24" t="s">
        <v>2306</v>
      </c>
      <c r="E841" s="24" t="s">
        <v>2307</v>
      </c>
      <c r="F841" s="24" t="s">
        <v>2308</v>
      </c>
      <c r="G841" s="24" t="s">
        <v>2313</v>
      </c>
      <c r="H841" s="76">
        <v>0.48345911169422756</v>
      </c>
      <c r="I841" s="77">
        <v>0.58156905420288318</v>
      </c>
      <c r="J841" s="77">
        <v>0.70931813274067568</v>
      </c>
      <c r="K841" s="77" t="s">
        <v>3395</v>
      </c>
      <c r="L841" s="77">
        <v>0.47915365880377198</v>
      </c>
      <c r="M841" s="77">
        <v>0.4473708143106212</v>
      </c>
      <c r="N841" s="77">
        <v>0.6889511998698914</v>
      </c>
      <c r="O841" s="77" t="s">
        <v>3395</v>
      </c>
      <c r="P841" s="77">
        <v>0.4816064804914254</v>
      </c>
      <c r="Q841" s="77">
        <v>1</v>
      </c>
      <c r="R841" s="77">
        <v>0.16103158064214543</v>
      </c>
      <c r="S841" s="77">
        <v>8.235294117647092E-2</v>
      </c>
      <c r="T841" s="77" t="s">
        <v>3395</v>
      </c>
      <c r="U841" s="77">
        <v>9.3823209676032235E-2</v>
      </c>
      <c r="V841" s="77">
        <v>0.4620158263957258</v>
      </c>
      <c r="W841" s="77" t="s">
        <v>3395</v>
      </c>
      <c r="X841" s="77" t="s">
        <v>3395</v>
      </c>
      <c r="Y841" s="77" t="s">
        <v>3395</v>
      </c>
      <c r="Z841" s="77">
        <v>0</v>
      </c>
      <c r="AA841" s="77">
        <v>9.4361756307473899E-3</v>
      </c>
      <c r="AB841" s="77" t="s">
        <v>3395</v>
      </c>
      <c r="AC841" s="77">
        <v>1</v>
      </c>
      <c r="AD841" s="76">
        <v>0.59144876621259546</v>
      </c>
      <c r="AE841" s="77">
        <v>0.52427053836892745</v>
      </c>
      <c r="AF841" s="77">
        <v>0.5805157903210727</v>
      </c>
      <c r="AG841" s="77">
        <v>8.235294117647092E-2</v>
      </c>
      <c r="AH841" s="77">
        <v>0.277919518035879</v>
      </c>
      <c r="AI841" s="77" t="s">
        <v>3395</v>
      </c>
      <c r="AJ841" s="77">
        <v>0</v>
      </c>
      <c r="AK841" s="77">
        <v>9.4361756307473899E-3</v>
      </c>
      <c r="AL841" s="77">
        <v>1</v>
      </c>
      <c r="AM841" s="76">
        <v>0.56541169830086524</v>
      </c>
      <c r="AN841" s="77">
        <v>0.18013622960617495</v>
      </c>
      <c r="AO841" s="78">
        <v>0.33647872521024907</v>
      </c>
      <c r="AP841" s="79">
        <v>0.34274717494153106</v>
      </c>
      <c r="AQ841" s="70">
        <v>2</v>
      </c>
      <c r="AR841" s="71">
        <v>0</v>
      </c>
      <c r="AS841" s="71">
        <v>2</v>
      </c>
      <c r="AT841" s="71">
        <v>0</v>
      </c>
      <c r="AU841" s="71">
        <v>0</v>
      </c>
      <c r="AV841" s="71" t="s">
        <v>3395</v>
      </c>
      <c r="AW841" s="72" t="s">
        <v>3721</v>
      </c>
    </row>
    <row r="842" spans="1:49">
      <c r="A842" s="23" t="s">
        <v>4590</v>
      </c>
      <c r="B842" s="23" t="s">
        <v>3730</v>
      </c>
      <c r="C842" s="23" t="s">
        <v>1950</v>
      </c>
      <c r="D842" s="24" t="s">
        <v>2306</v>
      </c>
      <c r="E842" s="24" t="s">
        <v>2307</v>
      </c>
      <c r="F842" s="24" t="s">
        <v>2308</v>
      </c>
      <c r="G842" s="24" t="s">
        <v>2315</v>
      </c>
      <c r="H842" s="76">
        <v>0.48345911169422756</v>
      </c>
      <c r="I842" s="77">
        <v>0.52906982601571162</v>
      </c>
      <c r="J842" s="77">
        <v>0.77866494662437846</v>
      </c>
      <c r="K842" s="77" t="s">
        <v>3395</v>
      </c>
      <c r="L842" s="77">
        <v>0.47227347681736903</v>
      </c>
      <c r="M842" s="77">
        <v>0.7099815139884238</v>
      </c>
      <c r="N842" s="77">
        <v>0.76030945440385955</v>
      </c>
      <c r="O842" s="77" t="s">
        <v>3395</v>
      </c>
      <c r="P842" s="77">
        <v>0.46666316422523962</v>
      </c>
      <c r="Q842" s="77">
        <v>0.8524242147647294</v>
      </c>
      <c r="R842" s="77">
        <v>0.1438076128254519</v>
      </c>
      <c r="S842" s="77">
        <v>8.235294117647092E-2</v>
      </c>
      <c r="T842" s="77" t="s">
        <v>3395</v>
      </c>
      <c r="U842" s="77">
        <v>0.31048138381228624</v>
      </c>
      <c r="V842" s="77">
        <v>0.4620158263957258</v>
      </c>
      <c r="W842" s="77" t="s">
        <v>3395</v>
      </c>
      <c r="X842" s="77" t="s">
        <v>3395</v>
      </c>
      <c r="Y842" s="77" t="s">
        <v>3395</v>
      </c>
      <c r="Z842" s="77">
        <v>0</v>
      </c>
      <c r="AA842" s="77">
        <v>9.4361756307473899E-3</v>
      </c>
      <c r="AB842" s="77" t="s">
        <v>3395</v>
      </c>
      <c r="AC842" s="77">
        <v>1</v>
      </c>
      <c r="AD842" s="76">
        <v>0.59706462811143923</v>
      </c>
      <c r="AE842" s="77">
        <v>0.60230690235872297</v>
      </c>
      <c r="AF842" s="77">
        <v>0.49811591379509068</v>
      </c>
      <c r="AG842" s="77">
        <v>8.235294117647092E-2</v>
      </c>
      <c r="AH842" s="77">
        <v>0.38624860510400605</v>
      </c>
      <c r="AI842" s="77" t="s">
        <v>3395</v>
      </c>
      <c r="AJ842" s="77">
        <v>0</v>
      </c>
      <c r="AK842" s="77">
        <v>9.4361756307473899E-3</v>
      </c>
      <c r="AL842" s="77">
        <v>1</v>
      </c>
      <c r="AM842" s="76">
        <v>0.56582914808841756</v>
      </c>
      <c r="AN842" s="77">
        <v>0.23430077314023848</v>
      </c>
      <c r="AO842" s="78">
        <v>0.33647872521024907</v>
      </c>
      <c r="AP842" s="79">
        <v>0.36676205481046453</v>
      </c>
      <c r="AQ842" s="70">
        <v>2</v>
      </c>
      <c r="AR842" s="71">
        <v>0</v>
      </c>
      <c r="AS842" s="71">
        <v>2</v>
      </c>
      <c r="AT842" s="71">
        <v>0</v>
      </c>
      <c r="AU842" s="71">
        <v>0</v>
      </c>
      <c r="AV842" s="71" t="s">
        <v>3395</v>
      </c>
      <c r="AW842" s="72" t="s">
        <v>3721</v>
      </c>
    </row>
    <row r="843" spans="1:49">
      <c r="A843" s="23" t="s">
        <v>4591</v>
      </c>
      <c r="B843" s="23" t="s">
        <v>3730</v>
      </c>
      <c r="C843" s="23" t="s">
        <v>1952</v>
      </c>
      <c r="D843" s="24" t="s">
        <v>2306</v>
      </c>
      <c r="E843" s="24" t="s">
        <v>2307</v>
      </c>
      <c r="F843" s="24" t="s">
        <v>2308</v>
      </c>
      <c r="G843" s="24" t="s">
        <v>2317</v>
      </c>
      <c r="H843" s="76">
        <v>0.48345911169422756</v>
      </c>
      <c r="I843" s="77">
        <v>0.48934335973321208</v>
      </c>
      <c r="J843" s="77">
        <v>0.68506465668347927</v>
      </c>
      <c r="K843" s="77" t="s">
        <v>3395</v>
      </c>
      <c r="L843" s="77">
        <v>0.5170251479800364</v>
      </c>
      <c r="M843" s="77">
        <v>0.3842605578464876</v>
      </c>
      <c r="N843" s="77">
        <v>0.55743966887335905</v>
      </c>
      <c r="O843" s="77" t="s">
        <v>3395</v>
      </c>
      <c r="P843" s="77">
        <v>0.41317550230556105</v>
      </c>
      <c r="Q843" s="77">
        <v>0.74888934559606413</v>
      </c>
      <c r="R843" s="77">
        <v>9.6367145969300974E-2</v>
      </c>
      <c r="S843" s="77">
        <v>8.235294117647092E-2</v>
      </c>
      <c r="T843" s="77" t="s">
        <v>3395</v>
      </c>
      <c r="U843" s="77">
        <v>0.21297911000929434</v>
      </c>
      <c r="V843" s="77">
        <v>0.4620158263957258</v>
      </c>
      <c r="W843" s="77" t="s">
        <v>3395</v>
      </c>
      <c r="X843" s="77" t="s">
        <v>3395</v>
      </c>
      <c r="Y843" s="77" t="s">
        <v>3395</v>
      </c>
      <c r="Z843" s="77">
        <v>0</v>
      </c>
      <c r="AA843" s="77">
        <v>9.4361756307473899E-3</v>
      </c>
      <c r="AB843" s="77" t="s">
        <v>3395</v>
      </c>
      <c r="AC843" s="77">
        <v>1</v>
      </c>
      <c r="AD843" s="76">
        <v>0.55262237603697295</v>
      </c>
      <c r="AE843" s="77">
        <v>0.46797521925136099</v>
      </c>
      <c r="AF843" s="77">
        <v>0.42262824578268254</v>
      </c>
      <c r="AG843" s="77">
        <v>8.235294117647092E-2</v>
      </c>
      <c r="AH843" s="77">
        <v>0.33749746820251009</v>
      </c>
      <c r="AI843" s="77" t="s">
        <v>3395</v>
      </c>
      <c r="AJ843" s="77">
        <v>0</v>
      </c>
      <c r="AK843" s="77">
        <v>9.4361756307473899E-3</v>
      </c>
      <c r="AL843" s="77">
        <v>1</v>
      </c>
      <c r="AM843" s="76">
        <v>0.48107528035700547</v>
      </c>
      <c r="AN843" s="77">
        <v>0.2099252046894905</v>
      </c>
      <c r="AO843" s="78">
        <v>0.33647872521024907</v>
      </c>
      <c r="AP843" s="79">
        <v>0.33319683248141468</v>
      </c>
      <c r="AQ843" s="70">
        <v>2</v>
      </c>
      <c r="AR843" s="71">
        <v>0</v>
      </c>
      <c r="AS843" s="71">
        <v>2</v>
      </c>
      <c r="AT843" s="71">
        <v>0</v>
      </c>
      <c r="AU843" s="71">
        <v>0</v>
      </c>
      <c r="AV843" s="71" t="s">
        <v>3395</v>
      </c>
      <c r="AW843" s="72" t="s">
        <v>3721</v>
      </c>
    </row>
    <row r="844" spans="1:49">
      <c r="A844" s="23" t="s">
        <v>4592</v>
      </c>
      <c r="B844" s="23" t="s">
        <v>3730</v>
      </c>
      <c r="C844" s="23" t="s">
        <v>1954</v>
      </c>
      <c r="D844" s="24" t="s">
        <v>2332</v>
      </c>
      <c r="E844" s="24" t="s">
        <v>2333</v>
      </c>
      <c r="F844" s="24" t="s">
        <v>2334</v>
      </c>
      <c r="G844" s="24" t="s">
        <v>2335</v>
      </c>
      <c r="H844" s="76">
        <v>1</v>
      </c>
      <c r="I844" s="77">
        <v>0.399546280170063</v>
      </c>
      <c r="J844" s="77">
        <v>0.44811138626414376</v>
      </c>
      <c r="K844" s="77">
        <v>0.65410816855123088</v>
      </c>
      <c r="L844" s="77">
        <v>0.64023963903470371</v>
      </c>
      <c r="M844" s="77">
        <v>0.96874328376522378</v>
      </c>
      <c r="N844" s="77">
        <v>0.47148914927033325</v>
      </c>
      <c r="O844" s="77" t="s">
        <v>3395</v>
      </c>
      <c r="P844" s="77">
        <v>0.41036048487209059</v>
      </c>
      <c r="Q844" s="77">
        <v>0.52911531155774683</v>
      </c>
      <c r="R844" s="77">
        <v>8.95007775510583E-2</v>
      </c>
      <c r="S844" s="77">
        <v>0.69411764705882417</v>
      </c>
      <c r="T844" s="77">
        <v>0.77994330262225375</v>
      </c>
      <c r="U844" s="77">
        <v>0.50405521353095939</v>
      </c>
      <c r="V844" s="77">
        <v>0.73728179470298916</v>
      </c>
      <c r="W844" s="77">
        <v>0.90844249255358644</v>
      </c>
      <c r="X844" s="77">
        <v>0.1199386224318576</v>
      </c>
      <c r="Y844" s="77">
        <v>0.31898382341006865</v>
      </c>
      <c r="Z844" s="77">
        <v>1</v>
      </c>
      <c r="AA844" s="77">
        <v>0.6159162490668193</v>
      </c>
      <c r="AB844" s="77">
        <v>0.6060150375939849</v>
      </c>
      <c r="AC844" s="77">
        <v>0.27368421052631575</v>
      </c>
      <c r="AD844" s="76">
        <v>0.61588588881140227</v>
      </c>
      <c r="AE844" s="77">
        <v>0.62898814509871648</v>
      </c>
      <c r="AF844" s="77">
        <v>0.30930804455440258</v>
      </c>
      <c r="AG844" s="77">
        <v>0.73703047484053896</v>
      </c>
      <c r="AH844" s="77">
        <v>0.62066850411697427</v>
      </c>
      <c r="AI844" s="77">
        <v>0.51419055749272202</v>
      </c>
      <c r="AJ844" s="77">
        <v>0.65949191170503429</v>
      </c>
      <c r="AK844" s="77">
        <v>0.61096564333040204</v>
      </c>
      <c r="AL844" s="77">
        <v>0.27368421052631575</v>
      </c>
      <c r="AM844" s="76">
        <v>0.51806069282150713</v>
      </c>
      <c r="AN844" s="77">
        <v>0.62396317881674512</v>
      </c>
      <c r="AO844" s="78">
        <v>0.51471392185391729</v>
      </c>
      <c r="AP844" s="79">
        <v>0.55112664890377205</v>
      </c>
      <c r="AQ844" s="70">
        <v>2</v>
      </c>
      <c r="AR844" s="71">
        <v>0</v>
      </c>
      <c r="AS844" s="71">
        <v>2</v>
      </c>
      <c r="AT844" s="71">
        <v>0</v>
      </c>
      <c r="AU844" s="71">
        <v>0</v>
      </c>
      <c r="AV844" s="71" t="s">
        <v>3395</v>
      </c>
      <c r="AW844" s="72" t="s">
        <v>3422</v>
      </c>
    </row>
    <row r="845" spans="1:49">
      <c r="A845" s="23" t="s">
        <v>4593</v>
      </c>
      <c r="B845" s="23" t="s">
        <v>3730</v>
      </c>
      <c r="C845" s="23" t="s">
        <v>1958</v>
      </c>
      <c r="D845" s="24" t="s">
        <v>2332</v>
      </c>
      <c r="E845" s="24" t="s">
        <v>2333</v>
      </c>
      <c r="F845" s="24" t="s">
        <v>2334</v>
      </c>
      <c r="G845" s="24" t="s">
        <v>2337</v>
      </c>
      <c r="H845" s="76">
        <v>1</v>
      </c>
      <c r="I845" s="77">
        <v>0.49781155425792412</v>
      </c>
      <c r="J845" s="77">
        <v>0.9671499654203527</v>
      </c>
      <c r="K845" s="77">
        <v>0.63801505520265467</v>
      </c>
      <c r="L845" s="77">
        <v>0.65165579526029616</v>
      </c>
      <c r="M845" s="77">
        <v>0.9742600052253414</v>
      </c>
      <c r="N845" s="77">
        <v>0.78620973982887765</v>
      </c>
      <c r="O845" s="77" t="s">
        <v>3395</v>
      </c>
      <c r="P845" s="77">
        <v>0.39661453171369843</v>
      </c>
      <c r="Q845" s="77">
        <v>0.5034338481823819</v>
      </c>
      <c r="R845" s="77">
        <v>0.30911257650510193</v>
      </c>
      <c r="S845" s="77">
        <v>0.69411764705882417</v>
      </c>
      <c r="T845" s="77">
        <v>0.77994330262225375</v>
      </c>
      <c r="U845" s="77">
        <v>0.53833611070219745</v>
      </c>
      <c r="V845" s="77">
        <v>0.73728179470298916</v>
      </c>
      <c r="W845" s="77">
        <v>0.88838346090680986</v>
      </c>
      <c r="X845" s="77">
        <v>0.12568754315365283</v>
      </c>
      <c r="Y845" s="77">
        <v>0.31898382341006865</v>
      </c>
      <c r="Z845" s="77">
        <v>1</v>
      </c>
      <c r="AA845" s="77">
        <v>0.6159162490668193</v>
      </c>
      <c r="AB845" s="77">
        <v>0.6060150375939849</v>
      </c>
      <c r="AC845" s="77">
        <v>0.27368421052631575</v>
      </c>
      <c r="AD845" s="76">
        <v>0.82165383989275886</v>
      </c>
      <c r="AE845" s="77">
        <v>0.68935102544617366</v>
      </c>
      <c r="AF845" s="77">
        <v>0.40627321234374192</v>
      </c>
      <c r="AG845" s="77">
        <v>0.73703047484053896</v>
      </c>
      <c r="AH845" s="77">
        <v>0.6378089527025933</v>
      </c>
      <c r="AI845" s="77">
        <v>0.50703550203023129</v>
      </c>
      <c r="AJ845" s="77">
        <v>0.65949191170503429</v>
      </c>
      <c r="AK845" s="77">
        <v>0.61096564333040204</v>
      </c>
      <c r="AL845" s="77">
        <v>0.27368421052631575</v>
      </c>
      <c r="AM845" s="76">
        <v>0.63909269256089152</v>
      </c>
      <c r="AN845" s="77">
        <v>0.62729164319112118</v>
      </c>
      <c r="AO845" s="78">
        <v>0.51471392185391729</v>
      </c>
      <c r="AP845" s="79">
        <v>0.59231270333482611</v>
      </c>
      <c r="AQ845" s="70">
        <v>2</v>
      </c>
      <c r="AR845" s="71">
        <v>0</v>
      </c>
      <c r="AS845" s="71">
        <v>0</v>
      </c>
      <c r="AT845" s="71">
        <v>0</v>
      </c>
      <c r="AU845" s="71">
        <v>1</v>
      </c>
      <c r="AV845" s="71" t="s">
        <v>3615</v>
      </c>
      <c r="AW845" s="72" t="s">
        <v>3422</v>
      </c>
    </row>
    <row r="846" spans="1:49">
      <c r="A846" s="23" t="s">
        <v>4594</v>
      </c>
      <c r="B846" s="23" t="s">
        <v>3730</v>
      </c>
      <c r="C846" s="23" t="s">
        <v>1960</v>
      </c>
      <c r="D846" s="24" t="s">
        <v>2332</v>
      </c>
      <c r="E846" s="24" t="s">
        <v>2333</v>
      </c>
      <c r="F846" s="24" t="s">
        <v>2334</v>
      </c>
      <c r="G846" s="24" t="s">
        <v>2339</v>
      </c>
      <c r="H846" s="76">
        <v>1</v>
      </c>
      <c r="I846" s="77">
        <v>0.48050931932261653</v>
      </c>
      <c r="J846" s="77">
        <v>0.7804301138772739</v>
      </c>
      <c r="K846" s="77">
        <v>0.67106318103881191</v>
      </c>
      <c r="L846" s="77">
        <v>0.65407791742685362</v>
      </c>
      <c r="M846" s="77">
        <v>0.23837903042721509</v>
      </c>
      <c r="N846" s="77">
        <v>0.54978151644810724</v>
      </c>
      <c r="O846" s="77" t="s">
        <v>3395</v>
      </c>
      <c r="P846" s="77">
        <v>0.40995320380023559</v>
      </c>
      <c r="Q846" s="77">
        <v>0.5389206709788158</v>
      </c>
      <c r="R846" s="77">
        <v>0.7565086542187065</v>
      </c>
      <c r="S846" s="77">
        <v>0.69411764705882417</v>
      </c>
      <c r="T846" s="77">
        <v>0.77994330262225375</v>
      </c>
      <c r="U846" s="77">
        <v>0.80299176121952343</v>
      </c>
      <c r="V846" s="77">
        <v>0.73728179470298916</v>
      </c>
      <c r="W846" s="77">
        <v>0.68153201252032458</v>
      </c>
      <c r="X846" s="77">
        <v>0</v>
      </c>
      <c r="Y846" s="77">
        <v>0.31898382341006865</v>
      </c>
      <c r="Z846" s="77">
        <v>1</v>
      </c>
      <c r="AA846" s="77">
        <v>0.6159162490668193</v>
      </c>
      <c r="AB846" s="77">
        <v>0.6060150375939849</v>
      </c>
      <c r="AC846" s="77">
        <v>0.27368421052631575</v>
      </c>
      <c r="AD846" s="76">
        <v>0.75364647773329674</v>
      </c>
      <c r="AE846" s="77">
        <v>0.50465096982824464</v>
      </c>
      <c r="AF846" s="77">
        <v>0.64771466259876109</v>
      </c>
      <c r="AG846" s="77">
        <v>0.73703047484053896</v>
      </c>
      <c r="AH846" s="77">
        <v>0.77013677796125624</v>
      </c>
      <c r="AI846" s="77">
        <v>0.34076600626016229</v>
      </c>
      <c r="AJ846" s="77">
        <v>0.65949191170503429</v>
      </c>
      <c r="AK846" s="77">
        <v>0.61096564333040204</v>
      </c>
      <c r="AL846" s="77">
        <v>0.27368421052631575</v>
      </c>
      <c r="AM846" s="76">
        <v>0.63533737005343416</v>
      </c>
      <c r="AN846" s="77">
        <v>0.6159777530206525</v>
      </c>
      <c r="AO846" s="78">
        <v>0.51471392185391729</v>
      </c>
      <c r="AP846" s="79">
        <v>0.58743770195436018</v>
      </c>
      <c r="AQ846" s="70">
        <v>2</v>
      </c>
      <c r="AR846" s="71">
        <v>0</v>
      </c>
      <c r="AS846" s="71">
        <v>0</v>
      </c>
      <c r="AT846" s="71">
        <v>0</v>
      </c>
      <c r="AU846" s="71">
        <v>1</v>
      </c>
      <c r="AV846" s="71" t="s">
        <v>3615</v>
      </c>
      <c r="AW846" s="72" t="s">
        <v>3422</v>
      </c>
    </row>
    <row r="847" spans="1:49">
      <c r="A847" s="23" t="s">
        <v>4595</v>
      </c>
      <c r="B847" s="23" t="s">
        <v>3730</v>
      </c>
      <c r="C847" s="23" t="s">
        <v>1962</v>
      </c>
      <c r="D847" s="24" t="s">
        <v>2332</v>
      </c>
      <c r="E847" s="24" t="s">
        <v>2333</v>
      </c>
      <c r="F847" s="24" t="s">
        <v>2341</v>
      </c>
      <c r="G847" s="24" t="s">
        <v>2342</v>
      </c>
      <c r="H847" s="76">
        <v>1</v>
      </c>
      <c r="I847" s="77">
        <v>0.4372696385435611</v>
      </c>
      <c r="J847" s="77">
        <v>0.96960394686943219</v>
      </c>
      <c r="K847" s="77">
        <v>0.64953171344207239</v>
      </c>
      <c r="L847" s="77">
        <v>0.68814773741825697</v>
      </c>
      <c r="M847" s="77">
        <v>0.97498236998504384</v>
      </c>
      <c r="N847" s="77">
        <v>0.92847219842161821</v>
      </c>
      <c r="O847" s="77" t="s">
        <v>3395</v>
      </c>
      <c r="P847" s="77">
        <v>6.4204982333014138E-2</v>
      </c>
      <c r="Q847" s="77">
        <v>0.56820581821353744</v>
      </c>
      <c r="R847" s="77">
        <v>1</v>
      </c>
      <c r="S847" s="77">
        <v>0.78823529411764737</v>
      </c>
      <c r="T847" s="77">
        <v>0.67661555312157717</v>
      </c>
      <c r="U847" s="77">
        <v>0.58065526838308923</v>
      </c>
      <c r="V847" s="77">
        <v>0.68695557745043168</v>
      </c>
      <c r="W847" s="77">
        <v>0.71414736406317092</v>
      </c>
      <c r="X847" s="77">
        <v>0</v>
      </c>
      <c r="Y847" s="77">
        <v>0.33555265507073861</v>
      </c>
      <c r="Z847" s="77">
        <v>0.97714285714285709</v>
      </c>
      <c r="AA847" s="77">
        <v>0.6159162490668193</v>
      </c>
      <c r="AB847" s="77">
        <v>0.6060150375939849</v>
      </c>
      <c r="AC847" s="77">
        <v>0.27368421052631575</v>
      </c>
      <c r="AD847" s="76">
        <v>0.80229119513766445</v>
      </c>
      <c r="AE847" s="77">
        <v>0.66106780032000112</v>
      </c>
      <c r="AF847" s="77">
        <v>0.78410290910676872</v>
      </c>
      <c r="AG847" s="77">
        <v>0.73242542361961227</v>
      </c>
      <c r="AH847" s="77">
        <v>0.63380542291676045</v>
      </c>
      <c r="AI847" s="77">
        <v>0.35707368203158546</v>
      </c>
      <c r="AJ847" s="77">
        <v>0.65634775610679785</v>
      </c>
      <c r="AK847" s="77">
        <v>0.61096564333040204</v>
      </c>
      <c r="AL847" s="77">
        <v>0.27368421052631575</v>
      </c>
      <c r="AM847" s="76">
        <v>0.74915396818814484</v>
      </c>
      <c r="AN847" s="77">
        <v>0.57443484285598612</v>
      </c>
      <c r="AO847" s="78">
        <v>0.51366586998783859</v>
      </c>
      <c r="AP847" s="79">
        <v>0.60852956494409738</v>
      </c>
      <c r="AQ847" s="70">
        <v>2</v>
      </c>
      <c r="AR847" s="71">
        <v>0</v>
      </c>
      <c r="AS847" s="71">
        <v>0</v>
      </c>
      <c r="AT847" s="71">
        <v>0</v>
      </c>
      <c r="AU847" s="71">
        <v>1</v>
      </c>
      <c r="AV847" s="71" t="s">
        <v>3616</v>
      </c>
      <c r="AW847" s="72" t="s">
        <v>3422</v>
      </c>
    </row>
    <row r="848" spans="1:49">
      <c r="A848" s="23" t="s">
        <v>4596</v>
      </c>
      <c r="B848" s="23" t="s">
        <v>3730</v>
      </c>
      <c r="C848" s="23" t="s">
        <v>1965</v>
      </c>
      <c r="D848" s="24" t="s">
        <v>2332</v>
      </c>
      <c r="E848" s="24" t="s">
        <v>2333</v>
      </c>
      <c r="F848" s="24" t="s">
        <v>2341</v>
      </c>
      <c r="G848" s="24" t="s">
        <v>2344</v>
      </c>
      <c r="H848" s="76">
        <v>1</v>
      </c>
      <c r="I848" s="77">
        <v>0.13300780252353306</v>
      </c>
      <c r="J848" s="77">
        <v>0.2525676474349845</v>
      </c>
      <c r="K848" s="77">
        <v>0.6702349103036489</v>
      </c>
      <c r="L848" s="77">
        <v>0.67553237665145982</v>
      </c>
      <c r="M848" s="77">
        <v>0</v>
      </c>
      <c r="N848" s="77">
        <v>8.3628320629074326E-2</v>
      </c>
      <c r="O848" s="77" t="s">
        <v>3395</v>
      </c>
      <c r="P848" s="77">
        <v>0.31447611500340084</v>
      </c>
      <c r="Q848" s="77">
        <v>0.77466899245485488</v>
      </c>
      <c r="R848" s="77">
        <v>0.29865344485353401</v>
      </c>
      <c r="S848" s="77">
        <v>0.78823529411764737</v>
      </c>
      <c r="T848" s="77">
        <v>0.67661555312157717</v>
      </c>
      <c r="U848" s="77">
        <v>0.53691719473591648</v>
      </c>
      <c r="V848" s="77">
        <v>0.68695557745043168</v>
      </c>
      <c r="W848" s="77">
        <v>0.75867463209620734</v>
      </c>
      <c r="X848" s="77">
        <v>0.10408989326018114</v>
      </c>
      <c r="Y848" s="77">
        <v>0.33555265507073861</v>
      </c>
      <c r="Z848" s="77">
        <v>0.97714285714285709</v>
      </c>
      <c r="AA848" s="77">
        <v>0.65169517007114153</v>
      </c>
      <c r="AB848" s="77">
        <v>0.6060150375939849</v>
      </c>
      <c r="AC848" s="77">
        <v>0.27368421052631575</v>
      </c>
      <c r="AD848" s="76">
        <v>0.46185848331950585</v>
      </c>
      <c r="AE848" s="77">
        <v>0.34877434451751677</v>
      </c>
      <c r="AF848" s="77">
        <v>0.53666121865419447</v>
      </c>
      <c r="AG848" s="77">
        <v>0.73242542361961227</v>
      </c>
      <c r="AH848" s="77">
        <v>0.61193638609317413</v>
      </c>
      <c r="AI848" s="77">
        <v>0.43138226267819424</v>
      </c>
      <c r="AJ848" s="77">
        <v>0.65634775610679785</v>
      </c>
      <c r="AK848" s="77">
        <v>0.62885510383256316</v>
      </c>
      <c r="AL848" s="77">
        <v>0.27368421052631575</v>
      </c>
      <c r="AM848" s="76">
        <v>0.44909801549707234</v>
      </c>
      <c r="AN848" s="77">
        <v>0.59191469079699355</v>
      </c>
      <c r="AO848" s="78">
        <v>0.51962902348855888</v>
      </c>
      <c r="AP848" s="79">
        <v>0.5185716462268064</v>
      </c>
      <c r="AQ848" s="70">
        <v>2</v>
      </c>
      <c r="AR848" s="71">
        <v>0</v>
      </c>
      <c r="AS848" s="71">
        <v>0</v>
      </c>
      <c r="AT848" s="71">
        <v>0</v>
      </c>
      <c r="AU848" s="71">
        <v>0</v>
      </c>
      <c r="AV848" s="71" t="s">
        <v>3395</v>
      </c>
      <c r="AW848" s="72" t="s">
        <v>3422</v>
      </c>
    </row>
    <row r="849" spans="1:49">
      <c r="A849" s="23" t="s">
        <v>4597</v>
      </c>
      <c r="B849" s="23" t="s">
        <v>3730</v>
      </c>
      <c r="C849" s="23" t="s">
        <v>1967</v>
      </c>
      <c r="D849" s="24" t="s">
        <v>2332</v>
      </c>
      <c r="E849" s="24" t="s">
        <v>2333</v>
      </c>
      <c r="F849" s="24" t="s">
        <v>2341</v>
      </c>
      <c r="G849" s="24" t="s">
        <v>2346</v>
      </c>
      <c r="H849" s="76">
        <v>1</v>
      </c>
      <c r="I849" s="77">
        <v>0.52283420154875249</v>
      </c>
      <c r="J849" s="77">
        <v>0.9443307121738741</v>
      </c>
      <c r="K849" s="77">
        <v>0.55095078856281909</v>
      </c>
      <c r="L849" s="77">
        <v>0.66859799332986114</v>
      </c>
      <c r="M849" s="77">
        <v>0.78478223283604365</v>
      </c>
      <c r="N849" s="77">
        <v>0.96641436308869944</v>
      </c>
      <c r="O849" s="77" t="s">
        <v>3395</v>
      </c>
      <c r="P849" s="77">
        <v>0.49614555023902879</v>
      </c>
      <c r="Q849" s="77">
        <v>0.54447770107626636</v>
      </c>
      <c r="R849" s="77">
        <v>0.29553140160240438</v>
      </c>
      <c r="S849" s="77">
        <v>0.78823529411764737</v>
      </c>
      <c r="T849" s="77">
        <v>0.67661555312157717</v>
      </c>
      <c r="U849" s="77">
        <v>0.5766665122161011</v>
      </c>
      <c r="V849" s="77">
        <v>0.68695557745043168</v>
      </c>
      <c r="W849" s="77">
        <v>0.82393345520258521</v>
      </c>
      <c r="X849" s="77">
        <v>0.10092308721485121</v>
      </c>
      <c r="Y849" s="77">
        <v>0.33555265507073861</v>
      </c>
      <c r="Z849" s="77">
        <v>0.97714285714285709</v>
      </c>
      <c r="AA849" s="77">
        <v>0.6159162490668193</v>
      </c>
      <c r="AB849" s="77">
        <v>0.6060150375939849</v>
      </c>
      <c r="AC849" s="77">
        <v>0.27368421052631575</v>
      </c>
      <c r="AD849" s="76">
        <v>0.82238830457420875</v>
      </c>
      <c r="AE849" s="77">
        <v>0.69337818561129039</v>
      </c>
      <c r="AF849" s="77">
        <v>0.42000455133933534</v>
      </c>
      <c r="AG849" s="77">
        <v>0.73242542361961227</v>
      </c>
      <c r="AH849" s="77">
        <v>0.63181104483326633</v>
      </c>
      <c r="AI849" s="77">
        <v>0.46242827120871821</v>
      </c>
      <c r="AJ849" s="77">
        <v>0.65634775610679785</v>
      </c>
      <c r="AK849" s="77">
        <v>0.61096564333040204</v>
      </c>
      <c r="AL849" s="77">
        <v>0.27368421052631575</v>
      </c>
      <c r="AM849" s="76">
        <v>0.64525701384161149</v>
      </c>
      <c r="AN849" s="77">
        <v>0.60888824655386564</v>
      </c>
      <c r="AO849" s="78">
        <v>0.51366586998783859</v>
      </c>
      <c r="AP849" s="79">
        <v>0.58791827351445247</v>
      </c>
      <c r="AQ849" s="70">
        <v>2</v>
      </c>
      <c r="AR849" s="71">
        <v>0</v>
      </c>
      <c r="AS849" s="71">
        <v>0</v>
      </c>
      <c r="AT849" s="71">
        <v>0</v>
      </c>
      <c r="AU849" s="71">
        <v>0</v>
      </c>
      <c r="AV849" s="71" t="s">
        <v>3395</v>
      </c>
      <c r="AW849" s="72" t="s">
        <v>3422</v>
      </c>
    </row>
    <row r="850" spans="1:49">
      <c r="A850" s="23" t="s">
        <v>4598</v>
      </c>
      <c r="B850" s="23" t="s">
        <v>3730</v>
      </c>
      <c r="C850" s="23" t="s">
        <v>1969</v>
      </c>
      <c r="D850" s="24" t="s">
        <v>2332</v>
      </c>
      <c r="E850" s="24" t="s">
        <v>2333</v>
      </c>
      <c r="F850" s="24" t="s">
        <v>2348</v>
      </c>
      <c r="G850" s="24" t="s">
        <v>2349</v>
      </c>
      <c r="H850" s="76">
        <v>1</v>
      </c>
      <c r="I850" s="77">
        <v>0.62703221032274947</v>
      </c>
      <c r="J850" s="77">
        <v>0.82369138113429607</v>
      </c>
      <c r="K850" s="77">
        <v>0.66051229088031782</v>
      </c>
      <c r="L850" s="77">
        <v>0.62275688996466316</v>
      </c>
      <c r="M850" s="77">
        <v>0.65998595997533682</v>
      </c>
      <c r="N850" s="77">
        <v>0.84332831416864318</v>
      </c>
      <c r="O850" s="77" t="s">
        <v>3395</v>
      </c>
      <c r="P850" s="77">
        <v>0.49117076411015442</v>
      </c>
      <c r="Q850" s="77">
        <v>0.56346681494407913</v>
      </c>
      <c r="R850" s="77">
        <v>0.56733284747384904</v>
      </c>
      <c r="S850" s="77">
        <v>0.76470588235294112</v>
      </c>
      <c r="T850" s="77">
        <v>0.53682752399974221</v>
      </c>
      <c r="U850" s="77">
        <v>0.57588801714622584</v>
      </c>
      <c r="V850" s="77">
        <v>0.67430078063901622</v>
      </c>
      <c r="W850" s="77">
        <v>0.77790018996591859</v>
      </c>
      <c r="X850" s="77">
        <v>0.4200208515967726</v>
      </c>
      <c r="Y850" s="77">
        <v>0.39371263559390796</v>
      </c>
      <c r="Z850" s="77">
        <v>0.99428571428571433</v>
      </c>
      <c r="AA850" s="77">
        <v>0.61672524805396112</v>
      </c>
      <c r="AB850" s="77">
        <v>0.6060150375939849</v>
      </c>
      <c r="AC850" s="77">
        <v>0.27368421052631575</v>
      </c>
      <c r="AD850" s="76">
        <v>0.81690786381901515</v>
      </c>
      <c r="AE850" s="77">
        <v>0.65555084381982309</v>
      </c>
      <c r="AF850" s="77">
        <v>0.56539983120896409</v>
      </c>
      <c r="AG850" s="77">
        <v>0.65076670317634167</v>
      </c>
      <c r="AH850" s="77">
        <v>0.62509439889262097</v>
      </c>
      <c r="AI850" s="77">
        <v>0.59896052078134554</v>
      </c>
      <c r="AJ850" s="77">
        <v>0.69399917493981111</v>
      </c>
      <c r="AK850" s="77">
        <v>0.61137014282397306</v>
      </c>
      <c r="AL850" s="77">
        <v>0.27368421052631575</v>
      </c>
      <c r="AM850" s="76">
        <v>0.67928617961593407</v>
      </c>
      <c r="AN850" s="77">
        <v>0.62494054095010265</v>
      </c>
      <c r="AO850" s="78">
        <v>0.52635117609670001</v>
      </c>
      <c r="AP850" s="79">
        <v>0.60850338585718811</v>
      </c>
      <c r="AQ850" s="70">
        <v>2</v>
      </c>
      <c r="AR850" s="71">
        <v>0</v>
      </c>
      <c r="AS850" s="71">
        <v>1</v>
      </c>
      <c r="AT850" s="71">
        <v>0</v>
      </c>
      <c r="AU850" s="71">
        <v>0</v>
      </c>
      <c r="AV850" s="71" t="s">
        <v>3395</v>
      </c>
      <c r="AW850" s="72" t="s">
        <v>3422</v>
      </c>
    </row>
    <row r="851" spans="1:49">
      <c r="A851" s="23" t="s">
        <v>4599</v>
      </c>
      <c r="B851" s="23" t="s">
        <v>3730</v>
      </c>
      <c r="C851" s="23" t="s">
        <v>1972</v>
      </c>
      <c r="D851" s="24" t="s">
        <v>2332</v>
      </c>
      <c r="E851" s="24" t="s">
        <v>2333</v>
      </c>
      <c r="F851" s="24" t="s">
        <v>2348</v>
      </c>
      <c r="G851" s="24" t="s">
        <v>2351</v>
      </c>
      <c r="H851" s="76">
        <v>1</v>
      </c>
      <c r="I851" s="77">
        <v>0.46280120541910297</v>
      </c>
      <c r="J851" s="77">
        <v>0.62418202764465103</v>
      </c>
      <c r="K851" s="77">
        <v>0.68566966526555273</v>
      </c>
      <c r="L851" s="77">
        <v>0.60259738085531578</v>
      </c>
      <c r="M851" s="77">
        <v>0.87664339820305481</v>
      </c>
      <c r="N851" s="77">
        <v>0.58750881413905021</v>
      </c>
      <c r="O851" s="77" t="s">
        <v>3395</v>
      </c>
      <c r="P851" s="77">
        <v>0.39682942093870244</v>
      </c>
      <c r="Q851" s="77">
        <v>0.48912949193690708</v>
      </c>
      <c r="R851" s="77">
        <v>0.18849535514958549</v>
      </c>
      <c r="S851" s="77">
        <v>0.76470588235294112</v>
      </c>
      <c r="T851" s="77">
        <v>0.53682752399974221</v>
      </c>
      <c r="U851" s="77">
        <v>0.56497489203468076</v>
      </c>
      <c r="V851" s="77">
        <v>0.67430078063901622</v>
      </c>
      <c r="W851" s="77">
        <v>0.83871785720351999</v>
      </c>
      <c r="X851" s="77">
        <v>0.52065146246990235</v>
      </c>
      <c r="Y851" s="77">
        <v>0.39371263559390796</v>
      </c>
      <c r="Z851" s="77">
        <v>0.99428571428571433</v>
      </c>
      <c r="AA851" s="77">
        <v>0.61672524805396112</v>
      </c>
      <c r="AB851" s="77">
        <v>0.6060150375939849</v>
      </c>
      <c r="AC851" s="77">
        <v>0.27368421052631575</v>
      </c>
      <c r="AD851" s="76">
        <v>0.69566107768791807</v>
      </c>
      <c r="AE851" s="77">
        <v>0.62984973588033522</v>
      </c>
      <c r="AF851" s="77">
        <v>0.33881242354324625</v>
      </c>
      <c r="AG851" s="77">
        <v>0.65076670317634167</v>
      </c>
      <c r="AH851" s="77">
        <v>0.61963783633684844</v>
      </c>
      <c r="AI851" s="77">
        <v>0.67968465983671122</v>
      </c>
      <c r="AJ851" s="77">
        <v>0.69399917493981111</v>
      </c>
      <c r="AK851" s="77">
        <v>0.61137014282397306</v>
      </c>
      <c r="AL851" s="77">
        <v>0.27368421052631575</v>
      </c>
      <c r="AM851" s="76">
        <v>0.55477441237049974</v>
      </c>
      <c r="AN851" s="77">
        <v>0.65002973311663381</v>
      </c>
      <c r="AO851" s="78">
        <v>0.52635117609670001</v>
      </c>
      <c r="AP851" s="79">
        <v>0.57587625096618111</v>
      </c>
      <c r="AQ851" s="70">
        <v>2</v>
      </c>
      <c r="AR851" s="71">
        <v>0</v>
      </c>
      <c r="AS851" s="71">
        <v>2</v>
      </c>
      <c r="AT851" s="71">
        <v>0</v>
      </c>
      <c r="AU851" s="71">
        <v>0</v>
      </c>
      <c r="AV851" s="71" t="s">
        <v>3395</v>
      </c>
      <c r="AW851" s="72" t="s">
        <v>3422</v>
      </c>
    </row>
    <row r="852" spans="1:49">
      <c r="A852" s="23" t="s">
        <v>4600</v>
      </c>
      <c r="B852" s="23" t="s">
        <v>3730</v>
      </c>
      <c r="C852" s="23" t="s">
        <v>1974</v>
      </c>
      <c r="D852" s="24" t="s">
        <v>2332</v>
      </c>
      <c r="E852" s="24" t="s">
        <v>2333</v>
      </c>
      <c r="F852" s="24" t="s">
        <v>2348</v>
      </c>
      <c r="G852" s="24" t="s">
        <v>2353</v>
      </c>
      <c r="H852" s="76">
        <v>1</v>
      </c>
      <c r="I852" s="77">
        <v>0.42831848290354924</v>
      </c>
      <c r="J852" s="77">
        <v>0.47641074380973386</v>
      </c>
      <c r="K852" s="77">
        <v>0.71308544949842834</v>
      </c>
      <c r="L852" s="77">
        <v>0.61517547820416585</v>
      </c>
      <c r="M852" s="77">
        <v>6.2737388027073182E-3</v>
      </c>
      <c r="N852" s="77">
        <v>0.62548783807563268</v>
      </c>
      <c r="O852" s="77" t="s">
        <v>3395</v>
      </c>
      <c r="P852" s="77">
        <v>0.16898242250776024</v>
      </c>
      <c r="Q852" s="77">
        <v>0.59647303781646033</v>
      </c>
      <c r="R852" s="77">
        <v>1</v>
      </c>
      <c r="S852" s="77">
        <v>0.76470588235294112</v>
      </c>
      <c r="T852" s="77">
        <v>0.53682752399974221</v>
      </c>
      <c r="U852" s="77">
        <v>0.59228868587776862</v>
      </c>
      <c r="V852" s="77">
        <v>0.67430078063901622</v>
      </c>
      <c r="W852" s="77">
        <v>0.88244168250290089</v>
      </c>
      <c r="X852" s="77">
        <v>0.39784504319889302</v>
      </c>
      <c r="Y852" s="77">
        <v>0.39371263559390796</v>
      </c>
      <c r="Z852" s="77">
        <v>0.99428571428571433</v>
      </c>
      <c r="AA852" s="77">
        <v>0.61672524805396112</v>
      </c>
      <c r="AB852" s="77">
        <v>0.6060150375939849</v>
      </c>
      <c r="AC852" s="77">
        <v>0.27368421052631575</v>
      </c>
      <c r="AD852" s="76">
        <v>0.63490974223776098</v>
      </c>
      <c r="AE852" s="77">
        <v>0.42580098541773881</v>
      </c>
      <c r="AF852" s="77">
        <v>0.79823651890823011</v>
      </c>
      <c r="AG852" s="77">
        <v>0.65076670317634167</v>
      </c>
      <c r="AH852" s="77">
        <v>0.63329473325839247</v>
      </c>
      <c r="AI852" s="77">
        <v>0.64014336285089701</v>
      </c>
      <c r="AJ852" s="77">
        <v>0.69399917493981111</v>
      </c>
      <c r="AK852" s="77">
        <v>0.61137014282397306</v>
      </c>
      <c r="AL852" s="77">
        <v>0.27368421052631575</v>
      </c>
      <c r="AM852" s="76">
        <v>0.61964908218790993</v>
      </c>
      <c r="AN852" s="77">
        <v>0.64140159976187705</v>
      </c>
      <c r="AO852" s="78">
        <v>0.52635117609670001</v>
      </c>
      <c r="AP852" s="79">
        <v>0.5947162039708227</v>
      </c>
      <c r="AQ852" s="70">
        <v>2</v>
      </c>
      <c r="AR852" s="71">
        <v>0</v>
      </c>
      <c r="AS852" s="71">
        <v>1</v>
      </c>
      <c r="AT852" s="71">
        <v>0</v>
      </c>
      <c r="AU852" s="71">
        <v>0</v>
      </c>
      <c r="AV852" s="71" t="s">
        <v>3395</v>
      </c>
      <c r="AW852" s="72" t="s">
        <v>3422</v>
      </c>
    </row>
    <row r="853" spans="1:49">
      <c r="A853" s="23" t="s">
        <v>4601</v>
      </c>
      <c r="B853" s="23" t="s">
        <v>3732</v>
      </c>
      <c r="C853" s="23" t="s">
        <v>1976</v>
      </c>
      <c r="D853" s="24" t="s">
        <v>2332</v>
      </c>
      <c r="E853" s="24" t="s">
        <v>2355</v>
      </c>
      <c r="F853" s="24" t="s">
        <v>2356</v>
      </c>
      <c r="G853" s="24" t="s">
        <v>2357</v>
      </c>
      <c r="H853" s="76">
        <v>0.99371938943239302</v>
      </c>
      <c r="I853" s="77">
        <v>0.50351477664756739</v>
      </c>
      <c r="J853" s="77">
        <v>0.93315870533935907</v>
      </c>
      <c r="K853" s="77">
        <v>0.70885566519127263</v>
      </c>
      <c r="L853" s="77">
        <v>0.67470572498772274</v>
      </c>
      <c r="M853" s="77">
        <v>0.49569013094006931</v>
      </c>
      <c r="N853" s="77">
        <v>0.92821571003622361</v>
      </c>
      <c r="O853" s="77" t="s">
        <v>3395</v>
      </c>
      <c r="P853" s="77">
        <v>0.38746712255474991</v>
      </c>
      <c r="Q853" s="77">
        <v>0.59473463662607728</v>
      </c>
      <c r="R853" s="77">
        <v>0.71676689663495463</v>
      </c>
      <c r="S853" s="77">
        <v>0.78823529411764737</v>
      </c>
      <c r="T853" s="77">
        <v>0.6740512853553251</v>
      </c>
      <c r="U853" s="77">
        <v>0.63970555784094596</v>
      </c>
      <c r="V853" s="77">
        <v>0.72745186092963243</v>
      </c>
      <c r="W853" s="77">
        <v>0.68200563426441774</v>
      </c>
      <c r="X853" s="77">
        <v>6.402873519628427E-2</v>
      </c>
      <c r="Y853" s="77">
        <v>0.43124611139665076</v>
      </c>
      <c r="Z853" s="77">
        <v>0.96571428571428575</v>
      </c>
      <c r="AA853" s="77">
        <v>0.6432377609528902</v>
      </c>
      <c r="AB853" s="77">
        <v>0.6060150375939849</v>
      </c>
      <c r="AC853" s="77">
        <v>0.27368421052631575</v>
      </c>
      <c r="AD853" s="76">
        <v>0.81013095713977312</v>
      </c>
      <c r="AE853" s="77">
        <v>0.63898687074200766</v>
      </c>
      <c r="AF853" s="77">
        <v>0.65575076663051601</v>
      </c>
      <c r="AG853" s="77">
        <v>0.73114328973648623</v>
      </c>
      <c r="AH853" s="77">
        <v>0.6835787093852892</v>
      </c>
      <c r="AI853" s="77">
        <v>0.373017184730351</v>
      </c>
      <c r="AJ853" s="77">
        <v>0.69848019855546828</v>
      </c>
      <c r="AK853" s="77">
        <v>0.62462639927343755</v>
      </c>
      <c r="AL853" s="77">
        <v>0.27368421052631575</v>
      </c>
      <c r="AM853" s="76">
        <v>0.7016228648374323</v>
      </c>
      <c r="AN853" s="77">
        <v>0.59591306128404209</v>
      </c>
      <c r="AO853" s="78">
        <v>0.5322636027850739</v>
      </c>
      <c r="AP853" s="79">
        <v>0.60796554972747641</v>
      </c>
      <c r="AQ853" s="70">
        <v>2</v>
      </c>
      <c r="AR853" s="71">
        <v>0</v>
      </c>
      <c r="AS853" s="71">
        <v>2</v>
      </c>
      <c r="AT853" s="71">
        <v>0</v>
      </c>
      <c r="AU853" s="71">
        <v>1</v>
      </c>
      <c r="AV853" s="71" t="s">
        <v>3617</v>
      </c>
      <c r="AW853" s="72" t="s">
        <v>3422</v>
      </c>
    </row>
    <row r="854" spans="1:49">
      <c r="A854" s="23" t="s">
        <v>4602</v>
      </c>
      <c r="B854" s="23" t="s">
        <v>3732</v>
      </c>
      <c r="C854" s="23" t="s">
        <v>1981</v>
      </c>
      <c r="D854" s="24" t="s">
        <v>2332</v>
      </c>
      <c r="E854" s="24" t="s">
        <v>2355</v>
      </c>
      <c r="F854" s="24" t="s">
        <v>2356</v>
      </c>
      <c r="G854" s="24" t="s">
        <v>2359</v>
      </c>
      <c r="H854" s="76">
        <v>0.99371938943239302</v>
      </c>
      <c r="I854" s="77">
        <v>0.5000834897483446</v>
      </c>
      <c r="J854" s="77">
        <v>0.78567985600825674</v>
      </c>
      <c r="K854" s="77">
        <v>0.80328678783298724</v>
      </c>
      <c r="L854" s="77">
        <v>0.67257832258129202</v>
      </c>
      <c r="M854" s="77">
        <v>0.6177681756472192</v>
      </c>
      <c r="N854" s="77">
        <v>0.79121695002020132</v>
      </c>
      <c r="O854" s="77" t="s">
        <v>3395</v>
      </c>
      <c r="P854" s="77">
        <v>0.43356467746860439</v>
      </c>
      <c r="Q854" s="77">
        <v>0.53857233843941144</v>
      </c>
      <c r="R854" s="77">
        <v>0.17417137011056547</v>
      </c>
      <c r="S854" s="77">
        <v>0.78823529411764737</v>
      </c>
      <c r="T854" s="77">
        <v>0.6740512853553251</v>
      </c>
      <c r="U854" s="77">
        <v>0.59353859155619304</v>
      </c>
      <c r="V854" s="77">
        <v>0.72745186092963243</v>
      </c>
      <c r="W854" s="77">
        <v>0.88811162664370669</v>
      </c>
      <c r="X854" s="77">
        <v>0.54292199740240243</v>
      </c>
      <c r="Y854" s="77">
        <v>0.43124611139665076</v>
      </c>
      <c r="Z854" s="77">
        <v>0.96571428571428575</v>
      </c>
      <c r="AA854" s="77">
        <v>0.6432377609528902</v>
      </c>
      <c r="AB854" s="77">
        <v>0.6060150375939849</v>
      </c>
      <c r="AC854" s="77">
        <v>0.27368421052631575</v>
      </c>
      <c r="AD854" s="76">
        <v>0.75982757839633142</v>
      </c>
      <c r="AE854" s="77">
        <v>0.66368298271006088</v>
      </c>
      <c r="AF854" s="77">
        <v>0.35637185427498846</v>
      </c>
      <c r="AG854" s="77">
        <v>0.73114328973648623</v>
      </c>
      <c r="AH854" s="77">
        <v>0.66049522624291268</v>
      </c>
      <c r="AI854" s="77">
        <v>0.71551681202305462</v>
      </c>
      <c r="AJ854" s="77">
        <v>0.69848019855546828</v>
      </c>
      <c r="AK854" s="77">
        <v>0.62462639927343755</v>
      </c>
      <c r="AL854" s="77">
        <v>0.27368421052631575</v>
      </c>
      <c r="AM854" s="76">
        <v>0.59329413846046031</v>
      </c>
      <c r="AN854" s="77">
        <v>0.7023851093341511</v>
      </c>
      <c r="AO854" s="78">
        <v>0.5322636027850739</v>
      </c>
      <c r="AP854" s="79">
        <v>0.60732110312314735</v>
      </c>
      <c r="AQ854" s="70">
        <v>2</v>
      </c>
      <c r="AR854" s="71">
        <v>0</v>
      </c>
      <c r="AS854" s="71">
        <v>1</v>
      </c>
      <c r="AT854" s="71">
        <v>0</v>
      </c>
      <c r="AU854" s="71">
        <v>0</v>
      </c>
      <c r="AV854" s="71" t="s">
        <v>3395</v>
      </c>
      <c r="AW854" s="72" t="s">
        <v>3422</v>
      </c>
    </row>
    <row r="855" spans="1:49">
      <c r="A855" s="23" t="s">
        <v>4603</v>
      </c>
      <c r="B855" s="23" t="s">
        <v>3732</v>
      </c>
      <c r="C855" s="23" t="s">
        <v>1983</v>
      </c>
      <c r="D855" s="24" t="s">
        <v>2332</v>
      </c>
      <c r="E855" s="24" t="s">
        <v>2355</v>
      </c>
      <c r="F855" s="24" t="s">
        <v>2363</v>
      </c>
      <c r="G855" s="24" t="s">
        <v>2366</v>
      </c>
      <c r="H855" s="76">
        <v>0.99371938943239302</v>
      </c>
      <c r="I855" s="77">
        <v>0.33907043135688597</v>
      </c>
      <c r="J855" s="77">
        <v>0.34445598666782862</v>
      </c>
      <c r="K855" s="77">
        <v>0.87607686341385238</v>
      </c>
      <c r="L855" s="77">
        <v>0.68293240147458689</v>
      </c>
      <c r="M855" s="77">
        <v>0.19891615886473302</v>
      </c>
      <c r="N855" s="77">
        <v>0.61158203903653585</v>
      </c>
      <c r="O855" s="77" t="s">
        <v>3395</v>
      </c>
      <c r="P855" s="77">
        <v>0.5</v>
      </c>
      <c r="Q855" s="77">
        <v>0.54825654738411356</v>
      </c>
      <c r="R855" s="77">
        <v>0.25095287859113741</v>
      </c>
      <c r="S855" s="77">
        <v>0.81176470588235361</v>
      </c>
      <c r="T855" s="77">
        <v>0.81321757618710133</v>
      </c>
      <c r="U855" s="77">
        <v>0.62559242949332261</v>
      </c>
      <c r="V855" s="77">
        <v>0.78566174975598335</v>
      </c>
      <c r="W855" s="77">
        <v>0.73526605403775169</v>
      </c>
      <c r="X855" s="77">
        <v>0.38839198833021371</v>
      </c>
      <c r="Y855" s="77">
        <v>0.40960518841128568</v>
      </c>
      <c r="Z855" s="77">
        <v>1</v>
      </c>
      <c r="AA855" s="77">
        <v>0.60764180551864877</v>
      </c>
      <c r="AB855" s="77">
        <v>0.6060150375939849</v>
      </c>
      <c r="AC855" s="77">
        <v>0.27368421052631575</v>
      </c>
      <c r="AD855" s="76">
        <v>0.55908193581903587</v>
      </c>
      <c r="AE855" s="77">
        <v>0.57390149255794165</v>
      </c>
      <c r="AF855" s="77">
        <v>0.39960471298762545</v>
      </c>
      <c r="AG855" s="77">
        <v>0.81249114103472753</v>
      </c>
      <c r="AH855" s="77">
        <v>0.70562708962465304</v>
      </c>
      <c r="AI855" s="77">
        <v>0.5618290211839827</v>
      </c>
      <c r="AJ855" s="77">
        <v>0.70480259420564284</v>
      </c>
      <c r="AK855" s="77">
        <v>0.60682842155631689</v>
      </c>
      <c r="AL855" s="77">
        <v>0.27368421052631575</v>
      </c>
      <c r="AM855" s="76">
        <v>0.51086271378820103</v>
      </c>
      <c r="AN855" s="77">
        <v>0.69331575061445438</v>
      </c>
      <c r="AO855" s="78">
        <v>0.52843840876275849</v>
      </c>
      <c r="AP855" s="79">
        <v>0.57477860249495927</v>
      </c>
      <c r="AQ855" s="70">
        <v>2</v>
      </c>
      <c r="AR855" s="71">
        <v>0</v>
      </c>
      <c r="AS855" s="71">
        <v>1</v>
      </c>
      <c r="AT855" s="71">
        <v>0</v>
      </c>
      <c r="AU855" s="71">
        <v>0</v>
      </c>
      <c r="AV855" s="71" t="s">
        <v>3395</v>
      </c>
      <c r="AW855" s="72" t="s">
        <v>3422</v>
      </c>
    </row>
    <row r="856" spans="1:49">
      <c r="A856" s="23" t="s">
        <v>4604</v>
      </c>
      <c r="B856" s="23" t="s">
        <v>3732</v>
      </c>
      <c r="C856" s="23" t="s">
        <v>1986</v>
      </c>
      <c r="D856" s="24" t="s">
        <v>2332</v>
      </c>
      <c r="E856" s="24" t="s">
        <v>2355</v>
      </c>
      <c r="F856" s="24" t="s">
        <v>2363</v>
      </c>
      <c r="G856" s="24" t="s">
        <v>2368</v>
      </c>
      <c r="H856" s="76">
        <v>0.99371938943239302</v>
      </c>
      <c r="I856" s="77">
        <v>0.26830539590828156</v>
      </c>
      <c r="J856" s="77">
        <v>0.57618476169427546</v>
      </c>
      <c r="K856" s="77">
        <v>0.70056241513134054</v>
      </c>
      <c r="L856" s="77">
        <v>0.70310884850118294</v>
      </c>
      <c r="M856" s="77">
        <v>0.47340914704537063</v>
      </c>
      <c r="N856" s="77">
        <v>0.59376500444095659</v>
      </c>
      <c r="O856" s="77" t="s">
        <v>3395</v>
      </c>
      <c r="P856" s="77">
        <v>5.3021457125838445E-2</v>
      </c>
      <c r="Q856" s="77">
        <v>0.53642106953439073</v>
      </c>
      <c r="R856" s="77">
        <v>0.24113926922536411</v>
      </c>
      <c r="S856" s="77">
        <v>0.81176470588235361</v>
      </c>
      <c r="T856" s="77">
        <v>0.81321757618710133</v>
      </c>
      <c r="U856" s="77">
        <v>0.57585565253467663</v>
      </c>
      <c r="V856" s="77">
        <v>0.78566174975598335</v>
      </c>
      <c r="W856" s="77">
        <v>0.58863018893012875</v>
      </c>
      <c r="X856" s="77">
        <v>0.63791637946561297</v>
      </c>
      <c r="Y856" s="77">
        <v>0.40960518841128568</v>
      </c>
      <c r="Z856" s="77">
        <v>1</v>
      </c>
      <c r="AA856" s="77">
        <v>0.60764180551864877</v>
      </c>
      <c r="AB856" s="77">
        <v>0.6060150375939849</v>
      </c>
      <c r="AC856" s="77">
        <v>0.27368421052631575</v>
      </c>
      <c r="AD856" s="76">
        <v>0.61273651567831666</v>
      </c>
      <c r="AE856" s="77">
        <v>0.50477337444893788</v>
      </c>
      <c r="AF856" s="77">
        <v>0.38878016937987742</v>
      </c>
      <c r="AG856" s="77">
        <v>0.81249114103472753</v>
      </c>
      <c r="AH856" s="77">
        <v>0.68075870114532999</v>
      </c>
      <c r="AI856" s="77">
        <v>0.61327328419787086</v>
      </c>
      <c r="AJ856" s="77">
        <v>0.70480259420564284</v>
      </c>
      <c r="AK856" s="77">
        <v>0.60682842155631689</v>
      </c>
      <c r="AL856" s="77">
        <v>0.27368421052631575</v>
      </c>
      <c r="AM856" s="76">
        <v>0.50209668650237738</v>
      </c>
      <c r="AN856" s="77">
        <v>0.70217437545930939</v>
      </c>
      <c r="AO856" s="78">
        <v>0.52843840876275849</v>
      </c>
      <c r="AP856" s="79">
        <v>0.57435468745752083</v>
      </c>
      <c r="AQ856" s="70">
        <v>2</v>
      </c>
      <c r="AR856" s="71">
        <v>0</v>
      </c>
      <c r="AS856" s="71">
        <v>2</v>
      </c>
      <c r="AT856" s="71">
        <v>0</v>
      </c>
      <c r="AU856" s="71">
        <v>0</v>
      </c>
      <c r="AV856" s="71" t="s">
        <v>3395</v>
      </c>
      <c r="AW856" s="72" t="s">
        <v>3422</v>
      </c>
    </row>
    <row r="857" spans="1:49">
      <c r="A857" s="23" t="s">
        <v>4605</v>
      </c>
      <c r="B857" s="23" t="s">
        <v>3732</v>
      </c>
      <c r="C857" s="23" t="s">
        <v>1988</v>
      </c>
      <c r="D857" s="24" t="s">
        <v>2332</v>
      </c>
      <c r="E857" s="24" t="s">
        <v>2375</v>
      </c>
      <c r="F857" s="24" t="s">
        <v>2407</v>
      </c>
      <c r="G857" s="24" t="s">
        <v>2410</v>
      </c>
      <c r="H857" s="76">
        <v>0.98666329633500782</v>
      </c>
      <c r="I857" s="77">
        <v>4.8332390477343251E-2</v>
      </c>
      <c r="J857" s="77">
        <v>9.0454508698218583E-2</v>
      </c>
      <c r="K857" s="77">
        <v>0.56750891267906545</v>
      </c>
      <c r="L857" s="77">
        <v>0.72404750180396837</v>
      </c>
      <c r="M857" s="77">
        <v>0</v>
      </c>
      <c r="N857" s="77">
        <v>0</v>
      </c>
      <c r="O857" s="77" t="s">
        <v>3395</v>
      </c>
      <c r="P857" s="77">
        <v>0</v>
      </c>
      <c r="Q857" s="77">
        <v>0.60299640982701019</v>
      </c>
      <c r="R857" s="77">
        <v>0.48020564651190745</v>
      </c>
      <c r="S857" s="77">
        <v>0.88235294117647056</v>
      </c>
      <c r="T857" s="77">
        <v>0.64078667611622964</v>
      </c>
      <c r="U857" s="77">
        <v>0.60548043352025394</v>
      </c>
      <c r="V857" s="77">
        <v>0.67591337824491837</v>
      </c>
      <c r="W857" s="77">
        <v>0.69486340716850137</v>
      </c>
      <c r="X857" s="77">
        <v>2.5073264441664689E-2</v>
      </c>
      <c r="Y857" s="77">
        <v>0.43293680850488259</v>
      </c>
      <c r="Z857" s="77">
        <v>1</v>
      </c>
      <c r="AA857" s="77">
        <v>0.64179608939034805</v>
      </c>
      <c r="AB857" s="77">
        <v>0.6060150375939849</v>
      </c>
      <c r="AC857" s="77">
        <v>0.27368421052631575</v>
      </c>
      <c r="AD857" s="76">
        <v>0.37515006517018995</v>
      </c>
      <c r="AE857" s="77">
        <v>0.25831128289660676</v>
      </c>
      <c r="AF857" s="77">
        <v>0.54160102816945876</v>
      </c>
      <c r="AG857" s="77">
        <v>0.76156980864635004</v>
      </c>
      <c r="AH857" s="77">
        <v>0.64069690588258621</v>
      </c>
      <c r="AI857" s="77">
        <v>0.35996833580508303</v>
      </c>
      <c r="AJ857" s="77">
        <v>0.71646840425244129</v>
      </c>
      <c r="AK857" s="77">
        <v>0.62390556349216642</v>
      </c>
      <c r="AL857" s="77">
        <v>0.27368421052631575</v>
      </c>
      <c r="AM857" s="76">
        <v>0.39168745874541849</v>
      </c>
      <c r="AN857" s="77">
        <v>0.58741168344467309</v>
      </c>
      <c r="AO857" s="78">
        <v>0.53801939275697441</v>
      </c>
      <c r="AP857" s="79">
        <v>0.50204277535171116</v>
      </c>
      <c r="AQ857" s="70">
        <v>2</v>
      </c>
      <c r="AR857" s="71">
        <v>0</v>
      </c>
      <c r="AS857" s="71">
        <v>2</v>
      </c>
      <c r="AT857" s="71">
        <v>0</v>
      </c>
      <c r="AU857" s="71">
        <v>0</v>
      </c>
      <c r="AV857" s="71" t="s">
        <v>3395</v>
      </c>
      <c r="AW857" s="72" t="s">
        <v>3422</v>
      </c>
    </row>
    <row r="858" spans="1:49">
      <c r="A858" s="23" t="s">
        <v>4606</v>
      </c>
      <c r="B858" s="23" t="s">
        <v>3732</v>
      </c>
      <c r="C858" s="23" t="s">
        <v>1990</v>
      </c>
      <c r="D858" s="24" t="s">
        <v>2332</v>
      </c>
      <c r="E858" s="24" t="s">
        <v>2412</v>
      </c>
      <c r="F858" s="24" t="s">
        <v>2413</v>
      </c>
      <c r="G858" s="24" t="s">
        <v>2418</v>
      </c>
      <c r="H858" s="76">
        <v>1</v>
      </c>
      <c r="I858" s="77">
        <v>0.40415759533689649</v>
      </c>
      <c r="J858" s="77">
        <v>0.78830013072344973</v>
      </c>
      <c r="K858" s="77">
        <v>0.88739830703640044</v>
      </c>
      <c r="L858" s="77">
        <v>0.69162832819004549</v>
      </c>
      <c r="M858" s="77">
        <v>0.60518386210840103</v>
      </c>
      <c r="N858" s="77">
        <v>0.71231157388980137</v>
      </c>
      <c r="O858" s="77" t="s">
        <v>3395</v>
      </c>
      <c r="P858" s="77">
        <v>0.43199561966541422</v>
      </c>
      <c r="Q858" s="77">
        <v>0.17866763806515171</v>
      </c>
      <c r="R858" s="77">
        <v>0.29227035892688774</v>
      </c>
      <c r="S858" s="77">
        <v>0.78823529411764737</v>
      </c>
      <c r="T858" s="77">
        <v>0.68291347207009856</v>
      </c>
      <c r="U858" s="77">
        <v>0.66679121907005012</v>
      </c>
      <c r="V858" s="77">
        <v>0.77765501596296982</v>
      </c>
      <c r="W858" s="77">
        <v>0.4755434752032941</v>
      </c>
      <c r="X858" s="77">
        <v>6.8822224491303929E-2</v>
      </c>
      <c r="Y858" s="77">
        <v>0.37849636161982303</v>
      </c>
      <c r="Z858" s="77">
        <v>0.98857142857142855</v>
      </c>
      <c r="AA858" s="77">
        <v>0.62557279304397762</v>
      </c>
      <c r="AB858" s="77">
        <v>0.6060150375939849</v>
      </c>
      <c r="AC858" s="77">
        <v>0.27368421052631575</v>
      </c>
      <c r="AD858" s="76">
        <v>0.73081924202011539</v>
      </c>
      <c r="AE858" s="77">
        <v>0.66570353817801253</v>
      </c>
      <c r="AF858" s="77">
        <v>0.23546899849601971</v>
      </c>
      <c r="AG858" s="77">
        <v>0.73557438309387302</v>
      </c>
      <c r="AH858" s="77">
        <v>0.72222311751650992</v>
      </c>
      <c r="AI858" s="77">
        <v>0.27218284984729901</v>
      </c>
      <c r="AJ858" s="77">
        <v>0.68353389509562579</v>
      </c>
      <c r="AK858" s="77">
        <v>0.61579391531898131</v>
      </c>
      <c r="AL858" s="77">
        <v>0.27368421052631575</v>
      </c>
      <c r="AM858" s="76">
        <v>0.5439972595647159</v>
      </c>
      <c r="AN858" s="77">
        <v>0.57666011681922724</v>
      </c>
      <c r="AO858" s="78">
        <v>0.52433734031364099</v>
      </c>
      <c r="AP858" s="79">
        <v>0.54812073010877882</v>
      </c>
      <c r="AQ858" s="70">
        <v>2</v>
      </c>
      <c r="AR858" s="71">
        <v>0</v>
      </c>
      <c r="AS858" s="71">
        <v>1</v>
      </c>
      <c r="AT858" s="71">
        <v>0</v>
      </c>
      <c r="AU858" s="71">
        <v>0</v>
      </c>
      <c r="AV858" s="71" t="s">
        <v>3395</v>
      </c>
      <c r="AW858" s="72" t="s">
        <v>3422</v>
      </c>
    </row>
    <row r="859" spans="1:49">
      <c r="A859" s="23" t="s">
        <v>4607</v>
      </c>
      <c r="B859" s="23" t="s">
        <v>3732</v>
      </c>
      <c r="C859" s="23" t="s">
        <v>1993</v>
      </c>
      <c r="D859" s="24" t="s">
        <v>2332</v>
      </c>
      <c r="E859" s="24" t="s">
        <v>2412</v>
      </c>
      <c r="F859" s="24" t="s">
        <v>2422</v>
      </c>
      <c r="G859" s="24" t="s">
        <v>2423</v>
      </c>
      <c r="H859" s="76">
        <v>0.98977318245543766</v>
      </c>
      <c r="I859" s="77">
        <v>0.22437313000116715</v>
      </c>
      <c r="J859" s="77">
        <v>0.47259847353843604</v>
      </c>
      <c r="K859" s="77">
        <v>0.87070160544104169</v>
      </c>
      <c r="L859" s="77">
        <v>0.68830849640930947</v>
      </c>
      <c r="M859" s="77">
        <v>0.31909944443889526</v>
      </c>
      <c r="N859" s="77">
        <v>0.4405023264736932</v>
      </c>
      <c r="O859" s="77" t="s">
        <v>3395</v>
      </c>
      <c r="P859" s="77">
        <v>0.29728801476908095</v>
      </c>
      <c r="Q859" s="77">
        <v>0.63256378169524841</v>
      </c>
      <c r="R859" s="77">
        <v>0.51565139847672459</v>
      </c>
      <c r="S859" s="77">
        <v>0.72941176470588265</v>
      </c>
      <c r="T859" s="77">
        <v>0.82528831905160749</v>
      </c>
      <c r="U859" s="77">
        <v>0.63170442448643138</v>
      </c>
      <c r="V859" s="77">
        <v>0.69079113199092557</v>
      </c>
      <c r="W859" s="77">
        <v>0.76320160980884744</v>
      </c>
      <c r="X859" s="77">
        <v>0.70438827531137105</v>
      </c>
      <c r="Y859" s="77">
        <v>0.38052519814970098</v>
      </c>
      <c r="Z859" s="77">
        <v>0.90285714285714291</v>
      </c>
      <c r="AA859" s="77">
        <v>0.61667380418541717</v>
      </c>
      <c r="AB859" s="77">
        <v>0.6060150375939849</v>
      </c>
      <c r="AC859" s="77">
        <v>0.27368421052631575</v>
      </c>
      <c r="AD859" s="76">
        <v>0.56224826199834699</v>
      </c>
      <c r="AE859" s="77">
        <v>0.5231799775064041</v>
      </c>
      <c r="AF859" s="77">
        <v>0.57410759008598644</v>
      </c>
      <c r="AG859" s="77">
        <v>0.77735004187874512</v>
      </c>
      <c r="AH859" s="77">
        <v>0.66124777823867853</v>
      </c>
      <c r="AI859" s="77">
        <v>0.73379494256010924</v>
      </c>
      <c r="AJ859" s="77">
        <v>0.64169117050342195</v>
      </c>
      <c r="AK859" s="77">
        <v>0.61134442088970098</v>
      </c>
      <c r="AL859" s="77">
        <v>0.27368421052631575</v>
      </c>
      <c r="AM859" s="76">
        <v>0.55317860986357914</v>
      </c>
      <c r="AN859" s="77">
        <v>0.72413092089251097</v>
      </c>
      <c r="AO859" s="78">
        <v>0.50890660063981297</v>
      </c>
      <c r="AP859" s="79">
        <v>0.59197101725024304</v>
      </c>
      <c r="AQ859" s="70">
        <v>2</v>
      </c>
      <c r="AR859" s="71">
        <v>0</v>
      </c>
      <c r="AS859" s="71">
        <v>2</v>
      </c>
      <c r="AT859" s="71">
        <v>0</v>
      </c>
      <c r="AU859" s="71">
        <v>0</v>
      </c>
      <c r="AV859" s="71" t="s">
        <v>3395</v>
      </c>
      <c r="AW859" s="72" t="s">
        <v>3422</v>
      </c>
    </row>
    <row r="860" spans="1:49">
      <c r="A860" s="23" t="s">
        <v>4608</v>
      </c>
      <c r="B860" s="23" t="s">
        <v>3732</v>
      </c>
      <c r="C860" s="23" t="s">
        <v>1995</v>
      </c>
      <c r="D860" s="24" t="s">
        <v>2332</v>
      </c>
      <c r="E860" s="24" t="s">
        <v>2412</v>
      </c>
      <c r="F860" s="24" t="s">
        <v>2422</v>
      </c>
      <c r="G860" s="24" t="s">
        <v>2425</v>
      </c>
      <c r="H860" s="76">
        <v>0.98977318245543766</v>
      </c>
      <c r="I860" s="77">
        <v>0.24912436339431943</v>
      </c>
      <c r="J860" s="77">
        <v>0.33774026818191405</v>
      </c>
      <c r="K860" s="77">
        <v>1</v>
      </c>
      <c r="L860" s="77">
        <v>0.68864725475428246</v>
      </c>
      <c r="M860" s="77">
        <v>0.25310086573522694</v>
      </c>
      <c r="N860" s="77">
        <v>0.41457607863939128</v>
      </c>
      <c r="O860" s="77" t="s">
        <v>3395</v>
      </c>
      <c r="P860" s="77">
        <v>0.4184002597958103</v>
      </c>
      <c r="Q860" s="77">
        <v>0.62494408542164137</v>
      </c>
      <c r="R860" s="77">
        <v>0.36780895267629926</v>
      </c>
      <c r="S860" s="77">
        <v>0.72941176470588265</v>
      </c>
      <c r="T860" s="77">
        <v>0.82528831905160749</v>
      </c>
      <c r="U860" s="77">
        <v>0.60632724591038023</v>
      </c>
      <c r="V860" s="77">
        <v>0.69079113199092557</v>
      </c>
      <c r="W860" s="77">
        <v>0.80657140576043296</v>
      </c>
      <c r="X860" s="77">
        <v>0.58968587439875608</v>
      </c>
      <c r="Y860" s="77">
        <v>0.38052519814970098</v>
      </c>
      <c r="Z860" s="77">
        <v>0.90285714285714291</v>
      </c>
      <c r="AA860" s="77">
        <v>0.61667380418541717</v>
      </c>
      <c r="AB860" s="77">
        <v>0.6060150375939849</v>
      </c>
      <c r="AC860" s="77">
        <v>0.27368421052631575</v>
      </c>
      <c r="AD860" s="76">
        <v>0.52554593801055705</v>
      </c>
      <c r="AE860" s="77">
        <v>0.55494489178494222</v>
      </c>
      <c r="AF860" s="77">
        <v>0.49637651904897029</v>
      </c>
      <c r="AG860" s="77">
        <v>0.77735004187874512</v>
      </c>
      <c r="AH860" s="77">
        <v>0.6485591889506529</v>
      </c>
      <c r="AI860" s="77">
        <v>0.69812864007959452</v>
      </c>
      <c r="AJ860" s="77">
        <v>0.64169117050342195</v>
      </c>
      <c r="AK860" s="77">
        <v>0.61134442088970098</v>
      </c>
      <c r="AL860" s="77">
        <v>0.27368421052631575</v>
      </c>
      <c r="AM860" s="76">
        <v>0.52562244961482307</v>
      </c>
      <c r="AN860" s="77">
        <v>0.70801262363633077</v>
      </c>
      <c r="AO860" s="78">
        <v>0.50890660063981297</v>
      </c>
      <c r="AP860" s="79">
        <v>0.57755962677103245</v>
      </c>
      <c r="AQ860" s="70">
        <v>2</v>
      </c>
      <c r="AR860" s="71">
        <v>0</v>
      </c>
      <c r="AS860" s="71">
        <v>2</v>
      </c>
      <c r="AT860" s="71">
        <v>0</v>
      </c>
      <c r="AU860" s="71">
        <v>0</v>
      </c>
      <c r="AV860" s="71" t="s">
        <v>3395</v>
      </c>
      <c r="AW860" s="72" t="s">
        <v>3422</v>
      </c>
    </row>
    <row r="861" spans="1:49">
      <c r="A861" s="23" t="s">
        <v>4609</v>
      </c>
      <c r="B861" s="23" t="s">
        <v>3746</v>
      </c>
      <c r="C861" s="23" t="s">
        <v>1997</v>
      </c>
      <c r="D861" s="24" t="s">
        <v>2429</v>
      </c>
      <c r="E861" s="24" t="s">
        <v>2430</v>
      </c>
      <c r="F861" s="24" t="s">
        <v>2441</v>
      </c>
      <c r="G861" s="24" t="s">
        <v>2442</v>
      </c>
      <c r="H861" s="76">
        <v>0.85845296604749</v>
      </c>
      <c r="I861" s="77">
        <v>0.48997434872220408</v>
      </c>
      <c r="J861" s="77">
        <v>0.81413909111602045</v>
      </c>
      <c r="K861" s="77">
        <v>0.62635791103734517</v>
      </c>
      <c r="L861" s="77">
        <v>0.76940726900537781</v>
      </c>
      <c r="M861" s="77">
        <v>1</v>
      </c>
      <c r="N861" s="77">
        <v>0.77929438146590191</v>
      </c>
      <c r="O861" s="77" t="s">
        <v>3395</v>
      </c>
      <c r="P861" s="77">
        <v>0.42912683886790881</v>
      </c>
      <c r="Q861" s="77">
        <v>0.93163434789212807</v>
      </c>
      <c r="R861" s="77">
        <v>8.3421089415718991E-2</v>
      </c>
      <c r="S861" s="77">
        <v>0.88235294117647056</v>
      </c>
      <c r="T861" s="77">
        <v>0.78770375620127564</v>
      </c>
      <c r="U861" s="77">
        <v>0.53335370053663811</v>
      </c>
      <c r="V861" s="77">
        <v>0.77629358752749289</v>
      </c>
      <c r="W861" s="77" t="s">
        <v>3395</v>
      </c>
      <c r="X861" s="77">
        <v>0.87616831298117404</v>
      </c>
      <c r="Y861" s="77">
        <v>0.46641599264208611</v>
      </c>
      <c r="Z861" s="77">
        <v>0.97714285714285709</v>
      </c>
      <c r="AA861" s="77">
        <v>0.9862611078916379</v>
      </c>
      <c r="AB861" s="77">
        <v>0.4210526315789474</v>
      </c>
      <c r="AC861" s="77">
        <v>0.56842105263157894</v>
      </c>
      <c r="AD861" s="76">
        <v>0.72085546862857142</v>
      </c>
      <c r="AE861" s="77">
        <v>0.72083728007530667</v>
      </c>
      <c r="AF861" s="77">
        <v>0.50752771865392354</v>
      </c>
      <c r="AG861" s="77">
        <v>0.8350283486888731</v>
      </c>
      <c r="AH861" s="77">
        <v>0.6548236440320655</v>
      </c>
      <c r="AI861" s="77">
        <v>0.87616831298117404</v>
      </c>
      <c r="AJ861" s="77">
        <v>0.7217794248924716</v>
      </c>
      <c r="AK861" s="77">
        <v>0.70365686973529262</v>
      </c>
      <c r="AL861" s="77">
        <v>0.56842105263157894</v>
      </c>
      <c r="AM861" s="76">
        <v>0.64974015578593391</v>
      </c>
      <c r="AN861" s="77">
        <v>0.78867343523403755</v>
      </c>
      <c r="AO861" s="78">
        <v>0.66461911575311439</v>
      </c>
      <c r="AP861" s="79">
        <v>0.69967786140126564</v>
      </c>
      <c r="AQ861" s="70">
        <v>2</v>
      </c>
      <c r="AR861" s="71">
        <v>0</v>
      </c>
      <c r="AS861" s="71">
        <v>2</v>
      </c>
      <c r="AT861" s="71">
        <v>0</v>
      </c>
      <c r="AU861" s="71">
        <v>0</v>
      </c>
      <c r="AV861" s="71" t="s">
        <v>3395</v>
      </c>
      <c r="AW861" s="72" t="s">
        <v>3421</v>
      </c>
    </row>
    <row r="862" spans="1:49">
      <c r="A862" s="23" t="s">
        <v>4610</v>
      </c>
      <c r="B862" s="23" t="s">
        <v>3746</v>
      </c>
      <c r="C862" s="23" t="s">
        <v>2002</v>
      </c>
      <c r="D862" s="24" t="s">
        <v>2429</v>
      </c>
      <c r="E862" s="24" t="s">
        <v>2430</v>
      </c>
      <c r="F862" s="24" t="s">
        <v>2441</v>
      </c>
      <c r="G862" s="24" t="s">
        <v>2444</v>
      </c>
      <c r="H862" s="76">
        <v>0.85845296604749</v>
      </c>
      <c r="I862" s="77">
        <v>0.44604994225857825</v>
      </c>
      <c r="J862" s="77">
        <v>0.40632382369484599</v>
      </c>
      <c r="K862" s="77">
        <v>0.46961734478892436</v>
      </c>
      <c r="L862" s="77">
        <v>0.88045564207099969</v>
      </c>
      <c r="M862" s="77">
        <v>0.44710388066125972</v>
      </c>
      <c r="N862" s="77">
        <v>0.48332341265573009</v>
      </c>
      <c r="O862" s="77" t="s">
        <v>3395</v>
      </c>
      <c r="P862" s="77">
        <v>0.38614531548377845</v>
      </c>
      <c r="Q862" s="77">
        <v>1</v>
      </c>
      <c r="R862" s="77">
        <v>0.17730181458043606</v>
      </c>
      <c r="S862" s="77">
        <v>0.88235294117647056</v>
      </c>
      <c r="T862" s="77">
        <v>0.78770375620127564</v>
      </c>
      <c r="U862" s="77">
        <v>0.6028817373744374</v>
      </c>
      <c r="V862" s="77">
        <v>0.77629358752749289</v>
      </c>
      <c r="W862" s="77" t="s">
        <v>3395</v>
      </c>
      <c r="X862" s="77">
        <v>0.86795650235924593</v>
      </c>
      <c r="Y862" s="77">
        <v>0.46641599264208611</v>
      </c>
      <c r="Z862" s="77">
        <v>0.97714285714285709</v>
      </c>
      <c r="AA862" s="77">
        <v>0.9862611078916379</v>
      </c>
      <c r="AB862" s="77">
        <v>0.4210526315789474</v>
      </c>
      <c r="AC862" s="77">
        <v>0.56842105263157894</v>
      </c>
      <c r="AD862" s="76">
        <v>0.57027557733363798</v>
      </c>
      <c r="AE862" s="77">
        <v>0.53332911913213843</v>
      </c>
      <c r="AF862" s="77">
        <v>0.58865090729021807</v>
      </c>
      <c r="AG862" s="77">
        <v>0.8350283486888731</v>
      </c>
      <c r="AH862" s="77">
        <v>0.68958766245096514</v>
      </c>
      <c r="AI862" s="77">
        <v>0.86795650235924593</v>
      </c>
      <c r="AJ862" s="77">
        <v>0.7217794248924716</v>
      </c>
      <c r="AK862" s="77">
        <v>0.70365686973529262</v>
      </c>
      <c r="AL862" s="77">
        <v>0.56842105263157894</v>
      </c>
      <c r="AM862" s="76">
        <v>0.56408520125199813</v>
      </c>
      <c r="AN862" s="77">
        <v>0.79752417116636154</v>
      </c>
      <c r="AO862" s="78">
        <v>0.66461911575311439</v>
      </c>
      <c r="AP862" s="79">
        <v>0.67204638716883114</v>
      </c>
      <c r="AQ862" s="70">
        <v>2</v>
      </c>
      <c r="AR862" s="71">
        <v>3</v>
      </c>
      <c r="AS862" s="71">
        <v>0</v>
      </c>
      <c r="AT862" s="71">
        <v>0</v>
      </c>
      <c r="AU862" s="71">
        <v>0</v>
      </c>
      <c r="AV862" s="71" t="s">
        <v>3395</v>
      </c>
      <c r="AW862" s="72" t="s">
        <v>3421</v>
      </c>
    </row>
    <row r="863" spans="1:49">
      <c r="A863" s="23" t="s">
        <v>4611</v>
      </c>
      <c r="B863" s="23" t="s">
        <v>3733</v>
      </c>
      <c r="C863" s="23" t="s">
        <v>2004</v>
      </c>
      <c r="D863" s="24" t="s">
        <v>2429</v>
      </c>
      <c r="E863" s="24" t="s">
        <v>2430</v>
      </c>
      <c r="F863" s="24" t="s">
        <v>2441</v>
      </c>
      <c r="G863" s="24" t="s">
        <v>2446</v>
      </c>
      <c r="H863" s="76">
        <v>0.85845296604749</v>
      </c>
      <c r="I863" s="77">
        <v>0.54868974801082637</v>
      </c>
      <c r="J863" s="77">
        <v>0.99650993974309054</v>
      </c>
      <c r="K863" s="77">
        <v>0.8069390130855103</v>
      </c>
      <c r="L863" s="77">
        <v>0.9207509472055464</v>
      </c>
      <c r="M863" s="77">
        <v>1</v>
      </c>
      <c r="N863" s="77">
        <v>0.99161335341362589</v>
      </c>
      <c r="O863" s="77" t="s">
        <v>3395</v>
      </c>
      <c r="P863" s="77">
        <v>0.49188869636386712</v>
      </c>
      <c r="Q863" s="77">
        <v>0.84421064241918453</v>
      </c>
      <c r="R863" s="77">
        <v>0.10830154126846067</v>
      </c>
      <c r="S863" s="77">
        <v>0.88235294117647056</v>
      </c>
      <c r="T863" s="77">
        <v>0.78770375620127564</v>
      </c>
      <c r="U863" s="77">
        <v>0.55141544519161223</v>
      </c>
      <c r="V863" s="77">
        <v>0.77629358752749289</v>
      </c>
      <c r="W863" s="77" t="s">
        <v>3395</v>
      </c>
      <c r="X863" s="77">
        <v>0.72449643210874126</v>
      </c>
      <c r="Y863" s="77">
        <v>0.46641599264208611</v>
      </c>
      <c r="Z863" s="77">
        <v>0.97714285714285709</v>
      </c>
      <c r="AA863" s="77">
        <v>0.9862611078916379</v>
      </c>
      <c r="AB863" s="77">
        <v>0.4210526315789474</v>
      </c>
      <c r="AC863" s="77">
        <v>0.56842105263157894</v>
      </c>
      <c r="AD863" s="76">
        <v>0.80121755126713567</v>
      </c>
      <c r="AE863" s="77">
        <v>0.84223840201371003</v>
      </c>
      <c r="AF863" s="77">
        <v>0.47625609184382262</v>
      </c>
      <c r="AG863" s="77">
        <v>0.8350283486888731</v>
      </c>
      <c r="AH863" s="77">
        <v>0.66385451635955262</v>
      </c>
      <c r="AI863" s="77">
        <v>0.72449643210874126</v>
      </c>
      <c r="AJ863" s="77">
        <v>0.7217794248924716</v>
      </c>
      <c r="AK863" s="77">
        <v>0.70365686973529262</v>
      </c>
      <c r="AL863" s="77">
        <v>0.56842105263157894</v>
      </c>
      <c r="AM863" s="76">
        <v>0.70657068170822279</v>
      </c>
      <c r="AN863" s="77">
        <v>0.74112643238572229</v>
      </c>
      <c r="AO863" s="78">
        <v>0.66461911575311439</v>
      </c>
      <c r="AP863" s="79">
        <v>0.70375639021503067</v>
      </c>
      <c r="AQ863" s="70">
        <v>2</v>
      </c>
      <c r="AR863" s="71">
        <v>0</v>
      </c>
      <c r="AS863" s="71">
        <v>0</v>
      </c>
      <c r="AT863" s="71">
        <v>0</v>
      </c>
      <c r="AU863" s="71">
        <v>0</v>
      </c>
      <c r="AV863" s="71" t="s">
        <v>3395</v>
      </c>
      <c r="AW863" s="72" t="s">
        <v>3421</v>
      </c>
    </row>
    <row r="864" spans="1:49">
      <c r="A864" s="23" t="s">
        <v>4612</v>
      </c>
      <c r="B864" s="23" t="s">
        <v>3733</v>
      </c>
      <c r="C864" s="23" t="s">
        <v>2009</v>
      </c>
      <c r="D864" s="24" t="s">
        <v>2429</v>
      </c>
      <c r="E864" s="24" t="s">
        <v>2430</v>
      </c>
      <c r="F864" s="24" t="s">
        <v>2441</v>
      </c>
      <c r="G864" s="24" t="s">
        <v>2448</v>
      </c>
      <c r="H864" s="76">
        <v>0.85845296604749</v>
      </c>
      <c r="I864" s="77">
        <v>0.36899911150062631</v>
      </c>
      <c r="J864" s="77">
        <v>0.33865596674220677</v>
      </c>
      <c r="K864" s="77">
        <v>0.26721522251002983</v>
      </c>
      <c r="L864" s="77">
        <v>0.99387193596798407</v>
      </c>
      <c r="M864" s="77">
        <v>0.50413731951743668</v>
      </c>
      <c r="N864" s="77">
        <v>0.48827890152131703</v>
      </c>
      <c r="O864" s="77" t="s">
        <v>3395</v>
      </c>
      <c r="P864" s="77">
        <v>0.31700248928736291</v>
      </c>
      <c r="Q864" s="77">
        <v>1</v>
      </c>
      <c r="R864" s="77">
        <v>0.12998725132888148</v>
      </c>
      <c r="S864" s="77">
        <v>0.88235294117647056</v>
      </c>
      <c r="T864" s="77">
        <v>0.78770375620127564</v>
      </c>
      <c r="U864" s="77">
        <v>0.57399998431934796</v>
      </c>
      <c r="V864" s="77">
        <v>0.77629358752749289</v>
      </c>
      <c r="W864" s="77" t="s">
        <v>3395</v>
      </c>
      <c r="X864" s="77">
        <v>0.80840127675689799</v>
      </c>
      <c r="Y864" s="77">
        <v>0.46641599264208611</v>
      </c>
      <c r="Z864" s="77">
        <v>0.97714285714285709</v>
      </c>
      <c r="AA864" s="77">
        <v>0.9862611078916379</v>
      </c>
      <c r="AB864" s="77">
        <v>0.4210526315789474</v>
      </c>
      <c r="AC864" s="77">
        <v>0.56842105263157894</v>
      </c>
      <c r="AD864" s="76">
        <v>0.52203601476344108</v>
      </c>
      <c r="AE864" s="77">
        <v>0.51410117376082609</v>
      </c>
      <c r="AF864" s="77">
        <v>0.56499362566444078</v>
      </c>
      <c r="AG864" s="77">
        <v>0.8350283486888731</v>
      </c>
      <c r="AH864" s="77">
        <v>0.67514678592342037</v>
      </c>
      <c r="AI864" s="77">
        <v>0.80840127675689799</v>
      </c>
      <c r="AJ864" s="77">
        <v>0.7217794248924716</v>
      </c>
      <c r="AK864" s="77">
        <v>0.70365686973529262</v>
      </c>
      <c r="AL864" s="77">
        <v>0.56842105263157894</v>
      </c>
      <c r="AM864" s="76">
        <v>0.53371027139623595</v>
      </c>
      <c r="AN864" s="77">
        <v>0.77285880378973049</v>
      </c>
      <c r="AO864" s="78">
        <v>0.66461911575311439</v>
      </c>
      <c r="AP864" s="79">
        <v>0.65334146144144567</v>
      </c>
      <c r="AQ864" s="70">
        <v>2</v>
      </c>
      <c r="AR864" s="71">
        <v>1</v>
      </c>
      <c r="AS864" s="71">
        <v>0</v>
      </c>
      <c r="AT864" s="71">
        <v>0</v>
      </c>
      <c r="AU864" s="71">
        <v>0</v>
      </c>
      <c r="AV864" s="71" t="s">
        <v>3395</v>
      </c>
      <c r="AW864" s="72" t="s">
        <v>3421</v>
      </c>
    </row>
    <row r="865" spans="1:49">
      <c r="A865" s="23" t="s">
        <v>4613</v>
      </c>
      <c r="B865" s="23" t="s">
        <v>3733</v>
      </c>
      <c r="C865" s="23" t="s">
        <v>2011</v>
      </c>
      <c r="D865" s="24" t="s">
        <v>2429</v>
      </c>
      <c r="E865" s="24" t="s">
        <v>2430</v>
      </c>
      <c r="F865" s="24" t="s">
        <v>2450</v>
      </c>
      <c r="G865" s="24" t="s">
        <v>2453</v>
      </c>
      <c r="H865" s="76">
        <v>0.85845296604749</v>
      </c>
      <c r="I865" s="77">
        <v>0.42334394119390867</v>
      </c>
      <c r="J865" s="77">
        <v>0.5753815595722811</v>
      </c>
      <c r="K865" s="77">
        <v>0.35037054497466158</v>
      </c>
      <c r="L865" s="77">
        <v>0.5</v>
      </c>
      <c r="M865" s="77">
        <v>0.41394397453409071</v>
      </c>
      <c r="N865" s="77">
        <v>0.4948845888980386</v>
      </c>
      <c r="O865" s="77" t="s">
        <v>3395</v>
      </c>
      <c r="P865" s="77">
        <v>0.31947817214271856</v>
      </c>
      <c r="Q865" s="77">
        <v>1</v>
      </c>
      <c r="R865" s="77">
        <v>0.12398782201221639</v>
      </c>
      <c r="S865" s="77">
        <v>0.96470588235294152</v>
      </c>
      <c r="T865" s="77">
        <v>0.76408736550479994</v>
      </c>
      <c r="U865" s="77">
        <v>0.63394990816548369</v>
      </c>
      <c r="V865" s="77">
        <v>0.75188955006565494</v>
      </c>
      <c r="W865" s="77" t="s">
        <v>3395</v>
      </c>
      <c r="X865" s="77">
        <v>0.47055092495234763</v>
      </c>
      <c r="Y865" s="77">
        <v>0.55095084805366945</v>
      </c>
      <c r="Z865" s="77">
        <v>0.88571428571428568</v>
      </c>
      <c r="AA865" s="77">
        <v>0.9862611078916379</v>
      </c>
      <c r="AB865" s="77">
        <v>0.4210526315789474</v>
      </c>
      <c r="AC865" s="77">
        <v>0.56842105263157894</v>
      </c>
      <c r="AD865" s="76">
        <v>0.6190594889378932</v>
      </c>
      <c r="AE865" s="77">
        <v>0.41573545610990187</v>
      </c>
      <c r="AF865" s="77">
        <v>0.56199391100610818</v>
      </c>
      <c r="AG865" s="77">
        <v>0.86439662392887073</v>
      </c>
      <c r="AH865" s="77">
        <v>0.69291972911556932</v>
      </c>
      <c r="AI865" s="77">
        <v>0.47055092495234763</v>
      </c>
      <c r="AJ865" s="77">
        <v>0.71833256688397751</v>
      </c>
      <c r="AK865" s="77">
        <v>0.70365686973529262</v>
      </c>
      <c r="AL865" s="77">
        <v>0.56842105263157894</v>
      </c>
      <c r="AM865" s="76">
        <v>0.53226295201796781</v>
      </c>
      <c r="AN865" s="77">
        <v>0.6759557593322626</v>
      </c>
      <c r="AO865" s="78">
        <v>0.66347016308361628</v>
      </c>
      <c r="AP865" s="79">
        <v>0.62211256338791987</v>
      </c>
      <c r="AQ865" s="70">
        <v>2</v>
      </c>
      <c r="AR865" s="71">
        <v>1</v>
      </c>
      <c r="AS865" s="71">
        <v>0</v>
      </c>
      <c r="AT865" s="71">
        <v>0</v>
      </c>
      <c r="AU865" s="71">
        <v>0</v>
      </c>
      <c r="AV865" s="71" t="s">
        <v>3395</v>
      </c>
      <c r="AW865" s="72" t="s">
        <v>3421</v>
      </c>
    </row>
    <row r="866" spans="1:49">
      <c r="A866" s="23" t="s">
        <v>4614</v>
      </c>
      <c r="B866" s="23" t="s">
        <v>3733</v>
      </c>
      <c r="C866" s="23" t="s">
        <v>2013</v>
      </c>
      <c r="D866" s="24" t="s">
        <v>2429</v>
      </c>
      <c r="E866" s="24" t="s">
        <v>2430</v>
      </c>
      <c r="F866" s="24" t="s">
        <v>2450</v>
      </c>
      <c r="G866" s="24" t="s">
        <v>2455</v>
      </c>
      <c r="H866" s="76">
        <v>0.85845296604749</v>
      </c>
      <c r="I866" s="77">
        <v>0.32580225890102565</v>
      </c>
      <c r="J866" s="77">
        <v>0.51293977071213304</v>
      </c>
      <c r="K866" s="77">
        <v>0.28708305179269933</v>
      </c>
      <c r="L866" s="77">
        <v>0.5</v>
      </c>
      <c r="M866" s="77">
        <v>0.84951952669803155</v>
      </c>
      <c r="N866" s="77">
        <v>0.46398135959541198</v>
      </c>
      <c r="O866" s="77" t="s">
        <v>3395</v>
      </c>
      <c r="P866" s="77">
        <v>0.25737011628485595</v>
      </c>
      <c r="Q866" s="77">
        <v>0.65048003057223136</v>
      </c>
      <c r="R866" s="77">
        <v>0.17569940794177688</v>
      </c>
      <c r="S866" s="77">
        <v>0.96470588235294152</v>
      </c>
      <c r="T866" s="77">
        <v>0.76408736550479994</v>
      </c>
      <c r="U866" s="77">
        <v>0.73868405331938614</v>
      </c>
      <c r="V866" s="77">
        <v>0.75188955006565494</v>
      </c>
      <c r="W866" s="77" t="s">
        <v>3395</v>
      </c>
      <c r="X866" s="77">
        <v>0</v>
      </c>
      <c r="Y866" s="77">
        <v>0.55095084805366945</v>
      </c>
      <c r="Z866" s="77">
        <v>0.88571428571428568</v>
      </c>
      <c r="AA866" s="77">
        <v>0.9862611078916379</v>
      </c>
      <c r="AB866" s="77">
        <v>0.4210526315789474</v>
      </c>
      <c r="AC866" s="77">
        <v>0.56842105263157894</v>
      </c>
      <c r="AD866" s="76">
        <v>0.56573166522021623</v>
      </c>
      <c r="AE866" s="77">
        <v>0.47159081087419974</v>
      </c>
      <c r="AF866" s="77">
        <v>0.41308971925700411</v>
      </c>
      <c r="AG866" s="77">
        <v>0.86439662392887073</v>
      </c>
      <c r="AH866" s="77">
        <v>0.74528680169252048</v>
      </c>
      <c r="AI866" s="77">
        <v>0</v>
      </c>
      <c r="AJ866" s="77">
        <v>0.71833256688397751</v>
      </c>
      <c r="AK866" s="77">
        <v>0.70365686973529262</v>
      </c>
      <c r="AL866" s="77">
        <v>0.56842105263157894</v>
      </c>
      <c r="AM866" s="76">
        <v>0.48347073178380667</v>
      </c>
      <c r="AN866" s="77">
        <v>0.53656114187379711</v>
      </c>
      <c r="AO866" s="78">
        <v>0.66347016308361628</v>
      </c>
      <c r="AP866" s="79">
        <v>0.55870882875113614</v>
      </c>
      <c r="AQ866" s="70">
        <v>2</v>
      </c>
      <c r="AR866" s="71">
        <v>1</v>
      </c>
      <c r="AS866" s="71">
        <v>0</v>
      </c>
      <c r="AT866" s="71">
        <v>0</v>
      </c>
      <c r="AU866" s="71">
        <v>1</v>
      </c>
      <c r="AV866" s="71" t="s">
        <v>3629</v>
      </c>
      <c r="AW866" s="72" t="s">
        <v>3421</v>
      </c>
    </row>
    <row r="867" spans="1:49">
      <c r="A867" s="23" t="s">
        <v>4615</v>
      </c>
      <c r="B867" s="23" t="s">
        <v>3733</v>
      </c>
      <c r="C867" s="23" t="s">
        <v>2015</v>
      </c>
      <c r="D867" s="24" t="s">
        <v>2429</v>
      </c>
      <c r="E867" s="24" t="s">
        <v>2430</v>
      </c>
      <c r="F867" s="24" t="s">
        <v>2457</v>
      </c>
      <c r="G867" s="24" t="s">
        <v>2458</v>
      </c>
      <c r="H867" s="76">
        <v>0.85845296604749</v>
      </c>
      <c r="I867" s="77">
        <v>0.42386196228461848</v>
      </c>
      <c r="J867" s="77">
        <v>0.45397661352703272</v>
      </c>
      <c r="K867" s="77">
        <v>0.36567787569909138</v>
      </c>
      <c r="L867" s="77">
        <v>0.45535267633816917</v>
      </c>
      <c r="M867" s="77">
        <v>0.99004487282502074</v>
      </c>
      <c r="N867" s="77">
        <v>0.41855477500597305</v>
      </c>
      <c r="O867" s="77" t="s">
        <v>3395</v>
      </c>
      <c r="P867" s="77">
        <v>0.42428646527421532</v>
      </c>
      <c r="Q867" s="77">
        <v>0.61765127493400451</v>
      </c>
      <c r="R867" s="77">
        <v>0.23624290477995577</v>
      </c>
      <c r="S867" s="77">
        <v>0.97647058823529376</v>
      </c>
      <c r="T867" s="77">
        <v>0.84254236196121379</v>
      </c>
      <c r="U867" s="77">
        <v>0.70773980762021704</v>
      </c>
      <c r="V867" s="77">
        <v>0.73141093367243071</v>
      </c>
      <c r="W867" s="77" t="s">
        <v>3395</v>
      </c>
      <c r="X867" s="77">
        <v>0</v>
      </c>
      <c r="Y867" s="77">
        <v>0.57664944409879082</v>
      </c>
      <c r="Z867" s="77">
        <v>0.94857142857142862</v>
      </c>
      <c r="AA867" s="77">
        <v>0.9862611078916379</v>
      </c>
      <c r="AB867" s="77">
        <v>0.4210526315789474</v>
      </c>
      <c r="AC867" s="77">
        <v>0.56842105263157894</v>
      </c>
      <c r="AD867" s="76">
        <v>0.57876384728638042</v>
      </c>
      <c r="AE867" s="77">
        <v>0.5307833330284939</v>
      </c>
      <c r="AF867" s="77">
        <v>0.42694708985698016</v>
      </c>
      <c r="AG867" s="77">
        <v>0.90950647509825377</v>
      </c>
      <c r="AH867" s="77">
        <v>0.71957537064632393</v>
      </c>
      <c r="AI867" s="77">
        <v>0</v>
      </c>
      <c r="AJ867" s="77">
        <v>0.76261043633510972</v>
      </c>
      <c r="AK867" s="77">
        <v>0.70365686973529262</v>
      </c>
      <c r="AL867" s="77">
        <v>0.56842105263157894</v>
      </c>
      <c r="AM867" s="76">
        <v>0.51216475672395145</v>
      </c>
      <c r="AN867" s="77">
        <v>0.54302728191485927</v>
      </c>
      <c r="AO867" s="78">
        <v>0.67822945290066039</v>
      </c>
      <c r="AP867" s="79">
        <v>0.5756552806780546</v>
      </c>
      <c r="AQ867" s="70">
        <v>2</v>
      </c>
      <c r="AR867" s="71">
        <v>3</v>
      </c>
      <c r="AS867" s="71">
        <v>0</v>
      </c>
      <c r="AT867" s="71">
        <v>0</v>
      </c>
      <c r="AU867" s="71">
        <v>1</v>
      </c>
      <c r="AV867" s="71" t="s">
        <v>3629</v>
      </c>
      <c r="AW867" s="72" t="s">
        <v>3421</v>
      </c>
    </row>
    <row r="868" spans="1:49">
      <c r="A868" s="23" t="s">
        <v>4616</v>
      </c>
      <c r="B868" s="23" t="s">
        <v>3733</v>
      </c>
      <c r="C868" s="23" t="s">
        <v>2017</v>
      </c>
      <c r="D868" s="24" t="s">
        <v>2429</v>
      </c>
      <c r="E868" s="24" t="s">
        <v>2430</v>
      </c>
      <c r="F868" s="24" t="s">
        <v>2464</v>
      </c>
      <c r="G868" s="24" t="s">
        <v>2465</v>
      </c>
      <c r="H868" s="76">
        <v>0.85845296604749</v>
      </c>
      <c r="I868" s="77">
        <v>0.50605900893965472</v>
      </c>
      <c r="J868" s="77">
        <v>0.72799828334240813</v>
      </c>
      <c r="K868" s="77">
        <v>0.27530089502942645</v>
      </c>
      <c r="L868" s="77">
        <v>0.83366683341670855</v>
      </c>
      <c r="M868" s="77">
        <v>0.98470500275642592</v>
      </c>
      <c r="N868" s="77">
        <v>0.6770365627979118</v>
      </c>
      <c r="O868" s="77" t="s">
        <v>3395</v>
      </c>
      <c r="P868" s="77">
        <v>0.40961417258225097</v>
      </c>
      <c r="Q868" s="77">
        <v>0.8754763856310418</v>
      </c>
      <c r="R868" s="77">
        <v>0.22397363834061185</v>
      </c>
      <c r="S868" s="77">
        <v>0.97647058823529376</v>
      </c>
      <c r="T868" s="77">
        <v>0.80108240448424706</v>
      </c>
      <c r="U868" s="77">
        <v>0.6757211152302034</v>
      </c>
      <c r="V868" s="77">
        <v>0.800368296538014</v>
      </c>
      <c r="W868" s="77" t="s">
        <v>3395</v>
      </c>
      <c r="X868" s="77">
        <v>0.66197038639476102</v>
      </c>
      <c r="Y868" s="77">
        <v>0.51443179051586552</v>
      </c>
      <c r="Z868" s="77">
        <v>1</v>
      </c>
      <c r="AA868" s="77">
        <v>0.9862611078916379</v>
      </c>
      <c r="AB868" s="77">
        <v>0.4210526315789474</v>
      </c>
      <c r="AC868" s="77">
        <v>0.56842105263157894</v>
      </c>
      <c r="AD868" s="76">
        <v>0.69750341944318428</v>
      </c>
      <c r="AE868" s="77">
        <v>0.6360646933165448</v>
      </c>
      <c r="AF868" s="77">
        <v>0.54972501198582679</v>
      </c>
      <c r="AG868" s="77">
        <v>0.88877649635977041</v>
      </c>
      <c r="AH868" s="77">
        <v>0.73804470588410864</v>
      </c>
      <c r="AI868" s="77">
        <v>0.66197038639476102</v>
      </c>
      <c r="AJ868" s="77">
        <v>0.75721589525793276</v>
      </c>
      <c r="AK868" s="77">
        <v>0.70365686973529262</v>
      </c>
      <c r="AL868" s="77">
        <v>0.56842105263157894</v>
      </c>
      <c r="AM868" s="76">
        <v>0.62776437491518533</v>
      </c>
      <c r="AN868" s="77">
        <v>0.76293052954621332</v>
      </c>
      <c r="AO868" s="78">
        <v>0.6764312725416014</v>
      </c>
      <c r="AP868" s="79">
        <v>0.68792484556794953</v>
      </c>
      <c r="AQ868" s="70">
        <v>2</v>
      </c>
      <c r="AR868" s="71">
        <v>1</v>
      </c>
      <c r="AS868" s="71">
        <v>2</v>
      </c>
      <c r="AT868" s="71">
        <v>0</v>
      </c>
      <c r="AU868" s="71">
        <v>0</v>
      </c>
      <c r="AV868" s="71" t="s">
        <v>3395</v>
      </c>
      <c r="AW868" s="72" t="s">
        <v>3421</v>
      </c>
    </row>
    <row r="869" spans="1:49">
      <c r="A869" s="23" t="s">
        <v>4617</v>
      </c>
      <c r="B869" s="23" t="s">
        <v>3733</v>
      </c>
      <c r="C869" s="23" t="s">
        <v>2019</v>
      </c>
      <c r="D869" s="24" t="s">
        <v>2429</v>
      </c>
      <c r="E869" s="24" t="s">
        <v>2430</v>
      </c>
      <c r="F869" s="24" t="s">
        <v>2464</v>
      </c>
      <c r="G869" s="24" t="s">
        <v>2467</v>
      </c>
      <c r="H869" s="76">
        <v>0.85845296604749</v>
      </c>
      <c r="I869" s="77">
        <v>0.48510477420867143</v>
      </c>
      <c r="J869" s="77">
        <v>0.72799828334240813</v>
      </c>
      <c r="K869" s="77">
        <v>0</v>
      </c>
      <c r="L869" s="77">
        <v>0.83366683341670855</v>
      </c>
      <c r="M869" s="77">
        <v>2.0506157718581774E-2</v>
      </c>
      <c r="N869" s="77">
        <v>0.41330422790172799</v>
      </c>
      <c r="O869" s="77" t="s">
        <v>3395</v>
      </c>
      <c r="P869" s="77">
        <v>0.14952969871588323</v>
      </c>
      <c r="Q869" s="77">
        <v>0.97434796967375337</v>
      </c>
      <c r="R869" s="77">
        <v>0.22397363834061185</v>
      </c>
      <c r="S869" s="77">
        <v>0.97647058823529376</v>
      </c>
      <c r="T869" s="77">
        <v>0.80108240448424706</v>
      </c>
      <c r="U869" s="77">
        <v>0.58380076068758846</v>
      </c>
      <c r="V869" s="77">
        <v>0.800368296538014</v>
      </c>
      <c r="W869" s="77" t="s">
        <v>3395</v>
      </c>
      <c r="X869" s="77">
        <v>0.54358998279308834</v>
      </c>
      <c r="Y869" s="77">
        <v>0.51443179051586552</v>
      </c>
      <c r="Z869" s="77">
        <v>1</v>
      </c>
      <c r="AA869" s="77">
        <v>0.9862611078916379</v>
      </c>
      <c r="AB869" s="77">
        <v>0.4210526315789474</v>
      </c>
      <c r="AC869" s="77">
        <v>0.56842105263157894</v>
      </c>
      <c r="AD869" s="76">
        <v>0.69051867453285654</v>
      </c>
      <c r="AE869" s="77">
        <v>0.28340138355058031</v>
      </c>
      <c r="AF869" s="77">
        <v>0.59916080400718263</v>
      </c>
      <c r="AG869" s="77">
        <v>0.88877649635977041</v>
      </c>
      <c r="AH869" s="77">
        <v>0.69208452861280123</v>
      </c>
      <c r="AI869" s="77">
        <v>0.54358998279308834</v>
      </c>
      <c r="AJ869" s="77">
        <v>0.75721589525793276</v>
      </c>
      <c r="AK869" s="77">
        <v>0.70365686973529262</v>
      </c>
      <c r="AL869" s="77">
        <v>0.56842105263157894</v>
      </c>
      <c r="AM869" s="76">
        <v>0.52436028736353979</v>
      </c>
      <c r="AN869" s="77">
        <v>0.70815033592188659</v>
      </c>
      <c r="AO869" s="78">
        <v>0.6764312725416014</v>
      </c>
      <c r="AP869" s="79">
        <v>0.63363055446894567</v>
      </c>
      <c r="AQ869" s="70">
        <v>2</v>
      </c>
      <c r="AR869" s="71">
        <v>1</v>
      </c>
      <c r="AS869" s="71">
        <v>2</v>
      </c>
      <c r="AT869" s="71">
        <v>0</v>
      </c>
      <c r="AU869" s="71">
        <v>0</v>
      </c>
      <c r="AV869" s="71" t="s">
        <v>3395</v>
      </c>
      <c r="AW869" s="72" t="s">
        <v>3421</v>
      </c>
    </row>
    <row r="870" spans="1:49">
      <c r="A870" s="23" t="s">
        <v>4618</v>
      </c>
      <c r="B870" s="23" t="s">
        <v>3733</v>
      </c>
      <c r="C870" s="23" t="s">
        <v>2021</v>
      </c>
      <c r="D870" s="24" t="s">
        <v>2476</v>
      </c>
      <c r="E870" s="24" t="s">
        <v>2477</v>
      </c>
      <c r="F870" s="24" t="s">
        <v>2478</v>
      </c>
      <c r="G870" s="24" t="s">
        <v>2481</v>
      </c>
      <c r="H870" s="76">
        <v>0.28501164965722886</v>
      </c>
      <c r="I870" s="77">
        <v>0.62998010263444049</v>
      </c>
      <c r="J870" s="77">
        <v>0.71737101393315261</v>
      </c>
      <c r="K870" s="77">
        <v>0.42140190621342954</v>
      </c>
      <c r="L870" s="77">
        <v>0.38809847925025392</v>
      </c>
      <c r="M870" s="77">
        <v>0.43864285699153516</v>
      </c>
      <c r="N870" s="77">
        <v>0.70654809180126432</v>
      </c>
      <c r="O870" s="77" t="s">
        <v>3395</v>
      </c>
      <c r="P870" s="77">
        <v>0.5922644687072629</v>
      </c>
      <c r="Q870" s="77">
        <v>0.32756821082088644</v>
      </c>
      <c r="R870" s="77">
        <v>0.45537503835668597</v>
      </c>
      <c r="S870" s="77">
        <v>0.47058823529411764</v>
      </c>
      <c r="T870" s="77">
        <v>0.57747889955544096</v>
      </c>
      <c r="U870" s="77">
        <v>0.52665757030489968</v>
      </c>
      <c r="V870" s="77">
        <v>0.75646941621066943</v>
      </c>
      <c r="W870" s="77">
        <v>0</v>
      </c>
      <c r="X870" s="77">
        <v>0.73775651373949591</v>
      </c>
      <c r="Y870" s="77">
        <v>0.27967849703789849</v>
      </c>
      <c r="Z870" s="77">
        <v>0.84</v>
      </c>
      <c r="AA870" s="77">
        <v>0.38803834869352771</v>
      </c>
      <c r="AB870" s="77">
        <v>0.61428571428571432</v>
      </c>
      <c r="AC870" s="77">
        <v>0.36842105263157898</v>
      </c>
      <c r="AD870" s="76">
        <v>0.54412092207494067</v>
      </c>
      <c r="AE870" s="77">
        <v>0.50939116059274914</v>
      </c>
      <c r="AF870" s="77">
        <v>0.3914716245887862</v>
      </c>
      <c r="AG870" s="77">
        <v>0.52403356742477936</v>
      </c>
      <c r="AH870" s="77">
        <v>0.6415634932577845</v>
      </c>
      <c r="AI870" s="77">
        <v>0.36887825686974796</v>
      </c>
      <c r="AJ870" s="77">
        <v>0.55983924851894917</v>
      </c>
      <c r="AK870" s="77">
        <v>0.50116203148962102</v>
      </c>
      <c r="AL870" s="77">
        <v>0.36842105263157898</v>
      </c>
      <c r="AM870" s="76">
        <v>0.48166123575215863</v>
      </c>
      <c r="AN870" s="77">
        <v>0.51149177251743727</v>
      </c>
      <c r="AO870" s="78">
        <v>0.47647411088004971</v>
      </c>
      <c r="AP870" s="79">
        <v>0.48975578406106024</v>
      </c>
      <c r="AQ870" s="70">
        <v>2</v>
      </c>
      <c r="AR870" s="71">
        <v>0</v>
      </c>
      <c r="AS870" s="71">
        <v>1</v>
      </c>
      <c r="AT870" s="71">
        <v>0</v>
      </c>
      <c r="AU870" s="71">
        <v>1</v>
      </c>
      <c r="AV870" s="71" t="s">
        <v>3630</v>
      </c>
      <c r="AW870" s="72" t="s">
        <v>3419</v>
      </c>
    </row>
    <row r="871" spans="1:49">
      <c r="A871" s="23" t="s">
        <v>4619</v>
      </c>
      <c r="B871" s="23" t="s">
        <v>3733</v>
      </c>
      <c r="C871" s="23" t="s">
        <v>2023</v>
      </c>
      <c r="D871" s="24" t="s">
        <v>2476</v>
      </c>
      <c r="E871" s="24" t="s">
        <v>2477</v>
      </c>
      <c r="F871" s="24" t="s">
        <v>2478</v>
      </c>
      <c r="G871" s="24" t="s">
        <v>2489</v>
      </c>
      <c r="H871" s="76">
        <v>0.28501164965722886</v>
      </c>
      <c r="I871" s="77">
        <v>0.72791896784054044</v>
      </c>
      <c r="J871" s="77">
        <v>0.78958565828614158</v>
      </c>
      <c r="K871" s="77">
        <v>0.42140190621342954</v>
      </c>
      <c r="L871" s="77">
        <v>0.37186517935914448</v>
      </c>
      <c r="M871" s="77">
        <v>0.78979220080391377</v>
      </c>
      <c r="N871" s="77">
        <v>0.89538282308976758</v>
      </c>
      <c r="O871" s="77" t="s">
        <v>3395</v>
      </c>
      <c r="P871" s="77">
        <v>0.71078883329891906</v>
      </c>
      <c r="Q871" s="77">
        <v>0.46919017862505519</v>
      </c>
      <c r="R871" s="77">
        <v>0.20848218182780578</v>
      </c>
      <c r="S871" s="77">
        <v>0.47058823529411764</v>
      </c>
      <c r="T871" s="77">
        <v>0.57747889955544096</v>
      </c>
      <c r="U871" s="77">
        <v>0.53987571859399497</v>
      </c>
      <c r="V871" s="77">
        <v>0.75646941621066943</v>
      </c>
      <c r="W871" s="77">
        <v>1.0980346763092912E-3</v>
      </c>
      <c r="X871" s="77">
        <v>0.69818205407761469</v>
      </c>
      <c r="Y871" s="77">
        <v>0.27967849703789849</v>
      </c>
      <c r="Z871" s="77">
        <v>0.84</v>
      </c>
      <c r="AA871" s="77">
        <v>0.42381726969784994</v>
      </c>
      <c r="AB871" s="77">
        <v>0.61428571428571432</v>
      </c>
      <c r="AC871" s="77">
        <v>0.36842105263157898</v>
      </c>
      <c r="AD871" s="76">
        <v>0.60083875859463698</v>
      </c>
      <c r="AE871" s="77">
        <v>0.63784618855303488</v>
      </c>
      <c r="AF871" s="77">
        <v>0.33883618022643047</v>
      </c>
      <c r="AG871" s="77">
        <v>0.52403356742477936</v>
      </c>
      <c r="AH871" s="77">
        <v>0.6481725674023322</v>
      </c>
      <c r="AI871" s="77">
        <v>0.349640044376962</v>
      </c>
      <c r="AJ871" s="77">
        <v>0.55983924851894917</v>
      </c>
      <c r="AK871" s="77">
        <v>0.51905149199178213</v>
      </c>
      <c r="AL871" s="77">
        <v>0.36842105263157898</v>
      </c>
      <c r="AM871" s="76">
        <v>0.52584037579136744</v>
      </c>
      <c r="AN871" s="77">
        <v>0.5072820597346912</v>
      </c>
      <c r="AO871" s="78">
        <v>0.48243726438077011</v>
      </c>
      <c r="AP871" s="79">
        <v>0.50502936521246822</v>
      </c>
      <c r="AQ871" s="70">
        <v>2</v>
      </c>
      <c r="AR871" s="71">
        <v>0</v>
      </c>
      <c r="AS871" s="71">
        <v>1</v>
      </c>
      <c r="AT871" s="71">
        <v>0</v>
      </c>
      <c r="AU871" s="71">
        <v>0</v>
      </c>
      <c r="AV871" s="71" t="s">
        <v>3395</v>
      </c>
      <c r="AW871" s="72" t="s">
        <v>3419</v>
      </c>
    </row>
    <row r="872" spans="1:49">
      <c r="A872" s="23" t="s">
        <v>4620</v>
      </c>
      <c r="B872" s="23" t="s">
        <v>3733</v>
      </c>
      <c r="C872" s="23" t="s">
        <v>2026</v>
      </c>
      <c r="D872" s="24" t="s">
        <v>2476</v>
      </c>
      <c r="E872" s="24" t="s">
        <v>2477</v>
      </c>
      <c r="F872" s="24" t="s">
        <v>2491</v>
      </c>
      <c r="G872" s="24" t="s">
        <v>2492</v>
      </c>
      <c r="H872" s="76">
        <v>0.31731444341236437</v>
      </c>
      <c r="I872" s="77">
        <v>0.63424605991216332</v>
      </c>
      <c r="J872" s="77">
        <v>0.55171285032540429</v>
      </c>
      <c r="K872" s="77">
        <v>0.62887707641199797</v>
      </c>
      <c r="L872" s="77">
        <v>0.40888130371435172</v>
      </c>
      <c r="M872" s="77">
        <v>0.61976388771975111</v>
      </c>
      <c r="N872" s="77">
        <v>0.72564354492938743</v>
      </c>
      <c r="O872" s="77" t="s">
        <v>3395</v>
      </c>
      <c r="P872" s="77">
        <v>0.35398402529096562</v>
      </c>
      <c r="Q872" s="77">
        <v>0.69799082803845625</v>
      </c>
      <c r="R872" s="77">
        <v>0.17650033033361018</v>
      </c>
      <c r="S872" s="77">
        <v>0.22352941176470656</v>
      </c>
      <c r="T872" s="77">
        <v>0.53100959989691376</v>
      </c>
      <c r="U872" s="77">
        <v>0.54227539779108247</v>
      </c>
      <c r="V872" s="77">
        <v>0.72170219622889498</v>
      </c>
      <c r="W872" s="77">
        <v>0.29187854239393346</v>
      </c>
      <c r="X872" s="77">
        <v>0.85651419026353648</v>
      </c>
      <c r="Y872" s="77">
        <v>0.44536681364460173</v>
      </c>
      <c r="Z872" s="77">
        <v>0.82857142857142851</v>
      </c>
      <c r="AA872" s="77">
        <v>0.34741735519817551</v>
      </c>
      <c r="AB872" s="77">
        <v>0.61428571428571432</v>
      </c>
      <c r="AC872" s="77">
        <v>0.36842105263157898</v>
      </c>
      <c r="AD872" s="76">
        <v>0.50109111788331073</v>
      </c>
      <c r="AE872" s="77">
        <v>0.54742996761329077</v>
      </c>
      <c r="AF872" s="77">
        <v>0.43724557918603324</v>
      </c>
      <c r="AG872" s="77">
        <v>0.37726950583081015</v>
      </c>
      <c r="AH872" s="77">
        <v>0.63198879700998867</v>
      </c>
      <c r="AI872" s="77">
        <v>0.57419636632873494</v>
      </c>
      <c r="AJ872" s="77">
        <v>0.63696912110801507</v>
      </c>
      <c r="AK872" s="77">
        <v>0.48085153474194492</v>
      </c>
      <c r="AL872" s="77">
        <v>0.36842105263157898</v>
      </c>
      <c r="AM872" s="76">
        <v>0.49525555489421152</v>
      </c>
      <c r="AN872" s="77">
        <v>0.52781822305651127</v>
      </c>
      <c r="AO872" s="78">
        <v>0.49541390282717962</v>
      </c>
      <c r="AP872" s="79">
        <v>0.50604834373282448</v>
      </c>
      <c r="AQ872" s="70">
        <v>2</v>
      </c>
      <c r="AR872" s="71">
        <v>0</v>
      </c>
      <c r="AS872" s="71">
        <v>0</v>
      </c>
      <c r="AT872" s="71">
        <v>0</v>
      </c>
      <c r="AU872" s="71">
        <v>1</v>
      </c>
      <c r="AV872" s="71" t="s">
        <v>3632</v>
      </c>
      <c r="AW872" s="72" t="s">
        <v>3419</v>
      </c>
    </row>
    <row r="873" spans="1:49">
      <c r="A873" s="23" t="s">
        <v>4621</v>
      </c>
      <c r="B873" s="23" t="s">
        <v>3733</v>
      </c>
      <c r="C873" s="23" t="s">
        <v>2029</v>
      </c>
      <c r="D873" s="24" t="s">
        <v>2476</v>
      </c>
      <c r="E873" s="24" t="s">
        <v>2477</v>
      </c>
      <c r="F873" s="24" t="s">
        <v>2491</v>
      </c>
      <c r="G873" s="24" t="s">
        <v>2494</v>
      </c>
      <c r="H873" s="76">
        <v>0.31731444341236437</v>
      </c>
      <c r="I873" s="77">
        <v>0.61576320635066017</v>
      </c>
      <c r="J873" s="77">
        <v>0.65698552966043366</v>
      </c>
      <c r="K873" s="77">
        <v>0.5608868133611663</v>
      </c>
      <c r="L873" s="77">
        <v>0.37797976748590828</v>
      </c>
      <c r="M873" s="77">
        <v>0.77854405454415965</v>
      </c>
      <c r="N873" s="77">
        <v>0.75902792231693439</v>
      </c>
      <c r="O873" s="77" t="s">
        <v>3395</v>
      </c>
      <c r="P873" s="77">
        <v>0.20045106072175989</v>
      </c>
      <c r="Q873" s="77">
        <v>0.31349510596200064</v>
      </c>
      <c r="R873" s="77">
        <v>0.62568890601251914</v>
      </c>
      <c r="S873" s="77">
        <v>0.22352941176470656</v>
      </c>
      <c r="T873" s="77">
        <v>0.53100959989691376</v>
      </c>
      <c r="U873" s="77">
        <v>0.59678476991410545</v>
      </c>
      <c r="V873" s="77">
        <v>0.72170219622889498</v>
      </c>
      <c r="W873" s="77">
        <v>0.20739254797397674</v>
      </c>
      <c r="X873" s="77">
        <v>0.57960729775835862</v>
      </c>
      <c r="Y873" s="77">
        <v>0.44536681364460173</v>
      </c>
      <c r="Z873" s="77">
        <v>0.82857142857142851</v>
      </c>
      <c r="AA873" s="77">
        <v>0.34741735519817551</v>
      </c>
      <c r="AB873" s="77">
        <v>0.61428571428571432</v>
      </c>
      <c r="AC873" s="77">
        <v>0.36842105263157898</v>
      </c>
      <c r="AD873" s="76">
        <v>0.53002105980781933</v>
      </c>
      <c r="AE873" s="77">
        <v>0.53537792368598569</v>
      </c>
      <c r="AF873" s="77">
        <v>0.46959200598725992</v>
      </c>
      <c r="AG873" s="77">
        <v>0.37726950583081015</v>
      </c>
      <c r="AH873" s="77">
        <v>0.65924348307150016</v>
      </c>
      <c r="AI873" s="77">
        <v>0.3934999228661677</v>
      </c>
      <c r="AJ873" s="77">
        <v>0.63696912110801507</v>
      </c>
      <c r="AK873" s="77">
        <v>0.48085153474194492</v>
      </c>
      <c r="AL873" s="77">
        <v>0.36842105263157898</v>
      </c>
      <c r="AM873" s="76">
        <v>0.51166366316035505</v>
      </c>
      <c r="AN873" s="77">
        <v>0.4766709705894927</v>
      </c>
      <c r="AO873" s="78">
        <v>0.49541390282717962</v>
      </c>
      <c r="AP873" s="79">
        <v>0.49447929601478474</v>
      </c>
      <c r="AQ873" s="70">
        <v>2</v>
      </c>
      <c r="AR873" s="71">
        <v>3</v>
      </c>
      <c r="AS873" s="71">
        <v>2</v>
      </c>
      <c r="AT873" s="71">
        <v>0</v>
      </c>
      <c r="AU873" s="71">
        <v>1</v>
      </c>
      <c r="AV873" s="71" t="s">
        <v>3633</v>
      </c>
      <c r="AW873" s="72" t="s">
        <v>3419</v>
      </c>
    </row>
    <row r="874" spans="1:49">
      <c r="A874" s="23" t="s">
        <v>4622</v>
      </c>
      <c r="B874" s="23" t="s">
        <v>3733</v>
      </c>
      <c r="C874" s="23" t="s">
        <v>2031</v>
      </c>
      <c r="D874" s="24" t="s">
        <v>2476</v>
      </c>
      <c r="E874" s="24" t="s">
        <v>2508</v>
      </c>
      <c r="F874" s="24" t="s">
        <v>2509</v>
      </c>
      <c r="G874" s="24" t="s">
        <v>2520</v>
      </c>
      <c r="H874" s="76">
        <v>0.26989120821355717</v>
      </c>
      <c r="I874" s="77">
        <v>0.55047964586391718</v>
      </c>
      <c r="J874" s="77">
        <v>0.7316080196784418</v>
      </c>
      <c r="K874" s="77">
        <v>0.41519879232082102</v>
      </c>
      <c r="L874" s="77">
        <v>0.32793895388050603</v>
      </c>
      <c r="M874" s="77">
        <v>0.87414181894887955</v>
      </c>
      <c r="N874" s="77">
        <v>0.7656598997387849</v>
      </c>
      <c r="O874" s="77" t="s">
        <v>3395</v>
      </c>
      <c r="P874" s="77">
        <v>0.41406139312692836</v>
      </c>
      <c r="Q874" s="77">
        <v>0.61844997623723952</v>
      </c>
      <c r="R874" s="77">
        <v>0.28087739855718974</v>
      </c>
      <c r="S874" s="77">
        <v>0.30588235294117749</v>
      </c>
      <c r="T874" s="77">
        <v>0.46206752142258878</v>
      </c>
      <c r="U874" s="77">
        <v>0.58761396008535371</v>
      </c>
      <c r="V874" s="77">
        <v>0.64571834429110031</v>
      </c>
      <c r="W874" s="77">
        <v>0.12241737677145551</v>
      </c>
      <c r="X874" s="77">
        <v>1</v>
      </c>
      <c r="Y874" s="77">
        <v>0.28103105472448381</v>
      </c>
      <c r="Z874" s="77">
        <v>0.81142857142857139</v>
      </c>
      <c r="AA874" s="77">
        <v>0.40124333795847789</v>
      </c>
      <c r="AB874" s="77">
        <v>0.61428571428571432</v>
      </c>
      <c r="AC874" s="77">
        <v>0.36842105263157898</v>
      </c>
      <c r="AD874" s="76">
        <v>0.51732629125197205</v>
      </c>
      <c r="AE874" s="77">
        <v>0.559400171603184</v>
      </c>
      <c r="AF874" s="77">
        <v>0.44966368739721463</v>
      </c>
      <c r="AG874" s="77">
        <v>0.38397493718188314</v>
      </c>
      <c r="AH874" s="77">
        <v>0.61666615218822707</v>
      </c>
      <c r="AI874" s="77">
        <v>0.56120868838572779</v>
      </c>
      <c r="AJ874" s="77">
        <v>0.54622981307652763</v>
      </c>
      <c r="AK874" s="77">
        <v>0.5077645261220961</v>
      </c>
      <c r="AL874" s="77">
        <v>0.36842105263157898</v>
      </c>
      <c r="AM874" s="76">
        <v>0.50879671675079019</v>
      </c>
      <c r="AN874" s="77">
        <v>0.52061659258527937</v>
      </c>
      <c r="AO874" s="78">
        <v>0.47413846394340092</v>
      </c>
      <c r="AP874" s="79">
        <v>0.50098706784890057</v>
      </c>
      <c r="AQ874" s="70">
        <v>2</v>
      </c>
      <c r="AR874" s="71">
        <v>0</v>
      </c>
      <c r="AS874" s="71">
        <v>0</v>
      </c>
      <c r="AT874" s="71">
        <v>0</v>
      </c>
      <c r="AU874" s="71">
        <v>1</v>
      </c>
      <c r="AV874" s="71" t="s">
        <v>3635</v>
      </c>
      <c r="AW874" s="72" t="s">
        <v>3419</v>
      </c>
    </row>
    <row r="875" spans="1:49">
      <c r="A875" s="23" t="s">
        <v>4623</v>
      </c>
      <c r="B875" s="23" t="s">
        <v>3733</v>
      </c>
      <c r="C875" s="23" t="s">
        <v>2033</v>
      </c>
      <c r="D875" s="24" t="s">
        <v>2476</v>
      </c>
      <c r="E875" s="24" t="s">
        <v>2508</v>
      </c>
      <c r="F875" s="24" t="s">
        <v>2522</v>
      </c>
      <c r="G875" s="24" t="s">
        <v>2523</v>
      </c>
      <c r="H875" s="76">
        <v>0.2908443717304019</v>
      </c>
      <c r="I875" s="77">
        <v>0.97499529705974686</v>
      </c>
      <c r="J875" s="77">
        <v>0.95869958471764505</v>
      </c>
      <c r="K875" s="77">
        <v>0.45114924498354558</v>
      </c>
      <c r="L875" s="77">
        <v>0.25032941704717576</v>
      </c>
      <c r="M875" s="77">
        <v>1</v>
      </c>
      <c r="N875" s="77">
        <v>0.79942400786082091</v>
      </c>
      <c r="O875" s="77" t="s">
        <v>3395</v>
      </c>
      <c r="P875" s="77">
        <v>0.4904646247258227</v>
      </c>
      <c r="Q875" s="77">
        <v>0.42999553943209795</v>
      </c>
      <c r="R875" s="77">
        <v>3.1254751509480791E-3</v>
      </c>
      <c r="S875" s="77">
        <v>0.30588235294117749</v>
      </c>
      <c r="T875" s="77">
        <v>0.44428194059661102</v>
      </c>
      <c r="U875" s="77">
        <v>0.64654636117057962</v>
      </c>
      <c r="V875" s="77">
        <v>0.55934415791238268</v>
      </c>
      <c r="W875" s="77">
        <v>0.3655261104629498</v>
      </c>
      <c r="X875" s="77">
        <v>0.58783870697365648</v>
      </c>
      <c r="Y875" s="77">
        <v>0.20393526658911981</v>
      </c>
      <c r="Z875" s="77">
        <v>0.61142857142857143</v>
      </c>
      <c r="AA875" s="77">
        <v>0.43381410149810495</v>
      </c>
      <c r="AB875" s="77">
        <v>0.61428571428571432</v>
      </c>
      <c r="AC875" s="77">
        <v>0.36842105263157898</v>
      </c>
      <c r="AD875" s="76">
        <v>0.74151308450259801</v>
      </c>
      <c r="AE875" s="77">
        <v>0.59827345892347306</v>
      </c>
      <c r="AF875" s="77">
        <v>0.21656050729152301</v>
      </c>
      <c r="AG875" s="77">
        <v>0.37508214676889429</v>
      </c>
      <c r="AH875" s="77">
        <v>0.60294525954148115</v>
      </c>
      <c r="AI875" s="77">
        <v>0.47668240871830314</v>
      </c>
      <c r="AJ875" s="77">
        <v>0.40768191900884565</v>
      </c>
      <c r="AK875" s="77">
        <v>0.52404990789190964</v>
      </c>
      <c r="AL875" s="77">
        <v>0.36842105263157898</v>
      </c>
      <c r="AM875" s="76">
        <v>0.51878235023919805</v>
      </c>
      <c r="AN875" s="77">
        <v>0.48490327167622621</v>
      </c>
      <c r="AO875" s="78">
        <v>0.43338429317744476</v>
      </c>
      <c r="AP875" s="79">
        <v>0.47837040645124185</v>
      </c>
      <c r="AQ875" s="70">
        <v>2</v>
      </c>
      <c r="AR875" s="71">
        <v>0</v>
      </c>
      <c r="AS875" s="71">
        <v>1</v>
      </c>
      <c r="AT875" s="71">
        <v>0</v>
      </c>
      <c r="AU875" s="71">
        <v>1</v>
      </c>
      <c r="AV875" s="71" t="s">
        <v>3636</v>
      </c>
      <c r="AW875" s="72" t="s">
        <v>3419</v>
      </c>
    </row>
    <row r="876" spans="1:49">
      <c r="A876" s="23" t="s">
        <v>4624</v>
      </c>
      <c r="B876" s="23" t="s">
        <v>3733</v>
      </c>
      <c r="C876" s="23" t="s">
        <v>2035</v>
      </c>
      <c r="D876" s="24" t="s">
        <v>2476</v>
      </c>
      <c r="E876" s="24" t="s">
        <v>2508</v>
      </c>
      <c r="F876" s="24" t="s">
        <v>2522</v>
      </c>
      <c r="G876" s="24" t="s">
        <v>2525</v>
      </c>
      <c r="H876" s="76">
        <v>0.2908443717304019</v>
      </c>
      <c r="I876" s="77">
        <v>0.86340573869167692</v>
      </c>
      <c r="J876" s="77">
        <v>0.71662735187908511</v>
      </c>
      <c r="K876" s="77">
        <v>9.184554854225091E-3</v>
      </c>
      <c r="L876" s="77">
        <v>0.30879571980607784</v>
      </c>
      <c r="M876" s="77">
        <v>0.9005080245913577</v>
      </c>
      <c r="N876" s="77">
        <v>0.86797398658282732</v>
      </c>
      <c r="O876" s="77" t="s">
        <v>3395</v>
      </c>
      <c r="P876" s="77">
        <v>0.48221139335562185</v>
      </c>
      <c r="Q876" s="77">
        <v>0.7424505672514885</v>
      </c>
      <c r="R876" s="77">
        <v>0.146186815776505</v>
      </c>
      <c r="S876" s="77">
        <v>0.30588235294117749</v>
      </c>
      <c r="T876" s="77">
        <v>0.44428194059661102</v>
      </c>
      <c r="U876" s="77">
        <v>0.53148169039425841</v>
      </c>
      <c r="V876" s="77">
        <v>0.55934415791238268</v>
      </c>
      <c r="W876" s="77">
        <v>0.53080159315762265</v>
      </c>
      <c r="X876" s="77">
        <v>0.77359417493221005</v>
      </c>
      <c r="Y876" s="77">
        <v>0.20393526658911981</v>
      </c>
      <c r="Z876" s="77">
        <v>0.61142857142857143</v>
      </c>
      <c r="AA876" s="77">
        <v>0.43381410149810495</v>
      </c>
      <c r="AB876" s="77">
        <v>0.61428571428571432</v>
      </c>
      <c r="AC876" s="77">
        <v>0.36842105263157898</v>
      </c>
      <c r="AD876" s="76">
        <v>0.62362582076705464</v>
      </c>
      <c r="AE876" s="77">
        <v>0.51373473583802187</v>
      </c>
      <c r="AF876" s="77">
        <v>0.44431869151399672</v>
      </c>
      <c r="AG876" s="77">
        <v>0.37508214676889429</v>
      </c>
      <c r="AH876" s="77">
        <v>0.54541292415332054</v>
      </c>
      <c r="AI876" s="77">
        <v>0.6521978840449163</v>
      </c>
      <c r="AJ876" s="77">
        <v>0.40768191900884565</v>
      </c>
      <c r="AK876" s="77">
        <v>0.52404990789190964</v>
      </c>
      <c r="AL876" s="77">
        <v>0.36842105263157898</v>
      </c>
      <c r="AM876" s="76">
        <v>0.527226416039691</v>
      </c>
      <c r="AN876" s="77">
        <v>0.52423098498904375</v>
      </c>
      <c r="AO876" s="78">
        <v>0.43338429317744476</v>
      </c>
      <c r="AP876" s="79">
        <v>0.49394566515943028</v>
      </c>
      <c r="AQ876" s="70">
        <v>2</v>
      </c>
      <c r="AR876" s="71">
        <v>0</v>
      </c>
      <c r="AS876" s="71">
        <v>0</v>
      </c>
      <c r="AT876" s="71">
        <v>0</v>
      </c>
      <c r="AU876" s="71">
        <v>0</v>
      </c>
      <c r="AV876" s="71" t="s">
        <v>3395</v>
      </c>
      <c r="AW876" s="72" t="s">
        <v>3419</v>
      </c>
    </row>
    <row r="877" spans="1:49">
      <c r="A877" s="23" t="s">
        <v>4625</v>
      </c>
      <c r="B877" s="23" t="s">
        <v>3733</v>
      </c>
      <c r="C877" s="23" t="s">
        <v>2038</v>
      </c>
      <c r="D877" s="24" t="s">
        <v>2476</v>
      </c>
      <c r="E877" s="24" t="s">
        <v>2508</v>
      </c>
      <c r="F877" s="24" t="s">
        <v>2522</v>
      </c>
      <c r="G877" s="24" t="s">
        <v>2529</v>
      </c>
      <c r="H877" s="76">
        <v>0.2908443717304019</v>
      </c>
      <c r="I877" s="77">
        <v>0.7396567545305478</v>
      </c>
      <c r="J877" s="77">
        <v>0.38039715154768944</v>
      </c>
      <c r="K877" s="77">
        <v>0.45114924498354558</v>
      </c>
      <c r="L877" s="77">
        <v>0.27735217022567743</v>
      </c>
      <c r="M877" s="77">
        <v>0.34529575947069291</v>
      </c>
      <c r="N877" s="77">
        <v>0.400153159129776</v>
      </c>
      <c r="O877" s="77" t="s">
        <v>3395</v>
      </c>
      <c r="P877" s="77">
        <v>0.16533600116694291</v>
      </c>
      <c r="Q877" s="77">
        <v>0.57361861428552363</v>
      </c>
      <c r="R877" s="77">
        <v>0.18112202130835398</v>
      </c>
      <c r="S877" s="77">
        <v>0.30588235294117749</v>
      </c>
      <c r="T877" s="77">
        <v>0.44428194059661102</v>
      </c>
      <c r="U877" s="77">
        <v>0.5170971616199197</v>
      </c>
      <c r="V877" s="77">
        <v>0.55934415791238268</v>
      </c>
      <c r="W877" s="77">
        <v>0</v>
      </c>
      <c r="X877" s="77">
        <v>0.785307600902868</v>
      </c>
      <c r="Y877" s="77">
        <v>0.20393526658911981</v>
      </c>
      <c r="Z877" s="77">
        <v>0.61142857142857143</v>
      </c>
      <c r="AA877" s="77">
        <v>0.43381410149810495</v>
      </c>
      <c r="AB877" s="77">
        <v>0.61428571428571432</v>
      </c>
      <c r="AC877" s="77">
        <v>0.36842105263157898</v>
      </c>
      <c r="AD877" s="76">
        <v>0.47029942593621304</v>
      </c>
      <c r="AE877" s="77">
        <v>0.32785726699532697</v>
      </c>
      <c r="AF877" s="77">
        <v>0.3773703177969388</v>
      </c>
      <c r="AG877" s="77">
        <v>0.37508214676889429</v>
      </c>
      <c r="AH877" s="77">
        <v>0.53822065976615119</v>
      </c>
      <c r="AI877" s="77">
        <v>0.392653800451434</v>
      </c>
      <c r="AJ877" s="77">
        <v>0.40768191900884565</v>
      </c>
      <c r="AK877" s="77">
        <v>0.52404990789190964</v>
      </c>
      <c r="AL877" s="77">
        <v>0.36842105263157898</v>
      </c>
      <c r="AM877" s="76">
        <v>0.39184233690949294</v>
      </c>
      <c r="AN877" s="77">
        <v>0.43531886899549316</v>
      </c>
      <c r="AO877" s="78">
        <v>0.43338429317744476</v>
      </c>
      <c r="AP877" s="79">
        <v>0.41993690760129965</v>
      </c>
      <c r="AQ877" s="70">
        <v>2</v>
      </c>
      <c r="AR877" s="71">
        <v>0</v>
      </c>
      <c r="AS877" s="71">
        <v>2</v>
      </c>
      <c r="AT877" s="71">
        <v>0</v>
      </c>
      <c r="AU877" s="71">
        <v>0</v>
      </c>
      <c r="AV877" s="71" t="s">
        <v>3395</v>
      </c>
      <c r="AW877" s="72" t="s">
        <v>3419</v>
      </c>
    </row>
    <row r="878" spans="1:49">
      <c r="A878" s="23" t="s">
        <v>4626</v>
      </c>
      <c r="B878" s="23" t="s">
        <v>3733</v>
      </c>
      <c r="C878" s="23" t="s">
        <v>2040</v>
      </c>
      <c r="D878" s="24" t="s">
        <v>2476</v>
      </c>
      <c r="E878" s="24" t="s">
        <v>2508</v>
      </c>
      <c r="F878" s="24" t="s">
        <v>2531</v>
      </c>
      <c r="G878" s="24" t="s">
        <v>2532</v>
      </c>
      <c r="H878" s="76">
        <v>0.28278151223985137</v>
      </c>
      <c r="I878" s="77">
        <v>0.40242895595566897</v>
      </c>
      <c r="J878" s="77">
        <v>0.30626526903005524</v>
      </c>
      <c r="K878" s="77">
        <v>0.38613098937060786</v>
      </c>
      <c r="L878" s="77">
        <v>0.28592275635349612</v>
      </c>
      <c r="M878" s="77">
        <v>0.38716182981029124</v>
      </c>
      <c r="N878" s="77">
        <v>0.4281715620458742</v>
      </c>
      <c r="O878" s="77" t="s">
        <v>3395</v>
      </c>
      <c r="P878" s="77">
        <v>0.283522319575849</v>
      </c>
      <c r="Q878" s="77">
        <v>0.78077534860219178</v>
      </c>
      <c r="R878" s="77">
        <v>0.62212625743458272</v>
      </c>
      <c r="S878" s="77">
        <v>0.24705882352941277</v>
      </c>
      <c r="T878" s="77">
        <v>0.27654145995747692</v>
      </c>
      <c r="U878" s="77">
        <v>0.57174804888784836</v>
      </c>
      <c r="V878" s="77">
        <v>0.50810518336469457</v>
      </c>
      <c r="W878" s="77">
        <v>0.26450625539008454</v>
      </c>
      <c r="X878" s="77">
        <v>1</v>
      </c>
      <c r="Y878" s="77">
        <v>5.3571428571428381E-2</v>
      </c>
      <c r="Z878" s="77">
        <v>0.59428571428571431</v>
      </c>
      <c r="AA878" s="77">
        <v>0.44186901465930145</v>
      </c>
      <c r="AB878" s="77">
        <v>0.61428571428571432</v>
      </c>
      <c r="AC878" s="77">
        <v>0.36842105263157898</v>
      </c>
      <c r="AD878" s="76">
        <v>0.33049191240852521</v>
      </c>
      <c r="AE878" s="77">
        <v>0.35418189143122369</v>
      </c>
      <c r="AF878" s="77">
        <v>0.70145080301838725</v>
      </c>
      <c r="AG878" s="77">
        <v>0.26180014174344485</v>
      </c>
      <c r="AH878" s="77">
        <v>0.53992661612627146</v>
      </c>
      <c r="AI878" s="77">
        <v>0.63225312769504227</v>
      </c>
      <c r="AJ878" s="77">
        <v>0.32392857142857134</v>
      </c>
      <c r="AK878" s="77">
        <v>0.52807736447250786</v>
      </c>
      <c r="AL878" s="77">
        <v>0.36842105263157898</v>
      </c>
      <c r="AM878" s="76">
        <v>0.46204153561937872</v>
      </c>
      <c r="AN878" s="77">
        <v>0.47799329518825284</v>
      </c>
      <c r="AO878" s="78">
        <v>0.40680899617755273</v>
      </c>
      <c r="AP878" s="79">
        <v>0.44841540862625329</v>
      </c>
      <c r="AQ878" s="70">
        <v>2</v>
      </c>
      <c r="AR878" s="71">
        <v>0</v>
      </c>
      <c r="AS878" s="71">
        <v>2</v>
      </c>
      <c r="AT878" s="71">
        <v>0</v>
      </c>
      <c r="AU878" s="71">
        <v>0</v>
      </c>
      <c r="AV878" s="71" t="s">
        <v>3395</v>
      </c>
      <c r="AW878" s="72" t="s">
        <v>3419</v>
      </c>
    </row>
    <row r="879" spans="1:49">
      <c r="A879" s="23" t="s">
        <v>4627</v>
      </c>
      <c r="B879" s="23" t="s">
        <v>3733</v>
      </c>
      <c r="C879" s="23" t="s">
        <v>2042</v>
      </c>
      <c r="D879" s="24" t="s">
        <v>2476</v>
      </c>
      <c r="E879" s="24" t="s">
        <v>2508</v>
      </c>
      <c r="F879" s="24" t="s">
        <v>2531</v>
      </c>
      <c r="G879" s="24" t="s">
        <v>2534</v>
      </c>
      <c r="H879" s="76">
        <v>0.28278151223985137</v>
      </c>
      <c r="I879" s="77">
        <v>0.37434278303505497</v>
      </c>
      <c r="J879" s="77">
        <v>0.2927855328998662</v>
      </c>
      <c r="K879" s="77">
        <v>0.3219775527428631</v>
      </c>
      <c r="L879" s="77">
        <v>0.27895449719740012</v>
      </c>
      <c r="M879" s="77">
        <v>0.62996143165362728</v>
      </c>
      <c r="N879" s="77">
        <v>0.20806843968032473</v>
      </c>
      <c r="O879" s="77" t="s">
        <v>3395</v>
      </c>
      <c r="P879" s="77">
        <v>1.4493767110337452E-2</v>
      </c>
      <c r="Q879" s="77">
        <v>0.8354514471716743</v>
      </c>
      <c r="R879" s="77">
        <v>0.3846881244151254</v>
      </c>
      <c r="S879" s="77">
        <v>0.24705882352941277</v>
      </c>
      <c r="T879" s="77">
        <v>0.27654145995747692</v>
      </c>
      <c r="U879" s="77">
        <v>0.57511851606997488</v>
      </c>
      <c r="V879" s="77">
        <v>0.50810518336469457</v>
      </c>
      <c r="W879" s="77">
        <v>0.1010107000635382</v>
      </c>
      <c r="X879" s="77">
        <v>0.81498477091302202</v>
      </c>
      <c r="Y879" s="77">
        <v>5.3571428571428381E-2</v>
      </c>
      <c r="Z879" s="77">
        <v>0.59428571428571431</v>
      </c>
      <c r="AA879" s="77">
        <v>0.44186901465930145</v>
      </c>
      <c r="AB879" s="77">
        <v>0.61428571428571432</v>
      </c>
      <c r="AC879" s="77">
        <v>0.36842105263157898</v>
      </c>
      <c r="AD879" s="76">
        <v>0.31663660939159083</v>
      </c>
      <c r="AE879" s="77">
        <v>0.29069113767691057</v>
      </c>
      <c r="AF879" s="77">
        <v>0.61006978579339988</v>
      </c>
      <c r="AG879" s="77">
        <v>0.26180014174344485</v>
      </c>
      <c r="AH879" s="77">
        <v>0.54161184971733478</v>
      </c>
      <c r="AI879" s="77">
        <v>0.4579977354882801</v>
      </c>
      <c r="AJ879" s="77">
        <v>0.32392857142857134</v>
      </c>
      <c r="AK879" s="77">
        <v>0.52807736447250786</v>
      </c>
      <c r="AL879" s="77">
        <v>0.36842105263157898</v>
      </c>
      <c r="AM879" s="76">
        <v>0.40579917762063378</v>
      </c>
      <c r="AN879" s="77">
        <v>0.42046990898301989</v>
      </c>
      <c r="AO879" s="78">
        <v>0.40680899617755273</v>
      </c>
      <c r="AP879" s="79">
        <v>0.41099900277279933</v>
      </c>
      <c r="AQ879" s="70">
        <v>2</v>
      </c>
      <c r="AR879" s="71">
        <v>0</v>
      </c>
      <c r="AS879" s="71">
        <v>2</v>
      </c>
      <c r="AT879" s="71">
        <v>0</v>
      </c>
      <c r="AU879" s="71">
        <v>0</v>
      </c>
      <c r="AV879" s="71" t="s">
        <v>3395</v>
      </c>
      <c r="AW879" s="72" t="s">
        <v>3419</v>
      </c>
    </row>
    <row r="880" spans="1:49">
      <c r="A880" s="23" t="s">
        <v>4628</v>
      </c>
      <c r="B880" s="23" t="s">
        <v>3733</v>
      </c>
      <c r="C880" s="23" t="s">
        <v>2044</v>
      </c>
      <c r="D880" s="24" t="s">
        <v>2476</v>
      </c>
      <c r="E880" s="24" t="s">
        <v>2536</v>
      </c>
      <c r="F880" s="24" t="s">
        <v>2537</v>
      </c>
      <c r="G880" s="24" t="s">
        <v>2540</v>
      </c>
      <c r="H880" s="76">
        <v>0.27581870887065107</v>
      </c>
      <c r="I880" s="77">
        <v>0.58660756977756467</v>
      </c>
      <c r="J880" s="77">
        <v>0.35780339838036651</v>
      </c>
      <c r="K880" s="77">
        <v>0.34290563765081605</v>
      </c>
      <c r="L880" s="77">
        <v>0.21728206102771744</v>
      </c>
      <c r="M880" s="77">
        <v>0.66711297809917813</v>
      </c>
      <c r="N880" s="77">
        <v>0.28964211655875799</v>
      </c>
      <c r="O880" s="77" t="s">
        <v>3395</v>
      </c>
      <c r="P880" s="77">
        <v>0.3926784066885628</v>
      </c>
      <c r="Q880" s="77">
        <v>0.28930995666202769</v>
      </c>
      <c r="R880" s="77">
        <v>0.14982987890651536</v>
      </c>
      <c r="S880" s="77">
        <v>0.28235294117647125</v>
      </c>
      <c r="T880" s="77">
        <v>0.18532955350815017</v>
      </c>
      <c r="U880" s="77">
        <v>0.58992595373069145</v>
      </c>
      <c r="V880" s="77">
        <v>0.74118176998987584</v>
      </c>
      <c r="W880" s="77">
        <v>0</v>
      </c>
      <c r="X880" s="77">
        <v>0.65670816407498134</v>
      </c>
      <c r="Y880" s="77">
        <v>0.15963900235345024</v>
      </c>
      <c r="Z880" s="77">
        <v>0.76</v>
      </c>
      <c r="AA880" s="77">
        <v>0.38967844537629009</v>
      </c>
      <c r="AB880" s="77">
        <v>0.61428571428571432</v>
      </c>
      <c r="AC880" s="77">
        <v>0.36842105263157898</v>
      </c>
      <c r="AD880" s="76">
        <v>0.40674322567619409</v>
      </c>
      <c r="AE880" s="77">
        <v>0.38192424000500652</v>
      </c>
      <c r="AF880" s="77">
        <v>0.21956991778427154</v>
      </c>
      <c r="AG880" s="77">
        <v>0.23384124734231071</v>
      </c>
      <c r="AH880" s="77">
        <v>0.66555386186028365</v>
      </c>
      <c r="AI880" s="77">
        <v>0.32835408203749067</v>
      </c>
      <c r="AJ880" s="77">
        <v>0.4598195011767251</v>
      </c>
      <c r="AK880" s="77">
        <v>0.50198207983100218</v>
      </c>
      <c r="AL880" s="77">
        <v>0.36842105263157898</v>
      </c>
      <c r="AM880" s="76">
        <v>0.33607912782182403</v>
      </c>
      <c r="AN880" s="77">
        <v>0.40924973041336171</v>
      </c>
      <c r="AO880" s="78">
        <v>0.44340754454643544</v>
      </c>
      <c r="AP880" s="79">
        <v>0.39493296805291633</v>
      </c>
      <c r="AQ880" s="70">
        <v>2</v>
      </c>
      <c r="AR880" s="71">
        <v>0</v>
      </c>
      <c r="AS880" s="71">
        <v>2</v>
      </c>
      <c r="AT880" s="71">
        <v>0</v>
      </c>
      <c r="AU880" s="71">
        <v>0</v>
      </c>
      <c r="AV880" s="71" t="s">
        <v>3395</v>
      </c>
      <c r="AW880" s="72" t="s">
        <v>3419</v>
      </c>
    </row>
    <row r="881" spans="1:49">
      <c r="A881" s="23" t="s">
        <v>4629</v>
      </c>
      <c r="B881" s="23" t="s">
        <v>3733</v>
      </c>
      <c r="C881" s="23" t="s">
        <v>2046</v>
      </c>
      <c r="D881" s="24" t="s">
        <v>2476</v>
      </c>
      <c r="E881" s="24" t="s">
        <v>2536</v>
      </c>
      <c r="F881" s="24" t="s">
        <v>2537</v>
      </c>
      <c r="G881" s="24" t="s">
        <v>2542</v>
      </c>
      <c r="H881" s="76">
        <v>0.27581870887065107</v>
      </c>
      <c r="I881" s="77">
        <v>0.79774615133267845</v>
      </c>
      <c r="J881" s="77">
        <v>0.68202740430914333</v>
      </c>
      <c r="K881" s="77">
        <v>0.46222352722315441</v>
      </c>
      <c r="L881" s="77">
        <v>0.23077141832454506</v>
      </c>
      <c r="M881" s="77">
        <v>0.78470847449991421</v>
      </c>
      <c r="N881" s="77">
        <v>0.72630313792038592</v>
      </c>
      <c r="O881" s="77" t="s">
        <v>3395</v>
      </c>
      <c r="P881" s="77">
        <v>0.48913262288459208</v>
      </c>
      <c r="Q881" s="77">
        <v>0.68616186713116856</v>
      </c>
      <c r="R881" s="77">
        <v>0.2878092232778629</v>
      </c>
      <c r="S881" s="77">
        <v>0.28235294117647125</v>
      </c>
      <c r="T881" s="77">
        <v>0.18532955350815017</v>
      </c>
      <c r="U881" s="77">
        <v>0.79152751432397517</v>
      </c>
      <c r="V881" s="77">
        <v>0.74118176998987584</v>
      </c>
      <c r="W881" s="77">
        <v>0.3976388779433031</v>
      </c>
      <c r="X881" s="77">
        <v>0.7961456230363434</v>
      </c>
      <c r="Y881" s="77">
        <v>0.15963900235345024</v>
      </c>
      <c r="Z881" s="77">
        <v>0.76</v>
      </c>
      <c r="AA881" s="77">
        <v>0.35389952437196787</v>
      </c>
      <c r="AB881" s="77">
        <v>0.61428571428571432</v>
      </c>
      <c r="AC881" s="77">
        <v>0.36842105263157898</v>
      </c>
      <c r="AD881" s="76">
        <v>0.58519742150415766</v>
      </c>
      <c r="AE881" s="77">
        <v>0.53862783617051835</v>
      </c>
      <c r="AF881" s="77">
        <v>0.48698554520451576</v>
      </c>
      <c r="AG881" s="77">
        <v>0.23384124734231071</v>
      </c>
      <c r="AH881" s="77">
        <v>0.7663546421569255</v>
      </c>
      <c r="AI881" s="77">
        <v>0.59689225048982331</v>
      </c>
      <c r="AJ881" s="77">
        <v>0.4598195011767251</v>
      </c>
      <c r="AK881" s="77">
        <v>0.48409261932884107</v>
      </c>
      <c r="AL881" s="77">
        <v>0.36842105263157898</v>
      </c>
      <c r="AM881" s="76">
        <v>0.53693693429306388</v>
      </c>
      <c r="AN881" s="77">
        <v>0.53236271332968654</v>
      </c>
      <c r="AO881" s="78">
        <v>0.43744439104571509</v>
      </c>
      <c r="AP881" s="79">
        <v>0.5011515906404489</v>
      </c>
      <c r="AQ881" s="70">
        <v>2</v>
      </c>
      <c r="AR881" s="71">
        <v>0</v>
      </c>
      <c r="AS881" s="71">
        <v>0</v>
      </c>
      <c r="AT881" s="71">
        <v>0</v>
      </c>
      <c r="AU881" s="71">
        <v>0</v>
      </c>
      <c r="AV881" s="71" t="s">
        <v>3395</v>
      </c>
      <c r="AW881" s="72" t="s">
        <v>3419</v>
      </c>
    </row>
    <row r="882" spans="1:49">
      <c r="A882" s="23" t="s">
        <v>4630</v>
      </c>
      <c r="B882" s="23" t="s">
        <v>3733</v>
      </c>
      <c r="C882" s="23" t="s">
        <v>2048</v>
      </c>
      <c r="D882" s="24" t="s">
        <v>2476</v>
      </c>
      <c r="E882" s="24" t="s">
        <v>2536</v>
      </c>
      <c r="F882" s="24" t="s">
        <v>2537</v>
      </c>
      <c r="G882" s="24" t="s">
        <v>2544</v>
      </c>
      <c r="H882" s="76">
        <v>0.27581870887065107</v>
      </c>
      <c r="I882" s="77">
        <v>0.68562139329256566</v>
      </c>
      <c r="J882" s="77">
        <v>0.59454724136089965</v>
      </c>
      <c r="K882" s="77">
        <v>0.34290563765081572</v>
      </c>
      <c r="L882" s="77">
        <v>0.25786531075549113</v>
      </c>
      <c r="M882" s="77">
        <v>0.45101899562504055</v>
      </c>
      <c r="N882" s="77">
        <v>0.73081558871022168</v>
      </c>
      <c r="O882" s="77" t="s">
        <v>3395</v>
      </c>
      <c r="P882" s="77">
        <v>0.22793216609275613</v>
      </c>
      <c r="Q882" s="77">
        <v>0.21579190406376891</v>
      </c>
      <c r="R882" s="77">
        <v>0.29425841728770114</v>
      </c>
      <c r="S882" s="77">
        <v>0.28235294117647125</v>
      </c>
      <c r="T882" s="77">
        <v>0.18532955350815017</v>
      </c>
      <c r="U882" s="77">
        <v>0.55401327254791688</v>
      </c>
      <c r="V882" s="77">
        <v>0.74118176998987584</v>
      </c>
      <c r="W882" s="77">
        <v>0.24994392968045509</v>
      </c>
      <c r="X882" s="77">
        <v>0.75087123913609144</v>
      </c>
      <c r="Y882" s="77">
        <v>0.15963900235345024</v>
      </c>
      <c r="Z882" s="77">
        <v>0.76</v>
      </c>
      <c r="AA882" s="77">
        <v>0.35389952437196787</v>
      </c>
      <c r="AB882" s="77">
        <v>0.61428571428571432</v>
      </c>
      <c r="AC882" s="77">
        <v>0.36842105263157898</v>
      </c>
      <c r="AD882" s="76">
        <v>0.51866244784137205</v>
      </c>
      <c r="AE882" s="77">
        <v>0.40210753976686509</v>
      </c>
      <c r="AF882" s="77">
        <v>0.255025160675735</v>
      </c>
      <c r="AG882" s="77">
        <v>0.23384124734231071</v>
      </c>
      <c r="AH882" s="77">
        <v>0.64759752126889636</v>
      </c>
      <c r="AI882" s="77">
        <v>0.50040758440827326</v>
      </c>
      <c r="AJ882" s="77">
        <v>0.4598195011767251</v>
      </c>
      <c r="AK882" s="77">
        <v>0.48409261932884107</v>
      </c>
      <c r="AL882" s="77">
        <v>0.36842105263157898</v>
      </c>
      <c r="AM882" s="76">
        <v>0.39193171609465738</v>
      </c>
      <c r="AN882" s="77">
        <v>0.46061545100649343</v>
      </c>
      <c r="AO882" s="78">
        <v>0.43744439104571509</v>
      </c>
      <c r="AP882" s="79">
        <v>0.42951503850817596</v>
      </c>
      <c r="AQ882" s="70">
        <v>2</v>
      </c>
      <c r="AR882" s="71">
        <v>3</v>
      </c>
      <c r="AS882" s="71">
        <v>2</v>
      </c>
      <c r="AT882" s="71">
        <v>0</v>
      </c>
      <c r="AU882" s="71">
        <v>0</v>
      </c>
      <c r="AV882" s="71" t="s">
        <v>3395</v>
      </c>
      <c r="AW882" s="72" t="s">
        <v>3419</v>
      </c>
    </row>
    <row r="883" spans="1:49">
      <c r="A883" s="23" t="s">
        <v>4631</v>
      </c>
      <c r="B883" s="23" t="s">
        <v>3733</v>
      </c>
      <c r="C883" s="23" t="s">
        <v>2050</v>
      </c>
      <c r="D883" s="24" t="s">
        <v>2476</v>
      </c>
      <c r="E883" s="24" t="s">
        <v>2536</v>
      </c>
      <c r="F883" s="24" t="s">
        <v>2537</v>
      </c>
      <c r="G883" s="24" t="s">
        <v>2546</v>
      </c>
      <c r="H883" s="76">
        <v>0.27581870887065107</v>
      </c>
      <c r="I883" s="77">
        <v>0.66049018565342599</v>
      </c>
      <c r="J883" s="77">
        <v>0.57382054046986131</v>
      </c>
      <c r="K883" s="77">
        <v>0.52371404520554155</v>
      </c>
      <c r="L883" s="77">
        <v>0.24717748497159078</v>
      </c>
      <c r="M883" s="77">
        <v>0.22210355748214894</v>
      </c>
      <c r="N883" s="77">
        <v>0.57812124978493118</v>
      </c>
      <c r="O883" s="77" t="s">
        <v>3395</v>
      </c>
      <c r="P883" s="77">
        <v>0.25727767451669481</v>
      </c>
      <c r="Q883" s="77">
        <v>0.61050916501300045</v>
      </c>
      <c r="R883" s="77">
        <v>0.24644754628617521</v>
      </c>
      <c r="S883" s="77">
        <v>0.28235294117647125</v>
      </c>
      <c r="T883" s="77">
        <v>0.18532955350815017</v>
      </c>
      <c r="U883" s="77">
        <v>0.62809660499374087</v>
      </c>
      <c r="V883" s="77">
        <v>0.74118176998987584</v>
      </c>
      <c r="W883" s="77">
        <v>0</v>
      </c>
      <c r="X883" s="77">
        <v>0.79495664170524483</v>
      </c>
      <c r="Y883" s="77">
        <v>0.15963900235345024</v>
      </c>
      <c r="Z883" s="77">
        <v>0.76</v>
      </c>
      <c r="AA883" s="77">
        <v>0.35389952437196787</v>
      </c>
      <c r="AB883" s="77">
        <v>0.61428571428571432</v>
      </c>
      <c r="AC883" s="77">
        <v>0.36842105263157898</v>
      </c>
      <c r="AD883" s="76">
        <v>0.50337647833131272</v>
      </c>
      <c r="AE883" s="77">
        <v>0.36567880239218142</v>
      </c>
      <c r="AF883" s="77">
        <v>0.42847835564958781</v>
      </c>
      <c r="AG883" s="77">
        <v>0.23384124734231071</v>
      </c>
      <c r="AH883" s="77">
        <v>0.6846391874918083</v>
      </c>
      <c r="AI883" s="77">
        <v>0.39747832085262241</v>
      </c>
      <c r="AJ883" s="77">
        <v>0.4598195011767251</v>
      </c>
      <c r="AK883" s="77">
        <v>0.48409261932884107</v>
      </c>
      <c r="AL883" s="77">
        <v>0.36842105263157898</v>
      </c>
      <c r="AM883" s="76">
        <v>0.43251121212436061</v>
      </c>
      <c r="AN883" s="77">
        <v>0.43865291856224714</v>
      </c>
      <c r="AO883" s="78">
        <v>0.43744439104571509</v>
      </c>
      <c r="AP883" s="79">
        <v>0.43619878582533295</v>
      </c>
      <c r="AQ883" s="70">
        <v>2</v>
      </c>
      <c r="AR883" s="71">
        <v>0</v>
      </c>
      <c r="AS883" s="71">
        <v>1</v>
      </c>
      <c r="AT883" s="71">
        <v>0</v>
      </c>
      <c r="AU883" s="71">
        <v>0</v>
      </c>
      <c r="AV883" s="71" t="s">
        <v>3395</v>
      </c>
      <c r="AW883" s="72" t="s">
        <v>3419</v>
      </c>
    </row>
    <row r="884" spans="1:49">
      <c r="A884" s="23" t="s">
        <v>4632</v>
      </c>
      <c r="B884" s="23" t="s">
        <v>3733</v>
      </c>
      <c r="C884" s="23" t="s">
        <v>2052</v>
      </c>
      <c r="D884" s="24" t="s">
        <v>2476</v>
      </c>
      <c r="E884" s="24" t="s">
        <v>2536</v>
      </c>
      <c r="F884" s="24" t="s">
        <v>2548</v>
      </c>
      <c r="G884" s="24" t="s">
        <v>2551</v>
      </c>
      <c r="H884" s="76">
        <v>0.25681706548527722</v>
      </c>
      <c r="I884" s="77">
        <v>0.46786491149508347</v>
      </c>
      <c r="J884" s="77">
        <v>0.47231147727727646</v>
      </c>
      <c r="K884" s="77">
        <v>0.34526319327693766</v>
      </c>
      <c r="L884" s="77">
        <v>0.25726232090143913</v>
      </c>
      <c r="M884" s="77">
        <v>0.48086626182592285</v>
      </c>
      <c r="N884" s="77">
        <v>0.39764221179764586</v>
      </c>
      <c r="O884" s="77" t="s">
        <v>3395</v>
      </c>
      <c r="P884" s="77">
        <v>0.21330432397679355</v>
      </c>
      <c r="Q884" s="77">
        <v>0.71083067650601905</v>
      </c>
      <c r="R884" s="77">
        <v>0.40124139698356648</v>
      </c>
      <c r="S884" s="77">
        <v>0.31764705882352973</v>
      </c>
      <c r="T884" s="77">
        <v>0.32607757232137102</v>
      </c>
      <c r="U884" s="77">
        <v>0.5062666217760694</v>
      </c>
      <c r="V884" s="77">
        <v>0.68701874014149544</v>
      </c>
      <c r="W884" s="77">
        <v>0</v>
      </c>
      <c r="X884" s="77">
        <v>0.80442929516729389</v>
      </c>
      <c r="Y884" s="77">
        <v>0.2959091892769225</v>
      </c>
      <c r="Z884" s="77">
        <v>0.84</v>
      </c>
      <c r="AA884" s="77">
        <v>0.39599045508543462</v>
      </c>
      <c r="AB884" s="77">
        <v>0.61428571428571432</v>
      </c>
      <c r="AC884" s="77">
        <v>0.36842105263157898</v>
      </c>
      <c r="AD884" s="76">
        <v>0.39899781808587909</v>
      </c>
      <c r="AE884" s="77">
        <v>0.33886766235574783</v>
      </c>
      <c r="AF884" s="77">
        <v>0.55603603674479274</v>
      </c>
      <c r="AG884" s="77">
        <v>0.32186231557245037</v>
      </c>
      <c r="AH884" s="77">
        <v>0.59664268095878237</v>
      </c>
      <c r="AI884" s="77">
        <v>0.40221464758364694</v>
      </c>
      <c r="AJ884" s="77">
        <v>0.56795459463846121</v>
      </c>
      <c r="AK884" s="77">
        <v>0.50513808468557442</v>
      </c>
      <c r="AL884" s="77">
        <v>0.36842105263157898</v>
      </c>
      <c r="AM884" s="76">
        <v>0.43130050572880657</v>
      </c>
      <c r="AN884" s="77">
        <v>0.44023988137162656</v>
      </c>
      <c r="AO884" s="78">
        <v>0.48050457731853818</v>
      </c>
      <c r="AP884" s="79">
        <v>0.45043225940593101</v>
      </c>
      <c r="AQ884" s="70">
        <v>2</v>
      </c>
      <c r="AR884" s="71">
        <v>0</v>
      </c>
      <c r="AS884" s="71">
        <v>1</v>
      </c>
      <c r="AT884" s="71">
        <v>0</v>
      </c>
      <c r="AU884" s="71">
        <v>1</v>
      </c>
      <c r="AV884" s="71" t="s">
        <v>3638</v>
      </c>
      <c r="AW884" s="72" t="s">
        <v>3419</v>
      </c>
    </row>
    <row r="885" spans="1:49">
      <c r="A885" s="23" t="s">
        <v>4633</v>
      </c>
      <c r="B885" s="23" t="s">
        <v>3733</v>
      </c>
      <c r="C885" s="23" t="s">
        <v>2054</v>
      </c>
      <c r="D885" s="24" t="s">
        <v>2476</v>
      </c>
      <c r="E885" s="24" t="s">
        <v>2553</v>
      </c>
      <c r="F885" s="24" t="s">
        <v>2565</v>
      </c>
      <c r="G885" s="24" t="s">
        <v>2566</v>
      </c>
      <c r="H885" s="76">
        <v>0.32453098355847171</v>
      </c>
      <c r="I885" s="77">
        <v>0.47561438223641439</v>
      </c>
      <c r="J885" s="77">
        <v>0.63896212808690445</v>
      </c>
      <c r="K885" s="77">
        <v>0.14056219783038715</v>
      </c>
      <c r="L885" s="77">
        <v>0.41782425622122182</v>
      </c>
      <c r="M885" s="77">
        <v>0.40691769317647553</v>
      </c>
      <c r="N885" s="77">
        <v>0.57364915496641178</v>
      </c>
      <c r="O885" s="77" t="s">
        <v>3395</v>
      </c>
      <c r="P885" s="77">
        <v>0.37492240264393922</v>
      </c>
      <c r="Q885" s="77">
        <v>0.65567794110602806</v>
      </c>
      <c r="R885" s="77">
        <v>0.58033474499729421</v>
      </c>
      <c r="S885" s="77">
        <v>0.2705882352941173</v>
      </c>
      <c r="T885" s="77">
        <v>0.17168674698795183</v>
      </c>
      <c r="U885" s="77">
        <v>0.45044739648354509</v>
      </c>
      <c r="V885" s="77">
        <v>0.43584480168137513</v>
      </c>
      <c r="W885" s="77">
        <v>0</v>
      </c>
      <c r="X885" s="77">
        <v>0.91383027657338967</v>
      </c>
      <c r="Y885" s="77">
        <v>0.31822639110558043</v>
      </c>
      <c r="Z885" s="77">
        <v>0.35428571428571431</v>
      </c>
      <c r="AA885" s="77">
        <v>0.41653556597876484</v>
      </c>
      <c r="AB885" s="77">
        <v>0.61428571428571432</v>
      </c>
      <c r="AC885" s="77">
        <v>0.36842105263157898</v>
      </c>
      <c r="AD885" s="76">
        <v>0.47970249796059683</v>
      </c>
      <c r="AE885" s="77">
        <v>0.38277514096768711</v>
      </c>
      <c r="AF885" s="77">
        <v>0.61800634305166113</v>
      </c>
      <c r="AG885" s="77">
        <v>0.22113749114103456</v>
      </c>
      <c r="AH885" s="77">
        <v>0.44314609908246011</v>
      </c>
      <c r="AI885" s="77">
        <v>0.45691513828669483</v>
      </c>
      <c r="AJ885" s="77">
        <v>0.3362560526956474</v>
      </c>
      <c r="AK885" s="77">
        <v>0.51541064013223958</v>
      </c>
      <c r="AL885" s="77">
        <v>0.36842105263157898</v>
      </c>
      <c r="AM885" s="76">
        <v>0.49349466065998171</v>
      </c>
      <c r="AN885" s="77">
        <v>0.37373290950339655</v>
      </c>
      <c r="AO885" s="78">
        <v>0.40669591515315534</v>
      </c>
      <c r="AP885" s="79">
        <v>0.42318721920892688</v>
      </c>
      <c r="AQ885" s="70">
        <v>2</v>
      </c>
      <c r="AR885" s="71">
        <v>0</v>
      </c>
      <c r="AS885" s="71">
        <v>2</v>
      </c>
      <c r="AT885" s="71">
        <v>0</v>
      </c>
      <c r="AU885" s="71">
        <v>0</v>
      </c>
      <c r="AV885" s="71" t="s">
        <v>3395</v>
      </c>
      <c r="AW885" s="72" t="s">
        <v>3419</v>
      </c>
    </row>
    <row r="886" spans="1:49">
      <c r="A886" s="23" t="s">
        <v>4634</v>
      </c>
      <c r="B886" s="23" t="s">
        <v>3733</v>
      </c>
      <c r="C886" s="23" t="s">
        <v>2056</v>
      </c>
      <c r="D886" s="24" t="s">
        <v>2476</v>
      </c>
      <c r="E886" s="24" t="s">
        <v>2553</v>
      </c>
      <c r="F886" s="24" t="s">
        <v>2565</v>
      </c>
      <c r="G886" s="24" t="s">
        <v>2568</v>
      </c>
      <c r="H886" s="76">
        <v>0.32453098355847171</v>
      </c>
      <c r="I886" s="77">
        <v>0.46123154509354991</v>
      </c>
      <c r="J886" s="77">
        <v>0.47106915486004175</v>
      </c>
      <c r="K886" s="77">
        <v>0</v>
      </c>
      <c r="L886" s="77">
        <v>0.4170146237767362</v>
      </c>
      <c r="M886" s="77">
        <v>0.65917466151257553</v>
      </c>
      <c r="N886" s="77">
        <v>0.51923316798741792</v>
      </c>
      <c r="O886" s="77" t="s">
        <v>3395</v>
      </c>
      <c r="P886" s="77">
        <v>0.19408015591275452</v>
      </c>
      <c r="Q886" s="77">
        <v>0.70096319091300874</v>
      </c>
      <c r="R886" s="77">
        <v>0.55834299858459291</v>
      </c>
      <c r="S886" s="77">
        <v>0.2705882352941173</v>
      </c>
      <c r="T886" s="77">
        <v>0.17168674698795183</v>
      </c>
      <c r="U886" s="77">
        <v>0.49526780886625671</v>
      </c>
      <c r="V886" s="77">
        <v>0.43584480168137513</v>
      </c>
      <c r="W886" s="77">
        <v>2.9547895181351255E-2</v>
      </c>
      <c r="X886" s="77">
        <v>0.82227544764657146</v>
      </c>
      <c r="Y886" s="77">
        <v>0.31822639110558043</v>
      </c>
      <c r="Z886" s="77">
        <v>0.35428571428571431</v>
      </c>
      <c r="AA886" s="77">
        <v>0.41653556597876484</v>
      </c>
      <c r="AB886" s="77">
        <v>0.61428571428571432</v>
      </c>
      <c r="AC886" s="77">
        <v>0.36842105263157898</v>
      </c>
      <c r="AD886" s="76">
        <v>0.41894389450402114</v>
      </c>
      <c r="AE886" s="77">
        <v>0.35790052183789683</v>
      </c>
      <c r="AF886" s="77">
        <v>0.62965309474880082</v>
      </c>
      <c r="AG886" s="77">
        <v>0.22113749114103456</v>
      </c>
      <c r="AH886" s="77">
        <v>0.46555630527381592</v>
      </c>
      <c r="AI886" s="77">
        <v>0.42591167141396136</v>
      </c>
      <c r="AJ886" s="77">
        <v>0.3362560526956474</v>
      </c>
      <c r="AK886" s="77">
        <v>0.51541064013223958</v>
      </c>
      <c r="AL886" s="77">
        <v>0.36842105263157898</v>
      </c>
      <c r="AM886" s="76">
        <v>0.46883250369690627</v>
      </c>
      <c r="AN886" s="77">
        <v>0.37086848927627064</v>
      </c>
      <c r="AO886" s="78">
        <v>0.40669591515315534</v>
      </c>
      <c r="AP886" s="79">
        <v>0.41449565888318041</v>
      </c>
      <c r="AQ886" s="70">
        <v>2</v>
      </c>
      <c r="AR886" s="71">
        <v>0</v>
      </c>
      <c r="AS886" s="71">
        <v>2</v>
      </c>
      <c r="AT886" s="71">
        <v>0</v>
      </c>
      <c r="AU886" s="71">
        <v>1</v>
      </c>
      <c r="AV886" s="71" t="s">
        <v>3640</v>
      </c>
      <c r="AW886" s="72" t="s">
        <v>3419</v>
      </c>
    </row>
    <row r="887" spans="1:49">
      <c r="A887" s="23" t="s">
        <v>4635</v>
      </c>
      <c r="B887" s="23" t="s">
        <v>3733</v>
      </c>
      <c r="C887" s="23" t="s">
        <v>2058</v>
      </c>
      <c r="D887" s="24" t="s">
        <v>2476</v>
      </c>
      <c r="E887" s="24" t="s">
        <v>2553</v>
      </c>
      <c r="F887" s="24" t="s">
        <v>2565</v>
      </c>
      <c r="G887" s="24" t="s">
        <v>2570</v>
      </c>
      <c r="H887" s="76">
        <v>0.32453098355847171</v>
      </c>
      <c r="I887" s="77">
        <v>0.42172287752526727</v>
      </c>
      <c r="J887" s="77">
        <v>0.37849502647839467</v>
      </c>
      <c r="K887" s="77">
        <v>0</v>
      </c>
      <c r="L887" s="77">
        <v>0.4284206172519795</v>
      </c>
      <c r="M887" s="77">
        <v>0.55233921363669669</v>
      </c>
      <c r="N887" s="77">
        <v>0.50622009305466575</v>
      </c>
      <c r="O887" s="77" t="s">
        <v>3395</v>
      </c>
      <c r="P887" s="77">
        <v>0.18937898915160711</v>
      </c>
      <c r="Q887" s="77">
        <v>0.74514456233795268</v>
      </c>
      <c r="R887" s="77">
        <v>0.80757164683936111</v>
      </c>
      <c r="S887" s="77">
        <v>0.2705882352941173</v>
      </c>
      <c r="T887" s="77">
        <v>0.17168674698795183</v>
      </c>
      <c r="U887" s="77">
        <v>0.42283785766485149</v>
      </c>
      <c r="V887" s="77">
        <v>0.43584480168137513</v>
      </c>
      <c r="W887" s="77">
        <v>0.50610227960380638</v>
      </c>
      <c r="X887" s="77">
        <v>0.86354028598659416</v>
      </c>
      <c r="Y887" s="77">
        <v>0.31822639110558043</v>
      </c>
      <c r="Z887" s="77">
        <v>0.35428571428571431</v>
      </c>
      <c r="AA887" s="77">
        <v>0.41653556597876484</v>
      </c>
      <c r="AB887" s="77">
        <v>0.61428571428571432</v>
      </c>
      <c r="AC887" s="77">
        <v>0.36842105263157898</v>
      </c>
      <c r="AD887" s="76">
        <v>0.37491629585404457</v>
      </c>
      <c r="AE887" s="77">
        <v>0.33527178261898982</v>
      </c>
      <c r="AF887" s="77">
        <v>0.77635810458865695</v>
      </c>
      <c r="AG887" s="77">
        <v>0.22113749114103456</v>
      </c>
      <c r="AH887" s="77">
        <v>0.42934132967311334</v>
      </c>
      <c r="AI887" s="77">
        <v>0.68482128279520027</v>
      </c>
      <c r="AJ887" s="77">
        <v>0.3362560526956474</v>
      </c>
      <c r="AK887" s="77">
        <v>0.51541064013223958</v>
      </c>
      <c r="AL887" s="77">
        <v>0.36842105263157898</v>
      </c>
      <c r="AM887" s="76">
        <v>0.49551539435389708</v>
      </c>
      <c r="AN887" s="77">
        <v>0.44510003453644936</v>
      </c>
      <c r="AO887" s="78">
        <v>0.40669591515315534</v>
      </c>
      <c r="AP887" s="79">
        <v>0.44837153482693531</v>
      </c>
      <c r="AQ887" s="70">
        <v>2</v>
      </c>
      <c r="AR887" s="71">
        <v>0</v>
      </c>
      <c r="AS887" s="71">
        <v>2</v>
      </c>
      <c r="AT887" s="71">
        <v>0</v>
      </c>
      <c r="AU887" s="71">
        <v>0</v>
      </c>
      <c r="AV887" s="71" t="s">
        <v>3395</v>
      </c>
      <c r="AW887" s="72" t="s">
        <v>3419</v>
      </c>
    </row>
    <row r="888" spans="1:49">
      <c r="A888" s="23" t="s">
        <v>4636</v>
      </c>
      <c r="B888" s="23" t="s">
        <v>3733</v>
      </c>
      <c r="C888" s="23" t="s">
        <v>2060</v>
      </c>
      <c r="D888" s="24" t="s">
        <v>2476</v>
      </c>
      <c r="E888" s="24" t="s">
        <v>2553</v>
      </c>
      <c r="F888" s="24" t="s">
        <v>2572</v>
      </c>
      <c r="G888" s="24" t="s">
        <v>2575</v>
      </c>
      <c r="H888" s="76">
        <v>0.32083336646726379</v>
      </c>
      <c r="I888" s="77">
        <v>0.62286144988457082</v>
      </c>
      <c r="J888" s="77">
        <v>0.71516062894038601</v>
      </c>
      <c r="K888" s="77">
        <v>0.31000411720457688</v>
      </c>
      <c r="L888" s="77">
        <v>0.40063565779728827</v>
      </c>
      <c r="M888" s="77">
        <v>0.74936152129637901</v>
      </c>
      <c r="N888" s="77">
        <v>0.78612326409639599</v>
      </c>
      <c r="O888" s="77" t="s">
        <v>3395</v>
      </c>
      <c r="P888" s="77">
        <v>0.42013407335241904</v>
      </c>
      <c r="Q888" s="77">
        <v>0.65961679458252664</v>
      </c>
      <c r="R888" s="77">
        <v>0.60427791944674492</v>
      </c>
      <c r="S888" s="77">
        <v>0.37647058823529445</v>
      </c>
      <c r="T888" s="77">
        <v>0.28671477353263325</v>
      </c>
      <c r="U888" s="77">
        <v>0.49290921454624587</v>
      </c>
      <c r="V888" s="77">
        <v>0.60405918531104719</v>
      </c>
      <c r="W888" s="77">
        <v>0.25419496934450636</v>
      </c>
      <c r="X888" s="77">
        <v>0.90933566582725889</v>
      </c>
      <c r="Y888" s="77">
        <v>0.18804271377174214</v>
      </c>
      <c r="Z888" s="77">
        <v>0.69142857142857139</v>
      </c>
      <c r="AA888" s="77">
        <v>0.39040085814449865</v>
      </c>
      <c r="AB888" s="77">
        <v>0.61428571428571432</v>
      </c>
      <c r="AC888" s="77">
        <v>0.36842105263157898</v>
      </c>
      <c r="AD888" s="76">
        <v>0.55295181509740687</v>
      </c>
      <c r="AE888" s="77">
        <v>0.5332517267494119</v>
      </c>
      <c r="AF888" s="77">
        <v>0.63194735701463578</v>
      </c>
      <c r="AG888" s="77">
        <v>0.33159268088396388</v>
      </c>
      <c r="AH888" s="77">
        <v>0.5484841999286465</v>
      </c>
      <c r="AI888" s="77">
        <v>0.58176531758588257</v>
      </c>
      <c r="AJ888" s="77">
        <v>0.43973564260015674</v>
      </c>
      <c r="AK888" s="77">
        <v>0.50234328621510649</v>
      </c>
      <c r="AL888" s="77">
        <v>0.36842105263157898</v>
      </c>
      <c r="AM888" s="76">
        <v>0.57271696628715152</v>
      </c>
      <c r="AN888" s="77">
        <v>0.48728073279949768</v>
      </c>
      <c r="AO888" s="78">
        <v>0.43683332714894735</v>
      </c>
      <c r="AP888" s="79">
        <v>0.49739381216947048</v>
      </c>
      <c r="AQ888" s="70">
        <v>2</v>
      </c>
      <c r="AR888" s="71">
        <v>0</v>
      </c>
      <c r="AS888" s="71">
        <v>2</v>
      </c>
      <c r="AT888" s="71">
        <v>0</v>
      </c>
      <c r="AU888" s="71">
        <v>1</v>
      </c>
      <c r="AV888" s="71" t="s">
        <v>3641</v>
      </c>
      <c r="AW888" s="72" t="s">
        <v>3419</v>
      </c>
    </row>
    <row r="889" spans="1:49">
      <c r="A889" s="23" t="s">
        <v>4637</v>
      </c>
      <c r="B889" s="23" t="s">
        <v>3733</v>
      </c>
      <c r="C889" s="23" t="s">
        <v>2064</v>
      </c>
      <c r="D889" s="24" t="s">
        <v>2476</v>
      </c>
      <c r="E889" s="24" t="s">
        <v>2553</v>
      </c>
      <c r="F889" s="24" t="s">
        <v>2572</v>
      </c>
      <c r="G889" s="24" t="s">
        <v>2577</v>
      </c>
      <c r="H889" s="76">
        <v>0.32083336646726379</v>
      </c>
      <c r="I889" s="77">
        <v>0.35477299193928058</v>
      </c>
      <c r="J889" s="77">
        <v>0.11295788214314173</v>
      </c>
      <c r="K889" s="77">
        <v>1.8772440834880499E-2</v>
      </c>
      <c r="L889" s="77">
        <v>0.39926368650014732</v>
      </c>
      <c r="M889" s="77">
        <v>0.71190927776537638</v>
      </c>
      <c r="N889" s="77">
        <v>1.749154849117196E-3</v>
      </c>
      <c r="O889" s="77" t="s">
        <v>3395</v>
      </c>
      <c r="P889" s="77">
        <v>0.10868021865743244</v>
      </c>
      <c r="Q889" s="77">
        <v>0.74993447959056569</v>
      </c>
      <c r="R889" s="77">
        <v>0.34528554709628873</v>
      </c>
      <c r="S889" s="77">
        <v>0.37647058823529445</v>
      </c>
      <c r="T889" s="77">
        <v>0.28671477353263325</v>
      </c>
      <c r="U889" s="77">
        <v>0.50336407481414824</v>
      </c>
      <c r="V889" s="77">
        <v>0.60405918531104719</v>
      </c>
      <c r="W889" s="77">
        <v>0.47764661251201285</v>
      </c>
      <c r="X889" s="77">
        <v>0.89315539378441056</v>
      </c>
      <c r="Y889" s="77">
        <v>0.18804271377174214</v>
      </c>
      <c r="Z889" s="77">
        <v>0.69142857142857139</v>
      </c>
      <c r="AA889" s="77">
        <v>0.39040085814449865</v>
      </c>
      <c r="AB889" s="77">
        <v>0.61428571428571432</v>
      </c>
      <c r="AC889" s="77">
        <v>0.36842105263157898</v>
      </c>
      <c r="AD889" s="76">
        <v>0.26285474684989535</v>
      </c>
      <c r="AE889" s="77">
        <v>0.24807495572139077</v>
      </c>
      <c r="AF889" s="77">
        <v>0.54761001334342718</v>
      </c>
      <c r="AG889" s="77">
        <v>0.33159268088396388</v>
      </c>
      <c r="AH889" s="77">
        <v>0.55371163006259771</v>
      </c>
      <c r="AI889" s="77">
        <v>0.68540100314821173</v>
      </c>
      <c r="AJ889" s="77">
        <v>0.43973564260015674</v>
      </c>
      <c r="AK889" s="77">
        <v>0.50234328621510649</v>
      </c>
      <c r="AL889" s="77">
        <v>0.36842105263157898</v>
      </c>
      <c r="AM889" s="76">
        <v>0.35284657197157115</v>
      </c>
      <c r="AN889" s="77">
        <v>0.52356843803159114</v>
      </c>
      <c r="AO889" s="78">
        <v>0.43683332714894735</v>
      </c>
      <c r="AP889" s="79">
        <v>0.43494500850835127</v>
      </c>
      <c r="AQ889" s="70">
        <v>2</v>
      </c>
      <c r="AR889" s="71">
        <v>0</v>
      </c>
      <c r="AS889" s="71">
        <v>0</v>
      </c>
      <c r="AT889" s="71">
        <v>0</v>
      </c>
      <c r="AU889" s="71">
        <v>0</v>
      </c>
      <c r="AV889" s="71" t="s">
        <v>3395</v>
      </c>
      <c r="AW889" s="72" t="s">
        <v>3419</v>
      </c>
    </row>
    <row r="890" spans="1:49">
      <c r="A890" s="23" t="s">
        <v>4638</v>
      </c>
      <c r="B890" s="23" t="s">
        <v>3733</v>
      </c>
      <c r="C890" s="23" t="s">
        <v>2066</v>
      </c>
      <c r="D890" s="24" t="s">
        <v>2476</v>
      </c>
      <c r="E890" s="24" t="s">
        <v>2553</v>
      </c>
      <c r="F890" s="24" t="s">
        <v>2572</v>
      </c>
      <c r="G890" s="24" t="s">
        <v>2581</v>
      </c>
      <c r="H890" s="76">
        <v>0.32083336646726379</v>
      </c>
      <c r="I890" s="77">
        <v>0.54060779068503428</v>
      </c>
      <c r="J890" s="77">
        <v>0.38814317046128072</v>
      </c>
      <c r="K890" s="77">
        <v>0.31000411720457688</v>
      </c>
      <c r="L890" s="77">
        <v>0.41595092257352073</v>
      </c>
      <c r="M890" s="77">
        <v>0.62014932474589113</v>
      </c>
      <c r="N890" s="77">
        <v>0.70001907910995698</v>
      </c>
      <c r="O890" s="77" t="s">
        <v>3395</v>
      </c>
      <c r="P890" s="77">
        <v>0.50600271517040774</v>
      </c>
      <c r="Q890" s="77">
        <v>0.60941886741324047</v>
      </c>
      <c r="R890" s="77">
        <v>0.38921457304879664</v>
      </c>
      <c r="S890" s="77">
        <v>0.37647058823529445</v>
      </c>
      <c r="T890" s="77">
        <v>0.28671477353263325</v>
      </c>
      <c r="U890" s="77">
        <v>0.51711312793270825</v>
      </c>
      <c r="V890" s="77">
        <v>0.60405918531104719</v>
      </c>
      <c r="W890" s="77">
        <v>0.27687416951180421</v>
      </c>
      <c r="X890" s="77">
        <v>0.81827080173468447</v>
      </c>
      <c r="Y890" s="77">
        <v>0.18804271377174214</v>
      </c>
      <c r="Z890" s="77">
        <v>0.69142857142857139</v>
      </c>
      <c r="AA890" s="77">
        <v>0.42617977914882088</v>
      </c>
      <c r="AB890" s="77">
        <v>0.61428571428571432</v>
      </c>
      <c r="AC890" s="77">
        <v>0.36842105263157898</v>
      </c>
      <c r="AD890" s="76">
        <v>0.41652810920452626</v>
      </c>
      <c r="AE890" s="77">
        <v>0.51042523176087073</v>
      </c>
      <c r="AF890" s="77">
        <v>0.49931672023101858</v>
      </c>
      <c r="AG890" s="77">
        <v>0.33159268088396388</v>
      </c>
      <c r="AH890" s="77">
        <v>0.56058615662187772</v>
      </c>
      <c r="AI890" s="77">
        <v>0.54757248562324434</v>
      </c>
      <c r="AJ890" s="77">
        <v>0.43973564260015674</v>
      </c>
      <c r="AK890" s="77">
        <v>0.5202327467172676</v>
      </c>
      <c r="AL890" s="77">
        <v>0.36842105263157898</v>
      </c>
      <c r="AM890" s="76">
        <v>0.47542335373213856</v>
      </c>
      <c r="AN890" s="77">
        <v>0.47991710770969531</v>
      </c>
      <c r="AO890" s="78">
        <v>0.44279648064966776</v>
      </c>
      <c r="AP890" s="79">
        <v>0.46589644966393962</v>
      </c>
      <c r="AQ890" s="70">
        <v>2</v>
      </c>
      <c r="AR890" s="71">
        <v>0</v>
      </c>
      <c r="AS890" s="71">
        <v>0</v>
      </c>
      <c r="AT890" s="71">
        <v>0</v>
      </c>
      <c r="AU890" s="71">
        <v>0</v>
      </c>
      <c r="AV890" s="71" t="s">
        <v>3395</v>
      </c>
      <c r="AW890" s="72" t="s">
        <v>3419</v>
      </c>
    </row>
    <row r="891" spans="1:49">
      <c r="A891" s="23" t="s">
        <v>4639</v>
      </c>
      <c r="B891" s="23" t="s">
        <v>3733</v>
      </c>
      <c r="C891" s="23" t="s">
        <v>2068</v>
      </c>
      <c r="D891" s="24" t="s">
        <v>2476</v>
      </c>
      <c r="E891" s="24" t="s">
        <v>2583</v>
      </c>
      <c r="F891" s="24" t="s">
        <v>2595</v>
      </c>
      <c r="G891" s="24" t="s">
        <v>2596</v>
      </c>
      <c r="H891" s="76">
        <v>0.25769425658576472</v>
      </c>
      <c r="I891" s="77">
        <v>0.72094948546014548</v>
      </c>
      <c r="J891" s="77">
        <v>0.49684145406775637</v>
      </c>
      <c r="K891" s="77">
        <v>8.2839813495426351E-2</v>
      </c>
      <c r="L891" s="77">
        <v>0.39384777747846639</v>
      </c>
      <c r="M891" s="77">
        <v>0.77452150144129206</v>
      </c>
      <c r="N891" s="77">
        <v>0.4729907754761068</v>
      </c>
      <c r="O891" s="77" t="s">
        <v>3395</v>
      </c>
      <c r="P891" s="77">
        <v>0.60056838461771189</v>
      </c>
      <c r="Q891" s="77">
        <v>0.71918079085303888</v>
      </c>
      <c r="R891" s="77">
        <v>0.97890788272779172</v>
      </c>
      <c r="S891" s="77">
        <v>0.30588235294117749</v>
      </c>
      <c r="T891" s="77">
        <v>0.34337349397590361</v>
      </c>
      <c r="U891" s="77">
        <v>0.50788572971552026</v>
      </c>
      <c r="V891" s="77">
        <v>0.60425821704546367</v>
      </c>
      <c r="W891" s="77">
        <v>0.19474110136716635</v>
      </c>
      <c r="X891" s="77">
        <v>0.82230974518496858</v>
      </c>
      <c r="Y891" s="77">
        <v>0.12518024129171501</v>
      </c>
      <c r="Z891" s="77">
        <v>0.51428571428571423</v>
      </c>
      <c r="AA891" s="77">
        <v>0.43041947145150744</v>
      </c>
      <c r="AB891" s="77">
        <v>0.61428571428571432</v>
      </c>
      <c r="AC891" s="77">
        <v>0.36842105263157898</v>
      </c>
      <c r="AD891" s="76">
        <v>0.49182839870455553</v>
      </c>
      <c r="AE891" s="77">
        <v>0.46495365050180071</v>
      </c>
      <c r="AF891" s="77">
        <v>0.84904433679041524</v>
      </c>
      <c r="AG891" s="77">
        <v>0.32462792345854052</v>
      </c>
      <c r="AH891" s="77">
        <v>0.55607197338049197</v>
      </c>
      <c r="AI891" s="77">
        <v>0.50852542327606742</v>
      </c>
      <c r="AJ891" s="77">
        <v>0.31973297778871462</v>
      </c>
      <c r="AK891" s="77">
        <v>0.52235259286861091</v>
      </c>
      <c r="AL891" s="77">
        <v>0.36842105263157898</v>
      </c>
      <c r="AM891" s="76">
        <v>0.60194212866559049</v>
      </c>
      <c r="AN891" s="77">
        <v>0.46307510670503332</v>
      </c>
      <c r="AO891" s="78">
        <v>0.40350220776296819</v>
      </c>
      <c r="AP891" s="79">
        <v>0.48610698136090769</v>
      </c>
      <c r="AQ891" s="70">
        <v>2</v>
      </c>
      <c r="AR891" s="71">
        <v>0</v>
      </c>
      <c r="AS891" s="71">
        <v>0</v>
      </c>
      <c r="AT891" s="71">
        <v>0</v>
      </c>
      <c r="AU891" s="71">
        <v>1</v>
      </c>
      <c r="AV891" s="71" t="s">
        <v>3643</v>
      </c>
      <c r="AW891" s="72" t="s">
        <v>3419</v>
      </c>
    </row>
    <row r="892" spans="1:49">
      <c r="A892" s="23" t="s">
        <v>4640</v>
      </c>
      <c r="B892" s="23" t="s">
        <v>3733</v>
      </c>
      <c r="C892" s="23" t="s">
        <v>2070</v>
      </c>
      <c r="D892" s="24" t="s">
        <v>2476</v>
      </c>
      <c r="E892" s="24" t="s">
        <v>2600</v>
      </c>
      <c r="F892" s="24" t="s">
        <v>2601</v>
      </c>
      <c r="G892" s="24" t="s">
        <v>2606</v>
      </c>
      <c r="H892" s="76">
        <v>0.29538940859891177</v>
      </c>
      <c r="I892" s="77">
        <v>0.72520013862310662</v>
      </c>
      <c r="J892" s="77">
        <v>0.88628273924384393</v>
      </c>
      <c r="K892" s="77">
        <v>0.33862183056495754</v>
      </c>
      <c r="L892" s="77">
        <v>0.37868156637402212</v>
      </c>
      <c r="M892" s="77">
        <v>0.75050572666898641</v>
      </c>
      <c r="N892" s="77">
        <v>0.88241884853285968</v>
      </c>
      <c r="O892" s="77" t="s">
        <v>3395</v>
      </c>
      <c r="P892" s="77">
        <v>0.44625266145498987</v>
      </c>
      <c r="Q892" s="77">
        <v>0.59169427438759548</v>
      </c>
      <c r="R892" s="77">
        <v>0.26993458644563051</v>
      </c>
      <c r="S892" s="77">
        <v>0.35294117647058826</v>
      </c>
      <c r="T892" s="77">
        <v>0.32831325301204817</v>
      </c>
      <c r="U892" s="77">
        <v>0.58197961785682362</v>
      </c>
      <c r="V892" s="77">
        <v>0.58410562858438819</v>
      </c>
      <c r="W892" s="77">
        <v>0.2423813633445572</v>
      </c>
      <c r="X892" s="77">
        <v>0.82532792856391102</v>
      </c>
      <c r="Y892" s="77">
        <v>0.18281728270931963</v>
      </c>
      <c r="Z892" s="77">
        <v>0.77714285714285714</v>
      </c>
      <c r="AA892" s="77">
        <v>0.39729061668700572</v>
      </c>
      <c r="AB892" s="77">
        <v>0.61428571428571432</v>
      </c>
      <c r="AC892" s="77">
        <v>0.36842105263157898</v>
      </c>
      <c r="AD892" s="76">
        <v>0.63562409548862076</v>
      </c>
      <c r="AE892" s="77">
        <v>0.55929612671916318</v>
      </c>
      <c r="AF892" s="77">
        <v>0.43081443041661299</v>
      </c>
      <c r="AG892" s="77">
        <v>0.34062721474131818</v>
      </c>
      <c r="AH892" s="77">
        <v>0.58304262322060585</v>
      </c>
      <c r="AI892" s="77">
        <v>0.53385464595423415</v>
      </c>
      <c r="AJ892" s="77">
        <v>0.47998006992608838</v>
      </c>
      <c r="AK892" s="77">
        <v>0.50578816548636008</v>
      </c>
      <c r="AL892" s="77">
        <v>0.36842105263157898</v>
      </c>
      <c r="AM892" s="76">
        <v>0.54191155087479903</v>
      </c>
      <c r="AN892" s="77">
        <v>0.48584149463871934</v>
      </c>
      <c r="AO892" s="78">
        <v>0.45139642934800911</v>
      </c>
      <c r="AP892" s="79">
        <v>0.49235236552286465</v>
      </c>
      <c r="AQ892" s="70">
        <v>2</v>
      </c>
      <c r="AR892" s="71">
        <v>0</v>
      </c>
      <c r="AS892" s="71">
        <v>0</v>
      </c>
      <c r="AT892" s="71">
        <v>0</v>
      </c>
      <c r="AU892" s="71">
        <v>1</v>
      </c>
      <c r="AV892" s="71" t="s">
        <v>3644</v>
      </c>
      <c r="AW892" s="72" t="s">
        <v>3419</v>
      </c>
    </row>
    <row r="893" spans="1:49">
      <c r="A893" s="23" t="s">
        <v>4641</v>
      </c>
      <c r="B893" s="23" t="s">
        <v>3733</v>
      </c>
      <c r="C893" s="23" t="s">
        <v>2073</v>
      </c>
      <c r="D893" s="24" t="s">
        <v>2476</v>
      </c>
      <c r="E893" s="24" t="s">
        <v>2600</v>
      </c>
      <c r="F893" s="24" t="s">
        <v>2619</v>
      </c>
      <c r="G893" s="24" t="s">
        <v>2620</v>
      </c>
      <c r="H893" s="76">
        <v>0.29908702569011969</v>
      </c>
      <c r="I893" s="77">
        <v>0.46745230324948184</v>
      </c>
      <c r="J893" s="77">
        <v>0.48796580975645054</v>
      </c>
      <c r="K893" s="77">
        <v>0.1606117300326686</v>
      </c>
      <c r="L893" s="77">
        <v>0.3694673393907546</v>
      </c>
      <c r="M893" s="77">
        <v>0.4869024693867231</v>
      </c>
      <c r="N893" s="77">
        <v>0.42439757648119097</v>
      </c>
      <c r="O893" s="77" t="s">
        <v>3395</v>
      </c>
      <c r="P893" s="77">
        <v>0.39221891874927911</v>
      </c>
      <c r="Q893" s="77">
        <v>0.72648051132230407</v>
      </c>
      <c r="R893" s="77">
        <v>0.60186105156668068</v>
      </c>
      <c r="S893" s="77">
        <v>0.40000000000000069</v>
      </c>
      <c r="T893" s="77">
        <v>0.11445783132530118</v>
      </c>
      <c r="U893" s="77">
        <v>0.58992698549147871</v>
      </c>
      <c r="V893" s="77">
        <v>0.6344448563585926</v>
      </c>
      <c r="W893" s="77">
        <v>0.31320854789849945</v>
      </c>
      <c r="X893" s="77">
        <v>0.72921805989473865</v>
      </c>
      <c r="Y893" s="77">
        <v>0.24815981094745904</v>
      </c>
      <c r="Z893" s="77">
        <v>0.78857142857142859</v>
      </c>
      <c r="AA893" s="77">
        <v>0.41439640318685111</v>
      </c>
      <c r="AB893" s="77">
        <v>0.61428571428571432</v>
      </c>
      <c r="AC893" s="77">
        <v>0.36842105263157898</v>
      </c>
      <c r="AD893" s="76">
        <v>0.41816837956535063</v>
      </c>
      <c r="AE893" s="77">
        <v>0.36671960680812321</v>
      </c>
      <c r="AF893" s="77">
        <v>0.66417078144449238</v>
      </c>
      <c r="AG893" s="77">
        <v>0.25722891566265094</v>
      </c>
      <c r="AH893" s="77">
        <v>0.61218592092503565</v>
      </c>
      <c r="AI893" s="77">
        <v>0.52121330389661902</v>
      </c>
      <c r="AJ893" s="77">
        <v>0.51836561975944384</v>
      </c>
      <c r="AK893" s="77">
        <v>0.51434105873628266</v>
      </c>
      <c r="AL893" s="77">
        <v>0.36842105263157898</v>
      </c>
      <c r="AM893" s="76">
        <v>0.48301958927265543</v>
      </c>
      <c r="AN893" s="77">
        <v>0.4635427134947685</v>
      </c>
      <c r="AO893" s="78">
        <v>0.46704257704243513</v>
      </c>
      <c r="AP893" s="79">
        <v>0.47116376993908249</v>
      </c>
      <c r="AQ893" s="70">
        <v>2</v>
      </c>
      <c r="AR893" s="71">
        <v>0</v>
      </c>
      <c r="AS893" s="71">
        <v>2</v>
      </c>
      <c r="AT893" s="71">
        <v>0</v>
      </c>
      <c r="AU893" s="71">
        <v>1</v>
      </c>
      <c r="AV893" s="71" t="s">
        <v>3646</v>
      </c>
      <c r="AW893" s="72" t="s">
        <v>3419</v>
      </c>
    </row>
    <row r="894" spans="1:49">
      <c r="A894" s="23" t="s">
        <v>4642</v>
      </c>
      <c r="B894" s="23" t="s">
        <v>3733</v>
      </c>
      <c r="C894" s="23" t="s">
        <v>2075</v>
      </c>
      <c r="D894" s="24" t="s">
        <v>2476</v>
      </c>
      <c r="E894" s="24" t="s">
        <v>2626</v>
      </c>
      <c r="F894" s="24" t="s">
        <v>2627</v>
      </c>
      <c r="G894" s="24" t="s">
        <v>2630</v>
      </c>
      <c r="H894" s="76">
        <v>0.27885966045416322</v>
      </c>
      <c r="I894" s="77">
        <v>0.71359915244547789</v>
      </c>
      <c r="J894" s="77">
        <v>0.83687046361046369</v>
      </c>
      <c r="K894" s="77">
        <v>0.7410028679753593</v>
      </c>
      <c r="L894" s="77">
        <v>0.42191266293503288</v>
      </c>
      <c r="M894" s="77">
        <v>0.895433896382681</v>
      </c>
      <c r="N894" s="77">
        <v>0.88666086806935662</v>
      </c>
      <c r="O894" s="77" t="s">
        <v>3395</v>
      </c>
      <c r="P894" s="77">
        <v>0.45369088982655059</v>
      </c>
      <c r="Q894" s="77">
        <v>0.72348102088953936</v>
      </c>
      <c r="R894" s="77">
        <v>0.52943026142726379</v>
      </c>
      <c r="S894" s="77">
        <v>0.38823529411764673</v>
      </c>
      <c r="T894" s="77">
        <v>0.16867469879518077</v>
      </c>
      <c r="U894" s="77">
        <v>0.54071913704405061</v>
      </c>
      <c r="V894" s="77">
        <v>0.8900259556429867</v>
      </c>
      <c r="W894" s="77">
        <v>0.3575892213041621</v>
      </c>
      <c r="X894" s="77">
        <v>0.96029037537251205</v>
      </c>
      <c r="Y894" s="77">
        <v>0.47447943733888248</v>
      </c>
      <c r="Z894" s="77">
        <v>1</v>
      </c>
      <c r="AA894" s="77">
        <v>0.3435600869906677</v>
      </c>
      <c r="AB894" s="77">
        <v>0.61428571428571432</v>
      </c>
      <c r="AC894" s="77">
        <v>0.36842105263157898</v>
      </c>
      <c r="AD894" s="76">
        <v>0.6097764255033683</v>
      </c>
      <c r="AE894" s="77">
        <v>0.67974023703779607</v>
      </c>
      <c r="AF894" s="77">
        <v>0.62645564115840158</v>
      </c>
      <c r="AG894" s="77">
        <v>0.27845499645641375</v>
      </c>
      <c r="AH894" s="77">
        <v>0.71537254634351866</v>
      </c>
      <c r="AI894" s="77">
        <v>0.65893979833833705</v>
      </c>
      <c r="AJ894" s="77">
        <v>0.73723971866944127</v>
      </c>
      <c r="AK894" s="77">
        <v>0.47892290063819098</v>
      </c>
      <c r="AL894" s="77">
        <v>0.36842105263157898</v>
      </c>
      <c r="AM894" s="76">
        <v>0.63865743456652202</v>
      </c>
      <c r="AN894" s="77">
        <v>0.55092244704608984</v>
      </c>
      <c r="AO894" s="78">
        <v>0.52819455731307041</v>
      </c>
      <c r="AP894" s="79">
        <v>0.57163013419335085</v>
      </c>
      <c r="AQ894" s="70">
        <v>2</v>
      </c>
      <c r="AR894" s="71">
        <v>0</v>
      </c>
      <c r="AS894" s="71">
        <v>0</v>
      </c>
      <c r="AT894" s="71">
        <v>0</v>
      </c>
      <c r="AU894" s="71">
        <v>1</v>
      </c>
      <c r="AV894" s="71" t="s">
        <v>3647</v>
      </c>
      <c r="AW894" s="72" t="s">
        <v>3419</v>
      </c>
    </row>
    <row r="895" spans="1:49">
      <c r="A895" s="23" t="s">
        <v>4643</v>
      </c>
      <c r="B895" s="23" t="s">
        <v>3733</v>
      </c>
      <c r="C895" s="23" t="s">
        <v>2078</v>
      </c>
      <c r="D895" s="24" t="s">
        <v>2476</v>
      </c>
      <c r="E895" s="24" t="s">
        <v>2626</v>
      </c>
      <c r="F895" s="24" t="s">
        <v>2627</v>
      </c>
      <c r="G895" s="24" t="s">
        <v>2632</v>
      </c>
      <c r="H895" s="76">
        <v>0.27885966045416322</v>
      </c>
      <c r="I895" s="77">
        <v>0.74266647255836915</v>
      </c>
      <c r="J895" s="77">
        <v>0.8608340572276787</v>
      </c>
      <c r="K895" s="77">
        <v>0.7410028679753593</v>
      </c>
      <c r="L895" s="77">
        <v>0.42559835372833987</v>
      </c>
      <c r="M895" s="77">
        <v>0.87260167052687354</v>
      </c>
      <c r="N895" s="77">
        <v>0.92265237480481366</v>
      </c>
      <c r="O895" s="77" t="s">
        <v>3395</v>
      </c>
      <c r="P895" s="77">
        <v>0.40345527766448719</v>
      </c>
      <c r="Q895" s="77">
        <v>0.66660207178508757</v>
      </c>
      <c r="R895" s="77">
        <v>0.60224669728020441</v>
      </c>
      <c r="S895" s="77">
        <v>0.38823529411764673</v>
      </c>
      <c r="T895" s="77">
        <v>0.16867469879518077</v>
      </c>
      <c r="U895" s="77">
        <v>0.62748181718609208</v>
      </c>
      <c r="V895" s="77">
        <v>0.8900259556429867</v>
      </c>
      <c r="W895" s="77">
        <v>0.35309979546723724</v>
      </c>
      <c r="X895" s="77">
        <v>0.86869634925895434</v>
      </c>
      <c r="Y895" s="77">
        <v>0.47447943733888248</v>
      </c>
      <c r="Z895" s="77">
        <v>1</v>
      </c>
      <c r="AA895" s="77">
        <v>0.3435600869906677</v>
      </c>
      <c r="AB895" s="77">
        <v>0.61428571428571432</v>
      </c>
      <c r="AC895" s="77">
        <v>0.36842105263157898</v>
      </c>
      <c r="AD895" s="76">
        <v>0.62745339674673695</v>
      </c>
      <c r="AE895" s="77">
        <v>0.67306210893997465</v>
      </c>
      <c r="AF895" s="77">
        <v>0.63442438453264605</v>
      </c>
      <c r="AG895" s="77">
        <v>0.27845499645641375</v>
      </c>
      <c r="AH895" s="77">
        <v>0.75875388641453934</v>
      </c>
      <c r="AI895" s="77">
        <v>0.61089807236309579</v>
      </c>
      <c r="AJ895" s="77">
        <v>0.73723971866944127</v>
      </c>
      <c r="AK895" s="77">
        <v>0.47892290063819098</v>
      </c>
      <c r="AL895" s="77">
        <v>0.36842105263157898</v>
      </c>
      <c r="AM895" s="76">
        <v>0.64497996340645247</v>
      </c>
      <c r="AN895" s="77">
        <v>0.54936898507801635</v>
      </c>
      <c r="AO895" s="78">
        <v>0.52819455731307041</v>
      </c>
      <c r="AP895" s="79">
        <v>0.57309413958746558</v>
      </c>
      <c r="AQ895" s="70">
        <v>2</v>
      </c>
      <c r="AR895" s="71">
        <v>0</v>
      </c>
      <c r="AS895" s="71">
        <v>0</v>
      </c>
      <c r="AT895" s="71">
        <v>0</v>
      </c>
      <c r="AU895" s="71">
        <v>1</v>
      </c>
      <c r="AV895" s="71" t="s">
        <v>3647</v>
      </c>
      <c r="AW895" s="72" t="s">
        <v>3419</v>
      </c>
    </row>
    <row r="896" spans="1:49">
      <c r="A896" s="23" t="s">
        <v>4644</v>
      </c>
      <c r="B896" s="23" t="s">
        <v>3733</v>
      </c>
      <c r="C896" s="23" t="s">
        <v>2080</v>
      </c>
      <c r="D896" s="24" t="s">
        <v>2476</v>
      </c>
      <c r="E896" s="24" t="s">
        <v>2626</v>
      </c>
      <c r="F896" s="24" t="s">
        <v>2634</v>
      </c>
      <c r="G896" s="24" t="s">
        <v>2635</v>
      </c>
      <c r="H896" s="76">
        <v>0.28782692142476973</v>
      </c>
      <c r="I896" s="77">
        <v>0.50345811880345659</v>
      </c>
      <c r="J896" s="77">
        <v>0.38739288151104589</v>
      </c>
      <c r="K896" s="77">
        <v>0.31165417619815761</v>
      </c>
      <c r="L896" s="77">
        <v>0.45461639355873307</v>
      </c>
      <c r="M896" s="77">
        <v>0.26258806414588598</v>
      </c>
      <c r="N896" s="77">
        <v>0.38187375369040505</v>
      </c>
      <c r="O896" s="77" t="s">
        <v>3395</v>
      </c>
      <c r="P896" s="77">
        <v>0.14165616743097131</v>
      </c>
      <c r="Q896" s="77">
        <v>0.70832966782674167</v>
      </c>
      <c r="R896" s="77">
        <v>0.4134279119969293</v>
      </c>
      <c r="S896" s="77">
        <v>0.38823529411764673</v>
      </c>
      <c r="T896" s="77">
        <v>0.16867469879518077</v>
      </c>
      <c r="U896" s="77">
        <v>0.50907369297036908</v>
      </c>
      <c r="V896" s="77">
        <v>0.59104127444796506</v>
      </c>
      <c r="W896" s="77">
        <v>0</v>
      </c>
      <c r="X896" s="77">
        <v>0.84584112295758973</v>
      </c>
      <c r="Y896" s="77">
        <v>0.51653243843440477</v>
      </c>
      <c r="Z896" s="77">
        <v>0.65142857142857147</v>
      </c>
      <c r="AA896" s="77">
        <v>0.3435600869906677</v>
      </c>
      <c r="AB896" s="77">
        <v>0.61428571428571432</v>
      </c>
      <c r="AC896" s="77">
        <v>0.36842105263157898</v>
      </c>
      <c r="AD896" s="76">
        <v>0.39289264057975742</v>
      </c>
      <c r="AE896" s="77">
        <v>0.31047771100483057</v>
      </c>
      <c r="AF896" s="77">
        <v>0.56087878991183548</v>
      </c>
      <c r="AG896" s="77">
        <v>0.27845499645641375</v>
      </c>
      <c r="AH896" s="77">
        <v>0.55005748370916707</v>
      </c>
      <c r="AI896" s="77">
        <v>0.42292056147879487</v>
      </c>
      <c r="AJ896" s="77">
        <v>0.58398050493148812</v>
      </c>
      <c r="AK896" s="77">
        <v>0.47892290063819098</v>
      </c>
      <c r="AL896" s="77">
        <v>0.36842105263157898</v>
      </c>
      <c r="AM896" s="76">
        <v>0.42141638049880781</v>
      </c>
      <c r="AN896" s="77">
        <v>0.41714434721479182</v>
      </c>
      <c r="AO896" s="78">
        <v>0.47710815273375268</v>
      </c>
      <c r="AP896" s="79">
        <v>0.43814242048763441</v>
      </c>
      <c r="AQ896" s="70">
        <v>2</v>
      </c>
      <c r="AR896" s="71">
        <v>0</v>
      </c>
      <c r="AS896" s="71">
        <v>0</v>
      </c>
      <c r="AT896" s="71">
        <v>0</v>
      </c>
      <c r="AU896" s="71">
        <v>1</v>
      </c>
      <c r="AV896" s="71" t="s">
        <v>3648</v>
      </c>
      <c r="AW896" s="72" t="s">
        <v>3419</v>
      </c>
    </row>
    <row r="897" spans="1:49">
      <c r="A897" s="23" t="s">
        <v>4645</v>
      </c>
      <c r="B897" s="23" t="s">
        <v>3733</v>
      </c>
      <c r="C897" s="23" t="s">
        <v>2082</v>
      </c>
      <c r="D897" s="24" t="s">
        <v>2647</v>
      </c>
      <c r="E897" s="24" t="s">
        <v>2648</v>
      </c>
      <c r="F897" s="24" t="s">
        <v>2649</v>
      </c>
      <c r="G897" s="24" t="s">
        <v>2652</v>
      </c>
      <c r="H897" s="76">
        <v>0.51920826864009917</v>
      </c>
      <c r="I897" s="77">
        <v>0.45201133549856326</v>
      </c>
      <c r="J897" s="77">
        <v>0.81390709467281641</v>
      </c>
      <c r="K897" s="77">
        <v>0.73777473922329961</v>
      </c>
      <c r="L897" s="77">
        <v>0.32110469018613458</v>
      </c>
      <c r="M897" s="77">
        <v>0.89397801232006313</v>
      </c>
      <c r="N897" s="77">
        <v>0.85662487740875981</v>
      </c>
      <c r="O897" s="77" t="s">
        <v>3395</v>
      </c>
      <c r="P897" s="77">
        <v>0.56045387861136642</v>
      </c>
      <c r="Q897" s="77">
        <v>0.69672553948653926</v>
      </c>
      <c r="R897" s="77">
        <v>0.2637156895028549</v>
      </c>
      <c r="S897" s="77">
        <v>0.81176470588235361</v>
      </c>
      <c r="T897" s="77">
        <v>0.64765156884221375</v>
      </c>
      <c r="U897" s="77">
        <v>0.54993640287159185</v>
      </c>
      <c r="V897" s="77">
        <v>0.4429977336669883</v>
      </c>
      <c r="W897" s="77">
        <v>0.63588012446996389</v>
      </c>
      <c r="X897" s="77">
        <v>0.56725201785484103</v>
      </c>
      <c r="Y897" s="77">
        <v>0.68602740281873031</v>
      </c>
      <c r="Z897" s="77">
        <v>0.75428571428571434</v>
      </c>
      <c r="AA897" s="77">
        <v>0.41685465353267742</v>
      </c>
      <c r="AB897" s="77">
        <v>0.31428571428571428</v>
      </c>
      <c r="AC897" s="77">
        <v>0.71578947368421053</v>
      </c>
      <c r="AD897" s="76">
        <v>0.59504223293715963</v>
      </c>
      <c r="AE897" s="77">
        <v>0.67398723954992479</v>
      </c>
      <c r="AF897" s="77">
        <v>0.48022061449469711</v>
      </c>
      <c r="AG897" s="77">
        <v>0.72970813736228368</v>
      </c>
      <c r="AH897" s="77">
        <v>0.4964670682692901</v>
      </c>
      <c r="AI897" s="77">
        <v>0.60156607116240246</v>
      </c>
      <c r="AJ897" s="77">
        <v>0.72015655855222227</v>
      </c>
      <c r="AK897" s="77">
        <v>0.36557018390919582</v>
      </c>
      <c r="AL897" s="77">
        <v>0.71578947368421053</v>
      </c>
      <c r="AM897" s="76">
        <v>0.58308336232726043</v>
      </c>
      <c r="AN897" s="77">
        <v>0.60924709226465878</v>
      </c>
      <c r="AO897" s="78">
        <v>0.60050540538187624</v>
      </c>
      <c r="AP897" s="79">
        <v>0.59756223813564135</v>
      </c>
      <c r="AQ897" s="70">
        <v>2</v>
      </c>
      <c r="AR897" s="71">
        <v>1</v>
      </c>
      <c r="AS897" s="71">
        <v>2</v>
      </c>
      <c r="AT897" s="71">
        <v>0</v>
      </c>
      <c r="AU897" s="71">
        <v>0</v>
      </c>
      <c r="AV897" s="71" t="s">
        <v>3395</v>
      </c>
      <c r="AW897" s="72" t="s">
        <v>3420</v>
      </c>
    </row>
    <row r="898" spans="1:49">
      <c r="A898" s="23" t="s">
        <v>4646</v>
      </c>
      <c r="B898" s="23" t="s">
        <v>3733</v>
      </c>
      <c r="C898" s="23" t="s">
        <v>2084</v>
      </c>
      <c r="D898" s="24" t="s">
        <v>2647</v>
      </c>
      <c r="E898" s="24" t="s">
        <v>2648</v>
      </c>
      <c r="F898" s="24" t="s">
        <v>2649</v>
      </c>
      <c r="G898" s="24" t="s">
        <v>2654</v>
      </c>
      <c r="H898" s="76">
        <v>0.51920826864009917</v>
      </c>
      <c r="I898" s="77">
        <v>0.3333581048932146</v>
      </c>
      <c r="J898" s="77">
        <v>0.62132180712272655</v>
      </c>
      <c r="K898" s="77">
        <v>0.626582294950637</v>
      </c>
      <c r="L898" s="77">
        <v>0.36031258103331759</v>
      </c>
      <c r="M898" s="77">
        <v>1</v>
      </c>
      <c r="N898" s="77">
        <v>0.64995272478022592</v>
      </c>
      <c r="O898" s="77" t="s">
        <v>3395</v>
      </c>
      <c r="P898" s="77">
        <v>0.3734736637948825</v>
      </c>
      <c r="Q898" s="77">
        <v>0.40539629689848994</v>
      </c>
      <c r="R898" s="77">
        <v>3.2082000398974998E-2</v>
      </c>
      <c r="S898" s="77">
        <v>0.81176470588235361</v>
      </c>
      <c r="T898" s="77">
        <v>0.64765156884221375</v>
      </c>
      <c r="U898" s="77">
        <v>0.55639943354437327</v>
      </c>
      <c r="V898" s="77">
        <v>0.4429977336669883</v>
      </c>
      <c r="W898" s="77">
        <v>0.39628245544610902</v>
      </c>
      <c r="X898" s="77">
        <v>0.70272076165882758</v>
      </c>
      <c r="Y898" s="77">
        <v>0.68602740281873031</v>
      </c>
      <c r="Z898" s="77">
        <v>0.75428571428571434</v>
      </c>
      <c r="AA898" s="77">
        <v>0.41685465353267742</v>
      </c>
      <c r="AB898" s="77">
        <v>0.31428571428571428</v>
      </c>
      <c r="AC898" s="77">
        <v>0.71578947368421053</v>
      </c>
      <c r="AD898" s="76">
        <v>0.49129606021868016</v>
      </c>
      <c r="AE898" s="77">
        <v>0.60206425291181254</v>
      </c>
      <c r="AF898" s="77">
        <v>0.21873914864873248</v>
      </c>
      <c r="AG898" s="77">
        <v>0.72970813736228368</v>
      </c>
      <c r="AH898" s="77">
        <v>0.49969858360568076</v>
      </c>
      <c r="AI898" s="77">
        <v>0.54950160855246832</v>
      </c>
      <c r="AJ898" s="77">
        <v>0.72015655855222227</v>
      </c>
      <c r="AK898" s="77">
        <v>0.36557018390919582</v>
      </c>
      <c r="AL898" s="77">
        <v>0.71578947368421053</v>
      </c>
      <c r="AM898" s="76">
        <v>0.43736648725974175</v>
      </c>
      <c r="AN898" s="77">
        <v>0.59296944317347755</v>
      </c>
      <c r="AO898" s="78">
        <v>0.60050540538187624</v>
      </c>
      <c r="AP898" s="79">
        <v>0.54081678134606137</v>
      </c>
      <c r="AQ898" s="70">
        <v>2</v>
      </c>
      <c r="AR898" s="71">
        <v>1</v>
      </c>
      <c r="AS898" s="71">
        <v>1</v>
      </c>
      <c r="AT898" s="71">
        <v>0</v>
      </c>
      <c r="AU898" s="71">
        <v>0</v>
      </c>
      <c r="AV898" s="71" t="s">
        <v>3395</v>
      </c>
      <c r="AW898" s="72" t="s">
        <v>3420</v>
      </c>
    </row>
    <row r="899" spans="1:49">
      <c r="A899" s="23" t="s">
        <v>4647</v>
      </c>
      <c r="B899" s="23" t="s">
        <v>3733</v>
      </c>
      <c r="C899" s="23" t="s">
        <v>2086</v>
      </c>
      <c r="D899" s="24" t="s">
        <v>2647</v>
      </c>
      <c r="E899" s="24" t="s">
        <v>2648</v>
      </c>
      <c r="F899" s="24" t="s">
        <v>2649</v>
      </c>
      <c r="G899" s="24" t="s">
        <v>2660</v>
      </c>
      <c r="H899" s="76">
        <v>0.51920826864009917</v>
      </c>
      <c r="I899" s="77">
        <v>0.26763189622985145</v>
      </c>
      <c r="J899" s="77">
        <v>0.47502626067759163</v>
      </c>
      <c r="K899" s="77">
        <v>0.46079422191885577</v>
      </c>
      <c r="L899" s="77">
        <v>0.37481143819816504</v>
      </c>
      <c r="M899" s="77">
        <v>0.95024070682795092</v>
      </c>
      <c r="N899" s="77">
        <v>0.46305870121311959</v>
      </c>
      <c r="O899" s="77" t="s">
        <v>3395</v>
      </c>
      <c r="P899" s="77">
        <v>0.47336123063331181</v>
      </c>
      <c r="Q899" s="77">
        <v>0.54121245620429614</v>
      </c>
      <c r="R899" s="77">
        <v>0</v>
      </c>
      <c r="S899" s="77">
        <v>0.81176470588235361</v>
      </c>
      <c r="T899" s="77">
        <v>0.64765156884221375</v>
      </c>
      <c r="U899" s="77">
        <v>0.49239964707176548</v>
      </c>
      <c r="V899" s="77">
        <v>0.4429977336669883</v>
      </c>
      <c r="W899" s="77">
        <v>0.48374276621379791</v>
      </c>
      <c r="X899" s="77">
        <v>0.49752512229358958</v>
      </c>
      <c r="Y899" s="77">
        <v>0.68602740281873031</v>
      </c>
      <c r="Z899" s="77">
        <v>0.75428571428571434</v>
      </c>
      <c r="AA899" s="77">
        <v>0.38107573252835519</v>
      </c>
      <c r="AB899" s="77">
        <v>0.31428571428571428</v>
      </c>
      <c r="AC899" s="77">
        <v>0.71578947368421053</v>
      </c>
      <c r="AD899" s="76">
        <v>0.42062214184918073</v>
      </c>
      <c r="AE899" s="77">
        <v>0.54445325975828063</v>
      </c>
      <c r="AF899" s="77">
        <v>0.27060622810214807</v>
      </c>
      <c r="AG899" s="77">
        <v>0.72970813736228368</v>
      </c>
      <c r="AH899" s="77">
        <v>0.46769869036937689</v>
      </c>
      <c r="AI899" s="77">
        <v>0.49063394425369378</v>
      </c>
      <c r="AJ899" s="77">
        <v>0.72015655855222227</v>
      </c>
      <c r="AK899" s="77">
        <v>0.34768072340703471</v>
      </c>
      <c r="AL899" s="77">
        <v>0.71578947368421053</v>
      </c>
      <c r="AM899" s="76">
        <v>0.41189387656986981</v>
      </c>
      <c r="AN899" s="77">
        <v>0.56268025732845139</v>
      </c>
      <c r="AO899" s="78">
        <v>0.59454225188115584</v>
      </c>
      <c r="AP899" s="79">
        <v>0.51977311597974662</v>
      </c>
      <c r="AQ899" s="70">
        <v>2</v>
      </c>
      <c r="AR899" s="71">
        <v>3</v>
      </c>
      <c r="AS899" s="71">
        <v>0</v>
      </c>
      <c r="AT899" s="71">
        <v>0</v>
      </c>
      <c r="AU899" s="71">
        <v>0</v>
      </c>
      <c r="AV899" s="71" t="s">
        <v>3395</v>
      </c>
      <c r="AW899" s="72" t="s">
        <v>3420</v>
      </c>
    </row>
    <row r="900" spans="1:49">
      <c r="A900" s="23" t="s">
        <v>4648</v>
      </c>
      <c r="B900" s="23" t="s">
        <v>3733</v>
      </c>
      <c r="C900" s="23" t="s">
        <v>2089</v>
      </c>
      <c r="D900" s="24" t="s">
        <v>2647</v>
      </c>
      <c r="E900" s="24" t="s">
        <v>2648</v>
      </c>
      <c r="F900" s="24" t="s">
        <v>2666</v>
      </c>
      <c r="G900" s="24" t="s">
        <v>2667</v>
      </c>
      <c r="H900" s="76">
        <v>0.61304397305520375</v>
      </c>
      <c r="I900" s="77">
        <v>0.41959638267375898</v>
      </c>
      <c r="J900" s="77">
        <v>0.71690451040593284</v>
      </c>
      <c r="K900" s="77">
        <v>0.55165180058442642</v>
      </c>
      <c r="L900" s="77">
        <v>0.2957025818615136</v>
      </c>
      <c r="M900" s="77">
        <v>1</v>
      </c>
      <c r="N900" s="77">
        <v>0.89372240587521579</v>
      </c>
      <c r="O900" s="77" t="s">
        <v>3395</v>
      </c>
      <c r="P900" s="77">
        <v>0.42540554107255263</v>
      </c>
      <c r="Q900" s="77">
        <v>0.67194659155136716</v>
      </c>
      <c r="R900" s="77">
        <v>0.26186147459561565</v>
      </c>
      <c r="S900" s="77">
        <v>0.70588235294117652</v>
      </c>
      <c r="T900" s="77">
        <v>0.12427034340570842</v>
      </c>
      <c r="U900" s="77">
        <v>0.7526795924033759</v>
      </c>
      <c r="V900" s="77">
        <v>0.25739985447175528</v>
      </c>
      <c r="W900" s="77">
        <v>0.69018586165186679</v>
      </c>
      <c r="X900" s="77">
        <v>0</v>
      </c>
      <c r="Y900" s="77">
        <v>0.49734560554007634</v>
      </c>
      <c r="Z900" s="77">
        <v>0.63445544554455446</v>
      </c>
      <c r="AA900" s="77">
        <v>0.45439035570915531</v>
      </c>
      <c r="AB900" s="77">
        <v>0.31428571428571428</v>
      </c>
      <c r="AC900" s="77">
        <v>0.71578947368421053</v>
      </c>
      <c r="AD900" s="76">
        <v>0.58318162204496515</v>
      </c>
      <c r="AE900" s="77">
        <v>0.63329646587874167</v>
      </c>
      <c r="AF900" s="77">
        <v>0.46690403307349138</v>
      </c>
      <c r="AG900" s="77">
        <v>0.41507634817344247</v>
      </c>
      <c r="AH900" s="77">
        <v>0.50503972343756565</v>
      </c>
      <c r="AI900" s="77">
        <v>0.3450929308259334</v>
      </c>
      <c r="AJ900" s="77">
        <v>0.5659005255423154</v>
      </c>
      <c r="AK900" s="77">
        <v>0.3843380349974348</v>
      </c>
      <c r="AL900" s="77">
        <v>0.71578947368421053</v>
      </c>
      <c r="AM900" s="76">
        <v>0.56112737366573284</v>
      </c>
      <c r="AN900" s="77">
        <v>0.42173633414564721</v>
      </c>
      <c r="AO900" s="78">
        <v>0.55534267807465365</v>
      </c>
      <c r="AP900" s="79">
        <v>0.51057688138688073</v>
      </c>
      <c r="AQ900" s="70">
        <v>2</v>
      </c>
      <c r="AR900" s="71">
        <v>0</v>
      </c>
      <c r="AS900" s="71">
        <v>2</v>
      </c>
      <c r="AT900" s="71">
        <v>0</v>
      </c>
      <c r="AU900" s="71">
        <v>0</v>
      </c>
      <c r="AV900" s="71" t="s">
        <v>3395</v>
      </c>
      <c r="AW900" s="72" t="s">
        <v>3420</v>
      </c>
    </row>
    <row r="901" spans="1:49">
      <c r="A901" s="23" t="s">
        <v>4649</v>
      </c>
      <c r="B901" s="23" t="s">
        <v>3733</v>
      </c>
      <c r="C901" s="23" t="s">
        <v>2091</v>
      </c>
      <c r="D901" s="24" t="s">
        <v>2647</v>
      </c>
      <c r="E901" s="24" t="s">
        <v>2648</v>
      </c>
      <c r="F901" s="24" t="s">
        <v>2669</v>
      </c>
      <c r="G901" s="24" t="s">
        <v>2672</v>
      </c>
      <c r="H901" s="76">
        <v>0.51766516746032099</v>
      </c>
      <c r="I901" s="77">
        <v>0.47797420663688417</v>
      </c>
      <c r="J901" s="77">
        <v>0.82635226501579595</v>
      </c>
      <c r="K901" s="77">
        <v>0.52256806277588319</v>
      </c>
      <c r="L901" s="77">
        <v>0.27912453763159889</v>
      </c>
      <c r="M901" s="77">
        <v>1</v>
      </c>
      <c r="N901" s="77">
        <v>0.82150116936647111</v>
      </c>
      <c r="O901" s="77" t="s">
        <v>3395</v>
      </c>
      <c r="P901" s="77">
        <v>0.5</v>
      </c>
      <c r="Q901" s="77">
        <v>0.76887939796744731</v>
      </c>
      <c r="R901" s="77">
        <v>6.8270402304491992E-3</v>
      </c>
      <c r="S901" s="77">
        <v>0.78823529411764737</v>
      </c>
      <c r="T901" s="77">
        <v>0.4210134656272147</v>
      </c>
      <c r="U901" s="77">
        <v>0.66577231283377203</v>
      </c>
      <c r="V901" s="77">
        <v>0.45922690654122889</v>
      </c>
      <c r="W901" s="77">
        <v>0.58156085553999681</v>
      </c>
      <c r="X901" s="77">
        <v>0.70376601997188126</v>
      </c>
      <c r="Y901" s="77">
        <v>0.53420280249952667</v>
      </c>
      <c r="Z901" s="77">
        <v>0.81142857142857139</v>
      </c>
      <c r="AA901" s="77">
        <v>0.38989230274202946</v>
      </c>
      <c r="AB901" s="77">
        <v>0.31428571428571428</v>
      </c>
      <c r="AC901" s="77">
        <v>0.71578947368421053</v>
      </c>
      <c r="AD901" s="76">
        <v>0.60733054637100037</v>
      </c>
      <c r="AE901" s="77">
        <v>0.62463875395479063</v>
      </c>
      <c r="AF901" s="77">
        <v>0.38785321909894827</v>
      </c>
      <c r="AG901" s="77">
        <v>0.60462437987243101</v>
      </c>
      <c r="AH901" s="77">
        <v>0.56249960968750046</v>
      </c>
      <c r="AI901" s="77">
        <v>0.64266343775593904</v>
      </c>
      <c r="AJ901" s="77">
        <v>0.67281568696404903</v>
      </c>
      <c r="AK901" s="77">
        <v>0.35208900851387187</v>
      </c>
      <c r="AL901" s="77">
        <v>0.71578947368421053</v>
      </c>
      <c r="AM901" s="76">
        <v>0.53994083980824648</v>
      </c>
      <c r="AN901" s="77">
        <v>0.6032624757719568</v>
      </c>
      <c r="AO901" s="78">
        <v>0.58023138972071042</v>
      </c>
      <c r="AP901" s="79">
        <v>0.57417701227474693</v>
      </c>
      <c r="AQ901" s="70">
        <v>2</v>
      </c>
      <c r="AR901" s="71">
        <v>0</v>
      </c>
      <c r="AS901" s="71">
        <v>0</v>
      </c>
      <c r="AT901" s="71">
        <v>0</v>
      </c>
      <c r="AU901" s="71">
        <v>0</v>
      </c>
      <c r="AV901" s="71" t="s">
        <v>3395</v>
      </c>
      <c r="AW901" s="72" t="s">
        <v>3420</v>
      </c>
    </row>
    <row r="902" spans="1:49">
      <c r="A902" s="23" t="s">
        <v>4650</v>
      </c>
      <c r="B902" s="23" t="s">
        <v>3733</v>
      </c>
      <c r="C902" s="23" t="s">
        <v>2093</v>
      </c>
      <c r="D902" s="24" t="s">
        <v>2647</v>
      </c>
      <c r="E902" s="24" t="s">
        <v>2700</v>
      </c>
      <c r="F902" s="24" t="s">
        <v>2701</v>
      </c>
      <c r="G902" s="24" t="s">
        <v>2702</v>
      </c>
      <c r="H902" s="76">
        <v>0.48228465693128281</v>
      </c>
      <c r="I902" s="77">
        <v>0.62952524541126276</v>
      </c>
      <c r="J902" s="77">
        <v>1</v>
      </c>
      <c r="K902" s="77">
        <v>8.3091523833809022E-2</v>
      </c>
      <c r="L902" s="77">
        <v>0.36016341504085392</v>
      </c>
      <c r="M902" s="77">
        <v>1</v>
      </c>
      <c r="N902" s="77">
        <v>1</v>
      </c>
      <c r="O902" s="77" t="s">
        <v>3395</v>
      </c>
      <c r="P902" s="77">
        <v>0.28624252537354317</v>
      </c>
      <c r="Q902" s="77">
        <v>0.49366785282746767</v>
      </c>
      <c r="R902" s="77">
        <v>0.47225451931421386</v>
      </c>
      <c r="S902" s="77">
        <v>0.35294117647058826</v>
      </c>
      <c r="T902" s="77">
        <v>0.18975903614457829</v>
      </c>
      <c r="U902" s="77">
        <v>0.518109031419281</v>
      </c>
      <c r="V902" s="77">
        <v>0.17752594202726879</v>
      </c>
      <c r="W902" s="77" t="s">
        <v>3395</v>
      </c>
      <c r="X902" s="77">
        <v>1</v>
      </c>
      <c r="Y902" s="77">
        <v>0.38981726945654238</v>
      </c>
      <c r="Z902" s="77">
        <v>0.20571428571428574</v>
      </c>
      <c r="AA902" s="77">
        <v>0.47460995959698871</v>
      </c>
      <c r="AB902" s="77">
        <v>0.31428571428571428</v>
      </c>
      <c r="AC902" s="77">
        <v>0.71578947368421053</v>
      </c>
      <c r="AD902" s="76">
        <v>0.70393663411418184</v>
      </c>
      <c r="AE902" s="77">
        <v>0.54589949284964123</v>
      </c>
      <c r="AF902" s="77">
        <v>0.48296118607084076</v>
      </c>
      <c r="AG902" s="77">
        <v>0.27135010630758327</v>
      </c>
      <c r="AH902" s="77">
        <v>0.34781748672327489</v>
      </c>
      <c r="AI902" s="77">
        <v>1</v>
      </c>
      <c r="AJ902" s="77">
        <v>0.29776577758541406</v>
      </c>
      <c r="AK902" s="77">
        <v>0.39444783694135149</v>
      </c>
      <c r="AL902" s="77">
        <v>0.71578947368421053</v>
      </c>
      <c r="AM902" s="76">
        <v>0.57759910434488793</v>
      </c>
      <c r="AN902" s="77">
        <v>0.53972253101028611</v>
      </c>
      <c r="AO902" s="78">
        <v>0.46933436273699208</v>
      </c>
      <c r="AP902" s="79">
        <v>0.52791183941816788</v>
      </c>
      <c r="AQ902" s="70">
        <v>2</v>
      </c>
      <c r="AR902" s="71">
        <v>1</v>
      </c>
      <c r="AS902" s="71">
        <v>0</v>
      </c>
      <c r="AT902" s="71">
        <v>1</v>
      </c>
      <c r="AU902" s="71">
        <v>0</v>
      </c>
      <c r="AV902" s="71" t="s">
        <v>3395</v>
      </c>
      <c r="AW902" s="72" t="s">
        <v>3420</v>
      </c>
    </row>
    <row r="903" spans="1:49">
      <c r="A903" s="23" t="s">
        <v>4651</v>
      </c>
      <c r="B903" s="23" t="s">
        <v>3733</v>
      </c>
      <c r="C903" s="23" t="s">
        <v>2095</v>
      </c>
      <c r="D903" s="24" t="s">
        <v>2708</v>
      </c>
      <c r="E903" s="24" t="s">
        <v>2709</v>
      </c>
      <c r="F903" s="24" t="s">
        <v>2710</v>
      </c>
      <c r="G903" s="24" t="s">
        <v>2715</v>
      </c>
      <c r="H903" s="76">
        <v>0.30276862836560337</v>
      </c>
      <c r="I903" s="77">
        <v>0.76845618790740233</v>
      </c>
      <c r="J903" s="77">
        <v>0.79075364886602295</v>
      </c>
      <c r="K903" s="77">
        <v>0.39151676643448152</v>
      </c>
      <c r="L903" s="77">
        <v>0.43086422704168487</v>
      </c>
      <c r="M903" s="77">
        <v>0.40629316846053698</v>
      </c>
      <c r="N903" s="77">
        <v>0.6723621024962213</v>
      </c>
      <c r="O903" s="77" t="s">
        <v>3395</v>
      </c>
      <c r="P903" s="77">
        <v>0.43146520230088803</v>
      </c>
      <c r="Q903" s="77">
        <v>0.65245688296350801</v>
      </c>
      <c r="R903" s="77">
        <v>0.10366827004998269</v>
      </c>
      <c r="S903" s="77">
        <v>0</v>
      </c>
      <c r="T903" s="77">
        <v>0.15361445783132532</v>
      </c>
      <c r="U903" s="77">
        <v>0.70986991696565216</v>
      </c>
      <c r="V903" s="77">
        <v>0.31470364071786161</v>
      </c>
      <c r="W903" s="77">
        <v>0.56446935823817745</v>
      </c>
      <c r="X903" s="77">
        <v>0.4940218737287454</v>
      </c>
      <c r="Y903" s="77">
        <v>0.75146752508994497</v>
      </c>
      <c r="Z903" s="77">
        <v>0.65714285714285714</v>
      </c>
      <c r="AA903" s="77">
        <v>0.37777656622011235</v>
      </c>
      <c r="AB903" s="77">
        <v>0.14586466165413531</v>
      </c>
      <c r="AC903" s="77">
        <v>0.5473684210526315</v>
      </c>
      <c r="AD903" s="76">
        <v>0.62065948837967622</v>
      </c>
      <c r="AE903" s="77">
        <v>0.46650029334676263</v>
      </c>
      <c r="AF903" s="77">
        <v>0.37806257650674535</v>
      </c>
      <c r="AG903" s="77">
        <v>7.6807228915662662E-2</v>
      </c>
      <c r="AH903" s="77">
        <v>0.51228677884175688</v>
      </c>
      <c r="AI903" s="77">
        <v>0.52924561598346143</v>
      </c>
      <c r="AJ903" s="77">
        <v>0.70430519111640111</v>
      </c>
      <c r="AK903" s="77">
        <v>0.26182061393712386</v>
      </c>
      <c r="AL903" s="77">
        <v>0.5473684210526315</v>
      </c>
      <c r="AM903" s="76">
        <v>0.48840745274439473</v>
      </c>
      <c r="AN903" s="77">
        <v>0.37277987458029366</v>
      </c>
      <c r="AO903" s="78">
        <v>0.50449807536871882</v>
      </c>
      <c r="AP903" s="79">
        <v>0.45321197950771619</v>
      </c>
      <c r="AQ903" s="70">
        <v>2</v>
      </c>
      <c r="AR903" s="71">
        <v>3</v>
      </c>
      <c r="AS903" s="71">
        <v>0</v>
      </c>
      <c r="AT903" s="71">
        <v>0</v>
      </c>
      <c r="AU903" s="71">
        <v>1</v>
      </c>
      <c r="AV903" s="71" t="s">
        <v>3652</v>
      </c>
      <c r="AW903" s="72" t="s">
        <v>3419</v>
      </c>
    </row>
    <row r="904" spans="1:49">
      <c r="A904" s="23" t="s">
        <v>4652</v>
      </c>
      <c r="B904" s="23" t="s">
        <v>3733</v>
      </c>
      <c r="C904" s="23" t="s">
        <v>2097</v>
      </c>
      <c r="D904" s="24" t="s">
        <v>2708</v>
      </c>
      <c r="E904" s="24" t="s">
        <v>2709</v>
      </c>
      <c r="F904" s="24" t="s">
        <v>2723</v>
      </c>
      <c r="G904" s="24" t="s">
        <v>2726</v>
      </c>
      <c r="H904" s="76">
        <v>0.24489615549128294</v>
      </c>
      <c r="I904" s="77">
        <v>0.63083886247123133</v>
      </c>
      <c r="J904" s="77">
        <v>0.66154321878287958</v>
      </c>
      <c r="K904" s="77">
        <v>0.57477852108251404</v>
      </c>
      <c r="L904" s="77">
        <v>0.38788013242512492</v>
      </c>
      <c r="M904" s="77">
        <v>0.5698635198403218</v>
      </c>
      <c r="N904" s="77">
        <v>0.69139195727762881</v>
      </c>
      <c r="O904" s="77" t="s">
        <v>3395</v>
      </c>
      <c r="P904" s="77">
        <v>0.47601844239450575</v>
      </c>
      <c r="Q904" s="77">
        <v>0.70741870000998264</v>
      </c>
      <c r="R904" s="77">
        <v>0.11962651146450425</v>
      </c>
      <c r="S904" s="77">
        <v>8.235294117647092E-2</v>
      </c>
      <c r="T904" s="77">
        <v>6.7891888409251977E-2</v>
      </c>
      <c r="U904" s="77">
        <v>0.61055556939099898</v>
      </c>
      <c r="V904" s="77">
        <v>0.26485840333796573</v>
      </c>
      <c r="W904" s="77">
        <v>0.46240853911440105</v>
      </c>
      <c r="X904" s="77">
        <v>0.35054057166875685</v>
      </c>
      <c r="Y904" s="77">
        <v>0.62770849676738716</v>
      </c>
      <c r="Z904" s="77">
        <v>0</v>
      </c>
      <c r="AA904" s="77">
        <v>0.42890706274294316</v>
      </c>
      <c r="AB904" s="77">
        <v>0.14586466165413531</v>
      </c>
      <c r="AC904" s="77">
        <v>0.5473684210526315</v>
      </c>
      <c r="AD904" s="76">
        <v>0.51242607891513126</v>
      </c>
      <c r="AE904" s="77">
        <v>0.53998651460401903</v>
      </c>
      <c r="AF904" s="77">
        <v>0.41352260573724342</v>
      </c>
      <c r="AG904" s="77">
        <v>7.5122414792861442E-2</v>
      </c>
      <c r="AH904" s="77">
        <v>0.43770698636448235</v>
      </c>
      <c r="AI904" s="77">
        <v>0.40647455539157895</v>
      </c>
      <c r="AJ904" s="77">
        <v>0.31385424838369358</v>
      </c>
      <c r="AK904" s="77">
        <v>0.28738586219853923</v>
      </c>
      <c r="AL904" s="77">
        <v>0.5473684210526315</v>
      </c>
      <c r="AM904" s="76">
        <v>0.48864506641879785</v>
      </c>
      <c r="AN904" s="77">
        <v>0.30643465218297422</v>
      </c>
      <c r="AO904" s="78">
        <v>0.38286951054495483</v>
      </c>
      <c r="AP904" s="79">
        <v>0.38912059499981999</v>
      </c>
      <c r="AQ904" s="70">
        <v>2</v>
      </c>
      <c r="AR904" s="71">
        <v>3</v>
      </c>
      <c r="AS904" s="71">
        <v>0</v>
      </c>
      <c r="AT904" s="71">
        <v>0</v>
      </c>
      <c r="AU904" s="71">
        <v>1</v>
      </c>
      <c r="AV904" s="71" t="s">
        <v>3653</v>
      </c>
      <c r="AW904" s="72" t="s">
        <v>3419</v>
      </c>
    </row>
    <row r="905" spans="1:49">
      <c r="A905" s="23" t="s">
        <v>4653</v>
      </c>
      <c r="B905" s="23" t="s">
        <v>3733</v>
      </c>
      <c r="C905" s="23" t="s">
        <v>2099</v>
      </c>
      <c r="D905" s="24" t="s">
        <v>2708</v>
      </c>
      <c r="E905" s="24" t="s">
        <v>2709</v>
      </c>
      <c r="F905" s="24" t="s">
        <v>2723</v>
      </c>
      <c r="G905" s="24" t="s">
        <v>2734</v>
      </c>
      <c r="H905" s="76">
        <v>0.24489615549128294</v>
      </c>
      <c r="I905" s="77">
        <v>0.68250273640663706</v>
      </c>
      <c r="J905" s="77">
        <v>0.55982357259176607</v>
      </c>
      <c r="K905" s="77">
        <v>0.413845419774863</v>
      </c>
      <c r="L905" s="77">
        <v>0.3949703445854113</v>
      </c>
      <c r="M905" s="77">
        <v>0.73916592292236549</v>
      </c>
      <c r="N905" s="77">
        <v>0.55310088765559973</v>
      </c>
      <c r="O905" s="77" t="s">
        <v>3395</v>
      </c>
      <c r="P905" s="77">
        <v>0.40712155125387683</v>
      </c>
      <c r="Q905" s="77">
        <v>0.67791806533464538</v>
      </c>
      <c r="R905" s="77">
        <v>3.5150258902922601E-2</v>
      </c>
      <c r="S905" s="77">
        <v>8.235294117647092E-2</v>
      </c>
      <c r="T905" s="77">
        <v>6.7891888409251977E-2</v>
      </c>
      <c r="U905" s="77">
        <v>0.56104759865945475</v>
      </c>
      <c r="V905" s="77">
        <v>0.26485840333796573</v>
      </c>
      <c r="W905" s="77">
        <v>0.67430868469424554</v>
      </c>
      <c r="X905" s="77">
        <v>0.35046217729527795</v>
      </c>
      <c r="Y905" s="77">
        <v>0.62770849676738716</v>
      </c>
      <c r="Z905" s="77">
        <v>0</v>
      </c>
      <c r="AA905" s="77">
        <v>0.42890706274294316</v>
      </c>
      <c r="AB905" s="77">
        <v>0.14586466165413531</v>
      </c>
      <c r="AC905" s="77">
        <v>0.5473684210526315</v>
      </c>
      <c r="AD905" s="76">
        <v>0.49574082149656201</v>
      </c>
      <c r="AE905" s="77">
        <v>0.50164082523842324</v>
      </c>
      <c r="AF905" s="77">
        <v>0.35653416211878397</v>
      </c>
      <c r="AG905" s="77">
        <v>7.5122414792861442E-2</v>
      </c>
      <c r="AH905" s="77">
        <v>0.41295300099871024</v>
      </c>
      <c r="AI905" s="77">
        <v>0.51238543099476175</v>
      </c>
      <c r="AJ905" s="77">
        <v>0.31385424838369358</v>
      </c>
      <c r="AK905" s="77">
        <v>0.28738586219853923</v>
      </c>
      <c r="AL905" s="77">
        <v>0.5473684210526315</v>
      </c>
      <c r="AM905" s="76">
        <v>0.451305269617923</v>
      </c>
      <c r="AN905" s="77">
        <v>0.33348694892877778</v>
      </c>
      <c r="AO905" s="78">
        <v>0.38286951054495483</v>
      </c>
      <c r="AP905" s="79">
        <v>0.3877344807403591</v>
      </c>
      <c r="AQ905" s="70">
        <v>2</v>
      </c>
      <c r="AR905" s="71">
        <v>0</v>
      </c>
      <c r="AS905" s="71">
        <v>0</v>
      </c>
      <c r="AT905" s="71">
        <v>0</v>
      </c>
      <c r="AU905" s="71">
        <v>0</v>
      </c>
      <c r="AV905" s="71" t="s">
        <v>3395</v>
      </c>
      <c r="AW905" s="72" t="s">
        <v>3419</v>
      </c>
    </row>
    <row r="906" spans="1:49">
      <c r="A906" s="23" t="s">
        <v>4654</v>
      </c>
      <c r="B906" s="23" t="s">
        <v>3733</v>
      </c>
      <c r="C906" s="23" t="s">
        <v>2102</v>
      </c>
      <c r="D906" s="24" t="s">
        <v>2708</v>
      </c>
      <c r="E906" s="24" t="s">
        <v>2736</v>
      </c>
      <c r="F906" s="24" t="s">
        <v>2737</v>
      </c>
      <c r="G906" s="24" t="s">
        <v>2742</v>
      </c>
      <c r="H906" s="76">
        <v>0.26294591553078533</v>
      </c>
      <c r="I906" s="77">
        <v>0.73838549781570584</v>
      </c>
      <c r="J906" s="77">
        <v>0.84991837306486995</v>
      </c>
      <c r="K906" s="77">
        <v>0.30188488594478036</v>
      </c>
      <c r="L906" s="77">
        <v>0.29684574222212584</v>
      </c>
      <c r="M906" s="77">
        <v>0.35969030837512861</v>
      </c>
      <c r="N906" s="77">
        <v>0.82051950067140045</v>
      </c>
      <c r="O906" s="77" t="s">
        <v>3395</v>
      </c>
      <c r="P906" s="77">
        <v>0.48089889934504937</v>
      </c>
      <c r="Q906" s="77">
        <v>0.5954099261103436</v>
      </c>
      <c r="R906" s="77">
        <v>7.7623821193880584E-3</v>
      </c>
      <c r="S906" s="77">
        <v>0</v>
      </c>
      <c r="T906" s="77">
        <v>6.4171122994651775E-3</v>
      </c>
      <c r="U906" s="77">
        <v>0.62134036795691372</v>
      </c>
      <c r="V906" s="77">
        <v>2.6819923371647476E-2</v>
      </c>
      <c r="W906" s="77">
        <v>0.41598323816053351</v>
      </c>
      <c r="X906" s="77">
        <v>0.55677656969870637</v>
      </c>
      <c r="Y906" s="77">
        <v>0.7027754483728732</v>
      </c>
      <c r="Z906" s="77">
        <v>0.68571428571428572</v>
      </c>
      <c r="AA906" s="77">
        <v>0.34354928430253923</v>
      </c>
      <c r="AB906" s="77">
        <v>0.14586466165413531</v>
      </c>
      <c r="AC906" s="77">
        <v>0.5473684210526315</v>
      </c>
      <c r="AD906" s="76">
        <v>0.61708326213712039</v>
      </c>
      <c r="AE906" s="77">
        <v>0.45196786731169691</v>
      </c>
      <c r="AF906" s="77">
        <v>0.30158615411486583</v>
      </c>
      <c r="AG906" s="77">
        <v>3.2085561497325887E-3</v>
      </c>
      <c r="AH906" s="77">
        <v>0.32408014566428062</v>
      </c>
      <c r="AI906" s="77">
        <v>0.48637990392961994</v>
      </c>
      <c r="AJ906" s="77">
        <v>0.69424486704357946</v>
      </c>
      <c r="AK906" s="77">
        <v>0.24470697297833727</v>
      </c>
      <c r="AL906" s="77">
        <v>0.5473684210526315</v>
      </c>
      <c r="AM906" s="76">
        <v>0.45687909452122777</v>
      </c>
      <c r="AN906" s="77">
        <v>0.27122286858121103</v>
      </c>
      <c r="AO906" s="78">
        <v>0.49544008702484943</v>
      </c>
      <c r="AP906" s="79">
        <v>0.40117030076613325</v>
      </c>
      <c r="AQ906" s="70">
        <v>2</v>
      </c>
      <c r="AR906" s="71">
        <v>0</v>
      </c>
      <c r="AS906" s="71">
        <v>2</v>
      </c>
      <c r="AT906" s="71">
        <v>0</v>
      </c>
      <c r="AU906" s="71">
        <v>1</v>
      </c>
      <c r="AV906" s="71" t="s">
        <v>3654</v>
      </c>
      <c r="AW906" s="72" t="s">
        <v>3419</v>
      </c>
    </row>
    <row r="907" spans="1:49">
      <c r="A907" s="23" t="s">
        <v>4655</v>
      </c>
      <c r="B907" s="23" t="s">
        <v>3733</v>
      </c>
      <c r="C907" s="23" t="s">
        <v>2104</v>
      </c>
      <c r="D907" s="24" t="s">
        <v>2708</v>
      </c>
      <c r="E907" s="24" t="s">
        <v>2736</v>
      </c>
      <c r="F907" s="24" t="s">
        <v>2750</v>
      </c>
      <c r="G907" s="24" t="s">
        <v>2751</v>
      </c>
      <c r="H907" s="76">
        <v>0.20443042837837475</v>
      </c>
      <c r="I907" s="77">
        <v>0.60613698806257621</v>
      </c>
      <c r="J907" s="77">
        <v>0.60425203656564674</v>
      </c>
      <c r="K907" s="77">
        <v>0.13024320412528156</v>
      </c>
      <c r="L907" s="77">
        <v>0.29602852267528174</v>
      </c>
      <c r="M907" s="77">
        <v>6.5364282953751407E-2</v>
      </c>
      <c r="N907" s="77">
        <v>0.48599698566631483</v>
      </c>
      <c r="O907" s="77" t="s">
        <v>3395</v>
      </c>
      <c r="P907" s="77">
        <v>0.32410549570306962</v>
      </c>
      <c r="Q907" s="77">
        <v>0.55190373603503828</v>
      </c>
      <c r="R907" s="77">
        <v>9.7892521109049155E-2</v>
      </c>
      <c r="S907" s="77">
        <v>0</v>
      </c>
      <c r="T907" s="77">
        <v>0</v>
      </c>
      <c r="U907" s="77">
        <v>0.33819516351824053</v>
      </c>
      <c r="V907" s="77">
        <v>0</v>
      </c>
      <c r="W907" s="77">
        <v>0.61676462532230447</v>
      </c>
      <c r="X907" s="77">
        <v>0.1436676193542904</v>
      </c>
      <c r="Y907" s="77">
        <v>0.77277030865366403</v>
      </c>
      <c r="Z907" s="77">
        <v>0.18285714285714294</v>
      </c>
      <c r="AA907" s="77">
        <v>0.33648013289045792</v>
      </c>
      <c r="AB907" s="77">
        <v>0.14586466165413531</v>
      </c>
      <c r="AC907" s="77">
        <v>0.5473684210526315</v>
      </c>
      <c r="AD907" s="76">
        <v>0.47160648433553254</v>
      </c>
      <c r="AE907" s="77">
        <v>0.2603476982247398</v>
      </c>
      <c r="AF907" s="77">
        <v>0.3248981285720437</v>
      </c>
      <c r="AG907" s="77">
        <v>0</v>
      </c>
      <c r="AH907" s="77">
        <v>0.16909758175912026</v>
      </c>
      <c r="AI907" s="77">
        <v>0.38021612233829744</v>
      </c>
      <c r="AJ907" s="77">
        <v>0.47781372575540348</v>
      </c>
      <c r="AK907" s="77">
        <v>0.24117239727229661</v>
      </c>
      <c r="AL907" s="77">
        <v>0.5473684210526315</v>
      </c>
      <c r="AM907" s="76">
        <v>0.35228410371077201</v>
      </c>
      <c r="AN907" s="77">
        <v>0.18310456803247255</v>
      </c>
      <c r="AO907" s="78">
        <v>0.42211818136011053</v>
      </c>
      <c r="AP907" s="79">
        <v>0.31000673193973038</v>
      </c>
      <c r="AQ907" s="70">
        <v>2</v>
      </c>
      <c r="AR907" s="71">
        <v>0</v>
      </c>
      <c r="AS907" s="71">
        <v>1</v>
      </c>
      <c r="AT907" s="71">
        <v>0</v>
      </c>
      <c r="AU907" s="71">
        <v>0</v>
      </c>
      <c r="AV907" s="71" t="s">
        <v>3395</v>
      </c>
      <c r="AW907" s="72" t="s">
        <v>3419</v>
      </c>
    </row>
    <row r="908" spans="1:49">
      <c r="A908" s="23" t="s">
        <v>4656</v>
      </c>
      <c r="B908" s="23" t="s">
        <v>3733</v>
      </c>
      <c r="C908" s="23" t="s">
        <v>2107</v>
      </c>
      <c r="D908" s="24" t="s">
        <v>2708</v>
      </c>
      <c r="E908" s="24" t="s">
        <v>2736</v>
      </c>
      <c r="F908" s="24" t="s">
        <v>2750</v>
      </c>
      <c r="G908" s="24" t="s">
        <v>2755</v>
      </c>
      <c r="H908" s="76">
        <v>0.20443042837837475</v>
      </c>
      <c r="I908" s="77">
        <v>0.72396222970620339</v>
      </c>
      <c r="J908" s="77">
        <v>0.69000844376739168</v>
      </c>
      <c r="K908" s="77">
        <v>0.39321002511562242</v>
      </c>
      <c r="L908" s="77">
        <v>0.24887336105503044</v>
      </c>
      <c r="M908" s="77">
        <v>0.69165059526133355</v>
      </c>
      <c r="N908" s="77">
        <v>0.86932547851111452</v>
      </c>
      <c r="O908" s="77" t="s">
        <v>3395</v>
      </c>
      <c r="P908" s="77">
        <v>0.46365895043793148</v>
      </c>
      <c r="Q908" s="77">
        <v>0.5223889076399123</v>
      </c>
      <c r="R908" s="77">
        <v>4.6777475381328405E-2</v>
      </c>
      <c r="S908" s="77">
        <v>0</v>
      </c>
      <c r="T908" s="77">
        <v>0</v>
      </c>
      <c r="U908" s="77">
        <v>0.58161089307666691</v>
      </c>
      <c r="V908" s="77">
        <v>0</v>
      </c>
      <c r="W908" s="77">
        <v>0.22470536246042977</v>
      </c>
      <c r="X908" s="77">
        <v>0.49945395052439645</v>
      </c>
      <c r="Y908" s="77">
        <v>0.77277030865366403</v>
      </c>
      <c r="Z908" s="77">
        <v>0.18285714285714294</v>
      </c>
      <c r="AA908" s="77">
        <v>0.33648013289045792</v>
      </c>
      <c r="AB908" s="77">
        <v>0.14586466165413531</v>
      </c>
      <c r="AC908" s="77">
        <v>0.5473684210526315</v>
      </c>
      <c r="AD908" s="76">
        <v>0.53946703395065665</v>
      </c>
      <c r="AE908" s="77">
        <v>0.53334368207620653</v>
      </c>
      <c r="AF908" s="77">
        <v>0.28458319151062034</v>
      </c>
      <c r="AG908" s="77">
        <v>0</v>
      </c>
      <c r="AH908" s="77">
        <v>0.29080544653833346</v>
      </c>
      <c r="AI908" s="77">
        <v>0.36207965649241314</v>
      </c>
      <c r="AJ908" s="77">
        <v>0.47781372575540348</v>
      </c>
      <c r="AK908" s="77">
        <v>0.24117239727229661</v>
      </c>
      <c r="AL908" s="77">
        <v>0.5473684210526315</v>
      </c>
      <c r="AM908" s="76">
        <v>0.4524646358458278</v>
      </c>
      <c r="AN908" s="77">
        <v>0.21762836767691551</v>
      </c>
      <c r="AO908" s="78">
        <v>0.42211818136011053</v>
      </c>
      <c r="AP908" s="79">
        <v>0.35523527110705128</v>
      </c>
      <c r="AQ908" s="70">
        <v>2</v>
      </c>
      <c r="AR908" s="71">
        <v>0</v>
      </c>
      <c r="AS908" s="71">
        <v>2</v>
      </c>
      <c r="AT908" s="71">
        <v>0</v>
      </c>
      <c r="AU908" s="71">
        <v>1</v>
      </c>
      <c r="AV908" s="71" t="s">
        <v>3655</v>
      </c>
      <c r="AW908" s="72" t="s">
        <v>3419</v>
      </c>
    </row>
    <row r="909" spans="1:49">
      <c r="A909" s="23" t="s">
        <v>4657</v>
      </c>
      <c r="B909" s="23" t="s">
        <v>3733</v>
      </c>
      <c r="C909" s="23" t="s">
        <v>2109</v>
      </c>
      <c r="D909" s="24" t="s">
        <v>2708</v>
      </c>
      <c r="E909" s="24" t="s">
        <v>2736</v>
      </c>
      <c r="F909" s="24" t="s">
        <v>2750</v>
      </c>
      <c r="G909" s="24" t="s">
        <v>2757</v>
      </c>
      <c r="H909" s="76">
        <v>0.20443042837837475</v>
      </c>
      <c r="I909" s="77">
        <v>0.73953964158741892</v>
      </c>
      <c r="J909" s="77">
        <v>0.92935552048656689</v>
      </c>
      <c r="K909" s="77">
        <v>0.10896928800810213</v>
      </c>
      <c r="L909" s="77">
        <v>0.30934511321617308</v>
      </c>
      <c r="M909" s="77">
        <v>0.89957943048620526</v>
      </c>
      <c r="N909" s="77">
        <v>0.96441056351643017</v>
      </c>
      <c r="O909" s="77" t="s">
        <v>3395</v>
      </c>
      <c r="P909" s="77">
        <v>0.4744008078887022</v>
      </c>
      <c r="Q909" s="77">
        <v>0.52668405005805419</v>
      </c>
      <c r="R909" s="77">
        <v>3.0661432073034522E-2</v>
      </c>
      <c r="S909" s="77">
        <v>0</v>
      </c>
      <c r="T909" s="77">
        <v>0</v>
      </c>
      <c r="U909" s="77">
        <v>0.34099143117550784</v>
      </c>
      <c r="V909" s="77">
        <v>0</v>
      </c>
      <c r="W909" s="77">
        <v>0.58401959470578491</v>
      </c>
      <c r="X909" s="77">
        <v>0.4376073227139009</v>
      </c>
      <c r="Y909" s="77">
        <v>0.77277030865366403</v>
      </c>
      <c r="Z909" s="77">
        <v>0.18285714285714294</v>
      </c>
      <c r="AA909" s="77">
        <v>0.33648013289045792</v>
      </c>
      <c r="AB909" s="77">
        <v>0.14586466165413531</v>
      </c>
      <c r="AC909" s="77">
        <v>0.5473684210526315</v>
      </c>
      <c r="AD909" s="76">
        <v>0.62444186348412023</v>
      </c>
      <c r="AE909" s="77">
        <v>0.55134104062312261</v>
      </c>
      <c r="AF909" s="77">
        <v>0.27867274106554435</v>
      </c>
      <c r="AG909" s="77">
        <v>0</v>
      </c>
      <c r="AH909" s="77">
        <v>0.17049571558775392</v>
      </c>
      <c r="AI909" s="77">
        <v>0.51081345870984296</v>
      </c>
      <c r="AJ909" s="77">
        <v>0.47781372575540348</v>
      </c>
      <c r="AK909" s="77">
        <v>0.24117239727229661</v>
      </c>
      <c r="AL909" s="77">
        <v>0.5473684210526315</v>
      </c>
      <c r="AM909" s="76">
        <v>0.48481854839092903</v>
      </c>
      <c r="AN909" s="77">
        <v>0.22710305809919895</v>
      </c>
      <c r="AO909" s="78">
        <v>0.42211818136011053</v>
      </c>
      <c r="AP909" s="79">
        <v>0.36877588972195574</v>
      </c>
      <c r="AQ909" s="70">
        <v>2</v>
      </c>
      <c r="AR909" s="71">
        <v>0</v>
      </c>
      <c r="AS909" s="71">
        <v>2</v>
      </c>
      <c r="AT909" s="71">
        <v>0</v>
      </c>
      <c r="AU909" s="71">
        <v>1</v>
      </c>
      <c r="AV909" s="71" t="s">
        <v>3656</v>
      </c>
      <c r="AW909" s="72" t="s">
        <v>3419</v>
      </c>
    </row>
    <row r="910" spans="1:49">
      <c r="A910" s="23" t="s">
        <v>4658</v>
      </c>
      <c r="B910" s="23" t="s">
        <v>3733</v>
      </c>
      <c r="C910" s="23" t="s">
        <v>2111</v>
      </c>
      <c r="D910" s="24" t="s">
        <v>2708</v>
      </c>
      <c r="E910" s="24" t="s">
        <v>2763</v>
      </c>
      <c r="F910" s="24" t="s">
        <v>2764</v>
      </c>
      <c r="G910" s="24" t="s">
        <v>2775</v>
      </c>
      <c r="H910" s="76">
        <v>0.24341538875389152</v>
      </c>
      <c r="I910" s="77">
        <v>0.55924133941772713</v>
      </c>
      <c r="J910" s="77">
        <v>0.61008367697281196</v>
      </c>
      <c r="K910" s="77">
        <v>0.6459573502228988</v>
      </c>
      <c r="L910" s="77">
        <v>0.30780118709855497</v>
      </c>
      <c r="M910" s="77">
        <v>0.89235126486683347</v>
      </c>
      <c r="N910" s="77">
        <v>0.63642578540925854</v>
      </c>
      <c r="O910" s="77" t="s">
        <v>3395</v>
      </c>
      <c r="P910" s="77">
        <v>0.39899412885936114</v>
      </c>
      <c r="Q910" s="77">
        <v>0.76827127766684056</v>
      </c>
      <c r="R910" s="77">
        <v>3.6937988777446432E-2</v>
      </c>
      <c r="S910" s="77">
        <v>3.529411764705849E-2</v>
      </c>
      <c r="T910" s="77">
        <v>5.6684491978609641E-2</v>
      </c>
      <c r="U910" s="77">
        <v>0.60072435775202371</v>
      </c>
      <c r="V910" s="77">
        <v>6.1742946229850736E-2</v>
      </c>
      <c r="W910" s="77">
        <v>0.22260385058991955</v>
      </c>
      <c r="X910" s="77">
        <v>0.47379939180338482</v>
      </c>
      <c r="Y910" s="77">
        <v>0.83363540455000418</v>
      </c>
      <c r="Z910" s="77">
        <v>0.20571428571428574</v>
      </c>
      <c r="AA910" s="77">
        <v>0.33031581345513533</v>
      </c>
      <c r="AB910" s="77">
        <v>0.14586466165413531</v>
      </c>
      <c r="AC910" s="77">
        <v>0.5473684210526315</v>
      </c>
      <c r="AD910" s="76">
        <v>0.47091346838147685</v>
      </c>
      <c r="AE910" s="77">
        <v>0.5763059432913813</v>
      </c>
      <c r="AF910" s="77">
        <v>0.40260463322214352</v>
      </c>
      <c r="AG910" s="77">
        <v>4.5989304812834066E-2</v>
      </c>
      <c r="AH910" s="77">
        <v>0.33123365199093724</v>
      </c>
      <c r="AI910" s="77">
        <v>0.34820162119665221</v>
      </c>
      <c r="AJ910" s="77">
        <v>0.5196748451321449</v>
      </c>
      <c r="AK910" s="77">
        <v>0.23809023755463532</v>
      </c>
      <c r="AL910" s="77">
        <v>0.5473684210526315</v>
      </c>
      <c r="AM910" s="76">
        <v>0.48327468163166726</v>
      </c>
      <c r="AN910" s="77">
        <v>0.24180819266680786</v>
      </c>
      <c r="AO910" s="78">
        <v>0.43504450124647054</v>
      </c>
      <c r="AP910" s="79">
        <v>0.3785809758396651</v>
      </c>
      <c r="AQ910" s="70">
        <v>2</v>
      </c>
      <c r="AR910" s="71">
        <v>1</v>
      </c>
      <c r="AS910" s="71">
        <v>0</v>
      </c>
      <c r="AT910" s="71">
        <v>0</v>
      </c>
      <c r="AU910" s="71">
        <v>1</v>
      </c>
      <c r="AV910" s="71" t="s">
        <v>3657</v>
      </c>
      <c r="AW910" s="72" t="s">
        <v>3419</v>
      </c>
    </row>
    <row r="911" spans="1:49">
      <c r="A911" s="23" t="s">
        <v>4659</v>
      </c>
      <c r="B911" s="23" t="s">
        <v>3733</v>
      </c>
      <c r="C911" s="23" t="s">
        <v>2113</v>
      </c>
      <c r="D911" s="24" t="s">
        <v>2708</v>
      </c>
      <c r="E911" s="24" t="s">
        <v>2784</v>
      </c>
      <c r="F911" s="24" t="s">
        <v>2785</v>
      </c>
      <c r="G911" s="24" t="s">
        <v>2786</v>
      </c>
      <c r="H911" s="76">
        <v>0.36650818051368522</v>
      </c>
      <c r="I911" s="77">
        <v>0.74439575090790033</v>
      </c>
      <c r="J911" s="77">
        <v>0.51539288097744129</v>
      </c>
      <c r="K911" s="77">
        <v>0.26949317740473222</v>
      </c>
      <c r="L911" s="77">
        <v>0.34437001059678396</v>
      </c>
      <c r="M911" s="77">
        <v>0.77971701096807189</v>
      </c>
      <c r="N911" s="77">
        <v>0.83478697414091851</v>
      </c>
      <c r="O911" s="77" t="s">
        <v>3395</v>
      </c>
      <c r="P911" s="77">
        <v>0.43303759406948722</v>
      </c>
      <c r="Q911" s="77">
        <v>0.53632513870021281</v>
      </c>
      <c r="R911" s="77">
        <v>0</v>
      </c>
      <c r="S911" s="77">
        <v>2.3529411764706215E-2</v>
      </c>
      <c r="T911" s="77">
        <v>5.7228915662650592E-2</v>
      </c>
      <c r="U911" s="77">
        <v>0.45537821774063897</v>
      </c>
      <c r="V911" s="77">
        <v>0.1475095785440613</v>
      </c>
      <c r="W911" s="77">
        <v>0</v>
      </c>
      <c r="X911" s="77">
        <v>0.4369230051620735</v>
      </c>
      <c r="Y911" s="77">
        <v>0.83836935645305277</v>
      </c>
      <c r="Z911" s="77">
        <v>0.34285714285714286</v>
      </c>
      <c r="AA911" s="77">
        <v>0.37416966512832922</v>
      </c>
      <c r="AB911" s="77">
        <v>0.14586466165413531</v>
      </c>
      <c r="AC911" s="77">
        <v>0.5473684210526315</v>
      </c>
      <c r="AD911" s="76">
        <v>0.5420989374663423</v>
      </c>
      <c r="AE911" s="77">
        <v>0.53228095343599868</v>
      </c>
      <c r="AF911" s="77">
        <v>0.26816256935010641</v>
      </c>
      <c r="AG911" s="77">
        <v>4.0379163713678404E-2</v>
      </c>
      <c r="AH911" s="77">
        <v>0.30144389814235012</v>
      </c>
      <c r="AI911" s="77">
        <v>0.21846150258103675</v>
      </c>
      <c r="AJ911" s="77">
        <v>0.59061324965509776</v>
      </c>
      <c r="AK911" s="77">
        <v>0.26001716339123226</v>
      </c>
      <c r="AL911" s="77">
        <v>0.5473684210526315</v>
      </c>
      <c r="AM911" s="76">
        <v>0.44751415341748246</v>
      </c>
      <c r="AN911" s="77">
        <v>0.18676152147902178</v>
      </c>
      <c r="AO911" s="78">
        <v>0.46599961136632051</v>
      </c>
      <c r="AP911" s="79">
        <v>0.35286368661407841</v>
      </c>
      <c r="AQ911" s="70">
        <v>2</v>
      </c>
      <c r="AR911" s="71">
        <v>0</v>
      </c>
      <c r="AS911" s="71">
        <v>2</v>
      </c>
      <c r="AT911" s="71">
        <v>0</v>
      </c>
      <c r="AU911" s="71">
        <v>1</v>
      </c>
      <c r="AV911" s="71" t="s">
        <v>3659</v>
      </c>
      <c r="AW911" s="72" t="s">
        <v>3419</v>
      </c>
    </row>
    <row r="912" spans="1:49">
      <c r="A912" s="23" t="s">
        <v>4660</v>
      </c>
      <c r="B912" s="23" t="s">
        <v>3733</v>
      </c>
      <c r="C912" s="23" t="s">
        <v>2115</v>
      </c>
      <c r="D912" s="24" t="s">
        <v>2708</v>
      </c>
      <c r="E912" s="24" t="s">
        <v>2784</v>
      </c>
      <c r="F912" s="24" t="s">
        <v>2796</v>
      </c>
      <c r="G912" s="24" t="s">
        <v>2797</v>
      </c>
      <c r="H912" s="76">
        <v>0.23860871030839642</v>
      </c>
      <c r="I912" s="77">
        <v>0.65549239820162497</v>
      </c>
      <c r="J912" s="77">
        <v>0.24040615056197678</v>
      </c>
      <c r="K912" s="77">
        <v>0.224214519704106</v>
      </c>
      <c r="L912" s="77">
        <v>0.40063424427174715</v>
      </c>
      <c r="M912" s="77">
        <v>0</v>
      </c>
      <c r="N912" s="77">
        <v>7.2608452827329084E-2</v>
      </c>
      <c r="O912" s="77" t="s">
        <v>3395</v>
      </c>
      <c r="P912" s="77">
        <v>0.14921214539902572</v>
      </c>
      <c r="Q912" s="77">
        <v>0.63861782134759926</v>
      </c>
      <c r="R912" s="77">
        <v>3.9537713596566319E-2</v>
      </c>
      <c r="S912" s="77">
        <v>0</v>
      </c>
      <c r="T912" s="77">
        <v>0.28012048192771083</v>
      </c>
      <c r="U912" s="77">
        <v>0.46782045102469699</v>
      </c>
      <c r="V912" s="77">
        <v>0.36845279696118954</v>
      </c>
      <c r="W912" s="77">
        <v>0.4383331124639972</v>
      </c>
      <c r="X912" s="77">
        <v>0.2049507876054053</v>
      </c>
      <c r="Y912" s="77">
        <v>0.8603484188600643</v>
      </c>
      <c r="Z912" s="77">
        <v>0.41142857142857148</v>
      </c>
      <c r="AA912" s="77">
        <v>0.34362839619766811</v>
      </c>
      <c r="AB912" s="77">
        <v>0.14586466165413531</v>
      </c>
      <c r="AC912" s="77">
        <v>0.5473684210526315</v>
      </c>
      <c r="AD912" s="76">
        <v>0.37816908635733276</v>
      </c>
      <c r="AE912" s="77">
        <v>0.16933387244044157</v>
      </c>
      <c r="AF912" s="77">
        <v>0.33907776747208279</v>
      </c>
      <c r="AG912" s="77">
        <v>0.14006024096385541</v>
      </c>
      <c r="AH912" s="77">
        <v>0.41813662399294327</v>
      </c>
      <c r="AI912" s="77">
        <v>0.32164195003470125</v>
      </c>
      <c r="AJ912" s="77">
        <v>0.63588849514431789</v>
      </c>
      <c r="AK912" s="77">
        <v>0.24474652892590171</v>
      </c>
      <c r="AL912" s="77">
        <v>0.5473684210526315</v>
      </c>
      <c r="AM912" s="76">
        <v>0.29552690875661902</v>
      </c>
      <c r="AN912" s="77">
        <v>0.29327960499716665</v>
      </c>
      <c r="AO912" s="78">
        <v>0.4760011483742837</v>
      </c>
      <c r="AP912" s="79">
        <v>0.35023687057466457</v>
      </c>
      <c r="AQ912" s="70">
        <v>2</v>
      </c>
      <c r="AR912" s="71">
        <v>0</v>
      </c>
      <c r="AS912" s="71">
        <v>2</v>
      </c>
      <c r="AT912" s="71">
        <v>0</v>
      </c>
      <c r="AU912" s="71">
        <v>0</v>
      </c>
      <c r="AV912" s="71" t="s">
        <v>3395</v>
      </c>
      <c r="AW912" s="72" t="s">
        <v>3419</v>
      </c>
    </row>
    <row r="913" spans="1:49">
      <c r="A913" s="23" t="s">
        <v>4661</v>
      </c>
      <c r="B913" s="23" t="s">
        <v>3733</v>
      </c>
      <c r="C913" s="23" t="s">
        <v>2119</v>
      </c>
      <c r="D913" s="24" t="s">
        <v>2708</v>
      </c>
      <c r="E913" s="24" t="s">
        <v>2784</v>
      </c>
      <c r="F913" s="24" t="s">
        <v>2796</v>
      </c>
      <c r="G913" s="24" t="s">
        <v>2801</v>
      </c>
      <c r="H913" s="76">
        <v>0.23860871030839642</v>
      </c>
      <c r="I913" s="77">
        <v>0.6738649254620972</v>
      </c>
      <c r="J913" s="77">
        <v>0.62543814859412949</v>
      </c>
      <c r="K913" s="77">
        <v>0.15626260291055727</v>
      </c>
      <c r="L913" s="77">
        <v>0.42106476005707288</v>
      </c>
      <c r="M913" s="77">
        <v>0.93238135359863072</v>
      </c>
      <c r="N913" s="77">
        <v>0.48269104488208769</v>
      </c>
      <c r="O913" s="77" t="s">
        <v>3395</v>
      </c>
      <c r="P913" s="77">
        <v>0.55901334379702505</v>
      </c>
      <c r="Q913" s="77">
        <v>0.77584266387724354</v>
      </c>
      <c r="R913" s="77">
        <v>0.43376320427468601</v>
      </c>
      <c r="S913" s="77">
        <v>0</v>
      </c>
      <c r="T913" s="77">
        <v>0.28012048192771083</v>
      </c>
      <c r="U913" s="77">
        <v>0.41671045786928423</v>
      </c>
      <c r="V913" s="77">
        <v>0.36845279696118954</v>
      </c>
      <c r="W913" s="77">
        <v>0.13066465416760381</v>
      </c>
      <c r="X913" s="77">
        <v>0.22003843806788981</v>
      </c>
      <c r="Y913" s="77">
        <v>0.8603484188600643</v>
      </c>
      <c r="Z913" s="77">
        <v>0.41142857142857148</v>
      </c>
      <c r="AA913" s="77">
        <v>0.37940731720199034</v>
      </c>
      <c r="AB913" s="77">
        <v>0.14586466165413531</v>
      </c>
      <c r="AC913" s="77">
        <v>0.5473684210526315</v>
      </c>
      <c r="AD913" s="76">
        <v>0.51263726145487443</v>
      </c>
      <c r="AE913" s="77">
        <v>0.51028262104907474</v>
      </c>
      <c r="AF913" s="77">
        <v>0.60480293407596475</v>
      </c>
      <c r="AG913" s="77">
        <v>0.14006024096385541</v>
      </c>
      <c r="AH913" s="77">
        <v>0.39258162741523689</v>
      </c>
      <c r="AI913" s="77">
        <v>0.17535154611774681</v>
      </c>
      <c r="AJ913" s="77">
        <v>0.63588849514431789</v>
      </c>
      <c r="AK913" s="77">
        <v>0.26263598942806282</v>
      </c>
      <c r="AL913" s="77">
        <v>0.5473684210526315</v>
      </c>
      <c r="AM913" s="76">
        <v>0.54257427219330456</v>
      </c>
      <c r="AN913" s="77">
        <v>0.23599780483227972</v>
      </c>
      <c r="AO913" s="78">
        <v>0.48196430187500411</v>
      </c>
      <c r="AP913" s="79">
        <v>0.40767896597661829</v>
      </c>
      <c r="AQ913" s="70">
        <v>2</v>
      </c>
      <c r="AR913" s="71">
        <v>3</v>
      </c>
      <c r="AS913" s="71">
        <v>0</v>
      </c>
      <c r="AT913" s="71">
        <v>0</v>
      </c>
      <c r="AU913" s="71">
        <v>0</v>
      </c>
      <c r="AV913" s="71" t="s">
        <v>3395</v>
      </c>
      <c r="AW913" s="72" t="s">
        <v>3419</v>
      </c>
    </row>
    <row r="914" spans="1:49">
      <c r="A914" s="23" t="s">
        <v>4662</v>
      </c>
      <c r="B914" s="23" t="s">
        <v>3733</v>
      </c>
      <c r="C914" s="23" t="s">
        <v>2121</v>
      </c>
      <c r="D914" s="24" t="s">
        <v>2708</v>
      </c>
      <c r="E914" s="24" t="s">
        <v>2784</v>
      </c>
      <c r="F914" s="24" t="s">
        <v>2796</v>
      </c>
      <c r="G914" s="24" t="s">
        <v>2803</v>
      </c>
      <c r="H914" s="76">
        <v>0.23860871030839642</v>
      </c>
      <c r="I914" s="77">
        <v>0.81948512906782267</v>
      </c>
      <c r="J914" s="77">
        <v>0.70868266959827342</v>
      </c>
      <c r="K914" s="77">
        <v>0.56428991287390406</v>
      </c>
      <c r="L914" s="77">
        <v>0.36288640189139798</v>
      </c>
      <c r="M914" s="77">
        <v>0.68049691674158119</v>
      </c>
      <c r="N914" s="77">
        <v>0.81925787440187414</v>
      </c>
      <c r="O914" s="77" t="s">
        <v>3395</v>
      </c>
      <c r="P914" s="77">
        <v>0.38130617490621771</v>
      </c>
      <c r="Q914" s="77">
        <v>0.56388495045922171</v>
      </c>
      <c r="R914" s="77">
        <v>7.1145249406142572E-3</v>
      </c>
      <c r="S914" s="77">
        <v>0</v>
      </c>
      <c r="T914" s="77">
        <v>0.28012048192771083</v>
      </c>
      <c r="U914" s="77">
        <v>0.56736594210444047</v>
      </c>
      <c r="V914" s="77">
        <v>0.36845279696118954</v>
      </c>
      <c r="W914" s="77">
        <v>0.33301288283701952</v>
      </c>
      <c r="X914" s="77">
        <v>0.18684332054786446</v>
      </c>
      <c r="Y914" s="77">
        <v>0.8603484188600643</v>
      </c>
      <c r="Z914" s="77">
        <v>0.41142857142857148</v>
      </c>
      <c r="AA914" s="77">
        <v>0.34362839619766811</v>
      </c>
      <c r="AB914" s="77">
        <v>0.14586466165413531</v>
      </c>
      <c r="AC914" s="77">
        <v>0.5473684210526315</v>
      </c>
      <c r="AD914" s="76">
        <v>0.58892550299149748</v>
      </c>
      <c r="AE914" s="77">
        <v>0.56164745616299494</v>
      </c>
      <c r="AF914" s="77">
        <v>0.28549973769991799</v>
      </c>
      <c r="AG914" s="77">
        <v>0.14006024096385541</v>
      </c>
      <c r="AH914" s="77">
        <v>0.46790936953281503</v>
      </c>
      <c r="AI914" s="77">
        <v>0.25992810169244196</v>
      </c>
      <c r="AJ914" s="77">
        <v>0.63588849514431789</v>
      </c>
      <c r="AK914" s="77">
        <v>0.24474652892590171</v>
      </c>
      <c r="AL914" s="77">
        <v>0.5473684210526315</v>
      </c>
      <c r="AM914" s="76">
        <v>0.47869089895147016</v>
      </c>
      <c r="AN914" s="77">
        <v>0.28929923739637081</v>
      </c>
      <c r="AO914" s="78">
        <v>0.4760011483742837</v>
      </c>
      <c r="AP914" s="79">
        <v>0.40931116291513181</v>
      </c>
      <c r="AQ914" s="70">
        <v>2</v>
      </c>
      <c r="AR914" s="71">
        <v>0</v>
      </c>
      <c r="AS914" s="71">
        <v>2</v>
      </c>
      <c r="AT914" s="71">
        <v>0</v>
      </c>
      <c r="AU914" s="71">
        <v>1</v>
      </c>
      <c r="AV914" s="71" t="s">
        <v>3660</v>
      </c>
      <c r="AW914" s="72" t="s">
        <v>3419</v>
      </c>
    </row>
    <row r="915" spans="1:49">
      <c r="A915" s="23" t="s">
        <v>4663</v>
      </c>
      <c r="B915" s="23" t="s">
        <v>3733</v>
      </c>
      <c r="C915" s="23" t="s">
        <v>2123</v>
      </c>
      <c r="D915" s="24" t="s">
        <v>2805</v>
      </c>
      <c r="E915" s="24" t="s">
        <v>2806</v>
      </c>
      <c r="F915" s="24" t="s">
        <v>2810</v>
      </c>
      <c r="G915" s="24" t="s">
        <v>2811</v>
      </c>
      <c r="H915" s="76">
        <v>0.38230031256825525</v>
      </c>
      <c r="I915" s="77">
        <v>0.44707708094366205</v>
      </c>
      <c r="J915" s="77">
        <v>0</v>
      </c>
      <c r="K915" s="77" t="s">
        <v>3395</v>
      </c>
      <c r="L915" s="77">
        <v>0.38813098530123302</v>
      </c>
      <c r="M915" s="77">
        <v>1</v>
      </c>
      <c r="N915" s="77">
        <v>0</v>
      </c>
      <c r="O915" s="77" t="s">
        <v>3395</v>
      </c>
      <c r="P915" s="77">
        <v>0.13788690814743437</v>
      </c>
      <c r="Q915" s="77">
        <v>9.6742136953063024E-2</v>
      </c>
      <c r="R915" s="77">
        <v>0.1497540181356754</v>
      </c>
      <c r="S915" s="77" t="s">
        <v>3395</v>
      </c>
      <c r="T915" s="77" t="s">
        <v>3395</v>
      </c>
      <c r="U915" s="77">
        <v>0.54123369445058545</v>
      </c>
      <c r="V915" s="77">
        <v>0.4189123781198637</v>
      </c>
      <c r="W915" s="77" t="s">
        <v>3395</v>
      </c>
      <c r="X915" s="77" t="s">
        <v>3395</v>
      </c>
      <c r="Y915" s="77" t="s">
        <v>3395</v>
      </c>
      <c r="Z915" s="77">
        <v>0.21142857142857152</v>
      </c>
      <c r="AA915" s="77">
        <v>2.830852689224217E-2</v>
      </c>
      <c r="AB915" s="77">
        <v>0.17543859649122806</v>
      </c>
      <c r="AC915" s="77">
        <v>0.86315789473684212</v>
      </c>
      <c r="AD915" s="76">
        <v>0.27645913117063908</v>
      </c>
      <c r="AE915" s="77">
        <v>0.38150447336216681</v>
      </c>
      <c r="AF915" s="77">
        <v>0.12324807754436921</v>
      </c>
      <c r="AG915" s="77" t="s">
        <v>3395</v>
      </c>
      <c r="AH915" s="77">
        <v>0.48007303628522457</v>
      </c>
      <c r="AI915" s="77" t="s">
        <v>3395</v>
      </c>
      <c r="AJ915" s="77">
        <v>0.21142857142857152</v>
      </c>
      <c r="AK915" s="77">
        <v>0.10187356169173511</v>
      </c>
      <c r="AL915" s="77">
        <v>0.86315789473684212</v>
      </c>
      <c r="AM915" s="76">
        <v>0.260403894025725</v>
      </c>
      <c r="AN915" s="77">
        <v>0.48007303628522457</v>
      </c>
      <c r="AO915" s="78">
        <v>0.39215334261904955</v>
      </c>
      <c r="AP915" s="79">
        <v>0.37176714079517204</v>
      </c>
      <c r="AQ915" s="70">
        <v>2</v>
      </c>
      <c r="AR915" s="71">
        <v>0</v>
      </c>
      <c r="AS915" s="71">
        <v>2</v>
      </c>
      <c r="AT915" s="71">
        <v>0</v>
      </c>
      <c r="AU915" s="71">
        <v>0</v>
      </c>
      <c r="AV915" s="71" t="s">
        <v>3395</v>
      </c>
      <c r="AW915" s="72" t="s">
        <v>3721</v>
      </c>
    </row>
    <row r="916" spans="1:49">
      <c r="A916" s="23" t="s">
        <v>4664</v>
      </c>
      <c r="B916" s="23" t="s">
        <v>3733</v>
      </c>
      <c r="C916" s="23" t="s">
        <v>2125</v>
      </c>
      <c r="D916" s="24" t="s">
        <v>2805</v>
      </c>
      <c r="E916" s="24" t="s">
        <v>2806</v>
      </c>
      <c r="F916" s="24" t="s">
        <v>2810</v>
      </c>
      <c r="G916" s="24" t="s">
        <v>2813</v>
      </c>
      <c r="H916" s="76">
        <v>0.38230031256825525</v>
      </c>
      <c r="I916" s="77">
        <v>0.53969330082155842</v>
      </c>
      <c r="J916" s="77">
        <v>0.64388475750824126</v>
      </c>
      <c r="K916" s="77" t="s">
        <v>3395</v>
      </c>
      <c r="L916" s="77">
        <v>0.38313091212943062</v>
      </c>
      <c r="M916" s="77">
        <v>1</v>
      </c>
      <c r="N916" s="77">
        <v>0.6886131621517021</v>
      </c>
      <c r="O916" s="77" t="s">
        <v>3395</v>
      </c>
      <c r="P916" s="77">
        <v>0.48640871000205876</v>
      </c>
      <c r="Q916" s="77">
        <v>0.20801609220805098</v>
      </c>
      <c r="R916" s="77">
        <v>0.11812100225319293</v>
      </c>
      <c r="S916" s="77" t="s">
        <v>3395</v>
      </c>
      <c r="T916" s="77" t="s">
        <v>3395</v>
      </c>
      <c r="U916" s="77">
        <v>0.54123369445058545</v>
      </c>
      <c r="V916" s="77">
        <v>0.4189123781198637</v>
      </c>
      <c r="W916" s="77" t="s">
        <v>3395</v>
      </c>
      <c r="X916" s="77" t="s">
        <v>3395</v>
      </c>
      <c r="Y916" s="77" t="s">
        <v>3395</v>
      </c>
      <c r="Z916" s="77">
        <v>0.21142857142857152</v>
      </c>
      <c r="AA916" s="77">
        <v>2.830852689224217E-2</v>
      </c>
      <c r="AB916" s="77">
        <v>0.17543859649122806</v>
      </c>
      <c r="AC916" s="77">
        <v>0.86315789473684212</v>
      </c>
      <c r="AD916" s="76">
        <v>0.52195945696601831</v>
      </c>
      <c r="AE916" s="77">
        <v>0.63953819607079787</v>
      </c>
      <c r="AF916" s="77">
        <v>0.16306854723062195</v>
      </c>
      <c r="AG916" s="77" t="s">
        <v>3395</v>
      </c>
      <c r="AH916" s="77">
        <v>0.48007303628522457</v>
      </c>
      <c r="AI916" s="77" t="s">
        <v>3395</v>
      </c>
      <c r="AJ916" s="77">
        <v>0.21142857142857152</v>
      </c>
      <c r="AK916" s="77">
        <v>0.10187356169173511</v>
      </c>
      <c r="AL916" s="77">
        <v>0.86315789473684212</v>
      </c>
      <c r="AM916" s="76">
        <v>0.44152206675581268</v>
      </c>
      <c r="AN916" s="77">
        <v>0.48007303628522457</v>
      </c>
      <c r="AO916" s="78">
        <v>0.39215334261904955</v>
      </c>
      <c r="AP916" s="79">
        <v>0.43716836140904358</v>
      </c>
      <c r="AQ916" s="70">
        <v>2</v>
      </c>
      <c r="AR916" s="71">
        <v>0</v>
      </c>
      <c r="AS916" s="71">
        <v>2</v>
      </c>
      <c r="AT916" s="71">
        <v>0</v>
      </c>
      <c r="AU916" s="71">
        <v>0</v>
      </c>
      <c r="AV916" s="71" t="s">
        <v>3395</v>
      </c>
      <c r="AW916" s="72" t="s">
        <v>3721</v>
      </c>
    </row>
    <row r="917" spans="1:49">
      <c r="A917" s="23" t="s">
        <v>4665</v>
      </c>
      <c r="B917" s="23" t="s">
        <v>3733</v>
      </c>
      <c r="C917" s="23" t="s">
        <v>2127</v>
      </c>
      <c r="D917" s="24" t="s">
        <v>2805</v>
      </c>
      <c r="E917" s="24" t="s">
        <v>2806</v>
      </c>
      <c r="F917" s="24" t="s">
        <v>2810</v>
      </c>
      <c r="G917" s="24" t="s">
        <v>2815</v>
      </c>
      <c r="H917" s="76">
        <v>0.38230031256825525</v>
      </c>
      <c r="I917" s="77">
        <v>0.65420233102869529</v>
      </c>
      <c r="J917" s="77">
        <v>0.69760236164601119</v>
      </c>
      <c r="K917" s="77" t="s">
        <v>3395</v>
      </c>
      <c r="L917" s="77">
        <v>0.35299327596890145</v>
      </c>
      <c r="M917" s="77">
        <v>0.65430670966743043</v>
      </c>
      <c r="N917" s="77">
        <v>0.71303787454595158</v>
      </c>
      <c r="O917" s="77" t="s">
        <v>3395</v>
      </c>
      <c r="P917" s="77">
        <v>0.43339459369459521</v>
      </c>
      <c r="Q917" s="77">
        <v>0.12947628753551685</v>
      </c>
      <c r="R917" s="77">
        <v>9.0585213861570577E-2</v>
      </c>
      <c r="S917" s="77" t="s">
        <v>3395</v>
      </c>
      <c r="T917" s="77" t="s">
        <v>3395</v>
      </c>
      <c r="U917" s="77">
        <v>0.54123369445058545</v>
      </c>
      <c r="V917" s="77">
        <v>0.4189123781198637</v>
      </c>
      <c r="W917" s="77" t="s">
        <v>3395</v>
      </c>
      <c r="X917" s="77" t="s">
        <v>3395</v>
      </c>
      <c r="Y917" s="77" t="s">
        <v>3395</v>
      </c>
      <c r="Z917" s="77">
        <v>0.21142857142857152</v>
      </c>
      <c r="AA917" s="77">
        <v>2.830852689224217E-2</v>
      </c>
      <c r="AB917" s="77">
        <v>0.17543859649122806</v>
      </c>
      <c r="AC917" s="77">
        <v>0.86315789473684212</v>
      </c>
      <c r="AD917" s="76">
        <v>0.57803500174765388</v>
      </c>
      <c r="AE917" s="77">
        <v>0.53843311346921963</v>
      </c>
      <c r="AF917" s="77">
        <v>0.11003075069854371</v>
      </c>
      <c r="AG917" s="77" t="s">
        <v>3395</v>
      </c>
      <c r="AH917" s="77">
        <v>0.48007303628522457</v>
      </c>
      <c r="AI917" s="77" t="s">
        <v>3395</v>
      </c>
      <c r="AJ917" s="77">
        <v>0.21142857142857152</v>
      </c>
      <c r="AK917" s="77">
        <v>0.10187356169173511</v>
      </c>
      <c r="AL917" s="77">
        <v>0.86315789473684212</v>
      </c>
      <c r="AM917" s="76">
        <v>0.40883295530513908</v>
      </c>
      <c r="AN917" s="77">
        <v>0.48007303628522457</v>
      </c>
      <c r="AO917" s="78">
        <v>0.39215334261904955</v>
      </c>
      <c r="AP917" s="79">
        <v>0.42619628636794371</v>
      </c>
      <c r="AQ917" s="70">
        <v>2</v>
      </c>
      <c r="AR917" s="71">
        <v>0</v>
      </c>
      <c r="AS917" s="71">
        <v>2</v>
      </c>
      <c r="AT917" s="71">
        <v>0</v>
      </c>
      <c r="AU917" s="71">
        <v>0</v>
      </c>
      <c r="AV917" s="71" t="s">
        <v>3395</v>
      </c>
      <c r="AW917" s="72" t="s">
        <v>3721</v>
      </c>
    </row>
    <row r="918" spans="1:49">
      <c r="A918" s="23" t="s">
        <v>4666</v>
      </c>
      <c r="B918" s="23" t="s">
        <v>3733</v>
      </c>
      <c r="C918" s="23" t="s">
        <v>2129</v>
      </c>
      <c r="D918" s="24" t="s">
        <v>2805</v>
      </c>
      <c r="E918" s="24" t="s">
        <v>2806</v>
      </c>
      <c r="F918" s="24" t="s">
        <v>2810</v>
      </c>
      <c r="G918" s="24" t="s">
        <v>2817</v>
      </c>
      <c r="H918" s="76">
        <v>0.38230031256825525</v>
      </c>
      <c r="I918" s="77">
        <v>0.41706878344105025</v>
      </c>
      <c r="J918" s="77">
        <v>0.42848127084997745</v>
      </c>
      <c r="K918" s="77" t="s">
        <v>3395</v>
      </c>
      <c r="L918" s="77">
        <v>0.39261783958040142</v>
      </c>
      <c r="M918" s="77">
        <v>1</v>
      </c>
      <c r="N918" s="77">
        <v>0.17287049566291962</v>
      </c>
      <c r="O918" s="77" t="s">
        <v>3395</v>
      </c>
      <c r="P918" s="77">
        <v>0.27015285525068411</v>
      </c>
      <c r="Q918" s="77">
        <v>9.9792646385168216E-2</v>
      </c>
      <c r="R918" s="77">
        <v>3.7130602362461504E-2</v>
      </c>
      <c r="S918" s="77" t="s">
        <v>3395</v>
      </c>
      <c r="T918" s="77" t="s">
        <v>3395</v>
      </c>
      <c r="U918" s="77">
        <v>0.54123369445058545</v>
      </c>
      <c r="V918" s="77">
        <v>0.4189123781198637</v>
      </c>
      <c r="W918" s="77" t="s">
        <v>3395</v>
      </c>
      <c r="X918" s="77" t="s">
        <v>3395</v>
      </c>
      <c r="Y918" s="77" t="s">
        <v>3395</v>
      </c>
      <c r="Z918" s="77">
        <v>0.21142857142857152</v>
      </c>
      <c r="AA918" s="77">
        <v>2.830852689224217E-2</v>
      </c>
      <c r="AB918" s="77">
        <v>0.17543859649122806</v>
      </c>
      <c r="AC918" s="77">
        <v>0.86315789473684212</v>
      </c>
      <c r="AD918" s="76">
        <v>0.40928345561976104</v>
      </c>
      <c r="AE918" s="77">
        <v>0.45891029762350133</v>
      </c>
      <c r="AF918" s="77">
        <v>6.8461624373814867E-2</v>
      </c>
      <c r="AG918" s="77" t="s">
        <v>3395</v>
      </c>
      <c r="AH918" s="77">
        <v>0.48007303628522457</v>
      </c>
      <c r="AI918" s="77" t="s">
        <v>3395</v>
      </c>
      <c r="AJ918" s="77">
        <v>0.21142857142857152</v>
      </c>
      <c r="AK918" s="77">
        <v>0.10187356169173511</v>
      </c>
      <c r="AL918" s="77">
        <v>0.86315789473684212</v>
      </c>
      <c r="AM918" s="76">
        <v>0.31221845920569241</v>
      </c>
      <c r="AN918" s="77">
        <v>0.48007303628522457</v>
      </c>
      <c r="AO918" s="78">
        <v>0.39215334261904955</v>
      </c>
      <c r="AP918" s="79">
        <v>0.39181389541992095</v>
      </c>
      <c r="AQ918" s="70">
        <v>2</v>
      </c>
      <c r="AR918" s="71">
        <v>0</v>
      </c>
      <c r="AS918" s="71">
        <v>2</v>
      </c>
      <c r="AT918" s="71">
        <v>0</v>
      </c>
      <c r="AU918" s="71">
        <v>0</v>
      </c>
      <c r="AV918" s="71" t="s">
        <v>3395</v>
      </c>
      <c r="AW918" s="72" t="s">
        <v>3721</v>
      </c>
    </row>
    <row r="919" spans="1:49">
      <c r="A919" s="23" t="s">
        <v>4667</v>
      </c>
      <c r="B919" s="23" t="s">
        <v>3733</v>
      </c>
      <c r="C919" s="23" t="s">
        <v>2131</v>
      </c>
      <c r="D919" s="24" t="s">
        <v>2805</v>
      </c>
      <c r="E919" s="24" t="s">
        <v>2806</v>
      </c>
      <c r="F919" s="24" t="s">
        <v>2810</v>
      </c>
      <c r="G919" s="24" t="s">
        <v>2819</v>
      </c>
      <c r="H919" s="76">
        <v>0.38230031256825525</v>
      </c>
      <c r="I919" s="77">
        <v>0.54629470733978658</v>
      </c>
      <c r="J919" s="77">
        <v>0.41725516985896693</v>
      </c>
      <c r="K919" s="77" t="s">
        <v>3395</v>
      </c>
      <c r="L919" s="77">
        <v>0.36794268173256306</v>
      </c>
      <c r="M919" s="77">
        <v>0.99705757704663489</v>
      </c>
      <c r="N919" s="77">
        <v>0.38667230282600618</v>
      </c>
      <c r="O919" s="77" t="s">
        <v>3395</v>
      </c>
      <c r="P919" s="77">
        <v>0.26798084034554426</v>
      </c>
      <c r="Q919" s="77">
        <v>1.9279945493339282E-2</v>
      </c>
      <c r="R919" s="77">
        <v>3.2058111128392183E-3</v>
      </c>
      <c r="S919" s="77" t="s">
        <v>3395</v>
      </c>
      <c r="T919" s="77" t="s">
        <v>3395</v>
      </c>
      <c r="U919" s="77">
        <v>0.54123369445058545</v>
      </c>
      <c r="V919" s="77">
        <v>0.4189123781198637</v>
      </c>
      <c r="W919" s="77" t="s">
        <v>3395</v>
      </c>
      <c r="X919" s="77" t="s">
        <v>3395</v>
      </c>
      <c r="Y919" s="77" t="s">
        <v>3395</v>
      </c>
      <c r="Z919" s="77">
        <v>0.21142857142857152</v>
      </c>
      <c r="AA919" s="77">
        <v>2.830852689224217E-2</v>
      </c>
      <c r="AB919" s="77">
        <v>0.17543859649122806</v>
      </c>
      <c r="AC919" s="77">
        <v>0.86315789473684212</v>
      </c>
      <c r="AD919" s="76">
        <v>0.44861672992233625</v>
      </c>
      <c r="AE919" s="77">
        <v>0.50491335048768704</v>
      </c>
      <c r="AF919" s="77">
        <v>1.1242878303089249E-2</v>
      </c>
      <c r="AG919" s="77" t="s">
        <v>3395</v>
      </c>
      <c r="AH919" s="77">
        <v>0.48007303628522457</v>
      </c>
      <c r="AI919" s="77" t="s">
        <v>3395</v>
      </c>
      <c r="AJ919" s="77">
        <v>0.21142857142857152</v>
      </c>
      <c r="AK919" s="77">
        <v>0.10187356169173511</v>
      </c>
      <c r="AL919" s="77">
        <v>0.86315789473684212</v>
      </c>
      <c r="AM919" s="76">
        <v>0.32159098623770416</v>
      </c>
      <c r="AN919" s="77">
        <v>0.48007303628522457</v>
      </c>
      <c r="AO919" s="78">
        <v>0.39215334261904955</v>
      </c>
      <c r="AP919" s="79">
        <v>0.39530214008320008</v>
      </c>
      <c r="AQ919" s="70">
        <v>2</v>
      </c>
      <c r="AR919" s="71">
        <v>0</v>
      </c>
      <c r="AS919" s="71">
        <v>2</v>
      </c>
      <c r="AT919" s="71">
        <v>0</v>
      </c>
      <c r="AU919" s="71">
        <v>0</v>
      </c>
      <c r="AV919" s="71" t="s">
        <v>3395</v>
      </c>
      <c r="AW919" s="72" t="s">
        <v>3721</v>
      </c>
    </row>
    <row r="920" spans="1:49">
      <c r="A920" s="23" t="s">
        <v>4668</v>
      </c>
      <c r="B920" s="23" t="s">
        <v>3733</v>
      </c>
      <c r="C920" s="23" t="s">
        <v>2133</v>
      </c>
      <c r="D920" s="24" t="s">
        <v>2805</v>
      </c>
      <c r="E920" s="24" t="s">
        <v>2806</v>
      </c>
      <c r="F920" s="24" t="s">
        <v>2810</v>
      </c>
      <c r="G920" s="24" t="s">
        <v>2821</v>
      </c>
      <c r="H920" s="76">
        <v>0.38230031256825525</v>
      </c>
      <c r="I920" s="77">
        <v>0.40867503931204519</v>
      </c>
      <c r="J920" s="77">
        <v>0.32411544938472736</v>
      </c>
      <c r="K920" s="77" t="s">
        <v>3395</v>
      </c>
      <c r="L920" s="77">
        <v>0.4079737553580306</v>
      </c>
      <c r="M920" s="77">
        <v>0.93989352649910896</v>
      </c>
      <c r="N920" s="77">
        <v>7.7691385268855828E-2</v>
      </c>
      <c r="O920" s="77" t="s">
        <v>3395</v>
      </c>
      <c r="P920" s="77">
        <v>0</v>
      </c>
      <c r="Q920" s="77">
        <v>0.15629970144501901</v>
      </c>
      <c r="R920" s="77">
        <v>3.6443666135629924E-2</v>
      </c>
      <c r="S920" s="77" t="s">
        <v>3395</v>
      </c>
      <c r="T920" s="77" t="s">
        <v>3395</v>
      </c>
      <c r="U920" s="77">
        <v>0.54123369445058545</v>
      </c>
      <c r="V920" s="77">
        <v>0.4189123781198637</v>
      </c>
      <c r="W920" s="77" t="s">
        <v>3395</v>
      </c>
      <c r="X920" s="77" t="s">
        <v>3395</v>
      </c>
      <c r="Y920" s="77" t="s">
        <v>3395</v>
      </c>
      <c r="Z920" s="77">
        <v>0.21142857142857152</v>
      </c>
      <c r="AA920" s="77">
        <v>2.830852689224217E-2</v>
      </c>
      <c r="AB920" s="77">
        <v>0.17543859649122806</v>
      </c>
      <c r="AC920" s="77">
        <v>0.86315789473684212</v>
      </c>
      <c r="AD920" s="76">
        <v>0.37169693375500928</v>
      </c>
      <c r="AE920" s="77">
        <v>0.35638966678149886</v>
      </c>
      <c r="AF920" s="77">
        <v>9.6371683790324458E-2</v>
      </c>
      <c r="AG920" s="77" t="s">
        <v>3395</v>
      </c>
      <c r="AH920" s="77">
        <v>0.48007303628522457</v>
      </c>
      <c r="AI920" s="77" t="s">
        <v>3395</v>
      </c>
      <c r="AJ920" s="77">
        <v>0.21142857142857152</v>
      </c>
      <c r="AK920" s="77">
        <v>0.10187356169173511</v>
      </c>
      <c r="AL920" s="77">
        <v>0.86315789473684212</v>
      </c>
      <c r="AM920" s="76">
        <v>0.27481942810894416</v>
      </c>
      <c r="AN920" s="77">
        <v>0.48007303628522457</v>
      </c>
      <c r="AO920" s="78">
        <v>0.39215334261904955</v>
      </c>
      <c r="AP920" s="79">
        <v>0.37748604322914014</v>
      </c>
      <c r="AQ920" s="70">
        <v>2</v>
      </c>
      <c r="AR920" s="71">
        <v>0</v>
      </c>
      <c r="AS920" s="71">
        <v>2</v>
      </c>
      <c r="AT920" s="71">
        <v>0</v>
      </c>
      <c r="AU920" s="71">
        <v>0</v>
      </c>
      <c r="AV920" s="71" t="s">
        <v>3395</v>
      </c>
      <c r="AW920" s="72" t="s">
        <v>3721</v>
      </c>
    </row>
    <row r="921" spans="1:49">
      <c r="A921" s="23" t="s">
        <v>4669</v>
      </c>
      <c r="B921" s="23" t="s">
        <v>3733</v>
      </c>
      <c r="C921" s="23" t="s">
        <v>2135</v>
      </c>
      <c r="D921" s="24" t="s">
        <v>2805</v>
      </c>
      <c r="E921" s="24" t="s">
        <v>2806</v>
      </c>
      <c r="F921" s="24" t="s">
        <v>2810</v>
      </c>
      <c r="G921" s="24" t="s">
        <v>2823</v>
      </c>
      <c r="H921" s="76">
        <v>0.38230031256825525</v>
      </c>
      <c r="I921" s="77">
        <v>0.68082327200957016</v>
      </c>
      <c r="J921" s="77">
        <v>0.65886273643883309</v>
      </c>
      <c r="K921" s="77" t="s">
        <v>3395</v>
      </c>
      <c r="L921" s="77">
        <v>0.30271306861627356</v>
      </c>
      <c r="M921" s="77">
        <v>0.99775397982698699</v>
      </c>
      <c r="N921" s="77">
        <v>0.60601164633228932</v>
      </c>
      <c r="O921" s="77" t="s">
        <v>3395</v>
      </c>
      <c r="P921" s="77">
        <v>0.38795868532747724</v>
      </c>
      <c r="Q921" s="77">
        <v>0.25131619814889389</v>
      </c>
      <c r="R921" s="77">
        <v>6.586782135675362E-2</v>
      </c>
      <c r="S921" s="77" t="s">
        <v>3395</v>
      </c>
      <c r="T921" s="77" t="s">
        <v>3395</v>
      </c>
      <c r="U921" s="77">
        <v>0.54123369445058545</v>
      </c>
      <c r="V921" s="77">
        <v>0.4189123781198637</v>
      </c>
      <c r="W921" s="77" t="s">
        <v>3395</v>
      </c>
      <c r="X921" s="77" t="s">
        <v>3395</v>
      </c>
      <c r="Y921" s="77" t="s">
        <v>3395</v>
      </c>
      <c r="Z921" s="77">
        <v>0.21142857142857152</v>
      </c>
      <c r="AA921" s="77">
        <v>2.830852689224217E-2</v>
      </c>
      <c r="AB921" s="77">
        <v>0.17543859649122806</v>
      </c>
      <c r="AC921" s="77">
        <v>0.86315789473684212</v>
      </c>
      <c r="AD921" s="76">
        <v>0.57399544033888616</v>
      </c>
      <c r="AE921" s="77">
        <v>0.57360934502575678</v>
      </c>
      <c r="AF921" s="77">
        <v>0.15859200975282375</v>
      </c>
      <c r="AG921" s="77" t="s">
        <v>3395</v>
      </c>
      <c r="AH921" s="77">
        <v>0.48007303628522457</v>
      </c>
      <c r="AI921" s="77" t="s">
        <v>3395</v>
      </c>
      <c r="AJ921" s="77">
        <v>0.21142857142857152</v>
      </c>
      <c r="AK921" s="77">
        <v>0.10187356169173511</v>
      </c>
      <c r="AL921" s="77">
        <v>0.86315789473684212</v>
      </c>
      <c r="AM921" s="76">
        <v>0.43539893170582222</v>
      </c>
      <c r="AN921" s="77">
        <v>0.48007303628522457</v>
      </c>
      <c r="AO921" s="78">
        <v>0.39215334261904955</v>
      </c>
      <c r="AP921" s="79">
        <v>0.43513440847633861</v>
      </c>
      <c r="AQ921" s="70">
        <v>2</v>
      </c>
      <c r="AR921" s="71">
        <v>0</v>
      </c>
      <c r="AS921" s="71">
        <v>2</v>
      </c>
      <c r="AT921" s="71">
        <v>0</v>
      </c>
      <c r="AU921" s="71">
        <v>0</v>
      </c>
      <c r="AV921" s="71" t="s">
        <v>3395</v>
      </c>
      <c r="AW921" s="72" t="s">
        <v>3721</v>
      </c>
    </row>
    <row r="922" spans="1:49">
      <c r="A922" s="23" t="s">
        <v>4670</v>
      </c>
      <c r="B922" s="23" t="s">
        <v>3733</v>
      </c>
      <c r="C922" s="23" t="s">
        <v>2138</v>
      </c>
      <c r="D922" s="24" t="s">
        <v>2805</v>
      </c>
      <c r="E922" s="24" t="s">
        <v>2825</v>
      </c>
      <c r="F922" s="24" t="s">
        <v>2826</v>
      </c>
      <c r="G922" s="24" t="s">
        <v>2827</v>
      </c>
      <c r="H922" s="76">
        <v>0.38230031256825525</v>
      </c>
      <c r="I922" s="77">
        <v>0.45285598589869824</v>
      </c>
      <c r="J922" s="77">
        <v>0.45728739084664749</v>
      </c>
      <c r="K922" s="77" t="s">
        <v>3395</v>
      </c>
      <c r="L922" s="77">
        <v>0.36056738031026808</v>
      </c>
      <c r="M922" s="77">
        <v>0.25862602847806682</v>
      </c>
      <c r="N922" s="77">
        <v>0.21327362290098417</v>
      </c>
      <c r="O922" s="77" t="s">
        <v>3395</v>
      </c>
      <c r="P922" s="77">
        <v>0.44690107117828781</v>
      </c>
      <c r="Q922" s="77">
        <v>0.85471007691020684</v>
      </c>
      <c r="R922" s="77">
        <v>0.17605720469502273</v>
      </c>
      <c r="S922" s="77" t="s">
        <v>3395</v>
      </c>
      <c r="T922" s="77" t="s">
        <v>3395</v>
      </c>
      <c r="U922" s="77">
        <v>0.30908688923280947</v>
      </c>
      <c r="V922" s="77">
        <v>0.43595294098262061</v>
      </c>
      <c r="W922" s="77" t="s">
        <v>3395</v>
      </c>
      <c r="X922" s="77" t="s">
        <v>3395</v>
      </c>
      <c r="Y922" s="77" t="s">
        <v>3395</v>
      </c>
      <c r="Z922" s="77">
        <v>0.27428571428571424</v>
      </c>
      <c r="AA922" s="77">
        <v>2.830852689224217E-2</v>
      </c>
      <c r="AB922" s="77">
        <v>0.17543859649122806</v>
      </c>
      <c r="AC922" s="77">
        <v>0.86315789473684212</v>
      </c>
      <c r="AD922" s="76">
        <v>0.43081456310453364</v>
      </c>
      <c r="AE922" s="77">
        <v>0.31984202571690168</v>
      </c>
      <c r="AF922" s="77">
        <v>0.51538364080261478</v>
      </c>
      <c r="AG922" s="77" t="s">
        <v>3395</v>
      </c>
      <c r="AH922" s="77">
        <v>0.37251991510771504</v>
      </c>
      <c r="AI922" s="77" t="s">
        <v>3395</v>
      </c>
      <c r="AJ922" s="77">
        <v>0.27428571428571424</v>
      </c>
      <c r="AK922" s="77">
        <v>0.10187356169173511</v>
      </c>
      <c r="AL922" s="77">
        <v>0.86315789473684212</v>
      </c>
      <c r="AM922" s="76">
        <v>0.42201340987468344</v>
      </c>
      <c r="AN922" s="77">
        <v>0.37251991510771504</v>
      </c>
      <c r="AO922" s="78">
        <v>0.41310572357143044</v>
      </c>
      <c r="AP922" s="79">
        <v>0.40225139248885838</v>
      </c>
      <c r="AQ922" s="70">
        <v>2</v>
      </c>
      <c r="AR922" s="71">
        <v>0</v>
      </c>
      <c r="AS922" s="71">
        <v>2</v>
      </c>
      <c r="AT922" s="71">
        <v>0</v>
      </c>
      <c r="AU922" s="71">
        <v>0</v>
      </c>
      <c r="AV922" s="71" t="s">
        <v>3395</v>
      </c>
      <c r="AW922" s="72" t="s">
        <v>3721</v>
      </c>
    </row>
    <row r="923" spans="1:49">
      <c r="A923" s="23" t="s">
        <v>4671</v>
      </c>
      <c r="B923" s="23" t="s">
        <v>3733</v>
      </c>
      <c r="C923" s="23" t="s">
        <v>2140</v>
      </c>
      <c r="D923" s="24" t="s">
        <v>2805</v>
      </c>
      <c r="E923" s="24" t="s">
        <v>2825</v>
      </c>
      <c r="F923" s="24" t="s">
        <v>2826</v>
      </c>
      <c r="G923" s="24" t="s">
        <v>2833</v>
      </c>
      <c r="H923" s="76">
        <v>0.38230031256825525</v>
      </c>
      <c r="I923" s="77">
        <v>0.5689505606612858</v>
      </c>
      <c r="J923" s="77">
        <v>0.59005779514549572</v>
      </c>
      <c r="K923" s="77" t="s">
        <v>3395</v>
      </c>
      <c r="L923" s="77">
        <v>0.31151178437471794</v>
      </c>
      <c r="M923" s="77">
        <v>0.31561756749979353</v>
      </c>
      <c r="N923" s="77">
        <v>0.52969315624984348</v>
      </c>
      <c r="O923" s="77" t="s">
        <v>3395</v>
      </c>
      <c r="P923" s="77">
        <v>0.36304228392198212</v>
      </c>
      <c r="Q923" s="77">
        <v>0.67438586020654556</v>
      </c>
      <c r="R923" s="77">
        <v>0.16639659461487649</v>
      </c>
      <c r="S923" s="77" t="s">
        <v>3395</v>
      </c>
      <c r="T923" s="77" t="s">
        <v>3395</v>
      </c>
      <c r="U923" s="77">
        <v>0.30908688923280947</v>
      </c>
      <c r="V923" s="77">
        <v>0.43595294098262061</v>
      </c>
      <c r="W923" s="77" t="s">
        <v>3395</v>
      </c>
      <c r="X923" s="77" t="s">
        <v>3395</v>
      </c>
      <c r="Y923" s="77" t="s">
        <v>3395</v>
      </c>
      <c r="Z923" s="77">
        <v>0.27428571428571424</v>
      </c>
      <c r="AA923" s="77">
        <v>2.830852689224217E-2</v>
      </c>
      <c r="AB923" s="77">
        <v>0.17543859649122806</v>
      </c>
      <c r="AC923" s="77">
        <v>0.86315789473684212</v>
      </c>
      <c r="AD923" s="76">
        <v>0.51376955612501229</v>
      </c>
      <c r="AE923" s="77">
        <v>0.37996619801158427</v>
      </c>
      <c r="AF923" s="77">
        <v>0.420391227410711</v>
      </c>
      <c r="AG923" s="77" t="s">
        <v>3395</v>
      </c>
      <c r="AH923" s="77">
        <v>0.37251991510771504</v>
      </c>
      <c r="AI923" s="77" t="s">
        <v>3395</v>
      </c>
      <c r="AJ923" s="77">
        <v>0.27428571428571424</v>
      </c>
      <c r="AK923" s="77">
        <v>0.10187356169173511</v>
      </c>
      <c r="AL923" s="77">
        <v>0.86315789473684212</v>
      </c>
      <c r="AM923" s="76">
        <v>0.43804232718243585</v>
      </c>
      <c r="AN923" s="77">
        <v>0.37251991510771504</v>
      </c>
      <c r="AO923" s="78">
        <v>0.41310572357143044</v>
      </c>
      <c r="AP923" s="79">
        <v>0.40743584527843413</v>
      </c>
      <c r="AQ923" s="70">
        <v>2</v>
      </c>
      <c r="AR923" s="71">
        <v>0</v>
      </c>
      <c r="AS923" s="71">
        <v>0</v>
      </c>
      <c r="AT923" s="71">
        <v>0</v>
      </c>
      <c r="AU923" s="71">
        <v>0</v>
      </c>
      <c r="AV923" s="71" t="s">
        <v>3395</v>
      </c>
      <c r="AW923" s="72" t="s">
        <v>3721</v>
      </c>
    </row>
    <row r="924" spans="1:49">
      <c r="A924" s="23" t="s">
        <v>4672</v>
      </c>
      <c r="B924" s="23" t="s">
        <v>3733</v>
      </c>
      <c r="C924" s="23" t="s">
        <v>2142</v>
      </c>
      <c r="D924" s="24" t="s">
        <v>2805</v>
      </c>
      <c r="E924" s="24" t="s">
        <v>2825</v>
      </c>
      <c r="F924" s="24" t="s">
        <v>2826</v>
      </c>
      <c r="G924" s="24" t="s">
        <v>2839</v>
      </c>
      <c r="H924" s="76">
        <v>0.38230031256825525</v>
      </c>
      <c r="I924" s="77">
        <v>0.45242566902127412</v>
      </c>
      <c r="J924" s="77">
        <v>0.16662361023610078</v>
      </c>
      <c r="K924" s="77" t="s">
        <v>3395</v>
      </c>
      <c r="L924" s="77">
        <v>0.31602404552975921</v>
      </c>
      <c r="M924" s="77">
        <v>0.55759899566308713</v>
      </c>
      <c r="N924" s="77">
        <v>0.23833532938359464</v>
      </c>
      <c r="O924" s="77" t="s">
        <v>3395</v>
      </c>
      <c r="P924" s="77">
        <v>0.66909491123964604</v>
      </c>
      <c r="Q924" s="77">
        <v>0.87479281464132641</v>
      </c>
      <c r="R924" s="77">
        <v>0.13066675304995906</v>
      </c>
      <c r="S924" s="77" t="s">
        <v>3395</v>
      </c>
      <c r="T924" s="77" t="s">
        <v>3395</v>
      </c>
      <c r="U924" s="77">
        <v>0.30908688923280947</v>
      </c>
      <c r="V924" s="77">
        <v>0.43595294098262061</v>
      </c>
      <c r="W924" s="77" t="s">
        <v>3395</v>
      </c>
      <c r="X924" s="77" t="s">
        <v>3395</v>
      </c>
      <c r="Y924" s="77" t="s">
        <v>3395</v>
      </c>
      <c r="Z924" s="77">
        <v>0.27428571428571424</v>
      </c>
      <c r="AA924" s="77">
        <v>2.830852689224217E-2</v>
      </c>
      <c r="AB924" s="77">
        <v>0.17543859649122806</v>
      </c>
      <c r="AC924" s="77">
        <v>0.86315789473684212</v>
      </c>
      <c r="AD924" s="76">
        <v>0.33378319727521005</v>
      </c>
      <c r="AE924" s="77">
        <v>0.44526332045402173</v>
      </c>
      <c r="AF924" s="77">
        <v>0.50272978384564271</v>
      </c>
      <c r="AG924" s="77" t="s">
        <v>3395</v>
      </c>
      <c r="AH924" s="77">
        <v>0.37251991510771504</v>
      </c>
      <c r="AI924" s="77" t="s">
        <v>3395</v>
      </c>
      <c r="AJ924" s="77">
        <v>0.27428571428571424</v>
      </c>
      <c r="AK924" s="77">
        <v>0.10187356169173511</v>
      </c>
      <c r="AL924" s="77">
        <v>0.86315789473684212</v>
      </c>
      <c r="AM924" s="76">
        <v>0.42725876719162487</v>
      </c>
      <c r="AN924" s="77">
        <v>0.37251991510771504</v>
      </c>
      <c r="AO924" s="78">
        <v>0.41310572357143044</v>
      </c>
      <c r="AP924" s="79">
        <v>0.40395486944156334</v>
      </c>
      <c r="AQ924" s="70">
        <v>2</v>
      </c>
      <c r="AR924" s="71">
        <v>0</v>
      </c>
      <c r="AS924" s="71">
        <v>2</v>
      </c>
      <c r="AT924" s="71">
        <v>0</v>
      </c>
      <c r="AU924" s="71">
        <v>0</v>
      </c>
      <c r="AV924" s="71" t="s">
        <v>3395</v>
      </c>
      <c r="AW924" s="72" t="s">
        <v>3721</v>
      </c>
    </row>
    <row r="925" spans="1:49">
      <c r="A925" s="23" t="s">
        <v>4673</v>
      </c>
      <c r="B925" s="23" t="s">
        <v>3733</v>
      </c>
      <c r="C925" s="23" t="s">
        <v>2144</v>
      </c>
      <c r="D925" s="24" t="s">
        <v>2805</v>
      </c>
      <c r="E925" s="24" t="s">
        <v>2825</v>
      </c>
      <c r="F925" s="24" t="s">
        <v>2826</v>
      </c>
      <c r="G925" s="24" t="s">
        <v>2841</v>
      </c>
      <c r="H925" s="76">
        <v>0.38230031256825525</v>
      </c>
      <c r="I925" s="77">
        <v>0.60474321916097162</v>
      </c>
      <c r="J925" s="77">
        <v>0.74245314079503544</v>
      </c>
      <c r="K925" s="77" t="s">
        <v>3395</v>
      </c>
      <c r="L925" s="77">
        <v>0.20847165858425926</v>
      </c>
      <c r="M925" s="77">
        <v>0</v>
      </c>
      <c r="N925" s="77">
        <v>0.57586020184361886</v>
      </c>
      <c r="O925" s="77" t="s">
        <v>3395</v>
      </c>
      <c r="P925" s="77">
        <v>0.48778473508568482</v>
      </c>
      <c r="Q925" s="77">
        <v>0.36392094186993462</v>
      </c>
      <c r="R925" s="77">
        <v>0</v>
      </c>
      <c r="S925" s="77" t="s">
        <v>3395</v>
      </c>
      <c r="T925" s="77" t="s">
        <v>3395</v>
      </c>
      <c r="U925" s="77">
        <v>0.30908688923280947</v>
      </c>
      <c r="V925" s="77">
        <v>0.43595294098262061</v>
      </c>
      <c r="W925" s="77" t="s">
        <v>3395</v>
      </c>
      <c r="X925" s="77" t="s">
        <v>3395</v>
      </c>
      <c r="Y925" s="77" t="s">
        <v>3395</v>
      </c>
      <c r="Z925" s="77">
        <v>0.27428571428571424</v>
      </c>
      <c r="AA925" s="77">
        <v>2.830852689224217E-2</v>
      </c>
      <c r="AB925" s="77">
        <v>0.17543859649122806</v>
      </c>
      <c r="AC925" s="77">
        <v>0.86315789473684212</v>
      </c>
      <c r="AD925" s="76">
        <v>0.5764988908414207</v>
      </c>
      <c r="AE925" s="77">
        <v>0.31802914887839073</v>
      </c>
      <c r="AF925" s="77">
        <v>0.18196047093496731</v>
      </c>
      <c r="AG925" s="77" t="s">
        <v>3395</v>
      </c>
      <c r="AH925" s="77">
        <v>0.37251991510771504</v>
      </c>
      <c r="AI925" s="77" t="s">
        <v>3395</v>
      </c>
      <c r="AJ925" s="77">
        <v>0.27428571428571424</v>
      </c>
      <c r="AK925" s="77">
        <v>0.10187356169173511</v>
      </c>
      <c r="AL925" s="77">
        <v>0.86315789473684212</v>
      </c>
      <c r="AM925" s="76">
        <v>0.35882950355159293</v>
      </c>
      <c r="AN925" s="77">
        <v>0.37251991510771504</v>
      </c>
      <c r="AO925" s="78">
        <v>0.41310572357143044</v>
      </c>
      <c r="AP925" s="79">
        <v>0.38114369756932426</v>
      </c>
      <c r="AQ925" s="70">
        <v>2</v>
      </c>
      <c r="AR925" s="71">
        <v>0</v>
      </c>
      <c r="AS925" s="71">
        <v>0</v>
      </c>
      <c r="AT925" s="71">
        <v>0</v>
      </c>
      <c r="AU925" s="71">
        <v>0</v>
      </c>
      <c r="AV925" s="71" t="s">
        <v>3395</v>
      </c>
      <c r="AW925" s="72" t="s">
        <v>3721</v>
      </c>
    </row>
    <row r="926" spans="1:49">
      <c r="A926" s="23" t="s">
        <v>4674</v>
      </c>
      <c r="B926" s="23" t="s">
        <v>3733</v>
      </c>
      <c r="C926" s="23" t="s">
        <v>2146</v>
      </c>
      <c r="D926" s="24" t="s">
        <v>2805</v>
      </c>
      <c r="E926" s="24" t="s">
        <v>2825</v>
      </c>
      <c r="F926" s="24" t="s">
        <v>2843</v>
      </c>
      <c r="G926" s="24" t="s">
        <v>2844</v>
      </c>
      <c r="H926" s="76">
        <v>0.38230031256825525</v>
      </c>
      <c r="I926" s="77">
        <v>0.57546818741310801</v>
      </c>
      <c r="J926" s="77">
        <v>0.39593580609039464</v>
      </c>
      <c r="K926" s="77" t="s">
        <v>3395</v>
      </c>
      <c r="L926" s="77">
        <v>0.28000694319103819</v>
      </c>
      <c r="M926" s="77">
        <v>0.6915806039830622</v>
      </c>
      <c r="N926" s="77">
        <v>0.64263982853385826</v>
      </c>
      <c r="O926" s="77" t="s">
        <v>3395</v>
      </c>
      <c r="P926" s="77">
        <v>0.47785289546478205</v>
      </c>
      <c r="Q926" s="77">
        <v>0.75776313276020335</v>
      </c>
      <c r="R926" s="77">
        <v>0.29633556547227519</v>
      </c>
      <c r="S926" s="77" t="s">
        <v>3395</v>
      </c>
      <c r="T926" s="77" t="s">
        <v>3395</v>
      </c>
      <c r="U926" s="77">
        <v>0.18195887685164636</v>
      </c>
      <c r="V926" s="77">
        <v>0.41834768913476605</v>
      </c>
      <c r="W926" s="77" t="s">
        <v>3395</v>
      </c>
      <c r="X926" s="77" t="s">
        <v>3395</v>
      </c>
      <c r="Y926" s="77" t="s">
        <v>3395</v>
      </c>
      <c r="Z926" s="77">
        <v>3.4285714285714142E-2</v>
      </c>
      <c r="AA926" s="77">
        <v>2.830852689224217E-2</v>
      </c>
      <c r="AB926" s="77">
        <v>0.17543859649122806</v>
      </c>
      <c r="AC926" s="77">
        <v>0.86315789473684212</v>
      </c>
      <c r="AD926" s="76">
        <v>0.45123476869058599</v>
      </c>
      <c r="AE926" s="77">
        <v>0.52302006779318511</v>
      </c>
      <c r="AF926" s="77">
        <v>0.52704934911623924</v>
      </c>
      <c r="AG926" s="77" t="s">
        <v>3395</v>
      </c>
      <c r="AH926" s="77">
        <v>0.30015328299320621</v>
      </c>
      <c r="AI926" s="77" t="s">
        <v>3395</v>
      </c>
      <c r="AJ926" s="77">
        <v>3.4285714285714142E-2</v>
      </c>
      <c r="AK926" s="77">
        <v>0.10187356169173511</v>
      </c>
      <c r="AL926" s="77">
        <v>0.86315789473684212</v>
      </c>
      <c r="AM926" s="76">
        <v>0.5004347285333367</v>
      </c>
      <c r="AN926" s="77">
        <v>0.30015328299320621</v>
      </c>
      <c r="AO926" s="78">
        <v>0.33310572357143048</v>
      </c>
      <c r="AP926" s="79">
        <v>0.3731933214550972</v>
      </c>
      <c r="AQ926" s="70">
        <v>2</v>
      </c>
      <c r="AR926" s="71">
        <v>0</v>
      </c>
      <c r="AS926" s="71">
        <v>2</v>
      </c>
      <c r="AT926" s="71">
        <v>0</v>
      </c>
      <c r="AU926" s="71">
        <v>0</v>
      </c>
      <c r="AV926" s="71" t="s">
        <v>3395</v>
      </c>
      <c r="AW926" s="72" t="s">
        <v>3721</v>
      </c>
    </row>
    <row r="927" spans="1:49">
      <c r="A927" s="23" t="s">
        <v>4675</v>
      </c>
      <c r="B927" s="23" t="s">
        <v>3733</v>
      </c>
      <c r="C927" s="23" t="s">
        <v>2148</v>
      </c>
      <c r="D927" s="24" t="s">
        <v>2805</v>
      </c>
      <c r="E927" s="24" t="s">
        <v>2825</v>
      </c>
      <c r="F927" s="24" t="s">
        <v>2843</v>
      </c>
      <c r="G927" s="24" t="s">
        <v>2848</v>
      </c>
      <c r="H927" s="76">
        <v>0.38230031256825525</v>
      </c>
      <c r="I927" s="77">
        <v>0.58357418877828993</v>
      </c>
      <c r="J927" s="77">
        <v>0.47989978883840795</v>
      </c>
      <c r="K927" s="77" t="s">
        <v>3395</v>
      </c>
      <c r="L927" s="77">
        <v>0.26911247481670431</v>
      </c>
      <c r="M927" s="77">
        <v>0.27360116153166325</v>
      </c>
      <c r="N927" s="77">
        <v>0.368765618283875</v>
      </c>
      <c r="O927" s="77" t="s">
        <v>3395</v>
      </c>
      <c r="P927" s="77">
        <v>0.56678678306834918</v>
      </c>
      <c r="Q927" s="77">
        <v>0.78306027578008031</v>
      </c>
      <c r="R927" s="77">
        <v>0.13677843720398289</v>
      </c>
      <c r="S927" s="77" t="s">
        <v>3395</v>
      </c>
      <c r="T927" s="77" t="s">
        <v>3395</v>
      </c>
      <c r="U927" s="77">
        <v>0.18195887685164636</v>
      </c>
      <c r="V927" s="77">
        <v>0.41834768913476605</v>
      </c>
      <c r="W927" s="77" t="s">
        <v>3395</v>
      </c>
      <c r="X927" s="77" t="s">
        <v>3395</v>
      </c>
      <c r="Y927" s="77" t="s">
        <v>3395</v>
      </c>
      <c r="Z927" s="77">
        <v>3.4285714285714142E-2</v>
      </c>
      <c r="AA927" s="77">
        <v>2.830852689224217E-2</v>
      </c>
      <c r="AB927" s="77">
        <v>0.17543859649122806</v>
      </c>
      <c r="AC927" s="77">
        <v>0.86315789473684212</v>
      </c>
      <c r="AD927" s="76">
        <v>0.48192476339498436</v>
      </c>
      <c r="AE927" s="77">
        <v>0.3695665094251479</v>
      </c>
      <c r="AF927" s="77">
        <v>0.45991935649203158</v>
      </c>
      <c r="AG927" s="77" t="s">
        <v>3395</v>
      </c>
      <c r="AH927" s="77">
        <v>0.30015328299320621</v>
      </c>
      <c r="AI927" s="77" t="s">
        <v>3395</v>
      </c>
      <c r="AJ927" s="77">
        <v>3.4285714285714142E-2</v>
      </c>
      <c r="AK927" s="77">
        <v>0.10187356169173511</v>
      </c>
      <c r="AL927" s="77">
        <v>0.86315789473684212</v>
      </c>
      <c r="AM927" s="76">
        <v>0.43713687643738797</v>
      </c>
      <c r="AN927" s="77">
        <v>0.30015328299320621</v>
      </c>
      <c r="AO927" s="78">
        <v>0.33310572357143048</v>
      </c>
      <c r="AP927" s="79">
        <v>0.35452291231767885</v>
      </c>
      <c r="AQ927" s="70">
        <v>2</v>
      </c>
      <c r="AR927" s="71">
        <v>0</v>
      </c>
      <c r="AS927" s="71">
        <v>2</v>
      </c>
      <c r="AT927" s="71">
        <v>0</v>
      </c>
      <c r="AU927" s="71">
        <v>0</v>
      </c>
      <c r="AV927" s="71" t="s">
        <v>3395</v>
      </c>
      <c r="AW927" s="72" t="s">
        <v>3721</v>
      </c>
    </row>
    <row r="928" spans="1:49">
      <c r="A928" s="23" t="s">
        <v>4676</v>
      </c>
      <c r="B928" s="23" t="s">
        <v>3733</v>
      </c>
      <c r="C928" s="23" t="s">
        <v>2150</v>
      </c>
      <c r="D928" s="24" t="s">
        <v>2805</v>
      </c>
      <c r="E928" s="24" t="s">
        <v>2825</v>
      </c>
      <c r="F928" s="24" t="s">
        <v>2843</v>
      </c>
      <c r="G928" s="24" t="s">
        <v>2850</v>
      </c>
      <c r="H928" s="76">
        <v>0.38230031256825525</v>
      </c>
      <c r="I928" s="77">
        <v>0.55806568558748348</v>
      </c>
      <c r="J928" s="77">
        <v>0.37367515991698103</v>
      </c>
      <c r="K928" s="77" t="s">
        <v>3395</v>
      </c>
      <c r="L928" s="77">
        <v>0.29634864575253916</v>
      </c>
      <c r="M928" s="77">
        <v>0.76345168511424888</v>
      </c>
      <c r="N928" s="77">
        <v>0.1949018556666724</v>
      </c>
      <c r="O928" s="77" t="s">
        <v>3395</v>
      </c>
      <c r="P928" s="77">
        <v>0.4964941362174366</v>
      </c>
      <c r="Q928" s="77">
        <v>0.79802889182995218</v>
      </c>
      <c r="R928" s="77">
        <v>9.5269429248562618E-2</v>
      </c>
      <c r="S928" s="77" t="s">
        <v>3395</v>
      </c>
      <c r="T928" s="77" t="s">
        <v>3395</v>
      </c>
      <c r="U928" s="77">
        <v>0.18195887685164636</v>
      </c>
      <c r="V928" s="77">
        <v>0.41834768913476605</v>
      </c>
      <c r="W928" s="77" t="s">
        <v>3395</v>
      </c>
      <c r="X928" s="77" t="s">
        <v>3395</v>
      </c>
      <c r="Y928" s="77" t="s">
        <v>3395</v>
      </c>
      <c r="Z928" s="77">
        <v>3.4285714285714142E-2</v>
      </c>
      <c r="AA928" s="77">
        <v>2.830852689224217E-2</v>
      </c>
      <c r="AB928" s="77">
        <v>0.17543859649122806</v>
      </c>
      <c r="AC928" s="77">
        <v>0.86315789473684212</v>
      </c>
      <c r="AD928" s="76">
        <v>0.43801371935757327</v>
      </c>
      <c r="AE928" s="77">
        <v>0.43779908068772427</v>
      </c>
      <c r="AF928" s="77">
        <v>0.44664916053925741</v>
      </c>
      <c r="AG928" s="77" t="s">
        <v>3395</v>
      </c>
      <c r="AH928" s="77">
        <v>0.30015328299320621</v>
      </c>
      <c r="AI928" s="77" t="s">
        <v>3395</v>
      </c>
      <c r="AJ928" s="77">
        <v>3.4285714285714142E-2</v>
      </c>
      <c r="AK928" s="77">
        <v>0.10187356169173511</v>
      </c>
      <c r="AL928" s="77">
        <v>0.86315789473684212</v>
      </c>
      <c r="AM928" s="76">
        <v>0.44082065352818506</v>
      </c>
      <c r="AN928" s="77">
        <v>0.30015328299320621</v>
      </c>
      <c r="AO928" s="78">
        <v>0.33310572357143048</v>
      </c>
      <c r="AP928" s="79">
        <v>0.35563022641394915</v>
      </c>
      <c r="AQ928" s="70">
        <v>2</v>
      </c>
      <c r="AR928" s="71">
        <v>0</v>
      </c>
      <c r="AS928" s="71">
        <v>2</v>
      </c>
      <c r="AT928" s="71">
        <v>0</v>
      </c>
      <c r="AU928" s="71">
        <v>0</v>
      </c>
      <c r="AV928" s="71" t="s">
        <v>3395</v>
      </c>
      <c r="AW928" s="72" t="s">
        <v>3721</v>
      </c>
    </row>
    <row r="929" spans="1:49">
      <c r="A929" s="23" t="s">
        <v>4677</v>
      </c>
      <c r="B929" s="23" t="s">
        <v>3733</v>
      </c>
      <c r="C929" s="23" t="s">
        <v>2152</v>
      </c>
      <c r="D929" s="24" t="s">
        <v>2805</v>
      </c>
      <c r="E929" s="24" t="s">
        <v>2825</v>
      </c>
      <c r="F929" s="24" t="s">
        <v>2843</v>
      </c>
      <c r="G929" s="24" t="s">
        <v>2852</v>
      </c>
      <c r="H929" s="76">
        <v>0.38230031256825525</v>
      </c>
      <c r="I929" s="77">
        <v>0.71448960994937505</v>
      </c>
      <c r="J929" s="77">
        <v>0.8534771468896607</v>
      </c>
      <c r="K929" s="77" t="s">
        <v>3395</v>
      </c>
      <c r="L929" s="77">
        <v>0.19394877323407961</v>
      </c>
      <c r="M929" s="77">
        <v>0.46518714429599184</v>
      </c>
      <c r="N929" s="77">
        <v>0.82293001103216978</v>
      </c>
      <c r="O929" s="77" t="s">
        <v>3395</v>
      </c>
      <c r="P929" s="77">
        <v>0.48581923708552677</v>
      </c>
      <c r="Q929" s="77">
        <v>0.58911272731532294</v>
      </c>
      <c r="R929" s="77">
        <v>7.0279286161198079E-2</v>
      </c>
      <c r="S929" s="77" t="s">
        <v>3395</v>
      </c>
      <c r="T929" s="77" t="s">
        <v>3395</v>
      </c>
      <c r="U929" s="77">
        <v>0.18195887685164636</v>
      </c>
      <c r="V929" s="77">
        <v>0.41834768913476605</v>
      </c>
      <c r="W929" s="77" t="s">
        <v>3395</v>
      </c>
      <c r="X929" s="77" t="s">
        <v>3395</v>
      </c>
      <c r="Y929" s="77" t="s">
        <v>3395</v>
      </c>
      <c r="Z929" s="77">
        <v>3.4285714285714142E-2</v>
      </c>
      <c r="AA929" s="77">
        <v>2.830852689224217E-2</v>
      </c>
      <c r="AB929" s="77">
        <v>0.17543859649122806</v>
      </c>
      <c r="AC929" s="77">
        <v>0.86315789473684212</v>
      </c>
      <c r="AD929" s="76">
        <v>0.65008902313576367</v>
      </c>
      <c r="AE929" s="77">
        <v>0.49197129141194201</v>
      </c>
      <c r="AF929" s="77">
        <v>0.32969600673826049</v>
      </c>
      <c r="AG929" s="77" t="s">
        <v>3395</v>
      </c>
      <c r="AH929" s="77">
        <v>0.30015328299320621</v>
      </c>
      <c r="AI929" s="77" t="s">
        <v>3395</v>
      </c>
      <c r="AJ929" s="77">
        <v>3.4285714285714142E-2</v>
      </c>
      <c r="AK929" s="77">
        <v>0.10187356169173511</v>
      </c>
      <c r="AL929" s="77">
        <v>0.86315789473684212</v>
      </c>
      <c r="AM929" s="76">
        <v>0.49058544042865543</v>
      </c>
      <c r="AN929" s="77">
        <v>0.30015328299320621</v>
      </c>
      <c r="AO929" s="78">
        <v>0.33310572357143048</v>
      </c>
      <c r="AP929" s="79">
        <v>0.3703350227478881</v>
      </c>
      <c r="AQ929" s="70">
        <v>2</v>
      </c>
      <c r="AR929" s="71">
        <v>0</v>
      </c>
      <c r="AS929" s="71">
        <v>1</v>
      </c>
      <c r="AT929" s="71">
        <v>0</v>
      </c>
      <c r="AU929" s="71">
        <v>0</v>
      </c>
      <c r="AV929" s="71" t="s">
        <v>3395</v>
      </c>
      <c r="AW929" s="72" t="s">
        <v>3721</v>
      </c>
    </row>
    <row r="930" spans="1:49">
      <c r="A930" s="23" t="s">
        <v>4678</v>
      </c>
      <c r="B930" s="23" t="s">
        <v>3733</v>
      </c>
      <c r="C930" s="23" t="s">
        <v>2156</v>
      </c>
      <c r="D930" s="24" t="s">
        <v>2805</v>
      </c>
      <c r="E930" s="24" t="s">
        <v>2825</v>
      </c>
      <c r="F930" s="24" t="s">
        <v>2843</v>
      </c>
      <c r="G930" s="24" t="s">
        <v>2854</v>
      </c>
      <c r="H930" s="76">
        <v>0.38230031256825525</v>
      </c>
      <c r="I930" s="77">
        <v>0.47338824137355295</v>
      </c>
      <c r="J930" s="77">
        <v>0.33109777169627935</v>
      </c>
      <c r="K930" s="77" t="s">
        <v>3395</v>
      </c>
      <c r="L930" s="77">
        <v>0.29340652952644797</v>
      </c>
      <c r="M930" s="77">
        <v>0.89572561128323536</v>
      </c>
      <c r="N930" s="77">
        <v>0.30112667211373012</v>
      </c>
      <c r="O930" s="77" t="s">
        <v>3395</v>
      </c>
      <c r="P930" s="77">
        <v>0.18521777849040133</v>
      </c>
      <c r="Q930" s="77">
        <v>0.95185020456195235</v>
      </c>
      <c r="R930" s="77">
        <v>0.4131432354194593</v>
      </c>
      <c r="S930" s="77" t="s">
        <v>3395</v>
      </c>
      <c r="T930" s="77" t="s">
        <v>3395</v>
      </c>
      <c r="U930" s="77">
        <v>0.18195887685164636</v>
      </c>
      <c r="V930" s="77">
        <v>0.41834768913476605</v>
      </c>
      <c r="W930" s="77" t="s">
        <v>3395</v>
      </c>
      <c r="X930" s="77" t="s">
        <v>3395</v>
      </c>
      <c r="Y930" s="77" t="s">
        <v>3395</v>
      </c>
      <c r="Z930" s="77">
        <v>3.4285714285714142E-2</v>
      </c>
      <c r="AA930" s="77">
        <v>2.830852689224217E-2</v>
      </c>
      <c r="AB930" s="77">
        <v>0.17543859649122806</v>
      </c>
      <c r="AC930" s="77">
        <v>0.86315789473684212</v>
      </c>
      <c r="AD930" s="76">
        <v>0.39559544187936252</v>
      </c>
      <c r="AE930" s="77">
        <v>0.41886914785345364</v>
      </c>
      <c r="AF930" s="77">
        <v>0.68249671999070582</v>
      </c>
      <c r="AG930" s="77" t="s">
        <v>3395</v>
      </c>
      <c r="AH930" s="77">
        <v>0.30015328299320621</v>
      </c>
      <c r="AI930" s="77" t="s">
        <v>3395</v>
      </c>
      <c r="AJ930" s="77">
        <v>3.4285714285714142E-2</v>
      </c>
      <c r="AK930" s="77">
        <v>0.10187356169173511</v>
      </c>
      <c r="AL930" s="77">
        <v>0.86315789473684212</v>
      </c>
      <c r="AM930" s="76">
        <v>0.49898710324117407</v>
      </c>
      <c r="AN930" s="77">
        <v>0.30015328299320621</v>
      </c>
      <c r="AO930" s="78">
        <v>0.33310572357143048</v>
      </c>
      <c r="AP930" s="79">
        <v>0.37277422225510287</v>
      </c>
      <c r="AQ930" s="70">
        <v>2</v>
      </c>
      <c r="AR930" s="71">
        <v>0</v>
      </c>
      <c r="AS930" s="71">
        <v>2</v>
      </c>
      <c r="AT930" s="71">
        <v>0</v>
      </c>
      <c r="AU930" s="71">
        <v>0</v>
      </c>
      <c r="AV930" s="71" t="s">
        <v>3395</v>
      </c>
      <c r="AW930" s="72" t="s">
        <v>3721</v>
      </c>
    </row>
    <row r="931" spans="1:49">
      <c r="A931" s="23" t="s">
        <v>4679</v>
      </c>
      <c r="B931" s="23" t="s">
        <v>3733</v>
      </c>
      <c r="C931" s="23" t="s">
        <v>2159</v>
      </c>
      <c r="D931" s="24" t="s">
        <v>2805</v>
      </c>
      <c r="E931" s="24" t="s">
        <v>2825</v>
      </c>
      <c r="F931" s="24" t="s">
        <v>2843</v>
      </c>
      <c r="G931" s="24" t="s">
        <v>2856</v>
      </c>
      <c r="H931" s="76">
        <v>0.38230031256825525</v>
      </c>
      <c r="I931" s="77">
        <v>0.73070190887442665</v>
      </c>
      <c r="J931" s="77">
        <v>0.95543846470445337</v>
      </c>
      <c r="K931" s="77" t="s">
        <v>3395</v>
      </c>
      <c r="L931" s="77">
        <v>0.12468962960433558</v>
      </c>
      <c r="M931" s="77">
        <v>0.253674709946207</v>
      </c>
      <c r="N931" s="77">
        <v>0.88115531733189989</v>
      </c>
      <c r="O931" s="77" t="s">
        <v>3395</v>
      </c>
      <c r="P931" s="77">
        <v>0.46931401310904175</v>
      </c>
      <c r="Q931" s="77">
        <v>5.7851853690097127E-2</v>
      </c>
      <c r="R931" s="77">
        <v>0</v>
      </c>
      <c r="S931" s="77" t="s">
        <v>3395</v>
      </c>
      <c r="T931" s="77" t="s">
        <v>3395</v>
      </c>
      <c r="U931" s="77">
        <v>0.18195887685164636</v>
      </c>
      <c r="V931" s="77">
        <v>0.41834768913476605</v>
      </c>
      <c r="W931" s="77" t="s">
        <v>3395</v>
      </c>
      <c r="X931" s="77" t="s">
        <v>3395</v>
      </c>
      <c r="Y931" s="77" t="s">
        <v>3395</v>
      </c>
      <c r="Z931" s="77">
        <v>3.4285714285714142E-2</v>
      </c>
      <c r="AA931" s="77">
        <v>2.830852689224217E-2</v>
      </c>
      <c r="AB931" s="77">
        <v>0.17543859649122806</v>
      </c>
      <c r="AC931" s="77">
        <v>0.86315789473684212</v>
      </c>
      <c r="AD931" s="76">
        <v>0.6894802287157118</v>
      </c>
      <c r="AE931" s="77">
        <v>0.43220841749787109</v>
      </c>
      <c r="AF931" s="77">
        <v>2.8925926845048563E-2</v>
      </c>
      <c r="AG931" s="77" t="s">
        <v>3395</v>
      </c>
      <c r="AH931" s="77">
        <v>0.30015328299320621</v>
      </c>
      <c r="AI931" s="77" t="s">
        <v>3395</v>
      </c>
      <c r="AJ931" s="77">
        <v>3.4285714285714142E-2</v>
      </c>
      <c r="AK931" s="77">
        <v>0.10187356169173511</v>
      </c>
      <c r="AL931" s="77">
        <v>0.86315789473684212</v>
      </c>
      <c r="AM931" s="76">
        <v>0.38353819101954384</v>
      </c>
      <c r="AN931" s="77">
        <v>0.30015328299320621</v>
      </c>
      <c r="AO931" s="78">
        <v>0.33310572357143048</v>
      </c>
      <c r="AP931" s="79">
        <v>0.33807540193468655</v>
      </c>
      <c r="AQ931" s="70">
        <v>2</v>
      </c>
      <c r="AR931" s="71">
        <v>0</v>
      </c>
      <c r="AS931" s="71">
        <v>0</v>
      </c>
      <c r="AT931" s="71">
        <v>0</v>
      </c>
      <c r="AU931" s="71">
        <v>0</v>
      </c>
      <c r="AV931" s="71" t="s">
        <v>3395</v>
      </c>
      <c r="AW931" s="72" t="s">
        <v>3721</v>
      </c>
    </row>
    <row r="932" spans="1:49">
      <c r="A932" s="23" t="s">
        <v>4680</v>
      </c>
      <c r="B932" s="23" t="s">
        <v>3733</v>
      </c>
      <c r="C932" s="23" t="s">
        <v>2162</v>
      </c>
      <c r="D932" s="24" t="s">
        <v>2805</v>
      </c>
      <c r="E932" s="24" t="s">
        <v>2825</v>
      </c>
      <c r="F932" s="24" t="s">
        <v>2843</v>
      </c>
      <c r="G932" s="24" t="s">
        <v>2858</v>
      </c>
      <c r="H932" s="76">
        <v>0.38230031256825525</v>
      </c>
      <c r="I932" s="77">
        <v>0.41147698374137565</v>
      </c>
      <c r="J932" s="77">
        <v>8.7199054008835208E-5</v>
      </c>
      <c r="K932" s="77" t="s">
        <v>3395</v>
      </c>
      <c r="L932" s="77">
        <v>0.2932286813953372</v>
      </c>
      <c r="M932" s="77">
        <v>0.30113149671833683</v>
      </c>
      <c r="N932" s="77">
        <v>3.3478936763241096E-2</v>
      </c>
      <c r="O932" s="77" t="s">
        <v>3395</v>
      </c>
      <c r="P932" s="77">
        <v>0.44840010048433976</v>
      </c>
      <c r="Q932" s="77">
        <v>0.99837792829773186</v>
      </c>
      <c r="R932" s="77">
        <v>2.7958525735138146E-2</v>
      </c>
      <c r="S932" s="77" t="s">
        <v>3395</v>
      </c>
      <c r="T932" s="77" t="s">
        <v>3395</v>
      </c>
      <c r="U932" s="77">
        <v>0.18195887685164636</v>
      </c>
      <c r="V932" s="77">
        <v>0.41834768913476605</v>
      </c>
      <c r="W932" s="77" t="s">
        <v>3395</v>
      </c>
      <c r="X932" s="77" t="s">
        <v>3395</v>
      </c>
      <c r="Y932" s="77" t="s">
        <v>3395</v>
      </c>
      <c r="Z932" s="77">
        <v>3.4285714285714142E-2</v>
      </c>
      <c r="AA932" s="77">
        <v>2.830852689224217E-2</v>
      </c>
      <c r="AB932" s="77">
        <v>0.17543859649122806</v>
      </c>
      <c r="AC932" s="77">
        <v>0.86315789473684212</v>
      </c>
      <c r="AD932" s="76">
        <v>0.26462149845454658</v>
      </c>
      <c r="AE932" s="77">
        <v>0.26905980384031369</v>
      </c>
      <c r="AF932" s="77">
        <v>0.51316822701643505</v>
      </c>
      <c r="AG932" s="77" t="s">
        <v>3395</v>
      </c>
      <c r="AH932" s="77">
        <v>0.30015328299320621</v>
      </c>
      <c r="AI932" s="77" t="s">
        <v>3395</v>
      </c>
      <c r="AJ932" s="77">
        <v>3.4285714285714142E-2</v>
      </c>
      <c r="AK932" s="77">
        <v>0.10187356169173511</v>
      </c>
      <c r="AL932" s="77">
        <v>0.86315789473684212</v>
      </c>
      <c r="AM932" s="76">
        <v>0.34894984310376514</v>
      </c>
      <c r="AN932" s="77">
        <v>0.30015328299320621</v>
      </c>
      <c r="AO932" s="78">
        <v>0.33310572357143048</v>
      </c>
      <c r="AP932" s="79">
        <v>0.32708166782540743</v>
      </c>
      <c r="AQ932" s="70">
        <v>2</v>
      </c>
      <c r="AR932" s="71">
        <v>0</v>
      </c>
      <c r="AS932" s="71">
        <v>2</v>
      </c>
      <c r="AT932" s="71">
        <v>0</v>
      </c>
      <c r="AU932" s="71">
        <v>0</v>
      </c>
      <c r="AV932" s="71" t="s">
        <v>3395</v>
      </c>
      <c r="AW932" s="72" t="s">
        <v>3721</v>
      </c>
    </row>
    <row r="933" spans="1:49">
      <c r="A933" s="23" t="s">
        <v>4681</v>
      </c>
      <c r="B933" s="23" t="s">
        <v>3733</v>
      </c>
      <c r="C933" s="23" t="s">
        <v>2164</v>
      </c>
      <c r="D933" s="24" t="s">
        <v>2805</v>
      </c>
      <c r="E933" s="24" t="s">
        <v>2825</v>
      </c>
      <c r="F933" s="24" t="s">
        <v>2843</v>
      </c>
      <c r="G933" s="24" t="s">
        <v>2860</v>
      </c>
      <c r="H933" s="76">
        <v>0.38230031256825525</v>
      </c>
      <c r="I933" s="77">
        <v>0.41147698374137565</v>
      </c>
      <c r="J933" s="77">
        <v>0</v>
      </c>
      <c r="K933" s="77" t="s">
        <v>3395</v>
      </c>
      <c r="L933" s="77">
        <v>0.22742487288431842</v>
      </c>
      <c r="M933" s="77">
        <v>0.7621040479880552</v>
      </c>
      <c r="N933" s="77">
        <v>0</v>
      </c>
      <c r="O933" s="77" t="s">
        <v>3395</v>
      </c>
      <c r="P933" s="77">
        <v>0.43261733723098689</v>
      </c>
      <c r="Q933" s="77">
        <v>0.81817829341509574</v>
      </c>
      <c r="R933" s="77">
        <v>0.10611194955642379</v>
      </c>
      <c r="S933" s="77" t="s">
        <v>3395</v>
      </c>
      <c r="T933" s="77" t="s">
        <v>3395</v>
      </c>
      <c r="U933" s="77">
        <v>0.18195887685164636</v>
      </c>
      <c r="V933" s="77">
        <v>0.41834768913476605</v>
      </c>
      <c r="W933" s="77" t="s">
        <v>3395</v>
      </c>
      <c r="X933" s="77" t="s">
        <v>3395</v>
      </c>
      <c r="Y933" s="77" t="s">
        <v>3395</v>
      </c>
      <c r="Z933" s="77">
        <v>3.4285714285714142E-2</v>
      </c>
      <c r="AA933" s="77">
        <v>2.830852689224217E-2</v>
      </c>
      <c r="AB933" s="77">
        <v>0.17543859649122806</v>
      </c>
      <c r="AC933" s="77">
        <v>0.86315789473684212</v>
      </c>
      <c r="AD933" s="76">
        <v>0.26459243210321032</v>
      </c>
      <c r="AE933" s="77">
        <v>0.35553656452584015</v>
      </c>
      <c r="AF933" s="77">
        <v>0.46214512148575976</v>
      </c>
      <c r="AG933" s="77" t="s">
        <v>3395</v>
      </c>
      <c r="AH933" s="77">
        <v>0.30015328299320621</v>
      </c>
      <c r="AI933" s="77" t="s">
        <v>3395</v>
      </c>
      <c r="AJ933" s="77">
        <v>3.4285714285714142E-2</v>
      </c>
      <c r="AK933" s="77">
        <v>0.10187356169173511</v>
      </c>
      <c r="AL933" s="77">
        <v>0.86315789473684212</v>
      </c>
      <c r="AM933" s="76">
        <v>0.36075803937160339</v>
      </c>
      <c r="AN933" s="77">
        <v>0.30015328299320621</v>
      </c>
      <c r="AO933" s="78">
        <v>0.33310572357143048</v>
      </c>
      <c r="AP933" s="79">
        <v>0.33087218242536454</v>
      </c>
      <c r="AQ933" s="70">
        <v>2</v>
      </c>
      <c r="AR933" s="71">
        <v>0</v>
      </c>
      <c r="AS933" s="71">
        <v>0</v>
      </c>
      <c r="AT933" s="71">
        <v>0</v>
      </c>
      <c r="AU933" s="71">
        <v>0</v>
      </c>
      <c r="AV933" s="71" t="s">
        <v>3395</v>
      </c>
      <c r="AW933" s="72" t="s">
        <v>3721</v>
      </c>
    </row>
    <row r="934" spans="1:49">
      <c r="A934" s="23" t="s">
        <v>4682</v>
      </c>
      <c r="B934" s="23" t="s">
        <v>3733</v>
      </c>
      <c r="C934" s="23" t="s">
        <v>2166</v>
      </c>
      <c r="D934" s="24" t="s">
        <v>2862</v>
      </c>
      <c r="E934" s="24" t="s">
        <v>2863</v>
      </c>
      <c r="F934" s="24" t="s">
        <v>2867</v>
      </c>
      <c r="G934" s="24" t="s">
        <v>2868</v>
      </c>
      <c r="H934" s="76">
        <v>0.95108942761368886</v>
      </c>
      <c r="I934" s="77">
        <v>0.4712949357413419</v>
      </c>
      <c r="J934" s="77">
        <v>0.95300250533603148</v>
      </c>
      <c r="K934" s="77">
        <v>0.72471621934170471</v>
      </c>
      <c r="L934" s="77">
        <v>0.93185556078586218</v>
      </c>
      <c r="M934" s="77">
        <v>0.94468410139064718</v>
      </c>
      <c r="N934" s="77">
        <v>0.94164031323555486</v>
      </c>
      <c r="O934" s="77" t="s">
        <v>3395</v>
      </c>
      <c r="P934" s="77">
        <v>0.46264809763658221</v>
      </c>
      <c r="Q934" s="77">
        <v>0.96130072224354213</v>
      </c>
      <c r="R934" s="77">
        <v>7.3056531072773198E-2</v>
      </c>
      <c r="S934" s="77">
        <v>0.89411769158567389</v>
      </c>
      <c r="T934" s="77">
        <v>0.69668845440321381</v>
      </c>
      <c r="U934" s="77">
        <v>0.66966196056625071</v>
      </c>
      <c r="V934" s="77">
        <v>0.71539535714486158</v>
      </c>
      <c r="W934" s="77">
        <v>0.64173971914363259</v>
      </c>
      <c r="X934" s="77">
        <v>1</v>
      </c>
      <c r="Y934" s="77">
        <v>0.27716578601318065</v>
      </c>
      <c r="Z934" s="77">
        <v>0.86857142857142855</v>
      </c>
      <c r="AA934" s="77">
        <v>0.63793165071182201</v>
      </c>
      <c r="AB934" s="77">
        <v>0.4857142857142856</v>
      </c>
      <c r="AC934" s="77">
        <v>0.4</v>
      </c>
      <c r="AD934" s="76">
        <v>0.79179562289702077</v>
      </c>
      <c r="AE934" s="77">
        <v>0.80110885847807034</v>
      </c>
      <c r="AF934" s="77">
        <v>0.51717862665815761</v>
      </c>
      <c r="AG934" s="77">
        <v>0.7954030729944439</v>
      </c>
      <c r="AH934" s="77">
        <v>0.69252865885555615</v>
      </c>
      <c r="AI934" s="77">
        <v>0.82086985957181624</v>
      </c>
      <c r="AJ934" s="77">
        <v>0.5728686072923046</v>
      </c>
      <c r="AK934" s="77">
        <v>0.56182296821305377</v>
      </c>
      <c r="AL934" s="77">
        <v>0.4</v>
      </c>
      <c r="AM934" s="76">
        <v>0.70336103601108302</v>
      </c>
      <c r="AN934" s="77">
        <v>0.76960053047393873</v>
      </c>
      <c r="AO934" s="78">
        <v>0.51156385850178621</v>
      </c>
      <c r="AP934" s="79">
        <v>0.65665435018327123</v>
      </c>
      <c r="AQ934" s="70">
        <v>2</v>
      </c>
      <c r="AR934" s="71">
        <v>0</v>
      </c>
      <c r="AS934" s="71">
        <v>0</v>
      </c>
      <c r="AT934" s="71">
        <v>0</v>
      </c>
      <c r="AU934" s="71">
        <v>1</v>
      </c>
      <c r="AV934" s="71" t="s">
        <v>3662</v>
      </c>
      <c r="AW934" s="72" t="s">
        <v>3421</v>
      </c>
    </row>
    <row r="935" spans="1:49">
      <c r="A935" s="23" t="s">
        <v>4683</v>
      </c>
      <c r="B935" s="23" t="s">
        <v>3733</v>
      </c>
      <c r="C935" s="23" t="s">
        <v>2168</v>
      </c>
      <c r="D935" s="24" t="s">
        <v>2862</v>
      </c>
      <c r="E935" s="24" t="s">
        <v>2863</v>
      </c>
      <c r="F935" s="24" t="s">
        <v>2867</v>
      </c>
      <c r="G935" s="24" t="s">
        <v>2870</v>
      </c>
      <c r="H935" s="76">
        <v>0.95108942761368886</v>
      </c>
      <c r="I935" s="77">
        <v>0.41415775413072436</v>
      </c>
      <c r="J935" s="77">
        <v>0.85609601940376923</v>
      </c>
      <c r="K935" s="77">
        <v>0.67259999580275087</v>
      </c>
      <c r="L935" s="77">
        <v>0.94455561113890285</v>
      </c>
      <c r="M935" s="77">
        <v>0.9819619362886215</v>
      </c>
      <c r="N935" s="77">
        <v>0.80579403250395853</v>
      </c>
      <c r="O935" s="77" t="s">
        <v>3395</v>
      </c>
      <c r="P935" s="77">
        <v>0.42208503551554866</v>
      </c>
      <c r="Q935" s="77">
        <v>0.96015948040945431</v>
      </c>
      <c r="R935" s="77">
        <v>9.3320312506968428E-2</v>
      </c>
      <c r="S935" s="77">
        <v>0.89411769158567389</v>
      </c>
      <c r="T935" s="77">
        <v>0.69668845440321381</v>
      </c>
      <c r="U935" s="77">
        <v>0.60041646888930156</v>
      </c>
      <c r="V935" s="77">
        <v>0.71539535714486158</v>
      </c>
      <c r="W935" s="77">
        <v>0.71872506649692669</v>
      </c>
      <c r="X935" s="77">
        <v>1</v>
      </c>
      <c r="Y935" s="77">
        <v>0.27716578601318065</v>
      </c>
      <c r="Z935" s="77">
        <v>0.86857142857142855</v>
      </c>
      <c r="AA935" s="77">
        <v>0.63793165071182201</v>
      </c>
      <c r="AB935" s="77">
        <v>0.4857142857142856</v>
      </c>
      <c r="AC935" s="77">
        <v>0.4</v>
      </c>
      <c r="AD935" s="76">
        <v>0.74044773371606087</v>
      </c>
      <c r="AE935" s="77">
        <v>0.76539932224995655</v>
      </c>
      <c r="AF935" s="77">
        <v>0.5267398964582114</v>
      </c>
      <c r="AG935" s="77">
        <v>0.7954030729944439</v>
      </c>
      <c r="AH935" s="77">
        <v>0.65790591301708157</v>
      </c>
      <c r="AI935" s="77">
        <v>0.85936253324846335</v>
      </c>
      <c r="AJ935" s="77">
        <v>0.5728686072923046</v>
      </c>
      <c r="AK935" s="77">
        <v>0.56182296821305377</v>
      </c>
      <c r="AL935" s="77">
        <v>0.4</v>
      </c>
      <c r="AM935" s="76">
        <v>0.6775289841414095</v>
      </c>
      <c r="AN935" s="77">
        <v>0.77089050641999624</v>
      </c>
      <c r="AO935" s="78">
        <v>0.51156385850178621</v>
      </c>
      <c r="AP935" s="79">
        <v>0.64870413609977118</v>
      </c>
      <c r="AQ935" s="70">
        <v>2</v>
      </c>
      <c r="AR935" s="71">
        <v>0</v>
      </c>
      <c r="AS935" s="71">
        <v>0</v>
      </c>
      <c r="AT935" s="71">
        <v>0</v>
      </c>
      <c r="AU935" s="71">
        <v>0</v>
      </c>
      <c r="AV935" s="71" t="s">
        <v>3395</v>
      </c>
      <c r="AW935" s="72" t="s">
        <v>3421</v>
      </c>
    </row>
    <row r="936" spans="1:49">
      <c r="A936" s="23" t="s">
        <v>4684</v>
      </c>
      <c r="B936" s="23" t="s">
        <v>3733</v>
      </c>
      <c r="C936" s="23" t="s">
        <v>2170</v>
      </c>
      <c r="D936" s="24" t="s">
        <v>2862</v>
      </c>
      <c r="E936" s="24" t="s">
        <v>2863</v>
      </c>
      <c r="F936" s="24" t="s">
        <v>2867</v>
      </c>
      <c r="G936" s="24" t="s">
        <v>2872</v>
      </c>
      <c r="H936" s="76">
        <v>0.95108942761368886</v>
      </c>
      <c r="I936" s="77">
        <v>0.22104539573188006</v>
      </c>
      <c r="J936" s="77">
        <v>0.34925939862393013</v>
      </c>
      <c r="K936" s="77">
        <v>0.57793461814423486</v>
      </c>
      <c r="L936" s="77">
        <v>0.86840612277240625</v>
      </c>
      <c r="M936" s="77">
        <v>0.66017403076206804</v>
      </c>
      <c r="N936" s="77">
        <v>0.56661139520978798</v>
      </c>
      <c r="O936" s="77" t="s">
        <v>3395</v>
      </c>
      <c r="P936" s="77">
        <v>0.2095139359478565</v>
      </c>
      <c r="Q936" s="77">
        <v>0.98219952411077383</v>
      </c>
      <c r="R936" s="77">
        <v>3.865897969517218E-2</v>
      </c>
      <c r="S936" s="77">
        <v>0.89411769158567389</v>
      </c>
      <c r="T936" s="77">
        <v>0.69668845440321381</v>
      </c>
      <c r="U936" s="77">
        <v>0.64716625560076502</v>
      </c>
      <c r="V936" s="77">
        <v>0.71539535714486158</v>
      </c>
      <c r="W936" s="77">
        <v>0.52216463062917429</v>
      </c>
      <c r="X936" s="77">
        <v>0.9763383569101145</v>
      </c>
      <c r="Y936" s="77">
        <v>0.27716578601318065</v>
      </c>
      <c r="Z936" s="77">
        <v>0.86857142857142855</v>
      </c>
      <c r="AA936" s="77">
        <v>0.63793165071182201</v>
      </c>
      <c r="AB936" s="77">
        <v>0.4857142857142856</v>
      </c>
      <c r="AC936" s="77">
        <v>0.4</v>
      </c>
      <c r="AD936" s="76">
        <v>0.50713140732316631</v>
      </c>
      <c r="AE936" s="77">
        <v>0.5765280205672707</v>
      </c>
      <c r="AF936" s="77">
        <v>0.51042925190297295</v>
      </c>
      <c r="AG936" s="77">
        <v>0.7954030729944439</v>
      </c>
      <c r="AH936" s="77">
        <v>0.6812808063728133</v>
      </c>
      <c r="AI936" s="77">
        <v>0.74925149376964439</v>
      </c>
      <c r="AJ936" s="77">
        <v>0.5728686072923046</v>
      </c>
      <c r="AK936" s="77">
        <v>0.56182296821305377</v>
      </c>
      <c r="AL936" s="77">
        <v>0.4</v>
      </c>
      <c r="AM936" s="76">
        <v>0.53136289326446995</v>
      </c>
      <c r="AN936" s="77">
        <v>0.74197845771230053</v>
      </c>
      <c r="AO936" s="78">
        <v>0.51156385850178621</v>
      </c>
      <c r="AP936" s="79">
        <v>0.59070681638946254</v>
      </c>
      <c r="AQ936" s="70">
        <v>2</v>
      </c>
      <c r="AR936" s="71">
        <v>0</v>
      </c>
      <c r="AS936" s="71">
        <v>0</v>
      </c>
      <c r="AT936" s="71">
        <v>0</v>
      </c>
      <c r="AU936" s="71">
        <v>0</v>
      </c>
      <c r="AV936" s="71" t="s">
        <v>3395</v>
      </c>
      <c r="AW936" s="72" t="s">
        <v>3421</v>
      </c>
    </row>
    <row r="937" spans="1:49">
      <c r="A937" s="23" t="s">
        <v>4685</v>
      </c>
      <c r="B937" s="23" t="s">
        <v>3733</v>
      </c>
      <c r="C937" s="23" t="s">
        <v>2172</v>
      </c>
      <c r="D937" s="24" t="s">
        <v>2862</v>
      </c>
      <c r="E937" s="24" t="s">
        <v>2863</v>
      </c>
      <c r="F937" s="24" t="s">
        <v>2867</v>
      </c>
      <c r="G937" s="24" t="s">
        <v>2874</v>
      </c>
      <c r="H937" s="76">
        <v>0.95108942761368886</v>
      </c>
      <c r="I937" s="77">
        <v>0.43138282894706476</v>
      </c>
      <c r="J937" s="77">
        <v>0.84097033726701809</v>
      </c>
      <c r="K937" s="77">
        <v>0.473653733411732</v>
      </c>
      <c r="L937" s="77">
        <v>0.94455561113890285</v>
      </c>
      <c r="M937" s="77">
        <v>0.85604389684572424</v>
      </c>
      <c r="N937" s="77">
        <v>0.77471537908833399</v>
      </c>
      <c r="O937" s="77" t="s">
        <v>3395</v>
      </c>
      <c r="P937" s="77">
        <v>0.41571809840091445</v>
      </c>
      <c r="Q937" s="77">
        <v>1</v>
      </c>
      <c r="R937" s="77">
        <v>4.4366377404177648E-2</v>
      </c>
      <c r="S937" s="77">
        <v>0.89411769158567389</v>
      </c>
      <c r="T937" s="77">
        <v>0.69668845440321381</v>
      </c>
      <c r="U937" s="77">
        <v>0.64097374606149871</v>
      </c>
      <c r="V937" s="77">
        <v>0.71539535714486158</v>
      </c>
      <c r="W937" s="77">
        <v>0.76615375357261961</v>
      </c>
      <c r="X937" s="77">
        <v>1</v>
      </c>
      <c r="Y937" s="77">
        <v>0.27716578601318065</v>
      </c>
      <c r="Z937" s="77">
        <v>0.86857142857142855</v>
      </c>
      <c r="AA937" s="77">
        <v>0.63793165071182201</v>
      </c>
      <c r="AB937" s="77">
        <v>0.4857142857142856</v>
      </c>
      <c r="AC937" s="77">
        <v>0.4</v>
      </c>
      <c r="AD937" s="76">
        <v>0.74114753127592392</v>
      </c>
      <c r="AE937" s="77">
        <v>0.69293734377712146</v>
      </c>
      <c r="AF937" s="77">
        <v>0.5221831887020888</v>
      </c>
      <c r="AG937" s="77">
        <v>0.7954030729944439</v>
      </c>
      <c r="AH937" s="77">
        <v>0.67818455160318014</v>
      </c>
      <c r="AI937" s="77">
        <v>0.88307687678630975</v>
      </c>
      <c r="AJ937" s="77">
        <v>0.5728686072923046</v>
      </c>
      <c r="AK937" s="77">
        <v>0.56182296821305377</v>
      </c>
      <c r="AL937" s="77">
        <v>0.4</v>
      </c>
      <c r="AM937" s="76">
        <v>0.65208935458504469</v>
      </c>
      <c r="AN937" s="77">
        <v>0.78555483379464464</v>
      </c>
      <c r="AO937" s="78">
        <v>0.51156385850178621</v>
      </c>
      <c r="AP937" s="79">
        <v>0.64482958412631275</v>
      </c>
      <c r="AQ937" s="70">
        <v>2</v>
      </c>
      <c r="AR937" s="71">
        <v>0</v>
      </c>
      <c r="AS937" s="71">
        <v>0</v>
      </c>
      <c r="AT937" s="71">
        <v>0</v>
      </c>
      <c r="AU937" s="71">
        <v>0</v>
      </c>
      <c r="AV937" s="71" t="s">
        <v>3395</v>
      </c>
      <c r="AW937" s="72" t="s">
        <v>3421</v>
      </c>
    </row>
    <row r="938" spans="1:49">
      <c r="A938" s="23" t="s">
        <v>4686</v>
      </c>
      <c r="B938" s="23" t="s">
        <v>3733</v>
      </c>
      <c r="C938" s="23" t="s">
        <v>2174</v>
      </c>
      <c r="D938" s="24" t="s">
        <v>2862</v>
      </c>
      <c r="E938" s="24" t="s">
        <v>2863</v>
      </c>
      <c r="F938" s="24" t="s">
        <v>2867</v>
      </c>
      <c r="G938" s="24" t="s">
        <v>2876</v>
      </c>
      <c r="H938" s="76">
        <v>0.95108942761368886</v>
      </c>
      <c r="I938" s="77">
        <v>0.4689513100149954</v>
      </c>
      <c r="J938" s="77">
        <v>0.93454984357003257</v>
      </c>
      <c r="K938" s="77">
        <v>0.65760289509558534</v>
      </c>
      <c r="L938" s="77">
        <v>0.92139470309309368</v>
      </c>
      <c r="M938" s="77">
        <v>1</v>
      </c>
      <c r="N938" s="77">
        <v>0.90481297412447037</v>
      </c>
      <c r="O938" s="77" t="s">
        <v>3395</v>
      </c>
      <c r="P938" s="77">
        <v>0.6061403914097433</v>
      </c>
      <c r="Q938" s="77">
        <v>0.96347304775400322</v>
      </c>
      <c r="R938" s="77">
        <v>4.5531108524813659E-2</v>
      </c>
      <c r="S938" s="77">
        <v>0.89411769158567389</v>
      </c>
      <c r="T938" s="77">
        <v>0.69668845440321381</v>
      </c>
      <c r="U938" s="77">
        <v>0.62947136921960378</v>
      </c>
      <c r="V938" s="77">
        <v>0.71539535714486158</v>
      </c>
      <c r="W938" s="77">
        <v>0.65137967495666138</v>
      </c>
      <c r="X938" s="77">
        <v>0.99021089458367395</v>
      </c>
      <c r="Y938" s="77">
        <v>0.27716578601318065</v>
      </c>
      <c r="Z938" s="77">
        <v>0.86857142857142855</v>
      </c>
      <c r="AA938" s="77">
        <v>0.67371057171614424</v>
      </c>
      <c r="AB938" s="77">
        <v>0.4857142857142856</v>
      </c>
      <c r="AC938" s="77">
        <v>0.4</v>
      </c>
      <c r="AD938" s="76">
        <v>0.78486352706623885</v>
      </c>
      <c r="AE938" s="77">
        <v>0.81799019274457874</v>
      </c>
      <c r="AF938" s="77">
        <v>0.50450207813940839</v>
      </c>
      <c r="AG938" s="77">
        <v>0.7954030729944439</v>
      </c>
      <c r="AH938" s="77">
        <v>0.67243336318223268</v>
      </c>
      <c r="AI938" s="77">
        <v>0.82079528477016761</v>
      </c>
      <c r="AJ938" s="77">
        <v>0.5728686072923046</v>
      </c>
      <c r="AK938" s="77">
        <v>0.57971242871521489</v>
      </c>
      <c r="AL938" s="77">
        <v>0.4</v>
      </c>
      <c r="AM938" s="76">
        <v>0.70245193265007533</v>
      </c>
      <c r="AN938" s="77">
        <v>0.76287724031561466</v>
      </c>
      <c r="AO938" s="78">
        <v>0.5175270120025065</v>
      </c>
      <c r="AP938" s="79">
        <v>0.65654146974952243</v>
      </c>
      <c r="AQ938" s="70">
        <v>2</v>
      </c>
      <c r="AR938" s="71">
        <v>0</v>
      </c>
      <c r="AS938" s="71">
        <v>0</v>
      </c>
      <c r="AT938" s="71">
        <v>0</v>
      </c>
      <c r="AU938" s="71">
        <v>0</v>
      </c>
      <c r="AV938" s="71" t="s">
        <v>3395</v>
      </c>
      <c r="AW938" s="72" t="s">
        <v>3421</v>
      </c>
    </row>
    <row r="939" spans="1:49">
      <c r="A939" s="23" t="s">
        <v>4687</v>
      </c>
      <c r="B939" s="23" t="s">
        <v>3733</v>
      </c>
      <c r="C939" s="23" t="s">
        <v>2177</v>
      </c>
      <c r="D939" s="24" t="s">
        <v>2862</v>
      </c>
      <c r="E939" s="24" t="s">
        <v>2878</v>
      </c>
      <c r="F939" s="24" t="s">
        <v>2879</v>
      </c>
      <c r="G939" s="24" t="s">
        <v>2880</v>
      </c>
      <c r="H939" s="76">
        <v>0.96754208952424958</v>
      </c>
      <c r="I939" s="77">
        <v>0.41300671111731396</v>
      </c>
      <c r="J939" s="77">
        <v>0.84911895361652867</v>
      </c>
      <c r="K939" s="77">
        <v>0.39269267984493639</v>
      </c>
      <c r="L939" s="77">
        <v>0.89006546087491412</v>
      </c>
      <c r="M939" s="77">
        <v>0.63748339842960422</v>
      </c>
      <c r="N939" s="77">
        <v>0.82519668664198442</v>
      </c>
      <c r="O939" s="77" t="s">
        <v>3395</v>
      </c>
      <c r="P939" s="77">
        <v>0.44409343666752465</v>
      </c>
      <c r="Q939" s="77">
        <v>0.5</v>
      </c>
      <c r="R939" s="77">
        <v>2.6902682243430644E-2</v>
      </c>
      <c r="S939" s="77">
        <v>0.89411764705882457</v>
      </c>
      <c r="T939" s="77">
        <v>0.71448682430255783</v>
      </c>
      <c r="U939" s="77">
        <v>0.68965271143392537</v>
      </c>
      <c r="V939" s="77">
        <v>0.6563964642358151</v>
      </c>
      <c r="W939" s="77">
        <v>0.75388405990970142</v>
      </c>
      <c r="X939" s="77">
        <v>0.9611216823746126</v>
      </c>
      <c r="Y939" s="77">
        <v>0.22035869829848242</v>
      </c>
      <c r="Z939" s="77">
        <v>0.91428571428571426</v>
      </c>
      <c r="AA939" s="77">
        <v>0.640104353956787</v>
      </c>
      <c r="AB939" s="77">
        <v>0.4857142857142856</v>
      </c>
      <c r="AC939" s="77">
        <v>0.4</v>
      </c>
      <c r="AD939" s="76">
        <v>0.74322258475269753</v>
      </c>
      <c r="AE939" s="77">
        <v>0.63790633249179274</v>
      </c>
      <c r="AF939" s="77">
        <v>0.26345134112171531</v>
      </c>
      <c r="AG939" s="77">
        <v>0.80430223568069126</v>
      </c>
      <c r="AH939" s="77">
        <v>0.67302458783487018</v>
      </c>
      <c r="AI939" s="77">
        <v>0.85750287114215706</v>
      </c>
      <c r="AJ939" s="77">
        <v>0.5673222062920984</v>
      </c>
      <c r="AK939" s="77">
        <v>0.56290931983553627</v>
      </c>
      <c r="AL939" s="77">
        <v>0.4</v>
      </c>
      <c r="AM939" s="76">
        <v>0.5481934194554019</v>
      </c>
      <c r="AN939" s="77">
        <v>0.77827656488590613</v>
      </c>
      <c r="AO939" s="78">
        <v>0.51007717537587816</v>
      </c>
      <c r="AP939" s="79">
        <v>0.60684044693038286</v>
      </c>
      <c r="AQ939" s="70">
        <v>2</v>
      </c>
      <c r="AR939" s="71">
        <v>0</v>
      </c>
      <c r="AS939" s="71">
        <v>0</v>
      </c>
      <c r="AT939" s="71">
        <v>0</v>
      </c>
      <c r="AU939" s="71">
        <v>0</v>
      </c>
      <c r="AV939" s="71" t="s">
        <v>3395</v>
      </c>
      <c r="AW939" s="72" t="s">
        <v>3421</v>
      </c>
    </row>
    <row r="940" spans="1:49">
      <c r="A940" s="23" t="s">
        <v>4688</v>
      </c>
      <c r="B940" s="23" t="s">
        <v>3733</v>
      </c>
      <c r="C940" s="23" t="s">
        <v>2179</v>
      </c>
      <c r="D940" s="24" t="s">
        <v>2862</v>
      </c>
      <c r="E940" s="24" t="s">
        <v>2878</v>
      </c>
      <c r="F940" s="24" t="s">
        <v>2888</v>
      </c>
      <c r="G940" s="24" t="s">
        <v>2889</v>
      </c>
      <c r="H940" s="76">
        <v>0.95854533332806147</v>
      </c>
      <c r="I940" s="77">
        <v>0.38599954976788703</v>
      </c>
      <c r="J940" s="77">
        <v>0.61738174000299395</v>
      </c>
      <c r="K940" s="77">
        <v>0.59960998488255379</v>
      </c>
      <c r="L940" s="77">
        <v>0.88765437193377583</v>
      </c>
      <c r="M940" s="77">
        <v>0.99523735592534734</v>
      </c>
      <c r="N940" s="77">
        <v>0.70222421527055578</v>
      </c>
      <c r="O940" s="77" t="s">
        <v>3395</v>
      </c>
      <c r="P940" s="77">
        <v>0.47627331853934396</v>
      </c>
      <c r="Q940" s="77">
        <v>0.75220804710500488</v>
      </c>
      <c r="R940" s="77">
        <v>8.1646957009431059E-2</v>
      </c>
      <c r="S940" s="77">
        <v>0.89411764705882457</v>
      </c>
      <c r="T940" s="77">
        <v>0.60520262869660457</v>
      </c>
      <c r="U940" s="77">
        <v>0.62048406438533432</v>
      </c>
      <c r="V940" s="77">
        <v>0.77865555344124593</v>
      </c>
      <c r="W940" s="77">
        <v>0.88510384202545134</v>
      </c>
      <c r="X940" s="77">
        <v>0.97777068744222084</v>
      </c>
      <c r="Y940" s="77">
        <v>0.25045310682500604</v>
      </c>
      <c r="Z940" s="77">
        <v>0.82857142857142851</v>
      </c>
      <c r="AA940" s="77">
        <v>0.67123720909039553</v>
      </c>
      <c r="AB940" s="77">
        <v>0.4857142857142856</v>
      </c>
      <c r="AC940" s="77">
        <v>0.4</v>
      </c>
      <c r="AD940" s="76">
        <v>0.65397554103298083</v>
      </c>
      <c r="AE940" s="77">
        <v>0.73219984931031534</v>
      </c>
      <c r="AF940" s="77">
        <v>0.41692750205721796</v>
      </c>
      <c r="AG940" s="77">
        <v>0.74966013787771457</v>
      </c>
      <c r="AH940" s="77">
        <v>0.69956980891329013</v>
      </c>
      <c r="AI940" s="77">
        <v>0.93143726473383603</v>
      </c>
      <c r="AJ940" s="77">
        <v>0.53951226769821725</v>
      </c>
      <c r="AK940" s="77">
        <v>0.57847574740234053</v>
      </c>
      <c r="AL940" s="77">
        <v>0.4</v>
      </c>
      <c r="AM940" s="76">
        <v>0.60103429746683801</v>
      </c>
      <c r="AN940" s="77">
        <v>0.79355573717494687</v>
      </c>
      <c r="AO940" s="78">
        <v>0.50599600503351916</v>
      </c>
      <c r="AP940" s="79">
        <v>0.62806348698179271</v>
      </c>
      <c r="AQ940" s="70">
        <v>2</v>
      </c>
      <c r="AR940" s="71">
        <v>0</v>
      </c>
      <c r="AS940" s="71">
        <v>0</v>
      </c>
      <c r="AT940" s="71">
        <v>0</v>
      </c>
      <c r="AU940" s="71">
        <v>0</v>
      </c>
      <c r="AV940" s="71" t="s">
        <v>3395</v>
      </c>
      <c r="AW940" s="72" t="s">
        <v>3421</v>
      </c>
    </row>
    <row r="941" spans="1:49">
      <c r="A941" s="23" t="s">
        <v>4689</v>
      </c>
      <c r="B941" s="23" t="s">
        <v>3733</v>
      </c>
      <c r="C941" s="23" t="s">
        <v>2181</v>
      </c>
      <c r="D941" s="24" t="s">
        <v>2862</v>
      </c>
      <c r="E941" s="24" t="s">
        <v>2878</v>
      </c>
      <c r="F941" s="24" t="s">
        <v>2888</v>
      </c>
      <c r="G941" s="24" t="s">
        <v>2891</v>
      </c>
      <c r="H941" s="76">
        <v>0.95854533332806147</v>
      </c>
      <c r="I941" s="77">
        <v>0.42042572740946255</v>
      </c>
      <c r="J941" s="77">
        <v>0.83716182908696513</v>
      </c>
      <c r="K941" s="77">
        <v>0.83167798318402086</v>
      </c>
      <c r="L941" s="77">
        <v>0.83885623234040529</v>
      </c>
      <c r="M941" s="77">
        <v>0.72728590205385801</v>
      </c>
      <c r="N941" s="77">
        <v>0.80903303396914472</v>
      </c>
      <c r="O941" s="77" t="s">
        <v>3395</v>
      </c>
      <c r="P941" s="77">
        <v>0.41391186064531571</v>
      </c>
      <c r="Q941" s="77">
        <v>0.62892553699613152</v>
      </c>
      <c r="R941" s="77">
        <v>9.205417043291389E-2</v>
      </c>
      <c r="S941" s="77">
        <v>0.89411764705882457</v>
      </c>
      <c r="T941" s="77">
        <v>0.60520262869660457</v>
      </c>
      <c r="U941" s="77">
        <v>0.6366546031428767</v>
      </c>
      <c r="V941" s="77">
        <v>0.77865555344124593</v>
      </c>
      <c r="W941" s="77">
        <v>0</v>
      </c>
      <c r="X941" s="77">
        <v>0.87977772059343751</v>
      </c>
      <c r="Y941" s="77">
        <v>0.25045310682500604</v>
      </c>
      <c r="Z941" s="77">
        <v>0.82857142857142851</v>
      </c>
      <c r="AA941" s="77">
        <v>0.6354582880860733</v>
      </c>
      <c r="AB941" s="77">
        <v>0.4857142857142856</v>
      </c>
      <c r="AC941" s="77">
        <v>0.4</v>
      </c>
      <c r="AD941" s="76">
        <v>0.73871096327482977</v>
      </c>
      <c r="AE941" s="77">
        <v>0.72415300243854897</v>
      </c>
      <c r="AF941" s="77">
        <v>0.36048985371452269</v>
      </c>
      <c r="AG941" s="77">
        <v>0.74966013787771457</v>
      </c>
      <c r="AH941" s="77">
        <v>0.70765507829206131</v>
      </c>
      <c r="AI941" s="77">
        <v>0.43988886029671875</v>
      </c>
      <c r="AJ941" s="77">
        <v>0.53951226769821725</v>
      </c>
      <c r="AK941" s="77">
        <v>0.56058628690017942</v>
      </c>
      <c r="AL941" s="77">
        <v>0.4</v>
      </c>
      <c r="AM941" s="76">
        <v>0.6077846064759671</v>
      </c>
      <c r="AN941" s="77">
        <v>0.63240135882216486</v>
      </c>
      <c r="AO941" s="78">
        <v>0.50003285153279886</v>
      </c>
      <c r="AP941" s="79">
        <v>0.57858376882204632</v>
      </c>
      <c r="AQ941" s="70">
        <v>2</v>
      </c>
      <c r="AR941" s="71">
        <v>0</v>
      </c>
      <c r="AS941" s="71">
        <v>0</v>
      </c>
      <c r="AT941" s="71">
        <v>0</v>
      </c>
      <c r="AU941" s="71">
        <v>1</v>
      </c>
      <c r="AV941" s="71" t="s">
        <v>3663</v>
      </c>
      <c r="AW941" s="72" t="s">
        <v>3421</v>
      </c>
    </row>
    <row r="942" spans="1:49">
      <c r="A942" s="23" t="s">
        <v>4690</v>
      </c>
      <c r="B942" s="23" t="s">
        <v>3733</v>
      </c>
      <c r="C942" s="23" t="s">
        <v>2183</v>
      </c>
      <c r="D942" s="24" t="s">
        <v>2862</v>
      </c>
      <c r="E942" s="24" t="s">
        <v>2878</v>
      </c>
      <c r="F942" s="24" t="s">
        <v>2893</v>
      </c>
      <c r="G942" s="24" t="s">
        <v>2894</v>
      </c>
      <c r="H942" s="76">
        <v>0.95779974579799065</v>
      </c>
      <c r="I942" s="77">
        <v>0.35136997326361868</v>
      </c>
      <c r="J942" s="77">
        <v>0.56126134564027763</v>
      </c>
      <c r="K942" s="77">
        <v>0.66891105947144558</v>
      </c>
      <c r="L942" s="77">
        <v>0.96270113196657814</v>
      </c>
      <c r="M942" s="77">
        <v>0.69547664681806465</v>
      </c>
      <c r="N942" s="77">
        <v>0.78069303364994935</v>
      </c>
      <c r="O942" s="77" t="s">
        <v>3395</v>
      </c>
      <c r="P942" s="77">
        <v>0.4748766350138337</v>
      </c>
      <c r="Q942" s="77">
        <v>0.93713387574598328</v>
      </c>
      <c r="R942" s="77">
        <v>5.5652998657934723E-2</v>
      </c>
      <c r="S942" s="77">
        <v>0.9058823529411768</v>
      </c>
      <c r="T942" s="77">
        <v>0.7390857547838412</v>
      </c>
      <c r="U942" s="77">
        <v>0.68944142551000043</v>
      </c>
      <c r="V942" s="77">
        <v>0.72572638673515544</v>
      </c>
      <c r="W942" s="77">
        <v>0.76491419182540554</v>
      </c>
      <c r="X942" s="77">
        <v>0.87408432921952328</v>
      </c>
      <c r="Y942" s="77">
        <v>0.21765358292531178</v>
      </c>
      <c r="Z942" s="77">
        <v>0.87428571428571433</v>
      </c>
      <c r="AA942" s="77">
        <v>0.67617083467029016</v>
      </c>
      <c r="AB942" s="77">
        <v>0.4857142857142856</v>
      </c>
      <c r="AC942" s="77">
        <v>0.4</v>
      </c>
      <c r="AD942" s="76">
        <v>0.62347702156729568</v>
      </c>
      <c r="AE942" s="77">
        <v>0.71653170138397426</v>
      </c>
      <c r="AF942" s="77">
        <v>0.496393437201959</v>
      </c>
      <c r="AG942" s="77">
        <v>0.822484053862509</v>
      </c>
      <c r="AH942" s="77">
        <v>0.70758390612257793</v>
      </c>
      <c r="AI942" s="77">
        <v>0.81949926052246447</v>
      </c>
      <c r="AJ942" s="77">
        <v>0.545969648605513</v>
      </c>
      <c r="AK942" s="77">
        <v>0.58094256019228785</v>
      </c>
      <c r="AL942" s="77">
        <v>0.4</v>
      </c>
      <c r="AM942" s="76">
        <v>0.61213405338440963</v>
      </c>
      <c r="AN942" s="77">
        <v>0.7831890735025171</v>
      </c>
      <c r="AO942" s="78">
        <v>0.50897073626593359</v>
      </c>
      <c r="AP942" s="79">
        <v>0.62982617110155292</v>
      </c>
      <c r="AQ942" s="70">
        <v>2</v>
      </c>
      <c r="AR942" s="71">
        <v>0</v>
      </c>
      <c r="AS942" s="71">
        <v>0</v>
      </c>
      <c r="AT942" s="71">
        <v>0</v>
      </c>
      <c r="AU942" s="71">
        <v>0</v>
      </c>
      <c r="AV942" s="71" t="s">
        <v>3395</v>
      </c>
      <c r="AW942" s="72" t="s">
        <v>3421</v>
      </c>
    </row>
    <row r="943" spans="1:49">
      <c r="A943" s="23" t="s">
        <v>4691</v>
      </c>
      <c r="B943" s="23" t="s">
        <v>3733</v>
      </c>
      <c r="C943" s="23" t="s">
        <v>2186</v>
      </c>
      <c r="D943" s="24" t="s">
        <v>2862</v>
      </c>
      <c r="E943" s="24" t="s">
        <v>2898</v>
      </c>
      <c r="F943" s="24" t="s">
        <v>2899</v>
      </c>
      <c r="G943" s="24" t="s">
        <v>2900</v>
      </c>
      <c r="H943" s="76">
        <v>0.96485797441599452</v>
      </c>
      <c r="I943" s="77">
        <v>0.34758471175000655</v>
      </c>
      <c r="J943" s="77">
        <v>0.40925575487790733</v>
      </c>
      <c r="K943" s="77">
        <v>0.27980544241932803</v>
      </c>
      <c r="L943" s="77">
        <v>0.92616030237340896</v>
      </c>
      <c r="M943" s="77">
        <v>0.38128796841137058</v>
      </c>
      <c r="N943" s="77">
        <v>0.65260156784965906</v>
      </c>
      <c r="O943" s="77" t="s">
        <v>3395</v>
      </c>
      <c r="P943" s="77">
        <v>0.30750069475981645</v>
      </c>
      <c r="Q943" s="77">
        <v>0.96933267909715415</v>
      </c>
      <c r="R943" s="77">
        <v>3.0163703756163718E-2</v>
      </c>
      <c r="S943" s="77">
        <v>0.75294117647058889</v>
      </c>
      <c r="T943" s="77">
        <v>0.64823142838734615</v>
      </c>
      <c r="U943" s="77">
        <v>0.65826356633293748</v>
      </c>
      <c r="V943" s="77">
        <v>0.6177791534559679</v>
      </c>
      <c r="W943" s="77">
        <v>0.65080064856345632</v>
      </c>
      <c r="X943" s="77">
        <v>0.99900086371000973</v>
      </c>
      <c r="Y943" s="77">
        <v>0.20852381854086077</v>
      </c>
      <c r="Z943" s="77">
        <v>0.85142857142857142</v>
      </c>
      <c r="AA943" s="77">
        <v>0.63184279616225636</v>
      </c>
      <c r="AB943" s="77">
        <v>0.4857142857142856</v>
      </c>
      <c r="AC943" s="77">
        <v>0.4</v>
      </c>
      <c r="AD943" s="76">
        <v>0.57389948034796945</v>
      </c>
      <c r="AE943" s="77">
        <v>0.50947119516271655</v>
      </c>
      <c r="AF943" s="77">
        <v>0.49974819142665894</v>
      </c>
      <c r="AG943" s="77">
        <v>0.70058630242896758</v>
      </c>
      <c r="AH943" s="77">
        <v>0.63802135989445263</v>
      </c>
      <c r="AI943" s="77">
        <v>0.82490075613673297</v>
      </c>
      <c r="AJ943" s="77">
        <v>0.52997619498471615</v>
      </c>
      <c r="AK943" s="77">
        <v>0.55877854093827095</v>
      </c>
      <c r="AL943" s="77">
        <v>0.4</v>
      </c>
      <c r="AM943" s="76">
        <v>0.52770628897911498</v>
      </c>
      <c r="AN943" s="77">
        <v>0.72116947282005095</v>
      </c>
      <c r="AO943" s="78">
        <v>0.49625157864099573</v>
      </c>
      <c r="AP943" s="79">
        <v>0.57772150036938941</v>
      </c>
      <c r="AQ943" s="70">
        <v>2</v>
      </c>
      <c r="AR943" s="71">
        <v>0</v>
      </c>
      <c r="AS943" s="71">
        <v>2</v>
      </c>
      <c r="AT943" s="71">
        <v>0</v>
      </c>
      <c r="AU943" s="71">
        <v>0</v>
      </c>
      <c r="AV943" s="71" t="s">
        <v>3395</v>
      </c>
      <c r="AW943" s="72" t="s">
        <v>3421</v>
      </c>
    </row>
    <row r="944" spans="1:49">
      <c r="A944" s="23" t="s">
        <v>4692</v>
      </c>
      <c r="B944" s="23" t="s">
        <v>3733</v>
      </c>
      <c r="C944" s="23" t="s">
        <v>2188</v>
      </c>
      <c r="D944" s="24" t="s">
        <v>2862</v>
      </c>
      <c r="E944" s="24" t="s">
        <v>2898</v>
      </c>
      <c r="F944" s="24" t="s">
        <v>2899</v>
      </c>
      <c r="G944" s="24" t="s">
        <v>2904</v>
      </c>
      <c r="H944" s="76">
        <v>0.96485797441599452</v>
      </c>
      <c r="I944" s="77">
        <v>0.41864670531887721</v>
      </c>
      <c r="J944" s="77">
        <v>0.84536690851299356</v>
      </c>
      <c r="K944" s="77">
        <v>0.39775162355901428</v>
      </c>
      <c r="L944" s="77">
        <v>0.87246371711172743</v>
      </c>
      <c r="M944" s="77">
        <v>0.90866845926228945</v>
      </c>
      <c r="N944" s="77">
        <v>0.80160122424361191</v>
      </c>
      <c r="O944" s="77" t="s">
        <v>3395</v>
      </c>
      <c r="P944" s="77">
        <v>0.57286813301629247</v>
      </c>
      <c r="Q944" s="77">
        <v>0.98159960745829244</v>
      </c>
      <c r="R944" s="77">
        <v>1.9306142237988516E-2</v>
      </c>
      <c r="S944" s="77">
        <v>0.75294117647058889</v>
      </c>
      <c r="T944" s="77">
        <v>0.64823142838734615</v>
      </c>
      <c r="U944" s="77">
        <v>0.66835009229966025</v>
      </c>
      <c r="V944" s="77">
        <v>0.6177791534559679</v>
      </c>
      <c r="W944" s="77">
        <v>0.75896398439914314</v>
      </c>
      <c r="X944" s="77">
        <v>0.99144560596596853</v>
      </c>
      <c r="Y944" s="77">
        <v>0.20852381854086077</v>
      </c>
      <c r="Z944" s="77">
        <v>0.85142857142857142</v>
      </c>
      <c r="AA944" s="77">
        <v>0.66762171716657859</v>
      </c>
      <c r="AB944" s="77">
        <v>0.4857142857142856</v>
      </c>
      <c r="AC944" s="77">
        <v>0.4</v>
      </c>
      <c r="AD944" s="76">
        <v>0.74295719608262178</v>
      </c>
      <c r="AE944" s="77">
        <v>0.71067063143858711</v>
      </c>
      <c r="AF944" s="77">
        <v>0.50045287484814049</v>
      </c>
      <c r="AG944" s="77">
        <v>0.70058630242896758</v>
      </c>
      <c r="AH944" s="77">
        <v>0.64306462287781407</v>
      </c>
      <c r="AI944" s="77">
        <v>0.87520479518255589</v>
      </c>
      <c r="AJ944" s="77">
        <v>0.52997619498471615</v>
      </c>
      <c r="AK944" s="77">
        <v>0.57666800144043207</v>
      </c>
      <c r="AL944" s="77">
        <v>0.4</v>
      </c>
      <c r="AM944" s="76">
        <v>0.6513602341231165</v>
      </c>
      <c r="AN944" s="77">
        <v>0.73961857349644589</v>
      </c>
      <c r="AO944" s="78">
        <v>0.50221473214171608</v>
      </c>
      <c r="AP944" s="79">
        <v>0.62709307581789031</v>
      </c>
      <c r="AQ944" s="70">
        <v>2</v>
      </c>
      <c r="AR944" s="71">
        <v>0</v>
      </c>
      <c r="AS944" s="71">
        <v>0</v>
      </c>
      <c r="AT944" s="71">
        <v>0</v>
      </c>
      <c r="AU944" s="71">
        <v>0</v>
      </c>
      <c r="AV944" s="71" t="s">
        <v>3395</v>
      </c>
      <c r="AW944" s="72" t="s">
        <v>3421</v>
      </c>
    </row>
    <row r="945" spans="1:49">
      <c r="A945" s="23" t="s">
        <v>4693</v>
      </c>
      <c r="B945" s="23" t="s">
        <v>3733</v>
      </c>
      <c r="C945" s="23" t="s">
        <v>2190</v>
      </c>
      <c r="D945" s="24" t="s">
        <v>2862</v>
      </c>
      <c r="E945" s="24" t="s">
        <v>2898</v>
      </c>
      <c r="F945" s="24" t="s">
        <v>2906</v>
      </c>
      <c r="G945" s="24" t="s">
        <v>2907</v>
      </c>
      <c r="H945" s="76">
        <v>0.96977885211446213</v>
      </c>
      <c r="I945" s="77">
        <v>0.47529627695279109</v>
      </c>
      <c r="J945" s="77">
        <v>0.94691938246025953</v>
      </c>
      <c r="K945" s="77">
        <v>0.29210492275528044</v>
      </c>
      <c r="L945" s="77">
        <v>0.96666666666666667</v>
      </c>
      <c r="M945" s="77">
        <v>0.99115632793993869</v>
      </c>
      <c r="N945" s="77">
        <v>0.92142221914126643</v>
      </c>
      <c r="O945" s="77" t="s">
        <v>3395</v>
      </c>
      <c r="P945" s="77">
        <v>0.4593940922904447</v>
      </c>
      <c r="Q945" s="77">
        <v>0.9877330716388617</v>
      </c>
      <c r="R945" s="77">
        <v>1.8147543402595858E-2</v>
      </c>
      <c r="S945" s="77">
        <v>0.71764705882353041</v>
      </c>
      <c r="T945" s="77">
        <v>0.73808066490561175</v>
      </c>
      <c r="U945" s="77">
        <v>0.7170548308172725</v>
      </c>
      <c r="V945" s="77">
        <v>0.66124438138845598</v>
      </c>
      <c r="W945" s="77">
        <v>0.76265821009722745</v>
      </c>
      <c r="X945" s="77">
        <v>1</v>
      </c>
      <c r="Y945" s="77">
        <v>0.18079638596586145</v>
      </c>
      <c r="Z945" s="77">
        <v>0.82857142857142851</v>
      </c>
      <c r="AA945" s="77">
        <v>0.64344731506950215</v>
      </c>
      <c r="AB945" s="77">
        <v>0.4857142857142856</v>
      </c>
      <c r="AC945" s="77">
        <v>0.4</v>
      </c>
      <c r="AD945" s="76">
        <v>0.79733150384250429</v>
      </c>
      <c r="AE945" s="77">
        <v>0.72614884575871941</v>
      </c>
      <c r="AF945" s="77">
        <v>0.50294030752072882</v>
      </c>
      <c r="AG945" s="77">
        <v>0.72786386186457108</v>
      </c>
      <c r="AH945" s="77">
        <v>0.68914960610286424</v>
      </c>
      <c r="AI945" s="77">
        <v>0.88132910504861373</v>
      </c>
      <c r="AJ945" s="77">
        <v>0.50468390726864498</v>
      </c>
      <c r="AK945" s="77">
        <v>0.56458080039189384</v>
      </c>
      <c r="AL945" s="77">
        <v>0.4</v>
      </c>
      <c r="AM945" s="76">
        <v>0.6754735523739841</v>
      </c>
      <c r="AN945" s="77">
        <v>0.76611419100534972</v>
      </c>
      <c r="AO945" s="78">
        <v>0.48975490255351301</v>
      </c>
      <c r="AP945" s="79">
        <v>0.63831016964482068</v>
      </c>
      <c r="AQ945" s="70">
        <v>2</v>
      </c>
      <c r="AR945" s="71">
        <v>0</v>
      </c>
      <c r="AS945" s="71">
        <v>0</v>
      </c>
      <c r="AT945" s="71">
        <v>0</v>
      </c>
      <c r="AU945" s="71">
        <v>0</v>
      </c>
      <c r="AV945" s="71" t="s">
        <v>3395</v>
      </c>
      <c r="AW945" s="72" t="s">
        <v>3421</v>
      </c>
    </row>
    <row r="946" spans="1:49">
      <c r="A946" s="23" t="s">
        <v>4694</v>
      </c>
      <c r="B946" s="23" t="s">
        <v>3733</v>
      </c>
      <c r="C946" s="23" t="s">
        <v>2192</v>
      </c>
      <c r="D946" s="24" t="s">
        <v>2862</v>
      </c>
      <c r="E946" s="24" t="s">
        <v>2898</v>
      </c>
      <c r="F946" s="24" t="s">
        <v>2911</v>
      </c>
      <c r="G946" s="24" t="s">
        <v>2912</v>
      </c>
      <c r="H946" s="76">
        <v>0.96585209112275572</v>
      </c>
      <c r="I946" s="77">
        <v>0.40952665055180076</v>
      </c>
      <c r="J946" s="77">
        <v>0.82718190058568841</v>
      </c>
      <c r="K946" s="77">
        <v>0.11107469549095095</v>
      </c>
      <c r="L946" s="77">
        <v>0.97023511755877945</v>
      </c>
      <c r="M946" s="77">
        <v>5.1661704840495704E-2</v>
      </c>
      <c r="N946" s="77">
        <v>0.74901790832677917</v>
      </c>
      <c r="O946" s="77" t="s">
        <v>3395</v>
      </c>
      <c r="P946" s="77">
        <v>0.44464491863168104</v>
      </c>
      <c r="Q946" s="77">
        <v>0.84421000981354266</v>
      </c>
      <c r="R946" s="77">
        <v>0.17141252882188263</v>
      </c>
      <c r="S946" s="77">
        <v>0.77647058823529513</v>
      </c>
      <c r="T946" s="77">
        <v>0.56306294697506609</v>
      </c>
      <c r="U946" s="77">
        <v>0.70813367268158312</v>
      </c>
      <c r="V946" s="77">
        <v>0.73636057137258604</v>
      </c>
      <c r="W946" s="77">
        <v>0.87035435520220372</v>
      </c>
      <c r="X946" s="77">
        <v>0.80246453618197577</v>
      </c>
      <c r="Y946" s="77">
        <v>0.29170611626585874</v>
      </c>
      <c r="Z946" s="77">
        <v>0.90285714285714291</v>
      </c>
      <c r="AA946" s="77">
        <v>0.6473415035661535</v>
      </c>
      <c r="AB946" s="77">
        <v>0.4857142857142856</v>
      </c>
      <c r="AC946" s="77">
        <v>0.4</v>
      </c>
      <c r="AD946" s="76">
        <v>0.73418688075341498</v>
      </c>
      <c r="AE946" s="77">
        <v>0.4653268689697373</v>
      </c>
      <c r="AF946" s="77">
        <v>0.50781126931771259</v>
      </c>
      <c r="AG946" s="77">
        <v>0.66976676760518061</v>
      </c>
      <c r="AH946" s="77">
        <v>0.72224712202708452</v>
      </c>
      <c r="AI946" s="77">
        <v>0.83640944569208975</v>
      </c>
      <c r="AJ946" s="77">
        <v>0.59728162956150088</v>
      </c>
      <c r="AK946" s="77">
        <v>0.56652789464021958</v>
      </c>
      <c r="AL946" s="77">
        <v>0.4</v>
      </c>
      <c r="AM946" s="76">
        <v>0.56910833968028829</v>
      </c>
      <c r="AN946" s="77">
        <v>0.74280777844145163</v>
      </c>
      <c r="AO946" s="78">
        <v>0.52126984140057342</v>
      </c>
      <c r="AP946" s="79">
        <v>0.60753636532654332</v>
      </c>
      <c r="AQ946" s="70">
        <v>2</v>
      </c>
      <c r="AR946" s="71">
        <v>0</v>
      </c>
      <c r="AS946" s="71">
        <v>2</v>
      </c>
      <c r="AT946" s="71">
        <v>0</v>
      </c>
      <c r="AU946" s="71">
        <v>0</v>
      </c>
      <c r="AV946" s="71" t="s">
        <v>3395</v>
      </c>
      <c r="AW946" s="72" t="s">
        <v>3421</v>
      </c>
    </row>
    <row r="947" spans="1:49">
      <c r="A947" s="23" t="s">
        <v>4695</v>
      </c>
      <c r="B947" s="23" t="s">
        <v>3733</v>
      </c>
      <c r="C947" s="23" t="s">
        <v>2194</v>
      </c>
      <c r="D947" s="24" t="s">
        <v>2862</v>
      </c>
      <c r="E947" s="24" t="s">
        <v>2898</v>
      </c>
      <c r="F947" s="24" t="s">
        <v>2911</v>
      </c>
      <c r="G947" s="24" t="s">
        <v>2914</v>
      </c>
      <c r="H947" s="76">
        <v>0.96585209112275572</v>
      </c>
      <c r="I947" s="77">
        <v>0.45352291866587274</v>
      </c>
      <c r="J947" s="77">
        <v>0.99735150536550821</v>
      </c>
      <c r="K947" s="77">
        <v>0.1828454891296839</v>
      </c>
      <c r="L947" s="77">
        <v>0.97023511755877945</v>
      </c>
      <c r="M947" s="77">
        <v>0.99918407542823173</v>
      </c>
      <c r="N947" s="77">
        <v>0.99750522127371011</v>
      </c>
      <c r="O947" s="77" t="s">
        <v>3395</v>
      </c>
      <c r="P947" s="77">
        <v>0.47495294424689544</v>
      </c>
      <c r="Q947" s="77">
        <v>0.78287536800785085</v>
      </c>
      <c r="R947" s="77">
        <v>0.27879120673262187</v>
      </c>
      <c r="S947" s="77">
        <v>0.77647058823529513</v>
      </c>
      <c r="T947" s="77">
        <v>0.56306294697506609</v>
      </c>
      <c r="U947" s="77">
        <v>0.75735911911829845</v>
      </c>
      <c r="V947" s="77">
        <v>0.73636057137258604</v>
      </c>
      <c r="W947" s="77">
        <v>0.81318809666558589</v>
      </c>
      <c r="X947" s="77">
        <v>0.60939879289650301</v>
      </c>
      <c r="Y947" s="77">
        <v>0.29170611626585874</v>
      </c>
      <c r="Z947" s="77">
        <v>0.90285714285714291</v>
      </c>
      <c r="AA947" s="77">
        <v>0.75467826657912029</v>
      </c>
      <c r="AB947" s="77">
        <v>0.4857142857142856</v>
      </c>
      <c r="AC947" s="77">
        <v>0.4</v>
      </c>
      <c r="AD947" s="76">
        <v>0.80557550505137898</v>
      </c>
      <c r="AE947" s="77">
        <v>0.72494456952746011</v>
      </c>
      <c r="AF947" s="77">
        <v>0.53083328737023638</v>
      </c>
      <c r="AG947" s="77">
        <v>0.66976676760518061</v>
      </c>
      <c r="AH947" s="77">
        <v>0.74685984524544224</v>
      </c>
      <c r="AI947" s="77">
        <v>0.71129344478104439</v>
      </c>
      <c r="AJ947" s="77">
        <v>0.59728162956150088</v>
      </c>
      <c r="AK947" s="77">
        <v>0.62019627614670292</v>
      </c>
      <c r="AL947" s="77">
        <v>0.4</v>
      </c>
      <c r="AM947" s="76">
        <v>0.68711778731635853</v>
      </c>
      <c r="AN947" s="77">
        <v>0.70930668587722234</v>
      </c>
      <c r="AO947" s="78">
        <v>0.53915930190273453</v>
      </c>
      <c r="AP947" s="79">
        <v>0.64285342735921513</v>
      </c>
      <c r="AQ947" s="70">
        <v>2</v>
      </c>
      <c r="AR947" s="71">
        <v>0</v>
      </c>
      <c r="AS947" s="71">
        <v>2</v>
      </c>
      <c r="AT947" s="71">
        <v>0</v>
      </c>
      <c r="AU947" s="71">
        <v>0</v>
      </c>
      <c r="AV947" s="71" t="s">
        <v>3395</v>
      </c>
      <c r="AW947" s="72" t="s">
        <v>3421</v>
      </c>
    </row>
    <row r="948" spans="1:49">
      <c r="A948" s="23" t="s">
        <v>4696</v>
      </c>
      <c r="B948" s="23" t="s">
        <v>3733</v>
      </c>
      <c r="C948" s="23" t="s">
        <v>2196</v>
      </c>
      <c r="D948" s="24" t="s">
        <v>2916</v>
      </c>
      <c r="E948" s="24" t="s">
        <v>2917</v>
      </c>
      <c r="F948" s="24" t="s">
        <v>2935</v>
      </c>
      <c r="G948" s="24" t="s">
        <v>2936</v>
      </c>
      <c r="H948" s="76">
        <v>0.60478478713399897</v>
      </c>
      <c r="I948" s="77">
        <v>0.68025605282415325</v>
      </c>
      <c r="J948" s="77">
        <v>0.90686425232624168</v>
      </c>
      <c r="K948" s="77">
        <v>0.58011971412120045</v>
      </c>
      <c r="L948" s="77">
        <v>0.49927405742673553</v>
      </c>
      <c r="M948" s="77">
        <v>0.84432676257239136</v>
      </c>
      <c r="N948" s="77">
        <v>0.86351986727219976</v>
      </c>
      <c r="O948" s="77" t="s">
        <v>3395</v>
      </c>
      <c r="P948" s="77">
        <v>0.61333949731185955</v>
      </c>
      <c r="Q948" s="77">
        <v>0.84897294105645815</v>
      </c>
      <c r="R948" s="77">
        <v>1</v>
      </c>
      <c r="S948" s="77">
        <v>0.88235294117647056</v>
      </c>
      <c r="T948" s="77">
        <v>0.54803492043038471</v>
      </c>
      <c r="U948" s="77">
        <v>0.82797702435173137</v>
      </c>
      <c r="V948" s="77">
        <v>0.81617639702463773</v>
      </c>
      <c r="W948" s="77">
        <v>0.73485183182962344</v>
      </c>
      <c r="X948" s="77">
        <v>0</v>
      </c>
      <c r="Y948" s="77">
        <v>0.37724186436551521</v>
      </c>
      <c r="Z948" s="77">
        <v>0.88</v>
      </c>
      <c r="AA948" s="77">
        <v>0.38336093383203734</v>
      </c>
      <c r="AB948" s="77">
        <v>0.4</v>
      </c>
      <c r="AC948" s="77">
        <v>0.74736842105263157</v>
      </c>
      <c r="AD948" s="76">
        <v>0.73063503076146474</v>
      </c>
      <c r="AE948" s="77">
        <v>0.68011597974087734</v>
      </c>
      <c r="AF948" s="77">
        <v>0.92448647052822908</v>
      </c>
      <c r="AG948" s="77">
        <v>0.71519393080342764</v>
      </c>
      <c r="AH948" s="77">
        <v>0.82207671068818455</v>
      </c>
      <c r="AI948" s="77">
        <v>0.36742591591481172</v>
      </c>
      <c r="AJ948" s="77">
        <v>0.62862093218275761</v>
      </c>
      <c r="AK948" s="77">
        <v>0.39168046691601865</v>
      </c>
      <c r="AL948" s="77">
        <v>0.74736842105263157</v>
      </c>
      <c r="AM948" s="76">
        <v>0.77841249367685705</v>
      </c>
      <c r="AN948" s="77">
        <v>0.63489885246880795</v>
      </c>
      <c r="AO948" s="78">
        <v>0.58922327338380265</v>
      </c>
      <c r="AP948" s="79">
        <v>0.6651676571301498</v>
      </c>
      <c r="AQ948" s="70">
        <v>2</v>
      </c>
      <c r="AR948" s="71">
        <v>1</v>
      </c>
      <c r="AS948" s="71">
        <v>1</v>
      </c>
      <c r="AT948" s="71">
        <v>0</v>
      </c>
      <c r="AU948" s="71">
        <v>1</v>
      </c>
      <c r="AV948" s="71" t="s">
        <v>3666</v>
      </c>
      <c r="AW948" s="72" t="s">
        <v>3419</v>
      </c>
    </row>
    <row r="949" spans="1:49">
      <c r="A949" s="23" t="s">
        <v>4697</v>
      </c>
      <c r="B949" s="23" t="s">
        <v>3733</v>
      </c>
      <c r="C949" s="23" t="s">
        <v>2198</v>
      </c>
      <c r="D949" s="24" t="s">
        <v>2916</v>
      </c>
      <c r="E949" s="24" t="s">
        <v>2917</v>
      </c>
      <c r="F949" s="24" t="s">
        <v>2935</v>
      </c>
      <c r="G949" s="24" t="s">
        <v>2938</v>
      </c>
      <c r="H949" s="76">
        <v>0.60478478713399897</v>
      </c>
      <c r="I949" s="77">
        <v>0.27962130819363634</v>
      </c>
      <c r="J949" s="77">
        <v>0</v>
      </c>
      <c r="K949" s="77">
        <v>0.58028549500605808</v>
      </c>
      <c r="L949" s="77">
        <v>0.525947889509915</v>
      </c>
      <c r="M949" s="77">
        <v>0.82418312750823186</v>
      </c>
      <c r="N949" s="77">
        <v>7.0353280507175875E-2</v>
      </c>
      <c r="O949" s="77" t="s">
        <v>3395</v>
      </c>
      <c r="P949" s="77">
        <v>0.23345855817623601</v>
      </c>
      <c r="Q949" s="77">
        <v>0.95899296509518162</v>
      </c>
      <c r="R949" s="77">
        <v>1</v>
      </c>
      <c r="S949" s="77">
        <v>0.88235294117647056</v>
      </c>
      <c r="T949" s="77">
        <v>0.54803492043038471</v>
      </c>
      <c r="U949" s="77">
        <v>0.65581253586696719</v>
      </c>
      <c r="V949" s="77">
        <v>0.81617639702463773</v>
      </c>
      <c r="W949" s="77">
        <v>0.90339950512988731</v>
      </c>
      <c r="X949" s="77">
        <v>0.34452380350424172</v>
      </c>
      <c r="Y949" s="77">
        <v>0.37724186436551521</v>
      </c>
      <c r="Z949" s="77">
        <v>0.88</v>
      </c>
      <c r="AA949" s="77">
        <v>0.33565570582627435</v>
      </c>
      <c r="AB949" s="77">
        <v>0.4</v>
      </c>
      <c r="AC949" s="77">
        <v>0.74736842105263157</v>
      </c>
      <c r="AD949" s="76">
        <v>0.29480203177587844</v>
      </c>
      <c r="AE949" s="77">
        <v>0.44684567014152343</v>
      </c>
      <c r="AF949" s="77">
        <v>0.97949648254759081</v>
      </c>
      <c r="AG949" s="77">
        <v>0.71519393080342764</v>
      </c>
      <c r="AH949" s="77">
        <v>0.73599446644580246</v>
      </c>
      <c r="AI949" s="77">
        <v>0.62396165431706452</v>
      </c>
      <c r="AJ949" s="77">
        <v>0.62862093218275761</v>
      </c>
      <c r="AK949" s="77">
        <v>0.36782785291313719</v>
      </c>
      <c r="AL949" s="77">
        <v>0.74736842105263157</v>
      </c>
      <c r="AM949" s="76">
        <v>0.57371472815499758</v>
      </c>
      <c r="AN949" s="77">
        <v>0.6917166838554315</v>
      </c>
      <c r="AO949" s="78">
        <v>0.5812724020495087</v>
      </c>
      <c r="AP949" s="79">
        <v>0.6144304526046821</v>
      </c>
      <c r="AQ949" s="70">
        <v>2</v>
      </c>
      <c r="AR949" s="71">
        <v>3</v>
      </c>
      <c r="AS949" s="71">
        <v>2</v>
      </c>
      <c r="AT949" s="71">
        <v>0</v>
      </c>
      <c r="AU949" s="71">
        <v>0</v>
      </c>
      <c r="AV949" s="71" t="s">
        <v>3395</v>
      </c>
      <c r="AW949" s="72" t="s">
        <v>3419</v>
      </c>
    </row>
    <row r="950" spans="1:49">
      <c r="A950" s="23" t="s">
        <v>4698</v>
      </c>
      <c r="B950" s="23" t="s">
        <v>3733</v>
      </c>
      <c r="C950" s="23" t="s">
        <v>2200</v>
      </c>
      <c r="D950" s="24" t="s">
        <v>2916</v>
      </c>
      <c r="E950" s="24" t="s">
        <v>2917</v>
      </c>
      <c r="F950" s="24" t="s">
        <v>2935</v>
      </c>
      <c r="G950" s="24" t="s">
        <v>2942</v>
      </c>
      <c r="H950" s="76">
        <v>0.60478478713399897</v>
      </c>
      <c r="I950" s="77">
        <v>0.67639756498731973</v>
      </c>
      <c r="J950" s="77">
        <v>0.84008653164209757</v>
      </c>
      <c r="K950" s="77">
        <v>0.46971736873993797</v>
      </c>
      <c r="L950" s="77">
        <v>0.50440963393652727</v>
      </c>
      <c r="M950" s="77">
        <v>1</v>
      </c>
      <c r="N950" s="77">
        <v>0.76004504236985782</v>
      </c>
      <c r="O950" s="77" t="s">
        <v>3395</v>
      </c>
      <c r="P950" s="77">
        <v>0.625</v>
      </c>
      <c r="Q950" s="77">
        <v>0.9490570342738992</v>
      </c>
      <c r="R950" s="77">
        <v>1</v>
      </c>
      <c r="S950" s="77">
        <v>0.88235294117647056</v>
      </c>
      <c r="T950" s="77">
        <v>0.54803492043038471</v>
      </c>
      <c r="U950" s="77">
        <v>0.69582697176268959</v>
      </c>
      <c r="V950" s="77">
        <v>0.81617639702463773</v>
      </c>
      <c r="W950" s="77">
        <v>0.9568767231863845</v>
      </c>
      <c r="X950" s="77">
        <v>0.37945339653749044</v>
      </c>
      <c r="Y950" s="77">
        <v>0.37724186436551521</v>
      </c>
      <c r="Z950" s="77">
        <v>0.88</v>
      </c>
      <c r="AA950" s="77">
        <v>0.38336093383203734</v>
      </c>
      <c r="AB950" s="77">
        <v>0.4</v>
      </c>
      <c r="AC950" s="77">
        <v>0.74736842105263157</v>
      </c>
      <c r="AD950" s="76">
        <v>0.70708962792113861</v>
      </c>
      <c r="AE950" s="77">
        <v>0.67183440900926461</v>
      </c>
      <c r="AF950" s="77">
        <v>0.97452851713694955</v>
      </c>
      <c r="AG950" s="77">
        <v>0.71519393080342764</v>
      </c>
      <c r="AH950" s="77">
        <v>0.75600168439366366</v>
      </c>
      <c r="AI950" s="77">
        <v>0.66816505986193753</v>
      </c>
      <c r="AJ950" s="77">
        <v>0.62862093218275761</v>
      </c>
      <c r="AK950" s="77">
        <v>0.39168046691601865</v>
      </c>
      <c r="AL950" s="77">
        <v>0.74736842105263157</v>
      </c>
      <c r="AM950" s="76">
        <v>0.78448418468911763</v>
      </c>
      <c r="AN950" s="77">
        <v>0.71312022501967631</v>
      </c>
      <c r="AO950" s="78">
        <v>0.58922327338380265</v>
      </c>
      <c r="AP950" s="79">
        <v>0.69319662160864548</v>
      </c>
      <c r="AQ950" s="70">
        <v>2</v>
      </c>
      <c r="AR950" s="71">
        <v>3</v>
      </c>
      <c r="AS950" s="71">
        <v>2</v>
      </c>
      <c r="AT950" s="71">
        <v>0</v>
      </c>
      <c r="AU950" s="71">
        <v>0</v>
      </c>
      <c r="AV950" s="71" t="s">
        <v>3395</v>
      </c>
      <c r="AW950" s="72" t="s">
        <v>3419</v>
      </c>
    </row>
    <row r="951" spans="1:49">
      <c r="A951" s="23" t="s">
        <v>4699</v>
      </c>
      <c r="B951" s="23" t="s">
        <v>3733</v>
      </c>
      <c r="C951" s="23" t="s">
        <v>2202</v>
      </c>
      <c r="D951" s="24" t="s">
        <v>2944</v>
      </c>
      <c r="E951" s="24" t="s">
        <v>2945</v>
      </c>
      <c r="F951" s="24" t="s">
        <v>2949</v>
      </c>
      <c r="G951" s="24" t="s">
        <v>2952</v>
      </c>
      <c r="H951" s="76">
        <v>0.58615737882029295</v>
      </c>
      <c r="I951" s="77">
        <v>0.42053072009318482</v>
      </c>
      <c r="J951" s="77">
        <v>0.56076006123132127</v>
      </c>
      <c r="K951" s="77">
        <v>0.4473543865205678</v>
      </c>
      <c r="L951" s="77">
        <v>0.35090495934779603</v>
      </c>
      <c r="M951" s="77">
        <v>0.9171564613621106</v>
      </c>
      <c r="N951" s="77">
        <v>0.51692675668238097</v>
      </c>
      <c r="O951" s="77" t="s">
        <v>3395</v>
      </c>
      <c r="P951" s="77">
        <v>0.35639439962143782</v>
      </c>
      <c r="Q951" s="77">
        <v>0.79684449281203806</v>
      </c>
      <c r="R951" s="77">
        <v>0.33297809109583631</v>
      </c>
      <c r="S951" s="77">
        <v>0.24705882352941277</v>
      </c>
      <c r="T951" s="77">
        <v>0.47775272211842018</v>
      </c>
      <c r="U951" s="77">
        <v>0.50711623208518286</v>
      </c>
      <c r="V951" s="77">
        <v>0.64407924052640075</v>
      </c>
      <c r="W951" s="77">
        <v>0.17504523248995862</v>
      </c>
      <c r="X951" s="77">
        <v>0.5101335506947996</v>
      </c>
      <c r="Y951" s="77">
        <v>0.78561960667622477</v>
      </c>
      <c r="Z951" s="77">
        <v>0.85142857142857142</v>
      </c>
      <c r="AA951" s="77">
        <v>0.37171351393246926</v>
      </c>
      <c r="AB951" s="77">
        <v>0.1714285714285714</v>
      </c>
      <c r="AC951" s="77">
        <v>0.68421052631578949</v>
      </c>
      <c r="AD951" s="76">
        <v>0.52248272004826635</v>
      </c>
      <c r="AE951" s="77">
        <v>0.51774739270685866</v>
      </c>
      <c r="AF951" s="77">
        <v>0.56491129195393719</v>
      </c>
      <c r="AG951" s="77">
        <v>0.36240577282391651</v>
      </c>
      <c r="AH951" s="77">
        <v>0.57559773630579181</v>
      </c>
      <c r="AI951" s="77">
        <v>0.34258939159237911</v>
      </c>
      <c r="AJ951" s="77">
        <v>0.81852408905239815</v>
      </c>
      <c r="AK951" s="77">
        <v>0.27157104268052035</v>
      </c>
      <c r="AL951" s="77">
        <v>0.68421052631578949</v>
      </c>
      <c r="AM951" s="76">
        <v>0.53504713490302069</v>
      </c>
      <c r="AN951" s="77">
        <v>0.42686430024069583</v>
      </c>
      <c r="AO951" s="78">
        <v>0.59143521934956933</v>
      </c>
      <c r="AP951" s="79">
        <v>0.51543776494310911</v>
      </c>
      <c r="AQ951" s="70">
        <v>2</v>
      </c>
      <c r="AR951" s="71">
        <v>1</v>
      </c>
      <c r="AS951" s="71">
        <v>2</v>
      </c>
      <c r="AT951" s="71">
        <v>0</v>
      </c>
      <c r="AU951" s="71">
        <v>0</v>
      </c>
      <c r="AV951" s="71" t="s">
        <v>3395</v>
      </c>
      <c r="AW951" s="72" t="s">
        <v>3419</v>
      </c>
    </row>
    <row r="952" spans="1:49">
      <c r="A952" s="23" t="s">
        <v>4700</v>
      </c>
      <c r="B952" s="23" t="s">
        <v>3733</v>
      </c>
      <c r="C952" s="23" t="s">
        <v>2206</v>
      </c>
      <c r="D952" s="24" t="s">
        <v>2944</v>
      </c>
      <c r="E952" s="24" t="s">
        <v>2945</v>
      </c>
      <c r="F952" s="24" t="s">
        <v>2949</v>
      </c>
      <c r="G952" s="24" t="s">
        <v>2954</v>
      </c>
      <c r="H952" s="76">
        <v>0.58615737882029295</v>
      </c>
      <c r="I952" s="77">
        <v>0.37062778368672572</v>
      </c>
      <c r="J952" s="77">
        <v>0.47528879840297505</v>
      </c>
      <c r="K952" s="77">
        <v>0.4988292728755177</v>
      </c>
      <c r="L952" s="77">
        <v>0.33626382367805996</v>
      </c>
      <c r="M952" s="77">
        <v>0.5480354190470047</v>
      </c>
      <c r="N952" s="77">
        <v>0.42541942214748657</v>
      </c>
      <c r="O952" s="77" t="s">
        <v>3395</v>
      </c>
      <c r="P952" s="77">
        <v>0.41448904996258518</v>
      </c>
      <c r="Q952" s="77">
        <v>0.59532129825588587</v>
      </c>
      <c r="R952" s="77">
        <v>6.5167354606524522E-2</v>
      </c>
      <c r="S952" s="77">
        <v>0.24705882352941277</v>
      </c>
      <c r="T952" s="77">
        <v>0.47775272211842018</v>
      </c>
      <c r="U952" s="77">
        <v>0.50072177802844964</v>
      </c>
      <c r="V952" s="77">
        <v>0.64407924052640075</v>
      </c>
      <c r="W952" s="77">
        <v>9.9834606435138501E-2</v>
      </c>
      <c r="X952" s="77">
        <v>0.56292562836846749</v>
      </c>
      <c r="Y952" s="77">
        <v>0.78561960667622477</v>
      </c>
      <c r="Z952" s="77">
        <v>0.85142857142857142</v>
      </c>
      <c r="AA952" s="77">
        <v>0.37171351393246926</v>
      </c>
      <c r="AB952" s="77">
        <v>0.1714285714285714</v>
      </c>
      <c r="AC952" s="77">
        <v>0.68421052631578949</v>
      </c>
      <c r="AD952" s="76">
        <v>0.47735798696999793</v>
      </c>
      <c r="AE952" s="77">
        <v>0.44460739754213086</v>
      </c>
      <c r="AF952" s="77">
        <v>0.33024432643120522</v>
      </c>
      <c r="AG952" s="77">
        <v>0.36240577282391651</v>
      </c>
      <c r="AH952" s="77">
        <v>0.57240050927742514</v>
      </c>
      <c r="AI952" s="77">
        <v>0.33138011740180301</v>
      </c>
      <c r="AJ952" s="77">
        <v>0.81852408905239815</v>
      </c>
      <c r="AK952" s="77">
        <v>0.27157104268052035</v>
      </c>
      <c r="AL952" s="77">
        <v>0.68421052631578949</v>
      </c>
      <c r="AM952" s="76">
        <v>0.41740323698111131</v>
      </c>
      <c r="AN952" s="77">
        <v>0.42206213316771485</v>
      </c>
      <c r="AO952" s="78">
        <v>0.59143521934956933</v>
      </c>
      <c r="AP952" s="79">
        <v>0.47376241373585204</v>
      </c>
      <c r="AQ952" s="70">
        <v>2</v>
      </c>
      <c r="AR952" s="71">
        <v>0</v>
      </c>
      <c r="AS952" s="71">
        <v>2</v>
      </c>
      <c r="AT952" s="71">
        <v>0</v>
      </c>
      <c r="AU952" s="71">
        <v>0</v>
      </c>
      <c r="AV952" s="71" t="s">
        <v>3395</v>
      </c>
      <c r="AW952" s="72" t="s">
        <v>3419</v>
      </c>
    </row>
    <row r="953" spans="1:49">
      <c r="A953" s="23" t="s">
        <v>4701</v>
      </c>
      <c r="B953" s="23" t="s">
        <v>3733</v>
      </c>
      <c r="C953" s="23" t="s">
        <v>2208</v>
      </c>
      <c r="D953" s="24" t="s">
        <v>2944</v>
      </c>
      <c r="E953" s="24" t="s">
        <v>2945</v>
      </c>
      <c r="F953" s="24" t="s">
        <v>2956</v>
      </c>
      <c r="G953" s="24" t="s">
        <v>2957</v>
      </c>
      <c r="H953" s="76">
        <v>0.59668202176286433</v>
      </c>
      <c r="I953" s="77">
        <v>0.29758973226252067</v>
      </c>
      <c r="J953" s="77">
        <v>0.1415119333504497</v>
      </c>
      <c r="K953" s="77">
        <v>0.32463631256793291</v>
      </c>
      <c r="L953" s="77">
        <v>0.36607721498568369</v>
      </c>
      <c r="M953" s="77">
        <v>0.33869706893624363</v>
      </c>
      <c r="N953" s="77">
        <v>0.14600357075240067</v>
      </c>
      <c r="O953" s="77" t="s">
        <v>3395</v>
      </c>
      <c r="P953" s="77">
        <v>0.52493459641577223</v>
      </c>
      <c r="Q953" s="77">
        <v>0.77260558375747745</v>
      </c>
      <c r="R953" s="77">
        <v>0.96929385875452445</v>
      </c>
      <c r="S953" s="77">
        <v>0.17647058823529413</v>
      </c>
      <c r="T953" s="77">
        <v>0.50911668062624815</v>
      </c>
      <c r="U953" s="77">
        <v>0.50027154239809513</v>
      </c>
      <c r="V953" s="77">
        <v>0.58434285005690112</v>
      </c>
      <c r="W953" s="77">
        <v>0.33264268356004789</v>
      </c>
      <c r="X953" s="77">
        <v>0.53252494361974656</v>
      </c>
      <c r="Y953" s="77">
        <v>0.88875213027835642</v>
      </c>
      <c r="Z953" s="77">
        <v>0.65142857142857147</v>
      </c>
      <c r="AA953" s="77">
        <v>0.46278674744492221</v>
      </c>
      <c r="AB953" s="77">
        <v>0.1714285714285714</v>
      </c>
      <c r="AC953" s="77">
        <v>0.68421052631578949</v>
      </c>
      <c r="AD953" s="76">
        <v>0.34526122912527829</v>
      </c>
      <c r="AE953" s="77">
        <v>0.34006975273160667</v>
      </c>
      <c r="AF953" s="77">
        <v>0.8709497212560009</v>
      </c>
      <c r="AG953" s="77">
        <v>0.34279363443077115</v>
      </c>
      <c r="AH953" s="77">
        <v>0.54230719622749812</v>
      </c>
      <c r="AI953" s="77">
        <v>0.43258381358989723</v>
      </c>
      <c r="AJ953" s="77">
        <v>0.770090350853464</v>
      </c>
      <c r="AK953" s="77">
        <v>0.31710765943674679</v>
      </c>
      <c r="AL953" s="77">
        <v>0.68421052631578949</v>
      </c>
      <c r="AM953" s="76">
        <v>0.51876023437096197</v>
      </c>
      <c r="AN953" s="77">
        <v>0.43922821474938883</v>
      </c>
      <c r="AO953" s="78">
        <v>0.59046951220200006</v>
      </c>
      <c r="AP953" s="79">
        <v>0.51428164081884531</v>
      </c>
      <c r="AQ953" s="70">
        <v>2</v>
      </c>
      <c r="AR953" s="71">
        <v>3</v>
      </c>
      <c r="AS953" s="71">
        <v>2</v>
      </c>
      <c r="AT953" s="71">
        <v>0</v>
      </c>
      <c r="AU953" s="71">
        <v>0</v>
      </c>
      <c r="AV953" s="71" t="s">
        <v>3395</v>
      </c>
      <c r="AW953" s="72" t="s">
        <v>3419</v>
      </c>
    </row>
    <row r="954" spans="1:49">
      <c r="A954" s="23" t="s">
        <v>4702</v>
      </c>
      <c r="B954" s="23" t="s">
        <v>3733</v>
      </c>
      <c r="C954" s="23" t="s">
        <v>2210</v>
      </c>
      <c r="D954" s="24" t="s">
        <v>2944</v>
      </c>
      <c r="E954" s="24" t="s">
        <v>2945</v>
      </c>
      <c r="F954" s="24" t="s">
        <v>2961</v>
      </c>
      <c r="G954" s="24" t="s">
        <v>2964</v>
      </c>
      <c r="H954" s="76">
        <v>0.54816030867367838</v>
      </c>
      <c r="I954" s="77">
        <v>0.57433326351924574</v>
      </c>
      <c r="J954" s="77">
        <v>0.49311182232725409</v>
      </c>
      <c r="K954" s="77">
        <v>0.36824060815053994</v>
      </c>
      <c r="L954" s="77">
        <v>0.40987013011127021</v>
      </c>
      <c r="M954" s="77">
        <v>0.43221126843196322</v>
      </c>
      <c r="N954" s="77">
        <v>0.54915147830539424</v>
      </c>
      <c r="O954" s="77" t="s">
        <v>3395</v>
      </c>
      <c r="P954" s="77">
        <v>0.57924875729883551</v>
      </c>
      <c r="Q954" s="77">
        <v>0.68256682458581286</v>
      </c>
      <c r="R954" s="77">
        <v>0.27364458193366692</v>
      </c>
      <c r="S954" s="77">
        <v>0.17647058823529413</v>
      </c>
      <c r="T954" s="77">
        <v>0.4539945879775788</v>
      </c>
      <c r="U954" s="77">
        <v>0.40845215594371798</v>
      </c>
      <c r="V954" s="77">
        <v>0.46271053683778063</v>
      </c>
      <c r="W954" s="77">
        <v>6.6884835589731378E-2</v>
      </c>
      <c r="X954" s="77">
        <v>0.15534184813820895</v>
      </c>
      <c r="Y954" s="77">
        <v>0.90599724078231936</v>
      </c>
      <c r="Z954" s="77">
        <v>0.33714285714285719</v>
      </c>
      <c r="AA954" s="77">
        <v>0.38766796934806896</v>
      </c>
      <c r="AB954" s="77">
        <v>0.1714285714285714</v>
      </c>
      <c r="AC954" s="77">
        <v>0.68421052631578949</v>
      </c>
      <c r="AD954" s="76">
        <v>0.53853513150672605</v>
      </c>
      <c r="AE954" s="77">
        <v>0.46774444845960061</v>
      </c>
      <c r="AF954" s="77">
        <v>0.47810570325973989</v>
      </c>
      <c r="AG954" s="77">
        <v>0.31523258810643645</v>
      </c>
      <c r="AH954" s="77">
        <v>0.4355813463907493</v>
      </c>
      <c r="AI954" s="77">
        <v>0.11111334186397016</v>
      </c>
      <c r="AJ954" s="77">
        <v>0.62157004896258827</v>
      </c>
      <c r="AK954" s="77">
        <v>0.2795482703883202</v>
      </c>
      <c r="AL954" s="77">
        <v>0.68421052631578949</v>
      </c>
      <c r="AM954" s="76">
        <v>0.49479509440868891</v>
      </c>
      <c r="AN954" s="77">
        <v>0.2873090921203853</v>
      </c>
      <c r="AO954" s="78">
        <v>0.52844294855556606</v>
      </c>
      <c r="AP954" s="79">
        <v>0.42939788516898247</v>
      </c>
      <c r="AQ954" s="70">
        <v>2</v>
      </c>
      <c r="AR954" s="71">
        <v>1</v>
      </c>
      <c r="AS954" s="71">
        <v>2</v>
      </c>
      <c r="AT954" s="71">
        <v>0</v>
      </c>
      <c r="AU954" s="71">
        <v>1</v>
      </c>
      <c r="AV954" s="71" t="s">
        <v>3668</v>
      </c>
      <c r="AW954" s="72" t="s">
        <v>3419</v>
      </c>
    </row>
    <row r="955" spans="1:49">
      <c r="A955" s="23" t="s">
        <v>4703</v>
      </c>
      <c r="B955" s="23" t="s">
        <v>3733</v>
      </c>
      <c r="C955" s="23" t="s">
        <v>2212</v>
      </c>
      <c r="D955" s="24" t="s">
        <v>2966</v>
      </c>
      <c r="E955" s="24" t="s">
        <v>2967</v>
      </c>
      <c r="F955" s="24" t="s">
        <v>2977</v>
      </c>
      <c r="G955" s="24" t="s">
        <v>2978</v>
      </c>
      <c r="H955" s="76">
        <v>0.80432609863337801</v>
      </c>
      <c r="I955" s="77">
        <v>0.11928401676052613</v>
      </c>
      <c r="J955" s="77">
        <v>0.31553139137738684</v>
      </c>
      <c r="K955" s="77">
        <v>0.60892755085375927</v>
      </c>
      <c r="L955" s="77">
        <v>0.35036044327155574</v>
      </c>
      <c r="M955" s="77">
        <v>0.17039857474337217</v>
      </c>
      <c r="N955" s="77">
        <v>0.35132820737821524</v>
      </c>
      <c r="O955" s="77" t="s">
        <v>3395</v>
      </c>
      <c r="P955" s="77">
        <v>0</v>
      </c>
      <c r="Q955" s="77">
        <v>0.76244085908142689</v>
      </c>
      <c r="R955" s="77">
        <v>0.74288351370104255</v>
      </c>
      <c r="S955" s="77">
        <v>0.60000000000000098</v>
      </c>
      <c r="T955" s="77">
        <v>0.99698795180722888</v>
      </c>
      <c r="U955" s="77">
        <v>0.54926779713409613</v>
      </c>
      <c r="V955" s="77">
        <v>0.46614955294407756</v>
      </c>
      <c r="W955" s="77">
        <v>0.59747664342555362</v>
      </c>
      <c r="X955" s="77">
        <v>0.61062697141434097</v>
      </c>
      <c r="Y955" s="77">
        <v>0.42594746665945304</v>
      </c>
      <c r="Z955" s="77">
        <v>0.3828571428571429</v>
      </c>
      <c r="AA955" s="77">
        <v>0.49493968970127888</v>
      </c>
      <c r="AB955" s="77">
        <v>0.40601503759398494</v>
      </c>
      <c r="AC955" s="77">
        <v>0.19999999999999996</v>
      </c>
      <c r="AD955" s="76">
        <v>0.41304716892376364</v>
      </c>
      <c r="AE955" s="77">
        <v>0.29620295524938045</v>
      </c>
      <c r="AF955" s="77">
        <v>0.75266218639123472</v>
      </c>
      <c r="AG955" s="77">
        <v>0.79849397590361493</v>
      </c>
      <c r="AH955" s="77">
        <v>0.5077086750390869</v>
      </c>
      <c r="AI955" s="77">
        <v>0.60405180741994724</v>
      </c>
      <c r="AJ955" s="77">
        <v>0.40440230475829797</v>
      </c>
      <c r="AK955" s="77">
        <v>0.45047736364763191</v>
      </c>
      <c r="AL955" s="77">
        <v>0.19999999999999996</v>
      </c>
      <c r="AM955" s="76">
        <v>0.48730410352145964</v>
      </c>
      <c r="AN955" s="77">
        <v>0.63675148612088306</v>
      </c>
      <c r="AO955" s="78">
        <v>0.35162655613530996</v>
      </c>
      <c r="AP955" s="79">
        <v>0.48486779406614255</v>
      </c>
      <c r="AQ955" s="70">
        <v>2</v>
      </c>
      <c r="AR955" s="71">
        <v>0</v>
      </c>
      <c r="AS955" s="71">
        <v>0</v>
      </c>
      <c r="AT955" s="71">
        <v>0</v>
      </c>
      <c r="AU955" s="71">
        <v>1</v>
      </c>
      <c r="AV955" s="71" t="s">
        <v>3670</v>
      </c>
      <c r="AW955" s="72" t="s">
        <v>3422</v>
      </c>
    </row>
    <row r="956" spans="1:49">
      <c r="A956" s="23" t="s">
        <v>4704</v>
      </c>
      <c r="B956" s="23" t="s">
        <v>3733</v>
      </c>
      <c r="C956" s="23" t="s">
        <v>2214</v>
      </c>
      <c r="D956" s="24" t="s">
        <v>2966</v>
      </c>
      <c r="E956" s="24" t="s">
        <v>2984</v>
      </c>
      <c r="F956" s="24" t="s">
        <v>2985</v>
      </c>
      <c r="G956" s="24" t="s">
        <v>2986</v>
      </c>
      <c r="H956" s="76">
        <v>0.75943825565320577</v>
      </c>
      <c r="I956" s="77">
        <v>0.20377576881132278</v>
      </c>
      <c r="J956" s="77">
        <v>0.30539684080864238</v>
      </c>
      <c r="K956" s="77">
        <v>0.48820228360685958</v>
      </c>
      <c r="L956" s="77">
        <v>0.50474763641825771</v>
      </c>
      <c r="M956" s="77">
        <v>0.49365485915032847</v>
      </c>
      <c r="N956" s="77">
        <v>0.43889380873996198</v>
      </c>
      <c r="O956" s="77" t="s">
        <v>3395</v>
      </c>
      <c r="P956" s="77">
        <v>0.21764316309224241</v>
      </c>
      <c r="Q956" s="77">
        <v>0.72731863456473911</v>
      </c>
      <c r="R956" s="77">
        <v>1</v>
      </c>
      <c r="S956" s="77">
        <v>0.77647058823529513</v>
      </c>
      <c r="T956" s="77">
        <v>0.92620320855614979</v>
      </c>
      <c r="U956" s="77">
        <v>0.67108106466807749</v>
      </c>
      <c r="V956" s="77">
        <v>0.4777943895470001</v>
      </c>
      <c r="W956" s="77">
        <v>0.84169140308180057</v>
      </c>
      <c r="X956" s="77">
        <v>0.29903546829303651</v>
      </c>
      <c r="Y956" s="77">
        <v>0.32247680363567505</v>
      </c>
      <c r="Z956" s="77">
        <v>0.79999999999999993</v>
      </c>
      <c r="AA956" s="77">
        <v>0.53324497474182597</v>
      </c>
      <c r="AB956" s="77">
        <v>0.40601503759398494</v>
      </c>
      <c r="AC956" s="77">
        <v>0.19999999999999996</v>
      </c>
      <c r="AD956" s="76">
        <v>0.42287028842439028</v>
      </c>
      <c r="AE956" s="77">
        <v>0.42862835020152995</v>
      </c>
      <c r="AF956" s="77">
        <v>0.86365931728236955</v>
      </c>
      <c r="AG956" s="77">
        <v>0.85133689839572246</v>
      </c>
      <c r="AH956" s="77">
        <v>0.57443772710753882</v>
      </c>
      <c r="AI956" s="77">
        <v>0.57036343568741854</v>
      </c>
      <c r="AJ956" s="77">
        <v>0.56123840181783746</v>
      </c>
      <c r="AK956" s="77">
        <v>0.46963000616790546</v>
      </c>
      <c r="AL956" s="77">
        <v>0.19999999999999996</v>
      </c>
      <c r="AM956" s="76">
        <v>0.5717193186360966</v>
      </c>
      <c r="AN956" s="77">
        <v>0.66537935373022661</v>
      </c>
      <c r="AO956" s="78">
        <v>0.41028946932858096</v>
      </c>
      <c r="AP956" s="79">
        <v>0.54377035272608532</v>
      </c>
      <c r="AQ956" s="70">
        <v>2</v>
      </c>
      <c r="AR956" s="71">
        <v>0</v>
      </c>
      <c r="AS956" s="71">
        <v>0</v>
      </c>
      <c r="AT956" s="71">
        <v>0</v>
      </c>
      <c r="AU956" s="71">
        <v>0</v>
      </c>
      <c r="AV956" s="71" t="s">
        <v>3395</v>
      </c>
      <c r="AW956" s="72" t="s">
        <v>3422</v>
      </c>
    </row>
    <row r="957" spans="1:49">
      <c r="A957" s="23" t="s">
        <v>4705</v>
      </c>
      <c r="B957" s="23" t="s">
        <v>3733</v>
      </c>
      <c r="C957" s="23" t="s">
        <v>2216</v>
      </c>
      <c r="D957" s="24" t="s">
        <v>2966</v>
      </c>
      <c r="E957" s="24" t="s">
        <v>2984</v>
      </c>
      <c r="F957" s="24" t="s">
        <v>2985</v>
      </c>
      <c r="G957" s="24" t="s">
        <v>2988</v>
      </c>
      <c r="H957" s="76">
        <v>0.75943825565320577</v>
      </c>
      <c r="I957" s="77">
        <v>0.35392045666881305</v>
      </c>
      <c r="J957" s="77">
        <v>0.52419944208585034</v>
      </c>
      <c r="K957" s="77">
        <v>0.59156187435324914</v>
      </c>
      <c r="L957" s="77">
        <v>0.47119700993212493</v>
      </c>
      <c r="M957" s="77">
        <v>0.82609247834018995</v>
      </c>
      <c r="N957" s="77">
        <v>0.66229081037887849</v>
      </c>
      <c r="O957" s="77" t="s">
        <v>3395</v>
      </c>
      <c r="P957" s="77">
        <v>0.66585377150566116</v>
      </c>
      <c r="Q957" s="77">
        <v>0.76876254335124705</v>
      </c>
      <c r="R957" s="77">
        <v>1</v>
      </c>
      <c r="S957" s="77">
        <v>0.77647058823529513</v>
      </c>
      <c r="T957" s="77">
        <v>0.92620320855614979</v>
      </c>
      <c r="U957" s="77">
        <v>0.68316505075336609</v>
      </c>
      <c r="V957" s="77">
        <v>0.4777943895470001</v>
      </c>
      <c r="W957" s="77">
        <v>0.70949011249249494</v>
      </c>
      <c r="X957" s="77">
        <v>0.47132343617433903</v>
      </c>
      <c r="Y957" s="77">
        <v>0.32247680363567505</v>
      </c>
      <c r="Z957" s="77">
        <v>0.79999999999999993</v>
      </c>
      <c r="AA957" s="77">
        <v>0.60480281675047043</v>
      </c>
      <c r="AB957" s="77">
        <v>0.40601503759398494</v>
      </c>
      <c r="AC957" s="77">
        <v>0.19999999999999996</v>
      </c>
      <c r="AD957" s="76">
        <v>0.54585271813595637</v>
      </c>
      <c r="AE957" s="77">
        <v>0.64339918890202075</v>
      </c>
      <c r="AF957" s="77">
        <v>0.88438127167562353</v>
      </c>
      <c r="AG957" s="77">
        <v>0.85133689839572246</v>
      </c>
      <c r="AH957" s="77">
        <v>0.58047972015018312</v>
      </c>
      <c r="AI957" s="77">
        <v>0.59040677433341693</v>
      </c>
      <c r="AJ957" s="77">
        <v>0.56123840181783746</v>
      </c>
      <c r="AK957" s="77">
        <v>0.50540892717222774</v>
      </c>
      <c r="AL957" s="77">
        <v>0.19999999999999996</v>
      </c>
      <c r="AM957" s="76">
        <v>0.69121105957120033</v>
      </c>
      <c r="AN957" s="77">
        <v>0.67407446429310747</v>
      </c>
      <c r="AO957" s="78">
        <v>0.42221577633002166</v>
      </c>
      <c r="AP957" s="79">
        <v>0.58871237860546766</v>
      </c>
      <c r="AQ957" s="70">
        <v>2</v>
      </c>
      <c r="AR957" s="71">
        <v>0</v>
      </c>
      <c r="AS957" s="71">
        <v>0</v>
      </c>
      <c r="AT957" s="71">
        <v>0</v>
      </c>
      <c r="AU957" s="71">
        <v>0</v>
      </c>
      <c r="AV957" s="71" t="s">
        <v>3395</v>
      </c>
      <c r="AW957" s="72" t="s">
        <v>3422</v>
      </c>
    </row>
    <row r="958" spans="1:49">
      <c r="A958" s="23" t="s">
        <v>4706</v>
      </c>
      <c r="B958" s="23" t="s">
        <v>3733</v>
      </c>
      <c r="C958" s="23" t="s">
        <v>2218</v>
      </c>
      <c r="D958" s="24" t="s">
        <v>2966</v>
      </c>
      <c r="E958" s="24" t="s">
        <v>3030</v>
      </c>
      <c r="F958" s="24" t="s">
        <v>3031</v>
      </c>
      <c r="G958" s="24" t="s">
        <v>3036</v>
      </c>
      <c r="H958" s="76">
        <v>0.71730426807059011</v>
      </c>
      <c r="I958" s="77">
        <v>0.21873614015554452</v>
      </c>
      <c r="J958" s="77">
        <v>0.39193813539506256</v>
      </c>
      <c r="K958" s="77">
        <v>0.89300217378248059</v>
      </c>
      <c r="L958" s="77">
        <v>0.51087198078535689</v>
      </c>
      <c r="M958" s="77">
        <v>0.84452760920222125</v>
      </c>
      <c r="N958" s="77">
        <v>0.46046001837011086</v>
      </c>
      <c r="O958" s="77" t="s">
        <v>3395</v>
      </c>
      <c r="P958" s="77">
        <v>0.33786499137384662</v>
      </c>
      <c r="Q958" s="77">
        <v>0.50811533269857712</v>
      </c>
      <c r="R958" s="77">
        <v>9.9328061793138883E-2</v>
      </c>
      <c r="S958" s="77">
        <v>0.6588235294117657</v>
      </c>
      <c r="T958" s="77">
        <v>0.94905611751820107</v>
      </c>
      <c r="U958" s="77">
        <v>0.59842830116153933</v>
      </c>
      <c r="V958" s="77">
        <v>0.32659890324181134</v>
      </c>
      <c r="W958" s="77">
        <v>0.14212872599884216</v>
      </c>
      <c r="X958" s="77">
        <v>0</v>
      </c>
      <c r="Y958" s="77">
        <v>0.44826466848811103</v>
      </c>
      <c r="Z958" s="77">
        <v>0.57714285714285718</v>
      </c>
      <c r="AA958" s="77">
        <v>0.51661902833850926</v>
      </c>
      <c r="AB958" s="77">
        <v>0.40601503759398494</v>
      </c>
      <c r="AC958" s="77">
        <v>0.19999999999999996</v>
      </c>
      <c r="AD958" s="76">
        <v>0.44265951454039909</v>
      </c>
      <c r="AE958" s="77">
        <v>0.60934535470280315</v>
      </c>
      <c r="AF958" s="77">
        <v>0.30372169724585801</v>
      </c>
      <c r="AG958" s="77">
        <v>0.80393982346498338</v>
      </c>
      <c r="AH958" s="77">
        <v>0.46251360220167537</v>
      </c>
      <c r="AI958" s="77">
        <v>7.106436299942108E-2</v>
      </c>
      <c r="AJ958" s="77">
        <v>0.51270376281548413</v>
      </c>
      <c r="AK958" s="77">
        <v>0.4613170329662471</v>
      </c>
      <c r="AL958" s="77">
        <v>0.19999999999999996</v>
      </c>
      <c r="AM958" s="76">
        <v>0.45190885549635346</v>
      </c>
      <c r="AN958" s="77">
        <v>0.44583926288869319</v>
      </c>
      <c r="AO958" s="78">
        <v>0.39134026526057708</v>
      </c>
      <c r="AP958" s="79">
        <v>0.42925125125103342</v>
      </c>
      <c r="AQ958" s="70">
        <v>2</v>
      </c>
      <c r="AR958" s="71">
        <v>0</v>
      </c>
      <c r="AS958" s="71">
        <v>0</v>
      </c>
      <c r="AT958" s="71">
        <v>0</v>
      </c>
      <c r="AU958" s="71">
        <v>0</v>
      </c>
      <c r="AV958" s="71" t="s">
        <v>3395</v>
      </c>
      <c r="AW958" s="72" t="s">
        <v>3422</v>
      </c>
    </row>
    <row r="959" spans="1:49">
      <c r="A959" s="23" t="s">
        <v>4707</v>
      </c>
      <c r="B959" s="23" t="s">
        <v>3733</v>
      </c>
      <c r="C959" s="23" t="s">
        <v>2220</v>
      </c>
      <c r="D959" s="24" t="s">
        <v>2966</v>
      </c>
      <c r="E959" s="24" t="s">
        <v>3030</v>
      </c>
      <c r="F959" s="24" t="s">
        <v>3038</v>
      </c>
      <c r="G959" s="24" t="s">
        <v>3039</v>
      </c>
      <c r="H959" s="76">
        <v>0.73296369126305949</v>
      </c>
      <c r="I959" s="77">
        <v>0.50527091883782382</v>
      </c>
      <c r="J959" s="77">
        <v>1</v>
      </c>
      <c r="K959" s="77">
        <v>0.91752330652787339</v>
      </c>
      <c r="L959" s="77">
        <v>0.48863927060477436</v>
      </c>
      <c r="M959" s="77">
        <v>1</v>
      </c>
      <c r="N959" s="77">
        <v>1</v>
      </c>
      <c r="O959" s="77" t="s">
        <v>3395</v>
      </c>
      <c r="P959" s="77">
        <v>0.5</v>
      </c>
      <c r="Q959" s="77">
        <v>0.50794212136880967</v>
      </c>
      <c r="R959" s="77">
        <v>5.5929490803936721E-2</v>
      </c>
      <c r="S959" s="77">
        <v>0.89411764705882457</v>
      </c>
      <c r="T959" s="77">
        <v>0.94798659880162361</v>
      </c>
      <c r="U959" s="77">
        <v>0.68697316553674315</v>
      </c>
      <c r="V959" s="77">
        <v>0.63927986463148267</v>
      </c>
      <c r="W959" s="77">
        <v>0.93875659554399926</v>
      </c>
      <c r="X959" s="77">
        <v>0.51461999536035985</v>
      </c>
      <c r="Y959" s="77">
        <v>0.40227770714420974</v>
      </c>
      <c r="Z959" s="77">
        <v>0.82285714285714284</v>
      </c>
      <c r="AA959" s="77">
        <v>0.51661902833850926</v>
      </c>
      <c r="AB959" s="77">
        <v>0.40601503759398494</v>
      </c>
      <c r="AC959" s="77">
        <v>0.19999999999999996</v>
      </c>
      <c r="AD959" s="76">
        <v>0.74607820336696118</v>
      </c>
      <c r="AE959" s="77">
        <v>0.78123251542652949</v>
      </c>
      <c r="AF959" s="77">
        <v>0.2819358060863732</v>
      </c>
      <c r="AG959" s="77">
        <v>0.92105212293022409</v>
      </c>
      <c r="AH959" s="77">
        <v>0.66312651508411291</v>
      </c>
      <c r="AI959" s="77">
        <v>0.72668829545217961</v>
      </c>
      <c r="AJ959" s="77">
        <v>0.61256742500067629</v>
      </c>
      <c r="AK959" s="77">
        <v>0.4613170329662471</v>
      </c>
      <c r="AL959" s="77">
        <v>0.19999999999999996</v>
      </c>
      <c r="AM959" s="76">
        <v>0.60308217495995464</v>
      </c>
      <c r="AN959" s="77">
        <v>0.77028897782217209</v>
      </c>
      <c r="AO959" s="78">
        <v>0.42462815265564108</v>
      </c>
      <c r="AP959" s="79">
        <v>0.59072686326443646</v>
      </c>
      <c r="AQ959" s="70">
        <v>2</v>
      </c>
      <c r="AR959" s="71">
        <v>0</v>
      </c>
      <c r="AS959" s="71">
        <v>0</v>
      </c>
      <c r="AT959" s="71">
        <v>0</v>
      </c>
      <c r="AU959" s="71">
        <v>0</v>
      </c>
      <c r="AV959" s="71" t="s">
        <v>3395</v>
      </c>
      <c r="AW959" s="72" t="s">
        <v>3422</v>
      </c>
    </row>
    <row r="960" spans="1:49">
      <c r="A960" s="23" t="s">
        <v>4708</v>
      </c>
      <c r="B960" s="23" t="s">
        <v>3733</v>
      </c>
      <c r="C960" s="23" t="s">
        <v>2222</v>
      </c>
      <c r="D960" s="24" t="s">
        <v>2966</v>
      </c>
      <c r="E960" s="24" t="s">
        <v>3030</v>
      </c>
      <c r="F960" s="24" t="s">
        <v>3038</v>
      </c>
      <c r="G960" s="24" t="s">
        <v>3041</v>
      </c>
      <c r="H960" s="76">
        <v>0.73296369126305949</v>
      </c>
      <c r="I960" s="77">
        <v>0.10120874967900342</v>
      </c>
      <c r="J960" s="77">
        <v>0.20127175441432826</v>
      </c>
      <c r="K960" s="77">
        <v>0.6262727823145593</v>
      </c>
      <c r="L960" s="77">
        <v>0.53091292447396365</v>
      </c>
      <c r="M960" s="77">
        <v>0.36348479862741978</v>
      </c>
      <c r="N960" s="77">
        <v>0.22457576074527419</v>
      </c>
      <c r="O960" s="77" t="s">
        <v>3395</v>
      </c>
      <c r="P960" s="77">
        <v>0.27237805112252955</v>
      </c>
      <c r="Q960" s="77">
        <v>0.69351810553182003</v>
      </c>
      <c r="R960" s="77">
        <v>0.97826712636796076</v>
      </c>
      <c r="S960" s="77">
        <v>0.89411764705882457</v>
      </c>
      <c r="T960" s="77">
        <v>0.94798659880162361</v>
      </c>
      <c r="U960" s="77">
        <v>0.65736742053396824</v>
      </c>
      <c r="V960" s="77">
        <v>0.63927986463148267</v>
      </c>
      <c r="W960" s="77">
        <v>0</v>
      </c>
      <c r="X960" s="77">
        <v>0.51815427503137257</v>
      </c>
      <c r="Y960" s="77">
        <v>0.40227770714420974</v>
      </c>
      <c r="Z960" s="77">
        <v>0.82285714285714284</v>
      </c>
      <c r="AA960" s="77">
        <v>0.5523979493428316</v>
      </c>
      <c r="AB960" s="77">
        <v>0.40601503759398494</v>
      </c>
      <c r="AC960" s="77">
        <v>0.19999999999999996</v>
      </c>
      <c r="AD960" s="76">
        <v>0.34514806511879703</v>
      </c>
      <c r="AE960" s="77">
        <v>0.40352486345674932</v>
      </c>
      <c r="AF960" s="77">
        <v>0.83589261594989039</v>
      </c>
      <c r="AG960" s="77">
        <v>0.92105212293022409</v>
      </c>
      <c r="AH960" s="77">
        <v>0.64832364258272546</v>
      </c>
      <c r="AI960" s="77">
        <v>0.25907713751568628</v>
      </c>
      <c r="AJ960" s="77">
        <v>0.61256742500067629</v>
      </c>
      <c r="AK960" s="77">
        <v>0.47920649346840827</v>
      </c>
      <c r="AL960" s="77">
        <v>0.19999999999999996</v>
      </c>
      <c r="AM960" s="76">
        <v>0.52818851484181228</v>
      </c>
      <c r="AN960" s="77">
        <v>0.60948430100954532</v>
      </c>
      <c r="AO960" s="78">
        <v>0.43059130615636154</v>
      </c>
      <c r="AP960" s="79">
        <v>0.52014436844881073</v>
      </c>
      <c r="AQ960" s="70">
        <v>2</v>
      </c>
      <c r="AR960" s="71">
        <v>0</v>
      </c>
      <c r="AS960" s="71">
        <v>0</v>
      </c>
      <c r="AT960" s="71">
        <v>0</v>
      </c>
      <c r="AU960" s="71">
        <v>1</v>
      </c>
      <c r="AV960" s="71" t="s">
        <v>3677</v>
      </c>
      <c r="AW960" s="72" t="s">
        <v>3422</v>
      </c>
    </row>
    <row r="961" spans="1:49">
      <c r="A961" s="23" t="s">
        <v>4709</v>
      </c>
      <c r="B961" s="23" t="s">
        <v>3733</v>
      </c>
      <c r="C961" s="23" t="s">
        <v>2224</v>
      </c>
      <c r="D961" s="24" t="s">
        <v>2966</v>
      </c>
      <c r="E961" s="24" t="s">
        <v>3057</v>
      </c>
      <c r="F961" s="24" t="s">
        <v>3071</v>
      </c>
      <c r="G961" s="24" t="s">
        <v>3076</v>
      </c>
      <c r="H961" s="76">
        <v>0.81223717413908592</v>
      </c>
      <c r="I961" s="77">
        <v>5.5734522972937448E-2</v>
      </c>
      <c r="J961" s="77">
        <v>3.436521135671472E-2</v>
      </c>
      <c r="K961" s="77">
        <v>0.77417518004440056</v>
      </c>
      <c r="L961" s="77">
        <v>0.55668667824429419</v>
      </c>
      <c r="M961" s="77">
        <v>0.36269036168346891</v>
      </c>
      <c r="N961" s="77">
        <v>0</v>
      </c>
      <c r="O961" s="77" t="s">
        <v>3395</v>
      </c>
      <c r="P961" s="77">
        <v>0.23440804948199817</v>
      </c>
      <c r="Q961" s="77">
        <v>0.5</v>
      </c>
      <c r="R961" s="77">
        <v>9.2308443144190518E-3</v>
      </c>
      <c r="S961" s="77">
        <v>0.77647058823529513</v>
      </c>
      <c r="T961" s="77">
        <v>0.91229946524064176</v>
      </c>
      <c r="U961" s="77">
        <v>0.65649829513206504</v>
      </c>
      <c r="V961" s="77">
        <v>0.63044122924048773</v>
      </c>
      <c r="W961" s="77">
        <v>0.82496071263498405</v>
      </c>
      <c r="X961" s="77">
        <v>0.56857818933952808</v>
      </c>
      <c r="Y961" s="77">
        <v>0.42831444261097734</v>
      </c>
      <c r="Z961" s="77">
        <v>0.78857142857142859</v>
      </c>
      <c r="AA961" s="77">
        <v>0.496593451971026</v>
      </c>
      <c r="AB961" s="77">
        <v>0.40601503759398494</v>
      </c>
      <c r="AC961" s="77">
        <v>0.19999999999999996</v>
      </c>
      <c r="AD961" s="76">
        <v>0.30077896948957933</v>
      </c>
      <c r="AE961" s="77">
        <v>0.3855920538908324</v>
      </c>
      <c r="AF961" s="77">
        <v>0.2546154221572095</v>
      </c>
      <c r="AG961" s="77">
        <v>0.84438502673796845</v>
      </c>
      <c r="AH961" s="77">
        <v>0.64346976218627638</v>
      </c>
      <c r="AI961" s="77">
        <v>0.69676945098725607</v>
      </c>
      <c r="AJ961" s="77">
        <v>0.60844293559120299</v>
      </c>
      <c r="AK961" s="77">
        <v>0.45130424478250547</v>
      </c>
      <c r="AL961" s="77">
        <v>0.19999999999999996</v>
      </c>
      <c r="AM961" s="76">
        <v>0.31366214851254037</v>
      </c>
      <c r="AN961" s="77">
        <v>0.7282080799705003</v>
      </c>
      <c r="AO961" s="78">
        <v>0.41991572679123612</v>
      </c>
      <c r="AP961" s="79">
        <v>0.47250505934581133</v>
      </c>
      <c r="AQ961" s="70">
        <v>2</v>
      </c>
      <c r="AR961" s="71">
        <v>0</v>
      </c>
      <c r="AS961" s="71">
        <v>0</v>
      </c>
      <c r="AT961" s="71">
        <v>0</v>
      </c>
      <c r="AU961" s="71">
        <v>1</v>
      </c>
      <c r="AV961" s="71" t="s">
        <v>3685</v>
      </c>
      <c r="AW961" s="72" t="s">
        <v>3422</v>
      </c>
    </row>
    <row r="962" spans="1:49">
      <c r="A962" s="23" t="s">
        <v>4710</v>
      </c>
      <c r="B962" s="23" t="s">
        <v>3733</v>
      </c>
      <c r="C962" s="23" t="s">
        <v>2227</v>
      </c>
      <c r="D962" s="24" t="s">
        <v>2966</v>
      </c>
      <c r="E962" s="24" t="s">
        <v>3057</v>
      </c>
      <c r="F962" s="24" t="s">
        <v>3080</v>
      </c>
      <c r="G962" s="24" t="s">
        <v>3081</v>
      </c>
      <c r="H962" s="76">
        <v>0.76013923702712938</v>
      </c>
      <c r="I962" s="77">
        <v>9.5168364100943259E-2</v>
      </c>
      <c r="J962" s="77">
        <v>0.1068153075617212</v>
      </c>
      <c r="K962" s="77">
        <v>0.58153222719890563</v>
      </c>
      <c r="L962" s="77">
        <v>0.59418722703281313</v>
      </c>
      <c r="M962" s="77">
        <v>0.34234456133223912</v>
      </c>
      <c r="N962" s="77">
        <v>0.13629691204245448</v>
      </c>
      <c r="O962" s="77" t="s">
        <v>3395</v>
      </c>
      <c r="P962" s="77">
        <v>0.28173947468498017</v>
      </c>
      <c r="Q962" s="77">
        <v>0.50522185866839042</v>
      </c>
      <c r="R962" s="77">
        <v>0.19220942419531553</v>
      </c>
      <c r="S962" s="77">
        <v>0.75294117647058889</v>
      </c>
      <c r="T962" s="77">
        <v>0.84545454545454546</v>
      </c>
      <c r="U962" s="77">
        <v>0.57674088559426051</v>
      </c>
      <c r="V962" s="77">
        <v>0.50195486118730648</v>
      </c>
      <c r="W962" s="77">
        <v>0.4493662861156742</v>
      </c>
      <c r="X962" s="77">
        <v>0.15764468285915512</v>
      </c>
      <c r="Y962" s="77">
        <v>0.48850325966402469</v>
      </c>
      <c r="Z962" s="77">
        <v>0.65714285714285714</v>
      </c>
      <c r="AA962" s="77">
        <v>0.496593451971026</v>
      </c>
      <c r="AB962" s="77">
        <v>0.40601503759398494</v>
      </c>
      <c r="AC962" s="77">
        <v>0.19999999999999996</v>
      </c>
      <c r="AD962" s="76">
        <v>0.32070763622993131</v>
      </c>
      <c r="AE962" s="77">
        <v>0.38722008045827849</v>
      </c>
      <c r="AF962" s="77">
        <v>0.34871564143185296</v>
      </c>
      <c r="AG962" s="77">
        <v>0.79919786096256717</v>
      </c>
      <c r="AH962" s="77">
        <v>0.53934787339078349</v>
      </c>
      <c r="AI962" s="77">
        <v>0.30350548448741466</v>
      </c>
      <c r="AJ962" s="77">
        <v>0.57282305840344094</v>
      </c>
      <c r="AK962" s="77">
        <v>0.45130424478250547</v>
      </c>
      <c r="AL962" s="77">
        <v>0.19999999999999996</v>
      </c>
      <c r="AM962" s="76">
        <v>0.35221445270668755</v>
      </c>
      <c r="AN962" s="77">
        <v>0.54735040628025511</v>
      </c>
      <c r="AO962" s="78">
        <v>0.40804243439531546</v>
      </c>
      <c r="AP962" s="79">
        <v>0.4321722930978884</v>
      </c>
      <c r="AQ962" s="70">
        <v>2</v>
      </c>
      <c r="AR962" s="71">
        <v>0</v>
      </c>
      <c r="AS962" s="71">
        <v>0</v>
      </c>
      <c r="AT962" s="71">
        <v>0</v>
      </c>
      <c r="AU962" s="71">
        <v>0</v>
      </c>
      <c r="AV962" s="71" t="s">
        <v>3395</v>
      </c>
      <c r="AW962" s="72" t="s">
        <v>3422</v>
      </c>
    </row>
    <row r="963" spans="1:49">
      <c r="A963" s="23" t="s">
        <v>4711</v>
      </c>
      <c r="B963" s="23" t="s">
        <v>3733</v>
      </c>
      <c r="C963" s="23" t="s">
        <v>2229</v>
      </c>
      <c r="D963" s="24" t="s">
        <v>2966</v>
      </c>
      <c r="E963" s="24" t="s">
        <v>3083</v>
      </c>
      <c r="F963" s="24" t="s">
        <v>3084</v>
      </c>
      <c r="G963" s="24" t="s">
        <v>3087</v>
      </c>
      <c r="H963" s="76">
        <v>0.73842133196003523</v>
      </c>
      <c r="I963" s="77">
        <v>0.42577035459014551</v>
      </c>
      <c r="J963" s="77">
        <v>0.65442467930365067</v>
      </c>
      <c r="K963" s="77">
        <v>0.8415112527640296</v>
      </c>
      <c r="L963" s="77">
        <v>0.41592046669007893</v>
      </c>
      <c r="M963" s="77">
        <v>0.87272938572319625</v>
      </c>
      <c r="N963" s="77">
        <v>0.76594028532892966</v>
      </c>
      <c r="O963" s="77" t="s">
        <v>3395</v>
      </c>
      <c r="P963" s="77">
        <v>0.45674159216631649</v>
      </c>
      <c r="Q963" s="77">
        <v>0.51958329061835307</v>
      </c>
      <c r="R963" s="77">
        <v>0.12630024980377527</v>
      </c>
      <c r="S963" s="77">
        <v>0.82352941176470584</v>
      </c>
      <c r="T963" s="77">
        <v>0.91536627794600856</v>
      </c>
      <c r="U963" s="77">
        <v>0.60094785382009153</v>
      </c>
      <c r="V963" s="77">
        <v>0.49235798413112036</v>
      </c>
      <c r="W963" s="77">
        <v>0.78130342693425425</v>
      </c>
      <c r="X963" s="77">
        <v>0.65843284029151983</v>
      </c>
      <c r="Y963" s="77">
        <v>0.38063678415884439</v>
      </c>
      <c r="Z963" s="77">
        <v>0.62857142857142856</v>
      </c>
      <c r="AA963" s="77">
        <v>0.47915833468425717</v>
      </c>
      <c r="AB963" s="77">
        <v>0.40601503759398494</v>
      </c>
      <c r="AC963" s="77">
        <v>0.19999999999999996</v>
      </c>
      <c r="AD963" s="76">
        <v>0.60620545528461045</v>
      </c>
      <c r="AE963" s="77">
        <v>0.67056859653451018</v>
      </c>
      <c r="AF963" s="77">
        <v>0.32294177021106418</v>
      </c>
      <c r="AG963" s="77">
        <v>0.8694478448553572</v>
      </c>
      <c r="AH963" s="77">
        <v>0.54665291897560597</v>
      </c>
      <c r="AI963" s="77">
        <v>0.71986813361288704</v>
      </c>
      <c r="AJ963" s="77">
        <v>0.50460410636513653</v>
      </c>
      <c r="AK963" s="77">
        <v>0.44258668613912105</v>
      </c>
      <c r="AL963" s="77">
        <v>0.19999999999999996</v>
      </c>
      <c r="AM963" s="76">
        <v>0.5332386073433949</v>
      </c>
      <c r="AN963" s="77">
        <v>0.71198963248128333</v>
      </c>
      <c r="AO963" s="78">
        <v>0.38239693083475251</v>
      </c>
      <c r="AP963" s="79">
        <v>0.53405948245988644</v>
      </c>
      <c r="AQ963" s="70">
        <v>2</v>
      </c>
      <c r="AR963" s="71">
        <v>0</v>
      </c>
      <c r="AS963" s="71">
        <v>0</v>
      </c>
      <c r="AT963" s="71">
        <v>0</v>
      </c>
      <c r="AU963" s="71">
        <v>0</v>
      </c>
      <c r="AV963" s="71" t="s">
        <v>3395</v>
      </c>
      <c r="AW963" s="72" t="s">
        <v>3422</v>
      </c>
    </row>
    <row r="964" spans="1:49">
      <c r="A964" s="23" t="s">
        <v>4712</v>
      </c>
      <c r="B964" s="23" t="s">
        <v>3733</v>
      </c>
      <c r="C964" s="23" t="s">
        <v>2232</v>
      </c>
      <c r="D964" s="24" t="s">
        <v>2966</v>
      </c>
      <c r="E964" s="24" t="s">
        <v>3083</v>
      </c>
      <c r="F964" s="24" t="s">
        <v>3091</v>
      </c>
      <c r="G964" s="24" t="s">
        <v>3092</v>
      </c>
      <c r="H964" s="76">
        <v>0.72356303033776426</v>
      </c>
      <c r="I964" s="77">
        <v>0.44173963731345062</v>
      </c>
      <c r="J964" s="77">
        <v>0.73106445685338195</v>
      </c>
      <c r="K964" s="77">
        <v>0.90539336078285482</v>
      </c>
      <c r="L964" s="77">
        <v>0.41956211889853939</v>
      </c>
      <c r="M964" s="77">
        <v>1</v>
      </c>
      <c r="N964" s="77">
        <v>0.81129405678046063</v>
      </c>
      <c r="O964" s="77" t="s">
        <v>3395</v>
      </c>
      <c r="P964" s="77">
        <v>0.59282310078731726</v>
      </c>
      <c r="Q964" s="77">
        <v>0.51277126960797781</v>
      </c>
      <c r="R964" s="77">
        <v>7.2054509186230242E-2</v>
      </c>
      <c r="S964" s="77">
        <v>0.70588235294117652</v>
      </c>
      <c r="T964" s="77">
        <v>0.95527672186070489</v>
      </c>
      <c r="U964" s="77">
        <v>0.60124478854421093</v>
      </c>
      <c r="V964" s="77">
        <v>0.47002193159433386</v>
      </c>
      <c r="W964" s="77">
        <v>0.93237880830234687</v>
      </c>
      <c r="X964" s="77">
        <v>0.64369143164523468</v>
      </c>
      <c r="Y964" s="77">
        <v>0.39855817350610001</v>
      </c>
      <c r="Z964" s="77">
        <v>0.62857142857142856</v>
      </c>
      <c r="AA964" s="77">
        <v>0.51493725568857951</v>
      </c>
      <c r="AB964" s="77">
        <v>0.40601503759398494</v>
      </c>
      <c r="AC964" s="77">
        <v>0.19999999999999996</v>
      </c>
      <c r="AD964" s="76">
        <v>0.63212237483486555</v>
      </c>
      <c r="AE964" s="77">
        <v>0.74581452744983445</v>
      </c>
      <c r="AF964" s="77">
        <v>0.29241288939710403</v>
      </c>
      <c r="AG964" s="77">
        <v>0.8305795374009407</v>
      </c>
      <c r="AH964" s="77">
        <v>0.53563336006927242</v>
      </c>
      <c r="AI964" s="77">
        <v>0.78803511997379072</v>
      </c>
      <c r="AJ964" s="77">
        <v>0.51356480103876434</v>
      </c>
      <c r="AK964" s="77">
        <v>0.46047614664128222</v>
      </c>
      <c r="AL964" s="77">
        <v>0.19999999999999996</v>
      </c>
      <c r="AM964" s="76">
        <v>0.55678326389393462</v>
      </c>
      <c r="AN964" s="77">
        <v>0.71808267248133462</v>
      </c>
      <c r="AO964" s="78">
        <v>0.39134698256001554</v>
      </c>
      <c r="AP964" s="79">
        <v>0.54713107141551565</v>
      </c>
      <c r="AQ964" s="70">
        <v>2</v>
      </c>
      <c r="AR964" s="71">
        <v>0</v>
      </c>
      <c r="AS964" s="71">
        <v>0</v>
      </c>
      <c r="AT964" s="71">
        <v>0</v>
      </c>
      <c r="AU964" s="71">
        <v>0</v>
      </c>
      <c r="AV964" s="71" t="s">
        <v>3395</v>
      </c>
      <c r="AW964" s="72" t="s">
        <v>3422</v>
      </c>
    </row>
    <row r="965" spans="1:49">
      <c r="A965" s="23" t="s">
        <v>4713</v>
      </c>
      <c r="B965" s="23" t="s">
        <v>3733</v>
      </c>
      <c r="C965" s="23" t="s">
        <v>2234</v>
      </c>
      <c r="D965" s="24" t="s">
        <v>2966</v>
      </c>
      <c r="E965" s="24" t="s">
        <v>3083</v>
      </c>
      <c r="F965" s="24" t="s">
        <v>3091</v>
      </c>
      <c r="G965" s="24" t="s">
        <v>3094</v>
      </c>
      <c r="H965" s="76">
        <v>0.72356303033776426</v>
      </c>
      <c r="I965" s="77">
        <v>0.31732551761148714</v>
      </c>
      <c r="J965" s="77">
        <v>0.57522270161968025</v>
      </c>
      <c r="K965" s="77">
        <v>0.67313095960043867</v>
      </c>
      <c r="L965" s="77">
        <v>0.44938979117341821</v>
      </c>
      <c r="M965" s="77">
        <v>0.56193212079989796</v>
      </c>
      <c r="N965" s="77">
        <v>0.62798545184936683</v>
      </c>
      <c r="O965" s="77" t="s">
        <v>3395</v>
      </c>
      <c r="P965" s="77">
        <v>0.286410883738344</v>
      </c>
      <c r="Q965" s="77">
        <v>0.54259839557361256</v>
      </c>
      <c r="R965" s="77">
        <v>0.29145890297565324</v>
      </c>
      <c r="S965" s="77">
        <v>0.70588235294117652</v>
      </c>
      <c r="T965" s="77">
        <v>0.95527672186070489</v>
      </c>
      <c r="U965" s="77">
        <v>0.57495078021845436</v>
      </c>
      <c r="V965" s="77">
        <v>0.47002193159433386</v>
      </c>
      <c r="W965" s="77">
        <v>0.15191028818857197</v>
      </c>
      <c r="X965" s="77">
        <v>0.65872681919206633</v>
      </c>
      <c r="Y965" s="77">
        <v>0.39855817350610001</v>
      </c>
      <c r="Z965" s="77">
        <v>0.62857142857142856</v>
      </c>
      <c r="AA965" s="77">
        <v>0.47915833468425717</v>
      </c>
      <c r="AB965" s="77">
        <v>0.40601503759398494</v>
      </c>
      <c r="AC965" s="77">
        <v>0.19999999999999996</v>
      </c>
      <c r="AD965" s="76">
        <v>0.53870374985631053</v>
      </c>
      <c r="AE965" s="77">
        <v>0.5197698414322931</v>
      </c>
      <c r="AF965" s="77">
        <v>0.4170286492746329</v>
      </c>
      <c r="AG965" s="77">
        <v>0.8305795374009407</v>
      </c>
      <c r="AH965" s="77">
        <v>0.52248635590639414</v>
      </c>
      <c r="AI965" s="77">
        <v>0.40531855369031916</v>
      </c>
      <c r="AJ965" s="77">
        <v>0.51356480103876434</v>
      </c>
      <c r="AK965" s="77">
        <v>0.44258668613912105</v>
      </c>
      <c r="AL965" s="77">
        <v>0.19999999999999996</v>
      </c>
      <c r="AM965" s="76">
        <v>0.49183408018774549</v>
      </c>
      <c r="AN965" s="77">
        <v>0.58612814899921795</v>
      </c>
      <c r="AO965" s="78">
        <v>0.38538382905929508</v>
      </c>
      <c r="AP965" s="79">
        <v>0.48425619596059843</v>
      </c>
      <c r="AQ965" s="70">
        <v>2</v>
      </c>
      <c r="AR965" s="71">
        <v>0</v>
      </c>
      <c r="AS965" s="71">
        <v>0</v>
      </c>
      <c r="AT965" s="71">
        <v>0</v>
      </c>
      <c r="AU965" s="71">
        <v>0</v>
      </c>
      <c r="AV965" s="71" t="s">
        <v>3395</v>
      </c>
      <c r="AW965" s="72" t="s">
        <v>3422</v>
      </c>
    </row>
    <row r="966" spans="1:49">
      <c r="A966" s="23" t="s">
        <v>4714</v>
      </c>
      <c r="B966" s="23" t="s">
        <v>3733</v>
      </c>
      <c r="C966" s="23" t="s">
        <v>2236</v>
      </c>
      <c r="D966" s="24" t="s">
        <v>2966</v>
      </c>
      <c r="E966" s="24" t="s">
        <v>3115</v>
      </c>
      <c r="F966" s="24" t="s">
        <v>3116</v>
      </c>
      <c r="G966" s="24" t="s">
        <v>3119</v>
      </c>
      <c r="H966" s="76">
        <v>0.7566343301575118</v>
      </c>
      <c r="I966" s="77">
        <v>0.37240254577161935</v>
      </c>
      <c r="J966" s="77">
        <v>0.46516311249117792</v>
      </c>
      <c r="K966" s="77">
        <v>0.67399468807433993</v>
      </c>
      <c r="L966" s="77">
        <v>0.60582904322376585</v>
      </c>
      <c r="M966" s="77">
        <v>0.87934686171898679</v>
      </c>
      <c r="N966" s="77">
        <v>0.6387469373899064</v>
      </c>
      <c r="O966" s="77" t="s">
        <v>3395</v>
      </c>
      <c r="P966" s="77">
        <v>0.22478515072747396</v>
      </c>
      <c r="Q966" s="77">
        <v>0.39163353890113517</v>
      </c>
      <c r="R966" s="77">
        <v>2.9448097641725551E-2</v>
      </c>
      <c r="S966" s="77">
        <v>0.88235294117647056</v>
      </c>
      <c r="T966" s="77">
        <v>0.91925133689839578</v>
      </c>
      <c r="U966" s="77">
        <v>0.70408420299144758</v>
      </c>
      <c r="V966" s="77">
        <v>0.54312282169791959</v>
      </c>
      <c r="W966" s="77">
        <v>0.70317092718604957</v>
      </c>
      <c r="X966" s="77">
        <v>0.46675043105472902</v>
      </c>
      <c r="Y966" s="77">
        <v>0.43507723104390406</v>
      </c>
      <c r="Z966" s="77">
        <v>0.50285714285714289</v>
      </c>
      <c r="AA966" s="77">
        <v>0.49945380657586835</v>
      </c>
      <c r="AB966" s="77">
        <v>0.40601503759398494</v>
      </c>
      <c r="AC966" s="77">
        <v>0.19999999999999996</v>
      </c>
      <c r="AD966" s="76">
        <v>0.53139999614010303</v>
      </c>
      <c r="AE966" s="77">
        <v>0.60454053622689463</v>
      </c>
      <c r="AF966" s="77">
        <v>0.21054081827143037</v>
      </c>
      <c r="AG966" s="77">
        <v>0.90080213903743322</v>
      </c>
      <c r="AH966" s="77">
        <v>0.62360351234468359</v>
      </c>
      <c r="AI966" s="77">
        <v>0.58496067912038929</v>
      </c>
      <c r="AJ966" s="77">
        <v>0.46896718695052347</v>
      </c>
      <c r="AK966" s="77">
        <v>0.45273442208492665</v>
      </c>
      <c r="AL966" s="77">
        <v>0.19999999999999996</v>
      </c>
      <c r="AM966" s="76">
        <v>0.44882711687947602</v>
      </c>
      <c r="AN966" s="77">
        <v>0.70312211016750215</v>
      </c>
      <c r="AO966" s="78">
        <v>0.37390053634515003</v>
      </c>
      <c r="AP966" s="79">
        <v>0.49954867440668349</v>
      </c>
      <c r="AQ966" s="70">
        <v>2</v>
      </c>
      <c r="AR966" s="71">
        <v>0</v>
      </c>
      <c r="AS966" s="71">
        <v>0</v>
      </c>
      <c r="AT966" s="71">
        <v>0</v>
      </c>
      <c r="AU966" s="71">
        <v>1</v>
      </c>
      <c r="AV966" s="71" t="s">
        <v>3689</v>
      </c>
      <c r="AW966" s="72" t="s">
        <v>3422</v>
      </c>
    </row>
    <row r="967" spans="1:49">
      <c r="A967" s="23" t="s">
        <v>4715</v>
      </c>
      <c r="B967" s="23" t="s">
        <v>3733</v>
      </c>
      <c r="C967" s="23" t="s">
        <v>2238</v>
      </c>
      <c r="D967" s="24" t="s">
        <v>2966</v>
      </c>
      <c r="E967" s="24" t="s">
        <v>3115</v>
      </c>
      <c r="F967" s="24" t="s">
        <v>3116</v>
      </c>
      <c r="G967" s="24" t="s">
        <v>3121</v>
      </c>
      <c r="H967" s="76">
        <v>0.7566343301575118</v>
      </c>
      <c r="I967" s="77">
        <v>0.15918864512649566</v>
      </c>
      <c r="J967" s="77">
        <v>0.39733072017075338</v>
      </c>
      <c r="K967" s="77">
        <v>0.680555730147544</v>
      </c>
      <c r="L967" s="77">
        <v>0.64322457692534296</v>
      </c>
      <c r="M967" s="77">
        <v>0.49201410366608711</v>
      </c>
      <c r="N967" s="77">
        <v>0.46467667067386498</v>
      </c>
      <c r="O967" s="77" t="s">
        <v>3395</v>
      </c>
      <c r="P967" s="77">
        <v>0.3195956875350307</v>
      </c>
      <c r="Q967" s="77">
        <v>0.38206622538256724</v>
      </c>
      <c r="R967" s="77">
        <v>0.36390888672848531</v>
      </c>
      <c r="S967" s="77">
        <v>0.88235294117647056</v>
      </c>
      <c r="T967" s="77">
        <v>0.91925133689839578</v>
      </c>
      <c r="U967" s="77">
        <v>0.62193829058644912</v>
      </c>
      <c r="V967" s="77">
        <v>0.54312282169791959</v>
      </c>
      <c r="W967" s="77">
        <v>0.55916646160698358</v>
      </c>
      <c r="X967" s="77">
        <v>0.59122599719439595</v>
      </c>
      <c r="Y967" s="77">
        <v>0.43507723104390406</v>
      </c>
      <c r="Z967" s="77">
        <v>0.50285714285714289</v>
      </c>
      <c r="AA967" s="77">
        <v>0.49945380657586835</v>
      </c>
      <c r="AB967" s="77">
        <v>0.40601503759398494</v>
      </c>
      <c r="AC967" s="77">
        <v>0.19999999999999996</v>
      </c>
      <c r="AD967" s="76">
        <v>0.43771789848492032</v>
      </c>
      <c r="AE967" s="77">
        <v>0.52001335378957392</v>
      </c>
      <c r="AF967" s="77">
        <v>0.37298755605552625</v>
      </c>
      <c r="AG967" s="77">
        <v>0.90080213903743322</v>
      </c>
      <c r="AH967" s="77">
        <v>0.5825305561421843</v>
      </c>
      <c r="AI967" s="77">
        <v>0.57519622940068982</v>
      </c>
      <c r="AJ967" s="77">
        <v>0.46896718695052347</v>
      </c>
      <c r="AK967" s="77">
        <v>0.45273442208492665</v>
      </c>
      <c r="AL967" s="77">
        <v>0.19999999999999996</v>
      </c>
      <c r="AM967" s="76">
        <v>0.44357293611000687</v>
      </c>
      <c r="AN967" s="77">
        <v>0.68617630819343578</v>
      </c>
      <c r="AO967" s="78">
        <v>0.37390053634515003</v>
      </c>
      <c r="AP967" s="79">
        <v>0.49290952757898382</v>
      </c>
      <c r="AQ967" s="70">
        <v>2</v>
      </c>
      <c r="AR967" s="71">
        <v>0</v>
      </c>
      <c r="AS967" s="71">
        <v>0</v>
      </c>
      <c r="AT967" s="71">
        <v>0</v>
      </c>
      <c r="AU967" s="71">
        <v>1</v>
      </c>
      <c r="AV967" s="71" t="s">
        <v>3690</v>
      </c>
      <c r="AW967" s="72" t="s">
        <v>3422</v>
      </c>
    </row>
    <row r="968" spans="1:49">
      <c r="A968" s="23" t="s">
        <v>4716</v>
      </c>
      <c r="B968" s="23" t="s">
        <v>3733</v>
      </c>
      <c r="C968" s="23" t="s">
        <v>2240</v>
      </c>
      <c r="D968" s="24" t="s">
        <v>2966</v>
      </c>
      <c r="E968" s="24" t="s">
        <v>3115</v>
      </c>
      <c r="F968" s="24" t="s">
        <v>3138</v>
      </c>
      <c r="G968" s="24" t="s">
        <v>3143</v>
      </c>
      <c r="H968" s="76">
        <v>0.72790661135118295</v>
      </c>
      <c r="I968" s="77">
        <v>0.35337591009361569</v>
      </c>
      <c r="J968" s="77">
        <v>0.56443393832977906</v>
      </c>
      <c r="K968" s="77">
        <v>0.77813531831893457</v>
      </c>
      <c r="L968" s="77">
        <v>0.63823127892043996</v>
      </c>
      <c r="M968" s="77">
        <v>0.95687560639317881</v>
      </c>
      <c r="N968" s="77">
        <v>0.61646054268458328</v>
      </c>
      <c r="O968" s="77" t="s">
        <v>3395</v>
      </c>
      <c r="P968" s="77">
        <v>0.49268107799390509</v>
      </c>
      <c r="Q968" s="77">
        <v>0.34870252382093037</v>
      </c>
      <c r="R968" s="77">
        <v>0.18197660694330067</v>
      </c>
      <c r="S968" s="77">
        <v>0.79999999999999805</v>
      </c>
      <c r="T968" s="77">
        <v>1</v>
      </c>
      <c r="U968" s="77">
        <v>0.59618915641547776</v>
      </c>
      <c r="V968" s="77">
        <v>0.52897664746293305</v>
      </c>
      <c r="W968" s="77">
        <v>0.81636650706906366</v>
      </c>
      <c r="X968" s="77">
        <v>0.50607174221891749</v>
      </c>
      <c r="Y968" s="77">
        <v>0.44319257716341603</v>
      </c>
      <c r="Z968" s="77">
        <v>0.68571428571428572</v>
      </c>
      <c r="AA968" s="77">
        <v>0.49945380657586835</v>
      </c>
      <c r="AB968" s="77">
        <v>0.40601503759398494</v>
      </c>
      <c r="AC968" s="77">
        <v>0.19999999999999996</v>
      </c>
      <c r="AD968" s="76">
        <v>0.54857215325819253</v>
      </c>
      <c r="AE968" s="77">
        <v>0.69647676486220833</v>
      </c>
      <c r="AF968" s="77">
        <v>0.26533956538211551</v>
      </c>
      <c r="AG968" s="77">
        <v>0.89999999999999902</v>
      </c>
      <c r="AH968" s="77">
        <v>0.56258290193920546</v>
      </c>
      <c r="AI968" s="77">
        <v>0.66121912464399057</v>
      </c>
      <c r="AJ968" s="77">
        <v>0.56445343143885085</v>
      </c>
      <c r="AK968" s="77">
        <v>0.45273442208492665</v>
      </c>
      <c r="AL968" s="77">
        <v>0.19999999999999996</v>
      </c>
      <c r="AM968" s="76">
        <v>0.50346282783417207</v>
      </c>
      <c r="AN968" s="77">
        <v>0.70793400886106506</v>
      </c>
      <c r="AO968" s="78">
        <v>0.40572928450792584</v>
      </c>
      <c r="AP968" s="79">
        <v>0.53196433733929749</v>
      </c>
      <c r="AQ968" s="70">
        <v>2</v>
      </c>
      <c r="AR968" s="71">
        <v>0</v>
      </c>
      <c r="AS968" s="71">
        <v>0</v>
      </c>
      <c r="AT968" s="71">
        <v>0</v>
      </c>
      <c r="AU968" s="71">
        <v>1</v>
      </c>
      <c r="AV968" s="71" t="s">
        <v>3693</v>
      </c>
      <c r="AW968" s="72" t="s">
        <v>3422</v>
      </c>
    </row>
    <row r="969" spans="1:49">
      <c r="A969" s="23" t="s">
        <v>4717</v>
      </c>
      <c r="B969" s="23" t="s">
        <v>3733</v>
      </c>
      <c r="C969" s="23" t="s">
        <v>2243</v>
      </c>
      <c r="D969" s="24" t="s">
        <v>2966</v>
      </c>
      <c r="E969" s="24" t="s">
        <v>3115</v>
      </c>
      <c r="F969" s="24" t="s">
        <v>3138</v>
      </c>
      <c r="G969" s="24" t="s">
        <v>3145</v>
      </c>
      <c r="H969" s="76">
        <v>0.72790661135118295</v>
      </c>
      <c r="I969" s="77">
        <v>0.22815044880125229</v>
      </c>
      <c r="J969" s="77">
        <v>0.36390954052778168</v>
      </c>
      <c r="K969" s="77">
        <v>0.77813531831893457</v>
      </c>
      <c r="L969" s="77">
        <v>0.60620506498668592</v>
      </c>
      <c r="M969" s="77">
        <v>0.13580781742381931</v>
      </c>
      <c r="N969" s="77">
        <v>0.30440771134306721</v>
      </c>
      <c r="O969" s="77" t="s">
        <v>3395</v>
      </c>
      <c r="P969" s="77">
        <v>0.5</v>
      </c>
      <c r="Q969" s="77">
        <v>0.35494922658480271</v>
      </c>
      <c r="R969" s="77">
        <v>2.8154564069197873E-2</v>
      </c>
      <c r="S969" s="77">
        <v>0.79999999999999805</v>
      </c>
      <c r="T969" s="77">
        <v>1</v>
      </c>
      <c r="U969" s="77">
        <v>0.66672405104204235</v>
      </c>
      <c r="V969" s="77">
        <v>0.52897664746293305</v>
      </c>
      <c r="W969" s="77">
        <v>0.78167306047251683</v>
      </c>
      <c r="X969" s="77">
        <v>0.50607174221891749</v>
      </c>
      <c r="Y969" s="77">
        <v>0.44319257716341603</v>
      </c>
      <c r="Z969" s="77">
        <v>0.68571428571428572</v>
      </c>
      <c r="AA969" s="77">
        <v>0.49945380657586835</v>
      </c>
      <c r="AB969" s="77">
        <v>0.40601503759398494</v>
      </c>
      <c r="AC969" s="77">
        <v>0.19999999999999996</v>
      </c>
      <c r="AD969" s="76">
        <v>0.43998886689340561</v>
      </c>
      <c r="AE969" s="77">
        <v>0.46491118241450141</v>
      </c>
      <c r="AF969" s="77">
        <v>0.19155189532700029</v>
      </c>
      <c r="AG969" s="77">
        <v>0.89999999999999902</v>
      </c>
      <c r="AH969" s="77">
        <v>0.5978503492524877</v>
      </c>
      <c r="AI969" s="77">
        <v>0.6438724013457171</v>
      </c>
      <c r="AJ969" s="77">
        <v>0.56445343143885085</v>
      </c>
      <c r="AK969" s="77">
        <v>0.45273442208492665</v>
      </c>
      <c r="AL969" s="77">
        <v>0.19999999999999996</v>
      </c>
      <c r="AM969" s="76">
        <v>0.36548398154496908</v>
      </c>
      <c r="AN969" s="77">
        <v>0.71390758353273454</v>
      </c>
      <c r="AO969" s="78">
        <v>0.40572928450792584</v>
      </c>
      <c r="AP969" s="79">
        <v>0.48404978132097759</v>
      </c>
      <c r="AQ969" s="70">
        <v>2</v>
      </c>
      <c r="AR969" s="71">
        <v>0</v>
      </c>
      <c r="AS969" s="71">
        <v>0</v>
      </c>
      <c r="AT969" s="71">
        <v>0</v>
      </c>
      <c r="AU969" s="71">
        <v>1</v>
      </c>
      <c r="AV969" s="71" t="s">
        <v>3692</v>
      </c>
      <c r="AW969" s="72" t="s">
        <v>3422</v>
      </c>
    </row>
    <row r="970" spans="1:49">
      <c r="A970" s="23" t="s">
        <v>4718</v>
      </c>
      <c r="B970" s="23" t="s">
        <v>3733</v>
      </c>
      <c r="C970" s="23" t="s">
        <v>2245</v>
      </c>
      <c r="D970" s="24" t="s">
        <v>2966</v>
      </c>
      <c r="E970" s="24" t="s">
        <v>3199</v>
      </c>
      <c r="F970" s="24" t="s">
        <v>3200</v>
      </c>
      <c r="G970" s="24" t="s">
        <v>3205</v>
      </c>
      <c r="H970" s="76">
        <v>0.81092283406297949</v>
      </c>
      <c r="I970" s="77">
        <v>0.35904308193442502</v>
      </c>
      <c r="J970" s="77">
        <v>0.45852492777043768</v>
      </c>
      <c r="K970" s="77">
        <v>0.71037397458362506</v>
      </c>
      <c r="L970" s="77">
        <v>0.62104235528849527</v>
      </c>
      <c r="M970" s="77">
        <v>0.54702697051815263</v>
      </c>
      <c r="N970" s="77">
        <v>0.65999076728699269</v>
      </c>
      <c r="O970" s="77" t="s">
        <v>3395</v>
      </c>
      <c r="P970" s="77">
        <v>0.45188674613186997</v>
      </c>
      <c r="Q970" s="77">
        <v>0.54100990577743646</v>
      </c>
      <c r="R970" s="77">
        <v>0.33362288973062665</v>
      </c>
      <c r="S970" s="77">
        <v>0.94117647058823528</v>
      </c>
      <c r="T970" s="77">
        <v>0.94731009599896909</v>
      </c>
      <c r="U970" s="77">
        <v>0.71259691505771772</v>
      </c>
      <c r="V970" s="77">
        <v>0.81097193054449068</v>
      </c>
      <c r="W970" s="77">
        <v>0.71929442337344451</v>
      </c>
      <c r="X970" s="77">
        <v>0.64811091445011471</v>
      </c>
      <c r="Y970" s="77">
        <v>0.44589769253658668</v>
      </c>
      <c r="Z970" s="77">
        <v>0.86285714285714288</v>
      </c>
      <c r="AA970" s="77">
        <v>0.52385284918443231</v>
      </c>
      <c r="AB970" s="77">
        <v>0.40601503759398494</v>
      </c>
      <c r="AC970" s="77">
        <v>0.19999999999999996</v>
      </c>
      <c r="AD970" s="76">
        <v>0.54283028125594746</v>
      </c>
      <c r="AE970" s="77">
        <v>0.59806416276182717</v>
      </c>
      <c r="AF970" s="77">
        <v>0.43731639775403153</v>
      </c>
      <c r="AG970" s="77">
        <v>0.94424328329360219</v>
      </c>
      <c r="AH970" s="77">
        <v>0.76178442280110414</v>
      </c>
      <c r="AI970" s="77">
        <v>0.68370266891177955</v>
      </c>
      <c r="AJ970" s="77">
        <v>0.65437741769686475</v>
      </c>
      <c r="AK970" s="77">
        <v>0.46493394338920863</v>
      </c>
      <c r="AL970" s="77">
        <v>0.19999999999999996</v>
      </c>
      <c r="AM970" s="76">
        <v>0.52607028059060201</v>
      </c>
      <c r="AN970" s="77">
        <v>0.79657679166882867</v>
      </c>
      <c r="AO970" s="78">
        <v>0.43977045369535778</v>
      </c>
      <c r="AP970" s="79">
        <v>0.57827133964888755</v>
      </c>
      <c r="AQ970" s="70">
        <v>2</v>
      </c>
      <c r="AR970" s="71">
        <v>0</v>
      </c>
      <c r="AS970" s="71">
        <v>0</v>
      </c>
      <c r="AT970" s="71">
        <v>0</v>
      </c>
      <c r="AU970" s="71">
        <v>0</v>
      </c>
      <c r="AV970" s="71" t="s">
        <v>3395</v>
      </c>
      <c r="AW970" s="72" t="s">
        <v>3422</v>
      </c>
    </row>
    <row r="971" spans="1:49">
      <c r="A971" s="23" t="s">
        <v>4719</v>
      </c>
      <c r="B971" s="23" t="s">
        <v>3733</v>
      </c>
      <c r="C971" s="23" t="s">
        <v>2247</v>
      </c>
      <c r="D971" s="24" t="s">
        <v>2966</v>
      </c>
      <c r="E971" s="24" t="s">
        <v>3199</v>
      </c>
      <c r="F971" s="24" t="s">
        <v>3200</v>
      </c>
      <c r="G971" s="24" t="s">
        <v>3207</v>
      </c>
      <c r="H971" s="76">
        <v>0.81092283406297949</v>
      </c>
      <c r="I971" s="77">
        <v>0.31492478123685635</v>
      </c>
      <c r="J971" s="77">
        <v>0.42791434008334078</v>
      </c>
      <c r="K971" s="77">
        <v>0.68991226280521456</v>
      </c>
      <c r="L971" s="77">
        <v>0.61841359053150424</v>
      </c>
      <c r="M971" s="77">
        <v>0.57419952425440801</v>
      </c>
      <c r="N971" s="77">
        <v>0.64691721440865946</v>
      </c>
      <c r="O971" s="77" t="s">
        <v>3395</v>
      </c>
      <c r="P971" s="77">
        <v>0.50581590289376621</v>
      </c>
      <c r="Q971" s="77">
        <v>0.51682377609611863</v>
      </c>
      <c r="R971" s="77">
        <v>0.32473739030256393</v>
      </c>
      <c r="S971" s="77">
        <v>0.94117647058823528</v>
      </c>
      <c r="T971" s="77">
        <v>0.94731009599896909</v>
      </c>
      <c r="U971" s="77">
        <v>0.75520438365802756</v>
      </c>
      <c r="V971" s="77">
        <v>0.81097193054449068</v>
      </c>
      <c r="W971" s="77">
        <v>0.58111214666686961</v>
      </c>
      <c r="X971" s="77">
        <v>0.53713551270998183</v>
      </c>
      <c r="Y971" s="77">
        <v>0.44589769253658668</v>
      </c>
      <c r="Z971" s="77">
        <v>0.86285714285714288</v>
      </c>
      <c r="AA971" s="77">
        <v>0.55963177018875465</v>
      </c>
      <c r="AB971" s="77">
        <v>0.40601503759398494</v>
      </c>
      <c r="AC971" s="77">
        <v>0.19999999999999996</v>
      </c>
      <c r="AD971" s="76">
        <v>0.51792065179439217</v>
      </c>
      <c r="AE971" s="77">
        <v>0.60705169897871047</v>
      </c>
      <c r="AF971" s="77">
        <v>0.42078058319934131</v>
      </c>
      <c r="AG971" s="77">
        <v>0.94424328329360219</v>
      </c>
      <c r="AH971" s="77">
        <v>0.78308815710125912</v>
      </c>
      <c r="AI971" s="77">
        <v>0.55912382968842578</v>
      </c>
      <c r="AJ971" s="77">
        <v>0.65437741769686475</v>
      </c>
      <c r="AK971" s="77">
        <v>0.4828234038913698</v>
      </c>
      <c r="AL971" s="77">
        <v>0.19999999999999996</v>
      </c>
      <c r="AM971" s="76">
        <v>0.51525097799081465</v>
      </c>
      <c r="AN971" s="77">
        <v>0.76215175669442914</v>
      </c>
      <c r="AO971" s="78">
        <v>0.44573360719607819</v>
      </c>
      <c r="AP971" s="79">
        <v>0.56688257946530474</v>
      </c>
      <c r="AQ971" s="70">
        <v>2</v>
      </c>
      <c r="AR971" s="71">
        <v>0</v>
      </c>
      <c r="AS971" s="71">
        <v>0</v>
      </c>
      <c r="AT971" s="71">
        <v>0</v>
      </c>
      <c r="AU971" s="71">
        <v>1</v>
      </c>
      <c r="AV971" s="71" t="s">
        <v>3694</v>
      </c>
      <c r="AW971" s="72" t="s">
        <v>3422</v>
      </c>
    </row>
    <row r="972" spans="1:49">
      <c r="A972" s="23" t="s">
        <v>4720</v>
      </c>
      <c r="B972" s="23" t="s">
        <v>3733</v>
      </c>
      <c r="C972" s="23" t="s">
        <v>2249</v>
      </c>
      <c r="D972" s="24" t="s">
        <v>2966</v>
      </c>
      <c r="E972" s="24" t="s">
        <v>3199</v>
      </c>
      <c r="F972" s="24" t="s">
        <v>3209</v>
      </c>
      <c r="G972" s="24" t="s">
        <v>3212</v>
      </c>
      <c r="H972" s="76">
        <v>0.76553429010143326</v>
      </c>
      <c r="I972" s="77">
        <v>9.3070545731315735E-2</v>
      </c>
      <c r="J972" s="77">
        <v>0.34959017935427483</v>
      </c>
      <c r="K972" s="77">
        <v>0.63369348485039068</v>
      </c>
      <c r="L972" s="77">
        <v>0.64082584263492248</v>
      </c>
      <c r="M972" s="77">
        <v>0.45580485671405513</v>
      </c>
      <c r="N972" s="77">
        <v>0.12376925950370782</v>
      </c>
      <c r="O972" s="77" t="s">
        <v>3395</v>
      </c>
      <c r="P972" s="77">
        <v>0.24091644592233707</v>
      </c>
      <c r="Q972" s="77">
        <v>0.58059001627293338</v>
      </c>
      <c r="R972" s="77">
        <v>0.92095148994877574</v>
      </c>
      <c r="S972" s="77">
        <v>0.9058823529411768</v>
      </c>
      <c r="T972" s="77">
        <v>0.96796920301526956</v>
      </c>
      <c r="U972" s="77">
        <v>0.56993475383728676</v>
      </c>
      <c r="V972" s="77">
        <v>0.85120181560196195</v>
      </c>
      <c r="W972" s="77">
        <v>0.77763871289718234</v>
      </c>
      <c r="X972" s="77">
        <v>0.40135319141207937</v>
      </c>
      <c r="Y972" s="77">
        <v>0.41445072632347768</v>
      </c>
      <c r="Z972" s="77">
        <v>0.62285714285714289</v>
      </c>
      <c r="AA972" s="77">
        <v>0.52385284918443231</v>
      </c>
      <c r="AB972" s="77">
        <v>0.40601503759398494</v>
      </c>
      <c r="AC972" s="77">
        <v>0.19999999999999996</v>
      </c>
      <c r="AD972" s="76">
        <v>0.40273167172900792</v>
      </c>
      <c r="AE972" s="77">
        <v>0.4190019779250827</v>
      </c>
      <c r="AF972" s="77">
        <v>0.75077075311085451</v>
      </c>
      <c r="AG972" s="77">
        <v>0.93692577797822318</v>
      </c>
      <c r="AH972" s="77">
        <v>0.71056828471962441</v>
      </c>
      <c r="AI972" s="77">
        <v>0.5894959521546308</v>
      </c>
      <c r="AJ972" s="77">
        <v>0.51865393459031028</v>
      </c>
      <c r="AK972" s="77">
        <v>0.46493394338920863</v>
      </c>
      <c r="AL972" s="77">
        <v>0.19999999999999996</v>
      </c>
      <c r="AM972" s="76">
        <v>0.52416813425498165</v>
      </c>
      <c r="AN972" s="77">
        <v>0.74566333828415943</v>
      </c>
      <c r="AO972" s="78">
        <v>0.3945292926598396</v>
      </c>
      <c r="AP972" s="79">
        <v>0.54551655614523598</v>
      </c>
      <c r="AQ972" s="70">
        <v>2</v>
      </c>
      <c r="AR972" s="71">
        <v>0</v>
      </c>
      <c r="AS972" s="71">
        <v>0</v>
      </c>
      <c r="AT972" s="71">
        <v>0</v>
      </c>
      <c r="AU972" s="71">
        <v>0</v>
      </c>
      <c r="AV972" s="71" t="s">
        <v>3395</v>
      </c>
      <c r="AW972" s="72" t="s">
        <v>3422</v>
      </c>
    </row>
    <row r="973" spans="1:49">
      <c r="A973" s="23" t="s">
        <v>4721</v>
      </c>
      <c r="B973" s="23" t="s">
        <v>2251</v>
      </c>
      <c r="C973" s="23" t="s">
        <v>2251</v>
      </c>
      <c r="D973" s="24" t="s">
        <v>2966</v>
      </c>
      <c r="E973" s="24" t="s">
        <v>3199</v>
      </c>
      <c r="F973" s="24" t="s">
        <v>3222</v>
      </c>
      <c r="G973" s="24" t="s">
        <v>3227</v>
      </c>
      <c r="H973" s="76">
        <v>0.7763369137745757</v>
      </c>
      <c r="I973" s="77">
        <v>0.41351181127776082</v>
      </c>
      <c r="J973" s="77">
        <v>1</v>
      </c>
      <c r="K973" s="77">
        <v>0.82474845120008355</v>
      </c>
      <c r="L973" s="77">
        <v>0.81630605291442226</v>
      </c>
      <c r="M973" s="77">
        <v>1</v>
      </c>
      <c r="N973" s="77">
        <v>1</v>
      </c>
      <c r="O973" s="77" t="s">
        <v>3395</v>
      </c>
      <c r="P973" s="77">
        <v>0.12941266165117027</v>
      </c>
      <c r="Q973" s="77">
        <v>0.55628134664120799</v>
      </c>
      <c r="R973" s="77">
        <v>1</v>
      </c>
      <c r="S973" s="77">
        <v>0.9058823529411768</v>
      </c>
      <c r="T973" s="77">
        <v>0.99786096256684487</v>
      </c>
      <c r="U973" s="77">
        <v>0.57580486254840813</v>
      </c>
      <c r="V973" s="77">
        <v>0.71561306754776466</v>
      </c>
      <c r="W973" s="77">
        <v>0.9076592482046375</v>
      </c>
      <c r="X973" s="77">
        <v>0.80452402170191439</v>
      </c>
      <c r="Y973" s="77">
        <v>0.41918467822652639</v>
      </c>
      <c r="Z973" s="77">
        <v>0.66857142857142859</v>
      </c>
      <c r="AA973" s="77">
        <v>0.52385284918443231</v>
      </c>
      <c r="AB973" s="77">
        <v>0.40601503759398494</v>
      </c>
      <c r="AC973" s="77">
        <v>0.19999999999999996</v>
      </c>
      <c r="AD973" s="76">
        <v>0.72994957501744551</v>
      </c>
      <c r="AE973" s="77">
        <v>0.75409343315313515</v>
      </c>
      <c r="AF973" s="77">
        <v>0.77814067332060399</v>
      </c>
      <c r="AG973" s="77">
        <v>0.95187165775401084</v>
      </c>
      <c r="AH973" s="77">
        <v>0.64570896504808639</v>
      </c>
      <c r="AI973" s="77">
        <v>0.85609163495327589</v>
      </c>
      <c r="AJ973" s="77">
        <v>0.54387805339897755</v>
      </c>
      <c r="AK973" s="77">
        <v>0.46493394338920863</v>
      </c>
      <c r="AL973" s="77">
        <v>0.19999999999999996</v>
      </c>
      <c r="AM973" s="76">
        <v>0.75406122716372825</v>
      </c>
      <c r="AN973" s="77">
        <v>0.81789075258512434</v>
      </c>
      <c r="AO973" s="78">
        <v>0.40293733226272871</v>
      </c>
      <c r="AP973" s="79">
        <v>0.64350039836337514</v>
      </c>
      <c r="AQ973" s="70">
        <v>2</v>
      </c>
      <c r="AR973" s="71">
        <v>0</v>
      </c>
      <c r="AS973" s="71">
        <v>0</v>
      </c>
      <c r="AT973" s="71">
        <v>1</v>
      </c>
      <c r="AU973" s="71">
        <v>0</v>
      </c>
      <c r="AV973" s="71" t="s">
        <v>3395</v>
      </c>
      <c r="AW973" s="72" t="s">
        <v>3422</v>
      </c>
    </row>
    <row r="974" spans="1:49">
      <c r="A974" s="23" t="s">
        <v>4722</v>
      </c>
      <c r="B974" s="23" t="s">
        <v>3734</v>
      </c>
      <c r="C974" s="23" t="s">
        <v>2256</v>
      </c>
      <c r="D974" s="24" t="s">
        <v>2966</v>
      </c>
      <c r="E974" s="24" t="s">
        <v>3199</v>
      </c>
      <c r="F974" s="24" t="s">
        <v>3235</v>
      </c>
      <c r="G974" s="24" t="s">
        <v>3242</v>
      </c>
      <c r="H974" s="76">
        <v>0.72684262176576331</v>
      </c>
      <c r="I974" s="77">
        <v>0.36999666843489265</v>
      </c>
      <c r="J974" s="77">
        <v>0.41921696431499955</v>
      </c>
      <c r="K974" s="77">
        <v>0.62881420953841893</v>
      </c>
      <c r="L974" s="77">
        <v>0.58944975203630678</v>
      </c>
      <c r="M974" s="77">
        <v>1.3552294422524036E-2</v>
      </c>
      <c r="N974" s="77">
        <v>0.88993525573520416</v>
      </c>
      <c r="O974" s="77" t="s">
        <v>3395</v>
      </c>
      <c r="P974" s="77">
        <v>0.38831032649220165</v>
      </c>
      <c r="Q974" s="77">
        <v>0.54135408921922679</v>
      </c>
      <c r="R974" s="77">
        <v>0.39242430260529793</v>
      </c>
      <c r="S974" s="77">
        <v>0.77647058823529513</v>
      </c>
      <c r="T974" s="77">
        <v>1</v>
      </c>
      <c r="U974" s="77">
        <v>0.61750692747351221</v>
      </c>
      <c r="V974" s="77">
        <v>0.52591601546456002</v>
      </c>
      <c r="W974" s="77">
        <v>0.85302948657328159</v>
      </c>
      <c r="X974" s="77">
        <v>0.18682208873838047</v>
      </c>
      <c r="Y974" s="77">
        <v>0.40971677442042903</v>
      </c>
      <c r="Z974" s="77">
        <v>0.60571428571428565</v>
      </c>
      <c r="AA974" s="77">
        <v>0.52385284918443231</v>
      </c>
      <c r="AB974" s="77">
        <v>0.40601503759398494</v>
      </c>
      <c r="AC974" s="77">
        <v>0.19999999999999996</v>
      </c>
      <c r="AD974" s="76">
        <v>0.50535208483855187</v>
      </c>
      <c r="AE974" s="77">
        <v>0.50201236764493107</v>
      </c>
      <c r="AF974" s="77">
        <v>0.46688919591226236</v>
      </c>
      <c r="AG974" s="77">
        <v>0.88823529411764757</v>
      </c>
      <c r="AH974" s="77">
        <v>0.57171147146903611</v>
      </c>
      <c r="AI974" s="77">
        <v>0.51992578765583097</v>
      </c>
      <c r="AJ974" s="77">
        <v>0.50771553006735737</v>
      </c>
      <c r="AK974" s="77">
        <v>0.46493394338920863</v>
      </c>
      <c r="AL974" s="77">
        <v>0.19999999999999996</v>
      </c>
      <c r="AM974" s="76">
        <v>0.49141788279858178</v>
      </c>
      <c r="AN974" s="77">
        <v>0.65995751774750488</v>
      </c>
      <c r="AO974" s="78">
        <v>0.39088315781885535</v>
      </c>
      <c r="AP974" s="79">
        <v>0.50821706654002607</v>
      </c>
      <c r="AQ974" s="70">
        <v>2</v>
      </c>
      <c r="AR974" s="71">
        <v>0</v>
      </c>
      <c r="AS974" s="71">
        <v>0</v>
      </c>
      <c r="AT974" s="71">
        <v>0</v>
      </c>
      <c r="AU974" s="71">
        <v>0</v>
      </c>
      <c r="AV974" s="71" t="s">
        <v>3395</v>
      </c>
      <c r="AW974" s="72" t="s">
        <v>3422</v>
      </c>
    </row>
    <row r="975" spans="1:49">
      <c r="A975" s="23" t="s">
        <v>4723</v>
      </c>
      <c r="B975" s="23" t="s">
        <v>3734</v>
      </c>
      <c r="C975" s="23" t="s">
        <v>2261</v>
      </c>
      <c r="D975" s="24" t="s">
        <v>2966</v>
      </c>
      <c r="E975" s="24" t="s">
        <v>3199</v>
      </c>
      <c r="F975" s="24" t="s">
        <v>3235</v>
      </c>
      <c r="G975" s="24" t="s">
        <v>3244</v>
      </c>
      <c r="H975" s="76">
        <v>0.72684262176576331</v>
      </c>
      <c r="I975" s="77">
        <v>0.25686377320605158</v>
      </c>
      <c r="J975" s="77">
        <v>0.54479475612016337</v>
      </c>
      <c r="K975" s="77">
        <v>0.62881420953841893</v>
      </c>
      <c r="L975" s="77">
        <v>0.60378600519556713</v>
      </c>
      <c r="M975" s="77">
        <v>0.46236052875820599</v>
      </c>
      <c r="N975" s="77">
        <v>0.75057574381826209</v>
      </c>
      <c r="O975" s="77" t="s">
        <v>3395</v>
      </c>
      <c r="P975" s="77">
        <v>0.49948273939979476</v>
      </c>
      <c r="Q975" s="77">
        <v>0.57685884598601445</v>
      </c>
      <c r="R975" s="77">
        <v>0.72169119375721613</v>
      </c>
      <c r="S975" s="77">
        <v>0.77647058823529513</v>
      </c>
      <c r="T975" s="77">
        <v>1</v>
      </c>
      <c r="U975" s="77">
        <v>0.67286074433520504</v>
      </c>
      <c r="V975" s="77">
        <v>0.52591601546456002</v>
      </c>
      <c r="W975" s="77">
        <v>0.7565185976463652</v>
      </c>
      <c r="X975" s="77">
        <v>0.18682208873838047</v>
      </c>
      <c r="Y975" s="77">
        <v>0.40971677442042903</v>
      </c>
      <c r="Z975" s="77">
        <v>0.60571428571428565</v>
      </c>
      <c r="AA975" s="77">
        <v>0.52385284918443231</v>
      </c>
      <c r="AB975" s="77">
        <v>0.40601503759398494</v>
      </c>
      <c r="AC975" s="77">
        <v>0.19999999999999996</v>
      </c>
      <c r="AD975" s="76">
        <v>0.50950038369732609</v>
      </c>
      <c r="AE975" s="77">
        <v>0.58900384534204975</v>
      </c>
      <c r="AF975" s="77">
        <v>0.64927501987161529</v>
      </c>
      <c r="AG975" s="77">
        <v>0.88823529411764757</v>
      </c>
      <c r="AH975" s="77">
        <v>0.59938837989988247</v>
      </c>
      <c r="AI975" s="77">
        <v>0.47167034319237283</v>
      </c>
      <c r="AJ975" s="77">
        <v>0.50771553006735737</v>
      </c>
      <c r="AK975" s="77">
        <v>0.46493394338920863</v>
      </c>
      <c r="AL975" s="77">
        <v>0.19999999999999996</v>
      </c>
      <c r="AM975" s="76">
        <v>0.58259308297033041</v>
      </c>
      <c r="AN975" s="77">
        <v>0.65309800573663424</v>
      </c>
      <c r="AO975" s="78">
        <v>0.39088315781885535</v>
      </c>
      <c r="AP975" s="79">
        <v>0.53600684534150589</v>
      </c>
      <c r="AQ975" s="70">
        <v>2</v>
      </c>
      <c r="AR975" s="71">
        <v>0</v>
      </c>
      <c r="AS975" s="71">
        <v>0</v>
      </c>
      <c r="AT975" s="71">
        <v>0</v>
      </c>
      <c r="AU975" s="71">
        <v>1</v>
      </c>
      <c r="AV975" s="71" t="s">
        <v>3692</v>
      </c>
      <c r="AW975" s="72" t="s">
        <v>3422</v>
      </c>
    </row>
    <row r="976" spans="1:49">
      <c r="A976" s="23" t="s">
        <v>4724</v>
      </c>
      <c r="B976" s="23" t="s">
        <v>3734</v>
      </c>
      <c r="C976" s="23" t="s">
        <v>2264</v>
      </c>
      <c r="D976" s="24" t="s">
        <v>2966</v>
      </c>
      <c r="E976" s="24" t="s">
        <v>3246</v>
      </c>
      <c r="F976" s="24" t="s">
        <v>3247</v>
      </c>
      <c r="G976" s="24" t="s">
        <v>3252</v>
      </c>
      <c r="H976" s="76">
        <v>0.75873727427928239</v>
      </c>
      <c r="I976" s="77">
        <v>0.18467610241880697</v>
      </c>
      <c r="J976" s="77">
        <v>0.27501985286067837</v>
      </c>
      <c r="K976" s="77">
        <v>0.75214059809037903</v>
      </c>
      <c r="L976" s="77">
        <v>0.58867875031233508</v>
      </c>
      <c r="M976" s="77">
        <v>0.44918800762088706</v>
      </c>
      <c r="N976" s="77">
        <v>0.43695697543325446</v>
      </c>
      <c r="O976" s="77" t="s">
        <v>3395</v>
      </c>
      <c r="P976" s="77">
        <v>0.22181296189542044</v>
      </c>
      <c r="Q976" s="77">
        <v>0.55095398781494676</v>
      </c>
      <c r="R976" s="77">
        <v>0.63309914945518697</v>
      </c>
      <c r="S976" s="77">
        <v>0.84705882352941209</v>
      </c>
      <c r="T976" s="77">
        <v>0.93053604793505573</v>
      </c>
      <c r="U976" s="77">
        <v>0.70928173898876157</v>
      </c>
      <c r="V976" s="77">
        <v>0.70981466193636378</v>
      </c>
      <c r="W976" s="77">
        <v>0.76196403449035754</v>
      </c>
      <c r="X976" s="77">
        <v>0.63215602623101874</v>
      </c>
      <c r="Y976" s="77">
        <v>0.43000513971920901</v>
      </c>
      <c r="Z976" s="77">
        <v>0.76571428571428579</v>
      </c>
      <c r="AA976" s="77">
        <v>0.47666101240607717</v>
      </c>
      <c r="AB976" s="77">
        <v>0.40601503759398494</v>
      </c>
      <c r="AC976" s="77">
        <v>0.19999999999999996</v>
      </c>
      <c r="AD976" s="76">
        <v>0.40614440985292255</v>
      </c>
      <c r="AE976" s="77">
        <v>0.48975545867045522</v>
      </c>
      <c r="AF976" s="77">
        <v>0.59202656863506686</v>
      </c>
      <c r="AG976" s="77">
        <v>0.88879743573223391</v>
      </c>
      <c r="AH976" s="77">
        <v>0.70954820046256262</v>
      </c>
      <c r="AI976" s="77">
        <v>0.6970600303606882</v>
      </c>
      <c r="AJ976" s="77">
        <v>0.59785971271674743</v>
      </c>
      <c r="AK976" s="77">
        <v>0.44133802500003105</v>
      </c>
      <c r="AL976" s="77">
        <v>0.19999999999999996</v>
      </c>
      <c r="AM976" s="76">
        <v>0.49597547905281486</v>
      </c>
      <c r="AN976" s="77">
        <v>0.76513522218516161</v>
      </c>
      <c r="AO976" s="78">
        <v>0.4130659125722595</v>
      </c>
      <c r="AP976" s="79">
        <v>0.54862283621162278</v>
      </c>
      <c r="AQ976" s="70">
        <v>2</v>
      </c>
      <c r="AR976" s="71">
        <v>0</v>
      </c>
      <c r="AS976" s="71">
        <v>0</v>
      </c>
      <c r="AT976" s="71">
        <v>0</v>
      </c>
      <c r="AU976" s="71">
        <v>0</v>
      </c>
      <c r="AV976" s="71" t="s">
        <v>3395</v>
      </c>
      <c r="AW976" s="72" t="s">
        <v>3422</v>
      </c>
    </row>
    <row r="977" spans="1:49">
      <c r="A977" s="23" t="s">
        <v>4725</v>
      </c>
      <c r="B977" s="23" t="s">
        <v>3734</v>
      </c>
      <c r="C977" s="23" t="s">
        <v>2266</v>
      </c>
      <c r="D977" s="24" t="s">
        <v>2966</v>
      </c>
      <c r="E977" s="24" t="s">
        <v>3246</v>
      </c>
      <c r="F977" s="24" t="s">
        <v>3247</v>
      </c>
      <c r="G977" s="24" t="s">
        <v>3254</v>
      </c>
      <c r="H977" s="76">
        <v>0.75873727427928239</v>
      </c>
      <c r="I977" s="77">
        <v>0.47226821904113653</v>
      </c>
      <c r="J977" s="77">
        <v>0.689402757119572</v>
      </c>
      <c r="K977" s="77">
        <v>0.8810973005576983</v>
      </c>
      <c r="L977" s="77">
        <v>0.57125640863037019</v>
      </c>
      <c r="M977" s="77">
        <v>0.93560317911399116</v>
      </c>
      <c r="N977" s="77">
        <v>0.80355122649162314</v>
      </c>
      <c r="O977" s="77" t="s">
        <v>3395</v>
      </c>
      <c r="P977" s="77">
        <v>0.46136027772538035</v>
      </c>
      <c r="Q977" s="77">
        <v>0.5</v>
      </c>
      <c r="R977" s="77">
        <v>0.50741880304145059</v>
      </c>
      <c r="S977" s="77">
        <v>0.84705882352941209</v>
      </c>
      <c r="T977" s="77">
        <v>0.93053604793505573</v>
      </c>
      <c r="U977" s="77">
        <v>0.76759295733463195</v>
      </c>
      <c r="V977" s="77">
        <v>0.70981466193636378</v>
      </c>
      <c r="W977" s="77">
        <v>0.95938313829005251</v>
      </c>
      <c r="X977" s="77">
        <v>0.51634630479301247</v>
      </c>
      <c r="Y977" s="77">
        <v>0.43000513971920901</v>
      </c>
      <c r="Z977" s="77">
        <v>0.76571428571428579</v>
      </c>
      <c r="AA977" s="77">
        <v>0.47666101240607717</v>
      </c>
      <c r="AB977" s="77">
        <v>0.40601503759398494</v>
      </c>
      <c r="AC977" s="77">
        <v>0.19999999999999996</v>
      </c>
      <c r="AD977" s="76">
        <v>0.64013608347999695</v>
      </c>
      <c r="AE977" s="77">
        <v>0.73057367850381261</v>
      </c>
      <c r="AF977" s="77">
        <v>0.5037094015207253</v>
      </c>
      <c r="AG977" s="77">
        <v>0.88879743573223391</v>
      </c>
      <c r="AH977" s="77">
        <v>0.73870380963549787</v>
      </c>
      <c r="AI977" s="77">
        <v>0.73786472154153249</v>
      </c>
      <c r="AJ977" s="77">
        <v>0.59785971271674743</v>
      </c>
      <c r="AK977" s="77">
        <v>0.44133802500003105</v>
      </c>
      <c r="AL977" s="77">
        <v>0.19999999999999996</v>
      </c>
      <c r="AM977" s="76">
        <v>0.62480638783484499</v>
      </c>
      <c r="AN977" s="77">
        <v>0.78845532230308812</v>
      </c>
      <c r="AO977" s="78">
        <v>0.4130659125722595</v>
      </c>
      <c r="AP977" s="79">
        <v>0.59848045353710599</v>
      </c>
      <c r="AQ977" s="70">
        <v>2</v>
      </c>
      <c r="AR977" s="71">
        <v>0</v>
      </c>
      <c r="AS977" s="71">
        <v>0</v>
      </c>
      <c r="AT977" s="71">
        <v>0</v>
      </c>
      <c r="AU977" s="71">
        <v>0</v>
      </c>
      <c r="AV977" s="71" t="s">
        <v>3395</v>
      </c>
      <c r="AW977" s="72" t="s">
        <v>3422</v>
      </c>
    </row>
    <row r="978" spans="1:49">
      <c r="A978" s="23" t="s">
        <v>4726</v>
      </c>
      <c r="B978" s="23" t="s">
        <v>3734</v>
      </c>
      <c r="C978" s="23" t="s">
        <v>2268</v>
      </c>
      <c r="D978" s="24" t="s">
        <v>2966</v>
      </c>
      <c r="E978" s="24" t="s">
        <v>3246</v>
      </c>
      <c r="F978" s="24" t="s">
        <v>3247</v>
      </c>
      <c r="G978" s="24" t="s">
        <v>3256</v>
      </c>
      <c r="H978" s="76">
        <v>0.75873727427928239</v>
      </c>
      <c r="I978" s="77">
        <v>3.5006236881681446E-2</v>
      </c>
      <c r="J978" s="77">
        <v>0.17778396777895622</v>
      </c>
      <c r="K978" s="77">
        <v>0.58892129988844744</v>
      </c>
      <c r="L978" s="77">
        <v>0.58971535084795279</v>
      </c>
      <c r="M978" s="77">
        <v>0.11692637512927606</v>
      </c>
      <c r="N978" s="77">
        <v>0.2249191437125227</v>
      </c>
      <c r="O978" s="77" t="s">
        <v>3395</v>
      </c>
      <c r="P978" s="77">
        <v>0.21235455024834177</v>
      </c>
      <c r="Q978" s="77">
        <v>0.58040880875287115</v>
      </c>
      <c r="R978" s="77">
        <v>0.70102731962695708</v>
      </c>
      <c r="S978" s="77">
        <v>0.84705882352941209</v>
      </c>
      <c r="T978" s="77">
        <v>0.93053604793505573</v>
      </c>
      <c r="U978" s="77">
        <v>0.65770693307711814</v>
      </c>
      <c r="V978" s="77">
        <v>0.70981466193636378</v>
      </c>
      <c r="W978" s="77">
        <v>0.66431215775730834</v>
      </c>
      <c r="X978" s="77">
        <v>0.50066579688109281</v>
      </c>
      <c r="Y978" s="77">
        <v>0.43000513971920901</v>
      </c>
      <c r="Z978" s="77">
        <v>0.76571428571428579</v>
      </c>
      <c r="AA978" s="77">
        <v>0.51243993341039951</v>
      </c>
      <c r="AB978" s="77">
        <v>0.40601503759398494</v>
      </c>
      <c r="AC978" s="77">
        <v>0.19999999999999996</v>
      </c>
      <c r="AD978" s="76">
        <v>0.32384249297997336</v>
      </c>
      <c r="AE978" s="77">
        <v>0.34656734396530814</v>
      </c>
      <c r="AF978" s="77">
        <v>0.64071806418991417</v>
      </c>
      <c r="AG978" s="77">
        <v>0.88879743573223391</v>
      </c>
      <c r="AH978" s="77">
        <v>0.68376079750674101</v>
      </c>
      <c r="AI978" s="77">
        <v>0.58248897731920057</v>
      </c>
      <c r="AJ978" s="77">
        <v>0.59785971271674743</v>
      </c>
      <c r="AK978" s="77">
        <v>0.45922748550219222</v>
      </c>
      <c r="AL978" s="77">
        <v>0.19999999999999996</v>
      </c>
      <c r="AM978" s="76">
        <v>0.43704263371173191</v>
      </c>
      <c r="AN978" s="77">
        <v>0.71834907018605854</v>
      </c>
      <c r="AO978" s="78">
        <v>0.41902906607297985</v>
      </c>
      <c r="AP978" s="79">
        <v>0.51669846895872018</v>
      </c>
      <c r="AQ978" s="70">
        <v>2</v>
      </c>
      <c r="AR978" s="71">
        <v>0</v>
      </c>
      <c r="AS978" s="71">
        <v>0</v>
      </c>
      <c r="AT978" s="71">
        <v>0</v>
      </c>
      <c r="AU978" s="71">
        <v>0</v>
      </c>
      <c r="AV978" s="71" t="s">
        <v>3395</v>
      </c>
      <c r="AW978" s="72" t="s">
        <v>3422</v>
      </c>
    </row>
    <row r="979" spans="1:49">
      <c r="A979" s="23" t="s">
        <v>4727</v>
      </c>
      <c r="B979" s="23" t="s">
        <v>3734</v>
      </c>
      <c r="C979" s="23" t="s">
        <v>2270</v>
      </c>
      <c r="D979" s="24" t="s">
        <v>2966</v>
      </c>
      <c r="E979" s="24" t="s">
        <v>3246</v>
      </c>
      <c r="F979" s="24" t="s">
        <v>3258</v>
      </c>
      <c r="G979" s="24" t="s">
        <v>3263</v>
      </c>
      <c r="H979" s="76">
        <v>0.77304480482204219</v>
      </c>
      <c r="I979" s="77">
        <v>0.28115405041570601</v>
      </c>
      <c r="J979" s="77">
        <v>0.56219966468118465</v>
      </c>
      <c r="K979" s="77">
        <v>0.54238588475941873</v>
      </c>
      <c r="L979" s="77">
        <v>0.6185267480879123</v>
      </c>
      <c r="M979" s="77">
        <v>0.68269388617324722</v>
      </c>
      <c r="N979" s="77">
        <v>0.654332662684463</v>
      </c>
      <c r="O979" s="77" t="s">
        <v>3395</v>
      </c>
      <c r="P979" s="77">
        <v>0.43988080605254143</v>
      </c>
      <c r="Q979" s="77">
        <v>0.55682873067868888</v>
      </c>
      <c r="R979" s="77">
        <v>0.45233786439275425</v>
      </c>
      <c r="S979" s="77">
        <v>0.87058823529411833</v>
      </c>
      <c r="T979" s="77">
        <v>0.958201791121706</v>
      </c>
      <c r="U979" s="77">
        <v>0.63794740369195002</v>
      </c>
      <c r="V979" s="77">
        <v>0.62027821724109888</v>
      </c>
      <c r="W979" s="77">
        <v>0.58482572969257418</v>
      </c>
      <c r="X979" s="77">
        <v>0.43624848690693108</v>
      </c>
      <c r="Y979" s="77">
        <v>0.38807585143506368</v>
      </c>
      <c r="Z979" s="77">
        <v>0.67999999999999994</v>
      </c>
      <c r="AA979" s="77">
        <v>0.47666101240607717</v>
      </c>
      <c r="AB979" s="77">
        <v>0.40601503759398494</v>
      </c>
      <c r="AC979" s="77">
        <v>0.19999999999999996</v>
      </c>
      <c r="AD979" s="76">
        <v>0.53879950663964427</v>
      </c>
      <c r="AE979" s="77">
        <v>0.58756399755151656</v>
      </c>
      <c r="AF979" s="77">
        <v>0.50458329753572162</v>
      </c>
      <c r="AG979" s="77">
        <v>0.91439501320791217</v>
      </c>
      <c r="AH979" s="77">
        <v>0.62911281046652445</v>
      </c>
      <c r="AI979" s="77">
        <v>0.51053710829975263</v>
      </c>
      <c r="AJ979" s="77">
        <v>0.53403792571753184</v>
      </c>
      <c r="AK979" s="77">
        <v>0.44133802500003105</v>
      </c>
      <c r="AL979" s="77">
        <v>0.19999999999999996</v>
      </c>
      <c r="AM979" s="76">
        <v>0.54364893390896085</v>
      </c>
      <c r="AN979" s="77">
        <v>0.68468164399139642</v>
      </c>
      <c r="AO979" s="78">
        <v>0.39179198357252093</v>
      </c>
      <c r="AP979" s="79">
        <v>0.5332032824599271</v>
      </c>
      <c r="AQ979" s="70">
        <v>2</v>
      </c>
      <c r="AR979" s="71">
        <v>0</v>
      </c>
      <c r="AS979" s="71">
        <v>0</v>
      </c>
      <c r="AT979" s="71">
        <v>0</v>
      </c>
      <c r="AU979" s="71">
        <v>0</v>
      </c>
      <c r="AV979" s="71" t="s">
        <v>3395</v>
      </c>
      <c r="AW979" s="72" t="s">
        <v>3422</v>
      </c>
    </row>
    <row r="980" spans="1:49">
      <c r="A980" s="23" t="s">
        <v>4728</v>
      </c>
      <c r="B980" s="23" t="s">
        <v>3734</v>
      </c>
      <c r="C980" s="23" t="s">
        <v>2272</v>
      </c>
      <c r="D980" s="24" t="s">
        <v>2966</v>
      </c>
      <c r="E980" s="24" t="s">
        <v>3246</v>
      </c>
      <c r="F980" s="24" t="s">
        <v>3265</v>
      </c>
      <c r="G980" s="24" t="s">
        <v>3266</v>
      </c>
      <c r="H980" s="76">
        <v>0.77597390556307966</v>
      </c>
      <c r="I980" s="77">
        <v>0.26204733972661681</v>
      </c>
      <c r="J980" s="77">
        <v>0.64537551626568046</v>
      </c>
      <c r="K980" s="77">
        <v>0.50244683936029477</v>
      </c>
      <c r="L980" s="77">
        <v>0.59116523656443742</v>
      </c>
      <c r="M980" s="77">
        <v>0.44902155416596401</v>
      </c>
      <c r="N980" s="77">
        <v>0.51484096918509459</v>
      </c>
      <c r="O980" s="77" t="s">
        <v>3395</v>
      </c>
      <c r="P980" s="77">
        <v>0.4454706468041682</v>
      </c>
      <c r="Q980" s="77">
        <v>0.51991576447582055</v>
      </c>
      <c r="R980" s="77">
        <v>0.86274181005646899</v>
      </c>
      <c r="S980" s="77">
        <v>0.79999999999999971</v>
      </c>
      <c r="T980" s="77">
        <v>0.9717125185232911</v>
      </c>
      <c r="U980" s="77">
        <v>0.61512393003736843</v>
      </c>
      <c r="V980" s="77">
        <v>0.54959569076651127</v>
      </c>
      <c r="W980" s="77">
        <v>0.56568979225937344</v>
      </c>
      <c r="X980" s="77">
        <v>0.42986587833284695</v>
      </c>
      <c r="Y980" s="77">
        <v>0.38063678415884439</v>
      </c>
      <c r="Z980" s="77">
        <v>0.69714285714285729</v>
      </c>
      <c r="AA980" s="77">
        <v>0.51243993341039951</v>
      </c>
      <c r="AB980" s="77">
        <v>0.40601503759398494</v>
      </c>
      <c r="AC980" s="77">
        <v>0.19999999999999996</v>
      </c>
      <c r="AD980" s="76">
        <v>0.56113225385179233</v>
      </c>
      <c r="AE980" s="77">
        <v>0.50058904921599179</v>
      </c>
      <c r="AF980" s="77">
        <v>0.69132878726614477</v>
      </c>
      <c r="AG980" s="77">
        <v>0.88585625926164546</v>
      </c>
      <c r="AH980" s="77">
        <v>0.58235981040193985</v>
      </c>
      <c r="AI980" s="77">
        <v>0.49777783529611019</v>
      </c>
      <c r="AJ980" s="77">
        <v>0.53888982065085078</v>
      </c>
      <c r="AK980" s="77">
        <v>0.45922748550219222</v>
      </c>
      <c r="AL980" s="77">
        <v>0.19999999999999996</v>
      </c>
      <c r="AM980" s="76">
        <v>0.58435003011130959</v>
      </c>
      <c r="AN980" s="77">
        <v>0.65533130165323183</v>
      </c>
      <c r="AO980" s="78">
        <v>0.39937243538434769</v>
      </c>
      <c r="AP980" s="79">
        <v>0.5405628776008311</v>
      </c>
      <c r="AQ980" s="70">
        <v>2</v>
      </c>
      <c r="AR980" s="71">
        <v>0</v>
      </c>
      <c r="AS980" s="71">
        <v>0</v>
      </c>
      <c r="AT980" s="71">
        <v>0</v>
      </c>
      <c r="AU980" s="71">
        <v>0</v>
      </c>
      <c r="AV980" s="71" t="s">
        <v>3395</v>
      </c>
      <c r="AW980" s="72" t="s">
        <v>3422</v>
      </c>
    </row>
    <row r="981" spans="1:49">
      <c r="A981" s="23" t="s">
        <v>4729</v>
      </c>
      <c r="B981" s="23" t="s">
        <v>3734</v>
      </c>
      <c r="C981" s="23" t="s">
        <v>2274</v>
      </c>
      <c r="D981" s="24" t="s">
        <v>2966</v>
      </c>
      <c r="E981" s="24" t="s">
        <v>3246</v>
      </c>
      <c r="F981" s="24" t="s">
        <v>3268</v>
      </c>
      <c r="G981" s="24" t="s">
        <v>3273</v>
      </c>
      <c r="H981" s="76">
        <v>0.80299924103273712</v>
      </c>
      <c r="I981" s="77">
        <v>0.23201095888567311</v>
      </c>
      <c r="J981" s="77">
        <v>0.51525399103930192</v>
      </c>
      <c r="K981" s="77">
        <v>0.42943884660890841</v>
      </c>
      <c r="L981" s="77">
        <v>0.60398046475476863</v>
      </c>
      <c r="M981" s="77">
        <v>0.28963307562447316</v>
      </c>
      <c r="N981" s="77">
        <v>0.3452751426874896</v>
      </c>
      <c r="O981" s="77" t="s">
        <v>3395</v>
      </c>
      <c r="P981" s="77">
        <v>0.46690845768611006</v>
      </c>
      <c r="Q981" s="77">
        <v>0.59788403879393259</v>
      </c>
      <c r="R981" s="77">
        <v>0.64839495650535539</v>
      </c>
      <c r="S981" s="77">
        <v>0.82352941176470584</v>
      </c>
      <c r="T981" s="77">
        <v>0.99096385542168675</v>
      </c>
      <c r="U981" s="77">
        <v>0.63472216920061741</v>
      </c>
      <c r="V981" s="77">
        <v>0.67818452669935902</v>
      </c>
      <c r="W981" s="77">
        <v>0.40796511444258399</v>
      </c>
      <c r="X981" s="77">
        <v>0.46336314083398944</v>
      </c>
      <c r="Y981" s="77">
        <v>0.37624097167744203</v>
      </c>
      <c r="Z981" s="77">
        <v>0.79428571428571426</v>
      </c>
      <c r="AA981" s="77">
        <v>0.51243993341039951</v>
      </c>
      <c r="AB981" s="77">
        <v>0.40601503759398494</v>
      </c>
      <c r="AC981" s="77">
        <v>0.19999999999999996</v>
      </c>
      <c r="AD981" s="76">
        <v>0.51675473031923735</v>
      </c>
      <c r="AE981" s="77">
        <v>0.42704719747234998</v>
      </c>
      <c r="AF981" s="77">
        <v>0.62313949764964405</v>
      </c>
      <c r="AG981" s="77">
        <v>0.90724663359319635</v>
      </c>
      <c r="AH981" s="77">
        <v>0.65645334794998822</v>
      </c>
      <c r="AI981" s="77">
        <v>0.43566412763828671</v>
      </c>
      <c r="AJ981" s="77">
        <v>0.58526334298157812</v>
      </c>
      <c r="AK981" s="77">
        <v>0.45922748550219222</v>
      </c>
      <c r="AL981" s="77">
        <v>0.19999999999999996</v>
      </c>
      <c r="AM981" s="76">
        <v>0.52231380848041054</v>
      </c>
      <c r="AN981" s="77">
        <v>0.66645470306049048</v>
      </c>
      <c r="AO981" s="78">
        <v>0.41483027616125678</v>
      </c>
      <c r="AP981" s="79">
        <v>0.52958412753282658</v>
      </c>
      <c r="AQ981" s="70">
        <v>2</v>
      </c>
      <c r="AR981" s="71">
        <v>0</v>
      </c>
      <c r="AS981" s="71">
        <v>0</v>
      </c>
      <c r="AT981" s="71">
        <v>0</v>
      </c>
      <c r="AU981" s="71">
        <v>1</v>
      </c>
      <c r="AV981" s="71" t="s">
        <v>3702</v>
      </c>
      <c r="AW981" s="72" t="s">
        <v>3422</v>
      </c>
    </row>
    <row r="982" spans="1:49">
      <c r="A982" s="23" t="s">
        <v>4730</v>
      </c>
      <c r="B982" s="23" t="s">
        <v>3734</v>
      </c>
      <c r="C982" s="23" t="s">
        <v>2276</v>
      </c>
      <c r="D982" s="24" t="s">
        <v>2966</v>
      </c>
      <c r="E982" s="24" t="s">
        <v>3275</v>
      </c>
      <c r="F982" s="24" t="s">
        <v>3276</v>
      </c>
      <c r="G982" s="24" t="s">
        <v>3281</v>
      </c>
      <c r="H982" s="76">
        <v>0.76457044071228841</v>
      </c>
      <c r="I982" s="77">
        <v>0.34213774098926547</v>
      </c>
      <c r="J982" s="77">
        <v>0.66955833482887883</v>
      </c>
      <c r="K982" s="77">
        <v>0.60259881221293343</v>
      </c>
      <c r="L982" s="77">
        <v>0.4658498152496513</v>
      </c>
      <c r="M982" s="77">
        <v>0.99830509309957904</v>
      </c>
      <c r="N982" s="77">
        <v>0.76980872917925991</v>
      </c>
      <c r="O982" s="77" t="s">
        <v>3395</v>
      </c>
      <c r="P982" s="77">
        <v>0.40977192976365379</v>
      </c>
      <c r="Q982" s="77">
        <v>0.76463397865166383</v>
      </c>
      <c r="R982" s="77">
        <v>0.77303017310756461</v>
      </c>
      <c r="S982" s="77">
        <v>0.60000000000000098</v>
      </c>
      <c r="T982" s="77">
        <v>0.93208556149732624</v>
      </c>
      <c r="U982" s="77">
        <v>0.56487353782449146</v>
      </c>
      <c r="V982" s="77">
        <v>0.47212279721293898</v>
      </c>
      <c r="W982" s="77">
        <v>0.83115762060407361</v>
      </c>
      <c r="X982" s="77">
        <v>0.64698889497969625</v>
      </c>
      <c r="Y982" s="77">
        <v>0.38841399085671002</v>
      </c>
      <c r="Z982" s="77">
        <v>0.5257142857142858</v>
      </c>
      <c r="AA982" s="77">
        <v>0.495842684972507</v>
      </c>
      <c r="AB982" s="77">
        <v>0.40601503759398494</v>
      </c>
      <c r="AC982" s="77">
        <v>0.19999999999999996</v>
      </c>
      <c r="AD982" s="76">
        <v>0.59208883884347763</v>
      </c>
      <c r="AE982" s="77">
        <v>0.64926687590101539</v>
      </c>
      <c r="AF982" s="77">
        <v>0.76883207587961422</v>
      </c>
      <c r="AG982" s="77">
        <v>0.76604278074866361</v>
      </c>
      <c r="AH982" s="77">
        <v>0.51849816751871525</v>
      </c>
      <c r="AI982" s="77">
        <v>0.73907325779188493</v>
      </c>
      <c r="AJ982" s="77">
        <v>0.45706413828549791</v>
      </c>
      <c r="AK982" s="77">
        <v>0.45092886128324594</v>
      </c>
      <c r="AL982" s="77">
        <v>0.19999999999999996</v>
      </c>
      <c r="AM982" s="76">
        <v>0.67006259687470238</v>
      </c>
      <c r="AN982" s="77">
        <v>0.67453806868642119</v>
      </c>
      <c r="AO982" s="78">
        <v>0.36933099985624795</v>
      </c>
      <c r="AP982" s="79">
        <v>0.56096140145889928</v>
      </c>
      <c r="AQ982" s="70">
        <v>2</v>
      </c>
      <c r="AR982" s="71">
        <v>1</v>
      </c>
      <c r="AS982" s="71">
        <v>0</v>
      </c>
      <c r="AT982" s="71">
        <v>0</v>
      </c>
      <c r="AU982" s="71">
        <v>0</v>
      </c>
      <c r="AV982" s="71" t="s">
        <v>3395</v>
      </c>
      <c r="AW982" s="72" t="s">
        <v>3422</v>
      </c>
    </row>
    <row r="983" spans="1:49">
      <c r="A983" s="23" t="s">
        <v>4731</v>
      </c>
      <c r="B983" s="23" t="s">
        <v>3734</v>
      </c>
      <c r="C983" s="23" t="s">
        <v>2278</v>
      </c>
      <c r="D983" s="24" t="s">
        <v>2966</v>
      </c>
      <c r="E983" s="24" t="s">
        <v>3302</v>
      </c>
      <c r="F983" s="24" t="s">
        <v>3303</v>
      </c>
      <c r="G983" s="24" t="s">
        <v>3304</v>
      </c>
      <c r="H983" s="76">
        <v>0.72204840986910801</v>
      </c>
      <c r="I983" s="77">
        <v>0.30025978874606762</v>
      </c>
      <c r="J983" s="77">
        <v>0.52426810416429426</v>
      </c>
      <c r="K983" s="77">
        <v>0.47805481495659452</v>
      </c>
      <c r="L983" s="77">
        <v>0.60747900065591098</v>
      </c>
      <c r="M983" s="77">
        <v>0.65940142732324347</v>
      </c>
      <c r="N983" s="77">
        <v>0.71064414356111782</v>
      </c>
      <c r="O983" s="77" t="s">
        <v>3395</v>
      </c>
      <c r="P983" s="77">
        <v>0.2706657499088394</v>
      </c>
      <c r="Q983" s="77">
        <v>0.26241019042830394</v>
      </c>
      <c r="R983" s="77">
        <v>0.63678941317125071</v>
      </c>
      <c r="S983" s="77">
        <v>0.60000000000000098</v>
      </c>
      <c r="T983" s="77">
        <v>0.66234134398556788</v>
      </c>
      <c r="U983" s="77">
        <v>0.86526983939205315</v>
      </c>
      <c r="V983" s="77">
        <v>0.65537423949109552</v>
      </c>
      <c r="W983" s="77">
        <v>0.56543610848716452</v>
      </c>
      <c r="X983" s="77">
        <v>0.62565909252894425</v>
      </c>
      <c r="Y983" s="77">
        <v>0.30996564503476076</v>
      </c>
      <c r="Z983" s="77">
        <v>0.53714285714285714</v>
      </c>
      <c r="AA983" s="77">
        <v>0.50571499441905021</v>
      </c>
      <c r="AB983" s="77">
        <v>0.40601503759398494</v>
      </c>
      <c r="AC983" s="77">
        <v>0.19999999999999996</v>
      </c>
      <c r="AD983" s="76">
        <v>0.51552543425982333</v>
      </c>
      <c r="AE983" s="77">
        <v>0.54524902728114122</v>
      </c>
      <c r="AF983" s="77">
        <v>0.44959980179977732</v>
      </c>
      <c r="AG983" s="77">
        <v>0.63117067199278443</v>
      </c>
      <c r="AH983" s="77">
        <v>0.76032203944157439</v>
      </c>
      <c r="AI983" s="77">
        <v>0.59554760050805444</v>
      </c>
      <c r="AJ983" s="77">
        <v>0.42355425108880895</v>
      </c>
      <c r="AK983" s="77">
        <v>0.45586501600651758</v>
      </c>
      <c r="AL983" s="77">
        <v>0.19999999999999996</v>
      </c>
      <c r="AM983" s="76">
        <v>0.50345808778024725</v>
      </c>
      <c r="AN983" s="77">
        <v>0.66234677064747116</v>
      </c>
      <c r="AO983" s="78">
        <v>0.35980642236510879</v>
      </c>
      <c r="AP983" s="79">
        <v>0.50087771767585809</v>
      </c>
      <c r="AQ983" s="70">
        <v>2</v>
      </c>
      <c r="AR983" s="71">
        <v>0</v>
      </c>
      <c r="AS983" s="71">
        <v>0</v>
      </c>
      <c r="AT983" s="71">
        <v>0</v>
      </c>
      <c r="AU983" s="71">
        <v>1</v>
      </c>
      <c r="AV983" s="71" t="s">
        <v>3705</v>
      </c>
      <c r="AW983" s="72" t="s">
        <v>3422</v>
      </c>
    </row>
    <row r="984" spans="1:49">
      <c r="A984" s="23" t="s">
        <v>4732</v>
      </c>
      <c r="B984" s="23" t="s">
        <v>2280</v>
      </c>
      <c r="C984" s="23" t="s">
        <v>2280</v>
      </c>
      <c r="D984" s="24" t="s">
        <v>2966</v>
      </c>
      <c r="E984" s="24" t="s">
        <v>3302</v>
      </c>
      <c r="F984" s="24" t="s">
        <v>3306</v>
      </c>
      <c r="G984" s="24" t="s">
        <v>3309</v>
      </c>
      <c r="H984" s="76">
        <v>0.70682848865427039</v>
      </c>
      <c r="I984" s="77">
        <v>0.41588456111026162</v>
      </c>
      <c r="J984" s="77">
        <v>0.587413863124434</v>
      </c>
      <c r="K984" s="77">
        <v>0.44531225281343756</v>
      </c>
      <c r="L984" s="77">
        <v>0.64305878962843255</v>
      </c>
      <c r="M984" s="77">
        <v>0.98916837648952605</v>
      </c>
      <c r="N984" s="77">
        <v>0.47622860975951758</v>
      </c>
      <c r="O984" s="77" t="s">
        <v>3395</v>
      </c>
      <c r="P984" s="77">
        <v>0.46342223889388617</v>
      </c>
      <c r="Q984" s="77">
        <v>0.65775269872423947</v>
      </c>
      <c r="R984" s="77">
        <v>1</v>
      </c>
      <c r="S984" s="77">
        <v>0.60000000000000264</v>
      </c>
      <c r="T984" s="77">
        <v>0.50246118162489517</v>
      </c>
      <c r="U984" s="77">
        <v>0.72384695131894705</v>
      </c>
      <c r="V984" s="77">
        <v>0.62898743291571924</v>
      </c>
      <c r="W984" s="77">
        <v>0.88309740058741615</v>
      </c>
      <c r="X984" s="77">
        <v>0.71667169370586592</v>
      </c>
      <c r="Y984" s="77">
        <v>0.27513728460518838</v>
      </c>
      <c r="Z984" s="77">
        <v>0.57639344262295089</v>
      </c>
      <c r="AA984" s="77">
        <v>0.50571499441905021</v>
      </c>
      <c r="AB984" s="77">
        <v>0.40601503759398494</v>
      </c>
      <c r="AC984" s="77">
        <v>0.19999999999999996</v>
      </c>
      <c r="AD984" s="76">
        <v>0.57004230429632197</v>
      </c>
      <c r="AE984" s="77">
        <v>0.60343805351695989</v>
      </c>
      <c r="AF984" s="77">
        <v>0.82887634936211974</v>
      </c>
      <c r="AG984" s="77">
        <v>0.55123059081244885</v>
      </c>
      <c r="AH984" s="77">
        <v>0.6764171921173332</v>
      </c>
      <c r="AI984" s="77">
        <v>0.79988454714664103</v>
      </c>
      <c r="AJ984" s="77">
        <v>0.42576536361406964</v>
      </c>
      <c r="AK984" s="77">
        <v>0.45586501600651758</v>
      </c>
      <c r="AL984" s="77">
        <v>0.19999999999999996</v>
      </c>
      <c r="AM984" s="76">
        <v>0.6674522357251339</v>
      </c>
      <c r="AN984" s="77">
        <v>0.67584411002547429</v>
      </c>
      <c r="AO984" s="78">
        <v>0.36054345987352904</v>
      </c>
      <c r="AP984" s="79">
        <v>0.5568992233744936</v>
      </c>
      <c r="AQ984" s="70">
        <v>2</v>
      </c>
      <c r="AR984" s="71">
        <v>1</v>
      </c>
      <c r="AS984" s="71">
        <v>0</v>
      </c>
      <c r="AT984" s="71">
        <v>0</v>
      </c>
      <c r="AU984" s="71">
        <v>0</v>
      </c>
      <c r="AV984" s="71" t="s">
        <v>3395</v>
      </c>
      <c r="AW984" s="72" t="s">
        <v>3422</v>
      </c>
    </row>
    <row r="985" spans="1:49">
      <c r="A985" s="23" t="s">
        <v>4733</v>
      </c>
      <c r="B985" s="23" t="s">
        <v>3735</v>
      </c>
      <c r="C985" s="23" t="s">
        <v>2285</v>
      </c>
      <c r="D985" s="24" t="s">
        <v>2966</v>
      </c>
      <c r="E985" s="24" t="s">
        <v>3302</v>
      </c>
      <c r="F985" s="24" t="s">
        <v>3319</v>
      </c>
      <c r="G985" s="24" t="s">
        <v>3330</v>
      </c>
      <c r="H985" s="76">
        <v>0.76688168417351243</v>
      </c>
      <c r="I985" s="77">
        <v>0.38588374284056071</v>
      </c>
      <c r="J985" s="77">
        <v>0.62562726327503859</v>
      </c>
      <c r="K985" s="77">
        <v>0.48355910767495569</v>
      </c>
      <c r="L985" s="77">
        <v>0.52907338171189411</v>
      </c>
      <c r="M985" s="77">
        <v>0.94071697512653585</v>
      </c>
      <c r="N985" s="77">
        <v>0.53788951386756856</v>
      </c>
      <c r="O985" s="77" t="s">
        <v>3395</v>
      </c>
      <c r="P985" s="77">
        <v>0.47354425431289754</v>
      </c>
      <c r="Q985" s="77">
        <v>0.91883485680635435</v>
      </c>
      <c r="R985" s="77">
        <v>0.56550684546274876</v>
      </c>
      <c r="S985" s="77">
        <v>0.58823529411764708</v>
      </c>
      <c r="T985" s="77">
        <v>0.68802267895109837</v>
      </c>
      <c r="U985" s="77">
        <v>0.68602413654557104</v>
      </c>
      <c r="V985" s="77">
        <v>0.64949970767453802</v>
      </c>
      <c r="W985" s="77">
        <v>0.77893415033201763</v>
      </c>
      <c r="X985" s="77">
        <v>0.6551484426859715</v>
      </c>
      <c r="Y985" s="77">
        <v>0.33795365375495068</v>
      </c>
      <c r="Z985" s="77">
        <v>0.68571428571428572</v>
      </c>
      <c r="AA985" s="77">
        <v>0.50571499441905021</v>
      </c>
      <c r="AB985" s="77">
        <v>0.40601503759398494</v>
      </c>
      <c r="AC985" s="77">
        <v>0.19999999999999996</v>
      </c>
      <c r="AD985" s="76">
        <v>0.59279756342970391</v>
      </c>
      <c r="AE985" s="77">
        <v>0.59295664653877034</v>
      </c>
      <c r="AF985" s="77">
        <v>0.7421708511345515</v>
      </c>
      <c r="AG985" s="77">
        <v>0.63812898653437267</v>
      </c>
      <c r="AH985" s="77">
        <v>0.66776192211005458</v>
      </c>
      <c r="AI985" s="77">
        <v>0.71704129650899451</v>
      </c>
      <c r="AJ985" s="77">
        <v>0.51183396973461814</v>
      </c>
      <c r="AK985" s="77">
        <v>0.45586501600651758</v>
      </c>
      <c r="AL985" s="77">
        <v>0.19999999999999996</v>
      </c>
      <c r="AM985" s="76">
        <v>0.64264168703434199</v>
      </c>
      <c r="AN985" s="77">
        <v>0.67431073505114059</v>
      </c>
      <c r="AO985" s="78">
        <v>0.38923299524704524</v>
      </c>
      <c r="AP985" s="79">
        <v>0.56062309262317944</v>
      </c>
      <c r="AQ985" s="70">
        <v>2</v>
      </c>
      <c r="AR985" s="71">
        <v>1</v>
      </c>
      <c r="AS985" s="71">
        <v>0</v>
      </c>
      <c r="AT985" s="71">
        <v>0</v>
      </c>
      <c r="AU985" s="71">
        <v>0</v>
      </c>
      <c r="AV985" s="71" t="s">
        <v>3395</v>
      </c>
      <c r="AW985" s="72" t="s">
        <v>3422</v>
      </c>
    </row>
    <row r="986" spans="1:49">
      <c r="A986" s="23" t="s">
        <v>4734</v>
      </c>
      <c r="B986" s="23" t="s">
        <v>3735</v>
      </c>
      <c r="C986" s="23" t="s">
        <v>2290</v>
      </c>
      <c r="D986" s="24" t="s">
        <v>2966</v>
      </c>
      <c r="E986" s="24" t="s">
        <v>3302</v>
      </c>
      <c r="F986" s="24" t="s">
        <v>3343</v>
      </c>
      <c r="G986" s="24" t="s">
        <v>3348</v>
      </c>
      <c r="H986" s="76">
        <v>0.709398973600468</v>
      </c>
      <c r="I986" s="77">
        <v>0.35951906336421452</v>
      </c>
      <c r="J986" s="77">
        <v>0.50394943040838336</v>
      </c>
      <c r="K986" s="77">
        <v>0.71389324663906206</v>
      </c>
      <c r="L986" s="77">
        <v>0.50454727753584383</v>
      </c>
      <c r="M986" s="77">
        <v>0.9869317176366601</v>
      </c>
      <c r="N986" s="77">
        <v>0.56033778715685334</v>
      </c>
      <c r="O986" s="77" t="s">
        <v>3395</v>
      </c>
      <c r="P986" s="77">
        <v>0.37981857882808523</v>
      </c>
      <c r="Q986" s="77">
        <v>0.73802988127169056</v>
      </c>
      <c r="R986" s="77">
        <v>0.27621375169107593</v>
      </c>
      <c r="S986" s="77">
        <v>0.43292487342360592</v>
      </c>
      <c r="T986" s="77">
        <v>0.7040243586589694</v>
      </c>
      <c r="U986" s="77">
        <v>0.60279044383253344</v>
      </c>
      <c r="V986" s="77">
        <v>0.62631873852864073</v>
      </c>
      <c r="W986" s="77">
        <v>0.82710901870173026</v>
      </c>
      <c r="X986" s="77">
        <v>0.45102419309161346</v>
      </c>
      <c r="Y986" s="77">
        <v>0.5</v>
      </c>
      <c r="Z986" s="77">
        <v>0.69714285714285729</v>
      </c>
      <c r="AA986" s="77">
        <v>0.50571499441905021</v>
      </c>
      <c r="AB986" s="77">
        <v>0.40601503759398494</v>
      </c>
      <c r="AC986" s="77">
        <v>0.19999999999999996</v>
      </c>
      <c r="AD986" s="76">
        <v>0.52428915579102198</v>
      </c>
      <c r="AE986" s="77">
        <v>0.62910572155930089</v>
      </c>
      <c r="AF986" s="77">
        <v>0.50712181648138321</v>
      </c>
      <c r="AG986" s="77">
        <v>0.56847461604128768</v>
      </c>
      <c r="AH986" s="77">
        <v>0.61455459118058708</v>
      </c>
      <c r="AI986" s="77">
        <v>0.63906660589667186</v>
      </c>
      <c r="AJ986" s="77">
        <v>0.59857142857142864</v>
      </c>
      <c r="AK986" s="77">
        <v>0.45586501600651758</v>
      </c>
      <c r="AL986" s="77">
        <v>0.19999999999999996</v>
      </c>
      <c r="AM986" s="76">
        <v>0.55350556461056877</v>
      </c>
      <c r="AN986" s="77">
        <v>0.60736527103951554</v>
      </c>
      <c r="AO986" s="78">
        <v>0.41814548152598202</v>
      </c>
      <c r="AP986" s="79">
        <v>0.52314730094189965</v>
      </c>
      <c r="AQ986" s="70">
        <v>2</v>
      </c>
      <c r="AR986" s="71">
        <v>0</v>
      </c>
      <c r="AS986" s="71">
        <v>0</v>
      </c>
      <c r="AT986" s="71">
        <v>0</v>
      </c>
      <c r="AU986" s="71">
        <v>0</v>
      </c>
      <c r="AV986" s="71" t="s">
        <v>3395</v>
      </c>
      <c r="AW986" s="72" t="s">
        <v>3422</v>
      </c>
    </row>
    <row r="987" spans="1:49">
      <c r="A987" s="23" t="s">
        <v>4735</v>
      </c>
      <c r="B987" s="23" t="s">
        <v>3735</v>
      </c>
      <c r="C987" s="23" t="s">
        <v>2292</v>
      </c>
      <c r="D987" s="24" t="s">
        <v>2966</v>
      </c>
      <c r="E987" s="24" t="s">
        <v>3302</v>
      </c>
      <c r="F987" s="24" t="s">
        <v>3343</v>
      </c>
      <c r="G987" s="24" t="s">
        <v>3350</v>
      </c>
      <c r="H987" s="76">
        <v>0.709398973600468</v>
      </c>
      <c r="I987" s="77">
        <v>0.20771755791378751</v>
      </c>
      <c r="J987" s="77">
        <v>0.36809307105395583</v>
      </c>
      <c r="K987" s="77">
        <v>0.79304296234094807</v>
      </c>
      <c r="L987" s="77">
        <v>0.57381997149938679</v>
      </c>
      <c r="M987" s="77">
        <v>0.64425762169833589</v>
      </c>
      <c r="N987" s="77">
        <v>0.19782643103072584</v>
      </c>
      <c r="O987" s="77" t="s">
        <v>3395</v>
      </c>
      <c r="P987" s="77">
        <v>0.20527125831404175</v>
      </c>
      <c r="Q987" s="77">
        <v>0.68151044846232334</v>
      </c>
      <c r="R987" s="77">
        <v>6.2176527612077211E-2</v>
      </c>
      <c r="S987" s="77">
        <v>0.43292487342360592</v>
      </c>
      <c r="T987" s="77">
        <v>0.7040243586589694</v>
      </c>
      <c r="U987" s="77">
        <v>0.68775044402313135</v>
      </c>
      <c r="V987" s="77">
        <v>0.62631873852864073</v>
      </c>
      <c r="W987" s="77">
        <v>0.91122434271782993</v>
      </c>
      <c r="X987" s="77">
        <v>0.43872934218431947</v>
      </c>
      <c r="Y987" s="77">
        <v>0.5</v>
      </c>
      <c r="Z987" s="77">
        <v>0.69714285714285729</v>
      </c>
      <c r="AA987" s="77">
        <v>0.50571499441905021</v>
      </c>
      <c r="AB987" s="77">
        <v>0.40601503759398494</v>
      </c>
      <c r="AC987" s="77">
        <v>0.19999999999999996</v>
      </c>
      <c r="AD987" s="76">
        <v>0.42840320085607048</v>
      </c>
      <c r="AE987" s="77">
        <v>0.48284364897668769</v>
      </c>
      <c r="AF987" s="77">
        <v>0.3718434880372003</v>
      </c>
      <c r="AG987" s="77">
        <v>0.56847461604128768</v>
      </c>
      <c r="AH987" s="77">
        <v>0.65703459127588604</v>
      </c>
      <c r="AI987" s="77">
        <v>0.6749768424510747</v>
      </c>
      <c r="AJ987" s="77">
        <v>0.59857142857142864</v>
      </c>
      <c r="AK987" s="77">
        <v>0.45586501600651758</v>
      </c>
      <c r="AL987" s="77">
        <v>0.19999999999999996</v>
      </c>
      <c r="AM987" s="76">
        <v>0.42769677928998617</v>
      </c>
      <c r="AN987" s="77">
        <v>0.63349534992274947</v>
      </c>
      <c r="AO987" s="78">
        <v>0.41814548152598202</v>
      </c>
      <c r="AP987" s="79">
        <v>0.48849511778988752</v>
      </c>
      <c r="AQ987" s="70">
        <v>2</v>
      </c>
      <c r="AR987" s="71">
        <v>0</v>
      </c>
      <c r="AS987" s="71">
        <v>0</v>
      </c>
      <c r="AT987" s="71">
        <v>0</v>
      </c>
      <c r="AU987" s="71">
        <v>0</v>
      </c>
      <c r="AV987" s="71" t="s">
        <v>3395</v>
      </c>
      <c r="AW987" s="72" t="s">
        <v>3422</v>
      </c>
    </row>
    <row r="988" spans="1:49">
      <c r="A988" s="23" t="s">
        <v>4736</v>
      </c>
      <c r="B988" s="23" t="s">
        <v>3735</v>
      </c>
      <c r="C988" s="23" t="s">
        <v>2294</v>
      </c>
      <c r="D988" s="24" t="s">
        <v>2966</v>
      </c>
      <c r="E988" s="24" t="s">
        <v>3354</v>
      </c>
      <c r="F988" s="24" t="s">
        <v>3355</v>
      </c>
      <c r="G988" s="24" t="s">
        <v>3358</v>
      </c>
      <c r="H988" s="76">
        <v>0.78282099148336814</v>
      </c>
      <c r="I988" s="77">
        <v>0.43784144704728345</v>
      </c>
      <c r="J988" s="77">
        <v>0.89594145568105554</v>
      </c>
      <c r="K988" s="77">
        <v>0.51311648378893815</v>
      </c>
      <c r="L988" s="77">
        <v>0.67050576571692166</v>
      </c>
      <c r="M988" s="77">
        <v>0.89589802049660272</v>
      </c>
      <c r="N988" s="77">
        <v>0.85859336140744402</v>
      </c>
      <c r="O988" s="77" t="s">
        <v>3395</v>
      </c>
      <c r="P988" s="77">
        <v>0.3955551986467517</v>
      </c>
      <c r="Q988" s="77">
        <v>0.53588137450862317</v>
      </c>
      <c r="R988" s="77">
        <v>1.6693762418438739E-2</v>
      </c>
      <c r="S988" s="77">
        <v>0.67058823529411793</v>
      </c>
      <c r="T988" s="77">
        <v>0.97852264673667932</v>
      </c>
      <c r="U988" s="77">
        <v>0.55580939110754934</v>
      </c>
      <c r="V988" s="77">
        <v>0.59344042689010024</v>
      </c>
      <c r="W988" s="77">
        <v>0.71119593438519846</v>
      </c>
      <c r="X988" s="77">
        <v>0.56961038192366842</v>
      </c>
      <c r="Y988" s="77">
        <v>0.36203911596829608</v>
      </c>
      <c r="Z988" s="77">
        <v>0.56571428571428573</v>
      </c>
      <c r="AA988" s="77">
        <v>0.54560320072365898</v>
      </c>
      <c r="AB988" s="77">
        <v>0.40601503759398494</v>
      </c>
      <c r="AC988" s="77">
        <v>0.19999999999999996</v>
      </c>
      <c r="AD988" s="76">
        <v>0.70553463140390249</v>
      </c>
      <c r="AE988" s="77">
        <v>0.66673376601133172</v>
      </c>
      <c r="AF988" s="77">
        <v>0.27628756846353097</v>
      </c>
      <c r="AG988" s="77">
        <v>0.82455544101539857</v>
      </c>
      <c r="AH988" s="77">
        <v>0.57462490899882479</v>
      </c>
      <c r="AI988" s="77">
        <v>0.64040315815443338</v>
      </c>
      <c r="AJ988" s="77">
        <v>0.4638767008412909</v>
      </c>
      <c r="AK988" s="77">
        <v>0.47580911915882196</v>
      </c>
      <c r="AL988" s="77">
        <v>0.19999999999999996</v>
      </c>
      <c r="AM988" s="76">
        <v>0.54951865529292165</v>
      </c>
      <c r="AN988" s="77">
        <v>0.67986116938955232</v>
      </c>
      <c r="AO988" s="78">
        <v>0.37989527333337092</v>
      </c>
      <c r="AP988" s="79">
        <v>0.52902328967767254</v>
      </c>
      <c r="AQ988" s="70">
        <v>2</v>
      </c>
      <c r="AR988" s="71">
        <v>0</v>
      </c>
      <c r="AS988" s="71">
        <v>2</v>
      </c>
      <c r="AT988" s="71">
        <v>1</v>
      </c>
      <c r="AU988" s="71">
        <v>0</v>
      </c>
      <c r="AV988" s="71" t="s">
        <v>3395</v>
      </c>
      <c r="AW988" s="72" t="s">
        <v>3422</v>
      </c>
    </row>
    <row r="989" spans="1:49">
      <c r="A989" s="23" t="s">
        <v>4737</v>
      </c>
      <c r="B989" s="23" t="s">
        <v>3735</v>
      </c>
      <c r="C989" s="23" t="s">
        <v>2296</v>
      </c>
      <c r="D989" s="24" t="s">
        <v>2966</v>
      </c>
      <c r="E989" s="24" t="s">
        <v>3354</v>
      </c>
      <c r="F989" s="24" t="s">
        <v>3355</v>
      </c>
      <c r="G989" s="24" t="s">
        <v>3364</v>
      </c>
      <c r="H989" s="76">
        <v>0.78282099148336814</v>
      </c>
      <c r="I989" s="77">
        <v>0.42409926149066873</v>
      </c>
      <c r="J989" s="77">
        <v>0.81484744537507092</v>
      </c>
      <c r="K989" s="77">
        <v>0.35899686590553237</v>
      </c>
      <c r="L989" s="77">
        <v>0.65862212297526646</v>
      </c>
      <c r="M989" s="77">
        <v>0.96346383413903292</v>
      </c>
      <c r="N989" s="77">
        <v>0.7421182177100607</v>
      </c>
      <c r="O989" s="77" t="s">
        <v>3395</v>
      </c>
      <c r="P989" s="77">
        <v>0.1407537924958665</v>
      </c>
      <c r="Q989" s="77">
        <v>0.62542369427611022</v>
      </c>
      <c r="R989" s="77">
        <v>0.39206688010261947</v>
      </c>
      <c r="S989" s="77">
        <v>0.67058823529411793</v>
      </c>
      <c r="T989" s="77">
        <v>0.97852264673667932</v>
      </c>
      <c r="U989" s="77">
        <v>0.55580939110754934</v>
      </c>
      <c r="V989" s="77">
        <v>0.59344042689010024</v>
      </c>
      <c r="W989" s="77">
        <v>0.85497127995685618</v>
      </c>
      <c r="X989" s="77">
        <v>0.43957534813144739</v>
      </c>
      <c r="Y989" s="77">
        <v>0.36203911596829608</v>
      </c>
      <c r="Z989" s="77">
        <v>0.56571428571428573</v>
      </c>
      <c r="AA989" s="77">
        <v>0.54560320072365898</v>
      </c>
      <c r="AB989" s="77">
        <v>0.40601503759398494</v>
      </c>
      <c r="AC989" s="77">
        <v>0.19999999999999996</v>
      </c>
      <c r="AD989" s="76">
        <v>0.67392256611636936</v>
      </c>
      <c r="AE989" s="77">
        <v>0.57279096664515172</v>
      </c>
      <c r="AF989" s="77">
        <v>0.50874528718936485</v>
      </c>
      <c r="AG989" s="77">
        <v>0.82455544101539857</v>
      </c>
      <c r="AH989" s="77">
        <v>0.57462490899882479</v>
      </c>
      <c r="AI989" s="77">
        <v>0.64727331404415178</v>
      </c>
      <c r="AJ989" s="77">
        <v>0.4638767008412909</v>
      </c>
      <c r="AK989" s="77">
        <v>0.47580911915882196</v>
      </c>
      <c r="AL989" s="77">
        <v>0.19999999999999996</v>
      </c>
      <c r="AM989" s="76">
        <v>0.58515293998362861</v>
      </c>
      <c r="AN989" s="77">
        <v>0.68215122135279171</v>
      </c>
      <c r="AO989" s="78">
        <v>0.37989527333337092</v>
      </c>
      <c r="AP989" s="79">
        <v>0.54116260829375507</v>
      </c>
      <c r="AQ989" s="70">
        <v>2</v>
      </c>
      <c r="AR989" s="71">
        <v>0</v>
      </c>
      <c r="AS989" s="71">
        <v>2</v>
      </c>
      <c r="AT989" s="71">
        <v>1</v>
      </c>
      <c r="AU989" s="71">
        <v>0</v>
      </c>
      <c r="AV989" s="71" t="s">
        <v>3395</v>
      </c>
      <c r="AW989" s="72" t="s">
        <v>3422</v>
      </c>
    </row>
    <row r="990" spans="1:49">
      <c r="A990" s="23" t="s">
        <v>4738</v>
      </c>
      <c r="B990" s="23" t="s">
        <v>3735</v>
      </c>
      <c r="C990" s="23" t="s">
        <v>2298</v>
      </c>
      <c r="D990" s="24" t="s">
        <v>2966</v>
      </c>
      <c r="E990" s="24" t="s">
        <v>3354</v>
      </c>
      <c r="F990" s="24" t="s">
        <v>3355</v>
      </c>
      <c r="G990" s="24" t="s">
        <v>3370</v>
      </c>
      <c r="H990" s="76">
        <v>0.78282099148336814</v>
      </c>
      <c r="I990" s="77">
        <v>0.47330310452955865</v>
      </c>
      <c r="J990" s="77">
        <v>0.93340920781873016</v>
      </c>
      <c r="K990" s="77">
        <v>0.72747433833660047</v>
      </c>
      <c r="L990" s="77">
        <v>0.6758005586488508</v>
      </c>
      <c r="M990" s="77">
        <v>0.92131918124442236</v>
      </c>
      <c r="N990" s="77">
        <v>0.90615776106507995</v>
      </c>
      <c r="O990" s="77" t="s">
        <v>3395</v>
      </c>
      <c r="P990" s="77">
        <v>0.43596076534399714</v>
      </c>
      <c r="Q990" s="77">
        <v>0.65615352822793371</v>
      </c>
      <c r="R990" s="77">
        <v>1.0690186135802458E-3</v>
      </c>
      <c r="S990" s="77">
        <v>0.67058823529411793</v>
      </c>
      <c r="T990" s="77">
        <v>0.97852264673667932</v>
      </c>
      <c r="U990" s="77">
        <v>0.55580939110754934</v>
      </c>
      <c r="V990" s="77">
        <v>0.59344042689010024</v>
      </c>
      <c r="W990" s="77">
        <v>0.85606031938407534</v>
      </c>
      <c r="X990" s="77">
        <v>0.58705802967109433</v>
      </c>
      <c r="Y990" s="77">
        <v>0.36203911596829608</v>
      </c>
      <c r="Z990" s="77">
        <v>0.56571428571428573</v>
      </c>
      <c r="AA990" s="77">
        <v>0.54560320072365898</v>
      </c>
      <c r="AB990" s="77">
        <v>0.40601503759398494</v>
      </c>
      <c r="AC990" s="77">
        <v>0.19999999999999996</v>
      </c>
      <c r="AD990" s="76">
        <v>0.72984443461055226</v>
      </c>
      <c r="AE990" s="77">
        <v>0.73334252092779006</v>
      </c>
      <c r="AF990" s="77">
        <v>0.32861127342075697</v>
      </c>
      <c r="AG990" s="77">
        <v>0.82455544101539857</v>
      </c>
      <c r="AH990" s="77">
        <v>0.57462490899882479</v>
      </c>
      <c r="AI990" s="77">
        <v>0.72155917452758489</v>
      </c>
      <c r="AJ990" s="77">
        <v>0.4638767008412909</v>
      </c>
      <c r="AK990" s="77">
        <v>0.47580911915882196</v>
      </c>
      <c r="AL990" s="77">
        <v>0.19999999999999996</v>
      </c>
      <c r="AM990" s="76">
        <v>0.59726607631969975</v>
      </c>
      <c r="AN990" s="77">
        <v>0.70691317484726934</v>
      </c>
      <c r="AO990" s="78">
        <v>0.37989527333337092</v>
      </c>
      <c r="AP990" s="79">
        <v>0.55234549658237353</v>
      </c>
      <c r="AQ990" s="70">
        <v>2</v>
      </c>
      <c r="AR990" s="71">
        <v>0</v>
      </c>
      <c r="AS990" s="71">
        <v>0</v>
      </c>
      <c r="AT990" s="71">
        <v>1</v>
      </c>
      <c r="AU990" s="71">
        <v>1</v>
      </c>
      <c r="AV990" s="71" t="s">
        <v>3709</v>
      </c>
      <c r="AW990" s="72" t="s">
        <v>3422</v>
      </c>
    </row>
    <row r="991" spans="1:49">
      <c r="A991" s="23" t="s">
        <v>4739</v>
      </c>
      <c r="B991" s="23" t="s">
        <v>3715</v>
      </c>
      <c r="C991" s="23" t="s">
        <v>2300</v>
      </c>
      <c r="D991" s="24" t="s">
        <v>2966</v>
      </c>
      <c r="E991" s="24" t="s">
        <v>3354</v>
      </c>
      <c r="F991" s="24" t="s">
        <v>3355</v>
      </c>
      <c r="G991" s="24" t="s">
        <v>3374</v>
      </c>
      <c r="H991" s="76">
        <v>0.78282099148336814</v>
      </c>
      <c r="I991" s="77">
        <v>0.45162531384539123</v>
      </c>
      <c r="J991" s="77">
        <v>0.89124739527889063</v>
      </c>
      <c r="K991" s="77">
        <v>0.617978858093716</v>
      </c>
      <c r="L991" s="77">
        <v>0.6761189914931256</v>
      </c>
      <c r="M991" s="77">
        <v>0.86796470961935368</v>
      </c>
      <c r="N991" s="77">
        <v>0.84479812587738057</v>
      </c>
      <c r="O991" s="77" t="s">
        <v>3395</v>
      </c>
      <c r="P991" s="77">
        <v>0.44851340686683355</v>
      </c>
      <c r="Q991" s="77">
        <v>0.66157345110536336</v>
      </c>
      <c r="R991" s="77">
        <v>0.49122924360798109</v>
      </c>
      <c r="S991" s="77">
        <v>0.67058823529411793</v>
      </c>
      <c r="T991" s="77">
        <v>0.97852264673667932</v>
      </c>
      <c r="U991" s="77">
        <v>0.55580939110754934</v>
      </c>
      <c r="V991" s="77">
        <v>0.59344042689010024</v>
      </c>
      <c r="W991" s="77">
        <v>0.5971788273513241</v>
      </c>
      <c r="X991" s="77">
        <v>0.57728323122792835</v>
      </c>
      <c r="Y991" s="77">
        <v>0.36203911596829608</v>
      </c>
      <c r="Z991" s="77">
        <v>0.56571428571428573</v>
      </c>
      <c r="AA991" s="77">
        <v>0.54560320072365898</v>
      </c>
      <c r="AB991" s="77">
        <v>0.40601503759398494</v>
      </c>
      <c r="AC991" s="77">
        <v>0.19999999999999996</v>
      </c>
      <c r="AD991" s="76">
        <v>0.70856456686921676</v>
      </c>
      <c r="AE991" s="77">
        <v>0.69107481839008189</v>
      </c>
      <c r="AF991" s="77">
        <v>0.57640134735667226</v>
      </c>
      <c r="AG991" s="77">
        <v>0.82455544101539857</v>
      </c>
      <c r="AH991" s="77">
        <v>0.57462490899882479</v>
      </c>
      <c r="AI991" s="77">
        <v>0.58723102928962623</v>
      </c>
      <c r="AJ991" s="77">
        <v>0.4638767008412909</v>
      </c>
      <c r="AK991" s="77">
        <v>0.47580911915882196</v>
      </c>
      <c r="AL991" s="77">
        <v>0.19999999999999996</v>
      </c>
      <c r="AM991" s="76">
        <v>0.65868024420532367</v>
      </c>
      <c r="AN991" s="77">
        <v>0.66213712643461653</v>
      </c>
      <c r="AO991" s="78">
        <v>0.37989527333337092</v>
      </c>
      <c r="AP991" s="79">
        <v>0.55807210569033194</v>
      </c>
      <c r="AQ991" s="70">
        <v>2</v>
      </c>
      <c r="AR991" s="71">
        <v>0</v>
      </c>
      <c r="AS991" s="71">
        <v>0</v>
      </c>
      <c r="AT991" s="71">
        <v>1</v>
      </c>
      <c r="AU991" s="71">
        <v>0</v>
      </c>
      <c r="AV991" s="71" t="s">
        <v>3395</v>
      </c>
      <c r="AW991" s="72" t="s">
        <v>3422</v>
      </c>
    </row>
    <row r="992" spans="1:49">
      <c r="A992" s="23" t="s">
        <v>4740</v>
      </c>
      <c r="B992" s="23" t="s">
        <v>3743</v>
      </c>
      <c r="C992" s="23" t="s">
        <v>2305</v>
      </c>
      <c r="D992" s="24" t="s">
        <v>40</v>
      </c>
      <c r="E992" s="24" t="s">
        <v>41</v>
      </c>
      <c r="F992" s="24" t="s">
        <v>42</v>
      </c>
      <c r="G992" s="24" t="s">
        <v>43</v>
      </c>
      <c r="H992" s="76">
        <v>0.44000104127185791</v>
      </c>
      <c r="I992" s="77">
        <v>0.33333333333333331</v>
      </c>
      <c r="J992" s="77">
        <v>5.3943942014182511E-2</v>
      </c>
      <c r="K992" s="77" t="s">
        <v>3395</v>
      </c>
      <c r="L992" s="77">
        <v>1</v>
      </c>
      <c r="M992" s="77">
        <v>0.29522403388793383</v>
      </c>
      <c r="N992" s="77">
        <v>0.10375588604074104</v>
      </c>
      <c r="O992" s="77" t="s">
        <v>3395</v>
      </c>
      <c r="P992" s="77">
        <v>0</v>
      </c>
      <c r="Q992" s="77">
        <v>1</v>
      </c>
      <c r="R992" s="77">
        <v>0.42359038972677099</v>
      </c>
      <c r="S992" s="77" t="s">
        <v>3395</v>
      </c>
      <c r="T992" s="77" t="s">
        <v>3395</v>
      </c>
      <c r="U992" s="77">
        <v>0.12575529818206729</v>
      </c>
      <c r="V992" s="77" t="s">
        <v>3395</v>
      </c>
      <c r="W992" s="77" t="s">
        <v>3395</v>
      </c>
      <c r="X992" s="77" t="s">
        <v>3395</v>
      </c>
      <c r="Y992" s="77" t="s">
        <v>3395</v>
      </c>
      <c r="Z992" s="77" t="s">
        <v>3395</v>
      </c>
      <c r="AA992" s="77">
        <v>0</v>
      </c>
      <c r="AB992" s="77" t="s">
        <v>3395</v>
      </c>
      <c r="AC992" s="77">
        <v>0.98947368421052628</v>
      </c>
      <c r="AD992" s="76">
        <v>0.2757594388731246</v>
      </c>
      <c r="AE992" s="77">
        <v>0.34974497998216875</v>
      </c>
      <c r="AF992" s="77">
        <v>0.71179519486338549</v>
      </c>
      <c r="AG992" s="77" t="s">
        <v>3395</v>
      </c>
      <c r="AH992" s="77">
        <v>0.12575529818206729</v>
      </c>
      <c r="AI992" s="77" t="s">
        <v>3395</v>
      </c>
      <c r="AJ992" s="77" t="s">
        <v>3395</v>
      </c>
      <c r="AK992" s="77">
        <v>0</v>
      </c>
      <c r="AL992" s="77">
        <v>0.98947368421052628</v>
      </c>
      <c r="AM992" s="76">
        <v>0.44576653790622628</v>
      </c>
      <c r="AN992" s="77">
        <v>0.12575529818206729</v>
      </c>
      <c r="AO992" s="78">
        <v>0.49473684210526314</v>
      </c>
      <c r="AP992" s="79">
        <v>0.32905638138070503</v>
      </c>
      <c r="AQ992" s="70">
        <v>3</v>
      </c>
      <c r="AR992" s="71">
        <v>0</v>
      </c>
      <c r="AS992" s="71">
        <v>2</v>
      </c>
      <c r="AT992" s="71">
        <v>0</v>
      </c>
      <c r="AU992" s="71">
        <v>0</v>
      </c>
      <c r="AV992" s="71" t="s">
        <v>3395</v>
      </c>
      <c r="AW992" s="72" t="s">
        <v>3721</v>
      </c>
    </row>
    <row r="993" spans="1:49">
      <c r="A993" s="23" t="s">
        <v>4741</v>
      </c>
      <c r="B993" s="23" t="s">
        <v>3743</v>
      </c>
      <c r="C993" s="23" t="s">
        <v>2310</v>
      </c>
      <c r="D993" s="24" t="s">
        <v>40</v>
      </c>
      <c r="E993" s="24" t="s">
        <v>41</v>
      </c>
      <c r="F993" s="24" t="s">
        <v>42</v>
      </c>
      <c r="G993" s="24" t="s">
        <v>47</v>
      </c>
      <c r="H993" s="76">
        <v>0.44000104127185791</v>
      </c>
      <c r="I993" s="77">
        <v>0.51852360946266807</v>
      </c>
      <c r="J993" s="77">
        <v>0.1442979504363745</v>
      </c>
      <c r="K993" s="77" t="s">
        <v>3395</v>
      </c>
      <c r="L993" s="77">
        <v>0.60181327856830336</v>
      </c>
      <c r="M993" s="77">
        <v>0.4850186702755499</v>
      </c>
      <c r="N993" s="77">
        <v>0.32662888405524798</v>
      </c>
      <c r="O993" s="77" t="s">
        <v>3395</v>
      </c>
      <c r="P993" s="77">
        <v>0</v>
      </c>
      <c r="Q993" s="77">
        <v>1</v>
      </c>
      <c r="R993" s="77">
        <v>0.5836525107629541</v>
      </c>
      <c r="S993" s="77" t="s">
        <v>3395</v>
      </c>
      <c r="T993" s="77" t="s">
        <v>3395</v>
      </c>
      <c r="U993" s="77">
        <v>0.17328593675682788</v>
      </c>
      <c r="V993" s="77" t="s">
        <v>3395</v>
      </c>
      <c r="W993" s="77" t="s">
        <v>3395</v>
      </c>
      <c r="X993" s="77" t="s">
        <v>3395</v>
      </c>
      <c r="Y993" s="77" t="s">
        <v>3395</v>
      </c>
      <c r="Z993" s="77" t="s">
        <v>3395</v>
      </c>
      <c r="AA993" s="77">
        <v>0</v>
      </c>
      <c r="AB993" s="77" t="s">
        <v>3395</v>
      </c>
      <c r="AC993" s="77">
        <v>0.98947368421052628</v>
      </c>
      <c r="AD993" s="76">
        <v>0.36760753372363347</v>
      </c>
      <c r="AE993" s="77">
        <v>0.35336520822477535</v>
      </c>
      <c r="AF993" s="77">
        <v>0.791826255381477</v>
      </c>
      <c r="AG993" s="77" t="s">
        <v>3395</v>
      </c>
      <c r="AH993" s="77">
        <v>0.17328593675682788</v>
      </c>
      <c r="AI993" s="77" t="s">
        <v>3395</v>
      </c>
      <c r="AJ993" s="77" t="s">
        <v>3395</v>
      </c>
      <c r="AK993" s="77">
        <v>0</v>
      </c>
      <c r="AL993" s="77">
        <v>0.98947368421052628</v>
      </c>
      <c r="AM993" s="76">
        <v>0.50426633244329533</v>
      </c>
      <c r="AN993" s="77">
        <v>0.17328593675682788</v>
      </c>
      <c r="AO993" s="78">
        <v>0.49473684210526314</v>
      </c>
      <c r="AP993" s="79">
        <v>0.37086484264916608</v>
      </c>
      <c r="AQ993" s="70">
        <v>3</v>
      </c>
      <c r="AR993" s="71">
        <v>0</v>
      </c>
      <c r="AS993" s="71">
        <v>0</v>
      </c>
      <c r="AT993" s="71">
        <v>0</v>
      </c>
      <c r="AU993" s="71">
        <v>0</v>
      </c>
      <c r="AV993" s="71" t="s">
        <v>3395</v>
      </c>
      <c r="AW993" s="72" t="s">
        <v>3721</v>
      </c>
    </row>
    <row r="994" spans="1:49">
      <c r="A994" s="23" t="s">
        <v>4742</v>
      </c>
      <c r="B994" s="23" t="s">
        <v>3743</v>
      </c>
      <c r="C994" s="23" t="s">
        <v>2312</v>
      </c>
      <c r="D994" s="24" t="s">
        <v>40</v>
      </c>
      <c r="E994" s="24" t="s">
        <v>41</v>
      </c>
      <c r="F994" s="24" t="s">
        <v>42</v>
      </c>
      <c r="G994" s="24" t="s">
        <v>49</v>
      </c>
      <c r="H994" s="76">
        <v>0.44000104127185791</v>
      </c>
      <c r="I994" s="77">
        <v>0.93611453403831668</v>
      </c>
      <c r="J994" s="77">
        <v>0.70044230813069741</v>
      </c>
      <c r="K994" s="77" t="s">
        <v>3395</v>
      </c>
      <c r="L994" s="77">
        <v>0.84249769508821992</v>
      </c>
      <c r="M994" s="77">
        <v>0.45649389431217247</v>
      </c>
      <c r="N994" s="77">
        <v>0.56905209472696872</v>
      </c>
      <c r="O994" s="77" t="s">
        <v>3395</v>
      </c>
      <c r="P994" s="77">
        <v>0.4883747967289005</v>
      </c>
      <c r="Q994" s="77">
        <v>0.8539845595239528</v>
      </c>
      <c r="R994" s="77">
        <v>7.7552154829822875E-2</v>
      </c>
      <c r="S994" s="77" t="s">
        <v>3395</v>
      </c>
      <c r="T994" s="77" t="s">
        <v>3395</v>
      </c>
      <c r="U994" s="77">
        <v>0.13106611683393526</v>
      </c>
      <c r="V994" s="77" t="s">
        <v>3395</v>
      </c>
      <c r="W994" s="77" t="s">
        <v>3395</v>
      </c>
      <c r="X994" s="77" t="s">
        <v>3395</v>
      </c>
      <c r="Y994" s="77" t="s">
        <v>3395</v>
      </c>
      <c r="Z994" s="77" t="s">
        <v>3395</v>
      </c>
      <c r="AA994" s="77">
        <v>0</v>
      </c>
      <c r="AB994" s="77" t="s">
        <v>3395</v>
      </c>
      <c r="AC994" s="77">
        <v>0.98947368421052628</v>
      </c>
      <c r="AD994" s="76">
        <v>0.6921859611469573</v>
      </c>
      <c r="AE994" s="77">
        <v>0.5891046202140654</v>
      </c>
      <c r="AF994" s="77">
        <v>0.46576835717688786</v>
      </c>
      <c r="AG994" s="77" t="s">
        <v>3395</v>
      </c>
      <c r="AH994" s="77">
        <v>0.13106611683393526</v>
      </c>
      <c r="AI994" s="77" t="s">
        <v>3395</v>
      </c>
      <c r="AJ994" s="77" t="s">
        <v>3395</v>
      </c>
      <c r="AK994" s="77">
        <v>0</v>
      </c>
      <c r="AL994" s="77">
        <v>0.98947368421052628</v>
      </c>
      <c r="AM994" s="76">
        <v>0.58235297951263687</v>
      </c>
      <c r="AN994" s="77">
        <v>0.13106611683393526</v>
      </c>
      <c r="AO994" s="78">
        <v>0.49473684210526314</v>
      </c>
      <c r="AP994" s="79">
        <v>0.36910590001979393</v>
      </c>
      <c r="AQ994" s="70">
        <v>3</v>
      </c>
      <c r="AR994" s="71">
        <v>0</v>
      </c>
      <c r="AS994" s="71">
        <v>2</v>
      </c>
      <c r="AT994" s="71">
        <v>0</v>
      </c>
      <c r="AU994" s="71">
        <v>0</v>
      </c>
      <c r="AV994" s="71" t="s">
        <v>3395</v>
      </c>
      <c r="AW994" s="72" t="s">
        <v>3721</v>
      </c>
    </row>
    <row r="995" spans="1:49">
      <c r="A995" s="23" t="s">
        <v>4743</v>
      </c>
      <c r="B995" s="23" t="s">
        <v>3743</v>
      </c>
      <c r="C995" s="23" t="s">
        <v>2314</v>
      </c>
      <c r="D995" s="24" t="s">
        <v>40</v>
      </c>
      <c r="E995" s="24" t="s">
        <v>41</v>
      </c>
      <c r="F995" s="24" t="s">
        <v>53</v>
      </c>
      <c r="G995" s="24" t="s">
        <v>54</v>
      </c>
      <c r="H995" s="76">
        <v>0.44000104127185791</v>
      </c>
      <c r="I995" s="77">
        <v>0.41437766332838732</v>
      </c>
      <c r="J995" s="77">
        <v>0.22620932663596366</v>
      </c>
      <c r="K995" s="77" t="s">
        <v>3395</v>
      </c>
      <c r="L995" s="77">
        <v>0.93244819842891902</v>
      </c>
      <c r="M995" s="77">
        <v>0.61397855758266995</v>
      </c>
      <c r="N995" s="77">
        <v>0.15554016067776927</v>
      </c>
      <c r="O995" s="77" t="s">
        <v>3395</v>
      </c>
      <c r="P995" s="77">
        <v>0.4547364700740234</v>
      </c>
      <c r="Q995" s="77">
        <v>0.81107646600386341</v>
      </c>
      <c r="R995" s="77">
        <v>0.11698554728657391</v>
      </c>
      <c r="S995" s="77" t="s">
        <v>3395</v>
      </c>
      <c r="T995" s="77" t="s">
        <v>3395</v>
      </c>
      <c r="U995" s="77">
        <v>0.16438581021117094</v>
      </c>
      <c r="V995" s="77" t="s">
        <v>3395</v>
      </c>
      <c r="W995" s="77" t="s">
        <v>3395</v>
      </c>
      <c r="X995" s="77" t="s">
        <v>3395</v>
      </c>
      <c r="Y995" s="77" t="s">
        <v>3395</v>
      </c>
      <c r="Z995" s="77" t="s">
        <v>3395</v>
      </c>
      <c r="AA995" s="77">
        <v>0</v>
      </c>
      <c r="AB995" s="77" t="s">
        <v>3395</v>
      </c>
      <c r="AC995" s="77">
        <v>0.98947368421052628</v>
      </c>
      <c r="AD995" s="76">
        <v>0.36019601041206961</v>
      </c>
      <c r="AE995" s="77">
        <v>0.5391758466908454</v>
      </c>
      <c r="AF995" s="77">
        <v>0.46403100664521868</v>
      </c>
      <c r="AG995" s="77" t="s">
        <v>3395</v>
      </c>
      <c r="AH995" s="77">
        <v>0.16438581021117094</v>
      </c>
      <c r="AI995" s="77" t="s">
        <v>3395</v>
      </c>
      <c r="AJ995" s="77" t="s">
        <v>3395</v>
      </c>
      <c r="AK995" s="77">
        <v>0</v>
      </c>
      <c r="AL995" s="77">
        <v>0.98947368421052628</v>
      </c>
      <c r="AM995" s="76">
        <v>0.4544676212493779</v>
      </c>
      <c r="AN995" s="77">
        <v>0.16438581021117094</v>
      </c>
      <c r="AO995" s="78">
        <v>0.49473684210526314</v>
      </c>
      <c r="AP995" s="79">
        <v>0.35215063239269256</v>
      </c>
      <c r="AQ995" s="70">
        <v>3</v>
      </c>
      <c r="AR995" s="71">
        <v>0</v>
      </c>
      <c r="AS995" s="71">
        <v>2</v>
      </c>
      <c r="AT995" s="71">
        <v>0</v>
      </c>
      <c r="AU995" s="71">
        <v>0</v>
      </c>
      <c r="AV995" s="71" t="s">
        <v>3395</v>
      </c>
      <c r="AW995" s="72" t="s">
        <v>3721</v>
      </c>
    </row>
    <row r="996" spans="1:49">
      <c r="A996" s="23" t="s">
        <v>4744</v>
      </c>
      <c r="B996" s="23" t="s">
        <v>3743</v>
      </c>
      <c r="C996" s="23" t="s">
        <v>2316</v>
      </c>
      <c r="D996" s="24" t="s">
        <v>40</v>
      </c>
      <c r="E996" s="24" t="s">
        <v>41</v>
      </c>
      <c r="F996" s="24" t="s">
        <v>58</v>
      </c>
      <c r="G996" s="24" t="s">
        <v>59</v>
      </c>
      <c r="H996" s="76">
        <v>0.44000104127185791</v>
      </c>
      <c r="I996" s="77">
        <v>0.62856603559951973</v>
      </c>
      <c r="J996" s="77">
        <v>0.29119376952718429</v>
      </c>
      <c r="K996" s="77" t="s">
        <v>3395</v>
      </c>
      <c r="L996" s="77">
        <v>1</v>
      </c>
      <c r="M996" s="77">
        <v>0.27095616665951061</v>
      </c>
      <c r="N996" s="77">
        <v>0.360711174139208</v>
      </c>
      <c r="O996" s="77" t="s">
        <v>3395</v>
      </c>
      <c r="P996" s="77">
        <v>0.70990609880887057</v>
      </c>
      <c r="Q996" s="77">
        <v>0.72395435717256629</v>
      </c>
      <c r="R996" s="77">
        <v>7.4693219680810261E-2</v>
      </c>
      <c r="S996" s="77" t="s">
        <v>3395</v>
      </c>
      <c r="T996" s="77" t="s">
        <v>3395</v>
      </c>
      <c r="U996" s="77">
        <v>0.21311518350843511</v>
      </c>
      <c r="V996" s="77" t="s">
        <v>3395</v>
      </c>
      <c r="W996" s="77" t="s">
        <v>3395</v>
      </c>
      <c r="X996" s="77" t="s">
        <v>3395</v>
      </c>
      <c r="Y996" s="77" t="s">
        <v>3395</v>
      </c>
      <c r="Z996" s="77" t="s">
        <v>3395</v>
      </c>
      <c r="AA996" s="77">
        <v>0</v>
      </c>
      <c r="AB996" s="77" t="s">
        <v>3395</v>
      </c>
      <c r="AC996" s="77">
        <v>0.98947368421052628</v>
      </c>
      <c r="AD996" s="76">
        <v>0.45325361546618725</v>
      </c>
      <c r="AE996" s="77">
        <v>0.58539335990189723</v>
      </c>
      <c r="AF996" s="77">
        <v>0.39932378842668825</v>
      </c>
      <c r="AG996" s="77" t="s">
        <v>3395</v>
      </c>
      <c r="AH996" s="77">
        <v>0.21311518350843511</v>
      </c>
      <c r="AI996" s="77" t="s">
        <v>3395</v>
      </c>
      <c r="AJ996" s="77" t="s">
        <v>3395</v>
      </c>
      <c r="AK996" s="77">
        <v>0</v>
      </c>
      <c r="AL996" s="77">
        <v>0.98947368421052628</v>
      </c>
      <c r="AM996" s="76">
        <v>0.47932358793159091</v>
      </c>
      <c r="AN996" s="77">
        <v>0.21311518350843511</v>
      </c>
      <c r="AO996" s="78">
        <v>0.49473684210526314</v>
      </c>
      <c r="AP996" s="79">
        <v>0.3827224055261062</v>
      </c>
      <c r="AQ996" s="70">
        <v>3</v>
      </c>
      <c r="AR996" s="71">
        <v>0</v>
      </c>
      <c r="AS996" s="71">
        <v>2</v>
      </c>
      <c r="AT996" s="71">
        <v>0</v>
      </c>
      <c r="AU996" s="71">
        <v>0</v>
      </c>
      <c r="AV996" s="71" t="s">
        <v>3395</v>
      </c>
      <c r="AW996" s="72" t="s">
        <v>3721</v>
      </c>
    </row>
    <row r="997" spans="1:49">
      <c r="A997" s="23" t="s">
        <v>4745</v>
      </c>
      <c r="B997" s="23" t="s">
        <v>3743</v>
      </c>
      <c r="C997" s="23" t="s">
        <v>2318</v>
      </c>
      <c r="D997" s="24" t="s">
        <v>40</v>
      </c>
      <c r="E997" s="24" t="s">
        <v>41</v>
      </c>
      <c r="F997" s="24" t="s">
        <v>58</v>
      </c>
      <c r="G997" s="24" t="s">
        <v>61</v>
      </c>
      <c r="H997" s="76">
        <v>0.44000104127185791</v>
      </c>
      <c r="I997" s="77">
        <v>0.98596279008372367</v>
      </c>
      <c r="J997" s="77">
        <v>0.96601799970248181</v>
      </c>
      <c r="K997" s="77" t="s">
        <v>3395</v>
      </c>
      <c r="L997" s="77">
        <v>0.78185656375459067</v>
      </c>
      <c r="M997" s="77">
        <v>1</v>
      </c>
      <c r="N997" s="77">
        <v>0.9826490640437674</v>
      </c>
      <c r="O997" s="77" t="s">
        <v>3395</v>
      </c>
      <c r="P997" s="77">
        <v>0.49953784185542699</v>
      </c>
      <c r="Q997" s="77">
        <v>0.21768285922084907</v>
      </c>
      <c r="R997" s="77">
        <v>0.15044726247264417</v>
      </c>
      <c r="S997" s="77" t="s">
        <v>3395</v>
      </c>
      <c r="T997" s="77" t="s">
        <v>3395</v>
      </c>
      <c r="U997" s="77">
        <v>0.66880536922185907</v>
      </c>
      <c r="V997" s="77" t="s">
        <v>3395</v>
      </c>
      <c r="W997" s="77" t="s">
        <v>3395</v>
      </c>
      <c r="X997" s="77" t="s">
        <v>3395</v>
      </c>
      <c r="Y997" s="77" t="s">
        <v>3395</v>
      </c>
      <c r="Z997" s="77" t="s">
        <v>3395</v>
      </c>
      <c r="AA997" s="77">
        <v>0</v>
      </c>
      <c r="AB997" s="77" t="s">
        <v>3395</v>
      </c>
      <c r="AC997" s="77">
        <v>0.98947368421052628</v>
      </c>
      <c r="AD997" s="76">
        <v>0.79732727701935457</v>
      </c>
      <c r="AE997" s="77">
        <v>0.81601086741344619</v>
      </c>
      <c r="AF997" s="77">
        <v>0.18406506084674662</v>
      </c>
      <c r="AG997" s="77" t="s">
        <v>3395</v>
      </c>
      <c r="AH997" s="77">
        <v>0.66880536922185907</v>
      </c>
      <c r="AI997" s="77" t="s">
        <v>3395</v>
      </c>
      <c r="AJ997" s="77" t="s">
        <v>3395</v>
      </c>
      <c r="AK997" s="77">
        <v>0</v>
      </c>
      <c r="AL997" s="77">
        <v>0.98947368421052628</v>
      </c>
      <c r="AM997" s="76">
        <v>0.59913440175984911</v>
      </c>
      <c r="AN997" s="77">
        <v>0.66880536922185907</v>
      </c>
      <c r="AO997" s="78">
        <v>0.49473684210526314</v>
      </c>
      <c r="AP997" s="79">
        <v>0.58532252917812588</v>
      </c>
      <c r="AQ997" s="70">
        <v>3</v>
      </c>
      <c r="AR997" s="71">
        <v>0</v>
      </c>
      <c r="AS997" s="71">
        <v>0</v>
      </c>
      <c r="AT997" s="71">
        <v>0</v>
      </c>
      <c r="AU997" s="71">
        <v>0</v>
      </c>
      <c r="AV997" s="71" t="s">
        <v>3395</v>
      </c>
      <c r="AW997" s="72" t="s">
        <v>3721</v>
      </c>
    </row>
    <row r="998" spans="1:49">
      <c r="A998" s="23" t="s">
        <v>4746</v>
      </c>
      <c r="B998" s="23" t="s">
        <v>3743</v>
      </c>
      <c r="C998" s="23" t="s">
        <v>2320</v>
      </c>
      <c r="D998" s="24" t="s">
        <v>40</v>
      </c>
      <c r="E998" s="24" t="s">
        <v>41</v>
      </c>
      <c r="F998" s="24" t="s">
        <v>58</v>
      </c>
      <c r="G998" s="24" t="s">
        <v>63</v>
      </c>
      <c r="H998" s="76">
        <v>0.44000104127185791</v>
      </c>
      <c r="I998" s="77">
        <v>0.59235260194482053</v>
      </c>
      <c r="J998" s="77">
        <v>0.66615485055877133</v>
      </c>
      <c r="K998" s="77" t="s">
        <v>3395</v>
      </c>
      <c r="L998" s="77">
        <v>0.85192872741227021</v>
      </c>
      <c r="M998" s="77">
        <v>0.28385789670970718</v>
      </c>
      <c r="N998" s="77">
        <v>0.44268538797275109</v>
      </c>
      <c r="O998" s="77" t="s">
        <v>3395</v>
      </c>
      <c r="P998" s="77">
        <v>0.4173075885767103</v>
      </c>
      <c r="Q998" s="77">
        <v>0.90521824355412817</v>
      </c>
      <c r="R998" s="77">
        <v>0.37287899831182475</v>
      </c>
      <c r="S998" s="77" t="s">
        <v>3395</v>
      </c>
      <c r="T998" s="77" t="s">
        <v>3395</v>
      </c>
      <c r="U998" s="77">
        <v>0.50045218760029275</v>
      </c>
      <c r="V998" s="77" t="s">
        <v>3395</v>
      </c>
      <c r="W998" s="77" t="s">
        <v>3395</v>
      </c>
      <c r="X998" s="77" t="s">
        <v>3395</v>
      </c>
      <c r="Y998" s="77" t="s">
        <v>3395</v>
      </c>
      <c r="Z998" s="77" t="s">
        <v>3395</v>
      </c>
      <c r="AA998" s="77">
        <v>0</v>
      </c>
      <c r="AB998" s="77" t="s">
        <v>3395</v>
      </c>
      <c r="AC998" s="77">
        <v>0.98947368421052628</v>
      </c>
      <c r="AD998" s="76">
        <v>0.56616949792514992</v>
      </c>
      <c r="AE998" s="77">
        <v>0.4989449001678597</v>
      </c>
      <c r="AF998" s="77">
        <v>0.63904862093297643</v>
      </c>
      <c r="AG998" s="77" t="s">
        <v>3395</v>
      </c>
      <c r="AH998" s="77">
        <v>0.50045218760029275</v>
      </c>
      <c r="AI998" s="77" t="s">
        <v>3395</v>
      </c>
      <c r="AJ998" s="77" t="s">
        <v>3395</v>
      </c>
      <c r="AK998" s="77">
        <v>0</v>
      </c>
      <c r="AL998" s="77">
        <v>0.98947368421052628</v>
      </c>
      <c r="AM998" s="76">
        <v>0.5680543396753287</v>
      </c>
      <c r="AN998" s="77">
        <v>0.50045218760029275</v>
      </c>
      <c r="AO998" s="78">
        <v>0.49473684210526314</v>
      </c>
      <c r="AP998" s="79">
        <v>0.52056385010223138</v>
      </c>
      <c r="AQ998" s="70">
        <v>3</v>
      </c>
      <c r="AR998" s="71">
        <v>0</v>
      </c>
      <c r="AS998" s="71">
        <v>0</v>
      </c>
      <c r="AT998" s="71">
        <v>0</v>
      </c>
      <c r="AU998" s="71">
        <v>0</v>
      </c>
      <c r="AV998" s="71" t="s">
        <v>3395</v>
      </c>
      <c r="AW998" s="72" t="s">
        <v>3721</v>
      </c>
    </row>
    <row r="999" spans="1:49">
      <c r="A999" s="23" t="s">
        <v>4747</v>
      </c>
      <c r="B999" s="23" t="s">
        <v>3743</v>
      </c>
      <c r="C999" s="23" t="s">
        <v>2322</v>
      </c>
      <c r="D999" s="24" t="s">
        <v>40</v>
      </c>
      <c r="E999" s="24" t="s">
        <v>41</v>
      </c>
      <c r="F999" s="24" t="s">
        <v>58</v>
      </c>
      <c r="G999" s="24" t="s">
        <v>67</v>
      </c>
      <c r="H999" s="76">
        <v>0.44000104127185791</v>
      </c>
      <c r="I999" s="77">
        <v>0.38279511178881859</v>
      </c>
      <c r="J999" s="77">
        <v>5.2423258342778167E-2</v>
      </c>
      <c r="K999" s="77" t="s">
        <v>3395</v>
      </c>
      <c r="L999" s="77">
        <v>1</v>
      </c>
      <c r="M999" s="77">
        <v>0.75912196271407995</v>
      </c>
      <c r="N999" s="77">
        <v>0.18902597580681424</v>
      </c>
      <c r="O999" s="77" t="s">
        <v>3395</v>
      </c>
      <c r="P999" s="77">
        <v>0.25</v>
      </c>
      <c r="Q999" s="77">
        <v>0.79156203938883996</v>
      </c>
      <c r="R999" s="77">
        <v>0.16099929858438725</v>
      </c>
      <c r="S999" s="77" t="s">
        <v>3395</v>
      </c>
      <c r="T999" s="77" t="s">
        <v>3395</v>
      </c>
      <c r="U999" s="77">
        <v>0.3764743348520565</v>
      </c>
      <c r="V999" s="77" t="s">
        <v>3395</v>
      </c>
      <c r="W999" s="77" t="s">
        <v>3395</v>
      </c>
      <c r="X999" s="77" t="s">
        <v>3395</v>
      </c>
      <c r="Y999" s="77" t="s">
        <v>3395</v>
      </c>
      <c r="Z999" s="77" t="s">
        <v>3395</v>
      </c>
      <c r="AA999" s="77">
        <v>0</v>
      </c>
      <c r="AB999" s="77" t="s">
        <v>3395</v>
      </c>
      <c r="AC999" s="77">
        <v>0.98947368421052628</v>
      </c>
      <c r="AD999" s="76">
        <v>0.29173980380115155</v>
      </c>
      <c r="AE999" s="77">
        <v>0.5495369846302236</v>
      </c>
      <c r="AF999" s="77">
        <v>0.47628066898661359</v>
      </c>
      <c r="AG999" s="77" t="s">
        <v>3395</v>
      </c>
      <c r="AH999" s="77">
        <v>0.3764743348520565</v>
      </c>
      <c r="AI999" s="77" t="s">
        <v>3395</v>
      </c>
      <c r="AJ999" s="77" t="s">
        <v>3395</v>
      </c>
      <c r="AK999" s="77">
        <v>0</v>
      </c>
      <c r="AL999" s="77">
        <v>0.98947368421052628</v>
      </c>
      <c r="AM999" s="76">
        <v>0.43918581913932958</v>
      </c>
      <c r="AN999" s="77">
        <v>0.3764743348520565</v>
      </c>
      <c r="AO999" s="78">
        <v>0.49473684210526314</v>
      </c>
      <c r="AP999" s="79">
        <v>0.4354475966329262</v>
      </c>
      <c r="AQ999" s="70">
        <v>3</v>
      </c>
      <c r="AR999" s="71">
        <v>0</v>
      </c>
      <c r="AS999" s="71">
        <v>2</v>
      </c>
      <c r="AT999" s="71">
        <v>0</v>
      </c>
      <c r="AU999" s="71">
        <v>0</v>
      </c>
      <c r="AV999" s="71" t="s">
        <v>3395</v>
      </c>
      <c r="AW999" s="72" t="s">
        <v>3721</v>
      </c>
    </row>
    <row r="1000" spans="1:49">
      <c r="A1000" s="23" t="s">
        <v>4748</v>
      </c>
      <c r="B1000" s="23" t="s">
        <v>2324</v>
      </c>
      <c r="C1000" s="23" t="s">
        <v>2324</v>
      </c>
      <c r="D1000" s="24" t="s">
        <v>69</v>
      </c>
      <c r="E1000" s="24" t="s">
        <v>70</v>
      </c>
      <c r="F1000" s="24" t="s">
        <v>71</v>
      </c>
      <c r="G1000" s="24" t="s">
        <v>72</v>
      </c>
      <c r="H1000" s="76">
        <v>0.91513854356988555</v>
      </c>
      <c r="I1000" s="77">
        <v>0.50764469417835922</v>
      </c>
      <c r="J1000" s="77">
        <v>0.67798125394244413</v>
      </c>
      <c r="K1000" s="77">
        <v>0.62323657443980718</v>
      </c>
      <c r="L1000" s="77">
        <v>0.44707524909946023</v>
      </c>
      <c r="M1000" s="77">
        <v>0.82208494928292908</v>
      </c>
      <c r="N1000" s="77">
        <v>0.42918482238115857</v>
      </c>
      <c r="O1000" s="77" t="s">
        <v>3395</v>
      </c>
      <c r="P1000" s="77">
        <v>7.9601840767717924E-2</v>
      </c>
      <c r="Q1000" s="77">
        <v>0.72370932225662432</v>
      </c>
      <c r="R1000" s="77">
        <v>0.37443649879032143</v>
      </c>
      <c r="S1000" s="77">
        <v>0.75294117647058889</v>
      </c>
      <c r="T1000" s="77">
        <v>0.71954770955479674</v>
      </c>
      <c r="U1000" s="77">
        <v>0.50537182393602909</v>
      </c>
      <c r="V1000" s="77">
        <v>0.63963822412890114</v>
      </c>
      <c r="W1000" s="77">
        <v>0.97757254682353301</v>
      </c>
      <c r="X1000" s="77">
        <v>0.55636499923794136</v>
      </c>
      <c r="Y1000" s="77">
        <v>0.60339289095679915</v>
      </c>
      <c r="Z1000" s="77">
        <v>0.76</v>
      </c>
      <c r="AA1000" s="77">
        <v>0.57572181651398968</v>
      </c>
      <c r="AB1000" s="77">
        <v>0.2338345864661654</v>
      </c>
      <c r="AC1000" s="77">
        <v>0.43157894736842106</v>
      </c>
      <c r="AD1000" s="76">
        <v>0.70025483056356297</v>
      </c>
      <c r="AE1000" s="77">
        <v>0.48023668719421464</v>
      </c>
      <c r="AF1000" s="77">
        <v>0.54907291052347285</v>
      </c>
      <c r="AG1000" s="77">
        <v>0.73624444301269287</v>
      </c>
      <c r="AH1000" s="77">
        <v>0.57250502403246517</v>
      </c>
      <c r="AI1000" s="77">
        <v>0.76696877303073718</v>
      </c>
      <c r="AJ1000" s="77">
        <v>0.68169644547839958</v>
      </c>
      <c r="AK1000" s="77">
        <v>0.40477820149007754</v>
      </c>
      <c r="AL1000" s="77">
        <v>0.43157894736842106</v>
      </c>
      <c r="AM1000" s="76">
        <v>0.57652147609375015</v>
      </c>
      <c r="AN1000" s="77">
        <v>0.69190608002529841</v>
      </c>
      <c r="AO1000" s="78">
        <v>0.50601786477896604</v>
      </c>
      <c r="AP1000" s="79">
        <v>0.58904142363968837</v>
      </c>
      <c r="AQ1000" s="70">
        <v>3</v>
      </c>
      <c r="AR1000" s="71">
        <v>0</v>
      </c>
      <c r="AS1000" s="71">
        <v>2</v>
      </c>
      <c r="AT1000" s="71">
        <v>0</v>
      </c>
      <c r="AU1000" s="71">
        <v>0</v>
      </c>
      <c r="AV1000" s="71" t="s">
        <v>3395</v>
      </c>
      <c r="AW1000" s="72" t="s">
        <v>3422</v>
      </c>
    </row>
    <row r="1001" spans="1:49">
      <c r="A1001" s="23" t="s">
        <v>4749</v>
      </c>
      <c r="B1001" s="23" t="s">
        <v>2324</v>
      </c>
      <c r="C1001" s="23" t="s">
        <v>2329</v>
      </c>
      <c r="D1001" s="24" t="s">
        <v>69</v>
      </c>
      <c r="E1001" s="24" t="s">
        <v>70</v>
      </c>
      <c r="F1001" s="24" t="s">
        <v>71</v>
      </c>
      <c r="G1001" s="24" t="s">
        <v>74</v>
      </c>
      <c r="H1001" s="76">
        <v>0.91513854356988555</v>
      </c>
      <c r="I1001" s="77">
        <v>0.47883188497919904</v>
      </c>
      <c r="J1001" s="77">
        <v>0.45454242897308483</v>
      </c>
      <c r="K1001" s="77">
        <v>0.82459208507933646</v>
      </c>
      <c r="L1001" s="77">
        <v>0.43179047257427533</v>
      </c>
      <c r="M1001" s="77">
        <v>0.24450732782151818</v>
      </c>
      <c r="N1001" s="77">
        <v>0.32047014589603934</v>
      </c>
      <c r="O1001" s="77" t="s">
        <v>3395</v>
      </c>
      <c r="P1001" s="77">
        <v>0.25069088855909261</v>
      </c>
      <c r="Q1001" s="77">
        <v>0.67161638936610157</v>
      </c>
      <c r="R1001" s="77">
        <v>0.50722263211134233</v>
      </c>
      <c r="S1001" s="77">
        <v>0.75294117647058889</v>
      </c>
      <c r="T1001" s="77">
        <v>0.71954770955479674</v>
      </c>
      <c r="U1001" s="77">
        <v>0.56336043342559916</v>
      </c>
      <c r="V1001" s="77">
        <v>0.63963822412890114</v>
      </c>
      <c r="W1001" s="77">
        <v>0.85698759848189598</v>
      </c>
      <c r="X1001" s="77">
        <v>0.69317461347164189</v>
      </c>
      <c r="Y1001" s="77">
        <v>0.60339289095679915</v>
      </c>
      <c r="Z1001" s="77">
        <v>0.76</v>
      </c>
      <c r="AA1001" s="77">
        <v>0.57572181651398968</v>
      </c>
      <c r="AB1001" s="77">
        <v>0.2338345864661654</v>
      </c>
      <c r="AC1001" s="77">
        <v>0.43157894736842106</v>
      </c>
      <c r="AD1001" s="76">
        <v>0.61617095250738985</v>
      </c>
      <c r="AE1001" s="77">
        <v>0.41441018398605234</v>
      </c>
      <c r="AF1001" s="77">
        <v>0.5894195107387219</v>
      </c>
      <c r="AG1001" s="77">
        <v>0.73624444301269287</v>
      </c>
      <c r="AH1001" s="77">
        <v>0.6014993287772501</v>
      </c>
      <c r="AI1001" s="77">
        <v>0.77508110597676894</v>
      </c>
      <c r="AJ1001" s="77">
        <v>0.68169644547839958</v>
      </c>
      <c r="AK1001" s="77">
        <v>0.40477820149007754</v>
      </c>
      <c r="AL1001" s="77">
        <v>0.43157894736842106</v>
      </c>
      <c r="AM1001" s="76">
        <v>0.54000021574405466</v>
      </c>
      <c r="AN1001" s="77">
        <v>0.70427495925557071</v>
      </c>
      <c r="AO1001" s="78">
        <v>0.50601786477896604</v>
      </c>
      <c r="AP1001" s="79">
        <v>0.58038707675554346</v>
      </c>
      <c r="AQ1001" s="70">
        <v>3</v>
      </c>
      <c r="AR1001" s="71">
        <v>0</v>
      </c>
      <c r="AS1001" s="71">
        <v>2</v>
      </c>
      <c r="AT1001" s="71">
        <v>0</v>
      </c>
      <c r="AU1001" s="71">
        <v>1</v>
      </c>
      <c r="AV1001" s="71" t="s">
        <v>3412</v>
      </c>
      <c r="AW1001" s="72" t="s">
        <v>3422</v>
      </c>
    </row>
    <row r="1002" spans="1:49">
      <c r="A1002" s="23" t="s">
        <v>4750</v>
      </c>
      <c r="B1002" s="23" t="s">
        <v>3736</v>
      </c>
      <c r="C1002" s="23" t="s">
        <v>2331</v>
      </c>
      <c r="D1002" s="24" t="s">
        <v>69</v>
      </c>
      <c r="E1002" s="24" t="s">
        <v>70</v>
      </c>
      <c r="F1002" s="24" t="s">
        <v>71</v>
      </c>
      <c r="G1002" s="24" t="s">
        <v>76</v>
      </c>
      <c r="H1002" s="76">
        <v>0.91513854356988555</v>
      </c>
      <c r="I1002" s="77">
        <v>0.65669369090679497</v>
      </c>
      <c r="J1002" s="77">
        <v>0.83008213676207787</v>
      </c>
      <c r="K1002" s="77">
        <v>0.54823330452544505</v>
      </c>
      <c r="L1002" s="77">
        <v>0.44362330156418461</v>
      </c>
      <c r="M1002" s="77">
        <v>1.3011212607365152E-2</v>
      </c>
      <c r="N1002" s="77">
        <v>0.82693065380380038</v>
      </c>
      <c r="O1002" s="77" t="s">
        <v>3395</v>
      </c>
      <c r="P1002" s="77">
        <v>0.3289622015942526</v>
      </c>
      <c r="Q1002" s="77">
        <v>0.69554460646302307</v>
      </c>
      <c r="R1002" s="77">
        <v>0.54358691681509574</v>
      </c>
      <c r="S1002" s="77">
        <v>0.75294117647058889</v>
      </c>
      <c r="T1002" s="77">
        <v>0.71954770955479674</v>
      </c>
      <c r="U1002" s="77">
        <v>0.51739089185595166</v>
      </c>
      <c r="V1002" s="77">
        <v>0.63963822412890114</v>
      </c>
      <c r="W1002" s="77">
        <v>0.85656415169491285</v>
      </c>
      <c r="X1002" s="77">
        <v>0.41289512969075193</v>
      </c>
      <c r="Y1002" s="77">
        <v>0.60339289095679915</v>
      </c>
      <c r="Z1002" s="77">
        <v>0.76</v>
      </c>
      <c r="AA1002" s="77">
        <v>0.57572181651398968</v>
      </c>
      <c r="AB1002" s="77">
        <v>0.2338345864661654</v>
      </c>
      <c r="AC1002" s="77">
        <v>0.43157894736842106</v>
      </c>
      <c r="AD1002" s="76">
        <v>0.80063812374625287</v>
      </c>
      <c r="AE1002" s="77">
        <v>0.4321521348190096</v>
      </c>
      <c r="AF1002" s="77">
        <v>0.61956576163905941</v>
      </c>
      <c r="AG1002" s="77">
        <v>0.73624444301269287</v>
      </c>
      <c r="AH1002" s="77">
        <v>0.57851455799242646</v>
      </c>
      <c r="AI1002" s="77">
        <v>0.63472964069283244</v>
      </c>
      <c r="AJ1002" s="77">
        <v>0.68169644547839958</v>
      </c>
      <c r="AK1002" s="77">
        <v>0.40477820149007754</v>
      </c>
      <c r="AL1002" s="77">
        <v>0.43157894736842106</v>
      </c>
      <c r="AM1002" s="76">
        <v>0.61745200673477407</v>
      </c>
      <c r="AN1002" s="77">
        <v>0.64982954723265063</v>
      </c>
      <c r="AO1002" s="78">
        <v>0.50601786477896604</v>
      </c>
      <c r="AP1002" s="79">
        <v>0.58942278227134093</v>
      </c>
      <c r="AQ1002" s="70">
        <v>3</v>
      </c>
      <c r="AR1002" s="71">
        <v>0</v>
      </c>
      <c r="AS1002" s="71">
        <v>2</v>
      </c>
      <c r="AT1002" s="71">
        <v>0</v>
      </c>
      <c r="AU1002" s="71">
        <v>0</v>
      </c>
      <c r="AV1002" s="71" t="s">
        <v>3395</v>
      </c>
      <c r="AW1002" s="72" t="s">
        <v>3422</v>
      </c>
    </row>
    <row r="1003" spans="1:49">
      <c r="A1003" s="23" t="s">
        <v>4751</v>
      </c>
      <c r="B1003" s="23" t="s">
        <v>3736</v>
      </c>
      <c r="C1003" s="23" t="s">
        <v>2336</v>
      </c>
      <c r="D1003" s="24" t="s">
        <v>69</v>
      </c>
      <c r="E1003" s="24" t="s">
        <v>70</v>
      </c>
      <c r="F1003" s="24" t="s">
        <v>78</v>
      </c>
      <c r="G1003" s="24" t="s">
        <v>79</v>
      </c>
      <c r="H1003" s="76">
        <v>0.91764204847675523</v>
      </c>
      <c r="I1003" s="77">
        <v>0.62251017844078893</v>
      </c>
      <c r="J1003" s="77">
        <v>0.64559031111704934</v>
      </c>
      <c r="K1003" s="77">
        <v>0.77924326151830559</v>
      </c>
      <c r="L1003" s="77">
        <v>0.50425727398329212</v>
      </c>
      <c r="M1003" s="77">
        <v>0.7220430505704184</v>
      </c>
      <c r="N1003" s="77">
        <v>0.67292080902606166</v>
      </c>
      <c r="O1003" s="77" t="s">
        <v>3395</v>
      </c>
      <c r="P1003" s="77">
        <v>0.33097773522792939</v>
      </c>
      <c r="Q1003" s="77">
        <v>0.75888397142409114</v>
      </c>
      <c r="R1003" s="77">
        <v>0.58836576825907216</v>
      </c>
      <c r="S1003" s="77">
        <v>0.72941176470588265</v>
      </c>
      <c r="T1003" s="77">
        <v>0.61253140905869463</v>
      </c>
      <c r="U1003" s="77">
        <v>0.59552826928865132</v>
      </c>
      <c r="V1003" s="77">
        <v>0.79296140425234807</v>
      </c>
      <c r="W1003" s="77">
        <v>0.63670928739644117</v>
      </c>
      <c r="X1003" s="77">
        <v>0.62555293348152485</v>
      </c>
      <c r="Y1003" s="77">
        <v>0.45596410311899793</v>
      </c>
      <c r="Z1003" s="77">
        <v>0.90857142857142859</v>
      </c>
      <c r="AA1003" s="77">
        <v>0.55559083811952981</v>
      </c>
      <c r="AB1003" s="77">
        <v>0.2338345864661654</v>
      </c>
      <c r="AC1003" s="77">
        <v>0.43157894736842106</v>
      </c>
      <c r="AD1003" s="76">
        <v>0.72858084601153117</v>
      </c>
      <c r="AE1003" s="77">
        <v>0.60188842606520143</v>
      </c>
      <c r="AF1003" s="77">
        <v>0.67362486984158165</v>
      </c>
      <c r="AG1003" s="77">
        <v>0.67097158688228864</v>
      </c>
      <c r="AH1003" s="77">
        <v>0.69424483677049964</v>
      </c>
      <c r="AI1003" s="77">
        <v>0.63113111043898296</v>
      </c>
      <c r="AJ1003" s="77">
        <v>0.6822677658452132</v>
      </c>
      <c r="AK1003" s="77">
        <v>0.3947127122928476</v>
      </c>
      <c r="AL1003" s="77">
        <v>0.43157894736842106</v>
      </c>
      <c r="AM1003" s="76">
        <v>0.66803138063943812</v>
      </c>
      <c r="AN1003" s="77">
        <v>0.66544917803059034</v>
      </c>
      <c r="AO1003" s="78">
        <v>0.5028531418354939</v>
      </c>
      <c r="AP1003" s="79">
        <v>0.60950596897205833</v>
      </c>
      <c r="AQ1003" s="70">
        <v>3</v>
      </c>
      <c r="AR1003" s="71">
        <v>1</v>
      </c>
      <c r="AS1003" s="71">
        <v>0</v>
      </c>
      <c r="AT1003" s="71">
        <v>0</v>
      </c>
      <c r="AU1003" s="71">
        <v>0</v>
      </c>
      <c r="AV1003" s="71" t="s">
        <v>3395</v>
      </c>
      <c r="AW1003" s="72" t="s">
        <v>3422</v>
      </c>
    </row>
    <row r="1004" spans="1:49">
      <c r="A1004" s="23" t="s">
        <v>4752</v>
      </c>
      <c r="B1004" s="23" t="s">
        <v>3736</v>
      </c>
      <c r="C1004" s="23" t="s">
        <v>2338</v>
      </c>
      <c r="D1004" s="24" t="s">
        <v>69</v>
      </c>
      <c r="E1004" s="24" t="s">
        <v>70</v>
      </c>
      <c r="F1004" s="24" t="s">
        <v>78</v>
      </c>
      <c r="G1004" s="24" t="s">
        <v>83</v>
      </c>
      <c r="H1004" s="76">
        <v>0.91764204847675523</v>
      </c>
      <c r="I1004" s="77">
        <v>0.68512663056150647</v>
      </c>
      <c r="J1004" s="77">
        <v>0.68570446786317829</v>
      </c>
      <c r="K1004" s="77">
        <v>0.81592879737353763</v>
      </c>
      <c r="L1004" s="77">
        <v>0.50496189134083613</v>
      </c>
      <c r="M1004" s="77">
        <v>0.8477784667942001</v>
      </c>
      <c r="N1004" s="77">
        <v>0.75403030834570317</v>
      </c>
      <c r="O1004" s="77" t="s">
        <v>3395</v>
      </c>
      <c r="P1004" s="77">
        <v>0.33986964140143594</v>
      </c>
      <c r="Q1004" s="77">
        <v>0.70714420297811276</v>
      </c>
      <c r="R1004" s="77">
        <v>0.27517373246285687</v>
      </c>
      <c r="S1004" s="77">
        <v>0.72941176470588265</v>
      </c>
      <c r="T1004" s="77">
        <v>0.61253140905869463</v>
      </c>
      <c r="U1004" s="77">
        <v>0.68318045411808814</v>
      </c>
      <c r="V1004" s="77">
        <v>0.79296140425234807</v>
      </c>
      <c r="W1004" s="77">
        <v>0.85549495787526397</v>
      </c>
      <c r="X1004" s="77">
        <v>0.69110696187113252</v>
      </c>
      <c r="Y1004" s="77">
        <v>0.45596410311899793</v>
      </c>
      <c r="Z1004" s="77">
        <v>0.90857142857142859</v>
      </c>
      <c r="AA1004" s="77">
        <v>0.55559083811952981</v>
      </c>
      <c r="AB1004" s="77">
        <v>0.2338345864661654</v>
      </c>
      <c r="AC1004" s="77">
        <v>0.43157894736842106</v>
      </c>
      <c r="AD1004" s="76">
        <v>0.76282438230048</v>
      </c>
      <c r="AE1004" s="77">
        <v>0.65251382105114275</v>
      </c>
      <c r="AF1004" s="77">
        <v>0.49115896772048484</v>
      </c>
      <c r="AG1004" s="77">
        <v>0.67097158688228864</v>
      </c>
      <c r="AH1004" s="77">
        <v>0.73807092918521811</v>
      </c>
      <c r="AI1004" s="77">
        <v>0.77330095987319825</v>
      </c>
      <c r="AJ1004" s="77">
        <v>0.6822677658452132</v>
      </c>
      <c r="AK1004" s="77">
        <v>0.3947127122928476</v>
      </c>
      <c r="AL1004" s="77">
        <v>0.43157894736842106</v>
      </c>
      <c r="AM1004" s="76">
        <v>0.63549905702403586</v>
      </c>
      <c r="AN1004" s="77">
        <v>0.72744782531356833</v>
      </c>
      <c r="AO1004" s="78">
        <v>0.5028531418354939</v>
      </c>
      <c r="AP1004" s="79">
        <v>0.61840356228433091</v>
      </c>
      <c r="AQ1004" s="70">
        <v>3</v>
      </c>
      <c r="AR1004" s="71">
        <v>1</v>
      </c>
      <c r="AS1004" s="71">
        <v>0</v>
      </c>
      <c r="AT1004" s="71">
        <v>0</v>
      </c>
      <c r="AU1004" s="71">
        <v>0</v>
      </c>
      <c r="AV1004" s="71" t="s">
        <v>3395</v>
      </c>
      <c r="AW1004" s="72" t="s">
        <v>3422</v>
      </c>
    </row>
    <row r="1005" spans="1:49">
      <c r="A1005" s="23" t="s">
        <v>4753</v>
      </c>
      <c r="B1005" s="23" t="s">
        <v>3736</v>
      </c>
      <c r="C1005" s="23" t="s">
        <v>2340</v>
      </c>
      <c r="D1005" s="24" t="s">
        <v>69</v>
      </c>
      <c r="E1005" s="24" t="s">
        <v>70</v>
      </c>
      <c r="F1005" s="24" t="s">
        <v>78</v>
      </c>
      <c r="G1005" s="24" t="s">
        <v>85</v>
      </c>
      <c r="H1005" s="76">
        <v>0.91764204847675523</v>
      </c>
      <c r="I1005" s="77">
        <v>0.73427096733392105</v>
      </c>
      <c r="J1005" s="77">
        <v>0.76253166234432002</v>
      </c>
      <c r="K1005" s="77">
        <v>0.49600122022852555</v>
      </c>
      <c r="L1005" s="77">
        <v>0.53310932222464846</v>
      </c>
      <c r="M1005" s="77">
        <v>0</v>
      </c>
      <c r="N1005" s="77">
        <v>0.79928230821342061</v>
      </c>
      <c r="O1005" s="77" t="s">
        <v>3395</v>
      </c>
      <c r="P1005" s="77">
        <v>0.40459926176637673</v>
      </c>
      <c r="Q1005" s="77">
        <v>0.72353586414365856</v>
      </c>
      <c r="R1005" s="77">
        <v>0.25585444521172307</v>
      </c>
      <c r="S1005" s="77">
        <v>0.72941176470588265</v>
      </c>
      <c r="T1005" s="77">
        <v>0.61253140905869463</v>
      </c>
      <c r="U1005" s="77">
        <v>0.57216569214171786</v>
      </c>
      <c r="V1005" s="77">
        <v>0.79296140425234807</v>
      </c>
      <c r="W1005" s="77">
        <v>0.58729363654817401</v>
      </c>
      <c r="X1005" s="77">
        <v>0.70415309219093392</v>
      </c>
      <c r="Y1005" s="77">
        <v>0.45596410311899793</v>
      </c>
      <c r="Z1005" s="77">
        <v>0.90857142857142859</v>
      </c>
      <c r="AA1005" s="77">
        <v>0.59136975912385203</v>
      </c>
      <c r="AB1005" s="77">
        <v>0.2338345864661654</v>
      </c>
      <c r="AC1005" s="77">
        <v>0.43157894736842106</v>
      </c>
      <c r="AD1005" s="76">
        <v>0.80481489271833206</v>
      </c>
      <c r="AE1005" s="77">
        <v>0.44659842248659432</v>
      </c>
      <c r="AF1005" s="77">
        <v>0.48969515467769081</v>
      </c>
      <c r="AG1005" s="77">
        <v>0.67097158688228864</v>
      </c>
      <c r="AH1005" s="77">
        <v>0.68256354819703291</v>
      </c>
      <c r="AI1005" s="77">
        <v>0.64572336436955391</v>
      </c>
      <c r="AJ1005" s="77">
        <v>0.6822677658452132</v>
      </c>
      <c r="AK1005" s="77">
        <v>0.41260217279500871</v>
      </c>
      <c r="AL1005" s="77">
        <v>0.43157894736842106</v>
      </c>
      <c r="AM1005" s="76">
        <v>0.58036948996087245</v>
      </c>
      <c r="AN1005" s="77">
        <v>0.66641949981629178</v>
      </c>
      <c r="AO1005" s="78">
        <v>0.50881629533621431</v>
      </c>
      <c r="AP1005" s="79">
        <v>0.58343214974393098</v>
      </c>
      <c r="AQ1005" s="70">
        <v>3</v>
      </c>
      <c r="AR1005" s="71">
        <v>0</v>
      </c>
      <c r="AS1005" s="71">
        <v>2</v>
      </c>
      <c r="AT1005" s="71">
        <v>0</v>
      </c>
      <c r="AU1005" s="71">
        <v>0</v>
      </c>
      <c r="AV1005" s="71" t="s">
        <v>3395</v>
      </c>
      <c r="AW1005" s="72" t="s">
        <v>3422</v>
      </c>
    </row>
    <row r="1006" spans="1:49">
      <c r="A1006" s="23" t="s">
        <v>4754</v>
      </c>
      <c r="B1006" s="23" t="s">
        <v>3736</v>
      </c>
      <c r="C1006" s="23" t="s">
        <v>2343</v>
      </c>
      <c r="D1006" s="24" t="s">
        <v>69</v>
      </c>
      <c r="E1006" s="24" t="s">
        <v>70</v>
      </c>
      <c r="F1006" s="24" t="s">
        <v>78</v>
      </c>
      <c r="G1006" s="24" t="s">
        <v>87</v>
      </c>
      <c r="H1006" s="76">
        <v>0.91764204847675523</v>
      </c>
      <c r="I1006" s="77">
        <v>0.57604800373369325</v>
      </c>
      <c r="J1006" s="77">
        <v>0.60517184008689073</v>
      </c>
      <c r="K1006" s="77">
        <v>0.54909492513678204</v>
      </c>
      <c r="L1006" s="77">
        <v>0.52109695131190337</v>
      </c>
      <c r="M1006" s="77">
        <v>0.19632705103406634</v>
      </c>
      <c r="N1006" s="77">
        <v>0.75284092141300274</v>
      </c>
      <c r="O1006" s="77" t="s">
        <v>3395</v>
      </c>
      <c r="P1006" s="77">
        <v>0.2517894439381041</v>
      </c>
      <c r="Q1006" s="77">
        <v>0.578090133094601</v>
      </c>
      <c r="R1006" s="77">
        <v>0.10842042367769752</v>
      </c>
      <c r="S1006" s="77">
        <v>0.72941176470588265</v>
      </c>
      <c r="T1006" s="77">
        <v>0.61253140905869463</v>
      </c>
      <c r="U1006" s="77">
        <v>0.52422685411916703</v>
      </c>
      <c r="V1006" s="77">
        <v>0.79296140425234807</v>
      </c>
      <c r="W1006" s="77">
        <v>0.75124190172266647</v>
      </c>
      <c r="X1006" s="77">
        <v>0.85989004797147695</v>
      </c>
      <c r="Y1006" s="77">
        <v>0.45596410311899793</v>
      </c>
      <c r="Z1006" s="77">
        <v>0.90857142857142859</v>
      </c>
      <c r="AA1006" s="77">
        <v>0.55559083811952981</v>
      </c>
      <c r="AB1006" s="77">
        <v>0.2338345864661654</v>
      </c>
      <c r="AC1006" s="77">
        <v>0.43157894736842106</v>
      </c>
      <c r="AD1006" s="76">
        <v>0.69962063076577963</v>
      </c>
      <c r="AE1006" s="77">
        <v>0.45422985856677178</v>
      </c>
      <c r="AF1006" s="77">
        <v>0.34325527838614928</v>
      </c>
      <c r="AG1006" s="77">
        <v>0.67097158688228864</v>
      </c>
      <c r="AH1006" s="77">
        <v>0.65859412918575755</v>
      </c>
      <c r="AI1006" s="77">
        <v>0.80556597484707171</v>
      </c>
      <c r="AJ1006" s="77">
        <v>0.6822677658452132</v>
      </c>
      <c r="AK1006" s="77">
        <v>0.3947127122928476</v>
      </c>
      <c r="AL1006" s="77">
        <v>0.43157894736842106</v>
      </c>
      <c r="AM1006" s="76">
        <v>0.4990352559062336</v>
      </c>
      <c r="AN1006" s="77">
        <v>0.7117105636383726</v>
      </c>
      <c r="AO1006" s="78">
        <v>0.5028531418354939</v>
      </c>
      <c r="AP1006" s="79">
        <v>0.56717559267295647</v>
      </c>
      <c r="AQ1006" s="70">
        <v>3</v>
      </c>
      <c r="AR1006" s="71">
        <v>0</v>
      </c>
      <c r="AS1006" s="71">
        <v>2</v>
      </c>
      <c r="AT1006" s="71">
        <v>0</v>
      </c>
      <c r="AU1006" s="71">
        <v>1</v>
      </c>
      <c r="AV1006" s="71" t="s">
        <v>3412</v>
      </c>
      <c r="AW1006" s="72" t="s">
        <v>3422</v>
      </c>
    </row>
    <row r="1007" spans="1:49">
      <c r="A1007" s="23" t="s">
        <v>4755</v>
      </c>
      <c r="B1007" s="23" t="s">
        <v>3736</v>
      </c>
      <c r="C1007" s="23" t="s">
        <v>2345</v>
      </c>
      <c r="D1007" s="24" t="s">
        <v>69</v>
      </c>
      <c r="E1007" s="24" t="s">
        <v>96</v>
      </c>
      <c r="F1007" s="24" t="s">
        <v>97</v>
      </c>
      <c r="G1007" s="24" t="s">
        <v>100</v>
      </c>
      <c r="H1007" s="76">
        <v>0.91860589786589997</v>
      </c>
      <c r="I1007" s="77">
        <v>0.4889621861092367</v>
      </c>
      <c r="J1007" s="77">
        <v>0.11227339486078663</v>
      </c>
      <c r="K1007" s="77">
        <v>0.44706910060061267</v>
      </c>
      <c r="L1007" s="77">
        <v>0.43338198746419537</v>
      </c>
      <c r="M1007" s="77">
        <v>0.87345925169703609</v>
      </c>
      <c r="N1007" s="77">
        <v>0.14957033089428701</v>
      </c>
      <c r="O1007" s="77" t="s">
        <v>3395</v>
      </c>
      <c r="P1007" s="77">
        <v>0.21387096032917308</v>
      </c>
      <c r="Q1007" s="77">
        <v>0.88485418192551779</v>
      </c>
      <c r="R1007" s="77">
        <v>0.43107330210512995</v>
      </c>
      <c r="S1007" s="77">
        <v>0.77647058823529513</v>
      </c>
      <c r="T1007" s="77">
        <v>0.68798724309000714</v>
      </c>
      <c r="U1007" s="77">
        <v>0.5423389848241017</v>
      </c>
      <c r="V1007" s="77">
        <v>0.64095590933461255</v>
      </c>
      <c r="W1007" s="77">
        <v>0.89620207663643747</v>
      </c>
      <c r="X1007" s="77">
        <v>0.49421949287855715</v>
      </c>
      <c r="Y1007" s="77">
        <v>0.30357142857142849</v>
      </c>
      <c r="Z1007" s="77">
        <v>0.88</v>
      </c>
      <c r="AA1007" s="77">
        <v>0.58317905043092844</v>
      </c>
      <c r="AB1007" s="77">
        <v>0.2338345864661654</v>
      </c>
      <c r="AC1007" s="77">
        <v>0.43157894736842106</v>
      </c>
      <c r="AD1007" s="76">
        <v>0.50661382627864104</v>
      </c>
      <c r="AE1007" s="77">
        <v>0.42347032619706082</v>
      </c>
      <c r="AF1007" s="77">
        <v>0.65796374201532393</v>
      </c>
      <c r="AG1007" s="77">
        <v>0.73222891566265114</v>
      </c>
      <c r="AH1007" s="77">
        <v>0.59164744707935712</v>
      </c>
      <c r="AI1007" s="77">
        <v>0.69521078475749731</v>
      </c>
      <c r="AJ1007" s="77">
        <v>0.59178571428571425</v>
      </c>
      <c r="AK1007" s="77">
        <v>0.40850681844854692</v>
      </c>
      <c r="AL1007" s="77">
        <v>0.43157894736842106</v>
      </c>
      <c r="AM1007" s="76">
        <v>0.52934929816367526</v>
      </c>
      <c r="AN1007" s="77">
        <v>0.67302904916650197</v>
      </c>
      <c r="AO1007" s="78">
        <v>0.47729049336756074</v>
      </c>
      <c r="AP1007" s="79">
        <v>0.55695110873411124</v>
      </c>
      <c r="AQ1007" s="70">
        <v>3</v>
      </c>
      <c r="AR1007" s="71">
        <v>3</v>
      </c>
      <c r="AS1007" s="71">
        <v>2</v>
      </c>
      <c r="AT1007" s="71">
        <v>0</v>
      </c>
      <c r="AU1007" s="71">
        <v>0</v>
      </c>
      <c r="AV1007" s="71" t="s">
        <v>3395</v>
      </c>
      <c r="AW1007" s="72" t="s">
        <v>3422</v>
      </c>
    </row>
    <row r="1008" spans="1:49">
      <c r="A1008" s="23" t="s">
        <v>4756</v>
      </c>
      <c r="B1008" s="23" t="s">
        <v>3736</v>
      </c>
      <c r="C1008" s="23" t="s">
        <v>2347</v>
      </c>
      <c r="D1008" s="24" t="s">
        <v>69</v>
      </c>
      <c r="E1008" s="24" t="s">
        <v>96</v>
      </c>
      <c r="F1008" s="24" t="s">
        <v>97</v>
      </c>
      <c r="G1008" s="24" t="s">
        <v>102</v>
      </c>
      <c r="H1008" s="76">
        <v>0.91860589786589997</v>
      </c>
      <c r="I1008" s="77">
        <v>0.63233599484410508</v>
      </c>
      <c r="J1008" s="77">
        <v>0.41131632974087473</v>
      </c>
      <c r="K1008" s="77">
        <v>0.4102064575360862</v>
      </c>
      <c r="L1008" s="77">
        <v>0.41976390199627794</v>
      </c>
      <c r="M1008" s="77">
        <v>0.60027197197494475</v>
      </c>
      <c r="N1008" s="77">
        <v>0.31662776197661213</v>
      </c>
      <c r="O1008" s="77" t="s">
        <v>3395</v>
      </c>
      <c r="P1008" s="77">
        <v>0.20951944663448308</v>
      </c>
      <c r="Q1008" s="77">
        <v>0.91878164762069559</v>
      </c>
      <c r="R1008" s="77">
        <v>2.5240009014404426E-2</v>
      </c>
      <c r="S1008" s="77">
        <v>0.77647058823529513</v>
      </c>
      <c r="T1008" s="77">
        <v>0.68798724309000714</v>
      </c>
      <c r="U1008" s="77">
        <v>0.56515885051412884</v>
      </c>
      <c r="V1008" s="77">
        <v>0.64095590933461255</v>
      </c>
      <c r="W1008" s="77">
        <v>0.84912261621423202</v>
      </c>
      <c r="X1008" s="77">
        <v>0.56967407735212028</v>
      </c>
      <c r="Y1008" s="77">
        <v>0.30357142857142849</v>
      </c>
      <c r="Z1008" s="77">
        <v>0.88</v>
      </c>
      <c r="AA1008" s="77">
        <v>0.58317905043092844</v>
      </c>
      <c r="AB1008" s="77">
        <v>0.2338345864661654</v>
      </c>
      <c r="AC1008" s="77">
        <v>0.43157894736842106</v>
      </c>
      <c r="AD1008" s="76">
        <v>0.6540860741502933</v>
      </c>
      <c r="AE1008" s="77">
        <v>0.39127790802368079</v>
      </c>
      <c r="AF1008" s="77">
        <v>0.47201082831754998</v>
      </c>
      <c r="AG1008" s="77">
        <v>0.73222891566265114</v>
      </c>
      <c r="AH1008" s="77">
        <v>0.6030573799243707</v>
      </c>
      <c r="AI1008" s="77">
        <v>0.70939834678317615</v>
      </c>
      <c r="AJ1008" s="77">
        <v>0.59178571428571425</v>
      </c>
      <c r="AK1008" s="77">
        <v>0.40850681844854692</v>
      </c>
      <c r="AL1008" s="77">
        <v>0.43157894736842106</v>
      </c>
      <c r="AM1008" s="76">
        <v>0.50579160349717467</v>
      </c>
      <c r="AN1008" s="77">
        <v>0.6815615474567327</v>
      </c>
      <c r="AO1008" s="78">
        <v>0.47729049336756074</v>
      </c>
      <c r="AP1008" s="79">
        <v>0.55142332199498323</v>
      </c>
      <c r="AQ1008" s="70">
        <v>3</v>
      </c>
      <c r="AR1008" s="71">
        <v>3</v>
      </c>
      <c r="AS1008" s="71">
        <v>2</v>
      </c>
      <c r="AT1008" s="71">
        <v>0</v>
      </c>
      <c r="AU1008" s="71">
        <v>0</v>
      </c>
      <c r="AV1008" s="71" t="s">
        <v>3395</v>
      </c>
      <c r="AW1008" s="72" t="s">
        <v>3422</v>
      </c>
    </row>
    <row r="1009" spans="1:49">
      <c r="A1009" s="23" t="s">
        <v>4757</v>
      </c>
      <c r="B1009" s="23" t="s">
        <v>3736</v>
      </c>
      <c r="C1009" s="23" t="s">
        <v>2350</v>
      </c>
      <c r="D1009" s="24" t="s">
        <v>69</v>
      </c>
      <c r="E1009" s="24" t="s">
        <v>96</v>
      </c>
      <c r="F1009" s="24" t="s">
        <v>104</v>
      </c>
      <c r="G1009" s="24" t="s">
        <v>107</v>
      </c>
      <c r="H1009" s="76">
        <v>0.91796750411464823</v>
      </c>
      <c r="I1009" s="77">
        <v>0.47811768132745003</v>
      </c>
      <c r="J1009" s="77">
        <v>3.1632232578623853E-2</v>
      </c>
      <c r="K1009" s="77">
        <v>0.43530323246113556</v>
      </c>
      <c r="L1009" s="77">
        <v>0.44532191937702037</v>
      </c>
      <c r="M1009" s="77">
        <v>0</v>
      </c>
      <c r="N1009" s="77">
        <v>4.8789158246366982E-2</v>
      </c>
      <c r="O1009" s="77" t="s">
        <v>3395</v>
      </c>
      <c r="P1009" s="77">
        <v>0.16946791399956312</v>
      </c>
      <c r="Q1009" s="77">
        <v>0.55348380765456318</v>
      </c>
      <c r="R1009" s="77">
        <v>1</v>
      </c>
      <c r="S1009" s="77">
        <v>0.76470588235294112</v>
      </c>
      <c r="T1009" s="77">
        <v>0.64844726499581218</v>
      </c>
      <c r="U1009" s="77">
        <v>0.60394050742996863</v>
      </c>
      <c r="V1009" s="77">
        <v>0.74915532861784284</v>
      </c>
      <c r="W1009" s="77">
        <v>0.90085670924528338</v>
      </c>
      <c r="X1009" s="77">
        <v>0.74620514069797517</v>
      </c>
      <c r="Y1009" s="77">
        <v>0.38461668515162162</v>
      </c>
      <c r="Z1009" s="77">
        <v>0.92571428571428571</v>
      </c>
      <c r="AA1009" s="77">
        <v>0.57124312014224277</v>
      </c>
      <c r="AB1009" s="77">
        <v>0.2338345864661654</v>
      </c>
      <c r="AC1009" s="77">
        <v>0.43157894736842106</v>
      </c>
      <c r="AD1009" s="76">
        <v>0.47590580600690741</v>
      </c>
      <c r="AE1009" s="77">
        <v>0.21977644481681721</v>
      </c>
      <c r="AF1009" s="77">
        <v>0.77674190382728159</v>
      </c>
      <c r="AG1009" s="77">
        <v>0.70657657367437665</v>
      </c>
      <c r="AH1009" s="77">
        <v>0.67654791802390579</v>
      </c>
      <c r="AI1009" s="77">
        <v>0.82353092497162927</v>
      </c>
      <c r="AJ1009" s="77">
        <v>0.65516548543295361</v>
      </c>
      <c r="AK1009" s="77">
        <v>0.40253885330420408</v>
      </c>
      <c r="AL1009" s="77">
        <v>0.43157894736842106</v>
      </c>
      <c r="AM1009" s="76">
        <v>0.49080805155033541</v>
      </c>
      <c r="AN1009" s="77">
        <v>0.73555180555663735</v>
      </c>
      <c r="AO1009" s="78">
        <v>0.4964277620351929</v>
      </c>
      <c r="AP1009" s="79">
        <v>0.56903252276619298</v>
      </c>
      <c r="AQ1009" s="70">
        <v>3</v>
      </c>
      <c r="AR1009" s="71">
        <v>3</v>
      </c>
      <c r="AS1009" s="71">
        <v>0</v>
      </c>
      <c r="AT1009" s="71">
        <v>0</v>
      </c>
      <c r="AU1009" s="71">
        <v>0</v>
      </c>
      <c r="AV1009" s="71" t="s">
        <v>3395</v>
      </c>
      <c r="AW1009" s="72" t="s">
        <v>3422</v>
      </c>
    </row>
    <row r="1010" spans="1:49">
      <c r="A1010" s="23" t="s">
        <v>4758</v>
      </c>
      <c r="B1010" s="23" t="s">
        <v>3736</v>
      </c>
      <c r="C1010" s="23" t="s">
        <v>2352</v>
      </c>
      <c r="D1010" s="24" t="s">
        <v>69</v>
      </c>
      <c r="E1010" s="24" t="s">
        <v>96</v>
      </c>
      <c r="F1010" s="24" t="s">
        <v>104</v>
      </c>
      <c r="G1010" s="24" t="s">
        <v>111</v>
      </c>
      <c r="H1010" s="76">
        <v>0.91796750411464823</v>
      </c>
      <c r="I1010" s="77">
        <v>0.81673563345647537</v>
      </c>
      <c r="J1010" s="77">
        <v>0.82563633612357579</v>
      </c>
      <c r="K1010" s="77">
        <v>0.58803551174748581</v>
      </c>
      <c r="L1010" s="77">
        <v>0.43475943418076007</v>
      </c>
      <c r="M1010" s="77">
        <v>8.4977255756683578E-2</v>
      </c>
      <c r="N1010" s="77">
        <v>0.83371172125739523</v>
      </c>
      <c r="O1010" s="77" t="s">
        <v>3395</v>
      </c>
      <c r="P1010" s="77">
        <v>0.42356853990886095</v>
      </c>
      <c r="Q1010" s="77">
        <v>0.79436404758994938</v>
      </c>
      <c r="R1010" s="77">
        <v>0.4743970042733735</v>
      </c>
      <c r="S1010" s="77">
        <v>0.76470588235294112</v>
      </c>
      <c r="T1010" s="77">
        <v>0.64844726499581218</v>
      </c>
      <c r="U1010" s="77">
        <v>0.55498581109169376</v>
      </c>
      <c r="V1010" s="77">
        <v>0.74915532861784284</v>
      </c>
      <c r="W1010" s="77">
        <v>0.72208483025924386</v>
      </c>
      <c r="X1010" s="77">
        <v>0.49004009284245664</v>
      </c>
      <c r="Y1010" s="77">
        <v>0.38461668515162162</v>
      </c>
      <c r="Z1010" s="77">
        <v>0.92571428571428571</v>
      </c>
      <c r="AA1010" s="77">
        <v>0.57124312014224277</v>
      </c>
      <c r="AB1010" s="77">
        <v>0.2338345864661654</v>
      </c>
      <c r="AC1010" s="77">
        <v>0.43157894736842106</v>
      </c>
      <c r="AD1010" s="76">
        <v>0.85344649123156646</v>
      </c>
      <c r="AE1010" s="77">
        <v>0.47301049257023714</v>
      </c>
      <c r="AF1010" s="77">
        <v>0.6343805259316615</v>
      </c>
      <c r="AG1010" s="77">
        <v>0.70657657367437665</v>
      </c>
      <c r="AH1010" s="77">
        <v>0.6520705698547683</v>
      </c>
      <c r="AI1010" s="77">
        <v>0.60606246155085031</v>
      </c>
      <c r="AJ1010" s="77">
        <v>0.65516548543295361</v>
      </c>
      <c r="AK1010" s="77">
        <v>0.40253885330420408</v>
      </c>
      <c r="AL1010" s="77">
        <v>0.43157894736842106</v>
      </c>
      <c r="AM1010" s="76">
        <v>0.65361250324448839</v>
      </c>
      <c r="AN1010" s="77">
        <v>0.65490320169333172</v>
      </c>
      <c r="AO1010" s="78">
        <v>0.4964277620351929</v>
      </c>
      <c r="AP1010" s="79">
        <v>0.59919347054917171</v>
      </c>
      <c r="AQ1010" s="70">
        <v>3</v>
      </c>
      <c r="AR1010" s="71">
        <v>1</v>
      </c>
      <c r="AS1010" s="71">
        <v>2</v>
      </c>
      <c r="AT1010" s="71">
        <v>0</v>
      </c>
      <c r="AU1010" s="71">
        <v>0</v>
      </c>
      <c r="AV1010" s="71" t="s">
        <v>3395</v>
      </c>
      <c r="AW1010" s="72" t="s">
        <v>3422</v>
      </c>
    </row>
    <row r="1011" spans="1:49">
      <c r="A1011" s="23" t="s">
        <v>4759</v>
      </c>
      <c r="B1011" s="23" t="s">
        <v>3736</v>
      </c>
      <c r="C1011" s="23" t="s">
        <v>2354</v>
      </c>
      <c r="D1011" s="24" t="s">
        <v>69</v>
      </c>
      <c r="E1011" s="24" t="s">
        <v>96</v>
      </c>
      <c r="F1011" s="24" t="s">
        <v>104</v>
      </c>
      <c r="G1011" s="24" t="s">
        <v>113</v>
      </c>
      <c r="H1011" s="76">
        <v>0.91796750411464823</v>
      </c>
      <c r="I1011" s="77">
        <v>0.74734712137397497</v>
      </c>
      <c r="J1011" s="77">
        <v>0.59171727372841909</v>
      </c>
      <c r="K1011" s="77">
        <v>0.53043621810134334</v>
      </c>
      <c r="L1011" s="77">
        <v>0.43126344806063804</v>
      </c>
      <c r="M1011" s="77">
        <v>0.98608704201358699</v>
      </c>
      <c r="N1011" s="77">
        <v>0.34139635664084111</v>
      </c>
      <c r="O1011" s="77" t="s">
        <v>3395</v>
      </c>
      <c r="P1011" s="77">
        <v>0.46145004681052754</v>
      </c>
      <c r="Q1011" s="77">
        <v>0.85021994221200681</v>
      </c>
      <c r="R1011" s="77">
        <v>0.54985615938823451</v>
      </c>
      <c r="S1011" s="77">
        <v>0.76470588235294112</v>
      </c>
      <c r="T1011" s="77">
        <v>0.64844726499581218</v>
      </c>
      <c r="U1011" s="77">
        <v>0.54642924818314531</v>
      </c>
      <c r="V1011" s="77">
        <v>0.74915532861784284</v>
      </c>
      <c r="W1011" s="77">
        <v>0.83540561278754211</v>
      </c>
      <c r="X1011" s="77">
        <v>0.38452289935580075</v>
      </c>
      <c r="Y1011" s="77">
        <v>0.38461668515162162</v>
      </c>
      <c r="Z1011" s="77">
        <v>0.92571428571428571</v>
      </c>
      <c r="AA1011" s="77">
        <v>0.57124312014224277</v>
      </c>
      <c r="AB1011" s="77">
        <v>0.2338345864661654</v>
      </c>
      <c r="AC1011" s="77">
        <v>0.43157894736842106</v>
      </c>
      <c r="AD1011" s="76">
        <v>0.75234396640568069</v>
      </c>
      <c r="AE1011" s="77">
        <v>0.55012662232538745</v>
      </c>
      <c r="AF1011" s="77">
        <v>0.70003805080012071</v>
      </c>
      <c r="AG1011" s="77">
        <v>0.70657657367437665</v>
      </c>
      <c r="AH1011" s="77">
        <v>0.64779228840049408</v>
      </c>
      <c r="AI1011" s="77">
        <v>0.60996425607167137</v>
      </c>
      <c r="AJ1011" s="77">
        <v>0.65516548543295361</v>
      </c>
      <c r="AK1011" s="77">
        <v>0.40253885330420408</v>
      </c>
      <c r="AL1011" s="77">
        <v>0.43157894736842106</v>
      </c>
      <c r="AM1011" s="76">
        <v>0.66750287984372958</v>
      </c>
      <c r="AN1011" s="77">
        <v>0.65477770604884733</v>
      </c>
      <c r="AO1011" s="78">
        <v>0.4964277620351929</v>
      </c>
      <c r="AP1011" s="79">
        <v>0.60356724548035556</v>
      </c>
      <c r="AQ1011" s="70">
        <v>3</v>
      </c>
      <c r="AR1011" s="71">
        <v>3</v>
      </c>
      <c r="AS1011" s="71">
        <v>2</v>
      </c>
      <c r="AT1011" s="71">
        <v>0</v>
      </c>
      <c r="AU1011" s="71">
        <v>1</v>
      </c>
      <c r="AV1011" s="71" t="s">
        <v>3418</v>
      </c>
      <c r="AW1011" s="72" t="s">
        <v>3422</v>
      </c>
    </row>
    <row r="1012" spans="1:49">
      <c r="A1012" s="23" t="s">
        <v>4760</v>
      </c>
      <c r="B1012" s="23" t="s">
        <v>3736</v>
      </c>
      <c r="C1012" s="23" t="s">
        <v>2358</v>
      </c>
      <c r="D1012" s="24" t="s">
        <v>69</v>
      </c>
      <c r="E1012" s="24" t="s">
        <v>96</v>
      </c>
      <c r="F1012" s="24" t="s">
        <v>104</v>
      </c>
      <c r="G1012" s="24" t="s">
        <v>115</v>
      </c>
      <c r="H1012" s="76">
        <v>0.91796750411464823</v>
      </c>
      <c r="I1012" s="77">
        <v>0.57639071801360786</v>
      </c>
      <c r="J1012" s="77">
        <v>0.18061954836234517</v>
      </c>
      <c r="K1012" s="77">
        <v>0.55502707855413891</v>
      </c>
      <c r="L1012" s="77">
        <v>0.44602314915111463</v>
      </c>
      <c r="M1012" s="77">
        <v>0.28179938692382211</v>
      </c>
      <c r="N1012" s="77">
        <v>0.1872514883015865</v>
      </c>
      <c r="O1012" s="77" t="s">
        <v>3395</v>
      </c>
      <c r="P1012" s="77">
        <v>0.16963791868199357</v>
      </c>
      <c r="Q1012" s="77">
        <v>0.5</v>
      </c>
      <c r="R1012" s="77">
        <v>0.47423705028305252</v>
      </c>
      <c r="S1012" s="77">
        <v>0.76470588235294112</v>
      </c>
      <c r="T1012" s="77">
        <v>0.64844726499581218</v>
      </c>
      <c r="U1012" s="77">
        <v>0.5610868141640839</v>
      </c>
      <c r="V1012" s="77">
        <v>0.74915532861784284</v>
      </c>
      <c r="W1012" s="77">
        <v>0.91547043481320678</v>
      </c>
      <c r="X1012" s="77">
        <v>0.6426412736838385</v>
      </c>
      <c r="Y1012" s="77">
        <v>0.38461668515162162</v>
      </c>
      <c r="Z1012" s="77">
        <v>0.92571428571428571</v>
      </c>
      <c r="AA1012" s="77">
        <v>0.57124312014224277</v>
      </c>
      <c r="AB1012" s="77">
        <v>0.2338345864661654</v>
      </c>
      <c r="AC1012" s="77">
        <v>0.43157894736842106</v>
      </c>
      <c r="AD1012" s="76">
        <v>0.55832592349686705</v>
      </c>
      <c r="AE1012" s="77">
        <v>0.32794780432253118</v>
      </c>
      <c r="AF1012" s="77">
        <v>0.48711852514152626</v>
      </c>
      <c r="AG1012" s="77">
        <v>0.70657657367437665</v>
      </c>
      <c r="AH1012" s="77">
        <v>0.65512107139096343</v>
      </c>
      <c r="AI1012" s="77">
        <v>0.77905585424852264</v>
      </c>
      <c r="AJ1012" s="77">
        <v>0.65516548543295361</v>
      </c>
      <c r="AK1012" s="77">
        <v>0.40253885330420408</v>
      </c>
      <c r="AL1012" s="77">
        <v>0.43157894736842106</v>
      </c>
      <c r="AM1012" s="76">
        <v>0.45779741765364146</v>
      </c>
      <c r="AN1012" s="77">
        <v>0.71358449977128757</v>
      </c>
      <c r="AO1012" s="78">
        <v>0.4964277620351929</v>
      </c>
      <c r="AP1012" s="79">
        <v>0.55063257616947392</v>
      </c>
      <c r="AQ1012" s="70">
        <v>3</v>
      </c>
      <c r="AR1012" s="71">
        <v>3</v>
      </c>
      <c r="AS1012" s="71">
        <v>0</v>
      </c>
      <c r="AT1012" s="71">
        <v>0</v>
      </c>
      <c r="AU1012" s="71">
        <v>0</v>
      </c>
      <c r="AV1012" s="71" t="s">
        <v>3395</v>
      </c>
      <c r="AW1012" s="72" t="s">
        <v>3422</v>
      </c>
    </row>
    <row r="1013" spans="1:49">
      <c r="A1013" s="23" t="s">
        <v>4761</v>
      </c>
      <c r="B1013" s="23" t="s">
        <v>3736</v>
      </c>
      <c r="C1013" s="23" t="s">
        <v>2360</v>
      </c>
      <c r="D1013" s="24" t="s">
        <v>69</v>
      </c>
      <c r="E1013" s="24" t="s">
        <v>117</v>
      </c>
      <c r="F1013" s="24" t="s">
        <v>118</v>
      </c>
      <c r="G1013" s="24" t="s">
        <v>119</v>
      </c>
      <c r="H1013" s="76">
        <v>0.9152762363397634</v>
      </c>
      <c r="I1013" s="77">
        <v>0.66239593563901855</v>
      </c>
      <c r="J1013" s="77">
        <v>0.8613529033569971</v>
      </c>
      <c r="K1013" s="77">
        <v>0.71202964384440781</v>
      </c>
      <c r="L1013" s="77">
        <v>0.46012454467126512</v>
      </c>
      <c r="M1013" s="77">
        <v>0.57484847655528981</v>
      </c>
      <c r="N1013" s="77">
        <v>0.88160288394576236</v>
      </c>
      <c r="O1013" s="77" t="s">
        <v>3395</v>
      </c>
      <c r="P1013" s="77">
        <v>0.40074749157677769</v>
      </c>
      <c r="Q1013" s="77">
        <v>0.65939606137663154</v>
      </c>
      <c r="R1013" s="77">
        <v>1.8607270674856725E-2</v>
      </c>
      <c r="S1013" s="77">
        <v>0.78823529411764737</v>
      </c>
      <c r="T1013" s="77">
        <v>0.73288447909284193</v>
      </c>
      <c r="U1013" s="77">
        <v>0.62775486633290811</v>
      </c>
      <c r="V1013" s="77">
        <v>0.69346965509002756</v>
      </c>
      <c r="W1013" s="77">
        <v>0.58639674794089525</v>
      </c>
      <c r="X1013" s="77">
        <v>0.81346751314298005</v>
      </c>
      <c r="Y1013" s="77">
        <v>0.51784361728027695</v>
      </c>
      <c r="Z1013" s="77">
        <v>0.87428571428571433</v>
      </c>
      <c r="AA1013" s="77">
        <v>0.54849749601080533</v>
      </c>
      <c r="AB1013" s="77">
        <v>0.2338345864661654</v>
      </c>
      <c r="AC1013" s="77">
        <v>0.43157894736842106</v>
      </c>
      <c r="AD1013" s="76">
        <v>0.81300835844525976</v>
      </c>
      <c r="AE1013" s="77">
        <v>0.60587060811870064</v>
      </c>
      <c r="AF1013" s="77">
        <v>0.33900166602574411</v>
      </c>
      <c r="AG1013" s="77">
        <v>0.76055988660524465</v>
      </c>
      <c r="AH1013" s="77">
        <v>0.66061226071146784</v>
      </c>
      <c r="AI1013" s="77">
        <v>0.6999321305419377</v>
      </c>
      <c r="AJ1013" s="77">
        <v>0.69606466578299564</v>
      </c>
      <c r="AK1013" s="77">
        <v>0.39116604123848536</v>
      </c>
      <c r="AL1013" s="77">
        <v>0.43157894736842106</v>
      </c>
      <c r="AM1013" s="76">
        <v>0.5859602108632348</v>
      </c>
      <c r="AN1013" s="77">
        <v>0.70703475928621673</v>
      </c>
      <c r="AO1013" s="78">
        <v>0.50626988479663404</v>
      </c>
      <c r="AP1013" s="79">
        <v>0.59695308729833663</v>
      </c>
      <c r="AQ1013" s="70">
        <v>3</v>
      </c>
      <c r="AR1013" s="71">
        <v>0</v>
      </c>
      <c r="AS1013" s="71">
        <v>2</v>
      </c>
      <c r="AT1013" s="71">
        <v>0</v>
      </c>
      <c r="AU1013" s="71">
        <v>0</v>
      </c>
      <c r="AV1013" s="71" t="s">
        <v>3395</v>
      </c>
      <c r="AW1013" s="72" t="s">
        <v>3422</v>
      </c>
    </row>
    <row r="1014" spans="1:49">
      <c r="A1014" s="23" t="s">
        <v>4762</v>
      </c>
      <c r="B1014" s="23" t="s">
        <v>3736</v>
      </c>
      <c r="C1014" s="23" t="s">
        <v>2362</v>
      </c>
      <c r="D1014" s="24" t="s">
        <v>69</v>
      </c>
      <c r="E1014" s="24" t="s">
        <v>117</v>
      </c>
      <c r="F1014" s="24" t="s">
        <v>118</v>
      </c>
      <c r="G1014" s="24" t="s">
        <v>123</v>
      </c>
      <c r="H1014" s="76">
        <v>0.9152762363397634</v>
      </c>
      <c r="I1014" s="77">
        <v>0.51257957274418164</v>
      </c>
      <c r="J1014" s="77">
        <v>0.64115913409625269</v>
      </c>
      <c r="K1014" s="77">
        <v>0.57113975392083216</v>
      </c>
      <c r="L1014" s="77">
        <v>0.48600568222720764</v>
      </c>
      <c r="M1014" s="77">
        <v>0.21474847650773121</v>
      </c>
      <c r="N1014" s="77">
        <v>0.69306364544407684</v>
      </c>
      <c r="O1014" s="77" t="s">
        <v>3395</v>
      </c>
      <c r="P1014" s="77">
        <v>0</v>
      </c>
      <c r="Q1014" s="77">
        <v>0.7783727669516155</v>
      </c>
      <c r="R1014" s="77">
        <v>4.3098270364649353E-2</v>
      </c>
      <c r="S1014" s="77">
        <v>0.78823529411764737</v>
      </c>
      <c r="T1014" s="77">
        <v>0.73288447909284193</v>
      </c>
      <c r="U1014" s="77">
        <v>0.55412528637149994</v>
      </c>
      <c r="V1014" s="77">
        <v>0.69346965509002756</v>
      </c>
      <c r="W1014" s="77">
        <v>0.77784875941169218</v>
      </c>
      <c r="X1014" s="77">
        <v>0.81370596269564532</v>
      </c>
      <c r="Y1014" s="77">
        <v>0.51784361728027695</v>
      </c>
      <c r="Z1014" s="77">
        <v>0.87428571428571433</v>
      </c>
      <c r="AA1014" s="77">
        <v>0.54849749601080533</v>
      </c>
      <c r="AB1014" s="77">
        <v>0.2338345864661654</v>
      </c>
      <c r="AC1014" s="77">
        <v>0.43157894736842106</v>
      </c>
      <c r="AD1014" s="76">
        <v>0.68967164772673251</v>
      </c>
      <c r="AE1014" s="77">
        <v>0.39299151161996954</v>
      </c>
      <c r="AF1014" s="77">
        <v>0.4107355186581324</v>
      </c>
      <c r="AG1014" s="77">
        <v>0.76055988660524465</v>
      </c>
      <c r="AH1014" s="77">
        <v>0.62379747073076375</v>
      </c>
      <c r="AI1014" s="77">
        <v>0.7957773610536687</v>
      </c>
      <c r="AJ1014" s="77">
        <v>0.69606466578299564</v>
      </c>
      <c r="AK1014" s="77">
        <v>0.39116604123848536</v>
      </c>
      <c r="AL1014" s="77">
        <v>0.43157894736842106</v>
      </c>
      <c r="AM1014" s="76">
        <v>0.49779955933494485</v>
      </c>
      <c r="AN1014" s="77">
        <v>0.72671157279655907</v>
      </c>
      <c r="AO1014" s="78">
        <v>0.50626988479663404</v>
      </c>
      <c r="AP1014" s="79">
        <v>0.57240981366753341</v>
      </c>
      <c r="AQ1014" s="70">
        <v>3</v>
      </c>
      <c r="AR1014" s="71">
        <v>3</v>
      </c>
      <c r="AS1014" s="71">
        <v>2</v>
      </c>
      <c r="AT1014" s="71">
        <v>0</v>
      </c>
      <c r="AU1014" s="71">
        <v>1</v>
      </c>
      <c r="AV1014" s="71" t="s">
        <v>3423</v>
      </c>
      <c r="AW1014" s="72" t="s">
        <v>3422</v>
      </c>
    </row>
    <row r="1015" spans="1:49">
      <c r="A1015" s="23" t="s">
        <v>4763</v>
      </c>
      <c r="B1015" s="23" t="s">
        <v>3736</v>
      </c>
      <c r="C1015" s="23" t="s">
        <v>2365</v>
      </c>
      <c r="D1015" s="24" t="s">
        <v>69</v>
      </c>
      <c r="E1015" s="24" t="s">
        <v>117</v>
      </c>
      <c r="F1015" s="24" t="s">
        <v>118</v>
      </c>
      <c r="G1015" s="24" t="s">
        <v>125</v>
      </c>
      <c r="H1015" s="76">
        <v>0.9152762363397634</v>
      </c>
      <c r="I1015" s="77">
        <v>0.33977595003424538</v>
      </c>
      <c r="J1015" s="77">
        <v>0.10183064423051891</v>
      </c>
      <c r="K1015" s="77">
        <v>0.60711782132722814</v>
      </c>
      <c r="L1015" s="77">
        <v>0.47639849556377128</v>
      </c>
      <c r="M1015" s="77">
        <v>0.5469093722331162</v>
      </c>
      <c r="N1015" s="77">
        <v>1.5281232775108788E-2</v>
      </c>
      <c r="O1015" s="77" t="s">
        <v>3395</v>
      </c>
      <c r="P1015" s="77">
        <v>0.21488147560096649</v>
      </c>
      <c r="Q1015" s="77">
        <v>0.9048989854710906</v>
      </c>
      <c r="R1015" s="77">
        <v>0.12721939287670528</v>
      </c>
      <c r="S1015" s="77">
        <v>0.78823529411764737</v>
      </c>
      <c r="T1015" s="77">
        <v>0.73288447909284193</v>
      </c>
      <c r="U1015" s="77">
        <v>0.6960876031573866</v>
      </c>
      <c r="V1015" s="77">
        <v>0.69346965509002756</v>
      </c>
      <c r="W1015" s="77">
        <v>0.82424971499123867</v>
      </c>
      <c r="X1015" s="77">
        <v>0.62659492536235017</v>
      </c>
      <c r="Y1015" s="77">
        <v>0.51784361728027695</v>
      </c>
      <c r="Z1015" s="77">
        <v>0.87428571428571433</v>
      </c>
      <c r="AA1015" s="77">
        <v>0.58427641701512756</v>
      </c>
      <c r="AB1015" s="77">
        <v>0.2338345864661654</v>
      </c>
      <c r="AC1015" s="77">
        <v>0.43157894736842106</v>
      </c>
      <c r="AD1015" s="76">
        <v>0.45229427686817586</v>
      </c>
      <c r="AE1015" s="77">
        <v>0.37211767950003816</v>
      </c>
      <c r="AF1015" s="77">
        <v>0.51605918917389793</v>
      </c>
      <c r="AG1015" s="77">
        <v>0.76055988660524465</v>
      </c>
      <c r="AH1015" s="77">
        <v>0.69477862912370703</v>
      </c>
      <c r="AI1015" s="77">
        <v>0.72542232017679442</v>
      </c>
      <c r="AJ1015" s="77">
        <v>0.69606466578299564</v>
      </c>
      <c r="AK1015" s="77">
        <v>0.40905550174064648</v>
      </c>
      <c r="AL1015" s="77">
        <v>0.43157894736842106</v>
      </c>
      <c r="AM1015" s="76">
        <v>0.44682371518070396</v>
      </c>
      <c r="AN1015" s="77">
        <v>0.72692027863524877</v>
      </c>
      <c r="AO1015" s="78">
        <v>0.51223303829735445</v>
      </c>
      <c r="AP1015" s="79">
        <v>0.55599670340067342</v>
      </c>
      <c r="AQ1015" s="70">
        <v>3</v>
      </c>
      <c r="AR1015" s="71">
        <v>3</v>
      </c>
      <c r="AS1015" s="71">
        <v>0</v>
      </c>
      <c r="AT1015" s="71">
        <v>0</v>
      </c>
      <c r="AU1015" s="71">
        <v>0</v>
      </c>
      <c r="AV1015" s="71" t="s">
        <v>3395</v>
      </c>
      <c r="AW1015" s="72" t="s">
        <v>3422</v>
      </c>
    </row>
    <row r="1016" spans="1:49">
      <c r="A1016" s="23" t="s">
        <v>4764</v>
      </c>
      <c r="B1016" s="23" t="s">
        <v>3736</v>
      </c>
      <c r="C1016" s="23" t="s">
        <v>2367</v>
      </c>
      <c r="D1016" s="24" t="s">
        <v>69</v>
      </c>
      <c r="E1016" s="24" t="s">
        <v>117</v>
      </c>
      <c r="F1016" s="24" t="s">
        <v>118</v>
      </c>
      <c r="G1016" s="24" t="s">
        <v>127</v>
      </c>
      <c r="H1016" s="76">
        <v>0.9152762363397634</v>
      </c>
      <c r="I1016" s="77">
        <v>0.62782315034923952</v>
      </c>
      <c r="J1016" s="77">
        <v>0.53628653935725645</v>
      </c>
      <c r="K1016" s="77">
        <v>0.57752971833846978</v>
      </c>
      <c r="L1016" s="77">
        <v>0.46852575162659721</v>
      </c>
      <c r="M1016" s="77">
        <v>0.99797324543899157</v>
      </c>
      <c r="N1016" s="77">
        <v>0.48812373092255085</v>
      </c>
      <c r="O1016" s="77" t="s">
        <v>3395</v>
      </c>
      <c r="P1016" s="77">
        <v>0.53424268342003578</v>
      </c>
      <c r="Q1016" s="77">
        <v>0.90058257092443483</v>
      </c>
      <c r="R1016" s="77">
        <v>0.10463542496413117</v>
      </c>
      <c r="S1016" s="77">
        <v>0.78823529411764737</v>
      </c>
      <c r="T1016" s="77">
        <v>0.73288447909284193</v>
      </c>
      <c r="U1016" s="77">
        <v>0.63887995023554978</v>
      </c>
      <c r="V1016" s="77">
        <v>0.69346965509002756</v>
      </c>
      <c r="W1016" s="77">
        <v>0.78251862032991681</v>
      </c>
      <c r="X1016" s="77">
        <v>0.78233841400734982</v>
      </c>
      <c r="Y1016" s="77">
        <v>0.51784361728027695</v>
      </c>
      <c r="Z1016" s="77">
        <v>0.87428571428571433</v>
      </c>
      <c r="AA1016" s="77">
        <v>0.58427641701512756</v>
      </c>
      <c r="AB1016" s="77">
        <v>0.2338345864661654</v>
      </c>
      <c r="AC1016" s="77">
        <v>0.43157894736842106</v>
      </c>
      <c r="AD1016" s="76">
        <v>0.69312864201541979</v>
      </c>
      <c r="AE1016" s="77">
        <v>0.61327902594932904</v>
      </c>
      <c r="AF1016" s="77">
        <v>0.50260899794428304</v>
      </c>
      <c r="AG1016" s="77">
        <v>0.76055988660524465</v>
      </c>
      <c r="AH1016" s="77">
        <v>0.66617480266278872</v>
      </c>
      <c r="AI1016" s="77">
        <v>0.78242851716863338</v>
      </c>
      <c r="AJ1016" s="77">
        <v>0.69606466578299564</v>
      </c>
      <c r="AK1016" s="77">
        <v>0.40905550174064648</v>
      </c>
      <c r="AL1016" s="77">
        <v>0.43157894736842106</v>
      </c>
      <c r="AM1016" s="76">
        <v>0.6030055553030107</v>
      </c>
      <c r="AN1016" s="77">
        <v>0.73638773547888903</v>
      </c>
      <c r="AO1016" s="78">
        <v>0.51223303829735445</v>
      </c>
      <c r="AP1016" s="79">
        <v>0.61381653929666447</v>
      </c>
      <c r="AQ1016" s="70">
        <v>3</v>
      </c>
      <c r="AR1016" s="71">
        <v>3</v>
      </c>
      <c r="AS1016" s="71">
        <v>1</v>
      </c>
      <c r="AT1016" s="71">
        <v>0</v>
      </c>
      <c r="AU1016" s="71">
        <v>0</v>
      </c>
      <c r="AV1016" s="71" t="s">
        <v>3395</v>
      </c>
      <c r="AW1016" s="72" t="s">
        <v>3422</v>
      </c>
    </row>
    <row r="1017" spans="1:49">
      <c r="A1017" s="23" t="s">
        <v>4765</v>
      </c>
      <c r="B1017" s="23" t="s">
        <v>3736</v>
      </c>
      <c r="C1017" s="23" t="s">
        <v>2369</v>
      </c>
      <c r="D1017" s="24" t="s">
        <v>69</v>
      </c>
      <c r="E1017" s="24" t="s">
        <v>117</v>
      </c>
      <c r="F1017" s="24" t="s">
        <v>129</v>
      </c>
      <c r="G1017" s="24" t="s">
        <v>130</v>
      </c>
      <c r="H1017" s="76">
        <v>0.91296049430090898</v>
      </c>
      <c r="I1017" s="77">
        <v>0.74328862428920484</v>
      </c>
      <c r="J1017" s="77">
        <v>0.36660284560245793</v>
      </c>
      <c r="K1017" s="77">
        <v>0.52777626924152354</v>
      </c>
      <c r="L1017" s="77">
        <v>0.52413688956682691</v>
      </c>
      <c r="M1017" s="77">
        <v>0</v>
      </c>
      <c r="N1017" s="77">
        <v>0.26210306616995166</v>
      </c>
      <c r="O1017" s="77" t="s">
        <v>3395</v>
      </c>
      <c r="P1017" s="77">
        <v>0.30487926113154562</v>
      </c>
      <c r="Q1017" s="77">
        <v>0.99877330716388624</v>
      </c>
      <c r="R1017" s="77">
        <v>0.57531175035673587</v>
      </c>
      <c r="S1017" s="77">
        <v>0.89411764705882457</v>
      </c>
      <c r="T1017" s="77">
        <v>0.66566909348624437</v>
      </c>
      <c r="U1017" s="77">
        <v>0.62156765486032295</v>
      </c>
      <c r="V1017" s="77">
        <v>0.76259430108871984</v>
      </c>
      <c r="W1017" s="77">
        <v>0.99681191342197495</v>
      </c>
      <c r="X1017" s="77">
        <v>0.61509871713487385</v>
      </c>
      <c r="Y1017" s="77">
        <v>0.46103619444369293</v>
      </c>
      <c r="Z1017" s="77">
        <v>0.87428571428571433</v>
      </c>
      <c r="AA1017" s="77">
        <v>0.54576518302240906</v>
      </c>
      <c r="AB1017" s="77">
        <v>0.2338345864661654</v>
      </c>
      <c r="AC1017" s="77">
        <v>0.43157894736842106</v>
      </c>
      <c r="AD1017" s="76">
        <v>0.67428398806419054</v>
      </c>
      <c r="AE1017" s="77">
        <v>0.32377909722196951</v>
      </c>
      <c r="AF1017" s="77">
        <v>0.78704252876031111</v>
      </c>
      <c r="AG1017" s="77">
        <v>0.77989337027253447</v>
      </c>
      <c r="AH1017" s="77">
        <v>0.69208097797452139</v>
      </c>
      <c r="AI1017" s="77">
        <v>0.80595531527842446</v>
      </c>
      <c r="AJ1017" s="77">
        <v>0.66766095436470363</v>
      </c>
      <c r="AK1017" s="77">
        <v>0.38979988474428723</v>
      </c>
      <c r="AL1017" s="77">
        <v>0.43157894736842106</v>
      </c>
      <c r="AM1017" s="76">
        <v>0.59503520468215709</v>
      </c>
      <c r="AN1017" s="77">
        <v>0.75930988784182674</v>
      </c>
      <c r="AO1017" s="78">
        <v>0.49634659549247062</v>
      </c>
      <c r="AP1017" s="79">
        <v>0.61222377512716508</v>
      </c>
      <c r="AQ1017" s="70">
        <v>3</v>
      </c>
      <c r="AR1017" s="71">
        <v>3</v>
      </c>
      <c r="AS1017" s="71">
        <v>0</v>
      </c>
      <c r="AT1017" s="71">
        <v>0</v>
      </c>
      <c r="AU1017" s="71">
        <v>0</v>
      </c>
      <c r="AV1017" s="71" t="s">
        <v>3395</v>
      </c>
      <c r="AW1017" s="72" t="s">
        <v>3422</v>
      </c>
    </row>
    <row r="1018" spans="1:49">
      <c r="A1018" s="23" t="s">
        <v>4766</v>
      </c>
      <c r="B1018" s="23" t="s">
        <v>3736</v>
      </c>
      <c r="C1018" s="23" t="s">
        <v>2371</v>
      </c>
      <c r="D1018" s="24" t="s">
        <v>69</v>
      </c>
      <c r="E1018" s="24" t="s">
        <v>117</v>
      </c>
      <c r="F1018" s="24" t="s">
        <v>129</v>
      </c>
      <c r="G1018" s="24" t="s">
        <v>132</v>
      </c>
      <c r="H1018" s="76">
        <v>0.91296049430090898</v>
      </c>
      <c r="I1018" s="77">
        <v>0.70335633536161402</v>
      </c>
      <c r="J1018" s="77">
        <v>0.26703756879683554</v>
      </c>
      <c r="K1018" s="77">
        <v>0.43187809975759139</v>
      </c>
      <c r="L1018" s="77">
        <v>0.53371020039576589</v>
      </c>
      <c r="M1018" s="77">
        <v>0.16040726015494611</v>
      </c>
      <c r="N1018" s="77">
        <v>0.27005208236671968</v>
      </c>
      <c r="O1018" s="77" t="s">
        <v>3395</v>
      </c>
      <c r="P1018" s="77">
        <v>0.24683010150850082</v>
      </c>
      <c r="Q1018" s="77">
        <v>0.93825224052884426</v>
      </c>
      <c r="R1018" s="77">
        <v>0.41927623058196528</v>
      </c>
      <c r="S1018" s="77">
        <v>0.89411764705882457</v>
      </c>
      <c r="T1018" s="77">
        <v>0.66566909348624437</v>
      </c>
      <c r="U1018" s="77">
        <v>0.68135241009112135</v>
      </c>
      <c r="V1018" s="77">
        <v>0.76259430108871984</v>
      </c>
      <c r="W1018" s="77">
        <v>0.84652933987308421</v>
      </c>
      <c r="X1018" s="77">
        <v>0.33332157417731145</v>
      </c>
      <c r="Y1018" s="77">
        <v>0.46103619444369293</v>
      </c>
      <c r="Z1018" s="77">
        <v>0.87428571428571433</v>
      </c>
      <c r="AA1018" s="77">
        <v>0.54576518302240906</v>
      </c>
      <c r="AB1018" s="77">
        <v>0.2338345864661654</v>
      </c>
      <c r="AC1018" s="77">
        <v>0.43157894736842106</v>
      </c>
      <c r="AD1018" s="76">
        <v>0.62778479948645283</v>
      </c>
      <c r="AE1018" s="77">
        <v>0.32857554883670476</v>
      </c>
      <c r="AF1018" s="77">
        <v>0.67876423555540477</v>
      </c>
      <c r="AG1018" s="77">
        <v>0.77989337027253447</v>
      </c>
      <c r="AH1018" s="77">
        <v>0.7219733555899206</v>
      </c>
      <c r="AI1018" s="77">
        <v>0.58992545702519783</v>
      </c>
      <c r="AJ1018" s="77">
        <v>0.66766095436470363</v>
      </c>
      <c r="AK1018" s="77">
        <v>0.38979988474428723</v>
      </c>
      <c r="AL1018" s="77">
        <v>0.43157894736842106</v>
      </c>
      <c r="AM1018" s="76">
        <v>0.54504152795952077</v>
      </c>
      <c r="AN1018" s="77">
        <v>0.697264060962551</v>
      </c>
      <c r="AO1018" s="78">
        <v>0.49634659549247062</v>
      </c>
      <c r="AP1018" s="79">
        <v>0.57652792922057694</v>
      </c>
      <c r="AQ1018" s="70">
        <v>3</v>
      </c>
      <c r="AR1018" s="71">
        <v>3</v>
      </c>
      <c r="AS1018" s="71">
        <v>2</v>
      </c>
      <c r="AT1018" s="71">
        <v>0</v>
      </c>
      <c r="AU1018" s="71">
        <v>0</v>
      </c>
      <c r="AV1018" s="71" t="s">
        <v>3395</v>
      </c>
      <c r="AW1018" s="72" t="s">
        <v>3422</v>
      </c>
    </row>
    <row r="1019" spans="1:49">
      <c r="A1019" s="23" t="s">
        <v>4767</v>
      </c>
      <c r="B1019" s="23" t="s">
        <v>3736</v>
      </c>
      <c r="C1019" s="23" t="s">
        <v>2374</v>
      </c>
      <c r="D1019" s="24" t="s">
        <v>69</v>
      </c>
      <c r="E1019" s="24" t="s">
        <v>117</v>
      </c>
      <c r="F1019" s="24" t="s">
        <v>136</v>
      </c>
      <c r="G1019" s="24" t="s">
        <v>137</v>
      </c>
      <c r="H1019" s="76">
        <v>0.91741673303513693</v>
      </c>
      <c r="I1019" s="77">
        <v>0.53828544971354664</v>
      </c>
      <c r="J1019" s="77">
        <v>0.62996146042784107</v>
      </c>
      <c r="K1019" s="77">
        <v>0.69230198155142886</v>
      </c>
      <c r="L1019" s="77">
        <v>0.52762918674244874</v>
      </c>
      <c r="M1019" s="77">
        <v>0.23360138392428764</v>
      </c>
      <c r="N1019" s="77">
        <v>0.49827741734459924</v>
      </c>
      <c r="O1019" s="77" t="s">
        <v>3395</v>
      </c>
      <c r="P1019" s="77">
        <v>0.16956008023339297</v>
      </c>
      <c r="Q1019" s="77">
        <v>0.97984285004743188</v>
      </c>
      <c r="R1019" s="77">
        <v>0.35345274435484131</v>
      </c>
      <c r="S1019" s="77">
        <v>0.89411764705882457</v>
      </c>
      <c r="T1019" s="77">
        <v>0.7165259970362734</v>
      </c>
      <c r="U1019" s="77">
        <v>0.71945633162669298</v>
      </c>
      <c r="V1019" s="77">
        <v>0.70304675891206703</v>
      </c>
      <c r="W1019" s="77">
        <v>0.97310909847302962</v>
      </c>
      <c r="X1019" s="77">
        <v>0.53195331797979528</v>
      </c>
      <c r="Y1019" s="77">
        <v>0.51006641058241131</v>
      </c>
      <c r="Z1019" s="77">
        <v>0.92</v>
      </c>
      <c r="AA1019" s="77">
        <v>0.53460300311433295</v>
      </c>
      <c r="AB1019" s="77">
        <v>0.2338345864661654</v>
      </c>
      <c r="AC1019" s="77">
        <v>0.43157894736842106</v>
      </c>
      <c r="AD1019" s="76">
        <v>0.69522121439217488</v>
      </c>
      <c r="AE1019" s="77">
        <v>0.42427400995923142</v>
      </c>
      <c r="AF1019" s="77">
        <v>0.66664779720113665</v>
      </c>
      <c r="AG1019" s="77">
        <v>0.80532182204754899</v>
      </c>
      <c r="AH1019" s="77">
        <v>0.71125154526937995</v>
      </c>
      <c r="AI1019" s="77">
        <v>0.7525312082264124</v>
      </c>
      <c r="AJ1019" s="77">
        <v>0.71503320529120562</v>
      </c>
      <c r="AK1019" s="77">
        <v>0.38421879479024917</v>
      </c>
      <c r="AL1019" s="77">
        <v>0.43157894736842106</v>
      </c>
      <c r="AM1019" s="76">
        <v>0.59538100718418097</v>
      </c>
      <c r="AN1019" s="77">
        <v>0.75636819184778048</v>
      </c>
      <c r="AO1019" s="78">
        <v>0.5102769824832919</v>
      </c>
      <c r="AP1019" s="79">
        <v>0.61659144203624627</v>
      </c>
      <c r="AQ1019" s="70">
        <v>3</v>
      </c>
      <c r="AR1019" s="71">
        <v>3</v>
      </c>
      <c r="AS1019" s="71">
        <v>2</v>
      </c>
      <c r="AT1019" s="71">
        <v>0</v>
      </c>
      <c r="AU1019" s="71">
        <v>0</v>
      </c>
      <c r="AV1019" s="71" t="s">
        <v>3395</v>
      </c>
      <c r="AW1019" s="72" t="s">
        <v>3422</v>
      </c>
    </row>
    <row r="1020" spans="1:49">
      <c r="A1020" s="23" t="s">
        <v>4768</v>
      </c>
      <c r="B1020" s="23" t="s">
        <v>3736</v>
      </c>
      <c r="C1020" s="23" t="s">
        <v>2378</v>
      </c>
      <c r="D1020" s="24" t="s">
        <v>69</v>
      </c>
      <c r="E1020" s="24" t="s">
        <v>117</v>
      </c>
      <c r="F1020" s="24" t="s">
        <v>136</v>
      </c>
      <c r="G1020" s="24" t="s">
        <v>141</v>
      </c>
      <c r="H1020" s="76">
        <v>0.91741673303513693</v>
      </c>
      <c r="I1020" s="77">
        <v>0.35455245363548116</v>
      </c>
      <c r="J1020" s="77">
        <v>7.2160512288932943E-2</v>
      </c>
      <c r="K1020" s="77">
        <v>0.47746799589202416</v>
      </c>
      <c r="L1020" s="77">
        <v>0.5600348100225726</v>
      </c>
      <c r="M1020" s="77">
        <v>0.45095284658970747</v>
      </c>
      <c r="N1020" s="77">
        <v>0</v>
      </c>
      <c r="O1020" s="77" t="s">
        <v>3395</v>
      </c>
      <c r="P1020" s="77">
        <v>0.12760171225850581</v>
      </c>
      <c r="Q1020" s="77">
        <v>0.86744763447734341</v>
      </c>
      <c r="R1020" s="77">
        <v>0.41147315457646733</v>
      </c>
      <c r="S1020" s="77">
        <v>0.89411764705882457</v>
      </c>
      <c r="T1020" s="77">
        <v>0.7165259970362734</v>
      </c>
      <c r="U1020" s="77">
        <v>0.60581598810098158</v>
      </c>
      <c r="V1020" s="77">
        <v>0.70304675891206703</v>
      </c>
      <c r="W1020" s="77">
        <v>0.97876281673395915</v>
      </c>
      <c r="X1020" s="77">
        <v>0.50846603704225601</v>
      </c>
      <c r="Y1020" s="77">
        <v>0.51006641058241131</v>
      </c>
      <c r="Z1020" s="77">
        <v>0.92</v>
      </c>
      <c r="AA1020" s="77">
        <v>0.53460300311433295</v>
      </c>
      <c r="AB1020" s="77">
        <v>0.2338345864661654</v>
      </c>
      <c r="AC1020" s="77">
        <v>0.43157894736842106</v>
      </c>
      <c r="AD1020" s="76">
        <v>0.44804323298651694</v>
      </c>
      <c r="AE1020" s="77">
        <v>0.32321147295256203</v>
      </c>
      <c r="AF1020" s="77">
        <v>0.6394603945269054</v>
      </c>
      <c r="AG1020" s="77">
        <v>0.80532182204754899</v>
      </c>
      <c r="AH1020" s="77">
        <v>0.65443137350652436</v>
      </c>
      <c r="AI1020" s="77">
        <v>0.74361442688810753</v>
      </c>
      <c r="AJ1020" s="77">
        <v>0.71503320529120562</v>
      </c>
      <c r="AK1020" s="77">
        <v>0.38421879479024917</v>
      </c>
      <c r="AL1020" s="77">
        <v>0.43157894736842106</v>
      </c>
      <c r="AM1020" s="76">
        <v>0.47023836682199477</v>
      </c>
      <c r="AN1020" s="77">
        <v>0.73445587414739366</v>
      </c>
      <c r="AO1020" s="78">
        <v>0.5102769824832919</v>
      </c>
      <c r="AP1020" s="79">
        <v>0.56615660717630001</v>
      </c>
      <c r="AQ1020" s="70">
        <v>3</v>
      </c>
      <c r="AR1020" s="71">
        <v>3</v>
      </c>
      <c r="AS1020" s="71">
        <v>2</v>
      </c>
      <c r="AT1020" s="71">
        <v>0</v>
      </c>
      <c r="AU1020" s="71">
        <v>0</v>
      </c>
      <c r="AV1020" s="71" t="s">
        <v>3395</v>
      </c>
      <c r="AW1020" s="72" t="s">
        <v>3422</v>
      </c>
    </row>
    <row r="1021" spans="1:49">
      <c r="A1021" s="23" t="s">
        <v>4769</v>
      </c>
      <c r="B1021" s="23" t="s">
        <v>3736</v>
      </c>
      <c r="C1021" s="23" t="s">
        <v>2381</v>
      </c>
      <c r="D1021" s="24" t="s">
        <v>69</v>
      </c>
      <c r="E1021" s="24" t="s">
        <v>117</v>
      </c>
      <c r="F1021" s="24" t="s">
        <v>136</v>
      </c>
      <c r="G1021" s="24" t="s">
        <v>143</v>
      </c>
      <c r="H1021" s="76">
        <v>0.91741673303513693</v>
      </c>
      <c r="I1021" s="77">
        <v>0.45293727248430032</v>
      </c>
      <c r="J1021" s="77">
        <v>0.2285504970235564</v>
      </c>
      <c r="K1021" s="77">
        <v>0.58378262954026094</v>
      </c>
      <c r="L1021" s="77">
        <v>0.55253131268141908</v>
      </c>
      <c r="M1021" s="77">
        <v>0.51965575350258009</v>
      </c>
      <c r="N1021" s="77">
        <v>0.14504807624019223</v>
      </c>
      <c r="O1021" s="77" t="s">
        <v>3395</v>
      </c>
      <c r="P1021" s="77">
        <v>7.4697054135717866E-2</v>
      </c>
      <c r="Q1021" s="77">
        <v>0.83309319924757408</v>
      </c>
      <c r="R1021" s="77">
        <v>0.37401318551295343</v>
      </c>
      <c r="S1021" s="77">
        <v>0.89411764705882457</v>
      </c>
      <c r="T1021" s="77">
        <v>0.7165259970362734</v>
      </c>
      <c r="U1021" s="77">
        <v>0.69306238243923202</v>
      </c>
      <c r="V1021" s="77">
        <v>0.70304675891206703</v>
      </c>
      <c r="W1021" s="77">
        <v>0.91092594730541121</v>
      </c>
      <c r="X1021" s="77">
        <v>0.29254833388764689</v>
      </c>
      <c r="Y1021" s="77">
        <v>0.51006641058241131</v>
      </c>
      <c r="Z1021" s="77">
        <v>0.92</v>
      </c>
      <c r="AA1021" s="77">
        <v>0.53460300311433295</v>
      </c>
      <c r="AB1021" s="77">
        <v>0.2338345864661654</v>
      </c>
      <c r="AC1021" s="77">
        <v>0.43157894736842106</v>
      </c>
      <c r="AD1021" s="76">
        <v>0.53296816751433118</v>
      </c>
      <c r="AE1021" s="77">
        <v>0.3751429652200341</v>
      </c>
      <c r="AF1021" s="77">
        <v>0.60355319238026373</v>
      </c>
      <c r="AG1021" s="77">
        <v>0.80532182204754899</v>
      </c>
      <c r="AH1021" s="77">
        <v>0.69805457067564958</v>
      </c>
      <c r="AI1021" s="77">
        <v>0.60173714059652905</v>
      </c>
      <c r="AJ1021" s="77">
        <v>0.71503320529120562</v>
      </c>
      <c r="AK1021" s="77">
        <v>0.38421879479024917</v>
      </c>
      <c r="AL1021" s="77">
        <v>0.43157894736842106</v>
      </c>
      <c r="AM1021" s="76">
        <v>0.50388810837154308</v>
      </c>
      <c r="AN1021" s="77">
        <v>0.70170451110657595</v>
      </c>
      <c r="AO1021" s="78">
        <v>0.5102769824832919</v>
      </c>
      <c r="AP1021" s="79">
        <v>0.56851057884166134</v>
      </c>
      <c r="AQ1021" s="70">
        <v>3</v>
      </c>
      <c r="AR1021" s="71">
        <v>3</v>
      </c>
      <c r="AS1021" s="71">
        <v>2</v>
      </c>
      <c r="AT1021" s="71">
        <v>0</v>
      </c>
      <c r="AU1021" s="71">
        <v>0</v>
      </c>
      <c r="AV1021" s="71" t="s">
        <v>3395</v>
      </c>
      <c r="AW1021" s="72" t="s">
        <v>3422</v>
      </c>
    </row>
    <row r="1022" spans="1:49">
      <c r="A1022" s="23" t="s">
        <v>4770</v>
      </c>
      <c r="B1022" s="23" t="s">
        <v>3736</v>
      </c>
      <c r="C1022" s="23" t="s">
        <v>2383</v>
      </c>
      <c r="D1022" s="24" t="s">
        <v>69</v>
      </c>
      <c r="E1022" s="24" t="s">
        <v>117</v>
      </c>
      <c r="F1022" s="24" t="s">
        <v>136</v>
      </c>
      <c r="G1022" s="24" t="s">
        <v>145</v>
      </c>
      <c r="H1022" s="76">
        <v>0.91741673303513693</v>
      </c>
      <c r="I1022" s="77">
        <v>0.38243744236977811</v>
      </c>
      <c r="J1022" s="77">
        <v>0.15416798360721307</v>
      </c>
      <c r="K1022" s="77">
        <v>0.6194771843790996</v>
      </c>
      <c r="L1022" s="77">
        <v>0.51582684600358697</v>
      </c>
      <c r="M1022" s="77">
        <v>0.69680135691127032</v>
      </c>
      <c r="N1022" s="77">
        <v>0.135020620889927</v>
      </c>
      <c r="O1022" s="77" t="s">
        <v>3395</v>
      </c>
      <c r="P1022" s="77">
        <v>0</v>
      </c>
      <c r="Q1022" s="77">
        <v>0.95025569288084555</v>
      </c>
      <c r="R1022" s="77">
        <v>0.52478191035040045</v>
      </c>
      <c r="S1022" s="77">
        <v>0.89411764705882457</v>
      </c>
      <c r="T1022" s="77">
        <v>0.7165259970362734</v>
      </c>
      <c r="U1022" s="77">
        <v>0.6956235400063927</v>
      </c>
      <c r="V1022" s="77">
        <v>0.70304675891206703</v>
      </c>
      <c r="W1022" s="77">
        <v>0.76740958516506041</v>
      </c>
      <c r="X1022" s="77">
        <v>0.45107482279115207</v>
      </c>
      <c r="Y1022" s="77">
        <v>0.51006641058241131</v>
      </c>
      <c r="Z1022" s="77">
        <v>0.92</v>
      </c>
      <c r="AA1022" s="77">
        <v>0.53460300311433295</v>
      </c>
      <c r="AB1022" s="77">
        <v>0.2338345864661654</v>
      </c>
      <c r="AC1022" s="77">
        <v>0.43157894736842106</v>
      </c>
      <c r="AD1022" s="76">
        <v>0.4846740530040427</v>
      </c>
      <c r="AE1022" s="77">
        <v>0.3934252016367768</v>
      </c>
      <c r="AF1022" s="77">
        <v>0.737518801615623</v>
      </c>
      <c r="AG1022" s="77">
        <v>0.80532182204754899</v>
      </c>
      <c r="AH1022" s="77">
        <v>0.69933514945922992</v>
      </c>
      <c r="AI1022" s="77">
        <v>0.60924220397810624</v>
      </c>
      <c r="AJ1022" s="77">
        <v>0.71503320529120562</v>
      </c>
      <c r="AK1022" s="77">
        <v>0.38421879479024917</v>
      </c>
      <c r="AL1022" s="77">
        <v>0.43157894736842106</v>
      </c>
      <c r="AM1022" s="76">
        <v>0.53853935208548087</v>
      </c>
      <c r="AN1022" s="77">
        <v>0.70463305849496172</v>
      </c>
      <c r="AO1022" s="78">
        <v>0.5102769824832919</v>
      </c>
      <c r="AP1022" s="79">
        <v>0.58150851560973527</v>
      </c>
      <c r="AQ1022" s="70">
        <v>3</v>
      </c>
      <c r="AR1022" s="71">
        <v>3</v>
      </c>
      <c r="AS1022" s="71">
        <v>2</v>
      </c>
      <c r="AT1022" s="71">
        <v>0</v>
      </c>
      <c r="AU1022" s="71">
        <v>0</v>
      </c>
      <c r="AV1022" s="71" t="s">
        <v>3395</v>
      </c>
      <c r="AW1022" s="72" t="s">
        <v>3422</v>
      </c>
    </row>
    <row r="1023" spans="1:49">
      <c r="A1023" s="23" t="s">
        <v>4771</v>
      </c>
      <c r="B1023" s="23" t="s">
        <v>3736</v>
      </c>
      <c r="C1023" s="23" t="s">
        <v>2385</v>
      </c>
      <c r="D1023" s="24" t="s">
        <v>69</v>
      </c>
      <c r="E1023" s="24" t="s">
        <v>117</v>
      </c>
      <c r="F1023" s="24" t="s">
        <v>147</v>
      </c>
      <c r="G1023" s="24" t="s">
        <v>148</v>
      </c>
      <c r="H1023" s="76">
        <v>0.91801757421278563</v>
      </c>
      <c r="I1023" s="77">
        <v>0.51557980119956526</v>
      </c>
      <c r="J1023" s="77">
        <v>0.57721927073033896</v>
      </c>
      <c r="K1023" s="77">
        <v>0.73537802802210894</v>
      </c>
      <c r="L1023" s="77">
        <v>0.52237905896442793</v>
      </c>
      <c r="M1023" s="77">
        <v>0.74279331119977932</v>
      </c>
      <c r="N1023" s="77">
        <v>0.54857800475991558</v>
      </c>
      <c r="O1023" s="77" t="s">
        <v>3395</v>
      </c>
      <c r="P1023" s="77">
        <v>0.31730889035215981</v>
      </c>
      <c r="Q1023" s="77">
        <v>0.97545255359733773</v>
      </c>
      <c r="R1023" s="77">
        <v>0.24165473830601683</v>
      </c>
      <c r="S1023" s="77">
        <v>0.89411764705882457</v>
      </c>
      <c r="T1023" s="77">
        <v>0.78928548418272015</v>
      </c>
      <c r="U1023" s="77">
        <v>0.67204319717473426</v>
      </c>
      <c r="V1023" s="77">
        <v>0.64203949216863265</v>
      </c>
      <c r="W1023" s="77">
        <v>0.9034357487599054</v>
      </c>
      <c r="X1023" s="77">
        <v>0.92899468819323894</v>
      </c>
      <c r="Y1023" s="77">
        <v>0.56585941515405624</v>
      </c>
      <c r="Z1023" s="77">
        <v>0.7764959568733153</v>
      </c>
      <c r="AA1023" s="77">
        <v>0.4896389368826507</v>
      </c>
      <c r="AB1023" s="77">
        <v>0.2338345864661654</v>
      </c>
      <c r="AC1023" s="77">
        <v>0.43157894736842106</v>
      </c>
      <c r="AD1023" s="76">
        <v>0.67027221538089654</v>
      </c>
      <c r="AE1023" s="77">
        <v>0.57328745865967834</v>
      </c>
      <c r="AF1023" s="77">
        <v>0.60855364595167727</v>
      </c>
      <c r="AG1023" s="77">
        <v>0.84170156562077236</v>
      </c>
      <c r="AH1023" s="77">
        <v>0.6570413446716834</v>
      </c>
      <c r="AI1023" s="77">
        <v>0.91621521847657217</v>
      </c>
      <c r="AJ1023" s="77">
        <v>0.67117768601368577</v>
      </c>
      <c r="AK1023" s="77">
        <v>0.36173676167440805</v>
      </c>
      <c r="AL1023" s="77">
        <v>0.43157894736842106</v>
      </c>
      <c r="AM1023" s="76">
        <v>0.61737110666408401</v>
      </c>
      <c r="AN1023" s="77">
        <v>0.80498604292300924</v>
      </c>
      <c r="AO1023" s="78">
        <v>0.48816446501883831</v>
      </c>
      <c r="AP1023" s="79">
        <v>0.63026394576305211</v>
      </c>
      <c r="AQ1023" s="70">
        <v>3</v>
      </c>
      <c r="AR1023" s="71">
        <v>3</v>
      </c>
      <c r="AS1023" s="71">
        <v>2</v>
      </c>
      <c r="AT1023" s="71">
        <v>0</v>
      </c>
      <c r="AU1023" s="71">
        <v>0</v>
      </c>
      <c r="AV1023" s="71" t="s">
        <v>3395</v>
      </c>
      <c r="AW1023" s="72" t="s">
        <v>3422</v>
      </c>
    </row>
    <row r="1024" spans="1:49">
      <c r="A1024" s="23" t="s">
        <v>4772</v>
      </c>
      <c r="B1024" s="23" t="s">
        <v>3736</v>
      </c>
      <c r="C1024" s="23" t="s">
        <v>2387</v>
      </c>
      <c r="D1024" s="24" t="s">
        <v>152</v>
      </c>
      <c r="E1024" s="24" t="s">
        <v>207</v>
      </c>
      <c r="F1024" s="24" t="s">
        <v>211</v>
      </c>
      <c r="G1024" s="24" t="s">
        <v>212</v>
      </c>
      <c r="H1024" s="76">
        <v>0.62547036161597991</v>
      </c>
      <c r="I1024" s="77">
        <v>0.6554403880971944</v>
      </c>
      <c r="J1024" s="77">
        <v>0.5247461572208072</v>
      </c>
      <c r="K1024" s="77">
        <v>0.83358195137020852</v>
      </c>
      <c r="L1024" s="77">
        <v>0.32260839240562378</v>
      </c>
      <c r="M1024" s="77">
        <v>3.19691802565093E-2</v>
      </c>
      <c r="N1024" s="77">
        <v>0.80201478165778228</v>
      </c>
      <c r="O1024" s="77" t="s">
        <v>3395</v>
      </c>
      <c r="P1024" s="77">
        <v>0.34576855590087352</v>
      </c>
      <c r="Q1024" s="77">
        <v>0.54067013576094525</v>
      </c>
      <c r="R1024" s="77">
        <v>0.67782697755873966</v>
      </c>
      <c r="S1024" s="77">
        <v>0.44705882352941145</v>
      </c>
      <c r="T1024" s="77">
        <v>0.26170349848592228</v>
      </c>
      <c r="U1024" s="77">
        <v>0.39068268904030373</v>
      </c>
      <c r="V1024" s="77">
        <v>0.52453288421346322</v>
      </c>
      <c r="W1024" s="77">
        <v>0.87919485572760347</v>
      </c>
      <c r="X1024" s="77">
        <v>0.70814793880613602</v>
      </c>
      <c r="Y1024" s="77">
        <v>0.18928368544918411</v>
      </c>
      <c r="Z1024" s="77">
        <v>0.53714285714285714</v>
      </c>
      <c r="AA1024" s="77">
        <v>0.55391815163327263</v>
      </c>
      <c r="AB1024" s="77">
        <v>0.32080200501253131</v>
      </c>
      <c r="AC1024" s="77">
        <v>0.22105263157894739</v>
      </c>
      <c r="AD1024" s="76">
        <v>0.60188563564466047</v>
      </c>
      <c r="AE1024" s="77">
        <v>0.46718857231819949</v>
      </c>
      <c r="AF1024" s="77">
        <v>0.60924855665984246</v>
      </c>
      <c r="AG1024" s="77">
        <v>0.35438116100766687</v>
      </c>
      <c r="AH1024" s="77">
        <v>0.45760778662688351</v>
      </c>
      <c r="AI1024" s="77">
        <v>0.79367139726686975</v>
      </c>
      <c r="AJ1024" s="77">
        <v>0.36321327129602066</v>
      </c>
      <c r="AK1024" s="77">
        <v>0.43736007832290197</v>
      </c>
      <c r="AL1024" s="77">
        <v>0.22105263157894739</v>
      </c>
      <c r="AM1024" s="76">
        <v>0.55944092154090075</v>
      </c>
      <c r="AN1024" s="77">
        <v>0.53522011496714006</v>
      </c>
      <c r="AO1024" s="78">
        <v>0.34054199373262334</v>
      </c>
      <c r="AP1024" s="79">
        <v>0.47279133064502765</v>
      </c>
      <c r="AQ1024" s="70">
        <v>3</v>
      </c>
      <c r="AR1024" s="71">
        <v>0</v>
      </c>
      <c r="AS1024" s="71">
        <v>2</v>
      </c>
      <c r="AT1024" s="71">
        <v>0</v>
      </c>
      <c r="AU1024" s="71">
        <v>0</v>
      </c>
      <c r="AV1024" s="71" t="s">
        <v>3395</v>
      </c>
      <c r="AW1024" s="72" t="s">
        <v>3422</v>
      </c>
    </row>
    <row r="1025" spans="1:49">
      <c r="A1025" s="23" t="s">
        <v>4773</v>
      </c>
      <c r="B1025" s="23" t="s">
        <v>3736</v>
      </c>
      <c r="C1025" s="23" t="s">
        <v>2389</v>
      </c>
      <c r="D1025" s="24" t="s">
        <v>152</v>
      </c>
      <c r="E1025" s="24" t="s">
        <v>207</v>
      </c>
      <c r="F1025" s="24" t="s">
        <v>211</v>
      </c>
      <c r="G1025" s="24" t="s">
        <v>224</v>
      </c>
      <c r="H1025" s="76">
        <v>0.62547036161597991</v>
      </c>
      <c r="I1025" s="77">
        <v>0.5464938737521573</v>
      </c>
      <c r="J1025" s="77">
        <v>0.16940377892954134</v>
      </c>
      <c r="K1025" s="77">
        <v>0.83019089750343977</v>
      </c>
      <c r="L1025" s="77">
        <v>0.30637170493106458</v>
      </c>
      <c r="M1025" s="77">
        <v>0.78149309094943253</v>
      </c>
      <c r="N1025" s="77">
        <v>0.77819341275517906</v>
      </c>
      <c r="O1025" s="77" t="s">
        <v>3395</v>
      </c>
      <c r="P1025" s="77">
        <v>0.59405458770447883</v>
      </c>
      <c r="Q1025" s="77">
        <v>0.51983662009796672</v>
      </c>
      <c r="R1025" s="77">
        <v>0.33258528700127282</v>
      </c>
      <c r="S1025" s="77">
        <v>0.44705882352941145</v>
      </c>
      <c r="T1025" s="77">
        <v>0.26170349848592228</v>
      </c>
      <c r="U1025" s="77">
        <v>0.46399634299704057</v>
      </c>
      <c r="V1025" s="77">
        <v>0.52453288421346322</v>
      </c>
      <c r="W1025" s="77">
        <v>0.73595267620668225</v>
      </c>
      <c r="X1025" s="77">
        <v>0.70223079682458367</v>
      </c>
      <c r="Y1025" s="77">
        <v>0.18928368544918411</v>
      </c>
      <c r="Z1025" s="77">
        <v>0.53714285714285714</v>
      </c>
      <c r="AA1025" s="77">
        <v>0.58969707263759497</v>
      </c>
      <c r="AB1025" s="77">
        <v>0.32080200501253131</v>
      </c>
      <c r="AC1025" s="77">
        <v>0.22105263157894739</v>
      </c>
      <c r="AD1025" s="76">
        <v>0.44712267143255952</v>
      </c>
      <c r="AE1025" s="77">
        <v>0.65806073876871896</v>
      </c>
      <c r="AF1025" s="77">
        <v>0.4262109535496198</v>
      </c>
      <c r="AG1025" s="77">
        <v>0.35438116100766687</v>
      </c>
      <c r="AH1025" s="77">
        <v>0.49426461360525187</v>
      </c>
      <c r="AI1025" s="77">
        <v>0.71909173651563296</v>
      </c>
      <c r="AJ1025" s="77">
        <v>0.36321327129602066</v>
      </c>
      <c r="AK1025" s="77">
        <v>0.45524953882506314</v>
      </c>
      <c r="AL1025" s="77">
        <v>0.22105263157894739</v>
      </c>
      <c r="AM1025" s="76">
        <v>0.51046478791696615</v>
      </c>
      <c r="AN1025" s="77">
        <v>0.52257917037618384</v>
      </c>
      <c r="AO1025" s="78">
        <v>0.34650514723334375</v>
      </c>
      <c r="AP1025" s="79">
        <v>0.45599637527459858</v>
      </c>
      <c r="AQ1025" s="70">
        <v>3</v>
      </c>
      <c r="AR1025" s="71">
        <v>0</v>
      </c>
      <c r="AS1025" s="71">
        <v>2</v>
      </c>
      <c r="AT1025" s="71">
        <v>0</v>
      </c>
      <c r="AU1025" s="71">
        <v>0</v>
      </c>
      <c r="AV1025" s="71" t="s">
        <v>3395</v>
      </c>
      <c r="AW1025" s="72" t="s">
        <v>3422</v>
      </c>
    </row>
    <row r="1026" spans="1:49">
      <c r="A1026" s="23" t="s">
        <v>4774</v>
      </c>
      <c r="B1026" s="23" t="s">
        <v>3736</v>
      </c>
      <c r="C1026" s="23" t="s">
        <v>2391</v>
      </c>
      <c r="D1026" s="24" t="s">
        <v>152</v>
      </c>
      <c r="E1026" s="24" t="s">
        <v>207</v>
      </c>
      <c r="F1026" s="24" t="s">
        <v>226</v>
      </c>
      <c r="G1026" s="24" t="s">
        <v>227</v>
      </c>
      <c r="H1026" s="76">
        <v>0.62439188996437756</v>
      </c>
      <c r="I1026" s="77">
        <v>0.68276995859927125</v>
      </c>
      <c r="J1026" s="77">
        <v>0.70417443667432278</v>
      </c>
      <c r="K1026" s="77">
        <v>0.78177053711633127</v>
      </c>
      <c r="L1026" s="77">
        <v>0.40479603850884432</v>
      </c>
      <c r="M1026" s="77">
        <v>0.93285233040673565</v>
      </c>
      <c r="N1026" s="77">
        <v>0.69202509426207204</v>
      </c>
      <c r="O1026" s="77" t="s">
        <v>3395</v>
      </c>
      <c r="P1026" s="77">
        <v>0.20449066955338469</v>
      </c>
      <c r="Q1026" s="77">
        <v>0.62958198544435773</v>
      </c>
      <c r="R1026" s="77">
        <v>0.14919606305879998</v>
      </c>
      <c r="S1026" s="77">
        <v>0.54117647058823626</v>
      </c>
      <c r="T1026" s="77">
        <v>0.2449197860962567</v>
      </c>
      <c r="U1026" s="77">
        <v>0.44870318696859185</v>
      </c>
      <c r="V1026" s="77">
        <v>0.58465606994270281</v>
      </c>
      <c r="W1026" s="77">
        <v>0.87030492024500983</v>
      </c>
      <c r="X1026" s="77">
        <v>0.70391954228661102</v>
      </c>
      <c r="Y1026" s="77">
        <v>0.1785714285714286</v>
      </c>
      <c r="Z1026" s="77">
        <v>0.67428571428571438</v>
      </c>
      <c r="AA1026" s="77">
        <v>0.55391815163327274</v>
      </c>
      <c r="AB1026" s="77">
        <v>0.32080200501253131</v>
      </c>
      <c r="AC1026" s="77">
        <v>0.22105263157894739</v>
      </c>
      <c r="AD1026" s="76">
        <v>0.67044542841265731</v>
      </c>
      <c r="AE1026" s="77">
        <v>0.60318693396947354</v>
      </c>
      <c r="AF1026" s="77">
        <v>0.38938902425157884</v>
      </c>
      <c r="AG1026" s="77">
        <v>0.39304812834224645</v>
      </c>
      <c r="AH1026" s="77">
        <v>0.5166796284556473</v>
      </c>
      <c r="AI1026" s="77">
        <v>0.78711223126581042</v>
      </c>
      <c r="AJ1026" s="77">
        <v>0.42642857142857149</v>
      </c>
      <c r="AK1026" s="77">
        <v>0.43736007832290202</v>
      </c>
      <c r="AL1026" s="77">
        <v>0.22105263157894739</v>
      </c>
      <c r="AM1026" s="76">
        <v>0.55434046221123656</v>
      </c>
      <c r="AN1026" s="77">
        <v>0.5656133293545681</v>
      </c>
      <c r="AO1026" s="78">
        <v>0.36161376044347365</v>
      </c>
      <c r="AP1026" s="79">
        <v>0.48892886863165008</v>
      </c>
      <c r="AQ1026" s="70">
        <v>3</v>
      </c>
      <c r="AR1026" s="71">
        <v>0</v>
      </c>
      <c r="AS1026" s="71">
        <v>0</v>
      </c>
      <c r="AT1026" s="71">
        <v>0</v>
      </c>
      <c r="AU1026" s="71">
        <v>0</v>
      </c>
      <c r="AV1026" s="71" t="s">
        <v>3395</v>
      </c>
      <c r="AW1026" s="72" t="s">
        <v>3422</v>
      </c>
    </row>
    <row r="1027" spans="1:49">
      <c r="A1027" s="23" t="s">
        <v>4775</v>
      </c>
      <c r="B1027" s="23" t="s">
        <v>3736</v>
      </c>
      <c r="C1027" s="23" t="s">
        <v>2393</v>
      </c>
      <c r="D1027" s="24" t="s">
        <v>152</v>
      </c>
      <c r="E1027" s="24" t="s">
        <v>207</v>
      </c>
      <c r="F1027" s="24" t="s">
        <v>226</v>
      </c>
      <c r="G1027" s="24" t="s">
        <v>231</v>
      </c>
      <c r="H1027" s="76">
        <v>0.62439188996437756</v>
      </c>
      <c r="I1027" s="77">
        <v>0.55293488429506676</v>
      </c>
      <c r="J1027" s="77">
        <v>0.3935284601649281</v>
      </c>
      <c r="K1027" s="77">
        <v>0.91797507707377213</v>
      </c>
      <c r="L1027" s="77">
        <v>0.38339667385689552</v>
      </c>
      <c r="M1027" s="77">
        <v>0</v>
      </c>
      <c r="N1027" s="77">
        <v>0.77452899111031326</v>
      </c>
      <c r="O1027" s="77" t="s">
        <v>3395</v>
      </c>
      <c r="P1027" s="77">
        <v>0.35434745507398946</v>
      </c>
      <c r="Q1027" s="77">
        <v>0.49877330716388618</v>
      </c>
      <c r="R1027" s="77">
        <v>9.006138530774889E-2</v>
      </c>
      <c r="S1027" s="77">
        <v>0.54117647058823626</v>
      </c>
      <c r="T1027" s="77">
        <v>0.2449197860962567</v>
      </c>
      <c r="U1027" s="77">
        <v>0.42194149126367941</v>
      </c>
      <c r="V1027" s="77">
        <v>0.58465606994270281</v>
      </c>
      <c r="W1027" s="77">
        <v>0.88449564977219453</v>
      </c>
      <c r="X1027" s="77">
        <v>0.82670309653202234</v>
      </c>
      <c r="Y1027" s="77">
        <v>0.1785714285714286</v>
      </c>
      <c r="Z1027" s="77">
        <v>0.67428571428571438</v>
      </c>
      <c r="AA1027" s="77">
        <v>0.55391815163327274</v>
      </c>
      <c r="AB1027" s="77">
        <v>0.32080200501253131</v>
      </c>
      <c r="AC1027" s="77">
        <v>0.22105263157894739</v>
      </c>
      <c r="AD1027" s="76">
        <v>0.52361841147479082</v>
      </c>
      <c r="AE1027" s="77">
        <v>0.48604963942299406</v>
      </c>
      <c r="AF1027" s="77">
        <v>0.29441734623581756</v>
      </c>
      <c r="AG1027" s="77">
        <v>0.39304812834224645</v>
      </c>
      <c r="AH1027" s="77">
        <v>0.50329878060319111</v>
      </c>
      <c r="AI1027" s="77">
        <v>0.85559937315210843</v>
      </c>
      <c r="AJ1027" s="77">
        <v>0.42642857142857149</v>
      </c>
      <c r="AK1027" s="77">
        <v>0.43736007832290202</v>
      </c>
      <c r="AL1027" s="77">
        <v>0.22105263157894739</v>
      </c>
      <c r="AM1027" s="76">
        <v>0.43469513237786744</v>
      </c>
      <c r="AN1027" s="77">
        <v>0.58398209403251533</v>
      </c>
      <c r="AO1027" s="78">
        <v>0.36161376044347365</v>
      </c>
      <c r="AP1027" s="79">
        <v>0.45560036316054198</v>
      </c>
      <c r="AQ1027" s="70">
        <v>3</v>
      </c>
      <c r="AR1027" s="71">
        <v>0</v>
      </c>
      <c r="AS1027" s="71">
        <v>1</v>
      </c>
      <c r="AT1027" s="71">
        <v>0</v>
      </c>
      <c r="AU1027" s="71">
        <v>1</v>
      </c>
      <c r="AV1027" s="71" t="s">
        <v>3430</v>
      </c>
      <c r="AW1027" s="72" t="s">
        <v>3422</v>
      </c>
    </row>
    <row r="1028" spans="1:49">
      <c r="A1028" s="23" t="s">
        <v>4776</v>
      </c>
      <c r="B1028" s="23" t="s">
        <v>3736</v>
      </c>
      <c r="C1028" s="23" t="s">
        <v>2396</v>
      </c>
      <c r="D1028" s="24" t="s">
        <v>152</v>
      </c>
      <c r="E1028" s="24" t="s">
        <v>207</v>
      </c>
      <c r="F1028" s="24" t="s">
        <v>226</v>
      </c>
      <c r="G1028" s="24" t="s">
        <v>235</v>
      </c>
      <c r="H1028" s="76">
        <v>0.62439188996437756</v>
      </c>
      <c r="I1028" s="77">
        <v>0.38033533633020267</v>
      </c>
      <c r="J1028" s="77">
        <v>0.2487349304407635</v>
      </c>
      <c r="K1028" s="77">
        <v>0.76132438726714158</v>
      </c>
      <c r="L1028" s="77">
        <v>0.39523966559715396</v>
      </c>
      <c r="M1028" s="77">
        <v>0</v>
      </c>
      <c r="N1028" s="77">
        <v>0.20875765496801191</v>
      </c>
      <c r="O1028" s="77" t="s">
        <v>3395</v>
      </c>
      <c r="P1028" s="77">
        <v>0.35394779252639574</v>
      </c>
      <c r="Q1028" s="77">
        <v>0.81321670527850154</v>
      </c>
      <c r="R1028" s="77">
        <v>0.56121021693931727</v>
      </c>
      <c r="S1028" s="77">
        <v>0.54117647058823626</v>
      </c>
      <c r="T1028" s="77">
        <v>0.2449197860962567</v>
      </c>
      <c r="U1028" s="77">
        <v>0.46776533836032663</v>
      </c>
      <c r="V1028" s="77">
        <v>0.58465606994270281</v>
      </c>
      <c r="W1028" s="77">
        <v>0.95040347395584657</v>
      </c>
      <c r="X1028" s="77">
        <v>0.78422477861918893</v>
      </c>
      <c r="Y1028" s="77">
        <v>0.1785714285714286</v>
      </c>
      <c r="Z1028" s="77">
        <v>0.67428571428571438</v>
      </c>
      <c r="AA1028" s="77">
        <v>0.55391815163327274</v>
      </c>
      <c r="AB1028" s="77">
        <v>0.32080200501253131</v>
      </c>
      <c r="AC1028" s="77">
        <v>0.22105263157894739</v>
      </c>
      <c r="AD1028" s="76">
        <v>0.4178207189117813</v>
      </c>
      <c r="AE1028" s="77">
        <v>0.3438539000717406</v>
      </c>
      <c r="AF1028" s="77">
        <v>0.68721346110890935</v>
      </c>
      <c r="AG1028" s="77">
        <v>0.39304812834224645</v>
      </c>
      <c r="AH1028" s="77">
        <v>0.52621070415151472</v>
      </c>
      <c r="AI1028" s="77">
        <v>0.86731412628751769</v>
      </c>
      <c r="AJ1028" s="77">
        <v>0.42642857142857149</v>
      </c>
      <c r="AK1028" s="77">
        <v>0.43736007832290202</v>
      </c>
      <c r="AL1028" s="77">
        <v>0.22105263157894739</v>
      </c>
      <c r="AM1028" s="76">
        <v>0.48296269336414377</v>
      </c>
      <c r="AN1028" s="77">
        <v>0.59552431959375962</v>
      </c>
      <c r="AO1028" s="78">
        <v>0.36161376044347365</v>
      </c>
      <c r="AP1028" s="79">
        <v>0.47515472119343849</v>
      </c>
      <c r="AQ1028" s="70">
        <v>3</v>
      </c>
      <c r="AR1028" s="71">
        <v>0</v>
      </c>
      <c r="AS1028" s="71">
        <v>2</v>
      </c>
      <c r="AT1028" s="71">
        <v>0</v>
      </c>
      <c r="AU1028" s="71">
        <v>0</v>
      </c>
      <c r="AV1028" s="71" t="s">
        <v>3395</v>
      </c>
      <c r="AW1028" s="72" t="s">
        <v>3422</v>
      </c>
    </row>
    <row r="1029" spans="1:49">
      <c r="A1029" s="23" t="s">
        <v>4777</v>
      </c>
      <c r="B1029" s="23" t="s">
        <v>3736</v>
      </c>
      <c r="C1029" s="23" t="s">
        <v>2398</v>
      </c>
      <c r="D1029" s="24" t="s">
        <v>152</v>
      </c>
      <c r="E1029" s="24" t="s">
        <v>207</v>
      </c>
      <c r="F1029" s="24" t="s">
        <v>237</v>
      </c>
      <c r="G1029" s="24" t="s">
        <v>238</v>
      </c>
      <c r="H1029" s="76">
        <v>0.63104364284569159</v>
      </c>
      <c r="I1029" s="77">
        <v>0.6193978572722928</v>
      </c>
      <c r="J1029" s="77">
        <v>0.74935592639260706</v>
      </c>
      <c r="K1029" s="77">
        <v>0.69335429809703997</v>
      </c>
      <c r="L1029" s="77">
        <v>0.42438014515918532</v>
      </c>
      <c r="M1029" s="77">
        <v>1</v>
      </c>
      <c r="N1029" s="77">
        <v>0.93898625153584159</v>
      </c>
      <c r="O1029" s="77" t="s">
        <v>3395</v>
      </c>
      <c r="P1029" s="77">
        <v>0.47857582806745896</v>
      </c>
      <c r="Q1029" s="77">
        <v>0.44731683004971612</v>
      </c>
      <c r="R1029" s="77">
        <v>0.4763568900484017</v>
      </c>
      <c r="S1029" s="77">
        <v>0.62352941176470555</v>
      </c>
      <c r="T1029" s="77">
        <v>0.12048192771084337</v>
      </c>
      <c r="U1029" s="77">
        <v>0.49826537561610867</v>
      </c>
      <c r="V1029" s="77">
        <v>0.70021505944597318</v>
      </c>
      <c r="W1029" s="77">
        <v>1</v>
      </c>
      <c r="X1029" s="77">
        <v>0.54703770201005131</v>
      </c>
      <c r="Y1029" s="77">
        <v>0.1785714285714286</v>
      </c>
      <c r="Z1029" s="77">
        <v>0.87428571428571433</v>
      </c>
      <c r="AA1029" s="77">
        <v>0.55391815163327274</v>
      </c>
      <c r="AB1029" s="77">
        <v>0.32080200501253131</v>
      </c>
      <c r="AC1029" s="77">
        <v>0.22105263157894739</v>
      </c>
      <c r="AD1029" s="76">
        <v>0.66659914217019711</v>
      </c>
      <c r="AE1029" s="77">
        <v>0.70705930457190513</v>
      </c>
      <c r="AF1029" s="77">
        <v>0.46183686004905888</v>
      </c>
      <c r="AG1029" s="77">
        <v>0.37200566973777449</v>
      </c>
      <c r="AH1029" s="77">
        <v>0.59924021753104095</v>
      </c>
      <c r="AI1029" s="77">
        <v>0.77351885100502571</v>
      </c>
      <c r="AJ1029" s="77">
        <v>0.52642857142857147</v>
      </c>
      <c r="AK1029" s="77">
        <v>0.43736007832290202</v>
      </c>
      <c r="AL1029" s="77">
        <v>0.22105263157894739</v>
      </c>
      <c r="AM1029" s="76">
        <v>0.61183176893038704</v>
      </c>
      <c r="AN1029" s="77">
        <v>0.58158824609128035</v>
      </c>
      <c r="AO1029" s="78">
        <v>0.39494709377680692</v>
      </c>
      <c r="AP1029" s="79">
        <v>0.52468326140427701</v>
      </c>
      <c r="AQ1029" s="70">
        <v>3</v>
      </c>
      <c r="AR1029" s="71">
        <v>0</v>
      </c>
      <c r="AS1029" s="71">
        <v>2</v>
      </c>
      <c r="AT1029" s="71">
        <v>0</v>
      </c>
      <c r="AU1029" s="71">
        <v>0</v>
      </c>
      <c r="AV1029" s="71" t="s">
        <v>3395</v>
      </c>
      <c r="AW1029" s="72" t="s">
        <v>3422</v>
      </c>
    </row>
    <row r="1030" spans="1:49">
      <c r="A1030" s="23" t="s">
        <v>4778</v>
      </c>
      <c r="B1030" s="23" t="s">
        <v>3736</v>
      </c>
      <c r="C1030" s="23" t="s">
        <v>2400</v>
      </c>
      <c r="D1030" s="24" t="s">
        <v>152</v>
      </c>
      <c r="E1030" s="24" t="s">
        <v>207</v>
      </c>
      <c r="F1030" s="24" t="s">
        <v>237</v>
      </c>
      <c r="G1030" s="24" t="s">
        <v>240</v>
      </c>
      <c r="H1030" s="76">
        <v>0.63104364284569159</v>
      </c>
      <c r="I1030" s="77">
        <v>0.50749196817666897</v>
      </c>
      <c r="J1030" s="77">
        <v>0.37817765250217372</v>
      </c>
      <c r="K1030" s="77">
        <v>0.56159005015216612</v>
      </c>
      <c r="L1030" s="77">
        <v>0.45515295321653898</v>
      </c>
      <c r="M1030" s="77">
        <v>0</v>
      </c>
      <c r="N1030" s="77">
        <v>0.67154215048381682</v>
      </c>
      <c r="O1030" s="77" t="s">
        <v>3395</v>
      </c>
      <c r="P1030" s="77">
        <v>0.47278087267123203</v>
      </c>
      <c r="Q1030" s="77">
        <v>0.73776446036363552</v>
      </c>
      <c r="R1030" s="77">
        <v>1</v>
      </c>
      <c r="S1030" s="77">
        <v>0.62352941176470555</v>
      </c>
      <c r="T1030" s="77">
        <v>0.12048192771084337</v>
      </c>
      <c r="U1030" s="77">
        <v>0.4879932537939235</v>
      </c>
      <c r="V1030" s="77">
        <v>0.70021505944597318</v>
      </c>
      <c r="W1030" s="77">
        <v>0.94729684677390691</v>
      </c>
      <c r="X1030" s="77">
        <v>0.79330056056550036</v>
      </c>
      <c r="Y1030" s="77">
        <v>0.1785714285714286</v>
      </c>
      <c r="Z1030" s="77">
        <v>0.87428571428571433</v>
      </c>
      <c r="AA1030" s="77">
        <v>0.55391815163327274</v>
      </c>
      <c r="AB1030" s="77">
        <v>0.32080200501253131</v>
      </c>
      <c r="AC1030" s="77">
        <v>0.22105263157894739</v>
      </c>
      <c r="AD1030" s="76">
        <v>0.5055710878415115</v>
      </c>
      <c r="AE1030" s="77">
        <v>0.43221320530475077</v>
      </c>
      <c r="AF1030" s="77">
        <v>0.86888223018181776</v>
      </c>
      <c r="AG1030" s="77">
        <v>0.37200566973777449</v>
      </c>
      <c r="AH1030" s="77">
        <v>0.59410415661994831</v>
      </c>
      <c r="AI1030" s="77">
        <v>0.87029870366970363</v>
      </c>
      <c r="AJ1030" s="77">
        <v>0.52642857142857147</v>
      </c>
      <c r="AK1030" s="77">
        <v>0.43736007832290202</v>
      </c>
      <c r="AL1030" s="77">
        <v>0.22105263157894739</v>
      </c>
      <c r="AM1030" s="76">
        <v>0.60222217444269333</v>
      </c>
      <c r="AN1030" s="77">
        <v>0.61213617667580877</v>
      </c>
      <c r="AO1030" s="78">
        <v>0.39494709377680692</v>
      </c>
      <c r="AP1030" s="79">
        <v>0.53125521953693844</v>
      </c>
      <c r="AQ1030" s="70">
        <v>3</v>
      </c>
      <c r="AR1030" s="71">
        <v>0</v>
      </c>
      <c r="AS1030" s="71">
        <v>2</v>
      </c>
      <c r="AT1030" s="71">
        <v>0</v>
      </c>
      <c r="AU1030" s="71">
        <v>0</v>
      </c>
      <c r="AV1030" s="71" t="s">
        <v>3395</v>
      </c>
      <c r="AW1030" s="72" t="s">
        <v>3422</v>
      </c>
    </row>
    <row r="1031" spans="1:49">
      <c r="A1031" s="23" t="s">
        <v>4779</v>
      </c>
      <c r="B1031" s="23" t="s">
        <v>3736</v>
      </c>
      <c r="C1031" s="23" t="s">
        <v>2402</v>
      </c>
      <c r="D1031" s="24" t="s">
        <v>152</v>
      </c>
      <c r="E1031" s="24" t="s">
        <v>207</v>
      </c>
      <c r="F1031" s="24" t="s">
        <v>237</v>
      </c>
      <c r="G1031" s="24" t="s">
        <v>242</v>
      </c>
      <c r="H1031" s="76">
        <v>0.63104364284569159</v>
      </c>
      <c r="I1031" s="77">
        <v>0.29759096063596802</v>
      </c>
      <c r="J1031" s="77">
        <v>0.57303863729085691</v>
      </c>
      <c r="K1031" s="77">
        <v>0.66372846019819032</v>
      </c>
      <c r="L1031" s="77">
        <v>0.46128447926055155</v>
      </c>
      <c r="M1031" s="77">
        <v>0</v>
      </c>
      <c r="N1031" s="77">
        <v>0.3552846333347735</v>
      </c>
      <c r="O1031" s="77" t="s">
        <v>3395</v>
      </c>
      <c r="P1031" s="77">
        <v>0.32240365790561171</v>
      </c>
      <c r="Q1031" s="77">
        <v>0.77438804831356522</v>
      </c>
      <c r="R1031" s="77">
        <v>0.29575779354658926</v>
      </c>
      <c r="S1031" s="77">
        <v>0.62352941176470555</v>
      </c>
      <c r="T1031" s="77">
        <v>0.12048192771084337</v>
      </c>
      <c r="U1031" s="77">
        <v>0.53402418513123528</v>
      </c>
      <c r="V1031" s="77">
        <v>0.70021505944597318</v>
      </c>
      <c r="W1031" s="77">
        <v>0.94433362936618015</v>
      </c>
      <c r="X1031" s="77">
        <v>0.70365332806000502</v>
      </c>
      <c r="Y1031" s="77">
        <v>0.1785714285714286</v>
      </c>
      <c r="Z1031" s="77">
        <v>0.87428571428571433</v>
      </c>
      <c r="AA1031" s="77">
        <v>0.55391815163327274</v>
      </c>
      <c r="AB1031" s="77">
        <v>0.32080200501253131</v>
      </c>
      <c r="AC1031" s="77">
        <v>0.22105263157894739</v>
      </c>
      <c r="AD1031" s="76">
        <v>0.5005577469241721</v>
      </c>
      <c r="AE1031" s="77">
        <v>0.36054024613982538</v>
      </c>
      <c r="AF1031" s="77">
        <v>0.5350729209300773</v>
      </c>
      <c r="AG1031" s="77">
        <v>0.37200566973777449</v>
      </c>
      <c r="AH1031" s="77">
        <v>0.61711962228860417</v>
      </c>
      <c r="AI1031" s="77">
        <v>0.82399347871309259</v>
      </c>
      <c r="AJ1031" s="77">
        <v>0.52642857142857147</v>
      </c>
      <c r="AK1031" s="77">
        <v>0.43736007832290202</v>
      </c>
      <c r="AL1031" s="77">
        <v>0.22105263157894739</v>
      </c>
      <c r="AM1031" s="76">
        <v>0.46539030466469161</v>
      </c>
      <c r="AN1031" s="77">
        <v>0.60437292357982375</v>
      </c>
      <c r="AO1031" s="78">
        <v>0.39494709377680692</v>
      </c>
      <c r="AP1031" s="79">
        <v>0.48447556078626802</v>
      </c>
      <c r="AQ1031" s="70">
        <v>3</v>
      </c>
      <c r="AR1031" s="71">
        <v>0</v>
      </c>
      <c r="AS1031" s="71">
        <v>1</v>
      </c>
      <c r="AT1031" s="71">
        <v>0</v>
      </c>
      <c r="AU1031" s="71">
        <v>0</v>
      </c>
      <c r="AV1031" s="71" t="s">
        <v>3395</v>
      </c>
      <c r="AW1031" s="72" t="s">
        <v>3422</v>
      </c>
    </row>
    <row r="1032" spans="1:49">
      <c r="A1032" s="23" t="s">
        <v>4780</v>
      </c>
      <c r="B1032" s="23" t="s">
        <v>3736</v>
      </c>
      <c r="C1032" s="23" t="s">
        <v>2404</v>
      </c>
      <c r="D1032" s="24" t="s">
        <v>152</v>
      </c>
      <c r="E1032" s="24" t="s">
        <v>207</v>
      </c>
      <c r="F1032" s="24" t="s">
        <v>237</v>
      </c>
      <c r="G1032" s="24" t="s">
        <v>244</v>
      </c>
      <c r="H1032" s="76">
        <v>0.63104364284569159</v>
      </c>
      <c r="I1032" s="77">
        <v>0.43354159639901368</v>
      </c>
      <c r="J1032" s="77">
        <v>0.6279617561455314</v>
      </c>
      <c r="K1032" s="77">
        <v>0.56547276075307107</v>
      </c>
      <c r="L1032" s="77">
        <v>0.43966153410092046</v>
      </c>
      <c r="M1032" s="77">
        <v>0.27796706634086676</v>
      </c>
      <c r="N1032" s="77">
        <v>0.79893227602396288</v>
      </c>
      <c r="O1032" s="77" t="s">
        <v>3395</v>
      </c>
      <c r="P1032" s="77">
        <v>0.39531578686625929</v>
      </c>
      <c r="Q1032" s="77">
        <v>0.84487051046786021</v>
      </c>
      <c r="R1032" s="77">
        <v>0.23060241603598175</v>
      </c>
      <c r="S1032" s="77">
        <v>0.62352941176470555</v>
      </c>
      <c r="T1032" s="77">
        <v>0.12048192771084337</v>
      </c>
      <c r="U1032" s="77">
        <v>0.52931092487809073</v>
      </c>
      <c r="V1032" s="77">
        <v>0.70021505944597318</v>
      </c>
      <c r="W1032" s="77">
        <v>0.93368649983271812</v>
      </c>
      <c r="X1032" s="77">
        <v>0.68919936544980964</v>
      </c>
      <c r="Y1032" s="77">
        <v>0.1785714285714286</v>
      </c>
      <c r="Z1032" s="77">
        <v>0.87428571428571433</v>
      </c>
      <c r="AA1032" s="77">
        <v>0.55391815163327274</v>
      </c>
      <c r="AB1032" s="77">
        <v>0.32080200501253131</v>
      </c>
      <c r="AC1032" s="77">
        <v>0.22105263157894739</v>
      </c>
      <c r="AD1032" s="76">
        <v>0.56418233179674548</v>
      </c>
      <c r="AE1032" s="77">
        <v>0.49546988481701615</v>
      </c>
      <c r="AF1032" s="77">
        <v>0.53773646325192104</v>
      </c>
      <c r="AG1032" s="77">
        <v>0.37200566973777449</v>
      </c>
      <c r="AH1032" s="77">
        <v>0.6147629921620319</v>
      </c>
      <c r="AI1032" s="77">
        <v>0.81144293264126388</v>
      </c>
      <c r="AJ1032" s="77">
        <v>0.52642857142857147</v>
      </c>
      <c r="AK1032" s="77">
        <v>0.43736007832290202</v>
      </c>
      <c r="AL1032" s="77">
        <v>0.22105263157894739</v>
      </c>
      <c r="AM1032" s="76">
        <v>0.53246289328856089</v>
      </c>
      <c r="AN1032" s="77">
        <v>0.59940386484702346</v>
      </c>
      <c r="AO1032" s="78">
        <v>0.39494709377680692</v>
      </c>
      <c r="AP1032" s="79">
        <v>0.50516797860971407</v>
      </c>
      <c r="AQ1032" s="70">
        <v>3</v>
      </c>
      <c r="AR1032" s="71">
        <v>0</v>
      </c>
      <c r="AS1032" s="71">
        <v>2</v>
      </c>
      <c r="AT1032" s="71">
        <v>0</v>
      </c>
      <c r="AU1032" s="71">
        <v>0</v>
      </c>
      <c r="AV1032" s="71" t="s">
        <v>3395</v>
      </c>
      <c r="AW1032" s="72" t="s">
        <v>3422</v>
      </c>
    </row>
    <row r="1033" spans="1:49">
      <c r="A1033" s="23" t="s">
        <v>4781</v>
      </c>
      <c r="B1033" s="23" t="s">
        <v>3736</v>
      </c>
      <c r="C1033" s="23" t="s">
        <v>2406</v>
      </c>
      <c r="D1033" s="24" t="s">
        <v>152</v>
      </c>
      <c r="E1033" s="24" t="s">
        <v>207</v>
      </c>
      <c r="F1033" s="24" t="s">
        <v>237</v>
      </c>
      <c r="G1033" s="24" t="s">
        <v>246</v>
      </c>
      <c r="H1033" s="76">
        <v>0.63104364284569159</v>
      </c>
      <c r="I1033" s="77">
        <v>0.43223867507403457</v>
      </c>
      <c r="J1033" s="77">
        <v>0.48767143204947438</v>
      </c>
      <c r="K1033" s="77">
        <v>0.45419687325661739</v>
      </c>
      <c r="L1033" s="77">
        <v>0.43919404758485764</v>
      </c>
      <c r="M1033" s="77">
        <v>0.59291343222743775</v>
      </c>
      <c r="N1033" s="77">
        <v>0.92460308613758313</v>
      </c>
      <c r="O1033" s="77" t="s">
        <v>3395</v>
      </c>
      <c r="P1033" s="77">
        <v>0.47555502120264231</v>
      </c>
      <c r="Q1033" s="77">
        <v>0.75114271079048889</v>
      </c>
      <c r="R1033" s="77">
        <v>0.94111257555305861</v>
      </c>
      <c r="S1033" s="77">
        <v>0.62352941176470555</v>
      </c>
      <c r="T1033" s="77">
        <v>0.12048192771084337</v>
      </c>
      <c r="U1033" s="77">
        <v>0.47352967020096298</v>
      </c>
      <c r="V1033" s="77">
        <v>0.70021505944597318</v>
      </c>
      <c r="W1033" s="77">
        <v>0.9640629884717532</v>
      </c>
      <c r="X1033" s="77">
        <v>0.51905091067803888</v>
      </c>
      <c r="Y1033" s="77">
        <v>0.1785714285714286</v>
      </c>
      <c r="Z1033" s="77">
        <v>0.87428571428571433</v>
      </c>
      <c r="AA1033" s="77">
        <v>0.55391815163327274</v>
      </c>
      <c r="AB1033" s="77">
        <v>0.32080200501253131</v>
      </c>
      <c r="AC1033" s="77">
        <v>0.22105263157894739</v>
      </c>
      <c r="AD1033" s="76">
        <v>0.51698458332306685</v>
      </c>
      <c r="AE1033" s="77">
        <v>0.57729249208182765</v>
      </c>
      <c r="AF1033" s="77">
        <v>0.84612764317177369</v>
      </c>
      <c r="AG1033" s="77">
        <v>0.37200566973777449</v>
      </c>
      <c r="AH1033" s="77">
        <v>0.58687236482346805</v>
      </c>
      <c r="AI1033" s="77">
        <v>0.74155694957489604</v>
      </c>
      <c r="AJ1033" s="77">
        <v>0.52642857142857147</v>
      </c>
      <c r="AK1033" s="77">
        <v>0.43736007832290202</v>
      </c>
      <c r="AL1033" s="77">
        <v>0.22105263157894739</v>
      </c>
      <c r="AM1033" s="76">
        <v>0.6468015728588894</v>
      </c>
      <c r="AN1033" s="77">
        <v>0.56681166137871286</v>
      </c>
      <c r="AO1033" s="78">
        <v>0.39494709377680692</v>
      </c>
      <c r="AP1033" s="79">
        <v>0.53064796475399079</v>
      </c>
      <c r="AQ1033" s="70">
        <v>3</v>
      </c>
      <c r="AR1033" s="71">
        <v>0</v>
      </c>
      <c r="AS1033" s="71">
        <v>2</v>
      </c>
      <c r="AT1033" s="71">
        <v>0</v>
      </c>
      <c r="AU1033" s="71">
        <v>0</v>
      </c>
      <c r="AV1033" s="71" t="s">
        <v>3395</v>
      </c>
      <c r="AW1033" s="72" t="s">
        <v>3422</v>
      </c>
    </row>
    <row r="1034" spans="1:49">
      <c r="A1034" s="23" t="s">
        <v>4782</v>
      </c>
      <c r="B1034" s="23" t="s">
        <v>3736</v>
      </c>
      <c r="C1034" s="23" t="s">
        <v>2409</v>
      </c>
      <c r="D1034" s="24" t="s">
        <v>152</v>
      </c>
      <c r="E1034" s="24" t="s">
        <v>207</v>
      </c>
      <c r="F1034" s="24" t="s">
        <v>248</v>
      </c>
      <c r="G1034" s="24" t="s">
        <v>249</v>
      </c>
      <c r="H1034" s="76">
        <v>0.62541900582304644</v>
      </c>
      <c r="I1034" s="77">
        <v>0.4635220104672178</v>
      </c>
      <c r="J1034" s="77">
        <v>0.44875222359341432</v>
      </c>
      <c r="K1034" s="77">
        <v>0.68453538908915434</v>
      </c>
      <c r="L1034" s="77">
        <v>0.4065943347462429</v>
      </c>
      <c r="M1034" s="77">
        <v>0.95347195749997971</v>
      </c>
      <c r="N1034" s="77">
        <v>0.72358616636357898</v>
      </c>
      <c r="O1034" s="77" t="s">
        <v>3395</v>
      </c>
      <c r="P1034" s="77">
        <v>0.32519867816262021</v>
      </c>
      <c r="Q1034" s="77">
        <v>0.71909206067994857</v>
      </c>
      <c r="R1034" s="77">
        <v>5.3649501046122896E-3</v>
      </c>
      <c r="S1034" s="77">
        <v>0.52941176470588236</v>
      </c>
      <c r="T1034" s="77">
        <v>1.2834224598930466E-2</v>
      </c>
      <c r="U1034" s="77">
        <v>0.42340537260311834</v>
      </c>
      <c r="V1034" s="77">
        <v>0.65965317498194842</v>
      </c>
      <c r="W1034" s="77">
        <v>0.87546460123804171</v>
      </c>
      <c r="X1034" s="77">
        <v>0.66605505989624114</v>
      </c>
      <c r="Y1034" s="77">
        <v>0.1785714285714286</v>
      </c>
      <c r="Z1034" s="77">
        <v>0.62285714285714289</v>
      </c>
      <c r="AA1034" s="77">
        <v>0.55391815163327274</v>
      </c>
      <c r="AB1034" s="77">
        <v>0.32080200501253131</v>
      </c>
      <c r="AC1034" s="77">
        <v>0.22105263157894739</v>
      </c>
      <c r="AD1034" s="76">
        <v>0.51256441329455948</v>
      </c>
      <c r="AE1034" s="77">
        <v>0.61867730517231512</v>
      </c>
      <c r="AF1034" s="77">
        <v>0.36222850539228041</v>
      </c>
      <c r="AG1034" s="77">
        <v>0.27112299465240641</v>
      </c>
      <c r="AH1034" s="77">
        <v>0.54152927379253335</v>
      </c>
      <c r="AI1034" s="77">
        <v>0.77075983056714148</v>
      </c>
      <c r="AJ1034" s="77">
        <v>0.40071428571428575</v>
      </c>
      <c r="AK1034" s="77">
        <v>0.43736007832290202</v>
      </c>
      <c r="AL1034" s="77">
        <v>0.22105263157894739</v>
      </c>
      <c r="AM1034" s="76">
        <v>0.49782340795305169</v>
      </c>
      <c r="AN1034" s="77">
        <v>0.52780403300402712</v>
      </c>
      <c r="AO1034" s="78">
        <v>0.35304233187204503</v>
      </c>
      <c r="AP1034" s="79">
        <v>0.45611844822101677</v>
      </c>
      <c r="AQ1034" s="70">
        <v>3</v>
      </c>
      <c r="AR1034" s="71">
        <v>0</v>
      </c>
      <c r="AS1034" s="71">
        <v>2</v>
      </c>
      <c r="AT1034" s="71">
        <v>0</v>
      </c>
      <c r="AU1034" s="71">
        <v>0</v>
      </c>
      <c r="AV1034" s="71" t="s">
        <v>3395</v>
      </c>
      <c r="AW1034" s="72" t="s">
        <v>3422</v>
      </c>
    </row>
    <row r="1035" spans="1:49">
      <c r="A1035" s="23" t="s">
        <v>4783</v>
      </c>
      <c r="B1035" s="23" t="s">
        <v>3736</v>
      </c>
      <c r="C1035" s="23" t="s">
        <v>2411</v>
      </c>
      <c r="D1035" s="24" t="s">
        <v>152</v>
      </c>
      <c r="E1035" s="24" t="s">
        <v>207</v>
      </c>
      <c r="F1035" s="24" t="s">
        <v>248</v>
      </c>
      <c r="G1035" s="24" t="s">
        <v>253</v>
      </c>
      <c r="H1035" s="76">
        <v>0.62541900582304644</v>
      </c>
      <c r="I1035" s="77">
        <v>0.54407768310979354</v>
      </c>
      <c r="J1035" s="77">
        <v>0.37577137872454175</v>
      </c>
      <c r="K1035" s="77">
        <v>0.65353561441452102</v>
      </c>
      <c r="L1035" s="77">
        <v>0.40748526919352202</v>
      </c>
      <c r="M1035" s="77">
        <v>0.5921730386130073</v>
      </c>
      <c r="N1035" s="77">
        <v>0.65743205029584506</v>
      </c>
      <c r="O1035" s="77" t="s">
        <v>3395</v>
      </c>
      <c r="P1035" s="77">
        <v>0.448011314431568</v>
      </c>
      <c r="Q1035" s="77">
        <v>0.74203104112732066</v>
      </c>
      <c r="R1035" s="77">
        <v>0.14225621009191514</v>
      </c>
      <c r="S1035" s="77">
        <v>0.52941176470588236</v>
      </c>
      <c r="T1035" s="77">
        <v>1.2834224598930466E-2</v>
      </c>
      <c r="U1035" s="77">
        <v>0.41272931645345023</v>
      </c>
      <c r="V1035" s="77">
        <v>0.65965317498194842</v>
      </c>
      <c r="W1035" s="77">
        <v>0.95683893580353052</v>
      </c>
      <c r="X1035" s="77">
        <v>0.62703426049705557</v>
      </c>
      <c r="Y1035" s="77">
        <v>0.1785714285714286</v>
      </c>
      <c r="Z1035" s="77">
        <v>0.62285714285714289</v>
      </c>
      <c r="AA1035" s="77">
        <v>0.55391815163327274</v>
      </c>
      <c r="AB1035" s="77">
        <v>0.32080200501253131</v>
      </c>
      <c r="AC1035" s="77">
        <v>0.22105263157894739</v>
      </c>
      <c r="AD1035" s="76">
        <v>0.51508935588579396</v>
      </c>
      <c r="AE1035" s="77">
        <v>0.55172745738969264</v>
      </c>
      <c r="AF1035" s="77">
        <v>0.4421436256096179</v>
      </c>
      <c r="AG1035" s="77">
        <v>0.27112299465240641</v>
      </c>
      <c r="AH1035" s="77">
        <v>0.53619124571769938</v>
      </c>
      <c r="AI1035" s="77">
        <v>0.79193659815029305</v>
      </c>
      <c r="AJ1035" s="77">
        <v>0.40071428571428575</v>
      </c>
      <c r="AK1035" s="77">
        <v>0.43736007832290202</v>
      </c>
      <c r="AL1035" s="77">
        <v>0.22105263157894739</v>
      </c>
      <c r="AM1035" s="76">
        <v>0.50298681296170156</v>
      </c>
      <c r="AN1035" s="77">
        <v>0.53308361284013295</v>
      </c>
      <c r="AO1035" s="78">
        <v>0.35304233187204503</v>
      </c>
      <c r="AP1035" s="79">
        <v>0.45939356251458885</v>
      </c>
      <c r="AQ1035" s="70">
        <v>3</v>
      </c>
      <c r="AR1035" s="71">
        <v>0</v>
      </c>
      <c r="AS1035" s="71">
        <v>2</v>
      </c>
      <c r="AT1035" s="71">
        <v>0</v>
      </c>
      <c r="AU1035" s="71">
        <v>0</v>
      </c>
      <c r="AV1035" s="71" t="s">
        <v>3395</v>
      </c>
      <c r="AW1035" s="72" t="s">
        <v>3422</v>
      </c>
    </row>
    <row r="1036" spans="1:49">
      <c r="A1036" s="23" t="s">
        <v>4784</v>
      </c>
      <c r="B1036" s="23" t="s">
        <v>3736</v>
      </c>
      <c r="C1036" s="23" t="s">
        <v>2415</v>
      </c>
      <c r="D1036" s="24" t="s">
        <v>255</v>
      </c>
      <c r="E1036" s="24" t="s">
        <v>256</v>
      </c>
      <c r="F1036" s="24" t="s">
        <v>257</v>
      </c>
      <c r="G1036" s="24" t="s">
        <v>258</v>
      </c>
      <c r="H1036" s="76">
        <v>0.1552954852507796</v>
      </c>
      <c r="I1036" s="77">
        <v>0.63721504940155915</v>
      </c>
      <c r="J1036" s="77">
        <v>0.47038778902668771</v>
      </c>
      <c r="K1036" s="77">
        <v>0.3325488229163448</v>
      </c>
      <c r="L1036" s="77">
        <v>0.1618538591079651</v>
      </c>
      <c r="M1036" s="77">
        <v>0.21881988478048531</v>
      </c>
      <c r="N1036" s="77">
        <v>0.63591495030912493</v>
      </c>
      <c r="O1036" s="77" t="s">
        <v>3395</v>
      </c>
      <c r="P1036" s="77">
        <v>0</v>
      </c>
      <c r="Q1036" s="77">
        <v>0.39589598743977572</v>
      </c>
      <c r="R1036" s="77">
        <v>4.729741236900134E-2</v>
      </c>
      <c r="S1036" s="77">
        <v>0</v>
      </c>
      <c r="T1036" s="77">
        <v>2.5133689839572149E-2</v>
      </c>
      <c r="U1036" s="77">
        <v>0.50084752008254096</v>
      </c>
      <c r="V1036" s="77">
        <v>8.2620179177652242E-2</v>
      </c>
      <c r="W1036" s="77">
        <v>0.8845938796330014</v>
      </c>
      <c r="X1036" s="77">
        <v>0</v>
      </c>
      <c r="Y1036" s="77">
        <v>0.66461303324586773</v>
      </c>
      <c r="Z1036" s="77">
        <v>0</v>
      </c>
      <c r="AA1036" s="77">
        <v>0.25405158345792939</v>
      </c>
      <c r="AB1036" s="77">
        <v>0.12857142857142859</v>
      </c>
      <c r="AC1036" s="77">
        <v>0.78947368421052633</v>
      </c>
      <c r="AD1036" s="76">
        <v>0.42096610789300887</v>
      </c>
      <c r="AE1036" s="77">
        <v>0.26982750342278405</v>
      </c>
      <c r="AF1036" s="77">
        <v>0.22159669990438852</v>
      </c>
      <c r="AG1036" s="77">
        <v>1.2566844919786074E-2</v>
      </c>
      <c r="AH1036" s="77">
        <v>0.29173384963009663</v>
      </c>
      <c r="AI1036" s="77">
        <v>0.4422969398165007</v>
      </c>
      <c r="AJ1036" s="77">
        <v>0.33230651662293387</v>
      </c>
      <c r="AK1036" s="77">
        <v>0.191311506014679</v>
      </c>
      <c r="AL1036" s="77">
        <v>0.78947368421052633</v>
      </c>
      <c r="AM1036" s="76">
        <v>0.3041301037400605</v>
      </c>
      <c r="AN1036" s="77">
        <v>0.24886587812212779</v>
      </c>
      <c r="AO1036" s="78">
        <v>0.4376972356160464</v>
      </c>
      <c r="AP1036" s="79">
        <v>0.32569975401409368</v>
      </c>
      <c r="AQ1036" s="70">
        <v>3</v>
      </c>
      <c r="AR1036" s="71">
        <v>0</v>
      </c>
      <c r="AS1036" s="71">
        <v>2</v>
      </c>
      <c r="AT1036" s="71">
        <v>0</v>
      </c>
      <c r="AU1036" s="71">
        <v>0</v>
      </c>
      <c r="AV1036" s="71" t="s">
        <v>3395</v>
      </c>
      <c r="AW1036" s="72" t="s">
        <v>3721</v>
      </c>
    </row>
    <row r="1037" spans="1:49">
      <c r="A1037" s="23" t="s">
        <v>4785</v>
      </c>
      <c r="B1037" s="23" t="s">
        <v>3736</v>
      </c>
      <c r="C1037" s="23" t="s">
        <v>2417</v>
      </c>
      <c r="D1037" s="24" t="s">
        <v>255</v>
      </c>
      <c r="E1037" s="24" t="s">
        <v>256</v>
      </c>
      <c r="F1037" s="24" t="s">
        <v>268</v>
      </c>
      <c r="G1037" s="24" t="s">
        <v>275</v>
      </c>
      <c r="H1037" s="76">
        <v>0.16251905491362625</v>
      </c>
      <c r="I1037" s="77">
        <v>0.76272626431153523</v>
      </c>
      <c r="J1037" s="77">
        <v>0.88025756411321376</v>
      </c>
      <c r="K1037" s="77">
        <v>0.25748922441174005</v>
      </c>
      <c r="L1037" s="77">
        <v>0.20596656428034429</v>
      </c>
      <c r="M1037" s="77">
        <v>0.45661961394990569</v>
      </c>
      <c r="N1037" s="77">
        <v>0.84922317117884394</v>
      </c>
      <c r="O1037" s="77" t="s">
        <v>3395</v>
      </c>
      <c r="P1037" s="77">
        <v>0.47862059550794173</v>
      </c>
      <c r="Q1037" s="77">
        <v>0.61466411296699663</v>
      </c>
      <c r="R1037" s="77">
        <v>8.0791405313528339E-2</v>
      </c>
      <c r="S1037" s="77">
        <v>0</v>
      </c>
      <c r="T1037" s="77">
        <v>0.37167386122028212</v>
      </c>
      <c r="U1037" s="77">
        <v>0.5746630178228973</v>
      </c>
      <c r="V1037" s="77">
        <v>0.4625869951423966</v>
      </c>
      <c r="W1037" s="77">
        <v>0.84505127553322001</v>
      </c>
      <c r="X1037" s="77">
        <v>0.39032081656102058</v>
      </c>
      <c r="Y1037" s="77">
        <v>0.65852652365623388</v>
      </c>
      <c r="Z1037" s="77">
        <v>0.29142857142857137</v>
      </c>
      <c r="AA1037" s="77">
        <v>0.27776715945544794</v>
      </c>
      <c r="AB1037" s="77">
        <v>0.12857142857142859</v>
      </c>
      <c r="AC1037" s="77">
        <v>0.78947368421052633</v>
      </c>
      <c r="AD1037" s="76">
        <v>0.60183429444612513</v>
      </c>
      <c r="AE1037" s="77">
        <v>0.44958383386575518</v>
      </c>
      <c r="AF1037" s="77">
        <v>0.34772775914026249</v>
      </c>
      <c r="AG1037" s="77">
        <v>0.18583693061014106</v>
      </c>
      <c r="AH1037" s="77">
        <v>0.51862500648264698</v>
      </c>
      <c r="AI1037" s="77">
        <v>0.6176860460471203</v>
      </c>
      <c r="AJ1037" s="77">
        <v>0.47497754754240262</v>
      </c>
      <c r="AK1037" s="77">
        <v>0.20316929401343825</v>
      </c>
      <c r="AL1037" s="77">
        <v>0.78947368421052633</v>
      </c>
      <c r="AM1037" s="76">
        <v>0.46638196248404756</v>
      </c>
      <c r="AN1037" s="77">
        <v>0.44071599437996944</v>
      </c>
      <c r="AO1037" s="78">
        <v>0.48920684192212244</v>
      </c>
      <c r="AP1037" s="79">
        <v>0.46522357335675346</v>
      </c>
      <c r="AQ1037" s="70">
        <v>3</v>
      </c>
      <c r="AR1037" s="71">
        <v>0</v>
      </c>
      <c r="AS1037" s="71">
        <v>1</v>
      </c>
      <c r="AT1037" s="71">
        <v>0</v>
      </c>
      <c r="AU1037" s="71">
        <v>0</v>
      </c>
      <c r="AV1037" s="71" t="s">
        <v>3395</v>
      </c>
      <c r="AW1037" s="72" t="s">
        <v>3721</v>
      </c>
    </row>
    <row r="1038" spans="1:49">
      <c r="A1038" s="23" t="s">
        <v>4786</v>
      </c>
      <c r="B1038" s="23" t="s">
        <v>3736</v>
      </c>
      <c r="C1038" s="23" t="s">
        <v>2419</v>
      </c>
      <c r="D1038" s="24" t="s">
        <v>255</v>
      </c>
      <c r="E1038" s="24" t="s">
        <v>256</v>
      </c>
      <c r="F1038" s="24" t="s">
        <v>268</v>
      </c>
      <c r="G1038" s="24" t="s">
        <v>277</v>
      </c>
      <c r="H1038" s="76">
        <v>0.16251905491362625</v>
      </c>
      <c r="I1038" s="77">
        <v>0.57632869522148389</v>
      </c>
      <c r="J1038" s="77">
        <v>0.7322623416092402</v>
      </c>
      <c r="K1038" s="77">
        <v>0.3666066082635846</v>
      </c>
      <c r="L1038" s="77">
        <v>0.2246897380070059</v>
      </c>
      <c r="M1038" s="77">
        <v>0.32328434370364223</v>
      </c>
      <c r="N1038" s="77">
        <v>0.30100131956549592</v>
      </c>
      <c r="O1038" s="77" t="s">
        <v>3395</v>
      </c>
      <c r="P1038" s="77">
        <v>0.17723880185769647</v>
      </c>
      <c r="Q1038" s="77">
        <v>0.6084350532294216</v>
      </c>
      <c r="R1038" s="77">
        <v>0.48409407343049576</v>
      </c>
      <c r="S1038" s="77">
        <v>0</v>
      </c>
      <c r="T1038" s="77">
        <v>0.37167386122028212</v>
      </c>
      <c r="U1038" s="77">
        <v>0.54888067216043923</v>
      </c>
      <c r="V1038" s="77">
        <v>0.4625869951423966</v>
      </c>
      <c r="W1038" s="77">
        <v>0.78987434478052021</v>
      </c>
      <c r="X1038" s="77">
        <v>0.13010865917464709</v>
      </c>
      <c r="Y1038" s="77">
        <v>0.65852652365623388</v>
      </c>
      <c r="Z1038" s="77">
        <v>0.29142857142857137</v>
      </c>
      <c r="AA1038" s="77">
        <v>0.27776715945544794</v>
      </c>
      <c r="AB1038" s="77">
        <v>0.12857142857142859</v>
      </c>
      <c r="AC1038" s="77">
        <v>0.78947368421052633</v>
      </c>
      <c r="AD1038" s="76">
        <v>0.49037003058145007</v>
      </c>
      <c r="AE1038" s="77">
        <v>0.27856416227948499</v>
      </c>
      <c r="AF1038" s="77">
        <v>0.54626456332995865</v>
      </c>
      <c r="AG1038" s="77">
        <v>0.18583693061014106</v>
      </c>
      <c r="AH1038" s="77">
        <v>0.50573383365141789</v>
      </c>
      <c r="AI1038" s="77">
        <v>0.45999150197758365</v>
      </c>
      <c r="AJ1038" s="77">
        <v>0.47497754754240262</v>
      </c>
      <c r="AK1038" s="77">
        <v>0.20316929401343825</v>
      </c>
      <c r="AL1038" s="77">
        <v>0.78947368421052633</v>
      </c>
      <c r="AM1038" s="76">
        <v>0.4383995853969645</v>
      </c>
      <c r="AN1038" s="77">
        <v>0.38385408874638083</v>
      </c>
      <c r="AO1038" s="78">
        <v>0.48920684192212244</v>
      </c>
      <c r="AP1038" s="79">
        <v>0.43608694565223471</v>
      </c>
      <c r="AQ1038" s="70">
        <v>3</v>
      </c>
      <c r="AR1038" s="71">
        <v>0</v>
      </c>
      <c r="AS1038" s="71">
        <v>2</v>
      </c>
      <c r="AT1038" s="71">
        <v>0</v>
      </c>
      <c r="AU1038" s="71">
        <v>0</v>
      </c>
      <c r="AV1038" s="71" t="s">
        <v>3395</v>
      </c>
      <c r="AW1038" s="72" t="s">
        <v>3721</v>
      </c>
    </row>
    <row r="1039" spans="1:49">
      <c r="A1039" s="23" t="s">
        <v>4787</v>
      </c>
      <c r="B1039" s="23" t="s">
        <v>3736</v>
      </c>
      <c r="C1039" s="23" t="s">
        <v>2421</v>
      </c>
      <c r="D1039" s="24" t="s">
        <v>255</v>
      </c>
      <c r="E1039" s="24" t="s">
        <v>256</v>
      </c>
      <c r="F1039" s="24" t="s">
        <v>279</v>
      </c>
      <c r="G1039" s="24" t="s">
        <v>286</v>
      </c>
      <c r="H1039" s="76">
        <v>0.16212424404995782</v>
      </c>
      <c r="I1039" s="77">
        <v>0.50465826157387295</v>
      </c>
      <c r="J1039" s="77">
        <v>0.61275071165389094</v>
      </c>
      <c r="K1039" s="77">
        <v>0.16711401145777605</v>
      </c>
      <c r="L1039" s="77">
        <v>0.16822093958599141</v>
      </c>
      <c r="M1039" s="77">
        <v>0.70858820707968451</v>
      </c>
      <c r="N1039" s="77">
        <v>0.67210271579484837</v>
      </c>
      <c r="O1039" s="77" t="s">
        <v>3395</v>
      </c>
      <c r="P1039" s="77">
        <v>0.47196731622783139</v>
      </c>
      <c r="Q1039" s="77">
        <v>0.5502825071899502</v>
      </c>
      <c r="R1039" s="77">
        <v>0.46591029895142128</v>
      </c>
      <c r="S1039" s="77">
        <v>0</v>
      </c>
      <c r="T1039" s="77">
        <v>0.44300302815540227</v>
      </c>
      <c r="U1039" s="77">
        <v>0.51238410233894338</v>
      </c>
      <c r="V1039" s="77">
        <v>0.2731850763901143</v>
      </c>
      <c r="W1039" s="77">
        <v>0.82045440782233292</v>
      </c>
      <c r="X1039" s="77">
        <v>0.49055292270229844</v>
      </c>
      <c r="Y1039" s="77">
        <v>0.79412043173641345</v>
      </c>
      <c r="Z1039" s="77">
        <v>0.31428571428571428</v>
      </c>
      <c r="AA1039" s="77">
        <v>0.41231996459188436</v>
      </c>
      <c r="AB1039" s="77">
        <v>0.12857142857142859</v>
      </c>
      <c r="AC1039" s="77">
        <v>0.78947368421052633</v>
      </c>
      <c r="AD1039" s="76">
        <v>0.4265110724259073</v>
      </c>
      <c r="AE1039" s="77">
        <v>0.43759863802922638</v>
      </c>
      <c r="AF1039" s="77">
        <v>0.50809640307068571</v>
      </c>
      <c r="AG1039" s="77">
        <v>0.22150151407770113</v>
      </c>
      <c r="AH1039" s="77">
        <v>0.39278458936452887</v>
      </c>
      <c r="AI1039" s="77">
        <v>0.65550366526231563</v>
      </c>
      <c r="AJ1039" s="77">
        <v>0.55420307301106386</v>
      </c>
      <c r="AK1039" s="77">
        <v>0.27044569658165646</v>
      </c>
      <c r="AL1039" s="77">
        <v>0.78947368421052633</v>
      </c>
      <c r="AM1039" s="76">
        <v>0.45740203784193972</v>
      </c>
      <c r="AN1039" s="77">
        <v>0.42326325623484856</v>
      </c>
      <c r="AO1039" s="78">
        <v>0.53804081793441549</v>
      </c>
      <c r="AP1039" s="79">
        <v>0.4717091449284595</v>
      </c>
      <c r="AQ1039" s="70">
        <v>3</v>
      </c>
      <c r="AR1039" s="71">
        <v>0</v>
      </c>
      <c r="AS1039" s="71">
        <v>0</v>
      </c>
      <c r="AT1039" s="71">
        <v>0</v>
      </c>
      <c r="AU1039" s="71">
        <v>0</v>
      </c>
      <c r="AV1039" s="71" t="s">
        <v>3395</v>
      </c>
      <c r="AW1039" s="72" t="s">
        <v>3721</v>
      </c>
    </row>
    <row r="1040" spans="1:49">
      <c r="A1040" s="23" t="s">
        <v>4788</v>
      </c>
      <c r="B1040" s="23" t="s">
        <v>3736</v>
      </c>
      <c r="C1040" s="23" t="s">
        <v>2424</v>
      </c>
      <c r="D1040" s="24" t="s">
        <v>255</v>
      </c>
      <c r="E1040" s="24" t="s">
        <v>297</v>
      </c>
      <c r="F1040" s="24" t="s">
        <v>298</v>
      </c>
      <c r="G1040" s="24" t="s">
        <v>301</v>
      </c>
      <c r="H1040" s="76">
        <v>0.14168348622685156</v>
      </c>
      <c r="I1040" s="77">
        <v>0.72780140476972133</v>
      </c>
      <c r="J1040" s="77">
        <v>0.63740810931534608</v>
      </c>
      <c r="K1040" s="77">
        <v>0.2512009033595739</v>
      </c>
      <c r="L1040" s="77">
        <v>0.34048472989403272</v>
      </c>
      <c r="M1040" s="77">
        <v>0.6042958221177207</v>
      </c>
      <c r="N1040" s="77">
        <v>0.64128012845219018</v>
      </c>
      <c r="O1040" s="77" t="s">
        <v>3395</v>
      </c>
      <c r="P1040" s="77">
        <v>0.4274222732805707</v>
      </c>
      <c r="Q1040" s="77">
        <v>0.73914367130889524</v>
      </c>
      <c r="R1040" s="77">
        <v>0.17945357604344267</v>
      </c>
      <c r="S1040" s="77">
        <v>9.4117647058823195E-2</v>
      </c>
      <c r="T1040" s="77">
        <v>0.34265833387024031</v>
      </c>
      <c r="U1040" s="77">
        <v>0.80011810210281242</v>
      </c>
      <c r="V1040" s="77">
        <v>0.8419976122866778</v>
      </c>
      <c r="W1040" s="77">
        <v>0.28712172734151059</v>
      </c>
      <c r="X1040" s="77">
        <v>0.23631833629370103</v>
      </c>
      <c r="Y1040" s="77">
        <v>0.84551762382665607</v>
      </c>
      <c r="Z1040" s="77">
        <v>0.86857142857142855</v>
      </c>
      <c r="AA1040" s="77">
        <v>0.26018086174097899</v>
      </c>
      <c r="AB1040" s="77">
        <v>0.12857142857142859</v>
      </c>
      <c r="AC1040" s="77">
        <v>0.78947368421052633</v>
      </c>
      <c r="AD1040" s="76">
        <v>0.50229766677063969</v>
      </c>
      <c r="AE1040" s="77">
        <v>0.45293677142081767</v>
      </c>
      <c r="AF1040" s="77">
        <v>0.45929862367616897</v>
      </c>
      <c r="AG1040" s="77">
        <v>0.21838799046453175</v>
      </c>
      <c r="AH1040" s="77">
        <v>0.82105785719474511</v>
      </c>
      <c r="AI1040" s="77">
        <v>0.26172003181760584</v>
      </c>
      <c r="AJ1040" s="77">
        <v>0.85704452619904226</v>
      </c>
      <c r="AK1040" s="77">
        <v>0.19437614515620377</v>
      </c>
      <c r="AL1040" s="77">
        <v>0.78947368421052633</v>
      </c>
      <c r="AM1040" s="76">
        <v>0.47151102062254213</v>
      </c>
      <c r="AN1040" s="77">
        <v>0.43372195982562761</v>
      </c>
      <c r="AO1040" s="78">
        <v>0.61363145185525747</v>
      </c>
      <c r="AP1040" s="79">
        <v>0.50347064933367458</v>
      </c>
      <c r="AQ1040" s="70">
        <v>3</v>
      </c>
      <c r="AR1040" s="71">
        <v>3</v>
      </c>
      <c r="AS1040" s="71">
        <v>2</v>
      </c>
      <c r="AT1040" s="71">
        <v>0</v>
      </c>
      <c r="AU1040" s="71">
        <v>1</v>
      </c>
      <c r="AV1040" s="71" t="s">
        <v>3433</v>
      </c>
      <c r="AW1040" s="72" t="s">
        <v>3721</v>
      </c>
    </row>
    <row r="1041" spans="1:49">
      <c r="A1041" s="23" t="s">
        <v>4789</v>
      </c>
      <c r="B1041" s="23" t="s">
        <v>3736</v>
      </c>
      <c r="C1041" s="23" t="s">
        <v>2426</v>
      </c>
      <c r="D1041" s="24" t="s">
        <v>255</v>
      </c>
      <c r="E1041" s="24" t="s">
        <v>297</v>
      </c>
      <c r="F1041" s="24" t="s">
        <v>309</v>
      </c>
      <c r="G1041" s="24" t="s">
        <v>316</v>
      </c>
      <c r="H1041" s="76">
        <v>0.1316918864702655</v>
      </c>
      <c r="I1041" s="77">
        <v>0.64565063711295589</v>
      </c>
      <c r="J1041" s="77">
        <v>0.67970358270293785</v>
      </c>
      <c r="K1041" s="77">
        <v>0</v>
      </c>
      <c r="L1041" s="77">
        <v>0.26098701150086456</v>
      </c>
      <c r="M1041" s="77">
        <v>0.28356725231909574</v>
      </c>
      <c r="N1041" s="77">
        <v>0.38649827219620381</v>
      </c>
      <c r="O1041" s="77" t="s">
        <v>3395</v>
      </c>
      <c r="P1041" s="77">
        <v>0.37869096835383498</v>
      </c>
      <c r="Q1041" s="77">
        <v>0.87610402355250239</v>
      </c>
      <c r="R1041" s="77">
        <v>0.24421396176482421</v>
      </c>
      <c r="S1041" s="77">
        <v>0</v>
      </c>
      <c r="T1041" s="77">
        <v>0.25856903550028998</v>
      </c>
      <c r="U1041" s="77">
        <v>0.66479269694334742</v>
      </c>
      <c r="V1041" s="77">
        <v>0.16523589238709993</v>
      </c>
      <c r="W1041" s="77">
        <v>0.75732940190256559</v>
      </c>
      <c r="X1041" s="77">
        <v>0.44897614008447395</v>
      </c>
      <c r="Y1041" s="77">
        <v>0.70620418210836711</v>
      </c>
      <c r="Z1041" s="77">
        <v>0.17714285714285716</v>
      </c>
      <c r="AA1041" s="77">
        <v>0.3157230805785381</v>
      </c>
      <c r="AB1041" s="77">
        <v>0.12857142857142859</v>
      </c>
      <c r="AC1041" s="77">
        <v>0.78947368421052633</v>
      </c>
      <c r="AD1041" s="76">
        <v>0.48568203542871974</v>
      </c>
      <c r="AE1041" s="77">
        <v>0.26194870087399985</v>
      </c>
      <c r="AF1041" s="77">
        <v>0.56015899265866331</v>
      </c>
      <c r="AG1041" s="77">
        <v>0.12928451775014499</v>
      </c>
      <c r="AH1041" s="77">
        <v>0.41501429466522366</v>
      </c>
      <c r="AI1041" s="77">
        <v>0.60315277099351983</v>
      </c>
      <c r="AJ1041" s="77">
        <v>0.44167351962561213</v>
      </c>
      <c r="AK1041" s="77">
        <v>0.22214725457498335</v>
      </c>
      <c r="AL1041" s="77">
        <v>0.78947368421052633</v>
      </c>
      <c r="AM1041" s="76">
        <v>0.4359299096537943</v>
      </c>
      <c r="AN1041" s="77">
        <v>0.38248386113629618</v>
      </c>
      <c r="AO1041" s="78">
        <v>0.48443148613704062</v>
      </c>
      <c r="AP1041" s="79">
        <v>0.43327535475328316</v>
      </c>
      <c r="AQ1041" s="70">
        <v>3</v>
      </c>
      <c r="AR1041" s="71">
        <v>3</v>
      </c>
      <c r="AS1041" s="71">
        <v>2</v>
      </c>
      <c r="AT1041" s="71">
        <v>0</v>
      </c>
      <c r="AU1041" s="71">
        <v>0</v>
      </c>
      <c r="AV1041" s="71" t="s">
        <v>3395</v>
      </c>
      <c r="AW1041" s="72" t="s">
        <v>3721</v>
      </c>
    </row>
    <row r="1042" spans="1:49">
      <c r="A1042" s="23" t="s">
        <v>4790</v>
      </c>
      <c r="B1042" s="23" t="s">
        <v>3747</v>
      </c>
      <c r="C1042" s="23" t="s">
        <v>2428</v>
      </c>
      <c r="D1042" s="24" t="s">
        <v>255</v>
      </c>
      <c r="E1042" s="24" t="s">
        <v>297</v>
      </c>
      <c r="F1042" s="24" t="s">
        <v>309</v>
      </c>
      <c r="G1042" s="24" t="s">
        <v>318</v>
      </c>
      <c r="H1042" s="76">
        <v>0.1316918864702655</v>
      </c>
      <c r="I1042" s="77">
        <v>0.75082915944458195</v>
      </c>
      <c r="J1042" s="77">
        <v>0.57651672560297951</v>
      </c>
      <c r="K1042" s="77">
        <v>4.333882349464413E-2</v>
      </c>
      <c r="L1042" s="77">
        <v>0.22389636030976323</v>
      </c>
      <c r="M1042" s="77">
        <v>0.48148819246204444</v>
      </c>
      <c r="N1042" s="77">
        <v>0.13611750222978919</v>
      </c>
      <c r="O1042" s="77" t="s">
        <v>3395</v>
      </c>
      <c r="P1042" s="77">
        <v>7.2188589583292273E-2</v>
      </c>
      <c r="Q1042" s="77">
        <v>0.57584187142615506</v>
      </c>
      <c r="R1042" s="77">
        <v>0.10682371755297869</v>
      </c>
      <c r="S1042" s="77">
        <v>0</v>
      </c>
      <c r="T1042" s="77">
        <v>0.25856903550028998</v>
      </c>
      <c r="U1042" s="77">
        <v>0.61973908694572799</v>
      </c>
      <c r="V1042" s="77">
        <v>0.16523589238709993</v>
      </c>
      <c r="W1042" s="77">
        <v>0.81015879563030735</v>
      </c>
      <c r="X1042" s="77">
        <v>0.11079261219263792</v>
      </c>
      <c r="Y1042" s="77">
        <v>0.70620418210836711</v>
      </c>
      <c r="Z1042" s="77">
        <v>0.17714285714285716</v>
      </c>
      <c r="AA1042" s="77">
        <v>0.3157230805785381</v>
      </c>
      <c r="AB1042" s="77">
        <v>0.12857142857142859</v>
      </c>
      <c r="AC1042" s="77">
        <v>0.78947368421052633</v>
      </c>
      <c r="AD1042" s="76">
        <v>0.48634592383927561</v>
      </c>
      <c r="AE1042" s="77">
        <v>0.19140589361590665</v>
      </c>
      <c r="AF1042" s="77">
        <v>0.34133279448956688</v>
      </c>
      <c r="AG1042" s="77">
        <v>0.12928451775014499</v>
      </c>
      <c r="AH1042" s="77">
        <v>0.39248748966641395</v>
      </c>
      <c r="AI1042" s="77">
        <v>0.46047570391147263</v>
      </c>
      <c r="AJ1042" s="77">
        <v>0.44167351962561213</v>
      </c>
      <c r="AK1042" s="77">
        <v>0.22214725457498335</v>
      </c>
      <c r="AL1042" s="77">
        <v>0.78947368421052633</v>
      </c>
      <c r="AM1042" s="76">
        <v>0.33969487064824966</v>
      </c>
      <c r="AN1042" s="77">
        <v>0.32741590377601054</v>
      </c>
      <c r="AO1042" s="78">
        <v>0.48443148613704062</v>
      </c>
      <c r="AP1042" s="79">
        <v>0.38077083555608748</v>
      </c>
      <c r="AQ1042" s="70">
        <v>3</v>
      </c>
      <c r="AR1042" s="71">
        <v>3</v>
      </c>
      <c r="AS1042" s="71">
        <v>2</v>
      </c>
      <c r="AT1042" s="71">
        <v>0</v>
      </c>
      <c r="AU1042" s="71">
        <v>0</v>
      </c>
      <c r="AV1042" s="71" t="s">
        <v>3395</v>
      </c>
      <c r="AW1042" s="72" t="s">
        <v>3721</v>
      </c>
    </row>
    <row r="1043" spans="1:49">
      <c r="A1043" s="23" t="s">
        <v>4791</v>
      </c>
      <c r="B1043" s="23" t="s">
        <v>3747</v>
      </c>
      <c r="C1043" s="23" t="s">
        <v>2433</v>
      </c>
      <c r="D1043" s="24" t="s">
        <v>320</v>
      </c>
      <c r="E1043" s="24" t="s">
        <v>321</v>
      </c>
      <c r="F1043" s="24" t="s">
        <v>329</v>
      </c>
      <c r="G1043" s="24" t="s">
        <v>338</v>
      </c>
      <c r="H1043" s="76">
        <v>0.60716097365434685</v>
      </c>
      <c r="I1043" s="77">
        <v>0.26534654963538623</v>
      </c>
      <c r="J1043" s="77">
        <v>0.44673021713280997</v>
      </c>
      <c r="K1043" s="77">
        <v>0.67749026817753344</v>
      </c>
      <c r="L1043" s="77">
        <v>0.46765774096838486</v>
      </c>
      <c r="M1043" s="77">
        <v>0.62563710059871758</v>
      </c>
      <c r="N1043" s="77">
        <v>0.31266264529265014</v>
      </c>
      <c r="O1043" s="77" t="s">
        <v>3395</v>
      </c>
      <c r="P1043" s="77">
        <v>0.18189161923205382</v>
      </c>
      <c r="Q1043" s="77">
        <v>0.56189490664699315</v>
      </c>
      <c r="R1043" s="77">
        <v>4.8995352564609018E-2</v>
      </c>
      <c r="S1043" s="77">
        <v>0.91764705882352904</v>
      </c>
      <c r="T1043" s="77">
        <v>0.84107982733071318</v>
      </c>
      <c r="U1043" s="77">
        <v>0.55499838359225162</v>
      </c>
      <c r="V1043" s="77">
        <v>0.84537894402814595</v>
      </c>
      <c r="W1043" s="77" t="s">
        <v>3395</v>
      </c>
      <c r="X1043" s="77">
        <v>0.58987313624938764</v>
      </c>
      <c r="Y1043" s="77">
        <v>0.43057321394757486</v>
      </c>
      <c r="Z1043" s="77">
        <v>0.86857142857142855</v>
      </c>
      <c r="AA1043" s="77">
        <v>1</v>
      </c>
      <c r="AB1043" s="77" t="s">
        <v>3395</v>
      </c>
      <c r="AC1043" s="77">
        <v>0.50526315789473686</v>
      </c>
      <c r="AD1043" s="76">
        <v>0.43974591347418102</v>
      </c>
      <c r="AE1043" s="77">
        <v>0.45306787485386801</v>
      </c>
      <c r="AF1043" s="77">
        <v>0.30544512960580106</v>
      </c>
      <c r="AG1043" s="77">
        <v>0.87936344307712111</v>
      </c>
      <c r="AH1043" s="77">
        <v>0.70018866381019884</v>
      </c>
      <c r="AI1043" s="77">
        <v>0.58987313624938764</v>
      </c>
      <c r="AJ1043" s="77">
        <v>0.64957232125950171</v>
      </c>
      <c r="AK1043" s="77">
        <v>1</v>
      </c>
      <c r="AL1043" s="77">
        <v>0.50526315789473686</v>
      </c>
      <c r="AM1043" s="76">
        <v>0.39941963931128338</v>
      </c>
      <c r="AN1043" s="77">
        <v>0.72314174771223583</v>
      </c>
      <c r="AO1043" s="78">
        <v>0.71827849305141278</v>
      </c>
      <c r="AP1043" s="79">
        <v>0.60280223751593054</v>
      </c>
      <c r="AQ1043" s="70">
        <v>3</v>
      </c>
      <c r="AR1043" s="71">
        <v>3</v>
      </c>
      <c r="AS1043" s="71">
        <v>2</v>
      </c>
      <c r="AT1043" s="71">
        <v>0</v>
      </c>
      <c r="AU1043" s="71">
        <v>0</v>
      </c>
      <c r="AV1043" s="71" t="s">
        <v>3395</v>
      </c>
      <c r="AW1043" s="72" t="s">
        <v>3422</v>
      </c>
    </row>
    <row r="1044" spans="1:49">
      <c r="A1044" s="23" t="s">
        <v>4792</v>
      </c>
      <c r="B1044" s="23" t="s">
        <v>3747</v>
      </c>
      <c r="C1044" s="23" t="s">
        <v>2435</v>
      </c>
      <c r="D1044" s="24" t="s">
        <v>320</v>
      </c>
      <c r="E1044" s="24" t="s">
        <v>321</v>
      </c>
      <c r="F1044" s="24" t="s">
        <v>350</v>
      </c>
      <c r="G1044" s="24" t="s">
        <v>361</v>
      </c>
      <c r="H1044" s="76">
        <v>0.60716097365434685</v>
      </c>
      <c r="I1044" s="77">
        <v>0.32256798543074239</v>
      </c>
      <c r="J1044" s="77">
        <v>0.14197754756617503</v>
      </c>
      <c r="K1044" s="77">
        <v>0.43434243265219885</v>
      </c>
      <c r="L1044" s="77">
        <v>0.64095783153556218</v>
      </c>
      <c r="M1044" s="77">
        <v>0.48019136872687129</v>
      </c>
      <c r="N1044" s="77">
        <v>0.1724421024981404</v>
      </c>
      <c r="O1044" s="77" t="s">
        <v>3395</v>
      </c>
      <c r="P1044" s="77">
        <v>0.42565613954689696</v>
      </c>
      <c r="Q1044" s="77">
        <v>0.73212022892747353</v>
      </c>
      <c r="R1044" s="77">
        <v>0.10963134538550839</v>
      </c>
      <c r="S1044" s="77">
        <v>0.95294117647058929</v>
      </c>
      <c r="T1044" s="77">
        <v>0.87646092390954189</v>
      </c>
      <c r="U1044" s="77">
        <v>0.62617743272236526</v>
      </c>
      <c r="V1044" s="77">
        <v>0.8285307301388336</v>
      </c>
      <c r="W1044" s="77" t="s">
        <v>3395</v>
      </c>
      <c r="X1044" s="77">
        <v>0.58987313624938764</v>
      </c>
      <c r="Y1044" s="77">
        <v>0.39878810831281952</v>
      </c>
      <c r="Z1044" s="77">
        <v>0.96571428571428575</v>
      </c>
      <c r="AA1044" s="77">
        <v>1</v>
      </c>
      <c r="AB1044" s="77" t="s">
        <v>3395</v>
      </c>
      <c r="AC1044" s="77">
        <v>0.50526315789473686</v>
      </c>
      <c r="AD1044" s="76">
        <v>0.35723550221708811</v>
      </c>
      <c r="AE1044" s="77">
        <v>0.43071797499193387</v>
      </c>
      <c r="AF1044" s="77">
        <v>0.42087578715649099</v>
      </c>
      <c r="AG1044" s="77">
        <v>0.91470105019006565</v>
      </c>
      <c r="AH1044" s="77">
        <v>0.72735408143059943</v>
      </c>
      <c r="AI1044" s="77">
        <v>0.58987313624938764</v>
      </c>
      <c r="AJ1044" s="77">
        <v>0.68225119701355263</v>
      </c>
      <c r="AK1044" s="77">
        <v>1</v>
      </c>
      <c r="AL1044" s="77">
        <v>0.50526315789473686</v>
      </c>
      <c r="AM1044" s="76">
        <v>0.40294308812183766</v>
      </c>
      <c r="AN1044" s="77">
        <v>0.74397608929001757</v>
      </c>
      <c r="AO1044" s="78">
        <v>0.72917145163609653</v>
      </c>
      <c r="AP1044" s="79">
        <v>0.61387655979181766</v>
      </c>
      <c r="AQ1044" s="70">
        <v>3</v>
      </c>
      <c r="AR1044" s="71">
        <v>3</v>
      </c>
      <c r="AS1044" s="71">
        <v>2</v>
      </c>
      <c r="AT1044" s="71">
        <v>0</v>
      </c>
      <c r="AU1044" s="71">
        <v>0</v>
      </c>
      <c r="AV1044" s="71" t="s">
        <v>3395</v>
      </c>
      <c r="AW1044" s="72" t="s">
        <v>3422</v>
      </c>
    </row>
    <row r="1045" spans="1:49">
      <c r="A1045" s="23" t="s">
        <v>4793</v>
      </c>
      <c r="B1045" s="23" t="s">
        <v>3747</v>
      </c>
      <c r="C1045" s="23" t="s">
        <v>2438</v>
      </c>
      <c r="D1045" s="24" t="s">
        <v>386</v>
      </c>
      <c r="E1045" s="24" t="s">
        <v>387</v>
      </c>
      <c r="F1045" s="24" t="s">
        <v>394</v>
      </c>
      <c r="G1045" s="24" t="s">
        <v>395</v>
      </c>
      <c r="H1045" s="76">
        <v>0.70002324828833884</v>
      </c>
      <c r="I1045" s="77">
        <v>0.46147325075580159</v>
      </c>
      <c r="J1045" s="77">
        <v>0.24888580283726397</v>
      </c>
      <c r="K1045" s="77">
        <v>0.36410101777350534</v>
      </c>
      <c r="L1045" s="77">
        <v>0.32543790947865242</v>
      </c>
      <c r="M1045" s="77">
        <v>0.55103547235534478</v>
      </c>
      <c r="N1045" s="77">
        <v>0.33014966665373563</v>
      </c>
      <c r="O1045" s="77" t="s">
        <v>3395</v>
      </c>
      <c r="P1045" s="77">
        <v>0.61024264985995413</v>
      </c>
      <c r="Q1045" s="77">
        <v>0.72146013966267897</v>
      </c>
      <c r="R1045" s="77">
        <v>0.34250167677463328</v>
      </c>
      <c r="S1045" s="77">
        <v>0.43529818577303725</v>
      </c>
      <c r="T1045" s="77">
        <v>0.48881622147831227</v>
      </c>
      <c r="U1045" s="77">
        <v>0.49927441512010651</v>
      </c>
      <c r="V1045" s="77">
        <v>0.67958276864434819</v>
      </c>
      <c r="W1045" s="77">
        <v>0.28097044897028373</v>
      </c>
      <c r="X1045" s="77">
        <v>0.80085854033639858</v>
      </c>
      <c r="Y1045" s="77">
        <v>0.65809421413021785</v>
      </c>
      <c r="Z1045" s="77">
        <v>0.97142857142857142</v>
      </c>
      <c r="AA1045" s="77">
        <v>0.42809354516130665</v>
      </c>
      <c r="AB1045" s="77">
        <v>0.11428571428571425</v>
      </c>
      <c r="AC1045" s="77">
        <v>0.52631578947368429</v>
      </c>
      <c r="AD1045" s="76">
        <v>0.47012743396046813</v>
      </c>
      <c r="AE1045" s="77">
        <v>0.43619334322423847</v>
      </c>
      <c r="AF1045" s="77">
        <v>0.53198090821865618</v>
      </c>
      <c r="AG1045" s="77">
        <v>0.46205720362567476</v>
      </c>
      <c r="AH1045" s="77">
        <v>0.58942859188222729</v>
      </c>
      <c r="AI1045" s="77">
        <v>0.54091449465334118</v>
      </c>
      <c r="AJ1045" s="77">
        <v>0.81476139277939463</v>
      </c>
      <c r="AK1045" s="77">
        <v>0.27118962972351046</v>
      </c>
      <c r="AL1045" s="77">
        <v>0.52631578947368429</v>
      </c>
      <c r="AM1045" s="76">
        <v>0.47943389513445428</v>
      </c>
      <c r="AN1045" s="77">
        <v>0.53080009672041439</v>
      </c>
      <c r="AO1045" s="78">
        <v>0.53742227065886305</v>
      </c>
      <c r="AP1045" s="79">
        <v>0.51555216621815725</v>
      </c>
      <c r="AQ1045" s="70">
        <v>3</v>
      </c>
      <c r="AR1045" s="71">
        <v>0</v>
      </c>
      <c r="AS1045" s="71">
        <v>2</v>
      </c>
      <c r="AT1045" s="71">
        <v>0</v>
      </c>
      <c r="AU1045" s="71">
        <v>0</v>
      </c>
      <c r="AV1045" s="71" t="s">
        <v>3395</v>
      </c>
      <c r="AW1045" s="72" t="s">
        <v>3419</v>
      </c>
    </row>
    <row r="1046" spans="1:49">
      <c r="A1046" s="23" t="s">
        <v>4794</v>
      </c>
      <c r="B1046" s="23" t="s">
        <v>3747</v>
      </c>
      <c r="C1046" s="23" t="s">
        <v>2440</v>
      </c>
      <c r="D1046" s="24" t="s">
        <v>386</v>
      </c>
      <c r="E1046" s="24" t="s">
        <v>387</v>
      </c>
      <c r="F1046" s="24" t="s">
        <v>394</v>
      </c>
      <c r="G1046" s="24" t="s">
        <v>397</v>
      </c>
      <c r="H1046" s="76">
        <v>0.70002324828833884</v>
      </c>
      <c r="I1046" s="77">
        <v>0.46439743901545649</v>
      </c>
      <c r="J1046" s="77">
        <v>0.37534556114426104</v>
      </c>
      <c r="K1046" s="77">
        <v>0.57946628070414885</v>
      </c>
      <c r="L1046" s="77">
        <v>0.30103375830679258</v>
      </c>
      <c r="M1046" s="77">
        <v>0.32065437911585815</v>
      </c>
      <c r="N1046" s="77">
        <v>0.1652941965439525</v>
      </c>
      <c r="O1046" s="77" t="s">
        <v>3395</v>
      </c>
      <c r="P1046" s="77">
        <v>0.22784468394255897</v>
      </c>
      <c r="Q1046" s="77">
        <v>0.74418725555350917</v>
      </c>
      <c r="R1046" s="77">
        <v>0.32944590592632444</v>
      </c>
      <c r="S1046" s="77">
        <v>0.43529818577303725</v>
      </c>
      <c r="T1046" s="77">
        <v>0.48881622147831227</v>
      </c>
      <c r="U1046" s="77">
        <v>0.53303289763413753</v>
      </c>
      <c r="V1046" s="77">
        <v>0.67958276864434819</v>
      </c>
      <c r="W1046" s="77">
        <v>0.33612990756577638</v>
      </c>
      <c r="X1046" s="77">
        <v>0.80085854033639858</v>
      </c>
      <c r="Y1046" s="77">
        <v>0.65809421413021785</v>
      </c>
      <c r="Z1046" s="77">
        <v>0.97142857142857142</v>
      </c>
      <c r="AA1046" s="77">
        <v>0.3565357031526622</v>
      </c>
      <c r="AB1046" s="77">
        <v>0.11428571428571425</v>
      </c>
      <c r="AC1046" s="77">
        <v>0.52631578947368429</v>
      </c>
      <c r="AD1046" s="76">
        <v>0.51325541614935222</v>
      </c>
      <c r="AE1046" s="77">
        <v>0.31885865972266225</v>
      </c>
      <c r="AF1046" s="77">
        <v>0.53681658073991678</v>
      </c>
      <c r="AG1046" s="77">
        <v>0.46205720362567476</v>
      </c>
      <c r="AH1046" s="77">
        <v>0.60630783313924286</v>
      </c>
      <c r="AI1046" s="77">
        <v>0.56849422395108751</v>
      </c>
      <c r="AJ1046" s="77">
        <v>0.81476139277939463</v>
      </c>
      <c r="AK1046" s="77">
        <v>0.23541070871918823</v>
      </c>
      <c r="AL1046" s="77">
        <v>0.52631578947368429</v>
      </c>
      <c r="AM1046" s="76">
        <v>0.45631021887064377</v>
      </c>
      <c r="AN1046" s="77">
        <v>0.54561975357200165</v>
      </c>
      <c r="AO1046" s="78">
        <v>0.52549596365742235</v>
      </c>
      <c r="AP1046" s="79">
        <v>0.50840115067526459</v>
      </c>
      <c r="AQ1046" s="70">
        <v>3</v>
      </c>
      <c r="AR1046" s="71">
        <v>0</v>
      </c>
      <c r="AS1046" s="71">
        <v>2</v>
      </c>
      <c r="AT1046" s="71">
        <v>0</v>
      </c>
      <c r="AU1046" s="71">
        <v>1</v>
      </c>
      <c r="AV1046" s="71" t="s">
        <v>3442</v>
      </c>
      <c r="AW1046" s="72" t="s">
        <v>3419</v>
      </c>
    </row>
    <row r="1047" spans="1:49">
      <c r="A1047" s="23" t="s">
        <v>4795</v>
      </c>
      <c r="B1047" s="23" t="s">
        <v>3747</v>
      </c>
      <c r="C1047" s="23" t="s">
        <v>2443</v>
      </c>
      <c r="D1047" s="24" t="s">
        <v>386</v>
      </c>
      <c r="E1047" s="24" t="s">
        <v>387</v>
      </c>
      <c r="F1047" s="24" t="s">
        <v>404</v>
      </c>
      <c r="G1047" s="24" t="s">
        <v>409</v>
      </c>
      <c r="H1047" s="76">
        <v>0.68352019064147806</v>
      </c>
      <c r="I1047" s="77">
        <v>0.63071142338946684</v>
      </c>
      <c r="J1047" s="77">
        <v>0.71535803177205781</v>
      </c>
      <c r="K1047" s="77">
        <v>0.27703377857417522</v>
      </c>
      <c r="L1047" s="77">
        <v>0.37711124637530163</v>
      </c>
      <c r="M1047" s="77">
        <v>0.44038218750882197</v>
      </c>
      <c r="N1047" s="77">
        <v>0.72332602693930759</v>
      </c>
      <c r="O1047" s="77" t="s">
        <v>3395</v>
      </c>
      <c r="P1047" s="77">
        <v>0.59511264642514317</v>
      </c>
      <c r="Q1047" s="77">
        <v>0.63585767082052846</v>
      </c>
      <c r="R1047" s="77">
        <v>0.12659418664011324</v>
      </c>
      <c r="S1047" s="77">
        <v>0.50588235294117612</v>
      </c>
      <c r="T1047" s="77">
        <v>0.54734553186006052</v>
      </c>
      <c r="U1047" s="77">
        <v>0.51667065391917966</v>
      </c>
      <c r="V1047" s="77">
        <v>0.66923459983861455</v>
      </c>
      <c r="W1047" s="77">
        <v>1.7775613416606356E-2</v>
      </c>
      <c r="X1047" s="77">
        <v>0.80085854033639858</v>
      </c>
      <c r="Y1047" s="77">
        <v>0.68485405902561736</v>
      </c>
      <c r="Z1047" s="77">
        <v>0.91428571428571426</v>
      </c>
      <c r="AA1047" s="77">
        <v>0.41412260687886704</v>
      </c>
      <c r="AB1047" s="77">
        <v>0.11428571428571425</v>
      </c>
      <c r="AC1047" s="77">
        <v>0.52631578947368429</v>
      </c>
      <c r="AD1047" s="76">
        <v>0.67652988193433428</v>
      </c>
      <c r="AE1047" s="77">
        <v>0.48259317716454991</v>
      </c>
      <c r="AF1047" s="77">
        <v>0.38122592873032085</v>
      </c>
      <c r="AG1047" s="77">
        <v>0.52661394240061832</v>
      </c>
      <c r="AH1047" s="77">
        <v>0.59295262687889716</v>
      </c>
      <c r="AI1047" s="77">
        <v>0.40931707687650248</v>
      </c>
      <c r="AJ1047" s="77">
        <v>0.79956988665566575</v>
      </c>
      <c r="AK1047" s="77">
        <v>0.26420416058229063</v>
      </c>
      <c r="AL1047" s="77">
        <v>0.52631578947368429</v>
      </c>
      <c r="AM1047" s="76">
        <v>0.51344966260973501</v>
      </c>
      <c r="AN1047" s="77">
        <v>0.50962788205200593</v>
      </c>
      <c r="AO1047" s="78">
        <v>0.53002994557054695</v>
      </c>
      <c r="AP1047" s="79">
        <v>0.51766488657438958</v>
      </c>
      <c r="AQ1047" s="70">
        <v>3</v>
      </c>
      <c r="AR1047" s="71">
        <v>0</v>
      </c>
      <c r="AS1047" s="71">
        <v>2</v>
      </c>
      <c r="AT1047" s="71">
        <v>0</v>
      </c>
      <c r="AU1047" s="71">
        <v>0</v>
      </c>
      <c r="AV1047" s="71" t="s">
        <v>3395</v>
      </c>
      <c r="AW1047" s="72" t="s">
        <v>3419</v>
      </c>
    </row>
    <row r="1048" spans="1:49">
      <c r="A1048" s="23" t="s">
        <v>4796</v>
      </c>
      <c r="B1048" s="23" t="s">
        <v>3747</v>
      </c>
      <c r="C1048" s="23" t="s">
        <v>2445</v>
      </c>
      <c r="D1048" s="24" t="s">
        <v>386</v>
      </c>
      <c r="E1048" s="24" t="s">
        <v>387</v>
      </c>
      <c r="F1048" s="24" t="s">
        <v>411</v>
      </c>
      <c r="G1048" s="24" t="s">
        <v>412</v>
      </c>
      <c r="H1048" s="76">
        <v>0.69334904238995299</v>
      </c>
      <c r="I1048" s="77">
        <v>0.69913989871455984</v>
      </c>
      <c r="J1048" s="77">
        <v>0.67709355365883206</v>
      </c>
      <c r="K1048" s="77">
        <v>0.34342929247976917</v>
      </c>
      <c r="L1048" s="77">
        <v>0.348830261232429</v>
      </c>
      <c r="M1048" s="77">
        <v>0.47812540032596285</v>
      </c>
      <c r="N1048" s="77">
        <v>0.71334610550202093</v>
      </c>
      <c r="O1048" s="77" t="s">
        <v>3395</v>
      </c>
      <c r="P1048" s="77">
        <v>0.7827690156023519</v>
      </c>
      <c r="Q1048" s="77">
        <v>0.69216068031666866</v>
      </c>
      <c r="R1048" s="77">
        <v>0.11092979627099157</v>
      </c>
      <c r="S1048" s="77">
        <v>0.5529411764705886</v>
      </c>
      <c r="T1048" s="77">
        <v>0.57599381483151857</v>
      </c>
      <c r="U1048" s="77">
        <v>0.49745369393056227</v>
      </c>
      <c r="V1048" s="77">
        <v>0.73824199674940527</v>
      </c>
      <c r="W1048" s="77">
        <v>0.36399727209768484</v>
      </c>
      <c r="X1048" s="77">
        <v>0.91403769501988641</v>
      </c>
      <c r="Y1048" s="77">
        <v>0.75079787593086433</v>
      </c>
      <c r="Z1048" s="77">
        <v>0.96571428571428575</v>
      </c>
      <c r="AA1048" s="77">
        <v>0.45013751212909459</v>
      </c>
      <c r="AB1048" s="77">
        <v>0.11428571428571425</v>
      </c>
      <c r="AC1048" s="77">
        <v>0.52631578947368429</v>
      </c>
      <c r="AD1048" s="76">
        <v>0.68986083158778155</v>
      </c>
      <c r="AE1048" s="77">
        <v>0.53330001502850677</v>
      </c>
      <c r="AF1048" s="77">
        <v>0.4015452382938301</v>
      </c>
      <c r="AG1048" s="77">
        <v>0.56446749565105359</v>
      </c>
      <c r="AH1048" s="77">
        <v>0.61784784533998383</v>
      </c>
      <c r="AI1048" s="77">
        <v>0.63901748355878563</v>
      </c>
      <c r="AJ1048" s="77">
        <v>0.85825608082257498</v>
      </c>
      <c r="AK1048" s="77">
        <v>0.2822116132074044</v>
      </c>
      <c r="AL1048" s="77">
        <v>0.52631578947368429</v>
      </c>
      <c r="AM1048" s="76">
        <v>0.54156869497003945</v>
      </c>
      <c r="AN1048" s="77">
        <v>0.60711094151660772</v>
      </c>
      <c r="AO1048" s="78">
        <v>0.55559449450122123</v>
      </c>
      <c r="AP1048" s="79">
        <v>0.56774820380103463</v>
      </c>
      <c r="AQ1048" s="70">
        <v>3</v>
      </c>
      <c r="AR1048" s="71">
        <v>0</v>
      </c>
      <c r="AS1048" s="71">
        <v>1</v>
      </c>
      <c r="AT1048" s="71">
        <v>0</v>
      </c>
      <c r="AU1048" s="71">
        <v>0</v>
      </c>
      <c r="AV1048" s="71" t="s">
        <v>3395</v>
      </c>
      <c r="AW1048" s="72" t="s">
        <v>3419</v>
      </c>
    </row>
    <row r="1049" spans="1:49">
      <c r="A1049" s="23" t="s">
        <v>4797</v>
      </c>
      <c r="B1049" s="23" t="s">
        <v>3747</v>
      </c>
      <c r="C1049" s="23" t="s">
        <v>2447</v>
      </c>
      <c r="D1049" s="24" t="s">
        <v>424</v>
      </c>
      <c r="E1049" s="24" t="s">
        <v>425</v>
      </c>
      <c r="F1049" s="24" t="s">
        <v>426</v>
      </c>
      <c r="G1049" s="24" t="s">
        <v>443</v>
      </c>
      <c r="H1049" s="76">
        <v>0.91230556390147544</v>
      </c>
      <c r="I1049" s="77">
        <v>0.58298277922441533</v>
      </c>
      <c r="J1049" s="77">
        <v>0.46563147997526205</v>
      </c>
      <c r="K1049" s="77">
        <v>0.54660286587290297</v>
      </c>
      <c r="L1049" s="77">
        <v>0.47044607126349175</v>
      </c>
      <c r="M1049" s="77">
        <v>3.8438599146745522E-2</v>
      </c>
      <c r="N1049" s="77">
        <v>0.58392569047360632</v>
      </c>
      <c r="O1049" s="77" t="s">
        <v>3395</v>
      </c>
      <c r="P1049" s="77">
        <v>0.45129474684429149</v>
      </c>
      <c r="Q1049" s="77">
        <v>0.68171509853337731</v>
      </c>
      <c r="R1049" s="77">
        <v>0.19834466642811963</v>
      </c>
      <c r="S1049" s="77">
        <v>0.83529411764705985</v>
      </c>
      <c r="T1049" s="77">
        <v>0.81236711552090712</v>
      </c>
      <c r="U1049" s="77">
        <v>0.75826392792203567</v>
      </c>
      <c r="V1049" s="77">
        <v>0.68965346033320196</v>
      </c>
      <c r="W1049" s="77">
        <v>0.94319399072129484</v>
      </c>
      <c r="X1049" s="77">
        <v>0.58979366666228972</v>
      </c>
      <c r="Y1049" s="77">
        <v>0.45810452565801935</v>
      </c>
      <c r="Z1049" s="77">
        <v>0.93714285714285717</v>
      </c>
      <c r="AA1049" s="77">
        <v>0.54156083533450272</v>
      </c>
      <c r="AB1049" s="77">
        <v>0.38070175438596487</v>
      </c>
      <c r="AC1049" s="77">
        <v>0.16842105263157892</v>
      </c>
      <c r="AD1049" s="76">
        <v>0.65363994103371759</v>
      </c>
      <c r="AE1049" s="77">
        <v>0.41814159472020762</v>
      </c>
      <c r="AF1049" s="77">
        <v>0.44002988248074848</v>
      </c>
      <c r="AG1049" s="77">
        <v>0.82383061658398349</v>
      </c>
      <c r="AH1049" s="77">
        <v>0.72395869412761882</v>
      </c>
      <c r="AI1049" s="77">
        <v>0.76649382869179228</v>
      </c>
      <c r="AJ1049" s="77">
        <v>0.69762369140043823</v>
      </c>
      <c r="AK1049" s="77">
        <v>0.4611312948602338</v>
      </c>
      <c r="AL1049" s="77">
        <v>0.16842105263157892</v>
      </c>
      <c r="AM1049" s="76">
        <v>0.50393713941155793</v>
      </c>
      <c r="AN1049" s="77">
        <v>0.7714277131344649</v>
      </c>
      <c r="AO1049" s="78">
        <v>0.44239201296408365</v>
      </c>
      <c r="AP1049" s="79">
        <v>0.56434712085483296</v>
      </c>
      <c r="AQ1049" s="70">
        <v>3</v>
      </c>
      <c r="AR1049" s="71">
        <v>0</v>
      </c>
      <c r="AS1049" s="71">
        <v>0</v>
      </c>
      <c r="AT1049" s="71">
        <v>0</v>
      </c>
      <c r="AU1049" s="71">
        <v>0</v>
      </c>
      <c r="AV1049" s="71" t="s">
        <v>3395</v>
      </c>
      <c r="AW1049" s="72" t="s">
        <v>3422</v>
      </c>
    </row>
    <row r="1050" spans="1:49">
      <c r="A1050" s="23" t="s">
        <v>4798</v>
      </c>
      <c r="B1050" s="23" t="s">
        <v>3747</v>
      </c>
      <c r="C1050" s="23" t="s">
        <v>2449</v>
      </c>
      <c r="D1050" s="24" t="s">
        <v>424</v>
      </c>
      <c r="E1050" s="24" t="s">
        <v>425</v>
      </c>
      <c r="F1050" s="24" t="s">
        <v>426</v>
      </c>
      <c r="G1050" s="24" t="s">
        <v>445</v>
      </c>
      <c r="H1050" s="76">
        <v>0.91230556390147544</v>
      </c>
      <c r="I1050" s="77">
        <v>0.56445449390301705</v>
      </c>
      <c r="J1050" s="77">
        <v>0.35536687511499676</v>
      </c>
      <c r="K1050" s="77">
        <v>0.56204959667872767</v>
      </c>
      <c r="L1050" s="77">
        <v>0.47306467327013357</v>
      </c>
      <c r="M1050" s="77">
        <v>0.60725977448194124</v>
      </c>
      <c r="N1050" s="77">
        <v>0.41317006309540921</v>
      </c>
      <c r="O1050" s="77" t="s">
        <v>3395</v>
      </c>
      <c r="P1050" s="77">
        <v>0.45507558760864797</v>
      </c>
      <c r="Q1050" s="77">
        <v>0.70964939904655289</v>
      </c>
      <c r="R1050" s="77">
        <v>0.20898841681538305</v>
      </c>
      <c r="S1050" s="77">
        <v>0.83529411764705985</v>
      </c>
      <c r="T1050" s="77">
        <v>0.81236711552090712</v>
      </c>
      <c r="U1050" s="77">
        <v>0.70031814947142068</v>
      </c>
      <c r="V1050" s="77">
        <v>0.68965346033320196</v>
      </c>
      <c r="W1050" s="77">
        <v>0.86017367668770106</v>
      </c>
      <c r="X1050" s="77">
        <v>0.7282201648489951</v>
      </c>
      <c r="Y1050" s="77">
        <v>0.45810452565801935</v>
      </c>
      <c r="Z1050" s="77">
        <v>0.93714285714285717</v>
      </c>
      <c r="AA1050" s="77">
        <v>0.54156083533450272</v>
      </c>
      <c r="AB1050" s="77">
        <v>0.38070175438596487</v>
      </c>
      <c r="AC1050" s="77">
        <v>0.16842105263157892</v>
      </c>
      <c r="AD1050" s="76">
        <v>0.61070897763982968</v>
      </c>
      <c r="AE1050" s="77">
        <v>0.50212393902697194</v>
      </c>
      <c r="AF1050" s="77">
        <v>0.45931890793096797</v>
      </c>
      <c r="AG1050" s="77">
        <v>0.82383061658398349</v>
      </c>
      <c r="AH1050" s="77">
        <v>0.69498580490231132</v>
      </c>
      <c r="AI1050" s="77">
        <v>0.79419692076834814</v>
      </c>
      <c r="AJ1050" s="77">
        <v>0.69762369140043823</v>
      </c>
      <c r="AK1050" s="77">
        <v>0.4611312948602338</v>
      </c>
      <c r="AL1050" s="77">
        <v>0.16842105263157892</v>
      </c>
      <c r="AM1050" s="76">
        <v>0.52405060819925653</v>
      </c>
      <c r="AN1050" s="77">
        <v>0.77100444741821439</v>
      </c>
      <c r="AO1050" s="78">
        <v>0.44239201296408365</v>
      </c>
      <c r="AP1050" s="79">
        <v>0.57122843207980922</v>
      </c>
      <c r="AQ1050" s="70">
        <v>3</v>
      </c>
      <c r="AR1050" s="71">
        <v>0</v>
      </c>
      <c r="AS1050" s="71">
        <v>0</v>
      </c>
      <c r="AT1050" s="71">
        <v>0</v>
      </c>
      <c r="AU1050" s="71">
        <v>0</v>
      </c>
      <c r="AV1050" s="71" t="s">
        <v>3395</v>
      </c>
      <c r="AW1050" s="72" t="s">
        <v>3422</v>
      </c>
    </row>
    <row r="1051" spans="1:49">
      <c r="A1051" s="23" t="s">
        <v>4799</v>
      </c>
      <c r="B1051" s="23" t="s">
        <v>3747</v>
      </c>
      <c r="C1051" s="23" t="s">
        <v>2452</v>
      </c>
      <c r="D1051" s="24" t="s">
        <v>424</v>
      </c>
      <c r="E1051" s="24" t="s">
        <v>425</v>
      </c>
      <c r="F1051" s="24" t="s">
        <v>426</v>
      </c>
      <c r="G1051" s="24" t="s">
        <v>447</v>
      </c>
      <c r="H1051" s="76">
        <v>0.91230556390147544</v>
      </c>
      <c r="I1051" s="77">
        <v>0.65256364648765575</v>
      </c>
      <c r="J1051" s="77">
        <v>0.59109061182431832</v>
      </c>
      <c r="K1051" s="77">
        <v>0.54430036751910627</v>
      </c>
      <c r="L1051" s="77">
        <v>0.47633030371567392</v>
      </c>
      <c r="M1051" s="77">
        <v>0.64539361248485605</v>
      </c>
      <c r="N1051" s="77">
        <v>0.58678734707993307</v>
      </c>
      <c r="O1051" s="77" t="s">
        <v>3395</v>
      </c>
      <c r="P1051" s="77">
        <v>0.46363502028125553</v>
      </c>
      <c r="Q1051" s="77">
        <v>0.6917629859010056</v>
      </c>
      <c r="R1051" s="77">
        <v>0.21308082028185221</v>
      </c>
      <c r="S1051" s="77">
        <v>0.83529411764705985</v>
      </c>
      <c r="T1051" s="77">
        <v>0.81236711552090712</v>
      </c>
      <c r="U1051" s="77">
        <v>0.66851768852755722</v>
      </c>
      <c r="V1051" s="77">
        <v>0.68965346033320196</v>
      </c>
      <c r="W1051" s="77">
        <v>0.90730717991584009</v>
      </c>
      <c r="X1051" s="77">
        <v>0.80969968356764432</v>
      </c>
      <c r="Y1051" s="77">
        <v>0.45810452565801935</v>
      </c>
      <c r="Z1051" s="77">
        <v>0.93714285714285717</v>
      </c>
      <c r="AA1051" s="77">
        <v>0.54156083533450272</v>
      </c>
      <c r="AB1051" s="77">
        <v>0.38070175438596487</v>
      </c>
      <c r="AC1051" s="77">
        <v>0.16842105263157892</v>
      </c>
      <c r="AD1051" s="76">
        <v>0.71865327407114987</v>
      </c>
      <c r="AE1051" s="77">
        <v>0.54328933021616499</v>
      </c>
      <c r="AF1051" s="77">
        <v>0.45242190309142893</v>
      </c>
      <c r="AG1051" s="77">
        <v>0.82383061658398349</v>
      </c>
      <c r="AH1051" s="77">
        <v>0.67908557443037965</v>
      </c>
      <c r="AI1051" s="77">
        <v>0.85850343174174215</v>
      </c>
      <c r="AJ1051" s="77">
        <v>0.69762369140043823</v>
      </c>
      <c r="AK1051" s="77">
        <v>0.4611312948602338</v>
      </c>
      <c r="AL1051" s="77">
        <v>0.16842105263157892</v>
      </c>
      <c r="AM1051" s="76">
        <v>0.57145483579291456</v>
      </c>
      <c r="AN1051" s="77">
        <v>0.78713987425203502</v>
      </c>
      <c r="AO1051" s="78">
        <v>0.44239201296408365</v>
      </c>
      <c r="AP1051" s="79">
        <v>0.59207539416992905</v>
      </c>
      <c r="AQ1051" s="70">
        <v>3</v>
      </c>
      <c r="AR1051" s="71">
        <v>0</v>
      </c>
      <c r="AS1051" s="71">
        <v>0</v>
      </c>
      <c r="AT1051" s="71">
        <v>0</v>
      </c>
      <c r="AU1051" s="71">
        <v>0</v>
      </c>
      <c r="AV1051" s="71" t="s">
        <v>3395</v>
      </c>
      <c r="AW1051" s="72" t="s">
        <v>3422</v>
      </c>
    </row>
    <row r="1052" spans="1:49">
      <c r="A1052" s="23" t="s">
        <v>4800</v>
      </c>
      <c r="B1052" s="23" t="s">
        <v>3747</v>
      </c>
      <c r="C1052" s="23" t="s">
        <v>2454</v>
      </c>
      <c r="D1052" s="24" t="s">
        <v>424</v>
      </c>
      <c r="E1052" s="24" t="s">
        <v>425</v>
      </c>
      <c r="F1052" s="24" t="s">
        <v>453</v>
      </c>
      <c r="G1052" s="24" t="s">
        <v>466</v>
      </c>
      <c r="H1052" s="76">
        <v>0.91432088535150546</v>
      </c>
      <c r="I1052" s="77">
        <v>0.64063360833364302</v>
      </c>
      <c r="J1052" s="77">
        <v>0.32447914246485898</v>
      </c>
      <c r="K1052" s="77">
        <v>0.64269970810394916</v>
      </c>
      <c r="L1052" s="77">
        <v>0.48309869544823592</v>
      </c>
      <c r="M1052" s="77">
        <v>0.4259275424219594</v>
      </c>
      <c r="N1052" s="77">
        <v>8.5652781317258897E-2</v>
      </c>
      <c r="O1052" s="77" t="s">
        <v>3395</v>
      </c>
      <c r="P1052" s="77">
        <v>0.23279493373922844</v>
      </c>
      <c r="Q1052" s="77">
        <v>0.78105142055689725</v>
      </c>
      <c r="R1052" s="77">
        <v>0.18022457331300601</v>
      </c>
      <c r="S1052" s="77">
        <v>0.77647058823529513</v>
      </c>
      <c r="T1052" s="77">
        <v>0.82154500354358606</v>
      </c>
      <c r="U1052" s="77">
        <v>0.61107788847032396</v>
      </c>
      <c r="V1052" s="77">
        <v>0.64018579597789382</v>
      </c>
      <c r="W1052" s="77">
        <v>0.90845110234319659</v>
      </c>
      <c r="X1052" s="77">
        <v>0.80098647559867331</v>
      </c>
      <c r="Y1052" s="77">
        <v>0.46689615062082412</v>
      </c>
      <c r="Z1052" s="77">
        <v>0.91428571428571426</v>
      </c>
      <c r="AA1052" s="77">
        <v>0.54156083533450261</v>
      </c>
      <c r="AB1052" s="77">
        <v>0.38070175438596487</v>
      </c>
      <c r="AC1052" s="77">
        <v>0.16842105263157892</v>
      </c>
      <c r="AD1052" s="76">
        <v>0.62647787871666916</v>
      </c>
      <c r="AE1052" s="77">
        <v>0.37403473220612637</v>
      </c>
      <c r="AF1052" s="77">
        <v>0.48063799693495163</v>
      </c>
      <c r="AG1052" s="77">
        <v>0.7990077958894406</v>
      </c>
      <c r="AH1052" s="77">
        <v>0.62563184222410895</v>
      </c>
      <c r="AI1052" s="77">
        <v>0.8547187889709349</v>
      </c>
      <c r="AJ1052" s="77">
        <v>0.69059093245326919</v>
      </c>
      <c r="AK1052" s="77">
        <v>0.46113129486023374</v>
      </c>
      <c r="AL1052" s="77">
        <v>0.16842105263157892</v>
      </c>
      <c r="AM1052" s="76">
        <v>0.49371686928591574</v>
      </c>
      <c r="AN1052" s="77">
        <v>0.75978614236149478</v>
      </c>
      <c r="AO1052" s="78">
        <v>0.44004775998169404</v>
      </c>
      <c r="AP1052" s="79">
        <v>0.55653777563037843</v>
      </c>
      <c r="AQ1052" s="70">
        <v>3</v>
      </c>
      <c r="AR1052" s="71">
        <v>0</v>
      </c>
      <c r="AS1052" s="71">
        <v>0</v>
      </c>
      <c r="AT1052" s="71">
        <v>0</v>
      </c>
      <c r="AU1052" s="71">
        <v>0</v>
      </c>
      <c r="AV1052" s="71" t="s">
        <v>3395</v>
      </c>
      <c r="AW1052" s="72" t="s">
        <v>3422</v>
      </c>
    </row>
    <row r="1053" spans="1:49">
      <c r="A1053" s="23" t="s">
        <v>4801</v>
      </c>
      <c r="B1053" s="23" t="s">
        <v>3747</v>
      </c>
      <c r="C1053" s="23" t="s">
        <v>2456</v>
      </c>
      <c r="D1053" s="24" t="s">
        <v>424</v>
      </c>
      <c r="E1053" s="24" t="s">
        <v>425</v>
      </c>
      <c r="F1053" s="24" t="s">
        <v>453</v>
      </c>
      <c r="G1053" s="24" t="s">
        <v>472</v>
      </c>
      <c r="H1053" s="76">
        <v>0.91432088535150546</v>
      </c>
      <c r="I1053" s="77">
        <v>0.47419730280118505</v>
      </c>
      <c r="J1053" s="77">
        <v>0.12142945361076202</v>
      </c>
      <c r="K1053" s="77">
        <v>0.77903000346184581</v>
      </c>
      <c r="L1053" s="77">
        <v>0.48606283096675024</v>
      </c>
      <c r="M1053" s="77">
        <v>0.10114377734943647</v>
      </c>
      <c r="N1053" s="77">
        <v>0.19708482818863032</v>
      </c>
      <c r="O1053" s="77" t="s">
        <v>3395</v>
      </c>
      <c r="P1053" s="77">
        <v>0.16486097997973054</v>
      </c>
      <c r="Q1053" s="77">
        <v>0.91636497742912371</v>
      </c>
      <c r="R1053" s="77">
        <v>0.45129135959417238</v>
      </c>
      <c r="S1053" s="77">
        <v>0.77647058823529513</v>
      </c>
      <c r="T1053" s="77">
        <v>0.82154500354358606</v>
      </c>
      <c r="U1053" s="77">
        <v>0.586372612776073</v>
      </c>
      <c r="V1053" s="77">
        <v>0.64018579597789382</v>
      </c>
      <c r="W1053" s="77">
        <v>0.95211279281261563</v>
      </c>
      <c r="X1053" s="77">
        <v>0.87319096000508512</v>
      </c>
      <c r="Y1053" s="77">
        <v>0.46689615062082412</v>
      </c>
      <c r="Z1053" s="77">
        <v>0.91428571428571426</v>
      </c>
      <c r="AA1053" s="77">
        <v>0.54156083533450261</v>
      </c>
      <c r="AB1053" s="77">
        <v>0.38070175438596487</v>
      </c>
      <c r="AC1053" s="77">
        <v>0.16842105263157892</v>
      </c>
      <c r="AD1053" s="76">
        <v>0.50331588058781751</v>
      </c>
      <c r="AE1053" s="77">
        <v>0.34563648398927865</v>
      </c>
      <c r="AF1053" s="77">
        <v>0.68382816851164807</v>
      </c>
      <c r="AG1053" s="77">
        <v>0.7990077958894406</v>
      </c>
      <c r="AH1053" s="77">
        <v>0.61327920437698347</v>
      </c>
      <c r="AI1053" s="77">
        <v>0.91265187640885037</v>
      </c>
      <c r="AJ1053" s="77">
        <v>0.69059093245326919</v>
      </c>
      <c r="AK1053" s="77">
        <v>0.46113129486023374</v>
      </c>
      <c r="AL1053" s="77">
        <v>0.16842105263157892</v>
      </c>
      <c r="AM1053" s="76">
        <v>0.5109268443629148</v>
      </c>
      <c r="AN1053" s="77">
        <v>0.77497962555842481</v>
      </c>
      <c r="AO1053" s="78">
        <v>0.44004775998169404</v>
      </c>
      <c r="AP1053" s="79">
        <v>0.56692603292359456</v>
      </c>
      <c r="AQ1053" s="70">
        <v>3</v>
      </c>
      <c r="AR1053" s="71">
        <v>1</v>
      </c>
      <c r="AS1053" s="71">
        <v>1</v>
      </c>
      <c r="AT1053" s="71">
        <v>0</v>
      </c>
      <c r="AU1053" s="71">
        <v>0</v>
      </c>
      <c r="AV1053" s="71" t="s">
        <v>3395</v>
      </c>
      <c r="AW1053" s="72" t="s">
        <v>3422</v>
      </c>
    </row>
    <row r="1054" spans="1:49">
      <c r="A1054" s="23" t="s">
        <v>4802</v>
      </c>
      <c r="B1054" s="23" t="s">
        <v>3747</v>
      </c>
      <c r="C1054" s="23" t="s">
        <v>2459</v>
      </c>
      <c r="D1054" s="24" t="s">
        <v>424</v>
      </c>
      <c r="E1054" s="24" t="s">
        <v>425</v>
      </c>
      <c r="F1054" s="24" t="s">
        <v>453</v>
      </c>
      <c r="G1054" s="24" t="s">
        <v>476</v>
      </c>
      <c r="H1054" s="76">
        <v>0.91432088535150546</v>
      </c>
      <c r="I1054" s="77">
        <v>0.39747244532742038</v>
      </c>
      <c r="J1054" s="77">
        <v>0</v>
      </c>
      <c r="K1054" s="77">
        <v>0.69330740340080022</v>
      </c>
      <c r="L1054" s="77">
        <v>0.49112049305719818</v>
      </c>
      <c r="M1054" s="77">
        <v>0.10850880229648607</v>
      </c>
      <c r="N1054" s="77">
        <v>0</v>
      </c>
      <c r="O1054" s="77" t="s">
        <v>3395</v>
      </c>
      <c r="P1054" s="77">
        <v>0.15473068475406265</v>
      </c>
      <c r="Q1054" s="77">
        <v>0.92311990402225019</v>
      </c>
      <c r="R1054" s="77">
        <v>0.22482886499566279</v>
      </c>
      <c r="S1054" s="77">
        <v>0.77647058823529513</v>
      </c>
      <c r="T1054" s="77">
        <v>0.82154500354358606</v>
      </c>
      <c r="U1054" s="77">
        <v>0.66498097987664562</v>
      </c>
      <c r="V1054" s="77">
        <v>0.64018579597789382</v>
      </c>
      <c r="W1054" s="77">
        <v>0.94836931291876858</v>
      </c>
      <c r="X1054" s="77">
        <v>0.82699054256811211</v>
      </c>
      <c r="Y1054" s="77">
        <v>0.46689615062082412</v>
      </c>
      <c r="Z1054" s="77">
        <v>0.91428571428571426</v>
      </c>
      <c r="AA1054" s="77">
        <v>0.54156083533450261</v>
      </c>
      <c r="AB1054" s="77">
        <v>0.38070175438596487</v>
      </c>
      <c r="AC1054" s="77">
        <v>0.16842105263157892</v>
      </c>
      <c r="AD1054" s="76">
        <v>0.43726444355964195</v>
      </c>
      <c r="AE1054" s="77">
        <v>0.28953347670170942</v>
      </c>
      <c r="AF1054" s="77">
        <v>0.57397438450895644</v>
      </c>
      <c r="AG1054" s="77">
        <v>0.7990077958894406</v>
      </c>
      <c r="AH1054" s="77">
        <v>0.65258338792726978</v>
      </c>
      <c r="AI1054" s="77">
        <v>0.8876799277434404</v>
      </c>
      <c r="AJ1054" s="77">
        <v>0.69059093245326919</v>
      </c>
      <c r="AK1054" s="77">
        <v>0.46113129486023374</v>
      </c>
      <c r="AL1054" s="77">
        <v>0.16842105263157892</v>
      </c>
      <c r="AM1054" s="76">
        <v>0.43359076825676929</v>
      </c>
      <c r="AN1054" s="77">
        <v>0.77975703718671685</v>
      </c>
      <c r="AO1054" s="78">
        <v>0.44004775998169404</v>
      </c>
      <c r="AP1054" s="79">
        <v>0.54050726184195985</v>
      </c>
      <c r="AQ1054" s="70">
        <v>3</v>
      </c>
      <c r="AR1054" s="71">
        <v>3</v>
      </c>
      <c r="AS1054" s="71">
        <v>1</v>
      </c>
      <c r="AT1054" s="71">
        <v>0</v>
      </c>
      <c r="AU1054" s="71">
        <v>0</v>
      </c>
      <c r="AV1054" s="71" t="s">
        <v>3395</v>
      </c>
      <c r="AW1054" s="72" t="s">
        <v>3422</v>
      </c>
    </row>
    <row r="1055" spans="1:49">
      <c r="A1055" s="23" t="s">
        <v>4803</v>
      </c>
      <c r="B1055" s="23" t="s">
        <v>3747</v>
      </c>
      <c r="C1055" s="23" t="s">
        <v>2461</v>
      </c>
      <c r="D1055" s="24" t="s">
        <v>424</v>
      </c>
      <c r="E1055" s="24" t="s">
        <v>425</v>
      </c>
      <c r="F1055" s="24" t="s">
        <v>478</v>
      </c>
      <c r="G1055" s="24" t="s">
        <v>487</v>
      </c>
      <c r="H1055" s="76">
        <v>0.90763652725016342</v>
      </c>
      <c r="I1055" s="77">
        <v>0.71475254534211685</v>
      </c>
      <c r="J1055" s="77">
        <v>0.81190537836908661</v>
      </c>
      <c r="K1055" s="77">
        <v>0.67978862298067666</v>
      </c>
      <c r="L1055" s="77">
        <v>0.48759740626947828</v>
      </c>
      <c r="M1055" s="77">
        <v>0.39682110218214361</v>
      </c>
      <c r="N1055" s="77">
        <v>0.66753172796922355</v>
      </c>
      <c r="O1055" s="77" t="s">
        <v>3395</v>
      </c>
      <c r="P1055" s="77">
        <v>0.46227476239434706</v>
      </c>
      <c r="Q1055" s="77">
        <v>0.78467053181278801</v>
      </c>
      <c r="R1055" s="77">
        <v>0.11704807450025131</v>
      </c>
      <c r="S1055" s="77">
        <v>0.83529411764705985</v>
      </c>
      <c r="T1055" s="77">
        <v>0.69837639327362933</v>
      </c>
      <c r="U1055" s="77">
        <v>0.7085912671451613</v>
      </c>
      <c r="V1055" s="77">
        <v>0.61831550773944277</v>
      </c>
      <c r="W1055" s="77">
        <v>0.9398232129367714</v>
      </c>
      <c r="X1055" s="77">
        <v>0.78429337369598306</v>
      </c>
      <c r="Y1055" s="77">
        <v>0.41347012200070338</v>
      </c>
      <c r="Z1055" s="77">
        <v>0.93142857142857149</v>
      </c>
      <c r="AA1055" s="77">
        <v>0.54156083533450272</v>
      </c>
      <c r="AB1055" s="77">
        <v>0.38070175438596487</v>
      </c>
      <c r="AC1055" s="77">
        <v>0.16842105263157892</v>
      </c>
      <c r="AD1055" s="76">
        <v>0.81143148365378892</v>
      </c>
      <c r="AE1055" s="77">
        <v>0.53880272435917376</v>
      </c>
      <c r="AF1055" s="77">
        <v>0.45085930315651968</v>
      </c>
      <c r="AG1055" s="77">
        <v>0.76683525546034459</v>
      </c>
      <c r="AH1055" s="77">
        <v>0.66345338744230209</v>
      </c>
      <c r="AI1055" s="77">
        <v>0.86205829331637718</v>
      </c>
      <c r="AJ1055" s="77">
        <v>0.67244934671463741</v>
      </c>
      <c r="AK1055" s="77">
        <v>0.4611312948602338</v>
      </c>
      <c r="AL1055" s="77">
        <v>0.16842105263157892</v>
      </c>
      <c r="AM1055" s="76">
        <v>0.60036450372316086</v>
      </c>
      <c r="AN1055" s="77">
        <v>0.76411564540634125</v>
      </c>
      <c r="AO1055" s="78">
        <v>0.43400056473548343</v>
      </c>
      <c r="AP1055" s="79">
        <v>0.59170775854524937</v>
      </c>
      <c r="AQ1055" s="70">
        <v>3</v>
      </c>
      <c r="AR1055" s="71">
        <v>0</v>
      </c>
      <c r="AS1055" s="71">
        <v>0</v>
      </c>
      <c r="AT1055" s="71">
        <v>0</v>
      </c>
      <c r="AU1055" s="71">
        <v>0</v>
      </c>
      <c r="AV1055" s="71" t="s">
        <v>3395</v>
      </c>
      <c r="AW1055" s="72" t="s">
        <v>3422</v>
      </c>
    </row>
    <row r="1056" spans="1:49">
      <c r="A1056" s="23" t="s">
        <v>4804</v>
      </c>
      <c r="B1056" s="23" t="s">
        <v>3747</v>
      </c>
      <c r="C1056" s="23" t="s">
        <v>2463</v>
      </c>
      <c r="D1056" s="24" t="s">
        <v>424</v>
      </c>
      <c r="E1056" s="24" t="s">
        <v>425</v>
      </c>
      <c r="F1056" s="24" t="s">
        <v>499</v>
      </c>
      <c r="G1056" s="24" t="s">
        <v>510</v>
      </c>
      <c r="H1056" s="76">
        <v>0.91276871230924628</v>
      </c>
      <c r="I1056" s="77">
        <v>0.60954380416037357</v>
      </c>
      <c r="J1056" s="77">
        <v>0.47623319923498025</v>
      </c>
      <c r="K1056" s="77">
        <v>0.69916101662067875</v>
      </c>
      <c r="L1056" s="77">
        <v>0.49709280267907335</v>
      </c>
      <c r="M1056" s="77">
        <v>0.60811387526168281</v>
      </c>
      <c r="N1056" s="77">
        <v>0.49821220972592251</v>
      </c>
      <c r="O1056" s="77" t="s">
        <v>3395</v>
      </c>
      <c r="P1056" s="77">
        <v>0.39875044629673317</v>
      </c>
      <c r="Q1056" s="77">
        <v>0.68016744066469359</v>
      </c>
      <c r="R1056" s="77">
        <v>0.28031131072840537</v>
      </c>
      <c r="S1056" s="77">
        <v>0.84705882352941209</v>
      </c>
      <c r="T1056" s="77">
        <v>0.73626699310611432</v>
      </c>
      <c r="U1056" s="77">
        <v>0.77694129989833316</v>
      </c>
      <c r="V1056" s="77">
        <v>0.72199417807465893</v>
      </c>
      <c r="W1056" s="77">
        <v>0.84040009365930801</v>
      </c>
      <c r="X1056" s="77">
        <v>0.90332543052720016</v>
      </c>
      <c r="Y1056" s="77">
        <v>0.40366407877295968</v>
      </c>
      <c r="Z1056" s="77">
        <v>0.99428571428571433</v>
      </c>
      <c r="AA1056" s="77">
        <v>0.54156083533450272</v>
      </c>
      <c r="AB1056" s="77">
        <v>0.38070175438596487</v>
      </c>
      <c r="AC1056" s="77">
        <v>0.16842105263157892</v>
      </c>
      <c r="AD1056" s="76">
        <v>0.66618190523486664</v>
      </c>
      <c r="AE1056" s="77">
        <v>0.54026607011681815</v>
      </c>
      <c r="AF1056" s="77">
        <v>0.48023937569654951</v>
      </c>
      <c r="AG1056" s="77">
        <v>0.7916629083177632</v>
      </c>
      <c r="AH1056" s="77">
        <v>0.7494677389864961</v>
      </c>
      <c r="AI1056" s="77">
        <v>0.87186276209325408</v>
      </c>
      <c r="AJ1056" s="77">
        <v>0.69897489652933698</v>
      </c>
      <c r="AK1056" s="77">
        <v>0.4611312948602338</v>
      </c>
      <c r="AL1056" s="77">
        <v>0.16842105263157892</v>
      </c>
      <c r="AM1056" s="76">
        <v>0.56222911701607814</v>
      </c>
      <c r="AN1056" s="77">
        <v>0.80433113646583776</v>
      </c>
      <c r="AO1056" s="78">
        <v>0.4428424146737166</v>
      </c>
      <c r="AP1056" s="79">
        <v>0.59409625906967822</v>
      </c>
      <c r="AQ1056" s="70">
        <v>3</v>
      </c>
      <c r="AR1056" s="71">
        <v>0</v>
      </c>
      <c r="AS1056" s="71">
        <v>0</v>
      </c>
      <c r="AT1056" s="71">
        <v>0</v>
      </c>
      <c r="AU1056" s="71">
        <v>0</v>
      </c>
      <c r="AV1056" s="71" t="s">
        <v>3395</v>
      </c>
      <c r="AW1056" s="72" t="s">
        <v>3422</v>
      </c>
    </row>
    <row r="1057" spans="1:49">
      <c r="A1057" s="23" t="s">
        <v>4805</v>
      </c>
      <c r="B1057" s="23" t="s">
        <v>3747</v>
      </c>
      <c r="C1057" s="23" t="s">
        <v>2466</v>
      </c>
      <c r="D1057" s="24" t="s">
        <v>424</v>
      </c>
      <c r="E1057" s="24" t="s">
        <v>425</v>
      </c>
      <c r="F1057" s="24" t="s">
        <v>499</v>
      </c>
      <c r="G1057" s="24" t="s">
        <v>516</v>
      </c>
      <c r="H1057" s="76">
        <v>0.91276871230924628</v>
      </c>
      <c r="I1057" s="77">
        <v>0.56172931087159439</v>
      </c>
      <c r="J1057" s="77">
        <v>0.25484040114972756</v>
      </c>
      <c r="K1057" s="77">
        <v>0.59021244214715818</v>
      </c>
      <c r="L1057" s="77">
        <v>0.52759799164389831</v>
      </c>
      <c r="M1057" s="77">
        <v>0.11861641813004009</v>
      </c>
      <c r="N1057" s="77">
        <v>0.17510069712709186</v>
      </c>
      <c r="O1057" s="77" t="s">
        <v>3395</v>
      </c>
      <c r="P1057" s="77">
        <v>0.238390071638375</v>
      </c>
      <c r="Q1057" s="77">
        <v>0.76349452124122941</v>
      </c>
      <c r="R1057" s="77">
        <v>0.14663281495534475</v>
      </c>
      <c r="S1057" s="77">
        <v>0.84705882352941209</v>
      </c>
      <c r="T1057" s="77">
        <v>0.73626699310611432</v>
      </c>
      <c r="U1057" s="77">
        <v>0.66738029300832735</v>
      </c>
      <c r="V1057" s="77">
        <v>0.72199417807465893</v>
      </c>
      <c r="W1057" s="77">
        <v>0.90860893337283</v>
      </c>
      <c r="X1057" s="77">
        <v>0.7973084729096156</v>
      </c>
      <c r="Y1057" s="77">
        <v>0.40366407877295968</v>
      </c>
      <c r="Z1057" s="77">
        <v>0.99428571428571433</v>
      </c>
      <c r="AA1057" s="77">
        <v>0.54156083533450272</v>
      </c>
      <c r="AB1057" s="77">
        <v>0.38070175438596487</v>
      </c>
      <c r="AC1057" s="77">
        <v>0.16842105263157892</v>
      </c>
      <c r="AD1057" s="76">
        <v>0.5764461414435228</v>
      </c>
      <c r="AE1057" s="77">
        <v>0.32998352413731269</v>
      </c>
      <c r="AF1057" s="77">
        <v>0.45506366809828708</v>
      </c>
      <c r="AG1057" s="77">
        <v>0.7916629083177632</v>
      </c>
      <c r="AH1057" s="77">
        <v>0.69468723554149314</v>
      </c>
      <c r="AI1057" s="77">
        <v>0.8529587031412228</v>
      </c>
      <c r="AJ1057" s="77">
        <v>0.69897489652933698</v>
      </c>
      <c r="AK1057" s="77">
        <v>0.4611312948602338</v>
      </c>
      <c r="AL1057" s="77">
        <v>0.16842105263157892</v>
      </c>
      <c r="AM1057" s="76">
        <v>0.45383111122637421</v>
      </c>
      <c r="AN1057" s="77">
        <v>0.77976961566682634</v>
      </c>
      <c r="AO1057" s="78">
        <v>0.4428424146737166</v>
      </c>
      <c r="AP1057" s="79">
        <v>0.54897824967360798</v>
      </c>
      <c r="AQ1057" s="70">
        <v>3</v>
      </c>
      <c r="AR1057" s="71">
        <v>0</v>
      </c>
      <c r="AS1057" s="71">
        <v>1</v>
      </c>
      <c r="AT1057" s="71">
        <v>0</v>
      </c>
      <c r="AU1057" s="71">
        <v>0</v>
      </c>
      <c r="AV1057" s="71" t="s">
        <v>3395</v>
      </c>
      <c r="AW1057" s="72" t="s">
        <v>3422</v>
      </c>
    </row>
    <row r="1058" spans="1:49">
      <c r="A1058" s="23" t="s">
        <v>4806</v>
      </c>
      <c r="B1058" s="23" t="s">
        <v>3747</v>
      </c>
      <c r="C1058" s="23" t="s">
        <v>2468</v>
      </c>
      <c r="D1058" s="24" t="s">
        <v>424</v>
      </c>
      <c r="E1058" s="24" t="s">
        <v>518</v>
      </c>
      <c r="F1058" s="24" t="s">
        <v>519</v>
      </c>
      <c r="G1058" s="24" t="s">
        <v>538</v>
      </c>
      <c r="H1058" s="76">
        <v>0.91343214110956672</v>
      </c>
      <c r="I1058" s="77">
        <v>0.79253987433982176</v>
      </c>
      <c r="J1058" s="77">
        <v>0.55107155155416032</v>
      </c>
      <c r="K1058" s="77">
        <v>0.72718167493178232</v>
      </c>
      <c r="L1058" s="77">
        <v>0.51988332596182973</v>
      </c>
      <c r="M1058" s="77">
        <v>0.31335031504450783</v>
      </c>
      <c r="N1058" s="77">
        <v>0.62691428652605574</v>
      </c>
      <c r="O1058" s="77" t="s">
        <v>3395</v>
      </c>
      <c r="P1058" s="77">
        <v>0.46717987966754471</v>
      </c>
      <c r="Q1058" s="77">
        <v>0.55527077698664473</v>
      </c>
      <c r="R1058" s="77">
        <v>8.1307606082779163E-2</v>
      </c>
      <c r="S1058" s="77">
        <v>0.85882352941176432</v>
      </c>
      <c r="T1058" s="77">
        <v>0.72066232845821787</v>
      </c>
      <c r="U1058" s="77">
        <v>0.60098895016611509</v>
      </c>
      <c r="V1058" s="77">
        <v>0.85684041465907435</v>
      </c>
      <c r="W1058" s="77">
        <v>0.90471092221317373</v>
      </c>
      <c r="X1058" s="77">
        <v>0.78322525035733137</v>
      </c>
      <c r="Y1058" s="77">
        <v>0.38134687694430175</v>
      </c>
      <c r="Z1058" s="77">
        <v>1</v>
      </c>
      <c r="AA1058" s="77">
        <v>0.50290409560649363</v>
      </c>
      <c r="AB1058" s="77">
        <v>0.38070175438596487</v>
      </c>
      <c r="AC1058" s="77">
        <v>0.16842105263157892</v>
      </c>
      <c r="AD1058" s="76">
        <v>0.75234785566784967</v>
      </c>
      <c r="AE1058" s="77">
        <v>0.53090189642634411</v>
      </c>
      <c r="AF1058" s="77">
        <v>0.31828919153471197</v>
      </c>
      <c r="AG1058" s="77">
        <v>0.7897429289349911</v>
      </c>
      <c r="AH1058" s="77">
        <v>0.72891468241259472</v>
      </c>
      <c r="AI1058" s="77">
        <v>0.84396808628525255</v>
      </c>
      <c r="AJ1058" s="77">
        <v>0.6906734384721509</v>
      </c>
      <c r="AK1058" s="77">
        <v>0.44180292499622925</v>
      </c>
      <c r="AL1058" s="77">
        <v>0.16842105263157892</v>
      </c>
      <c r="AM1058" s="76">
        <v>0.53384631454296849</v>
      </c>
      <c r="AN1058" s="77">
        <v>0.78754189921094608</v>
      </c>
      <c r="AO1058" s="78">
        <v>0.43363247203331962</v>
      </c>
      <c r="AP1058" s="79">
        <v>0.57601705569336703</v>
      </c>
      <c r="AQ1058" s="70">
        <v>3</v>
      </c>
      <c r="AR1058" s="71">
        <v>0</v>
      </c>
      <c r="AS1058" s="71">
        <v>0</v>
      </c>
      <c r="AT1058" s="71">
        <v>0</v>
      </c>
      <c r="AU1058" s="71">
        <v>1</v>
      </c>
      <c r="AV1058" s="71" t="s">
        <v>3457</v>
      </c>
      <c r="AW1058" s="72" t="s">
        <v>3422</v>
      </c>
    </row>
    <row r="1059" spans="1:49">
      <c r="A1059" s="23" t="s">
        <v>4807</v>
      </c>
      <c r="B1059" s="23" t="s">
        <v>3747</v>
      </c>
      <c r="C1059" s="23" t="s">
        <v>2471</v>
      </c>
      <c r="D1059" s="24" t="s">
        <v>424</v>
      </c>
      <c r="E1059" s="24" t="s">
        <v>518</v>
      </c>
      <c r="F1059" s="24" t="s">
        <v>519</v>
      </c>
      <c r="G1059" s="24" t="s">
        <v>546</v>
      </c>
      <c r="H1059" s="76">
        <v>0.91343214110956672</v>
      </c>
      <c r="I1059" s="77">
        <v>0.66348960510549138</v>
      </c>
      <c r="J1059" s="77">
        <v>0.52536567413119029</v>
      </c>
      <c r="K1059" s="77">
        <v>0.74985203607693662</v>
      </c>
      <c r="L1059" s="77">
        <v>0.53381306910712245</v>
      </c>
      <c r="M1059" s="77">
        <v>0.50410878463944975</v>
      </c>
      <c r="N1059" s="77">
        <v>0.53531844620520963</v>
      </c>
      <c r="O1059" s="77" t="s">
        <v>3395</v>
      </c>
      <c r="P1059" s="77">
        <v>0.3937500768051948</v>
      </c>
      <c r="Q1059" s="77">
        <v>0.72912510992259527</v>
      </c>
      <c r="R1059" s="77">
        <v>0.28877132602295569</v>
      </c>
      <c r="S1059" s="77">
        <v>0.85882352941176432</v>
      </c>
      <c r="T1059" s="77">
        <v>0.72066232845821787</v>
      </c>
      <c r="U1059" s="77">
        <v>0.60978004219038429</v>
      </c>
      <c r="V1059" s="77">
        <v>0.85684041465907435</v>
      </c>
      <c r="W1059" s="77">
        <v>0.92081985965515545</v>
      </c>
      <c r="X1059" s="77">
        <v>0.90175917627373381</v>
      </c>
      <c r="Y1059" s="77">
        <v>0.38134687694430175</v>
      </c>
      <c r="Z1059" s="77">
        <v>1</v>
      </c>
      <c r="AA1059" s="77">
        <v>0.50290409560649363</v>
      </c>
      <c r="AB1059" s="77">
        <v>0.38070175438596487</v>
      </c>
      <c r="AC1059" s="77">
        <v>0.16842105263157892</v>
      </c>
      <c r="AD1059" s="76">
        <v>0.70076247344874953</v>
      </c>
      <c r="AE1059" s="77">
        <v>0.54336848256678272</v>
      </c>
      <c r="AF1059" s="77">
        <v>0.50894821797277545</v>
      </c>
      <c r="AG1059" s="77">
        <v>0.7897429289349911</v>
      </c>
      <c r="AH1059" s="77">
        <v>0.73331022842472926</v>
      </c>
      <c r="AI1059" s="77">
        <v>0.91128951796444468</v>
      </c>
      <c r="AJ1059" s="77">
        <v>0.6906734384721509</v>
      </c>
      <c r="AK1059" s="77">
        <v>0.44180292499622925</v>
      </c>
      <c r="AL1059" s="77">
        <v>0.16842105263157892</v>
      </c>
      <c r="AM1059" s="76">
        <v>0.58435972466276931</v>
      </c>
      <c r="AN1059" s="77">
        <v>0.81144755844138838</v>
      </c>
      <c r="AO1059" s="78">
        <v>0.43363247203331962</v>
      </c>
      <c r="AP1059" s="79">
        <v>0.60002132919946261</v>
      </c>
      <c r="AQ1059" s="70">
        <v>3</v>
      </c>
      <c r="AR1059" s="71">
        <v>0</v>
      </c>
      <c r="AS1059" s="71">
        <v>0</v>
      </c>
      <c r="AT1059" s="71">
        <v>0</v>
      </c>
      <c r="AU1059" s="71">
        <v>1</v>
      </c>
      <c r="AV1059" s="71" t="s">
        <v>3457</v>
      </c>
      <c r="AW1059" s="72" t="s">
        <v>3422</v>
      </c>
    </row>
    <row r="1060" spans="1:49">
      <c r="A1060" s="23" t="s">
        <v>4808</v>
      </c>
      <c r="B1060" s="23" t="s">
        <v>3747</v>
      </c>
      <c r="C1060" s="23" t="s">
        <v>2473</v>
      </c>
      <c r="D1060" s="24" t="s">
        <v>424</v>
      </c>
      <c r="E1060" s="24" t="s">
        <v>518</v>
      </c>
      <c r="F1060" s="24" t="s">
        <v>519</v>
      </c>
      <c r="G1060" s="24" t="s">
        <v>550</v>
      </c>
      <c r="H1060" s="76">
        <v>0.91343214110956672</v>
      </c>
      <c r="I1060" s="77">
        <v>0.72245717570234236</v>
      </c>
      <c r="J1060" s="77">
        <v>0.67601861415018449</v>
      </c>
      <c r="K1060" s="77">
        <v>0.53624559684691842</v>
      </c>
      <c r="L1060" s="77">
        <v>0.52768493064655964</v>
      </c>
      <c r="M1060" s="77">
        <v>0.76466270109685019</v>
      </c>
      <c r="N1060" s="77">
        <v>0.56075308497513554</v>
      </c>
      <c r="O1060" s="77" t="s">
        <v>3395</v>
      </c>
      <c r="P1060" s="77">
        <v>0.44094099327591529</v>
      </c>
      <c r="Q1060" s="77">
        <v>0.61602969738627822</v>
      </c>
      <c r="R1060" s="77">
        <v>1.7598161310035738E-2</v>
      </c>
      <c r="S1060" s="77">
        <v>0.85882352941176432</v>
      </c>
      <c r="T1060" s="77">
        <v>0.72066232845821787</v>
      </c>
      <c r="U1060" s="77">
        <v>0.62410923242347038</v>
      </c>
      <c r="V1060" s="77">
        <v>0.85684041465907435</v>
      </c>
      <c r="W1060" s="77">
        <v>0.9110583866793901</v>
      </c>
      <c r="X1060" s="77">
        <v>0.83515662313884409</v>
      </c>
      <c r="Y1060" s="77">
        <v>0.38134687694430175</v>
      </c>
      <c r="Z1060" s="77">
        <v>1</v>
      </c>
      <c r="AA1060" s="77">
        <v>0.50290409560649363</v>
      </c>
      <c r="AB1060" s="77">
        <v>0.38070175438596487</v>
      </c>
      <c r="AC1060" s="77">
        <v>0.16842105263157892</v>
      </c>
      <c r="AD1060" s="76">
        <v>0.77063597698736463</v>
      </c>
      <c r="AE1060" s="77">
        <v>0.56605746136827573</v>
      </c>
      <c r="AF1060" s="77">
        <v>0.316813929348157</v>
      </c>
      <c r="AG1060" s="77">
        <v>0.7897429289349911</v>
      </c>
      <c r="AH1060" s="77">
        <v>0.74047482354127236</v>
      </c>
      <c r="AI1060" s="77">
        <v>0.87310750490911704</v>
      </c>
      <c r="AJ1060" s="77">
        <v>0.6906734384721509</v>
      </c>
      <c r="AK1060" s="77">
        <v>0.44180292499622925</v>
      </c>
      <c r="AL1060" s="77">
        <v>0.16842105263157892</v>
      </c>
      <c r="AM1060" s="76">
        <v>0.55116912256793249</v>
      </c>
      <c r="AN1060" s="77">
        <v>0.80110841912846009</v>
      </c>
      <c r="AO1060" s="78">
        <v>0.43363247203331962</v>
      </c>
      <c r="AP1060" s="79">
        <v>0.58583531277354584</v>
      </c>
      <c r="AQ1060" s="70">
        <v>3</v>
      </c>
      <c r="AR1060" s="71">
        <v>0</v>
      </c>
      <c r="AS1060" s="71">
        <v>1</v>
      </c>
      <c r="AT1060" s="71">
        <v>0</v>
      </c>
      <c r="AU1060" s="71">
        <v>0</v>
      </c>
      <c r="AV1060" s="71" t="s">
        <v>3395</v>
      </c>
      <c r="AW1060" s="72" t="s">
        <v>3422</v>
      </c>
    </row>
    <row r="1061" spans="1:49">
      <c r="A1061" s="23" t="s">
        <v>4809</v>
      </c>
      <c r="B1061" s="23" t="s">
        <v>3737</v>
      </c>
      <c r="C1061" s="23" t="s">
        <v>2475</v>
      </c>
      <c r="D1061" s="24" t="s">
        <v>424</v>
      </c>
      <c r="E1061" s="24" t="s">
        <v>518</v>
      </c>
      <c r="F1061" s="24" t="s">
        <v>519</v>
      </c>
      <c r="G1061" s="24" t="s">
        <v>554</v>
      </c>
      <c r="H1061" s="76">
        <v>0.91343214110956672</v>
      </c>
      <c r="I1061" s="77">
        <v>0.73802955515794988</v>
      </c>
      <c r="J1061" s="77">
        <v>0.43452188454895968</v>
      </c>
      <c r="K1061" s="77">
        <v>0.50934794255543148</v>
      </c>
      <c r="L1061" s="77">
        <v>0.53227510622094465</v>
      </c>
      <c r="M1061" s="77">
        <v>0.8242943919150485</v>
      </c>
      <c r="N1061" s="77">
        <v>0.60044436206421592</v>
      </c>
      <c r="O1061" s="77" t="s">
        <v>3395</v>
      </c>
      <c r="P1061" s="77">
        <v>0.37851461260506741</v>
      </c>
      <c r="Q1061" s="77">
        <v>0.64577796129046683</v>
      </c>
      <c r="R1061" s="77">
        <v>0.24261255063341455</v>
      </c>
      <c r="S1061" s="77">
        <v>0.85882352941176432</v>
      </c>
      <c r="T1061" s="77">
        <v>0.72066232845821787</v>
      </c>
      <c r="U1061" s="77">
        <v>0.6274328091033694</v>
      </c>
      <c r="V1061" s="77">
        <v>0.85684041465907435</v>
      </c>
      <c r="W1061" s="77">
        <v>0.93147335812707432</v>
      </c>
      <c r="X1061" s="77">
        <v>0.78394386544755568</v>
      </c>
      <c r="Y1061" s="77">
        <v>0.38134687694430175</v>
      </c>
      <c r="Z1061" s="77">
        <v>1</v>
      </c>
      <c r="AA1061" s="77">
        <v>0.50290409560649363</v>
      </c>
      <c r="AB1061" s="77">
        <v>0.38070175438596487</v>
      </c>
      <c r="AC1061" s="77">
        <v>0.16842105263157892</v>
      </c>
      <c r="AD1061" s="76">
        <v>0.69532786027215876</v>
      </c>
      <c r="AE1061" s="77">
        <v>0.56897528307214162</v>
      </c>
      <c r="AF1061" s="77">
        <v>0.4441952559619407</v>
      </c>
      <c r="AG1061" s="77">
        <v>0.7897429289349911</v>
      </c>
      <c r="AH1061" s="77">
        <v>0.74213661188122182</v>
      </c>
      <c r="AI1061" s="77">
        <v>0.85770861178731495</v>
      </c>
      <c r="AJ1061" s="77">
        <v>0.6906734384721509</v>
      </c>
      <c r="AK1061" s="77">
        <v>0.44180292499622925</v>
      </c>
      <c r="AL1061" s="77">
        <v>0.16842105263157892</v>
      </c>
      <c r="AM1061" s="76">
        <v>0.56949946643541371</v>
      </c>
      <c r="AN1061" s="77">
        <v>0.79652938420117592</v>
      </c>
      <c r="AO1061" s="78">
        <v>0.43363247203331962</v>
      </c>
      <c r="AP1061" s="79">
        <v>0.59073099384969474</v>
      </c>
      <c r="AQ1061" s="70">
        <v>3</v>
      </c>
      <c r="AR1061" s="71">
        <v>0</v>
      </c>
      <c r="AS1061" s="71">
        <v>0</v>
      </c>
      <c r="AT1061" s="71">
        <v>0</v>
      </c>
      <c r="AU1061" s="71">
        <v>1</v>
      </c>
      <c r="AV1061" s="71" t="s">
        <v>3456</v>
      </c>
      <c r="AW1061" s="72" t="s">
        <v>3422</v>
      </c>
    </row>
    <row r="1062" spans="1:49">
      <c r="A1062" s="23" t="s">
        <v>4810</v>
      </c>
      <c r="B1062" s="23" t="s">
        <v>3737</v>
      </c>
      <c r="C1062" s="23" t="s">
        <v>2480</v>
      </c>
      <c r="D1062" s="24" t="s">
        <v>424</v>
      </c>
      <c r="E1062" s="24" t="s">
        <v>518</v>
      </c>
      <c r="F1062" s="24" t="s">
        <v>519</v>
      </c>
      <c r="G1062" s="24" t="s">
        <v>562</v>
      </c>
      <c r="H1062" s="76">
        <v>0.91343214110956672</v>
      </c>
      <c r="I1062" s="77">
        <v>0.89378840058555231</v>
      </c>
      <c r="J1062" s="77">
        <v>0.85416663855682962</v>
      </c>
      <c r="K1062" s="77">
        <v>0.68217045761730244</v>
      </c>
      <c r="L1062" s="77">
        <v>0.52462255520800294</v>
      </c>
      <c r="M1062" s="77">
        <v>0.98056221405404131</v>
      </c>
      <c r="N1062" s="77">
        <v>0.8847260007701746</v>
      </c>
      <c r="O1062" s="77" t="s">
        <v>3395</v>
      </c>
      <c r="P1062" s="77">
        <v>0.48761230710461417</v>
      </c>
      <c r="Q1062" s="77">
        <v>0.81169129219226954</v>
      </c>
      <c r="R1062" s="77">
        <v>0.3552267464610096</v>
      </c>
      <c r="S1062" s="77">
        <v>0.85882352941176432</v>
      </c>
      <c r="T1062" s="77">
        <v>0.72066232845821787</v>
      </c>
      <c r="U1062" s="77">
        <v>0.67456135672112116</v>
      </c>
      <c r="V1062" s="77">
        <v>0.85684041465907435</v>
      </c>
      <c r="W1062" s="77">
        <v>0.83996350742370673</v>
      </c>
      <c r="X1062" s="77">
        <v>0.87116413880742949</v>
      </c>
      <c r="Y1062" s="77">
        <v>0.38134687694430175</v>
      </c>
      <c r="Z1062" s="77">
        <v>1</v>
      </c>
      <c r="AA1062" s="77">
        <v>0.50290409560649363</v>
      </c>
      <c r="AB1062" s="77">
        <v>0.38070175438596487</v>
      </c>
      <c r="AC1062" s="77">
        <v>0.16842105263157892</v>
      </c>
      <c r="AD1062" s="76">
        <v>0.88712906008398296</v>
      </c>
      <c r="AE1062" s="77">
        <v>0.71193870695082706</v>
      </c>
      <c r="AF1062" s="77">
        <v>0.58345901932663957</v>
      </c>
      <c r="AG1062" s="77">
        <v>0.7897429289349911</v>
      </c>
      <c r="AH1062" s="77">
        <v>0.76570088569009775</v>
      </c>
      <c r="AI1062" s="77">
        <v>0.85556382311556811</v>
      </c>
      <c r="AJ1062" s="77">
        <v>0.6906734384721509</v>
      </c>
      <c r="AK1062" s="77">
        <v>0.44180292499622925</v>
      </c>
      <c r="AL1062" s="77">
        <v>0.16842105263157892</v>
      </c>
      <c r="AM1062" s="76">
        <v>0.72750892878715001</v>
      </c>
      <c r="AN1062" s="77">
        <v>0.80366921258021895</v>
      </c>
      <c r="AO1062" s="78">
        <v>0.43363247203331962</v>
      </c>
      <c r="AP1062" s="79">
        <v>0.64392624891407035</v>
      </c>
      <c r="AQ1062" s="70">
        <v>3</v>
      </c>
      <c r="AR1062" s="71">
        <v>0</v>
      </c>
      <c r="AS1062" s="71">
        <v>2</v>
      </c>
      <c r="AT1062" s="71">
        <v>0</v>
      </c>
      <c r="AU1062" s="71">
        <v>0</v>
      </c>
      <c r="AV1062" s="71" t="s">
        <v>3395</v>
      </c>
      <c r="AW1062" s="72" t="s">
        <v>3422</v>
      </c>
    </row>
    <row r="1063" spans="1:49">
      <c r="A1063" s="23" t="s">
        <v>4811</v>
      </c>
      <c r="B1063" s="23" t="s">
        <v>3737</v>
      </c>
      <c r="C1063" s="23" t="s">
        <v>2482</v>
      </c>
      <c r="D1063" s="24" t="s">
        <v>424</v>
      </c>
      <c r="E1063" s="24" t="s">
        <v>518</v>
      </c>
      <c r="F1063" s="24" t="s">
        <v>566</v>
      </c>
      <c r="G1063" s="24" t="s">
        <v>567</v>
      </c>
      <c r="H1063" s="76">
        <v>0.89827341889847112</v>
      </c>
      <c r="I1063" s="77">
        <v>0.8230926778388199</v>
      </c>
      <c r="J1063" s="77">
        <v>0.83977634981934668</v>
      </c>
      <c r="K1063" s="77">
        <v>0.99879358274452623</v>
      </c>
      <c r="L1063" s="77">
        <v>0.50318592713810706</v>
      </c>
      <c r="M1063" s="77">
        <v>1</v>
      </c>
      <c r="N1063" s="77">
        <v>1</v>
      </c>
      <c r="O1063" s="77" t="s">
        <v>3395</v>
      </c>
      <c r="P1063" s="77">
        <v>0.5</v>
      </c>
      <c r="Q1063" s="77">
        <v>0.61690292502803179</v>
      </c>
      <c r="R1063" s="77">
        <v>0.11511725675997166</v>
      </c>
      <c r="S1063" s="77">
        <v>0.6588235294117657</v>
      </c>
      <c r="T1063" s="77">
        <v>0.61376522131305977</v>
      </c>
      <c r="U1063" s="77">
        <v>0.8500669944506184</v>
      </c>
      <c r="V1063" s="77">
        <v>0.64363274327780606</v>
      </c>
      <c r="W1063" s="77">
        <v>1</v>
      </c>
      <c r="X1063" s="77">
        <v>0.76037819013653751</v>
      </c>
      <c r="Y1063" s="77">
        <v>0.33907944923851008</v>
      </c>
      <c r="Z1063" s="77">
        <v>0.96753799392097262</v>
      </c>
      <c r="AA1063" s="77">
        <v>0.50290409560649352</v>
      </c>
      <c r="AB1063" s="77">
        <v>0.38070175438596487</v>
      </c>
      <c r="AC1063" s="77">
        <v>0.16842105263157892</v>
      </c>
      <c r="AD1063" s="76">
        <v>0.85371414885221253</v>
      </c>
      <c r="AE1063" s="77">
        <v>0.80039590197652666</v>
      </c>
      <c r="AF1063" s="77">
        <v>0.36601009089400172</v>
      </c>
      <c r="AG1063" s="77">
        <v>0.63629437536241273</v>
      </c>
      <c r="AH1063" s="77">
        <v>0.74684986886421223</v>
      </c>
      <c r="AI1063" s="77">
        <v>0.8801890950682687</v>
      </c>
      <c r="AJ1063" s="77">
        <v>0.65330872157974129</v>
      </c>
      <c r="AK1063" s="77">
        <v>0.4418029249962292</v>
      </c>
      <c r="AL1063" s="77">
        <v>0.16842105263157892</v>
      </c>
      <c r="AM1063" s="76">
        <v>0.673373380574247</v>
      </c>
      <c r="AN1063" s="77">
        <v>0.75444444643163122</v>
      </c>
      <c r="AO1063" s="78">
        <v>0.42117756640251641</v>
      </c>
      <c r="AP1063" s="79">
        <v>0.60722210399874377</v>
      </c>
      <c r="AQ1063" s="70">
        <v>3</v>
      </c>
      <c r="AR1063" s="71">
        <v>0</v>
      </c>
      <c r="AS1063" s="71">
        <v>0</v>
      </c>
      <c r="AT1063" s="71">
        <v>0</v>
      </c>
      <c r="AU1063" s="71">
        <v>0</v>
      </c>
      <c r="AV1063" s="71" t="s">
        <v>3395</v>
      </c>
      <c r="AW1063" s="72" t="s">
        <v>3422</v>
      </c>
    </row>
    <row r="1064" spans="1:49">
      <c r="A1064" s="23" t="s">
        <v>4812</v>
      </c>
      <c r="B1064" s="23" t="s">
        <v>3737</v>
      </c>
      <c r="C1064" s="23" t="s">
        <v>2484</v>
      </c>
      <c r="D1064" s="24" t="s">
        <v>424</v>
      </c>
      <c r="E1064" s="24" t="s">
        <v>518</v>
      </c>
      <c r="F1064" s="24" t="s">
        <v>566</v>
      </c>
      <c r="G1064" s="24" t="s">
        <v>569</v>
      </c>
      <c r="H1064" s="76">
        <v>0.89827341889847112</v>
      </c>
      <c r="I1064" s="77">
        <v>0.90846407949862895</v>
      </c>
      <c r="J1064" s="77">
        <v>0.91392269994435171</v>
      </c>
      <c r="K1064" s="77">
        <v>0.84725292345252323</v>
      </c>
      <c r="L1064" s="77">
        <v>0.50232548094187557</v>
      </c>
      <c r="M1064" s="77">
        <v>1</v>
      </c>
      <c r="N1064" s="77">
        <v>1</v>
      </c>
      <c r="O1064" s="77" t="s">
        <v>3395</v>
      </c>
      <c r="P1064" s="77">
        <v>0.5</v>
      </c>
      <c r="Q1064" s="77">
        <v>0.73103579321221202</v>
      </c>
      <c r="R1064" s="77">
        <v>6.9275445237478445E-2</v>
      </c>
      <c r="S1064" s="77">
        <v>0.6588235294117657</v>
      </c>
      <c r="T1064" s="77">
        <v>0.61376522131305977</v>
      </c>
      <c r="U1064" s="77">
        <v>0.86330206967651801</v>
      </c>
      <c r="V1064" s="77">
        <v>0.64363274327780606</v>
      </c>
      <c r="W1064" s="77">
        <v>1</v>
      </c>
      <c r="X1064" s="77">
        <v>0.92928376744544283</v>
      </c>
      <c r="Y1064" s="77">
        <v>0.33907944923851008</v>
      </c>
      <c r="Z1064" s="77">
        <v>0.96753799392097262</v>
      </c>
      <c r="AA1064" s="77">
        <v>0.50290409560649352</v>
      </c>
      <c r="AB1064" s="77">
        <v>0.38070175438596487</v>
      </c>
      <c r="AC1064" s="77">
        <v>0.16842105263157892</v>
      </c>
      <c r="AD1064" s="76">
        <v>0.90688673278048393</v>
      </c>
      <c r="AE1064" s="77">
        <v>0.76991568087887985</v>
      </c>
      <c r="AF1064" s="77">
        <v>0.40015561922484522</v>
      </c>
      <c r="AG1064" s="77">
        <v>0.63629437536241273</v>
      </c>
      <c r="AH1064" s="77">
        <v>0.75346740647716204</v>
      </c>
      <c r="AI1064" s="77">
        <v>0.96464188372272142</v>
      </c>
      <c r="AJ1064" s="77">
        <v>0.65330872157974129</v>
      </c>
      <c r="AK1064" s="77">
        <v>0.4418029249962292</v>
      </c>
      <c r="AL1064" s="77">
        <v>0.16842105263157892</v>
      </c>
      <c r="AM1064" s="76">
        <v>0.69231934429473629</v>
      </c>
      <c r="AN1064" s="77">
        <v>0.78480122185409884</v>
      </c>
      <c r="AO1064" s="78">
        <v>0.42117756640251641</v>
      </c>
      <c r="AP1064" s="79">
        <v>0.62221328658039043</v>
      </c>
      <c r="AQ1064" s="70">
        <v>3</v>
      </c>
      <c r="AR1064" s="71">
        <v>0</v>
      </c>
      <c r="AS1064" s="71">
        <v>2</v>
      </c>
      <c r="AT1064" s="71">
        <v>0</v>
      </c>
      <c r="AU1064" s="71">
        <v>0</v>
      </c>
      <c r="AV1064" s="71" t="s">
        <v>3395</v>
      </c>
      <c r="AW1064" s="72" t="s">
        <v>3422</v>
      </c>
    </row>
    <row r="1065" spans="1:49">
      <c r="A1065" s="23" t="s">
        <v>4813</v>
      </c>
      <c r="B1065" s="23" t="s">
        <v>3737</v>
      </c>
      <c r="C1065" s="23" t="s">
        <v>2486</v>
      </c>
      <c r="D1065" s="24" t="s">
        <v>424</v>
      </c>
      <c r="E1065" s="24" t="s">
        <v>518</v>
      </c>
      <c r="F1065" s="24" t="s">
        <v>566</v>
      </c>
      <c r="G1065" s="24" t="s">
        <v>571</v>
      </c>
      <c r="H1065" s="76">
        <v>0.89827341889847112</v>
      </c>
      <c r="I1065" s="77">
        <v>0.92665177952861244</v>
      </c>
      <c r="J1065" s="77">
        <v>0.99622591271405525</v>
      </c>
      <c r="K1065" s="77">
        <v>0.71995185583016164</v>
      </c>
      <c r="L1065" s="77">
        <v>0.49444596183780193</v>
      </c>
      <c r="M1065" s="77">
        <v>1</v>
      </c>
      <c r="N1065" s="77">
        <v>0.99181266105099164</v>
      </c>
      <c r="O1065" s="77" t="s">
        <v>3395</v>
      </c>
      <c r="P1065" s="77">
        <v>0.5</v>
      </c>
      <c r="Q1065" s="77">
        <v>0.51100523531438058</v>
      </c>
      <c r="R1065" s="77">
        <v>0.14502717864804804</v>
      </c>
      <c r="S1065" s="77">
        <v>0.6588235294117657</v>
      </c>
      <c r="T1065" s="77">
        <v>0.61376522131305977</v>
      </c>
      <c r="U1065" s="77">
        <v>0.77862973255117574</v>
      </c>
      <c r="V1065" s="77">
        <v>0.64363274327780606</v>
      </c>
      <c r="W1065" s="77">
        <v>1</v>
      </c>
      <c r="X1065" s="77">
        <v>0.71705386627657619</v>
      </c>
      <c r="Y1065" s="77">
        <v>0.33907944923851008</v>
      </c>
      <c r="Z1065" s="77">
        <v>0.96753799392097262</v>
      </c>
      <c r="AA1065" s="77">
        <v>0.50290409560649352</v>
      </c>
      <c r="AB1065" s="77">
        <v>0.38070175438596487</v>
      </c>
      <c r="AC1065" s="77">
        <v>0.16842105263157892</v>
      </c>
      <c r="AD1065" s="76">
        <v>0.94038370371371294</v>
      </c>
      <c r="AE1065" s="77">
        <v>0.74124209574379107</v>
      </c>
      <c r="AF1065" s="77">
        <v>0.32801620698121431</v>
      </c>
      <c r="AG1065" s="77">
        <v>0.63629437536241273</v>
      </c>
      <c r="AH1065" s="77">
        <v>0.71113123791449095</v>
      </c>
      <c r="AI1065" s="77">
        <v>0.8585269331382881</v>
      </c>
      <c r="AJ1065" s="77">
        <v>0.65330872157974129</v>
      </c>
      <c r="AK1065" s="77">
        <v>0.4418029249962292</v>
      </c>
      <c r="AL1065" s="77">
        <v>0.16842105263157892</v>
      </c>
      <c r="AM1065" s="76">
        <v>0.66988066881290609</v>
      </c>
      <c r="AN1065" s="77">
        <v>0.73531751547173074</v>
      </c>
      <c r="AO1065" s="78">
        <v>0.42117756640251641</v>
      </c>
      <c r="AP1065" s="79">
        <v>0.60038970335108188</v>
      </c>
      <c r="AQ1065" s="70">
        <v>3</v>
      </c>
      <c r="AR1065" s="71">
        <v>0</v>
      </c>
      <c r="AS1065" s="71">
        <v>0</v>
      </c>
      <c r="AT1065" s="71">
        <v>0</v>
      </c>
      <c r="AU1065" s="71">
        <v>0</v>
      </c>
      <c r="AV1065" s="71" t="s">
        <v>3395</v>
      </c>
      <c r="AW1065" s="72" t="s">
        <v>3422</v>
      </c>
    </row>
    <row r="1066" spans="1:49">
      <c r="A1066" s="23" t="s">
        <v>4814</v>
      </c>
      <c r="B1066" s="23" t="s">
        <v>3737</v>
      </c>
      <c r="C1066" s="23" t="s">
        <v>2488</v>
      </c>
      <c r="D1066" s="24" t="s">
        <v>424</v>
      </c>
      <c r="E1066" s="24" t="s">
        <v>518</v>
      </c>
      <c r="F1066" s="24" t="s">
        <v>566</v>
      </c>
      <c r="G1066" s="24" t="s">
        <v>573</v>
      </c>
      <c r="H1066" s="76">
        <v>0.89827341889847112</v>
      </c>
      <c r="I1066" s="77">
        <v>0.70868464933181419</v>
      </c>
      <c r="J1066" s="77">
        <v>0.7194463060692704</v>
      </c>
      <c r="K1066" s="77">
        <v>0.74277701766107485</v>
      </c>
      <c r="L1066" s="77">
        <v>0.50257954970060537</v>
      </c>
      <c r="M1066" s="77">
        <v>0.8618542681411242</v>
      </c>
      <c r="N1066" s="77">
        <v>0.70415578833112891</v>
      </c>
      <c r="O1066" s="77" t="s">
        <v>3395</v>
      </c>
      <c r="P1066" s="77">
        <v>0.43396983692610813</v>
      </c>
      <c r="Q1066" s="77">
        <v>0.6814906850593655</v>
      </c>
      <c r="R1066" s="77">
        <v>0.56242114946133615</v>
      </c>
      <c r="S1066" s="77">
        <v>0.6588235294117657</v>
      </c>
      <c r="T1066" s="77">
        <v>0.61376522131305977</v>
      </c>
      <c r="U1066" s="77">
        <v>0.67005737985572067</v>
      </c>
      <c r="V1066" s="77">
        <v>0.64363274327780606</v>
      </c>
      <c r="W1066" s="77">
        <v>0.90631977028575106</v>
      </c>
      <c r="X1066" s="77">
        <v>0.81617865189246297</v>
      </c>
      <c r="Y1066" s="77">
        <v>0.33907944923851008</v>
      </c>
      <c r="Z1066" s="77">
        <v>0.96753799392097262</v>
      </c>
      <c r="AA1066" s="77">
        <v>0.50290409560649352</v>
      </c>
      <c r="AB1066" s="77">
        <v>0.38070175438596487</v>
      </c>
      <c r="AC1066" s="77">
        <v>0.16842105263157892</v>
      </c>
      <c r="AD1066" s="76">
        <v>0.77546812476651861</v>
      </c>
      <c r="AE1066" s="77">
        <v>0.64906729215200831</v>
      </c>
      <c r="AF1066" s="77">
        <v>0.62195591726035082</v>
      </c>
      <c r="AG1066" s="77">
        <v>0.63629437536241273</v>
      </c>
      <c r="AH1066" s="77">
        <v>0.65684506156676337</v>
      </c>
      <c r="AI1066" s="77">
        <v>0.86124921108910701</v>
      </c>
      <c r="AJ1066" s="77">
        <v>0.65330872157974129</v>
      </c>
      <c r="AK1066" s="77">
        <v>0.4418029249962292</v>
      </c>
      <c r="AL1066" s="77">
        <v>0.16842105263157892</v>
      </c>
      <c r="AM1066" s="76">
        <v>0.68216377805962602</v>
      </c>
      <c r="AN1066" s="77">
        <v>0.71812954933942763</v>
      </c>
      <c r="AO1066" s="78">
        <v>0.42117756640251641</v>
      </c>
      <c r="AP1066" s="79">
        <v>0.59903181883962353</v>
      </c>
      <c r="AQ1066" s="70">
        <v>3</v>
      </c>
      <c r="AR1066" s="71">
        <v>0</v>
      </c>
      <c r="AS1066" s="71">
        <v>1</v>
      </c>
      <c r="AT1066" s="71">
        <v>0</v>
      </c>
      <c r="AU1066" s="71">
        <v>0</v>
      </c>
      <c r="AV1066" s="71" t="s">
        <v>3395</v>
      </c>
      <c r="AW1066" s="72" t="s">
        <v>3422</v>
      </c>
    </row>
    <row r="1067" spans="1:49">
      <c r="A1067" s="23" t="s">
        <v>4815</v>
      </c>
      <c r="B1067" s="23" t="s">
        <v>3737</v>
      </c>
      <c r="C1067" s="23" t="s">
        <v>2490</v>
      </c>
      <c r="D1067" s="24" t="s">
        <v>424</v>
      </c>
      <c r="E1067" s="24" t="s">
        <v>518</v>
      </c>
      <c r="F1067" s="24" t="s">
        <v>566</v>
      </c>
      <c r="G1067" s="24" t="s">
        <v>575</v>
      </c>
      <c r="H1067" s="76">
        <v>0.89827341889847112</v>
      </c>
      <c r="I1067" s="77">
        <v>0.83596683038980268</v>
      </c>
      <c r="J1067" s="77">
        <v>0.66914011853665967</v>
      </c>
      <c r="K1067" s="77">
        <v>0.54227037248688603</v>
      </c>
      <c r="L1067" s="77">
        <v>0.54789186592420325</v>
      </c>
      <c r="M1067" s="77">
        <v>0</v>
      </c>
      <c r="N1067" s="77">
        <v>0.68245793246365516</v>
      </c>
      <c r="O1067" s="77" t="s">
        <v>3395</v>
      </c>
      <c r="P1067" s="77">
        <v>0.30655079015255726</v>
      </c>
      <c r="Q1067" s="77">
        <v>0.8757009490833525</v>
      </c>
      <c r="R1067" s="77">
        <v>1</v>
      </c>
      <c r="S1067" s="77">
        <v>0.6588235294117657</v>
      </c>
      <c r="T1067" s="77">
        <v>0.61376522131305977</v>
      </c>
      <c r="U1067" s="77">
        <v>0.58507832285149386</v>
      </c>
      <c r="V1067" s="77">
        <v>0.64363274327780606</v>
      </c>
      <c r="W1067" s="77">
        <v>0.97818044216875355</v>
      </c>
      <c r="X1067" s="77">
        <v>0.84908469016028443</v>
      </c>
      <c r="Y1067" s="77">
        <v>0.33907944923851008</v>
      </c>
      <c r="Z1067" s="77">
        <v>0.96753799392097262</v>
      </c>
      <c r="AA1067" s="77">
        <v>0.50290409560649352</v>
      </c>
      <c r="AB1067" s="77">
        <v>0.38070175438596487</v>
      </c>
      <c r="AC1067" s="77">
        <v>0.16842105263157892</v>
      </c>
      <c r="AD1067" s="76">
        <v>0.80112678927497782</v>
      </c>
      <c r="AE1067" s="77">
        <v>0.41583419220546036</v>
      </c>
      <c r="AF1067" s="77">
        <v>0.93785047454167625</v>
      </c>
      <c r="AG1067" s="77">
        <v>0.63629437536241273</v>
      </c>
      <c r="AH1067" s="77">
        <v>0.61435553306464996</v>
      </c>
      <c r="AI1067" s="77">
        <v>0.91363256616451904</v>
      </c>
      <c r="AJ1067" s="77">
        <v>0.65330872157974129</v>
      </c>
      <c r="AK1067" s="77">
        <v>0.4418029249962292</v>
      </c>
      <c r="AL1067" s="77">
        <v>0.16842105263157892</v>
      </c>
      <c r="AM1067" s="76">
        <v>0.71827048534070481</v>
      </c>
      <c r="AN1067" s="77">
        <v>0.72142749153052721</v>
      </c>
      <c r="AO1067" s="78">
        <v>0.42117756640251641</v>
      </c>
      <c r="AP1067" s="79">
        <v>0.61118207381421896</v>
      </c>
      <c r="AQ1067" s="70">
        <v>3</v>
      </c>
      <c r="AR1067" s="71">
        <v>3</v>
      </c>
      <c r="AS1067" s="71">
        <v>2</v>
      </c>
      <c r="AT1067" s="71">
        <v>0</v>
      </c>
      <c r="AU1067" s="71">
        <v>0</v>
      </c>
      <c r="AV1067" s="71" t="s">
        <v>3395</v>
      </c>
      <c r="AW1067" s="72" t="s">
        <v>3422</v>
      </c>
    </row>
    <row r="1068" spans="1:49">
      <c r="A1068" s="23" t="s">
        <v>4816</v>
      </c>
      <c r="B1068" s="23" t="s">
        <v>3737</v>
      </c>
      <c r="C1068" s="23" t="s">
        <v>2493</v>
      </c>
      <c r="D1068" s="24" t="s">
        <v>424</v>
      </c>
      <c r="E1068" s="24" t="s">
        <v>518</v>
      </c>
      <c r="F1068" s="24" t="s">
        <v>566</v>
      </c>
      <c r="G1068" s="24" t="s">
        <v>577</v>
      </c>
      <c r="H1068" s="76">
        <v>0.89827341889847112</v>
      </c>
      <c r="I1068" s="77">
        <v>0.5761481357362237</v>
      </c>
      <c r="J1068" s="77">
        <v>0.31941643508602191</v>
      </c>
      <c r="K1068" s="77">
        <v>0.71280519836501233</v>
      </c>
      <c r="L1068" s="77">
        <v>0.50155649949878667</v>
      </c>
      <c r="M1068" s="77">
        <v>0.30678167260127209</v>
      </c>
      <c r="N1068" s="77">
        <v>2.8663504175718724E-2</v>
      </c>
      <c r="O1068" s="77" t="s">
        <v>3395</v>
      </c>
      <c r="P1068" s="77">
        <v>0.41060905816909971</v>
      </c>
      <c r="Q1068" s="77">
        <v>0.73117754688129</v>
      </c>
      <c r="R1068" s="77">
        <v>0.27933687173142246</v>
      </c>
      <c r="S1068" s="77">
        <v>0.6588235294117657</v>
      </c>
      <c r="T1068" s="77">
        <v>0.61376522131305977</v>
      </c>
      <c r="U1068" s="77">
        <v>0.61215854400062619</v>
      </c>
      <c r="V1068" s="77">
        <v>0.64363274327780606</v>
      </c>
      <c r="W1068" s="77">
        <v>0.66440759852474218</v>
      </c>
      <c r="X1068" s="77">
        <v>0.93910592915591928</v>
      </c>
      <c r="Y1068" s="77">
        <v>0.33907944923851008</v>
      </c>
      <c r="Z1068" s="77">
        <v>0.96753799392097262</v>
      </c>
      <c r="AA1068" s="77">
        <v>0.50290409560649352</v>
      </c>
      <c r="AB1068" s="77">
        <v>0.38070175438596487</v>
      </c>
      <c r="AC1068" s="77">
        <v>0.16842105263157892</v>
      </c>
      <c r="AD1068" s="76">
        <v>0.59794599657357228</v>
      </c>
      <c r="AE1068" s="77">
        <v>0.39208318656197794</v>
      </c>
      <c r="AF1068" s="77">
        <v>0.5052572093063562</v>
      </c>
      <c r="AG1068" s="77">
        <v>0.63629437536241273</v>
      </c>
      <c r="AH1068" s="77">
        <v>0.62789564363921613</v>
      </c>
      <c r="AI1068" s="77">
        <v>0.80175676384033068</v>
      </c>
      <c r="AJ1068" s="77">
        <v>0.65330872157974129</v>
      </c>
      <c r="AK1068" s="77">
        <v>0.4418029249962292</v>
      </c>
      <c r="AL1068" s="77">
        <v>0.16842105263157892</v>
      </c>
      <c r="AM1068" s="76">
        <v>0.49842879748063545</v>
      </c>
      <c r="AN1068" s="77">
        <v>0.68864892761398655</v>
      </c>
      <c r="AO1068" s="78">
        <v>0.42117756640251641</v>
      </c>
      <c r="AP1068" s="79">
        <v>0.53045961848483536</v>
      </c>
      <c r="AQ1068" s="70">
        <v>3</v>
      </c>
      <c r="AR1068" s="71">
        <v>0</v>
      </c>
      <c r="AS1068" s="71">
        <v>0</v>
      </c>
      <c r="AT1068" s="71">
        <v>0</v>
      </c>
      <c r="AU1068" s="71">
        <v>1</v>
      </c>
      <c r="AV1068" s="71" t="s">
        <v>3459</v>
      </c>
      <c r="AW1068" s="72" t="s">
        <v>3422</v>
      </c>
    </row>
    <row r="1069" spans="1:49">
      <c r="A1069" s="23" t="s">
        <v>4817</v>
      </c>
      <c r="B1069" s="23" t="s">
        <v>3737</v>
      </c>
      <c r="C1069" s="23" t="s">
        <v>2495</v>
      </c>
      <c r="D1069" s="24" t="s">
        <v>424</v>
      </c>
      <c r="E1069" s="24" t="s">
        <v>518</v>
      </c>
      <c r="F1069" s="24" t="s">
        <v>566</v>
      </c>
      <c r="G1069" s="24" t="s">
        <v>579</v>
      </c>
      <c r="H1069" s="76">
        <v>0.89827341889847112</v>
      </c>
      <c r="I1069" s="77">
        <v>0.76560961992634669</v>
      </c>
      <c r="J1069" s="77">
        <v>0.5752391605205347</v>
      </c>
      <c r="K1069" s="77">
        <v>0.65109137146134177</v>
      </c>
      <c r="L1069" s="77">
        <v>0.51474097428513854</v>
      </c>
      <c r="M1069" s="77">
        <v>0.40235751703153844</v>
      </c>
      <c r="N1069" s="77">
        <v>0.55547565463173787</v>
      </c>
      <c r="O1069" s="77" t="s">
        <v>3395</v>
      </c>
      <c r="P1069" s="77">
        <v>0.22481449513376056</v>
      </c>
      <c r="Q1069" s="77">
        <v>0.62073847364464096</v>
      </c>
      <c r="R1069" s="77">
        <v>3.7617686215687561E-3</v>
      </c>
      <c r="S1069" s="77">
        <v>0.6588235294117657</v>
      </c>
      <c r="T1069" s="77">
        <v>0.61376522131305977</v>
      </c>
      <c r="U1069" s="77">
        <v>0.64471143443201684</v>
      </c>
      <c r="V1069" s="77">
        <v>0.64363274327780606</v>
      </c>
      <c r="W1069" s="77">
        <v>0.88172564969984502</v>
      </c>
      <c r="X1069" s="77">
        <v>0.92375859733128562</v>
      </c>
      <c r="Y1069" s="77">
        <v>0.33907944923851008</v>
      </c>
      <c r="Z1069" s="77">
        <v>0.96753799392097262</v>
      </c>
      <c r="AA1069" s="77">
        <v>0.50290409560649352</v>
      </c>
      <c r="AB1069" s="77">
        <v>0.38070175438596487</v>
      </c>
      <c r="AC1069" s="77">
        <v>0.16842105263157892</v>
      </c>
      <c r="AD1069" s="76">
        <v>0.74637406644845095</v>
      </c>
      <c r="AE1069" s="77">
        <v>0.46969600250870347</v>
      </c>
      <c r="AF1069" s="77">
        <v>0.31225012113310485</v>
      </c>
      <c r="AG1069" s="77">
        <v>0.63629437536241273</v>
      </c>
      <c r="AH1069" s="77">
        <v>0.6441720888549114</v>
      </c>
      <c r="AI1069" s="77">
        <v>0.90274212351556526</v>
      </c>
      <c r="AJ1069" s="77">
        <v>0.65330872157974129</v>
      </c>
      <c r="AK1069" s="77">
        <v>0.4418029249962292</v>
      </c>
      <c r="AL1069" s="77">
        <v>0.16842105263157892</v>
      </c>
      <c r="AM1069" s="76">
        <v>0.50944006336341974</v>
      </c>
      <c r="AN1069" s="77">
        <v>0.72773619591096317</v>
      </c>
      <c r="AO1069" s="78">
        <v>0.42117756640251641</v>
      </c>
      <c r="AP1069" s="79">
        <v>0.54563717509476994</v>
      </c>
      <c r="AQ1069" s="70">
        <v>3</v>
      </c>
      <c r="AR1069" s="71">
        <v>0</v>
      </c>
      <c r="AS1069" s="71">
        <v>0</v>
      </c>
      <c r="AT1069" s="71">
        <v>0</v>
      </c>
      <c r="AU1069" s="71">
        <v>0</v>
      </c>
      <c r="AV1069" s="71" t="s">
        <v>3395</v>
      </c>
      <c r="AW1069" s="72" t="s">
        <v>3422</v>
      </c>
    </row>
    <row r="1070" spans="1:49">
      <c r="A1070" s="23" t="s">
        <v>4818</v>
      </c>
      <c r="B1070" s="23" t="s">
        <v>3737</v>
      </c>
      <c r="C1070" s="23" t="s">
        <v>2497</v>
      </c>
      <c r="D1070" s="24" t="s">
        <v>424</v>
      </c>
      <c r="E1070" s="24" t="s">
        <v>518</v>
      </c>
      <c r="F1070" s="24" t="s">
        <v>566</v>
      </c>
      <c r="G1070" s="24" t="s">
        <v>581</v>
      </c>
      <c r="H1070" s="76">
        <v>0.89827341889847112</v>
      </c>
      <c r="I1070" s="77">
        <v>0.89055511543426924</v>
      </c>
      <c r="J1070" s="77">
        <v>0.73248602775465232</v>
      </c>
      <c r="K1070" s="77">
        <v>0.55281830996858194</v>
      </c>
      <c r="L1070" s="77">
        <v>0.52040162622963859</v>
      </c>
      <c r="M1070" s="77">
        <v>0.90717798746877853</v>
      </c>
      <c r="N1070" s="77">
        <v>0.76865374539412457</v>
      </c>
      <c r="O1070" s="77" t="s">
        <v>3395</v>
      </c>
      <c r="P1070" s="77">
        <v>0.28740762918192919</v>
      </c>
      <c r="Q1070" s="77">
        <v>0.66764081796655161</v>
      </c>
      <c r="R1070" s="77">
        <v>4.7165668319565555E-2</v>
      </c>
      <c r="S1070" s="77">
        <v>0.6588235294117657</v>
      </c>
      <c r="T1070" s="77">
        <v>0.61376522131305977</v>
      </c>
      <c r="U1070" s="77">
        <v>0.60115959151047194</v>
      </c>
      <c r="V1070" s="77">
        <v>0.64363274327780606</v>
      </c>
      <c r="W1070" s="77">
        <v>0.87337601733757853</v>
      </c>
      <c r="X1070" s="77">
        <v>0.92100336174672071</v>
      </c>
      <c r="Y1070" s="77">
        <v>0.33907944923851008</v>
      </c>
      <c r="Z1070" s="77">
        <v>0.96753799392097262</v>
      </c>
      <c r="AA1070" s="77">
        <v>0.50290409560649352</v>
      </c>
      <c r="AB1070" s="77">
        <v>0.38070175438596487</v>
      </c>
      <c r="AC1070" s="77">
        <v>0.16842105263157892</v>
      </c>
      <c r="AD1070" s="76">
        <v>0.84043818736246434</v>
      </c>
      <c r="AE1070" s="77">
        <v>0.60729185964861065</v>
      </c>
      <c r="AF1070" s="77">
        <v>0.3574032431430586</v>
      </c>
      <c r="AG1070" s="77">
        <v>0.63629437536241273</v>
      </c>
      <c r="AH1070" s="77">
        <v>0.62239616739413894</v>
      </c>
      <c r="AI1070" s="77">
        <v>0.89718968954214962</v>
      </c>
      <c r="AJ1070" s="77">
        <v>0.65330872157974129</v>
      </c>
      <c r="AK1070" s="77">
        <v>0.4418029249962292</v>
      </c>
      <c r="AL1070" s="77">
        <v>0.16842105263157892</v>
      </c>
      <c r="AM1070" s="76">
        <v>0.60171109671804457</v>
      </c>
      <c r="AN1070" s="77">
        <v>0.71862674409956717</v>
      </c>
      <c r="AO1070" s="78">
        <v>0.42117756640251641</v>
      </c>
      <c r="AP1070" s="79">
        <v>0.57366716424411635</v>
      </c>
      <c r="AQ1070" s="70">
        <v>3</v>
      </c>
      <c r="AR1070" s="71">
        <v>0</v>
      </c>
      <c r="AS1070" s="71">
        <v>2</v>
      </c>
      <c r="AT1070" s="71">
        <v>0</v>
      </c>
      <c r="AU1070" s="71">
        <v>0</v>
      </c>
      <c r="AV1070" s="71" t="s">
        <v>3395</v>
      </c>
      <c r="AW1070" s="72" t="s">
        <v>3422</v>
      </c>
    </row>
    <row r="1071" spans="1:49">
      <c r="A1071" s="23" t="s">
        <v>4819</v>
      </c>
      <c r="B1071" s="23" t="s">
        <v>3737</v>
      </c>
      <c r="C1071" s="23" t="s">
        <v>2499</v>
      </c>
      <c r="D1071" s="24" t="s">
        <v>424</v>
      </c>
      <c r="E1071" s="24" t="s">
        <v>518</v>
      </c>
      <c r="F1071" s="24" t="s">
        <v>566</v>
      </c>
      <c r="G1071" s="24" t="s">
        <v>583</v>
      </c>
      <c r="H1071" s="76">
        <v>0.89827341889847112</v>
      </c>
      <c r="I1071" s="77">
        <v>0.74481272281807742</v>
      </c>
      <c r="J1071" s="77">
        <v>0.51782273650598543</v>
      </c>
      <c r="K1071" s="77">
        <v>0.48298927315314477</v>
      </c>
      <c r="L1071" s="77">
        <v>0.53572366617277056</v>
      </c>
      <c r="M1071" s="77">
        <v>0.8887829783745832</v>
      </c>
      <c r="N1071" s="77">
        <v>0.55068563297018891</v>
      </c>
      <c r="O1071" s="77" t="s">
        <v>3395</v>
      </c>
      <c r="P1071" s="77">
        <v>0.34358715059973627</v>
      </c>
      <c r="Q1071" s="77">
        <v>0.93063603581761911</v>
      </c>
      <c r="R1071" s="77">
        <v>1</v>
      </c>
      <c r="S1071" s="77">
        <v>0.6588235294117657</v>
      </c>
      <c r="T1071" s="77">
        <v>0.61376522131305977</v>
      </c>
      <c r="U1071" s="77">
        <v>0.60066809693375622</v>
      </c>
      <c r="V1071" s="77">
        <v>0.64363274327780606</v>
      </c>
      <c r="W1071" s="77">
        <v>0.9833477000006825</v>
      </c>
      <c r="X1071" s="77">
        <v>0.82713916523449948</v>
      </c>
      <c r="Y1071" s="77">
        <v>0.33907944923851008</v>
      </c>
      <c r="Z1071" s="77">
        <v>0.96753799392097262</v>
      </c>
      <c r="AA1071" s="77">
        <v>0.50290409560649352</v>
      </c>
      <c r="AB1071" s="77">
        <v>0.38070175438596487</v>
      </c>
      <c r="AC1071" s="77">
        <v>0.16842105263157892</v>
      </c>
      <c r="AD1071" s="76">
        <v>0.72030295940751132</v>
      </c>
      <c r="AE1071" s="77">
        <v>0.56035374025408469</v>
      </c>
      <c r="AF1071" s="77">
        <v>0.96531801790880956</v>
      </c>
      <c r="AG1071" s="77">
        <v>0.63629437536241273</v>
      </c>
      <c r="AH1071" s="77">
        <v>0.62215042010578114</v>
      </c>
      <c r="AI1071" s="77">
        <v>0.90524343261759099</v>
      </c>
      <c r="AJ1071" s="77">
        <v>0.65330872157974129</v>
      </c>
      <c r="AK1071" s="77">
        <v>0.4418029249962292</v>
      </c>
      <c r="AL1071" s="77">
        <v>0.16842105263157892</v>
      </c>
      <c r="AM1071" s="76">
        <v>0.74865823919013519</v>
      </c>
      <c r="AN1071" s="77">
        <v>0.72122940936192836</v>
      </c>
      <c r="AO1071" s="78">
        <v>0.42117756640251641</v>
      </c>
      <c r="AP1071" s="79">
        <v>0.62037254448005275</v>
      </c>
      <c r="AQ1071" s="70">
        <v>3</v>
      </c>
      <c r="AR1071" s="71">
        <v>3</v>
      </c>
      <c r="AS1071" s="71">
        <v>2</v>
      </c>
      <c r="AT1071" s="71">
        <v>0</v>
      </c>
      <c r="AU1071" s="71">
        <v>0</v>
      </c>
      <c r="AV1071" s="71" t="s">
        <v>3395</v>
      </c>
      <c r="AW1071" s="72" t="s">
        <v>3422</v>
      </c>
    </row>
    <row r="1072" spans="1:49">
      <c r="A1072" s="23" t="s">
        <v>4820</v>
      </c>
      <c r="B1072" s="23" t="s">
        <v>3737</v>
      </c>
      <c r="C1072" s="23" t="s">
        <v>2501</v>
      </c>
      <c r="D1072" s="24" t="s">
        <v>424</v>
      </c>
      <c r="E1072" s="24" t="s">
        <v>518</v>
      </c>
      <c r="F1072" s="24" t="s">
        <v>566</v>
      </c>
      <c r="G1072" s="24" t="s">
        <v>585</v>
      </c>
      <c r="H1072" s="76">
        <v>0.89827341889847112</v>
      </c>
      <c r="I1072" s="77">
        <v>0.73468203476918092</v>
      </c>
      <c r="J1072" s="77">
        <v>0.32406087517948284</v>
      </c>
      <c r="K1072" s="77">
        <v>0.59260924416315119</v>
      </c>
      <c r="L1072" s="77">
        <v>0.52722760688084591</v>
      </c>
      <c r="M1072" s="77">
        <v>0.4810413622135693</v>
      </c>
      <c r="N1072" s="77">
        <v>0.32671063806766465</v>
      </c>
      <c r="O1072" s="77" t="s">
        <v>3395</v>
      </c>
      <c r="P1072" s="77">
        <v>0.37932431156782942</v>
      </c>
      <c r="Q1072" s="77">
        <v>0.63559279059568197</v>
      </c>
      <c r="R1072" s="77">
        <v>4.0695720413191101E-3</v>
      </c>
      <c r="S1072" s="77">
        <v>0.6588235294117657</v>
      </c>
      <c r="T1072" s="77">
        <v>0.61376522131305977</v>
      </c>
      <c r="U1072" s="77">
        <v>0.60836133996746633</v>
      </c>
      <c r="V1072" s="77">
        <v>0.64363274327780606</v>
      </c>
      <c r="W1072" s="77">
        <v>0.90586602015187323</v>
      </c>
      <c r="X1072" s="77">
        <v>0.94006462701492322</v>
      </c>
      <c r="Y1072" s="77">
        <v>0.33907944923851008</v>
      </c>
      <c r="Z1072" s="77">
        <v>0.96753799392097262</v>
      </c>
      <c r="AA1072" s="77">
        <v>0.50290409560649352</v>
      </c>
      <c r="AB1072" s="77">
        <v>0.38070175438596487</v>
      </c>
      <c r="AC1072" s="77">
        <v>0.16842105263157892</v>
      </c>
      <c r="AD1072" s="76">
        <v>0.65233877628237835</v>
      </c>
      <c r="AE1072" s="77">
        <v>0.46138263257861212</v>
      </c>
      <c r="AF1072" s="77">
        <v>0.31983118131850052</v>
      </c>
      <c r="AG1072" s="77">
        <v>0.63629437536241273</v>
      </c>
      <c r="AH1072" s="77">
        <v>0.62599704162263614</v>
      </c>
      <c r="AI1072" s="77">
        <v>0.92296532358339822</v>
      </c>
      <c r="AJ1072" s="77">
        <v>0.65330872157974129</v>
      </c>
      <c r="AK1072" s="77">
        <v>0.4418029249962292</v>
      </c>
      <c r="AL1072" s="77">
        <v>0.16842105263157892</v>
      </c>
      <c r="AM1072" s="76">
        <v>0.47785086339316357</v>
      </c>
      <c r="AN1072" s="77">
        <v>0.72841891352281574</v>
      </c>
      <c r="AO1072" s="78">
        <v>0.42117756640251641</v>
      </c>
      <c r="AP1072" s="79">
        <v>0.53488424375560695</v>
      </c>
      <c r="AQ1072" s="70">
        <v>3</v>
      </c>
      <c r="AR1072" s="71">
        <v>0</v>
      </c>
      <c r="AS1072" s="71">
        <v>2</v>
      </c>
      <c r="AT1072" s="71">
        <v>0</v>
      </c>
      <c r="AU1072" s="71">
        <v>0</v>
      </c>
      <c r="AV1072" s="71" t="s">
        <v>3395</v>
      </c>
      <c r="AW1072" s="72" t="s">
        <v>3422</v>
      </c>
    </row>
    <row r="1073" spans="1:49">
      <c r="A1073" s="23" t="s">
        <v>4821</v>
      </c>
      <c r="B1073" s="23" t="s">
        <v>3737</v>
      </c>
      <c r="C1073" s="23" t="s">
        <v>2503</v>
      </c>
      <c r="D1073" s="24" t="s">
        <v>424</v>
      </c>
      <c r="E1073" s="24" t="s">
        <v>518</v>
      </c>
      <c r="F1073" s="24" t="s">
        <v>566</v>
      </c>
      <c r="G1073" s="24" t="s">
        <v>587</v>
      </c>
      <c r="H1073" s="76">
        <v>0.89827341889847112</v>
      </c>
      <c r="I1073" s="77">
        <v>0.76565414779242591</v>
      </c>
      <c r="J1073" s="77">
        <v>0.58614024158819422</v>
      </c>
      <c r="K1073" s="77">
        <v>0.4828027066183711</v>
      </c>
      <c r="L1073" s="77">
        <v>0.5025693869502561</v>
      </c>
      <c r="M1073" s="77">
        <v>0.71585227908718974</v>
      </c>
      <c r="N1073" s="77">
        <v>0.54502467529049525</v>
      </c>
      <c r="O1073" s="77" t="s">
        <v>3395</v>
      </c>
      <c r="P1073" s="77">
        <v>0.19538880621940496</v>
      </c>
      <c r="Q1073" s="77">
        <v>0.66725076270043371</v>
      </c>
      <c r="R1073" s="77">
        <v>0.43290307495014679</v>
      </c>
      <c r="S1073" s="77">
        <v>0.6588235294117657</v>
      </c>
      <c r="T1073" s="77">
        <v>0.61376522131305977</v>
      </c>
      <c r="U1073" s="77">
        <v>0.5630146507196776</v>
      </c>
      <c r="V1073" s="77">
        <v>0.64363274327780606</v>
      </c>
      <c r="W1073" s="77">
        <v>0.91331273944308233</v>
      </c>
      <c r="X1073" s="77">
        <v>0.87556238980282575</v>
      </c>
      <c r="Y1073" s="77">
        <v>0.33907944923851008</v>
      </c>
      <c r="Z1073" s="77">
        <v>0.96753799392097262</v>
      </c>
      <c r="AA1073" s="77">
        <v>0.50290409560649352</v>
      </c>
      <c r="AB1073" s="77">
        <v>0.38070175438596487</v>
      </c>
      <c r="AC1073" s="77">
        <v>0.16842105263157892</v>
      </c>
      <c r="AD1073" s="76">
        <v>0.75002260275969712</v>
      </c>
      <c r="AE1073" s="77">
        <v>0.48832757083314349</v>
      </c>
      <c r="AF1073" s="77">
        <v>0.55007691882529031</v>
      </c>
      <c r="AG1073" s="77">
        <v>0.63629437536241273</v>
      </c>
      <c r="AH1073" s="77">
        <v>0.60332369699874189</v>
      </c>
      <c r="AI1073" s="77">
        <v>0.8944375646229541</v>
      </c>
      <c r="AJ1073" s="77">
        <v>0.65330872157974129</v>
      </c>
      <c r="AK1073" s="77">
        <v>0.4418029249962292</v>
      </c>
      <c r="AL1073" s="77">
        <v>0.16842105263157892</v>
      </c>
      <c r="AM1073" s="76">
        <v>0.59614236413937693</v>
      </c>
      <c r="AN1073" s="77">
        <v>0.71135187899470287</v>
      </c>
      <c r="AO1073" s="78">
        <v>0.42117756640251641</v>
      </c>
      <c r="AP1073" s="79">
        <v>0.56969289728348915</v>
      </c>
      <c r="AQ1073" s="70">
        <v>3</v>
      </c>
      <c r="AR1073" s="71">
        <v>0</v>
      </c>
      <c r="AS1073" s="71">
        <v>0</v>
      </c>
      <c r="AT1073" s="71">
        <v>0</v>
      </c>
      <c r="AU1073" s="71">
        <v>0</v>
      </c>
      <c r="AV1073" s="71" t="s">
        <v>3395</v>
      </c>
      <c r="AW1073" s="72" t="s">
        <v>3422</v>
      </c>
    </row>
    <row r="1074" spans="1:49">
      <c r="A1074" s="23" t="s">
        <v>4822</v>
      </c>
      <c r="B1074" s="23" t="s">
        <v>3737</v>
      </c>
      <c r="C1074" s="23" t="s">
        <v>2505</v>
      </c>
      <c r="D1074" s="24" t="s">
        <v>424</v>
      </c>
      <c r="E1074" s="24" t="s">
        <v>518</v>
      </c>
      <c r="F1074" s="24" t="s">
        <v>566</v>
      </c>
      <c r="G1074" s="24" t="s">
        <v>589</v>
      </c>
      <c r="H1074" s="76">
        <v>0.89827341889847112</v>
      </c>
      <c r="I1074" s="77">
        <v>0.7770771686955531</v>
      </c>
      <c r="J1074" s="77">
        <v>0.36584841869619444</v>
      </c>
      <c r="K1074" s="77">
        <v>0.66670858131625022</v>
      </c>
      <c r="L1074" s="77">
        <v>0.51797611647963138</v>
      </c>
      <c r="M1074" s="77">
        <v>0.76168167104050122</v>
      </c>
      <c r="N1074" s="77">
        <v>0.68994818526550272</v>
      </c>
      <c r="O1074" s="77" t="s">
        <v>3395</v>
      </c>
      <c r="P1074" s="77">
        <v>0.5</v>
      </c>
      <c r="Q1074" s="77">
        <v>0.62710161383693475</v>
      </c>
      <c r="R1074" s="77">
        <v>2.174865748363318E-2</v>
      </c>
      <c r="S1074" s="77">
        <v>0.6588235294117657</v>
      </c>
      <c r="T1074" s="77">
        <v>0.61376522131305977</v>
      </c>
      <c r="U1074" s="77">
        <v>0.86330206967651801</v>
      </c>
      <c r="V1074" s="77">
        <v>0.64363274327780606</v>
      </c>
      <c r="W1074" s="77">
        <v>0.93133040738583006</v>
      </c>
      <c r="X1074" s="77">
        <v>0.8822471433580269</v>
      </c>
      <c r="Y1074" s="77">
        <v>0.33907944923851008</v>
      </c>
      <c r="Z1074" s="77">
        <v>0.96753799392097262</v>
      </c>
      <c r="AA1074" s="77">
        <v>0.50290409560649352</v>
      </c>
      <c r="AB1074" s="77">
        <v>0.38070175438596487</v>
      </c>
      <c r="AC1074" s="77">
        <v>0.16842105263157892</v>
      </c>
      <c r="AD1074" s="76">
        <v>0.6803996687634063</v>
      </c>
      <c r="AE1074" s="77">
        <v>0.62726291082037711</v>
      </c>
      <c r="AF1074" s="77">
        <v>0.32442513566028397</v>
      </c>
      <c r="AG1074" s="77">
        <v>0.63629437536241273</v>
      </c>
      <c r="AH1074" s="77">
        <v>0.75346740647716204</v>
      </c>
      <c r="AI1074" s="77">
        <v>0.90678877537192848</v>
      </c>
      <c r="AJ1074" s="77">
        <v>0.65330872157974129</v>
      </c>
      <c r="AK1074" s="77">
        <v>0.4418029249962292</v>
      </c>
      <c r="AL1074" s="77">
        <v>0.16842105263157892</v>
      </c>
      <c r="AM1074" s="76">
        <v>0.54402923841468909</v>
      </c>
      <c r="AN1074" s="77">
        <v>0.76551685240383449</v>
      </c>
      <c r="AO1074" s="78">
        <v>0.42117756640251641</v>
      </c>
      <c r="AP1074" s="79">
        <v>0.56834181494415525</v>
      </c>
      <c r="AQ1074" s="70">
        <v>3</v>
      </c>
      <c r="AR1074" s="71">
        <v>0</v>
      </c>
      <c r="AS1074" s="71">
        <v>0</v>
      </c>
      <c r="AT1074" s="71">
        <v>0</v>
      </c>
      <c r="AU1074" s="71">
        <v>0</v>
      </c>
      <c r="AV1074" s="71" t="s">
        <v>3395</v>
      </c>
      <c r="AW1074" s="72" t="s">
        <v>3422</v>
      </c>
    </row>
    <row r="1075" spans="1:49">
      <c r="A1075" s="23" t="s">
        <v>4823</v>
      </c>
      <c r="B1075" s="23" t="s">
        <v>3737</v>
      </c>
      <c r="C1075" s="23" t="s">
        <v>2507</v>
      </c>
      <c r="D1075" s="24" t="s">
        <v>424</v>
      </c>
      <c r="E1075" s="24" t="s">
        <v>518</v>
      </c>
      <c r="F1075" s="24" t="s">
        <v>591</v>
      </c>
      <c r="G1075" s="24" t="s">
        <v>596</v>
      </c>
      <c r="H1075" s="76">
        <v>0.90996478681355231</v>
      </c>
      <c r="I1075" s="77">
        <v>0.92665177952861244</v>
      </c>
      <c r="J1075" s="77">
        <v>1</v>
      </c>
      <c r="K1075" s="77">
        <v>0.85261618592141797</v>
      </c>
      <c r="L1075" s="77">
        <v>0.48707796783463769</v>
      </c>
      <c r="M1075" s="77">
        <v>1</v>
      </c>
      <c r="N1075" s="77">
        <v>1</v>
      </c>
      <c r="O1075" s="77" t="s">
        <v>3395</v>
      </c>
      <c r="P1075" s="77">
        <v>0.5</v>
      </c>
      <c r="Q1075" s="77">
        <v>0.70822871237684948</v>
      </c>
      <c r="R1075" s="77">
        <v>0.10091495545759246</v>
      </c>
      <c r="S1075" s="77">
        <v>0.67058823529411793</v>
      </c>
      <c r="T1075" s="77">
        <v>0.66046324334772244</v>
      </c>
      <c r="U1075" s="77">
        <v>0.8159476203701298</v>
      </c>
      <c r="V1075" s="77">
        <v>0.61193893311057457</v>
      </c>
      <c r="W1075" s="77">
        <v>1</v>
      </c>
      <c r="X1075" s="77">
        <v>0.89137518821999107</v>
      </c>
      <c r="Y1075" s="77">
        <v>0.39960640571320372</v>
      </c>
      <c r="Z1075" s="77">
        <v>0.98285714285714287</v>
      </c>
      <c r="AA1075" s="77">
        <v>0.50290409560649352</v>
      </c>
      <c r="AB1075" s="77">
        <v>0.38070175438596487</v>
      </c>
      <c r="AC1075" s="77">
        <v>0.16842105263157892</v>
      </c>
      <c r="AD1075" s="76">
        <v>0.94553885544738814</v>
      </c>
      <c r="AE1075" s="77">
        <v>0.76793883075121117</v>
      </c>
      <c r="AF1075" s="77">
        <v>0.40457183391722096</v>
      </c>
      <c r="AG1075" s="77">
        <v>0.66552573932092018</v>
      </c>
      <c r="AH1075" s="77">
        <v>0.71394327674035218</v>
      </c>
      <c r="AI1075" s="77">
        <v>0.94568759410999559</v>
      </c>
      <c r="AJ1075" s="77">
        <v>0.69123177428517324</v>
      </c>
      <c r="AK1075" s="77">
        <v>0.4418029249962292</v>
      </c>
      <c r="AL1075" s="77">
        <v>0.16842105263157892</v>
      </c>
      <c r="AM1075" s="76">
        <v>0.70601650670527338</v>
      </c>
      <c r="AN1075" s="77">
        <v>0.77505220339042269</v>
      </c>
      <c r="AO1075" s="78">
        <v>0.43381858397099382</v>
      </c>
      <c r="AP1075" s="79">
        <v>0.62873864347348252</v>
      </c>
      <c r="AQ1075" s="70">
        <v>3</v>
      </c>
      <c r="AR1075" s="71">
        <v>0</v>
      </c>
      <c r="AS1075" s="71">
        <v>1</v>
      </c>
      <c r="AT1075" s="71">
        <v>0</v>
      </c>
      <c r="AU1075" s="71">
        <v>0</v>
      </c>
      <c r="AV1075" s="71" t="s">
        <v>3395</v>
      </c>
      <c r="AW1075" s="72" t="s">
        <v>3422</v>
      </c>
    </row>
    <row r="1076" spans="1:49">
      <c r="A1076" s="23" t="s">
        <v>4824</v>
      </c>
      <c r="B1076" s="23" t="s">
        <v>3737</v>
      </c>
      <c r="C1076" s="23" t="s">
        <v>2511</v>
      </c>
      <c r="D1076" s="24" t="s">
        <v>424</v>
      </c>
      <c r="E1076" s="24" t="s">
        <v>518</v>
      </c>
      <c r="F1076" s="24" t="s">
        <v>591</v>
      </c>
      <c r="G1076" s="24" t="s">
        <v>600</v>
      </c>
      <c r="H1076" s="76">
        <v>0.90996478681355231</v>
      </c>
      <c r="I1076" s="77">
        <v>0.87717246967361118</v>
      </c>
      <c r="J1076" s="77">
        <v>0.86861791531141164</v>
      </c>
      <c r="K1076" s="77">
        <v>0.46102838121841827</v>
      </c>
      <c r="L1076" s="77">
        <v>0.5255710785739276</v>
      </c>
      <c r="M1076" s="77">
        <v>0</v>
      </c>
      <c r="N1076" s="77">
        <v>0.90911676927881002</v>
      </c>
      <c r="O1076" s="77" t="s">
        <v>3395</v>
      </c>
      <c r="P1076" s="77">
        <v>0.40538768259040181</v>
      </c>
      <c r="Q1076" s="77">
        <v>0.7744393986260476</v>
      </c>
      <c r="R1076" s="77">
        <v>1</v>
      </c>
      <c r="S1076" s="77">
        <v>0.67058823529411793</v>
      </c>
      <c r="T1076" s="77">
        <v>0.66046324334772244</v>
      </c>
      <c r="U1076" s="77">
        <v>0.63221589846861403</v>
      </c>
      <c r="V1076" s="77">
        <v>0.61193893311057457</v>
      </c>
      <c r="W1076" s="77">
        <v>0.92800917449700715</v>
      </c>
      <c r="X1076" s="77">
        <v>0.89831635670511323</v>
      </c>
      <c r="Y1076" s="77">
        <v>0.39960640571320372</v>
      </c>
      <c r="Z1076" s="77">
        <v>0.98285714285714287</v>
      </c>
      <c r="AA1076" s="77">
        <v>0.50290409560649352</v>
      </c>
      <c r="AB1076" s="77">
        <v>0.38070175438596487</v>
      </c>
      <c r="AC1076" s="77">
        <v>0.16842105263157892</v>
      </c>
      <c r="AD1076" s="76">
        <v>0.88525172393285834</v>
      </c>
      <c r="AE1076" s="77">
        <v>0.46022078233231156</v>
      </c>
      <c r="AF1076" s="77">
        <v>0.8872196993130238</v>
      </c>
      <c r="AG1076" s="77">
        <v>0.66552573932092018</v>
      </c>
      <c r="AH1076" s="77">
        <v>0.6220774157895943</v>
      </c>
      <c r="AI1076" s="77">
        <v>0.91316276560106013</v>
      </c>
      <c r="AJ1076" s="77">
        <v>0.69123177428517324</v>
      </c>
      <c r="AK1076" s="77">
        <v>0.4418029249962292</v>
      </c>
      <c r="AL1076" s="77">
        <v>0.16842105263157892</v>
      </c>
      <c r="AM1076" s="76">
        <v>0.7442307351927312</v>
      </c>
      <c r="AN1076" s="77">
        <v>0.7335886402371915</v>
      </c>
      <c r="AO1076" s="78">
        <v>0.43381858397099382</v>
      </c>
      <c r="AP1076" s="79">
        <v>0.62796297564054904</v>
      </c>
      <c r="AQ1076" s="70">
        <v>3</v>
      </c>
      <c r="AR1076" s="71">
        <v>0</v>
      </c>
      <c r="AS1076" s="71">
        <v>2</v>
      </c>
      <c r="AT1076" s="71">
        <v>0</v>
      </c>
      <c r="AU1076" s="71">
        <v>0</v>
      </c>
      <c r="AV1076" s="71" t="s">
        <v>3395</v>
      </c>
      <c r="AW1076" s="72" t="s">
        <v>3422</v>
      </c>
    </row>
    <row r="1077" spans="1:49">
      <c r="A1077" s="23" t="s">
        <v>4825</v>
      </c>
      <c r="B1077" s="23" t="s">
        <v>3737</v>
      </c>
      <c r="C1077" s="23" t="s">
        <v>2513</v>
      </c>
      <c r="D1077" s="24" t="s">
        <v>424</v>
      </c>
      <c r="E1077" s="24" t="s">
        <v>518</v>
      </c>
      <c r="F1077" s="24" t="s">
        <v>591</v>
      </c>
      <c r="G1077" s="24" t="s">
        <v>602</v>
      </c>
      <c r="H1077" s="76">
        <v>0.90996478681355231</v>
      </c>
      <c r="I1077" s="77">
        <v>0.64360809847496969</v>
      </c>
      <c r="J1077" s="77">
        <v>0.32194549255872729</v>
      </c>
      <c r="K1077" s="77">
        <v>0.84605116493828736</v>
      </c>
      <c r="L1077" s="77">
        <v>0.49374811964715742</v>
      </c>
      <c r="M1077" s="77">
        <v>0.14766449157397388</v>
      </c>
      <c r="N1077" s="77">
        <v>0.44397254477671561</v>
      </c>
      <c r="O1077" s="77" t="s">
        <v>3395</v>
      </c>
      <c r="P1077" s="77">
        <v>0.23922797153994863</v>
      </c>
      <c r="Q1077" s="77">
        <v>0.76381628420225833</v>
      </c>
      <c r="R1077" s="77">
        <v>0.23523503149488179</v>
      </c>
      <c r="S1077" s="77">
        <v>0.67058823529411793</v>
      </c>
      <c r="T1077" s="77">
        <v>0.66046324334772244</v>
      </c>
      <c r="U1077" s="77">
        <v>0.65566754162028495</v>
      </c>
      <c r="V1077" s="77">
        <v>0.61193893311057457</v>
      </c>
      <c r="W1077" s="77">
        <v>0.92172190362510686</v>
      </c>
      <c r="X1077" s="77">
        <v>0.71339219574865997</v>
      </c>
      <c r="Y1077" s="77">
        <v>0.39960640571320372</v>
      </c>
      <c r="Z1077" s="77">
        <v>0.98285714285714287</v>
      </c>
      <c r="AA1077" s="77">
        <v>0.50290409560649352</v>
      </c>
      <c r="AB1077" s="77">
        <v>0.38070175438596487</v>
      </c>
      <c r="AC1077" s="77">
        <v>0.16842105263157892</v>
      </c>
      <c r="AD1077" s="76">
        <v>0.62517279261574976</v>
      </c>
      <c r="AE1077" s="77">
        <v>0.43413285849521654</v>
      </c>
      <c r="AF1077" s="77">
        <v>0.49952565784857006</v>
      </c>
      <c r="AG1077" s="77">
        <v>0.66552573932092018</v>
      </c>
      <c r="AH1077" s="77">
        <v>0.63380323736542976</v>
      </c>
      <c r="AI1077" s="77">
        <v>0.81755704968688336</v>
      </c>
      <c r="AJ1077" s="77">
        <v>0.69123177428517324</v>
      </c>
      <c r="AK1077" s="77">
        <v>0.4418029249962292</v>
      </c>
      <c r="AL1077" s="77">
        <v>0.16842105263157892</v>
      </c>
      <c r="AM1077" s="76">
        <v>0.51961043631984538</v>
      </c>
      <c r="AN1077" s="77">
        <v>0.70562867545774444</v>
      </c>
      <c r="AO1077" s="78">
        <v>0.43381858397099382</v>
      </c>
      <c r="AP1077" s="79">
        <v>0.54741902195472436</v>
      </c>
      <c r="AQ1077" s="70">
        <v>3</v>
      </c>
      <c r="AR1077" s="71">
        <v>0</v>
      </c>
      <c r="AS1077" s="71">
        <v>0</v>
      </c>
      <c r="AT1077" s="71">
        <v>0</v>
      </c>
      <c r="AU1077" s="71">
        <v>0</v>
      </c>
      <c r="AV1077" s="71" t="s">
        <v>3395</v>
      </c>
      <c r="AW1077" s="72" t="s">
        <v>3422</v>
      </c>
    </row>
    <row r="1078" spans="1:49">
      <c r="A1078" s="23" t="s">
        <v>4826</v>
      </c>
      <c r="B1078" s="23" t="s">
        <v>3737</v>
      </c>
      <c r="C1078" s="23" t="s">
        <v>2515</v>
      </c>
      <c r="D1078" s="24" t="s">
        <v>424</v>
      </c>
      <c r="E1078" s="24" t="s">
        <v>518</v>
      </c>
      <c r="F1078" s="24" t="s">
        <v>591</v>
      </c>
      <c r="G1078" s="24" t="s">
        <v>604</v>
      </c>
      <c r="H1078" s="76">
        <v>0.90996478681355231</v>
      </c>
      <c r="I1078" s="77">
        <v>0.79814698563194719</v>
      </c>
      <c r="J1078" s="77">
        <v>0.67253463943894665</v>
      </c>
      <c r="K1078" s="77">
        <v>0.63279788750780464</v>
      </c>
      <c r="L1078" s="77">
        <v>0.5012787176559087</v>
      </c>
      <c r="M1078" s="77">
        <v>0.55377611768198687</v>
      </c>
      <c r="N1078" s="77">
        <v>0.71042162910658679</v>
      </c>
      <c r="O1078" s="77" t="s">
        <v>3395</v>
      </c>
      <c r="P1078" s="77">
        <v>0.30479343218733645</v>
      </c>
      <c r="Q1078" s="77">
        <v>0.85101148224505541</v>
      </c>
      <c r="R1078" s="77">
        <v>0.65698725200524111</v>
      </c>
      <c r="S1078" s="77">
        <v>0.67058823529411793</v>
      </c>
      <c r="T1078" s="77">
        <v>0.66046324334772244</v>
      </c>
      <c r="U1078" s="77">
        <v>0.59990915512833942</v>
      </c>
      <c r="V1078" s="77">
        <v>0.61193893311057457</v>
      </c>
      <c r="W1078" s="77">
        <v>0.93540471112976697</v>
      </c>
      <c r="X1078" s="77">
        <v>0.854435106150228</v>
      </c>
      <c r="Y1078" s="77">
        <v>0.39960640571320372</v>
      </c>
      <c r="Z1078" s="77">
        <v>0.98285714285714287</v>
      </c>
      <c r="AA1078" s="77">
        <v>0.50290409560649352</v>
      </c>
      <c r="AB1078" s="77">
        <v>0.38070175438596487</v>
      </c>
      <c r="AC1078" s="77">
        <v>0.16842105263157892</v>
      </c>
      <c r="AD1078" s="76">
        <v>0.79354880396148209</v>
      </c>
      <c r="AE1078" s="77">
        <v>0.54061355682792467</v>
      </c>
      <c r="AF1078" s="77">
        <v>0.75399936712514826</v>
      </c>
      <c r="AG1078" s="77">
        <v>0.66552573932092018</v>
      </c>
      <c r="AH1078" s="77">
        <v>0.60592404411945699</v>
      </c>
      <c r="AI1078" s="77">
        <v>0.89491990863999749</v>
      </c>
      <c r="AJ1078" s="77">
        <v>0.69123177428517324</v>
      </c>
      <c r="AK1078" s="77">
        <v>0.4418029249962292</v>
      </c>
      <c r="AL1078" s="77">
        <v>0.16842105263157892</v>
      </c>
      <c r="AM1078" s="76">
        <v>0.69605390930485178</v>
      </c>
      <c r="AN1078" s="77">
        <v>0.7221232306934583</v>
      </c>
      <c r="AO1078" s="78">
        <v>0.43381858397099382</v>
      </c>
      <c r="AP1078" s="79">
        <v>0.6096134861104483</v>
      </c>
      <c r="AQ1078" s="70">
        <v>3</v>
      </c>
      <c r="AR1078" s="71">
        <v>0</v>
      </c>
      <c r="AS1078" s="71">
        <v>2</v>
      </c>
      <c r="AT1078" s="71">
        <v>0</v>
      </c>
      <c r="AU1078" s="71">
        <v>0</v>
      </c>
      <c r="AV1078" s="71" t="s">
        <v>3395</v>
      </c>
      <c r="AW1078" s="72" t="s">
        <v>3422</v>
      </c>
    </row>
    <row r="1079" spans="1:49">
      <c r="A1079" s="23" t="s">
        <v>4827</v>
      </c>
      <c r="B1079" s="23" t="s">
        <v>3737</v>
      </c>
      <c r="C1079" s="23" t="s">
        <v>2517</v>
      </c>
      <c r="D1079" s="24" t="s">
        <v>424</v>
      </c>
      <c r="E1079" s="24" t="s">
        <v>518</v>
      </c>
      <c r="F1079" s="24" t="s">
        <v>591</v>
      </c>
      <c r="G1079" s="24" t="s">
        <v>608</v>
      </c>
      <c r="H1079" s="76">
        <v>0.90996478681355231</v>
      </c>
      <c r="I1079" s="77">
        <v>0.90137673814372277</v>
      </c>
      <c r="J1079" s="77">
        <v>0.92271038025518837</v>
      </c>
      <c r="K1079" s="77">
        <v>0.70748623430712554</v>
      </c>
      <c r="L1079" s="77">
        <v>0.49685792125401013</v>
      </c>
      <c r="M1079" s="77">
        <v>0.53704214112926907</v>
      </c>
      <c r="N1079" s="77">
        <v>0.90175829743637159</v>
      </c>
      <c r="O1079" s="77" t="s">
        <v>3395</v>
      </c>
      <c r="P1079" s="77">
        <v>0.47434410292331453</v>
      </c>
      <c r="Q1079" s="77">
        <v>0.792186333658772</v>
      </c>
      <c r="R1079" s="77">
        <v>0.6602721421235781</v>
      </c>
      <c r="S1079" s="77">
        <v>0.67058823529411793</v>
      </c>
      <c r="T1079" s="77">
        <v>0.66046324334772244</v>
      </c>
      <c r="U1079" s="77">
        <v>0.6500767199000318</v>
      </c>
      <c r="V1079" s="77">
        <v>0.61193893311057457</v>
      </c>
      <c r="W1079" s="77">
        <v>0.91358029722953193</v>
      </c>
      <c r="X1079" s="77">
        <v>0.87291821291402272</v>
      </c>
      <c r="Y1079" s="77">
        <v>0.39960640571320372</v>
      </c>
      <c r="Z1079" s="77">
        <v>0.98285714285714287</v>
      </c>
      <c r="AA1079" s="77">
        <v>0.50290409560649352</v>
      </c>
      <c r="AB1079" s="77">
        <v>0.38070175438596487</v>
      </c>
      <c r="AC1079" s="77">
        <v>0.16842105263157892</v>
      </c>
      <c r="AD1079" s="76">
        <v>0.91135063507082104</v>
      </c>
      <c r="AE1079" s="77">
        <v>0.62349773941001818</v>
      </c>
      <c r="AF1079" s="77">
        <v>0.72622923789117499</v>
      </c>
      <c r="AG1079" s="77">
        <v>0.66552573932092018</v>
      </c>
      <c r="AH1079" s="77">
        <v>0.63100782650530318</v>
      </c>
      <c r="AI1079" s="77">
        <v>0.89324925507177733</v>
      </c>
      <c r="AJ1079" s="77">
        <v>0.69123177428517324</v>
      </c>
      <c r="AK1079" s="77">
        <v>0.4418029249962292</v>
      </c>
      <c r="AL1079" s="77">
        <v>0.16842105263157892</v>
      </c>
      <c r="AM1079" s="76">
        <v>0.75369253745733811</v>
      </c>
      <c r="AN1079" s="77">
        <v>0.72992760696600023</v>
      </c>
      <c r="AO1079" s="78">
        <v>0.43381858397099382</v>
      </c>
      <c r="AP1079" s="79">
        <v>0.62971760199439109</v>
      </c>
      <c r="AQ1079" s="70">
        <v>3</v>
      </c>
      <c r="AR1079" s="71">
        <v>0</v>
      </c>
      <c r="AS1079" s="71">
        <v>2</v>
      </c>
      <c r="AT1079" s="71">
        <v>0</v>
      </c>
      <c r="AU1079" s="71">
        <v>0</v>
      </c>
      <c r="AV1079" s="71" t="s">
        <v>3395</v>
      </c>
      <c r="AW1079" s="72" t="s">
        <v>3422</v>
      </c>
    </row>
    <row r="1080" spans="1:49">
      <c r="A1080" s="23" t="s">
        <v>4828</v>
      </c>
      <c r="B1080" s="23" t="s">
        <v>3737</v>
      </c>
      <c r="C1080" s="23" t="s">
        <v>2519</v>
      </c>
      <c r="D1080" s="24" t="s">
        <v>424</v>
      </c>
      <c r="E1080" s="24" t="s">
        <v>518</v>
      </c>
      <c r="F1080" s="24" t="s">
        <v>591</v>
      </c>
      <c r="G1080" s="24" t="s">
        <v>610</v>
      </c>
      <c r="H1080" s="76">
        <v>0.90996478681355231</v>
      </c>
      <c r="I1080" s="77">
        <v>0.8987384959700917</v>
      </c>
      <c r="J1080" s="77">
        <v>0.91558389810773744</v>
      </c>
      <c r="K1080" s="77">
        <v>0.57616404206561245</v>
      </c>
      <c r="L1080" s="77">
        <v>0.51273213729944833</v>
      </c>
      <c r="M1080" s="77">
        <v>0.8765670241697765</v>
      </c>
      <c r="N1080" s="77">
        <v>0.87278180377363679</v>
      </c>
      <c r="O1080" s="77" t="s">
        <v>3395</v>
      </c>
      <c r="P1080" s="77">
        <v>0.44755748183443483</v>
      </c>
      <c r="Q1080" s="77">
        <v>0.80951719295512803</v>
      </c>
      <c r="R1080" s="77">
        <v>0.26016366117152906</v>
      </c>
      <c r="S1080" s="77">
        <v>0.67058823529411793</v>
      </c>
      <c r="T1080" s="77">
        <v>0.66046324334772244</v>
      </c>
      <c r="U1080" s="77">
        <v>0.62133181549068672</v>
      </c>
      <c r="V1080" s="77">
        <v>0.61193893311057457</v>
      </c>
      <c r="W1080" s="77">
        <v>0.96677330834224173</v>
      </c>
      <c r="X1080" s="77">
        <v>0.95705170781815974</v>
      </c>
      <c r="Y1080" s="77">
        <v>0.39960640571320372</v>
      </c>
      <c r="Z1080" s="77">
        <v>0.98285714285714287</v>
      </c>
      <c r="AA1080" s="77">
        <v>0.50290409560649352</v>
      </c>
      <c r="AB1080" s="77">
        <v>0.38070175438596487</v>
      </c>
      <c r="AC1080" s="77">
        <v>0.16842105263157892</v>
      </c>
      <c r="AD1080" s="76">
        <v>0.90809572696379381</v>
      </c>
      <c r="AE1080" s="77">
        <v>0.65716049782858177</v>
      </c>
      <c r="AF1080" s="77">
        <v>0.53484042706332857</v>
      </c>
      <c r="AG1080" s="77">
        <v>0.66552573932092018</v>
      </c>
      <c r="AH1080" s="77">
        <v>0.61663537430063065</v>
      </c>
      <c r="AI1080" s="77">
        <v>0.96191250808020068</v>
      </c>
      <c r="AJ1080" s="77">
        <v>0.69123177428517324</v>
      </c>
      <c r="AK1080" s="77">
        <v>0.4418029249962292</v>
      </c>
      <c r="AL1080" s="77">
        <v>0.16842105263157892</v>
      </c>
      <c r="AM1080" s="76">
        <v>0.70003221728523479</v>
      </c>
      <c r="AN1080" s="77">
        <v>0.74802454056725054</v>
      </c>
      <c r="AO1080" s="78">
        <v>0.43381858397099382</v>
      </c>
      <c r="AP1080" s="79">
        <v>0.61872842534798489</v>
      </c>
      <c r="AQ1080" s="70">
        <v>3</v>
      </c>
      <c r="AR1080" s="71">
        <v>0</v>
      </c>
      <c r="AS1080" s="71">
        <v>2</v>
      </c>
      <c r="AT1080" s="71">
        <v>0</v>
      </c>
      <c r="AU1080" s="71">
        <v>0</v>
      </c>
      <c r="AV1080" s="71" t="s">
        <v>3395</v>
      </c>
      <c r="AW1080" s="72" t="s">
        <v>3422</v>
      </c>
    </row>
    <row r="1081" spans="1:49">
      <c r="A1081" s="23" t="s">
        <v>4829</v>
      </c>
      <c r="B1081" s="23" t="s">
        <v>3737</v>
      </c>
      <c r="C1081" s="23" t="s">
        <v>2521</v>
      </c>
      <c r="D1081" s="24" t="s">
        <v>424</v>
      </c>
      <c r="E1081" s="24" t="s">
        <v>518</v>
      </c>
      <c r="F1081" s="24" t="s">
        <v>612</v>
      </c>
      <c r="G1081" s="24" t="s">
        <v>631</v>
      </c>
      <c r="H1081" s="76">
        <v>0.91193003816544493</v>
      </c>
      <c r="I1081" s="77">
        <v>0.53244306428860322</v>
      </c>
      <c r="J1081" s="77">
        <v>0.13478260667232767</v>
      </c>
      <c r="K1081" s="77">
        <v>0.74300839718173928</v>
      </c>
      <c r="L1081" s="77">
        <v>0.53048984974293656</v>
      </c>
      <c r="M1081" s="77">
        <v>0.40468808157377911</v>
      </c>
      <c r="N1081" s="77">
        <v>5.1344538852228672E-2</v>
      </c>
      <c r="O1081" s="77" t="s">
        <v>3395</v>
      </c>
      <c r="P1081" s="77">
        <v>0.31030398104676482</v>
      </c>
      <c r="Q1081" s="77">
        <v>0.89614577732880107</v>
      </c>
      <c r="R1081" s="77">
        <v>0.71479982236846618</v>
      </c>
      <c r="S1081" s="77">
        <v>0.62352941176470555</v>
      </c>
      <c r="T1081" s="77">
        <v>0.79587655434572513</v>
      </c>
      <c r="U1081" s="77">
        <v>0.61050222281184119</v>
      </c>
      <c r="V1081" s="77">
        <v>0.59231293122932416</v>
      </c>
      <c r="W1081" s="77">
        <v>0.98583562343134068</v>
      </c>
      <c r="X1081" s="77">
        <v>0.94775707491255268</v>
      </c>
      <c r="Y1081" s="77">
        <v>0.41008872778424005</v>
      </c>
      <c r="Z1081" s="77">
        <v>0.92</v>
      </c>
      <c r="AA1081" s="77">
        <v>0.50290409560649363</v>
      </c>
      <c r="AB1081" s="77">
        <v>0.38070175438596487</v>
      </c>
      <c r="AC1081" s="77">
        <v>0.16842105263157892</v>
      </c>
      <c r="AD1081" s="76">
        <v>0.52638523637545853</v>
      </c>
      <c r="AE1081" s="77">
        <v>0.40796696967948964</v>
      </c>
      <c r="AF1081" s="77">
        <v>0.80547279984863362</v>
      </c>
      <c r="AG1081" s="77">
        <v>0.70970298305521529</v>
      </c>
      <c r="AH1081" s="77">
        <v>0.60140757702058267</v>
      </c>
      <c r="AI1081" s="77">
        <v>0.96679634917194668</v>
      </c>
      <c r="AJ1081" s="77">
        <v>0.66504436389212007</v>
      </c>
      <c r="AK1081" s="77">
        <v>0.44180292499622925</v>
      </c>
      <c r="AL1081" s="77">
        <v>0.16842105263157892</v>
      </c>
      <c r="AM1081" s="76">
        <v>0.57994166863452723</v>
      </c>
      <c r="AN1081" s="77">
        <v>0.75930230308258151</v>
      </c>
      <c r="AO1081" s="78">
        <v>0.42508944717330949</v>
      </c>
      <c r="AP1081" s="79">
        <v>0.58007560511433942</v>
      </c>
      <c r="AQ1081" s="70">
        <v>3</v>
      </c>
      <c r="AR1081" s="71">
        <v>3</v>
      </c>
      <c r="AS1081" s="71">
        <v>0</v>
      </c>
      <c r="AT1081" s="71">
        <v>0</v>
      </c>
      <c r="AU1081" s="71">
        <v>0</v>
      </c>
      <c r="AV1081" s="71" t="s">
        <v>3395</v>
      </c>
      <c r="AW1081" s="72" t="s">
        <v>3422</v>
      </c>
    </row>
    <row r="1082" spans="1:49">
      <c r="A1082" s="23" t="s">
        <v>4830</v>
      </c>
      <c r="B1082" s="23" t="s">
        <v>3737</v>
      </c>
      <c r="C1082" s="23" t="s">
        <v>2524</v>
      </c>
      <c r="D1082" s="24" t="s">
        <v>424</v>
      </c>
      <c r="E1082" s="24" t="s">
        <v>518</v>
      </c>
      <c r="F1082" s="24" t="s">
        <v>612</v>
      </c>
      <c r="G1082" s="24" t="s">
        <v>633</v>
      </c>
      <c r="H1082" s="76">
        <v>0.91193003816544493</v>
      </c>
      <c r="I1082" s="77">
        <v>0.72126988079568655</v>
      </c>
      <c r="J1082" s="77">
        <v>0.55004427812834789</v>
      </c>
      <c r="K1082" s="77">
        <v>0.75884369476795988</v>
      </c>
      <c r="L1082" s="77">
        <v>0.5012787176559087</v>
      </c>
      <c r="M1082" s="77">
        <v>0.90350237092410057</v>
      </c>
      <c r="N1082" s="77">
        <v>0.75171196030428766</v>
      </c>
      <c r="O1082" s="77" t="s">
        <v>3395</v>
      </c>
      <c r="P1082" s="77">
        <v>0.35041310035693263</v>
      </c>
      <c r="Q1082" s="77">
        <v>0.71687008185631684</v>
      </c>
      <c r="R1082" s="77">
        <v>0.29150137414196509</v>
      </c>
      <c r="S1082" s="77">
        <v>0.62352941176470555</v>
      </c>
      <c r="T1082" s="77">
        <v>0.79587655434572513</v>
      </c>
      <c r="U1082" s="77">
        <v>0.62971597294627213</v>
      </c>
      <c r="V1082" s="77">
        <v>0.59231293122932416</v>
      </c>
      <c r="W1082" s="77">
        <v>0.98902612652352473</v>
      </c>
      <c r="X1082" s="77">
        <v>0.90470876457588212</v>
      </c>
      <c r="Y1082" s="77">
        <v>0.41008872778424005</v>
      </c>
      <c r="Z1082" s="77">
        <v>0.92</v>
      </c>
      <c r="AA1082" s="77">
        <v>0.50290409560649363</v>
      </c>
      <c r="AB1082" s="77">
        <v>0.38070175438596487</v>
      </c>
      <c r="AC1082" s="77">
        <v>0.16842105263157892</v>
      </c>
      <c r="AD1082" s="76">
        <v>0.72774806569649308</v>
      </c>
      <c r="AE1082" s="77">
        <v>0.65314996880183795</v>
      </c>
      <c r="AF1082" s="77">
        <v>0.50418572799914096</v>
      </c>
      <c r="AG1082" s="77">
        <v>0.70970298305521529</v>
      </c>
      <c r="AH1082" s="77">
        <v>0.61101445208779814</v>
      </c>
      <c r="AI1082" s="77">
        <v>0.94686744554970348</v>
      </c>
      <c r="AJ1082" s="77">
        <v>0.66504436389212007</v>
      </c>
      <c r="AK1082" s="77">
        <v>0.44180292499622925</v>
      </c>
      <c r="AL1082" s="77">
        <v>0.16842105263157892</v>
      </c>
      <c r="AM1082" s="76">
        <v>0.628361254165824</v>
      </c>
      <c r="AN1082" s="77">
        <v>0.7558616268975723</v>
      </c>
      <c r="AO1082" s="78">
        <v>0.42508944717330949</v>
      </c>
      <c r="AP1082" s="79">
        <v>0.59487588276712555</v>
      </c>
      <c r="AQ1082" s="70">
        <v>3</v>
      </c>
      <c r="AR1082" s="71">
        <v>0</v>
      </c>
      <c r="AS1082" s="71">
        <v>0</v>
      </c>
      <c r="AT1082" s="71">
        <v>0</v>
      </c>
      <c r="AU1082" s="71">
        <v>1</v>
      </c>
      <c r="AV1082" s="71" t="s">
        <v>3460</v>
      </c>
      <c r="AW1082" s="72" t="s">
        <v>3422</v>
      </c>
    </row>
    <row r="1083" spans="1:49">
      <c r="A1083" s="23" t="s">
        <v>4831</v>
      </c>
      <c r="B1083" s="23" t="s">
        <v>3737</v>
      </c>
      <c r="C1083" s="23" t="s">
        <v>2526</v>
      </c>
      <c r="D1083" s="24" t="s">
        <v>424</v>
      </c>
      <c r="E1083" s="24" t="s">
        <v>518</v>
      </c>
      <c r="F1083" s="24" t="s">
        <v>612</v>
      </c>
      <c r="G1083" s="24" t="s">
        <v>635</v>
      </c>
      <c r="H1083" s="76">
        <v>0.91193003816544493</v>
      </c>
      <c r="I1083" s="77">
        <v>0.79768072093703868</v>
      </c>
      <c r="J1083" s="77">
        <v>0.85631946920966362</v>
      </c>
      <c r="K1083" s="77">
        <v>0.73989325415099616</v>
      </c>
      <c r="L1083" s="77">
        <v>0.51110270966012783</v>
      </c>
      <c r="M1083" s="77">
        <v>0.91931304961795901</v>
      </c>
      <c r="N1083" s="77">
        <v>0.66145728699728423</v>
      </c>
      <c r="O1083" s="77" t="s">
        <v>3395</v>
      </c>
      <c r="P1083" s="77">
        <v>0.5</v>
      </c>
      <c r="Q1083" s="77">
        <v>0.74111782430323458</v>
      </c>
      <c r="R1083" s="77">
        <v>0.32162768134075814</v>
      </c>
      <c r="S1083" s="77">
        <v>0.62352941176470555</v>
      </c>
      <c r="T1083" s="77">
        <v>0.79587655434572513</v>
      </c>
      <c r="U1083" s="77">
        <v>0.63972316547365304</v>
      </c>
      <c r="V1083" s="77">
        <v>0.59231293122932416</v>
      </c>
      <c r="W1083" s="77">
        <v>0.99761778541118085</v>
      </c>
      <c r="X1083" s="77">
        <v>0.77930716489949414</v>
      </c>
      <c r="Y1083" s="77">
        <v>0.41008872778424005</v>
      </c>
      <c r="Z1083" s="77">
        <v>0.92</v>
      </c>
      <c r="AA1083" s="77">
        <v>0.50290409560649363</v>
      </c>
      <c r="AB1083" s="77">
        <v>0.38070175438596487</v>
      </c>
      <c r="AC1083" s="77">
        <v>0.16842105263157892</v>
      </c>
      <c r="AD1083" s="76">
        <v>0.85531007610404908</v>
      </c>
      <c r="AE1083" s="77">
        <v>0.6663532600852734</v>
      </c>
      <c r="AF1083" s="77">
        <v>0.53137275282199636</v>
      </c>
      <c r="AG1083" s="77">
        <v>0.70970298305521529</v>
      </c>
      <c r="AH1083" s="77">
        <v>0.61601804835148855</v>
      </c>
      <c r="AI1083" s="77">
        <v>0.88846247515533749</v>
      </c>
      <c r="AJ1083" s="77">
        <v>0.66504436389212007</v>
      </c>
      <c r="AK1083" s="77">
        <v>0.44180292499622925</v>
      </c>
      <c r="AL1083" s="77">
        <v>0.16842105263157892</v>
      </c>
      <c r="AM1083" s="76">
        <v>0.68434536300377291</v>
      </c>
      <c r="AN1083" s="77">
        <v>0.73806116885401385</v>
      </c>
      <c r="AO1083" s="78">
        <v>0.42508944717330949</v>
      </c>
      <c r="AP1083" s="79">
        <v>0.60731660186662051</v>
      </c>
      <c r="AQ1083" s="70">
        <v>3</v>
      </c>
      <c r="AR1083" s="71">
        <v>0</v>
      </c>
      <c r="AS1083" s="71">
        <v>0</v>
      </c>
      <c r="AT1083" s="71">
        <v>0</v>
      </c>
      <c r="AU1083" s="71">
        <v>0</v>
      </c>
      <c r="AV1083" s="71" t="s">
        <v>3395</v>
      </c>
      <c r="AW1083" s="72" t="s">
        <v>3422</v>
      </c>
    </row>
    <row r="1084" spans="1:49">
      <c r="A1084" s="23" t="s">
        <v>4832</v>
      </c>
      <c r="B1084" s="23" t="s">
        <v>3737</v>
      </c>
      <c r="C1084" s="23" t="s">
        <v>2528</v>
      </c>
      <c r="D1084" s="24" t="s">
        <v>424</v>
      </c>
      <c r="E1084" s="24" t="s">
        <v>518</v>
      </c>
      <c r="F1084" s="24" t="s">
        <v>612</v>
      </c>
      <c r="G1084" s="24" t="s">
        <v>637</v>
      </c>
      <c r="H1084" s="76">
        <v>0.91193003816544493</v>
      </c>
      <c r="I1084" s="77">
        <v>0.90449328351215752</v>
      </c>
      <c r="J1084" s="77">
        <v>0.89183481028385259</v>
      </c>
      <c r="K1084" s="77">
        <v>0.68411966833548443</v>
      </c>
      <c r="L1084" s="77">
        <v>0.50558433622051646</v>
      </c>
      <c r="M1084" s="77">
        <v>0.85297162003181271</v>
      </c>
      <c r="N1084" s="77">
        <v>0.90366423799202855</v>
      </c>
      <c r="O1084" s="77" t="s">
        <v>3395</v>
      </c>
      <c r="P1084" s="77">
        <v>0.40313270962279957</v>
      </c>
      <c r="Q1084" s="77">
        <v>0.79726757119081348</v>
      </c>
      <c r="R1084" s="77">
        <v>0.75694809886531489</v>
      </c>
      <c r="S1084" s="77">
        <v>0.62352941176470555</v>
      </c>
      <c r="T1084" s="77">
        <v>0.79587655434572513</v>
      </c>
      <c r="U1084" s="77">
        <v>0.61875955186257781</v>
      </c>
      <c r="V1084" s="77">
        <v>0.59231293122932416</v>
      </c>
      <c r="W1084" s="77">
        <v>0.99722334188361261</v>
      </c>
      <c r="X1084" s="77">
        <v>0.94903751634604339</v>
      </c>
      <c r="Y1084" s="77">
        <v>0.41008872778424005</v>
      </c>
      <c r="Z1084" s="77">
        <v>0.92</v>
      </c>
      <c r="AA1084" s="77">
        <v>0.50290409560649363</v>
      </c>
      <c r="AB1084" s="77">
        <v>0.38070175438596487</v>
      </c>
      <c r="AC1084" s="77">
        <v>0.16842105263157892</v>
      </c>
      <c r="AD1084" s="76">
        <v>0.90275271065381835</v>
      </c>
      <c r="AE1084" s="77">
        <v>0.66989451444052839</v>
      </c>
      <c r="AF1084" s="77">
        <v>0.77710783502806424</v>
      </c>
      <c r="AG1084" s="77">
        <v>0.70970298305521529</v>
      </c>
      <c r="AH1084" s="77">
        <v>0.60553624154595098</v>
      </c>
      <c r="AI1084" s="77">
        <v>0.97313042911482794</v>
      </c>
      <c r="AJ1084" s="77">
        <v>0.66504436389212007</v>
      </c>
      <c r="AK1084" s="77">
        <v>0.44180292499622925</v>
      </c>
      <c r="AL1084" s="77">
        <v>0.16842105263157892</v>
      </c>
      <c r="AM1084" s="76">
        <v>0.78325168670747036</v>
      </c>
      <c r="AN1084" s="77">
        <v>0.76278988457199803</v>
      </c>
      <c r="AO1084" s="78">
        <v>0.42508944717330949</v>
      </c>
      <c r="AP1084" s="79">
        <v>0.64516165903745137</v>
      </c>
      <c r="AQ1084" s="70">
        <v>3</v>
      </c>
      <c r="AR1084" s="71">
        <v>0</v>
      </c>
      <c r="AS1084" s="71">
        <v>2</v>
      </c>
      <c r="AT1084" s="71">
        <v>0</v>
      </c>
      <c r="AU1084" s="71">
        <v>0</v>
      </c>
      <c r="AV1084" s="71" t="s">
        <v>3395</v>
      </c>
      <c r="AW1084" s="72" t="s">
        <v>3422</v>
      </c>
    </row>
    <row r="1085" spans="1:49">
      <c r="A1085" s="23" t="s">
        <v>4833</v>
      </c>
      <c r="B1085" s="23" t="s">
        <v>3737</v>
      </c>
      <c r="C1085" s="23" t="s">
        <v>2530</v>
      </c>
      <c r="D1085" s="24" t="s">
        <v>424</v>
      </c>
      <c r="E1085" s="24" t="s">
        <v>518</v>
      </c>
      <c r="F1085" s="24" t="s">
        <v>639</v>
      </c>
      <c r="G1085" s="24" t="s">
        <v>640</v>
      </c>
      <c r="H1085" s="76">
        <v>0.91304409784900198</v>
      </c>
      <c r="I1085" s="77">
        <v>0.86358762770177955</v>
      </c>
      <c r="J1085" s="77">
        <v>0.7841776089225041</v>
      </c>
      <c r="K1085" s="77">
        <v>0.98539306336128185</v>
      </c>
      <c r="L1085" s="77">
        <v>0.47788894447223623</v>
      </c>
      <c r="M1085" s="77">
        <v>1</v>
      </c>
      <c r="N1085" s="77">
        <v>0.70756908347434977</v>
      </c>
      <c r="O1085" s="77" t="s">
        <v>3395</v>
      </c>
      <c r="P1085" s="77">
        <v>0.5</v>
      </c>
      <c r="Q1085" s="77">
        <v>0.67806785291539384</v>
      </c>
      <c r="R1085" s="77">
        <v>0.14351351800210385</v>
      </c>
      <c r="S1085" s="77">
        <v>0.68235294117647027</v>
      </c>
      <c r="T1085" s="77">
        <v>0.77946330777656081</v>
      </c>
      <c r="U1085" s="77">
        <v>0.82803329069610465</v>
      </c>
      <c r="V1085" s="77">
        <v>0.64861825597136702</v>
      </c>
      <c r="W1085" s="77">
        <v>1</v>
      </c>
      <c r="X1085" s="77">
        <v>0.88447158370549428</v>
      </c>
      <c r="Y1085" s="77">
        <v>0.3671450212351558</v>
      </c>
      <c r="Z1085" s="77">
        <v>0.90285714285714291</v>
      </c>
      <c r="AA1085" s="77">
        <v>0.50290409560649352</v>
      </c>
      <c r="AB1085" s="77">
        <v>0.38070175438596487</v>
      </c>
      <c r="AC1085" s="77">
        <v>0.16842105263157892</v>
      </c>
      <c r="AD1085" s="76">
        <v>0.85360311149109513</v>
      </c>
      <c r="AE1085" s="77">
        <v>0.73417021826157358</v>
      </c>
      <c r="AF1085" s="77">
        <v>0.41079068545874886</v>
      </c>
      <c r="AG1085" s="77">
        <v>0.73090812447651554</v>
      </c>
      <c r="AH1085" s="77">
        <v>0.73832577333373584</v>
      </c>
      <c r="AI1085" s="77">
        <v>0.94223579185274708</v>
      </c>
      <c r="AJ1085" s="77">
        <v>0.63500108204614936</v>
      </c>
      <c r="AK1085" s="77">
        <v>0.4418029249962292</v>
      </c>
      <c r="AL1085" s="77">
        <v>0.16842105263157892</v>
      </c>
      <c r="AM1085" s="76">
        <v>0.66618800507047249</v>
      </c>
      <c r="AN1085" s="77">
        <v>0.80382322988766619</v>
      </c>
      <c r="AO1085" s="78">
        <v>0.41507501989131912</v>
      </c>
      <c r="AP1085" s="79">
        <v>0.61705690041070826</v>
      </c>
      <c r="AQ1085" s="70">
        <v>3</v>
      </c>
      <c r="AR1085" s="71">
        <v>0</v>
      </c>
      <c r="AS1085" s="71">
        <v>0</v>
      </c>
      <c r="AT1085" s="71">
        <v>0</v>
      </c>
      <c r="AU1085" s="71">
        <v>0</v>
      </c>
      <c r="AV1085" s="71" t="s">
        <v>3395</v>
      </c>
      <c r="AW1085" s="72" t="s">
        <v>3422</v>
      </c>
    </row>
    <row r="1086" spans="1:49">
      <c r="A1086" s="23" t="s">
        <v>4834</v>
      </c>
      <c r="B1086" s="23" t="s">
        <v>3737</v>
      </c>
      <c r="C1086" s="23" t="s">
        <v>2533</v>
      </c>
      <c r="D1086" s="24" t="s">
        <v>424</v>
      </c>
      <c r="E1086" s="24" t="s">
        <v>518</v>
      </c>
      <c r="F1086" s="24" t="s">
        <v>639</v>
      </c>
      <c r="G1086" s="24" t="s">
        <v>650</v>
      </c>
      <c r="H1086" s="76">
        <v>0.91304409784900198</v>
      </c>
      <c r="I1086" s="77">
        <v>0.80434662218833863</v>
      </c>
      <c r="J1086" s="77">
        <v>0.70613503323346172</v>
      </c>
      <c r="K1086" s="77">
        <v>0.62112706933470463</v>
      </c>
      <c r="L1086" s="77">
        <v>0.48919520749071937</v>
      </c>
      <c r="M1086" s="77">
        <v>0.29004618283532757</v>
      </c>
      <c r="N1086" s="77">
        <v>0.70354764664807423</v>
      </c>
      <c r="O1086" s="77" t="s">
        <v>3395</v>
      </c>
      <c r="P1086" s="77">
        <v>0.20691151418844744</v>
      </c>
      <c r="Q1086" s="77">
        <v>0.67391287358630469</v>
      </c>
      <c r="R1086" s="77">
        <v>0.33688261771762595</v>
      </c>
      <c r="S1086" s="77">
        <v>0.68235294117647027</v>
      </c>
      <c r="T1086" s="77">
        <v>0.77946330777656081</v>
      </c>
      <c r="U1086" s="77">
        <v>0.60341887871597766</v>
      </c>
      <c r="V1086" s="77">
        <v>0.64861825597136702</v>
      </c>
      <c r="W1086" s="77">
        <v>0.83173459865618704</v>
      </c>
      <c r="X1086" s="77">
        <v>0.83351524094412688</v>
      </c>
      <c r="Y1086" s="77">
        <v>0.3671450212351558</v>
      </c>
      <c r="Z1086" s="77">
        <v>0.90285714285714291</v>
      </c>
      <c r="AA1086" s="77">
        <v>0.50290409560649352</v>
      </c>
      <c r="AB1086" s="77">
        <v>0.38070175438596487</v>
      </c>
      <c r="AC1086" s="77">
        <v>0.16842105263157892</v>
      </c>
      <c r="AD1086" s="76">
        <v>0.80784191775693415</v>
      </c>
      <c r="AE1086" s="77">
        <v>0.46216552409945455</v>
      </c>
      <c r="AF1086" s="77">
        <v>0.50539774565196538</v>
      </c>
      <c r="AG1086" s="77">
        <v>0.73090812447651554</v>
      </c>
      <c r="AH1086" s="77">
        <v>0.62601856734367234</v>
      </c>
      <c r="AI1086" s="77">
        <v>0.83262491980015696</v>
      </c>
      <c r="AJ1086" s="77">
        <v>0.63500108204614936</v>
      </c>
      <c r="AK1086" s="77">
        <v>0.4418029249962292</v>
      </c>
      <c r="AL1086" s="77">
        <v>0.16842105263157892</v>
      </c>
      <c r="AM1086" s="76">
        <v>0.5918017291694514</v>
      </c>
      <c r="AN1086" s="77">
        <v>0.72985053720678161</v>
      </c>
      <c r="AO1086" s="78">
        <v>0.41507501989131912</v>
      </c>
      <c r="AP1086" s="79">
        <v>0.5713895026730238</v>
      </c>
      <c r="AQ1086" s="70">
        <v>3</v>
      </c>
      <c r="AR1086" s="71">
        <v>0</v>
      </c>
      <c r="AS1086" s="71">
        <v>0</v>
      </c>
      <c r="AT1086" s="71">
        <v>0</v>
      </c>
      <c r="AU1086" s="71">
        <v>0</v>
      </c>
      <c r="AV1086" s="71" t="s">
        <v>3395</v>
      </c>
      <c r="AW1086" s="72" t="s">
        <v>3422</v>
      </c>
    </row>
    <row r="1087" spans="1:49">
      <c r="A1087" s="23" t="s">
        <v>4835</v>
      </c>
      <c r="B1087" s="23" t="s">
        <v>3737</v>
      </c>
      <c r="C1087" s="23" t="s">
        <v>2535</v>
      </c>
      <c r="D1087" s="24" t="s">
        <v>424</v>
      </c>
      <c r="E1087" s="24" t="s">
        <v>518</v>
      </c>
      <c r="F1087" s="24" t="s">
        <v>639</v>
      </c>
      <c r="G1087" s="24" t="s">
        <v>658</v>
      </c>
      <c r="H1087" s="76">
        <v>0.91304409784900198</v>
      </c>
      <c r="I1087" s="77">
        <v>0.58338758391335133</v>
      </c>
      <c r="J1087" s="77">
        <v>0.30392002187027095</v>
      </c>
      <c r="K1087" s="77">
        <v>0.76235061919123037</v>
      </c>
      <c r="L1087" s="77">
        <v>0.49268103086049225</v>
      </c>
      <c r="M1087" s="77">
        <v>0.29565544809291611</v>
      </c>
      <c r="N1087" s="77">
        <v>0.15819903494964405</v>
      </c>
      <c r="O1087" s="77" t="s">
        <v>3395</v>
      </c>
      <c r="P1087" s="77">
        <v>0.24430248732004778</v>
      </c>
      <c r="Q1087" s="77">
        <v>0.6753917553023947</v>
      </c>
      <c r="R1087" s="77">
        <v>0.59345185522833666</v>
      </c>
      <c r="S1087" s="77">
        <v>0.68235294117647027</v>
      </c>
      <c r="T1087" s="77">
        <v>0.77946330777656081</v>
      </c>
      <c r="U1087" s="77">
        <v>0.57760845972954611</v>
      </c>
      <c r="V1087" s="77">
        <v>0.64861825597136702</v>
      </c>
      <c r="W1087" s="77">
        <v>0.92287086325297774</v>
      </c>
      <c r="X1087" s="77">
        <v>0.77901318599894775</v>
      </c>
      <c r="Y1087" s="77">
        <v>0.3671450212351558</v>
      </c>
      <c r="Z1087" s="77">
        <v>0.90285714285714291</v>
      </c>
      <c r="AA1087" s="77">
        <v>0.50290409560649352</v>
      </c>
      <c r="AB1087" s="77">
        <v>0.38070175438596487</v>
      </c>
      <c r="AC1087" s="77">
        <v>0.16842105263157892</v>
      </c>
      <c r="AD1087" s="76">
        <v>0.60011723454420807</v>
      </c>
      <c r="AE1087" s="77">
        <v>0.39063772408286612</v>
      </c>
      <c r="AF1087" s="77">
        <v>0.63442180526536562</v>
      </c>
      <c r="AG1087" s="77">
        <v>0.73090812447651554</v>
      </c>
      <c r="AH1087" s="77">
        <v>0.61311335785045662</v>
      </c>
      <c r="AI1087" s="77">
        <v>0.85094202462596269</v>
      </c>
      <c r="AJ1087" s="77">
        <v>0.63500108204614936</v>
      </c>
      <c r="AK1087" s="77">
        <v>0.4418029249962292</v>
      </c>
      <c r="AL1087" s="77">
        <v>0.16842105263157892</v>
      </c>
      <c r="AM1087" s="76">
        <v>0.5417255879641466</v>
      </c>
      <c r="AN1087" s="77">
        <v>0.73165450231764506</v>
      </c>
      <c r="AO1087" s="78">
        <v>0.41507501989131912</v>
      </c>
      <c r="AP1087" s="79">
        <v>0.55538191452676555</v>
      </c>
      <c r="AQ1087" s="70">
        <v>3</v>
      </c>
      <c r="AR1087" s="71">
        <v>0</v>
      </c>
      <c r="AS1087" s="71">
        <v>0</v>
      </c>
      <c r="AT1087" s="71">
        <v>0</v>
      </c>
      <c r="AU1087" s="71">
        <v>0</v>
      </c>
      <c r="AV1087" s="71" t="s">
        <v>3395</v>
      </c>
      <c r="AW1087" s="72" t="s">
        <v>3422</v>
      </c>
    </row>
    <row r="1088" spans="1:49">
      <c r="A1088" s="23" t="s">
        <v>4836</v>
      </c>
      <c r="B1088" s="23" t="s">
        <v>3737</v>
      </c>
      <c r="C1088" s="23" t="s">
        <v>2539</v>
      </c>
      <c r="D1088" s="24" t="s">
        <v>424</v>
      </c>
      <c r="E1088" s="24" t="s">
        <v>518</v>
      </c>
      <c r="F1088" s="24" t="s">
        <v>639</v>
      </c>
      <c r="G1088" s="24" t="s">
        <v>662</v>
      </c>
      <c r="H1088" s="76">
        <v>0.91304409784900198</v>
      </c>
      <c r="I1088" s="77">
        <v>0.77909589347157748</v>
      </c>
      <c r="J1088" s="77">
        <v>0.52957312807679946</v>
      </c>
      <c r="K1088" s="77">
        <v>0.59041080663751999</v>
      </c>
      <c r="L1088" s="77">
        <v>0.50807421005606856</v>
      </c>
      <c r="M1088" s="77">
        <v>0.51996552986739142</v>
      </c>
      <c r="N1088" s="77">
        <v>0.5923737055191286</v>
      </c>
      <c r="O1088" s="77" t="s">
        <v>3395</v>
      </c>
      <c r="P1088" s="77">
        <v>0.4705414536166333</v>
      </c>
      <c r="Q1088" s="77">
        <v>0.72792670862486908</v>
      </c>
      <c r="R1088" s="77">
        <v>0.47724835359958534</v>
      </c>
      <c r="S1088" s="77">
        <v>0.68235294117647027</v>
      </c>
      <c r="T1088" s="77">
        <v>0.77946330777656081</v>
      </c>
      <c r="U1088" s="77">
        <v>0.60869034597932836</v>
      </c>
      <c r="V1088" s="77">
        <v>0.64861825597136702</v>
      </c>
      <c r="W1088" s="77">
        <v>0.94352853752076193</v>
      </c>
      <c r="X1088" s="77">
        <v>0.76229068620620288</v>
      </c>
      <c r="Y1088" s="77">
        <v>0.3671450212351558</v>
      </c>
      <c r="Z1088" s="77">
        <v>0.90285714285714291</v>
      </c>
      <c r="AA1088" s="77">
        <v>0.50290409560649352</v>
      </c>
      <c r="AB1088" s="77">
        <v>0.38070175438596487</v>
      </c>
      <c r="AC1088" s="77">
        <v>0.16842105263157892</v>
      </c>
      <c r="AD1088" s="76">
        <v>0.74057103979912631</v>
      </c>
      <c r="AE1088" s="77">
        <v>0.53627314113934843</v>
      </c>
      <c r="AF1088" s="77">
        <v>0.60258753111222718</v>
      </c>
      <c r="AG1088" s="77">
        <v>0.73090812447651554</v>
      </c>
      <c r="AH1088" s="77">
        <v>0.62865430097534769</v>
      </c>
      <c r="AI1088" s="77">
        <v>0.85290961186348246</v>
      </c>
      <c r="AJ1088" s="77">
        <v>0.63500108204614936</v>
      </c>
      <c r="AK1088" s="77">
        <v>0.4418029249962292</v>
      </c>
      <c r="AL1088" s="77">
        <v>0.16842105263157892</v>
      </c>
      <c r="AM1088" s="76">
        <v>0.62647723735023397</v>
      </c>
      <c r="AN1088" s="77">
        <v>0.73749067910511512</v>
      </c>
      <c r="AO1088" s="78">
        <v>0.41507501989131912</v>
      </c>
      <c r="AP1088" s="79">
        <v>0.58484356193680975</v>
      </c>
      <c r="AQ1088" s="70">
        <v>3</v>
      </c>
      <c r="AR1088" s="71">
        <v>0</v>
      </c>
      <c r="AS1088" s="71">
        <v>0</v>
      </c>
      <c r="AT1088" s="71">
        <v>0</v>
      </c>
      <c r="AU1088" s="71">
        <v>0</v>
      </c>
      <c r="AV1088" s="71" t="s">
        <v>3395</v>
      </c>
      <c r="AW1088" s="72" t="s">
        <v>3422</v>
      </c>
    </row>
    <row r="1089" spans="1:49">
      <c r="A1089" s="23" t="s">
        <v>4837</v>
      </c>
      <c r="B1089" s="23" t="s">
        <v>3737</v>
      </c>
      <c r="C1089" s="23" t="s">
        <v>2541</v>
      </c>
      <c r="D1089" s="24" t="s">
        <v>424</v>
      </c>
      <c r="E1089" s="24" t="s">
        <v>518</v>
      </c>
      <c r="F1089" s="24" t="s">
        <v>664</v>
      </c>
      <c r="G1089" s="24" t="s">
        <v>673</v>
      </c>
      <c r="H1089" s="76">
        <v>0.90942653325857536</v>
      </c>
      <c r="I1089" s="77">
        <v>0.5025530015286398</v>
      </c>
      <c r="J1089" s="77">
        <v>0.27473887373587413</v>
      </c>
      <c r="K1089" s="77">
        <v>0.60405719037908345</v>
      </c>
      <c r="L1089" s="77">
        <v>0.50485261819537464</v>
      </c>
      <c r="M1089" s="77">
        <v>0.37751552783752385</v>
      </c>
      <c r="N1089" s="77">
        <v>0</v>
      </c>
      <c r="O1089" s="77" t="s">
        <v>3395</v>
      </c>
      <c r="P1089" s="77">
        <v>0.25096738726058199</v>
      </c>
      <c r="Q1089" s="77">
        <v>0.84267726091193196</v>
      </c>
      <c r="R1089" s="77">
        <v>0.71276770126189926</v>
      </c>
      <c r="S1089" s="77">
        <v>0.76470588235294112</v>
      </c>
      <c r="T1089" s="77">
        <v>0.80437793956574954</v>
      </c>
      <c r="U1089" s="77">
        <v>0.60176527759237131</v>
      </c>
      <c r="V1089" s="77">
        <v>0.65827976023676726</v>
      </c>
      <c r="W1089" s="77">
        <v>0.96532083448699202</v>
      </c>
      <c r="X1089" s="77">
        <v>0.76449062831195813</v>
      </c>
      <c r="Y1089" s="77">
        <v>0.47974544864338464</v>
      </c>
      <c r="Z1089" s="77">
        <v>1</v>
      </c>
      <c r="AA1089" s="77">
        <v>0.50290409560649363</v>
      </c>
      <c r="AB1089" s="77">
        <v>0.38070175438596487</v>
      </c>
      <c r="AC1089" s="77">
        <v>0.16842105263157892</v>
      </c>
      <c r="AD1089" s="76">
        <v>0.56223946950769632</v>
      </c>
      <c r="AE1089" s="77">
        <v>0.34747854473451278</v>
      </c>
      <c r="AF1089" s="77">
        <v>0.77772248108691566</v>
      </c>
      <c r="AG1089" s="77">
        <v>0.78454191095934533</v>
      </c>
      <c r="AH1089" s="77">
        <v>0.63002251891456929</v>
      </c>
      <c r="AI1089" s="77">
        <v>0.86490573139947502</v>
      </c>
      <c r="AJ1089" s="77">
        <v>0.73987272432169227</v>
      </c>
      <c r="AK1089" s="77">
        <v>0.44180292499622925</v>
      </c>
      <c r="AL1089" s="77">
        <v>0.16842105263157892</v>
      </c>
      <c r="AM1089" s="76">
        <v>0.56248016510970833</v>
      </c>
      <c r="AN1089" s="77">
        <v>0.75982338709112984</v>
      </c>
      <c r="AO1089" s="78">
        <v>0.45003223398316683</v>
      </c>
      <c r="AP1089" s="79">
        <v>0.58400802102489768</v>
      </c>
      <c r="AQ1089" s="70">
        <v>3</v>
      </c>
      <c r="AR1089" s="71">
        <v>0</v>
      </c>
      <c r="AS1089" s="71">
        <v>0</v>
      </c>
      <c r="AT1089" s="71">
        <v>0</v>
      </c>
      <c r="AU1089" s="71">
        <v>1</v>
      </c>
      <c r="AV1089" s="71" t="s">
        <v>3463</v>
      </c>
      <c r="AW1089" s="72" t="s">
        <v>3422</v>
      </c>
    </row>
    <row r="1090" spans="1:49">
      <c r="A1090" s="23" t="s">
        <v>4838</v>
      </c>
      <c r="B1090" s="23" t="s">
        <v>3737</v>
      </c>
      <c r="C1090" s="23" t="s">
        <v>2543</v>
      </c>
      <c r="D1090" s="24" t="s">
        <v>424</v>
      </c>
      <c r="E1090" s="24" t="s">
        <v>518</v>
      </c>
      <c r="F1090" s="24" t="s">
        <v>664</v>
      </c>
      <c r="G1090" s="24" t="s">
        <v>675</v>
      </c>
      <c r="H1090" s="76">
        <v>0.90942653325857536</v>
      </c>
      <c r="I1090" s="77">
        <v>0.69371596399077307</v>
      </c>
      <c r="J1090" s="77">
        <v>0.61491426847629338</v>
      </c>
      <c r="K1090" s="77">
        <v>0.67369892981451684</v>
      </c>
      <c r="L1090" s="77">
        <v>0.51529315038744461</v>
      </c>
      <c r="M1090" s="77">
        <v>0</v>
      </c>
      <c r="N1090" s="77">
        <v>0.47841566851086315</v>
      </c>
      <c r="O1090" s="77" t="s">
        <v>3395</v>
      </c>
      <c r="P1090" s="77">
        <v>0.34224185422701903</v>
      </c>
      <c r="Q1090" s="77">
        <v>0.75060650603312518</v>
      </c>
      <c r="R1090" s="77">
        <v>0.80052680283131983</v>
      </c>
      <c r="S1090" s="77">
        <v>0.76470588235294112</v>
      </c>
      <c r="T1090" s="77">
        <v>0.80437793956574954</v>
      </c>
      <c r="U1090" s="77">
        <v>0.65411833665148922</v>
      </c>
      <c r="V1090" s="77">
        <v>0.65827976023676726</v>
      </c>
      <c r="W1090" s="77">
        <v>0.96675032401272709</v>
      </c>
      <c r="X1090" s="77">
        <v>0.7331998407810274</v>
      </c>
      <c r="Y1090" s="77">
        <v>0.47974544864338464</v>
      </c>
      <c r="Z1090" s="77">
        <v>1</v>
      </c>
      <c r="AA1090" s="77">
        <v>0.50290409560649363</v>
      </c>
      <c r="AB1090" s="77">
        <v>0.38070175438596487</v>
      </c>
      <c r="AC1090" s="77">
        <v>0.16842105263157892</v>
      </c>
      <c r="AD1090" s="76">
        <v>0.73935225524188064</v>
      </c>
      <c r="AE1090" s="77">
        <v>0.40192992058796867</v>
      </c>
      <c r="AF1090" s="77">
        <v>0.7755666544322225</v>
      </c>
      <c r="AG1090" s="77">
        <v>0.78454191095934533</v>
      </c>
      <c r="AH1090" s="77">
        <v>0.65619904844412824</v>
      </c>
      <c r="AI1090" s="77">
        <v>0.84997508239687725</v>
      </c>
      <c r="AJ1090" s="77">
        <v>0.73987272432169227</v>
      </c>
      <c r="AK1090" s="77">
        <v>0.44180292499622925</v>
      </c>
      <c r="AL1090" s="77">
        <v>0.16842105263157892</v>
      </c>
      <c r="AM1090" s="76">
        <v>0.63894961008735729</v>
      </c>
      <c r="AN1090" s="77">
        <v>0.7635720139334502</v>
      </c>
      <c r="AO1090" s="78">
        <v>0.45003223398316683</v>
      </c>
      <c r="AP1090" s="79">
        <v>0.61039977511986121</v>
      </c>
      <c r="AQ1090" s="70">
        <v>3</v>
      </c>
      <c r="AR1090" s="71">
        <v>0</v>
      </c>
      <c r="AS1090" s="71">
        <v>0</v>
      </c>
      <c r="AT1090" s="71">
        <v>0</v>
      </c>
      <c r="AU1090" s="71">
        <v>0</v>
      </c>
      <c r="AV1090" s="71" t="s">
        <v>3395</v>
      </c>
      <c r="AW1090" s="72" t="s">
        <v>3422</v>
      </c>
    </row>
    <row r="1091" spans="1:49">
      <c r="A1091" s="23" t="s">
        <v>4839</v>
      </c>
      <c r="B1091" s="23" t="s">
        <v>3737</v>
      </c>
      <c r="C1091" s="23" t="s">
        <v>2545</v>
      </c>
      <c r="D1091" s="24" t="s">
        <v>424</v>
      </c>
      <c r="E1091" s="24" t="s">
        <v>518</v>
      </c>
      <c r="F1091" s="24" t="s">
        <v>664</v>
      </c>
      <c r="G1091" s="24" t="s">
        <v>677</v>
      </c>
      <c r="H1091" s="76">
        <v>0.90942653325857536</v>
      </c>
      <c r="I1091" s="77">
        <v>0.7924596437957776</v>
      </c>
      <c r="J1091" s="77">
        <v>0.55538793480382243</v>
      </c>
      <c r="K1091" s="77">
        <v>0.63585502338820299</v>
      </c>
      <c r="L1091" s="77">
        <v>0.50680386626241958</v>
      </c>
      <c r="M1091" s="77">
        <v>0.86193801368454914</v>
      </c>
      <c r="N1091" s="77">
        <v>0.72296657286897448</v>
      </c>
      <c r="O1091" s="77" t="s">
        <v>3395</v>
      </c>
      <c r="P1091" s="77">
        <v>0.37764804335631891</v>
      </c>
      <c r="Q1091" s="77">
        <v>0.7634815643236591</v>
      </c>
      <c r="R1091" s="77">
        <v>0.87020153190610772</v>
      </c>
      <c r="S1091" s="77">
        <v>0.76470588235294112</v>
      </c>
      <c r="T1091" s="77">
        <v>0.80437793956574954</v>
      </c>
      <c r="U1091" s="77">
        <v>0.60262585095689936</v>
      </c>
      <c r="V1091" s="77">
        <v>0.65827976023676726</v>
      </c>
      <c r="W1091" s="77">
        <v>0.96167611437366829</v>
      </c>
      <c r="X1091" s="77">
        <v>0.61174245802030303</v>
      </c>
      <c r="Y1091" s="77">
        <v>0.47974544864338464</v>
      </c>
      <c r="Z1091" s="77">
        <v>1</v>
      </c>
      <c r="AA1091" s="77">
        <v>0.50290409560649363</v>
      </c>
      <c r="AB1091" s="77">
        <v>0.38070175438596487</v>
      </c>
      <c r="AC1091" s="77">
        <v>0.16842105263157892</v>
      </c>
      <c r="AD1091" s="76">
        <v>0.75242470395272509</v>
      </c>
      <c r="AE1091" s="77">
        <v>0.62104230391209292</v>
      </c>
      <c r="AF1091" s="77">
        <v>0.81684154811488341</v>
      </c>
      <c r="AG1091" s="77">
        <v>0.78454191095934533</v>
      </c>
      <c r="AH1091" s="77">
        <v>0.63045280559683325</v>
      </c>
      <c r="AI1091" s="77">
        <v>0.78670928619698566</v>
      </c>
      <c r="AJ1091" s="77">
        <v>0.73987272432169227</v>
      </c>
      <c r="AK1091" s="77">
        <v>0.44180292499622925</v>
      </c>
      <c r="AL1091" s="77">
        <v>0.16842105263157892</v>
      </c>
      <c r="AM1091" s="76">
        <v>0.73010285199323377</v>
      </c>
      <c r="AN1091" s="77">
        <v>0.73390133425105475</v>
      </c>
      <c r="AO1091" s="78">
        <v>0.45003223398316683</v>
      </c>
      <c r="AP1091" s="79">
        <v>0.63021958757497809</v>
      </c>
      <c r="AQ1091" s="70">
        <v>3</v>
      </c>
      <c r="AR1091" s="71">
        <v>0</v>
      </c>
      <c r="AS1091" s="71">
        <v>0</v>
      </c>
      <c r="AT1091" s="71">
        <v>0</v>
      </c>
      <c r="AU1091" s="71">
        <v>0</v>
      </c>
      <c r="AV1091" s="71" t="s">
        <v>3395</v>
      </c>
      <c r="AW1091" s="72" t="s">
        <v>3422</v>
      </c>
    </row>
    <row r="1092" spans="1:49">
      <c r="A1092" s="23" t="s">
        <v>4840</v>
      </c>
      <c r="B1092" s="23" t="s">
        <v>3737</v>
      </c>
      <c r="C1092" s="23" t="s">
        <v>2547</v>
      </c>
      <c r="D1092" s="24" t="s">
        <v>424</v>
      </c>
      <c r="E1092" s="24" t="s">
        <v>518</v>
      </c>
      <c r="F1092" s="24" t="s">
        <v>664</v>
      </c>
      <c r="G1092" s="24" t="s">
        <v>679</v>
      </c>
      <c r="H1092" s="76">
        <v>0.90942653325857536</v>
      </c>
      <c r="I1092" s="77">
        <v>0.79323246875400644</v>
      </c>
      <c r="J1092" s="77">
        <v>0.75139091136725966</v>
      </c>
      <c r="K1092" s="77">
        <v>0.69672146795845746</v>
      </c>
      <c r="L1092" s="77">
        <v>0.47788894447223623</v>
      </c>
      <c r="M1092" s="77">
        <v>0.65157227826227226</v>
      </c>
      <c r="N1092" s="77">
        <v>0.8210835014026785</v>
      </c>
      <c r="O1092" s="77" t="s">
        <v>3395</v>
      </c>
      <c r="P1092" s="77">
        <v>0.44869094741322585</v>
      </c>
      <c r="Q1092" s="77">
        <v>0.62267392706145097</v>
      </c>
      <c r="R1092" s="77">
        <v>0.33712225118366923</v>
      </c>
      <c r="S1092" s="77">
        <v>0.76470588235294112</v>
      </c>
      <c r="T1092" s="77">
        <v>0.80437793956574954</v>
      </c>
      <c r="U1092" s="77">
        <v>0.61752882182466462</v>
      </c>
      <c r="V1092" s="77">
        <v>0.65827976023676726</v>
      </c>
      <c r="W1092" s="77">
        <v>0.95405185938128112</v>
      </c>
      <c r="X1092" s="77">
        <v>0.75629514985117152</v>
      </c>
      <c r="Y1092" s="77">
        <v>0.47974544864338464</v>
      </c>
      <c r="Z1092" s="77">
        <v>1</v>
      </c>
      <c r="AA1092" s="77">
        <v>0.50290409560649363</v>
      </c>
      <c r="AB1092" s="77">
        <v>0.38070175438596487</v>
      </c>
      <c r="AC1092" s="77">
        <v>0.16842105263157892</v>
      </c>
      <c r="AD1092" s="76">
        <v>0.81801663779328049</v>
      </c>
      <c r="AE1092" s="77">
        <v>0.61919142790177406</v>
      </c>
      <c r="AF1092" s="77">
        <v>0.4798980891225601</v>
      </c>
      <c r="AG1092" s="77">
        <v>0.78454191095934533</v>
      </c>
      <c r="AH1092" s="77">
        <v>0.637904291030716</v>
      </c>
      <c r="AI1092" s="77">
        <v>0.85517350461622632</v>
      </c>
      <c r="AJ1092" s="77">
        <v>0.73987272432169227</v>
      </c>
      <c r="AK1092" s="77">
        <v>0.44180292499622925</v>
      </c>
      <c r="AL1092" s="77">
        <v>0.16842105263157892</v>
      </c>
      <c r="AM1092" s="76">
        <v>0.63903538493920486</v>
      </c>
      <c r="AN1092" s="77">
        <v>0.75920656886876259</v>
      </c>
      <c r="AO1092" s="78">
        <v>0.45003223398316683</v>
      </c>
      <c r="AP1092" s="79">
        <v>0.6091240286863866</v>
      </c>
      <c r="AQ1092" s="70">
        <v>3</v>
      </c>
      <c r="AR1092" s="71">
        <v>0</v>
      </c>
      <c r="AS1092" s="71">
        <v>0</v>
      </c>
      <c r="AT1092" s="71">
        <v>0</v>
      </c>
      <c r="AU1092" s="71">
        <v>1</v>
      </c>
      <c r="AV1092" s="71" t="s">
        <v>3464</v>
      </c>
      <c r="AW1092" s="72" t="s">
        <v>3422</v>
      </c>
    </row>
    <row r="1093" spans="1:49">
      <c r="A1093" s="23" t="s">
        <v>4841</v>
      </c>
      <c r="B1093" s="23" t="s">
        <v>3737</v>
      </c>
      <c r="C1093" s="23" t="s">
        <v>2550</v>
      </c>
      <c r="D1093" s="24" t="s">
        <v>424</v>
      </c>
      <c r="E1093" s="24" t="s">
        <v>518</v>
      </c>
      <c r="F1093" s="24" t="s">
        <v>664</v>
      </c>
      <c r="G1093" s="24" t="s">
        <v>683</v>
      </c>
      <c r="H1093" s="76">
        <v>0.90942653325857536</v>
      </c>
      <c r="I1093" s="77">
        <v>0.42665177952861244</v>
      </c>
      <c r="J1093" s="77">
        <v>5.1228932674797278E-2</v>
      </c>
      <c r="K1093" s="77">
        <v>0.73298630602418524</v>
      </c>
      <c r="L1093" s="77">
        <v>0.50966637427744199</v>
      </c>
      <c r="M1093" s="77">
        <v>0.42971273722157299</v>
      </c>
      <c r="N1093" s="77">
        <v>0</v>
      </c>
      <c r="O1093" s="77" t="s">
        <v>3395</v>
      </c>
      <c r="P1093" s="77">
        <v>0</v>
      </c>
      <c r="Q1093" s="77">
        <v>0.87184093270841168</v>
      </c>
      <c r="R1093" s="77">
        <v>0.71753376494620469</v>
      </c>
      <c r="S1093" s="77">
        <v>0.76470588235294112</v>
      </c>
      <c r="T1093" s="77">
        <v>0.80437793956574954</v>
      </c>
      <c r="U1093" s="77">
        <v>0.64688256475242467</v>
      </c>
      <c r="V1093" s="77">
        <v>0.65827976023676726</v>
      </c>
      <c r="W1093" s="77">
        <v>0.91543410572891903</v>
      </c>
      <c r="X1093" s="77">
        <v>0.76716420309081568</v>
      </c>
      <c r="Y1093" s="77">
        <v>0.47974544864338464</v>
      </c>
      <c r="Z1093" s="77">
        <v>1</v>
      </c>
      <c r="AA1093" s="77">
        <v>0.50290409560649363</v>
      </c>
      <c r="AB1093" s="77">
        <v>0.38070175438596487</v>
      </c>
      <c r="AC1093" s="77">
        <v>0.16842105263157892</v>
      </c>
      <c r="AD1093" s="76">
        <v>0.46243574848732832</v>
      </c>
      <c r="AE1093" s="77">
        <v>0.33447308350464</v>
      </c>
      <c r="AF1093" s="77">
        <v>0.79468734882730818</v>
      </c>
      <c r="AG1093" s="77">
        <v>0.78454191095934533</v>
      </c>
      <c r="AH1093" s="77">
        <v>0.65258116249459597</v>
      </c>
      <c r="AI1093" s="77">
        <v>0.84129915440986736</v>
      </c>
      <c r="AJ1093" s="77">
        <v>0.73987272432169227</v>
      </c>
      <c r="AK1093" s="77">
        <v>0.44180292499622925</v>
      </c>
      <c r="AL1093" s="77">
        <v>0.16842105263157892</v>
      </c>
      <c r="AM1093" s="76">
        <v>0.53053206027309219</v>
      </c>
      <c r="AN1093" s="77">
        <v>0.75947407595460292</v>
      </c>
      <c r="AO1093" s="78">
        <v>0.45003223398316683</v>
      </c>
      <c r="AP1093" s="79">
        <v>0.57301050378824714</v>
      </c>
      <c r="AQ1093" s="70">
        <v>3</v>
      </c>
      <c r="AR1093" s="71">
        <v>0</v>
      </c>
      <c r="AS1093" s="71">
        <v>0</v>
      </c>
      <c r="AT1093" s="71">
        <v>0</v>
      </c>
      <c r="AU1093" s="71">
        <v>1</v>
      </c>
      <c r="AV1093" s="71" t="s">
        <v>3464</v>
      </c>
      <c r="AW1093" s="72" t="s">
        <v>3422</v>
      </c>
    </row>
    <row r="1094" spans="1:49">
      <c r="A1094" s="23" t="s">
        <v>4842</v>
      </c>
      <c r="B1094" s="23" t="s">
        <v>3737</v>
      </c>
      <c r="C1094" s="23" t="s">
        <v>2552</v>
      </c>
      <c r="D1094" s="24" t="s">
        <v>424</v>
      </c>
      <c r="E1094" s="24" t="s">
        <v>518</v>
      </c>
      <c r="F1094" s="24" t="s">
        <v>689</v>
      </c>
      <c r="G1094" s="24" t="s">
        <v>696</v>
      </c>
      <c r="H1094" s="76">
        <v>0.91254339686762798</v>
      </c>
      <c r="I1094" s="77">
        <v>0.86547176346241828</v>
      </c>
      <c r="J1094" s="77">
        <v>0.91259652629265076</v>
      </c>
      <c r="K1094" s="77">
        <v>0.89453365260676354</v>
      </c>
      <c r="L1094" s="77">
        <v>0.50007951311470411</v>
      </c>
      <c r="M1094" s="77">
        <v>1</v>
      </c>
      <c r="N1094" s="77">
        <v>0.72172817522776933</v>
      </c>
      <c r="O1094" s="77" t="s">
        <v>3395</v>
      </c>
      <c r="P1094" s="77">
        <v>0.5</v>
      </c>
      <c r="Q1094" s="77">
        <v>0.65423572914849182</v>
      </c>
      <c r="R1094" s="77">
        <v>0</v>
      </c>
      <c r="S1094" s="77">
        <v>0.79999999999999971</v>
      </c>
      <c r="T1094" s="77">
        <v>0.74133109980027068</v>
      </c>
      <c r="U1094" s="77">
        <v>0.85961719975242634</v>
      </c>
      <c r="V1094" s="77">
        <v>0.68433743039182915</v>
      </c>
      <c r="W1094" s="77">
        <v>1</v>
      </c>
      <c r="X1094" s="77">
        <v>0.9190614677870006</v>
      </c>
      <c r="Y1094" s="77">
        <v>0.38202315578759438</v>
      </c>
      <c r="Z1094" s="77">
        <v>0.96571428571428575</v>
      </c>
      <c r="AA1094" s="77">
        <v>0.50290409560649363</v>
      </c>
      <c r="AB1094" s="77">
        <v>0.38070175438596487</v>
      </c>
      <c r="AC1094" s="77">
        <v>0.16842105263157892</v>
      </c>
      <c r="AD1094" s="76">
        <v>0.89687056220756567</v>
      </c>
      <c r="AE1094" s="77">
        <v>0.72326826818984746</v>
      </c>
      <c r="AF1094" s="77">
        <v>0.32711786457424591</v>
      </c>
      <c r="AG1094" s="77">
        <v>0.77066554990013514</v>
      </c>
      <c r="AH1094" s="77">
        <v>0.77197731507212775</v>
      </c>
      <c r="AI1094" s="77">
        <v>0.9595307338935003</v>
      </c>
      <c r="AJ1094" s="77">
        <v>0.67386872075094006</v>
      </c>
      <c r="AK1094" s="77">
        <v>0.44180292499622925</v>
      </c>
      <c r="AL1094" s="77">
        <v>0.16842105263157892</v>
      </c>
      <c r="AM1094" s="76">
        <v>0.64908556499055303</v>
      </c>
      <c r="AN1094" s="77">
        <v>0.83405786628858769</v>
      </c>
      <c r="AO1094" s="78">
        <v>0.42803089945958278</v>
      </c>
      <c r="AP1094" s="79">
        <v>0.62563938381085316</v>
      </c>
      <c r="AQ1094" s="70">
        <v>3</v>
      </c>
      <c r="AR1094" s="71">
        <v>0</v>
      </c>
      <c r="AS1094" s="71">
        <v>0</v>
      </c>
      <c r="AT1094" s="71">
        <v>0</v>
      </c>
      <c r="AU1094" s="71">
        <v>0</v>
      </c>
      <c r="AV1094" s="71" t="s">
        <v>3395</v>
      </c>
      <c r="AW1094" s="72" t="s">
        <v>3422</v>
      </c>
    </row>
    <row r="1095" spans="1:49">
      <c r="A1095" s="23" t="s">
        <v>4843</v>
      </c>
      <c r="B1095" s="23" t="s">
        <v>3737</v>
      </c>
      <c r="C1095" s="23" t="s">
        <v>2556</v>
      </c>
      <c r="D1095" s="24" t="s">
        <v>424</v>
      </c>
      <c r="E1095" s="24" t="s">
        <v>518</v>
      </c>
      <c r="F1095" s="24" t="s">
        <v>689</v>
      </c>
      <c r="G1095" s="24" t="s">
        <v>702</v>
      </c>
      <c r="H1095" s="76">
        <v>0.91254339686762798</v>
      </c>
      <c r="I1095" s="77">
        <v>0.54461354608894952</v>
      </c>
      <c r="J1095" s="77">
        <v>0.17100298220609444</v>
      </c>
      <c r="K1095" s="77">
        <v>0.50411383253941733</v>
      </c>
      <c r="L1095" s="77">
        <v>0.52930419553553076</v>
      </c>
      <c r="M1095" s="77">
        <v>0.83026548807244249</v>
      </c>
      <c r="N1095" s="77">
        <v>0.26021960346709067</v>
      </c>
      <c r="O1095" s="77" t="s">
        <v>3395</v>
      </c>
      <c r="P1095" s="77">
        <v>0.31971375399600549</v>
      </c>
      <c r="Q1095" s="77">
        <v>0.64836997262979146</v>
      </c>
      <c r="R1095" s="77">
        <v>0.21614114184444777</v>
      </c>
      <c r="S1095" s="77">
        <v>0.79999999999999971</v>
      </c>
      <c r="T1095" s="77">
        <v>0.74133109980027068</v>
      </c>
      <c r="U1095" s="77">
        <v>0.62312484659020262</v>
      </c>
      <c r="V1095" s="77">
        <v>0.68433743039182915</v>
      </c>
      <c r="W1095" s="77">
        <v>0.94886412983406243</v>
      </c>
      <c r="X1095" s="77">
        <v>0.6675265876150871</v>
      </c>
      <c r="Y1095" s="77">
        <v>0.38202315578759438</v>
      </c>
      <c r="Z1095" s="77">
        <v>0.96571428571428575</v>
      </c>
      <c r="AA1095" s="77">
        <v>0.50290409560649363</v>
      </c>
      <c r="AB1095" s="77">
        <v>0.38070175438596487</v>
      </c>
      <c r="AC1095" s="77">
        <v>0.16842105263157892</v>
      </c>
      <c r="AD1095" s="76">
        <v>0.54271997505422398</v>
      </c>
      <c r="AE1095" s="77">
        <v>0.48872337472209731</v>
      </c>
      <c r="AF1095" s="77">
        <v>0.43225555723711961</v>
      </c>
      <c r="AG1095" s="77">
        <v>0.77066554990013514</v>
      </c>
      <c r="AH1095" s="77">
        <v>0.65373113849101583</v>
      </c>
      <c r="AI1095" s="77">
        <v>0.80819535872457471</v>
      </c>
      <c r="AJ1095" s="77">
        <v>0.67386872075094006</v>
      </c>
      <c r="AK1095" s="77">
        <v>0.44180292499622925</v>
      </c>
      <c r="AL1095" s="77">
        <v>0.16842105263157892</v>
      </c>
      <c r="AM1095" s="76">
        <v>0.48789963567114697</v>
      </c>
      <c r="AN1095" s="77">
        <v>0.74419734903857526</v>
      </c>
      <c r="AO1095" s="78">
        <v>0.42803089945958278</v>
      </c>
      <c r="AP1095" s="79">
        <v>0.54551190443839181</v>
      </c>
      <c r="AQ1095" s="70">
        <v>3</v>
      </c>
      <c r="AR1095" s="71">
        <v>0</v>
      </c>
      <c r="AS1095" s="71">
        <v>0</v>
      </c>
      <c r="AT1095" s="71">
        <v>0</v>
      </c>
      <c r="AU1095" s="71">
        <v>0</v>
      </c>
      <c r="AV1095" s="71" t="s">
        <v>3395</v>
      </c>
      <c r="AW1095" s="72" t="s">
        <v>3422</v>
      </c>
    </row>
    <row r="1096" spans="1:49">
      <c r="A1096" s="23" t="s">
        <v>4844</v>
      </c>
      <c r="B1096" s="23" t="s">
        <v>3737</v>
      </c>
      <c r="C1096" s="23" t="s">
        <v>2558</v>
      </c>
      <c r="D1096" s="24" t="s">
        <v>424</v>
      </c>
      <c r="E1096" s="24" t="s">
        <v>518</v>
      </c>
      <c r="F1096" s="24" t="s">
        <v>689</v>
      </c>
      <c r="G1096" s="24" t="s">
        <v>704</v>
      </c>
      <c r="H1096" s="76">
        <v>0.91254339686762798</v>
      </c>
      <c r="I1096" s="77">
        <v>0.79545014897124622</v>
      </c>
      <c r="J1096" s="77">
        <v>0.62088920610756526</v>
      </c>
      <c r="K1096" s="77">
        <v>0.61837961539386344</v>
      </c>
      <c r="L1096" s="77">
        <v>0.51087235398554609</v>
      </c>
      <c r="M1096" s="77">
        <v>0</v>
      </c>
      <c r="N1096" s="77">
        <v>0.48897281216269661</v>
      </c>
      <c r="O1096" s="77" t="s">
        <v>3395</v>
      </c>
      <c r="P1096" s="77">
        <v>0.41789607329962664</v>
      </c>
      <c r="Q1096" s="77">
        <v>0.6834799071719766</v>
      </c>
      <c r="R1096" s="77">
        <v>0.30212280293381644</v>
      </c>
      <c r="S1096" s="77">
        <v>0.79999999999999971</v>
      </c>
      <c r="T1096" s="77">
        <v>0.74133109980027068</v>
      </c>
      <c r="U1096" s="77">
        <v>0.72268915771201259</v>
      </c>
      <c r="V1096" s="77">
        <v>0.68433743039182915</v>
      </c>
      <c r="W1096" s="77">
        <v>0.92616463271829674</v>
      </c>
      <c r="X1096" s="77">
        <v>0.84997805937472259</v>
      </c>
      <c r="Y1096" s="77">
        <v>0.38202315578759438</v>
      </c>
      <c r="Z1096" s="77">
        <v>0.96571428571428575</v>
      </c>
      <c r="AA1096" s="77">
        <v>0.50290409560649363</v>
      </c>
      <c r="AB1096" s="77">
        <v>0.38070175438596487</v>
      </c>
      <c r="AC1096" s="77">
        <v>0.16842105263157892</v>
      </c>
      <c r="AD1096" s="76">
        <v>0.77629425064881319</v>
      </c>
      <c r="AE1096" s="77">
        <v>0.40722417096834657</v>
      </c>
      <c r="AF1096" s="77">
        <v>0.49280135505289652</v>
      </c>
      <c r="AG1096" s="77">
        <v>0.77066554990013514</v>
      </c>
      <c r="AH1096" s="77">
        <v>0.70351329405192087</v>
      </c>
      <c r="AI1096" s="77">
        <v>0.88807134604650972</v>
      </c>
      <c r="AJ1096" s="77">
        <v>0.67386872075094006</v>
      </c>
      <c r="AK1096" s="77">
        <v>0.44180292499622925</v>
      </c>
      <c r="AL1096" s="77">
        <v>0.16842105263157892</v>
      </c>
      <c r="AM1096" s="76">
        <v>0.55877325889001872</v>
      </c>
      <c r="AN1096" s="77">
        <v>0.78741672999952195</v>
      </c>
      <c r="AO1096" s="78">
        <v>0.42803089945958278</v>
      </c>
      <c r="AP1096" s="79">
        <v>0.58230278373621092</v>
      </c>
      <c r="AQ1096" s="70">
        <v>3</v>
      </c>
      <c r="AR1096" s="71">
        <v>0</v>
      </c>
      <c r="AS1096" s="71">
        <v>0</v>
      </c>
      <c r="AT1096" s="71">
        <v>0</v>
      </c>
      <c r="AU1096" s="71">
        <v>0</v>
      </c>
      <c r="AV1096" s="71" t="s">
        <v>3395</v>
      </c>
      <c r="AW1096" s="72" t="s">
        <v>3422</v>
      </c>
    </row>
    <row r="1097" spans="1:49">
      <c r="A1097" s="23" t="s">
        <v>4845</v>
      </c>
      <c r="B1097" s="23" t="s">
        <v>3737</v>
      </c>
      <c r="C1097" s="23" t="s">
        <v>2560</v>
      </c>
      <c r="D1097" s="24" t="s">
        <v>424</v>
      </c>
      <c r="E1097" s="24" t="s">
        <v>518</v>
      </c>
      <c r="F1097" s="24" t="s">
        <v>689</v>
      </c>
      <c r="G1097" s="24" t="s">
        <v>712</v>
      </c>
      <c r="H1097" s="76">
        <v>0.91254339686762798</v>
      </c>
      <c r="I1097" s="77">
        <v>0.68167725770749898</v>
      </c>
      <c r="J1097" s="77">
        <v>0.38131071442740844</v>
      </c>
      <c r="K1097" s="77">
        <v>0.72563104711298365</v>
      </c>
      <c r="L1097" s="77">
        <v>0.51674981127082886</v>
      </c>
      <c r="M1097" s="77">
        <v>0.65939472595038295</v>
      </c>
      <c r="N1097" s="77">
        <v>0.55900532226483257</v>
      </c>
      <c r="O1097" s="77" t="s">
        <v>3395</v>
      </c>
      <c r="P1097" s="77">
        <v>0.42247585341110672</v>
      </c>
      <c r="Q1097" s="77">
        <v>0.65182311452964559</v>
      </c>
      <c r="R1097" s="77">
        <v>9.7244495262696004E-2</v>
      </c>
      <c r="S1097" s="77">
        <v>0.79999999999999971</v>
      </c>
      <c r="T1097" s="77">
        <v>0.74133109980027068</v>
      </c>
      <c r="U1097" s="77">
        <v>0.65024081850625015</v>
      </c>
      <c r="V1097" s="77">
        <v>0.68433743039182915</v>
      </c>
      <c r="W1097" s="77">
        <v>0.83365026547391774</v>
      </c>
      <c r="X1097" s="77">
        <v>0.98817427408933334</v>
      </c>
      <c r="Y1097" s="77">
        <v>0.38202315578759438</v>
      </c>
      <c r="Z1097" s="77">
        <v>0.96571428571428575</v>
      </c>
      <c r="AA1097" s="77">
        <v>0.50290409560649363</v>
      </c>
      <c r="AB1097" s="77">
        <v>0.38070175438596487</v>
      </c>
      <c r="AC1097" s="77">
        <v>0.16842105263157892</v>
      </c>
      <c r="AD1097" s="76">
        <v>0.65851045633417848</v>
      </c>
      <c r="AE1097" s="77">
        <v>0.57665135200202688</v>
      </c>
      <c r="AF1097" s="77">
        <v>0.37453380489617077</v>
      </c>
      <c r="AG1097" s="77">
        <v>0.77066554990013514</v>
      </c>
      <c r="AH1097" s="77">
        <v>0.66728912444903965</v>
      </c>
      <c r="AI1097" s="77">
        <v>0.91091226978162554</v>
      </c>
      <c r="AJ1097" s="77">
        <v>0.67386872075094006</v>
      </c>
      <c r="AK1097" s="77">
        <v>0.44180292499622925</v>
      </c>
      <c r="AL1097" s="77">
        <v>0.16842105263157892</v>
      </c>
      <c r="AM1097" s="76">
        <v>0.53656520441079203</v>
      </c>
      <c r="AN1097" s="77">
        <v>0.78295564804360007</v>
      </c>
      <c r="AO1097" s="78">
        <v>0.42803089945958278</v>
      </c>
      <c r="AP1097" s="79">
        <v>0.57347460488877489</v>
      </c>
      <c r="AQ1097" s="70">
        <v>3</v>
      </c>
      <c r="AR1097" s="71">
        <v>0</v>
      </c>
      <c r="AS1097" s="71">
        <v>0</v>
      </c>
      <c r="AT1097" s="71">
        <v>0</v>
      </c>
      <c r="AU1097" s="71">
        <v>0</v>
      </c>
      <c r="AV1097" s="71" t="s">
        <v>3395</v>
      </c>
      <c r="AW1097" s="72" t="s">
        <v>3422</v>
      </c>
    </row>
    <row r="1098" spans="1:49">
      <c r="A1098" s="23" t="s">
        <v>4846</v>
      </c>
      <c r="B1098" s="23" t="s">
        <v>3737</v>
      </c>
      <c r="C1098" s="23" t="s">
        <v>2562</v>
      </c>
      <c r="D1098" s="24" t="s">
        <v>424</v>
      </c>
      <c r="E1098" s="24" t="s">
        <v>518</v>
      </c>
      <c r="F1098" s="24" t="s">
        <v>689</v>
      </c>
      <c r="G1098" s="24" t="s">
        <v>714</v>
      </c>
      <c r="H1098" s="76">
        <v>0.91254339686762798</v>
      </c>
      <c r="I1098" s="77">
        <v>0.51698033495535622</v>
      </c>
      <c r="J1098" s="77">
        <v>3.3743258436192414E-2</v>
      </c>
      <c r="K1098" s="77">
        <v>0.33463355902774372</v>
      </c>
      <c r="L1098" s="77">
        <v>0.52026273530819955</v>
      </c>
      <c r="M1098" s="77">
        <v>0.49693355986567633</v>
      </c>
      <c r="N1098" s="77">
        <v>0</v>
      </c>
      <c r="O1098" s="77" t="s">
        <v>3395</v>
      </c>
      <c r="P1098" s="77">
        <v>0.3881613588559682</v>
      </c>
      <c r="Q1098" s="77">
        <v>0.66534688893995475</v>
      </c>
      <c r="R1098" s="77">
        <v>0.31932060459208256</v>
      </c>
      <c r="S1098" s="77">
        <v>0.79999999999999971</v>
      </c>
      <c r="T1098" s="77">
        <v>0.74133109980027068</v>
      </c>
      <c r="U1098" s="77">
        <v>0.74938394822446153</v>
      </c>
      <c r="V1098" s="77">
        <v>0.68433743039182915</v>
      </c>
      <c r="W1098" s="77">
        <v>0.89663036197854529</v>
      </c>
      <c r="X1098" s="77">
        <v>0.7301342941347746</v>
      </c>
      <c r="Y1098" s="77">
        <v>0.38202315578759438</v>
      </c>
      <c r="Z1098" s="77">
        <v>0.96571428571428575</v>
      </c>
      <c r="AA1098" s="77">
        <v>0.50290409560649363</v>
      </c>
      <c r="AB1098" s="77">
        <v>0.38070175438596487</v>
      </c>
      <c r="AC1098" s="77">
        <v>0.16842105263157892</v>
      </c>
      <c r="AD1098" s="76">
        <v>0.48775566341972548</v>
      </c>
      <c r="AE1098" s="77">
        <v>0.34799824261151757</v>
      </c>
      <c r="AF1098" s="77">
        <v>0.49233374676601865</v>
      </c>
      <c r="AG1098" s="77">
        <v>0.77066554990013514</v>
      </c>
      <c r="AH1098" s="77">
        <v>0.71686068930814528</v>
      </c>
      <c r="AI1098" s="77">
        <v>0.81338232805665989</v>
      </c>
      <c r="AJ1098" s="77">
        <v>0.67386872075094006</v>
      </c>
      <c r="AK1098" s="77">
        <v>0.44180292499622925</v>
      </c>
      <c r="AL1098" s="77">
        <v>0.16842105263157892</v>
      </c>
      <c r="AM1098" s="76">
        <v>0.44269588426575396</v>
      </c>
      <c r="AN1098" s="77">
        <v>0.76696952242164684</v>
      </c>
      <c r="AO1098" s="78">
        <v>0.42803089945958278</v>
      </c>
      <c r="AP1098" s="79">
        <v>0.53582859490601131</v>
      </c>
      <c r="AQ1098" s="70">
        <v>3</v>
      </c>
      <c r="AR1098" s="71">
        <v>0</v>
      </c>
      <c r="AS1098" s="71">
        <v>0</v>
      </c>
      <c r="AT1098" s="71">
        <v>0</v>
      </c>
      <c r="AU1098" s="71">
        <v>0</v>
      </c>
      <c r="AV1098" s="71" t="s">
        <v>3395</v>
      </c>
      <c r="AW1098" s="72" t="s">
        <v>3422</v>
      </c>
    </row>
    <row r="1099" spans="1:49">
      <c r="A1099" s="23" t="s">
        <v>4847</v>
      </c>
      <c r="B1099" s="23" t="s">
        <v>3737</v>
      </c>
      <c r="C1099" s="23" t="s">
        <v>2564</v>
      </c>
      <c r="D1099" s="24" t="s">
        <v>424</v>
      </c>
      <c r="E1099" s="24" t="s">
        <v>722</v>
      </c>
      <c r="F1099" s="24" t="s">
        <v>723</v>
      </c>
      <c r="G1099" s="24" t="s">
        <v>736</v>
      </c>
      <c r="H1099" s="76">
        <v>0.90105230934509639</v>
      </c>
      <c r="I1099" s="77">
        <v>0.60972921533567059</v>
      </c>
      <c r="J1099" s="77">
        <v>0.22129105796659138</v>
      </c>
      <c r="K1099" s="77">
        <v>0.54775648763867024</v>
      </c>
      <c r="L1099" s="77">
        <v>0.31027781880770017</v>
      </c>
      <c r="M1099" s="77">
        <v>1.0198581565802001E-2</v>
      </c>
      <c r="N1099" s="77">
        <v>0.12125969947299803</v>
      </c>
      <c r="O1099" s="77" t="s">
        <v>3395</v>
      </c>
      <c r="P1099" s="77">
        <v>0.21951169916015478</v>
      </c>
      <c r="Q1099" s="77">
        <v>0.73745186773079752</v>
      </c>
      <c r="R1099" s="77">
        <v>0.47349945421971701</v>
      </c>
      <c r="S1099" s="77">
        <v>0.6470588235294118</v>
      </c>
      <c r="T1099" s="77">
        <v>0.77403839958765541</v>
      </c>
      <c r="U1099" s="77">
        <v>0.64683719300300402</v>
      </c>
      <c r="V1099" s="77">
        <v>0.51864248324972539</v>
      </c>
      <c r="W1099" s="77">
        <v>0.90757419346899726</v>
      </c>
      <c r="X1099" s="77">
        <v>0.863047054720122</v>
      </c>
      <c r="Y1099" s="77">
        <v>0.45810452565801901</v>
      </c>
      <c r="Z1099" s="77">
        <v>0.79999999999999993</v>
      </c>
      <c r="AA1099" s="77">
        <v>0.55683885118397369</v>
      </c>
      <c r="AB1099" s="77">
        <v>0.38070175438596487</v>
      </c>
      <c r="AC1099" s="77">
        <v>0.16842105263157892</v>
      </c>
      <c r="AD1099" s="76">
        <v>0.57735752754911951</v>
      </c>
      <c r="AE1099" s="77">
        <v>0.24180085732906509</v>
      </c>
      <c r="AF1099" s="77">
        <v>0.60547566097525729</v>
      </c>
      <c r="AG1099" s="77">
        <v>0.71054861155853355</v>
      </c>
      <c r="AH1099" s="77">
        <v>0.58273983812636465</v>
      </c>
      <c r="AI1099" s="77">
        <v>0.88531062409455963</v>
      </c>
      <c r="AJ1099" s="77">
        <v>0.6290522628290095</v>
      </c>
      <c r="AK1099" s="77">
        <v>0.46877030278496928</v>
      </c>
      <c r="AL1099" s="77">
        <v>0.16842105263157892</v>
      </c>
      <c r="AM1099" s="76">
        <v>0.47487801528448065</v>
      </c>
      <c r="AN1099" s="77">
        <v>0.72619969125981931</v>
      </c>
      <c r="AO1099" s="78">
        <v>0.42208120608185257</v>
      </c>
      <c r="AP1099" s="79">
        <v>0.53354201023754222</v>
      </c>
      <c r="AQ1099" s="70">
        <v>3</v>
      </c>
      <c r="AR1099" s="71">
        <v>0</v>
      </c>
      <c r="AS1099" s="71">
        <v>0</v>
      </c>
      <c r="AT1099" s="71">
        <v>0</v>
      </c>
      <c r="AU1099" s="71">
        <v>0</v>
      </c>
      <c r="AV1099" s="71" t="s">
        <v>3395</v>
      </c>
      <c r="AW1099" s="72" t="s">
        <v>3422</v>
      </c>
    </row>
    <row r="1100" spans="1:49">
      <c r="A1100" s="23" t="s">
        <v>4848</v>
      </c>
      <c r="B1100" s="23" t="s">
        <v>3737</v>
      </c>
      <c r="C1100" s="23" t="s">
        <v>2567</v>
      </c>
      <c r="D1100" s="24" t="s">
        <v>424</v>
      </c>
      <c r="E1100" s="24" t="s">
        <v>722</v>
      </c>
      <c r="F1100" s="24" t="s">
        <v>723</v>
      </c>
      <c r="G1100" s="24" t="s">
        <v>748</v>
      </c>
      <c r="H1100" s="76">
        <v>0.90105230934509639</v>
      </c>
      <c r="I1100" s="77">
        <v>0.51717689189279858</v>
      </c>
      <c r="J1100" s="77">
        <v>0.23044741329120627</v>
      </c>
      <c r="K1100" s="77">
        <v>0.46889767154851036</v>
      </c>
      <c r="L1100" s="77">
        <v>0.31552179798788327</v>
      </c>
      <c r="M1100" s="77">
        <v>0.17340230299811987</v>
      </c>
      <c r="N1100" s="77">
        <v>8.9648774445956758E-3</v>
      </c>
      <c r="O1100" s="77" t="s">
        <v>3395</v>
      </c>
      <c r="P1100" s="77">
        <v>0.22522779663075509</v>
      </c>
      <c r="Q1100" s="77">
        <v>0.74375178220866234</v>
      </c>
      <c r="R1100" s="77">
        <v>0.27957191835374678</v>
      </c>
      <c r="S1100" s="77">
        <v>0.6470588235294118</v>
      </c>
      <c r="T1100" s="77">
        <v>0.77403839958765541</v>
      </c>
      <c r="U1100" s="77">
        <v>0.66039952751243536</v>
      </c>
      <c r="V1100" s="77">
        <v>0.51864248324972539</v>
      </c>
      <c r="W1100" s="77">
        <v>0.83426161317583902</v>
      </c>
      <c r="X1100" s="77">
        <v>0.95607504458190029</v>
      </c>
      <c r="Y1100" s="77">
        <v>0.45810452565801901</v>
      </c>
      <c r="Z1100" s="77">
        <v>0.79999999999999993</v>
      </c>
      <c r="AA1100" s="77">
        <v>0.55683885118397369</v>
      </c>
      <c r="AB1100" s="77">
        <v>0.38070175438596487</v>
      </c>
      <c r="AC1100" s="77">
        <v>0.16842105263157892</v>
      </c>
      <c r="AD1100" s="76">
        <v>0.5495588715097004</v>
      </c>
      <c r="AE1100" s="77">
        <v>0.23840288932197282</v>
      </c>
      <c r="AF1100" s="77">
        <v>0.51166185028120459</v>
      </c>
      <c r="AG1100" s="77">
        <v>0.71054861155853355</v>
      </c>
      <c r="AH1100" s="77">
        <v>0.58952100538108043</v>
      </c>
      <c r="AI1100" s="77">
        <v>0.89516832887886966</v>
      </c>
      <c r="AJ1100" s="77">
        <v>0.6290522628290095</v>
      </c>
      <c r="AK1100" s="77">
        <v>0.46877030278496928</v>
      </c>
      <c r="AL1100" s="77">
        <v>0.16842105263157892</v>
      </c>
      <c r="AM1100" s="76">
        <v>0.43320787037095926</v>
      </c>
      <c r="AN1100" s="77">
        <v>0.73174598193949458</v>
      </c>
      <c r="AO1100" s="78">
        <v>0.42208120608185257</v>
      </c>
      <c r="AP1100" s="79">
        <v>0.5202393126268936</v>
      </c>
      <c r="AQ1100" s="70">
        <v>3</v>
      </c>
      <c r="AR1100" s="71">
        <v>0</v>
      </c>
      <c r="AS1100" s="71">
        <v>0</v>
      </c>
      <c r="AT1100" s="71">
        <v>0</v>
      </c>
      <c r="AU1100" s="71">
        <v>0</v>
      </c>
      <c r="AV1100" s="71" t="s">
        <v>3395</v>
      </c>
      <c r="AW1100" s="72" t="s">
        <v>3422</v>
      </c>
    </row>
    <row r="1101" spans="1:49">
      <c r="A1101" s="23" t="s">
        <v>4849</v>
      </c>
      <c r="B1101" s="23" t="s">
        <v>3737</v>
      </c>
      <c r="C1101" s="23" t="s">
        <v>2569</v>
      </c>
      <c r="D1101" s="24" t="s">
        <v>424</v>
      </c>
      <c r="E1101" s="24" t="s">
        <v>722</v>
      </c>
      <c r="F1101" s="24" t="s">
        <v>723</v>
      </c>
      <c r="G1101" s="24" t="s">
        <v>752</v>
      </c>
      <c r="H1101" s="76">
        <v>0.90105230934509639</v>
      </c>
      <c r="I1101" s="77">
        <v>0.7587557654425261</v>
      </c>
      <c r="J1101" s="77">
        <v>0.61491787650172136</v>
      </c>
      <c r="K1101" s="77">
        <v>0.52425267166408751</v>
      </c>
      <c r="L1101" s="77">
        <v>0.30712059103255118</v>
      </c>
      <c r="M1101" s="77">
        <v>0.23047940886454932</v>
      </c>
      <c r="N1101" s="77">
        <v>0.76048665955121875</v>
      </c>
      <c r="O1101" s="77" t="s">
        <v>3395</v>
      </c>
      <c r="P1101" s="77">
        <v>0.4411723319004997</v>
      </c>
      <c r="Q1101" s="77">
        <v>0.61934638414331289</v>
      </c>
      <c r="R1101" s="77">
        <v>0.64499349006292617</v>
      </c>
      <c r="S1101" s="77">
        <v>0.6470588235294118</v>
      </c>
      <c r="T1101" s="77">
        <v>0.77403839958765541</v>
      </c>
      <c r="U1101" s="77">
        <v>0.66046540342034299</v>
      </c>
      <c r="V1101" s="77">
        <v>0.51864248324972539</v>
      </c>
      <c r="W1101" s="77">
        <v>0.87025693058471987</v>
      </c>
      <c r="X1101" s="77">
        <v>0.81789189559620268</v>
      </c>
      <c r="Y1101" s="77">
        <v>0.45810452565801901</v>
      </c>
      <c r="Z1101" s="77">
        <v>0.79999999999999993</v>
      </c>
      <c r="AA1101" s="77">
        <v>0.55683885118397369</v>
      </c>
      <c r="AB1101" s="77">
        <v>0.38070175438596487</v>
      </c>
      <c r="AC1101" s="77">
        <v>0.16842105263157892</v>
      </c>
      <c r="AD1101" s="76">
        <v>0.75824198376311458</v>
      </c>
      <c r="AE1101" s="77">
        <v>0.4527023326025813</v>
      </c>
      <c r="AF1101" s="77">
        <v>0.63216993710311953</v>
      </c>
      <c r="AG1101" s="77">
        <v>0.71054861155853355</v>
      </c>
      <c r="AH1101" s="77">
        <v>0.58955394333503419</v>
      </c>
      <c r="AI1101" s="77">
        <v>0.84407441309046127</v>
      </c>
      <c r="AJ1101" s="77">
        <v>0.6290522628290095</v>
      </c>
      <c r="AK1101" s="77">
        <v>0.46877030278496928</v>
      </c>
      <c r="AL1101" s="77">
        <v>0.16842105263157892</v>
      </c>
      <c r="AM1101" s="76">
        <v>0.61437141782293847</v>
      </c>
      <c r="AN1101" s="77">
        <v>0.71472565599467641</v>
      </c>
      <c r="AO1101" s="78">
        <v>0.42208120608185257</v>
      </c>
      <c r="AP1101" s="79">
        <v>0.57693782867417998</v>
      </c>
      <c r="AQ1101" s="70">
        <v>3</v>
      </c>
      <c r="AR1101" s="71">
        <v>0</v>
      </c>
      <c r="AS1101" s="71">
        <v>0</v>
      </c>
      <c r="AT1101" s="71">
        <v>0</v>
      </c>
      <c r="AU1101" s="71">
        <v>0</v>
      </c>
      <c r="AV1101" s="71" t="s">
        <v>3395</v>
      </c>
      <c r="AW1101" s="72" t="s">
        <v>3422</v>
      </c>
    </row>
    <row r="1102" spans="1:49">
      <c r="A1102" s="23" t="s">
        <v>4850</v>
      </c>
      <c r="B1102" s="23" t="s">
        <v>3737</v>
      </c>
      <c r="C1102" s="23" t="s">
        <v>2571</v>
      </c>
      <c r="D1102" s="24" t="s">
        <v>424</v>
      </c>
      <c r="E1102" s="24" t="s">
        <v>722</v>
      </c>
      <c r="F1102" s="24" t="s">
        <v>723</v>
      </c>
      <c r="G1102" s="24" t="s">
        <v>758</v>
      </c>
      <c r="H1102" s="76">
        <v>0.90105230934509639</v>
      </c>
      <c r="I1102" s="77">
        <v>0.86806546228182935</v>
      </c>
      <c r="J1102" s="77">
        <v>0.72521652547102844</v>
      </c>
      <c r="K1102" s="77">
        <v>0.50872580734600104</v>
      </c>
      <c r="L1102" s="77">
        <v>0.32524416248861038</v>
      </c>
      <c r="M1102" s="77">
        <v>0.95215349481566658</v>
      </c>
      <c r="N1102" s="77">
        <v>0.75205113157919545</v>
      </c>
      <c r="O1102" s="77" t="s">
        <v>3395</v>
      </c>
      <c r="P1102" s="77">
        <v>0.48780297686189433</v>
      </c>
      <c r="Q1102" s="77">
        <v>0.60321109832025188</v>
      </c>
      <c r="R1102" s="77">
        <v>0.97499400263833846</v>
      </c>
      <c r="S1102" s="77">
        <v>0.6470588235294118</v>
      </c>
      <c r="T1102" s="77">
        <v>0.77403839958765541</v>
      </c>
      <c r="U1102" s="77">
        <v>0.66997135720705714</v>
      </c>
      <c r="V1102" s="77">
        <v>0.51864248324972539</v>
      </c>
      <c r="W1102" s="77">
        <v>0.81240403573929165</v>
      </c>
      <c r="X1102" s="77">
        <v>0.74712954101858209</v>
      </c>
      <c r="Y1102" s="77">
        <v>0.45810452565801901</v>
      </c>
      <c r="Z1102" s="77">
        <v>0.79999999999999993</v>
      </c>
      <c r="AA1102" s="77">
        <v>0.55683885118397369</v>
      </c>
      <c r="AB1102" s="77">
        <v>0.38070175438596487</v>
      </c>
      <c r="AC1102" s="77">
        <v>0.16842105263157892</v>
      </c>
      <c r="AD1102" s="76">
        <v>0.83144476569931802</v>
      </c>
      <c r="AE1102" s="77">
        <v>0.60519551461827359</v>
      </c>
      <c r="AF1102" s="77">
        <v>0.78910255047929523</v>
      </c>
      <c r="AG1102" s="77">
        <v>0.71054861155853355</v>
      </c>
      <c r="AH1102" s="77">
        <v>0.59430692022839127</v>
      </c>
      <c r="AI1102" s="77">
        <v>0.77976678837893687</v>
      </c>
      <c r="AJ1102" s="77">
        <v>0.6290522628290095</v>
      </c>
      <c r="AK1102" s="77">
        <v>0.46877030278496928</v>
      </c>
      <c r="AL1102" s="77">
        <v>0.16842105263157892</v>
      </c>
      <c r="AM1102" s="76">
        <v>0.74191427693229561</v>
      </c>
      <c r="AN1102" s="77">
        <v>0.69487410672195393</v>
      </c>
      <c r="AO1102" s="78">
        <v>0.42208120608185257</v>
      </c>
      <c r="AP1102" s="79">
        <v>0.61054982067425501</v>
      </c>
      <c r="AQ1102" s="70">
        <v>3</v>
      </c>
      <c r="AR1102" s="71">
        <v>0</v>
      </c>
      <c r="AS1102" s="71">
        <v>2</v>
      </c>
      <c r="AT1102" s="71">
        <v>0</v>
      </c>
      <c r="AU1102" s="71">
        <v>0</v>
      </c>
      <c r="AV1102" s="71" t="s">
        <v>3395</v>
      </c>
      <c r="AW1102" s="72" t="s">
        <v>3422</v>
      </c>
    </row>
    <row r="1103" spans="1:49">
      <c r="A1103" s="23" t="s">
        <v>4851</v>
      </c>
      <c r="B1103" s="23" t="s">
        <v>3737</v>
      </c>
      <c r="C1103" s="23" t="s">
        <v>2574</v>
      </c>
      <c r="D1103" s="24" t="s">
        <v>424</v>
      </c>
      <c r="E1103" s="24" t="s">
        <v>770</v>
      </c>
      <c r="F1103" s="24" t="s">
        <v>771</v>
      </c>
      <c r="G1103" s="24" t="s">
        <v>792</v>
      </c>
      <c r="H1103" s="76">
        <v>0.91121653926698709</v>
      </c>
      <c r="I1103" s="77">
        <v>0.51173797410812061</v>
      </c>
      <c r="J1103" s="77">
        <v>0.12433577623893627</v>
      </c>
      <c r="K1103" s="77">
        <v>0.86958167250689233</v>
      </c>
      <c r="L1103" s="77">
        <v>0.50901257067164396</v>
      </c>
      <c r="M1103" s="77">
        <v>0.23456746248279559</v>
      </c>
      <c r="N1103" s="77">
        <v>0.23339935891432917</v>
      </c>
      <c r="O1103" s="77" t="s">
        <v>3395</v>
      </c>
      <c r="P1103" s="77">
        <v>0.19845591662860151</v>
      </c>
      <c r="Q1103" s="77">
        <v>0.86890821026111154</v>
      </c>
      <c r="R1103" s="77">
        <v>4.400402893664572E-2</v>
      </c>
      <c r="S1103" s="77">
        <v>0.76470588235294112</v>
      </c>
      <c r="T1103" s="77">
        <v>0.76772115198762969</v>
      </c>
      <c r="U1103" s="77">
        <v>0.56503776975516329</v>
      </c>
      <c r="V1103" s="77">
        <v>0.68204875437827239</v>
      </c>
      <c r="W1103" s="77">
        <v>0.97134742359080628</v>
      </c>
      <c r="X1103" s="77">
        <v>0.86771641959046653</v>
      </c>
      <c r="Y1103" s="77">
        <v>0.44153569399734904</v>
      </c>
      <c r="Z1103" s="77">
        <v>0.93142857142857149</v>
      </c>
      <c r="AA1103" s="77">
        <v>0.53089144833263879</v>
      </c>
      <c r="AB1103" s="77">
        <v>0.38070175438596487</v>
      </c>
      <c r="AC1103" s="77">
        <v>0.16842105263157892</v>
      </c>
      <c r="AD1103" s="76">
        <v>0.51576342987134793</v>
      </c>
      <c r="AE1103" s="77">
        <v>0.40900339624085252</v>
      </c>
      <c r="AF1103" s="77">
        <v>0.45645611959887861</v>
      </c>
      <c r="AG1103" s="77">
        <v>0.76621351717028541</v>
      </c>
      <c r="AH1103" s="77">
        <v>0.62354326206671784</v>
      </c>
      <c r="AI1103" s="77">
        <v>0.91953192159063635</v>
      </c>
      <c r="AJ1103" s="77">
        <v>0.68648213271296021</v>
      </c>
      <c r="AK1103" s="77">
        <v>0.45579660135930183</v>
      </c>
      <c r="AL1103" s="77">
        <v>0.16842105263157892</v>
      </c>
      <c r="AM1103" s="76">
        <v>0.46040764857035965</v>
      </c>
      <c r="AN1103" s="77">
        <v>0.76976290027587979</v>
      </c>
      <c r="AO1103" s="78">
        <v>0.43689992890128027</v>
      </c>
      <c r="AP1103" s="79">
        <v>0.54633655264724978</v>
      </c>
      <c r="AQ1103" s="70">
        <v>3</v>
      </c>
      <c r="AR1103" s="71">
        <v>3</v>
      </c>
      <c r="AS1103" s="71">
        <v>0</v>
      </c>
      <c r="AT1103" s="71">
        <v>0</v>
      </c>
      <c r="AU1103" s="71">
        <v>0</v>
      </c>
      <c r="AV1103" s="71" t="s">
        <v>3395</v>
      </c>
      <c r="AW1103" s="72" t="s">
        <v>3422</v>
      </c>
    </row>
    <row r="1104" spans="1:49">
      <c r="A1104" s="23" t="s">
        <v>4852</v>
      </c>
      <c r="B1104" s="23" t="s">
        <v>3737</v>
      </c>
      <c r="C1104" s="23" t="s">
        <v>2576</v>
      </c>
      <c r="D1104" s="24" t="s">
        <v>424</v>
      </c>
      <c r="E1104" s="24" t="s">
        <v>770</v>
      </c>
      <c r="F1104" s="24" t="s">
        <v>800</v>
      </c>
      <c r="G1104" s="24" t="s">
        <v>809</v>
      </c>
      <c r="H1104" s="76">
        <v>0.90804960555979708</v>
      </c>
      <c r="I1104" s="77">
        <v>0.57585453282918642</v>
      </c>
      <c r="J1104" s="77">
        <v>0</v>
      </c>
      <c r="K1104" s="77">
        <v>0.61224935131537106</v>
      </c>
      <c r="L1104" s="77">
        <v>0.50709519843909634</v>
      </c>
      <c r="M1104" s="77">
        <v>0</v>
      </c>
      <c r="N1104" s="77">
        <v>0</v>
      </c>
      <c r="O1104" s="77" t="s">
        <v>3395</v>
      </c>
      <c r="P1104" s="77">
        <v>0.36373391781879966</v>
      </c>
      <c r="Q1104" s="77">
        <v>0.75749631850900601</v>
      </c>
      <c r="R1104" s="77">
        <v>4.8585496968214174E-2</v>
      </c>
      <c r="S1104" s="77">
        <v>0.68235294117647027</v>
      </c>
      <c r="T1104" s="77">
        <v>0.67776238644417242</v>
      </c>
      <c r="U1104" s="77">
        <v>0.54480367884713432</v>
      </c>
      <c r="V1104" s="77">
        <v>0.55119522313632496</v>
      </c>
      <c r="W1104" s="77">
        <v>0.92460522744697826</v>
      </c>
      <c r="X1104" s="77">
        <v>0.69809059397522255</v>
      </c>
      <c r="Y1104" s="77">
        <v>0.42970081423972739</v>
      </c>
      <c r="Z1104" s="77">
        <v>0.90285714285714291</v>
      </c>
      <c r="AA1104" s="77">
        <v>0.53089144833263879</v>
      </c>
      <c r="AB1104" s="77">
        <v>0.38070175438596487</v>
      </c>
      <c r="AC1104" s="77">
        <v>0.16842105263157892</v>
      </c>
      <c r="AD1104" s="76">
        <v>0.49463471279632781</v>
      </c>
      <c r="AE1104" s="77">
        <v>0.29661569351465344</v>
      </c>
      <c r="AF1104" s="77">
        <v>0.40304090773861007</v>
      </c>
      <c r="AG1104" s="77">
        <v>0.68005766381032129</v>
      </c>
      <c r="AH1104" s="77">
        <v>0.54799945099172964</v>
      </c>
      <c r="AI1104" s="77">
        <v>0.81134791071110035</v>
      </c>
      <c r="AJ1104" s="77">
        <v>0.6662789785484351</v>
      </c>
      <c r="AK1104" s="77">
        <v>0.45579660135930183</v>
      </c>
      <c r="AL1104" s="77">
        <v>0.16842105263157892</v>
      </c>
      <c r="AM1104" s="76">
        <v>0.39809710468319714</v>
      </c>
      <c r="AN1104" s="77">
        <v>0.67980167517105039</v>
      </c>
      <c r="AO1104" s="78">
        <v>0.43016554417977187</v>
      </c>
      <c r="AP1104" s="79">
        <v>0.49548406574648862</v>
      </c>
      <c r="AQ1104" s="70">
        <v>3</v>
      </c>
      <c r="AR1104" s="71">
        <v>0</v>
      </c>
      <c r="AS1104" s="71">
        <v>0</v>
      </c>
      <c r="AT1104" s="71">
        <v>0</v>
      </c>
      <c r="AU1104" s="71">
        <v>0</v>
      </c>
      <c r="AV1104" s="71" t="s">
        <v>3395</v>
      </c>
      <c r="AW1104" s="72" t="s">
        <v>3422</v>
      </c>
    </row>
    <row r="1105" spans="1:49">
      <c r="A1105" s="23" t="s">
        <v>4853</v>
      </c>
      <c r="B1105" s="23" t="s">
        <v>3737</v>
      </c>
      <c r="C1105" s="23" t="s">
        <v>2578</v>
      </c>
      <c r="D1105" s="24" t="s">
        <v>424</v>
      </c>
      <c r="E1105" s="24" t="s">
        <v>770</v>
      </c>
      <c r="F1105" s="24" t="s">
        <v>811</v>
      </c>
      <c r="G1105" s="24" t="s">
        <v>816</v>
      </c>
      <c r="H1105" s="76">
        <v>0.90778673754457562</v>
      </c>
      <c r="I1105" s="77">
        <v>0.65605710035297271</v>
      </c>
      <c r="J1105" s="77">
        <v>0.46043544434823708</v>
      </c>
      <c r="K1105" s="77">
        <v>0.74132977923166954</v>
      </c>
      <c r="L1105" s="77">
        <v>0.48811118078680549</v>
      </c>
      <c r="M1105" s="77">
        <v>0.96778602507809364</v>
      </c>
      <c r="N1105" s="77">
        <v>0.12775186748810935</v>
      </c>
      <c r="O1105" s="77" t="s">
        <v>3395</v>
      </c>
      <c r="P1105" s="77">
        <v>0.43033920370247603</v>
      </c>
      <c r="Q1105" s="77">
        <v>0.80371364880260709</v>
      </c>
      <c r="R1105" s="77">
        <v>0.13525747106249006</v>
      </c>
      <c r="S1105" s="77">
        <v>0.6588235294117657</v>
      </c>
      <c r="T1105" s="77">
        <v>0.72880291218349336</v>
      </c>
      <c r="U1105" s="77">
        <v>0.65470845949306211</v>
      </c>
      <c r="V1105" s="77">
        <v>0.51914978455567984</v>
      </c>
      <c r="W1105" s="77">
        <v>0.95017333816772875</v>
      </c>
      <c r="X1105" s="77">
        <v>0.86882863976420022</v>
      </c>
      <c r="Y1105" s="77">
        <v>0.41380826142234967</v>
      </c>
      <c r="Z1105" s="77">
        <v>0.80571428571428572</v>
      </c>
      <c r="AA1105" s="77">
        <v>0.53089144833263879</v>
      </c>
      <c r="AB1105" s="77">
        <v>0.38070175438596487</v>
      </c>
      <c r="AC1105" s="77">
        <v>0.16842105263157892</v>
      </c>
      <c r="AD1105" s="76">
        <v>0.67475976074859512</v>
      </c>
      <c r="AE1105" s="77">
        <v>0.55106361125743075</v>
      </c>
      <c r="AF1105" s="77">
        <v>0.46948555993254859</v>
      </c>
      <c r="AG1105" s="77">
        <v>0.69381322079762953</v>
      </c>
      <c r="AH1105" s="77">
        <v>0.58692912202437098</v>
      </c>
      <c r="AI1105" s="77">
        <v>0.90950098896596443</v>
      </c>
      <c r="AJ1105" s="77">
        <v>0.60976127356831766</v>
      </c>
      <c r="AK1105" s="77">
        <v>0.45579660135930183</v>
      </c>
      <c r="AL1105" s="77">
        <v>0.16842105263157892</v>
      </c>
      <c r="AM1105" s="76">
        <v>0.56510297731285819</v>
      </c>
      <c r="AN1105" s="77">
        <v>0.73008111059598824</v>
      </c>
      <c r="AO1105" s="78">
        <v>0.41132630918639945</v>
      </c>
      <c r="AP1105" s="79">
        <v>0.56123899787946341</v>
      </c>
      <c r="AQ1105" s="70">
        <v>3</v>
      </c>
      <c r="AR1105" s="71">
        <v>0</v>
      </c>
      <c r="AS1105" s="71">
        <v>0</v>
      </c>
      <c r="AT1105" s="71">
        <v>0</v>
      </c>
      <c r="AU1105" s="71">
        <v>0</v>
      </c>
      <c r="AV1105" s="71" t="s">
        <v>3395</v>
      </c>
      <c r="AW1105" s="72" t="s">
        <v>3422</v>
      </c>
    </row>
    <row r="1106" spans="1:49">
      <c r="A1106" s="23" t="s">
        <v>4854</v>
      </c>
      <c r="B1106" s="23" t="s">
        <v>3737</v>
      </c>
      <c r="C1106" s="23" t="s">
        <v>2580</v>
      </c>
      <c r="D1106" s="24" t="s">
        <v>424</v>
      </c>
      <c r="E1106" s="24" t="s">
        <v>770</v>
      </c>
      <c r="F1106" s="24" t="s">
        <v>811</v>
      </c>
      <c r="G1106" s="24" t="s">
        <v>820</v>
      </c>
      <c r="H1106" s="76">
        <v>0.90778673754457562</v>
      </c>
      <c r="I1106" s="77">
        <v>0.78758267029421947</v>
      </c>
      <c r="J1106" s="77">
        <v>0.62418349827550956</v>
      </c>
      <c r="K1106" s="77">
        <v>0.68051311112679858</v>
      </c>
      <c r="L1106" s="77">
        <v>0.49467970509583337</v>
      </c>
      <c r="M1106" s="77">
        <v>0.80768473663755957</v>
      </c>
      <c r="N1106" s="77">
        <v>0.71694205723488091</v>
      </c>
      <c r="O1106" s="77" t="s">
        <v>3395</v>
      </c>
      <c r="P1106" s="77">
        <v>0.23956825643914087</v>
      </c>
      <c r="Q1106" s="77">
        <v>0.7406436184105134</v>
      </c>
      <c r="R1106" s="77">
        <v>0.14322460193801506</v>
      </c>
      <c r="S1106" s="77">
        <v>0.6588235294117657</v>
      </c>
      <c r="T1106" s="77">
        <v>0.72880291218349336</v>
      </c>
      <c r="U1106" s="77">
        <v>0.59820543848467256</v>
      </c>
      <c r="V1106" s="77">
        <v>0.51914978455567984</v>
      </c>
      <c r="W1106" s="77">
        <v>0.89807102098228098</v>
      </c>
      <c r="X1106" s="77">
        <v>0.78611604287937042</v>
      </c>
      <c r="Y1106" s="77">
        <v>0.41380826142234967</v>
      </c>
      <c r="Z1106" s="77">
        <v>0.80571428571428572</v>
      </c>
      <c r="AA1106" s="77">
        <v>0.53089144833263879</v>
      </c>
      <c r="AB1106" s="77">
        <v>0.38070175438596487</v>
      </c>
      <c r="AC1106" s="77">
        <v>0.16842105263157892</v>
      </c>
      <c r="AD1106" s="76">
        <v>0.77318430203810162</v>
      </c>
      <c r="AE1106" s="77">
        <v>0.58787757330684265</v>
      </c>
      <c r="AF1106" s="77">
        <v>0.44193411017426421</v>
      </c>
      <c r="AG1106" s="77">
        <v>0.69381322079762953</v>
      </c>
      <c r="AH1106" s="77">
        <v>0.55867761152017614</v>
      </c>
      <c r="AI1106" s="77">
        <v>0.8420935319308257</v>
      </c>
      <c r="AJ1106" s="77">
        <v>0.60976127356831766</v>
      </c>
      <c r="AK1106" s="77">
        <v>0.45579660135930183</v>
      </c>
      <c r="AL1106" s="77">
        <v>0.16842105263157892</v>
      </c>
      <c r="AM1106" s="76">
        <v>0.60099866183973616</v>
      </c>
      <c r="AN1106" s="77">
        <v>0.69819478808287716</v>
      </c>
      <c r="AO1106" s="78">
        <v>0.41132630918639945</v>
      </c>
      <c r="AP1106" s="79">
        <v>0.56347357449365465</v>
      </c>
      <c r="AQ1106" s="70">
        <v>3</v>
      </c>
      <c r="AR1106" s="71">
        <v>0</v>
      </c>
      <c r="AS1106" s="71">
        <v>0</v>
      </c>
      <c r="AT1106" s="71">
        <v>0</v>
      </c>
      <c r="AU1106" s="71">
        <v>0</v>
      </c>
      <c r="AV1106" s="71" t="s">
        <v>3395</v>
      </c>
      <c r="AW1106" s="72" t="s">
        <v>3422</v>
      </c>
    </row>
    <row r="1107" spans="1:49">
      <c r="A1107" s="23" t="s">
        <v>4855</v>
      </c>
      <c r="B1107" s="23" t="s">
        <v>3737</v>
      </c>
      <c r="C1107" s="23" t="s">
        <v>2582</v>
      </c>
      <c r="D1107" s="24" t="s">
        <v>424</v>
      </c>
      <c r="E1107" s="24" t="s">
        <v>770</v>
      </c>
      <c r="F1107" s="24" t="s">
        <v>811</v>
      </c>
      <c r="G1107" s="24" t="s">
        <v>822</v>
      </c>
      <c r="H1107" s="76">
        <v>0.90778673754457562</v>
      </c>
      <c r="I1107" s="77">
        <v>0.63680409679393468</v>
      </c>
      <c r="J1107" s="77">
        <v>0.11336912823150397</v>
      </c>
      <c r="K1107" s="77">
        <v>0.49271747070516281</v>
      </c>
      <c r="L1107" s="77">
        <v>0.5230032903190317</v>
      </c>
      <c r="M1107" s="77">
        <v>0.40684441042164576</v>
      </c>
      <c r="N1107" s="77">
        <v>0.20303623963916989</v>
      </c>
      <c r="O1107" s="77" t="s">
        <v>3395</v>
      </c>
      <c r="P1107" s="77">
        <v>0.30057679254783232</v>
      </c>
      <c r="Q1107" s="77">
        <v>0.80548812179374085</v>
      </c>
      <c r="R1107" s="77">
        <v>0.2192502613338691</v>
      </c>
      <c r="S1107" s="77">
        <v>0.6588235294117657</v>
      </c>
      <c r="T1107" s="77">
        <v>0.72880291218349336</v>
      </c>
      <c r="U1107" s="77">
        <v>0.63298369187454318</v>
      </c>
      <c r="V1107" s="77">
        <v>0.51914978455567984</v>
      </c>
      <c r="W1107" s="77">
        <v>0.90959576602471459</v>
      </c>
      <c r="X1107" s="77">
        <v>0.82362285094074228</v>
      </c>
      <c r="Y1107" s="77">
        <v>0.41380826142234967</v>
      </c>
      <c r="Z1107" s="77">
        <v>0.80571428571428572</v>
      </c>
      <c r="AA1107" s="77">
        <v>0.53089144833263879</v>
      </c>
      <c r="AB1107" s="77">
        <v>0.38070175438596487</v>
      </c>
      <c r="AC1107" s="77">
        <v>0.16842105263157892</v>
      </c>
      <c r="AD1107" s="76">
        <v>0.5526533208566714</v>
      </c>
      <c r="AE1107" s="77">
        <v>0.38523564072656846</v>
      </c>
      <c r="AF1107" s="77">
        <v>0.512369191563805</v>
      </c>
      <c r="AG1107" s="77">
        <v>0.69381322079762953</v>
      </c>
      <c r="AH1107" s="77">
        <v>0.57606673821511145</v>
      </c>
      <c r="AI1107" s="77">
        <v>0.86660930848272844</v>
      </c>
      <c r="AJ1107" s="77">
        <v>0.60976127356831766</v>
      </c>
      <c r="AK1107" s="77">
        <v>0.45579660135930183</v>
      </c>
      <c r="AL1107" s="77">
        <v>0.16842105263157892</v>
      </c>
      <c r="AM1107" s="76">
        <v>0.48341938438234827</v>
      </c>
      <c r="AN1107" s="77">
        <v>0.71216308916515647</v>
      </c>
      <c r="AO1107" s="78">
        <v>0.41132630918639945</v>
      </c>
      <c r="AP1107" s="79">
        <v>0.52843349014400665</v>
      </c>
      <c r="AQ1107" s="70">
        <v>3</v>
      </c>
      <c r="AR1107" s="71">
        <v>0</v>
      </c>
      <c r="AS1107" s="71">
        <v>0</v>
      </c>
      <c r="AT1107" s="71">
        <v>0</v>
      </c>
      <c r="AU1107" s="71">
        <v>0</v>
      </c>
      <c r="AV1107" s="71" t="s">
        <v>3395</v>
      </c>
      <c r="AW1107" s="72" t="s">
        <v>3422</v>
      </c>
    </row>
    <row r="1108" spans="1:49">
      <c r="A1108" s="23" t="s">
        <v>4856</v>
      </c>
      <c r="B1108" s="23" t="s">
        <v>3737</v>
      </c>
      <c r="C1108" s="23" t="s">
        <v>2586</v>
      </c>
      <c r="D1108" s="24" t="s">
        <v>424</v>
      </c>
      <c r="E1108" s="24" t="s">
        <v>770</v>
      </c>
      <c r="F1108" s="24" t="s">
        <v>811</v>
      </c>
      <c r="G1108" s="24" t="s">
        <v>824</v>
      </c>
      <c r="H1108" s="76">
        <v>0.90778673754457562</v>
      </c>
      <c r="I1108" s="77">
        <v>0.67733411551798206</v>
      </c>
      <c r="J1108" s="77">
        <v>0.42348077778393672</v>
      </c>
      <c r="K1108" s="77">
        <v>0.79088966510791836</v>
      </c>
      <c r="L1108" s="77">
        <v>0.4931010912082589</v>
      </c>
      <c r="M1108" s="77">
        <v>0.29458560634172892</v>
      </c>
      <c r="N1108" s="77">
        <v>0.33947162962957367</v>
      </c>
      <c r="O1108" s="77" t="s">
        <v>3395</v>
      </c>
      <c r="P1108" s="77">
        <v>0.29343012082896813</v>
      </c>
      <c r="Q1108" s="77">
        <v>0.79834420696566943</v>
      </c>
      <c r="R1108" s="77">
        <v>0.10240832471817056</v>
      </c>
      <c r="S1108" s="77">
        <v>0.6588235294117657</v>
      </c>
      <c r="T1108" s="77">
        <v>0.72880291218349336</v>
      </c>
      <c r="U1108" s="77">
        <v>0.55719179332559732</v>
      </c>
      <c r="V1108" s="77">
        <v>0.51914978455567984</v>
      </c>
      <c r="W1108" s="77">
        <v>0.9228630776744543</v>
      </c>
      <c r="X1108" s="77">
        <v>0.73534588675501578</v>
      </c>
      <c r="Y1108" s="77">
        <v>0.41380826142234967</v>
      </c>
      <c r="Z1108" s="77">
        <v>0.80571428571428572</v>
      </c>
      <c r="AA1108" s="77">
        <v>0.53089144833263879</v>
      </c>
      <c r="AB1108" s="77">
        <v>0.38070175438596487</v>
      </c>
      <c r="AC1108" s="77">
        <v>0.16842105263157892</v>
      </c>
      <c r="AD1108" s="76">
        <v>0.6695338769488316</v>
      </c>
      <c r="AE1108" s="77">
        <v>0.44229562262328959</v>
      </c>
      <c r="AF1108" s="77">
        <v>0.45037626584191998</v>
      </c>
      <c r="AG1108" s="77">
        <v>0.69381322079762953</v>
      </c>
      <c r="AH1108" s="77">
        <v>0.53817078894063863</v>
      </c>
      <c r="AI1108" s="77">
        <v>0.82910448221473509</v>
      </c>
      <c r="AJ1108" s="77">
        <v>0.60976127356831766</v>
      </c>
      <c r="AK1108" s="77">
        <v>0.45579660135930183</v>
      </c>
      <c r="AL1108" s="77">
        <v>0.16842105263157892</v>
      </c>
      <c r="AM1108" s="76">
        <v>0.52073525513801366</v>
      </c>
      <c r="AN1108" s="77">
        <v>0.68702949731766783</v>
      </c>
      <c r="AO1108" s="78">
        <v>0.41132630918639945</v>
      </c>
      <c r="AP1108" s="79">
        <v>0.53382360575810739</v>
      </c>
      <c r="AQ1108" s="70">
        <v>3</v>
      </c>
      <c r="AR1108" s="71">
        <v>1</v>
      </c>
      <c r="AS1108" s="71">
        <v>0</v>
      </c>
      <c r="AT1108" s="71">
        <v>0</v>
      </c>
      <c r="AU1108" s="71">
        <v>0</v>
      </c>
      <c r="AV1108" s="71" t="s">
        <v>3395</v>
      </c>
      <c r="AW1108" s="72" t="s">
        <v>3422</v>
      </c>
    </row>
    <row r="1109" spans="1:49">
      <c r="A1109" s="23" t="s">
        <v>4857</v>
      </c>
      <c r="B1109" s="23" t="s">
        <v>3737</v>
      </c>
      <c r="C1109" s="23" t="s">
        <v>2588</v>
      </c>
      <c r="D1109" s="24" t="s">
        <v>424</v>
      </c>
      <c r="E1109" s="24" t="s">
        <v>826</v>
      </c>
      <c r="F1109" s="24" t="s">
        <v>827</v>
      </c>
      <c r="G1109" s="24" t="s">
        <v>830</v>
      </c>
      <c r="H1109" s="76">
        <v>0.91249332676949058</v>
      </c>
      <c r="I1109" s="77">
        <v>0.97500091407467515</v>
      </c>
      <c r="J1109" s="77">
        <v>0.98060970873198594</v>
      </c>
      <c r="K1109" s="77">
        <v>0.9403854564056392</v>
      </c>
      <c r="L1109" s="77">
        <v>0.28436472968667453</v>
      </c>
      <c r="M1109" s="77">
        <v>1</v>
      </c>
      <c r="N1109" s="77">
        <v>0.98985562131802785</v>
      </c>
      <c r="O1109" s="77" t="s">
        <v>3395</v>
      </c>
      <c r="P1109" s="77">
        <v>0.5</v>
      </c>
      <c r="Q1109" s="77">
        <v>0.75578579238913779</v>
      </c>
      <c r="R1109" s="77">
        <v>0.13554229951994975</v>
      </c>
      <c r="S1109" s="77">
        <v>0.60000000000000098</v>
      </c>
      <c r="T1109" s="77">
        <v>0.68230139810579216</v>
      </c>
      <c r="U1109" s="77">
        <v>0.73846417376500784</v>
      </c>
      <c r="V1109" s="77">
        <v>0.40769610612844276</v>
      </c>
      <c r="W1109" s="77">
        <v>1</v>
      </c>
      <c r="X1109" s="77">
        <v>0.79571118754998049</v>
      </c>
      <c r="Y1109" s="77">
        <v>0.48245056401655528</v>
      </c>
      <c r="Z1109" s="77">
        <v>0.76571428571428579</v>
      </c>
      <c r="AA1109" s="77">
        <v>0.53052772842073503</v>
      </c>
      <c r="AB1109" s="77">
        <v>0.38070175438596487</v>
      </c>
      <c r="AC1109" s="77">
        <v>0.16842105263157892</v>
      </c>
      <c r="AD1109" s="76">
        <v>0.95603464985871722</v>
      </c>
      <c r="AE1109" s="77">
        <v>0.74292116148206833</v>
      </c>
      <c r="AF1109" s="77">
        <v>0.44566404595454379</v>
      </c>
      <c r="AG1109" s="77">
        <v>0.64115069905289657</v>
      </c>
      <c r="AH1109" s="77">
        <v>0.57308013994672535</v>
      </c>
      <c r="AI1109" s="77">
        <v>0.89785559377499025</v>
      </c>
      <c r="AJ1109" s="77">
        <v>0.62408242486542054</v>
      </c>
      <c r="AK1109" s="77">
        <v>0.45561474140334995</v>
      </c>
      <c r="AL1109" s="77">
        <v>0.16842105263157892</v>
      </c>
      <c r="AM1109" s="76">
        <v>0.71487328576510978</v>
      </c>
      <c r="AN1109" s="77">
        <v>0.7040288109248708</v>
      </c>
      <c r="AO1109" s="78">
        <v>0.41603940630011643</v>
      </c>
      <c r="AP1109" s="79">
        <v>0.60273119245492501</v>
      </c>
      <c r="AQ1109" s="70">
        <v>3</v>
      </c>
      <c r="AR1109" s="71">
        <v>0</v>
      </c>
      <c r="AS1109" s="71">
        <v>0</v>
      </c>
      <c r="AT1109" s="71">
        <v>0</v>
      </c>
      <c r="AU1109" s="71">
        <v>1</v>
      </c>
      <c r="AV1109" s="71" t="s">
        <v>3477</v>
      </c>
      <c r="AW1109" s="72" t="s">
        <v>3422</v>
      </c>
    </row>
    <row r="1110" spans="1:49">
      <c r="A1110" s="23" t="s">
        <v>4858</v>
      </c>
      <c r="B1110" s="23" t="s">
        <v>3737</v>
      </c>
      <c r="C1110" s="23" t="s">
        <v>2590</v>
      </c>
      <c r="D1110" s="24" t="s">
        <v>424</v>
      </c>
      <c r="E1110" s="24" t="s">
        <v>826</v>
      </c>
      <c r="F1110" s="24" t="s">
        <v>827</v>
      </c>
      <c r="G1110" s="24" t="s">
        <v>832</v>
      </c>
      <c r="H1110" s="76">
        <v>0.91249332676949058</v>
      </c>
      <c r="I1110" s="77">
        <v>0.82157399721412794</v>
      </c>
      <c r="J1110" s="77">
        <v>0.54896739104618519</v>
      </c>
      <c r="K1110" s="77">
        <v>0.66091171041975683</v>
      </c>
      <c r="L1110" s="77">
        <v>0.34432834433035753</v>
      </c>
      <c r="M1110" s="77">
        <v>0.76842498152474714</v>
      </c>
      <c r="N1110" s="77">
        <v>0.65518025391222956</v>
      </c>
      <c r="O1110" s="77" t="s">
        <v>3395</v>
      </c>
      <c r="P1110" s="77">
        <v>0.46507826910876049</v>
      </c>
      <c r="Q1110" s="77">
        <v>0.69241450790373027</v>
      </c>
      <c r="R1110" s="77">
        <v>0.71952793928978409</v>
      </c>
      <c r="S1110" s="77">
        <v>0.60000000000000098</v>
      </c>
      <c r="T1110" s="77">
        <v>0.68230139810579216</v>
      </c>
      <c r="U1110" s="77">
        <v>0.62909583980398509</v>
      </c>
      <c r="V1110" s="77">
        <v>0.40769610612844276</v>
      </c>
      <c r="W1110" s="77">
        <v>0.70342406975850269</v>
      </c>
      <c r="X1110" s="77">
        <v>0.83468299046574157</v>
      </c>
      <c r="Y1110" s="77">
        <v>0.48245056401655528</v>
      </c>
      <c r="Z1110" s="77">
        <v>0.76571428571428579</v>
      </c>
      <c r="AA1110" s="77">
        <v>0.53052772842073503</v>
      </c>
      <c r="AB1110" s="77">
        <v>0.38070175438596487</v>
      </c>
      <c r="AC1110" s="77">
        <v>0.16842105263157892</v>
      </c>
      <c r="AD1110" s="76">
        <v>0.76101157167660138</v>
      </c>
      <c r="AE1110" s="77">
        <v>0.57878471185917024</v>
      </c>
      <c r="AF1110" s="77">
        <v>0.70597122359675724</v>
      </c>
      <c r="AG1110" s="77">
        <v>0.64115069905289657</v>
      </c>
      <c r="AH1110" s="77">
        <v>0.51839597296621398</v>
      </c>
      <c r="AI1110" s="77">
        <v>0.76905353011212219</v>
      </c>
      <c r="AJ1110" s="77">
        <v>0.62408242486542054</v>
      </c>
      <c r="AK1110" s="77">
        <v>0.45561474140334995</v>
      </c>
      <c r="AL1110" s="77">
        <v>0.16842105263157892</v>
      </c>
      <c r="AM1110" s="76">
        <v>0.68192250237750951</v>
      </c>
      <c r="AN1110" s="77">
        <v>0.64286673404374428</v>
      </c>
      <c r="AO1110" s="78">
        <v>0.41603940630011643</v>
      </c>
      <c r="AP1110" s="79">
        <v>0.57369061013323108</v>
      </c>
      <c r="AQ1110" s="70">
        <v>3</v>
      </c>
      <c r="AR1110" s="71">
        <v>0</v>
      </c>
      <c r="AS1110" s="71">
        <v>0</v>
      </c>
      <c r="AT1110" s="71">
        <v>0</v>
      </c>
      <c r="AU1110" s="71">
        <v>1</v>
      </c>
      <c r="AV1110" s="71" t="s">
        <v>3478</v>
      </c>
      <c r="AW1110" s="72" t="s">
        <v>3422</v>
      </c>
    </row>
    <row r="1111" spans="1:49">
      <c r="A1111" s="23" t="s">
        <v>4859</v>
      </c>
      <c r="B1111" s="23" t="s">
        <v>3737</v>
      </c>
      <c r="C1111" s="23" t="s">
        <v>2592</v>
      </c>
      <c r="D1111" s="24" t="s">
        <v>424</v>
      </c>
      <c r="E1111" s="24" t="s">
        <v>826</v>
      </c>
      <c r="F1111" s="24" t="s">
        <v>827</v>
      </c>
      <c r="G1111" s="24" t="s">
        <v>836</v>
      </c>
      <c r="H1111" s="76">
        <v>0.91249332676949058</v>
      </c>
      <c r="I1111" s="77">
        <v>0.8763607672446736</v>
      </c>
      <c r="J1111" s="77">
        <v>0.77504002514292902</v>
      </c>
      <c r="K1111" s="77">
        <v>0.41091825532256965</v>
      </c>
      <c r="L1111" s="77">
        <v>0.38191697028856941</v>
      </c>
      <c r="M1111" s="77">
        <v>0.41838590387403707</v>
      </c>
      <c r="N1111" s="77">
        <v>0.95832842379166505</v>
      </c>
      <c r="O1111" s="77" t="s">
        <v>3395</v>
      </c>
      <c r="P1111" s="77">
        <v>0.66154000601436336</v>
      </c>
      <c r="Q1111" s="77">
        <v>0.61031094401167751</v>
      </c>
      <c r="R1111" s="77">
        <v>0.82623541582922533</v>
      </c>
      <c r="S1111" s="77">
        <v>0.60000000000000098</v>
      </c>
      <c r="T1111" s="77">
        <v>0.68230139810579216</v>
      </c>
      <c r="U1111" s="77">
        <v>0.60445347692080953</v>
      </c>
      <c r="V1111" s="77">
        <v>0.40769610612844276</v>
      </c>
      <c r="W1111" s="77">
        <v>0.74917350563938434</v>
      </c>
      <c r="X1111" s="77">
        <v>0.59125539508445069</v>
      </c>
      <c r="Y1111" s="77">
        <v>0.48245056401655528</v>
      </c>
      <c r="Z1111" s="77">
        <v>0.76571428571428579</v>
      </c>
      <c r="AA1111" s="77">
        <v>0.60208557042937949</v>
      </c>
      <c r="AB1111" s="77">
        <v>0.38070175438596487</v>
      </c>
      <c r="AC1111" s="77">
        <v>0.16842105263157892</v>
      </c>
      <c r="AD1111" s="76">
        <v>0.85463137305236447</v>
      </c>
      <c r="AE1111" s="77">
        <v>0.56621791185824089</v>
      </c>
      <c r="AF1111" s="77">
        <v>0.71827317992045137</v>
      </c>
      <c r="AG1111" s="77">
        <v>0.64115069905289657</v>
      </c>
      <c r="AH1111" s="77">
        <v>0.5060747915246262</v>
      </c>
      <c r="AI1111" s="77">
        <v>0.67021445036191751</v>
      </c>
      <c r="AJ1111" s="77">
        <v>0.62408242486542054</v>
      </c>
      <c r="AK1111" s="77">
        <v>0.49139366240767218</v>
      </c>
      <c r="AL1111" s="77">
        <v>0.16842105263157892</v>
      </c>
      <c r="AM1111" s="76">
        <v>0.7130408216103522</v>
      </c>
      <c r="AN1111" s="77">
        <v>0.60581331364648017</v>
      </c>
      <c r="AO1111" s="78">
        <v>0.42796571330155714</v>
      </c>
      <c r="AP1111" s="79">
        <v>0.57596992228643051</v>
      </c>
      <c r="AQ1111" s="70">
        <v>3</v>
      </c>
      <c r="AR1111" s="71">
        <v>0</v>
      </c>
      <c r="AS1111" s="71">
        <v>0</v>
      </c>
      <c r="AT1111" s="71">
        <v>0</v>
      </c>
      <c r="AU1111" s="71">
        <v>0</v>
      </c>
      <c r="AV1111" s="71" t="s">
        <v>3395</v>
      </c>
      <c r="AW1111" s="72" t="s">
        <v>3422</v>
      </c>
    </row>
    <row r="1112" spans="1:49">
      <c r="A1112" s="23" t="s">
        <v>4860</v>
      </c>
      <c r="B1112" s="23" t="s">
        <v>3737</v>
      </c>
      <c r="C1112" s="23" t="s">
        <v>2594</v>
      </c>
      <c r="D1112" s="24" t="s">
        <v>424</v>
      </c>
      <c r="E1112" s="24" t="s">
        <v>826</v>
      </c>
      <c r="F1112" s="24" t="s">
        <v>827</v>
      </c>
      <c r="G1112" s="24" t="s">
        <v>838</v>
      </c>
      <c r="H1112" s="76">
        <v>0.91249332676949058</v>
      </c>
      <c r="I1112" s="77">
        <v>0.89135660728374511</v>
      </c>
      <c r="J1112" s="77">
        <v>0.79239302188884109</v>
      </c>
      <c r="K1112" s="77">
        <v>0.83983765347923323</v>
      </c>
      <c r="L1112" s="77">
        <v>0.2944461780330731</v>
      </c>
      <c r="M1112" s="77">
        <v>0.81052300583464731</v>
      </c>
      <c r="N1112" s="77">
        <v>0.78413584706795825</v>
      </c>
      <c r="O1112" s="77" t="s">
        <v>3395</v>
      </c>
      <c r="P1112" s="77">
        <v>0.30344097192200459</v>
      </c>
      <c r="Q1112" s="77">
        <v>0.55627977159106845</v>
      </c>
      <c r="R1112" s="77">
        <v>0.35026485152641179</v>
      </c>
      <c r="S1112" s="77">
        <v>0.60000000000000098</v>
      </c>
      <c r="T1112" s="77">
        <v>0.68230139810579216</v>
      </c>
      <c r="U1112" s="77">
        <v>0.60437345232354112</v>
      </c>
      <c r="V1112" s="77">
        <v>0.40769610612844276</v>
      </c>
      <c r="W1112" s="77">
        <v>0.76852768270561245</v>
      </c>
      <c r="X1112" s="77">
        <v>0.72050321870965339</v>
      </c>
      <c r="Y1112" s="77">
        <v>0.48245056401655528</v>
      </c>
      <c r="Z1112" s="77">
        <v>0.76571428571428579</v>
      </c>
      <c r="AA1112" s="77">
        <v>0.53052772842073503</v>
      </c>
      <c r="AB1112" s="77">
        <v>0.38070175438596487</v>
      </c>
      <c r="AC1112" s="77">
        <v>0.16842105263157892</v>
      </c>
      <c r="AD1112" s="76">
        <v>0.86541431864735896</v>
      </c>
      <c r="AE1112" s="77">
        <v>0.60647673126738333</v>
      </c>
      <c r="AF1112" s="77">
        <v>0.45327231155874015</v>
      </c>
      <c r="AG1112" s="77">
        <v>0.64115069905289657</v>
      </c>
      <c r="AH1112" s="77">
        <v>0.50603477922599194</v>
      </c>
      <c r="AI1112" s="77">
        <v>0.74451545070763292</v>
      </c>
      <c r="AJ1112" s="77">
        <v>0.62408242486542054</v>
      </c>
      <c r="AK1112" s="77">
        <v>0.45561474140334995</v>
      </c>
      <c r="AL1112" s="77">
        <v>0.16842105263157892</v>
      </c>
      <c r="AM1112" s="76">
        <v>0.64172112049116092</v>
      </c>
      <c r="AN1112" s="77">
        <v>0.6305669763288404</v>
      </c>
      <c r="AO1112" s="78">
        <v>0.41603940630011643</v>
      </c>
      <c r="AP1112" s="79">
        <v>0.55747156137968101</v>
      </c>
      <c r="AQ1112" s="70">
        <v>3</v>
      </c>
      <c r="AR1112" s="71">
        <v>0</v>
      </c>
      <c r="AS1112" s="71">
        <v>0</v>
      </c>
      <c r="AT1112" s="71">
        <v>0</v>
      </c>
      <c r="AU1112" s="71">
        <v>0</v>
      </c>
      <c r="AV1112" s="71" t="s">
        <v>3395</v>
      </c>
      <c r="AW1112" s="72" t="s">
        <v>3422</v>
      </c>
    </row>
    <row r="1113" spans="1:49">
      <c r="A1113" s="23" t="s">
        <v>4861</v>
      </c>
      <c r="B1113" s="23" t="s">
        <v>3737</v>
      </c>
      <c r="C1113" s="23" t="s">
        <v>2597</v>
      </c>
      <c r="D1113" s="24" t="s">
        <v>424</v>
      </c>
      <c r="E1113" s="24" t="s">
        <v>826</v>
      </c>
      <c r="F1113" s="24" t="s">
        <v>827</v>
      </c>
      <c r="G1113" s="24" t="s">
        <v>840</v>
      </c>
      <c r="H1113" s="76">
        <v>0.91249332676949058</v>
      </c>
      <c r="I1113" s="77">
        <v>0.90197506527878568</v>
      </c>
      <c r="J1113" s="77">
        <v>0.80146961873034828</v>
      </c>
      <c r="K1113" s="77">
        <v>0.52312458000529594</v>
      </c>
      <c r="L1113" s="77">
        <v>0.3445451496711403</v>
      </c>
      <c r="M1113" s="77">
        <v>1</v>
      </c>
      <c r="N1113" s="77">
        <v>0.80560332416801628</v>
      </c>
      <c r="O1113" s="77" t="s">
        <v>3395</v>
      </c>
      <c r="P1113" s="77">
        <v>0.48902791983868676</v>
      </c>
      <c r="Q1113" s="77">
        <v>0.66684931382640544</v>
      </c>
      <c r="R1113" s="77">
        <v>0.5791074272013893</v>
      </c>
      <c r="S1113" s="77">
        <v>0.60000000000000098</v>
      </c>
      <c r="T1113" s="77">
        <v>0.68230139810579216</v>
      </c>
      <c r="U1113" s="77">
        <v>0.60445445184515334</v>
      </c>
      <c r="V1113" s="77">
        <v>0.40769610612844276</v>
      </c>
      <c r="W1113" s="77">
        <v>0.65132613450107302</v>
      </c>
      <c r="X1113" s="77">
        <v>0.6933477343797414</v>
      </c>
      <c r="Y1113" s="77">
        <v>0.48245056401655528</v>
      </c>
      <c r="Z1113" s="77">
        <v>0.76571428571428579</v>
      </c>
      <c r="AA1113" s="77">
        <v>0.53052772842073503</v>
      </c>
      <c r="AB1113" s="77">
        <v>0.38070175438596487</v>
      </c>
      <c r="AC1113" s="77">
        <v>0.16842105263157892</v>
      </c>
      <c r="AD1113" s="76">
        <v>0.87197933692620821</v>
      </c>
      <c r="AE1113" s="77">
        <v>0.63246019473662785</v>
      </c>
      <c r="AF1113" s="77">
        <v>0.62297837051389737</v>
      </c>
      <c r="AG1113" s="77">
        <v>0.64115069905289657</v>
      </c>
      <c r="AH1113" s="77">
        <v>0.50607527898679805</v>
      </c>
      <c r="AI1113" s="77">
        <v>0.67233693444040721</v>
      </c>
      <c r="AJ1113" s="77">
        <v>0.62408242486542054</v>
      </c>
      <c r="AK1113" s="77">
        <v>0.45561474140334995</v>
      </c>
      <c r="AL1113" s="77">
        <v>0.16842105263157892</v>
      </c>
      <c r="AM1113" s="76">
        <v>0.70913930072557785</v>
      </c>
      <c r="AN1113" s="77">
        <v>0.60652097082670064</v>
      </c>
      <c r="AO1113" s="78">
        <v>0.41603940630011643</v>
      </c>
      <c r="AP1113" s="79">
        <v>0.57037311854196304</v>
      </c>
      <c r="AQ1113" s="70">
        <v>3</v>
      </c>
      <c r="AR1113" s="71">
        <v>0</v>
      </c>
      <c r="AS1113" s="71">
        <v>2</v>
      </c>
      <c r="AT1113" s="71">
        <v>0</v>
      </c>
      <c r="AU1113" s="71">
        <v>0</v>
      </c>
      <c r="AV1113" s="71" t="s">
        <v>3395</v>
      </c>
      <c r="AW1113" s="72" t="s">
        <v>3422</v>
      </c>
    </row>
    <row r="1114" spans="1:49">
      <c r="A1114" s="23" t="s">
        <v>4862</v>
      </c>
      <c r="B1114" s="23" t="s">
        <v>3737</v>
      </c>
      <c r="C1114" s="23" t="s">
        <v>2599</v>
      </c>
      <c r="D1114" s="24" t="s">
        <v>424</v>
      </c>
      <c r="E1114" s="24" t="s">
        <v>826</v>
      </c>
      <c r="F1114" s="24" t="s">
        <v>827</v>
      </c>
      <c r="G1114" s="24" t="s">
        <v>842</v>
      </c>
      <c r="H1114" s="76">
        <v>0.91249332676949058</v>
      </c>
      <c r="I1114" s="77">
        <v>0.75825099010963926</v>
      </c>
      <c r="J1114" s="77">
        <v>0.48324561252398152</v>
      </c>
      <c r="K1114" s="77">
        <v>0.68883160973129676</v>
      </c>
      <c r="L1114" s="77">
        <v>0.299944225971986</v>
      </c>
      <c r="M1114" s="77">
        <v>0.58138490917413144</v>
      </c>
      <c r="N1114" s="77">
        <v>0.62348965587274652</v>
      </c>
      <c r="O1114" s="77" t="s">
        <v>3395</v>
      </c>
      <c r="P1114" s="77">
        <v>0.36564689757435553</v>
      </c>
      <c r="Q1114" s="77">
        <v>0.66990506676819261</v>
      </c>
      <c r="R1114" s="77">
        <v>0.41832610637603129</v>
      </c>
      <c r="S1114" s="77">
        <v>0.60000000000000098</v>
      </c>
      <c r="T1114" s="77">
        <v>0.68230139810579216</v>
      </c>
      <c r="U1114" s="77">
        <v>0.60241547404479456</v>
      </c>
      <c r="V1114" s="77">
        <v>0.40769610612844276</v>
      </c>
      <c r="W1114" s="77">
        <v>0.65440113078498174</v>
      </c>
      <c r="X1114" s="77">
        <v>0.82173975276113143</v>
      </c>
      <c r="Y1114" s="77">
        <v>0.48245056401655528</v>
      </c>
      <c r="Z1114" s="77">
        <v>0.76571428571428579</v>
      </c>
      <c r="AA1114" s="77">
        <v>0.53052772842073503</v>
      </c>
      <c r="AB1114" s="77">
        <v>0.38070175438596487</v>
      </c>
      <c r="AC1114" s="77">
        <v>0.16842105263157892</v>
      </c>
      <c r="AD1114" s="76">
        <v>0.7179966431343705</v>
      </c>
      <c r="AE1114" s="77">
        <v>0.51185945966490332</v>
      </c>
      <c r="AF1114" s="77">
        <v>0.5441155865721119</v>
      </c>
      <c r="AG1114" s="77">
        <v>0.64115069905289657</v>
      </c>
      <c r="AH1114" s="77">
        <v>0.50505579008661861</v>
      </c>
      <c r="AI1114" s="77">
        <v>0.73807044177305658</v>
      </c>
      <c r="AJ1114" s="77">
        <v>0.62408242486542054</v>
      </c>
      <c r="AK1114" s="77">
        <v>0.45561474140334995</v>
      </c>
      <c r="AL1114" s="77">
        <v>0.16842105263157892</v>
      </c>
      <c r="AM1114" s="76">
        <v>0.59132389645712857</v>
      </c>
      <c r="AN1114" s="77">
        <v>0.62809231030419055</v>
      </c>
      <c r="AO1114" s="78">
        <v>0.41603940630011643</v>
      </c>
      <c r="AP1114" s="79">
        <v>0.54088239540355831</v>
      </c>
      <c r="AQ1114" s="70">
        <v>3</v>
      </c>
      <c r="AR1114" s="71">
        <v>0</v>
      </c>
      <c r="AS1114" s="71">
        <v>0</v>
      </c>
      <c r="AT1114" s="71">
        <v>0</v>
      </c>
      <c r="AU1114" s="71">
        <v>1</v>
      </c>
      <c r="AV1114" s="71" t="s">
        <v>3477</v>
      </c>
      <c r="AW1114" s="72" t="s">
        <v>3422</v>
      </c>
    </row>
    <row r="1115" spans="1:49">
      <c r="A1115" s="23" t="s">
        <v>4863</v>
      </c>
      <c r="B1115" s="23" t="s">
        <v>3737</v>
      </c>
      <c r="C1115" s="23" t="s">
        <v>2603</v>
      </c>
      <c r="D1115" s="24" t="s">
        <v>424</v>
      </c>
      <c r="E1115" s="24" t="s">
        <v>844</v>
      </c>
      <c r="F1115" s="24" t="s">
        <v>845</v>
      </c>
      <c r="G1115" s="24" t="s">
        <v>856</v>
      </c>
      <c r="H1115" s="76">
        <v>0.91243073914681871</v>
      </c>
      <c r="I1115" s="77">
        <v>0.79790909149004419</v>
      </c>
      <c r="J1115" s="77">
        <v>0.84819059946771325</v>
      </c>
      <c r="K1115" s="77">
        <v>0.80546505845603722</v>
      </c>
      <c r="L1115" s="77">
        <v>0.52222222222222225</v>
      </c>
      <c r="M1115" s="77">
        <v>0.96093140695236734</v>
      </c>
      <c r="N1115" s="77">
        <v>0.84249683479863913</v>
      </c>
      <c r="O1115" s="77" t="s">
        <v>3395</v>
      </c>
      <c r="P1115" s="77">
        <v>0.47217493134648836</v>
      </c>
      <c r="Q1115" s="77">
        <v>0.6591858438371041</v>
      </c>
      <c r="R1115" s="77">
        <v>0.54660870933862249</v>
      </c>
      <c r="S1115" s="77">
        <v>0.63529411764705945</v>
      </c>
      <c r="T1115" s="77">
        <v>0.70731589459442046</v>
      </c>
      <c r="U1115" s="77">
        <v>0.51209351732912145</v>
      </c>
      <c r="V1115" s="77">
        <v>0.55381551234399107</v>
      </c>
      <c r="W1115" s="77">
        <v>0.90891630744359841</v>
      </c>
      <c r="X1115" s="77">
        <v>0.75375876522590213</v>
      </c>
      <c r="Y1115" s="77">
        <v>0.47027754483728734</v>
      </c>
      <c r="Z1115" s="77">
        <v>0.81142857142857139</v>
      </c>
      <c r="AA1115" s="77">
        <v>0.52008089500833499</v>
      </c>
      <c r="AB1115" s="77">
        <v>0.38070175438596487</v>
      </c>
      <c r="AC1115" s="77">
        <v>0.16842105263157892</v>
      </c>
      <c r="AD1115" s="76">
        <v>0.85284347670152538</v>
      </c>
      <c r="AE1115" s="77">
        <v>0.72065809075515086</v>
      </c>
      <c r="AF1115" s="77">
        <v>0.6028972765878633</v>
      </c>
      <c r="AG1115" s="77">
        <v>0.67130500612073996</v>
      </c>
      <c r="AH1115" s="77">
        <v>0.5329545148365562</v>
      </c>
      <c r="AI1115" s="77">
        <v>0.83133753633475027</v>
      </c>
      <c r="AJ1115" s="77">
        <v>0.64085305813292937</v>
      </c>
      <c r="AK1115" s="77">
        <v>0.45039132469714993</v>
      </c>
      <c r="AL1115" s="77">
        <v>0.16842105263157892</v>
      </c>
      <c r="AM1115" s="76">
        <v>0.72546628134817981</v>
      </c>
      <c r="AN1115" s="77">
        <v>0.67853235243068211</v>
      </c>
      <c r="AO1115" s="78">
        <v>0.41988847848721944</v>
      </c>
      <c r="AP1115" s="79">
        <v>0.59960806599462968</v>
      </c>
      <c r="AQ1115" s="70">
        <v>3</v>
      </c>
      <c r="AR1115" s="71">
        <v>0</v>
      </c>
      <c r="AS1115" s="71">
        <v>0</v>
      </c>
      <c r="AT1115" s="71">
        <v>0</v>
      </c>
      <c r="AU1115" s="71">
        <v>1</v>
      </c>
      <c r="AV1115" s="71" t="s">
        <v>3479</v>
      </c>
      <c r="AW1115" s="72" t="s">
        <v>3422</v>
      </c>
    </row>
    <row r="1116" spans="1:49">
      <c r="A1116" s="23" t="s">
        <v>4864</v>
      </c>
      <c r="B1116" s="23" t="s">
        <v>3737</v>
      </c>
      <c r="C1116" s="23" t="s">
        <v>2605</v>
      </c>
      <c r="D1116" s="24" t="s">
        <v>424</v>
      </c>
      <c r="E1116" s="24" t="s">
        <v>844</v>
      </c>
      <c r="F1116" s="24" t="s">
        <v>845</v>
      </c>
      <c r="G1116" s="24" t="s">
        <v>858</v>
      </c>
      <c r="H1116" s="76">
        <v>0.91243073914681871</v>
      </c>
      <c r="I1116" s="77">
        <v>0.4523099268620781</v>
      </c>
      <c r="J1116" s="77">
        <v>0.3237678855085504</v>
      </c>
      <c r="K1116" s="77">
        <v>0.6859905178686263</v>
      </c>
      <c r="L1116" s="77">
        <v>0.54574072357698455</v>
      </c>
      <c r="M1116" s="77">
        <v>0.35203042302221554</v>
      </c>
      <c r="N1116" s="77">
        <v>0.21523946282065587</v>
      </c>
      <c r="O1116" s="77" t="s">
        <v>3395</v>
      </c>
      <c r="P1116" s="77">
        <v>0.15435513146046026</v>
      </c>
      <c r="Q1116" s="77">
        <v>0.74920200125960923</v>
      </c>
      <c r="R1116" s="77">
        <v>0.4327753109377338</v>
      </c>
      <c r="S1116" s="77">
        <v>0.63529411764705945</v>
      </c>
      <c r="T1116" s="77">
        <v>0.70731589459442046</v>
      </c>
      <c r="U1116" s="77">
        <v>0.56512730252759791</v>
      </c>
      <c r="V1116" s="77">
        <v>0.55381551234399107</v>
      </c>
      <c r="W1116" s="77">
        <v>0.9285015192842857</v>
      </c>
      <c r="X1116" s="77">
        <v>0.8420226636827155</v>
      </c>
      <c r="Y1116" s="77">
        <v>0.47027754483728734</v>
      </c>
      <c r="Z1116" s="77">
        <v>0.81142857142857139</v>
      </c>
      <c r="AA1116" s="77">
        <v>0.52008089500833499</v>
      </c>
      <c r="AB1116" s="77">
        <v>0.38070175438596487</v>
      </c>
      <c r="AC1116" s="77">
        <v>0.16842105263157892</v>
      </c>
      <c r="AD1116" s="76">
        <v>0.56283618383914902</v>
      </c>
      <c r="AE1116" s="77">
        <v>0.39067125174978856</v>
      </c>
      <c r="AF1116" s="77">
        <v>0.59098865609867146</v>
      </c>
      <c r="AG1116" s="77">
        <v>0.67130500612073996</v>
      </c>
      <c r="AH1116" s="77">
        <v>0.55947140743579449</v>
      </c>
      <c r="AI1116" s="77">
        <v>0.88526209148350055</v>
      </c>
      <c r="AJ1116" s="77">
        <v>0.64085305813292937</v>
      </c>
      <c r="AK1116" s="77">
        <v>0.45039132469714993</v>
      </c>
      <c r="AL1116" s="77">
        <v>0.16842105263157892</v>
      </c>
      <c r="AM1116" s="76">
        <v>0.51483203056253635</v>
      </c>
      <c r="AN1116" s="77">
        <v>0.7053461683466784</v>
      </c>
      <c r="AO1116" s="78">
        <v>0.41988847848721944</v>
      </c>
      <c r="AP1116" s="79">
        <v>0.54046293384552735</v>
      </c>
      <c r="AQ1116" s="70">
        <v>3</v>
      </c>
      <c r="AR1116" s="71">
        <v>0</v>
      </c>
      <c r="AS1116" s="71">
        <v>0</v>
      </c>
      <c r="AT1116" s="71">
        <v>0</v>
      </c>
      <c r="AU1116" s="71">
        <v>1</v>
      </c>
      <c r="AV1116" s="71" t="s">
        <v>3480</v>
      </c>
      <c r="AW1116" s="72" t="s">
        <v>3422</v>
      </c>
    </row>
    <row r="1117" spans="1:49">
      <c r="A1117" s="23" t="s">
        <v>4865</v>
      </c>
      <c r="B1117" s="23" t="s">
        <v>3737</v>
      </c>
      <c r="C1117" s="23" t="s">
        <v>2607</v>
      </c>
      <c r="D1117" s="24" t="s">
        <v>424</v>
      </c>
      <c r="E1117" s="24" t="s">
        <v>844</v>
      </c>
      <c r="F1117" s="24" t="s">
        <v>866</v>
      </c>
      <c r="G1117" s="24" t="s">
        <v>873</v>
      </c>
      <c r="H1117" s="76">
        <v>0.91269360716204018</v>
      </c>
      <c r="I1117" s="77">
        <v>0.38413957107279684</v>
      </c>
      <c r="J1117" s="77">
        <v>0</v>
      </c>
      <c r="K1117" s="77">
        <v>0.75091590247673456</v>
      </c>
      <c r="L1117" s="77">
        <v>0.55364734334865606</v>
      </c>
      <c r="M1117" s="77">
        <v>0.51136874935391141</v>
      </c>
      <c r="N1117" s="77">
        <v>0</v>
      </c>
      <c r="O1117" s="77" t="s">
        <v>3395</v>
      </c>
      <c r="P1117" s="77">
        <v>0</v>
      </c>
      <c r="Q1117" s="77">
        <v>0.8071386500015908</v>
      </c>
      <c r="R1117" s="77">
        <v>1</v>
      </c>
      <c r="S1117" s="77">
        <v>0.6470588235294118</v>
      </c>
      <c r="T1117" s="77">
        <v>0.68263964950711931</v>
      </c>
      <c r="U1117" s="77">
        <v>0.57025544386125182</v>
      </c>
      <c r="V1117" s="77">
        <v>0.52753933812273546</v>
      </c>
      <c r="W1117" s="77">
        <v>0.97868519462522952</v>
      </c>
      <c r="X1117" s="77">
        <v>0.74173012854521403</v>
      </c>
      <c r="Y1117" s="77">
        <v>0.42970081423972739</v>
      </c>
      <c r="Z1117" s="77">
        <v>0.85142857142857142</v>
      </c>
      <c r="AA1117" s="77">
        <v>0.52008089500833499</v>
      </c>
      <c r="AB1117" s="77">
        <v>0.38070175438596487</v>
      </c>
      <c r="AC1117" s="77">
        <v>0.16842105263157892</v>
      </c>
      <c r="AD1117" s="76">
        <v>0.43227772607827902</v>
      </c>
      <c r="AE1117" s="77">
        <v>0.36318639903586042</v>
      </c>
      <c r="AF1117" s="77">
        <v>0.90356932500079545</v>
      </c>
      <c r="AG1117" s="77">
        <v>0.66484923651826555</v>
      </c>
      <c r="AH1117" s="77">
        <v>0.54889739099199364</v>
      </c>
      <c r="AI1117" s="77">
        <v>0.86020766158522177</v>
      </c>
      <c r="AJ1117" s="77">
        <v>0.64056469283414941</v>
      </c>
      <c r="AK1117" s="77">
        <v>0.45039132469714993</v>
      </c>
      <c r="AL1117" s="77">
        <v>0.16842105263157892</v>
      </c>
      <c r="AM1117" s="76">
        <v>0.566344483371645</v>
      </c>
      <c r="AN1117" s="77">
        <v>0.69131809636516028</v>
      </c>
      <c r="AO1117" s="78">
        <v>0.41979235672095944</v>
      </c>
      <c r="AP1117" s="79">
        <v>0.55346048574153506</v>
      </c>
      <c r="AQ1117" s="70">
        <v>3</v>
      </c>
      <c r="AR1117" s="71">
        <v>0</v>
      </c>
      <c r="AS1117" s="71">
        <v>0</v>
      </c>
      <c r="AT1117" s="71">
        <v>0</v>
      </c>
      <c r="AU1117" s="71">
        <v>0</v>
      </c>
      <c r="AV1117" s="71" t="s">
        <v>3395</v>
      </c>
      <c r="AW1117" s="72" t="s">
        <v>3422</v>
      </c>
    </row>
    <row r="1118" spans="1:49">
      <c r="A1118" s="23" t="s">
        <v>4866</v>
      </c>
      <c r="B1118" s="23" t="s">
        <v>3737</v>
      </c>
      <c r="C1118" s="23" t="s">
        <v>2609</v>
      </c>
      <c r="D1118" s="24" t="s">
        <v>424</v>
      </c>
      <c r="E1118" s="24" t="s">
        <v>844</v>
      </c>
      <c r="F1118" s="24" t="s">
        <v>866</v>
      </c>
      <c r="G1118" s="24" t="s">
        <v>875</v>
      </c>
      <c r="H1118" s="76">
        <v>0.91269360716204018</v>
      </c>
      <c r="I1118" s="77">
        <v>0.38841642398574078</v>
      </c>
      <c r="J1118" s="77">
        <v>0.20252634407666148</v>
      </c>
      <c r="K1118" s="77">
        <v>0.79506406984407652</v>
      </c>
      <c r="L1118" s="77">
        <v>0.54370817350714618</v>
      </c>
      <c r="M1118" s="77">
        <v>0.42178868807396386</v>
      </c>
      <c r="N1118" s="77">
        <v>1.7654272470088272E-2</v>
      </c>
      <c r="O1118" s="77" t="s">
        <v>3395</v>
      </c>
      <c r="P1118" s="77">
        <v>5.5561883660698363E-2</v>
      </c>
      <c r="Q1118" s="77">
        <v>0.6214627930861486</v>
      </c>
      <c r="R1118" s="77">
        <v>0.33172894145568954</v>
      </c>
      <c r="S1118" s="77">
        <v>0.6470588235294118</v>
      </c>
      <c r="T1118" s="77">
        <v>0.68263964950711931</v>
      </c>
      <c r="U1118" s="77">
        <v>0.57946978628843437</v>
      </c>
      <c r="V1118" s="77">
        <v>0.52753933812273546</v>
      </c>
      <c r="W1118" s="77">
        <v>0.78638099777597459</v>
      </c>
      <c r="X1118" s="77">
        <v>0.66616775180811727</v>
      </c>
      <c r="Y1118" s="77">
        <v>0.42970081423972739</v>
      </c>
      <c r="Z1118" s="77">
        <v>0.85142857142857142</v>
      </c>
      <c r="AA1118" s="77">
        <v>0.52008089500833499</v>
      </c>
      <c r="AB1118" s="77">
        <v>0.38070175438596487</v>
      </c>
      <c r="AC1118" s="77">
        <v>0.16842105263157892</v>
      </c>
      <c r="AD1118" s="76">
        <v>0.50121212507481416</v>
      </c>
      <c r="AE1118" s="77">
        <v>0.36675541751119467</v>
      </c>
      <c r="AF1118" s="77">
        <v>0.47659586727091907</v>
      </c>
      <c r="AG1118" s="77">
        <v>0.66484923651826555</v>
      </c>
      <c r="AH1118" s="77">
        <v>0.55350456220558497</v>
      </c>
      <c r="AI1118" s="77">
        <v>0.72627437479204593</v>
      </c>
      <c r="AJ1118" s="77">
        <v>0.64056469283414941</v>
      </c>
      <c r="AK1118" s="77">
        <v>0.45039132469714993</v>
      </c>
      <c r="AL1118" s="77">
        <v>0.16842105263157892</v>
      </c>
      <c r="AM1118" s="76">
        <v>0.44818780328564262</v>
      </c>
      <c r="AN1118" s="77">
        <v>0.64820939117196552</v>
      </c>
      <c r="AO1118" s="78">
        <v>0.41979235672095944</v>
      </c>
      <c r="AP1118" s="79">
        <v>0.50065350246311213</v>
      </c>
      <c r="AQ1118" s="70">
        <v>3</v>
      </c>
      <c r="AR1118" s="71">
        <v>0</v>
      </c>
      <c r="AS1118" s="71">
        <v>0</v>
      </c>
      <c r="AT1118" s="71">
        <v>0</v>
      </c>
      <c r="AU1118" s="71">
        <v>0</v>
      </c>
      <c r="AV1118" s="71" t="s">
        <v>3395</v>
      </c>
      <c r="AW1118" s="72" t="s">
        <v>3422</v>
      </c>
    </row>
    <row r="1119" spans="1:49">
      <c r="A1119" s="23" t="s">
        <v>4867</v>
      </c>
      <c r="B1119" s="23" t="s">
        <v>3737</v>
      </c>
      <c r="C1119" s="23" t="s">
        <v>2612</v>
      </c>
      <c r="D1119" s="24" t="s">
        <v>424</v>
      </c>
      <c r="E1119" s="24" t="s">
        <v>844</v>
      </c>
      <c r="F1119" s="24" t="s">
        <v>881</v>
      </c>
      <c r="G1119" s="24" t="s">
        <v>888</v>
      </c>
      <c r="H1119" s="76">
        <v>0.90101475677149345</v>
      </c>
      <c r="I1119" s="77">
        <v>0.57870129911079138</v>
      </c>
      <c r="J1119" s="77">
        <v>0.29074145598711615</v>
      </c>
      <c r="K1119" s="77">
        <v>0.57283326964899706</v>
      </c>
      <c r="L1119" s="77">
        <v>0.55436551103999887</v>
      </c>
      <c r="M1119" s="77">
        <v>0.29236745192489078</v>
      </c>
      <c r="N1119" s="77">
        <v>0.32801425973447385</v>
      </c>
      <c r="O1119" s="77" t="s">
        <v>3395</v>
      </c>
      <c r="P1119" s="77">
        <v>0.43120735727362969</v>
      </c>
      <c r="Q1119" s="77">
        <v>0.24446060582824392</v>
      </c>
      <c r="R1119" s="77">
        <v>0.55787169288441807</v>
      </c>
      <c r="S1119" s="77">
        <v>0.69411764705882417</v>
      </c>
      <c r="T1119" s="77">
        <v>0.6497132916693511</v>
      </c>
      <c r="U1119" s="77">
        <v>0.55948045677107094</v>
      </c>
      <c r="V1119" s="77">
        <v>0.5317131634020219</v>
      </c>
      <c r="W1119" s="77">
        <v>0.9549379976770892</v>
      </c>
      <c r="X1119" s="77">
        <v>0.82161562833645641</v>
      </c>
      <c r="Y1119" s="77">
        <v>0.45844266507966569</v>
      </c>
      <c r="Z1119" s="77">
        <v>0.84</v>
      </c>
      <c r="AA1119" s="77">
        <v>0.52008089500833499</v>
      </c>
      <c r="AB1119" s="77">
        <v>0.38070175438596487</v>
      </c>
      <c r="AC1119" s="77">
        <v>0.16842105263157892</v>
      </c>
      <c r="AD1119" s="76">
        <v>0.59015250395646701</v>
      </c>
      <c r="AE1119" s="77">
        <v>0.43575756992439807</v>
      </c>
      <c r="AF1119" s="77">
        <v>0.40116614935633099</v>
      </c>
      <c r="AG1119" s="77">
        <v>0.67191546936408764</v>
      </c>
      <c r="AH1119" s="77">
        <v>0.54559681008654648</v>
      </c>
      <c r="AI1119" s="77">
        <v>0.88827681300677286</v>
      </c>
      <c r="AJ1119" s="77">
        <v>0.64922133253983283</v>
      </c>
      <c r="AK1119" s="77">
        <v>0.45039132469714993</v>
      </c>
      <c r="AL1119" s="77">
        <v>0.16842105263157892</v>
      </c>
      <c r="AM1119" s="76">
        <v>0.47569207441239869</v>
      </c>
      <c r="AN1119" s="77">
        <v>0.70192969748580225</v>
      </c>
      <c r="AO1119" s="78">
        <v>0.42267790328952054</v>
      </c>
      <c r="AP1119" s="79">
        <v>0.5270399059765003</v>
      </c>
      <c r="AQ1119" s="70">
        <v>3</v>
      </c>
      <c r="AR1119" s="71">
        <v>0</v>
      </c>
      <c r="AS1119" s="71">
        <v>0</v>
      </c>
      <c r="AT1119" s="71">
        <v>0</v>
      </c>
      <c r="AU1119" s="71">
        <v>0</v>
      </c>
      <c r="AV1119" s="71" t="s">
        <v>3395</v>
      </c>
      <c r="AW1119" s="72" t="s">
        <v>3422</v>
      </c>
    </row>
    <row r="1120" spans="1:49">
      <c r="A1120" s="23" t="s">
        <v>4868</v>
      </c>
      <c r="B1120" s="23" t="s">
        <v>3737</v>
      </c>
      <c r="C1120" s="23" t="s">
        <v>2614</v>
      </c>
      <c r="D1120" s="24" t="s">
        <v>424</v>
      </c>
      <c r="E1120" s="24" t="s">
        <v>844</v>
      </c>
      <c r="F1120" s="24" t="s">
        <v>881</v>
      </c>
      <c r="G1120" s="24" t="s">
        <v>894</v>
      </c>
      <c r="H1120" s="76">
        <v>0.90101475677149345</v>
      </c>
      <c r="I1120" s="77">
        <v>0.59401507577027202</v>
      </c>
      <c r="J1120" s="77">
        <v>0.51445541216681145</v>
      </c>
      <c r="K1120" s="77">
        <v>0.70943068661267905</v>
      </c>
      <c r="L1120" s="77">
        <v>0.53802380847849796</v>
      </c>
      <c r="M1120" s="77">
        <v>0</v>
      </c>
      <c r="N1120" s="77">
        <v>0.51109293446143689</v>
      </c>
      <c r="O1120" s="77" t="s">
        <v>3395</v>
      </c>
      <c r="P1120" s="77">
        <v>0.27327147808022439</v>
      </c>
      <c r="Q1120" s="77">
        <v>0.5157245469778291</v>
      </c>
      <c r="R1120" s="77">
        <v>0.15245823615980417</v>
      </c>
      <c r="S1120" s="77">
        <v>0.69411764705882417</v>
      </c>
      <c r="T1120" s="77">
        <v>0.6497132916693511</v>
      </c>
      <c r="U1120" s="77">
        <v>0.61458042579940664</v>
      </c>
      <c r="V1120" s="77">
        <v>0.5317131634020219</v>
      </c>
      <c r="W1120" s="77">
        <v>0.57333268853434716</v>
      </c>
      <c r="X1120" s="77">
        <v>0.78415128389405231</v>
      </c>
      <c r="Y1120" s="77">
        <v>0.45844266507966569</v>
      </c>
      <c r="Z1120" s="77">
        <v>0.84</v>
      </c>
      <c r="AA1120" s="77">
        <v>0.52008089500833499</v>
      </c>
      <c r="AB1120" s="77">
        <v>0.38070175438596487</v>
      </c>
      <c r="AC1120" s="77">
        <v>0.16842105263157892</v>
      </c>
      <c r="AD1120" s="76">
        <v>0.66982841490285894</v>
      </c>
      <c r="AE1120" s="77">
        <v>0.40636378152656771</v>
      </c>
      <c r="AF1120" s="77">
        <v>0.33409139156881662</v>
      </c>
      <c r="AG1120" s="77">
        <v>0.67191546936408764</v>
      </c>
      <c r="AH1120" s="77">
        <v>0.57314679460071427</v>
      </c>
      <c r="AI1120" s="77">
        <v>0.67874198621419968</v>
      </c>
      <c r="AJ1120" s="77">
        <v>0.64922133253983283</v>
      </c>
      <c r="AK1120" s="77">
        <v>0.45039132469714993</v>
      </c>
      <c r="AL1120" s="77">
        <v>0.16842105263157892</v>
      </c>
      <c r="AM1120" s="76">
        <v>0.47009452933274781</v>
      </c>
      <c r="AN1120" s="77">
        <v>0.64126808339300057</v>
      </c>
      <c r="AO1120" s="78">
        <v>0.42267790328952054</v>
      </c>
      <c r="AP1120" s="79">
        <v>0.50727582732025911</v>
      </c>
      <c r="AQ1120" s="70">
        <v>3</v>
      </c>
      <c r="AR1120" s="71">
        <v>0</v>
      </c>
      <c r="AS1120" s="71">
        <v>0</v>
      </c>
      <c r="AT1120" s="71">
        <v>0</v>
      </c>
      <c r="AU1120" s="71">
        <v>1</v>
      </c>
      <c r="AV1120" s="71" t="s">
        <v>3467</v>
      </c>
      <c r="AW1120" s="72" t="s">
        <v>3422</v>
      </c>
    </row>
    <row r="1121" spans="1:49">
      <c r="A1121" s="23" t="s">
        <v>4869</v>
      </c>
      <c r="B1121" s="23" t="s">
        <v>3737</v>
      </c>
      <c r="C1121" s="23" t="s">
        <v>2616</v>
      </c>
      <c r="D1121" s="24" t="s">
        <v>424</v>
      </c>
      <c r="E1121" s="24" t="s">
        <v>844</v>
      </c>
      <c r="F1121" s="24" t="s">
        <v>881</v>
      </c>
      <c r="G1121" s="24" t="s">
        <v>900</v>
      </c>
      <c r="H1121" s="76">
        <v>0.90101475677149345</v>
      </c>
      <c r="I1121" s="77">
        <v>0.59662581304672979</v>
      </c>
      <c r="J1121" s="77">
        <v>0.20209593178405777</v>
      </c>
      <c r="K1121" s="77">
        <v>0.80005569160968892</v>
      </c>
      <c r="L1121" s="77">
        <v>0.54421969860805552</v>
      </c>
      <c r="M1121" s="77">
        <v>0.97739462642418762</v>
      </c>
      <c r="N1121" s="77">
        <v>0.33359857360498796</v>
      </c>
      <c r="O1121" s="77" t="s">
        <v>3395</v>
      </c>
      <c r="P1121" s="77">
        <v>0.3347672966538725</v>
      </c>
      <c r="Q1121" s="77">
        <v>0.23516164569504475</v>
      </c>
      <c r="R1121" s="77">
        <v>0.29733486199543929</v>
      </c>
      <c r="S1121" s="77">
        <v>0.69411764705882417</v>
      </c>
      <c r="T1121" s="77">
        <v>0.6497132916693511</v>
      </c>
      <c r="U1121" s="77">
        <v>0.58144799463424279</v>
      </c>
      <c r="V1121" s="77">
        <v>0.5317131634020219</v>
      </c>
      <c r="W1121" s="77">
        <v>0.89696442745948979</v>
      </c>
      <c r="X1121" s="77">
        <v>0.90181307240550068</v>
      </c>
      <c r="Y1121" s="77">
        <v>0.45844266507966569</v>
      </c>
      <c r="Z1121" s="77">
        <v>0.84</v>
      </c>
      <c r="AA1121" s="77">
        <v>0.52008089500833499</v>
      </c>
      <c r="AB1121" s="77">
        <v>0.38070175438596487</v>
      </c>
      <c r="AC1121" s="77">
        <v>0.16842105263157892</v>
      </c>
      <c r="AD1121" s="76">
        <v>0.56657883386742702</v>
      </c>
      <c r="AE1121" s="77">
        <v>0.59800717738015841</v>
      </c>
      <c r="AF1121" s="77">
        <v>0.26624825384524203</v>
      </c>
      <c r="AG1121" s="77">
        <v>0.67191546936408764</v>
      </c>
      <c r="AH1121" s="77">
        <v>0.5565805790181324</v>
      </c>
      <c r="AI1121" s="77">
        <v>0.89938874993249529</v>
      </c>
      <c r="AJ1121" s="77">
        <v>0.64922133253983283</v>
      </c>
      <c r="AK1121" s="77">
        <v>0.45039132469714993</v>
      </c>
      <c r="AL1121" s="77">
        <v>0.16842105263157892</v>
      </c>
      <c r="AM1121" s="76">
        <v>0.47694475503094247</v>
      </c>
      <c r="AN1121" s="77">
        <v>0.70929493277157185</v>
      </c>
      <c r="AO1121" s="78">
        <v>0.42267790328952054</v>
      </c>
      <c r="AP1121" s="79">
        <v>0.52961267525178335</v>
      </c>
      <c r="AQ1121" s="70">
        <v>3</v>
      </c>
      <c r="AR1121" s="71">
        <v>0</v>
      </c>
      <c r="AS1121" s="71">
        <v>0</v>
      </c>
      <c r="AT1121" s="71">
        <v>0</v>
      </c>
      <c r="AU1121" s="71">
        <v>0</v>
      </c>
      <c r="AV1121" s="71" t="s">
        <v>3395</v>
      </c>
      <c r="AW1121" s="72" t="s">
        <v>3422</v>
      </c>
    </row>
    <row r="1122" spans="1:49">
      <c r="A1122" s="23" t="s">
        <v>4870</v>
      </c>
      <c r="B1122" s="23" t="s">
        <v>3737</v>
      </c>
      <c r="C1122" s="23" t="s">
        <v>2618</v>
      </c>
      <c r="D1122" s="24" t="s">
        <v>424</v>
      </c>
      <c r="E1122" s="24" t="s">
        <v>844</v>
      </c>
      <c r="F1122" s="24" t="s">
        <v>904</v>
      </c>
      <c r="G1122" s="24" t="s">
        <v>919</v>
      </c>
      <c r="H1122" s="76">
        <v>0.90369350702184392</v>
      </c>
      <c r="I1122" s="77">
        <v>0.57925152905441801</v>
      </c>
      <c r="J1122" s="77">
        <v>0.57407398913363539</v>
      </c>
      <c r="K1122" s="77">
        <v>0.49098148273087228</v>
      </c>
      <c r="L1122" s="77">
        <v>0.55500915189544775</v>
      </c>
      <c r="M1122" s="77">
        <v>0.13918552551884855</v>
      </c>
      <c r="N1122" s="77">
        <v>0.46176187384748141</v>
      </c>
      <c r="O1122" s="77" t="s">
        <v>3395</v>
      </c>
      <c r="P1122" s="77">
        <v>0.13358356259167364</v>
      </c>
      <c r="Q1122" s="77">
        <v>0.55401949215088486</v>
      </c>
      <c r="R1122" s="77">
        <v>7.0759004453576815E-2</v>
      </c>
      <c r="S1122" s="77">
        <v>0.6588235294117657</v>
      </c>
      <c r="T1122" s="77">
        <v>0.69874685909413059</v>
      </c>
      <c r="U1122" s="77">
        <v>0.65982916193749619</v>
      </c>
      <c r="V1122" s="77">
        <v>0.45502743490199277</v>
      </c>
      <c r="W1122" s="77">
        <v>0.60875171461683764</v>
      </c>
      <c r="X1122" s="77">
        <v>0.62657042712063804</v>
      </c>
      <c r="Y1122" s="77">
        <v>0.47501149674033605</v>
      </c>
      <c r="Z1122" s="77">
        <v>0.90857142857142859</v>
      </c>
      <c r="AA1122" s="77">
        <v>0.52008089500833499</v>
      </c>
      <c r="AB1122" s="77">
        <v>0.38070175438596487</v>
      </c>
      <c r="AC1122" s="77">
        <v>0.16842105263157892</v>
      </c>
      <c r="AD1122" s="76">
        <v>0.68567300840329903</v>
      </c>
      <c r="AE1122" s="77">
        <v>0.35610431931686476</v>
      </c>
      <c r="AF1122" s="77">
        <v>0.31238924830223086</v>
      </c>
      <c r="AG1122" s="77">
        <v>0.67878519425294814</v>
      </c>
      <c r="AH1122" s="77">
        <v>0.55742829841974451</v>
      </c>
      <c r="AI1122" s="77">
        <v>0.61766107086873778</v>
      </c>
      <c r="AJ1122" s="77">
        <v>0.69179146265588232</v>
      </c>
      <c r="AK1122" s="77">
        <v>0.45039132469714993</v>
      </c>
      <c r="AL1122" s="77">
        <v>0.16842105263157892</v>
      </c>
      <c r="AM1122" s="76">
        <v>0.45138885867413153</v>
      </c>
      <c r="AN1122" s="77">
        <v>0.61795818784714351</v>
      </c>
      <c r="AO1122" s="78">
        <v>0.43686794666153705</v>
      </c>
      <c r="AP1122" s="79">
        <v>0.49892451907618379</v>
      </c>
      <c r="AQ1122" s="70">
        <v>3</v>
      </c>
      <c r="AR1122" s="71">
        <v>0</v>
      </c>
      <c r="AS1122" s="71">
        <v>0</v>
      </c>
      <c r="AT1122" s="71">
        <v>0</v>
      </c>
      <c r="AU1122" s="71">
        <v>0</v>
      </c>
      <c r="AV1122" s="71" t="s">
        <v>3395</v>
      </c>
      <c r="AW1122" s="72" t="s">
        <v>3422</v>
      </c>
    </row>
    <row r="1123" spans="1:49">
      <c r="A1123" s="23" t="s">
        <v>4871</v>
      </c>
      <c r="B1123" s="23" t="s">
        <v>3737</v>
      </c>
      <c r="C1123" s="23" t="s">
        <v>2621</v>
      </c>
      <c r="D1123" s="24" t="s">
        <v>424</v>
      </c>
      <c r="E1123" s="24" t="s">
        <v>844</v>
      </c>
      <c r="F1123" s="24" t="s">
        <v>904</v>
      </c>
      <c r="G1123" s="24" t="s">
        <v>921</v>
      </c>
      <c r="H1123" s="76">
        <v>0.90369350702184392</v>
      </c>
      <c r="I1123" s="77">
        <v>0.59184499582899763</v>
      </c>
      <c r="J1123" s="77">
        <v>0.55474747356577314</v>
      </c>
      <c r="K1123" s="77">
        <v>0.68630344546441402</v>
      </c>
      <c r="L1123" s="77">
        <v>0.54770213439437865</v>
      </c>
      <c r="M1123" s="77">
        <v>0.18774086301317239</v>
      </c>
      <c r="N1123" s="77">
        <v>0.42320100316425174</v>
      </c>
      <c r="O1123" s="77" t="s">
        <v>3395</v>
      </c>
      <c r="P1123" s="77">
        <v>0.30112620800450374</v>
      </c>
      <c r="Q1123" s="77">
        <v>0.42935830584634194</v>
      </c>
      <c r="R1123" s="77">
        <v>0.2550077919546262</v>
      </c>
      <c r="S1123" s="77">
        <v>0.6588235294117657</v>
      </c>
      <c r="T1123" s="77">
        <v>0.69874685909413059</v>
      </c>
      <c r="U1123" s="77">
        <v>0.67447852894346461</v>
      </c>
      <c r="V1123" s="77">
        <v>0.45502743490199277</v>
      </c>
      <c r="W1123" s="77">
        <v>0.3363713466530357</v>
      </c>
      <c r="X1123" s="77">
        <v>0.4781992760148952</v>
      </c>
      <c r="Y1123" s="77">
        <v>0.47501149674033605</v>
      </c>
      <c r="Z1123" s="77">
        <v>0.90857142857142859</v>
      </c>
      <c r="AA1123" s="77">
        <v>0.52008089500833499</v>
      </c>
      <c r="AB1123" s="77">
        <v>0.38070175438596487</v>
      </c>
      <c r="AC1123" s="77">
        <v>0.16842105263157892</v>
      </c>
      <c r="AD1123" s="76">
        <v>0.68342865880553827</v>
      </c>
      <c r="AE1123" s="77">
        <v>0.4292147308081441</v>
      </c>
      <c r="AF1123" s="77">
        <v>0.34218304890048407</v>
      </c>
      <c r="AG1123" s="77">
        <v>0.67878519425294814</v>
      </c>
      <c r="AH1123" s="77">
        <v>0.56475298192272871</v>
      </c>
      <c r="AI1123" s="77">
        <v>0.40728531133396545</v>
      </c>
      <c r="AJ1123" s="77">
        <v>0.69179146265588232</v>
      </c>
      <c r="AK1123" s="77">
        <v>0.45039132469714993</v>
      </c>
      <c r="AL1123" s="77">
        <v>0.16842105263157892</v>
      </c>
      <c r="AM1123" s="76">
        <v>0.48494214617138881</v>
      </c>
      <c r="AN1123" s="77">
        <v>0.55027449583654742</v>
      </c>
      <c r="AO1123" s="78">
        <v>0.43686794666153705</v>
      </c>
      <c r="AP1123" s="79">
        <v>0.48960226667157347</v>
      </c>
      <c r="AQ1123" s="70">
        <v>3</v>
      </c>
      <c r="AR1123" s="71">
        <v>0</v>
      </c>
      <c r="AS1123" s="71">
        <v>2</v>
      </c>
      <c r="AT1123" s="71">
        <v>0</v>
      </c>
      <c r="AU1123" s="71">
        <v>0</v>
      </c>
      <c r="AV1123" s="71" t="s">
        <v>3395</v>
      </c>
      <c r="AW1123" s="72" t="s">
        <v>3422</v>
      </c>
    </row>
    <row r="1124" spans="1:49">
      <c r="A1124" s="23" t="s">
        <v>4872</v>
      </c>
      <c r="B1124" s="23" t="s">
        <v>3737</v>
      </c>
      <c r="C1124" s="23" t="s">
        <v>2623</v>
      </c>
      <c r="D1124" s="24" t="s">
        <v>424</v>
      </c>
      <c r="E1124" s="24" t="s">
        <v>844</v>
      </c>
      <c r="F1124" s="24" t="s">
        <v>904</v>
      </c>
      <c r="G1124" s="24" t="s">
        <v>937</v>
      </c>
      <c r="H1124" s="76">
        <v>0.90369350702184392</v>
      </c>
      <c r="I1124" s="77">
        <v>0.77476030891642833</v>
      </c>
      <c r="J1124" s="77">
        <v>0.93194206653032641</v>
      </c>
      <c r="K1124" s="77">
        <v>0.60136061815635178</v>
      </c>
      <c r="L1124" s="77">
        <v>0.55547325082806076</v>
      </c>
      <c r="M1124" s="77">
        <v>0.26620529227735001</v>
      </c>
      <c r="N1124" s="77">
        <v>0.94139121896453526</v>
      </c>
      <c r="O1124" s="77" t="s">
        <v>3395</v>
      </c>
      <c r="P1124" s="77">
        <v>0.329946547992928</v>
      </c>
      <c r="Q1124" s="77">
        <v>0.52097798048193111</v>
      </c>
      <c r="R1124" s="77">
        <v>0.45858005060488205</v>
      </c>
      <c r="S1124" s="77">
        <v>0.6588235294117657</v>
      </c>
      <c r="T1124" s="77">
        <v>0.69874685909413059</v>
      </c>
      <c r="U1124" s="77">
        <v>0.55073980384428245</v>
      </c>
      <c r="V1124" s="77">
        <v>0.45502743490199277</v>
      </c>
      <c r="W1124" s="77">
        <v>0.89149340120789133</v>
      </c>
      <c r="X1124" s="77">
        <v>0.41616482835127289</v>
      </c>
      <c r="Y1124" s="77">
        <v>0.47501149674033605</v>
      </c>
      <c r="Z1124" s="77">
        <v>0.90857142857142859</v>
      </c>
      <c r="AA1124" s="77">
        <v>0.52008089500833499</v>
      </c>
      <c r="AB1124" s="77">
        <v>0.38070175438596487</v>
      </c>
      <c r="AC1124" s="77">
        <v>0.16842105263157892</v>
      </c>
      <c r="AD1124" s="76">
        <v>0.87013196082286626</v>
      </c>
      <c r="AE1124" s="77">
        <v>0.53887538564384518</v>
      </c>
      <c r="AF1124" s="77">
        <v>0.48977901554340658</v>
      </c>
      <c r="AG1124" s="77">
        <v>0.67878519425294814</v>
      </c>
      <c r="AH1124" s="77">
        <v>0.50288361937313764</v>
      </c>
      <c r="AI1124" s="77">
        <v>0.65382911477958205</v>
      </c>
      <c r="AJ1124" s="77">
        <v>0.69179146265588232</v>
      </c>
      <c r="AK1124" s="77">
        <v>0.45039132469714993</v>
      </c>
      <c r="AL1124" s="77">
        <v>0.16842105263157892</v>
      </c>
      <c r="AM1124" s="76">
        <v>0.63292878733670599</v>
      </c>
      <c r="AN1124" s="77">
        <v>0.61183264280188931</v>
      </c>
      <c r="AO1124" s="78">
        <v>0.43686794666153705</v>
      </c>
      <c r="AP1124" s="79">
        <v>0.55680600435715522</v>
      </c>
      <c r="AQ1124" s="70">
        <v>3</v>
      </c>
      <c r="AR1124" s="71">
        <v>0</v>
      </c>
      <c r="AS1124" s="71">
        <v>0</v>
      </c>
      <c r="AT1124" s="71">
        <v>0</v>
      </c>
      <c r="AU1124" s="71">
        <v>0</v>
      </c>
      <c r="AV1124" s="71" t="s">
        <v>3395</v>
      </c>
      <c r="AW1124" s="72" t="s">
        <v>3422</v>
      </c>
    </row>
    <row r="1125" spans="1:49">
      <c r="A1125" s="23" t="s">
        <v>4873</v>
      </c>
      <c r="B1125" s="23" t="s">
        <v>3737</v>
      </c>
      <c r="C1125" s="23" t="s">
        <v>2625</v>
      </c>
      <c r="D1125" s="24" t="s">
        <v>424</v>
      </c>
      <c r="E1125" s="24" t="s">
        <v>939</v>
      </c>
      <c r="F1125" s="24" t="s">
        <v>1011</v>
      </c>
      <c r="G1125" s="24" t="s">
        <v>1018</v>
      </c>
      <c r="H1125" s="76">
        <v>0.91077842590828495</v>
      </c>
      <c r="I1125" s="77">
        <v>0.69647267851531036</v>
      </c>
      <c r="J1125" s="77">
        <v>0.61567793955887762</v>
      </c>
      <c r="K1125" s="77">
        <v>0.56883810850008443</v>
      </c>
      <c r="L1125" s="77">
        <v>0.51876791674584499</v>
      </c>
      <c r="M1125" s="77">
        <v>0</v>
      </c>
      <c r="N1125" s="77">
        <v>0.41462325201510075</v>
      </c>
      <c r="O1125" s="77" t="s">
        <v>3395</v>
      </c>
      <c r="P1125" s="77">
        <v>0.5854373617058749</v>
      </c>
      <c r="Q1125" s="77">
        <v>0.68129411985142485</v>
      </c>
      <c r="R1125" s="77">
        <v>0.1591641851478674</v>
      </c>
      <c r="S1125" s="77">
        <v>0.74117647058823499</v>
      </c>
      <c r="T1125" s="77">
        <v>0.78301011532762055</v>
      </c>
      <c r="U1125" s="77">
        <v>0.53960279579856651</v>
      </c>
      <c r="V1125" s="77">
        <v>0.51171643083391893</v>
      </c>
      <c r="W1125" s="77">
        <v>0.92189668120905655</v>
      </c>
      <c r="X1125" s="77">
        <v>0.85337678210826118</v>
      </c>
      <c r="Y1125" s="77">
        <v>0.50138637162874999</v>
      </c>
      <c r="Z1125" s="77">
        <v>0.93714285714285717</v>
      </c>
      <c r="AA1125" s="77">
        <v>0.58717750476407715</v>
      </c>
      <c r="AB1125" s="77">
        <v>0.38070175438596487</v>
      </c>
      <c r="AC1125" s="77">
        <v>0.16842105263157892</v>
      </c>
      <c r="AD1125" s="76">
        <v>0.74097634799415768</v>
      </c>
      <c r="AE1125" s="77">
        <v>0.41753332779338104</v>
      </c>
      <c r="AF1125" s="77">
        <v>0.4202291524996461</v>
      </c>
      <c r="AG1125" s="77">
        <v>0.76209329295792783</v>
      </c>
      <c r="AH1125" s="77">
        <v>0.52565961331624278</v>
      </c>
      <c r="AI1125" s="77">
        <v>0.88763673165865886</v>
      </c>
      <c r="AJ1125" s="77">
        <v>0.71926461438580358</v>
      </c>
      <c r="AK1125" s="77">
        <v>0.48393962957502101</v>
      </c>
      <c r="AL1125" s="77">
        <v>0.16842105263157892</v>
      </c>
      <c r="AM1125" s="76">
        <v>0.52624627609572838</v>
      </c>
      <c r="AN1125" s="77">
        <v>0.72512987931094308</v>
      </c>
      <c r="AO1125" s="78">
        <v>0.45720843219746782</v>
      </c>
      <c r="AP1125" s="79">
        <v>0.56415334907191728</v>
      </c>
      <c r="AQ1125" s="70">
        <v>3</v>
      </c>
      <c r="AR1125" s="71">
        <v>0</v>
      </c>
      <c r="AS1125" s="71">
        <v>0</v>
      </c>
      <c r="AT1125" s="71">
        <v>0</v>
      </c>
      <c r="AU1125" s="71">
        <v>0</v>
      </c>
      <c r="AV1125" s="71" t="s">
        <v>3395</v>
      </c>
      <c r="AW1125" s="72" t="s">
        <v>3422</v>
      </c>
    </row>
    <row r="1126" spans="1:49">
      <c r="A1126" s="23" t="s">
        <v>4874</v>
      </c>
      <c r="B1126" s="23" t="s">
        <v>3737</v>
      </c>
      <c r="C1126" s="23" t="s">
        <v>2629</v>
      </c>
      <c r="D1126" s="24" t="s">
        <v>424</v>
      </c>
      <c r="E1126" s="24" t="s">
        <v>1051</v>
      </c>
      <c r="F1126" s="24" t="s">
        <v>1052</v>
      </c>
      <c r="G1126" s="24" t="s">
        <v>1057</v>
      </c>
      <c r="H1126" s="76">
        <v>0.90973947137193401</v>
      </c>
      <c r="I1126" s="77">
        <v>0.71516998852755909</v>
      </c>
      <c r="J1126" s="77">
        <v>0.40122369214635378</v>
      </c>
      <c r="K1126" s="77">
        <v>0.74839041785521232</v>
      </c>
      <c r="L1126" s="77">
        <v>0.51346038643913749</v>
      </c>
      <c r="M1126" s="77">
        <v>0.60647009335098812</v>
      </c>
      <c r="N1126" s="77">
        <v>0.58805976226482859</v>
      </c>
      <c r="O1126" s="77" t="s">
        <v>3395</v>
      </c>
      <c r="P1126" s="77">
        <v>0.16967139610325016</v>
      </c>
      <c r="Q1126" s="77">
        <v>0.85642546175714562</v>
      </c>
      <c r="R1126" s="77">
        <v>0.54372274990703717</v>
      </c>
      <c r="S1126" s="77">
        <v>0.68235294117647027</v>
      </c>
      <c r="T1126" s="77">
        <v>0.74228142516590423</v>
      </c>
      <c r="U1126" s="77">
        <v>0.55208905095863747</v>
      </c>
      <c r="V1126" s="77">
        <v>0.46305454225590753</v>
      </c>
      <c r="W1126" s="77">
        <v>0.93746522787685138</v>
      </c>
      <c r="X1126" s="77">
        <v>0.75947992127375696</v>
      </c>
      <c r="Y1126" s="77">
        <v>0.39893012686991103</v>
      </c>
      <c r="Z1126" s="77">
        <v>0.90285714285714291</v>
      </c>
      <c r="AA1126" s="77">
        <v>0.53551079533789459</v>
      </c>
      <c r="AB1126" s="77">
        <v>0.38070175438596487</v>
      </c>
      <c r="AC1126" s="77">
        <v>0.16842105263157892</v>
      </c>
      <c r="AD1126" s="76">
        <v>0.67537771734861562</v>
      </c>
      <c r="AE1126" s="77">
        <v>0.5252104112026833</v>
      </c>
      <c r="AF1126" s="77">
        <v>0.7000741058320914</v>
      </c>
      <c r="AG1126" s="77">
        <v>0.7123171831711872</v>
      </c>
      <c r="AH1126" s="77">
        <v>0.50757179660727247</v>
      </c>
      <c r="AI1126" s="77">
        <v>0.84847257457530412</v>
      </c>
      <c r="AJ1126" s="77">
        <v>0.65089363486352703</v>
      </c>
      <c r="AK1126" s="77">
        <v>0.45810627486192973</v>
      </c>
      <c r="AL1126" s="77">
        <v>0.16842105263157892</v>
      </c>
      <c r="AM1126" s="76">
        <v>0.63355407812779674</v>
      </c>
      <c r="AN1126" s="77">
        <v>0.68945385145125471</v>
      </c>
      <c r="AO1126" s="78">
        <v>0.42580698745234519</v>
      </c>
      <c r="AP1126" s="79">
        <v>0.57688005821905275</v>
      </c>
      <c r="AQ1126" s="70">
        <v>3</v>
      </c>
      <c r="AR1126" s="71">
        <v>0</v>
      </c>
      <c r="AS1126" s="71">
        <v>0</v>
      </c>
      <c r="AT1126" s="71">
        <v>0</v>
      </c>
      <c r="AU1126" s="71">
        <v>1</v>
      </c>
      <c r="AV1126" s="71" t="s">
        <v>3498</v>
      </c>
      <c r="AW1126" s="72" t="s">
        <v>3422</v>
      </c>
    </row>
    <row r="1127" spans="1:49">
      <c r="A1127" s="23" t="s">
        <v>4875</v>
      </c>
      <c r="B1127" s="23" t="s">
        <v>3737</v>
      </c>
      <c r="C1127" s="23" t="s">
        <v>2631</v>
      </c>
      <c r="D1127" s="24" t="s">
        <v>424</v>
      </c>
      <c r="E1127" s="24" t="s">
        <v>1051</v>
      </c>
      <c r="F1127" s="24" t="s">
        <v>1052</v>
      </c>
      <c r="G1127" s="24" t="s">
        <v>1061</v>
      </c>
      <c r="H1127" s="76">
        <v>0.90973947137193401</v>
      </c>
      <c r="I1127" s="77">
        <v>0.50856161177467829</v>
      </c>
      <c r="J1127" s="77">
        <v>0.24908627379946158</v>
      </c>
      <c r="K1127" s="77">
        <v>0.79136878200272343</v>
      </c>
      <c r="L1127" s="77">
        <v>0.52121117737212141</v>
      </c>
      <c r="M1127" s="77">
        <v>0.98311792310706425</v>
      </c>
      <c r="N1127" s="77">
        <v>0.11967429074607566</v>
      </c>
      <c r="O1127" s="77" t="s">
        <v>3395</v>
      </c>
      <c r="P1127" s="77">
        <v>0.3167868905614557</v>
      </c>
      <c r="Q1127" s="77">
        <v>0.88118281638346962</v>
      </c>
      <c r="R1127" s="77">
        <v>0.95970517793509458</v>
      </c>
      <c r="S1127" s="77">
        <v>0.68235294117647027</v>
      </c>
      <c r="T1127" s="77">
        <v>0.74228142516590423</v>
      </c>
      <c r="U1127" s="77">
        <v>0.57372608175614737</v>
      </c>
      <c r="V1127" s="77">
        <v>0.46305454225590753</v>
      </c>
      <c r="W1127" s="77">
        <v>0.96795449072537187</v>
      </c>
      <c r="X1127" s="77">
        <v>0.72277828875665928</v>
      </c>
      <c r="Y1127" s="77">
        <v>0.39893012686991103</v>
      </c>
      <c r="Z1127" s="77">
        <v>0.90285714285714291</v>
      </c>
      <c r="AA1127" s="77">
        <v>0.53551079533789459</v>
      </c>
      <c r="AB1127" s="77">
        <v>0.38070175438596487</v>
      </c>
      <c r="AC1127" s="77">
        <v>0.16842105263157892</v>
      </c>
      <c r="AD1127" s="76">
        <v>0.55579578564869125</v>
      </c>
      <c r="AE1127" s="77">
        <v>0.54643181275788799</v>
      </c>
      <c r="AF1127" s="77">
        <v>0.92044399715928216</v>
      </c>
      <c r="AG1127" s="77">
        <v>0.7123171831711872</v>
      </c>
      <c r="AH1127" s="77">
        <v>0.51839031200602748</v>
      </c>
      <c r="AI1127" s="77">
        <v>0.84536638974101552</v>
      </c>
      <c r="AJ1127" s="77">
        <v>0.65089363486352703</v>
      </c>
      <c r="AK1127" s="77">
        <v>0.45810627486192973</v>
      </c>
      <c r="AL1127" s="77">
        <v>0.16842105263157892</v>
      </c>
      <c r="AM1127" s="76">
        <v>0.67422386518862043</v>
      </c>
      <c r="AN1127" s="77">
        <v>0.69202462830607681</v>
      </c>
      <c r="AO1127" s="78">
        <v>0.42580698745234519</v>
      </c>
      <c r="AP1127" s="79">
        <v>0.59042946822429077</v>
      </c>
      <c r="AQ1127" s="70">
        <v>3</v>
      </c>
      <c r="AR1127" s="71">
        <v>3</v>
      </c>
      <c r="AS1127" s="71">
        <v>0</v>
      </c>
      <c r="AT1127" s="71">
        <v>0</v>
      </c>
      <c r="AU1127" s="71">
        <v>0</v>
      </c>
      <c r="AV1127" s="71" t="s">
        <v>3395</v>
      </c>
      <c r="AW1127" s="72" t="s">
        <v>3422</v>
      </c>
    </row>
    <row r="1128" spans="1:49">
      <c r="A1128" s="23" t="s">
        <v>4876</v>
      </c>
      <c r="B1128" s="23" t="s">
        <v>3737</v>
      </c>
      <c r="C1128" s="23" t="s">
        <v>2633</v>
      </c>
      <c r="D1128" s="24" t="s">
        <v>424</v>
      </c>
      <c r="E1128" s="24" t="s">
        <v>1051</v>
      </c>
      <c r="F1128" s="24" t="s">
        <v>1052</v>
      </c>
      <c r="G1128" s="24" t="s">
        <v>1069</v>
      </c>
      <c r="H1128" s="76">
        <v>0.90973947137193401</v>
      </c>
      <c r="I1128" s="77">
        <v>0.80466254301217977</v>
      </c>
      <c r="J1128" s="77">
        <v>0.77493265195670369</v>
      </c>
      <c r="K1128" s="77">
        <v>0.68343882885702856</v>
      </c>
      <c r="L1128" s="77">
        <v>0.49802994382561422</v>
      </c>
      <c r="M1128" s="77">
        <v>9.4287883801124073E-3</v>
      </c>
      <c r="N1128" s="77">
        <v>0.62893548453409376</v>
      </c>
      <c r="O1128" s="77" t="s">
        <v>3395</v>
      </c>
      <c r="P1128" s="77">
        <v>0.44259922776544025</v>
      </c>
      <c r="Q1128" s="77">
        <v>0.77262895967560663</v>
      </c>
      <c r="R1128" s="77">
        <v>0.24460533423567909</v>
      </c>
      <c r="S1128" s="77">
        <v>0.68235294117647027</v>
      </c>
      <c r="T1128" s="77">
        <v>0.74228142516590423</v>
      </c>
      <c r="U1128" s="77">
        <v>0.60972787660487049</v>
      </c>
      <c r="V1128" s="77">
        <v>0.46305454225590753</v>
      </c>
      <c r="W1128" s="77">
        <v>0.8856073103261104</v>
      </c>
      <c r="X1128" s="77">
        <v>0.69127518313088965</v>
      </c>
      <c r="Y1128" s="77">
        <v>0.39893012686991103</v>
      </c>
      <c r="Z1128" s="77">
        <v>0.90285714285714291</v>
      </c>
      <c r="AA1128" s="77">
        <v>0.53551079533789459</v>
      </c>
      <c r="AB1128" s="77">
        <v>0.38070175438596487</v>
      </c>
      <c r="AC1128" s="77">
        <v>0.16842105263157892</v>
      </c>
      <c r="AD1128" s="76">
        <v>0.82977822211360586</v>
      </c>
      <c r="AE1128" s="77">
        <v>0.45248645467245774</v>
      </c>
      <c r="AF1128" s="77">
        <v>0.50861714695564286</v>
      </c>
      <c r="AG1128" s="77">
        <v>0.7123171831711872</v>
      </c>
      <c r="AH1128" s="77">
        <v>0.53639120943038898</v>
      </c>
      <c r="AI1128" s="77">
        <v>0.78844124672850002</v>
      </c>
      <c r="AJ1128" s="77">
        <v>0.65089363486352703</v>
      </c>
      <c r="AK1128" s="77">
        <v>0.45810627486192973</v>
      </c>
      <c r="AL1128" s="77">
        <v>0.16842105263157892</v>
      </c>
      <c r="AM1128" s="76">
        <v>0.59696060791390215</v>
      </c>
      <c r="AN1128" s="77">
        <v>0.67904987977669207</v>
      </c>
      <c r="AO1128" s="78">
        <v>0.42580698745234519</v>
      </c>
      <c r="AP1128" s="79">
        <v>0.56202822329807234</v>
      </c>
      <c r="AQ1128" s="70">
        <v>3</v>
      </c>
      <c r="AR1128" s="71">
        <v>0</v>
      </c>
      <c r="AS1128" s="71">
        <v>0</v>
      </c>
      <c r="AT1128" s="71">
        <v>0</v>
      </c>
      <c r="AU1128" s="71">
        <v>0</v>
      </c>
      <c r="AV1128" s="71" t="s">
        <v>3395</v>
      </c>
      <c r="AW1128" s="72" t="s">
        <v>3422</v>
      </c>
    </row>
    <row r="1129" spans="1:49">
      <c r="A1129" s="23" t="s">
        <v>4877</v>
      </c>
      <c r="B1129" s="23" t="s">
        <v>3737</v>
      </c>
      <c r="C1129" s="23" t="s">
        <v>2636</v>
      </c>
      <c r="D1129" s="24" t="s">
        <v>424</v>
      </c>
      <c r="E1129" s="24" t="s">
        <v>1051</v>
      </c>
      <c r="F1129" s="24" t="s">
        <v>1052</v>
      </c>
      <c r="G1129" s="24" t="s">
        <v>1071</v>
      </c>
      <c r="H1129" s="76">
        <v>0.90973947137193401</v>
      </c>
      <c r="I1129" s="77">
        <v>0.5489433516845762</v>
      </c>
      <c r="J1129" s="77">
        <v>9.7130746030426596E-2</v>
      </c>
      <c r="K1129" s="77">
        <v>0.81301529785344129</v>
      </c>
      <c r="L1129" s="77">
        <v>0.51572329218355761</v>
      </c>
      <c r="M1129" s="77">
        <v>0.44011088999462922</v>
      </c>
      <c r="N1129" s="77">
        <v>0.10525166792728236</v>
      </c>
      <c r="O1129" s="77" t="s">
        <v>3395</v>
      </c>
      <c r="P1129" s="77">
        <v>0.14258430482605533</v>
      </c>
      <c r="Q1129" s="77">
        <v>0.83891331925338175</v>
      </c>
      <c r="R1129" s="77">
        <v>1</v>
      </c>
      <c r="S1129" s="77">
        <v>0.68235294117647027</v>
      </c>
      <c r="T1129" s="77">
        <v>0.74228142516590423</v>
      </c>
      <c r="U1129" s="77">
        <v>0.57378334259456965</v>
      </c>
      <c r="V1129" s="77">
        <v>0.46305454225590753</v>
      </c>
      <c r="W1129" s="77">
        <v>0.98006533926574591</v>
      </c>
      <c r="X1129" s="77">
        <v>0.8695456216383104</v>
      </c>
      <c r="Y1129" s="77">
        <v>0.39893012686991103</v>
      </c>
      <c r="Z1129" s="77">
        <v>0.90285714285714291</v>
      </c>
      <c r="AA1129" s="77">
        <v>0.53551079533789459</v>
      </c>
      <c r="AB1129" s="77">
        <v>0.38070175438596487</v>
      </c>
      <c r="AC1129" s="77">
        <v>0.16842105263157892</v>
      </c>
      <c r="AD1129" s="76">
        <v>0.51860452302897897</v>
      </c>
      <c r="AE1129" s="77">
        <v>0.40333709055699318</v>
      </c>
      <c r="AF1129" s="77">
        <v>0.91945665962669088</v>
      </c>
      <c r="AG1129" s="77">
        <v>0.7123171831711872</v>
      </c>
      <c r="AH1129" s="77">
        <v>0.51841894242523856</v>
      </c>
      <c r="AI1129" s="77">
        <v>0.92480548045202815</v>
      </c>
      <c r="AJ1129" s="77">
        <v>0.65089363486352703</v>
      </c>
      <c r="AK1129" s="77">
        <v>0.45810627486192973</v>
      </c>
      <c r="AL1129" s="77">
        <v>0.16842105263157892</v>
      </c>
      <c r="AM1129" s="76">
        <v>0.61379942440422097</v>
      </c>
      <c r="AN1129" s="77">
        <v>0.71851386868281797</v>
      </c>
      <c r="AO1129" s="78">
        <v>0.42580698745234519</v>
      </c>
      <c r="AP1129" s="79">
        <v>0.5793465017685473</v>
      </c>
      <c r="AQ1129" s="70">
        <v>3</v>
      </c>
      <c r="AR1129" s="71">
        <v>3</v>
      </c>
      <c r="AS1129" s="71">
        <v>0</v>
      </c>
      <c r="AT1129" s="71">
        <v>0</v>
      </c>
      <c r="AU1129" s="71">
        <v>0</v>
      </c>
      <c r="AV1129" s="71" t="s">
        <v>3395</v>
      </c>
      <c r="AW1129" s="72" t="s">
        <v>3422</v>
      </c>
    </row>
    <row r="1130" spans="1:49">
      <c r="A1130" s="23" t="s">
        <v>4878</v>
      </c>
      <c r="B1130" s="23" t="s">
        <v>3737</v>
      </c>
      <c r="C1130" s="23" t="s">
        <v>2638</v>
      </c>
      <c r="D1130" s="24" t="s">
        <v>424</v>
      </c>
      <c r="E1130" s="24" t="s">
        <v>1051</v>
      </c>
      <c r="F1130" s="24" t="s">
        <v>1052</v>
      </c>
      <c r="G1130" s="24" t="s">
        <v>1073</v>
      </c>
      <c r="H1130" s="76">
        <v>0.90973947137193401</v>
      </c>
      <c r="I1130" s="77">
        <v>0.71566797926822967</v>
      </c>
      <c r="J1130" s="77">
        <v>0.56114536018637318</v>
      </c>
      <c r="K1130" s="77">
        <v>0.74799552413323767</v>
      </c>
      <c r="L1130" s="77">
        <v>0.50908362862208545</v>
      </c>
      <c r="M1130" s="77">
        <v>0</v>
      </c>
      <c r="N1130" s="77">
        <v>0.58328295019866583</v>
      </c>
      <c r="O1130" s="77" t="s">
        <v>3395</v>
      </c>
      <c r="P1130" s="77">
        <v>0.36687173033741549</v>
      </c>
      <c r="Q1130" s="77">
        <v>0.80645946637931931</v>
      </c>
      <c r="R1130" s="77">
        <v>0.50780302678529921</v>
      </c>
      <c r="S1130" s="77">
        <v>0.68235294117647027</v>
      </c>
      <c r="T1130" s="77">
        <v>0.74228142516590423</v>
      </c>
      <c r="U1130" s="77">
        <v>0.60294034140235564</v>
      </c>
      <c r="V1130" s="77">
        <v>0.46305454225590753</v>
      </c>
      <c r="W1130" s="77">
        <v>0.94273511574189228</v>
      </c>
      <c r="X1130" s="77">
        <v>0.87053535060348308</v>
      </c>
      <c r="Y1130" s="77">
        <v>0.39893012686991103</v>
      </c>
      <c r="Z1130" s="77">
        <v>0.90285714285714291</v>
      </c>
      <c r="AA1130" s="77">
        <v>0.53551079533789459</v>
      </c>
      <c r="AB1130" s="77">
        <v>0.38070175438596487</v>
      </c>
      <c r="AC1130" s="77">
        <v>0.16842105263157892</v>
      </c>
      <c r="AD1130" s="76">
        <v>0.72885093694217895</v>
      </c>
      <c r="AE1130" s="77">
        <v>0.44144676665828086</v>
      </c>
      <c r="AF1130" s="77">
        <v>0.65713124658230926</v>
      </c>
      <c r="AG1130" s="77">
        <v>0.7123171831711872</v>
      </c>
      <c r="AH1130" s="77">
        <v>0.53299744182913156</v>
      </c>
      <c r="AI1130" s="77">
        <v>0.90663523317268768</v>
      </c>
      <c r="AJ1130" s="77">
        <v>0.65089363486352703</v>
      </c>
      <c r="AK1130" s="77">
        <v>0.45810627486192973</v>
      </c>
      <c r="AL1130" s="77">
        <v>0.16842105263157892</v>
      </c>
      <c r="AM1130" s="76">
        <v>0.60914298339425643</v>
      </c>
      <c r="AN1130" s="77">
        <v>0.71731661939100222</v>
      </c>
      <c r="AO1130" s="78">
        <v>0.42580698745234519</v>
      </c>
      <c r="AP1130" s="79">
        <v>0.57748628031039706</v>
      </c>
      <c r="AQ1130" s="70">
        <v>3</v>
      </c>
      <c r="AR1130" s="71">
        <v>2</v>
      </c>
      <c r="AS1130" s="71">
        <v>0</v>
      </c>
      <c r="AT1130" s="71">
        <v>0</v>
      </c>
      <c r="AU1130" s="71">
        <v>0</v>
      </c>
      <c r="AV1130" s="71" t="s">
        <v>3395</v>
      </c>
      <c r="AW1130" s="72" t="s">
        <v>3422</v>
      </c>
    </row>
    <row r="1131" spans="1:49">
      <c r="A1131" s="23" t="s">
        <v>4879</v>
      </c>
      <c r="B1131" s="23" t="s">
        <v>3737</v>
      </c>
      <c r="C1131" s="23" t="s">
        <v>2640</v>
      </c>
      <c r="D1131" s="24" t="s">
        <v>424</v>
      </c>
      <c r="E1131" s="24" t="s">
        <v>1051</v>
      </c>
      <c r="F1131" s="24" t="s">
        <v>1075</v>
      </c>
      <c r="G1131" s="24" t="s">
        <v>1078</v>
      </c>
      <c r="H1131" s="76">
        <v>0.90788687774085042</v>
      </c>
      <c r="I1131" s="77">
        <v>0.65550810451349084</v>
      </c>
      <c r="J1131" s="77">
        <v>0.49121853805187476</v>
      </c>
      <c r="K1131" s="77">
        <v>0.85512324451007382</v>
      </c>
      <c r="L1131" s="77">
        <v>0.50238976372541766</v>
      </c>
      <c r="M1131" s="77">
        <v>0.63092621317222675</v>
      </c>
      <c r="N1131" s="77">
        <v>0.50508149621539222</v>
      </c>
      <c r="O1131" s="77" t="s">
        <v>3395</v>
      </c>
      <c r="P1131" s="77">
        <v>0.25302976173058478</v>
      </c>
      <c r="Q1131" s="77">
        <v>0.82633042579001303</v>
      </c>
      <c r="R1131" s="77">
        <v>0.56277027951581604</v>
      </c>
      <c r="S1131" s="77">
        <v>0.70588235294117652</v>
      </c>
      <c r="T1131" s="77">
        <v>0.6173893434701373</v>
      </c>
      <c r="U1131" s="77">
        <v>0.59835266159653677</v>
      </c>
      <c r="V1131" s="77">
        <v>0.54899514771499092</v>
      </c>
      <c r="W1131" s="77">
        <v>0.92995774426897826</v>
      </c>
      <c r="X1131" s="77">
        <v>0.88023012145705604</v>
      </c>
      <c r="Y1131" s="77">
        <v>0.40670733356777672</v>
      </c>
      <c r="Z1131" s="77">
        <v>0.97665306122448969</v>
      </c>
      <c r="AA1131" s="77">
        <v>0.53551079533789459</v>
      </c>
      <c r="AB1131" s="77">
        <v>0.38070175438596487</v>
      </c>
      <c r="AC1131" s="77">
        <v>0.16842105263157892</v>
      </c>
      <c r="AD1131" s="76">
        <v>0.68487117343540527</v>
      </c>
      <c r="AE1131" s="77">
        <v>0.54931009587073909</v>
      </c>
      <c r="AF1131" s="77">
        <v>0.69455035265291454</v>
      </c>
      <c r="AG1131" s="77">
        <v>0.66163584820565691</v>
      </c>
      <c r="AH1131" s="77">
        <v>0.57367390465576384</v>
      </c>
      <c r="AI1131" s="77">
        <v>0.9050939328630172</v>
      </c>
      <c r="AJ1131" s="77">
        <v>0.69168019739613318</v>
      </c>
      <c r="AK1131" s="77">
        <v>0.45810627486192973</v>
      </c>
      <c r="AL1131" s="77">
        <v>0.16842105263157892</v>
      </c>
      <c r="AM1131" s="76">
        <v>0.64291054065301967</v>
      </c>
      <c r="AN1131" s="77">
        <v>0.71346789524147936</v>
      </c>
      <c r="AO1131" s="78">
        <v>0.4394025082965472</v>
      </c>
      <c r="AP1131" s="79">
        <v>0.59245308604854463</v>
      </c>
      <c r="AQ1131" s="70">
        <v>3</v>
      </c>
      <c r="AR1131" s="71">
        <v>3</v>
      </c>
      <c r="AS1131" s="71">
        <v>1</v>
      </c>
      <c r="AT1131" s="71">
        <v>0</v>
      </c>
      <c r="AU1131" s="71">
        <v>0</v>
      </c>
      <c r="AV1131" s="71" t="s">
        <v>3395</v>
      </c>
      <c r="AW1131" s="72" t="s">
        <v>3422</v>
      </c>
    </row>
    <row r="1132" spans="1:49">
      <c r="A1132" s="23" t="s">
        <v>4880</v>
      </c>
      <c r="B1132" s="23" t="s">
        <v>3737</v>
      </c>
      <c r="C1132" s="23" t="s">
        <v>2642</v>
      </c>
      <c r="D1132" s="24" t="s">
        <v>424</v>
      </c>
      <c r="E1132" s="24" t="s">
        <v>1051</v>
      </c>
      <c r="F1132" s="24" t="s">
        <v>1075</v>
      </c>
      <c r="G1132" s="24" t="s">
        <v>1080</v>
      </c>
      <c r="H1132" s="76">
        <v>0.90788687774085042</v>
      </c>
      <c r="I1132" s="77">
        <v>0.81830003465404866</v>
      </c>
      <c r="J1132" s="77">
        <v>0.6297151314198135</v>
      </c>
      <c r="K1132" s="77">
        <v>0.61135491268697906</v>
      </c>
      <c r="L1132" s="77">
        <v>0.51296918683892667</v>
      </c>
      <c r="M1132" s="77">
        <v>0.41355918602790498</v>
      </c>
      <c r="N1132" s="77">
        <v>0.72261102415188083</v>
      </c>
      <c r="O1132" s="77" t="s">
        <v>3395</v>
      </c>
      <c r="P1132" s="77">
        <v>0.44037190466798692</v>
      </c>
      <c r="Q1132" s="77">
        <v>0.72299513805199767</v>
      </c>
      <c r="R1132" s="77">
        <v>0.2278256587407273</v>
      </c>
      <c r="S1132" s="77">
        <v>0.70588235294117652</v>
      </c>
      <c r="T1132" s="77">
        <v>0.6173893434701373</v>
      </c>
      <c r="U1132" s="77">
        <v>0.56391740266912727</v>
      </c>
      <c r="V1132" s="77">
        <v>0.54899514771499092</v>
      </c>
      <c r="W1132" s="77">
        <v>0.89082330474908078</v>
      </c>
      <c r="X1132" s="77">
        <v>0.73203209125941271</v>
      </c>
      <c r="Y1132" s="77">
        <v>0.40670733356777672</v>
      </c>
      <c r="Z1132" s="77">
        <v>0.97665306122448969</v>
      </c>
      <c r="AA1132" s="77">
        <v>0.53551079533789459</v>
      </c>
      <c r="AB1132" s="77">
        <v>0.38070175438596487</v>
      </c>
      <c r="AC1132" s="77">
        <v>0.16842105263157892</v>
      </c>
      <c r="AD1132" s="76">
        <v>0.78530068127157071</v>
      </c>
      <c r="AE1132" s="77">
        <v>0.54017324287473578</v>
      </c>
      <c r="AF1132" s="77">
        <v>0.47541039839636245</v>
      </c>
      <c r="AG1132" s="77">
        <v>0.66163584820565691</v>
      </c>
      <c r="AH1132" s="77">
        <v>0.55645627519205909</v>
      </c>
      <c r="AI1132" s="77">
        <v>0.81142769800424674</v>
      </c>
      <c r="AJ1132" s="77">
        <v>0.69168019739613318</v>
      </c>
      <c r="AK1132" s="77">
        <v>0.45810627486192973</v>
      </c>
      <c r="AL1132" s="77">
        <v>0.16842105263157892</v>
      </c>
      <c r="AM1132" s="76">
        <v>0.60029477418088961</v>
      </c>
      <c r="AN1132" s="77">
        <v>0.67650660713398769</v>
      </c>
      <c r="AO1132" s="78">
        <v>0.4394025082965472</v>
      </c>
      <c r="AP1132" s="79">
        <v>0.56752835382135525</v>
      </c>
      <c r="AQ1132" s="70">
        <v>3</v>
      </c>
      <c r="AR1132" s="71">
        <v>0</v>
      </c>
      <c r="AS1132" s="71">
        <v>2</v>
      </c>
      <c r="AT1132" s="71">
        <v>0</v>
      </c>
      <c r="AU1132" s="71">
        <v>0</v>
      </c>
      <c r="AV1132" s="71" t="s">
        <v>3395</v>
      </c>
      <c r="AW1132" s="72" t="s">
        <v>3422</v>
      </c>
    </row>
    <row r="1133" spans="1:49">
      <c r="A1133" s="23" t="s">
        <v>4881</v>
      </c>
      <c r="B1133" s="23" t="s">
        <v>3737</v>
      </c>
      <c r="C1133" s="23" t="s">
        <v>2644</v>
      </c>
      <c r="D1133" s="24" t="s">
        <v>424</v>
      </c>
      <c r="E1133" s="24" t="s">
        <v>1051</v>
      </c>
      <c r="F1133" s="24" t="s">
        <v>1075</v>
      </c>
      <c r="G1133" s="24" t="s">
        <v>1082</v>
      </c>
      <c r="H1133" s="76">
        <v>0.90788687774085042</v>
      </c>
      <c r="I1133" s="77">
        <v>0.73710422449245638</v>
      </c>
      <c r="J1133" s="77">
        <v>0.55241059752424504</v>
      </c>
      <c r="K1133" s="77">
        <v>0.69516862740265628</v>
      </c>
      <c r="L1133" s="77">
        <v>0.5054623019143234</v>
      </c>
      <c r="M1133" s="77">
        <v>0</v>
      </c>
      <c r="N1133" s="77">
        <v>0.62062029170566091</v>
      </c>
      <c r="O1133" s="77" t="s">
        <v>3395</v>
      </c>
      <c r="P1133" s="77">
        <v>0.4481960877541577</v>
      </c>
      <c r="Q1133" s="77">
        <v>0.7946003417684262</v>
      </c>
      <c r="R1133" s="77">
        <v>0.71868455626567307</v>
      </c>
      <c r="S1133" s="77">
        <v>0.70588235294117652</v>
      </c>
      <c r="T1133" s="77">
        <v>0.6173893434701373</v>
      </c>
      <c r="U1133" s="77">
        <v>0.59170600041591725</v>
      </c>
      <c r="V1133" s="77">
        <v>0.54899514771499092</v>
      </c>
      <c r="W1133" s="77">
        <v>0.95708466642318402</v>
      </c>
      <c r="X1133" s="77">
        <v>0.80931424456470569</v>
      </c>
      <c r="Y1133" s="77">
        <v>0.40670733356777672</v>
      </c>
      <c r="Z1133" s="77">
        <v>0.97665306122448969</v>
      </c>
      <c r="AA1133" s="77">
        <v>0.53551079533789459</v>
      </c>
      <c r="AB1133" s="77">
        <v>0.38070175438596487</v>
      </c>
      <c r="AC1133" s="77">
        <v>0.16842105263157892</v>
      </c>
      <c r="AD1133" s="76">
        <v>0.73246723325251717</v>
      </c>
      <c r="AE1133" s="77">
        <v>0.45388946175535966</v>
      </c>
      <c r="AF1133" s="77">
        <v>0.75664244901704958</v>
      </c>
      <c r="AG1133" s="77">
        <v>0.66163584820565691</v>
      </c>
      <c r="AH1133" s="77">
        <v>0.57035057406545409</v>
      </c>
      <c r="AI1133" s="77">
        <v>0.88319945549394485</v>
      </c>
      <c r="AJ1133" s="77">
        <v>0.69168019739613318</v>
      </c>
      <c r="AK1133" s="77">
        <v>0.45810627486192973</v>
      </c>
      <c r="AL1133" s="77">
        <v>0.16842105263157892</v>
      </c>
      <c r="AM1133" s="76">
        <v>0.64766638134164212</v>
      </c>
      <c r="AN1133" s="77">
        <v>0.70506195925501858</v>
      </c>
      <c r="AO1133" s="78">
        <v>0.4394025082965472</v>
      </c>
      <c r="AP1133" s="79">
        <v>0.59140712529793837</v>
      </c>
      <c r="AQ1133" s="70">
        <v>3</v>
      </c>
      <c r="AR1133" s="71">
        <v>0</v>
      </c>
      <c r="AS1133" s="71">
        <v>1</v>
      </c>
      <c r="AT1133" s="71">
        <v>0</v>
      </c>
      <c r="AU1133" s="71">
        <v>0</v>
      </c>
      <c r="AV1133" s="71" t="s">
        <v>3395</v>
      </c>
      <c r="AW1133" s="72" t="s">
        <v>3422</v>
      </c>
    </row>
    <row r="1134" spans="1:49">
      <c r="A1134" s="23" t="s">
        <v>4882</v>
      </c>
      <c r="B1134" s="23" t="s">
        <v>3719</v>
      </c>
      <c r="C1134" s="23" t="s">
        <v>2646</v>
      </c>
      <c r="D1134" s="24" t="s">
        <v>424</v>
      </c>
      <c r="E1134" s="24" t="s">
        <v>1051</v>
      </c>
      <c r="F1134" s="24" t="s">
        <v>1086</v>
      </c>
      <c r="G1134" s="24" t="s">
        <v>1099</v>
      </c>
      <c r="H1134" s="76">
        <v>0.91339458853596356</v>
      </c>
      <c r="I1134" s="77">
        <v>0.86449365594844862</v>
      </c>
      <c r="J1134" s="77">
        <v>1</v>
      </c>
      <c r="K1134" s="77">
        <v>0.78385853384517079</v>
      </c>
      <c r="L1134" s="77">
        <v>0.50386675010950022</v>
      </c>
      <c r="M1134" s="77">
        <v>1</v>
      </c>
      <c r="N1134" s="77">
        <v>1</v>
      </c>
      <c r="O1134" s="77" t="s">
        <v>3395</v>
      </c>
      <c r="P1134" s="77">
        <v>0.5</v>
      </c>
      <c r="Q1134" s="77">
        <v>0.77458736560382824</v>
      </c>
      <c r="R1134" s="77">
        <v>1.3034654284059054E-2</v>
      </c>
      <c r="S1134" s="77">
        <v>0.71764705882353041</v>
      </c>
      <c r="T1134" s="77">
        <v>0.74376650988982673</v>
      </c>
      <c r="U1134" s="77">
        <v>0.63331953932133211</v>
      </c>
      <c r="V1134" s="77">
        <v>0.56805201831092056</v>
      </c>
      <c r="W1134" s="77">
        <v>1</v>
      </c>
      <c r="X1134" s="77">
        <v>0.70358636619932513</v>
      </c>
      <c r="Y1134" s="77">
        <v>0.46182405929612902</v>
      </c>
      <c r="Z1134" s="77">
        <v>0.86857142857142855</v>
      </c>
      <c r="AA1134" s="77">
        <v>0.53551079533789459</v>
      </c>
      <c r="AB1134" s="77">
        <v>0.38070175438596487</v>
      </c>
      <c r="AC1134" s="77">
        <v>0.16842105263157892</v>
      </c>
      <c r="AD1134" s="76">
        <v>0.92596274816147073</v>
      </c>
      <c r="AE1134" s="77">
        <v>0.7575450567909342</v>
      </c>
      <c r="AF1134" s="77">
        <v>0.39381100994394364</v>
      </c>
      <c r="AG1134" s="77">
        <v>0.73070678435667857</v>
      </c>
      <c r="AH1134" s="77">
        <v>0.60068577881612639</v>
      </c>
      <c r="AI1134" s="77">
        <v>0.85179318309966257</v>
      </c>
      <c r="AJ1134" s="77">
        <v>0.66519774393377884</v>
      </c>
      <c r="AK1134" s="77">
        <v>0.45810627486192973</v>
      </c>
      <c r="AL1134" s="77">
        <v>0.16842105263157892</v>
      </c>
      <c r="AM1134" s="76">
        <v>0.69243960496544954</v>
      </c>
      <c r="AN1134" s="77">
        <v>0.72772858209082258</v>
      </c>
      <c r="AO1134" s="78">
        <v>0.4305750238090959</v>
      </c>
      <c r="AP1134" s="79">
        <v>0.60890571549756656</v>
      </c>
      <c r="AQ1134" s="70">
        <v>3</v>
      </c>
      <c r="AR1134" s="71">
        <v>0</v>
      </c>
      <c r="AS1134" s="71">
        <v>1</v>
      </c>
      <c r="AT1134" s="71">
        <v>0</v>
      </c>
      <c r="AU1134" s="71">
        <v>0</v>
      </c>
      <c r="AV1134" s="71" t="s">
        <v>3395</v>
      </c>
      <c r="AW1134" s="72" t="s">
        <v>3422</v>
      </c>
    </row>
    <row r="1135" spans="1:49">
      <c r="A1135" s="23" t="s">
        <v>4883</v>
      </c>
      <c r="B1135" s="23" t="s">
        <v>3719</v>
      </c>
      <c r="C1135" s="23" t="s">
        <v>2651</v>
      </c>
      <c r="D1135" s="24" t="s">
        <v>424</v>
      </c>
      <c r="E1135" s="24" t="s">
        <v>1051</v>
      </c>
      <c r="F1135" s="24" t="s">
        <v>1086</v>
      </c>
      <c r="G1135" s="24" t="s">
        <v>1107</v>
      </c>
      <c r="H1135" s="76">
        <v>0.91339458853596356</v>
      </c>
      <c r="I1135" s="77">
        <v>0.74467273201153916</v>
      </c>
      <c r="J1135" s="77">
        <v>0.68237970118868807</v>
      </c>
      <c r="K1135" s="77">
        <v>0.73479868039149454</v>
      </c>
      <c r="L1135" s="77">
        <v>0.48662395035037104</v>
      </c>
      <c r="M1135" s="77">
        <v>0.79761678860787344</v>
      </c>
      <c r="N1135" s="77">
        <v>0.59992837786686048</v>
      </c>
      <c r="O1135" s="77" t="s">
        <v>3395</v>
      </c>
      <c r="P1135" s="77">
        <v>0.43427857314436308</v>
      </c>
      <c r="Q1135" s="77">
        <v>0.40129003208292363</v>
      </c>
      <c r="R1135" s="77">
        <v>0.39994156851852125</v>
      </c>
      <c r="S1135" s="77">
        <v>0.71764705882353041</v>
      </c>
      <c r="T1135" s="77">
        <v>0.74376650988982673</v>
      </c>
      <c r="U1135" s="77">
        <v>0.53040751195412261</v>
      </c>
      <c r="V1135" s="77">
        <v>0.56805201831092056</v>
      </c>
      <c r="W1135" s="77">
        <v>0.94887929175337538</v>
      </c>
      <c r="X1135" s="77">
        <v>0.57785159043565137</v>
      </c>
      <c r="Y1135" s="77">
        <v>0.46182405929612902</v>
      </c>
      <c r="Z1135" s="77">
        <v>0.86857142857142855</v>
      </c>
      <c r="AA1135" s="77">
        <v>0.53551079533789459</v>
      </c>
      <c r="AB1135" s="77">
        <v>0.38070175438596487</v>
      </c>
      <c r="AC1135" s="77">
        <v>0.16842105263157892</v>
      </c>
      <c r="AD1135" s="76">
        <v>0.78014900724539693</v>
      </c>
      <c r="AE1135" s="77">
        <v>0.6106492740721926</v>
      </c>
      <c r="AF1135" s="77">
        <v>0.40061580030072241</v>
      </c>
      <c r="AG1135" s="77">
        <v>0.73070678435667857</v>
      </c>
      <c r="AH1135" s="77">
        <v>0.54922976513252153</v>
      </c>
      <c r="AI1135" s="77">
        <v>0.76336544109451343</v>
      </c>
      <c r="AJ1135" s="77">
        <v>0.66519774393377884</v>
      </c>
      <c r="AK1135" s="77">
        <v>0.45810627486192973</v>
      </c>
      <c r="AL1135" s="77">
        <v>0.16842105263157892</v>
      </c>
      <c r="AM1135" s="76">
        <v>0.59713802720610387</v>
      </c>
      <c r="AN1135" s="77">
        <v>0.68110066352790444</v>
      </c>
      <c r="AO1135" s="78">
        <v>0.4305750238090959</v>
      </c>
      <c r="AP1135" s="79">
        <v>0.56453824240129336</v>
      </c>
      <c r="AQ1135" s="70">
        <v>3</v>
      </c>
      <c r="AR1135" s="71">
        <v>0</v>
      </c>
      <c r="AS1135" s="71">
        <v>0</v>
      </c>
      <c r="AT1135" s="71">
        <v>0</v>
      </c>
      <c r="AU1135" s="71">
        <v>0</v>
      </c>
      <c r="AV1135" s="71" t="s">
        <v>3395</v>
      </c>
      <c r="AW1135" s="72" t="s">
        <v>3422</v>
      </c>
    </row>
    <row r="1136" spans="1:49">
      <c r="A1136" s="23" t="s">
        <v>4884</v>
      </c>
      <c r="B1136" s="23" t="s">
        <v>3719</v>
      </c>
      <c r="C1136" s="23" t="s">
        <v>2653</v>
      </c>
      <c r="D1136" s="24" t="s">
        <v>424</v>
      </c>
      <c r="E1136" s="24" t="s">
        <v>1051</v>
      </c>
      <c r="F1136" s="24" t="s">
        <v>1086</v>
      </c>
      <c r="G1136" s="24" t="s">
        <v>1111</v>
      </c>
      <c r="H1136" s="76">
        <v>0.91339458853596356</v>
      </c>
      <c r="I1136" s="77">
        <v>0.78055843151951687</v>
      </c>
      <c r="J1136" s="77">
        <v>0.63448879775366618</v>
      </c>
      <c r="K1136" s="77">
        <v>0.77186818775919885</v>
      </c>
      <c r="L1136" s="77">
        <v>0.49471349962832784</v>
      </c>
      <c r="M1136" s="77">
        <v>0.21100370611859898</v>
      </c>
      <c r="N1136" s="77">
        <v>0.46341142715422728</v>
      </c>
      <c r="O1136" s="77" t="s">
        <v>3395</v>
      </c>
      <c r="P1136" s="77">
        <v>0.19388301109868811</v>
      </c>
      <c r="Q1136" s="77">
        <v>0.69246862758223626</v>
      </c>
      <c r="R1136" s="77">
        <v>0.12305988694253102</v>
      </c>
      <c r="S1136" s="77">
        <v>0.71764705882353041</v>
      </c>
      <c r="T1136" s="77">
        <v>0.74376650988982673</v>
      </c>
      <c r="U1136" s="77">
        <v>0.54158340763698698</v>
      </c>
      <c r="V1136" s="77">
        <v>0.56805201831092056</v>
      </c>
      <c r="W1136" s="77">
        <v>0.9579782764520488</v>
      </c>
      <c r="X1136" s="77">
        <v>0.68277266004064352</v>
      </c>
      <c r="Y1136" s="77">
        <v>0.46182405929612902</v>
      </c>
      <c r="Z1136" s="77">
        <v>0.86857142857142855</v>
      </c>
      <c r="AA1136" s="77">
        <v>0.53551079533789459</v>
      </c>
      <c r="AB1136" s="77">
        <v>0.38070175438596487</v>
      </c>
      <c r="AC1136" s="77">
        <v>0.16842105263157892</v>
      </c>
      <c r="AD1136" s="76">
        <v>0.77614727260304883</v>
      </c>
      <c r="AE1136" s="77">
        <v>0.42697596635180818</v>
      </c>
      <c r="AF1136" s="77">
        <v>0.40776425726238363</v>
      </c>
      <c r="AG1136" s="77">
        <v>0.73070678435667857</v>
      </c>
      <c r="AH1136" s="77">
        <v>0.55481771297395377</v>
      </c>
      <c r="AI1136" s="77">
        <v>0.82037546824634622</v>
      </c>
      <c r="AJ1136" s="77">
        <v>0.66519774393377884</v>
      </c>
      <c r="AK1136" s="77">
        <v>0.45810627486192973</v>
      </c>
      <c r="AL1136" s="77">
        <v>0.16842105263157892</v>
      </c>
      <c r="AM1136" s="76">
        <v>0.5369624987390802</v>
      </c>
      <c r="AN1136" s="77">
        <v>0.70196665519232615</v>
      </c>
      <c r="AO1136" s="78">
        <v>0.4305750238090959</v>
      </c>
      <c r="AP1136" s="79">
        <v>0.55098499767829023</v>
      </c>
      <c r="AQ1136" s="70">
        <v>3</v>
      </c>
      <c r="AR1136" s="71">
        <v>0</v>
      </c>
      <c r="AS1136" s="71">
        <v>0</v>
      </c>
      <c r="AT1136" s="71">
        <v>0</v>
      </c>
      <c r="AU1136" s="71">
        <v>0</v>
      </c>
      <c r="AV1136" s="71" t="s">
        <v>3395</v>
      </c>
      <c r="AW1136" s="72" t="s">
        <v>3422</v>
      </c>
    </row>
    <row r="1137" spans="1:49">
      <c r="A1137" s="23" t="s">
        <v>4885</v>
      </c>
      <c r="B1137" s="23" t="s">
        <v>3719</v>
      </c>
      <c r="C1137" s="23" t="s">
        <v>2655</v>
      </c>
      <c r="D1137" s="24" t="s">
        <v>424</v>
      </c>
      <c r="E1137" s="24" t="s">
        <v>1051</v>
      </c>
      <c r="F1137" s="24" t="s">
        <v>1086</v>
      </c>
      <c r="G1137" s="24" t="s">
        <v>1117</v>
      </c>
      <c r="H1137" s="76">
        <v>0.91339458853596356</v>
      </c>
      <c r="I1137" s="77">
        <v>0.60688698467726776</v>
      </c>
      <c r="J1137" s="77">
        <v>0.4097027489677933</v>
      </c>
      <c r="K1137" s="77">
        <v>0.7589834262430043</v>
      </c>
      <c r="L1137" s="77">
        <v>0.50945287521810612</v>
      </c>
      <c r="M1137" s="77">
        <v>0</v>
      </c>
      <c r="N1137" s="77">
        <v>0.12548667208694703</v>
      </c>
      <c r="O1137" s="77" t="s">
        <v>3395</v>
      </c>
      <c r="P1137" s="77">
        <v>0.2387895964188031</v>
      </c>
      <c r="Q1137" s="77">
        <v>0.6944395620298569</v>
      </c>
      <c r="R1137" s="77">
        <v>0.30288574136020213</v>
      </c>
      <c r="S1137" s="77">
        <v>0.71764705882353041</v>
      </c>
      <c r="T1137" s="77">
        <v>0.74376650988982673</v>
      </c>
      <c r="U1137" s="77">
        <v>0.4950680257797333</v>
      </c>
      <c r="V1137" s="77">
        <v>0.56805201831092056</v>
      </c>
      <c r="W1137" s="77">
        <v>0.98717077918851004</v>
      </c>
      <c r="X1137" s="77">
        <v>0.74225112448562669</v>
      </c>
      <c r="Y1137" s="77">
        <v>0.46182405929612902</v>
      </c>
      <c r="Z1137" s="77">
        <v>0.86857142857142855</v>
      </c>
      <c r="AA1137" s="77">
        <v>0.53551079533789459</v>
      </c>
      <c r="AB1137" s="77">
        <v>0.38070175438596487</v>
      </c>
      <c r="AC1137" s="77">
        <v>0.16842105263157892</v>
      </c>
      <c r="AD1137" s="76">
        <v>0.64332810739367485</v>
      </c>
      <c r="AE1137" s="77">
        <v>0.32654251399337209</v>
      </c>
      <c r="AF1137" s="77">
        <v>0.49866265169502955</v>
      </c>
      <c r="AG1137" s="77">
        <v>0.73070678435667857</v>
      </c>
      <c r="AH1137" s="77">
        <v>0.53156002204532693</v>
      </c>
      <c r="AI1137" s="77">
        <v>0.86471095183706836</v>
      </c>
      <c r="AJ1137" s="77">
        <v>0.66519774393377884</v>
      </c>
      <c r="AK1137" s="77">
        <v>0.45810627486192973</v>
      </c>
      <c r="AL1137" s="77">
        <v>0.16842105263157892</v>
      </c>
      <c r="AM1137" s="76">
        <v>0.48951109102735879</v>
      </c>
      <c r="AN1137" s="77">
        <v>0.70899258607969129</v>
      </c>
      <c r="AO1137" s="78">
        <v>0.4305750238090959</v>
      </c>
      <c r="AP1137" s="79">
        <v>0.53684393268207842</v>
      </c>
      <c r="AQ1137" s="70">
        <v>3</v>
      </c>
      <c r="AR1137" s="71">
        <v>0</v>
      </c>
      <c r="AS1137" s="71">
        <v>1</v>
      </c>
      <c r="AT1137" s="71">
        <v>0</v>
      </c>
      <c r="AU1137" s="71">
        <v>1</v>
      </c>
      <c r="AV1137" s="71" t="s">
        <v>3500</v>
      </c>
      <c r="AW1137" s="72" t="s">
        <v>3422</v>
      </c>
    </row>
    <row r="1138" spans="1:49">
      <c r="A1138" s="23" t="s">
        <v>4886</v>
      </c>
      <c r="B1138" s="23" t="s">
        <v>3719</v>
      </c>
      <c r="C1138" s="23" t="s">
        <v>2657</v>
      </c>
      <c r="D1138" s="24" t="s">
        <v>424</v>
      </c>
      <c r="E1138" s="24" t="s">
        <v>1051</v>
      </c>
      <c r="F1138" s="24" t="s">
        <v>1086</v>
      </c>
      <c r="G1138" s="24" t="s">
        <v>1125</v>
      </c>
      <c r="H1138" s="76">
        <v>0.91339458853596356</v>
      </c>
      <c r="I1138" s="77">
        <v>0.66542810806217201</v>
      </c>
      <c r="J1138" s="77">
        <v>3.9538185603400389E-2</v>
      </c>
      <c r="K1138" s="77">
        <v>0.63333870061976305</v>
      </c>
      <c r="L1138" s="77">
        <v>0.50883972261370491</v>
      </c>
      <c r="M1138" s="77">
        <v>0.52048607521733259</v>
      </c>
      <c r="N1138" s="77">
        <v>0.3267334804719545</v>
      </c>
      <c r="O1138" s="77" t="s">
        <v>3395</v>
      </c>
      <c r="P1138" s="77">
        <v>0.29439490429011911</v>
      </c>
      <c r="Q1138" s="77">
        <v>0.92528119270437437</v>
      </c>
      <c r="R1138" s="77">
        <v>0.12127311173462876</v>
      </c>
      <c r="S1138" s="77">
        <v>0.71764705882353041</v>
      </c>
      <c r="T1138" s="77">
        <v>0.74376650988982673</v>
      </c>
      <c r="U1138" s="77">
        <v>0.4950680257797333</v>
      </c>
      <c r="V1138" s="77">
        <v>0.56805201831092056</v>
      </c>
      <c r="W1138" s="77">
        <v>0.97435186152946884</v>
      </c>
      <c r="X1138" s="77">
        <v>0.63936504215886081</v>
      </c>
      <c r="Y1138" s="77">
        <v>0.46182405929612902</v>
      </c>
      <c r="Z1138" s="77">
        <v>0.86857142857142855</v>
      </c>
      <c r="AA1138" s="77">
        <v>0.53551079533789459</v>
      </c>
      <c r="AB1138" s="77">
        <v>0.38070175438596487</v>
      </c>
      <c r="AC1138" s="77">
        <v>0.16842105263157892</v>
      </c>
      <c r="AD1138" s="76">
        <v>0.53945362740051195</v>
      </c>
      <c r="AE1138" s="77">
        <v>0.45675857664257491</v>
      </c>
      <c r="AF1138" s="77">
        <v>0.52327715221950155</v>
      </c>
      <c r="AG1138" s="77">
        <v>0.73070678435667857</v>
      </c>
      <c r="AH1138" s="77">
        <v>0.53156002204532693</v>
      </c>
      <c r="AI1138" s="77">
        <v>0.80685845184416483</v>
      </c>
      <c r="AJ1138" s="77">
        <v>0.66519774393377884</v>
      </c>
      <c r="AK1138" s="77">
        <v>0.45810627486192973</v>
      </c>
      <c r="AL1138" s="77">
        <v>0.16842105263157892</v>
      </c>
      <c r="AM1138" s="76">
        <v>0.50649645208752947</v>
      </c>
      <c r="AN1138" s="77">
        <v>0.68970841941539007</v>
      </c>
      <c r="AO1138" s="78">
        <v>0.4305750238090959</v>
      </c>
      <c r="AP1138" s="79">
        <v>0.53703932380203567</v>
      </c>
      <c r="AQ1138" s="70">
        <v>3</v>
      </c>
      <c r="AR1138" s="71">
        <v>0</v>
      </c>
      <c r="AS1138" s="71">
        <v>2</v>
      </c>
      <c r="AT1138" s="71">
        <v>0</v>
      </c>
      <c r="AU1138" s="71">
        <v>0</v>
      </c>
      <c r="AV1138" s="71" t="s">
        <v>3395</v>
      </c>
      <c r="AW1138" s="72" t="s">
        <v>3422</v>
      </c>
    </row>
    <row r="1139" spans="1:49">
      <c r="A1139" s="23" t="s">
        <v>4887</v>
      </c>
      <c r="B1139" s="23" t="s">
        <v>3719</v>
      </c>
      <c r="C1139" s="23" t="s">
        <v>2659</v>
      </c>
      <c r="D1139" s="24" t="s">
        <v>424</v>
      </c>
      <c r="E1139" s="24" t="s">
        <v>1141</v>
      </c>
      <c r="F1139" s="24" t="s">
        <v>1142</v>
      </c>
      <c r="G1139" s="24" t="s">
        <v>1145</v>
      </c>
      <c r="H1139" s="76">
        <v>0.91060318056480405</v>
      </c>
      <c r="I1139" s="77">
        <v>0.83698046479695387</v>
      </c>
      <c r="J1139" s="77">
        <v>0.69372496873337963</v>
      </c>
      <c r="K1139" s="77">
        <v>0.67719591433210091</v>
      </c>
      <c r="L1139" s="77">
        <v>0.42143882261390148</v>
      </c>
      <c r="M1139" s="77">
        <v>0.52881004500339324</v>
      </c>
      <c r="N1139" s="77">
        <v>0.68346801913090793</v>
      </c>
      <c r="O1139" s="77" t="s">
        <v>3395</v>
      </c>
      <c r="P1139" s="77">
        <v>0.40149387275020015</v>
      </c>
      <c r="Q1139" s="77">
        <v>0.76661392518995675</v>
      </c>
      <c r="R1139" s="77">
        <v>0.53716865462428698</v>
      </c>
      <c r="S1139" s="77">
        <v>0.72941176470588265</v>
      </c>
      <c r="T1139" s="77">
        <v>0.75866245731589466</v>
      </c>
      <c r="U1139" s="77">
        <v>0.63137417041218635</v>
      </c>
      <c r="V1139" s="77">
        <v>0.59808492419574177</v>
      </c>
      <c r="W1139" s="77">
        <v>0.83165983886760786</v>
      </c>
      <c r="X1139" s="77">
        <v>0.77273347004005499</v>
      </c>
      <c r="Y1139" s="77">
        <v>0.39960640571320372</v>
      </c>
      <c r="Z1139" s="77">
        <v>0.95619047619047615</v>
      </c>
      <c r="AA1139" s="77">
        <v>0.55278193481644333</v>
      </c>
      <c r="AB1139" s="77">
        <v>0.38070175438596487</v>
      </c>
      <c r="AC1139" s="77">
        <v>0.16842105263157892</v>
      </c>
      <c r="AD1139" s="76">
        <v>0.81376953803171259</v>
      </c>
      <c r="AE1139" s="77">
        <v>0.54248133476610072</v>
      </c>
      <c r="AF1139" s="77">
        <v>0.65189128990712186</v>
      </c>
      <c r="AG1139" s="77">
        <v>0.74403711101088865</v>
      </c>
      <c r="AH1139" s="77">
        <v>0.61472954730396401</v>
      </c>
      <c r="AI1139" s="77">
        <v>0.80219665445383148</v>
      </c>
      <c r="AJ1139" s="77">
        <v>0.67789844095183993</v>
      </c>
      <c r="AK1139" s="77">
        <v>0.4667418446012041</v>
      </c>
      <c r="AL1139" s="77">
        <v>0.16842105263157892</v>
      </c>
      <c r="AM1139" s="76">
        <v>0.66938072090164502</v>
      </c>
      <c r="AN1139" s="77">
        <v>0.72032110425622797</v>
      </c>
      <c r="AO1139" s="78">
        <v>0.43768711272820759</v>
      </c>
      <c r="AP1139" s="79">
        <v>0.6022503385790503</v>
      </c>
      <c r="AQ1139" s="70">
        <v>3</v>
      </c>
      <c r="AR1139" s="71">
        <v>0</v>
      </c>
      <c r="AS1139" s="71">
        <v>2</v>
      </c>
      <c r="AT1139" s="71">
        <v>0</v>
      </c>
      <c r="AU1139" s="71">
        <v>1</v>
      </c>
      <c r="AV1139" s="71" t="s">
        <v>3503</v>
      </c>
      <c r="AW1139" s="72" t="s">
        <v>3422</v>
      </c>
    </row>
    <row r="1140" spans="1:49">
      <c r="A1140" s="23" t="s">
        <v>4888</v>
      </c>
      <c r="B1140" s="23" t="s">
        <v>3719</v>
      </c>
      <c r="C1140" s="23" t="s">
        <v>2661</v>
      </c>
      <c r="D1140" s="24" t="s">
        <v>424</v>
      </c>
      <c r="E1140" s="24" t="s">
        <v>1141</v>
      </c>
      <c r="F1140" s="24" t="s">
        <v>1164</v>
      </c>
      <c r="G1140" s="24" t="s">
        <v>1169</v>
      </c>
      <c r="H1140" s="76">
        <v>0.91097870630083433</v>
      </c>
      <c r="I1140" s="77">
        <v>0.67625221122713586</v>
      </c>
      <c r="J1140" s="77">
        <v>0.21563474473652144</v>
      </c>
      <c r="K1140" s="77">
        <v>0.82720691873308172</v>
      </c>
      <c r="L1140" s="77">
        <v>0.41502273956011154</v>
      </c>
      <c r="M1140" s="77">
        <v>0.53970323467485692</v>
      </c>
      <c r="N1140" s="77">
        <v>0.3455846850323982</v>
      </c>
      <c r="O1140" s="77" t="s">
        <v>3395</v>
      </c>
      <c r="P1140" s="77">
        <v>0</v>
      </c>
      <c r="Q1140" s="77">
        <v>0.64074182256276668</v>
      </c>
      <c r="R1140" s="77">
        <v>0.81278732083045802</v>
      </c>
      <c r="S1140" s="77">
        <v>0.67058823529411793</v>
      </c>
      <c r="T1140" s="77">
        <v>0.69029057406094962</v>
      </c>
      <c r="U1140" s="77">
        <v>0.62399860745130409</v>
      </c>
      <c r="V1140" s="77">
        <v>0.5833744711875507</v>
      </c>
      <c r="W1140" s="77">
        <v>0.76287112664034618</v>
      </c>
      <c r="X1140" s="77">
        <v>0.77144159609376517</v>
      </c>
      <c r="Y1140" s="77">
        <v>0.38878594422052104</v>
      </c>
      <c r="Z1140" s="77">
        <v>0.90857142857142859</v>
      </c>
      <c r="AA1140" s="77">
        <v>0.55278193481644322</v>
      </c>
      <c r="AB1140" s="77">
        <v>0.38070175438596487</v>
      </c>
      <c r="AC1140" s="77">
        <v>0.16842105263157892</v>
      </c>
      <c r="AD1140" s="76">
        <v>0.60095522075483054</v>
      </c>
      <c r="AE1140" s="77">
        <v>0.4255035156000897</v>
      </c>
      <c r="AF1140" s="77">
        <v>0.72676457169661235</v>
      </c>
      <c r="AG1140" s="77">
        <v>0.68043940467753372</v>
      </c>
      <c r="AH1140" s="77">
        <v>0.6036865393194274</v>
      </c>
      <c r="AI1140" s="77">
        <v>0.76715636136705567</v>
      </c>
      <c r="AJ1140" s="77">
        <v>0.64867868639597481</v>
      </c>
      <c r="AK1140" s="77">
        <v>0.46674184460120405</v>
      </c>
      <c r="AL1140" s="77">
        <v>0.16842105263157892</v>
      </c>
      <c r="AM1140" s="76">
        <v>0.58440776935051086</v>
      </c>
      <c r="AN1140" s="77">
        <v>0.68376076845467226</v>
      </c>
      <c r="AO1140" s="78">
        <v>0.42794719454291935</v>
      </c>
      <c r="AP1140" s="79">
        <v>0.56021394236144606</v>
      </c>
      <c r="AQ1140" s="70">
        <v>3</v>
      </c>
      <c r="AR1140" s="71">
        <v>0</v>
      </c>
      <c r="AS1140" s="71">
        <v>0</v>
      </c>
      <c r="AT1140" s="71">
        <v>0</v>
      </c>
      <c r="AU1140" s="71">
        <v>1</v>
      </c>
      <c r="AV1140" s="71" t="s">
        <v>3506</v>
      </c>
      <c r="AW1140" s="72" t="s">
        <v>3422</v>
      </c>
    </row>
    <row r="1141" spans="1:49">
      <c r="A1141" s="23" t="s">
        <v>4889</v>
      </c>
      <c r="B1141" s="23" t="s">
        <v>3719</v>
      </c>
      <c r="C1141" s="23" t="s">
        <v>2663</v>
      </c>
      <c r="D1141" s="24" t="s">
        <v>424</v>
      </c>
      <c r="E1141" s="24" t="s">
        <v>1171</v>
      </c>
      <c r="F1141" s="24" t="s">
        <v>1172</v>
      </c>
      <c r="G1141" s="24" t="s">
        <v>1179</v>
      </c>
      <c r="H1141" s="76">
        <v>0.90719841389146127</v>
      </c>
      <c r="I1141" s="77">
        <v>0.62957098245986109</v>
      </c>
      <c r="J1141" s="77">
        <v>0.44194724402540253</v>
      </c>
      <c r="K1141" s="77">
        <v>0.551314259930897</v>
      </c>
      <c r="L1141" s="77">
        <v>0.44193473249316151</v>
      </c>
      <c r="M1141" s="77">
        <v>9.8046229874641289E-2</v>
      </c>
      <c r="N1141" s="77">
        <v>0.37913876976302657</v>
      </c>
      <c r="O1141" s="77" t="s">
        <v>3395</v>
      </c>
      <c r="P1141" s="77">
        <v>3.4733830253989073E-2</v>
      </c>
      <c r="Q1141" s="77">
        <v>0.68800872436944283</v>
      </c>
      <c r="R1141" s="77">
        <v>0.30797041927864471</v>
      </c>
      <c r="S1141" s="77">
        <v>0.51764705882353013</v>
      </c>
      <c r="T1141" s="77">
        <v>0.5929869209458154</v>
      </c>
      <c r="U1141" s="77">
        <v>0.59314608532469626</v>
      </c>
      <c r="V1141" s="77">
        <v>0.44227371536018339</v>
      </c>
      <c r="W1141" s="77">
        <v>0.7546212854875739</v>
      </c>
      <c r="X1141" s="77">
        <v>0.87612584936220617</v>
      </c>
      <c r="Y1141" s="77">
        <v>0.37999431925771604</v>
      </c>
      <c r="Z1141" s="77">
        <v>0.81714285714285717</v>
      </c>
      <c r="AA1141" s="77">
        <v>0.54908925404974784</v>
      </c>
      <c r="AB1141" s="77">
        <v>0.38070175438596487</v>
      </c>
      <c r="AC1141" s="77">
        <v>0.16842105263157892</v>
      </c>
      <c r="AD1141" s="76">
        <v>0.65957221345890826</v>
      </c>
      <c r="AE1141" s="77">
        <v>0.30103356446314311</v>
      </c>
      <c r="AF1141" s="77">
        <v>0.4979895718240438</v>
      </c>
      <c r="AG1141" s="77">
        <v>0.55531698988467282</v>
      </c>
      <c r="AH1141" s="77">
        <v>0.5177099003424398</v>
      </c>
      <c r="AI1141" s="77">
        <v>0.81537356742489009</v>
      </c>
      <c r="AJ1141" s="77">
        <v>0.59856858820028658</v>
      </c>
      <c r="AK1141" s="77">
        <v>0.46489550421785636</v>
      </c>
      <c r="AL1141" s="77">
        <v>0.16842105263157892</v>
      </c>
      <c r="AM1141" s="76">
        <v>0.48619844991536504</v>
      </c>
      <c r="AN1141" s="77">
        <v>0.62946681921733416</v>
      </c>
      <c r="AO1141" s="78">
        <v>0.41062838168324056</v>
      </c>
      <c r="AP1141" s="79">
        <v>0.5048288690087277</v>
      </c>
      <c r="AQ1141" s="70">
        <v>3</v>
      </c>
      <c r="AR1141" s="71">
        <v>0</v>
      </c>
      <c r="AS1141" s="71">
        <v>0</v>
      </c>
      <c r="AT1141" s="71">
        <v>0</v>
      </c>
      <c r="AU1141" s="71">
        <v>0</v>
      </c>
      <c r="AV1141" s="71" t="s">
        <v>3395</v>
      </c>
      <c r="AW1141" s="72" t="s">
        <v>3422</v>
      </c>
    </row>
    <row r="1142" spans="1:49">
      <c r="A1142" s="23" t="s">
        <v>4890</v>
      </c>
      <c r="B1142" s="23" t="s">
        <v>3719</v>
      </c>
      <c r="C1142" s="23" t="s">
        <v>2665</v>
      </c>
      <c r="D1142" s="24" t="s">
        <v>424</v>
      </c>
      <c r="E1142" s="24" t="s">
        <v>1171</v>
      </c>
      <c r="F1142" s="24" t="s">
        <v>1172</v>
      </c>
      <c r="G1142" s="24" t="s">
        <v>1183</v>
      </c>
      <c r="H1142" s="76">
        <v>0.90719841389146127</v>
      </c>
      <c r="I1142" s="77">
        <v>0.54740495084401131</v>
      </c>
      <c r="J1142" s="77">
        <v>0.23345001493630391</v>
      </c>
      <c r="K1142" s="77">
        <v>0.75788263216125695</v>
      </c>
      <c r="L1142" s="77">
        <v>0.42511538066524857</v>
      </c>
      <c r="M1142" s="77">
        <v>0.68907834894947739</v>
      </c>
      <c r="N1142" s="77">
        <v>3.9725571300403495E-2</v>
      </c>
      <c r="O1142" s="77" t="s">
        <v>3395</v>
      </c>
      <c r="P1142" s="77">
        <v>0.35115731858585419</v>
      </c>
      <c r="Q1142" s="77">
        <v>0.72197417339286818</v>
      </c>
      <c r="R1142" s="77">
        <v>0.31928191650755711</v>
      </c>
      <c r="S1142" s="77">
        <v>0.51764705882353013</v>
      </c>
      <c r="T1142" s="77">
        <v>0.5929869209458154</v>
      </c>
      <c r="U1142" s="77">
        <v>0.60419216262494801</v>
      </c>
      <c r="V1142" s="77">
        <v>0.44227371536018339</v>
      </c>
      <c r="W1142" s="77">
        <v>0.89915856839700914</v>
      </c>
      <c r="X1142" s="77">
        <v>0.81854844847408936</v>
      </c>
      <c r="Y1142" s="77">
        <v>0.37999431925771604</v>
      </c>
      <c r="Z1142" s="77">
        <v>0.81714285714285717</v>
      </c>
      <c r="AA1142" s="77">
        <v>0.54908925404974784</v>
      </c>
      <c r="AB1142" s="77">
        <v>0.38070175438596487</v>
      </c>
      <c r="AC1142" s="77">
        <v>0.16842105263157892</v>
      </c>
      <c r="AD1142" s="76">
        <v>0.56268445989059213</v>
      </c>
      <c r="AE1142" s="77">
        <v>0.45259185033244814</v>
      </c>
      <c r="AF1142" s="77">
        <v>0.52062804495021264</v>
      </c>
      <c r="AG1142" s="77">
        <v>0.55531698988467282</v>
      </c>
      <c r="AH1142" s="77">
        <v>0.52323293899256573</v>
      </c>
      <c r="AI1142" s="77">
        <v>0.85885350843554931</v>
      </c>
      <c r="AJ1142" s="77">
        <v>0.59856858820028658</v>
      </c>
      <c r="AK1142" s="77">
        <v>0.46489550421785636</v>
      </c>
      <c r="AL1142" s="77">
        <v>0.16842105263157892</v>
      </c>
      <c r="AM1142" s="76">
        <v>0.51196811839108436</v>
      </c>
      <c r="AN1142" s="77">
        <v>0.64580114577092929</v>
      </c>
      <c r="AO1142" s="78">
        <v>0.41062838168324056</v>
      </c>
      <c r="AP1142" s="79">
        <v>0.51838014620790829</v>
      </c>
      <c r="AQ1142" s="70">
        <v>3</v>
      </c>
      <c r="AR1142" s="71">
        <v>0</v>
      </c>
      <c r="AS1142" s="71">
        <v>0</v>
      </c>
      <c r="AT1142" s="71">
        <v>0</v>
      </c>
      <c r="AU1142" s="71">
        <v>1</v>
      </c>
      <c r="AV1142" s="71" t="s">
        <v>3508</v>
      </c>
      <c r="AW1142" s="72" t="s">
        <v>3422</v>
      </c>
    </row>
    <row r="1143" spans="1:49">
      <c r="A1143" s="23" t="s">
        <v>4891</v>
      </c>
      <c r="B1143" s="23" t="s">
        <v>3719</v>
      </c>
      <c r="C1143" s="23" t="s">
        <v>2668</v>
      </c>
      <c r="D1143" s="24" t="s">
        <v>424</v>
      </c>
      <c r="E1143" s="24" t="s">
        <v>1171</v>
      </c>
      <c r="F1143" s="24" t="s">
        <v>1172</v>
      </c>
      <c r="G1143" s="24" t="s">
        <v>1187</v>
      </c>
      <c r="H1143" s="76">
        <v>0.90719841389146127</v>
      </c>
      <c r="I1143" s="77">
        <v>0.80763290935591958</v>
      </c>
      <c r="J1143" s="77">
        <v>0.58541722743857427</v>
      </c>
      <c r="K1143" s="77">
        <v>0.71155712522042402</v>
      </c>
      <c r="L1143" s="77">
        <v>0.41878059961425224</v>
      </c>
      <c r="M1143" s="77">
        <v>0.56874633613247472</v>
      </c>
      <c r="N1143" s="77">
        <v>0.68279260600379343</v>
      </c>
      <c r="O1143" s="77" t="s">
        <v>3395</v>
      </c>
      <c r="P1143" s="77">
        <v>0.44395644788634581</v>
      </c>
      <c r="Q1143" s="77">
        <v>0.5635344578020155</v>
      </c>
      <c r="R1143" s="77">
        <v>0.44188912155756149</v>
      </c>
      <c r="S1143" s="77">
        <v>0.51764705882353013</v>
      </c>
      <c r="T1143" s="77">
        <v>0.5929869209458154</v>
      </c>
      <c r="U1143" s="77">
        <v>0.59232756972555733</v>
      </c>
      <c r="V1143" s="77">
        <v>0.44227371536018339</v>
      </c>
      <c r="W1143" s="77">
        <v>0.85650574596625695</v>
      </c>
      <c r="X1143" s="77">
        <v>0.79217854109508179</v>
      </c>
      <c r="Y1143" s="77">
        <v>0.37999431925771604</v>
      </c>
      <c r="Z1143" s="77">
        <v>0.81714285714285717</v>
      </c>
      <c r="AA1143" s="77">
        <v>0.58486817505407007</v>
      </c>
      <c r="AB1143" s="77">
        <v>0.38070175438596487</v>
      </c>
      <c r="AC1143" s="77">
        <v>0.16842105263157892</v>
      </c>
      <c r="AD1143" s="76">
        <v>0.76674951689531845</v>
      </c>
      <c r="AE1143" s="77">
        <v>0.56516662297145803</v>
      </c>
      <c r="AF1143" s="77">
        <v>0.50271178967978847</v>
      </c>
      <c r="AG1143" s="77">
        <v>0.55531698988467282</v>
      </c>
      <c r="AH1143" s="77">
        <v>0.51730064254287034</v>
      </c>
      <c r="AI1143" s="77">
        <v>0.82434214353066937</v>
      </c>
      <c r="AJ1143" s="77">
        <v>0.59856858820028658</v>
      </c>
      <c r="AK1143" s="77">
        <v>0.48278496472001747</v>
      </c>
      <c r="AL1143" s="77">
        <v>0.16842105263157892</v>
      </c>
      <c r="AM1143" s="76">
        <v>0.61154264318218832</v>
      </c>
      <c r="AN1143" s="77">
        <v>0.63231992531940417</v>
      </c>
      <c r="AO1143" s="78">
        <v>0.41659153518396091</v>
      </c>
      <c r="AP1143" s="79">
        <v>0.54880025962358592</v>
      </c>
      <c r="AQ1143" s="70">
        <v>3</v>
      </c>
      <c r="AR1143" s="71">
        <v>0</v>
      </c>
      <c r="AS1143" s="71">
        <v>0</v>
      </c>
      <c r="AT1143" s="71">
        <v>0</v>
      </c>
      <c r="AU1143" s="71">
        <v>0</v>
      </c>
      <c r="AV1143" s="71" t="s">
        <v>3395</v>
      </c>
      <c r="AW1143" s="72" t="s">
        <v>3422</v>
      </c>
    </row>
    <row r="1144" spans="1:49">
      <c r="A1144" s="23" t="s">
        <v>4892</v>
      </c>
      <c r="B1144" s="23" t="s">
        <v>3719</v>
      </c>
      <c r="C1144" s="23" t="s">
        <v>2671</v>
      </c>
      <c r="D1144" s="24" t="s">
        <v>424</v>
      </c>
      <c r="E1144" s="24" t="s">
        <v>1171</v>
      </c>
      <c r="F1144" s="24" t="s">
        <v>1172</v>
      </c>
      <c r="G1144" s="24" t="s">
        <v>1191</v>
      </c>
      <c r="H1144" s="76">
        <v>0.90719841389146127</v>
      </c>
      <c r="I1144" s="77">
        <v>0.6103796081199333</v>
      </c>
      <c r="J1144" s="77">
        <v>0.35814579932337803</v>
      </c>
      <c r="K1144" s="77">
        <v>0.70356357177951767</v>
      </c>
      <c r="L1144" s="77">
        <v>0.42901787679933828</v>
      </c>
      <c r="M1144" s="77">
        <v>0.55119500826408929</v>
      </c>
      <c r="N1144" s="77">
        <v>0.33011325586290641</v>
      </c>
      <c r="O1144" s="77" t="s">
        <v>3395</v>
      </c>
      <c r="P1144" s="77">
        <v>0.36805656929228286</v>
      </c>
      <c r="Q1144" s="77">
        <v>0.6775280119461734</v>
      </c>
      <c r="R1144" s="77">
        <v>0.53212463493377105</v>
      </c>
      <c r="S1144" s="77">
        <v>0.51764705882353013</v>
      </c>
      <c r="T1144" s="77">
        <v>0.5929869209458154</v>
      </c>
      <c r="U1144" s="77">
        <v>0.57680262857401676</v>
      </c>
      <c r="V1144" s="77">
        <v>0.44227371536018339</v>
      </c>
      <c r="W1144" s="77">
        <v>0.94324758855127355</v>
      </c>
      <c r="X1144" s="77">
        <v>0.83469932262688307</v>
      </c>
      <c r="Y1144" s="77">
        <v>0.37999431925771604</v>
      </c>
      <c r="Z1144" s="77">
        <v>0.81714285714285717</v>
      </c>
      <c r="AA1144" s="77">
        <v>0.54908925404974784</v>
      </c>
      <c r="AB1144" s="77">
        <v>0.38070175438596487</v>
      </c>
      <c r="AC1144" s="77">
        <v>0.16842105263157892</v>
      </c>
      <c r="AD1144" s="76">
        <v>0.62524127377825756</v>
      </c>
      <c r="AE1144" s="77">
        <v>0.47638925639962687</v>
      </c>
      <c r="AF1144" s="77">
        <v>0.60482632343997222</v>
      </c>
      <c r="AG1144" s="77">
        <v>0.55531698988467282</v>
      </c>
      <c r="AH1144" s="77">
        <v>0.50953817196710005</v>
      </c>
      <c r="AI1144" s="77">
        <v>0.88897345558907825</v>
      </c>
      <c r="AJ1144" s="77">
        <v>0.59856858820028658</v>
      </c>
      <c r="AK1144" s="77">
        <v>0.46489550421785636</v>
      </c>
      <c r="AL1144" s="77">
        <v>0.16842105263157892</v>
      </c>
      <c r="AM1144" s="76">
        <v>0.56881895120595216</v>
      </c>
      <c r="AN1144" s="77">
        <v>0.65127620581361712</v>
      </c>
      <c r="AO1144" s="78">
        <v>0.41062838168324056</v>
      </c>
      <c r="AP1144" s="79">
        <v>0.53869801639079962</v>
      </c>
      <c r="AQ1144" s="70">
        <v>3</v>
      </c>
      <c r="AR1144" s="71">
        <v>0</v>
      </c>
      <c r="AS1144" s="71">
        <v>0</v>
      </c>
      <c r="AT1144" s="71">
        <v>0</v>
      </c>
      <c r="AU1144" s="71">
        <v>0</v>
      </c>
      <c r="AV1144" s="71" t="s">
        <v>3395</v>
      </c>
      <c r="AW1144" s="72" t="s">
        <v>3422</v>
      </c>
    </row>
    <row r="1145" spans="1:49">
      <c r="A1145" s="23" t="s">
        <v>4893</v>
      </c>
      <c r="B1145" s="23" t="s">
        <v>3719</v>
      </c>
      <c r="C1145" s="23" t="s">
        <v>2673</v>
      </c>
      <c r="D1145" s="24" t="s">
        <v>424</v>
      </c>
      <c r="E1145" s="24" t="s">
        <v>1171</v>
      </c>
      <c r="F1145" s="24" t="s">
        <v>1172</v>
      </c>
      <c r="G1145" s="24" t="s">
        <v>1197</v>
      </c>
      <c r="H1145" s="76">
        <v>0.90719841389146127</v>
      </c>
      <c r="I1145" s="77">
        <v>0.78153769693138653</v>
      </c>
      <c r="J1145" s="77">
        <v>0.70947434834612411</v>
      </c>
      <c r="K1145" s="77">
        <v>0.6028496240343959</v>
      </c>
      <c r="L1145" s="77">
        <v>0.4688998967530178</v>
      </c>
      <c r="M1145" s="77">
        <v>0.81255615912587098</v>
      </c>
      <c r="N1145" s="77">
        <v>0.69367853489179776</v>
      </c>
      <c r="O1145" s="77" t="s">
        <v>3395</v>
      </c>
      <c r="P1145" s="77">
        <v>0.37291078159776736</v>
      </c>
      <c r="Q1145" s="77">
        <v>0.64620525496024417</v>
      </c>
      <c r="R1145" s="77">
        <v>0.47396418644530908</v>
      </c>
      <c r="S1145" s="77">
        <v>0.51764705882353013</v>
      </c>
      <c r="T1145" s="77">
        <v>0.5929869209458154</v>
      </c>
      <c r="U1145" s="77">
        <v>0.58741338341717009</v>
      </c>
      <c r="V1145" s="77">
        <v>0.44227371536018339</v>
      </c>
      <c r="W1145" s="77">
        <v>0.80062272397136203</v>
      </c>
      <c r="X1145" s="77">
        <v>0.87674157183723944</v>
      </c>
      <c r="Y1145" s="77">
        <v>0.37999431925771604</v>
      </c>
      <c r="Z1145" s="77">
        <v>0.81714285714285717</v>
      </c>
      <c r="AA1145" s="77">
        <v>0.54908925404974784</v>
      </c>
      <c r="AB1145" s="77">
        <v>0.38070175438596487</v>
      </c>
      <c r="AC1145" s="77">
        <v>0.16842105263157892</v>
      </c>
      <c r="AD1145" s="76">
        <v>0.7994034863896573</v>
      </c>
      <c r="AE1145" s="77">
        <v>0.59017899928056994</v>
      </c>
      <c r="AF1145" s="77">
        <v>0.5600847207027766</v>
      </c>
      <c r="AG1145" s="77">
        <v>0.55531698988467282</v>
      </c>
      <c r="AH1145" s="77">
        <v>0.51484354938867671</v>
      </c>
      <c r="AI1145" s="77">
        <v>0.83868214790430073</v>
      </c>
      <c r="AJ1145" s="77">
        <v>0.59856858820028658</v>
      </c>
      <c r="AK1145" s="77">
        <v>0.46489550421785636</v>
      </c>
      <c r="AL1145" s="77">
        <v>0.16842105263157892</v>
      </c>
      <c r="AM1145" s="76">
        <v>0.64988906879100128</v>
      </c>
      <c r="AN1145" s="77">
        <v>0.63628089572588342</v>
      </c>
      <c r="AO1145" s="78">
        <v>0.41062838168324056</v>
      </c>
      <c r="AP1145" s="79">
        <v>0.55967384494762973</v>
      </c>
      <c r="AQ1145" s="70">
        <v>3</v>
      </c>
      <c r="AR1145" s="71">
        <v>0</v>
      </c>
      <c r="AS1145" s="71">
        <v>0</v>
      </c>
      <c r="AT1145" s="71">
        <v>0</v>
      </c>
      <c r="AU1145" s="71">
        <v>0</v>
      </c>
      <c r="AV1145" s="71" t="s">
        <v>3395</v>
      </c>
      <c r="AW1145" s="72" t="s">
        <v>3422</v>
      </c>
    </row>
    <row r="1146" spans="1:49">
      <c r="A1146" s="23" t="s">
        <v>4894</v>
      </c>
      <c r="B1146" s="23" t="s">
        <v>3719</v>
      </c>
      <c r="C1146" s="23" t="s">
        <v>2675</v>
      </c>
      <c r="D1146" s="24" t="s">
        <v>424</v>
      </c>
      <c r="E1146" s="24" t="s">
        <v>1171</v>
      </c>
      <c r="F1146" s="24" t="s">
        <v>1172</v>
      </c>
      <c r="G1146" s="24" t="s">
        <v>1199</v>
      </c>
      <c r="H1146" s="76">
        <v>0.90719841389146127</v>
      </c>
      <c r="I1146" s="77">
        <v>0.59987383104166536</v>
      </c>
      <c r="J1146" s="77">
        <v>0.46427347175137901</v>
      </c>
      <c r="K1146" s="77">
        <v>0.66818278674957665</v>
      </c>
      <c r="L1146" s="77">
        <v>0.44760893477146046</v>
      </c>
      <c r="M1146" s="77">
        <v>0.47004267996288163</v>
      </c>
      <c r="N1146" s="77">
        <v>0.5661069776153822</v>
      </c>
      <c r="O1146" s="77" t="s">
        <v>3395</v>
      </c>
      <c r="P1146" s="77">
        <v>0.50278977132799663</v>
      </c>
      <c r="Q1146" s="77">
        <v>0.77092775816808268</v>
      </c>
      <c r="R1146" s="77">
        <v>0.53708452260466</v>
      </c>
      <c r="S1146" s="77">
        <v>0.51764705882353013</v>
      </c>
      <c r="T1146" s="77">
        <v>0.5929869209458154</v>
      </c>
      <c r="U1146" s="77">
        <v>0.60200010132853177</v>
      </c>
      <c r="V1146" s="77">
        <v>0.44227371536018339</v>
      </c>
      <c r="W1146" s="77">
        <v>0.78792616724462405</v>
      </c>
      <c r="X1146" s="77">
        <v>0.81690216663102988</v>
      </c>
      <c r="Y1146" s="77">
        <v>0.37999431925771604</v>
      </c>
      <c r="Z1146" s="77">
        <v>0.81714285714285717</v>
      </c>
      <c r="AA1146" s="77">
        <v>0.6206470960583923</v>
      </c>
      <c r="AB1146" s="77">
        <v>0.38070175438596487</v>
      </c>
      <c r="AC1146" s="77">
        <v>0.16842105263157892</v>
      </c>
      <c r="AD1146" s="76">
        <v>0.65711523889483525</v>
      </c>
      <c r="AE1146" s="77">
        <v>0.53094623008545949</v>
      </c>
      <c r="AF1146" s="77">
        <v>0.65400614038637128</v>
      </c>
      <c r="AG1146" s="77">
        <v>0.55531698988467282</v>
      </c>
      <c r="AH1146" s="77">
        <v>0.52213690834435755</v>
      </c>
      <c r="AI1146" s="77">
        <v>0.80241416693782697</v>
      </c>
      <c r="AJ1146" s="77">
        <v>0.59856858820028658</v>
      </c>
      <c r="AK1146" s="77">
        <v>0.50067442522217864</v>
      </c>
      <c r="AL1146" s="77">
        <v>0.16842105263157892</v>
      </c>
      <c r="AM1146" s="76">
        <v>0.61402253645555538</v>
      </c>
      <c r="AN1146" s="77">
        <v>0.62662268838895241</v>
      </c>
      <c r="AO1146" s="78">
        <v>0.42255468868468143</v>
      </c>
      <c r="AP1146" s="79">
        <v>0.55009427955088852</v>
      </c>
      <c r="AQ1146" s="70">
        <v>3</v>
      </c>
      <c r="AR1146" s="71">
        <v>0</v>
      </c>
      <c r="AS1146" s="71">
        <v>0</v>
      </c>
      <c r="AT1146" s="71">
        <v>0</v>
      </c>
      <c r="AU1146" s="71">
        <v>0</v>
      </c>
      <c r="AV1146" s="71" t="s">
        <v>3395</v>
      </c>
      <c r="AW1146" s="72" t="s">
        <v>3422</v>
      </c>
    </row>
    <row r="1147" spans="1:49">
      <c r="A1147" s="23" t="s">
        <v>4895</v>
      </c>
      <c r="B1147" s="23" t="s">
        <v>3719</v>
      </c>
      <c r="C1147" s="23" t="s">
        <v>2677</v>
      </c>
      <c r="D1147" s="24" t="s">
        <v>424</v>
      </c>
      <c r="E1147" s="24" t="s">
        <v>1201</v>
      </c>
      <c r="F1147" s="24" t="s">
        <v>1202</v>
      </c>
      <c r="G1147" s="24" t="s">
        <v>1211</v>
      </c>
      <c r="H1147" s="76">
        <v>0.90692302835170557</v>
      </c>
      <c r="I1147" s="77">
        <v>0.87878871273458703</v>
      </c>
      <c r="J1147" s="77">
        <v>0.81155006806030516</v>
      </c>
      <c r="K1147" s="77">
        <v>0.63848097024108319</v>
      </c>
      <c r="L1147" s="77">
        <v>0.54009904197778935</v>
      </c>
      <c r="M1147" s="77">
        <v>0.92897504577361911</v>
      </c>
      <c r="N1147" s="77">
        <v>0.72622052705231877</v>
      </c>
      <c r="O1147" s="77" t="s">
        <v>3395</v>
      </c>
      <c r="P1147" s="77">
        <v>0.29307812572069447</v>
      </c>
      <c r="Q1147" s="77">
        <v>0.54715580782708317</v>
      </c>
      <c r="R1147" s="77">
        <v>0.330278071334486</v>
      </c>
      <c r="S1147" s="77">
        <v>0.67058823529411793</v>
      </c>
      <c r="T1147" s="77">
        <v>0.76741511500547643</v>
      </c>
      <c r="U1147" s="77">
        <v>0.61265252262310299</v>
      </c>
      <c r="V1147" s="77">
        <v>0.54984448845119849</v>
      </c>
      <c r="W1147" s="77">
        <v>0.74340862240860761</v>
      </c>
      <c r="X1147" s="77">
        <v>0.56298442414857663</v>
      </c>
      <c r="Y1147" s="77">
        <v>0.39960640571320372</v>
      </c>
      <c r="Z1147" s="77">
        <v>0.86857142857142855</v>
      </c>
      <c r="AA1147" s="77">
        <v>0.5428152852931929</v>
      </c>
      <c r="AB1147" s="77">
        <v>0.38070175438596487</v>
      </c>
      <c r="AC1147" s="77">
        <v>0.16842105263157892</v>
      </c>
      <c r="AD1147" s="76">
        <v>0.86575393638219922</v>
      </c>
      <c r="AE1147" s="77">
        <v>0.62537074215310096</v>
      </c>
      <c r="AF1147" s="77">
        <v>0.43871693958078462</v>
      </c>
      <c r="AG1147" s="77">
        <v>0.71900167514979718</v>
      </c>
      <c r="AH1147" s="77">
        <v>0.58124850553715079</v>
      </c>
      <c r="AI1147" s="77">
        <v>0.65319652327859212</v>
      </c>
      <c r="AJ1147" s="77">
        <v>0.63408891714231608</v>
      </c>
      <c r="AK1147" s="77">
        <v>0.46175851983957888</v>
      </c>
      <c r="AL1147" s="77">
        <v>0.16842105263157892</v>
      </c>
      <c r="AM1147" s="76">
        <v>0.64328053937202823</v>
      </c>
      <c r="AN1147" s="77">
        <v>0.65114890132184666</v>
      </c>
      <c r="AO1147" s="78">
        <v>0.42142282987115792</v>
      </c>
      <c r="AP1147" s="79">
        <v>0.56645604604429556</v>
      </c>
      <c r="AQ1147" s="70">
        <v>3</v>
      </c>
      <c r="AR1147" s="71">
        <v>0</v>
      </c>
      <c r="AS1147" s="71">
        <v>0</v>
      </c>
      <c r="AT1147" s="71">
        <v>0</v>
      </c>
      <c r="AU1147" s="71">
        <v>0</v>
      </c>
      <c r="AV1147" s="71" t="s">
        <v>3395</v>
      </c>
      <c r="AW1147" s="72" t="s">
        <v>3422</v>
      </c>
    </row>
    <row r="1148" spans="1:49">
      <c r="A1148" s="23" t="s">
        <v>4896</v>
      </c>
      <c r="B1148" s="23" t="s">
        <v>3719</v>
      </c>
      <c r="C1148" s="23" t="s">
        <v>2679</v>
      </c>
      <c r="D1148" s="24" t="s">
        <v>424</v>
      </c>
      <c r="E1148" s="24" t="s">
        <v>1201</v>
      </c>
      <c r="F1148" s="24" t="s">
        <v>1202</v>
      </c>
      <c r="G1148" s="24" t="s">
        <v>1215</v>
      </c>
      <c r="H1148" s="76">
        <v>0.90692302835170557</v>
      </c>
      <c r="I1148" s="77">
        <v>0.75806795220458256</v>
      </c>
      <c r="J1148" s="77">
        <v>0.62810473507546472</v>
      </c>
      <c r="K1148" s="77">
        <v>0.2704742278658373</v>
      </c>
      <c r="L1148" s="77">
        <v>0.55515685041184237</v>
      </c>
      <c r="M1148" s="77">
        <v>0.30130081429462419</v>
      </c>
      <c r="N1148" s="77">
        <v>0.78073768327008253</v>
      </c>
      <c r="O1148" s="77" t="s">
        <v>3395</v>
      </c>
      <c r="P1148" s="77">
        <v>0.22497361621010348</v>
      </c>
      <c r="Q1148" s="77">
        <v>0.55910773562367055</v>
      </c>
      <c r="R1148" s="77">
        <v>1</v>
      </c>
      <c r="S1148" s="77">
        <v>0.67058823529411793</v>
      </c>
      <c r="T1148" s="77">
        <v>0.76741511500547643</v>
      </c>
      <c r="U1148" s="77">
        <v>0.65803093796199408</v>
      </c>
      <c r="V1148" s="77">
        <v>0.54984448845119849</v>
      </c>
      <c r="W1148" s="77">
        <v>0.72639280436957876</v>
      </c>
      <c r="X1148" s="77">
        <v>0.54996442528660161</v>
      </c>
      <c r="Y1148" s="77">
        <v>0.39960640571320372</v>
      </c>
      <c r="Z1148" s="77">
        <v>0.86857142857142855</v>
      </c>
      <c r="AA1148" s="77">
        <v>0.5428152852931929</v>
      </c>
      <c r="AB1148" s="77">
        <v>0.38070175438596487</v>
      </c>
      <c r="AC1148" s="77">
        <v>0.16842105263157892</v>
      </c>
      <c r="AD1148" s="76">
        <v>0.76436523854391769</v>
      </c>
      <c r="AE1148" s="77">
        <v>0.42652863841049804</v>
      </c>
      <c r="AF1148" s="77">
        <v>0.77955386781183522</v>
      </c>
      <c r="AG1148" s="77">
        <v>0.71900167514979718</v>
      </c>
      <c r="AH1148" s="77">
        <v>0.60393771320659628</v>
      </c>
      <c r="AI1148" s="77">
        <v>0.63817861482809013</v>
      </c>
      <c r="AJ1148" s="77">
        <v>0.63408891714231608</v>
      </c>
      <c r="AK1148" s="77">
        <v>0.46175851983957888</v>
      </c>
      <c r="AL1148" s="77">
        <v>0.16842105263157892</v>
      </c>
      <c r="AM1148" s="76">
        <v>0.65681591492208369</v>
      </c>
      <c r="AN1148" s="77">
        <v>0.65370600106149457</v>
      </c>
      <c r="AO1148" s="78">
        <v>0.42142282987115792</v>
      </c>
      <c r="AP1148" s="79">
        <v>0.57146092969112439</v>
      </c>
      <c r="AQ1148" s="70">
        <v>3</v>
      </c>
      <c r="AR1148" s="71">
        <v>0</v>
      </c>
      <c r="AS1148" s="71">
        <v>2</v>
      </c>
      <c r="AT1148" s="71">
        <v>0</v>
      </c>
      <c r="AU1148" s="71">
        <v>0</v>
      </c>
      <c r="AV1148" s="71" t="s">
        <v>3395</v>
      </c>
      <c r="AW1148" s="72" t="s">
        <v>3422</v>
      </c>
    </row>
    <row r="1149" spans="1:49">
      <c r="A1149" s="23" t="s">
        <v>4897</v>
      </c>
      <c r="B1149" s="23" t="s">
        <v>3719</v>
      </c>
      <c r="C1149" s="23" t="s">
        <v>2681</v>
      </c>
      <c r="D1149" s="24" t="s">
        <v>424</v>
      </c>
      <c r="E1149" s="24" t="s">
        <v>1233</v>
      </c>
      <c r="F1149" s="24" t="s">
        <v>1234</v>
      </c>
      <c r="G1149" s="24" t="s">
        <v>1245</v>
      </c>
      <c r="H1149" s="76">
        <v>0.89650844793912809</v>
      </c>
      <c r="I1149" s="77">
        <v>0.870446943997772</v>
      </c>
      <c r="J1149" s="77">
        <v>0.63871559411855061</v>
      </c>
      <c r="K1149" s="77">
        <v>0.59007461401997874</v>
      </c>
      <c r="L1149" s="77">
        <v>0.52648128165687613</v>
      </c>
      <c r="M1149" s="77">
        <v>0.74835566684734411</v>
      </c>
      <c r="N1149" s="77">
        <v>0.60568532679312481</v>
      </c>
      <c r="O1149" s="77" t="s">
        <v>3395</v>
      </c>
      <c r="P1149" s="77">
        <v>0.42983691839317856</v>
      </c>
      <c r="Q1149" s="77">
        <v>0.69202615680097157</v>
      </c>
      <c r="R1149" s="77">
        <v>0.64931483955583047</v>
      </c>
      <c r="S1149" s="77">
        <v>0.61176470588235332</v>
      </c>
      <c r="T1149" s="77">
        <v>0.78724309000708703</v>
      </c>
      <c r="U1149" s="77">
        <v>0.60241778027015114</v>
      </c>
      <c r="V1149" s="77">
        <v>0.56098323350560475</v>
      </c>
      <c r="W1149" s="77">
        <v>0.91770467170318926</v>
      </c>
      <c r="X1149" s="77">
        <v>0.65517294092768374</v>
      </c>
      <c r="Y1149" s="77">
        <v>0.41414640084399601</v>
      </c>
      <c r="Z1149" s="77">
        <v>0.95428571428571429</v>
      </c>
      <c r="AA1149" s="77">
        <v>0.52997721921483087</v>
      </c>
      <c r="AB1149" s="77">
        <v>0.38070175438596487</v>
      </c>
      <c r="AC1149" s="77">
        <v>0.16842105263157892</v>
      </c>
      <c r="AD1149" s="76">
        <v>0.80189032868515031</v>
      </c>
      <c r="AE1149" s="77">
        <v>0.58008676154210048</v>
      </c>
      <c r="AF1149" s="77">
        <v>0.67067049817840108</v>
      </c>
      <c r="AG1149" s="77">
        <v>0.69950389794472012</v>
      </c>
      <c r="AH1149" s="77">
        <v>0.581700506887878</v>
      </c>
      <c r="AI1149" s="77">
        <v>0.7864388063154365</v>
      </c>
      <c r="AJ1149" s="77">
        <v>0.68421605756485515</v>
      </c>
      <c r="AK1149" s="77">
        <v>0.45533948680039787</v>
      </c>
      <c r="AL1149" s="77">
        <v>0.16842105263157892</v>
      </c>
      <c r="AM1149" s="76">
        <v>0.68421586280188385</v>
      </c>
      <c r="AN1149" s="77">
        <v>0.6892144037160115</v>
      </c>
      <c r="AO1149" s="78">
        <v>0.43599219899894398</v>
      </c>
      <c r="AP1149" s="79">
        <v>0.59667688585847289</v>
      </c>
      <c r="AQ1149" s="70">
        <v>3</v>
      </c>
      <c r="AR1149" s="71">
        <v>0</v>
      </c>
      <c r="AS1149" s="71">
        <v>0</v>
      </c>
      <c r="AT1149" s="71">
        <v>0</v>
      </c>
      <c r="AU1149" s="71">
        <v>0</v>
      </c>
      <c r="AV1149" s="71" t="s">
        <v>3395</v>
      </c>
      <c r="AW1149" s="72" t="s">
        <v>3422</v>
      </c>
    </row>
    <row r="1150" spans="1:49">
      <c r="A1150" s="23" t="s">
        <v>4898</v>
      </c>
      <c r="B1150" s="23" t="s">
        <v>3719</v>
      </c>
      <c r="C1150" s="23" t="s">
        <v>2683</v>
      </c>
      <c r="D1150" s="24" t="s">
        <v>424</v>
      </c>
      <c r="E1150" s="24" t="s">
        <v>1233</v>
      </c>
      <c r="F1150" s="24" t="s">
        <v>1234</v>
      </c>
      <c r="G1150" s="24" t="s">
        <v>1249</v>
      </c>
      <c r="H1150" s="76">
        <v>0.89650844793912809</v>
      </c>
      <c r="I1150" s="77">
        <v>0.70829328818943582</v>
      </c>
      <c r="J1150" s="77">
        <v>0.686733601849151</v>
      </c>
      <c r="K1150" s="77">
        <v>0.80858160199919182</v>
      </c>
      <c r="L1150" s="77">
        <v>0.52818184854864103</v>
      </c>
      <c r="M1150" s="77">
        <v>0.80186779367328986</v>
      </c>
      <c r="N1150" s="77">
        <v>0.40000448296269941</v>
      </c>
      <c r="O1150" s="77" t="s">
        <v>3395</v>
      </c>
      <c r="P1150" s="77">
        <v>0.37468785404439486</v>
      </c>
      <c r="Q1150" s="77">
        <v>0.6185453901013549</v>
      </c>
      <c r="R1150" s="77">
        <v>0.17004913929422472</v>
      </c>
      <c r="S1150" s="77">
        <v>0.61176470588235332</v>
      </c>
      <c r="T1150" s="77">
        <v>0.78724309000708703</v>
      </c>
      <c r="U1150" s="77">
        <v>0.59548030890373238</v>
      </c>
      <c r="V1150" s="77">
        <v>0.56098323350560475</v>
      </c>
      <c r="W1150" s="77">
        <v>0.94990070425406936</v>
      </c>
      <c r="X1150" s="77">
        <v>0.78613237504051192</v>
      </c>
      <c r="Y1150" s="77">
        <v>0.41414640084399601</v>
      </c>
      <c r="Z1150" s="77">
        <v>0.95428571428571429</v>
      </c>
      <c r="AA1150" s="77">
        <v>0.52997721921483087</v>
      </c>
      <c r="AB1150" s="77">
        <v>0.38070175438596487</v>
      </c>
      <c r="AC1150" s="77">
        <v>0.16842105263157892</v>
      </c>
      <c r="AD1150" s="76">
        <v>0.76384511265923827</v>
      </c>
      <c r="AE1150" s="77">
        <v>0.58266471624564331</v>
      </c>
      <c r="AF1150" s="77">
        <v>0.39429726469778981</v>
      </c>
      <c r="AG1150" s="77">
        <v>0.69950389794472012</v>
      </c>
      <c r="AH1150" s="77">
        <v>0.57823177120466851</v>
      </c>
      <c r="AI1150" s="77">
        <v>0.86801653964729064</v>
      </c>
      <c r="AJ1150" s="77">
        <v>0.68421605756485515</v>
      </c>
      <c r="AK1150" s="77">
        <v>0.45533948680039787</v>
      </c>
      <c r="AL1150" s="77">
        <v>0.16842105263157892</v>
      </c>
      <c r="AM1150" s="76">
        <v>0.58026903120089046</v>
      </c>
      <c r="AN1150" s="77">
        <v>0.71525073626555979</v>
      </c>
      <c r="AO1150" s="78">
        <v>0.43599219899894398</v>
      </c>
      <c r="AP1150" s="79">
        <v>0.57139362441141117</v>
      </c>
      <c r="AQ1150" s="70">
        <v>3</v>
      </c>
      <c r="AR1150" s="71">
        <v>0</v>
      </c>
      <c r="AS1150" s="71">
        <v>0</v>
      </c>
      <c r="AT1150" s="71">
        <v>0</v>
      </c>
      <c r="AU1150" s="71">
        <v>0</v>
      </c>
      <c r="AV1150" s="71" t="s">
        <v>3395</v>
      </c>
      <c r="AW1150" s="72" t="s">
        <v>3422</v>
      </c>
    </row>
    <row r="1151" spans="1:49">
      <c r="A1151" s="23" t="s">
        <v>4899</v>
      </c>
      <c r="B1151" s="23" t="s">
        <v>3719</v>
      </c>
      <c r="C1151" s="23" t="s">
        <v>2685</v>
      </c>
      <c r="D1151" s="24" t="s">
        <v>424</v>
      </c>
      <c r="E1151" s="24" t="s">
        <v>1233</v>
      </c>
      <c r="F1151" s="24" t="s">
        <v>1234</v>
      </c>
      <c r="G1151" s="24" t="s">
        <v>1251</v>
      </c>
      <c r="H1151" s="76">
        <v>0.89650844793912809</v>
      </c>
      <c r="I1151" s="77">
        <v>0.55024772704205194</v>
      </c>
      <c r="J1151" s="77">
        <v>0</v>
      </c>
      <c r="K1151" s="77">
        <v>0.61273098419197725</v>
      </c>
      <c r="L1151" s="77">
        <v>0.53012632144878646</v>
      </c>
      <c r="M1151" s="77">
        <v>0</v>
      </c>
      <c r="N1151" s="77">
        <v>4.9866673328604394E-2</v>
      </c>
      <c r="O1151" s="77" t="s">
        <v>3395</v>
      </c>
      <c r="P1151" s="77">
        <v>0.31793104687230234</v>
      </c>
      <c r="Q1151" s="77">
        <v>0.65023391493386695</v>
      </c>
      <c r="R1151" s="77">
        <v>0.43645450802023633</v>
      </c>
      <c r="S1151" s="77">
        <v>0.61176470588235332</v>
      </c>
      <c r="T1151" s="77">
        <v>0.78724309000708703</v>
      </c>
      <c r="U1151" s="77">
        <v>0.58031109013767912</v>
      </c>
      <c r="V1151" s="77">
        <v>0.56098323350560475</v>
      </c>
      <c r="W1151" s="77">
        <v>0.97021071292433325</v>
      </c>
      <c r="X1151" s="77">
        <v>0.7823645454651762</v>
      </c>
      <c r="Y1151" s="77">
        <v>0.41414640084399601</v>
      </c>
      <c r="Z1151" s="77">
        <v>0.95428571428571429</v>
      </c>
      <c r="AA1151" s="77">
        <v>0.52997721921483087</v>
      </c>
      <c r="AB1151" s="77">
        <v>0.38070175438596487</v>
      </c>
      <c r="AC1151" s="77">
        <v>0.16842105263157892</v>
      </c>
      <c r="AD1151" s="76">
        <v>0.48225205832705997</v>
      </c>
      <c r="AE1151" s="77">
        <v>0.30213100516833408</v>
      </c>
      <c r="AF1151" s="77">
        <v>0.5433442114770517</v>
      </c>
      <c r="AG1151" s="77">
        <v>0.69950389794472012</v>
      </c>
      <c r="AH1151" s="77">
        <v>0.57064716182164199</v>
      </c>
      <c r="AI1151" s="77">
        <v>0.87628762919475478</v>
      </c>
      <c r="AJ1151" s="77">
        <v>0.68421605756485515</v>
      </c>
      <c r="AK1151" s="77">
        <v>0.45533948680039787</v>
      </c>
      <c r="AL1151" s="77">
        <v>0.16842105263157892</v>
      </c>
      <c r="AM1151" s="76">
        <v>0.44257575832414858</v>
      </c>
      <c r="AN1151" s="77">
        <v>0.71547956298703896</v>
      </c>
      <c r="AO1151" s="78">
        <v>0.43599219899894398</v>
      </c>
      <c r="AP1151" s="79">
        <v>0.52409363873190484</v>
      </c>
      <c r="AQ1151" s="70">
        <v>3</v>
      </c>
      <c r="AR1151" s="71">
        <v>0</v>
      </c>
      <c r="AS1151" s="71">
        <v>0</v>
      </c>
      <c r="AT1151" s="71">
        <v>0</v>
      </c>
      <c r="AU1151" s="71">
        <v>0</v>
      </c>
      <c r="AV1151" s="71" t="s">
        <v>3395</v>
      </c>
      <c r="AW1151" s="72" t="s">
        <v>3422</v>
      </c>
    </row>
    <row r="1152" spans="1:49">
      <c r="A1152" s="23" t="s">
        <v>4900</v>
      </c>
      <c r="B1152" s="23" t="s">
        <v>3719</v>
      </c>
      <c r="C1152" s="23" t="s">
        <v>2688</v>
      </c>
      <c r="D1152" s="24" t="s">
        <v>424</v>
      </c>
      <c r="E1152" s="24" t="s">
        <v>1233</v>
      </c>
      <c r="F1152" s="24" t="s">
        <v>1234</v>
      </c>
      <c r="G1152" s="24" t="s">
        <v>1255</v>
      </c>
      <c r="H1152" s="76">
        <v>0.89650844793912809</v>
      </c>
      <c r="I1152" s="77">
        <v>0.69602948767887185</v>
      </c>
      <c r="J1152" s="77">
        <v>0.50941118234113847</v>
      </c>
      <c r="K1152" s="77">
        <v>0.90052773706258449</v>
      </c>
      <c r="L1152" s="77">
        <v>0.51594250954476395</v>
      </c>
      <c r="M1152" s="77">
        <v>0.63537873500475905</v>
      </c>
      <c r="N1152" s="77">
        <v>0.38918097080115238</v>
      </c>
      <c r="O1152" s="77" t="s">
        <v>3395</v>
      </c>
      <c r="P1152" s="77">
        <v>0.37876189089071927</v>
      </c>
      <c r="Q1152" s="77">
        <v>0.7067749024781983</v>
      </c>
      <c r="R1152" s="77">
        <v>0.38839307338363921</v>
      </c>
      <c r="S1152" s="77">
        <v>0.61176470588235332</v>
      </c>
      <c r="T1152" s="77">
        <v>0.78724309000708703</v>
      </c>
      <c r="U1152" s="77">
        <v>0.62363322076780603</v>
      </c>
      <c r="V1152" s="77">
        <v>0.56098323350560475</v>
      </c>
      <c r="W1152" s="77">
        <v>0.95669880503601001</v>
      </c>
      <c r="X1152" s="77">
        <v>0.85933148806043891</v>
      </c>
      <c r="Y1152" s="77">
        <v>0.41414640084399601</v>
      </c>
      <c r="Z1152" s="77">
        <v>0.95428571428571429</v>
      </c>
      <c r="AA1152" s="77">
        <v>0.52997721921483087</v>
      </c>
      <c r="AB1152" s="77">
        <v>0.38070175438596487</v>
      </c>
      <c r="AC1152" s="77">
        <v>0.16842105263157892</v>
      </c>
      <c r="AD1152" s="76">
        <v>0.70064970598637955</v>
      </c>
      <c r="AE1152" s="77">
        <v>0.56395836866079585</v>
      </c>
      <c r="AF1152" s="77">
        <v>0.54758398793091878</v>
      </c>
      <c r="AG1152" s="77">
        <v>0.69950389794472012</v>
      </c>
      <c r="AH1152" s="77">
        <v>0.59230822713670539</v>
      </c>
      <c r="AI1152" s="77">
        <v>0.90801514654822446</v>
      </c>
      <c r="AJ1152" s="77">
        <v>0.68421605756485515</v>
      </c>
      <c r="AK1152" s="77">
        <v>0.45533948680039787</v>
      </c>
      <c r="AL1152" s="77">
        <v>0.16842105263157892</v>
      </c>
      <c r="AM1152" s="76">
        <v>0.60406402085936473</v>
      </c>
      <c r="AN1152" s="77">
        <v>0.73327575720988325</v>
      </c>
      <c r="AO1152" s="78">
        <v>0.43599219899894398</v>
      </c>
      <c r="AP1152" s="79">
        <v>0.58456542222131225</v>
      </c>
      <c r="AQ1152" s="70">
        <v>3</v>
      </c>
      <c r="AR1152" s="71">
        <v>0</v>
      </c>
      <c r="AS1152" s="71">
        <v>0</v>
      </c>
      <c r="AT1152" s="71">
        <v>0</v>
      </c>
      <c r="AU1152" s="71">
        <v>1</v>
      </c>
      <c r="AV1152" s="71" t="s">
        <v>3512</v>
      </c>
      <c r="AW1152" s="72" t="s">
        <v>3422</v>
      </c>
    </row>
    <row r="1153" spans="1:49">
      <c r="A1153" s="23" t="s">
        <v>4901</v>
      </c>
      <c r="B1153" s="23" t="s">
        <v>3719</v>
      </c>
      <c r="C1153" s="23" t="s">
        <v>2691</v>
      </c>
      <c r="D1153" s="24" t="s">
        <v>424</v>
      </c>
      <c r="E1153" s="24" t="s">
        <v>1233</v>
      </c>
      <c r="F1153" s="24" t="s">
        <v>1234</v>
      </c>
      <c r="G1153" s="24" t="s">
        <v>1259</v>
      </c>
      <c r="H1153" s="76">
        <v>0.89650844793912809</v>
      </c>
      <c r="I1153" s="77">
        <v>0.66922311128708867</v>
      </c>
      <c r="J1153" s="77">
        <v>0.36792857689667485</v>
      </c>
      <c r="K1153" s="77">
        <v>0.60183580518236401</v>
      </c>
      <c r="L1153" s="77">
        <v>0.54936440785980711</v>
      </c>
      <c r="M1153" s="77">
        <v>0</v>
      </c>
      <c r="N1153" s="77">
        <v>0.3572592296754315</v>
      </c>
      <c r="O1153" s="77" t="s">
        <v>3395</v>
      </c>
      <c r="P1153" s="77">
        <v>2.2725906327475009E-2</v>
      </c>
      <c r="Q1153" s="77">
        <v>0.81239872483498965</v>
      </c>
      <c r="R1153" s="77">
        <v>0.22207914192474365</v>
      </c>
      <c r="S1153" s="77">
        <v>0.61176470588235332</v>
      </c>
      <c r="T1153" s="77">
        <v>0.78724309000708703</v>
      </c>
      <c r="U1153" s="77">
        <v>0.58936717981653597</v>
      </c>
      <c r="V1153" s="77">
        <v>0.56098323350560475</v>
      </c>
      <c r="W1153" s="77">
        <v>0.98370644022971498</v>
      </c>
      <c r="X1153" s="77">
        <v>0.78678892791839883</v>
      </c>
      <c r="Y1153" s="77">
        <v>0.41414640084399601</v>
      </c>
      <c r="Z1153" s="77">
        <v>0.95428571428571429</v>
      </c>
      <c r="AA1153" s="77">
        <v>0.52997721921483087</v>
      </c>
      <c r="AB1153" s="77">
        <v>0.38070175438596487</v>
      </c>
      <c r="AC1153" s="77">
        <v>0.16842105263157892</v>
      </c>
      <c r="AD1153" s="76">
        <v>0.64455337870763063</v>
      </c>
      <c r="AE1153" s="77">
        <v>0.30623706980901555</v>
      </c>
      <c r="AF1153" s="77">
        <v>0.51723893337986659</v>
      </c>
      <c r="AG1153" s="77">
        <v>0.69950389794472012</v>
      </c>
      <c r="AH1153" s="77">
        <v>0.57517520666107036</v>
      </c>
      <c r="AI1153" s="77">
        <v>0.88524768407405685</v>
      </c>
      <c r="AJ1153" s="77">
        <v>0.68421605756485515</v>
      </c>
      <c r="AK1153" s="77">
        <v>0.45533948680039787</v>
      </c>
      <c r="AL1153" s="77">
        <v>0.16842105263157892</v>
      </c>
      <c r="AM1153" s="76">
        <v>0.48934312729883755</v>
      </c>
      <c r="AN1153" s="77">
        <v>0.71997559622661578</v>
      </c>
      <c r="AO1153" s="78">
        <v>0.43599219899894398</v>
      </c>
      <c r="AP1153" s="79">
        <v>0.54199552529855077</v>
      </c>
      <c r="AQ1153" s="70">
        <v>3</v>
      </c>
      <c r="AR1153" s="71">
        <v>1</v>
      </c>
      <c r="AS1153" s="71">
        <v>0</v>
      </c>
      <c r="AT1153" s="71">
        <v>0</v>
      </c>
      <c r="AU1153" s="71">
        <v>0</v>
      </c>
      <c r="AV1153" s="71" t="s">
        <v>3395</v>
      </c>
      <c r="AW1153" s="72" t="s">
        <v>3422</v>
      </c>
    </row>
    <row r="1154" spans="1:49">
      <c r="A1154" s="23" t="s">
        <v>4902</v>
      </c>
      <c r="B1154" s="23" t="s">
        <v>3719</v>
      </c>
      <c r="C1154" s="23" t="s">
        <v>2693</v>
      </c>
      <c r="D1154" s="24" t="s">
        <v>424</v>
      </c>
      <c r="E1154" s="24" t="s">
        <v>1233</v>
      </c>
      <c r="F1154" s="24" t="s">
        <v>1234</v>
      </c>
      <c r="G1154" s="24" t="s">
        <v>1261</v>
      </c>
      <c r="H1154" s="76">
        <v>0.89650844793912809</v>
      </c>
      <c r="I1154" s="77">
        <v>0.88219214888353914</v>
      </c>
      <c r="J1154" s="77">
        <v>0.71893637054320214</v>
      </c>
      <c r="K1154" s="77">
        <v>0.69821364400383601</v>
      </c>
      <c r="L1154" s="77">
        <v>0.52155912290441753</v>
      </c>
      <c r="M1154" s="77">
        <v>0.86895854483190327</v>
      </c>
      <c r="N1154" s="77">
        <v>0.70920194295295969</v>
      </c>
      <c r="O1154" s="77" t="s">
        <v>3395</v>
      </c>
      <c r="P1154" s="77">
        <v>0.44378795175437941</v>
      </c>
      <c r="Q1154" s="77">
        <v>0.79635853156024672</v>
      </c>
      <c r="R1154" s="77">
        <v>0.20529972988971962</v>
      </c>
      <c r="S1154" s="77">
        <v>0.61176470588235332</v>
      </c>
      <c r="T1154" s="77">
        <v>0.78724309000708703</v>
      </c>
      <c r="U1154" s="77">
        <v>0.62565032122180109</v>
      </c>
      <c r="V1154" s="77">
        <v>0.56098323350560475</v>
      </c>
      <c r="W1154" s="77">
        <v>0.95824498102582956</v>
      </c>
      <c r="X1154" s="77">
        <v>0.81678294185469713</v>
      </c>
      <c r="Y1154" s="77">
        <v>0.41414640084399601</v>
      </c>
      <c r="Z1154" s="77">
        <v>0.95428571428571429</v>
      </c>
      <c r="AA1154" s="77">
        <v>0.52997721921483087</v>
      </c>
      <c r="AB1154" s="77">
        <v>0.38070175438596487</v>
      </c>
      <c r="AC1154" s="77">
        <v>0.16842105263157892</v>
      </c>
      <c r="AD1154" s="76">
        <v>0.83254565578862305</v>
      </c>
      <c r="AE1154" s="77">
        <v>0.64834424128949919</v>
      </c>
      <c r="AF1154" s="77">
        <v>0.50082913072498314</v>
      </c>
      <c r="AG1154" s="77">
        <v>0.69950389794472012</v>
      </c>
      <c r="AH1154" s="77">
        <v>0.59331677736370292</v>
      </c>
      <c r="AI1154" s="77">
        <v>0.8875139614402634</v>
      </c>
      <c r="AJ1154" s="77">
        <v>0.68421605756485515</v>
      </c>
      <c r="AK1154" s="77">
        <v>0.45533948680039787</v>
      </c>
      <c r="AL1154" s="77">
        <v>0.16842105263157892</v>
      </c>
      <c r="AM1154" s="76">
        <v>0.6605730092677019</v>
      </c>
      <c r="AN1154" s="77">
        <v>0.72677821224956218</v>
      </c>
      <c r="AO1154" s="78">
        <v>0.43599219899894398</v>
      </c>
      <c r="AP1154" s="79">
        <v>0.60076342245899617</v>
      </c>
      <c r="AQ1154" s="70">
        <v>3</v>
      </c>
      <c r="AR1154" s="71">
        <v>3</v>
      </c>
      <c r="AS1154" s="71">
        <v>0</v>
      </c>
      <c r="AT1154" s="71">
        <v>0</v>
      </c>
      <c r="AU1154" s="71">
        <v>1</v>
      </c>
      <c r="AV1154" s="71" t="s">
        <v>3512</v>
      </c>
      <c r="AW1154" s="72" t="s">
        <v>3422</v>
      </c>
    </row>
    <row r="1155" spans="1:49">
      <c r="A1155" s="23" t="s">
        <v>4903</v>
      </c>
      <c r="B1155" s="23" t="s">
        <v>3719</v>
      </c>
      <c r="C1155" s="23" t="s">
        <v>2695</v>
      </c>
      <c r="D1155" s="24" t="s">
        <v>424</v>
      </c>
      <c r="E1155" s="24" t="s">
        <v>1233</v>
      </c>
      <c r="F1155" s="24" t="s">
        <v>1234</v>
      </c>
      <c r="G1155" s="24" t="s">
        <v>1265</v>
      </c>
      <c r="H1155" s="76">
        <v>0.89650844793912809</v>
      </c>
      <c r="I1155" s="77">
        <v>0.89962922743830642</v>
      </c>
      <c r="J1155" s="77">
        <v>0.6997332158970182</v>
      </c>
      <c r="K1155" s="77">
        <v>0.49090082684701131</v>
      </c>
      <c r="L1155" s="77">
        <v>0.55636654285040044</v>
      </c>
      <c r="M1155" s="77">
        <v>0.75913623022008703</v>
      </c>
      <c r="N1155" s="77">
        <v>0.50038549934859489</v>
      </c>
      <c r="O1155" s="77" t="s">
        <v>3395</v>
      </c>
      <c r="P1155" s="77">
        <v>0.32783499064478283</v>
      </c>
      <c r="Q1155" s="77">
        <v>0.9231092584422852</v>
      </c>
      <c r="R1155" s="77">
        <v>0.48465683476579802</v>
      </c>
      <c r="S1155" s="77">
        <v>0.61176470588235332</v>
      </c>
      <c r="T1155" s="77">
        <v>0.78724309000708703</v>
      </c>
      <c r="U1155" s="77">
        <v>0.63170361634825778</v>
      </c>
      <c r="V1155" s="77">
        <v>0.56098323350560475</v>
      </c>
      <c r="W1155" s="77">
        <v>1</v>
      </c>
      <c r="X1155" s="77">
        <v>0.91319822193721512</v>
      </c>
      <c r="Y1155" s="77">
        <v>0.41414640084399601</v>
      </c>
      <c r="Z1155" s="77">
        <v>0.95428571428571429</v>
      </c>
      <c r="AA1155" s="77">
        <v>0.52997721921483087</v>
      </c>
      <c r="AB1155" s="77">
        <v>0.38070175438596487</v>
      </c>
      <c r="AC1155" s="77">
        <v>0.16842105263157892</v>
      </c>
      <c r="AD1155" s="76">
        <v>0.83195696375815087</v>
      </c>
      <c r="AE1155" s="77">
        <v>0.52692481798217528</v>
      </c>
      <c r="AF1155" s="77">
        <v>0.70388304660404155</v>
      </c>
      <c r="AG1155" s="77">
        <v>0.69950389794472012</v>
      </c>
      <c r="AH1155" s="77">
        <v>0.59634342492693126</v>
      </c>
      <c r="AI1155" s="77">
        <v>0.95659911096860761</v>
      </c>
      <c r="AJ1155" s="77">
        <v>0.68421605756485515</v>
      </c>
      <c r="AK1155" s="77">
        <v>0.45533948680039787</v>
      </c>
      <c r="AL1155" s="77">
        <v>0.16842105263157892</v>
      </c>
      <c r="AM1155" s="76">
        <v>0.68758827611478923</v>
      </c>
      <c r="AN1155" s="77">
        <v>0.75081547794675296</v>
      </c>
      <c r="AO1155" s="78">
        <v>0.43599219899894398</v>
      </c>
      <c r="AP1155" s="79">
        <v>0.61654627892542946</v>
      </c>
      <c r="AQ1155" s="70">
        <v>3</v>
      </c>
      <c r="AR1155" s="71">
        <v>3</v>
      </c>
      <c r="AS1155" s="71">
        <v>0</v>
      </c>
      <c r="AT1155" s="71">
        <v>0</v>
      </c>
      <c r="AU1155" s="71">
        <v>0</v>
      </c>
      <c r="AV1155" s="71" t="s">
        <v>3395</v>
      </c>
      <c r="AW1155" s="72" t="s">
        <v>3422</v>
      </c>
    </row>
    <row r="1156" spans="1:49">
      <c r="A1156" s="23" t="s">
        <v>4904</v>
      </c>
      <c r="B1156" s="23" t="s">
        <v>3719</v>
      </c>
      <c r="C1156" s="23" t="s">
        <v>2697</v>
      </c>
      <c r="D1156" s="24" t="s">
        <v>424</v>
      </c>
      <c r="E1156" s="24" t="s">
        <v>1233</v>
      </c>
      <c r="F1156" s="24" t="s">
        <v>1234</v>
      </c>
      <c r="G1156" s="24" t="s">
        <v>1271</v>
      </c>
      <c r="H1156" s="76">
        <v>0.89650844793912809</v>
      </c>
      <c r="I1156" s="77">
        <v>0.68127432472958949</v>
      </c>
      <c r="J1156" s="77">
        <v>0.3923295570725282</v>
      </c>
      <c r="K1156" s="77">
        <v>0.54071062742262621</v>
      </c>
      <c r="L1156" s="77">
        <v>0.53378152399104584</v>
      </c>
      <c r="M1156" s="77">
        <v>0</v>
      </c>
      <c r="N1156" s="77">
        <v>0.31758181797657276</v>
      </c>
      <c r="O1156" s="77" t="s">
        <v>3395</v>
      </c>
      <c r="P1156" s="77">
        <v>0.37355539416591321</v>
      </c>
      <c r="Q1156" s="77">
        <v>0.77560060238578021</v>
      </c>
      <c r="R1156" s="77">
        <v>0.36815785486516106</v>
      </c>
      <c r="S1156" s="77">
        <v>0.61176470588235332</v>
      </c>
      <c r="T1156" s="77">
        <v>0.78724309000708703</v>
      </c>
      <c r="U1156" s="77">
        <v>0.63626259464537649</v>
      </c>
      <c r="V1156" s="77">
        <v>0.56098323350560475</v>
      </c>
      <c r="W1156" s="77">
        <v>0.92621595696119452</v>
      </c>
      <c r="X1156" s="77">
        <v>0.85302564064371966</v>
      </c>
      <c r="Y1156" s="77">
        <v>0.41414640084399601</v>
      </c>
      <c r="Z1156" s="77">
        <v>0.95428571428571429</v>
      </c>
      <c r="AA1156" s="77">
        <v>0.52997721921483087</v>
      </c>
      <c r="AB1156" s="77">
        <v>0.38070175438596487</v>
      </c>
      <c r="AC1156" s="77">
        <v>0.16842105263157892</v>
      </c>
      <c r="AD1156" s="76">
        <v>0.65670410991374861</v>
      </c>
      <c r="AE1156" s="77">
        <v>0.35312587271123164</v>
      </c>
      <c r="AF1156" s="77">
        <v>0.57187922862547058</v>
      </c>
      <c r="AG1156" s="77">
        <v>0.69950389794472012</v>
      </c>
      <c r="AH1156" s="77">
        <v>0.59862291407549062</v>
      </c>
      <c r="AI1156" s="77">
        <v>0.88962079880245715</v>
      </c>
      <c r="AJ1156" s="77">
        <v>0.68421605756485515</v>
      </c>
      <c r="AK1156" s="77">
        <v>0.45533948680039787</v>
      </c>
      <c r="AL1156" s="77">
        <v>0.16842105263157892</v>
      </c>
      <c r="AM1156" s="76">
        <v>0.52723640375015035</v>
      </c>
      <c r="AN1156" s="77">
        <v>0.72924920360755596</v>
      </c>
      <c r="AO1156" s="78">
        <v>0.43599219899894398</v>
      </c>
      <c r="AP1156" s="79">
        <v>0.55777112493479875</v>
      </c>
      <c r="AQ1156" s="70">
        <v>3</v>
      </c>
      <c r="AR1156" s="71">
        <v>0</v>
      </c>
      <c r="AS1156" s="71">
        <v>1</v>
      </c>
      <c r="AT1156" s="71">
        <v>0</v>
      </c>
      <c r="AU1156" s="71">
        <v>0</v>
      </c>
      <c r="AV1156" s="71" t="s">
        <v>3395</v>
      </c>
      <c r="AW1156" s="72" t="s">
        <v>3422</v>
      </c>
    </row>
    <row r="1157" spans="1:49">
      <c r="A1157" s="23" t="s">
        <v>4905</v>
      </c>
      <c r="B1157" s="23" t="s">
        <v>3719</v>
      </c>
      <c r="C1157" s="23" t="s">
        <v>2699</v>
      </c>
      <c r="D1157" s="24" t="s">
        <v>424</v>
      </c>
      <c r="E1157" s="24" t="s">
        <v>1233</v>
      </c>
      <c r="F1157" s="24" t="s">
        <v>1234</v>
      </c>
      <c r="G1157" s="24" t="s">
        <v>1277</v>
      </c>
      <c r="H1157" s="76">
        <v>0.89650844793912809</v>
      </c>
      <c r="I1157" s="77">
        <v>0.76687569501517761</v>
      </c>
      <c r="J1157" s="77">
        <v>0.55148428856188803</v>
      </c>
      <c r="K1157" s="77">
        <v>0.99373054386431081</v>
      </c>
      <c r="L1157" s="77">
        <v>0.50611851754054504</v>
      </c>
      <c r="M1157" s="77">
        <v>1</v>
      </c>
      <c r="N1157" s="77">
        <v>0.58986885184926285</v>
      </c>
      <c r="O1157" s="77" t="s">
        <v>3395</v>
      </c>
      <c r="P1157" s="77">
        <v>0.41497464477976231</v>
      </c>
      <c r="Q1157" s="77">
        <v>0.74755099128683289</v>
      </c>
      <c r="R1157" s="77">
        <v>4.4543913583980077E-2</v>
      </c>
      <c r="S1157" s="77">
        <v>0.61176470588235332</v>
      </c>
      <c r="T1157" s="77">
        <v>0.78724309000708703</v>
      </c>
      <c r="U1157" s="77">
        <v>0.74557727518745687</v>
      </c>
      <c r="V1157" s="77">
        <v>0.56098323350560475</v>
      </c>
      <c r="W1157" s="77">
        <v>1</v>
      </c>
      <c r="X1157" s="77">
        <v>0.78814449729314029</v>
      </c>
      <c r="Y1157" s="77">
        <v>0.41414640084399601</v>
      </c>
      <c r="Z1157" s="77">
        <v>0.95428571428571429</v>
      </c>
      <c r="AA1157" s="77">
        <v>0.5657561402191531</v>
      </c>
      <c r="AB1157" s="77">
        <v>0.38070175438596487</v>
      </c>
      <c r="AC1157" s="77">
        <v>0.16842105263157892</v>
      </c>
      <c r="AD1157" s="76">
        <v>0.7382894771720645</v>
      </c>
      <c r="AE1157" s="77">
        <v>0.70093851160677612</v>
      </c>
      <c r="AF1157" s="77">
        <v>0.39604745243540651</v>
      </c>
      <c r="AG1157" s="77">
        <v>0.69950389794472012</v>
      </c>
      <c r="AH1157" s="77">
        <v>0.65328025434653081</v>
      </c>
      <c r="AI1157" s="77">
        <v>0.8940722486465702</v>
      </c>
      <c r="AJ1157" s="77">
        <v>0.68421605756485515</v>
      </c>
      <c r="AK1157" s="77">
        <v>0.47322894730255899</v>
      </c>
      <c r="AL1157" s="77">
        <v>0.16842105263157892</v>
      </c>
      <c r="AM1157" s="76">
        <v>0.61175848040474901</v>
      </c>
      <c r="AN1157" s="77">
        <v>0.74895213364594027</v>
      </c>
      <c r="AO1157" s="78">
        <v>0.44195535249966439</v>
      </c>
      <c r="AP1157" s="79">
        <v>0.59405656837868137</v>
      </c>
      <c r="AQ1157" s="70">
        <v>3</v>
      </c>
      <c r="AR1157" s="71">
        <v>0</v>
      </c>
      <c r="AS1157" s="71">
        <v>0</v>
      </c>
      <c r="AT1157" s="71">
        <v>0</v>
      </c>
      <c r="AU1157" s="71">
        <v>0</v>
      </c>
      <c r="AV1157" s="71" t="s">
        <v>3395</v>
      </c>
      <c r="AW1157" s="72" t="s">
        <v>3422</v>
      </c>
    </row>
    <row r="1158" spans="1:49">
      <c r="A1158" s="23" t="s">
        <v>4906</v>
      </c>
      <c r="B1158" s="23" t="s">
        <v>3719</v>
      </c>
      <c r="C1158" s="23" t="s">
        <v>2703</v>
      </c>
      <c r="D1158" s="24" t="s">
        <v>424</v>
      </c>
      <c r="E1158" s="24" t="s">
        <v>1233</v>
      </c>
      <c r="F1158" s="24" t="s">
        <v>1234</v>
      </c>
      <c r="G1158" s="24" t="s">
        <v>1279</v>
      </c>
      <c r="H1158" s="76">
        <v>0.89650844793912809</v>
      </c>
      <c r="I1158" s="77">
        <v>0.71001425666014106</v>
      </c>
      <c r="J1158" s="77">
        <v>0.2214195232085458</v>
      </c>
      <c r="K1158" s="77">
        <v>0.59956851727648897</v>
      </c>
      <c r="L1158" s="77">
        <v>0.52514996136113201</v>
      </c>
      <c r="M1158" s="77">
        <v>0.51065062159124341</v>
      </c>
      <c r="N1158" s="77">
        <v>0.41626087433859876</v>
      </c>
      <c r="O1158" s="77" t="s">
        <v>3395</v>
      </c>
      <c r="P1158" s="77">
        <v>0.30417954169713385</v>
      </c>
      <c r="Q1158" s="77">
        <v>0.75695778924350576</v>
      </c>
      <c r="R1158" s="77">
        <v>0.57421860853803719</v>
      </c>
      <c r="S1158" s="77">
        <v>0.61176470588235332</v>
      </c>
      <c r="T1158" s="77">
        <v>0.78724309000708703</v>
      </c>
      <c r="U1158" s="77">
        <v>0.61337416062245653</v>
      </c>
      <c r="V1158" s="77">
        <v>0.56098323350560475</v>
      </c>
      <c r="W1158" s="77">
        <v>0.95476306906040931</v>
      </c>
      <c r="X1158" s="77">
        <v>0.7631481246661298</v>
      </c>
      <c r="Y1158" s="77">
        <v>0.41414640084399601</v>
      </c>
      <c r="Z1158" s="77">
        <v>0.95428571428571429</v>
      </c>
      <c r="AA1158" s="77">
        <v>0.52997721921483087</v>
      </c>
      <c r="AB1158" s="77">
        <v>0.38070175438596487</v>
      </c>
      <c r="AC1158" s="77">
        <v>0.16842105263157892</v>
      </c>
      <c r="AD1158" s="76">
        <v>0.60931407593593834</v>
      </c>
      <c r="AE1158" s="77">
        <v>0.4711619032529194</v>
      </c>
      <c r="AF1158" s="77">
        <v>0.66558819889077148</v>
      </c>
      <c r="AG1158" s="77">
        <v>0.69950389794472012</v>
      </c>
      <c r="AH1158" s="77">
        <v>0.5871786970640307</v>
      </c>
      <c r="AI1158" s="77">
        <v>0.85895559686326961</v>
      </c>
      <c r="AJ1158" s="77">
        <v>0.68421605756485515</v>
      </c>
      <c r="AK1158" s="77">
        <v>0.45533948680039787</v>
      </c>
      <c r="AL1158" s="77">
        <v>0.16842105263157892</v>
      </c>
      <c r="AM1158" s="76">
        <v>0.58202139269320974</v>
      </c>
      <c r="AN1158" s="77">
        <v>0.71521273062400681</v>
      </c>
      <c r="AO1158" s="78">
        <v>0.43599219899894398</v>
      </c>
      <c r="AP1158" s="79">
        <v>0.57195873545729337</v>
      </c>
      <c r="AQ1158" s="70">
        <v>3</v>
      </c>
      <c r="AR1158" s="71">
        <v>0</v>
      </c>
      <c r="AS1158" s="71">
        <v>0</v>
      </c>
      <c r="AT1158" s="71">
        <v>0</v>
      </c>
      <c r="AU1158" s="71">
        <v>0</v>
      </c>
      <c r="AV1158" s="71" t="s">
        <v>3395</v>
      </c>
      <c r="AW1158" s="72" t="s">
        <v>3422</v>
      </c>
    </row>
    <row r="1159" spans="1:49">
      <c r="A1159" s="23" t="s">
        <v>4907</v>
      </c>
      <c r="B1159" s="23" t="s">
        <v>3738</v>
      </c>
      <c r="C1159" s="23" t="s">
        <v>2707</v>
      </c>
      <c r="D1159" s="24" t="s">
        <v>1281</v>
      </c>
      <c r="E1159" s="24" t="s">
        <v>1282</v>
      </c>
      <c r="F1159" s="24" t="s">
        <v>1283</v>
      </c>
      <c r="G1159" s="24" t="s">
        <v>1290</v>
      </c>
      <c r="H1159" s="76">
        <v>0.94855312564335437</v>
      </c>
      <c r="I1159" s="77">
        <v>0.62855928854078913</v>
      </c>
      <c r="J1159" s="77">
        <v>1</v>
      </c>
      <c r="K1159" s="77">
        <v>0</v>
      </c>
      <c r="L1159" s="77">
        <v>0.94455561113890285</v>
      </c>
      <c r="M1159" s="77">
        <v>1</v>
      </c>
      <c r="N1159" s="77">
        <v>1</v>
      </c>
      <c r="O1159" s="77" t="s">
        <v>3395</v>
      </c>
      <c r="P1159" s="77">
        <v>0.37424739863904777</v>
      </c>
      <c r="Q1159" s="77">
        <v>0.60105799040619146</v>
      </c>
      <c r="R1159" s="77">
        <v>7.1442045658394987E-2</v>
      </c>
      <c r="S1159" s="77">
        <v>0.68235294117647027</v>
      </c>
      <c r="T1159" s="77">
        <v>0.81460601765350171</v>
      </c>
      <c r="U1159" s="77">
        <v>0.65870814026273905</v>
      </c>
      <c r="V1159" s="77">
        <v>0.84235134665576883</v>
      </c>
      <c r="W1159" s="77">
        <v>0.95217443650342892</v>
      </c>
      <c r="X1159" s="77">
        <v>1</v>
      </c>
      <c r="Y1159" s="77">
        <v>0.3221386642140287</v>
      </c>
      <c r="Z1159" s="77">
        <v>0.89142857142857146</v>
      </c>
      <c r="AA1159" s="77">
        <v>0.64266323698703332</v>
      </c>
      <c r="AB1159" s="77">
        <v>0.25714285714285717</v>
      </c>
      <c r="AC1159" s="77">
        <v>0.36842105263157898</v>
      </c>
      <c r="AD1159" s="76">
        <v>0.85903747139471454</v>
      </c>
      <c r="AE1159" s="77">
        <v>0.66376060195559017</v>
      </c>
      <c r="AF1159" s="77">
        <v>0.33625001803229321</v>
      </c>
      <c r="AG1159" s="77">
        <v>0.74847947941498605</v>
      </c>
      <c r="AH1159" s="77">
        <v>0.75052974345925394</v>
      </c>
      <c r="AI1159" s="77">
        <v>0.97608721825171441</v>
      </c>
      <c r="AJ1159" s="77">
        <v>0.60678361782130008</v>
      </c>
      <c r="AK1159" s="77">
        <v>0.44990304706494522</v>
      </c>
      <c r="AL1159" s="77">
        <v>0.36842105263157898</v>
      </c>
      <c r="AM1159" s="76">
        <v>0.61968269712753266</v>
      </c>
      <c r="AN1159" s="77">
        <v>0.82503214704198469</v>
      </c>
      <c r="AO1159" s="78">
        <v>0.47503590583927474</v>
      </c>
      <c r="AP1159" s="79">
        <v>0.63191365910084918</v>
      </c>
      <c r="AQ1159" s="70">
        <v>3</v>
      </c>
      <c r="AR1159" s="71">
        <v>0</v>
      </c>
      <c r="AS1159" s="71">
        <v>0</v>
      </c>
      <c r="AT1159" s="71">
        <v>1</v>
      </c>
      <c r="AU1159" s="71">
        <v>0</v>
      </c>
      <c r="AV1159" s="71" t="s">
        <v>3395</v>
      </c>
      <c r="AW1159" s="72" t="s">
        <v>3421</v>
      </c>
    </row>
    <row r="1160" spans="1:49">
      <c r="A1160" s="23" t="s">
        <v>4908</v>
      </c>
      <c r="B1160" s="23" t="s">
        <v>3738</v>
      </c>
      <c r="C1160" s="23" t="s">
        <v>2712</v>
      </c>
      <c r="D1160" s="24" t="s">
        <v>1281</v>
      </c>
      <c r="E1160" s="24" t="s">
        <v>1282</v>
      </c>
      <c r="F1160" s="24" t="s">
        <v>1292</v>
      </c>
      <c r="G1160" s="24" t="s">
        <v>1295</v>
      </c>
      <c r="H1160" s="76">
        <v>0.95587471109777333</v>
      </c>
      <c r="I1160" s="77">
        <v>0.37236195929301635</v>
      </c>
      <c r="J1160" s="77">
        <v>0.71473990312091984</v>
      </c>
      <c r="K1160" s="77">
        <v>0.77672541993376165</v>
      </c>
      <c r="L1160" s="77">
        <v>0.74000654727726356</v>
      </c>
      <c r="M1160" s="77">
        <v>0.59798766852277363</v>
      </c>
      <c r="N1160" s="77">
        <v>0.60643720104357191</v>
      </c>
      <c r="O1160" s="77" t="s">
        <v>3395</v>
      </c>
      <c r="P1160" s="77">
        <v>0.38872448903398155</v>
      </c>
      <c r="Q1160" s="77">
        <v>0.52179796394840838</v>
      </c>
      <c r="R1160" s="77">
        <v>0.14279857988065572</v>
      </c>
      <c r="S1160" s="77">
        <v>0.63529411764705945</v>
      </c>
      <c r="T1160" s="77">
        <v>0.72344565427485341</v>
      </c>
      <c r="U1160" s="77">
        <v>0.65150422619542703</v>
      </c>
      <c r="V1160" s="77">
        <v>0.63299518360916707</v>
      </c>
      <c r="W1160" s="77">
        <v>1.5251345969899625E-2</v>
      </c>
      <c r="X1160" s="77">
        <v>0.91488043453478585</v>
      </c>
      <c r="Y1160" s="77">
        <v>0.2720940298103714</v>
      </c>
      <c r="Z1160" s="77">
        <v>0.80571428571428572</v>
      </c>
      <c r="AA1160" s="77">
        <v>0.68334904309969946</v>
      </c>
      <c r="AB1160" s="77">
        <v>0.25714285714285717</v>
      </c>
      <c r="AC1160" s="77">
        <v>0.36842105263157898</v>
      </c>
      <c r="AD1160" s="76">
        <v>0.68099219117056986</v>
      </c>
      <c r="AE1160" s="77">
        <v>0.62197626516227045</v>
      </c>
      <c r="AF1160" s="77">
        <v>0.33229827191453204</v>
      </c>
      <c r="AG1160" s="77">
        <v>0.67936988596095649</v>
      </c>
      <c r="AH1160" s="77">
        <v>0.64224970490229705</v>
      </c>
      <c r="AI1160" s="77">
        <v>0.46506589025234274</v>
      </c>
      <c r="AJ1160" s="77">
        <v>0.53890415776232858</v>
      </c>
      <c r="AK1160" s="77">
        <v>0.47024595012127834</v>
      </c>
      <c r="AL1160" s="77">
        <v>0.36842105263157898</v>
      </c>
      <c r="AM1160" s="76">
        <v>0.5450889094157908</v>
      </c>
      <c r="AN1160" s="77">
        <v>0.59556182703853211</v>
      </c>
      <c r="AO1160" s="78">
        <v>0.4591903868383953</v>
      </c>
      <c r="AP1160" s="79">
        <v>0.53175398635521787</v>
      </c>
      <c r="AQ1160" s="70">
        <v>3</v>
      </c>
      <c r="AR1160" s="71">
        <v>0</v>
      </c>
      <c r="AS1160" s="71">
        <v>0</v>
      </c>
      <c r="AT1160" s="71">
        <v>0</v>
      </c>
      <c r="AU1160" s="71">
        <v>0</v>
      </c>
      <c r="AV1160" s="71" t="s">
        <v>3395</v>
      </c>
      <c r="AW1160" s="72" t="s">
        <v>3421</v>
      </c>
    </row>
    <row r="1161" spans="1:49">
      <c r="A1161" s="23" t="s">
        <v>4909</v>
      </c>
      <c r="B1161" s="23" t="s">
        <v>3738</v>
      </c>
      <c r="C1161" s="23" t="s">
        <v>2714</v>
      </c>
      <c r="D1161" s="24" t="s">
        <v>1281</v>
      </c>
      <c r="E1161" s="24" t="s">
        <v>1282</v>
      </c>
      <c r="F1161" s="24" t="s">
        <v>1302</v>
      </c>
      <c r="G1161" s="24" t="s">
        <v>1303</v>
      </c>
      <c r="H1161" s="76">
        <v>0.9639440253207423</v>
      </c>
      <c r="I1161" s="77">
        <v>0.42735737406240137</v>
      </c>
      <c r="J1161" s="77">
        <v>0.64057008247063596</v>
      </c>
      <c r="K1161" s="77">
        <v>0.615570255277333</v>
      </c>
      <c r="L1161" s="77">
        <v>0.73377081808176836</v>
      </c>
      <c r="M1161" s="77">
        <v>0.52733941792048222</v>
      </c>
      <c r="N1161" s="77">
        <v>0.37433127532048549</v>
      </c>
      <c r="O1161" s="77" t="s">
        <v>3395</v>
      </c>
      <c r="P1161" s="77">
        <v>0.3296863058169871</v>
      </c>
      <c r="Q1161" s="77">
        <v>0.59628208268481919</v>
      </c>
      <c r="R1161" s="77">
        <v>0.18974221484616105</v>
      </c>
      <c r="S1161" s="77">
        <v>0.76470588235294112</v>
      </c>
      <c r="T1161" s="77">
        <v>0.74415952580374978</v>
      </c>
      <c r="U1161" s="77">
        <v>0.73535828083232735</v>
      </c>
      <c r="V1161" s="77">
        <v>0.74503453623718963</v>
      </c>
      <c r="W1161" s="77">
        <v>0.12592434400781483</v>
      </c>
      <c r="X1161" s="77">
        <v>0.8641102784104312</v>
      </c>
      <c r="Y1161" s="77">
        <v>0.28764844320610272</v>
      </c>
      <c r="Z1161" s="77">
        <v>0.84</v>
      </c>
      <c r="AA1161" s="77">
        <v>0.64266323698703332</v>
      </c>
      <c r="AB1161" s="77">
        <v>0.25714285714285717</v>
      </c>
      <c r="AC1161" s="77">
        <v>0.36842105263157898</v>
      </c>
      <c r="AD1161" s="76">
        <v>0.67729049395125995</v>
      </c>
      <c r="AE1161" s="77">
        <v>0.51613961448341117</v>
      </c>
      <c r="AF1161" s="77">
        <v>0.39301214876549012</v>
      </c>
      <c r="AG1161" s="77">
        <v>0.7544327040783454</v>
      </c>
      <c r="AH1161" s="77">
        <v>0.74019640853475854</v>
      </c>
      <c r="AI1161" s="77">
        <v>0.49501731120912301</v>
      </c>
      <c r="AJ1161" s="77">
        <v>0.56382422160305135</v>
      </c>
      <c r="AK1161" s="77">
        <v>0.44990304706494522</v>
      </c>
      <c r="AL1161" s="77">
        <v>0.36842105263157898</v>
      </c>
      <c r="AM1161" s="76">
        <v>0.52881408573338706</v>
      </c>
      <c r="AN1161" s="77">
        <v>0.66321547460740893</v>
      </c>
      <c r="AO1161" s="78">
        <v>0.4607161070998585</v>
      </c>
      <c r="AP1161" s="79">
        <v>0.54779066638035023</v>
      </c>
      <c r="AQ1161" s="70">
        <v>3</v>
      </c>
      <c r="AR1161" s="71">
        <v>0</v>
      </c>
      <c r="AS1161" s="71">
        <v>0</v>
      </c>
      <c r="AT1161" s="71">
        <v>0</v>
      </c>
      <c r="AU1161" s="71">
        <v>0</v>
      </c>
      <c r="AV1161" s="71" t="s">
        <v>3395</v>
      </c>
      <c r="AW1161" s="72" t="s">
        <v>3421</v>
      </c>
    </row>
    <row r="1162" spans="1:49">
      <c r="A1162" s="23" t="s">
        <v>4910</v>
      </c>
      <c r="B1162" s="23" t="s">
        <v>3738</v>
      </c>
      <c r="C1162" s="23" t="s">
        <v>2716</v>
      </c>
      <c r="D1162" s="24" t="s">
        <v>1281</v>
      </c>
      <c r="E1162" s="24" t="s">
        <v>1282</v>
      </c>
      <c r="F1162" s="24" t="s">
        <v>1307</v>
      </c>
      <c r="G1162" s="24" t="s">
        <v>1308</v>
      </c>
      <c r="H1162" s="76">
        <v>0.95025298935262481</v>
      </c>
      <c r="I1162" s="77">
        <v>0.35838328768058542</v>
      </c>
      <c r="J1162" s="77">
        <v>0.71703408039919236</v>
      </c>
      <c r="K1162" s="77">
        <v>0.65646151768158045</v>
      </c>
      <c r="L1162" s="77">
        <v>0.77360121234824286</v>
      </c>
      <c r="M1162" s="77">
        <v>0.25669669270820084</v>
      </c>
      <c r="N1162" s="77">
        <v>0.64357670770967801</v>
      </c>
      <c r="O1162" s="77" t="s">
        <v>3395</v>
      </c>
      <c r="P1162" s="77">
        <v>0.37552228221339373</v>
      </c>
      <c r="Q1162" s="77">
        <v>0.53910793607107399</v>
      </c>
      <c r="R1162" s="77">
        <v>0.31890687448860205</v>
      </c>
      <c r="S1162" s="77">
        <v>0.68235294117647027</v>
      </c>
      <c r="T1162" s="77">
        <v>0.60092133238837708</v>
      </c>
      <c r="U1162" s="77">
        <v>0.65591089671771208</v>
      </c>
      <c r="V1162" s="77">
        <v>0.63427775477415993</v>
      </c>
      <c r="W1162" s="77">
        <v>1.8766584262861614E-2</v>
      </c>
      <c r="X1162" s="77">
        <v>0.64502903564272041</v>
      </c>
      <c r="Y1162" s="77">
        <v>0.32856331322530907</v>
      </c>
      <c r="Z1162" s="77">
        <v>0.78857142857142859</v>
      </c>
      <c r="AA1162" s="77">
        <v>0.6410584270423263</v>
      </c>
      <c r="AB1162" s="77">
        <v>0.25714285714285717</v>
      </c>
      <c r="AC1162" s="77">
        <v>0.36842105263157898</v>
      </c>
      <c r="AD1162" s="76">
        <v>0.67522345247746751</v>
      </c>
      <c r="AE1162" s="77">
        <v>0.54117168253221914</v>
      </c>
      <c r="AF1162" s="77">
        <v>0.42900740527983805</v>
      </c>
      <c r="AG1162" s="77">
        <v>0.64163713678242362</v>
      </c>
      <c r="AH1162" s="77">
        <v>0.64509432574593606</v>
      </c>
      <c r="AI1162" s="77">
        <v>0.331897809952791</v>
      </c>
      <c r="AJ1162" s="77">
        <v>0.55856737089836883</v>
      </c>
      <c r="AK1162" s="77">
        <v>0.44910064209259171</v>
      </c>
      <c r="AL1162" s="77">
        <v>0.36842105263157898</v>
      </c>
      <c r="AM1162" s="76">
        <v>0.54846751342984157</v>
      </c>
      <c r="AN1162" s="77">
        <v>0.53954309082705021</v>
      </c>
      <c r="AO1162" s="78">
        <v>0.45869635520751317</v>
      </c>
      <c r="AP1162" s="79">
        <v>0.51474760461421187</v>
      </c>
      <c r="AQ1162" s="70">
        <v>3</v>
      </c>
      <c r="AR1162" s="71">
        <v>0</v>
      </c>
      <c r="AS1162" s="71">
        <v>0</v>
      </c>
      <c r="AT1162" s="71">
        <v>0</v>
      </c>
      <c r="AU1162" s="71">
        <v>1</v>
      </c>
      <c r="AV1162" s="71" t="s">
        <v>3516</v>
      </c>
      <c r="AW1162" s="72" t="s">
        <v>3421</v>
      </c>
    </row>
    <row r="1163" spans="1:49">
      <c r="A1163" s="23" t="s">
        <v>4911</v>
      </c>
      <c r="B1163" s="23" t="s">
        <v>3738</v>
      </c>
      <c r="C1163" s="23" t="s">
        <v>2718</v>
      </c>
      <c r="D1163" s="24" t="s">
        <v>1310</v>
      </c>
      <c r="E1163" s="24" t="s">
        <v>1311</v>
      </c>
      <c r="F1163" s="24" t="s">
        <v>1312</v>
      </c>
      <c r="G1163" s="24" t="s">
        <v>1315</v>
      </c>
      <c r="H1163" s="76">
        <v>0.7164755302350736</v>
      </c>
      <c r="I1163" s="77">
        <v>0.48960826259992007</v>
      </c>
      <c r="J1163" s="77">
        <v>0.81485718114601102</v>
      </c>
      <c r="K1163" s="77">
        <v>0</v>
      </c>
      <c r="L1163" s="77">
        <v>0.70702986415236246</v>
      </c>
      <c r="M1163" s="77">
        <v>0.95433853148017456</v>
      </c>
      <c r="N1163" s="77">
        <v>0.64826592891185553</v>
      </c>
      <c r="O1163" s="77" t="s">
        <v>3395</v>
      </c>
      <c r="P1163" s="77">
        <v>0.17747466613367296</v>
      </c>
      <c r="Q1163" s="77">
        <v>0.78763879293966577</v>
      </c>
      <c r="R1163" s="77">
        <v>1</v>
      </c>
      <c r="S1163" s="77">
        <v>0.37647058823529445</v>
      </c>
      <c r="T1163" s="77">
        <v>0.26844919786096255</v>
      </c>
      <c r="U1163" s="77">
        <v>0.59681198517401512</v>
      </c>
      <c r="V1163" s="77">
        <v>0.58322057453632237</v>
      </c>
      <c r="W1163" s="77">
        <v>0.38021769469159838</v>
      </c>
      <c r="X1163" s="77">
        <v>1</v>
      </c>
      <c r="Y1163" s="77">
        <v>0.56027335190845884</v>
      </c>
      <c r="Z1163" s="77">
        <v>0.66285714285714281</v>
      </c>
      <c r="AA1163" s="77">
        <v>0.43345224309495911</v>
      </c>
      <c r="AB1163" s="77">
        <v>2.9239766081871343E-2</v>
      </c>
      <c r="AC1163" s="77">
        <v>0.71578947368421053</v>
      </c>
      <c r="AD1163" s="76">
        <v>0.67364699132700157</v>
      </c>
      <c r="AE1163" s="77">
        <v>0.49742179813561299</v>
      </c>
      <c r="AF1163" s="77">
        <v>0.89381939646983288</v>
      </c>
      <c r="AG1163" s="77">
        <v>0.3224598930481285</v>
      </c>
      <c r="AH1163" s="77">
        <v>0.59001627985516869</v>
      </c>
      <c r="AI1163" s="77">
        <v>0.69010884734579925</v>
      </c>
      <c r="AJ1163" s="77">
        <v>0.61156524738280083</v>
      </c>
      <c r="AK1163" s="77">
        <v>0.23134600458841523</v>
      </c>
      <c r="AL1163" s="77">
        <v>0.71578947368421053</v>
      </c>
      <c r="AM1163" s="76">
        <v>0.6882960619774825</v>
      </c>
      <c r="AN1163" s="77">
        <v>0.53419500674969889</v>
      </c>
      <c r="AO1163" s="78">
        <v>0.51956690855180887</v>
      </c>
      <c r="AP1163" s="79">
        <v>0.5783096511786181</v>
      </c>
      <c r="AQ1163" s="70">
        <v>3</v>
      </c>
      <c r="AR1163" s="71">
        <v>0</v>
      </c>
      <c r="AS1163" s="71">
        <v>2</v>
      </c>
      <c r="AT1163" s="71">
        <v>0</v>
      </c>
      <c r="AU1163" s="71">
        <v>0</v>
      </c>
      <c r="AV1163" s="71" t="s">
        <v>3395</v>
      </c>
      <c r="AW1163" s="72" t="s">
        <v>3419</v>
      </c>
    </row>
    <row r="1164" spans="1:49">
      <c r="A1164" s="23" t="s">
        <v>4912</v>
      </c>
      <c r="B1164" s="23" t="s">
        <v>3738</v>
      </c>
      <c r="C1164" s="23" t="s">
        <v>2720</v>
      </c>
      <c r="D1164" s="24" t="s">
        <v>1310</v>
      </c>
      <c r="E1164" s="24" t="s">
        <v>1311</v>
      </c>
      <c r="F1164" s="24" t="s">
        <v>1312</v>
      </c>
      <c r="G1164" s="24" t="s">
        <v>1317</v>
      </c>
      <c r="H1164" s="76">
        <v>0.7164755302350736</v>
      </c>
      <c r="I1164" s="77">
        <v>0.52324865695348599</v>
      </c>
      <c r="J1164" s="77">
        <v>0.73371487536122282</v>
      </c>
      <c r="K1164" s="77">
        <v>5.6896454932548801E-2</v>
      </c>
      <c r="L1164" s="77">
        <v>0.73407971799846228</v>
      </c>
      <c r="M1164" s="77">
        <v>0.15498303925763568</v>
      </c>
      <c r="N1164" s="77">
        <v>0.70902137347119831</v>
      </c>
      <c r="O1164" s="77" t="s">
        <v>3395</v>
      </c>
      <c r="P1164" s="77">
        <v>0.53556130806948032</v>
      </c>
      <c r="Q1164" s="77">
        <v>0.82599075605109362</v>
      </c>
      <c r="R1164" s="77">
        <v>0.43866788041673704</v>
      </c>
      <c r="S1164" s="77">
        <v>0.37647058823529445</v>
      </c>
      <c r="T1164" s="77">
        <v>0.26844919786096255</v>
      </c>
      <c r="U1164" s="77">
        <v>0.59991950628950474</v>
      </c>
      <c r="V1164" s="77">
        <v>0.58322057453632237</v>
      </c>
      <c r="W1164" s="77">
        <v>0.41436509908761737</v>
      </c>
      <c r="X1164" s="77">
        <v>0.96240049059198918</v>
      </c>
      <c r="Y1164" s="77">
        <v>0.56027335190845884</v>
      </c>
      <c r="Z1164" s="77">
        <v>0.66285714285714281</v>
      </c>
      <c r="AA1164" s="77">
        <v>0.46923116409928134</v>
      </c>
      <c r="AB1164" s="77">
        <v>2.9239766081871343E-2</v>
      </c>
      <c r="AC1164" s="77">
        <v>0.71578947368421053</v>
      </c>
      <c r="AD1164" s="76">
        <v>0.65781302084992743</v>
      </c>
      <c r="AE1164" s="77">
        <v>0.43810837874586517</v>
      </c>
      <c r="AF1164" s="77">
        <v>0.63232931823391536</v>
      </c>
      <c r="AG1164" s="77">
        <v>0.3224598930481285</v>
      </c>
      <c r="AH1164" s="77">
        <v>0.59157004041291361</v>
      </c>
      <c r="AI1164" s="77">
        <v>0.68838279483980325</v>
      </c>
      <c r="AJ1164" s="77">
        <v>0.61156524738280083</v>
      </c>
      <c r="AK1164" s="77">
        <v>0.24923546509057634</v>
      </c>
      <c r="AL1164" s="77">
        <v>0.71578947368421053</v>
      </c>
      <c r="AM1164" s="76">
        <v>0.57608357260990262</v>
      </c>
      <c r="AN1164" s="77">
        <v>0.53413757610028179</v>
      </c>
      <c r="AO1164" s="78">
        <v>0.52553006205252928</v>
      </c>
      <c r="AP1164" s="79">
        <v>0.54503040569842942</v>
      </c>
      <c r="AQ1164" s="70">
        <v>3</v>
      </c>
      <c r="AR1164" s="71">
        <v>0</v>
      </c>
      <c r="AS1164" s="71">
        <v>0</v>
      </c>
      <c r="AT1164" s="71">
        <v>0</v>
      </c>
      <c r="AU1164" s="71">
        <v>0</v>
      </c>
      <c r="AV1164" s="71" t="s">
        <v>3395</v>
      </c>
      <c r="AW1164" s="72" t="s">
        <v>3419</v>
      </c>
    </row>
    <row r="1165" spans="1:49">
      <c r="A1165" s="23" t="s">
        <v>4913</v>
      </c>
      <c r="B1165" s="23" t="s">
        <v>3738</v>
      </c>
      <c r="C1165" s="23" t="s">
        <v>2722</v>
      </c>
      <c r="D1165" s="24" t="s">
        <v>1310</v>
      </c>
      <c r="E1165" s="24" t="s">
        <v>1311</v>
      </c>
      <c r="F1165" s="24" t="s">
        <v>1312</v>
      </c>
      <c r="G1165" s="24" t="s">
        <v>1321</v>
      </c>
      <c r="H1165" s="76">
        <v>0.7164755302350736</v>
      </c>
      <c r="I1165" s="77">
        <v>0.49499641827695762</v>
      </c>
      <c r="J1165" s="77">
        <v>0.61455988673524775</v>
      </c>
      <c r="K1165" s="77">
        <v>0</v>
      </c>
      <c r="L1165" s="77">
        <v>0.65539970479501719</v>
      </c>
      <c r="M1165" s="77">
        <v>0.79049657994355171</v>
      </c>
      <c r="N1165" s="77">
        <v>0.57266609338353014</v>
      </c>
      <c r="O1165" s="77" t="s">
        <v>3395</v>
      </c>
      <c r="P1165" s="77">
        <v>0.36225489085837154</v>
      </c>
      <c r="Q1165" s="77">
        <v>0.83337727650529714</v>
      </c>
      <c r="R1165" s="77">
        <v>0.31560123260879974</v>
      </c>
      <c r="S1165" s="77">
        <v>0.37647058823529445</v>
      </c>
      <c r="T1165" s="77">
        <v>0.26844919786096255</v>
      </c>
      <c r="U1165" s="77">
        <v>0.63654088858764812</v>
      </c>
      <c r="V1165" s="77">
        <v>0.58322057453632237</v>
      </c>
      <c r="W1165" s="77">
        <v>0</v>
      </c>
      <c r="X1165" s="77">
        <v>0.90196822793634457</v>
      </c>
      <c r="Y1165" s="77">
        <v>0.56027335190845884</v>
      </c>
      <c r="Z1165" s="77">
        <v>0.66285714285714281</v>
      </c>
      <c r="AA1165" s="77">
        <v>0.43345224309495911</v>
      </c>
      <c r="AB1165" s="77">
        <v>2.9239766081871343E-2</v>
      </c>
      <c r="AC1165" s="77">
        <v>0.71578947368421053</v>
      </c>
      <c r="AD1165" s="76">
        <v>0.60867727841575958</v>
      </c>
      <c r="AE1165" s="77">
        <v>0.47616345379609415</v>
      </c>
      <c r="AF1165" s="77">
        <v>0.57448925455704847</v>
      </c>
      <c r="AG1165" s="77">
        <v>0.3224598930481285</v>
      </c>
      <c r="AH1165" s="77">
        <v>0.60988073156198519</v>
      </c>
      <c r="AI1165" s="77">
        <v>0.45098411396817228</v>
      </c>
      <c r="AJ1165" s="77">
        <v>0.61156524738280083</v>
      </c>
      <c r="AK1165" s="77">
        <v>0.23134600458841523</v>
      </c>
      <c r="AL1165" s="77">
        <v>0.71578947368421053</v>
      </c>
      <c r="AM1165" s="76">
        <v>0.55310999558963403</v>
      </c>
      <c r="AN1165" s="77">
        <v>0.46110824619276203</v>
      </c>
      <c r="AO1165" s="78">
        <v>0.51956690855180887</v>
      </c>
      <c r="AP1165" s="79">
        <v>0.51054189003040684</v>
      </c>
      <c r="AQ1165" s="70">
        <v>3</v>
      </c>
      <c r="AR1165" s="71">
        <v>0</v>
      </c>
      <c r="AS1165" s="71">
        <v>2</v>
      </c>
      <c r="AT1165" s="71">
        <v>0</v>
      </c>
      <c r="AU1165" s="71">
        <v>0</v>
      </c>
      <c r="AV1165" s="71" t="s">
        <v>3395</v>
      </c>
      <c r="AW1165" s="72" t="s">
        <v>3419</v>
      </c>
    </row>
    <row r="1166" spans="1:49">
      <c r="A1166" s="23" t="s">
        <v>4914</v>
      </c>
      <c r="B1166" s="23" t="s">
        <v>3738</v>
      </c>
      <c r="C1166" s="23" t="s">
        <v>2725</v>
      </c>
      <c r="D1166" s="24" t="s">
        <v>1323</v>
      </c>
      <c r="E1166" s="24" t="s">
        <v>1340</v>
      </c>
      <c r="F1166" s="24" t="s">
        <v>1341</v>
      </c>
      <c r="G1166" s="24" t="s">
        <v>1342</v>
      </c>
      <c r="H1166" s="76">
        <v>0.57986668882264158</v>
      </c>
      <c r="I1166" s="77">
        <v>0.54465126112653317</v>
      </c>
      <c r="J1166" s="77">
        <v>1</v>
      </c>
      <c r="K1166" s="77">
        <v>0</v>
      </c>
      <c r="L1166" s="77">
        <v>0.42222222222222222</v>
      </c>
      <c r="M1166" s="77">
        <v>1</v>
      </c>
      <c r="N1166" s="77">
        <v>1</v>
      </c>
      <c r="O1166" s="77" t="s">
        <v>3395</v>
      </c>
      <c r="P1166" s="77">
        <v>0.5</v>
      </c>
      <c r="Q1166" s="77">
        <v>0.81913942499113856</v>
      </c>
      <c r="R1166" s="77">
        <v>0.28666324778986235</v>
      </c>
      <c r="S1166" s="77">
        <v>0.82352941176470584</v>
      </c>
      <c r="T1166" s="77">
        <v>0.35931963146704465</v>
      </c>
      <c r="U1166" s="77">
        <v>7.755654429568469E-2</v>
      </c>
      <c r="V1166" s="77">
        <v>0.39514930234762097</v>
      </c>
      <c r="W1166" s="77">
        <v>0.94930142177591914</v>
      </c>
      <c r="X1166" s="77">
        <v>0.68621221317703585</v>
      </c>
      <c r="Y1166" s="77">
        <v>0.6785714285714286</v>
      </c>
      <c r="Z1166" s="77">
        <v>0</v>
      </c>
      <c r="AA1166" s="77">
        <v>0.42023639352427766</v>
      </c>
      <c r="AB1166" s="77">
        <v>0.6257309941520468</v>
      </c>
      <c r="AC1166" s="77">
        <v>0.51578947368421058</v>
      </c>
      <c r="AD1166" s="76">
        <v>0.70817264998305829</v>
      </c>
      <c r="AE1166" s="77">
        <v>0.58444444444444454</v>
      </c>
      <c r="AF1166" s="77">
        <v>0.55290133639050043</v>
      </c>
      <c r="AG1166" s="77">
        <v>0.59142452161587522</v>
      </c>
      <c r="AH1166" s="77">
        <v>0.23635292332165284</v>
      </c>
      <c r="AI1166" s="77">
        <v>0.81775681747647755</v>
      </c>
      <c r="AJ1166" s="77">
        <v>0.3392857142857143</v>
      </c>
      <c r="AK1166" s="77">
        <v>0.52298369383816223</v>
      </c>
      <c r="AL1166" s="77">
        <v>0.51578947368421058</v>
      </c>
      <c r="AM1166" s="76">
        <v>0.61517281027266779</v>
      </c>
      <c r="AN1166" s="77">
        <v>0.54851142080466853</v>
      </c>
      <c r="AO1166" s="78">
        <v>0.45935296060269576</v>
      </c>
      <c r="AP1166" s="79">
        <v>0.53908997745234433</v>
      </c>
      <c r="AQ1166" s="70">
        <v>3</v>
      </c>
      <c r="AR1166" s="71">
        <v>3</v>
      </c>
      <c r="AS1166" s="71">
        <v>0</v>
      </c>
      <c r="AT1166" s="71">
        <v>1</v>
      </c>
      <c r="AU1166" s="71">
        <v>0</v>
      </c>
      <c r="AV1166" s="71" t="s">
        <v>3395</v>
      </c>
      <c r="AW1166" s="72" t="s">
        <v>3420</v>
      </c>
    </row>
    <row r="1167" spans="1:49">
      <c r="A1167" s="23" t="s">
        <v>4915</v>
      </c>
      <c r="B1167" s="23" t="s">
        <v>3738</v>
      </c>
      <c r="C1167" s="23" t="s">
        <v>2727</v>
      </c>
      <c r="D1167" s="24" t="s">
        <v>1323</v>
      </c>
      <c r="E1167" s="24" t="s">
        <v>1340</v>
      </c>
      <c r="F1167" s="24" t="s">
        <v>1341</v>
      </c>
      <c r="G1167" s="24" t="s">
        <v>1344</v>
      </c>
      <c r="H1167" s="76">
        <v>0.57986668882264158</v>
      </c>
      <c r="I1167" s="77">
        <v>0.54465126112653317</v>
      </c>
      <c r="J1167" s="77">
        <v>1</v>
      </c>
      <c r="K1167" s="77">
        <v>0</v>
      </c>
      <c r="L1167" s="77">
        <v>0.42222222222222222</v>
      </c>
      <c r="M1167" s="77">
        <v>1</v>
      </c>
      <c r="N1167" s="77">
        <v>1</v>
      </c>
      <c r="O1167" s="77" t="s">
        <v>3395</v>
      </c>
      <c r="P1167" s="77">
        <v>0.625</v>
      </c>
      <c r="Q1167" s="77">
        <v>0.78364920106675662</v>
      </c>
      <c r="R1167" s="77">
        <v>0.25358310051241928</v>
      </c>
      <c r="S1167" s="77">
        <v>0.82352941176470584</v>
      </c>
      <c r="T1167" s="77">
        <v>0.35931963146704465</v>
      </c>
      <c r="U1167" s="77">
        <v>6.9481655728394501E-2</v>
      </c>
      <c r="V1167" s="77">
        <v>0.39514930234762097</v>
      </c>
      <c r="W1167" s="77">
        <v>1</v>
      </c>
      <c r="X1167" s="77">
        <v>0.3920585585064722</v>
      </c>
      <c r="Y1167" s="77">
        <v>0.6785714285714286</v>
      </c>
      <c r="Z1167" s="77">
        <v>0</v>
      </c>
      <c r="AA1167" s="77">
        <v>0.45601531452859995</v>
      </c>
      <c r="AB1167" s="77">
        <v>0.6257309941520468</v>
      </c>
      <c r="AC1167" s="77">
        <v>0.51578947368421058</v>
      </c>
      <c r="AD1167" s="76">
        <v>0.70817264998305829</v>
      </c>
      <c r="AE1167" s="77">
        <v>0.60944444444444446</v>
      </c>
      <c r="AF1167" s="77">
        <v>0.51861615078958789</v>
      </c>
      <c r="AG1167" s="77">
        <v>0.59142452161587522</v>
      </c>
      <c r="AH1167" s="77">
        <v>0.23231547903800773</v>
      </c>
      <c r="AI1167" s="77">
        <v>0.6960292792532361</v>
      </c>
      <c r="AJ1167" s="77">
        <v>0.3392857142857143</v>
      </c>
      <c r="AK1167" s="77">
        <v>0.54087315434032335</v>
      </c>
      <c r="AL1167" s="77">
        <v>0.51578947368421058</v>
      </c>
      <c r="AM1167" s="76">
        <v>0.61207774840569684</v>
      </c>
      <c r="AN1167" s="77">
        <v>0.50658975996903965</v>
      </c>
      <c r="AO1167" s="78">
        <v>0.46531611410341611</v>
      </c>
      <c r="AP1167" s="79">
        <v>0.52624216050608541</v>
      </c>
      <c r="AQ1167" s="70">
        <v>3</v>
      </c>
      <c r="AR1167" s="71">
        <v>3</v>
      </c>
      <c r="AS1167" s="71">
        <v>0</v>
      </c>
      <c r="AT1167" s="71">
        <v>1</v>
      </c>
      <c r="AU1167" s="71">
        <v>0</v>
      </c>
      <c r="AV1167" s="71" t="s">
        <v>3395</v>
      </c>
      <c r="AW1167" s="72" t="s">
        <v>3420</v>
      </c>
    </row>
    <row r="1168" spans="1:49">
      <c r="A1168" s="23" t="s">
        <v>4916</v>
      </c>
      <c r="B1168" s="23" t="s">
        <v>3738</v>
      </c>
      <c r="C1168" s="23" t="s">
        <v>2729</v>
      </c>
      <c r="D1168" s="24" t="s">
        <v>1323</v>
      </c>
      <c r="E1168" s="24" t="s">
        <v>1340</v>
      </c>
      <c r="F1168" s="24" t="s">
        <v>1348</v>
      </c>
      <c r="G1168" s="24" t="s">
        <v>1351</v>
      </c>
      <c r="H1168" s="76">
        <v>0.59257197622500479</v>
      </c>
      <c r="I1168" s="77">
        <v>0.53817870060249307</v>
      </c>
      <c r="J1168" s="77">
        <v>1</v>
      </c>
      <c r="K1168" s="77">
        <v>0</v>
      </c>
      <c r="L1168" s="77">
        <v>0.42222222222222222</v>
      </c>
      <c r="M1168" s="77">
        <v>1</v>
      </c>
      <c r="N1168" s="77">
        <v>1</v>
      </c>
      <c r="O1168" s="77" t="s">
        <v>3395</v>
      </c>
      <c r="P1168" s="77">
        <v>0.625</v>
      </c>
      <c r="Q1168" s="77">
        <v>0.63926973528854569</v>
      </c>
      <c r="R1168" s="77">
        <v>0.1316212944552525</v>
      </c>
      <c r="S1168" s="77">
        <v>0.81176470588235361</v>
      </c>
      <c r="T1168" s="77">
        <v>7.0707428645061521E-2</v>
      </c>
      <c r="U1168" s="77">
        <v>0.31959494546996564</v>
      </c>
      <c r="V1168" s="77">
        <v>0.42733216659159518</v>
      </c>
      <c r="W1168" s="77">
        <v>0.89351143289747192</v>
      </c>
      <c r="X1168" s="77">
        <v>1</v>
      </c>
      <c r="Y1168" s="77">
        <v>0.67113236129520892</v>
      </c>
      <c r="Z1168" s="77">
        <v>0.34285714285714286</v>
      </c>
      <c r="AA1168" s="77">
        <v>0.45601531452859995</v>
      </c>
      <c r="AB1168" s="77">
        <v>0.6257309941520468</v>
      </c>
      <c r="AC1168" s="77">
        <v>0.51578947368421058</v>
      </c>
      <c r="AD1168" s="76">
        <v>0.71025022560916595</v>
      </c>
      <c r="AE1168" s="77">
        <v>0.60944444444444446</v>
      </c>
      <c r="AF1168" s="77">
        <v>0.3854455148718991</v>
      </c>
      <c r="AG1168" s="77">
        <v>0.44123606726370757</v>
      </c>
      <c r="AH1168" s="77">
        <v>0.37346355603078041</v>
      </c>
      <c r="AI1168" s="77">
        <v>0.94675571644873591</v>
      </c>
      <c r="AJ1168" s="77">
        <v>0.50699475207617595</v>
      </c>
      <c r="AK1168" s="77">
        <v>0.54087315434032335</v>
      </c>
      <c r="AL1168" s="77">
        <v>0.51578947368421058</v>
      </c>
      <c r="AM1168" s="76">
        <v>0.56838006164183652</v>
      </c>
      <c r="AN1168" s="77">
        <v>0.58715177991440803</v>
      </c>
      <c r="AO1168" s="78">
        <v>0.52121912670023662</v>
      </c>
      <c r="AP1168" s="79">
        <v>0.55856707730791899</v>
      </c>
      <c r="AQ1168" s="70">
        <v>3</v>
      </c>
      <c r="AR1168" s="71">
        <v>1</v>
      </c>
      <c r="AS1168" s="71">
        <v>0</v>
      </c>
      <c r="AT1168" s="71">
        <v>1</v>
      </c>
      <c r="AU1168" s="71">
        <v>0</v>
      </c>
      <c r="AV1168" s="71" t="s">
        <v>3395</v>
      </c>
      <c r="AW1168" s="72" t="s">
        <v>3420</v>
      </c>
    </row>
    <row r="1169" spans="1:49">
      <c r="A1169" s="23" t="s">
        <v>4917</v>
      </c>
      <c r="B1169" s="23" t="s">
        <v>3738</v>
      </c>
      <c r="C1169" s="23" t="s">
        <v>2731</v>
      </c>
      <c r="D1169" s="24" t="s">
        <v>1323</v>
      </c>
      <c r="E1169" s="24" t="s">
        <v>1340</v>
      </c>
      <c r="F1169" s="24" t="s">
        <v>1353</v>
      </c>
      <c r="G1169" s="24" t="s">
        <v>1356</v>
      </c>
      <c r="H1169" s="76">
        <v>0.60719244488112345</v>
      </c>
      <c r="I1169" s="77">
        <v>0.45118204989554789</v>
      </c>
      <c r="J1169" s="77">
        <v>0.63056670739750953</v>
      </c>
      <c r="K1169" s="77">
        <v>0</v>
      </c>
      <c r="L1169" s="77">
        <v>0.42222222222222222</v>
      </c>
      <c r="M1169" s="77">
        <v>0.55112842688212005</v>
      </c>
      <c r="N1169" s="77">
        <v>0.53364762459059989</v>
      </c>
      <c r="O1169" s="77" t="s">
        <v>3395</v>
      </c>
      <c r="P1169" s="77">
        <v>0.36371334918096587</v>
      </c>
      <c r="Q1169" s="77">
        <v>0.778864863071695</v>
      </c>
      <c r="R1169" s="77">
        <v>9.581692296169006E-2</v>
      </c>
      <c r="S1169" s="77">
        <v>0.81176470588235361</v>
      </c>
      <c r="T1169" s="77">
        <v>0.21514399845370791</v>
      </c>
      <c r="U1169" s="77">
        <v>0.24027689059888277</v>
      </c>
      <c r="V1169" s="77">
        <v>0.48517290527484036</v>
      </c>
      <c r="W1169" s="77">
        <v>0.67644305143179373</v>
      </c>
      <c r="X1169" s="77">
        <v>0.94907018066832638</v>
      </c>
      <c r="Y1169" s="77">
        <v>0.62886493358941764</v>
      </c>
      <c r="Z1169" s="77">
        <v>0.55428571428571427</v>
      </c>
      <c r="AA1169" s="77">
        <v>0.42023639352427766</v>
      </c>
      <c r="AB1169" s="77">
        <v>0.6257309941520468</v>
      </c>
      <c r="AC1169" s="77">
        <v>0.51578947368421058</v>
      </c>
      <c r="AD1169" s="76">
        <v>0.56298040072472688</v>
      </c>
      <c r="AE1169" s="77">
        <v>0.3741423245751816</v>
      </c>
      <c r="AF1169" s="77">
        <v>0.43734089301669254</v>
      </c>
      <c r="AG1169" s="77">
        <v>0.51345435216803081</v>
      </c>
      <c r="AH1169" s="77">
        <v>0.36272489793686158</v>
      </c>
      <c r="AI1169" s="77">
        <v>0.81275661605006011</v>
      </c>
      <c r="AJ1169" s="77">
        <v>0.59157532393756596</v>
      </c>
      <c r="AK1169" s="77">
        <v>0.52298369383816223</v>
      </c>
      <c r="AL1169" s="77">
        <v>0.51578947368421058</v>
      </c>
      <c r="AM1169" s="76">
        <v>0.45815453943886703</v>
      </c>
      <c r="AN1169" s="77">
        <v>0.56297862205165083</v>
      </c>
      <c r="AO1169" s="78">
        <v>0.54344949715331292</v>
      </c>
      <c r="AP1169" s="79">
        <v>0.52049512312871427</v>
      </c>
      <c r="AQ1169" s="70">
        <v>3</v>
      </c>
      <c r="AR1169" s="71">
        <v>1</v>
      </c>
      <c r="AS1169" s="71">
        <v>0</v>
      </c>
      <c r="AT1169" s="71">
        <v>1</v>
      </c>
      <c r="AU1169" s="71">
        <v>0</v>
      </c>
      <c r="AV1169" s="71" t="s">
        <v>3395</v>
      </c>
      <c r="AW1169" s="72" t="s">
        <v>3420</v>
      </c>
    </row>
    <row r="1170" spans="1:49">
      <c r="A1170" s="23" t="s">
        <v>4918</v>
      </c>
      <c r="B1170" s="23" t="s">
        <v>3738</v>
      </c>
      <c r="C1170" s="23" t="s">
        <v>2733</v>
      </c>
      <c r="D1170" s="24" t="s">
        <v>1323</v>
      </c>
      <c r="E1170" s="24" t="s">
        <v>1340</v>
      </c>
      <c r="F1170" s="24" t="s">
        <v>1353</v>
      </c>
      <c r="G1170" s="24" t="s">
        <v>1358</v>
      </c>
      <c r="H1170" s="76">
        <v>0.60719244488112345</v>
      </c>
      <c r="I1170" s="77">
        <v>0.49580630474647236</v>
      </c>
      <c r="J1170" s="77">
        <v>0.67339834128780074</v>
      </c>
      <c r="K1170" s="77">
        <v>0</v>
      </c>
      <c r="L1170" s="77">
        <v>0.42222222222222222</v>
      </c>
      <c r="M1170" s="77">
        <v>0.98636800247509804</v>
      </c>
      <c r="N1170" s="77">
        <v>0.66801192165059109</v>
      </c>
      <c r="O1170" s="77" t="s">
        <v>3395</v>
      </c>
      <c r="P1170" s="77">
        <v>0.5</v>
      </c>
      <c r="Q1170" s="77">
        <v>0.75944651345495606</v>
      </c>
      <c r="R1170" s="77">
        <v>0.11458459870113798</v>
      </c>
      <c r="S1170" s="77">
        <v>0.81176470588235361</v>
      </c>
      <c r="T1170" s="77">
        <v>0.21514399845370791</v>
      </c>
      <c r="U1170" s="77">
        <v>0.2168939875073197</v>
      </c>
      <c r="V1170" s="77">
        <v>0.48517290527484036</v>
      </c>
      <c r="W1170" s="77">
        <v>0.96215919992890164</v>
      </c>
      <c r="X1170" s="77">
        <v>1</v>
      </c>
      <c r="Y1170" s="77">
        <v>0.62886493358941764</v>
      </c>
      <c r="Z1170" s="77">
        <v>0.55428571428571427</v>
      </c>
      <c r="AA1170" s="77">
        <v>0.42023639352427766</v>
      </c>
      <c r="AB1170" s="77">
        <v>0.6257309941520468</v>
      </c>
      <c r="AC1170" s="77">
        <v>0.51578947368421058</v>
      </c>
      <c r="AD1170" s="76">
        <v>0.59213236363846555</v>
      </c>
      <c r="AE1170" s="77">
        <v>0.51532042926958233</v>
      </c>
      <c r="AF1170" s="77">
        <v>0.43701555607804704</v>
      </c>
      <c r="AG1170" s="77">
        <v>0.51345435216803081</v>
      </c>
      <c r="AH1170" s="77">
        <v>0.35103344639108003</v>
      </c>
      <c r="AI1170" s="77">
        <v>0.98107959996445082</v>
      </c>
      <c r="AJ1170" s="77">
        <v>0.59157532393756596</v>
      </c>
      <c r="AK1170" s="77">
        <v>0.52298369383816223</v>
      </c>
      <c r="AL1170" s="77">
        <v>0.51578947368421058</v>
      </c>
      <c r="AM1170" s="76">
        <v>0.51482278299536499</v>
      </c>
      <c r="AN1170" s="77">
        <v>0.61518913284118726</v>
      </c>
      <c r="AO1170" s="78">
        <v>0.54344949715331292</v>
      </c>
      <c r="AP1170" s="79">
        <v>0.55703855119822965</v>
      </c>
      <c r="AQ1170" s="70">
        <v>3</v>
      </c>
      <c r="AR1170" s="71">
        <v>3</v>
      </c>
      <c r="AS1170" s="71">
        <v>0</v>
      </c>
      <c r="AT1170" s="71">
        <v>1</v>
      </c>
      <c r="AU1170" s="71">
        <v>0</v>
      </c>
      <c r="AV1170" s="71" t="s">
        <v>3395</v>
      </c>
      <c r="AW1170" s="72" t="s">
        <v>3420</v>
      </c>
    </row>
    <row r="1171" spans="1:49">
      <c r="A1171" s="23" t="s">
        <v>4919</v>
      </c>
      <c r="B1171" s="23" t="s">
        <v>3738</v>
      </c>
      <c r="C1171" s="23" t="s">
        <v>2735</v>
      </c>
      <c r="D1171" s="24" t="s">
        <v>1323</v>
      </c>
      <c r="E1171" s="24" t="s">
        <v>1362</v>
      </c>
      <c r="F1171" s="24" t="s">
        <v>1363</v>
      </c>
      <c r="G1171" s="24" t="s">
        <v>1368</v>
      </c>
      <c r="H1171" s="76">
        <v>0.50570495173184549</v>
      </c>
      <c r="I1171" s="77">
        <v>0.56960879089519434</v>
      </c>
      <c r="J1171" s="77">
        <v>0.7833138136364094</v>
      </c>
      <c r="K1171" s="77">
        <v>0.20278078450840231</v>
      </c>
      <c r="L1171" s="77">
        <v>0.26238587231357841</v>
      </c>
      <c r="M1171" s="77">
        <v>0.8003488950884512</v>
      </c>
      <c r="N1171" s="77">
        <v>0.50581128193300096</v>
      </c>
      <c r="O1171" s="77" t="s">
        <v>3395</v>
      </c>
      <c r="P1171" s="77">
        <v>0.43588615064707309</v>
      </c>
      <c r="Q1171" s="77">
        <v>0.82392732861812523</v>
      </c>
      <c r="R1171" s="77">
        <v>0.5795851089516143</v>
      </c>
      <c r="S1171" s="77">
        <v>0.67058823529411793</v>
      </c>
      <c r="T1171" s="77">
        <v>0.57681206107853877</v>
      </c>
      <c r="U1171" s="77">
        <v>0.12032714926182801</v>
      </c>
      <c r="V1171" s="77">
        <v>0.43787711244397864</v>
      </c>
      <c r="W1171" s="77">
        <v>0.93455567753669255</v>
      </c>
      <c r="X1171" s="77">
        <v>0.22328200527058439</v>
      </c>
      <c r="Y1171" s="77">
        <v>0.64340492872020993</v>
      </c>
      <c r="Z1171" s="77">
        <v>0.37142857142857144</v>
      </c>
      <c r="AA1171" s="77">
        <v>0.39063969152803146</v>
      </c>
      <c r="AB1171" s="77">
        <v>0.6257309941520468</v>
      </c>
      <c r="AC1171" s="77">
        <v>0.51578947368421058</v>
      </c>
      <c r="AD1171" s="76">
        <v>0.61954251875448307</v>
      </c>
      <c r="AE1171" s="77">
        <v>0.44144259689810122</v>
      </c>
      <c r="AF1171" s="77">
        <v>0.70175621878486982</v>
      </c>
      <c r="AG1171" s="77">
        <v>0.62370014818632835</v>
      </c>
      <c r="AH1171" s="77">
        <v>0.27910213085290331</v>
      </c>
      <c r="AI1171" s="77">
        <v>0.57891884140363847</v>
      </c>
      <c r="AJ1171" s="77">
        <v>0.50741675007439069</v>
      </c>
      <c r="AK1171" s="77">
        <v>0.50818534284003913</v>
      </c>
      <c r="AL1171" s="77">
        <v>0.51578947368421058</v>
      </c>
      <c r="AM1171" s="76">
        <v>0.58758044481248473</v>
      </c>
      <c r="AN1171" s="77">
        <v>0.49390704014762338</v>
      </c>
      <c r="AO1171" s="78">
        <v>0.5104638555328801</v>
      </c>
      <c r="AP1171" s="79">
        <v>0.52988827212847922</v>
      </c>
      <c r="AQ1171" s="70">
        <v>3</v>
      </c>
      <c r="AR1171" s="71">
        <v>1</v>
      </c>
      <c r="AS1171" s="71">
        <v>2</v>
      </c>
      <c r="AT1171" s="71">
        <v>0</v>
      </c>
      <c r="AU1171" s="71">
        <v>0</v>
      </c>
      <c r="AV1171" s="71" t="s">
        <v>3395</v>
      </c>
      <c r="AW1171" s="72" t="s">
        <v>3420</v>
      </c>
    </row>
    <row r="1172" spans="1:49">
      <c r="A1172" s="23" t="s">
        <v>4920</v>
      </c>
      <c r="B1172" s="23" t="s">
        <v>3738</v>
      </c>
      <c r="C1172" s="23" t="s">
        <v>2739</v>
      </c>
      <c r="D1172" s="24" t="s">
        <v>1323</v>
      </c>
      <c r="E1172" s="24" t="s">
        <v>1362</v>
      </c>
      <c r="F1172" s="24" t="s">
        <v>1363</v>
      </c>
      <c r="G1172" s="24" t="s">
        <v>1372</v>
      </c>
      <c r="H1172" s="76">
        <v>0.50570495173184549</v>
      </c>
      <c r="I1172" s="77">
        <v>0.61258816087611756</v>
      </c>
      <c r="J1172" s="77">
        <v>0.98215292754433403</v>
      </c>
      <c r="K1172" s="77">
        <v>0.32420258462517593</v>
      </c>
      <c r="L1172" s="77">
        <v>0.35174693613402436</v>
      </c>
      <c r="M1172" s="77">
        <v>0.79168721934488306</v>
      </c>
      <c r="N1172" s="77">
        <v>1</v>
      </c>
      <c r="O1172" s="77" t="s">
        <v>3395</v>
      </c>
      <c r="P1172" s="77">
        <v>0.625</v>
      </c>
      <c r="Q1172" s="77">
        <v>0.84597952111010977</v>
      </c>
      <c r="R1172" s="77">
        <v>0.57666452364918763</v>
      </c>
      <c r="S1172" s="77">
        <v>0.67058823529411793</v>
      </c>
      <c r="T1172" s="77">
        <v>0.57681206107853877</v>
      </c>
      <c r="U1172" s="77">
        <v>0.19418059008646762</v>
      </c>
      <c r="V1172" s="77">
        <v>0.43787711244397864</v>
      </c>
      <c r="W1172" s="77">
        <v>0.92396833212540019</v>
      </c>
      <c r="X1172" s="77">
        <v>0.55505515991439602</v>
      </c>
      <c r="Y1172" s="77">
        <v>0.64340492872020993</v>
      </c>
      <c r="Z1172" s="77">
        <v>0.37142857142857144</v>
      </c>
      <c r="AA1172" s="77">
        <v>0.42641861253235369</v>
      </c>
      <c r="AB1172" s="77">
        <v>0.6257309941520468</v>
      </c>
      <c r="AC1172" s="77">
        <v>0.51578947368421058</v>
      </c>
      <c r="AD1172" s="76">
        <v>0.70014868005076558</v>
      </c>
      <c r="AE1172" s="77">
        <v>0.61852734802081666</v>
      </c>
      <c r="AF1172" s="77">
        <v>0.7113220223796487</v>
      </c>
      <c r="AG1172" s="77">
        <v>0.62370014818632835</v>
      </c>
      <c r="AH1172" s="77">
        <v>0.31602885126522312</v>
      </c>
      <c r="AI1172" s="77">
        <v>0.73951174601989811</v>
      </c>
      <c r="AJ1172" s="77">
        <v>0.50741675007439069</v>
      </c>
      <c r="AK1172" s="77">
        <v>0.52607480334220025</v>
      </c>
      <c r="AL1172" s="77">
        <v>0.51578947368421058</v>
      </c>
      <c r="AM1172" s="76">
        <v>0.67666601681707705</v>
      </c>
      <c r="AN1172" s="77">
        <v>0.5597469151571498</v>
      </c>
      <c r="AO1172" s="78">
        <v>0.5164270090336005</v>
      </c>
      <c r="AP1172" s="79">
        <v>0.58238293950917208</v>
      </c>
      <c r="AQ1172" s="70">
        <v>3</v>
      </c>
      <c r="AR1172" s="71">
        <v>3</v>
      </c>
      <c r="AS1172" s="71">
        <v>0</v>
      </c>
      <c r="AT1172" s="71">
        <v>0</v>
      </c>
      <c r="AU1172" s="71">
        <v>0</v>
      </c>
      <c r="AV1172" s="71" t="s">
        <v>3395</v>
      </c>
      <c r="AW1172" s="72" t="s">
        <v>3420</v>
      </c>
    </row>
    <row r="1173" spans="1:49">
      <c r="A1173" s="23" t="s">
        <v>4921</v>
      </c>
      <c r="B1173" s="23" t="s">
        <v>3738</v>
      </c>
      <c r="C1173" s="23" t="s">
        <v>2741</v>
      </c>
      <c r="D1173" s="24" t="s">
        <v>1323</v>
      </c>
      <c r="E1173" s="24" t="s">
        <v>1362</v>
      </c>
      <c r="F1173" s="24" t="s">
        <v>1374</v>
      </c>
      <c r="G1173" s="24" t="s">
        <v>1379</v>
      </c>
      <c r="H1173" s="76">
        <v>0.52429347566535234</v>
      </c>
      <c r="I1173" s="77">
        <v>0.5743393588905773</v>
      </c>
      <c r="J1173" s="77">
        <v>0.60748306406329311</v>
      </c>
      <c r="K1173" s="77">
        <v>0.13918885809475745</v>
      </c>
      <c r="L1173" s="77">
        <v>0.3116921494244087</v>
      </c>
      <c r="M1173" s="77">
        <v>0.38876972695018419</v>
      </c>
      <c r="N1173" s="77">
        <v>0.8271481412287538</v>
      </c>
      <c r="O1173" s="77" t="s">
        <v>3395</v>
      </c>
      <c r="P1173" s="77">
        <v>0.48592084317473083</v>
      </c>
      <c r="Q1173" s="77">
        <v>0.43984126332336043</v>
      </c>
      <c r="R1173" s="77">
        <v>0.19447765943432241</v>
      </c>
      <c r="S1173" s="77">
        <v>0.72941176470588265</v>
      </c>
      <c r="T1173" s="77">
        <v>0.47493718188261064</v>
      </c>
      <c r="U1173" s="77">
        <v>7.9230090465187267E-2</v>
      </c>
      <c r="V1173" s="77">
        <v>0.58787132252246987</v>
      </c>
      <c r="W1173" s="77">
        <v>0.89846408772969966</v>
      </c>
      <c r="X1173" s="77">
        <v>6.8962681077120447E-2</v>
      </c>
      <c r="Y1173" s="77">
        <v>0.67857142857142871</v>
      </c>
      <c r="Z1173" s="77">
        <v>0.52</v>
      </c>
      <c r="AA1173" s="77">
        <v>0.39063969152803146</v>
      </c>
      <c r="AB1173" s="77">
        <v>0.6257309941520468</v>
      </c>
      <c r="AC1173" s="77">
        <v>0.51578947368421058</v>
      </c>
      <c r="AD1173" s="76">
        <v>0.56870529953974092</v>
      </c>
      <c r="AE1173" s="77">
        <v>0.43054394377456706</v>
      </c>
      <c r="AF1173" s="77">
        <v>0.31715946137884143</v>
      </c>
      <c r="AG1173" s="77">
        <v>0.60217447329424667</v>
      </c>
      <c r="AH1173" s="77">
        <v>0.33355070649382856</v>
      </c>
      <c r="AI1173" s="77">
        <v>0.48371338440341005</v>
      </c>
      <c r="AJ1173" s="77">
        <v>0.59928571428571442</v>
      </c>
      <c r="AK1173" s="77">
        <v>0.50818534284003913</v>
      </c>
      <c r="AL1173" s="77">
        <v>0.51578947368421058</v>
      </c>
      <c r="AM1173" s="76">
        <v>0.43880290156438312</v>
      </c>
      <c r="AN1173" s="77">
        <v>0.47314618806382841</v>
      </c>
      <c r="AO1173" s="78">
        <v>0.54108684360332138</v>
      </c>
      <c r="AP1173" s="79">
        <v>0.48343003590232864</v>
      </c>
      <c r="AQ1173" s="70">
        <v>3</v>
      </c>
      <c r="AR1173" s="71">
        <v>0</v>
      </c>
      <c r="AS1173" s="71">
        <v>2</v>
      </c>
      <c r="AT1173" s="71">
        <v>0</v>
      </c>
      <c r="AU1173" s="71">
        <v>0</v>
      </c>
      <c r="AV1173" s="71" t="s">
        <v>3395</v>
      </c>
      <c r="AW1173" s="72" t="s">
        <v>3420</v>
      </c>
    </row>
    <row r="1174" spans="1:49">
      <c r="A1174" s="23" t="s">
        <v>4922</v>
      </c>
      <c r="B1174" s="23" t="s">
        <v>3738</v>
      </c>
      <c r="C1174" s="23" t="s">
        <v>2743</v>
      </c>
      <c r="D1174" s="24" t="s">
        <v>1323</v>
      </c>
      <c r="E1174" s="24" t="s">
        <v>1362</v>
      </c>
      <c r="F1174" s="24" t="s">
        <v>1374</v>
      </c>
      <c r="G1174" s="24" t="s">
        <v>1381</v>
      </c>
      <c r="H1174" s="76">
        <v>0.52429347566535234</v>
      </c>
      <c r="I1174" s="77">
        <v>0.53647716894766029</v>
      </c>
      <c r="J1174" s="77">
        <v>0.27373799487438738</v>
      </c>
      <c r="K1174" s="77">
        <v>0</v>
      </c>
      <c r="L1174" s="77">
        <v>0.34147578311444099</v>
      </c>
      <c r="M1174" s="77">
        <v>0.13482206709336597</v>
      </c>
      <c r="N1174" s="77">
        <v>0.55781944009728091</v>
      </c>
      <c r="O1174" s="77" t="s">
        <v>3395</v>
      </c>
      <c r="P1174" s="77">
        <v>0.42187053203860853</v>
      </c>
      <c r="Q1174" s="77">
        <v>0.41405160513116718</v>
      </c>
      <c r="R1174" s="77">
        <v>0.16833424200167163</v>
      </c>
      <c r="S1174" s="77">
        <v>0.72941176470588265</v>
      </c>
      <c r="T1174" s="77">
        <v>0.47493718188261064</v>
      </c>
      <c r="U1174" s="77">
        <v>6.9085734456452219E-2</v>
      </c>
      <c r="V1174" s="77">
        <v>0.58787132252246987</v>
      </c>
      <c r="W1174" s="77">
        <v>0.89402885938928345</v>
      </c>
      <c r="X1174" s="77">
        <v>7.338543031422895E-2</v>
      </c>
      <c r="Y1174" s="77">
        <v>0.67857142857142871</v>
      </c>
      <c r="Z1174" s="77">
        <v>0.52</v>
      </c>
      <c r="AA1174" s="77">
        <v>0.39063969152803146</v>
      </c>
      <c r="AB1174" s="77">
        <v>0.6257309941520468</v>
      </c>
      <c r="AC1174" s="77">
        <v>0.51578947368421058</v>
      </c>
      <c r="AD1174" s="76">
        <v>0.44483621316246663</v>
      </c>
      <c r="AE1174" s="77">
        <v>0.29119756446873929</v>
      </c>
      <c r="AF1174" s="77">
        <v>0.2911929235664194</v>
      </c>
      <c r="AG1174" s="77">
        <v>0.60217447329424667</v>
      </c>
      <c r="AH1174" s="77">
        <v>0.32847852848946102</v>
      </c>
      <c r="AI1174" s="77">
        <v>0.4837071448517562</v>
      </c>
      <c r="AJ1174" s="77">
        <v>0.59928571428571442</v>
      </c>
      <c r="AK1174" s="77">
        <v>0.50818534284003913</v>
      </c>
      <c r="AL1174" s="77">
        <v>0.51578947368421058</v>
      </c>
      <c r="AM1174" s="76">
        <v>0.3424089003992084</v>
      </c>
      <c r="AN1174" s="77">
        <v>0.47145338221182126</v>
      </c>
      <c r="AO1174" s="78">
        <v>0.54108684360332138</v>
      </c>
      <c r="AP1174" s="79">
        <v>0.44767187265593034</v>
      </c>
      <c r="AQ1174" s="70">
        <v>3</v>
      </c>
      <c r="AR1174" s="71">
        <v>1</v>
      </c>
      <c r="AS1174" s="71">
        <v>2</v>
      </c>
      <c r="AT1174" s="71">
        <v>0</v>
      </c>
      <c r="AU1174" s="71">
        <v>0</v>
      </c>
      <c r="AV1174" s="71" t="s">
        <v>3395</v>
      </c>
      <c r="AW1174" s="72" t="s">
        <v>3420</v>
      </c>
    </row>
    <row r="1175" spans="1:49">
      <c r="A1175" s="23" t="s">
        <v>4923</v>
      </c>
      <c r="B1175" s="23" t="s">
        <v>3738</v>
      </c>
      <c r="C1175" s="23" t="s">
        <v>2745</v>
      </c>
      <c r="D1175" s="24" t="s">
        <v>1323</v>
      </c>
      <c r="E1175" s="24" t="s">
        <v>1362</v>
      </c>
      <c r="F1175" s="24" t="s">
        <v>1374</v>
      </c>
      <c r="G1175" s="24" t="s">
        <v>1385</v>
      </c>
      <c r="H1175" s="76">
        <v>0.52429347566535234</v>
      </c>
      <c r="I1175" s="77">
        <v>0.61402319016386897</v>
      </c>
      <c r="J1175" s="77">
        <v>0.84082898235379533</v>
      </c>
      <c r="K1175" s="77">
        <v>0.31952171839807819</v>
      </c>
      <c r="L1175" s="77">
        <v>0.29273862002316542</v>
      </c>
      <c r="M1175" s="77">
        <v>0.80947000398493874</v>
      </c>
      <c r="N1175" s="77">
        <v>0.90562189092224732</v>
      </c>
      <c r="O1175" s="77" t="s">
        <v>3395</v>
      </c>
      <c r="P1175" s="77">
        <v>0.44626681014290365</v>
      </c>
      <c r="Q1175" s="77">
        <v>0.3322216855519487</v>
      </c>
      <c r="R1175" s="77">
        <v>0.99691309618232171</v>
      </c>
      <c r="S1175" s="77">
        <v>0.72941176470588265</v>
      </c>
      <c r="T1175" s="77">
        <v>0.47493718188261064</v>
      </c>
      <c r="U1175" s="77">
        <v>2.991877478833176E-2</v>
      </c>
      <c r="V1175" s="77">
        <v>0.58787132252246987</v>
      </c>
      <c r="W1175" s="77">
        <v>0.84241193542385229</v>
      </c>
      <c r="X1175" s="77">
        <v>0.13111472030096138</v>
      </c>
      <c r="Y1175" s="77">
        <v>0.67857142857142871</v>
      </c>
      <c r="Z1175" s="77">
        <v>0.52</v>
      </c>
      <c r="AA1175" s="77">
        <v>0.39063969152803146</v>
      </c>
      <c r="AB1175" s="77">
        <v>0.6257309941520468</v>
      </c>
      <c r="AC1175" s="77">
        <v>0.51578947368421058</v>
      </c>
      <c r="AD1175" s="76">
        <v>0.65971521606100547</v>
      </c>
      <c r="AE1175" s="77">
        <v>0.55472380869426663</v>
      </c>
      <c r="AF1175" s="77">
        <v>0.66456739086713523</v>
      </c>
      <c r="AG1175" s="77">
        <v>0.60217447329424667</v>
      </c>
      <c r="AH1175" s="77">
        <v>0.30889504865540079</v>
      </c>
      <c r="AI1175" s="77">
        <v>0.48676332786240684</v>
      </c>
      <c r="AJ1175" s="77">
        <v>0.59928571428571442</v>
      </c>
      <c r="AK1175" s="77">
        <v>0.50818534284003913</v>
      </c>
      <c r="AL1175" s="77">
        <v>0.51578947368421058</v>
      </c>
      <c r="AM1175" s="76">
        <v>0.62633547187413574</v>
      </c>
      <c r="AN1175" s="77">
        <v>0.46594428327068477</v>
      </c>
      <c r="AO1175" s="78">
        <v>0.54108684360332138</v>
      </c>
      <c r="AP1175" s="79">
        <v>0.54248209655063007</v>
      </c>
      <c r="AQ1175" s="70">
        <v>3</v>
      </c>
      <c r="AR1175" s="71">
        <v>1</v>
      </c>
      <c r="AS1175" s="71">
        <v>2</v>
      </c>
      <c r="AT1175" s="71">
        <v>0</v>
      </c>
      <c r="AU1175" s="71">
        <v>0</v>
      </c>
      <c r="AV1175" s="71" t="s">
        <v>3395</v>
      </c>
      <c r="AW1175" s="72" t="s">
        <v>3420</v>
      </c>
    </row>
    <row r="1176" spans="1:49">
      <c r="A1176" s="23" t="s">
        <v>4924</v>
      </c>
      <c r="B1176" s="23" t="s">
        <v>3738</v>
      </c>
      <c r="C1176" s="23" t="s">
        <v>2747</v>
      </c>
      <c r="D1176" s="24" t="s">
        <v>1323</v>
      </c>
      <c r="E1176" s="24" t="s">
        <v>1362</v>
      </c>
      <c r="F1176" s="24" t="s">
        <v>1374</v>
      </c>
      <c r="G1176" s="24" t="s">
        <v>1387</v>
      </c>
      <c r="H1176" s="76">
        <v>0.52429347566535234</v>
      </c>
      <c r="I1176" s="77">
        <v>0.47966756079111816</v>
      </c>
      <c r="J1176" s="77">
        <v>0.54697742280419137</v>
      </c>
      <c r="K1176" s="77">
        <v>0</v>
      </c>
      <c r="L1176" s="77">
        <v>0.35390143920805323</v>
      </c>
      <c r="M1176" s="77">
        <v>0.24083519166726131</v>
      </c>
      <c r="N1176" s="77">
        <v>0.69147810843103341</v>
      </c>
      <c r="O1176" s="77" t="s">
        <v>3395</v>
      </c>
      <c r="P1176" s="77">
        <v>0.26161224285000806</v>
      </c>
      <c r="Q1176" s="77">
        <v>0.3482971234636062</v>
      </c>
      <c r="R1176" s="77">
        <v>0.31181959531685882</v>
      </c>
      <c r="S1176" s="77">
        <v>0.72941176470588265</v>
      </c>
      <c r="T1176" s="77">
        <v>0.47493718188261064</v>
      </c>
      <c r="U1176" s="77">
        <v>0.10122017266930644</v>
      </c>
      <c r="V1176" s="77">
        <v>0.58787132252246987</v>
      </c>
      <c r="W1176" s="77">
        <v>0.92283378171207531</v>
      </c>
      <c r="X1176" s="77">
        <v>0.73157315753133767</v>
      </c>
      <c r="Y1176" s="77">
        <v>0.67857142857142871</v>
      </c>
      <c r="Z1176" s="77">
        <v>0.52</v>
      </c>
      <c r="AA1176" s="77">
        <v>0.39063969152803146</v>
      </c>
      <c r="AB1176" s="77">
        <v>0.6257309941520468</v>
      </c>
      <c r="AC1176" s="77">
        <v>0.51578947368421058</v>
      </c>
      <c r="AD1176" s="76">
        <v>0.51697948642022062</v>
      </c>
      <c r="AE1176" s="77">
        <v>0.30956539643127118</v>
      </c>
      <c r="AF1176" s="77">
        <v>0.33005835939023254</v>
      </c>
      <c r="AG1176" s="77">
        <v>0.60217447329424667</v>
      </c>
      <c r="AH1176" s="77">
        <v>0.34454574759588819</v>
      </c>
      <c r="AI1176" s="77">
        <v>0.82720346962170654</v>
      </c>
      <c r="AJ1176" s="77">
        <v>0.59928571428571442</v>
      </c>
      <c r="AK1176" s="77">
        <v>0.50818534284003913</v>
      </c>
      <c r="AL1176" s="77">
        <v>0.51578947368421058</v>
      </c>
      <c r="AM1176" s="76">
        <v>0.38553441408057482</v>
      </c>
      <c r="AN1176" s="77">
        <v>0.59130789683728047</v>
      </c>
      <c r="AO1176" s="78">
        <v>0.54108684360332138</v>
      </c>
      <c r="AP1176" s="79">
        <v>0.50188420494716579</v>
      </c>
      <c r="AQ1176" s="70">
        <v>3</v>
      </c>
      <c r="AR1176" s="71">
        <v>1</v>
      </c>
      <c r="AS1176" s="71">
        <v>0</v>
      </c>
      <c r="AT1176" s="71">
        <v>0</v>
      </c>
      <c r="AU1176" s="71">
        <v>0</v>
      </c>
      <c r="AV1176" s="71" t="s">
        <v>3395</v>
      </c>
      <c r="AW1176" s="72" t="s">
        <v>3420</v>
      </c>
    </row>
    <row r="1177" spans="1:49">
      <c r="A1177" s="23" t="s">
        <v>4925</v>
      </c>
      <c r="B1177" s="23" t="s">
        <v>3738</v>
      </c>
      <c r="C1177" s="23" t="s">
        <v>2749</v>
      </c>
      <c r="D1177" s="24" t="s">
        <v>1323</v>
      </c>
      <c r="E1177" s="24" t="s">
        <v>1362</v>
      </c>
      <c r="F1177" s="24" t="s">
        <v>1389</v>
      </c>
      <c r="G1177" s="24" t="s">
        <v>1390</v>
      </c>
      <c r="H1177" s="76">
        <v>0.51665778569940013</v>
      </c>
      <c r="I1177" s="77">
        <v>0.45448185239666983</v>
      </c>
      <c r="J1177" s="77">
        <v>0.7489792883990718</v>
      </c>
      <c r="K1177" s="77">
        <v>3.6680896234045246E-2</v>
      </c>
      <c r="L1177" s="77">
        <v>0.2825724820905236</v>
      </c>
      <c r="M1177" s="77">
        <v>0.35081725836114008</v>
      </c>
      <c r="N1177" s="77">
        <v>0.48348638206627181</v>
      </c>
      <c r="O1177" s="77" t="s">
        <v>3395</v>
      </c>
      <c r="P1177" s="77">
        <v>4.4672353585051505E-2</v>
      </c>
      <c r="Q1177" s="77">
        <v>0.85564429948213272</v>
      </c>
      <c r="R1177" s="77">
        <v>0.29708288272339128</v>
      </c>
      <c r="S1177" s="77">
        <v>0.78823529411764737</v>
      </c>
      <c r="T1177" s="77">
        <v>0.55059918819663689</v>
      </c>
      <c r="U1177" s="77">
        <v>0.15183710160221306</v>
      </c>
      <c r="V1177" s="77">
        <v>0.53388558184952084</v>
      </c>
      <c r="W1177" s="77">
        <v>0</v>
      </c>
      <c r="X1177" s="77">
        <v>0.17433288511350309</v>
      </c>
      <c r="Y1177" s="77">
        <v>0.6785714285714286</v>
      </c>
      <c r="Z1177" s="77">
        <v>6.8571428571428505E-2</v>
      </c>
      <c r="AA1177" s="77">
        <v>0.39063969152803146</v>
      </c>
      <c r="AB1177" s="77">
        <v>0.6257309941520468</v>
      </c>
      <c r="AC1177" s="77">
        <v>0.51578947368421058</v>
      </c>
      <c r="AD1177" s="76">
        <v>0.57337297549838062</v>
      </c>
      <c r="AE1177" s="77">
        <v>0.23964587446740646</v>
      </c>
      <c r="AF1177" s="77">
        <v>0.57636359110276203</v>
      </c>
      <c r="AG1177" s="77">
        <v>0.66941724115714218</v>
      </c>
      <c r="AH1177" s="77">
        <v>0.34286134172586696</v>
      </c>
      <c r="AI1177" s="77">
        <v>8.7166442556751544E-2</v>
      </c>
      <c r="AJ1177" s="77">
        <v>0.37357142857142855</v>
      </c>
      <c r="AK1177" s="77">
        <v>0.50818534284003913</v>
      </c>
      <c r="AL1177" s="77">
        <v>0.51578947368421058</v>
      </c>
      <c r="AM1177" s="76">
        <v>0.46312748035618306</v>
      </c>
      <c r="AN1177" s="77">
        <v>0.36648167514658692</v>
      </c>
      <c r="AO1177" s="78">
        <v>0.46584874836522605</v>
      </c>
      <c r="AP1177" s="79">
        <v>0.43051271565917426</v>
      </c>
      <c r="AQ1177" s="70">
        <v>3</v>
      </c>
      <c r="AR1177" s="71">
        <v>3</v>
      </c>
      <c r="AS1177" s="71">
        <v>1</v>
      </c>
      <c r="AT1177" s="71">
        <v>0</v>
      </c>
      <c r="AU1177" s="71">
        <v>0</v>
      </c>
      <c r="AV1177" s="71" t="s">
        <v>3395</v>
      </c>
      <c r="AW1177" s="72" t="s">
        <v>3420</v>
      </c>
    </row>
    <row r="1178" spans="1:49">
      <c r="A1178" s="23" t="s">
        <v>4926</v>
      </c>
      <c r="B1178" s="23" t="s">
        <v>3738</v>
      </c>
      <c r="C1178" s="23" t="s">
        <v>2752</v>
      </c>
      <c r="D1178" s="24" t="s">
        <v>1323</v>
      </c>
      <c r="E1178" s="24" t="s">
        <v>1362</v>
      </c>
      <c r="F1178" s="24" t="s">
        <v>1389</v>
      </c>
      <c r="G1178" s="24" t="s">
        <v>1394</v>
      </c>
      <c r="H1178" s="76">
        <v>0.51665778569940013</v>
      </c>
      <c r="I1178" s="77">
        <v>0.53856392418622834</v>
      </c>
      <c r="J1178" s="77">
        <v>0.68931117096830219</v>
      </c>
      <c r="K1178" s="77">
        <v>0.2830943580560733</v>
      </c>
      <c r="L1178" s="77">
        <v>0.3097273510235648</v>
      </c>
      <c r="M1178" s="77">
        <v>0.59783656337343438</v>
      </c>
      <c r="N1178" s="77">
        <v>0.87994277415921962</v>
      </c>
      <c r="O1178" s="77" t="s">
        <v>3395</v>
      </c>
      <c r="P1178" s="77">
        <v>0.47076182597483079</v>
      </c>
      <c r="Q1178" s="77">
        <v>0.89027689940914234</v>
      </c>
      <c r="R1178" s="77">
        <v>0.78628500728059403</v>
      </c>
      <c r="S1178" s="77">
        <v>0.78823529411764737</v>
      </c>
      <c r="T1178" s="77">
        <v>0.55059918819663689</v>
      </c>
      <c r="U1178" s="77">
        <v>0.19653399338605637</v>
      </c>
      <c r="V1178" s="77">
        <v>0.53388558184952084</v>
      </c>
      <c r="W1178" s="77">
        <v>0.35193907068709424</v>
      </c>
      <c r="X1178" s="77">
        <v>0.2489626954494224</v>
      </c>
      <c r="Y1178" s="77">
        <v>0.6785714285714286</v>
      </c>
      <c r="Z1178" s="77">
        <v>6.8571428571428505E-2</v>
      </c>
      <c r="AA1178" s="77">
        <v>0.39063969152803146</v>
      </c>
      <c r="AB1178" s="77">
        <v>0.6257309941520468</v>
      </c>
      <c r="AC1178" s="77">
        <v>0.51578947368421058</v>
      </c>
      <c r="AD1178" s="76">
        <v>0.58151096028464355</v>
      </c>
      <c r="AE1178" s="77">
        <v>0.50827257451742458</v>
      </c>
      <c r="AF1178" s="77">
        <v>0.83828095334486818</v>
      </c>
      <c r="AG1178" s="77">
        <v>0.66941724115714218</v>
      </c>
      <c r="AH1178" s="77">
        <v>0.36520978761778861</v>
      </c>
      <c r="AI1178" s="77">
        <v>0.30045088306825829</v>
      </c>
      <c r="AJ1178" s="77">
        <v>0.37357142857142855</v>
      </c>
      <c r="AK1178" s="77">
        <v>0.50818534284003913</v>
      </c>
      <c r="AL1178" s="77">
        <v>0.51578947368421058</v>
      </c>
      <c r="AM1178" s="76">
        <v>0.64268816271564544</v>
      </c>
      <c r="AN1178" s="77">
        <v>0.44502597061439636</v>
      </c>
      <c r="AO1178" s="78">
        <v>0.46584874836522605</v>
      </c>
      <c r="AP1178" s="79">
        <v>0.51430321795758505</v>
      </c>
      <c r="AQ1178" s="70">
        <v>3</v>
      </c>
      <c r="AR1178" s="71">
        <v>3</v>
      </c>
      <c r="AS1178" s="71">
        <v>2</v>
      </c>
      <c r="AT1178" s="71">
        <v>0</v>
      </c>
      <c r="AU1178" s="71">
        <v>0</v>
      </c>
      <c r="AV1178" s="71" t="s">
        <v>3395</v>
      </c>
      <c r="AW1178" s="72" t="s">
        <v>3420</v>
      </c>
    </row>
    <row r="1179" spans="1:49">
      <c r="A1179" s="23" t="s">
        <v>4927</v>
      </c>
      <c r="B1179" s="23" t="s">
        <v>3738</v>
      </c>
      <c r="C1179" s="23" t="s">
        <v>2754</v>
      </c>
      <c r="D1179" s="24" t="s">
        <v>1323</v>
      </c>
      <c r="E1179" s="24" t="s">
        <v>1362</v>
      </c>
      <c r="F1179" s="24" t="s">
        <v>1396</v>
      </c>
      <c r="G1179" s="24" t="s">
        <v>1397</v>
      </c>
      <c r="H1179" s="76">
        <v>0.46550569369854189</v>
      </c>
      <c r="I1179" s="77">
        <v>0.54116933980714499</v>
      </c>
      <c r="J1179" s="77">
        <v>0.80138457872065039</v>
      </c>
      <c r="K1179" s="77">
        <v>0</v>
      </c>
      <c r="L1179" s="77">
        <v>0.2825290126196966</v>
      </c>
      <c r="M1179" s="77">
        <v>0.79866047338757273</v>
      </c>
      <c r="N1179" s="77">
        <v>0.51399037240852663</v>
      </c>
      <c r="O1179" s="77" t="s">
        <v>3395</v>
      </c>
      <c r="P1179" s="77">
        <v>0.45673221022233468</v>
      </c>
      <c r="Q1179" s="77">
        <v>0.84693861037065354</v>
      </c>
      <c r="R1179" s="77">
        <v>1</v>
      </c>
      <c r="S1179" s="77">
        <v>0.95294117647058929</v>
      </c>
      <c r="T1179" s="77">
        <v>0.41933187294633079</v>
      </c>
      <c r="U1179" s="77">
        <v>4.9389638471919378E-2</v>
      </c>
      <c r="V1179" s="77">
        <v>0.59757597360189996</v>
      </c>
      <c r="W1179" s="77">
        <v>0.91634293755327201</v>
      </c>
      <c r="X1179" s="77">
        <v>0.76978061530567821</v>
      </c>
      <c r="Y1179" s="77">
        <v>0.65862120269429503</v>
      </c>
      <c r="Z1179" s="77">
        <v>0.18285714285714294</v>
      </c>
      <c r="AA1179" s="77">
        <v>0.35927338600071523</v>
      </c>
      <c r="AB1179" s="77">
        <v>0.6257309941520468</v>
      </c>
      <c r="AC1179" s="77">
        <v>0.51578947368421058</v>
      </c>
      <c r="AD1179" s="76">
        <v>0.60268653740877909</v>
      </c>
      <c r="AE1179" s="77">
        <v>0.41038241372762607</v>
      </c>
      <c r="AF1179" s="77">
        <v>0.92346930518532677</v>
      </c>
      <c r="AG1179" s="77">
        <v>0.68613652470846009</v>
      </c>
      <c r="AH1179" s="77">
        <v>0.32348280603690965</v>
      </c>
      <c r="AI1179" s="77">
        <v>0.84306177642947511</v>
      </c>
      <c r="AJ1179" s="77">
        <v>0.42073917277571898</v>
      </c>
      <c r="AK1179" s="77">
        <v>0.49250219007638102</v>
      </c>
      <c r="AL1179" s="77">
        <v>0.51578947368421058</v>
      </c>
      <c r="AM1179" s="76">
        <v>0.64551275210724401</v>
      </c>
      <c r="AN1179" s="77">
        <v>0.61756036905828171</v>
      </c>
      <c r="AO1179" s="78">
        <v>0.47634361217877014</v>
      </c>
      <c r="AP1179" s="79">
        <v>0.57729271075250788</v>
      </c>
      <c r="AQ1179" s="70">
        <v>3</v>
      </c>
      <c r="AR1179" s="71">
        <v>1</v>
      </c>
      <c r="AS1179" s="71">
        <v>0</v>
      </c>
      <c r="AT1179" s="71">
        <v>0</v>
      </c>
      <c r="AU1179" s="71">
        <v>0</v>
      </c>
      <c r="AV1179" s="71" t="s">
        <v>3395</v>
      </c>
      <c r="AW1179" s="72" t="s">
        <v>3420</v>
      </c>
    </row>
    <row r="1180" spans="1:49">
      <c r="A1180" s="23" t="s">
        <v>4928</v>
      </c>
      <c r="B1180" s="23" t="s">
        <v>3738</v>
      </c>
      <c r="C1180" s="23" t="s">
        <v>2756</v>
      </c>
      <c r="D1180" s="24" t="s">
        <v>1323</v>
      </c>
      <c r="E1180" s="24" t="s">
        <v>1362</v>
      </c>
      <c r="F1180" s="24" t="s">
        <v>1396</v>
      </c>
      <c r="G1180" s="24" t="s">
        <v>1399</v>
      </c>
      <c r="H1180" s="76">
        <v>0.46550569369854189</v>
      </c>
      <c r="I1180" s="77">
        <v>0.50952773393190198</v>
      </c>
      <c r="J1180" s="77">
        <v>0.76517643191324825</v>
      </c>
      <c r="K1180" s="77">
        <v>5.6982730027859585E-2</v>
      </c>
      <c r="L1180" s="77">
        <v>0.27391438790703143</v>
      </c>
      <c r="M1180" s="77">
        <v>0</v>
      </c>
      <c r="N1180" s="77">
        <v>0.76602657419965858</v>
      </c>
      <c r="O1180" s="77" t="s">
        <v>3395</v>
      </c>
      <c r="P1180" s="77">
        <v>0.47726150175358312</v>
      </c>
      <c r="Q1180" s="77">
        <v>0.92245816378237744</v>
      </c>
      <c r="R1180" s="77">
        <v>0.31006252524110178</v>
      </c>
      <c r="S1180" s="77">
        <v>0.95294117647058929</v>
      </c>
      <c r="T1180" s="77">
        <v>0.41933187294633079</v>
      </c>
      <c r="U1180" s="77">
        <v>7.0512115206326456E-2</v>
      </c>
      <c r="V1180" s="77">
        <v>0.59757597360189996</v>
      </c>
      <c r="W1180" s="77">
        <v>0.98308573135616129</v>
      </c>
      <c r="X1180" s="77">
        <v>0.69259808818334823</v>
      </c>
      <c r="Y1180" s="77">
        <v>0.65862120269429503</v>
      </c>
      <c r="Z1180" s="77">
        <v>0.18285714285714294</v>
      </c>
      <c r="AA1180" s="77">
        <v>0.35927338600071523</v>
      </c>
      <c r="AB1180" s="77">
        <v>0.6257309941520468</v>
      </c>
      <c r="AC1180" s="77">
        <v>0.51578947368421058</v>
      </c>
      <c r="AD1180" s="76">
        <v>0.58006995318123067</v>
      </c>
      <c r="AE1180" s="77">
        <v>0.31483703877762653</v>
      </c>
      <c r="AF1180" s="77">
        <v>0.61626034451173961</v>
      </c>
      <c r="AG1180" s="77">
        <v>0.68613652470846009</v>
      </c>
      <c r="AH1180" s="77">
        <v>0.33404404440411323</v>
      </c>
      <c r="AI1180" s="77">
        <v>0.8378419097697547</v>
      </c>
      <c r="AJ1180" s="77">
        <v>0.42073917277571898</v>
      </c>
      <c r="AK1180" s="77">
        <v>0.49250219007638102</v>
      </c>
      <c r="AL1180" s="77">
        <v>0.51578947368421058</v>
      </c>
      <c r="AM1180" s="76">
        <v>0.50372244549019896</v>
      </c>
      <c r="AN1180" s="77">
        <v>0.61934082629410936</v>
      </c>
      <c r="AO1180" s="78">
        <v>0.47634361217877014</v>
      </c>
      <c r="AP1180" s="79">
        <v>0.531407942735171</v>
      </c>
      <c r="AQ1180" s="70">
        <v>3</v>
      </c>
      <c r="AR1180" s="71">
        <v>3</v>
      </c>
      <c r="AS1180" s="71">
        <v>2</v>
      </c>
      <c r="AT1180" s="71">
        <v>0</v>
      </c>
      <c r="AU1180" s="71">
        <v>0</v>
      </c>
      <c r="AV1180" s="71" t="s">
        <v>3395</v>
      </c>
      <c r="AW1180" s="72" t="s">
        <v>3420</v>
      </c>
    </row>
    <row r="1181" spans="1:49">
      <c r="A1181" s="23" t="s">
        <v>4929</v>
      </c>
      <c r="B1181" s="23" t="s">
        <v>3738</v>
      </c>
      <c r="C1181" s="23" t="s">
        <v>2758</v>
      </c>
      <c r="D1181" s="24" t="s">
        <v>1323</v>
      </c>
      <c r="E1181" s="24" t="s">
        <v>1403</v>
      </c>
      <c r="F1181" s="24" t="s">
        <v>1404</v>
      </c>
      <c r="G1181" s="24" t="s">
        <v>1405</v>
      </c>
      <c r="H1181" s="76">
        <v>0.51221406448970652</v>
      </c>
      <c r="I1181" s="77">
        <v>0.47992754321003261</v>
      </c>
      <c r="J1181" s="77">
        <v>0.63543793129833892</v>
      </c>
      <c r="K1181" s="77">
        <v>0.10197217008802872</v>
      </c>
      <c r="L1181" s="77">
        <v>0.34058823625061146</v>
      </c>
      <c r="M1181" s="77">
        <v>0.7468100276230587</v>
      </c>
      <c r="N1181" s="77">
        <v>0.39803998719062128</v>
      </c>
      <c r="O1181" s="77" t="s">
        <v>3395</v>
      </c>
      <c r="P1181" s="77">
        <v>0.26636561647858409</v>
      </c>
      <c r="Q1181" s="77">
        <v>0.7513262125854554</v>
      </c>
      <c r="R1181" s="77">
        <v>0.22270813703037109</v>
      </c>
      <c r="S1181" s="77">
        <v>0.81176470588235361</v>
      </c>
      <c r="T1181" s="77">
        <v>0.51564332195090534</v>
      </c>
      <c r="U1181" s="77">
        <v>7.5836159127039018E-2</v>
      </c>
      <c r="V1181" s="77">
        <v>0.58395398644441343</v>
      </c>
      <c r="W1181" s="77">
        <v>0.81910322551257686</v>
      </c>
      <c r="X1181" s="77">
        <v>0.25678090098784112</v>
      </c>
      <c r="Y1181" s="77">
        <v>0.6785714285714286</v>
      </c>
      <c r="Z1181" s="77">
        <v>0.29142857142857137</v>
      </c>
      <c r="AA1181" s="77">
        <v>0.38759720741088299</v>
      </c>
      <c r="AB1181" s="77">
        <v>0.6257309941520468</v>
      </c>
      <c r="AC1181" s="77">
        <v>0.51578947368421058</v>
      </c>
      <c r="AD1181" s="76">
        <v>0.54252651299935939</v>
      </c>
      <c r="AE1181" s="77">
        <v>0.37075520752618085</v>
      </c>
      <c r="AF1181" s="77">
        <v>0.48701717480791323</v>
      </c>
      <c r="AG1181" s="77">
        <v>0.66370401391662948</v>
      </c>
      <c r="AH1181" s="77">
        <v>0.32989507278572622</v>
      </c>
      <c r="AI1181" s="77">
        <v>0.53794206325020899</v>
      </c>
      <c r="AJ1181" s="77">
        <v>0.48499999999999999</v>
      </c>
      <c r="AK1181" s="77">
        <v>0.50666410078146495</v>
      </c>
      <c r="AL1181" s="77">
        <v>0.51578947368421058</v>
      </c>
      <c r="AM1181" s="76">
        <v>0.46676629844448447</v>
      </c>
      <c r="AN1181" s="77">
        <v>0.51051371665085488</v>
      </c>
      <c r="AO1181" s="78">
        <v>0.50248452482189176</v>
      </c>
      <c r="AP1181" s="79">
        <v>0.49306856023826462</v>
      </c>
      <c r="AQ1181" s="70">
        <v>3</v>
      </c>
      <c r="AR1181" s="71">
        <v>1</v>
      </c>
      <c r="AS1181" s="71">
        <v>0</v>
      </c>
      <c r="AT1181" s="71">
        <v>0</v>
      </c>
      <c r="AU1181" s="71">
        <v>0</v>
      </c>
      <c r="AV1181" s="71" t="s">
        <v>3395</v>
      </c>
      <c r="AW1181" s="72" t="s">
        <v>3420</v>
      </c>
    </row>
    <row r="1182" spans="1:49">
      <c r="A1182" s="23" t="s">
        <v>4930</v>
      </c>
      <c r="B1182" s="23" t="s">
        <v>3738</v>
      </c>
      <c r="C1182" s="23" t="s">
        <v>2760</v>
      </c>
      <c r="D1182" s="24" t="s">
        <v>1323</v>
      </c>
      <c r="E1182" s="24" t="s">
        <v>1403</v>
      </c>
      <c r="F1182" s="24" t="s">
        <v>1411</v>
      </c>
      <c r="G1182" s="24" t="s">
        <v>1412</v>
      </c>
      <c r="H1182" s="76">
        <v>0.48948927070635284</v>
      </c>
      <c r="I1182" s="77">
        <v>0.51293795419905686</v>
      </c>
      <c r="J1182" s="77">
        <v>1</v>
      </c>
      <c r="K1182" s="77">
        <v>0</v>
      </c>
      <c r="L1182" s="77">
        <v>0.3833333333333333</v>
      </c>
      <c r="M1182" s="77">
        <v>1</v>
      </c>
      <c r="N1182" s="77">
        <v>1</v>
      </c>
      <c r="O1182" s="77" t="s">
        <v>3395</v>
      </c>
      <c r="P1182" s="77">
        <v>0.5</v>
      </c>
      <c r="Q1182" s="77">
        <v>0.74814607787636433</v>
      </c>
      <c r="R1182" s="77">
        <v>0.61864743888395479</v>
      </c>
      <c r="S1182" s="77">
        <v>0.70588235294117652</v>
      </c>
      <c r="T1182" s="77">
        <v>9.7326203208556172E-2</v>
      </c>
      <c r="U1182" s="77">
        <v>0.24256304950243621</v>
      </c>
      <c r="V1182" s="77">
        <v>0.40807459772247529</v>
      </c>
      <c r="W1182" s="77">
        <v>0.99866421706963016</v>
      </c>
      <c r="X1182" s="77">
        <v>0.71069085629586193</v>
      </c>
      <c r="Y1182" s="77">
        <v>0.62717423648118598</v>
      </c>
      <c r="Z1182" s="77">
        <v>0.10857142857142854</v>
      </c>
      <c r="AA1182" s="77">
        <v>0.32045198087924442</v>
      </c>
      <c r="AB1182" s="77">
        <v>0.6257309941520468</v>
      </c>
      <c r="AC1182" s="77">
        <v>0.51578947368421058</v>
      </c>
      <c r="AD1182" s="76">
        <v>0.66747574163513657</v>
      </c>
      <c r="AE1182" s="77">
        <v>0.57666666666666666</v>
      </c>
      <c r="AF1182" s="77">
        <v>0.68339675838015956</v>
      </c>
      <c r="AG1182" s="77">
        <v>0.40160427807486632</v>
      </c>
      <c r="AH1182" s="77">
        <v>0.32531882361245573</v>
      </c>
      <c r="AI1182" s="77">
        <v>0.85467753668274604</v>
      </c>
      <c r="AJ1182" s="77">
        <v>0.36787283252630726</v>
      </c>
      <c r="AK1182" s="77">
        <v>0.47309148751564561</v>
      </c>
      <c r="AL1182" s="77">
        <v>0.51578947368421058</v>
      </c>
      <c r="AM1182" s="76">
        <v>0.6425130555606543</v>
      </c>
      <c r="AN1182" s="77">
        <v>0.52720021279002272</v>
      </c>
      <c r="AO1182" s="78">
        <v>0.45225126457538778</v>
      </c>
      <c r="AP1182" s="79">
        <v>0.53786355520272111</v>
      </c>
      <c r="AQ1182" s="70">
        <v>3</v>
      </c>
      <c r="AR1182" s="71">
        <v>1</v>
      </c>
      <c r="AS1182" s="71">
        <v>0</v>
      </c>
      <c r="AT1182" s="71">
        <v>1</v>
      </c>
      <c r="AU1182" s="71">
        <v>0</v>
      </c>
      <c r="AV1182" s="71" t="s">
        <v>3395</v>
      </c>
      <c r="AW1182" s="72" t="s">
        <v>3420</v>
      </c>
    </row>
    <row r="1183" spans="1:49">
      <c r="A1183" s="23" t="s">
        <v>4931</v>
      </c>
      <c r="B1183" s="23" t="s">
        <v>3738</v>
      </c>
      <c r="C1183" s="23" t="s">
        <v>2762</v>
      </c>
      <c r="D1183" s="24" t="s">
        <v>1323</v>
      </c>
      <c r="E1183" s="24" t="s">
        <v>1403</v>
      </c>
      <c r="F1183" s="24" t="s">
        <v>1411</v>
      </c>
      <c r="G1183" s="24" t="s">
        <v>1414</v>
      </c>
      <c r="H1183" s="76">
        <v>0.48948927070635284</v>
      </c>
      <c r="I1183" s="77">
        <v>0.51293795419905686</v>
      </c>
      <c r="J1183" s="77">
        <v>1</v>
      </c>
      <c r="K1183" s="77">
        <v>0</v>
      </c>
      <c r="L1183" s="77">
        <v>0.3833333333333333</v>
      </c>
      <c r="M1183" s="77">
        <v>1</v>
      </c>
      <c r="N1183" s="77">
        <v>1</v>
      </c>
      <c r="O1183" s="77" t="s">
        <v>3395</v>
      </c>
      <c r="P1183" s="77">
        <v>0.625</v>
      </c>
      <c r="Q1183" s="77">
        <v>0.50241511653409976</v>
      </c>
      <c r="R1183" s="77">
        <v>8.8393995463961605E-3</v>
      </c>
      <c r="S1183" s="77">
        <v>0.70588235294117652</v>
      </c>
      <c r="T1183" s="77">
        <v>9.7326203208556172E-2</v>
      </c>
      <c r="U1183" s="77">
        <v>0.19268125835617514</v>
      </c>
      <c r="V1183" s="77">
        <v>0.40807459772247529</v>
      </c>
      <c r="W1183" s="77">
        <v>0.99653231678459775</v>
      </c>
      <c r="X1183" s="77">
        <v>1</v>
      </c>
      <c r="Y1183" s="77">
        <v>0.62717423648118598</v>
      </c>
      <c r="Z1183" s="77">
        <v>0.10857142857142854</v>
      </c>
      <c r="AA1183" s="77">
        <v>0.35623090188356665</v>
      </c>
      <c r="AB1183" s="77">
        <v>0.6257309941520468</v>
      </c>
      <c r="AC1183" s="77">
        <v>0.51578947368421058</v>
      </c>
      <c r="AD1183" s="76">
        <v>0.66747574163513657</v>
      </c>
      <c r="AE1183" s="77">
        <v>0.60166666666666668</v>
      </c>
      <c r="AF1183" s="77">
        <v>0.25562725804024794</v>
      </c>
      <c r="AG1183" s="77">
        <v>0.40160427807486632</v>
      </c>
      <c r="AH1183" s="77">
        <v>0.30037792803932523</v>
      </c>
      <c r="AI1183" s="77">
        <v>0.99826615839229893</v>
      </c>
      <c r="AJ1183" s="77">
        <v>0.36787283252630726</v>
      </c>
      <c r="AK1183" s="77">
        <v>0.49098094801780673</v>
      </c>
      <c r="AL1183" s="77">
        <v>0.51578947368421058</v>
      </c>
      <c r="AM1183" s="76">
        <v>0.50825655544735038</v>
      </c>
      <c r="AN1183" s="77">
        <v>0.56674945483549688</v>
      </c>
      <c r="AO1183" s="78">
        <v>0.45821441807610813</v>
      </c>
      <c r="AP1183" s="79">
        <v>0.51011283344929303</v>
      </c>
      <c r="AQ1183" s="70">
        <v>3</v>
      </c>
      <c r="AR1183" s="71">
        <v>0</v>
      </c>
      <c r="AS1183" s="71">
        <v>0</v>
      </c>
      <c r="AT1183" s="71">
        <v>1</v>
      </c>
      <c r="AU1183" s="71">
        <v>0</v>
      </c>
      <c r="AV1183" s="71" t="s">
        <v>3395</v>
      </c>
      <c r="AW1183" s="72" t="s">
        <v>3420</v>
      </c>
    </row>
    <row r="1184" spans="1:49">
      <c r="A1184" s="23" t="s">
        <v>4932</v>
      </c>
      <c r="B1184" s="23" t="s">
        <v>3738</v>
      </c>
      <c r="C1184" s="23" t="s">
        <v>2766</v>
      </c>
      <c r="D1184" s="24" t="s">
        <v>1323</v>
      </c>
      <c r="E1184" s="24" t="s">
        <v>1403</v>
      </c>
      <c r="F1184" s="24" t="s">
        <v>1411</v>
      </c>
      <c r="G1184" s="24" t="s">
        <v>1416</v>
      </c>
      <c r="H1184" s="76">
        <v>0.48948927070635284</v>
      </c>
      <c r="I1184" s="77">
        <v>0.51293795419905686</v>
      </c>
      <c r="J1184" s="77">
        <v>0.99758486411925262</v>
      </c>
      <c r="K1184" s="77">
        <v>0</v>
      </c>
      <c r="L1184" s="77">
        <v>0.3833333333333333</v>
      </c>
      <c r="M1184" s="77">
        <v>1</v>
      </c>
      <c r="N1184" s="77">
        <v>1</v>
      </c>
      <c r="O1184" s="77" t="s">
        <v>3395</v>
      </c>
      <c r="P1184" s="77">
        <v>0.5</v>
      </c>
      <c r="Q1184" s="77">
        <v>0.86871422554356204</v>
      </c>
      <c r="R1184" s="77">
        <v>0.14370691501736207</v>
      </c>
      <c r="S1184" s="77">
        <v>0.70588235294117652</v>
      </c>
      <c r="T1184" s="77">
        <v>9.7326203208556172E-2</v>
      </c>
      <c r="U1184" s="77">
        <v>0.20301645253398656</v>
      </c>
      <c r="V1184" s="77">
        <v>0.40807459772247529</v>
      </c>
      <c r="W1184" s="77">
        <v>0.98084846088438671</v>
      </c>
      <c r="X1184" s="77">
        <v>0.83441350980690743</v>
      </c>
      <c r="Y1184" s="77">
        <v>0.62717423648118598</v>
      </c>
      <c r="Z1184" s="77">
        <v>0.10857142857142854</v>
      </c>
      <c r="AA1184" s="77">
        <v>0.32045198087924442</v>
      </c>
      <c r="AB1184" s="77">
        <v>0.6257309941520468</v>
      </c>
      <c r="AC1184" s="77">
        <v>0.51578947368421058</v>
      </c>
      <c r="AD1184" s="76">
        <v>0.66667069634155407</v>
      </c>
      <c r="AE1184" s="77">
        <v>0.57666666666666666</v>
      </c>
      <c r="AF1184" s="77">
        <v>0.50621057028046201</v>
      </c>
      <c r="AG1184" s="77">
        <v>0.40160427807486632</v>
      </c>
      <c r="AH1184" s="77">
        <v>0.30554552512823091</v>
      </c>
      <c r="AI1184" s="77">
        <v>0.90763098534564701</v>
      </c>
      <c r="AJ1184" s="77">
        <v>0.36787283252630726</v>
      </c>
      <c r="AK1184" s="77">
        <v>0.47309148751564561</v>
      </c>
      <c r="AL1184" s="77">
        <v>0.51578947368421058</v>
      </c>
      <c r="AM1184" s="76">
        <v>0.58318264442956091</v>
      </c>
      <c r="AN1184" s="77">
        <v>0.53826026284958139</v>
      </c>
      <c r="AO1184" s="78">
        <v>0.45225126457538778</v>
      </c>
      <c r="AP1184" s="79">
        <v>0.52311518248637978</v>
      </c>
      <c r="AQ1184" s="70">
        <v>3</v>
      </c>
      <c r="AR1184" s="71">
        <v>3</v>
      </c>
      <c r="AS1184" s="71">
        <v>0</v>
      </c>
      <c r="AT1184" s="71">
        <v>1</v>
      </c>
      <c r="AU1184" s="71">
        <v>0</v>
      </c>
      <c r="AV1184" s="71" t="s">
        <v>3395</v>
      </c>
      <c r="AW1184" s="72" t="s">
        <v>3420</v>
      </c>
    </row>
    <row r="1185" spans="1:49">
      <c r="A1185" s="23" t="s">
        <v>4933</v>
      </c>
      <c r="B1185" s="23" t="s">
        <v>3738</v>
      </c>
      <c r="C1185" s="23" t="s">
        <v>2768</v>
      </c>
      <c r="D1185" s="24" t="s">
        <v>1323</v>
      </c>
      <c r="E1185" s="24" t="s">
        <v>1403</v>
      </c>
      <c r="F1185" s="24" t="s">
        <v>1411</v>
      </c>
      <c r="G1185" s="24" t="s">
        <v>1418</v>
      </c>
      <c r="H1185" s="76">
        <v>0.48948927070635284</v>
      </c>
      <c r="I1185" s="77">
        <v>0.51293795419905686</v>
      </c>
      <c r="J1185" s="77">
        <v>1</v>
      </c>
      <c r="K1185" s="77">
        <v>0</v>
      </c>
      <c r="L1185" s="77">
        <v>0.34831588321346668</v>
      </c>
      <c r="M1185" s="77">
        <v>1</v>
      </c>
      <c r="N1185" s="77">
        <v>1</v>
      </c>
      <c r="O1185" s="77" t="s">
        <v>3395</v>
      </c>
      <c r="P1185" s="77">
        <v>0.5</v>
      </c>
      <c r="Q1185" s="77">
        <v>0.79631504068044179</v>
      </c>
      <c r="R1185" s="77">
        <v>0.12076824595155056</v>
      </c>
      <c r="S1185" s="77">
        <v>0.70588235294117652</v>
      </c>
      <c r="T1185" s="77">
        <v>9.7326203208556172E-2</v>
      </c>
      <c r="U1185" s="77">
        <v>0.14751006820744092</v>
      </c>
      <c r="V1185" s="77">
        <v>0.40807459772247529</v>
      </c>
      <c r="W1185" s="77">
        <v>1</v>
      </c>
      <c r="X1185" s="77">
        <v>0.8382009379756129</v>
      </c>
      <c r="Y1185" s="77">
        <v>0.62717423648118598</v>
      </c>
      <c r="Z1185" s="77">
        <v>0.10857142857142854</v>
      </c>
      <c r="AA1185" s="77">
        <v>0.32045198087924442</v>
      </c>
      <c r="AB1185" s="77">
        <v>0.6257309941520468</v>
      </c>
      <c r="AC1185" s="77">
        <v>0.51578947368421058</v>
      </c>
      <c r="AD1185" s="76">
        <v>0.66747574163513657</v>
      </c>
      <c r="AE1185" s="77">
        <v>0.56966317664269339</v>
      </c>
      <c r="AF1185" s="77">
        <v>0.45854164331599617</v>
      </c>
      <c r="AG1185" s="77">
        <v>0.40160427807486632</v>
      </c>
      <c r="AH1185" s="77">
        <v>0.27779233296495809</v>
      </c>
      <c r="AI1185" s="77">
        <v>0.9191004689878064</v>
      </c>
      <c r="AJ1185" s="77">
        <v>0.36787283252630726</v>
      </c>
      <c r="AK1185" s="77">
        <v>0.47309148751564561</v>
      </c>
      <c r="AL1185" s="77">
        <v>0.51578947368421058</v>
      </c>
      <c r="AM1185" s="76">
        <v>0.56522685386460869</v>
      </c>
      <c r="AN1185" s="77">
        <v>0.5328323600092103</v>
      </c>
      <c r="AO1185" s="78">
        <v>0.45225126457538778</v>
      </c>
      <c r="AP1185" s="79">
        <v>0.51564239171345971</v>
      </c>
      <c r="AQ1185" s="70">
        <v>3</v>
      </c>
      <c r="AR1185" s="71">
        <v>3</v>
      </c>
      <c r="AS1185" s="71">
        <v>0</v>
      </c>
      <c r="AT1185" s="71">
        <v>0</v>
      </c>
      <c r="AU1185" s="71">
        <v>0</v>
      </c>
      <c r="AV1185" s="71" t="s">
        <v>3395</v>
      </c>
      <c r="AW1185" s="72" t="s">
        <v>3420</v>
      </c>
    </row>
    <row r="1186" spans="1:49">
      <c r="A1186" s="23" t="s">
        <v>4934</v>
      </c>
      <c r="B1186" s="23" t="s">
        <v>3738</v>
      </c>
      <c r="C1186" s="23" t="s">
        <v>2770</v>
      </c>
      <c r="D1186" s="24" t="s">
        <v>1323</v>
      </c>
      <c r="E1186" s="24" t="s">
        <v>1403</v>
      </c>
      <c r="F1186" s="24" t="s">
        <v>1420</v>
      </c>
      <c r="G1186" s="24" t="s">
        <v>1421</v>
      </c>
      <c r="H1186" s="76">
        <v>0.47075053647843373</v>
      </c>
      <c r="I1186" s="77">
        <v>0.43524120984741638</v>
      </c>
      <c r="J1186" s="77">
        <v>0.73782974484394726</v>
      </c>
      <c r="K1186" s="77">
        <v>2.1133608997925379E-2</v>
      </c>
      <c r="L1186" s="77">
        <v>0.29886732759774781</v>
      </c>
      <c r="M1186" s="77">
        <v>0.87446653288997034</v>
      </c>
      <c r="N1186" s="77">
        <v>0.67870558451182683</v>
      </c>
      <c r="O1186" s="77" t="s">
        <v>3395</v>
      </c>
      <c r="P1186" s="77">
        <v>0.41551005620404396</v>
      </c>
      <c r="Q1186" s="77">
        <v>0.91500264044792057</v>
      </c>
      <c r="R1186" s="77">
        <v>0.62097404195032158</v>
      </c>
      <c r="S1186" s="77">
        <v>0.71764705882353041</v>
      </c>
      <c r="T1186" s="77">
        <v>0.25855614973262026</v>
      </c>
      <c r="U1186" s="77">
        <v>5.0308318665808018E-2</v>
      </c>
      <c r="V1186" s="77">
        <v>0.43452023161394826</v>
      </c>
      <c r="W1186" s="77">
        <v>0.8688344833122793</v>
      </c>
      <c r="X1186" s="77">
        <v>0.51241188717403385</v>
      </c>
      <c r="Y1186" s="77">
        <v>0.65625422674277067</v>
      </c>
      <c r="Z1186" s="77">
        <v>0.50285714285714289</v>
      </c>
      <c r="AA1186" s="77">
        <v>0.32045198087924442</v>
      </c>
      <c r="AB1186" s="77">
        <v>0.6257309941520468</v>
      </c>
      <c r="AC1186" s="77">
        <v>0.51578947368421058</v>
      </c>
      <c r="AD1186" s="76">
        <v>0.54794049705659909</v>
      </c>
      <c r="AE1186" s="77">
        <v>0.45773662204030285</v>
      </c>
      <c r="AF1186" s="77">
        <v>0.76798834119912107</v>
      </c>
      <c r="AG1186" s="77">
        <v>0.48810160427807536</v>
      </c>
      <c r="AH1186" s="77">
        <v>0.24241427513987815</v>
      </c>
      <c r="AI1186" s="77">
        <v>0.69062318524315658</v>
      </c>
      <c r="AJ1186" s="77">
        <v>0.57955568479995678</v>
      </c>
      <c r="AK1186" s="77">
        <v>0.47309148751564561</v>
      </c>
      <c r="AL1186" s="77">
        <v>0.51578947368421058</v>
      </c>
      <c r="AM1186" s="76">
        <v>0.59122182009867441</v>
      </c>
      <c r="AN1186" s="77">
        <v>0.47371302155370332</v>
      </c>
      <c r="AO1186" s="78">
        <v>0.52281221533327094</v>
      </c>
      <c r="AP1186" s="79">
        <v>0.5281608466108797</v>
      </c>
      <c r="AQ1186" s="70">
        <v>3</v>
      </c>
      <c r="AR1186" s="71">
        <v>1</v>
      </c>
      <c r="AS1186" s="71">
        <v>0</v>
      </c>
      <c r="AT1186" s="71">
        <v>0</v>
      </c>
      <c r="AU1186" s="71">
        <v>0</v>
      </c>
      <c r="AV1186" s="71" t="s">
        <v>3395</v>
      </c>
      <c r="AW1186" s="72" t="s">
        <v>3420</v>
      </c>
    </row>
    <row r="1187" spans="1:49">
      <c r="A1187" s="23" t="s">
        <v>4935</v>
      </c>
      <c r="B1187" s="23" t="s">
        <v>3738</v>
      </c>
      <c r="C1187" s="23" t="s">
        <v>2772</v>
      </c>
      <c r="D1187" s="24" t="s">
        <v>1323</v>
      </c>
      <c r="E1187" s="24" t="s">
        <v>1403</v>
      </c>
      <c r="F1187" s="24" t="s">
        <v>1420</v>
      </c>
      <c r="G1187" s="24" t="s">
        <v>1425</v>
      </c>
      <c r="H1187" s="76">
        <v>0.47075053647843373</v>
      </c>
      <c r="I1187" s="77">
        <v>0.42576663380275215</v>
      </c>
      <c r="J1187" s="77">
        <v>0.93914935350244155</v>
      </c>
      <c r="K1187" s="77">
        <v>3.5900464789615616E-2</v>
      </c>
      <c r="L1187" s="77">
        <v>0.26883301273243548</v>
      </c>
      <c r="M1187" s="77">
        <v>0.89504465470614269</v>
      </c>
      <c r="N1187" s="77">
        <v>0.72793680557813467</v>
      </c>
      <c r="O1187" s="77" t="s">
        <v>3395</v>
      </c>
      <c r="P1187" s="77">
        <v>0.62413352718826753</v>
      </c>
      <c r="Q1187" s="77">
        <v>0.672278804295939</v>
      </c>
      <c r="R1187" s="77">
        <v>9.7180103094453074E-2</v>
      </c>
      <c r="S1187" s="77">
        <v>0.71764705882353041</v>
      </c>
      <c r="T1187" s="77">
        <v>0.25855614973262026</v>
      </c>
      <c r="U1187" s="77">
        <v>2.9970615884073168E-2</v>
      </c>
      <c r="V1187" s="77">
        <v>0.43452023161394826</v>
      </c>
      <c r="W1187" s="77">
        <v>0.8888620817221502</v>
      </c>
      <c r="X1187" s="77">
        <v>0</v>
      </c>
      <c r="Y1187" s="77">
        <v>0.65625422674277067</v>
      </c>
      <c r="Z1187" s="77">
        <v>0.50285714285714289</v>
      </c>
      <c r="AA1187" s="77">
        <v>0.35623090188356665</v>
      </c>
      <c r="AB1187" s="77">
        <v>0.6257309941520468</v>
      </c>
      <c r="AC1187" s="77">
        <v>0.51578947368421058</v>
      </c>
      <c r="AD1187" s="76">
        <v>0.61188884126120913</v>
      </c>
      <c r="AE1187" s="77">
        <v>0.51036969299891921</v>
      </c>
      <c r="AF1187" s="77">
        <v>0.38472945369519607</v>
      </c>
      <c r="AG1187" s="77">
        <v>0.48810160427807536</v>
      </c>
      <c r="AH1187" s="77">
        <v>0.23224542374901072</v>
      </c>
      <c r="AI1187" s="77">
        <v>0.4444310408610751</v>
      </c>
      <c r="AJ1187" s="77">
        <v>0.57955568479995678</v>
      </c>
      <c r="AK1187" s="77">
        <v>0.49098094801780673</v>
      </c>
      <c r="AL1187" s="77">
        <v>0.51578947368421058</v>
      </c>
      <c r="AM1187" s="76">
        <v>0.50232932931844143</v>
      </c>
      <c r="AN1187" s="77">
        <v>0.38825935629605368</v>
      </c>
      <c r="AO1187" s="78">
        <v>0.52877536883399134</v>
      </c>
      <c r="AP1187" s="79">
        <v>0.47103604689195466</v>
      </c>
      <c r="AQ1187" s="70">
        <v>3</v>
      </c>
      <c r="AR1187" s="71">
        <v>0</v>
      </c>
      <c r="AS1187" s="71">
        <v>0</v>
      </c>
      <c r="AT1187" s="71">
        <v>0</v>
      </c>
      <c r="AU1187" s="71">
        <v>0</v>
      </c>
      <c r="AV1187" s="71" t="s">
        <v>3395</v>
      </c>
      <c r="AW1187" s="72" t="s">
        <v>3420</v>
      </c>
    </row>
    <row r="1188" spans="1:49">
      <c r="A1188" s="23" t="s">
        <v>4936</v>
      </c>
      <c r="B1188" s="23" t="s">
        <v>3738</v>
      </c>
      <c r="C1188" s="23" t="s">
        <v>2774</v>
      </c>
      <c r="D1188" s="24" t="s">
        <v>1323</v>
      </c>
      <c r="E1188" s="24" t="s">
        <v>1403</v>
      </c>
      <c r="F1188" s="24" t="s">
        <v>1427</v>
      </c>
      <c r="G1188" s="24" t="s">
        <v>1428</v>
      </c>
      <c r="H1188" s="76">
        <v>0.45439013191204081</v>
      </c>
      <c r="I1188" s="77">
        <v>0.47210302026439038</v>
      </c>
      <c r="J1188" s="77">
        <v>0.93092280789040038</v>
      </c>
      <c r="K1188" s="77">
        <v>0.47557391703226315</v>
      </c>
      <c r="L1188" s="77">
        <v>0.33587667678605565</v>
      </c>
      <c r="M1188" s="77">
        <v>0.99842180507401146</v>
      </c>
      <c r="N1188" s="77">
        <v>0.80326329903871641</v>
      </c>
      <c r="O1188" s="77" t="s">
        <v>3395</v>
      </c>
      <c r="P1188" s="77">
        <v>0.58799726851795975</v>
      </c>
      <c r="Q1188" s="77">
        <v>0.73426295641365824</v>
      </c>
      <c r="R1188" s="77">
        <v>7.9343436656137287E-2</v>
      </c>
      <c r="S1188" s="77">
        <v>0.81176470588235361</v>
      </c>
      <c r="T1188" s="77">
        <v>0.53484955866245731</v>
      </c>
      <c r="U1188" s="77">
        <v>0.22122610975790924</v>
      </c>
      <c r="V1188" s="77">
        <v>0.37289967606525815</v>
      </c>
      <c r="W1188" s="77">
        <v>0.7736614091356353</v>
      </c>
      <c r="X1188" s="77">
        <v>0.65452292091425346</v>
      </c>
      <c r="Y1188" s="77">
        <v>0.6785714285714286</v>
      </c>
      <c r="Z1188" s="77">
        <v>0.1428571428571429</v>
      </c>
      <c r="AA1188" s="77">
        <v>0.35623064670394866</v>
      </c>
      <c r="AB1188" s="77">
        <v>0.6257309941520468</v>
      </c>
      <c r="AC1188" s="77">
        <v>0.51578947368421058</v>
      </c>
      <c r="AD1188" s="76">
        <v>0.61913865335561058</v>
      </c>
      <c r="AE1188" s="77">
        <v>0.64022659328980125</v>
      </c>
      <c r="AF1188" s="77">
        <v>0.40680319653489777</v>
      </c>
      <c r="AG1188" s="77">
        <v>0.67330713227240546</v>
      </c>
      <c r="AH1188" s="77">
        <v>0.29706289291158372</v>
      </c>
      <c r="AI1188" s="77">
        <v>0.71409216502494433</v>
      </c>
      <c r="AJ1188" s="77">
        <v>0.41071428571428575</v>
      </c>
      <c r="AK1188" s="77">
        <v>0.49098082042799773</v>
      </c>
      <c r="AL1188" s="77">
        <v>0.51578947368421058</v>
      </c>
      <c r="AM1188" s="76">
        <v>0.55538948106010322</v>
      </c>
      <c r="AN1188" s="77">
        <v>0.5614873967363111</v>
      </c>
      <c r="AO1188" s="78">
        <v>0.47249485994216472</v>
      </c>
      <c r="AP1188" s="79">
        <v>0.52898303851740347</v>
      </c>
      <c r="AQ1188" s="70">
        <v>3</v>
      </c>
      <c r="AR1188" s="71">
        <v>3</v>
      </c>
      <c r="AS1188" s="71">
        <v>0</v>
      </c>
      <c r="AT1188" s="71">
        <v>0</v>
      </c>
      <c r="AU1188" s="71">
        <v>0</v>
      </c>
      <c r="AV1188" s="71" t="s">
        <v>3395</v>
      </c>
      <c r="AW1188" s="72" t="s">
        <v>3420</v>
      </c>
    </row>
    <row r="1189" spans="1:49">
      <c r="A1189" s="23" t="s">
        <v>4937</v>
      </c>
      <c r="B1189" s="23" t="s">
        <v>3738</v>
      </c>
      <c r="C1189" s="23" t="s">
        <v>2776</v>
      </c>
      <c r="D1189" s="24" t="s">
        <v>1323</v>
      </c>
      <c r="E1189" s="24" t="s">
        <v>1403</v>
      </c>
      <c r="F1189" s="24" t="s">
        <v>1427</v>
      </c>
      <c r="G1189" s="24" t="s">
        <v>1430</v>
      </c>
      <c r="H1189" s="76">
        <v>0.45439013191204081</v>
      </c>
      <c r="I1189" s="77">
        <v>0.49543821979808372</v>
      </c>
      <c r="J1189" s="77">
        <v>0.98146218731348289</v>
      </c>
      <c r="K1189" s="77">
        <v>0.32604463549532181</v>
      </c>
      <c r="L1189" s="77">
        <v>0.38194781170239311</v>
      </c>
      <c r="M1189" s="77">
        <v>1</v>
      </c>
      <c r="N1189" s="77">
        <v>1</v>
      </c>
      <c r="O1189" s="77" t="s">
        <v>3395</v>
      </c>
      <c r="P1189" s="77">
        <v>0.5</v>
      </c>
      <c r="Q1189" s="77">
        <v>0.87148235834861731</v>
      </c>
      <c r="R1189" s="77">
        <v>8.0776563138842017E-2</v>
      </c>
      <c r="S1189" s="77">
        <v>0.81176470588235361</v>
      </c>
      <c r="T1189" s="77">
        <v>0.53484955866245731</v>
      </c>
      <c r="U1189" s="77">
        <v>0.10297512134348934</v>
      </c>
      <c r="V1189" s="77">
        <v>0.37289967606525815</v>
      </c>
      <c r="W1189" s="77">
        <v>0.64179598096904322</v>
      </c>
      <c r="X1189" s="77">
        <v>0.78000291496412055</v>
      </c>
      <c r="Y1189" s="77">
        <v>0.6785714285714286</v>
      </c>
      <c r="Z1189" s="77">
        <v>0.1428571428571429</v>
      </c>
      <c r="AA1189" s="77">
        <v>0.32045172569962643</v>
      </c>
      <c r="AB1189" s="77">
        <v>0.6257309941520468</v>
      </c>
      <c r="AC1189" s="77">
        <v>0.51578947368421058</v>
      </c>
      <c r="AD1189" s="76">
        <v>0.64376351300786905</v>
      </c>
      <c r="AE1189" s="77">
        <v>0.64159848943954301</v>
      </c>
      <c r="AF1189" s="77">
        <v>0.47612946074372964</v>
      </c>
      <c r="AG1189" s="77">
        <v>0.67330713227240546</v>
      </c>
      <c r="AH1189" s="77">
        <v>0.23793739870437375</v>
      </c>
      <c r="AI1189" s="77">
        <v>0.71089944796658189</v>
      </c>
      <c r="AJ1189" s="77">
        <v>0.41071428571428575</v>
      </c>
      <c r="AK1189" s="77">
        <v>0.47309135992583662</v>
      </c>
      <c r="AL1189" s="77">
        <v>0.51578947368421058</v>
      </c>
      <c r="AM1189" s="76">
        <v>0.5871638210637139</v>
      </c>
      <c r="AN1189" s="77">
        <v>0.54071465964778698</v>
      </c>
      <c r="AO1189" s="78">
        <v>0.46653170644144432</v>
      </c>
      <c r="AP1189" s="79">
        <v>0.53028407934638988</v>
      </c>
      <c r="AQ1189" s="70">
        <v>3</v>
      </c>
      <c r="AR1189" s="71">
        <v>1</v>
      </c>
      <c r="AS1189" s="71">
        <v>0</v>
      </c>
      <c r="AT1189" s="71">
        <v>0</v>
      </c>
      <c r="AU1189" s="71">
        <v>0</v>
      </c>
      <c r="AV1189" s="71" t="s">
        <v>3395</v>
      </c>
      <c r="AW1189" s="72" t="s">
        <v>3420</v>
      </c>
    </row>
    <row r="1190" spans="1:49">
      <c r="A1190" s="23" t="s">
        <v>4938</v>
      </c>
      <c r="B1190" s="23" t="s">
        <v>3738</v>
      </c>
      <c r="C1190" s="23" t="s">
        <v>2778</v>
      </c>
      <c r="D1190" s="24" t="s">
        <v>1323</v>
      </c>
      <c r="E1190" s="24" t="s">
        <v>1403</v>
      </c>
      <c r="F1190" s="24" t="s">
        <v>1427</v>
      </c>
      <c r="G1190" s="24" t="s">
        <v>1432</v>
      </c>
      <c r="H1190" s="76">
        <v>0.45439013191204081</v>
      </c>
      <c r="I1190" s="77">
        <v>0.16666666666666666</v>
      </c>
      <c r="J1190" s="77">
        <v>0</v>
      </c>
      <c r="K1190" s="77">
        <v>0</v>
      </c>
      <c r="L1190" s="77">
        <v>0.34634430964572344</v>
      </c>
      <c r="M1190" s="77">
        <v>0</v>
      </c>
      <c r="N1190" s="77">
        <v>0</v>
      </c>
      <c r="O1190" s="77" t="s">
        <v>3395</v>
      </c>
      <c r="P1190" s="77">
        <v>0</v>
      </c>
      <c r="Q1190" s="77">
        <v>0.98037291462217868</v>
      </c>
      <c r="R1190" s="77">
        <v>0.11993945600130129</v>
      </c>
      <c r="S1190" s="77">
        <v>0.81176470588235361</v>
      </c>
      <c r="T1190" s="77">
        <v>0.53484955866245731</v>
      </c>
      <c r="U1190" s="77">
        <v>4.4974195760201313E-2</v>
      </c>
      <c r="V1190" s="77">
        <v>0.37289967606525815</v>
      </c>
      <c r="W1190" s="77">
        <v>1</v>
      </c>
      <c r="X1190" s="77">
        <v>0.75179237302447</v>
      </c>
      <c r="Y1190" s="77">
        <v>0.6785714285714286</v>
      </c>
      <c r="Z1190" s="77">
        <v>0.1428571428571429</v>
      </c>
      <c r="AA1190" s="77">
        <v>0.32045172569962643</v>
      </c>
      <c r="AB1190" s="77">
        <v>0.6257309941520468</v>
      </c>
      <c r="AC1190" s="77">
        <v>0.51578947368421058</v>
      </c>
      <c r="AD1190" s="76">
        <v>0.20701893285956915</v>
      </c>
      <c r="AE1190" s="77">
        <v>6.9268861929144693E-2</v>
      </c>
      <c r="AF1190" s="77">
        <v>0.55015618531174004</v>
      </c>
      <c r="AG1190" s="77">
        <v>0.67330713227240546</v>
      </c>
      <c r="AH1190" s="77">
        <v>0.20893693591272972</v>
      </c>
      <c r="AI1190" s="77">
        <v>0.875896186512235</v>
      </c>
      <c r="AJ1190" s="77">
        <v>0.41071428571428575</v>
      </c>
      <c r="AK1190" s="77">
        <v>0.47309135992583662</v>
      </c>
      <c r="AL1190" s="77">
        <v>0.51578947368421058</v>
      </c>
      <c r="AM1190" s="76">
        <v>0.2754813267001513</v>
      </c>
      <c r="AN1190" s="77">
        <v>0.58604675156579</v>
      </c>
      <c r="AO1190" s="78">
        <v>0.46653170644144432</v>
      </c>
      <c r="AP1190" s="79">
        <v>0.4325001608283448</v>
      </c>
      <c r="AQ1190" s="70">
        <v>3</v>
      </c>
      <c r="AR1190" s="71">
        <v>3</v>
      </c>
      <c r="AS1190" s="71">
        <v>0</v>
      </c>
      <c r="AT1190" s="71">
        <v>0</v>
      </c>
      <c r="AU1190" s="71">
        <v>0</v>
      </c>
      <c r="AV1190" s="71" t="s">
        <v>3395</v>
      </c>
      <c r="AW1190" s="72" t="s">
        <v>3420</v>
      </c>
    </row>
    <row r="1191" spans="1:49">
      <c r="A1191" s="23" t="s">
        <v>4939</v>
      </c>
      <c r="B1191" s="23" t="s">
        <v>3738</v>
      </c>
      <c r="C1191" s="23" t="s">
        <v>2781</v>
      </c>
      <c r="D1191" s="24" t="s">
        <v>1323</v>
      </c>
      <c r="E1191" s="24" t="s">
        <v>1403</v>
      </c>
      <c r="F1191" s="24" t="s">
        <v>1427</v>
      </c>
      <c r="G1191" s="24" t="s">
        <v>1434</v>
      </c>
      <c r="H1191" s="76">
        <v>0.45439013191204081</v>
      </c>
      <c r="I1191" s="77">
        <v>0.4861354140364606</v>
      </c>
      <c r="J1191" s="77">
        <v>0.90578792069056235</v>
      </c>
      <c r="K1191" s="77">
        <v>0.423314863782145</v>
      </c>
      <c r="L1191" s="77">
        <v>0.29464639861938341</v>
      </c>
      <c r="M1191" s="77">
        <v>0.87772709666393112</v>
      </c>
      <c r="N1191" s="77">
        <v>0.88279891320837844</v>
      </c>
      <c r="O1191" s="77" t="s">
        <v>3395</v>
      </c>
      <c r="P1191" s="77">
        <v>0.49102448293365147</v>
      </c>
      <c r="Q1191" s="77">
        <v>0.53909521554008966</v>
      </c>
      <c r="R1191" s="77">
        <v>0.1566264313112416</v>
      </c>
      <c r="S1191" s="77">
        <v>0.81176470588235361</v>
      </c>
      <c r="T1191" s="77">
        <v>0.53484955866245731</v>
      </c>
      <c r="U1191" s="77">
        <v>0.1113368334715895</v>
      </c>
      <c r="V1191" s="77">
        <v>0.37289967606525815</v>
      </c>
      <c r="W1191" s="77">
        <v>0.84504825445054788</v>
      </c>
      <c r="X1191" s="77">
        <v>0.52481779677708973</v>
      </c>
      <c r="Y1191" s="77">
        <v>0.6785714285714286</v>
      </c>
      <c r="Z1191" s="77">
        <v>0.1428571428571429</v>
      </c>
      <c r="AA1191" s="77">
        <v>0.32045172569962643</v>
      </c>
      <c r="AB1191" s="77">
        <v>0.6257309941520468</v>
      </c>
      <c r="AC1191" s="77">
        <v>0.51578947368421058</v>
      </c>
      <c r="AD1191" s="76">
        <v>0.61543782221302124</v>
      </c>
      <c r="AE1191" s="77">
        <v>0.59390235104149791</v>
      </c>
      <c r="AF1191" s="77">
        <v>0.3478608234256656</v>
      </c>
      <c r="AG1191" s="77">
        <v>0.67330713227240546</v>
      </c>
      <c r="AH1191" s="77">
        <v>0.24211825476842383</v>
      </c>
      <c r="AI1191" s="77">
        <v>0.68493302561381886</v>
      </c>
      <c r="AJ1191" s="77">
        <v>0.41071428571428575</v>
      </c>
      <c r="AK1191" s="77">
        <v>0.47309135992583662</v>
      </c>
      <c r="AL1191" s="77">
        <v>0.51578947368421058</v>
      </c>
      <c r="AM1191" s="76">
        <v>0.51906699889339503</v>
      </c>
      <c r="AN1191" s="77">
        <v>0.53345280421821606</v>
      </c>
      <c r="AO1191" s="78">
        <v>0.46653170644144432</v>
      </c>
      <c r="AP1191" s="79">
        <v>0.50593244990867059</v>
      </c>
      <c r="AQ1191" s="70">
        <v>3</v>
      </c>
      <c r="AR1191" s="71">
        <v>3</v>
      </c>
      <c r="AS1191" s="71">
        <v>0</v>
      </c>
      <c r="AT1191" s="71">
        <v>0</v>
      </c>
      <c r="AU1191" s="71">
        <v>0</v>
      </c>
      <c r="AV1191" s="71" t="s">
        <v>3395</v>
      </c>
      <c r="AW1191" s="72" t="s">
        <v>3420</v>
      </c>
    </row>
    <row r="1192" spans="1:49">
      <c r="A1192" s="23" t="s">
        <v>4940</v>
      </c>
      <c r="B1192" s="23" t="s">
        <v>3738</v>
      </c>
      <c r="C1192" s="23" t="s">
        <v>2783</v>
      </c>
      <c r="D1192" s="24" t="s">
        <v>1323</v>
      </c>
      <c r="E1192" s="24" t="s">
        <v>1403</v>
      </c>
      <c r="F1192" s="24" t="s">
        <v>1427</v>
      </c>
      <c r="G1192" s="24" t="s">
        <v>1436</v>
      </c>
      <c r="H1192" s="76">
        <v>0.45439013191204081</v>
      </c>
      <c r="I1192" s="77">
        <v>0.20147317163271908</v>
      </c>
      <c r="J1192" s="77">
        <v>0.44217250541005759</v>
      </c>
      <c r="K1192" s="77">
        <v>0.36368398572113925</v>
      </c>
      <c r="L1192" s="77">
        <v>0.32119489011492269</v>
      </c>
      <c r="M1192" s="77">
        <v>0.41445111713831084</v>
      </c>
      <c r="N1192" s="77">
        <v>6.2457885214849962E-3</v>
      </c>
      <c r="O1192" s="77" t="s">
        <v>3395</v>
      </c>
      <c r="P1192" s="77">
        <v>0.42806500532690517</v>
      </c>
      <c r="Q1192" s="77">
        <v>0.93253189401373893</v>
      </c>
      <c r="R1192" s="77">
        <v>0.15358242958393234</v>
      </c>
      <c r="S1192" s="77">
        <v>0.81176470588235361</v>
      </c>
      <c r="T1192" s="77">
        <v>0.53484955866245731</v>
      </c>
      <c r="U1192" s="77">
        <v>5.7183055116294491E-2</v>
      </c>
      <c r="V1192" s="77">
        <v>0.37289967606525815</v>
      </c>
      <c r="W1192" s="77">
        <v>0.98766682494013069</v>
      </c>
      <c r="X1192" s="77">
        <v>0.62874260455245268</v>
      </c>
      <c r="Y1192" s="77">
        <v>0.6785714285714286</v>
      </c>
      <c r="Z1192" s="77">
        <v>0.1428571428571429</v>
      </c>
      <c r="AA1192" s="77">
        <v>0.35623064670394866</v>
      </c>
      <c r="AB1192" s="77">
        <v>0.6257309941520468</v>
      </c>
      <c r="AC1192" s="77">
        <v>0.51578947368421058</v>
      </c>
      <c r="AD1192" s="76">
        <v>0.3660119363182725</v>
      </c>
      <c r="AE1192" s="77">
        <v>0.30672815736455261</v>
      </c>
      <c r="AF1192" s="77">
        <v>0.54305716179883567</v>
      </c>
      <c r="AG1192" s="77">
        <v>0.67330713227240546</v>
      </c>
      <c r="AH1192" s="77">
        <v>0.21504136559077633</v>
      </c>
      <c r="AI1192" s="77">
        <v>0.80820471474629163</v>
      </c>
      <c r="AJ1192" s="77">
        <v>0.41071428571428575</v>
      </c>
      <c r="AK1192" s="77">
        <v>0.49098082042799773</v>
      </c>
      <c r="AL1192" s="77">
        <v>0.51578947368421058</v>
      </c>
      <c r="AM1192" s="76">
        <v>0.4052657518272203</v>
      </c>
      <c r="AN1192" s="77">
        <v>0.56551773753649115</v>
      </c>
      <c r="AO1192" s="78">
        <v>0.47249485994216472</v>
      </c>
      <c r="AP1192" s="79">
        <v>0.478868543748736</v>
      </c>
      <c r="AQ1192" s="70">
        <v>3</v>
      </c>
      <c r="AR1192" s="71">
        <v>3</v>
      </c>
      <c r="AS1192" s="71">
        <v>0</v>
      </c>
      <c r="AT1192" s="71">
        <v>0</v>
      </c>
      <c r="AU1192" s="71">
        <v>0</v>
      </c>
      <c r="AV1192" s="71" t="s">
        <v>3395</v>
      </c>
      <c r="AW1192" s="72" t="s">
        <v>3420</v>
      </c>
    </row>
    <row r="1193" spans="1:49">
      <c r="A1193" s="23" t="s">
        <v>4941</v>
      </c>
      <c r="B1193" s="23" t="s">
        <v>3738</v>
      </c>
      <c r="C1193" s="23" t="s">
        <v>2787</v>
      </c>
      <c r="D1193" s="24" t="s">
        <v>1323</v>
      </c>
      <c r="E1193" s="24" t="s">
        <v>1403</v>
      </c>
      <c r="F1193" s="24" t="s">
        <v>1438</v>
      </c>
      <c r="G1193" s="24" t="s">
        <v>1439</v>
      </c>
      <c r="H1193" s="76">
        <v>0.46878528512654105</v>
      </c>
      <c r="I1193" s="77">
        <v>0.37176429730118193</v>
      </c>
      <c r="J1193" s="77">
        <v>0.77654991065486634</v>
      </c>
      <c r="K1193" s="77">
        <v>0.20329804979116051</v>
      </c>
      <c r="L1193" s="77">
        <v>0.30516145764734742</v>
      </c>
      <c r="M1193" s="77">
        <v>0.89328785738475491</v>
      </c>
      <c r="N1193" s="77">
        <v>0.73645449844781674</v>
      </c>
      <c r="O1193" s="77" t="s">
        <v>3395</v>
      </c>
      <c r="P1193" s="77">
        <v>0.74562915757196724</v>
      </c>
      <c r="Q1193" s="77">
        <v>0.8905044088993368</v>
      </c>
      <c r="R1193" s="77">
        <v>4.0505418215958815E-2</v>
      </c>
      <c r="S1193" s="77">
        <v>0.76470588235294112</v>
      </c>
      <c r="T1193" s="77">
        <v>0.19578313253012047</v>
      </c>
      <c r="U1193" s="77">
        <v>0.23126234865809395</v>
      </c>
      <c r="V1193" s="77">
        <v>0.47110433461914236</v>
      </c>
      <c r="W1193" s="77">
        <v>0.26333122541757958</v>
      </c>
      <c r="X1193" s="77">
        <v>0.59827169151082349</v>
      </c>
      <c r="Y1193" s="77">
        <v>0.67383747666838012</v>
      </c>
      <c r="Z1193" s="77">
        <v>0.21714285714285708</v>
      </c>
      <c r="AA1193" s="77">
        <v>0.39200982288788888</v>
      </c>
      <c r="AB1193" s="77">
        <v>0.6257309941520468</v>
      </c>
      <c r="AC1193" s="77">
        <v>0.51578947368421058</v>
      </c>
      <c r="AD1193" s="76">
        <v>0.53903316436086313</v>
      </c>
      <c r="AE1193" s="77">
        <v>0.57676620416860935</v>
      </c>
      <c r="AF1193" s="77">
        <v>0.46550491355764778</v>
      </c>
      <c r="AG1193" s="77">
        <v>0.4802445074415308</v>
      </c>
      <c r="AH1193" s="77">
        <v>0.35118334163861814</v>
      </c>
      <c r="AI1193" s="77">
        <v>0.43080145846420154</v>
      </c>
      <c r="AJ1193" s="77">
        <v>0.4454901669056186</v>
      </c>
      <c r="AK1193" s="77">
        <v>0.50887040851996779</v>
      </c>
      <c r="AL1193" s="77">
        <v>0.51578947368421058</v>
      </c>
      <c r="AM1193" s="76">
        <v>0.52710142736237342</v>
      </c>
      <c r="AN1193" s="77">
        <v>0.42074310251478347</v>
      </c>
      <c r="AO1193" s="78">
        <v>0.49005001636993234</v>
      </c>
      <c r="AP1193" s="79">
        <v>0.47825830284014437</v>
      </c>
      <c r="AQ1193" s="70">
        <v>3</v>
      </c>
      <c r="AR1193" s="71">
        <v>3</v>
      </c>
      <c r="AS1193" s="71">
        <v>0</v>
      </c>
      <c r="AT1193" s="71">
        <v>0</v>
      </c>
      <c r="AU1193" s="71">
        <v>0</v>
      </c>
      <c r="AV1193" s="71" t="s">
        <v>3395</v>
      </c>
      <c r="AW1193" s="72" t="s">
        <v>3420</v>
      </c>
    </row>
    <row r="1194" spans="1:49">
      <c r="A1194" s="23" t="s">
        <v>4942</v>
      </c>
      <c r="B1194" s="23" t="s">
        <v>3738</v>
      </c>
      <c r="C1194" s="23" t="s">
        <v>2789</v>
      </c>
      <c r="D1194" s="24" t="s">
        <v>1323</v>
      </c>
      <c r="E1194" s="24" t="s">
        <v>1403</v>
      </c>
      <c r="F1194" s="24" t="s">
        <v>1438</v>
      </c>
      <c r="G1194" s="24" t="s">
        <v>1443</v>
      </c>
      <c r="H1194" s="76">
        <v>0.46878528512654105</v>
      </c>
      <c r="I1194" s="77">
        <v>0.37868881737910676</v>
      </c>
      <c r="J1194" s="77">
        <v>0.53455612551656251</v>
      </c>
      <c r="K1194" s="77">
        <v>0.15787135483359627</v>
      </c>
      <c r="L1194" s="77">
        <v>0.28058453971955122</v>
      </c>
      <c r="M1194" s="77">
        <v>0.53645436587740436</v>
      </c>
      <c r="N1194" s="77">
        <v>0.57607552145381247</v>
      </c>
      <c r="O1194" s="77" t="s">
        <v>3395</v>
      </c>
      <c r="P1194" s="77">
        <v>0.47995045506974621</v>
      </c>
      <c r="Q1194" s="77">
        <v>0.81610834783206654</v>
      </c>
      <c r="R1194" s="77">
        <v>5.4426690491730295E-2</v>
      </c>
      <c r="S1194" s="77">
        <v>0.76470588235294112</v>
      </c>
      <c r="T1194" s="77">
        <v>0.19578313253012047</v>
      </c>
      <c r="U1194" s="77">
        <v>0.16742405307575633</v>
      </c>
      <c r="V1194" s="77">
        <v>0.47110433461914236</v>
      </c>
      <c r="W1194" s="77">
        <v>0.80139322582588424</v>
      </c>
      <c r="X1194" s="77">
        <v>0.46517927715292018</v>
      </c>
      <c r="Y1194" s="77">
        <v>0.67383747666838012</v>
      </c>
      <c r="Z1194" s="77">
        <v>0.21714285714285708</v>
      </c>
      <c r="AA1194" s="77">
        <v>0.39200982288788888</v>
      </c>
      <c r="AB1194" s="77">
        <v>0.6257309941520468</v>
      </c>
      <c r="AC1194" s="77">
        <v>0.51578947368421058</v>
      </c>
      <c r="AD1194" s="76">
        <v>0.46067674267407011</v>
      </c>
      <c r="AE1194" s="77">
        <v>0.40618724739082201</v>
      </c>
      <c r="AF1194" s="77">
        <v>0.43526751916189843</v>
      </c>
      <c r="AG1194" s="77">
        <v>0.4802445074415308</v>
      </c>
      <c r="AH1194" s="77">
        <v>0.31926419384744936</v>
      </c>
      <c r="AI1194" s="77">
        <v>0.63328625148940221</v>
      </c>
      <c r="AJ1194" s="77">
        <v>0.4454901669056186</v>
      </c>
      <c r="AK1194" s="77">
        <v>0.50887040851996779</v>
      </c>
      <c r="AL1194" s="77">
        <v>0.51578947368421058</v>
      </c>
      <c r="AM1194" s="76">
        <v>0.43404383640893024</v>
      </c>
      <c r="AN1194" s="77">
        <v>0.47759831759279409</v>
      </c>
      <c r="AO1194" s="78">
        <v>0.49005001636993234</v>
      </c>
      <c r="AP1194" s="79">
        <v>0.46691582485694838</v>
      </c>
      <c r="AQ1194" s="70">
        <v>3</v>
      </c>
      <c r="AR1194" s="71">
        <v>1</v>
      </c>
      <c r="AS1194" s="71">
        <v>0</v>
      </c>
      <c r="AT1194" s="71">
        <v>0</v>
      </c>
      <c r="AU1194" s="71">
        <v>0</v>
      </c>
      <c r="AV1194" s="71" t="s">
        <v>3395</v>
      </c>
      <c r="AW1194" s="72" t="s">
        <v>3420</v>
      </c>
    </row>
    <row r="1195" spans="1:49">
      <c r="A1195" s="23" t="s">
        <v>4943</v>
      </c>
      <c r="B1195" s="23" t="s">
        <v>3738</v>
      </c>
      <c r="C1195" s="23" t="s">
        <v>2791</v>
      </c>
      <c r="D1195" s="24" t="s">
        <v>1445</v>
      </c>
      <c r="E1195" s="24" t="s">
        <v>1446</v>
      </c>
      <c r="F1195" s="24" t="s">
        <v>1447</v>
      </c>
      <c r="G1195" s="24" t="s">
        <v>1450</v>
      </c>
      <c r="H1195" s="76">
        <v>0.71277242804929697</v>
      </c>
      <c r="I1195" s="77">
        <v>0.34094011287246345</v>
      </c>
      <c r="J1195" s="77">
        <v>0.61014083268886732</v>
      </c>
      <c r="K1195" s="77">
        <v>4.8603558757602916E-2</v>
      </c>
      <c r="L1195" s="77">
        <v>0.52023471972531732</v>
      </c>
      <c r="M1195" s="77">
        <v>0.65652437663289187</v>
      </c>
      <c r="N1195" s="77">
        <v>0.74158139543099311</v>
      </c>
      <c r="O1195" s="77" t="s">
        <v>3395</v>
      </c>
      <c r="P1195" s="77">
        <v>0.52856966574213882</v>
      </c>
      <c r="Q1195" s="77">
        <v>0.59166764740377498</v>
      </c>
      <c r="R1195" s="77">
        <v>0.21052671246688479</v>
      </c>
      <c r="S1195" s="77">
        <v>0.95294117647058929</v>
      </c>
      <c r="T1195" s="77">
        <v>0.63811287932478578</v>
      </c>
      <c r="U1195" s="77">
        <v>0.49746514746830117</v>
      </c>
      <c r="V1195" s="77">
        <v>0.51435032929991775</v>
      </c>
      <c r="W1195" s="77">
        <v>0.26476952147950239</v>
      </c>
      <c r="X1195" s="77">
        <v>0.1912301390304616</v>
      </c>
      <c r="Y1195" s="77">
        <v>0.36983322963724402</v>
      </c>
      <c r="Z1195" s="77">
        <v>0.69142857142857139</v>
      </c>
      <c r="AA1195" s="77">
        <v>0.36264534571766116</v>
      </c>
      <c r="AB1195" s="77">
        <v>0.56148705096073503</v>
      </c>
      <c r="AC1195" s="77">
        <v>0.42105263157894735</v>
      </c>
      <c r="AD1195" s="76">
        <v>0.5546177912035426</v>
      </c>
      <c r="AE1195" s="77">
        <v>0.49910274325778881</v>
      </c>
      <c r="AF1195" s="77">
        <v>0.40109717993532989</v>
      </c>
      <c r="AG1195" s="77">
        <v>0.79552702789768759</v>
      </c>
      <c r="AH1195" s="77">
        <v>0.50590773838410952</v>
      </c>
      <c r="AI1195" s="77">
        <v>0.22799983025498199</v>
      </c>
      <c r="AJ1195" s="77">
        <v>0.53063090053290773</v>
      </c>
      <c r="AK1195" s="77">
        <v>0.4620661983391981</v>
      </c>
      <c r="AL1195" s="77">
        <v>0.42105263157894735</v>
      </c>
      <c r="AM1195" s="76">
        <v>0.4849392381322204</v>
      </c>
      <c r="AN1195" s="77">
        <v>0.50981153217892639</v>
      </c>
      <c r="AO1195" s="78">
        <v>0.47124991015035106</v>
      </c>
      <c r="AP1195" s="79">
        <v>0.48853743822115392</v>
      </c>
      <c r="AQ1195" s="70">
        <v>3</v>
      </c>
      <c r="AR1195" s="71">
        <v>1</v>
      </c>
      <c r="AS1195" s="71">
        <v>0</v>
      </c>
      <c r="AT1195" s="71">
        <v>0</v>
      </c>
      <c r="AU1195" s="71">
        <v>0</v>
      </c>
      <c r="AV1195" s="71" t="s">
        <v>3395</v>
      </c>
      <c r="AW1195" s="72" t="s">
        <v>3420</v>
      </c>
    </row>
    <row r="1196" spans="1:49">
      <c r="A1196" s="23" t="s">
        <v>4944</v>
      </c>
      <c r="B1196" s="23" t="s">
        <v>3738</v>
      </c>
      <c r="C1196" s="23" t="s">
        <v>2793</v>
      </c>
      <c r="D1196" s="24" t="s">
        <v>1445</v>
      </c>
      <c r="E1196" s="24" t="s">
        <v>1446</v>
      </c>
      <c r="F1196" s="24" t="s">
        <v>1447</v>
      </c>
      <c r="G1196" s="24" t="s">
        <v>1452</v>
      </c>
      <c r="H1196" s="76">
        <v>0.71277242804929697</v>
      </c>
      <c r="I1196" s="77">
        <v>0.27465071087542298</v>
      </c>
      <c r="J1196" s="77">
        <v>0.54090194135388359</v>
      </c>
      <c r="K1196" s="77">
        <v>0.33521428839172696</v>
      </c>
      <c r="L1196" s="77">
        <v>0.51257878112892596</v>
      </c>
      <c r="M1196" s="77">
        <v>0.57504238402160923</v>
      </c>
      <c r="N1196" s="77">
        <v>0.3749199783256752</v>
      </c>
      <c r="O1196" s="77" t="s">
        <v>3395</v>
      </c>
      <c r="P1196" s="77">
        <v>0</v>
      </c>
      <c r="Q1196" s="77">
        <v>0.48976283869463588</v>
      </c>
      <c r="R1196" s="77">
        <v>0.45701684294984679</v>
      </c>
      <c r="S1196" s="77">
        <v>0.95294117647058929</v>
      </c>
      <c r="T1196" s="77">
        <v>0.63811287932478578</v>
      </c>
      <c r="U1196" s="77">
        <v>0.48048542350914625</v>
      </c>
      <c r="V1196" s="77">
        <v>0.51435032929991775</v>
      </c>
      <c r="W1196" s="77">
        <v>0.57666271796847324</v>
      </c>
      <c r="X1196" s="77">
        <v>0</v>
      </c>
      <c r="Y1196" s="77">
        <v>0.36983322963724402</v>
      </c>
      <c r="Z1196" s="77">
        <v>0.69142857142857139</v>
      </c>
      <c r="AA1196" s="77">
        <v>0.32686642471333893</v>
      </c>
      <c r="AB1196" s="77">
        <v>0.56148705096073503</v>
      </c>
      <c r="AC1196" s="77">
        <v>0.42105263157894735</v>
      </c>
      <c r="AD1196" s="76">
        <v>0.50944169342620116</v>
      </c>
      <c r="AE1196" s="77">
        <v>0.35955108637358746</v>
      </c>
      <c r="AF1196" s="77">
        <v>0.47338984082224134</v>
      </c>
      <c r="AG1196" s="77">
        <v>0.79552702789768759</v>
      </c>
      <c r="AH1196" s="77">
        <v>0.497417876404532</v>
      </c>
      <c r="AI1196" s="77">
        <v>0.28833135898423662</v>
      </c>
      <c r="AJ1196" s="77">
        <v>0.53063090053290773</v>
      </c>
      <c r="AK1196" s="77">
        <v>0.44417673783703698</v>
      </c>
      <c r="AL1196" s="77">
        <v>0.42105263157894735</v>
      </c>
      <c r="AM1196" s="76">
        <v>0.44746087354067665</v>
      </c>
      <c r="AN1196" s="77">
        <v>0.52709208776215211</v>
      </c>
      <c r="AO1196" s="78">
        <v>0.46528675664963065</v>
      </c>
      <c r="AP1196" s="79">
        <v>0.47935488106398494</v>
      </c>
      <c r="AQ1196" s="70">
        <v>3</v>
      </c>
      <c r="AR1196" s="71">
        <v>3</v>
      </c>
      <c r="AS1196" s="71">
        <v>2</v>
      </c>
      <c r="AT1196" s="71">
        <v>0</v>
      </c>
      <c r="AU1196" s="71">
        <v>0</v>
      </c>
      <c r="AV1196" s="71" t="s">
        <v>3395</v>
      </c>
      <c r="AW1196" s="72" t="s">
        <v>3420</v>
      </c>
    </row>
    <row r="1197" spans="1:49">
      <c r="A1197" s="23" t="s">
        <v>4945</v>
      </c>
      <c r="B1197" s="23" t="s">
        <v>3738</v>
      </c>
      <c r="C1197" s="23" t="s">
        <v>2795</v>
      </c>
      <c r="D1197" s="24" t="s">
        <v>1445</v>
      </c>
      <c r="E1197" s="24" t="s">
        <v>1462</v>
      </c>
      <c r="F1197" s="24" t="s">
        <v>1476</v>
      </c>
      <c r="G1197" s="24" t="s">
        <v>1479</v>
      </c>
      <c r="H1197" s="76">
        <v>0.76490803579441224</v>
      </c>
      <c r="I1197" s="77">
        <v>0.21551738636662798</v>
      </c>
      <c r="J1197" s="77">
        <v>0.38375706402409893</v>
      </c>
      <c r="K1197" s="77">
        <v>0</v>
      </c>
      <c r="L1197" s="77">
        <v>0.56280916065046815</v>
      </c>
      <c r="M1197" s="77">
        <v>0.29698513017243766</v>
      </c>
      <c r="N1197" s="77">
        <v>0.39710807629260647</v>
      </c>
      <c r="O1197" s="77" t="s">
        <v>3395</v>
      </c>
      <c r="P1197" s="77">
        <v>0.35304830381341162</v>
      </c>
      <c r="Q1197" s="77">
        <v>0.74000689430347144</v>
      </c>
      <c r="R1197" s="77">
        <v>8.943443914658733E-3</v>
      </c>
      <c r="S1197" s="77">
        <v>0.96470588235294152</v>
      </c>
      <c r="T1197" s="77">
        <v>0.70194575091811084</v>
      </c>
      <c r="U1197" s="77">
        <v>0.55176411660518176</v>
      </c>
      <c r="V1197" s="77">
        <v>0.57513793413729186</v>
      </c>
      <c r="W1197" s="77">
        <v>0.45757953375708338</v>
      </c>
      <c r="X1197" s="77">
        <v>0.26808275649773394</v>
      </c>
      <c r="Y1197" s="77">
        <v>0.45944017637352236</v>
      </c>
      <c r="Z1197" s="77">
        <v>0.64571428571428569</v>
      </c>
      <c r="AA1197" s="77">
        <v>0.44769154338930622</v>
      </c>
      <c r="AB1197" s="77">
        <v>0.56148705096073503</v>
      </c>
      <c r="AC1197" s="77">
        <v>0.42105263157894735</v>
      </c>
      <c r="AD1197" s="76">
        <v>0.45472749539504642</v>
      </c>
      <c r="AE1197" s="77">
        <v>0.32199013418578482</v>
      </c>
      <c r="AF1197" s="77">
        <v>0.37447516910906509</v>
      </c>
      <c r="AG1197" s="77">
        <v>0.83332581663552618</v>
      </c>
      <c r="AH1197" s="77">
        <v>0.56345102537123681</v>
      </c>
      <c r="AI1197" s="77">
        <v>0.36283114512740866</v>
      </c>
      <c r="AJ1197" s="77">
        <v>0.55257723104390399</v>
      </c>
      <c r="AK1197" s="77">
        <v>0.50458929717502066</v>
      </c>
      <c r="AL1197" s="77">
        <v>0.42105263157894735</v>
      </c>
      <c r="AM1197" s="76">
        <v>0.38373093289663213</v>
      </c>
      <c r="AN1197" s="77">
        <v>0.58653599571139059</v>
      </c>
      <c r="AO1197" s="78">
        <v>0.492739719932624</v>
      </c>
      <c r="AP1197" s="79">
        <v>0.48405841969893437</v>
      </c>
      <c r="AQ1197" s="70">
        <v>3</v>
      </c>
      <c r="AR1197" s="71">
        <v>3</v>
      </c>
      <c r="AS1197" s="71">
        <v>0</v>
      </c>
      <c r="AT1197" s="71">
        <v>0</v>
      </c>
      <c r="AU1197" s="71">
        <v>0</v>
      </c>
      <c r="AV1197" s="71" t="s">
        <v>3395</v>
      </c>
      <c r="AW1197" s="72" t="s">
        <v>3420</v>
      </c>
    </row>
    <row r="1198" spans="1:49">
      <c r="A1198" s="23" t="s">
        <v>4946</v>
      </c>
      <c r="B1198" s="23" t="s">
        <v>3738</v>
      </c>
      <c r="C1198" s="23" t="s">
        <v>2798</v>
      </c>
      <c r="D1198" s="24" t="s">
        <v>1445</v>
      </c>
      <c r="E1198" s="24" t="s">
        <v>1487</v>
      </c>
      <c r="F1198" s="24" t="s">
        <v>1488</v>
      </c>
      <c r="G1198" s="24" t="s">
        <v>1489</v>
      </c>
      <c r="H1198" s="76">
        <v>0.75905285286715241</v>
      </c>
      <c r="I1198" s="77">
        <v>0.40146520718891421</v>
      </c>
      <c r="J1198" s="77">
        <v>0.53203205315295921</v>
      </c>
      <c r="K1198" s="77">
        <v>0.13937218567070231</v>
      </c>
      <c r="L1198" s="77">
        <v>0.5173012350618561</v>
      </c>
      <c r="M1198" s="77">
        <v>0.82697811880703953</v>
      </c>
      <c r="N1198" s="77">
        <v>0.5652581092011002</v>
      </c>
      <c r="O1198" s="77" t="s">
        <v>3395</v>
      </c>
      <c r="P1198" s="77">
        <v>0.59450067778690163</v>
      </c>
      <c r="Q1198" s="77">
        <v>0.77062457545820795</v>
      </c>
      <c r="R1198" s="77">
        <v>0.14049331556584735</v>
      </c>
      <c r="S1198" s="77">
        <v>1</v>
      </c>
      <c r="T1198" s="77">
        <v>0.69843115778622511</v>
      </c>
      <c r="U1198" s="77">
        <v>0.38247882672912348</v>
      </c>
      <c r="V1198" s="77">
        <v>0.53145462320739989</v>
      </c>
      <c r="W1198" s="77">
        <v>0.63566234012426204</v>
      </c>
      <c r="X1198" s="77">
        <v>0.36449966979636617</v>
      </c>
      <c r="Y1198" s="77">
        <v>0.476347147455839</v>
      </c>
      <c r="Z1198" s="77">
        <v>0.7142857142857143</v>
      </c>
      <c r="AA1198" s="77">
        <v>0.47452292904468946</v>
      </c>
      <c r="AB1198" s="77">
        <v>0.56148705096073503</v>
      </c>
      <c r="AC1198" s="77">
        <v>0.42105263157894735</v>
      </c>
      <c r="AD1198" s="76">
        <v>0.5641833710696752</v>
      </c>
      <c r="AE1198" s="77">
        <v>0.52868206530551998</v>
      </c>
      <c r="AF1198" s="77">
        <v>0.45555894551202764</v>
      </c>
      <c r="AG1198" s="77">
        <v>0.84921557889311261</v>
      </c>
      <c r="AH1198" s="77">
        <v>0.45696672496826168</v>
      </c>
      <c r="AI1198" s="77">
        <v>0.50008100496031416</v>
      </c>
      <c r="AJ1198" s="77">
        <v>0.59531643087077668</v>
      </c>
      <c r="AK1198" s="77">
        <v>0.51800499000271227</v>
      </c>
      <c r="AL1198" s="77">
        <v>0.42105263157894735</v>
      </c>
      <c r="AM1198" s="76">
        <v>0.51614146062907429</v>
      </c>
      <c r="AN1198" s="77">
        <v>0.60208776960722943</v>
      </c>
      <c r="AO1198" s="78">
        <v>0.51145801748414543</v>
      </c>
      <c r="AP1198" s="79">
        <v>0.54245664924474957</v>
      </c>
      <c r="AQ1198" s="70">
        <v>3</v>
      </c>
      <c r="AR1198" s="71">
        <v>3</v>
      </c>
      <c r="AS1198" s="71">
        <v>0</v>
      </c>
      <c r="AT1198" s="71">
        <v>0</v>
      </c>
      <c r="AU1198" s="71">
        <v>0</v>
      </c>
      <c r="AV1198" s="71" t="s">
        <v>3395</v>
      </c>
      <c r="AW1198" s="72" t="s">
        <v>3420</v>
      </c>
    </row>
    <row r="1199" spans="1:49">
      <c r="A1199" s="23" t="s">
        <v>4947</v>
      </c>
      <c r="B1199" s="23" t="s">
        <v>3738</v>
      </c>
      <c r="C1199" s="23" t="s">
        <v>2800</v>
      </c>
      <c r="D1199" s="24" t="s">
        <v>1445</v>
      </c>
      <c r="E1199" s="24" t="s">
        <v>1487</v>
      </c>
      <c r="F1199" s="24" t="s">
        <v>1488</v>
      </c>
      <c r="G1199" s="24" t="s">
        <v>1499</v>
      </c>
      <c r="H1199" s="76">
        <v>0.75905285286715241</v>
      </c>
      <c r="I1199" s="77">
        <v>0.41356567340102113</v>
      </c>
      <c r="J1199" s="77">
        <v>0.78801731496537741</v>
      </c>
      <c r="K1199" s="77">
        <v>0.30187656498820492</v>
      </c>
      <c r="L1199" s="77">
        <v>0.50851045600980482</v>
      </c>
      <c r="M1199" s="77">
        <v>0.91205289034751102</v>
      </c>
      <c r="N1199" s="77">
        <v>0.56573986847510738</v>
      </c>
      <c r="O1199" s="77" t="s">
        <v>3395</v>
      </c>
      <c r="P1199" s="77">
        <v>0.45867893604512011</v>
      </c>
      <c r="Q1199" s="77">
        <v>0.63400013688909918</v>
      </c>
      <c r="R1199" s="77">
        <v>0.26427583629110418</v>
      </c>
      <c r="S1199" s="77">
        <v>1</v>
      </c>
      <c r="T1199" s="77">
        <v>0.69843115778622511</v>
      </c>
      <c r="U1199" s="77">
        <v>0.41941926714484268</v>
      </c>
      <c r="V1199" s="77">
        <v>0.53145462320739989</v>
      </c>
      <c r="W1199" s="77">
        <v>0.62964807777627085</v>
      </c>
      <c r="X1199" s="77">
        <v>0.53794232147037024</v>
      </c>
      <c r="Y1199" s="77">
        <v>0.476347147455839</v>
      </c>
      <c r="Z1199" s="77">
        <v>0.7142857142857143</v>
      </c>
      <c r="AA1199" s="77">
        <v>0.47452292904468946</v>
      </c>
      <c r="AB1199" s="77">
        <v>0.56148705096073503</v>
      </c>
      <c r="AC1199" s="77">
        <v>0.42105263157894735</v>
      </c>
      <c r="AD1199" s="76">
        <v>0.65354528041118354</v>
      </c>
      <c r="AE1199" s="77">
        <v>0.54937174317314963</v>
      </c>
      <c r="AF1199" s="77">
        <v>0.44913798659010168</v>
      </c>
      <c r="AG1199" s="77">
        <v>0.84921557889311261</v>
      </c>
      <c r="AH1199" s="77">
        <v>0.47543694517612128</v>
      </c>
      <c r="AI1199" s="77">
        <v>0.5837951996233206</v>
      </c>
      <c r="AJ1199" s="77">
        <v>0.59531643087077668</v>
      </c>
      <c r="AK1199" s="77">
        <v>0.51800499000271227</v>
      </c>
      <c r="AL1199" s="77">
        <v>0.42105263157894735</v>
      </c>
      <c r="AM1199" s="76">
        <v>0.5506850033914783</v>
      </c>
      <c r="AN1199" s="77">
        <v>0.63614924123085148</v>
      </c>
      <c r="AO1199" s="78">
        <v>0.51145801748414543</v>
      </c>
      <c r="AP1199" s="79">
        <v>0.5649264340424216</v>
      </c>
      <c r="AQ1199" s="70">
        <v>3</v>
      </c>
      <c r="AR1199" s="71">
        <v>0</v>
      </c>
      <c r="AS1199" s="71">
        <v>0</v>
      </c>
      <c r="AT1199" s="71">
        <v>0</v>
      </c>
      <c r="AU1199" s="71">
        <v>0</v>
      </c>
      <c r="AV1199" s="71" t="s">
        <v>3395</v>
      </c>
      <c r="AW1199" s="72" t="s">
        <v>3420</v>
      </c>
    </row>
    <row r="1200" spans="1:49">
      <c r="A1200" s="23" t="s">
        <v>4948</v>
      </c>
      <c r="B1200" s="23" t="s">
        <v>3738</v>
      </c>
      <c r="C1200" s="23" t="s">
        <v>2802</v>
      </c>
      <c r="D1200" s="24" t="s">
        <v>1445</v>
      </c>
      <c r="E1200" s="24" t="s">
        <v>1487</v>
      </c>
      <c r="F1200" s="24" t="s">
        <v>1488</v>
      </c>
      <c r="G1200" s="24" t="s">
        <v>1501</v>
      </c>
      <c r="H1200" s="76">
        <v>0.75905285286715241</v>
      </c>
      <c r="I1200" s="77">
        <v>0.38969461549973283</v>
      </c>
      <c r="J1200" s="77">
        <v>0.58139963876612921</v>
      </c>
      <c r="K1200" s="77">
        <v>0.21607010648860914</v>
      </c>
      <c r="L1200" s="77">
        <v>0.50646435560616754</v>
      </c>
      <c r="M1200" s="77">
        <v>0.69425569991753822</v>
      </c>
      <c r="N1200" s="77">
        <v>0.59169873583004684</v>
      </c>
      <c r="O1200" s="77" t="s">
        <v>3395</v>
      </c>
      <c r="P1200" s="77">
        <v>0.42830963159461799</v>
      </c>
      <c r="Q1200" s="77">
        <v>0.44649468357787625</v>
      </c>
      <c r="R1200" s="77">
        <v>3.7200859325840829E-2</v>
      </c>
      <c r="S1200" s="77">
        <v>1</v>
      </c>
      <c r="T1200" s="77">
        <v>0.69843115778622511</v>
      </c>
      <c r="U1200" s="77">
        <v>0.45890826449789185</v>
      </c>
      <c r="V1200" s="77">
        <v>0.53145462320739989</v>
      </c>
      <c r="W1200" s="77">
        <v>0.71297538754401457</v>
      </c>
      <c r="X1200" s="77">
        <v>0.17680884074254888</v>
      </c>
      <c r="Y1200" s="77">
        <v>0.476347147455839</v>
      </c>
      <c r="Z1200" s="77">
        <v>0.7142857142857143</v>
      </c>
      <c r="AA1200" s="77">
        <v>0.43874400804036723</v>
      </c>
      <c r="AB1200" s="77">
        <v>0.56148705096073503</v>
      </c>
      <c r="AC1200" s="77">
        <v>0.42105263157894735</v>
      </c>
      <c r="AD1200" s="76">
        <v>0.57671570237767156</v>
      </c>
      <c r="AE1200" s="77">
        <v>0.48735970588739591</v>
      </c>
      <c r="AF1200" s="77">
        <v>0.24184777145185854</v>
      </c>
      <c r="AG1200" s="77">
        <v>0.84921557889311261</v>
      </c>
      <c r="AH1200" s="77">
        <v>0.49518144385264584</v>
      </c>
      <c r="AI1200" s="77">
        <v>0.44489211414328173</v>
      </c>
      <c r="AJ1200" s="77">
        <v>0.59531643087077668</v>
      </c>
      <c r="AK1200" s="77">
        <v>0.50011552950055116</v>
      </c>
      <c r="AL1200" s="77">
        <v>0.42105263157894735</v>
      </c>
      <c r="AM1200" s="76">
        <v>0.43530772657230865</v>
      </c>
      <c r="AN1200" s="77">
        <v>0.59642971229634678</v>
      </c>
      <c r="AO1200" s="78">
        <v>0.50549486398342502</v>
      </c>
      <c r="AP1200" s="79">
        <v>0.51029922322336441</v>
      </c>
      <c r="AQ1200" s="70">
        <v>3</v>
      </c>
      <c r="AR1200" s="71">
        <v>0</v>
      </c>
      <c r="AS1200" s="71">
        <v>0</v>
      </c>
      <c r="AT1200" s="71">
        <v>0</v>
      </c>
      <c r="AU1200" s="71">
        <v>0</v>
      </c>
      <c r="AV1200" s="71" t="s">
        <v>3395</v>
      </c>
      <c r="AW1200" s="72" t="s">
        <v>3420</v>
      </c>
    </row>
    <row r="1201" spans="1:49">
      <c r="A1201" s="23" t="s">
        <v>4949</v>
      </c>
      <c r="B1201" s="23" t="s">
        <v>3717</v>
      </c>
      <c r="C1201" s="23" t="s">
        <v>2804</v>
      </c>
      <c r="D1201" s="24" t="s">
        <v>1445</v>
      </c>
      <c r="E1201" s="24" t="s">
        <v>1487</v>
      </c>
      <c r="F1201" s="24" t="s">
        <v>1488</v>
      </c>
      <c r="G1201" s="24" t="s">
        <v>1505</v>
      </c>
      <c r="H1201" s="76">
        <v>0.75905285286715241</v>
      </c>
      <c r="I1201" s="77">
        <v>0.33048048608791547</v>
      </c>
      <c r="J1201" s="77">
        <v>0.48423127245750996</v>
      </c>
      <c r="K1201" s="77">
        <v>0.41015680848739122</v>
      </c>
      <c r="L1201" s="77">
        <v>0.48730757119794044</v>
      </c>
      <c r="M1201" s="77">
        <v>0.89704663580489896</v>
      </c>
      <c r="N1201" s="77">
        <v>0.52262196103047476</v>
      </c>
      <c r="O1201" s="77" t="s">
        <v>3395</v>
      </c>
      <c r="P1201" s="77">
        <v>0.36003847892043883</v>
      </c>
      <c r="Q1201" s="77">
        <v>0.65953553338983917</v>
      </c>
      <c r="R1201" s="77">
        <v>0.20723486618294973</v>
      </c>
      <c r="S1201" s="77">
        <v>1</v>
      </c>
      <c r="T1201" s="77">
        <v>0.69843115778622511</v>
      </c>
      <c r="U1201" s="77">
        <v>0.38745314155299204</v>
      </c>
      <c r="V1201" s="77">
        <v>0.53145462320739989</v>
      </c>
      <c r="W1201" s="77">
        <v>0.56160133267101453</v>
      </c>
      <c r="X1201" s="77">
        <v>0.16283014402157003</v>
      </c>
      <c r="Y1201" s="77">
        <v>0.476347147455839</v>
      </c>
      <c r="Z1201" s="77">
        <v>0.7142857142857143</v>
      </c>
      <c r="AA1201" s="77">
        <v>0.43874400804036723</v>
      </c>
      <c r="AB1201" s="77">
        <v>0.56148705096073503</v>
      </c>
      <c r="AC1201" s="77">
        <v>0.42105263157894735</v>
      </c>
      <c r="AD1201" s="76">
        <v>0.52458820380419258</v>
      </c>
      <c r="AE1201" s="77">
        <v>0.53543429108822882</v>
      </c>
      <c r="AF1201" s="77">
        <v>0.43338519978639445</v>
      </c>
      <c r="AG1201" s="77">
        <v>0.84921557889311261</v>
      </c>
      <c r="AH1201" s="77">
        <v>0.45945388238019597</v>
      </c>
      <c r="AI1201" s="77">
        <v>0.36221573834629228</v>
      </c>
      <c r="AJ1201" s="77">
        <v>0.59531643087077668</v>
      </c>
      <c r="AK1201" s="77">
        <v>0.50011552950055116</v>
      </c>
      <c r="AL1201" s="77">
        <v>0.42105263157894735</v>
      </c>
      <c r="AM1201" s="76">
        <v>0.49780256489293856</v>
      </c>
      <c r="AN1201" s="77">
        <v>0.55696173320653364</v>
      </c>
      <c r="AO1201" s="78">
        <v>0.50549486398342502</v>
      </c>
      <c r="AP1201" s="79">
        <v>0.51976181127062149</v>
      </c>
      <c r="AQ1201" s="70">
        <v>3</v>
      </c>
      <c r="AR1201" s="71">
        <v>0</v>
      </c>
      <c r="AS1201" s="71">
        <v>2</v>
      </c>
      <c r="AT1201" s="71">
        <v>0</v>
      </c>
      <c r="AU1201" s="71">
        <v>0</v>
      </c>
      <c r="AV1201" s="71" t="s">
        <v>3395</v>
      </c>
      <c r="AW1201" s="72" t="s">
        <v>3420</v>
      </c>
    </row>
    <row r="1202" spans="1:49">
      <c r="A1202" s="23" t="s">
        <v>4950</v>
      </c>
      <c r="B1202" s="23" t="s">
        <v>3717</v>
      </c>
      <c r="C1202" s="23" t="s">
        <v>2809</v>
      </c>
      <c r="D1202" s="24" t="s">
        <v>1445</v>
      </c>
      <c r="E1202" s="24" t="s">
        <v>1487</v>
      </c>
      <c r="F1202" s="24" t="s">
        <v>1507</v>
      </c>
      <c r="G1202" s="24" t="s">
        <v>1512</v>
      </c>
      <c r="H1202" s="76">
        <v>0.62437611227299905</v>
      </c>
      <c r="I1202" s="77">
        <v>0.29165013640730869</v>
      </c>
      <c r="J1202" s="77">
        <v>0.46485759766200402</v>
      </c>
      <c r="K1202" s="77">
        <v>0</v>
      </c>
      <c r="L1202" s="77">
        <v>0.48407782420543749</v>
      </c>
      <c r="M1202" s="77">
        <v>0.53939843029636148</v>
      </c>
      <c r="N1202" s="77">
        <v>0.5100050300511707</v>
      </c>
      <c r="O1202" s="77" t="s">
        <v>3395</v>
      </c>
      <c r="P1202" s="77">
        <v>0.50076714957364643</v>
      </c>
      <c r="Q1202" s="77">
        <v>0.55789606182718687</v>
      </c>
      <c r="R1202" s="77">
        <v>0.13868563224078551</v>
      </c>
      <c r="S1202" s="77">
        <v>0.97647058823529376</v>
      </c>
      <c r="T1202" s="77">
        <v>0.67914760646865524</v>
      </c>
      <c r="U1202" s="77">
        <v>0.23650010251230558</v>
      </c>
      <c r="V1202" s="77">
        <v>0.17520372203130499</v>
      </c>
      <c r="W1202" s="77">
        <v>0.5421870072981515</v>
      </c>
      <c r="X1202" s="77">
        <v>0.2532531541812848</v>
      </c>
      <c r="Y1202" s="77">
        <v>0.48953458490004598</v>
      </c>
      <c r="Z1202" s="77">
        <v>0.44571428571428573</v>
      </c>
      <c r="AA1202" s="77">
        <v>0.42616815992340595</v>
      </c>
      <c r="AB1202" s="77">
        <v>0.56148705096073503</v>
      </c>
      <c r="AC1202" s="77">
        <v>0.42105263157894735</v>
      </c>
      <c r="AD1202" s="76">
        <v>0.46029461544743722</v>
      </c>
      <c r="AE1202" s="77">
        <v>0.40684968682532324</v>
      </c>
      <c r="AF1202" s="77">
        <v>0.34829084703398616</v>
      </c>
      <c r="AG1202" s="77">
        <v>0.8278090973519745</v>
      </c>
      <c r="AH1202" s="77">
        <v>0.20585191227180527</v>
      </c>
      <c r="AI1202" s="77">
        <v>0.39772008073971815</v>
      </c>
      <c r="AJ1202" s="77">
        <v>0.46762443530716585</v>
      </c>
      <c r="AK1202" s="77">
        <v>0.49382760544207049</v>
      </c>
      <c r="AL1202" s="77">
        <v>0.42105263157894735</v>
      </c>
      <c r="AM1202" s="76">
        <v>0.40514504976891558</v>
      </c>
      <c r="AN1202" s="77">
        <v>0.47712703012116592</v>
      </c>
      <c r="AO1202" s="78">
        <v>0.46083489077606127</v>
      </c>
      <c r="AP1202" s="79">
        <v>0.44715694700870706</v>
      </c>
      <c r="AQ1202" s="70">
        <v>3</v>
      </c>
      <c r="AR1202" s="71">
        <v>0</v>
      </c>
      <c r="AS1202" s="71">
        <v>0</v>
      </c>
      <c r="AT1202" s="71">
        <v>0</v>
      </c>
      <c r="AU1202" s="71">
        <v>0</v>
      </c>
      <c r="AV1202" s="71" t="s">
        <v>3395</v>
      </c>
      <c r="AW1202" s="72" t="s">
        <v>3420</v>
      </c>
    </row>
    <row r="1203" spans="1:49">
      <c r="A1203" s="23" t="s">
        <v>4951</v>
      </c>
      <c r="B1203" s="23" t="s">
        <v>3717</v>
      </c>
      <c r="C1203" s="23" t="s">
        <v>2812</v>
      </c>
      <c r="D1203" s="24" t="s">
        <v>1445</v>
      </c>
      <c r="E1203" s="24" t="s">
        <v>1574</v>
      </c>
      <c r="F1203" s="24" t="s">
        <v>1575</v>
      </c>
      <c r="G1203" s="24" t="s">
        <v>1576</v>
      </c>
      <c r="H1203" s="76">
        <v>0.5597418796603294</v>
      </c>
      <c r="I1203" s="77">
        <v>0.54448702083641909</v>
      </c>
      <c r="J1203" s="77">
        <v>1</v>
      </c>
      <c r="K1203" s="77">
        <v>0.4756917788505709</v>
      </c>
      <c r="L1203" s="77">
        <v>0.54812823078205786</v>
      </c>
      <c r="M1203" s="77">
        <v>1</v>
      </c>
      <c r="N1203" s="77">
        <v>1</v>
      </c>
      <c r="O1203" s="77" t="s">
        <v>3395</v>
      </c>
      <c r="P1203" s="77">
        <v>0.5</v>
      </c>
      <c r="Q1203" s="77">
        <v>0.31270318934196584</v>
      </c>
      <c r="R1203" s="77">
        <v>1</v>
      </c>
      <c r="S1203" s="77">
        <v>0.88235294117647056</v>
      </c>
      <c r="T1203" s="77">
        <v>0.73863797435732237</v>
      </c>
      <c r="U1203" s="77">
        <v>0.33919326654974907</v>
      </c>
      <c r="V1203" s="77">
        <v>0.14518376936248159</v>
      </c>
      <c r="W1203" s="77" t="s">
        <v>3395</v>
      </c>
      <c r="X1203" s="77">
        <v>1</v>
      </c>
      <c r="Y1203" s="77">
        <v>0.46451226769821735</v>
      </c>
      <c r="Z1203" s="77">
        <v>0.32571428571428573</v>
      </c>
      <c r="AA1203" s="77">
        <v>0.37095417707124867</v>
      </c>
      <c r="AB1203" s="77">
        <v>0.56148705096073503</v>
      </c>
      <c r="AC1203" s="77">
        <v>0.42105263157894735</v>
      </c>
      <c r="AD1203" s="76">
        <v>0.70140963349891605</v>
      </c>
      <c r="AE1203" s="77">
        <v>0.70476400192652577</v>
      </c>
      <c r="AF1203" s="77">
        <v>0.65635159467098292</v>
      </c>
      <c r="AG1203" s="77">
        <v>0.81049545776689647</v>
      </c>
      <c r="AH1203" s="77">
        <v>0.24218851795611535</v>
      </c>
      <c r="AI1203" s="77">
        <v>1</v>
      </c>
      <c r="AJ1203" s="77">
        <v>0.39511327670625151</v>
      </c>
      <c r="AK1203" s="77">
        <v>0.46622061401599185</v>
      </c>
      <c r="AL1203" s="77">
        <v>0.42105263157894735</v>
      </c>
      <c r="AM1203" s="76">
        <v>0.68750841003214169</v>
      </c>
      <c r="AN1203" s="77">
        <v>0.68422799190767059</v>
      </c>
      <c r="AO1203" s="78">
        <v>0.42746217410039694</v>
      </c>
      <c r="AP1203" s="79">
        <v>0.59279530537942526</v>
      </c>
      <c r="AQ1203" s="70">
        <v>3</v>
      </c>
      <c r="AR1203" s="71">
        <v>3</v>
      </c>
      <c r="AS1203" s="71">
        <v>0</v>
      </c>
      <c r="AT1203" s="71">
        <v>1</v>
      </c>
      <c r="AU1203" s="71">
        <v>0</v>
      </c>
      <c r="AV1203" s="71" t="s">
        <v>3395</v>
      </c>
      <c r="AW1203" s="72" t="s">
        <v>3420</v>
      </c>
    </row>
    <row r="1204" spans="1:49">
      <c r="A1204" s="23" t="s">
        <v>4952</v>
      </c>
      <c r="B1204" s="23" t="s">
        <v>3717</v>
      </c>
      <c r="C1204" s="23" t="s">
        <v>2814</v>
      </c>
      <c r="D1204" s="24" t="s">
        <v>1445</v>
      </c>
      <c r="E1204" s="24" t="s">
        <v>1574</v>
      </c>
      <c r="F1204" s="24" t="s">
        <v>1575</v>
      </c>
      <c r="G1204" s="24" t="s">
        <v>1582</v>
      </c>
      <c r="H1204" s="76">
        <v>0.5597418796603294</v>
      </c>
      <c r="I1204" s="77">
        <v>0.54448702083641909</v>
      </c>
      <c r="J1204" s="77">
        <v>1</v>
      </c>
      <c r="K1204" s="77">
        <v>0.4756917788505709</v>
      </c>
      <c r="L1204" s="77">
        <v>0.54812823078205786</v>
      </c>
      <c r="M1204" s="77">
        <v>1</v>
      </c>
      <c r="N1204" s="77">
        <v>1</v>
      </c>
      <c r="O1204" s="77" t="s">
        <v>3395</v>
      </c>
      <c r="P1204" s="77">
        <v>0.625</v>
      </c>
      <c r="Q1204" s="77">
        <v>0.98882212102159728</v>
      </c>
      <c r="R1204" s="77">
        <v>0.40114805820926847</v>
      </c>
      <c r="S1204" s="77">
        <v>0.88235294117647056</v>
      </c>
      <c r="T1204" s="77">
        <v>0.73863797435732237</v>
      </c>
      <c r="U1204" s="77">
        <v>0.35220574046315162</v>
      </c>
      <c r="V1204" s="77">
        <v>0.14518376936248159</v>
      </c>
      <c r="W1204" s="77" t="s">
        <v>3395</v>
      </c>
      <c r="X1204" s="77">
        <v>1</v>
      </c>
      <c r="Y1204" s="77">
        <v>0.46451226769821735</v>
      </c>
      <c r="Z1204" s="77">
        <v>0.32571428571428573</v>
      </c>
      <c r="AA1204" s="77">
        <v>0.40673309807557095</v>
      </c>
      <c r="AB1204" s="77">
        <v>0.56148705096073503</v>
      </c>
      <c r="AC1204" s="77">
        <v>0.42105263157894735</v>
      </c>
      <c r="AD1204" s="76">
        <v>0.70140963349891605</v>
      </c>
      <c r="AE1204" s="77">
        <v>0.72976400192652568</v>
      </c>
      <c r="AF1204" s="77">
        <v>0.69498508961543282</v>
      </c>
      <c r="AG1204" s="77">
        <v>0.81049545776689647</v>
      </c>
      <c r="AH1204" s="77">
        <v>0.24869475491281662</v>
      </c>
      <c r="AI1204" s="77">
        <v>1</v>
      </c>
      <c r="AJ1204" s="77">
        <v>0.39511327670625151</v>
      </c>
      <c r="AK1204" s="77">
        <v>0.48411007451815302</v>
      </c>
      <c r="AL1204" s="77">
        <v>0.42105263157894735</v>
      </c>
      <c r="AM1204" s="76">
        <v>0.70871957501362493</v>
      </c>
      <c r="AN1204" s="77">
        <v>0.68639673755990438</v>
      </c>
      <c r="AO1204" s="78">
        <v>0.43342532760111729</v>
      </c>
      <c r="AP1204" s="79">
        <v>0.60235126562478447</v>
      </c>
      <c r="AQ1204" s="70">
        <v>3</v>
      </c>
      <c r="AR1204" s="71">
        <v>3</v>
      </c>
      <c r="AS1204" s="71">
        <v>0</v>
      </c>
      <c r="AT1204" s="71">
        <v>1</v>
      </c>
      <c r="AU1204" s="71">
        <v>0</v>
      </c>
      <c r="AV1204" s="71" t="s">
        <v>3395</v>
      </c>
      <c r="AW1204" s="72" t="s">
        <v>3420</v>
      </c>
    </row>
    <row r="1205" spans="1:49">
      <c r="A1205" s="23" t="s">
        <v>4953</v>
      </c>
      <c r="B1205" s="23" t="s">
        <v>3717</v>
      </c>
      <c r="C1205" s="23" t="s">
        <v>2816</v>
      </c>
      <c r="D1205" s="24" t="s">
        <v>1590</v>
      </c>
      <c r="E1205" s="24" t="s">
        <v>1591</v>
      </c>
      <c r="F1205" s="24" t="s">
        <v>1592</v>
      </c>
      <c r="G1205" s="24" t="s">
        <v>1593</v>
      </c>
      <c r="H1205" s="76">
        <v>0.93458893658206987</v>
      </c>
      <c r="I1205" s="77">
        <v>0.44231372640431615</v>
      </c>
      <c r="J1205" s="77">
        <v>0.59407797023989239</v>
      </c>
      <c r="K1205" s="77">
        <v>0.27569096053681463</v>
      </c>
      <c r="L1205" s="77">
        <v>0.78809248349530059</v>
      </c>
      <c r="M1205" s="77">
        <v>0.45607982917465528</v>
      </c>
      <c r="N1205" s="77">
        <v>0.58601835350363696</v>
      </c>
      <c r="O1205" s="77" t="s">
        <v>3395</v>
      </c>
      <c r="P1205" s="77">
        <v>0.57288022897343782</v>
      </c>
      <c r="Q1205" s="77">
        <v>0.99754661432777225</v>
      </c>
      <c r="R1205" s="77">
        <v>9.63661394136512E-3</v>
      </c>
      <c r="S1205" s="77">
        <v>0.82352941176470584</v>
      </c>
      <c r="T1205" s="77">
        <v>0.42208620578570971</v>
      </c>
      <c r="U1205" s="77">
        <v>0.66029713427344561</v>
      </c>
      <c r="V1205" s="77">
        <v>0.7767754503916714</v>
      </c>
      <c r="W1205" s="77">
        <v>0.61264286161555626</v>
      </c>
      <c r="X1205" s="77">
        <v>1</v>
      </c>
      <c r="Y1205" s="77">
        <v>0.62418170259961592</v>
      </c>
      <c r="Z1205" s="77">
        <v>0.72571428571428576</v>
      </c>
      <c r="AA1205" s="77">
        <v>0.66630717318422772</v>
      </c>
      <c r="AB1205" s="77">
        <v>0.47844611528822056</v>
      </c>
      <c r="AC1205" s="77">
        <v>0.64210526315789473</v>
      </c>
      <c r="AD1205" s="76">
        <v>0.65699354440875946</v>
      </c>
      <c r="AE1205" s="77">
        <v>0.5357523711367691</v>
      </c>
      <c r="AF1205" s="77">
        <v>0.50359161413456865</v>
      </c>
      <c r="AG1205" s="77">
        <v>0.62280780877520781</v>
      </c>
      <c r="AH1205" s="77">
        <v>0.71853629233255845</v>
      </c>
      <c r="AI1205" s="77">
        <v>0.80632143080777818</v>
      </c>
      <c r="AJ1205" s="77">
        <v>0.67494799415695084</v>
      </c>
      <c r="AK1205" s="77">
        <v>0.57237664423622414</v>
      </c>
      <c r="AL1205" s="77">
        <v>0.64210526315789473</v>
      </c>
      <c r="AM1205" s="76">
        <v>0.56544584322669911</v>
      </c>
      <c r="AN1205" s="77">
        <v>0.71588851063851477</v>
      </c>
      <c r="AO1205" s="78">
        <v>0.62980996718368998</v>
      </c>
      <c r="AP1205" s="79">
        <v>0.63556740491638997</v>
      </c>
      <c r="AQ1205" s="70">
        <v>3</v>
      </c>
      <c r="AR1205" s="71">
        <v>0</v>
      </c>
      <c r="AS1205" s="71">
        <v>0</v>
      </c>
      <c r="AT1205" s="71">
        <v>0</v>
      </c>
      <c r="AU1205" s="71">
        <v>0</v>
      </c>
      <c r="AV1205" s="71" t="s">
        <v>3395</v>
      </c>
      <c r="AW1205" s="72" t="s">
        <v>3421</v>
      </c>
    </row>
    <row r="1206" spans="1:49">
      <c r="A1206" s="23" t="s">
        <v>4954</v>
      </c>
      <c r="B1206" s="23" t="s">
        <v>3717</v>
      </c>
      <c r="C1206" s="23" t="s">
        <v>2818</v>
      </c>
      <c r="D1206" s="24" t="s">
        <v>1590</v>
      </c>
      <c r="E1206" s="24" t="s">
        <v>1591</v>
      </c>
      <c r="F1206" s="24" t="s">
        <v>1592</v>
      </c>
      <c r="G1206" s="24" t="s">
        <v>1595</v>
      </c>
      <c r="H1206" s="76">
        <v>0.93458893658206987</v>
      </c>
      <c r="I1206" s="77">
        <v>0.51994390569671722</v>
      </c>
      <c r="J1206" s="77">
        <v>0.69038246819683002</v>
      </c>
      <c r="K1206" s="77">
        <v>0.33664913240157679</v>
      </c>
      <c r="L1206" s="77">
        <v>0.79298415399671185</v>
      </c>
      <c r="M1206" s="77">
        <v>0.41697083333387308</v>
      </c>
      <c r="N1206" s="77">
        <v>0.61785283091971366</v>
      </c>
      <c r="O1206" s="77" t="s">
        <v>3395</v>
      </c>
      <c r="P1206" s="77">
        <v>0.4209962891587325</v>
      </c>
      <c r="Q1206" s="77">
        <v>1</v>
      </c>
      <c r="R1206" s="77">
        <v>7.5520035882590056E-3</v>
      </c>
      <c r="S1206" s="77">
        <v>0.82352941176470584</v>
      </c>
      <c r="T1206" s="77">
        <v>0.42208620578570971</v>
      </c>
      <c r="U1206" s="77">
        <v>0.66153778889806303</v>
      </c>
      <c r="V1206" s="77">
        <v>0.7767754503916714</v>
      </c>
      <c r="W1206" s="77">
        <v>0.70011862656945445</v>
      </c>
      <c r="X1206" s="77">
        <v>1</v>
      </c>
      <c r="Y1206" s="77">
        <v>0.62418170259961592</v>
      </c>
      <c r="Z1206" s="77">
        <v>0.72571428571428576</v>
      </c>
      <c r="AA1206" s="77">
        <v>0.63052825217990549</v>
      </c>
      <c r="AB1206" s="77">
        <v>0.47844611528822056</v>
      </c>
      <c r="AC1206" s="77">
        <v>0.64210526315789473</v>
      </c>
      <c r="AD1206" s="76">
        <v>0.71497177015853897</v>
      </c>
      <c r="AE1206" s="77">
        <v>0.51709064796212156</v>
      </c>
      <c r="AF1206" s="77">
        <v>0.50377600179412951</v>
      </c>
      <c r="AG1206" s="77">
        <v>0.62280780877520781</v>
      </c>
      <c r="AH1206" s="77">
        <v>0.71915661964486721</v>
      </c>
      <c r="AI1206" s="77">
        <v>0.85005931328472717</v>
      </c>
      <c r="AJ1206" s="77">
        <v>0.67494799415695084</v>
      </c>
      <c r="AK1206" s="77">
        <v>0.55448718373406303</v>
      </c>
      <c r="AL1206" s="77">
        <v>0.64210526315789473</v>
      </c>
      <c r="AM1206" s="76">
        <v>0.57861280663826331</v>
      </c>
      <c r="AN1206" s="77">
        <v>0.7306745805682674</v>
      </c>
      <c r="AO1206" s="78">
        <v>0.62384681368296957</v>
      </c>
      <c r="AP1206" s="79">
        <v>0.64284057959758811</v>
      </c>
      <c r="AQ1206" s="70">
        <v>3</v>
      </c>
      <c r="AR1206" s="71">
        <v>0</v>
      </c>
      <c r="AS1206" s="71">
        <v>0</v>
      </c>
      <c r="AT1206" s="71">
        <v>0</v>
      </c>
      <c r="AU1206" s="71">
        <v>0</v>
      </c>
      <c r="AV1206" s="71" t="s">
        <v>3395</v>
      </c>
      <c r="AW1206" s="72" t="s">
        <v>3421</v>
      </c>
    </row>
    <row r="1207" spans="1:49">
      <c r="A1207" s="23" t="s">
        <v>4955</v>
      </c>
      <c r="B1207" s="23" t="s">
        <v>3717</v>
      </c>
      <c r="C1207" s="23" t="s">
        <v>2820</v>
      </c>
      <c r="D1207" s="24" t="s">
        <v>1590</v>
      </c>
      <c r="E1207" s="24" t="s">
        <v>1591</v>
      </c>
      <c r="F1207" s="24" t="s">
        <v>1592</v>
      </c>
      <c r="G1207" s="24" t="s">
        <v>1597</v>
      </c>
      <c r="H1207" s="76">
        <v>0.93458893658206987</v>
      </c>
      <c r="I1207" s="77">
        <v>0.55108644389248784</v>
      </c>
      <c r="J1207" s="77">
        <v>0.80861294961043972</v>
      </c>
      <c r="K1207" s="77">
        <v>0.39200286384416461</v>
      </c>
      <c r="L1207" s="77">
        <v>0.83205654150590569</v>
      </c>
      <c r="M1207" s="77">
        <v>0.6577330016542875</v>
      </c>
      <c r="N1207" s="77">
        <v>0.79423345097640818</v>
      </c>
      <c r="O1207" s="77" t="s">
        <v>3395</v>
      </c>
      <c r="P1207" s="77">
        <v>0.32023726922553197</v>
      </c>
      <c r="Q1207" s="77">
        <v>0.99754661432777225</v>
      </c>
      <c r="R1207" s="77">
        <v>7.2445577966810407E-2</v>
      </c>
      <c r="S1207" s="77">
        <v>0.82352941176470584</v>
      </c>
      <c r="T1207" s="77">
        <v>0.42208620578570971</v>
      </c>
      <c r="U1207" s="77">
        <v>0.72383882314058168</v>
      </c>
      <c r="V1207" s="77">
        <v>0.7767754503916714</v>
      </c>
      <c r="W1207" s="77">
        <v>0.25906790743441915</v>
      </c>
      <c r="X1207" s="77">
        <v>1</v>
      </c>
      <c r="Y1207" s="77">
        <v>0.62418170259961592</v>
      </c>
      <c r="Z1207" s="77">
        <v>0.72571428571428576</v>
      </c>
      <c r="AA1207" s="77">
        <v>0.63052825217990549</v>
      </c>
      <c r="AB1207" s="77">
        <v>0.47844611528822056</v>
      </c>
      <c r="AC1207" s="77">
        <v>0.64210526315789473</v>
      </c>
      <c r="AD1207" s="76">
        <v>0.76476277669499915</v>
      </c>
      <c r="AE1207" s="77">
        <v>0.59925262544125957</v>
      </c>
      <c r="AF1207" s="77">
        <v>0.53499609614729138</v>
      </c>
      <c r="AG1207" s="77">
        <v>0.62280780877520781</v>
      </c>
      <c r="AH1207" s="77">
        <v>0.75030713676612648</v>
      </c>
      <c r="AI1207" s="77">
        <v>0.62953395371720955</v>
      </c>
      <c r="AJ1207" s="77">
        <v>0.67494799415695084</v>
      </c>
      <c r="AK1207" s="77">
        <v>0.55448718373406303</v>
      </c>
      <c r="AL1207" s="77">
        <v>0.64210526315789473</v>
      </c>
      <c r="AM1207" s="76">
        <v>0.63300383276118344</v>
      </c>
      <c r="AN1207" s="77">
        <v>0.66754963308618132</v>
      </c>
      <c r="AO1207" s="78">
        <v>0.62384681368296957</v>
      </c>
      <c r="AP1207" s="79">
        <v>0.64133026011066241</v>
      </c>
      <c r="AQ1207" s="70">
        <v>3</v>
      </c>
      <c r="AR1207" s="71">
        <v>0</v>
      </c>
      <c r="AS1207" s="71">
        <v>0</v>
      </c>
      <c r="AT1207" s="71">
        <v>0</v>
      </c>
      <c r="AU1207" s="71">
        <v>0</v>
      </c>
      <c r="AV1207" s="71" t="s">
        <v>3395</v>
      </c>
      <c r="AW1207" s="72" t="s">
        <v>3421</v>
      </c>
    </row>
    <row r="1208" spans="1:49">
      <c r="A1208" s="23" t="s">
        <v>4956</v>
      </c>
      <c r="B1208" s="23" t="s">
        <v>3717</v>
      </c>
      <c r="C1208" s="23" t="s">
        <v>2822</v>
      </c>
      <c r="D1208" s="24" t="s">
        <v>1590</v>
      </c>
      <c r="E1208" s="24" t="s">
        <v>1591</v>
      </c>
      <c r="F1208" s="24" t="s">
        <v>1592</v>
      </c>
      <c r="G1208" s="24" t="s">
        <v>1599</v>
      </c>
      <c r="H1208" s="76">
        <v>0.93458893658206987</v>
      </c>
      <c r="I1208" s="77">
        <v>0.53554743602964172</v>
      </c>
      <c r="J1208" s="77">
        <v>0.77434473187295194</v>
      </c>
      <c r="K1208" s="77">
        <v>0.40665908328865019</v>
      </c>
      <c r="L1208" s="77">
        <v>0.80991190849501615</v>
      </c>
      <c r="M1208" s="77">
        <v>0.5969634393417016</v>
      </c>
      <c r="N1208" s="77">
        <v>0.57669535879730704</v>
      </c>
      <c r="O1208" s="77" t="s">
        <v>3395</v>
      </c>
      <c r="P1208" s="77">
        <v>0.72124697304871965</v>
      </c>
      <c r="Q1208" s="77">
        <v>0.99631992149165849</v>
      </c>
      <c r="R1208" s="77">
        <v>5.3128811766134938E-2</v>
      </c>
      <c r="S1208" s="77">
        <v>0.82352941176470584</v>
      </c>
      <c r="T1208" s="77">
        <v>0.42208620578570971</v>
      </c>
      <c r="U1208" s="77">
        <v>0.70124984289307057</v>
      </c>
      <c r="V1208" s="77">
        <v>0.7767754503916714</v>
      </c>
      <c r="W1208" s="77">
        <v>0.10601510712089358</v>
      </c>
      <c r="X1208" s="77">
        <v>0.79827533684919039</v>
      </c>
      <c r="Y1208" s="77">
        <v>0.62418170259961592</v>
      </c>
      <c r="Z1208" s="77">
        <v>0.72571428571428576</v>
      </c>
      <c r="AA1208" s="77">
        <v>0.70208609418854995</v>
      </c>
      <c r="AB1208" s="77">
        <v>0.47844611528822056</v>
      </c>
      <c r="AC1208" s="77">
        <v>0.64210526315789473</v>
      </c>
      <c r="AD1208" s="76">
        <v>0.74816036816155451</v>
      </c>
      <c r="AE1208" s="77">
        <v>0.62229535259427893</v>
      </c>
      <c r="AF1208" s="77">
        <v>0.52472436662889677</v>
      </c>
      <c r="AG1208" s="77">
        <v>0.62280780877520781</v>
      </c>
      <c r="AH1208" s="77">
        <v>0.73901264664237099</v>
      </c>
      <c r="AI1208" s="77">
        <v>0.45214522198504198</v>
      </c>
      <c r="AJ1208" s="77">
        <v>0.67494799415695084</v>
      </c>
      <c r="AK1208" s="77">
        <v>0.59026610473838526</v>
      </c>
      <c r="AL1208" s="77">
        <v>0.64210526315789473</v>
      </c>
      <c r="AM1208" s="76">
        <v>0.63172669579491003</v>
      </c>
      <c r="AN1208" s="77">
        <v>0.60465522580087361</v>
      </c>
      <c r="AO1208" s="78">
        <v>0.63577312068441028</v>
      </c>
      <c r="AP1208" s="79">
        <v>0.62397446281172186</v>
      </c>
      <c r="AQ1208" s="70">
        <v>3</v>
      </c>
      <c r="AR1208" s="71">
        <v>0</v>
      </c>
      <c r="AS1208" s="71">
        <v>0</v>
      </c>
      <c r="AT1208" s="71">
        <v>0</v>
      </c>
      <c r="AU1208" s="71">
        <v>0</v>
      </c>
      <c r="AV1208" s="71" t="s">
        <v>3395</v>
      </c>
      <c r="AW1208" s="72" t="s">
        <v>3421</v>
      </c>
    </row>
    <row r="1209" spans="1:49">
      <c r="A1209" s="23" t="s">
        <v>4957</v>
      </c>
      <c r="B1209" s="23" t="s">
        <v>3717</v>
      </c>
      <c r="C1209" s="23" t="s">
        <v>2824</v>
      </c>
      <c r="D1209" s="24" t="s">
        <v>1590</v>
      </c>
      <c r="E1209" s="24" t="s">
        <v>1591</v>
      </c>
      <c r="F1209" s="24" t="s">
        <v>1617</v>
      </c>
      <c r="G1209" s="24" t="s">
        <v>1618</v>
      </c>
      <c r="H1209" s="76">
        <v>0.93102474249212785</v>
      </c>
      <c r="I1209" s="77">
        <v>0.57740324852459213</v>
      </c>
      <c r="J1209" s="77">
        <v>0.6228677282351287</v>
      </c>
      <c r="K1209" s="77">
        <v>0.1365414592146077</v>
      </c>
      <c r="L1209" s="77">
        <v>0.80349501350576735</v>
      </c>
      <c r="M1209" s="77">
        <v>0.99355364680280311</v>
      </c>
      <c r="N1209" s="77">
        <v>0.59335403661265795</v>
      </c>
      <c r="O1209" s="77" t="s">
        <v>3395</v>
      </c>
      <c r="P1209" s="77">
        <v>0.38907701454584309</v>
      </c>
      <c r="Q1209" s="77">
        <v>0.99263984298331698</v>
      </c>
      <c r="R1209" s="77">
        <v>4.0467383593835613E-3</v>
      </c>
      <c r="S1209" s="77">
        <v>0.74117647058823499</v>
      </c>
      <c r="T1209" s="77">
        <v>0.26535983506217381</v>
      </c>
      <c r="U1209" s="77">
        <v>0.6377359553937012</v>
      </c>
      <c r="V1209" s="77">
        <v>0.71655839366702001</v>
      </c>
      <c r="W1209" s="77">
        <v>0.83138027869125242</v>
      </c>
      <c r="X1209" s="77">
        <v>0.97762206477583358</v>
      </c>
      <c r="Y1209" s="77">
        <v>0.57109381340114163</v>
      </c>
      <c r="Z1209" s="77">
        <v>0.66857142857142859</v>
      </c>
      <c r="AA1209" s="77">
        <v>0.63457324711561469</v>
      </c>
      <c r="AB1209" s="77">
        <v>0.47844611528822056</v>
      </c>
      <c r="AC1209" s="77">
        <v>0.64210526315789473</v>
      </c>
      <c r="AD1209" s="76">
        <v>0.71043190641728293</v>
      </c>
      <c r="AE1209" s="77">
        <v>0.58320423413633582</v>
      </c>
      <c r="AF1209" s="77">
        <v>0.49834329067135025</v>
      </c>
      <c r="AG1209" s="77">
        <v>0.50326815282520443</v>
      </c>
      <c r="AH1209" s="77">
        <v>0.67714717453036055</v>
      </c>
      <c r="AI1209" s="77">
        <v>0.90450117173354294</v>
      </c>
      <c r="AJ1209" s="77">
        <v>0.61983262098628511</v>
      </c>
      <c r="AK1209" s="77">
        <v>0.55650968120191768</v>
      </c>
      <c r="AL1209" s="77">
        <v>0.64210526315789473</v>
      </c>
      <c r="AM1209" s="76">
        <v>0.59732647707498965</v>
      </c>
      <c r="AN1209" s="77">
        <v>0.69497216636303583</v>
      </c>
      <c r="AO1209" s="78">
        <v>0.60614918844869925</v>
      </c>
      <c r="AP1209" s="79">
        <v>0.63207040970555872</v>
      </c>
      <c r="AQ1209" s="70">
        <v>3</v>
      </c>
      <c r="AR1209" s="71">
        <v>0</v>
      </c>
      <c r="AS1209" s="71">
        <v>1</v>
      </c>
      <c r="AT1209" s="71">
        <v>0</v>
      </c>
      <c r="AU1209" s="71">
        <v>0</v>
      </c>
      <c r="AV1209" s="71" t="s">
        <v>3395</v>
      </c>
      <c r="AW1209" s="72" t="s">
        <v>3421</v>
      </c>
    </row>
    <row r="1210" spans="1:49">
      <c r="A1210" s="23" t="s">
        <v>4958</v>
      </c>
      <c r="B1210" s="23" t="s">
        <v>3717</v>
      </c>
      <c r="C1210" s="23" t="s">
        <v>2828</v>
      </c>
      <c r="D1210" s="24" t="s">
        <v>1590</v>
      </c>
      <c r="E1210" s="24" t="s">
        <v>1591</v>
      </c>
      <c r="F1210" s="24" t="s">
        <v>1617</v>
      </c>
      <c r="G1210" s="24" t="s">
        <v>1620</v>
      </c>
      <c r="H1210" s="76">
        <v>0.93102474249212785</v>
      </c>
      <c r="I1210" s="77">
        <v>0.65042523241268102</v>
      </c>
      <c r="J1210" s="77">
        <v>0.80192290617595718</v>
      </c>
      <c r="K1210" s="77">
        <v>0.17839129029518408</v>
      </c>
      <c r="L1210" s="77">
        <v>0.8083223199216335</v>
      </c>
      <c r="M1210" s="77">
        <v>0.99933827185601953</v>
      </c>
      <c r="N1210" s="77">
        <v>0.86212984763821143</v>
      </c>
      <c r="O1210" s="77" t="s">
        <v>3395</v>
      </c>
      <c r="P1210" s="77">
        <v>0.48270943543621686</v>
      </c>
      <c r="Q1210" s="77">
        <v>0.99141315014720321</v>
      </c>
      <c r="R1210" s="77">
        <v>8.9103676497209218E-3</v>
      </c>
      <c r="S1210" s="77">
        <v>0.74117647058823499</v>
      </c>
      <c r="T1210" s="77">
        <v>0.26535983506217381</v>
      </c>
      <c r="U1210" s="77">
        <v>0.64952646014465754</v>
      </c>
      <c r="V1210" s="77">
        <v>0.71655839366702001</v>
      </c>
      <c r="W1210" s="77">
        <v>0.72017772301865413</v>
      </c>
      <c r="X1210" s="77">
        <v>0.95534009733053438</v>
      </c>
      <c r="Y1210" s="77">
        <v>0.57109381340114163</v>
      </c>
      <c r="Z1210" s="77">
        <v>0.66857142857142859</v>
      </c>
      <c r="AA1210" s="77">
        <v>0.63457324711561469</v>
      </c>
      <c r="AB1210" s="77">
        <v>0.47844611528822056</v>
      </c>
      <c r="AC1210" s="77">
        <v>0.64210526315789473</v>
      </c>
      <c r="AD1210" s="76">
        <v>0.79445762702692202</v>
      </c>
      <c r="AE1210" s="77">
        <v>0.66617823302945312</v>
      </c>
      <c r="AF1210" s="77">
        <v>0.50016175889846204</v>
      </c>
      <c r="AG1210" s="77">
        <v>0.50326815282520443</v>
      </c>
      <c r="AH1210" s="77">
        <v>0.68304242690583883</v>
      </c>
      <c r="AI1210" s="77">
        <v>0.83775891017459425</v>
      </c>
      <c r="AJ1210" s="77">
        <v>0.61983262098628511</v>
      </c>
      <c r="AK1210" s="77">
        <v>0.55650968120191768</v>
      </c>
      <c r="AL1210" s="77">
        <v>0.64210526315789473</v>
      </c>
      <c r="AM1210" s="76">
        <v>0.65359920631827906</v>
      </c>
      <c r="AN1210" s="77">
        <v>0.67468982996854587</v>
      </c>
      <c r="AO1210" s="78">
        <v>0.60614918844869925</v>
      </c>
      <c r="AP1210" s="79">
        <v>0.64448981892149071</v>
      </c>
      <c r="AQ1210" s="70">
        <v>3</v>
      </c>
      <c r="AR1210" s="71">
        <v>0</v>
      </c>
      <c r="AS1210" s="71">
        <v>0</v>
      </c>
      <c r="AT1210" s="71">
        <v>0</v>
      </c>
      <c r="AU1210" s="71">
        <v>0</v>
      </c>
      <c r="AV1210" s="71" t="s">
        <v>3395</v>
      </c>
      <c r="AW1210" s="72" t="s">
        <v>3421</v>
      </c>
    </row>
    <row r="1211" spans="1:49">
      <c r="A1211" s="23" t="s">
        <v>4959</v>
      </c>
      <c r="B1211" s="23" t="s">
        <v>3717</v>
      </c>
      <c r="C1211" s="23" t="s">
        <v>2830</v>
      </c>
      <c r="D1211" s="24" t="s">
        <v>1590</v>
      </c>
      <c r="E1211" s="24" t="s">
        <v>1591</v>
      </c>
      <c r="F1211" s="24" t="s">
        <v>1617</v>
      </c>
      <c r="G1211" s="24" t="s">
        <v>1622</v>
      </c>
      <c r="H1211" s="76">
        <v>0.93102474249212785</v>
      </c>
      <c r="I1211" s="77">
        <v>0.48867580507571262</v>
      </c>
      <c r="J1211" s="77">
        <v>0.5748121854575674</v>
      </c>
      <c r="K1211" s="77">
        <v>0.24953172748528252</v>
      </c>
      <c r="L1211" s="77">
        <v>0.85048079595353243</v>
      </c>
      <c r="M1211" s="77">
        <v>0.2968629922477215</v>
      </c>
      <c r="N1211" s="77">
        <v>0.55885772019658142</v>
      </c>
      <c r="O1211" s="77" t="s">
        <v>3395</v>
      </c>
      <c r="P1211" s="77">
        <v>0.39016937040239968</v>
      </c>
      <c r="Q1211" s="77">
        <v>0.99877330716388624</v>
      </c>
      <c r="R1211" s="77">
        <v>2.2028329369527283E-2</v>
      </c>
      <c r="S1211" s="77">
        <v>0.74117647058823499</v>
      </c>
      <c r="T1211" s="77">
        <v>0.26535983506217381</v>
      </c>
      <c r="U1211" s="77">
        <v>0.6383658815462363</v>
      </c>
      <c r="V1211" s="77">
        <v>0.71655839366702001</v>
      </c>
      <c r="W1211" s="77">
        <v>0.6779095378025245</v>
      </c>
      <c r="X1211" s="77">
        <v>0.7827989809515391</v>
      </c>
      <c r="Y1211" s="77">
        <v>0.57109381340114163</v>
      </c>
      <c r="Z1211" s="77">
        <v>0.66857142857142859</v>
      </c>
      <c r="AA1211" s="77">
        <v>0.63457324711561469</v>
      </c>
      <c r="AB1211" s="77">
        <v>0.47844611528822056</v>
      </c>
      <c r="AC1211" s="77">
        <v>0.64210526315789473</v>
      </c>
      <c r="AD1211" s="76">
        <v>0.66483757767513596</v>
      </c>
      <c r="AE1211" s="77">
        <v>0.46918052125710352</v>
      </c>
      <c r="AF1211" s="77">
        <v>0.5104008182667068</v>
      </c>
      <c r="AG1211" s="77">
        <v>0.50326815282520443</v>
      </c>
      <c r="AH1211" s="77">
        <v>0.6774621376066281</v>
      </c>
      <c r="AI1211" s="77">
        <v>0.7303542593770318</v>
      </c>
      <c r="AJ1211" s="77">
        <v>0.61983262098628511</v>
      </c>
      <c r="AK1211" s="77">
        <v>0.55650968120191768</v>
      </c>
      <c r="AL1211" s="77">
        <v>0.64210526315789473</v>
      </c>
      <c r="AM1211" s="76">
        <v>0.54813963906631546</v>
      </c>
      <c r="AN1211" s="77">
        <v>0.63702818326962141</v>
      </c>
      <c r="AO1211" s="78">
        <v>0.60614918844869925</v>
      </c>
      <c r="AP1211" s="79">
        <v>0.59652781498673058</v>
      </c>
      <c r="AQ1211" s="70">
        <v>3</v>
      </c>
      <c r="AR1211" s="71">
        <v>0</v>
      </c>
      <c r="AS1211" s="71">
        <v>2</v>
      </c>
      <c r="AT1211" s="71">
        <v>0</v>
      </c>
      <c r="AU1211" s="71">
        <v>0</v>
      </c>
      <c r="AV1211" s="71" t="s">
        <v>3395</v>
      </c>
      <c r="AW1211" s="72" t="s">
        <v>3421</v>
      </c>
    </row>
    <row r="1212" spans="1:49">
      <c r="A1212" s="23" t="s">
        <v>4960</v>
      </c>
      <c r="B1212" s="23" t="s">
        <v>3717</v>
      </c>
      <c r="C1212" s="23" t="s">
        <v>2832</v>
      </c>
      <c r="D1212" s="24" t="s">
        <v>1590</v>
      </c>
      <c r="E1212" s="24" t="s">
        <v>1591</v>
      </c>
      <c r="F1212" s="24" t="s">
        <v>1617</v>
      </c>
      <c r="G1212" s="24" t="s">
        <v>1624</v>
      </c>
      <c r="H1212" s="76">
        <v>0.93102474249212785</v>
      </c>
      <c r="I1212" s="77">
        <v>0.56297654739098701</v>
      </c>
      <c r="J1212" s="77">
        <v>0.62681968137971145</v>
      </c>
      <c r="K1212" s="77">
        <v>0.27002154010217472</v>
      </c>
      <c r="L1212" s="77">
        <v>0.80939279629174843</v>
      </c>
      <c r="M1212" s="77">
        <v>0.69871600398952149</v>
      </c>
      <c r="N1212" s="77">
        <v>0.61732533945747314</v>
      </c>
      <c r="O1212" s="77" t="s">
        <v>3395</v>
      </c>
      <c r="P1212" s="77">
        <v>0.46225479993204222</v>
      </c>
      <c r="Q1212" s="77">
        <v>0.99754661432777225</v>
      </c>
      <c r="R1212" s="77">
        <v>5.0838191698490187E-2</v>
      </c>
      <c r="S1212" s="77">
        <v>0.74117647058823499</v>
      </c>
      <c r="T1212" s="77">
        <v>0.26535983506217381</v>
      </c>
      <c r="U1212" s="77">
        <v>0.67902923497124767</v>
      </c>
      <c r="V1212" s="77">
        <v>0.71655839366702001</v>
      </c>
      <c r="W1212" s="77">
        <v>0.92647708880908475</v>
      </c>
      <c r="X1212" s="77">
        <v>1</v>
      </c>
      <c r="Y1212" s="77">
        <v>0.57109381340114163</v>
      </c>
      <c r="Z1212" s="77">
        <v>0.66857142857142859</v>
      </c>
      <c r="AA1212" s="77">
        <v>0.63457324711561469</v>
      </c>
      <c r="AB1212" s="77">
        <v>0.47844611528822056</v>
      </c>
      <c r="AC1212" s="77">
        <v>0.64210526315789473</v>
      </c>
      <c r="AD1212" s="76">
        <v>0.7069403237542754</v>
      </c>
      <c r="AE1212" s="77">
        <v>0.57154209595459204</v>
      </c>
      <c r="AF1212" s="77">
        <v>0.52419240301313119</v>
      </c>
      <c r="AG1212" s="77">
        <v>0.50326815282520443</v>
      </c>
      <c r="AH1212" s="77">
        <v>0.69779381431913379</v>
      </c>
      <c r="AI1212" s="77">
        <v>0.96323854440454237</v>
      </c>
      <c r="AJ1212" s="77">
        <v>0.61983262098628511</v>
      </c>
      <c r="AK1212" s="77">
        <v>0.55650968120191768</v>
      </c>
      <c r="AL1212" s="77">
        <v>0.64210526315789473</v>
      </c>
      <c r="AM1212" s="76">
        <v>0.60089160757399951</v>
      </c>
      <c r="AN1212" s="77">
        <v>0.72143350384962679</v>
      </c>
      <c r="AO1212" s="78">
        <v>0.60614918844869925</v>
      </c>
      <c r="AP1212" s="79">
        <v>0.64166596504485818</v>
      </c>
      <c r="AQ1212" s="70">
        <v>3</v>
      </c>
      <c r="AR1212" s="71">
        <v>0</v>
      </c>
      <c r="AS1212" s="71">
        <v>0</v>
      </c>
      <c r="AT1212" s="71">
        <v>0</v>
      </c>
      <c r="AU1212" s="71">
        <v>0</v>
      </c>
      <c r="AV1212" s="71" t="s">
        <v>3395</v>
      </c>
      <c r="AW1212" s="72" t="s">
        <v>3421</v>
      </c>
    </row>
    <row r="1213" spans="1:49">
      <c r="A1213" s="23" t="s">
        <v>4961</v>
      </c>
      <c r="B1213" s="23" t="s">
        <v>3717</v>
      </c>
      <c r="C1213" s="23" t="s">
        <v>2834</v>
      </c>
      <c r="D1213" s="24" t="s">
        <v>1590</v>
      </c>
      <c r="E1213" s="24" t="s">
        <v>1591</v>
      </c>
      <c r="F1213" s="24" t="s">
        <v>1617</v>
      </c>
      <c r="G1213" s="24" t="s">
        <v>1626</v>
      </c>
      <c r="H1213" s="76">
        <v>0.93102474249212785</v>
      </c>
      <c r="I1213" s="77">
        <v>0.6742273472277418</v>
      </c>
      <c r="J1213" s="77">
        <v>0.99986543715562626</v>
      </c>
      <c r="K1213" s="77">
        <v>0.18936110125132832</v>
      </c>
      <c r="L1213" s="77">
        <v>0.85048079595353243</v>
      </c>
      <c r="M1213" s="77">
        <v>0.99877434052113945</v>
      </c>
      <c r="N1213" s="77">
        <v>0.99991799580138374</v>
      </c>
      <c r="O1213" s="77" t="s">
        <v>3395</v>
      </c>
      <c r="P1213" s="77">
        <v>0.38465112724676886</v>
      </c>
      <c r="Q1213" s="77">
        <v>0.5</v>
      </c>
      <c r="R1213" s="77">
        <v>0.32930477316394402</v>
      </c>
      <c r="S1213" s="77">
        <v>0.74117647058823499</v>
      </c>
      <c r="T1213" s="77">
        <v>0.26535983506217381</v>
      </c>
      <c r="U1213" s="77">
        <v>0.66948202671830381</v>
      </c>
      <c r="V1213" s="77">
        <v>0.71655839366702001</v>
      </c>
      <c r="W1213" s="77">
        <v>0.68473973236263241</v>
      </c>
      <c r="X1213" s="77">
        <v>0.36779713313082774</v>
      </c>
      <c r="Y1213" s="77">
        <v>0.57109381340114163</v>
      </c>
      <c r="Z1213" s="77">
        <v>0.66857142857142859</v>
      </c>
      <c r="AA1213" s="77">
        <v>0.67035216811993692</v>
      </c>
      <c r="AB1213" s="77">
        <v>0.47844611528822056</v>
      </c>
      <c r="AC1213" s="77">
        <v>0.64210526315789473</v>
      </c>
      <c r="AD1213" s="76">
        <v>0.86837250895849871</v>
      </c>
      <c r="AE1213" s="77">
        <v>0.68463707215483049</v>
      </c>
      <c r="AF1213" s="77">
        <v>0.41465238658197201</v>
      </c>
      <c r="AG1213" s="77">
        <v>0.50326815282520443</v>
      </c>
      <c r="AH1213" s="77">
        <v>0.69302021019266191</v>
      </c>
      <c r="AI1213" s="77">
        <v>0.52626843274673007</v>
      </c>
      <c r="AJ1213" s="77">
        <v>0.61983262098628511</v>
      </c>
      <c r="AK1213" s="77">
        <v>0.5743991417040788</v>
      </c>
      <c r="AL1213" s="77">
        <v>0.64210526315789473</v>
      </c>
      <c r="AM1213" s="76">
        <v>0.65588732256510041</v>
      </c>
      <c r="AN1213" s="77">
        <v>0.57418559858819884</v>
      </c>
      <c r="AO1213" s="78">
        <v>0.61211234194941955</v>
      </c>
      <c r="AP1213" s="79">
        <v>0.61360881159794145</v>
      </c>
      <c r="AQ1213" s="70">
        <v>3</v>
      </c>
      <c r="AR1213" s="71">
        <v>0</v>
      </c>
      <c r="AS1213" s="71">
        <v>2</v>
      </c>
      <c r="AT1213" s="71">
        <v>0</v>
      </c>
      <c r="AU1213" s="71">
        <v>0</v>
      </c>
      <c r="AV1213" s="71" t="s">
        <v>3395</v>
      </c>
      <c r="AW1213" s="72" t="s">
        <v>3421</v>
      </c>
    </row>
    <row r="1214" spans="1:49">
      <c r="A1214" s="23" t="s">
        <v>4962</v>
      </c>
      <c r="B1214" s="23" t="s">
        <v>3717</v>
      </c>
      <c r="C1214" s="23" t="s">
        <v>2836</v>
      </c>
      <c r="D1214" s="24" t="s">
        <v>1590</v>
      </c>
      <c r="E1214" s="24" t="s">
        <v>1591</v>
      </c>
      <c r="F1214" s="24" t="s">
        <v>1617</v>
      </c>
      <c r="G1214" s="24" t="s">
        <v>1628</v>
      </c>
      <c r="H1214" s="76">
        <v>0.93102474249212785</v>
      </c>
      <c r="I1214" s="77">
        <v>0.40506098064187634</v>
      </c>
      <c r="J1214" s="77">
        <v>0.20060816012654259</v>
      </c>
      <c r="K1214" s="77">
        <v>0</v>
      </c>
      <c r="L1214" s="77">
        <v>0.85048079595353243</v>
      </c>
      <c r="M1214" s="77">
        <v>0.36158485133479823</v>
      </c>
      <c r="N1214" s="77">
        <v>8.1890614650548144E-2</v>
      </c>
      <c r="O1214" s="77" t="s">
        <v>3395</v>
      </c>
      <c r="P1214" s="77">
        <v>0.28089606409677992</v>
      </c>
      <c r="Q1214" s="77">
        <v>0.80495583905789991</v>
      </c>
      <c r="R1214" s="77">
        <v>4.344728668170203E-2</v>
      </c>
      <c r="S1214" s="77">
        <v>0.74117647058823499</v>
      </c>
      <c r="T1214" s="77">
        <v>0.26535983506217381</v>
      </c>
      <c r="U1214" s="77">
        <v>0.60819589116826112</v>
      </c>
      <c r="V1214" s="77">
        <v>0.71655839366702001</v>
      </c>
      <c r="W1214" s="77">
        <v>0.91393018019187278</v>
      </c>
      <c r="X1214" s="77">
        <v>1</v>
      </c>
      <c r="Y1214" s="77">
        <v>0.57109381340114163</v>
      </c>
      <c r="Z1214" s="77">
        <v>0.66857142857142859</v>
      </c>
      <c r="AA1214" s="77">
        <v>0.63457324711561469</v>
      </c>
      <c r="AB1214" s="77">
        <v>0.47844611528822056</v>
      </c>
      <c r="AC1214" s="77">
        <v>0.64210526315789473</v>
      </c>
      <c r="AD1214" s="76">
        <v>0.51223129442018223</v>
      </c>
      <c r="AE1214" s="77">
        <v>0.31497046520713173</v>
      </c>
      <c r="AF1214" s="77">
        <v>0.42420156286980099</v>
      </c>
      <c r="AG1214" s="77">
        <v>0.50326815282520443</v>
      </c>
      <c r="AH1214" s="77">
        <v>0.66237714241764056</v>
      </c>
      <c r="AI1214" s="77">
        <v>0.95696509009593633</v>
      </c>
      <c r="AJ1214" s="77">
        <v>0.61983262098628511</v>
      </c>
      <c r="AK1214" s="77">
        <v>0.55650968120191768</v>
      </c>
      <c r="AL1214" s="77">
        <v>0.64210526315789473</v>
      </c>
      <c r="AM1214" s="76">
        <v>0.41713444083237167</v>
      </c>
      <c r="AN1214" s="77">
        <v>0.70753679511292711</v>
      </c>
      <c r="AO1214" s="78">
        <v>0.60614918844869925</v>
      </c>
      <c r="AP1214" s="79">
        <v>0.57020338657348568</v>
      </c>
      <c r="AQ1214" s="70">
        <v>3</v>
      </c>
      <c r="AR1214" s="71">
        <v>0</v>
      </c>
      <c r="AS1214" s="71">
        <v>2</v>
      </c>
      <c r="AT1214" s="71">
        <v>0</v>
      </c>
      <c r="AU1214" s="71">
        <v>0</v>
      </c>
      <c r="AV1214" s="71" t="s">
        <v>3395</v>
      </c>
      <c r="AW1214" s="72" t="s">
        <v>3421</v>
      </c>
    </row>
    <row r="1215" spans="1:49">
      <c r="A1215" s="23" t="s">
        <v>4963</v>
      </c>
      <c r="B1215" s="23" t="s">
        <v>3717</v>
      </c>
      <c r="C1215" s="23" t="s">
        <v>2838</v>
      </c>
      <c r="D1215" s="24" t="s">
        <v>1590</v>
      </c>
      <c r="E1215" s="24" t="s">
        <v>1591</v>
      </c>
      <c r="F1215" s="24" t="s">
        <v>1617</v>
      </c>
      <c r="G1215" s="24" t="s">
        <v>1630</v>
      </c>
      <c r="H1215" s="76">
        <v>0.93102474249212785</v>
      </c>
      <c r="I1215" s="77">
        <v>0.63740741867851824</v>
      </c>
      <c r="J1215" s="77">
        <v>0.78751591069738014</v>
      </c>
      <c r="K1215" s="77">
        <v>0.32769075064622077</v>
      </c>
      <c r="L1215" s="77">
        <v>0.85048079595353243</v>
      </c>
      <c r="M1215" s="77">
        <v>0.47092726118047257</v>
      </c>
      <c r="N1215" s="77">
        <v>0.79037884888824328</v>
      </c>
      <c r="O1215" s="77" t="s">
        <v>3395</v>
      </c>
      <c r="P1215" s="77">
        <v>0.3495577040253196</v>
      </c>
      <c r="Q1215" s="77">
        <v>0.95338567222767412</v>
      </c>
      <c r="R1215" s="77">
        <v>5.4780202579988349E-2</v>
      </c>
      <c r="S1215" s="77">
        <v>0.74117647058823499</v>
      </c>
      <c r="T1215" s="77">
        <v>0.26535983506217381</v>
      </c>
      <c r="U1215" s="77">
        <v>0.66233989049396047</v>
      </c>
      <c r="V1215" s="77">
        <v>0.71655839366702001</v>
      </c>
      <c r="W1215" s="77">
        <v>0.54331649368897528</v>
      </c>
      <c r="X1215" s="77">
        <v>0.98534227734740354</v>
      </c>
      <c r="Y1215" s="77">
        <v>0.57109381340114163</v>
      </c>
      <c r="Z1215" s="77">
        <v>0.66857142857142859</v>
      </c>
      <c r="AA1215" s="77">
        <v>0.63457324711561469</v>
      </c>
      <c r="AB1215" s="77">
        <v>0.47844611528822056</v>
      </c>
      <c r="AC1215" s="77">
        <v>0.64210526315789473</v>
      </c>
      <c r="AD1215" s="76">
        <v>0.78531602395600875</v>
      </c>
      <c r="AE1215" s="77">
        <v>0.5578070721387578</v>
      </c>
      <c r="AF1215" s="77">
        <v>0.50408293740383125</v>
      </c>
      <c r="AG1215" s="77">
        <v>0.50326815282520443</v>
      </c>
      <c r="AH1215" s="77">
        <v>0.68944914208049024</v>
      </c>
      <c r="AI1215" s="77">
        <v>0.76432938551818941</v>
      </c>
      <c r="AJ1215" s="77">
        <v>0.61983262098628511</v>
      </c>
      <c r="AK1215" s="77">
        <v>0.55650968120191768</v>
      </c>
      <c r="AL1215" s="77">
        <v>0.64210526315789473</v>
      </c>
      <c r="AM1215" s="76">
        <v>0.61573534449953271</v>
      </c>
      <c r="AN1215" s="77">
        <v>0.65234889347462799</v>
      </c>
      <c r="AO1215" s="78">
        <v>0.60614918844869925</v>
      </c>
      <c r="AP1215" s="79">
        <v>0.62458777970668589</v>
      </c>
      <c r="AQ1215" s="70">
        <v>3</v>
      </c>
      <c r="AR1215" s="71">
        <v>0</v>
      </c>
      <c r="AS1215" s="71">
        <v>2</v>
      </c>
      <c r="AT1215" s="71">
        <v>0</v>
      </c>
      <c r="AU1215" s="71">
        <v>0</v>
      </c>
      <c r="AV1215" s="71" t="s">
        <v>3395</v>
      </c>
      <c r="AW1215" s="72" t="s">
        <v>3421</v>
      </c>
    </row>
    <row r="1216" spans="1:49">
      <c r="A1216" s="23" t="s">
        <v>4964</v>
      </c>
      <c r="B1216" s="23" t="s">
        <v>3717</v>
      </c>
      <c r="C1216" s="23" t="s">
        <v>2840</v>
      </c>
      <c r="D1216" s="24" t="s">
        <v>1590</v>
      </c>
      <c r="E1216" s="24" t="s">
        <v>1632</v>
      </c>
      <c r="F1216" s="24" t="s">
        <v>1633</v>
      </c>
      <c r="G1216" s="24" t="s">
        <v>1634</v>
      </c>
      <c r="H1216" s="76">
        <v>0.9758343205943365</v>
      </c>
      <c r="I1216" s="77">
        <v>0.51060126279879792</v>
      </c>
      <c r="J1216" s="77">
        <v>1</v>
      </c>
      <c r="K1216" s="77">
        <v>0</v>
      </c>
      <c r="L1216" s="77">
        <v>0.90393808015118671</v>
      </c>
      <c r="M1216" s="77">
        <v>1</v>
      </c>
      <c r="N1216" s="77">
        <v>1</v>
      </c>
      <c r="O1216" s="77" t="s">
        <v>3395</v>
      </c>
      <c r="P1216" s="77">
        <v>0</v>
      </c>
      <c r="Q1216" s="77">
        <v>0.91246936612779184</v>
      </c>
      <c r="R1216" s="77">
        <v>0</v>
      </c>
      <c r="S1216" s="77">
        <v>0.9058823529411768</v>
      </c>
      <c r="T1216" s="77">
        <v>0.31026673539076088</v>
      </c>
      <c r="U1216" s="77">
        <v>0.82212321027329716</v>
      </c>
      <c r="V1216" s="77">
        <v>0.7741609457817713</v>
      </c>
      <c r="W1216" s="77">
        <v>0.94260580452018883</v>
      </c>
      <c r="X1216" s="77">
        <v>1</v>
      </c>
      <c r="Y1216" s="77">
        <v>0.77025793275083199</v>
      </c>
      <c r="Z1216" s="77">
        <v>0.74857142857142867</v>
      </c>
      <c r="AA1216" s="77">
        <v>0.64266323698703332</v>
      </c>
      <c r="AB1216" s="77">
        <v>0.47844611528822056</v>
      </c>
      <c r="AC1216" s="77">
        <v>0.64210526315789473</v>
      </c>
      <c r="AD1216" s="76">
        <v>0.82881186113104477</v>
      </c>
      <c r="AE1216" s="77">
        <v>0.58078761603023732</v>
      </c>
      <c r="AF1216" s="77">
        <v>0.45623468306389592</v>
      </c>
      <c r="AG1216" s="77">
        <v>0.60807454416596884</v>
      </c>
      <c r="AH1216" s="77">
        <v>0.79814207802753423</v>
      </c>
      <c r="AI1216" s="77">
        <v>0.97130290226009441</v>
      </c>
      <c r="AJ1216" s="77">
        <v>0.75941468066113038</v>
      </c>
      <c r="AK1216" s="77">
        <v>0.56055467613762699</v>
      </c>
      <c r="AL1216" s="77">
        <v>0.64210526315789473</v>
      </c>
      <c r="AM1216" s="76">
        <v>0.6219447200750593</v>
      </c>
      <c r="AN1216" s="77">
        <v>0.79250650815119916</v>
      </c>
      <c r="AO1216" s="78">
        <v>0.65402487331888404</v>
      </c>
      <c r="AP1216" s="79">
        <v>0.68758192295538723</v>
      </c>
      <c r="AQ1216" s="70">
        <v>3</v>
      </c>
      <c r="AR1216" s="71">
        <v>0</v>
      </c>
      <c r="AS1216" s="71">
        <v>0</v>
      </c>
      <c r="AT1216" s="71">
        <v>1</v>
      </c>
      <c r="AU1216" s="71">
        <v>0</v>
      </c>
      <c r="AV1216" s="71" t="s">
        <v>3395</v>
      </c>
      <c r="AW1216" s="72" t="s">
        <v>3421</v>
      </c>
    </row>
    <row r="1217" spans="1:49">
      <c r="A1217" s="23" t="s">
        <v>4965</v>
      </c>
      <c r="B1217" s="23" t="s">
        <v>3717</v>
      </c>
      <c r="C1217" s="23" t="s">
        <v>2842</v>
      </c>
      <c r="D1217" s="24" t="s">
        <v>1636</v>
      </c>
      <c r="E1217" s="24" t="s">
        <v>1655</v>
      </c>
      <c r="F1217" s="24" t="s">
        <v>1656</v>
      </c>
      <c r="G1217" s="24" t="s">
        <v>1657</v>
      </c>
      <c r="H1217" s="76">
        <v>0.852521600298914</v>
      </c>
      <c r="I1217" s="77">
        <v>0.44436500540608581</v>
      </c>
      <c r="J1217" s="77">
        <v>6.8899860207018548E-2</v>
      </c>
      <c r="K1217" s="77">
        <v>0.49151876552453688</v>
      </c>
      <c r="L1217" s="77">
        <v>0.51026804162162664</v>
      </c>
      <c r="M1217" s="77">
        <v>0.80015985152178859</v>
      </c>
      <c r="N1217" s="77">
        <v>0.31676660289783709</v>
      </c>
      <c r="O1217" s="77" t="s">
        <v>3395</v>
      </c>
      <c r="P1217" s="77">
        <v>0.35984752674046905</v>
      </c>
      <c r="Q1217" s="77">
        <v>0.64401991511209511</v>
      </c>
      <c r="R1217" s="77">
        <v>0</v>
      </c>
      <c r="S1217" s="77">
        <v>0.89411764705882457</v>
      </c>
      <c r="T1217" s="77">
        <v>0.71279234585400419</v>
      </c>
      <c r="U1217" s="77">
        <v>0.56412733338462273</v>
      </c>
      <c r="V1217" s="77">
        <v>0.68607834190191375</v>
      </c>
      <c r="W1217" s="77">
        <v>0.50132103363557068</v>
      </c>
      <c r="X1217" s="77">
        <v>0.42373478504034157</v>
      </c>
      <c r="Y1217" s="77">
        <v>0.21100076523016642</v>
      </c>
      <c r="Z1217" s="77">
        <v>0.60571428571428565</v>
      </c>
      <c r="AA1217" s="77">
        <v>0.53289287457292578</v>
      </c>
      <c r="AB1217" s="77">
        <v>0.41111111111111109</v>
      </c>
      <c r="AC1217" s="77">
        <v>2.1052631578947323E-2</v>
      </c>
      <c r="AD1217" s="76">
        <v>0.4552621553040061</v>
      </c>
      <c r="AE1217" s="77">
        <v>0.49571215766125165</v>
      </c>
      <c r="AF1217" s="77">
        <v>0.32200995755604755</v>
      </c>
      <c r="AG1217" s="77">
        <v>0.80345499645641438</v>
      </c>
      <c r="AH1217" s="77">
        <v>0.62510283764326824</v>
      </c>
      <c r="AI1217" s="77">
        <v>0.46252790933795612</v>
      </c>
      <c r="AJ1217" s="77">
        <v>0.40835752547222604</v>
      </c>
      <c r="AK1217" s="77">
        <v>0.47200199284201844</v>
      </c>
      <c r="AL1217" s="77">
        <v>2.1052631578947323E-2</v>
      </c>
      <c r="AM1217" s="76">
        <v>0.42432809017376844</v>
      </c>
      <c r="AN1217" s="77">
        <v>0.63036191447921297</v>
      </c>
      <c r="AO1217" s="78">
        <v>0.30047071663106395</v>
      </c>
      <c r="AP1217" s="79">
        <v>0.4416352093916025</v>
      </c>
      <c r="AQ1217" s="70">
        <v>3</v>
      </c>
      <c r="AR1217" s="71">
        <v>0</v>
      </c>
      <c r="AS1217" s="71">
        <v>0</v>
      </c>
      <c r="AT1217" s="71">
        <v>0</v>
      </c>
      <c r="AU1217" s="71">
        <v>0</v>
      </c>
      <c r="AV1217" s="71" t="s">
        <v>3395</v>
      </c>
      <c r="AW1217" s="72" t="s">
        <v>3422</v>
      </c>
    </row>
    <row r="1218" spans="1:49">
      <c r="A1218" s="23" t="s">
        <v>4966</v>
      </c>
      <c r="B1218" s="23" t="s">
        <v>3717</v>
      </c>
      <c r="C1218" s="23" t="s">
        <v>2845</v>
      </c>
      <c r="D1218" s="24" t="s">
        <v>1636</v>
      </c>
      <c r="E1218" s="24" t="s">
        <v>1655</v>
      </c>
      <c r="F1218" s="24" t="s">
        <v>1656</v>
      </c>
      <c r="G1218" s="24" t="s">
        <v>1659</v>
      </c>
      <c r="H1218" s="76">
        <v>0.852521600298914</v>
      </c>
      <c r="I1218" s="77">
        <v>0.49327912422670472</v>
      </c>
      <c r="J1218" s="77">
        <v>0.20937909212235667</v>
      </c>
      <c r="K1218" s="77">
        <v>0.54852507395512107</v>
      </c>
      <c r="L1218" s="77">
        <v>0.49717503158841753</v>
      </c>
      <c r="M1218" s="77">
        <v>0.42171929643885964</v>
      </c>
      <c r="N1218" s="77">
        <v>0.58429048879343903</v>
      </c>
      <c r="O1218" s="77" t="s">
        <v>3395</v>
      </c>
      <c r="P1218" s="77">
        <v>0.35035316475151013</v>
      </c>
      <c r="Q1218" s="77">
        <v>0.55869282561014266</v>
      </c>
      <c r="R1218" s="77">
        <v>0.15032665290300978</v>
      </c>
      <c r="S1218" s="77">
        <v>0.89411764705882457</v>
      </c>
      <c r="T1218" s="77">
        <v>0.71279234585400419</v>
      </c>
      <c r="U1218" s="77">
        <v>0.57024776268707</v>
      </c>
      <c r="V1218" s="77">
        <v>0.68607834190191375</v>
      </c>
      <c r="W1218" s="77">
        <v>0.33897416449328921</v>
      </c>
      <c r="X1218" s="77">
        <v>0.6070289963148765</v>
      </c>
      <c r="Y1218" s="77">
        <v>0.21100076523016642</v>
      </c>
      <c r="Z1218" s="77">
        <v>0.60571428571428565</v>
      </c>
      <c r="AA1218" s="77">
        <v>0.53289287457292578</v>
      </c>
      <c r="AB1218" s="77">
        <v>0.41111111111111109</v>
      </c>
      <c r="AC1218" s="77">
        <v>2.1052631578947323E-2</v>
      </c>
      <c r="AD1218" s="76">
        <v>0.51839327221599174</v>
      </c>
      <c r="AE1218" s="77">
        <v>0.48041261110546946</v>
      </c>
      <c r="AF1218" s="77">
        <v>0.35450973925657625</v>
      </c>
      <c r="AG1218" s="77">
        <v>0.80345499645641438</v>
      </c>
      <c r="AH1218" s="77">
        <v>0.62816305229449187</v>
      </c>
      <c r="AI1218" s="77">
        <v>0.47300158040408286</v>
      </c>
      <c r="AJ1218" s="77">
        <v>0.40835752547222604</v>
      </c>
      <c r="AK1218" s="77">
        <v>0.47200199284201844</v>
      </c>
      <c r="AL1218" s="77">
        <v>2.1052631578947323E-2</v>
      </c>
      <c r="AM1218" s="76">
        <v>0.45110520752601246</v>
      </c>
      <c r="AN1218" s="77">
        <v>0.63487320971832972</v>
      </c>
      <c r="AO1218" s="78">
        <v>0.30047071663106395</v>
      </c>
      <c r="AP1218" s="79">
        <v>0.45182059800148489</v>
      </c>
      <c r="AQ1218" s="70">
        <v>3</v>
      </c>
      <c r="AR1218" s="71">
        <v>0</v>
      </c>
      <c r="AS1218" s="71">
        <v>0</v>
      </c>
      <c r="AT1218" s="71">
        <v>0</v>
      </c>
      <c r="AU1218" s="71">
        <v>0</v>
      </c>
      <c r="AV1218" s="71" t="s">
        <v>3395</v>
      </c>
      <c r="AW1218" s="72" t="s">
        <v>3422</v>
      </c>
    </row>
    <row r="1219" spans="1:49">
      <c r="A1219" s="23" t="s">
        <v>4967</v>
      </c>
      <c r="B1219" s="23" t="s">
        <v>3717</v>
      </c>
      <c r="C1219" s="23" t="s">
        <v>2847</v>
      </c>
      <c r="D1219" s="24" t="s">
        <v>1636</v>
      </c>
      <c r="E1219" s="24" t="s">
        <v>1655</v>
      </c>
      <c r="F1219" s="24" t="s">
        <v>1656</v>
      </c>
      <c r="G1219" s="24" t="s">
        <v>1661</v>
      </c>
      <c r="H1219" s="76">
        <v>0.852521600298914</v>
      </c>
      <c r="I1219" s="77">
        <v>0.52869252399546629</v>
      </c>
      <c r="J1219" s="77">
        <v>0.7173914124749714</v>
      </c>
      <c r="K1219" s="77">
        <v>0.27656758290922179</v>
      </c>
      <c r="L1219" s="77">
        <v>0.51867263616040848</v>
      </c>
      <c r="M1219" s="77">
        <v>0.27071358682594748</v>
      </c>
      <c r="N1219" s="77">
        <v>0.39659296307832537</v>
      </c>
      <c r="O1219" s="77" t="s">
        <v>3395</v>
      </c>
      <c r="P1219" s="77">
        <v>0.19160420441142578</v>
      </c>
      <c r="Q1219" s="77">
        <v>0.60291492651209511</v>
      </c>
      <c r="R1219" s="77">
        <v>0.40775538930573557</v>
      </c>
      <c r="S1219" s="77">
        <v>0.89411764705882457</v>
      </c>
      <c r="T1219" s="77">
        <v>0.71279234585400419</v>
      </c>
      <c r="U1219" s="77">
        <v>0.55511843521411708</v>
      </c>
      <c r="V1219" s="77">
        <v>0.68607834190191375</v>
      </c>
      <c r="W1219" s="77">
        <v>0.46623612016013016</v>
      </c>
      <c r="X1219" s="77">
        <v>0.41557850376629435</v>
      </c>
      <c r="Y1219" s="77">
        <v>0.21100076523016642</v>
      </c>
      <c r="Z1219" s="77">
        <v>0.60571428571428565</v>
      </c>
      <c r="AA1219" s="77">
        <v>0.49711395356860355</v>
      </c>
      <c r="AB1219" s="77">
        <v>0.41111111111111109</v>
      </c>
      <c r="AC1219" s="77">
        <v>2.1052631578947323E-2</v>
      </c>
      <c r="AD1219" s="76">
        <v>0.69953517892311723</v>
      </c>
      <c r="AE1219" s="77">
        <v>0.33083019467706576</v>
      </c>
      <c r="AF1219" s="77">
        <v>0.50533515790891537</v>
      </c>
      <c r="AG1219" s="77">
        <v>0.80345499645641438</v>
      </c>
      <c r="AH1219" s="77">
        <v>0.62059838855801541</v>
      </c>
      <c r="AI1219" s="77">
        <v>0.44090731196321226</v>
      </c>
      <c r="AJ1219" s="77">
        <v>0.40835752547222604</v>
      </c>
      <c r="AK1219" s="77">
        <v>0.45411253233985732</v>
      </c>
      <c r="AL1219" s="77">
        <v>2.1052631578947323E-2</v>
      </c>
      <c r="AM1219" s="76">
        <v>0.51190017716969949</v>
      </c>
      <c r="AN1219" s="77">
        <v>0.62165356565921404</v>
      </c>
      <c r="AO1219" s="78">
        <v>0.2945075631303436</v>
      </c>
      <c r="AP1219" s="79">
        <v>0.46512569155103561</v>
      </c>
      <c r="AQ1219" s="70">
        <v>3</v>
      </c>
      <c r="AR1219" s="71">
        <v>0</v>
      </c>
      <c r="AS1219" s="71">
        <v>0</v>
      </c>
      <c r="AT1219" s="71">
        <v>0</v>
      </c>
      <c r="AU1219" s="71">
        <v>0</v>
      </c>
      <c r="AV1219" s="71" t="s">
        <v>3395</v>
      </c>
      <c r="AW1219" s="72" t="s">
        <v>3422</v>
      </c>
    </row>
    <row r="1220" spans="1:49">
      <c r="A1220" s="23" t="s">
        <v>4968</v>
      </c>
      <c r="B1220" s="23" t="s">
        <v>3717</v>
      </c>
      <c r="C1220" s="23" t="s">
        <v>2849</v>
      </c>
      <c r="D1220" s="24" t="s">
        <v>1636</v>
      </c>
      <c r="E1220" s="24" t="s">
        <v>1655</v>
      </c>
      <c r="F1220" s="24" t="s">
        <v>1656</v>
      </c>
      <c r="G1220" s="24" t="s">
        <v>1665</v>
      </c>
      <c r="H1220" s="76">
        <v>0.852521600298914</v>
      </c>
      <c r="I1220" s="77">
        <v>0.51391505085946787</v>
      </c>
      <c r="J1220" s="77">
        <v>0.18845768973519272</v>
      </c>
      <c r="K1220" s="77">
        <v>0.50509500547263997</v>
      </c>
      <c r="L1220" s="77">
        <v>0.49613165588590052</v>
      </c>
      <c r="M1220" s="77">
        <v>0.82935591721928115</v>
      </c>
      <c r="N1220" s="77">
        <v>0.43017980426134456</v>
      </c>
      <c r="O1220" s="77" t="s">
        <v>3395</v>
      </c>
      <c r="P1220" s="77">
        <v>0.37034557074980434</v>
      </c>
      <c r="Q1220" s="77">
        <v>0.71666223306041354</v>
      </c>
      <c r="R1220" s="77">
        <v>2.470606867694107E-2</v>
      </c>
      <c r="S1220" s="77">
        <v>0.89411764705882457</v>
      </c>
      <c r="T1220" s="77">
        <v>0.71279234585400419</v>
      </c>
      <c r="U1220" s="77">
        <v>0.57294789234413024</v>
      </c>
      <c r="V1220" s="77">
        <v>0.68607834190191375</v>
      </c>
      <c r="W1220" s="77">
        <v>0.61743838264274098</v>
      </c>
      <c r="X1220" s="77">
        <v>0.30082873958636913</v>
      </c>
      <c r="Y1220" s="77">
        <v>0.21100076523016642</v>
      </c>
      <c r="Z1220" s="77">
        <v>0.60571428571428565</v>
      </c>
      <c r="AA1220" s="77">
        <v>0.49711395356860355</v>
      </c>
      <c r="AB1220" s="77">
        <v>0.41111111111111109</v>
      </c>
      <c r="AC1220" s="77">
        <v>2.1052631578947323E-2</v>
      </c>
      <c r="AD1220" s="76">
        <v>0.5182981136311916</v>
      </c>
      <c r="AE1220" s="77">
        <v>0.52622159071779406</v>
      </c>
      <c r="AF1220" s="77">
        <v>0.37068415086867729</v>
      </c>
      <c r="AG1220" s="77">
        <v>0.80345499645641438</v>
      </c>
      <c r="AH1220" s="77">
        <v>0.62951311712302194</v>
      </c>
      <c r="AI1220" s="77">
        <v>0.45913356111455506</v>
      </c>
      <c r="AJ1220" s="77">
        <v>0.40835752547222604</v>
      </c>
      <c r="AK1220" s="77">
        <v>0.45411253233985732</v>
      </c>
      <c r="AL1220" s="77">
        <v>2.1052631578947323E-2</v>
      </c>
      <c r="AM1220" s="76">
        <v>0.47173461840588765</v>
      </c>
      <c r="AN1220" s="77">
        <v>0.63070055823133042</v>
      </c>
      <c r="AO1220" s="78">
        <v>0.2945075631303436</v>
      </c>
      <c r="AP1220" s="79">
        <v>0.45490363357818153</v>
      </c>
      <c r="AQ1220" s="70">
        <v>3</v>
      </c>
      <c r="AR1220" s="71">
        <v>0</v>
      </c>
      <c r="AS1220" s="71">
        <v>0</v>
      </c>
      <c r="AT1220" s="71">
        <v>0</v>
      </c>
      <c r="AU1220" s="71">
        <v>0</v>
      </c>
      <c r="AV1220" s="71" t="s">
        <v>3395</v>
      </c>
      <c r="AW1220" s="72" t="s">
        <v>3422</v>
      </c>
    </row>
    <row r="1221" spans="1:49">
      <c r="A1221" s="23" t="s">
        <v>4969</v>
      </c>
      <c r="B1221" s="23" t="s">
        <v>3717</v>
      </c>
      <c r="C1221" s="23" t="s">
        <v>2851</v>
      </c>
      <c r="D1221" s="24" t="s">
        <v>1636</v>
      </c>
      <c r="E1221" s="24" t="s">
        <v>1669</v>
      </c>
      <c r="F1221" s="24" t="s">
        <v>1670</v>
      </c>
      <c r="G1221" s="24" t="s">
        <v>1673</v>
      </c>
      <c r="H1221" s="76">
        <v>0.84420603492481017</v>
      </c>
      <c r="I1221" s="77">
        <v>0.45653396825755654</v>
      </c>
      <c r="J1221" s="77">
        <v>0.38326047695743093</v>
      </c>
      <c r="K1221" s="77">
        <v>0.38487321607651115</v>
      </c>
      <c r="L1221" s="77">
        <v>0.50241738689768267</v>
      </c>
      <c r="M1221" s="77">
        <v>0</v>
      </c>
      <c r="N1221" s="77">
        <v>0.50201313683327242</v>
      </c>
      <c r="O1221" s="77" t="s">
        <v>3395</v>
      </c>
      <c r="P1221" s="77">
        <v>0.17007105865084388</v>
      </c>
      <c r="Q1221" s="77">
        <v>0.71887608621655252</v>
      </c>
      <c r="R1221" s="77">
        <v>0.2552643369008793</v>
      </c>
      <c r="S1221" s="77">
        <v>0.84705882352941209</v>
      </c>
      <c r="T1221" s="77">
        <v>0.71051156497648349</v>
      </c>
      <c r="U1221" s="77">
        <v>0.54726040410057475</v>
      </c>
      <c r="V1221" s="77">
        <v>0.61825052473433961</v>
      </c>
      <c r="W1221" s="77">
        <v>0.58028653565367883</v>
      </c>
      <c r="X1221" s="77">
        <v>0.57684879574156545</v>
      </c>
      <c r="Y1221" s="77">
        <v>0.22448131872759153</v>
      </c>
      <c r="Z1221" s="77">
        <v>0.58285714285714296</v>
      </c>
      <c r="AA1221" s="77">
        <v>0.45900927011329201</v>
      </c>
      <c r="AB1221" s="77">
        <v>0.41111111111111109</v>
      </c>
      <c r="AC1221" s="77">
        <v>2.1052631578947323E-2</v>
      </c>
      <c r="AD1221" s="76">
        <v>0.56133349337993244</v>
      </c>
      <c r="AE1221" s="77">
        <v>0.31187495969166201</v>
      </c>
      <c r="AF1221" s="77">
        <v>0.48707021155871588</v>
      </c>
      <c r="AG1221" s="77">
        <v>0.77878519425294779</v>
      </c>
      <c r="AH1221" s="77">
        <v>0.58275546441745718</v>
      </c>
      <c r="AI1221" s="77">
        <v>0.57856766569762219</v>
      </c>
      <c r="AJ1221" s="77">
        <v>0.40366923079236727</v>
      </c>
      <c r="AK1221" s="77">
        <v>0.43506019061220158</v>
      </c>
      <c r="AL1221" s="77">
        <v>2.1052631578947323E-2</v>
      </c>
      <c r="AM1221" s="76">
        <v>0.45342622154343681</v>
      </c>
      <c r="AN1221" s="77">
        <v>0.64670277478934246</v>
      </c>
      <c r="AO1221" s="78">
        <v>0.28659401766117204</v>
      </c>
      <c r="AP1221" s="79">
        <v>0.45012993992008227</v>
      </c>
      <c r="AQ1221" s="70">
        <v>3</v>
      </c>
      <c r="AR1221" s="71">
        <v>0</v>
      </c>
      <c r="AS1221" s="71">
        <v>0</v>
      </c>
      <c r="AT1221" s="71">
        <v>0</v>
      </c>
      <c r="AU1221" s="71">
        <v>0</v>
      </c>
      <c r="AV1221" s="71" t="s">
        <v>3395</v>
      </c>
      <c r="AW1221" s="72" t="s">
        <v>3422</v>
      </c>
    </row>
    <row r="1222" spans="1:49">
      <c r="A1222" s="23" t="s">
        <v>4970</v>
      </c>
      <c r="B1222" s="23" t="s">
        <v>3717</v>
      </c>
      <c r="C1222" s="23" t="s">
        <v>2853</v>
      </c>
      <c r="D1222" s="24" t="s">
        <v>1636</v>
      </c>
      <c r="E1222" s="24" t="s">
        <v>1669</v>
      </c>
      <c r="F1222" s="24" t="s">
        <v>1670</v>
      </c>
      <c r="G1222" s="24" t="s">
        <v>1675</v>
      </c>
      <c r="H1222" s="76">
        <v>0.84420603492481017</v>
      </c>
      <c r="I1222" s="77">
        <v>0.70371689567849605</v>
      </c>
      <c r="J1222" s="77">
        <v>0.7155717221542206</v>
      </c>
      <c r="K1222" s="77">
        <v>0.51310311134154662</v>
      </c>
      <c r="L1222" s="77">
        <v>0.46834168497684159</v>
      </c>
      <c r="M1222" s="77">
        <v>0.73778868271286591</v>
      </c>
      <c r="N1222" s="77">
        <v>0.74965950687079341</v>
      </c>
      <c r="O1222" s="77" t="s">
        <v>3395</v>
      </c>
      <c r="P1222" s="77">
        <v>0.4005728579175809</v>
      </c>
      <c r="Q1222" s="77">
        <v>0.64060094873256479</v>
      </c>
      <c r="R1222" s="77">
        <v>7.4554108271146724E-2</v>
      </c>
      <c r="S1222" s="77">
        <v>0.84705882352941209</v>
      </c>
      <c r="T1222" s="77">
        <v>0.71051156497648349</v>
      </c>
      <c r="U1222" s="77">
        <v>0.56475594278135866</v>
      </c>
      <c r="V1222" s="77">
        <v>0.61825052473433961</v>
      </c>
      <c r="W1222" s="77">
        <v>0.21218754449176697</v>
      </c>
      <c r="X1222" s="77">
        <v>0.46456845432622951</v>
      </c>
      <c r="Y1222" s="77">
        <v>0.22448131872759153</v>
      </c>
      <c r="Z1222" s="77">
        <v>0.58285714285714296</v>
      </c>
      <c r="AA1222" s="77">
        <v>0.45900927011329201</v>
      </c>
      <c r="AB1222" s="77">
        <v>0.41111111111111109</v>
      </c>
      <c r="AC1222" s="77">
        <v>2.1052631578947323E-2</v>
      </c>
      <c r="AD1222" s="76">
        <v>0.75449821758584223</v>
      </c>
      <c r="AE1222" s="77">
        <v>0.57389316876392571</v>
      </c>
      <c r="AF1222" s="77">
        <v>0.35757752850185576</v>
      </c>
      <c r="AG1222" s="77">
        <v>0.77878519425294779</v>
      </c>
      <c r="AH1222" s="77">
        <v>0.59150323375784919</v>
      </c>
      <c r="AI1222" s="77">
        <v>0.33837799940899826</v>
      </c>
      <c r="AJ1222" s="77">
        <v>0.40366923079236727</v>
      </c>
      <c r="AK1222" s="77">
        <v>0.43506019061220158</v>
      </c>
      <c r="AL1222" s="77">
        <v>2.1052631578947323E-2</v>
      </c>
      <c r="AM1222" s="76">
        <v>0.5619896382838746</v>
      </c>
      <c r="AN1222" s="77">
        <v>0.56955547580659838</v>
      </c>
      <c r="AO1222" s="78">
        <v>0.28659401766117204</v>
      </c>
      <c r="AP1222" s="79">
        <v>0.46185683955789025</v>
      </c>
      <c r="AQ1222" s="70">
        <v>3</v>
      </c>
      <c r="AR1222" s="71">
        <v>0</v>
      </c>
      <c r="AS1222" s="71">
        <v>0</v>
      </c>
      <c r="AT1222" s="71">
        <v>0</v>
      </c>
      <c r="AU1222" s="71">
        <v>0</v>
      </c>
      <c r="AV1222" s="71" t="s">
        <v>3395</v>
      </c>
      <c r="AW1222" s="72" t="s">
        <v>3422</v>
      </c>
    </row>
    <row r="1223" spans="1:49">
      <c r="A1223" s="23" t="s">
        <v>4971</v>
      </c>
      <c r="B1223" s="23" t="s">
        <v>3717</v>
      </c>
      <c r="C1223" s="23" t="s">
        <v>2855</v>
      </c>
      <c r="D1223" s="24" t="s">
        <v>1636</v>
      </c>
      <c r="E1223" s="24" t="s">
        <v>1669</v>
      </c>
      <c r="F1223" s="24" t="s">
        <v>1670</v>
      </c>
      <c r="G1223" s="24" t="s">
        <v>1677</v>
      </c>
      <c r="H1223" s="76">
        <v>0.84420603492481017</v>
      </c>
      <c r="I1223" s="77">
        <v>0.65637916314249267</v>
      </c>
      <c r="J1223" s="77">
        <v>0.69044051425567021</v>
      </c>
      <c r="K1223" s="77">
        <v>0.51120102829645542</v>
      </c>
      <c r="L1223" s="77">
        <v>0.46953072676769708</v>
      </c>
      <c r="M1223" s="77">
        <v>0.3832021831429856</v>
      </c>
      <c r="N1223" s="77">
        <v>0.57587085891784418</v>
      </c>
      <c r="O1223" s="77" t="s">
        <v>3395</v>
      </c>
      <c r="P1223" s="77">
        <v>0.46774580651902098</v>
      </c>
      <c r="Q1223" s="77">
        <v>0.69287635867613351</v>
      </c>
      <c r="R1223" s="77">
        <v>4.9547331210285393E-2</v>
      </c>
      <c r="S1223" s="77">
        <v>0.84705882352941209</v>
      </c>
      <c r="T1223" s="77">
        <v>0.71051156497648349</v>
      </c>
      <c r="U1223" s="77">
        <v>0.55309165148170802</v>
      </c>
      <c r="V1223" s="77">
        <v>0.61825052473433961</v>
      </c>
      <c r="W1223" s="77">
        <v>0.54982844717954105</v>
      </c>
      <c r="X1223" s="77">
        <v>0.56132834300883228</v>
      </c>
      <c r="Y1223" s="77">
        <v>0.22448131872759153</v>
      </c>
      <c r="Z1223" s="77">
        <v>0.58285714285714296</v>
      </c>
      <c r="AA1223" s="77">
        <v>0.49478819111761424</v>
      </c>
      <c r="AB1223" s="77">
        <v>0.41111111111111109</v>
      </c>
      <c r="AC1223" s="77">
        <v>2.1052631578947323E-2</v>
      </c>
      <c r="AD1223" s="76">
        <v>0.73034190410765765</v>
      </c>
      <c r="AE1223" s="77">
        <v>0.48151012072880056</v>
      </c>
      <c r="AF1223" s="77">
        <v>0.37121184494320947</v>
      </c>
      <c r="AG1223" s="77">
        <v>0.77878519425294779</v>
      </c>
      <c r="AH1223" s="77">
        <v>0.58567108810802382</v>
      </c>
      <c r="AI1223" s="77">
        <v>0.55557839509418661</v>
      </c>
      <c r="AJ1223" s="77">
        <v>0.40366923079236727</v>
      </c>
      <c r="AK1223" s="77">
        <v>0.45294965111436269</v>
      </c>
      <c r="AL1223" s="77">
        <v>2.1052631578947323E-2</v>
      </c>
      <c r="AM1223" s="76">
        <v>0.52768795659322254</v>
      </c>
      <c r="AN1223" s="77">
        <v>0.64001155915171937</v>
      </c>
      <c r="AO1223" s="78">
        <v>0.29255717116189245</v>
      </c>
      <c r="AP1223" s="79">
        <v>0.47452683618370184</v>
      </c>
      <c r="AQ1223" s="70">
        <v>3</v>
      </c>
      <c r="AR1223" s="71">
        <v>0</v>
      </c>
      <c r="AS1223" s="71">
        <v>0</v>
      </c>
      <c r="AT1223" s="71">
        <v>0</v>
      </c>
      <c r="AU1223" s="71">
        <v>0</v>
      </c>
      <c r="AV1223" s="71" t="s">
        <v>3395</v>
      </c>
      <c r="AW1223" s="72" t="s">
        <v>3422</v>
      </c>
    </row>
    <row r="1224" spans="1:49">
      <c r="A1224" s="23" t="s">
        <v>4972</v>
      </c>
      <c r="B1224" s="23" t="s">
        <v>3717</v>
      </c>
      <c r="C1224" s="23" t="s">
        <v>2857</v>
      </c>
      <c r="D1224" s="24" t="s">
        <v>1636</v>
      </c>
      <c r="E1224" s="24" t="s">
        <v>1669</v>
      </c>
      <c r="F1224" s="24" t="s">
        <v>1679</v>
      </c>
      <c r="G1224" s="24" t="s">
        <v>1681</v>
      </c>
      <c r="H1224" s="76">
        <v>0.84334921705604704</v>
      </c>
      <c r="I1224" s="77">
        <v>0.55749609165537106</v>
      </c>
      <c r="J1224" s="77">
        <v>0.46897095092361279</v>
      </c>
      <c r="K1224" s="77">
        <v>0.45345651583076629</v>
      </c>
      <c r="L1224" s="77">
        <v>0.46906421479109883</v>
      </c>
      <c r="M1224" s="77">
        <v>0.83095077910809378</v>
      </c>
      <c r="N1224" s="77">
        <v>0.65336535355798397</v>
      </c>
      <c r="O1224" s="77" t="s">
        <v>3395</v>
      </c>
      <c r="P1224" s="77">
        <v>0.60823593332487991</v>
      </c>
      <c r="Q1224" s="77">
        <v>0.7845769985783605</v>
      </c>
      <c r="R1224" s="77">
        <v>0.37112016874385506</v>
      </c>
      <c r="S1224" s="77">
        <v>0.88235294117647056</v>
      </c>
      <c r="T1224" s="77">
        <v>0.60098576122672509</v>
      </c>
      <c r="U1224" s="77">
        <v>0.55339265787450598</v>
      </c>
      <c r="V1224" s="77">
        <v>0.65497644784234177</v>
      </c>
      <c r="W1224" s="77">
        <v>0.69438581554661727</v>
      </c>
      <c r="X1224" s="77">
        <v>0.52511994175820675</v>
      </c>
      <c r="Y1224" s="77">
        <v>0.19013800386510299</v>
      </c>
      <c r="Z1224" s="77">
        <v>0.58285714285714296</v>
      </c>
      <c r="AA1224" s="77">
        <v>0.56045342029676259</v>
      </c>
      <c r="AB1224" s="77">
        <v>0.41111111111111109</v>
      </c>
      <c r="AC1224" s="77">
        <v>2.1052631578947323E-2</v>
      </c>
      <c r="AD1224" s="76">
        <v>0.62327208654501032</v>
      </c>
      <c r="AE1224" s="77">
        <v>0.60301455932256454</v>
      </c>
      <c r="AF1224" s="77">
        <v>0.57784858366110781</v>
      </c>
      <c r="AG1224" s="77">
        <v>0.74166935120159783</v>
      </c>
      <c r="AH1224" s="77">
        <v>0.60418455285842387</v>
      </c>
      <c r="AI1224" s="77">
        <v>0.60975287865241201</v>
      </c>
      <c r="AJ1224" s="77">
        <v>0.386497573361123</v>
      </c>
      <c r="AK1224" s="77">
        <v>0.48578226570393684</v>
      </c>
      <c r="AL1224" s="77">
        <v>2.1052631578947323E-2</v>
      </c>
      <c r="AM1224" s="76">
        <v>0.60137840984289426</v>
      </c>
      <c r="AN1224" s="77">
        <v>0.65186892757081127</v>
      </c>
      <c r="AO1224" s="78">
        <v>0.29777749021466909</v>
      </c>
      <c r="AP1224" s="79">
        <v>0.50286782176710021</v>
      </c>
      <c r="AQ1224" s="70">
        <v>3</v>
      </c>
      <c r="AR1224" s="71">
        <v>3</v>
      </c>
      <c r="AS1224" s="71">
        <v>2</v>
      </c>
      <c r="AT1224" s="71">
        <v>0</v>
      </c>
      <c r="AU1224" s="71">
        <v>0</v>
      </c>
      <c r="AV1224" s="71" t="s">
        <v>3395</v>
      </c>
      <c r="AW1224" s="72" t="s">
        <v>3422</v>
      </c>
    </row>
    <row r="1225" spans="1:49">
      <c r="A1225" s="23" t="s">
        <v>4973</v>
      </c>
      <c r="B1225" s="23" t="s">
        <v>3717</v>
      </c>
      <c r="C1225" s="23" t="s">
        <v>2859</v>
      </c>
      <c r="D1225" s="24" t="s">
        <v>1636</v>
      </c>
      <c r="E1225" s="24" t="s">
        <v>1669</v>
      </c>
      <c r="F1225" s="24" t="s">
        <v>1679</v>
      </c>
      <c r="G1225" s="24" t="s">
        <v>1683</v>
      </c>
      <c r="H1225" s="76">
        <v>0.84334921705604704</v>
      </c>
      <c r="I1225" s="77">
        <v>0.5375887413921927</v>
      </c>
      <c r="J1225" s="77">
        <v>0.4058102517095224</v>
      </c>
      <c r="K1225" s="77">
        <v>0.42900090952291614</v>
      </c>
      <c r="L1225" s="77">
        <v>0.48953199399437169</v>
      </c>
      <c r="M1225" s="77">
        <v>0.69892180098833534</v>
      </c>
      <c r="N1225" s="77">
        <v>0.34907547899041802</v>
      </c>
      <c r="O1225" s="77" t="s">
        <v>3395</v>
      </c>
      <c r="P1225" s="77">
        <v>0.27570789040500732</v>
      </c>
      <c r="Q1225" s="77">
        <v>0.77252486030438483</v>
      </c>
      <c r="R1225" s="77">
        <v>0.17523164122845919</v>
      </c>
      <c r="S1225" s="77">
        <v>0.88235294117647056</v>
      </c>
      <c r="T1225" s="77">
        <v>0.60098576122672509</v>
      </c>
      <c r="U1225" s="77">
        <v>0.50267335129200186</v>
      </c>
      <c r="V1225" s="77">
        <v>0.65497644784234177</v>
      </c>
      <c r="W1225" s="77">
        <v>0.71125823583773573</v>
      </c>
      <c r="X1225" s="77">
        <v>0.59727216324896593</v>
      </c>
      <c r="Y1225" s="77">
        <v>0.19013800386510299</v>
      </c>
      <c r="Z1225" s="77">
        <v>0.58285714285714296</v>
      </c>
      <c r="AA1225" s="77">
        <v>0.48889557828811803</v>
      </c>
      <c r="AB1225" s="77">
        <v>0.41111111111111109</v>
      </c>
      <c r="AC1225" s="77">
        <v>2.1052631578947323E-2</v>
      </c>
      <c r="AD1225" s="76">
        <v>0.59558273671925399</v>
      </c>
      <c r="AE1225" s="77">
        <v>0.44844761478020967</v>
      </c>
      <c r="AF1225" s="77">
        <v>0.47387825076642198</v>
      </c>
      <c r="AG1225" s="77">
        <v>0.74166935120159783</v>
      </c>
      <c r="AH1225" s="77">
        <v>0.57882489956717187</v>
      </c>
      <c r="AI1225" s="77">
        <v>0.65426519954335083</v>
      </c>
      <c r="AJ1225" s="77">
        <v>0.386497573361123</v>
      </c>
      <c r="AK1225" s="77">
        <v>0.45000334469961456</v>
      </c>
      <c r="AL1225" s="77">
        <v>2.1052631578947323E-2</v>
      </c>
      <c r="AM1225" s="76">
        <v>0.50596953408862844</v>
      </c>
      <c r="AN1225" s="77">
        <v>0.65825315010404017</v>
      </c>
      <c r="AO1225" s="78">
        <v>0.28585118321322828</v>
      </c>
      <c r="AP1225" s="79">
        <v>0.46998766692059374</v>
      </c>
      <c r="AQ1225" s="70">
        <v>3</v>
      </c>
      <c r="AR1225" s="71">
        <v>0</v>
      </c>
      <c r="AS1225" s="71">
        <v>1</v>
      </c>
      <c r="AT1225" s="71">
        <v>0</v>
      </c>
      <c r="AU1225" s="71">
        <v>0</v>
      </c>
      <c r="AV1225" s="71" t="s">
        <v>3395</v>
      </c>
      <c r="AW1225" s="72" t="s">
        <v>3422</v>
      </c>
    </row>
    <row r="1226" spans="1:49">
      <c r="A1226" s="23" t="s">
        <v>4974</v>
      </c>
      <c r="B1226" s="23" t="s">
        <v>3740</v>
      </c>
      <c r="C1226" s="23" t="s">
        <v>2861</v>
      </c>
      <c r="D1226" s="24" t="s">
        <v>1636</v>
      </c>
      <c r="E1226" s="24" t="s">
        <v>1687</v>
      </c>
      <c r="F1226" s="24" t="s">
        <v>1688</v>
      </c>
      <c r="G1226" s="24" t="s">
        <v>1691</v>
      </c>
      <c r="H1226" s="76">
        <v>0.84328238149776902</v>
      </c>
      <c r="I1226" s="77">
        <v>0.55362364511761297</v>
      </c>
      <c r="J1226" s="77">
        <v>0.77053630037563658</v>
      </c>
      <c r="K1226" s="77">
        <v>0.29980638731299936</v>
      </c>
      <c r="L1226" s="77">
        <v>0.49805675506242036</v>
      </c>
      <c r="M1226" s="77">
        <v>0.45135384809474943</v>
      </c>
      <c r="N1226" s="77">
        <v>0.64444031409334279</v>
      </c>
      <c r="O1226" s="77" t="s">
        <v>3395</v>
      </c>
      <c r="P1226" s="77">
        <v>0.45732110286032734</v>
      </c>
      <c r="Q1226" s="77">
        <v>0.51683371940349188</v>
      </c>
      <c r="R1226" s="77">
        <v>0.3404907912223698</v>
      </c>
      <c r="S1226" s="77">
        <v>0.85882352941176432</v>
      </c>
      <c r="T1226" s="77">
        <v>0.72486308871851035</v>
      </c>
      <c r="U1226" s="77">
        <v>0.55639820631215209</v>
      </c>
      <c r="V1226" s="77">
        <v>0.60920497116975936</v>
      </c>
      <c r="W1226" s="77">
        <v>0.28319661748539304</v>
      </c>
      <c r="X1226" s="77">
        <v>0.56117808712633077</v>
      </c>
      <c r="Y1226" s="77">
        <v>8.9285714285714302E-2</v>
      </c>
      <c r="Z1226" s="77">
        <v>0.65142857142857147</v>
      </c>
      <c r="AA1226" s="77">
        <v>0.50291308580294447</v>
      </c>
      <c r="AB1226" s="77">
        <v>0.41111111111111109</v>
      </c>
      <c r="AC1226" s="77">
        <v>2.1052631578947323E-2</v>
      </c>
      <c r="AD1226" s="76">
        <v>0.72248077566367286</v>
      </c>
      <c r="AE1226" s="77">
        <v>0.47019568148476781</v>
      </c>
      <c r="AF1226" s="77">
        <v>0.42866225531293084</v>
      </c>
      <c r="AG1226" s="77">
        <v>0.79184330906513734</v>
      </c>
      <c r="AH1226" s="77">
        <v>0.58280158874095567</v>
      </c>
      <c r="AI1226" s="77">
        <v>0.42218735230586191</v>
      </c>
      <c r="AJ1226" s="77">
        <v>0.37035714285714288</v>
      </c>
      <c r="AK1226" s="77">
        <v>0.45701209845702778</v>
      </c>
      <c r="AL1226" s="77">
        <v>2.1052631578947323E-2</v>
      </c>
      <c r="AM1226" s="76">
        <v>0.54044623748712384</v>
      </c>
      <c r="AN1226" s="77">
        <v>0.59894408337065164</v>
      </c>
      <c r="AO1226" s="78">
        <v>0.28280729096437268</v>
      </c>
      <c r="AP1226" s="79">
        <v>0.46237717646494947</v>
      </c>
      <c r="AQ1226" s="70">
        <v>3</v>
      </c>
      <c r="AR1226" s="71">
        <v>0</v>
      </c>
      <c r="AS1226" s="71">
        <v>0</v>
      </c>
      <c r="AT1226" s="71">
        <v>0</v>
      </c>
      <c r="AU1226" s="71">
        <v>0</v>
      </c>
      <c r="AV1226" s="71" t="s">
        <v>3395</v>
      </c>
      <c r="AW1226" s="72" t="s">
        <v>3422</v>
      </c>
    </row>
    <row r="1227" spans="1:49">
      <c r="A1227" s="23" t="s">
        <v>4975</v>
      </c>
      <c r="B1227" s="23" t="s">
        <v>3740</v>
      </c>
      <c r="C1227" s="23" t="s">
        <v>2866</v>
      </c>
      <c r="D1227" s="24" t="s">
        <v>1636</v>
      </c>
      <c r="E1227" s="24" t="s">
        <v>1687</v>
      </c>
      <c r="F1227" s="24" t="s">
        <v>1688</v>
      </c>
      <c r="G1227" s="24" t="s">
        <v>1693</v>
      </c>
      <c r="H1227" s="76">
        <v>0.84328238149776902</v>
      </c>
      <c r="I1227" s="77">
        <v>0.58113280551027047</v>
      </c>
      <c r="J1227" s="77">
        <v>0.64759487207597544</v>
      </c>
      <c r="K1227" s="77">
        <v>0.26173804006552637</v>
      </c>
      <c r="L1227" s="77">
        <v>0.50243012529602271</v>
      </c>
      <c r="M1227" s="77">
        <v>0.19408727928542013</v>
      </c>
      <c r="N1227" s="77">
        <v>0.57213803711317035</v>
      </c>
      <c r="O1227" s="77" t="s">
        <v>3395</v>
      </c>
      <c r="P1227" s="77">
        <v>0.35598674657823559</v>
      </c>
      <c r="Q1227" s="77">
        <v>0.58164112802179901</v>
      </c>
      <c r="R1227" s="77">
        <v>0.51483910707690239</v>
      </c>
      <c r="S1227" s="77">
        <v>0.85882352941176432</v>
      </c>
      <c r="T1227" s="77">
        <v>0.72486308871851035</v>
      </c>
      <c r="U1227" s="77">
        <v>0.55157150279203571</v>
      </c>
      <c r="V1227" s="77">
        <v>0.60920497116975936</v>
      </c>
      <c r="W1227" s="77">
        <v>0.41916637900981912</v>
      </c>
      <c r="X1227" s="77">
        <v>0.56129241225432103</v>
      </c>
      <c r="Y1227" s="77">
        <v>8.9285714285714302E-2</v>
      </c>
      <c r="Z1227" s="77">
        <v>0.65142857142857147</v>
      </c>
      <c r="AA1227" s="77">
        <v>0.46713416479862224</v>
      </c>
      <c r="AB1227" s="77">
        <v>0.41111111111111109</v>
      </c>
      <c r="AC1227" s="77">
        <v>2.1052631578947323E-2</v>
      </c>
      <c r="AD1227" s="76">
        <v>0.69067001969467157</v>
      </c>
      <c r="AE1227" s="77">
        <v>0.37727604566767503</v>
      </c>
      <c r="AF1227" s="77">
        <v>0.54824011754935076</v>
      </c>
      <c r="AG1227" s="77">
        <v>0.79184330906513734</v>
      </c>
      <c r="AH1227" s="77">
        <v>0.58038823698089748</v>
      </c>
      <c r="AI1227" s="77">
        <v>0.49022939563207008</v>
      </c>
      <c r="AJ1227" s="77">
        <v>0.37035714285714288</v>
      </c>
      <c r="AK1227" s="77">
        <v>0.43912263795486667</v>
      </c>
      <c r="AL1227" s="77">
        <v>2.1052631578947323E-2</v>
      </c>
      <c r="AM1227" s="76">
        <v>0.53872872763723245</v>
      </c>
      <c r="AN1227" s="77">
        <v>0.62082031389270165</v>
      </c>
      <c r="AO1227" s="78">
        <v>0.27684413746365227</v>
      </c>
      <c r="AP1227" s="79">
        <v>0.46559948754553726</v>
      </c>
      <c r="AQ1227" s="70">
        <v>3</v>
      </c>
      <c r="AR1227" s="71">
        <v>0</v>
      </c>
      <c r="AS1227" s="71">
        <v>0</v>
      </c>
      <c r="AT1227" s="71">
        <v>0</v>
      </c>
      <c r="AU1227" s="71">
        <v>0</v>
      </c>
      <c r="AV1227" s="71" t="s">
        <v>3395</v>
      </c>
      <c r="AW1227" s="72" t="s">
        <v>3422</v>
      </c>
    </row>
    <row r="1228" spans="1:49">
      <c r="A1228" s="23" t="s">
        <v>4976</v>
      </c>
      <c r="B1228" s="23" t="s">
        <v>3740</v>
      </c>
      <c r="C1228" s="23" t="s">
        <v>2869</v>
      </c>
      <c r="D1228" s="24" t="s">
        <v>1636</v>
      </c>
      <c r="E1228" s="24" t="s">
        <v>1687</v>
      </c>
      <c r="F1228" s="24" t="s">
        <v>1695</v>
      </c>
      <c r="G1228" s="24" t="s">
        <v>1696</v>
      </c>
      <c r="H1228" s="76">
        <v>0.82877105290149755</v>
      </c>
      <c r="I1228" s="77">
        <v>0.66200863334694415</v>
      </c>
      <c r="J1228" s="77">
        <v>0.77451917195565567</v>
      </c>
      <c r="K1228" s="77">
        <v>0.51888963126871857</v>
      </c>
      <c r="L1228" s="77">
        <v>0.50639102228421684</v>
      </c>
      <c r="M1228" s="77">
        <v>0.70105348607794071</v>
      </c>
      <c r="N1228" s="77">
        <v>0.52447783578797269</v>
      </c>
      <c r="O1228" s="77" t="s">
        <v>3395</v>
      </c>
      <c r="P1228" s="77">
        <v>0.36616465413635718</v>
      </c>
      <c r="Q1228" s="77">
        <v>0.62069313805297921</v>
      </c>
      <c r="R1228" s="77">
        <v>8.4752497508664676E-2</v>
      </c>
      <c r="S1228" s="77">
        <v>0.75294117647058889</v>
      </c>
      <c r="T1228" s="77">
        <v>0.7977643193093229</v>
      </c>
      <c r="U1228" s="77">
        <v>0.50597194844819526</v>
      </c>
      <c r="V1228" s="77">
        <v>0.57401829755061939</v>
      </c>
      <c r="W1228" s="77">
        <v>0.20701210063583175</v>
      </c>
      <c r="X1228" s="77">
        <v>0.60100242885367638</v>
      </c>
      <c r="Y1228" s="77">
        <v>0.23314738883307956</v>
      </c>
      <c r="Z1228" s="77">
        <v>0.4285714285714286</v>
      </c>
      <c r="AA1228" s="77">
        <v>0.45476453307389908</v>
      </c>
      <c r="AB1228" s="77">
        <v>0.41111111111111109</v>
      </c>
      <c r="AC1228" s="77">
        <v>2.1052631578947323E-2</v>
      </c>
      <c r="AD1228" s="76">
        <v>0.75509961940136583</v>
      </c>
      <c r="AE1228" s="77">
        <v>0.5233953259110411</v>
      </c>
      <c r="AF1228" s="77">
        <v>0.35272281778082193</v>
      </c>
      <c r="AG1228" s="77">
        <v>0.7753527478899559</v>
      </c>
      <c r="AH1228" s="77">
        <v>0.53999512299940733</v>
      </c>
      <c r="AI1228" s="77">
        <v>0.40400726474475407</v>
      </c>
      <c r="AJ1228" s="77">
        <v>0.33085940870225405</v>
      </c>
      <c r="AK1228" s="77">
        <v>0.43293782209250509</v>
      </c>
      <c r="AL1228" s="77">
        <v>2.1052631578947323E-2</v>
      </c>
      <c r="AM1228" s="76">
        <v>0.54373925436440962</v>
      </c>
      <c r="AN1228" s="77">
        <v>0.57311837854470582</v>
      </c>
      <c r="AO1228" s="78">
        <v>0.26161662079123549</v>
      </c>
      <c r="AP1228" s="79">
        <v>0.44655112266817565</v>
      </c>
      <c r="AQ1228" s="70">
        <v>3</v>
      </c>
      <c r="AR1228" s="71">
        <v>0</v>
      </c>
      <c r="AS1228" s="71">
        <v>0</v>
      </c>
      <c r="AT1228" s="71">
        <v>0</v>
      </c>
      <c r="AU1228" s="71">
        <v>0</v>
      </c>
      <c r="AV1228" s="71" t="s">
        <v>3395</v>
      </c>
      <c r="AW1228" s="72" t="s">
        <v>3422</v>
      </c>
    </row>
    <row r="1229" spans="1:49">
      <c r="A1229" s="23" t="s">
        <v>4977</v>
      </c>
      <c r="B1229" s="23" t="s">
        <v>3740</v>
      </c>
      <c r="C1229" s="23" t="s">
        <v>2871</v>
      </c>
      <c r="D1229" s="24" t="s">
        <v>1636</v>
      </c>
      <c r="E1229" s="24" t="s">
        <v>1700</v>
      </c>
      <c r="F1229" s="24" t="s">
        <v>1706</v>
      </c>
      <c r="G1229" s="24" t="s">
        <v>1707</v>
      </c>
      <c r="H1229" s="76">
        <v>0.84621334189923525</v>
      </c>
      <c r="I1229" s="77">
        <v>0.63926161351645727</v>
      </c>
      <c r="J1229" s="77">
        <v>0.49277141395629187</v>
      </c>
      <c r="K1229" s="77">
        <v>0.48332447588482252</v>
      </c>
      <c r="L1229" s="77">
        <v>0.43531031053559044</v>
      </c>
      <c r="M1229" s="77">
        <v>0.61482432740158033</v>
      </c>
      <c r="N1229" s="77">
        <v>0.71001318873755748</v>
      </c>
      <c r="O1229" s="77" t="s">
        <v>3395</v>
      </c>
      <c r="P1229" s="77">
        <v>0.34181408717762962</v>
      </c>
      <c r="Q1229" s="77">
        <v>0.62210931501899258</v>
      </c>
      <c r="R1229" s="77">
        <v>0</v>
      </c>
      <c r="S1229" s="77">
        <v>0.69411764705882417</v>
      </c>
      <c r="T1229" s="77">
        <v>0.64007795889440111</v>
      </c>
      <c r="U1229" s="77">
        <v>0.47912135329234412</v>
      </c>
      <c r="V1229" s="77">
        <v>0.53963594247597224</v>
      </c>
      <c r="W1229" s="77">
        <v>0.17705170039353818</v>
      </c>
      <c r="X1229" s="77">
        <v>0.48726035901617937</v>
      </c>
      <c r="Y1229" s="77">
        <v>0.18501965792185737</v>
      </c>
      <c r="Z1229" s="77">
        <v>0.45714285714285718</v>
      </c>
      <c r="AA1229" s="77">
        <v>0.44244207138752956</v>
      </c>
      <c r="AB1229" s="77">
        <v>0.41111111111111109</v>
      </c>
      <c r="AC1229" s="77">
        <v>2.1052631578947323E-2</v>
      </c>
      <c r="AD1229" s="76">
        <v>0.65941545645732813</v>
      </c>
      <c r="AE1229" s="77">
        <v>0.51705727794743606</v>
      </c>
      <c r="AF1229" s="77">
        <v>0.31105465750949629</v>
      </c>
      <c r="AG1229" s="77">
        <v>0.66709780297661259</v>
      </c>
      <c r="AH1229" s="77">
        <v>0.50937864788415821</v>
      </c>
      <c r="AI1229" s="77">
        <v>0.3321560297048588</v>
      </c>
      <c r="AJ1229" s="77">
        <v>0.32108125753235728</v>
      </c>
      <c r="AK1229" s="77">
        <v>0.42677659124932033</v>
      </c>
      <c r="AL1229" s="77">
        <v>2.1052631578947323E-2</v>
      </c>
      <c r="AM1229" s="76">
        <v>0.49584246397142012</v>
      </c>
      <c r="AN1229" s="77">
        <v>0.5028774935218765</v>
      </c>
      <c r="AO1229" s="78">
        <v>0.25630349345354164</v>
      </c>
      <c r="AP1229" s="79">
        <v>0.40907549605754617</v>
      </c>
      <c r="AQ1229" s="70">
        <v>3</v>
      </c>
      <c r="AR1229" s="71">
        <v>0</v>
      </c>
      <c r="AS1229" s="71">
        <v>2</v>
      </c>
      <c r="AT1229" s="71">
        <v>0</v>
      </c>
      <c r="AU1229" s="71">
        <v>0</v>
      </c>
      <c r="AV1229" s="71" t="s">
        <v>3395</v>
      </c>
      <c r="AW1229" s="72" t="s">
        <v>3422</v>
      </c>
    </row>
    <row r="1230" spans="1:49">
      <c r="A1230" s="23" t="s">
        <v>4978</v>
      </c>
      <c r="B1230" s="23" t="s">
        <v>3740</v>
      </c>
      <c r="C1230" s="23" t="s">
        <v>2873</v>
      </c>
      <c r="D1230" s="24" t="s">
        <v>1636</v>
      </c>
      <c r="E1230" s="24" t="s">
        <v>1700</v>
      </c>
      <c r="F1230" s="24" t="s">
        <v>1706</v>
      </c>
      <c r="G1230" s="24" t="s">
        <v>1711</v>
      </c>
      <c r="H1230" s="76">
        <v>0.84621334189923525</v>
      </c>
      <c r="I1230" s="77">
        <v>0.46541618572974142</v>
      </c>
      <c r="J1230" s="77">
        <v>0.73260823097134908</v>
      </c>
      <c r="K1230" s="77">
        <v>0.63443097747617561</v>
      </c>
      <c r="L1230" s="77">
        <v>0.42414822306872785</v>
      </c>
      <c r="M1230" s="77">
        <v>0</v>
      </c>
      <c r="N1230" s="77">
        <v>0.35377961016232379</v>
      </c>
      <c r="O1230" s="77" t="s">
        <v>3395</v>
      </c>
      <c r="P1230" s="77">
        <v>0.25</v>
      </c>
      <c r="Q1230" s="77">
        <v>0.55716402699702672</v>
      </c>
      <c r="R1230" s="77">
        <v>1.9006221687904133E-2</v>
      </c>
      <c r="S1230" s="77">
        <v>0.69411764705882417</v>
      </c>
      <c r="T1230" s="77">
        <v>0.64007795889440111</v>
      </c>
      <c r="U1230" s="77">
        <v>0.52170568877086509</v>
      </c>
      <c r="V1230" s="77">
        <v>0.53963594247597224</v>
      </c>
      <c r="W1230" s="77">
        <v>0.2522694399656697</v>
      </c>
      <c r="X1230" s="77">
        <v>0.53240245241118545</v>
      </c>
      <c r="Y1230" s="77">
        <v>0.18501965792185737</v>
      </c>
      <c r="Z1230" s="77">
        <v>0.45714285714285718</v>
      </c>
      <c r="AA1230" s="77">
        <v>0.51399991339617401</v>
      </c>
      <c r="AB1230" s="77">
        <v>0.41111111111111109</v>
      </c>
      <c r="AC1230" s="77">
        <v>2.1052631578947323E-2</v>
      </c>
      <c r="AD1230" s="76">
        <v>0.68141258620010847</v>
      </c>
      <c r="AE1230" s="77">
        <v>0.33247176214144547</v>
      </c>
      <c r="AF1230" s="77">
        <v>0.28808512434246542</v>
      </c>
      <c r="AG1230" s="77">
        <v>0.66709780297661259</v>
      </c>
      <c r="AH1230" s="77">
        <v>0.53067081562341867</v>
      </c>
      <c r="AI1230" s="77">
        <v>0.3923359461884276</v>
      </c>
      <c r="AJ1230" s="77">
        <v>0.32108125753235728</v>
      </c>
      <c r="AK1230" s="77">
        <v>0.46255551225364255</v>
      </c>
      <c r="AL1230" s="77">
        <v>2.1052631578947323E-2</v>
      </c>
      <c r="AM1230" s="76">
        <v>0.43398982422800642</v>
      </c>
      <c r="AN1230" s="77">
        <v>0.53003485492948632</v>
      </c>
      <c r="AO1230" s="78">
        <v>0.2682298004549824</v>
      </c>
      <c r="AP1230" s="79">
        <v>0.40295151150052455</v>
      </c>
      <c r="AQ1230" s="70">
        <v>3</v>
      </c>
      <c r="AR1230" s="71">
        <v>0</v>
      </c>
      <c r="AS1230" s="71">
        <v>0</v>
      </c>
      <c r="AT1230" s="71">
        <v>0</v>
      </c>
      <c r="AU1230" s="71">
        <v>1</v>
      </c>
      <c r="AV1230" s="71" t="s">
        <v>3554</v>
      </c>
      <c r="AW1230" s="72" t="s">
        <v>3422</v>
      </c>
    </row>
    <row r="1231" spans="1:49">
      <c r="A1231" s="23" t="s">
        <v>4979</v>
      </c>
      <c r="B1231" s="23" t="s">
        <v>3740</v>
      </c>
      <c r="C1231" s="23" t="s">
        <v>2875</v>
      </c>
      <c r="D1231" s="24" t="s">
        <v>1636</v>
      </c>
      <c r="E1231" s="24" t="s">
        <v>1713</v>
      </c>
      <c r="F1231" s="24" t="s">
        <v>1719</v>
      </c>
      <c r="G1231" s="24" t="s">
        <v>1720</v>
      </c>
      <c r="H1231" s="76">
        <v>0.85085646299473061</v>
      </c>
      <c r="I1231" s="77">
        <v>0.43480635356229613</v>
      </c>
      <c r="J1231" s="77">
        <v>0.30537528508138939</v>
      </c>
      <c r="K1231" s="77">
        <v>0.58501211411621057</v>
      </c>
      <c r="L1231" s="77">
        <v>0.47983833126976866</v>
      </c>
      <c r="M1231" s="77">
        <v>0.1553211343271157</v>
      </c>
      <c r="N1231" s="77">
        <v>0.43484414670233135</v>
      </c>
      <c r="O1231" s="77" t="s">
        <v>3395</v>
      </c>
      <c r="P1231" s="77">
        <v>0.12337515338307381</v>
      </c>
      <c r="Q1231" s="77">
        <v>0.63918670150123535</v>
      </c>
      <c r="R1231" s="77">
        <v>0.27703134208949387</v>
      </c>
      <c r="S1231" s="77">
        <v>0.77646701108621219</v>
      </c>
      <c r="T1231" s="77">
        <v>0.70878510900158842</v>
      </c>
      <c r="U1231" s="77">
        <v>0.47397504857600858</v>
      </c>
      <c r="V1231" s="77">
        <v>0.56532187103328635</v>
      </c>
      <c r="W1231" s="77">
        <v>0.50957482802703569</v>
      </c>
      <c r="X1231" s="77">
        <v>0.43078211257288312</v>
      </c>
      <c r="Y1231" s="77">
        <v>0.19461441868942309</v>
      </c>
      <c r="Z1231" s="77">
        <v>0.49142857142857144</v>
      </c>
      <c r="AA1231" s="77">
        <v>0.45708421609006916</v>
      </c>
      <c r="AB1231" s="77">
        <v>0.41111111111111109</v>
      </c>
      <c r="AC1231" s="77">
        <v>2.1052631578947323E-2</v>
      </c>
      <c r="AD1231" s="76">
        <v>0.53034603387947199</v>
      </c>
      <c r="AE1231" s="77">
        <v>0.35567817595970003</v>
      </c>
      <c r="AF1231" s="77">
        <v>0.45810902179536461</v>
      </c>
      <c r="AG1231" s="77">
        <v>0.7426260600439003</v>
      </c>
      <c r="AH1231" s="77">
        <v>0.51964845980464747</v>
      </c>
      <c r="AI1231" s="77">
        <v>0.47017847029995941</v>
      </c>
      <c r="AJ1231" s="77">
        <v>0.34302149505899726</v>
      </c>
      <c r="AK1231" s="77">
        <v>0.4340976636005901</v>
      </c>
      <c r="AL1231" s="77">
        <v>2.1052631578947323E-2</v>
      </c>
      <c r="AM1231" s="76">
        <v>0.44804441054484556</v>
      </c>
      <c r="AN1231" s="77">
        <v>0.57748433004950239</v>
      </c>
      <c r="AO1231" s="78">
        <v>0.26605726341284491</v>
      </c>
      <c r="AP1231" s="79">
        <v>0.42018328951331224</v>
      </c>
      <c r="AQ1231" s="70">
        <v>3</v>
      </c>
      <c r="AR1231" s="71">
        <v>0</v>
      </c>
      <c r="AS1231" s="71">
        <v>2</v>
      </c>
      <c r="AT1231" s="71">
        <v>0</v>
      </c>
      <c r="AU1231" s="71">
        <v>0</v>
      </c>
      <c r="AV1231" s="71" t="s">
        <v>3395</v>
      </c>
      <c r="AW1231" s="72" t="s">
        <v>3422</v>
      </c>
    </row>
    <row r="1232" spans="1:49">
      <c r="A1232" s="23" t="s">
        <v>4980</v>
      </c>
      <c r="B1232" s="23" t="s">
        <v>3740</v>
      </c>
      <c r="C1232" s="23" t="s">
        <v>2877</v>
      </c>
      <c r="D1232" s="24" t="s">
        <v>1636</v>
      </c>
      <c r="E1232" s="24" t="s">
        <v>1713</v>
      </c>
      <c r="F1232" s="24" t="s">
        <v>1719</v>
      </c>
      <c r="G1232" s="24" t="s">
        <v>1726</v>
      </c>
      <c r="H1232" s="76">
        <v>0.85085646299473061</v>
      </c>
      <c r="I1232" s="77">
        <v>0.26206478338770711</v>
      </c>
      <c r="J1232" s="77">
        <v>0</v>
      </c>
      <c r="K1232" s="77">
        <v>0.3347293888503986</v>
      </c>
      <c r="L1232" s="77">
        <v>0.46191123965379388</v>
      </c>
      <c r="M1232" s="77">
        <v>0.29371486021649507</v>
      </c>
      <c r="N1232" s="77">
        <v>0.21050173247305642</v>
      </c>
      <c r="O1232" s="77" t="s">
        <v>3395</v>
      </c>
      <c r="P1232" s="77">
        <v>0.21013967441430625</v>
      </c>
      <c r="Q1232" s="77">
        <v>0.70606797174947922</v>
      </c>
      <c r="R1232" s="77">
        <v>2.7256292901991709E-3</v>
      </c>
      <c r="S1232" s="77">
        <v>0.77646701108621219</v>
      </c>
      <c r="T1232" s="77">
        <v>0.70878510900158842</v>
      </c>
      <c r="U1232" s="77">
        <v>0.49562497576099734</v>
      </c>
      <c r="V1232" s="77">
        <v>0.56532187103328635</v>
      </c>
      <c r="W1232" s="77">
        <v>0.66056412549922039</v>
      </c>
      <c r="X1232" s="77">
        <v>0.60803832387341894</v>
      </c>
      <c r="Y1232" s="77">
        <v>0.19461441868942309</v>
      </c>
      <c r="Z1232" s="77">
        <v>0.49142857142857144</v>
      </c>
      <c r="AA1232" s="77">
        <v>0.45708421609006916</v>
      </c>
      <c r="AB1232" s="77">
        <v>0.41111111111111109</v>
      </c>
      <c r="AC1232" s="77">
        <v>2.1052631578947323E-2</v>
      </c>
      <c r="AD1232" s="76">
        <v>0.37097374879414585</v>
      </c>
      <c r="AE1232" s="77">
        <v>0.3021993791216101</v>
      </c>
      <c r="AF1232" s="77">
        <v>0.35439680051983918</v>
      </c>
      <c r="AG1232" s="77">
        <v>0.7426260600439003</v>
      </c>
      <c r="AH1232" s="77">
        <v>0.53047342339714187</v>
      </c>
      <c r="AI1232" s="77">
        <v>0.63430122468631966</v>
      </c>
      <c r="AJ1232" s="77">
        <v>0.34302149505899726</v>
      </c>
      <c r="AK1232" s="77">
        <v>0.4340976636005901</v>
      </c>
      <c r="AL1232" s="77">
        <v>2.1052631578947323E-2</v>
      </c>
      <c r="AM1232" s="76">
        <v>0.34252330947853177</v>
      </c>
      <c r="AN1232" s="77">
        <v>0.63580023604245384</v>
      </c>
      <c r="AO1232" s="78">
        <v>0.26605726341284491</v>
      </c>
      <c r="AP1232" s="79">
        <v>0.40087497685506257</v>
      </c>
      <c r="AQ1232" s="70">
        <v>3</v>
      </c>
      <c r="AR1232" s="71">
        <v>0</v>
      </c>
      <c r="AS1232" s="71">
        <v>0</v>
      </c>
      <c r="AT1232" s="71">
        <v>0</v>
      </c>
      <c r="AU1232" s="71">
        <v>0</v>
      </c>
      <c r="AV1232" s="71" t="s">
        <v>3395</v>
      </c>
      <c r="AW1232" s="72" t="s">
        <v>3422</v>
      </c>
    </row>
    <row r="1233" spans="1:49">
      <c r="A1233" s="23" t="s">
        <v>4981</v>
      </c>
      <c r="B1233" s="23" t="s">
        <v>3740</v>
      </c>
      <c r="C1233" s="23" t="s">
        <v>2881</v>
      </c>
      <c r="D1233" s="24" t="s">
        <v>1636</v>
      </c>
      <c r="E1233" s="24" t="s">
        <v>1713</v>
      </c>
      <c r="F1233" s="24" t="s">
        <v>1728</v>
      </c>
      <c r="G1233" s="24" t="s">
        <v>1731</v>
      </c>
      <c r="H1233" s="76">
        <v>0.83832163612557098</v>
      </c>
      <c r="I1233" s="77">
        <v>0.48010274392568553</v>
      </c>
      <c r="J1233" s="77">
        <v>0.19730603944702191</v>
      </c>
      <c r="K1233" s="77">
        <v>0.37046371290124569</v>
      </c>
      <c r="L1233" s="77">
        <v>0.50428315620541708</v>
      </c>
      <c r="M1233" s="77">
        <v>0.75846738997394181</v>
      </c>
      <c r="N1233" s="77">
        <v>0.12093595226876169</v>
      </c>
      <c r="O1233" s="77" t="s">
        <v>3395</v>
      </c>
      <c r="P1233" s="77">
        <v>0.32738104783391714</v>
      </c>
      <c r="Q1233" s="77">
        <v>0.73984215886503346</v>
      </c>
      <c r="R1233" s="77">
        <v>0.13770914916535221</v>
      </c>
      <c r="S1233" s="77">
        <v>0.79999999999999971</v>
      </c>
      <c r="T1233" s="77">
        <v>0.78284582178983309</v>
      </c>
      <c r="U1233" s="77">
        <v>0.46167586881004913</v>
      </c>
      <c r="V1233" s="77">
        <v>0.59361400354798854</v>
      </c>
      <c r="W1233" s="77">
        <v>0.61740193775981922</v>
      </c>
      <c r="X1233" s="77">
        <v>0.59569937613104296</v>
      </c>
      <c r="Y1233" s="77">
        <v>0.25561497799545541</v>
      </c>
      <c r="Z1233" s="77">
        <v>0.55428571428571427</v>
      </c>
      <c r="AA1233" s="77">
        <v>0.47120300259797382</v>
      </c>
      <c r="AB1233" s="77">
        <v>0.41111111111111109</v>
      </c>
      <c r="AC1233" s="77">
        <v>2.1052631578947323E-2</v>
      </c>
      <c r="AD1233" s="76">
        <v>0.50524347316609275</v>
      </c>
      <c r="AE1233" s="77">
        <v>0.41630625183665665</v>
      </c>
      <c r="AF1233" s="77">
        <v>0.43877565401519281</v>
      </c>
      <c r="AG1233" s="77">
        <v>0.79142291089491645</v>
      </c>
      <c r="AH1233" s="77">
        <v>0.52764493617901886</v>
      </c>
      <c r="AI1233" s="77">
        <v>0.60655065694543109</v>
      </c>
      <c r="AJ1233" s="77">
        <v>0.40495034614058484</v>
      </c>
      <c r="AK1233" s="77">
        <v>0.44115705685454243</v>
      </c>
      <c r="AL1233" s="77">
        <v>2.1052631578947323E-2</v>
      </c>
      <c r="AM1233" s="76">
        <v>0.4534417930059807</v>
      </c>
      <c r="AN1233" s="77">
        <v>0.64187283467312217</v>
      </c>
      <c r="AO1233" s="78">
        <v>0.28905334485802486</v>
      </c>
      <c r="AP1233" s="79">
        <v>0.44981646316707286</v>
      </c>
      <c r="AQ1233" s="70">
        <v>3</v>
      </c>
      <c r="AR1233" s="71">
        <v>0</v>
      </c>
      <c r="AS1233" s="71">
        <v>2</v>
      </c>
      <c r="AT1233" s="71">
        <v>0</v>
      </c>
      <c r="AU1233" s="71">
        <v>0</v>
      </c>
      <c r="AV1233" s="71" t="s">
        <v>3395</v>
      </c>
      <c r="AW1233" s="72" t="s">
        <v>3422</v>
      </c>
    </row>
    <row r="1234" spans="1:49">
      <c r="A1234" s="23" t="s">
        <v>4982</v>
      </c>
      <c r="B1234" s="23" t="s">
        <v>3740</v>
      </c>
      <c r="C1234" s="23" t="s">
        <v>2883</v>
      </c>
      <c r="D1234" s="24" t="s">
        <v>1636</v>
      </c>
      <c r="E1234" s="24" t="s">
        <v>1713</v>
      </c>
      <c r="F1234" s="24" t="s">
        <v>1728</v>
      </c>
      <c r="G1234" s="24" t="s">
        <v>1735</v>
      </c>
      <c r="H1234" s="76">
        <v>0.83832163612557098</v>
      </c>
      <c r="I1234" s="77">
        <v>0.66226426162195584</v>
      </c>
      <c r="J1234" s="77">
        <v>0.51694222677651458</v>
      </c>
      <c r="K1234" s="77">
        <v>0.41539822912265068</v>
      </c>
      <c r="L1234" s="77">
        <v>0.51121076436011625</v>
      </c>
      <c r="M1234" s="77">
        <v>0.35381990574929723</v>
      </c>
      <c r="N1234" s="77">
        <v>0.67136369656452755</v>
      </c>
      <c r="O1234" s="77" t="s">
        <v>3395</v>
      </c>
      <c r="P1234" s="77">
        <v>0.34943839765985385</v>
      </c>
      <c r="Q1234" s="77">
        <v>0.82878400630894522</v>
      </c>
      <c r="R1234" s="77">
        <v>0.19765816389039848</v>
      </c>
      <c r="S1234" s="77">
        <v>0.79999999999999971</v>
      </c>
      <c r="T1234" s="77">
        <v>0.78284582178983309</v>
      </c>
      <c r="U1234" s="77">
        <v>0.48864939924131523</v>
      </c>
      <c r="V1234" s="77">
        <v>0.59361400354798854</v>
      </c>
      <c r="W1234" s="77">
        <v>0.60910470661922589</v>
      </c>
      <c r="X1234" s="77">
        <v>0.76363482306814545</v>
      </c>
      <c r="Y1234" s="77">
        <v>0.25561497799545541</v>
      </c>
      <c r="Z1234" s="77">
        <v>0.55428571428571427</v>
      </c>
      <c r="AA1234" s="77">
        <v>0.47120300259797382</v>
      </c>
      <c r="AB1234" s="77">
        <v>0.41111111111111109</v>
      </c>
      <c r="AC1234" s="77">
        <v>2.1052631578947323E-2</v>
      </c>
      <c r="AD1234" s="76">
        <v>0.6725093748413471</v>
      </c>
      <c r="AE1234" s="77">
        <v>0.46024619869128908</v>
      </c>
      <c r="AF1234" s="77">
        <v>0.5132210850996719</v>
      </c>
      <c r="AG1234" s="77">
        <v>0.79142291089491645</v>
      </c>
      <c r="AH1234" s="77">
        <v>0.54113170139465194</v>
      </c>
      <c r="AI1234" s="77">
        <v>0.68636976484368573</v>
      </c>
      <c r="AJ1234" s="77">
        <v>0.40495034614058484</v>
      </c>
      <c r="AK1234" s="77">
        <v>0.44115705685454243</v>
      </c>
      <c r="AL1234" s="77">
        <v>2.1052631578947323E-2</v>
      </c>
      <c r="AM1234" s="76">
        <v>0.54865888621076941</v>
      </c>
      <c r="AN1234" s="77">
        <v>0.67297479237775137</v>
      </c>
      <c r="AO1234" s="78">
        <v>0.28905334485802486</v>
      </c>
      <c r="AP1234" s="79">
        <v>0.48895298478150528</v>
      </c>
      <c r="AQ1234" s="70">
        <v>3</v>
      </c>
      <c r="AR1234" s="71">
        <v>0</v>
      </c>
      <c r="AS1234" s="71">
        <v>0</v>
      </c>
      <c r="AT1234" s="71">
        <v>0</v>
      </c>
      <c r="AU1234" s="71">
        <v>0</v>
      </c>
      <c r="AV1234" s="71" t="s">
        <v>3395</v>
      </c>
      <c r="AW1234" s="72" t="s">
        <v>3422</v>
      </c>
    </row>
    <row r="1235" spans="1:49">
      <c r="A1235" s="23" t="s">
        <v>4983</v>
      </c>
      <c r="B1235" s="23" t="s">
        <v>3740</v>
      </c>
      <c r="C1235" s="23" t="s">
        <v>2885</v>
      </c>
      <c r="D1235" s="24" t="s">
        <v>1636</v>
      </c>
      <c r="E1235" s="24" t="s">
        <v>1737</v>
      </c>
      <c r="F1235" s="24" t="s">
        <v>1738</v>
      </c>
      <c r="G1235" s="24" t="s">
        <v>1743</v>
      </c>
      <c r="H1235" s="76">
        <v>0.84789715154312928</v>
      </c>
      <c r="I1235" s="77">
        <v>0.5128062334480944</v>
      </c>
      <c r="J1235" s="77">
        <v>0.41184085003609205</v>
      </c>
      <c r="K1235" s="77">
        <v>0.36077304368808882</v>
      </c>
      <c r="L1235" s="77">
        <v>0.53584020121257925</v>
      </c>
      <c r="M1235" s="77">
        <v>0.67075290442904079</v>
      </c>
      <c r="N1235" s="77">
        <v>0.4609955499129253</v>
      </c>
      <c r="O1235" s="77" t="s">
        <v>3395</v>
      </c>
      <c r="P1235" s="77">
        <v>0.42519139579024318</v>
      </c>
      <c r="Q1235" s="77">
        <v>0.52246731910274591</v>
      </c>
      <c r="R1235" s="77">
        <v>9.9101539109202649E-2</v>
      </c>
      <c r="S1235" s="77">
        <v>0.94117647058823528</v>
      </c>
      <c r="T1235" s="77">
        <v>0.70135622704722633</v>
      </c>
      <c r="U1235" s="77">
        <v>0.5764099209752741</v>
      </c>
      <c r="V1235" s="77">
        <v>0.74892628271749251</v>
      </c>
      <c r="W1235" s="77">
        <v>0.42820614294848264</v>
      </c>
      <c r="X1235" s="77">
        <v>0.56910571814439748</v>
      </c>
      <c r="Y1235" s="77">
        <v>0.11952558078335068</v>
      </c>
      <c r="Z1235" s="77">
        <v>0.74285714285714288</v>
      </c>
      <c r="AA1235" s="77">
        <v>0.45882058995987762</v>
      </c>
      <c r="AB1235" s="77">
        <v>0.41111111111111109</v>
      </c>
      <c r="AC1235" s="77">
        <v>2.1052631578947323E-2</v>
      </c>
      <c r="AD1235" s="76">
        <v>0.59084807834243858</v>
      </c>
      <c r="AE1235" s="77">
        <v>0.49071061900657548</v>
      </c>
      <c r="AF1235" s="77">
        <v>0.31078442910597426</v>
      </c>
      <c r="AG1235" s="77">
        <v>0.82126634881773075</v>
      </c>
      <c r="AH1235" s="77">
        <v>0.66266810184638336</v>
      </c>
      <c r="AI1235" s="77">
        <v>0.49865593054644008</v>
      </c>
      <c r="AJ1235" s="77">
        <v>0.43119136182024675</v>
      </c>
      <c r="AK1235" s="77">
        <v>0.43496585053549436</v>
      </c>
      <c r="AL1235" s="77">
        <v>2.1052631578947323E-2</v>
      </c>
      <c r="AM1235" s="76">
        <v>0.46411437548499612</v>
      </c>
      <c r="AN1235" s="77">
        <v>0.66086346040351807</v>
      </c>
      <c r="AO1235" s="78">
        <v>0.29573661464489615</v>
      </c>
      <c r="AP1235" s="79">
        <v>0.46144136321603169</v>
      </c>
      <c r="AQ1235" s="70">
        <v>3</v>
      </c>
      <c r="AR1235" s="71">
        <v>0</v>
      </c>
      <c r="AS1235" s="71">
        <v>0</v>
      </c>
      <c r="AT1235" s="71">
        <v>0</v>
      </c>
      <c r="AU1235" s="71">
        <v>0</v>
      </c>
      <c r="AV1235" s="71" t="s">
        <v>3395</v>
      </c>
      <c r="AW1235" s="72" t="s">
        <v>3422</v>
      </c>
    </row>
    <row r="1236" spans="1:49">
      <c r="A1236" s="23" t="s">
        <v>4984</v>
      </c>
      <c r="B1236" s="23" t="s">
        <v>3740</v>
      </c>
      <c r="C1236" s="23" t="s">
        <v>2887</v>
      </c>
      <c r="D1236" s="24" t="s">
        <v>1636</v>
      </c>
      <c r="E1236" s="24" t="s">
        <v>1737</v>
      </c>
      <c r="F1236" s="24" t="s">
        <v>1738</v>
      </c>
      <c r="G1236" s="24" t="s">
        <v>1745</v>
      </c>
      <c r="H1236" s="76">
        <v>0.84789715154312928</v>
      </c>
      <c r="I1236" s="77">
        <v>0.514360581452879</v>
      </c>
      <c r="J1236" s="77">
        <v>0.75753190315649754</v>
      </c>
      <c r="K1236" s="77">
        <v>0.51313517403524012</v>
      </c>
      <c r="L1236" s="77">
        <v>0.50559585617338354</v>
      </c>
      <c r="M1236" s="77">
        <v>0.65961889768123383</v>
      </c>
      <c r="N1236" s="77">
        <v>0.67647945493861328</v>
      </c>
      <c r="O1236" s="77" t="s">
        <v>3395</v>
      </c>
      <c r="P1236" s="77">
        <v>0.10475619647780049</v>
      </c>
      <c r="Q1236" s="77">
        <v>0.59625280835714078</v>
      </c>
      <c r="R1236" s="77">
        <v>9.2688717004809879E-2</v>
      </c>
      <c r="S1236" s="77">
        <v>0.94117647058823528</v>
      </c>
      <c r="T1236" s="77">
        <v>0.70135622704722633</v>
      </c>
      <c r="U1236" s="77">
        <v>0.58272673804800912</v>
      </c>
      <c r="V1236" s="77">
        <v>0.74892628271749251</v>
      </c>
      <c r="W1236" s="77">
        <v>0.34181460399068148</v>
      </c>
      <c r="X1236" s="77">
        <v>0.51908194178420763</v>
      </c>
      <c r="Y1236" s="77">
        <v>0.11952558078335068</v>
      </c>
      <c r="Z1236" s="77">
        <v>0.74285714285714288</v>
      </c>
      <c r="AA1236" s="77">
        <v>0.45882058995987762</v>
      </c>
      <c r="AB1236" s="77">
        <v>0.41111111111111109</v>
      </c>
      <c r="AC1236" s="77">
        <v>2.1052631578947323E-2</v>
      </c>
      <c r="AD1236" s="76">
        <v>0.70659654538416861</v>
      </c>
      <c r="AE1236" s="77">
        <v>0.49191711586125419</v>
      </c>
      <c r="AF1236" s="77">
        <v>0.34447076268097532</v>
      </c>
      <c r="AG1236" s="77">
        <v>0.82126634881773075</v>
      </c>
      <c r="AH1236" s="77">
        <v>0.66582651038275076</v>
      </c>
      <c r="AI1236" s="77">
        <v>0.43044827288744458</v>
      </c>
      <c r="AJ1236" s="77">
        <v>0.43119136182024675</v>
      </c>
      <c r="AK1236" s="77">
        <v>0.43496585053549436</v>
      </c>
      <c r="AL1236" s="77">
        <v>2.1052631578947323E-2</v>
      </c>
      <c r="AM1236" s="76">
        <v>0.51432814130879934</v>
      </c>
      <c r="AN1236" s="77">
        <v>0.63918037736264199</v>
      </c>
      <c r="AO1236" s="78">
        <v>0.29573661464489615</v>
      </c>
      <c r="AP1236" s="79">
        <v>0.47145178142968425</v>
      </c>
      <c r="AQ1236" s="70">
        <v>3</v>
      </c>
      <c r="AR1236" s="71">
        <v>0</v>
      </c>
      <c r="AS1236" s="71">
        <v>0</v>
      </c>
      <c r="AT1236" s="71">
        <v>0</v>
      </c>
      <c r="AU1236" s="71">
        <v>1</v>
      </c>
      <c r="AV1236" s="71" t="s">
        <v>3561</v>
      </c>
      <c r="AW1236" s="72" t="s">
        <v>3422</v>
      </c>
    </row>
    <row r="1237" spans="1:49">
      <c r="A1237" s="23" t="s">
        <v>4985</v>
      </c>
      <c r="B1237" s="23" t="s">
        <v>3740</v>
      </c>
      <c r="C1237" s="23" t="s">
        <v>2890</v>
      </c>
      <c r="D1237" s="24" t="s">
        <v>1636</v>
      </c>
      <c r="E1237" s="24" t="s">
        <v>1737</v>
      </c>
      <c r="F1237" s="24" t="s">
        <v>1738</v>
      </c>
      <c r="G1237" s="24" t="s">
        <v>1747</v>
      </c>
      <c r="H1237" s="76">
        <v>0.84789715154312928</v>
      </c>
      <c r="I1237" s="77">
        <v>0.42241007653840767</v>
      </c>
      <c r="J1237" s="77">
        <v>0.48983138090741674</v>
      </c>
      <c r="K1237" s="77">
        <v>0.28662719346633014</v>
      </c>
      <c r="L1237" s="77">
        <v>0.52340438236861786</v>
      </c>
      <c r="M1237" s="77">
        <v>0.58723218125492793</v>
      </c>
      <c r="N1237" s="77">
        <v>0.54122229555814749</v>
      </c>
      <c r="O1237" s="77" t="s">
        <v>3395</v>
      </c>
      <c r="P1237" s="77">
        <v>0.38324216177843962</v>
      </c>
      <c r="Q1237" s="77">
        <v>0.52390774584133237</v>
      </c>
      <c r="R1237" s="77">
        <v>0.32188058167887723</v>
      </c>
      <c r="S1237" s="77">
        <v>0.94117647058823528</v>
      </c>
      <c r="T1237" s="77">
        <v>0.70135622704722633</v>
      </c>
      <c r="U1237" s="77">
        <v>0.56038837056935609</v>
      </c>
      <c r="V1237" s="77">
        <v>0.74892628271749251</v>
      </c>
      <c r="W1237" s="77">
        <v>0.38244206141246562</v>
      </c>
      <c r="X1237" s="77">
        <v>0.40345187411875738</v>
      </c>
      <c r="Y1237" s="77">
        <v>0.11952558078335068</v>
      </c>
      <c r="Z1237" s="77">
        <v>0.74285714285714288</v>
      </c>
      <c r="AA1237" s="77">
        <v>0.45882058995987762</v>
      </c>
      <c r="AB1237" s="77">
        <v>0.41111111111111109</v>
      </c>
      <c r="AC1237" s="77">
        <v>2.1052631578947323E-2</v>
      </c>
      <c r="AD1237" s="76">
        <v>0.58671286966298464</v>
      </c>
      <c r="AE1237" s="77">
        <v>0.46434564288529262</v>
      </c>
      <c r="AF1237" s="77">
        <v>0.4228941637601048</v>
      </c>
      <c r="AG1237" s="77">
        <v>0.82126634881773075</v>
      </c>
      <c r="AH1237" s="77">
        <v>0.65465732664342435</v>
      </c>
      <c r="AI1237" s="77">
        <v>0.3929469677656115</v>
      </c>
      <c r="AJ1237" s="77">
        <v>0.43119136182024675</v>
      </c>
      <c r="AK1237" s="77">
        <v>0.43496585053549436</v>
      </c>
      <c r="AL1237" s="77">
        <v>2.1052631578947323E-2</v>
      </c>
      <c r="AM1237" s="76">
        <v>0.49131755876946065</v>
      </c>
      <c r="AN1237" s="77">
        <v>0.62295688107558889</v>
      </c>
      <c r="AO1237" s="78">
        <v>0.29573661464489615</v>
      </c>
      <c r="AP1237" s="79">
        <v>0.45949948982924016</v>
      </c>
      <c r="AQ1237" s="70">
        <v>3</v>
      </c>
      <c r="AR1237" s="71">
        <v>0</v>
      </c>
      <c r="AS1237" s="71">
        <v>0</v>
      </c>
      <c r="AT1237" s="71">
        <v>0</v>
      </c>
      <c r="AU1237" s="71">
        <v>0</v>
      </c>
      <c r="AV1237" s="71" t="s">
        <v>3395</v>
      </c>
      <c r="AW1237" s="72" t="s">
        <v>3422</v>
      </c>
    </row>
    <row r="1238" spans="1:49">
      <c r="A1238" s="23" t="s">
        <v>4986</v>
      </c>
      <c r="B1238" s="23" t="s">
        <v>3740</v>
      </c>
      <c r="C1238" s="23" t="s">
        <v>2892</v>
      </c>
      <c r="D1238" s="24" t="s">
        <v>1636</v>
      </c>
      <c r="E1238" s="24" t="s">
        <v>1749</v>
      </c>
      <c r="F1238" s="24" t="s">
        <v>1750</v>
      </c>
      <c r="G1238" s="24" t="s">
        <v>1751</v>
      </c>
      <c r="H1238" s="76">
        <v>0.85002709525561682</v>
      </c>
      <c r="I1238" s="77">
        <v>0.77625653920153226</v>
      </c>
      <c r="J1238" s="77">
        <v>0.99951897666494927</v>
      </c>
      <c r="K1238" s="77">
        <v>0.40450887346035846</v>
      </c>
      <c r="L1238" s="77">
        <v>0.54219869534772369</v>
      </c>
      <c r="M1238" s="77">
        <v>0.44436431620120809</v>
      </c>
      <c r="N1238" s="77">
        <v>0.62412506765344311</v>
      </c>
      <c r="O1238" s="77" t="s">
        <v>3395</v>
      </c>
      <c r="P1238" s="77">
        <v>0.42245208857502953</v>
      </c>
      <c r="Q1238" s="77">
        <v>0.53965709330799561</v>
      </c>
      <c r="R1238" s="77">
        <v>4.4481240652685912E-3</v>
      </c>
      <c r="S1238" s="77">
        <v>0.84705882352941209</v>
      </c>
      <c r="T1238" s="77">
        <v>0.77715997680561821</v>
      </c>
      <c r="U1238" s="77">
        <v>0.61710020336917026</v>
      </c>
      <c r="V1238" s="77">
        <v>0.77879129287159599</v>
      </c>
      <c r="W1238" s="77">
        <v>0.17122433488819638</v>
      </c>
      <c r="X1238" s="77">
        <v>0.67477970037801116</v>
      </c>
      <c r="Y1238" s="77">
        <v>8.9285714285714302E-2</v>
      </c>
      <c r="Z1238" s="77">
        <v>0.73142857142857154</v>
      </c>
      <c r="AA1238" s="77">
        <v>0.47745089383885131</v>
      </c>
      <c r="AB1238" s="77">
        <v>0.41111111111111109</v>
      </c>
      <c r="AC1238" s="77">
        <v>2.1052631578947323E-2</v>
      </c>
      <c r="AD1238" s="76">
        <v>0.87526753704069937</v>
      </c>
      <c r="AE1238" s="77">
        <v>0.48752980824755249</v>
      </c>
      <c r="AF1238" s="77">
        <v>0.27205260868663211</v>
      </c>
      <c r="AG1238" s="77">
        <v>0.81210940016751509</v>
      </c>
      <c r="AH1238" s="77">
        <v>0.69794574812038312</v>
      </c>
      <c r="AI1238" s="77">
        <v>0.42300201763310374</v>
      </c>
      <c r="AJ1238" s="77">
        <v>0.41035714285714292</v>
      </c>
      <c r="AK1238" s="77">
        <v>0.4442810024749812</v>
      </c>
      <c r="AL1238" s="77">
        <v>2.1052631578947323E-2</v>
      </c>
      <c r="AM1238" s="76">
        <v>0.54494998465829469</v>
      </c>
      <c r="AN1238" s="77">
        <v>0.64435238864033406</v>
      </c>
      <c r="AO1238" s="78">
        <v>0.2918969256370238</v>
      </c>
      <c r="AP1238" s="79">
        <v>0.48086152985642905</v>
      </c>
      <c r="AQ1238" s="70">
        <v>3</v>
      </c>
      <c r="AR1238" s="71">
        <v>0</v>
      </c>
      <c r="AS1238" s="71">
        <v>0</v>
      </c>
      <c r="AT1238" s="71">
        <v>0</v>
      </c>
      <c r="AU1238" s="71">
        <v>0</v>
      </c>
      <c r="AV1238" s="71" t="s">
        <v>3395</v>
      </c>
      <c r="AW1238" s="72" t="s">
        <v>3422</v>
      </c>
    </row>
    <row r="1239" spans="1:49">
      <c r="A1239" s="23" t="s">
        <v>4987</v>
      </c>
      <c r="B1239" s="23" t="s">
        <v>3740</v>
      </c>
      <c r="C1239" s="23" t="s">
        <v>2895</v>
      </c>
      <c r="D1239" s="24" t="s">
        <v>1636</v>
      </c>
      <c r="E1239" s="24" t="s">
        <v>1749</v>
      </c>
      <c r="F1239" s="24" t="s">
        <v>1750</v>
      </c>
      <c r="G1239" s="24" t="s">
        <v>1753</v>
      </c>
      <c r="H1239" s="76">
        <v>0.85002709525561682</v>
      </c>
      <c r="I1239" s="77">
        <v>0.5518018339731352</v>
      </c>
      <c r="J1239" s="77">
        <v>0.58514915890685493</v>
      </c>
      <c r="K1239" s="77">
        <v>0.42220713178740565</v>
      </c>
      <c r="L1239" s="77">
        <v>0.58144723719630365</v>
      </c>
      <c r="M1239" s="77">
        <v>0.61425989886806853</v>
      </c>
      <c r="N1239" s="77">
        <v>0.36698113574891789</v>
      </c>
      <c r="O1239" s="77" t="s">
        <v>3395</v>
      </c>
      <c r="P1239" s="77">
        <v>0.27383467025346231</v>
      </c>
      <c r="Q1239" s="77">
        <v>0.53967696095643702</v>
      </c>
      <c r="R1239" s="77">
        <v>0.30587820771057078</v>
      </c>
      <c r="S1239" s="77">
        <v>0.84705882352941209</v>
      </c>
      <c r="T1239" s="77">
        <v>0.77715997680561821</v>
      </c>
      <c r="U1239" s="77">
        <v>0.64129070349104633</v>
      </c>
      <c r="V1239" s="77">
        <v>0.77879129287159599</v>
      </c>
      <c r="W1239" s="77">
        <v>0.14044424990514548</v>
      </c>
      <c r="X1239" s="77">
        <v>0.47791346319491967</v>
      </c>
      <c r="Y1239" s="77">
        <v>8.9285714285714302E-2</v>
      </c>
      <c r="Z1239" s="77">
        <v>0.73142857142857154</v>
      </c>
      <c r="AA1239" s="77">
        <v>0.47745089383885131</v>
      </c>
      <c r="AB1239" s="77">
        <v>0.41111111111111109</v>
      </c>
      <c r="AC1239" s="77">
        <v>2.1052631578947323E-2</v>
      </c>
      <c r="AD1239" s="76">
        <v>0.66232602937853569</v>
      </c>
      <c r="AE1239" s="77">
        <v>0.45174601477083165</v>
      </c>
      <c r="AF1239" s="77">
        <v>0.42277758433350388</v>
      </c>
      <c r="AG1239" s="77">
        <v>0.81210940016751509</v>
      </c>
      <c r="AH1239" s="77">
        <v>0.71004099818132116</v>
      </c>
      <c r="AI1239" s="77">
        <v>0.30917885655003258</v>
      </c>
      <c r="AJ1239" s="77">
        <v>0.41035714285714292</v>
      </c>
      <c r="AK1239" s="77">
        <v>0.4442810024749812</v>
      </c>
      <c r="AL1239" s="77">
        <v>2.1052631578947323E-2</v>
      </c>
      <c r="AM1239" s="76">
        <v>0.5122832094942904</v>
      </c>
      <c r="AN1239" s="77">
        <v>0.61044308496628963</v>
      </c>
      <c r="AO1239" s="78">
        <v>0.2918969256370238</v>
      </c>
      <c r="AP1239" s="79">
        <v>0.46089962433951559</v>
      </c>
      <c r="AQ1239" s="70">
        <v>3</v>
      </c>
      <c r="AR1239" s="71">
        <v>0</v>
      </c>
      <c r="AS1239" s="71">
        <v>0</v>
      </c>
      <c r="AT1239" s="71">
        <v>0</v>
      </c>
      <c r="AU1239" s="71">
        <v>1</v>
      </c>
      <c r="AV1239" s="71" t="s">
        <v>3562</v>
      </c>
      <c r="AW1239" s="72" t="s">
        <v>3422</v>
      </c>
    </row>
    <row r="1240" spans="1:49">
      <c r="A1240" s="23" t="s">
        <v>4988</v>
      </c>
      <c r="B1240" s="23" t="s">
        <v>3740</v>
      </c>
      <c r="C1240" s="23" t="s">
        <v>2897</v>
      </c>
      <c r="D1240" s="24" t="s">
        <v>1636</v>
      </c>
      <c r="E1240" s="24" t="s">
        <v>1749</v>
      </c>
      <c r="F1240" s="24" t="s">
        <v>1750</v>
      </c>
      <c r="G1240" s="24" t="s">
        <v>1757</v>
      </c>
      <c r="H1240" s="76">
        <v>0.85002709525561682</v>
      </c>
      <c r="I1240" s="77">
        <v>0.76200513731035269</v>
      </c>
      <c r="J1240" s="77">
        <v>0.99521607886776553</v>
      </c>
      <c r="K1240" s="77">
        <v>0.38054282573624065</v>
      </c>
      <c r="L1240" s="77">
        <v>0.54951926318259181</v>
      </c>
      <c r="M1240" s="77">
        <v>0.40976231786911499</v>
      </c>
      <c r="N1240" s="77">
        <v>0.68685373703596309</v>
      </c>
      <c r="O1240" s="77" t="s">
        <v>3395</v>
      </c>
      <c r="P1240" s="77">
        <v>0.45851196912869263</v>
      </c>
      <c r="Q1240" s="77">
        <v>0.5787640466186047</v>
      </c>
      <c r="R1240" s="77">
        <v>0.1500082390061199</v>
      </c>
      <c r="S1240" s="77">
        <v>0.84705882352941209</v>
      </c>
      <c r="T1240" s="77">
        <v>0.77715997680561821</v>
      </c>
      <c r="U1240" s="77">
        <v>0.62156396191318664</v>
      </c>
      <c r="V1240" s="77">
        <v>0.77879129287159599</v>
      </c>
      <c r="W1240" s="77">
        <v>0.17400901177242978</v>
      </c>
      <c r="X1240" s="77">
        <v>0.44504335568160946</v>
      </c>
      <c r="Y1240" s="77">
        <v>8.9285714285714302E-2</v>
      </c>
      <c r="Z1240" s="77">
        <v>0.73142857142857154</v>
      </c>
      <c r="AA1240" s="77">
        <v>0.47745089383885131</v>
      </c>
      <c r="AB1240" s="77">
        <v>0.41111111111111109</v>
      </c>
      <c r="AC1240" s="77">
        <v>2.1052631578947323E-2</v>
      </c>
      <c r="AD1240" s="76">
        <v>0.86908277047791171</v>
      </c>
      <c r="AE1240" s="77">
        <v>0.4970380225905206</v>
      </c>
      <c r="AF1240" s="77">
        <v>0.36438614281236231</v>
      </c>
      <c r="AG1240" s="77">
        <v>0.81210940016751509</v>
      </c>
      <c r="AH1240" s="77">
        <v>0.70017762739239131</v>
      </c>
      <c r="AI1240" s="77">
        <v>0.30952618372701962</v>
      </c>
      <c r="AJ1240" s="77">
        <v>0.41035714285714292</v>
      </c>
      <c r="AK1240" s="77">
        <v>0.4442810024749812</v>
      </c>
      <c r="AL1240" s="77">
        <v>2.1052631578947323E-2</v>
      </c>
      <c r="AM1240" s="76">
        <v>0.57683564529359821</v>
      </c>
      <c r="AN1240" s="77">
        <v>0.60727107042897532</v>
      </c>
      <c r="AO1240" s="78">
        <v>0.2918969256370238</v>
      </c>
      <c r="AP1240" s="79">
        <v>0.47980790971736675</v>
      </c>
      <c r="AQ1240" s="70">
        <v>3</v>
      </c>
      <c r="AR1240" s="71">
        <v>0</v>
      </c>
      <c r="AS1240" s="71">
        <v>0</v>
      </c>
      <c r="AT1240" s="71">
        <v>0</v>
      </c>
      <c r="AU1240" s="71">
        <v>0</v>
      </c>
      <c r="AV1240" s="71" t="s">
        <v>3395</v>
      </c>
      <c r="AW1240" s="72" t="s">
        <v>3422</v>
      </c>
    </row>
    <row r="1241" spans="1:49">
      <c r="A1241" s="23" t="s">
        <v>4989</v>
      </c>
      <c r="B1241" s="23" t="s">
        <v>3740</v>
      </c>
      <c r="C1241" s="23" t="s">
        <v>2901</v>
      </c>
      <c r="D1241" s="24" t="s">
        <v>1636</v>
      </c>
      <c r="E1241" s="24" t="s">
        <v>1759</v>
      </c>
      <c r="F1241" s="24" t="s">
        <v>1760</v>
      </c>
      <c r="G1241" s="24" t="s">
        <v>1761</v>
      </c>
      <c r="H1241" s="76">
        <v>0.82182787929493162</v>
      </c>
      <c r="I1241" s="77">
        <v>0.52127127141803142</v>
      </c>
      <c r="J1241" s="77">
        <v>0.33738269621099026</v>
      </c>
      <c r="K1241" s="77">
        <v>0.13938831311108346</v>
      </c>
      <c r="L1241" s="77">
        <v>0.5857338061607279</v>
      </c>
      <c r="M1241" s="77">
        <v>0.55582565691072117</v>
      </c>
      <c r="N1241" s="77">
        <v>0.48678713857113259</v>
      </c>
      <c r="O1241" s="77" t="s">
        <v>3395</v>
      </c>
      <c r="P1241" s="77">
        <v>0.80360220772434043</v>
      </c>
      <c r="Q1241" s="77">
        <v>0.55822494248504939</v>
      </c>
      <c r="R1241" s="77">
        <v>0.13168807052148088</v>
      </c>
      <c r="S1241" s="77">
        <v>0.95294117647058929</v>
      </c>
      <c r="T1241" s="77">
        <v>0.68438567102635139</v>
      </c>
      <c r="U1241" s="77">
        <v>0.54407965723754137</v>
      </c>
      <c r="V1241" s="77">
        <v>0.70989388162554645</v>
      </c>
      <c r="W1241" s="77">
        <v>0.4957871472449189</v>
      </c>
      <c r="X1241" s="77">
        <v>0.44443906571937519</v>
      </c>
      <c r="Y1241" s="77">
        <v>0.25689884023330539</v>
      </c>
      <c r="Z1241" s="77">
        <v>0.66857142857142859</v>
      </c>
      <c r="AA1241" s="77">
        <v>0.57476329102887602</v>
      </c>
      <c r="AB1241" s="77">
        <v>0.41111111111111109</v>
      </c>
      <c r="AC1241" s="77">
        <v>2.1052631578947323E-2</v>
      </c>
      <c r="AD1241" s="76">
        <v>0.56016061564131781</v>
      </c>
      <c r="AE1241" s="77">
        <v>0.51426742449560114</v>
      </c>
      <c r="AF1241" s="77">
        <v>0.34495650650326515</v>
      </c>
      <c r="AG1241" s="77">
        <v>0.81866342374847034</v>
      </c>
      <c r="AH1241" s="77">
        <v>0.62698676943154386</v>
      </c>
      <c r="AI1241" s="77">
        <v>0.47011310648214705</v>
      </c>
      <c r="AJ1241" s="77">
        <v>0.46273513440236702</v>
      </c>
      <c r="AK1241" s="77">
        <v>0.49293720106999356</v>
      </c>
      <c r="AL1241" s="77">
        <v>2.1052631578947323E-2</v>
      </c>
      <c r="AM1241" s="76">
        <v>0.47312818221339464</v>
      </c>
      <c r="AN1241" s="77">
        <v>0.6385877665540538</v>
      </c>
      <c r="AO1241" s="78">
        <v>0.32557498901710263</v>
      </c>
      <c r="AP1241" s="79">
        <v>0.47035788677377555</v>
      </c>
      <c r="AQ1241" s="70">
        <v>3</v>
      </c>
      <c r="AR1241" s="71">
        <v>0</v>
      </c>
      <c r="AS1241" s="71">
        <v>0</v>
      </c>
      <c r="AT1241" s="71">
        <v>0</v>
      </c>
      <c r="AU1241" s="71">
        <v>0</v>
      </c>
      <c r="AV1241" s="71" t="s">
        <v>3395</v>
      </c>
      <c r="AW1241" s="72" t="s">
        <v>3422</v>
      </c>
    </row>
    <row r="1242" spans="1:49">
      <c r="A1242" s="23" t="s">
        <v>4990</v>
      </c>
      <c r="B1242" s="23" t="s">
        <v>3740</v>
      </c>
      <c r="C1242" s="23" t="s">
        <v>2903</v>
      </c>
      <c r="D1242" s="24" t="s">
        <v>1636</v>
      </c>
      <c r="E1242" s="24" t="s">
        <v>1759</v>
      </c>
      <c r="F1242" s="24" t="s">
        <v>1760</v>
      </c>
      <c r="G1242" s="24" t="s">
        <v>1765</v>
      </c>
      <c r="H1242" s="76">
        <v>0.82182787929493162</v>
      </c>
      <c r="I1242" s="77">
        <v>0.36981498612933761</v>
      </c>
      <c r="J1242" s="77">
        <v>4.5550204831596997E-3</v>
      </c>
      <c r="K1242" s="77">
        <v>0.31254585570116689</v>
      </c>
      <c r="L1242" s="77">
        <v>0.58138414901127378</v>
      </c>
      <c r="M1242" s="77">
        <v>0.31523880515127101</v>
      </c>
      <c r="N1242" s="77">
        <v>0.19993896965945623</v>
      </c>
      <c r="O1242" s="77" t="s">
        <v>3395</v>
      </c>
      <c r="P1242" s="77">
        <v>0.27153726499883524</v>
      </c>
      <c r="Q1242" s="77">
        <v>0.72739282052403209</v>
      </c>
      <c r="R1242" s="77">
        <v>0.21152224936564787</v>
      </c>
      <c r="S1242" s="77">
        <v>0.95294117647058929</v>
      </c>
      <c r="T1242" s="77">
        <v>0.68438567102635139</v>
      </c>
      <c r="U1242" s="77">
        <v>0.56100605743581311</v>
      </c>
      <c r="V1242" s="77">
        <v>0.70989388162554645</v>
      </c>
      <c r="W1242" s="77">
        <v>0.45040605085388691</v>
      </c>
      <c r="X1242" s="77">
        <v>0.71004246949854588</v>
      </c>
      <c r="Y1242" s="77">
        <v>0.25689884023330539</v>
      </c>
      <c r="Z1242" s="77">
        <v>0.66857142857142859</v>
      </c>
      <c r="AA1242" s="77">
        <v>0.46742652801590923</v>
      </c>
      <c r="AB1242" s="77">
        <v>0.41111111111111109</v>
      </c>
      <c r="AC1242" s="77">
        <v>2.1052631578947323E-2</v>
      </c>
      <c r="AD1242" s="76">
        <v>0.39873262863580966</v>
      </c>
      <c r="AE1242" s="77">
        <v>0.33612900890440062</v>
      </c>
      <c r="AF1242" s="77">
        <v>0.46945753494483999</v>
      </c>
      <c r="AG1242" s="77">
        <v>0.81866342374847034</v>
      </c>
      <c r="AH1242" s="77">
        <v>0.63544996953067978</v>
      </c>
      <c r="AI1242" s="77">
        <v>0.58022426017621642</v>
      </c>
      <c r="AJ1242" s="77">
        <v>0.46273513440236702</v>
      </c>
      <c r="AK1242" s="77">
        <v>0.43926881956351016</v>
      </c>
      <c r="AL1242" s="77">
        <v>2.1052631578947323E-2</v>
      </c>
      <c r="AM1242" s="76">
        <v>0.40143972416168339</v>
      </c>
      <c r="AN1242" s="77">
        <v>0.67811255115178881</v>
      </c>
      <c r="AO1242" s="78">
        <v>0.30768552851494152</v>
      </c>
      <c r="AP1242" s="79">
        <v>0.44997225589596757</v>
      </c>
      <c r="AQ1242" s="70">
        <v>3</v>
      </c>
      <c r="AR1242" s="71">
        <v>0</v>
      </c>
      <c r="AS1242" s="71">
        <v>0</v>
      </c>
      <c r="AT1242" s="71">
        <v>0</v>
      </c>
      <c r="AU1242" s="71">
        <v>0</v>
      </c>
      <c r="AV1242" s="71" t="s">
        <v>3395</v>
      </c>
      <c r="AW1242" s="72" t="s">
        <v>3422</v>
      </c>
    </row>
    <row r="1243" spans="1:49">
      <c r="A1243" s="23" t="s">
        <v>4991</v>
      </c>
      <c r="B1243" s="23" t="s">
        <v>3740</v>
      </c>
      <c r="C1243" s="23" t="s">
        <v>2905</v>
      </c>
      <c r="D1243" s="24" t="s">
        <v>1636</v>
      </c>
      <c r="E1243" s="24" t="s">
        <v>1759</v>
      </c>
      <c r="F1243" s="24" t="s">
        <v>1760</v>
      </c>
      <c r="G1243" s="24" t="s">
        <v>1767</v>
      </c>
      <c r="H1243" s="76">
        <v>0.82182787929493162</v>
      </c>
      <c r="I1243" s="77">
        <v>0.60771298732458656</v>
      </c>
      <c r="J1243" s="77">
        <v>0.72905615472833096</v>
      </c>
      <c r="K1243" s="77">
        <v>0.5150615311845872</v>
      </c>
      <c r="L1243" s="77">
        <v>0.58105894100009958</v>
      </c>
      <c r="M1243" s="77">
        <v>0.83559297140991118</v>
      </c>
      <c r="N1243" s="77">
        <v>0.7015604550406731</v>
      </c>
      <c r="O1243" s="77" t="s">
        <v>3395</v>
      </c>
      <c r="P1243" s="77">
        <v>0.4838613342617738</v>
      </c>
      <c r="Q1243" s="77">
        <v>0.13973284667188351</v>
      </c>
      <c r="R1243" s="77">
        <v>9.7019304090462403E-4</v>
      </c>
      <c r="S1243" s="77">
        <v>0.95294117647058929</v>
      </c>
      <c r="T1243" s="77">
        <v>0.68438567102635139</v>
      </c>
      <c r="U1243" s="77">
        <v>0.56498826202290597</v>
      </c>
      <c r="V1243" s="77">
        <v>0.70989388162554645</v>
      </c>
      <c r="W1243" s="77">
        <v>0.59089407054907706</v>
      </c>
      <c r="X1243" s="77">
        <v>0.43385255886747831</v>
      </c>
      <c r="Y1243" s="77">
        <v>0.25689884023330539</v>
      </c>
      <c r="Z1243" s="77">
        <v>0.66857142857142859</v>
      </c>
      <c r="AA1243" s="77">
        <v>0.46742652801590923</v>
      </c>
      <c r="AB1243" s="77">
        <v>0.41111111111111109</v>
      </c>
      <c r="AC1243" s="77">
        <v>2.1052631578947323E-2</v>
      </c>
      <c r="AD1243" s="76">
        <v>0.71953234044928305</v>
      </c>
      <c r="AE1243" s="77">
        <v>0.62342704657940895</v>
      </c>
      <c r="AF1243" s="77">
        <v>7.0351519856394068E-2</v>
      </c>
      <c r="AG1243" s="77">
        <v>0.81866342374847034</v>
      </c>
      <c r="AH1243" s="77">
        <v>0.63744107182422627</v>
      </c>
      <c r="AI1243" s="77">
        <v>0.51237331470827763</v>
      </c>
      <c r="AJ1243" s="77">
        <v>0.46273513440236702</v>
      </c>
      <c r="AK1243" s="77">
        <v>0.43926881956351016</v>
      </c>
      <c r="AL1243" s="77">
        <v>2.1052631578947323E-2</v>
      </c>
      <c r="AM1243" s="76">
        <v>0.47110363562836199</v>
      </c>
      <c r="AN1243" s="77">
        <v>0.65615927009365804</v>
      </c>
      <c r="AO1243" s="78">
        <v>0.30768552851494152</v>
      </c>
      <c r="AP1243" s="79">
        <v>0.46739238469696209</v>
      </c>
      <c r="AQ1243" s="70">
        <v>3</v>
      </c>
      <c r="AR1243" s="71">
        <v>0</v>
      </c>
      <c r="AS1243" s="71">
        <v>0</v>
      </c>
      <c r="AT1243" s="71">
        <v>0</v>
      </c>
      <c r="AU1243" s="71">
        <v>0</v>
      </c>
      <c r="AV1243" s="71" t="s">
        <v>3395</v>
      </c>
      <c r="AW1243" s="72" t="s">
        <v>3422</v>
      </c>
    </row>
    <row r="1244" spans="1:49">
      <c r="A1244" s="23" t="s">
        <v>4992</v>
      </c>
      <c r="B1244" s="23" t="s">
        <v>3740</v>
      </c>
      <c r="C1244" s="23" t="s">
        <v>2908</v>
      </c>
      <c r="D1244" s="24" t="s">
        <v>1636</v>
      </c>
      <c r="E1244" s="24" t="s">
        <v>1759</v>
      </c>
      <c r="F1244" s="24" t="s">
        <v>1771</v>
      </c>
      <c r="G1244" s="24" t="s">
        <v>1772</v>
      </c>
      <c r="H1244" s="76">
        <v>0.79924780786872285</v>
      </c>
      <c r="I1244" s="77">
        <v>0.63504715251063426</v>
      </c>
      <c r="J1244" s="77">
        <v>0.21720565160030353</v>
      </c>
      <c r="K1244" s="77">
        <v>0.32232215153030308</v>
      </c>
      <c r="L1244" s="77">
        <v>0.55169455572237502</v>
      </c>
      <c r="M1244" s="77">
        <v>0.40950355840737096</v>
      </c>
      <c r="N1244" s="77">
        <v>0.57846712337709549</v>
      </c>
      <c r="O1244" s="77" t="s">
        <v>3395</v>
      </c>
      <c r="P1244" s="77">
        <v>0.40816370475526514</v>
      </c>
      <c r="Q1244" s="77">
        <v>0.66909252241817074</v>
      </c>
      <c r="R1244" s="77">
        <v>0.36905346667006272</v>
      </c>
      <c r="S1244" s="77">
        <v>0.82352941176470584</v>
      </c>
      <c r="T1244" s="77">
        <v>0.62842278203723989</v>
      </c>
      <c r="U1244" s="77">
        <v>0.60953550392515654</v>
      </c>
      <c r="V1244" s="77">
        <v>0.6668352248506636</v>
      </c>
      <c r="W1244" s="77">
        <v>0.68605786865549923</v>
      </c>
      <c r="X1244" s="77">
        <v>0.6043750201293886</v>
      </c>
      <c r="Y1244" s="77">
        <v>0.13685772099432603</v>
      </c>
      <c r="Z1244" s="77">
        <v>0.81142857142857139</v>
      </c>
      <c r="AA1244" s="77">
        <v>0.46541007721212047</v>
      </c>
      <c r="AB1244" s="77">
        <v>0.41111111111111109</v>
      </c>
      <c r="AC1244" s="77">
        <v>2.1052631578947323E-2</v>
      </c>
      <c r="AD1244" s="76">
        <v>0.55050020399322019</v>
      </c>
      <c r="AE1244" s="77">
        <v>0.45403021875848193</v>
      </c>
      <c r="AF1244" s="77">
        <v>0.51907299454411671</v>
      </c>
      <c r="AG1244" s="77">
        <v>0.72597609690097287</v>
      </c>
      <c r="AH1244" s="77">
        <v>0.63818536438791007</v>
      </c>
      <c r="AI1244" s="77">
        <v>0.64521644439244397</v>
      </c>
      <c r="AJ1244" s="77">
        <v>0.47414314621144871</v>
      </c>
      <c r="AK1244" s="77">
        <v>0.43826059416161578</v>
      </c>
      <c r="AL1244" s="77">
        <v>2.1052631578947323E-2</v>
      </c>
      <c r="AM1244" s="76">
        <v>0.50786780576527291</v>
      </c>
      <c r="AN1244" s="77">
        <v>0.66979263522710897</v>
      </c>
      <c r="AO1244" s="78">
        <v>0.31115212398400394</v>
      </c>
      <c r="AP1244" s="79">
        <v>0.48465002199998769</v>
      </c>
      <c r="AQ1244" s="70">
        <v>3</v>
      </c>
      <c r="AR1244" s="71">
        <v>0</v>
      </c>
      <c r="AS1244" s="71">
        <v>0</v>
      </c>
      <c r="AT1244" s="71">
        <v>0</v>
      </c>
      <c r="AU1244" s="71">
        <v>0</v>
      </c>
      <c r="AV1244" s="71" t="s">
        <v>3395</v>
      </c>
      <c r="AW1244" s="72" t="s">
        <v>3422</v>
      </c>
    </row>
    <row r="1245" spans="1:49">
      <c r="A1245" s="23" t="s">
        <v>4993</v>
      </c>
      <c r="B1245" s="23" t="s">
        <v>3740</v>
      </c>
      <c r="C1245" s="23" t="s">
        <v>2910</v>
      </c>
      <c r="D1245" s="24" t="s">
        <v>1636</v>
      </c>
      <c r="E1245" s="24" t="s">
        <v>1759</v>
      </c>
      <c r="F1245" s="24" t="s">
        <v>1771</v>
      </c>
      <c r="G1245" s="24" t="s">
        <v>1774</v>
      </c>
      <c r="H1245" s="76">
        <v>0.79924780786872285</v>
      </c>
      <c r="I1245" s="77">
        <v>0.78031611062136574</v>
      </c>
      <c r="J1245" s="77">
        <v>0.80571340764942168</v>
      </c>
      <c r="K1245" s="77">
        <v>0.16761484825546091</v>
      </c>
      <c r="L1245" s="77">
        <v>0.56638311756040727</v>
      </c>
      <c r="M1245" s="77">
        <v>0.39575796180381695</v>
      </c>
      <c r="N1245" s="77">
        <v>0.55726665268522879</v>
      </c>
      <c r="O1245" s="77" t="s">
        <v>3395</v>
      </c>
      <c r="P1245" s="77">
        <v>0.43874794664927935</v>
      </c>
      <c r="Q1245" s="77">
        <v>0.60633906473879395</v>
      </c>
      <c r="R1245" s="77">
        <v>0.24320376319182391</v>
      </c>
      <c r="S1245" s="77">
        <v>0.82352941176470584</v>
      </c>
      <c r="T1245" s="77">
        <v>0.62842278203723989</v>
      </c>
      <c r="U1245" s="77">
        <v>0.55866835922312097</v>
      </c>
      <c r="V1245" s="77">
        <v>0.6668352248506636</v>
      </c>
      <c r="W1245" s="77">
        <v>0.59597667554222655</v>
      </c>
      <c r="X1245" s="77">
        <v>0.60568649266904817</v>
      </c>
      <c r="Y1245" s="77">
        <v>0.13685772099432603</v>
      </c>
      <c r="Z1245" s="77">
        <v>0.81142857142857139</v>
      </c>
      <c r="AA1245" s="77">
        <v>0.46541007721212047</v>
      </c>
      <c r="AB1245" s="77">
        <v>0.41111111111111109</v>
      </c>
      <c r="AC1245" s="77">
        <v>2.1052631578947323E-2</v>
      </c>
      <c r="AD1245" s="76">
        <v>0.79509244204650342</v>
      </c>
      <c r="AE1245" s="77">
        <v>0.42515410539083864</v>
      </c>
      <c r="AF1245" s="77">
        <v>0.42477141396530893</v>
      </c>
      <c r="AG1245" s="77">
        <v>0.72597609690097287</v>
      </c>
      <c r="AH1245" s="77">
        <v>0.61275179203689234</v>
      </c>
      <c r="AI1245" s="77">
        <v>0.60083158410563731</v>
      </c>
      <c r="AJ1245" s="77">
        <v>0.47414314621144871</v>
      </c>
      <c r="AK1245" s="77">
        <v>0.43826059416161578</v>
      </c>
      <c r="AL1245" s="77">
        <v>2.1052631578947323E-2</v>
      </c>
      <c r="AM1245" s="76">
        <v>0.5483393204675503</v>
      </c>
      <c r="AN1245" s="77">
        <v>0.64651982434783417</v>
      </c>
      <c r="AO1245" s="78">
        <v>0.31115212398400394</v>
      </c>
      <c r="AP1245" s="79">
        <v>0.49079570918816023</v>
      </c>
      <c r="AQ1245" s="70">
        <v>3</v>
      </c>
      <c r="AR1245" s="71">
        <v>0</v>
      </c>
      <c r="AS1245" s="71">
        <v>0</v>
      </c>
      <c r="AT1245" s="71">
        <v>0</v>
      </c>
      <c r="AU1245" s="71">
        <v>0</v>
      </c>
      <c r="AV1245" s="71" t="s">
        <v>3395</v>
      </c>
      <c r="AW1245" s="72" t="s">
        <v>3422</v>
      </c>
    </row>
    <row r="1246" spans="1:49">
      <c r="A1246" s="23" t="s">
        <v>4994</v>
      </c>
      <c r="B1246" s="23" t="s">
        <v>3740</v>
      </c>
      <c r="C1246" s="23" t="s">
        <v>2913</v>
      </c>
      <c r="D1246" s="24" t="s">
        <v>1636</v>
      </c>
      <c r="E1246" s="24" t="s">
        <v>1759</v>
      </c>
      <c r="F1246" s="24" t="s">
        <v>1771</v>
      </c>
      <c r="G1246" s="24" t="s">
        <v>1776</v>
      </c>
      <c r="H1246" s="76">
        <v>0.79924780786872285</v>
      </c>
      <c r="I1246" s="77">
        <v>0.81703573822726505</v>
      </c>
      <c r="J1246" s="77">
        <v>0.7171938328026557</v>
      </c>
      <c r="K1246" s="77">
        <v>0.44988096608788164</v>
      </c>
      <c r="L1246" s="77">
        <v>0.53676886304286153</v>
      </c>
      <c r="M1246" s="77">
        <v>0.58018730899195781</v>
      </c>
      <c r="N1246" s="77">
        <v>0.76886564033382643</v>
      </c>
      <c r="O1246" s="77" t="s">
        <v>3395</v>
      </c>
      <c r="P1246" s="77">
        <v>0.44511867236096936</v>
      </c>
      <c r="Q1246" s="77">
        <v>0.65606864102779427</v>
      </c>
      <c r="R1246" s="77">
        <v>0.26512115250677931</v>
      </c>
      <c r="S1246" s="77">
        <v>0.82352941176470584</v>
      </c>
      <c r="T1246" s="77">
        <v>0.62842278203723989</v>
      </c>
      <c r="U1246" s="77">
        <v>0.62012703323907026</v>
      </c>
      <c r="V1246" s="77">
        <v>0.6668352248506636</v>
      </c>
      <c r="W1246" s="77">
        <v>0.50656197515950607</v>
      </c>
      <c r="X1246" s="77">
        <v>0.54691194436926205</v>
      </c>
      <c r="Y1246" s="77">
        <v>0.13685772099432603</v>
      </c>
      <c r="Z1246" s="77">
        <v>0.81142857142857139</v>
      </c>
      <c r="AA1246" s="77">
        <v>0.46541007721212047</v>
      </c>
      <c r="AB1246" s="77">
        <v>0.41111111111111109</v>
      </c>
      <c r="AC1246" s="77">
        <v>2.1052631578947323E-2</v>
      </c>
      <c r="AD1246" s="76">
        <v>0.77782579296621446</v>
      </c>
      <c r="AE1246" s="77">
        <v>0.55616429016349933</v>
      </c>
      <c r="AF1246" s="77">
        <v>0.46059489676728682</v>
      </c>
      <c r="AG1246" s="77">
        <v>0.72597609690097287</v>
      </c>
      <c r="AH1246" s="77">
        <v>0.64348112904486698</v>
      </c>
      <c r="AI1246" s="77">
        <v>0.52673695976438406</v>
      </c>
      <c r="AJ1246" s="77">
        <v>0.47414314621144871</v>
      </c>
      <c r="AK1246" s="77">
        <v>0.43826059416161578</v>
      </c>
      <c r="AL1246" s="77">
        <v>2.1052631578947323E-2</v>
      </c>
      <c r="AM1246" s="76">
        <v>0.59819499329900017</v>
      </c>
      <c r="AN1246" s="77">
        <v>0.63206472857007467</v>
      </c>
      <c r="AO1246" s="78">
        <v>0.31115212398400394</v>
      </c>
      <c r="AP1246" s="79">
        <v>0.50189987940384573</v>
      </c>
      <c r="AQ1246" s="70">
        <v>3</v>
      </c>
      <c r="AR1246" s="71">
        <v>0</v>
      </c>
      <c r="AS1246" s="71">
        <v>0</v>
      </c>
      <c r="AT1246" s="71">
        <v>0</v>
      </c>
      <c r="AU1246" s="71">
        <v>1</v>
      </c>
      <c r="AV1246" s="71" t="s">
        <v>3566</v>
      </c>
      <c r="AW1246" s="72" t="s">
        <v>3422</v>
      </c>
    </row>
    <row r="1247" spans="1:49">
      <c r="A1247" s="23" t="s">
        <v>4995</v>
      </c>
      <c r="B1247" s="23" t="s">
        <v>3741</v>
      </c>
      <c r="C1247" s="23" t="s">
        <v>2915</v>
      </c>
      <c r="D1247" s="24" t="s">
        <v>1636</v>
      </c>
      <c r="E1247" s="24" t="s">
        <v>1759</v>
      </c>
      <c r="F1247" s="24" t="s">
        <v>1778</v>
      </c>
      <c r="G1247" s="24" t="s">
        <v>1779</v>
      </c>
      <c r="H1247" s="76">
        <v>0.85230528472086808</v>
      </c>
      <c r="I1247" s="77">
        <v>0.5394626217221451</v>
      </c>
      <c r="J1247" s="77">
        <v>0.45254329891861206</v>
      </c>
      <c r="K1247" s="77">
        <v>0.28175111132416208</v>
      </c>
      <c r="L1247" s="77">
        <v>0.55051778836480336</v>
      </c>
      <c r="M1247" s="77">
        <v>0.34702838861511909</v>
      </c>
      <c r="N1247" s="77">
        <v>0.66285130625066802</v>
      </c>
      <c r="O1247" s="77" t="s">
        <v>3395</v>
      </c>
      <c r="P1247" s="77">
        <v>0.31631366034739694</v>
      </c>
      <c r="Q1247" s="77">
        <v>0.62096621363577531</v>
      </c>
      <c r="R1247" s="77">
        <v>1.726802751488007E-3</v>
      </c>
      <c r="S1247" s="77">
        <v>0.91764705882352737</v>
      </c>
      <c r="T1247" s="77">
        <v>0.59116358482056564</v>
      </c>
      <c r="U1247" s="77">
        <v>0.5803530515894143</v>
      </c>
      <c r="V1247" s="77">
        <v>0.63413072462618947</v>
      </c>
      <c r="W1247" s="77">
        <v>0.47374750962122825</v>
      </c>
      <c r="X1247" s="77">
        <v>0.38072567189041051</v>
      </c>
      <c r="Y1247" s="77">
        <v>0.12080944302120034</v>
      </c>
      <c r="Z1247" s="77">
        <v>0.61142857142857143</v>
      </c>
      <c r="AA1247" s="77">
        <v>0.51025750757024657</v>
      </c>
      <c r="AB1247" s="77">
        <v>0.41111111111111109</v>
      </c>
      <c r="AC1247" s="77">
        <v>2.1052631578947323E-2</v>
      </c>
      <c r="AD1247" s="76">
        <v>0.61477040178720843</v>
      </c>
      <c r="AE1247" s="77">
        <v>0.43169245098042996</v>
      </c>
      <c r="AF1247" s="77">
        <v>0.31134650819363163</v>
      </c>
      <c r="AG1247" s="77">
        <v>0.75440532182204656</v>
      </c>
      <c r="AH1247" s="77">
        <v>0.60724188810780189</v>
      </c>
      <c r="AI1247" s="77">
        <v>0.42723659075581938</v>
      </c>
      <c r="AJ1247" s="77">
        <v>0.36611900722488588</v>
      </c>
      <c r="AK1247" s="77">
        <v>0.46068430934067883</v>
      </c>
      <c r="AL1247" s="77">
        <v>2.1052631578947323E-2</v>
      </c>
      <c r="AM1247" s="76">
        <v>0.45260312032042327</v>
      </c>
      <c r="AN1247" s="77">
        <v>0.59629460022855596</v>
      </c>
      <c r="AO1247" s="78">
        <v>0.28261864938150399</v>
      </c>
      <c r="AP1247" s="79">
        <v>0.433965231695842</v>
      </c>
      <c r="AQ1247" s="70">
        <v>3</v>
      </c>
      <c r="AR1247" s="71">
        <v>0</v>
      </c>
      <c r="AS1247" s="71">
        <v>0</v>
      </c>
      <c r="AT1247" s="71">
        <v>0</v>
      </c>
      <c r="AU1247" s="71">
        <v>0</v>
      </c>
      <c r="AV1247" s="71" t="s">
        <v>3395</v>
      </c>
      <c r="AW1247" s="72" t="s">
        <v>3422</v>
      </c>
    </row>
    <row r="1248" spans="1:49">
      <c r="A1248" s="23" t="s">
        <v>4996</v>
      </c>
      <c r="B1248" s="23" t="s">
        <v>3741</v>
      </c>
      <c r="C1248" s="23" t="s">
        <v>2920</v>
      </c>
      <c r="D1248" s="24" t="s">
        <v>1636</v>
      </c>
      <c r="E1248" s="24" t="s">
        <v>1759</v>
      </c>
      <c r="F1248" s="24" t="s">
        <v>1778</v>
      </c>
      <c r="G1248" s="24" t="s">
        <v>1781</v>
      </c>
      <c r="H1248" s="76">
        <v>0.85230528472086808</v>
      </c>
      <c r="I1248" s="77">
        <v>0.6024471761650666</v>
      </c>
      <c r="J1248" s="77">
        <v>0.76603930994853275</v>
      </c>
      <c r="K1248" s="77">
        <v>0.40858345916305838</v>
      </c>
      <c r="L1248" s="77">
        <v>0.50855917975643905</v>
      </c>
      <c r="M1248" s="77">
        <v>0.60651635444105767</v>
      </c>
      <c r="N1248" s="77">
        <v>0.66987784683836127</v>
      </c>
      <c r="O1248" s="77" t="s">
        <v>3395</v>
      </c>
      <c r="P1248" s="77">
        <v>0.327769964542589</v>
      </c>
      <c r="Q1248" s="77">
        <v>0.59968625920798713</v>
      </c>
      <c r="R1248" s="77">
        <v>0.30247176223572814</v>
      </c>
      <c r="S1248" s="77">
        <v>0.91764705882352737</v>
      </c>
      <c r="T1248" s="77">
        <v>0.59116358482056564</v>
      </c>
      <c r="U1248" s="77">
        <v>0.54935222568295483</v>
      </c>
      <c r="V1248" s="77">
        <v>0.63413072462618947</v>
      </c>
      <c r="W1248" s="77">
        <v>0.37196448599720777</v>
      </c>
      <c r="X1248" s="77">
        <v>0.29223965604207325</v>
      </c>
      <c r="Y1248" s="77">
        <v>0.12080944302120034</v>
      </c>
      <c r="Z1248" s="77">
        <v>0.61142857142857143</v>
      </c>
      <c r="AA1248" s="77">
        <v>0.51025750757024657</v>
      </c>
      <c r="AB1248" s="77">
        <v>0.41111111111111109</v>
      </c>
      <c r="AC1248" s="77">
        <v>2.1052631578947323E-2</v>
      </c>
      <c r="AD1248" s="76">
        <v>0.74026392361148918</v>
      </c>
      <c r="AE1248" s="77">
        <v>0.5042613609483011</v>
      </c>
      <c r="AF1248" s="77">
        <v>0.45107901072185763</v>
      </c>
      <c r="AG1248" s="77">
        <v>0.75440532182204656</v>
      </c>
      <c r="AH1248" s="77">
        <v>0.59174147515457221</v>
      </c>
      <c r="AI1248" s="77">
        <v>0.33210207101964051</v>
      </c>
      <c r="AJ1248" s="77">
        <v>0.36611900722488588</v>
      </c>
      <c r="AK1248" s="77">
        <v>0.46068430934067883</v>
      </c>
      <c r="AL1248" s="77">
        <v>2.1052631578947323E-2</v>
      </c>
      <c r="AM1248" s="76">
        <v>0.56520143176054927</v>
      </c>
      <c r="AN1248" s="77">
        <v>0.55941628933208642</v>
      </c>
      <c r="AO1248" s="78">
        <v>0.28261864938150399</v>
      </c>
      <c r="AP1248" s="79">
        <v>0.45807655578933293</v>
      </c>
      <c r="AQ1248" s="70">
        <v>3</v>
      </c>
      <c r="AR1248" s="71">
        <v>0</v>
      </c>
      <c r="AS1248" s="71">
        <v>0</v>
      </c>
      <c r="AT1248" s="71">
        <v>0</v>
      </c>
      <c r="AU1248" s="71">
        <v>0</v>
      </c>
      <c r="AV1248" s="71" t="s">
        <v>3395</v>
      </c>
      <c r="AW1248" s="72" t="s">
        <v>3422</v>
      </c>
    </row>
    <row r="1249" spans="1:49">
      <c r="A1249" s="23" t="s">
        <v>4997</v>
      </c>
      <c r="B1249" s="23" t="s">
        <v>3741</v>
      </c>
      <c r="C1249" s="23" t="s">
        <v>2922</v>
      </c>
      <c r="D1249" s="24" t="s">
        <v>1636</v>
      </c>
      <c r="E1249" s="24" t="s">
        <v>1759</v>
      </c>
      <c r="F1249" s="24" t="s">
        <v>1778</v>
      </c>
      <c r="G1249" s="24" t="s">
        <v>1783</v>
      </c>
      <c r="H1249" s="76">
        <v>0.85230528472086808</v>
      </c>
      <c r="I1249" s="77">
        <v>0.59765724591794567</v>
      </c>
      <c r="J1249" s="77">
        <v>0.69063835709161436</v>
      </c>
      <c r="K1249" s="77">
        <v>0.35372206979466114</v>
      </c>
      <c r="L1249" s="77">
        <v>0.51811894025157901</v>
      </c>
      <c r="M1249" s="77">
        <v>0.66338615009544666</v>
      </c>
      <c r="N1249" s="77">
        <v>0.74622560489877543</v>
      </c>
      <c r="O1249" s="77" t="s">
        <v>3395</v>
      </c>
      <c r="P1249" s="77">
        <v>0.37099964792223139</v>
      </c>
      <c r="Q1249" s="77">
        <v>0.53038542849639425</v>
      </c>
      <c r="R1249" s="77">
        <v>0.1030900439348021</v>
      </c>
      <c r="S1249" s="77">
        <v>0.91764705882352737</v>
      </c>
      <c r="T1249" s="77">
        <v>0.59116358482056564</v>
      </c>
      <c r="U1249" s="77">
        <v>0.59604209832222899</v>
      </c>
      <c r="V1249" s="77">
        <v>0.63413072462618947</v>
      </c>
      <c r="W1249" s="77">
        <v>0.47843977371792962</v>
      </c>
      <c r="X1249" s="77">
        <v>0.44214929672734193</v>
      </c>
      <c r="Y1249" s="77">
        <v>0.12080944302120034</v>
      </c>
      <c r="Z1249" s="77">
        <v>0.61142857142857143</v>
      </c>
      <c r="AA1249" s="77">
        <v>0.51025750757024657</v>
      </c>
      <c r="AB1249" s="77">
        <v>0.41111111111111109</v>
      </c>
      <c r="AC1249" s="77">
        <v>2.1052631578947323E-2</v>
      </c>
      <c r="AD1249" s="76">
        <v>0.71353362924347596</v>
      </c>
      <c r="AE1249" s="77">
        <v>0.53049048259253873</v>
      </c>
      <c r="AF1249" s="77">
        <v>0.3167377362155982</v>
      </c>
      <c r="AG1249" s="77">
        <v>0.75440532182204656</v>
      </c>
      <c r="AH1249" s="77">
        <v>0.61508641147420917</v>
      </c>
      <c r="AI1249" s="77">
        <v>0.46029453522263575</v>
      </c>
      <c r="AJ1249" s="77">
        <v>0.36611900722488588</v>
      </c>
      <c r="AK1249" s="77">
        <v>0.46068430934067883</v>
      </c>
      <c r="AL1249" s="77">
        <v>2.1052631578947323E-2</v>
      </c>
      <c r="AM1249" s="76">
        <v>0.52025394935053759</v>
      </c>
      <c r="AN1249" s="77">
        <v>0.60992875617296383</v>
      </c>
      <c r="AO1249" s="78">
        <v>0.28261864938150399</v>
      </c>
      <c r="AP1249" s="79">
        <v>0.45927120027256396</v>
      </c>
      <c r="AQ1249" s="70">
        <v>3</v>
      </c>
      <c r="AR1249" s="71">
        <v>0</v>
      </c>
      <c r="AS1249" s="71">
        <v>0</v>
      </c>
      <c r="AT1249" s="71">
        <v>0</v>
      </c>
      <c r="AU1249" s="71">
        <v>0</v>
      </c>
      <c r="AV1249" s="71" t="s">
        <v>3395</v>
      </c>
      <c r="AW1249" s="72" t="s">
        <v>3422</v>
      </c>
    </row>
    <row r="1250" spans="1:49">
      <c r="A1250" s="23" t="s">
        <v>4998</v>
      </c>
      <c r="B1250" s="23" t="s">
        <v>3741</v>
      </c>
      <c r="C1250" s="23" t="s">
        <v>2924</v>
      </c>
      <c r="D1250" s="24" t="s">
        <v>1636</v>
      </c>
      <c r="E1250" s="24" t="s">
        <v>1759</v>
      </c>
      <c r="F1250" s="24" t="s">
        <v>1778</v>
      </c>
      <c r="G1250" s="24" t="s">
        <v>1785</v>
      </c>
      <c r="H1250" s="76">
        <v>0.85230528472086808</v>
      </c>
      <c r="I1250" s="77">
        <v>0.55158078903982088</v>
      </c>
      <c r="J1250" s="77">
        <v>0.4167022405326658</v>
      </c>
      <c r="K1250" s="77">
        <v>0.24140986405418041</v>
      </c>
      <c r="L1250" s="77">
        <v>0.52930135321914007</v>
      </c>
      <c r="M1250" s="77">
        <v>0.34781720505279978</v>
      </c>
      <c r="N1250" s="77">
        <v>0.52167297513221689</v>
      </c>
      <c r="O1250" s="77" t="s">
        <v>3395</v>
      </c>
      <c r="P1250" s="77">
        <v>0.51153104977092356</v>
      </c>
      <c r="Q1250" s="77">
        <v>0.59628898624764592</v>
      </c>
      <c r="R1250" s="77">
        <v>3.4091222591235188E-3</v>
      </c>
      <c r="S1250" s="77">
        <v>0.91764705882352737</v>
      </c>
      <c r="T1250" s="77">
        <v>0.59116358482056564</v>
      </c>
      <c r="U1250" s="77">
        <v>0.59107919817406007</v>
      </c>
      <c r="V1250" s="77">
        <v>0.63413072462618947</v>
      </c>
      <c r="W1250" s="77">
        <v>0.4445488566180234</v>
      </c>
      <c r="X1250" s="77">
        <v>0.52593654981528004</v>
      </c>
      <c r="Y1250" s="77">
        <v>0.12080944302120034</v>
      </c>
      <c r="Z1250" s="77">
        <v>0.61142857142857143</v>
      </c>
      <c r="AA1250" s="77">
        <v>0.54603642857456891</v>
      </c>
      <c r="AB1250" s="77">
        <v>0.41111111111111109</v>
      </c>
      <c r="AC1250" s="77">
        <v>2.1052631578947323E-2</v>
      </c>
      <c r="AD1250" s="76">
        <v>0.60686277143111822</v>
      </c>
      <c r="AE1250" s="77">
        <v>0.43034648944585213</v>
      </c>
      <c r="AF1250" s="77">
        <v>0.29984905425338471</v>
      </c>
      <c r="AG1250" s="77">
        <v>0.75440532182204656</v>
      </c>
      <c r="AH1250" s="77">
        <v>0.61260496140012477</v>
      </c>
      <c r="AI1250" s="77">
        <v>0.48524270321665175</v>
      </c>
      <c r="AJ1250" s="77">
        <v>0.36611900722488588</v>
      </c>
      <c r="AK1250" s="77">
        <v>0.47857376984284</v>
      </c>
      <c r="AL1250" s="77">
        <v>2.1052631578947323E-2</v>
      </c>
      <c r="AM1250" s="76">
        <v>0.44568610504345169</v>
      </c>
      <c r="AN1250" s="77">
        <v>0.61741766214627436</v>
      </c>
      <c r="AO1250" s="78">
        <v>0.2885818028822244</v>
      </c>
      <c r="AP1250" s="79">
        <v>0.44019376982730007</v>
      </c>
      <c r="AQ1250" s="70">
        <v>3</v>
      </c>
      <c r="AR1250" s="71">
        <v>0</v>
      </c>
      <c r="AS1250" s="71">
        <v>0</v>
      </c>
      <c r="AT1250" s="71">
        <v>0</v>
      </c>
      <c r="AU1250" s="71">
        <v>1</v>
      </c>
      <c r="AV1250" s="71" t="s">
        <v>3567</v>
      </c>
      <c r="AW1250" s="72" t="s">
        <v>3422</v>
      </c>
    </row>
    <row r="1251" spans="1:49">
      <c r="A1251" s="23" t="s">
        <v>4999</v>
      </c>
      <c r="B1251" s="23" t="s">
        <v>3741</v>
      </c>
      <c r="C1251" s="23" t="s">
        <v>2926</v>
      </c>
      <c r="D1251" s="24" t="s">
        <v>1636</v>
      </c>
      <c r="E1251" s="24" t="s">
        <v>1787</v>
      </c>
      <c r="F1251" s="24" t="s">
        <v>1788</v>
      </c>
      <c r="G1251" s="24" t="s">
        <v>1789</v>
      </c>
      <c r="H1251" s="76">
        <v>0.80929031849288191</v>
      </c>
      <c r="I1251" s="77">
        <v>0.51912210591226171</v>
      </c>
      <c r="J1251" s="77">
        <v>0.30010881597179251</v>
      </c>
      <c r="K1251" s="77">
        <v>0.4872187741688021</v>
      </c>
      <c r="L1251" s="77">
        <v>0.52402984409895337</v>
      </c>
      <c r="M1251" s="77">
        <v>0.48580236337100446</v>
      </c>
      <c r="N1251" s="77">
        <v>0.50626338374777524</v>
      </c>
      <c r="O1251" s="77" t="s">
        <v>3395</v>
      </c>
      <c r="P1251" s="77">
        <v>0.60996982265342981</v>
      </c>
      <c r="Q1251" s="77">
        <v>0.66580129239665764</v>
      </c>
      <c r="R1251" s="77">
        <v>0.19486711107103197</v>
      </c>
      <c r="S1251" s="77">
        <v>0.9058823529411768</v>
      </c>
      <c r="T1251" s="77">
        <v>0.57790412988853812</v>
      </c>
      <c r="U1251" s="77">
        <v>0.44690631303241196</v>
      </c>
      <c r="V1251" s="77">
        <v>0.58199074902151715</v>
      </c>
      <c r="W1251" s="77">
        <v>0.58811420040367435</v>
      </c>
      <c r="X1251" s="77">
        <v>0.30084507174751063</v>
      </c>
      <c r="Y1251" s="77">
        <v>0.28257608499030623</v>
      </c>
      <c r="Z1251" s="77">
        <v>0.41142857142857148</v>
      </c>
      <c r="AA1251" s="77">
        <v>0.51867162933418587</v>
      </c>
      <c r="AB1251" s="77">
        <v>0.41111111111111109</v>
      </c>
      <c r="AC1251" s="77">
        <v>2.1052631578947323E-2</v>
      </c>
      <c r="AD1251" s="76">
        <v>0.54284041345897871</v>
      </c>
      <c r="AE1251" s="77">
        <v>0.52265683760799297</v>
      </c>
      <c r="AF1251" s="77">
        <v>0.43033420173384479</v>
      </c>
      <c r="AG1251" s="77">
        <v>0.74189324141485746</v>
      </c>
      <c r="AH1251" s="77">
        <v>0.51444853102696453</v>
      </c>
      <c r="AI1251" s="77">
        <v>0.44447963607559249</v>
      </c>
      <c r="AJ1251" s="77">
        <v>0.34700232820943888</v>
      </c>
      <c r="AK1251" s="77">
        <v>0.46489137022264848</v>
      </c>
      <c r="AL1251" s="77">
        <v>2.1052631578947323E-2</v>
      </c>
      <c r="AM1251" s="76">
        <v>0.49861048426693882</v>
      </c>
      <c r="AN1251" s="77">
        <v>0.56694046950580479</v>
      </c>
      <c r="AO1251" s="78">
        <v>0.27764877667034488</v>
      </c>
      <c r="AP1251" s="79">
        <v>0.43794273648112514</v>
      </c>
      <c r="AQ1251" s="70">
        <v>3</v>
      </c>
      <c r="AR1251" s="71">
        <v>0</v>
      </c>
      <c r="AS1251" s="71">
        <v>0</v>
      </c>
      <c r="AT1251" s="71">
        <v>0</v>
      </c>
      <c r="AU1251" s="71">
        <v>0</v>
      </c>
      <c r="AV1251" s="71" t="s">
        <v>3395</v>
      </c>
      <c r="AW1251" s="72" t="s">
        <v>3422</v>
      </c>
    </row>
    <row r="1252" spans="1:49">
      <c r="A1252" s="23" t="s">
        <v>5000</v>
      </c>
      <c r="B1252" s="23" t="s">
        <v>3741</v>
      </c>
      <c r="C1252" s="23" t="s">
        <v>2928</v>
      </c>
      <c r="D1252" s="24" t="s">
        <v>1636</v>
      </c>
      <c r="E1252" s="24" t="s">
        <v>1787</v>
      </c>
      <c r="F1252" s="24" t="s">
        <v>1788</v>
      </c>
      <c r="G1252" s="24" t="s">
        <v>1795</v>
      </c>
      <c r="H1252" s="76">
        <v>0.80929031849288191</v>
      </c>
      <c r="I1252" s="77">
        <v>0.31934314634227917</v>
      </c>
      <c r="J1252" s="77">
        <v>0</v>
      </c>
      <c r="K1252" s="77">
        <v>0.25694438835338584</v>
      </c>
      <c r="L1252" s="77">
        <v>0.57076494537143818</v>
      </c>
      <c r="M1252" s="77">
        <v>0.48627037860465161</v>
      </c>
      <c r="N1252" s="77">
        <v>0</v>
      </c>
      <c r="O1252" s="77" t="s">
        <v>3395</v>
      </c>
      <c r="P1252" s="77">
        <v>0.25930532477259183</v>
      </c>
      <c r="Q1252" s="77">
        <v>0.7460832879840491</v>
      </c>
      <c r="R1252" s="77">
        <v>0.59303169167574554</v>
      </c>
      <c r="S1252" s="77">
        <v>0.9058823529411768</v>
      </c>
      <c r="T1252" s="77">
        <v>0.57790412988853812</v>
      </c>
      <c r="U1252" s="77">
        <v>0.4732110329292043</v>
      </c>
      <c r="V1252" s="77">
        <v>0.58199074902151715</v>
      </c>
      <c r="W1252" s="77">
        <v>0.81460675404123084</v>
      </c>
      <c r="X1252" s="77">
        <v>0.44237794698332245</v>
      </c>
      <c r="Y1252" s="77">
        <v>0.28257608499030623</v>
      </c>
      <c r="Z1252" s="77">
        <v>0.41142857142857148</v>
      </c>
      <c r="AA1252" s="77">
        <v>0.51867162933418587</v>
      </c>
      <c r="AB1252" s="77">
        <v>0.41111111111111109</v>
      </c>
      <c r="AC1252" s="77">
        <v>2.1052631578947323E-2</v>
      </c>
      <c r="AD1252" s="76">
        <v>0.37621115494505369</v>
      </c>
      <c r="AE1252" s="77">
        <v>0.31465700742041347</v>
      </c>
      <c r="AF1252" s="77">
        <v>0.66955748982989727</v>
      </c>
      <c r="AG1252" s="77">
        <v>0.74189324141485746</v>
      </c>
      <c r="AH1252" s="77">
        <v>0.52760089097536067</v>
      </c>
      <c r="AI1252" s="77">
        <v>0.62849235051227659</v>
      </c>
      <c r="AJ1252" s="77">
        <v>0.34700232820943888</v>
      </c>
      <c r="AK1252" s="77">
        <v>0.46489137022264848</v>
      </c>
      <c r="AL1252" s="77">
        <v>2.1052631578947323E-2</v>
      </c>
      <c r="AM1252" s="76">
        <v>0.45347521739845481</v>
      </c>
      <c r="AN1252" s="77">
        <v>0.63266216096749828</v>
      </c>
      <c r="AO1252" s="78">
        <v>0.27764877667034488</v>
      </c>
      <c r="AP1252" s="79">
        <v>0.44243235941939374</v>
      </c>
      <c r="AQ1252" s="70">
        <v>3</v>
      </c>
      <c r="AR1252" s="71">
        <v>3</v>
      </c>
      <c r="AS1252" s="71">
        <v>0</v>
      </c>
      <c r="AT1252" s="71">
        <v>0</v>
      </c>
      <c r="AU1252" s="71">
        <v>0</v>
      </c>
      <c r="AV1252" s="71" t="s">
        <v>3395</v>
      </c>
      <c r="AW1252" s="72" t="s">
        <v>3422</v>
      </c>
    </row>
    <row r="1253" spans="1:49">
      <c r="A1253" s="23" t="s">
        <v>5001</v>
      </c>
      <c r="B1253" s="23" t="s">
        <v>3741</v>
      </c>
      <c r="C1253" s="23" t="s">
        <v>2930</v>
      </c>
      <c r="D1253" s="24" t="s">
        <v>1636</v>
      </c>
      <c r="E1253" s="24" t="s">
        <v>1787</v>
      </c>
      <c r="F1253" s="24" t="s">
        <v>1799</v>
      </c>
      <c r="G1253" s="24" t="s">
        <v>1800</v>
      </c>
      <c r="H1253" s="76">
        <v>0.82404365599200347</v>
      </c>
      <c r="I1253" s="77">
        <v>0.49516991222398943</v>
      </c>
      <c r="J1253" s="77">
        <v>0.37884569170916937</v>
      </c>
      <c r="K1253" s="77">
        <v>0.43037796778684656</v>
      </c>
      <c r="L1253" s="77">
        <v>0.58127751005341421</v>
      </c>
      <c r="M1253" s="77">
        <v>0.62052135902631</v>
      </c>
      <c r="N1253" s="77">
        <v>0.34410632729591367</v>
      </c>
      <c r="O1253" s="77" t="s">
        <v>3395</v>
      </c>
      <c r="P1253" s="77">
        <v>0</v>
      </c>
      <c r="Q1253" s="77">
        <v>0.81603343424454067</v>
      </c>
      <c r="R1253" s="77">
        <v>0.67510847661706275</v>
      </c>
      <c r="S1253" s="77">
        <v>1</v>
      </c>
      <c r="T1253" s="77">
        <v>0.71366535661362029</v>
      </c>
      <c r="U1253" s="77">
        <v>0.52088811174064942</v>
      </c>
      <c r="V1253" s="77">
        <v>0.83627936840686912</v>
      </c>
      <c r="W1253" s="77">
        <v>0.65276099380199815</v>
      </c>
      <c r="X1253" s="77">
        <v>0.60179290545292319</v>
      </c>
      <c r="Y1253" s="77">
        <v>0.35639816366668375</v>
      </c>
      <c r="Z1253" s="77">
        <v>0.81714285714285717</v>
      </c>
      <c r="AA1253" s="77">
        <v>0.47978492589405275</v>
      </c>
      <c r="AB1253" s="77">
        <v>0.41111111111111109</v>
      </c>
      <c r="AC1253" s="77">
        <v>2.1052631578947323E-2</v>
      </c>
      <c r="AD1253" s="76">
        <v>0.56601975330838739</v>
      </c>
      <c r="AE1253" s="77">
        <v>0.39525663283249696</v>
      </c>
      <c r="AF1253" s="77">
        <v>0.74557095543080165</v>
      </c>
      <c r="AG1253" s="77">
        <v>0.85683267830681009</v>
      </c>
      <c r="AH1253" s="77">
        <v>0.67858374007375932</v>
      </c>
      <c r="AI1253" s="77">
        <v>0.62727694962746061</v>
      </c>
      <c r="AJ1253" s="77">
        <v>0.58677051040477046</v>
      </c>
      <c r="AK1253" s="77">
        <v>0.44544801850258192</v>
      </c>
      <c r="AL1253" s="77">
        <v>2.1052631578947323E-2</v>
      </c>
      <c r="AM1253" s="76">
        <v>0.56894911385722868</v>
      </c>
      <c r="AN1253" s="77">
        <v>0.72089778933601012</v>
      </c>
      <c r="AO1253" s="78">
        <v>0.35109038682876664</v>
      </c>
      <c r="AP1253" s="79">
        <v>0.53556440490520973</v>
      </c>
      <c r="AQ1253" s="70">
        <v>3</v>
      </c>
      <c r="AR1253" s="71">
        <v>3</v>
      </c>
      <c r="AS1253" s="71">
        <v>2</v>
      </c>
      <c r="AT1253" s="71">
        <v>0</v>
      </c>
      <c r="AU1253" s="71">
        <v>0</v>
      </c>
      <c r="AV1253" s="71" t="s">
        <v>3395</v>
      </c>
      <c r="AW1253" s="72" t="s">
        <v>3422</v>
      </c>
    </row>
    <row r="1254" spans="1:49">
      <c r="A1254" s="23" t="s">
        <v>5002</v>
      </c>
      <c r="B1254" s="23" t="s">
        <v>3741</v>
      </c>
      <c r="C1254" s="23" t="s">
        <v>2932</v>
      </c>
      <c r="D1254" s="24" t="s">
        <v>1636</v>
      </c>
      <c r="E1254" s="24" t="s">
        <v>1787</v>
      </c>
      <c r="F1254" s="24" t="s">
        <v>1799</v>
      </c>
      <c r="G1254" s="24" t="s">
        <v>1802</v>
      </c>
      <c r="H1254" s="76">
        <v>0.82404365599200347</v>
      </c>
      <c r="I1254" s="77">
        <v>0.42256205163898736</v>
      </c>
      <c r="J1254" s="77">
        <v>0.20567311156535084</v>
      </c>
      <c r="K1254" s="77">
        <v>0.24838447032576028</v>
      </c>
      <c r="L1254" s="77">
        <v>0.58338458695914674</v>
      </c>
      <c r="M1254" s="77">
        <v>0.63219860932245664</v>
      </c>
      <c r="N1254" s="77">
        <v>0.26969202769523493</v>
      </c>
      <c r="O1254" s="77" t="s">
        <v>3395</v>
      </c>
      <c r="P1254" s="77">
        <v>0</v>
      </c>
      <c r="Q1254" s="77">
        <v>0.6803893869372406</v>
      </c>
      <c r="R1254" s="77">
        <v>0.58035912505197507</v>
      </c>
      <c r="S1254" s="77">
        <v>1</v>
      </c>
      <c r="T1254" s="77">
        <v>0.71366535661362029</v>
      </c>
      <c r="U1254" s="77">
        <v>0.54995973410824739</v>
      </c>
      <c r="V1254" s="77">
        <v>0.83627936840686912</v>
      </c>
      <c r="W1254" s="77">
        <v>0.4693837149438787</v>
      </c>
      <c r="X1254" s="77">
        <v>0.53614251731258078</v>
      </c>
      <c r="Y1254" s="77">
        <v>0.35639816366668375</v>
      </c>
      <c r="Z1254" s="77">
        <v>0.81714285714285717</v>
      </c>
      <c r="AA1254" s="77">
        <v>0.47978492589405275</v>
      </c>
      <c r="AB1254" s="77">
        <v>0.41111111111111109</v>
      </c>
      <c r="AC1254" s="77">
        <v>2.1052631578947323E-2</v>
      </c>
      <c r="AD1254" s="76">
        <v>0.48409293973211387</v>
      </c>
      <c r="AE1254" s="77">
        <v>0.34673193886051978</v>
      </c>
      <c r="AF1254" s="77">
        <v>0.63037425599460783</v>
      </c>
      <c r="AG1254" s="77">
        <v>0.85683267830681009</v>
      </c>
      <c r="AH1254" s="77">
        <v>0.69311955125755831</v>
      </c>
      <c r="AI1254" s="77">
        <v>0.50276311612822977</v>
      </c>
      <c r="AJ1254" s="77">
        <v>0.58677051040477046</v>
      </c>
      <c r="AK1254" s="77">
        <v>0.44544801850258192</v>
      </c>
      <c r="AL1254" s="77">
        <v>2.1052631578947323E-2</v>
      </c>
      <c r="AM1254" s="76">
        <v>0.48706637819574716</v>
      </c>
      <c r="AN1254" s="77">
        <v>0.68423844856419935</v>
      </c>
      <c r="AO1254" s="78">
        <v>0.35109038682876664</v>
      </c>
      <c r="AP1254" s="79">
        <v>0.49828658537049586</v>
      </c>
      <c r="AQ1254" s="70">
        <v>3</v>
      </c>
      <c r="AR1254" s="71">
        <v>3</v>
      </c>
      <c r="AS1254" s="71">
        <v>0</v>
      </c>
      <c r="AT1254" s="71">
        <v>0</v>
      </c>
      <c r="AU1254" s="71">
        <v>0</v>
      </c>
      <c r="AV1254" s="71" t="s">
        <v>3395</v>
      </c>
      <c r="AW1254" s="72" t="s">
        <v>3422</v>
      </c>
    </row>
    <row r="1255" spans="1:49">
      <c r="A1255" s="23" t="s">
        <v>5003</v>
      </c>
      <c r="B1255" s="23" t="s">
        <v>3741</v>
      </c>
      <c r="C1255" s="23" t="s">
        <v>2934</v>
      </c>
      <c r="D1255" s="24" t="s">
        <v>1636</v>
      </c>
      <c r="E1255" s="24" t="s">
        <v>1787</v>
      </c>
      <c r="F1255" s="24" t="s">
        <v>1799</v>
      </c>
      <c r="G1255" s="24" t="s">
        <v>1806</v>
      </c>
      <c r="H1255" s="76">
        <v>0.82404365599200347</v>
      </c>
      <c r="I1255" s="77">
        <v>0.60312912900108562</v>
      </c>
      <c r="J1255" s="77">
        <v>0.48600450649757165</v>
      </c>
      <c r="K1255" s="77">
        <v>0.37859747196530358</v>
      </c>
      <c r="L1255" s="77">
        <v>0.57373674929431362</v>
      </c>
      <c r="M1255" s="77">
        <v>0.39829237778500881</v>
      </c>
      <c r="N1255" s="77">
        <v>0.52747171643499735</v>
      </c>
      <c r="O1255" s="77" t="s">
        <v>3395</v>
      </c>
      <c r="P1255" s="77">
        <v>3.8988493631216703E-2</v>
      </c>
      <c r="Q1255" s="77">
        <v>0.54229154113283229</v>
      </c>
      <c r="R1255" s="77">
        <v>0</v>
      </c>
      <c r="S1255" s="77">
        <v>1</v>
      </c>
      <c r="T1255" s="77">
        <v>0.71366535661362029</v>
      </c>
      <c r="U1255" s="77">
        <v>0.5239162624939051</v>
      </c>
      <c r="V1255" s="77">
        <v>0.83627936840686912</v>
      </c>
      <c r="W1255" s="77">
        <v>0.59699479563206159</v>
      </c>
      <c r="X1255" s="77">
        <v>0.50392896267715748</v>
      </c>
      <c r="Y1255" s="77">
        <v>0.35639816366668375</v>
      </c>
      <c r="Z1255" s="77">
        <v>0.81714285714285717</v>
      </c>
      <c r="AA1255" s="77">
        <v>0.47978492589405275</v>
      </c>
      <c r="AB1255" s="77">
        <v>0.41111111111111109</v>
      </c>
      <c r="AC1255" s="77">
        <v>2.1052631578947323E-2</v>
      </c>
      <c r="AD1255" s="76">
        <v>0.63772576383022017</v>
      </c>
      <c r="AE1255" s="77">
        <v>0.38341736182216801</v>
      </c>
      <c r="AF1255" s="77">
        <v>0.27114577056641614</v>
      </c>
      <c r="AG1255" s="77">
        <v>0.85683267830681009</v>
      </c>
      <c r="AH1255" s="77">
        <v>0.68009781545038717</v>
      </c>
      <c r="AI1255" s="77">
        <v>0.55046187915460953</v>
      </c>
      <c r="AJ1255" s="77">
        <v>0.58677051040477046</v>
      </c>
      <c r="AK1255" s="77">
        <v>0.44544801850258192</v>
      </c>
      <c r="AL1255" s="77">
        <v>2.1052631578947323E-2</v>
      </c>
      <c r="AM1255" s="76">
        <v>0.43076296540626813</v>
      </c>
      <c r="AN1255" s="77">
        <v>0.69579745763726886</v>
      </c>
      <c r="AO1255" s="78">
        <v>0.35109038682876664</v>
      </c>
      <c r="AP1255" s="79">
        <v>0.48233204374367278</v>
      </c>
      <c r="AQ1255" s="70">
        <v>3</v>
      </c>
      <c r="AR1255" s="71">
        <v>0</v>
      </c>
      <c r="AS1255" s="71">
        <v>0</v>
      </c>
      <c r="AT1255" s="71">
        <v>0</v>
      </c>
      <c r="AU1255" s="71">
        <v>0</v>
      </c>
      <c r="AV1255" s="71" t="s">
        <v>3395</v>
      </c>
      <c r="AW1255" s="72" t="s">
        <v>3422</v>
      </c>
    </row>
    <row r="1256" spans="1:49">
      <c r="A1256" s="23" t="s">
        <v>5004</v>
      </c>
      <c r="B1256" s="23" t="s">
        <v>3741</v>
      </c>
      <c r="C1256" s="23" t="s">
        <v>2937</v>
      </c>
      <c r="D1256" s="24" t="s">
        <v>1636</v>
      </c>
      <c r="E1256" s="24" t="s">
        <v>1787</v>
      </c>
      <c r="F1256" s="24" t="s">
        <v>1799</v>
      </c>
      <c r="G1256" s="24" t="s">
        <v>1808</v>
      </c>
      <c r="H1256" s="76">
        <v>0.82404365599200347</v>
      </c>
      <c r="I1256" s="77">
        <v>0.54898728288444754</v>
      </c>
      <c r="J1256" s="77">
        <v>0.30992488304422633</v>
      </c>
      <c r="K1256" s="77">
        <v>0.34143967388444341</v>
      </c>
      <c r="L1256" s="77">
        <v>0.54218140946007232</v>
      </c>
      <c r="M1256" s="77">
        <v>0.56263338704375543</v>
      </c>
      <c r="N1256" s="77">
        <v>0.46772926491716338</v>
      </c>
      <c r="O1256" s="77" t="s">
        <v>3395</v>
      </c>
      <c r="P1256" s="77">
        <v>0</v>
      </c>
      <c r="Q1256" s="77">
        <v>0.79693070372744146</v>
      </c>
      <c r="R1256" s="77">
        <v>0.40987214226865137</v>
      </c>
      <c r="S1256" s="77">
        <v>1</v>
      </c>
      <c r="T1256" s="77">
        <v>0.71366535661362029</v>
      </c>
      <c r="U1256" s="77">
        <v>0.5501440909220543</v>
      </c>
      <c r="V1256" s="77">
        <v>0.83627936840686912</v>
      </c>
      <c r="W1256" s="77">
        <v>0.7583878029217167</v>
      </c>
      <c r="X1256" s="77">
        <v>0.55246977880570225</v>
      </c>
      <c r="Y1256" s="77">
        <v>0.35639816366668375</v>
      </c>
      <c r="Z1256" s="77">
        <v>0.81714285714285717</v>
      </c>
      <c r="AA1256" s="77">
        <v>0.47978492589405275</v>
      </c>
      <c r="AB1256" s="77">
        <v>0.41111111111111109</v>
      </c>
      <c r="AC1256" s="77">
        <v>2.1052631578947323E-2</v>
      </c>
      <c r="AD1256" s="76">
        <v>0.56098527397355913</v>
      </c>
      <c r="AE1256" s="77">
        <v>0.38279674706108691</v>
      </c>
      <c r="AF1256" s="77">
        <v>0.60340142299804644</v>
      </c>
      <c r="AG1256" s="77">
        <v>0.85683267830681009</v>
      </c>
      <c r="AH1256" s="77">
        <v>0.69321172966446176</v>
      </c>
      <c r="AI1256" s="77">
        <v>0.65542879086370953</v>
      </c>
      <c r="AJ1256" s="77">
        <v>0.58677051040477046</v>
      </c>
      <c r="AK1256" s="77">
        <v>0.44544801850258192</v>
      </c>
      <c r="AL1256" s="77">
        <v>2.1052631578947323E-2</v>
      </c>
      <c r="AM1256" s="76">
        <v>0.51572781467756412</v>
      </c>
      <c r="AN1256" s="77">
        <v>0.73515773294499376</v>
      </c>
      <c r="AO1256" s="78">
        <v>0.35109038682876664</v>
      </c>
      <c r="AP1256" s="79">
        <v>0.52229159816022752</v>
      </c>
      <c r="AQ1256" s="70">
        <v>3</v>
      </c>
      <c r="AR1256" s="71">
        <v>0</v>
      </c>
      <c r="AS1256" s="71">
        <v>0</v>
      </c>
      <c r="AT1256" s="71">
        <v>0</v>
      </c>
      <c r="AU1256" s="71">
        <v>0</v>
      </c>
      <c r="AV1256" s="71" t="s">
        <v>3395</v>
      </c>
      <c r="AW1256" s="72" t="s">
        <v>3422</v>
      </c>
    </row>
    <row r="1257" spans="1:49">
      <c r="A1257" s="23" t="s">
        <v>5005</v>
      </c>
      <c r="B1257" s="23" t="s">
        <v>3741</v>
      </c>
      <c r="C1257" s="23" t="s">
        <v>2939</v>
      </c>
      <c r="D1257" s="24" t="s">
        <v>1636</v>
      </c>
      <c r="E1257" s="24" t="s">
        <v>1787</v>
      </c>
      <c r="F1257" s="24" t="s">
        <v>1799</v>
      </c>
      <c r="G1257" s="24" t="s">
        <v>1810</v>
      </c>
      <c r="H1257" s="76">
        <v>0.82404365599200347</v>
      </c>
      <c r="I1257" s="77">
        <v>0.52698602988927767</v>
      </c>
      <c r="J1257" s="77">
        <v>0.33646904877507217</v>
      </c>
      <c r="K1257" s="77">
        <v>0.59968097841402956</v>
      </c>
      <c r="L1257" s="77">
        <v>0.58329650978945369</v>
      </c>
      <c r="M1257" s="77">
        <v>0.87532787547586755</v>
      </c>
      <c r="N1257" s="77">
        <v>0.59933158032222622</v>
      </c>
      <c r="O1257" s="77" t="s">
        <v>3395</v>
      </c>
      <c r="P1257" s="77">
        <v>0.20525045547202631</v>
      </c>
      <c r="Q1257" s="77">
        <v>0.72724627366054617</v>
      </c>
      <c r="R1257" s="77">
        <v>0.40341364448750933</v>
      </c>
      <c r="S1257" s="77">
        <v>1</v>
      </c>
      <c r="T1257" s="77">
        <v>0.71366535661362029</v>
      </c>
      <c r="U1257" s="77">
        <v>0.55845123621409198</v>
      </c>
      <c r="V1257" s="77">
        <v>0.83627936840686912</v>
      </c>
      <c r="W1257" s="77">
        <v>0.7817172774132557</v>
      </c>
      <c r="X1257" s="77">
        <v>0.7291102676312049</v>
      </c>
      <c r="Y1257" s="77">
        <v>0.35639816366668375</v>
      </c>
      <c r="Z1257" s="77">
        <v>0.81714285714285717</v>
      </c>
      <c r="AA1257" s="77">
        <v>0.47978492589405275</v>
      </c>
      <c r="AB1257" s="77">
        <v>0.41111111111111109</v>
      </c>
      <c r="AC1257" s="77">
        <v>2.1052631578947323E-2</v>
      </c>
      <c r="AD1257" s="76">
        <v>0.56249957821878438</v>
      </c>
      <c r="AE1257" s="77">
        <v>0.57257747989472052</v>
      </c>
      <c r="AF1257" s="77">
        <v>0.56532995907402772</v>
      </c>
      <c r="AG1257" s="77">
        <v>0.85683267830681009</v>
      </c>
      <c r="AH1257" s="77">
        <v>0.69736530231048055</v>
      </c>
      <c r="AI1257" s="77">
        <v>0.7554137725222303</v>
      </c>
      <c r="AJ1257" s="77">
        <v>0.58677051040477046</v>
      </c>
      <c r="AK1257" s="77">
        <v>0.44544801850258192</v>
      </c>
      <c r="AL1257" s="77">
        <v>2.1052631578947323E-2</v>
      </c>
      <c r="AM1257" s="76">
        <v>0.56680233906251087</v>
      </c>
      <c r="AN1257" s="77">
        <v>0.76987058437984024</v>
      </c>
      <c r="AO1257" s="78">
        <v>0.35109038682876664</v>
      </c>
      <c r="AP1257" s="79">
        <v>0.54883637856957468</v>
      </c>
      <c r="AQ1257" s="70">
        <v>3</v>
      </c>
      <c r="AR1257" s="71">
        <v>1</v>
      </c>
      <c r="AS1257" s="71">
        <v>2</v>
      </c>
      <c r="AT1257" s="71">
        <v>0</v>
      </c>
      <c r="AU1257" s="71">
        <v>0</v>
      </c>
      <c r="AV1257" s="71" t="s">
        <v>3395</v>
      </c>
      <c r="AW1257" s="72" t="s">
        <v>3422</v>
      </c>
    </row>
    <row r="1258" spans="1:49">
      <c r="A1258" s="23" t="s">
        <v>5006</v>
      </c>
      <c r="B1258" s="23" t="s">
        <v>3741</v>
      </c>
      <c r="C1258" s="23" t="s">
        <v>2941</v>
      </c>
      <c r="D1258" s="24" t="s">
        <v>1636</v>
      </c>
      <c r="E1258" s="24" t="s">
        <v>1787</v>
      </c>
      <c r="F1258" s="24" t="s">
        <v>1799</v>
      </c>
      <c r="G1258" s="24" t="s">
        <v>1812</v>
      </c>
      <c r="H1258" s="76">
        <v>0.82404365599200347</v>
      </c>
      <c r="I1258" s="77">
        <v>0.58408489405430275</v>
      </c>
      <c r="J1258" s="77">
        <v>0.3391025453562253</v>
      </c>
      <c r="K1258" s="77">
        <v>0.54536705021714305</v>
      </c>
      <c r="L1258" s="77">
        <v>0.58432972274162154</v>
      </c>
      <c r="M1258" s="77">
        <v>0.83735270868842482</v>
      </c>
      <c r="N1258" s="77">
        <v>0.49450140382215513</v>
      </c>
      <c r="O1258" s="77" t="s">
        <v>3395</v>
      </c>
      <c r="P1258" s="77">
        <v>0.19021150924536151</v>
      </c>
      <c r="Q1258" s="77">
        <v>0.67269842625161114</v>
      </c>
      <c r="R1258" s="77">
        <v>0.30927283605522571</v>
      </c>
      <c r="S1258" s="77">
        <v>1</v>
      </c>
      <c r="T1258" s="77">
        <v>0.71366535661362029</v>
      </c>
      <c r="U1258" s="77">
        <v>0.53162963884844006</v>
      </c>
      <c r="V1258" s="77">
        <v>0.83627936840686912</v>
      </c>
      <c r="W1258" s="77">
        <v>0.6382306307543284</v>
      </c>
      <c r="X1258" s="77">
        <v>0.64437901562929034</v>
      </c>
      <c r="Y1258" s="77">
        <v>0.35639816366668375</v>
      </c>
      <c r="Z1258" s="77">
        <v>0.81714285714285717</v>
      </c>
      <c r="AA1258" s="77">
        <v>0.51556384689837498</v>
      </c>
      <c r="AB1258" s="77">
        <v>0.41111111111111109</v>
      </c>
      <c r="AC1258" s="77">
        <v>2.1052631578947323E-2</v>
      </c>
      <c r="AD1258" s="76">
        <v>0.58241036513417721</v>
      </c>
      <c r="AE1258" s="77">
        <v>0.53035247894294124</v>
      </c>
      <c r="AF1258" s="77">
        <v>0.49098563115341842</v>
      </c>
      <c r="AG1258" s="77">
        <v>0.85683267830681009</v>
      </c>
      <c r="AH1258" s="77">
        <v>0.68395450362765464</v>
      </c>
      <c r="AI1258" s="77">
        <v>0.64130482319180937</v>
      </c>
      <c r="AJ1258" s="77">
        <v>0.58677051040477046</v>
      </c>
      <c r="AK1258" s="77">
        <v>0.46333747900474304</v>
      </c>
      <c r="AL1258" s="77">
        <v>2.1052631578947323E-2</v>
      </c>
      <c r="AM1258" s="76">
        <v>0.53458282507684562</v>
      </c>
      <c r="AN1258" s="77">
        <v>0.72736400170875803</v>
      </c>
      <c r="AO1258" s="78">
        <v>0.357053540329487</v>
      </c>
      <c r="AP1258" s="79">
        <v>0.52873617860160715</v>
      </c>
      <c r="AQ1258" s="70">
        <v>3</v>
      </c>
      <c r="AR1258" s="71">
        <v>0</v>
      </c>
      <c r="AS1258" s="71">
        <v>0</v>
      </c>
      <c r="AT1258" s="71">
        <v>0</v>
      </c>
      <c r="AU1258" s="71">
        <v>0</v>
      </c>
      <c r="AV1258" s="71" t="s">
        <v>3395</v>
      </c>
      <c r="AW1258" s="72" t="s">
        <v>3422</v>
      </c>
    </row>
    <row r="1259" spans="1:49">
      <c r="A1259" s="23" t="s">
        <v>5007</v>
      </c>
      <c r="B1259" s="23" t="s">
        <v>3742</v>
      </c>
      <c r="C1259" s="23" t="s">
        <v>2943</v>
      </c>
      <c r="D1259" s="24" t="s">
        <v>1636</v>
      </c>
      <c r="E1259" s="24" t="s">
        <v>1787</v>
      </c>
      <c r="F1259" s="24" t="s">
        <v>1799</v>
      </c>
      <c r="G1259" s="24" t="s">
        <v>1814</v>
      </c>
      <c r="H1259" s="76">
        <v>0.82404365599200347</v>
      </c>
      <c r="I1259" s="77">
        <v>0.56223019958911724</v>
      </c>
      <c r="J1259" s="77">
        <v>0.56728329168214153</v>
      </c>
      <c r="K1259" s="77">
        <v>0.63294385186831881</v>
      </c>
      <c r="L1259" s="77">
        <v>0.54490163897020605</v>
      </c>
      <c r="M1259" s="77">
        <v>0.81984965232196716</v>
      </c>
      <c r="N1259" s="77">
        <v>0.7027647899592574</v>
      </c>
      <c r="O1259" s="77" t="s">
        <v>3395</v>
      </c>
      <c r="P1259" s="77">
        <v>0.20827127611355956</v>
      </c>
      <c r="Q1259" s="77">
        <v>0.59293456225190311</v>
      </c>
      <c r="R1259" s="77">
        <v>6.312601320050279E-3</v>
      </c>
      <c r="S1259" s="77">
        <v>1</v>
      </c>
      <c r="T1259" s="77">
        <v>0.71366535661362029</v>
      </c>
      <c r="U1259" s="77">
        <v>0.52118795700695364</v>
      </c>
      <c r="V1259" s="77">
        <v>0.83627936840686912</v>
      </c>
      <c r="W1259" s="77">
        <v>0.6118076492425093</v>
      </c>
      <c r="X1259" s="77">
        <v>0.42728376365638154</v>
      </c>
      <c r="Y1259" s="77">
        <v>0.35639816366668375</v>
      </c>
      <c r="Z1259" s="77">
        <v>0.81714285714285717</v>
      </c>
      <c r="AA1259" s="77">
        <v>0.47978492589405275</v>
      </c>
      <c r="AB1259" s="77">
        <v>0.41111111111111109</v>
      </c>
      <c r="AC1259" s="77">
        <v>2.1052631578947323E-2</v>
      </c>
      <c r="AD1259" s="76">
        <v>0.65118571575442075</v>
      </c>
      <c r="AE1259" s="77">
        <v>0.58174624184666179</v>
      </c>
      <c r="AF1259" s="77">
        <v>0.2996235817859767</v>
      </c>
      <c r="AG1259" s="77">
        <v>0.85683267830681009</v>
      </c>
      <c r="AH1259" s="77">
        <v>0.67873366270691138</v>
      </c>
      <c r="AI1259" s="77">
        <v>0.51954570644944542</v>
      </c>
      <c r="AJ1259" s="77">
        <v>0.58677051040477046</v>
      </c>
      <c r="AK1259" s="77">
        <v>0.44544801850258192</v>
      </c>
      <c r="AL1259" s="77">
        <v>2.1052631578947323E-2</v>
      </c>
      <c r="AM1259" s="76">
        <v>0.51085184646235315</v>
      </c>
      <c r="AN1259" s="77">
        <v>0.68503734915438896</v>
      </c>
      <c r="AO1259" s="78">
        <v>0.35109038682876664</v>
      </c>
      <c r="AP1259" s="79">
        <v>0.50639841028630317</v>
      </c>
      <c r="AQ1259" s="70">
        <v>3</v>
      </c>
      <c r="AR1259" s="71">
        <v>0</v>
      </c>
      <c r="AS1259" s="71">
        <v>0</v>
      </c>
      <c r="AT1259" s="71">
        <v>0</v>
      </c>
      <c r="AU1259" s="71">
        <v>0</v>
      </c>
      <c r="AV1259" s="71" t="s">
        <v>3395</v>
      </c>
      <c r="AW1259" s="72" t="s">
        <v>3422</v>
      </c>
    </row>
    <row r="1260" spans="1:49">
      <c r="A1260" s="23" t="s">
        <v>5008</v>
      </c>
      <c r="B1260" s="23" t="s">
        <v>3742</v>
      </c>
      <c r="C1260" s="23" t="s">
        <v>2948</v>
      </c>
      <c r="D1260" s="24" t="s">
        <v>1636</v>
      </c>
      <c r="E1260" s="24" t="s">
        <v>1816</v>
      </c>
      <c r="F1260" s="24" t="s">
        <v>1817</v>
      </c>
      <c r="G1260" s="24" t="s">
        <v>1818</v>
      </c>
      <c r="H1260" s="76">
        <v>0.83754676330032884</v>
      </c>
      <c r="I1260" s="77">
        <v>0.59050524736359755</v>
      </c>
      <c r="J1260" s="77">
        <v>0.34898822590813255</v>
      </c>
      <c r="K1260" s="77">
        <v>0.47477960029018262</v>
      </c>
      <c r="L1260" s="77">
        <v>0.4737431754062415</v>
      </c>
      <c r="M1260" s="77">
        <v>0.78527497829727955</v>
      </c>
      <c r="N1260" s="77">
        <v>0.59585582628525569</v>
      </c>
      <c r="O1260" s="77" t="s">
        <v>3395</v>
      </c>
      <c r="P1260" s="77">
        <v>0.22843460294593587</v>
      </c>
      <c r="Q1260" s="77">
        <v>0.59941777706568555</v>
      </c>
      <c r="R1260" s="77">
        <v>1.0606348640881032E-2</v>
      </c>
      <c r="S1260" s="77">
        <v>0.85882352941176432</v>
      </c>
      <c r="T1260" s="77">
        <v>0.7214580246118163</v>
      </c>
      <c r="U1260" s="77">
        <v>0.56132708469478454</v>
      </c>
      <c r="V1260" s="77">
        <v>0.68710490136571123</v>
      </c>
      <c r="W1260" s="77">
        <v>0.39523945684974876</v>
      </c>
      <c r="X1260" s="77">
        <v>0.62095216368797446</v>
      </c>
      <c r="Y1260" s="77">
        <v>0.21774104197887917</v>
      </c>
      <c r="Z1260" s="77">
        <v>0.57714285714285718</v>
      </c>
      <c r="AA1260" s="77">
        <v>0.48333747171617047</v>
      </c>
      <c r="AB1260" s="77">
        <v>0.41111111111111109</v>
      </c>
      <c r="AC1260" s="77">
        <v>2.1052631578947323E-2</v>
      </c>
      <c r="AD1260" s="76">
        <v>0.59234674552401956</v>
      </c>
      <c r="AE1260" s="77">
        <v>0.51161763664497895</v>
      </c>
      <c r="AF1260" s="77">
        <v>0.30501206285328331</v>
      </c>
      <c r="AG1260" s="77">
        <v>0.79014077701179031</v>
      </c>
      <c r="AH1260" s="77">
        <v>0.62421599303024788</v>
      </c>
      <c r="AI1260" s="77">
        <v>0.50809581026886164</v>
      </c>
      <c r="AJ1260" s="77">
        <v>0.3974419495608682</v>
      </c>
      <c r="AK1260" s="77">
        <v>0.44722429141364078</v>
      </c>
      <c r="AL1260" s="77">
        <v>2.1052631578947323E-2</v>
      </c>
      <c r="AM1260" s="76">
        <v>0.46965881500742729</v>
      </c>
      <c r="AN1260" s="77">
        <v>0.64081752677030002</v>
      </c>
      <c r="AO1260" s="78">
        <v>0.28857295751781875</v>
      </c>
      <c r="AP1260" s="79">
        <v>0.45460031538141965</v>
      </c>
      <c r="AQ1260" s="70">
        <v>3</v>
      </c>
      <c r="AR1260" s="71">
        <v>0</v>
      </c>
      <c r="AS1260" s="71">
        <v>0</v>
      </c>
      <c r="AT1260" s="71">
        <v>0</v>
      </c>
      <c r="AU1260" s="71">
        <v>0</v>
      </c>
      <c r="AV1260" s="71" t="s">
        <v>3395</v>
      </c>
      <c r="AW1260" s="72" t="s">
        <v>3422</v>
      </c>
    </row>
    <row r="1261" spans="1:49">
      <c r="A1261" s="23" t="s">
        <v>5009</v>
      </c>
      <c r="B1261" s="23" t="s">
        <v>3742</v>
      </c>
      <c r="C1261" s="23" t="s">
        <v>2951</v>
      </c>
      <c r="D1261" s="24" t="s">
        <v>1636</v>
      </c>
      <c r="E1261" s="24" t="s">
        <v>1816</v>
      </c>
      <c r="F1261" s="24" t="s">
        <v>1817</v>
      </c>
      <c r="G1261" s="24" t="s">
        <v>1820</v>
      </c>
      <c r="H1261" s="76">
        <v>0.83754676330032884</v>
      </c>
      <c r="I1261" s="77">
        <v>0.66288025966885378</v>
      </c>
      <c r="J1261" s="77">
        <v>0.6348537793382224</v>
      </c>
      <c r="K1261" s="77">
        <v>0.15536982730069659</v>
      </c>
      <c r="L1261" s="77">
        <v>0.52589163503139569</v>
      </c>
      <c r="M1261" s="77">
        <v>1.1300633141383298E-2</v>
      </c>
      <c r="N1261" s="77">
        <v>0.477983587119584</v>
      </c>
      <c r="O1261" s="77" t="s">
        <v>3395</v>
      </c>
      <c r="P1261" s="77">
        <v>0.4621530588801987</v>
      </c>
      <c r="Q1261" s="77">
        <v>0.75297412035511813</v>
      </c>
      <c r="R1261" s="77">
        <v>0.50431483846010206</v>
      </c>
      <c r="S1261" s="77">
        <v>0.85882352941176432</v>
      </c>
      <c r="T1261" s="77">
        <v>0.7214580246118163</v>
      </c>
      <c r="U1261" s="77">
        <v>0.55419545024213912</v>
      </c>
      <c r="V1261" s="77">
        <v>0.68710490136571123</v>
      </c>
      <c r="W1261" s="77">
        <v>0.59465837368475782</v>
      </c>
      <c r="X1261" s="77">
        <v>0.41565199849143109</v>
      </c>
      <c r="Y1261" s="77">
        <v>0.21774104197887917</v>
      </c>
      <c r="Z1261" s="77">
        <v>0.57714285714285718</v>
      </c>
      <c r="AA1261" s="77">
        <v>0.48333747171617047</v>
      </c>
      <c r="AB1261" s="77">
        <v>0.41111111111111109</v>
      </c>
      <c r="AC1261" s="77">
        <v>2.1052631578947323E-2</v>
      </c>
      <c r="AD1261" s="76">
        <v>0.71176026743580179</v>
      </c>
      <c r="AE1261" s="77">
        <v>0.32653974829465165</v>
      </c>
      <c r="AF1261" s="77">
        <v>0.62864447940761004</v>
      </c>
      <c r="AG1261" s="77">
        <v>0.79014077701179031</v>
      </c>
      <c r="AH1261" s="77">
        <v>0.62065017580392512</v>
      </c>
      <c r="AI1261" s="77">
        <v>0.50515518608809451</v>
      </c>
      <c r="AJ1261" s="77">
        <v>0.3974419495608682</v>
      </c>
      <c r="AK1261" s="77">
        <v>0.44722429141364078</v>
      </c>
      <c r="AL1261" s="77">
        <v>2.1052631578947323E-2</v>
      </c>
      <c r="AM1261" s="76">
        <v>0.5556481650460211</v>
      </c>
      <c r="AN1261" s="77">
        <v>0.63864871296793668</v>
      </c>
      <c r="AO1261" s="78">
        <v>0.28857295751781875</v>
      </c>
      <c r="AP1261" s="79">
        <v>0.48106955152462549</v>
      </c>
      <c r="AQ1261" s="70">
        <v>3</v>
      </c>
      <c r="AR1261" s="71">
        <v>3</v>
      </c>
      <c r="AS1261" s="71">
        <v>0</v>
      </c>
      <c r="AT1261" s="71">
        <v>0</v>
      </c>
      <c r="AU1261" s="71">
        <v>0</v>
      </c>
      <c r="AV1261" s="71" t="s">
        <v>3395</v>
      </c>
      <c r="AW1261" s="72" t="s">
        <v>3422</v>
      </c>
    </row>
    <row r="1262" spans="1:49">
      <c r="A1262" s="23" t="s">
        <v>5010</v>
      </c>
      <c r="B1262" s="23" t="s">
        <v>3742</v>
      </c>
      <c r="C1262" s="23" t="s">
        <v>2953</v>
      </c>
      <c r="D1262" s="24" t="s">
        <v>1636</v>
      </c>
      <c r="E1262" s="24" t="s">
        <v>1816</v>
      </c>
      <c r="F1262" s="24" t="s">
        <v>1817</v>
      </c>
      <c r="G1262" s="24" t="s">
        <v>1822</v>
      </c>
      <c r="H1262" s="76">
        <v>0.83754676330032884</v>
      </c>
      <c r="I1262" s="77">
        <v>0.58742577952320563</v>
      </c>
      <c r="J1262" s="77">
        <v>0.43548229400236038</v>
      </c>
      <c r="K1262" s="77">
        <v>0.4515533821334593</v>
      </c>
      <c r="L1262" s="77">
        <v>0.50728025155857537</v>
      </c>
      <c r="M1262" s="77">
        <v>0.56592657137141478</v>
      </c>
      <c r="N1262" s="77">
        <v>0.64854301857814933</v>
      </c>
      <c r="O1262" s="77" t="s">
        <v>3395</v>
      </c>
      <c r="P1262" s="77">
        <v>0.42656088407725123</v>
      </c>
      <c r="Q1262" s="77">
        <v>0.74349818130764556</v>
      </c>
      <c r="R1262" s="77">
        <v>0.16482577266692142</v>
      </c>
      <c r="S1262" s="77">
        <v>0.85882352941176432</v>
      </c>
      <c r="T1262" s="77">
        <v>0.7214580246118163</v>
      </c>
      <c r="U1262" s="77">
        <v>0.53954934550037204</v>
      </c>
      <c r="V1262" s="77">
        <v>0.68710490136571123</v>
      </c>
      <c r="W1262" s="77">
        <v>0.6872241078565261</v>
      </c>
      <c r="X1262" s="77">
        <v>0.42811343744236785</v>
      </c>
      <c r="Y1262" s="77">
        <v>0.21774104197887917</v>
      </c>
      <c r="Z1262" s="77">
        <v>0.57714285714285718</v>
      </c>
      <c r="AA1262" s="77">
        <v>0.48333747171617047</v>
      </c>
      <c r="AB1262" s="77">
        <v>0.41111111111111109</v>
      </c>
      <c r="AC1262" s="77">
        <v>2.1052631578947323E-2</v>
      </c>
      <c r="AD1262" s="76">
        <v>0.62015161227529825</v>
      </c>
      <c r="AE1262" s="77">
        <v>0.51997282154377</v>
      </c>
      <c r="AF1262" s="77">
        <v>0.4541619769872835</v>
      </c>
      <c r="AG1262" s="77">
        <v>0.79014077701179031</v>
      </c>
      <c r="AH1262" s="77">
        <v>0.61332712343304163</v>
      </c>
      <c r="AI1262" s="77">
        <v>0.55766877264944692</v>
      </c>
      <c r="AJ1262" s="77">
        <v>0.3974419495608682</v>
      </c>
      <c r="AK1262" s="77">
        <v>0.44722429141364078</v>
      </c>
      <c r="AL1262" s="77">
        <v>2.1052631578947323E-2</v>
      </c>
      <c r="AM1262" s="76">
        <v>0.53142880360211731</v>
      </c>
      <c r="AN1262" s="77">
        <v>0.65371222436475962</v>
      </c>
      <c r="AO1262" s="78">
        <v>0.28857295751781875</v>
      </c>
      <c r="AP1262" s="79">
        <v>0.47789220289183071</v>
      </c>
      <c r="AQ1262" s="70">
        <v>3</v>
      </c>
      <c r="AR1262" s="71">
        <v>3</v>
      </c>
      <c r="AS1262" s="71">
        <v>0</v>
      </c>
      <c r="AT1262" s="71">
        <v>0</v>
      </c>
      <c r="AU1262" s="71">
        <v>0</v>
      </c>
      <c r="AV1262" s="71" t="s">
        <v>3395</v>
      </c>
      <c r="AW1262" s="72" t="s">
        <v>3422</v>
      </c>
    </row>
    <row r="1263" spans="1:49">
      <c r="A1263" s="23" t="s">
        <v>5011</v>
      </c>
      <c r="B1263" s="23" t="s">
        <v>3742</v>
      </c>
      <c r="C1263" s="23" t="s">
        <v>2955</v>
      </c>
      <c r="D1263" s="24" t="s">
        <v>1636</v>
      </c>
      <c r="E1263" s="24" t="s">
        <v>1816</v>
      </c>
      <c r="F1263" s="24" t="s">
        <v>1826</v>
      </c>
      <c r="G1263" s="24" t="s">
        <v>1827</v>
      </c>
      <c r="H1263" s="76">
        <v>0.79511676763342876</v>
      </c>
      <c r="I1263" s="77">
        <v>0.63697379941860088</v>
      </c>
      <c r="J1263" s="77">
        <v>0.85588745457019022</v>
      </c>
      <c r="K1263" s="77">
        <v>0.70135691285334845</v>
      </c>
      <c r="L1263" s="77">
        <v>0.51657387699049062</v>
      </c>
      <c r="M1263" s="77">
        <v>0.88890505144730403</v>
      </c>
      <c r="N1263" s="77">
        <v>0.72869809188512047</v>
      </c>
      <c r="O1263" s="77" t="s">
        <v>3395</v>
      </c>
      <c r="P1263" s="77">
        <v>0.37091062277977876</v>
      </c>
      <c r="Q1263" s="77">
        <v>0.74109188510671342</v>
      </c>
      <c r="R1263" s="77">
        <v>0.18841717390817425</v>
      </c>
      <c r="S1263" s="77">
        <v>1</v>
      </c>
      <c r="T1263" s="77">
        <v>0.82016944784485535</v>
      </c>
      <c r="U1263" s="77">
        <v>0.53962966559156655</v>
      </c>
      <c r="V1263" s="77">
        <v>0.79191925133609897</v>
      </c>
      <c r="W1263" s="77">
        <v>0.3203468546524107</v>
      </c>
      <c r="X1263" s="77">
        <v>0.58563223200344472</v>
      </c>
      <c r="Y1263" s="77">
        <v>0.37854478726959717</v>
      </c>
      <c r="Z1263" s="77">
        <v>0.65714285714285714</v>
      </c>
      <c r="AA1263" s="77">
        <v>0.46562122505869419</v>
      </c>
      <c r="AB1263" s="77">
        <v>0.41111111111111109</v>
      </c>
      <c r="AC1263" s="77">
        <v>2.1052631578947323E-2</v>
      </c>
      <c r="AD1263" s="76">
        <v>0.76265934054073992</v>
      </c>
      <c r="AE1263" s="77">
        <v>0.64128891119120845</v>
      </c>
      <c r="AF1263" s="77">
        <v>0.46475452950744384</v>
      </c>
      <c r="AG1263" s="77">
        <v>0.91008472392242767</v>
      </c>
      <c r="AH1263" s="77">
        <v>0.66577445846383276</v>
      </c>
      <c r="AI1263" s="77">
        <v>0.45298954332792774</v>
      </c>
      <c r="AJ1263" s="77">
        <v>0.51784382220622716</v>
      </c>
      <c r="AK1263" s="77">
        <v>0.43836616808490264</v>
      </c>
      <c r="AL1263" s="77">
        <v>2.1052631578947323E-2</v>
      </c>
      <c r="AM1263" s="76">
        <v>0.62290092707979738</v>
      </c>
      <c r="AN1263" s="77">
        <v>0.67628290857139606</v>
      </c>
      <c r="AO1263" s="78">
        <v>0.32575420729002574</v>
      </c>
      <c r="AP1263" s="79">
        <v>0.52872170254448592</v>
      </c>
      <c r="AQ1263" s="70">
        <v>3</v>
      </c>
      <c r="AR1263" s="71">
        <v>0</v>
      </c>
      <c r="AS1263" s="71">
        <v>2</v>
      </c>
      <c r="AT1263" s="71">
        <v>0</v>
      </c>
      <c r="AU1263" s="71">
        <v>0</v>
      </c>
      <c r="AV1263" s="71" t="s">
        <v>3395</v>
      </c>
      <c r="AW1263" s="72" t="s">
        <v>3422</v>
      </c>
    </row>
    <row r="1264" spans="1:49">
      <c r="A1264" s="23" t="s">
        <v>5012</v>
      </c>
      <c r="B1264" s="23" t="s">
        <v>3742</v>
      </c>
      <c r="C1264" s="23" t="s">
        <v>2958</v>
      </c>
      <c r="D1264" s="24" t="s">
        <v>1636</v>
      </c>
      <c r="E1264" s="24" t="s">
        <v>1816</v>
      </c>
      <c r="F1264" s="24" t="s">
        <v>1826</v>
      </c>
      <c r="G1264" s="24" t="s">
        <v>1829</v>
      </c>
      <c r="H1264" s="76">
        <v>0.79511676763342876</v>
      </c>
      <c r="I1264" s="77">
        <v>0.49011878452115171</v>
      </c>
      <c r="J1264" s="77">
        <v>0.62369737981814743</v>
      </c>
      <c r="K1264" s="77">
        <v>0.50120350155854054</v>
      </c>
      <c r="L1264" s="77">
        <v>0.58203215198963687</v>
      </c>
      <c r="M1264" s="77">
        <v>0.63726073991197985</v>
      </c>
      <c r="N1264" s="77">
        <v>0.42315942622755864</v>
      </c>
      <c r="O1264" s="77" t="s">
        <v>3395</v>
      </c>
      <c r="P1264" s="77">
        <v>0.4026453100557521</v>
      </c>
      <c r="Q1264" s="77">
        <v>0.94261210885880797</v>
      </c>
      <c r="R1264" s="77">
        <v>0.49397405006457173</v>
      </c>
      <c r="S1264" s="77">
        <v>1</v>
      </c>
      <c r="T1264" s="77">
        <v>0.82016944784485535</v>
      </c>
      <c r="U1264" s="77">
        <v>0.50634133430529638</v>
      </c>
      <c r="V1264" s="77">
        <v>0.79191925133609897</v>
      </c>
      <c r="W1264" s="77">
        <v>0.69841691678064943</v>
      </c>
      <c r="X1264" s="77">
        <v>0.59519961200011418</v>
      </c>
      <c r="Y1264" s="77">
        <v>0.37854478726959717</v>
      </c>
      <c r="Z1264" s="77">
        <v>0.65714285714285714</v>
      </c>
      <c r="AA1264" s="77">
        <v>0.50140014606301642</v>
      </c>
      <c r="AB1264" s="77">
        <v>0.41111111111111109</v>
      </c>
      <c r="AC1264" s="77">
        <v>2.1052631578947323E-2</v>
      </c>
      <c r="AD1264" s="76">
        <v>0.63631097732424269</v>
      </c>
      <c r="AE1264" s="77">
        <v>0.50926022594869358</v>
      </c>
      <c r="AF1264" s="77">
        <v>0.71829307946168985</v>
      </c>
      <c r="AG1264" s="77">
        <v>0.91008472392242767</v>
      </c>
      <c r="AH1264" s="77">
        <v>0.64913029282069767</v>
      </c>
      <c r="AI1264" s="77">
        <v>0.64680826439038186</v>
      </c>
      <c r="AJ1264" s="77">
        <v>0.51784382220622716</v>
      </c>
      <c r="AK1264" s="77">
        <v>0.45625562858706376</v>
      </c>
      <c r="AL1264" s="77">
        <v>2.1052631578947323E-2</v>
      </c>
      <c r="AM1264" s="76">
        <v>0.6212880942448753</v>
      </c>
      <c r="AN1264" s="77">
        <v>0.73534109371116907</v>
      </c>
      <c r="AO1264" s="78">
        <v>0.3317173607907461</v>
      </c>
      <c r="AP1264" s="79">
        <v>0.54796646563152163</v>
      </c>
      <c r="AQ1264" s="70">
        <v>3</v>
      </c>
      <c r="AR1264" s="71">
        <v>3</v>
      </c>
      <c r="AS1264" s="71">
        <v>0</v>
      </c>
      <c r="AT1264" s="71">
        <v>0</v>
      </c>
      <c r="AU1264" s="71">
        <v>0</v>
      </c>
      <c r="AV1264" s="71" t="s">
        <v>3395</v>
      </c>
      <c r="AW1264" s="72" t="s">
        <v>3422</v>
      </c>
    </row>
    <row r="1265" spans="1:49">
      <c r="A1265" s="23" t="s">
        <v>5013</v>
      </c>
      <c r="B1265" s="23" t="s">
        <v>3742</v>
      </c>
      <c r="C1265" s="23" t="s">
        <v>2960</v>
      </c>
      <c r="D1265" s="24" t="s">
        <v>1636</v>
      </c>
      <c r="E1265" s="24" t="s">
        <v>1816</v>
      </c>
      <c r="F1265" s="24" t="s">
        <v>1826</v>
      </c>
      <c r="G1265" s="24" t="s">
        <v>1831</v>
      </c>
      <c r="H1265" s="76">
        <v>0.79511676763342876</v>
      </c>
      <c r="I1265" s="77">
        <v>0.49299732257630091</v>
      </c>
      <c r="J1265" s="77">
        <v>0.38730556173852088</v>
      </c>
      <c r="K1265" s="77">
        <v>0.45499503407496555</v>
      </c>
      <c r="L1265" s="77">
        <v>0.57123253595189549</v>
      </c>
      <c r="M1265" s="77">
        <v>0.10343370130787777</v>
      </c>
      <c r="N1265" s="77">
        <v>0.56874011425037785</v>
      </c>
      <c r="O1265" s="77" t="s">
        <v>3395</v>
      </c>
      <c r="P1265" s="77">
        <v>0.17806678941170051</v>
      </c>
      <c r="Q1265" s="77">
        <v>0.81429979476917413</v>
      </c>
      <c r="R1265" s="77">
        <v>0.39782969994148454</v>
      </c>
      <c r="S1265" s="77">
        <v>1</v>
      </c>
      <c r="T1265" s="77">
        <v>0.82016944784485535</v>
      </c>
      <c r="U1265" s="77">
        <v>0.59858946825545833</v>
      </c>
      <c r="V1265" s="77">
        <v>0.79191925133609897</v>
      </c>
      <c r="W1265" s="77">
        <v>0.54520600424225463</v>
      </c>
      <c r="X1265" s="77">
        <v>0.47675061332164737</v>
      </c>
      <c r="Y1265" s="77">
        <v>0.37854478726959717</v>
      </c>
      <c r="Z1265" s="77">
        <v>0.65714285714285714</v>
      </c>
      <c r="AA1265" s="77">
        <v>0.46562122505869419</v>
      </c>
      <c r="AB1265" s="77">
        <v>0.41111111111111109</v>
      </c>
      <c r="AC1265" s="77">
        <v>2.1052631578947323E-2</v>
      </c>
      <c r="AD1265" s="76">
        <v>0.55847321731608346</v>
      </c>
      <c r="AE1265" s="77">
        <v>0.37529363499936341</v>
      </c>
      <c r="AF1265" s="77">
        <v>0.60606474735532934</v>
      </c>
      <c r="AG1265" s="77">
        <v>0.91008472392242767</v>
      </c>
      <c r="AH1265" s="77">
        <v>0.69525435979577865</v>
      </c>
      <c r="AI1265" s="77">
        <v>0.51097830878195105</v>
      </c>
      <c r="AJ1265" s="77">
        <v>0.51784382220622716</v>
      </c>
      <c r="AK1265" s="77">
        <v>0.43836616808490264</v>
      </c>
      <c r="AL1265" s="77">
        <v>2.1052631578947323E-2</v>
      </c>
      <c r="AM1265" s="76">
        <v>0.51327719989025866</v>
      </c>
      <c r="AN1265" s="77">
        <v>0.70543913083338572</v>
      </c>
      <c r="AO1265" s="78">
        <v>0.32575420729002574</v>
      </c>
      <c r="AP1265" s="79">
        <v>0.50262119812095152</v>
      </c>
      <c r="AQ1265" s="70">
        <v>3</v>
      </c>
      <c r="AR1265" s="71">
        <v>1</v>
      </c>
      <c r="AS1265" s="71">
        <v>0</v>
      </c>
      <c r="AT1265" s="71">
        <v>0</v>
      </c>
      <c r="AU1265" s="71">
        <v>0</v>
      </c>
      <c r="AV1265" s="71" t="s">
        <v>3395</v>
      </c>
      <c r="AW1265" s="72" t="s">
        <v>3422</v>
      </c>
    </row>
    <row r="1266" spans="1:49">
      <c r="A1266" s="23" t="s">
        <v>5014</v>
      </c>
      <c r="B1266" s="23" t="s">
        <v>3742</v>
      </c>
      <c r="C1266" s="23" t="s">
        <v>2963</v>
      </c>
      <c r="D1266" s="24" t="s">
        <v>1636</v>
      </c>
      <c r="E1266" s="24" t="s">
        <v>1843</v>
      </c>
      <c r="F1266" s="24" t="s">
        <v>1844</v>
      </c>
      <c r="G1266" s="24" t="s">
        <v>1845</v>
      </c>
      <c r="H1266" s="76">
        <v>0.76070473499480129</v>
      </c>
      <c r="I1266" s="77">
        <v>0.36280798362291078</v>
      </c>
      <c r="J1266" s="77">
        <v>0.23406061969858094</v>
      </c>
      <c r="K1266" s="77">
        <v>0.34294476984428168</v>
      </c>
      <c r="L1266" s="77">
        <v>0.59578644866660802</v>
      </c>
      <c r="M1266" s="77">
        <v>0.20264039278864754</v>
      </c>
      <c r="N1266" s="77">
        <v>9.6908027384402795E-2</v>
      </c>
      <c r="O1266" s="77" t="s">
        <v>3395</v>
      </c>
      <c r="P1266" s="77">
        <v>0.32992643398674093</v>
      </c>
      <c r="Q1266" s="77">
        <v>0.63139259448335938</v>
      </c>
      <c r="R1266" s="77">
        <v>0.46732085996324302</v>
      </c>
      <c r="S1266" s="77">
        <v>0.94117647058823528</v>
      </c>
      <c r="T1266" s="77">
        <v>0.47081373622833583</v>
      </c>
      <c r="U1266" s="77">
        <v>0.47784264628388429</v>
      </c>
      <c r="V1266" s="77">
        <v>0.65767621790684549</v>
      </c>
      <c r="W1266" s="77">
        <v>0.80914829742038286</v>
      </c>
      <c r="X1266" s="77">
        <v>0.2790122387336017</v>
      </c>
      <c r="Y1266" s="77">
        <v>0.31435167537709474</v>
      </c>
      <c r="Z1266" s="77">
        <v>0.61142857142857143</v>
      </c>
      <c r="AA1266" s="77">
        <v>0.43870239247879084</v>
      </c>
      <c r="AB1266" s="77">
        <v>0.41111111111111109</v>
      </c>
      <c r="AC1266" s="77">
        <v>2.1052631578947323E-2</v>
      </c>
      <c r="AD1266" s="76">
        <v>0.45252444610543102</v>
      </c>
      <c r="AE1266" s="77">
        <v>0.31364121453413618</v>
      </c>
      <c r="AF1266" s="77">
        <v>0.5493567272233012</v>
      </c>
      <c r="AG1266" s="77">
        <v>0.70599510340828553</v>
      </c>
      <c r="AH1266" s="77">
        <v>0.56775943209536495</v>
      </c>
      <c r="AI1266" s="77">
        <v>0.54408026807699228</v>
      </c>
      <c r="AJ1266" s="77">
        <v>0.46289012340283309</v>
      </c>
      <c r="AK1266" s="77">
        <v>0.42490675179495097</v>
      </c>
      <c r="AL1266" s="77">
        <v>2.1052631578947323E-2</v>
      </c>
      <c r="AM1266" s="76">
        <v>0.43850746262095619</v>
      </c>
      <c r="AN1266" s="77">
        <v>0.60594493452688092</v>
      </c>
      <c r="AO1266" s="78">
        <v>0.30294983559224381</v>
      </c>
      <c r="AP1266" s="79">
        <v>0.44045592911157794</v>
      </c>
      <c r="AQ1266" s="70">
        <v>3</v>
      </c>
      <c r="AR1266" s="71">
        <v>3</v>
      </c>
      <c r="AS1266" s="71">
        <v>2</v>
      </c>
      <c r="AT1266" s="71">
        <v>0</v>
      </c>
      <c r="AU1266" s="71">
        <v>0</v>
      </c>
      <c r="AV1266" s="71" t="s">
        <v>3395</v>
      </c>
      <c r="AW1266" s="72" t="s">
        <v>3422</v>
      </c>
    </row>
    <row r="1267" spans="1:49">
      <c r="A1267" s="23" t="s">
        <v>5015</v>
      </c>
      <c r="B1267" s="23" t="s">
        <v>3748</v>
      </c>
      <c r="C1267" s="23" t="s">
        <v>2965</v>
      </c>
      <c r="D1267" s="24" t="s">
        <v>1636</v>
      </c>
      <c r="E1267" s="24" t="s">
        <v>1843</v>
      </c>
      <c r="F1267" s="24" t="s">
        <v>1844</v>
      </c>
      <c r="G1267" s="24" t="s">
        <v>1847</v>
      </c>
      <c r="H1267" s="76">
        <v>0.76070473499480129</v>
      </c>
      <c r="I1267" s="77">
        <v>0.33861151855975008</v>
      </c>
      <c r="J1267" s="77">
        <v>0</v>
      </c>
      <c r="K1267" s="77">
        <v>0.46765138163916864</v>
      </c>
      <c r="L1267" s="77">
        <v>0.56738833660751553</v>
      </c>
      <c r="M1267" s="77">
        <v>0.40046513580504972</v>
      </c>
      <c r="N1267" s="77">
        <v>1.5974698770969353E-2</v>
      </c>
      <c r="O1267" s="77" t="s">
        <v>3395</v>
      </c>
      <c r="P1267" s="77">
        <v>2.3199963144527769E-2</v>
      </c>
      <c r="Q1267" s="77">
        <v>0.49813240135511938</v>
      </c>
      <c r="R1267" s="77">
        <v>0.689059597752672</v>
      </c>
      <c r="S1267" s="77">
        <v>0.94117647058823528</v>
      </c>
      <c r="T1267" s="77">
        <v>0.47081373622833583</v>
      </c>
      <c r="U1267" s="77">
        <v>0.48324299595186287</v>
      </c>
      <c r="V1267" s="77">
        <v>0.65767621790684549</v>
      </c>
      <c r="W1267" s="77">
        <v>0.86841901689073597</v>
      </c>
      <c r="X1267" s="77">
        <v>0.23999143933441613</v>
      </c>
      <c r="Y1267" s="77">
        <v>0.31435167537709474</v>
      </c>
      <c r="Z1267" s="77">
        <v>0.61142857142857143</v>
      </c>
      <c r="AA1267" s="77">
        <v>0.43870239247879084</v>
      </c>
      <c r="AB1267" s="77">
        <v>0.41111111111111109</v>
      </c>
      <c r="AC1267" s="77">
        <v>2.1052631578947323E-2</v>
      </c>
      <c r="AD1267" s="76">
        <v>0.36643875118485042</v>
      </c>
      <c r="AE1267" s="77">
        <v>0.29493590319344615</v>
      </c>
      <c r="AF1267" s="77">
        <v>0.59359599955389575</v>
      </c>
      <c r="AG1267" s="77">
        <v>0.70599510340828553</v>
      </c>
      <c r="AH1267" s="77">
        <v>0.57045960692935416</v>
      </c>
      <c r="AI1267" s="77">
        <v>0.554205228112576</v>
      </c>
      <c r="AJ1267" s="77">
        <v>0.46289012340283309</v>
      </c>
      <c r="AK1267" s="77">
        <v>0.42490675179495097</v>
      </c>
      <c r="AL1267" s="77">
        <v>2.1052631578947323E-2</v>
      </c>
      <c r="AM1267" s="76">
        <v>0.41832355131073079</v>
      </c>
      <c r="AN1267" s="77">
        <v>0.61021997948340523</v>
      </c>
      <c r="AO1267" s="78">
        <v>0.30294983559224381</v>
      </c>
      <c r="AP1267" s="79">
        <v>0.43493855831542094</v>
      </c>
      <c r="AQ1267" s="70">
        <v>3</v>
      </c>
      <c r="AR1267" s="71">
        <v>3</v>
      </c>
      <c r="AS1267" s="71">
        <v>2</v>
      </c>
      <c r="AT1267" s="71">
        <v>0</v>
      </c>
      <c r="AU1267" s="71">
        <v>0</v>
      </c>
      <c r="AV1267" s="71" t="s">
        <v>3395</v>
      </c>
      <c r="AW1267" s="72" t="s">
        <v>3422</v>
      </c>
    </row>
    <row r="1268" spans="1:49">
      <c r="A1268" s="23" t="s">
        <v>5016</v>
      </c>
      <c r="B1268" s="23" t="s">
        <v>3748</v>
      </c>
      <c r="C1268" s="23" t="s">
        <v>2970</v>
      </c>
      <c r="D1268" s="24" t="s">
        <v>1636</v>
      </c>
      <c r="E1268" s="24" t="s">
        <v>1857</v>
      </c>
      <c r="F1268" s="24" t="s">
        <v>1858</v>
      </c>
      <c r="G1268" s="24" t="s">
        <v>1859</v>
      </c>
      <c r="H1268" s="76">
        <v>0.74275948016721283</v>
      </c>
      <c r="I1268" s="77">
        <v>0.68883552413849936</v>
      </c>
      <c r="J1268" s="77">
        <v>1</v>
      </c>
      <c r="K1268" s="77">
        <v>0</v>
      </c>
      <c r="L1268" s="77">
        <v>0.81369017842254487</v>
      </c>
      <c r="M1268" s="77">
        <v>1</v>
      </c>
      <c r="N1268" s="77">
        <v>1</v>
      </c>
      <c r="O1268" s="77" t="s">
        <v>3395</v>
      </c>
      <c r="P1268" s="77">
        <v>0.27587692382891982</v>
      </c>
      <c r="Q1268" s="77">
        <v>0.5</v>
      </c>
      <c r="R1268" s="77">
        <v>0.70881308692557454</v>
      </c>
      <c r="S1268" s="77">
        <v>0.98823529411764777</v>
      </c>
      <c r="T1268" s="77">
        <v>0.16844919786096257</v>
      </c>
      <c r="U1268" s="77">
        <v>0.54151196156867576</v>
      </c>
      <c r="V1268" s="77">
        <v>0.31631788113834969</v>
      </c>
      <c r="W1268" s="77">
        <v>0.87622933827034111</v>
      </c>
      <c r="X1268" s="77">
        <v>0.56889829969790062</v>
      </c>
      <c r="Y1268" s="77">
        <v>0.41256713657262334</v>
      </c>
      <c r="Z1268" s="77">
        <v>0.67428571428571438</v>
      </c>
      <c r="AA1268" s="77">
        <v>0.50304284638249441</v>
      </c>
      <c r="AB1268" s="77">
        <v>0.41111111111111109</v>
      </c>
      <c r="AC1268" s="77">
        <v>2.1052631578947323E-2</v>
      </c>
      <c r="AD1268" s="76">
        <v>0.81053166810190402</v>
      </c>
      <c r="AE1268" s="77">
        <v>0.61791342045029296</v>
      </c>
      <c r="AF1268" s="77">
        <v>0.60440654346278722</v>
      </c>
      <c r="AG1268" s="77">
        <v>0.57834224598930517</v>
      </c>
      <c r="AH1268" s="77">
        <v>0.42891492135351272</v>
      </c>
      <c r="AI1268" s="77">
        <v>0.72256381898412081</v>
      </c>
      <c r="AJ1268" s="77">
        <v>0.54342642542916886</v>
      </c>
      <c r="AK1268" s="77">
        <v>0.45707697874680275</v>
      </c>
      <c r="AL1268" s="77">
        <v>2.1052631578947323E-2</v>
      </c>
      <c r="AM1268" s="76">
        <v>0.67761721067166147</v>
      </c>
      <c r="AN1268" s="77">
        <v>0.57660699544231286</v>
      </c>
      <c r="AO1268" s="78">
        <v>0.34051867858497298</v>
      </c>
      <c r="AP1268" s="79">
        <v>0.52104401410098777</v>
      </c>
      <c r="AQ1268" s="70">
        <v>3</v>
      </c>
      <c r="AR1268" s="71">
        <v>3</v>
      </c>
      <c r="AS1268" s="71">
        <v>0</v>
      </c>
      <c r="AT1268" s="71">
        <v>1</v>
      </c>
      <c r="AU1268" s="71">
        <v>0</v>
      </c>
      <c r="AV1268" s="71" t="s">
        <v>3395</v>
      </c>
      <c r="AW1268" s="72" t="s">
        <v>3422</v>
      </c>
    </row>
    <row r="1269" spans="1:49">
      <c r="A1269" s="23" t="s">
        <v>5017</v>
      </c>
      <c r="B1269" s="23" t="s">
        <v>3748</v>
      </c>
      <c r="C1269" s="23" t="s">
        <v>2972</v>
      </c>
      <c r="D1269" s="24" t="s">
        <v>1636</v>
      </c>
      <c r="E1269" s="24" t="s">
        <v>1857</v>
      </c>
      <c r="F1269" s="24" t="s">
        <v>1858</v>
      </c>
      <c r="G1269" s="24" t="s">
        <v>1861</v>
      </c>
      <c r="H1269" s="76">
        <v>0.74275948016721283</v>
      </c>
      <c r="I1269" s="77">
        <v>0.68176917700364759</v>
      </c>
      <c r="J1269" s="77">
        <v>1</v>
      </c>
      <c r="K1269" s="77">
        <v>0</v>
      </c>
      <c r="L1269" s="77">
        <v>0.81369017842254487</v>
      </c>
      <c r="M1269" s="77">
        <v>1</v>
      </c>
      <c r="N1269" s="77">
        <v>1</v>
      </c>
      <c r="O1269" s="77" t="s">
        <v>3395</v>
      </c>
      <c r="P1269" s="77">
        <v>0.34485777716866317</v>
      </c>
      <c r="Q1269" s="77">
        <v>0.47226962300686748</v>
      </c>
      <c r="R1269" s="77">
        <v>0.64950685385014606</v>
      </c>
      <c r="S1269" s="77">
        <v>0.98823529411764777</v>
      </c>
      <c r="T1269" s="77">
        <v>0.16844919786096257</v>
      </c>
      <c r="U1269" s="77">
        <v>0.49470552781244842</v>
      </c>
      <c r="V1269" s="77">
        <v>0.31631788113834969</v>
      </c>
      <c r="W1269" s="77">
        <v>0.85036894178074685</v>
      </c>
      <c r="X1269" s="77">
        <v>0.38316243033271691</v>
      </c>
      <c r="Y1269" s="77">
        <v>0.41256713657262334</v>
      </c>
      <c r="Z1269" s="77">
        <v>0.67428571428571438</v>
      </c>
      <c r="AA1269" s="77">
        <v>0.46726392537817218</v>
      </c>
      <c r="AB1269" s="77">
        <v>0.41111111111111109</v>
      </c>
      <c r="AC1269" s="77">
        <v>2.1052631578947323E-2</v>
      </c>
      <c r="AD1269" s="76">
        <v>0.80817621905695347</v>
      </c>
      <c r="AE1269" s="77">
        <v>0.63170959111824165</v>
      </c>
      <c r="AF1269" s="77">
        <v>0.56088823842850677</v>
      </c>
      <c r="AG1269" s="77">
        <v>0.57834224598930517</v>
      </c>
      <c r="AH1269" s="77">
        <v>0.40551170447539908</v>
      </c>
      <c r="AI1269" s="77">
        <v>0.61676568605673188</v>
      </c>
      <c r="AJ1269" s="77">
        <v>0.54342642542916886</v>
      </c>
      <c r="AK1269" s="77">
        <v>0.43918751824464164</v>
      </c>
      <c r="AL1269" s="77">
        <v>2.1052631578947323E-2</v>
      </c>
      <c r="AM1269" s="76">
        <v>0.66692468286790074</v>
      </c>
      <c r="AN1269" s="77">
        <v>0.53353987884047871</v>
      </c>
      <c r="AO1269" s="78">
        <v>0.33455552508425263</v>
      </c>
      <c r="AP1269" s="79">
        <v>0.50180205073085515</v>
      </c>
      <c r="AQ1269" s="70">
        <v>3</v>
      </c>
      <c r="AR1269" s="71">
        <v>3</v>
      </c>
      <c r="AS1269" s="71">
        <v>0</v>
      </c>
      <c r="AT1269" s="71">
        <v>1</v>
      </c>
      <c r="AU1269" s="71">
        <v>0</v>
      </c>
      <c r="AV1269" s="71" t="s">
        <v>3395</v>
      </c>
      <c r="AW1269" s="72" t="s">
        <v>3422</v>
      </c>
    </row>
    <row r="1270" spans="1:49">
      <c r="A1270" s="23" t="s">
        <v>5018</v>
      </c>
      <c r="B1270" s="23" t="s">
        <v>3748</v>
      </c>
      <c r="C1270" s="23" t="s">
        <v>2974</v>
      </c>
      <c r="D1270" s="24" t="s">
        <v>1879</v>
      </c>
      <c r="E1270" s="24" t="s">
        <v>1880</v>
      </c>
      <c r="F1270" s="24" t="s">
        <v>1881</v>
      </c>
      <c r="G1270" s="24" t="s">
        <v>1884</v>
      </c>
      <c r="H1270" s="76">
        <v>0.38072281177829181</v>
      </c>
      <c r="I1270" s="77">
        <v>0.63418217744589256</v>
      </c>
      <c r="J1270" s="77">
        <v>0.67960222468963294</v>
      </c>
      <c r="K1270" s="77" t="s">
        <v>3395</v>
      </c>
      <c r="L1270" s="77">
        <v>0.33851875965706829</v>
      </c>
      <c r="M1270" s="77">
        <v>0.14363458857829159</v>
      </c>
      <c r="N1270" s="77">
        <v>0.53335932785878226</v>
      </c>
      <c r="O1270" s="77" t="s">
        <v>3395</v>
      </c>
      <c r="P1270" s="77">
        <v>0.25</v>
      </c>
      <c r="Q1270" s="77">
        <v>0.84789008832188417</v>
      </c>
      <c r="R1270" s="77">
        <v>0.61821929603541959</v>
      </c>
      <c r="S1270" s="77">
        <v>0.44705882352941145</v>
      </c>
      <c r="T1270" s="77">
        <v>0.40151085625926164</v>
      </c>
      <c r="U1270" s="77">
        <v>0.50113106295358689</v>
      </c>
      <c r="V1270" s="77">
        <v>0.60975945832832612</v>
      </c>
      <c r="W1270" s="77">
        <v>0.91338267414313057</v>
      </c>
      <c r="X1270" s="77">
        <v>0.54964545417440269</v>
      </c>
      <c r="Y1270" s="77">
        <v>0.7024373089512268</v>
      </c>
      <c r="Z1270" s="77">
        <v>0.37714285714285711</v>
      </c>
      <c r="AA1270" s="77">
        <v>0.37616962290248812</v>
      </c>
      <c r="AB1270" s="77" t="s">
        <v>3395</v>
      </c>
      <c r="AC1270" s="77">
        <v>0.6947368421052631</v>
      </c>
      <c r="AD1270" s="76">
        <v>0.5648357379712724</v>
      </c>
      <c r="AE1270" s="77">
        <v>0.31637816902353555</v>
      </c>
      <c r="AF1270" s="77">
        <v>0.73305469217865182</v>
      </c>
      <c r="AG1270" s="77">
        <v>0.42428483989433652</v>
      </c>
      <c r="AH1270" s="77">
        <v>0.55544526064095656</v>
      </c>
      <c r="AI1270" s="77">
        <v>0.73151406415876663</v>
      </c>
      <c r="AJ1270" s="77">
        <v>0.5397900830470419</v>
      </c>
      <c r="AK1270" s="77">
        <v>0.37616962290248812</v>
      </c>
      <c r="AL1270" s="77">
        <v>0.6947368421052631</v>
      </c>
      <c r="AM1270" s="76">
        <v>0.53808953305781992</v>
      </c>
      <c r="AN1270" s="77">
        <v>0.57041472156468653</v>
      </c>
      <c r="AO1270" s="78">
        <v>0.53689884935159771</v>
      </c>
      <c r="AP1270" s="79">
        <v>0.5483592339806842</v>
      </c>
      <c r="AQ1270" s="70">
        <v>3</v>
      </c>
      <c r="AR1270" s="71">
        <v>3</v>
      </c>
      <c r="AS1270" s="71">
        <v>2</v>
      </c>
      <c r="AT1270" s="71">
        <v>0</v>
      </c>
      <c r="AU1270" s="71">
        <v>0</v>
      </c>
      <c r="AV1270" s="71" t="s">
        <v>3395</v>
      </c>
      <c r="AW1270" s="72" t="s">
        <v>3419</v>
      </c>
    </row>
    <row r="1271" spans="1:49">
      <c r="A1271" s="23" t="s">
        <v>5019</v>
      </c>
      <c r="B1271" s="23" t="s">
        <v>3748</v>
      </c>
      <c r="C1271" s="23" t="s">
        <v>2976</v>
      </c>
      <c r="D1271" s="24" t="s">
        <v>1879</v>
      </c>
      <c r="E1271" s="24" t="s">
        <v>1880</v>
      </c>
      <c r="F1271" s="24" t="s">
        <v>1881</v>
      </c>
      <c r="G1271" s="24" t="s">
        <v>1886</v>
      </c>
      <c r="H1271" s="76">
        <v>0.38072281177829181</v>
      </c>
      <c r="I1271" s="77">
        <v>0.63234292950604865</v>
      </c>
      <c r="J1271" s="77">
        <v>0.8608371703486859</v>
      </c>
      <c r="K1271" s="77" t="s">
        <v>3395</v>
      </c>
      <c r="L1271" s="77">
        <v>0.40779145362061131</v>
      </c>
      <c r="M1271" s="77">
        <v>0.54573425407602305</v>
      </c>
      <c r="N1271" s="77">
        <v>0.76212052361832983</v>
      </c>
      <c r="O1271" s="77" t="s">
        <v>3395</v>
      </c>
      <c r="P1271" s="77">
        <v>4.1076768328364544E-2</v>
      </c>
      <c r="Q1271" s="77">
        <v>0.79533739968662465</v>
      </c>
      <c r="R1271" s="77">
        <v>0.61593564642513565</v>
      </c>
      <c r="S1271" s="77">
        <v>0.44705882352941145</v>
      </c>
      <c r="T1271" s="77">
        <v>0.40151085625926164</v>
      </c>
      <c r="U1271" s="77">
        <v>0.51098160121358205</v>
      </c>
      <c r="V1271" s="77">
        <v>0.60975945832832612</v>
      </c>
      <c r="W1271" s="77">
        <v>0.88384313396077141</v>
      </c>
      <c r="X1271" s="77">
        <v>0.54964545417440269</v>
      </c>
      <c r="Y1271" s="77">
        <v>0.7024373089512268</v>
      </c>
      <c r="Z1271" s="77">
        <v>0.37714285714285711</v>
      </c>
      <c r="AA1271" s="77">
        <v>0.30461178089384366</v>
      </c>
      <c r="AB1271" s="77" t="s">
        <v>3395</v>
      </c>
      <c r="AC1271" s="77">
        <v>0.6947368421052631</v>
      </c>
      <c r="AD1271" s="76">
        <v>0.62463430387767549</v>
      </c>
      <c r="AE1271" s="77">
        <v>0.43918074991083217</v>
      </c>
      <c r="AF1271" s="77">
        <v>0.70563652305588009</v>
      </c>
      <c r="AG1271" s="77">
        <v>0.42428483989433652</v>
      </c>
      <c r="AH1271" s="77">
        <v>0.56037052977095403</v>
      </c>
      <c r="AI1271" s="77">
        <v>0.716744294067587</v>
      </c>
      <c r="AJ1271" s="77">
        <v>0.5397900830470419</v>
      </c>
      <c r="AK1271" s="77">
        <v>0.30461178089384366</v>
      </c>
      <c r="AL1271" s="77">
        <v>0.6947368421052631</v>
      </c>
      <c r="AM1271" s="76">
        <v>0.58981719228146257</v>
      </c>
      <c r="AN1271" s="77">
        <v>0.56713322124429244</v>
      </c>
      <c r="AO1271" s="78">
        <v>0.51304623534871618</v>
      </c>
      <c r="AP1271" s="79">
        <v>0.55619084250499973</v>
      </c>
      <c r="AQ1271" s="70">
        <v>3</v>
      </c>
      <c r="AR1271" s="71">
        <v>0</v>
      </c>
      <c r="AS1271" s="71">
        <v>2</v>
      </c>
      <c r="AT1271" s="71">
        <v>0</v>
      </c>
      <c r="AU1271" s="71">
        <v>0</v>
      </c>
      <c r="AV1271" s="71" t="s">
        <v>3395</v>
      </c>
      <c r="AW1271" s="72" t="s">
        <v>3419</v>
      </c>
    </row>
    <row r="1272" spans="1:49">
      <c r="A1272" s="23" t="s">
        <v>5020</v>
      </c>
      <c r="B1272" s="23" t="s">
        <v>3748</v>
      </c>
      <c r="C1272" s="23" t="s">
        <v>2979</v>
      </c>
      <c r="D1272" s="24" t="s">
        <v>1879</v>
      </c>
      <c r="E1272" s="24" t="s">
        <v>1880</v>
      </c>
      <c r="F1272" s="24" t="s">
        <v>1881</v>
      </c>
      <c r="G1272" s="24" t="s">
        <v>1892</v>
      </c>
      <c r="H1272" s="76">
        <v>0.38072281177829181</v>
      </c>
      <c r="I1272" s="77">
        <v>0.6199776280672179</v>
      </c>
      <c r="J1272" s="77">
        <v>0.91570897763790637</v>
      </c>
      <c r="K1272" s="77" t="s">
        <v>3395</v>
      </c>
      <c r="L1272" s="77">
        <v>0.34792607889697047</v>
      </c>
      <c r="M1272" s="77">
        <v>0.90974005201735308</v>
      </c>
      <c r="N1272" s="77">
        <v>0.80182539361418559</v>
      </c>
      <c r="O1272" s="77" t="s">
        <v>3395</v>
      </c>
      <c r="P1272" s="77">
        <v>0.44924474386576541</v>
      </c>
      <c r="Q1272" s="77">
        <v>0.85577087530824514</v>
      </c>
      <c r="R1272" s="77">
        <v>0.15120421472736154</v>
      </c>
      <c r="S1272" s="77">
        <v>0.44705882352941145</v>
      </c>
      <c r="T1272" s="77">
        <v>0.40151085625926164</v>
      </c>
      <c r="U1272" s="77">
        <v>0.65218561037037659</v>
      </c>
      <c r="V1272" s="77">
        <v>0.60975945832832612</v>
      </c>
      <c r="W1272" s="77">
        <v>0.61642796046521442</v>
      </c>
      <c r="X1272" s="77">
        <v>0.54964545417440269</v>
      </c>
      <c r="Y1272" s="77">
        <v>0.7024373089512268</v>
      </c>
      <c r="Z1272" s="77">
        <v>0.37714285714285711</v>
      </c>
      <c r="AA1272" s="77">
        <v>0.30461178089384366</v>
      </c>
      <c r="AB1272" s="77" t="s">
        <v>3395</v>
      </c>
      <c r="AC1272" s="77">
        <v>0.6947368421052631</v>
      </c>
      <c r="AD1272" s="76">
        <v>0.63880313916113873</v>
      </c>
      <c r="AE1272" s="77">
        <v>0.62718406709856866</v>
      </c>
      <c r="AF1272" s="77">
        <v>0.50348754501780335</v>
      </c>
      <c r="AG1272" s="77">
        <v>0.42428483989433652</v>
      </c>
      <c r="AH1272" s="77">
        <v>0.6309725343493513</v>
      </c>
      <c r="AI1272" s="77">
        <v>0.58303670731980861</v>
      </c>
      <c r="AJ1272" s="77">
        <v>0.5397900830470419</v>
      </c>
      <c r="AK1272" s="77">
        <v>0.30461178089384366</v>
      </c>
      <c r="AL1272" s="77">
        <v>0.6947368421052631</v>
      </c>
      <c r="AM1272" s="76">
        <v>0.58982491709250362</v>
      </c>
      <c r="AN1272" s="77">
        <v>0.54609802718783207</v>
      </c>
      <c r="AO1272" s="78">
        <v>0.51304623534871618</v>
      </c>
      <c r="AP1272" s="79">
        <v>0.54920880434761887</v>
      </c>
      <c r="AQ1272" s="70">
        <v>3</v>
      </c>
      <c r="AR1272" s="71">
        <v>0</v>
      </c>
      <c r="AS1272" s="71">
        <v>2</v>
      </c>
      <c r="AT1272" s="71">
        <v>0</v>
      </c>
      <c r="AU1272" s="71">
        <v>0</v>
      </c>
      <c r="AV1272" s="71" t="s">
        <v>3395</v>
      </c>
      <c r="AW1272" s="72" t="s">
        <v>3419</v>
      </c>
    </row>
    <row r="1273" spans="1:49">
      <c r="A1273" s="23" t="s">
        <v>5021</v>
      </c>
      <c r="B1273" s="23" t="s">
        <v>3748</v>
      </c>
      <c r="C1273" s="23" t="s">
        <v>2981</v>
      </c>
      <c r="D1273" s="24" t="s">
        <v>1879</v>
      </c>
      <c r="E1273" s="24" t="s">
        <v>1880</v>
      </c>
      <c r="F1273" s="24" t="s">
        <v>1896</v>
      </c>
      <c r="G1273" s="24" t="s">
        <v>1899</v>
      </c>
      <c r="H1273" s="76">
        <v>0.38072281177829181</v>
      </c>
      <c r="I1273" s="77">
        <v>0.6427464019661282</v>
      </c>
      <c r="J1273" s="77">
        <v>0.77619084607677391</v>
      </c>
      <c r="K1273" s="77" t="s">
        <v>3395</v>
      </c>
      <c r="L1273" s="77">
        <v>0.19923759402754568</v>
      </c>
      <c r="M1273" s="77">
        <v>0.96598052390814204</v>
      </c>
      <c r="N1273" s="77">
        <v>0.80378362062018671</v>
      </c>
      <c r="O1273" s="77" t="s">
        <v>3395</v>
      </c>
      <c r="P1273" s="77">
        <v>0.44392334932479482</v>
      </c>
      <c r="Q1273" s="77">
        <v>0.76259225948792997</v>
      </c>
      <c r="R1273" s="77">
        <v>0.1628907205783004</v>
      </c>
      <c r="S1273" s="77">
        <v>0.24705882352941277</v>
      </c>
      <c r="T1273" s="77">
        <v>0.30293151214483599</v>
      </c>
      <c r="U1273" s="77">
        <v>0.51330835484052129</v>
      </c>
      <c r="V1273" s="77">
        <v>0.58609332579908235</v>
      </c>
      <c r="W1273" s="77">
        <v>0.79374109259883141</v>
      </c>
      <c r="X1273" s="77">
        <v>0.54964545417440269</v>
      </c>
      <c r="Y1273" s="77">
        <v>0.54114480482592575</v>
      </c>
      <c r="Z1273" s="77">
        <v>0.48</v>
      </c>
      <c r="AA1273" s="77">
        <v>0.32436759059448439</v>
      </c>
      <c r="AB1273" s="77" t="s">
        <v>3395</v>
      </c>
      <c r="AC1273" s="77">
        <v>0.6947368421052631</v>
      </c>
      <c r="AD1273" s="76">
        <v>0.59988668660706457</v>
      </c>
      <c r="AE1273" s="77">
        <v>0.60323127197016735</v>
      </c>
      <c r="AF1273" s="77">
        <v>0.46274149003311515</v>
      </c>
      <c r="AG1273" s="77">
        <v>0.27499516783712441</v>
      </c>
      <c r="AH1273" s="77">
        <v>0.54970084031980182</v>
      </c>
      <c r="AI1273" s="77">
        <v>0.671693273386617</v>
      </c>
      <c r="AJ1273" s="77">
        <v>0.51057240241296287</v>
      </c>
      <c r="AK1273" s="77">
        <v>0.32436759059448439</v>
      </c>
      <c r="AL1273" s="77">
        <v>0.6947368421052631</v>
      </c>
      <c r="AM1273" s="76">
        <v>0.55528648287011573</v>
      </c>
      <c r="AN1273" s="77">
        <v>0.49879642718118111</v>
      </c>
      <c r="AO1273" s="78">
        <v>0.50989227837090345</v>
      </c>
      <c r="AP1273" s="79">
        <v>0.52104373369483614</v>
      </c>
      <c r="AQ1273" s="70">
        <v>3</v>
      </c>
      <c r="AR1273" s="71">
        <v>0</v>
      </c>
      <c r="AS1273" s="71">
        <v>2</v>
      </c>
      <c r="AT1273" s="71">
        <v>0</v>
      </c>
      <c r="AU1273" s="71">
        <v>1</v>
      </c>
      <c r="AV1273" s="71" t="s">
        <v>3581</v>
      </c>
      <c r="AW1273" s="72" t="s">
        <v>3419</v>
      </c>
    </row>
    <row r="1274" spans="1:49">
      <c r="A1274" s="23" t="s">
        <v>5022</v>
      </c>
      <c r="B1274" s="23" t="s">
        <v>3748</v>
      </c>
      <c r="C1274" s="23" t="s">
        <v>2983</v>
      </c>
      <c r="D1274" s="24" t="s">
        <v>1879</v>
      </c>
      <c r="E1274" s="24" t="s">
        <v>1880</v>
      </c>
      <c r="F1274" s="24" t="s">
        <v>1896</v>
      </c>
      <c r="G1274" s="24" t="s">
        <v>1901</v>
      </c>
      <c r="H1274" s="76">
        <v>0.38072281177829181</v>
      </c>
      <c r="I1274" s="77">
        <v>0.69521258992545731</v>
      </c>
      <c r="J1274" s="77">
        <v>0.8418886316077685</v>
      </c>
      <c r="K1274" s="77" t="s">
        <v>3395</v>
      </c>
      <c r="L1274" s="77">
        <v>0.20096187400345852</v>
      </c>
      <c r="M1274" s="77">
        <v>0</v>
      </c>
      <c r="N1274" s="77">
        <v>0.82371809218021008</v>
      </c>
      <c r="O1274" s="77" t="s">
        <v>3395</v>
      </c>
      <c r="P1274" s="77">
        <v>0.36029004176494284</v>
      </c>
      <c r="Q1274" s="77">
        <v>0.76063215773912396</v>
      </c>
      <c r="R1274" s="77">
        <v>0.10716286386281766</v>
      </c>
      <c r="S1274" s="77">
        <v>0.24705882352941277</v>
      </c>
      <c r="T1274" s="77">
        <v>0.30293151214483599</v>
      </c>
      <c r="U1274" s="77">
        <v>0.47092199794007433</v>
      </c>
      <c r="V1274" s="77">
        <v>0.58609332579908235</v>
      </c>
      <c r="W1274" s="77">
        <v>0.91159420983210748</v>
      </c>
      <c r="X1274" s="77">
        <v>0.54964545417440269</v>
      </c>
      <c r="Y1274" s="77">
        <v>0.54114480482592575</v>
      </c>
      <c r="Z1274" s="77">
        <v>0.48</v>
      </c>
      <c r="AA1274" s="77">
        <v>0.32436759059448439</v>
      </c>
      <c r="AB1274" s="77" t="s">
        <v>3395</v>
      </c>
      <c r="AC1274" s="77">
        <v>0.6947368421052631</v>
      </c>
      <c r="AD1274" s="76">
        <v>0.63927467777050595</v>
      </c>
      <c r="AE1274" s="77">
        <v>0.34624250198715284</v>
      </c>
      <c r="AF1274" s="77">
        <v>0.43389751080097083</v>
      </c>
      <c r="AG1274" s="77">
        <v>0.27499516783712441</v>
      </c>
      <c r="AH1274" s="77">
        <v>0.52850766186957832</v>
      </c>
      <c r="AI1274" s="77">
        <v>0.73061983200325509</v>
      </c>
      <c r="AJ1274" s="77">
        <v>0.51057240241296287</v>
      </c>
      <c r="AK1274" s="77">
        <v>0.32436759059448439</v>
      </c>
      <c r="AL1274" s="77">
        <v>0.6947368421052631</v>
      </c>
      <c r="AM1274" s="76">
        <v>0.47313823018620987</v>
      </c>
      <c r="AN1274" s="77">
        <v>0.51137422056998594</v>
      </c>
      <c r="AO1274" s="78">
        <v>0.50989227837090345</v>
      </c>
      <c r="AP1274" s="79">
        <v>0.4979752168388486</v>
      </c>
      <c r="AQ1274" s="70">
        <v>3</v>
      </c>
      <c r="AR1274" s="71">
        <v>0</v>
      </c>
      <c r="AS1274" s="71">
        <v>2</v>
      </c>
      <c r="AT1274" s="71">
        <v>0</v>
      </c>
      <c r="AU1274" s="71">
        <v>1</v>
      </c>
      <c r="AV1274" s="71" t="s">
        <v>3581</v>
      </c>
      <c r="AW1274" s="72" t="s">
        <v>3419</v>
      </c>
    </row>
    <row r="1275" spans="1:49">
      <c r="A1275" s="23" t="s">
        <v>5023</v>
      </c>
      <c r="B1275" s="23" t="s">
        <v>3748</v>
      </c>
      <c r="C1275" s="23" t="s">
        <v>2987</v>
      </c>
      <c r="D1275" s="24" t="s">
        <v>1879</v>
      </c>
      <c r="E1275" s="24" t="s">
        <v>1880</v>
      </c>
      <c r="F1275" s="24" t="s">
        <v>1896</v>
      </c>
      <c r="G1275" s="24" t="s">
        <v>1905</v>
      </c>
      <c r="H1275" s="76">
        <v>0.38072281177829181</v>
      </c>
      <c r="I1275" s="77">
        <v>0.56096411831820592</v>
      </c>
      <c r="J1275" s="77">
        <v>0.39949451269040936</v>
      </c>
      <c r="K1275" s="77" t="s">
        <v>3395</v>
      </c>
      <c r="L1275" s="77">
        <v>0.25150461907344052</v>
      </c>
      <c r="M1275" s="77">
        <v>0.44319719645688416</v>
      </c>
      <c r="N1275" s="77">
        <v>0.23135180515213372</v>
      </c>
      <c r="O1275" s="77" t="s">
        <v>3395</v>
      </c>
      <c r="P1275" s="77">
        <v>0.17051356678695939</v>
      </c>
      <c r="Q1275" s="77">
        <v>0.74205696149563094</v>
      </c>
      <c r="R1275" s="77">
        <v>0.19910325101440091</v>
      </c>
      <c r="S1275" s="77">
        <v>0.24705882352941277</v>
      </c>
      <c r="T1275" s="77">
        <v>0.30293151214483599</v>
      </c>
      <c r="U1275" s="77">
        <v>0.53551491121803962</v>
      </c>
      <c r="V1275" s="77">
        <v>0.58609332579908235</v>
      </c>
      <c r="W1275" s="77">
        <v>0.90739136510893947</v>
      </c>
      <c r="X1275" s="77">
        <v>0.54964545417440269</v>
      </c>
      <c r="Y1275" s="77">
        <v>0.54114480482592575</v>
      </c>
      <c r="Z1275" s="77">
        <v>0.48</v>
      </c>
      <c r="AA1275" s="77">
        <v>0.32436759059448439</v>
      </c>
      <c r="AB1275" s="77" t="s">
        <v>3395</v>
      </c>
      <c r="AC1275" s="77">
        <v>0.6947368421052631</v>
      </c>
      <c r="AD1275" s="76">
        <v>0.44706048092896905</v>
      </c>
      <c r="AE1275" s="77">
        <v>0.2741417968673544</v>
      </c>
      <c r="AF1275" s="77">
        <v>0.4705801062550159</v>
      </c>
      <c r="AG1275" s="77">
        <v>0.27499516783712441</v>
      </c>
      <c r="AH1275" s="77">
        <v>0.56080411850856104</v>
      </c>
      <c r="AI1275" s="77">
        <v>0.72851840964167103</v>
      </c>
      <c r="AJ1275" s="77">
        <v>0.51057240241296287</v>
      </c>
      <c r="AK1275" s="77">
        <v>0.32436759059448439</v>
      </c>
      <c r="AL1275" s="77">
        <v>0.6947368421052631</v>
      </c>
      <c r="AM1275" s="76">
        <v>0.39726079468377978</v>
      </c>
      <c r="AN1275" s="77">
        <v>0.52143923199578557</v>
      </c>
      <c r="AO1275" s="78">
        <v>0.50989227837090345</v>
      </c>
      <c r="AP1275" s="79">
        <v>0.47444890595357997</v>
      </c>
      <c r="AQ1275" s="70">
        <v>3</v>
      </c>
      <c r="AR1275" s="71">
        <v>0</v>
      </c>
      <c r="AS1275" s="71">
        <v>2</v>
      </c>
      <c r="AT1275" s="71">
        <v>0</v>
      </c>
      <c r="AU1275" s="71">
        <v>0</v>
      </c>
      <c r="AV1275" s="71" t="s">
        <v>3395</v>
      </c>
      <c r="AW1275" s="72" t="s">
        <v>3419</v>
      </c>
    </row>
    <row r="1276" spans="1:49">
      <c r="A1276" s="23" t="s">
        <v>5024</v>
      </c>
      <c r="B1276" s="23" t="s">
        <v>3748</v>
      </c>
      <c r="C1276" s="23" t="s">
        <v>2989</v>
      </c>
      <c r="D1276" s="24" t="s">
        <v>1879</v>
      </c>
      <c r="E1276" s="24" t="s">
        <v>1880</v>
      </c>
      <c r="F1276" s="24" t="s">
        <v>1896</v>
      </c>
      <c r="G1276" s="24" t="s">
        <v>1907</v>
      </c>
      <c r="H1276" s="76">
        <v>0.38072281177829181</v>
      </c>
      <c r="I1276" s="77">
        <v>0.51441878917474126</v>
      </c>
      <c r="J1276" s="77">
        <v>0.74770108317375295</v>
      </c>
      <c r="K1276" s="77" t="s">
        <v>3395</v>
      </c>
      <c r="L1276" s="77">
        <v>0.20295377307190021</v>
      </c>
      <c r="M1276" s="77">
        <v>1</v>
      </c>
      <c r="N1276" s="77">
        <v>0.73040599269890616</v>
      </c>
      <c r="O1276" s="77" t="s">
        <v>3395</v>
      </c>
      <c r="P1276" s="77">
        <v>0.30411176025162673</v>
      </c>
      <c r="Q1276" s="77">
        <v>0.63670883304873771</v>
      </c>
      <c r="R1276" s="77">
        <v>0.66513256705769452</v>
      </c>
      <c r="S1276" s="77">
        <v>0.24705882352941277</v>
      </c>
      <c r="T1276" s="77">
        <v>0.30293151214483599</v>
      </c>
      <c r="U1276" s="77">
        <v>0.53871053290011595</v>
      </c>
      <c r="V1276" s="77">
        <v>0.58609332579908235</v>
      </c>
      <c r="W1276" s="77">
        <v>0.92096736755571629</v>
      </c>
      <c r="X1276" s="77">
        <v>0.54964545417440269</v>
      </c>
      <c r="Y1276" s="77">
        <v>0.54114480482592575</v>
      </c>
      <c r="Z1276" s="77">
        <v>0.48</v>
      </c>
      <c r="AA1276" s="77">
        <v>0.32436759059448439</v>
      </c>
      <c r="AB1276" s="77" t="s">
        <v>3395</v>
      </c>
      <c r="AC1276" s="77">
        <v>0.6947368421052631</v>
      </c>
      <c r="AD1276" s="76">
        <v>0.54761422804226201</v>
      </c>
      <c r="AE1276" s="77">
        <v>0.55936788150560823</v>
      </c>
      <c r="AF1276" s="77">
        <v>0.65092070005321612</v>
      </c>
      <c r="AG1276" s="77">
        <v>0.27499516783712441</v>
      </c>
      <c r="AH1276" s="77">
        <v>0.56240192934959921</v>
      </c>
      <c r="AI1276" s="77">
        <v>0.73530641086505955</v>
      </c>
      <c r="AJ1276" s="77">
        <v>0.51057240241296287</v>
      </c>
      <c r="AK1276" s="77">
        <v>0.32436759059448439</v>
      </c>
      <c r="AL1276" s="77">
        <v>0.6947368421052631</v>
      </c>
      <c r="AM1276" s="76">
        <v>0.58596760320036212</v>
      </c>
      <c r="AN1276" s="77">
        <v>0.52423450268392768</v>
      </c>
      <c r="AO1276" s="78">
        <v>0.50989227837090345</v>
      </c>
      <c r="AP1276" s="79">
        <v>0.53953876348917995</v>
      </c>
      <c r="AQ1276" s="70">
        <v>3</v>
      </c>
      <c r="AR1276" s="71">
        <v>0</v>
      </c>
      <c r="AS1276" s="71">
        <v>2</v>
      </c>
      <c r="AT1276" s="71">
        <v>0</v>
      </c>
      <c r="AU1276" s="71">
        <v>0</v>
      </c>
      <c r="AV1276" s="71" t="s">
        <v>3395</v>
      </c>
      <c r="AW1276" s="72" t="s">
        <v>3419</v>
      </c>
    </row>
    <row r="1277" spans="1:49">
      <c r="A1277" s="23" t="s">
        <v>5025</v>
      </c>
      <c r="B1277" s="23" t="s">
        <v>3748</v>
      </c>
      <c r="C1277" s="23" t="s">
        <v>2992</v>
      </c>
      <c r="D1277" s="24" t="s">
        <v>1879</v>
      </c>
      <c r="E1277" s="24" t="s">
        <v>1880</v>
      </c>
      <c r="F1277" s="24" t="s">
        <v>1896</v>
      </c>
      <c r="G1277" s="24" t="s">
        <v>1909</v>
      </c>
      <c r="H1277" s="76">
        <v>0.38072281177829181</v>
      </c>
      <c r="I1277" s="77">
        <v>0.53492199794962392</v>
      </c>
      <c r="J1277" s="77">
        <v>0.67941697577662485</v>
      </c>
      <c r="K1277" s="77" t="s">
        <v>3395</v>
      </c>
      <c r="L1277" s="77">
        <v>0.25648097916109497</v>
      </c>
      <c r="M1277" s="77">
        <v>0.5411911556232144</v>
      </c>
      <c r="N1277" s="77">
        <v>0.524858326799579</v>
      </c>
      <c r="O1277" s="77" t="s">
        <v>3395</v>
      </c>
      <c r="P1277" s="77">
        <v>0.44651432263273716</v>
      </c>
      <c r="Q1277" s="77">
        <v>0.77652695641385761</v>
      </c>
      <c r="R1277" s="77">
        <v>3.5807351964136834E-2</v>
      </c>
      <c r="S1277" s="77">
        <v>0.24705882352941277</v>
      </c>
      <c r="T1277" s="77">
        <v>0.30293151214483599</v>
      </c>
      <c r="U1277" s="77">
        <v>0.48629905570247495</v>
      </c>
      <c r="V1277" s="77">
        <v>0.58609332579908235</v>
      </c>
      <c r="W1277" s="77">
        <v>0.89864570395751453</v>
      </c>
      <c r="X1277" s="77">
        <v>0.54964545417440269</v>
      </c>
      <c r="Y1277" s="77">
        <v>0.54114480482592575</v>
      </c>
      <c r="Z1277" s="77">
        <v>0.48</v>
      </c>
      <c r="AA1277" s="77">
        <v>0.32436759059448439</v>
      </c>
      <c r="AB1277" s="77" t="s">
        <v>3395</v>
      </c>
      <c r="AC1277" s="77">
        <v>0.6947368421052631</v>
      </c>
      <c r="AD1277" s="76">
        <v>0.53168726183484682</v>
      </c>
      <c r="AE1277" s="77">
        <v>0.44226119605415637</v>
      </c>
      <c r="AF1277" s="77">
        <v>0.40616715418899724</v>
      </c>
      <c r="AG1277" s="77">
        <v>0.27499516783712441</v>
      </c>
      <c r="AH1277" s="77">
        <v>0.53619619075077862</v>
      </c>
      <c r="AI1277" s="77">
        <v>0.72414557906595856</v>
      </c>
      <c r="AJ1277" s="77">
        <v>0.51057240241296287</v>
      </c>
      <c r="AK1277" s="77">
        <v>0.32436759059448439</v>
      </c>
      <c r="AL1277" s="77">
        <v>0.6947368421052631</v>
      </c>
      <c r="AM1277" s="76">
        <v>0.46003853735933348</v>
      </c>
      <c r="AN1277" s="77">
        <v>0.5117789792179539</v>
      </c>
      <c r="AO1277" s="78">
        <v>0.50989227837090345</v>
      </c>
      <c r="AP1277" s="79">
        <v>0.49360574938343704</v>
      </c>
      <c r="AQ1277" s="70">
        <v>3</v>
      </c>
      <c r="AR1277" s="71">
        <v>0</v>
      </c>
      <c r="AS1277" s="71">
        <v>1</v>
      </c>
      <c r="AT1277" s="71">
        <v>0</v>
      </c>
      <c r="AU1277" s="71">
        <v>0</v>
      </c>
      <c r="AV1277" s="71" t="s">
        <v>3395</v>
      </c>
      <c r="AW1277" s="72" t="s">
        <v>3419</v>
      </c>
    </row>
    <row r="1278" spans="1:49">
      <c r="A1278" s="23" t="s">
        <v>5026</v>
      </c>
      <c r="B1278" s="23" t="s">
        <v>3748</v>
      </c>
      <c r="C1278" s="23" t="s">
        <v>2994</v>
      </c>
      <c r="D1278" s="24" t="s">
        <v>1879</v>
      </c>
      <c r="E1278" s="24" t="s">
        <v>1880</v>
      </c>
      <c r="F1278" s="24" t="s">
        <v>1896</v>
      </c>
      <c r="G1278" s="24" t="s">
        <v>1911</v>
      </c>
      <c r="H1278" s="76">
        <v>0.38072281177829181</v>
      </c>
      <c r="I1278" s="77">
        <v>0.36722699810259962</v>
      </c>
      <c r="J1278" s="77">
        <v>0.31818713796540898</v>
      </c>
      <c r="K1278" s="77" t="s">
        <v>3395</v>
      </c>
      <c r="L1278" s="77">
        <v>0.28692180404037498</v>
      </c>
      <c r="M1278" s="77">
        <v>0.22383272785348585</v>
      </c>
      <c r="N1278" s="77">
        <v>0.21579643568037027</v>
      </c>
      <c r="O1278" s="77" t="s">
        <v>3395</v>
      </c>
      <c r="P1278" s="77">
        <v>0.17023017972718679</v>
      </c>
      <c r="Q1278" s="77">
        <v>0.76084127714420346</v>
      </c>
      <c r="R1278" s="77">
        <v>0.22822680005244628</v>
      </c>
      <c r="S1278" s="77">
        <v>0.24705882352941277</v>
      </c>
      <c r="T1278" s="77">
        <v>0.30293151214483599</v>
      </c>
      <c r="U1278" s="77">
        <v>0.44342694011004991</v>
      </c>
      <c r="V1278" s="77">
        <v>0.58609332579908235</v>
      </c>
      <c r="W1278" s="77">
        <v>0.92464781711573829</v>
      </c>
      <c r="X1278" s="77">
        <v>0.54964545417440269</v>
      </c>
      <c r="Y1278" s="77">
        <v>0.54114480482592575</v>
      </c>
      <c r="Z1278" s="77">
        <v>0.48</v>
      </c>
      <c r="AA1278" s="77">
        <v>0.32436759059448439</v>
      </c>
      <c r="AB1278" s="77" t="s">
        <v>3395</v>
      </c>
      <c r="AC1278" s="77">
        <v>0.6947368421052631</v>
      </c>
      <c r="AD1278" s="76">
        <v>0.35537898261543344</v>
      </c>
      <c r="AE1278" s="77">
        <v>0.2241952868253545</v>
      </c>
      <c r="AF1278" s="77">
        <v>0.4945340385983249</v>
      </c>
      <c r="AG1278" s="77">
        <v>0.27499516783712441</v>
      </c>
      <c r="AH1278" s="77">
        <v>0.51476013295456613</v>
      </c>
      <c r="AI1278" s="77">
        <v>0.73714663564507044</v>
      </c>
      <c r="AJ1278" s="77">
        <v>0.51057240241296287</v>
      </c>
      <c r="AK1278" s="77">
        <v>0.32436759059448439</v>
      </c>
      <c r="AL1278" s="77">
        <v>0.6947368421052631</v>
      </c>
      <c r="AM1278" s="76">
        <v>0.35803610267970426</v>
      </c>
      <c r="AN1278" s="77">
        <v>0.50896731214558699</v>
      </c>
      <c r="AO1278" s="78">
        <v>0.50989227837090345</v>
      </c>
      <c r="AP1278" s="79">
        <v>0.45594794327186605</v>
      </c>
      <c r="AQ1278" s="70">
        <v>3</v>
      </c>
      <c r="AR1278" s="71">
        <v>0</v>
      </c>
      <c r="AS1278" s="71">
        <v>2</v>
      </c>
      <c r="AT1278" s="71">
        <v>0</v>
      </c>
      <c r="AU1278" s="71">
        <v>0</v>
      </c>
      <c r="AV1278" s="71" t="s">
        <v>3395</v>
      </c>
      <c r="AW1278" s="72" t="s">
        <v>3419</v>
      </c>
    </row>
    <row r="1279" spans="1:49">
      <c r="A1279" s="23" t="s">
        <v>5027</v>
      </c>
      <c r="B1279" s="23" t="s">
        <v>3748</v>
      </c>
      <c r="C1279" s="23" t="s">
        <v>2996</v>
      </c>
      <c r="D1279" s="24" t="s">
        <v>1879</v>
      </c>
      <c r="E1279" s="24" t="s">
        <v>1880</v>
      </c>
      <c r="F1279" s="24" t="s">
        <v>1896</v>
      </c>
      <c r="G1279" s="24" t="s">
        <v>1913</v>
      </c>
      <c r="H1279" s="76">
        <v>0.38072281177829181</v>
      </c>
      <c r="I1279" s="77">
        <v>0.48609677060887224</v>
      </c>
      <c r="J1279" s="77">
        <v>0.28050769476319071</v>
      </c>
      <c r="K1279" s="77" t="s">
        <v>3395</v>
      </c>
      <c r="L1279" s="77">
        <v>0.2589369771621497</v>
      </c>
      <c r="M1279" s="77">
        <v>0.67511182321484364</v>
      </c>
      <c r="N1279" s="77">
        <v>0.24299823261136644</v>
      </c>
      <c r="O1279" s="77" t="s">
        <v>3395</v>
      </c>
      <c r="P1279" s="77">
        <v>0</v>
      </c>
      <c r="Q1279" s="77">
        <v>0.84257562872520253</v>
      </c>
      <c r="R1279" s="77">
        <v>0.25514056515395178</v>
      </c>
      <c r="S1279" s="77">
        <v>0.24705882352941277</v>
      </c>
      <c r="T1279" s="77">
        <v>0.30293151214483599</v>
      </c>
      <c r="U1279" s="77">
        <v>0.44858204785634026</v>
      </c>
      <c r="V1279" s="77">
        <v>0.58609332579908235</v>
      </c>
      <c r="W1279" s="77">
        <v>0.96911544619470946</v>
      </c>
      <c r="X1279" s="77">
        <v>0.54964545417440269</v>
      </c>
      <c r="Y1279" s="77">
        <v>0.54114480482592575</v>
      </c>
      <c r="Z1279" s="77">
        <v>0.48</v>
      </c>
      <c r="AA1279" s="77">
        <v>0.32436759059448439</v>
      </c>
      <c r="AB1279" s="77" t="s">
        <v>3395</v>
      </c>
      <c r="AC1279" s="77">
        <v>0.6947368421052631</v>
      </c>
      <c r="AD1279" s="76">
        <v>0.38244242571678494</v>
      </c>
      <c r="AE1279" s="77">
        <v>0.29426175824708994</v>
      </c>
      <c r="AF1279" s="77">
        <v>0.5488580969395771</v>
      </c>
      <c r="AG1279" s="77">
        <v>0.27499516783712441</v>
      </c>
      <c r="AH1279" s="77">
        <v>0.51733768682771131</v>
      </c>
      <c r="AI1279" s="77">
        <v>0.75938045018455602</v>
      </c>
      <c r="AJ1279" s="77">
        <v>0.51057240241296287</v>
      </c>
      <c r="AK1279" s="77">
        <v>0.32436759059448439</v>
      </c>
      <c r="AL1279" s="77">
        <v>0.6947368421052631</v>
      </c>
      <c r="AM1279" s="76">
        <v>0.4085207603011507</v>
      </c>
      <c r="AN1279" s="77">
        <v>0.51723776828313062</v>
      </c>
      <c r="AO1279" s="78">
        <v>0.50989227837090345</v>
      </c>
      <c r="AP1279" s="79">
        <v>0.47719512634663919</v>
      </c>
      <c r="AQ1279" s="70">
        <v>3</v>
      </c>
      <c r="AR1279" s="71">
        <v>0</v>
      </c>
      <c r="AS1279" s="71">
        <v>1</v>
      </c>
      <c r="AT1279" s="71">
        <v>0</v>
      </c>
      <c r="AU1279" s="71">
        <v>0</v>
      </c>
      <c r="AV1279" s="71" t="s">
        <v>3395</v>
      </c>
      <c r="AW1279" s="72" t="s">
        <v>3419</v>
      </c>
    </row>
    <row r="1280" spans="1:49">
      <c r="A1280" s="23" t="s">
        <v>5028</v>
      </c>
      <c r="B1280" s="23" t="s">
        <v>3748</v>
      </c>
      <c r="C1280" s="23" t="s">
        <v>2998</v>
      </c>
      <c r="D1280" s="24" t="s">
        <v>1879</v>
      </c>
      <c r="E1280" s="24" t="s">
        <v>1880</v>
      </c>
      <c r="F1280" s="24" t="s">
        <v>1896</v>
      </c>
      <c r="G1280" s="24" t="s">
        <v>1919</v>
      </c>
      <c r="H1280" s="76">
        <v>0.38072281177829181</v>
      </c>
      <c r="I1280" s="77">
        <v>0.7271661277365683</v>
      </c>
      <c r="J1280" s="77">
        <v>0.95602739651943769</v>
      </c>
      <c r="K1280" s="77" t="s">
        <v>3395</v>
      </c>
      <c r="L1280" s="77">
        <v>0.24660617340513</v>
      </c>
      <c r="M1280" s="77">
        <v>0.93236092522007197</v>
      </c>
      <c r="N1280" s="77">
        <v>0.9515155843534312</v>
      </c>
      <c r="O1280" s="77" t="s">
        <v>3395</v>
      </c>
      <c r="P1280" s="77">
        <v>0.48432496210438575</v>
      </c>
      <c r="Q1280" s="77">
        <v>0.69572568407438917</v>
      </c>
      <c r="R1280" s="77">
        <v>6.1209535874140976E-3</v>
      </c>
      <c r="S1280" s="77">
        <v>0.24705882352941277</v>
      </c>
      <c r="T1280" s="77">
        <v>0.30293151214483599</v>
      </c>
      <c r="U1280" s="77">
        <v>0.451592902412352</v>
      </c>
      <c r="V1280" s="77">
        <v>0.58609332579908235</v>
      </c>
      <c r="W1280" s="77">
        <v>0.86687095314748863</v>
      </c>
      <c r="X1280" s="77">
        <v>0.54964545417440269</v>
      </c>
      <c r="Y1280" s="77">
        <v>0.54114480482592575</v>
      </c>
      <c r="Z1280" s="77">
        <v>0.48</v>
      </c>
      <c r="AA1280" s="77">
        <v>0.32436759059448439</v>
      </c>
      <c r="AB1280" s="77" t="s">
        <v>3395</v>
      </c>
      <c r="AC1280" s="77">
        <v>0.6947368421052631</v>
      </c>
      <c r="AD1280" s="76">
        <v>0.68797211201143271</v>
      </c>
      <c r="AE1280" s="77">
        <v>0.65370191127075472</v>
      </c>
      <c r="AF1280" s="77">
        <v>0.35092331883090161</v>
      </c>
      <c r="AG1280" s="77">
        <v>0.27499516783712441</v>
      </c>
      <c r="AH1280" s="77">
        <v>0.51884311410571715</v>
      </c>
      <c r="AI1280" s="77">
        <v>0.70825820366094572</v>
      </c>
      <c r="AJ1280" s="77">
        <v>0.51057240241296287</v>
      </c>
      <c r="AK1280" s="77">
        <v>0.32436759059448439</v>
      </c>
      <c r="AL1280" s="77">
        <v>0.6947368421052631</v>
      </c>
      <c r="AM1280" s="76">
        <v>0.5641991140376964</v>
      </c>
      <c r="AN1280" s="77">
        <v>0.5006988285345958</v>
      </c>
      <c r="AO1280" s="78">
        <v>0.50989227837090345</v>
      </c>
      <c r="AP1280" s="79">
        <v>0.5245643046752948</v>
      </c>
      <c r="AQ1280" s="70">
        <v>3</v>
      </c>
      <c r="AR1280" s="71">
        <v>0</v>
      </c>
      <c r="AS1280" s="71">
        <v>2</v>
      </c>
      <c r="AT1280" s="71">
        <v>0</v>
      </c>
      <c r="AU1280" s="71">
        <v>0</v>
      </c>
      <c r="AV1280" s="71" t="s">
        <v>3395</v>
      </c>
      <c r="AW1280" s="72" t="s">
        <v>3419</v>
      </c>
    </row>
    <row r="1281" spans="1:49">
      <c r="A1281" s="23" t="s">
        <v>5029</v>
      </c>
      <c r="B1281" s="23" t="s">
        <v>3748</v>
      </c>
      <c r="C1281" s="23" t="s">
        <v>3000</v>
      </c>
      <c r="D1281" s="24" t="s">
        <v>1879</v>
      </c>
      <c r="E1281" s="24" t="s">
        <v>1880</v>
      </c>
      <c r="F1281" s="24" t="s">
        <v>1896</v>
      </c>
      <c r="G1281" s="24" t="s">
        <v>1921</v>
      </c>
      <c r="H1281" s="76">
        <v>0.38072281177829181</v>
      </c>
      <c r="I1281" s="77">
        <v>0.70381984743791304</v>
      </c>
      <c r="J1281" s="77">
        <v>0.78382280899222079</v>
      </c>
      <c r="K1281" s="77" t="s">
        <v>3395</v>
      </c>
      <c r="L1281" s="77">
        <v>0.213296065343928</v>
      </c>
      <c r="M1281" s="77">
        <v>0.9752435289706185</v>
      </c>
      <c r="N1281" s="77">
        <v>0.73074273240989707</v>
      </c>
      <c r="O1281" s="77" t="s">
        <v>3395</v>
      </c>
      <c r="P1281" s="77">
        <v>0.42627078775651073</v>
      </c>
      <c r="Q1281" s="77">
        <v>0.91547432651717919</v>
      </c>
      <c r="R1281" s="77">
        <v>7.2808139076276035E-2</v>
      </c>
      <c r="S1281" s="77">
        <v>0.24705882352941277</v>
      </c>
      <c r="T1281" s="77">
        <v>0.30293151214483599</v>
      </c>
      <c r="U1281" s="77">
        <v>0.50645292689966737</v>
      </c>
      <c r="V1281" s="77">
        <v>0.58609332579908235</v>
      </c>
      <c r="W1281" s="77">
        <v>0.91448510091159751</v>
      </c>
      <c r="X1281" s="77">
        <v>0.54964545417440269</v>
      </c>
      <c r="Y1281" s="77">
        <v>0.54114480482592575</v>
      </c>
      <c r="Z1281" s="77">
        <v>0.48</v>
      </c>
      <c r="AA1281" s="77">
        <v>0.32436759059448439</v>
      </c>
      <c r="AB1281" s="77" t="s">
        <v>3395</v>
      </c>
      <c r="AC1281" s="77">
        <v>0.6947368421052631</v>
      </c>
      <c r="AD1281" s="76">
        <v>0.62278848940280851</v>
      </c>
      <c r="AE1281" s="77">
        <v>0.58638827862023857</v>
      </c>
      <c r="AF1281" s="77">
        <v>0.49414123279672761</v>
      </c>
      <c r="AG1281" s="77">
        <v>0.27499516783712441</v>
      </c>
      <c r="AH1281" s="77">
        <v>0.54627312634937486</v>
      </c>
      <c r="AI1281" s="77">
        <v>0.7320652775430001</v>
      </c>
      <c r="AJ1281" s="77">
        <v>0.51057240241296287</v>
      </c>
      <c r="AK1281" s="77">
        <v>0.32436759059448439</v>
      </c>
      <c r="AL1281" s="77">
        <v>0.6947368421052631</v>
      </c>
      <c r="AM1281" s="76">
        <v>0.5677726669399249</v>
      </c>
      <c r="AN1281" s="77">
        <v>0.51777785724316649</v>
      </c>
      <c r="AO1281" s="78">
        <v>0.50989227837090345</v>
      </c>
      <c r="AP1281" s="79">
        <v>0.5315116576422747</v>
      </c>
      <c r="AQ1281" s="70">
        <v>3</v>
      </c>
      <c r="AR1281" s="71">
        <v>0</v>
      </c>
      <c r="AS1281" s="71">
        <v>2</v>
      </c>
      <c r="AT1281" s="71">
        <v>0</v>
      </c>
      <c r="AU1281" s="71">
        <v>0</v>
      </c>
      <c r="AV1281" s="71" t="s">
        <v>3395</v>
      </c>
      <c r="AW1281" s="72" t="s">
        <v>3419</v>
      </c>
    </row>
    <row r="1282" spans="1:49">
      <c r="A1282" s="23" t="s">
        <v>5030</v>
      </c>
      <c r="B1282" s="23" t="s">
        <v>3748</v>
      </c>
      <c r="C1282" s="23" t="s">
        <v>3003</v>
      </c>
      <c r="D1282" s="24" t="s">
        <v>1879</v>
      </c>
      <c r="E1282" s="24" t="s">
        <v>1880</v>
      </c>
      <c r="F1282" s="24" t="s">
        <v>1896</v>
      </c>
      <c r="G1282" s="24" t="s">
        <v>1923</v>
      </c>
      <c r="H1282" s="76">
        <v>0.38072281177829181</v>
      </c>
      <c r="I1282" s="77">
        <v>0.6667206941811249</v>
      </c>
      <c r="J1282" s="77">
        <v>0.87814942747611191</v>
      </c>
      <c r="K1282" s="77" t="s">
        <v>3395</v>
      </c>
      <c r="L1282" s="77">
        <v>0.22797785201506091</v>
      </c>
      <c r="M1282" s="77">
        <v>0.3232666174915596</v>
      </c>
      <c r="N1282" s="77">
        <v>0.88144181140461719</v>
      </c>
      <c r="O1282" s="77" t="s">
        <v>3395</v>
      </c>
      <c r="P1282" s="77">
        <v>0.48499087347634334</v>
      </c>
      <c r="Q1282" s="77">
        <v>0.85292820170975969</v>
      </c>
      <c r="R1282" s="77">
        <v>0.42838396353745856</v>
      </c>
      <c r="S1282" s="77">
        <v>0.24705882352941277</v>
      </c>
      <c r="T1282" s="77">
        <v>0.30293151214483599</v>
      </c>
      <c r="U1282" s="77">
        <v>0.49976286570305556</v>
      </c>
      <c r="V1282" s="77">
        <v>0.58609332579908235</v>
      </c>
      <c r="W1282" s="77">
        <v>0.41633158896716849</v>
      </c>
      <c r="X1282" s="77">
        <v>0.54964545417440269</v>
      </c>
      <c r="Y1282" s="77">
        <v>0.54114480482592575</v>
      </c>
      <c r="Z1282" s="77">
        <v>0.48</v>
      </c>
      <c r="AA1282" s="77">
        <v>0.32436759059448439</v>
      </c>
      <c r="AB1282" s="77" t="s">
        <v>3395</v>
      </c>
      <c r="AC1282" s="77">
        <v>0.6947368421052631</v>
      </c>
      <c r="AD1282" s="76">
        <v>0.64186431114517617</v>
      </c>
      <c r="AE1282" s="77">
        <v>0.47941928859689525</v>
      </c>
      <c r="AF1282" s="77">
        <v>0.64065608262360918</v>
      </c>
      <c r="AG1282" s="77">
        <v>0.27499516783712441</v>
      </c>
      <c r="AH1282" s="77">
        <v>0.54292809575106893</v>
      </c>
      <c r="AI1282" s="77">
        <v>0.48298852157078559</v>
      </c>
      <c r="AJ1282" s="77">
        <v>0.51057240241296287</v>
      </c>
      <c r="AK1282" s="77">
        <v>0.32436759059448439</v>
      </c>
      <c r="AL1282" s="77">
        <v>0.6947368421052631</v>
      </c>
      <c r="AM1282" s="76">
        <v>0.58731322745522685</v>
      </c>
      <c r="AN1282" s="77">
        <v>0.43363726171965961</v>
      </c>
      <c r="AO1282" s="78">
        <v>0.50989227837090345</v>
      </c>
      <c r="AP1282" s="79">
        <v>0.50833924074635151</v>
      </c>
      <c r="AQ1282" s="70">
        <v>3</v>
      </c>
      <c r="AR1282" s="71">
        <v>0</v>
      </c>
      <c r="AS1282" s="71">
        <v>2</v>
      </c>
      <c r="AT1282" s="71">
        <v>0</v>
      </c>
      <c r="AU1282" s="71">
        <v>0</v>
      </c>
      <c r="AV1282" s="71" t="s">
        <v>3395</v>
      </c>
      <c r="AW1282" s="72" t="s">
        <v>3419</v>
      </c>
    </row>
    <row r="1283" spans="1:49">
      <c r="A1283" s="23" t="s">
        <v>5031</v>
      </c>
      <c r="B1283" s="23" t="s">
        <v>3748</v>
      </c>
      <c r="C1283" s="23" t="s">
        <v>3005</v>
      </c>
      <c r="D1283" s="24" t="s">
        <v>1925</v>
      </c>
      <c r="E1283" s="24" t="s">
        <v>1933</v>
      </c>
      <c r="F1283" s="24" t="s">
        <v>1941</v>
      </c>
      <c r="G1283" s="24" t="s">
        <v>1946</v>
      </c>
      <c r="H1283" s="76">
        <v>0.55644362106780054</v>
      </c>
      <c r="I1283" s="77">
        <v>0.65811866674648378</v>
      </c>
      <c r="J1283" s="77">
        <v>0.58845492316791903</v>
      </c>
      <c r="K1283" s="77">
        <v>0.34441821333714617</v>
      </c>
      <c r="L1283" s="77">
        <v>0.34182520262344213</v>
      </c>
      <c r="M1283" s="77">
        <v>0.58923589174022895</v>
      </c>
      <c r="N1283" s="77">
        <v>0.78941147163825653</v>
      </c>
      <c r="O1283" s="77" t="s">
        <v>3395</v>
      </c>
      <c r="P1283" s="77">
        <v>0.34971971821214143</v>
      </c>
      <c r="Q1283" s="77">
        <v>0.60116296069262021</v>
      </c>
      <c r="R1283" s="77">
        <v>9.9718662694946558E-2</v>
      </c>
      <c r="S1283" s="77">
        <v>0.20000000000000034</v>
      </c>
      <c r="T1283" s="77">
        <v>0.35433283937890592</v>
      </c>
      <c r="U1283" s="77">
        <v>0.62154001737194253</v>
      </c>
      <c r="V1283" s="77">
        <v>0.54045659423165582</v>
      </c>
      <c r="W1283" s="77">
        <v>0.69105563977483386</v>
      </c>
      <c r="X1283" s="77">
        <v>0.35930114290503812</v>
      </c>
      <c r="Y1283" s="77">
        <v>0.68113452538750785</v>
      </c>
      <c r="Z1283" s="77">
        <v>0.81714285714285717</v>
      </c>
      <c r="AA1283" s="77">
        <v>0.43910906884808415</v>
      </c>
      <c r="AB1283" s="77">
        <v>8.4126984126984133E-2</v>
      </c>
      <c r="AC1283" s="77">
        <v>0.68421052631578949</v>
      </c>
      <c r="AD1283" s="76">
        <v>0.60100573699406779</v>
      </c>
      <c r="AE1283" s="77">
        <v>0.48292209951024301</v>
      </c>
      <c r="AF1283" s="77">
        <v>0.35044081169378338</v>
      </c>
      <c r="AG1283" s="77">
        <v>0.2771664196894531</v>
      </c>
      <c r="AH1283" s="77">
        <v>0.58099830580179912</v>
      </c>
      <c r="AI1283" s="77">
        <v>0.52517839133993593</v>
      </c>
      <c r="AJ1283" s="77">
        <v>0.74913869126518251</v>
      </c>
      <c r="AK1283" s="77">
        <v>0.26161802648753413</v>
      </c>
      <c r="AL1283" s="77">
        <v>0.68421052631578949</v>
      </c>
      <c r="AM1283" s="76">
        <v>0.47812288273269804</v>
      </c>
      <c r="AN1283" s="77">
        <v>0.46111437227706276</v>
      </c>
      <c r="AO1283" s="78">
        <v>0.56498908135616865</v>
      </c>
      <c r="AP1283" s="79">
        <v>0.50041255945898944</v>
      </c>
      <c r="AQ1283" s="70">
        <v>3</v>
      </c>
      <c r="AR1283" s="71">
        <v>0</v>
      </c>
      <c r="AS1283" s="71">
        <v>2</v>
      </c>
      <c r="AT1283" s="71">
        <v>0</v>
      </c>
      <c r="AU1283" s="71">
        <v>0</v>
      </c>
      <c r="AV1283" s="71" t="s">
        <v>3395</v>
      </c>
      <c r="AW1283" s="72" t="s">
        <v>3419</v>
      </c>
    </row>
    <row r="1284" spans="1:49">
      <c r="A1284" s="23" t="s">
        <v>5032</v>
      </c>
      <c r="B1284" s="23" t="s">
        <v>3748</v>
      </c>
      <c r="C1284" s="23" t="s">
        <v>3007</v>
      </c>
      <c r="D1284" s="24" t="s">
        <v>1925</v>
      </c>
      <c r="E1284" s="24" t="s">
        <v>1933</v>
      </c>
      <c r="F1284" s="24" t="s">
        <v>1948</v>
      </c>
      <c r="G1284" s="24" t="s">
        <v>1951</v>
      </c>
      <c r="H1284" s="76">
        <v>0.52760324454066243</v>
      </c>
      <c r="I1284" s="77">
        <v>0.45733957863034447</v>
      </c>
      <c r="J1284" s="77">
        <v>0.22675405430058271</v>
      </c>
      <c r="K1284" s="77">
        <v>0.25627489163898254</v>
      </c>
      <c r="L1284" s="77">
        <v>0.3655790190749566</v>
      </c>
      <c r="M1284" s="77">
        <v>0.65453298802672166</v>
      </c>
      <c r="N1284" s="77">
        <v>0.38368138467804075</v>
      </c>
      <c r="O1284" s="77" t="s">
        <v>3395</v>
      </c>
      <c r="P1284" s="77">
        <v>0.2135888131738915</v>
      </c>
      <c r="Q1284" s="77">
        <v>0.5430331460097173</v>
      </c>
      <c r="R1284" s="77">
        <v>0.18177890657230475</v>
      </c>
      <c r="S1284" s="77">
        <v>4.705882352941243E-2</v>
      </c>
      <c r="T1284" s="77">
        <v>0.33662135171702845</v>
      </c>
      <c r="U1284" s="77">
        <v>0.5252432879027541</v>
      </c>
      <c r="V1284" s="77">
        <v>0.42269485430760678</v>
      </c>
      <c r="W1284" s="77">
        <v>0.69529951893997832</v>
      </c>
      <c r="X1284" s="77">
        <v>0.60268627466736135</v>
      </c>
      <c r="Y1284" s="77">
        <v>0.57664944409879082</v>
      </c>
      <c r="Z1284" s="77">
        <v>0.34857142857142853</v>
      </c>
      <c r="AA1284" s="77">
        <v>0.43615437416653458</v>
      </c>
      <c r="AB1284" s="77">
        <v>8.4126984126984133E-2</v>
      </c>
      <c r="AC1284" s="77">
        <v>0.68421052631578949</v>
      </c>
      <c r="AD1284" s="76">
        <v>0.40389895915719648</v>
      </c>
      <c r="AE1284" s="77">
        <v>0.37473141931851861</v>
      </c>
      <c r="AF1284" s="77">
        <v>0.36240602629101104</v>
      </c>
      <c r="AG1284" s="77">
        <v>0.19184008762322044</v>
      </c>
      <c r="AH1284" s="77">
        <v>0.47396907110518044</v>
      </c>
      <c r="AI1284" s="77">
        <v>0.64899289680366978</v>
      </c>
      <c r="AJ1284" s="77">
        <v>0.46261043633510968</v>
      </c>
      <c r="AK1284" s="77">
        <v>0.26014067914675937</v>
      </c>
      <c r="AL1284" s="77">
        <v>0.68421052631578949</v>
      </c>
      <c r="AM1284" s="76">
        <v>0.38034546825557536</v>
      </c>
      <c r="AN1284" s="77">
        <v>0.4382673518440236</v>
      </c>
      <c r="AO1284" s="78">
        <v>0.46898721393255283</v>
      </c>
      <c r="AP1284" s="79">
        <v>0.42839430807928286</v>
      </c>
      <c r="AQ1284" s="70">
        <v>3</v>
      </c>
      <c r="AR1284" s="71">
        <v>0</v>
      </c>
      <c r="AS1284" s="71">
        <v>2</v>
      </c>
      <c r="AT1284" s="71">
        <v>0</v>
      </c>
      <c r="AU1284" s="71">
        <v>0</v>
      </c>
      <c r="AV1284" s="71" t="s">
        <v>3395</v>
      </c>
      <c r="AW1284" s="72" t="s">
        <v>3419</v>
      </c>
    </row>
    <row r="1285" spans="1:49">
      <c r="A1285" s="23" t="s">
        <v>5033</v>
      </c>
      <c r="B1285" s="23" t="s">
        <v>3748</v>
      </c>
      <c r="C1285" s="23" t="s">
        <v>3009</v>
      </c>
      <c r="D1285" s="24" t="s">
        <v>1925</v>
      </c>
      <c r="E1285" s="24" t="s">
        <v>1933</v>
      </c>
      <c r="F1285" s="24" t="s">
        <v>1948</v>
      </c>
      <c r="G1285" s="24" t="s">
        <v>1953</v>
      </c>
      <c r="H1285" s="76">
        <v>0.52760324454066243</v>
      </c>
      <c r="I1285" s="77">
        <v>0.57312635984733329</v>
      </c>
      <c r="J1285" s="77">
        <v>0.62069087610002049</v>
      </c>
      <c r="K1285" s="77">
        <v>0.37060652973835473</v>
      </c>
      <c r="L1285" s="77">
        <v>0.37650397570033806</v>
      </c>
      <c r="M1285" s="77">
        <v>0.34057258864392193</v>
      </c>
      <c r="N1285" s="77">
        <v>0.46680457066142816</v>
      </c>
      <c r="O1285" s="77" t="s">
        <v>3395</v>
      </c>
      <c r="P1285" s="77">
        <v>0</v>
      </c>
      <c r="Q1285" s="77">
        <v>0.41199292479782756</v>
      </c>
      <c r="R1285" s="77">
        <v>0.10147813495806073</v>
      </c>
      <c r="S1285" s="77">
        <v>4.705882352941243E-2</v>
      </c>
      <c r="T1285" s="77">
        <v>0.33662135171702845</v>
      </c>
      <c r="U1285" s="77">
        <v>0.56619914376979164</v>
      </c>
      <c r="V1285" s="77">
        <v>0.42269485430760678</v>
      </c>
      <c r="W1285" s="77">
        <v>0.82439557761932947</v>
      </c>
      <c r="X1285" s="77">
        <v>0.55622127621989659</v>
      </c>
      <c r="Y1285" s="77">
        <v>0.57664944409879082</v>
      </c>
      <c r="Z1285" s="77">
        <v>0.34857142857142853</v>
      </c>
      <c r="AA1285" s="77">
        <v>0.43615437416653458</v>
      </c>
      <c r="AB1285" s="77">
        <v>8.4126984126984133E-2</v>
      </c>
      <c r="AC1285" s="77">
        <v>0.68421052631578949</v>
      </c>
      <c r="AD1285" s="76">
        <v>0.5738068268293387</v>
      </c>
      <c r="AE1285" s="77">
        <v>0.31089753294880856</v>
      </c>
      <c r="AF1285" s="77">
        <v>0.25673552987794412</v>
      </c>
      <c r="AG1285" s="77">
        <v>0.19184008762322044</v>
      </c>
      <c r="AH1285" s="77">
        <v>0.49444699903869921</v>
      </c>
      <c r="AI1285" s="77">
        <v>0.69030842691961303</v>
      </c>
      <c r="AJ1285" s="77">
        <v>0.46261043633510968</v>
      </c>
      <c r="AK1285" s="77">
        <v>0.26014067914675937</v>
      </c>
      <c r="AL1285" s="77">
        <v>0.68421052631578949</v>
      </c>
      <c r="AM1285" s="76">
        <v>0.38047996321869709</v>
      </c>
      <c r="AN1285" s="77">
        <v>0.45886517119384423</v>
      </c>
      <c r="AO1285" s="78">
        <v>0.46898721393255283</v>
      </c>
      <c r="AP1285" s="79">
        <v>0.43517346010229091</v>
      </c>
      <c r="AQ1285" s="70">
        <v>3</v>
      </c>
      <c r="AR1285" s="71">
        <v>0</v>
      </c>
      <c r="AS1285" s="71">
        <v>1</v>
      </c>
      <c r="AT1285" s="71">
        <v>0</v>
      </c>
      <c r="AU1285" s="71">
        <v>0</v>
      </c>
      <c r="AV1285" s="71" t="s">
        <v>3395</v>
      </c>
      <c r="AW1285" s="72" t="s">
        <v>3419</v>
      </c>
    </row>
    <row r="1286" spans="1:49">
      <c r="A1286" s="23" t="s">
        <v>5034</v>
      </c>
      <c r="B1286" s="23" t="s">
        <v>3748</v>
      </c>
      <c r="C1286" s="23" t="s">
        <v>3011</v>
      </c>
      <c r="D1286" s="24" t="s">
        <v>1925</v>
      </c>
      <c r="E1286" s="24" t="s">
        <v>1955</v>
      </c>
      <c r="F1286" s="24" t="s">
        <v>1956</v>
      </c>
      <c r="G1286" s="24" t="s">
        <v>1959</v>
      </c>
      <c r="H1286" s="76">
        <v>0.42709148922687357</v>
      </c>
      <c r="I1286" s="77">
        <v>0.6158263570308451</v>
      </c>
      <c r="J1286" s="77">
        <v>0.40008087911303603</v>
      </c>
      <c r="K1286" s="77">
        <v>0.4569958293040205</v>
      </c>
      <c r="L1286" s="77">
        <v>0.35876068406571876</v>
      </c>
      <c r="M1286" s="77">
        <v>0.34260288844734699</v>
      </c>
      <c r="N1286" s="77">
        <v>0.56553081362918867</v>
      </c>
      <c r="O1286" s="77" t="s">
        <v>3395</v>
      </c>
      <c r="P1286" s="77">
        <v>0.39002328209992865</v>
      </c>
      <c r="Q1286" s="77">
        <v>0.60123397606791307</v>
      </c>
      <c r="R1286" s="77">
        <v>0.22276490056623127</v>
      </c>
      <c r="S1286" s="77">
        <v>0</v>
      </c>
      <c r="T1286" s="77">
        <v>0.3112170607563946</v>
      </c>
      <c r="U1286" s="77">
        <v>0.56922047467559278</v>
      </c>
      <c r="V1286" s="77">
        <v>0.17967532869215544</v>
      </c>
      <c r="W1286" s="77">
        <v>0.28805972508771427</v>
      </c>
      <c r="X1286" s="77">
        <v>0.36044929383328306</v>
      </c>
      <c r="Y1286" s="77">
        <v>0.5005680742283658</v>
      </c>
      <c r="Z1286" s="77">
        <v>0.27428571428571424</v>
      </c>
      <c r="AA1286" s="77">
        <v>0.42366121625556918</v>
      </c>
      <c r="AB1286" s="77">
        <v>8.4126984126984133E-2</v>
      </c>
      <c r="AC1286" s="77">
        <v>0.68421052631578949</v>
      </c>
      <c r="AD1286" s="76">
        <v>0.48099957512358493</v>
      </c>
      <c r="AE1286" s="77">
        <v>0.42278269950924069</v>
      </c>
      <c r="AF1286" s="77">
        <v>0.4119994383170722</v>
      </c>
      <c r="AG1286" s="77">
        <v>0.1556085303781973</v>
      </c>
      <c r="AH1286" s="77">
        <v>0.3744479016838741</v>
      </c>
      <c r="AI1286" s="77">
        <v>0.32425450946049866</v>
      </c>
      <c r="AJ1286" s="77">
        <v>0.38742689425704002</v>
      </c>
      <c r="AK1286" s="77">
        <v>0.25389410019127667</v>
      </c>
      <c r="AL1286" s="77">
        <v>0.68421052631578949</v>
      </c>
      <c r="AM1286" s="76">
        <v>0.43859390431663264</v>
      </c>
      <c r="AN1286" s="77">
        <v>0.28477031384085666</v>
      </c>
      <c r="AO1286" s="78">
        <v>0.44184384025470208</v>
      </c>
      <c r="AP1286" s="79">
        <v>0.38456266312201937</v>
      </c>
      <c r="AQ1286" s="70">
        <v>3</v>
      </c>
      <c r="AR1286" s="71">
        <v>0</v>
      </c>
      <c r="AS1286" s="71">
        <v>1</v>
      </c>
      <c r="AT1286" s="71">
        <v>0</v>
      </c>
      <c r="AU1286" s="71">
        <v>0</v>
      </c>
      <c r="AV1286" s="71" t="s">
        <v>3395</v>
      </c>
      <c r="AW1286" s="72" t="s">
        <v>3419</v>
      </c>
    </row>
    <row r="1287" spans="1:49">
      <c r="A1287" s="23" t="s">
        <v>5035</v>
      </c>
      <c r="B1287" s="23" t="s">
        <v>3748</v>
      </c>
      <c r="C1287" s="23" t="s">
        <v>3013</v>
      </c>
      <c r="D1287" s="24" t="s">
        <v>1925</v>
      </c>
      <c r="E1287" s="24" t="s">
        <v>1955</v>
      </c>
      <c r="F1287" s="24" t="s">
        <v>1956</v>
      </c>
      <c r="G1287" s="24" t="s">
        <v>1961</v>
      </c>
      <c r="H1287" s="76">
        <v>0.42709148922687357</v>
      </c>
      <c r="I1287" s="77">
        <v>0.63412534214406513</v>
      </c>
      <c r="J1287" s="77">
        <v>0.55916958012828666</v>
      </c>
      <c r="K1287" s="77">
        <v>0.43242759644354878</v>
      </c>
      <c r="L1287" s="77">
        <v>0.37231101786464155</v>
      </c>
      <c r="M1287" s="77">
        <v>0.40154016571587092</v>
      </c>
      <c r="N1287" s="77">
        <v>0.6202012903805687</v>
      </c>
      <c r="O1287" s="77" t="s">
        <v>3395</v>
      </c>
      <c r="P1287" s="77">
        <v>0.125</v>
      </c>
      <c r="Q1287" s="77">
        <v>0.57437240724142757</v>
      </c>
      <c r="R1287" s="77">
        <v>0.14990308470285291</v>
      </c>
      <c r="S1287" s="77">
        <v>0</v>
      </c>
      <c r="T1287" s="77">
        <v>0.3112170607563946</v>
      </c>
      <c r="U1287" s="77">
        <v>0.52265944141888809</v>
      </c>
      <c r="V1287" s="77">
        <v>0.17967532869215544</v>
      </c>
      <c r="W1287" s="77">
        <v>0.88131770214851235</v>
      </c>
      <c r="X1287" s="77">
        <v>0.6429695501227819</v>
      </c>
      <c r="Y1287" s="77">
        <v>0.5005680742283658</v>
      </c>
      <c r="Z1287" s="77">
        <v>0.27428571428571424</v>
      </c>
      <c r="AA1287" s="77">
        <v>0.45944013725989141</v>
      </c>
      <c r="AB1287" s="77">
        <v>8.4126984126984133E-2</v>
      </c>
      <c r="AC1287" s="77">
        <v>0.68421052631578949</v>
      </c>
      <c r="AD1287" s="76">
        <v>0.54012880383307504</v>
      </c>
      <c r="AE1287" s="77">
        <v>0.39029601408092596</v>
      </c>
      <c r="AF1287" s="77">
        <v>0.36213774597214021</v>
      </c>
      <c r="AG1287" s="77">
        <v>0.1556085303781973</v>
      </c>
      <c r="AH1287" s="77">
        <v>0.35116738505552175</v>
      </c>
      <c r="AI1287" s="77">
        <v>0.76214362613564712</v>
      </c>
      <c r="AJ1287" s="77">
        <v>0.38742689425704002</v>
      </c>
      <c r="AK1287" s="77">
        <v>0.27178356069343779</v>
      </c>
      <c r="AL1287" s="77">
        <v>0.68421052631578949</v>
      </c>
      <c r="AM1287" s="76">
        <v>0.43085418796204705</v>
      </c>
      <c r="AN1287" s="77">
        <v>0.42297318052312205</v>
      </c>
      <c r="AO1287" s="78">
        <v>0.44780699375542249</v>
      </c>
      <c r="AP1287" s="79">
        <v>0.43381665017867344</v>
      </c>
      <c r="AQ1287" s="70">
        <v>3</v>
      </c>
      <c r="AR1287" s="71">
        <v>0</v>
      </c>
      <c r="AS1287" s="71">
        <v>2</v>
      </c>
      <c r="AT1287" s="71">
        <v>0</v>
      </c>
      <c r="AU1287" s="71">
        <v>0</v>
      </c>
      <c r="AV1287" s="71" t="s">
        <v>3395</v>
      </c>
      <c r="AW1287" s="72" t="s">
        <v>3419</v>
      </c>
    </row>
    <row r="1288" spans="1:49">
      <c r="A1288" s="23" t="s">
        <v>5036</v>
      </c>
      <c r="B1288" s="23" t="s">
        <v>3748</v>
      </c>
      <c r="C1288" s="23" t="s">
        <v>3016</v>
      </c>
      <c r="D1288" s="24" t="s">
        <v>1925</v>
      </c>
      <c r="E1288" s="24" t="s">
        <v>1955</v>
      </c>
      <c r="F1288" s="24" t="s">
        <v>1963</v>
      </c>
      <c r="G1288" s="24" t="s">
        <v>1968</v>
      </c>
      <c r="H1288" s="76">
        <v>0.42634043775481267</v>
      </c>
      <c r="I1288" s="77">
        <v>0.71105119965559849</v>
      </c>
      <c r="J1288" s="77">
        <v>0.86439178039842213</v>
      </c>
      <c r="K1288" s="77">
        <v>0.27448344214261378</v>
      </c>
      <c r="L1288" s="77">
        <v>0.35859937980760731</v>
      </c>
      <c r="M1288" s="77">
        <v>0.79871369525848446</v>
      </c>
      <c r="N1288" s="77">
        <v>0.80616237001762636</v>
      </c>
      <c r="O1288" s="77" t="s">
        <v>3395</v>
      </c>
      <c r="P1288" s="77">
        <v>0.32842587401831935</v>
      </c>
      <c r="Q1288" s="77">
        <v>0.53838030609847209</v>
      </c>
      <c r="R1288" s="77">
        <v>7.6956184039298436E-2</v>
      </c>
      <c r="S1288" s="77">
        <v>2.3529411764706215E-2</v>
      </c>
      <c r="T1288" s="77">
        <v>0.36462534630500609</v>
      </c>
      <c r="U1288" s="77">
        <v>0.44415626452364904</v>
      </c>
      <c r="V1288" s="77">
        <v>0.27683272896705086</v>
      </c>
      <c r="W1288" s="77">
        <v>0.55496074814556717</v>
      </c>
      <c r="X1288" s="77">
        <v>0.22189213835744592</v>
      </c>
      <c r="Y1288" s="77">
        <v>0.5</v>
      </c>
      <c r="Z1288" s="77">
        <v>0.37142857142857144</v>
      </c>
      <c r="AA1288" s="77">
        <v>0.43859883936784755</v>
      </c>
      <c r="AB1288" s="77">
        <v>8.4126984126984133E-2</v>
      </c>
      <c r="AC1288" s="77">
        <v>0.68421052631578949</v>
      </c>
      <c r="AD1288" s="76">
        <v>0.66726113926961117</v>
      </c>
      <c r="AE1288" s="77">
        <v>0.51327695224893022</v>
      </c>
      <c r="AF1288" s="77">
        <v>0.30766824506888524</v>
      </c>
      <c r="AG1288" s="77">
        <v>0.19407737903485617</v>
      </c>
      <c r="AH1288" s="77">
        <v>0.36049449674534995</v>
      </c>
      <c r="AI1288" s="77">
        <v>0.38842644325150655</v>
      </c>
      <c r="AJ1288" s="77">
        <v>0.43571428571428572</v>
      </c>
      <c r="AK1288" s="77">
        <v>0.26136291174741583</v>
      </c>
      <c r="AL1288" s="77">
        <v>0.68421052631578949</v>
      </c>
      <c r="AM1288" s="76">
        <v>0.49606877886247558</v>
      </c>
      <c r="AN1288" s="77">
        <v>0.31433277301057089</v>
      </c>
      <c r="AO1288" s="78">
        <v>0.46042924125916374</v>
      </c>
      <c r="AP1288" s="79">
        <v>0.41961595230078491</v>
      </c>
      <c r="AQ1288" s="70">
        <v>3</v>
      </c>
      <c r="AR1288" s="71">
        <v>0</v>
      </c>
      <c r="AS1288" s="71">
        <v>2</v>
      </c>
      <c r="AT1288" s="71">
        <v>0</v>
      </c>
      <c r="AU1288" s="71">
        <v>0</v>
      </c>
      <c r="AV1288" s="71" t="s">
        <v>3395</v>
      </c>
      <c r="AW1288" s="72" t="s">
        <v>3419</v>
      </c>
    </row>
    <row r="1289" spans="1:49">
      <c r="A1289" s="23" t="s">
        <v>5037</v>
      </c>
      <c r="B1289" s="23" t="s">
        <v>3748</v>
      </c>
      <c r="C1289" s="23" t="s">
        <v>3018</v>
      </c>
      <c r="D1289" s="24" t="s">
        <v>1977</v>
      </c>
      <c r="E1289" s="24" t="s">
        <v>1978</v>
      </c>
      <c r="F1289" s="24" t="s">
        <v>1979</v>
      </c>
      <c r="G1289" s="24" t="s">
        <v>1980</v>
      </c>
      <c r="H1289" s="76">
        <v>0.70487011376070385</v>
      </c>
      <c r="I1289" s="77">
        <v>0.26037033026843309</v>
      </c>
      <c r="J1289" s="77">
        <v>0.35912791585872933</v>
      </c>
      <c r="K1289" s="77">
        <v>0.36369316364802107</v>
      </c>
      <c r="L1289" s="77">
        <v>0.49120101896275942</v>
      </c>
      <c r="M1289" s="77">
        <v>0.38038695802160527</v>
      </c>
      <c r="N1289" s="77">
        <v>0.57554318397794102</v>
      </c>
      <c r="O1289" s="77" t="s">
        <v>3395</v>
      </c>
      <c r="P1289" s="77">
        <v>0.45565528428833257</v>
      </c>
      <c r="Q1289" s="77">
        <v>0.66486364188274139</v>
      </c>
      <c r="R1289" s="77">
        <v>1.6163381377943712E-2</v>
      </c>
      <c r="S1289" s="77">
        <v>0.79999999999999805</v>
      </c>
      <c r="T1289" s="77">
        <v>0.82090071516010565</v>
      </c>
      <c r="U1289" s="77">
        <v>0.53223831257813992</v>
      </c>
      <c r="V1289" s="77">
        <v>0.73020462378523632</v>
      </c>
      <c r="W1289" s="77">
        <v>0.42121932472107571</v>
      </c>
      <c r="X1289" s="77">
        <v>0.29678326327162863</v>
      </c>
      <c r="Y1289" s="77">
        <v>0.4039054979022223</v>
      </c>
      <c r="Z1289" s="77">
        <v>0.61714285714285722</v>
      </c>
      <c r="AA1289" s="77">
        <v>0.47735570814857964</v>
      </c>
      <c r="AB1289" s="77">
        <v>0.28571428571428564</v>
      </c>
      <c r="AC1289" s="77">
        <v>0.52631578947368429</v>
      </c>
      <c r="AD1289" s="76">
        <v>0.44145611996262207</v>
      </c>
      <c r="AE1289" s="77">
        <v>0.45329592177973188</v>
      </c>
      <c r="AF1289" s="77">
        <v>0.34051351163034255</v>
      </c>
      <c r="AG1289" s="77">
        <v>0.81045035758005191</v>
      </c>
      <c r="AH1289" s="77">
        <v>0.63122146818168812</v>
      </c>
      <c r="AI1289" s="77">
        <v>0.35900129399635217</v>
      </c>
      <c r="AJ1289" s="77">
        <v>0.51052417752253976</v>
      </c>
      <c r="AK1289" s="77">
        <v>0.38153499693143267</v>
      </c>
      <c r="AL1289" s="77">
        <v>0.52631578947368429</v>
      </c>
      <c r="AM1289" s="76">
        <v>0.41175518445756554</v>
      </c>
      <c r="AN1289" s="77">
        <v>0.6002243732526974</v>
      </c>
      <c r="AO1289" s="78">
        <v>0.47279165464255229</v>
      </c>
      <c r="AP1289" s="79">
        <v>0.49190481296091215</v>
      </c>
      <c r="AQ1289" s="70">
        <v>3</v>
      </c>
      <c r="AR1289" s="71">
        <v>0</v>
      </c>
      <c r="AS1289" s="71">
        <v>2</v>
      </c>
      <c r="AT1289" s="71">
        <v>1</v>
      </c>
      <c r="AU1289" s="71">
        <v>0</v>
      </c>
      <c r="AV1289" s="71" t="s">
        <v>3395</v>
      </c>
      <c r="AW1289" s="72" t="s">
        <v>3422</v>
      </c>
    </row>
    <row r="1290" spans="1:49">
      <c r="A1290" s="23" t="s">
        <v>5038</v>
      </c>
      <c r="B1290" s="23" t="s">
        <v>3748</v>
      </c>
      <c r="C1290" s="23" t="s">
        <v>3020</v>
      </c>
      <c r="D1290" s="24" t="s">
        <v>1977</v>
      </c>
      <c r="E1290" s="24" t="s">
        <v>1978</v>
      </c>
      <c r="F1290" s="24" t="s">
        <v>1979</v>
      </c>
      <c r="G1290" s="24" t="s">
        <v>1982</v>
      </c>
      <c r="H1290" s="76">
        <v>0.70487011376070385</v>
      </c>
      <c r="I1290" s="77">
        <v>0.2094182416206993</v>
      </c>
      <c r="J1290" s="77">
        <v>0.41785421096956116</v>
      </c>
      <c r="K1290" s="77">
        <v>0.29897075474794788</v>
      </c>
      <c r="L1290" s="77">
        <v>0.4541374684392559</v>
      </c>
      <c r="M1290" s="77">
        <v>0.47725400568077481</v>
      </c>
      <c r="N1290" s="77">
        <v>0.36334803536584703</v>
      </c>
      <c r="O1290" s="77" t="s">
        <v>3395</v>
      </c>
      <c r="P1290" s="77">
        <v>0.15114598310346322</v>
      </c>
      <c r="Q1290" s="77">
        <v>0.67351067421882127</v>
      </c>
      <c r="R1290" s="77">
        <v>1.8821642328108089E-2</v>
      </c>
      <c r="S1290" s="77">
        <v>0.79999999999999805</v>
      </c>
      <c r="T1290" s="77">
        <v>0.82090071516010565</v>
      </c>
      <c r="U1290" s="77">
        <v>0.59522081709757257</v>
      </c>
      <c r="V1290" s="77">
        <v>0.73020462378523632</v>
      </c>
      <c r="W1290" s="77">
        <v>0.41132897751493325</v>
      </c>
      <c r="X1290" s="77">
        <v>0.35090151242998324</v>
      </c>
      <c r="Y1290" s="77">
        <v>0.4039054979022223</v>
      </c>
      <c r="Z1290" s="77">
        <v>0.61714285714285722</v>
      </c>
      <c r="AA1290" s="77">
        <v>0.47735570814857964</v>
      </c>
      <c r="AB1290" s="77">
        <v>0.28571428571428564</v>
      </c>
      <c r="AC1290" s="77">
        <v>0.52631578947368429</v>
      </c>
      <c r="AD1290" s="76">
        <v>0.44404752211698811</v>
      </c>
      <c r="AE1290" s="77">
        <v>0.34897124946745778</v>
      </c>
      <c r="AF1290" s="77">
        <v>0.3461661582734647</v>
      </c>
      <c r="AG1290" s="77">
        <v>0.81045035758005191</v>
      </c>
      <c r="AH1290" s="77">
        <v>0.6627127204414045</v>
      </c>
      <c r="AI1290" s="77">
        <v>0.38111524497245824</v>
      </c>
      <c r="AJ1290" s="77">
        <v>0.51052417752253976</v>
      </c>
      <c r="AK1290" s="77">
        <v>0.38153499693143267</v>
      </c>
      <c r="AL1290" s="77">
        <v>0.52631578947368429</v>
      </c>
      <c r="AM1290" s="76">
        <v>0.3797283099526369</v>
      </c>
      <c r="AN1290" s="77">
        <v>0.61809277433130483</v>
      </c>
      <c r="AO1290" s="78">
        <v>0.47279165464255229</v>
      </c>
      <c r="AP1290" s="79">
        <v>0.4853735639765398</v>
      </c>
      <c r="AQ1290" s="70">
        <v>3</v>
      </c>
      <c r="AR1290" s="71">
        <v>0</v>
      </c>
      <c r="AS1290" s="71">
        <v>0</v>
      </c>
      <c r="AT1290" s="71">
        <v>1</v>
      </c>
      <c r="AU1290" s="71">
        <v>0</v>
      </c>
      <c r="AV1290" s="71" t="s">
        <v>3395</v>
      </c>
      <c r="AW1290" s="72" t="s">
        <v>3422</v>
      </c>
    </row>
    <row r="1291" spans="1:49">
      <c r="A1291" s="23" t="s">
        <v>5039</v>
      </c>
      <c r="B1291" s="23" t="s">
        <v>3748</v>
      </c>
      <c r="C1291" s="23" t="s">
        <v>3023</v>
      </c>
      <c r="D1291" s="24" t="s">
        <v>1977</v>
      </c>
      <c r="E1291" s="24" t="s">
        <v>1978</v>
      </c>
      <c r="F1291" s="24" t="s">
        <v>1984</v>
      </c>
      <c r="G1291" s="24" t="s">
        <v>1985</v>
      </c>
      <c r="H1291" s="76">
        <v>0.6902830760968931</v>
      </c>
      <c r="I1291" s="77">
        <v>0.32626145317479655</v>
      </c>
      <c r="J1291" s="77">
        <v>0.55419706672883251</v>
      </c>
      <c r="K1291" s="77">
        <v>0.49118342032729234</v>
      </c>
      <c r="L1291" s="77">
        <v>0.5323322669517534</v>
      </c>
      <c r="M1291" s="77">
        <v>0.70120653678714273</v>
      </c>
      <c r="N1291" s="77">
        <v>0.58475941994069192</v>
      </c>
      <c r="O1291" s="77" t="s">
        <v>3395</v>
      </c>
      <c r="P1291" s="77">
        <v>0.33047281856576771</v>
      </c>
      <c r="Q1291" s="77">
        <v>0.6178433994720528</v>
      </c>
      <c r="R1291" s="77">
        <v>3.6160617209941206E-3</v>
      </c>
      <c r="S1291" s="77">
        <v>0.78823529411764737</v>
      </c>
      <c r="T1291" s="77">
        <v>0.7753720765414599</v>
      </c>
      <c r="U1291" s="77">
        <v>0.61768570382336818</v>
      </c>
      <c r="V1291" s="77">
        <v>0.80585047316288838</v>
      </c>
      <c r="W1291" s="77">
        <v>2.0988050887803589E-2</v>
      </c>
      <c r="X1291" s="77">
        <v>0.34598226549417432</v>
      </c>
      <c r="Y1291" s="77">
        <v>0.5</v>
      </c>
      <c r="Z1291" s="77">
        <v>0.64000000000000012</v>
      </c>
      <c r="AA1291" s="77">
        <v>0.5036589247293024</v>
      </c>
      <c r="AB1291" s="77">
        <v>0.28571428571428564</v>
      </c>
      <c r="AC1291" s="77">
        <v>0.52631578947368429</v>
      </c>
      <c r="AD1291" s="76">
        <v>0.52358053200017407</v>
      </c>
      <c r="AE1291" s="77">
        <v>0.52799089251452958</v>
      </c>
      <c r="AF1291" s="77">
        <v>0.31072973059652348</v>
      </c>
      <c r="AG1291" s="77">
        <v>0.78180368532955358</v>
      </c>
      <c r="AH1291" s="77">
        <v>0.71176808849312834</v>
      </c>
      <c r="AI1291" s="77">
        <v>0.18348515819098896</v>
      </c>
      <c r="AJ1291" s="77">
        <v>0.57000000000000006</v>
      </c>
      <c r="AK1291" s="77">
        <v>0.394686605221794</v>
      </c>
      <c r="AL1291" s="77">
        <v>0.52631578947368429</v>
      </c>
      <c r="AM1291" s="76">
        <v>0.45410038503707573</v>
      </c>
      <c r="AN1291" s="77">
        <v>0.5590189773378903</v>
      </c>
      <c r="AO1291" s="78">
        <v>0.49700079823182614</v>
      </c>
      <c r="AP1291" s="79">
        <v>0.50246030828492994</v>
      </c>
      <c r="AQ1291" s="70">
        <v>3</v>
      </c>
      <c r="AR1291" s="71">
        <v>0</v>
      </c>
      <c r="AS1291" s="71">
        <v>0</v>
      </c>
      <c r="AT1291" s="71">
        <v>1</v>
      </c>
      <c r="AU1291" s="71">
        <v>0</v>
      </c>
      <c r="AV1291" s="71" t="s">
        <v>3395</v>
      </c>
      <c r="AW1291" s="72" t="s">
        <v>3422</v>
      </c>
    </row>
    <row r="1292" spans="1:49">
      <c r="A1292" s="23" t="s">
        <v>5040</v>
      </c>
      <c r="B1292" s="23" t="s">
        <v>3748</v>
      </c>
      <c r="C1292" s="23" t="s">
        <v>3025</v>
      </c>
      <c r="D1292" s="24" t="s">
        <v>1977</v>
      </c>
      <c r="E1292" s="24" t="s">
        <v>1978</v>
      </c>
      <c r="F1292" s="24" t="s">
        <v>1984</v>
      </c>
      <c r="G1292" s="24" t="s">
        <v>1987</v>
      </c>
      <c r="H1292" s="76">
        <v>0.6902830760968931</v>
      </c>
      <c r="I1292" s="77">
        <v>0.39916162754606593</v>
      </c>
      <c r="J1292" s="77">
        <v>0.86875595816688111</v>
      </c>
      <c r="K1292" s="77">
        <v>0.29662580930656957</v>
      </c>
      <c r="L1292" s="77">
        <v>0.55701419996649126</v>
      </c>
      <c r="M1292" s="77">
        <v>0.8504194562212064</v>
      </c>
      <c r="N1292" s="77">
        <v>0.79693208991418274</v>
      </c>
      <c r="O1292" s="77" t="s">
        <v>3395</v>
      </c>
      <c r="P1292" s="77">
        <v>0.467467565062886</v>
      </c>
      <c r="Q1292" s="77">
        <v>0.56749229948081958</v>
      </c>
      <c r="R1292" s="77">
        <v>0</v>
      </c>
      <c r="S1292" s="77">
        <v>0.78823529411764737</v>
      </c>
      <c r="T1292" s="77">
        <v>0.7753720765414599</v>
      </c>
      <c r="U1292" s="77">
        <v>0.50888181138661059</v>
      </c>
      <c r="V1292" s="77">
        <v>0.80585047316288838</v>
      </c>
      <c r="W1292" s="77">
        <v>0.37227002840663564</v>
      </c>
      <c r="X1292" s="77">
        <v>0.47085306993346476</v>
      </c>
      <c r="Y1292" s="77">
        <v>0.5</v>
      </c>
      <c r="Z1292" s="77">
        <v>0.64000000000000012</v>
      </c>
      <c r="AA1292" s="77">
        <v>0.5036589247293024</v>
      </c>
      <c r="AB1292" s="77">
        <v>0.28571428571428564</v>
      </c>
      <c r="AC1292" s="77">
        <v>0.52631578947368429</v>
      </c>
      <c r="AD1292" s="76">
        <v>0.65273355393661336</v>
      </c>
      <c r="AE1292" s="77">
        <v>0.59369182409426713</v>
      </c>
      <c r="AF1292" s="77">
        <v>0.28374614974040979</v>
      </c>
      <c r="AG1292" s="77">
        <v>0.78180368532955358</v>
      </c>
      <c r="AH1292" s="77">
        <v>0.65736614227474943</v>
      </c>
      <c r="AI1292" s="77">
        <v>0.42156154917005018</v>
      </c>
      <c r="AJ1292" s="77">
        <v>0.57000000000000006</v>
      </c>
      <c r="AK1292" s="77">
        <v>0.394686605221794</v>
      </c>
      <c r="AL1292" s="77">
        <v>0.52631578947368429</v>
      </c>
      <c r="AM1292" s="76">
        <v>0.51005717592376343</v>
      </c>
      <c r="AN1292" s="77">
        <v>0.62024379225811777</v>
      </c>
      <c r="AO1292" s="78">
        <v>0.49700079823182614</v>
      </c>
      <c r="AP1292" s="79">
        <v>0.54108376303600902</v>
      </c>
      <c r="AQ1292" s="70">
        <v>3</v>
      </c>
      <c r="AR1292" s="71">
        <v>0</v>
      </c>
      <c r="AS1292" s="71">
        <v>0</v>
      </c>
      <c r="AT1292" s="71">
        <v>1</v>
      </c>
      <c r="AU1292" s="71">
        <v>0</v>
      </c>
      <c r="AV1292" s="71" t="s">
        <v>3395</v>
      </c>
      <c r="AW1292" s="72" t="s">
        <v>3422</v>
      </c>
    </row>
    <row r="1293" spans="1:49">
      <c r="A1293" s="23" t="s">
        <v>5041</v>
      </c>
      <c r="B1293" s="23" t="s">
        <v>3748</v>
      </c>
      <c r="C1293" s="23" t="s">
        <v>3027</v>
      </c>
      <c r="D1293" s="24" t="s">
        <v>1977</v>
      </c>
      <c r="E1293" s="24" t="s">
        <v>1978</v>
      </c>
      <c r="F1293" s="24" t="s">
        <v>1984</v>
      </c>
      <c r="G1293" s="24" t="s">
        <v>1989</v>
      </c>
      <c r="H1293" s="76">
        <v>0.6902830760968931</v>
      </c>
      <c r="I1293" s="77">
        <v>0.1958231077092433</v>
      </c>
      <c r="J1293" s="77">
        <v>0.23538335038728131</v>
      </c>
      <c r="K1293" s="77">
        <v>0.3028388743057655</v>
      </c>
      <c r="L1293" s="77">
        <v>0.53795904306175613</v>
      </c>
      <c r="M1293" s="77">
        <v>0.3734531988441292</v>
      </c>
      <c r="N1293" s="77">
        <v>0.29941531099280488</v>
      </c>
      <c r="O1293" s="77" t="s">
        <v>3395</v>
      </c>
      <c r="P1293" s="77">
        <v>0.28636458708232226</v>
      </c>
      <c r="Q1293" s="77">
        <v>0.65380976435039651</v>
      </c>
      <c r="R1293" s="77">
        <v>0</v>
      </c>
      <c r="S1293" s="77">
        <v>0.78823529411764737</v>
      </c>
      <c r="T1293" s="77">
        <v>0.7753720765414599</v>
      </c>
      <c r="U1293" s="77">
        <v>0.71952800952488538</v>
      </c>
      <c r="V1293" s="77">
        <v>0.80585047316288838</v>
      </c>
      <c r="W1293" s="77">
        <v>0.21517039924645093</v>
      </c>
      <c r="X1293" s="77">
        <v>0.37341866299571946</v>
      </c>
      <c r="Y1293" s="77">
        <v>0.5</v>
      </c>
      <c r="Z1293" s="77">
        <v>0.64000000000000012</v>
      </c>
      <c r="AA1293" s="77">
        <v>0.53943784573362463</v>
      </c>
      <c r="AB1293" s="77">
        <v>0.28571428571428564</v>
      </c>
      <c r="AC1293" s="77">
        <v>0.52631578947368429</v>
      </c>
      <c r="AD1293" s="76">
        <v>0.37382984473113923</v>
      </c>
      <c r="AE1293" s="77">
        <v>0.36000620285735563</v>
      </c>
      <c r="AF1293" s="77">
        <v>0.32690488217519825</v>
      </c>
      <c r="AG1293" s="77">
        <v>0.78180368532955358</v>
      </c>
      <c r="AH1293" s="77">
        <v>0.76268924134388683</v>
      </c>
      <c r="AI1293" s="77">
        <v>0.29429453112108517</v>
      </c>
      <c r="AJ1293" s="77">
        <v>0.57000000000000006</v>
      </c>
      <c r="AK1293" s="77">
        <v>0.41257606572395511</v>
      </c>
      <c r="AL1293" s="77">
        <v>0.52631578947368429</v>
      </c>
      <c r="AM1293" s="76">
        <v>0.35358030992123107</v>
      </c>
      <c r="AN1293" s="77">
        <v>0.61292915259817515</v>
      </c>
      <c r="AO1293" s="78">
        <v>0.50296395173254649</v>
      </c>
      <c r="AP1293" s="79">
        <v>0.48375664181047512</v>
      </c>
      <c r="AQ1293" s="70">
        <v>3</v>
      </c>
      <c r="AR1293" s="71">
        <v>0</v>
      </c>
      <c r="AS1293" s="71">
        <v>0</v>
      </c>
      <c r="AT1293" s="71">
        <v>1</v>
      </c>
      <c r="AU1293" s="71">
        <v>1</v>
      </c>
      <c r="AV1293" s="71" t="s">
        <v>3587</v>
      </c>
      <c r="AW1293" s="72" t="s">
        <v>3422</v>
      </c>
    </row>
    <row r="1294" spans="1:49">
      <c r="A1294" s="23" t="s">
        <v>5042</v>
      </c>
      <c r="B1294" s="23" t="s">
        <v>3748</v>
      </c>
      <c r="C1294" s="23" t="s">
        <v>3029</v>
      </c>
      <c r="D1294" s="24" t="s">
        <v>1977</v>
      </c>
      <c r="E1294" s="24" t="s">
        <v>1978</v>
      </c>
      <c r="F1294" s="24" t="s">
        <v>1991</v>
      </c>
      <c r="G1294" s="24" t="s">
        <v>1996</v>
      </c>
      <c r="H1294" s="76">
        <v>0.7065444955083473</v>
      </c>
      <c r="I1294" s="77">
        <v>0.49226558773987983</v>
      </c>
      <c r="J1294" s="77">
        <v>0.87435919266247919</v>
      </c>
      <c r="K1294" s="77">
        <v>0.46480563062817504</v>
      </c>
      <c r="L1294" s="77">
        <v>0.55208391377358179</v>
      </c>
      <c r="M1294" s="77">
        <v>0.88417766524083052</v>
      </c>
      <c r="N1294" s="77">
        <v>0.86229791672880152</v>
      </c>
      <c r="O1294" s="77" t="s">
        <v>3395</v>
      </c>
      <c r="P1294" s="77">
        <v>0.49436529537087442</v>
      </c>
      <c r="Q1294" s="77">
        <v>0.52279116327843944</v>
      </c>
      <c r="R1294" s="77">
        <v>4.1860791819066439E-3</v>
      </c>
      <c r="S1294" s="77">
        <v>0.79040096266906545</v>
      </c>
      <c r="T1294" s="77">
        <v>0.78375307151330742</v>
      </c>
      <c r="U1294" s="77">
        <v>0.524382569561054</v>
      </c>
      <c r="V1294" s="77">
        <v>0.88911189515696387</v>
      </c>
      <c r="W1294" s="77">
        <v>0.46550192132879042</v>
      </c>
      <c r="X1294" s="77">
        <v>0.37700030593404255</v>
      </c>
      <c r="Y1294" s="77">
        <v>0.36612564613122411</v>
      </c>
      <c r="Z1294" s="77">
        <v>0.66285714285714281</v>
      </c>
      <c r="AA1294" s="77">
        <v>0.49652217343495186</v>
      </c>
      <c r="AB1294" s="77">
        <v>0.28571428571428564</v>
      </c>
      <c r="AC1294" s="77">
        <v>0.52631578947368429</v>
      </c>
      <c r="AD1294" s="76">
        <v>0.69105642530356881</v>
      </c>
      <c r="AE1294" s="77">
        <v>0.65154608434845274</v>
      </c>
      <c r="AF1294" s="77">
        <v>0.26348862123017303</v>
      </c>
      <c r="AG1294" s="77">
        <v>0.78707701709118649</v>
      </c>
      <c r="AH1294" s="77">
        <v>0.70674723235900894</v>
      </c>
      <c r="AI1294" s="77">
        <v>0.42125111363141649</v>
      </c>
      <c r="AJ1294" s="77">
        <v>0.51449139449418346</v>
      </c>
      <c r="AK1294" s="77">
        <v>0.39111822957461873</v>
      </c>
      <c r="AL1294" s="77">
        <v>0.52631578947368429</v>
      </c>
      <c r="AM1294" s="76">
        <v>0.53536371029406482</v>
      </c>
      <c r="AN1294" s="77">
        <v>0.63835845436053729</v>
      </c>
      <c r="AO1294" s="78">
        <v>0.47730847118082886</v>
      </c>
      <c r="AP1294" s="79">
        <v>0.54836770760949338</v>
      </c>
      <c r="AQ1294" s="70">
        <v>3</v>
      </c>
      <c r="AR1294" s="71">
        <v>0</v>
      </c>
      <c r="AS1294" s="71">
        <v>1</v>
      </c>
      <c r="AT1294" s="71">
        <v>1</v>
      </c>
      <c r="AU1294" s="71">
        <v>0</v>
      </c>
      <c r="AV1294" s="71" t="s">
        <v>3395</v>
      </c>
      <c r="AW1294" s="72" t="s">
        <v>3422</v>
      </c>
    </row>
    <row r="1295" spans="1:49">
      <c r="A1295" s="23" t="s">
        <v>5043</v>
      </c>
      <c r="B1295" s="23" t="s">
        <v>3748</v>
      </c>
      <c r="C1295" s="23" t="s">
        <v>3033</v>
      </c>
      <c r="D1295" s="24" t="s">
        <v>1998</v>
      </c>
      <c r="E1295" s="24" t="s">
        <v>1999</v>
      </c>
      <c r="F1295" s="24" t="s">
        <v>2000</v>
      </c>
      <c r="G1295" s="24" t="s">
        <v>2003</v>
      </c>
      <c r="H1295" s="76">
        <v>0.45656184819290946</v>
      </c>
      <c r="I1295" s="77">
        <v>0.23751312070284794</v>
      </c>
      <c r="J1295" s="77">
        <v>0.45425595967283555</v>
      </c>
      <c r="K1295" s="77">
        <v>0</v>
      </c>
      <c r="L1295" s="77">
        <v>0.94922461230615329</v>
      </c>
      <c r="M1295" s="77">
        <v>0.53566057745340778</v>
      </c>
      <c r="N1295" s="77">
        <v>0.37674108473949908</v>
      </c>
      <c r="O1295" s="77" t="s">
        <v>3395</v>
      </c>
      <c r="P1295" s="77">
        <v>0.62138676676939131</v>
      </c>
      <c r="Q1295" s="77">
        <v>0.80353418480846872</v>
      </c>
      <c r="R1295" s="77">
        <v>0.23556815430834727</v>
      </c>
      <c r="S1295" s="77">
        <v>0.9058823529411768</v>
      </c>
      <c r="T1295" s="77">
        <v>0.71294697506603955</v>
      </c>
      <c r="U1295" s="77">
        <v>0.70971502793519792</v>
      </c>
      <c r="V1295" s="77">
        <v>0.60715786729751564</v>
      </c>
      <c r="W1295" s="77" t="s">
        <v>3395</v>
      </c>
      <c r="X1295" s="77">
        <v>0.26113275530792779</v>
      </c>
      <c r="Y1295" s="77">
        <v>0.43192577163416013</v>
      </c>
      <c r="Z1295" s="77">
        <v>0.94285714285714284</v>
      </c>
      <c r="AA1295" s="77">
        <v>0.69411945612992709</v>
      </c>
      <c r="AB1295" s="77" t="s">
        <v>3395</v>
      </c>
      <c r="AC1295" s="77">
        <v>1</v>
      </c>
      <c r="AD1295" s="76">
        <v>0.38277697618953099</v>
      </c>
      <c r="AE1295" s="77">
        <v>0.49660260825369029</v>
      </c>
      <c r="AF1295" s="77">
        <v>0.51955116955840797</v>
      </c>
      <c r="AG1295" s="77">
        <v>0.80941466400360818</v>
      </c>
      <c r="AH1295" s="77">
        <v>0.65843644761635678</v>
      </c>
      <c r="AI1295" s="77">
        <v>0.26113275530792779</v>
      </c>
      <c r="AJ1295" s="77">
        <v>0.68739145724565143</v>
      </c>
      <c r="AK1295" s="77">
        <v>0.69411945612992709</v>
      </c>
      <c r="AL1295" s="77">
        <v>1</v>
      </c>
      <c r="AM1295" s="76">
        <v>0.46631025133387638</v>
      </c>
      <c r="AN1295" s="77">
        <v>0.57632795564263084</v>
      </c>
      <c r="AO1295" s="78">
        <v>0.7938369711251928</v>
      </c>
      <c r="AP1295" s="79">
        <v>0.60484346865606176</v>
      </c>
      <c r="AQ1295" s="70">
        <v>3</v>
      </c>
      <c r="AR1295" s="71">
        <v>1</v>
      </c>
      <c r="AS1295" s="71">
        <v>0</v>
      </c>
      <c r="AT1295" s="71">
        <v>0</v>
      </c>
      <c r="AU1295" s="71">
        <v>0</v>
      </c>
      <c r="AV1295" s="71" t="s">
        <v>3395</v>
      </c>
      <c r="AW1295" s="72" t="s">
        <v>3421</v>
      </c>
    </row>
    <row r="1296" spans="1:49">
      <c r="A1296" s="23" t="s">
        <v>5044</v>
      </c>
      <c r="B1296" s="23" t="s">
        <v>3748</v>
      </c>
      <c r="C1296" s="23" t="s">
        <v>3035</v>
      </c>
      <c r="D1296" s="24" t="s">
        <v>2005</v>
      </c>
      <c r="E1296" s="24" t="s">
        <v>2006</v>
      </c>
      <c r="F1296" s="24" t="s">
        <v>2007</v>
      </c>
      <c r="G1296" s="24" t="s">
        <v>2018</v>
      </c>
      <c r="H1296" s="76">
        <v>0.59275886612709883</v>
      </c>
      <c r="I1296" s="77">
        <v>0.28891601864768701</v>
      </c>
      <c r="J1296" s="77">
        <v>0.34456351931012064</v>
      </c>
      <c r="K1296" s="77">
        <v>0.50074761701639259</v>
      </c>
      <c r="L1296" s="77">
        <v>0.27846151112226564</v>
      </c>
      <c r="M1296" s="77">
        <v>0.66867591118891001</v>
      </c>
      <c r="N1296" s="77">
        <v>0.52710743047610675</v>
      </c>
      <c r="O1296" s="77" t="s">
        <v>3395</v>
      </c>
      <c r="P1296" s="77">
        <v>0.22734857749064152</v>
      </c>
      <c r="Q1296" s="77">
        <v>0.76283623272621259</v>
      </c>
      <c r="R1296" s="77">
        <v>8.3153183333464539E-2</v>
      </c>
      <c r="S1296" s="77">
        <v>0.9058823529411768</v>
      </c>
      <c r="T1296" s="77">
        <v>0.67262096514399849</v>
      </c>
      <c r="U1296" s="77">
        <v>0.54743684710947926</v>
      </c>
      <c r="V1296" s="77">
        <v>0.46443832933134704</v>
      </c>
      <c r="W1296" s="77">
        <v>0.18500510860896713</v>
      </c>
      <c r="X1296" s="77">
        <v>0.20577229531082109</v>
      </c>
      <c r="Y1296" s="77">
        <v>0.66641531636324292</v>
      </c>
      <c r="Z1296" s="77">
        <v>0.30285714285714282</v>
      </c>
      <c r="AA1296" s="77">
        <v>0.44950851844015033</v>
      </c>
      <c r="AB1296" s="77">
        <v>0.53817878028404331</v>
      </c>
      <c r="AC1296" s="77">
        <v>0</v>
      </c>
      <c r="AD1296" s="76">
        <v>0.40874613469496879</v>
      </c>
      <c r="AE1296" s="77">
        <v>0.44046820945886334</v>
      </c>
      <c r="AF1296" s="77">
        <v>0.42299470802983857</v>
      </c>
      <c r="AG1296" s="77">
        <v>0.78925165904258765</v>
      </c>
      <c r="AH1296" s="77">
        <v>0.50593758822041313</v>
      </c>
      <c r="AI1296" s="77">
        <v>0.19538870195989411</v>
      </c>
      <c r="AJ1296" s="77">
        <v>0.48463622961019287</v>
      </c>
      <c r="AK1296" s="77">
        <v>0.49384364936209679</v>
      </c>
      <c r="AL1296" s="77">
        <v>0</v>
      </c>
      <c r="AM1296" s="76">
        <v>0.42406968406122353</v>
      </c>
      <c r="AN1296" s="77">
        <v>0.49685931640763165</v>
      </c>
      <c r="AO1296" s="78">
        <v>0.32615995965742989</v>
      </c>
      <c r="AP1296" s="79">
        <v>0.41265153413037725</v>
      </c>
      <c r="AQ1296" s="70">
        <v>3</v>
      </c>
      <c r="AR1296" s="71">
        <v>1</v>
      </c>
      <c r="AS1296" s="71">
        <v>2</v>
      </c>
      <c r="AT1296" s="71">
        <v>0</v>
      </c>
      <c r="AU1296" s="71">
        <v>0</v>
      </c>
      <c r="AV1296" s="71" t="s">
        <v>3395</v>
      </c>
      <c r="AW1296" s="72" t="s">
        <v>3420</v>
      </c>
    </row>
    <row r="1297" spans="1:49">
      <c r="A1297" s="23" t="s">
        <v>5045</v>
      </c>
      <c r="B1297" s="23" t="s">
        <v>3748</v>
      </c>
      <c r="C1297" s="23" t="s">
        <v>3037</v>
      </c>
      <c r="D1297" s="24" t="s">
        <v>2005</v>
      </c>
      <c r="E1297" s="24" t="s">
        <v>2006</v>
      </c>
      <c r="F1297" s="24" t="s">
        <v>2007</v>
      </c>
      <c r="G1297" s="24" t="s">
        <v>2020</v>
      </c>
      <c r="H1297" s="76">
        <v>0.59275886612709883</v>
      </c>
      <c r="I1297" s="77">
        <v>0.57967923572722013</v>
      </c>
      <c r="J1297" s="77">
        <v>0.97503842559804821</v>
      </c>
      <c r="K1297" s="77">
        <v>0.71596624746561055</v>
      </c>
      <c r="L1297" s="77">
        <v>0.25088319425800809</v>
      </c>
      <c r="M1297" s="77">
        <v>0.92423064672701272</v>
      </c>
      <c r="N1297" s="77">
        <v>0.99359063529670633</v>
      </c>
      <c r="O1297" s="77" t="s">
        <v>3395</v>
      </c>
      <c r="P1297" s="77">
        <v>0.4936944106042363</v>
      </c>
      <c r="Q1297" s="77">
        <v>0.64210945185397927</v>
      </c>
      <c r="R1297" s="77">
        <v>1.1263563413603895E-2</v>
      </c>
      <c r="S1297" s="77">
        <v>0.9058823529411768</v>
      </c>
      <c r="T1297" s="77">
        <v>0.67262096514399849</v>
      </c>
      <c r="U1297" s="77">
        <v>0.4808717325965306</v>
      </c>
      <c r="V1297" s="77">
        <v>0.46443832933134704</v>
      </c>
      <c r="W1297" s="77">
        <v>0.77426216286792715</v>
      </c>
      <c r="X1297" s="77">
        <v>0.4888919419142117</v>
      </c>
      <c r="Y1297" s="77">
        <v>0.66641531636324292</v>
      </c>
      <c r="Z1297" s="77">
        <v>0.30285714285714282</v>
      </c>
      <c r="AA1297" s="77">
        <v>0.41372959743582804</v>
      </c>
      <c r="AB1297" s="77">
        <v>0.53817878028404331</v>
      </c>
      <c r="AC1297" s="77">
        <v>0</v>
      </c>
      <c r="AD1297" s="76">
        <v>0.71582550915078913</v>
      </c>
      <c r="AE1297" s="77">
        <v>0.67567302687031483</v>
      </c>
      <c r="AF1297" s="77">
        <v>0.32668650763379159</v>
      </c>
      <c r="AG1297" s="77">
        <v>0.78925165904258765</v>
      </c>
      <c r="AH1297" s="77">
        <v>0.47265503096393879</v>
      </c>
      <c r="AI1297" s="77">
        <v>0.63157705239106943</v>
      </c>
      <c r="AJ1297" s="77">
        <v>0.48463622961019287</v>
      </c>
      <c r="AK1297" s="77">
        <v>0.47595418885993568</v>
      </c>
      <c r="AL1297" s="77">
        <v>0</v>
      </c>
      <c r="AM1297" s="76">
        <v>0.57272834788496507</v>
      </c>
      <c r="AN1297" s="77">
        <v>0.63116124746586522</v>
      </c>
      <c r="AO1297" s="78">
        <v>0.32019680615670953</v>
      </c>
      <c r="AP1297" s="79">
        <v>0.49768623762263187</v>
      </c>
      <c r="AQ1297" s="70">
        <v>3</v>
      </c>
      <c r="AR1297" s="71">
        <v>0</v>
      </c>
      <c r="AS1297" s="71">
        <v>0</v>
      </c>
      <c r="AT1297" s="71">
        <v>0</v>
      </c>
      <c r="AU1297" s="71">
        <v>0</v>
      </c>
      <c r="AV1297" s="71" t="s">
        <v>3395</v>
      </c>
      <c r="AW1297" s="72" t="s">
        <v>3420</v>
      </c>
    </row>
    <row r="1298" spans="1:49">
      <c r="A1298" s="23" t="s">
        <v>5046</v>
      </c>
      <c r="B1298" s="23" t="s">
        <v>3748</v>
      </c>
      <c r="C1298" s="23" t="s">
        <v>3040</v>
      </c>
      <c r="D1298" s="24" t="s">
        <v>2005</v>
      </c>
      <c r="E1298" s="24" t="s">
        <v>2006</v>
      </c>
      <c r="F1298" s="24" t="s">
        <v>2007</v>
      </c>
      <c r="G1298" s="24" t="s">
        <v>2022</v>
      </c>
      <c r="H1298" s="76">
        <v>0.59275886612709883</v>
      </c>
      <c r="I1298" s="77">
        <v>0.50283949211158807</v>
      </c>
      <c r="J1298" s="77">
        <v>0.78688723857210663</v>
      </c>
      <c r="K1298" s="77">
        <v>0.65902851551607022</v>
      </c>
      <c r="L1298" s="77">
        <v>0.22649936858684658</v>
      </c>
      <c r="M1298" s="77">
        <v>0.75227099798444297</v>
      </c>
      <c r="N1298" s="77">
        <v>0.79610435007740676</v>
      </c>
      <c r="O1298" s="77" t="s">
        <v>3395</v>
      </c>
      <c r="P1298" s="77">
        <v>0.42507505141883922</v>
      </c>
      <c r="Q1298" s="77">
        <v>0.67442454402112084</v>
      </c>
      <c r="R1298" s="77">
        <v>4.0321923572436018E-2</v>
      </c>
      <c r="S1298" s="77">
        <v>0.9058823529411768</v>
      </c>
      <c r="T1298" s="77">
        <v>0.67262096514399849</v>
      </c>
      <c r="U1298" s="77">
        <v>0.50672897755976498</v>
      </c>
      <c r="V1298" s="77">
        <v>0.46443832933134704</v>
      </c>
      <c r="W1298" s="77">
        <v>0.41030657530767944</v>
      </c>
      <c r="X1298" s="77">
        <v>0.40689796011960633</v>
      </c>
      <c r="Y1298" s="77">
        <v>0.66641531636324292</v>
      </c>
      <c r="Z1298" s="77">
        <v>0.30285714285714282</v>
      </c>
      <c r="AA1298" s="77">
        <v>0.41372959743582804</v>
      </c>
      <c r="AB1298" s="77">
        <v>0.53817878028404331</v>
      </c>
      <c r="AC1298" s="77">
        <v>0</v>
      </c>
      <c r="AD1298" s="76">
        <v>0.62749519893693118</v>
      </c>
      <c r="AE1298" s="77">
        <v>0.57179565671672106</v>
      </c>
      <c r="AF1298" s="77">
        <v>0.35737323379677843</v>
      </c>
      <c r="AG1298" s="77">
        <v>0.78925165904258765</v>
      </c>
      <c r="AH1298" s="77">
        <v>0.48558365344555598</v>
      </c>
      <c r="AI1298" s="77">
        <v>0.40860226771364289</v>
      </c>
      <c r="AJ1298" s="77">
        <v>0.48463622961019287</v>
      </c>
      <c r="AK1298" s="77">
        <v>0.47595418885993568</v>
      </c>
      <c r="AL1298" s="77">
        <v>0</v>
      </c>
      <c r="AM1298" s="76">
        <v>0.51888802981681026</v>
      </c>
      <c r="AN1298" s="77">
        <v>0.56114586006726219</v>
      </c>
      <c r="AO1298" s="78">
        <v>0.32019680615670953</v>
      </c>
      <c r="AP1298" s="79">
        <v>0.46009298777313551</v>
      </c>
      <c r="AQ1298" s="70">
        <v>3</v>
      </c>
      <c r="AR1298" s="71">
        <v>0</v>
      </c>
      <c r="AS1298" s="71">
        <v>0</v>
      </c>
      <c r="AT1298" s="71">
        <v>0</v>
      </c>
      <c r="AU1298" s="71">
        <v>0</v>
      </c>
      <c r="AV1298" s="71" t="s">
        <v>3395</v>
      </c>
      <c r="AW1298" s="72" t="s">
        <v>3420</v>
      </c>
    </row>
    <row r="1299" spans="1:49">
      <c r="A1299" s="23" t="s">
        <v>5047</v>
      </c>
      <c r="B1299" s="23" t="s">
        <v>3748</v>
      </c>
      <c r="C1299" s="23" t="s">
        <v>3042</v>
      </c>
      <c r="D1299" s="24" t="s">
        <v>2005</v>
      </c>
      <c r="E1299" s="24" t="s">
        <v>2006</v>
      </c>
      <c r="F1299" s="24" t="s">
        <v>2036</v>
      </c>
      <c r="G1299" s="24" t="s">
        <v>2055</v>
      </c>
      <c r="H1299" s="76">
        <v>0.57907747936354048</v>
      </c>
      <c r="I1299" s="77">
        <v>0.50835878063012729</v>
      </c>
      <c r="J1299" s="77">
        <v>0.95199714169005523</v>
      </c>
      <c r="K1299" s="77">
        <v>0.62439582667700788</v>
      </c>
      <c r="L1299" s="77">
        <v>0.3039076797095559</v>
      </c>
      <c r="M1299" s="77">
        <v>0.85308485161582404</v>
      </c>
      <c r="N1299" s="77">
        <v>0.86280270786352542</v>
      </c>
      <c r="O1299" s="77" t="s">
        <v>3395</v>
      </c>
      <c r="P1299" s="77">
        <v>0.72964587941989445</v>
      </c>
      <c r="Q1299" s="77">
        <v>0.52135549270164361</v>
      </c>
      <c r="R1299" s="77">
        <v>1.7095407795854133E-2</v>
      </c>
      <c r="S1299" s="77">
        <v>0.98823529411764777</v>
      </c>
      <c r="T1299" s="77">
        <v>0.72944720056697376</v>
      </c>
      <c r="U1299" s="77">
        <v>0.51899928582857457</v>
      </c>
      <c r="V1299" s="77">
        <v>0.50103447931013778</v>
      </c>
      <c r="W1299" s="77">
        <v>0.2562751830385675</v>
      </c>
      <c r="X1299" s="77">
        <v>0.36882605928273993</v>
      </c>
      <c r="Y1299" s="77">
        <v>0.71950320556171721</v>
      </c>
      <c r="Z1299" s="77">
        <v>0.47428571428571431</v>
      </c>
      <c r="AA1299" s="77">
        <v>0.44027950510209746</v>
      </c>
      <c r="AB1299" s="77">
        <v>0.53817878028404331</v>
      </c>
      <c r="AC1299" s="77">
        <v>0</v>
      </c>
      <c r="AD1299" s="76">
        <v>0.67981113389457437</v>
      </c>
      <c r="AE1299" s="77">
        <v>0.67476738905716149</v>
      </c>
      <c r="AF1299" s="77">
        <v>0.26922545024874889</v>
      </c>
      <c r="AG1299" s="77">
        <v>0.85884124734231082</v>
      </c>
      <c r="AH1299" s="77">
        <v>0.51001688256935618</v>
      </c>
      <c r="AI1299" s="77">
        <v>0.31255062116065369</v>
      </c>
      <c r="AJ1299" s="77">
        <v>0.59689445992371581</v>
      </c>
      <c r="AK1299" s="77">
        <v>0.48922914269307038</v>
      </c>
      <c r="AL1299" s="77">
        <v>0</v>
      </c>
      <c r="AM1299" s="76">
        <v>0.54126799106682821</v>
      </c>
      <c r="AN1299" s="77">
        <v>0.5604695836907736</v>
      </c>
      <c r="AO1299" s="78">
        <v>0.36204120087226205</v>
      </c>
      <c r="AP1299" s="79">
        <v>0.48341090168923306</v>
      </c>
      <c r="AQ1299" s="70">
        <v>3</v>
      </c>
      <c r="AR1299" s="71">
        <v>0</v>
      </c>
      <c r="AS1299" s="71">
        <v>0</v>
      </c>
      <c r="AT1299" s="71">
        <v>0</v>
      </c>
      <c r="AU1299" s="71">
        <v>0</v>
      </c>
      <c r="AV1299" s="71" t="s">
        <v>3395</v>
      </c>
      <c r="AW1299" s="72" t="s">
        <v>3420</v>
      </c>
    </row>
    <row r="1300" spans="1:49">
      <c r="A1300" s="23" t="s">
        <v>5048</v>
      </c>
      <c r="B1300" s="23" t="s">
        <v>3748</v>
      </c>
      <c r="C1300" s="23" t="s">
        <v>3045</v>
      </c>
      <c r="D1300" s="24" t="s">
        <v>2005</v>
      </c>
      <c r="E1300" s="24" t="s">
        <v>2061</v>
      </c>
      <c r="F1300" s="24" t="s">
        <v>2062</v>
      </c>
      <c r="G1300" s="24" t="s">
        <v>2063</v>
      </c>
      <c r="H1300" s="76">
        <v>0.39884061732478804</v>
      </c>
      <c r="I1300" s="77">
        <v>4.6420576979125383E-2</v>
      </c>
      <c r="J1300" s="77">
        <v>1.4003593627427091E-2</v>
      </c>
      <c r="K1300" s="77">
        <v>0.4513347146475496</v>
      </c>
      <c r="L1300" s="77">
        <v>0.28181183115404934</v>
      </c>
      <c r="M1300" s="77">
        <v>0.23625491140374266</v>
      </c>
      <c r="N1300" s="77">
        <v>0</v>
      </c>
      <c r="O1300" s="77" t="s">
        <v>3395</v>
      </c>
      <c r="P1300" s="77">
        <v>0.125</v>
      </c>
      <c r="Q1300" s="77">
        <v>0.88188757954326613</v>
      </c>
      <c r="R1300" s="77">
        <v>0.67529507565616875</v>
      </c>
      <c r="S1300" s="77">
        <v>0.92941176470588305</v>
      </c>
      <c r="T1300" s="77">
        <v>0.66541782101668701</v>
      </c>
      <c r="U1300" s="77">
        <v>0.29433548971921319</v>
      </c>
      <c r="V1300" s="77">
        <v>0.41019451770916088</v>
      </c>
      <c r="W1300" s="77">
        <v>0.63196464665246976</v>
      </c>
      <c r="X1300" s="77">
        <v>0</v>
      </c>
      <c r="Y1300" s="77">
        <v>0.70969716233397362</v>
      </c>
      <c r="Z1300" s="77">
        <v>0.29714285714285715</v>
      </c>
      <c r="AA1300" s="77">
        <v>0.4235656613348554</v>
      </c>
      <c r="AB1300" s="77">
        <v>0.53817878028404331</v>
      </c>
      <c r="AC1300" s="77">
        <v>0</v>
      </c>
      <c r="AD1300" s="76">
        <v>0.15308826264378017</v>
      </c>
      <c r="AE1300" s="77">
        <v>0.2188802914410683</v>
      </c>
      <c r="AF1300" s="77">
        <v>0.77859132759971739</v>
      </c>
      <c r="AG1300" s="77">
        <v>0.79741479286128503</v>
      </c>
      <c r="AH1300" s="77">
        <v>0.35226500371418701</v>
      </c>
      <c r="AI1300" s="77">
        <v>0.31598232332623488</v>
      </c>
      <c r="AJ1300" s="77">
        <v>0.50342000973841539</v>
      </c>
      <c r="AK1300" s="77">
        <v>0.48087222080944936</v>
      </c>
      <c r="AL1300" s="77">
        <v>0</v>
      </c>
      <c r="AM1300" s="76">
        <v>0.38351996056152199</v>
      </c>
      <c r="AN1300" s="77">
        <v>0.48855403996723568</v>
      </c>
      <c r="AO1300" s="78">
        <v>0.32809741018262156</v>
      </c>
      <c r="AP1300" s="79">
        <v>0.39736372539973086</v>
      </c>
      <c r="AQ1300" s="70">
        <v>3</v>
      </c>
      <c r="AR1300" s="71">
        <v>3</v>
      </c>
      <c r="AS1300" s="71">
        <v>0</v>
      </c>
      <c r="AT1300" s="71">
        <v>0</v>
      </c>
      <c r="AU1300" s="71">
        <v>0</v>
      </c>
      <c r="AV1300" s="71" t="s">
        <v>3395</v>
      </c>
      <c r="AW1300" s="72" t="s">
        <v>3420</v>
      </c>
    </row>
    <row r="1301" spans="1:49">
      <c r="A1301" s="23" t="s">
        <v>5049</v>
      </c>
      <c r="B1301" s="23" t="s">
        <v>3748</v>
      </c>
      <c r="C1301" s="23" t="s">
        <v>3047</v>
      </c>
      <c r="D1301" s="24" t="s">
        <v>2005</v>
      </c>
      <c r="E1301" s="24" t="s">
        <v>2061</v>
      </c>
      <c r="F1301" s="24" t="s">
        <v>2071</v>
      </c>
      <c r="G1301" s="24" t="s">
        <v>2072</v>
      </c>
      <c r="H1301" s="76">
        <v>0.5130086671105234</v>
      </c>
      <c r="I1301" s="77">
        <v>0.39507200480353022</v>
      </c>
      <c r="J1301" s="77">
        <v>0.36511972950078908</v>
      </c>
      <c r="K1301" s="77">
        <v>0.54848585052941123</v>
      </c>
      <c r="L1301" s="77">
        <v>0.19526558359649837</v>
      </c>
      <c r="M1301" s="77">
        <v>0.3292602389086976</v>
      </c>
      <c r="N1301" s="77">
        <v>0.43769093540987941</v>
      </c>
      <c r="O1301" s="77" t="s">
        <v>3395</v>
      </c>
      <c r="P1301" s="77">
        <v>0.26332854619986079</v>
      </c>
      <c r="Q1301" s="77">
        <v>0.65891269977565314</v>
      </c>
      <c r="R1301" s="77">
        <v>8.369913297839876E-2</v>
      </c>
      <c r="S1301" s="77">
        <v>0.91764705882352904</v>
      </c>
      <c r="T1301" s="77">
        <v>0.51485729012305903</v>
      </c>
      <c r="U1301" s="77">
        <v>0.1838370932366499</v>
      </c>
      <c r="V1301" s="77">
        <v>0.29147293469354046</v>
      </c>
      <c r="W1301" s="77">
        <v>0.88495203607575323</v>
      </c>
      <c r="X1301" s="77">
        <v>0.23241658299700529</v>
      </c>
      <c r="Y1301" s="77">
        <v>0.76785714285714257</v>
      </c>
      <c r="Z1301" s="77">
        <v>5.1428571428571379E-2</v>
      </c>
      <c r="AA1301" s="77">
        <v>0.24287834566707747</v>
      </c>
      <c r="AB1301" s="77">
        <v>0.53817878028404331</v>
      </c>
      <c r="AC1301" s="77">
        <v>0</v>
      </c>
      <c r="AD1301" s="76">
        <v>0.42440013380494762</v>
      </c>
      <c r="AE1301" s="77">
        <v>0.35480623092886948</v>
      </c>
      <c r="AF1301" s="77">
        <v>0.37130591637702592</v>
      </c>
      <c r="AG1301" s="77">
        <v>0.71625217447329403</v>
      </c>
      <c r="AH1301" s="77">
        <v>0.2376550139650952</v>
      </c>
      <c r="AI1301" s="77">
        <v>0.55868430953637926</v>
      </c>
      <c r="AJ1301" s="77">
        <v>0.40964285714285698</v>
      </c>
      <c r="AK1301" s="77">
        <v>0.39052856297556038</v>
      </c>
      <c r="AL1301" s="77">
        <v>0</v>
      </c>
      <c r="AM1301" s="76">
        <v>0.38350409370361432</v>
      </c>
      <c r="AN1301" s="77">
        <v>0.50419716599158948</v>
      </c>
      <c r="AO1301" s="78">
        <v>0.2667238067061391</v>
      </c>
      <c r="AP1301" s="79">
        <v>0.37851890179378483</v>
      </c>
      <c r="AQ1301" s="70">
        <v>3</v>
      </c>
      <c r="AR1301" s="71">
        <v>3</v>
      </c>
      <c r="AS1301" s="71">
        <v>0</v>
      </c>
      <c r="AT1301" s="71">
        <v>0</v>
      </c>
      <c r="AU1301" s="71">
        <v>0</v>
      </c>
      <c r="AV1301" s="71" t="s">
        <v>3395</v>
      </c>
      <c r="AW1301" s="72" t="s">
        <v>3420</v>
      </c>
    </row>
    <row r="1302" spans="1:49">
      <c r="A1302" s="23" t="s">
        <v>5050</v>
      </c>
      <c r="B1302" s="23" t="s">
        <v>3748</v>
      </c>
      <c r="C1302" s="23" t="s">
        <v>3050</v>
      </c>
      <c r="D1302" s="24" t="s">
        <v>2005</v>
      </c>
      <c r="E1302" s="24" t="s">
        <v>2061</v>
      </c>
      <c r="F1302" s="24" t="s">
        <v>2071</v>
      </c>
      <c r="G1302" s="24" t="s">
        <v>2074</v>
      </c>
      <c r="H1302" s="76">
        <v>0.5130086671105234</v>
      </c>
      <c r="I1302" s="77">
        <v>0.39847021168847313</v>
      </c>
      <c r="J1302" s="77">
        <v>0.73391728867168371</v>
      </c>
      <c r="K1302" s="77">
        <v>0.48172719159646749</v>
      </c>
      <c r="L1302" s="77">
        <v>0.20753202326797326</v>
      </c>
      <c r="M1302" s="77">
        <v>0.50975112441470483</v>
      </c>
      <c r="N1302" s="77">
        <v>0.71448572803060251</v>
      </c>
      <c r="O1302" s="77" t="s">
        <v>3395</v>
      </c>
      <c r="P1302" s="77">
        <v>0.28988922913705012</v>
      </c>
      <c r="Q1302" s="77">
        <v>0.59496092781594923</v>
      </c>
      <c r="R1302" s="77">
        <v>8.5964984880276835E-3</v>
      </c>
      <c r="S1302" s="77">
        <v>0.91764705882352904</v>
      </c>
      <c r="T1302" s="77">
        <v>0.51485729012305903</v>
      </c>
      <c r="U1302" s="77">
        <v>0.18381782991513076</v>
      </c>
      <c r="V1302" s="77">
        <v>0.29147293469354046</v>
      </c>
      <c r="W1302" s="77">
        <v>0.7117647277208945</v>
      </c>
      <c r="X1302" s="77">
        <v>0.15308474346845857</v>
      </c>
      <c r="Y1302" s="77">
        <v>0.76785714285714257</v>
      </c>
      <c r="Z1302" s="77">
        <v>5.1428571428571379E-2</v>
      </c>
      <c r="AA1302" s="77">
        <v>0.24287834566707747</v>
      </c>
      <c r="AB1302" s="77">
        <v>0.53817878028404331</v>
      </c>
      <c r="AC1302" s="77">
        <v>0</v>
      </c>
      <c r="AD1302" s="76">
        <v>0.54846538915689347</v>
      </c>
      <c r="AE1302" s="77">
        <v>0.44067705928935963</v>
      </c>
      <c r="AF1302" s="77">
        <v>0.30177871315198845</v>
      </c>
      <c r="AG1302" s="77">
        <v>0.71625217447329403</v>
      </c>
      <c r="AH1302" s="77">
        <v>0.23764538230433563</v>
      </c>
      <c r="AI1302" s="77">
        <v>0.43242473559467653</v>
      </c>
      <c r="AJ1302" s="77">
        <v>0.40964285714285698</v>
      </c>
      <c r="AK1302" s="77">
        <v>0.39052856297556038</v>
      </c>
      <c r="AL1302" s="77">
        <v>0</v>
      </c>
      <c r="AM1302" s="76">
        <v>0.43030705386608048</v>
      </c>
      <c r="AN1302" s="77">
        <v>0.46210743079076871</v>
      </c>
      <c r="AO1302" s="78">
        <v>0.2667238067061391</v>
      </c>
      <c r="AP1302" s="79">
        <v>0.38104831045649523</v>
      </c>
      <c r="AQ1302" s="70">
        <v>3</v>
      </c>
      <c r="AR1302" s="71">
        <v>3</v>
      </c>
      <c r="AS1302" s="71">
        <v>0</v>
      </c>
      <c r="AT1302" s="71">
        <v>0</v>
      </c>
      <c r="AU1302" s="71">
        <v>0</v>
      </c>
      <c r="AV1302" s="71" t="s">
        <v>3395</v>
      </c>
      <c r="AW1302" s="72" t="s">
        <v>3420</v>
      </c>
    </row>
    <row r="1303" spans="1:49">
      <c r="A1303" s="23" t="s">
        <v>5051</v>
      </c>
      <c r="B1303" s="23" t="s">
        <v>3748</v>
      </c>
      <c r="C1303" s="23" t="s">
        <v>3052</v>
      </c>
      <c r="D1303" s="24" t="s">
        <v>2005</v>
      </c>
      <c r="E1303" s="24" t="s">
        <v>2061</v>
      </c>
      <c r="F1303" s="24" t="s">
        <v>2076</v>
      </c>
      <c r="G1303" s="24" t="s">
        <v>2079</v>
      </c>
      <c r="H1303" s="76">
        <v>0.19397488705702023</v>
      </c>
      <c r="I1303" s="77">
        <v>0.25249201730138865</v>
      </c>
      <c r="J1303" s="77">
        <v>0.43026783962599796</v>
      </c>
      <c r="K1303" s="77">
        <v>0.71702532780058892</v>
      </c>
      <c r="L1303" s="77">
        <v>0.18485223337402898</v>
      </c>
      <c r="M1303" s="77">
        <v>0.5001848065696276</v>
      </c>
      <c r="N1303" s="77">
        <v>0.36625914586562447</v>
      </c>
      <c r="O1303" s="77" t="s">
        <v>3395</v>
      </c>
      <c r="P1303" s="77">
        <v>0.28061474354449234</v>
      </c>
      <c r="Q1303" s="77">
        <v>0.64379918835952754</v>
      </c>
      <c r="R1303" s="77">
        <v>0.17953240429430997</v>
      </c>
      <c r="S1303" s="77">
        <v>0.70588235294117652</v>
      </c>
      <c r="T1303" s="77">
        <v>0.78966883577089098</v>
      </c>
      <c r="U1303" s="77">
        <v>7.8808971970712495E-3</v>
      </c>
      <c r="V1303" s="77">
        <v>4.5977011494252852E-2</v>
      </c>
      <c r="W1303" s="77">
        <v>0.75583936304612265</v>
      </c>
      <c r="X1303" s="77">
        <v>0.26244979412004321</v>
      </c>
      <c r="Y1303" s="77">
        <v>0.7678571428571429</v>
      </c>
      <c r="Z1303" s="77">
        <v>0</v>
      </c>
      <c r="AA1303" s="77">
        <v>0.27923017966085895</v>
      </c>
      <c r="AB1303" s="77">
        <v>0.53817878028404331</v>
      </c>
      <c r="AC1303" s="77">
        <v>0</v>
      </c>
      <c r="AD1303" s="76">
        <v>0.29224491466146896</v>
      </c>
      <c r="AE1303" s="77">
        <v>0.40978725143087241</v>
      </c>
      <c r="AF1303" s="77">
        <v>0.41166579632691874</v>
      </c>
      <c r="AG1303" s="77">
        <v>0.7477755943560338</v>
      </c>
      <c r="AH1303" s="77">
        <v>2.6928954345662053E-2</v>
      </c>
      <c r="AI1303" s="77">
        <v>0.50914457858308293</v>
      </c>
      <c r="AJ1303" s="77">
        <v>0.38392857142857145</v>
      </c>
      <c r="AK1303" s="77">
        <v>0.40870447997245113</v>
      </c>
      <c r="AL1303" s="77">
        <v>0</v>
      </c>
      <c r="AM1303" s="76">
        <v>0.37123265413975343</v>
      </c>
      <c r="AN1303" s="77">
        <v>0.42794970909492625</v>
      </c>
      <c r="AO1303" s="78">
        <v>0.26421101713367418</v>
      </c>
      <c r="AP1303" s="79">
        <v>0.35099895424077354</v>
      </c>
      <c r="AQ1303" s="70">
        <v>3</v>
      </c>
      <c r="AR1303" s="71">
        <v>3</v>
      </c>
      <c r="AS1303" s="71">
        <v>0</v>
      </c>
      <c r="AT1303" s="71">
        <v>0</v>
      </c>
      <c r="AU1303" s="71">
        <v>0</v>
      </c>
      <c r="AV1303" s="71" t="s">
        <v>3395</v>
      </c>
      <c r="AW1303" s="72" t="s">
        <v>3420</v>
      </c>
    </row>
    <row r="1304" spans="1:49">
      <c r="A1304" s="23" t="s">
        <v>5052</v>
      </c>
      <c r="B1304" s="23" t="s">
        <v>3748</v>
      </c>
      <c r="C1304" s="23" t="s">
        <v>3054</v>
      </c>
      <c r="D1304" s="24" t="s">
        <v>2005</v>
      </c>
      <c r="E1304" s="24" t="s">
        <v>2061</v>
      </c>
      <c r="F1304" s="24" t="s">
        <v>2087</v>
      </c>
      <c r="G1304" s="24" t="s">
        <v>2094</v>
      </c>
      <c r="H1304" s="76">
        <v>0.29893557464058351</v>
      </c>
      <c r="I1304" s="77">
        <v>0.27809700351255018</v>
      </c>
      <c r="J1304" s="77">
        <v>0.50988412177209363</v>
      </c>
      <c r="K1304" s="77">
        <v>0.38567493493780836</v>
      </c>
      <c r="L1304" s="77">
        <v>0.164901942503106</v>
      </c>
      <c r="M1304" s="77">
        <v>0.78025917364982122</v>
      </c>
      <c r="N1304" s="77">
        <v>0.616134980593814</v>
      </c>
      <c r="O1304" s="77" t="s">
        <v>3395</v>
      </c>
      <c r="P1304" s="77">
        <v>0.33553865501442998</v>
      </c>
      <c r="Q1304" s="77">
        <v>0.59225587276250002</v>
      </c>
      <c r="R1304" s="77">
        <v>0.3224421298473184</v>
      </c>
      <c r="S1304" s="77">
        <v>0.94117647058823528</v>
      </c>
      <c r="T1304" s="77">
        <v>0.58409251981186783</v>
      </c>
      <c r="U1304" s="77">
        <v>0.10558035555896339</v>
      </c>
      <c r="V1304" s="77">
        <v>8.1544060644588967E-2</v>
      </c>
      <c r="W1304" s="77">
        <v>0.46005215407099176</v>
      </c>
      <c r="X1304" s="77">
        <v>0.17799455564141919</v>
      </c>
      <c r="Y1304" s="77">
        <v>0.7678571428571429</v>
      </c>
      <c r="Z1304" s="77">
        <v>0</v>
      </c>
      <c r="AA1304" s="77">
        <v>0.31871007298524623</v>
      </c>
      <c r="AB1304" s="77">
        <v>0.53817878028404331</v>
      </c>
      <c r="AC1304" s="77">
        <v>0</v>
      </c>
      <c r="AD1304" s="76">
        <v>0.36230556664174246</v>
      </c>
      <c r="AE1304" s="77">
        <v>0.45650193733979594</v>
      </c>
      <c r="AF1304" s="77">
        <v>0.45734900130490919</v>
      </c>
      <c r="AG1304" s="77">
        <v>0.76263449520005155</v>
      </c>
      <c r="AH1304" s="77">
        <v>9.3562208101776179E-2</v>
      </c>
      <c r="AI1304" s="77">
        <v>0.31902335485620548</v>
      </c>
      <c r="AJ1304" s="77">
        <v>0.38392857142857145</v>
      </c>
      <c r="AK1304" s="77">
        <v>0.42844442663464477</v>
      </c>
      <c r="AL1304" s="77">
        <v>0</v>
      </c>
      <c r="AM1304" s="76">
        <v>0.42538550176214923</v>
      </c>
      <c r="AN1304" s="77">
        <v>0.39174001938601105</v>
      </c>
      <c r="AO1304" s="78">
        <v>0.27079099935440537</v>
      </c>
      <c r="AP1304" s="79">
        <v>0.3593282808690289</v>
      </c>
      <c r="AQ1304" s="70">
        <v>3</v>
      </c>
      <c r="AR1304" s="71">
        <v>0</v>
      </c>
      <c r="AS1304" s="71">
        <v>0</v>
      </c>
      <c r="AT1304" s="71">
        <v>0</v>
      </c>
      <c r="AU1304" s="71">
        <v>0</v>
      </c>
      <c r="AV1304" s="71" t="s">
        <v>3395</v>
      </c>
      <c r="AW1304" s="72" t="s">
        <v>3420</v>
      </c>
    </row>
    <row r="1305" spans="1:49">
      <c r="A1305" s="23" t="s">
        <v>5053</v>
      </c>
      <c r="B1305" s="23" t="s">
        <v>3748</v>
      </c>
      <c r="C1305" s="23" t="s">
        <v>3056</v>
      </c>
      <c r="D1305" s="24" t="s">
        <v>2005</v>
      </c>
      <c r="E1305" s="24" t="s">
        <v>2061</v>
      </c>
      <c r="F1305" s="24" t="s">
        <v>2100</v>
      </c>
      <c r="G1305" s="24" t="s">
        <v>2101</v>
      </c>
      <c r="H1305" s="76">
        <v>0.33422504677555193</v>
      </c>
      <c r="I1305" s="77">
        <v>0.30514360258720474</v>
      </c>
      <c r="J1305" s="77">
        <v>0.16267141440932403</v>
      </c>
      <c r="K1305" s="77">
        <v>0.34274883663725075</v>
      </c>
      <c r="L1305" s="77">
        <v>0.192849992690832</v>
      </c>
      <c r="M1305" s="77">
        <v>8.9317367463813468E-2</v>
      </c>
      <c r="N1305" s="77">
        <v>0.29786743949819272</v>
      </c>
      <c r="O1305" s="77" t="s">
        <v>3395</v>
      </c>
      <c r="P1305" s="77">
        <v>1.9145227478111759E-3</v>
      </c>
      <c r="Q1305" s="77">
        <v>0.58644055195645572</v>
      </c>
      <c r="R1305" s="77">
        <v>0.35015531347830536</v>
      </c>
      <c r="S1305" s="77">
        <v>0.89411764705882457</v>
      </c>
      <c r="T1305" s="77">
        <v>0.63727208298434368</v>
      </c>
      <c r="U1305" s="77">
        <v>0.21696054237879045</v>
      </c>
      <c r="V1305" s="77">
        <v>0.23696934668472483</v>
      </c>
      <c r="W1305" s="77">
        <v>0.54389640623609892</v>
      </c>
      <c r="X1305" s="77">
        <v>7.6209260975588E-2</v>
      </c>
      <c r="Y1305" s="77">
        <v>0.73776273433061923</v>
      </c>
      <c r="Z1305" s="77">
        <v>6.2857142857142723E-2</v>
      </c>
      <c r="AA1305" s="77">
        <v>0.32556357450756462</v>
      </c>
      <c r="AB1305" s="77">
        <v>0.53817878028404331</v>
      </c>
      <c r="AC1305" s="77">
        <v>0</v>
      </c>
      <c r="AD1305" s="76">
        <v>0.26734668792402688</v>
      </c>
      <c r="AE1305" s="77">
        <v>0.18493963180758005</v>
      </c>
      <c r="AF1305" s="77">
        <v>0.46829793271738052</v>
      </c>
      <c r="AG1305" s="77">
        <v>0.76569486502158413</v>
      </c>
      <c r="AH1305" s="77">
        <v>0.22696494453175764</v>
      </c>
      <c r="AI1305" s="77">
        <v>0.31005283360584346</v>
      </c>
      <c r="AJ1305" s="77">
        <v>0.40030993859388098</v>
      </c>
      <c r="AK1305" s="77">
        <v>0.43187117739580394</v>
      </c>
      <c r="AL1305" s="77">
        <v>0</v>
      </c>
      <c r="AM1305" s="76">
        <v>0.30686141748299584</v>
      </c>
      <c r="AN1305" s="77">
        <v>0.43423754771972839</v>
      </c>
      <c r="AO1305" s="78">
        <v>0.27739370532989499</v>
      </c>
      <c r="AP1305" s="79">
        <v>0.33630419396727207</v>
      </c>
      <c r="AQ1305" s="70">
        <v>3</v>
      </c>
      <c r="AR1305" s="71">
        <v>3</v>
      </c>
      <c r="AS1305" s="71">
        <v>0</v>
      </c>
      <c r="AT1305" s="71">
        <v>0</v>
      </c>
      <c r="AU1305" s="71">
        <v>0</v>
      </c>
      <c r="AV1305" s="71" t="s">
        <v>3395</v>
      </c>
      <c r="AW1305" s="72" t="s">
        <v>3420</v>
      </c>
    </row>
    <row r="1306" spans="1:49">
      <c r="A1306" s="23" t="s">
        <v>5054</v>
      </c>
      <c r="B1306" s="23" t="s">
        <v>3748</v>
      </c>
      <c r="C1306" s="23" t="s">
        <v>3060</v>
      </c>
      <c r="D1306" s="24" t="s">
        <v>2005</v>
      </c>
      <c r="E1306" s="24" t="s">
        <v>2061</v>
      </c>
      <c r="F1306" s="24" t="s">
        <v>2105</v>
      </c>
      <c r="G1306" s="24" t="s">
        <v>2112</v>
      </c>
      <c r="H1306" s="76">
        <v>0.368142465788866</v>
      </c>
      <c r="I1306" s="77">
        <v>0.41335087103323226</v>
      </c>
      <c r="J1306" s="77">
        <v>0.75192392608479497</v>
      </c>
      <c r="K1306" s="77">
        <v>0.19608710761490233</v>
      </c>
      <c r="L1306" s="77">
        <v>0.12436788265616024</v>
      </c>
      <c r="M1306" s="77">
        <v>0.671300039097106</v>
      </c>
      <c r="N1306" s="77">
        <v>0.76178303882155896</v>
      </c>
      <c r="O1306" s="77" t="s">
        <v>3395</v>
      </c>
      <c r="P1306" s="77">
        <v>0.41946704606641949</v>
      </c>
      <c r="Q1306" s="77">
        <v>0.46140063869237136</v>
      </c>
      <c r="R1306" s="77">
        <v>0.14410244297970776</v>
      </c>
      <c r="S1306" s="77">
        <v>0.88235294117647056</v>
      </c>
      <c r="T1306" s="77">
        <v>0.56071773725919716</v>
      </c>
      <c r="U1306" s="77">
        <v>3.2831036122737919E-3</v>
      </c>
      <c r="V1306" s="77">
        <v>1.1494252873563168E-2</v>
      </c>
      <c r="W1306" s="77">
        <v>0.9046903841615006</v>
      </c>
      <c r="X1306" s="77">
        <v>0.9108659893262141</v>
      </c>
      <c r="Y1306" s="77">
        <v>0.75230272946141152</v>
      </c>
      <c r="Z1306" s="77">
        <v>0</v>
      </c>
      <c r="AA1306" s="77">
        <v>0.28987990913444228</v>
      </c>
      <c r="AB1306" s="77">
        <v>0.53817878028404331</v>
      </c>
      <c r="AC1306" s="77">
        <v>0</v>
      </c>
      <c r="AD1306" s="76">
        <v>0.5111390876356311</v>
      </c>
      <c r="AE1306" s="77">
        <v>0.43460102285122942</v>
      </c>
      <c r="AF1306" s="77">
        <v>0.30275154083603956</v>
      </c>
      <c r="AG1306" s="77">
        <v>0.72153533921783386</v>
      </c>
      <c r="AH1306" s="77">
        <v>7.3886782429184797E-3</v>
      </c>
      <c r="AI1306" s="77">
        <v>0.90777818674385735</v>
      </c>
      <c r="AJ1306" s="77">
        <v>0.37615136473070576</v>
      </c>
      <c r="AK1306" s="77">
        <v>0.4140293447092428</v>
      </c>
      <c r="AL1306" s="77">
        <v>0</v>
      </c>
      <c r="AM1306" s="76">
        <v>0.41616388377430003</v>
      </c>
      <c r="AN1306" s="77">
        <v>0.54556740140153659</v>
      </c>
      <c r="AO1306" s="78">
        <v>0.26339356981331619</v>
      </c>
      <c r="AP1306" s="79">
        <v>0.39971564207570154</v>
      </c>
      <c r="AQ1306" s="70">
        <v>3</v>
      </c>
      <c r="AR1306" s="71">
        <v>3</v>
      </c>
      <c r="AS1306" s="71">
        <v>0</v>
      </c>
      <c r="AT1306" s="71">
        <v>0</v>
      </c>
      <c r="AU1306" s="71">
        <v>0</v>
      </c>
      <c r="AV1306" s="71" t="s">
        <v>3395</v>
      </c>
      <c r="AW1306" s="72" t="s">
        <v>3420</v>
      </c>
    </row>
    <row r="1307" spans="1:49">
      <c r="A1307" s="23" t="s">
        <v>5055</v>
      </c>
      <c r="B1307" s="23" t="s">
        <v>3748</v>
      </c>
      <c r="C1307" s="23" t="s">
        <v>3062</v>
      </c>
      <c r="D1307" s="24" t="s">
        <v>2005</v>
      </c>
      <c r="E1307" s="24" t="s">
        <v>2116</v>
      </c>
      <c r="F1307" s="24" t="s">
        <v>2136</v>
      </c>
      <c r="G1307" s="24" t="s">
        <v>2139</v>
      </c>
      <c r="H1307" s="76">
        <v>0.44745184668710414</v>
      </c>
      <c r="I1307" s="77">
        <v>0.42487148054990037</v>
      </c>
      <c r="J1307" s="77">
        <v>0.65445792919992563</v>
      </c>
      <c r="K1307" s="77">
        <v>0.15212176560037627</v>
      </c>
      <c r="L1307" s="77">
        <v>0.53838030126174208</v>
      </c>
      <c r="M1307" s="77">
        <v>0.47361948368386431</v>
      </c>
      <c r="N1307" s="77">
        <v>0.43743358633152363</v>
      </c>
      <c r="O1307" s="77" t="s">
        <v>3395</v>
      </c>
      <c r="P1307" s="77">
        <v>0.3801920931676358</v>
      </c>
      <c r="Q1307" s="77">
        <v>0.34043106921269684</v>
      </c>
      <c r="R1307" s="77">
        <v>0.13263422301438232</v>
      </c>
      <c r="S1307" s="77">
        <v>0.94117647058823528</v>
      </c>
      <c r="T1307" s="77">
        <v>0.5045680046388763</v>
      </c>
      <c r="U1307" s="77">
        <v>0.1851553254753826</v>
      </c>
      <c r="V1307" s="77">
        <v>8.9848784316977223E-2</v>
      </c>
      <c r="W1307" s="77">
        <v>0.77699378352831339</v>
      </c>
      <c r="X1307" s="77">
        <v>0.15889245997036316</v>
      </c>
      <c r="Y1307" s="77">
        <v>0.62583858576568296</v>
      </c>
      <c r="Z1307" s="77">
        <v>0</v>
      </c>
      <c r="AA1307" s="77">
        <v>0.34531134072426223</v>
      </c>
      <c r="AB1307" s="77">
        <v>0.53817878028404331</v>
      </c>
      <c r="AC1307" s="77">
        <v>0</v>
      </c>
      <c r="AD1307" s="76">
        <v>0.50892708547897669</v>
      </c>
      <c r="AE1307" s="77">
        <v>0.39634944600902849</v>
      </c>
      <c r="AF1307" s="77">
        <v>0.23653264611353958</v>
      </c>
      <c r="AG1307" s="77">
        <v>0.72287223761355579</v>
      </c>
      <c r="AH1307" s="77">
        <v>0.13750205489617992</v>
      </c>
      <c r="AI1307" s="77">
        <v>0.46794312174933828</v>
      </c>
      <c r="AJ1307" s="77">
        <v>0.31291929288284148</v>
      </c>
      <c r="AK1307" s="77">
        <v>0.44174506050415274</v>
      </c>
      <c r="AL1307" s="77">
        <v>0</v>
      </c>
      <c r="AM1307" s="76">
        <v>0.3806030592005149</v>
      </c>
      <c r="AN1307" s="77">
        <v>0.44277247141969128</v>
      </c>
      <c r="AO1307" s="78">
        <v>0.25155478446233143</v>
      </c>
      <c r="AP1307" s="79">
        <v>0.35349563541981599</v>
      </c>
      <c r="AQ1307" s="70">
        <v>3</v>
      </c>
      <c r="AR1307" s="71">
        <v>3</v>
      </c>
      <c r="AS1307" s="71">
        <v>0</v>
      </c>
      <c r="AT1307" s="71">
        <v>1</v>
      </c>
      <c r="AU1307" s="71">
        <v>0</v>
      </c>
      <c r="AV1307" s="71" t="s">
        <v>3395</v>
      </c>
      <c r="AW1307" s="72" t="s">
        <v>3420</v>
      </c>
    </row>
    <row r="1308" spans="1:49">
      <c r="A1308" s="23" t="s">
        <v>5056</v>
      </c>
      <c r="B1308" s="23" t="s">
        <v>3748</v>
      </c>
      <c r="C1308" s="23" t="s">
        <v>3064</v>
      </c>
      <c r="D1308" s="24" t="s">
        <v>2005</v>
      </c>
      <c r="E1308" s="24" t="s">
        <v>2116</v>
      </c>
      <c r="F1308" s="24" t="s">
        <v>2136</v>
      </c>
      <c r="G1308" s="24" t="s">
        <v>2143</v>
      </c>
      <c r="H1308" s="76">
        <v>0.44745184668710414</v>
      </c>
      <c r="I1308" s="77">
        <v>0.43336868849436788</v>
      </c>
      <c r="J1308" s="77">
        <v>0.73467668896366423</v>
      </c>
      <c r="K1308" s="77">
        <v>5.3518027468788087E-2</v>
      </c>
      <c r="L1308" s="77">
        <v>0.53838030126174208</v>
      </c>
      <c r="M1308" s="77">
        <v>0.71799888013574265</v>
      </c>
      <c r="N1308" s="77">
        <v>0.77898612199516937</v>
      </c>
      <c r="O1308" s="77" t="s">
        <v>3395</v>
      </c>
      <c r="P1308" s="77">
        <v>0.40991701236581546</v>
      </c>
      <c r="Q1308" s="77">
        <v>0.36198936952158256</v>
      </c>
      <c r="R1308" s="77">
        <v>1.3022249191258804E-2</v>
      </c>
      <c r="S1308" s="77">
        <v>0.94117647058823528</v>
      </c>
      <c r="T1308" s="77">
        <v>0.5045680046388763</v>
      </c>
      <c r="U1308" s="77">
        <v>0.17226769138577611</v>
      </c>
      <c r="V1308" s="77">
        <v>8.9848784316977223E-2</v>
      </c>
      <c r="W1308" s="77">
        <v>0.83734746321845244</v>
      </c>
      <c r="X1308" s="77">
        <v>0.44536019960775375</v>
      </c>
      <c r="Y1308" s="77">
        <v>0.62583858576568296</v>
      </c>
      <c r="Z1308" s="77">
        <v>0</v>
      </c>
      <c r="AA1308" s="77">
        <v>0.34531134072426223</v>
      </c>
      <c r="AB1308" s="77">
        <v>0.53817878028404331</v>
      </c>
      <c r="AC1308" s="77">
        <v>0</v>
      </c>
      <c r="AD1308" s="76">
        <v>0.53849907471504543</v>
      </c>
      <c r="AE1308" s="77">
        <v>0.49976006864545158</v>
      </c>
      <c r="AF1308" s="77">
        <v>0.18750580935642069</v>
      </c>
      <c r="AG1308" s="77">
        <v>0.72287223761355579</v>
      </c>
      <c r="AH1308" s="77">
        <v>0.13105823785137666</v>
      </c>
      <c r="AI1308" s="77">
        <v>0.64135383141310309</v>
      </c>
      <c r="AJ1308" s="77">
        <v>0.31291929288284148</v>
      </c>
      <c r="AK1308" s="77">
        <v>0.44174506050415274</v>
      </c>
      <c r="AL1308" s="77">
        <v>0</v>
      </c>
      <c r="AM1308" s="76">
        <v>0.4085883175723059</v>
      </c>
      <c r="AN1308" s="77">
        <v>0.49842810229267848</v>
      </c>
      <c r="AO1308" s="78">
        <v>0.25155478446233143</v>
      </c>
      <c r="AP1308" s="79">
        <v>0.37879453786298289</v>
      </c>
      <c r="AQ1308" s="70">
        <v>3</v>
      </c>
      <c r="AR1308" s="71">
        <v>0</v>
      </c>
      <c r="AS1308" s="71">
        <v>0</v>
      </c>
      <c r="AT1308" s="71">
        <v>1</v>
      </c>
      <c r="AU1308" s="71">
        <v>0</v>
      </c>
      <c r="AV1308" s="71" t="s">
        <v>3395</v>
      </c>
      <c r="AW1308" s="72" t="s">
        <v>3420</v>
      </c>
    </row>
    <row r="1309" spans="1:49">
      <c r="A1309" s="23" t="s">
        <v>5057</v>
      </c>
      <c r="B1309" s="23" t="s">
        <v>3748</v>
      </c>
      <c r="C1309" s="23" t="s">
        <v>3066</v>
      </c>
      <c r="D1309" s="24" t="s">
        <v>2005</v>
      </c>
      <c r="E1309" s="24" t="s">
        <v>2116</v>
      </c>
      <c r="F1309" s="24" t="s">
        <v>2136</v>
      </c>
      <c r="G1309" s="24" t="s">
        <v>2147</v>
      </c>
      <c r="H1309" s="76">
        <v>0.44745184668710414</v>
      </c>
      <c r="I1309" s="77">
        <v>9.7108878204035382E-2</v>
      </c>
      <c r="J1309" s="77">
        <v>6.0104405751421563E-2</v>
      </c>
      <c r="K1309" s="77">
        <v>0.23531702077980732</v>
      </c>
      <c r="L1309" s="77">
        <v>0.53838030126174208</v>
      </c>
      <c r="M1309" s="77">
        <v>0</v>
      </c>
      <c r="N1309" s="77">
        <v>4.0377790099508981E-2</v>
      </c>
      <c r="O1309" s="77" t="s">
        <v>3395</v>
      </c>
      <c r="P1309" s="77">
        <v>5.8805749343442903E-2</v>
      </c>
      <c r="Q1309" s="77">
        <v>0.5</v>
      </c>
      <c r="R1309" s="77">
        <v>0.14930087010821466</v>
      </c>
      <c r="S1309" s="77">
        <v>0.94117647058823528</v>
      </c>
      <c r="T1309" s="77">
        <v>0.5045680046388763</v>
      </c>
      <c r="U1309" s="77">
        <v>0.17562119519995653</v>
      </c>
      <c r="V1309" s="77">
        <v>8.9848784316977223E-2</v>
      </c>
      <c r="W1309" s="77">
        <v>0.92847869239141867</v>
      </c>
      <c r="X1309" s="77">
        <v>0.24700120289633254</v>
      </c>
      <c r="Y1309" s="77">
        <v>0.62583858576568296</v>
      </c>
      <c r="Z1309" s="77">
        <v>0</v>
      </c>
      <c r="AA1309" s="77">
        <v>0.34531134072426223</v>
      </c>
      <c r="AB1309" s="77">
        <v>0.53817878028404331</v>
      </c>
      <c r="AC1309" s="77">
        <v>0</v>
      </c>
      <c r="AD1309" s="76">
        <v>0.20155504354752032</v>
      </c>
      <c r="AE1309" s="77">
        <v>0.17457617229690023</v>
      </c>
      <c r="AF1309" s="77">
        <v>0.32465043505410734</v>
      </c>
      <c r="AG1309" s="77">
        <v>0.72287223761355579</v>
      </c>
      <c r="AH1309" s="77">
        <v>0.13273498975846687</v>
      </c>
      <c r="AI1309" s="77">
        <v>0.5877399476438756</v>
      </c>
      <c r="AJ1309" s="77">
        <v>0.31291929288284148</v>
      </c>
      <c r="AK1309" s="77">
        <v>0.44174506050415274</v>
      </c>
      <c r="AL1309" s="77">
        <v>0</v>
      </c>
      <c r="AM1309" s="76">
        <v>0.23359388363284261</v>
      </c>
      <c r="AN1309" s="77">
        <v>0.48111572500529948</v>
      </c>
      <c r="AO1309" s="78">
        <v>0.25155478446233143</v>
      </c>
      <c r="AP1309" s="79">
        <v>0.31336205709434639</v>
      </c>
      <c r="AQ1309" s="70">
        <v>3</v>
      </c>
      <c r="AR1309" s="71">
        <v>3</v>
      </c>
      <c r="AS1309" s="71">
        <v>0</v>
      </c>
      <c r="AT1309" s="71">
        <v>1</v>
      </c>
      <c r="AU1309" s="71">
        <v>0</v>
      </c>
      <c r="AV1309" s="71" t="s">
        <v>3395</v>
      </c>
      <c r="AW1309" s="72" t="s">
        <v>3420</v>
      </c>
    </row>
    <row r="1310" spans="1:49">
      <c r="A1310" s="23" t="s">
        <v>5058</v>
      </c>
      <c r="B1310" s="23" t="s">
        <v>3748</v>
      </c>
      <c r="C1310" s="23" t="s">
        <v>3068</v>
      </c>
      <c r="D1310" s="24" t="s">
        <v>2005</v>
      </c>
      <c r="E1310" s="24" t="s">
        <v>2153</v>
      </c>
      <c r="F1310" s="24" t="s">
        <v>2154</v>
      </c>
      <c r="G1310" s="24" t="s">
        <v>2155</v>
      </c>
      <c r="H1310" s="76">
        <v>0.79413316726999894</v>
      </c>
      <c r="I1310" s="77">
        <v>0.41484366252487948</v>
      </c>
      <c r="J1310" s="77">
        <v>0.73113287317152642</v>
      </c>
      <c r="K1310" s="77">
        <v>0.52746632952900896</v>
      </c>
      <c r="L1310" s="77">
        <v>0.37495522349474947</v>
      </c>
      <c r="M1310" s="77">
        <v>0.33336709960561695</v>
      </c>
      <c r="N1310" s="77">
        <v>0.63227028686049191</v>
      </c>
      <c r="O1310" s="77" t="s">
        <v>3395</v>
      </c>
      <c r="P1310" s="77">
        <v>0.35721204774965876</v>
      </c>
      <c r="Q1310" s="77">
        <v>0.86814899421500191</v>
      </c>
      <c r="R1310" s="77">
        <v>0.27506636073732921</v>
      </c>
      <c r="S1310" s="77">
        <v>1</v>
      </c>
      <c r="T1310" s="77">
        <v>0.62607435087945362</v>
      </c>
      <c r="U1310" s="77">
        <v>0.76229629317920777</v>
      </c>
      <c r="V1310" s="77">
        <v>0.54174373212390337</v>
      </c>
      <c r="W1310" s="77">
        <v>0.54124518047852543</v>
      </c>
      <c r="X1310" s="77">
        <v>0</v>
      </c>
      <c r="Y1310" s="77">
        <v>0.56936930235074534</v>
      </c>
      <c r="Z1310" s="77">
        <v>0.65714285714285714</v>
      </c>
      <c r="AA1310" s="77">
        <v>0.56424401739238039</v>
      </c>
      <c r="AB1310" s="77">
        <v>0.53817878028404331</v>
      </c>
      <c r="AC1310" s="77">
        <v>0</v>
      </c>
      <c r="AD1310" s="76">
        <v>0.64670323432213495</v>
      </c>
      <c r="AE1310" s="77">
        <v>0.44505419744790514</v>
      </c>
      <c r="AF1310" s="77">
        <v>0.57160767747616559</v>
      </c>
      <c r="AG1310" s="77">
        <v>0.81303717543972676</v>
      </c>
      <c r="AH1310" s="77">
        <v>0.65202001265155562</v>
      </c>
      <c r="AI1310" s="77">
        <v>0.27062259023926272</v>
      </c>
      <c r="AJ1310" s="77">
        <v>0.61325607974680119</v>
      </c>
      <c r="AK1310" s="77">
        <v>0.55121139883821191</v>
      </c>
      <c r="AL1310" s="77">
        <v>0</v>
      </c>
      <c r="AM1310" s="76">
        <v>0.55445503641540184</v>
      </c>
      <c r="AN1310" s="77">
        <v>0.5785599261101817</v>
      </c>
      <c r="AO1310" s="78">
        <v>0.38815582619500438</v>
      </c>
      <c r="AP1310" s="79">
        <v>0.50320454337408771</v>
      </c>
      <c r="AQ1310" s="70">
        <v>3</v>
      </c>
      <c r="AR1310" s="71">
        <v>3</v>
      </c>
      <c r="AS1310" s="71">
        <v>2</v>
      </c>
      <c r="AT1310" s="71">
        <v>0</v>
      </c>
      <c r="AU1310" s="71">
        <v>0</v>
      </c>
      <c r="AV1310" s="71" t="s">
        <v>3395</v>
      </c>
      <c r="AW1310" s="72" t="s">
        <v>3420</v>
      </c>
    </row>
    <row r="1311" spans="1:49">
      <c r="A1311" s="23" t="s">
        <v>5059</v>
      </c>
      <c r="B1311" s="23" t="s">
        <v>3748</v>
      </c>
      <c r="C1311" s="23" t="s">
        <v>3070</v>
      </c>
      <c r="D1311" s="24" t="s">
        <v>2005</v>
      </c>
      <c r="E1311" s="24" t="s">
        <v>2153</v>
      </c>
      <c r="F1311" s="24" t="s">
        <v>2160</v>
      </c>
      <c r="G1311" s="24" t="s">
        <v>2165</v>
      </c>
      <c r="H1311" s="76">
        <v>0.60076240734808906</v>
      </c>
      <c r="I1311" s="77">
        <v>0.27314317764924084</v>
      </c>
      <c r="J1311" s="77">
        <v>0.30261719967650647</v>
      </c>
      <c r="K1311" s="77">
        <v>0.38734657815755358</v>
      </c>
      <c r="L1311" s="77">
        <v>0.39016306014005503</v>
      </c>
      <c r="M1311" s="77">
        <v>4.3835366032659584E-2</v>
      </c>
      <c r="N1311" s="77">
        <v>0.38313146683348759</v>
      </c>
      <c r="O1311" s="77" t="s">
        <v>3395</v>
      </c>
      <c r="P1311" s="77">
        <v>0.31835536285419175</v>
      </c>
      <c r="Q1311" s="77">
        <v>0.9805866929420306</v>
      </c>
      <c r="R1311" s="77">
        <v>0.19670419829381619</v>
      </c>
      <c r="S1311" s="77">
        <v>1</v>
      </c>
      <c r="T1311" s="77">
        <v>0.67012112621609432</v>
      </c>
      <c r="U1311" s="77">
        <v>0.47552431432957754</v>
      </c>
      <c r="V1311" s="77">
        <v>0.52418740314661649</v>
      </c>
      <c r="W1311" s="77">
        <v>0.80766636580054896</v>
      </c>
      <c r="X1311" s="77">
        <v>0.3233867205549591</v>
      </c>
      <c r="Y1311" s="77">
        <v>0.69792471793438382</v>
      </c>
      <c r="Z1311" s="77">
        <v>0.4</v>
      </c>
      <c r="AA1311" s="77">
        <v>0.44385252635601824</v>
      </c>
      <c r="AB1311" s="77">
        <v>0.53817878028404331</v>
      </c>
      <c r="AC1311" s="77">
        <v>0</v>
      </c>
      <c r="AD1311" s="76">
        <v>0.39217426155794549</v>
      </c>
      <c r="AE1311" s="77">
        <v>0.30456636680358951</v>
      </c>
      <c r="AF1311" s="77">
        <v>0.58864544561792342</v>
      </c>
      <c r="AG1311" s="77">
        <v>0.83506056310804722</v>
      </c>
      <c r="AH1311" s="77">
        <v>0.49985585873809701</v>
      </c>
      <c r="AI1311" s="77">
        <v>0.56552654317775408</v>
      </c>
      <c r="AJ1311" s="77">
        <v>0.54896235896719192</v>
      </c>
      <c r="AK1311" s="77">
        <v>0.49101565332003078</v>
      </c>
      <c r="AL1311" s="77">
        <v>0</v>
      </c>
      <c r="AM1311" s="76">
        <v>0.42846202465981947</v>
      </c>
      <c r="AN1311" s="77">
        <v>0.6334809883412994</v>
      </c>
      <c r="AO1311" s="78">
        <v>0.34665933742907423</v>
      </c>
      <c r="AP1311" s="79">
        <v>0.46218232311171015</v>
      </c>
      <c r="AQ1311" s="70">
        <v>3</v>
      </c>
      <c r="AR1311" s="71">
        <v>3</v>
      </c>
      <c r="AS1311" s="71">
        <v>2</v>
      </c>
      <c r="AT1311" s="71">
        <v>0</v>
      </c>
      <c r="AU1311" s="71">
        <v>0</v>
      </c>
      <c r="AV1311" s="71" t="s">
        <v>3395</v>
      </c>
      <c r="AW1311" s="72" t="s">
        <v>3420</v>
      </c>
    </row>
    <row r="1312" spans="1:49">
      <c r="A1312" s="23" t="s">
        <v>5060</v>
      </c>
      <c r="B1312" s="23" t="s">
        <v>3748</v>
      </c>
      <c r="C1312" s="23" t="s">
        <v>3073</v>
      </c>
      <c r="D1312" s="24" t="s">
        <v>2005</v>
      </c>
      <c r="E1312" s="24" t="s">
        <v>2153</v>
      </c>
      <c r="F1312" s="24" t="s">
        <v>2160</v>
      </c>
      <c r="G1312" s="24" t="s">
        <v>2173</v>
      </c>
      <c r="H1312" s="76">
        <v>0.60076240734808906</v>
      </c>
      <c r="I1312" s="77">
        <v>0.17375925141410076</v>
      </c>
      <c r="J1312" s="77">
        <v>0.50354832228037361</v>
      </c>
      <c r="K1312" s="77">
        <v>0.68495818342561487</v>
      </c>
      <c r="L1312" s="77">
        <v>0.32983697406725082</v>
      </c>
      <c r="M1312" s="77">
        <v>0.15608184823344573</v>
      </c>
      <c r="N1312" s="77">
        <v>0.23655965241874743</v>
      </c>
      <c r="O1312" s="77" t="s">
        <v>3395</v>
      </c>
      <c r="P1312" s="77">
        <v>0.23680726467205154</v>
      </c>
      <c r="Q1312" s="77">
        <v>0.52249996861232517</v>
      </c>
      <c r="R1312" s="77">
        <v>0.10454564121996872</v>
      </c>
      <c r="S1312" s="77">
        <v>1</v>
      </c>
      <c r="T1312" s="77">
        <v>0.67012112621609432</v>
      </c>
      <c r="U1312" s="77">
        <v>0.40160991742299501</v>
      </c>
      <c r="V1312" s="77">
        <v>0.52418740314661649</v>
      </c>
      <c r="W1312" s="77">
        <v>0.52732304587355294</v>
      </c>
      <c r="X1312" s="77">
        <v>0</v>
      </c>
      <c r="Y1312" s="77">
        <v>0.69792471793438382</v>
      </c>
      <c r="Z1312" s="77">
        <v>0.4</v>
      </c>
      <c r="AA1312" s="77">
        <v>0.40807360535169601</v>
      </c>
      <c r="AB1312" s="77">
        <v>0.53817878028404331</v>
      </c>
      <c r="AC1312" s="77">
        <v>0</v>
      </c>
      <c r="AD1312" s="76">
        <v>0.42602332701418782</v>
      </c>
      <c r="AE1312" s="77">
        <v>0.32884878456342209</v>
      </c>
      <c r="AF1312" s="77">
        <v>0.31352280491614692</v>
      </c>
      <c r="AG1312" s="77">
        <v>0.83506056310804722</v>
      </c>
      <c r="AH1312" s="77">
        <v>0.46289866028480575</v>
      </c>
      <c r="AI1312" s="77">
        <v>0.26366152293677647</v>
      </c>
      <c r="AJ1312" s="77">
        <v>0.54896235896719192</v>
      </c>
      <c r="AK1312" s="77">
        <v>0.47312619281786966</v>
      </c>
      <c r="AL1312" s="77">
        <v>0</v>
      </c>
      <c r="AM1312" s="76">
        <v>0.35613163883125232</v>
      </c>
      <c r="AN1312" s="77">
        <v>0.52054024877654315</v>
      </c>
      <c r="AO1312" s="78">
        <v>0.34069618392835382</v>
      </c>
      <c r="AP1312" s="79">
        <v>0.40201429725987747</v>
      </c>
      <c r="AQ1312" s="70">
        <v>3</v>
      </c>
      <c r="AR1312" s="71">
        <v>0</v>
      </c>
      <c r="AS1312" s="71">
        <v>0</v>
      </c>
      <c r="AT1312" s="71">
        <v>0</v>
      </c>
      <c r="AU1312" s="71">
        <v>0</v>
      </c>
      <c r="AV1312" s="71" t="s">
        <v>3395</v>
      </c>
      <c r="AW1312" s="72" t="s">
        <v>3420</v>
      </c>
    </row>
    <row r="1313" spans="1:49">
      <c r="A1313" s="23" t="s">
        <v>5061</v>
      </c>
      <c r="B1313" s="23" t="s">
        <v>3748</v>
      </c>
      <c r="C1313" s="23" t="s">
        <v>3075</v>
      </c>
      <c r="D1313" s="24" t="s">
        <v>2005</v>
      </c>
      <c r="E1313" s="24" t="s">
        <v>2203</v>
      </c>
      <c r="F1313" s="24" t="s">
        <v>2204</v>
      </c>
      <c r="G1313" s="24" t="s">
        <v>2221</v>
      </c>
      <c r="H1313" s="76">
        <v>0.50727775010798115</v>
      </c>
      <c r="I1313" s="77">
        <v>0.27794363068999695</v>
      </c>
      <c r="J1313" s="77">
        <v>0.54059413350252772</v>
      </c>
      <c r="K1313" s="77">
        <v>0.45097357821779704</v>
      </c>
      <c r="L1313" s="77">
        <v>0.29661686949227922</v>
      </c>
      <c r="M1313" s="77">
        <v>0.11721366946900691</v>
      </c>
      <c r="N1313" s="77">
        <v>0.69924720813259511</v>
      </c>
      <c r="O1313" s="77" t="s">
        <v>3395</v>
      </c>
      <c r="P1313" s="77">
        <v>0.64431135401482997</v>
      </c>
      <c r="Q1313" s="77">
        <v>0.71049982593027361</v>
      </c>
      <c r="R1313" s="77">
        <v>3.2643084465507989E-2</v>
      </c>
      <c r="S1313" s="77">
        <v>0.97647058823529376</v>
      </c>
      <c r="T1313" s="77">
        <v>0.62634817344243288</v>
      </c>
      <c r="U1313" s="77">
        <v>0.50550114541059088</v>
      </c>
      <c r="V1313" s="77">
        <v>0.57712683750138172</v>
      </c>
      <c r="W1313" s="77">
        <v>0.75113330026483272</v>
      </c>
      <c r="X1313" s="77">
        <v>0.44760587176470512</v>
      </c>
      <c r="Y1313" s="77">
        <v>0.70191995563610798</v>
      </c>
      <c r="Z1313" s="77">
        <v>0.54285714285714293</v>
      </c>
      <c r="AA1313" s="77">
        <v>0.54595346640127074</v>
      </c>
      <c r="AB1313" s="77">
        <v>0.53817878028404331</v>
      </c>
      <c r="AC1313" s="77">
        <v>0</v>
      </c>
      <c r="AD1313" s="76">
        <v>0.44193850476683522</v>
      </c>
      <c r="AE1313" s="77">
        <v>0.44167253586530164</v>
      </c>
      <c r="AF1313" s="77">
        <v>0.37157145519789081</v>
      </c>
      <c r="AG1313" s="77">
        <v>0.80140938083886337</v>
      </c>
      <c r="AH1313" s="77">
        <v>0.54131399145598635</v>
      </c>
      <c r="AI1313" s="77">
        <v>0.59936958601476897</v>
      </c>
      <c r="AJ1313" s="77">
        <v>0.62238854924662546</v>
      </c>
      <c r="AK1313" s="77">
        <v>0.54206612334265702</v>
      </c>
      <c r="AL1313" s="77">
        <v>0</v>
      </c>
      <c r="AM1313" s="76">
        <v>0.41839416527667589</v>
      </c>
      <c r="AN1313" s="77">
        <v>0.6473643194365396</v>
      </c>
      <c r="AO1313" s="78">
        <v>0.38815155752976088</v>
      </c>
      <c r="AP1313" s="79">
        <v>0.4783019871207812</v>
      </c>
      <c r="AQ1313" s="70">
        <v>3</v>
      </c>
      <c r="AR1313" s="71">
        <v>1</v>
      </c>
      <c r="AS1313" s="71">
        <v>0</v>
      </c>
      <c r="AT1313" s="71">
        <v>0</v>
      </c>
      <c r="AU1313" s="71">
        <v>0</v>
      </c>
      <c r="AV1313" s="71" t="s">
        <v>3395</v>
      </c>
      <c r="AW1313" s="72" t="s">
        <v>3420</v>
      </c>
    </row>
    <row r="1314" spans="1:49">
      <c r="A1314" s="23" t="s">
        <v>5062</v>
      </c>
      <c r="B1314" s="23" t="s">
        <v>3748</v>
      </c>
      <c r="C1314" s="23" t="s">
        <v>3077</v>
      </c>
      <c r="D1314" s="24" t="s">
        <v>2005</v>
      </c>
      <c r="E1314" s="24" t="s">
        <v>2203</v>
      </c>
      <c r="F1314" s="24" t="s">
        <v>2204</v>
      </c>
      <c r="G1314" s="24" t="s">
        <v>2223</v>
      </c>
      <c r="H1314" s="76">
        <v>0.50727775010798115</v>
      </c>
      <c r="I1314" s="77">
        <v>0.39666635401635525</v>
      </c>
      <c r="J1314" s="77">
        <v>0.57316270698920446</v>
      </c>
      <c r="K1314" s="77">
        <v>0.31852873075714594</v>
      </c>
      <c r="L1314" s="77">
        <v>0.32534357714599554</v>
      </c>
      <c r="M1314" s="77">
        <v>0.30126601039041301</v>
      </c>
      <c r="N1314" s="77">
        <v>0.53975705978639055</v>
      </c>
      <c r="O1314" s="77" t="s">
        <v>3395</v>
      </c>
      <c r="P1314" s="77">
        <v>0.3241341512735279</v>
      </c>
      <c r="Q1314" s="77">
        <v>0.75750114017626025</v>
      </c>
      <c r="R1314" s="77">
        <v>0.12979625133953623</v>
      </c>
      <c r="S1314" s="77">
        <v>0.97647058823529376</v>
      </c>
      <c r="T1314" s="77">
        <v>0.62634817344243288</v>
      </c>
      <c r="U1314" s="77">
        <v>0.41931398403804837</v>
      </c>
      <c r="V1314" s="77">
        <v>0.57712683750138172</v>
      </c>
      <c r="W1314" s="77">
        <v>0.79792605798931326</v>
      </c>
      <c r="X1314" s="77">
        <v>0.38702988609101563</v>
      </c>
      <c r="Y1314" s="77">
        <v>0.70191995563610798</v>
      </c>
      <c r="Z1314" s="77">
        <v>0.54285714285714293</v>
      </c>
      <c r="AA1314" s="77">
        <v>0.40283778238398166</v>
      </c>
      <c r="AB1314" s="77">
        <v>0.53817878028404331</v>
      </c>
      <c r="AC1314" s="77">
        <v>0</v>
      </c>
      <c r="AD1314" s="76">
        <v>0.49236893703784695</v>
      </c>
      <c r="AE1314" s="77">
        <v>0.36180590587069456</v>
      </c>
      <c r="AF1314" s="77">
        <v>0.44364869575789823</v>
      </c>
      <c r="AG1314" s="77">
        <v>0.80140938083886337</v>
      </c>
      <c r="AH1314" s="77">
        <v>0.49822041076971502</v>
      </c>
      <c r="AI1314" s="77">
        <v>0.5924779720401645</v>
      </c>
      <c r="AJ1314" s="77">
        <v>0.62238854924662546</v>
      </c>
      <c r="AK1314" s="77">
        <v>0.47050828133401246</v>
      </c>
      <c r="AL1314" s="77">
        <v>0</v>
      </c>
      <c r="AM1314" s="76">
        <v>0.43260784622214654</v>
      </c>
      <c r="AN1314" s="77">
        <v>0.63070258788291433</v>
      </c>
      <c r="AO1314" s="78">
        <v>0.3642989435268793</v>
      </c>
      <c r="AP1314" s="79">
        <v>0.46954756458207714</v>
      </c>
      <c r="AQ1314" s="70">
        <v>3</v>
      </c>
      <c r="AR1314" s="71">
        <v>0</v>
      </c>
      <c r="AS1314" s="71">
        <v>0</v>
      </c>
      <c r="AT1314" s="71">
        <v>0</v>
      </c>
      <c r="AU1314" s="71">
        <v>0</v>
      </c>
      <c r="AV1314" s="71" t="s">
        <v>3395</v>
      </c>
      <c r="AW1314" s="72" t="s">
        <v>3420</v>
      </c>
    </row>
    <row r="1315" spans="1:49">
      <c r="A1315" s="23" t="s">
        <v>5063</v>
      </c>
      <c r="B1315" s="23" t="s">
        <v>3748</v>
      </c>
      <c r="C1315" s="23" t="s">
        <v>3079</v>
      </c>
      <c r="D1315" s="24" t="s">
        <v>2005</v>
      </c>
      <c r="E1315" s="24" t="s">
        <v>2203</v>
      </c>
      <c r="F1315" s="24" t="s">
        <v>2241</v>
      </c>
      <c r="G1315" s="24" t="s">
        <v>2242</v>
      </c>
      <c r="H1315" s="76">
        <v>0.50773161389402133</v>
      </c>
      <c r="I1315" s="77">
        <v>0.35620908660985806</v>
      </c>
      <c r="J1315" s="77">
        <v>0.63471063919807036</v>
      </c>
      <c r="K1315" s="77">
        <v>0.48476918841410577</v>
      </c>
      <c r="L1315" s="77">
        <v>0.30035418597279118</v>
      </c>
      <c r="M1315" s="77">
        <v>0.40676485864059175</v>
      </c>
      <c r="N1315" s="77">
        <v>0.3599526978861976</v>
      </c>
      <c r="O1315" s="77" t="s">
        <v>3395</v>
      </c>
      <c r="P1315" s="77">
        <v>0.38138259435301203</v>
      </c>
      <c r="Q1315" s="77">
        <v>0.63767614254201654</v>
      </c>
      <c r="R1315" s="77">
        <v>7.4595171552435099E-2</v>
      </c>
      <c r="S1315" s="77">
        <v>0.92941176470588305</v>
      </c>
      <c r="T1315" s="77">
        <v>0.66144578313253011</v>
      </c>
      <c r="U1315" s="77">
        <v>0.28428978116225967</v>
      </c>
      <c r="V1315" s="77">
        <v>0.44292009439288016</v>
      </c>
      <c r="W1315" s="77">
        <v>0.26494296380143001</v>
      </c>
      <c r="X1315" s="77">
        <v>0.4891924536792146</v>
      </c>
      <c r="Y1315" s="77">
        <v>0.76785714285714257</v>
      </c>
      <c r="Z1315" s="77">
        <v>0.20000000000000007</v>
      </c>
      <c r="AA1315" s="77">
        <v>0.3002527342889964</v>
      </c>
      <c r="AB1315" s="77">
        <v>0.53817878028404331</v>
      </c>
      <c r="AC1315" s="77">
        <v>0</v>
      </c>
      <c r="AD1315" s="76">
        <v>0.49955044656731662</v>
      </c>
      <c r="AE1315" s="77">
        <v>0.38664470505333964</v>
      </c>
      <c r="AF1315" s="77">
        <v>0.35613565704722583</v>
      </c>
      <c r="AG1315" s="77">
        <v>0.79542877391920652</v>
      </c>
      <c r="AH1315" s="77">
        <v>0.36360493777756991</v>
      </c>
      <c r="AI1315" s="77">
        <v>0.3770677087403223</v>
      </c>
      <c r="AJ1315" s="77">
        <v>0.48392857142857132</v>
      </c>
      <c r="AK1315" s="77">
        <v>0.41921575728651983</v>
      </c>
      <c r="AL1315" s="77">
        <v>0</v>
      </c>
      <c r="AM1315" s="76">
        <v>0.4141102695559607</v>
      </c>
      <c r="AN1315" s="77">
        <v>0.51203380681236621</v>
      </c>
      <c r="AO1315" s="78">
        <v>0.30104810957169703</v>
      </c>
      <c r="AP1315" s="79">
        <v>0.40435873177173598</v>
      </c>
      <c r="AQ1315" s="70">
        <v>3</v>
      </c>
      <c r="AR1315" s="71">
        <v>2</v>
      </c>
      <c r="AS1315" s="71">
        <v>0</v>
      </c>
      <c r="AT1315" s="71">
        <v>0</v>
      </c>
      <c r="AU1315" s="71">
        <v>0</v>
      </c>
      <c r="AV1315" s="71" t="s">
        <v>3395</v>
      </c>
      <c r="AW1315" s="72" t="s">
        <v>3420</v>
      </c>
    </row>
    <row r="1316" spans="1:49">
      <c r="A1316" s="23" t="s">
        <v>5064</v>
      </c>
      <c r="B1316" s="23" t="s">
        <v>3748</v>
      </c>
      <c r="C1316" s="23" t="s">
        <v>3082</v>
      </c>
      <c r="D1316" s="24" t="s">
        <v>2005</v>
      </c>
      <c r="E1316" s="24" t="s">
        <v>2203</v>
      </c>
      <c r="F1316" s="24" t="s">
        <v>2241</v>
      </c>
      <c r="G1316" s="24" t="s">
        <v>2244</v>
      </c>
      <c r="H1316" s="76">
        <v>0.50773161389402133</v>
      </c>
      <c r="I1316" s="77">
        <v>0.1110838337780222</v>
      </c>
      <c r="J1316" s="77">
        <v>0</v>
      </c>
      <c r="K1316" s="77">
        <v>0.48771489693064851</v>
      </c>
      <c r="L1316" s="77">
        <v>0.3324583143258889</v>
      </c>
      <c r="M1316" s="77">
        <v>0.28918365129618095</v>
      </c>
      <c r="N1316" s="77">
        <v>0</v>
      </c>
      <c r="O1316" s="77" t="s">
        <v>3395</v>
      </c>
      <c r="P1316" s="77">
        <v>0.10229719033784851</v>
      </c>
      <c r="Q1316" s="77">
        <v>0.86642674478290882</v>
      </c>
      <c r="R1316" s="77">
        <v>0.12561253009599782</v>
      </c>
      <c r="S1316" s="77">
        <v>0.92941176470588305</v>
      </c>
      <c r="T1316" s="77">
        <v>0.66144578313253011</v>
      </c>
      <c r="U1316" s="77">
        <v>0.26413811501919332</v>
      </c>
      <c r="V1316" s="77">
        <v>0.44292009439288016</v>
      </c>
      <c r="W1316" s="77">
        <v>0.82636717904449308</v>
      </c>
      <c r="X1316" s="77">
        <v>0.38074527048378015</v>
      </c>
      <c r="Y1316" s="77">
        <v>0.76785714285714257</v>
      </c>
      <c r="Z1316" s="77">
        <v>0.20000000000000007</v>
      </c>
      <c r="AA1316" s="77">
        <v>0.3002527342889964</v>
      </c>
      <c r="AB1316" s="77">
        <v>0.53817878028404331</v>
      </c>
      <c r="AC1316" s="77">
        <v>0</v>
      </c>
      <c r="AD1316" s="76">
        <v>0.20627181589068119</v>
      </c>
      <c r="AE1316" s="77">
        <v>0.24233081057811337</v>
      </c>
      <c r="AF1316" s="77">
        <v>0.49601963743945332</v>
      </c>
      <c r="AG1316" s="77">
        <v>0.79542877391920652</v>
      </c>
      <c r="AH1316" s="77">
        <v>0.35352910470603671</v>
      </c>
      <c r="AI1316" s="77">
        <v>0.60355622476413662</v>
      </c>
      <c r="AJ1316" s="77">
        <v>0.48392857142857132</v>
      </c>
      <c r="AK1316" s="77">
        <v>0.41921575728651983</v>
      </c>
      <c r="AL1316" s="77">
        <v>0</v>
      </c>
      <c r="AM1316" s="76">
        <v>0.31487408796941596</v>
      </c>
      <c r="AN1316" s="77">
        <v>0.58417136779645995</v>
      </c>
      <c r="AO1316" s="78">
        <v>0.30104810957169703</v>
      </c>
      <c r="AP1316" s="79">
        <v>0.39059429809126478</v>
      </c>
      <c r="AQ1316" s="70">
        <v>3</v>
      </c>
      <c r="AR1316" s="71">
        <v>3</v>
      </c>
      <c r="AS1316" s="71">
        <v>0</v>
      </c>
      <c r="AT1316" s="71">
        <v>0</v>
      </c>
      <c r="AU1316" s="71">
        <v>0</v>
      </c>
      <c r="AV1316" s="71" t="s">
        <v>3395</v>
      </c>
      <c r="AW1316" s="72" t="s">
        <v>3420</v>
      </c>
    </row>
    <row r="1317" spans="1:49">
      <c r="A1317" s="23" t="s">
        <v>5065</v>
      </c>
      <c r="B1317" s="23" t="s">
        <v>3748</v>
      </c>
      <c r="C1317" s="23" t="s">
        <v>3086</v>
      </c>
      <c r="D1317" s="24" t="s">
        <v>2257</v>
      </c>
      <c r="E1317" s="24" t="s">
        <v>2258</v>
      </c>
      <c r="F1317" s="24" t="s">
        <v>2262</v>
      </c>
      <c r="G1317" s="24" t="s">
        <v>2269</v>
      </c>
      <c r="H1317" s="76">
        <v>0.46124545420350299</v>
      </c>
      <c r="I1317" s="77">
        <v>0.68310001835141043</v>
      </c>
      <c r="J1317" s="77">
        <v>0.78003247023206312</v>
      </c>
      <c r="K1317" s="77">
        <v>0.32824219051364978</v>
      </c>
      <c r="L1317" s="77">
        <v>0.4050917696702237</v>
      </c>
      <c r="M1317" s="77">
        <v>0.51049173420245331</v>
      </c>
      <c r="N1317" s="77">
        <v>0.78875565343012155</v>
      </c>
      <c r="O1317" s="77" t="s">
        <v>3395</v>
      </c>
      <c r="P1317" s="77">
        <v>0.48336195583967184</v>
      </c>
      <c r="Q1317" s="77">
        <v>0.59736302714671008</v>
      </c>
      <c r="R1317" s="77">
        <v>0.15979733249037237</v>
      </c>
      <c r="S1317" s="77">
        <v>0</v>
      </c>
      <c r="T1317" s="77">
        <v>9.5187165775401039E-2</v>
      </c>
      <c r="U1317" s="77">
        <v>0.60256734946012147</v>
      </c>
      <c r="V1317" s="77">
        <v>0.63173830441169254</v>
      </c>
      <c r="W1317" s="77">
        <v>0.6755279961223134</v>
      </c>
      <c r="X1317" s="77">
        <v>0.91796884620663666</v>
      </c>
      <c r="Y1317" s="77">
        <v>0.3214285714285714</v>
      </c>
      <c r="Z1317" s="77">
        <v>0.67999999999999994</v>
      </c>
      <c r="AA1317" s="77">
        <v>0.38158069890767815</v>
      </c>
      <c r="AB1317" s="77">
        <v>0.28128654970760225</v>
      </c>
      <c r="AC1317" s="77">
        <v>0.56842105263157894</v>
      </c>
      <c r="AD1317" s="76">
        <v>0.6414593142623255</v>
      </c>
      <c r="AE1317" s="77">
        <v>0.50318866073122404</v>
      </c>
      <c r="AF1317" s="77">
        <v>0.3785801798185412</v>
      </c>
      <c r="AG1317" s="77">
        <v>4.759358288770052E-2</v>
      </c>
      <c r="AH1317" s="77">
        <v>0.61715282693590701</v>
      </c>
      <c r="AI1317" s="77">
        <v>0.79674842116447508</v>
      </c>
      <c r="AJ1317" s="77">
        <v>0.50071428571428567</v>
      </c>
      <c r="AK1317" s="77">
        <v>0.33143362430764023</v>
      </c>
      <c r="AL1317" s="77">
        <v>0.56842105263157894</v>
      </c>
      <c r="AM1317" s="76">
        <v>0.50774271827069695</v>
      </c>
      <c r="AN1317" s="77">
        <v>0.48716494366269419</v>
      </c>
      <c r="AO1317" s="78">
        <v>0.46685632088450157</v>
      </c>
      <c r="AP1317" s="79">
        <v>0.48711164919333472</v>
      </c>
      <c r="AQ1317" s="70">
        <v>3</v>
      </c>
      <c r="AR1317" s="71">
        <v>0</v>
      </c>
      <c r="AS1317" s="71">
        <v>2</v>
      </c>
      <c r="AT1317" s="71">
        <v>0</v>
      </c>
      <c r="AU1317" s="71">
        <v>0</v>
      </c>
      <c r="AV1317" s="71" t="s">
        <v>3395</v>
      </c>
      <c r="AW1317" s="72" t="s">
        <v>3419</v>
      </c>
    </row>
    <row r="1318" spans="1:49">
      <c r="A1318" s="23" t="s">
        <v>5066</v>
      </c>
      <c r="B1318" s="23" t="s">
        <v>3748</v>
      </c>
      <c r="C1318" s="23" t="s">
        <v>3088</v>
      </c>
      <c r="D1318" s="24" t="s">
        <v>2257</v>
      </c>
      <c r="E1318" s="24" t="s">
        <v>2258</v>
      </c>
      <c r="F1318" s="24" t="s">
        <v>2262</v>
      </c>
      <c r="G1318" s="24" t="s">
        <v>2275</v>
      </c>
      <c r="H1318" s="76">
        <v>0.46124545420350299</v>
      </c>
      <c r="I1318" s="77">
        <v>0.62400906907004361</v>
      </c>
      <c r="J1318" s="77">
        <v>0.7106630385020416</v>
      </c>
      <c r="K1318" s="77">
        <v>0.247674460830549</v>
      </c>
      <c r="L1318" s="77">
        <v>0.439289424595255</v>
      </c>
      <c r="M1318" s="77">
        <v>0.62201727838743648</v>
      </c>
      <c r="N1318" s="77">
        <v>0.74197042436813887</v>
      </c>
      <c r="O1318" s="77" t="s">
        <v>3395</v>
      </c>
      <c r="P1318" s="77">
        <v>0</v>
      </c>
      <c r="Q1318" s="77">
        <v>0.70219033585978508</v>
      </c>
      <c r="R1318" s="77">
        <v>0.11869110372798497</v>
      </c>
      <c r="S1318" s="77">
        <v>0</v>
      </c>
      <c r="T1318" s="77">
        <v>9.5187165775401039E-2</v>
      </c>
      <c r="U1318" s="77">
        <v>0.57975611995207466</v>
      </c>
      <c r="V1318" s="77">
        <v>0.63173830441169254</v>
      </c>
      <c r="W1318" s="77">
        <v>0.74850834224963947</v>
      </c>
      <c r="X1318" s="77">
        <v>0.86212755404785746</v>
      </c>
      <c r="Y1318" s="77">
        <v>0.3214285714285714</v>
      </c>
      <c r="Z1318" s="77">
        <v>0.67999999999999994</v>
      </c>
      <c r="AA1318" s="77">
        <v>0.38158069890767815</v>
      </c>
      <c r="AB1318" s="77">
        <v>0.28128654970760225</v>
      </c>
      <c r="AC1318" s="77">
        <v>0.56842105263157894</v>
      </c>
      <c r="AD1318" s="76">
        <v>0.59863918725852938</v>
      </c>
      <c r="AE1318" s="77">
        <v>0.41019031763627589</v>
      </c>
      <c r="AF1318" s="77">
        <v>0.41044071979388502</v>
      </c>
      <c r="AG1318" s="77">
        <v>4.759358288770052E-2</v>
      </c>
      <c r="AH1318" s="77">
        <v>0.60574721218188365</v>
      </c>
      <c r="AI1318" s="77">
        <v>0.80531794814874846</v>
      </c>
      <c r="AJ1318" s="77">
        <v>0.50071428571428567</v>
      </c>
      <c r="AK1318" s="77">
        <v>0.33143362430764023</v>
      </c>
      <c r="AL1318" s="77">
        <v>0.56842105263157894</v>
      </c>
      <c r="AM1318" s="76">
        <v>0.47309007489623012</v>
      </c>
      <c r="AN1318" s="77">
        <v>0.48621958107277757</v>
      </c>
      <c r="AO1318" s="78">
        <v>0.46685632088450157</v>
      </c>
      <c r="AP1318" s="79">
        <v>0.47535455923930148</v>
      </c>
      <c r="AQ1318" s="70">
        <v>3</v>
      </c>
      <c r="AR1318" s="71">
        <v>0</v>
      </c>
      <c r="AS1318" s="71">
        <v>2</v>
      </c>
      <c r="AT1318" s="71">
        <v>0</v>
      </c>
      <c r="AU1318" s="71">
        <v>0</v>
      </c>
      <c r="AV1318" s="71" t="s">
        <v>3395</v>
      </c>
      <c r="AW1318" s="72" t="s">
        <v>3419</v>
      </c>
    </row>
    <row r="1319" spans="1:49">
      <c r="A1319" s="23" t="s">
        <v>5067</v>
      </c>
      <c r="B1319" s="23" t="s">
        <v>3748</v>
      </c>
      <c r="C1319" s="23" t="s">
        <v>3090</v>
      </c>
      <c r="D1319" s="24" t="s">
        <v>2286</v>
      </c>
      <c r="E1319" s="24" t="s">
        <v>2287</v>
      </c>
      <c r="F1319" s="24" t="s">
        <v>2288</v>
      </c>
      <c r="G1319" s="24" t="s">
        <v>2297</v>
      </c>
      <c r="H1319" s="76">
        <v>0.36181564507307423</v>
      </c>
      <c r="I1319" s="77">
        <v>0.6099485106107374</v>
      </c>
      <c r="J1319" s="77">
        <v>0.31449719973941348</v>
      </c>
      <c r="K1319" s="77">
        <v>4.6428225328676298E-2</v>
      </c>
      <c r="L1319" s="77">
        <v>0.47826335104079015</v>
      </c>
      <c r="M1319" s="77">
        <v>8.4413259569808052E-2</v>
      </c>
      <c r="N1319" s="77">
        <v>0.5306528615488576</v>
      </c>
      <c r="O1319" s="77" t="s">
        <v>3395</v>
      </c>
      <c r="P1319" s="77">
        <v>0.44347908465731711</v>
      </c>
      <c r="Q1319" s="77">
        <v>0.75420453112095798</v>
      </c>
      <c r="R1319" s="77">
        <v>0.38286717537825299</v>
      </c>
      <c r="S1319" s="77">
        <v>0</v>
      </c>
      <c r="T1319" s="77">
        <v>1.3368983957219249E-2</v>
      </c>
      <c r="U1319" s="77">
        <v>0.59434283159891999</v>
      </c>
      <c r="V1319" s="77">
        <v>0.55465283196126824</v>
      </c>
      <c r="W1319" s="77">
        <v>0.64465375041240391</v>
      </c>
      <c r="X1319" s="77">
        <v>0.91467791573663182</v>
      </c>
      <c r="Y1319" s="77">
        <v>0.41269916411934959</v>
      </c>
      <c r="Z1319" s="77">
        <v>0.77714285714285714</v>
      </c>
      <c r="AA1319" s="77">
        <v>0.38886817817012209</v>
      </c>
      <c r="AB1319" s="77">
        <v>0.21044277360066838</v>
      </c>
      <c r="AC1319" s="77">
        <v>0.75789473684210529</v>
      </c>
      <c r="AD1319" s="76">
        <v>0.42875378514107504</v>
      </c>
      <c r="AE1319" s="77">
        <v>0.31664735642908981</v>
      </c>
      <c r="AF1319" s="77">
        <v>0.56853585324960543</v>
      </c>
      <c r="AG1319" s="77">
        <v>6.6844919786096246E-3</v>
      </c>
      <c r="AH1319" s="77">
        <v>0.57449783178009417</v>
      </c>
      <c r="AI1319" s="77">
        <v>0.77966583307451787</v>
      </c>
      <c r="AJ1319" s="77">
        <v>0.59492101063110336</v>
      </c>
      <c r="AK1319" s="77">
        <v>0.29965547588539521</v>
      </c>
      <c r="AL1319" s="77">
        <v>0.75789473684210529</v>
      </c>
      <c r="AM1319" s="76">
        <v>0.43797899827325676</v>
      </c>
      <c r="AN1319" s="77">
        <v>0.4536160522777406</v>
      </c>
      <c r="AO1319" s="78">
        <v>0.55082374111953458</v>
      </c>
      <c r="AP1319" s="79">
        <v>0.47956289881761938</v>
      </c>
      <c r="AQ1319" s="70">
        <v>3</v>
      </c>
      <c r="AR1319" s="71">
        <v>0</v>
      </c>
      <c r="AS1319" s="71">
        <v>2</v>
      </c>
      <c r="AT1319" s="71">
        <v>0</v>
      </c>
      <c r="AU1319" s="71">
        <v>0</v>
      </c>
      <c r="AV1319" s="71" t="s">
        <v>3395</v>
      </c>
      <c r="AW1319" s="72" t="s">
        <v>3419</v>
      </c>
    </row>
    <row r="1320" spans="1:49">
      <c r="A1320" s="23" t="s">
        <v>5068</v>
      </c>
      <c r="B1320" s="23" t="s">
        <v>3748</v>
      </c>
      <c r="C1320" s="23" t="s">
        <v>3093</v>
      </c>
      <c r="D1320" s="24" t="s">
        <v>2286</v>
      </c>
      <c r="E1320" s="24" t="s">
        <v>2287</v>
      </c>
      <c r="F1320" s="24" t="s">
        <v>2288</v>
      </c>
      <c r="G1320" s="24" t="s">
        <v>2299</v>
      </c>
      <c r="H1320" s="76">
        <v>0.36181564507307423</v>
      </c>
      <c r="I1320" s="77">
        <v>0.51131957016911556</v>
      </c>
      <c r="J1320" s="77">
        <v>0.24661208080755415</v>
      </c>
      <c r="K1320" s="77">
        <v>0.12948326259338294</v>
      </c>
      <c r="L1320" s="77">
        <v>0.49205759084809353</v>
      </c>
      <c r="M1320" s="77">
        <v>0.83482890681715083</v>
      </c>
      <c r="N1320" s="77">
        <v>0.31904182920472357</v>
      </c>
      <c r="O1320" s="77" t="s">
        <v>3395</v>
      </c>
      <c r="P1320" s="77">
        <v>3.5300328839202921E-2</v>
      </c>
      <c r="Q1320" s="77">
        <v>0.75033381287154355</v>
      </c>
      <c r="R1320" s="77">
        <v>4.9646336599896229E-2</v>
      </c>
      <c r="S1320" s="77">
        <v>0</v>
      </c>
      <c r="T1320" s="77">
        <v>1.3368983957219249E-2</v>
      </c>
      <c r="U1320" s="77">
        <v>0.58532443744557805</v>
      </c>
      <c r="V1320" s="77">
        <v>0.55465283196126824</v>
      </c>
      <c r="W1320" s="77">
        <v>0.55514445037609228</v>
      </c>
      <c r="X1320" s="77">
        <v>0.95472600807161534</v>
      </c>
      <c r="Y1320" s="77">
        <v>0.41269916411934959</v>
      </c>
      <c r="Z1320" s="77">
        <v>0.77714285714285714</v>
      </c>
      <c r="AA1320" s="77">
        <v>0.35308925716579986</v>
      </c>
      <c r="AB1320" s="77">
        <v>0.21044277360066838</v>
      </c>
      <c r="AC1320" s="77">
        <v>0.75789473684210529</v>
      </c>
      <c r="AD1320" s="76">
        <v>0.37324909868324802</v>
      </c>
      <c r="AE1320" s="77">
        <v>0.36214238366051071</v>
      </c>
      <c r="AF1320" s="77">
        <v>0.3999900747357199</v>
      </c>
      <c r="AG1320" s="77">
        <v>6.6844919786096246E-3</v>
      </c>
      <c r="AH1320" s="77">
        <v>0.56998863470342309</v>
      </c>
      <c r="AI1320" s="77">
        <v>0.75493522922385381</v>
      </c>
      <c r="AJ1320" s="77">
        <v>0.59492101063110336</v>
      </c>
      <c r="AK1320" s="77">
        <v>0.28176601538323409</v>
      </c>
      <c r="AL1320" s="77">
        <v>0.75789473684210529</v>
      </c>
      <c r="AM1320" s="76">
        <v>0.37846051902649291</v>
      </c>
      <c r="AN1320" s="77">
        <v>0.44386945196862887</v>
      </c>
      <c r="AO1320" s="78">
        <v>0.54486058761881428</v>
      </c>
      <c r="AP1320" s="79">
        <v>0.45319754809506596</v>
      </c>
      <c r="AQ1320" s="70">
        <v>3</v>
      </c>
      <c r="AR1320" s="71">
        <v>0</v>
      </c>
      <c r="AS1320" s="71">
        <v>2</v>
      </c>
      <c r="AT1320" s="71">
        <v>0</v>
      </c>
      <c r="AU1320" s="71">
        <v>0</v>
      </c>
      <c r="AV1320" s="71" t="s">
        <v>3395</v>
      </c>
      <c r="AW1320" s="72" t="s">
        <v>3419</v>
      </c>
    </row>
    <row r="1321" spans="1:49">
      <c r="A1321" s="23" t="s">
        <v>5069</v>
      </c>
      <c r="B1321" s="23" t="s">
        <v>3748</v>
      </c>
      <c r="C1321" s="23" t="s">
        <v>3095</v>
      </c>
      <c r="D1321" s="24" t="s">
        <v>2332</v>
      </c>
      <c r="E1321" s="24" t="s">
        <v>2375</v>
      </c>
      <c r="F1321" s="24" t="s">
        <v>2407</v>
      </c>
      <c r="G1321" s="24" t="s">
        <v>2408</v>
      </c>
      <c r="H1321" s="76">
        <v>0.98666329633500782</v>
      </c>
      <c r="I1321" s="77">
        <v>2.2678040584116849E-2</v>
      </c>
      <c r="J1321" s="77">
        <v>0</v>
      </c>
      <c r="K1321" s="77">
        <v>0.7212450863783153</v>
      </c>
      <c r="L1321" s="77">
        <v>0.72876640554944316</v>
      </c>
      <c r="M1321" s="77">
        <v>0</v>
      </c>
      <c r="N1321" s="77">
        <v>0</v>
      </c>
      <c r="O1321" s="77" t="s">
        <v>3395</v>
      </c>
      <c r="P1321" s="77">
        <v>9.3747222269522201E-2</v>
      </c>
      <c r="Q1321" s="77">
        <v>0.54642405836303987</v>
      </c>
      <c r="R1321" s="77">
        <v>0.22722075210899986</v>
      </c>
      <c r="S1321" s="77">
        <v>0.88235294117647056</v>
      </c>
      <c r="T1321" s="77">
        <v>0.64078667611622964</v>
      </c>
      <c r="U1321" s="77">
        <v>0.65093243190126737</v>
      </c>
      <c r="V1321" s="77">
        <v>0.67591337824491837</v>
      </c>
      <c r="W1321" s="77">
        <v>0.8090318518843036</v>
      </c>
      <c r="X1321" s="77">
        <v>0</v>
      </c>
      <c r="Y1321" s="77">
        <v>0.43293680850488259</v>
      </c>
      <c r="Z1321" s="77">
        <v>1</v>
      </c>
      <c r="AA1321" s="77">
        <v>0.64179608939034805</v>
      </c>
      <c r="AB1321" s="77">
        <v>0.6060150375939849</v>
      </c>
      <c r="AC1321" s="77">
        <v>0.27368421052631575</v>
      </c>
      <c r="AD1321" s="76">
        <v>0.33644711230637486</v>
      </c>
      <c r="AE1321" s="77">
        <v>0.30875174283945611</v>
      </c>
      <c r="AF1321" s="77">
        <v>0.38682240523601985</v>
      </c>
      <c r="AG1321" s="77">
        <v>0.76156980864635004</v>
      </c>
      <c r="AH1321" s="77">
        <v>0.66342290507309287</v>
      </c>
      <c r="AI1321" s="77">
        <v>0.4045159259421518</v>
      </c>
      <c r="AJ1321" s="77">
        <v>0.71646840425244129</v>
      </c>
      <c r="AK1321" s="77">
        <v>0.62390556349216642</v>
      </c>
      <c r="AL1321" s="77">
        <v>0.27368421052631575</v>
      </c>
      <c r="AM1321" s="76">
        <v>0.34400708679395026</v>
      </c>
      <c r="AN1321" s="77">
        <v>0.60983621322053161</v>
      </c>
      <c r="AO1321" s="78">
        <v>0.53801939275697441</v>
      </c>
      <c r="AP1321" s="79">
        <v>0.49028045513441026</v>
      </c>
      <c r="AQ1321" s="70">
        <v>3</v>
      </c>
      <c r="AR1321" s="71">
        <v>0</v>
      </c>
      <c r="AS1321" s="71">
        <v>2</v>
      </c>
      <c r="AT1321" s="71">
        <v>0</v>
      </c>
      <c r="AU1321" s="71">
        <v>0</v>
      </c>
      <c r="AV1321" s="71" t="s">
        <v>3395</v>
      </c>
      <c r="AW1321" s="72" t="s">
        <v>3422</v>
      </c>
    </row>
    <row r="1322" spans="1:49">
      <c r="A1322" s="23" t="s">
        <v>5070</v>
      </c>
      <c r="B1322" s="23" t="s">
        <v>3748</v>
      </c>
      <c r="C1322" s="23" t="s">
        <v>3097</v>
      </c>
      <c r="D1322" s="24" t="s">
        <v>2429</v>
      </c>
      <c r="E1322" s="24" t="s">
        <v>2430</v>
      </c>
      <c r="F1322" s="24" t="s">
        <v>2436</v>
      </c>
      <c r="G1322" s="24" t="s">
        <v>2437</v>
      </c>
      <c r="H1322" s="76">
        <v>0.85845296604749</v>
      </c>
      <c r="I1322" s="77">
        <v>0.47223719060810021</v>
      </c>
      <c r="J1322" s="77">
        <v>0.55520102498883539</v>
      </c>
      <c r="K1322" s="77">
        <v>0.18608136270204401</v>
      </c>
      <c r="L1322" s="77">
        <v>1</v>
      </c>
      <c r="M1322" s="77">
        <v>0.99857816323498005</v>
      </c>
      <c r="N1322" s="77">
        <v>0.4339237238744999</v>
      </c>
      <c r="O1322" s="77" t="s">
        <v>3395</v>
      </c>
      <c r="P1322" s="77">
        <v>0.25366087311649549</v>
      </c>
      <c r="Q1322" s="77">
        <v>1</v>
      </c>
      <c r="R1322" s="77">
        <v>0.152305328929324</v>
      </c>
      <c r="S1322" s="77">
        <v>0.84705882352941209</v>
      </c>
      <c r="T1322" s="77">
        <v>0.63182784614393406</v>
      </c>
      <c r="U1322" s="77">
        <v>0.57217253059748829</v>
      </c>
      <c r="V1322" s="77">
        <v>0.64112170277904978</v>
      </c>
      <c r="W1322" s="77" t="s">
        <v>3395</v>
      </c>
      <c r="X1322" s="77">
        <v>1</v>
      </c>
      <c r="Y1322" s="77">
        <v>0.41366624286525822</v>
      </c>
      <c r="Z1322" s="77">
        <v>0.99428571428571433</v>
      </c>
      <c r="AA1322" s="77">
        <v>0.9862611078916379</v>
      </c>
      <c r="AB1322" s="77">
        <v>0.4210526315789474</v>
      </c>
      <c r="AC1322" s="77">
        <v>0.56842105263157894</v>
      </c>
      <c r="AD1322" s="76">
        <v>0.62863039388147524</v>
      </c>
      <c r="AE1322" s="77">
        <v>0.57444882458560387</v>
      </c>
      <c r="AF1322" s="77">
        <v>0.57615266446466196</v>
      </c>
      <c r="AG1322" s="77">
        <v>0.73944333483667313</v>
      </c>
      <c r="AH1322" s="77">
        <v>0.60664711668826898</v>
      </c>
      <c r="AI1322" s="77">
        <v>1</v>
      </c>
      <c r="AJ1322" s="77">
        <v>0.70397597857548622</v>
      </c>
      <c r="AK1322" s="77">
        <v>0.70365686973529262</v>
      </c>
      <c r="AL1322" s="77">
        <v>0.56842105263157894</v>
      </c>
      <c r="AM1322" s="76">
        <v>0.59307729431058032</v>
      </c>
      <c r="AN1322" s="77">
        <v>0.78203015050831404</v>
      </c>
      <c r="AO1322" s="78">
        <v>0.65868463364745267</v>
      </c>
      <c r="AP1322" s="79">
        <v>0.67571522405873652</v>
      </c>
      <c r="AQ1322" s="70">
        <v>3</v>
      </c>
      <c r="AR1322" s="71">
        <v>1</v>
      </c>
      <c r="AS1322" s="71">
        <v>2</v>
      </c>
      <c r="AT1322" s="71">
        <v>0</v>
      </c>
      <c r="AU1322" s="71">
        <v>0</v>
      </c>
      <c r="AV1322" s="71" t="s">
        <v>3395</v>
      </c>
      <c r="AW1322" s="72" t="s">
        <v>3421</v>
      </c>
    </row>
    <row r="1323" spans="1:49">
      <c r="A1323" s="23" t="s">
        <v>5071</v>
      </c>
      <c r="B1323" s="23" t="s">
        <v>3748</v>
      </c>
      <c r="C1323" s="23" t="s">
        <v>3099</v>
      </c>
      <c r="D1323" s="24" t="s">
        <v>2429</v>
      </c>
      <c r="E1323" s="24" t="s">
        <v>2430</v>
      </c>
      <c r="F1323" s="24" t="s">
        <v>2436</v>
      </c>
      <c r="G1323" s="24" t="s">
        <v>2439</v>
      </c>
      <c r="H1323" s="76">
        <v>0.85845296604749</v>
      </c>
      <c r="I1323" s="77">
        <v>0.43163761326922179</v>
      </c>
      <c r="J1323" s="77">
        <v>0.351781144426562</v>
      </c>
      <c r="K1323" s="77">
        <v>0.19031359412373872</v>
      </c>
      <c r="L1323" s="77">
        <v>0.6812504166727642</v>
      </c>
      <c r="M1323" s="77">
        <v>0.99165047852774213</v>
      </c>
      <c r="N1323" s="77">
        <v>0.32009074384196406</v>
      </c>
      <c r="O1323" s="77" t="s">
        <v>3395</v>
      </c>
      <c r="P1323" s="77">
        <v>5.7330262999172432E-2</v>
      </c>
      <c r="Q1323" s="77">
        <v>0.79698422100471777</v>
      </c>
      <c r="R1323" s="77">
        <v>0.32990560400798696</v>
      </c>
      <c r="S1323" s="77">
        <v>0.84705882352941209</v>
      </c>
      <c r="T1323" s="77">
        <v>0.63182784614393406</v>
      </c>
      <c r="U1323" s="77">
        <v>0.56857627153003398</v>
      </c>
      <c r="V1323" s="77">
        <v>0.64112170277904978</v>
      </c>
      <c r="W1323" s="77" t="s">
        <v>3395</v>
      </c>
      <c r="X1323" s="77">
        <v>0.88970114170299108</v>
      </c>
      <c r="Y1323" s="77">
        <v>0.41366624286525822</v>
      </c>
      <c r="Z1323" s="77">
        <v>0.99428571428571433</v>
      </c>
      <c r="AA1323" s="77">
        <v>0.9862611078916379</v>
      </c>
      <c r="AB1323" s="77">
        <v>0.4210526315789474</v>
      </c>
      <c r="AC1323" s="77">
        <v>0.56842105263157894</v>
      </c>
      <c r="AD1323" s="76">
        <v>0.5472905745810912</v>
      </c>
      <c r="AE1323" s="77">
        <v>0.44812709923307636</v>
      </c>
      <c r="AF1323" s="77">
        <v>0.56344491250635231</v>
      </c>
      <c r="AG1323" s="77">
        <v>0.73944333483667313</v>
      </c>
      <c r="AH1323" s="77">
        <v>0.60484898715454194</v>
      </c>
      <c r="AI1323" s="77">
        <v>0.88970114170299108</v>
      </c>
      <c r="AJ1323" s="77">
        <v>0.70397597857548622</v>
      </c>
      <c r="AK1323" s="77">
        <v>0.70365686973529262</v>
      </c>
      <c r="AL1323" s="77">
        <v>0.56842105263157894</v>
      </c>
      <c r="AM1323" s="76">
        <v>0.51962086210684</v>
      </c>
      <c r="AN1323" s="77">
        <v>0.74466448789806872</v>
      </c>
      <c r="AO1323" s="78">
        <v>0.65868463364745267</v>
      </c>
      <c r="AP1323" s="79">
        <v>0.63750886138319329</v>
      </c>
      <c r="AQ1323" s="70">
        <v>3</v>
      </c>
      <c r="AR1323" s="71">
        <v>3</v>
      </c>
      <c r="AS1323" s="71">
        <v>0</v>
      </c>
      <c r="AT1323" s="71">
        <v>0</v>
      </c>
      <c r="AU1323" s="71">
        <v>0</v>
      </c>
      <c r="AV1323" s="71" t="s">
        <v>3395</v>
      </c>
      <c r="AW1323" s="72" t="s">
        <v>3421</v>
      </c>
    </row>
    <row r="1324" spans="1:49">
      <c r="A1324" s="23" t="s">
        <v>5072</v>
      </c>
      <c r="B1324" s="23" t="s">
        <v>3748</v>
      </c>
      <c r="C1324" s="23" t="s">
        <v>3102</v>
      </c>
      <c r="D1324" s="24" t="s">
        <v>2429</v>
      </c>
      <c r="E1324" s="24" t="s">
        <v>2430</v>
      </c>
      <c r="F1324" s="24" t="s">
        <v>2450</v>
      </c>
      <c r="G1324" s="24" t="s">
        <v>2451</v>
      </c>
      <c r="H1324" s="76">
        <v>0.85845296604749</v>
      </c>
      <c r="I1324" s="77">
        <v>0.31549765076668329</v>
      </c>
      <c r="J1324" s="77">
        <v>0.30276249917044745</v>
      </c>
      <c r="K1324" s="77">
        <v>0.19523948749680997</v>
      </c>
      <c r="L1324" s="77">
        <v>0.88668533360650759</v>
      </c>
      <c r="M1324" s="77">
        <v>0.27056637279633378</v>
      </c>
      <c r="N1324" s="77">
        <v>0.48702860514053781</v>
      </c>
      <c r="O1324" s="77" t="s">
        <v>3395</v>
      </c>
      <c r="P1324" s="77">
        <v>0</v>
      </c>
      <c r="Q1324" s="77">
        <v>1</v>
      </c>
      <c r="R1324" s="77">
        <v>0.30058614470306733</v>
      </c>
      <c r="S1324" s="77">
        <v>0.96470588235294152</v>
      </c>
      <c r="T1324" s="77">
        <v>0.76408736550479994</v>
      </c>
      <c r="U1324" s="77">
        <v>0.52205148591678185</v>
      </c>
      <c r="V1324" s="77">
        <v>0.75188955006565494</v>
      </c>
      <c r="W1324" s="77" t="s">
        <v>3395</v>
      </c>
      <c r="X1324" s="77">
        <v>0.80038381885255327</v>
      </c>
      <c r="Y1324" s="77">
        <v>0.55095084805366945</v>
      </c>
      <c r="Z1324" s="77">
        <v>0.88571428571428568</v>
      </c>
      <c r="AA1324" s="77">
        <v>0.9862611078916379</v>
      </c>
      <c r="AB1324" s="77">
        <v>0.4210526315789474</v>
      </c>
      <c r="AC1324" s="77">
        <v>0.56842105263157894</v>
      </c>
      <c r="AD1324" s="76">
        <v>0.49223770532820693</v>
      </c>
      <c r="AE1324" s="77">
        <v>0.36790395980803786</v>
      </c>
      <c r="AF1324" s="77">
        <v>0.65029307235153366</v>
      </c>
      <c r="AG1324" s="77">
        <v>0.86439662392887073</v>
      </c>
      <c r="AH1324" s="77">
        <v>0.6369705179912184</v>
      </c>
      <c r="AI1324" s="77">
        <v>0.80038381885255327</v>
      </c>
      <c r="AJ1324" s="77">
        <v>0.71833256688397751</v>
      </c>
      <c r="AK1324" s="77">
        <v>0.70365686973529262</v>
      </c>
      <c r="AL1324" s="77">
        <v>0.56842105263157894</v>
      </c>
      <c r="AM1324" s="76">
        <v>0.50347824582925949</v>
      </c>
      <c r="AN1324" s="77">
        <v>0.76725032025754747</v>
      </c>
      <c r="AO1324" s="78">
        <v>0.66347016308361628</v>
      </c>
      <c r="AP1324" s="79">
        <v>0.63996833614122051</v>
      </c>
      <c r="AQ1324" s="70">
        <v>3</v>
      </c>
      <c r="AR1324" s="71">
        <v>1</v>
      </c>
      <c r="AS1324" s="71">
        <v>0</v>
      </c>
      <c r="AT1324" s="71">
        <v>0</v>
      </c>
      <c r="AU1324" s="71">
        <v>0</v>
      </c>
      <c r="AV1324" s="71" t="s">
        <v>3395</v>
      </c>
      <c r="AW1324" s="72" t="s">
        <v>3421</v>
      </c>
    </row>
    <row r="1325" spans="1:49">
      <c r="A1325" s="23" t="s">
        <v>5073</v>
      </c>
      <c r="B1325" s="23" t="s">
        <v>3748</v>
      </c>
      <c r="C1325" s="23" t="s">
        <v>3104</v>
      </c>
      <c r="D1325" s="24" t="s">
        <v>2429</v>
      </c>
      <c r="E1325" s="24" t="s">
        <v>2430</v>
      </c>
      <c r="F1325" s="24" t="s">
        <v>2457</v>
      </c>
      <c r="G1325" s="24" t="s">
        <v>2460</v>
      </c>
      <c r="H1325" s="76">
        <v>0.85845296604749</v>
      </c>
      <c r="I1325" s="77">
        <v>0.46078584459749583</v>
      </c>
      <c r="J1325" s="77">
        <v>0.48649866771908495</v>
      </c>
      <c r="K1325" s="77">
        <v>0</v>
      </c>
      <c r="L1325" s="77">
        <v>0.45535267633816917</v>
      </c>
      <c r="M1325" s="77">
        <v>0</v>
      </c>
      <c r="N1325" s="77">
        <v>0.54088019833720558</v>
      </c>
      <c r="O1325" s="77" t="s">
        <v>3395</v>
      </c>
      <c r="P1325" s="77">
        <v>0.36859532845869009</v>
      </c>
      <c r="Q1325" s="77">
        <v>0.6113296420767651</v>
      </c>
      <c r="R1325" s="77">
        <v>0.26601697185100776</v>
      </c>
      <c r="S1325" s="77">
        <v>0.97647058823529376</v>
      </c>
      <c r="T1325" s="77">
        <v>0.84254236196121379</v>
      </c>
      <c r="U1325" s="77">
        <v>0.62912364694815481</v>
      </c>
      <c r="V1325" s="77">
        <v>0.73141093367243071</v>
      </c>
      <c r="W1325" s="77" t="s">
        <v>3395</v>
      </c>
      <c r="X1325" s="77">
        <v>0</v>
      </c>
      <c r="Y1325" s="77">
        <v>0.57664944409879082</v>
      </c>
      <c r="Z1325" s="77">
        <v>0.94857142857142862</v>
      </c>
      <c r="AA1325" s="77">
        <v>0.9862611078916379</v>
      </c>
      <c r="AB1325" s="77">
        <v>0.4210526315789474</v>
      </c>
      <c r="AC1325" s="77">
        <v>0.56842105263157894</v>
      </c>
      <c r="AD1325" s="76">
        <v>0.60191249278802361</v>
      </c>
      <c r="AE1325" s="77">
        <v>0.27296564062681294</v>
      </c>
      <c r="AF1325" s="77">
        <v>0.4386733069638864</v>
      </c>
      <c r="AG1325" s="77">
        <v>0.90950647509825377</v>
      </c>
      <c r="AH1325" s="77">
        <v>0.68026729031029276</v>
      </c>
      <c r="AI1325" s="77">
        <v>0</v>
      </c>
      <c r="AJ1325" s="77">
        <v>0.76261043633510972</v>
      </c>
      <c r="AK1325" s="77">
        <v>0.70365686973529262</v>
      </c>
      <c r="AL1325" s="77">
        <v>0.56842105263157894</v>
      </c>
      <c r="AM1325" s="76">
        <v>0.437850480126241</v>
      </c>
      <c r="AN1325" s="77">
        <v>0.52992458846951551</v>
      </c>
      <c r="AO1325" s="78">
        <v>0.67822945290066039</v>
      </c>
      <c r="AP1325" s="79">
        <v>0.54427923129345224</v>
      </c>
      <c r="AQ1325" s="70">
        <v>3</v>
      </c>
      <c r="AR1325" s="71">
        <v>3</v>
      </c>
      <c r="AS1325" s="71">
        <v>0</v>
      </c>
      <c r="AT1325" s="71">
        <v>0</v>
      </c>
      <c r="AU1325" s="71">
        <v>0</v>
      </c>
      <c r="AV1325" s="71" t="s">
        <v>3395</v>
      </c>
      <c r="AW1325" s="72" t="s">
        <v>3421</v>
      </c>
    </row>
    <row r="1326" spans="1:49">
      <c r="A1326" s="23" t="s">
        <v>5074</v>
      </c>
      <c r="B1326" s="23" t="s">
        <v>3748</v>
      </c>
      <c r="C1326" s="23" t="s">
        <v>3106</v>
      </c>
      <c r="D1326" s="24" t="s">
        <v>2429</v>
      </c>
      <c r="E1326" s="24" t="s">
        <v>2430</v>
      </c>
      <c r="F1326" s="24" t="s">
        <v>2457</v>
      </c>
      <c r="G1326" s="24" t="s">
        <v>2462</v>
      </c>
      <c r="H1326" s="76">
        <v>0.85845296604749</v>
      </c>
      <c r="I1326" s="77">
        <v>0.43333028782149402</v>
      </c>
      <c r="J1326" s="77">
        <v>0.70311010654806916</v>
      </c>
      <c r="K1326" s="77">
        <v>8.4026521588158931E-2</v>
      </c>
      <c r="L1326" s="77">
        <v>0.45535267633816917</v>
      </c>
      <c r="M1326" s="77">
        <v>0.58646282041587461</v>
      </c>
      <c r="N1326" s="77">
        <v>0.67959446376876831</v>
      </c>
      <c r="O1326" s="77" t="s">
        <v>3395</v>
      </c>
      <c r="P1326" s="77">
        <v>5.404162298758669E-2</v>
      </c>
      <c r="Q1326" s="77">
        <v>0.752292057079464</v>
      </c>
      <c r="R1326" s="77">
        <v>0.29039272772803004</v>
      </c>
      <c r="S1326" s="77">
        <v>0.97647058823529376</v>
      </c>
      <c r="T1326" s="77">
        <v>0.84254236196121379</v>
      </c>
      <c r="U1326" s="77">
        <v>0.67820939273740544</v>
      </c>
      <c r="V1326" s="77">
        <v>0.73141093367243071</v>
      </c>
      <c r="W1326" s="77" t="s">
        <v>3395</v>
      </c>
      <c r="X1326" s="77">
        <v>6.4203489320497908E-2</v>
      </c>
      <c r="Y1326" s="77">
        <v>0.57664944409879082</v>
      </c>
      <c r="Z1326" s="77">
        <v>0.94857142857142862</v>
      </c>
      <c r="AA1326" s="77">
        <v>0.9862611078916379</v>
      </c>
      <c r="AB1326" s="77">
        <v>0.4210526315789474</v>
      </c>
      <c r="AC1326" s="77">
        <v>0.56842105263157894</v>
      </c>
      <c r="AD1326" s="76">
        <v>0.664964453472351</v>
      </c>
      <c r="AE1326" s="77">
        <v>0.37189562101971152</v>
      </c>
      <c r="AF1326" s="77">
        <v>0.52134239240374702</v>
      </c>
      <c r="AG1326" s="77">
        <v>0.90950647509825377</v>
      </c>
      <c r="AH1326" s="77">
        <v>0.70481016320491807</v>
      </c>
      <c r="AI1326" s="77">
        <v>6.4203489320497908E-2</v>
      </c>
      <c r="AJ1326" s="77">
        <v>0.76261043633510972</v>
      </c>
      <c r="AK1326" s="77">
        <v>0.70365686973529262</v>
      </c>
      <c r="AL1326" s="77">
        <v>0.56842105263157894</v>
      </c>
      <c r="AM1326" s="76">
        <v>0.51940082229860318</v>
      </c>
      <c r="AN1326" s="77">
        <v>0.55950670920788992</v>
      </c>
      <c r="AO1326" s="78">
        <v>0.67822945290066039</v>
      </c>
      <c r="AP1326" s="79">
        <v>0.58383731904401914</v>
      </c>
      <c r="AQ1326" s="70">
        <v>3</v>
      </c>
      <c r="AR1326" s="71">
        <v>3</v>
      </c>
      <c r="AS1326" s="71">
        <v>0</v>
      </c>
      <c r="AT1326" s="71">
        <v>0</v>
      </c>
      <c r="AU1326" s="71">
        <v>0</v>
      </c>
      <c r="AV1326" s="71" t="s">
        <v>3395</v>
      </c>
      <c r="AW1326" s="72" t="s">
        <v>3421</v>
      </c>
    </row>
    <row r="1327" spans="1:49">
      <c r="A1327" s="23" t="s">
        <v>5075</v>
      </c>
      <c r="B1327" s="23" t="s">
        <v>3748</v>
      </c>
      <c r="C1327" s="23" t="s">
        <v>3108</v>
      </c>
      <c r="D1327" s="24" t="s">
        <v>2429</v>
      </c>
      <c r="E1327" s="24" t="s">
        <v>2430</v>
      </c>
      <c r="F1327" s="24" t="s">
        <v>2469</v>
      </c>
      <c r="G1327" s="24" t="s">
        <v>2470</v>
      </c>
      <c r="H1327" s="76">
        <v>0.85845296604749</v>
      </c>
      <c r="I1327" s="77">
        <v>0.43746685720457834</v>
      </c>
      <c r="J1327" s="77">
        <v>0.77567568963028055</v>
      </c>
      <c r="K1327" s="77">
        <v>0</v>
      </c>
      <c r="L1327" s="77">
        <v>0.9746123061530767</v>
      </c>
      <c r="M1327" s="77">
        <v>1</v>
      </c>
      <c r="N1327" s="77">
        <v>0.47034992574044548</v>
      </c>
      <c r="O1327" s="77" t="s">
        <v>3395</v>
      </c>
      <c r="P1327" s="77">
        <v>0.36571516809330074</v>
      </c>
      <c r="Q1327" s="77">
        <v>0.63766724486252324</v>
      </c>
      <c r="R1327" s="77">
        <v>0.22583354852674381</v>
      </c>
      <c r="S1327" s="77">
        <v>0.88235294117647056</v>
      </c>
      <c r="T1327" s="77">
        <v>0.71529218478190848</v>
      </c>
      <c r="U1327" s="77">
        <v>0.61837099082141223</v>
      </c>
      <c r="V1327" s="77">
        <v>0.6833090438695123</v>
      </c>
      <c r="W1327" s="77" t="s">
        <v>3395</v>
      </c>
      <c r="X1327" s="77">
        <v>0.27508762041130785</v>
      </c>
      <c r="Y1327" s="77">
        <v>0.64224849189817945</v>
      </c>
      <c r="Z1327" s="77">
        <v>0.89714285714285713</v>
      </c>
      <c r="AA1327" s="77">
        <v>0.9862611078916379</v>
      </c>
      <c r="AB1327" s="77">
        <v>0.4210526315789474</v>
      </c>
      <c r="AC1327" s="77">
        <v>0.56842105263157894</v>
      </c>
      <c r="AD1327" s="76">
        <v>0.69053183762744963</v>
      </c>
      <c r="AE1327" s="77">
        <v>0.56213547999736457</v>
      </c>
      <c r="AF1327" s="77">
        <v>0.43175039669463355</v>
      </c>
      <c r="AG1327" s="77">
        <v>0.79882256297918952</v>
      </c>
      <c r="AH1327" s="77">
        <v>0.65084001734546226</v>
      </c>
      <c r="AI1327" s="77">
        <v>0.27508762041130785</v>
      </c>
      <c r="AJ1327" s="77">
        <v>0.76969567452051835</v>
      </c>
      <c r="AK1327" s="77">
        <v>0.70365686973529262</v>
      </c>
      <c r="AL1327" s="77">
        <v>0.56842105263157894</v>
      </c>
      <c r="AM1327" s="76">
        <v>0.56147257143981599</v>
      </c>
      <c r="AN1327" s="77">
        <v>0.57491673357865325</v>
      </c>
      <c r="AO1327" s="78">
        <v>0.68059119896246323</v>
      </c>
      <c r="AP1327" s="79">
        <v>0.60453098848653808</v>
      </c>
      <c r="AQ1327" s="70">
        <v>3</v>
      </c>
      <c r="AR1327" s="71">
        <v>3</v>
      </c>
      <c r="AS1327" s="71">
        <v>2</v>
      </c>
      <c r="AT1327" s="71">
        <v>0</v>
      </c>
      <c r="AU1327" s="71">
        <v>0</v>
      </c>
      <c r="AV1327" s="71" t="s">
        <v>3395</v>
      </c>
      <c r="AW1327" s="72" t="s">
        <v>3421</v>
      </c>
    </row>
    <row r="1328" spans="1:49">
      <c r="A1328" s="23" t="s">
        <v>5076</v>
      </c>
      <c r="B1328" s="23" t="s">
        <v>3748</v>
      </c>
      <c r="C1328" s="23" t="s">
        <v>3110</v>
      </c>
      <c r="D1328" s="24" t="s">
        <v>2429</v>
      </c>
      <c r="E1328" s="24" t="s">
        <v>2430</v>
      </c>
      <c r="F1328" s="24" t="s">
        <v>2469</v>
      </c>
      <c r="G1328" s="24" t="s">
        <v>2472</v>
      </c>
      <c r="H1328" s="76">
        <v>0.85845296604749</v>
      </c>
      <c r="I1328" s="77">
        <v>0.64324022800135694</v>
      </c>
      <c r="J1328" s="77">
        <v>1</v>
      </c>
      <c r="K1328" s="77">
        <v>0</v>
      </c>
      <c r="L1328" s="77">
        <v>0.9746123061530767</v>
      </c>
      <c r="M1328" s="77">
        <v>1</v>
      </c>
      <c r="N1328" s="77">
        <v>1</v>
      </c>
      <c r="O1328" s="77" t="s">
        <v>3395</v>
      </c>
      <c r="P1328" s="77">
        <v>0.24740321291766659</v>
      </c>
      <c r="Q1328" s="77">
        <v>0.64086763891426946</v>
      </c>
      <c r="R1328" s="77">
        <v>0.19478657119676362</v>
      </c>
      <c r="S1328" s="77">
        <v>0.88235294117647056</v>
      </c>
      <c r="T1328" s="77">
        <v>0.71529218478190848</v>
      </c>
      <c r="U1328" s="77">
        <v>0.63283909634691993</v>
      </c>
      <c r="V1328" s="77">
        <v>0.6833090438695123</v>
      </c>
      <c r="W1328" s="77" t="s">
        <v>3395</v>
      </c>
      <c r="X1328" s="77">
        <v>0.60934489676473613</v>
      </c>
      <c r="Y1328" s="77">
        <v>0.64224849189817945</v>
      </c>
      <c r="Z1328" s="77">
        <v>0.89714285714285713</v>
      </c>
      <c r="AA1328" s="77">
        <v>0.9862611078916379</v>
      </c>
      <c r="AB1328" s="77">
        <v>0.4210526315789474</v>
      </c>
      <c r="AC1328" s="77">
        <v>0.56842105263157894</v>
      </c>
      <c r="AD1328" s="76">
        <v>0.83389773134961553</v>
      </c>
      <c r="AE1328" s="77">
        <v>0.64440310381414867</v>
      </c>
      <c r="AF1328" s="77">
        <v>0.41782710505551657</v>
      </c>
      <c r="AG1328" s="77">
        <v>0.79882256297918952</v>
      </c>
      <c r="AH1328" s="77">
        <v>0.65807407010821617</v>
      </c>
      <c r="AI1328" s="77">
        <v>0.60934489676473613</v>
      </c>
      <c r="AJ1328" s="77">
        <v>0.76969567452051835</v>
      </c>
      <c r="AK1328" s="77">
        <v>0.70365686973529262</v>
      </c>
      <c r="AL1328" s="77">
        <v>0.56842105263157894</v>
      </c>
      <c r="AM1328" s="76">
        <v>0.63204264673976029</v>
      </c>
      <c r="AN1328" s="77">
        <v>0.6887471766173805</v>
      </c>
      <c r="AO1328" s="78">
        <v>0.68059119896246323</v>
      </c>
      <c r="AP1328" s="79">
        <v>0.66688822051257557</v>
      </c>
      <c r="AQ1328" s="70">
        <v>3</v>
      </c>
      <c r="AR1328" s="71">
        <v>3</v>
      </c>
      <c r="AS1328" s="71">
        <v>2</v>
      </c>
      <c r="AT1328" s="71">
        <v>0</v>
      </c>
      <c r="AU1328" s="71">
        <v>0</v>
      </c>
      <c r="AV1328" s="71" t="s">
        <v>3395</v>
      </c>
      <c r="AW1328" s="72" t="s">
        <v>3421</v>
      </c>
    </row>
    <row r="1329" spans="1:49">
      <c r="A1329" s="23" t="s">
        <v>5077</v>
      </c>
      <c r="B1329" s="23" t="s">
        <v>3748</v>
      </c>
      <c r="C1329" s="23" t="s">
        <v>3112</v>
      </c>
      <c r="D1329" s="24" t="s">
        <v>2429</v>
      </c>
      <c r="E1329" s="24" t="s">
        <v>2430</v>
      </c>
      <c r="F1329" s="24" t="s">
        <v>2469</v>
      </c>
      <c r="G1329" s="24" t="s">
        <v>2474</v>
      </c>
      <c r="H1329" s="76">
        <v>0.85845296604749</v>
      </c>
      <c r="I1329" s="77">
        <v>0.64324022800135694</v>
      </c>
      <c r="J1329" s="77">
        <v>1</v>
      </c>
      <c r="K1329" s="77">
        <v>0</v>
      </c>
      <c r="L1329" s="77">
        <v>0.9746123061530767</v>
      </c>
      <c r="M1329" s="77">
        <v>1</v>
      </c>
      <c r="N1329" s="77">
        <v>1</v>
      </c>
      <c r="O1329" s="77" t="s">
        <v>3395</v>
      </c>
      <c r="P1329" s="77">
        <v>0.4772276248075461</v>
      </c>
      <c r="Q1329" s="77">
        <v>0.66983284570214208</v>
      </c>
      <c r="R1329" s="77">
        <v>0.13755706547581703</v>
      </c>
      <c r="S1329" s="77">
        <v>0.88235294117647056</v>
      </c>
      <c r="T1329" s="77">
        <v>0.71529218478190848</v>
      </c>
      <c r="U1329" s="77">
        <v>0.6164652238179017</v>
      </c>
      <c r="V1329" s="77">
        <v>0.6833090438695123</v>
      </c>
      <c r="W1329" s="77" t="s">
        <v>3395</v>
      </c>
      <c r="X1329" s="77">
        <v>0.92485448534387793</v>
      </c>
      <c r="Y1329" s="77">
        <v>0.64224849189817945</v>
      </c>
      <c r="Z1329" s="77">
        <v>0.89714285714285713</v>
      </c>
      <c r="AA1329" s="77">
        <v>0.9862611078916379</v>
      </c>
      <c r="AB1329" s="77">
        <v>0.4210526315789474</v>
      </c>
      <c r="AC1329" s="77">
        <v>0.56842105263157894</v>
      </c>
      <c r="AD1329" s="76">
        <v>0.83389773134961553</v>
      </c>
      <c r="AE1329" s="77">
        <v>0.69036798619212458</v>
      </c>
      <c r="AF1329" s="77">
        <v>0.40369495558897955</v>
      </c>
      <c r="AG1329" s="77">
        <v>0.79882256297918952</v>
      </c>
      <c r="AH1329" s="77">
        <v>0.649887133843707</v>
      </c>
      <c r="AI1329" s="77">
        <v>0.92485448534387793</v>
      </c>
      <c r="AJ1329" s="77">
        <v>0.76969567452051835</v>
      </c>
      <c r="AK1329" s="77">
        <v>0.70365686973529262</v>
      </c>
      <c r="AL1329" s="77">
        <v>0.56842105263157894</v>
      </c>
      <c r="AM1329" s="76">
        <v>0.6426535577102398</v>
      </c>
      <c r="AN1329" s="77">
        <v>0.79118806072225822</v>
      </c>
      <c r="AO1329" s="78">
        <v>0.68059119896246323</v>
      </c>
      <c r="AP1329" s="79">
        <v>0.70344093373679462</v>
      </c>
      <c r="AQ1329" s="70">
        <v>3</v>
      </c>
      <c r="AR1329" s="71">
        <v>0</v>
      </c>
      <c r="AS1329" s="71">
        <v>2</v>
      </c>
      <c r="AT1329" s="71">
        <v>0</v>
      </c>
      <c r="AU1329" s="71">
        <v>0</v>
      </c>
      <c r="AV1329" s="71" t="s">
        <v>3395</v>
      </c>
      <c r="AW1329" s="72" t="s">
        <v>3421</v>
      </c>
    </row>
    <row r="1330" spans="1:49">
      <c r="A1330" s="23" t="s">
        <v>5078</v>
      </c>
      <c r="B1330" s="23" t="s">
        <v>3748</v>
      </c>
      <c r="C1330" s="23" t="s">
        <v>3114</v>
      </c>
      <c r="D1330" s="24" t="s">
        <v>2476</v>
      </c>
      <c r="E1330" s="24" t="s">
        <v>2477</v>
      </c>
      <c r="F1330" s="24" t="s">
        <v>2478</v>
      </c>
      <c r="G1330" s="24" t="s">
        <v>2483</v>
      </c>
      <c r="H1330" s="76">
        <v>0.28501164965722886</v>
      </c>
      <c r="I1330" s="77">
        <v>0.70822349426492126</v>
      </c>
      <c r="J1330" s="77">
        <v>0.88626677546876387</v>
      </c>
      <c r="K1330" s="77">
        <v>0.42140190621342954</v>
      </c>
      <c r="L1330" s="77">
        <v>0.40689279222935987</v>
      </c>
      <c r="M1330" s="77">
        <v>0.70296575524969307</v>
      </c>
      <c r="N1330" s="77">
        <v>0.82665606685677084</v>
      </c>
      <c r="O1330" s="77" t="s">
        <v>3395</v>
      </c>
      <c r="P1330" s="77">
        <v>0.44789255913476489</v>
      </c>
      <c r="Q1330" s="77">
        <v>0.44966570553219332</v>
      </c>
      <c r="R1330" s="77">
        <v>0.72479600408979283</v>
      </c>
      <c r="S1330" s="77">
        <v>0.47058823529411764</v>
      </c>
      <c r="T1330" s="77">
        <v>0.57747889955544096</v>
      </c>
      <c r="U1330" s="77">
        <v>0.50743032268218702</v>
      </c>
      <c r="V1330" s="77">
        <v>0.75646941621066943</v>
      </c>
      <c r="W1330" s="77">
        <v>0.49346190913748694</v>
      </c>
      <c r="X1330" s="77">
        <v>0.78038998718317321</v>
      </c>
      <c r="Y1330" s="77">
        <v>0.27967849703789849</v>
      </c>
      <c r="Z1330" s="77">
        <v>0.84</v>
      </c>
      <c r="AA1330" s="77">
        <v>0.35225942768920548</v>
      </c>
      <c r="AB1330" s="77">
        <v>0.61428571428571432</v>
      </c>
      <c r="AC1330" s="77">
        <v>0.36842105263157898</v>
      </c>
      <c r="AD1330" s="76">
        <v>0.62650063979697135</v>
      </c>
      <c r="AE1330" s="77">
        <v>0.5611618159368037</v>
      </c>
      <c r="AF1330" s="77">
        <v>0.58723085481099302</v>
      </c>
      <c r="AG1330" s="77">
        <v>0.52403356742477936</v>
      </c>
      <c r="AH1330" s="77">
        <v>0.63194986944642828</v>
      </c>
      <c r="AI1330" s="77">
        <v>0.6369259481603301</v>
      </c>
      <c r="AJ1330" s="77">
        <v>0.55983924851894917</v>
      </c>
      <c r="AK1330" s="77">
        <v>0.4832725709874599</v>
      </c>
      <c r="AL1330" s="77">
        <v>0.36842105263157898</v>
      </c>
      <c r="AM1330" s="76">
        <v>0.59163110351492276</v>
      </c>
      <c r="AN1330" s="77">
        <v>0.59763646167717921</v>
      </c>
      <c r="AO1330" s="78">
        <v>0.47051095737932935</v>
      </c>
      <c r="AP1330" s="79">
        <v>0.55162337044848631</v>
      </c>
      <c r="AQ1330" s="70">
        <v>3</v>
      </c>
      <c r="AR1330" s="71">
        <v>0</v>
      </c>
      <c r="AS1330" s="71">
        <v>0</v>
      </c>
      <c r="AT1330" s="71">
        <v>0</v>
      </c>
      <c r="AU1330" s="71">
        <v>1</v>
      </c>
      <c r="AV1330" s="71" t="s">
        <v>3631</v>
      </c>
      <c r="AW1330" s="72" t="s">
        <v>3419</v>
      </c>
    </row>
    <row r="1331" spans="1:49">
      <c r="A1331" s="23" t="s">
        <v>5079</v>
      </c>
      <c r="B1331" s="23" t="s">
        <v>3748</v>
      </c>
      <c r="C1331" s="23" t="s">
        <v>3118</v>
      </c>
      <c r="D1331" s="24" t="s">
        <v>2476</v>
      </c>
      <c r="E1331" s="24" t="s">
        <v>2477</v>
      </c>
      <c r="F1331" s="24" t="s">
        <v>2478</v>
      </c>
      <c r="G1331" s="24" t="s">
        <v>2485</v>
      </c>
      <c r="H1331" s="76">
        <v>0.28501164965722886</v>
      </c>
      <c r="I1331" s="77">
        <v>0.69492671606749612</v>
      </c>
      <c r="J1331" s="77">
        <v>0.68853955446213422</v>
      </c>
      <c r="K1331" s="77">
        <v>9.6198778461696333E-2</v>
      </c>
      <c r="L1331" s="77">
        <v>0.43517572645116148</v>
      </c>
      <c r="M1331" s="77">
        <v>0.97455090965948421</v>
      </c>
      <c r="N1331" s="77">
        <v>0.60350718439552775</v>
      </c>
      <c r="O1331" s="77" t="s">
        <v>3395</v>
      </c>
      <c r="P1331" s="77">
        <v>0.70638401059947509</v>
      </c>
      <c r="Q1331" s="77">
        <v>0.30743942788347806</v>
      </c>
      <c r="R1331" s="77">
        <v>0.81135384800377375</v>
      </c>
      <c r="S1331" s="77">
        <v>0.47058823529411764</v>
      </c>
      <c r="T1331" s="77">
        <v>0.57747889955544096</v>
      </c>
      <c r="U1331" s="77">
        <v>0.49898931269227337</v>
      </c>
      <c r="V1331" s="77">
        <v>0.75646941621066943</v>
      </c>
      <c r="W1331" s="77">
        <v>0.39724620919352666</v>
      </c>
      <c r="X1331" s="77">
        <v>0.6289990194823738</v>
      </c>
      <c r="Y1331" s="77">
        <v>0.27967849703789849</v>
      </c>
      <c r="Z1331" s="77">
        <v>0.84</v>
      </c>
      <c r="AA1331" s="77">
        <v>0.45959619070217217</v>
      </c>
      <c r="AB1331" s="77">
        <v>0.61428571428571432</v>
      </c>
      <c r="AC1331" s="77">
        <v>0.36842105263157898</v>
      </c>
      <c r="AD1331" s="76">
        <v>0.55615930672895308</v>
      </c>
      <c r="AE1331" s="77">
        <v>0.56316332191346896</v>
      </c>
      <c r="AF1331" s="77">
        <v>0.55939663794362593</v>
      </c>
      <c r="AG1331" s="77">
        <v>0.52403356742477936</v>
      </c>
      <c r="AH1331" s="77">
        <v>0.62772936445147143</v>
      </c>
      <c r="AI1331" s="77">
        <v>0.51312261433795026</v>
      </c>
      <c r="AJ1331" s="77">
        <v>0.55983924851894917</v>
      </c>
      <c r="AK1331" s="77">
        <v>0.53694095249394325</v>
      </c>
      <c r="AL1331" s="77">
        <v>0.36842105263157898</v>
      </c>
      <c r="AM1331" s="76">
        <v>0.55957308886201595</v>
      </c>
      <c r="AN1331" s="77">
        <v>0.55496184873806698</v>
      </c>
      <c r="AO1331" s="78">
        <v>0.48840041788149047</v>
      </c>
      <c r="AP1331" s="79">
        <v>0.5338020499221201</v>
      </c>
      <c r="AQ1331" s="70">
        <v>3</v>
      </c>
      <c r="AR1331" s="71">
        <v>3</v>
      </c>
      <c r="AS1331" s="71">
        <v>2</v>
      </c>
      <c r="AT1331" s="71">
        <v>0</v>
      </c>
      <c r="AU1331" s="71">
        <v>0</v>
      </c>
      <c r="AV1331" s="71" t="s">
        <v>3395</v>
      </c>
      <c r="AW1331" s="72" t="s">
        <v>3419</v>
      </c>
    </row>
    <row r="1332" spans="1:49">
      <c r="A1332" s="23" t="s">
        <v>5080</v>
      </c>
      <c r="B1332" s="23" t="s">
        <v>3748</v>
      </c>
      <c r="C1332" s="23" t="s">
        <v>3120</v>
      </c>
      <c r="D1332" s="24" t="s">
        <v>2476</v>
      </c>
      <c r="E1332" s="24" t="s">
        <v>2477</v>
      </c>
      <c r="F1332" s="24" t="s">
        <v>2478</v>
      </c>
      <c r="G1332" s="24" t="s">
        <v>2487</v>
      </c>
      <c r="H1332" s="76">
        <v>0.28501164965722886</v>
      </c>
      <c r="I1332" s="77">
        <v>0.62736451465783283</v>
      </c>
      <c r="J1332" s="77">
        <v>0.49016858965459026</v>
      </c>
      <c r="K1332" s="77">
        <v>0.17668537437412446</v>
      </c>
      <c r="L1332" s="77">
        <v>0.43559917438237777</v>
      </c>
      <c r="M1332" s="77">
        <v>0.2053125111734575</v>
      </c>
      <c r="N1332" s="77">
        <v>0.66534293102593112</v>
      </c>
      <c r="O1332" s="77" t="s">
        <v>3395</v>
      </c>
      <c r="P1332" s="77">
        <v>0.19841334657441112</v>
      </c>
      <c r="Q1332" s="77">
        <v>0.32961800549267928</v>
      </c>
      <c r="R1332" s="77">
        <v>0.91271966970177898</v>
      </c>
      <c r="S1332" s="77">
        <v>0.47058823529411764</v>
      </c>
      <c r="T1332" s="77">
        <v>0.57747889955544096</v>
      </c>
      <c r="U1332" s="77">
        <v>0.477958864580249</v>
      </c>
      <c r="V1332" s="77">
        <v>0.75646941621066943</v>
      </c>
      <c r="W1332" s="77">
        <v>0.62045954923780522</v>
      </c>
      <c r="X1332" s="77">
        <v>0.64612165722308446</v>
      </c>
      <c r="Y1332" s="77">
        <v>0.27967849703789849</v>
      </c>
      <c r="Z1332" s="77">
        <v>0.84</v>
      </c>
      <c r="AA1332" s="77">
        <v>0.35225942768920548</v>
      </c>
      <c r="AB1332" s="77">
        <v>0.61428571428571432</v>
      </c>
      <c r="AC1332" s="77">
        <v>0.36842105263157898</v>
      </c>
      <c r="AD1332" s="76">
        <v>0.46751491798988393</v>
      </c>
      <c r="AE1332" s="77">
        <v>0.33627066750606038</v>
      </c>
      <c r="AF1332" s="77">
        <v>0.62116883759722907</v>
      </c>
      <c r="AG1332" s="77">
        <v>0.52403356742477936</v>
      </c>
      <c r="AH1332" s="77">
        <v>0.61721414039545919</v>
      </c>
      <c r="AI1332" s="77">
        <v>0.63329060323044484</v>
      </c>
      <c r="AJ1332" s="77">
        <v>0.55983924851894917</v>
      </c>
      <c r="AK1332" s="77">
        <v>0.4832725709874599</v>
      </c>
      <c r="AL1332" s="77">
        <v>0.36842105263157898</v>
      </c>
      <c r="AM1332" s="76">
        <v>0.4749848076977245</v>
      </c>
      <c r="AN1332" s="77">
        <v>0.59151277035022776</v>
      </c>
      <c r="AO1332" s="78">
        <v>0.47051095737932935</v>
      </c>
      <c r="AP1332" s="79">
        <v>0.5108752763452189</v>
      </c>
      <c r="AQ1332" s="70">
        <v>3</v>
      </c>
      <c r="AR1332" s="71">
        <v>3</v>
      </c>
      <c r="AS1332" s="71">
        <v>2</v>
      </c>
      <c r="AT1332" s="71">
        <v>0</v>
      </c>
      <c r="AU1332" s="71">
        <v>0</v>
      </c>
      <c r="AV1332" s="71" t="s">
        <v>3395</v>
      </c>
      <c r="AW1332" s="72" t="s">
        <v>3419</v>
      </c>
    </row>
    <row r="1333" spans="1:49">
      <c r="A1333" s="23" t="s">
        <v>5081</v>
      </c>
      <c r="B1333" s="23" t="s">
        <v>3748</v>
      </c>
      <c r="C1333" s="23" t="s">
        <v>3122</v>
      </c>
      <c r="D1333" s="24" t="s">
        <v>2476</v>
      </c>
      <c r="E1333" s="24" t="s">
        <v>2508</v>
      </c>
      <c r="F1333" s="24" t="s">
        <v>2509</v>
      </c>
      <c r="G1333" s="24" t="s">
        <v>2510</v>
      </c>
      <c r="H1333" s="76">
        <v>0.26989120821355717</v>
      </c>
      <c r="I1333" s="77">
        <v>0.30494971460439702</v>
      </c>
      <c r="J1333" s="77">
        <v>0.29137583974916459</v>
      </c>
      <c r="K1333" s="77">
        <v>0</v>
      </c>
      <c r="L1333" s="77">
        <v>0.35569003750069988</v>
      </c>
      <c r="M1333" s="77">
        <v>0.87247449576384595</v>
      </c>
      <c r="N1333" s="77">
        <v>0.19804933825586518</v>
      </c>
      <c r="O1333" s="77" t="s">
        <v>3395</v>
      </c>
      <c r="P1333" s="77">
        <v>0.22366744571243502</v>
      </c>
      <c r="Q1333" s="77">
        <v>0.74947852642292534</v>
      </c>
      <c r="R1333" s="77">
        <v>0.53515453217392561</v>
      </c>
      <c r="S1333" s="77">
        <v>0.30588235294117749</v>
      </c>
      <c r="T1333" s="77">
        <v>0.46206752142258878</v>
      </c>
      <c r="U1333" s="77">
        <v>0.44405680706872869</v>
      </c>
      <c r="V1333" s="77">
        <v>0.64571834429110031</v>
      </c>
      <c r="W1333" s="77">
        <v>0.22714005821915886</v>
      </c>
      <c r="X1333" s="77">
        <v>1</v>
      </c>
      <c r="Y1333" s="77">
        <v>0.28103105472448381</v>
      </c>
      <c r="Z1333" s="77">
        <v>0.81142857142857139</v>
      </c>
      <c r="AA1333" s="77">
        <v>0.40124333795847789</v>
      </c>
      <c r="AB1333" s="77">
        <v>0.61428571428571432</v>
      </c>
      <c r="AC1333" s="77">
        <v>0.36842105263157898</v>
      </c>
      <c r="AD1333" s="76">
        <v>0.28873892085570624</v>
      </c>
      <c r="AE1333" s="77">
        <v>0.32997626344656922</v>
      </c>
      <c r="AF1333" s="77">
        <v>0.64231652929842542</v>
      </c>
      <c r="AG1333" s="77">
        <v>0.38397493718188314</v>
      </c>
      <c r="AH1333" s="77">
        <v>0.54488757567991453</v>
      </c>
      <c r="AI1333" s="77">
        <v>0.61357002910957947</v>
      </c>
      <c r="AJ1333" s="77">
        <v>0.54622981307652763</v>
      </c>
      <c r="AK1333" s="77">
        <v>0.5077645261220961</v>
      </c>
      <c r="AL1333" s="77">
        <v>0.36842105263157898</v>
      </c>
      <c r="AM1333" s="76">
        <v>0.4203439045335669</v>
      </c>
      <c r="AN1333" s="77">
        <v>0.51414418065712575</v>
      </c>
      <c r="AO1333" s="78">
        <v>0.47413846394340092</v>
      </c>
      <c r="AP1333" s="79">
        <v>0.46874546517457372</v>
      </c>
      <c r="AQ1333" s="70">
        <v>3</v>
      </c>
      <c r="AR1333" s="71">
        <v>0</v>
      </c>
      <c r="AS1333" s="71">
        <v>0</v>
      </c>
      <c r="AT1333" s="71">
        <v>0</v>
      </c>
      <c r="AU1333" s="71">
        <v>0</v>
      </c>
      <c r="AV1333" s="71" t="s">
        <v>3395</v>
      </c>
      <c r="AW1333" s="72" t="s">
        <v>3419</v>
      </c>
    </row>
    <row r="1334" spans="1:49">
      <c r="A1334" s="23" t="s">
        <v>5082</v>
      </c>
      <c r="B1334" s="23" t="s">
        <v>3748</v>
      </c>
      <c r="C1334" s="23" t="s">
        <v>3124</v>
      </c>
      <c r="D1334" s="24" t="s">
        <v>2476</v>
      </c>
      <c r="E1334" s="24" t="s">
        <v>2508</v>
      </c>
      <c r="F1334" s="24" t="s">
        <v>2509</v>
      </c>
      <c r="G1334" s="24" t="s">
        <v>2512</v>
      </c>
      <c r="H1334" s="76">
        <v>0.26989120821355717</v>
      </c>
      <c r="I1334" s="77">
        <v>0.48558886595103656</v>
      </c>
      <c r="J1334" s="77">
        <v>0.66814690840475077</v>
      </c>
      <c r="K1334" s="77">
        <v>0.39506548586929169</v>
      </c>
      <c r="L1334" s="77">
        <v>0.36074431200769808</v>
      </c>
      <c r="M1334" s="77">
        <v>0.52396927589158571</v>
      </c>
      <c r="N1334" s="77">
        <v>0.72478051275960398</v>
      </c>
      <c r="O1334" s="77" t="s">
        <v>3395</v>
      </c>
      <c r="P1334" s="77">
        <v>0.37996013459080591</v>
      </c>
      <c r="Q1334" s="77">
        <v>0.58499038570906037</v>
      </c>
      <c r="R1334" s="77">
        <v>0.57005382148059736</v>
      </c>
      <c r="S1334" s="77">
        <v>0.30588235294117749</v>
      </c>
      <c r="T1334" s="77">
        <v>0.46206752142258878</v>
      </c>
      <c r="U1334" s="77">
        <v>0.44550273160710363</v>
      </c>
      <c r="V1334" s="77">
        <v>0.64571834429110031</v>
      </c>
      <c r="W1334" s="77">
        <v>0</v>
      </c>
      <c r="X1334" s="77">
        <v>0.94228580093016223</v>
      </c>
      <c r="Y1334" s="77">
        <v>0.28103105472448381</v>
      </c>
      <c r="Z1334" s="77">
        <v>0.81142857142857139</v>
      </c>
      <c r="AA1334" s="77">
        <v>0.40124333795847789</v>
      </c>
      <c r="AB1334" s="77">
        <v>0.61428571428571432</v>
      </c>
      <c r="AC1334" s="77">
        <v>0.36842105263157898</v>
      </c>
      <c r="AD1334" s="76">
        <v>0.47454232752311487</v>
      </c>
      <c r="AE1334" s="77">
        <v>0.47690394422379701</v>
      </c>
      <c r="AF1334" s="77">
        <v>0.57752210359482881</v>
      </c>
      <c r="AG1334" s="77">
        <v>0.38397493718188314</v>
      </c>
      <c r="AH1334" s="77">
        <v>0.54561053794910197</v>
      </c>
      <c r="AI1334" s="77">
        <v>0.47114290046508112</v>
      </c>
      <c r="AJ1334" s="77">
        <v>0.54622981307652763</v>
      </c>
      <c r="AK1334" s="77">
        <v>0.5077645261220961</v>
      </c>
      <c r="AL1334" s="77">
        <v>0.36842105263157898</v>
      </c>
      <c r="AM1334" s="76">
        <v>0.50965612511391356</v>
      </c>
      <c r="AN1334" s="77">
        <v>0.46690945853202209</v>
      </c>
      <c r="AO1334" s="78">
        <v>0.47413846394340092</v>
      </c>
      <c r="AP1334" s="79">
        <v>0.48339037425129511</v>
      </c>
      <c r="AQ1334" s="70">
        <v>3</v>
      </c>
      <c r="AR1334" s="71">
        <v>0</v>
      </c>
      <c r="AS1334" s="71">
        <v>0</v>
      </c>
      <c r="AT1334" s="71">
        <v>0</v>
      </c>
      <c r="AU1334" s="71">
        <v>0</v>
      </c>
      <c r="AV1334" s="71" t="s">
        <v>3395</v>
      </c>
      <c r="AW1334" s="72" t="s">
        <v>3419</v>
      </c>
    </row>
    <row r="1335" spans="1:49">
      <c r="A1335" s="23" t="s">
        <v>5083</v>
      </c>
      <c r="B1335" s="23" t="s">
        <v>3748</v>
      </c>
      <c r="C1335" s="23" t="s">
        <v>3126</v>
      </c>
      <c r="D1335" s="24" t="s">
        <v>2476</v>
      </c>
      <c r="E1335" s="24" t="s">
        <v>2508</v>
      </c>
      <c r="F1335" s="24" t="s">
        <v>2509</v>
      </c>
      <c r="G1335" s="24" t="s">
        <v>2516</v>
      </c>
      <c r="H1335" s="76">
        <v>0.26989120821355717</v>
      </c>
      <c r="I1335" s="77">
        <v>0.4902223749277913</v>
      </c>
      <c r="J1335" s="77">
        <v>0.42881502120654458</v>
      </c>
      <c r="K1335" s="77">
        <v>0.26540685110742379</v>
      </c>
      <c r="L1335" s="77">
        <v>0.34742094629990722</v>
      </c>
      <c r="M1335" s="77">
        <v>0.79092611632658039</v>
      </c>
      <c r="N1335" s="77">
        <v>0.54249758287481387</v>
      </c>
      <c r="O1335" s="77" t="s">
        <v>3395</v>
      </c>
      <c r="P1335" s="77">
        <v>0.42438649112484628</v>
      </c>
      <c r="Q1335" s="77">
        <v>0.63583350767496472</v>
      </c>
      <c r="R1335" s="77">
        <v>0.58923893749725131</v>
      </c>
      <c r="S1335" s="77">
        <v>0.30588235294117749</v>
      </c>
      <c r="T1335" s="77">
        <v>0.46206752142258878</v>
      </c>
      <c r="U1335" s="77">
        <v>0.4807238229898127</v>
      </c>
      <c r="V1335" s="77">
        <v>0.64571834429110031</v>
      </c>
      <c r="W1335" s="77">
        <v>3.7825053230686148E-2</v>
      </c>
      <c r="X1335" s="77">
        <v>0.94061338762927638</v>
      </c>
      <c r="Y1335" s="77">
        <v>0.28103105472448381</v>
      </c>
      <c r="Z1335" s="77">
        <v>0.81142857142857139</v>
      </c>
      <c r="AA1335" s="77">
        <v>0.40124333795847789</v>
      </c>
      <c r="AB1335" s="77">
        <v>0.61428571428571432</v>
      </c>
      <c r="AC1335" s="77">
        <v>0.36842105263157898</v>
      </c>
      <c r="AD1335" s="76">
        <v>0.39630953478263103</v>
      </c>
      <c r="AE1335" s="77">
        <v>0.47412759754671435</v>
      </c>
      <c r="AF1335" s="77">
        <v>0.61253622258610796</v>
      </c>
      <c r="AG1335" s="77">
        <v>0.38397493718188314</v>
      </c>
      <c r="AH1335" s="77">
        <v>0.56322108364045653</v>
      </c>
      <c r="AI1335" s="77">
        <v>0.48921922042998128</v>
      </c>
      <c r="AJ1335" s="77">
        <v>0.54622981307652763</v>
      </c>
      <c r="AK1335" s="77">
        <v>0.5077645261220961</v>
      </c>
      <c r="AL1335" s="77">
        <v>0.36842105263157898</v>
      </c>
      <c r="AM1335" s="76">
        <v>0.49432445163848443</v>
      </c>
      <c r="AN1335" s="77">
        <v>0.47880508041744035</v>
      </c>
      <c r="AO1335" s="78">
        <v>0.47413846394340092</v>
      </c>
      <c r="AP1335" s="79">
        <v>0.4823843303484634</v>
      </c>
      <c r="AQ1335" s="70">
        <v>3</v>
      </c>
      <c r="AR1335" s="71">
        <v>0</v>
      </c>
      <c r="AS1335" s="71">
        <v>0</v>
      </c>
      <c r="AT1335" s="71">
        <v>0</v>
      </c>
      <c r="AU1335" s="71">
        <v>0</v>
      </c>
      <c r="AV1335" s="71" t="s">
        <v>3395</v>
      </c>
      <c r="AW1335" s="72" t="s">
        <v>3419</v>
      </c>
    </row>
    <row r="1336" spans="1:49">
      <c r="A1336" s="23" t="s">
        <v>5084</v>
      </c>
      <c r="B1336" s="23" t="s">
        <v>3748</v>
      </c>
      <c r="C1336" s="23" t="s">
        <v>3128</v>
      </c>
      <c r="D1336" s="24" t="s">
        <v>2476</v>
      </c>
      <c r="E1336" s="24" t="s">
        <v>2508</v>
      </c>
      <c r="F1336" s="24" t="s">
        <v>2509</v>
      </c>
      <c r="G1336" s="24" t="s">
        <v>2518</v>
      </c>
      <c r="H1336" s="76">
        <v>0.26989120821355717</v>
      </c>
      <c r="I1336" s="77">
        <v>0.48764832882154574</v>
      </c>
      <c r="J1336" s="77">
        <v>0.59006543414285295</v>
      </c>
      <c r="K1336" s="77">
        <v>0.41519879232082102</v>
      </c>
      <c r="L1336" s="77">
        <v>0.32113329872999702</v>
      </c>
      <c r="M1336" s="77">
        <v>0.55143971646015799</v>
      </c>
      <c r="N1336" s="77">
        <v>0.74626510486335462</v>
      </c>
      <c r="O1336" s="77" t="s">
        <v>3395</v>
      </c>
      <c r="P1336" s="77">
        <v>0.33509173832901318</v>
      </c>
      <c r="Q1336" s="77">
        <v>0.56564941453875339</v>
      </c>
      <c r="R1336" s="77">
        <v>0.50077051590803301</v>
      </c>
      <c r="S1336" s="77">
        <v>0.30588235294117749</v>
      </c>
      <c r="T1336" s="77">
        <v>0.46206752142258878</v>
      </c>
      <c r="U1336" s="77">
        <v>0.4892268761435723</v>
      </c>
      <c r="V1336" s="77">
        <v>0.64571834429110031</v>
      </c>
      <c r="W1336" s="77">
        <v>0.14941650972103421</v>
      </c>
      <c r="X1336" s="77">
        <v>1</v>
      </c>
      <c r="Y1336" s="77">
        <v>0.28103105472448381</v>
      </c>
      <c r="Z1336" s="77">
        <v>0.81142857142857139</v>
      </c>
      <c r="AA1336" s="77">
        <v>0.40124333795847789</v>
      </c>
      <c r="AB1336" s="77">
        <v>0.61428571428571432</v>
      </c>
      <c r="AC1336" s="77">
        <v>0.36842105263157898</v>
      </c>
      <c r="AD1336" s="76">
        <v>0.44920165705931864</v>
      </c>
      <c r="AE1336" s="77">
        <v>0.47382573014066881</v>
      </c>
      <c r="AF1336" s="77">
        <v>0.53320996522339326</v>
      </c>
      <c r="AG1336" s="77">
        <v>0.38397493718188314</v>
      </c>
      <c r="AH1336" s="77">
        <v>0.5674726102173363</v>
      </c>
      <c r="AI1336" s="77">
        <v>0.57470825486051713</v>
      </c>
      <c r="AJ1336" s="77">
        <v>0.54622981307652763</v>
      </c>
      <c r="AK1336" s="77">
        <v>0.5077645261220961</v>
      </c>
      <c r="AL1336" s="77">
        <v>0.36842105263157898</v>
      </c>
      <c r="AM1336" s="76">
        <v>0.48541245080779355</v>
      </c>
      <c r="AN1336" s="77">
        <v>0.50871860075324549</v>
      </c>
      <c r="AO1336" s="78">
        <v>0.47413846394340092</v>
      </c>
      <c r="AP1336" s="79">
        <v>0.48931803900955728</v>
      </c>
      <c r="AQ1336" s="70">
        <v>3</v>
      </c>
      <c r="AR1336" s="71">
        <v>0</v>
      </c>
      <c r="AS1336" s="71">
        <v>0</v>
      </c>
      <c r="AT1336" s="71">
        <v>0</v>
      </c>
      <c r="AU1336" s="71">
        <v>0</v>
      </c>
      <c r="AV1336" s="71" t="s">
        <v>3395</v>
      </c>
      <c r="AW1336" s="72" t="s">
        <v>3419</v>
      </c>
    </row>
    <row r="1337" spans="1:49">
      <c r="A1337" s="23" t="s">
        <v>5085</v>
      </c>
      <c r="B1337" s="23" t="s">
        <v>3748</v>
      </c>
      <c r="C1337" s="23" t="s">
        <v>3131</v>
      </c>
      <c r="D1337" s="24" t="s">
        <v>2476</v>
      </c>
      <c r="E1337" s="24" t="s">
        <v>2508</v>
      </c>
      <c r="F1337" s="24" t="s">
        <v>2522</v>
      </c>
      <c r="G1337" s="24" t="s">
        <v>2527</v>
      </c>
      <c r="H1337" s="76">
        <v>0.2908443717304019</v>
      </c>
      <c r="I1337" s="77">
        <v>0.67349442529548298</v>
      </c>
      <c r="J1337" s="77">
        <v>0.42461331089623117</v>
      </c>
      <c r="K1337" s="77">
        <v>0.20775746785911964</v>
      </c>
      <c r="L1337" s="77">
        <v>0.317410344518743</v>
      </c>
      <c r="M1337" s="77">
        <v>0.11378407977763794</v>
      </c>
      <c r="N1337" s="77">
        <v>0.28203293537328383</v>
      </c>
      <c r="O1337" s="77" t="s">
        <v>3395</v>
      </c>
      <c r="P1337" s="77">
        <v>0.32990783541937618</v>
      </c>
      <c r="Q1337" s="77">
        <v>0.66047306730098998</v>
      </c>
      <c r="R1337" s="77">
        <v>0.54208280739084624</v>
      </c>
      <c r="S1337" s="77">
        <v>0.30588235294117749</v>
      </c>
      <c r="T1337" s="77">
        <v>0.44428194059661102</v>
      </c>
      <c r="U1337" s="77">
        <v>0.46258133459578432</v>
      </c>
      <c r="V1337" s="77">
        <v>0.55934415791238268</v>
      </c>
      <c r="W1337" s="77">
        <v>0.17543184699055553</v>
      </c>
      <c r="X1337" s="77">
        <v>0.81726800704059865</v>
      </c>
      <c r="Y1337" s="77">
        <v>0.20393526658911981</v>
      </c>
      <c r="Z1337" s="77">
        <v>0.61142857142857143</v>
      </c>
      <c r="AA1337" s="77">
        <v>0.43381410149810495</v>
      </c>
      <c r="AB1337" s="77">
        <v>0.61428571428571432</v>
      </c>
      <c r="AC1337" s="77">
        <v>0.36842105263157898</v>
      </c>
      <c r="AD1337" s="76">
        <v>0.4629840359740387</v>
      </c>
      <c r="AE1337" s="77">
        <v>0.25017853258963213</v>
      </c>
      <c r="AF1337" s="77">
        <v>0.60127793734591806</v>
      </c>
      <c r="AG1337" s="77">
        <v>0.37508214676889429</v>
      </c>
      <c r="AH1337" s="77">
        <v>0.51096274625408356</v>
      </c>
      <c r="AI1337" s="77">
        <v>0.49634992701557712</v>
      </c>
      <c r="AJ1337" s="77">
        <v>0.40768191900884565</v>
      </c>
      <c r="AK1337" s="77">
        <v>0.52404990789190964</v>
      </c>
      <c r="AL1337" s="77">
        <v>0.36842105263157898</v>
      </c>
      <c r="AM1337" s="76">
        <v>0.43814683530319631</v>
      </c>
      <c r="AN1337" s="77">
        <v>0.46079827334618501</v>
      </c>
      <c r="AO1337" s="78">
        <v>0.43338429317744476</v>
      </c>
      <c r="AP1337" s="79">
        <v>0.44403015735039209</v>
      </c>
      <c r="AQ1337" s="70">
        <v>3</v>
      </c>
      <c r="AR1337" s="71">
        <v>0</v>
      </c>
      <c r="AS1337" s="71">
        <v>2</v>
      </c>
      <c r="AT1337" s="71">
        <v>0</v>
      </c>
      <c r="AU1337" s="71">
        <v>0</v>
      </c>
      <c r="AV1337" s="71" t="s">
        <v>3395</v>
      </c>
      <c r="AW1337" s="72" t="s">
        <v>3419</v>
      </c>
    </row>
    <row r="1338" spans="1:49">
      <c r="A1338" s="23" t="s">
        <v>5086</v>
      </c>
      <c r="B1338" s="23" t="s">
        <v>3748</v>
      </c>
      <c r="C1338" s="23" t="s">
        <v>3133</v>
      </c>
      <c r="D1338" s="24" t="s">
        <v>2476</v>
      </c>
      <c r="E1338" s="24" t="s">
        <v>2536</v>
      </c>
      <c r="F1338" s="24" t="s">
        <v>2548</v>
      </c>
      <c r="G1338" s="24" t="s">
        <v>2549</v>
      </c>
      <c r="H1338" s="76">
        <v>0.25681706548527722</v>
      </c>
      <c r="I1338" s="77">
        <v>0.5333817769866005</v>
      </c>
      <c r="J1338" s="77">
        <v>0.31761261128813434</v>
      </c>
      <c r="K1338" s="77">
        <v>0.34526319327693766</v>
      </c>
      <c r="L1338" s="77">
        <v>0.2683905325338044</v>
      </c>
      <c r="M1338" s="77">
        <v>0.54293999776649682</v>
      </c>
      <c r="N1338" s="77">
        <v>0.46007768241048486</v>
      </c>
      <c r="O1338" s="77" t="s">
        <v>3395</v>
      </c>
      <c r="P1338" s="77">
        <v>0</v>
      </c>
      <c r="Q1338" s="77">
        <v>0.59438009043864892</v>
      </c>
      <c r="R1338" s="77">
        <v>0.2232479390165891</v>
      </c>
      <c r="S1338" s="77">
        <v>0.31764705882352973</v>
      </c>
      <c r="T1338" s="77">
        <v>0.32607757232137102</v>
      </c>
      <c r="U1338" s="77">
        <v>0.39509848225864658</v>
      </c>
      <c r="V1338" s="77">
        <v>0.68701874014149544</v>
      </c>
      <c r="W1338" s="77">
        <v>0.32844758613544167</v>
      </c>
      <c r="X1338" s="77">
        <v>0.84758049811915559</v>
      </c>
      <c r="Y1338" s="77">
        <v>0.2959091892769225</v>
      </c>
      <c r="Z1338" s="77">
        <v>0.84</v>
      </c>
      <c r="AA1338" s="77">
        <v>0.39599045508543462</v>
      </c>
      <c r="AB1338" s="77">
        <v>0.61428571428571432</v>
      </c>
      <c r="AC1338" s="77">
        <v>0.36842105263157898</v>
      </c>
      <c r="AD1338" s="76">
        <v>0.36927048458667072</v>
      </c>
      <c r="AE1338" s="77">
        <v>0.32333428119754476</v>
      </c>
      <c r="AF1338" s="77">
        <v>0.40881401472761902</v>
      </c>
      <c r="AG1338" s="77">
        <v>0.32186231557245037</v>
      </c>
      <c r="AH1338" s="77">
        <v>0.54105861120007104</v>
      </c>
      <c r="AI1338" s="77">
        <v>0.58801404212729858</v>
      </c>
      <c r="AJ1338" s="77">
        <v>0.56795459463846121</v>
      </c>
      <c r="AK1338" s="77">
        <v>0.50513808468557442</v>
      </c>
      <c r="AL1338" s="77">
        <v>0.36842105263157898</v>
      </c>
      <c r="AM1338" s="76">
        <v>0.36713959350394482</v>
      </c>
      <c r="AN1338" s="77">
        <v>0.48364498963327335</v>
      </c>
      <c r="AO1338" s="78">
        <v>0.48050457731853818</v>
      </c>
      <c r="AP1338" s="79">
        <v>0.44199932121433311</v>
      </c>
      <c r="AQ1338" s="70">
        <v>3</v>
      </c>
      <c r="AR1338" s="71">
        <v>0</v>
      </c>
      <c r="AS1338" s="71">
        <v>2</v>
      </c>
      <c r="AT1338" s="71">
        <v>0</v>
      </c>
      <c r="AU1338" s="71">
        <v>0</v>
      </c>
      <c r="AV1338" s="71" t="s">
        <v>3395</v>
      </c>
      <c r="AW1338" s="72" t="s">
        <v>3419</v>
      </c>
    </row>
    <row r="1339" spans="1:49">
      <c r="A1339" s="23" t="s">
        <v>5087</v>
      </c>
      <c r="B1339" s="23" t="s">
        <v>3748</v>
      </c>
      <c r="C1339" s="23" t="s">
        <v>3135</v>
      </c>
      <c r="D1339" s="24" t="s">
        <v>2476</v>
      </c>
      <c r="E1339" s="24" t="s">
        <v>2553</v>
      </c>
      <c r="F1339" s="24" t="s">
        <v>2554</v>
      </c>
      <c r="G1339" s="24" t="s">
        <v>2557</v>
      </c>
      <c r="H1339" s="76">
        <v>0.31677625882552185</v>
      </c>
      <c r="I1339" s="77">
        <v>0.93187201843206924</v>
      </c>
      <c r="J1339" s="77">
        <v>0.80135716499757303</v>
      </c>
      <c r="K1339" s="77">
        <v>0.19424477870054013</v>
      </c>
      <c r="L1339" s="77">
        <v>0.40556459171664638</v>
      </c>
      <c r="M1339" s="77">
        <v>0.90602552427542049</v>
      </c>
      <c r="N1339" s="77">
        <v>0.96353150352154682</v>
      </c>
      <c r="O1339" s="77" t="s">
        <v>3395</v>
      </c>
      <c r="P1339" s="77">
        <v>0.37369026822109908</v>
      </c>
      <c r="Q1339" s="77">
        <v>0.59055810628475358</v>
      </c>
      <c r="R1339" s="77">
        <v>0.5028716700314807</v>
      </c>
      <c r="S1339" s="77">
        <v>0.32941176470588202</v>
      </c>
      <c r="T1339" s="77">
        <v>0.47670253205334706</v>
      </c>
      <c r="U1339" s="77">
        <v>0.43763298959394792</v>
      </c>
      <c r="V1339" s="77">
        <v>0.48725106605605673</v>
      </c>
      <c r="W1339" s="77">
        <v>0.29876815257937261</v>
      </c>
      <c r="X1339" s="77">
        <v>0.88199072842810589</v>
      </c>
      <c r="Y1339" s="77">
        <v>0.20900735791381486</v>
      </c>
      <c r="Z1339" s="77">
        <v>0.58857142857142863</v>
      </c>
      <c r="AA1339" s="77">
        <v>0.41604311686517326</v>
      </c>
      <c r="AB1339" s="77">
        <v>0.61428571428571432</v>
      </c>
      <c r="AC1339" s="77">
        <v>0.36842105263157898</v>
      </c>
      <c r="AD1339" s="76">
        <v>0.68333514741838808</v>
      </c>
      <c r="AE1339" s="77">
        <v>0.5686113332870506</v>
      </c>
      <c r="AF1339" s="77">
        <v>0.5467148881581172</v>
      </c>
      <c r="AG1339" s="77">
        <v>0.40305714837961454</v>
      </c>
      <c r="AH1339" s="77">
        <v>0.46244202782500232</v>
      </c>
      <c r="AI1339" s="77">
        <v>0.59037944050373925</v>
      </c>
      <c r="AJ1339" s="77">
        <v>0.39878939324262175</v>
      </c>
      <c r="AK1339" s="77">
        <v>0.51516441557544379</v>
      </c>
      <c r="AL1339" s="77">
        <v>0.36842105263157898</v>
      </c>
      <c r="AM1339" s="76">
        <v>0.59955378962118533</v>
      </c>
      <c r="AN1339" s="77">
        <v>0.48529287223611872</v>
      </c>
      <c r="AO1339" s="78">
        <v>0.42745828714988149</v>
      </c>
      <c r="AP1339" s="79">
        <v>0.5016320657766673</v>
      </c>
      <c r="AQ1339" s="70">
        <v>3</v>
      </c>
      <c r="AR1339" s="71">
        <v>0</v>
      </c>
      <c r="AS1339" s="71">
        <v>0</v>
      </c>
      <c r="AT1339" s="71">
        <v>0</v>
      </c>
      <c r="AU1339" s="71">
        <v>0</v>
      </c>
      <c r="AV1339" s="71" t="s">
        <v>3395</v>
      </c>
      <c r="AW1339" s="72" t="s">
        <v>3419</v>
      </c>
    </row>
    <row r="1340" spans="1:49">
      <c r="A1340" s="23" t="s">
        <v>5088</v>
      </c>
      <c r="B1340" s="23" t="s">
        <v>3748</v>
      </c>
      <c r="C1340" s="23" t="s">
        <v>3137</v>
      </c>
      <c r="D1340" s="24" t="s">
        <v>2476</v>
      </c>
      <c r="E1340" s="24" t="s">
        <v>2553</v>
      </c>
      <c r="F1340" s="24" t="s">
        <v>2554</v>
      </c>
      <c r="G1340" s="24" t="s">
        <v>2559</v>
      </c>
      <c r="H1340" s="76">
        <v>0.31677625882552185</v>
      </c>
      <c r="I1340" s="77">
        <v>0.854029305474441</v>
      </c>
      <c r="J1340" s="77">
        <v>0.3754746281438564</v>
      </c>
      <c r="K1340" s="77">
        <v>0.22787796383458703</v>
      </c>
      <c r="L1340" s="77">
        <v>0.4082441702253834</v>
      </c>
      <c r="M1340" s="77">
        <v>0.76644115898470977</v>
      </c>
      <c r="N1340" s="77">
        <v>0.54402045302103774</v>
      </c>
      <c r="O1340" s="77" t="s">
        <v>3395</v>
      </c>
      <c r="P1340" s="77">
        <v>0.39156138362099391</v>
      </c>
      <c r="Q1340" s="77">
        <v>0.59058459055856527</v>
      </c>
      <c r="R1340" s="77">
        <v>0.15733911953601137</v>
      </c>
      <c r="S1340" s="77">
        <v>0.32941176470588202</v>
      </c>
      <c r="T1340" s="77">
        <v>0.47670253205334706</v>
      </c>
      <c r="U1340" s="77">
        <v>0.43819354341764089</v>
      </c>
      <c r="V1340" s="77">
        <v>0.48725106605605673</v>
      </c>
      <c r="W1340" s="77">
        <v>0</v>
      </c>
      <c r="X1340" s="77">
        <v>0.92911554618568581</v>
      </c>
      <c r="Y1340" s="77">
        <v>0.20900735791381486</v>
      </c>
      <c r="Z1340" s="77">
        <v>0.58857142857142863</v>
      </c>
      <c r="AA1340" s="77">
        <v>0.41604311686517326</v>
      </c>
      <c r="AB1340" s="77">
        <v>0.61428571428571432</v>
      </c>
      <c r="AC1340" s="77">
        <v>0.36842105263157898</v>
      </c>
      <c r="AD1340" s="76">
        <v>0.51542673081460644</v>
      </c>
      <c r="AE1340" s="77">
        <v>0.4676290259373424</v>
      </c>
      <c r="AF1340" s="77">
        <v>0.37396185504728829</v>
      </c>
      <c r="AG1340" s="77">
        <v>0.40305714837961454</v>
      </c>
      <c r="AH1340" s="77">
        <v>0.46272230473684883</v>
      </c>
      <c r="AI1340" s="77">
        <v>0.46455777309284291</v>
      </c>
      <c r="AJ1340" s="77">
        <v>0.39878939324262175</v>
      </c>
      <c r="AK1340" s="77">
        <v>0.51516441557544379</v>
      </c>
      <c r="AL1340" s="77">
        <v>0.36842105263157898</v>
      </c>
      <c r="AM1340" s="76">
        <v>0.45233920393307908</v>
      </c>
      <c r="AN1340" s="77">
        <v>0.44344574206976878</v>
      </c>
      <c r="AO1340" s="78">
        <v>0.42745828714988149</v>
      </c>
      <c r="AP1340" s="79">
        <v>0.44102068643750969</v>
      </c>
      <c r="AQ1340" s="70">
        <v>3</v>
      </c>
      <c r="AR1340" s="71">
        <v>0</v>
      </c>
      <c r="AS1340" s="71">
        <v>0</v>
      </c>
      <c r="AT1340" s="71">
        <v>0</v>
      </c>
      <c r="AU1340" s="71">
        <v>0</v>
      </c>
      <c r="AV1340" s="71" t="s">
        <v>3395</v>
      </c>
      <c r="AW1340" s="72" t="s">
        <v>3419</v>
      </c>
    </row>
    <row r="1341" spans="1:49">
      <c r="A1341" s="23" t="s">
        <v>5089</v>
      </c>
      <c r="B1341" s="23" t="s">
        <v>3748</v>
      </c>
      <c r="C1341" s="23" t="s">
        <v>3140</v>
      </c>
      <c r="D1341" s="24" t="s">
        <v>2476</v>
      </c>
      <c r="E1341" s="24" t="s">
        <v>2553</v>
      </c>
      <c r="F1341" s="24" t="s">
        <v>2554</v>
      </c>
      <c r="G1341" s="24" t="s">
        <v>2561</v>
      </c>
      <c r="H1341" s="76">
        <v>0.31677625882552185</v>
      </c>
      <c r="I1341" s="77">
        <v>0.75125684543172611</v>
      </c>
      <c r="J1341" s="77">
        <v>0.63422670303405115</v>
      </c>
      <c r="K1341" s="77">
        <v>0.18992794954087278</v>
      </c>
      <c r="L1341" s="77">
        <v>0.40695688851448569</v>
      </c>
      <c r="M1341" s="77">
        <v>0</v>
      </c>
      <c r="N1341" s="77">
        <v>0.59768537062887661</v>
      </c>
      <c r="O1341" s="77" t="s">
        <v>3395</v>
      </c>
      <c r="P1341" s="77">
        <v>0.22159404986917902</v>
      </c>
      <c r="Q1341" s="77">
        <v>0.72227962449482652</v>
      </c>
      <c r="R1341" s="77">
        <v>0.76550447580797054</v>
      </c>
      <c r="S1341" s="77">
        <v>0.32941176470588202</v>
      </c>
      <c r="T1341" s="77">
        <v>0.47670253205334706</v>
      </c>
      <c r="U1341" s="77">
        <v>0.46714804144922722</v>
      </c>
      <c r="V1341" s="77">
        <v>0.48725106605605673</v>
      </c>
      <c r="W1341" s="77">
        <v>0.42719317190209338</v>
      </c>
      <c r="X1341" s="77">
        <v>0.87594129594130765</v>
      </c>
      <c r="Y1341" s="77">
        <v>0.20900735791381486</v>
      </c>
      <c r="Z1341" s="77">
        <v>0.58857142857142863</v>
      </c>
      <c r="AA1341" s="77">
        <v>0.41604311686517326</v>
      </c>
      <c r="AB1341" s="77">
        <v>0.61428571428571432</v>
      </c>
      <c r="AC1341" s="77">
        <v>0.36842105263157898</v>
      </c>
      <c r="AD1341" s="76">
        <v>0.56741993576376637</v>
      </c>
      <c r="AE1341" s="77">
        <v>0.2832328517106828</v>
      </c>
      <c r="AF1341" s="77">
        <v>0.74389205015139859</v>
      </c>
      <c r="AG1341" s="77">
        <v>0.40305714837961454</v>
      </c>
      <c r="AH1341" s="77">
        <v>0.477199553752642</v>
      </c>
      <c r="AI1341" s="77">
        <v>0.65156723392170046</v>
      </c>
      <c r="AJ1341" s="77">
        <v>0.39878939324262175</v>
      </c>
      <c r="AK1341" s="77">
        <v>0.51516441557544379</v>
      </c>
      <c r="AL1341" s="77">
        <v>0.36842105263157898</v>
      </c>
      <c r="AM1341" s="76">
        <v>0.53151494587528259</v>
      </c>
      <c r="AN1341" s="77">
        <v>0.51060797868465235</v>
      </c>
      <c r="AO1341" s="78">
        <v>0.42745828714988149</v>
      </c>
      <c r="AP1341" s="79">
        <v>0.48878741757151978</v>
      </c>
      <c r="AQ1341" s="70">
        <v>3</v>
      </c>
      <c r="AR1341" s="71">
        <v>0</v>
      </c>
      <c r="AS1341" s="71">
        <v>0</v>
      </c>
      <c r="AT1341" s="71">
        <v>0</v>
      </c>
      <c r="AU1341" s="71">
        <v>0</v>
      </c>
      <c r="AV1341" s="71" t="s">
        <v>3395</v>
      </c>
      <c r="AW1341" s="72" t="s">
        <v>3419</v>
      </c>
    </row>
    <row r="1342" spans="1:49">
      <c r="A1342" s="23" t="s">
        <v>5090</v>
      </c>
      <c r="B1342" s="23" t="s">
        <v>3748</v>
      </c>
      <c r="C1342" s="23" t="s">
        <v>3142</v>
      </c>
      <c r="D1342" s="24" t="s">
        <v>2476</v>
      </c>
      <c r="E1342" s="24" t="s">
        <v>2553</v>
      </c>
      <c r="F1342" s="24" t="s">
        <v>2554</v>
      </c>
      <c r="G1342" s="24" t="s">
        <v>2563</v>
      </c>
      <c r="H1342" s="76">
        <v>0.31677625882552185</v>
      </c>
      <c r="I1342" s="77">
        <v>0.68985615067520412</v>
      </c>
      <c r="J1342" s="77">
        <v>0.49020983687242958</v>
      </c>
      <c r="K1342" s="77">
        <v>0.22787796383458703</v>
      </c>
      <c r="L1342" s="77">
        <v>0.40544941387935557</v>
      </c>
      <c r="M1342" s="77">
        <v>0.38276486452050584</v>
      </c>
      <c r="N1342" s="77">
        <v>0.51423598557321148</v>
      </c>
      <c r="O1342" s="77" t="s">
        <v>3395</v>
      </c>
      <c r="P1342" s="77">
        <v>0.27671496838601739</v>
      </c>
      <c r="Q1342" s="77">
        <v>0.61416663621848899</v>
      </c>
      <c r="R1342" s="77">
        <v>0.28950663771946167</v>
      </c>
      <c r="S1342" s="77">
        <v>0.32941176470588202</v>
      </c>
      <c r="T1342" s="77">
        <v>0.47670253205334706</v>
      </c>
      <c r="U1342" s="77">
        <v>0.44124424781993898</v>
      </c>
      <c r="V1342" s="77">
        <v>0.48725106605605673</v>
      </c>
      <c r="W1342" s="77">
        <v>0.30618190004993362</v>
      </c>
      <c r="X1342" s="77">
        <v>0.92911554618568581</v>
      </c>
      <c r="Y1342" s="77">
        <v>0.20900735791381486</v>
      </c>
      <c r="Z1342" s="77">
        <v>0.58857142857142863</v>
      </c>
      <c r="AA1342" s="77">
        <v>0.41604311686517326</v>
      </c>
      <c r="AB1342" s="77">
        <v>0.61428571428571432</v>
      </c>
      <c r="AC1342" s="77">
        <v>0.36842105263157898</v>
      </c>
      <c r="AD1342" s="76">
        <v>0.49894741545771853</v>
      </c>
      <c r="AE1342" s="77">
        <v>0.36140863923873551</v>
      </c>
      <c r="AF1342" s="77">
        <v>0.45183663696897536</v>
      </c>
      <c r="AG1342" s="77">
        <v>0.40305714837961454</v>
      </c>
      <c r="AH1342" s="77">
        <v>0.46424765693799785</v>
      </c>
      <c r="AI1342" s="77">
        <v>0.61764872311780972</v>
      </c>
      <c r="AJ1342" s="77">
        <v>0.39878939324262175</v>
      </c>
      <c r="AK1342" s="77">
        <v>0.51516441557544379</v>
      </c>
      <c r="AL1342" s="77">
        <v>0.36842105263157898</v>
      </c>
      <c r="AM1342" s="76">
        <v>0.43739756388847645</v>
      </c>
      <c r="AN1342" s="77">
        <v>0.494984509478474</v>
      </c>
      <c r="AO1342" s="78">
        <v>0.42745828714988149</v>
      </c>
      <c r="AP1342" s="79">
        <v>0.45280428439161979</v>
      </c>
      <c r="AQ1342" s="70">
        <v>3</v>
      </c>
      <c r="AR1342" s="71">
        <v>0</v>
      </c>
      <c r="AS1342" s="71">
        <v>0</v>
      </c>
      <c r="AT1342" s="71">
        <v>0</v>
      </c>
      <c r="AU1342" s="71">
        <v>0</v>
      </c>
      <c r="AV1342" s="71" t="s">
        <v>3395</v>
      </c>
      <c r="AW1342" s="72" t="s">
        <v>3419</v>
      </c>
    </row>
    <row r="1343" spans="1:49">
      <c r="A1343" s="23" t="s">
        <v>5091</v>
      </c>
      <c r="B1343" s="23" t="s">
        <v>3748</v>
      </c>
      <c r="C1343" s="23" t="s">
        <v>3144</v>
      </c>
      <c r="D1343" s="24" t="s">
        <v>2476</v>
      </c>
      <c r="E1343" s="24" t="s">
        <v>2553</v>
      </c>
      <c r="F1343" s="24" t="s">
        <v>2572</v>
      </c>
      <c r="G1343" s="24" t="s">
        <v>2579</v>
      </c>
      <c r="H1343" s="76">
        <v>0.32083336646726379</v>
      </c>
      <c r="I1343" s="77">
        <v>0.58931099757914374</v>
      </c>
      <c r="J1343" s="77">
        <v>0.41254998652069019</v>
      </c>
      <c r="K1343" s="77">
        <v>0.11080043572830578</v>
      </c>
      <c r="L1343" s="77">
        <v>0.40419939558640494</v>
      </c>
      <c r="M1343" s="77">
        <v>0.75688348807235584</v>
      </c>
      <c r="N1343" s="77">
        <v>0.61443206442431286</v>
      </c>
      <c r="O1343" s="77" t="s">
        <v>3395</v>
      </c>
      <c r="P1343" s="77">
        <v>0.36720205467053008</v>
      </c>
      <c r="Q1343" s="77">
        <v>0.76278313208270787</v>
      </c>
      <c r="R1343" s="77">
        <v>0.53692637294511392</v>
      </c>
      <c r="S1343" s="77">
        <v>0.37647058823529445</v>
      </c>
      <c r="T1343" s="77">
        <v>0.28671477353263325</v>
      </c>
      <c r="U1343" s="77">
        <v>0.46424405344004943</v>
      </c>
      <c r="V1343" s="77">
        <v>0.60405918531104719</v>
      </c>
      <c r="W1343" s="77">
        <v>0.56147564849343512</v>
      </c>
      <c r="X1343" s="77">
        <v>0.86949335872265776</v>
      </c>
      <c r="Y1343" s="77">
        <v>0.18804271377174214</v>
      </c>
      <c r="Z1343" s="77">
        <v>0.69142857142857139</v>
      </c>
      <c r="AA1343" s="77">
        <v>0.39040085814449865</v>
      </c>
      <c r="AB1343" s="77">
        <v>0.61428571428571432</v>
      </c>
      <c r="AC1343" s="77">
        <v>0.36842105263157898</v>
      </c>
      <c r="AD1343" s="76">
        <v>0.4408981168556993</v>
      </c>
      <c r="AE1343" s="77">
        <v>0.45070348769638191</v>
      </c>
      <c r="AF1343" s="77">
        <v>0.64985475251391089</v>
      </c>
      <c r="AG1343" s="77">
        <v>0.33159268088396388</v>
      </c>
      <c r="AH1343" s="77">
        <v>0.53415161937554834</v>
      </c>
      <c r="AI1343" s="77">
        <v>0.71548450360804638</v>
      </c>
      <c r="AJ1343" s="77">
        <v>0.43973564260015674</v>
      </c>
      <c r="AK1343" s="77">
        <v>0.50234328621510649</v>
      </c>
      <c r="AL1343" s="77">
        <v>0.36842105263157898</v>
      </c>
      <c r="AM1343" s="76">
        <v>0.51381878568866401</v>
      </c>
      <c r="AN1343" s="77">
        <v>0.52707626795585283</v>
      </c>
      <c r="AO1343" s="78">
        <v>0.43683332714894735</v>
      </c>
      <c r="AP1343" s="79">
        <v>0.49174185177514651</v>
      </c>
      <c r="AQ1343" s="70">
        <v>3</v>
      </c>
      <c r="AR1343" s="71">
        <v>0</v>
      </c>
      <c r="AS1343" s="71">
        <v>0</v>
      </c>
      <c r="AT1343" s="71">
        <v>0</v>
      </c>
      <c r="AU1343" s="71">
        <v>0</v>
      </c>
      <c r="AV1343" s="71" t="s">
        <v>3395</v>
      </c>
      <c r="AW1343" s="72" t="s">
        <v>3419</v>
      </c>
    </row>
    <row r="1344" spans="1:49">
      <c r="A1344" s="23" t="s">
        <v>5092</v>
      </c>
      <c r="B1344" s="23" t="s">
        <v>3748</v>
      </c>
      <c r="C1344" s="23" t="s">
        <v>3146</v>
      </c>
      <c r="D1344" s="24" t="s">
        <v>2476</v>
      </c>
      <c r="E1344" s="24" t="s">
        <v>2583</v>
      </c>
      <c r="F1344" s="24" t="s">
        <v>2584</v>
      </c>
      <c r="G1344" s="24" t="s">
        <v>2589</v>
      </c>
      <c r="H1344" s="76">
        <v>0.32042217343741219</v>
      </c>
      <c r="I1344" s="77">
        <v>0.39899991759536513</v>
      </c>
      <c r="J1344" s="77">
        <v>0.34638006658757281</v>
      </c>
      <c r="K1344" s="77">
        <v>0.29347802369805021</v>
      </c>
      <c r="L1344" s="77">
        <v>0.45901008929303372</v>
      </c>
      <c r="M1344" s="77">
        <v>0.61526899591687467</v>
      </c>
      <c r="N1344" s="77">
        <v>0.22987330706838049</v>
      </c>
      <c r="O1344" s="77" t="s">
        <v>3395</v>
      </c>
      <c r="P1344" s="77">
        <v>0.26498657403863723</v>
      </c>
      <c r="Q1344" s="77">
        <v>0.71797683103774645</v>
      </c>
      <c r="R1344" s="77">
        <v>0.25372622398444195</v>
      </c>
      <c r="S1344" s="77">
        <v>0.12941176470588336</v>
      </c>
      <c r="T1344" s="77">
        <v>0.28614457831325302</v>
      </c>
      <c r="U1344" s="77">
        <v>0.5882013215028058</v>
      </c>
      <c r="V1344" s="77">
        <v>0.67928105134604111</v>
      </c>
      <c r="W1344" s="77">
        <v>0</v>
      </c>
      <c r="X1344" s="77">
        <v>0.91804887379622979</v>
      </c>
      <c r="Y1344" s="77">
        <v>0.18065974639956967</v>
      </c>
      <c r="Z1344" s="77">
        <v>0.73142857142857154</v>
      </c>
      <c r="AA1344" s="77">
        <v>0.35407741761613254</v>
      </c>
      <c r="AB1344" s="77">
        <v>0.61428571428571432</v>
      </c>
      <c r="AC1344" s="77">
        <v>0.36842105263157898</v>
      </c>
      <c r="AD1344" s="76">
        <v>0.35526738587345008</v>
      </c>
      <c r="AE1344" s="77">
        <v>0.37252339800299528</v>
      </c>
      <c r="AF1344" s="77">
        <v>0.48585152751109417</v>
      </c>
      <c r="AG1344" s="77">
        <v>0.20777817150956818</v>
      </c>
      <c r="AH1344" s="77">
        <v>0.63374118642442345</v>
      </c>
      <c r="AI1344" s="77">
        <v>0.4590244368981149</v>
      </c>
      <c r="AJ1344" s="77">
        <v>0.45604415891407057</v>
      </c>
      <c r="AK1344" s="77">
        <v>0.48418156595092343</v>
      </c>
      <c r="AL1344" s="77">
        <v>0.36842105263157898</v>
      </c>
      <c r="AM1344" s="76">
        <v>0.40454743712917979</v>
      </c>
      <c r="AN1344" s="77">
        <v>0.43351459827736888</v>
      </c>
      <c r="AO1344" s="78">
        <v>0.43621559249885761</v>
      </c>
      <c r="AP1344" s="79">
        <v>0.42463632998655065</v>
      </c>
      <c r="AQ1344" s="70">
        <v>3</v>
      </c>
      <c r="AR1344" s="71">
        <v>0</v>
      </c>
      <c r="AS1344" s="71">
        <v>0</v>
      </c>
      <c r="AT1344" s="71">
        <v>0</v>
      </c>
      <c r="AU1344" s="71">
        <v>0</v>
      </c>
      <c r="AV1344" s="71" t="s">
        <v>3395</v>
      </c>
      <c r="AW1344" s="72" t="s">
        <v>3419</v>
      </c>
    </row>
    <row r="1345" spans="1:49">
      <c r="A1345" s="23" t="s">
        <v>5093</v>
      </c>
      <c r="B1345" s="23" t="s">
        <v>3748</v>
      </c>
      <c r="C1345" s="23" t="s">
        <v>3148</v>
      </c>
      <c r="D1345" s="24" t="s">
        <v>2476</v>
      </c>
      <c r="E1345" s="24" t="s">
        <v>2583</v>
      </c>
      <c r="F1345" s="24" t="s">
        <v>2584</v>
      </c>
      <c r="G1345" s="24" t="s">
        <v>2591</v>
      </c>
      <c r="H1345" s="76">
        <v>0.32042217343741219</v>
      </c>
      <c r="I1345" s="77">
        <v>0.50752008180954788</v>
      </c>
      <c r="J1345" s="77">
        <v>0.50067442708715881</v>
      </c>
      <c r="K1345" s="77">
        <v>0.46342324966773973</v>
      </c>
      <c r="L1345" s="77">
        <v>0.4245177146078758</v>
      </c>
      <c r="M1345" s="77">
        <v>0.11131754221832368</v>
      </c>
      <c r="N1345" s="77">
        <v>0.51889380282253506</v>
      </c>
      <c r="O1345" s="77" t="s">
        <v>3395</v>
      </c>
      <c r="P1345" s="77">
        <v>0.36512916856578703</v>
      </c>
      <c r="Q1345" s="77">
        <v>0.64115088467385095</v>
      </c>
      <c r="R1345" s="77">
        <v>0.2174160118129749</v>
      </c>
      <c r="S1345" s="77">
        <v>0.12941176470588336</v>
      </c>
      <c r="T1345" s="77">
        <v>0.28614457831325302</v>
      </c>
      <c r="U1345" s="77">
        <v>0.50072279365281203</v>
      </c>
      <c r="V1345" s="77">
        <v>0.67928105134604111</v>
      </c>
      <c r="W1345" s="77">
        <v>3.7169686400989263E-2</v>
      </c>
      <c r="X1345" s="77">
        <v>0.9317352248327766</v>
      </c>
      <c r="Y1345" s="77">
        <v>0.18065974639956967</v>
      </c>
      <c r="Z1345" s="77">
        <v>0.73142857142857154</v>
      </c>
      <c r="AA1345" s="77">
        <v>0.35407741761613254</v>
      </c>
      <c r="AB1345" s="77">
        <v>0.61428571428571432</v>
      </c>
      <c r="AC1345" s="77">
        <v>0.36842105263157898</v>
      </c>
      <c r="AD1345" s="76">
        <v>0.44287222744470628</v>
      </c>
      <c r="AE1345" s="77">
        <v>0.3766562955764523</v>
      </c>
      <c r="AF1345" s="77">
        <v>0.42928344824341291</v>
      </c>
      <c r="AG1345" s="77">
        <v>0.20777817150956818</v>
      </c>
      <c r="AH1345" s="77">
        <v>0.59000192249942662</v>
      </c>
      <c r="AI1345" s="77">
        <v>0.48445245561688294</v>
      </c>
      <c r="AJ1345" s="77">
        <v>0.45604415891407057</v>
      </c>
      <c r="AK1345" s="77">
        <v>0.48418156595092343</v>
      </c>
      <c r="AL1345" s="77">
        <v>0.36842105263157898</v>
      </c>
      <c r="AM1345" s="76">
        <v>0.4162706570881905</v>
      </c>
      <c r="AN1345" s="77">
        <v>0.4274108498752926</v>
      </c>
      <c r="AO1345" s="78">
        <v>0.43621559249885761</v>
      </c>
      <c r="AP1345" s="79">
        <v>0.42659326014761878</v>
      </c>
      <c r="AQ1345" s="70">
        <v>3</v>
      </c>
      <c r="AR1345" s="71">
        <v>0</v>
      </c>
      <c r="AS1345" s="71">
        <v>0</v>
      </c>
      <c r="AT1345" s="71">
        <v>0</v>
      </c>
      <c r="AU1345" s="71">
        <v>0</v>
      </c>
      <c r="AV1345" s="71" t="s">
        <v>3395</v>
      </c>
      <c r="AW1345" s="72" t="s">
        <v>3419</v>
      </c>
    </row>
    <row r="1346" spans="1:49">
      <c r="A1346" s="23" t="s">
        <v>5094</v>
      </c>
      <c r="B1346" s="23" t="s">
        <v>3748</v>
      </c>
      <c r="C1346" s="23" t="s">
        <v>3150</v>
      </c>
      <c r="D1346" s="24" t="s">
        <v>2476</v>
      </c>
      <c r="E1346" s="24" t="s">
        <v>2583</v>
      </c>
      <c r="F1346" s="24" t="s">
        <v>2584</v>
      </c>
      <c r="G1346" s="24" t="s">
        <v>2593</v>
      </c>
      <c r="H1346" s="76">
        <v>0.32042217343741219</v>
      </c>
      <c r="I1346" s="77">
        <v>0.59625508755655532</v>
      </c>
      <c r="J1346" s="77">
        <v>0.66974725376302646</v>
      </c>
      <c r="K1346" s="77">
        <v>0.46342324966773973</v>
      </c>
      <c r="L1346" s="77">
        <v>0.43754297297209033</v>
      </c>
      <c r="M1346" s="77">
        <v>0.78263362137563253</v>
      </c>
      <c r="N1346" s="77">
        <v>0.63638074614348961</v>
      </c>
      <c r="O1346" s="77" t="s">
        <v>3395</v>
      </c>
      <c r="P1346" s="77">
        <v>0.40765283655154672</v>
      </c>
      <c r="Q1346" s="77">
        <v>0.56322614044499753</v>
      </c>
      <c r="R1346" s="77">
        <v>0.25829729090988007</v>
      </c>
      <c r="S1346" s="77">
        <v>0.12941176470588336</v>
      </c>
      <c r="T1346" s="77">
        <v>0.28614457831325302</v>
      </c>
      <c r="U1346" s="77">
        <v>0.51767597972927415</v>
      </c>
      <c r="V1346" s="77">
        <v>0.67928105134604111</v>
      </c>
      <c r="W1346" s="77">
        <v>0.27887757621906806</v>
      </c>
      <c r="X1346" s="77">
        <v>0.90829040751420509</v>
      </c>
      <c r="Y1346" s="77">
        <v>0.18065974639956967</v>
      </c>
      <c r="Z1346" s="77">
        <v>0.73142857142857154</v>
      </c>
      <c r="AA1346" s="77">
        <v>0.35407741761613254</v>
      </c>
      <c r="AB1346" s="77">
        <v>0.61428571428571432</v>
      </c>
      <c r="AC1346" s="77">
        <v>0.36842105263157898</v>
      </c>
      <c r="AD1346" s="76">
        <v>0.52880817158566462</v>
      </c>
      <c r="AE1346" s="77">
        <v>0.5455266853420998</v>
      </c>
      <c r="AF1346" s="77">
        <v>0.4107617156774388</v>
      </c>
      <c r="AG1346" s="77">
        <v>0.20777817150956818</v>
      </c>
      <c r="AH1346" s="77">
        <v>0.59847851553765763</v>
      </c>
      <c r="AI1346" s="77">
        <v>0.59358399186663657</v>
      </c>
      <c r="AJ1346" s="77">
        <v>0.45604415891407057</v>
      </c>
      <c r="AK1346" s="77">
        <v>0.48418156595092343</v>
      </c>
      <c r="AL1346" s="77">
        <v>0.36842105263157898</v>
      </c>
      <c r="AM1346" s="76">
        <v>0.49503219086840106</v>
      </c>
      <c r="AN1346" s="77">
        <v>0.46661355963795415</v>
      </c>
      <c r="AO1346" s="78">
        <v>0.43621559249885761</v>
      </c>
      <c r="AP1346" s="79">
        <v>0.46564346623955377</v>
      </c>
      <c r="AQ1346" s="70">
        <v>3</v>
      </c>
      <c r="AR1346" s="71">
        <v>0</v>
      </c>
      <c r="AS1346" s="71">
        <v>0</v>
      </c>
      <c r="AT1346" s="71">
        <v>0</v>
      </c>
      <c r="AU1346" s="71">
        <v>0</v>
      </c>
      <c r="AV1346" s="71" t="s">
        <v>3395</v>
      </c>
      <c r="AW1346" s="72" t="s">
        <v>3419</v>
      </c>
    </row>
    <row r="1347" spans="1:49">
      <c r="A1347" s="23" t="s">
        <v>5095</v>
      </c>
      <c r="B1347" s="23" t="s">
        <v>3748</v>
      </c>
      <c r="C1347" s="23" t="s">
        <v>3154</v>
      </c>
      <c r="D1347" s="24" t="s">
        <v>2476</v>
      </c>
      <c r="E1347" s="24" t="s">
        <v>2583</v>
      </c>
      <c r="F1347" s="24" t="s">
        <v>2595</v>
      </c>
      <c r="G1347" s="24" t="s">
        <v>2598</v>
      </c>
      <c r="H1347" s="76">
        <v>0.25769425658576472</v>
      </c>
      <c r="I1347" s="77">
        <v>0.64217270665423043</v>
      </c>
      <c r="J1347" s="77">
        <v>0.29073286802804932</v>
      </c>
      <c r="K1347" s="77">
        <v>8.2839813495426351E-2</v>
      </c>
      <c r="L1347" s="77">
        <v>0.38471824008144218</v>
      </c>
      <c r="M1347" s="77">
        <v>0.24636295958393295</v>
      </c>
      <c r="N1347" s="77">
        <v>0.34086427913006118</v>
      </c>
      <c r="O1347" s="77" t="s">
        <v>3395</v>
      </c>
      <c r="P1347" s="77">
        <v>0</v>
      </c>
      <c r="Q1347" s="77">
        <v>0.57638295579136345</v>
      </c>
      <c r="R1347" s="77">
        <v>0.63350812429006842</v>
      </c>
      <c r="S1347" s="77">
        <v>0.30588235294117749</v>
      </c>
      <c r="T1347" s="77">
        <v>0.34337349397590361</v>
      </c>
      <c r="U1347" s="77">
        <v>0.45568325394800918</v>
      </c>
      <c r="V1347" s="77">
        <v>0.60425821704546367</v>
      </c>
      <c r="W1347" s="77">
        <v>0</v>
      </c>
      <c r="X1347" s="77">
        <v>0.749517302977464</v>
      </c>
      <c r="Y1347" s="77">
        <v>0.12518024129171501</v>
      </c>
      <c r="Z1347" s="77">
        <v>0.51428571428571423</v>
      </c>
      <c r="AA1347" s="77">
        <v>0.39464055044718521</v>
      </c>
      <c r="AB1347" s="77">
        <v>0.61428571428571432</v>
      </c>
      <c r="AC1347" s="77">
        <v>0.36842105263157898</v>
      </c>
      <c r="AD1347" s="76">
        <v>0.39686661042268145</v>
      </c>
      <c r="AE1347" s="77">
        <v>0.21095705845817253</v>
      </c>
      <c r="AF1347" s="77">
        <v>0.60494554004071599</v>
      </c>
      <c r="AG1347" s="77">
        <v>0.32462792345854052</v>
      </c>
      <c r="AH1347" s="77">
        <v>0.52997073549673646</v>
      </c>
      <c r="AI1347" s="77">
        <v>0.374758651488732</v>
      </c>
      <c r="AJ1347" s="77">
        <v>0.31973297778871462</v>
      </c>
      <c r="AK1347" s="77">
        <v>0.5044631323664498</v>
      </c>
      <c r="AL1347" s="77">
        <v>0.36842105263157898</v>
      </c>
      <c r="AM1347" s="76">
        <v>0.40425640297385668</v>
      </c>
      <c r="AN1347" s="77">
        <v>0.40978577014800299</v>
      </c>
      <c r="AO1347" s="78">
        <v>0.39753905426224784</v>
      </c>
      <c r="AP1347" s="79">
        <v>0.40384487044848122</v>
      </c>
      <c r="AQ1347" s="70">
        <v>3</v>
      </c>
      <c r="AR1347" s="71">
        <v>0</v>
      </c>
      <c r="AS1347" s="71">
        <v>0</v>
      </c>
      <c r="AT1347" s="71">
        <v>0</v>
      </c>
      <c r="AU1347" s="71">
        <v>0</v>
      </c>
      <c r="AV1347" s="71" t="s">
        <v>3395</v>
      </c>
      <c r="AW1347" s="72" t="s">
        <v>3419</v>
      </c>
    </row>
    <row r="1348" spans="1:49">
      <c r="A1348" s="23" t="s">
        <v>5096</v>
      </c>
      <c r="B1348" s="23" t="s">
        <v>3748</v>
      </c>
      <c r="C1348" s="23" t="s">
        <v>3156</v>
      </c>
      <c r="D1348" s="24" t="s">
        <v>2476</v>
      </c>
      <c r="E1348" s="24" t="s">
        <v>2600</v>
      </c>
      <c r="F1348" s="24" t="s">
        <v>2601</v>
      </c>
      <c r="G1348" s="24" t="s">
        <v>2602</v>
      </c>
      <c r="H1348" s="76">
        <v>0.29538940859891177</v>
      </c>
      <c r="I1348" s="77">
        <v>0.41023968847322595</v>
      </c>
      <c r="J1348" s="77">
        <v>0.22242698102280539</v>
      </c>
      <c r="K1348" s="77">
        <v>0.16574874994119948</v>
      </c>
      <c r="L1348" s="77">
        <v>0.37734347091137849</v>
      </c>
      <c r="M1348" s="77">
        <v>0.28465244237586684</v>
      </c>
      <c r="N1348" s="77">
        <v>9.4406642711459765E-2</v>
      </c>
      <c r="O1348" s="77" t="s">
        <v>3395</v>
      </c>
      <c r="P1348" s="77">
        <v>8.0756880684652033E-2</v>
      </c>
      <c r="Q1348" s="77">
        <v>0.70429392197081908</v>
      </c>
      <c r="R1348" s="77">
        <v>0.24627723318270386</v>
      </c>
      <c r="S1348" s="77">
        <v>0.35294117647058826</v>
      </c>
      <c r="T1348" s="77">
        <v>0.32831325301204817</v>
      </c>
      <c r="U1348" s="77">
        <v>0.47505214320672629</v>
      </c>
      <c r="V1348" s="77">
        <v>0.58410562858438819</v>
      </c>
      <c r="W1348" s="77">
        <v>0.53587816535046473</v>
      </c>
      <c r="X1348" s="77">
        <v>0.95479133671618122</v>
      </c>
      <c r="Y1348" s="77">
        <v>0.18281728270931963</v>
      </c>
      <c r="Z1348" s="77">
        <v>0.77714285714285714</v>
      </c>
      <c r="AA1348" s="77">
        <v>0.39729061668700572</v>
      </c>
      <c r="AB1348" s="77">
        <v>0.61428571428571432</v>
      </c>
      <c r="AC1348" s="77">
        <v>0.36842105263157898</v>
      </c>
      <c r="AD1348" s="76">
        <v>0.30935202603164774</v>
      </c>
      <c r="AE1348" s="77">
        <v>0.20058163732491127</v>
      </c>
      <c r="AF1348" s="77">
        <v>0.47528557757676149</v>
      </c>
      <c r="AG1348" s="77">
        <v>0.34062721474131818</v>
      </c>
      <c r="AH1348" s="77">
        <v>0.52957888589555724</v>
      </c>
      <c r="AI1348" s="77">
        <v>0.74533475103332303</v>
      </c>
      <c r="AJ1348" s="77">
        <v>0.47998006992608838</v>
      </c>
      <c r="AK1348" s="77">
        <v>0.50578816548636008</v>
      </c>
      <c r="AL1348" s="77">
        <v>0.36842105263157898</v>
      </c>
      <c r="AM1348" s="76">
        <v>0.32840641364444018</v>
      </c>
      <c r="AN1348" s="77">
        <v>0.53851361722339952</v>
      </c>
      <c r="AO1348" s="78">
        <v>0.45139642934800911</v>
      </c>
      <c r="AP1348" s="79">
        <v>0.43501021622993058</v>
      </c>
      <c r="AQ1348" s="70">
        <v>3</v>
      </c>
      <c r="AR1348" s="71">
        <v>0</v>
      </c>
      <c r="AS1348" s="71">
        <v>2</v>
      </c>
      <c r="AT1348" s="71">
        <v>0</v>
      </c>
      <c r="AU1348" s="71">
        <v>0</v>
      </c>
      <c r="AV1348" s="71" t="s">
        <v>3395</v>
      </c>
      <c r="AW1348" s="72" t="s">
        <v>3419</v>
      </c>
    </row>
    <row r="1349" spans="1:49">
      <c r="A1349" s="23" t="s">
        <v>5097</v>
      </c>
      <c r="B1349" s="23" t="s">
        <v>3748</v>
      </c>
      <c r="C1349" s="23" t="s">
        <v>3158</v>
      </c>
      <c r="D1349" s="24" t="s">
        <v>2476</v>
      </c>
      <c r="E1349" s="24" t="s">
        <v>2600</v>
      </c>
      <c r="F1349" s="24" t="s">
        <v>2601</v>
      </c>
      <c r="G1349" s="24" t="s">
        <v>2604</v>
      </c>
      <c r="H1349" s="76">
        <v>0.29538940859891177</v>
      </c>
      <c r="I1349" s="77">
        <v>0.6044677924805445</v>
      </c>
      <c r="J1349" s="77">
        <v>0.4173033391309513</v>
      </c>
      <c r="K1349" s="77">
        <v>0</v>
      </c>
      <c r="L1349" s="77">
        <v>0.36241439064841524</v>
      </c>
      <c r="M1349" s="77">
        <v>0.513963045344212</v>
      </c>
      <c r="N1349" s="77">
        <v>0.47553699851925735</v>
      </c>
      <c r="O1349" s="77" t="s">
        <v>3395</v>
      </c>
      <c r="P1349" s="77">
        <v>0.51597572162303607</v>
      </c>
      <c r="Q1349" s="77">
        <v>0.5927407976882002</v>
      </c>
      <c r="R1349" s="77">
        <v>0.33543840936261782</v>
      </c>
      <c r="S1349" s="77">
        <v>0.35294117647058826</v>
      </c>
      <c r="T1349" s="77">
        <v>0.32831325301204817</v>
      </c>
      <c r="U1349" s="77">
        <v>0.46227436271897177</v>
      </c>
      <c r="V1349" s="77">
        <v>0.58410562858438819</v>
      </c>
      <c r="W1349" s="77">
        <v>4.3520110858418164E-2</v>
      </c>
      <c r="X1349" s="77">
        <v>0.75726854665520282</v>
      </c>
      <c r="Y1349" s="77">
        <v>0.18281728270931963</v>
      </c>
      <c r="Z1349" s="77">
        <v>0.77714285714285714</v>
      </c>
      <c r="AA1349" s="77">
        <v>0.43306953769132794</v>
      </c>
      <c r="AB1349" s="77">
        <v>0.61428571428571432</v>
      </c>
      <c r="AC1349" s="77">
        <v>0.36842105263157898</v>
      </c>
      <c r="AD1349" s="76">
        <v>0.43905351340346921</v>
      </c>
      <c r="AE1349" s="77">
        <v>0.37357803122698413</v>
      </c>
      <c r="AF1349" s="77">
        <v>0.46408960352540901</v>
      </c>
      <c r="AG1349" s="77">
        <v>0.34062721474131818</v>
      </c>
      <c r="AH1349" s="77">
        <v>0.52318999565168001</v>
      </c>
      <c r="AI1349" s="77">
        <v>0.40039432875681047</v>
      </c>
      <c r="AJ1349" s="77">
        <v>0.47998006992608838</v>
      </c>
      <c r="AK1349" s="77">
        <v>0.52367762598852119</v>
      </c>
      <c r="AL1349" s="77">
        <v>0.36842105263157898</v>
      </c>
      <c r="AM1349" s="76">
        <v>0.4255737160519541</v>
      </c>
      <c r="AN1349" s="77">
        <v>0.42140384638326961</v>
      </c>
      <c r="AO1349" s="78">
        <v>0.45735958284872952</v>
      </c>
      <c r="AP1349" s="79">
        <v>0.43463314356192306</v>
      </c>
      <c r="AQ1349" s="70">
        <v>3</v>
      </c>
      <c r="AR1349" s="71">
        <v>0</v>
      </c>
      <c r="AS1349" s="71">
        <v>2</v>
      </c>
      <c r="AT1349" s="71">
        <v>0</v>
      </c>
      <c r="AU1349" s="71">
        <v>0</v>
      </c>
      <c r="AV1349" s="71" t="s">
        <v>3395</v>
      </c>
      <c r="AW1349" s="72" t="s">
        <v>3419</v>
      </c>
    </row>
    <row r="1350" spans="1:49">
      <c r="A1350" s="23" t="s">
        <v>5098</v>
      </c>
      <c r="B1350" s="23" t="s">
        <v>3748</v>
      </c>
      <c r="C1350" s="23" t="s">
        <v>3160</v>
      </c>
      <c r="D1350" s="24" t="s">
        <v>2476</v>
      </c>
      <c r="E1350" s="24" t="s">
        <v>2600</v>
      </c>
      <c r="F1350" s="24" t="s">
        <v>2601</v>
      </c>
      <c r="G1350" s="24" t="s">
        <v>2608</v>
      </c>
      <c r="H1350" s="76">
        <v>0.29538940859891177</v>
      </c>
      <c r="I1350" s="77">
        <v>0.6791762325756816</v>
      </c>
      <c r="J1350" s="77">
        <v>0.6522084192251858</v>
      </c>
      <c r="K1350" s="77">
        <v>0.33862183056495754</v>
      </c>
      <c r="L1350" s="77">
        <v>0.38660512406294223</v>
      </c>
      <c r="M1350" s="77">
        <v>0.62668402797818801</v>
      </c>
      <c r="N1350" s="77">
        <v>0.66909495976450051</v>
      </c>
      <c r="O1350" s="77" t="s">
        <v>3395</v>
      </c>
      <c r="P1350" s="77">
        <v>0.47821354175191011</v>
      </c>
      <c r="Q1350" s="77">
        <v>0.67033460216971641</v>
      </c>
      <c r="R1350" s="77">
        <v>0.39067011121700296</v>
      </c>
      <c r="S1350" s="77">
        <v>0.35294117647058826</v>
      </c>
      <c r="T1350" s="77">
        <v>0.32831325301204817</v>
      </c>
      <c r="U1350" s="77">
        <v>0.47665135930898633</v>
      </c>
      <c r="V1350" s="77">
        <v>0.58410562858438819</v>
      </c>
      <c r="W1350" s="77">
        <v>0.17390030640742307</v>
      </c>
      <c r="X1350" s="77">
        <v>0.84678838830379455</v>
      </c>
      <c r="Y1350" s="77">
        <v>0.18281728270931963</v>
      </c>
      <c r="Z1350" s="77">
        <v>0.77714285714285714</v>
      </c>
      <c r="AA1350" s="77">
        <v>0.39729061668700572</v>
      </c>
      <c r="AB1350" s="77">
        <v>0.61428571428571432</v>
      </c>
      <c r="AC1350" s="77">
        <v>0.36842105263157898</v>
      </c>
      <c r="AD1350" s="76">
        <v>0.54225802013325974</v>
      </c>
      <c r="AE1350" s="77">
        <v>0.4998438968244997</v>
      </c>
      <c r="AF1350" s="77">
        <v>0.53050235669335966</v>
      </c>
      <c r="AG1350" s="77">
        <v>0.34062721474131818</v>
      </c>
      <c r="AH1350" s="77">
        <v>0.53037849394668724</v>
      </c>
      <c r="AI1350" s="77">
        <v>0.51034434735560885</v>
      </c>
      <c r="AJ1350" s="77">
        <v>0.47998006992608838</v>
      </c>
      <c r="AK1350" s="77">
        <v>0.50578816548636008</v>
      </c>
      <c r="AL1350" s="77">
        <v>0.36842105263157898</v>
      </c>
      <c r="AM1350" s="76">
        <v>0.52420142455037311</v>
      </c>
      <c r="AN1350" s="77">
        <v>0.46045001868120478</v>
      </c>
      <c r="AO1350" s="78">
        <v>0.45139642934800911</v>
      </c>
      <c r="AP1350" s="79">
        <v>0.478149717139987</v>
      </c>
      <c r="AQ1350" s="70">
        <v>3</v>
      </c>
      <c r="AR1350" s="71">
        <v>0</v>
      </c>
      <c r="AS1350" s="71">
        <v>0</v>
      </c>
      <c r="AT1350" s="71">
        <v>0</v>
      </c>
      <c r="AU1350" s="71">
        <v>0</v>
      </c>
      <c r="AV1350" s="71" t="s">
        <v>3395</v>
      </c>
      <c r="AW1350" s="72" t="s">
        <v>3419</v>
      </c>
    </row>
    <row r="1351" spans="1:49">
      <c r="A1351" s="23" t="s">
        <v>5099</v>
      </c>
      <c r="B1351" s="23" t="s">
        <v>3748</v>
      </c>
      <c r="C1351" s="23" t="s">
        <v>3163</v>
      </c>
      <c r="D1351" s="24" t="s">
        <v>2476</v>
      </c>
      <c r="E1351" s="24" t="s">
        <v>2600</v>
      </c>
      <c r="F1351" s="24" t="s">
        <v>2610</v>
      </c>
      <c r="G1351" s="24" t="s">
        <v>2611</v>
      </c>
      <c r="H1351" s="76">
        <v>0.24762852117080988</v>
      </c>
      <c r="I1351" s="77">
        <v>0.44113335307881091</v>
      </c>
      <c r="J1351" s="77">
        <v>0.15490948600645899</v>
      </c>
      <c r="K1351" s="77">
        <v>0.17572565262075446</v>
      </c>
      <c r="L1351" s="77">
        <v>0.40486081127354101</v>
      </c>
      <c r="M1351" s="77">
        <v>0</v>
      </c>
      <c r="N1351" s="77">
        <v>0.12903594595766593</v>
      </c>
      <c r="O1351" s="77" t="s">
        <v>3395</v>
      </c>
      <c r="P1351" s="77">
        <v>0.14816442610414454</v>
      </c>
      <c r="Q1351" s="77">
        <v>0.38300657034202423</v>
      </c>
      <c r="R1351" s="77">
        <v>0.9446327508921325</v>
      </c>
      <c r="S1351" s="77">
        <v>0.45882352941176535</v>
      </c>
      <c r="T1351" s="77">
        <v>0.57017589072869013</v>
      </c>
      <c r="U1351" s="77">
        <v>0.46123391564166116</v>
      </c>
      <c r="V1351" s="77">
        <v>0.59928071535311311</v>
      </c>
      <c r="W1351" s="77">
        <v>0.35968888257790183</v>
      </c>
      <c r="X1351" s="77">
        <v>0.55028126921274612</v>
      </c>
      <c r="Y1351" s="77">
        <v>0.1670980895954271</v>
      </c>
      <c r="Z1351" s="77">
        <v>0.56000000000000005</v>
      </c>
      <c r="AA1351" s="77">
        <v>0.40237908563114183</v>
      </c>
      <c r="AB1351" s="77">
        <v>0.61428571428571432</v>
      </c>
      <c r="AC1351" s="77">
        <v>0.36842105263157898</v>
      </c>
      <c r="AD1351" s="76">
        <v>0.28122378675202658</v>
      </c>
      <c r="AE1351" s="77">
        <v>0.17155736719122122</v>
      </c>
      <c r="AF1351" s="77">
        <v>0.66381966061707831</v>
      </c>
      <c r="AG1351" s="77">
        <v>0.51449971007022777</v>
      </c>
      <c r="AH1351" s="77">
        <v>0.53025731549738708</v>
      </c>
      <c r="AI1351" s="77">
        <v>0.454985075895324</v>
      </c>
      <c r="AJ1351" s="77">
        <v>0.36354904479771355</v>
      </c>
      <c r="AK1351" s="77">
        <v>0.50833239995842805</v>
      </c>
      <c r="AL1351" s="77">
        <v>0.36842105263157898</v>
      </c>
      <c r="AM1351" s="76">
        <v>0.37220027152010871</v>
      </c>
      <c r="AN1351" s="77">
        <v>0.4999140338209796</v>
      </c>
      <c r="AO1351" s="78">
        <v>0.41343416579590686</v>
      </c>
      <c r="AP1351" s="79">
        <v>0.42690681027479338</v>
      </c>
      <c r="AQ1351" s="70">
        <v>3</v>
      </c>
      <c r="AR1351" s="71">
        <v>1</v>
      </c>
      <c r="AS1351" s="71">
        <v>2</v>
      </c>
      <c r="AT1351" s="71">
        <v>0</v>
      </c>
      <c r="AU1351" s="71">
        <v>0</v>
      </c>
      <c r="AV1351" s="71" t="s">
        <v>3395</v>
      </c>
      <c r="AW1351" s="72" t="s">
        <v>3419</v>
      </c>
    </row>
    <row r="1352" spans="1:49">
      <c r="A1352" s="23" t="s">
        <v>5100</v>
      </c>
      <c r="B1352" s="23" t="s">
        <v>3748</v>
      </c>
      <c r="C1352" s="23" t="s">
        <v>3165</v>
      </c>
      <c r="D1352" s="24" t="s">
        <v>2476</v>
      </c>
      <c r="E1352" s="24" t="s">
        <v>2600</v>
      </c>
      <c r="F1352" s="24" t="s">
        <v>2610</v>
      </c>
      <c r="G1352" s="24" t="s">
        <v>2613</v>
      </c>
      <c r="H1352" s="76">
        <v>0.24762852117080988</v>
      </c>
      <c r="I1352" s="77">
        <v>0.63551693247403906</v>
      </c>
      <c r="J1352" s="77">
        <v>0.50885886194117225</v>
      </c>
      <c r="K1352" s="77">
        <v>0.17572565262075446</v>
      </c>
      <c r="L1352" s="77">
        <v>0.34827800491268907</v>
      </c>
      <c r="M1352" s="77">
        <v>0.75753481827973657</v>
      </c>
      <c r="N1352" s="77">
        <v>0.53554881071651872</v>
      </c>
      <c r="O1352" s="77" t="s">
        <v>3395</v>
      </c>
      <c r="P1352" s="77">
        <v>0.33223224303847354</v>
      </c>
      <c r="Q1352" s="77">
        <v>0.4086312980554016</v>
      </c>
      <c r="R1352" s="77">
        <v>0.72099212046106753</v>
      </c>
      <c r="S1352" s="77">
        <v>0.45882352941176535</v>
      </c>
      <c r="T1352" s="77">
        <v>0.57017589072869013</v>
      </c>
      <c r="U1352" s="77">
        <v>0.44115128218779781</v>
      </c>
      <c r="V1352" s="77">
        <v>0.59928071535311311</v>
      </c>
      <c r="W1352" s="77">
        <v>0.55257646860227738</v>
      </c>
      <c r="X1352" s="77">
        <v>0.68448917017661137</v>
      </c>
      <c r="Y1352" s="77">
        <v>0.1670980895954271</v>
      </c>
      <c r="Z1352" s="77">
        <v>0.56000000000000005</v>
      </c>
      <c r="AA1352" s="77">
        <v>0.40237908563114183</v>
      </c>
      <c r="AB1352" s="77">
        <v>0.61428571428571432</v>
      </c>
      <c r="AC1352" s="77">
        <v>0.36842105263157898</v>
      </c>
      <c r="AD1352" s="76">
        <v>0.46400143852867376</v>
      </c>
      <c r="AE1352" s="77">
        <v>0.42986390591363444</v>
      </c>
      <c r="AF1352" s="77">
        <v>0.56481170925823454</v>
      </c>
      <c r="AG1352" s="77">
        <v>0.51449971007022777</v>
      </c>
      <c r="AH1352" s="77">
        <v>0.52021599877045543</v>
      </c>
      <c r="AI1352" s="77">
        <v>0.61853281938944438</v>
      </c>
      <c r="AJ1352" s="77">
        <v>0.36354904479771355</v>
      </c>
      <c r="AK1352" s="77">
        <v>0.50833239995842805</v>
      </c>
      <c r="AL1352" s="77">
        <v>0.36842105263157898</v>
      </c>
      <c r="AM1352" s="76">
        <v>0.48622568456684756</v>
      </c>
      <c r="AN1352" s="77">
        <v>0.55108284274337593</v>
      </c>
      <c r="AO1352" s="78">
        <v>0.41343416579590686</v>
      </c>
      <c r="AP1352" s="79">
        <v>0.48192632836469146</v>
      </c>
      <c r="AQ1352" s="70">
        <v>3</v>
      </c>
      <c r="AR1352" s="71">
        <v>0</v>
      </c>
      <c r="AS1352" s="71">
        <v>2</v>
      </c>
      <c r="AT1352" s="71">
        <v>0</v>
      </c>
      <c r="AU1352" s="71">
        <v>0</v>
      </c>
      <c r="AV1352" s="71" t="s">
        <v>3395</v>
      </c>
      <c r="AW1352" s="72" t="s">
        <v>3419</v>
      </c>
    </row>
    <row r="1353" spans="1:49">
      <c r="A1353" s="23" t="s">
        <v>5101</v>
      </c>
      <c r="B1353" s="23" t="s">
        <v>3748</v>
      </c>
      <c r="C1353" s="23" t="s">
        <v>3167</v>
      </c>
      <c r="D1353" s="24" t="s">
        <v>2476</v>
      </c>
      <c r="E1353" s="24" t="s">
        <v>2600</v>
      </c>
      <c r="F1353" s="24" t="s">
        <v>2610</v>
      </c>
      <c r="G1353" s="24" t="s">
        <v>2615</v>
      </c>
      <c r="H1353" s="76">
        <v>0.24762852117080988</v>
      </c>
      <c r="I1353" s="77">
        <v>0.83867287720226891</v>
      </c>
      <c r="J1353" s="77">
        <v>0.93375462362294182</v>
      </c>
      <c r="K1353" s="77">
        <v>0.21363010858072629</v>
      </c>
      <c r="L1353" s="77">
        <v>0.36011083390259846</v>
      </c>
      <c r="M1353" s="77">
        <v>0.73784294221570446</v>
      </c>
      <c r="N1353" s="77">
        <v>0.91819531037514257</v>
      </c>
      <c r="O1353" s="77" t="s">
        <v>3395</v>
      </c>
      <c r="P1353" s="77">
        <v>0.48664790939152708</v>
      </c>
      <c r="Q1353" s="77">
        <v>0.24230522816419239</v>
      </c>
      <c r="R1353" s="77">
        <v>0.4451463025770761</v>
      </c>
      <c r="S1353" s="77">
        <v>0.45882352941176535</v>
      </c>
      <c r="T1353" s="77">
        <v>0.57017589072869013</v>
      </c>
      <c r="U1353" s="77">
        <v>0.54589759202621801</v>
      </c>
      <c r="V1353" s="77">
        <v>0.59928071535311311</v>
      </c>
      <c r="W1353" s="77">
        <v>0.34702002167020413</v>
      </c>
      <c r="X1353" s="77">
        <v>0.71182267506296537</v>
      </c>
      <c r="Y1353" s="77">
        <v>0.1670980895954271</v>
      </c>
      <c r="Z1353" s="77">
        <v>0.56000000000000005</v>
      </c>
      <c r="AA1353" s="77">
        <v>0.40237908563114183</v>
      </c>
      <c r="AB1353" s="77">
        <v>0.61428571428571432</v>
      </c>
      <c r="AC1353" s="77">
        <v>0.36842105263157898</v>
      </c>
      <c r="AD1353" s="76">
        <v>0.67335200733200684</v>
      </c>
      <c r="AE1353" s="77">
        <v>0.54328542089313969</v>
      </c>
      <c r="AF1353" s="77">
        <v>0.34372576537063426</v>
      </c>
      <c r="AG1353" s="77">
        <v>0.51449971007022777</v>
      </c>
      <c r="AH1353" s="77">
        <v>0.57258915368966556</v>
      </c>
      <c r="AI1353" s="77">
        <v>0.52942134836658472</v>
      </c>
      <c r="AJ1353" s="77">
        <v>0.36354904479771355</v>
      </c>
      <c r="AK1353" s="77">
        <v>0.50833239995842805</v>
      </c>
      <c r="AL1353" s="77">
        <v>0.36842105263157898</v>
      </c>
      <c r="AM1353" s="76">
        <v>0.52012106453192686</v>
      </c>
      <c r="AN1353" s="77">
        <v>0.53883673737549265</v>
      </c>
      <c r="AO1353" s="78">
        <v>0.41343416579590686</v>
      </c>
      <c r="AP1353" s="79">
        <v>0.48915692009354483</v>
      </c>
      <c r="AQ1353" s="70">
        <v>3</v>
      </c>
      <c r="AR1353" s="71">
        <v>0</v>
      </c>
      <c r="AS1353" s="71">
        <v>0</v>
      </c>
      <c r="AT1353" s="71">
        <v>0</v>
      </c>
      <c r="AU1353" s="71">
        <v>1</v>
      </c>
      <c r="AV1353" s="71" t="s">
        <v>3645</v>
      </c>
      <c r="AW1353" s="72" t="s">
        <v>3419</v>
      </c>
    </row>
    <row r="1354" spans="1:49">
      <c r="A1354" s="23" t="s">
        <v>5102</v>
      </c>
      <c r="B1354" s="23" t="s">
        <v>3748</v>
      </c>
      <c r="C1354" s="23" t="s">
        <v>3169</v>
      </c>
      <c r="D1354" s="24" t="s">
        <v>2476</v>
      </c>
      <c r="E1354" s="24" t="s">
        <v>2600</v>
      </c>
      <c r="F1354" s="24" t="s">
        <v>2610</v>
      </c>
      <c r="G1354" s="24" t="s">
        <v>2617</v>
      </c>
      <c r="H1354" s="76">
        <v>0.24762852117080988</v>
      </c>
      <c r="I1354" s="77">
        <v>0.76151504360007094</v>
      </c>
      <c r="J1354" s="77">
        <v>0.78069059206342062</v>
      </c>
      <c r="K1354" s="77">
        <v>0.21363010858072629</v>
      </c>
      <c r="L1354" s="77">
        <v>0.38015855275810478</v>
      </c>
      <c r="M1354" s="77">
        <v>0.98668292376487965</v>
      </c>
      <c r="N1354" s="77">
        <v>0.8035997551773274</v>
      </c>
      <c r="O1354" s="77" t="s">
        <v>3395</v>
      </c>
      <c r="P1354" s="77">
        <v>0.45756515050594437</v>
      </c>
      <c r="Q1354" s="77">
        <v>0.69889586696200801</v>
      </c>
      <c r="R1354" s="77">
        <v>0.29578072994739546</v>
      </c>
      <c r="S1354" s="77">
        <v>0.45882352941176535</v>
      </c>
      <c r="T1354" s="77">
        <v>0.57017589072869013</v>
      </c>
      <c r="U1354" s="77">
        <v>0.5035470309845208</v>
      </c>
      <c r="V1354" s="77">
        <v>0.59928071535311311</v>
      </c>
      <c r="W1354" s="77">
        <v>8.2151019886872508E-3</v>
      </c>
      <c r="X1354" s="77">
        <v>0.64395601265572633</v>
      </c>
      <c r="Y1354" s="77">
        <v>0.1670980895954271</v>
      </c>
      <c r="Z1354" s="77">
        <v>0.56000000000000005</v>
      </c>
      <c r="AA1354" s="77">
        <v>0.40237908563114183</v>
      </c>
      <c r="AB1354" s="77">
        <v>0.61428571428571432</v>
      </c>
      <c r="AC1354" s="77">
        <v>0.36842105263157898</v>
      </c>
      <c r="AD1354" s="76">
        <v>0.59661138561143379</v>
      </c>
      <c r="AE1354" s="77">
        <v>0.56832729815739647</v>
      </c>
      <c r="AF1354" s="77">
        <v>0.49733829845470173</v>
      </c>
      <c r="AG1354" s="77">
        <v>0.51449971007022777</v>
      </c>
      <c r="AH1354" s="77">
        <v>0.55141387316881696</v>
      </c>
      <c r="AI1354" s="77">
        <v>0.32608555732220679</v>
      </c>
      <c r="AJ1354" s="77">
        <v>0.36354904479771355</v>
      </c>
      <c r="AK1354" s="77">
        <v>0.50833239995842805</v>
      </c>
      <c r="AL1354" s="77">
        <v>0.36842105263157898</v>
      </c>
      <c r="AM1354" s="76">
        <v>0.55409232740784398</v>
      </c>
      <c r="AN1354" s="77">
        <v>0.46399971352041719</v>
      </c>
      <c r="AO1354" s="78">
        <v>0.41343416579590686</v>
      </c>
      <c r="AP1354" s="79">
        <v>0.47543698453549593</v>
      </c>
      <c r="AQ1354" s="70">
        <v>3</v>
      </c>
      <c r="AR1354" s="71">
        <v>0</v>
      </c>
      <c r="AS1354" s="71">
        <v>0</v>
      </c>
      <c r="AT1354" s="71">
        <v>0</v>
      </c>
      <c r="AU1354" s="71">
        <v>0</v>
      </c>
      <c r="AV1354" s="71" t="s">
        <v>3395</v>
      </c>
      <c r="AW1354" s="72" t="s">
        <v>3419</v>
      </c>
    </row>
    <row r="1355" spans="1:49">
      <c r="A1355" s="23" t="s">
        <v>5103</v>
      </c>
      <c r="B1355" s="23" t="s">
        <v>3748</v>
      </c>
      <c r="C1355" s="23" t="s">
        <v>3171</v>
      </c>
      <c r="D1355" s="24" t="s">
        <v>2476</v>
      </c>
      <c r="E1355" s="24" t="s">
        <v>2600</v>
      </c>
      <c r="F1355" s="24" t="s">
        <v>2619</v>
      </c>
      <c r="G1355" s="24" t="s">
        <v>2622</v>
      </c>
      <c r="H1355" s="76">
        <v>0.29908702569011969</v>
      </c>
      <c r="I1355" s="77">
        <v>0.63646482761821976</v>
      </c>
      <c r="J1355" s="77">
        <v>0.59766638193050081</v>
      </c>
      <c r="K1355" s="77">
        <v>0.21385571805515036</v>
      </c>
      <c r="L1355" s="77">
        <v>0.37397960054579599</v>
      </c>
      <c r="M1355" s="77">
        <v>0.73948326535330966</v>
      </c>
      <c r="N1355" s="77">
        <v>0.66741671321588769</v>
      </c>
      <c r="O1355" s="77" t="s">
        <v>3395</v>
      </c>
      <c r="P1355" s="77">
        <v>0.43849163772591815</v>
      </c>
      <c r="Q1355" s="77">
        <v>0.69927080103222494</v>
      </c>
      <c r="R1355" s="77">
        <v>0.31593997520951783</v>
      </c>
      <c r="S1355" s="77">
        <v>0.40000000000000069</v>
      </c>
      <c r="T1355" s="77">
        <v>0.11445783132530118</v>
      </c>
      <c r="U1355" s="77">
        <v>0.53288937108201007</v>
      </c>
      <c r="V1355" s="77">
        <v>0.6344448563585926</v>
      </c>
      <c r="W1355" s="77">
        <v>0.20749271261764593</v>
      </c>
      <c r="X1355" s="77">
        <v>0.89071210247764765</v>
      </c>
      <c r="Y1355" s="77">
        <v>0.24815981094745904</v>
      </c>
      <c r="Z1355" s="77">
        <v>0.78857142857142859</v>
      </c>
      <c r="AA1355" s="77">
        <v>0.45017532419117334</v>
      </c>
      <c r="AB1355" s="77">
        <v>0.61428571428571432</v>
      </c>
      <c r="AC1355" s="77">
        <v>0.36842105263157898</v>
      </c>
      <c r="AD1355" s="76">
        <v>0.51107274507961342</v>
      </c>
      <c r="AE1355" s="77">
        <v>0.48664538697921234</v>
      </c>
      <c r="AF1355" s="77">
        <v>0.50760538812087141</v>
      </c>
      <c r="AG1355" s="77">
        <v>0.25722891566265094</v>
      </c>
      <c r="AH1355" s="77">
        <v>0.58366711372030133</v>
      </c>
      <c r="AI1355" s="77">
        <v>0.54910240754764683</v>
      </c>
      <c r="AJ1355" s="77">
        <v>0.51836561975944384</v>
      </c>
      <c r="AK1355" s="77">
        <v>0.53223051923844378</v>
      </c>
      <c r="AL1355" s="77">
        <v>0.36842105263157898</v>
      </c>
      <c r="AM1355" s="76">
        <v>0.50177450672656576</v>
      </c>
      <c r="AN1355" s="77">
        <v>0.46333281231019968</v>
      </c>
      <c r="AO1355" s="78">
        <v>0.47300573054315548</v>
      </c>
      <c r="AP1355" s="79">
        <v>0.47923358500379953</v>
      </c>
      <c r="AQ1355" s="70">
        <v>3</v>
      </c>
      <c r="AR1355" s="71">
        <v>0</v>
      </c>
      <c r="AS1355" s="71">
        <v>2</v>
      </c>
      <c r="AT1355" s="71">
        <v>0</v>
      </c>
      <c r="AU1355" s="71">
        <v>0</v>
      </c>
      <c r="AV1355" s="71" t="s">
        <v>3395</v>
      </c>
      <c r="AW1355" s="72" t="s">
        <v>3419</v>
      </c>
    </row>
    <row r="1356" spans="1:49">
      <c r="A1356" s="23" t="s">
        <v>5104</v>
      </c>
      <c r="B1356" s="23" t="s">
        <v>3748</v>
      </c>
      <c r="C1356" s="23" t="s">
        <v>3174</v>
      </c>
      <c r="D1356" s="24" t="s">
        <v>2476</v>
      </c>
      <c r="E1356" s="24" t="s">
        <v>2600</v>
      </c>
      <c r="F1356" s="24" t="s">
        <v>2619</v>
      </c>
      <c r="G1356" s="24" t="s">
        <v>2624</v>
      </c>
      <c r="H1356" s="76">
        <v>0.29908702569011969</v>
      </c>
      <c r="I1356" s="77">
        <v>0.56239882347887526</v>
      </c>
      <c r="J1356" s="77">
        <v>0.48641444951317392</v>
      </c>
      <c r="K1356" s="77">
        <v>0.1606117300326686</v>
      </c>
      <c r="L1356" s="77">
        <v>0.37829876944420254</v>
      </c>
      <c r="M1356" s="77">
        <v>0.73018370538274557</v>
      </c>
      <c r="N1356" s="77">
        <v>0.52260532260457426</v>
      </c>
      <c r="O1356" s="77" t="s">
        <v>3395</v>
      </c>
      <c r="P1356" s="77">
        <v>0.43563270039239943</v>
      </c>
      <c r="Q1356" s="77">
        <v>0.71729260263257921</v>
      </c>
      <c r="R1356" s="77">
        <v>0.86608689732402222</v>
      </c>
      <c r="S1356" s="77">
        <v>0.40000000000000069</v>
      </c>
      <c r="T1356" s="77">
        <v>0.11445783132530118</v>
      </c>
      <c r="U1356" s="77">
        <v>0.52747373157304367</v>
      </c>
      <c r="V1356" s="77">
        <v>0.6344448563585926</v>
      </c>
      <c r="W1356" s="77">
        <v>0.47908547269327345</v>
      </c>
      <c r="X1356" s="77">
        <v>0.75870741005176578</v>
      </c>
      <c r="Y1356" s="77">
        <v>0.24815981094745904</v>
      </c>
      <c r="Z1356" s="77">
        <v>0.78857142857142859</v>
      </c>
      <c r="AA1356" s="77">
        <v>0.41439640318685111</v>
      </c>
      <c r="AB1356" s="77">
        <v>0.61428571428571432</v>
      </c>
      <c r="AC1356" s="77">
        <v>0.36842105263157898</v>
      </c>
      <c r="AD1356" s="76">
        <v>0.44930009956072298</v>
      </c>
      <c r="AE1356" s="77">
        <v>0.44546644557131804</v>
      </c>
      <c r="AF1356" s="77">
        <v>0.79168974997830066</v>
      </c>
      <c r="AG1356" s="77">
        <v>0.25722891566265094</v>
      </c>
      <c r="AH1356" s="77">
        <v>0.58095929396581814</v>
      </c>
      <c r="AI1356" s="77">
        <v>0.61889644137251965</v>
      </c>
      <c r="AJ1356" s="77">
        <v>0.51836561975944384</v>
      </c>
      <c r="AK1356" s="77">
        <v>0.51434105873628266</v>
      </c>
      <c r="AL1356" s="77">
        <v>0.36842105263157898</v>
      </c>
      <c r="AM1356" s="76">
        <v>0.56215209837011393</v>
      </c>
      <c r="AN1356" s="77">
        <v>0.48569488366699626</v>
      </c>
      <c r="AO1356" s="78">
        <v>0.46704257704243513</v>
      </c>
      <c r="AP1356" s="79">
        <v>0.50414956581494752</v>
      </c>
      <c r="AQ1356" s="70">
        <v>3</v>
      </c>
      <c r="AR1356" s="71">
        <v>0</v>
      </c>
      <c r="AS1356" s="71">
        <v>2</v>
      </c>
      <c r="AT1356" s="71">
        <v>0</v>
      </c>
      <c r="AU1356" s="71">
        <v>0</v>
      </c>
      <c r="AV1356" s="71" t="s">
        <v>3395</v>
      </c>
      <c r="AW1356" s="72" t="s">
        <v>3419</v>
      </c>
    </row>
    <row r="1357" spans="1:49">
      <c r="A1357" s="23" t="s">
        <v>5105</v>
      </c>
      <c r="B1357" s="23" t="s">
        <v>3748</v>
      </c>
      <c r="C1357" s="23" t="s">
        <v>3176</v>
      </c>
      <c r="D1357" s="24" t="s">
        <v>2476</v>
      </c>
      <c r="E1357" s="24" t="s">
        <v>2626</v>
      </c>
      <c r="F1357" s="24" t="s">
        <v>2634</v>
      </c>
      <c r="G1357" s="24" t="s">
        <v>2637</v>
      </c>
      <c r="H1357" s="76">
        <v>0.28782692142476973</v>
      </c>
      <c r="I1357" s="77">
        <v>0.60421721242317328</v>
      </c>
      <c r="J1357" s="77">
        <v>0.37543931365399447</v>
      </c>
      <c r="K1357" s="77">
        <v>0.22086712809255871</v>
      </c>
      <c r="L1357" s="77">
        <v>0.43849149633801493</v>
      </c>
      <c r="M1357" s="77">
        <v>0.59217239009305311</v>
      </c>
      <c r="N1357" s="77">
        <v>0.36580817082648542</v>
      </c>
      <c r="O1357" s="77" t="s">
        <v>3395</v>
      </c>
      <c r="P1357" s="77">
        <v>0.46456329544350528</v>
      </c>
      <c r="Q1357" s="77">
        <v>0.61878959350861296</v>
      </c>
      <c r="R1357" s="77">
        <v>0.50301447498986551</v>
      </c>
      <c r="S1357" s="77">
        <v>0.38823529411764673</v>
      </c>
      <c r="T1357" s="77">
        <v>0.16867469879518077</v>
      </c>
      <c r="U1357" s="77">
        <v>0.51882785555397593</v>
      </c>
      <c r="V1357" s="77">
        <v>0.59104127444796506</v>
      </c>
      <c r="W1357" s="77">
        <v>0.2835751650964935</v>
      </c>
      <c r="X1357" s="77">
        <v>0.91852413968544644</v>
      </c>
      <c r="Y1357" s="77">
        <v>0.51653243843440477</v>
      </c>
      <c r="Z1357" s="77">
        <v>0.65142857142857147</v>
      </c>
      <c r="AA1357" s="77">
        <v>0.3435600869906677</v>
      </c>
      <c r="AB1357" s="77">
        <v>0.61428571428571432</v>
      </c>
      <c r="AC1357" s="77">
        <v>0.36842105263157898</v>
      </c>
      <c r="AD1357" s="76">
        <v>0.42249448250064581</v>
      </c>
      <c r="AE1357" s="77">
        <v>0.41638049615872347</v>
      </c>
      <c r="AF1357" s="77">
        <v>0.56090203424923923</v>
      </c>
      <c r="AG1357" s="77">
        <v>0.27845499645641375</v>
      </c>
      <c r="AH1357" s="77">
        <v>0.55493456500097049</v>
      </c>
      <c r="AI1357" s="77">
        <v>0.60104965239096997</v>
      </c>
      <c r="AJ1357" s="77">
        <v>0.58398050493148812</v>
      </c>
      <c r="AK1357" s="77">
        <v>0.47892290063819098</v>
      </c>
      <c r="AL1357" s="77">
        <v>0.36842105263157898</v>
      </c>
      <c r="AM1357" s="76">
        <v>0.46659233763620284</v>
      </c>
      <c r="AN1357" s="77">
        <v>0.47814640461611813</v>
      </c>
      <c r="AO1357" s="78">
        <v>0.47710815273375268</v>
      </c>
      <c r="AP1357" s="79">
        <v>0.47393452328633534</v>
      </c>
      <c r="AQ1357" s="70">
        <v>3</v>
      </c>
      <c r="AR1357" s="71">
        <v>0</v>
      </c>
      <c r="AS1357" s="71">
        <v>0</v>
      </c>
      <c r="AT1357" s="71">
        <v>0</v>
      </c>
      <c r="AU1357" s="71">
        <v>0</v>
      </c>
      <c r="AV1357" s="71" t="s">
        <v>3395</v>
      </c>
      <c r="AW1357" s="72" t="s">
        <v>3419</v>
      </c>
    </row>
    <row r="1358" spans="1:49">
      <c r="A1358" s="23" t="s">
        <v>5106</v>
      </c>
      <c r="B1358" s="23" t="s">
        <v>3748</v>
      </c>
      <c r="C1358" s="23" t="s">
        <v>3178</v>
      </c>
      <c r="D1358" s="24" t="s">
        <v>2476</v>
      </c>
      <c r="E1358" s="24" t="s">
        <v>2626</v>
      </c>
      <c r="F1358" s="24" t="s">
        <v>2634</v>
      </c>
      <c r="G1358" s="24" t="s">
        <v>2639</v>
      </c>
      <c r="H1358" s="76">
        <v>0.28782692142476973</v>
      </c>
      <c r="I1358" s="77">
        <v>0.35069580845907</v>
      </c>
      <c r="J1358" s="77">
        <v>0</v>
      </c>
      <c r="K1358" s="77">
        <v>0.24098279612604334</v>
      </c>
      <c r="L1358" s="77">
        <v>0.44399293186037764</v>
      </c>
      <c r="M1358" s="77">
        <v>0.45796140173523991</v>
      </c>
      <c r="N1358" s="77">
        <v>0</v>
      </c>
      <c r="O1358" s="77" t="s">
        <v>3395</v>
      </c>
      <c r="P1358" s="77">
        <v>0.30570586412553469</v>
      </c>
      <c r="Q1358" s="77">
        <v>0.61703209626794975</v>
      </c>
      <c r="R1358" s="77">
        <v>0.47431678651252746</v>
      </c>
      <c r="S1358" s="77">
        <v>0.38823529411764673</v>
      </c>
      <c r="T1358" s="77">
        <v>0.16867469879518077</v>
      </c>
      <c r="U1358" s="77">
        <v>0.74892679850906863</v>
      </c>
      <c r="V1358" s="77">
        <v>0.59104127444796506</v>
      </c>
      <c r="W1358" s="77">
        <v>0.37770703991782772</v>
      </c>
      <c r="X1358" s="77">
        <v>0.88153016148391661</v>
      </c>
      <c r="Y1358" s="77">
        <v>0.51653243843440477</v>
      </c>
      <c r="Z1358" s="77">
        <v>0.65142857142857147</v>
      </c>
      <c r="AA1358" s="77">
        <v>0.3435600869906677</v>
      </c>
      <c r="AB1358" s="77">
        <v>0.61428571428571432</v>
      </c>
      <c r="AC1358" s="77">
        <v>0.36842105263157898</v>
      </c>
      <c r="AD1358" s="76">
        <v>0.21284090996127991</v>
      </c>
      <c r="AE1358" s="77">
        <v>0.28972859876943913</v>
      </c>
      <c r="AF1358" s="77">
        <v>0.54567444139023857</v>
      </c>
      <c r="AG1358" s="77">
        <v>0.27845499645641375</v>
      </c>
      <c r="AH1358" s="77">
        <v>0.66998403647851679</v>
      </c>
      <c r="AI1358" s="77">
        <v>0.62961860070087217</v>
      </c>
      <c r="AJ1358" s="77">
        <v>0.58398050493148812</v>
      </c>
      <c r="AK1358" s="77">
        <v>0.47892290063819098</v>
      </c>
      <c r="AL1358" s="77">
        <v>0.36842105263157898</v>
      </c>
      <c r="AM1358" s="76">
        <v>0.34941465004031924</v>
      </c>
      <c r="AN1358" s="77">
        <v>0.52601921121193429</v>
      </c>
      <c r="AO1358" s="78">
        <v>0.47710815273375268</v>
      </c>
      <c r="AP1358" s="79">
        <v>0.44756183848473796</v>
      </c>
      <c r="AQ1358" s="70">
        <v>3</v>
      </c>
      <c r="AR1358" s="71">
        <v>0</v>
      </c>
      <c r="AS1358" s="71">
        <v>0</v>
      </c>
      <c r="AT1358" s="71">
        <v>0</v>
      </c>
      <c r="AU1358" s="71">
        <v>0</v>
      </c>
      <c r="AV1358" s="71" t="s">
        <v>3395</v>
      </c>
      <c r="AW1358" s="72" t="s">
        <v>3419</v>
      </c>
    </row>
    <row r="1359" spans="1:49">
      <c r="A1359" s="23" t="s">
        <v>5107</v>
      </c>
      <c r="B1359" s="23" t="s">
        <v>3748</v>
      </c>
      <c r="C1359" s="23" t="s">
        <v>3180</v>
      </c>
      <c r="D1359" s="24" t="s">
        <v>2476</v>
      </c>
      <c r="E1359" s="24" t="s">
        <v>2626</v>
      </c>
      <c r="F1359" s="24" t="s">
        <v>2634</v>
      </c>
      <c r="G1359" s="24" t="s">
        <v>2641</v>
      </c>
      <c r="H1359" s="76">
        <v>0.28782692142476973</v>
      </c>
      <c r="I1359" s="77">
        <v>0.52041720882336429</v>
      </c>
      <c r="J1359" s="77">
        <v>0.38673548075397862</v>
      </c>
      <c r="K1359" s="77">
        <v>0.10477836457672274</v>
      </c>
      <c r="L1359" s="77">
        <v>0.44004639714144139</v>
      </c>
      <c r="M1359" s="77">
        <v>0.46997415302104961</v>
      </c>
      <c r="N1359" s="77">
        <v>0.27791234783544755</v>
      </c>
      <c r="O1359" s="77" t="s">
        <v>3395</v>
      </c>
      <c r="P1359" s="77">
        <v>0.3940256800201074</v>
      </c>
      <c r="Q1359" s="77">
        <v>0.69630967128162125</v>
      </c>
      <c r="R1359" s="77">
        <v>2.7002747157339829E-2</v>
      </c>
      <c r="S1359" s="77">
        <v>0.38823529411764673</v>
      </c>
      <c r="T1359" s="77">
        <v>0.16867469879518077</v>
      </c>
      <c r="U1359" s="77">
        <v>0.52233411470779523</v>
      </c>
      <c r="V1359" s="77">
        <v>0.59104127444796506</v>
      </c>
      <c r="W1359" s="77">
        <v>0</v>
      </c>
      <c r="X1359" s="77">
        <v>1</v>
      </c>
      <c r="Y1359" s="77">
        <v>0.51653243843440477</v>
      </c>
      <c r="Z1359" s="77">
        <v>0.65142857142857147</v>
      </c>
      <c r="AA1359" s="77">
        <v>0.3435600869906677</v>
      </c>
      <c r="AB1359" s="77">
        <v>0.61428571428571432</v>
      </c>
      <c r="AC1359" s="77">
        <v>0.36842105263157898</v>
      </c>
      <c r="AD1359" s="76">
        <v>0.39832653700070425</v>
      </c>
      <c r="AE1359" s="77">
        <v>0.33734738851895368</v>
      </c>
      <c r="AF1359" s="77">
        <v>0.36165620921948055</v>
      </c>
      <c r="AG1359" s="77">
        <v>0.27845499645641375</v>
      </c>
      <c r="AH1359" s="77">
        <v>0.55668769457788014</v>
      </c>
      <c r="AI1359" s="77">
        <v>0.5</v>
      </c>
      <c r="AJ1359" s="77">
        <v>0.58398050493148812</v>
      </c>
      <c r="AK1359" s="77">
        <v>0.47892290063819098</v>
      </c>
      <c r="AL1359" s="77">
        <v>0.36842105263157898</v>
      </c>
      <c r="AM1359" s="76">
        <v>0.36577671157971281</v>
      </c>
      <c r="AN1359" s="77">
        <v>0.44504756367809795</v>
      </c>
      <c r="AO1359" s="78">
        <v>0.47710815273375268</v>
      </c>
      <c r="AP1359" s="79">
        <v>0.42798434525758594</v>
      </c>
      <c r="AQ1359" s="70">
        <v>3</v>
      </c>
      <c r="AR1359" s="71">
        <v>0</v>
      </c>
      <c r="AS1359" s="71">
        <v>0</v>
      </c>
      <c r="AT1359" s="71">
        <v>0</v>
      </c>
      <c r="AU1359" s="71">
        <v>0</v>
      </c>
      <c r="AV1359" s="71" t="s">
        <v>3395</v>
      </c>
      <c r="AW1359" s="72" t="s">
        <v>3419</v>
      </c>
    </row>
    <row r="1360" spans="1:49">
      <c r="A1360" s="23" t="s">
        <v>5108</v>
      </c>
      <c r="B1360" s="23" t="s">
        <v>3748</v>
      </c>
      <c r="C1360" s="23" t="s">
        <v>3183</v>
      </c>
      <c r="D1360" s="24" t="s">
        <v>2476</v>
      </c>
      <c r="E1360" s="24" t="s">
        <v>2626</v>
      </c>
      <c r="F1360" s="24" t="s">
        <v>2634</v>
      </c>
      <c r="G1360" s="24" t="s">
        <v>2643</v>
      </c>
      <c r="H1360" s="76">
        <v>0.28782692142476973</v>
      </c>
      <c r="I1360" s="77">
        <v>0.47505440680333566</v>
      </c>
      <c r="J1360" s="77">
        <v>0.26814612057202242</v>
      </c>
      <c r="K1360" s="77">
        <v>0.26716676390964833</v>
      </c>
      <c r="L1360" s="77">
        <v>0.43524619139317294</v>
      </c>
      <c r="M1360" s="77">
        <v>0.76854928118264421</v>
      </c>
      <c r="N1360" s="77">
        <v>0.51549693454901313</v>
      </c>
      <c r="O1360" s="77" t="s">
        <v>3395</v>
      </c>
      <c r="P1360" s="77">
        <v>0.43560980348946599</v>
      </c>
      <c r="Q1360" s="77">
        <v>0.66192935635538941</v>
      </c>
      <c r="R1360" s="77">
        <v>0.40911605533400347</v>
      </c>
      <c r="S1360" s="77">
        <v>0.38823529411764673</v>
      </c>
      <c r="T1360" s="77">
        <v>0.16867469879518077</v>
      </c>
      <c r="U1360" s="77">
        <v>0.57402305546049015</v>
      </c>
      <c r="V1360" s="77">
        <v>0.59104127444796506</v>
      </c>
      <c r="W1360" s="77">
        <v>0.29731189912396894</v>
      </c>
      <c r="X1360" s="77">
        <v>1</v>
      </c>
      <c r="Y1360" s="77">
        <v>0.51653243843440477</v>
      </c>
      <c r="Z1360" s="77">
        <v>0.65142857142857147</v>
      </c>
      <c r="AA1360" s="77">
        <v>0.3435600869906677</v>
      </c>
      <c r="AB1360" s="77">
        <v>0.61428571428571432</v>
      </c>
      <c r="AC1360" s="77">
        <v>0.36842105263157898</v>
      </c>
      <c r="AD1360" s="76">
        <v>0.34367581626670929</v>
      </c>
      <c r="AE1360" s="77">
        <v>0.48441379490478892</v>
      </c>
      <c r="AF1360" s="77">
        <v>0.53552270584469641</v>
      </c>
      <c r="AG1360" s="77">
        <v>0.27845499645641375</v>
      </c>
      <c r="AH1360" s="77">
        <v>0.58253216495422766</v>
      </c>
      <c r="AI1360" s="77">
        <v>0.64865594956198447</v>
      </c>
      <c r="AJ1360" s="77">
        <v>0.58398050493148812</v>
      </c>
      <c r="AK1360" s="77">
        <v>0.47892290063819098</v>
      </c>
      <c r="AL1360" s="77">
        <v>0.36842105263157898</v>
      </c>
      <c r="AM1360" s="76">
        <v>0.45453743900539817</v>
      </c>
      <c r="AN1360" s="77">
        <v>0.50321437032420857</v>
      </c>
      <c r="AO1360" s="78">
        <v>0.47710815273375268</v>
      </c>
      <c r="AP1360" s="79">
        <v>0.47808020350871838</v>
      </c>
      <c r="AQ1360" s="70">
        <v>3</v>
      </c>
      <c r="AR1360" s="71">
        <v>0</v>
      </c>
      <c r="AS1360" s="71">
        <v>1</v>
      </c>
      <c r="AT1360" s="71">
        <v>0</v>
      </c>
      <c r="AU1360" s="71">
        <v>0</v>
      </c>
      <c r="AV1360" s="71" t="s">
        <v>3395</v>
      </c>
      <c r="AW1360" s="72" t="s">
        <v>3419</v>
      </c>
    </row>
    <row r="1361" spans="1:49">
      <c r="A1361" s="23" t="s">
        <v>5109</v>
      </c>
      <c r="B1361" s="23" t="s">
        <v>3748</v>
      </c>
      <c r="C1361" s="23" t="s">
        <v>3185</v>
      </c>
      <c r="D1361" s="24" t="s">
        <v>2476</v>
      </c>
      <c r="E1361" s="24" t="s">
        <v>2626</v>
      </c>
      <c r="F1361" s="24" t="s">
        <v>2634</v>
      </c>
      <c r="G1361" s="24" t="s">
        <v>2645</v>
      </c>
      <c r="H1361" s="76">
        <v>0.28782692142476973</v>
      </c>
      <c r="I1361" s="77">
        <v>0.74432819258477789</v>
      </c>
      <c r="J1361" s="77">
        <v>0.85246479145150489</v>
      </c>
      <c r="K1361" s="77">
        <v>0.7410028679753593</v>
      </c>
      <c r="L1361" s="77">
        <v>0.43515133905658043</v>
      </c>
      <c r="M1361" s="77">
        <v>0.85066461838124297</v>
      </c>
      <c r="N1361" s="77">
        <v>0.92523034918586033</v>
      </c>
      <c r="O1361" s="77" t="s">
        <v>3395</v>
      </c>
      <c r="P1361" s="77">
        <v>0.3763297769015051</v>
      </c>
      <c r="Q1361" s="77">
        <v>0.61792595185699406</v>
      </c>
      <c r="R1361" s="77">
        <v>0.3696428887637494</v>
      </c>
      <c r="S1361" s="77">
        <v>0.38823529411764673</v>
      </c>
      <c r="T1361" s="77">
        <v>0.16867469879518077</v>
      </c>
      <c r="U1361" s="77">
        <v>0.44998288102084044</v>
      </c>
      <c r="V1361" s="77">
        <v>0.59104127444796506</v>
      </c>
      <c r="W1361" s="77">
        <v>0.63770383413590181</v>
      </c>
      <c r="X1361" s="77">
        <v>0.85496753460343977</v>
      </c>
      <c r="Y1361" s="77">
        <v>0.51653243843440477</v>
      </c>
      <c r="Z1361" s="77">
        <v>0.65142857142857147</v>
      </c>
      <c r="AA1361" s="77">
        <v>0.3435600869906677</v>
      </c>
      <c r="AB1361" s="77">
        <v>0.61428571428571432</v>
      </c>
      <c r="AC1361" s="77">
        <v>0.36842105263157898</v>
      </c>
      <c r="AD1361" s="76">
        <v>0.62820663515368413</v>
      </c>
      <c r="AE1361" s="77">
        <v>0.66567579030010959</v>
      </c>
      <c r="AF1361" s="77">
        <v>0.49378442031037173</v>
      </c>
      <c r="AG1361" s="77">
        <v>0.27845499645641375</v>
      </c>
      <c r="AH1361" s="77">
        <v>0.52051207773440278</v>
      </c>
      <c r="AI1361" s="77">
        <v>0.74633568436967079</v>
      </c>
      <c r="AJ1361" s="77">
        <v>0.58398050493148812</v>
      </c>
      <c r="AK1361" s="77">
        <v>0.47892290063819098</v>
      </c>
      <c r="AL1361" s="77">
        <v>0.36842105263157898</v>
      </c>
      <c r="AM1361" s="76">
        <v>0.59588894858805519</v>
      </c>
      <c r="AN1361" s="77">
        <v>0.51510091952016246</v>
      </c>
      <c r="AO1361" s="78">
        <v>0.47710815273375268</v>
      </c>
      <c r="AP1361" s="79">
        <v>0.52823208214192352</v>
      </c>
      <c r="AQ1361" s="70">
        <v>3</v>
      </c>
      <c r="AR1361" s="71">
        <v>0</v>
      </c>
      <c r="AS1361" s="71">
        <v>0</v>
      </c>
      <c r="AT1361" s="71">
        <v>0</v>
      </c>
      <c r="AU1361" s="71">
        <v>0</v>
      </c>
      <c r="AV1361" s="71" t="s">
        <v>3395</v>
      </c>
      <c r="AW1361" s="72" t="s">
        <v>3419</v>
      </c>
    </row>
    <row r="1362" spans="1:49">
      <c r="A1362" s="23" t="s">
        <v>5110</v>
      </c>
      <c r="B1362" s="23" t="s">
        <v>3748</v>
      </c>
      <c r="C1362" s="23" t="s">
        <v>3187</v>
      </c>
      <c r="D1362" s="24" t="s">
        <v>2647</v>
      </c>
      <c r="E1362" s="24" t="s">
        <v>2648</v>
      </c>
      <c r="F1362" s="24" t="s">
        <v>2649</v>
      </c>
      <c r="G1362" s="24" t="s">
        <v>2650</v>
      </c>
      <c r="H1362" s="76">
        <v>0.51920826864009917</v>
      </c>
      <c r="I1362" s="77">
        <v>0.22042935379483516</v>
      </c>
      <c r="J1362" s="77">
        <v>0.3647866191420096</v>
      </c>
      <c r="K1362" s="77">
        <v>0.55933495062257022</v>
      </c>
      <c r="L1362" s="77">
        <v>0.30862483275732666</v>
      </c>
      <c r="M1362" s="77">
        <v>0.7318787203698256</v>
      </c>
      <c r="N1362" s="77">
        <v>0.7061458386042837</v>
      </c>
      <c r="O1362" s="77" t="s">
        <v>3395</v>
      </c>
      <c r="P1362" s="77">
        <v>0.42136678639735498</v>
      </c>
      <c r="Q1362" s="77">
        <v>0.86068458030138029</v>
      </c>
      <c r="R1362" s="77">
        <v>0.3562894423963428</v>
      </c>
      <c r="S1362" s="77">
        <v>0.81176470588235361</v>
      </c>
      <c r="T1362" s="77">
        <v>0.64765156884221375</v>
      </c>
      <c r="U1362" s="77">
        <v>0.5402546866836625</v>
      </c>
      <c r="V1362" s="77">
        <v>0.4429977336669883</v>
      </c>
      <c r="W1362" s="77">
        <v>0.7314383856409582</v>
      </c>
      <c r="X1362" s="77">
        <v>0.45862844731907904</v>
      </c>
      <c r="Y1362" s="77">
        <v>0.68602740281873031</v>
      </c>
      <c r="Z1362" s="77">
        <v>0.75428571428571434</v>
      </c>
      <c r="AA1362" s="77">
        <v>0.38107573252835519</v>
      </c>
      <c r="AB1362" s="77">
        <v>0.31428571428571428</v>
      </c>
      <c r="AC1362" s="77">
        <v>0.71578947368421053</v>
      </c>
      <c r="AD1362" s="76">
        <v>0.36814141385898136</v>
      </c>
      <c r="AE1362" s="77">
        <v>0.54547022575027226</v>
      </c>
      <c r="AF1362" s="77">
        <v>0.60848701134886152</v>
      </c>
      <c r="AG1362" s="77">
        <v>0.72970813736228368</v>
      </c>
      <c r="AH1362" s="77">
        <v>0.49162621017532537</v>
      </c>
      <c r="AI1362" s="77">
        <v>0.59503341648001862</v>
      </c>
      <c r="AJ1362" s="77">
        <v>0.72015655855222227</v>
      </c>
      <c r="AK1362" s="77">
        <v>0.34768072340703471</v>
      </c>
      <c r="AL1362" s="77">
        <v>0.71578947368421053</v>
      </c>
      <c r="AM1362" s="76">
        <v>0.50736621698603834</v>
      </c>
      <c r="AN1362" s="77">
        <v>0.60545592133920922</v>
      </c>
      <c r="AO1362" s="78">
        <v>0.59454225188115584</v>
      </c>
      <c r="AP1362" s="79">
        <v>0.56824305256910457</v>
      </c>
      <c r="AQ1362" s="70">
        <v>3</v>
      </c>
      <c r="AR1362" s="71">
        <v>1</v>
      </c>
      <c r="AS1362" s="71">
        <v>2</v>
      </c>
      <c r="AT1362" s="71">
        <v>0</v>
      </c>
      <c r="AU1362" s="71">
        <v>0</v>
      </c>
      <c r="AV1362" s="71" t="s">
        <v>3395</v>
      </c>
      <c r="AW1362" s="72" t="s">
        <v>3420</v>
      </c>
    </row>
    <row r="1363" spans="1:49">
      <c r="A1363" s="23" t="s">
        <v>5111</v>
      </c>
      <c r="B1363" s="23" t="s">
        <v>3748</v>
      </c>
      <c r="C1363" s="23" t="s">
        <v>3190</v>
      </c>
      <c r="D1363" s="24" t="s">
        <v>2647</v>
      </c>
      <c r="E1363" s="24" t="s">
        <v>2648</v>
      </c>
      <c r="F1363" s="24" t="s">
        <v>2649</v>
      </c>
      <c r="G1363" s="24" t="s">
        <v>2658</v>
      </c>
      <c r="H1363" s="76">
        <v>0.51920826864009917</v>
      </c>
      <c r="I1363" s="77">
        <v>0.21816997952502629</v>
      </c>
      <c r="J1363" s="77">
        <v>0.15736281881994119</v>
      </c>
      <c r="K1363" s="77">
        <v>0.10009033278300572</v>
      </c>
      <c r="L1363" s="77">
        <v>0.36112898864470272</v>
      </c>
      <c r="M1363" s="77">
        <v>0.97124687343125726</v>
      </c>
      <c r="N1363" s="77">
        <v>0.75258853693648542</v>
      </c>
      <c r="O1363" s="77" t="s">
        <v>3395</v>
      </c>
      <c r="P1363" s="77">
        <v>0.39867876604043773</v>
      </c>
      <c r="Q1363" s="77">
        <v>0.68669109149663232</v>
      </c>
      <c r="R1363" s="77">
        <v>0.18169476667736212</v>
      </c>
      <c r="S1363" s="77">
        <v>0.81176470588235361</v>
      </c>
      <c r="T1363" s="77">
        <v>0.64765156884221375</v>
      </c>
      <c r="U1363" s="77">
        <v>0.50760262586142968</v>
      </c>
      <c r="V1363" s="77">
        <v>0.4429977336669883</v>
      </c>
      <c r="W1363" s="77">
        <v>0.8293615822944046</v>
      </c>
      <c r="X1363" s="77">
        <v>0.19701499050676818</v>
      </c>
      <c r="Y1363" s="77">
        <v>0.68602740281873031</v>
      </c>
      <c r="Z1363" s="77">
        <v>0.75428571428571434</v>
      </c>
      <c r="AA1363" s="77">
        <v>0.38107573252835519</v>
      </c>
      <c r="AB1363" s="77">
        <v>0.31428571428571428</v>
      </c>
      <c r="AC1363" s="77">
        <v>0.71578947368421053</v>
      </c>
      <c r="AD1363" s="76">
        <v>0.29824702232835554</v>
      </c>
      <c r="AE1363" s="77">
        <v>0.51674669956717767</v>
      </c>
      <c r="AF1363" s="77">
        <v>0.43419292908699725</v>
      </c>
      <c r="AG1363" s="77">
        <v>0.72970813736228368</v>
      </c>
      <c r="AH1363" s="77">
        <v>0.47530017976420902</v>
      </c>
      <c r="AI1363" s="77">
        <v>0.51318828640058634</v>
      </c>
      <c r="AJ1363" s="77">
        <v>0.72015655855222227</v>
      </c>
      <c r="AK1363" s="77">
        <v>0.34768072340703471</v>
      </c>
      <c r="AL1363" s="77">
        <v>0.71578947368421053</v>
      </c>
      <c r="AM1363" s="76">
        <v>0.41639555032751013</v>
      </c>
      <c r="AN1363" s="77">
        <v>0.57273220117569301</v>
      </c>
      <c r="AO1363" s="78">
        <v>0.59454225188115584</v>
      </c>
      <c r="AP1363" s="79">
        <v>0.52467047878583828</v>
      </c>
      <c r="AQ1363" s="70">
        <v>3</v>
      </c>
      <c r="AR1363" s="71">
        <v>3</v>
      </c>
      <c r="AS1363" s="71">
        <v>2</v>
      </c>
      <c r="AT1363" s="71">
        <v>0</v>
      </c>
      <c r="AU1363" s="71">
        <v>0</v>
      </c>
      <c r="AV1363" s="71" t="s">
        <v>3395</v>
      </c>
      <c r="AW1363" s="72" t="s">
        <v>3420</v>
      </c>
    </row>
    <row r="1364" spans="1:49">
      <c r="A1364" s="23" t="s">
        <v>5112</v>
      </c>
      <c r="B1364" s="23" t="s">
        <v>3748</v>
      </c>
      <c r="C1364" s="23" t="s">
        <v>3192</v>
      </c>
      <c r="D1364" s="24" t="s">
        <v>2647</v>
      </c>
      <c r="E1364" s="24" t="s">
        <v>2648</v>
      </c>
      <c r="F1364" s="24" t="s">
        <v>2649</v>
      </c>
      <c r="G1364" s="24" t="s">
        <v>2662</v>
      </c>
      <c r="H1364" s="76">
        <v>0.51920826864009917</v>
      </c>
      <c r="I1364" s="77">
        <v>0.2811172717485379</v>
      </c>
      <c r="J1364" s="77">
        <v>0.4243665639456411</v>
      </c>
      <c r="K1364" s="77">
        <v>3.5134981384896791E-2</v>
      </c>
      <c r="L1364" s="77">
        <v>0.38917479202502325</v>
      </c>
      <c r="M1364" s="77">
        <v>0.32147000104498102</v>
      </c>
      <c r="N1364" s="77">
        <v>0.57698942576015955</v>
      </c>
      <c r="O1364" s="77" t="s">
        <v>3395</v>
      </c>
      <c r="P1364" s="77">
        <v>0.83313284766549955</v>
      </c>
      <c r="Q1364" s="77">
        <v>0.75906992814281327</v>
      </c>
      <c r="R1364" s="77">
        <v>0.11495666109536802</v>
      </c>
      <c r="S1364" s="77">
        <v>0.81176470588235361</v>
      </c>
      <c r="T1364" s="77">
        <v>0.64765156884221375</v>
      </c>
      <c r="U1364" s="77">
        <v>0.52741668510798567</v>
      </c>
      <c r="V1364" s="77">
        <v>0.4429977336669883</v>
      </c>
      <c r="W1364" s="77">
        <v>0.7113638183197446</v>
      </c>
      <c r="X1364" s="77">
        <v>0.22202606207880582</v>
      </c>
      <c r="Y1364" s="77">
        <v>0.68602740281873031</v>
      </c>
      <c r="Z1364" s="77">
        <v>0.75428571428571434</v>
      </c>
      <c r="AA1364" s="77">
        <v>0.48841249554132188</v>
      </c>
      <c r="AB1364" s="77">
        <v>0.31428571428571428</v>
      </c>
      <c r="AC1364" s="77">
        <v>0.71578947368421053</v>
      </c>
      <c r="AD1364" s="76">
        <v>0.40823070144475943</v>
      </c>
      <c r="AE1364" s="77">
        <v>0.43118040957611203</v>
      </c>
      <c r="AF1364" s="77">
        <v>0.43701329461909066</v>
      </c>
      <c r="AG1364" s="77">
        <v>0.72970813736228368</v>
      </c>
      <c r="AH1364" s="77">
        <v>0.48520720938748696</v>
      </c>
      <c r="AI1364" s="77">
        <v>0.46669494019927521</v>
      </c>
      <c r="AJ1364" s="77">
        <v>0.72015655855222227</v>
      </c>
      <c r="AK1364" s="77">
        <v>0.40134910491351805</v>
      </c>
      <c r="AL1364" s="77">
        <v>0.71578947368421053</v>
      </c>
      <c r="AM1364" s="76">
        <v>0.42547480187998737</v>
      </c>
      <c r="AN1364" s="77">
        <v>0.56053676231634864</v>
      </c>
      <c r="AO1364" s="78">
        <v>0.61243171238331695</v>
      </c>
      <c r="AP1364" s="79">
        <v>0.5297260183261201</v>
      </c>
      <c r="AQ1364" s="70">
        <v>3</v>
      </c>
      <c r="AR1364" s="71">
        <v>3</v>
      </c>
      <c r="AS1364" s="71">
        <v>2</v>
      </c>
      <c r="AT1364" s="71">
        <v>0</v>
      </c>
      <c r="AU1364" s="71">
        <v>0</v>
      </c>
      <c r="AV1364" s="71" t="s">
        <v>3395</v>
      </c>
      <c r="AW1364" s="72" t="s">
        <v>3420</v>
      </c>
    </row>
    <row r="1365" spans="1:49">
      <c r="A1365" s="23" t="s">
        <v>5113</v>
      </c>
      <c r="B1365" s="23" t="s">
        <v>3748</v>
      </c>
      <c r="C1365" s="23" t="s">
        <v>3194</v>
      </c>
      <c r="D1365" s="24" t="s">
        <v>2647</v>
      </c>
      <c r="E1365" s="24" t="s">
        <v>2648</v>
      </c>
      <c r="F1365" s="24" t="s">
        <v>2649</v>
      </c>
      <c r="G1365" s="24" t="s">
        <v>2664</v>
      </c>
      <c r="H1365" s="76">
        <v>0.51920826864009917</v>
      </c>
      <c r="I1365" s="77">
        <v>0.23738024116007406</v>
      </c>
      <c r="J1365" s="77">
        <v>0.26764284731961868</v>
      </c>
      <c r="K1365" s="77">
        <v>7.0958237803104729E-2</v>
      </c>
      <c r="L1365" s="77">
        <v>0.35999753577249266</v>
      </c>
      <c r="M1365" s="77">
        <v>0.57109462688679802</v>
      </c>
      <c r="N1365" s="77">
        <v>0.75598296608729332</v>
      </c>
      <c r="O1365" s="77" t="s">
        <v>3395</v>
      </c>
      <c r="P1365" s="77">
        <v>0.36355002620607024</v>
      </c>
      <c r="Q1365" s="77">
        <v>0.59154705835343513</v>
      </c>
      <c r="R1365" s="77">
        <v>0.46192124888010755</v>
      </c>
      <c r="S1365" s="77">
        <v>0.81176470588235361</v>
      </c>
      <c r="T1365" s="77">
        <v>0.64765156884221375</v>
      </c>
      <c r="U1365" s="77">
        <v>0.54840765528592705</v>
      </c>
      <c r="V1365" s="77">
        <v>0.4429977336669883</v>
      </c>
      <c r="W1365" s="77">
        <v>0.73698073221427129</v>
      </c>
      <c r="X1365" s="77">
        <v>0.17745722753986504</v>
      </c>
      <c r="Y1365" s="77">
        <v>0.68602740281873031</v>
      </c>
      <c r="Z1365" s="77">
        <v>0.75428571428571434</v>
      </c>
      <c r="AA1365" s="77">
        <v>0.38107573252835519</v>
      </c>
      <c r="AB1365" s="77">
        <v>0.31428571428571428</v>
      </c>
      <c r="AC1365" s="77">
        <v>0.71578947368421053</v>
      </c>
      <c r="AD1365" s="76">
        <v>0.34141045237326395</v>
      </c>
      <c r="AE1365" s="77">
        <v>0.42431667855115174</v>
      </c>
      <c r="AF1365" s="77">
        <v>0.52673415361677134</v>
      </c>
      <c r="AG1365" s="77">
        <v>0.72970813736228368</v>
      </c>
      <c r="AH1365" s="77">
        <v>0.49570269447645765</v>
      </c>
      <c r="AI1365" s="77">
        <v>0.45721897987706817</v>
      </c>
      <c r="AJ1365" s="77">
        <v>0.72015655855222227</v>
      </c>
      <c r="AK1365" s="77">
        <v>0.34768072340703471</v>
      </c>
      <c r="AL1365" s="77">
        <v>0.71578947368421053</v>
      </c>
      <c r="AM1365" s="76">
        <v>0.43082042818039562</v>
      </c>
      <c r="AN1365" s="77">
        <v>0.56087660390526983</v>
      </c>
      <c r="AO1365" s="78">
        <v>0.59454225188115584</v>
      </c>
      <c r="AP1365" s="79">
        <v>0.5262430340236004</v>
      </c>
      <c r="AQ1365" s="70">
        <v>3</v>
      </c>
      <c r="AR1365" s="71">
        <v>3</v>
      </c>
      <c r="AS1365" s="71">
        <v>2</v>
      </c>
      <c r="AT1365" s="71">
        <v>0</v>
      </c>
      <c r="AU1365" s="71">
        <v>0</v>
      </c>
      <c r="AV1365" s="71" t="s">
        <v>3395</v>
      </c>
      <c r="AW1365" s="72" t="s">
        <v>3420</v>
      </c>
    </row>
    <row r="1366" spans="1:49">
      <c r="A1366" s="23" t="s">
        <v>5114</v>
      </c>
      <c r="B1366" s="23" t="s">
        <v>3748</v>
      </c>
      <c r="C1366" s="23" t="s">
        <v>3196</v>
      </c>
      <c r="D1366" s="24" t="s">
        <v>2647</v>
      </c>
      <c r="E1366" s="24" t="s">
        <v>2648</v>
      </c>
      <c r="F1366" s="24" t="s">
        <v>2669</v>
      </c>
      <c r="G1366" s="24" t="s">
        <v>2670</v>
      </c>
      <c r="H1366" s="76">
        <v>0.51766516746032099</v>
      </c>
      <c r="I1366" s="77">
        <v>0.50069122100889074</v>
      </c>
      <c r="J1366" s="77">
        <v>0.94257824128257273</v>
      </c>
      <c r="K1366" s="77">
        <v>0.53433657786252908</v>
      </c>
      <c r="L1366" s="77">
        <v>0.25343310474884134</v>
      </c>
      <c r="M1366" s="77">
        <v>1</v>
      </c>
      <c r="N1366" s="77">
        <v>0.94762201709410943</v>
      </c>
      <c r="O1366" s="77" t="s">
        <v>3395</v>
      </c>
      <c r="P1366" s="77">
        <v>0.54456430968537894</v>
      </c>
      <c r="Q1366" s="77">
        <v>0.60218399623208019</v>
      </c>
      <c r="R1366" s="77">
        <v>5.5566275361578932E-2</v>
      </c>
      <c r="S1366" s="77">
        <v>0.78823529411764737</v>
      </c>
      <c r="T1366" s="77">
        <v>0.4210134656272147</v>
      </c>
      <c r="U1366" s="77">
        <v>0.62339054897642576</v>
      </c>
      <c r="V1366" s="77">
        <v>0.45922690654122889</v>
      </c>
      <c r="W1366" s="77">
        <v>0.64307992580323103</v>
      </c>
      <c r="X1366" s="77">
        <v>0.6051213998935534</v>
      </c>
      <c r="Y1366" s="77">
        <v>0.53420280249952667</v>
      </c>
      <c r="Z1366" s="77">
        <v>0.81142857142857139</v>
      </c>
      <c r="AA1366" s="77">
        <v>0.42567122374635169</v>
      </c>
      <c r="AB1366" s="77">
        <v>0.31428571428571428</v>
      </c>
      <c r="AC1366" s="77">
        <v>0.71578947368421053</v>
      </c>
      <c r="AD1366" s="76">
        <v>0.65364487658392811</v>
      </c>
      <c r="AE1366" s="77">
        <v>0.65599120187817184</v>
      </c>
      <c r="AF1366" s="77">
        <v>0.32887513579682959</v>
      </c>
      <c r="AG1366" s="77">
        <v>0.60462437987243101</v>
      </c>
      <c r="AH1366" s="77">
        <v>0.54130872775882732</v>
      </c>
      <c r="AI1366" s="77">
        <v>0.62410066284839227</v>
      </c>
      <c r="AJ1366" s="77">
        <v>0.67281568696404903</v>
      </c>
      <c r="AK1366" s="77">
        <v>0.36997846901603298</v>
      </c>
      <c r="AL1366" s="77">
        <v>0.71578947368421053</v>
      </c>
      <c r="AM1366" s="76">
        <v>0.54617040475297651</v>
      </c>
      <c r="AN1366" s="77">
        <v>0.5900112568265502</v>
      </c>
      <c r="AO1366" s="78">
        <v>0.58619454322143083</v>
      </c>
      <c r="AP1366" s="79">
        <v>0.57395138268593682</v>
      </c>
      <c r="AQ1366" s="70">
        <v>3</v>
      </c>
      <c r="AR1366" s="71">
        <v>0</v>
      </c>
      <c r="AS1366" s="71">
        <v>0</v>
      </c>
      <c r="AT1366" s="71">
        <v>0</v>
      </c>
      <c r="AU1366" s="71">
        <v>0</v>
      </c>
      <c r="AV1366" s="71" t="s">
        <v>3395</v>
      </c>
      <c r="AW1366" s="72" t="s">
        <v>3420</v>
      </c>
    </row>
    <row r="1367" spans="1:49">
      <c r="A1367" s="23" t="s">
        <v>5115</v>
      </c>
      <c r="B1367" s="23" t="s">
        <v>3748</v>
      </c>
      <c r="C1367" s="23" t="s">
        <v>3198</v>
      </c>
      <c r="D1367" s="24" t="s">
        <v>2647</v>
      </c>
      <c r="E1367" s="24" t="s">
        <v>2648</v>
      </c>
      <c r="F1367" s="24" t="s">
        <v>2669</v>
      </c>
      <c r="G1367" s="24" t="s">
        <v>2674</v>
      </c>
      <c r="H1367" s="76">
        <v>0.51766516746032099</v>
      </c>
      <c r="I1367" s="77">
        <v>0.29562210975540271</v>
      </c>
      <c r="J1367" s="77">
        <v>0.59824684590217148</v>
      </c>
      <c r="K1367" s="77">
        <v>0.51328014576366265</v>
      </c>
      <c r="L1367" s="77">
        <v>0.30288843553145967</v>
      </c>
      <c r="M1367" s="77">
        <v>0.5514442560998376</v>
      </c>
      <c r="N1367" s="77">
        <v>0.68593435482587739</v>
      </c>
      <c r="O1367" s="77" t="s">
        <v>3395</v>
      </c>
      <c r="P1367" s="77">
        <v>0.49457355110685169</v>
      </c>
      <c r="Q1367" s="77">
        <v>0.60252258108257095</v>
      </c>
      <c r="R1367" s="77">
        <v>0</v>
      </c>
      <c r="S1367" s="77">
        <v>0.78823529411764737</v>
      </c>
      <c r="T1367" s="77">
        <v>0.4210134656272147</v>
      </c>
      <c r="U1367" s="77">
        <v>0.64594362165573627</v>
      </c>
      <c r="V1367" s="77">
        <v>0.45922690654122889</v>
      </c>
      <c r="W1367" s="77">
        <v>0.53592524118927554</v>
      </c>
      <c r="X1367" s="77">
        <v>0.55582930435250133</v>
      </c>
      <c r="Y1367" s="77">
        <v>0.53420280249952667</v>
      </c>
      <c r="Z1367" s="77">
        <v>0.81142857142857139</v>
      </c>
      <c r="AA1367" s="77">
        <v>0.42567122374635169</v>
      </c>
      <c r="AB1367" s="77">
        <v>0.31428571428571428</v>
      </c>
      <c r="AC1367" s="77">
        <v>0.71578947368421053</v>
      </c>
      <c r="AD1367" s="76">
        <v>0.47051137437263169</v>
      </c>
      <c r="AE1367" s="77">
        <v>0.50962414866553785</v>
      </c>
      <c r="AF1367" s="77">
        <v>0.30126129054128548</v>
      </c>
      <c r="AG1367" s="77">
        <v>0.60462437987243101</v>
      </c>
      <c r="AH1367" s="77">
        <v>0.55258526409848252</v>
      </c>
      <c r="AI1367" s="77">
        <v>0.54587727277088849</v>
      </c>
      <c r="AJ1367" s="77">
        <v>0.67281568696404903</v>
      </c>
      <c r="AK1367" s="77">
        <v>0.36997846901603298</v>
      </c>
      <c r="AL1367" s="77">
        <v>0.71578947368421053</v>
      </c>
      <c r="AM1367" s="76">
        <v>0.42713227119315161</v>
      </c>
      <c r="AN1367" s="77">
        <v>0.56769563891393393</v>
      </c>
      <c r="AO1367" s="78">
        <v>0.58619454322143083</v>
      </c>
      <c r="AP1367" s="79">
        <v>0.52444529501847159</v>
      </c>
      <c r="AQ1367" s="70">
        <v>3</v>
      </c>
      <c r="AR1367" s="71">
        <v>0</v>
      </c>
      <c r="AS1367" s="71">
        <v>0</v>
      </c>
      <c r="AT1367" s="71">
        <v>0</v>
      </c>
      <c r="AU1367" s="71">
        <v>1</v>
      </c>
      <c r="AV1367" s="71" t="s">
        <v>3650</v>
      </c>
      <c r="AW1367" s="72" t="s">
        <v>3420</v>
      </c>
    </row>
    <row r="1368" spans="1:49">
      <c r="A1368" s="23" t="s">
        <v>5116</v>
      </c>
      <c r="B1368" s="23" t="s">
        <v>3748</v>
      </c>
      <c r="C1368" s="23" t="s">
        <v>3202</v>
      </c>
      <c r="D1368" s="24" t="s">
        <v>2647</v>
      </c>
      <c r="E1368" s="24" t="s">
        <v>2648</v>
      </c>
      <c r="F1368" s="24" t="s">
        <v>2669</v>
      </c>
      <c r="G1368" s="24" t="s">
        <v>2676</v>
      </c>
      <c r="H1368" s="76">
        <v>0.51766516746032099</v>
      </c>
      <c r="I1368" s="77">
        <v>0.50396963440359299</v>
      </c>
      <c r="J1368" s="77">
        <v>0.68287415268247065</v>
      </c>
      <c r="K1368" s="77">
        <v>0.56784681814488969</v>
      </c>
      <c r="L1368" s="77">
        <v>0.28733942749719582</v>
      </c>
      <c r="M1368" s="77">
        <v>0.51187286553167843</v>
      </c>
      <c r="N1368" s="77">
        <v>0.91130929741242062</v>
      </c>
      <c r="O1368" s="77" t="s">
        <v>3395</v>
      </c>
      <c r="P1368" s="77">
        <v>0.61180358628872833</v>
      </c>
      <c r="Q1368" s="77">
        <v>0.83640348548734222</v>
      </c>
      <c r="R1368" s="77">
        <v>9.0085949774791896E-2</v>
      </c>
      <c r="S1368" s="77">
        <v>0.78823529411764737</v>
      </c>
      <c r="T1368" s="77">
        <v>0.4210134656272147</v>
      </c>
      <c r="U1368" s="77">
        <v>0.68276108598821672</v>
      </c>
      <c r="V1368" s="77">
        <v>0.45922690654122889</v>
      </c>
      <c r="W1368" s="77">
        <v>0.67989278113888008</v>
      </c>
      <c r="X1368" s="77">
        <v>0.49273816586302643</v>
      </c>
      <c r="Y1368" s="77">
        <v>0.53420280249952667</v>
      </c>
      <c r="Z1368" s="77">
        <v>0.81142857142857139</v>
      </c>
      <c r="AA1368" s="77">
        <v>0.42567122374635169</v>
      </c>
      <c r="AB1368" s="77">
        <v>0.31428571428571428</v>
      </c>
      <c r="AC1368" s="77">
        <v>0.71578947368421053</v>
      </c>
      <c r="AD1368" s="76">
        <v>0.56816965151546162</v>
      </c>
      <c r="AE1368" s="77">
        <v>0.57803439897498265</v>
      </c>
      <c r="AF1368" s="77">
        <v>0.46324471763106706</v>
      </c>
      <c r="AG1368" s="77">
        <v>0.60462437987243101</v>
      </c>
      <c r="AH1368" s="77">
        <v>0.5709939962647228</v>
      </c>
      <c r="AI1368" s="77">
        <v>0.58631547350095325</v>
      </c>
      <c r="AJ1368" s="77">
        <v>0.67281568696404903</v>
      </c>
      <c r="AK1368" s="77">
        <v>0.36997846901603298</v>
      </c>
      <c r="AL1368" s="77">
        <v>0.71578947368421053</v>
      </c>
      <c r="AM1368" s="76">
        <v>0.53648292270717046</v>
      </c>
      <c r="AN1368" s="77">
        <v>0.58731128321270243</v>
      </c>
      <c r="AO1368" s="78">
        <v>0.58619454322143083</v>
      </c>
      <c r="AP1368" s="79">
        <v>0.56974480999026311</v>
      </c>
      <c r="AQ1368" s="70">
        <v>3</v>
      </c>
      <c r="AR1368" s="71">
        <v>0</v>
      </c>
      <c r="AS1368" s="71">
        <v>0</v>
      </c>
      <c r="AT1368" s="71">
        <v>0</v>
      </c>
      <c r="AU1368" s="71">
        <v>0</v>
      </c>
      <c r="AV1368" s="71" t="s">
        <v>3395</v>
      </c>
      <c r="AW1368" s="72" t="s">
        <v>3420</v>
      </c>
    </row>
    <row r="1369" spans="1:49">
      <c r="A1369" s="23" t="s">
        <v>5117</v>
      </c>
      <c r="B1369" s="23" t="s">
        <v>3748</v>
      </c>
      <c r="C1369" s="23" t="s">
        <v>3204</v>
      </c>
      <c r="D1369" s="24" t="s">
        <v>2647</v>
      </c>
      <c r="E1369" s="24" t="s">
        <v>2648</v>
      </c>
      <c r="F1369" s="24" t="s">
        <v>2669</v>
      </c>
      <c r="G1369" s="24" t="s">
        <v>2678</v>
      </c>
      <c r="H1369" s="76">
        <v>0.51766516746032099</v>
      </c>
      <c r="I1369" s="77">
        <v>0.43752832949194181</v>
      </c>
      <c r="J1369" s="77">
        <v>0.76461452864715973</v>
      </c>
      <c r="K1369" s="77">
        <v>0.42976161832718518</v>
      </c>
      <c r="L1369" s="77">
        <v>0.33683879686466067</v>
      </c>
      <c r="M1369" s="77">
        <v>0.89189537695633059</v>
      </c>
      <c r="N1369" s="77">
        <v>0.72876393264841532</v>
      </c>
      <c r="O1369" s="77" t="s">
        <v>3395</v>
      </c>
      <c r="P1369" s="77">
        <v>0.5</v>
      </c>
      <c r="Q1369" s="77">
        <v>0.46365962088998713</v>
      </c>
      <c r="R1369" s="77">
        <v>0</v>
      </c>
      <c r="S1369" s="77">
        <v>0.78823529411764737</v>
      </c>
      <c r="T1369" s="77">
        <v>0.4210134656272147</v>
      </c>
      <c r="U1369" s="77">
        <v>0.60549216119835136</v>
      </c>
      <c r="V1369" s="77">
        <v>0.45922690654122889</v>
      </c>
      <c r="W1369" s="77">
        <v>0.61984336255880901</v>
      </c>
      <c r="X1369" s="77">
        <v>0.56045947203610647</v>
      </c>
      <c r="Y1369" s="77">
        <v>0.53420280249952667</v>
      </c>
      <c r="Z1369" s="77">
        <v>0.81142857142857139</v>
      </c>
      <c r="AA1369" s="77">
        <v>0.38989230274202946</v>
      </c>
      <c r="AB1369" s="77">
        <v>0.31428571428571428</v>
      </c>
      <c r="AC1369" s="77">
        <v>0.71578947368421053</v>
      </c>
      <c r="AD1369" s="76">
        <v>0.57326934186647416</v>
      </c>
      <c r="AE1369" s="77">
        <v>0.5774519449593184</v>
      </c>
      <c r="AF1369" s="77">
        <v>0.23182981044499357</v>
      </c>
      <c r="AG1369" s="77">
        <v>0.60462437987243101</v>
      </c>
      <c r="AH1369" s="77">
        <v>0.53235953386979018</v>
      </c>
      <c r="AI1369" s="77">
        <v>0.59015141729745779</v>
      </c>
      <c r="AJ1369" s="77">
        <v>0.67281568696404903</v>
      </c>
      <c r="AK1369" s="77">
        <v>0.35208900851387187</v>
      </c>
      <c r="AL1369" s="77">
        <v>0.71578947368421053</v>
      </c>
      <c r="AM1369" s="76">
        <v>0.46085036575692873</v>
      </c>
      <c r="AN1369" s="77">
        <v>0.5757117770132264</v>
      </c>
      <c r="AO1369" s="78">
        <v>0.58023138972071042</v>
      </c>
      <c r="AP1369" s="79">
        <v>0.5374392403723196</v>
      </c>
      <c r="AQ1369" s="70">
        <v>3</v>
      </c>
      <c r="AR1369" s="71">
        <v>3</v>
      </c>
      <c r="AS1369" s="71">
        <v>0</v>
      </c>
      <c r="AT1369" s="71">
        <v>0</v>
      </c>
      <c r="AU1369" s="71">
        <v>0</v>
      </c>
      <c r="AV1369" s="71" t="s">
        <v>3395</v>
      </c>
      <c r="AW1369" s="72" t="s">
        <v>3420</v>
      </c>
    </row>
    <row r="1370" spans="1:49">
      <c r="A1370" s="23" t="s">
        <v>5118</v>
      </c>
      <c r="B1370" s="23" t="s">
        <v>3748</v>
      </c>
      <c r="C1370" s="23" t="s">
        <v>3206</v>
      </c>
      <c r="D1370" s="24" t="s">
        <v>2647</v>
      </c>
      <c r="E1370" s="24" t="s">
        <v>2648</v>
      </c>
      <c r="F1370" s="24" t="s">
        <v>2669</v>
      </c>
      <c r="G1370" s="24" t="s">
        <v>2680</v>
      </c>
      <c r="H1370" s="76">
        <v>0.51766516746032099</v>
      </c>
      <c r="I1370" s="77">
        <v>0.21263451239428088</v>
      </c>
      <c r="J1370" s="77">
        <v>0</v>
      </c>
      <c r="K1370" s="77">
        <v>0.2662889124068285</v>
      </c>
      <c r="L1370" s="77">
        <v>0.36372604670517328</v>
      </c>
      <c r="M1370" s="77">
        <v>0.64928213813051294</v>
      </c>
      <c r="N1370" s="77">
        <v>0.41859633408761193</v>
      </c>
      <c r="O1370" s="77" t="s">
        <v>3395</v>
      </c>
      <c r="P1370" s="77">
        <v>0.22829256499813538</v>
      </c>
      <c r="Q1370" s="77">
        <v>0.86751229270806296</v>
      </c>
      <c r="R1370" s="77">
        <v>8.8033979754920777E-2</v>
      </c>
      <c r="S1370" s="77">
        <v>0.78823529411764737</v>
      </c>
      <c r="T1370" s="77">
        <v>0.4210134656272147</v>
      </c>
      <c r="U1370" s="77">
        <v>0.6604392996448073</v>
      </c>
      <c r="V1370" s="77">
        <v>0.45922690654122889</v>
      </c>
      <c r="W1370" s="77">
        <v>0.83794040236424172</v>
      </c>
      <c r="X1370" s="77">
        <v>0.64022738026713011</v>
      </c>
      <c r="Y1370" s="77">
        <v>0.53420280249952667</v>
      </c>
      <c r="Z1370" s="77">
        <v>0.81142857142857139</v>
      </c>
      <c r="AA1370" s="77">
        <v>0.38989230274202946</v>
      </c>
      <c r="AB1370" s="77">
        <v>0.31428571428571428</v>
      </c>
      <c r="AC1370" s="77">
        <v>0.71578947368421053</v>
      </c>
      <c r="AD1370" s="76">
        <v>0.24343322661820063</v>
      </c>
      <c r="AE1370" s="77">
        <v>0.38523719926565236</v>
      </c>
      <c r="AF1370" s="77">
        <v>0.47777313623149187</v>
      </c>
      <c r="AG1370" s="77">
        <v>0.60462437987243101</v>
      </c>
      <c r="AH1370" s="77">
        <v>0.55983310309301815</v>
      </c>
      <c r="AI1370" s="77">
        <v>0.73908389131568586</v>
      </c>
      <c r="AJ1370" s="77">
        <v>0.67281568696404903</v>
      </c>
      <c r="AK1370" s="77">
        <v>0.35208900851387187</v>
      </c>
      <c r="AL1370" s="77">
        <v>0.71578947368421053</v>
      </c>
      <c r="AM1370" s="76">
        <v>0.368814520705115</v>
      </c>
      <c r="AN1370" s="77">
        <v>0.634513791427045</v>
      </c>
      <c r="AO1370" s="78">
        <v>0.58023138972071042</v>
      </c>
      <c r="AP1370" s="79">
        <v>0.52091891240047283</v>
      </c>
      <c r="AQ1370" s="70">
        <v>3</v>
      </c>
      <c r="AR1370" s="71">
        <v>0</v>
      </c>
      <c r="AS1370" s="71">
        <v>2</v>
      </c>
      <c r="AT1370" s="71">
        <v>0</v>
      </c>
      <c r="AU1370" s="71">
        <v>0</v>
      </c>
      <c r="AV1370" s="71" t="s">
        <v>3395</v>
      </c>
      <c r="AW1370" s="72" t="s">
        <v>3420</v>
      </c>
    </row>
    <row r="1371" spans="1:49">
      <c r="A1371" s="23" t="s">
        <v>5119</v>
      </c>
      <c r="B1371" s="23" t="s">
        <v>3748</v>
      </c>
      <c r="C1371" s="23" t="s">
        <v>3208</v>
      </c>
      <c r="D1371" s="24" t="s">
        <v>2647</v>
      </c>
      <c r="E1371" s="24" t="s">
        <v>2648</v>
      </c>
      <c r="F1371" s="24" t="s">
        <v>2669</v>
      </c>
      <c r="G1371" s="24" t="s">
        <v>2682</v>
      </c>
      <c r="H1371" s="76">
        <v>0.51766516746032099</v>
      </c>
      <c r="I1371" s="77">
        <v>0.49031815257649897</v>
      </c>
      <c r="J1371" s="77">
        <v>0.84161259345825057</v>
      </c>
      <c r="K1371" s="77">
        <v>0.45423525373187834</v>
      </c>
      <c r="L1371" s="77">
        <v>0.3031187912060414</v>
      </c>
      <c r="M1371" s="77">
        <v>0.82446784938547746</v>
      </c>
      <c r="N1371" s="77">
        <v>0.95109034218032917</v>
      </c>
      <c r="O1371" s="77" t="s">
        <v>3395</v>
      </c>
      <c r="P1371" s="77">
        <v>0.61270406003694688</v>
      </c>
      <c r="Q1371" s="77">
        <v>0.90870873565367005</v>
      </c>
      <c r="R1371" s="77">
        <v>2.6616233163864109E-2</v>
      </c>
      <c r="S1371" s="77">
        <v>0.78823529411764737</v>
      </c>
      <c r="T1371" s="77">
        <v>0.4210134656272147</v>
      </c>
      <c r="U1371" s="77">
        <v>0.62801663734494373</v>
      </c>
      <c r="V1371" s="77">
        <v>0.45922690654122889</v>
      </c>
      <c r="W1371" s="77">
        <v>0.63438903145013681</v>
      </c>
      <c r="X1371" s="77">
        <v>0.48578556486510516</v>
      </c>
      <c r="Y1371" s="77">
        <v>0.53420280249952667</v>
      </c>
      <c r="Z1371" s="77">
        <v>0.81142857142857139</v>
      </c>
      <c r="AA1371" s="77">
        <v>0.42567122374635169</v>
      </c>
      <c r="AB1371" s="77">
        <v>0.31428571428571428</v>
      </c>
      <c r="AC1371" s="77">
        <v>0.71578947368421053</v>
      </c>
      <c r="AD1371" s="76">
        <v>0.61653197116502356</v>
      </c>
      <c r="AE1371" s="77">
        <v>0.62912325930813462</v>
      </c>
      <c r="AF1371" s="77">
        <v>0.46766248440876707</v>
      </c>
      <c r="AG1371" s="77">
        <v>0.60462437987243101</v>
      </c>
      <c r="AH1371" s="77">
        <v>0.54362177194308625</v>
      </c>
      <c r="AI1371" s="77">
        <v>0.56008729815762104</v>
      </c>
      <c r="AJ1371" s="77">
        <v>0.67281568696404903</v>
      </c>
      <c r="AK1371" s="77">
        <v>0.36997846901603298</v>
      </c>
      <c r="AL1371" s="77">
        <v>0.71578947368421053</v>
      </c>
      <c r="AM1371" s="76">
        <v>0.57110590496064173</v>
      </c>
      <c r="AN1371" s="77">
        <v>0.56944448332437947</v>
      </c>
      <c r="AO1371" s="78">
        <v>0.58619454322143083</v>
      </c>
      <c r="AP1371" s="79">
        <v>0.57555712775332735</v>
      </c>
      <c r="AQ1371" s="70">
        <v>3</v>
      </c>
      <c r="AR1371" s="71">
        <v>0</v>
      </c>
      <c r="AS1371" s="71">
        <v>1</v>
      </c>
      <c r="AT1371" s="71">
        <v>0</v>
      </c>
      <c r="AU1371" s="71">
        <v>0</v>
      </c>
      <c r="AV1371" s="71" t="s">
        <v>3395</v>
      </c>
      <c r="AW1371" s="72" t="s">
        <v>3420</v>
      </c>
    </row>
    <row r="1372" spans="1:49">
      <c r="A1372" s="23" t="s">
        <v>5120</v>
      </c>
      <c r="B1372" s="23" t="s">
        <v>3748</v>
      </c>
      <c r="C1372" s="23" t="s">
        <v>3211</v>
      </c>
      <c r="D1372" s="24" t="s">
        <v>2647</v>
      </c>
      <c r="E1372" s="24" t="s">
        <v>2648</v>
      </c>
      <c r="F1372" s="24" t="s">
        <v>2669</v>
      </c>
      <c r="G1372" s="24" t="s">
        <v>2684</v>
      </c>
      <c r="H1372" s="76">
        <v>0.51766516746032099</v>
      </c>
      <c r="I1372" s="77">
        <v>0.41896959868630446</v>
      </c>
      <c r="J1372" s="77">
        <v>0.70750452076119408</v>
      </c>
      <c r="K1372" s="77">
        <v>0.26898067388426916</v>
      </c>
      <c r="L1372" s="77">
        <v>0.35287900449913562</v>
      </c>
      <c r="M1372" s="77">
        <v>0.83924550064421788</v>
      </c>
      <c r="N1372" s="77">
        <v>0.83668577239430086</v>
      </c>
      <c r="O1372" s="77" t="s">
        <v>3395</v>
      </c>
      <c r="P1372" s="77">
        <v>0.47341418833179338</v>
      </c>
      <c r="Q1372" s="77">
        <v>0.73344160576637685</v>
      </c>
      <c r="R1372" s="77">
        <v>0.25562282358063992</v>
      </c>
      <c r="S1372" s="77">
        <v>0.78823529411764737</v>
      </c>
      <c r="T1372" s="77">
        <v>0.4210134656272147</v>
      </c>
      <c r="U1372" s="77">
        <v>0.57654046876776832</v>
      </c>
      <c r="V1372" s="77">
        <v>0.45922690654122889</v>
      </c>
      <c r="W1372" s="77">
        <v>0.66569573767355594</v>
      </c>
      <c r="X1372" s="77">
        <v>0.38361483119633533</v>
      </c>
      <c r="Y1372" s="77">
        <v>0.53420280249952667</v>
      </c>
      <c r="Z1372" s="77">
        <v>0.81142857142857139</v>
      </c>
      <c r="AA1372" s="77">
        <v>0.38989230274202946</v>
      </c>
      <c r="AB1372" s="77">
        <v>0.31428571428571428</v>
      </c>
      <c r="AC1372" s="77">
        <v>0.71578947368421053</v>
      </c>
      <c r="AD1372" s="76">
        <v>0.54804642896927314</v>
      </c>
      <c r="AE1372" s="77">
        <v>0.55424102795074337</v>
      </c>
      <c r="AF1372" s="77">
        <v>0.49453221467350839</v>
      </c>
      <c r="AG1372" s="77">
        <v>0.60462437987243101</v>
      </c>
      <c r="AH1372" s="77">
        <v>0.51788368765449855</v>
      </c>
      <c r="AI1372" s="77">
        <v>0.52465528443494569</v>
      </c>
      <c r="AJ1372" s="77">
        <v>0.67281568696404903</v>
      </c>
      <c r="AK1372" s="77">
        <v>0.35208900851387187</v>
      </c>
      <c r="AL1372" s="77">
        <v>0.71578947368421053</v>
      </c>
      <c r="AM1372" s="76">
        <v>0.53227322386450826</v>
      </c>
      <c r="AN1372" s="77">
        <v>0.54905445065395841</v>
      </c>
      <c r="AO1372" s="78">
        <v>0.58023138972071042</v>
      </c>
      <c r="AP1372" s="79">
        <v>0.55367616658090013</v>
      </c>
      <c r="AQ1372" s="70">
        <v>3</v>
      </c>
      <c r="AR1372" s="71">
        <v>3</v>
      </c>
      <c r="AS1372" s="71">
        <v>2</v>
      </c>
      <c r="AT1372" s="71">
        <v>0</v>
      </c>
      <c r="AU1372" s="71">
        <v>0</v>
      </c>
      <c r="AV1372" s="71" t="s">
        <v>3395</v>
      </c>
      <c r="AW1372" s="72" t="s">
        <v>3420</v>
      </c>
    </row>
    <row r="1373" spans="1:49">
      <c r="A1373" s="23" t="s">
        <v>5121</v>
      </c>
      <c r="B1373" s="23" t="s">
        <v>3748</v>
      </c>
      <c r="C1373" s="23" t="s">
        <v>3213</v>
      </c>
      <c r="D1373" s="24" t="s">
        <v>2647</v>
      </c>
      <c r="E1373" s="24" t="s">
        <v>2648</v>
      </c>
      <c r="F1373" s="24" t="s">
        <v>2689</v>
      </c>
      <c r="G1373" s="24" t="s">
        <v>2690</v>
      </c>
      <c r="H1373" s="76">
        <v>0.52873844531636949</v>
      </c>
      <c r="I1373" s="77">
        <v>0.10612926469354199</v>
      </c>
      <c r="J1373" s="77">
        <v>0.30566575751751213</v>
      </c>
      <c r="K1373" s="77">
        <v>0.19735568376426671</v>
      </c>
      <c r="L1373" s="77">
        <v>0.26654061689292219</v>
      </c>
      <c r="M1373" s="77">
        <v>0</v>
      </c>
      <c r="N1373" s="77">
        <v>0.43952544698565593</v>
      </c>
      <c r="O1373" s="77" t="s">
        <v>3395</v>
      </c>
      <c r="P1373" s="77">
        <v>0.37113443931711787</v>
      </c>
      <c r="Q1373" s="77">
        <v>0.70310593721469794</v>
      </c>
      <c r="R1373" s="77">
        <v>0.22893482273851715</v>
      </c>
      <c r="S1373" s="77">
        <v>0.63529411764705945</v>
      </c>
      <c r="T1373" s="77">
        <v>0.24397590361445781</v>
      </c>
      <c r="U1373" s="77">
        <v>0.7223943756802812</v>
      </c>
      <c r="V1373" s="77">
        <v>0.34660995813652384</v>
      </c>
      <c r="W1373" s="77">
        <v>0.33706122859745202</v>
      </c>
      <c r="X1373" s="77">
        <v>0.11446408201723879</v>
      </c>
      <c r="Y1373" s="77">
        <v>0.28634660643276444</v>
      </c>
      <c r="Z1373" s="77">
        <v>0.67428571428571438</v>
      </c>
      <c r="AA1373" s="77">
        <v>0.46451909218121157</v>
      </c>
      <c r="AB1373" s="77">
        <v>0.31428571428571428</v>
      </c>
      <c r="AC1373" s="77">
        <v>0.71578947368421053</v>
      </c>
      <c r="AD1373" s="76">
        <v>0.31351115584247452</v>
      </c>
      <c r="AE1373" s="77">
        <v>0.25491123739199251</v>
      </c>
      <c r="AF1373" s="77">
        <v>0.46602037997660756</v>
      </c>
      <c r="AG1373" s="77">
        <v>0.4396350106307586</v>
      </c>
      <c r="AH1373" s="77">
        <v>0.53450216690840247</v>
      </c>
      <c r="AI1373" s="77">
        <v>0.22576265530734541</v>
      </c>
      <c r="AJ1373" s="77">
        <v>0.48031616035923941</v>
      </c>
      <c r="AK1373" s="77">
        <v>0.38940240323346292</v>
      </c>
      <c r="AL1373" s="77">
        <v>0.71578947368421053</v>
      </c>
      <c r="AM1373" s="76">
        <v>0.34481425773702484</v>
      </c>
      <c r="AN1373" s="77">
        <v>0.39996661094883551</v>
      </c>
      <c r="AO1373" s="78">
        <v>0.52850267909230431</v>
      </c>
      <c r="AP1373" s="79">
        <v>0.42107397888996473</v>
      </c>
      <c r="AQ1373" s="70">
        <v>3</v>
      </c>
      <c r="AR1373" s="71">
        <v>0</v>
      </c>
      <c r="AS1373" s="71">
        <v>0</v>
      </c>
      <c r="AT1373" s="71">
        <v>0</v>
      </c>
      <c r="AU1373" s="71">
        <v>0</v>
      </c>
      <c r="AV1373" s="71" t="s">
        <v>3395</v>
      </c>
      <c r="AW1373" s="72" t="s">
        <v>3420</v>
      </c>
    </row>
    <row r="1374" spans="1:49">
      <c r="A1374" s="23" t="s">
        <v>5122</v>
      </c>
      <c r="B1374" s="23" t="s">
        <v>3748</v>
      </c>
      <c r="C1374" s="23" t="s">
        <v>3215</v>
      </c>
      <c r="D1374" s="24" t="s">
        <v>2647</v>
      </c>
      <c r="E1374" s="24" t="s">
        <v>2648</v>
      </c>
      <c r="F1374" s="24" t="s">
        <v>2689</v>
      </c>
      <c r="G1374" s="24" t="s">
        <v>2692</v>
      </c>
      <c r="H1374" s="76">
        <v>0.52873844531636949</v>
      </c>
      <c r="I1374" s="77">
        <v>0.29846131520902591</v>
      </c>
      <c r="J1374" s="77">
        <v>0.35641471575502653</v>
      </c>
      <c r="K1374" s="77">
        <v>0.16631725904185579</v>
      </c>
      <c r="L1374" s="77">
        <v>0.28327866671804153</v>
      </c>
      <c r="M1374" s="77">
        <v>0.64983554182480252</v>
      </c>
      <c r="N1374" s="77">
        <v>0.74417016911973644</v>
      </c>
      <c r="O1374" s="77" t="s">
        <v>3395</v>
      </c>
      <c r="P1374" s="77">
        <v>0.44858576218224072</v>
      </c>
      <c r="Q1374" s="77">
        <v>0.59327254437735299</v>
      </c>
      <c r="R1374" s="77">
        <v>0.11511131553479444</v>
      </c>
      <c r="S1374" s="77">
        <v>0.63529411764705945</v>
      </c>
      <c r="T1374" s="77">
        <v>0.24397590361445781</v>
      </c>
      <c r="U1374" s="77">
        <v>0.6418575454675709</v>
      </c>
      <c r="V1374" s="77">
        <v>0.34660995813652384</v>
      </c>
      <c r="W1374" s="77">
        <v>0.65837152833274193</v>
      </c>
      <c r="X1374" s="77">
        <v>0.11598297300339488</v>
      </c>
      <c r="Y1374" s="77">
        <v>0.28634660643276444</v>
      </c>
      <c r="Z1374" s="77">
        <v>0.67428571428571438</v>
      </c>
      <c r="AA1374" s="77">
        <v>0.46451909218121157</v>
      </c>
      <c r="AB1374" s="77">
        <v>0.31428571428571428</v>
      </c>
      <c r="AC1374" s="77">
        <v>0.71578947368421053</v>
      </c>
      <c r="AD1374" s="76">
        <v>0.39453815876014064</v>
      </c>
      <c r="AE1374" s="77">
        <v>0.45843747977733545</v>
      </c>
      <c r="AF1374" s="77">
        <v>0.35419192995607374</v>
      </c>
      <c r="AG1374" s="77">
        <v>0.4396350106307586</v>
      </c>
      <c r="AH1374" s="77">
        <v>0.49423375180204737</v>
      </c>
      <c r="AI1374" s="77">
        <v>0.38717725066806841</v>
      </c>
      <c r="AJ1374" s="77">
        <v>0.48031616035923941</v>
      </c>
      <c r="AK1374" s="77">
        <v>0.38940240323346292</v>
      </c>
      <c r="AL1374" s="77">
        <v>0.71578947368421053</v>
      </c>
      <c r="AM1374" s="76">
        <v>0.40238918949784991</v>
      </c>
      <c r="AN1374" s="77">
        <v>0.44034867103362479</v>
      </c>
      <c r="AO1374" s="78">
        <v>0.52850267909230431</v>
      </c>
      <c r="AP1374" s="79">
        <v>0.45559630822966257</v>
      </c>
      <c r="AQ1374" s="70">
        <v>3</v>
      </c>
      <c r="AR1374" s="71">
        <v>0</v>
      </c>
      <c r="AS1374" s="71">
        <v>2</v>
      </c>
      <c r="AT1374" s="71">
        <v>0</v>
      </c>
      <c r="AU1374" s="71">
        <v>0</v>
      </c>
      <c r="AV1374" s="71" t="s">
        <v>3395</v>
      </c>
      <c r="AW1374" s="72" t="s">
        <v>3420</v>
      </c>
    </row>
    <row r="1375" spans="1:49">
      <c r="A1375" s="23" t="s">
        <v>5123</v>
      </c>
      <c r="B1375" s="23" t="s">
        <v>3748</v>
      </c>
      <c r="C1375" s="23" t="s">
        <v>3217</v>
      </c>
      <c r="D1375" s="24" t="s">
        <v>2647</v>
      </c>
      <c r="E1375" s="24" t="s">
        <v>2648</v>
      </c>
      <c r="F1375" s="24" t="s">
        <v>2689</v>
      </c>
      <c r="G1375" s="24" t="s">
        <v>2694</v>
      </c>
      <c r="H1375" s="76">
        <v>0.52873844531636949</v>
      </c>
      <c r="I1375" s="77">
        <v>5.1899805059390125E-2</v>
      </c>
      <c r="J1375" s="77">
        <v>0.11612960433959801</v>
      </c>
      <c r="K1375" s="77">
        <v>0.59914928314371196</v>
      </c>
      <c r="L1375" s="77">
        <v>0.26198092956958469</v>
      </c>
      <c r="M1375" s="77">
        <v>0.56891603218716891</v>
      </c>
      <c r="N1375" s="77">
        <v>0.30527814170265177</v>
      </c>
      <c r="O1375" s="77" t="s">
        <v>3395</v>
      </c>
      <c r="P1375" s="77">
        <v>0.19613398881848615</v>
      </c>
      <c r="Q1375" s="77">
        <v>0.77866567212146054</v>
      </c>
      <c r="R1375" s="77">
        <v>1.6607719756124305E-2</v>
      </c>
      <c r="S1375" s="77">
        <v>0.63529411764705945</v>
      </c>
      <c r="T1375" s="77">
        <v>0.24397590361445781</v>
      </c>
      <c r="U1375" s="77">
        <v>0.59761716023059341</v>
      </c>
      <c r="V1375" s="77">
        <v>0.34660995813652384</v>
      </c>
      <c r="W1375" s="77">
        <v>0.68323203045582381</v>
      </c>
      <c r="X1375" s="77">
        <v>0.13419496589224134</v>
      </c>
      <c r="Y1375" s="77">
        <v>0.28634660643276444</v>
      </c>
      <c r="Z1375" s="77">
        <v>0.67428571428571438</v>
      </c>
      <c r="AA1375" s="77">
        <v>0.46451909218121157</v>
      </c>
      <c r="AB1375" s="77">
        <v>0.31428571428571428</v>
      </c>
      <c r="AC1375" s="77">
        <v>0.71578947368421053</v>
      </c>
      <c r="AD1375" s="76">
        <v>0.23225595157178591</v>
      </c>
      <c r="AE1375" s="77">
        <v>0.38629167508432072</v>
      </c>
      <c r="AF1375" s="77">
        <v>0.39763669593879242</v>
      </c>
      <c r="AG1375" s="77">
        <v>0.4396350106307586</v>
      </c>
      <c r="AH1375" s="77">
        <v>0.47211355918355863</v>
      </c>
      <c r="AI1375" s="77">
        <v>0.40871349817403257</v>
      </c>
      <c r="AJ1375" s="77">
        <v>0.48031616035923941</v>
      </c>
      <c r="AK1375" s="77">
        <v>0.38940240323346292</v>
      </c>
      <c r="AL1375" s="77">
        <v>0.71578947368421053</v>
      </c>
      <c r="AM1375" s="76">
        <v>0.33872810753163302</v>
      </c>
      <c r="AN1375" s="77">
        <v>0.44015402266278331</v>
      </c>
      <c r="AO1375" s="78">
        <v>0.52850267909230431</v>
      </c>
      <c r="AP1375" s="79">
        <v>0.43225448570398706</v>
      </c>
      <c r="AQ1375" s="70">
        <v>3</v>
      </c>
      <c r="AR1375" s="71">
        <v>0</v>
      </c>
      <c r="AS1375" s="71">
        <v>0</v>
      </c>
      <c r="AT1375" s="71">
        <v>0</v>
      </c>
      <c r="AU1375" s="71">
        <v>0</v>
      </c>
      <c r="AV1375" s="71" t="s">
        <v>3395</v>
      </c>
      <c r="AW1375" s="72" t="s">
        <v>3420</v>
      </c>
    </row>
    <row r="1376" spans="1:49">
      <c r="A1376" s="23" t="s">
        <v>5124</v>
      </c>
      <c r="B1376" s="23" t="s">
        <v>3748</v>
      </c>
      <c r="C1376" s="23" t="s">
        <v>3219</v>
      </c>
      <c r="D1376" s="24" t="s">
        <v>2647</v>
      </c>
      <c r="E1376" s="24" t="s">
        <v>2648</v>
      </c>
      <c r="F1376" s="24" t="s">
        <v>2689</v>
      </c>
      <c r="G1376" s="24" t="s">
        <v>2696</v>
      </c>
      <c r="H1376" s="76">
        <v>0.52873844531636949</v>
      </c>
      <c r="I1376" s="77">
        <v>0.39561301577750402</v>
      </c>
      <c r="J1376" s="77">
        <v>0.61500527850739073</v>
      </c>
      <c r="K1376" s="77">
        <v>0</v>
      </c>
      <c r="L1376" s="77">
        <v>0.29419346059307389</v>
      </c>
      <c r="M1376" s="77">
        <v>0.81503635883888792</v>
      </c>
      <c r="N1376" s="77">
        <v>0.94727448957707527</v>
      </c>
      <c r="O1376" s="77" t="s">
        <v>3395</v>
      </c>
      <c r="P1376" s="77">
        <v>0.59785501895979287</v>
      </c>
      <c r="Q1376" s="77">
        <v>0.61956969966405129</v>
      </c>
      <c r="R1376" s="77">
        <v>0.11095648263898364</v>
      </c>
      <c r="S1376" s="77">
        <v>0.63529411764705945</v>
      </c>
      <c r="T1376" s="77">
        <v>0.24397590361445781</v>
      </c>
      <c r="U1376" s="77">
        <v>0.58030353981852667</v>
      </c>
      <c r="V1376" s="77">
        <v>0.34660995813652384</v>
      </c>
      <c r="W1376" s="77">
        <v>0.79350149655412727</v>
      </c>
      <c r="X1376" s="77">
        <v>0.26387069213935044</v>
      </c>
      <c r="Y1376" s="77">
        <v>0.28634660643276444</v>
      </c>
      <c r="Z1376" s="77">
        <v>0.67428571428571438</v>
      </c>
      <c r="AA1376" s="77">
        <v>0.5002980131855338</v>
      </c>
      <c r="AB1376" s="77">
        <v>0.31428571428571428</v>
      </c>
      <c r="AC1376" s="77">
        <v>0.71578947368421053</v>
      </c>
      <c r="AD1376" s="76">
        <v>0.51311891320042136</v>
      </c>
      <c r="AE1376" s="77">
        <v>0.53087186559376609</v>
      </c>
      <c r="AF1376" s="77">
        <v>0.36526309115151745</v>
      </c>
      <c r="AG1376" s="77">
        <v>0.4396350106307586</v>
      </c>
      <c r="AH1376" s="77">
        <v>0.46345674897752526</v>
      </c>
      <c r="AI1376" s="77">
        <v>0.52868609434673886</v>
      </c>
      <c r="AJ1376" s="77">
        <v>0.48031616035923941</v>
      </c>
      <c r="AK1376" s="77">
        <v>0.40729186373562404</v>
      </c>
      <c r="AL1376" s="77">
        <v>0.71578947368421053</v>
      </c>
      <c r="AM1376" s="76">
        <v>0.46975128998190163</v>
      </c>
      <c r="AN1376" s="77">
        <v>0.47725928465167428</v>
      </c>
      <c r="AO1376" s="78">
        <v>0.5344658325930246</v>
      </c>
      <c r="AP1376" s="79">
        <v>0.49341302898476813</v>
      </c>
      <c r="AQ1376" s="70">
        <v>3</v>
      </c>
      <c r="AR1376" s="71">
        <v>0</v>
      </c>
      <c r="AS1376" s="71">
        <v>2</v>
      </c>
      <c r="AT1376" s="71">
        <v>0</v>
      </c>
      <c r="AU1376" s="71">
        <v>0</v>
      </c>
      <c r="AV1376" s="71" t="s">
        <v>3395</v>
      </c>
      <c r="AW1376" s="72" t="s">
        <v>3420</v>
      </c>
    </row>
    <row r="1377" spans="1:49">
      <c r="A1377" s="23" t="s">
        <v>5125</v>
      </c>
      <c r="B1377" s="23" t="s">
        <v>3748</v>
      </c>
      <c r="C1377" s="23" t="s">
        <v>3221</v>
      </c>
      <c r="D1377" s="24" t="s">
        <v>2647</v>
      </c>
      <c r="E1377" s="24" t="s">
        <v>2648</v>
      </c>
      <c r="F1377" s="24" t="s">
        <v>2689</v>
      </c>
      <c r="G1377" s="24" t="s">
        <v>2698</v>
      </c>
      <c r="H1377" s="76">
        <v>0.52873844531636949</v>
      </c>
      <c r="I1377" s="77">
        <v>0.32845998982873925</v>
      </c>
      <c r="J1377" s="77">
        <v>0.31251693181157586</v>
      </c>
      <c r="K1377" s="77">
        <v>0.37548520309995281</v>
      </c>
      <c r="L1377" s="77">
        <v>0.28247242185700566</v>
      </c>
      <c r="M1377" s="77">
        <v>0.81487260755044089</v>
      </c>
      <c r="N1377" s="77">
        <v>0.82689531351345935</v>
      </c>
      <c r="O1377" s="77" t="s">
        <v>3395</v>
      </c>
      <c r="P1377" s="77">
        <v>0.58576432452014737</v>
      </c>
      <c r="Q1377" s="77">
        <v>0.55794422092466234</v>
      </c>
      <c r="R1377" s="77">
        <v>0</v>
      </c>
      <c r="S1377" s="77">
        <v>0.63529411764705945</v>
      </c>
      <c r="T1377" s="77">
        <v>0.24397590361445781</v>
      </c>
      <c r="U1377" s="77">
        <v>0.60623186039255594</v>
      </c>
      <c r="V1377" s="77">
        <v>0.34660995813652384</v>
      </c>
      <c r="W1377" s="77">
        <v>0.70917288758657315</v>
      </c>
      <c r="X1377" s="77">
        <v>0.36605122510480526</v>
      </c>
      <c r="Y1377" s="77">
        <v>0.28634660643276444</v>
      </c>
      <c r="Z1377" s="77">
        <v>0.67428571428571438</v>
      </c>
      <c r="AA1377" s="77">
        <v>0.5002980131855338</v>
      </c>
      <c r="AB1377" s="77">
        <v>0.31428571428571428</v>
      </c>
      <c r="AC1377" s="77">
        <v>0.71578947368421053</v>
      </c>
      <c r="AD1377" s="76">
        <v>0.3899051223188949</v>
      </c>
      <c r="AE1377" s="77">
        <v>0.57709797410820118</v>
      </c>
      <c r="AF1377" s="77">
        <v>0.27897211046233117</v>
      </c>
      <c r="AG1377" s="77">
        <v>0.4396350106307586</v>
      </c>
      <c r="AH1377" s="77">
        <v>0.47642090926453989</v>
      </c>
      <c r="AI1377" s="77">
        <v>0.5376120563456892</v>
      </c>
      <c r="AJ1377" s="77">
        <v>0.48031616035923941</v>
      </c>
      <c r="AK1377" s="77">
        <v>0.40729186373562404</v>
      </c>
      <c r="AL1377" s="77">
        <v>0.71578947368421053</v>
      </c>
      <c r="AM1377" s="76">
        <v>0.41532506896314247</v>
      </c>
      <c r="AN1377" s="77">
        <v>0.48455599208032923</v>
      </c>
      <c r="AO1377" s="78">
        <v>0.5344658325930246</v>
      </c>
      <c r="AP1377" s="79">
        <v>0.47684440514378629</v>
      </c>
      <c r="AQ1377" s="70">
        <v>3</v>
      </c>
      <c r="AR1377" s="71">
        <v>0</v>
      </c>
      <c r="AS1377" s="71">
        <v>2</v>
      </c>
      <c r="AT1377" s="71">
        <v>0</v>
      </c>
      <c r="AU1377" s="71">
        <v>0</v>
      </c>
      <c r="AV1377" s="71" t="s">
        <v>3395</v>
      </c>
      <c r="AW1377" s="72" t="s">
        <v>3420</v>
      </c>
    </row>
    <row r="1378" spans="1:49">
      <c r="A1378" s="23" t="s">
        <v>5126</v>
      </c>
      <c r="B1378" s="23" t="s">
        <v>3748</v>
      </c>
      <c r="C1378" s="23" t="s">
        <v>3224</v>
      </c>
      <c r="D1378" s="24" t="s">
        <v>2708</v>
      </c>
      <c r="E1378" s="24" t="s">
        <v>2709</v>
      </c>
      <c r="F1378" s="24" t="s">
        <v>2710</v>
      </c>
      <c r="G1378" s="24" t="s">
        <v>2711</v>
      </c>
      <c r="H1378" s="76">
        <v>0.30276862836560337</v>
      </c>
      <c r="I1378" s="77">
        <v>0.64921683632145899</v>
      </c>
      <c r="J1378" s="77">
        <v>0.61578279785810053</v>
      </c>
      <c r="K1378" s="77">
        <v>0.19716392851209275</v>
      </c>
      <c r="L1378" s="77">
        <v>0.3920763965422685</v>
      </c>
      <c r="M1378" s="77">
        <v>0.15686828676462761</v>
      </c>
      <c r="N1378" s="77">
        <v>0.58011605194435667</v>
      </c>
      <c r="O1378" s="77" t="s">
        <v>3395</v>
      </c>
      <c r="P1378" s="77">
        <v>0.4229527344550556</v>
      </c>
      <c r="Q1378" s="77">
        <v>0.69192980864089015</v>
      </c>
      <c r="R1378" s="77">
        <v>9.5858479213281222E-2</v>
      </c>
      <c r="S1378" s="77">
        <v>0</v>
      </c>
      <c r="T1378" s="77">
        <v>0.15361445783132532</v>
      </c>
      <c r="U1378" s="77">
        <v>0.55982983053225954</v>
      </c>
      <c r="V1378" s="77">
        <v>0.31470364071786161</v>
      </c>
      <c r="W1378" s="77">
        <v>9.4572602689152838E-2</v>
      </c>
      <c r="X1378" s="77">
        <v>0.37251712770071066</v>
      </c>
      <c r="Y1378" s="77">
        <v>0.75146752508994497</v>
      </c>
      <c r="Z1378" s="77">
        <v>0.65714285714285714</v>
      </c>
      <c r="AA1378" s="77">
        <v>0.37777656622011235</v>
      </c>
      <c r="AB1378" s="77">
        <v>0.14586466165413531</v>
      </c>
      <c r="AC1378" s="77">
        <v>0.5473684210526315</v>
      </c>
      <c r="AD1378" s="76">
        <v>0.52258942084838766</v>
      </c>
      <c r="AE1378" s="77">
        <v>0.34983547964368022</v>
      </c>
      <c r="AF1378" s="77">
        <v>0.39389414392708566</v>
      </c>
      <c r="AG1378" s="77">
        <v>7.6807228915662662E-2</v>
      </c>
      <c r="AH1378" s="77">
        <v>0.43726673562506058</v>
      </c>
      <c r="AI1378" s="77">
        <v>0.23354486519493176</v>
      </c>
      <c r="AJ1378" s="77">
        <v>0.70430519111640111</v>
      </c>
      <c r="AK1378" s="77">
        <v>0.26182061393712386</v>
      </c>
      <c r="AL1378" s="77">
        <v>0.5473684210526315</v>
      </c>
      <c r="AM1378" s="76">
        <v>0.42210634813971781</v>
      </c>
      <c r="AN1378" s="77">
        <v>0.24920627657855168</v>
      </c>
      <c r="AO1378" s="78">
        <v>0.50449807536871882</v>
      </c>
      <c r="AP1378" s="79">
        <v>0.38386413021341348</v>
      </c>
      <c r="AQ1378" s="70">
        <v>3</v>
      </c>
      <c r="AR1378" s="71">
        <v>0</v>
      </c>
      <c r="AS1378" s="71">
        <v>2</v>
      </c>
      <c r="AT1378" s="71">
        <v>0</v>
      </c>
      <c r="AU1378" s="71">
        <v>0</v>
      </c>
      <c r="AV1378" s="71" t="s">
        <v>3395</v>
      </c>
      <c r="AW1378" s="72" t="s">
        <v>3419</v>
      </c>
    </row>
    <row r="1379" spans="1:49">
      <c r="A1379" s="23" t="s">
        <v>5127</v>
      </c>
      <c r="B1379" s="23" t="s">
        <v>3748</v>
      </c>
      <c r="C1379" s="23" t="s">
        <v>3226</v>
      </c>
      <c r="D1379" s="24" t="s">
        <v>2708</v>
      </c>
      <c r="E1379" s="24" t="s">
        <v>2709</v>
      </c>
      <c r="F1379" s="24" t="s">
        <v>2710</v>
      </c>
      <c r="G1379" s="24" t="s">
        <v>2713</v>
      </c>
      <c r="H1379" s="76">
        <v>0.30276862836560337</v>
      </c>
      <c r="I1379" s="77">
        <v>0.54879078587516517</v>
      </c>
      <c r="J1379" s="77">
        <v>0.20864453354764695</v>
      </c>
      <c r="K1379" s="77">
        <v>0</v>
      </c>
      <c r="L1379" s="77">
        <v>0.46969948370939757</v>
      </c>
      <c r="M1379" s="77">
        <v>0.45345267484000629</v>
      </c>
      <c r="N1379" s="77">
        <v>0.45742247149967147</v>
      </c>
      <c r="O1379" s="77" t="s">
        <v>3395</v>
      </c>
      <c r="P1379" s="77">
        <v>0.35072238764385022</v>
      </c>
      <c r="Q1379" s="77">
        <v>0.78835421429442887</v>
      </c>
      <c r="R1379" s="77">
        <v>0.14924836717975029</v>
      </c>
      <c r="S1379" s="77">
        <v>0</v>
      </c>
      <c r="T1379" s="77">
        <v>0.15361445783132532</v>
      </c>
      <c r="U1379" s="77">
        <v>0.53245853837224522</v>
      </c>
      <c r="V1379" s="77">
        <v>0.31470364071786161</v>
      </c>
      <c r="W1379" s="77">
        <v>0.76768667738486229</v>
      </c>
      <c r="X1379" s="77">
        <v>0.55122853455895104</v>
      </c>
      <c r="Y1379" s="77">
        <v>0.75146752508994497</v>
      </c>
      <c r="Z1379" s="77">
        <v>0.65714285714285714</v>
      </c>
      <c r="AA1379" s="77">
        <v>0.37777656622011235</v>
      </c>
      <c r="AB1379" s="77">
        <v>0.14586466165413531</v>
      </c>
      <c r="AC1379" s="77">
        <v>0.5473684210526315</v>
      </c>
      <c r="AD1379" s="76">
        <v>0.35340131592947183</v>
      </c>
      <c r="AE1379" s="77">
        <v>0.34625940353858509</v>
      </c>
      <c r="AF1379" s="77">
        <v>0.46880129073708959</v>
      </c>
      <c r="AG1379" s="77">
        <v>7.6807228915662662E-2</v>
      </c>
      <c r="AH1379" s="77">
        <v>0.42358108954505341</v>
      </c>
      <c r="AI1379" s="77">
        <v>0.65945760597190661</v>
      </c>
      <c r="AJ1379" s="77">
        <v>0.70430519111640111</v>
      </c>
      <c r="AK1379" s="77">
        <v>0.26182061393712386</v>
      </c>
      <c r="AL1379" s="77">
        <v>0.5473684210526315</v>
      </c>
      <c r="AM1379" s="76">
        <v>0.38948733673504882</v>
      </c>
      <c r="AN1379" s="77">
        <v>0.38661530814420758</v>
      </c>
      <c r="AO1379" s="78">
        <v>0.50449807536871882</v>
      </c>
      <c r="AP1379" s="79">
        <v>0.42519509984738485</v>
      </c>
      <c r="AQ1379" s="70">
        <v>3</v>
      </c>
      <c r="AR1379" s="71">
        <v>3</v>
      </c>
      <c r="AS1379" s="71">
        <v>1</v>
      </c>
      <c r="AT1379" s="71">
        <v>0</v>
      </c>
      <c r="AU1379" s="71">
        <v>0</v>
      </c>
      <c r="AV1379" s="71" t="s">
        <v>3395</v>
      </c>
      <c r="AW1379" s="72" t="s">
        <v>3419</v>
      </c>
    </row>
    <row r="1380" spans="1:49">
      <c r="A1380" s="23" t="s">
        <v>5128</v>
      </c>
      <c r="B1380" s="23" t="s">
        <v>3748</v>
      </c>
      <c r="C1380" s="23" t="s">
        <v>3228</v>
      </c>
      <c r="D1380" s="24" t="s">
        <v>2708</v>
      </c>
      <c r="E1380" s="24" t="s">
        <v>2709</v>
      </c>
      <c r="F1380" s="24" t="s">
        <v>2710</v>
      </c>
      <c r="G1380" s="24" t="s">
        <v>2717</v>
      </c>
      <c r="H1380" s="76">
        <v>0.30276862836560337</v>
      </c>
      <c r="I1380" s="77">
        <v>0.60251085974090168</v>
      </c>
      <c r="J1380" s="77">
        <v>0.41093159225510217</v>
      </c>
      <c r="K1380" s="77">
        <v>0</v>
      </c>
      <c r="L1380" s="77">
        <v>0.43565427003960416</v>
      </c>
      <c r="M1380" s="77">
        <v>0.46072085414055508</v>
      </c>
      <c r="N1380" s="77">
        <v>0.22973052967108826</v>
      </c>
      <c r="O1380" s="77" t="s">
        <v>3395</v>
      </c>
      <c r="P1380" s="77">
        <v>0.39694243823305558</v>
      </c>
      <c r="Q1380" s="77">
        <v>0.82534433471582735</v>
      </c>
      <c r="R1380" s="77">
        <v>0.42285658073864779</v>
      </c>
      <c r="S1380" s="77">
        <v>0</v>
      </c>
      <c r="T1380" s="77">
        <v>0.15361445783132532</v>
      </c>
      <c r="U1380" s="77">
        <v>0.52501387149572531</v>
      </c>
      <c r="V1380" s="77">
        <v>0.31470364071786161</v>
      </c>
      <c r="W1380" s="77">
        <v>0.68237936689357193</v>
      </c>
      <c r="X1380" s="77">
        <v>0.45300855067030132</v>
      </c>
      <c r="Y1380" s="77">
        <v>0.75146752508994497</v>
      </c>
      <c r="Z1380" s="77">
        <v>0.65714285714285714</v>
      </c>
      <c r="AA1380" s="77">
        <v>0.41355548722443458</v>
      </c>
      <c r="AB1380" s="77">
        <v>0.14586466165413531</v>
      </c>
      <c r="AC1380" s="77">
        <v>0.5473684210526315</v>
      </c>
      <c r="AD1380" s="76">
        <v>0.43873702678720239</v>
      </c>
      <c r="AE1380" s="77">
        <v>0.30460961841686063</v>
      </c>
      <c r="AF1380" s="77">
        <v>0.62410045772723755</v>
      </c>
      <c r="AG1380" s="77">
        <v>7.6807228915662662E-2</v>
      </c>
      <c r="AH1380" s="77">
        <v>0.41985875610679346</v>
      </c>
      <c r="AI1380" s="77">
        <v>0.56769395878193663</v>
      </c>
      <c r="AJ1380" s="77">
        <v>0.70430519111640111</v>
      </c>
      <c r="AK1380" s="77">
        <v>0.27971007443928497</v>
      </c>
      <c r="AL1380" s="77">
        <v>0.5473684210526315</v>
      </c>
      <c r="AM1380" s="76">
        <v>0.45581570097710022</v>
      </c>
      <c r="AN1380" s="77">
        <v>0.35478664793479758</v>
      </c>
      <c r="AO1380" s="78">
        <v>0.51046122886943923</v>
      </c>
      <c r="AP1380" s="79">
        <v>0.43788629199133955</v>
      </c>
      <c r="AQ1380" s="70">
        <v>3</v>
      </c>
      <c r="AR1380" s="71">
        <v>3</v>
      </c>
      <c r="AS1380" s="71">
        <v>2</v>
      </c>
      <c r="AT1380" s="71">
        <v>0</v>
      </c>
      <c r="AU1380" s="71">
        <v>0</v>
      </c>
      <c r="AV1380" s="71" t="s">
        <v>3395</v>
      </c>
      <c r="AW1380" s="72" t="s">
        <v>3419</v>
      </c>
    </row>
    <row r="1381" spans="1:49">
      <c r="A1381" s="23" t="s">
        <v>5129</v>
      </c>
      <c r="B1381" s="23" t="s">
        <v>3748</v>
      </c>
      <c r="C1381" s="23" t="s">
        <v>3230</v>
      </c>
      <c r="D1381" s="24" t="s">
        <v>2708</v>
      </c>
      <c r="E1381" s="24" t="s">
        <v>2709</v>
      </c>
      <c r="F1381" s="24" t="s">
        <v>2710</v>
      </c>
      <c r="G1381" s="24" t="s">
        <v>2719</v>
      </c>
      <c r="H1381" s="76">
        <v>0.30276862836560337</v>
      </c>
      <c r="I1381" s="77">
        <v>0.76111984017124623</v>
      </c>
      <c r="J1381" s="77">
        <v>0.3663045957557875</v>
      </c>
      <c r="K1381" s="77">
        <v>2.8573109064878865E-3</v>
      </c>
      <c r="L1381" s="77">
        <v>0.3817781428550871</v>
      </c>
      <c r="M1381" s="77">
        <v>0.8444036554216332</v>
      </c>
      <c r="N1381" s="77">
        <v>0.62199798645604076</v>
      </c>
      <c r="O1381" s="77" t="s">
        <v>3395</v>
      </c>
      <c r="P1381" s="77">
        <v>0.42886240857013164</v>
      </c>
      <c r="Q1381" s="77">
        <v>0.58486838086765514</v>
      </c>
      <c r="R1381" s="77">
        <v>2.7768570424055318E-2</v>
      </c>
      <c r="S1381" s="77">
        <v>0</v>
      </c>
      <c r="T1381" s="77">
        <v>0.15361445783132532</v>
      </c>
      <c r="U1381" s="77">
        <v>0.53163946056436806</v>
      </c>
      <c r="V1381" s="77">
        <v>0.31470364071786161</v>
      </c>
      <c r="W1381" s="77">
        <v>0.70086764964016413</v>
      </c>
      <c r="X1381" s="77">
        <v>0.48570227084328388</v>
      </c>
      <c r="Y1381" s="77">
        <v>0.75146752508994497</v>
      </c>
      <c r="Z1381" s="77">
        <v>0.65714285714285714</v>
      </c>
      <c r="AA1381" s="77">
        <v>0.37777656622011235</v>
      </c>
      <c r="AB1381" s="77">
        <v>0.14586466165413531</v>
      </c>
      <c r="AC1381" s="77">
        <v>0.5473684210526315</v>
      </c>
      <c r="AD1381" s="76">
        <v>0.47673102143087909</v>
      </c>
      <c r="AE1381" s="77">
        <v>0.45597990084187617</v>
      </c>
      <c r="AF1381" s="77">
        <v>0.30631847564585524</v>
      </c>
      <c r="AG1381" s="77">
        <v>7.6807228915662662E-2</v>
      </c>
      <c r="AH1381" s="77">
        <v>0.42317155064111484</v>
      </c>
      <c r="AI1381" s="77">
        <v>0.59328496024172406</v>
      </c>
      <c r="AJ1381" s="77">
        <v>0.70430519111640111</v>
      </c>
      <c r="AK1381" s="77">
        <v>0.26182061393712386</v>
      </c>
      <c r="AL1381" s="77">
        <v>0.5473684210526315</v>
      </c>
      <c r="AM1381" s="76">
        <v>0.41300979930620346</v>
      </c>
      <c r="AN1381" s="77">
        <v>0.36442124659950048</v>
      </c>
      <c r="AO1381" s="78">
        <v>0.50449807536871882</v>
      </c>
      <c r="AP1381" s="79">
        <v>0.42538264014464361</v>
      </c>
      <c r="AQ1381" s="70">
        <v>3</v>
      </c>
      <c r="AR1381" s="71">
        <v>0</v>
      </c>
      <c r="AS1381" s="71">
        <v>2</v>
      </c>
      <c r="AT1381" s="71">
        <v>0</v>
      </c>
      <c r="AU1381" s="71">
        <v>0</v>
      </c>
      <c r="AV1381" s="71" t="s">
        <v>3395</v>
      </c>
      <c r="AW1381" s="72" t="s">
        <v>3419</v>
      </c>
    </row>
    <row r="1382" spans="1:49">
      <c r="A1382" s="23" t="s">
        <v>5130</v>
      </c>
      <c r="B1382" s="23" t="s">
        <v>3748</v>
      </c>
      <c r="C1382" s="23" t="s">
        <v>3232</v>
      </c>
      <c r="D1382" s="24" t="s">
        <v>2708</v>
      </c>
      <c r="E1382" s="24" t="s">
        <v>2709</v>
      </c>
      <c r="F1382" s="24" t="s">
        <v>2710</v>
      </c>
      <c r="G1382" s="24" t="s">
        <v>2721</v>
      </c>
      <c r="H1382" s="76">
        <v>0.30276862836560337</v>
      </c>
      <c r="I1382" s="77">
        <v>0.81337487046384527</v>
      </c>
      <c r="J1382" s="77">
        <v>0.86250286281640065</v>
      </c>
      <c r="K1382" s="77">
        <v>6.2715936102817671E-2</v>
      </c>
      <c r="L1382" s="77">
        <v>0.42264256200918854</v>
      </c>
      <c r="M1382" s="77">
        <v>0.83766510075038503</v>
      </c>
      <c r="N1382" s="77">
        <v>0.77345892673201444</v>
      </c>
      <c r="O1382" s="77" t="s">
        <v>3395</v>
      </c>
      <c r="P1382" s="77">
        <v>0.37191166655893271</v>
      </c>
      <c r="Q1382" s="77">
        <v>0.67666833512571511</v>
      </c>
      <c r="R1382" s="77">
        <v>0</v>
      </c>
      <c r="S1382" s="77">
        <v>0</v>
      </c>
      <c r="T1382" s="77">
        <v>0.15361445783132532</v>
      </c>
      <c r="U1382" s="77">
        <v>0.55493083213933703</v>
      </c>
      <c r="V1382" s="77">
        <v>0.31470364071786161</v>
      </c>
      <c r="W1382" s="77">
        <v>0.75216371707637764</v>
      </c>
      <c r="X1382" s="77">
        <v>0.57811617144614302</v>
      </c>
      <c r="Y1382" s="77">
        <v>0.75146752508994497</v>
      </c>
      <c r="Z1382" s="77">
        <v>0.65714285714285714</v>
      </c>
      <c r="AA1382" s="77">
        <v>0.37777656622011235</v>
      </c>
      <c r="AB1382" s="77">
        <v>0.14586466165413531</v>
      </c>
      <c r="AC1382" s="77">
        <v>0.5473684210526315</v>
      </c>
      <c r="AD1382" s="76">
        <v>0.65954878721528309</v>
      </c>
      <c r="AE1382" s="77">
        <v>0.49367883843066773</v>
      </c>
      <c r="AF1382" s="77">
        <v>0.33833416756285756</v>
      </c>
      <c r="AG1382" s="77">
        <v>7.6807228915662662E-2</v>
      </c>
      <c r="AH1382" s="77">
        <v>0.43481723642859932</v>
      </c>
      <c r="AI1382" s="77">
        <v>0.66513994426126033</v>
      </c>
      <c r="AJ1382" s="77">
        <v>0.70430519111640111</v>
      </c>
      <c r="AK1382" s="77">
        <v>0.26182061393712386</v>
      </c>
      <c r="AL1382" s="77">
        <v>0.5473684210526315</v>
      </c>
      <c r="AM1382" s="76">
        <v>0.49718726440293609</v>
      </c>
      <c r="AN1382" s="77">
        <v>0.39225480320184075</v>
      </c>
      <c r="AO1382" s="78">
        <v>0.50449807536871882</v>
      </c>
      <c r="AP1382" s="79">
        <v>0.46314999769285026</v>
      </c>
      <c r="AQ1382" s="70">
        <v>3</v>
      </c>
      <c r="AR1382" s="71">
        <v>0</v>
      </c>
      <c r="AS1382" s="71">
        <v>0</v>
      </c>
      <c r="AT1382" s="71">
        <v>0</v>
      </c>
      <c r="AU1382" s="71">
        <v>0</v>
      </c>
      <c r="AV1382" s="71" t="s">
        <v>3395</v>
      </c>
      <c r="AW1382" s="72" t="s">
        <v>3419</v>
      </c>
    </row>
    <row r="1383" spans="1:49">
      <c r="A1383" s="23" t="s">
        <v>5131</v>
      </c>
      <c r="B1383" s="23" t="s">
        <v>3748</v>
      </c>
      <c r="C1383" s="23" t="s">
        <v>3234</v>
      </c>
      <c r="D1383" s="24" t="s">
        <v>2708</v>
      </c>
      <c r="E1383" s="24" t="s">
        <v>2709</v>
      </c>
      <c r="F1383" s="24" t="s">
        <v>2723</v>
      </c>
      <c r="G1383" s="24" t="s">
        <v>2724</v>
      </c>
      <c r="H1383" s="76">
        <v>0.24489615549128294</v>
      </c>
      <c r="I1383" s="77">
        <v>0.64776384433911627</v>
      </c>
      <c r="J1383" s="77">
        <v>0.46648028798079949</v>
      </c>
      <c r="K1383" s="77">
        <v>0.27618410838731366</v>
      </c>
      <c r="L1383" s="77">
        <v>0.37613876818835834</v>
      </c>
      <c r="M1383" s="77">
        <v>0.62225636607723511</v>
      </c>
      <c r="N1383" s="77">
        <v>0.5352395234964431</v>
      </c>
      <c r="O1383" s="77" t="s">
        <v>3395</v>
      </c>
      <c r="P1383" s="77">
        <v>3.7924545364204088E-4</v>
      </c>
      <c r="Q1383" s="77">
        <v>0.76962502332702232</v>
      </c>
      <c r="R1383" s="77">
        <v>0.10518020947306791</v>
      </c>
      <c r="S1383" s="77">
        <v>8.235294117647092E-2</v>
      </c>
      <c r="T1383" s="77">
        <v>6.7891888409251977E-2</v>
      </c>
      <c r="U1383" s="77">
        <v>0.54187235334639772</v>
      </c>
      <c r="V1383" s="77">
        <v>0.26485840333796573</v>
      </c>
      <c r="W1383" s="77">
        <v>0.67712274146190299</v>
      </c>
      <c r="X1383" s="77">
        <v>0.45712098884572194</v>
      </c>
      <c r="Y1383" s="77">
        <v>0.62770849676738716</v>
      </c>
      <c r="Z1383" s="77">
        <v>0</v>
      </c>
      <c r="AA1383" s="77">
        <v>0.42890706274294316</v>
      </c>
      <c r="AB1383" s="77">
        <v>0.14586466165413531</v>
      </c>
      <c r="AC1383" s="77">
        <v>0.5473684210526315</v>
      </c>
      <c r="AD1383" s="76">
        <v>0.45304676260373289</v>
      </c>
      <c r="AE1383" s="77">
        <v>0.36203960232059845</v>
      </c>
      <c r="AF1383" s="77">
        <v>0.43740261640004513</v>
      </c>
      <c r="AG1383" s="77">
        <v>7.5122414792861442E-2</v>
      </c>
      <c r="AH1383" s="77">
        <v>0.40336537834218172</v>
      </c>
      <c r="AI1383" s="77">
        <v>0.56712186515381247</v>
      </c>
      <c r="AJ1383" s="77">
        <v>0.31385424838369358</v>
      </c>
      <c r="AK1383" s="77">
        <v>0.28738586219853923</v>
      </c>
      <c r="AL1383" s="77">
        <v>0.5473684210526315</v>
      </c>
      <c r="AM1383" s="76">
        <v>0.41749632710812551</v>
      </c>
      <c r="AN1383" s="77">
        <v>0.34853655276295187</v>
      </c>
      <c r="AO1383" s="78">
        <v>0.38286951054495483</v>
      </c>
      <c r="AP1383" s="79">
        <v>0.38244879844319679</v>
      </c>
      <c r="AQ1383" s="70">
        <v>3</v>
      </c>
      <c r="AR1383" s="71">
        <v>1</v>
      </c>
      <c r="AS1383" s="71">
        <v>0</v>
      </c>
      <c r="AT1383" s="71">
        <v>0</v>
      </c>
      <c r="AU1383" s="71">
        <v>0</v>
      </c>
      <c r="AV1383" s="71" t="s">
        <v>3395</v>
      </c>
      <c r="AW1383" s="72" t="s">
        <v>3419</v>
      </c>
    </row>
    <row r="1384" spans="1:49">
      <c r="A1384" s="23" t="s">
        <v>5132</v>
      </c>
      <c r="B1384" s="23" t="s">
        <v>3748</v>
      </c>
      <c r="C1384" s="23" t="s">
        <v>3237</v>
      </c>
      <c r="D1384" s="24" t="s">
        <v>2708</v>
      </c>
      <c r="E1384" s="24" t="s">
        <v>2709</v>
      </c>
      <c r="F1384" s="24" t="s">
        <v>2723</v>
      </c>
      <c r="G1384" s="24" t="s">
        <v>2728</v>
      </c>
      <c r="H1384" s="76">
        <v>0.24489615549128294</v>
      </c>
      <c r="I1384" s="77">
        <v>0.67263667732289401</v>
      </c>
      <c r="J1384" s="77">
        <v>0.54285848830544869</v>
      </c>
      <c r="K1384" s="77">
        <v>4.823526055796945E-2</v>
      </c>
      <c r="L1384" s="77">
        <v>0.39741956741956669</v>
      </c>
      <c r="M1384" s="77">
        <v>0.51289731088606838</v>
      </c>
      <c r="N1384" s="77">
        <v>0.56647645481384767</v>
      </c>
      <c r="O1384" s="77" t="s">
        <v>3395</v>
      </c>
      <c r="P1384" s="77">
        <v>0.35345623927930359</v>
      </c>
      <c r="Q1384" s="77">
        <v>0.8184645503929715</v>
      </c>
      <c r="R1384" s="77">
        <v>4.4814086050549609E-2</v>
      </c>
      <c r="S1384" s="77">
        <v>8.235294117647092E-2</v>
      </c>
      <c r="T1384" s="77">
        <v>6.7891888409251977E-2</v>
      </c>
      <c r="U1384" s="77">
        <v>0.44687308639563916</v>
      </c>
      <c r="V1384" s="77">
        <v>0.26485840333796573</v>
      </c>
      <c r="W1384" s="77">
        <v>0.836824603498036</v>
      </c>
      <c r="X1384" s="77">
        <v>0.54770242096850896</v>
      </c>
      <c r="Y1384" s="77">
        <v>0.62770849676738716</v>
      </c>
      <c r="Z1384" s="77">
        <v>0</v>
      </c>
      <c r="AA1384" s="77">
        <v>0.42890706274294316</v>
      </c>
      <c r="AB1384" s="77">
        <v>0.14586466165413531</v>
      </c>
      <c r="AC1384" s="77">
        <v>0.5473684210526315</v>
      </c>
      <c r="AD1384" s="76">
        <v>0.48679710703987517</v>
      </c>
      <c r="AE1384" s="77">
        <v>0.37569696659135116</v>
      </c>
      <c r="AF1384" s="77">
        <v>0.43163931822176055</v>
      </c>
      <c r="AG1384" s="77">
        <v>7.5122414792861442E-2</v>
      </c>
      <c r="AH1384" s="77">
        <v>0.35586574486680245</v>
      </c>
      <c r="AI1384" s="77">
        <v>0.69226351223327254</v>
      </c>
      <c r="AJ1384" s="77">
        <v>0.31385424838369358</v>
      </c>
      <c r="AK1384" s="77">
        <v>0.28738586219853923</v>
      </c>
      <c r="AL1384" s="77">
        <v>0.5473684210526315</v>
      </c>
      <c r="AM1384" s="76">
        <v>0.43137779728432896</v>
      </c>
      <c r="AN1384" s="77">
        <v>0.37441722396431215</v>
      </c>
      <c r="AO1384" s="78">
        <v>0.38286951054495483</v>
      </c>
      <c r="AP1384" s="79">
        <v>0.39583418473536935</v>
      </c>
      <c r="AQ1384" s="70">
        <v>3</v>
      </c>
      <c r="AR1384" s="71">
        <v>3</v>
      </c>
      <c r="AS1384" s="71">
        <v>0</v>
      </c>
      <c r="AT1384" s="71">
        <v>0</v>
      </c>
      <c r="AU1384" s="71">
        <v>0</v>
      </c>
      <c r="AV1384" s="71" t="s">
        <v>3395</v>
      </c>
      <c r="AW1384" s="72" t="s">
        <v>3419</v>
      </c>
    </row>
    <row r="1385" spans="1:49">
      <c r="A1385" s="23" t="s">
        <v>5133</v>
      </c>
      <c r="B1385" s="23" t="s">
        <v>3748</v>
      </c>
      <c r="C1385" s="23" t="s">
        <v>3239</v>
      </c>
      <c r="D1385" s="24" t="s">
        <v>2708</v>
      </c>
      <c r="E1385" s="24" t="s">
        <v>2709</v>
      </c>
      <c r="F1385" s="24" t="s">
        <v>2723</v>
      </c>
      <c r="G1385" s="24" t="s">
        <v>2730</v>
      </c>
      <c r="H1385" s="76">
        <v>0.24489615549128294</v>
      </c>
      <c r="I1385" s="77">
        <v>0.66444464391030422</v>
      </c>
      <c r="J1385" s="77">
        <v>0.31783083800356354</v>
      </c>
      <c r="K1385" s="77">
        <v>0</v>
      </c>
      <c r="L1385" s="77">
        <v>0.43047221913858902</v>
      </c>
      <c r="M1385" s="77">
        <v>0.27263925874342088</v>
      </c>
      <c r="N1385" s="77">
        <v>0.59518560623215344</v>
      </c>
      <c r="O1385" s="77" t="s">
        <v>3395</v>
      </c>
      <c r="P1385" s="77">
        <v>0.12829468110180003</v>
      </c>
      <c r="Q1385" s="77">
        <v>0.75330448152297702</v>
      </c>
      <c r="R1385" s="77">
        <v>2.2465149975698248E-2</v>
      </c>
      <c r="S1385" s="77">
        <v>8.235294117647092E-2</v>
      </c>
      <c r="T1385" s="77">
        <v>6.7891888409251977E-2</v>
      </c>
      <c r="U1385" s="77">
        <v>0.44926181787926645</v>
      </c>
      <c r="V1385" s="77">
        <v>0.26485840333796573</v>
      </c>
      <c r="W1385" s="77">
        <v>0.70657605970401738</v>
      </c>
      <c r="X1385" s="77">
        <v>0.54795720268231562</v>
      </c>
      <c r="Y1385" s="77">
        <v>0.62770849676738716</v>
      </c>
      <c r="Z1385" s="77">
        <v>0</v>
      </c>
      <c r="AA1385" s="77">
        <v>0.42890706274294316</v>
      </c>
      <c r="AB1385" s="77">
        <v>0.14586466165413531</v>
      </c>
      <c r="AC1385" s="77">
        <v>0.5473684210526315</v>
      </c>
      <c r="AD1385" s="76">
        <v>0.40905721246838356</v>
      </c>
      <c r="AE1385" s="77">
        <v>0.2853183530431927</v>
      </c>
      <c r="AF1385" s="77">
        <v>0.38788481574933764</v>
      </c>
      <c r="AG1385" s="77">
        <v>7.5122414792861442E-2</v>
      </c>
      <c r="AH1385" s="77">
        <v>0.35706011060861609</v>
      </c>
      <c r="AI1385" s="77">
        <v>0.6272666311931665</v>
      </c>
      <c r="AJ1385" s="77">
        <v>0.31385424838369358</v>
      </c>
      <c r="AK1385" s="77">
        <v>0.28738586219853923</v>
      </c>
      <c r="AL1385" s="77">
        <v>0.5473684210526315</v>
      </c>
      <c r="AM1385" s="76">
        <v>0.36075346042030459</v>
      </c>
      <c r="AN1385" s="77">
        <v>0.35314971886488133</v>
      </c>
      <c r="AO1385" s="78">
        <v>0.38286951054495483</v>
      </c>
      <c r="AP1385" s="79">
        <v>0.36548346269130372</v>
      </c>
      <c r="AQ1385" s="70">
        <v>3</v>
      </c>
      <c r="AR1385" s="71">
        <v>3</v>
      </c>
      <c r="AS1385" s="71">
        <v>0</v>
      </c>
      <c r="AT1385" s="71">
        <v>0</v>
      </c>
      <c r="AU1385" s="71">
        <v>0</v>
      </c>
      <c r="AV1385" s="71" t="s">
        <v>3395</v>
      </c>
      <c r="AW1385" s="72" t="s">
        <v>3419</v>
      </c>
    </row>
    <row r="1386" spans="1:49">
      <c r="A1386" s="23" t="s">
        <v>5134</v>
      </c>
      <c r="B1386" s="23" t="s">
        <v>3748</v>
      </c>
      <c r="C1386" s="23" t="s">
        <v>3241</v>
      </c>
      <c r="D1386" s="24" t="s">
        <v>2708</v>
      </c>
      <c r="E1386" s="24" t="s">
        <v>2709</v>
      </c>
      <c r="F1386" s="24" t="s">
        <v>2723</v>
      </c>
      <c r="G1386" s="24" t="s">
        <v>2732</v>
      </c>
      <c r="H1386" s="76">
        <v>0.24489615549128294</v>
      </c>
      <c r="I1386" s="77">
        <v>0.70465778390275036</v>
      </c>
      <c r="J1386" s="77">
        <v>0.59146831398374955</v>
      </c>
      <c r="K1386" s="77">
        <v>0.25516789675604079</v>
      </c>
      <c r="L1386" s="77">
        <v>0.41983520710643457</v>
      </c>
      <c r="M1386" s="77">
        <v>0.40615957334996244</v>
      </c>
      <c r="N1386" s="77">
        <v>0.61497902824385564</v>
      </c>
      <c r="O1386" s="77" t="s">
        <v>3395</v>
      </c>
      <c r="P1386" s="77">
        <v>0.54594106519037577</v>
      </c>
      <c r="Q1386" s="77">
        <v>0.58925757971907178</v>
      </c>
      <c r="R1386" s="77">
        <v>5.0352523838968787E-2</v>
      </c>
      <c r="S1386" s="77">
        <v>8.235294117647092E-2</v>
      </c>
      <c r="T1386" s="77">
        <v>6.7891888409251977E-2</v>
      </c>
      <c r="U1386" s="77">
        <v>0.48196922775947543</v>
      </c>
      <c r="V1386" s="77">
        <v>0.26485840333796573</v>
      </c>
      <c r="W1386" s="77">
        <v>0.54342397535315623</v>
      </c>
      <c r="X1386" s="77">
        <v>0.23520448290385298</v>
      </c>
      <c r="Y1386" s="77">
        <v>0.62770849676738716</v>
      </c>
      <c r="Z1386" s="77">
        <v>0</v>
      </c>
      <c r="AA1386" s="77">
        <v>0.50046490475158767</v>
      </c>
      <c r="AB1386" s="77">
        <v>0.14586466165413531</v>
      </c>
      <c r="AC1386" s="77">
        <v>0.5473684210526315</v>
      </c>
      <c r="AD1386" s="76">
        <v>0.51367408445926099</v>
      </c>
      <c r="AE1386" s="77">
        <v>0.44841655412933379</v>
      </c>
      <c r="AF1386" s="77">
        <v>0.3198050517790203</v>
      </c>
      <c r="AG1386" s="77">
        <v>7.5122414792861442E-2</v>
      </c>
      <c r="AH1386" s="77">
        <v>0.37341381554872055</v>
      </c>
      <c r="AI1386" s="77">
        <v>0.38931422912850461</v>
      </c>
      <c r="AJ1386" s="77">
        <v>0.31385424838369358</v>
      </c>
      <c r="AK1386" s="77">
        <v>0.32316478320286146</v>
      </c>
      <c r="AL1386" s="77">
        <v>0.5473684210526315</v>
      </c>
      <c r="AM1386" s="76">
        <v>0.42729856345587169</v>
      </c>
      <c r="AN1386" s="77">
        <v>0.27928348649002888</v>
      </c>
      <c r="AO1386" s="78">
        <v>0.39479581754639553</v>
      </c>
      <c r="AP1386" s="79">
        <v>0.3641499496801055</v>
      </c>
      <c r="AQ1386" s="70">
        <v>3</v>
      </c>
      <c r="AR1386" s="71">
        <v>0</v>
      </c>
      <c r="AS1386" s="71">
        <v>0</v>
      </c>
      <c r="AT1386" s="71">
        <v>0</v>
      </c>
      <c r="AU1386" s="71">
        <v>0</v>
      </c>
      <c r="AV1386" s="71" t="s">
        <v>3395</v>
      </c>
      <c r="AW1386" s="72" t="s">
        <v>3419</v>
      </c>
    </row>
    <row r="1387" spans="1:49">
      <c r="A1387" s="23" t="s">
        <v>5135</v>
      </c>
      <c r="B1387" s="23" t="s">
        <v>3748</v>
      </c>
      <c r="C1387" s="23" t="s">
        <v>3243</v>
      </c>
      <c r="D1387" s="24" t="s">
        <v>2708</v>
      </c>
      <c r="E1387" s="24" t="s">
        <v>2736</v>
      </c>
      <c r="F1387" s="24" t="s">
        <v>2737</v>
      </c>
      <c r="G1387" s="24" t="s">
        <v>2738</v>
      </c>
      <c r="H1387" s="76">
        <v>0.26294591553078533</v>
      </c>
      <c r="I1387" s="77">
        <v>0.61835443548501079</v>
      </c>
      <c r="J1387" s="77">
        <v>0.58761915876355919</v>
      </c>
      <c r="K1387" s="77">
        <v>0.30353686318950013</v>
      </c>
      <c r="L1387" s="77">
        <v>0.32306563812304145</v>
      </c>
      <c r="M1387" s="77">
        <v>0.59350617946561823</v>
      </c>
      <c r="N1387" s="77">
        <v>0.5429644078563538</v>
      </c>
      <c r="O1387" s="77" t="s">
        <v>3395</v>
      </c>
      <c r="P1387" s="77">
        <v>0.40654733770738571</v>
      </c>
      <c r="Q1387" s="77">
        <v>0.66976439518706221</v>
      </c>
      <c r="R1387" s="77">
        <v>0</v>
      </c>
      <c r="S1387" s="77">
        <v>0</v>
      </c>
      <c r="T1387" s="77">
        <v>6.4171122994651775E-3</v>
      </c>
      <c r="U1387" s="77">
        <v>0.57446977871752403</v>
      </c>
      <c r="V1387" s="77">
        <v>2.6819923371647476E-2</v>
      </c>
      <c r="W1387" s="77">
        <v>0.37848697014446409</v>
      </c>
      <c r="X1387" s="77">
        <v>0.4666655038167935</v>
      </c>
      <c r="Y1387" s="77">
        <v>0.7027754483728732</v>
      </c>
      <c r="Z1387" s="77">
        <v>0.68571428571428572</v>
      </c>
      <c r="AA1387" s="77">
        <v>0.34354928430253923</v>
      </c>
      <c r="AB1387" s="77">
        <v>0.14586466165413531</v>
      </c>
      <c r="AC1387" s="77">
        <v>0.5473684210526315</v>
      </c>
      <c r="AD1387" s="76">
        <v>0.48963983659311844</v>
      </c>
      <c r="AE1387" s="77">
        <v>0.43392408526837983</v>
      </c>
      <c r="AF1387" s="77">
        <v>0.33488219759353111</v>
      </c>
      <c r="AG1387" s="77">
        <v>3.2085561497325887E-3</v>
      </c>
      <c r="AH1387" s="77">
        <v>0.30064485104458577</v>
      </c>
      <c r="AI1387" s="77">
        <v>0.42257623698062879</v>
      </c>
      <c r="AJ1387" s="77">
        <v>0.69424486704357946</v>
      </c>
      <c r="AK1387" s="77">
        <v>0.24470697297833727</v>
      </c>
      <c r="AL1387" s="77">
        <v>0.5473684210526315</v>
      </c>
      <c r="AM1387" s="76">
        <v>0.41948203981834314</v>
      </c>
      <c r="AN1387" s="77">
        <v>0.24214321472498238</v>
      </c>
      <c r="AO1387" s="78">
        <v>0.49544008702484943</v>
      </c>
      <c r="AP1387" s="79">
        <v>0.3774430534546368</v>
      </c>
      <c r="AQ1387" s="70">
        <v>3</v>
      </c>
      <c r="AR1387" s="71">
        <v>1</v>
      </c>
      <c r="AS1387" s="71">
        <v>0</v>
      </c>
      <c r="AT1387" s="71">
        <v>0</v>
      </c>
      <c r="AU1387" s="71">
        <v>0</v>
      </c>
      <c r="AV1387" s="71" t="s">
        <v>3395</v>
      </c>
      <c r="AW1387" s="72" t="s">
        <v>3419</v>
      </c>
    </row>
    <row r="1388" spans="1:49">
      <c r="A1388" s="23" t="s">
        <v>5136</v>
      </c>
      <c r="B1388" s="23" t="s">
        <v>3748</v>
      </c>
      <c r="C1388" s="23" t="s">
        <v>3245</v>
      </c>
      <c r="D1388" s="24" t="s">
        <v>2708</v>
      </c>
      <c r="E1388" s="24" t="s">
        <v>2736</v>
      </c>
      <c r="F1388" s="24" t="s">
        <v>2737</v>
      </c>
      <c r="G1388" s="24" t="s">
        <v>2740</v>
      </c>
      <c r="H1388" s="76">
        <v>0.26294591553078533</v>
      </c>
      <c r="I1388" s="77">
        <v>0.60052171274963539</v>
      </c>
      <c r="J1388" s="77">
        <v>0.81336564795294497</v>
      </c>
      <c r="K1388" s="77">
        <v>7.9083409164490859E-2</v>
      </c>
      <c r="L1388" s="77">
        <v>0.34157878167581973</v>
      </c>
      <c r="M1388" s="77">
        <v>4.0783214954661529E-2</v>
      </c>
      <c r="N1388" s="77">
        <v>0.78413236346290005</v>
      </c>
      <c r="O1388" s="77" t="s">
        <v>3395</v>
      </c>
      <c r="P1388" s="77">
        <v>0.45797254179153191</v>
      </c>
      <c r="Q1388" s="77">
        <v>0.55876064606321763</v>
      </c>
      <c r="R1388" s="77">
        <v>0</v>
      </c>
      <c r="S1388" s="77">
        <v>0</v>
      </c>
      <c r="T1388" s="77">
        <v>6.4171122994651775E-3</v>
      </c>
      <c r="U1388" s="77">
        <v>0.55002094358780884</v>
      </c>
      <c r="V1388" s="77">
        <v>2.6819923371647476E-2</v>
      </c>
      <c r="W1388" s="77">
        <v>0.65280481101332577</v>
      </c>
      <c r="X1388" s="77">
        <v>0.66448553921054643</v>
      </c>
      <c r="Y1388" s="77">
        <v>0.7027754483728732</v>
      </c>
      <c r="Z1388" s="77">
        <v>0.68571428571428572</v>
      </c>
      <c r="AA1388" s="77">
        <v>0.34354928430253923</v>
      </c>
      <c r="AB1388" s="77">
        <v>0.14586466165413531</v>
      </c>
      <c r="AC1388" s="77">
        <v>0.5473684210526315</v>
      </c>
      <c r="AD1388" s="76">
        <v>0.55894442541112188</v>
      </c>
      <c r="AE1388" s="77">
        <v>0.34071006220988082</v>
      </c>
      <c r="AF1388" s="77">
        <v>0.27938032303160881</v>
      </c>
      <c r="AG1388" s="77">
        <v>3.2085561497325887E-3</v>
      </c>
      <c r="AH1388" s="77">
        <v>0.28842043347972818</v>
      </c>
      <c r="AI1388" s="77">
        <v>0.6586451751119361</v>
      </c>
      <c r="AJ1388" s="77">
        <v>0.69424486704357946</v>
      </c>
      <c r="AK1388" s="77">
        <v>0.24470697297833727</v>
      </c>
      <c r="AL1388" s="77">
        <v>0.5473684210526315</v>
      </c>
      <c r="AM1388" s="76">
        <v>0.39301160355087045</v>
      </c>
      <c r="AN1388" s="77">
        <v>0.31675805491379894</v>
      </c>
      <c r="AO1388" s="78">
        <v>0.49544008702484943</v>
      </c>
      <c r="AP1388" s="79">
        <v>0.39841876014896282</v>
      </c>
      <c r="AQ1388" s="70">
        <v>3</v>
      </c>
      <c r="AR1388" s="71">
        <v>0</v>
      </c>
      <c r="AS1388" s="71">
        <v>2</v>
      </c>
      <c r="AT1388" s="71">
        <v>0</v>
      </c>
      <c r="AU1388" s="71">
        <v>0</v>
      </c>
      <c r="AV1388" s="71" t="s">
        <v>3395</v>
      </c>
      <c r="AW1388" s="72" t="s">
        <v>3419</v>
      </c>
    </row>
    <row r="1389" spans="1:49">
      <c r="A1389" s="23" t="s">
        <v>5137</v>
      </c>
      <c r="B1389" s="23" t="s">
        <v>3748</v>
      </c>
      <c r="C1389" s="23" t="s">
        <v>3249</v>
      </c>
      <c r="D1389" s="24" t="s">
        <v>2708</v>
      </c>
      <c r="E1389" s="24" t="s">
        <v>2736</v>
      </c>
      <c r="F1389" s="24" t="s">
        <v>2737</v>
      </c>
      <c r="G1389" s="24" t="s">
        <v>2744</v>
      </c>
      <c r="H1389" s="76">
        <v>0.26294591553078533</v>
      </c>
      <c r="I1389" s="77">
        <v>0.54249690372423565</v>
      </c>
      <c r="J1389" s="77">
        <v>8.3132421112267318E-2</v>
      </c>
      <c r="K1389" s="77">
        <v>0.22981457157487195</v>
      </c>
      <c r="L1389" s="77">
        <v>0.33610105923760508</v>
      </c>
      <c r="M1389" s="77">
        <v>0.9366219391101156</v>
      </c>
      <c r="N1389" s="77">
        <v>0.35490392641224872</v>
      </c>
      <c r="O1389" s="77" t="s">
        <v>3395</v>
      </c>
      <c r="P1389" s="77">
        <v>0.30387411189085489</v>
      </c>
      <c r="Q1389" s="77">
        <v>0.80550291708153021</v>
      </c>
      <c r="R1389" s="77">
        <v>0.21157922274526075</v>
      </c>
      <c r="S1389" s="77">
        <v>0</v>
      </c>
      <c r="T1389" s="77">
        <v>6.4171122994651775E-3</v>
      </c>
      <c r="U1389" s="77">
        <v>0.55556187910304566</v>
      </c>
      <c r="V1389" s="77">
        <v>2.6819923371647476E-2</v>
      </c>
      <c r="W1389" s="77">
        <v>0.69350862127072288</v>
      </c>
      <c r="X1389" s="77">
        <v>0.58425543081921927</v>
      </c>
      <c r="Y1389" s="77">
        <v>0.7027754483728732</v>
      </c>
      <c r="Z1389" s="77">
        <v>0.68571428571428572</v>
      </c>
      <c r="AA1389" s="77">
        <v>0.34354928430253923</v>
      </c>
      <c r="AB1389" s="77">
        <v>0.14586466165413531</v>
      </c>
      <c r="AC1389" s="77">
        <v>0.5473684210526315</v>
      </c>
      <c r="AD1389" s="76">
        <v>0.29619174678909604</v>
      </c>
      <c r="AE1389" s="77">
        <v>0.43226312164513925</v>
      </c>
      <c r="AF1389" s="77">
        <v>0.50854106991339543</v>
      </c>
      <c r="AG1389" s="77">
        <v>3.2085561497325887E-3</v>
      </c>
      <c r="AH1389" s="77">
        <v>0.29119090123734659</v>
      </c>
      <c r="AI1389" s="77">
        <v>0.63888202604497102</v>
      </c>
      <c r="AJ1389" s="77">
        <v>0.69424486704357946</v>
      </c>
      <c r="AK1389" s="77">
        <v>0.24470697297833727</v>
      </c>
      <c r="AL1389" s="77">
        <v>0.5473684210526315</v>
      </c>
      <c r="AM1389" s="76">
        <v>0.41233197944921024</v>
      </c>
      <c r="AN1389" s="77">
        <v>0.3110938278106834</v>
      </c>
      <c r="AO1389" s="78">
        <v>0.49544008702484943</v>
      </c>
      <c r="AP1389" s="79">
        <v>0.40267660711487252</v>
      </c>
      <c r="AQ1389" s="70">
        <v>3</v>
      </c>
      <c r="AR1389" s="71">
        <v>1</v>
      </c>
      <c r="AS1389" s="71">
        <v>0</v>
      </c>
      <c r="AT1389" s="71">
        <v>0</v>
      </c>
      <c r="AU1389" s="71">
        <v>0</v>
      </c>
      <c r="AV1389" s="71" t="s">
        <v>3395</v>
      </c>
      <c r="AW1389" s="72" t="s">
        <v>3419</v>
      </c>
    </row>
    <row r="1390" spans="1:49">
      <c r="A1390" s="23" t="s">
        <v>5138</v>
      </c>
      <c r="B1390" s="23" t="s">
        <v>3748</v>
      </c>
      <c r="C1390" s="23" t="s">
        <v>3251</v>
      </c>
      <c r="D1390" s="24" t="s">
        <v>2708</v>
      </c>
      <c r="E1390" s="24" t="s">
        <v>2736</v>
      </c>
      <c r="F1390" s="24" t="s">
        <v>2737</v>
      </c>
      <c r="G1390" s="24" t="s">
        <v>2746</v>
      </c>
      <c r="H1390" s="76">
        <v>0.26294591553078533</v>
      </c>
      <c r="I1390" s="77">
        <v>0.60672095606619414</v>
      </c>
      <c r="J1390" s="77">
        <v>0.43551223938584327</v>
      </c>
      <c r="K1390" s="77">
        <v>0</v>
      </c>
      <c r="L1390" s="77">
        <v>0.37078652617939784</v>
      </c>
      <c r="M1390" s="77">
        <v>0.85746837092522465</v>
      </c>
      <c r="N1390" s="77">
        <v>0.37981474596934084</v>
      </c>
      <c r="O1390" s="77" t="s">
        <v>3395</v>
      </c>
      <c r="P1390" s="77">
        <v>0.1301103076897388</v>
      </c>
      <c r="Q1390" s="77">
        <v>0.8346157193982825</v>
      </c>
      <c r="R1390" s="77">
        <v>7.2989357572109184E-2</v>
      </c>
      <c r="S1390" s="77">
        <v>0</v>
      </c>
      <c r="T1390" s="77">
        <v>6.4171122994651775E-3</v>
      </c>
      <c r="U1390" s="77">
        <v>0.55723147125389449</v>
      </c>
      <c r="V1390" s="77">
        <v>2.6819923371647476E-2</v>
      </c>
      <c r="W1390" s="77">
        <v>0.46188203199328709</v>
      </c>
      <c r="X1390" s="77">
        <v>0.63207763185753962</v>
      </c>
      <c r="Y1390" s="77">
        <v>0.7027754483728732</v>
      </c>
      <c r="Z1390" s="77">
        <v>0.68571428571428572</v>
      </c>
      <c r="AA1390" s="77">
        <v>0.37932820530686145</v>
      </c>
      <c r="AB1390" s="77">
        <v>0.14586466165413531</v>
      </c>
      <c r="AC1390" s="77">
        <v>0.5473684210526315</v>
      </c>
      <c r="AD1390" s="76">
        <v>0.43505970366094093</v>
      </c>
      <c r="AE1390" s="77">
        <v>0.34763599015274044</v>
      </c>
      <c r="AF1390" s="77">
        <v>0.45380253848519586</v>
      </c>
      <c r="AG1390" s="77">
        <v>3.2085561497325887E-3</v>
      </c>
      <c r="AH1390" s="77">
        <v>0.292025697312771</v>
      </c>
      <c r="AI1390" s="77">
        <v>0.54697983192541333</v>
      </c>
      <c r="AJ1390" s="77">
        <v>0.69424486704357946</v>
      </c>
      <c r="AK1390" s="77">
        <v>0.26259643348049838</v>
      </c>
      <c r="AL1390" s="77">
        <v>0.5473684210526315</v>
      </c>
      <c r="AM1390" s="76">
        <v>0.41216607743295902</v>
      </c>
      <c r="AN1390" s="77">
        <v>0.28073802846263901</v>
      </c>
      <c r="AO1390" s="78">
        <v>0.50140324052556984</v>
      </c>
      <c r="AP1390" s="79">
        <v>0.39261476021771452</v>
      </c>
      <c r="AQ1390" s="70">
        <v>3</v>
      </c>
      <c r="AR1390" s="71">
        <v>1</v>
      </c>
      <c r="AS1390" s="71">
        <v>2</v>
      </c>
      <c r="AT1390" s="71">
        <v>0</v>
      </c>
      <c r="AU1390" s="71">
        <v>0</v>
      </c>
      <c r="AV1390" s="71" t="s">
        <v>3395</v>
      </c>
      <c r="AW1390" s="72" t="s">
        <v>3419</v>
      </c>
    </row>
    <row r="1391" spans="1:49">
      <c r="A1391" s="23" t="s">
        <v>5139</v>
      </c>
      <c r="B1391" s="23" t="s">
        <v>3748</v>
      </c>
      <c r="C1391" s="23" t="s">
        <v>3253</v>
      </c>
      <c r="D1391" s="24" t="s">
        <v>2708</v>
      </c>
      <c r="E1391" s="24" t="s">
        <v>2736</v>
      </c>
      <c r="F1391" s="24" t="s">
        <v>2737</v>
      </c>
      <c r="G1391" s="24" t="s">
        <v>2748</v>
      </c>
      <c r="H1391" s="76">
        <v>0.26294591553078533</v>
      </c>
      <c r="I1391" s="77">
        <v>0.73862732767150852</v>
      </c>
      <c r="J1391" s="77">
        <v>0.88594876780118681</v>
      </c>
      <c r="K1391" s="77">
        <v>0.13451150586146765</v>
      </c>
      <c r="L1391" s="77">
        <v>0.29285855650179277</v>
      </c>
      <c r="M1391" s="77">
        <v>0.19178352023462153</v>
      </c>
      <c r="N1391" s="77">
        <v>0.84664310006174781</v>
      </c>
      <c r="O1391" s="77" t="s">
        <v>3395</v>
      </c>
      <c r="P1391" s="77">
        <v>2.7001372546717972E-2</v>
      </c>
      <c r="Q1391" s="77">
        <v>0.53012573740281399</v>
      </c>
      <c r="R1391" s="77">
        <v>0</v>
      </c>
      <c r="S1391" s="77">
        <v>0</v>
      </c>
      <c r="T1391" s="77">
        <v>6.4171122994651775E-3</v>
      </c>
      <c r="U1391" s="77">
        <v>0.55002094358780884</v>
      </c>
      <c r="V1391" s="77">
        <v>2.6819923371647476E-2</v>
      </c>
      <c r="W1391" s="77">
        <v>0.57412740423144415</v>
      </c>
      <c r="X1391" s="77">
        <v>0.59299150381378829</v>
      </c>
      <c r="Y1391" s="77">
        <v>0.7027754483728732</v>
      </c>
      <c r="Z1391" s="77">
        <v>0.68571428571428572</v>
      </c>
      <c r="AA1391" s="77">
        <v>0.34354928430253923</v>
      </c>
      <c r="AB1391" s="77">
        <v>0.14586466165413531</v>
      </c>
      <c r="AC1391" s="77">
        <v>0.5473684210526315</v>
      </c>
      <c r="AD1391" s="76">
        <v>0.62917400366782694</v>
      </c>
      <c r="AE1391" s="77">
        <v>0.29855961104126955</v>
      </c>
      <c r="AF1391" s="77">
        <v>0.265062868701407</v>
      </c>
      <c r="AG1391" s="77">
        <v>3.2085561497325887E-3</v>
      </c>
      <c r="AH1391" s="77">
        <v>0.28842043347972818</v>
      </c>
      <c r="AI1391" s="77">
        <v>0.58355945402261622</v>
      </c>
      <c r="AJ1391" s="77">
        <v>0.69424486704357946</v>
      </c>
      <c r="AK1391" s="77">
        <v>0.24470697297833727</v>
      </c>
      <c r="AL1391" s="77">
        <v>0.5473684210526315</v>
      </c>
      <c r="AM1391" s="76">
        <v>0.39759882780350114</v>
      </c>
      <c r="AN1391" s="77">
        <v>0.29172948121735898</v>
      </c>
      <c r="AO1391" s="78">
        <v>0.49544008702484943</v>
      </c>
      <c r="AP1391" s="79">
        <v>0.39041024755664933</v>
      </c>
      <c r="AQ1391" s="70">
        <v>3</v>
      </c>
      <c r="AR1391" s="71">
        <v>0</v>
      </c>
      <c r="AS1391" s="71">
        <v>2</v>
      </c>
      <c r="AT1391" s="71">
        <v>0</v>
      </c>
      <c r="AU1391" s="71">
        <v>0</v>
      </c>
      <c r="AV1391" s="71" t="s">
        <v>3395</v>
      </c>
      <c r="AW1391" s="72" t="s">
        <v>3419</v>
      </c>
    </row>
    <row r="1392" spans="1:49">
      <c r="A1392" s="23" t="s">
        <v>5140</v>
      </c>
      <c r="B1392" s="23" t="s">
        <v>3748</v>
      </c>
      <c r="C1392" s="23" t="s">
        <v>3255</v>
      </c>
      <c r="D1392" s="24" t="s">
        <v>2708</v>
      </c>
      <c r="E1392" s="24" t="s">
        <v>2736</v>
      </c>
      <c r="F1392" s="24" t="s">
        <v>2750</v>
      </c>
      <c r="G1392" s="24" t="s">
        <v>2753</v>
      </c>
      <c r="H1392" s="76">
        <v>0.20443042837837475</v>
      </c>
      <c r="I1392" s="77">
        <v>0.58926697765556857</v>
      </c>
      <c r="J1392" s="77">
        <v>0.55425660209765182</v>
      </c>
      <c r="K1392" s="77">
        <v>0.40128532632427094</v>
      </c>
      <c r="L1392" s="77">
        <v>0.30420953670638146</v>
      </c>
      <c r="M1392" s="77">
        <v>0.69583073871308265</v>
      </c>
      <c r="N1392" s="77">
        <v>0.59159964784955876</v>
      </c>
      <c r="O1392" s="77" t="s">
        <v>3395</v>
      </c>
      <c r="P1392" s="77">
        <v>0.27216686094592368</v>
      </c>
      <c r="Q1392" s="77">
        <v>0.64697805322027935</v>
      </c>
      <c r="R1392" s="77">
        <v>0</v>
      </c>
      <c r="S1392" s="77">
        <v>0</v>
      </c>
      <c r="T1392" s="77">
        <v>0</v>
      </c>
      <c r="U1392" s="77">
        <v>0.31710023968036516</v>
      </c>
      <c r="V1392" s="77">
        <v>0</v>
      </c>
      <c r="W1392" s="77">
        <v>0.58425954371739719</v>
      </c>
      <c r="X1392" s="77">
        <v>0.46262166071816702</v>
      </c>
      <c r="Y1392" s="77">
        <v>0.77277030865366403</v>
      </c>
      <c r="Z1392" s="77">
        <v>0.18285714285714294</v>
      </c>
      <c r="AA1392" s="77">
        <v>0.33648013289045792</v>
      </c>
      <c r="AB1392" s="77">
        <v>0.14586466165413531</v>
      </c>
      <c r="AC1392" s="77">
        <v>0.5473684210526315</v>
      </c>
      <c r="AD1392" s="76">
        <v>0.44931800271053168</v>
      </c>
      <c r="AE1392" s="77">
        <v>0.45301842210784349</v>
      </c>
      <c r="AF1392" s="77">
        <v>0.32348902661013967</v>
      </c>
      <c r="AG1392" s="77">
        <v>0</v>
      </c>
      <c r="AH1392" s="77">
        <v>0.15855011984018258</v>
      </c>
      <c r="AI1392" s="77">
        <v>0.5234406022177821</v>
      </c>
      <c r="AJ1392" s="77">
        <v>0.47781372575540348</v>
      </c>
      <c r="AK1392" s="77">
        <v>0.24117239727229661</v>
      </c>
      <c r="AL1392" s="77">
        <v>0.5473684210526315</v>
      </c>
      <c r="AM1392" s="76">
        <v>0.40860848380950499</v>
      </c>
      <c r="AN1392" s="77">
        <v>0.2273302406859882</v>
      </c>
      <c r="AO1392" s="78">
        <v>0.42211818136011053</v>
      </c>
      <c r="AP1392" s="79">
        <v>0.34620742029136908</v>
      </c>
      <c r="AQ1392" s="70">
        <v>3</v>
      </c>
      <c r="AR1392" s="71">
        <v>0</v>
      </c>
      <c r="AS1392" s="71">
        <v>0</v>
      </c>
      <c r="AT1392" s="71">
        <v>0</v>
      </c>
      <c r="AU1392" s="71">
        <v>0</v>
      </c>
      <c r="AV1392" s="71" t="s">
        <v>3395</v>
      </c>
      <c r="AW1392" s="72" t="s">
        <v>3419</v>
      </c>
    </row>
    <row r="1393" spans="1:49">
      <c r="A1393" s="23" t="s">
        <v>5141</v>
      </c>
      <c r="B1393" s="23" t="s">
        <v>3748</v>
      </c>
      <c r="C1393" s="23" t="s">
        <v>3257</v>
      </c>
      <c r="D1393" s="24" t="s">
        <v>2708</v>
      </c>
      <c r="E1393" s="24" t="s">
        <v>2736</v>
      </c>
      <c r="F1393" s="24" t="s">
        <v>2750</v>
      </c>
      <c r="G1393" s="24" t="s">
        <v>2759</v>
      </c>
      <c r="H1393" s="76">
        <v>0.20443042837837475</v>
      </c>
      <c r="I1393" s="77">
        <v>0.42436744594205045</v>
      </c>
      <c r="J1393" s="77">
        <v>0.17889351915141805</v>
      </c>
      <c r="K1393" s="77">
        <v>0</v>
      </c>
      <c r="L1393" s="77">
        <v>0.31862370428498549</v>
      </c>
      <c r="M1393" s="77">
        <v>0</v>
      </c>
      <c r="N1393" s="77">
        <v>0.1811748220225613</v>
      </c>
      <c r="O1393" s="77" t="s">
        <v>3395</v>
      </c>
      <c r="P1393" s="77">
        <v>0.1397125413694133</v>
      </c>
      <c r="Q1393" s="77">
        <v>0.73210673599756015</v>
      </c>
      <c r="R1393" s="77">
        <v>0.1691492478263214</v>
      </c>
      <c r="S1393" s="77">
        <v>0</v>
      </c>
      <c r="T1393" s="77">
        <v>0</v>
      </c>
      <c r="U1393" s="77">
        <v>0.34917016532539469</v>
      </c>
      <c r="V1393" s="77">
        <v>0</v>
      </c>
      <c r="W1393" s="77">
        <v>0.72470529091988545</v>
      </c>
      <c r="X1393" s="77">
        <v>0.20174805080556435</v>
      </c>
      <c r="Y1393" s="77">
        <v>0.77277030865366403</v>
      </c>
      <c r="Z1393" s="77">
        <v>0.18285714285714294</v>
      </c>
      <c r="AA1393" s="77">
        <v>0.37225905389478015</v>
      </c>
      <c r="AB1393" s="77">
        <v>0.14586466165413531</v>
      </c>
      <c r="AC1393" s="77">
        <v>0.5473684210526315</v>
      </c>
      <c r="AD1393" s="76">
        <v>0.26923046449061444</v>
      </c>
      <c r="AE1393" s="77">
        <v>0.12790221353539202</v>
      </c>
      <c r="AF1393" s="77">
        <v>0.45062799191194081</v>
      </c>
      <c r="AG1393" s="77">
        <v>0</v>
      </c>
      <c r="AH1393" s="77">
        <v>0.17458508266269734</v>
      </c>
      <c r="AI1393" s="77">
        <v>0.4632266708627249</v>
      </c>
      <c r="AJ1393" s="77">
        <v>0.47781372575540348</v>
      </c>
      <c r="AK1393" s="77">
        <v>0.25906185777445773</v>
      </c>
      <c r="AL1393" s="77">
        <v>0.5473684210526315</v>
      </c>
      <c r="AM1393" s="76">
        <v>0.28258688997931575</v>
      </c>
      <c r="AN1393" s="77">
        <v>0.2126039178418074</v>
      </c>
      <c r="AO1393" s="78">
        <v>0.42808133486083094</v>
      </c>
      <c r="AP1393" s="79">
        <v>0.30146741947624572</v>
      </c>
      <c r="AQ1393" s="70">
        <v>3</v>
      </c>
      <c r="AR1393" s="71">
        <v>0</v>
      </c>
      <c r="AS1393" s="71">
        <v>2</v>
      </c>
      <c r="AT1393" s="71">
        <v>0</v>
      </c>
      <c r="AU1393" s="71">
        <v>0</v>
      </c>
      <c r="AV1393" s="71" t="s">
        <v>3395</v>
      </c>
      <c r="AW1393" s="72" t="s">
        <v>3419</v>
      </c>
    </row>
    <row r="1394" spans="1:49">
      <c r="A1394" s="23" t="s">
        <v>5142</v>
      </c>
      <c r="B1394" s="23" t="s">
        <v>3748</v>
      </c>
      <c r="C1394" s="23" t="s">
        <v>3260</v>
      </c>
      <c r="D1394" s="24" t="s">
        <v>2708</v>
      </c>
      <c r="E1394" s="24" t="s">
        <v>2736</v>
      </c>
      <c r="F1394" s="24" t="s">
        <v>2750</v>
      </c>
      <c r="G1394" s="24" t="s">
        <v>2761</v>
      </c>
      <c r="H1394" s="76">
        <v>0.20443042837837475</v>
      </c>
      <c r="I1394" s="77">
        <v>0.57833278305648261</v>
      </c>
      <c r="J1394" s="77">
        <v>5.2771828334593152E-2</v>
      </c>
      <c r="K1394" s="77">
        <v>0.26153172802205338</v>
      </c>
      <c r="L1394" s="77">
        <v>0.32048687518233737</v>
      </c>
      <c r="M1394" s="77">
        <v>0.57258189931520131</v>
      </c>
      <c r="N1394" s="77">
        <v>9.5372613770113246E-2</v>
      </c>
      <c r="O1394" s="77" t="s">
        <v>3395</v>
      </c>
      <c r="P1394" s="77">
        <v>0.37328922800184872</v>
      </c>
      <c r="Q1394" s="77">
        <v>0.66261944410616214</v>
      </c>
      <c r="R1394" s="77">
        <v>0.1805210281955387</v>
      </c>
      <c r="S1394" s="77">
        <v>0</v>
      </c>
      <c r="T1394" s="77">
        <v>0</v>
      </c>
      <c r="U1394" s="77">
        <v>0.30407487944139117</v>
      </c>
      <c r="V1394" s="77">
        <v>0</v>
      </c>
      <c r="W1394" s="77">
        <v>0.75004992036767215</v>
      </c>
      <c r="X1394" s="77">
        <v>0.47124994144920229</v>
      </c>
      <c r="Y1394" s="77">
        <v>0.77277030865366403</v>
      </c>
      <c r="Z1394" s="77">
        <v>0.18285714285714294</v>
      </c>
      <c r="AA1394" s="77">
        <v>0.33648013289045792</v>
      </c>
      <c r="AB1394" s="77">
        <v>0.14586466165413531</v>
      </c>
      <c r="AC1394" s="77">
        <v>0.5473684210526315</v>
      </c>
      <c r="AD1394" s="76">
        <v>0.27851167992315018</v>
      </c>
      <c r="AE1394" s="77">
        <v>0.32465246885831078</v>
      </c>
      <c r="AF1394" s="77">
        <v>0.42157023615085043</v>
      </c>
      <c r="AG1394" s="77">
        <v>0</v>
      </c>
      <c r="AH1394" s="77">
        <v>0.15203743972069558</v>
      </c>
      <c r="AI1394" s="77">
        <v>0.61064993090843722</v>
      </c>
      <c r="AJ1394" s="77">
        <v>0.47781372575540348</v>
      </c>
      <c r="AK1394" s="77">
        <v>0.24117239727229661</v>
      </c>
      <c r="AL1394" s="77">
        <v>0.5473684210526315</v>
      </c>
      <c r="AM1394" s="76">
        <v>0.34157812831077045</v>
      </c>
      <c r="AN1394" s="77">
        <v>0.25422912354304428</v>
      </c>
      <c r="AO1394" s="78">
        <v>0.42211818136011053</v>
      </c>
      <c r="AP1394" s="79">
        <v>0.3357479320708564</v>
      </c>
      <c r="AQ1394" s="70">
        <v>3</v>
      </c>
      <c r="AR1394" s="71">
        <v>1</v>
      </c>
      <c r="AS1394" s="71">
        <v>0</v>
      </c>
      <c r="AT1394" s="71">
        <v>0</v>
      </c>
      <c r="AU1394" s="71">
        <v>0</v>
      </c>
      <c r="AV1394" s="71" t="s">
        <v>3395</v>
      </c>
      <c r="AW1394" s="72" t="s">
        <v>3419</v>
      </c>
    </row>
    <row r="1395" spans="1:49">
      <c r="A1395" s="23" t="s">
        <v>5143</v>
      </c>
      <c r="B1395" s="23" t="s">
        <v>3748</v>
      </c>
      <c r="C1395" s="23" t="s">
        <v>3262</v>
      </c>
      <c r="D1395" s="24" t="s">
        <v>2708</v>
      </c>
      <c r="E1395" s="24" t="s">
        <v>2763</v>
      </c>
      <c r="F1395" s="24" t="s">
        <v>2764</v>
      </c>
      <c r="G1395" s="24" t="s">
        <v>2765</v>
      </c>
      <c r="H1395" s="76">
        <v>0.24341538875389152</v>
      </c>
      <c r="I1395" s="77">
        <v>0.47478707847898444</v>
      </c>
      <c r="J1395" s="77">
        <v>0.39650827241972436</v>
      </c>
      <c r="K1395" s="77">
        <v>0.33587458403805504</v>
      </c>
      <c r="L1395" s="77">
        <v>0.31784198444355666</v>
      </c>
      <c r="M1395" s="77">
        <v>0.56645727686730574</v>
      </c>
      <c r="N1395" s="77">
        <v>0.3579224912111727</v>
      </c>
      <c r="O1395" s="77" t="s">
        <v>3395</v>
      </c>
      <c r="P1395" s="77">
        <v>0.19158340156941039</v>
      </c>
      <c r="Q1395" s="77">
        <v>0.83357843095204931</v>
      </c>
      <c r="R1395" s="77">
        <v>4.1681528687656004E-2</v>
      </c>
      <c r="S1395" s="77">
        <v>3.529411764705849E-2</v>
      </c>
      <c r="T1395" s="77">
        <v>5.6684491978609641E-2</v>
      </c>
      <c r="U1395" s="77">
        <v>0.47054215152701434</v>
      </c>
      <c r="V1395" s="77">
        <v>6.1742946229850736E-2</v>
      </c>
      <c r="W1395" s="77">
        <v>0.39139062002394603</v>
      </c>
      <c r="X1395" s="77">
        <v>0.38018834378885635</v>
      </c>
      <c r="Y1395" s="77">
        <v>0.83363540455000418</v>
      </c>
      <c r="Z1395" s="77">
        <v>0.20571428571428574</v>
      </c>
      <c r="AA1395" s="77">
        <v>0.33031581345513533</v>
      </c>
      <c r="AB1395" s="77">
        <v>0.14586466165413531</v>
      </c>
      <c r="AC1395" s="77">
        <v>0.5473684210526315</v>
      </c>
      <c r="AD1395" s="76">
        <v>0.37157024655086679</v>
      </c>
      <c r="AE1395" s="77">
        <v>0.35393594762590014</v>
      </c>
      <c r="AF1395" s="77">
        <v>0.43762997981985263</v>
      </c>
      <c r="AG1395" s="77">
        <v>4.5989304812834066E-2</v>
      </c>
      <c r="AH1395" s="77">
        <v>0.26614254887843253</v>
      </c>
      <c r="AI1395" s="77">
        <v>0.38578948190640117</v>
      </c>
      <c r="AJ1395" s="77">
        <v>0.5196748451321449</v>
      </c>
      <c r="AK1395" s="77">
        <v>0.23809023755463532</v>
      </c>
      <c r="AL1395" s="77">
        <v>0.5473684210526315</v>
      </c>
      <c r="AM1395" s="76">
        <v>0.38771205799887315</v>
      </c>
      <c r="AN1395" s="77">
        <v>0.23264044519922258</v>
      </c>
      <c r="AO1395" s="78">
        <v>0.43504450124647054</v>
      </c>
      <c r="AP1395" s="79">
        <v>0.34580707581291814</v>
      </c>
      <c r="AQ1395" s="70">
        <v>3</v>
      </c>
      <c r="AR1395" s="71">
        <v>0</v>
      </c>
      <c r="AS1395" s="71">
        <v>0</v>
      </c>
      <c r="AT1395" s="71">
        <v>0</v>
      </c>
      <c r="AU1395" s="71">
        <v>0</v>
      </c>
      <c r="AV1395" s="71" t="s">
        <v>3395</v>
      </c>
      <c r="AW1395" s="72" t="s">
        <v>3419</v>
      </c>
    </row>
    <row r="1396" spans="1:49">
      <c r="A1396" s="23" t="s">
        <v>5144</v>
      </c>
      <c r="B1396" s="23" t="s">
        <v>3748</v>
      </c>
      <c r="C1396" s="23" t="s">
        <v>3264</v>
      </c>
      <c r="D1396" s="24" t="s">
        <v>2708</v>
      </c>
      <c r="E1396" s="24" t="s">
        <v>2763</v>
      </c>
      <c r="F1396" s="24" t="s">
        <v>2764</v>
      </c>
      <c r="G1396" s="24" t="s">
        <v>2767</v>
      </c>
      <c r="H1396" s="76">
        <v>0.24341538875389152</v>
      </c>
      <c r="I1396" s="77">
        <v>0.56816002444831581</v>
      </c>
      <c r="J1396" s="77">
        <v>0.63182972374895041</v>
      </c>
      <c r="K1396" s="77">
        <v>0.3990714907387185</v>
      </c>
      <c r="L1396" s="77">
        <v>0.24972445643637178</v>
      </c>
      <c r="M1396" s="77">
        <v>0.58877133527967096</v>
      </c>
      <c r="N1396" s="77">
        <v>0.54721394073982843</v>
      </c>
      <c r="O1396" s="77" t="s">
        <v>3395</v>
      </c>
      <c r="P1396" s="77">
        <v>0.43995843785039357</v>
      </c>
      <c r="Q1396" s="77">
        <v>0.537827159294191</v>
      </c>
      <c r="R1396" s="77">
        <v>0</v>
      </c>
      <c r="S1396" s="77">
        <v>3.529411764705849E-2</v>
      </c>
      <c r="T1396" s="77">
        <v>5.6684491978609641E-2</v>
      </c>
      <c r="U1396" s="77">
        <v>0.37440868362212126</v>
      </c>
      <c r="V1396" s="77">
        <v>6.1742946229850736E-2</v>
      </c>
      <c r="W1396" s="77">
        <v>0.5815839279511068</v>
      </c>
      <c r="X1396" s="77">
        <v>0.46024206483985564</v>
      </c>
      <c r="Y1396" s="77">
        <v>0.83363540455000418</v>
      </c>
      <c r="Z1396" s="77">
        <v>0.20571428571428574</v>
      </c>
      <c r="AA1396" s="77">
        <v>0.33031581345513533</v>
      </c>
      <c r="AB1396" s="77">
        <v>0.14586466165413531</v>
      </c>
      <c r="AC1396" s="77">
        <v>0.5473684210526315</v>
      </c>
      <c r="AD1396" s="76">
        <v>0.48113504565038595</v>
      </c>
      <c r="AE1396" s="77">
        <v>0.44494793220899664</v>
      </c>
      <c r="AF1396" s="77">
        <v>0.2689135796470955</v>
      </c>
      <c r="AG1396" s="77">
        <v>4.5989304812834066E-2</v>
      </c>
      <c r="AH1396" s="77">
        <v>0.21807581492598599</v>
      </c>
      <c r="AI1396" s="77">
        <v>0.52091299639548128</v>
      </c>
      <c r="AJ1396" s="77">
        <v>0.5196748451321449</v>
      </c>
      <c r="AK1396" s="77">
        <v>0.23809023755463532</v>
      </c>
      <c r="AL1396" s="77">
        <v>0.5473684210526315</v>
      </c>
      <c r="AM1396" s="76">
        <v>0.39833218583549268</v>
      </c>
      <c r="AN1396" s="77">
        <v>0.26165937204476714</v>
      </c>
      <c r="AO1396" s="78">
        <v>0.43504450124647054</v>
      </c>
      <c r="AP1396" s="79">
        <v>0.36080209071022307</v>
      </c>
      <c r="AQ1396" s="70">
        <v>3</v>
      </c>
      <c r="AR1396" s="71">
        <v>0</v>
      </c>
      <c r="AS1396" s="71">
        <v>2</v>
      </c>
      <c r="AT1396" s="71">
        <v>0</v>
      </c>
      <c r="AU1396" s="71">
        <v>0</v>
      </c>
      <c r="AV1396" s="71" t="s">
        <v>3395</v>
      </c>
      <c r="AW1396" s="72" t="s">
        <v>3419</v>
      </c>
    </row>
    <row r="1397" spans="1:49">
      <c r="A1397" s="23" t="s">
        <v>5145</v>
      </c>
      <c r="B1397" s="23" t="s">
        <v>3748</v>
      </c>
      <c r="C1397" s="23" t="s">
        <v>3267</v>
      </c>
      <c r="D1397" s="24" t="s">
        <v>2708</v>
      </c>
      <c r="E1397" s="24" t="s">
        <v>2763</v>
      </c>
      <c r="F1397" s="24" t="s">
        <v>2764</v>
      </c>
      <c r="G1397" s="24" t="s">
        <v>2769</v>
      </c>
      <c r="H1397" s="76">
        <v>0.24341538875389152</v>
      </c>
      <c r="I1397" s="77">
        <v>0.61834213009709615</v>
      </c>
      <c r="J1397" s="77">
        <v>0.83075231118706627</v>
      </c>
      <c r="K1397" s="77">
        <v>0.44854622489470941</v>
      </c>
      <c r="L1397" s="77">
        <v>0.30918670872949472</v>
      </c>
      <c r="M1397" s="77">
        <v>0.70903309176829699</v>
      </c>
      <c r="N1397" s="77">
        <v>0.77734045286397535</v>
      </c>
      <c r="O1397" s="77" t="s">
        <v>3395</v>
      </c>
      <c r="P1397" s="77">
        <v>0.38764675716206032</v>
      </c>
      <c r="Q1397" s="77">
        <v>0.73146155772394894</v>
      </c>
      <c r="R1397" s="77">
        <v>4.1811735840674005E-2</v>
      </c>
      <c r="S1397" s="77">
        <v>3.529411764705849E-2</v>
      </c>
      <c r="T1397" s="77">
        <v>5.6684491978609641E-2</v>
      </c>
      <c r="U1397" s="77">
        <v>0.40471084319770528</v>
      </c>
      <c r="V1397" s="77">
        <v>6.1742946229850736E-2</v>
      </c>
      <c r="W1397" s="77">
        <v>0.64883870873521121</v>
      </c>
      <c r="X1397" s="77">
        <v>0.52175388334695105</v>
      </c>
      <c r="Y1397" s="77">
        <v>0.83363540455000418</v>
      </c>
      <c r="Z1397" s="77">
        <v>0.20571428571428574</v>
      </c>
      <c r="AA1397" s="77">
        <v>0.33031581345513533</v>
      </c>
      <c r="AB1397" s="77">
        <v>0.14586466165413531</v>
      </c>
      <c r="AC1397" s="77">
        <v>0.5473684210526315</v>
      </c>
      <c r="AD1397" s="76">
        <v>0.564169943346018</v>
      </c>
      <c r="AE1397" s="77">
        <v>0.52635064708370738</v>
      </c>
      <c r="AF1397" s="77">
        <v>0.38663664678231147</v>
      </c>
      <c r="AG1397" s="77">
        <v>4.5989304812834066E-2</v>
      </c>
      <c r="AH1397" s="77">
        <v>0.233226894713778</v>
      </c>
      <c r="AI1397" s="77">
        <v>0.58529629604108113</v>
      </c>
      <c r="AJ1397" s="77">
        <v>0.5196748451321449</v>
      </c>
      <c r="AK1397" s="77">
        <v>0.23809023755463532</v>
      </c>
      <c r="AL1397" s="77">
        <v>0.5473684210526315</v>
      </c>
      <c r="AM1397" s="76">
        <v>0.49238574573734556</v>
      </c>
      <c r="AN1397" s="77">
        <v>0.28817083185589776</v>
      </c>
      <c r="AO1397" s="78">
        <v>0.43504450124647054</v>
      </c>
      <c r="AP1397" s="79">
        <v>0.40020599893223374</v>
      </c>
      <c r="AQ1397" s="70">
        <v>3</v>
      </c>
      <c r="AR1397" s="71">
        <v>0</v>
      </c>
      <c r="AS1397" s="71">
        <v>0</v>
      </c>
      <c r="AT1397" s="71">
        <v>0</v>
      </c>
      <c r="AU1397" s="71">
        <v>0</v>
      </c>
      <c r="AV1397" s="71" t="s">
        <v>3395</v>
      </c>
      <c r="AW1397" s="72" t="s">
        <v>3419</v>
      </c>
    </row>
    <row r="1398" spans="1:49">
      <c r="A1398" s="23" t="s">
        <v>5146</v>
      </c>
      <c r="B1398" s="23" t="s">
        <v>3748</v>
      </c>
      <c r="C1398" s="23" t="s">
        <v>3270</v>
      </c>
      <c r="D1398" s="24" t="s">
        <v>2708</v>
      </c>
      <c r="E1398" s="24" t="s">
        <v>2763</v>
      </c>
      <c r="F1398" s="24" t="s">
        <v>2764</v>
      </c>
      <c r="G1398" s="24" t="s">
        <v>2771</v>
      </c>
      <c r="H1398" s="76">
        <v>0.24341538875389152</v>
      </c>
      <c r="I1398" s="77">
        <v>0.60358069669036896</v>
      </c>
      <c r="J1398" s="77">
        <v>0.52206733796796989</v>
      </c>
      <c r="K1398" s="77">
        <v>0.53196999234605236</v>
      </c>
      <c r="L1398" s="77">
        <v>0.258728653245756</v>
      </c>
      <c r="M1398" s="77">
        <v>0.67838252551742229</v>
      </c>
      <c r="N1398" s="77">
        <v>0.71540060519169746</v>
      </c>
      <c r="O1398" s="77" t="s">
        <v>3395</v>
      </c>
      <c r="P1398" s="77">
        <v>0.49463713754216432</v>
      </c>
      <c r="Q1398" s="77">
        <v>0.58229254701758848</v>
      </c>
      <c r="R1398" s="77">
        <v>0.16891651875612676</v>
      </c>
      <c r="S1398" s="77">
        <v>3.529411764705849E-2</v>
      </c>
      <c r="T1398" s="77">
        <v>5.6684491978609641E-2</v>
      </c>
      <c r="U1398" s="77">
        <v>0.39536025635065908</v>
      </c>
      <c r="V1398" s="77">
        <v>6.1742946229850736E-2</v>
      </c>
      <c r="W1398" s="77">
        <v>0.57250938312960953</v>
      </c>
      <c r="X1398" s="77">
        <v>0.29543259354522944</v>
      </c>
      <c r="Y1398" s="77">
        <v>0.83363540455000418</v>
      </c>
      <c r="Z1398" s="77">
        <v>0.20571428571428574</v>
      </c>
      <c r="AA1398" s="77">
        <v>0.33031581345513533</v>
      </c>
      <c r="AB1398" s="77">
        <v>0.14586466165413531</v>
      </c>
      <c r="AC1398" s="77">
        <v>0.5473684210526315</v>
      </c>
      <c r="AD1398" s="76">
        <v>0.45635447447074345</v>
      </c>
      <c r="AE1398" s="77">
        <v>0.53582378276861853</v>
      </c>
      <c r="AF1398" s="77">
        <v>0.37560453288685763</v>
      </c>
      <c r="AG1398" s="77">
        <v>4.5989304812834066E-2</v>
      </c>
      <c r="AH1398" s="77">
        <v>0.2285516012902549</v>
      </c>
      <c r="AI1398" s="77">
        <v>0.43397098833741948</v>
      </c>
      <c r="AJ1398" s="77">
        <v>0.5196748451321449</v>
      </c>
      <c r="AK1398" s="77">
        <v>0.23809023755463532</v>
      </c>
      <c r="AL1398" s="77">
        <v>0.5473684210526315</v>
      </c>
      <c r="AM1398" s="76">
        <v>0.45592759670873989</v>
      </c>
      <c r="AN1398" s="77">
        <v>0.23617063148016948</v>
      </c>
      <c r="AO1398" s="78">
        <v>0.43504450124647054</v>
      </c>
      <c r="AP1398" s="79">
        <v>0.36809877220623161</v>
      </c>
      <c r="AQ1398" s="70">
        <v>3</v>
      </c>
      <c r="AR1398" s="71">
        <v>0</v>
      </c>
      <c r="AS1398" s="71">
        <v>2</v>
      </c>
      <c r="AT1398" s="71">
        <v>0</v>
      </c>
      <c r="AU1398" s="71">
        <v>0</v>
      </c>
      <c r="AV1398" s="71" t="s">
        <v>3395</v>
      </c>
      <c r="AW1398" s="72" t="s">
        <v>3419</v>
      </c>
    </row>
    <row r="1399" spans="1:49">
      <c r="A1399" s="23" t="s">
        <v>5147</v>
      </c>
      <c r="B1399" s="23" t="s">
        <v>3748</v>
      </c>
      <c r="C1399" s="23" t="s">
        <v>3272</v>
      </c>
      <c r="D1399" s="24" t="s">
        <v>2708</v>
      </c>
      <c r="E1399" s="24" t="s">
        <v>2763</v>
      </c>
      <c r="F1399" s="24" t="s">
        <v>2764</v>
      </c>
      <c r="G1399" s="24" t="s">
        <v>2773</v>
      </c>
      <c r="H1399" s="76">
        <v>0.24341538875389152</v>
      </c>
      <c r="I1399" s="77">
        <v>0.57633752164036167</v>
      </c>
      <c r="J1399" s="77">
        <v>0.685902530134053</v>
      </c>
      <c r="K1399" s="77">
        <v>3.7350658469556541E-2</v>
      </c>
      <c r="L1399" s="77">
        <v>0.25941633268605135</v>
      </c>
      <c r="M1399" s="77">
        <v>0.5439013205120069</v>
      </c>
      <c r="N1399" s="77">
        <v>0.60874075492907254</v>
      </c>
      <c r="O1399" s="77" t="s">
        <v>3395</v>
      </c>
      <c r="P1399" s="77">
        <v>0.36962526890084224</v>
      </c>
      <c r="Q1399" s="77">
        <v>0.53977724516549985</v>
      </c>
      <c r="R1399" s="77">
        <v>1.709718443066237E-3</v>
      </c>
      <c r="S1399" s="77">
        <v>3.529411764705849E-2</v>
      </c>
      <c r="T1399" s="77">
        <v>5.6684491978609641E-2</v>
      </c>
      <c r="U1399" s="77">
        <v>0.40730590715190901</v>
      </c>
      <c r="V1399" s="77">
        <v>6.1742946229850736E-2</v>
      </c>
      <c r="W1399" s="77">
        <v>0.63913635524202483</v>
      </c>
      <c r="X1399" s="77">
        <v>0.54013083106332638</v>
      </c>
      <c r="Y1399" s="77">
        <v>0.83363540455000418</v>
      </c>
      <c r="Z1399" s="77">
        <v>0.20571428571428574</v>
      </c>
      <c r="AA1399" s="77">
        <v>0.33031581345513533</v>
      </c>
      <c r="AB1399" s="77">
        <v>0.14586466165413531</v>
      </c>
      <c r="AC1399" s="77">
        <v>0.5473684210526315</v>
      </c>
      <c r="AD1399" s="76">
        <v>0.50188514684276875</v>
      </c>
      <c r="AE1399" s="77">
        <v>0.36380686709950594</v>
      </c>
      <c r="AF1399" s="77">
        <v>0.27074348180428304</v>
      </c>
      <c r="AG1399" s="77">
        <v>4.5989304812834066E-2</v>
      </c>
      <c r="AH1399" s="77">
        <v>0.23452442669087986</v>
      </c>
      <c r="AI1399" s="77">
        <v>0.58963359315267561</v>
      </c>
      <c r="AJ1399" s="77">
        <v>0.5196748451321449</v>
      </c>
      <c r="AK1399" s="77">
        <v>0.23809023755463532</v>
      </c>
      <c r="AL1399" s="77">
        <v>0.5473684210526315</v>
      </c>
      <c r="AM1399" s="76">
        <v>0.3788118319155192</v>
      </c>
      <c r="AN1399" s="77">
        <v>0.29004910821879654</v>
      </c>
      <c r="AO1399" s="78">
        <v>0.43504450124647054</v>
      </c>
      <c r="AP1399" s="79">
        <v>0.36544368968612662</v>
      </c>
      <c r="AQ1399" s="70">
        <v>3</v>
      </c>
      <c r="AR1399" s="71">
        <v>0</v>
      </c>
      <c r="AS1399" s="71">
        <v>0</v>
      </c>
      <c r="AT1399" s="71">
        <v>0</v>
      </c>
      <c r="AU1399" s="71">
        <v>0</v>
      </c>
      <c r="AV1399" s="71" t="s">
        <v>3395</v>
      </c>
      <c r="AW1399" s="72" t="s">
        <v>3419</v>
      </c>
    </row>
    <row r="1400" spans="1:49">
      <c r="A1400" s="23" t="s">
        <v>5148</v>
      </c>
      <c r="B1400" s="23" t="s">
        <v>3748</v>
      </c>
      <c r="C1400" s="23" t="s">
        <v>3274</v>
      </c>
      <c r="D1400" s="24" t="s">
        <v>2708</v>
      </c>
      <c r="E1400" s="24" t="s">
        <v>2763</v>
      </c>
      <c r="F1400" s="24" t="s">
        <v>2764</v>
      </c>
      <c r="G1400" s="24" t="s">
        <v>2777</v>
      </c>
      <c r="H1400" s="76">
        <v>0.24341538875389152</v>
      </c>
      <c r="I1400" s="77">
        <v>0.60251622755733703</v>
      </c>
      <c r="J1400" s="77">
        <v>0.51540299411846591</v>
      </c>
      <c r="K1400" s="77">
        <v>0.18857399778985739</v>
      </c>
      <c r="L1400" s="77">
        <v>0.30721174757830172</v>
      </c>
      <c r="M1400" s="77">
        <v>0.33110311644534551</v>
      </c>
      <c r="N1400" s="77">
        <v>0.57684776759366918</v>
      </c>
      <c r="O1400" s="77" t="s">
        <v>3395</v>
      </c>
      <c r="P1400" s="77">
        <v>0</v>
      </c>
      <c r="Q1400" s="77">
        <v>0.53303621555257608</v>
      </c>
      <c r="R1400" s="77">
        <v>0</v>
      </c>
      <c r="S1400" s="77">
        <v>3.529411764705849E-2</v>
      </c>
      <c r="T1400" s="77">
        <v>5.6684491978609641E-2</v>
      </c>
      <c r="U1400" s="77">
        <v>0.36696282760212701</v>
      </c>
      <c r="V1400" s="77">
        <v>6.1742946229850736E-2</v>
      </c>
      <c r="W1400" s="77">
        <v>0.57949868545766792</v>
      </c>
      <c r="X1400" s="77">
        <v>0.49406760377994163</v>
      </c>
      <c r="Y1400" s="77">
        <v>0.83363540455000418</v>
      </c>
      <c r="Z1400" s="77">
        <v>0.20571428571428574</v>
      </c>
      <c r="AA1400" s="77">
        <v>0.33031581345513533</v>
      </c>
      <c r="AB1400" s="77">
        <v>0.14586466165413531</v>
      </c>
      <c r="AC1400" s="77">
        <v>0.5473684210526315</v>
      </c>
      <c r="AD1400" s="76">
        <v>0.45377820347656478</v>
      </c>
      <c r="AE1400" s="77">
        <v>0.28074732588143475</v>
      </c>
      <c r="AF1400" s="77">
        <v>0.26651810777628804</v>
      </c>
      <c r="AG1400" s="77">
        <v>4.5989304812834066E-2</v>
      </c>
      <c r="AH1400" s="77">
        <v>0.21435288691598886</v>
      </c>
      <c r="AI1400" s="77">
        <v>0.53678314461880472</v>
      </c>
      <c r="AJ1400" s="77">
        <v>0.5196748451321449</v>
      </c>
      <c r="AK1400" s="77">
        <v>0.23809023755463532</v>
      </c>
      <c r="AL1400" s="77">
        <v>0.5473684210526315</v>
      </c>
      <c r="AM1400" s="76">
        <v>0.33368121237809589</v>
      </c>
      <c r="AN1400" s="77">
        <v>0.26570844544920919</v>
      </c>
      <c r="AO1400" s="78">
        <v>0.43504450124647054</v>
      </c>
      <c r="AP1400" s="79">
        <v>0.34134353302176484</v>
      </c>
      <c r="AQ1400" s="70">
        <v>3</v>
      </c>
      <c r="AR1400" s="71">
        <v>0</v>
      </c>
      <c r="AS1400" s="71">
        <v>2</v>
      </c>
      <c r="AT1400" s="71">
        <v>0</v>
      </c>
      <c r="AU1400" s="71">
        <v>0</v>
      </c>
      <c r="AV1400" s="71" t="s">
        <v>3395</v>
      </c>
      <c r="AW1400" s="72" t="s">
        <v>3419</v>
      </c>
    </row>
    <row r="1401" spans="1:49">
      <c r="A1401" s="23" t="s">
        <v>5149</v>
      </c>
      <c r="B1401" s="23" t="s">
        <v>3748</v>
      </c>
      <c r="C1401" s="23" t="s">
        <v>3278</v>
      </c>
      <c r="D1401" s="24" t="s">
        <v>2708</v>
      </c>
      <c r="E1401" s="24" t="s">
        <v>2784</v>
      </c>
      <c r="F1401" s="24" t="s">
        <v>2785</v>
      </c>
      <c r="G1401" s="24" t="s">
        <v>2788</v>
      </c>
      <c r="H1401" s="76">
        <v>0.36650818051368522</v>
      </c>
      <c r="I1401" s="77">
        <v>0.64485300923664568</v>
      </c>
      <c r="J1401" s="77">
        <v>0.52091482702770375</v>
      </c>
      <c r="K1401" s="77">
        <v>0</v>
      </c>
      <c r="L1401" s="77">
        <v>0.39400488330223804</v>
      </c>
      <c r="M1401" s="77">
        <v>0.2900937409653056</v>
      </c>
      <c r="N1401" s="77">
        <v>0.43922267528677356</v>
      </c>
      <c r="O1401" s="77" t="s">
        <v>3395</v>
      </c>
      <c r="P1401" s="77">
        <v>0.34122513254441239</v>
      </c>
      <c r="Q1401" s="77">
        <v>0.6640230375833085</v>
      </c>
      <c r="R1401" s="77">
        <v>0.16279515482838353</v>
      </c>
      <c r="S1401" s="77">
        <v>2.3529411764706215E-2</v>
      </c>
      <c r="T1401" s="77">
        <v>5.7228915662650592E-2</v>
      </c>
      <c r="U1401" s="77">
        <v>0.49701457302142033</v>
      </c>
      <c r="V1401" s="77">
        <v>0.1475095785440613</v>
      </c>
      <c r="W1401" s="77">
        <v>0</v>
      </c>
      <c r="X1401" s="77">
        <v>0</v>
      </c>
      <c r="Y1401" s="77">
        <v>0.83836935645305277</v>
      </c>
      <c r="Z1401" s="77">
        <v>0.34285714285714286</v>
      </c>
      <c r="AA1401" s="77">
        <v>0.37416966512832922</v>
      </c>
      <c r="AB1401" s="77">
        <v>0.14586466165413531</v>
      </c>
      <c r="AC1401" s="77">
        <v>0.5473684210526315</v>
      </c>
      <c r="AD1401" s="76">
        <v>0.5107586722593449</v>
      </c>
      <c r="AE1401" s="77">
        <v>0.2929092864197459</v>
      </c>
      <c r="AF1401" s="77">
        <v>0.41340909620584598</v>
      </c>
      <c r="AG1401" s="77">
        <v>4.0379163713678404E-2</v>
      </c>
      <c r="AH1401" s="77">
        <v>0.3222620757827408</v>
      </c>
      <c r="AI1401" s="77">
        <v>0</v>
      </c>
      <c r="AJ1401" s="77">
        <v>0.59061324965509776</v>
      </c>
      <c r="AK1401" s="77">
        <v>0.26001716339123226</v>
      </c>
      <c r="AL1401" s="77">
        <v>0.5473684210526315</v>
      </c>
      <c r="AM1401" s="76">
        <v>0.40569235162831224</v>
      </c>
      <c r="AN1401" s="77">
        <v>0.12088041316547306</v>
      </c>
      <c r="AO1401" s="78">
        <v>0.46599961136632051</v>
      </c>
      <c r="AP1401" s="79">
        <v>0.30731796238040304</v>
      </c>
      <c r="AQ1401" s="70">
        <v>3</v>
      </c>
      <c r="AR1401" s="71">
        <v>0</v>
      </c>
      <c r="AS1401" s="71">
        <v>0</v>
      </c>
      <c r="AT1401" s="71">
        <v>0</v>
      </c>
      <c r="AU1401" s="71">
        <v>0</v>
      </c>
      <c r="AV1401" s="71" t="s">
        <v>3395</v>
      </c>
      <c r="AW1401" s="72" t="s">
        <v>3419</v>
      </c>
    </row>
    <row r="1402" spans="1:49">
      <c r="A1402" s="23" t="s">
        <v>5150</v>
      </c>
      <c r="B1402" s="23" t="s">
        <v>3748</v>
      </c>
      <c r="C1402" s="23" t="s">
        <v>3280</v>
      </c>
      <c r="D1402" s="24" t="s">
        <v>2708</v>
      </c>
      <c r="E1402" s="24" t="s">
        <v>2784</v>
      </c>
      <c r="F1402" s="24" t="s">
        <v>2785</v>
      </c>
      <c r="G1402" s="24" t="s">
        <v>2790</v>
      </c>
      <c r="H1402" s="76">
        <v>0.36650818051368522</v>
      </c>
      <c r="I1402" s="77">
        <v>0.68520445978413402</v>
      </c>
      <c r="J1402" s="77">
        <v>0.80375811383532136</v>
      </c>
      <c r="K1402" s="77">
        <v>0.13481008292021013</v>
      </c>
      <c r="L1402" s="77">
        <v>0.35367908991664382</v>
      </c>
      <c r="M1402" s="77">
        <v>0.10512093405550693</v>
      </c>
      <c r="N1402" s="77">
        <v>0.80612723356541593</v>
      </c>
      <c r="O1402" s="77" t="s">
        <v>3395</v>
      </c>
      <c r="P1402" s="77">
        <v>0.47330383683209581</v>
      </c>
      <c r="Q1402" s="77">
        <v>0.43850011971058273</v>
      </c>
      <c r="R1402" s="77">
        <v>0.60211657405305763</v>
      </c>
      <c r="S1402" s="77">
        <v>2.3529411764706215E-2</v>
      </c>
      <c r="T1402" s="77">
        <v>5.7228915662650592E-2</v>
      </c>
      <c r="U1402" s="77">
        <v>0.38999919774035652</v>
      </c>
      <c r="V1402" s="77">
        <v>0.1475095785440613</v>
      </c>
      <c r="W1402" s="77">
        <v>0.41122186628113572</v>
      </c>
      <c r="X1402" s="77">
        <v>0.35966045045015027</v>
      </c>
      <c r="Y1402" s="77">
        <v>0.83836935645305277</v>
      </c>
      <c r="Z1402" s="77">
        <v>0.34285714285714286</v>
      </c>
      <c r="AA1402" s="77">
        <v>0.37416966512832922</v>
      </c>
      <c r="AB1402" s="77">
        <v>0.14586466165413531</v>
      </c>
      <c r="AC1402" s="77">
        <v>0.5473684210526315</v>
      </c>
      <c r="AD1402" s="76">
        <v>0.61849025137771352</v>
      </c>
      <c r="AE1402" s="77">
        <v>0.37460823545797456</v>
      </c>
      <c r="AF1402" s="77">
        <v>0.52030834688182015</v>
      </c>
      <c r="AG1402" s="77">
        <v>4.0379163713678404E-2</v>
      </c>
      <c r="AH1402" s="77">
        <v>0.26875438814220892</v>
      </c>
      <c r="AI1402" s="77">
        <v>0.38544115836564297</v>
      </c>
      <c r="AJ1402" s="77">
        <v>0.59061324965509776</v>
      </c>
      <c r="AK1402" s="77">
        <v>0.26001716339123226</v>
      </c>
      <c r="AL1402" s="77">
        <v>0.5473684210526315</v>
      </c>
      <c r="AM1402" s="76">
        <v>0.50446894457250269</v>
      </c>
      <c r="AN1402" s="77">
        <v>0.23152490340717677</v>
      </c>
      <c r="AO1402" s="78">
        <v>0.46599961136632051</v>
      </c>
      <c r="AP1402" s="79">
        <v>0.38981770962497941</v>
      </c>
      <c r="AQ1402" s="70">
        <v>3</v>
      </c>
      <c r="AR1402" s="71">
        <v>0</v>
      </c>
      <c r="AS1402" s="71">
        <v>2</v>
      </c>
      <c r="AT1402" s="71">
        <v>0</v>
      </c>
      <c r="AU1402" s="71">
        <v>0</v>
      </c>
      <c r="AV1402" s="71" t="s">
        <v>3395</v>
      </c>
      <c r="AW1402" s="72" t="s">
        <v>3419</v>
      </c>
    </row>
    <row r="1403" spans="1:49">
      <c r="A1403" s="23" t="s">
        <v>5151</v>
      </c>
      <c r="B1403" s="23" t="s">
        <v>3748</v>
      </c>
      <c r="C1403" s="23" t="s">
        <v>3282</v>
      </c>
      <c r="D1403" s="24" t="s">
        <v>2708</v>
      </c>
      <c r="E1403" s="24" t="s">
        <v>2784</v>
      </c>
      <c r="F1403" s="24" t="s">
        <v>2785</v>
      </c>
      <c r="G1403" s="24" t="s">
        <v>2792</v>
      </c>
      <c r="H1403" s="76">
        <v>0.36650818051368522</v>
      </c>
      <c r="I1403" s="77">
        <v>0.76565621491867897</v>
      </c>
      <c r="J1403" s="77">
        <v>0.91574384603518122</v>
      </c>
      <c r="K1403" s="77">
        <v>1.0653091238494561E-2</v>
      </c>
      <c r="L1403" s="77">
        <v>0.35449210994457925</v>
      </c>
      <c r="M1403" s="77">
        <v>0.73203112255907321</v>
      </c>
      <c r="N1403" s="77">
        <v>0.9272301927547002</v>
      </c>
      <c r="O1403" s="77" t="s">
        <v>3395</v>
      </c>
      <c r="P1403" s="77">
        <v>0.47892898041992421</v>
      </c>
      <c r="Q1403" s="77">
        <v>0.54526048793755144</v>
      </c>
      <c r="R1403" s="77">
        <v>0</v>
      </c>
      <c r="S1403" s="77">
        <v>2.3529411764706215E-2</v>
      </c>
      <c r="T1403" s="77">
        <v>5.7228915662650592E-2</v>
      </c>
      <c r="U1403" s="77">
        <v>0.40345115411767501</v>
      </c>
      <c r="V1403" s="77">
        <v>0.1475095785440613</v>
      </c>
      <c r="W1403" s="77">
        <v>0.60506880712594213</v>
      </c>
      <c r="X1403" s="77">
        <v>0.37901242818667091</v>
      </c>
      <c r="Y1403" s="77">
        <v>0.83836935645305277</v>
      </c>
      <c r="Z1403" s="77">
        <v>0.34285714285714286</v>
      </c>
      <c r="AA1403" s="77">
        <v>0.37416966512832922</v>
      </c>
      <c r="AB1403" s="77">
        <v>0.14586466165413531</v>
      </c>
      <c r="AC1403" s="77">
        <v>0.5473684210526315</v>
      </c>
      <c r="AD1403" s="76">
        <v>0.68263608048918167</v>
      </c>
      <c r="AE1403" s="77">
        <v>0.50066709938335419</v>
      </c>
      <c r="AF1403" s="77">
        <v>0.27263024396877572</v>
      </c>
      <c r="AG1403" s="77">
        <v>4.0379163713678404E-2</v>
      </c>
      <c r="AH1403" s="77">
        <v>0.27548036633086814</v>
      </c>
      <c r="AI1403" s="77">
        <v>0.49204061765630652</v>
      </c>
      <c r="AJ1403" s="77">
        <v>0.59061324965509776</v>
      </c>
      <c r="AK1403" s="77">
        <v>0.26001716339123226</v>
      </c>
      <c r="AL1403" s="77">
        <v>0.5473684210526315</v>
      </c>
      <c r="AM1403" s="76">
        <v>0.48531114128043723</v>
      </c>
      <c r="AN1403" s="77">
        <v>0.26930004923361767</v>
      </c>
      <c r="AO1403" s="78">
        <v>0.46599961136632051</v>
      </c>
      <c r="AP1403" s="79">
        <v>0.40015614748136419</v>
      </c>
      <c r="AQ1403" s="70">
        <v>3</v>
      </c>
      <c r="AR1403" s="71">
        <v>0</v>
      </c>
      <c r="AS1403" s="71">
        <v>2</v>
      </c>
      <c r="AT1403" s="71">
        <v>0</v>
      </c>
      <c r="AU1403" s="71">
        <v>0</v>
      </c>
      <c r="AV1403" s="71" t="s">
        <v>3395</v>
      </c>
      <c r="AW1403" s="72" t="s">
        <v>3419</v>
      </c>
    </row>
    <row r="1404" spans="1:49">
      <c r="A1404" s="23" t="s">
        <v>5152</v>
      </c>
      <c r="B1404" s="23" t="s">
        <v>3748</v>
      </c>
      <c r="C1404" s="23" t="s">
        <v>3284</v>
      </c>
      <c r="D1404" s="24" t="s">
        <v>2708</v>
      </c>
      <c r="E1404" s="24" t="s">
        <v>2784</v>
      </c>
      <c r="F1404" s="24" t="s">
        <v>2785</v>
      </c>
      <c r="G1404" s="24" t="s">
        <v>2794</v>
      </c>
      <c r="H1404" s="76">
        <v>0.36650818051368522</v>
      </c>
      <c r="I1404" s="77">
        <v>0.54506099915764494</v>
      </c>
      <c r="J1404" s="77">
        <v>0.2752950779232084</v>
      </c>
      <c r="K1404" s="77">
        <v>0.2290457404711369</v>
      </c>
      <c r="L1404" s="77">
        <v>0.37522073307348131</v>
      </c>
      <c r="M1404" s="77">
        <v>0.11781981945290854</v>
      </c>
      <c r="N1404" s="77">
        <v>0.27600716772054296</v>
      </c>
      <c r="O1404" s="77" t="s">
        <v>3395</v>
      </c>
      <c r="P1404" s="77">
        <v>0.45293969369068809</v>
      </c>
      <c r="Q1404" s="77">
        <v>0.79012686564076062</v>
      </c>
      <c r="R1404" s="77">
        <v>0.10770196081151712</v>
      </c>
      <c r="S1404" s="77">
        <v>2.3529411764706215E-2</v>
      </c>
      <c r="T1404" s="77">
        <v>5.7228915662650592E-2</v>
      </c>
      <c r="U1404" s="77">
        <v>0.43634829867350389</v>
      </c>
      <c r="V1404" s="77">
        <v>0.1475095785440613</v>
      </c>
      <c r="W1404" s="77">
        <v>0.6686476006278137</v>
      </c>
      <c r="X1404" s="77">
        <v>0.49132870035651799</v>
      </c>
      <c r="Y1404" s="77">
        <v>0.83836935645305277</v>
      </c>
      <c r="Z1404" s="77">
        <v>0.34285714285714286</v>
      </c>
      <c r="AA1404" s="77">
        <v>0.4099485861326515</v>
      </c>
      <c r="AB1404" s="77">
        <v>0.14586466165413531</v>
      </c>
      <c r="AC1404" s="77">
        <v>0.5473684210526315</v>
      </c>
      <c r="AD1404" s="76">
        <v>0.3956214191981795</v>
      </c>
      <c r="AE1404" s="77">
        <v>0.29020663088175153</v>
      </c>
      <c r="AF1404" s="77">
        <v>0.4489144132261389</v>
      </c>
      <c r="AG1404" s="77">
        <v>4.0379163713678404E-2</v>
      </c>
      <c r="AH1404" s="77">
        <v>0.29192893860878261</v>
      </c>
      <c r="AI1404" s="77">
        <v>0.57998815049216579</v>
      </c>
      <c r="AJ1404" s="77">
        <v>0.59061324965509776</v>
      </c>
      <c r="AK1404" s="77">
        <v>0.27790662389339338</v>
      </c>
      <c r="AL1404" s="77">
        <v>0.5473684210526315</v>
      </c>
      <c r="AM1404" s="76">
        <v>0.37824748776868994</v>
      </c>
      <c r="AN1404" s="77">
        <v>0.30409875093820893</v>
      </c>
      <c r="AO1404" s="78">
        <v>0.47196276486704086</v>
      </c>
      <c r="AP1404" s="79">
        <v>0.3817075876640022</v>
      </c>
      <c r="AQ1404" s="70">
        <v>3</v>
      </c>
      <c r="AR1404" s="71">
        <v>1</v>
      </c>
      <c r="AS1404" s="71">
        <v>0</v>
      </c>
      <c r="AT1404" s="71">
        <v>0</v>
      </c>
      <c r="AU1404" s="71">
        <v>0</v>
      </c>
      <c r="AV1404" s="71" t="s">
        <v>3395</v>
      </c>
      <c r="AW1404" s="72" t="s">
        <v>3419</v>
      </c>
    </row>
    <row r="1405" spans="1:49">
      <c r="A1405" s="23" t="s">
        <v>5153</v>
      </c>
      <c r="B1405" s="23" t="s">
        <v>3748</v>
      </c>
      <c r="C1405" s="23" t="s">
        <v>3286</v>
      </c>
      <c r="D1405" s="24" t="s">
        <v>2708</v>
      </c>
      <c r="E1405" s="24" t="s">
        <v>2784</v>
      </c>
      <c r="F1405" s="24" t="s">
        <v>2796</v>
      </c>
      <c r="G1405" s="24" t="s">
        <v>2799</v>
      </c>
      <c r="H1405" s="76">
        <v>0.23860871030839642</v>
      </c>
      <c r="I1405" s="77">
        <v>0.58558927982733877</v>
      </c>
      <c r="J1405" s="77">
        <v>0.16147694397601314</v>
      </c>
      <c r="K1405" s="77">
        <v>0.13727313389521778</v>
      </c>
      <c r="L1405" s="77">
        <v>0.3889640192874248</v>
      </c>
      <c r="M1405" s="77">
        <v>0.1774004285160441</v>
      </c>
      <c r="N1405" s="77">
        <v>0.27333128121403932</v>
      </c>
      <c r="O1405" s="77" t="s">
        <v>3395</v>
      </c>
      <c r="P1405" s="77">
        <v>0.13679959241859563</v>
      </c>
      <c r="Q1405" s="77">
        <v>0.63782604536380605</v>
      </c>
      <c r="R1405" s="77">
        <v>0.55123670119537826</v>
      </c>
      <c r="S1405" s="77">
        <v>0</v>
      </c>
      <c r="T1405" s="77">
        <v>0.28012048192771083</v>
      </c>
      <c r="U1405" s="77">
        <v>0.38648762652355811</v>
      </c>
      <c r="V1405" s="77">
        <v>0.36845279696118954</v>
      </c>
      <c r="W1405" s="77">
        <v>0.71596396910187277</v>
      </c>
      <c r="X1405" s="77">
        <v>0.38656931914682624</v>
      </c>
      <c r="Y1405" s="77">
        <v>0.8603484188600643</v>
      </c>
      <c r="Z1405" s="77">
        <v>0.41142857142857148</v>
      </c>
      <c r="AA1405" s="77">
        <v>0.37940731720199034</v>
      </c>
      <c r="AB1405" s="77">
        <v>0.14586466165413531</v>
      </c>
      <c r="AC1405" s="77">
        <v>0.5473684210526315</v>
      </c>
      <c r="AD1405" s="76">
        <v>0.32855831137058278</v>
      </c>
      <c r="AE1405" s="77">
        <v>0.22275369106626433</v>
      </c>
      <c r="AF1405" s="77">
        <v>0.59453137327959216</v>
      </c>
      <c r="AG1405" s="77">
        <v>0.14006024096385541</v>
      </c>
      <c r="AH1405" s="77">
        <v>0.37747021174237383</v>
      </c>
      <c r="AI1405" s="77">
        <v>0.55126664412434945</v>
      </c>
      <c r="AJ1405" s="77">
        <v>0.63588849514431789</v>
      </c>
      <c r="AK1405" s="77">
        <v>0.26263598942806282</v>
      </c>
      <c r="AL1405" s="77">
        <v>0.5473684210526315</v>
      </c>
      <c r="AM1405" s="76">
        <v>0.38194779190547973</v>
      </c>
      <c r="AN1405" s="77">
        <v>0.35626569894352622</v>
      </c>
      <c r="AO1405" s="78">
        <v>0.48196430187500411</v>
      </c>
      <c r="AP1405" s="79">
        <v>0.40499876104629873</v>
      </c>
      <c r="AQ1405" s="70">
        <v>3</v>
      </c>
      <c r="AR1405" s="71">
        <v>1</v>
      </c>
      <c r="AS1405" s="71">
        <v>2</v>
      </c>
      <c r="AT1405" s="71">
        <v>0</v>
      </c>
      <c r="AU1405" s="71">
        <v>0</v>
      </c>
      <c r="AV1405" s="71" t="s">
        <v>3395</v>
      </c>
      <c r="AW1405" s="72" t="s">
        <v>3419</v>
      </c>
    </row>
    <row r="1406" spans="1:49">
      <c r="A1406" s="23" t="s">
        <v>5154</v>
      </c>
      <c r="B1406" s="23" t="s">
        <v>3748</v>
      </c>
      <c r="C1406" s="23" t="s">
        <v>3288</v>
      </c>
      <c r="D1406" s="24" t="s">
        <v>2805</v>
      </c>
      <c r="E1406" s="24" t="s">
        <v>2825</v>
      </c>
      <c r="F1406" s="24" t="s">
        <v>2826</v>
      </c>
      <c r="G1406" s="24" t="s">
        <v>2829</v>
      </c>
      <c r="H1406" s="76">
        <v>0.38230031256825525</v>
      </c>
      <c r="I1406" s="77">
        <v>0.62717697140992634</v>
      </c>
      <c r="J1406" s="77">
        <v>0.80874728913213945</v>
      </c>
      <c r="K1406" s="77" t="s">
        <v>3395</v>
      </c>
      <c r="L1406" s="77">
        <v>0.23561636476695133</v>
      </c>
      <c r="M1406" s="77">
        <v>0.97585786735423619</v>
      </c>
      <c r="N1406" s="77">
        <v>0.8343106507234983</v>
      </c>
      <c r="O1406" s="77" t="s">
        <v>3395</v>
      </c>
      <c r="P1406" s="77">
        <v>0.32691007524071092</v>
      </c>
      <c r="Q1406" s="77">
        <v>0.34834178131800952</v>
      </c>
      <c r="R1406" s="77">
        <v>5.7868908049080112E-3</v>
      </c>
      <c r="S1406" s="77" t="s">
        <v>3395</v>
      </c>
      <c r="T1406" s="77" t="s">
        <v>3395</v>
      </c>
      <c r="U1406" s="77">
        <v>0.30908688923280947</v>
      </c>
      <c r="V1406" s="77">
        <v>0.43595294098262061</v>
      </c>
      <c r="W1406" s="77" t="s">
        <v>3395</v>
      </c>
      <c r="X1406" s="77" t="s">
        <v>3395</v>
      </c>
      <c r="Y1406" s="77" t="s">
        <v>3395</v>
      </c>
      <c r="Z1406" s="77">
        <v>0.27428571428571424</v>
      </c>
      <c r="AA1406" s="77">
        <v>2.830852689224217E-2</v>
      </c>
      <c r="AB1406" s="77">
        <v>0.17543859649122806</v>
      </c>
      <c r="AC1406" s="77">
        <v>0.86315789473684212</v>
      </c>
      <c r="AD1406" s="76">
        <v>0.60607485770344038</v>
      </c>
      <c r="AE1406" s="77">
        <v>0.59317373952134911</v>
      </c>
      <c r="AF1406" s="77">
        <v>0.17706433606145877</v>
      </c>
      <c r="AG1406" s="77" t="s">
        <v>3395</v>
      </c>
      <c r="AH1406" s="77">
        <v>0.37251991510771504</v>
      </c>
      <c r="AI1406" s="77" t="s">
        <v>3395</v>
      </c>
      <c r="AJ1406" s="77">
        <v>0.27428571428571424</v>
      </c>
      <c r="AK1406" s="77">
        <v>0.10187356169173511</v>
      </c>
      <c r="AL1406" s="77">
        <v>0.86315789473684212</v>
      </c>
      <c r="AM1406" s="76">
        <v>0.45877097776208275</v>
      </c>
      <c r="AN1406" s="77">
        <v>0.37251991510771504</v>
      </c>
      <c r="AO1406" s="78">
        <v>0.41310572357143044</v>
      </c>
      <c r="AP1406" s="79">
        <v>0.41405109004526558</v>
      </c>
      <c r="AQ1406" s="70">
        <v>3</v>
      </c>
      <c r="AR1406" s="71">
        <v>0</v>
      </c>
      <c r="AS1406" s="71">
        <v>1</v>
      </c>
      <c r="AT1406" s="71">
        <v>0</v>
      </c>
      <c r="AU1406" s="71">
        <v>0</v>
      </c>
      <c r="AV1406" s="71" t="s">
        <v>3395</v>
      </c>
      <c r="AW1406" s="72" t="s">
        <v>3721</v>
      </c>
    </row>
    <row r="1407" spans="1:49">
      <c r="A1407" s="23" t="s">
        <v>5155</v>
      </c>
      <c r="B1407" s="23" t="s">
        <v>3748</v>
      </c>
      <c r="C1407" s="23" t="s">
        <v>3290</v>
      </c>
      <c r="D1407" s="24" t="s">
        <v>2805</v>
      </c>
      <c r="E1407" s="24" t="s">
        <v>2825</v>
      </c>
      <c r="F1407" s="24" t="s">
        <v>2826</v>
      </c>
      <c r="G1407" s="24" t="s">
        <v>2831</v>
      </c>
      <c r="H1407" s="76">
        <v>0.38230031256825525</v>
      </c>
      <c r="I1407" s="77">
        <v>0.56087622641301038</v>
      </c>
      <c r="J1407" s="77">
        <v>0.72879294056681343</v>
      </c>
      <c r="K1407" s="77" t="s">
        <v>3395</v>
      </c>
      <c r="L1407" s="77">
        <v>0.24819276832407658</v>
      </c>
      <c r="M1407" s="77">
        <v>0.98242681956730837</v>
      </c>
      <c r="N1407" s="77">
        <v>0.69922499609015598</v>
      </c>
      <c r="O1407" s="77" t="s">
        <v>3395</v>
      </c>
      <c r="P1407" s="77">
        <v>0.43000387138974938</v>
      </c>
      <c r="Q1407" s="77">
        <v>0.41715786086350259</v>
      </c>
      <c r="R1407" s="77">
        <v>5.7097400934786706E-3</v>
      </c>
      <c r="S1407" s="77" t="s">
        <v>3395</v>
      </c>
      <c r="T1407" s="77" t="s">
        <v>3395</v>
      </c>
      <c r="U1407" s="77">
        <v>0.30908688923280947</v>
      </c>
      <c r="V1407" s="77">
        <v>0.43595294098262061</v>
      </c>
      <c r="W1407" s="77" t="s">
        <v>3395</v>
      </c>
      <c r="X1407" s="77" t="s">
        <v>3395</v>
      </c>
      <c r="Y1407" s="77" t="s">
        <v>3395</v>
      </c>
      <c r="Z1407" s="77">
        <v>0.27428571428571424</v>
      </c>
      <c r="AA1407" s="77">
        <v>2.830852689224217E-2</v>
      </c>
      <c r="AB1407" s="77">
        <v>0.17543859649122806</v>
      </c>
      <c r="AC1407" s="77">
        <v>0.86315789473684212</v>
      </c>
      <c r="AD1407" s="76">
        <v>0.55732315984935965</v>
      </c>
      <c r="AE1407" s="77">
        <v>0.5899621138428226</v>
      </c>
      <c r="AF1407" s="77">
        <v>0.21143380047849064</v>
      </c>
      <c r="AG1407" s="77" t="s">
        <v>3395</v>
      </c>
      <c r="AH1407" s="77">
        <v>0.37251991510771504</v>
      </c>
      <c r="AI1407" s="77" t="s">
        <v>3395</v>
      </c>
      <c r="AJ1407" s="77">
        <v>0.27428571428571424</v>
      </c>
      <c r="AK1407" s="77">
        <v>0.10187356169173511</v>
      </c>
      <c r="AL1407" s="77">
        <v>0.86315789473684212</v>
      </c>
      <c r="AM1407" s="76">
        <v>0.452906358056891</v>
      </c>
      <c r="AN1407" s="77">
        <v>0.37251991510771504</v>
      </c>
      <c r="AO1407" s="78">
        <v>0.41310572357143044</v>
      </c>
      <c r="AP1407" s="79">
        <v>0.41218930910189078</v>
      </c>
      <c r="AQ1407" s="70">
        <v>3</v>
      </c>
      <c r="AR1407" s="71">
        <v>0</v>
      </c>
      <c r="AS1407" s="71">
        <v>2</v>
      </c>
      <c r="AT1407" s="71">
        <v>0</v>
      </c>
      <c r="AU1407" s="71">
        <v>0</v>
      </c>
      <c r="AV1407" s="71" t="s">
        <v>3395</v>
      </c>
      <c r="AW1407" s="72" t="s">
        <v>3721</v>
      </c>
    </row>
    <row r="1408" spans="1:49">
      <c r="A1408" s="23" t="s">
        <v>5156</v>
      </c>
      <c r="B1408" s="23" t="s">
        <v>3748</v>
      </c>
      <c r="C1408" s="23" t="s">
        <v>3292</v>
      </c>
      <c r="D1408" s="24" t="s">
        <v>2805</v>
      </c>
      <c r="E1408" s="24" t="s">
        <v>2825</v>
      </c>
      <c r="F1408" s="24" t="s">
        <v>2826</v>
      </c>
      <c r="G1408" s="24" t="s">
        <v>2835</v>
      </c>
      <c r="H1408" s="76">
        <v>0.38230031256825525</v>
      </c>
      <c r="I1408" s="77">
        <v>0.56872609524998807</v>
      </c>
      <c r="J1408" s="77">
        <v>0.71101264913761963</v>
      </c>
      <c r="K1408" s="77" t="s">
        <v>3395</v>
      </c>
      <c r="L1408" s="77">
        <v>0.21371563776444241</v>
      </c>
      <c r="M1408" s="77">
        <v>0.86000232220836248</v>
      </c>
      <c r="N1408" s="77">
        <v>0.48765651411089816</v>
      </c>
      <c r="O1408" s="77" t="s">
        <v>3395</v>
      </c>
      <c r="P1408" s="77">
        <v>0.40706201895397909</v>
      </c>
      <c r="Q1408" s="77">
        <v>0.55598025709223331</v>
      </c>
      <c r="R1408" s="77">
        <v>3.2545242255911733E-3</v>
      </c>
      <c r="S1408" s="77" t="s">
        <v>3395</v>
      </c>
      <c r="T1408" s="77" t="s">
        <v>3395</v>
      </c>
      <c r="U1408" s="77">
        <v>0.30908688923280947</v>
      </c>
      <c r="V1408" s="77">
        <v>0.43595294098262061</v>
      </c>
      <c r="W1408" s="77" t="s">
        <v>3395</v>
      </c>
      <c r="X1408" s="77" t="s">
        <v>3395</v>
      </c>
      <c r="Y1408" s="77" t="s">
        <v>3395</v>
      </c>
      <c r="Z1408" s="77">
        <v>0.27428571428571424</v>
      </c>
      <c r="AA1408" s="77">
        <v>2.830852689224217E-2</v>
      </c>
      <c r="AB1408" s="77">
        <v>0.17543859649122806</v>
      </c>
      <c r="AC1408" s="77">
        <v>0.86315789473684212</v>
      </c>
      <c r="AD1408" s="76">
        <v>0.55401301898528765</v>
      </c>
      <c r="AE1408" s="77">
        <v>0.49210912325942052</v>
      </c>
      <c r="AF1408" s="77">
        <v>0.27961739065891222</v>
      </c>
      <c r="AG1408" s="77" t="s">
        <v>3395</v>
      </c>
      <c r="AH1408" s="77">
        <v>0.37251991510771504</v>
      </c>
      <c r="AI1408" s="77" t="s">
        <v>3395</v>
      </c>
      <c r="AJ1408" s="77">
        <v>0.27428571428571424</v>
      </c>
      <c r="AK1408" s="77">
        <v>0.10187356169173511</v>
      </c>
      <c r="AL1408" s="77">
        <v>0.86315789473684212</v>
      </c>
      <c r="AM1408" s="76">
        <v>0.44191317763454013</v>
      </c>
      <c r="AN1408" s="77">
        <v>0.37251991510771504</v>
      </c>
      <c r="AO1408" s="78">
        <v>0.41310572357143044</v>
      </c>
      <c r="AP1408" s="79">
        <v>0.40867862720351683</v>
      </c>
      <c r="AQ1408" s="70">
        <v>3</v>
      </c>
      <c r="AR1408" s="71">
        <v>0</v>
      </c>
      <c r="AS1408" s="71">
        <v>0</v>
      </c>
      <c r="AT1408" s="71">
        <v>0</v>
      </c>
      <c r="AU1408" s="71">
        <v>0</v>
      </c>
      <c r="AV1408" s="71" t="s">
        <v>3395</v>
      </c>
      <c r="AW1408" s="72" t="s">
        <v>3721</v>
      </c>
    </row>
    <row r="1409" spans="1:49">
      <c r="A1409" s="23" t="s">
        <v>5157</v>
      </c>
      <c r="B1409" s="23" t="s">
        <v>3748</v>
      </c>
      <c r="C1409" s="23" t="s">
        <v>3295</v>
      </c>
      <c r="D1409" s="24" t="s">
        <v>2805</v>
      </c>
      <c r="E1409" s="24" t="s">
        <v>2825</v>
      </c>
      <c r="F1409" s="24" t="s">
        <v>2826</v>
      </c>
      <c r="G1409" s="24" t="s">
        <v>2837</v>
      </c>
      <c r="H1409" s="76">
        <v>0.38230031256825525</v>
      </c>
      <c r="I1409" s="77">
        <v>0.52547429479497298</v>
      </c>
      <c r="J1409" s="77">
        <v>0.43466498267069159</v>
      </c>
      <c r="K1409" s="77" t="s">
        <v>3395</v>
      </c>
      <c r="L1409" s="77">
        <v>0.25557600645276457</v>
      </c>
      <c r="M1409" s="77">
        <v>0.65728267773370264</v>
      </c>
      <c r="N1409" s="77">
        <v>0.48696933722815611</v>
      </c>
      <c r="O1409" s="77" t="s">
        <v>3395</v>
      </c>
      <c r="P1409" s="77">
        <v>0.49516449872642521</v>
      </c>
      <c r="Q1409" s="77">
        <v>0.65418062384606235</v>
      </c>
      <c r="R1409" s="77">
        <v>2.1058540852311618E-2</v>
      </c>
      <c r="S1409" s="77" t="s">
        <v>3395</v>
      </c>
      <c r="T1409" s="77" t="s">
        <v>3395</v>
      </c>
      <c r="U1409" s="77">
        <v>0.30908688923280947</v>
      </c>
      <c r="V1409" s="77">
        <v>0.43595294098262061</v>
      </c>
      <c r="W1409" s="77" t="s">
        <v>3395</v>
      </c>
      <c r="X1409" s="77" t="s">
        <v>3395</v>
      </c>
      <c r="Y1409" s="77" t="s">
        <v>3395</v>
      </c>
      <c r="Z1409" s="77">
        <v>0.27428571428571424</v>
      </c>
      <c r="AA1409" s="77">
        <v>2.830852689224217E-2</v>
      </c>
      <c r="AB1409" s="77">
        <v>0.17543859649122806</v>
      </c>
      <c r="AC1409" s="77">
        <v>0.86315789473684212</v>
      </c>
      <c r="AD1409" s="76">
        <v>0.44747986334463996</v>
      </c>
      <c r="AE1409" s="77">
        <v>0.47374813003526212</v>
      </c>
      <c r="AF1409" s="77">
        <v>0.33761958234918699</v>
      </c>
      <c r="AG1409" s="77" t="s">
        <v>3395</v>
      </c>
      <c r="AH1409" s="77">
        <v>0.37251991510771504</v>
      </c>
      <c r="AI1409" s="77" t="s">
        <v>3395</v>
      </c>
      <c r="AJ1409" s="77">
        <v>0.27428571428571424</v>
      </c>
      <c r="AK1409" s="77">
        <v>0.10187356169173511</v>
      </c>
      <c r="AL1409" s="77">
        <v>0.86315789473684212</v>
      </c>
      <c r="AM1409" s="76">
        <v>0.41961585857636302</v>
      </c>
      <c r="AN1409" s="77">
        <v>0.37251991510771504</v>
      </c>
      <c r="AO1409" s="78">
        <v>0.41310572357143044</v>
      </c>
      <c r="AP1409" s="79">
        <v>0.40147047703021399</v>
      </c>
      <c r="AQ1409" s="70">
        <v>3</v>
      </c>
      <c r="AR1409" s="71">
        <v>0</v>
      </c>
      <c r="AS1409" s="71">
        <v>0</v>
      </c>
      <c r="AT1409" s="71">
        <v>0</v>
      </c>
      <c r="AU1409" s="71">
        <v>0</v>
      </c>
      <c r="AV1409" s="71" t="s">
        <v>3395</v>
      </c>
      <c r="AW1409" s="72" t="s">
        <v>3721</v>
      </c>
    </row>
    <row r="1410" spans="1:49">
      <c r="A1410" s="23" t="s">
        <v>5158</v>
      </c>
      <c r="B1410" s="23" t="s">
        <v>3748</v>
      </c>
      <c r="C1410" s="23" t="s">
        <v>3297</v>
      </c>
      <c r="D1410" s="24" t="s">
        <v>2805</v>
      </c>
      <c r="E1410" s="24" t="s">
        <v>2825</v>
      </c>
      <c r="F1410" s="24" t="s">
        <v>2843</v>
      </c>
      <c r="G1410" s="24" t="s">
        <v>2846</v>
      </c>
      <c r="H1410" s="76">
        <v>0.38230031256825525</v>
      </c>
      <c r="I1410" s="77">
        <v>0.51050260929226732</v>
      </c>
      <c r="J1410" s="77">
        <v>0.25790595566403085</v>
      </c>
      <c r="K1410" s="77" t="s">
        <v>3395</v>
      </c>
      <c r="L1410" s="77">
        <v>0.24772496670682959</v>
      </c>
      <c r="M1410" s="77">
        <v>0.84449332674782918</v>
      </c>
      <c r="N1410" s="77">
        <v>0.35320951470128414</v>
      </c>
      <c r="O1410" s="77" t="s">
        <v>3395</v>
      </c>
      <c r="P1410" s="77">
        <v>0.16821353171970505</v>
      </c>
      <c r="Q1410" s="77">
        <v>0.62858848964679181</v>
      </c>
      <c r="R1410" s="77">
        <v>0.23920265567315885</v>
      </c>
      <c r="S1410" s="77" t="s">
        <v>3395</v>
      </c>
      <c r="T1410" s="77" t="s">
        <v>3395</v>
      </c>
      <c r="U1410" s="77">
        <v>0.18195887685164636</v>
      </c>
      <c r="V1410" s="77">
        <v>0.41834768913476605</v>
      </c>
      <c r="W1410" s="77" t="s">
        <v>3395</v>
      </c>
      <c r="X1410" s="77" t="s">
        <v>3395</v>
      </c>
      <c r="Y1410" s="77" t="s">
        <v>3395</v>
      </c>
      <c r="Z1410" s="77">
        <v>3.4285714285714142E-2</v>
      </c>
      <c r="AA1410" s="77">
        <v>2.830852689224217E-2</v>
      </c>
      <c r="AB1410" s="77">
        <v>0.17543859649122806</v>
      </c>
      <c r="AC1410" s="77">
        <v>0.86315789473684212</v>
      </c>
      <c r="AD1410" s="76">
        <v>0.38356962584151777</v>
      </c>
      <c r="AE1410" s="77">
        <v>0.40341033496891199</v>
      </c>
      <c r="AF1410" s="77">
        <v>0.43389557265997536</v>
      </c>
      <c r="AG1410" s="77" t="s">
        <v>3395</v>
      </c>
      <c r="AH1410" s="77">
        <v>0.30015328299320621</v>
      </c>
      <c r="AI1410" s="77" t="s">
        <v>3395</v>
      </c>
      <c r="AJ1410" s="77">
        <v>3.4285714285714142E-2</v>
      </c>
      <c r="AK1410" s="77">
        <v>0.10187356169173511</v>
      </c>
      <c r="AL1410" s="77">
        <v>0.86315789473684212</v>
      </c>
      <c r="AM1410" s="76">
        <v>0.40695851115680171</v>
      </c>
      <c r="AN1410" s="77">
        <v>0.30015328299320621</v>
      </c>
      <c r="AO1410" s="78">
        <v>0.33310572357143048</v>
      </c>
      <c r="AP1410" s="79">
        <v>0.34534318546536635</v>
      </c>
      <c r="AQ1410" s="70">
        <v>3</v>
      </c>
      <c r="AR1410" s="71">
        <v>0</v>
      </c>
      <c r="AS1410" s="71">
        <v>2</v>
      </c>
      <c r="AT1410" s="71">
        <v>0</v>
      </c>
      <c r="AU1410" s="71">
        <v>0</v>
      </c>
      <c r="AV1410" s="71" t="s">
        <v>3395</v>
      </c>
      <c r="AW1410" s="72" t="s">
        <v>3721</v>
      </c>
    </row>
    <row r="1411" spans="1:49">
      <c r="A1411" s="23" t="s">
        <v>5159</v>
      </c>
      <c r="B1411" s="23" t="s">
        <v>3748</v>
      </c>
      <c r="C1411" s="23" t="s">
        <v>3299</v>
      </c>
      <c r="D1411" s="24" t="s">
        <v>2862</v>
      </c>
      <c r="E1411" s="24" t="s">
        <v>2878</v>
      </c>
      <c r="F1411" s="24" t="s">
        <v>2879</v>
      </c>
      <c r="G1411" s="24" t="s">
        <v>2882</v>
      </c>
      <c r="H1411" s="76">
        <v>0.96754208952424958</v>
      </c>
      <c r="I1411" s="77">
        <v>0.28687030776516059</v>
      </c>
      <c r="J1411" s="77">
        <v>0.38634236379328396</v>
      </c>
      <c r="K1411" s="77">
        <v>0.53566588222313349</v>
      </c>
      <c r="L1411" s="77">
        <v>0.91934095704748675</v>
      </c>
      <c r="M1411" s="77">
        <v>0.11252033056013133</v>
      </c>
      <c r="N1411" s="77">
        <v>0.59121987629793238</v>
      </c>
      <c r="O1411" s="77" t="s">
        <v>3395</v>
      </c>
      <c r="P1411" s="77">
        <v>0.27879649249204763</v>
      </c>
      <c r="Q1411" s="77">
        <v>0.81599607458292445</v>
      </c>
      <c r="R1411" s="77">
        <v>2.8370222671081979E-2</v>
      </c>
      <c r="S1411" s="77">
        <v>0.89411764705882457</v>
      </c>
      <c r="T1411" s="77">
        <v>0.71448682430255783</v>
      </c>
      <c r="U1411" s="77">
        <v>0.69987871677421409</v>
      </c>
      <c r="V1411" s="77">
        <v>0.6563964642358151</v>
      </c>
      <c r="W1411" s="77">
        <v>0.91959254048068151</v>
      </c>
      <c r="X1411" s="77">
        <v>0.97946269933647656</v>
      </c>
      <c r="Y1411" s="77">
        <v>0.22035869829848242</v>
      </c>
      <c r="Z1411" s="77">
        <v>0.91428571428571426</v>
      </c>
      <c r="AA1411" s="77">
        <v>0.640104353956787</v>
      </c>
      <c r="AB1411" s="77">
        <v>0.4857142857142856</v>
      </c>
      <c r="AC1411" s="77">
        <v>0.4</v>
      </c>
      <c r="AD1411" s="76">
        <v>0.5469182536942313</v>
      </c>
      <c r="AE1411" s="77">
        <v>0.48750870772414634</v>
      </c>
      <c r="AF1411" s="77">
        <v>0.42218314862700324</v>
      </c>
      <c r="AG1411" s="77">
        <v>0.80430223568069126</v>
      </c>
      <c r="AH1411" s="77">
        <v>0.67813759050501465</v>
      </c>
      <c r="AI1411" s="77">
        <v>0.94952761990857903</v>
      </c>
      <c r="AJ1411" s="77">
        <v>0.5673222062920984</v>
      </c>
      <c r="AK1411" s="77">
        <v>0.56290931983553627</v>
      </c>
      <c r="AL1411" s="77">
        <v>0.4</v>
      </c>
      <c r="AM1411" s="76">
        <v>0.48553670334846027</v>
      </c>
      <c r="AN1411" s="77">
        <v>0.81065581536476161</v>
      </c>
      <c r="AO1411" s="78">
        <v>0.51007717537587816</v>
      </c>
      <c r="AP1411" s="79">
        <v>0.59382051130853464</v>
      </c>
      <c r="AQ1411" s="70">
        <v>3</v>
      </c>
      <c r="AR1411" s="71">
        <v>0</v>
      </c>
      <c r="AS1411" s="71">
        <v>0</v>
      </c>
      <c r="AT1411" s="71">
        <v>0</v>
      </c>
      <c r="AU1411" s="71">
        <v>0</v>
      </c>
      <c r="AV1411" s="71" t="s">
        <v>3395</v>
      </c>
      <c r="AW1411" s="72" t="s">
        <v>3421</v>
      </c>
    </row>
    <row r="1412" spans="1:49">
      <c r="A1412" s="23" t="s">
        <v>5160</v>
      </c>
      <c r="B1412" s="23" t="s">
        <v>3748</v>
      </c>
      <c r="C1412" s="23" t="s">
        <v>3301</v>
      </c>
      <c r="D1412" s="24" t="s">
        <v>2862</v>
      </c>
      <c r="E1412" s="24" t="s">
        <v>2878</v>
      </c>
      <c r="F1412" s="24" t="s">
        <v>2879</v>
      </c>
      <c r="G1412" s="24" t="s">
        <v>2884</v>
      </c>
      <c r="H1412" s="76">
        <v>0.96754208952424958</v>
      </c>
      <c r="I1412" s="77">
        <v>0.26569540617371179</v>
      </c>
      <c r="J1412" s="77">
        <v>0.6387982040564939</v>
      </c>
      <c r="K1412" s="77">
        <v>0.22615478346614226</v>
      </c>
      <c r="L1412" s="77">
        <v>0.96208548501618874</v>
      </c>
      <c r="M1412" s="77">
        <v>0.45283117655052096</v>
      </c>
      <c r="N1412" s="77">
        <v>0.42454548349566296</v>
      </c>
      <c r="O1412" s="77" t="s">
        <v>3395</v>
      </c>
      <c r="P1412" s="77">
        <v>0.47397302017423798</v>
      </c>
      <c r="Q1412" s="77">
        <v>0.91781157998037288</v>
      </c>
      <c r="R1412" s="77">
        <v>5.7383097364943486E-2</v>
      </c>
      <c r="S1412" s="77">
        <v>0.89411764705882457</v>
      </c>
      <c r="T1412" s="77">
        <v>0.71448682430255783</v>
      </c>
      <c r="U1412" s="77">
        <v>0.66094054128941304</v>
      </c>
      <c r="V1412" s="77">
        <v>0.6563964642358151</v>
      </c>
      <c r="W1412" s="77">
        <v>0.80690328248160459</v>
      </c>
      <c r="X1412" s="77">
        <v>1</v>
      </c>
      <c r="Y1412" s="77">
        <v>0.22035869829848242</v>
      </c>
      <c r="Z1412" s="77">
        <v>0.91428571428571426</v>
      </c>
      <c r="AA1412" s="77">
        <v>0.67588327496110934</v>
      </c>
      <c r="AB1412" s="77">
        <v>0.4857142857142856</v>
      </c>
      <c r="AC1412" s="77">
        <v>0.4</v>
      </c>
      <c r="AD1412" s="76">
        <v>0.62401189991815176</v>
      </c>
      <c r="AE1412" s="77">
        <v>0.50791798974055058</v>
      </c>
      <c r="AF1412" s="77">
        <v>0.4875973386726582</v>
      </c>
      <c r="AG1412" s="77">
        <v>0.80430223568069126</v>
      </c>
      <c r="AH1412" s="77">
        <v>0.65866850276261402</v>
      </c>
      <c r="AI1412" s="77">
        <v>0.90345164124080224</v>
      </c>
      <c r="AJ1412" s="77">
        <v>0.5673222062920984</v>
      </c>
      <c r="AK1412" s="77">
        <v>0.5807987803376975</v>
      </c>
      <c r="AL1412" s="77">
        <v>0.4</v>
      </c>
      <c r="AM1412" s="76">
        <v>0.53984240944378681</v>
      </c>
      <c r="AN1412" s="77">
        <v>0.78880745989470247</v>
      </c>
      <c r="AO1412" s="78">
        <v>0.51604032887659868</v>
      </c>
      <c r="AP1412" s="79">
        <v>0.60917285153527256</v>
      </c>
      <c r="AQ1412" s="70">
        <v>3</v>
      </c>
      <c r="AR1412" s="71">
        <v>0</v>
      </c>
      <c r="AS1412" s="71">
        <v>0</v>
      </c>
      <c r="AT1412" s="71">
        <v>0</v>
      </c>
      <c r="AU1412" s="71">
        <v>0</v>
      </c>
      <c r="AV1412" s="71" t="s">
        <v>3395</v>
      </c>
      <c r="AW1412" s="72" t="s">
        <v>3421</v>
      </c>
    </row>
    <row r="1413" spans="1:49">
      <c r="A1413" s="23" t="s">
        <v>5161</v>
      </c>
      <c r="B1413" s="23" t="s">
        <v>3748</v>
      </c>
      <c r="C1413" s="23" t="s">
        <v>3305</v>
      </c>
      <c r="D1413" s="24" t="s">
        <v>2862</v>
      </c>
      <c r="E1413" s="24" t="s">
        <v>2878</v>
      </c>
      <c r="F1413" s="24" t="s">
        <v>2879</v>
      </c>
      <c r="G1413" s="24" t="s">
        <v>2886</v>
      </c>
      <c r="H1413" s="76">
        <v>0.96754208952424958</v>
      </c>
      <c r="I1413" s="77">
        <v>0.50097827489166114</v>
      </c>
      <c r="J1413" s="77">
        <v>1</v>
      </c>
      <c r="K1413" s="77">
        <v>0</v>
      </c>
      <c r="L1413" s="77">
        <v>0.97751931521316227</v>
      </c>
      <c r="M1413" s="77">
        <v>1</v>
      </c>
      <c r="N1413" s="77">
        <v>1</v>
      </c>
      <c r="O1413" s="77" t="s">
        <v>3395</v>
      </c>
      <c r="P1413" s="77">
        <v>0.40924105087912255</v>
      </c>
      <c r="Q1413" s="77">
        <v>0.82095629375262424</v>
      </c>
      <c r="R1413" s="77">
        <v>0.13434387418978685</v>
      </c>
      <c r="S1413" s="77">
        <v>0.89411764705882457</v>
      </c>
      <c r="T1413" s="77">
        <v>0.71448682430255783</v>
      </c>
      <c r="U1413" s="77">
        <v>0.65852280374351257</v>
      </c>
      <c r="V1413" s="77">
        <v>0.6563964642358151</v>
      </c>
      <c r="W1413" s="77">
        <v>0.89894543636204871</v>
      </c>
      <c r="X1413" s="77">
        <v>1</v>
      </c>
      <c r="Y1413" s="77">
        <v>0.22035869829848242</v>
      </c>
      <c r="Z1413" s="77">
        <v>0.91428571428571426</v>
      </c>
      <c r="AA1413" s="77">
        <v>0.67588327496110934</v>
      </c>
      <c r="AB1413" s="77">
        <v>0.4857142857142856</v>
      </c>
      <c r="AC1413" s="77">
        <v>0.4</v>
      </c>
      <c r="AD1413" s="76">
        <v>0.82284012147197017</v>
      </c>
      <c r="AE1413" s="77">
        <v>0.67735207321845692</v>
      </c>
      <c r="AF1413" s="77">
        <v>0.47765008397120556</v>
      </c>
      <c r="AG1413" s="77">
        <v>0.80430223568069126</v>
      </c>
      <c r="AH1413" s="77">
        <v>0.65745963398966389</v>
      </c>
      <c r="AI1413" s="77">
        <v>0.9494727181810243</v>
      </c>
      <c r="AJ1413" s="77">
        <v>0.5673222062920984</v>
      </c>
      <c r="AK1413" s="77">
        <v>0.5807987803376975</v>
      </c>
      <c r="AL1413" s="77">
        <v>0.4</v>
      </c>
      <c r="AM1413" s="76">
        <v>0.65928075955387755</v>
      </c>
      <c r="AN1413" s="77">
        <v>0.80374486261712652</v>
      </c>
      <c r="AO1413" s="78">
        <v>0.51604032887659868</v>
      </c>
      <c r="AP1413" s="79">
        <v>0.65437873864151297</v>
      </c>
      <c r="AQ1413" s="70">
        <v>3</v>
      </c>
      <c r="AR1413" s="71">
        <v>0</v>
      </c>
      <c r="AS1413" s="71">
        <v>0</v>
      </c>
      <c r="AT1413" s="71">
        <v>1</v>
      </c>
      <c r="AU1413" s="71">
        <v>0</v>
      </c>
      <c r="AV1413" s="71" t="s">
        <v>3395</v>
      </c>
      <c r="AW1413" s="72" t="s">
        <v>3421</v>
      </c>
    </row>
    <row r="1414" spans="1:49">
      <c r="A1414" s="23" t="s">
        <v>5162</v>
      </c>
      <c r="B1414" s="23" t="s">
        <v>3748</v>
      </c>
      <c r="C1414" s="23" t="s">
        <v>3308</v>
      </c>
      <c r="D1414" s="24" t="s">
        <v>2862</v>
      </c>
      <c r="E1414" s="24" t="s">
        <v>2898</v>
      </c>
      <c r="F1414" s="24" t="s">
        <v>2899</v>
      </c>
      <c r="G1414" s="24" t="s">
        <v>2902</v>
      </c>
      <c r="H1414" s="76">
        <v>0.96485797441599452</v>
      </c>
      <c r="I1414" s="77">
        <v>0.33847116656154802</v>
      </c>
      <c r="J1414" s="77">
        <v>0.66971277486192027</v>
      </c>
      <c r="K1414" s="77">
        <v>0.17179292547031311</v>
      </c>
      <c r="L1414" s="77">
        <v>0.92616030237340896</v>
      </c>
      <c r="M1414" s="77">
        <v>0.46788699963496916</v>
      </c>
      <c r="N1414" s="77">
        <v>0.59723238276894774</v>
      </c>
      <c r="O1414" s="77" t="s">
        <v>3395</v>
      </c>
      <c r="P1414" s="77">
        <v>0.52222014239724457</v>
      </c>
      <c r="Q1414" s="77">
        <v>0.84421000981354266</v>
      </c>
      <c r="R1414" s="77">
        <v>8.8848569211769257E-2</v>
      </c>
      <c r="S1414" s="77">
        <v>0.75294117647058889</v>
      </c>
      <c r="T1414" s="77">
        <v>0.64823142838734615</v>
      </c>
      <c r="U1414" s="77">
        <v>0.67831202012427683</v>
      </c>
      <c r="V1414" s="77">
        <v>0.6177791534559679</v>
      </c>
      <c r="W1414" s="77">
        <v>0.83873507620621124</v>
      </c>
      <c r="X1414" s="77">
        <v>1</v>
      </c>
      <c r="Y1414" s="77">
        <v>0.20852381854086077</v>
      </c>
      <c r="Z1414" s="77">
        <v>0.85142857142857142</v>
      </c>
      <c r="AA1414" s="77">
        <v>0.66762171716657859</v>
      </c>
      <c r="AB1414" s="77">
        <v>0.4857142857142856</v>
      </c>
      <c r="AC1414" s="77">
        <v>0.4</v>
      </c>
      <c r="AD1414" s="76">
        <v>0.65768063861315429</v>
      </c>
      <c r="AE1414" s="77">
        <v>0.53705855052897666</v>
      </c>
      <c r="AF1414" s="77">
        <v>0.46652928951265593</v>
      </c>
      <c r="AG1414" s="77">
        <v>0.70058630242896758</v>
      </c>
      <c r="AH1414" s="77">
        <v>0.64804558679012236</v>
      </c>
      <c r="AI1414" s="77">
        <v>0.91936753810310567</v>
      </c>
      <c r="AJ1414" s="77">
        <v>0.52997619498471615</v>
      </c>
      <c r="AK1414" s="77">
        <v>0.57666800144043207</v>
      </c>
      <c r="AL1414" s="77">
        <v>0.4</v>
      </c>
      <c r="AM1414" s="76">
        <v>0.55375615955159574</v>
      </c>
      <c r="AN1414" s="77">
        <v>0.75599980910739861</v>
      </c>
      <c r="AO1414" s="78">
        <v>0.50221473214171608</v>
      </c>
      <c r="AP1414" s="79">
        <v>0.59930766492130749</v>
      </c>
      <c r="AQ1414" s="70">
        <v>3</v>
      </c>
      <c r="AR1414" s="71">
        <v>0</v>
      </c>
      <c r="AS1414" s="71">
        <v>2</v>
      </c>
      <c r="AT1414" s="71">
        <v>0</v>
      </c>
      <c r="AU1414" s="71">
        <v>0</v>
      </c>
      <c r="AV1414" s="71" t="s">
        <v>3395</v>
      </c>
      <c r="AW1414" s="72" t="s">
        <v>3421</v>
      </c>
    </row>
    <row r="1415" spans="1:49">
      <c r="A1415" s="23" t="s">
        <v>5163</v>
      </c>
      <c r="B1415" s="23" t="s">
        <v>3748</v>
      </c>
      <c r="C1415" s="23" t="s">
        <v>3310</v>
      </c>
      <c r="D1415" s="24" t="s">
        <v>2862</v>
      </c>
      <c r="E1415" s="24" t="s">
        <v>2898</v>
      </c>
      <c r="F1415" s="24" t="s">
        <v>2906</v>
      </c>
      <c r="G1415" s="24" t="s">
        <v>2909</v>
      </c>
      <c r="H1415" s="76">
        <v>0.96977885211446213</v>
      </c>
      <c r="I1415" s="77">
        <v>0.25229058306472774</v>
      </c>
      <c r="J1415" s="77">
        <v>0.1742031789916344</v>
      </c>
      <c r="K1415" s="77">
        <v>0.29769685837824189</v>
      </c>
      <c r="L1415" s="77">
        <v>0.96666666666666667</v>
      </c>
      <c r="M1415" s="77">
        <v>0.23436253017725395</v>
      </c>
      <c r="N1415" s="77">
        <v>0.24551628406356635</v>
      </c>
      <c r="O1415" s="77" t="s">
        <v>3395</v>
      </c>
      <c r="P1415" s="77">
        <v>0.16215385517441616</v>
      </c>
      <c r="Q1415" s="77">
        <v>0.96319921491658489</v>
      </c>
      <c r="R1415" s="77">
        <v>0.13876983266775197</v>
      </c>
      <c r="S1415" s="77">
        <v>0.71764705882353041</v>
      </c>
      <c r="T1415" s="77">
        <v>0.73808066490561175</v>
      </c>
      <c r="U1415" s="77">
        <v>0.69730294072440513</v>
      </c>
      <c r="V1415" s="77">
        <v>0.66124438138845598</v>
      </c>
      <c r="W1415" s="77">
        <v>0.93383918895744678</v>
      </c>
      <c r="X1415" s="77">
        <v>0.87374788670000914</v>
      </c>
      <c r="Y1415" s="77">
        <v>0.18079638596586145</v>
      </c>
      <c r="Z1415" s="77">
        <v>0.82857142857142851</v>
      </c>
      <c r="AA1415" s="77">
        <v>0.64344731506950215</v>
      </c>
      <c r="AB1415" s="77">
        <v>0.4857142857142856</v>
      </c>
      <c r="AC1415" s="77">
        <v>0.4</v>
      </c>
      <c r="AD1415" s="76">
        <v>0.46542420472360807</v>
      </c>
      <c r="AE1415" s="77">
        <v>0.38127923889202897</v>
      </c>
      <c r="AF1415" s="77">
        <v>0.55098452379216845</v>
      </c>
      <c r="AG1415" s="77">
        <v>0.72786386186457108</v>
      </c>
      <c r="AH1415" s="77">
        <v>0.6792736610564305</v>
      </c>
      <c r="AI1415" s="77">
        <v>0.90379353782872796</v>
      </c>
      <c r="AJ1415" s="77">
        <v>0.50468390726864498</v>
      </c>
      <c r="AK1415" s="77">
        <v>0.56458080039189384</v>
      </c>
      <c r="AL1415" s="77">
        <v>0.4</v>
      </c>
      <c r="AM1415" s="76">
        <v>0.46589598913593516</v>
      </c>
      <c r="AN1415" s="77">
        <v>0.77031035358324329</v>
      </c>
      <c r="AO1415" s="78">
        <v>0.48975490255351301</v>
      </c>
      <c r="AP1415" s="79">
        <v>0.56773960963613501</v>
      </c>
      <c r="AQ1415" s="70">
        <v>3</v>
      </c>
      <c r="AR1415" s="71">
        <v>0</v>
      </c>
      <c r="AS1415" s="71">
        <v>2</v>
      </c>
      <c r="AT1415" s="71">
        <v>0</v>
      </c>
      <c r="AU1415" s="71">
        <v>0</v>
      </c>
      <c r="AV1415" s="71" t="s">
        <v>3395</v>
      </c>
      <c r="AW1415" s="72" t="s">
        <v>3421</v>
      </c>
    </row>
    <row r="1416" spans="1:49">
      <c r="A1416" s="23" t="s">
        <v>5164</v>
      </c>
      <c r="B1416" s="23" t="s">
        <v>3748</v>
      </c>
      <c r="C1416" s="23" t="s">
        <v>3312</v>
      </c>
      <c r="D1416" s="24" t="s">
        <v>2916</v>
      </c>
      <c r="E1416" s="24" t="s">
        <v>2917</v>
      </c>
      <c r="F1416" s="24" t="s">
        <v>2918</v>
      </c>
      <c r="G1416" s="24" t="s">
        <v>2919</v>
      </c>
      <c r="H1416" s="76">
        <v>0.60037349058497491</v>
      </c>
      <c r="I1416" s="77">
        <v>0.48034210510272057</v>
      </c>
      <c r="J1416" s="77">
        <v>0.46885847939625674</v>
      </c>
      <c r="K1416" s="77">
        <v>0.65990629955563129</v>
      </c>
      <c r="L1416" s="77">
        <v>0.46495038982021902</v>
      </c>
      <c r="M1416" s="77">
        <v>0</v>
      </c>
      <c r="N1416" s="77">
        <v>0.74685489741272548</v>
      </c>
      <c r="O1416" s="77" t="s">
        <v>3395</v>
      </c>
      <c r="P1416" s="77">
        <v>0.44600312378782114</v>
      </c>
      <c r="Q1416" s="77">
        <v>0.67871738684933058</v>
      </c>
      <c r="R1416" s="77">
        <v>1</v>
      </c>
      <c r="S1416" s="77">
        <v>0.58823529411764708</v>
      </c>
      <c r="T1416" s="77">
        <v>0.51527285613040386</v>
      </c>
      <c r="U1416" s="77">
        <v>0.57114331017881359</v>
      </c>
      <c r="V1416" s="77">
        <v>0.67259124216790023</v>
      </c>
      <c r="W1416" s="77">
        <v>0.81722441243097665</v>
      </c>
      <c r="X1416" s="77">
        <v>0.29834135144452423</v>
      </c>
      <c r="Y1416" s="77">
        <v>0.2857142857142857</v>
      </c>
      <c r="Z1416" s="77">
        <v>0.80571428571428572</v>
      </c>
      <c r="AA1416" s="77">
        <v>0.33058750081005872</v>
      </c>
      <c r="AB1416" s="77">
        <v>0.4</v>
      </c>
      <c r="AC1416" s="77">
        <v>0.74736842105263157</v>
      </c>
      <c r="AD1416" s="76">
        <v>0.51652469169465076</v>
      </c>
      <c r="AE1416" s="77">
        <v>0.46354294211527935</v>
      </c>
      <c r="AF1416" s="77">
        <v>0.83935869342466529</v>
      </c>
      <c r="AG1416" s="77">
        <v>0.55175407512402552</v>
      </c>
      <c r="AH1416" s="77">
        <v>0.62186727617335691</v>
      </c>
      <c r="AI1416" s="77">
        <v>0.55778288193775039</v>
      </c>
      <c r="AJ1416" s="77">
        <v>0.54571428571428571</v>
      </c>
      <c r="AK1416" s="77">
        <v>0.36529375040502937</v>
      </c>
      <c r="AL1416" s="77">
        <v>0.74736842105263157</v>
      </c>
      <c r="AM1416" s="76">
        <v>0.60647544241153184</v>
      </c>
      <c r="AN1416" s="77">
        <v>0.57713474441171098</v>
      </c>
      <c r="AO1416" s="78">
        <v>0.55279215239064883</v>
      </c>
      <c r="AP1416" s="79">
        <v>0.57859316629241708</v>
      </c>
      <c r="AQ1416" s="70">
        <v>3</v>
      </c>
      <c r="AR1416" s="71">
        <v>0</v>
      </c>
      <c r="AS1416" s="71">
        <v>2</v>
      </c>
      <c r="AT1416" s="71">
        <v>0</v>
      </c>
      <c r="AU1416" s="71">
        <v>0</v>
      </c>
      <c r="AV1416" s="71" t="s">
        <v>3395</v>
      </c>
      <c r="AW1416" s="72" t="s">
        <v>3419</v>
      </c>
    </row>
    <row r="1417" spans="1:49">
      <c r="A1417" s="23" t="s">
        <v>5165</v>
      </c>
      <c r="B1417" s="23" t="s">
        <v>3748</v>
      </c>
      <c r="C1417" s="23" t="s">
        <v>3314</v>
      </c>
      <c r="D1417" s="24" t="s">
        <v>2916</v>
      </c>
      <c r="E1417" s="24" t="s">
        <v>2917</v>
      </c>
      <c r="F1417" s="24" t="s">
        <v>2918</v>
      </c>
      <c r="G1417" s="24" t="s">
        <v>2921</v>
      </c>
      <c r="H1417" s="76">
        <v>0.60037349058497491</v>
      </c>
      <c r="I1417" s="77">
        <v>0.36387456178917899</v>
      </c>
      <c r="J1417" s="77">
        <v>0.56340620672735386</v>
      </c>
      <c r="K1417" s="77">
        <v>0.66820019630676342</v>
      </c>
      <c r="L1417" s="77">
        <v>0.44563438898985458</v>
      </c>
      <c r="M1417" s="77">
        <v>0.98985489971309049</v>
      </c>
      <c r="N1417" s="77">
        <v>0.49707674628372428</v>
      </c>
      <c r="O1417" s="77" t="s">
        <v>3395</v>
      </c>
      <c r="P1417" s="77">
        <v>0.3663205239075904</v>
      </c>
      <c r="Q1417" s="77">
        <v>0.73558893963049132</v>
      </c>
      <c r="R1417" s="77">
        <v>1</v>
      </c>
      <c r="S1417" s="77">
        <v>0.58823529411764708</v>
      </c>
      <c r="T1417" s="77">
        <v>0.51527285613040386</v>
      </c>
      <c r="U1417" s="77">
        <v>0.6228368931778091</v>
      </c>
      <c r="V1417" s="77">
        <v>0.67259124216790023</v>
      </c>
      <c r="W1417" s="77">
        <v>0.66985806882804355</v>
      </c>
      <c r="X1417" s="77">
        <v>0.44869522691284069</v>
      </c>
      <c r="Y1417" s="77">
        <v>0.2857142857142857</v>
      </c>
      <c r="Z1417" s="77">
        <v>0.80571428571428572</v>
      </c>
      <c r="AA1417" s="77">
        <v>0.33058750081005872</v>
      </c>
      <c r="AB1417" s="77">
        <v>0.4</v>
      </c>
      <c r="AC1417" s="77">
        <v>0.74736842105263157</v>
      </c>
      <c r="AD1417" s="76">
        <v>0.50921808636716925</v>
      </c>
      <c r="AE1417" s="77">
        <v>0.59341735104020477</v>
      </c>
      <c r="AF1417" s="77">
        <v>0.86779446981524566</v>
      </c>
      <c r="AG1417" s="77">
        <v>0.55175407512402552</v>
      </c>
      <c r="AH1417" s="77">
        <v>0.64771406767285467</v>
      </c>
      <c r="AI1417" s="77">
        <v>0.55927664787044207</v>
      </c>
      <c r="AJ1417" s="77">
        <v>0.54571428571428571</v>
      </c>
      <c r="AK1417" s="77">
        <v>0.36529375040502937</v>
      </c>
      <c r="AL1417" s="77">
        <v>0.74736842105263157</v>
      </c>
      <c r="AM1417" s="76">
        <v>0.65680996907420663</v>
      </c>
      <c r="AN1417" s="77">
        <v>0.58624826355577409</v>
      </c>
      <c r="AO1417" s="78">
        <v>0.55279215239064883</v>
      </c>
      <c r="AP1417" s="79">
        <v>0.59784509835859612</v>
      </c>
      <c r="AQ1417" s="70">
        <v>3</v>
      </c>
      <c r="AR1417" s="71">
        <v>0</v>
      </c>
      <c r="AS1417" s="71">
        <v>2</v>
      </c>
      <c r="AT1417" s="71">
        <v>0</v>
      </c>
      <c r="AU1417" s="71">
        <v>1</v>
      </c>
      <c r="AV1417" s="71" t="s">
        <v>3665</v>
      </c>
      <c r="AW1417" s="72" t="s">
        <v>3419</v>
      </c>
    </row>
    <row r="1418" spans="1:49">
      <c r="A1418" s="23" t="s">
        <v>5166</v>
      </c>
      <c r="B1418" s="23" t="s">
        <v>3748</v>
      </c>
      <c r="C1418" s="23" t="s">
        <v>3316</v>
      </c>
      <c r="D1418" s="24" t="s">
        <v>2916</v>
      </c>
      <c r="E1418" s="24" t="s">
        <v>2917</v>
      </c>
      <c r="F1418" s="24" t="s">
        <v>2918</v>
      </c>
      <c r="G1418" s="24" t="s">
        <v>2923</v>
      </c>
      <c r="H1418" s="76">
        <v>0.60037349058497491</v>
      </c>
      <c r="I1418" s="77">
        <v>9.6626377454531162E-2</v>
      </c>
      <c r="J1418" s="77">
        <v>0.11837879914254601</v>
      </c>
      <c r="K1418" s="77">
        <v>0.32339526252773898</v>
      </c>
      <c r="L1418" s="77">
        <v>0.47305010184852508</v>
      </c>
      <c r="M1418" s="77">
        <v>0</v>
      </c>
      <c r="N1418" s="77">
        <v>3.3650412510971561E-2</v>
      </c>
      <c r="O1418" s="77" t="s">
        <v>3395</v>
      </c>
      <c r="P1418" s="77">
        <v>3.1527740328068932E-3</v>
      </c>
      <c r="Q1418" s="77">
        <v>0.95684484932622538</v>
      </c>
      <c r="R1418" s="77">
        <v>0.96065437189734282</v>
      </c>
      <c r="S1418" s="77">
        <v>0.58823529411764708</v>
      </c>
      <c r="T1418" s="77">
        <v>0.51527285613040386</v>
      </c>
      <c r="U1418" s="77">
        <v>0.61718363368521401</v>
      </c>
      <c r="V1418" s="77">
        <v>0.67259124216790023</v>
      </c>
      <c r="W1418" s="77">
        <v>0.97665809256889846</v>
      </c>
      <c r="X1418" s="77">
        <v>0.53883569068480819</v>
      </c>
      <c r="Y1418" s="77">
        <v>0.2857142857142857</v>
      </c>
      <c r="Z1418" s="77">
        <v>0.80571428571428572</v>
      </c>
      <c r="AA1418" s="77">
        <v>0.33058750081005872</v>
      </c>
      <c r="AB1418" s="77">
        <v>0.4</v>
      </c>
      <c r="AC1418" s="77">
        <v>0.74736842105263157</v>
      </c>
      <c r="AD1418" s="76">
        <v>0.27179288906068405</v>
      </c>
      <c r="AE1418" s="77">
        <v>0.16664971018400851</v>
      </c>
      <c r="AF1418" s="77">
        <v>0.9587496106117841</v>
      </c>
      <c r="AG1418" s="77">
        <v>0.55175407512402552</v>
      </c>
      <c r="AH1418" s="77">
        <v>0.64488743792655712</v>
      </c>
      <c r="AI1418" s="77">
        <v>0.75774689162685327</v>
      </c>
      <c r="AJ1418" s="77">
        <v>0.54571428571428571</v>
      </c>
      <c r="AK1418" s="77">
        <v>0.36529375040502937</v>
      </c>
      <c r="AL1418" s="77">
        <v>0.74736842105263157</v>
      </c>
      <c r="AM1418" s="76">
        <v>0.46573073661882552</v>
      </c>
      <c r="AN1418" s="77">
        <v>0.65146280155914527</v>
      </c>
      <c r="AO1418" s="78">
        <v>0.55279215239064883</v>
      </c>
      <c r="AP1418" s="79">
        <v>0.55407033291904628</v>
      </c>
      <c r="AQ1418" s="70">
        <v>3</v>
      </c>
      <c r="AR1418" s="71">
        <v>3</v>
      </c>
      <c r="AS1418" s="71">
        <v>2</v>
      </c>
      <c r="AT1418" s="71">
        <v>0</v>
      </c>
      <c r="AU1418" s="71">
        <v>0</v>
      </c>
      <c r="AV1418" s="71" t="s">
        <v>3395</v>
      </c>
      <c r="AW1418" s="72" t="s">
        <v>3419</v>
      </c>
    </row>
    <row r="1419" spans="1:49">
      <c r="A1419" s="23" t="s">
        <v>5167</v>
      </c>
      <c r="B1419" s="23" t="s">
        <v>3748</v>
      </c>
      <c r="C1419" s="23" t="s">
        <v>3318</v>
      </c>
      <c r="D1419" s="24" t="s">
        <v>2916</v>
      </c>
      <c r="E1419" s="24" t="s">
        <v>2917</v>
      </c>
      <c r="F1419" s="24" t="s">
        <v>2918</v>
      </c>
      <c r="G1419" s="24" t="s">
        <v>2925</v>
      </c>
      <c r="H1419" s="76">
        <v>0.60037349058497491</v>
      </c>
      <c r="I1419" s="77">
        <v>0.19401771085992103</v>
      </c>
      <c r="J1419" s="77">
        <v>8.1463698540409968E-2</v>
      </c>
      <c r="K1419" s="77">
        <v>0.45322602259942257</v>
      </c>
      <c r="L1419" s="77">
        <v>0.46411365670813548</v>
      </c>
      <c r="M1419" s="77">
        <v>0.70772935048694519</v>
      </c>
      <c r="N1419" s="77">
        <v>0.15604832903716048</v>
      </c>
      <c r="O1419" s="77" t="s">
        <v>3395</v>
      </c>
      <c r="P1419" s="77">
        <v>0.30019021788097677</v>
      </c>
      <c r="Q1419" s="77">
        <v>0.84928846412763792</v>
      </c>
      <c r="R1419" s="77">
        <v>0.84652349720140763</v>
      </c>
      <c r="S1419" s="77">
        <v>0.58823529411764708</v>
      </c>
      <c r="T1419" s="77">
        <v>0.51527285613040386</v>
      </c>
      <c r="U1419" s="77">
        <v>0.65414925131697621</v>
      </c>
      <c r="V1419" s="77">
        <v>0.67259124216790023</v>
      </c>
      <c r="W1419" s="77">
        <v>0.54066296998627628</v>
      </c>
      <c r="X1419" s="77">
        <v>0.28291072559806918</v>
      </c>
      <c r="Y1419" s="77">
        <v>0.2857142857142857</v>
      </c>
      <c r="Z1419" s="77">
        <v>0.80571428571428572</v>
      </c>
      <c r="AA1419" s="77">
        <v>0.33058750081005872</v>
      </c>
      <c r="AB1419" s="77">
        <v>0.4</v>
      </c>
      <c r="AC1419" s="77">
        <v>0.74736842105263157</v>
      </c>
      <c r="AD1419" s="76">
        <v>0.29195163332843532</v>
      </c>
      <c r="AE1419" s="77">
        <v>0.41626151534252803</v>
      </c>
      <c r="AF1419" s="77">
        <v>0.84790598066452283</v>
      </c>
      <c r="AG1419" s="77">
        <v>0.55175407512402552</v>
      </c>
      <c r="AH1419" s="77">
        <v>0.66337024674243827</v>
      </c>
      <c r="AI1419" s="77">
        <v>0.41178684779217273</v>
      </c>
      <c r="AJ1419" s="77">
        <v>0.54571428571428571</v>
      </c>
      <c r="AK1419" s="77">
        <v>0.36529375040502937</v>
      </c>
      <c r="AL1419" s="77">
        <v>0.74736842105263157</v>
      </c>
      <c r="AM1419" s="76">
        <v>0.51870637644516204</v>
      </c>
      <c r="AN1419" s="77">
        <v>0.54230372321954545</v>
      </c>
      <c r="AO1419" s="78">
        <v>0.55279215239064883</v>
      </c>
      <c r="AP1419" s="79">
        <v>0.53783890207312113</v>
      </c>
      <c r="AQ1419" s="70">
        <v>3</v>
      </c>
      <c r="AR1419" s="71">
        <v>3</v>
      </c>
      <c r="AS1419" s="71">
        <v>2</v>
      </c>
      <c r="AT1419" s="71">
        <v>0</v>
      </c>
      <c r="AU1419" s="71">
        <v>0</v>
      </c>
      <c r="AV1419" s="71" t="s">
        <v>3395</v>
      </c>
      <c r="AW1419" s="72" t="s">
        <v>3419</v>
      </c>
    </row>
    <row r="1420" spans="1:49">
      <c r="A1420" s="23" t="s">
        <v>5168</v>
      </c>
      <c r="B1420" s="23" t="s">
        <v>3748</v>
      </c>
      <c r="C1420" s="23" t="s">
        <v>3321</v>
      </c>
      <c r="D1420" s="24" t="s">
        <v>2916</v>
      </c>
      <c r="E1420" s="24" t="s">
        <v>2917</v>
      </c>
      <c r="F1420" s="24" t="s">
        <v>2918</v>
      </c>
      <c r="G1420" s="24" t="s">
        <v>2927</v>
      </c>
      <c r="H1420" s="76">
        <v>0.60037349058497491</v>
      </c>
      <c r="I1420" s="77">
        <v>0.57064830751278595</v>
      </c>
      <c r="J1420" s="77">
        <v>0.79795120796949104</v>
      </c>
      <c r="K1420" s="77">
        <v>0.40472844964704835</v>
      </c>
      <c r="L1420" s="77">
        <v>0.4783990961156499</v>
      </c>
      <c r="M1420" s="77">
        <v>1</v>
      </c>
      <c r="N1420" s="77">
        <v>0.78801584873107511</v>
      </c>
      <c r="O1420" s="77" t="s">
        <v>3395</v>
      </c>
      <c r="P1420" s="77">
        <v>8.3647924656128914E-2</v>
      </c>
      <c r="Q1420" s="77">
        <v>0.90445341285569381</v>
      </c>
      <c r="R1420" s="77">
        <v>0.43997776476512912</v>
      </c>
      <c r="S1420" s="77">
        <v>0.58823529411764708</v>
      </c>
      <c r="T1420" s="77">
        <v>0.51527285613040386</v>
      </c>
      <c r="U1420" s="77">
        <v>0.53381898790344195</v>
      </c>
      <c r="V1420" s="77">
        <v>0.67259124216790023</v>
      </c>
      <c r="W1420" s="77">
        <v>0.92920222551903053</v>
      </c>
      <c r="X1420" s="77">
        <v>6.3238258597037356E-2</v>
      </c>
      <c r="Y1420" s="77">
        <v>0.2857142857142857</v>
      </c>
      <c r="Z1420" s="77">
        <v>0.80571428571428572</v>
      </c>
      <c r="AA1420" s="77">
        <v>0.33058750081005872</v>
      </c>
      <c r="AB1420" s="77">
        <v>0.4</v>
      </c>
      <c r="AC1420" s="77">
        <v>0.74736842105263157</v>
      </c>
      <c r="AD1420" s="76">
        <v>0.65632433535575063</v>
      </c>
      <c r="AE1420" s="77">
        <v>0.55095826382998048</v>
      </c>
      <c r="AF1420" s="77">
        <v>0.67221558881041144</v>
      </c>
      <c r="AG1420" s="77">
        <v>0.55175407512402552</v>
      </c>
      <c r="AH1420" s="77">
        <v>0.60320511503567109</v>
      </c>
      <c r="AI1420" s="77">
        <v>0.49622024205803394</v>
      </c>
      <c r="AJ1420" s="77">
        <v>0.54571428571428571</v>
      </c>
      <c r="AK1420" s="77">
        <v>0.36529375040502937</v>
      </c>
      <c r="AL1420" s="77">
        <v>0.74736842105263157</v>
      </c>
      <c r="AM1420" s="76">
        <v>0.62649939599871418</v>
      </c>
      <c r="AN1420" s="77">
        <v>0.55039314407257689</v>
      </c>
      <c r="AO1420" s="78">
        <v>0.55279215239064883</v>
      </c>
      <c r="AP1420" s="79">
        <v>0.57603510145586967</v>
      </c>
      <c r="AQ1420" s="70">
        <v>3</v>
      </c>
      <c r="AR1420" s="71">
        <v>3</v>
      </c>
      <c r="AS1420" s="71">
        <v>0</v>
      </c>
      <c r="AT1420" s="71">
        <v>0</v>
      </c>
      <c r="AU1420" s="71">
        <v>0</v>
      </c>
      <c r="AV1420" s="71" t="s">
        <v>3395</v>
      </c>
      <c r="AW1420" s="72" t="s">
        <v>3419</v>
      </c>
    </row>
    <row r="1421" spans="1:49">
      <c r="A1421" s="23" t="s">
        <v>5169</v>
      </c>
      <c r="B1421" s="23" t="s">
        <v>3748</v>
      </c>
      <c r="C1421" s="23" t="s">
        <v>3323</v>
      </c>
      <c r="D1421" s="24" t="s">
        <v>2916</v>
      </c>
      <c r="E1421" s="24" t="s">
        <v>2917</v>
      </c>
      <c r="F1421" s="24" t="s">
        <v>2918</v>
      </c>
      <c r="G1421" s="24" t="s">
        <v>2929</v>
      </c>
      <c r="H1421" s="76">
        <v>0.60037349058497491</v>
      </c>
      <c r="I1421" s="77">
        <v>0.46916113799703019</v>
      </c>
      <c r="J1421" s="77">
        <v>0.49215248868883882</v>
      </c>
      <c r="K1421" s="77">
        <v>0.3253396358429419</v>
      </c>
      <c r="L1421" s="77">
        <v>0.44794472090257093</v>
      </c>
      <c r="M1421" s="77">
        <v>0.60950624760344807</v>
      </c>
      <c r="N1421" s="77">
        <v>0.80618115241213051</v>
      </c>
      <c r="O1421" s="77" t="s">
        <v>3395</v>
      </c>
      <c r="P1421" s="77">
        <v>0.44383473748383923</v>
      </c>
      <c r="Q1421" s="77">
        <v>0.80965211296619888</v>
      </c>
      <c r="R1421" s="77">
        <v>1</v>
      </c>
      <c r="S1421" s="77">
        <v>0.58823529411764708</v>
      </c>
      <c r="T1421" s="77">
        <v>0.51527285613040386</v>
      </c>
      <c r="U1421" s="77">
        <v>0.6266974857216</v>
      </c>
      <c r="V1421" s="77">
        <v>0.67259124216790023</v>
      </c>
      <c r="W1421" s="77">
        <v>0.93321788081560653</v>
      </c>
      <c r="X1421" s="77">
        <v>5.0291754460198956E-2</v>
      </c>
      <c r="Y1421" s="77">
        <v>0.2857142857142857</v>
      </c>
      <c r="Z1421" s="77">
        <v>0.80571428571428572</v>
      </c>
      <c r="AA1421" s="77">
        <v>0.33058750081005872</v>
      </c>
      <c r="AB1421" s="77">
        <v>0.4</v>
      </c>
      <c r="AC1421" s="77">
        <v>0.74736842105263157</v>
      </c>
      <c r="AD1421" s="76">
        <v>0.52056237242361469</v>
      </c>
      <c r="AE1421" s="77">
        <v>0.52656129884898617</v>
      </c>
      <c r="AF1421" s="77">
        <v>0.90482605648309944</v>
      </c>
      <c r="AG1421" s="77">
        <v>0.55175407512402552</v>
      </c>
      <c r="AH1421" s="77">
        <v>0.64964436394475011</v>
      </c>
      <c r="AI1421" s="77">
        <v>0.49175481763790274</v>
      </c>
      <c r="AJ1421" s="77">
        <v>0.54571428571428571</v>
      </c>
      <c r="AK1421" s="77">
        <v>0.36529375040502937</v>
      </c>
      <c r="AL1421" s="77">
        <v>0.74736842105263157</v>
      </c>
      <c r="AM1421" s="76">
        <v>0.65064990925190014</v>
      </c>
      <c r="AN1421" s="77">
        <v>0.56438441890222613</v>
      </c>
      <c r="AO1421" s="78">
        <v>0.55279215239064883</v>
      </c>
      <c r="AP1421" s="79">
        <v>0.58849162288529522</v>
      </c>
      <c r="AQ1421" s="70">
        <v>3</v>
      </c>
      <c r="AR1421" s="71">
        <v>1</v>
      </c>
      <c r="AS1421" s="71">
        <v>2</v>
      </c>
      <c r="AT1421" s="71">
        <v>0</v>
      </c>
      <c r="AU1421" s="71">
        <v>0</v>
      </c>
      <c r="AV1421" s="71" t="s">
        <v>3395</v>
      </c>
      <c r="AW1421" s="72" t="s">
        <v>3419</v>
      </c>
    </row>
    <row r="1422" spans="1:49">
      <c r="A1422" s="23" t="s">
        <v>5170</v>
      </c>
      <c r="B1422" s="23" t="s">
        <v>3748</v>
      </c>
      <c r="C1422" s="23" t="s">
        <v>3325</v>
      </c>
      <c r="D1422" s="24" t="s">
        <v>2916</v>
      </c>
      <c r="E1422" s="24" t="s">
        <v>2917</v>
      </c>
      <c r="F1422" s="24" t="s">
        <v>2918</v>
      </c>
      <c r="G1422" s="24" t="s">
        <v>2931</v>
      </c>
      <c r="H1422" s="76">
        <v>0.60037349058497491</v>
      </c>
      <c r="I1422" s="77">
        <v>0.25758692297511487</v>
      </c>
      <c r="J1422" s="77">
        <v>0.59774171396432418</v>
      </c>
      <c r="K1422" s="77">
        <v>0.36629145789997852</v>
      </c>
      <c r="L1422" s="77">
        <v>0.45023811489803856</v>
      </c>
      <c r="M1422" s="77">
        <v>0.42935086308710391</v>
      </c>
      <c r="N1422" s="77">
        <v>0.28397339314456777</v>
      </c>
      <c r="O1422" s="77" t="s">
        <v>3395</v>
      </c>
      <c r="P1422" s="77">
        <v>0.29367478842683059</v>
      </c>
      <c r="Q1422" s="77">
        <v>0.95756644131851565</v>
      </c>
      <c r="R1422" s="77">
        <v>1</v>
      </c>
      <c r="S1422" s="77">
        <v>0.58823529411764708</v>
      </c>
      <c r="T1422" s="77">
        <v>0.51527285613040386</v>
      </c>
      <c r="U1422" s="77">
        <v>0.66612457605008646</v>
      </c>
      <c r="V1422" s="77">
        <v>0.67259124216790023</v>
      </c>
      <c r="W1422" s="77">
        <v>0.88434759972976029</v>
      </c>
      <c r="X1422" s="77">
        <v>0.27511865151747661</v>
      </c>
      <c r="Y1422" s="77">
        <v>0.2857142857142857</v>
      </c>
      <c r="Z1422" s="77">
        <v>0.80571428571428572</v>
      </c>
      <c r="AA1422" s="77">
        <v>0.37829272881582171</v>
      </c>
      <c r="AB1422" s="77">
        <v>0.4</v>
      </c>
      <c r="AC1422" s="77">
        <v>0.74736842105263157</v>
      </c>
      <c r="AD1422" s="76">
        <v>0.48523404250813801</v>
      </c>
      <c r="AE1422" s="77">
        <v>0.36470572349130387</v>
      </c>
      <c r="AF1422" s="77">
        <v>0.97878322065925782</v>
      </c>
      <c r="AG1422" s="77">
        <v>0.55175407512402552</v>
      </c>
      <c r="AH1422" s="77">
        <v>0.6693579091089934</v>
      </c>
      <c r="AI1422" s="77">
        <v>0.57973312562361845</v>
      </c>
      <c r="AJ1422" s="77">
        <v>0.54571428571428571</v>
      </c>
      <c r="AK1422" s="77">
        <v>0.38914636440791084</v>
      </c>
      <c r="AL1422" s="77">
        <v>0.74736842105263157</v>
      </c>
      <c r="AM1422" s="76">
        <v>0.6095743288862332</v>
      </c>
      <c r="AN1422" s="77">
        <v>0.60028170328554575</v>
      </c>
      <c r="AO1422" s="78">
        <v>0.56074302372494278</v>
      </c>
      <c r="AP1422" s="79">
        <v>0.59000693859845921</v>
      </c>
      <c r="AQ1422" s="70">
        <v>3</v>
      </c>
      <c r="AR1422" s="71">
        <v>1</v>
      </c>
      <c r="AS1422" s="71">
        <v>2</v>
      </c>
      <c r="AT1422" s="71">
        <v>0</v>
      </c>
      <c r="AU1422" s="71">
        <v>0</v>
      </c>
      <c r="AV1422" s="71" t="s">
        <v>3395</v>
      </c>
      <c r="AW1422" s="72" t="s">
        <v>3419</v>
      </c>
    </row>
    <row r="1423" spans="1:49">
      <c r="A1423" s="23" t="s">
        <v>5171</v>
      </c>
      <c r="B1423" s="23" t="s">
        <v>3748</v>
      </c>
      <c r="C1423" s="23" t="s">
        <v>3327</v>
      </c>
      <c r="D1423" s="24" t="s">
        <v>2916</v>
      </c>
      <c r="E1423" s="24" t="s">
        <v>2917</v>
      </c>
      <c r="F1423" s="24" t="s">
        <v>2918</v>
      </c>
      <c r="G1423" s="24" t="s">
        <v>2933</v>
      </c>
      <c r="H1423" s="76">
        <v>0.60037349058497491</v>
      </c>
      <c r="I1423" s="77">
        <v>0.35476592520006583</v>
      </c>
      <c r="J1423" s="77">
        <v>0.67282075695057086</v>
      </c>
      <c r="K1423" s="77">
        <v>0.41425540933426142</v>
      </c>
      <c r="L1423" s="77">
        <v>0.44142701034528908</v>
      </c>
      <c r="M1423" s="77">
        <v>0.60154998863144482</v>
      </c>
      <c r="N1423" s="77">
        <v>0.24330145616790216</v>
      </c>
      <c r="O1423" s="77" t="s">
        <v>3395</v>
      </c>
      <c r="P1423" s="77">
        <v>0.27170162122747343</v>
      </c>
      <c r="Q1423" s="77">
        <v>1</v>
      </c>
      <c r="R1423" s="77">
        <v>1</v>
      </c>
      <c r="S1423" s="77">
        <v>0.58823529411764708</v>
      </c>
      <c r="T1423" s="77">
        <v>0.51527285613040386</v>
      </c>
      <c r="U1423" s="77">
        <v>0.59500085477310394</v>
      </c>
      <c r="V1423" s="77">
        <v>0.67259124216790023</v>
      </c>
      <c r="W1423" s="77">
        <v>0.97352036233802608</v>
      </c>
      <c r="X1423" s="77">
        <v>0.3293397932910227</v>
      </c>
      <c r="Y1423" s="77">
        <v>0.2857142857142857</v>
      </c>
      <c r="Z1423" s="77">
        <v>0.80571428571428572</v>
      </c>
      <c r="AA1423" s="77">
        <v>0.33058750081005872</v>
      </c>
      <c r="AB1423" s="77">
        <v>0.4</v>
      </c>
      <c r="AC1423" s="77">
        <v>0.74736842105263157</v>
      </c>
      <c r="AD1423" s="76">
        <v>0.54265339091187059</v>
      </c>
      <c r="AE1423" s="77">
        <v>0.39444709714127418</v>
      </c>
      <c r="AF1423" s="77">
        <v>1</v>
      </c>
      <c r="AG1423" s="77">
        <v>0.55175407512402552</v>
      </c>
      <c r="AH1423" s="77">
        <v>0.63379604847050208</v>
      </c>
      <c r="AI1423" s="77">
        <v>0.65143007781452433</v>
      </c>
      <c r="AJ1423" s="77">
        <v>0.54571428571428571</v>
      </c>
      <c r="AK1423" s="77">
        <v>0.36529375040502937</v>
      </c>
      <c r="AL1423" s="77">
        <v>0.74736842105263157</v>
      </c>
      <c r="AM1423" s="76">
        <v>0.64570016268438157</v>
      </c>
      <c r="AN1423" s="77">
        <v>0.61232673380301728</v>
      </c>
      <c r="AO1423" s="78">
        <v>0.55279215239064883</v>
      </c>
      <c r="AP1423" s="79">
        <v>0.60298493441039147</v>
      </c>
      <c r="AQ1423" s="70">
        <v>3</v>
      </c>
      <c r="AR1423" s="71">
        <v>3</v>
      </c>
      <c r="AS1423" s="71">
        <v>2</v>
      </c>
      <c r="AT1423" s="71">
        <v>0</v>
      </c>
      <c r="AU1423" s="71">
        <v>0</v>
      </c>
      <c r="AV1423" s="71" t="s">
        <v>3395</v>
      </c>
      <c r="AW1423" s="72" t="s">
        <v>3419</v>
      </c>
    </row>
    <row r="1424" spans="1:49">
      <c r="A1424" s="23" t="s">
        <v>5172</v>
      </c>
      <c r="B1424" s="23" t="s">
        <v>3748</v>
      </c>
      <c r="C1424" s="23" t="s">
        <v>3329</v>
      </c>
      <c r="D1424" s="24" t="s">
        <v>2916</v>
      </c>
      <c r="E1424" s="24" t="s">
        <v>2917</v>
      </c>
      <c r="F1424" s="24" t="s">
        <v>2935</v>
      </c>
      <c r="G1424" s="24" t="s">
        <v>2940</v>
      </c>
      <c r="H1424" s="76">
        <v>0.60478478713399897</v>
      </c>
      <c r="I1424" s="77">
        <v>0.21141487933415198</v>
      </c>
      <c r="J1424" s="77">
        <v>0</v>
      </c>
      <c r="K1424" s="77">
        <v>0.40891657354362143</v>
      </c>
      <c r="L1424" s="77">
        <v>0.53124945760874354</v>
      </c>
      <c r="M1424" s="77">
        <v>3.1342537042043928E-3</v>
      </c>
      <c r="N1424" s="77">
        <v>0</v>
      </c>
      <c r="O1424" s="77" t="s">
        <v>3395</v>
      </c>
      <c r="P1424" s="77">
        <v>0.125</v>
      </c>
      <c r="Q1424" s="77">
        <v>0.95643501712959367</v>
      </c>
      <c r="R1424" s="77">
        <v>1</v>
      </c>
      <c r="S1424" s="77">
        <v>0.88235294117647056</v>
      </c>
      <c r="T1424" s="77">
        <v>0.54803492043038471</v>
      </c>
      <c r="U1424" s="77">
        <v>0.66781839193180836</v>
      </c>
      <c r="V1424" s="77">
        <v>0.81617639702463773</v>
      </c>
      <c r="W1424" s="77">
        <v>0.8907780491895525</v>
      </c>
      <c r="X1424" s="77">
        <v>0.19823010329569302</v>
      </c>
      <c r="Y1424" s="77">
        <v>0.37724186436551521</v>
      </c>
      <c r="Z1424" s="77">
        <v>0.88</v>
      </c>
      <c r="AA1424" s="77">
        <v>0.38336093383203734</v>
      </c>
      <c r="AB1424" s="77">
        <v>0.4</v>
      </c>
      <c r="AC1424" s="77">
        <v>0.74736842105263157</v>
      </c>
      <c r="AD1424" s="76">
        <v>0.27206655548938369</v>
      </c>
      <c r="AE1424" s="77">
        <v>0.21366005697131385</v>
      </c>
      <c r="AF1424" s="77">
        <v>0.97821750856479683</v>
      </c>
      <c r="AG1424" s="77">
        <v>0.71519393080342764</v>
      </c>
      <c r="AH1424" s="77">
        <v>0.74199739447822299</v>
      </c>
      <c r="AI1424" s="77">
        <v>0.54450407624262276</v>
      </c>
      <c r="AJ1424" s="77">
        <v>0.62862093218275761</v>
      </c>
      <c r="AK1424" s="77">
        <v>0.39168046691601865</v>
      </c>
      <c r="AL1424" s="77">
        <v>0.74736842105263157</v>
      </c>
      <c r="AM1424" s="76">
        <v>0.48798137367516481</v>
      </c>
      <c r="AN1424" s="77">
        <v>0.66723180050809106</v>
      </c>
      <c r="AO1424" s="78">
        <v>0.58922327338380265</v>
      </c>
      <c r="AP1424" s="79">
        <v>0.57911375827605838</v>
      </c>
      <c r="AQ1424" s="70">
        <v>3</v>
      </c>
      <c r="AR1424" s="71">
        <v>3</v>
      </c>
      <c r="AS1424" s="71">
        <v>2</v>
      </c>
      <c r="AT1424" s="71">
        <v>0</v>
      </c>
      <c r="AU1424" s="71">
        <v>0</v>
      </c>
      <c r="AV1424" s="71" t="s">
        <v>3395</v>
      </c>
      <c r="AW1424" s="72" t="s">
        <v>3419</v>
      </c>
    </row>
    <row r="1425" spans="1:49">
      <c r="A1425" s="23" t="s">
        <v>5173</v>
      </c>
      <c r="B1425" s="23" t="s">
        <v>3748</v>
      </c>
      <c r="C1425" s="23" t="s">
        <v>3331</v>
      </c>
      <c r="D1425" s="24" t="s">
        <v>2944</v>
      </c>
      <c r="E1425" s="24" t="s">
        <v>2945</v>
      </c>
      <c r="F1425" s="24" t="s">
        <v>2949</v>
      </c>
      <c r="G1425" s="24" t="s">
        <v>2950</v>
      </c>
      <c r="H1425" s="76">
        <v>0.58615737882029295</v>
      </c>
      <c r="I1425" s="77">
        <v>0.45369160327071012</v>
      </c>
      <c r="J1425" s="77">
        <v>0.38394911321368336</v>
      </c>
      <c r="K1425" s="77">
        <v>0.66052212747305306</v>
      </c>
      <c r="L1425" s="77">
        <v>0.30323827262663544</v>
      </c>
      <c r="M1425" s="77">
        <v>0.87048827369997783</v>
      </c>
      <c r="N1425" s="77">
        <v>0.56502221836143907</v>
      </c>
      <c r="O1425" s="77" t="s">
        <v>3395</v>
      </c>
      <c r="P1425" s="77">
        <v>0.19048333075157659</v>
      </c>
      <c r="Q1425" s="77">
        <v>0.60378382897683436</v>
      </c>
      <c r="R1425" s="77">
        <v>0.17248870210712028</v>
      </c>
      <c r="S1425" s="77">
        <v>0.24705882352941277</v>
      </c>
      <c r="T1425" s="77">
        <v>0.47775272211842018</v>
      </c>
      <c r="U1425" s="77">
        <v>0.57329468772420022</v>
      </c>
      <c r="V1425" s="77">
        <v>0.64407924052640075</v>
      </c>
      <c r="W1425" s="77">
        <v>0.40730798782940042</v>
      </c>
      <c r="X1425" s="77">
        <v>0.57185442086450577</v>
      </c>
      <c r="Y1425" s="77">
        <v>0.78561960667622477</v>
      </c>
      <c r="Z1425" s="77">
        <v>0.85142857142857142</v>
      </c>
      <c r="AA1425" s="77">
        <v>0.37171351393246926</v>
      </c>
      <c r="AB1425" s="77">
        <v>0.1714285714285714</v>
      </c>
      <c r="AC1425" s="77">
        <v>0.68421052631578949</v>
      </c>
      <c r="AD1425" s="76">
        <v>0.47459936510156214</v>
      </c>
      <c r="AE1425" s="77">
        <v>0.51795084458253648</v>
      </c>
      <c r="AF1425" s="77">
        <v>0.38813626554197733</v>
      </c>
      <c r="AG1425" s="77">
        <v>0.36240577282391651</v>
      </c>
      <c r="AH1425" s="77">
        <v>0.60868696412530054</v>
      </c>
      <c r="AI1425" s="77">
        <v>0.48958120434695307</v>
      </c>
      <c r="AJ1425" s="77">
        <v>0.81852408905239815</v>
      </c>
      <c r="AK1425" s="77">
        <v>0.27157104268052035</v>
      </c>
      <c r="AL1425" s="77">
        <v>0.68421052631578949</v>
      </c>
      <c r="AM1425" s="76">
        <v>0.46022882507535862</v>
      </c>
      <c r="AN1425" s="77">
        <v>0.48689131376539008</v>
      </c>
      <c r="AO1425" s="78">
        <v>0.59143521934956933</v>
      </c>
      <c r="AP1425" s="79">
        <v>0.51134810573829625</v>
      </c>
      <c r="AQ1425" s="70">
        <v>3</v>
      </c>
      <c r="AR1425" s="71">
        <v>0</v>
      </c>
      <c r="AS1425" s="71">
        <v>2</v>
      </c>
      <c r="AT1425" s="71">
        <v>0</v>
      </c>
      <c r="AU1425" s="71">
        <v>0</v>
      </c>
      <c r="AV1425" s="71" t="s">
        <v>3395</v>
      </c>
      <c r="AW1425" s="72" t="s">
        <v>3419</v>
      </c>
    </row>
    <row r="1426" spans="1:49">
      <c r="A1426" s="23" t="s">
        <v>5174</v>
      </c>
      <c r="B1426" s="23" t="s">
        <v>3748</v>
      </c>
      <c r="C1426" s="23" t="s">
        <v>3333</v>
      </c>
      <c r="D1426" s="24" t="s">
        <v>2944</v>
      </c>
      <c r="E1426" s="24" t="s">
        <v>2945</v>
      </c>
      <c r="F1426" s="24" t="s">
        <v>2956</v>
      </c>
      <c r="G1426" s="24" t="s">
        <v>2959</v>
      </c>
      <c r="H1426" s="76">
        <v>0.59668202176286433</v>
      </c>
      <c r="I1426" s="77">
        <v>0.50750927711202021</v>
      </c>
      <c r="J1426" s="77">
        <v>0.39621623712171294</v>
      </c>
      <c r="K1426" s="77">
        <v>0.1668332672957672</v>
      </c>
      <c r="L1426" s="77">
        <v>0.37104341232298887</v>
      </c>
      <c r="M1426" s="77">
        <v>0.6496074789742261</v>
      </c>
      <c r="N1426" s="77">
        <v>0.37168515823014175</v>
      </c>
      <c r="O1426" s="77" t="s">
        <v>3395</v>
      </c>
      <c r="P1426" s="77">
        <v>0.50027107756352041</v>
      </c>
      <c r="Q1426" s="77">
        <v>0.79581504624730814</v>
      </c>
      <c r="R1426" s="77">
        <v>0.43490952983196235</v>
      </c>
      <c r="S1426" s="77">
        <v>0.17647058823529413</v>
      </c>
      <c r="T1426" s="77">
        <v>0.50911668062624815</v>
      </c>
      <c r="U1426" s="77">
        <v>0.45437486180998349</v>
      </c>
      <c r="V1426" s="77">
        <v>0.58434285005690112</v>
      </c>
      <c r="W1426" s="77">
        <v>0.30633141783434231</v>
      </c>
      <c r="X1426" s="77">
        <v>0.47412113537787171</v>
      </c>
      <c r="Y1426" s="77">
        <v>0.88875213027835642</v>
      </c>
      <c r="Z1426" s="77">
        <v>0.65142857142857147</v>
      </c>
      <c r="AA1426" s="77">
        <v>0.39122890543627775</v>
      </c>
      <c r="AB1426" s="77">
        <v>0.1714285714285714</v>
      </c>
      <c r="AC1426" s="77">
        <v>0.68421052631578949</v>
      </c>
      <c r="AD1426" s="76">
        <v>0.50013584533219912</v>
      </c>
      <c r="AE1426" s="77">
        <v>0.41188807887732892</v>
      </c>
      <c r="AF1426" s="77">
        <v>0.61536228803963522</v>
      </c>
      <c r="AG1426" s="77">
        <v>0.34279363443077115</v>
      </c>
      <c r="AH1426" s="77">
        <v>0.51935885593344233</v>
      </c>
      <c r="AI1426" s="77">
        <v>0.39022627660610698</v>
      </c>
      <c r="AJ1426" s="77">
        <v>0.770090350853464</v>
      </c>
      <c r="AK1426" s="77">
        <v>0.28132873843242456</v>
      </c>
      <c r="AL1426" s="77">
        <v>0.68421052631578949</v>
      </c>
      <c r="AM1426" s="76">
        <v>0.50912873741638776</v>
      </c>
      <c r="AN1426" s="77">
        <v>0.41745958899010677</v>
      </c>
      <c r="AO1426" s="78">
        <v>0.57854320520055935</v>
      </c>
      <c r="AP1426" s="79">
        <v>0.49949045980059886</v>
      </c>
      <c r="AQ1426" s="70">
        <v>3</v>
      </c>
      <c r="AR1426" s="71">
        <v>3</v>
      </c>
      <c r="AS1426" s="71">
        <v>2</v>
      </c>
      <c r="AT1426" s="71">
        <v>0</v>
      </c>
      <c r="AU1426" s="71">
        <v>0</v>
      </c>
      <c r="AV1426" s="71" t="s">
        <v>3395</v>
      </c>
      <c r="AW1426" s="72" t="s">
        <v>3419</v>
      </c>
    </row>
    <row r="1427" spans="1:49">
      <c r="A1427" s="23" t="s">
        <v>5175</v>
      </c>
      <c r="B1427" s="23" t="s">
        <v>3748</v>
      </c>
      <c r="C1427" s="23" t="s">
        <v>3336</v>
      </c>
      <c r="D1427" s="24" t="s">
        <v>2944</v>
      </c>
      <c r="E1427" s="24" t="s">
        <v>2945</v>
      </c>
      <c r="F1427" s="24" t="s">
        <v>2961</v>
      </c>
      <c r="G1427" s="24" t="s">
        <v>2962</v>
      </c>
      <c r="H1427" s="76">
        <v>0.54816030867367838</v>
      </c>
      <c r="I1427" s="77">
        <v>0.393735436368716</v>
      </c>
      <c r="J1427" s="77">
        <v>0.51021835053296627</v>
      </c>
      <c r="K1427" s="77">
        <v>0.25323630633645422</v>
      </c>
      <c r="L1427" s="77">
        <v>0.4094907207649004</v>
      </c>
      <c r="M1427" s="77">
        <v>0.69435578816381005</v>
      </c>
      <c r="N1427" s="77">
        <v>0.48388502079109785</v>
      </c>
      <c r="O1427" s="77" t="s">
        <v>3395</v>
      </c>
      <c r="P1427" s="77">
        <v>0.59117029432411949</v>
      </c>
      <c r="Q1427" s="77">
        <v>0.62690076601551392</v>
      </c>
      <c r="R1427" s="77">
        <v>0.51599173378978835</v>
      </c>
      <c r="S1427" s="77">
        <v>0.17647058823529413</v>
      </c>
      <c r="T1427" s="77">
        <v>0.4539945879775788</v>
      </c>
      <c r="U1427" s="77">
        <v>0.34162830516101</v>
      </c>
      <c r="V1427" s="77">
        <v>0.46271053683778063</v>
      </c>
      <c r="W1427" s="77">
        <v>0.29001389955292362</v>
      </c>
      <c r="X1427" s="77">
        <v>0.54499291543513995</v>
      </c>
      <c r="Y1427" s="77">
        <v>0.90599724078231936</v>
      </c>
      <c r="Z1427" s="77">
        <v>0.33714285714285719</v>
      </c>
      <c r="AA1427" s="77">
        <v>0.42344689035239119</v>
      </c>
      <c r="AB1427" s="77">
        <v>0.1714285714285714</v>
      </c>
      <c r="AC1427" s="77">
        <v>0.68421052631578949</v>
      </c>
      <c r="AD1427" s="76">
        <v>0.48403803185845357</v>
      </c>
      <c r="AE1427" s="77">
        <v>0.48642762607607642</v>
      </c>
      <c r="AF1427" s="77">
        <v>0.57144624990265114</v>
      </c>
      <c r="AG1427" s="77">
        <v>0.31523258810643645</v>
      </c>
      <c r="AH1427" s="77">
        <v>0.40216942099939534</v>
      </c>
      <c r="AI1427" s="77">
        <v>0.41750340749403181</v>
      </c>
      <c r="AJ1427" s="77">
        <v>0.62157004896258827</v>
      </c>
      <c r="AK1427" s="77">
        <v>0.29743773089048131</v>
      </c>
      <c r="AL1427" s="77">
        <v>0.68421052631578949</v>
      </c>
      <c r="AM1427" s="76">
        <v>0.51397063594572712</v>
      </c>
      <c r="AN1427" s="77">
        <v>0.37830180553328785</v>
      </c>
      <c r="AO1427" s="78">
        <v>0.53440610205628636</v>
      </c>
      <c r="AP1427" s="79">
        <v>0.47284371699854399</v>
      </c>
      <c r="AQ1427" s="70">
        <v>3</v>
      </c>
      <c r="AR1427" s="71">
        <v>3</v>
      </c>
      <c r="AS1427" s="71">
        <v>2</v>
      </c>
      <c r="AT1427" s="71">
        <v>0</v>
      </c>
      <c r="AU1427" s="71">
        <v>0</v>
      </c>
      <c r="AV1427" s="71" t="s">
        <v>3395</v>
      </c>
      <c r="AW1427" s="72" t="s">
        <v>3419</v>
      </c>
    </row>
    <row r="1428" spans="1:49">
      <c r="A1428" s="23" t="s">
        <v>5176</v>
      </c>
      <c r="B1428" s="23" t="s">
        <v>3748</v>
      </c>
      <c r="C1428" s="23" t="s">
        <v>3338</v>
      </c>
      <c r="D1428" s="24" t="s">
        <v>2966</v>
      </c>
      <c r="E1428" s="24" t="s">
        <v>3083</v>
      </c>
      <c r="F1428" s="24" t="s">
        <v>3084</v>
      </c>
      <c r="G1428" s="24" t="s">
        <v>3085</v>
      </c>
      <c r="H1428" s="76">
        <v>0.73842133196003523</v>
      </c>
      <c r="I1428" s="77">
        <v>0.37787465993992497</v>
      </c>
      <c r="J1428" s="77">
        <v>0.75682039067018914</v>
      </c>
      <c r="K1428" s="77">
        <v>0.68316770332677468</v>
      </c>
      <c r="L1428" s="77">
        <v>0.45077870038780782</v>
      </c>
      <c r="M1428" s="77">
        <v>0.64264540109208124</v>
      </c>
      <c r="N1428" s="77">
        <v>0.76329654460207075</v>
      </c>
      <c r="O1428" s="77" t="s">
        <v>3395</v>
      </c>
      <c r="P1428" s="77">
        <v>0.38765797140934544</v>
      </c>
      <c r="Q1428" s="77">
        <v>0.54737339604089275</v>
      </c>
      <c r="R1428" s="77">
        <v>0.12134633116630021</v>
      </c>
      <c r="S1428" s="77">
        <v>0.82352941176470584</v>
      </c>
      <c r="T1428" s="77">
        <v>0.91536627794600856</v>
      </c>
      <c r="U1428" s="77">
        <v>0.60346422528121413</v>
      </c>
      <c r="V1428" s="77">
        <v>0.49235798413112036</v>
      </c>
      <c r="W1428" s="77">
        <v>0.71940589205767025</v>
      </c>
      <c r="X1428" s="77">
        <v>0.7299170763915932</v>
      </c>
      <c r="Y1428" s="77">
        <v>0.38063678415884439</v>
      </c>
      <c r="Z1428" s="77">
        <v>0.62857142857142856</v>
      </c>
      <c r="AA1428" s="77">
        <v>0.47915833468425717</v>
      </c>
      <c r="AB1428" s="77">
        <v>0.40601503759398494</v>
      </c>
      <c r="AC1428" s="77">
        <v>0.19999999999999996</v>
      </c>
      <c r="AD1428" s="76">
        <v>0.62437212752338311</v>
      </c>
      <c r="AE1428" s="77">
        <v>0.58550926416361593</v>
      </c>
      <c r="AF1428" s="77">
        <v>0.33435986360359649</v>
      </c>
      <c r="AG1428" s="77">
        <v>0.8694478448553572</v>
      </c>
      <c r="AH1428" s="77">
        <v>0.54791110470616722</v>
      </c>
      <c r="AI1428" s="77">
        <v>0.72466148422463172</v>
      </c>
      <c r="AJ1428" s="77">
        <v>0.50460410636513653</v>
      </c>
      <c r="AK1428" s="77">
        <v>0.44258668613912105</v>
      </c>
      <c r="AL1428" s="77">
        <v>0.19999999999999996</v>
      </c>
      <c r="AM1428" s="76">
        <v>0.51474708509686518</v>
      </c>
      <c r="AN1428" s="77">
        <v>0.71400681126205201</v>
      </c>
      <c r="AO1428" s="78">
        <v>0.38239693083475251</v>
      </c>
      <c r="AP1428" s="79">
        <v>0.52848535270883357</v>
      </c>
      <c r="AQ1428" s="70">
        <v>3</v>
      </c>
      <c r="AR1428" s="71">
        <v>0</v>
      </c>
      <c r="AS1428" s="71">
        <v>0</v>
      </c>
      <c r="AT1428" s="71">
        <v>0</v>
      </c>
      <c r="AU1428" s="71">
        <v>0</v>
      </c>
      <c r="AV1428" s="71" t="s">
        <v>3395</v>
      </c>
      <c r="AW1428" s="72" t="s">
        <v>3422</v>
      </c>
    </row>
    <row r="1429" spans="1:49">
      <c r="A1429" s="23" t="s">
        <v>5177</v>
      </c>
      <c r="B1429" s="23" t="s">
        <v>3748</v>
      </c>
      <c r="C1429" s="23" t="s">
        <v>3340</v>
      </c>
      <c r="D1429" s="24" t="s">
        <v>2966</v>
      </c>
      <c r="E1429" s="24" t="s">
        <v>3115</v>
      </c>
      <c r="F1429" s="24" t="s">
        <v>3116</v>
      </c>
      <c r="G1429" s="24" t="s">
        <v>3125</v>
      </c>
      <c r="H1429" s="76">
        <v>0.7566343301575118</v>
      </c>
      <c r="I1429" s="77">
        <v>0.36966075129630993</v>
      </c>
      <c r="J1429" s="77">
        <v>0.59840653475030392</v>
      </c>
      <c r="K1429" s="77">
        <v>0.67268533966402677</v>
      </c>
      <c r="L1429" s="77">
        <v>0.63145611202097862</v>
      </c>
      <c r="M1429" s="77">
        <v>9.4216546606156193E-3</v>
      </c>
      <c r="N1429" s="77">
        <v>0.74025454218835374</v>
      </c>
      <c r="O1429" s="77" t="s">
        <v>3395</v>
      </c>
      <c r="P1429" s="77">
        <v>0.35700443263100179</v>
      </c>
      <c r="Q1429" s="77">
        <v>0.4451281390224428</v>
      </c>
      <c r="R1429" s="77">
        <v>0.77877635631314168</v>
      </c>
      <c r="S1429" s="77">
        <v>0.88235294117647056</v>
      </c>
      <c r="T1429" s="77">
        <v>0.91925133689839578</v>
      </c>
      <c r="U1429" s="77">
        <v>0.57020881381141086</v>
      </c>
      <c r="V1429" s="77">
        <v>0.54312282169791959</v>
      </c>
      <c r="W1429" s="77">
        <v>0.84357151834142274</v>
      </c>
      <c r="X1429" s="77">
        <v>0.31875165322301169</v>
      </c>
      <c r="Y1429" s="77">
        <v>0.43507723104390406</v>
      </c>
      <c r="Z1429" s="77">
        <v>0.50285714285714289</v>
      </c>
      <c r="AA1429" s="77">
        <v>0.49945380657586835</v>
      </c>
      <c r="AB1429" s="77">
        <v>0.40601503759398494</v>
      </c>
      <c r="AC1429" s="77">
        <v>0.19999999999999996</v>
      </c>
      <c r="AD1429" s="76">
        <v>0.57490053873470848</v>
      </c>
      <c r="AE1429" s="77">
        <v>0.48216441623299533</v>
      </c>
      <c r="AF1429" s="77">
        <v>0.61195224766779222</v>
      </c>
      <c r="AG1429" s="77">
        <v>0.90080213903743322</v>
      </c>
      <c r="AH1429" s="77">
        <v>0.55666581775466528</v>
      </c>
      <c r="AI1429" s="77">
        <v>0.58116158578221722</v>
      </c>
      <c r="AJ1429" s="77">
        <v>0.46896718695052347</v>
      </c>
      <c r="AK1429" s="77">
        <v>0.45273442208492665</v>
      </c>
      <c r="AL1429" s="77">
        <v>0.19999999999999996</v>
      </c>
      <c r="AM1429" s="76">
        <v>0.55633906754516538</v>
      </c>
      <c r="AN1429" s="77">
        <v>0.67954318085810517</v>
      </c>
      <c r="AO1429" s="78">
        <v>0.37390053634515003</v>
      </c>
      <c r="AP1429" s="79">
        <v>0.52875705272264573</v>
      </c>
      <c r="AQ1429" s="70">
        <v>3</v>
      </c>
      <c r="AR1429" s="71">
        <v>0</v>
      </c>
      <c r="AS1429" s="71">
        <v>0</v>
      </c>
      <c r="AT1429" s="71">
        <v>0</v>
      </c>
      <c r="AU1429" s="71">
        <v>0</v>
      </c>
      <c r="AV1429" s="71" t="s">
        <v>3395</v>
      </c>
      <c r="AW1429" s="72" t="s">
        <v>3422</v>
      </c>
    </row>
    <row r="1430" spans="1:49">
      <c r="A1430" s="23" t="s">
        <v>5178</v>
      </c>
      <c r="B1430" s="23" t="s">
        <v>3748</v>
      </c>
      <c r="C1430" s="23" t="s">
        <v>3342</v>
      </c>
      <c r="D1430" s="24" t="s">
        <v>2966</v>
      </c>
      <c r="E1430" s="24" t="s">
        <v>3115</v>
      </c>
      <c r="F1430" s="24" t="s">
        <v>3116</v>
      </c>
      <c r="G1430" s="24" t="s">
        <v>3127</v>
      </c>
      <c r="H1430" s="76">
        <v>0.7566343301575118</v>
      </c>
      <c r="I1430" s="77">
        <v>0.45438219912209465</v>
      </c>
      <c r="J1430" s="77">
        <v>0.60071072224735111</v>
      </c>
      <c r="K1430" s="77">
        <v>0.67268533966402677</v>
      </c>
      <c r="L1430" s="77">
        <v>0.63095474967041831</v>
      </c>
      <c r="M1430" s="77">
        <v>0.61254737384222391</v>
      </c>
      <c r="N1430" s="77">
        <v>0.9005344944546515</v>
      </c>
      <c r="O1430" s="77" t="s">
        <v>3395</v>
      </c>
      <c r="P1430" s="77">
        <v>0.16988038889356372</v>
      </c>
      <c r="Q1430" s="77">
        <v>0.35101583148361637</v>
      </c>
      <c r="R1430" s="77">
        <v>0.19232301412889186</v>
      </c>
      <c r="S1430" s="77">
        <v>0.88235294117647056</v>
      </c>
      <c r="T1430" s="77">
        <v>0.91925133689839578</v>
      </c>
      <c r="U1430" s="77">
        <v>0.58743022818061508</v>
      </c>
      <c r="V1430" s="77">
        <v>0.54312282169791959</v>
      </c>
      <c r="W1430" s="77">
        <v>0.75088691314168043</v>
      </c>
      <c r="X1430" s="77">
        <v>0.31875165322301169</v>
      </c>
      <c r="Y1430" s="77">
        <v>0.43507723104390406</v>
      </c>
      <c r="Z1430" s="77">
        <v>0.50285714285714289</v>
      </c>
      <c r="AA1430" s="77">
        <v>0.49945380657586835</v>
      </c>
      <c r="AB1430" s="77">
        <v>0.40601503759398494</v>
      </c>
      <c r="AC1430" s="77">
        <v>0.19999999999999996</v>
      </c>
      <c r="AD1430" s="76">
        <v>0.60390908384231923</v>
      </c>
      <c r="AE1430" s="77">
        <v>0.59732046930497673</v>
      </c>
      <c r="AF1430" s="77">
        <v>0.27166942280625411</v>
      </c>
      <c r="AG1430" s="77">
        <v>0.90080213903743322</v>
      </c>
      <c r="AH1430" s="77">
        <v>0.56527652493926728</v>
      </c>
      <c r="AI1430" s="77">
        <v>0.53481928318234606</v>
      </c>
      <c r="AJ1430" s="77">
        <v>0.46896718695052347</v>
      </c>
      <c r="AK1430" s="77">
        <v>0.45273442208492665</v>
      </c>
      <c r="AL1430" s="77">
        <v>0.19999999999999996</v>
      </c>
      <c r="AM1430" s="76">
        <v>0.49096632531785006</v>
      </c>
      <c r="AN1430" s="77">
        <v>0.66696598238634885</v>
      </c>
      <c r="AO1430" s="78">
        <v>0.37390053634515003</v>
      </c>
      <c r="AP1430" s="79">
        <v>0.50358476520218398</v>
      </c>
      <c r="AQ1430" s="70">
        <v>3</v>
      </c>
      <c r="AR1430" s="71">
        <v>0</v>
      </c>
      <c r="AS1430" s="71">
        <v>0</v>
      </c>
      <c r="AT1430" s="71">
        <v>0</v>
      </c>
      <c r="AU1430" s="71">
        <v>0</v>
      </c>
      <c r="AV1430" s="71" t="s">
        <v>3395</v>
      </c>
      <c r="AW1430" s="72" t="s">
        <v>3422</v>
      </c>
    </row>
    <row r="1431" spans="1:49">
      <c r="A1431" s="23" t="s">
        <v>5179</v>
      </c>
      <c r="B1431" s="23" t="s">
        <v>3748</v>
      </c>
      <c r="C1431" s="23" t="s">
        <v>3345</v>
      </c>
      <c r="D1431" s="24" t="s">
        <v>2966</v>
      </c>
      <c r="E1431" s="24" t="s">
        <v>3275</v>
      </c>
      <c r="F1431" s="24" t="s">
        <v>3276</v>
      </c>
      <c r="G1431" s="24" t="s">
        <v>3277</v>
      </c>
      <c r="H1431" s="76">
        <v>0.76457044071228841</v>
      </c>
      <c r="I1431" s="77">
        <v>0.25623371911443044</v>
      </c>
      <c r="J1431" s="77">
        <v>0.43443128576395762</v>
      </c>
      <c r="K1431" s="77">
        <v>0.54773800812413476</v>
      </c>
      <c r="L1431" s="77">
        <v>0.47373272193717458</v>
      </c>
      <c r="M1431" s="77">
        <v>0.55207807626845373</v>
      </c>
      <c r="N1431" s="77">
        <v>0.37013081578617896</v>
      </c>
      <c r="O1431" s="77" t="s">
        <v>3395</v>
      </c>
      <c r="P1431" s="77">
        <v>0.5</v>
      </c>
      <c r="Q1431" s="77">
        <v>0.56781862219163215</v>
      </c>
      <c r="R1431" s="77">
        <v>0.59212058407610935</v>
      </c>
      <c r="S1431" s="77">
        <v>0.60000000000000098</v>
      </c>
      <c r="T1431" s="77">
        <v>0.93208556149732624</v>
      </c>
      <c r="U1431" s="77">
        <v>0.53971707604878383</v>
      </c>
      <c r="V1431" s="77">
        <v>0.47212279721293898</v>
      </c>
      <c r="W1431" s="77">
        <v>0.80414806413385242</v>
      </c>
      <c r="X1431" s="77">
        <v>0.49189869278035514</v>
      </c>
      <c r="Y1431" s="77">
        <v>0.38841399085671002</v>
      </c>
      <c r="Z1431" s="77">
        <v>0.5257142857142858</v>
      </c>
      <c r="AA1431" s="77">
        <v>0.495842684972507</v>
      </c>
      <c r="AB1431" s="77">
        <v>0.40601503759398494</v>
      </c>
      <c r="AC1431" s="77">
        <v>0.19999999999999996</v>
      </c>
      <c r="AD1431" s="76">
        <v>0.48507848186355879</v>
      </c>
      <c r="AE1431" s="77">
        <v>0.48873592442318847</v>
      </c>
      <c r="AF1431" s="77">
        <v>0.5799696031338708</v>
      </c>
      <c r="AG1431" s="77">
        <v>0.76604278074866361</v>
      </c>
      <c r="AH1431" s="77">
        <v>0.50591993663086143</v>
      </c>
      <c r="AI1431" s="77">
        <v>0.64802337845710378</v>
      </c>
      <c r="AJ1431" s="77">
        <v>0.45706413828549791</v>
      </c>
      <c r="AK1431" s="77">
        <v>0.45092886128324594</v>
      </c>
      <c r="AL1431" s="77">
        <v>0.19999999999999996</v>
      </c>
      <c r="AM1431" s="76">
        <v>0.51792800314020604</v>
      </c>
      <c r="AN1431" s="77">
        <v>0.63999536527887624</v>
      </c>
      <c r="AO1431" s="78">
        <v>0.36933099985624795</v>
      </c>
      <c r="AP1431" s="79">
        <v>0.50281225444629385</v>
      </c>
      <c r="AQ1431" s="70">
        <v>3</v>
      </c>
      <c r="AR1431" s="71">
        <v>0</v>
      </c>
      <c r="AS1431" s="71">
        <v>0</v>
      </c>
      <c r="AT1431" s="71">
        <v>0</v>
      </c>
      <c r="AU1431" s="71">
        <v>0</v>
      </c>
      <c r="AV1431" s="71" t="s">
        <v>3395</v>
      </c>
      <c r="AW1431" s="72" t="s">
        <v>3422</v>
      </c>
    </row>
    <row r="1432" spans="1:49">
      <c r="A1432" s="23" t="s">
        <v>5180</v>
      </c>
      <c r="B1432" s="23" t="s">
        <v>3748</v>
      </c>
      <c r="C1432" s="23" t="s">
        <v>3347</v>
      </c>
      <c r="D1432" s="24" t="s">
        <v>2966</v>
      </c>
      <c r="E1432" s="24" t="s">
        <v>3275</v>
      </c>
      <c r="F1432" s="24" t="s">
        <v>3276</v>
      </c>
      <c r="G1432" s="24" t="s">
        <v>3279</v>
      </c>
      <c r="H1432" s="76">
        <v>0.76457044071228841</v>
      </c>
      <c r="I1432" s="77">
        <v>0.2683233771145524</v>
      </c>
      <c r="J1432" s="77">
        <v>0.18830778229962242</v>
      </c>
      <c r="K1432" s="77">
        <v>0.15142326528600447</v>
      </c>
      <c r="L1432" s="77">
        <v>0.49024380367116205</v>
      </c>
      <c r="M1432" s="77">
        <v>0</v>
      </c>
      <c r="N1432" s="77">
        <v>0.46947986250301099</v>
      </c>
      <c r="O1432" s="77" t="s">
        <v>3395</v>
      </c>
      <c r="P1432" s="77">
        <v>0.38217035389464188</v>
      </c>
      <c r="Q1432" s="77">
        <v>0.88717887718407362</v>
      </c>
      <c r="R1432" s="77">
        <v>1</v>
      </c>
      <c r="S1432" s="77">
        <v>0.60000000000000098</v>
      </c>
      <c r="T1432" s="77">
        <v>0.93208556149732624</v>
      </c>
      <c r="U1432" s="77">
        <v>0.60211924742343248</v>
      </c>
      <c r="V1432" s="77">
        <v>0.47212279721293898</v>
      </c>
      <c r="W1432" s="77">
        <v>0.88166460099714528</v>
      </c>
      <c r="X1432" s="77">
        <v>0.49582984396710539</v>
      </c>
      <c r="Y1432" s="77">
        <v>0.38841399085671002</v>
      </c>
      <c r="Z1432" s="77">
        <v>0.5257142857142858</v>
      </c>
      <c r="AA1432" s="77">
        <v>0.53162160597682928</v>
      </c>
      <c r="AB1432" s="77">
        <v>0.40601503759398494</v>
      </c>
      <c r="AC1432" s="77">
        <v>0.19999999999999996</v>
      </c>
      <c r="AD1432" s="76">
        <v>0.40706720004215441</v>
      </c>
      <c r="AE1432" s="77">
        <v>0.29866345707096392</v>
      </c>
      <c r="AF1432" s="77">
        <v>0.94358943859203681</v>
      </c>
      <c r="AG1432" s="77">
        <v>0.76604278074866361</v>
      </c>
      <c r="AH1432" s="77">
        <v>0.5371210223181857</v>
      </c>
      <c r="AI1432" s="77">
        <v>0.68874722248212539</v>
      </c>
      <c r="AJ1432" s="77">
        <v>0.45706413828549791</v>
      </c>
      <c r="AK1432" s="77">
        <v>0.46881832178540711</v>
      </c>
      <c r="AL1432" s="77">
        <v>0.19999999999999996</v>
      </c>
      <c r="AM1432" s="76">
        <v>0.54977336523505171</v>
      </c>
      <c r="AN1432" s="77">
        <v>0.6639703418496582</v>
      </c>
      <c r="AO1432" s="78">
        <v>0.37529415335696831</v>
      </c>
      <c r="AP1432" s="79">
        <v>0.52259323730463136</v>
      </c>
      <c r="AQ1432" s="70">
        <v>3</v>
      </c>
      <c r="AR1432" s="71">
        <v>1</v>
      </c>
      <c r="AS1432" s="71">
        <v>0</v>
      </c>
      <c r="AT1432" s="71">
        <v>0</v>
      </c>
      <c r="AU1432" s="71">
        <v>0</v>
      </c>
      <c r="AV1432" s="71" t="s">
        <v>3395</v>
      </c>
      <c r="AW1432" s="72" t="s">
        <v>3422</v>
      </c>
    </row>
    <row r="1433" spans="1:49">
      <c r="A1433" s="23" t="s">
        <v>5181</v>
      </c>
      <c r="B1433" s="23" t="s">
        <v>3748</v>
      </c>
      <c r="C1433" s="23" t="s">
        <v>3349</v>
      </c>
      <c r="D1433" s="24" t="s">
        <v>2966</v>
      </c>
      <c r="E1433" s="24" t="s">
        <v>3275</v>
      </c>
      <c r="F1433" s="24" t="s">
        <v>3276</v>
      </c>
      <c r="G1433" s="24" t="s">
        <v>3283</v>
      </c>
      <c r="H1433" s="76">
        <v>0.76457044071228841</v>
      </c>
      <c r="I1433" s="77">
        <v>0.30354902935248934</v>
      </c>
      <c r="J1433" s="77">
        <v>0.60853267621526852</v>
      </c>
      <c r="K1433" s="77">
        <v>0.34108993781009778</v>
      </c>
      <c r="L1433" s="77">
        <v>0.49570458819212787</v>
      </c>
      <c r="M1433" s="77">
        <v>0.91826262023073557</v>
      </c>
      <c r="N1433" s="77">
        <v>0.5931994223701873</v>
      </c>
      <c r="O1433" s="77" t="s">
        <v>3395</v>
      </c>
      <c r="P1433" s="77">
        <v>0.33558714905674403</v>
      </c>
      <c r="Q1433" s="77">
        <v>0.63655071316996803</v>
      </c>
      <c r="R1433" s="77">
        <v>0.33436125835046487</v>
      </c>
      <c r="S1433" s="77">
        <v>0.60000000000000098</v>
      </c>
      <c r="T1433" s="77">
        <v>0.93208556149732624</v>
      </c>
      <c r="U1433" s="77">
        <v>0.56066582939172172</v>
      </c>
      <c r="V1433" s="77">
        <v>0.47212279721293898</v>
      </c>
      <c r="W1433" s="77">
        <v>0</v>
      </c>
      <c r="X1433" s="77">
        <v>0.4692247534676609</v>
      </c>
      <c r="Y1433" s="77">
        <v>0.38841399085671002</v>
      </c>
      <c r="Z1433" s="77">
        <v>0.5257142857142858</v>
      </c>
      <c r="AA1433" s="77">
        <v>0.495842684972507</v>
      </c>
      <c r="AB1433" s="77">
        <v>0.40601503759398494</v>
      </c>
      <c r="AC1433" s="77">
        <v>0.19999999999999996</v>
      </c>
      <c r="AD1433" s="76">
        <v>0.55888404876001541</v>
      </c>
      <c r="AE1433" s="77">
        <v>0.53676874353197856</v>
      </c>
      <c r="AF1433" s="77">
        <v>0.48545598576021642</v>
      </c>
      <c r="AG1433" s="77">
        <v>0.76604278074866361</v>
      </c>
      <c r="AH1433" s="77">
        <v>0.51639431330233032</v>
      </c>
      <c r="AI1433" s="77">
        <v>0.23461237673383045</v>
      </c>
      <c r="AJ1433" s="77">
        <v>0.45706413828549791</v>
      </c>
      <c r="AK1433" s="77">
        <v>0.45092886128324594</v>
      </c>
      <c r="AL1433" s="77">
        <v>0.19999999999999996</v>
      </c>
      <c r="AM1433" s="76">
        <v>0.52703625935073684</v>
      </c>
      <c r="AN1433" s="77">
        <v>0.50568315692827481</v>
      </c>
      <c r="AO1433" s="78">
        <v>0.36933099985624795</v>
      </c>
      <c r="AP1433" s="79">
        <v>0.46453483625497638</v>
      </c>
      <c r="AQ1433" s="70">
        <v>3</v>
      </c>
      <c r="AR1433" s="71">
        <v>0</v>
      </c>
      <c r="AS1433" s="71">
        <v>0</v>
      </c>
      <c r="AT1433" s="71">
        <v>0</v>
      </c>
      <c r="AU1433" s="71">
        <v>0</v>
      </c>
      <c r="AV1433" s="71" t="s">
        <v>3395</v>
      </c>
      <c r="AW1433" s="72" t="s">
        <v>3422</v>
      </c>
    </row>
    <row r="1434" spans="1:49">
      <c r="A1434" s="23" t="s">
        <v>5182</v>
      </c>
      <c r="B1434" s="23" t="s">
        <v>3748</v>
      </c>
      <c r="C1434" s="23" t="s">
        <v>3351</v>
      </c>
      <c r="D1434" s="24" t="s">
        <v>2966</v>
      </c>
      <c r="E1434" s="24" t="s">
        <v>3275</v>
      </c>
      <c r="F1434" s="24" t="s">
        <v>3293</v>
      </c>
      <c r="G1434" s="24" t="s">
        <v>3300</v>
      </c>
      <c r="H1434" s="76">
        <v>0.71706643510443757</v>
      </c>
      <c r="I1434" s="77">
        <v>5.2709188378237751E-3</v>
      </c>
      <c r="J1434" s="77">
        <v>0.11714679412672474</v>
      </c>
      <c r="K1434" s="77">
        <v>0.49171286538879266</v>
      </c>
      <c r="L1434" s="77">
        <v>0.48858050019734428</v>
      </c>
      <c r="M1434" s="77">
        <v>0</v>
      </c>
      <c r="N1434" s="77">
        <v>0</v>
      </c>
      <c r="O1434" s="77" t="s">
        <v>3395</v>
      </c>
      <c r="P1434" s="77">
        <v>0</v>
      </c>
      <c r="Q1434" s="77">
        <v>0.75280638629713592</v>
      </c>
      <c r="R1434" s="77">
        <v>0.41779416378702866</v>
      </c>
      <c r="S1434" s="77">
        <v>0.71764705882353041</v>
      </c>
      <c r="T1434" s="77">
        <v>0.95547322981766636</v>
      </c>
      <c r="U1434" s="77">
        <v>0.61138412537758757</v>
      </c>
      <c r="V1434" s="77">
        <v>0.65453347337050005</v>
      </c>
      <c r="W1434" s="77">
        <v>0.59188169033621774</v>
      </c>
      <c r="X1434" s="77">
        <v>0.64766178001872443</v>
      </c>
      <c r="Y1434" s="77">
        <v>0.3799605053155517</v>
      </c>
      <c r="Z1434" s="77">
        <v>0.78285714285714281</v>
      </c>
      <c r="AA1434" s="77">
        <v>0.495842684972507</v>
      </c>
      <c r="AB1434" s="77">
        <v>0.40601503759398494</v>
      </c>
      <c r="AC1434" s="77">
        <v>0.19999999999999996</v>
      </c>
      <c r="AD1434" s="76">
        <v>0.27982804935632871</v>
      </c>
      <c r="AE1434" s="77">
        <v>0.19605867311722741</v>
      </c>
      <c r="AF1434" s="77">
        <v>0.58530027504208226</v>
      </c>
      <c r="AG1434" s="77">
        <v>0.83656014432059833</v>
      </c>
      <c r="AH1434" s="77">
        <v>0.63295879937404376</v>
      </c>
      <c r="AI1434" s="77">
        <v>0.61977173517747108</v>
      </c>
      <c r="AJ1434" s="77">
        <v>0.58140882408634731</v>
      </c>
      <c r="AK1434" s="77">
        <v>0.45092886128324594</v>
      </c>
      <c r="AL1434" s="77">
        <v>0.19999999999999996</v>
      </c>
      <c r="AM1434" s="76">
        <v>0.35372899917187944</v>
      </c>
      <c r="AN1434" s="77">
        <v>0.69643022629070439</v>
      </c>
      <c r="AO1434" s="78">
        <v>0.41077922845653103</v>
      </c>
      <c r="AP1434" s="79">
        <v>0.47648956386067176</v>
      </c>
      <c r="AQ1434" s="70">
        <v>3</v>
      </c>
      <c r="AR1434" s="71">
        <v>1</v>
      </c>
      <c r="AS1434" s="71">
        <v>0</v>
      </c>
      <c r="AT1434" s="71">
        <v>0</v>
      </c>
      <c r="AU1434" s="71">
        <v>0</v>
      </c>
      <c r="AV1434" s="71" t="s">
        <v>3395</v>
      </c>
      <c r="AW1434" s="72" t="s">
        <v>3422</v>
      </c>
    </row>
    <row r="1435" spans="1:49">
      <c r="A1435" s="23" t="s">
        <v>5183</v>
      </c>
      <c r="B1435" s="23" t="s">
        <v>3748</v>
      </c>
      <c r="C1435" s="23" t="s">
        <v>3353</v>
      </c>
      <c r="D1435" s="24" t="s">
        <v>2966</v>
      </c>
      <c r="E1435" s="24" t="s">
        <v>3302</v>
      </c>
      <c r="F1435" s="24" t="s">
        <v>3306</v>
      </c>
      <c r="G1435" s="24" t="s">
        <v>3307</v>
      </c>
      <c r="H1435" s="76">
        <v>0.70682848865427039</v>
      </c>
      <c r="I1435" s="77">
        <v>0.41277022047939227</v>
      </c>
      <c r="J1435" s="77">
        <v>0.60165481026162848</v>
      </c>
      <c r="K1435" s="77">
        <v>4.4559192371277256E-2</v>
      </c>
      <c r="L1435" s="77">
        <v>0.71005502751375682</v>
      </c>
      <c r="M1435" s="77">
        <v>0.56696117687175462</v>
      </c>
      <c r="N1435" s="77">
        <v>0.34513220285050528</v>
      </c>
      <c r="O1435" s="77" t="s">
        <v>3395</v>
      </c>
      <c r="P1435" s="77">
        <v>0.46949015237544484</v>
      </c>
      <c r="Q1435" s="77">
        <v>0.77551521099116782</v>
      </c>
      <c r="R1435" s="77">
        <v>0.84204512193229275</v>
      </c>
      <c r="S1435" s="77">
        <v>0.60000000000000264</v>
      </c>
      <c r="T1435" s="77">
        <v>0.50246118162489517</v>
      </c>
      <c r="U1435" s="77">
        <v>0.65886175298459693</v>
      </c>
      <c r="V1435" s="77">
        <v>0.62898743291571924</v>
      </c>
      <c r="W1435" s="77">
        <v>0.90662861999863986</v>
      </c>
      <c r="X1435" s="77">
        <v>0.47109478591835841</v>
      </c>
      <c r="Y1435" s="77">
        <v>0.27513728460518838</v>
      </c>
      <c r="Z1435" s="77">
        <v>0.57639344262295089</v>
      </c>
      <c r="AA1435" s="77">
        <v>0.50571499441905021</v>
      </c>
      <c r="AB1435" s="77">
        <v>0.40601503759398494</v>
      </c>
      <c r="AC1435" s="77">
        <v>0.19999999999999996</v>
      </c>
      <c r="AD1435" s="76">
        <v>0.57375117313176371</v>
      </c>
      <c r="AE1435" s="77">
        <v>0.42723955039654776</v>
      </c>
      <c r="AF1435" s="77">
        <v>0.80878016646173023</v>
      </c>
      <c r="AG1435" s="77">
        <v>0.55123059081244885</v>
      </c>
      <c r="AH1435" s="77">
        <v>0.64392459295015803</v>
      </c>
      <c r="AI1435" s="77">
        <v>0.68886170295849913</v>
      </c>
      <c r="AJ1435" s="77">
        <v>0.42576536361406964</v>
      </c>
      <c r="AK1435" s="77">
        <v>0.45586501600651758</v>
      </c>
      <c r="AL1435" s="77">
        <v>0.19999999999999996</v>
      </c>
      <c r="AM1435" s="76">
        <v>0.60325696333001388</v>
      </c>
      <c r="AN1435" s="77">
        <v>0.62800562890703537</v>
      </c>
      <c r="AO1435" s="78">
        <v>0.36054345987352904</v>
      </c>
      <c r="AP1435" s="79">
        <v>0.52280136738469252</v>
      </c>
      <c r="AQ1435" s="70">
        <v>3</v>
      </c>
      <c r="AR1435" s="71">
        <v>1</v>
      </c>
      <c r="AS1435" s="71">
        <v>0</v>
      </c>
      <c r="AT1435" s="71">
        <v>0</v>
      </c>
      <c r="AU1435" s="71">
        <v>0</v>
      </c>
      <c r="AV1435" s="71" t="s">
        <v>3395</v>
      </c>
      <c r="AW1435" s="72" t="s">
        <v>3422</v>
      </c>
    </row>
    <row r="1436" spans="1:49">
      <c r="A1436" s="23" t="s">
        <v>5184</v>
      </c>
      <c r="B1436" s="23" t="s">
        <v>3748</v>
      </c>
      <c r="C1436" s="23" t="s">
        <v>3357</v>
      </c>
      <c r="D1436" s="24" t="s">
        <v>2966</v>
      </c>
      <c r="E1436" s="24" t="s">
        <v>3302</v>
      </c>
      <c r="F1436" s="24" t="s">
        <v>3306</v>
      </c>
      <c r="G1436" s="24" t="s">
        <v>3311</v>
      </c>
      <c r="H1436" s="76">
        <v>0.70682848865427039</v>
      </c>
      <c r="I1436" s="77">
        <v>0.26997942878270564</v>
      </c>
      <c r="J1436" s="77">
        <v>0.63558998419125767</v>
      </c>
      <c r="K1436" s="77">
        <v>0</v>
      </c>
      <c r="L1436" s="77">
        <v>0.66797107831775204</v>
      </c>
      <c r="M1436" s="77">
        <v>0.7122525609944903</v>
      </c>
      <c r="N1436" s="77">
        <v>0.59456636121333728</v>
      </c>
      <c r="O1436" s="77" t="s">
        <v>3395</v>
      </c>
      <c r="P1436" s="77">
        <v>0</v>
      </c>
      <c r="Q1436" s="77">
        <v>0.50073601570166826</v>
      </c>
      <c r="R1436" s="77">
        <v>0.75970559603830046</v>
      </c>
      <c r="S1436" s="77">
        <v>0.60000000000000264</v>
      </c>
      <c r="T1436" s="77">
        <v>0.50246118162489517</v>
      </c>
      <c r="U1436" s="77">
        <v>0.69938889262866732</v>
      </c>
      <c r="V1436" s="77">
        <v>0.62898743291571924</v>
      </c>
      <c r="W1436" s="77">
        <v>0.88998382852018787</v>
      </c>
      <c r="X1436" s="77">
        <v>0.3540928167170253</v>
      </c>
      <c r="Y1436" s="77">
        <v>0.27513728460518838</v>
      </c>
      <c r="Z1436" s="77">
        <v>0.57639344262295089</v>
      </c>
      <c r="AA1436" s="77">
        <v>0.50571499441905021</v>
      </c>
      <c r="AB1436" s="77">
        <v>0.40601503759398494</v>
      </c>
      <c r="AC1436" s="77">
        <v>0.19999999999999996</v>
      </c>
      <c r="AD1436" s="76">
        <v>0.5374659672094112</v>
      </c>
      <c r="AE1436" s="77">
        <v>0.39495800010511595</v>
      </c>
      <c r="AF1436" s="77">
        <v>0.6302208058699843</v>
      </c>
      <c r="AG1436" s="77">
        <v>0.55123059081244885</v>
      </c>
      <c r="AH1436" s="77">
        <v>0.66418816277219328</v>
      </c>
      <c r="AI1436" s="77">
        <v>0.62203832261860659</v>
      </c>
      <c r="AJ1436" s="77">
        <v>0.42576536361406964</v>
      </c>
      <c r="AK1436" s="77">
        <v>0.45586501600651758</v>
      </c>
      <c r="AL1436" s="77">
        <v>0.19999999999999996</v>
      </c>
      <c r="AM1436" s="76">
        <v>0.52088159106150378</v>
      </c>
      <c r="AN1436" s="77">
        <v>0.61248569206774961</v>
      </c>
      <c r="AO1436" s="78">
        <v>0.36054345987352904</v>
      </c>
      <c r="AP1436" s="79">
        <v>0.49215001134353109</v>
      </c>
      <c r="AQ1436" s="70">
        <v>3</v>
      </c>
      <c r="AR1436" s="71">
        <v>3</v>
      </c>
      <c r="AS1436" s="71">
        <v>0</v>
      </c>
      <c r="AT1436" s="71">
        <v>0</v>
      </c>
      <c r="AU1436" s="71">
        <v>0</v>
      </c>
      <c r="AV1436" s="71" t="s">
        <v>3395</v>
      </c>
      <c r="AW1436" s="72" t="s">
        <v>3422</v>
      </c>
    </row>
    <row r="1437" spans="1:49">
      <c r="A1437" s="23" t="s">
        <v>5185</v>
      </c>
      <c r="B1437" s="23" t="s">
        <v>3748</v>
      </c>
      <c r="C1437" s="23" t="s">
        <v>3359</v>
      </c>
      <c r="D1437" s="24" t="s">
        <v>2966</v>
      </c>
      <c r="E1437" s="24" t="s">
        <v>3302</v>
      </c>
      <c r="F1437" s="24" t="s">
        <v>3306</v>
      </c>
      <c r="G1437" s="24" t="s">
        <v>3313</v>
      </c>
      <c r="H1437" s="76">
        <v>0.70682848865427039</v>
      </c>
      <c r="I1437" s="77">
        <v>0.42692159951750819</v>
      </c>
      <c r="J1437" s="77">
        <v>1</v>
      </c>
      <c r="K1437" s="77">
        <v>0</v>
      </c>
      <c r="L1437" s="77">
        <v>0.71005502751375682</v>
      </c>
      <c r="M1437" s="77">
        <v>1</v>
      </c>
      <c r="N1437" s="77">
        <v>1</v>
      </c>
      <c r="O1437" s="77" t="s">
        <v>3395</v>
      </c>
      <c r="P1437" s="77">
        <v>0.61629819873839442</v>
      </c>
      <c r="Q1437" s="77">
        <v>0.5</v>
      </c>
      <c r="R1437" s="77">
        <v>1</v>
      </c>
      <c r="S1437" s="77">
        <v>0.60000000000000264</v>
      </c>
      <c r="T1437" s="77">
        <v>0.50246118162489517</v>
      </c>
      <c r="U1437" s="77">
        <v>0.63956583756787699</v>
      </c>
      <c r="V1437" s="77">
        <v>0.62898743291571924</v>
      </c>
      <c r="W1437" s="77">
        <v>0.97618075773760049</v>
      </c>
      <c r="X1437" s="77">
        <v>0.23921566168019659</v>
      </c>
      <c r="Y1437" s="77">
        <v>0.27513728460518838</v>
      </c>
      <c r="Z1437" s="77">
        <v>0.57639344262295089</v>
      </c>
      <c r="AA1437" s="77">
        <v>0.54149391542337244</v>
      </c>
      <c r="AB1437" s="77">
        <v>0.40601503759398494</v>
      </c>
      <c r="AC1437" s="77">
        <v>0.19999999999999996</v>
      </c>
      <c r="AD1437" s="76">
        <v>0.71125002939059279</v>
      </c>
      <c r="AE1437" s="77">
        <v>0.66527064525043023</v>
      </c>
      <c r="AF1437" s="77">
        <v>0.75</v>
      </c>
      <c r="AG1437" s="77">
        <v>0.55123059081244885</v>
      </c>
      <c r="AH1437" s="77">
        <v>0.63427663524179811</v>
      </c>
      <c r="AI1437" s="77">
        <v>0.60769820970889854</v>
      </c>
      <c r="AJ1437" s="77">
        <v>0.42576536361406964</v>
      </c>
      <c r="AK1437" s="77">
        <v>0.47375447650867869</v>
      </c>
      <c r="AL1437" s="77">
        <v>0.19999999999999996</v>
      </c>
      <c r="AM1437" s="76">
        <v>0.70884022488034104</v>
      </c>
      <c r="AN1437" s="77">
        <v>0.59773514525438187</v>
      </c>
      <c r="AO1437" s="78">
        <v>0.36650661337424939</v>
      </c>
      <c r="AP1437" s="79">
        <v>0.54759773086140906</v>
      </c>
      <c r="AQ1437" s="70">
        <v>3</v>
      </c>
      <c r="AR1437" s="71">
        <v>0</v>
      </c>
      <c r="AS1437" s="71">
        <v>0</v>
      </c>
      <c r="AT1437" s="71">
        <v>1</v>
      </c>
      <c r="AU1437" s="71">
        <v>0</v>
      </c>
      <c r="AV1437" s="71" t="s">
        <v>3395</v>
      </c>
      <c r="AW1437" s="72" t="s">
        <v>3422</v>
      </c>
    </row>
    <row r="1438" spans="1:49">
      <c r="A1438" s="23" t="s">
        <v>5186</v>
      </c>
      <c r="B1438" s="23" t="s">
        <v>3748</v>
      </c>
      <c r="C1438" s="23" t="s">
        <v>3361</v>
      </c>
      <c r="D1438" s="24" t="s">
        <v>2966</v>
      </c>
      <c r="E1438" s="24" t="s">
        <v>3302</v>
      </c>
      <c r="F1438" s="24" t="s">
        <v>3306</v>
      </c>
      <c r="G1438" s="24" t="s">
        <v>3315</v>
      </c>
      <c r="H1438" s="76">
        <v>0.70682848865427039</v>
      </c>
      <c r="I1438" s="77">
        <v>0.34267823071158859</v>
      </c>
      <c r="J1438" s="77">
        <v>1</v>
      </c>
      <c r="K1438" s="77">
        <v>0</v>
      </c>
      <c r="L1438" s="77">
        <v>0.71005502751375682</v>
      </c>
      <c r="M1438" s="77">
        <v>1</v>
      </c>
      <c r="N1438" s="77">
        <v>1</v>
      </c>
      <c r="O1438" s="77" t="s">
        <v>3395</v>
      </c>
      <c r="P1438" s="77">
        <v>0.14344727146342173</v>
      </c>
      <c r="Q1438" s="77">
        <v>0.26427647897105982</v>
      </c>
      <c r="R1438" s="77">
        <v>0.65880183176674134</v>
      </c>
      <c r="S1438" s="77">
        <v>0.60000000000000264</v>
      </c>
      <c r="T1438" s="77">
        <v>0.50246118162489517</v>
      </c>
      <c r="U1438" s="77">
        <v>0.68614164931636423</v>
      </c>
      <c r="V1438" s="77">
        <v>0.62898743291571924</v>
      </c>
      <c r="W1438" s="77">
        <v>0.96532361247378007</v>
      </c>
      <c r="X1438" s="77">
        <v>0.35401278912743217</v>
      </c>
      <c r="Y1438" s="77">
        <v>0.27513728460518838</v>
      </c>
      <c r="Z1438" s="77">
        <v>0.57639344262295089</v>
      </c>
      <c r="AA1438" s="77">
        <v>0.54149391542337244</v>
      </c>
      <c r="AB1438" s="77">
        <v>0.40601503759398494</v>
      </c>
      <c r="AC1438" s="77">
        <v>0.19999999999999996</v>
      </c>
      <c r="AD1438" s="76">
        <v>0.68316890645528627</v>
      </c>
      <c r="AE1438" s="77">
        <v>0.57070045979543571</v>
      </c>
      <c r="AF1438" s="77">
        <v>0.46153915536890056</v>
      </c>
      <c r="AG1438" s="77">
        <v>0.55123059081244885</v>
      </c>
      <c r="AH1438" s="77">
        <v>0.65756454111604179</v>
      </c>
      <c r="AI1438" s="77">
        <v>0.65966820080060606</v>
      </c>
      <c r="AJ1438" s="77">
        <v>0.42576536361406964</v>
      </c>
      <c r="AK1438" s="77">
        <v>0.47375447650867869</v>
      </c>
      <c r="AL1438" s="77">
        <v>0.19999999999999996</v>
      </c>
      <c r="AM1438" s="76">
        <v>0.57180284053987418</v>
      </c>
      <c r="AN1438" s="77">
        <v>0.62282111090969894</v>
      </c>
      <c r="AO1438" s="78">
        <v>0.36650661337424939</v>
      </c>
      <c r="AP1438" s="79">
        <v>0.51381834898238576</v>
      </c>
      <c r="AQ1438" s="70">
        <v>3</v>
      </c>
      <c r="AR1438" s="71">
        <v>0</v>
      </c>
      <c r="AS1438" s="71">
        <v>0</v>
      </c>
      <c r="AT1438" s="71">
        <v>1</v>
      </c>
      <c r="AU1438" s="71">
        <v>0</v>
      </c>
      <c r="AV1438" s="71" t="s">
        <v>3395</v>
      </c>
      <c r="AW1438" s="72" t="s">
        <v>3422</v>
      </c>
    </row>
    <row r="1439" spans="1:49">
      <c r="A1439" s="23" t="s">
        <v>5187</v>
      </c>
      <c r="B1439" s="23" t="s">
        <v>3748</v>
      </c>
      <c r="C1439" s="23" t="s">
        <v>3363</v>
      </c>
      <c r="D1439" s="24" t="s">
        <v>2966</v>
      </c>
      <c r="E1439" s="24" t="s">
        <v>3302</v>
      </c>
      <c r="F1439" s="24" t="s">
        <v>3306</v>
      </c>
      <c r="G1439" s="24" t="s">
        <v>3317</v>
      </c>
      <c r="H1439" s="76">
        <v>0.70682848865427039</v>
      </c>
      <c r="I1439" s="77">
        <v>0.37260373078198594</v>
      </c>
      <c r="J1439" s="77">
        <v>1</v>
      </c>
      <c r="K1439" s="77">
        <v>0</v>
      </c>
      <c r="L1439" s="77">
        <v>0.71005502751375682</v>
      </c>
      <c r="M1439" s="77">
        <v>1</v>
      </c>
      <c r="N1439" s="77">
        <v>1</v>
      </c>
      <c r="O1439" s="77" t="s">
        <v>3395</v>
      </c>
      <c r="P1439" s="77">
        <v>0.5</v>
      </c>
      <c r="Q1439" s="77">
        <v>0.5</v>
      </c>
      <c r="R1439" s="77">
        <v>0.70384299124570415</v>
      </c>
      <c r="S1439" s="77">
        <v>0.60000000000000264</v>
      </c>
      <c r="T1439" s="77">
        <v>0.50246118162489517</v>
      </c>
      <c r="U1439" s="77">
        <v>0.76849697895894298</v>
      </c>
      <c r="V1439" s="77">
        <v>0.62898743291571924</v>
      </c>
      <c r="W1439" s="77">
        <v>0.96854876554915514</v>
      </c>
      <c r="X1439" s="77">
        <v>0.34564418975854605</v>
      </c>
      <c r="Y1439" s="77">
        <v>0.27513728460518838</v>
      </c>
      <c r="Z1439" s="77">
        <v>0.57639344262295089</v>
      </c>
      <c r="AA1439" s="77">
        <v>0.50571499441905021</v>
      </c>
      <c r="AB1439" s="77">
        <v>0.40601503759398494</v>
      </c>
      <c r="AC1439" s="77">
        <v>0.19999999999999996</v>
      </c>
      <c r="AD1439" s="76">
        <v>0.69314407314541882</v>
      </c>
      <c r="AE1439" s="77">
        <v>0.64201100550275136</v>
      </c>
      <c r="AF1439" s="77">
        <v>0.60192149562285202</v>
      </c>
      <c r="AG1439" s="77">
        <v>0.55123059081244885</v>
      </c>
      <c r="AH1439" s="77">
        <v>0.69874220593733116</v>
      </c>
      <c r="AI1439" s="77">
        <v>0.6570964776538506</v>
      </c>
      <c r="AJ1439" s="77">
        <v>0.42576536361406964</v>
      </c>
      <c r="AK1439" s="77">
        <v>0.45586501600651758</v>
      </c>
      <c r="AL1439" s="77">
        <v>0.19999999999999996</v>
      </c>
      <c r="AM1439" s="76">
        <v>0.64569219142367407</v>
      </c>
      <c r="AN1439" s="77">
        <v>0.63568975813454354</v>
      </c>
      <c r="AO1439" s="78">
        <v>0.36054345987352904</v>
      </c>
      <c r="AP1439" s="79">
        <v>0.53812608984102361</v>
      </c>
      <c r="AQ1439" s="70">
        <v>3</v>
      </c>
      <c r="AR1439" s="71">
        <v>0</v>
      </c>
      <c r="AS1439" s="71">
        <v>0</v>
      </c>
      <c r="AT1439" s="71">
        <v>1</v>
      </c>
      <c r="AU1439" s="71">
        <v>0</v>
      </c>
      <c r="AV1439" s="71" t="s">
        <v>3395</v>
      </c>
      <c r="AW1439" s="72" t="s">
        <v>3422</v>
      </c>
    </row>
    <row r="1440" spans="1:49">
      <c r="A1440" s="23" t="s">
        <v>5188</v>
      </c>
      <c r="B1440" s="23" t="s">
        <v>3748</v>
      </c>
      <c r="C1440" s="23" t="s">
        <v>3365</v>
      </c>
      <c r="D1440" s="24" t="s">
        <v>2966</v>
      </c>
      <c r="E1440" s="24" t="s">
        <v>3302</v>
      </c>
      <c r="F1440" s="24" t="s">
        <v>3343</v>
      </c>
      <c r="G1440" s="24" t="s">
        <v>3344</v>
      </c>
      <c r="H1440" s="76">
        <v>0.709398973600468</v>
      </c>
      <c r="I1440" s="77">
        <v>0.2258428264336782</v>
      </c>
      <c r="J1440" s="77">
        <v>0.37869753393604144</v>
      </c>
      <c r="K1440" s="77">
        <v>7.8748048320239628E-3</v>
      </c>
      <c r="L1440" s="77">
        <v>0.51494038355961758</v>
      </c>
      <c r="M1440" s="77">
        <v>0.83034309429363384</v>
      </c>
      <c r="N1440" s="77">
        <v>0.39279740220838888</v>
      </c>
      <c r="O1440" s="77" t="s">
        <v>3395</v>
      </c>
      <c r="P1440" s="77">
        <v>0.24913756376622143</v>
      </c>
      <c r="Q1440" s="77">
        <v>0.74799169984986047</v>
      </c>
      <c r="R1440" s="77">
        <v>0.14571714594521881</v>
      </c>
      <c r="S1440" s="77">
        <v>0.43292487342360592</v>
      </c>
      <c r="T1440" s="77">
        <v>0.7040243586589694</v>
      </c>
      <c r="U1440" s="77">
        <v>0.62816376048127642</v>
      </c>
      <c r="V1440" s="77">
        <v>0.62631873852864073</v>
      </c>
      <c r="W1440" s="77">
        <v>0.81155952768725281</v>
      </c>
      <c r="X1440" s="77">
        <v>0.80628462867296413</v>
      </c>
      <c r="Y1440" s="77">
        <v>0.5</v>
      </c>
      <c r="Z1440" s="77">
        <v>0.69714285714285729</v>
      </c>
      <c r="AA1440" s="77">
        <v>0.50571499441905021</v>
      </c>
      <c r="AB1440" s="77">
        <v>0.40601503759398494</v>
      </c>
      <c r="AC1440" s="77">
        <v>0.19999999999999996</v>
      </c>
      <c r="AD1440" s="76">
        <v>0.43797977799006255</v>
      </c>
      <c r="AE1440" s="77">
        <v>0.39901864973197709</v>
      </c>
      <c r="AF1440" s="77">
        <v>0.44685442289753963</v>
      </c>
      <c r="AG1440" s="77">
        <v>0.56847461604128768</v>
      </c>
      <c r="AH1440" s="77">
        <v>0.62724124950495863</v>
      </c>
      <c r="AI1440" s="77">
        <v>0.80892207818010853</v>
      </c>
      <c r="AJ1440" s="77">
        <v>0.59857142857142864</v>
      </c>
      <c r="AK1440" s="77">
        <v>0.45586501600651758</v>
      </c>
      <c r="AL1440" s="77">
        <v>0.19999999999999996</v>
      </c>
      <c r="AM1440" s="76">
        <v>0.4279509502065264</v>
      </c>
      <c r="AN1440" s="77">
        <v>0.66821264790878487</v>
      </c>
      <c r="AO1440" s="78">
        <v>0.41814548152598202</v>
      </c>
      <c r="AP1440" s="79">
        <v>0.49871374763422627</v>
      </c>
      <c r="AQ1440" s="70">
        <v>3</v>
      </c>
      <c r="AR1440" s="71">
        <v>0</v>
      </c>
      <c r="AS1440" s="71">
        <v>0</v>
      </c>
      <c r="AT1440" s="71">
        <v>0</v>
      </c>
      <c r="AU1440" s="71">
        <v>0</v>
      </c>
      <c r="AV1440" s="71" t="s">
        <v>3395</v>
      </c>
      <c r="AW1440" s="72" t="s">
        <v>3422</v>
      </c>
    </row>
    <row r="1441" spans="1:49">
      <c r="A1441" s="23" t="s">
        <v>5189</v>
      </c>
      <c r="B1441" s="23" t="s">
        <v>3748</v>
      </c>
      <c r="C1441" s="23" t="s">
        <v>3367</v>
      </c>
      <c r="D1441" s="24" t="s">
        <v>2966</v>
      </c>
      <c r="E1441" s="24" t="s">
        <v>3302</v>
      </c>
      <c r="F1441" s="24" t="s">
        <v>3343</v>
      </c>
      <c r="G1441" s="24" t="s">
        <v>3346</v>
      </c>
      <c r="H1441" s="76">
        <v>0.709398973600468</v>
      </c>
      <c r="I1441" s="77">
        <v>1.9671415346486761E-2</v>
      </c>
      <c r="J1441" s="77">
        <v>0.12705322466580521</v>
      </c>
      <c r="K1441" s="77">
        <v>0.57161229410839343</v>
      </c>
      <c r="L1441" s="77">
        <v>0.55332170404506642</v>
      </c>
      <c r="M1441" s="77">
        <v>0</v>
      </c>
      <c r="N1441" s="77">
        <v>0.11616841284172347</v>
      </c>
      <c r="O1441" s="77" t="s">
        <v>3395</v>
      </c>
      <c r="P1441" s="77">
        <v>0.1429295493432115</v>
      </c>
      <c r="Q1441" s="77">
        <v>0.74323752921387309</v>
      </c>
      <c r="R1441" s="77">
        <v>0.21035787786907739</v>
      </c>
      <c r="S1441" s="77">
        <v>0.43292487342360592</v>
      </c>
      <c r="T1441" s="77">
        <v>0.7040243586589694</v>
      </c>
      <c r="U1441" s="77">
        <v>0.64721654089673819</v>
      </c>
      <c r="V1441" s="77">
        <v>0.62631873852864073</v>
      </c>
      <c r="W1441" s="77">
        <v>0.67963212248291438</v>
      </c>
      <c r="X1441" s="77">
        <v>0.58195096288215864</v>
      </c>
      <c r="Y1441" s="77">
        <v>0.5</v>
      </c>
      <c r="Z1441" s="77">
        <v>0.69714285714285729</v>
      </c>
      <c r="AA1441" s="77">
        <v>0.50571499441905021</v>
      </c>
      <c r="AB1441" s="77">
        <v>0.40601503759398494</v>
      </c>
      <c r="AC1441" s="77">
        <v>0.19999999999999996</v>
      </c>
      <c r="AD1441" s="76">
        <v>0.28537453787091999</v>
      </c>
      <c r="AE1441" s="77">
        <v>0.27680639206767899</v>
      </c>
      <c r="AF1441" s="77">
        <v>0.47679770354147522</v>
      </c>
      <c r="AG1441" s="77">
        <v>0.56847461604128768</v>
      </c>
      <c r="AH1441" s="77">
        <v>0.63676763971268946</v>
      </c>
      <c r="AI1441" s="77">
        <v>0.63079154268253657</v>
      </c>
      <c r="AJ1441" s="77">
        <v>0.59857142857142864</v>
      </c>
      <c r="AK1441" s="77">
        <v>0.45586501600651758</v>
      </c>
      <c r="AL1441" s="77">
        <v>0.19999999999999996</v>
      </c>
      <c r="AM1441" s="76">
        <v>0.34632621116002471</v>
      </c>
      <c r="AN1441" s="77">
        <v>0.61201126614550461</v>
      </c>
      <c r="AO1441" s="78">
        <v>0.41814548152598202</v>
      </c>
      <c r="AP1441" s="79">
        <v>0.45233983149071505</v>
      </c>
      <c r="AQ1441" s="70">
        <v>3</v>
      </c>
      <c r="AR1441" s="71">
        <v>0</v>
      </c>
      <c r="AS1441" s="71">
        <v>0</v>
      </c>
      <c r="AT1441" s="71">
        <v>0</v>
      </c>
      <c r="AU1441" s="71">
        <v>0</v>
      </c>
      <c r="AV1441" s="71" t="s">
        <v>3395</v>
      </c>
      <c r="AW1441" s="72" t="s">
        <v>3422</v>
      </c>
    </row>
    <row r="1442" spans="1:49">
      <c r="A1442" s="23" t="s">
        <v>5190</v>
      </c>
      <c r="B1442" s="23" t="s">
        <v>3748</v>
      </c>
      <c r="C1442" s="23" t="s">
        <v>3369</v>
      </c>
      <c r="D1442" s="24" t="s">
        <v>2966</v>
      </c>
      <c r="E1442" s="24" t="s">
        <v>3354</v>
      </c>
      <c r="F1442" s="24" t="s">
        <v>3355</v>
      </c>
      <c r="G1442" s="24" t="s">
        <v>3360</v>
      </c>
      <c r="H1442" s="76">
        <v>0.78282099148336814</v>
      </c>
      <c r="I1442" s="77">
        <v>0.43021141773550209</v>
      </c>
      <c r="J1442" s="77">
        <v>0.88992387517369198</v>
      </c>
      <c r="K1442" s="77">
        <v>0.50469724099718216</v>
      </c>
      <c r="L1442" s="77">
        <v>0.71728829315770259</v>
      </c>
      <c r="M1442" s="77">
        <v>0.89566022984671267</v>
      </c>
      <c r="N1442" s="77">
        <v>0.8523543515732096</v>
      </c>
      <c r="O1442" s="77" t="s">
        <v>3395</v>
      </c>
      <c r="P1442" s="77">
        <v>0.37010963070188674</v>
      </c>
      <c r="Q1442" s="77">
        <v>0.60628098256653362</v>
      </c>
      <c r="R1442" s="77">
        <v>0.79858133336950976</v>
      </c>
      <c r="S1442" s="77">
        <v>0.67058823529411793</v>
      </c>
      <c r="T1442" s="77">
        <v>0.97852264673667932</v>
      </c>
      <c r="U1442" s="77">
        <v>0.55580939110754934</v>
      </c>
      <c r="V1442" s="77">
        <v>0.59344042689010024</v>
      </c>
      <c r="W1442" s="77">
        <v>0.83242061754465446</v>
      </c>
      <c r="X1442" s="77">
        <v>0.57042535676462758</v>
      </c>
      <c r="Y1442" s="77">
        <v>0.36203911596829608</v>
      </c>
      <c r="Z1442" s="77">
        <v>0.56571428571428573</v>
      </c>
      <c r="AA1442" s="77">
        <v>0.54560320072365898</v>
      </c>
      <c r="AB1442" s="77">
        <v>0.40601503759398494</v>
      </c>
      <c r="AC1442" s="77">
        <v>0.19999999999999996</v>
      </c>
      <c r="AD1442" s="76">
        <v>0.70098542813085407</v>
      </c>
      <c r="AE1442" s="77">
        <v>0.66802194925533875</v>
      </c>
      <c r="AF1442" s="77">
        <v>0.70243115796802169</v>
      </c>
      <c r="AG1442" s="77">
        <v>0.82455544101539857</v>
      </c>
      <c r="AH1442" s="77">
        <v>0.57462490899882479</v>
      </c>
      <c r="AI1442" s="77">
        <v>0.70142298715464102</v>
      </c>
      <c r="AJ1442" s="77">
        <v>0.4638767008412909</v>
      </c>
      <c r="AK1442" s="77">
        <v>0.47580911915882196</v>
      </c>
      <c r="AL1442" s="77">
        <v>0.19999999999999996</v>
      </c>
      <c r="AM1442" s="76">
        <v>0.6904795117847381</v>
      </c>
      <c r="AN1442" s="77">
        <v>0.70020111238962146</v>
      </c>
      <c r="AO1442" s="78">
        <v>0.37989527333337092</v>
      </c>
      <c r="AP1442" s="79">
        <v>0.5793124032950171</v>
      </c>
      <c r="AQ1442" s="70">
        <v>3</v>
      </c>
      <c r="AR1442" s="71">
        <v>0</v>
      </c>
      <c r="AS1442" s="71">
        <v>2</v>
      </c>
      <c r="AT1442" s="71">
        <v>1</v>
      </c>
      <c r="AU1442" s="71">
        <v>0</v>
      </c>
      <c r="AV1442" s="71" t="s">
        <v>3395</v>
      </c>
      <c r="AW1442" s="72" t="s">
        <v>3422</v>
      </c>
    </row>
    <row r="1443" spans="1:49">
      <c r="A1443" s="23" t="s">
        <v>5191</v>
      </c>
      <c r="B1443" s="23" t="s">
        <v>3748</v>
      </c>
      <c r="C1443" s="23" t="s">
        <v>3371</v>
      </c>
      <c r="D1443" s="24" t="s">
        <v>2966</v>
      </c>
      <c r="E1443" s="24" t="s">
        <v>3354</v>
      </c>
      <c r="F1443" s="24" t="s">
        <v>3355</v>
      </c>
      <c r="G1443" s="24" t="s">
        <v>3366</v>
      </c>
      <c r="H1443" s="76">
        <v>0.78282099148336814</v>
      </c>
      <c r="I1443" s="77">
        <v>0.43107119760555046</v>
      </c>
      <c r="J1443" s="77">
        <v>0.93832766803262135</v>
      </c>
      <c r="K1443" s="77">
        <v>0.49202858109794723</v>
      </c>
      <c r="L1443" s="77">
        <v>0.65333749279368647</v>
      </c>
      <c r="M1443" s="77">
        <v>0.99136614576246895</v>
      </c>
      <c r="N1443" s="77">
        <v>0.93398115059947839</v>
      </c>
      <c r="O1443" s="77" t="s">
        <v>3395</v>
      </c>
      <c r="P1443" s="77">
        <v>0.26001304159097044</v>
      </c>
      <c r="Q1443" s="77">
        <v>0.57302318644613359</v>
      </c>
      <c r="R1443" s="77">
        <v>0.21151256600780666</v>
      </c>
      <c r="S1443" s="77">
        <v>0.67058823529411793</v>
      </c>
      <c r="T1443" s="77">
        <v>0.97852264673667932</v>
      </c>
      <c r="U1443" s="77">
        <v>0.55580939110754934</v>
      </c>
      <c r="V1443" s="77">
        <v>0.59344042689010024</v>
      </c>
      <c r="W1443" s="77">
        <v>0.71976238321190211</v>
      </c>
      <c r="X1443" s="77">
        <v>0.57165190206635164</v>
      </c>
      <c r="Y1443" s="77">
        <v>0.36203911596829608</v>
      </c>
      <c r="Z1443" s="77">
        <v>0.56571428571428573</v>
      </c>
      <c r="AA1443" s="77">
        <v>0.54560320072365898</v>
      </c>
      <c r="AB1443" s="77">
        <v>0.40601503759398494</v>
      </c>
      <c r="AC1443" s="77">
        <v>0.19999999999999996</v>
      </c>
      <c r="AD1443" s="76">
        <v>0.71740661904051339</v>
      </c>
      <c r="AE1443" s="77">
        <v>0.66614528236891035</v>
      </c>
      <c r="AF1443" s="77">
        <v>0.39226787622697012</v>
      </c>
      <c r="AG1443" s="77">
        <v>0.82455544101539857</v>
      </c>
      <c r="AH1443" s="77">
        <v>0.57462490899882479</v>
      </c>
      <c r="AI1443" s="77">
        <v>0.64570714263912687</v>
      </c>
      <c r="AJ1443" s="77">
        <v>0.4638767008412909</v>
      </c>
      <c r="AK1443" s="77">
        <v>0.47580911915882196</v>
      </c>
      <c r="AL1443" s="77">
        <v>0.19999999999999996</v>
      </c>
      <c r="AM1443" s="76">
        <v>0.59193992587879796</v>
      </c>
      <c r="AN1443" s="77">
        <v>0.68162916421778341</v>
      </c>
      <c r="AO1443" s="78">
        <v>0.37989527333337092</v>
      </c>
      <c r="AP1443" s="79">
        <v>0.54316535284136325</v>
      </c>
      <c r="AQ1443" s="70">
        <v>3</v>
      </c>
      <c r="AR1443" s="71">
        <v>0</v>
      </c>
      <c r="AS1443" s="71">
        <v>2</v>
      </c>
      <c r="AT1443" s="71">
        <v>1</v>
      </c>
      <c r="AU1443" s="71">
        <v>0</v>
      </c>
      <c r="AV1443" s="71" t="s">
        <v>3395</v>
      </c>
      <c r="AW1443" s="72" t="s">
        <v>3422</v>
      </c>
    </row>
    <row r="1444" spans="1:49">
      <c r="A1444" s="23" t="s">
        <v>5192</v>
      </c>
      <c r="B1444" s="23" t="s">
        <v>3748</v>
      </c>
      <c r="C1444" s="23" t="s">
        <v>3373</v>
      </c>
      <c r="D1444" s="24" t="s">
        <v>2966</v>
      </c>
      <c r="E1444" s="24" t="s">
        <v>3354</v>
      </c>
      <c r="F1444" s="24" t="s">
        <v>3355</v>
      </c>
      <c r="G1444" s="24" t="s">
        <v>3368</v>
      </c>
      <c r="H1444" s="76">
        <v>0.78282099148336814</v>
      </c>
      <c r="I1444" s="77">
        <v>0.37630265419923681</v>
      </c>
      <c r="J1444" s="77">
        <v>0.70582339822138684</v>
      </c>
      <c r="K1444" s="77">
        <v>0.35899686590553237</v>
      </c>
      <c r="L1444" s="77">
        <v>0.68663405052108961</v>
      </c>
      <c r="M1444" s="77">
        <v>0.94195011420220209</v>
      </c>
      <c r="N1444" s="77">
        <v>0.59026883310610145</v>
      </c>
      <c r="O1444" s="77" t="s">
        <v>3395</v>
      </c>
      <c r="P1444" s="77">
        <v>0.125</v>
      </c>
      <c r="Q1444" s="77">
        <v>0.70476796582901446</v>
      </c>
      <c r="R1444" s="77">
        <v>0.55645908790478915</v>
      </c>
      <c r="S1444" s="77">
        <v>0.67058823529411793</v>
      </c>
      <c r="T1444" s="77">
        <v>0.97852264673667932</v>
      </c>
      <c r="U1444" s="77">
        <v>0.55580939110754934</v>
      </c>
      <c r="V1444" s="77">
        <v>0.59344042689010024</v>
      </c>
      <c r="W1444" s="77">
        <v>0.83407428047778054</v>
      </c>
      <c r="X1444" s="77">
        <v>0.43957534813144739</v>
      </c>
      <c r="Y1444" s="77">
        <v>0.36203911596829608</v>
      </c>
      <c r="Z1444" s="77">
        <v>0.56571428571428573</v>
      </c>
      <c r="AA1444" s="77">
        <v>0.5813821217279812</v>
      </c>
      <c r="AB1444" s="77">
        <v>0.40601503759398494</v>
      </c>
      <c r="AC1444" s="77">
        <v>0.19999999999999996</v>
      </c>
      <c r="AD1444" s="76">
        <v>0.62164901463466393</v>
      </c>
      <c r="AE1444" s="77">
        <v>0.54056997274698504</v>
      </c>
      <c r="AF1444" s="77">
        <v>0.63061352686690175</v>
      </c>
      <c r="AG1444" s="77">
        <v>0.82455544101539857</v>
      </c>
      <c r="AH1444" s="77">
        <v>0.57462490899882479</v>
      </c>
      <c r="AI1444" s="77">
        <v>0.63682481430461402</v>
      </c>
      <c r="AJ1444" s="77">
        <v>0.4638767008412909</v>
      </c>
      <c r="AK1444" s="77">
        <v>0.49369857966098307</v>
      </c>
      <c r="AL1444" s="77">
        <v>0.19999999999999996</v>
      </c>
      <c r="AM1444" s="76">
        <v>0.59761083808285032</v>
      </c>
      <c r="AN1444" s="77">
        <v>0.67866838810627905</v>
      </c>
      <c r="AO1444" s="78">
        <v>0.38585842683409127</v>
      </c>
      <c r="AP1444" s="79">
        <v>0.54646870758879373</v>
      </c>
      <c r="AQ1444" s="70">
        <v>3</v>
      </c>
      <c r="AR1444" s="71">
        <v>0</v>
      </c>
      <c r="AS1444" s="71">
        <v>0</v>
      </c>
      <c r="AT1444" s="71">
        <v>1</v>
      </c>
      <c r="AU1444" s="71">
        <v>0</v>
      </c>
      <c r="AV1444" s="71" t="s">
        <v>3395</v>
      </c>
      <c r="AW1444" s="72" t="s">
        <v>3422</v>
      </c>
    </row>
    <row r="1445" spans="1:49" ht="15.75" thickBot="1">
      <c r="A1445" s="23" t="s">
        <v>5193</v>
      </c>
      <c r="B1445" s="23" t="s">
        <v>3748</v>
      </c>
      <c r="C1445" s="23" t="s">
        <v>3375</v>
      </c>
      <c r="D1445" s="24" t="s">
        <v>2966</v>
      </c>
      <c r="E1445" s="24" t="s">
        <v>3354</v>
      </c>
      <c r="F1445" s="24" t="s">
        <v>3355</v>
      </c>
      <c r="G1445" s="24" t="s">
        <v>3376</v>
      </c>
      <c r="H1445" s="80">
        <v>0.78282099148336814</v>
      </c>
      <c r="I1445" s="81">
        <v>0.39112860458990617</v>
      </c>
      <c r="J1445" s="81">
        <v>0.90512872543621437</v>
      </c>
      <c r="K1445" s="81">
        <v>0.49202858109794723</v>
      </c>
      <c r="L1445" s="81">
        <v>0.6365350788830223</v>
      </c>
      <c r="M1445" s="81">
        <v>0.98671844104104056</v>
      </c>
      <c r="N1445" s="81">
        <v>0.89844242754602388</v>
      </c>
      <c r="O1445" s="81" t="s">
        <v>3395</v>
      </c>
      <c r="P1445" s="81">
        <v>0.13082518840073198</v>
      </c>
      <c r="Q1445" s="81">
        <v>0.57535690753854485</v>
      </c>
      <c r="R1445" s="81">
        <v>0.20126406489124329</v>
      </c>
      <c r="S1445" s="81">
        <v>0.67058823529411793</v>
      </c>
      <c r="T1445" s="81">
        <v>0.97852264673667932</v>
      </c>
      <c r="U1445" s="81">
        <v>0.55580939110754934</v>
      </c>
      <c r="V1445" s="81">
        <v>0.59344042689010024</v>
      </c>
      <c r="W1445" s="81">
        <v>0.73958393383884136</v>
      </c>
      <c r="X1445" s="81">
        <v>0.57165190206635164</v>
      </c>
      <c r="Y1445" s="81">
        <v>0.36203911596829608</v>
      </c>
      <c r="Z1445" s="81">
        <v>0.56571428571428573</v>
      </c>
      <c r="AA1445" s="81">
        <v>0.54560320072365898</v>
      </c>
      <c r="AB1445" s="81">
        <v>0.40601503759398494</v>
      </c>
      <c r="AC1445" s="81">
        <v>0.19999999999999996</v>
      </c>
      <c r="AD1445" s="80">
        <v>0.69302610716982949</v>
      </c>
      <c r="AE1445" s="81">
        <v>0.62890994339375317</v>
      </c>
      <c r="AF1445" s="81">
        <v>0.38831048621489406</v>
      </c>
      <c r="AG1445" s="81">
        <v>0.82455544101539857</v>
      </c>
      <c r="AH1445" s="81">
        <v>0.57462490899882479</v>
      </c>
      <c r="AI1445" s="81">
        <v>0.6556179179525965</v>
      </c>
      <c r="AJ1445" s="81">
        <v>0.4638767008412909</v>
      </c>
      <c r="AK1445" s="81">
        <v>0.47580911915882196</v>
      </c>
      <c r="AL1445" s="82">
        <v>0.19999999999999996</v>
      </c>
      <c r="AM1445" s="80">
        <v>0.57008217892615887</v>
      </c>
      <c r="AN1445" s="81">
        <v>0.68493275598893988</v>
      </c>
      <c r="AO1445" s="82">
        <v>0.37989527333337092</v>
      </c>
      <c r="AP1445" s="83">
        <v>0.53716420715466684</v>
      </c>
      <c r="AQ1445" s="73">
        <v>3</v>
      </c>
      <c r="AR1445" s="74">
        <v>0</v>
      </c>
      <c r="AS1445" s="74">
        <v>2</v>
      </c>
      <c r="AT1445" s="74">
        <v>1</v>
      </c>
      <c r="AU1445" s="74">
        <v>0</v>
      </c>
      <c r="AV1445" s="74" t="s">
        <v>3395</v>
      </c>
      <c r="AW1445" s="75" t="s">
        <v>3422</v>
      </c>
    </row>
  </sheetData>
  <autoFilter ref="D3:AW3">
    <sortState ref="D2:AW1443">
      <sortCondition ref="AQ1"/>
    </sortState>
  </autoFilter>
  <mergeCells count="2">
    <mergeCell ref="AV1:AW1"/>
    <mergeCell ref="BA1:BB1"/>
  </mergeCells>
  <conditionalFormatting sqref="AM4:AO1445">
    <cfRule type="colorScale" priority="1">
      <colorScale>
        <cfvo type="min"/>
        <cfvo type="percentile" val="50"/>
        <cfvo type="max"/>
        <color rgb="FFF8696B"/>
        <color rgb="FFFFEB84"/>
        <color rgb="FF63BE7B"/>
      </colorScale>
    </cfRule>
  </conditionalFormatting>
  <conditionalFormatting sqref="I4:I1445">
    <cfRule type="colorScale" priority="2">
      <colorScale>
        <cfvo type="min"/>
        <cfvo type="percentile" val="50"/>
        <cfvo type="max"/>
        <color rgb="FFF8696B"/>
        <color rgb="FFFFEB84"/>
        <color rgb="FF63BE7B"/>
      </colorScale>
    </cfRule>
  </conditionalFormatting>
  <conditionalFormatting sqref="J4:J1445">
    <cfRule type="colorScale" priority="3">
      <colorScale>
        <cfvo type="min"/>
        <cfvo type="percentile" val="50"/>
        <cfvo type="max"/>
        <color rgb="FFF8696B"/>
        <color rgb="FFFFEB84"/>
        <color rgb="FF63BE7B"/>
      </colorScale>
    </cfRule>
  </conditionalFormatting>
  <conditionalFormatting sqref="I4:J1445">
    <cfRule type="colorScale" priority="4">
      <colorScale>
        <cfvo type="min"/>
        <cfvo type="percentile" val="50"/>
        <cfvo type="max"/>
        <color rgb="FFF8696B"/>
        <color rgb="FFFFEB84"/>
        <color rgb="FF63BE7B"/>
      </colorScale>
    </cfRule>
  </conditionalFormatting>
  <conditionalFormatting sqref="K4:K1445">
    <cfRule type="colorScale" priority="5">
      <colorScale>
        <cfvo type="min"/>
        <cfvo type="percentile" val="50"/>
        <cfvo type="max"/>
        <color rgb="FFF8696B"/>
        <color rgb="FFFFEB84"/>
        <color rgb="FF63BE7B"/>
      </colorScale>
    </cfRule>
  </conditionalFormatting>
  <conditionalFormatting sqref="L4:L1445">
    <cfRule type="colorScale" priority="6">
      <colorScale>
        <cfvo type="min"/>
        <cfvo type="percentile" val="50"/>
        <cfvo type="max"/>
        <color rgb="FFF8696B"/>
        <color rgb="FFFFEB84"/>
        <color rgb="FF63BE7B"/>
      </colorScale>
    </cfRule>
  </conditionalFormatting>
  <conditionalFormatting sqref="M4:M1445">
    <cfRule type="colorScale" priority="7">
      <colorScale>
        <cfvo type="min"/>
        <cfvo type="percentile" val="50"/>
        <cfvo type="max"/>
        <color rgb="FFF8696B"/>
        <color rgb="FFFFEB84"/>
        <color rgb="FF63BE7B"/>
      </colorScale>
    </cfRule>
  </conditionalFormatting>
  <conditionalFormatting sqref="N4:N1445">
    <cfRule type="colorScale" priority="8">
      <colorScale>
        <cfvo type="min"/>
        <cfvo type="percentile" val="50"/>
        <cfvo type="max"/>
        <color rgb="FFF8696B"/>
        <color rgb="FFFFEB84"/>
        <color rgb="FF63BE7B"/>
      </colorScale>
    </cfRule>
  </conditionalFormatting>
  <conditionalFormatting sqref="O4:O1445">
    <cfRule type="colorScale" priority="9">
      <colorScale>
        <cfvo type="min"/>
        <cfvo type="percentile" val="50"/>
        <cfvo type="max"/>
        <color rgb="FFF8696B"/>
        <color rgb="FFFFEB84"/>
        <color rgb="FF63BE7B"/>
      </colorScale>
    </cfRule>
  </conditionalFormatting>
  <conditionalFormatting sqref="P4:P1445">
    <cfRule type="colorScale" priority="10">
      <colorScale>
        <cfvo type="min"/>
        <cfvo type="percentile" val="50"/>
        <cfvo type="max"/>
        <color rgb="FFF8696B"/>
        <color rgb="FFFFEB84"/>
        <color rgb="FF63BE7B"/>
      </colorScale>
    </cfRule>
  </conditionalFormatting>
  <conditionalFormatting sqref="Q4:Q1445">
    <cfRule type="colorScale" priority="11">
      <colorScale>
        <cfvo type="min"/>
        <cfvo type="percentile" val="50"/>
        <cfvo type="max"/>
        <color rgb="FFF8696B"/>
        <color rgb="FFFFEB84"/>
        <color rgb="FF63BE7B"/>
      </colorScale>
    </cfRule>
  </conditionalFormatting>
  <conditionalFormatting sqref="R4:R1445">
    <cfRule type="colorScale" priority="12">
      <colorScale>
        <cfvo type="min"/>
        <cfvo type="percentile" val="50"/>
        <cfvo type="max"/>
        <color rgb="FFF8696B"/>
        <color rgb="FFFFEB84"/>
        <color rgb="FF63BE7B"/>
      </colorScale>
    </cfRule>
  </conditionalFormatting>
  <conditionalFormatting sqref="S4:S1445">
    <cfRule type="colorScale" priority="13">
      <colorScale>
        <cfvo type="min"/>
        <cfvo type="percentile" val="50"/>
        <cfvo type="max"/>
        <color rgb="FFF8696B"/>
        <color rgb="FFFFEB84"/>
        <color rgb="FF63BE7B"/>
      </colorScale>
    </cfRule>
  </conditionalFormatting>
  <conditionalFormatting sqref="T4:T1445">
    <cfRule type="colorScale" priority="14">
      <colorScale>
        <cfvo type="min"/>
        <cfvo type="percentile" val="50"/>
        <cfvo type="max"/>
        <color rgb="FFF8696B"/>
        <color rgb="FFFFEB84"/>
        <color rgb="FF63BE7B"/>
      </colorScale>
    </cfRule>
  </conditionalFormatting>
  <conditionalFormatting sqref="Y4:Y1445 Z4:AC4">
    <cfRule type="colorScale" priority="15">
      <colorScale>
        <cfvo type="min"/>
        <cfvo type="percentile" val="50"/>
        <cfvo type="max"/>
        <color rgb="FFF8696B"/>
        <color rgb="FFFFEB84"/>
        <color rgb="FF63BE7B"/>
      </colorScale>
    </cfRule>
  </conditionalFormatting>
  <conditionalFormatting sqref="Z5:Z1445">
    <cfRule type="colorScale" priority="16">
      <colorScale>
        <cfvo type="min"/>
        <cfvo type="percentile" val="50"/>
        <cfvo type="max"/>
        <color rgb="FFF8696B"/>
        <color rgb="FFFFEB84"/>
        <color rgb="FF63BE7B"/>
      </colorScale>
    </cfRule>
  </conditionalFormatting>
  <conditionalFormatting sqref="U4:U1445">
    <cfRule type="colorScale" priority="17">
      <colorScale>
        <cfvo type="min"/>
        <cfvo type="percentile" val="50"/>
        <cfvo type="max"/>
        <color rgb="FFF8696B"/>
        <color rgb="FFFFEB84"/>
        <color rgb="FF63BE7B"/>
      </colorScale>
    </cfRule>
  </conditionalFormatting>
  <conditionalFormatting sqref="V4:V1445">
    <cfRule type="colorScale" priority="18">
      <colorScale>
        <cfvo type="min"/>
        <cfvo type="percentile" val="50"/>
        <cfvo type="max"/>
        <color rgb="FFF8696B"/>
        <color rgb="FFFFEB84"/>
        <color rgb="FF63BE7B"/>
      </colorScale>
    </cfRule>
  </conditionalFormatting>
  <conditionalFormatting sqref="AA5:AA1445">
    <cfRule type="colorScale" priority="19">
      <colorScale>
        <cfvo type="min"/>
        <cfvo type="percentile" val="50"/>
        <cfvo type="max"/>
        <color rgb="FFF8696B"/>
        <color rgb="FFFFEB84"/>
        <color rgb="FF63BE7B"/>
      </colorScale>
    </cfRule>
  </conditionalFormatting>
  <conditionalFormatting sqref="AB5:AB1445">
    <cfRule type="colorScale" priority="20">
      <colorScale>
        <cfvo type="min"/>
        <cfvo type="percentile" val="50"/>
        <cfvo type="max"/>
        <color rgb="FFF8696B"/>
        <color rgb="FFFFEB84"/>
        <color rgb="FF63BE7B"/>
      </colorScale>
    </cfRule>
  </conditionalFormatting>
  <conditionalFormatting sqref="AC5:AC1445">
    <cfRule type="colorScale" priority="21">
      <colorScale>
        <cfvo type="min"/>
        <cfvo type="percentile" val="50"/>
        <cfvo type="max"/>
        <color rgb="FFF8696B"/>
        <color rgb="FFFFEB84"/>
        <color rgb="FF63BE7B"/>
      </colorScale>
    </cfRule>
  </conditionalFormatting>
  <conditionalFormatting sqref="AD4:AE1445">
    <cfRule type="colorScale" priority="22">
      <colorScale>
        <cfvo type="min"/>
        <cfvo type="percentile" val="50"/>
        <cfvo type="max"/>
        <color rgb="FFF8696B"/>
        <color rgb="FFFFEB84"/>
        <color rgb="FF63BE7B"/>
      </colorScale>
    </cfRule>
  </conditionalFormatting>
  <conditionalFormatting sqref="AK4:AL1445">
    <cfRule type="colorScale" priority="23">
      <colorScale>
        <cfvo type="min"/>
        <cfvo type="percentile" val="50"/>
        <cfvo type="max"/>
        <color rgb="FFF8696B"/>
        <color rgb="FFFFEB84"/>
        <color rgb="FF63BE7B"/>
      </colorScale>
    </cfRule>
  </conditionalFormatting>
  <conditionalFormatting sqref="AF4:AF1445">
    <cfRule type="colorScale" priority="24">
      <colorScale>
        <cfvo type="min"/>
        <cfvo type="percentile" val="50"/>
        <cfvo type="max"/>
        <color rgb="FFF8696B"/>
        <color rgb="FFFFEB84"/>
        <color rgb="FF63BE7B"/>
      </colorScale>
    </cfRule>
  </conditionalFormatting>
  <conditionalFormatting sqref="AG4:AG1445">
    <cfRule type="colorScale" priority="25">
      <colorScale>
        <cfvo type="min"/>
        <cfvo type="percentile" val="50"/>
        <cfvo type="max"/>
        <color rgb="FFF8696B"/>
        <color rgb="FFFFEB84"/>
        <color rgb="FF63BE7B"/>
      </colorScale>
    </cfRule>
  </conditionalFormatting>
  <conditionalFormatting sqref="AH4:AH1445">
    <cfRule type="colorScale" priority="26">
      <colorScale>
        <cfvo type="min"/>
        <cfvo type="percentile" val="50"/>
        <cfvo type="max"/>
        <color rgb="FFF8696B"/>
        <color rgb="FFFFEB84"/>
        <color rgb="FF63BE7B"/>
      </colorScale>
    </cfRule>
  </conditionalFormatting>
  <conditionalFormatting sqref="AI4:AI1445">
    <cfRule type="colorScale" priority="27">
      <colorScale>
        <cfvo type="min"/>
        <cfvo type="percentile" val="50"/>
        <cfvo type="max"/>
        <color rgb="FFF8696B"/>
        <color rgb="FFFFEB84"/>
        <color rgb="FF63BE7B"/>
      </colorScale>
    </cfRule>
  </conditionalFormatting>
  <conditionalFormatting sqref="AJ4:AJ1445">
    <cfRule type="colorScale" priority="28">
      <colorScale>
        <cfvo type="min"/>
        <cfvo type="percentile" val="50"/>
        <cfvo type="max"/>
        <color rgb="FFF8696B"/>
        <color rgb="FFFFEB84"/>
        <color rgb="FF63BE7B"/>
      </colorScale>
    </cfRule>
  </conditionalFormatting>
  <conditionalFormatting sqref="H4:H1445">
    <cfRule type="colorScale" priority="29">
      <colorScale>
        <cfvo type="min"/>
        <cfvo type="percentile" val="50"/>
        <cfvo type="max"/>
        <color rgb="FFF8696B"/>
        <color rgb="FFFFEB84"/>
        <color rgb="FF63BE7B"/>
      </colorScale>
    </cfRule>
  </conditionalFormatting>
  <conditionalFormatting sqref="W4:W1445">
    <cfRule type="colorScale" priority="30">
      <colorScale>
        <cfvo type="min"/>
        <cfvo type="percentile" val="50"/>
        <cfvo type="max"/>
        <color rgb="FFF8696B"/>
        <color rgb="FFFFEB84"/>
        <color rgb="FF63BE7B"/>
      </colorScale>
    </cfRule>
  </conditionalFormatting>
  <conditionalFormatting sqref="X4:X1445">
    <cfRule type="colorScale" priority="31">
      <colorScale>
        <cfvo type="min"/>
        <cfvo type="percentile" val="50"/>
        <cfvo type="max"/>
        <color rgb="FFF8696B"/>
        <color rgb="FFFFEB84"/>
        <color rgb="FF63BE7B"/>
      </colorScale>
    </cfRule>
  </conditionalFormatting>
  <conditionalFormatting sqref="AP4:AP1445">
    <cfRule type="colorScale" priority="32">
      <colorScale>
        <cfvo type="min"/>
        <cfvo type="percentile" val="50"/>
        <cfvo type="max"/>
        <color rgb="FFF8696B"/>
        <color rgb="FFFFEB84"/>
        <color rgb="FF63BE7B"/>
      </colorScale>
    </cfRule>
  </conditionalFormatting>
  <hyperlinks>
    <hyperlink ref="AV1" location="MAIN!A1" display="Back to Main"/>
    <hyperlink ref="BA1" location="MAIN!A1" display="Back to Main"/>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79998168889431442"/>
  </sheetPr>
  <dimension ref="A1:AM1224"/>
  <sheetViews>
    <sheetView topLeftCell="Y92" workbookViewId="0">
      <selection activeCell="E618" sqref="E618:E1071"/>
    </sheetView>
  </sheetViews>
  <sheetFormatPr baseColWidth="10" defaultColWidth="11.5703125" defaultRowHeight="15"/>
  <sheetData>
    <row r="1" spans="1:39" ht="18.75">
      <c r="A1" s="113" t="e">
        <f>"TQoL Index of "&amp;VLOOKUP($A$3,DB_Typologies!$AZ$4:$BB$6,3,FALSE)&amp;" regions"</f>
        <v>#REF!</v>
      </c>
    </row>
    <row r="2" spans="1:39" ht="15.75"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IFERROR(INDEX(DB_Typologies!$D$4:$AP$1445,MATCH($A$3,DB_Typologies!$AQ$4:$AQ$1445,0)+$A4,MATCH(B$3,TQoL_Indexes!$B$8:$AK$8,0)),"")</f>
        <v/>
      </c>
      <c r="C4" s="86" t="str">
        <f>IFERROR(INDEX(DB_Typologies!$D$4:$AP$1445,MATCH($A$3,DB_Typologies!$AQ$4:$AQ$1445,0)+$A4,MATCH(C$3,TQoL_Indexes!$B$8:$AK$8,0)),"")</f>
        <v/>
      </c>
      <c r="D4" s="87" t="str">
        <f>IFERROR(INDEX(DB_Typologies!$D$4:$AP$1445,MATCH($A$3,DB_Typologies!$AQ$4:$AQ$1445,0)+$A4,MATCH(D$3,TQoL_Indexes!$B$8:$AK$8,0)),"")</f>
        <v/>
      </c>
      <c r="E4" s="86" t="str">
        <f>IFERROR(INDEX(DB_Typologies!$D$4:$AP$1445,MATCH($A$3,DB_Typologies!$AQ$4:$AQ$1445,0)+$A4,MATCH(E$3,TQoL_Indexes!$B$8:$AK$8,0)),"")</f>
        <v/>
      </c>
      <c r="F4" s="86" t="str">
        <f>IFERROR(INDEX(DB_Typologies!$D$4:$AP$1445,MATCH($A$3,DB_Typologies!$AQ$4:$AQ$1445,0)+$A4,MATCH(F$3,TQoL_Indexes!$B$8:$AK$8,0)),"")</f>
        <v/>
      </c>
      <c r="G4" s="86" t="str">
        <f>IFERROR(INDEX(DB_Typologies!$D$4:$AP$1445,MATCH($A$3,DB_Typologies!$AQ$4:$AQ$1445,0)+$A4,MATCH(G$3,TQoL_Indexes!$B$8:$AK$8,0)),"")</f>
        <v/>
      </c>
      <c r="H4" s="86" t="str">
        <f>IFERROR(INDEX(DB_Typologies!$D$4:$AP$1445,MATCH($A$3,DB_Typologies!$AQ$4:$AQ$1445,0)+$A4,MATCH(H$3,TQoL_Indexes!$B$8:$AK$8,0)),"")</f>
        <v/>
      </c>
      <c r="I4" s="86" t="str">
        <f>IFERROR(INDEX(DB_Typologies!$D$4:$AP$1445,MATCH($A$3,DB_Typologies!$AQ$4:$AQ$1445,0)+$A4,MATCH(I$3,TQoL_Indexes!$B$8:$AK$8,0)),"")</f>
        <v/>
      </c>
      <c r="J4" s="86" t="str">
        <f>IFERROR(INDEX(DB_Typologies!$D$4:$AP$1445,MATCH($A$3,DB_Typologies!$AQ$4:$AQ$1445,0)+$A4,MATCH(J$3,TQoL_Indexes!$B$8:$AK$8,0)),"")</f>
        <v/>
      </c>
      <c r="K4" s="86" t="str">
        <f>IFERROR(INDEX(DB_Typologies!$D$4:$AP$1445,MATCH($A$3,DB_Typologies!$AQ$4:$AQ$1445,0)+$A4,MATCH(K$3,TQoL_Indexes!$B$8:$AK$8,0)),"")</f>
        <v/>
      </c>
      <c r="L4" s="86" t="str">
        <f>IFERROR(INDEX(DB_Typologies!$D$4:$AP$1445,MATCH($A$3,DB_Typologies!$AQ$4:$AQ$1445,0)+$A4,MATCH(L$3,TQoL_Indexes!$B$8:$AK$8,0)),"")</f>
        <v/>
      </c>
      <c r="M4" s="86" t="str">
        <f>IFERROR(INDEX(DB_Typologies!$D$4:$AP$1445,MATCH($A$3,DB_Typologies!$AQ$4:$AQ$1445,0)+$A4,MATCH(M$3,TQoL_Indexes!$B$8:$AK$8,0)),"")</f>
        <v/>
      </c>
      <c r="N4" s="86" t="str">
        <f>IFERROR(INDEX(DB_Typologies!$D$4:$AP$1445,MATCH($A$3,DB_Typologies!$AQ$4:$AQ$1445,0)+$A4,MATCH(N$3,TQoL_Indexes!$B$8:$AK$8,0)),"")</f>
        <v/>
      </c>
      <c r="O4" s="86" t="str">
        <f>IFERROR(INDEX(DB_Typologies!$D$4:$AP$1445,MATCH($A$3,DB_Typologies!$AQ$4:$AQ$1445,0)+$A4,MATCH(O$3,TQoL_Indexes!$B$8:$AK$8,0)),"")</f>
        <v/>
      </c>
      <c r="P4" s="86" t="str">
        <f>IFERROR(INDEX(DB_Typologies!$D$4:$AP$1445,MATCH($A$3,DB_Typologies!$AQ$4:$AQ$1445,0)+$A4,MATCH(P$3,TQoL_Indexes!$B$8:$AK$8,0)),"")</f>
        <v/>
      </c>
      <c r="Q4" s="86" t="str">
        <f>IFERROR(INDEX(DB_Typologies!$D$4:$AP$1445,MATCH($A$3,DB_Typologies!$AQ$4:$AQ$1445,0)+$A4,MATCH(Q$3,TQoL_Indexes!$B$8:$AK$8,0)),"")</f>
        <v/>
      </c>
      <c r="R4" s="86" t="str">
        <f>IFERROR(INDEX(DB_Typologies!$D$4:$AP$1445,MATCH($A$3,DB_Typologies!$AQ$4:$AQ$1445,0)+$A4,MATCH(R$3,TQoL_Indexes!$B$8:$AK$8,0)),"")</f>
        <v/>
      </c>
      <c r="S4" s="86" t="str">
        <f>IFERROR(INDEX(DB_Typologies!$D$4:$AP$1445,MATCH($A$3,DB_Typologies!$AQ$4:$AQ$1445,0)+$A4,MATCH(S$3,TQoL_Indexes!$B$8:$AK$8,0)),"")</f>
        <v/>
      </c>
      <c r="T4" s="86" t="str">
        <f>IFERROR(INDEX(DB_Typologies!$D$4:$AP$1445,MATCH($A$3,DB_Typologies!$AQ$4:$AQ$1445,0)+$A4,MATCH(T$3,TQoL_Indexes!$B$8:$AK$8,0)),"")</f>
        <v/>
      </c>
      <c r="U4" s="86" t="str">
        <f>IFERROR(INDEX(DB_Typologies!$D$4:$AP$1445,MATCH($A$3,DB_Typologies!$AQ$4:$AQ$1445,0)+$A4,MATCH(U$3,TQoL_Indexes!$B$8:$AK$8,0)),"")</f>
        <v/>
      </c>
      <c r="V4" s="86" t="str">
        <f>IFERROR(INDEX(DB_Typologies!$D$4:$AP$1445,MATCH($A$3,DB_Typologies!$AQ$4:$AQ$1445,0)+$A4,MATCH(V$3,TQoL_Indexes!$B$8:$AK$8,0)),"")</f>
        <v/>
      </c>
      <c r="W4" s="86" t="str">
        <f>IFERROR(INDEX(DB_Typologies!$D$4:$AP$1445,MATCH($A$3,DB_Typologies!$AQ$4:$AQ$1445,0)+$A4,MATCH(W$3,TQoL_Indexes!$B$8:$AK$8,0)),"")</f>
        <v/>
      </c>
      <c r="X4" s="86" t="str">
        <f>IFERROR(INDEX(DB_Typologies!$D$4:$AP$1445,MATCH($A$3,DB_Typologies!$AQ$4:$AQ$1445,0)+$A4,MATCH(X$3,TQoL_Indexes!$B$8:$AK$8,0)),"")</f>
        <v/>
      </c>
      <c r="Y4" s="86" t="str">
        <f>IFERROR(INDEX(DB_Typologies!$D$4:$AP$1445,MATCH($A$3,DB_Typologies!$AQ$4:$AQ$1445,0)+$A4,MATCH(Y$3,TQoL_Indexes!$B$8:$AK$8,0)),"")</f>
        <v/>
      </c>
      <c r="Z4" s="86" t="str">
        <f>IFERROR(INDEX(DB_Typologies!$D$4:$AP$1445,MATCH($A$3,DB_Typologies!$AQ$4:$AQ$1445,0)+$A4,MATCH(Z$3,TQoL_Indexes!$B$8:$AK$8,0)),"")</f>
        <v/>
      </c>
      <c r="AA4" s="86" t="str">
        <f>IFERROR(INDEX(DB_Typologies!$D$4:$AP$1445,MATCH($A$3,DB_Typologies!$AQ$4:$AQ$1445,0)+$A4,MATCH(AA$3,TQoL_Indexes!$B$8:$AK$8,0)),"")</f>
        <v/>
      </c>
      <c r="AB4" s="86" t="str">
        <f>IFERROR(INDEX(DB_Typologies!$D$4:$AP$1445,MATCH($A$3,DB_Typologies!$AQ$4:$AQ$1445,0)+$A4,MATCH(AB$3,TQoL_Indexes!$B$8:$AK$8,0)),"")</f>
        <v/>
      </c>
      <c r="AC4" s="86" t="str">
        <f>IFERROR(INDEX(DB_Typologies!$D$4:$AP$1445,MATCH($A$3,DB_Typologies!$AQ$4:$AQ$1445,0)+$A4,MATCH(AC$3,TQoL_Indexes!$B$8:$AK$8,0)),"")</f>
        <v/>
      </c>
      <c r="AD4" s="86" t="str">
        <f>IFERROR(INDEX(DB_Typologies!$D$4:$AP$1445,MATCH($A$3,DB_Typologies!$AQ$4:$AQ$1445,0)+$A4,MATCH(AD$3,TQoL_Indexes!$B$8:$AK$8,0)),"")</f>
        <v/>
      </c>
      <c r="AE4" s="86" t="str">
        <f>IFERROR(INDEX(DB_Typologies!$D$4:$AP$1445,MATCH($A$3,DB_Typologies!$AQ$4:$AQ$1445,0)+$A4,MATCH(AE$3,TQoL_Indexes!$B$8:$AK$8,0)),"")</f>
        <v/>
      </c>
      <c r="AF4" s="86" t="str">
        <f>IFERROR(INDEX(DB_Typologies!$D$4:$AP$1445,MATCH($A$3,DB_Typologies!$AQ$4:$AQ$1445,0)+$A4,MATCH(AF$3,TQoL_Indexes!$B$8:$AK$8,0)),"")</f>
        <v/>
      </c>
      <c r="AG4" s="86" t="str">
        <f>IFERROR(INDEX(DB_Typologies!$D$4:$AP$1445,MATCH($A$3,DB_Typologies!$AQ$4:$AQ$1445,0)+$A4,MATCH(AG$3,TQoL_Indexes!$B$8:$AK$8,0)),"")</f>
        <v/>
      </c>
      <c r="AH4" s="86" t="str">
        <f>IFERROR(INDEX(DB_Typologies!$D$4:$AP$1445,MATCH($A$3,DB_Typologies!$AQ$4:$AQ$1445,0)+$A4,MATCH(AH$3,TQoL_Indexes!$B$8:$AK$8,0)),"")</f>
        <v/>
      </c>
      <c r="AI4" s="86" t="str">
        <f>IFERROR(INDEX(DB_Typologies!$D$4:$AP$1445,MATCH($A$3,DB_Typologies!$AQ$4:$AQ$1445,0)+$A4,MATCH(AI$3,TQoL_Indexes!$B$8:$AK$8,0)),"")</f>
        <v/>
      </c>
      <c r="AJ4" s="86" t="str">
        <f>IFERROR(INDEX(DB_Typologies!$D$4:$AP$1445,MATCH($A$3,DB_Typologies!$AQ$4:$AQ$1445,0)+$A4,MATCH(AJ$3,TQoL_Indexes!$B$8:$AK$8,0)),"")</f>
        <v/>
      </c>
      <c r="AK4" s="86" t="str">
        <f>IFERROR(INDEX(DB_Typologies!$D$4:$AP$1445,MATCH($A$3,DB_Typologies!$AQ$4:$AQ$1445,0)+$A4,MATCH(AK$3,TQoL_Indexes!$B$8:$AK$8,0)),"")</f>
        <v/>
      </c>
      <c r="AL4" s="86" t="str">
        <f>IFERROR(INDEX(DB_Typologies!$D$4:$AP$1445,MATCH($A$3,DB_Typologies!$AQ$4:$AQ$1445,0)+$A4,MATCH(AL$3,TQoL_Indexes!$B$8:$AK$8,0)),"")</f>
        <v/>
      </c>
      <c r="AM4" s="87" t="str">
        <f>IFERROR(INDEX(DB_Typologies!$D$4:$AP$1445,MATCH($A$3,DB_Typologies!$AQ$4:$AQ$1445,0)+$A4,MATCH(AM$3,TQoL_Indexes!$B$8:$AK$8,0)),"")</f>
        <v/>
      </c>
    </row>
    <row r="5" spans="1:39">
      <c r="A5" s="58" t="str">
        <f>IFERROR(IF(A4+1&lt;COUNTIF(DB_Typologies!$AQ$4:$AQ$1445,$A$3),A4+1,""),"")</f>
        <v/>
      </c>
      <c r="B5" s="120" t="str">
        <f>IFERROR(INDEX(DB_Typologies!$D$4:$AP$1445,MATCH($A$3,DB_Typologies!$AQ$4:$AQ$1445,0)+$A5,MATCH(B$3,TQoL_Indexes!$B$8:$AK$8,0)),"")</f>
        <v/>
      </c>
      <c r="C5" s="86" t="str">
        <f>IFERROR(INDEX(DB_Typologies!$D$4:$AP$1445,MATCH($A$3,DB_Typologies!$AQ$4:$AQ$1445,0)+$A5,MATCH(C$3,TQoL_Indexes!$B$8:$AK$8,0)),"")</f>
        <v/>
      </c>
      <c r="D5" s="87" t="str">
        <f>IFERROR(INDEX(DB_Typologies!$D$4:$AP$1445,MATCH($A$3,DB_Typologies!$AQ$4:$AQ$1445,0)+$A5,MATCH(D$3,TQoL_Indexes!$B$8:$AK$8,0)),"")</f>
        <v/>
      </c>
      <c r="E5" s="86" t="str">
        <f>IFERROR(INDEX(DB_Typologies!$D$4:$AP$1445,MATCH($A$3,DB_Typologies!$AQ$4:$AQ$1445,0)+$A5,MATCH(E$3,TQoL_Indexes!$B$8:$AK$8,0)),"")</f>
        <v/>
      </c>
      <c r="F5" s="86" t="str">
        <f>IFERROR(INDEX(DB_Typologies!$D$4:$AP$1445,MATCH($A$3,DB_Typologies!$AQ$4:$AQ$1445,0)+$A5,MATCH(F$3,TQoL_Indexes!$B$8:$AK$8,0)),"")</f>
        <v/>
      </c>
      <c r="G5" s="86" t="str">
        <f>IFERROR(INDEX(DB_Typologies!$D$4:$AP$1445,MATCH($A$3,DB_Typologies!$AQ$4:$AQ$1445,0)+$A5,MATCH(G$3,TQoL_Indexes!$B$8:$AK$8,0)),"")</f>
        <v/>
      </c>
      <c r="H5" s="86" t="str">
        <f>IFERROR(INDEX(DB_Typologies!$D$4:$AP$1445,MATCH($A$3,DB_Typologies!$AQ$4:$AQ$1445,0)+$A5,MATCH(H$3,TQoL_Indexes!$B$8:$AK$8,0)),"")</f>
        <v/>
      </c>
      <c r="I5" s="86" t="str">
        <f>IFERROR(INDEX(DB_Typologies!$D$4:$AP$1445,MATCH($A$3,DB_Typologies!$AQ$4:$AQ$1445,0)+$A5,MATCH(I$3,TQoL_Indexes!$B$8:$AK$8,0)),"")</f>
        <v/>
      </c>
      <c r="J5" s="86" t="str">
        <f>IFERROR(INDEX(DB_Typologies!$D$4:$AP$1445,MATCH($A$3,DB_Typologies!$AQ$4:$AQ$1445,0)+$A5,MATCH(J$3,TQoL_Indexes!$B$8:$AK$8,0)),"")</f>
        <v/>
      </c>
      <c r="K5" s="86" t="str">
        <f>IFERROR(INDEX(DB_Typologies!$D$4:$AP$1445,MATCH($A$3,DB_Typologies!$AQ$4:$AQ$1445,0)+$A5,MATCH(K$3,TQoL_Indexes!$B$8:$AK$8,0)),"")</f>
        <v/>
      </c>
      <c r="L5" s="86" t="str">
        <f>IFERROR(INDEX(DB_Typologies!$D$4:$AP$1445,MATCH($A$3,DB_Typologies!$AQ$4:$AQ$1445,0)+$A5,MATCH(L$3,TQoL_Indexes!$B$8:$AK$8,0)),"")</f>
        <v/>
      </c>
      <c r="M5" s="86" t="str">
        <f>IFERROR(INDEX(DB_Typologies!$D$4:$AP$1445,MATCH($A$3,DB_Typologies!$AQ$4:$AQ$1445,0)+$A5,MATCH(M$3,TQoL_Indexes!$B$8:$AK$8,0)),"")</f>
        <v/>
      </c>
      <c r="N5" s="86" t="str">
        <f>IFERROR(INDEX(DB_Typologies!$D$4:$AP$1445,MATCH($A$3,DB_Typologies!$AQ$4:$AQ$1445,0)+$A5,MATCH(N$3,TQoL_Indexes!$B$8:$AK$8,0)),"")</f>
        <v/>
      </c>
      <c r="O5" s="86" t="str">
        <f>IFERROR(INDEX(DB_Typologies!$D$4:$AP$1445,MATCH($A$3,DB_Typologies!$AQ$4:$AQ$1445,0)+$A5,MATCH(O$3,TQoL_Indexes!$B$8:$AK$8,0)),"")</f>
        <v/>
      </c>
      <c r="P5" s="86" t="str">
        <f>IFERROR(INDEX(DB_Typologies!$D$4:$AP$1445,MATCH($A$3,DB_Typologies!$AQ$4:$AQ$1445,0)+$A5,MATCH(P$3,TQoL_Indexes!$B$8:$AK$8,0)),"")</f>
        <v/>
      </c>
      <c r="Q5" s="86" t="str">
        <f>IFERROR(INDEX(DB_Typologies!$D$4:$AP$1445,MATCH($A$3,DB_Typologies!$AQ$4:$AQ$1445,0)+$A5,MATCH(Q$3,TQoL_Indexes!$B$8:$AK$8,0)),"")</f>
        <v/>
      </c>
      <c r="R5" s="86" t="str">
        <f>IFERROR(INDEX(DB_Typologies!$D$4:$AP$1445,MATCH($A$3,DB_Typologies!$AQ$4:$AQ$1445,0)+$A5,MATCH(R$3,TQoL_Indexes!$B$8:$AK$8,0)),"")</f>
        <v/>
      </c>
      <c r="S5" s="86" t="str">
        <f>IFERROR(INDEX(DB_Typologies!$D$4:$AP$1445,MATCH($A$3,DB_Typologies!$AQ$4:$AQ$1445,0)+$A5,MATCH(S$3,TQoL_Indexes!$B$8:$AK$8,0)),"")</f>
        <v/>
      </c>
      <c r="T5" s="86" t="str">
        <f>IFERROR(INDEX(DB_Typologies!$D$4:$AP$1445,MATCH($A$3,DB_Typologies!$AQ$4:$AQ$1445,0)+$A5,MATCH(T$3,TQoL_Indexes!$B$8:$AK$8,0)),"")</f>
        <v/>
      </c>
      <c r="U5" s="86" t="str">
        <f>IFERROR(INDEX(DB_Typologies!$D$4:$AP$1445,MATCH($A$3,DB_Typologies!$AQ$4:$AQ$1445,0)+$A5,MATCH(U$3,TQoL_Indexes!$B$8:$AK$8,0)),"")</f>
        <v/>
      </c>
      <c r="V5" s="86" t="str">
        <f>IFERROR(INDEX(DB_Typologies!$D$4:$AP$1445,MATCH($A$3,DB_Typologies!$AQ$4:$AQ$1445,0)+$A5,MATCH(V$3,TQoL_Indexes!$B$8:$AK$8,0)),"")</f>
        <v/>
      </c>
      <c r="W5" s="86" t="str">
        <f>IFERROR(INDEX(DB_Typologies!$D$4:$AP$1445,MATCH($A$3,DB_Typologies!$AQ$4:$AQ$1445,0)+$A5,MATCH(W$3,TQoL_Indexes!$B$8:$AK$8,0)),"")</f>
        <v/>
      </c>
      <c r="X5" s="86" t="str">
        <f>IFERROR(INDEX(DB_Typologies!$D$4:$AP$1445,MATCH($A$3,DB_Typologies!$AQ$4:$AQ$1445,0)+$A5,MATCH(X$3,TQoL_Indexes!$B$8:$AK$8,0)),"")</f>
        <v/>
      </c>
      <c r="Y5" s="86" t="str">
        <f>IFERROR(INDEX(DB_Typologies!$D$4:$AP$1445,MATCH($A$3,DB_Typologies!$AQ$4:$AQ$1445,0)+$A5,MATCH(Y$3,TQoL_Indexes!$B$8:$AK$8,0)),"")</f>
        <v/>
      </c>
      <c r="Z5" s="86" t="str">
        <f>IFERROR(INDEX(DB_Typologies!$D$4:$AP$1445,MATCH($A$3,DB_Typologies!$AQ$4:$AQ$1445,0)+$A5,MATCH(Z$3,TQoL_Indexes!$B$8:$AK$8,0)),"")</f>
        <v/>
      </c>
      <c r="AA5" s="86" t="str">
        <f>IFERROR(INDEX(DB_Typologies!$D$4:$AP$1445,MATCH($A$3,DB_Typologies!$AQ$4:$AQ$1445,0)+$A5,MATCH(AA$3,TQoL_Indexes!$B$8:$AK$8,0)),"")</f>
        <v/>
      </c>
      <c r="AB5" s="86" t="str">
        <f>IFERROR(INDEX(DB_Typologies!$D$4:$AP$1445,MATCH($A$3,DB_Typologies!$AQ$4:$AQ$1445,0)+$A5,MATCH(AB$3,TQoL_Indexes!$B$8:$AK$8,0)),"")</f>
        <v/>
      </c>
      <c r="AC5" s="86" t="str">
        <f>IFERROR(INDEX(DB_Typologies!$D$4:$AP$1445,MATCH($A$3,DB_Typologies!$AQ$4:$AQ$1445,0)+$A5,MATCH(AC$3,TQoL_Indexes!$B$8:$AK$8,0)),"")</f>
        <v/>
      </c>
      <c r="AD5" s="86" t="str">
        <f>IFERROR(INDEX(DB_Typologies!$D$4:$AP$1445,MATCH($A$3,DB_Typologies!$AQ$4:$AQ$1445,0)+$A5,MATCH(AD$3,TQoL_Indexes!$B$8:$AK$8,0)),"")</f>
        <v/>
      </c>
      <c r="AE5" s="86" t="str">
        <f>IFERROR(INDEX(DB_Typologies!$D$4:$AP$1445,MATCH($A$3,DB_Typologies!$AQ$4:$AQ$1445,0)+$A5,MATCH(AE$3,TQoL_Indexes!$B$8:$AK$8,0)),"")</f>
        <v/>
      </c>
      <c r="AF5" s="86" t="str">
        <f>IFERROR(INDEX(DB_Typologies!$D$4:$AP$1445,MATCH($A$3,DB_Typologies!$AQ$4:$AQ$1445,0)+$A5,MATCH(AF$3,TQoL_Indexes!$B$8:$AK$8,0)),"")</f>
        <v/>
      </c>
      <c r="AG5" s="86" t="str">
        <f>IFERROR(INDEX(DB_Typologies!$D$4:$AP$1445,MATCH($A$3,DB_Typologies!$AQ$4:$AQ$1445,0)+$A5,MATCH(AG$3,TQoL_Indexes!$B$8:$AK$8,0)),"")</f>
        <v/>
      </c>
      <c r="AH5" s="86" t="str">
        <f>IFERROR(INDEX(DB_Typologies!$D$4:$AP$1445,MATCH($A$3,DB_Typologies!$AQ$4:$AQ$1445,0)+$A5,MATCH(AH$3,TQoL_Indexes!$B$8:$AK$8,0)),"")</f>
        <v/>
      </c>
      <c r="AI5" s="86" t="str">
        <f>IFERROR(INDEX(DB_Typologies!$D$4:$AP$1445,MATCH($A$3,DB_Typologies!$AQ$4:$AQ$1445,0)+$A5,MATCH(AI$3,TQoL_Indexes!$B$8:$AK$8,0)),"")</f>
        <v/>
      </c>
      <c r="AJ5" s="86" t="str">
        <f>IFERROR(INDEX(DB_Typologies!$D$4:$AP$1445,MATCH($A$3,DB_Typologies!$AQ$4:$AQ$1445,0)+$A5,MATCH(AJ$3,TQoL_Indexes!$B$8:$AK$8,0)),"")</f>
        <v/>
      </c>
      <c r="AK5" s="86" t="str">
        <f>IFERROR(INDEX(DB_Typologies!$D$4:$AP$1445,MATCH($A$3,DB_Typologies!$AQ$4:$AQ$1445,0)+$A5,MATCH(AK$3,TQoL_Indexes!$B$8:$AK$8,0)),"")</f>
        <v/>
      </c>
      <c r="AL5" s="86" t="str">
        <f>IFERROR(INDEX(DB_Typologies!$D$4:$AP$1445,MATCH($A$3,DB_Typologies!$AQ$4:$AQ$1445,0)+$A5,MATCH(AL$3,TQoL_Indexes!$B$8:$AK$8,0)),"")</f>
        <v/>
      </c>
      <c r="AM5" s="87" t="str">
        <f>IFERROR(INDEX(DB_Typologies!$D$4:$AP$1445,MATCH($A$3,DB_Typologies!$AQ$4:$AQ$1445,0)+$A5,MATCH(AM$3,TQoL_Indexes!$B$8:$AK$8,0)),"")</f>
        <v/>
      </c>
    </row>
    <row r="6" spans="1:39">
      <c r="A6" s="58" t="str">
        <f>IFERROR(IF(A5+1&lt;COUNTIF(DB_Typologies!$AQ$4:$AQ$1445,$A$3),A5+1,""),"")</f>
        <v/>
      </c>
      <c r="B6" s="120" t="str">
        <f>IFERROR(INDEX(DB_Typologies!$D$4:$AP$1445,MATCH($A$3,DB_Typologies!$AQ$4:$AQ$1445,0)+$A6,MATCH(B$3,TQoL_Indexes!$B$8:$AK$8,0)),"")</f>
        <v/>
      </c>
      <c r="C6" s="86" t="str">
        <f>IFERROR(INDEX(DB_Typologies!$D$4:$AP$1445,MATCH($A$3,DB_Typologies!$AQ$4:$AQ$1445,0)+$A6,MATCH(C$3,TQoL_Indexes!$B$8:$AK$8,0)),"")</f>
        <v/>
      </c>
      <c r="D6" s="87" t="str">
        <f>IFERROR(INDEX(DB_Typologies!$D$4:$AP$1445,MATCH($A$3,DB_Typologies!$AQ$4:$AQ$1445,0)+$A6,MATCH(D$3,TQoL_Indexes!$B$8:$AK$8,0)),"")</f>
        <v/>
      </c>
      <c r="E6" s="86" t="str">
        <f>IFERROR(INDEX(DB_Typologies!$D$4:$AP$1445,MATCH($A$3,DB_Typologies!$AQ$4:$AQ$1445,0)+$A6,MATCH(E$3,TQoL_Indexes!$B$8:$AK$8,0)),"")</f>
        <v/>
      </c>
      <c r="F6" s="86" t="str">
        <f>IFERROR(INDEX(DB_Typologies!$D$4:$AP$1445,MATCH($A$3,DB_Typologies!$AQ$4:$AQ$1445,0)+$A6,MATCH(F$3,TQoL_Indexes!$B$8:$AK$8,0)),"")</f>
        <v/>
      </c>
      <c r="G6" s="86" t="str">
        <f>IFERROR(INDEX(DB_Typologies!$D$4:$AP$1445,MATCH($A$3,DB_Typologies!$AQ$4:$AQ$1445,0)+$A6,MATCH(G$3,TQoL_Indexes!$B$8:$AK$8,0)),"")</f>
        <v/>
      </c>
      <c r="H6" s="86" t="str">
        <f>IFERROR(INDEX(DB_Typologies!$D$4:$AP$1445,MATCH($A$3,DB_Typologies!$AQ$4:$AQ$1445,0)+$A6,MATCH(H$3,TQoL_Indexes!$B$8:$AK$8,0)),"")</f>
        <v/>
      </c>
      <c r="I6" s="86" t="str">
        <f>IFERROR(INDEX(DB_Typologies!$D$4:$AP$1445,MATCH($A$3,DB_Typologies!$AQ$4:$AQ$1445,0)+$A6,MATCH(I$3,TQoL_Indexes!$B$8:$AK$8,0)),"")</f>
        <v/>
      </c>
      <c r="J6" s="86" t="str">
        <f>IFERROR(INDEX(DB_Typologies!$D$4:$AP$1445,MATCH($A$3,DB_Typologies!$AQ$4:$AQ$1445,0)+$A6,MATCH(J$3,TQoL_Indexes!$B$8:$AK$8,0)),"")</f>
        <v/>
      </c>
      <c r="K6" s="86" t="str">
        <f>IFERROR(INDEX(DB_Typologies!$D$4:$AP$1445,MATCH($A$3,DB_Typologies!$AQ$4:$AQ$1445,0)+$A6,MATCH(K$3,TQoL_Indexes!$B$8:$AK$8,0)),"")</f>
        <v/>
      </c>
      <c r="L6" s="86" t="str">
        <f>IFERROR(INDEX(DB_Typologies!$D$4:$AP$1445,MATCH($A$3,DB_Typologies!$AQ$4:$AQ$1445,0)+$A6,MATCH(L$3,TQoL_Indexes!$B$8:$AK$8,0)),"")</f>
        <v/>
      </c>
      <c r="M6" s="86" t="str">
        <f>IFERROR(INDEX(DB_Typologies!$D$4:$AP$1445,MATCH($A$3,DB_Typologies!$AQ$4:$AQ$1445,0)+$A6,MATCH(M$3,TQoL_Indexes!$B$8:$AK$8,0)),"")</f>
        <v/>
      </c>
      <c r="N6" s="86" t="str">
        <f>IFERROR(INDEX(DB_Typologies!$D$4:$AP$1445,MATCH($A$3,DB_Typologies!$AQ$4:$AQ$1445,0)+$A6,MATCH(N$3,TQoL_Indexes!$B$8:$AK$8,0)),"")</f>
        <v/>
      </c>
      <c r="O6" s="86" t="str">
        <f>IFERROR(INDEX(DB_Typologies!$D$4:$AP$1445,MATCH($A$3,DB_Typologies!$AQ$4:$AQ$1445,0)+$A6,MATCH(O$3,TQoL_Indexes!$B$8:$AK$8,0)),"")</f>
        <v/>
      </c>
      <c r="P6" s="86" t="str">
        <f>IFERROR(INDEX(DB_Typologies!$D$4:$AP$1445,MATCH($A$3,DB_Typologies!$AQ$4:$AQ$1445,0)+$A6,MATCH(P$3,TQoL_Indexes!$B$8:$AK$8,0)),"")</f>
        <v/>
      </c>
      <c r="Q6" s="86" t="str">
        <f>IFERROR(INDEX(DB_Typologies!$D$4:$AP$1445,MATCH($A$3,DB_Typologies!$AQ$4:$AQ$1445,0)+$A6,MATCH(Q$3,TQoL_Indexes!$B$8:$AK$8,0)),"")</f>
        <v/>
      </c>
      <c r="R6" s="86" t="str">
        <f>IFERROR(INDEX(DB_Typologies!$D$4:$AP$1445,MATCH($A$3,DB_Typologies!$AQ$4:$AQ$1445,0)+$A6,MATCH(R$3,TQoL_Indexes!$B$8:$AK$8,0)),"")</f>
        <v/>
      </c>
      <c r="S6" s="86" t="str">
        <f>IFERROR(INDEX(DB_Typologies!$D$4:$AP$1445,MATCH($A$3,DB_Typologies!$AQ$4:$AQ$1445,0)+$A6,MATCH(S$3,TQoL_Indexes!$B$8:$AK$8,0)),"")</f>
        <v/>
      </c>
      <c r="T6" s="86" t="str">
        <f>IFERROR(INDEX(DB_Typologies!$D$4:$AP$1445,MATCH($A$3,DB_Typologies!$AQ$4:$AQ$1445,0)+$A6,MATCH(T$3,TQoL_Indexes!$B$8:$AK$8,0)),"")</f>
        <v/>
      </c>
      <c r="U6" s="86" t="str">
        <f>IFERROR(INDEX(DB_Typologies!$D$4:$AP$1445,MATCH($A$3,DB_Typologies!$AQ$4:$AQ$1445,0)+$A6,MATCH(U$3,TQoL_Indexes!$B$8:$AK$8,0)),"")</f>
        <v/>
      </c>
      <c r="V6" s="86" t="str">
        <f>IFERROR(INDEX(DB_Typologies!$D$4:$AP$1445,MATCH($A$3,DB_Typologies!$AQ$4:$AQ$1445,0)+$A6,MATCH(V$3,TQoL_Indexes!$B$8:$AK$8,0)),"")</f>
        <v/>
      </c>
      <c r="W6" s="86" t="str">
        <f>IFERROR(INDEX(DB_Typologies!$D$4:$AP$1445,MATCH($A$3,DB_Typologies!$AQ$4:$AQ$1445,0)+$A6,MATCH(W$3,TQoL_Indexes!$B$8:$AK$8,0)),"")</f>
        <v/>
      </c>
      <c r="X6" s="86" t="str">
        <f>IFERROR(INDEX(DB_Typologies!$D$4:$AP$1445,MATCH($A$3,DB_Typologies!$AQ$4:$AQ$1445,0)+$A6,MATCH(X$3,TQoL_Indexes!$B$8:$AK$8,0)),"")</f>
        <v/>
      </c>
      <c r="Y6" s="86" t="str">
        <f>IFERROR(INDEX(DB_Typologies!$D$4:$AP$1445,MATCH($A$3,DB_Typologies!$AQ$4:$AQ$1445,0)+$A6,MATCH(Y$3,TQoL_Indexes!$B$8:$AK$8,0)),"")</f>
        <v/>
      </c>
      <c r="Z6" s="86" t="str">
        <f>IFERROR(INDEX(DB_Typologies!$D$4:$AP$1445,MATCH($A$3,DB_Typologies!$AQ$4:$AQ$1445,0)+$A6,MATCH(Z$3,TQoL_Indexes!$B$8:$AK$8,0)),"")</f>
        <v/>
      </c>
      <c r="AA6" s="86" t="str">
        <f>IFERROR(INDEX(DB_Typologies!$D$4:$AP$1445,MATCH($A$3,DB_Typologies!$AQ$4:$AQ$1445,0)+$A6,MATCH(AA$3,TQoL_Indexes!$B$8:$AK$8,0)),"")</f>
        <v/>
      </c>
      <c r="AB6" s="86" t="str">
        <f>IFERROR(INDEX(DB_Typologies!$D$4:$AP$1445,MATCH($A$3,DB_Typologies!$AQ$4:$AQ$1445,0)+$A6,MATCH(AB$3,TQoL_Indexes!$B$8:$AK$8,0)),"")</f>
        <v/>
      </c>
      <c r="AC6" s="86" t="str">
        <f>IFERROR(INDEX(DB_Typologies!$D$4:$AP$1445,MATCH($A$3,DB_Typologies!$AQ$4:$AQ$1445,0)+$A6,MATCH(AC$3,TQoL_Indexes!$B$8:$AK$8,0)),"")</f>
        <v/>
      </c>
      <c r="AD6" s="86" t="str">
        <f>IFERROR(INDEX(DB_Typologies!$D$4:$AP$1445,MATCH($A$3,DB_Typologies!$AQ$4:$AQ$1445,0)+$A6,MATCH(AD$3,TQoL_Indexes!$B$8:$AK$8,0)),"")</f>
        <v/>
      </c>
      <c r="AE6" s="86" t="str">
        <f>IFERROR(INDEX(DB_Typologies!$D$4:$AP$1445,MATCH($A$3,DB_Typologies!$AQ$4:$AQ$1445,0)+$A6,MATCH(AE$3,TQoL_Indexes!$B$8:$AK$8,0)),"")</f>
        <v/>
      </c>
      <c r="AF6" s="86" t="str">
        <f>IFERROR(INDEX(DB_Typologies!$D$4:$AP$1445,MATCH($A$3,DB_Typologies!$AQ$4:$AQ$1445,0)+$A6,MATCH(AF$3,TQoL_Indexes!$B$8:$AK$8,0)),"")</f>
        <v/>
      </c>
      <c r="AG6" s="86" t="str">
        <f>IFERROR(INDEX(DB_Typologies!$D$4:$AP$1445,MATCH($A$3,DB_Typologies!$AQ$4:$AQ$1445,0)+$A6,MATCH(AG$3,TQoL_Indexes!$B$8:$AK$8,0)),"")</f>
        <v/>
      </c>
      <c r="AH6" s="86" t="str">
        <f>IFERROR(INDEX(DB_Typologies!$D$4:$AP$1445,MATCH($A$3,DB_Typologies!$AQ$4:$AQ$1445,0)+$A6,MATCH(AH$3,TQoL_Indexes!$B$8:$AK$8,0)),"")</f>
        <v/>
      </c>
      <c r="AI6" s="86" t="str">
        <f>IFERROR(INDEX(DB_Typologies!$D$4:$AP$1445,MATCH($A$3,DB_Typologies!$AQ$4:$AQ$1445,0)+$A6,MATCH(AI$3,TQoL_Indexes!$B$8:$AK$8,0)),"")</f>
        <v/>
      </c>
      <c r="AJ6" s="86" t="str">
        <f>IFERROR(INDEX(DB_Typologies!$D$4:$AP$1445,MATCH($A$3,DB_Typologies!$AQ$4:$AQ$1445,0)+$A6,MATCH(AJ$3,TQoL_Indexes!$B$8:$AK$8,0)),"")</f>
        <v/>
      </c>
      <c r="AK6" s="86" t="str">
        <f>IFERROR(INDEX(DB_Typologies!$D$4:$AP$1445,MATCH($A$3,DB_Typologies!$AQ$4:$AQ$1445,0)+$A6,MATCH(AK$3,TQoL_Indexes!$B$8:$AK$8,0)),"")</f>
        <v/>
      </c>
      <c r="AL6" s="86" t="str">
        <f>IFERROR(INDEX(DB_Typologies!$D$4:$AP$1445,MATCH($A$3,DB_Typologies!$AQ$4:$AQ$1445,0)+$A6,MATCH(AL$3,TQoL_Indexes!$B$8:$AK$8,0)),"")</f>
        <v/>
      </c>
      <c r="AM6" s="87" t="str">
        <f>IFERROR(INDEX(DB_Typologies!$D$4:$AP$1445,MATCH($A$3,DB_Typologies!$AQ$4:$AQ$1445,0)+$A6,MATCH(AM$3,TQoL_Indexes!$B$8:$AK$8,0)),"")</f>
        <v/>
      </c>
    </row>
    <row r="7" spans="1:39">
      <c r="A7" s="58" t="str">
        <f>IFERROR(IF(A6+1&lt;COUNTIF(DB_Typologies!$AQ$4:$AQ$1445,$A$3),A6+1,""),"")</f>
        <v/>
      </c>
      <c r="B7" s="120" t="str">
        <f>IFERROR(INDEX(DB_Typologies!$D$4:$AP$1445,MATCH($A$3,DB_Typologies!$AQ$4:$AQ$1445,0)+$A7,MATCH(B$3,TQoL_Indexes!$B$8:$AK$8,0)),"")</f>
        <v/>
      </c>
      <c r="C7" s="86" t="str">
        <f>IFERROR(INDEX(DB_Typologies!$D$4:$AP$1445,MATCH($A$3,DB_Typologies!$AQ$4:$AQ$1445,0)+$A7,MATCH(C$3,TQoL_Indexes!$B$8:$AK$8,0)),"")</f>
        <v/>
      </c>
      <c r="D7" s="87" t="str">
        <f>IFERROR(INDEX(DB_Typologies!$D$4:$AP$1445,MATCH($A$3,DB_Typologies!$AQ$4:$AQ$1445,0)+$A7,MATCH(D$3,TQoL_Indexes!$B$8:$AK$8,0)),"")</f>
        <v/>
      </c>
      <c r="E7" s="86" t="str">
        <f>IFERROR(INDEX(DB_Typologies!$D$4:$AP$1445,MATCH($A$3,DB_Typologies!$AQ$4:$AQ$1445,0)+$A7,MATCH(E$3,TQoL_Indexes!$B$8:$AK$8,0)),"")</f>
        <v/>
      </c>
      <c r="F7" s="86" t="str">
        <f>IFERROR(INDEX(DB_Typologies!$D$4:$AP$1445,MATCH($A$3,DB_Typologies!$AQ$4:$AQ$1445,0)+$A7,MATCH(F$3,TQoL_Indexes!$B$8:$AK$8,0)),"")</f>
        <v/>
      </c>
      <c r="G7" s="86" t="str">
        <f>IFERROR(INDEX(DB_Typologies!$D$4:$AP$1445,MATCH($A$3,DB_Typologies!$AQ$4:$AQ$1445,0)+$A7,MATCH(G$3,TQoL_Indexes!$B$8:$AK$8,0)),"")</f>
        <v/>
      </c>
      <c r="H7" s="86" t="str">
        <f>IFERROR(INDEX(DB_Typologies!$D$4:$AP$1445,MATCH($A$3,DB_Typologies!$AQ$4:$AQ$1445,0)+$A7,MATCH(H$3,TQoL_Indexes!$B$8:$AK$8,0)),"")</f>
        <v/>
      </c>
      <c r="I7" s="86" t="str">
        <f>IFERROR(INDEX(DB_Typologies!$D$4:$AP$1445,MATCH($A$3,DB_Typologies!$AQ$4:$AQ$1445,0)+$A7,MATCH(I$3,TQoL_Indexes!$B$8:$AK$8,0)),"")</f>
        <v/>
      </c>
      <c r="J7" s="86" t="str">
        <f>IFERROR(INDEX(DB_Typologies!$D$4:$AP$1445,MATCH($A$3,DB_Typologies!$AQ$4:$AQ$1445,0)+$A7,MATCH(J$3,TQoL_Indexes!$B$8:$AK$8,0)),"")</f>
        <v/>
      </c>
      <c r="K7" s="86" t="str">
        <f>IFERROR(INDEX(DB_Typologies!$D$4:$AP$1445,MATCH($A$3,DB_Typologies!$AQ$4:$AQ$1445,0)+$A7,MATCH(K$3,TQoL_Indexes!$B$8:$AK$8,0)),"")</f>
        <v/>
      </c>
      <c r="L7" s="86" t="str">
        <f>IFERROR(INDEX(DB_Typologies!$D$4:$AP$1445,MATCH($A$3,DB_Typologies!$AQ$4:$AQ$1445,0)+$A7,MATCH(L$3,TQoL_Indexes!$B$8:$AK$8,0)),"")</f>
        <v/>
      </c>
      <c r="M7" s="86" t="str">
        <f>IFERROR(INDEX(DB_Typologies!$D$4:$AP$1445,MATCH($A$3,DB_Typologies!$AQ$4:$AQ$1445,0)+$A7,MATCH(M$3,TQoL_Indexes!$B$8:$AK$8,0)),"")</f>
        <v/>
      </c>
      <c r="N7" s="86" t="str">
        <f>IFERROR(INDEX(DB_Typologies!$D$4:$AP$1445,MATCH($A$3,DB_Typologies!$AQ$4:$AQ$1445,0)+$A7,MATCH(N$3,TQoL_Indexes!$B$8:$AK$8,0)),"")</f>
        <v/>
      </c>
      <c r="O7" s="86" t="str">
        <f>IFERROR(INDEX(DB_Typologies!$D$4:$AP$1445,MATCH($A$3,DB_Typologies!$AQ$4:$AQ$1445,0)+$A7,MATCH(O$3,TQoL_Indexes!$B$8:$AK$8,0)),"")</f>
        <v/>
      </c>
      <c r="P7" s="86" t="str">
        <f>IFERROR(INDEX(DB_Typologies!$D$4:$AP$1445,MATCH($A$3,DB_Typologies!$AQ$4:$AQ$1445,0)+$A7,MATCH(P$3,TQoL_Indexes!$B$8:$AK$8,0)),"")</f>
        <v/>
      </c>
      <c r="Q7" s="86" t="str">
        <f>IFERROR(INDEX(DB_Typologies!$D$4:$AP$1445,MATCH($A$3,DB_Typologies!$AQ$4:$AQ$1445,0)+$A7,MATCH(Q$3,TQoL_Indexes!$B$8:$AK$8,0)),"")</f>
        <v/>
      </c>
      <c r="R7" s="86" t="str">
        <f>IFERROR(INDEX(DB_Typologies!$D$4:$AP$1445,MATCH($A$3,DB_Typologies!$AQ$4:$AQ$1445,0)+$A7,MATCH(R$3,TQoL_Indexes!$B$8:$AK$8,0)),"")</f>
        <v/>
      </c>
      <c r="S7" s="86" t="str">
        <f>IFERROR(INDEX(DB_Typologies!$D$4:$AP$1445,MATCH($A$3,DB_Typologies!$AQ$4:$AQ$1445,0)+$A7,MATCH(S$3,TQoL_Indexes!$B$8:$AK$8,0)),"")</f>
        <v/>
      </c>
      <c r="T7" s="86" t="str">
        <f>IFERROR(INDEX(DB_Typologies!$D$4:$AP$1445,MATCH($A$3,DB_Typologies!$AQ$4:$AQ$1445,0)+$A7,MATCH(T$3,TQoL_Indexes!$B$8:$AK$8,0)),"")</f>
        <v/>
      </c>
      <c r="U7" s="86" t="str">
        <f>IFERROR(INDEX(DB_Typologies!$D$4:$AP$1445,MATCH($A$3,DB_Typologies!$AQ$4:$AQ$1445,0)+$A7,MATCH(U$3,TQoL_Indexes!$B$8:$AK$8,0)),"")</f>
        <v/>
      </c>
      <c r="V7" s="86" t="str">
        <f>IFERROR(INDEX(DB_Typologies!$D$4:$AP$1445,MATCH($A$3,DB_Typologies!$AQ$4:$AQ$1445,0)+$A7,MATCH(V$3,TQoL_Indexes!$B$8:$AK$8,0)),"")</f>
        <v/>
      </c>
      <c r="W7" s="86" t="str">
        <f>IFERROR(INDEX(DB_Typologies!$D$4:$AP$1445,MATCH($A$3,DB_Typologies!$AQ$4:$AQ$1445,0)+$A7,MATCH(W$3,TQoL_Indexes!$B$8:$AK$8,0)),"")</f>
        <v/>
      </c>
      <c r="X7" s="86" t="str">
        <f>IFERROR(INDEX(DB_Typologies!$D$4:$AP$1445,MATCH($A$3,DB_Typologies!$AQ$4:$AQ$1445,0)+$A7,MATCH(X$3,TQoL_Indexes!$B$8:$AK$8,0)),"")</f>
        <v/>
      </c>
      <c r="Y7" s="86" t="str">
        <f>IFERROR(INDEX(DB_Typologies!$D$4:$AP$1445,MATCH($A$3,DB_Typologies!$AQ$4:$AQ$1445,0)+$A7,MATCH(Y$3,TQoL_Indexes!$B$8:$AK$8,0)),"")</f>
        <v/>
      </c>
      <c r="Z7" s="86" t="str">
        <f>IFERROR(INDEX(DB_Typologies!$D$4:$AP$1445,MATCH($A$3,DB_Typologies!$AQ$4:$AQ$1445,0)+$A7,MATCH(Z$3,TQoL_Indexes!$B$8:$AK$8,0)),"")</f>
        <v/>
      </c>
      <c r="AA7" s="86" t="str">
        <f>IFERROR(INDEX(DB_Typologies!$D$4:$AP$1445,MATCH($A$3,DB_Typologies!$AQ$4:$AQ$1445,0)+$A7,MATCH(AA$3,TQoL_Indexes!$B$8:$AK$8,0)),"")</f>
        <v/>
      </c>
      <c r="AB7" s="86" t="str">
        <f>IFERROR(INDEX(DB_Typologies!$D$4:$AP$1445,MATCH($A$3,DB_Typologies!$AQ$4:$AQ$1445,0)+$A7,MATCH(AB$3,TQoL_Indexes!$B$8:$AK$8,0)),"")</f>
        <v/>
      </c>
      <c r="AC7" s="86" t="str">
        <f>IFERROR(INDEX(DB_Typologies!$D$4:$AP$1445,MATCH($A$3,DB_Typologies!$AQ$4:$AQ$1445,0)+$A7,MATCH(AC$3,TQoL_Indexes!$B$8:$AK$8,0)),"")</f>
        <v/>
      </c>
      <c r="AD7" s="86" t="str">
        <f>IFERROR(INDEX(DB_Typologies!$D$4:$AP$1445,MATCH($A$3,DB_Typologies!$AQ$4:$AQ$1445,0)+$A7,MATCH(AD$3,TQoL_Indexes!$B$8:$AK$8,0)),"")</f>
        <v/>
      </c>
      <c r="AE7" s="86" t="str">
        <f>IFERROR(INDEX(DB_Typologies!$D$4:$AP$1445,MATCH($A$3,DB_Typologies!$AQ$4:$AQ$1445,0)+$A7,MATCH(AE$3,TQoL_Indexes!$B$8:$AK$8,0)),"")</f>
        <v/>
      </c>
      <c r="AF7" s="86" t="str">
        <f>IFERROR(INDEX(DB_Typologies!$D$4:$AP$1445,MATCH($A$3,DB_Typologies!$AQ$4:$AQ$1445,0)+$A7,MATCH(AF$3,TQoL_Indexes!$B$8:$AK$8,0)),"")</f>
        <v/>
      </c>
      <c r="AG7" s="86" t="str">
        <f>IFERROR(INDEX(DB_Typologies!$D$4:$AP$1445,MATCH($A$3,DB_Typologies!$AQ$4:$AQ$1445,0)+$A7,MATCH(AG$3,TQoL_Indexes!$B$8:$AK$8,0)),"")</f>
        <v/>
      </c>
      <c r="AH7" s="86" t="str">
        <f>IFERROR(INDEX(DB_Typologies!$D$4:$AP$1445,MATCH($A$3,DB_Typologies!$AQ$4:$AQ$1445,0)+$A7,MATCH(AH$3,TQoL_Indexes!$B$8:$AK$8,0)),"")</f>
        <v/>
      </c>
      <c r="AI7" s="86" t="str">
        <f>IFERROR(INDEX(DB_Typologies!$D$4:$AP$1445,MATCH($A$3,DB_Typologies!$AQ$4:$AQ$1445,0)+$A7,MATCH(AI$3,TQoL_Indexes!$B$8:$AK$8,0)),"")</f>
        <v/>
      </c>
      <c r="AJ7" s="86" t="str">
        <f>IFERROR(INDEX(DB_Typologies!$D$4:$AP$1445,MATCH($A$3,DB_Typologies!$AQ$4:$AQ$1445,0)+$A7,MATCH(AJ$3,TQoL_Indexes!$B$8:$AK$8,0)),"")</f>
        <v/>
      </c>
      <c r="AK7" s="86" t="str">
        <f>IFERROR(INDEX(DB_Typologies!$D$4:$AP$1445,MATCH($A$3,DB_Typologies!$AQ$4:$AQ$1445,0)+$A7,MATCH(AK$3,TQoL_Indexes!$B$8:$AK$8,0)),"")</f>
        <v/>
      </c>
      <c r="AL7" s="86" t="str">
        <f>IFERROR(INDEX(DB_Typologies!$D$4:$AP$1445,MATCH($A$3,DB_Typologies!$AQ$4:$AQ$1445,0)+$A7,MATCH(AL$3,TQoL_Indexes!$B$8:$AK$8,0)),"")</f>
        <v/>
      </c>
      <c r="AM7" s="87" t="str">
        <f>IFERROR(INDEX(DB_Typologies!$D$4:$AP$1445,MATCH($A$3,DB_Typologies!$AQ$4:$AQ$1445,0)+$A7,MATCH(AM$3,TQoL_Indexes!$B$8:$AK$8,0)),"")</f>
        <v/>
      </c>
    </row>
    <row r="8" spans="1:39">
      <c r="A8" s="58" t="str">
        <f>IFERROR(IF(A7+1&lt;COUNTIF(DB_Typologies!$AQ$4:$AQ$1445,$A$3),A7+1,""),"")</f>
        <v/>
      </c>
      <c r="B8" s="120" t="str">
        <f>IFERROR(INDEX(DB_Typologies!$D$4:$AP$1445,MATCH($A$3,DB_Typologies!$AQ$4:$AQ$1445,0)+$A8,MATCH(B$3,TQoL_Indexes!$B$8:$AK$8,0)),"")</f>
        <v/>
      </c>
      <c r="C8" s="86" t="str">
        <f>IFERROR(INDEX(DB_Typologies!$D$4:$AP$1445,MATCH($A$3,DB_Typologies!$AQ$4:$AQ$1445,0)+$A8,MATCH(C$3,TQoL_Indexes!$B$8:$AK$8,0)),"")</f>
        <v/>
      </c>
      <c r="D8" s="87" t="str">
        <f>IFERROR(INDEX(DB_Typologies!$D$4:$AP$1445,MATCH($A$3,DB_Typologies!$AQ$4:$AQ$1445,0)+$A8,MATCH(D$3,TQoL_Indexes!$B$8:$AK$8,0)),"")</f>
        <v/>
      </c>
      <c r="E8" s="86" t="str">
        <f>IFERROR(INDEX(DB_Typologies!$D$4:$AP$1445,MATCH($A$3,DB_Typologies!$AQ$4:$AQ$1445,0)+$A8,MATCH(E$3,TQoL_Indexes!$B$8:$AK$8,0)),"")</f>
        <v/>
      </c>
      <c r="F8" s="86" t="str">
        <f>IFERROR(INDEX(DB_Typologies!$D$4:$AP$1445,MATCH($A$3,DB_Typologies!$AQ$4:$AQ$1445,0)+$A8,MATCH(F$3,TQoL_Indexes!$B$8:$AK$8,0)),"")</f>
        <v/>
      </c>
      <c r="G8" s="86" t="str">
        <f>IFERROR(INDEX(DB_Typologies!$D$4:$AP$1445,MATCH($A$3,DB_Typologies!$AQ$4:$AQ$1445,0)+$A8,MATCH(G$3,TQoL_Indexes!$B$8:$AK$8,0)),"")</f>
        <v/>
      </c>
      <c r="H8" s="86" t="str">
        <f>IFERROR(INDEX(DB_Typologies!$D$4:$AP$1445,MATCH($A$3,DB_Typologies!$AQ$4:$AQ$1445,0)+$A8,MATCH(H$3,TQoL_Indexes!$B$8:$AK$8,0)),"")</f>
        <v/>
      </c>
      <c r="I8" s="86" t="str">
        <f>IFERROR(INDEX(DB_Typologies!$D$4:$AP$1445,MATCH($A$3,DB_Typologies!$AQ$4:$AQ$1445,0)+$A8,MATCH(I$3,TQoL_Indexes!$B$8:$AK$8,0)),"")</f>
        <v/>
      </c>
      <c r="J8" s="86" t="str">
        <f>IFERROR(INDEX(DB_Typologies!$D$4:$AP$1445,MATCH($A$3,DB_Typologies!$AQ$4:$AQ$1445,0)+$A8,MATCH(J$3,TQoL_Indexes!$B$8:$AK$8,0)),"")</f>
        <v/>
      </c>
      <c r="K8" s="86" t="str">
        <f>IFERROR(INDEX(DB_Typologies!$D$4:$AP$1445,MATCH($A$3,DB_Typologies!$AQ$4:$AQ$1445,0)+$A8,MATCH(K$3,TQoL_Indexes!$B$8:$AK$8,0)),"")</f>
        <v/>
      </c>
      <c r="L8" s="86" t="str">
        <f>IFERROR(INDEX(DB_Typologies!$D$4:$AP$1445,MATCH($A$3,DB_Typologies!$AQ$4:$AQ$1445,0)+$A8,MATCH(L$3,TQoL_Indexes!$B$8:$AK$8,0)),"")</f>
        <v/>
      </c>
      <c r="M8" s="86" t="str">
        <f>IFERROR(INDEX(DB_Typologies!$D$4:$AP$1445,MATCH($A$3,DB_Typologies!$AQ$4:$AQ$1445,0)+$A8,MATCH(M$3,TQoL_Indexes!$B$8:$AK$8,0)),"")</f>
        <v/>
      </c>
      <c r="N8" s="86" t="str">
        <f>IFERROR(INDEX(DB_Typologies!$D$4:$AP$1445,MATCH($A$3,DB_Typologies!$AQ$4:$AQ$1445,0)+$A8,MATCH(N$3,TQoL_Indexes!$B$8:$AK$8,0)),"")</f>
        <v/>
      </c>
      <c r="O8" s="86" t="str">
        <f>IFERROR(INDEX(DB_Typologies!$D$4:$AP$1445,MATCH($A$3,DB_Typologies!$AQ$4:$AQ$1445,0)+$A8,MATCH(O$3,TQoL_Indexes!$B$8:$AK$8,0)),"")</f>
        <v/>
      </c>
      <c r="P8" s="86" t="str">
        <f>IFERROR(INDEX(DB_Typologies!$D$4:$AP$1445,MATCH($A$3,DB_Typologies!$AQ$4:$AQ$1445,0)+$A8,MATCH(P$3,TQoL_Indexes!$B$8:$AK$8,0)),"")</f>
        <v/>
      </c>
      <c r="Q8" s="86" t="str">
        <f>IFERROR(INDEX(DB_Typologies!$D$4:$AP$1445,MATCH($A$3,DB_Typologies!$AQ$4:$AQ$1445,0)+$A8,MATCH(Q$3,TQoL_Indexes!$B$8:$AK$8,0)),"")</f>
        <v/>
      </c>
      <c r="R8" s="86" t="str">
        <f>IFERROR(INDEX(DB_Typologies!$D$4:$AP$1445,MATCH($A$3,DB_Typologies!$AQ$4:$AQ$1445,0)+$A8,MATCH(R$3,TQoL_Indexes!$B$8:$AK$8,0)),"")</f>
        <v/>
      </c>
      <c r="S8" s="86" t="str">
        <f>IFERROR(INDEX(DB_Typologies!$D$4:$AP$1445,MATCH($A$3,DB_Typologies!$AQ$4:$AQ$1445,0)+$A8,MATCH(S$3,TQoL_Indexes!$B$8:$AK$8,0)),"")</f>
        <v/>
      </c>
      <c r="T8" s="86" t="str">
        <f>IFERROR(INDEX(DB_Typologies!$D$4:$AP$1445,MATCH($A$3,DB_Typologies!$AQ$4:$AQ$1445,0)+$A8,MATCH(T$3,TQoL_Indexes!$B$8:$AK$8,0)),"")</f>
        <v/>
      </c>
      <c r="U8" s="86" t="str">
        <f>IFERROR(INDEX(DB_Typologies!$D$4:$AP$1445,MATCH($A$3,DB_Typologies!$AQ$4:$AQ$1445,0)+$A8,MATCH(U$3,TQoL_Indexes!$B$8:$AK$8,0)),"")</f>
        <v/>
      </c>
      <c r="V8" s="86" t="str">
        <f>IFERROR(INDEX(DB_Typologies!$D$4:$AP$1445,MATCH($A$3,DB_Typologies!$AQ$4:$AQ$1445,0)+$A8,MATCH(V$3,TQoL_Indexes!$B$8:$AK$8,0)),"")</f>
        <v/>
      </c>
      <c r="W8" s="86" t="str">
        <f>IFERROR(INDEX(DB_Typologies!$D$4:$AP$1445,MATCH($A$3,DB_Typologies!$AQ$4:$AQ$1445,0)+$A8,MATCH(W$3,TQoL_Indexes!$B$8:$AK$8,0)),"")</f>
        <v/>
      </c>
      <c r="X8" s="86" t="str">
        <f>IFERROR(INDEX(DB_Typologies!$D$4:$AP$1445,MATCH($A$3,DB_Typologies!$AQ$4:$AQ$1445,0)+$A8,MATCH(X$3,TQoL_Indexes!$B$8:$AK$8,0)),"")</f>
        <v/>
      </c>
      <c r="Y8" s="86" t="str">
        <f>IFERROR(INDEX(DB_Typologies!$D$4:$AP$1445,MATCH($A$3,DB_Typologies!$AQ$4:$AQ$1445,0)+$A8,MATCH(Y$3,TQoL_Indexes!$B$8:$AK$8,0)),"")</f>
        <v/>
      </c>
      <c r="Z8" s="86" t="str">
        <f>IFERROR(INDEX(DB_Typologies!$D$4:$AP$1445,MATCH($A$3,DB_Typologies!$AQ$4:$AQ$1445,0)+$A8,MATCH(Z$3,TQoL_Indexes!$B$8:$AK$8,0)),"")</f>
        <v/>
      </c>
      <c r="AA8" s="86" t="str">
        <f>IFERROR(INDEX(DB_Typologies!$D$4:$AP$1445,MATCH($A$3,DB_Typologies!$AQ$4:$AQ$1445,0)+$A8,MATCH(AA$3,TQoL_Indexes!$B$8:$AK$8,0)),"")</f>
        <v/>
      </c>
      <c r="AB8" s="86" t="str">
        <f>IFERROR(INDEX(DB_Typologies!$D$4:$AP$1445,MATCH($A$3,DB_Typologies!$AQ$4:$AQ$1445,0)+$A8,MATCH(AB$3,TQoL_Indexes!$B$8:$AK$8,0)),"")</f>
        <v/>
      </c>
      <c r="AC8" s="86" t="str">
        <f>IFERROR(INDEX(DB_Typologies!$D$4:$AP$1445,MATCH($A$3,DB_Typologies!$AQ$4:$AQ$1445,0)+$A8,MATCH(AC$3,TQoL_Indexes!$B$8:$AK$8,0)),"")</f>
        <v/>
      </c>
      <c r="AD8" s="86" t="str">
        <f>IFERROR(INDEX(DB_Typologies!$D$4:$AP$1445,MATCH($A$3,DB_Typologies!$AQ$4:$AQ$1445,0)+$A8,MATCH(AD$3,TQoL_Indexes!$B$8:$AK$8,0)),"")</f>
        <v/>
      </c>
      <c r="AE8" s="86" t="str">
        <f>IFERROR(INDEX(DB_Typologies!$D$4:$AP$1445,MATCH($A$3,DB_Typologies!$AQ$4:$AQ$1445,0)+$A8,MATCH(AE$3,TQoL_Indexes!$B$8:$AK$8,0)),"")</f>
        <v/>
      </c>
      <c r="AF8" s="86" t="str">
        <f>IFERROR(INDEX(DB_Typologies!$D$4:$AP$1445,MATCH($A$3,DB_Typologies!$AQ$4:$AQ$1445,0)+$A8,MATCH(AF$3,TQoL_Indexes!$B$8:$AK$8,0)),"")</f>
        <v/>
      </c>
      <c r="AG8" s="86" t="str">
        <f>IFERROR(INDEX(DB_Typologies!$D$4:$AP$1445,MATCH($A$3,DB_Typologies!$AQ$4:$AQ$1445,0)+$A8,MATCH(AG$3,TQoL_Indexes!$B$8:$AK$8,0)),"")</f>
        <v/>
      </c>
      <c r="AH8" s="86" t="str">
        <f>IFERROR(INDEX(DB_Typologies!$D$4:$AP$1445,MATCH($A$3,DB_Typologies!$AQ$4:$AQ$1445,0)+$A8,MATCH(AH$3,TQoL_Indexes!$B$8:$AK$8,0)),"")</f>
        <v/>
      </c>
      <c r="AI8" s="86" t="str">
        <f>IFERROR(INDEX(DB_Typologies!$D$4:$AP$1445,MATCH($A$3,DB_Typologies!$AQ$4:$AQ$1445,0)+$A8,MATCH(AI$3,TQoL_Indexes!$B$8:$AK$8,0)),"")</f>
        <v/>
      </c>
      <c r="AJ8" s="86" t="str">
        <f>IFERROR(INDEX(DB_Typologies!$D$4:$AP$1445,MATCH($A$3,DB_Typologies!$AQ$4:$AQ$1445,0)+$A8,MATCH(AJ$3,TQoL_Indexes!$B$8:$AK$8,0)),"")</f>
        <v/>
      </c>
      <c r="AK8" s="86" t="str">
        <f>IFERROR(INDEX(DB_Typologies!$D$4:$AP$1445,MATCH($A$3,DB_Typologies!$AQ$4:$AQ$1445,0)+$A8,MATCH(AK$3,TQoL_Indexes!$B$8:$AK$8,0)),"")</f>
        <v/>
      </c>
      <c r="AL8" s="86" t="str">
        <f>IFERROR(INDEX(DB_Typologies!$D$4:$AP$1445,MATCH($A$3,DB_Typologies!$AQ$4:$AQ$1445,0)+$A8,MATCH(AL$3,TQoL_Indexes!$B$8:$AK$8,0)),"")</f>
        <v/>
      </c>
      <c r="AM8" s="87" t="str">
        <f>IFERROR(INDEX(DB_Typologies!$D$4:$AP$1445,MATCH($A$3,DB_Typologies!$AQ$4:$AQ$1445,0)+$A8,MATCH(AM$3,TQoL_Indexes!$B$8:$AK$8,0)),"")</f>
        <v/>
      </c>
    </row>
    <row r="9" spans="1:39">
      <c r="A9" s="58" t="str">
        <f>IFERROR(IF(A8+1&lt;COUNTIF(DB_Typologies!$AQ$4:$AQ$1445,$A$3),A8+1,""),"")</f>
        <v/>
      </c>
      <c r="B9" s="120" t="str">
        <f>IFERROR(INDEX(DB_Typologies!$D$4:$AP$1445,MATCH($A$3,DB_Typologies!$AQ$4:$AQ$1445,0)+$A9,MATCH(B$3,TQoL_Indexes!$B$8:$AK$8,0)),"")</f>
        <v/>
      </c>
      <c r="C9" s="86" t="str">
        <f>IFERROR(INDEX(DB_Typologies!$D$4:$AP$1445,MATCH($A$3,DB_Typologies!$AQ$4:$AQ$1445,0)+$A9,MATCH(C$3,TQoL_Indexes!$B$8:$AK$8,0)),"")</f>
        <v/>
      </c>
      <c r="D9" s="87" t="str">
        <f>IFERROR(INDEX(DB_Typologies!$D$4:$AP$1445,MATCH($A$3,DB_Typologies!$AQ$4:$AQ$1445,0)+$A9,MATCH(D$3,TQoL_Indexes!$B$8:$AK$8,0)),"")</f>
        <v/>
      </c>
      <c r="E9" s="86" t="str">
        <f>IFERROR(INDEX(DB_Typologies!$D$4:$AP$1445,MATCH($A$3,DB_Typologies!$AQ$4:$AQ$1445,0)+$A9,MATCH(E$3,TQoL_Indexes!$B$8:$AK$8,0)),"")</f>
        <v/>
      </c>
      <c r="F9" s="86" t="str">
        <f>IFERROR(INDEX(DB_Typologies!$D$4:$AP$1445,MATCH($A$3,DB_Typologies!$AQ$4:$AQ$1445,0)+$A9,MATCH(F$3,TQoL_Indexes!$B$8:$AK$8,0)),"")</f>
        <v/>
      </c>
      <c r="G9" s="86" t="str">
        <f>IFERROR(INDEX(DB_Typologies!$D$4:$AP$1445,MATCH($A$3,DB_Typologies!$AQ$4:$AQ$1445,0)+$A9,MATCH(G$3,TQoL_Indexes!$B$8:$AK$8,0)),"")</f>
        <v/>
      </c>
      <c r="H9" s="86" t="str">
        <f>IFERROR(INDEX(DB_Typologies!$D$4:$AP$1445,MATCH($A$3,DB_Typologies!$AQ$4:$AQ$1445,0)+$A9,MATCH(H$3,TQoL_Indexes!$B$8:$AK$8,0)),"")</f>
        <v/>
      </c>
      <c r="I9" s="86" t="str">
        <f>IFERROR(INDEX(DB_Typologies!$D$4:$AP$1445,MATCH($A$3,DB_Typologies!$AQ$4:$AQ$1445,0)+$A9,MATCH(I$3,TQoL_Indexes!$B$8:$AK$8,0)),"")</f>
        <v/>
      </c>
      <c r="J9" s="86" t="str">
        <f>IFERROR(INDEX(DB_Typologies!$D$4:$AP$1445,MATCH($A$3,DB_Typologies!$AQ$4:$AQ$1445,0)+$A9,MATCH(J$3,TQoL_Indexes!$B$8:$AK$8,0)),"")</f>
        <v/>
      </c>
      <c r="K9" s="86" t="str">
        <f>IFERROR(INDEX(DB_Typologies!$D$4:$AP$1445,MATCH($A$3,DB_Typologies!$AQ$4:$AQ$1445,0)+$A9,MATCH(K$3,TQoL_Indexes!$B$8:$AK$8,0)),"")</f>
        <v/>
      </c>
      <c r="L9" s="86" t="str">
        <f>IFERROR(INDEX(DB_Typologies!$D$4:$AP$1445,MATCH($A$3,DB_Typologies!$AQ$4:$AQ$1445,0)+$A9,MATCH(L$3,TQoL_Indexes!$B$8:$AK$8,0)),"")</f>
        <v/>
      </c>
      <c r="M9" s="86" t="str">
        <f>IFERROR(INDEX(DB_Typologies!$D$4:$AP$1445,MATCH($A$3,DB_Typologies!$AQ$4:$AQ$1445,0)+$A9,MATCH(M$3,TQoL_Indexes!$B$8:$AK$8,0)),"")</f>
        <v/>
      </c>
      <c r="N9" s="86" t="str">
        <f>IFERROR(INDEX(DB_Typologies!$D$4:$AP$1445,MATCH($A$3,DB_Typologies!$AQ$4:$AQ$1445,0)+$A9,MATCH(N$3,TQoL_Indexes!$B$8:$AK$8,0)),"")</f>
        <v/>
      </c>
      <c r="O9" s="86" t="str">
        <f>IFERROR(INDEX(DB_Typologies!$D$4:$AP$1445,MATCH($A$3,DB_Typologies!$AQ$4:$AQ$1445,0)+$A9,MATCH(O$3,TQoL_Indexes!$B$8:$AK$8,0)),"")</f>
        <v/>
      </c>
      <c r="P9" s="86" t="str">
        <f>IFERROR(INDEX(DB_Typologies!$D$4:$AP$1445,MATCH($A$3,DB_Typologies!$AQ$4:$AQ$1445,0)+$A9,MATCH(P$3,TQoL_Indexes!$B$8:$AK$8,0)),"")</f>
        <v/>
      </c>
      <c r="Q9" s="86" t="str">
        <f>IFERROR(INDEX(DB_Typologies!$D$4:$AP$1445,MATCH($A$3,DB_Typologies!$AQ$4:$AQ$1445,0)+$A9,MATCH(Q$3,TQoL_Indexes!$B$8:$AK$8,0)),"")</f>
        <v/>
      </c>
      <c r="R9" s="86" t="str">
        <f>IFERROR(INDEX(DB_Typologies!$D$4:$AP$1445,MATCH($A$3,DB_Typologies!$AQ$4:$AQ$1445,0)+$A9,MATCH(R$3,TQoL_Indexes!$B$8:$AK$8,0)),"")</f>
        <v/>
      </c>
      <c r="S9" s="86" t="str">
        <f>IFERROR(INDEX(DB_Typologies!$D$4:$AP$1445,MATCH($A$3,DB_Typologies!$AQ$4:$AQ$1445,0)+$A9,MATCH(S$3,TQoL_Indexes!$B$8:$AK$8,0)),"")</f>
        <v/>
      </c>
      <c r="T9" s="86" t="str">
        <f>IFERROR(INDEX(DB_Typologies!$D$4:$AP$1445,MATCH($A$3,DB_Typologies!$AQ$4:$AQ$1445,0)+$A9,MATCH(T$3,TQoL_Indexes!$B$8:$AK$8,0)),"")</f>
        <v/>
      </c>
      <c r="U9" s="86" t="str">
        <f>IFERROR(INDEX(DB_Typologies!$D$4:$AP$1445,MATCH($A$3,DB_Typologies!$AQ$4:$AQ$1445,0)+$A9,MATCH(U$3,TQoL_Indexes!$B$8:$AK$8,0)),"")</f>
        <v/>
      </c>
      <c r="V9" s="86" t="str">
        <f>IFERROR(INDEX(DB_Typologies!$D$4:$AP$1445,MATCH($A$3,DB_Typologies!$AQ$4:$AQ$1445,0)+$A9,MATCH(V$3,TQoL_Indexes!$B$8:$AK$8,0)),"")</f>
        <v/>
      </c>
      <c r="W9" s="86" t="str">
        <f>IFERROR(INDEX(DB_Typologies!$D$4:$AP$1445,MATCH($A$3,DB_Typologies!$AQ$4:$AQ$1445,0)+$A9,MATCH(W$3,TQoL_Indexes!$B$8:$AK$8,0)),"")</f>
        <v/>
      </c>
      <c r="X9" s="86" t="str">
        <f>IFERROR(INDEX(DB_Typologies!$D$4:$AP$1445,MATCH($A$3,DB_Typologies!$AQ$4:$AQ$1445,0)+$A9,MATCH(X$3,TQoL_Indexes!$B$8:$AK$8,0)),"")</f>
        <v/>
      </c>
      <c r="Y9" s="86" t="str">
        <f>IFERROR(INDEX(DB_Typologies!$D$4:$AP$1445,MATCH($A$3,DB_Typologies!$AQ$4:$AQ$1445,0)+$A9,MATCH(Y$3,TQoL_Indexes!$B$8:$AK$8,0)),"")</f>
        <v/>
      </c>
      <c r="Z9" s="86" t="str">
        <f>IFERROR(INDEX(DB_Typologies!$D$4:$AP$1445,MATCH($A$3,DB_Typologies!$AQ$4:$AQ$1445,0)+$A9,MATCH(Z$3,TQoL_Indexes!$B$8:$AK$8,0)),"")</f>
        <v/>
      </c>
      <c r="AA9" s="86" t="str">
        <f>IFERROR(INDEX(DB_Typologies!$D$4:$AP$1445,MATCH($A$3,DB_Typologies!$AQ$4:$AQ$1445,0)+$A9,MATCH(AA$3,TQoL_Indexes!$B$8:$AK$8,0)),"")</f>
        <v/>
      </c>
      <c r="AB9" s="86" t="str">
        <f>IFERROR(INDEX(DB_Typologies!$D$4:$AP$1445,MATCH($A$3,DB_Typologies!$AQ$4:$AQ$1445,0)+$A9,MATCH(AB$3,TQoL_Indexes!$B$8:$AK$8,0)),"")</f>
        <v/>
      </c>
      <c r="AC9" s="86" t="str">
        <f>IFERROR(INDEX(DB_Typologies!$D$4:$AP$1445,MATCH($A$3,DB_Typologies!$AQ$4:$AQ$1445,0)+$A9,MATCH(AC$3,TQoL_Indexes!$B$8:$AK$8,0)),"")</f>
        <v/>
      </c>
      <c r="AD9" s="86" t="str">
        <f>IFERROR(INDEX(DB_Typologies!$D$4:$AP$1445,MATCH($A$3,DB_Typologies!$AQ$4:$AQ$1445,0)+$A9,MATCH(AD$3,TQoL_Indexes!$B$8:$AK$8,0)),"")</f>
        <v/>
      </c>
      <c r="AE9" s="86" t="str">
        <f>IFERROR(INDEX(DB_Typologies!$D$4:$AP$1445,MATCH($A$3,DB_Typologies!$AQ$4:$AQ$1445,0)+$A9,MATCH(AE$3,TQoL_Indexes!$B$8:$AK$8,0)),"")</f>
        <v/>
      </c>
      <c r="AF9" s="86" t="str">
        <f>IFERROR(INDEX(DB_Typologies!$D$4:$AP$1445,MATCH($A$3,DB_Typologies!$AQ$4:$AQ$1445,0)+$A9,MATCH(AF$3,TQoL_Indexes!$B$8:$AK$8,0)),"")</f>
        <v/>
      </c>
      <c r="AG9" s="86" t="str">
        <f>IFERROR(INDEX(DB_Typologies!$D$4:$AP$1445,MATCH($A$3,DB_Typologies!$AQ$4:$AQ$1445,0)+$A9,MATCH(AG$3,TQoL_Indexes!$B$8:$AK$8,0)),"")</f>
        <v/>
      </c>
      <c r="AH9" s="86" t="str">
        <f>IFERROR(INDEX(DB_Typologies!$D$4:$AP$1445,MATCH($A$3,DB_Typologies!$AQ$4:$AQ$1445,0)+$A9,MATCH(AH$3,TQoL_Indexes!$B$8:$AK$8,0)),"")</f>
        <v/>
      </c>
      <c r="AI9" s="86" t="str">
        <f>IFERROR(INDEX(DB_Typologies!$D$4:$AP$1445,MATCH($A$3,DB_Typologies!$AQ$4:$AQ$1445,0)+$A9,MATCH(AI$3,TQoL_Indexes!$B$8:$AK$8,0)),"")</f>
        <v/>
      </c>
      <c r="AJ9" s="86" t="str">
        <f>IFERROR(INDEX(DB_Typologies!$D$4:$AP$1445,MATCH($A$3,DB_Typologies!$AQ$4:$AQ$1445,0)+$A9,MATCH(AJ$3,TQoL_Indexes!$B$8:$AK$8,0)),"")</f>
        <v/>
      </c>
      <c r="AK9" s="86" t="str">
        <f>IFERROR(INDEX(DB_Typologies!$D$4:$AP$1445,MATCH($A$3,DB_Typologies!$AQ$4:$AQ$1445,0)+$A9,MATCH(AK$3,TQoL_Indexes!$B$8:$AK$8,0)),"")</f>
        <v/>
      </c>
      <c r="AL9" s="86" t="str">
        <f>IFERROR(INDEX(DB_Typologies!$D$4:$AP$1445,MATCH($A$3,DB_Typologies!$AQ$4:$AQ$1445,0)+$A9,MATCH(AL$3,TQoL_Indexes!$B$8:$AK$8,0)),"")</f>
        <v/>
      </c>
      <c r="AM9" s="87" t="str">
        <f>IFERROR(INDEX(DB_Typologies!$D$4:$AP$1445,MATCH($A$3,DB_Typologies!$AQ$4:$AQ$1445,0)+$A9,MATCH(AM$3,TQoL_Indexes!$B$8:$AK$8,0)),"")</f>
        <v/>
      </c>
    </row>
    <row r="10" spans="1:39">
      <c r="A10" s="58" t="str">
        <f>IFERROR(IF(A9+1&lt;COUNTIF(DB_Typologies!$AQ$4:$AQ$1445,$A$3),A9+1,""),"")</f>
        <v/>
      </c>
      <c r="B10" s="120" t="str">
        <f>IFERROR(INDEX(DB_Typologies!$D$4:$AP$1445,MATCH($A$3,DB_Typologies!$AQ$4:$AQ$1445,0)+$A10,MATCH(B$3,TQoL_Indexes!$B$8:$AK$8,0)),"")</f>
        <v/>
      </c>
      <c r="C10" s="86" t="str">
        <f>IFERROR(INDEX(DB_Typologies!$D$4:$AP$1445,MATCH($A$3,DB_Typologies!$AQ$4:$AQ$1445,0)+$A10,MATCH(C$3,TQoL_Indexes!$B$8:$AK$8,0)),"")</f>
        <v/>
      </c>
      <c r="D10" s="87" t="str">
        <f>IFERROR(INDEX(DB_Typologies!$D$4:$AP$1445,MATCH($A$3,DB_Typologies!$AQ$4:$AQ$1445,0)+$A10,MATCH(D$3,TQoL_Indexes!$B$8:$AK$8,0)),"")</f>
        <v/>
      </c>
      <c r="E10" s="86" t="str">
        <f>IFERROR(INDEX(DB_Typologies!$D$4:$AP$1445,MATCH($A$3,DB_Typologies!$AQ$4:$AQ$1445,0)+$A10,MATCH(E$3,TQoL_Indexes!$B$8:$AK$8,0)),"")</f>
        <v/>
      </c>
      <c r="F10" s="86" t="str">
        <f>IFERROR(INDEX(DB_Typologies!$D$4:$AP$1445,MATCH($A$3,DB_Typologies!$AQ$4:$AQ$1445,0)+$A10,MATCH(F$3,TQoL_Indexes!$B$8:$AK$8,0)),"")</f>
        <v/>
      </c>
      <c r="G10" s="86" t="str">
        <f>IFERROR(INDEX(DB_Typologies!$D$4:$AP$1445,MATCH($A$3,DB_Typologies!$AQ$4:$AQ$1445,0)+$A10,MATCH(G$3,TQoL_Indexes!$B$8:$AK$8,0)),"")</f>
        <v/>
      </c>
      <c r="H10" s="86" t="str">
        <f>IFERROR(INDEX(DB_Typologies!$D$4:$AP$1445,MATCH($A$3,DB_Typologies!$AQ$4:$AQ$1445,0)+$A10,MATCH(H$3,TQoL_Indexes!$B$8:$AK$8,0)),"")</f>
        <v/>
      </c>
      <c r="I10" s="86" t="str">
        <f>IFERROR(INDEX(DB_Typologies!$D$4:$AP$1445,MATCH($A$3,DB_Typologies!$AQ$4:$AQ$1445,0)+$A10,MATCH(I$3,TQoL_Indexes!$B$8:$AK$8,0)),"")</f>
        <v/>
      </c>
      <c r="J10" s="86" t="str">
        <f>IFERROR(INDEX(DB_Typologies!$D$4:$AP$1445,MATCH($A$3,DB_Typologies!$AQ$4:$AQ$1445,0)+$A10,MATCH(J$3,TQoL_Indexes!$B$8:$AK$8,0)),"")</f>
        <v/>
      </c>
      <c r="K10" s="86" t="str">
        <f>IFERROR(INDEX(DB_Typologies!$D$4:$AP$1445,MATCH($A$3,DB_Typologies!$AQ$4:$AQ$1445,0)+$A10,MATCH(K$3,TQoL_Indexes!$B$8:$AK$8,0)),"")</f>
        <v/>
      </c>
      <c r="L10" s="86" t="str">
        <f>IFERROR(INDEX(DB_Typologies!$D$4:$AP$1445,MATCH($A$3,DB_Typologies!$AQ$4:$AQ$1445,0)+$A10,MATCH(L$3,TQoL_Indexes!$B$8:$AK$8,0)),"")</f>
        <v/>
      </c>
      <c r="M10" s="86" t="str">
        <f>IFERROR(INDEX(DB_Typologies!$D$4:$AP$1445,MATCH($A$3,DB_Typologies!$AQ$4:$AQ$1445,0)+$A10,MATCH(M$3,TQoL_Indexes!$B$8:$AK$8,0)),"")</f>
        <v/>
      </c>
      <c r="N10" s="86" t="str">
        <f>IFERROR(INDEX(DB_Typologies!$D$4:$AP$1445,MATCH($A$3,DB_Typologies!$AQ$4:$AQ$1445,0)+$A10,MATCH(N$3,TQoL_Indexes!$B$8:$AK$8,0)),"")</f>
        <v/>
      </c>
      <c r="O10" s="86" t="str">
        <f>IFERROR(INDEX(DB_Typologies!$D$4:$AP$1445,MATCH($A$3,DB_Typologies!$AQ$4:$AQ$1445,0)+$A10,MATCH(O$3,TQoL_Indexes!$B$8:$AK$8,0)),"")</f>
        <v/>
      </c>
      <c r="P10" s="86" t="str">
        <f>IFERROR(INDEX(DB_Typologies!$D$4:$AP$1445,MATCH($A$3,DB_Typologies!$AQ$4:$AQ$1445,0)+$A10,MATCH(P$3,TQoL_Indexes!$B$8:$AK$8,0)),"")</f>
        <v/>
      </c>
      <c r="Q10" s="86" t="str">
        <f>IFERROR(INDEX(DB_Typologies!$D$4:$AP$1445,MATCH($A$3,DB_Typologies!$AQ$4:$AQ$1445,0)+$A10,MATCH(Q$3,TQoL_Indexes!$B$8:$AK$8,0)),"")</f>
        <v/>
      </c>
      <c r="R10" s="86" t="str">
        <f>IFERROR(INDEX(DB_Typologies!$D$4:$AP$1445,MATCH($A$3,DB_Typologies!$AQ$4:$AQ$1445,0)+$A10,MATCH(R$3,TQoL_Indexes!$B$8:$AK$8,0)),"")</f>
        <v/>
      </c>
      <c r="S10" s="86" t="str">
        <f>IFERROR(INDEX(DB_Typologies!$D$4:$AP$1445,MATCH($A$3,DB_Typologies!$AQ$4:$AQ$1445,0)+$A10,MATCH(S$3,TQoL_Indexes!$B$8:$AK$8,0)),"")</f>
        <v/>
      </c>
      <c r="T10" s="86" t="str">
        <f>IFERROR(INDEX(DB_Typologies!$D$4:$AP$1445,MATCH($A$3,DB_Typologies!$AQ$4:$AQ$1445,0)+$A10,MATCH(T$3,TQoL_Indexes!$B$8:$AK$8,0)),"")</f>
        <v/>
      </c>
      <c r="U10" s="86" t="str">
        <f>IFERROR(INDEX(DB_Typologies!$D$4:$AP$1445,MATCH($A$3,DB_Typologies!$AQ$4:$AQ$1445,0)+$A10,MATCH(U$3,TQoL_Indexes!$B$8:$AK$8,0)),"")</f>
        <v/>
      </c>
      <c r="V10" s="86" t="str">
        <f>IFERROR(INDEX(DB_Typologies!$D$4:$AP$1445,MATCH($A$3,DB_Typologies!$AQ$4:$AQ$1445,0)+$A10,MATCH(V$3,TQoL_Indexes!$B$8:$AK$8,0)),"")</f>
        <v/>
      </c>
      <c r="W10" s="86" t="str">
        <f>IFERROR(INDEX(DB_Typologies!$D$4:$AP$1445,MATCH($A$3,DB_Typologies!$AQ$4:$AQ$1445,0)+$A10,MATCH(W$3,TQoL_Indexes!$B$8:$AK$8,0)),"")</f>
        <v/>
      </c>
      <c r="X10" s="86" t="str">
        <f>IFERROR(INDEX(DB_Typologies!$D$4:$AP$1445,MATCH($A$3,DB_Typologies!$AQ$4:$AQ$1445,0)+$A10,MATCH(X$3,TQoL_Indexes!$B$8:$AK$8,0)),"")</f>
        <v/>
      </c>
      <c r="Y10" s="86" t="str">
        <f>IFERROR(INDEX(DB_Typologies!$D$4:$AP$1445,MATCH($A$3,DB_Typologies!$AQ$4:$AQ$1445,0)+$A10,MATCH(Y$3,TQoL_Indexes!$B$8:$AK$8,0)),"")</f>
        <v/>
      </c>
      <c r="Z10" s="86" t="str">
        <f>IFERROR(INDEX(DB_Typologies!$D$4:$AP$1445,MATCH($A$3,DB_Typologies!$AQ$4:$AQ$1445,0)+$A10,MATCH(Z$3,TQoL_Indexes!$B$8:$AK$8,0)),"")</f>
        <v/>
      </c>
      <c r="AA10" s="86" t="str">
        <f>IFERROR(INDEX(DB_Typologies!$D$4:$AP$1445,MATCH($A$3,DB_Typologies!$AQ$4:$AQ$1445,0)+$A10,MATCH(AA$3,TQoL_Indexes!$B$8:$AK$8,0)),"")</f>
        <v/>
      </c>
      <c r="AB10" s="86" t="str">
        <f>IFERROR(INDEX(DB_Typologies!$D$4:$AP$1445,MATCH($A$3,DB_Typologies!$AQ$4:$AQ$1445,0)+$A10,MATCH(AB$3,TQoL_Indexes!$B$8:$AK$8,0)),"")</f>
        <v/>
      </c>
      <c r="AC10" s="86" t="str">
        <f>IFERROR(INDEX(DB_Typologies!$D$4:$AP$1445,MATCH($A$3,DB_Typologies!$AQ$4:$AQ$1445,0)+$A10,MATCH(AC$3,TQoL_Indexes!$B$8:$AK$8,0)),"")</f>
        <v/>
      </c>
      <c r="AD10" s="86" t="str">
        <f>IFERROR(INDEX(DB_Typologies!$D$4:$AP$1445,MATCH($A$3,DB_Typologies!$AQ$4:$AQ$1445,0)+$A10,MATCH(AD$3,TQoL_Indexes!$B$8:$AK$8,0)),"")</f>
        <v/>
      </c>
      <c r="AE10" s="86" t="str">
        <f>IFERROR(INDEX(DB_Typologies!$D$4:$AP$1445,MATCH($A$3,DB_Typologies!$AQ$4:$AQ$1445,0)+$A10,MATCH(AE$3,TQoL_Indexes!$B$8:$AK$8,0)),"")</f>
        <v/>
      </c>
      <c r="AF10" s="86" t="str">
        <f>IFERROR(INDEX(DB_Typologies!$D$4:$AP$1445,MATCH($A$3,DB_Typologies!$AQ$4:$AQ$1445,0)+$A10,MATCH(AF$3,TQoL_Indexes!$B$8:$AK$8,0)),"")</f>
        <v/>
      </c>
      <c r="AG10" s="86" t="str">
        <f>IFERROR(INDEX(DB_Typologies!$D$4:$AP$1445,MATCH($A$3,DB_Typologies!$AQ$4:$AQ$1445,0)+$A10,MATCH(AG$3,TQoL_Indexes!$B$8:$AK$8,0)),"")</f>
        <v/>
      </c>
      <c r="AH10" s="86" t="str">
        <f>IFERROR(INDEX(DB_Typologies!$D$4:$AP$1445,MATCH($A$3,DB_Typologies!$AQ$4:$AQ$1445,0)+$A10,MATCH(AH$3,TQoL_Indexes!$B$8:$AK$8,0)),"")</f>
        <v/>
      </c>
      <c r="AI10" s="86" t="str">
        <f>IFERROR(INDEX(DB_Typologies!$D$4:$AP$1445,MATCH($A$3,DB_Typologies!$AQ$4:$AQ$1445,0)+$A10,MATCH(AI$3,TQoL_Indexes!$B$8:$AK$8,0)),"")</f>
        <v/>
      </c>
      <c r="AJ10" s="86" t="str">
        <f>IFERROR(INDEX(DB_Typologies!$D$4:$AP$1445,MATCH($A$3,DB_Typologies!$AQ$4:$AQ$1445,0)+$A10,MATCH(AJ$3,TQoL_Indexes!$B$8:$AK$8,0)),"")</f>
        <v/>
      </c>
      <c r="AK10" s="86" t="str">
        <f>IFERROR(INDEX(DB_Typologies!$D$4:$AP$1445,MATCH($A$3,DB_Typologies!$AQ$4:$AQ$1445,0)+$A10,MATCH(AK$3,TQoL_Indexes!$B$8:$AK$8,0)),"")</f>
        <v/>
      </c>
      <c r="AL10" s="86" t="str">
        <f>IFERROR(INDEX(DB_Typologies!$D$4:$AP$1445,MATCH($A$3,DB_Typologies!$AQ$4:$AQ$1445,0)+$A10,MATCH(AL$3,TQoL_Indexes!$B$8:$AK$8,0)),"")</f>
        <v/>
      </c>
      <c r="AM10" s="87" t="str">
        <f>IFERROR(INDEX(DB_Typologies!$D$4:$AP$1445,MATCH($A$3,DB_Typologies!$AQ$4:$AQ$1445,0)+$A10,MATCH(AM$3,TQoL_Indexes!$B$8:$AK$8,0)),"")</f>
        <v/>
      </c>
    </row>
    <row r="11" spans="1:39">
      <c r="A11" s="58" t="str">
        <f>IFERROR(IF(A10+1&lt;COUNTIF(DB_Typologies!$AQ$4:$AQ$1445,$A$3),A10+1,""),"")</f>
        <v/>
      </c>
      <c r="B11" s="120" t="str">
        <f>IFERROR(INDEX(DB_Typologies!$D$4:$AP$1445,MATCH($A$3,DB_Typologies!$AQ$4:$AQ$1445,0)+$A11,MATCH(B$3,TQoL_Indexes!$B$8:$AK$8,0)),"")</f>
        <v/>
      </c>
      <c r="C11" s="86" t="str">
        <f>IFERROR(INDEX(DB_Typologies!$D$4:$AP$1445,MATCH($A$3,DB_Typologies!$AQ$4:$AQ$1445,0)+$A11,MATCH(C$3,TQoL_Indexes!$B$8:$AK$8,0)),"")</f>
        <v/>
      </c>
      <c r="D11" s="87" t="str">
        <f>IFERROR(INDEX(DB_Typologies!$D$4:$AP$1445,MATCH($A$3,DB_Typologies!$AQ$4:$AQ$1445,0)+$A11,MATCH(D$3,TQoL_Indexes!$B$8:$AK$8,0)),"")</f>
        <v/>
      </c>
      <c r="E11" s="86" t="str">
        <f>IFERROR(INDEX(DB_Typologies!$D$4:$AP$1445,MATCH($A$3,DB_Typologies!$AQ$4:$AQ$1445,0)+$A11,MATCH(E$3,TQoL_Indexes!$B$8:$AK$8,0)),"")</f>
        <v/>
      </c>
      <c r="F11" s="86" t="str">
        <f>IFERROR(INDEX(DB_Typologies!$D$4:$AP$1445,MATCH($A$3,DB_Typologies!$AQ$4:$AQ$1445,0)+$A11,MATCH(F$3,TQoL_Indexes!$B$8:$AK$8,0)),"")</f>
        <v/>
      </c>
      <c r="G11" s="86" t="str">
        <f>IFERROR(INDEX(DB_Typologies!$D$4:$AP$1445,MATCH($A$3,DB_Typologies!$AQ$4:$AQ$1445,0)+$A11,MATCH(G$3,TQoL_Indexes!$B$8:$AK$8,0)),"")</f>
        <v/>
      </c>
      <c r="H11" s="86" t="str">
        <f>IFERROR(INDEX(DB_Typologies!$D$4:$AP$1445,MATCH($A$3,DB_Typologies!$AQ$4:$AQ$1445,0)+$A11,MATCH(H$3,TQoL_Indexes!$B$8:$AK$8,0)),"")</f>
        <v/>
      </c>
      <c r="I11" s="86" t="str">
        <f>IFERROR(INDEX(DB_Typologies!$D$4:$AP$1445,MATCH($A$3,DB_Typologies!$AQ$4:$AQ$1445,0)+$A11,MATCH(I$3,TQoL_Indexes!$B$8:$AK$8,0)),"")</f>
        <v/>
      </c>
      <c r="J11" s="86" t="str">
        <f>IFERROR(INDEX(DB_Typologies!$D$4:$AP$1445,MATCH($A$3,DB_Typologies!$AQ$4:$AQ$1445,0)+$A11,MATCH(J$3,TQoL_Indexes!$B$8:$AK$8,0)),"")</f>
        <v/>
      </c>
      <c r="K11" s="86" t="str">
        <f>IFERROR(INDEX(DB_Typologies!$D$4:$AP$1445,MATCH($A$3,DB_Typologies!$AQ$4:$AQ$1445,0)+$A11,MATCH(K$3,TQoL_Indexes!$B$8:$AK$8,0)),"")</f>
        <v/>
      </c>
      <c r="L11" s="86" t="str">
        <f>IFERROR(INDEX(DB_Typologies!$D$4:$AP$1445,MATCH($A$3,DB_Typologies!$AQ$4:$AQ$1445,0)+$A11,MATCH(L$3,TQoL_Indexes!$B$8:$AK$8,0)),"")</f>
        <v/>
      </c>
      <c r="M11" s="86" t="str">
        <f>IFERROR(INDEX(DB_Typologies!$D$4:$AP$1445,MATCH($A$3,DB_Typologies!$AQ$4:$AQ$1445,0)+$A11,MATCH(M$3,TQoL_Indexes!$B$8:$AK$8,0)),"")</f>
        <v/>
      </c>
      <c r="N11" s="86" t="str">
        <f>IFERROR(INDEX(DB_Typologies!$D$4:$AP$1445,MATCH($A$3,DB_Typologies!$AQ$4:$AQ$1445,0)+$A11,MATCH(N$3,TQoL_Indexes!$B$8:$AK$8,0)),"")</f>
        <v/>
      </c>
      <c r="O11" s="86" t="str">
        <f>IFERROR(INDEX(DB_Typologies!$D$4:$AP$1445,MATCH($A$3,DB_Typologies!$AQ$4:$AQ$1445,0)+$A11,MATCH(O$3,TQoL_Indexes!$B$8:$AK$8,0)),"")</f>
        <v/>
      </c>
      <c r="P11" s="86" t="str">
        <f>IFERROR(INDEX(DB_Typologies!$D$4:$AP$1445,MATCH($A$3,DB_Typologies!$AQ$4:$AQ$1445,0)+$A11,MATCH(P$3,TQoL_Indexes!$B$8:$AK$8,0)),"")</f>
        <v/>
      </c>
      <c r="Q11" s="86" t="str">
        <f>IFERROR(INDEX(DB_Typologies!$D$4:$AP$1445,MATCH($A$3,DB_Typologies!$AQ$4:$AQ$1445,0)+$A11,MATCH(Q$3,TQoL_Indexes!$B$8:$AK$8,0)),"")</f>
        <v/>
      </c>
      <c r="R11" s="86" t="str">
        <f>IFERROR(INDEX(DB_Typologies!$D$4:$AP$1445,MATCH($A$3,DB_Typologies!$AQ$4:$AQ$1445,0)+$A11,MATCH(R$3,TQoL_Indexes!$B$8:$AK$8,0)),"")</f>
        <v/>
      </c>
      <c r="S11" s="86" t="str">
        <f>IFERROR(INDEX(DB_Typologies!$D$4:$AP$1445,MATCH($A$3,DB_Typologies!$AQ$4:$AQ$1445,0)+$A11,MATCH(S$3,TQoL_Indexes!$B$8:$AK$8,0)),"")</f>
        <v/>
      </c>
      <c r="T11" s="86" t="str">
        <f>IFERROR(INDEX(DB_Typologies!$D$4:$AP$1445,MATCH($A$3,DB_Typologies!$AQ$4:$AQ$1445,0)+$A11,MATCH(T$3,TQoL_Indexes!$B$8:$AK$8,0)),"")</f>
        <v/>
      </c>
      <c r="U11" s="86" t="str">
        <f>IFERROR(INDEX(DB_Typologies!$D$4:$AP$1445,MATCH($A$3,DB_Typologies!$AQ$4:$AQ$1445,0)+$A11,MATCH(U$3,TQoL_Indexes!$B$8:$AK$8,0)),"")</f>
        <v/>
      </c>
      <c r="V11" s="86" t="str">
        <f>IFERROR(INDEX(DB_Typologies!$D$4:$AP$1445,MATCH($A$3,DB_Typologies!$AQ$4:$AQ$1445,0)+$A11,MATCH(V$3,TQoL_Indexes!$B$8:$AK$8,0)),"")</f>
        <v/>
      </c>
      <c r="W11" s="86" t="str">
        <f>IFERROR(INDEX(DB_Typologies!$D$4:$AP$1445,MATCH($A$3,DB_Typologies!$AQ$4:$AQ$1445,0)+$A11,MATCH(W$3,TQoL_Indexes!$B$8:$AK$8,0)),"")</f>
        <v/>
      </c>
      <c r="X11" s="86" t="str">
        <f>IFERROR(INDEX(DB_Typologies!$D$4:$AP$1445,MATCH($A$3,DB_Typologies!$AQ$4:$AQ$1445,0)+$A11,MATCH(X$3,TQoL_Indexes!$B$8:$AK$8,0)),"")</f>
        <v/>
      </c>
      <c r="Y11" s="86" t="str">
        <f>IFERROR(INDEX(DB_Typologies!$D$4:$AP$1445,MATCH($A$3,DB_Typologies!$AQ$4:$AQ$1445,0)+$A11,MATCH(Y$3,TQoL_Indexes!$B$8:$AK$8,0)),"")</f>
        <v/>
      </c>
      <c r="Z11" s="86" t="str">
        <f>IFERROR(INDEX(DB_Typologies!$D$4:$AP$1445,MATCH($A$3,DB_Typologies!$AQ$4:$AQ$1445,0)+$A11,MATCH(Z$3,TQoL_Indexes!$B$8:$AK$8,0)),"")</f>
        <v/>
      </c>
      <c r="AA11" s="86" t="str">
        <f>IFERROR(INDEX(DB_Typologies!$D$4:$AP$1445,MATCH($A$3,DB_Typologies!$AQ$4:$AQ$1445,0)+$A11,MATCH(AA$3,TQoL_Indexes!$B$8:$AK$8,0)),"")</f>
        <v/>
      </c>
      <c r="AB11" s="86" t="str">
        <f>IFERROR(INDEX(DB_Typologies!$D$4:$AP$1445,MATCH($A$3,DB_Typologies!$AQ$4:$AQ$1445,0)+$A11,MATCH(AB$3,TQoL_Indexes!$B$8:$AK$8,0)),"")</f>
        <v/>
      </c>
      <c r="AC11" s="86" t="str">
        <f>IFERROR(INDEX(DB_Typologies!$D$4:$AP$1445,MATCH($A$3,DB_Typologies!$AQ$4:$AQ$1445,0)+$A11,MATCH(AC$3,TQoL_Indexes!$B$8:$AK$8,0)),"")</f>
        <v/>
      </c>
      <c r="AD11" s="86" t="str">
        <f>IFERROR(INDEX(DB_Typologies!$D$4:$AP$1445,MATCH($A$3,DB_Typologies!$AQ$4:$AQ$1445,0)+$A11,MATCH(AD$3,TQoL_Indexes!$B$8:$AK$8,0)),"")</f>
        <v/>
      </c>
      <c r="AE11" s="86" t="str">
        <f>IFERROR(INDEX(DB_Typologies!$D$4:$AP$1445,MATCH($A$3,DB_Typologies!$AQ$4:$AQ$1445,0)+$A11,MATCH(AE$3,TQoL_Indexes!$B$8:$AK$8,0)),"")</f>
        <v/>
      </c>
      <c r="AF11" s="86" t="str">
        <f>IFERROR(INDEX(DB_Typologies!$D$4:$AP$1445,MATCH($A$3,DB_Typologies!$AQ$4:$AQ$1445,0)+$A11,MATCH(AF$3,TQoL_Indexes!$B$8:$AK$8,0)),"")</f>
        <v/>
      </c>
      <c r="AG11" s="86" t="str">
        <f>IFERROR(INDEX(DB_Typologies!$D$4:$AP$1445,MATCH($A$3,DB_Typologies!$AQ$4:$AQ$1445,0)+$A11,MATCH(AG$3,TQoL_Indexes!$B$8:$AK$8,0)),"")</f>
        <v/>
      </c>
      <c r="AH11" s="86" t="str">
        <f>IFERROR(INDEX(DB_Typologies!$D$4:$AP$1445,MATCH($A$3,DB_Typologies!$AQ$4:$AQ$1445,0)+$A11,MATCH(AH$3,TQoL_Indexes!$B$8:$AK$8,0)),"")</f>
        <v/>
      </c>
      <c r="AI11" s="86" t="str">
        <f>IFERROR(INDEX(DB_Typologies!$D$4:$AP$1445,MATCH($A$3,DB_Typologies!$AQ$4:$AQ$1445,0)+$A11,MATCH(AI$3,TQoL_Indexes!$B$8:$AK$8,0)),"")</f>
        <v/>
      </c>
      <c r="AJ11" s="86" t="str">
        <f>IFERROR(INDEX(DB_Typologies!$D$4:$AP$1445,MATCH($A$3,DB_Typologies!$AQ$4:$AQ$1445,0)+$A11,MATCH(AJ$3,TQoL_Indexes!$B$8:$AK$8,0)),"")</f>
        <v/>
      </c>
      <c r="AK11" s="86" t="str">
        <f>IFERROR(INDEX(DB_Typologies!$D$4:$AP$1445,MATCH($A$3,DB_Typologies!$AQ$4:$AQ$1445,0)+$A11,MATCH(AK$3,TQoL_Indexes!$B$8:$AK$8,0)),"")</f>
        <v/>
      </c>
      <c r="AL11" s="86" t="str">
        <f>IFERROR(INDEX(DB_Typologies!$D$4:$AP$1445,MATCH($A$3,DB_Typologies!$AQ$4:$AQ$1445,0)+$A11,MATCH(AL$3,TQoL_Indexes!$B$8:$AK$8,0)),"")</f>
        <v/>
      </c>
      <c r="AM11" s="87" t="str">
        <f>IFERROR(INDEX(DB_Typologies!$D$4:$AP$1445,MATCH($A$3,DB_Typologies!$AQ$4:$AQ$1445,0)+$A11,MATCH(AM$3,TQoL_Indexes!$B$8:$AK$8,0)),"")</f>
        <v/>
      </c>
    </row>
    <row r="12" spans="1:39">
      <c r="A12" s="58" t="str">
        <f>IFERROR(IF(A11+1&lt;COUNTIF(DB_Typologies!$AQ$4:$AQ$1445,$A$3),A11+1,""),"")</f>
        <v/>
      </c>
      <c r="B12" s="120" t="str">
        <f>IFERROR(INDEX(DB_Typologies!$D$4:$AP$1445,MATCH($A$3,DB_Typologies!$AQ$4:$AQ$1445,0)+$A12,MATCH(B$3,TQoL_Indexes!$B$8:$AK$8,0)),"")</f>
        <v/>
      </c>
      <c r="C12" s="86" t="str">
        <f>IFERROR(INDEX(DB_Typologies!$D$4:$AP$1445,MATCH($A$3,DB_Typologies!$AQ$4:$AQ$1445,0)+$A12,MATCH(C$3,TQoL_Indexes!$B$8:$AK$8,0)),"")</f>
        <v/>
      </c>
      <c r="D12" s="87" t="str">
        <f>IFERROR(INDEX(DB_Typologies!$D$4:$AP$1445,MATCH($A$3,DB_Typologies!$AQ$4:$AQ$1445,0)+$A12,MATCH(D$3,TQoL_Indexes!$B$8:$AK$8,0)),"")</f>
        <v/>
      </c>
      <c r="E12" s="86" t="str">
        <f>IFERROR(INDEX(DB_Typologies!$D$4:$AP$1445,MATCH($A$3,DB_Typologies!$AQ$4:$AQ$1445,0)+$A12,MATCH(E$3,TQoL_Indexes!$B$8:$AK$8,0)),"")</f>
        <v/>
      </c>
      <c r="F12" s="86" t="str">
        <f>IFERROR(INDEX(DB_Typologies!$D$4:$AP$1445,MATCH($A$3,DB_Typologies!$AQ$4:$AQ$1445,0)+$A12,MATCH(F$3,TQoL_Indexes!$B$8:$AK$8,0)),"")</f>
        <v/>
      </c>
      <c r="G12" s="86" t="str">
        <f>IFERROR(INDEX(DB_Typologies!$D$4:$AP$1445,MATCH($A$3,DB_Typologies!$AQ$4:$AQ$1445,0)+$A12,MATCH(G$3,TQoL_Indexes!$B$8:$AK$8,0)),"")</f>
        <v/>
      </c>
      <c r="H12" s="86" t="str">
        <f>IFERROR(INDEX(DB_Typologies!$D$4:$AP$1445,MATCH($A$3,DB_Typologies!$AQ$4:$AQ$1445,0)+$A12,MATCH(H$3,TQoL_Indexes!$B$8:$AK$8,0)),"")</f>
        <v/>
      </c>
      <c r="I12" s="86" t="str">
        <f>IFERROR(INDEX(DB_Typologies!$D$4:$AP$1445,MATCH($A$3,DB_Typologies!$AQ$4:$AQ$1445,0)+$A12,MATCH(I$3,TQoL_Indexes!$B$8:$AK$8,0)),"")</f>
        <v/>
      </c>
      <c r="J12" s="86" t="str">
        <f>IFERROR(INDEX(DB_Typologies!$D$4:$AP$1445,MATCH($A$3,DB_Typologies!$AQ$4:$AQ$1445,0)+$A12,MATCH(J$3,TQoL_Indexes!$B$8:$AK$8,0)),"")</f>
        <v/>
      </c>
      <c r="K12" s="86" t="str">
        <f>IFERROR(INDEX(DB_Typologies!$D$4:$AP$1445,MATCH($A$3,DB_Typologies!$AQ$4:$AQ$1445,0)+$A12,MATCH(K$3,TQoL_Indexes!$B$8:$AK$8,0)),"")</f>
        <v/>
      </c>
      <c r="L12" s="86" t="str">
        <f>IFERROR(INDEX(DB_Typologies!$D$4:$AP$1445,MATCH($A$3,DB_Typologies!$AQ$4:$AQ$1445,0)+$A12,MATCH(L$3,TQoL_Indexes!$B$8:$AK$8,0)),"")</f>
        <v/>
      </c>
      <c r="M12" s="86" t="str">
        <f>IFERROR(INDEX(DB_Typologies!$D$4:$AP$1445,MATCH($A$3,DB_Typologies!$AQ$4:$AQ$1445,0)+$A12,MATCH(M$3,TQoL_Indexes!$B$8:$AK$8,0)),"")</f>
        <v/>
      </c>
      <c r="N12" s="86" t="str">
        <f>IFERROR(INDEX(DB_Typologies!$D$4:$AP$1445,MATCH($A$3,DB_Typologies!$AQ$4:$AQ$1445,0)+$A12,MATCH(N$3,TQoL_Indexes!$B$8:$AK$8,0)),"")</f>
        <v/>
      </c>
      <c r="O12" s="86" t="str">
        <f>IFERROR(INDEX(DB_Typologies!$D$4:$AP$1445,MATCH($A$3,DB_Typologies!$AQ$4:$AQ$1445,0)+$A12,MATCH(O$3,TQoL_Indexes!$B$8:$AK$8,0)),"")</f>
        <v/>
      </c>
      <c r="P12" s="86" t="str">
        <f>IFERROR(INDEX(DB_Typologies!$D$4:$AP$1445,MATCH($A$3,DB_Typologies!$AQ$4:$AQ$1445,0)+$A12,MATCH(P$3,TQoL_Indexes!$B$8:$AK$8,0)),"")</f>
        <v/>
      </c>
      <c r="Q12" s="86" t="str">
        <f>IFERROR(INDEX(DB_Typologies!$D$4:$AP$1445,MATCH($A$3,DB_Typologies!$AQ$4:$AQ$1445,0)+$A12,MATCH(Q$3,TQoL_Indexes!$B$8:$AK$8,0)),"")</f>
        <v/>
      </c>
      <c r="R12" s="86" t="str">
        <f>IFERROR(INDEX(DB_Typologies!$D$4:$AP$1445,MATCH($A$3,DB_Typologies!$AQ$4:$AQ$1445,0)+$A12,MATCH(R$3,TQoL_Indexes!$B$8:$AK$8,0)),"")</f>
        <v/>
      </c>
      <c r="S12" s="86" t="str">
        <f>IFERROR(INDEX(DB_Typologies!$D$4:$AP$1445,MATCH($A$3,DB_Typologies!$AQ$4:$AQ$1445,0)+$A12,MATCH(S$3,TQoL_Indexes!$B$8:$AK$8,0)),"")</f>
        <v/>
      </c>
      <c r="T12" s="86" t="str">
        <f>IFERROR(INDEX(DB_Typologies!$D$4:$AP$1445,MATCH($A$3,DB_Typologies!$AQ$4:$AQ$1445,0)+$A12,MATCH(T$3,TQoL_Indexes!$B$8:$AK$8,0)),"")</f>
        <v/>
      </c>
      <c r="U12" s="86" t="str">
        <f>IFERROR(INDEX(DB_Typologies!$D$4:$AP$1445,MATCH($A$3,DB_Typologies!$AQ$4:$AQ$1445,0)+$A12,MATCH(U$3,TQoL_Indexes!$B$8:$AK$8,0)),"")</f>
        <v/>
      </c>
      <c r="V12" s="86" t="str">
        <f>IFERROR(INDEX(DB_Typologies!$D$4:$AP$1445,MATCH($A$3,DB_Typologies!$AQ$4:$AQ$1445,0)+$A12,MATCH(V$3,TQoL_Indexes!$B$8:$AK$8,0)),"")</f>
        <v/>
      </c>
      <c r="W12" s="86" t="str">
        <f>IFERROR(INDEX(DB_Typologies!$D$4:$AP$1445,MATCH($A$3,DB_Typologies!$AQ$4:$AQ$1445,0)+$A12,MATCH(W$3,TQoL_Indexes!$B$8:$AK$8,0)),"")</f>
        <v/>
      </c>
      <c r="X12" s="86" t="str">
        <f>IFERROR(INDEX(DB_Typologies!$D$4:$AP$1445,MATCH($A$3,DB_Typologies!$AQ$4:$AQ$1445,0)+$A12,MATCH(X$3,TQoL_Indexes!$B$8:$AK$8,0)),"")</f>
        <v/>
      </c>
      <c r="Y12" s="86" t="str">
        <f>IFERROR(INDEX(DB_Typologies!$D$4:$AP$1445,MATCH($A$3,DB_Typologies!$AQ$4:$AQ$1445,0)+$A12,MATCH(Y$3,TQoL_Indexes!$B$8:$AK$8,0)),"")</f>
        <v/>
      </c>
      <c r="Z12" s="86" t="str">
        <f>IFERROR(INDEX(DB_Typologies!$D$4:$AP$1445,MATCH($A$3,DB_Typologies!$AQ$4:$AQ$1445,0)+$A12,MATCH(Z$3,TQoL_Indexes!$B$8:$AK$8,0)),"")</f>
        <v/>
      </c>
      <c r="AA12" s="86" t="str">
        <f>IFERROR(INDEX(DB_Typologies!$D$4:$AP$1445,MATCH($A$3,DB_Typologies!$AQ$4:$AQ$1445,0)+$A12,MATCH(AA$3,TQoL_Indexes!$B$8:$AK$8,0)),"")</f>
        <v/>
      </c>
      <c r="AB12" s="86" t="str">
        <f>IFERROR(INDEX(DB_Typologies!$D$4:$AP$1445,MATCH($A$3,DB_Typologies!$AQ$4:$AQ$1445,0)+$A12,MATCH(AB$3,TQoL_Indexes!$B$8:$AK$8,0)),"")</f>
        <v/>
      </c>
      <c r="AC12" s="86" t="str">
        <f>IFERROR(INDEX(DB_Typologies!$D$4:$AP$1445,MATCH($A$3,DB_Typologies!$AQ$4:$AQ$1445,0)+$A12,MATCH(AC$3,TQoL_Indexes!$B$8:$AK$8,0)),"")</f>
        <v/>
      </c>
      <c r="AD12" s="86" t="str">
        <f>IFERROR(INDEX(DB_Typologies!$D$4:$AP$1445,MATCH($A$3,DB_Typologies!$AQ$4:$AQ$1445,0)+$A12,MATCH(AD$3,TQoL_Indexes!$B$8:$AK$8,0)),"")</f>
        <v/>
      </c>
      <c r="AE12" s="86" t="str">
        <f>IFERROR(INDEX(DB_Typologies!$D$4:$AP$1445,MATCH($A$3,DB_Typologies!$AQ$4:$AQ$1445,0)+$A12,MATCH(AE$3,TQoL_Indexes!$B$8:$AK$8,0)),"")</f>
        <v/>
      </c>
      <c r="AF12" s="86" t="str">
        <f>IFERROR(INDEX(DB_Typologies!$D$4:$AP$1445,MATCH($A$3,DB_Typologies!$AQ$4:$AQ$1445,0)+$A12,MATCH(AF$3,TQoL_Indexes!$B$8:$AK$8,0)),"")</f>
        <v/>
      </c>
      <c r="AG12" s="86" t="str">
        <f>IFERROR(INDEX(DB_Typologies!$D$4:$AP$1445,MATCH($A$3,DB_Typologies!$AQ$4:$AQ$1445,0)+$A12,MATCH(AG$3,TQoL_Indexes!$B$8:$AK$8,0)),"")</f>
        <v/>
      </c>
      <c r="AH12" s="86" t="str">
        <f>IFERROR(INDEX(DB_Typologies!$D$4:$AP$1445,MATCH($A$3,DB_Typologies!$AQ$4:$AQ$1445,0)+$A12,MATCH(AH$3,TQoL_Indexes!$B$8:$AK$8,0)),"")</f>
        <v/>
      </c>
      <c r="AI12" s="86" t="str">
        <f>IFERROR(INDEX(DB_Typologies!$D$4:$AP$1445,MATCH($A$3,DB_Typologies!$AQ$4:$AQ$1445,0)+$A12,MATCH(AI$3,TQoL_Indexes!$B$8:$AK$8,0)),"")</f>
        <v/>
      </c>
      <c r="AJ12" s="86" t="str">
        <f>IFERROR(INDEX(DB_Typologies!$D$4:$AP$1445,MATCH($A$3,DB_Typologies!$AQ$4:$AQ$1445,0)+$A12,MATCH(AJ$3,TQoL_Indexes!$B$8:$AK$8,0)),"")</f>
        <v/>
      </c>
      <c r="AK12" s="86" t="str">
        <f>IFERROR(INDEX(DB_Typologies!$D$4:$AP$1445,MATCH($A$3,DB_Typologies!$AQ$4:$AQ$1445,0)+$A12,MATCH(AK$3,TQoL_Indexes!$B$8:$AK$8,0)),"")</f>
        <v/>
      </c>
      <c r="AL12" s="86" t="str">
        <f>IFERROR(INDEX(DB_Typologies!$D$4:$AP$1445,MATCH($A$3,DB_Typologies!$AQ$4:$AQ$1445,0)+$A12,MATCH(AL$3,TQoL_Indexes!$B$8:$AK$8,0)),"")</f>
        <v/>
      </c>
      <c r="AM12" s="87" t="str">
        <f>IFERROR(INDEX(DB_Typologies!$D$4:$AP$1445,MATCH($A$3,DB_Typologies!$AQ$4:$AQ$1445,0)+$A12,MATCH(AM$3,TQoL_Indexes!$B$8:$AK$8,0)),"")</f>
        <v/>
      </c>
    </row>
    <row r="13" spans="1:39">
      <c r="A13" s="58" t="str">
        <f>IFERROR(IF(A12+1&lt;COUNTIF(DB_Typologies!$AQ$4:$AQ$1445,$A$3),A12+1,""),"")</f>
        <v/>
      </c>
      <c r="B13" s="120" t="str">
        <f>IFERROR(INDEX(DB_Typologies!$D$4:$AP$1445,MATCH($A$3,DB_Typologies!$AQ$4:$AQ$1445,0)+$A13,MATCH(B$3,TQoL_Indexes!$B$8:$AK$8,0)),"")</f>
        <v/>
      </c>
      <c r="C13" s="86" t="str">
        <f>IFERROR(INDEX(DB_Typologies!$D$4:$AP$1445,MATCH($A$3,DB_Typologies!$AQ$4:$AQ$1445,0)+$A13,MATCH(C$3,TQoL_Indexes!$B$8:$AK$8,0)),"")</f>
        <v/>
      </c>
      <c r="D13" s="87" t="str">
        <f>IFERROR(INDEX(DB_Typologies!$D$4:$AP$1445,MATCH($A$3,DB_Typologies!$AQ$4:$AQ$1445,0)+$A13,MATCH(D$3,TQoL_Indexes!$B$8:$AK$8,0)),"")</f>
        <v/>
      </c>
      <c r="E13" s="86" t="str">
        <f>IFERROR(INDEX(DB_Typologies!$D$4:$AP$1445,MATCH($A$3,DB_Typologies!$AQ$4:$AQ$1445,0)+$A13,MATCH(E$3,TQoL_Indexes!$B$8:$AK$8,0)),"")</f>
        <v/>
      </c>
      <c r="F13" s="86" t="str">
        <f>IFERROR(INDEX(DB_Typologies!$D$4:$AP$1445,MATCH($A$3,DB_Typologies!$AQ$4:$AQ$1445,0)+$A13,MATCH(F$3,TQoL_Indexes!$B$8:$AK$8,0)),"")</f>
        <v/>
      </c>
      <c r="G13" s="86" t="str">
        <f>IFERROR(INDEX(DB_Typologies!$D$4:$AP$1445,MATCH($A$3,DB_Typologies!$AQ$4:$AQ$1445,0)+$A13,MATCH(G$3,TQoL_Indexes!$B$8:$AK$8,0)),"")</f>
        <v/>
      </c>
      <c r="H13" s="86" t="str">
        <f>IFERROR(INDEX(DB_Typologies!$D$4:$AP$1445,MATCH($A$3,DB_Typologies!$AQ$4:$AQ$1445,0)+$A13,MATCH(H$3,TQoL_Indexes!$B$8:$AK$8,0)),"")</f>
        <v/>
      </c>
      <c r="I13" s="86" t="str">
        <f>IFERROR(INDEX(DB_Typologies!$D$4:$AP$1445,MATCH($A$3,DB_Typologies!$AQ$4:$AQ$1445,0)+$A13,MATCH(I$3,TQoL_Indexes!$B$8:$AK$8,0)),"")</f>
        <v/>
      </c>
      <c r="J13" s="86" t="str">
        <f>IFERROR(INDEX(DB_Typologies!$D$4:$AP$1445,MATCH($A$3,DB_Typologies!$AQ$4:$AQ$1445,0)+$A13,MATCH(J$3,TQoL_Indexes!$B$8:$AK$8,0)),"")</f>
        <v/>
      </c>
      <c r="K13" s="86" t="str">
        <f>IFERROR(INDEX(DB_Typologies!$D$4:$AP$1445,MATCH($A$3,DB_Typologies!$AQ$4:$AQ$1445,0)+$A13,MATCH(K$3,TQoL_Indexes!$B$8:$AK$8,0)),"")</f>
        <v/>
      </c>
      <c r="L13" s="86" t="str">
        <f>IFERROR(INDEX(DB_Typologies!$D$4:$AP$1445,MATCH($A$3,DB_Typologies!$AQ$4:$AQ$1445,0)+$A13,MATCH(L$3,TQoL_Indexes!$B$8:$AK$8,0)),"")</f>
        <v/>
      </c>
      <c r="M13" s="86" t="str">
        <f>IFERROR(INDEX(DB_Typologies!$D$4:$AP$1445,MATCH($A$3,DB_Typologies!$AQ$4:$AQ$1445,0)+$A13,MATCH(M$3,TQoL_Indexes!$B$8:$AK$8,0)),"")</f>
        <v/>
      </c>
      <c r="N13" s="86" t="str">
        <f>IFERROR(INDEX(DB_Typologies!$D$4:$AP$1445,MATCH($A$3,DB_Typologies!$AQ$4:$AQ$1445,0)+$A13,MATCH(N$3,TQoL_Indexes!$B$8:$AK$8,0)),"")</f>
        <v/>
      </c>
      <c r="O13" s="86" t="str">
        <f>IFERROR(INDEX(DB_Typologies!$D$4:$AP$1445,MATCH($A$3,DB_Typologies!$AQ$4:$AQ$1445,0)+$A13,MATCH(O$3,TQoL_Indexes!$B$8:$AK$8,0)),"")</f>
        <v/>
      </c>
      <c r="P13" s="86" t="str">
        <f>IFERROR(INDEX(DB_Typologies!$D$4:$AP$1445,MATCH($A$3,DB_Typologies!$AQ$4:$AQ$1445,0)+$A13,MATCH(P$3,TQoL_Indexes!$B$8:$AK$8,0)),"")</f>
        <v/>
      </c>
      <c r="Q13" s="86" t="str">
        <f>IFERROR(INDEX(DB_Typologies!$D$4:$AP$1445,MATCH($A$3,DB_Typologies!$AQ$4:$AQ$1445,0)+$A13,MATCH(Q$3,TQoL_Indexes!$B$8:$AK$8,0)),"")</f>
        <v/>
      </c>
      <c r="R13" s="86" t="str">
        <f>IFERROR(INDEX(DB_Typologies!$D$4:$AP$1445,MATCH($A$3,DB_Typologies!$AQ$4:$AQ$1445,0)+$A13,MATCH(R$3,TQoL_Indexes!$B$8:$AK$8,0)),"")</f>
        <v/>
      </c>
      <c r="S13" s="86" t="str">
        <f>IFERROR(INDEX(DB_Typologies!$D$4:$AP$1445,MATCH($A$3,DB_Typologies!$AQ$4:$AQ$1445,0)+$A13,MATCH(S$3,TQoL_Indexes!$B$8:$AK$8,0)),"")</f>
        <v/>
      </c>
      <c r="T13" s="86" t="str">
        <f>IFERROR(INDEX(DB_Typologies!$D$4:$AP$1445,MATCH($A$3,DB_Typologies!$AQ$4:$AQ$1445,0)+$A13,MATCH(T$3,TQoL_Indexes!$B$8:$AK$8,0)),"")</f>
        <v/>
      </c>
      <c r="U13" s="86" t="str">
        <f>IFERROR(INDEX(DB_Typologies!$D$4:$AP$1445,MATCH($A$3,DB_Typologies!$AQ$4:$AQ$1445,0)+$A13,MATCH(U$3,TQoL_Indexes!$B$8:$AK$8,0)),"")</f>
        <v/>
      </c>
      <c r="V13" s="86" t="str">
        <f>IFERROR(INDEX(DB_Typologies!$D$4:$AP$1445,MATCH($A$3,DB_Typologies!$AQ$4:$AQ$1445,0)+$A13,MATCH(V$3,TQoL_Indexes!$B$8:$AK$8,0)),"")</f>
        <v/>
      </c>
      <c r="W13" s="86" t="str">
        <f>IFERROR(INDEX(DB_Typologies!$D$4:$AP$1445,MATCH($A$3,DB_Typologies!$AQ$4:$AQ$1445,0)+$A13,MATCH(W$3,TQoL_Indexes!$B$8:$AK$8,0)),"")</f>
        <v/>
      </c>
      <c r="X13" s="86" t="str">
        <f>IFERROR(INDEX(DB_Typologies!$D$4:$AP$1445,MATCH($A$3,DB_Typologies!$AQ$4:$AQ$1445,0)+$A13,MATCH(X$3,TQoL_Indexes!$B$8:$AK$8,0)),"")</f>
        <v/>
      </c>
      <c r="Y13" s="86" t="str">
        <f>IFERROR(INDEX(DB_Typologies!$D$4:$AP$1445,MATCH($A$3,DB_Typologies!$AQ$4:$AQ$1445,0)+$A13,MATCH(Y$3,TQoL_Indexes!$B$8:$AK$8,0)),"")</f>
        <v/>
      </c>
      <c r="Z13" s="86" t="str">
        <f>IFERROR(INDEX(DB_Typologies!$D$4:$AP$1445,MATCH($A$3,DB_Typologies!$AQ$4:$AQ$1445,0)+$A13,MATCH(Z$3,TQoL_Indexes!$B$8:$AK$8,0)),"")</f>
        <v/>
      </c>
      <c r="AA13" s="86" t="str">
        <f>IFERROR(INDEX(DB_Typologies!$D$4:$AP$1445,MATCH($A$3,DB_Typologies!$AQ$4:$AQ$1445,0)+$A13,MATCH(AA$3,TQoL_Indexes!$B$8:$AK$8,0)),"")</f>
        <v/>
      </c>
      <c r="AB13" s="86" t="str">
        <f>IFERROR(INDEX(DB_Typologies!$D$4:$AP$1445,MATCH($A$3,DB_Typologies!$AQ$4:$AQ$1445,0)+$A13,MATCH(AB$3,TQoL_Indexes!$B$8:$AK$8,0)),"")</f>
        <v/>
      </c>
      <c r="AC13" s="86" t="str">
        <f>IFERROR(INDEX(DB_Typologies!$D$4:$AP$1445,MATCH($A$3,DB_Typologies!$AQ$4:$AQ$1445,0)+$A13,MATCH(AC$3,TQoL_Indexes!$B$8:$AK$8,0)),"")</f>
        <v/>
      </c>
      <c r="AD13" s="86" t="str">
        <f>IFERROR(INDEX(DB_Typologies!$D$4:$AP$1445,MATCH($A$3,DB_Typologies!$AQ$4:$AQ$1445,0)+$A13,MATCH(AD$3,TQoL_Indexes!$B$8:$AK$8,0)),"")</f>
        <v/>
      </c>
      <c r="AE13" s="86" t="str">
        <f>IFERROR(INDEX(DB_Typologies!$D$4:$AP$1445,MATCH($A$3,DB_Typologies!$AQ$4:$AQ$1445,0)+$A13,MATCH(AE$3,TQoL_Indexes!$B$8:$AK$8,0)),"")</f>
        <v/>
      </c>
      <c r="AF13" s="86" t="str">
        <f>IFERROR(INDEX(DB_Typologies!$D$4:$AP$1445,MATCH($A$3,DB_Typologies!$AQ$4:$AQ$1445,0)+$A13,MATCH(AF$3,TQoL_Indexes!$B$8:$AK$8,0)),"")</f>
        <v/>
      </c>
      <c r="AG13" s="86" t="str">
        <f>IFERROR(INDEX(DB_Typologies!$D$4:$AP$1445,MATCH($A$3,DB_Typologies!$AQ$4:$AQ$1445,0)+$A13,MATCH(AG$3,TQoL_Indexes!$B$8:$AK$8,0)),"")</f>
        <v/>
      </c>
      <c r="AH13" s="86" t="str">
        <f>IFERROR(INDEX(DB_Typologies!$D$4:$AP$1445,MATCH($A$3,DB_Typologies!$AQ$4:$AQ$1445,0)+$A13,MATCH(AH$3,TQoL_Indexes!$B$8:$AK$8,0)),"")</f>
        <v/>
      </c>
      <c r="AI13" s="86" t="str">
        <f>IFERROR(INDEX(DB_Typologies!$D$4:$AP$1445,MATCH($A$3,DB_Typologies!$AQ$4:$AQ$1445,0)+$A13,MATCH(AI$3,TQoL_Indexes!$B$8:$AK$8,0)),"")</f>
        <v/>
      </c>
      <c r="AJ13" s="86" t="str">
        <f>IFERROR(INDEX(DB_Typologies!$D$4:$AP$1445,MATCH($A$3,DB_Typologies!$AQ$4:$AQ$1445,0)+$A13,MATCH(AJ$3,TQoL_Indexes!$B$8:$AK$8,0)),"")</f>
        <v/>
      </c>
      <c r="AK13" s="86" t="str">
        <f>IFERROR(INDEX(DB_Typologies!$D$4:$AP$1445,MATCH($A$3,DB_Typologies!$AQ$4:$AQ$1445,0)+$A13,MATCH(AK$3,TQoL_Indexes!$B$8:$AK$8,0)),"")</f>
        <v/>
      </c>
      <c r="AL13" s="86" t="str">
        <f>IFERROR(INDEX(DB_Typologies!$D$4:$AP$1445,MATCH($A$3,DB_Typologies!$AQ$4:$AQ$1445,0)+$A13,MATCH(AL$3,TQoL_Indexes!$B$8:$AK$8,0)),"")</f>
        <v/>
      </c>
      <c r="AM13" s="87" t="str">
        <f>IFERROR(INDEX(DB_Typologies!$D$4:$AP$1445,MATCH($A$3,DB_Typologies!$AQ$4:$AQ$1445,0)+$A13,MATCH(AM$3,TQoL_Indexes!$B$8:$AK$8,0)),"")</f>
        <v/>
      </c>
    </row>
    <row r="14" spans="1:39">
      <c r="A14" s="58" t="str">
        <f>IFERROR(IF(A13+1&lt;COUNTIF(DB_Typologies!$AQ$4:$AQ$1445,$A$3),A13+1,""),"")</f>
        <v/>
      </c>
      <c r="B14" s="120" t="str">
        <f>IFERROR(INDEX(DB_Typologies!$D$4:$AP$1445,MATCH($A$3,DB_Typologies!$AQ$4:$AQ$1445,0)+$A14,MATCH(B$3,TQoL_Indexes!$B$8:$AK$8,0)),"")</f>
        <v/>
      </c>
      <c r="C14" s="86" t="str">
        <f>IFERROR(INDEX(DB_Typologies!$D$4:$AP$1445,MATCH($A$3,DB_Typologies!$AQ$4:$AQ$1445,0)+$A14,MATCH(C$3,TQoL_Indexes!$B$8:$AK$8,0)),"")</f>
        <v/>
      </c>
      <c r="D14" s="87" t="str">
        <f>IFERROR(INDEX(DB_Typologies!$D$4:$AP$1445,MATCH($A$3,DB_Typologies!$AQ$4:$AQ$1445,0)+$A14,MATCH(D$3,TQoL_Indexes!$B$8:$AK$8,0)),"")</f>
        <v/>
      </c>
      <c r="E14" s="86" t="str">
        <f>IFERROR(INDEX(DB_Typologies!$D$4:$AP$1445,MATCH($A$3,DB_Typologies!$AQ$4:$AQ$1445,0)+$A14,MATCH(E$3,TQoL_Indexes!$B$8:$AK$8,0)),"")</f>
        <v/>
      </c>
      <c r="F14" s="86" t="str">
        <f>IFERROR(INDEX(DB_Typologies!$D$4:$AP$1445,MATCH($A$3,DB_Typologies!$AQ$4:$AQ$1445,0)+$A14,MATCH(F$3,TQoL_Indexes!$B$8:$AK$8,0)),"")</f>
        <v/>
      </c>
      <c r="G14" s="86" t="str">
        <f>IFERROR(INDEX(DB_Typologies!$D$4:$AP$1445,MATCH($A$3,DB_Typologies!$AQ$4:$AQ$1445,0)+$A14,MATCH(G$3,TQoL_Indexes!$B$8:$AK$8,0)),"")</f>
        <v/>
      </c>
      <c r="H14" s="86" t="str">
        <f>IFERROR(INDEX(DB_Typologies!$D$4:$AP$1445,MATCH($A$3,DB_Typologies!$AQ$4:$AQ$1445,0)+$A14,MATCH(H$3,TQoL_Indexes!$B$8:$AK$8,0)),"")</f>
        <v/>
      </c>
      <c r="I14" s="86" t="str">
        <f>IFERROR(INDEX(DB_Typologies!$D$4:$AP$1445,MATCH($A$3,DB_Typologies!$AQ$4:$AQ$1445,0)+$A14,MATCH(I$3,TQoL_Indexes!$B$8:$AK$8,0)),"")</f>
        <v/>
      </c>
      <c r="J14" s="86" t="str">
        <f>IFERROR(INDEX(DB_Typologies!$D$4:$AP$1445,MATCH($A$3,DB_Typologies!$AQ$4:$AQ$1445,0)+$A14,MATCH(J$3,TQoL_Indexes!$B$8:$AK$8,0)),"")</f>
        <v/>
      </c>
      <c r="K14" s="86" t="str">
        <f>IFERROR(INDEX(DB_Typologies!$D$4:$AP$1445,MATCH($A$3,DB_Typologies!$AQ$4:$AQ$1445,0)+$A14,MATCH(K$3,TQoL_Indexes!$B$8:$AK$8,0)),"")</f>
        <v/>
      </c>
      <c r="L14" s="86" t="str">
        <f>IFERROR(INDEX(DB_Typologies!$D$4:$AP$1445,MATCH($A$3,DB_Typologies!$AQ$4:$AQ$1445,0)+$A14,MATCH(L$3,TQoL_Indexes!$B$8:$AK$8,0)),"")</f>
        <v/>
      </c>
      <c r="M14" s="86" t="str">
        <f>IFERROR(INDEX(DB_Typologies!$D$4:$AP$1445,MATCH($A$3,DB_Typologies!$AQ$4:$AQ$1445,0)+$A14,MATCH(M$3,TQoL_Indexes!$B$8:$AK$8,0)),"")</f>
        <v/>
      </c>
      <c r="N14" s="86" t="str">
        <f>IFERROR(INDEX(DB_Typologies!$D$4:$AP$1445,MATCH($A$3,DB_Typologies!$AQ$4:$AQ$1445,0)+$A14,MATCH(N$3,TQoL_Indexes!$B$8:$AK$8,0)),"")</f>
        <v/>
      </c>
      <c r="O14" s="86" t="str">
        <f>IFERROR(INDEX(DB_Typologies!$D$4:$AP$1445,MATCH($A$3,DB_Typologies!$AQ$4:$AQ$1445,0)+$A14,MATCH(O$3,TQoL_Indexes!$B$8:$AK$8,0)),"")</f>
        <v/>
      </c>
      <c r="P14" s="86" t="str">
        <f>IFERROR(INDEX(DB_Typologies!$D$4:$AP$1445,MATCH($A$3,DB_Typologies!$AQ$4:$AQ$1445,0)+$A14,MATCH(P$3,TQoL_Indexes!$B$8:$AK$8,0)),"")</f>
        <v/>
      </c>
      <c r="Q14" s="86" t="str">
        <f>IFERROR(INDEX(DB_Typologies!$D$4:$AP$1445,MATCH($A$3,DB_Typologies!$AQ$4:$AQ$1445,0)+$A14,MATCH(Q$3,TQoL_Indexes!$B$8:$AK$8,0)),"")</f>
        <v/>
      </c>
      <c r="R14" s="86" t="str">
        <f>IFERROR(INDEX(DB_Typologies!$D$4:$AP$1445,MATCH($A$3,DB_Typologies!$AQ$4:$AQ$1445,0)+$A14,MATCH(R$3,TQoL_Indexes!$B$8:$AK$8,0)),"")</f>
        <v/>
      </c>
      <c r="S14" s="86" t="str">
        <f>IFERROR(INDEX(DB_Typologies!$D$4:$AP$1445,MATCH($A$3,DB_Typologies!$AQ$4:$AQ$1445,0)+$A14,MATCH(S$3,TQoL_Indexes!$B$8:$AK$8,0)),"")</f>
        <v/>
      </c>
      <c r="T14" s="86" t="str">
        <f>IFERROR(INDEX(DB_Typologies!$D$4:$AP$1445,MATCH($A$3,DB_Typologies!$AQ$4:$AQ$1445,0)+$A14,MATCH(T$3,TQoL_Indexes!$B$8:$AK$8,0)),"")</f>
        <v/>
      </c>
      <c r="U14" s="86" t="str">
        <f>IFERROR(INDEX(DB_Typologies!$D$4:$AP$1445,MATCH($A$3,DB_Typologies!$AQ$4:$AQ$1445,0)+$A14,MATCH(U$3,TQoL_Indexes!$B$8:$AK$8,0)),"")</f>
        <v/>
      </c>
      <c r="V14" s="86" t="str">
        <f>IFERROR(INDEX(DB_Typologies!$D$4:$AP$1445,MATCH($A$3,DB_Typologies!$AQ$4:$AQ$1445,0)+$A14,MATCH(V$3,TQoL_Indexes!$B$8:$AK$8,0)),"")</f>
        <v/>
      </c>
      <c r="W14" s="86" t="str">
        <f>IFERROR(INDEX(DB_Typologies!$D$4:$AP$1445,MATCH($A$3,DB_Typologies!$AQ$4:$AQ$1445,0)+$A14,MATCH(W$3,TQoL_Indexes!$B$8:$AK$8,0)),"")</f>
        <v/>
      </c>
      <c r="X14" s="86" t="str">
        <f>IFERROR(INDEX(DB_Typologies!$D$4:$AP$1445,MATCH($A$3,DB_Typologies!$AQ$4:$AQ$1445,0)+$A14,MATCH(X$3,TQoL_Indexes!$B$8:$AK$8,0)),"")</f>
        <v/>
      </c>
      <c r="Y14" s="86" t="str">
        <f>IFERROR(INDEX(DB_Typologies!$D$4:$AP$1445,MATCH($A$3,DB_Typologies!$AQ$4:$AQ$1445,0)+$A14,MATCH(Y$3,TQoL_Indexes!$B$8:$AK$8,0)),"")</f>
        <v/>
      </c>
      <c r="Z14" s="86" t="str">
        <f>IFERROR(INDEX(DB_Typologies!$D$4:$AP$1445,MATCH($A$3,DB_Typologies!$AQ$4:$AQ$1445,0)+$A14,MATCH(Z$3,TQoL_Indexes!$B$8:$AK$8,0)),"")</f>
        <v/>
      </c>
      <c r="AA14" s="86" t="str">
        <f>IFERROR(INDEX(DB_Typologies!$D$4:$AP$1445,MATCH($A$3,DB_Typologies!$AQ$4:$AQ$1445,0)+$A14,MATCH(AA$3,TQoL_Indexes!$B$8:$AK$8,0)),"")</f>
        <v/>
      </c>
      <c r="AB14" s="86" t="str">
        <f>IFERROR(INDEX(DB_Typologies!$D$4:$AP$1445,MATCH($A$3,DB_Typologies!$AQ$4:$AQ$1445,0)+$A14,MATCH(AB$3,TQoL_Indexes!$B$8:$AK$8,0)),"")</f>
        <v/>
      </c>
      <c r="AC14" s="86" t="str">
        <f>IFERROR(INDEX(DB_Typologies!$D$4:$AP$1445,MATCH($A$3,DB_Typologies!$AQ$4:$AQ$1445,0)+$A14,MATCH(AC$3,TQoL_Indexes!$B$8:$AK$8,0)),"")</f>
        <v/>
      </c>
      <c r="AD14" s="86" t="str">
        <f>IFERROR(INDEX(DB_Typologies!$D$4:$AP$1445,MATCH($A$3,DB_Typologies!$AQ$4:$AQ$1445,0)+$A14,MATCH(AD$3,TQoL_Indexes!$B$8:$AK$8,0)),"")</f>
        <v/>
      </c>
      <c r="AE14" s="86" t="str">
        <f>IFERROR(INDEX(DB_Typologies!$D$4:$AP$1445,MATCH($A$3,DB_Typologies!$AQ$4:$AQ$1445,0)+$A14,MATCH(AE$3,TQoL_Indexes!$B$8:$AK$8,0)),"")</f>
        <v/>
      </c>
      <c r="AF14" s="86" t="str">
        <f>IFERROR(INDEX(DB_Typologies!$D$4:$AP$1445,MATCH($A$3,DB_Typologies!$AQ$4:$AQ$1445,0)+$A14,MATCH(AF$3,TQoL_Indexes!$B$8:$AK$8,0)),"")</f>
        <v/>
      </c>
      <c r="AG14" s="86" t="str">
        <f>IFERROR(INDEX(DB_Typologies!$D$4:$AP$1445,MATCH($A$3,DB_Typologies!$AQ$4:$AQ$1445,0)+$A14,MATCH(AG$3,TQoL_Indexes!$B$8:$AK$8,0)),"")</f>
        <v/>
      </c>
      <c r="AH14" s="86" t="str">
        <f>IFERROR(INDEX(DB_Typologies!$D$4:$AP$1445,MATCH($A$3,DB_Typologies!$AQ$4:$AQ$1445,0)+$A14,MATCH(AH$3,TQoL_Indexes!$B$8:$AK$8,0)),"")</f>
        <v/>
      </c>
      <c r="AI14" s="86" t="str">
        <f>IFERROR(INDEX(DB_Typologies!$D$4:$AP$1445,MATCH($A$3,DB_Typologies!$AQ$4:$AQ$1445,0)+$A14,MATCH(AI$3,TQoL_Indexes!$B$8:$AK$8,0)),"")</f>
        <v/>
      </c>
      <c r="AJ14" s="86" t="str">
        <f>IFERROR(INDEX(DB_Typologies!$D$4:$AP$1445,MATCH($A$3,DB_Typologies!$AQ$4:$AQ$1445,0)+$A14,MATCH(AJ$3,TQoL_Indexes!$B$8:$AK$8,0)),"")</f>
        <v/>
      </c>
      <c r="AK14" s="86" t="str">
        <f>IFERROR(INDEX(DB_Typologies!$D$4:$AP$1445,MATCH($A$3,DB_Typologies!$AQ$4:$AQ$1445,0)+$A14,MATCH(AK$3,TQoL_Indexes!$B$8:$AK$8,0)),"")</f>
        <v/>
      </c>
      <c r="AL14" s="86" t="str">
        <f>IFERROR(INDEX(DB_Typologies!$D$4:$AP$1445,MATCH($A$3,DB_Typologies!$AQ$4:$AQ$1445,0)+$A14,MATCH(AL$3,TQoL_Indexes!$B$8:$AK$8,0)),"")</f>
        <v/>
      </c>
      <c r="AM14" s="87" t="str">
        <f>IFERROR(INDEX(DB_Typologies!$D$4:$AP$1445,MATCH($A$3,DB_Typologies!$AQ$4:$AQ$1445,0)+$A14,MATCH(AM$3,TQoL_Indexes!$B$8:$AK$8,0)),"")</f>
        <v/>
      </c>
    </row>
    <row r="15" spans="1:39">
      <c r="A15" s="58" t="str">
        <f>IFERROR(IF(A14+1&lt;COUNTIF(DB_Typologies!$AQ$4:$AQ$1445,$A$3),A14+1,""),"")</f>
        <v/>
      </c>
      <c r="B15" s="120" t="str">
        <f>IFERROR(INDEX(DB_Typologies!$D$4:$AP$1445,MATCH($A$3,DB_Typologies!$AQ$4:$AQ$1445,0)+$A15,MATCH(B$3,TQoL_Indexes!$B$8:$AK$8,0)),"")</f>
        <v/>
      </c>
      <c r="C15" s="86" t="str">
        <f>IFERROR(INDEX(DB_Typologies!$D$4:$AP$1445,MATCH($A$3,DB_Typologies!$AQ$4:$AQ$1445,0)+$A15,MATCH(C$3,TQoL_Indexes!$B$8:$AK$8,0)),"")</f>
        <v/>
      </c>
      <c r="D15" s="87" t="str">
        <f>IFERROR(INDEX(DB_Typologies!$D$4:$AP$1445,MATCH($A$3,DB_Typologies!$AQ$4:$AQ$1445,0)+$A15,MATCH(D$3,TQoL_Indexes!$B$8:$AK$8,0)),"")</f>
        <v/>
      </c>
      <c r="E15" s="86" t="str">
        <f>IFERROR(INDEX(DB_Typologies!$D$4:$AP$1445,MATCH($A$3,DB_Typologies!$AQ$4:$AQ$1445,0)+$A15,MATCH(E$3,TQoL_Indexes!$B$8:$AK$8,0)),"")</f>
        <v/>
      </c>
      <c r="F15" s="86" t="str">
        <f>IFERROR(INDEX(DB_Typologies!$D$4:$AP$1445,MATCH($A$3,DB_Typologies!$AQ$4:$AQ$1445,0)+$A15,MATCH(F$3,TQoL_Indexes!$B$8:$AK$8,0)),"")</f>
        <v/>
      </c>
      <c r="G15" s="86" t="str">
        <f>IFERROR(INDEX(DB_Typologies!$D$4:$AP$1445,MATCH($A$3,DB_Typologies!$AQ$4:$AQ$1445,0)+$A15,MATCH(G$3,TQoL_Indexes!$B$8:$AK$8,0)),"")</f>
        <v/>
      </c>
      <c r="H15" s="86" t="str">
        <f>IFERROR(INDEX(DB_Typologies!$D$4:$AP$1445,MATCH($A$3,DB_Typologies!$AQ$4:$AQ$1445,0)+$A15,MATCH(H$3,TQoL_Indexes!$B$8:$AK$8,0)),"")</f>
        <v/>
      </c>
      <c r="I15" s="86" t="str">
        <f>IFERROR(INDEX(DB_Typologies!$D$4:$AP$1445,MATCH($A$3,DB_Typologies!$AQ$4:$AQ$1445,0)+$A15,MATCH(I$3,TQoL_Indexes!$B$8:$AK$8,0)),"")</f>
        <v/>
      </c>
      <c r="J15" s="86" t="str">
        <f>IFERROR(INDEX(DB_Typologies!$D$4:$AP$1445,MATCH($A$3,DB_Typologies!$AQ$4:$AQ$1445,0)+$A15,MATCH(J$3,TQoL_Indexes!$B$8:$AK$8,0)),"")</f>
        <v/>
      </c>
      <c r="K15" s="86" t="str">
        <f>IFERROR(INDEX(DB_Typologies!$D$4:$AP$1445,MATCH($A$3,DB_Typologies!$AQ$4:$AQ$1445,0)+$A15,MATCH(K$3,TQoL_Indexes!$B$8:$AK$8,0)),"")</f>
        <v/>
      </c>
      <c r="L15" s="86" t="str">
        <f>IFERROR(INDEX(DB_Typologies!$D$4:$AP$1445,MATCH($A$3,DB_Typologies!$AQ$4:$AQ$1445,0)+$A15,MATCH(L$3,TQoL_Indexes!$B$8:$AK$8,0)),"")</f>
        <v/>
      </c>
      <c r="M15" s="86" t="str">
        <f>IFERROR(INDEX(DB_Typologies!$D$4:$AP$1445,MATCH($A$3,DB_Typologies!$AQ$4:$AQ$1445,0)+$A15,MATCH(M$3,TQoL_Indexes!$B$8:$AK$8,0)),"")</f>
        <v/>
      </c>
      <c r="N15" s="86" t="str">
        <f>IFERROR(INDEX(DB_Typologies!$D$4:$AP$1445,MATCH($A$3,DB_Typologies!$AQ$4:$AQ$1445,0)+$A15,MATCH(N$3,TQoL_Indexes!$B$8:$AK$8,0)),"")</f>
        <v/>
      </c>
      <c r="O15" s="86" t="str">
        <f>IFERROR(INDEX(DB_Typologies!$D$4:$AP$1445,MATCH($A$3,DB_Typologies!$AQ$4:$AQ$1445,0)+$A15,MATCH(O$3,TQoL_Indexes!$B$8:$AK$8,0)),"")</f>
        <v/>
      </c>
      <c r="P15" s="86" t="str">
        <f>IFERROR(INDEX(DB_Typologies!$D$4:$AP$1445,MATCH($A$3,DB_Typologies!$AQ$4:$AQ$1445,0)+$A15,MATCH(P$3,TQoL_Indexes!$B$8:$AK$8,0)),"")</f>
        <v/>
      </c>
      <c r="Q15" s="86" t="str">
        <f>IFERROR(INDEX(DB_Typologies!$D$4:$AP$1445,MATCH($A$3,DB_Typologies!$AQ$4:$AQ$1445,0)+$A15,MATCH(Q$3,TQoL_Indexes!$B$8:$AK$8,0)),"")</f>
        <v/>
      </c>
      <c r="R15" s="86" t="str">
        <f>IFERROR(INDEX(DB_Typologies!$D$4:$AP$1445,MATCH($A$3,DB_Typologies!$AQ$4:$AQ$1445,0)+$A15,MATCH(R$3,TQoL_Indexes!$B$8:$AK$8,0)),"")</f>
        <v/>
      </c>
      <c r="S15" s="86" t="str">
        <f>IFERROR(INDEX(DB_Typologies!$D$4:$AP$1445,MATCH($A$3,DB_Typologies!$AQ$4:$AQ$1445,0)+$A15,MATCH(S$3,TQoL_Indexes!$B$8:$AK$8,0)),"")</f>
        <v/>
      </c>
      <c r="T15" s="86" t="str">
        <f>IFERROR(INDEX(DB_Typologies!$D$4:$AP$1445,MATCH($A$3,DB_Typologies!$AQ$4:$AQ$1445,0)+$A15,MATCH(T$3,TQoL_Indexes!$B$8:$AK$8,0)),"")</f>
        <v/>
      </c>
      <c r="U15" s="86" t="str">
        <f>IFERROR(INDEX(DB_Typologies!$D$4:$AP$1445,MATCH($A$3,DB_Typologies!$AQ$4:$AQ$1445,0)+$A15,MATCH(U$3,TQoL_Indexes!$B$8:$AK$8,0)),"")</f>
        <v/>
      </c>
      <c r="V15" s="86" t="str">
        <f>IFERROR(INDEX(DB_Typologies!$D$4:$AP$1445,MATCH($A$3,DB_Typologies!$AQ$4:$AQ$1445,0)+$A15,MATCH(V$3,TQoL_Indexes!$B$8:$AK$8,0)),"")</f>
        <v/>
      </c>
      <c r="W15" s="86" t="str">
        <f>IFERROR(INDEX(DB_Typologies!$D$4:$AP$1445,MATCH($A$3,DB_Typologies!$AQ$4:$AQ$1445,0)+$A15,MATCH(W$3,TQoL_Indexes!$B$8:$AK$8,0)),"")</f>
        <v/>
      </c>
      <c r="X15" s="86" t="str">
        <f>IFERROR(INDEX(DB_Typologies!$D$4:$AP$1445,MATCH($A$3,DB_Typologies!$AQ$4:$AQ$1445,0)+$A15,MATCH(X$3,TQoL_Indexes!$B$8:$AK$8,0)),"")</f>
        <v/>
      </c>
      <c r="Y15" s="86" t="str">
        <f>IFERROR(INDEX(DB_Typologies!$D$4:$AP$1445,MATCH($A$3,DB_Typologies!$AQ$4:$AQ$1445,0)+$A15,MATCH(Y$3,TQoL_Indexes!$B$8:$AK$8,0)),"")</f>
        <v/>
      </c>
      <c r="Z15" s="86" t="str">
        <f>IFERROR(INDEX(DB_Typologies!$D$4:$AP$1445,MATCH($A$3,DB_Typologies!$AQ$4:$AQ$1445,0)+$A15,MATCH(Z$3,TQoL_Indexes!$B$8:$AK$8,0)),"")</f>
        <v/>
      </c>
      <c r="AA15" s="86" t="str">
        <f>IFERROR(INDEX(DB_Typologies!$D$4:$AP$1445,MATCH($A$3,DB_Typologies!$AQ$4:$AQ$1445,0)+$A15,MATCH(AA$3,TQoL_Indexes!$B$8:$AK$8,0)),"")</f>
        <v/>
      </c>
      <c r="AB15" s="86" t="str">
        <f>IFERROR(INDEX(DB_Typologies!$D$4:$AP$1445,MATCH($A$3,DB_Typologies!$AQ$4:$AQ$1445,0)+$A15,MATCH(AB$3,TQoL_Indexes!$B$8:$AK$8,0)),"")</f>
        <v/>
      </c>
      <c r="AC15" s="86" t="str">
        <f>IFERROR(INDEX(DB_Typologies!$D$4:$AP$1445,MATCH($A$3,DB_Typologies!$AQ$4:$AQ$1445,0)+$A15,MATCH(AC$3,TQoL_Indexes!$B$8:$AK$8,0)),"")</f>
        <v/>
      </c>
      <c r="AD15" s="86" t="str">
        <f>IFERROR(INDEX(DB_Typologies!$D$4:$AP$1445,MATCH($A$3,DB_Typologies!$AQ$4:$AQ$1445,0)+$A15,MATCH(AD$3,TQoL_Indexes!$B$8:$AK$8,0)),"")</f>
        <v/>
      </c>
      <c r="AE15" s="86" t="str">
        <f>IFERROR(INDEX(DB_Typologies!$D$4:$AP$1445,MATCH($A$3,DB_Typologies!$AQ$4:$AQ$1445,0)+$A15,MATCH(AE$3,TQoL_Indexes!$B$8:$AK$8,0)),"")</f>
        <v/>
      </c>
      <c r="AF15" s="86" t="str">
        <f>IFERROR(INDEX(DB_Typologies!$D$4:$AP$1445,MATCH($A$3,DB_Typologies!$AQ$4:$AQ$1445,0)+$A15,MATCH(AF$3,TQoL_Indexes!$B$8:$AK$8,0)),"")</f>
        <v/>
      </c>
      <c r="AG15" s="86" t="str">
        <f>IFERROR(INDEX(DB_Typologies!$D$4:$AP$1445,MATCH($A$3,DB_Typologies!$AQ$4:$AQ$1445,0)+$A15,MATCH(AG$3,TQoL_Indexes!$B$8:$AK$8,0)),"")</f>
        <v/>
      </c>
      <c r="AH15" s="86" t="str">
        <f>IFERROR(INDEX(DB_Typologies!$D$4:$AP$1445,MATCH($A$3,DB_Typologies!$AQ$4:$AQ$1445,0)+$A15,MATCH(AH$3,TQoL_Indexes!$B$8:$AK$8,0)),"")</f>
        <v/>
      </c>
      <c r="AI15" s="86" t="str">
        <f>IFERROR(INDEX(DB_Typologies!$D$4:$AP$1445,MATCH($A$3,DB_Typologies!$AQ$4:$AQ$1445,0)+$A15,MATCH(AI$3,TQoL_Indexes!$B$8:$AK$8,0)),"")</f>
        <v/>
      </c>
      <c r="AJ15" s="86" t="str">
        <f>IFERROR(INDEX(DB_Typologies!$D$4:$AP$1445,MATCH($A$3,DB_Typologies!$AQ$4:$AQ$1445,0)+$A15,MATCH(AJ$3,TQoL_Indexes!$B$8:$AK$8,0)),"")</f>
        <v/>
      </c>
      <c r="AK15" s="86" t="str">
        <f>IFERROR(INDEX(DB_Typologies!$D$4:$AP$1445,MATCH($A$3,DB_Typologies!$AQ$4:$AQ$1445,0)+$A15,MATCH(AK$3,TQoL_Indexes!$B$8:$AK$8,0)),"")</f>
        <v/>
      </c>
      <c r="AL15" s="86" t="str">
        <f>IFERROR(INDEX(DB_Typologies!$D$4:$AP$1445,MATCH($A$3,DB_Typologies!$AQ$4:$AQ$1445,0)+$A15,MATCH(AL$3,TQoL_Indexes!$B$8:$AK$8,0)),"")</f>
        <v/>
      </c>
      <c r="AM15" s="87" t="str">
        <f>IFERROR(INDEX(DB_Typologies!$D$4:$AP$1445,MATCH($A$3,DB_Typologies!$AQ$4:$AQ$1445,0)+$A15,MATCH(AM$3,TQoL_Indexes!$B$8:$AK$8,0)),"")</f>
        <v/>
      </c>
    </row>
    <row r="16" spans="1:39">
      <c r="A16" s="58" t="str">
        <f>IFERROR(IF(A15+1&lt;COUNTIF(DB_Typologies!$AQ$4:$AQ$1445,$A$3),A15+1,""),"")</f>
        <v/>
      </c>
      <c r="B16" s="120" t="str">
        <f>IFERROR(INDEX(DB_Typologies!$D$4:$AP$1445,MATCH($A$3,DB_Typologies!$AQ$4:$AQ$1445,0)+$A16,MATCH(B$3,TQoL_Indexes!$B$8:$AK$8,0)),"")</f>
        <v/>
      </c>
      <c r="C16" s="86" t="str">
        <f>IFERROR(INDEX(DB_Typologies!$D$4:$AP$1445,MATCH($A$3,DB_Typologies!$AQ$4:$AQ$1445,0)+$A16,MATCH(C$3,TQoL_Indexes!$B$8:$AK$8,0)),"")</f>
        <v/>
      </c>
      <c r="D16" s="87" t="str">
        <f>IFERROR(INDEX(DB_Typologies!$D$4:$AP$1445,MATCH($A$3,DB_Typologies!$AQ$4:$AQ$1445,0)+$A16,MATCH(D$3,TQoL_Indexes!$B$8:$AK$8,0)),"")</f>
        <v/>
      </c>
      <c r="E16" s="86" t="str">
        <f>IFERROR(INDEX(DB_Typologies!$D$4:$AP$1445,MATCH($A$3,DB_Typologies!$AQ$4:$AQ$1445,0)+$A16,MATCH(E$3,TQoL_Indexes!$B$8:$AK$8,0)),"")</f>
        <v/>
      </c>
      <c r="F16" s="86" t="str">
        <f>IFERROR(INDEX(DB_Typologies!$D$4:$AP$1445,MATCH($A$3,DB_Typologies!$AQ$4:$AQ$1445,0)+$A16,MATCH(F$3,TQoL_Indexes!$B$8:$AK$8,0)),"")</f>
        <v/>
      </c>
      <c r="G16" s="86" t="str">
        <f>IFERROR(INDEX(DB_Typologies!$D$4:$AP$1445,MATCH($A$3,DB_Typologies!$AQ$4:$AQ$1445,0)+$A16,MATCH(G$3,TQoL_Indexes!$B$8:$AK$8,0)),"")</f>
        <v/>
      </c>
      <c r="H16" s="86" t="str">
        <f>IFERROR(INDEX(DB_Typologies!$D$4:$AP$1445,MATCH($A$3,DB_Typologies!$AQ$4:$AQ$1445,0)+$A16,MATCH(H$3,TQoL_Indexes!$B$8:$AK$8,0)),"")</f>
        <v/>
      </c>
      <c r="I16" s="86" t="str">
        <f>IFERROR(INDEX(DB_Typologies!$D$4:$AP$1445,MATCH($A$3,DB_Typologies!$AQ$4:$AQ$1445,0)+$A16,MATCH(I$3,TQoL_Indexes!$B$8:$AK$8,0)),"")</f>
        <v/>
      </c>
      <c r="J16" s="86" t="str">
        <f>IFERROR(INDEX(DB_Typologies!$D$4:$AP$1445,MATCH($A$3,DB_Typologies!$AQ$4:$AQ$1445,0)+$A16,MATCH(J$3,TQoL_Indexes!$B$8:$AK$8,0)),"")</f>
        <v/>
      </c>
      <c r="K16" s="86" t="str">
        <f>IFERROR(INDEX(DB_Typologies!$D$4:$AP$1445,MATCH($A$3,DB_Typologies!$AQ$4:$AQ$1445,0)+$A16,MATCH(K$3,TQoL_Indexes!$B$8:$AK$8,0)),"")</f>
        <v/>
      </c>
      <c r="L16" s="86" t="str">
        <f>IFERROR(INDEX(DB_Typologies!$D$4:$AP$1445,MATCH($A$3,DB_Typologies!$AQ$4:$AQ$1445,0)+$A16,MATCH(L$3,TQoL_Indexes!$B$8:$AK$8,0)),"")</f>
        <v/>
      </c>
      <c r="M16" s="86" t="str">
        <f>IFERROR(INDEX(DB_Typologies!$D$4:$AP$1445,MATCH($A$3,DB_Typologies!$AQ$4:$AQ$1445,0)+$A16,MATCH(M$3,TQoL_Indexes!$B$8:$AK$8,0)),"")</f>
        <v/>
      </c>
      <c r="N16" s="86" t="str">
        <f>IFERROR(INDEX(DB_Typologies!$D$4:$AP$1445,MATCH($A$3,DB_Typologies!$AQ$4:$AQ$1445,0)+$A16,MATCH(N$3,TQoL_Indexes!$B$8:$AK$8,0)),"")</f>
        <v/>
      </c>
      <c r="O16" s="86" t="str">
        <f>IFERROR(INDEX(DB_Typologies!$D$4:$AP$1445,MATCH($A$3,DB_Typologies!$AQ$4:$AQ$1445,0)+$A16,MATCH(O$3,TQoL_Indexes!$B$8:$AK$8,0)),"")</f>
        <v/>
      </c>
      <c r="P16" s="86" t="str">
        <f>IFERROR(INDEX(DB_Typologies!$D$4:$AP$1445,MATCH($A$3,DB_Typologies!$AQ$4:$AQ$1445,0)+$A16,MATCH(P$3,TQoL_Indexes!$B$8:$AK$8,0)),"")</f>
        <v/>
      </c>
      <c r="Q16" s="86" t="str">
        <f>IFERROR(INDEX(DB_Typologies!$D$4:$AP$1445,MATCH($A$3,DB_Typologies!$AQ$4:$AQ$1445,0)+$A16,MATCH(Q$3,TQoL_Indexes!$B$8:$AK$8,0)),"")</f>
        <v/>
      </c>
      <c r="R16" s="86" t="str">
        <f>IFERROR(INDEX(DB_Typologies!$D$4:$AP$1445,MATCH($A$3,DB_Typologies!$AQ$4:$AQ$1445,0)+$A16,MATCH(R$3,TQoL_Indexes!$B$8:$AK$8,0)),"")</f>
        <v/>
      </c>
      <c r="S16" s="86" t="str">
        <f>IFERROR(INDEX(DB_Typologies!$D$4:$AP$1445,MATCH($A$3,DB_Typologies!$AQ$4:$AQ$1445,0)+$A16,MATCH(S$3,TQoL_Indexes!$B$8:$AK$8,0)),"")</f>
        <v/>
      </c>
      <c r="T16" s="86" t="str">
        <f>IFERROR(INDEX(DB_Typologies!$D$4:$AP$1445,MATCH($A$3,DB_Typologies!$AQ$4:$AQ$1445,0)+$A16,MATCH(T$3,TQoL_Indexes!$B$8:$AK$8,0)),"")</f>
        <v/>
      </c>
      <c r="U16" s="86" t="str">
        <f>IFERROR(INDEX(DB_Typologies!$D$4:$AP$1445,MATCH($A$3,DB_Typologies!$AQ$4:$AQ$1445,0)+$A16,MATCH(U$3,TQoL_Indexes!$B$8:$AK$8,0)),"")</f>
        <v/>
      </c>
      <c r="V16" s="86" t="str">
        <f>IFERROR(INDEX(DB_Typologies!$D$4:$AP$1445,MATCH($A$3,DB_Typologies!$AQ$4:$AQ$1445,0)+$A16,MATCH(V$3,TQoL_Indexes!$B$8:$AK$8,0)),"")</f>
        <v/>
      </c>
      <c r="W16" s="86" t="str">
        <f>IFERROR(INDEX(DB_Typologies!$D$4:$AP$1445,MATCH($A$3,DB_Typologies!$AQ$4:$AQ$1445,0)+$A16,MATCH(W$3,TQoL_Indexes!$B$8:$AK$8,0)),"")</f>
        <v/>
      </c>
      <c r="X16" s="86" t="str">
        <f>IFERROR(INDEX(DB_Typologies!$D$4:$AP$1445,MATCH($A$3,DB_Typologies!$AQ$4:$AQ$1445,0)+$A16,MATCH(X$3,TQoL_Indexes!$B$8:$AK$8,0)),"")</f>
        <v/>
      </c>
      <c r="Y16" s="86" t="str">
        <f>IFERROR(INDEX(DB_Typologies!$D$4:$AP$1445,MATCH($A$3,DB_Typologies!$AQ$4:$AQ$1445,0)+$A16,MATCH(Y$3,TQoL_Indexes!$B$8:$AK$8,0)),"")</f>
        <v/>
      </c>
      <c r="Z16" s="86" t="str">
        <f>IFERROR(INDEX(DB_Typologies!$D$4:$AP$1445,MATCH($A$3,DB_Typologies!$AQ$4:$AQ$1445,0)+$A16,MATCH(Z$3,TQoL_Indexes!$B$8:$AK$8,0)),"")</f>
        <v/>
      </c>
      <c r="AA16" s="86" t="str">
        <f>IFERROR(INDEX(DB_Typologies!$D$4:$AP$1445,MATCH($A$3,DB_Typologies!$AQ$4:$AQ$1445,0)+$A16,MATCH(AA$3,TQoL_Indexes!$B$8:$AK$8,0)),"")</f>
        <v/>
      </c>
      <c r="AB16" s="86" t="str">
        <f>IFERROR(INDEX(DB_Typologies!$D$4:$AP$1445,MATCH($A$3,DB_Typologies!$AQ$4:$AQ$1445,0)+$A16,MATCH(AB$3,TQoL_Indexes!$B$8:$AK$8,0)),"")</f>
        <v/>
      </c>
      <c r="AC16" s="86" t="str">
        <f>IFERROR(INDEX(DB_Typologies!$D$4:$AP$1445,MATCH($A$3,DB_Typologies!$AQ$4:$AQ$1445,0)+$A16,MATCH(AC$3,TQoL_Indexes!$B$8:$AK$8,0)),"")</f>
        <v/>
      </c>
      <c r="AD16" s="86" t="str">
        <f>IFERROR(INDEX(DB_Typologies!$D$4:$AP$1445,MATCH($A$3,DB_Typologies!$AQ$4:$AQ$1445,0)+$A16,MATCH(AD$3,TQoL_Indexes!$B$8:$AK$8,0)),"")</f>
        <v/>
      </c>
      <c r="AE16" s="86" t="str">
        <f>IFERROR(INDEX(DB_Typologies!$D$4:$AP$1445,MATCH($A$3,DB_Typologies!$AQ$4:$AQ$1445,0)+$A16,MATCH(AE$3,TQoL_Indexes!$B$8:$AK$8,0)),"")</f>
        <v/>
      </c>
      <c r="AF16" s="86" t="str">
        <f>IFERROR(INDEX(DB_Typologies!$D$4:$AP$1445,MATCH($A$3,DB_Typologies!$AQ$4:$AQ$1445,0)+$A16,MATCH(AF$3,TQoL_Indexes!$B$8:$AK$8,0)),"")</f>
        <v/>
      </c>
      <c r="AG16" s="86" t="str">
        <f>IFERROR(INDEX(DB_Typologies!$D$4:$AP$1445,MATCH($A$3,DB_Typologies!$AQ$4:$AQ$1445,0)+$A16,MATCH(AG$3,TQoL_Indexes!$B$8:$AK$8,0)),"")</f>
        <v/>
      </c>
      <c r="AH16" s="86" t="str">
        <f>IFERROR(INDEX(DB_Typologies!$D$4:$AP$1445,MATCH($A$3,DB_Typologies!$AQ$4:$AQ$1445,0)+$A16,MATCH(AH$3,TQoL_Indexes!$B$8:$AK$8,0)),"")</f>
        <v/>
      </c>
      <c r="AI16" s="86" t="str">
        <f>IFERROR(INDEX(DB_Typologies!$D$4:$AP$1445,MATCH($A$3,DB_Typologies!$AQ$4:$AQ$1445,0)+$A16,MATCH(AI$3,TQoL_Indexes!$B$8:$AK$8,0)),"")</f>
        <v/>
      </c>
      <c r="AJ16" s="86" t="str">
        <f>IFERROR(INDEX(DB_Typologies!$D$4:$AP$1445,MATCH($A$3,DB_Typologies!$AQ$4:$AQ$1445,0)+$A16,MATCH(AJ$3,TQoL_Indexes!$B$8:$AK$8,0)),"")</f>
        <v/>
      </c>
      <c r="AK16" s="86" t="str">
        <f>IFERROR(INDEX(DB_Typologies!$D$4:$AP$1445,MATCH($A$3,DB_Typologies!$AQ$4:$AQ$1445,0)+$A16,MATCH(AK$3,TQoL_Indexes!$B$8:$AK$8,0)),"")</f>
        <v/>
      </c>
      <c r="AL16" s="86" t="str">
        <f>IFERROR(INDEX(DB_Typologies!$D$4:$AP$1445,MATCH($A$3,DB_Typologies!$AQ$4:$AQ$1445,0)+$A16,MATCH(AL$3,TQoL_Indexes!$B$8:$AK$8,0)),"")</f>
        <v/>
      </c>
      <c r="AM16" s="87" t="str">
        <f>IFERROR(INDEX(DB_Typologies!$D$4:$AP$1445,MATCH($A$3,DB_Typologies!$AQ$4:$AQ$1445,0)+$A16,MATCH(AM$3,TQoL_Indexes!$B$8:$AK$8,0)),"")</f>
        <v/>
      </c>
    </row>
    <row r="17" spans="1:39">
      <c r="A17" s="58" t="str">
        <f>IFERROR(IF(A16+1&lt;COUNTIF(DB_Typologies!$AQ$4:$AQ$1445,$A$3),A16+1,""),"")</f>
        <v/>
      </c>
      <c r="B17" s="120" t="str">
        <f>IFERROR(INDEX(DB_Typologies!$D$4:$AP$1445,MATCH($A$3,DB_Typologies!$AQ$4:$AQ$1445,0)+$A17,MATCH(B$3,TQoL_Indexes!$B$8:$AK$8,0)),"")</f>
        <v/>
      </c>
      <c r="C17" s="86" t="str">
        <f>IFERROR(INDEX(DB_Typologies!$D$4:$AP$1445,MATCH($A$3,DB_Typologies!$AQ$4:$AQ$1445,0)+$A17,MATCH(C$3,TQoL_Indexes!$B$8:$AK$8,0)),"")</f>
        <v/>
      </c>
      <c r="D17" s="87" t="str">
        <f>IFERROR(INDEX(DB_Typologies!$D$4:$AP$1445,MATCH($A$3,DB_Typologies!$AQ$4:$AQ$1445,0)+$A17,MATCH(D$3,TQoL_Indexes!$B$8:$AK$8,0)),"")</f>
        <v/>
      </c>
      <c r="E17" s="86" t="str">
        <f>IFERROR(INDEX(DB_Typologies!$D$4:$AP$1445,MATCH($A$3,DB_Typologies!$AQ$4:$AQ$1445,0)+$A17,MATCH(E$3,TQoL_Indexes!$B$8:$AK$8,0)),"")</f>
        <v/>
      </c>
      <c r="F17" s="86" t="str">
        <f>IFERROR(INDEX(DB_Typologies!$D$4:$AP$1445,MATCH($A$3,DB_Typologies!$AQ$4:$AQ$1445,0)+$A17,MATCH(F$3,TQoL_Indexes!$B$8:$AK$8,0)),"")</f>
        <v/>
      </c>
      <c r="G17" s="86" t="str">
        <f>IFERROR(INDEX(DB_Typologies!$D$4:$AP$1445,MATCH($A$3,DB_Typologies!$AQ$4:$AQ$1445,0)+$A17,MATCH(G$3,TQoL_Indexes!$B$8:$AK$8,0)),"")</f>
        <v/>
      </c>
      <c r="H17" s="86" t="str">
        <f>IFERROR(INDEX(DB_Typologies!$D$4:$AP$1445,MATCH($A$3,DB_Typologies!$AQ$4:$AQ$1445,0)+$A17,MATCH(H$3,TQoL_Indexes!$B$8:$AK$8,0)),"")</f>
        <v/>
      </c>
      <c r="I17" s="86" t="str">
        <f>IFERROR(INDEX(DB_Typologies!$D$4:$AP$1445,MATCH($A$3,DB_Typologies!$AQ$4:$AQ$1445,0)+$A17,MATCH(I$3,TQoL_Indexes!$B$8:$AK$8,0)),"")</f>
        <v/>
      </c>
      <c r="J17" s="86" t="str">
        <f>IFERROR(INDEX(DB_Typologies!$D$4:$AP$1445,MATCH($A$3,DB_Typologies!$AQ$4:$AQ$1445,0)+$A17,MATCH(J$3,TQoL_Indexes!$B$8:$AK$8,0)),"")</f>
        <v/>
      </c>
      <c r="K17" s="86" t="str">
        <f>IFERROR(INDEX(DB_Typologies!$D$4:$AP$1445,MATCH($A$3,DB_Typologies!$AQ$4:$AQ$1445,0)+$A17,MATCH(K$3,TQoL_Indexes!$B$8:$AK$8,0)),"")</f>
        <v/>
      </c>
      <c r="L17" s="86" t="str">
        <f>IFERROR(INDEX(DB_Typologies!$D$4:$AP$1445,MATCH($A$3,DB_Typologies!$AQ$4:$AQ$1445,0)+$A17,MATCH(L$3,TQoL_Indexes!$B$8:$AK$8,0)),"")</f>
        <v/>
      </c>
      <c r="M17" s="86" t="str">
        <f>IFERROR(INDEX(DB_Typologies!$D$4:$AP$1445,MATCH($A$3,DB_Typologies!$AQ$4:$AQ$1445,0)+$A17,MATCH(M$3,TQoL_Indexes!$B$8:$AK$8,0)),"")</f>
        <v/>
      </c>
      <c r="N17" s="86" t="str">
        <f>IFERROR(INDEX(DB_Typologies!$D$4:$AP$1445,MATCH($A$3,DB_Typologies!$AQ$4:$AQ$1445,0)+$A17,MATCH(N$3,TQoL_Indexes!$B$8:$AK$8,0)),"")</f>
        <v/>
      </c>
      <c r="O17" s="86" t="str">
        <f>IFERROR(INDEX(DB_Typologies!$D$4:$AP$1445,MATCH($A$3,DB_Typologies!$AQ$4:$AQ$1445,0)+$A17,MATCH(O$3,TQoL_Indexes!$B$8:$AK$8,0)),"")</f>
        <v/>
      </c>
      <c r="P17" s="86" t="str">
        <f>IFERROR(INDEX(DB_Typologies!$D$4:$AP$1445,MATCH($A$3,DB_Typologies!$AQ$4:$AQ$1445,0)+$A17,MATCH(P$3,TQoL_Indexes!$B$8:$AK$8,0)),"")</f>
        <v/>
      </c>
      <c r="Q17" s="86" t="str">
        <f>IFERROR(INDEX(DB_Typologies!$D$4:$AP$1445,MATCH($A$3,DB_Typologies!$AQ$4:$AQ$1445,0)+$A17,MATCH(Q$3,TQoL_Indexes!$B$8:$AK$8,0)),"")</f>
        <v/>
      </c>
      <c r="R17" s="86" t="str">
        <f>IFERROR(INDEX(DB_Typologies!$D$4:$AP$1445,MATCH($A$3,DB_Typologies!$AQ$4:$AQ$1445,0)+$A17,MATCH(R$3,TQoL_Indexes!$B$8:$AK$8,0)),"")</f>
        <v/>
      </c>
      <c r="S17" s="86" t="str">
        <f>IFERROR(INDEX(DB_Typologies!$D$4:$AP$1445,MATCH($A$3,DB_Typologies!$AQ$4:$AQ$1445,0)+$A17,MATCH(S$3,TQoL_Indexes!$B$8:$AK$8,0)),"")</f>
        <v/>
      </c>
      <c r="T17" s="86" t="str">
        <f>IFERROR(INDEX(DB_Typologies!$D$4:$AP$1445,MATCH($A$3,DB_Typologies!$AQ$4:$AQ$1445,0)+$A17,MATCH(T$3,TQoL_Indexes!$B$8:$AK$8,0)),"")</f>
        <v/>
      </c>
      <c r="U17" s="86" t="str">
        <f>IFERROR(INDEX(DB_Typologies!$D$4:$AP$1445,MATCH($A$3,DB_Typologies!$AQ$4:$AQ$1445,0)+$A17,MATCH(U$3,TQoL_Indexes!$B$8:$AK$8,0)),"")</f>
        <v/>
      </c>
      <c r="V17" s="86" t="str">
        <f>IFERROR(INDEX(DB_Typologies!$D$4:$AP$1445,MATCH($A$3,DB_Typologies!$AQ$4:$AQ$1445,0)+$A17,MATCH(V$3,TQoL_Indexes!$B$8:$AK$8,0)),"")</f>
        <v/>
      </c>
      <c r="W17" s="86" t="str">
        <f>IFERROR(INDEX(DB_Typologies!$D$4:$AP$1445,MATCH($A$3,DB_Typologies!$AQ$4:$AQ$1445,0)+$A17,MATCH(W$3,TQoL_Indexes!$B$8:$AK$8,0)),"")</f>
        <v/>
      </c>
      <c r="X17" s="86" t="str">
        <f>IFERROR(INDEX(DB_Typologies!$D$4:$AP$1445,MATCH($A$3,DB_Typologies!$AQ$4:$AQ$1445,0)+$A17,MATCH(X$3,TQoL_Indexes!$B$8:$AK$8,0)),"")</f>
        <v/>
      </c>
      <c r="Y17" s="86" t="str">
        <f>IFERROR(INDEX(DB_Typologies!$D$4:$AP$1445,MATCH($A$3,DB_Typologies!$AQ$4:$AQ$1445,0)+$A17,MATCH(Y$3,TQoL_Indexes!$B$8:$AK$8,0)),"")</f>
        <v/>
      </c>
      <c r="Z17" s="86" t="str">
        <f>IFERROR(INDEX(DB_Typologies!$D$4:$AP$1445,MATCH($A$3,DB_Typologies!$AQ$4:$AQ$1445,0)+$A17,MATCH(Z$3,TQoL_Indexes!$B$8:$AK$8,0)),"")</f>
        <v/>
      </c>
      <c r="AA17" s="86" t="str">
        <f>IFERROR(INDEX(DB_Typologies!$D$4:$AP$1445,MATCH($A$3,DB_Typologies!$AQ$4:$AQ$1445,0)+$A17,MATCH(AA$3,TQoL_Indexes!$B$8:$AK$8,0)),"")</f>
        <v/>
      </c>
      <c r="AB17" s="86" t="str">
        <f>IFERROR(INDEX(DB_Typologies!$D$4:$AP$1445,MATCH($A$3,DB_Typologies!$AQ$4:$AQ$1445,0)+$A17,MATCH(AB$3,TQoL_Indexes!$B$8:$AK$8,0)),"")</f>
        <v/>
      </c>
      <c r="AC17" s="86" t="str">
        <f>IFERROR(INDEX(DB_Typologies!$D$4:$AP$1445,MATCH($A$3,DB_Typologies!$AQ$4:$AQ$1445,0)+$A17,MATCH(AC$3,TQoL_Indexes!$B$8:$AK$8,0)),"")</f>
        <v/>
      </c>
      <c r="AD17" s="86" t="str">
        <f>IFERROR(INDEX(DB_Typologies!$D$4:$AP$1445,MATCH($A$3,DB_Typologies!$AQ$4:$AQ$1445,0)+$A17,MATCH(AD$3,TQoL_Indexes!$B$8:$AK$8,0)),"")</f>
        <v/>
      </c>
      <c r="AE17" s="86" t="str">
        <f>IFERROR(INDEX(DB_Typologies!$D$4:$AP$1445,MATCH($A$3,DB_Typologies!$AQ$4:$AQ$1445,0)+$A17,MATCH(AE$3,TQoL_Indexes!$B$8:$AK$8,0)),"")</f>
        <v/>
      </c>
      <c r="AF17" s="86" t="str">
        <f>IFERROR(INDEX(DB_Typologies!$D$4:$AP$1445,MATCH($A$3,DB_Typologies!$AQ$4:$AQ$1445,0)+$A17,MATCH(AF$3,TQoL_Indexes!$B$8:$AK$8,0)),"")</f>
        <v/>
      </c>
      <c r="AG17" s="86" t="str">
        <f>IFERROR(INDEX(DB_Typologies!$D$4:$AP$1445,MATCH($A$3,DB_Typologies!$AQ$4:$AQ$1445,0)+$A17,MATCH(AG$3,TQoL_Indexes!$B$8:$AK$8,0)),"")</f>
        <v/>
      </c>
      <c r="AH17" s="86" t="str">
        <f>IFERROR(INDEX(DB_Typologies!$D$4:$AP$1445,MATCH($A$3,DB_Typologies!$AQ$4:$AQ$1445,0)+$A17,MATCH(AH$3,TQoL_Indexes!$B$8:$AK$8,0)),"")</f>
        <v/>
      </c>
      <c r="AI17" s="86" t="str">
        <f>IFERROR(INDEX(DB_Typologies!$D$4:$AP$1445,MATCH($A$3,DB_Typologies!$AQ$4:$AQ$1445,0)+$A17,MATCH(AI$3,TQoL_Indexes!$B$8:$AK$8,0)),"")</f>
        <v/>
      </c>
      <c r="AJ17" s="86" t="str">
        <f>IFERROR(INDEX(DB_Typologies!$D$4:$AP$1445,MATCH($A$3,DB_Typologies!$AQ$4:$AQ$1445,0)+$A17,MATCH(AJ$3,TQoL_Indexes!$B$8:$AK$8,0)),"")</f>
        <v/>
      </c>
      <c r="AK17" s="86" t="str">
        <f>IFERROR(INDEX(DB_Typologies!$D$4:$AP$1445,MATCH($A$3,DB_Typologies!$AQ$4:$AQ$1445,0)+$A17,MATCH(AK$3,TQoL_Indexes!$B$8:$AK$8,0)),"")</f>
        <v/>
      </c>
      <c r="AL17" s="86" t="str">
        <f>IFERROR(INDEX(DB_Typologies!$D$4:$AP$1445,MATCH($A$3,DB_Typologies!$AQ$4:$AQ$1445,0)+$A17,MATCH(AL$3,TQoL_Indexes!$B$8:$AK$8,0)),"")</f>
        <v/>
      </c>
      <c r="AM17" s="87" t="str">
        <f>IFERROR(INDEX(DB_Typologies!$D$4:$AP$1445,MATCH($A$3,DB_Typologies!$AQ$4:$AQ$1445,0)+$A17,MATCH(AM$3,TQoL_Indexes!$B$8:$AK$8,0)),"")</f>
        <v/>
      </c>
    </row>
    <row r="18" spans="1:39">
      <c r="A18" s="58" t="str">
        <f>IFERROR(IF(A17+1&lt;COUNTIF(DB_Typologies!$AQ$4:$AQ$1445,$A$3),A17+1,""),"")</f>
        <v/>
      </c>
      <c r="B18" s="120" t="str">
        <f>IFERROR(INDEX(DB_Typologies!$D$4:$AP$1445,MATCH($A$3,DB_Typologies!$AQ$4:$AQ$1445,0)+$A18,MATCH(B$3,TQoL_Indexes!$B$8:$AK$8,0)),"")</f>
        <v/>
      </c>
      <c r="C18" s="86" t="str">
        <f>IFERROR(INDEX(DB_Typologies!$D$4:$AP$1445,MATCH($A$3,DB_Typologies!$AQ$4:$AQ$1445,0)+$A18,MATCH(C$3,TQoL_Indexes!$B$8:$AK$8,0)),"")</f>
        <v/>
      </c>
      <c r="D18" s="87" t="str">
        <f>IFERROR(INDEX(DB_Typologies!$D$4:$AP$1445,MATCH($A$3,DB_Typologies!$AQ$4:$AQ$1445,0)+$A18,MATCH(D$3,TQoL_Indexes!$B$8:$AK$8,0)),"")</f>
        <v/>
      </c>
      <c r="E18" s="86" t="str">
        <f>IFERROR(INDEX(DB_Typologies!$D$4:$AP$1445,MATCH($A$3,DB_Typologies!$AQ$4:$AQ$1445,0)+$A18,MATCH(E$3,TQoL_Indexes!$B$8:$AK$8,0)),"")</f>
        <v/>
      </c>
      <c r="F18" s="86" t="str">
        <f>IFERROR(INDEX(DB_Typologies!$D$4:$AP$1445,MATCH($A$3,DB_Typologies!$AQ$4:$AQ$1445,0)+$A18,MATCH(F$3,TQoL_Indexes!$B$8:$AK$8,0)),"")</f>
        <v/>
      </c>
      <c r="G18" s="86" t="str">
        <f>IFERROR(INDEX(DB_Typologies!$D$4:$AP$1445,MATCH($A$3,DB_Typologies!$AQ$4:$AQ$1445,0)+$A18,MATCH(G$3,TQoL_Indexes!$B$8:$AK$8,0)),"")</f>
        <v/>
      </c>
      <c r="H18" s="86" t="str">
        <f>IFERROR(INDEX(DB_Typologies!$D$4:$AP$1445,MATCH($A$3,DB_Typologies!$AQ$4:$AQ$1445,0)+$A18,MATCH(H$3,TQoL_Indexes!$B$8:$AK$8,0)),"")</f>
        <v/>
      </c>
      <c r="I18" s="86" t="str">
        <f>IFERROR(INDEX(DB_Typologies!$D$4:$AP$1445,MATCH($A$3,DB_Typologies!$AQ$4:$AQ$1445,0)+$A18,MATCH(I$3,TQoL_Indexes!$B$8:$AK$8,0)),"")</f>
        <v/>
      </c>
      <c r="J18" s="86" t="str">
        <f>IFERROR(INDEX(DB_Typologies!$D$4:$AP$1445,MATCH($A$3,DB_Typologies!$AQ$4:$AQ$1445,0)+$A18,MATCH(J$3,TQoL_Indexes!$B$8:$AK$8,0)),"")</f>
        <v/>
      </c>
      <c r="K18" s="86" t="str">
        <f>IFERROR(INDEX(DB_Typologies!$D$4:$AP$1445,MATCH($A$3,DB_Typologies!$AQ$4:$AQ$1445,0)+$A18,MATCH(K$3,TQoL_Indexes!$B$8:$AK$8,0)),"")</f>
        <v/>
      </c>
      <c r="L18" s="86" t="str">
        <f>IFERROR(INDEX(DB_Typologies!$D$4:$AP$1445,MATCH($A$3,DB_Typologies!$AQ$4:$AQ$1445,0)+$A18,MATCH(L$3,TQoL_Indexes!$B$8:$AK$8,0)),"")</f>
        <v/>
      </c>
      <c r="M18" s="86" t="str">
        <f>IFERROR(INDEX(DB_Typologies!$D$4:$AP$1445,MATCH($A$3,DB_Typologies!$AQ$4:$AQ$1445,0)+$A18,MATCH(M$3,TQoL_Indexes!$B$8:$AK$8,0)),"")</f>
        <v/>
      </c>
      <c r="N18" s="86" t="str">
        <f>IFERROR(INDEX(DB_Typologies!$D$4:$AP$1445,MATCH($A$3,DB_Typologies!$AQ$4:$AQ$1445,0)+$A18,MATCH(N$3,TQoL_Indexes!$B$8:$AK$8,0)),"")</f>
        <v/>
      </c>
      <c r="O18" s="86" t="str">
        <f>IFERROR(INDEX(DB_Typologies!$D$4:$AP$1445,MATCH($A$3,DB_Typologies!$AQ$4:$AQ$1445,0)+$A18,MATCH(O$3,TQoL_Indexes!$B$8:$AK$8,0)),"")</f>
        <v/>
      </c>
      <c r="P18" s="86" t="str">
        <f>IFERROR(INDEX(DB_Typologies!$D$4:$AP$1445,MATCH($A$3,DB_Typologies!$AQ$4:$AQ$1445,0)+$A18,MATCH(P$3,TQoL_Indexes!$B$8:$AK$8,0)),"")</f>
        <v/>
      </c>
      <c r="Q18" s="86" t="str">
        <f>IFERROR(INDEX(DB_Typologies!$D$4:$AP$1445,MATCH($A$3,DB_Typologies!$AQ$4:$AQ$1445,0)+$A18,MATCH(Q$3,TQoL_Indexes!$B$8:$AK$8,0)),"")</f>
        <v/>
      </c>
      <c r="R18" s="86" t="str">
        <f>IFERROR(INDEX(DB_Typologies!$D$4:$AP$1445,MATCH($A$3,DB_Typologies!$AQ$4:$AQ$1445,0)+$A18,MATCH(R$3,TQoL_Indexes!$B$8:$AK$8,0)),"")</f>
        <v/>
      </c>
      <c r="S18" s="86" t="str">
        <f>IFERROR(INDEX(DB_Typologies!$D$4:$AP$1445,MATCH($A$3,DB_Typologies!$AQ$4:$AQ$1445,0)+$A18,MATCH(S$3,TQoL_Indexes!$B$8:$AK$8,0)),"")</f>
        <v/>
      </c>
      <c r="T18" s="86" t="str">
        <f>IFERROR(INDEX(DB_Typologies!$D$4:$AP$1445,MATCH($A$3,DB_Typologies!$AQ$4:$AQ$1445,0)+$A18,MATCH(T$3,TQoL_Indexes!$B$8:$AK$8,0)),"")</f>
        <v/>
      </c>
      <c r="U18" s="86" t="str">
        <f>IFERROR(INDEX(DB_Typologies!$D$4:$AP$1445,MATCH($A$3,DB_Typologies!$AQ$4:$AQ$1445,0)+$A18,MATCH(U$3,TQoL_Indexes!$B$8:$AK$8,0)),"")</f>
        <v/>
      </c>
      <c r="V18" s="86" t="str">
        <f>IFERROR(INDEX(DB_Typologies!$D$4:$AP$1445,MATCH($A$3,DB_Typologies!$AQ$4:$AQ$1445,0)+$A18,MATCH(V$3,TQoL_Indexes!$B$8:$AK$8,0)),"")</f>
        <v/>
      </c>
      <c r="W18" s="86" t="str">
        <f>IFERROR(INDEX(DB_Typologies!$D$4:$AP$1445,MATCH($A$3,DB_Typologies!$AQ$4:$AQ$1445,0)+$A18,MATCH(W$3,TQoL_Indexes!$B$8:$AK$8,0)),"")</f>
        <v/>
      </c>
      <c r="X18" s="86" t="str">
        <f>IFERROR(INDEX(DB_Typologies!$D$4:$AP$1445,MATCH($A$3,DB_Typologies!$AQ$4:$AQ$1445,0)+$A18,MATCH(X$3,TQoL_Indexes!$B$8:$AK$8,0)),"")</f>
        <v/>
      </c>
      <c r="Y18" s="86" t="str">
        <f>IFERROR(INDEX(DB_Typologies!$D$4:$AP$1445,MATCH($A$3,DB_Typologies!$AQ$4:$AQ$1445,0)+$A18,MATCH(Y$3,TQoL_Indexes!$B$8:$AK$8,0)),"")</f>
        <v/>
      </c>
      <c r="Z18" s="86" t="str">
        <f>IFERROR(INDEX(DB_Typologies!$D$4:$AP$1445,MATCH($A$3,DB_Typologies!$AQ$4:$AQ$1445,0)+$A18,MATCH(Z$3,TQoL_Indexes!$B$8:$AK$8,0)),"")</f>
        <v/>
      </c>
      <c r="AA18" s="86" t="str">
        <f>IFERROR(INDEX(DB_Typologies!$D$4:$AP$1445,MATCH($A$3,DB_Typologies!$AQ$4:$AQ$1445,0)+$A18,MATCH(AA$3,TQoL_Indexes!$B$8:$AK$8,0)),"")</f>
        <v/>
      </c>
      <c r="AB18" s="86" t="str">
        <f>IFERROR(INDEX(DB_Typologies!$D$4:$AP$1445,MATCH($A$3,DB_Typologies!$AQ$4:$AQ$1445,0)+$A18,MATCH(AB$3,TQoL_Indexes!$B$8:$AK$8,0)),"")</f>
        <v/>
      </c>
      <c r="AC18" s="86" t="str">
        <f>IFERROR(INDEX(DB_Typologies!$D$4:$AP$1445,MATCH($A$3,DB_Typologies!$AQ$4:$AQ$1445,0)+$A18,MATCH(AC$3,TQoL_Indexes!$B$8:$AK$8,0)),"")</f>
        <v/>
      </c>
      <c r="AD18" s="86" t="str">
        <f>IFERROR(INDEX(DB_Typologies!$D$4:$AP$1445,MATCH($A$3,DB_Typologies!$AQ$4:$AQ$1445,0)+$A18,MATCH(AD$3,TQoL_Indexes!$B$8:$AK$8,0)),"")</f>
        <v/>
      </c>
      <c r="AE18" s="86" t="str">
        <f>IFERROR(INDEX(DB_Typologies!$D$4:$AP$1445,MATCH($A$3,DB_Typologies!$AQ$4:$AQ$1445,0)+$A18,MATCH(AE$3,TQoL_Indexes!$B$8:$AK$8,0)),"")</f>
        <v/>
      </c>
      <c r="AF18" s="86" t="str">
        <f>IFERROR(INDEX(DB_Typologies!$D$4:$AP$1445,MATCH($A$3,DB_Typologies!$AQ$4:$AQ$1445,0)+$A18,MATCH(AF$3,TQoL_Indexes!$B$8:$AK$8,0)),"")</f>
        <v/>
      </c>
      <c r="AG18" s="86" t="str">
        <f>IFERROR(INDEX(DB_Typologies!$D$4:$AP$1445,MATCH($A$3,DB_Typologies!$AQ$4:$AQ$1445,0)+$A18,MATCH(AG$3,TQoL_Indexes!$B$8:$AK$8,0)),"")</f>
        <v/>
      </c>
      <c r="AH18" s="86" t="str">
        <f>IFERROR(INDEX(DB_Typologies!$D$4:$AP$1445,MATCH($A$3,DB_Typologies!$AQ$4:$AQ$1445,0)+$A18,MATCH(AH$3,TQoL_Indexes!$B$8:$AK$8,0)),"")</f>
        <v/>
      </c>
      <c r="AI18" s="86" t="str">
        <f>IFERROR(INDEX(DB_Typologies!$D$4:$AP$1445,MATCH($A$3,DB_Typologies!$AQ$4:$AQ$1445,0)+$A18,MATCH(AI$3,TQoL_Indexes!$B$8:$AK$8,0)),"")</f>
        <v/>
      </c>
      <c r="AJ18" s="86" t="str">
        <f>IFERROR(INDEX(DB_Typologies!$D$4:$AP$1445,MATCH($A$3,DB_Typologies!$AQ$4:$AQ$1445,0)+$A18,MATCH(AJ$3,TQoL_Indexes!$B$8:$AK$8,0)),"")</f>
        <v/>
      </c>
      <c r="AK18" s="86" t="str">
        <f>IFERROR(INDEX(DB_Typologies!$D$4:$AP$1445,MATCH($A$3,DB_Typologies!$AQ$4:$AQ$1445,0)+$A18,MATCH(AK$3,TQoL_Indexes!$B$8:$AK$8,0)),"")</f>
        <v/>
      </c>
      <c r="AL18" s="86" t="str">
        <f>IFERROR(INDEX(DB_Typologies!$D$4:$AP$1445,MATCH($A$3,DB_Typologies!$AQ$4:$AQ$1445,0)+$A18,MATCH(AL$3,TQoL_Indexes!$B$8:$AK$8,0)),"")</f>
        <v/>
      </c>
      <c r="AM18" s="87" t="str">
        <f>IFERROR(INDEX(DB_Typologies!$D$4:$AP$1445,MATCH($A$3,DB_Typologies!$AQ$4:$AQ$1445,0)+$A18,MATCH(AM$3,TQoL_Indexes!$B$8:$AK$8,0)),"")</f>
        <v/>
      </c>
    </row>
    <row r="19" spans="1:39">
      <c r="A19" s="58" t="str">
        <f>IFERROR(IF(A18+1&lt;COUNTIF(DB_Typologies!$AQ$4:$AQ$1445,$A$3),A18+1,""),"")</f>
        <v/>
      </c>
      <c r="B19" s="120" t="str">
        <f>IFERROR(INDEX(DB_Typologies!$D$4:$AP$1445,MATCH($A$3,DB_Typologies!$AQ$4:$AQ$1445,0)+$A19,MATCH(B$3,TQoL_Indexes!$B$8:$AK$8,0)),"")</f>
        <v/>
      </c>
      <c r="C19" s="86" t="str">
        <f>IFERROR(INDEX(DB_Typologies!$D$4:$AP$1445,MATCH($A$3,DB_Typologies!$AQ$4:$AQ$1445,0)+$A19,MATCH(C$3,TQoL_Indexes!$B$8:$AK$8,0)),"")</f>
        <v/>
      </c>
      <c r="D19" s="87" t="str">
        <f>IFERROR(INDEX(DB_Typologies!$D$4:$AP$1445,MATCH($A$3,DB_Typologies!$AQ$4:$AQ$1445,0)+$A19,MATCH(D$3,TQoL_Indexes!$B$8:$AK$8,0)),"")</f>
        <v/>
      </c>
      <c r="E19" s="86" t="str">
        <f>IFERROR(INDEX(DB_Typologies!$D$4:$AP$1445,MATCH($A$3,DB_Typologies!$AQ$4:$AQ$1445,0)+$A19,MATCH(E$3,TQoL_Indexes!$B$8:$AK$8,0)),"")</f>
        <v/>
      </c>
      <c r="F19" s="86" t="str">
        <f>IFERROR(INDEX(DB_Typologies!$D$4:$AP$1445,MATCH($A$3,DB_Typologies!$AQ$4:$AQ$1445,0)+$A19,MATCH(F$3,TQoL_Indexes!$B$8:$AK$8,0)),"")</f>
        <v/>
      </c>
      <c r="G19" s="86" t="str">
        <f>IFERROR(INDEX(DB_Typologies!$D$4:$AP$1445,MATCH($A$3,DB_Typologies!$AQ$4:$AQ$1445,0)+$A19,MATCH(G$3,TQoL_Indexes!$B$8:$AK$8,0)),"")</f>
        <v/>
      </c>
      <c r="H19" s="86" t="str">
        <f>IFERROR(INDEX(DB_Typologies!$D$4:$AP$1445,MATCH($A$3,DB_Typologies!$AQ$4:$AQ$1445,0)+$A19,MATCH(H$3,TQoL_Indexes!$B$8:$AK$8,0)),"")</f>
        <v/>
      </c>
      <c r="I19" s="86" t="str">
        <f>IFERROR(INDEX(DB_Typologies!$D$4:$AP$1445,MATCH($A$3,DB_Typologies!$AQ$4:$AQ$1445,0)+$A19,MATCH(I$3,TQoL_Indexes!$B$8:$AK$8,0)),"")</f>
        <v/>
      </c>
      <c r="J19" s="86" t="str">
        <f>IFERROR(INDEX(DB_Typologies!$D$4:$AP$1445,MATCH($A$3,DB_Typologies!$AQ$4:$AQ$1445,0)+$A19,MATCH(J$3,TQoL_Indexes!$B$8:$AK$8,0)),"")</f>
        <v/>
      </c>
      <c r="K19" s="86" t="str">
        <f>IFERROR(INDEX(DB_Typologies!$D$4:$AP$1445,MATCH($A$3,DB_Typologies!$AQ$4:$AQ$1445,0)+$A19,MATCH(K$3,TQoL_Indexes!$B$8:$AK$8,0)),"")</f>
        <v/>
      </c>
      <c r="L19" s="86" t="str">
        <f>IFERROR(INDEX(DB_Typologies!$D$4:$AP$1445,MATCH($A$3,DB_Typologies!$AQ$4:$AQ$1445,0)+$A19,MATCH(L$3,TQoL_Indexes!$B$8:$AK$8,0)),"")</f>
        <v/>
      </c>
      <c r="M19" s="86" t="str">
        <f>IFERROR(INDEX(DB_Typologies!$D$4:$AP$1445,MATCH($A$3,DB_Typologies!$AQ$4:$AQ$1445,0)+$A19,MATCH(M$3,TQoL_Indexes!$B$8:$AK$8,0)),"")</f>
        <v/>
      </c>
      <c r="N19" s="86" t="str">
        <f>IFERROR(INDEX(DB_Typologies!$D$4:$AP$1445,MATCH($A$3,DB_Typologies!$AQ$4:$AQ$1445,0)+$A19,MATCH(N$3,TQoL_Indexes!$B$8:$AK$8,0)),"")</f>
        <v/>
      </c>
      <c r="O19" s="86" t="str">
        <f>IFERROR(INDEX(DB_Typologies!$D$4:$AP$1445,MATCH($A$3,DB_Typologies!$AQ$4:$AQ$1445,0)+$A19,MATCH(O$3,TQoL_Indexes!$B$8:$AK$8,0)),"")</f>
        <v/>
      </c>
      <c r="P19" s="86" t="str">
        <f>IFERROR(INDEX(DB_Typologies!$D$4:$AP$1445,MATCH($A$3,DB_Typologies!$AQ$4:$AQ$1445,0)+$A19,MATCH(P$3,TQoL_Indexes!$B$8:$AK$8,0)),"")</f>
        <v/>
      </c>
      <c r="Q19" s="86" t="str">
        <f>IFERROR(INDEX(DB_Typologies!$D$4:$AP$1445,MATCH($A$3,DB_Typologies!$AQ$4:$AQ$1445,0)+$A19,MATCH(Q$3,TQoL_Indexes!$B$8:$AK$8,0)),"")</f>
        <v/>
      </c>
      <c r="R19" s="86" t="str">
        <f>IFERROR(INDEX(DB_Typologies!$D$4:$AP$1445,MATCH($A$3,DB_Typologies!$AQ$4:$AQ$1445,0)+$A19,MATCH(R$3,TQoL_Indexes!$B$8:$AK$8,0)),"")</f>
        <v/>
      </c>
      <c r="S19" s="86" t="str">
        <f>IFERROR(INDEX(DB_Typologies!$D$4:$AP$1445,MATCH($A$3,DB_Typologies!$AQ$4:$AQ$1445,0)+$A19,MATCH(S$3,TQoL_Indexes!$B$8:$AK$8,0)),"")</f>
        <v/>
      </c>
      <c r="T19" s="86" t="str">
        <f>IFERROR(INDEX(DB_Typologies!$D$4:$AP$1445,MATCH($A$3,DB_Typologies!$AQ$4:$AQ$1445,0)+$A19,MATCH(T$3,TQoL_Indexes!$B$8:$AK$8,0)),"")</f>
        <v/>
      </c>
      <c r="U19" s="86" t="str">
        <f>IFERROR(INDEX(DB_Typologies!$D$4:$AP$1445,MATCH($A$3,DB_Typologies!$AQ$4:$AQ$1445,0)+$A19,MATCH(U$3,TQoL_Indexes!$B$8:$AK$8,0)),"")</f>
        <v/>
      </c>
      <c r="V19" s="86" t="str">
        <f>IFERROR(INDEX(DB_Typologies!$D$4:$AP$1445,MATCH($A$3,DB_Typologies!$AQ$4:$AQ$1445,0)+$A19,MATCH(V$3,TQoL_Indexes!$B$8:$AK$8,0)),"")</f>
        <v/>
      </c>
      <c r="W19" s="86" t="str">
        <f>IFERROR(INDEX(DB_Typologies!$D$4:$AP$1445,MATCH($A$3,DB_Typologies!$AQ$4:$AQ$1445,0)+$A19,MATCH(W$3,TQoL_Indexes!$B$8:$AK$8,0)),"")</f>
        <v/>
      </c>
      <c r="X19" s="86" t="str">
        <f>IFERROR(INDEX(DB_Typologies!$D$4:$AP$1445,MATCH($A$3,DB_Typologies!$AQ$4:$AQ$1445,0)+$A19,MATCH(X$3,TQoL_Indexes!$B$8:$AK$8,0)),"")</f>
        <v/>
      </c>
      <c r="Y19" s="86" t="str">
        <f>IFERROR(INDEX(DB_Typologies!$D$4:$AP$1445,MATCH($A$3,DB_Typologies!$AQ$4:$AQ$1445,0)+$A19,MATCH(Y$3,TQoL_Indexes!$B$8:$AK$8,0)),"")</f>
        <v/>
      </c>
      <c r="Z19" s="86" t="str">
        <f>IFERROR(INDEX(DB_Typologies!$D$4:$AP$1445,MATCH($A$3,DB_Typologies!$AQ$4:$AQ$1445,0)+$A19,MATCH(Z$3,TQoL_Indexes!$B$8:$AK$8,0)),"")</f>
        <v/>
      </c>
      <c r="AA19" s="86" t="str">
        <f>IFERROR(INDEX(DB_Typologies!$D$4:$AP$1445,MATCH($A$3,DB_Typologies!$AQ$4:$AQ$1445,0)+$A19,MATCH(AA$3,TQoL_Indexes!$B$8:$AK$8,0)),"")</f>
        <v/>
      </c>
      <c r="AB19" s="86" t="str">
        <f>IFERROR(INDEX(DB_Typologies!$D$4:$AP$1445,MATCH($A$3,DB_Typologies!$AQ$4:$AQ$1445,0)+$A19,MATCH(AB$3,TQoL_Indexes!$B$8:$AK$8,0)),"")</f>
        <v/>
      </c>
      <c r="AC19" s="86" t="str">
        <f>IFERROR(INDEX(DB_Typologies!$D$4:$AP$1445,MATCH($A$3,DB_Typologies!$AQ$4:$AQ$1445,0)+$A19,MATCH(AC$3,TQoL_Indexes!$B$8:$AK$8,0)),"")</f>
        <v/>
      </c>
      <c r="AD19" s="86" t="str">
        <f>IFERROR(INDEX(DB_Typologies!$D$4:$AP$1445,MATCH($A$3,DB_Typologies!$AQ$4:$AQ$1445,0)+$A19,MATCH(AD$3,TQoL_Indexes!$B$8:$AK$8,0)),"")</f>
        <v/>
      </c>
      <c r="AE19" s="86" t="str">
        <f>IFERROR(INDEX(DB_Typologies!$D$4:$AP$1445,MATCH($A$3,DB_Typologies!$AQ$4:$AQ$1445,0)+$A19,MATCH(AE$3,TQoL_Indexes!$B$8:$AK$8,0)),"")</f>
        <v/>
      </c>
      <c r="AF19" s="86" t="str">
        <f>IFERROR(INDEX(DB_Typologies!$D$4:$AP$1445,MATCH($A$3,DB_Typologies!$AQ$4:$AQ$1445,0)+$A19,MATCH(AF$3,TQoL_Indexes!$B$8:$AK$8,0)),"")</f>
        <v/>
      </c>
      <c r="AG19" s="86" t="str">
        <f>IFERROR(INDEX(DB_Typologies!$D$4:$AP$1445,MATCH($A$3,DB_Typologies!$AQ$4:$AQ$1445,0)+$A19,MATCH(AG$3,TQoL_Indexes!$B$8:$AK$8,0)),"")</f>
        <v/>
      </c>
      <c r="AH19" s="86" t="str">
        <f>IFERROR(INDEX(DB_Typologies!$D$4:$AP$1445,MATCH($A$3,DB_Typologies!$AQ$4:$AQ$1445,0)+$A19,MATCH(AH$3,TQoL_Indexes!$B$8:$AK$8,0)),"")</f>
        <v/>
      </c>
      <c r="AI19" s="86" t="str">
        <f>IFERROR(INDEX(DB_Typologies!$D$4:$AP$1445,MATCH($A$3,DB_Typologies!$AQ$4:$AQ$1445,0)+$A19,MATCH(AI$3,TQoL_Indexes!$B$8:$AK$8,0)),"")</f>
        <v/>
      </c>
      <c r="AJ19" s="86" t="str">
        <f>IFERROR(INDEX(DB_Typologies!$D$4:$AP$1445,MATCH($A$3,DB_Typologies!$AQ$4:$AQ$1445,0)+$A19,MATCH(AJ$3,TQoL_Indexes!$B$8:$AK$8,0)),"")</f>
        <v/>
      </c>
      <c r="AK19" s="86" t="str">
        <f>IFERROR(INDEX(DB_Typologies!$D$4:$AP$1445,MATCH($A$3,DB_Typologies!$AQ$4:$AQ$1445,0)+$A19,MATCH(AK$3,TQoL_Indexes!$B$8:$AK$8,0)),"")</f>
        <v/>
      </c>
      <c r="AL19" s="86" t="str">
        <f>IFERROR(INDEX(DB_Typologies!$D$4:$AP$1445,MATCH($A$3,DB_Typologies!$AQ$4:$AQ$1445,0)+$A19,MATCH(AL$3,TQoL_Indexes!$B$8:$AK$8,0)),"")</f>
        <v/>
      </c>
      <c r="AM19" s="87" t="str">
        <f>IFERROR(INDEX(DB_Typologies!$D$4:$AP$1445,MATCH($A$3,DB_Typologies!$AQ$4:$AQ$1445,0)+$A19,MATCH(AM$3,TQoL_Indexes!$B$8:$AK$8,0)),"")</f>
        <v/>
      </c>
    </row>
    <row r="20" spans="1:39">
      <c r="A20" s="58" t="str">
        <f>IFERROR(IF(A19+1&lt;COUNTIF(DB_Typologies!$AQ$4:$AQ$1445,$A$3),A19+1,""),"")</f>
        <v/>
      </c>
      <c r="B20" s="120" t="str">
        <f>IFERROR(INDEX(DB_Typologies!$D$4:$AP$1445,MATCH($A$3,DB_Typologies!$AQ$4:$AQ$1445,0)+$A20,MATCH(B$3,TQoL_Indexes!$B$8:$AK$8,0)),"")</f>
        <v/>
      </c>
      <c r="C20" s="86" t="str">
        <f>IFERROR(INDEX(DB_Typologies!$D$4:$AP$1445,MATCH($A$3,DB_Typologies!$AQ$4:$AQ$1445,0)+$A20,MATCH(C$3,TQoL_Indexes!$B$8:$AK$8,0)),"")</f>
        <v/>
      </c>
      <c r="D20" s="87" t="str">
        <f>IFERROR(INDEX(DB_Typologies!$D$4:$AP$1445,MATCH($A$3,DB_Typologies!$AQ$4:$AQ$1445,0)+$A20,MATCH(D$3,TQoL_Indexes!$B$8:$AK$8,0)),"")</f>
        <v/>
      </c>
      <c r="E20" s="86" t="str">
        <f>IFERROR(INDEX(DB_Typologies!$D$4:$AP$1445,MATCH($A$3,DB_Typologies!$AQ$4:$AQ$1445,0)+$A20,MATCH(E$3,TQoL_Indexes!$B$8:$AK$8,0)),"")</f>
        <v/>
      </c>
      <c r="F20" s="86" t="str">
        <f>IFERROR(INDEX(DB_Typologies!$D$4:$AP$1445,MATCH($A$3,DB_Typologies!$AQ$4:$AQ$1445,0)+$A20,MATCH(F$3,TQoL_Indexes!$B$8:$AK$8,0)),"")</f>
        <v/>
      </c>
      <c r="G20" s="86" t="str">
        <f>IFERROR(INDEX(DB_Typologies!$D$4:$AP$1445,MATCH($A$3,DB_Typologies!$AQ$4:$AQ$1445,0)+$A20,MATCH(G$3,TQoL_Indexes!$B$8:$AK$8,0)),"")</f>
        <v/>
      </c>
      <c r="H20" s="86" t="str">
        <f>IFERROR(INDEX(DB_Typologies!$D$4:$AP$1445,MATCH($A$3,DB_Typologies!$AQ$4:$AQ$1445,0)+$A20,MATCH(H$3,TQoL_Indexes!$B$8:$AK$8,0)),"")</f>
        <v/>
      </c>
      <c r="I20" s="86" t="str">
        <f>IFERROR(INDEX(DB_Typologies!$D$4:$AP$1445,MATCH($A$3,DB_Typologies!$AQ$4:$AQ$1445,0)+$A20,MATCH(I$3,TQoL_Indexes!$B$8:$AK$8,0)),"")</f>
        <v/>
      </c>
      <c r="J20" s="86" t="str">
        <f>IFERROR(INDEX(DB_Typologies!$D$4:$AP$1445,MATCH($A$3,DB_Typologies!$AQ$4:$AQ$1445,0)+$A20,MATCH(J$3,TQoL_Indexes!$B$8:$AK$8,0)),"")</f>
        <v/>
      </c>
      <c r="K20" s="86" t="str">
        <f>IFERROR(INDEX(DB_Typologies!$D$4:$AP$1445,MATCH($A$3,DB_Typologies!$AQ$4:$AQ$1445,0)+$A20,MATCH(K$3,TQoL_Indexes!$B$8:$AK$8,0)),"")</f>
        <v/>
      </c>
      <c r="L20" s="86" t="str">
        <f>IFERROR(INDEX(DB_Typologies!$D$4:$AP$1445,MATCH($A$3,DB_Typologies!$AQ$4:$AQ$1445,0)+$A20,MATCH(L$3,TQoL_Indexes!$B$8:$AK$8,0)),"")</f>
        <v/>
      </c>
      <c r="M20" s="86" t="str">
        <f>IFERROR(INDEX(DB_Typologies!$D$4:$AP$1445,MATCH($A$3,DB_Typologies!$AQ$4:$AQ$1445,0)+$A20,MATCH(M$3,TQoL_Indexes!$B$8:$AK$8,0)),"")</f>
        <v/>
      </c>
      <c r="N20" s="86" t="str">
        <f>IFERROR(INDEX(DB_Typologies!$D$4:$AP$1445,MATCH($A$3,DB_Typologies!$AQ$4:$AQ$1445,0)+$A20,MATCH(N$3,TQoL_Indexes!$B$8:$AK$8,0)),"")</f>
        <v/>
      </c>
      <c r="O20" s="86" t="str">
        <f>IFERROR(INDEX(DB_Typologies!$D$4:$AP$1445,MATCH($A$3,DB_Typologies!$AQ$4:$AQ$1445,0)+$A20,MATCH(O$3,TQoL_Indexes!$B$8:$AK$8,0)),"")</f>
        <v/>
      </c>
      <c r="P20" s="86" t="str">
        <f>IFERROR(INDEX(DB_Typologies!$D$4:$AP$1445,MATCH($A$3,DB_Typologies!$AQ$4:$AQ$1445,0)+$A20,MATCH(P$3,TQoL_Indexes!$B$8:$AK$8,0)),"")</f>
        <v/>
      </c>
      <c r="Q20" s="86" t="str">
        <f>IFERROR(INDEX(DB_Typologies!$D$4:$AP$1445,MATCH($A$3,DB_Typologies!$AQ$4:$AQ$1445,0)+$A20,MATCH(Q$3,TQoL_Indexes!$B$8:$AK$8,0)),"")</f>
        <v/>
      </c>
      <c r="R20" s="86" t="str">
        <f>IFERROR(INDEX(DB_Typologies!$D$4:$AP$1445,MATCH($A$3,DB_Typologies!$AQ$4:$AQ$1445,0)+$A20,MATCH(R$3,TQoL_Indexes!$B$8:$AK$8,0)),"")</f>
        <v/>
      </c>
      <c r="S20" s="86" t="str">
        <f>IFERROR(INDEX(DB_Typologies!$D$4:$AP$1445,MATCH($A$3,DB_Typologies!$AQ$4:$AQ$1445,0)+$A20,MATCH(S$3,TQoL_Indexes!$B$8:$AK$8,0)),"")</f>
        <v/>
      </c>
      <c r="T20" s="86" t="str">
        <f>IFERROR(INDEX(DB_Typologies!$D$4:$AP$1445,MATCH($A$3,DB_Typologies!$AQ$4:$AQ$1445,0)+$A20,MATCH(T$3,TQoL_Indexes!$B$8:$AK$8,0)),"")</f>
        <v/>
      </c>
      <c r="U20" s="86" t="str">
        <f>IFERROR(INDEX(DB_Typologies!$D$4:$AP$1445,MATCH($A$3,DB_Typologies!$AQ$4:$AQ$1445,0)+$A20,MATCH(U$3,TQoL_Indexes!$B$8:$AK$8,0)),"")</f>
        <v/>
      </c>
      <c r="V20" s="86" t="str">
        <f>IFERROR(INDEX(DB_Typologies!$D$4:$AP$1445,MATCH($A$3,DB_Typologies!$AQ$4:$AQ$1445,0)+$A20,MATCH(V$3,TQoL_Indexes!$B$8:$AK$8,0)),"")</f>
        <v/>
      </c>
      <c r="W20" s="86" t="str">
        <f>IFERROR(INDEX(DB_Typologies!$D$4:$AP$1445,MATCH($A$3,DB_Typologies!$AQ$4:$AQ$1445,0)+$A20,MATCH(W$3,TQoL_Indexes!$B$8:$AK$8,0)),"")</f>
        <v/>
      </c>
      <c r="X20" s="86" t="str">
        <f>IFERROR(INDEX(DB_Typologies!$D$4:$AP$1445,MATCH($A$3,DB_Typologies!$AQ$4:$AQ$1445,0)+$A20,MATCH(X$3,TQoL_Indexes!$B$8:$AK$8,0)),"")</f>
        <v/>
      </c>
      <c r="Y20" s="86" t="str">
        <f>IFERROR(INDEX(DB_Typologies!$D$4:$AP$1445,MATCH($A$3,DB_Typologies!$AQ$4:$AQ$1445,0)+$A20,MATCH(Y$3,TQoL_Indexes!$B$8:$AK$8,0)),"")</f>
        <v/>
      </c>
      <c r="Z20" s="86" t="str">
        <f>IFERROR(INDEX(DB_Typologies!$D$4:$AP$1445,MATCH($A$3,DB_Typologies!$AQ$4:$AQ$1445,0)+$A20,MATCH(Z$3,TQoL_Indexes!$B$8:$AK$8,0)),"")</f>
        <v/>
      </c>
      <c r="AA20" s="86" t="str">
        <f>IFERROR(INDEX(DB_Typologies!$D$4:$AP$1445,MATCH($A$3,DB_Typologies!$AQ$4:$AQ$1445,0)+$A20,MATCH(AA$3,TQoL_Indexes!$B$8:$AK$8,0)),"")</f>
        <v/>
      </c>
      <c r="AB20" s="86" t="str">
        <f>IFERROR(INDEX(DB_Typologies!$D$4:$AP$1445,MATCH($A$3,DB_Typologies!$AQ$4:$AQ$1445,0)+$A20,MATCH(AB$3,TQoL_Indexes!$B$8:$AK$8,0)),"")</f>
        <v/>
      </c>
      <c r="AC20" s="86" t="str">
        <f>IFERROR(INDEX(DB_Typologies!$D$4:$AP$1445,MATCH($A$3,DB_Typologies!$AQ$4:$AQ$1445,0)+$A20,MATCH(AC$3,TQoL_Indexes!$B$8:$AK$8,0)),"")</f>
        <v/>
      </c>
      <c r="AD20" s="86" t="str">
        <f>IFERROR(INDEX(DB_Typologies!$D$4:$AP$1445,MATCH($A$3,DB_Typologies!$AQ$4:$AQ$1445,0)+$A20,MATCH(AD$3,TQoL_Indexes!$B$8:$AK$8,0)),"")</f>
        <v/>
      </c>
      <c r="AE20" s="86" t="str">
        <f>IFERROR(INDEX(DB_Typologies!$D$4:$AP$1445,MATCH($A$3,DB_Typologies!$AQ$4:$AQ$1445,0)+$A20,MATCH(AE$3,TQoL_Indexes!$B$8:$AK$8,0)),"")</f>
        <v/>
      </c>
      <c r="AF20" s="86" t="str">
        <f>IFERROR(INDEX(DB_Typologies!$D$4:$AP$1445,MATCH($A$3,DB_Typologies!$AQ$4:$AQ$1445,0)+$A20,MATCH(AF$3,TQoL_Indexes!$B$8:$AK$8,0)),"")</f>
        <v/>
      </c>
      <c r="AG20" s="86" t="str">
        <f>IFERROR(INDEX(DB_Typologies!$D$4:$AP$1445,MATCH($A$3,DB_Typologies!$AQ$4:$AQ$1445,0)+$A20,MATCH(AG$3,TQoL_Indexes!$B$8:$AK$8,0)),"")</f>
        <v/>
      </c>
      <c r="AH20" s="86" t="str">
        <f>IFERROR(INDEX(DB_Typologies!$D$4:$AP$1445,MATCH($A$3,DB_Typologies!$AQ$4:$AQ$1445,0)+$A20,MATCH(AH$3,TQoL_Indexes!$B$8:$AK$8,0)),"")</f>
        <v/>
      </c>
      <c r="AI20" s="86" t="str">
        <f>IFERROR(INDEX(DB_Typologies!$D$4:$AP$1445,MATCH($A$3,DB_Typologies!$AQ$4:$AQ$1445,0)+$A20,MATCH(AI$3,TQoL_Indexes!$B$8:$AK$8,0)),"")</f>
        <v/>
      </c>
      <c r="AJ20" s="86" t="str">
        <f>IFERROR(INDEX(DB_Typologies!$D$4:$AP$1445,MATCH($A$3,DB_Typologies!$AQ$4:$AQ$1445,0)+$A20,MATCH(AJ$3,TQoL_Indexes!$B$8:$AK$8,0)),"")</f>
        <v/>
      </c>
      <c r="AK20" s="86" t="str">
        <f>IFERROR(INDEX(DB_Typologies!$D$4:$AP$1445,MATCH($A$3,DB_Typologies!$AQ$4:$AQ$1445,0)+$A20,MATCH(AK$3,TQoL_Indexes!$B$8:$AK$8,0)),"")</f>
        <v/>
      </c>
      <c r="AL20" s="86" t="str">
        <f>IFERROR(INDEX(DB_Typologies!$D$4:$AP$1445,MATCH($A$3,DB_Typologies!$AQ$4:$AQ$1445,0)+$A20,MATCH(AL$3,TQoL_Indexes!$B$8:$AK$8,0)),"")</f>
        <v/>
      </c>
      <c r="AM20" s="87" t="str">
        <f>IFERROR(INDEX(DB_Typologies!$D$4:$AP$1445,MATCH($A$3,DB_Typologies!$AQ$4:$AQ$1445,0)+$A20,MATCH(AM$3,TQoL_Indexes!$B$8:$AK$8,0)),"")</f>
        <v/>
      </c>
    </row>
    <row r="21" spans="1:39">
      <c r="A21" s="58" t="str">
        <f>IFERROR(IF(A20+1&lt;COUNTIF(DB_Typologies!$AQ$4:$AQ$1445,$A$3),A20+1,""),"")</f>
        <v/>
      </c>
      <c r="B21" s="120" t="str">
        <f>IFERROR(INDEX(DB_Typologies!$D$4:$AP$1445,MATCH($A$3,DB_Typologies!$AQ$4:$AQ$1445,0)+$A21,MATCH(B$3,TQoL_Indexes!$B$8:$AK$8,0)),"")</f>
        <v/>
      </c>
      <c r="C21" s="86" t="str">
        <f>IFERROR(INDEX(DB_Typologies!$D$4:$AP$1445,MATCH($A$3,DB_Typologies!$AQ$4:$AQ$1445,0)+$A21,MATCH(C$3,TQoL_Indexes!$B$8:$AK$8,0)),"")</f>
        <v/>
      </c>
      <c r="D21" s="87" t="str">
        <f>IFERROR(INDEX(DB_Typologies!$D$4:$AP$1445,MATCH($A$3,DB_Typologies!$AQ$4:$AQ$1445,0)+$A21,MATCH(D$3,TQoL_Indexes!$B$8:$AK$8,0)),"")</f>
        <v/>
      </c>
      <c r="E21" s="86" t="str">
        <f>IFERROR(INDEX(DB_Typologies!$D$4:$AP$1445,MATCH($A$3,DB_Typologies!$AQ$4:$AQ$1445,0)+$A21,MATCH(E$3,TQoL_Indexes!$B$8:$AK$8,0)),"")</f>
        <v/>
      </c>
      <c r="F21" s="86" t="str">
        <f>IFERROR(INDEX(DB_Typologies!$D$4:$AP$1445,MATCH($A$3,DB_Typologies!$AQ$4:$AQ$1445,0)+$A21,MATCH(F$3,TQoL_Indexes!$B$8:$AK$8,0)),"")</f>
        <v/>
      </c>
      <c r="G21" s="86" t="str">
        <f>IFERROR(INDEX(DB_Typologies!$D$4:$AP$1445,MATCH($A$3,DB_Typologies!$AQ$4:$AQ$1445,0)+$A21,MATCH(G$3,TQoL_Indexes!$B$8:$AK$8,0)),"")</f>
        <v/>
      </c>
      <c r="H21" s="86" t="str">
        <f>IFERROR(INDEX(DB_Typologies!$D$4:$AP$1445,MATCH($A$3,DB_Typologies!$AQ$4:$AQ$1445,0)+$A21,MATCH(H$3,TQoL_Indexes!$B$8:$AK$8,0)),"")</f>
        <v/>
      </c>
      <c r="I21" s="86" t="str">
        <f>IFERROR(INDEX(DB_Typologies!$D$4:$AP$1445,MATCH($A$3,DB_Typologies!$AQ$4:$AQ$1445,0)+$A21,MATCH(I$3,TQoL_Indexes!$B$8:$AK$8,0)),"")</f>
        <v/>
      </c>
      <c r="J21" s="86" t="str">
        <f>IFERROR(INDEX(DB_Typologies!$D$4:$AP$1445,MATCH($A$3,DB_Typologies!$AQ$4:$AQ$1445,0)+$A21,MATCH(J$3,TQoL_Indexes!$B$8:$AK$8,0)),"")</f>
        <v/>
      </c>
      <c r="K21" s="86" t="str">
        <f>IFERROR(INDEX(DB_Typologies!$D$4:$AP$1445,MATCH($A$3,DB_Typologies!$AQ$4:$AQ$1445,0)+$A21,MATCH(K$3,TQoL_Indexes!$B$8:$AK$8,0)),"")</f>
        <v/>
      </c>
      <c r="L21" s="86" t="str">
        <f>IFERROR(INDEX(DB_Typologies!$D$4:$AP$1445,MATCH($A$3,DB_Typologies!$AQ$4:$AQ$1445,0)+$A21,MATCH(L$3,TQoL_Indexes!$B$8:$AK$8,0)),"")</f>
        <v/>
      </c>
      <c r="M21" s="86" t="str">
        <f>IFERROR(INDEX(DB_Typologies!$D$4:$AP$1445,MATCH($A$3,DB_Typologies!$AQ$4:$AQ$1445,0)+$A21,MATCH(M$3,TQoL_Indexes!$B$8:$AK$8,0)),"")</f>
        <v/>
      </c>
      <c r="N21" s="86" t="str">
        <f>IFERROR(INDEX(DB_Typologies!$D$4:$AP$1445,MATCH($A$3,DB_Typologies!$AQ$4:$AQ$1445,0)+$A21,MATCH(N$3,TQoL_Indexes!$B$8:$AK$8,0)),"")</f>
        <v/>
      </c>
      <c r="O21" s="86" t="str">
        <f>IFERROR(INDEX(DB_Typologies!$D$4:$AP$1445,MATCH($A$3,DB_Typologies!$AQ$4:$AQ$1445,0)+$A21,MATCH(O$3,TQoL_Indexes!$B$8:$AK$8,0)),"")</f>
        <v/>
      </c>
      <c r="P21" s="86" t="str">
        <f>IFERROR(INDEX(DB_Typologies!$D$4:$AP$1445,MATCH($A$3,DB_Typologies!$AQ$4:$AQ$1445,0)+$A21,MATCH(P$3,TQoL_Indexes!$B$8:$AK$8,0)),"")</f>
        <v/>
      </c>
      <c r="Q21" s="86" t="str">
        <f>IFERROR(INDEX(DB_Typologies!$D$4:$AP$1445,MATCH($A$3,DB_Typologies!$AQ$4:$AQ$1445,0)+$A21,MATCH(Q$3,TQoL_Indexes!$B$8:$AK$8,0)),"")</f>
        <v/>
      </c>
      <c r="R21" s="86" t="str">
        <f>IFERROR(INDEX(DB_Typologies!$D$4:$AP$1445,MATCH($A$3,DB_Typologies!$AQ$4:$AQ$1445,0)+$A21,MATCH(R$3,TQoL_Indexes!$B$8:$AK$8,0)),"")</f>
        <v/>
      </c>
      <c r="S21" s="86" t="str">
        <f>IFERROR(INDEX(DB_Typologies!$D$4:$AP$1445,MATCH($A$3,DB_Typologies!$AQ$4:$AQ$1445,0)+$A21,MATCH(S$3,TQoL_Indexes!$B$8:$AK$8,0)),"")</f>
        <v/>
      </c>
      <c r="T21" s="86" t="str">
        <f>IFERROR(INDEX(DB_Typologies!$D$4:$AP$1445,MATCH($A$3,DB_Typologies!$AQ$4:$AQ$1445,0)+$A21,MATCH(T$3,TQoL_Indexes!$B$8:$AK$8,0)),"")</f>
        <v/>
      </c>
      <c r="U21" s="86" t="str">
        <f>IFERROR(INDEX(DB_Typologies!$D$4:$AP$1445,MATCH($A$3,DB_Typologies!$AQ$4:$AQ$1445,0)+$A21,MATCH(U$3,TQoL_Indexes!$B$8:$AK$8,0)),"")</f>
        <v/>
      </c>
      <c r="V21" s="86" t="str">
        <f>IFERROR(INDEX(DB_Typologies!$D$4:$AP$1445,MATCH($A$3,DB_Typologies!$AQ$4:$AQ$1445,0)+$A21,MATCH(V$3,TQoL_Indexes!$B$8:$AK$8,0)),"")</f>
        <v/>
      </c>
      <c r="W21" s="86" t="str">
        <f>IFERROR(INDEX(DB_Typologies!$D$4:$AP$1445,MATCH($A$3,DB_Typologies!$AQ$4:$AQ$1445,0)+$A21,MATCH(W$3,TQoL_Indexes!$B$8:$AK$8,0)),"")</f>
        <v/>
      </c>
      <c r="X21" s="86" t="str">
        <f>IFERROR(INDEX(DB_Typologies!$D$4:$AP$1445,MATCH($A$3,DB_Typologies!$AQ$4:$AQ$1445,0)+$A21,MATCH(X$3,TQoL_Indexes!$B$8:$AK$8,0)),"")</f>
        <v/>
      </c>
      <c r="Y21" s="86" t="str">
        <f>IFERROR(INDEX(DB_Typologies!$D$4:$AP$1445,MATCH($A$3,DB_Typologies!$AQ$4:$AQ$1445,0)+$A21,MATCH(Y$3,TQoL_Indexes!$B$8:$AK$8,0)),"")</f>
        <v/>
      </c>
      <c r="Z21" s="86" t="str">
        <f>IFERROR(INDEX(DB_Typologies!$D$4:$AP$1445,MATCH($A$3,DB_Typologies!$AQ$4:$AQ$1445,0)+$A21,MATCH(Z$3,TQoL_Indexes!$B$8:$AK$8,0)),"")</f>
        <v/>
      </c>
      <c r="AA21" s="86" t="str">
        <f>IFERROR(INDEX(DB_Typologies!$D$4:$AP$1445,MATCH($A$3,DB_Typologies!$AQ$4:$AQ$1445,0)+$A21,MATCH(AA$3,TQoL_Indexes!$B$8:$AK$8,0)),"")</f>
        <v/>
      </c>
      <c r="AB21" s="86" t="str">
        <f>IFERROR(INDEX(DB_Typologies!$D$4:$AP$1445,MATCH($A$3,DB_Typologies!$AQ$4:$AQ$1445,0)+$A21,MATCH(AB$3,TQoL_Indexes!$B$8:$AK$8,0)),"")</f>
        <v/>
      </c>
      <c r="AC21" s="86" t="str">
        <f>IFERROR(INDEX(DB_Typologies!$D$4:$AP$1445,MATCH($A$3,DB_Typologies!$AQ$4:$AQ$1445,0)+$A21,MATCH(AC$3,TQoL_Indexes!$B$8:$AK$8,0)),"")</f>
        <v/>
      </c>
      <c r="AD21" s="86" t="str">
        <f>IFERROR(INDEX(DB_Typologies!$D$4:$AP$1445,MATCH($A$3,DB_Typologies!$AQ$4:$AQ$1445,0)+$A21,MATCH(AD$3,TQoL_Indexes!$B$8:$AK$8,0)),"")</f>
        <v/>
      </c>
      <c r="AE21" s="86" t="str">
        <f>IFERROR(INDEX(DB_Typologies!$D$4:$AP$1445,MATCH($A$3,DB_Typologies!$AQ$4:$AQ$1445,0)+$A21,MATCH(AE$3,TQoL_Indexes!$B$8:$AK$8,0)),"")</f>
        <v/>
      </c>
      <c r="AF21" s="86" t="str">
        <f>IFERROR(INDEX(DB_Typologies!$D$4:$AP$1445,MATCH($A$3,DB_Typologies!$AQ$4:$AQ$1445,0)+$A21,MATCH(AF$3,TQoL_Indexes!$B$8:$AK$8,0)),"")</f>
        <v/>
      </c>
      <c r="AG21" s="86" t="str">
        <f>IFERROR(INDEX(DB_Typologies!$D$4:$AP$1445,MATCH($A$3,DB_Typologies!$AQ$4:$AQ$1445,0)+$A21,MATCH(AG$3,TQoL_Indexes!$B$8:$AK$8,0)),"")</f>
        <v/>
      </c>
      <c r="AH21" s="86" t="str">
        <f>IFERROR(INDEX(DB_Typologies!$D$4:$AP$1445,MATCH($A$3,DB_Typologies!$AQ$4:$AQ$1445,0)+$A21,MATCH(AH$3,TQoL_Indexes!$B$8:$AK$8,0)),"")</f>
        <v/>
      </c>
      <c r="AI21" s="86" t="str">
        <f>IFERROR(INDEX(DB_Typologies!$D$4:$AP$1445,MATCH($A$3,DB_Typologies!$AQ$4:$AQ$1445,0)+$A21,MATCH(AI$3,TQoL_Indexes!$B$8:$AK$8,0)),"")</f>
        <v/>
      </c>
      <c r="AJ21" s="86" t="str">
        <f>IFERROR(INDEX(DB_Typologies!$D$4:$AP$1445,MATCH($A$3,DB_Typologies!$AQ$4:$AQ$1445,0)+$A21,MATCH(AJ$3,TQoL_Indexes!$B$8:$AK$8,0)),"")</f>
        <v/>
      </c>
      <c r="AK21" s="86" t="str">
        <f>IFERROR(INDEX(DB_Typologies!$D$4:$AP$1445,MATCH($A$3,DB_Typologies!$AQ$4:$AQ$1445,0)+$A21,MATCH(AK$3,TQoL_Indexes!$B$8:$AK$8,0)),"")</f>
        <v/>
      </c>
      <c r="AL21" s="86" t="str">
        <f>IFERROR(INDEX(DB_Typologies!$D$4:$AP$1445,MATCH($A$3,DB_Typologies!$AQ$4:$AQ$1445,0)+$A21,MATCH(AL$3,TQoL_Indexes!$B$8:$AK$8,0)),"")</f>
        <v/>
      </c>
      <c r="AM21" s="87" t="str">
        <f>IFERROR(INDEX(DB_Typologies!$D$4:$AP$1445,MATCH($A$3,DB_Typologies!$AQ$4:$AQ$1445,0)+$A21,MATCH(AM$3,TQoL_Indexes!$B$8:$AK$8,0)),"")</f>
        <v/>
      </c>
    </row>
    <row r="22" spans="1:39">
      <c r="A22" s="58" t="str">
        <f>IFERROR(IF(A21+1&lt;COUNTIF(DB_Typologies!$AQ$4:$AQ$1445,$A$3),A21+1,""),"")</f>
        <v/>
      </c>
      <c r="B22" s="120" t="str">
        <f>IFERROR(INDEX(DB_Typologies!$D$4:$AP$1445,MATCH($A$3,DB_Typologies!$AQ$4:$AQ$1445,0)+$A22,MATCH(B$3,TQoL_Indexes!$B$8:$AK$8,0)),"")</f>
        <v/>
      </c>
      <c r="C22" s="86" t="str">
        <f>IFERROR(INDEX(DB_Typologies!$D$4:$AP$1445,MATCH($A$3,DB_Typologies!$AQ$4:$AQ$1445,0)+$A22,MATCH(C$3,TQoL_Indexes!$B$8:$AK$8,0)),"")</f>
        <v/>
      </c>
      <c r="D22" s="87" t="str">
        <f>IFERROR(INDEX(DB_Typologies!$D$4:$AP$1445,MATCH($A$3,DB_Typologies!$AQ$4:$AQ$1445,0)+$A22,MATCH(D$3,TQoL_Indexes!$B$8:$AK$8,0)),"")</f>
        <v/>
      </c>
      <c r="E22" s="86" t="str">
        <f>IFERROR(INDEX(DB_Typologies!$D$4:$AP$1445,MATCH($A$3,DB_Typologies!$AQ$4:$AQ$1445,0)+$A22,MATCH(E$3,TQoL_Indexes!$B$8:$AK$8,0)),"")</f>
        <v/>
      </c>
      <c r="F22" s="86" t="str">
        <f>IFERROR(INDEX(DB_Typologies!$D$4:$AP$1445,MATCH($A$3,DB_Typologies!$AQ$4:$AQ$1445,0)+$A22,MATCH(F$3,TQoL_Indexes!$B$8:$AK$8,0)),"")</f>
        <v/>
      </c>
      <c r="G22" s="86" t="str">
        <f>IFERROR(INDEX(DB_Typologies!$D$4:$AP$1445,MATCH($A$3,DB_Typologies!$AQ$4:$AQ$1445,0)+$A22,MATCH(G$3,TQoL_Indexes!$B$8:$AK$8,0)),"")</f>
        <v/>
      </c>
      <c r="H22" s="86" t="str">
        <f>IFERROR(INDEX(DB_Typologies!$D$4:$AP$1445,MATCH($A$3,DB_Typologies!$AQ$4:$AQ$1445,0)+$A22,MATCH(H$3,TQoL_Indexes!$B$8:$AK$8,0)),"")</f>
        <v/>
      </c>
      <c r="I22" s="86" t="str">
        <f>IFERROR(INDEX(DB_Typologies!$D$4:$AP$1445,MATCH($A$3,DB_Typologies!$AQ$4:$AQ$1445,0)+$A22,MATCH(I$3,TQoL_Indexes!$B$8:$AK$8,0)),"")</f>
        <v/>
      </c>
      <c r="J22" s="86" t="str">
        <f>IFERROR(INDEX(DB_Typologies!$D$4:$AP$1445,MATCH($A$3,DB_Typologies!$AQ$4:$AQ$1445,0)+$A22,MATCH(J$3,TQoL_Indexes!$B$8:$AK$8,0)),"")</f>
        <v/>
      </c>
      <c r="K22" s="86" t="str">
        <f>IFERROR(INDEX(DB_Typologies!$D$4:$AP$1445,MATCH($A$3,DB_Typologies!$AQ$4:$AQ$1445,0)+$A22,MATCH(K$3,TQoL_Indexes!$B$8:$AK$8,0)),"")</f>
        <v/>
      </c>
      <c r="L22" s="86" t="str">
        <f>IFERROR(INDEX(DB_Typologies!$D$4:$AP$1445,MATCH($A$3,DB_Typologies!$AQ$4:$AQ$1445,0)+$A22,MATCH(L$3,TQoL_Indexes!$B$8:$AK$8,0)),"")</f>
        <v/>
      </c>
      <c r="M22" s="86" t="str">
        <f>IFERROR(INDEX(DB_Typologies!$D$4:$AP$1445,MATCH($A$3,DB_Typologies!$AQ$4:$AQ$1445,0)+$A22,MATCH(M$3,TQoL_Indexes!$B$8:$AK$8,0)),"")</f>
        <v/>
      </c>
      <c r="N22" s="86" t="str">
        <f>IFERROR(INDEX(DB_Typologies!$D$4:$AP$1445,MATCH($A$3,DB_Typologies!$AQ$4:$AQ$1445,0)+$A22,MATCH(N$3,TQoL_Indexes!$B$8:$AK$8,0)),"")</f>
        <v/>
      </c>
      <c r="O22" s="86" t="str">
        <f>IFERROR(INDEX(DB_Typologies!$D$4:$AP$1445,MATCH($A$3,DB_Typologies!$AQ$4:$AQ$1445,0)+$A22,MATCH(O$3,TQoL_Indexes!$B$8:$AK$8,0)),"")</f>
        <v/>
      </c>
      <c r="P22" s="86" t="str">
        <f>IFERROR(INDEX(DB_Typologies!$D$4:$AP$1445,MATCH($A$3,DB_Typologies!$AQ$4:$AQ$1445,0)+$A22,MATCH(P$3,TQoL_Indexes!$B$8:$AK$8,0)),"")</f>
        <v/>
      </c>
      <c r="Q22" s="86" t="str">
        <f>IFERROR(INDEX(DB_Typologies!$D$4:$AP$1445,MATCH($A$3,DB_Typologies!$AQ$4:$AQ$1445,0)+$A22,MATCH(Q$3,TQoL_Indexes!$B$8:$AK$8,0)),"")</f>
        <v/>
      </c>
      <c r="R22" s="86" t="str">
        <f>IFERROR(INDEX(DB_Typologies!$D$4:$AP$1445,MATCH($A$3,DB_Typologies!$AQ$4:$AQ$1445,0)+$A22,MATCH(R$3,TQoL_Indexes!$B$8:$AK$8,0)),"")</f>
        <v/>
      </c>
      <c r="S22" s="86" t="str">
        <f>IFERROR(INDEX(DB_Typologies!$D$4:$AP$1445,MATCH($A$3,DB_Typologies!$AQ$4:$AQ$1445,0)+$A22,MATCH(S$3,TQoL_Indexes!$B$8:$AK$8,0)),"")</f>
        <v/>
      </c>
      <c r="T22" s="86" t="str">
        <f>IFERROR(INDEX(DB_Typologies!$D$4:$AP$1445,MATCH($A$3,DB_Typologies!$AQ$4:$AQ$1445,0)+$A22,MATCH(T$3,TQoL_Indexes!$B$8:$AK$8,0)),"")</f>
        <v/>
      </c>
      <c r="U22" s="86" t="str">
        <f>IFERROR(INDEX(DB_Typologies!$D$4:$AP$1445,MATCH($A$3,DB_Typologies!$AQ$4:$AQ$1445,0)+$A22,MATCH(U$3,TQoL_Indexes!$B$8:$AK$8,0)),"")</f>
        <v/>
      </c>
      <c r="V22" s="86" t="str">
        <f>IFERROR(INDEX(DB_Typologies!$D$4:$AP$1445,MATCH($A$3,DB_Typologies!$AQ$4:$AQ$1445,0)+$A22,MATCH(V$3,TQoL_Indexes!$B$8:$AK$8,0)),"")</f>
        <v/>
      </c>
      <c r="W22" s="86" t="str">
        <f>IFERROR(INDEX(DB_Typologies!$D$4:$AP$1445,MATCH($A$3,DB_Typologies!$AQ$4:$AQ$1445,0)+$A22,MATCH(W$3,TQoL_Indexes!$B$8:$AK$8,0)),"")</f>
        <v/>
      </c>
      <c r="X22" s="86" t="str">
        <f>IFERROR(INDEX(DB_Typologies!$D$4:$AP$1445,MATCH($A$3,DB_Typologies!$AQ$4:$AQ$1445,0)+$A22,MATCH(X$3,TQoL_Indexes!$B$8:$AK$8,0)),"")</f>
        <v/>
      </c>
      <c r="Y22" s="86" t="str">
        <f>IFERROR(INDEX(DB_Typologies!$D$4:$AP$1445,MATCH($A$3,DB_Typologies!$AQ$4:$AQ$1445,0)+$A22,MATCH(Y$3,TQoL_Indexes!$B$8:$AK$8,0)),"")</f>
        <v/>
      </c>
      <c r="Z22" s="86" t="str">
        <f>IFERROR(INDEX(DB_Typologies!$D$4:$AP$1445,MATCH($A$3,DB_Typologies!$AQ$4:$AQ$1445,0)+$A22,MATCH(Z$3,TQoL_Indexes!$B$8:$AK$8,0)),"")</f>
        <v/>
      </c>
      <c r="AA22" s="86" t="str">
        <f>IFERROR(INDEX(DB_Typologies!$D$4:$AP$1445,MATCH($A$3,DB_Typologies!$AQ$4:$AQ$1445,0)+$A22,MATCH(AA$3,TQoL_Indexes!$B$8:$AK$8,0)),"")</f>
        <v/>
      </c>
      <c r="AB22" s="86" t="str">
        <f>IFERROR(INDEX(DB_Typologies!$D$4:$AP$1445,MATCH($A$3,DB_Typologies!$AQ$4:$AQ$1445,0)+$A22,MATCH(AB$3,TQoL_Indexes!$B$8:$AK$8,0)),"")</f>
        <v/>
      </c>
      <c r="AC22" s="86" t="str">
        <f>IFERROR(INDEX(DB_Typologies!$D$4:$AP$1445,MATCH($A$3,DB_Typologies!$AQ$4:$AQ$1445,0)+$A22,MATCH(AC$3,TQoL_Indexes!$B$8:$AK$8,0)),"")</f>
        <v/>
      </c>
      <c r="AD22" s="86" t="str">
        <f>IFERROR(INDEX(DB_Typologies!$D$4:$AP$1445,MATCH($A$3,DB_Typologies!$AQ$4:$AQ$1445,0)+$A22,MATCH(AD$3,TQoL_Indexes!$B$8:$AK$8,0)),"")</f>
        <v/>
      </c>
      <c r="AE22" s="86" t="str">
        <f>IFERROR(INDEX(DB_Typologies!$D$4:$AP$1445,MATCH($A$3,DB_Typologies!$AQ$4:$AQ$1445,0)+$A22,MATCH(AE$3,TQoL_Indexes!$B$8:$AK$8,0)),"")</f>
        <v/>
      </c>
      <c r="AF22" s="86" t="str">
        <f>IFERROR(INDEX(DB_Typologies!$D$4:$AP$1445,MATCH($A$3,DB_Typologies!$AQ$4:$AQ$1445,0)+$A22,MATCH(AF$3,TQoL_Indexes!$B$8:$AK$8,0)),"")</f>
        <v/>
      </c>
      <c r="AG22" s="86" t="str">
        <f>IFERROR(INDEX(DB_Typologies!$D$4:$AP$1445,MATCH($A$3,DB_Typologies!$AQ$4:$AQ$1445,0)+$A22,MATCH(AG$3,TQoL_Indexes!$B$8:$AK$8,0)),"")</f>
        <v/>
      </c>
      <c r="AH22" s="86" t="str">
        <f>IFERROR(INDEX(DB_Typologies!$D$4:$AP$1445,MATCH($A$3,DB_Typologies!$AQ$4:$AQ$1445,0)+$A22,MATCH(AH$3,TQoL_Indexes!$B$8:$AK$8,0)),"")</f>
        <v/>
      </c>
      <c r="AI22" s="86" t="str">
        <f>IFERROR(INDEX(DB_Typologies!$D$4:$AP$1445,MATCH($A$3,DB_Typologies!$AQ$4:$AQ$1445,0)+$A22,MATCH(AI$3,TQoL_Indexes!$B$8:$AK$8,0)),"")</f>
        <v/>
      </c>
      <c r="AJ22" s="86" t="str">
        <f>IFERROR(INDEX(DB_Typologies!$D$4:$AP$1445,MATCH($A$3,DB_Typologies!$AQ$4:$AQ$1445,0)+$A22,MATCH(AJ$3,TQoL_Indexes!$B$8:$AK$8,0)),"")</f>
        <v/>
      </c>
      <c r="AK22" s="86" t="str">
        <f>IFERROR(INDEX(DB_Typologies!$D$4:$AP$1445,MATCH($A$3,DB_Typologies!$AQ$4:$AQ$1445,0)+$A22,MATCH(AK$3,TQoL_Indexes!$B$8:$AK$8,0)),"")</f>
        <v/>
      </c>
      <c r="AL22" s="86" t="str">
        <f>IFERROR(INDEX(DB_Typologies!$D$4:$AP$1445,MATCH($A$3,DB_Typologies!$AQ$4:$AQ$1445,0)+$A22,MATCH(AL$3,TQoL_Indexes!$B$8:$AK$8,0)),"")</f>
        <v/>
      </c>
      <c r="AM22" s="87" t="str">
        <f>IFERROR(INDEX(DB_Typologies!$D$4:$AP$1445,MATCH($A$3,DB_Typologies!$AQ$4:$AQ$1445,0)+$A22,MATCH(AM$3,TQoL_Indexes!$B$8:$AK$8,0)),"")</f>
        <v/>
      </c>
    </row>
    <row r="23" spans="1:39">
      <c r="A23" s="58" t="str">
        <f>IFERROR(IF(A22+1&lt;COUNTIF(DB_Typologies!$AQ$4:$AQ$1445,$A$3),A22+1,""),"")</f>
        <v/>
      </c>
      <c r="B23" s="120" t="str">
        <f>IFERROR(INDEX(DB_Typologies!$D$4:$AP$1445,MATCH($A$3,DB_Typologies!$AQ$4:$AQ$1445,0)+$A23,MATCH(B$3,TQoL_Indexes!$B$8:$AK$8,0)),"")</f>
        <v/>
      </c>
      <c r="C23" s="86" t="str">
        <f>IFERROR(INDEX(DB_Typologies!$D$4:$AP$1445,MATCH($A$3,DB_Typologies!$AQ$4:$AQ$1445,0)+$A23,MATCH(C$3,TQoL_Indexes!$B$8:$AK$8,0)),"")</f>
        <v/>
      </c>
      <c r="D23" s="87" t="str">
        <f>IFERROR(INDEX(DB_Typologies!$D$4:$AP$1445,MATCH($A$3,DB_Typologies!$AQ$4:$AQ$1445,0)+$A23,MATCH(D$3,TQoL_Indexes!$B$8:$AK$8,0)),"")</f>
        <v/>
      </c>
      <c r="E23" s="86" t="str">
        <f>IFERROR(INDEX(DB_Typologies!$D$4:$AP$1445,MATCH($A$3,DB_Typologies!$AQ$4:$AQ$1445,0)+$A23,MATCH(E$3,TQoL_Indexes!$B$8:$AK$8,0)),"")</f>
        <v/>
      </c>
      <c r="F23" s="86" t="str">
        <f>IFERROR(INDEX(DB_Typologies!$D$4:$AP$1445,MATCH($A$3,DB_Typologies!$AQ$4:$AQ$1445,0)+$A23,MATCH(F$3,TQoL_Indexes!$B$8:$AK$8,0)),"")</f>
        <v/>
      </c>
      <c r="G23" s="86" t="str">
        <f>IFERROR(INDEX(DB_Typologies!$D$4:$AP$1445,MATCH($A$3,DB_Typologies!$AQ$4:$AQ$1445,0)+$A23,MATCH(G$3,TQoL_Indexes!$B$8:$AK$8,0)),"")</f>
        <v/>
      </c>
      <c r="H23" s="86" t="str">
        <f>IFERROR(INDEX(DB_Typologies!$D$4:$AP$1445,MATCH($A$3,DB_Typologies!$AQ$4:$AQ$1445,0)+$A23,MATCH(H$3,TQoL_Indexes!$B$8:$AK$8,0)),"")</f>
        <v/>
      </c>
      <c r="I23" s="86" t="str">
        <f>IFERROR(INDEX(DB_Typologies!$D$4:$AP$1445,MATCH($A$3,DB_Typologies!$AQ$4:$AQ$1445,0)+$A23,MATCH(I$3,TQoL_Indexes!$B$8:$AK$8,0)),"")</f>
        <v/>
      </c>
      <c r="J23" s="86" t="str">
        <f>IFERROR(INDEX(DB_Typologies!$D$4:$AP$1445,MATCH($A$3,DB_Typologies!$AQ$4:$AQ$1445,0)+$A23,MATCH(J$3,TQoL_Indexes!$B$8:$AK$8,0)),"")</f>
        <v/>
      </c>
      <c r="K23" s="86" t="str">
        <f>IFERROR(INDEX(DB_Typologies!$D$4:$AP$1445,MATCH($A$3,DB_Typologies!$AQ$4:$AQ$1445,0)+$A23,MATCH(K$3,TQoL_Indexes!$B$8:$AK$8,0)),"")</f>
        <v/>
      </c>
      <c r="L23" s="86" t="str">
        <f>IFERROR(INDEX(DB_Typologies!$D$4:$AP$1445,MATCH($A$3,DB_Typologies!$AQ$4:$AQ$1445,0)+$A23,MATCH(L$3,TQoL_Indexes!$B$8:$AK$8,0)),"")</f>
        <v/>
      </c>
      <c r="M23" s="86" t="str">
        <f>IFERROR(INDEX(DB_Typologies!$D$4:$AP$1445,MATCH($A$3,DB_Typologies!$AQ$4:$AQ$1445,0)+$A23,MATCH(M$3,TQoL_Indexes!$B$8:$AK$8,0)),"")</f>
        <v/>
      </c>
      <c r="N23" s="86" t="str">
        <f>IFERROR(INDEX(DB_Typologies!$D$4:$AP$1445,MATCH($A$3,DB_Typologies!$AQ$4:$AQ$1445,0)+$A23,MATCH(N$3,TQoL_Indexes!$B$8:$AK$8,0)),"")</f>
        <v/>
      </c>
      <c r="O23" s="86" t="str">
        <f>IFERROR(INDEX(DB_Typologies!$D$4:$AP$1445,MATCH($A$3,DB_Typologies!$AQ$4:$AQ$1445,0)+$A23,MATCH(O$3,TQoL_Indexes!$B$8:$AK$8,0)),"")</f>
        <v/>
      </c>
      <c r="P23" s="86" t="str">
        <f>IFERROR(INDEX(DB_Typologies!$D$4:$AP$1445,MATCH($A$3,DB_Typologies!$AQ$4:$AQ$1445,0)+$A23,MATCH(P$3,TQoL_Indexes!$B$8:$AK$8,0)),"")</f>
        <v/>
      </c>
      <c r="Q23" s="86" t="str">
        <f>IFERROR(INDEX(DB_Typologies!$D$4:$AP$1445,MATCH($A$3,DB_Typologies!$AQ$4:$AQ$1445,0)+$A23,MATCH(Q$3,TQoL_Indexes!$B$8:$AK$8,0)),"")</f>
        <v/>
      </c>
      <c r="R23" s="86" t="str">
        <f>IFERROR(INDEX(DB_Typologies!$D$4:$AP$1445,MATCH($A$3,DB_Typologies!$AQ$4:$AQ$1445,0)+$A23,MATCH(R$3,TQoL_Indexes!$B$8:$AK$8,0)),"")</f>
        <v/>
      </c>
      <c r="S23" s="86" t="str">
        <f>IFERROR(INDEX(DB_Typologies!$D$4:$AP$1445,MATCH($A$3,DB_Typologies!$AQ$4:$AQ$1445,0)+$A23,MATCH(S$3,TQoL_Indexes!$B$8:$AK$8,0)),"")</f>
        <v/>
      </c>
      <c r="T23" s="86" t="str">
        <f>IFERROR(INDEX(DB_Typologies!$D$4:$AP$1445,MATCH($A$3,DB_Typologies!$AQ$4:$AQ$1445,0)+$A23,MATCH(T$3,TQoL_Indexes!$B$8:$AK$8,0)),"")</f>
        <v/>
      </c>
      <c r="U23" s="86" t="str">
        <f>IFERROR(INDEX(DB_Typologies!$D$4:$AP$1445,MATCH($A$3,DB_Typologies!$AQ$4:$AQ$1445,0)+$A23,MATCH(U$3,TQoL_Indexes!$B$8:$AK$8,0)),"")</f>
        <v/>
      </c>
      <c r="V23" s="86" t="str">
        <f>IFERROR(INDEX(DB_Typologies!$D$4:$AP$1445,MATCH($A$3,DB_Typologies!$AQ$4:$AQ$1445,0)+$A23,MATCH(V$3,TQoL_Indexes!$B$8:$AK$8,0)),"")</f>
        <v/>
      </c>
      <c r="W23" s="86" t="str">
        <f>IFERROR(INDEX(DB_Typologies!$D$4:$AP$1445,MATCH($A$3,DB_Typologies!$AQ$4:$AQ$1445,0)+$A23,MATCH(W$3,TQoL_Indexes!$B$8:$AK$8,0)),"")</f>
        <v/>
      </c>
      <c r="X23" s="86" t="str">
        <f>IFERROR(INDEX(DB_Typologies!$D$4:$AP$1445,MATCH($A$3,DB_Typologies!$AQ$4:$AQ$1445,0)+$A23,MATCH(X$3,TQoL_Indexes!$B$8:$AK$8,0)),"")</f>
        <v/>
      </c>
      <c r="Y23" s="86" t="str">
        <f>IFERROR(INDEX(DB_Typologies!$D$4:$AP$1445,MATCH($A$3,DB_Typologies!$AQ$4:$AQ$1445,0)+$A23,MATCH(Y$3,TQoL_Indexes!$B$8:$AK$8,0)),"")</f>
        <v/>
      </c>
      <c r="Z23" s="86" t="str">
        <f>IFERROR(INDEX(DB_Typologies!$D$4:$AP$1445,MATCH($A$3,DB_Typologies!$AQ$4:$AQ$1445,0)+$A23,MATCH(Z$3,TQoL_Indexes!$B$8:$AK$8,0)),"")</f>
        <v/>
      </c>
      <c r="AA23" s="86" t="str">
        <f>IFERROR(INDEX(DB_Typologies!$D$4:$AP$1445,MATCH($A$3,DB_Typologies!$AQ$4:$AQ$1445,0)+$A23,MATCH(AA$3,TQoL_Indexes!$B$8:$AK$8,0)),"")</f>
        <v/>
      </c>
      <c r="AB23" s="86" t="str">
        <f>IFERROR(INDEX(DB_Typologies!$D$4:$AP$1445,MATCH($A$3,DB_Typologies!$AQ$4:$AQ$1445,0)+$A23,MATCH(AB$3,TQoL_Indexes!$B$8:$AK$8,0)),"")</f>
        <v/>
      </c>
      <c r="AC23" s="86" t="str">
        <f>IFERROR(INDEX(DB_Typologies!$D$4:$AP$1445,MATCH($A$3,DB_Typologies!$AQ$4:$AQ$1445,0)+$A23,MATCH(AC$3,TQoL_Indexes!$B$8:$AK$8,0)),"")</f>
        <v/>
      </c>
      <c r="AD23" s="86" t="str">
        <f>IFERROR(INDEX(DB_Typologies!$D$4:$AP$1445,MATCH($A$3,DB_Typologies!$AQ$4:$AQ$1445,0)+$A23,MATCH(AD$3,TQoL_Indexes!$B$8:$AK$8,0)),"")</f>
        <v/>
      </c>
      <c r="AE23" s="86" t="str">
        <f>IFERROR(INDEX(DB_Typologies!$D$4:$AP$1445,MATCH($A$3,DB_Typologies!$AQ$4:$AQ$1445,0)+$A23,MATCH(AE$3,TQoL_Indexes!$B$8:$AK$8,0)),"")</f>
        <v/>
      </c>
      <c r="AF23" s="86" t="str">
        <f>IFERROR(INDEX(DB_Typologies!$D$4:$AP$1445,MATCH($A$3,DB_Typologies!$AQ$4:$AQ$1445,0)+$A23,MATCH(AF$3,TQoL_Indexes!$B$8:$AK$8,0)),"")</f>
        <v/>
      </c>
      <c r="AG23" s="86" t="str">
        <f>IFERROR(INDEX(DB_Typologies!$D$4:$AP$1445,MATCH($A$3,DB_Typologies!$AQ$4:$AQ$1445,0)+$A23,MATCH(AG$3,TQoL_Indexes!$B$8:$AK$8,0)),"")</f>
        <v/>
      </c>
      <c r="AH23" s="86" t="str">
        <f>IFERROR(INDEX(DB_Typologies!$D$4:$AP$1445,MATCH($A$3,DB_Typologies!$AQ$4:$AQ$1445,0)+$A23,MATCH(AH$3,TQoL_Indexes!$B$8:$AK$8,0)),"")</f>
        <v/>
      </c>
      <c r="AI23" s="86" t="str">
        <f>IFERROR(INDEX(DB_Typologies!$D$4:$AP$1445,MATCH($A$3,DB_Typologies!$AQ$4:$AQ$1445,0)+$A23,MATCH(AI$3,TQoL_Indexes!$B$8:$AK$8,0)),"")</f>
        <v/>
      </c>
      <c r="AJ23" s="86" t="str">
        <f>IFERROR(INDEX(DB_Typologies!$D$4:$AP$1445,MATCH($A$3,DB_Typologies!$AQ$4:$AQ$1445,0)+$A23,MATCH(AJ$3,TQoL_Indexes!$B$8:$AK$8,0)),"")</f>
        <v/>
      </c>
      <c r="AK23" s="86" t="str">
        <f>IFERROR(INDEX(DB_Typologies!$D$4:$AP$1445,MATCH($A$3,DB_Typologies!$AQ$4:$AQ$1445,0)+$A23,MATCH(AK$3,TQoL_Indexes!$B$8:$AK$8,0)),"")</f>
        <v/>
      </c>
      <c r="AL23" s="86" t="str">
        <f>IFERROR(INDEX(DB_Typologies!$D$4:$AP$1445,MATCH($A$3,DB_Typologies!$AQ$4:$AQ$1445,0)+$A23,MATCH(AL$3,TQoL_Indexes!$B$8:$AK$8,0)),"")</f>
        <v/>
      </c>
      <c r="AM23" s="87" t="str">
        <f>IFERROR(INDEX(DB_Typologies!$D$4:$AP$1445,MATCH($A$3,DB_Typologies!$AQ$4:$AQ$1445,0)+$A23,MATCH(AM$3,TQoL_Indexes!$B$8:$AK$8,0)),"")</f>
        <v/>
      </c>
    </row>
    <row r="24" spans="1:39">
      <c r="A24" s="58" t="str">
        <f>IFERROR(IF(A23+1&lt;COUNTIF(DB_Typologies!$AQ$4:$AQ$1445,$A$3),A23+1,""),"")</f>
        <v/>
      </c>
      <c r="B24" s="120" t="str">
        <f>IFERROR(INDEX(DB_Typologies!$D$4:$AP$1445,MATCH($A$3,DB_Typologies!$AQ$4:$AQ$1445,0)+$A24,MATCH(B$3,TQoL_Indexes!$B$8:$AK$8,0)),"")</f>
        <v/>
      </c>
      <c r="C24" s="86" t="str">
        <f>IFERROR(INDEX(DB_Typologies!$D$4:$AP$1445,MATCH($A$3,DB_Typologies!$AQ$4:$AQ$1445,0)+$A24,MATCH(C$3,TQoL_Indexes!$B$8:$AK$8,0)),"")</f>
        <v/>
      </c>
      <c r="D24" s="87" t="str">
        <f>IFERROR(INDEX(DB_Typologies!$D$4:$AP$1445,MATCH($A$3,DB_Typologies!$AQ$4:$AQ$1445,0)+$A24,MATCH(D$3,TQoL_Indexes!$B$8:$AK$8,0)),"")</f>
        <v/>
      </c>
      <c r="E24" s="86" t="str">
        <f>IFERROR(INDEX(DB_Typologies!$D$4:$AP$1445,MATCH($A$3,DB_Typologies!$AQ$4:$AQ$1445,0)+$A24,MATCH(E$3,TQoL_Indexes!$B$8:$AK$8,0)),"")</f>
        <v/>
      </c>
      <c r="F24" s="86" t="str">
        <f>IFERROR(INDEX(DB_Typologies!$D$4:$AP$1445,MATCH($A$3,DB_Typologies!$AQ$4:$AQ$1445,0)+$A24,MATCH(F$3,TQoL_Indexes!$B$8:$AK$8,0)),"")</f>
        <v/>
      </c>
      <c r="G24" s="86" t="str">
        <f>IFERROR(INDEX(DB_Typologies!$D$4:$AP$1445,MATCH($A$3,DB_Typologies!$AQ$4:$AQ$1445,0)+$A24,MATCH(G$3,TQoL_Indexes!$B$8:$AK$8,0)),"")</f>
        <v/>
      </c>
      <c r="H24" s="86" t="str">
        <f>IFERROR(INDEX(DB_Typologies!$D$4:$AP$1445,MATCH($A$3,DB_Typologies!$AQ$4:$AQ$1445,0)+$A24,MATCH(H$3,TQoL_Indexes!$B$8:$AK$8,0)),"")</f>
        <v/>
      </c>
      <c r="I24" s="86" t="str">
        <f>IFERROR(INDEX(DB_Typologies!$D$4:$AP$1445,MATCH($A$3,DB_Typologies!$AQ$4:$AQ$1445,0)+$A24,MATCH(I$3,TQoL_Indexes!$B$8:$AK$8,0)),"")</f>
        <v/>
      </c>
      <c r="J24" s="86" t="str">
        <f>IFERROR(INDEX(DB_Typologies!$D$4:$AP$1445,MATCH($A$3,DB_Typologies!$AQ$4:$AQ$1445,0)+$A24,MATCH(J$3,TQoL_Indexes!$B$8:$AK$8,0)),"")</f>
        <v/>
      </c>
      <c r="K24" s="86" t="str">
        <f>IFERROR(INDEX(DB_Typologies!$D$4:$AP$1445,MATCH($A$3,DB_Typologies!$AQ$4:$AQ$1445,0)+$A24,MATCH(K$3,TQoL_Indexes!$B$8:$AK$8,0)),"")</f>
        <v/>
      </c>
      <c r="L24" s="86" t="str">
        <f>IFERROR(INDEX(DB_Typologies!$D$4:$AP$1445,MATCH($A$3,DB_Typologies!$AQ$4:$AQ$1445,0)+$A24,MATCH(L$3,TQoL_Indexes!$B$8:$AK$8,0)),"")</f>
        <v/>
      </c>
      <c r="M24" s="86" t="str">
        <f>IFERROR(INDEX(DB_Typologies!$D$4:$AP$1445,MATCH($A$3,DB_Typologies!$AQ$4:$AQ$1445,0)+$A24,MATCH(M$3,TQoL_Indexes!$B$8:$AK$8,0)),"")</f>
        <v/>
      </c>
      <c r="N24" s="86" t="str">
        <f>IFERROR(INDEX(DB_Typologies!$D$4:$AP$1445,MATCH($A$3,DB_Typologies!$AQ$4:$AQ$1445,0)+$A24,MATCH(N$3,TQoL_Indexes!$B$8:$AK$8,0)),"")</f>
        <v/>
      </c>
      <c r="O24" s="86" t="str">
        <f>IFERROR(INDEX(DB_Typologies!$D$4:$AP$1445,MATCH($A$3,DB_Typologies!$AQ$4:$AQ$1445,0)+$A24,MATCH(O$3,TQoL_Indexes!$B$8:$AK$8,0)),"")</f>
        <v/>
      </c>
      <c r="P24" s="86" t="str">
        <f>IFERROR(INDEX(DB_Typologies!$D$4:$AP$1445,MATCH($A$3,DB_Typologies!$AQ$4:$AQ$1445,0)+$A24,MATCH(P$3,TQoL_Indexes!$B$8:$AK$8,0)),"")</f>
        <v/>
      </c>
      <c r="Q24" s="86" t="str">
        <f>IFERROR(INDEX(DB_Typologies!$D$4:$AP$1445,MATCH($A$3,DB_Typologies!$AQ$4:$AQ$1445,0)+$A24,MATCH(Q$3,TQoL_Indexes!$B$8:$AK$8,0)),"")</f>
        <v/>
      </c>
      <c r="R24" s="86" t="str">
        <f>IFERROR(INDEX(DB_Typologies!$D$4:$AP$1445,MATCH($A$3,DB_Typologies!$AQ$4:$AQ$1445,0)+$A24,MATCH(R$3,TQoL_Indexes!$B$8:$AK$8,0)),"")</f>
        <v/>
      </c>
      <c r="S24" s="86" t="str">
        <f>IFERROR(INDEX(DB_Typologies!$D$4:$AP$1445,MATCH($A$3,DB_Typologies!$AQ$4:$AQ$1445,0)+$A24,MATCH(S$3,TQoL_Indexes!$B$8:$AK$8,0)),"")</f>
        <v/>
      </c>
      <c r="T24" s="86" t="str">
        <f>IFERROR(INDEX(DB_Typologies!$D$4:$AP$1445,MATCH($A$3,DB_Typologies!$AQ$4:$AQ$1445,0)+$A24,MATCH(T$3,TQoL_Indexes!$B$8:$AK$8,0)),"")</f>
        <v/>
      </c>
      <c r="U24" s="86" t="str">
        <f>IFERROR(INDEX(DB_Typologies!$D$4:$AP$1445,MATCH($A$3,DB_Typologies!$AQ$4:$AQ$1445,0)+$A24,MATCH(U$3,TQoL_Indexes!$B$8:$AK$8,0)),"")</f>
        <v/>
      </c>
      <c r="V24" s="86" t="str">
        <f>IFERROR(INDEX(DB_Typologies!$D$4:$AP$1445,MATCH($A$3,DB_Typologies!$AQ$4:$AQ$1445,0)+$A24,MATCH(V$3,TQoL_Indexes!$B$8:$AK$8,0)),"")</f>
        <v/>
      </c>
      <c r="W24" s="86" t="str">
        <f>IFERROR(INDEX(DB_Typologies!$D$4:$AP$1445,MATCH($A$3,DB_Typologies!$AQ$4:$AQ$1445,0)+$A24,MATCH(W$3,TQoL_Indexes!$B$8:$AK$8,0)),"")</f>
        <v/>
      </c>
      <c r="X24" s="86" t="str">
        <f>IFERROR(INDEX(DB_Typologies!$D$4:$AP$1445,MATCH($A$3,DB_Typologies!$AQ$4:$AQ$1445,0)+$A24,MATCH(X$3,TQoL_Indexes!$B$8:$AK$8,0)),"")</f>
        <v/>
      </c>
      <c r="Y24" s="86" t="str">
        <f>IFERROR(INDEX(DB_Typologies!$D$4:$AP$1445,MATCH($A$3,DB_Typologies!$AQ$4:$AQ$1445,0)+$A24,MATCH(Y$3,TQoL_Indexes!$B$8:$AK$8,0)),"")</f>
        <v/>
      </c>
      <c r="Z24" s="86" t="str">
        <f>IFERROR(INDEX(DB_Typologies!$D$4:$AP$1445,MATCH($A$3,DB_Typologies!$AQ$4:$AQ$1445,0)+$A24,MATCH(Z$3,TQoL_Indexes!$B$8:$AK$8,0)),"")</f>
        <v/>
      </c>
      <c r="AA24" s="86" t="str">
        <f>IFERROR(INDEX(DB_Typologies!$D$4:$AP$1445,MATCH($A$3,DB_Typologies!$AQ$4:$AQ$1445,0)+$A24,MATCH(AA$3,TQoL_Indexes!$B$8:$AK$8,0)),"")</f>
        <v/>
      </c>
      <c r="AB24" s="86" t="str">
        <f>IFERROR(INDEX(DB_Typologies!$D$4:$AP$1445,MATCH($A$3,DB_Typologies!$AQ$4:$AQ$1445,0)+$A24,MATCH(AB$3,TQoL_Indexes!$B$8:$AK$8,0)),"")</f>
        <v/>
      </c>
      <c r="AC24" s="86" t="str">
        <f>IFERROR(INDEX(DB_Typologies!$D$4:$AP$1445,MATCH($A$3,DB_Typologies!$AQ$4:$AQ$1445,0)+$A24,MATCH(AC$3,TQoL_Indexes!$B$8:$AK$8,0)),"")</f>
        <v/>
      </c>
      <c r="AD24" s="86" t="str">
        <f>IFERROR(INDEX(DB_Typologies!$D$4:$AP$1445,MATCH($A$3,DB_Typologies!$AQ$4:$AQ$1445,0)+$A24,MATCH(AD$3,TQoL_Indexes!$B$8:$AK$8,0)),"")</f>
        <v/>
      </c>
      <c r="AE24" s="86" t="str">
        <f>IFERROR(INDEX(DB_Typologies!$D$4:$AP$1445,MATCH($A$3,DB_Typologies!$AQ$4:$AQ$1445,0)+$A24,MATCH(AE$3,TQoL_Indexes!$B$8:$AK$8,0)),"")</f>
        <v/>
      </c>
      <c r="AF24" s="86" t="str">
        <f>IFERROR(INDEX(DB_Typologies!$D$4:$AP$1445,MATCH($A$3,DB_Typologies!$AQ$4:$AQ$1445,0)+$A24,MATCH(AF$3,TQoL_Indexes!$B$8:$AK$8,0)),"")</f>
        <v/>
      </c>
      <c r="AG24" s="86" t="str">
        <f>IFERROR(INDEX(DB_Typologies!$D$4:$AP$1445,MATCH($A$3,DB_Typologies!$AQ$4:$AQ$1445,0)+$A24,MATCH(AG$3,TQoL_Indexes!$B$8:$AK$8,0)),"")</f>
        <v/>
      </c>
      <c r="AH24" s="86" t="str">
        <f>IFERROR(INDEX(DB_Typologies!$D$4:$AP$1445,MATCH($A$3,DB_Typologies!$AQ$4:$AQ$1445,0)+$A24,MATCH(AH$3,TQoL_Indexes!$B$8:$AK$8,0)),"")</f>
        <v/>
      </c>
      <c r="AI24" s="86" t="str">
        <f>IFERROR(INDEX(DB_Typologies!$D$4:$AP$1445,MATCH($A$3,DB_Typologies!$AQ$4:$AQ$1445,0)+$A24,MATCH(AI$3,TQoL_Indexes!$B$8:$AK$8,0)),"")</f>
        <v/>
      </c>
      <c r="AJ24" s="86" t="str">
        <f>IFERROR(INDEX(DB_Typologies!$D$4:$AP$1445,MATCH($A$3,DB_Typologies!$AQ$4:$AQ$1445,0)+$A24,MATCH(AJ$3,TQoL_Indexes!$B$8:$AK$8,0)),"")</f>
        <v/>
      </c>
      <c r="AK24" s="86" t="str">
        <f>IFERROR(INDEX(DB_Typologies!$D$4:$AP$1445,MATCH($A$3,DB_Typologies!$AQ$4:$AQ$1445,0)+$A24,MATCH(AK$3,TQoL_Indexes!$B$8:$AK$8,0)),"")</f>
        <v/>
      </c>
      <c r="AL24" s="86" t="str">
        <f>IFERROR(INDEX(DB_Typologies!$D$4:$AP$1445,MATCH($A$3,DB_Typologies!$AQ$4:$AQ$1445,0)+$A24,MATCH(AL$3,TQoL_Indexes!$B$8:$AK$8,0)),"")</f>
        <v/>
      </c>
      <c r="AM24" s="87" t="str">
        <f>IFERROR(INDEX(DB_Typologies!$D$4:$AP$1445,MATCH($A$3,DB_Typologies!$AQ$4:$AQ$1445,0)+$A24,MATCH(AM$3,TQoL_Indexes!$B$8:$AK$8,0)),"")</f>
        <v/>
      </c>
    </row>
    <row r="25" spans="1:39">
      <c r="A25" s="58" t="str">
        <f>IFERROR(IF(A24+1&lt;COUNTIF(DB_Typologies!$AQ$4:$AQ$1445,$A$3),A24+1,""),"")</f>
        <v/>
      </c>
      <c r="B25" s="120" t="str">
        <f>IFERROR(INDEX(DB_Typologies!$D$4:$AP$1445,MATCH($A$3,DB_Typologies!$AQ$4:$AQ$1445,0)+$A25,MATCH(B$3,TQoL_Indexes!$B$8:$AK$8,0)),"")</f>
        <v/>
      </c>
      <c r="C25" s="86" t="str">
        <f>IFERROR(INDEX(DB_Typologies!$D$4:$AP$1445,MATCH($A$3,DB_Typologies!$AQ$4:$AQ$1445,0)+$A25,MATCH(C$3,TQoL_Indexes!$B$8:$AK$8,0)),"")</f>
        <v/>
      </c>
      <c r="D25" s="87" t="str">
        <f>IFERROR(INDEX(DB_Typologies!$D$4:$AP$1445,MATCH($A$3,DB_Typologies!$AQ$4:$AQ$1445,0)+$A25,MATCH(D$3,TQoL_Indexes!$B$8:$AK$8,0)),"")</f>
        <v/>
      </c>
      <c r="E25" s="86" t="str">
        <f>IFERROR(INDEX(DB_Typologies!$D$4:$AP$1445,MATCH($A$3,DB_Typologies!$AQ$4:$AQ$1445,0)+$A25,MATCH(E$3,TQoL_Indexes!$B$8:$AK$8,0)),"")</f>
        <v/>
      </c>
      <c r="F25" s="86" t="str">
        <f>IFERROR(INDEX(DB_Typologies!$D$4:$AP$1445,MATCH($A$3,DB_Typologies!$AQ$4:$AQ$1445,0)+$A25,MATCH(F$3,TQoL_Indexes!$B$8:$AK$8,0)),"")</f>
        <v/>
      </c>
      <c r="G25" s="86" t="str">
        <f>IFERROR(INDEX(DB_Typologies!$D$4:$AP$1445,MATCH($A$3,DB_Typologies!$AQ$4:$AQ$1445,0)+$A25,MATCH(G$3,TQoL_Indexes!$B$8:$AK$8,0)),"")</f>
        <v/>
      </c>
      <c r="H25" s="86" t="str">
        <f>IFERROR(INDEX(DB_Typologies!$D$4:$AP$1445,MATCH($A$3,DB_Typologies!$AQ$4:$AQ$1445,0)+$A25,MATCH(H$3,TQoL_Indexes!$B$8:$AK$8,0)),"")</f>
        <v/>
      </c>
      <c r="I25" s="86" t="str">
        <f>IFERROR(INDEX(DB_Typologies!$D$4:$AP$1445,MATCH($A$3,DB_Typologies!$AQ$4:$AQ$1445,0)+$A25,MATCH(I$3,TQoL_Indexes!$B$8:$AK$8,0)),"")</f>
        <v/>
      </c>
      <c r="J25" s="86" t="str">
        <f>IFERROR(INDEX(DB_Typologies!$D$4:$AP$1445,MATCH($A$3,DB_Typologies!$AQ$4:$AQ$1445,0)+$A25,MATCH(J$3,TQoL_Indexes!$B$8:$AK$8,0)),"")</f>
        <v/>
      </c>
      <c r="K25" s="86" t="str">
        <f>IFERROR(INDEX(DB_Typologies!$D$4:$AP$1445,MATCH($A$3,DB_Typologies!$AQ$4:$AQ$1445,0)+$A25,MATCH(K$3,TQoL_Indexes!$B$8:$AK$8,0)),"")</f>
        <v/>
      </c>
      <c r="L25" s="86" t="str">
        <f>IFERROR(INDEX(DB_Typologies!$D$4:$AP$1445,MATCH($A$3,DB_Typologies!$AQ$4:$AQ$1445,0)+$A25,MATCH(L$3,TQoL_Indexes!$B$8:$AK$8,0)),"")</f>
        <v/>
      </c>
      <c r="M25" s="86" t="str">
        <f>IFERROR(INDEX(DB_Typologies!$D$4:$AP$1445,MATCH($A$3,DB_Typologies!$AQ$4:$AQ$1445,0)+$A25,MATCH(M$3,TQoL_Indexes!$B$8:$AK$8,0)),"")</f>
        <v/>
      </c>
      <c r="N25" s="86" t="str">
        <f>IFERROR(INDEX(DB_Typologies!$D$4:$AP$1445,MATCH($A$3,DB_Typologies!$AQ$4:$AQ$1445,0)+$A25,MATCH(N$3,TQoL_Indexes!$B$8:$AK$8,0)),"")</f>
        <v/>
      </c>
      <c r="O25" s="86" t="str">
        <f>IFERROR(INDEX(DB_Typologies!$D$4:$AP$1445,MATCH($A$3,DB_Typologies!$AQ$4:$AQ$1445,0)+$A25,MATCH(O$3,TQoL_Indexes!$B$8:$AK$8,0)),"")</f>
        <v/>
      </c>
      <c r="P25" s="86" t="str">
        <f>IFERROR(INDEX(DB_Typologies!$D$4:$AP$1445,MATCH($A$3,DB_Typologies!$AQ$4:$AQ$1445,0)+$A25,MATCH(P$3,TQoL_Indexes!$B$8:$AK$8,0)),"")</f>
        <v/>
      </c>
      <c r="Q25" s="86" t="str">
        <f>IFERROR(INDEX(DB_Typologies!$D$4:$AP$1445,MATCH($A$3,DB_Typologies!$AQ$4:$AQ$1445,0)+$A25,MATCH(Q$3,TQoL_Indexes!$B$8:$AK$8,0)),"")</f>
        <v/>
      </c>
      <c r="R25" s="86" t="str">
        <f>IFERROR(INDEX(DB_Typologies!$D$4:$AP$1445,MATCH($A$3,DB_Typologies!$AQ$4:$AQ$1445,0)+$A25,MATCH(R$3,TQoL_Indexes!$B$8:$AK$8,0)),"")</f>
        <v/>
      </c>
      <c r="S25" s="86" t="str">
        <f>IFERROR(INDEX(DB_Typologies!$D$4:$AP$1445,MATCH($A$3,DB_Typologies!$AQ$4:$AQ$1445,0)+$A25,MATCH(S$3,TQoL_Indexes!$B$8:$AK$8,0)),"")</f>
        <v/>
      </c>
      <c r="T25" s="86" t="str">
        <f>IFERROR(INDEX(DB_Typologies!$D$4:$AP$1445,MATCH($A$3,DB_Typologies!$AQ$4:$AQ$1445,0)+$A25,MATCH(T$3,TQoL_Indexes!$B$8:$AK$8,0)),"")</f>
        <v/>
      </c>
      <c r="U25" s="86" t="str">
        <f>IFERROR(INDEX(DB_Typologies!$D$4:$AP$1445,MATCH($A$3,DB_Typologies!$AQ$4:$AQ$1445,0)+$A25,MATCH(U$3,TQoL_Indexes!$B$8:$AK$8,0)),"")</f>
        <v/>
      </c>
      <c r="V25" s="86" t="str">
        <f>IFERROR(INDEX(DB_Typologies!$D$4:$AP$1445,MATCH($A$3,DB_Typologies!$AQ$4:$AQ$1445,0)+$A25,MATCH(V$3,TQoL_Indexes!$B$8:$AK$8,0)),"")</f>
        <v/>
      </c>
      <c r="W25" s="86" t="str">
        <f>IFERROR(INDEX(DB_Typologies!$D$4:$AP$1445,MATCH($A$3,DB_Typologies!$AQ$4:$AQ$1445,0)+$A25,MATCH(W$3,TQoL_Indexes!$B$8:$AK$8,0)),"")</f>
        <v/>
      </c>
      <c r="X25" s="86" t="str">
        <f>IFERROR(INDEX(DB_Typologies!$D$4:$AP$1445,MATCH($A$3,DB_Typologies!$AQ$4:$AQ$1445,0)+$A25,MATCH(X$3,TQoL_Indexes!$B$8:$AK$8,0)),"")</f>
        <v/>
      </c>
      <c r="Y25" s="86" t="str">
        <f>IFERROR(INDEX(DB_Typologies!$D$4:$AP$1445,MATCH($A$3,DB_Typologies!$AQ$4:$AQ$1445,0)+$A25,MATCH(Y$3,TQoL_Indexes!$B$8:$AK$8,0)),"")</f>
        <v/>
      </c>
      <c r="Z25" s="86" t="str">
        <f>IFERROR(INDEX(DB_Typologies!$D$4:$AP$1445,MATCH($A$3,DB_Typologies!$AQ$4:$AQ$1445,0)+$A25,MATCH(Z$3,TQoL_Indexes!$B$8:$AK$8,0)),"")</f>
        <v/>
      </c>
      <c r="AA25" s="86" t="str">
        <f>IFERROR(INDEX(DB_Typologies!$D$4:$AP$1445,MATCH($A$3,DB_Typologies!$AQ$4:$AQ$1445,0)+$A25,MATCH(AA$3,TQoL_Indexes!$B$8:$AK$8,0)),"")</f>
        <v/>
      </c>
      <c r="AB25" s="86" t="str">
        <f>IFERROR(INDEX(DB_Typologies!$D$4:$AP$1445,MATCH($A$3,DB_Typologies!$AQ$4:$AQ$1445,0)+$A25,MATCH(AB$3,TQoL_Indexes!$B$8:$AK$8,0)),"")</f>
        <v/>
      </c>
      <c r="AC25" s="86" t="str">
        <f>IFERROR(INDEX(DB_Typologies!$D$4:$AP$1445,MATCH($A$3,DB_Typologies!$AQ$4:$AQ$1445,0)+$A25,MATCH(AC$3,TQoL_Indexes!$B$8:$AK$8,0)),"")</f>
        <v/>
      </c>
      <c r="AD25" s="86" t="str">
        <f>IFERROR(INDEX(DB_Typologies!$D$4:$AP$1445,MATCH($A$3,DB_Typologies!$AQ$4:$AQ$1445,0)+$A25,MATCH(AD$3,TQoL_Indexes!$B$8:$AK$8,0)),"")</f>
        <v/>
      </c>
      <c r="AE25" s="86" t="str">
        <f>IFERROR(INDEX(DB_Typologies!$D$4:$AP$1445,MATCH($A$3,DB_Typologies!$AQ$4:$AQ$1445,0)+$A25,MATCH(AE$3,TQoL_Indexes!$B$8:$AK$8,0)),"")</f>
        <v/>
      </c>
      <c r="AF25" s="86" t="str">
        <f>IFERROR(INDEX(DB_Typologies!$D$4:$AP$1445,MATCH($A$3,DB_Typologies!$AQ$4:$AQ$1445,0)+$A25,MATCH(AF$3,TQoL_Indexes!$B$8:$AK$8,0)),"")</f>
        <v/>
      </c>
      <c r="AG25" s="86" t="str">
        <f>IFERROR(INDEX(DB_Typologies!$D$4:$AP$1445,MATCH($A$3,DB_Typologies!$AQ$4:$AQ$1445,0)+$A25,MATCH(AG$3,TQoL_Indexes!$B$8:$AK$8,0)),"")</f>
        <v/>
      </c>
      <c r="AH25" s="86" t="str">
        <f>IFERROR(INDEX(DB_Typologies!$D$4:$AP$1445,MATCH($A$3,DB_Typologies!$AQ$4:$AQ$1445,0)+$A25,MATCH(AH$3,TQoL_Indexes!$B$8:$AK$8,0)),"")</f>
        <v/>
      </c>
      <c r="AI25" s="86" t="str">
        <f>IFERROR(INDEX(DB_Typologies!$D$4:$AP$1445,MATCH($A$3,DB_Typologies!$AQ$4:$AQ$1445,0)+$A25,MATCH(AI$3,TQoL_Indexes!$B$8:$AK$8,0)),"")</f>
        <v/>
      </c>
      <c r="AJ25" s="86" t="str">
        <f>IFERROR(INDEX(DB_Typologies!$D$4:$AP$1445,MATCH($A$3,DB_Typologies!$AQ$4:$AQ$1445,0)+$A25,MATCH(AJ$3,TQoL_Indexes!$B$8:$AK$8,0)),"")</f>
        <v/>
      </c>
      <c r="AK25" s="86" t="str">
        <f>IFERROR(INDEX(DB_Typologies!$D$4:$AP$1445,MATCH($A$3,DB_Typologies!$AQ$4:$AQ$1445,0)+$A25,MATCH(AK$3,TQoL_Indexes!$B$8:$AK$8,0)),"")</f>
        <v/>
      </c>
      <c r="AL25" s="86" t="str">
        <f>IFERROR(INDEX(DB_Typologies!$D$4:$AP$1445,MATCH($A$3,DB_Typologies!$AQ$4:$AQ$1445,0)+$A25,MATCH(AL$3,TQoL_Indexes!$B$8:$AK$8,0)),"")</f>
        <v/>
      </c>
      <c r="AM25" s="87" t="str">
        <f>IFERROR(INDEX(DB_Typologies!$D$4:$AP$1445,MATCH($A$3,DB_Typologies!$AQ$4:$AQ$1445,0)+$A25,MATCH(AM$3,TQoL_Indexes!$B$8:$AK$8,0)),"")</f>
        <v/>
      </c>
    </row>
    <row r="26" spans="1:39">
      <c r="A26" s="58" t="str">
        <f>IFERROR(IF(A25+1&lt;COUNTIF(DB_Typologies!$AQ$4:$AQ$1445,$A$3),A25+1,""),"")</f>
        <v/>
      </c>
      <c r="B26" s="120" t="str">
        <f>IFERROR(INDEX(DB_Typologies!$D$4:$AP$1445,MATCH($A$3,DB_Typologies!$AQ$4:$AQ$1445,0)+$A26,MATCH(B$3,TQoL_Indexes!$B$8:$AK$8,0)),"")</f>
        <v/>
      </c>
      <c r="C26" s="86" t="str">
        <f>IFERROR(INDEX(DB_Typologies!$D$4:$AP$1445,MATCH($A$3,DB_Typologies!$AQ$4:$AQ$1445,0)+$A26,MATCH(C$3,TQoL_Indexes!$B$8:$AK$8,0)),"")</f>
        <v/>
      </c>
      <c r="D26" s="87" t="str">
        <f>IFERROR(INDEX(DB_Typologies!$D$4:$AP$1445,MATCH($A$3,DB_Typologies!$AQ$4:$AQ$1445,0)+$A26,MATCH(D$3,TQoL_Indexes!$B$8:$AK$8,0)),"")</f>
        <v/>
      </c>
      <c r="E26" s="86" t="str">
        <f>IFERROR(INDEX(DB_Typologies!$D$4:$AP$1445,MATCH($A$3,DB_Typologies!$AQ$4:$AQ$1445,0)+$A26,MATCH(E$3,TQoL_Indexes!$B$8:$AK$8,0)),"")</f>
        <v/>
      </c>
      <c r="F26" s="86" t="str">
        <f>IFERROR(INDEX(DB_Typologies!$D$4:$AP$1445,MATCH($A$3,DB_Typologies!$AQ$4:$AQ$1445,0)+$A26,MATCH(F$3,TQoL_Indexes!$B$8:$AK$8,0)),"")</f>
        <v/>
      </c>
      <c r="G26" s="86" t="str">
        <f>IFERROR(INDEX(DB_Typologies!$D$4:$AP$1445,MATCH($A$3,DB_Typologies!$AQ$4:$AQ$1445,0)+$A26,MATCH(G$3,TQoL_Indexes!$B$8:$AK$8,0)),"")</f>
        <v/>
      </c>
      <c r="H26" s="86" t="str">
        <f>IFERROR(INDEX(DB_Typologies!$D$4:$AP$1445,MATCH($A$3,DB_Typologies!$AQ$4:$AQ$1445,0)+$A26,MATCH(H$3,TQoL_Indexes!$B$8:$AK$8,0)),"")</f>
        <v/>
      </c>
      <c r="I26" s="86" t="str">
        <f>IFERROR(INDEX(DB_Typologies!$D$4:$AP$1445,MATCH($A$3,DB_Typologies!$AQ$4:$AQ$1445,0)+$A26,MATCH(I$3,TQoL_Indexes!$B$8:$AK$8,0)),"")</f>
        <v/>
      </c>
      <c r="J26" s="86" t="str">
        <f>IFERROR(INDEX(DB_Typologies!$D$4:$AP$1445,MATCH($A$3,DB_Typologies!$AQ$4:$AQ$1445,0)+$A26,MATCH(J$3,TQoL_Indexes!$B$8:$AK$8,0)),"")</f>
        <v/>
      </c>
      <c r="K26" s="86" t="str">
        <f>IFERROR(INDEX(DB_Typologies!$D$4:$AP$1445,MATCH($A$3,DB_Typologies!$AQ$4:$AQ$1445,0)+$A26,MATCH(K$3,TQoL_Indexes!$B$8:$AK$8,0)),"")</f>
        <v/>
      </c>
      <c r="L26" s="86" t="str">
        <f>IFERROR(INDEX(DB_Typologies!$D$4:$AP$1445,MATCH($A$3,DB_Typologies!$AQ$4:$AQ$1445,0)+$A26,MATCH(L$3,TQoL_Indexes!$B$8:$AK$8,0)),"")</f>
        <v/>
      </c>
      <c r="M26" s="86" t="str">
        <f>IFERROR(INDEX(DB_Typologies!$D$4:$AP$1445,MATCH($A$3,DB_Typologies!$AQ$4:$AQ$1445,0)+$A26,MATCH(M$3,TQoL_Indexes!$B$8:$AK$8,0)),"")</f>
        <v/>
      </c>
      <c r="N26" s="86" t="str">
        <f>IFERROR(INDEX(DB_Typologies!$D$4:$AP$1445,MATCH($A$3,DB_Typologies!$AQ$4:$AQ$1445,0)+$A26,MATCH(N$3,TQoL_Indexes!$B$8:$AK$8,0)),"")</f>
        <v/>
      </c>
      <c r="O26" s="86" t="str">
        <f>IFERROR(INDEX(DB_Typologies!$D$4:$AP$1445,MATCH($A$3,DB_Typologies!$AQ$4:$AQ$1445,0)+$A26,MATCH(O$3,TQoL_Indexes!$B$8:$AK$8,0)),"")</f>
        <v/>
      </c>
      <c r="P26" s="86" t="str">
        <f>IFERROR(INDEX(DB_Typologies!$D$4:$AP$1445,MATCH($A$3,DB_Typologies!$AQ$4:$AQ$1445,0)+$A26,MATCH(P$3,TQoL_Indexes!$B$8:$AK$8,0)),"")</f>
        <v/>
      </c>
      <c r="Q26" s="86" t="str">
        <f>IFERROR(INDEX(DB_Typologies!$D$4:$AP$1445,MATCH($A$3,DB_Typologies!$AQ$4:$AQ$1445,0)+$A26,MATCH(Q$3,TQoL_Indexes!$B$8:$AK$8,0)),"")</f>
        <v/>
      </c>
      <c r="R26" s="86" t="str">
        <f>IFERROR(INDEX(DB_Typologies!$D$4:$AP$1445,MATCH($A$3,DB_Typologies!$AQ$4:$AQ$1445,0)+$A26,MATCH(R$3,TQoL_Indexes!$B$8:$AK$8,0)),"")</f>
        <v/>
      </c>
      <c r="S26" s="86" t="str">
        <f>IFERROR(INDEX(DB_Typologies!$D$4:$AP$1445,MATCH($A$3,DB_Typologies!$AQ$4:$AQ$1445,0)+$A26,MATCH(S$3,TQoL_Indexes!$B$8:$AK$8,0)),"")</f>
        <v/>
      </c>
      <c r="T26" s="86" t="str">
        <f>IFERROR(INDEX(DB_Typologies!$D$4:$AP$1445,MATCH($A$3,DB_Typologies!$AQ$4:$AQ$1445,0)+$A26,MATCH(T$3,TQoL_Indexes!$B$8:$AK$8,0)),"")</f>
        <v/>
      </c>
      <c r="U26" s="86" t="str">
        <f>IFERROR(INDEX(DB_Typologies!$D$4:$AP$1445,MATCH($A$3,DB_Typologies!$AQ$4:$AQ$1445,0)+$A26,MATCH(U$3,TQoL_Indexes!$B$8:$AK$8,0)),"")</f>
        <v/>
      </c>
      <c r="V26" s="86" t="str">
        <f>IFERROR(INDEX(DB_Typologies!$D$4:$AP$1445,MATCH($A$3,DB_Typologies!$AQ$4:$AQ$1445,0)+$A26,MATCH(V$3,TQoL_Indexes!$B$8:$AK$8,0)),"")</f>
        <v/>
      </c>
      <c r="W26" s="86" t="str">
        <f>IFERROR(INDEX(DB_Typologies!$D$4:$AP$1445,MATCH($A$3,DB_Typologies!$AQ$4:$AQ$1445,0)+$A26,MATCH(W$3,TQoL_Indexes!$B$8:$AK$8,0)),"")</f>
        <v/>
      </c>
      <c r="X26" s="86" t="str">
        <f>IFERROR(INDEX(DB_Typologies!$D$4:$AP$1445,MATCH($A$3,DB_Typologies!$AQ$4:$AQ$1445,0)+$A26,MATCH(X$3,TQoL_Indexes!$B$8:$AK$8,0)),"")</f>
        <v/>
      </c>
      <c r="Y26" s="86" t="str">
        <f>IFERROR(INDEX(DB_Typologies!$D$4:$AP$1445,MATCH($A$3,DB_Typologies!$AQ$4:$AQ$1445,0)+$A26,MATCH(Y$3,TQoL_Indexes!$B$8:$AK$8,0)),"")</f>
        <v/>
      </c>
      <c r="Z26" s="86" t="str">
        <f>IFERROR(INDEX(DB_Typologies!$D$4:$AP$1445,MATCH($A$3,DB_Typologies!$AQ$4:$AQ$1445,0)+$A26,MATCH(Z$3,TQoL_Indexes!$B$8:$AK$8,0)),"")</f>
        <v/>
      </c>
      <c r="AA26" s="86" t="str">
        <f>IFERROR(INDEX(DB_Typologies!$D$4:$AP$1445,MATCH($A$3,DB_Typologies!$AQ$4:$AQ$1445,0)+$A26,MATCH(AA$3,TQoL_Indexes!$B$8:$AK$8,0)),"")</f>
        <v/>
      </c>
      <c r="AB26" s="86" t="str">
        <f>IFERROR(INDEX(DB_Typologies!$D$4:$AP$1445,MATCH($A$3,DB_Typologies!$AQ$4:$AQ$1445,0)+$A26,MATCH(AB$3,TQoL_Indexes!$B$8:$AK$8,0)),"")</f>
        <v/>
      </c>
      <c r="AC26" s="86" t="str">
        <f>IFERROR(INDEX(DB_Typologies!$D$4:$AP$1445,MATCH($A$3,DB_Typologies!$AQ$4:$AQ$1445,0)+$A26,MATCH(AC$3,TQoL_Indexes!$B$8:$AK$8,0)),"")</f>
        <v/>
      </c>
      <c r="AD26" s="86" t="str">
        <f>IFERROR(INDEX(DB_Typologies!$D$4:$AP$1445,MATCH($A$3,DB_Typologies!$AQ$4:$AQ$1445,0)+$A26,MATCH(AD$3,TQoL_Indexes!$B$8:$AK$8,0)),"")</f>
        <v/>
      </c>
      <c r="AE26" s="86" t="str">
        <f>IFERROR(INDEX(DB_Typologies!$D$4:$AP$1445,MATCH($A$3,DB_Typologies!$AQ$4:$AQ$1445,0)+$A26,MATCH(AE$3,TQoL_Indexes!$B$8:$AK$8,0)),"")</f>
        <v/>
      </c>
      <c r="AF26" s="86" t="str">
        <f>IFERROR(INDEX(DB_Typologies!$D$4:$AP$1445,MATCH($A$3,DB_Typologies!$AQ$4:$AQ$1445,0)+$A26,MATCH(AF$3,TQoL_Indexes!$B$8:$AK$8,0)),"")</f>
        <v/>
      </c>
      <c r="AG26" s="86" t="str">
        <f>IFERROR(INDEX(DB_Typologies!$D$4:$AP$1445,MATCH($A$3,DB_Typologies!$AQ$4:$AQ$1445,0)+$A26,MATCH(AG$3,TQoL_Indexes!$B$8:$AK$8,0)),"")</f>
        <v/>
      </c>
      <c r="AH26" s="86" t="str">
        <f>IFERROR(INDEX(DB_Typologies!$D$4:$AP$1445,MATCH($A$3,DB_Typologies!$AQ$4:$AQ$1445,0)+$A26,MATCH(AH$3,TQoL_Indexes!$B$8:$AK$8,0)),"")</f>
        <v/>
      </c>
      <c r="AI26" s="86" t="str">
        <f>IFERROR(INDEX(DB_Typologies!$D$4:$AP$1445,MATCH($A$3,DB_Typologies!$AQ$4:$AQ$1445,0)+$A26,MATCH(AI$3,TQoL_Indexes!$B$8:$AK$8,0)),"")</f>
        <v/>
      </c>
      <c r="AJ26" s="86" t="str">
        <f>IFERROR(INDEX(DB_Typologies!$D$4:$AP$1445,MATCH($A$3,DB_Typologies!$AQ$4:$AQ$1445,0)+$A26,MATCH(AJ$3,TQoL_Indexes!$B$8:$AK$8,0)),"")</f>
        <v/>
      </c>
      <c r="AK26" s="86" t="str">
        <f>IFERROR(INDEX(DB_Typologies!$D$4:$AP$1445,MATCH($A$3,DB_Typologies!$AQ$4:$AQ$1445,0)+$A26,MATCH(AK$3,TQoL_Indexes!$B$8:$AK$8,0)),"")</f>
        <v/>
      </c>
      <c r="AL26" s="86" t="str">
        <f>IFERROR(INDEX(DB_Typologies!$D$4:$AP$1445,MATCH($A$3,DB_Typologies!$AQ$4:$AQ$1445,0)+$A26,MATCH(AL$3,TQoL_Indexes!$B$8:$AK$8,0)),"")</f>
        <v/>
      </c>
      <c r="AM26" s="87" t="str">
        <f>IFERROR(INDEX(DB_Typologies!$D$4:$AP$1445,MATCH($A$3,DB_Typologies!$AQ$4:$AQ$1445,0)+$A26,MATCH(AM$3,TQoL_Indexes!$B$8:$AK$8,0)),"")</f>
        <v/>
      </c>
    </row>
    <row r="27" spans="1:39">
      <c r="A27" s="58" t="str">
        <f>IFERROR(IF(A26+1&lt;COUNTIF(DB_Typologies!$AQ$4:$AQ$1445,$A$3),A26+1,""),"")</f>
        <v/>
      </c>
      <c r="B27" s="120" t="str">
        <f>IFERROR(INDEX(DB_Typologies!$D$4:$AP$1445,MATCH($A$3,DB_Typologies!$AQ$4:$AQ$1445,0)+$A27,MATCH(B$3,TQoL_Indexes!$B$8:$AK$8,0)),"")</f>
        <v/>
      </c>
      <c r="C27" s="86" t="str">
        <f>IFERROR(INDEX(DB_Typologies!$D$4:$AP$1445,MATCH($A$3,DB_Typologies!$AQ$4:$AQ$1445,0)+$A27,MATCH(C$3,TQoL_Indexes!$B$8:$AK$8,0)),"")</f>
        <v/>
      </c>
      <c r="D27" s="87" t="str">
        <f>IFERROR(INDEX(DB_Typologies!$D$4:$AP$1445,MATCH($A$3,DB_Typologies!$AQ$4:$AQ$1445,0)+$A27,MATCH(D$3,TQoL_Indexes!$B$8:$AK$8,0)),"")</f>
        <v/>
      </c>
      <c r="E27" s="86" t="str">
        <f>IFERROR(INDEX(DB_Typologies!$D$4:$AP$1445,MATCH($A$3,DB_Typologies!$AQ$4:$AQ$1445,0)+$A27,MATCH(E$3,TQoL_Indexes!$B$8:$AK$8,0)),"")</f>
        <v/>
      </c>
      <c r="F27" s="86" t="str">
        <f>IFERROR(INDEX(DB_Typologies!$D$4:$AP$1445,MATCH($A$3,DB_Typologies!$AQ$4:$AQ$1445,0)+$A27,MATCH(F$3,TQoL_Indexes!$B$8:$AK$8,0)),"")</f>
        <v/>
      </c>
      <c r="G27" s="86" t="str">
        <f>IFERROR(INDEX(DB_Typologies!$D$4:$AP$1445,MATCH($A$3,DB_Typologies!$AQ$4:$AQ$1445,0)+$A27,MATCH(G$3,TQoL_Indexes!$B$8:$AK$8,0)),"")</f>
        <v/>
      </c>
      <c r="H27" s="86" t="str">
        <f>IFERROR(INDEX(DB_Typologies!$D$4:$AP$1445,MATCH($A$3,DB_Typologies!$AQ$4:$AQ$1445,0)+$A27,MATCH(H$3,TQoL_Indexes!$B$8:$AK$8,0)),"")</f>
        <v/>
      </c>
      <c r="I27" s="86" t="str">
        <f>IFERROR(INDEX(DB_Typologies!$D$4:$AP$1445,MATCH($A$3,DB_Typologies!$AQ$4:$AQ$1445,0)+$A27,MATCH(I$3,TQoL_Indexes!$B$8:$AK$8,0)),"")</f>
        <v/>
      </c>
      <c r="J27" s="86" t="str">
        <f>IFERROR(INDEX(DB_Typologies!$D$4:$AP$1445,MATCH($A$3,DB_Typologies!$AQ$4:$AQ$1445,0)+$A27,MATCH(J$3,TQoL_Indexes!$B$8:$AK$8,0)),"")</f>
        <v/>
      </c>
      <c r="K27" s="86" t="str">
        <f>IFERROR(INDEX(DB_Typologies!$D$4:$AP$1445,MATCH($A$3,DB_Typologies!$AQ$4:$AQ$1445,0)+$A27,MATCH(K$3,TQoL_Indexes!$B$8:$AK$8,0)),"")</f>
        <v/>
      </c>
      <c r="L27" s="86" t="str">
        <f>IFERROR(INDEX(DB_Typologies!$D$4:$AP$1445,MATCH($A$3,DB_Typologies!$AQ$4:$AQ$1445,0)+$A27,MATCH(L$3,TQoL_Indexes!$B$8:$AK$8,0)),"")</f>
        <v/>
      </c>
      <c r="M27" s="86" t="str">
        <f>IFERROR(INDEX(DB_Typologies!$D$4:$AP$1445,MATCH($A$3,DB_Typologies!$AQ$4:$AQ$1445,0)+$A27,MATCH(M$3,TQoL_Indexes!$B$8:$AK$8,0)),"")</f>
        <v/>
      </c>
      <c r="N27" s="86" t="str">
        <f>IFERROR(INDEX(DB_Typologies!$D$4:$AP$1445,MATCH($A$3,DB_Typologies!$AQ$4:$AQ$1445,0)+$A27,MATCH(N$3,TQoL_Indexes!$B$8:$AK$8,0)),"")</f>
        <v/>
      </c>
      <c r="O27" s="86" t="str">
        <f>IFERROR(INDEX(DB_Typologies!$D$4:$AP$1445,MATCH($A$3,DB_Typologies!$AQ$4:$AQ$1445,0)+$A27,MATCH(O$3,TQoL_Indexes!$B$8:$AK$8,0)),"")</f>
        <v/>
      </c>
      <c r="P27" s="86" t="str">
        <f>IFERROR(INDEX(DB_Typologies!$D$4:$AP$1445,MATCH($A$3,DB_Typologies!$AQ$4:$AQ$1445,0)+$A27,MATCH(P$3,TQoL_Indexes!$B$8:$AK$8,0)),"")</f>
        <v/>
      </c>
      <c r="Q27" s="86" t="str">
        <f>IFERROR(INDEX(DB_Typologies!$D$4:$AP$1445,MATCH($A$3,DB_Typologies!$AQ$4:$AQ$1445,0)+$A27,MATCH(Q$3,TQoL_Indexes!$B$8:$AK$8,0)),"")</f>
        <v/>
      </c>
      <c r="R27" s="86" t="str">
        <f>IFERROR(INDEX(DB_Typologies!$D$4:$AP$1445,MATCH($A$3,DB_Typologies!$AQ$4:$AQ$1445,0)+$A27,MATCH(R$3,TQoL_Indexes!$B$8:$AK$8,0)),"")</f>
        <v/>
      </c>
      <c r="S27" s="86" t="str">
        <f>IFERROR(INDEX(DB_Typologies!$D$4:$AP$1445,MATCH($A$3,DB_Typologies!$AQ$4:$AQ$1445,0)+$A27,MATCH(S$3,TQoL_Indexes!$B$8:$AK$8,0)),"")</f>
        <v/>
      </c>
      <c r="T27" s="86" t="str">
        <f>IFERROR(INDEX(DB_Typologies!$D$4:$AP$1445,MATCH($A$3,DB_Typologies!$AQ$4:$AQ$1445,0)+$A27,MATCH(T$3,TQoL_Indexes!$B$8:$AK$8,0)),"")</f>
        <v/>
      </c>
      <c r="U27" s="86" t="str">
        <f>IFERROR(INDEX(DB_Typologies!$D$4:$AP$1445,MATCH($A$3,DB_Typologies!$AQ$4:$AQ$1445,0)+$A27,MATCH(U$3,TQoL_Indexes!$B$8:$AK$8,0)),"")</f>
        <v/>
      </c>
      <c r="V27" s="86" t="str">
        <f>IFERROR(INDEX(DB_Typologies!$D$4:$AP$1445,MATCH($A$3,DB_Typologies!$AQ$4:$AQ$1445,0)+$A27,MATCH(V$3,TQoL_Indexes!$B$8:$AK$8,0)),"")</f>
        <v/>
      </c>
      <c r="W27" s="86" t="str">
        <f>IFERROR(INDEX(DB_Typologies!$D$4:$AP$1445,MATCH($A$3,DB_Typologies!$AQ$4:$AQ$1445,0)+$A27,MATCH(W$3,TQoL_Indexes!$B$8:$AK$8,0)),"")</f>
        <v/>
      </c>
      <c r="X27" s="86" t="str">
        <f>IFERROR(INDEX(DB_Typologies!$D$4:$AP$1445,MATCH($A$3,DB_Typologies!$AQ$4:$AQ$1445,0)+$A27,MATCH(X$3,TQoL_Indexes!$B$8:$AK$8,0)),"")</f>
        <v/>
      </c>
      <c r="Y27" s="86" t="str">
        <f>IFERROR(INDEX(DB_Typologies!$D$4:$AP$1445,MATCH($A$3,DB_Typologies!$AQ$4:$AQ$1445,0)+$A27,MATCH(Y$3,TQoL_Indexes!$B$8:$AK$8,0)),"")</f>
        <v/>
      </c>
      <c r="Z27" s="86" t="str">
        <f>IFERROR(INDEX(DB_Typologies!$D$4:$AP$1445,MATCH($A$3,DB_Typologies!$AQ$4:$AQ$1445,0)+$A27,MATCH(Z$3,TQoL_Indexes!$B$8:$AK$8,0)),"")</f>
        <v/>
      </c>
      <c r="AA27" s="86" t="str">
        <f>IFERROR(INDEX(DB_Typologies!$D$4:$AP$1445,MATCH($A$3,DB_Typologies!$AQ$4:$AQ$1445,0)+$A27,MATCH(AA$3,TQoL_Indexes!$B$8:$AK$8,0)),"")</f>
        <v/>
      </c>
      <c r="AB27" s="86" t="str">
        <f>IFERROR(INDEX(DB_Typologies!$D$4:$AP$1445,MATCH($A$3,DB_Typologies!$AQ$4:$AQ$1445,0)+$A27,MATCH(AB$3,TQoL_Indexes!$B$8:$AK$8,0)),"")</f>
        <v/>
      </c>
      <c r="AC27" s="86" t="str">
        <f>IFERROR(INDEX(DB_Typologies!$D$4:$AP$1445,MATCH($A$3,DB_Typologies!$AQ$4:$AQ$1445,0)+$A27,MATCH(AC$3,TQoL_Indexes!$B$8:$AK$8,0)),"")</f>
        <v/>
      </c>
      <c r="AD27" s="86" t="str">
        <f>IFERROR(INDEX(DB_Typologies!$D$4:$AP$1445,MATCH($A$3,DB_Typologies!$AQ$4:$AQ$1445,0)+$A27,MATCH(AD$3,TQoL_Indexes!$B$8:$AK$8,0)),"")</f>
        <v/>
      </c>
      <c r="AE27" s="86" t="str">
        <f>IFERROR(INDEX(DB_Typologies!$D$4:$AP$1445,MATCH($A$3,DB_Typologies!$AQ$4:$AQ$1445,0)+$A27,MATCH(AE$3,TQoL_Indexes!$B$8:$AK$8,0)),"")</f>
        <v/>
      </c>
      <c r="AF27" s="86" t="str">
        <f>IFERROR(INDEX(DB_Typologies!$D$4:$AP$1445,MATCH($A$3,DB_Typologies!$AQ$4:$AQ$1445,0)+$A27,MATCH(AF$3,TQoL_Indexes!$B$8:$AK$8,0)),"")</f>
        <v/>
      </c>
      <c r="AG27" s="86" t="str">
        <f>IFERROR(INDEX(DB_Typologies!$D$4:$AP$1445,MATCH($A$3,DB_Typologies!$AQ$4:$AQ$1445,0)+$A27,MATCH(AG$3,TQoL_Indexes!$B$8:$AK$8,0)),"")</f>
        <v/>
      </c>
      <c r="AH27" s="86" t="str">
        <f>IFERROR(INDEX(DB_Typologies!$D$4:$AP$1445,MATCH($A$3,DB_Typologies!$AQ$4:$AQ$1445,0)+$A27,MATCH(AH$3,TQoL_Indexes!$B$8:$AK$8,0)),"")</f>
        <v/>
      </c>
      <c r="AI27" s="86" t="str">
        <f>IFERROR(INDEX(DB_Typologies!$D$4:$AP$1445,MATCH($A$3,DB_Typologies!$AQ$4:$AQ$1445,0)+$A27,MATCH(AI$3,TQoL_Indexes!$B$8:$AK$8,0)),"")</f>
        <v/>
      </c>
      <c r="AJ27" s="86" t="str">
        <f>IFERROR(INDEX(DB_Typologies!$D$4:$AP$1445,MATCH($A$3,DB_Typologies!$AQ$4:$AQ$1445,0)+$A27,MATCH(AJ$3,TQoL_Indexes!$B$8:$AK$8,0)),"")</f>
        <v/>
      </c>
      <c r="AK27" s="86" t="str">
        <f>IFERROR(INDEX(DB_Typologies!$D$4:$AP$1445,MATCH($A$3,DB_Typologies!$AQ$4:$AQ$1445,0)+$A27,MATCH(AK$3,TQoL_Indexes!$B$8:$AK$8,0)),"")</f>
        <v/>
      </c>
      <c r="AL27" s="86" t="str">
        <f>IFERROR(INDEX(DB_Typologies!$D$4:$AP$1445,MATCH($A$3,DB_Typologies!$AQ$4:$AQ$1445,0)+$A27,MATCH(AL$3,TQoL_Indexes!$B$8:$AK$8,0)),"")</f>
        <v/>
      </c>
      <c r="AM27" s="87" t="str">
        <f>IFERROR(INDEX(DB_Typologies!$D$4:$AP$1445,MATCH($A$3,DB_Typologies!$AQ$4:$AQ$1445,0)+$A27,MATCH(AM$3,TQoL_Indexes!$B$8:$AK$8,0)),"")</f>
        <v/>
      </c>
    </row>
    <row r="28" spans="1:39">
      <c r="A28" s="58" t="str">
        <f>IFERROR(IF(A27+1&lt;COUNTIF(DB_Typologies!$AQ$4:$AQ$1445,$A$3),A27+1,""),"")</f>
        <v/>
      </c>
      <c r="B28" s="120" t="str">
        <f>IFERROR(INDEX(DB_Typologies!$D$4:$AP$1445,MATCH($A$3,DB_Typologies!$AQ$4:$AQ$1445,0)+$A28,MATCH(B$3,TQoL_Indexes!$B$8:$AK$8,0)),"")</f>
        <v/>
      </c>
      <c r="C28" s="86" t="str">
        <f>IFERROR(INDEX(DB_Typologies!$D$4:$AP$1445,MATCH($A$3,DB_Typologies!$AQ$4:$AQ$1445,0)+$A28,MATCH(C$3,TQoL_Indexes!$B$8:$AK$8,0)),"")</f>
        <v/>
      </c>
      <c r="D28" s="87" t="str">
        <f>IFERROR(INDEX(DB_Typologies!$D$4:$AP$1445,MATCH($A$3,DB_Typologies!$AQ$4:$AQ$1445,0)+$A28,MATCH(D$3,TQoL_Indexes!$B$8:$AK$8,0)),"")</f>
        <v/>
      </c>
      <c r="E28" s="86" t="str">
        <f>IFERROR(INDEX(DB_Typologies!$D$4:$AP$1445,MATCH($A$3,DB_Typologies!$AQ$4:$AQ$1445,0)+$A28,MATCH(E$3,TQoL_Indexes!$B$8:$AK$8,0)),"")</f>
        <v/>
      </c>
      <c r="F28" s="86" t="str">
        <f>IFERROR(INDEX(DB_Typologies!$D$4:$AP$1445,MATCH($A$3,DB_Typologies!$AQ$4:$AQ$1445,0)+$A28,MATCH(F$3,TQoL_Indexes!$B$8:$AK$8,0)),"")</f>
        <v/>
      </c>
      <c r="G28" s="86" t="str">
        <f>IFERROR(INDEX(DB_Typologies!$D$4:$AP$1445,MATCH($A$3,DB_Typologies!$AQ$4:$AQ$1445,0)+$A28,MATCH(G$3,TQoL_Indexes!$B$8:$AK$8,0)),"")</f>
        <v/>
      </c>
      <c r="H28" s="86" t="str">
        <f>IFERROR(INDEX(DB_Typologies!$D$4:$AP$1445,MATCH($A$3,DB_Typologies!$AQ$4:$AQ$1445,0)+$A28,MATCH(H$3,TQoL_Indexes!$B$8:$AK$8,0)),"")</f>
        <v/>
      </c>
      <c r="I28" s="86" t="str">
        <f>IFERROR(INDEX(DB_Typologies!$D$4:$AP$1445,MATCH($A$3,DB_Typologies!$AQ$4:$AQ$1445,0)+$A28,MATCH(I$3,TQoL_Indexes!$B$8:$AK$8,0)),"")</f>
        <v/>
      </c>
      <c r="J28" s="86" t="str">
        <f>IFERROR(INDEX(DB_Typologies!$D$4:$AP$1445,MATCH($A$3,DB_Typologies!$AQ$4:$AQ$1445,0)+$A28,MATCH(J$3,TQoL_Indexes!$B$8:$AK$8,0)),"")</f>
        <v/>
      </c>
      <c r="K28" s="86" t="str">
        <f>IFERROR(INDEX(DB_Typologies!$D$4:$AP$1445,MATCH($A$3,DB_Typologies!$AQ$4:$AQ$1445,0)+$A28,MATCH(K$3,TQoL_Indexes!$B$8:$AK$8,0)),"")</f>
        <v/>
      </c>
      <c r="L28" s="86" t="str">
        <f>IFERROR(INDEX(DB_Typologies!$D$4:$AP$1445,MATCH($A$3,DB_Typologies!$AQ$4:$AQ$1445,0)+$A28,MATCH(L$3,TQoL_Indexes!$B$8:$AK$8,0)),"")</f>
        <v/>
      </c>
      <c r="M28" s="86" t="str">
        <f>IFERROR(INDEX(DB_Typologies!$D$4:$AP$1445,MATCH($A$3,DB_Typologies!$AQ$4:$AQ$1445,0)+$A28,MATCH(M$3,TQoL_Indexes!$B$8:$AK$8,0)),"")</f>
        <v/>
      </c>
      <c r="N28" s="86" t="str">
        <f>IFERROR(INDEX(DB_Typologies!$D$4:$AP$1445,MATCH($A$3,DB_Typologies!$AQ$4:$AQ$1445,0)+$A28,MATCH(N$3,TQoL_Indexes!$B$8:$AK$8,0)),"")</f>
        <v/>
      </c>
      <c r="O28" s="86" t="str">
        <f>IFERROR(INDEX(DB_Typologies!$D$4:$AP$1445,MATCH($A$3,DB_Typologies!$AQ$4:$AQ$1445,0)+$A28,MATCH(O$3,TQoL_Indexes!$B$8:$AK$8,0)),"")</f>
        <v/>
      </c>
      <c r="P28" s="86" t="str">
        <f>IFERROR(INDEX(DB_Typologies!$D$4:$AP$1445,MATCH($A$3,DB_Typologies!$AQ$4:$AQ$1445,0)+$A28,MATCH(P$3,TQoL_Indexes!$B$8:$AK$8,0)),"")</f>
        <v/>
      </c>
      <c r="Q28" s="86" t="str">
        <f>IFERROR(INDEX(DB_Typologies!$D$4:$AP$1445,MATCH($A$3,DB_Typologies!$AQ$4:$AQ$1445,0)+$A28,MATCH(Q$3,TQoL_Indexes!$B$8:$AK$8,0)),"")</f>
        <v/>
      </c>
      <c r="R28" s="86" t="str">
        <f>IFERROR(INDEX(DB_Typologies!$D$4:$AP$1445,MATCH($A$3,DB_Typologies!$AQ$4:$AQ$1445,0)+$A28,MATCH(R$3,TQoL_Indexes!$B$8:$AK$8,0)),"")</f>
        <v/>
      </c>
      <c r="S28" s="86" t="str">
        <f>IFERROR(INDEX(DB_Typologies!$D$4:$AP$1445,MATCH($A$3,DB_Typologies!$AQ$4:$AQ$1445,0)+$A28,MATCH(S$3,TQoL_Indexes!$B$8:$AK$8,0)),"")</f>
        <v/>
      </c>
      <c r="T28" s="86" t="str">
        <f>IFERROR(INDEX(DB_Typologies!$D$4:$AP$1445,MATCH($A$3,DB_Typologies!$AQ$4:$AQ$1445,0)+$A28,MATCH(T$3,TQoL_Indexes!$B$8:$AK$8,0)),"")</f>
        <v/>
      </c>
      <c r="U28" s="86" t="str">
        <f>IFERROR(INDEX(DB_Typologies!$D$4:$AP$1445,MATCH($A$3,DB_Typologies!$AQ$4:$AQ$1445,0)+$A28,MATCH(U$3,TQoL_Indexes!$B$8:$AK$8,0)),"")</f>
        <v/>
      </c>
      <c r="V28" s="86" t="str">
        <f>IFERROR(INDEX(DB_Typologies!$D$4:$AP$1445,MATCH($A$3,DB_Typologies!$AQ$4:$AQ$1445,0)+$A28,MATCH(V$3,TQoL_Indexes!$B$8:$AK$8,0)),"")</f>
        <v/>
      </c>
      <c r="W28" s="86" t="str">
        <f>IFERROR(INDEX(DB_Typologies!$D$4:$AP$1445,MATCH($A$3,DB_Typologies!$AQ$4:$AQ$1445,0)+$A28,MATCH(W$3,TQoL_Indexes!$B$8:$AK$8,0)),"")</f>
        <v/>
      </c>
      <c r="X28" s="86" t="str">
        <f>IFERROR(INDEX(DB_Typologies!$D$4:$AP$1445,MATCH($A$3,DB_Typologies!$AQ$4:$AQ$1445,0)+$A28,MATCH(X$3,TQoL_Indexes!$B$8:$AK$8,0)),"")</f>
        <v/>
      </c>
      <c r="Y28" s="86" t="str">
        <f>IFERROR(INDEX(DB_Typologies!$D$4:$AP$1445,MATCH($A$3,DB_Typologies!$AQ$4:$AQ$1445,0)+$A28,MATCH(Y$3,TQoL_Indexes!$B$8:$AK$8,0)),"")</f>
        <v/>
      </c>
      <c r="Z28" s="86" t="str">
        <f>IFERROR(INDEX(DB_Typologies!$D$4:$AP$1445,MATCH($A$3,DB_Typologies!$AQ$4:$AQ$1445,0)+$A28,MATCH(Z$3,TQoL_Indexes!$B$8:$AK$8,0)),"")</f>
        <v/>
      </c>
      <c r="AA28" s="86" t="str">
        <f>IFERROR(INDEX(DB_Typologies!$D$4:$AP$1445,MATCH($A$3,DB_Typologies!$AQ$4:$AQ$1445,0)+$A28,MATCH(AA$3,TQoL_Indexes!$B$8:$AK$8,0)),"")</f>
        <v/>
      </c>
      <c r="AB28" s="86" t="str">
        <f>IFERROR(INDEX(DB_Typologies!$D$4:$AP$1445,MATCH($A$3,DB_Typologies!$AQ$4:$AQ$1445,0)+$A28,MATCH(AB$3,TQoL_Indexes!$B$8:$AK$8,0)),"")</f>
        <v/>
      </c>
      <c r="AC28" s="86" t="str">
        <f>IFERROR(INDEX(DB_Typologies!$D$4:$AP$1445,MATCH($A$3,DB_Typologies!$AQ$4:$AQ$1445,0)+$A28,MATCH(AC$3,TQoL_Indexes!$B$8:$AK$8,0)),"")</f>
        <v/>
      </c>
      <c r="AD28" s="86" t="str">
        <f>IFERROR(INDEX(DB_Typologies!$D$4:$AP$1445,MATCH($A$3,DB_Typologies!$AQ$4:$AQ$1445,0)+$A28,MATCH(AD$3,TQoL_Indexes!$B$8:$AK$8,0)),"")</f>
        <v/>
      </c>
      <c r="AE28" s="86" t="str">
        <f>IFERROR(INDEX(DB_Typologies!$D$4:$AP$1445,MATCH($A$3,DB_Typologies!$AQ$4:$AQ$1445,0)+$A28,MATCH(AE$3,TQoL_Indexes!$B$8:$AK$8,0)),"")</f>
        <v/>
      </c>
      <c r="AF28" s="86" t="str">
        <f>IFERROR(INDEX(DB_Typologies!$D$4:$AP$1445,MATCH($A$3,DB_Typologies!$AQ$4:$AQ$1445,0)+$A28,MATCH(AF$3,TQoL_Indexes!$B$8:$AK$8,0)),"")</f>
        <v/>
      </c>
      <c r="AG28" s="86" t="str">
        <f>IFERROR(INDEX(DB_Typologies!$D$4:$AP$1445,MATCH($A$3,DB_Typologies!$AQ$4:$AQ$1445,0)+$A28,MATCH(AG$3,TQoL_Indexes!$B$8:$AK$8,0)),"")</f>
        <v/>
      </c>
      <c r="AH28" s="86" t="str">
        <f>IFERROR(INDEX(DB_Typologies!$D$4:$AP$1445,MATCH($A$3,DB_Typologies!$AQ$4:$AQ$1445,0)+$A28,MATCH(AH$3,TQoL_Indexes!$B$8:$AK$8,0)),"")</f>
        <v/>
      </c>
      <c r="AI28" s="86" t="str">
        <f>IFERROR(INDEX(DB_Typologies!$D$4:$AP$1445,MATCH($A$3,DB_Typologies!$AQ$4:$AQ$1445,0)+$A28,MATCH(AI$3,TQoL_Indexes!$B$8:$AK$8,0)),"")</f>
        <v/>
      </c>
      <c r="AJ28" s="86" t="str">
        <f>IFERROR(INDEX(DB_Typologies!$D$4:$AP$1445,MATCH($A$3,DB_Typologies!$AQ$4:$AQ$1445,0)+$A28,MATCH(AJ$3,TQoL_Indexes!$B$8:$AK$8,0)),"")</f>
        <v/>
      </c>
      <c r="AK28" s="86" t="str">
        <f>IFERROR(INDEX(DB_Typologies!$D$4:$AP$1445,MATCH($A$3,DB_Typologies!$AQ$4:$AQ$1445,0)+$A28,MATCH(AK$3,TQoL_Indexes!$B$8:$AK$8,0)),"")</f>
        <v/>
      </c>
      <c r="AL28" s="86" t="str">
        <f>IFERROR(INDEX(DB_Typologies!$D$4:$AP$1445,MATCH($A$3,DB_Typologies!$AQ$4:$AQ$1445,0)+$A28,MATCH(AL$3,TQoL_Indexes!$B$8:$AK$8,0)),"")</f>
        <v/>
      </c>
      <c r="AM28" s="87" t="str">
        <f>IFERROR(INDEX(DB_Typologies!$D$4:$AP$1445,MATCH($A$3,DB_Typologies!$AQ$4:$AQ$1445,0)+$A28,MATCH(AM$3,TQoL_Indexes!$B$8:$AK$8,0)),"")</f>
        <v/>
      </c>
    </row>
    <row r="29" spans="1:39">
      <c r="A29" s="58" t="str">
        <f>IFERROR(IF(A28+1&lt;COUNTIF(DB_Typologies!$AQ$4:$AQ$1445,$A$3),A28+1,""),"")</f>
        <v/>
      </c>
      <c r="B29" s="120" t="str">
        <f>IFERROR(INDEX(DB_Typologies!$D$4:$AP$1445,MATCH($A$3,DB_Typologies!$AQ$4:$AQ$1445,0)+$A29,MATCH(B$3,TQoL_Indexes!$B$8:$AK$8,0)),"")</f>
        <v/>
      </c>
      <c r="C29" s="86" t="str">
        <f>IFERROR(INDEX(DB_Typologies!$D$4:$AP$1445,MATCH($A$3,DB_Typologies!$AQ$4:$AQ$1445,0)+$A29,MATCH(C$3,TQoL_Indexes!$B$8:$AK$8,0)),"")</f>
        <v/>
      </c>
      <c r="D29" s="87" t="str">
        <f>IFERROR(INDEX(DB_Typologies!$D$4:$AP$1445,MATCH($A$3,DB_Typologies!$AQ$4:$AQ$1445,0)+$A29,MATCH(D$3,TQoL_Indexes!$B$8:$AK$8,0)),"")</f>
        <v/>
      </c>
      <c r="E29" s="86" t="str">
        <f>IFERROR(INDEX(DB_Typologies!$D$4:$AP$1445,MATCH($A$3,DB_Typologies!$AQ$4:$AQ$1445,0)+$A29,MATCH(E$3,TQoL_Indexes!$B$8:$AK$8,0)),"")</f>
        <v/>
      </c>
      <c r="F29" s="86" t="str">
        <f>IFERROR(INDEX(DB_Typologies!$D$4:$AP$1445,MATCH($A$3,DB_Typologies!$AQ$4:$AQ$1445,0)+$A29,MATCH(F$3,TQoL_Indexes!$B$8:$AK$8,0)),"")</f>
        <v/>
      </c>
      <c r="G29" s="86" t="str">
        <f>IFERROR(INDEX(DB_Typologies!$D$4:$AP$1445,MATCH($A$3,DB_Typologies!$AQ$4:$AQ$1445,0)+$A29,MATCH(G$3,TQoL_Indexes!$B$8:$AK$8,0)),"")</f>
        <v/>
      </c>
      <c r="H29" s="86" t="str">
        <f>IFERROR(INDEX(DB_Typologies!$D$4:$AP$1445,MATCH($A$3,DB_Typologies!$AQ$4:$AQ$1445,0)+$A29,MATCH(H$3,TQoL_Indexes!$B$8:$AK$8,0)),"")</f>
        <v/>
      </c>
      <c r="I29" s="86" t="str">
        <f>IFERROR(INDEX(DB_Typologies!$D$4:$AP$1445,MATCH($A$3,DB_Typologies!$AQ$4:$AQ$1445,0)+$A29,MATCH(I$3,TQoL_Indexes!$B$8:$AK$8,0)),"")</f>
        <v/>
      </c>
      <c r="J29" s="86" t="str">
        <f>IFERROR(INDEX(DB_Typologies!$D$4:$AP$1445,MATCH($A$3,DB_Typologies!$AQ$4:$AQ$1445,0)+$A29,MATCH(J$3,TQoL_Indexes!$B$8:$AK$8,0)),"")</f>
        <v/>
      </c>
      <c r="K29" s="86" t="str">
        <f>IFERROR(INDEX(DB_Typologies!$D$4:$AP$1445,MATCH($A$3,DB_Typologies!$AQ$4:$AQ$1445,0)+$A29,MATCH(K$3,TQoL_Indexes!$B$8:$AK$8,0)),"")</f>
        <v/>
      </c>
      <c r="L29" s="86" t="str">
        <f>IFERROR(INDEX(DB_Typologies!$D$4:$AP$1445,MATCH($A$3,DB_Typologies!$AQ$4:$AQ$1445,0)+$A29,MATCH(L$3,TQoL_Indexes!$B$8:$AK$8,0)),"")</f>
        <v/>
      </c>
      <c r="M29" s="86" t="str">
        <f>IFERROR(INDEX(DB_Typologies!$D$4:$AP$1445,MATCH($A$3,DB_Typologies!$AQ$4:$AQ$1445,0)+$A29,MATCH(M$3,TQoL_Indexes!$B$8:$AK$8,0)),"")</f>
        <v/>
      </c>
      <c r="N29" s="86" t="str">
        <f>IFERROR(INDEX(DB_Typologies!$D$4:$AP$1445,MATCH($A$3,DB_Typologies!$AQ$4:$AQ$1445,0)+$A29,MATCH(N$3,TQoL_Indexes!$B$8:$AK$8,0)),"")</f>
        <v/>
      </c>
      <c r="O29" s="86" t="str">
        <f>IFERROR(INDEX(DB_Typologies!$D$4:$AP$1445,MATCH($A$3,DB_Typologies!$AQ$4:$AQ$1445,0)+$A29,MATCH(O$3,TQoL_Indexes!$B$8:$AK$8,0)),"")</f>
        <v/>
      </c>
      <c r="P29" s="86" t="str">
        <f>IFERROR(INDEX(DB_Typologies!$D$4:$AP$1445,MATCH($A$3,DB_Typologies!$AQ$4:$AQ$1445,0)+$A29,MATCH(P$3,TQoL_Indexes!$B$8:$AK$8,0)),"")</f>
        <v/>
      </c>
      <c r="Q29" s="86" t="str">
        <f>IFERROR(INDEX(DB_Typologies!$D$4:$AP$1445,MATCH($A$3,DB_Typologies!$AQ$4:$AQ$1445,0)+$A29,MATCH(Q$3,TQoL_Indexes!$B$8:$AK$8,0)),"")</f>
        <v/>
      </c>
      <c r="R29" s="86" t="str">
        <f>IFERROR(INDEX(DB_Typologies!$D$4:$AP$1445,MATCH($A$3,DB_Typologies!$AQ$4:$AQ$1445,0)+$A29,MATCH(R$3,TQoL_Indexes!$B$8:$AK$8,0)),"")</f>
        <v/>
      </c>
      <c r="S29" s="86" t="str">
        <f>IFERROR(INDEX(DB_Typologies!$D$4:$AP$1445,MATCH($A$3,DB_Typologies!$AQ$4:$AQ$1445,0)+$A29,MATCH(S$3,TQoL_Indexes!$B$8:$AK$8,0)),"")</f>
        <v/>
      </c>
      <c r="T29" s="86" t="str">
        <f>IFERROR(INDEX(DB_Typologies!$D$4:$AP$1445,MATCH($A$3,DB_Typologies!$AQ$4:$AQ$1445,0)+$A29,MATCH(T$3,TQoL_Indexes!$B$8:$AK$8,0)),"")</f>
        <v/>
      </c>
      <c r="U29" s="86" t="str">
        <f>IFERROR(INDEX(DB_Typologies!$D$4:$AP$1445,MATCH($A$3,DB_Typologies!$AQ$4:$AQ$1445,0)+$A29,MATCH(U$3,TQoL_Indexes!$B$8:$AK$8,0)),"")</f>
        <v/>
      </c>
      <c r="V29" s="86" t="str">
        <f>IFERROR(INDEX(DB_Typologies!$D$4:$AP$1445,MATCH($A$3,DB_Typologies!$AQ$4:$AQ$1445,0)+$A29,MATCH(V$3,TQoL_Indexes!$B$8:$AK$8,0)),"")</f>
        <v/>
      </c>
      <c r="W29" s="86" t="str">
        <f>IFERROR(INDEX(DB_Typologies!$D$4:$AP$1445,MATCH($A$3,DB_Typologies!$AQ$4:$AQ$1445,0)+$A29,MATCH(W$3,TQoL_Indexes!$B$8:$AK$8,0)),"")</f>
        <v/>
      </c>
      <c r="X29" s="86" t="str">
        <f>IFERROR(INDEX(DB_Typologies!$D$4:$AP$1445,MATCH($A$3,DB_Typologies!$AQ$4:$AQ$1445,0)+$A29,MATCH(X$3,TQoL_Indexes!$B$8:$AK$8,0)),"")</f>
        <v/>
      </c>
      <c r="Y29" s="86" t="str">
        <f>IFERROR(INDEX(DB_Typologies!$D$4:$AP$1445,MATCH($A$3,DB_Typologies!$AQ$4:$AQ$1445,0)+$A29,MATCH(Y$3,TQoL_Indexes!$B$8:$AK$8,0)),"")</f>
        <v/>
      </c>
      <c r="Z29" s="86" t="str">
        <f>IFERROR(INDEX(DB_Typologies!$D$4:$AP$1445,MATCH($A$3,DB_Typologies!$AQ$4:$AQ$1445,0)+$A29,MATCH(Z$3,TQoL_Indexes!$B$8:$AK$8,0)),"")</f>
        <v/>
      </c>
      <c r="AA29" s="86" t="str">
        <f>IFERROR(INDEX(DB_Typologies!$D$4:$AP$1445,MATCH($A$3,DB_Typologies!$AQ$4:$AQ$1445,0)+$A29,MATCH(AA$3,TQoL_Indexes!$B$8:$AK$8,0)),"")</f>
        <v/>
      </c>
      <c r="AB29" s="86" t="str">
        <f>IFERROR(INDEX(DB_Typologies!$D$4:$AP$1445,MATCH($A$3,DB_Typologies!$AQ$4:$AQ$1445,0)+$A29,MATCH(AB$3,TQoL_Indexes!$B$8:$AK$8,0)),"")</f>
        <v/>
      </c>
      <c r="AC29" s="86" t="str">
        <f>IFERROR(INDEX(DB_Typologies!$D$4:$AP$1445,MATCH($A$3,DB_Typologies!$AQ$4:$AQ$1445,0)+$A29,MATCH(AC$3,TQoL_Indexes!$B$8:$AK$8,0)),"")</f>
        <v/>
      </c>
      <c r="AD29" s="86" t="str">
        <f>IFERROR(INDEX(DB_Typologies!$D$4:$AP$1445,MATCH($A$3,DB_Typologies!$AQ$4:$AQ$1445,0)+$A29,MATCH(AD$3,TQoL_Indexes!$B$8:$AK$8,0)),"")</f>
        <v/>
      </c>
      <c r="AE29" s="86" t="str">
        <f>IFERROR(INDEX(DB_Typologies!$D$4:$AP$1445,MATCH($A$3,DB_Typologies!$AQ$4:$AQ$1445,0)+$A29,MATCH(AE$3,TQoL_Indexes!$B$8:$AK$8,0)),"")</f>
        <v/>
      </c>
      <c r="AF29" s="86" t="str">
        <f>IFERROR(INDEX(DB_Typologies!$D$4:$AP$1445,MATCH($A$3,DB_Typologies!$AQ$4:$AQ$1445,0)+$A29,MATCH(AF$3,TQoL_Indexes!$B$8:$AK$8,0)),"")</f>
        <v/>
      </c>
      <c r="AG29" s="86" t="str">
        <f>IFERROR(INDEX(DB_Typologies!$D$4:$AP$1445,MATCH($A$3,DB_Typologies!$AQ$4:$AQ$1445,0)+$A29,MATCH(AG$3,TQoL_Indexes!$B$8:$AK$8,0)),"")</f>
        <v/>
      </c>
      <c r="AH29" s="86" t="str">
        <f>IFERROR(INDEX(DB_Typologies!$D$4:$AP$1445,MATCH($A$3,DB_Typologies!$AQ$4:$AQ$1445,0)+$A29,MATCH(AH$3,TQoL_Indexes!$B$8:$AK$8,0)),"")</f>
        <v/>
      </c>
      <c r="AI29" s="86" t="str">
        <f>IFERROR(INDEX(DB_Typologies!$D$4:$AP$1445,MATCH($A$3,DB_Typologies!$AQ$4:$AQ$1445,0)+$A29,MATCH(AI$3,TQoL_Indexes!$B$8:$AK$8,0)),"")</f>
        <v/>
      </c>
      <c r="AJ29" s="86" t="str">
        <f>IFERROR(INDEX(DB_Typologies!$D$4:$AP$1445,MATCH($A$3,DB_Typologies!$AQ$4:$AQ$1445,0)+$A29,MATCH(AJ$3,TQoL_Indexes!$B$8:$AK$8,0)),"")</f>
        <v/>
      </c>
      <c r="AK29" s="86" t="str">
        <f>IFERROR(INDEX(DB_Typologies!$D$4:$AP$1445,MATCH($A$3,DB_Typologies!$AQ$4:$AQ$1445,0)+$A29,MATCH(AK$3,TQoL_Indexes!$B$8:$AK$8,0)),"")</f>
        <v/>
      </c>
      <c r="AL29" s="86" t="str">
        <f>IFERROR(INDEX(DB_Typologies!$D$4:$AP$1445,MATCH($A$3,DB_Typologies!$AQ$4:$AQ$1445,0)+$A29,MATCH(AL$3,TQoL_Indexes!$B$8:$AK$8,0)),"")</f>
        <v/>
      </c>
      <c r="AM29" s="87" t="str">
        <f>IFERROR(INDEX(DB_Typologies!$D$4:$AP$1445,MATCH($A$3,DB_Typologies!$AQ$4:$AQ$1445,0)+$A29,MATCH(AM$3,TQoL_Indexes!$B$8:$AK$8,0)),"")</f>
        <v/>
      </c>
    </row>
    <row r="30" spans="1:39">
      <c r="A30" s="58" t="str">
        <f>IFERROR(IF(A29+1&lt;COUNTIF(DB_Typologies!$AQ$4:$AQ$1445,$A$3),A29+1,""),"")</f>
        <v/>
      </c>
      <c r="B30" s="120" t="str">
        <f>IFERROR(INDEX(DB_Typologies!$D$4:$AP$1445,MATCH($A$3,DB_Typologies!$AQ$4:$AQ$1445,0)+$A30,MATCH(B$3,TQoL_Indexes!$B$8:$AK$8,0)),"")</f>
        <v/>
      </c>
      <c r="C30" s="86" t="str">
        <f>IFERROR(INDEX(DB_Typologies!$D$4:$AP$1445,MATCH($A$3,DB_Typologies!$AQ$4:$AQ$1445,0)+$A30,MATCH(C$3,TQoL_Indexes!$B$8:$AK$8,0)),"")</f>
        <v/>
      </c>
      <c r="D30" s="87" t="str">
        <f>IFERROR(INDEX(DB_Typologies!$D$4:$AP$1445,MATCH($A$3,DB_Typologies!$AQ$4:$AQ$1445,0)+$A30,MATCH(D$3,TQoL_Indexes!$B$8:$AK$8,0)),"")</f>
        <v/>
      </c>
      <c r="E30" s="86" t="str">
        <f>IFERROR(INDEX(DB_Typologies!$D$4:$AP$1445,MATCH($A$3,DB_Typologies!$AQ$4:$AQ$1445,0)+$A30,MATCH(E$3,TQoL_Indexes!$B$8:$AK$8,0)),"")</f>
        <v/>
      </c>
      <c r="F30" s="86" t="str">
        <f>IFERROR(INDEX(DB_Typologies!$D$4:$AP$1445,MATCH($A$3,DB_Typologies!$AQ$4:$AQ$1445,0)+$A30,MATCH(F$3,TQoL_Indexes!$B$8:$AK$8,0)),"")</f>
        <v/>
      </c>
      <c r="G30" s="86" t="str">
        <f>IFERROR(INDEX(DB_Typologies!$D$4:$AP$1445,MATCH($A$3,DB_Typologies!$AQ$4:$AQ$1445,0)+$A30,MATCH(G$3,TQoL_Indexes!$B$8:$AK$8,0)),"")</f>
        <v/>
      </c>
      <c r="H30" s="86" t="str">
        <f>IFERROR(INDEX(DB_Typologies!$D$4:$AP$1445,MATCH($A$3,DB_Typologies!$AQ$4:$AQ$1445,0)+$A30,MATCH(H$3,TQoL_Indexes!$B$8:$AK$8,0)),"")</f>
        <v/>
      </c>
      <c r="I30" s="86" t="str">
        <f>IFERROR(INDEX(DB_Typologies!$D$4:$AP$1445,MATCH($A$3,DB_Typologies!$AQ$4:$AQ$1445,0)+$A30,MATCH(I$3,TQoL_Indexes!$B$8:$AK$8,0)),"")</f>
        <v/>
      </c>
      <c r="J30" s="86" t="str">
        <f>IFERROR(INDEX(DB_Typologies!$D$4:$AP$1445,MATCH($A$3,DB_Typologies!$AQ$4:$AQ$1445,0)+$A30,MATCH(J$3,TQoL_Indexes!$B$8:$AK$8,0)),"")</f>
        <v/>
      </c>
      <c r="K30" s="86" t="str">
        <f>IFERROR(INDEX(DB_Typologies!$D$4:$AP$1445,MATCH($A$3,DB_Typologies!$AQ$4:$AQ$1445,0)+$A30,MATCH(K$3,TQoL_Indexes!$B$8:$AK$8,0)),"")</f>
        <v/>
      </c>
      <c r="L30" s="86" t="str">
        <f>IFERROR(INDEX(DB_Typologies!$D$4:$AP$1445,MATCH($A$3,DB_Typologies!$AQ$4:$AQ$1445,0)+$A30,MATCH(L$3,TQoL_Indexes!$B$8:$AK$8,0)),"")</f>
        <v/>
      </c>
      <c r="M30" s="86" t="str">
        <f>IFERROR(INDEX(DB_Typologies!$D$4:$AP$1445,MATCH($A$3,DB_Typologies!$AQ$4:$AQ$1445,0)+$A30,MATCH(M$3,TQoL_Indexes!$B$8:$AK$8,0)),"")</f>
        <v/>
      </c>
      <c r="N30" s="86" t="str">
        <f>IFERROR(INDEX(DB_Typologies!$D$4:$AP$1445,MATCH($A$3,DB_Typologies!$AQ$4:$AQ$1445,0)+$A30,MATCH(N$3,TQoL_Indexes!$B$8:$AK$8,0)),"")</f>
        <v/>
      </c>
      <c r="O30" s="86" t="str">
        <f>IFERROR(INDEX(DB_Typologies!$D$4:$AP$1445,MATCH($A$3,DB_Typologies!$AQ$4:$AQ$1445,0)+$A30,MATCH(O$3,TQoL_Indexes!$B$8:$AK$8,0)),"")</f>
        <v/>
      </c>
      <c r="P30" s="86" t="str">
        <f>IFERROR(INDEX(DB_Typologies!$D$4:$AP$1445,MATCH($A$3,DB_Typologies!$AQ$4:$AQ$1445,0)+$A30,MATCH(P$3,TQoL_Indexes!$B$8:$AK$8,0)),"")</f>
        <v/>
      </c>
      <c r="Q30" s="86" t="str">
        <f>IFERROR(INDEX(DB_Typologies!$D$4:$AP$1445,MATCH($A$3,DB_Typologies!$AQ$4:$AQ$1445,0)+$A30,MATCH(Q$3,TQoL_Indexes!$B$8:$AK$8,0)),"")</f>
        <v/>
      </c>
      <c r="R30" s="86" t="str">
        <f>IFERROR(INDEX(DB_Typologies!$D$4:$AP$1445,MATCH($A$3,DB_Typologies!$AQ$4:$AQ$1445,0)+$A30,MATCH(R$3,TQoL_Indexes!$B$8:$AK$8,0)),"")</f>
        <v/>
      </c>
      <c r="S30" s="86" t="str">
        <f>IFERROR(INDEX(DB_Typologies!$D$4:$AP$1445,MATCH($A$3,DB_Typologies!$AQ$4:$AQ$1445,0)+$A30,MATCH(S$3,TQoL_Indexes!$B$8:$AK$8,0)),"")</f>
        <v/>
      </c>
      <c r="T30" s="86" t="str">
        <f>IFERROR(INDEX(DB_Typologies!$D$4:$AP$1445,MATCH($A$3,DB_Typologies!$AQ$4:$AQ$1445,0)+$A30,MATCH(T$3,TQoL_Indexes!$B$8:$AK$8,0)),"")</f>
        <v/>
      </c>
      <c r="U30" s="86" t="str">
        <f>IFERROR(INDEX(DB_Typologies!$D$4:$AP$1445,MATCH($A$3,DB_Typologies!$AQ$4:$AQ$1445,0)+$A30,MATCH(U$3,TQoL_Indexes!$B$8:$AK$8,0)),"")</f>
        <v/>
      </c>
      <c r="V30" s="86" t="str">
        <f>IFERROR(INDEX(DB_Typologies!$D$4:$AP$1445,MATCH($A$3,DB_Typologies!$AQ$4:$AQ$1445,0)+$A30,MATCH(V$3,TQoL_Indexes!$B$8:$AK$8,0)),"")</f>
        <v/>
      </c>
      <c r="W30" s="86" t="str">
        <f>IFERROR(INDEX(DB_Typologies!$D$4:$AP$1445,MATCH($A$3,DB_Typologies!$AQ$4:$AQ$1445,0)+$A30,MATCH(W$3,TQoL_Indexes!$B$8:$AK$8,0)),"")</f>
        <v/>
      </c>
      <c r="X30" s="86" t="str">
        <f>IFERROR(INDEX(DB_Typologies!$D$4:$AP$1445,MATCH($A$3,DB_Typologies!$AQ$4:$AQ$1445,0)+$A30,MATCH(X$3,TQoL_Indexes!$B$8:$AK$8,0)),"")</f>
        <v/>
      </c>
      <c r="Y30" s="86" t="str">
        <f>IFERROR(INDEX(DB_Typologies!$D$4:$AP$1445,MATCH($A$3,DB_Typologies!$AQ$4:$AQ$1445,0)+$A30,MATCH(Y$3,TQoL_Indexes!$B$8:$AK$8,0)),"")</f>
        <v/>
      </c>
      <c r="Z30" s="86" t="str">
        <f>IFERROR(INDEX(DB_Typologies!$D$4:$AP$1445,MATCH($A$3,DB_Typologies!$AQ$4:$AQ$1445,0)+$A30,MATCH(Z$3,TQoL_Indexes!$B$8:$AK$8,0)),"")</f>
        <v/>
      </c>
      <c r="AA30" s="86" t="str">
        <f>IFERROR(INDEX(DB_Typologies!$D$4:$AP$1445,MATCH($A$3,DB_Typologies!$AQ$4:$AQ$1445,0)+$A30,MATCH(AA$3,TQoL_Indexes!$B$8:$AK$8,0)),"")</f>
        <v/>
      </c>
      <c r="AB30" s="86" t="str">
        <f>IFERROR(INDEX(DB_Typologies!$D$4:$AP$1445,MATCH($A$3,DB_Typologies!$AQ$4:$AQ$1445,0)+$A30,MATCH(AB$3,TQoL_Indexes!$B$8:$AK$8,0)),"")</f>
        <v/>
      </c>
      <c r="AC30" s="86" t="str">
        <f>IFERROR(INDEX(DB_Typologies!$D$4:$AP$1445,MATCH($A$3,DB_Typologies!$AQ$4:$AQ$1445,0)+$A30,MATCH(AC$3,TQoL_Indexes!$B$8:$AK$8,0)),"")</f>
        <v/>
      </c>
      <c r="AD30" s="86" t="str">
        <f>IFERROR(INDEX(DB_Typologies!$D$4:$AP$1445,MATCH($A$3,DB_Typologies!$AQ$4:$AQ$1445,0)+$A30,MATCH(AD$3,TQoL_Indexes!$B$8:$AK$8,0)),"")</f>
        <v/>
      </c>
      <c r="AE30" s="86" t="str">
        <f>IFERROR(INDEX(DB_Typologies!$D$4:$AP$1445,MATCH($A$3,DB_Typologies!$AQ$4:$AQ$1445,0)+$A30,MATCH(AE$3,TQoL_Indexes!$B$8:$AK$8,0)),"")</f>
        <v/>
      </c>
      <c r="AF30" s="86" t="str">
        <f>IFERROR(INDEX(DB_Typologies!$D$4:$AP$1445,MATCH($A$3,DB_Typologies!$AQ$4:$AQ$1445,0)+$A30,MATCH(AF$3,TQoL_Indexes!$B$8:$AK$8,0)),"")</f>
        <v/>
      </c>
      <c r="AG30" s="86" t="str">
        <f>IFERROR(INDEX(DB_Typologies!$D$4:$AP$1445,MATCH($A$3,DB_Typologies!$AQ$4:$AQ$1445,0)+$A30,MATCH(AG$3,TQoL_Indexes!$B$8:$AK$8,0)),"")</f>
        <v/>
      </c>
      <c r="AH30" s="86" t="str">
        <f>IFERROR(INDEX(DB_Typologies!$D$4:$AP$1445,MATCH($A$3,DB_Typologies!$AQ$4:$AQ$1445,0)+$A30,MATCH(AH$3,TQoL_Indexes!$B$8:$AK$8,0)),"")</f>
        <v/>
      </c>
      <c r="AI30" s="86" t="str">
        <f>IFERROR(INDEX(DB_Typologies!$D$4:$AP$1445,MATCH($A$3,DB_Typologies!$AQ$4:$AQ$1445,0)+$A30,MATCH(AI$3,TQoL_Indexes!$B$8:$AK$8,0)),"")</f>
        <v/>
      </c>
      <c r="AJ30" s="86" t="str">
        <f>IFERROR(INDEX(DB_Typologies!$D$4:$AP$1445,MATCH($A$3,DB_Typologies!$AQ$4:$AQ$1445,0)+$A30,MATCH(AJ$3,TQoL_Indexes!$B$8:$AK$8,0)),"")</f>
        <v/>
      </c>
      <c r="AK30" s="86" t="str">
        <f>IFERROR(INDEX(DB_Typologies!$D$4:$AP$1445,MATCH($A$3,DB_Typologies!$AQ$4:$AQ$1445,0)+$A30,MATCH(AK$3,TQoL_Indexes!$B$8:$AK$8,0)),"")</f>
        <v/>
      </c>
      <c r="AL30" s="86" t="str">
        <f>IFERROR(INDEX(DB_Typologies!$D$4:$AP$1445,MATCH($A$3,DB_Typologies!$AQ$4:$AQ$1445,0)+$A30,MATCH(AL$3,TQoL_Indexes!$B$8:$AK$8,0)),"")</f>
        <v/>
      </c>
      <c r="AM30" s="87" t="str">
        <f>IFERROR(INDEX(DB_Typologies!$D$4:$AP$1445,MATCH($A$3,DB_Typologies!$AQ$4:$AQ$1445,0)+$A30,MATCH(AM$3,TQoL_Indexes!$B$8:$AK$8,0)),"")</f>
        <v/>
      </c>
    </row>
    <row r="31" spans="1:39">
      <c r="A31" s="58" t="str">
        <f>IFERROR(IF(A30+1&lt;COUNTIF(DB_Typologies!$AQ$4:$AQ$1445,$A$3),A30+1,""),"")</f>
        <v/>
      </c>
      <c r="B31" s="120" t="str">
        <f>IFERROR(INDEX(DB_Typologies!$D$4:$AP$1445,MATCH($A$3,DB_Typologies!$AQ$4:$AQ$1445,0)+$A31,MATCH(B$3,TQoL_Indexes!$B$8:$AK$8,0)),"")</f>
        <v/>
      </c>
      <c r="C31" s="86" t="str">
        <f>IFERROR(INDEX(DB_Typologies!$D$4:$AP$1445,MATCH($A$3,DB_Typologies!$AQ$4:$AQ$1445,0)+$A31,MATCH(C$3,TQoL_Indexes!$B$8:$AK$8,0)),"")</f>
        <v/>
      </c>
      <c r="D31" s="87" t="str">
        <f>IFERROR(INDEX(DB_Typologies!$D$4:$AP$1445,MATCH($A$3,DB_Typologies!$AQ$4:$AQ$1445,0)+$A31,MATCH(D$3,TQoL_Indexes!$B$8:$AK$8,0)),"")</f>
        <v/>
      </c>
      <c r="E31" s="86" t="str">
        <f>IFERROR(INDEX(DB_Typologies!$D$4:$AP$1445,MATCH($A$3,DB_Typologies!$AQ$4:$AQ$1445,0)+$A31,MATCH(E$3,TQoL_Indexes!$B$8:$AK$8,0)),"")</f>
        <v/>
      </c>
      <c r="F31" s="86" t="str">
        <f>IFERROR(INDEX(DB_Typologies!$D$4:$AP$1445,MATCH($A$3,DB_Typologies!$AQ$4:$AQ$1445,0)+$A31,MATCH(F$3,TQoL_Indexes!$B$8:$AK$8,0)),"")</f>
        <v/>
      </c>
      <c r="G31" s="86" t="str">
        <f>IFERROR(INDEX(DB_Typologies!$D$4:$AP$1445,MATCH($A$3,DB_Typologies!$AQ$4:$AQ$1445,0)+$A31,MATCH(G$3,TQoL_Indexes!$B$8:$AK$8,0)),"")</f>
        <v/>
      </c>
      <c r="H31" s="86" t="str">
        <f>IFERROR(INDEX(DB_Typologies!$D$4:$AP$1445,MATCH($A$3,DB_Typologies!$AQ$4:$AQ$1445,0)+$A31,MATCH(H$3,TQoL_Indexes!$B$8:$AK$8,0)),"")</f>
        <v/>
      </c>
      <c r="I31" s="86" t="str">
        <f>IFERROR(INDEX(DB_Typologies!$D$4:$AP$1445,MATCH($A$3,DB_Typologies!$AQ$4:$AQ$1445,0)+$A31,MATCH(I$3,TQoL_Indexes!$B$8:$AK$8,0)),"")</f>
        <v/>
      </c>
      <c r="J31" s="86" t="str">
        <f>IFERROR(INDEX(DB_Typologies!$D$4:$AP$1445,MATCH($A$3,DB_Typologies!$AQ$4:$AQ$1445,0)+$A31,MATCH(J$3,TQoL_Indexes!$B$8:$AK$8,0)),"")</f>
        <v/>
      </c>
      <c r="K31" s="86" t="str">
        <f>IFERROR(INDEX(DB_Typologies!$D$4:$AP$1445,MATCH($A$3,DB_Typologies!$AQ$4:$AQ$1445,0)+$A31,MATCH(K$3,TQoL_Indexes!$B$8:$AK$8,0)),"")</f>
        <v/>
      </c>
      <c r="L31" s="86" t="str">
        <f>IFERROR(INDEX(DB_Typologies!$D$4:$AP$1445,MATCH($A$3,DB_Typologies!$AQ$4:$AQ$1445,0)+$A31,MATCH(L$3,TQoL_Indexes!$B$8:$AK$8,0)),"")</f>
        <v/>
      </c>
      <c r="M31" s="86" t="str">
        <f>IFERROR(INDEX(DB_Typologies!$D$4:$AP$1445,MATCH($A$3,DB_Typologies!$AQ$4:$AQ$1445,0)+$A31,MATCH(M$3,TQoL_Indexes!$B$8:$AK$8,0)),"")</f>
        <v/>
      </c>
      <c r="N31" s="86" t="str">
        <f>IFERROR(INDEX(DB_Typologies!$D$4:$AP$1445,MATCH($A$3,DB_Typologies!$AQ$4:$AQ$1445,0)+$A31,MATCH(N$3,TQoL_Indexes!$B$8:$AK$8,0)),"")</f>
        <v/>
      </c>
      <c r="O31" s="86" t="str">
        <f>IFERROR(INDEX(DB_Typologies!$D$4:$AP$1445,MATCH($A$3,DB_Typologies!$AQ$4:$AQ$1445,0)+$A31,MATCH(O$3,TQoL_Indexes!$B$8:$AK$8,0)),"")</f>
        <v/>
      </c>
      <c r="P31" s="86" t="str">
        <f>IFERROR(INDEX(DB_Typologies!$D$4:$AP$1445,MATCH($A$3,DB_Typologies!$AQ$4:$AQ$1445,0)+$A31,MATCH(P$3,TQoL_Indexes!$B$8:$AK$8,0)),"")</f>
        <v/>
      </c>
      <c r="Q31" s="86" t="str">
        <f>IFERROR(INDEX(DB_Typologies!$D$4:$AP$1445,MATCH($A$3,DB_Typologies!$AQ$4:$AQ$1445,0)+$A31,MATCH(Q$3,TQoL_Indexes!$B$8:$AK$8,0)),"")</f>
        <v/>
      </c>
      <c r="R31" s="86" t="str">
        <f>IFERROR(INDEX(DB_Typologies!$D$4:$AP$1445,MATCH($A$3,DB_Typologies!$AQ$4:$AQ$1445,0)+$A31,MATCH(R$3,TQoL_Indexes!$B$8:$AK$8,0)),"")</f>
        <v/>
      </c>
      <c r="S31" s="86" t="str">
        <f>IFERROR(INDEX(DB_Typologies!$D$4:$AP$1445,MATCH($A$3,DB_Typologies!$AQ$4:$AQ$1445,0)+$A31,MATCH(S$3,TQoL_Indexes!$B$8:$AK$8,0)),"")</f>
        <v/>
      </c>
      <c r="T31" s="86" t="str">
        <f>IFERROR(INDEX(DB_Typologies!$D$4:$AP$1445,MATCH($A$3,DB_Typologies!$AQ$4:$AQ$1445,0)+$A31,MATCH(T$3,TQoL_Indexes!$B$8:$AK$8,0)),"")</f>
        <v/>
      </c>
      <c r="U31" s="86" t="str">
        <f>IFERROR(INDEX(DB_Typologies!$D$4:$AP$1445,MATCH($A$3,DB_Typologies!$AQ$4:$AQ$1445,0)+$A31,MATCH(U$3,TQoL_Indexes!$B$8:$AK$8,0)),"")</f>
        <v/>
      </c>
      <c r="V31" s="86" t="str">
        <f>IFERROR(INDEX(DB_Typologies!$D$4:$AP$1445,MATCH($A$3,DB_Typologies!$AQ$4:$AQ$1445,0)+$A31,MATCH(V$3,TQoL_Indexes!$B$8:$AK$8,0)),"")</f>
        <v/>
      </c>
      <c r="W31" s="86" t="str">
        <f>IFERROR(INDEX(DB_Typologies!$D$4:$AP$1445,MATCH($A$3,DB_Typologies!$AQ$4:$AQ$1445,0)+$A31,MATCH(W$3,TQoL_Indexes!$B$8:$AK$8,0)),"")</f>
        <v/>
      </c>
      <c r="X31" s="86" t="str">
        <f>IFERROR(INDEX(DB_Typologies!$D$4:$AP$1445,MATCH($A$3,DB_Typologies!$AQ$4:$AQ$1445,0)+$A31,MATCH(X$3,TQoL_Indexes!$B$8:$AK$8,0)),"")</f>
        <v/>
      </c>
      <c r="Y31" s="86" t="str">
        <f>IFERROR(INDEX(DB_Typologies!$D$4:$AP$1445,MATCH($A$3,DB_Typologies!$AQ$4:$AQ$1445,0)+$A31,MATCH(Y$3,TQoL_Indexes!$B$8:$AK$8,0)),"")</f>
        <v/>
      </c>
      <c r="Z31" s="86" t="str">
        <f>IFERROR(INDEX(DB_Typologies!$D$4:$AP$1445,MATCH($A$3,DB_Typologies!$AQ$4:$AQ$1445,0)+$A31,MATCH(Z$3,TQoL_Indexes!$B$8:$AK$8,0)),"")</f>
        <v/>
      </c>
      <c r="AA31" s="86" t="str">
        <f>IFERROR(INDEX(DB_Typologies!$D$4:$AP$1445,MATCH($A$3,DB_Typologies!$AQ$4:$AQ$1445,0)+$A31,MATCH(AA$3,TQoL_Indexes!$B$8:$AK$8,0)),"")</f>
        <v/>
      </c>
      <c r="AB31" s="86" t="str">
        <f>IFERROR(INDEX(DB_Typologies!$D$4:$AP$1445,MATCH($A$3,DB_Typologies!$AQ$4:$AQ$1445,0)+$A31,MATCH(AB$3,TQoL_Indexes!$B$8:$AK$8,0)),"")</f>
        <v/>
      </c>
      <c r="AC31" s="86" t="str">
        <f>IFERROR(INDEX(DB_Typologies!$D$4:$AP$1445,MATCH($A$3,DB_Typologies!$AQ$4:$AQ$1445,0)+$A31,MATCH(AC$3,TQoL_Indexes!$B$8:$AK$8,0)),"")</f>
        <v/>
      </c>
      <c r="AD31" s="86" t="str">
        <f>IFERROR(INDEX(DB_Typologies!$D$4:$AP$1445,MATCH($A$3,DB_Typologies!$AQ$4:$AQ$1445,0)+$A31,MATCH(AD$3,TQoL_Indexes!$B$8:$AK$8,0)),"")</f>
        <v/>
      </c>
      <c r="AE31" s="86" t="str">
        <f>IFERROR(INDEX(DB_Typologies!$D$4:$AP$1445,MATCH($A$3,DB_Typologies!$AQ$4:$AQ$1445,0)+$A31,MATCH(AE$3,TQoL_Indexes!$B$8:$AK$8,0)),"")</f>
        <v/>
      </c>
      <c r="AF31" s="86" t="str">
        <f>IFERROR(INDEX(DB_Typologies!$D$4:$AP$1445,MATCH($A$3,DB_Typologies!$AQ$4:$AQ$1445,0)+$A31,MATCH(AF$3,TQoL_Indexes!$B$8:$AK$8,0)),"")</f>
        <v/>
      </c>
      <c r="AG31" s="86" t="str">
        <f>IFERROR(INDEX(DB_Typologies!$D$4:$AP$1445,MATCH($A$3,DB_Typologies!$AQ$4:$AQ$1445,0)+$A31,MATCH(AG$3,TQoL_Indexes!$B$8:$AK$8,0)),"")</f>
        <v/>
      </c>
      <c r="AH31" s="86" t="str">
        <f>IFERROR(INDEX(DB_Typologies!$D$4:$AP$1445,MATCH($A$3,DB_Typologies!$AQ$4:$AQ$1445,0)+$A31,MATCH(AH$3,TQoL_Indexes!$B$8:$AK$8,0)),"")</f>
        <v/>
      </c>
      <c r="AI31" s="86" t="str">
        <f>IFERROR(INDEX(DB_Typologies!$D$4:$AP$1445,MATCH($A$3,DB_Typologies!$AQ$4:$AQ$1445,0)+$A31,MATCH(AI$3,TQoL_Indexes!$B$8:$AK$8,0)),"")</f>
        <v/>
      </c>
      <c r="AJ31" s="86" t="str">
        <f>IFERROR(INDEX(DB_Typologies!$D$4:$AP$1445,MATCH($A$3,DB_Typologies!$AQ$4:$AQ$1445,0)+$A31,MATCH(AJ$3,TQoL_Indexes!$B$8:$AK$8,0)),"")</f>
        <v/>
      </c>
      <c r="AK31" s="86" t="str">
        <f>IFERROR(INDEX(DB_Typologies!$D$4:$AP$1445,MATCH($A$3,DB_Typologies!$AQ$4:$AQ$1445,0)+$A31,MATCH(AK$3,TQoL_Indexes!$B$8:$AK$8,0)),"")</f>
        <v/>
      </c>
      <c r="AL31" s="86" t="str">
        <f>IFERROR(INDEX(DB_Typologies!$D$4:$AP$1445,MATCH($A$3,DB_Typologies!$AQ$4:$AQ$1445,0)+$A31,MATCH(AL$3,TQoL_Indexes!$B$8:$AK$8,0)),"")</f>
        <v/>
      </c>
      <c r="AM31" s="87" t="str">
        <f>IFERROR(INDEX(DB_Typologies!$D$4:$AP$1445,MATCH($A$3,DB_Typologies!$AQ$4:$AQ$1445,0)+$A31,MATCH(AM$3,TQoL_Indexes!$B$8:$AK$8,0)),"")</f>
        <v/>
      </c>
    </row>
    <row r="32" spans="1:39">
      <c r="A32" s="58" t="str">
        <f>IFERROR(IF(A31+1&lt;COUNTIF(DB_Typologies!$AQ$4:$AQ$1445,$A$3),A31+1,""),"")</f>
        <v/>
      </c>
      <c r="B32" s="120" t="str">
        <f>IFERROR(INDEX(DB_Typologies!$D$4:$AP$1445,MATCH($A$3,DB_Typologies!$AQ$4:$AQ$1445,0)+$A32,MATCH(B$3,TQoL_Indexes!$B$8:$AK$8,0)),"")</f>
        <v/>
      </c>
      <c r="C32" s="86" t="str">
        <f>IFERROR(INDEX(DB_Typologies!$D$4:$AP$1445,MATCH($A$3,DB_Typologies!$AQ$4:$AQ$1445,0)+$A32,MATCH(C$3,TQoL_Indexes!$B$8:$AK$8,0)),"")</f>
        <v/>
      </c>
      <c r="D32" s="87" t="str">
        <f>IFERROR(INDEX(DB_Typologies!$D$4:$AP$1445,MATCH($A$3,DB_Typologies!$AQ$4:$AQ$1445,0)+$A32,MATCH(D$3,TQoL_Indexes!$B$8:$AK$8,0)),"")</f>
        <v/>
      </c>
      <c r="E32" s="86" t="str">
        <f>IFERROR(INDEX(DB_Typologies!$D$4:$AP$1445,MATCH($A$3,DB_Typologies!$AQ$4:$AQ$1445,0)+$A32,MATCH(E$3,TQoL_Indexes!$B$8:$AK$8,0)),"")</f>
        <v/>
      </c>
      <c r="F32" s="86" t="str">
        <f>IFERROR(INDEX(DB_Typologies!$D$4:$AP$1445,MATCH($A$3,DB_Typologies!$AQ$4:$AQ$1445,0)+$A32,MATCH(F$3,TQoL_Indexes!$B$8:$AK$8,0)),"")</f>
        <v/>
      </c>
      <c r="G32" s="86" t="str">
        <f>IFERROR(INDEX(DB_Typologies!$D$4:$AP$1445,MATCH($A$3,DB_Typologies!$AQ$4:$AQ$1445,0)+$A32,MATCH(G$3,TQoL_Indexes!$B$8:$AK$8,0)),"")</f>
        <v/>
      </c>
      <c r="H32" s="86" t="str">
        <f>IFERROR(INDEX(DB_Typologies!$D$4:$AP$1445,MATCH($A$3,DB_Typologies!$AQ$4:$AQ$1445,0)+$A32,MATCH(H$3,TQoL_Indexes!$B$8:$AK$8,0)),"")</f>
        <v/>
      </c>
      <c r="I32" s="86" t="str">
        <f>IFERROR(INDEX(DB_Typologies!$D$4:$AP$1445,MATCH($A$3,DB_Typologies!$AQ$4:$AQ$1445,0)+$A32,MATCH(I$3,TQoL_Indexes!$B$8:$AK$8,0)),"")</f>
        <v/>
      </c>
      <c r="J32" s="86" t="str">
        <f>IFERROR(INDEX(DB_Typologies!$D$4:$AP$1445,MATCH($A$3,DB_Typologies!$AQ$4:$AQ$1445,0)+$A32,MATCH(J$3,TQoL_Indexes!$B$8:$AK$8,0)),"")</f>
        <v/>
      </c>
      <c r="K32" s="86" t="str">
        <f>IFERROR(INDEX(DB_Typologies!$D$4:$AP$1445,MATCH($A$3,DB_Typologies!$AQ$4:$AQ$1445,0)+$A32,MATCH(K$3,TQoL_Indexes!$B$8:$AK$8,0)),"")</f>
        <v/>
      </c>
      <c r="L32" s="86" t="str">
        <f>IFERROR(INDEX(DB_Typologies!$D$4:$AP$1445,MATCH($A$3,DB_Typologies!$AQ$4:$AQ$1445,0)+$A32,MATCH(L$3,TQoL_Indexes!$B$8:$AK$8,0)),"")</f>
        <v/>
      </c>
      <c r="M32" s="86" t="str">
        <f>IFERROR(INDEX(DB_Typologies!$D$4:$AP$1445,MATCH($A$3,DB_Typologies!$AQ$4:$AQ$1445,0)+$A32,MATCH(M$3,TQoL_Indexes!$B$8:$AK$8,0)),"")</f>
        <v/>
      </c>
      <c r="N32" s="86" t="str">
        <f>IFERROR(INDEX(DB_Typologies!$D$4:$AP$1445,MATCH($A$3,DB_Typologies!$AQ$4:$AQ$1445,0)+$A32,MATCH(N$3,TQoL_Indexes!$B$8:$AK$8,0)),"")</f>
        <v/>
      </c>
      <c r="O32" s="86" t="str">
        <f>IFERROR(INDEX(DB_Typologies!$D$4:$AP$1445,MATCH($A$3,DB_Typologies!$AQ$4:$AQ$1445,0)+$A32,MATCH(O$3,TQoL_Indexes!$B$8:$AK$8,0)),"")</f>
        <v/>
      </c>
      <c r="P32" s="86" t="str">
        <f>IFERROR(INDEX(DB_Typologies!$D$4:$AP$1445,MATCH($A$3,DB_Typologies!$AQ$4:$AQ$1445,0)+$A32,MATCH(P$3,TQoL_Indexes!$B$8:$AK$8,0)),"")</f>
        <v/>
      </c>
      <c r="Q32" s="86" t="str">
        <f>IFERROR(INDEX(DB_Typologies!$D$4:$AP$1445,MATCH($A$3,DB_Typologies!$AQ$4:$AQ$1445,0)+$A32,MATCH(Q$3,TQoL_Indexes!$B$8:$AK$8,0)),"")</f>
        <v/>
      </c>
      <c r="R32" s="86" t="str">
        <f>IFERROR(INDEX(DB_Typologies!$D$4:$AP$1445,MATCH($A$3,DB_Typologies!$AQ$4:$AQ$1445,0)+$A32,MATCH(R$3,TQoL_Indexes!$B$8:$AK$8,0)),"")</f>
        <v/>
      </c>
      <c r="S32" s="86" t="str">
        <f>IFERROR(INDEX(DB_Typologies!$D$4:$AP$1445,MATCH($A$3,DB_Typologies!$AQ$4:$AQ$1445,0)+$A32,MATCH(S$3,TQoL_Indexes!$B$8:$AK$8,0)),"")</f>
        <v/>
      </c>
      <c r="T32" s="86" t="str">
        <f>IFERROR(INDEX(DB_Typologies!$D$4:$AP$1445,MATCH($A$3,DB_Typologies!$AQ$4:$AQ$1445,0)+$A32,MATCH(T$3,TQoL_Indexes!$B$8:$AK$8,0)),"")</f>
        <v/>
      </c>
      <c r="U32" s="86" t="str">
        <f>IFERROR(INDEX(DB_Typologies!$D$4:$AP$1445,MATCH($A$3,DB_Typologies!$AQ$4:$AQ$1445,0)+$A32,MATCH(U$3,TQoL_Indexes!$B$8:$AK$8,0)),"")</f>
        <v/>
      </c>
      <c r="V32" s="86" t="str">
        <f>IFERROR(INDEX(DB_Typologies!$D$4:$AP$1445,MATCH($A$3,DB_Typologies!$AQ$4:$AQ$1445,0)+$A32,MATCH(V$3,TQoL_Indexes!$B$8:$AK$8,0)),"")</f>
        <v/>
      </c>
      <c r="W32" s="86" t="str">
        <f>IFERROR(INDEX(DB_Typologies!$D$4:$AP$1445,MATCH($A$3,DB_Typologies!$AQ$4:$AQ$1445,0)+$A32,MATCH(W$3,TQoL_Indexes!$B$8:$AK$8,0)),"")</f>
        <v/>
      </c>
      <c r="X32" s="86" t="str">
        <f>IFERROR(INDEX(DB_Typologies!$D$4:$AP$1445,MATCH($A$3,DB_Typologies!$AQ$4:$AQ$1445,0)+$A32,MATCH(X$3,TQoL_Indexes!$B$8:$AK$8,0)),"")</f>
        <v/>
      </c>
      <c r="Y32" s="86" t="str">
        <f>IFERROR(INDEX(DB_Typologies!$D$4:$AP$1445,MATCH($A$3,DB_Typologies!$AQ$4:$AQ$1445,0)+$A32,MATCH(Y$3,TQoL_Indexes!$B$8:$AK$8,0)),"")</f>
        <v/>
      </c>
      <c r="Z32" s="86" t="str">
        <f>IFERROR(INDEX(DB_Typologies!$D$4:$AP$1445,MATCH($A$3,DB_Typologies!$AQ$4:$AQ$1445,0)+$A32,MATCH(Z$3,TQoL_Indexes!$B$8:$AK$8,0)),"")</f>
        <v/>
      </c>
      <c r="AA32" s="86" t="str">
        <f>IFERROR(INDEX(DB_Typologies!$D$4:$AP$1445,MATCH($A$3,DB_Typologies!$AQ$4:$AQ$1445,0)+$A32,MATCH(AA$3,TQoL_Indexes!$B$8:$AK$8,0)),"")</f>
        <v/>
      </c>
      <c r="AB32" s="86" t="str">
        <f>IFERROR(INDEX(DB_Typologies!$D$4:$AP$1445,MATCH($A$3,DB_Typologies!$AQ$4:$AQ$1445,0)+$A32,MATCH(AB$3,TQoL_Indexes!$B$8:$AK$8,0)),"")</f>
        <v/>
      </c>
      <c r="AC32" s="86" t="str">
        <f>IFERROR(INDEX(DB_Typologies!$D$4:$AP$1445,MATCH($A$3,DB_Typologies!$AQ$4:$AQ$1445,0)+$A32,MATCH(AC$3,TQoL_Indexes!$B$8:$AK$8,0)),"")</f>
        <v/>
      </c>
      <c r="AD32" s="86" t="str">
        <f>IFERROR(INDEX(DB_Typologies!$D$4:$AP$1445,MATCH($A$3,DB_Typologies!$AQ$4:$AQ$1445,0)+$A32,MATCH(AD$3,TQoL_Indexes!$B$8:$AK$8,0)),"")</f>
        <v/>
      </c>
      <c r="AE32" s="86" t="str">
        <f>IFERROR(INDEX(DB_Typologies!$D$4:$AP$1445,MATCH($A$3,DB_Typologies!$AQ$4:$AQ$1445,0)+$A32,MATCH(AE$3,TQoL_Indexes!$B$8:$AK$8,0)),"")</f>
        <v/>
      </c>
      <c r="AF32" s="86" t="str">
        <f>IFERROR(INDEX(DB_Typologies!$D$4:$AP$1445,MATCH($A$3,DB_Typologies!$AQ$4:$AQ$1445,0)+$A32,MATCH(AF$3,TQoL_Indexes!$B$8:$AK$8,0)),"")</f>
        <v/>
      </c>
      <c r="AG32" s="86" t="str">
        <f>IFERROR(INDEX(DB_Typologies!$D$4:$AP$1445,MATCH($A$3,DB_Typologies!$AQ$4:$AQ$1445,0)+$A32,MATCH(AG$3,TQoL_Indexes!$B$8:$AK$8,0)),"")</f>
        <v/>
      </c>
      <c r="AH32" s="86" t="str">
        <f>IFERROR(INDEX(DB_Typologies!$D$4:$AP$1445,MATCH($A$3,DB_Typologies!$AQ$4:$AQ$1445,0)+$A32,MATCH(AH$3,TQoL_Indexes!$B$8:$AK$8,0)),"")</f>
        <v/>
      </c>
      <c r="AI32" s="86" t="str">
        <f>IFERROR(INDEX(DB_Typologies!$D$4:$AP$1445,MATCH($A$3,DB_Typologies!$AQ$4:$AQ$1445,0)+$A32,MATCH(AI$3,TQoL_Indexes!$B$8:$AK$8,0)),"")</f>
        <v/>
      </c>
      <c r="AJ32" s="86" t="str">
        <f>IFERROR(INDEX(DB_Typologies!$D$4:$AP$1445,MATCH($A$3,DB_Typologies!$AQ$4:$AQ$1445,0)+$A32,MATCH(AJ$3,TQoL_Indexes!$B$8:$AK$8,0)),"")</f>
        <v/>
      </c>
      <c r="AK32" s="86" t="str">
        <f>IFERROR(INDEX(DB_Typologies!$D$4:$AP$1445,MATCH($A$3,DB_Typologies!$AQ$4:$AQ$1445,0)+$A32,MATCH(AK$3,TQoL_Indexes!$B$8:$AK$8,0)),"")</f>
        <v/>
      </c>
      <c r="AL32" s="86" t="str">
        <f>IFERROR(INDEX(DB_Typologies!$D$4:$AP$1445,MATCH($A$3,DB_Typologies!$AQ$4:$AQ$1445,0)+$A32,MATCH(AL$3,TQoL_Indexes!$B$8:$AK$8,0)),"")</f>
        <v/>
      </c>
      <c r="AM32" s="87" t="str">
        <f>IFERROR(INDEX(DB_Typologies!$D$4:$AP$1445,MATCH($A$3,DB_Typologies!$AQ$4:$AQ$1445,0)+$A32,MATCH(AM$3,TQoL_Indexes!$B$8:$AK$8,0)),"")</f>
        <v/>
      </c>
    </row>
    <row r="33" spans="1:39">
      <c r="A33" s="58" t="str">
        <f>IFERROR(IF(A32+1&lt;COUNTIF(DB_Typologies!$AQ$4:$AQ$1445,$A$3),A32+1,""),"")</f>
        <v/>
      </c>
      <c r="B33" s="120" t="str">
        <f>IFERROR(INDEX(DB_Typologies!$D$4:$AP$1445,MATCH($A$3,DB_Typologies!$AQ$4:$AQ$1445,0)+$A33,MATCH(B$3,TQoL_Indexes!$B$8:$AK$8,0)),"")</f>
        <v/>
      </c>
      <c r="C33" s="86" t="str">
        <f>IFERROR(INDEX(DB_Typologies!$D$4:$AP$1445,MATCH($A$3,DB_Typologies!$AQ$4:$AQ$1445,0)+$A33,MATCH(C$3,TQoL_Indexes!$B$8:$AK$8,0)),"")</f>
        <v/>
      </c>
      <c r="D33" s="87" t="str">
        <f>IFERROR(INDEX(DB_Typologies!$D$4:$AP$1445,MATCH($A$3,DB_Typologies!$AQ$4:$AQ$1445,0)+$A33,MATCH(D$3,TQoL_Indexes!$B$8:$AK$8,0)),"")</f>
        <v/>
      </c>
      <c r="E33" s="86" t="str">
        <f>IFERROR(INDEX(DB_Typologies!$D$4:$AP$1445,MATCH($A$3,DB_Typologies!$AQ$4:$AQ$1445,0)+$A33,MATCH(E$3,TQoL_Indexes!$B$8:$AK$8,0)),"")</f>
        <v/>
      </c>
      <c r="F33" s="86" t="str">
        <f>IFERROR(INDEX(DB_Typologies!$D$4:$AP$1445,MATCH($A$3,DB_Typologies!$AQ$4:$AQ$1445,0)+$A33,MATCH(F$3,TQoL_Indexes!$B$8:$AK$8,0)),"")</f>
        <v/>
      </c>
      <c r="G33" s="86" t="str">
        <f>IFERROR(INDEX(DB_Typologies!$D$4:$AP$1445,MATCH($A$3,DB_Typologies!$AQ$4:$AQ$1445,0)+$A33,MATCH(G$3,TQoL_Indexes!$B$8:$AK$8,0)),"")</f>
        <v/>
      </c>
      <c r="H33" s="86" t="str">
        <f>IFERROR(INDEX(DB_Typologies!$D$4:$AP$1445,MATCH($A$3,DB_Typologies!$AQ$4:$AQ$1445,0)+$A33,MATCH(H$3,TQoL_Indexes!$B$8:$AK$8,0)),"")</f>
        <v/>
      </c>
      <c r="I33" s="86" t="str">
        <f>IFERROR(INDEX(DB_Typologies!$D$4:$AP$1445,MATCH($A$3,DB_Typologies!$AQ$4:$AQ$1445,0)+$A33,MATCH(I$3,TQoL_Indexes!$B$8:$AK$8,0)),"")</f>
        <v/>
      </c>
      <c r="J33" s="86" t="str">
        <f>IFERROR(INDEX(DB_Typologies!$D$4:$AP$1445,MATCH($A$3,DB_Typologies!$AQ$4:$AQ$1445,0)+$A33,MATCH(J$3,TQoL_Indexes!$B$8:$AK$8,0)),"")</f>
        <v/>
      </c>
      <c r="K33" s="86" t="str">
        <f>IFERROR(INDEX(DB_Typologies!$D$4:$AP$1445,MATCH($A$3,DB_Typologies!$AQ$4:$AQ$1445,0)+$A33,MATCH(K$3,TQoL_Indexes!$B$8:$AK$8,0)),"")</f>
        <v/>
      </c>
      <c r="L33" s="86" t="str">
        <f>IFERROR(INDEX(DB_Typologies!$D$4:$AP$1445,MATCH($A$3,DB_Typologies!$AQ$4:$AQ$1445,0)+$A33,MATCH(L$3,TQoL_Indexes!$B$8:$AK$8,0)),"")</f>
        <v/>
      </c>
      <c r="M33" s="86" t="str">
        <f>IFERROR(INDEX(DB_Typologies!$D$4:$AP$1445,MATCH($A$3,DB_Typologies!$AQ$4:$AQ$1445,0)+$A33,MATCH(M$3,TQoL_Indexes!$B$8:$AK$8,0)),"")</f>
        <v/>
      </c>
      <c r="N33" s="86" t="str">
        <f>IFERROR(INDEX(DB_Typologies!$D$4:$AP$1445,MATCH($A$3,DB_Typologies!$AQ$4:$AQ$1445,0)+$A33,MATCH(N$3,TQoL_Indexes!$B$8:$AK$8,0)),"")</f>
        <v/>
      </c>
      <c r="O33" s="86" t="str">
        <f>IFERROR(INDEX(DB_Typologies!$D$4:$AP$1445,MATCH($A$3,DB_Typologies!$AQ$4:$AQ$1445,0)+$A33,MATCH(O$3,TQoL_Indexes!$B$8:$AK$8,0)),"")</f>
        <v/>
      </c>
      <c r="P33" s="86" t="str">
        <f>IFERROR(INDEX(DB_Typologies!$D$4:$AP$1445,MATCH($A$3,DB_Typologies!$AQ$4:$AQ$1445,0)+$A33,MATCH(P$3,TQoL_Indexes!$B$8:$AK$8,0)),"")</f>
        <v/>
      </c>
      <c r="Q33" s="86" t="str">
        <f>IFERROR(INDEX(DB_Typologies!$D$4:$AP$1445,MATCH($A$3,DB_Typologies!$AQ$4:$AQ$1445,0)+$A33,MATCH(Q$3,TQoL_Indexes!$B$8:$AK$8,0)),"")</f>
        <v/>
      </c>
      <c r="R33" s="86" t="str">
        <f>IFERROR(INDEX(DB_Typologies!$D$4:$AP$1445,MATCH($A$3,DB_Typologies!$AQ$4:$AQ$1445,0)+$A33,MATCH(R$3,TQoL_Indexes!$B$8:$AK$8,0)),"")</f>
        <v/>
      </c>
      <c r="S33" s="86" t="str">
        <f>IFERROR(INDEX(DB_Typologies!$D$4:$AP$1445,MATCH($A$3,DB_Typologies!$AQ$4:$AQ$1445,0)+$A33,MATCH(S$3,TQoL_Indexes!$B$8:$AK$8,0)),"")</f>
        <v/>
      </c>
      <c r="T33" s="86" t="str">
        <f>IFERROR(INDEX(DB_Typologies!$D$4:$AP$1445,MATCH($A$3,DB_Typologies!$AQ$4:$AQ$1445,0)+$A33,MATCH(T$3,TQoL_Indexes!$B$8:$AK$8,0)),"")</f>
        <v/>
      </c>
      <c r="U33" s="86" t="str">
        <f>IFERROR(INDEX(DB_Typologies!$D$4:$AP$1445,MATCH($A$3,DB_Typologies!$AQ$4:$AQ$1445,0)+$A33,MATCH(U$3,TQoL_Indexes!$B$8:$AK$8,0)),"")</f>
        <v/>
      </c>
      <c r="V33" s="86" t="str">
        <f>IFERROR(INDEX(DB_Typologies!$D$4:$AP$1445,MATCH($A$3,DB_Typologies!$AQ$4:$AQ$1445,0)+$A33,MATCH(V$3,TQoL_Indexes!$B$8:$AK$8,0)),"")</f>
        <v/>
      </c>
      <c r="W33" s="86" t="str">
        <f>IFERROR(INDEX(DB_Typologies!$D$4:$AP$1445,MATCH($A$3,DB_Typologies!$AQ$4:$AQ$1445,0)+$A33,MATCH(W$3,TQoL_Indexes!$B$8:$AK$8,0)),"")</f>
        <v/>
      </c>
      <c r="X33" s="86" t="str">
        <f>IFERROR(INDEX(DB_Typologies!$D$4:$AP$1445,MATCH($A$3,DB_Typologies!$AQ$4:$AQ$1445,0)+$A33,MATCH(X$3,TQoL_Indexes!$B$8:$AK$8,0)),"")</f>
        <v/>
      </c>
      <c r="Y33" s="86" t="str">
        <f>IFERROR(INDEX(DB_Typologies!$D$4:$AP$1445,MATCH($A$3,DB_Typologies!$AQ$4:$AQ$1445,0)+$A33,MATCH(Y$3,TQoL_Indexes!$B$8:$AK$8,0)),"")</f>
        <v/>
      </c>
      <c r="Z33" s="86" t="str">
        <f>IFERROR(INDEX(DB_Typologies!$D$4:$AP$1445,MATCH($A$3,DB_Typologies!$AQ$4:$AQ$1445,0)+$A33,MATCH(Z$3,TQoL_Indexes!$B$8:$AK$8,0)),"")</f>
        <v/>
      </c>
      <c r="AA33" s="86" t="str">
        <f>IFERROR(INDEX(DB_Typologies!$D$4:$AP$1445,MATCH($A$3,DB_Typologies!$AQ$4:$AQ$1445,0)+$A33,MATCH(AA$3,TQoL_Indexes!$B$8:$AK$8,0)),"")</f>
        <v/>
      </c>
      <c r="AB33" s="86" t="str">
        <f>IFERROR(INDEX(DB_Typologies!$D$4:$AP$1445,MATCH($A$3,DB_Typologies!$AQ$4:$AQ$1445,0)+$A33,MATCH(AB$3,TQoL_Indexes!$B$8:$AK$8,0)),"")</f>
        <v/>
      </c>
      <c r="AC33" s="86" t="str">
        <f>IFERROR(INDEX(DB_Typologies!$D$4:$AP$1445,MATCH($A$3,DB_Typologies!$AQ$4:$AQ$1445,0)+$A33,MATCH(AC$3,TQoL_Indexes!$B$8:$AK$8,0)),"")</f>
        <v/>
      </c>
      <c r="AD33" s="86" t="str">
        <f>IFERROR(INDEX(DB_Typologies!$D$4:$AP$1445,MATCH($A$3,DB_Typologies!$AQ$4:$AQ$1445,0)+$A33,MATCH(AD$3,TQoL_Indexes!$B$8:$AK$8,0)),"")</f>
        <v/>
      </c>
      <c r="AE33" s="86" t="str">
        <f>IFERROR(INDEX(DB_Typologies!$D$4:$AP$1445,MATCH($A$3,DB_Typologies!$AQ$4:$AQ$1445,0)+$A33,MATCH(AE$3,TQoL_Indexes!$B$8:$AK$8,0)),"")</f>
        <v/>
      </c>
      <c r="AF33" s="86" t="str">
        <f>IFERROR(INDEX(DB_Typologies!$D$4:$AP$1445,MATCH($A$3,DB_Typologies!$AQ$4:$AQ$1445,0)+$A33,MATCH(AF$3,TQoL_Indexes!$B$8:$AK$8,0)),"")</f>
        <v/>
      </c>
      <c r="AG33" s="86" t="str">
        <f>IFERROR(INDEX(DB_Typologies!$D$4:$AP$1445,MATCH($A$3,DB_Typologies!$AQ$4:$AQ$1445,0)+$A33,MATCH(AG$3,TQoL_Indexes!$B$8:$AK$8,0)),"")</f>
        <v/>
      </c>
      <c r="AH33" s="86" t="str">
        <f>IFERROR(INDEX(DB_Typologies!$D$4:$AP$1445,MATCH($A$3,DB_Typologies!$AQ$4:$AQ$1445,0)+$A33,MATCH(AH$3,TQoL_Indexes!$B$8:$AK$8,0)),"")</f>
        <v/>
      </c>
      <c r="AI33" s="86" t="str">
        <f>IFERROR(INDEX(DB_Typologies!$D$4:$AP$1445,MATCH($A$3,DB_Typologies!$AQ$4:$AQ$1445,0)+$A33,MATCH(AI$3,TQoL_Indexes!$B$8:$AK$8,0)),"")</f>
        <v/>
      </c>
      <c r="AJ33" s="86" t="str">
        <f>IFERROR(INDEX(DB_Typologies!$D$4:$AP$1445,MATCH($A$3,DB_Typologies!$AQ$4:$AQ$1445,0)+$A33,MATCH(AJ$3,TQoL_Indexes!$B$8:$AK$8,0)),"")</f>
        <v/>
      </c>
      <c r="AK33" s="86" t="str">
        <f>IFERROR(INDEX(DB_Typologies!$D$4:$AP$1445,MATCH($A$3,DB_Typologies!$AQ$4:$AQ$1445,0)+$A33,MATCH(AK$3,TQoL_Indexes!$B$8:$AK$8,0)),"")</f>
        <v/>
      </c>
      <c r="AL33" s="86" t="str">
        <f>IFERROR(INDEX(DB_Typologies!$D$4:$AP$1445,MATCH($A$3,DB_Typologies!$AQ$4:$AQ$1445,0)+$A33,MATCH(AL$3,TQoL_Indexes!$B$8:$AK$8,0)),"")</f>
        <v/>
      </c>
      <c r="AM33" s="87" t="str">
        <f>IFERROR(INDEX(DB_Typologies!$D$4:$AP$1445,MATCH($A$3,DB_Typologies!$AQ$4:$AQ$1445,0)+$A33,MATCH(AM$3,TQoL_Indexes!$B$8:$AK$8,0)),"")</f>
        <v/>
      </c>
    </row>
    <row r="34" spans="1:39">
      <c r="A34" s="58" t="str">
        <f>IFERROR(IF(A33+1&lt;COUNTIF(DB_Typologies!$AQ$4:$AQ$1445,$A$3),A33+1,""),"")</f>
        <v/>
      </c>
      <c r="B34" s="120" t="str">
        <f>IFERROR(INDEX(DB_Typologies!$D$4:$AP$1445,MATCH($A$3,DB_Typologies!$AQ$4:$AQ$1445,0)+$A34,MATCH(B$3,TQoL_Indexes!$B$8:$AK$8,0)),"")</f>
        <v/>
      </c>
      <c r="C34" s="86" t="str">
        <f>IFERROR(INDEX(DB_Typologies!$D$4:$AP$1445,MATCH($A$3,DB_Typologies!$AQ$4:$AQ$1445,0)+$A34,MATCH(C$3,TQoL_Indexes!$B$8:$AK$8,0)),"")</f>
        <v/>
      </c>
      <c r="D34" s="87" t="str">
        <f>IFERROR(INDEX(DB_Typologies!$D$4:$AP$1445,MATCH($A$3,DB_Typologies!$AQ$4:$AQ$1445,0)+$A34,MATCH(D$3,TQoL_Indexes!$B$8:$AK$8,0)),"")</f>
        <v/>
      </c>
      <c r="E34" s="86" t="str">
        <f>IFERROR(INDEX(DB_Typologies!$D$4:$AP$1445,MATCH($A$3,DB_Typologies!$AQ$4:$AQ$1445,0)+$A34,MATCH(E$3,TQoL_Indexes!$B$8:$AK$8,0)),"")</f>
        <v/>
      </c>
      <c r="F34" s="86" t="str">
        <f>IFERROR(INDEX(DB_Typologies!$D$4:$AP$1445,MATCH($A$3,DB_Typologies!$AQ$4:$AQ$1445,0)+$A34,MATCH(F$3,TQoL_Indexes!$B$8:$AK$8,0)),"")</f>
        <v/>
      </c>
      <c r="G34" s="86" t="str">
        <f>IFERROR(INDEX(DB_Typologies!$D$4:$AP$1445,MATCH($A$3,DB_Typologies!$AQ$4:$AQ$1445,0)+$A34,MATCH(G$3,TQoL_Indexes!$B$8:$AK$8,0)),"")</f>
        <v/>
      </c>
      <c r="H34" s="86" t="str">
        <f>IFERROR(INDEX(DB_Typologies!$D$4:$AP$1445,MATCH($A$3,DB_Typologies!$AQ$4:$AQ$1445,0)+$A34,MATCH(H$3,TQoL_Indexes!$B$8:$AK$8,0)),"")</f>
        <v/>
      </c>
      <c r="I34" s="86" t="str">
        <f>IFERROR(INDEX(DB_Typologies!$D$4:$AP$1445,MATCH($A$3,DB_Typologies!$AQ$4:$AQ$1445,0)+$A34,MATCH(I$3,TQoL_Indexes!$B$8:$AK$8,0)),"")</f>
        <v/>
      </c>
      <c r="J34" s="86" t="str">
        <f>IFERROR(INDEX(DB_Typologies!$D$4:$AP$1445,MATCH($A$3,DB_Typologies!$AQ$4:$AQ$1445,0)+$A34,MATCH(J$3,TQoL_Indexes!$B$8:$AK$8,0)),"")</f>
        <v/>
      </c>
      <c r="K34" s="86" t="str">
        <f>IFERROR(INDEX(DB_Typologies!$D$4:$AP$1445,MATCH($A$3,DB_Typologies!$AQ$4:$AQ$1445,0)+$A34,MATCH(K$3,TQoL_Indexes!$B$8:$AK$8,0)),"")</f>
        <v/>
      </c>
      <c r="L34" s="86" t="str">
        <f>IFERROR(INDEX(DB_Typologies!$D$4:$AP$1445,MATCH($A$3,DB_Typologies!$AQ$4:$AQ$1445,0)+$A34,MATCH(L$3,TQoL_Indexes!$B$8:$AK$8,0)),"")</f>
        <v/>
      </c>
      <c r="M34" s="86" t="str">
        <f>IFERROR(INDEX(DB_Typologies!$D$4:$AP$1445,MATCH($A$3,DB_Typologies!$AQ$4:$AQ$1445,0)+$A34,MATCH(M$3,TQoL_Indexes!$B$8:$AK$8,0)),"")</f>
        <v/>
      </c>
      <c r="N34" s="86" t="str">
        <f>IFERROR(INDEX(DB_Typologies!$D$4:$AP$1445,MATCH($A$3,DB_Typologies!$AQ$4:$AQ$1445,0)+$A34,MATCH(N$3,TQoL_Indexes!$B$8:$AK$8,0)),"")</f>
        <v/>
      </c>
      <c r="O34" s="86" t="str">
        <f>IFERROR(INDEX(DB_Typologies!$D$4:$AP$1445,MATCH($A$3,DB_Typologies!$AQ$4:$AQ$1445,0)+$A34,MATCH(O$3,TQoL_Indexes!$B$8:$AK$8,0)),"")</f>
        <v/>
      </c>
      <c r="P34" s="86" t="str">
        <f>IFERROR(INDEX(DB_Typologies!$D$4:$AP$1445,MATCH($A$3,DB_Typologies!$AQ$4:$AQ$1445,0)+$A34,MATCH(P$3,TQoL_Indexes!$B$8:$AK$8,0)),"")</f>
        <v/>
      </c>
      <c r="Q34" s="86" t="str">
        <f>IFERROR(INDEX(DB_Typologies!$D$4:$AP$1445,MATCH($A$3,DB_Typologies!$AQ$4:$AQ$1445,0)+$A34,MATCH(Q$3,TQoL_Indexes!$B$8:$AK$8,0)),"")</f>
        <v/>
      </c>
      <c r="R34" s="86" t="str">
        <f>IFERROR(INDEX(DB_Typologies!$D$4:$AP$1445,MATCH($A$3,DB_Typologies!$AQ$4:$AQ$1445,0)+$A34,MATCH(R$3,TQoL_Indexes!$B$8:$AK$8,0)),"")</f>
        <v/>
      </c>
      <c r="S34" s="86" t="str">
        <f>IFERROR(INDEX(DB_Typologies!$D$4:$AP$1445,MATCH($A$3,DB_Typologies!$AQ$4:$AQ$1445,0)+$A34,MATCH(S$3,TQoL_Indexes!$B$8:$AK$8,0)),"")</f>
        <v/>
      </c>
      <c r="T34" s="86" t="str">
        <f>IFERROR(INDEX(DB_Typologies!$D$4:$AP$1445,MATCH($A$3,DB_Typologies!$AQ$4:$AQ$1445,0)+$A34,MATCH(T$3,TQoL_Indexes!$B$8:$AK$8,0)),"")</f>
        <v/>
      </c>
      <c r="U34" s="86" t="str">
        <f>IFERROR(INDEX(DB_Typologies!$D$4:$AP$1445,MATCH($A$3,DB_Typologies!$AQ$4:$AQ$1445,0)+$A34,MATCH(U$3,TQoL_Indexes!$B$8:$AK$8,0)),"")</f>
        <v/>
      </c>
      <c r="V34" s="86" t="str">
        <f>IFERROR(INDEX(DB_Typologies!$D$4:$AP$1445,MATCH($A$3,DB_Typologies!$AQ$4:$AQ$1445,0)+$A34,MATCH(V$3,TQoL_Indexes!$B$8:$AK$8,0)),"")</f>
        <v/>
      </c>
      <c r="W34" s="86" t="str">
        <f>IFERROR(INDEX(DB_Typologies!$D$4:$AP$1445,MATCH($A$3,DB_Typologies!$AQ$4:$AQ$1445,0)+$A34,MATCH(W$3,TQoL_Indexes!$B$8:$AK$8,0)),"")</f>
        <v/>
      </c>
      <c r="X34" s="86" t="str">
        <f>IFERROR(INDEX(DB_Typologies!$D$4:$AP$1445,MATCH($A$3,DB_Typologies!$AQ$4:$AQ$1445,0)+$A34,MATCH(X$3,TQoL_Indexes!$B$8:$AK$8,0)),"")</f>
        <v/>
      </c>
      <c r="Y34" s="86" t="str">
        <f>IFERROR(INDEX(DB_Typologies!$D$4:$AP$1445,MATCH($A$3,DB_Typologies!$AQ$4:$AQ$1445,0)+$A34,MATCH(Y$3,TQoL_Indexes!$B$8:$AK$8,0)),"")</f>
        <v/>
      </c>
      <c r="Z34" s="86" t="str">
        <f>IFERROR(INDEX(DB_Typologies!$D$4:$AP$1445,MATCH($A$3,DB_Typologies!$AQ$4:$AQ$1445,0)+$A34,MATCH(Z$3,TQoL_Indexes!$B$8:$AK$8,0)),"")</f>
        <v/>
      </c>
      <c r="AA34" s="86" t="str">
        <f>IFERROR(INDEX(DB_Typologies!$D$4:$AP$1445,MATCH($A$3,DB_Typologies!$AQ$4:$AQ$1445,0)+$A34,MATCH(AA$3,TQoL_Indexes!$B$8:$AK$8,0)),"")</f>
        <v/>
      </c>
      <c r="AB34" s="86" t="str">
        <f>IFERROR(INDEX(DB_Typologies!$D$4:$AP$1445,MATCH($A$3,DB_Typologies!$AQ$4:$AQ$1445,0)+$A34,MATCH(AB$3,TQoL_Indexes!$B$8:$AK$8,0)),"")</f>
        <v/>
      </c>
      <c r="AC34" s="86" t="str">
        <f>IFERROR(INDEX(DB_Typologies!$D$4:$AP$1445,MATCH($A$3,DB_Typologies!$AQ$4:$AQ$1445,0)+$A34,MATCH(AC$3,TQoL_Indexes!$B$8:$AK$8,0)),"")</f>
        <v/>
      </c>
      <c r="AD34" s="86" t="str">
        <f>IFERROR(INDEX(DB_Typologies!$D$4:$AP$1445,MATCH($A$3,DB_Typologies!$AQ$4:$AQ$1445,0)+$A34,MATCH(AD$3,TQoL_Indexes!$B$8:$AK$8,0)),"")</f>
        <v/>
      </c>
      <c r="AE34" s="86" t="str">
        <f>IFERROR(INDEX(DB_Typologies!$D$4:$AP$1445,MATCH($A$3,DB_Typologies!$AQ$4:$AQ$1445,0)+$A34,MATCH(AE$3,TQoL_Indexes!$B$8:$AK$8,0)),"")</f>
        <v/>
      </c>
      <c r="AF34" s="86" t="str">
        <f>IFERROR(INDEX(DB_Typologies!$D$4:$AP$1445,MATCH($A$3,DB_Typologies!$AQ$4:$AQ$1445,0)+$A34,MATCH(AF$3,TQoL_Indexes!$B$8:$AK$8,0)),"")</f>
        <v/>
      </c>
      <c r="AG34" s="86" t="str">
        <f>IFERROR(INDEX(DB_Typologies!$D$4:$AP$1445,MATCH($A$3,DB_Typologies!$AQ$4:$AQ$1445,0)+$A34,MATCH(AG$3,TQoL_Indexes!$B$8:$AK$8,0)),"")</f>
        <v/>
      </c>
      <c r="AH34" s="86" t="str">
        <f>IFERROR(INDEX(DB_Typologies!$D$4:$AP$1445,MATCH($A$3,DB_Typologies!$AQ$4:$AQ$1445,0)+$A34,MATCH(AH$3,TQoL_Indexes!$B$8:$AK$8,0)),"")</f>
        <v/>
      </c>
      <c r="AI34" s="86" t="str">
        <f>IFERROR(INDEX(DB_Typologies!$D$4:$AP$1445,MATCH($A$3,DB_Typologies!$AQ$4:$AQ$1445,0)+$A34,MATCH(AI$3,TQoL_Indexes!$B$8:$AK$8,0)),"")</f>
        <v/>
      </c>
      <c r="AJ34" s="86" t="str">
        <f>IFERROR(INDEX(DB_Typologies!$D$4:$AP$1445,MATCH($A$3,DB_Typologies!$AQ$4:$AQ$1445,0)+$A34,MATCH(AJ$3,TQoL_Indexes!$B$8:$AK$8,0)),"")</f>
        <v/>
      </c>
      <c r="AK34" s="86" t="str">
        <f>IFERROR(INDEX(DB_Typologies!$D$4:$AP$1445,MATCH($A$3,DB_Typologies!$AQ$4:$AQ$1445,0)+$A34,MATCH(AK$3,TQoL_Indexes!$B$8:$AK$8,0)),"")</f>
        <v/>
      </c>
      <c r="AL34" s="86" t="str">
        <f>IFERROR(INDEX(DB_Typologies!$D$4:$AP$1445,MATCH($A$3,DB_Typologies!$AQ$4:$AQ$1445,0)+$A34,MATCH(AL$3,TQoL_Indexes!$B$8:$AK$8,0)),"")</f>
        <v/>
      </c>
      <c r="AM34" s="87" t="str">
        <f>IFERROR(INDEX(DB_Typologies!$D$4:$AP$1445,MATCH($A$3,DB_Typologies!$AQ$4:$AQ$1445,0)+$A34,MATCH(AM$3,TQoL_Indexes!$B$8:$AK$8,0)),"")</f>
        <v/>
      </c>
    </row>
    <row r="35" spans="1:39">
      <c r="A35" s="58" t="str">
        <f>IFERROR(IF(A34+1&lt;COUNTIF(DB_Typologies!$AQ$4:$AQ$1445,$A$3),A34+1,""),"")</f>
        <v/>
      </c>
      <c r="B35" s="120" t="str">
        <f>IFERROR(INDEX(DB_Typologies!$D$4:$AP$1445,MATCH($A$3,DB_Typologies!$AQ$4:$AQ$1445,0)+$A35,MATCH(B$3,TQoL_Indexes!$B$8:$AK$8,0)),"")</f>
        <v/>
      </c>
      <c r="C35" s="86" t="str">
        <f>IFERROR(INDEX(DB_Typologies!$D$4:$AP$1445,MATCH($A$3,DB_Typologies!$AQ$4:$AQ$1445,0)+$A35,MATCH(C$3,TQoL_Indexes!$B$8:$AK$8,0)),"")</f>
        <v/>
      </c>
      <c r="D35" s="87" t="str">
        <f>IFERROR(INDEX(DB_Typologies!$D$4:$AP$1445,MATCH($A$3,DB_Typologies!$AQ$4:$AQ$1445,0)+$A35,MATCH(D$3,TQoL_Indexes!$B$8:$AK$8,0)),"")</f>
        <v/>
      </c>
      <c r="E35" s="86" t="str">
        <f>IFERROR(INDEX(DB_Typologies!$D$4:$AP$1445,MATCH($A$3,DB_Typologies!$AQ$4:$AQ$1445,0)+$A35,MATCH(E$3,TQoL_Indexes!$B$8:$AK$8,0)),"")</f>
        <v/>
      </c>
      <c r="F35" s="86" t="str">
        <f>IFERROR(INDEX(DB_Typologies!$D$4:$AP$1445,MATCH($A$3,DB_Typologies!$AQ$4:$AQ$1445,0)+$A35,MATCH(F$3,TQoL_Indexes!$B$8:$AK$8,0)),"")</f>
        <v/>
      </c>
      <c r="G35" s="86" t="str">
        <f>IFERROR(INDEX(DB_Typologies!$D$4:$AP$1445,MATCH($A$3,DB_Typologies!$AQ$4:$AQ$1445,0)+$A35,MATCH(G$3,TQoL_Indexes!$B$8:$AK$8,0)),"")</f>
        <v/>
      </c>
      <c r="H35" s="86" t="str">
        <f>IFERROR(INDEX(DB_Typologies!$D$4:$AP$1445,MATCH($A$3,DB_Typologies!$AQ$4:$AQ$1445,0)+$A35,MATCH(H$3,TQoL_Indexes!$B$8:$AK$8,0)),"")</f>
        <v/>
      </c>
      <c r="I35" s="86" t="str">
        <f>IFERROR(INDEX(DB_Typologies!$D$4:$AP$1445,MATCH($A$3,DB_Typologies!$AQ$4:$AQ$1445,0)+$A35,MATCH(I$3,TQoL_Indexes!$B$8:$AK$8,0)),"")</f>
        <v/>
      </c>
      <c r="J35" s="86" t="str">
        <f>IFERROR(INDEX(DB_Typologies!$D$4:$AP$1445,MATCH($A$3,DB_Typologies!$AQ$4:$AQ$1445,0)+$A35,MATCH(J$3,TQoL_Indexes!$B$8:$AK$8,0)),"")</f>
        <v/>
      </c>
      <c r="K35" s="86" t="str">
        <f>IFERROR(INDEX(DB_Typologies!$D$4:$AP$1445,MATCH($A$3,DB_Typologies!$AQ$4:$AQ$1445,0)+$A35,MATCH(K$3,TQoL_Indexes!$B$8:$AK$8,0)),"")</f>
        <v/>
      </c>
      <c r="L35" s="86" t="str">
        <f>IFERROR(INDEX(DB_Typologies!$D$4:$AP$1445,MATCH($A$3,DB_Typologies!$AQ$4:$AQ$1445,0)+$A35,MATCH(L$3,TQoL_Indexes!$B$8:$AK$8,0)),"")</f>
        <v/>
      </c>
      <c r="M35" s="86" t="str">
        <f>IFERROR(INDEX(DB_Typologies!$D$4:$AP$1445,MATCH($A$3,DB_Typologies!$AQ$4:$AQ$1445,0)+$A35,MATCH(M$3,TQoL_Indexes!$B$8:$AK$8,0)),"")</f>
        <v/>
      </c>
      <c r="N35" s="86" t="str">
        <f>IFERROR(INDEX(DB_Typologies!$D$4:$AP$1445,MATCH($A$3,DB_Typologies!$AQ$4:$AQ$1445,0)+$A35,MATCH(N$3,TQoL_Indexes!$B$8:$AK$8,0)),"")</f>
        <v/>
      </c>
      <c r="O35" s="86" t="str">
        <f>IFERROR(INDEX(DB_Typologies!$D$4:$AP$1445,MATCH($A$3,DB_Typologies!$AQ$4:$AQ$1445,0)+$A35,MATCH(O$3,TQoL_Indexes!$B$8:$AK$8,0)),"")</f>
        <v/>
      </c>
      <c r="P35" s="86" t="str">
        <f>IFERROR(INDEX(DB_Typologies!$D$4:$AP$1445,MATCH($A$3,DB_Typologies!$AQ$4:$AQ$1445,0)+$A35,MATCH(P$3,TQoL_Indexes!$B$8:$AK$8,0)),"")</f>
        <v/>
      </c>
      <c r="Q35" s="86" t="str">
        <f>IFERROR(INDEX(DB_Typologies!$D$4:$AP$1445,MATCH($A$3,DB_Typologies!$AQ$4:$AQ$1445,0)+$A35,MATCH(Q$3,TQoL_Indexes!$B$8:$AK$8,0)),"")</f>
        <v/>
      </c>
      <c r="R35" s="86" t="str">
        <f>IFERROR(INDEX(DB_Typologies!$D$4:$AP$1445,MATCH($A$3,DB_Typologies!$AQ$4:$AQ$1445,0)+$A35,MATCH(R$3,TQoL_Indexes!$B$8:$AK$8,0)),"")</f>
        <v/>
      </c>
      <c r="S35" s="86" t="str">
        <f>IFERROR(INDEX(DB_Typologies!$D$4:$AP$1445,MATCH($A$3,DB_Typologies!$AQ$4:$AQ$1445,0)+$A35,MATCH(S$3,TQoL_Indexes!$B$8:$AK$8,0)),"")</f>
        <v/>
      </c>
      <c r="T35" s="86" t="str">
        <f>IFERROR(INDEX(DB_Typologies!$D$4:$AP$1445,MATCH($A$3,DB_Typologies!$AQ$4:$AQ$1445,0)+$A35,MATCH(T$3,TQoL_Indexes!$B$8:$AK$8,0)),"")</f>
        <v/>
      </c>
      <c r="U35" s="86" t="str">
        <f>IFERROR(INDEX(DB_Typologies!$D$4:$AP$1445,MATCH($A$3,DB_Typologies!$AQ$4:$AQ$1445,0)+$A35,MATCH(U$3,TQoL_Indexes!$B$8:$AK$8,0)),"")</f>
        <v/>
      </c>
      <c r="V35" s="86" t="str">
        <f>IFERROR(INDEX(DB_Typologies!$D$4:$AP$1445,MATCH($A$3,DB_Typologies!$AQ$4:$AQ$1445,0)+$A35,MATCH(V$3,TQoL_Indexes!$B$8:$AK$8,0)),"")</f>
        <v/>
      </c>
      <c r="W35" s="86" t="str">
        <f>IFERROR(INDEX(DB_Typologies!$D$4:$AP$1445,MATCH($A$3,DB_Typologies!$AQ$4:$AQ$1445,0)+$A35,MATCH(W$3,TQoL_Indexes!$B$8:$AK$8,0)),"")</f>
        <v/>
      </c>
      <c r="X35" s="86" t="str">
        <f>IFERROR(INDEX(DB_Typologies!$D$4:$AP$1445,MATCH($A$3,DB_Typologies!$AQ$4:$AQ$1445,0)+$A35,MATCH(X$3,TQoL_Indexes!$B$8:$AK$8,0)),"")</f>
        <v/>
      </c>
      <c r="Y35" s="86" t="str">
        <f>IFERROR(INDEX(DB_Typologies!$D$4:$AP$1445,MATCH($A$3,DB_Typologies!$AQ$4:$AQ$1445,0)+$A35,MATCH(Y$3,TQoL_Indexes!$B$8:$AK$8,0)),"")</f>
        <v/>
      </c>
      <c r="Z35" s="86" t="str">
        <f>IFERROR(INDEX(DB_Typologies!$D$4:$AP$1445,MATCH($A$3,DB_Typologies!$AQ$4:$AQ$1445,0)+$A35,MATCH(Z$3,TQoL_Indexes!$B$8:$AK$8,0)),"")</f>
        <v/>
      </c>
      <c r="AA35" s="86" t="str">
        <f>IFERROR(INDEX(DB_Typologies!$D$4:$AP$1445,MATCH($A$3,DB_Typologies!$AQ$4:$AQ$1445,0)+$A35,MATCH(AA$3,TQoL_Indexes!$B$8:$AK$8,0)),"")</f>
        <v/>
      </c>
      <c r="AB35" s="86" t="str">
        <f>IFERROR(INDEX(DB_Typologies!$D$4:$AP$1445,MATCH($A$3,DB_Typologies!$AQ$4:$AQ$1445,0)+$A35,MATCH(AB$3,TQoL_Indexes!$B$8:$AK$8,0)),"")</f>
        <v/>
      </c>
      <c r="AC35" s="86" t="str">
        <f>IFERROR(INDEX(DB_Typologies!$D$4:$AP$1445,MATCH($A$3,DB_Typologies!$AQ$4:$AQ$1445,0)+$A35,MATCH(AC$3,TQoL_Indexes!$B$8:$AK$8,0)),"")</f>
        <v/>
      </c>
      <c r="AD35" s="86" t="str">
        <f>IFERROR(INDEX(DB_Typologies!$D$4:$AP$1445,MATCH($A$3,DB_Typologies!$AQ$4:$AQ$1445,0)+$A35,MATCH(AD$3,TQoL_Indexes!$B$8:$AK$8,0)),"")</f>
        <v/>
      </c>
      <c r="AE35" s="86" t="str">
        <f>IFERROR(INDEX(DB_Typologies!$D$4:$AP$1445,MATCH($A$3,DB_Typologies!$AQ$4:$AQ$1445,0)+$A35,MATCH(AE$3,TQoL_Indexes!$B$8:$AK$8,0)),"")</f>
        <v/>
      </c>
      <c r="AF35" s="86" t="str">
        <f>IFERROR(INDEX(DB_Typologies!$D$4:$AP$1445,MATCH($A$3,DB_Typologies!$AQ$4:$AQ$1445,0)+$A35,MATCH(AF$3,TQoL_Indexes!$B$8:$AK$8,0)),"")</f>
        <v/>
      </c>
      <c r="AG35" s="86" t="str">
        <f>IFERROR(INDEX(DB_Typologies!$D$4:$AP$1445,MATCH($A$3,DB_Typologies!$AQ$4:$AQ$1445,0)+$A35,MATCH(AG$3,TQoL_Indexes!$B$8:$AK$8,0)),"")</f>
        <v/>
      </c>
      <c r="AH35" s="86" t="str">
        <f>IFERROR(INDEX(DB_Typologies!$D$4:$AP$1445,MATCH($A$3,DB_Typologies!$AQ$4:$AQ$1445,0)+$A35,MATCH(AH$3,TQoL_Indexes!$B$8:$AK$8,0)),"")</f>
        <v/>
      </c>
      <c r="AI35" s="86" t="str">
        <f>IFERROR(INDEX(DB_Typologies!$D$4:$AP$1445,MATCH($A$3,DB_Typologies!$AQ$4:$AQ$1445,0)+$A35,MATCH(AI$3,TQoL_Indexes!$B$8:$AK$8,0)),"")</f>
        <v/>
      </c>
      <c r="AJ35" s="86" t="str">
        <f>IFERROR(INDEX(DB_Typologies!$D$4:$AP$1445,MATCH($A$3,DB_Typologies!$AQ$4:$AQ$1445,0)+$A35,MATCH(AJ$3,TQoL_Indexes!$B$8:$AK$8,0)),"")</f>
        <v/>
      </c>
      <c r="AK35" s="86" t="str">
        <f>IFERROR(INDEX(DB_Typologies!$D$4:$AP$1445,MATCH($A$3,DB_Typologies!$AQ$4:$AQ$1445,0)+$A35,MATCH(AK$3,TQoL_Indexes!$B$8:$AK$8,0)),"")</f>
        <v/>
      </c>
      <c r="AL35" s="86" t="str">
        <f>IFERROR(INDEX(DB_Typologies!$D$4:$AP$1445,MATCH($A$3,DB_Typologies!$AQ$4:$AQ$1445,0)+$A35,MATCH(AL$3,TQoL_Indexes!$B$8:$AK$8,0)),"")</f>
        <v/>
      </c>
      <c r="AM35" s="87" t="str">
        <f>IFERROR(INDEX(DB_Typologies!$D$4:$AP$1445,MATCH($A$3,DB_Typologies!$AQ$4:$AQ$1445,0)+$A35,MATCH(AM$3,TQoL_Indexes!$B$8:$AK$8,0)),"")</f>
        <v/>
      </c>
    </row>
    <row r="36" spans="1:39">
      <c r="A36" s="58" t="str">
        <f>IFERROR(IF(A35+1&lt;COUNTIF(DB_Typologies!$AQ$4:$AQ$1445,$A$3),A35+1,""),"")</f>
        <v/>
      </c>
      <c r="B36" s="120" t="str">
        <f>IFERROR(INDEX(DB_Typologies!$D$4:$AP$1445,MATCH($A$3,DB_Typologies!$AQ$4:$AQ$1445,0)+$A36,MATCH(B$3,TQoL_Indexes!$B$8:$AK$8,0)),"")</f>
        <v/>
      </c>
      <c r="C36" s="86" t="str">
        <f>IFERROR(INDEX(DB_Typologies!$D$4:$AP$1445,MATCH($A$3,DB_Typologies!$AQ$4:$AQ$1445,0)+$A36,MATCH(C$3,TQoL_Indexes!$B$8:$AK$8,0)),"")</f>
        <v/>
      </c>
      <c r="D36" s="87" t="str">
        <f>IFERROR(INDEX(DB_Typologies!$D$4:$AP$1445,MATCH($A$3,DB_Typologies!$AQ$4:$AQ$1445,0)+$A36,MATCH(D$3,TQoL_Indexes!$B$8:$AK$8,0)),"")</f>
        <v/>
      </c>
      <c r="E36" s="86" t="str">
        <f>IFERROR(INDEX(DB_Typologies!$D$4:$AP$1445,MATCH($A$3,DB_Typologies!$AQ$4:$AQ$1445,0)+$A36,MATCH(E$3,TQoL_Indexes!$B$8:$AK$8,0)),"")</f>
        <v/>
      </c>
      <c r="F36" s="86" t="str">
        <f>IFERROR(INDEX(DB_Typologies!$D$4:$AP$1445,MATCH($A$3,DB_Typologies!$AQ$4:$AQ$1445,0)+$A36,MATCH(F$3,TQoL_Indexes!$B$8:$AK$8,0)),"")</f>
        <v/>
      </c>
      <c r="G36" s="86" t="str">
        <f>IFERROR(INDEX(DB_Typologies!$D$4:$AP$1445,MATCH($A$3,DB_Typologies!$AQ$4:$AQ$1445,0)+$A36,MATCH(G$3,TQoL_Indexes!$B$8:$AK$8,0)),"")</f>
        <v/>
      </c>
      <c r="H36" s="86" t="str">
        <f>IFERROR(INDEX(DB_Typologies!$D$4:$AP$1445,MATCH($A$3,DB_Typologies!$AQ$4:$AQ$1445,0)+$A36,MATCH(H$3,TQoL_Indexes!$B$8:$AK$8,0)),"")</f>
        <v/>
      </c>
      <c r="I36" s="86" t="str">
        <f>IFERROR(INDEX(DB_Typologies!$D$4:$AP$1445,MATCH($A$3,DB_Typologies!$AQ$4:$AQ$1445,0)+$A36,MATCH(I$3,TQoL_Indexes!$B$8:$AK$8,0)),"")</f>
        <v/>
      </c>
      <c r="J36" s="86" t="str">
        <f>IFERROR(INDEX(DB_Typologies!$D$4:$AP$1445,MATCH($A$3,DB_Typologies!$AQ$4:$AQ$1445,0)+$A36,MATCH(J$3,TQoL_Indexes!$B$8:$AK$8,0)),"")</f>
        <v/>
      </c>
      <c r="K36" s="86" t="str">
        <f>IFERROR(INDEX(DB_Typologies!$D$4:$AP$1445,MATCH($A$3,DB_Typologies!$AQ$4:$AQ$1445,0)+$A36,MATCH(K$3,TQoL_Indexes!$B$8:$AK$8,0)),"")</f>
        <v/>
      </c>
      <c r="L36" s="86" t="str">
        <f>IFERROR(INDEX(DB_Typologies!$D$4:$AP$1445,MATCH($A$3,DB_Typologies!$AQ$4:$AQ$1445,0)+$A36,MATCH(L$3,TQoL_Indexes!$B$8:$AK$8,0)),"")</f>
        <v/>
      </c>
      <c r="M36" s="86" t="str">
        <f>IFERROR(INDEX(DB_Typologies!$D$4:$AP$1445,MATCH($A$3,DB_Typologies!$AQ$4:$AQ$1445,0)+$A36,MATCH(M$3,TQoL_Indexes!$B$8:$AK$8,0)),"")</f>
        <v/>
      </c>
      <c r="N36" s="86" t="str">
        <f>IFERROR(INDEX(DB_Typologies!$D$4:$AP$1445,MATCH($A$3,DB_Typologies!$AQ$4:$AQ$1445,0)+$A36,MATCH(N$3,TQoL_Indexes!$B$8:$AK$8,0)),"")</f>
        <v/>
      </c>
      <c r="O36" s="86" t="str">
        <f>IFERROR(INDEX(DB_Typologies!$D$4:$AP$1445,MATCH($A$3,DB_Typologies!$AQ$4:$AQ$1445,0)+$A36,MATCH(O$3,TQoL_Indexes!$B$8:$AK$8,0)),"")</f>
        <v/>
      </c>
      <c r="P36" s="86" t="str">
        <f>IFERROR(INDEX(DB_Typologies!$D$4:$AP$1445,MATCH($A$3,DB_Typologies!$AQ$4:$AQ$1445,0)+$A36,MATCH(P$3,TQoL_Indexes!$B$8:$AK$8,0)),"")</f>
        <v/>
      </c>
      <c r="Q36" s="86" t="str">
        <f>IFERROR(INDEX(DB_Typologies!$D$4:$AP$1445,MATCH($A$3,DB_Typologies!$AQ$4:$AQ$1445,0)+$A36,MATCH(Q$3,TQoL_Indexes!$B$8:$AK$8,0)),"")</f>
        <v/>
      </c>
      <c r="R36" s="86" t="str">
        <f>IFERROR(INDEX(DB_Typologies!$D$4:$AP$1445,MATCH($A$3,DB_Typologies!$AQ$4:$AQ$1445,0)+$A36,MATCH(R$3,TQoL_Indexes!$B$8:$AK$8,0)),"")</f>
        <v/>
      </c>
      <c r="S36" s="86" t="str">
        <f>IFERROR(INDEX(DB_Typologies!$D$4:$AP$1445,MATCH($A$3,DB_Typologies!$AQ$4:$AQ$1445,0)+$A36,MATCH(S$3,TQoL_Indexes!$B$8:$AK$8,0)),"")</f>
        <v/>
      </c>
      <c r="T36" s="86" t="str">
        <f>IFERROR(INDEX(DB_Typologies!$D$4:$AP$1445,MATCH($A$3,DB_Typologies!$AQ$4:$AQ$1445,0)+$A36,MATCH(T$3,TQoL_Indexes!$B$8:$AK$8,0)),"")</f>
        <v/>
      </c>
      <c r="U36" s="86" t="str">
        <f>IFERROR(INDEX(DB_Typologies!$D$4:$AP$1445,MATCH($A$3,DB_Typologies!$AQ$4:$AQ$1445,0)+$A36,MATCH(U$3,TQoL_Indexes!$B$8:$AK$8,0)),"")</f>
        <v/>
      </c>
      <c r="V36" s="86" t="str">
        <f>IFERROR(INDEX(DB_Typologies!$D$4:$AP$1445,MATCH($A$3,DB_Typologies!$AQ$4:$AQ$1445,0)+$A36,MATCH(V$3,TQoL_Indexes!$B$8:$AK$8,0)),"")</f>
        <v/>
      </c>
      <c r="W36" s="86" t="str">
        <f>IFERROR(INDEX(DB_Typologies!$D$4:$AP$1445,MATCH($A$3,DB_Typologies!$AQ$4:$AQ$1445,0)+$A36,MATCH(W$3,TQoL_Indexes!$B$8:$AK$8,0)),"")</f>
        <v/>
      </c>
      <c r="X36" s="86" t="str">
        <f>IFERROR(INDEX(DB_Typologies!$D$4:$AP$1445,MATCH($A$3,DB_Typologies!$AQ$4:$AQ$1445,0)+$A36,MATCH(X$3,TQoL_Indexes!$B$8:$AK$8,0)),"")</f>
        <v/>
      </c>
      <c r="Y36" s="86" t="str">
        <f>IFERROR(INDEX(DB_Typologies!$D$4:$AP$1445,MATCH($A$3,DB_Typologies!$AQ$4:$AQ$1445,0)+$A36,MATCH(Y$3,TQoL_Indexes!$B$8:$AK$8,0)),"")</f>
        <v/>
      </c>
      <c r="Z36" s="86" t="str">
        <f>IFERROR(INDEX(DB_Typologies!$D$4:$AP$1445,MATCH($A$3,DB_Typologies!$AQ$4:$AQ$1445,0)+$A36,MATCH(Z$3,TQoL_Indexes!$B$8:$AK$8,0)),"")</f>
        <v/>
      </c>
      <c r="AA36" s="86" t="str">
        <f>IFERROR(INDEX(DB_Typologies!$D$4:$AP$1445,MATCH($A$3,DB_Typologies!$AQ$4:$AQ$1445,0)+$A36,MATCH(AA$3,TQoL_Indexes!$B$8:$AK$8,0)),"")</f>
        <v/>
      </c>
      <c r="AB36" s="86" t="str">
        <f>IFERROR(INDEX(DB_Typologies!$D$4:$AP$1445,MATCH($A$3,DB_Typologies!$AQ$4:$AQ$1445,0)+$A36,MATCH(AB$3,TQoL_Indexes!$B$8:$AK$8,0)),"")</f>
        <v/>
      </c>
      <c r="AC36" s="86" t="str">
        <f>IFERROR(INDEX(DB_Typologies!$D$4:$AP$1445,MATCH($A$3,DB_Typologies!$AQ$4:$AQ$1445,0)+$A36,MATCH(AC$3,TQoL_Indexes!$B$8:$AK$8,0)),"")</f>
        <v/>
      </c>
      <c r="AD36" s="86" t="str">
        <f>IFERROR(INDEX(DB_Typologies!$D$4:$AP$1445,MATCH($A$3,DB_Typologies!$AQ$4:$AQ$1445,0)+$A36,MATCH(AD$3,TQoL_Indexes!$B$8:$AK$8,0)),"")</f>
        <v/>
      </c>
      <c r="AE36" s="86" t="str">
        <f>IFERROR(INDEX(DB_Typologies!$D$4:$AP$1445,MATCH($A$3,DB_Typologies!$AQ$4:$AQ$1445,0)+$A36,MATCH(AE$3,TQoL_Indexes!$B$8:$AK$8,0)),"")</f>
        <v/>
      </c>
      <c r="AF36" s="86" t="str">
        <f>IFERROR(INDEX(DB_Typologies!$D$4:$AP$1445,MATCH($A$3,DB_Typologies!$AQ$4:$AQ$1445,0)+$A36,MATCH(AF$3,TQoL_Indexes!$B$8:$AK$8,0)),"")</f>
        <v/>
      </c>
      <c r="AG36" s="86" t="str">
        <f>IFERROR(INDEX(DB_Typologies!$D$4:$AP$1445,MATCH($A$3,DB_Typologies!$AQ$4:$AQ$1445,0)+$A36,MATCH(AG$3,TQoL_Indexes!$B$8:$AK$8,0)),"")</f>
        <v/>
      </c>
      <c r="AH36" s="86" t="str">
        <f>IFERROR(INDEX(DB_Typologies!$D$4:$AP$1445,MATCH($A$3,DB_Typologies!$AQ$4:$AQ$1445,0)+$A36,MATCH(AH$3,TQoL_Indexes!$B$8:$AK$8,0)),"")</f>
        <v/>
      </c>
      <c r="AI36" s="86" t="str">
        <f>IFERROR(INDEX(DB_Typologies!$D$4:$AP$1445,MATCH($A$3,DB_Typologies!$AQ$4:$AQ$1445,0)+$A36,MATCH(AI$3,TQoL_Indexes!$B$8:$AK$8,0)),"")</f>
        <v/>
      </c>
      <c r="AJ36" s="86" t="str">
        <f>IFERROR(INDEX(DB_Typologies!$D$4:$AP$1445,MATCH($A$3,DB_Typologies!$AQ$4:$AQ$1445,0)+$A36,MATCH(AJ$3,TQoL_Indexes!$B$8:$AK$8,0)),"")</f>
        <v/>
      </c>
      <c r="AK36" s="86" t="str">
        <f>IFERROR(INDEX(DB_Typologies!$D$4:$AP$1445,MATCH($A$3,DB_Typologies!$AQ$4:$AQ$1445,0)+$A36,MATCH(AK$3,TQoL_Indexes!$B$8:$AK$8,0)),"")</f>
        <v/>
      </c>
      <c r="AL36" s="86" t="str">
        <f>IFERROR(INDEX(DB_Typologies!$D$4:$AP$1445,MATCH($A$3,DB_Typologies!$AQ$4:$AQ$1445,0)+$A36,MATCH(AL$3,TQoL_Indexes!$B$8:$AK$8,0)),"")</f>
        <v/>
      </c>
      <c r="AM36" s="87" t="str">
        <f>IFERROR(INDEX(DB_Typologies!$D$4:$AP$1445,MATCH($A$3,DB_Typologies!$AQ$4:$AQ$1445,0)+$A36,MATCH(AM$3,TQoL_Indexes!$B$8:$AK$8,0)),"")</f>
        <v/>
      </c>
    </row>
    <row r="37" spans="1:39">
      <c r="A37" s="58" t="str">
        <f>IFERROR(IF(A36+1&lt;COUNTIF(DB_Typologies!$AQ$4:$AQ$1445,$A$3),A36+1,""),"")</f>
        <v/>
      </c>
      <c r="B37" s="120" t="str">
        <f>IFERROR(INDEX(DB_Typologies!$D$4:$AP$1445,MATCH($A$3,DB_Typologies!$AQ$4:$AQ$1445,0)+$A37,MATCH(B$3,TQoL_Indexes!$B$8:$AK$8,0)),"")</f>
        <v/>
      </c>
      <c r="C37" s="86" t="str">
        <f>IFERROR(INDEX(DB_Typologies!$D$4:$AP$1445,MATCH($A$3,DB_Typologies!$AQ$4:$AQ$1445,0)+$A37,MATCH(C$3,TQoL_Indexes!$B$8:$AK$8,0)),"")</f>
        <v/>
      </c>
      <c r="D37" s="87" t="str">
        <f>IFERROR(INDEX(DB_Typologies!$D$4:$AP$1445,MATCH($A$3,DB_Typologies!$AQ$4:$AQ$1445,0)+$A37,MATCH(D$3,TQoL_Indexes!$B$8:$AK$8,0)),"")</f>
        <v/>
      </c>
      <c r="E37" s="86" t="str">
        <f>IFERROR(INDEX(DB_Typologies!$D$4:$AP$1445,MATCH($A$3,DB_Typologies!$AQ$4:$AQ$1445,0)+$A37,MATCH(E$3,TQoL_Indexes!$B$8:$AK$8,0)),"")</f>
        <v/>
      </c>
      <c r="F37" s="86" t="str">
        <f>IFERROR(INDEX(DB_Typologies!$D$4:$AP$1445,MATCH($A$3,DB_Typologies!$AQ$4:$AQ$1445,0)+$A37,MATCH(F$3,TQoL_Indexes!$B$8:$AK$8,0)),"")</f>
        <v/>
      </c>
      <c r="G37" s="86" t="str">
        <f>IFERROR(INDEX(DB_Typologies!$D$4:$AP$1445,MATCH($A$3,DB_Typologies!$AQ$4:$AQ$1445,0)+$A37,MATCH(G$3,TQoL_Indexes!$B$8:$AK$8,0)),"")</f>
        <v/>
      </c>
      <c r="H37" s="86" t="str">
        <f>IFERROR(INDEX(DB_Typologies!$D$4:$AP$1445,MATCH($A$3,DB_Typologies!$AQ$4:$AQ$1445,0)+$A37,MATCH(H$3,TQoL_Indexes!$B$8:$AK$8,0)),"")</f>
        <v/>
      </c>
      <c r="I37" s="86" t="str">
        <f>IFERROR(INDEX(DB_Typologies!$D$4:$AP$1445,MATCH($A$3,DB_Typologies!$AQ$4:$AQ$1445,0)+$A37,MATCH(I$3,TQoL_Indexes!$B$8:$AK$8,0)),"")</f>
        <v/>
      </c>
      <c r="J37" s="86" t="str">
        <f>IFERROR(INDEX(DB_Typologies!$D$4:$AP$1445,MATCH($A$3,DB_Typologies!$AQ$4:$AQ$1445,0)+$A37,MATCH(J$3,TQoL_Indexes!$B$8:$AK$8,0)),"")</f>
        <v/>
      </c>
      <c r="K37" s="86" t="str">
        <f>IFERROR(INDEX(DB_Typologies!$D$4:$AP$1445,MATCH($A$3,DB_Typologies!$AQ$4:$AQ$1445,0)+$A37,MATCH(K$3,TQoL_Indexes!$B$8:$AK$8,0)),"")</f>
        <v/>
      </c>
      <c r="L37" s="86" t="str">
        <f>IFERROR(INDEX(DB_Typologies!$D$4:$AP$1445,MATCH($A$3,DB_Typologies!$AQ$4:$AQ$1445,0)+$A37,MATCH(L$3,TQoL_Indexes!$B$8:$AK$8,0)),"")</f>
        <v/>
      </c>
      <c r="M37" s="86" t="str">
        <f>IFERROR(INDEX(DB_Typologies!$D$4:$AP$1445,MATCH($A$3,DB_Typologies!$AQ$4:$AQ$1445,0)+$A37,MATCH(M$3,TQoL_Indexes!$B$8:$AK$8,0)),"")</f>
        <v/>
      </c>
      <c r="N37" s="86" t="str">
        <f>IFERROR(INDEX(DB_Typologies!$D$4:$AP$1445,MATCH($A$3,DB_Typologies!$AQ$4:$AQ$1445,0)+$A37,MATCH(N$3,TQoL_Indexes!$B$8:$AK$8,0)),"")</f>
        <v/>
      </c>
      <c r="O37" s="86" t="str">
        <f>IFERROR(INDEX(DB_Typologies!$D$4:$AP$1445,MATCH($A$3,DB_Typologies!$AQ$4:$AQ$1445,0)+$A37,MATCH(O$3,TQoL_Indexes!$B$8:$AK$8,0)),"")</f>
        <v/>
      </c>
      <c r="P37" s="86" t="str">
        <f>IFERROR(INDEX(DB_Typologies!$D$4:$AP$1445,MATCH($A$3,DB_Typologies!$AQ$4:$AQ$1445,0)+$A37,MATCH(P$3,TQoL_Indexes!$B$8:$AK$8,0)),"")</f>
        <v/>
      </c>
      <c r="Q37" s="86" t="str">
        <f>IFERROR(INDEX(DB_Typologies!$D$4:$AP$1445,MATCH($A$3,DB_Typologies!$AQ$4:$AQ$1445,0)+$A37,MATCH(Q$3,TQoL_Indexes!$B$8:$AK$8,0)),"")</f>
        <v/>
      </c>
      <c r="R37" s="86" t="str">
        <f>IFERROR(INDEX(DB_Typologies!$D$4:$AP$1445,MATCH($A$3,DB_Typologies!$AQ$4:$AQ$1445,0)+$A37,MATCH(R$3,TQoL_Indexes!$B$8:$AK$8,0)),"")</f>
        <v/>
      </c>
      <c r="S37" s="86" t="str">
        <f>IFERROR(INDEX(DB_Typologies!$D$4:$AP$1445,MATCH($A$3,DB_Typologies!$AQ$4:$AQ$1445,0)+$A37,MATCH(S$3,TQoL_Indexes!$B$8:$AK$8,0)),"")</f>
        <v/>
      </c>
      <c r="T37" s="86" t="str">
        <f>IFERROR(INDEX(DB_Typologies!$D$4:$AP$1445,MATCH($A$3,DB_Typologies!$AQ$4:$AQ$1445,0)+$A37,MATCH(T$3,TQoL_Indexes!$B$8:$AK$8,0)),"")</f>
        <v/>
      </c>
      <c r="U37" s="86" t="str">
        <f>IFERROR(INDEX(DB_Typologies!$D$4:$AP$1445,MATCH($A$3,DB_Typologies!$AQ$4:$AQ$1445,0)+$A37,MATCH(U$3,TQoL_Indexes!$B$8:$AK$8,0)),"")</f>
        <v/>
      </c>
      <c r="V37" s="86" t="str">
        <f>IFERROR(INDEX(DB_Typologies!$D$4:$AP$1445,MATCH($A$3,DB_Typologies!$AQ$4:$AQ$1445,0)+$A37,MATCH(V$3,TQoL_Indexes!$B$8:$AK$8,0)),"")</f>
        <v/>
      </c>
      <c r="W37" s="86" t="str">
        <f>IFERROR(INDEX(DB_Typologies!$D$4:$AP$1445,MATCH($A$3,DB_Typologies!$AQ$4:$AQ$1445,0)+$A37,MATCH(W$3,TQoL_Indexes!$B$8:$AK$8,0)),"")</f>
        <v/>
      </c>
      <c r="X37" s="86" t="str">
        <f>IFERROR(INDEX(DB_Typologies!$D$4:$AP$1445,MATCH($A$3,DB_Typologies!$AQ$4:$AQ$1445,0)+$A37,MATCH(X$3,TQoL_Indexes!$B$8:$AK$8,0)),"")</f>
        <v/>
      </c>
      <c r="Y37" s="86" t="str">
        <f>IFERROR(INDEX(DB_Typologies!$D$4:$AP$1445,MATCH($A$3,DB_Typologies!$AQ$4:$AQ$1445,0)+$A37,MATCH(Y$3,TQoL_Indexes!$B$8:$AK$8,0)),"")</f>
        <v/>
      </c>
      <c r="Z37" s="86" t="str">
        <f>IFERROR(INDEX(DB_Typologies!$D$4:$AP$1445,MATCH($A$3,DB_Typologies!$AQ$4:$AQ$1445,0)+$A37,MATCH(Z$3,TQoL_Indexes!$B$8:$AK$8,0)),"")</f>
        <v/>
      </c>
      <c r="AA37" s="86" t="str">
        <f>IFERROR(INDEX(DB_Typologies!$D$4:$AP$1445,MATCH($A$3,DB_Typologies!$AQ$4:$AQ$1445,0)+$A37,MATCH(AA$3,TQoL_Indexes!$B$8:$AK$8,0)),"")</f>
        <v/>
      </c>
      <c r="AB37" s="86" t="str">
        <f>IFERROR(INDEX(DB_Typologies!$D$4:$AP$1445,MATCH($A$3,DB_Typologies!$AQ$4:$AQ$1445,0)+$A37,MATCH(AB$3,TQoL_Indexes!$B$8:$AK$8,0)),"")</f>
        <v/>
      </c>
      <c r="AC37" s="86" t="str">
        <f>IFERROR(INDEX(DB_Typologies!$D$4:$AP$1445,MATCH($A$3,DB_Typologies!$AQ$4:$AQ$1445,0)+$A37,MATCH(AC$3,TQoL_Indexes!$B$8:$AK$8,0)),"")</f>
        <v/>
      </c>
      <c r="AD37" s="86" t="str">
        <f>IFERROR(INDEX(DB_Typologies!$D$4:$AP$1445,MATCH($A$3,DB_Typologies!$AQ$4:$AQ$1445,0)+$A37,MATCH(AD$3,TQoL_Indexes!$B$8:$AK$8,0)),"")</f>
        <v/>
      </c>
      <c r="AE37" s="86" t="str">
        <f>IFERROR(INDEX(DB_Typologies!$D$4:$AP$1445,MATCH($A$3,DB_Typologies!$AQ$4:$AQ$1445,0)+$A37,MATCH(AE$3,TQoL_Indexes!$B$8:$AK$8,0)),"")</f>
        <v/>
      </c>
      <c r="AF37" s="86" t="str">
        <f>IFERROR(INDEX(DB_Typologies!$D$4:$AP$1445,MATCH($A$3,DB_Typologies!$AQ$4:$AQ$1445,0)+$A37,MATCH(AF$3,TQoL_Indexes!$B$8:$AK$8,0)),"")</f>
        <v/>
      </c>
      <c r="AG37" s="86" t="str">
        <f>IFERROR(INDEX(DB_Typologies!$D$4:$AP$1445,MATCH($A$3,DB_Typologies!$AQ$4:$AQ$1445,0)+$A37,MATCH(AG$3,TQoL_Indexes!$B$8:$AK$8,0)),"")</f>
        <v/>
      </c>
      <c r="AH37" s="86" t="str">
        <f>IFERROR(INDEX(DB_Typologies!$D$4:$AP$1445,MATCH($A$3,DB_Typologies!$AQ$4:$AQ$1445,0)+$A37,MATCH(AH$3,TQoL_Indexes!$B$8:$AK$8,0)),"")</f>
        <v/>
      </c>
      <c r="AI37" s="86" t="str">
        <f>IFERROR(INDEX(DB_Typologies!$D$4:$AP$1445,MATCH($A$3,DB_Typologies!$AQ$4:$AQ$1445,0)+$A37,MATCH(AI$3,TQoL_Indexes!$B$8:$AK$8,0)),"")</f>
        <v/>
      </c>
      <c r="AJ37" s="86" t="str">
        <f>IFERROR(INDEX(DB_Typologies!$D$4:$AP$1445,MATCH($A$3,DB_Typologies!$AQ$4:$AQ$1445,0)+$A37,MATCH(AJ$3,TQoL_Indexes!$B$8:$AK$8,0)),"")</f>
        <v/>
      </c>
      <c r="AK37" s="86" t="str">
        <f>IFERROR(INDEX(DB_Typologies!$D$4:$AP$1445,MATCH($A$3,DB_Typologies!$AQ$4:$AQ$1445,0)+$A37,MATCH(AK$3,TQoL_Indexes!$B$8:$AK$8,0)),"")</f>
        <v/>
      </c>
      <c r="AL37" s="86" t="str">
        <f>IFERROR(INDEX(DB_Typologies!$D$4:$AP$1445,MATCH($A$3,DB_Typologies!$AQ$4:$AQ$1445,0)+$A37,MATCH(AL$3,TQoL_Indexes!$B$8:$AK$8,0)),"")</f>
        <v/>
      </c>
      <c r="AM37" s="87" t="str">
        <f>IFERROR(INDEX(DB_Typologies!$D$4:$AP$1445,MATCH($A$3,DB_Typologies!$AQ$4:$AQ$1445,0)+$A37,MATCH(AM$3,TQoL_Indexes!$B$8:$AK$8,0)),"")</f>
        <v/>
      </c>
    </row>
    <row r="38" spans="1:39">
      <c r="A38" s="58" t="str">
        <f>IFERROR(IF(A37+1&lt;COUNTIF(DB_Typologies!$AQ$4:$AQ$1445,$A$3),A37+1,""),"")</f>
        <v/>
      </c>
      <c r="B38" s="120" t="str">
        <f>IFERROR(INDEX(DB_Typologies!$D$4:$AP$1445,MATCH($A$3,DB_Typologies!$AQ$4:$AQ$1445,0)+$A38,MATCH(B$3,TQoL_Indexes!$B$8:$AK$8,0)),"")</f>
        <v/>
      </c>
      <c r="C38" s="86" t="str">
        <f>IFERROR(INDEX(DB_Typologies!$D$4:$AP$1445,MATCH($A$3,DB_Typologies!$AQ$4:$AQ$1445,0)+$A38,MATCH(C$3,TQoL_Indexes!$B$8:$AK$8,0)),"")</f>
        <v/>
      </c>
      <c r="D38" s="87" t="str">
        <f>IFERROR(INDEX(DB_Typologies!$D$4:$AP$1445,MATCH($A$3,DB_Typologies!$AQ$4:$AQ$1445,0)+$A38,MATCH(D$3,TQoL_Indexes!$B$8:$AK$8,0)),"")</f>
        <v/>
      </c>
      <c r="E38" s="86" t="str">
        <f>IFERROR(INDEX(DB_Typologies!$D$4:$AP$1445,MATCH($A$3,DB_Typologies!$AQ$4:$AQ$1445,0)+$A38,MATCH(E$3,TQoL_Indexes!$B$8:$AK$8,0)),"")</f>
        <v/>
      </c>
      <c r="F38" s="86" t="str">
        <f>IFERROR(INDEX(DB_Typologies!$D$4:$AP$1445,MATCH($A$3,DB_Typologies!$AQ$4:$AQ$1445,0)+$A38,MATCH(F$3,TQoL_Indexes!$B$8:$AK$8,0)),"")</f>
        <v/>
      </c>
      <c r="G38" s="86" t="str">
        <f>IFERROR(INDEX(DB_Typologies!$D$4:$AP$1445,MATCH($A$3,DB_Typologies!$AQ$4:$AQ$1445,0)+$A38,MATCH(G$3,TQoL_Indexes!$B$8:$AK$8,0)),"")</f>
        <v/>
      </c>
      <c r="H38" s="86" t="str">
        <f>IFERROR(INDEX(DB_Typologies!$D$4:$AP$1445,MATCH($A$3,DB_Typologies!$AQ$4:$AQ$1445,0)+$A38,MATCH(H$3,TQoL_Indexes!$B$8:$AK$8,0)),"")</f>
        <v/>
      </c>
      <c r="I38" s="86" t="str">
        <f>IFERROR(INDEX(DB_Typologies!$D$4:$AP$1445,MATCH($A$3,DB_Typologies!$AQ$4:$AQ$1445,0)+$A38,MATCH(I$3,TQoL_Indexes!$B$8:$AK$8,0)),"")</f>
        <v/>
      </c>
      <c r="J38" s="86" t="str">
        <f>IFERROR(INDEX(DB_Typologies!$D$4:$AP$1445,MATCH($A$3,DB_Typologies!$AQ$4:$AQ$1445,0)+$A38,MATCH(J$3,TQoL_Indexes!$B$8:$AK$8,0)),"")</f>
        <v/>
      </c>
      <c r="K38" s="86" t="str">
        <f>IFERROR(INDEX(DB_Typologies!$D$4:$AP$1445,MATCH($A$3,DB_Typologies!$AQ$4:$AQ$1445,0)+$A38,MATCH(K$3,TQoL_Indexes!$B$8:$AK$8,0)),"")</f>
        <v/>
      </c>
      <c r="L38" s="86" t="str">
        <f>IFERROR(INDEX(DB_Typologies!$D$4:$AP$1445,MATCH($A$3,DB_Typologies!$AQ$4:$AQ$1445,0)+$A38,MATCH(L$3,TQoL_Indexes!$B$8:$AK$8,0)),"")</f>
        <v/>
      </c>
      <c r="M38" s="86" t="str">
        <f>IFERROR(INDEX(DB_Typologies!$D$4:$AP$1445,MATCH($A$3,DB_Typologies!$AQ$4:$AQ$1445,0)+$A38,MATCH(M$3,TQoL_Indexes!$B$8:$AK$8,0)),"")</f>
        <v/>
      </c>
      <c r="N38" s="86" t="str">
        <f>IFERROR(INDEX(DB_Typologies!$D$4:$AP$1445,MATCH($A$3,DB_Typologies!$AQ$4:$AQ$1445,0)+$A38,MATCH(N$3,TQoL_Indexes!$B$8:$AK$8,0)),"")</f>
        <v/>
      </c>
      <c r="O38" s="86" t="str">
        <f>IFERROR(INDEX(DB_Typologies!$D$4:$AP$1445,MATCH($A$3,DB_Typologies!$AQ$4:$AQ$1445,0)+$A38,MATCH(O$3,TQoL_Indexes!$B$8:$AK$8,0)),"")</f>
        <v/>
      </c>
      <c r="P38" s="86" t="str">
        <f>IFERROR(INDEX(DB_Typologies!$D$4:$AP$1445,MATCH($A$3,DB_Typologies!$AQ$4:$AQ$1445,0)+$A38,MATCH(P$3,TQoL_Indexes!$B$8:$AK$8,0)),"")</f>
        <v/>
      </c>
      <c r="Q38" s="86" t="str">
        <f>IFERROR(INDEX(DB_Typologies!$D$4:$AP$1445,MATCH($A$3,DB_Typologies!$AQ$4:$AQ$1445,0)+$A38,MATCH(Q$3,TQoL_Indexes!$B$8:$AK$8,0)),"")</f>
        <v/>
      </c>
      <c r="R38" s="86" t="str">
        <f>IFERROR(INDEX(DB_Typologies!$D$4:$AP$1445,MATCH($A$3,DB_Typologies!$AQ$4:$AQ$1445,0)+$A38,MATCH(R$3,TQoL_Indexes!$B$8:$AK$8,0)),"")</f>
        <v/>
      </c>
      <c r="S38" s="86" t="str">
        <f>IFERROR(INDEX(DB_Typologies!$D$4:$AP$1445,MATCH($A$3,DB_Typologies!$AQ$4:$AQ$1445,0)+$A38,MATCH(S$3,TQoL_Indexes!$B$8:$AK$8,0)),"")</f>
        <v/>
      </c>
      <c r="T38" s="86" t="str">
        <f>IFERROR(INDEX(DB_Typologies!$D$4:$AP$1445,MATCH($A$3,DB_Typologies!$AQ$4:$AQ$1445,0)+$A38,MATCH(T$3,TQoL_Indexes!$B$8:$AK$8,0)),"")</f>
        <v/>
      </c>
      <c r="U38" s="86" t="str">
        <f>IFERROR(INDEX(DB_Typologies!$D$4:$AP$1445,MATCH($A$3,DB_Typologies!$AQ$4:$AQ$1445,0)+$A38,MATCH(U$3,TQoL_Indexes!$B$8:$AK$8,0)),"")</f>
        <v/>
      </c>
      <c r="V38" s="86" t="str">
        <f>IFERROR(INDEX(DB_Typologies!$D$4:$AP$1445,MATCH($A$3,DB_Typologies!$AQ$4:$AQ$1445,0)+$A38,MATCH(V$3,TQoL_Indexes!$B$8:$AK$8,0)),"")</f>
        <v/>
      </c>
      <c r="W38" s="86" t="str">
        <f>IFERROR(INDEX(DB_Typologies!$D$4:$AP$1445,MATCH($A$3,DB_Typologies!$AQ$4:$AQ$1445,0)+$A38,MATCH(W$3,TQoL_Indexes!$B$8:$AK$8,0)),"")</f>
        <v/>
      </c>
      <c r="X38" s="86" t="str">
        <f>IFERROR(INDEX(DB_Typologies!$D$4:$AP$1445,MATCH($A$3,DB_Typologies!$AQ$4:$AQ$1445,0)+$A38,MATCH(X$3,TQoL_Indexes!$B$8:$AK$8,0)),"")</f>
        <v/>
      </c>
      <c r="Y38" s="86" t="str">
        <f>IFERROR(INDEX(DB_Typologies!$D$4:$AP$1445,MATCH($A$3,DB_Typologies!$AQ$4:$AQ$1445,0)+$A38,MATCH(Y$3,TQoL_Indexes!$B$8:$AK$8,0)),"")</f>
        <v/>
      </c>
      <c r="Z38" s="86" t="str">
        <f>IFERROR(INDEX(DB_Typologies!$D$4:$AP$1445,MATCH($A$3,DB_Typologies!$AQ$4:$AQ$1445,0)+$A38,MATCH(Z$3,TQoL_Indexes!$B$8:$AK$8,0)),"")</f>
        <v/>
      </c>
      <c r="AA38" s="86" t="str">
        <f>IFERROR(INDEX(DB_Typologies!$D$4:$AP$1445,MATCH($A$3,DB_Typologies!$AQ$4:$AQ$1445,0)+$A38,MATCH(AA$3,TQoL_Indexes!$B$8:$AK$8,0)),"")</f>
        <v/>
      </c>
      <c r="AB38" s="86" t="str">
        <f>IFERROR(INDEX(DB_Typologies!$D$4:$AP$1445,MATCH($A$3,DB_Typologies!$AQ$4:$AQ$1445,0)+$A38,MATCH(AB$3,TQoL_Indexes!$B$8:$AK$8,0)),"")</f>
        <v/>
      </c>
      <c r="AC38" s="86" t="str">
        <f>IFERROR(INDEX(DB_Typologies!$D$4:$AP$1445,MATCH($A$3,DB_Typologies!$AQ$4:$AQ$1445,0)+$A38,MATCH(AC$3,TQoL_Indexes!$B$8:$AK$8,0)),"")</f>
        <v/>
      </c>
      <c r="AD38" s="86" t="str">
        <f>IFERROR(INDEX(DB_Typologies!$D$4:$AP$1445,MATCH($A$3,DB_Typologies!$AQ$4:$AQ$1445,0)+$A38,MATCH(AD$3,TQoL_Indexes!$B$8:$AK$8,0)),"")</f>
        <v/>
      </c>
      <c r="AE38" s="86" t="str">
        <f>IFERROR(INDEX(DB_Typologies!$D$4:$AP$1445,MATCH($A$3,DB_Typologies!$AQ$4:$AQ$1445,0)+$A38,MATCH(AE$3,TQoL_Indexes!$B$8:$AK$8,0)),"")</f>
        <v/>
      </c>
      <c r="AF38" s="86" t="str">
        <f>IFERROR(INDEX(DB_Typologies!$D$4:$AP$1445,MATCH($A$3,DB_Typologies!$AQ$4:$AQ$1445,0)+$A38,MATCH(AF$3,TQoL_Indexes!$B$8:$AK$8,0)),"")</f>
        <v/>
      </c>
      <c r="AG38" s="86" t="str">
        <f>IFERROR(INDEX(DB_Typologies!$D$4:$AP$1445,MATCH($A$3,DB_Typologies!$AQ$4:$AQ$1445,0)+$A38,MATCH(AG$3,TQoL_Indexes!$B$8:$AK$8,0)),"")</f>
        <v/>
      </c>
      <c r="AH38" s="86" t="str">
        <f>IFERROR(INDEX(DB_Typologies!$D$4:$AP$1445,MATCH($A$3,DB_Typologies!$AQ$4:$AQ$1445,0)+$A38,MATCH(AH$3,TQoL_Indexes!$B$8:$AK$8,0)),"")</f>
        <v/>
      </c>
      <c r="AI38" s="86" t="str">
        <f>IFERROR(INDEX(DB_Typologies!$D$4:$AP$1445,MATCH($A$3,DB_Typologies!$AQ$4:$AQ$1445,0)+$A38,MATCH(AI$3,TQoL_Indexes!$B$8:$AK$8,0)),"")</f>
        <v/>
      </c>
      <c r="AJ38" s="86" t="str">
        <f>IFERROR(INDEX(DB_Typologies!$D$4:$AP$1445,MATCH($A$3,DB_Typologies!$AQ$4:$AQ$1445,0)+$A38,MATCH(AJ$3,TQoL_Indexes!$B$8:$AK$8,0)),"")</f>
        <v/>
      </c>
      <c r="AK38" s="86" t="str">
        <f>IFERROR(INDEX(DB_Typologies!$D$4:$AP$1445,MATCH($A$3,DB_Typologies!$AQ$4:$AQ$1445,0)+$A38,MATCH(AK$3,TQoL_Indexes!$B$8:$AK$8,0)),"")</f>
        <v/>
      </c>
      <c r="AL38" s="86" t="str">
        <f>IFERROR(INDEX(DB_Typologies!$D$4:$AP$1445,MATCH($A$3,DB_Typologies!$AQ$4:$AQ$1445,0)+$A38,MATCH(AL$3,TQoL_Indexes!$B$8:$AK$8,0)),"")</f>
        <v/>
      </c>
      <c r="AM38" s="87" t="str">
        <f>IFERROR(INDEX(DB_Typologies!$D$4:$AP$1445,MATCH($A$3,DB_Typologies!$AQ$4:$AQ$1445,0)+$A38,MATCH(AM$3,TQoL_Indexes!$B$8:$AK$8,0)),"")</f>
        <v/>
      </c>
    </row>
    <row r="39" spans="1:39">
      <c r="A39" s="58" t="str">
        <f>IFERROR(IF(A38+1&lt;COUNTIF(DB_Typologies!$AQ$4:$AQ$1445,$A$3),A38+1,""),"")</f>
        <v/>
      </c>
      <c r="B39" s="120" t="str">
        <f>IFERROR(INDEX(DB_Typologies!$D$4:$AP$1445,MATCH($A$3,DB_Typologies!$AQ$4:$AQ$1445,0)+$A39,MATCH(B$3,TQoL_Indexes!$B$8:$AK$8,0)),"")</f>
        <v/>
      </c>
      <c r="C39" s="86" t="str">
        <f>IFERROR(INDEX(DB_Typologies!$D$4:$AP$1445,MATCH($A$3,DB_Typologies!$AQ$4:$AQ$1445,0)+$A39,MATCH(C$3,TQoL_Indexes!$B$8:$AK$8,0)),"")</f>
        <v/>
      </c>
      <c r="D39" s="87" t="str">
        <f>IFERROR(INDEX(DB_Typologies!$D$4:$AP$1445,MATCH($A$3,DB_Typologies!$AQ$4:$AQ$1445,0)+$A39,MATCH(D$3,TQoL_Indexes!$B$8:$AK$8,0)),"")</f>
        <v/>
      </c>
      <c r="E39" s="86" t="str">
        <f>IFERROR(INDEX(DB_Typologies!$D$4:$AP$1445,MATCH($A$3,DB_Typologies!$AQ$4:$AQ$1445,0)+$A39,MATCH(E$3,TQoL_Indexes!$B$8:$AK$8,0)),"")</f>
        <v/>
      </c>
      <c r="F39" s="86" t="str">
        <f>IFERROR(INDEX(DB_Typologies!$D$4:$AP$1445,MATCH($A$3,DB_Typologies!$AQ$4:$AQ$1445,0)+$A39,MATCH(F$3,TQoL_Indexes!$B$8:$AK$8,0)),"")</f>
        <v/>
      </c>
      <c r="G39" s="86" t="str">
        <f>IFERROR(INDEX(DB_Typologies!$D$4:$AP$1445,MATCH($A$3,DB_Typologies!$AQ$4:$AQ$1445,0)+$A39,MATCH(G$3,TQoL_Indexes!$B$8:$AK$8,0)),"")</f>
        <v/>
      </c>
      <c r="H39" s="86" t="str">
        <f>IFERROR(INDEX(DB_Typologies!$D$4:$AP$1445,MATCH($A$3,DB_Typologies!$AQ$4:$AQ$1445,0)+$A39,MATCH(H$3,TQoL_Indexes!$B$8:$AK$8,0)),"")</f>
        <v/>
      </c>
      <c r="I39" s="86" t="str">
        <f>IFERROR(INDEX(DB_Typologies!$D$4:$AP$1445,MATCH($A$3,DB_Typologies!$AQ$4:$AQ$1445,0)+$A39,MATCH(I$3,TQoL_Indexes!$B$8:$AK$8,0)),"")</f>
        <v/>
      </c>
      <c r="J39" s="86" t="str">
        <f>IFERROR(INDEX(DB_Typologies!$D$4:$AP$1445,MATCH($A$3,DB_Typologies!$AQ$4:$AQ$1445,0)+$A39,MATCH(J$3,TQoL_Indexes!$B$8:$AK$8,0)),"")</f>
        <v/>
      </c>
      <c r="K39" s="86" t="str">
        <f>IFERROR(INDEX(DB_Typologies!$D$4:$AP$1445,MATCH($A$3,DB_Typologies!$AQ$4:$AQ$1445,0)+$A39,MATCH(K$3,TQoL_Indexes!$B$8:$AK$8,0)),"")</f>
        <v/>
      </c>
      <c r="L39" s="86" t="str">
        <f>IFERROR(INDEX(DB_Typologies!$D$4:$AP$1445,MATCH($A$3,DB_Typologies!$AQ$4:$AQ$1445,0)+$A39,MATCH(L$3,TQoL_Indexes!$B$8:$AK$8,0)),"")</f>
        <v/>
      </c>
      <c r="M39" s="86" t="str">
        <f>IFERROR(INDEX(DB_Typologies!$D$4:$AP$1445,MATCH($A$3,DB_Typologies!$AQ$4:$AQ$1445,0)+$A39,MATCH(M$3,TQoL_Indexes!$B$8:$AK$8,0)),"")</f>
        <v/>
      </c>
      <c r="N39" s="86" t="str">
        <f>IFERROR(INDEX(DB_Typologies!$D$4:$AP$1445,MATCH($A$3,DB_Typologies!$AQ$4:$AQ$1445,0)+$A39,MATCH(N$3,TQoL_Indexes!$B$8:$AK$8,0)),"")</f>
        <v/>
      </c>
      <c r="O39" s="86" t="str">
        <f>IFERROR(INDEX(DB_Typologies!$D$4:$AP$1445,MATCH($A$3,DB_Typologies!$AQ$4:$AQ$1445,0)+$A39,MATCH(O$3,TQoL_Indexes!$B$8:$AK$8,0)),"")</f>
        <v/>
      </c>
      <c r="P39" s="86" t="str">
        <f>IFERROR(INDEX(DB_Typologies!$D$4:$AP$1445,MATCH($A$3,DB_Typologies!$AQ$4:$AQ$1445,0)+$A39,MATCH(P$3,TQoL_Indexes!$B$8:$AK$8,0)),"")</f>
        <v/>
      </c>
      <c r="Q39" s="86" t="str">
        <f>IFERROR(INDEX(DB_Typologies!$D$4:$AP$1445,MATCH($A$3,DB_Typologies!$AQ$4:$AQ$1445,0)+$A39,MATCH(Q$3,TQoL_Indexes!$B$8:$AK$8,0)),"")</f>
        <v/>
      </c>
      <c r="R39" s="86" t="str">
        <f>IFERROR(INDEX(DB_Typologies!$D$4:$AP$1445,MATCH($A$3,DB_Typologies!$AQ$4:$AQ$1445,0)+$A39,MATCH(R$3,TQoL_Indexes!$B$8:$AK$8,0)),"")</f>
        <v/>
      </c>
      <c r="S39" s="86" t="str">
        <f>IFERROR(INDEX(DB_Typologies!$D$4:$AP$1445,MATCH($A$3,DB_Typologies!$AQ$4:$AQ$1445,0)+$A39,MATCH(S$3,TQoL_Indexes!$B$8:$AK$8,0)),"")</f>
        <v/>
      </c>
      <c r="T39" s="86" t="str">
        <f>IFERROR(INDEX(DB_Typologies!$D$4:$AP$1445,MATCH($A$3,DB_Typologies!$AQ$4:$AQ$1445,0)+$A39,MATCH(T$3,TQoL_Indexes!$B$8:$AK$8,0)),"")</f>
        <v/>
      </c>
      <c r="U39" s="86" t="str">
        <f>IFERROR(INDEX(DB_Typologies!$D$4:$AP$1445,MATCH($A$3,DB_Typologies!$AQ$4:$AQ$1445,0)+$A39,MATCH(U$3,TQoL_Indexes!$B$8:$AK$8,0)),"")</f>
        <v/>
      </c>
      <c r="V39" s="86" t="str">
        <f>IFERROR(INDEX(DB_Typologies!$D$4:$AP$1445,MATCH($A$3,DB_Typologies!$AQ$4:$AQ$1445,0)+$A39,MATCH(V$3,TQoL_Indexes!$B$8:$AK$8,0)),"")</f>
        <v/>
      </c>
      <c r="W39" s="86" t="str">
        <f>IFERROR(INDEX(DB_Typologies!$D$4:$AP$1445,MATCH($A$3,DB_Typologies!$AQ$4:$AQ$1445,0)+$A39,MATCH(W$3,TQoL_Indexes!$B$8:$AK$8,0)),"")</f>
        <v/>
      </c>
      <c r="X39" s="86" t="str">
        <f>IFERROR(INDEX(DB_Typologies!$D$4:$AP$1445,MATCH($A$3,DB_Typologies!$AQ$4:$AQ$1445,0)+$A39,MATCH(X$3,TQoL_Indexes!$B$8:$AK$8,0)),"")</f>
        <v/>
      </c>
      <c r="Y39" s="86" t="str">
        <f>IFERROR(INDEX(DB_Typologies!$D$4:$AP$1445,MATCH($A$3,DB_Typologies!$AQ$4:$AQ$1445,0)+$A39,MATCH(Y$3,TQoL_Indexes!$B$8:$AK$8,0)),"")</f>
        <v/>
      </c>
      <c r="Z39" s="86" t="str">
        <f>IFERROR(INDEX(DB_Typologies!$D$4:$AP$1445,MATCH($A$3,DB_Typologies!$AQ$4:$AQ$1445,0)+$A39,MATCH(Z$3,TQoL_Indexes!$B$8:$AK$8,0)),"")</f>
        <v/>
      </c>
      <c r="AA39" s="86" t="str">
        <f>IFERROR(INDEX(DB_Typologies!$D$4:$AP$1445,MATCH($A$3,DB_Typologies!$AQ$4:$AQ$1445,0)+$A39,MATCH(AA$3,TQoL_Indexes!$B$8:$AK$8,0)),"")</f>
        <v/>
      </c>
      <c r="AB39" s="86" t="str">
        <f>IFERROR(INDEX(DB_Typologies!$D$4:$AP$1445,MATCH($A$3,DB_Typologies!$AQ$4:$AQ$1445,0)+$A39,MATCH(AB$3,TQoL_Indexes!$B$8:$AK$8,0)),"")</f>
        <v/>
      </c>
      <c r="AC39" s="86" t="str">
        <f>IFERROR(INDEX(DB_Typologies!$D$4:$AP$1445,MATCH($A$3,DB_Typologies!$AQ$4:$AQ$1445,0)+$A39,MATCH(AC$3,TQoL_Indexes!$B$8:$AK$8,0)),"")</f>
        <v/>
      </c>
      <c r="AD39" s="86" t="str">
        <f>IFERROR(INDEX(DB_Typologies!$D$4:$AP$1445,MATCH($A$3,DB_Typologies!$AQ$4:$AQ$1445,0)+$A39,MATCH(AD$3,TQoL_Indexes!$B$8:$AK$8,0)),"")</f>
        <v/>
      </c>
      <c r="AE39" s="86" t="str">
        <f>IFERROR(INDEX(DB_Typologies!$D$4:$AP$1445,MATCH($A$3,DB_Typologies!$AQ$4:$AQ$1445,0)+$A39,MATCH(AE$3,TQoL_Indexes!$B$8:$AK$8,0)),"")</f>
        <v/>
      </c>
      <c r="AF39" s="86" t="str">
        <f>IFERROR(INDEX(DB_Typologies!$D$4:$AP$1445,MATCH($A$3,DB_Typologies!$AQ$4:$AQ$1445,0)+$A39,MATCH(AF$3,TQoL_Indexes!$B$8:$AK$8,0)),"")</f>
        <v/>
      </c>
      <c r="AG39" s="86" t="str">
        <f>IFERROR(INDEX(DB_Typologies!$D$4:$AP$1445,MATCH($A$3,DB_Typologies!$AQ$4:$AQ$1445,0)+$A39,MATCH(AG$3,TQoL_Indexes!$B$8:$AK$8,0)),"")</f>
        <v/>
      </c>
      <c r="AH39" s="86" t="str">
        <f>IFERROR(INDEX(DB_Typologies!$D$4:$AP$1445,MATCH($A$3,DB_Typologies!$AQ$4:$AQ$1445,0)+$A39,MATCH(AH$3,TQoL_Indexes!$B$8:$AK$8,0)),"")</f>
        <v/>
      </c>
      <c r="AI39" s="86" t="str">
        <f>IFERROR(INDEX(DB_Typologies!$D$4:$AP$1445,MATCH($A$3,DB_Typologies!$AQ$4:$AQ$1445,0)+$A39,MATCH(AI$3,TQoL_Indexes!$B$8:$AK$8,0)),"")</f>
        <v/>
      </c>
      <c r="AJ39" s="86" t="str">
        <f>IFERROR(INDEX(DB_Typologies!$D$4:$AP$1445,MATCH($A$3,DB_Typologies!$AQ$4:$AQ$1445,0)+$A39,MATCH(AJ$3,TQoL_Indexes!$B$8:$AK$8,0)),"")</f>
        <v/>
      </c>
      <c r="AK39" s="86" t="str">
        <f>IFERROR(INDEX(DB_Typologies!$D$4:$AP$1445,MATCH($A$3,DB_Typologies!$AQ$4:$AQ$1445,0)+$A39,MATCH(AK$3,TQoL_Indexes!$B$8:$AK$8,0)),"")</f>
        <v/>
      </c>
      <c r="AL39" s="86" t="str">
        <f>IFERROR(INDEX(DB_Typologies!$D$4:$AP$1445,MATCH($A$3,DB_Typologies!$AQ$4:$AQ$1445,0)+$A39,MATCH(AL$3,TQoL_Indexes!$B$8:$AK$8,0)),"")</f>
        <v/>
      </c>
      <c r="AM39" s="87" t="str">
        <f>IFERROR(INDEX(DB_Typologies!$D$4:$AP$1445,MATCH($A$3,DB_Typologies!$AQ$4:$AQ$1445,0)+$A39,MATCH(AM$3,TQoL_Indexes!$B$8:$AK$8,0)),"")</f>
        <v/>
      </c>
    </row>
    <row r="40" spans="1:39">
      <c r="A40" s="58" t="str">
        <f>IFERROR(IF(A39+1&lt;COUNTIF(DB_Typologies!$AQ$4:$AQ$1445,$A$3),A39+1,""),"")</f>
        <v/>
      </c>
      <c r="B40" s="120" t="str">
        <f>IFERROR(INDEX(DB_Typologies!$D$4:$AP$1445,MATCH($A$3,DB_Typologies!$AQ$4:$AQ$1445,0)+$A40,MATCH(B$3,TQoL_Indexes!$B$8:$AK$8,0)),"")</f>
        <v/>
      </c>
      <c r="C40" s="86" t="str">
        <f>IFERROR(INDEX(DB_Typologies!$D$4:$AP$1445,MATCH($A$3,DB_Typologies!$AQ$4:$AQ$1445,0)+$A40,MATCH(C$3,TQoL_Indexes!$B$8:$AK$8,0)),"")</f>
        <v/>
      </c>
      <c r="D40" s="87" t="str">
        <f>IFERROR(INDEX(DB_Typologies!$D$4:$AP$1445,MATCH($A$3,DB_Typologies!$AQ$4:$AQ$1445,0)+$A40,MATCH(D$3,TQoL_Indexes!$B$8:$AK$8,0)),"")</f>
        <v/>
      </c>
      <c r="E40" s="86" t="str">
        <f>IFERROR(INDEX(DB_Typologies!$D$4:$AP$1445,MATCH($A$3,DB_Typologies!$AQ$4:$AQ$1445,0)+$A40,MATCH(E$3,TQoL_Indexes!$B$8:$AK$8,0)),"")</f>
        <v/>
      </c>
      <c r="F40" s="86" t="str">
        <f>IFERROR(INDEX(DB_Typologies!$D$4:$AP$1445,MATCH($A$3,DB_Typologies!$AQ$4:$AQ$1445,0)+$A40,MATCH(F$3,TQoL_Indexes!$B$8:$AK$8,0)),"")</f>
        <v/>
      </c>
      <c r="G40" s="86" t="str">
        <f>IFERROR(INDEX(DB_Typologies!$D$4:$AP$1445,MATCH($A$3,DB_Typologies!$AQ$4:$AQ$1445,0)+$A40,MATCH(G$3,TQoL_Indexes!$B$8:$AK$8,0)),"")</f>
        <v/>
      </c>
      <c r="H40" s="86" t="str">
        <f>IFERROR(INDEX(DB_Typologies!$D$4:$AP$1445,MATCH($A$3,DB_Typologies!$AQ$4:$AQ$1445,0)+$A40,MATCH(H$3,TQoL_Indexes!$B$8:$AK$8,0)),"")</f>
        <v/>
      </c>
      <c r="I40" s="86" t="str">
        <f>IFERROR(INDEX(DB_Typologies!$D$4:$AP$1445,MATCH($A$3,DB_Typologies!$AQ$4:$AQ$1445,0)+$A40,MATCH(I$3,TQoL_Indexes!$B$8:$AK$8,0)),"")</f>
        <v/>
      </c>
      <c r="J40" s="86" t="str">
        <f>IFERROR(INDEX(DB_Typologies!$D$4:$AP$1445,MATCH($A$3,DB_Typologies!$AQ$4:$AQ$1445,0)+$A40,MATCH(J$3,TQoL_Indexes!$B$8:$AK$8,0)),"")</f>
        <v/>
      </c>
      <c r="K40" s="86" t="str">
        <f>IFERROR(INDEX(DB_Typologies!$D$4:$AP$1445,MATCH($A$3,DB_Typologies!$AQ$4:$AQ$1445,0)+$A40,MATCH(K$3,TQoL_Indexes!$B$8:$AK$8,0)),"")</f>
        <v/>
      </c>
      <c r="L40" s="86" t="str">
        <f>IFERROR(INDEX(DB_Typologies!$D$4:$AP$1445,MATCH($A$3,DB_Typologies!$AQ$4:$AQ$1445,0)+$A40,MATCH(L$3,TQoL_Indexes!$B$8:$AK$8,0)),"")</f>
        <v/>
      </c>
      <c r="M40" s="86" t="str">
        <f>IFERROR(INDEX(DB_Typologies!$D$4:$AP$1445,MATCH($A$3,DB_Typologies!$AQ$4:$AQ$1445,0)+$A40,MATCH(M$3,TQoL_Indexes!$B$8:$AK$8,0)),"")</f>
        <v/>
      </c>
      <c r="N40" s="86" t="str">
        <f>IFERROR(INDEX(DB_Typologies!$D$4:$AP$1445,MATCH($A$3,DB_Typologies!$AQ$4:$AQ$1445,0)+$A40,MATCH(N$3,TQoL_Indexes!$B$8:$AK$8,0)),"")</f>
        <v/>
      </c>
      <c r="O40" s="86" t="str">
        <f>IFERROR(INDEX(DB_Typologies!$D$4:$AP$1445,MATCH($A$3,DB_Typologies!$AQ$4:$AQ$1445,0)+$A40,MATCH(O$3,TQoL_Indexes!$B$8:$AK$8,0)),"")</f>
        <v/>
      </c>
      <c r="P40" s="86" t="str">
        <f>IFERROR(INDEX(DB_Typologies!$D$4:$AP$1445,MATCH($A$3,DB_Typologies!$AQ$4:$AQ$1445,0)+$A40,MATCH(P$3,TQoL_Indexes!$B$8:$AK$8,0)),"")</f>
        <v/>
      </c>
      <c r="Q40" s="86" t="str">
        <f>IFERROR(INDEX(DB_Typologies!$D$4:$AP$1445,MATCH($A$3,DB_Typologies!$AQ$4:$AQ$1445,0)+$A40,MATCH(Q$3,TQoL_Indexes!$B$8:$AK$8,0)),"")</f>
        <v/>
      </c>
      <c r="R40" s="86" t="str">
        <f>IFERROR(INDEX(DB_Typologies!$D$4:$AP$1445,MATCH($A$3,DB_Typologies!$AQ$4:$AQ$1445,0)+$A40,MATCH(R$3,TQoL_Indexes!$B$8:$AK$8,0)),"")</f>
        <v/>
      </c>
      <c r="S40" s="86" t="str">
        <f>IFERROR(INDEX(DB_Typologies!$D$4:$AP$1445,MATCH($A$3,DB_Typologies!$AQ$4:$AQ$1445,0)+$A40,MATCH(S$3,TQoL_Indexes!$B$8:$AK$8,0)),"")</f>
        <v/>
      </c>
      <c r="T40" s="86" t="str">
        <f>IFERROR(INDEX(DB_Typologies!$D$4:$AP$1445,MATCH($A$3,DB_Typologies!$AQ$4:$AQ$1445,0)+$A40,MATCH(T$3,TQoL_Indexes!$B$8:$AK$8,0)),"")</f>
        <v/>
      </c>
      <c r="U40" s="86" t="str">
        <f>IFERROR(INDEX(DB_Typologies!$D$4:$AP$1445,MATCH($A$3,DB_Typologies!$AQ$4:$AQ$1445,0)+$A40,MATCH(U$3,TQoL_Indexes!$B$8:$AK$8,0)),"")</f>
        <v/>
      </c>
      <c r="V40" s="86" t="str">
        <f>IFERROR(INDEX(DB_Typologies!$D$4:$AP$1445,MATCH($A$3,DB_Typologies!$AQ$4:$AQ$1445,0)+$A40,MATCH(V$3,TQoL_Indexes!$B$8:$AK$8,0)),"")</f>
        <v/>
      </c>
      <c r="W40" s="86" t="str">
        <f>IFERROR(INDEX(DB_Typologies!$D$4:$AP$1445,MATCH($A$3,DB_Typologies!$AQ$4:$AQ$1445,0)+$A40,MATCH(W$3,TQoL_Indexes!$B$8:$AK$8,0)),"")</f>
        <v/>
      </c>
      <c r="X40" s="86" t="str">
        <f>IFERROR(INDEX(DB_Typologies!$D$4:$AP$1445,MATCH($A$3,DB_Typologies!$AQ$4:$AQ$1445,0)+$A40,MATCH(X$3,TQoL_Indexes!$B$8:$AK$8,0)),"")</f>
        <v/>
      </c>
      <c r="Y40" s="86" t="str">
        <f>IFERROR(INDEX(DB_Typologies!$D$4:$AP$1445,MATCH($A$3,DB_Typologies!$AQ$4:$AQ$1445,0)+$A40,MATCH(Y$3,TQoL_Indexes!$B$8:$AK$8,0)),"")</f>
        <v/>
      </c>
      <c r="Z40" s="86" t="str">
        <f>IFERROR(INDEX(DB_Typologies!$D$4:$AP$1445,MATCH($A$3,DB_Typologies!$AQ$4:$AQ$1445,0)+$A40,MATCH(Z$3,TQoL_Indexes!$B$8:$AK$8,0)),"")</f>
        <v/>
      </c>
      <c r="AA40" s="86" t="str">
        <f>IFERROR(INDEX(DB_Typologies!$D$4:$AP$1445,MATCH($A$3,DB_Typologies!$AQ$4:$AQ$1445,0)+$A40,MATCH(AA$3,TQoL_Indexes!$B$8:$AK$8,0)),"")</f>
        <v/>
      </c>
      <c r="AB40" s="86" t="str">
        <f>IFERROR(INDEX(DB_Typologies!$D$4:$AP$1445,MATCH($A$3,DB_Typologies!$AQ$4:$AQ$1445,0)+$A40,MATCH(AB$3,TQoL_Indexes!$B$8:$AK$8,0)),"")</f>
        <v/>
      </c>
      <c r="AC40" s="86" t="str">
        <f>IFERROR(INDEX(DB_Typologies!$D$4:$AP$1445,MATCH($A$3,DB_Typologies!$AQ$4:$AQ$1445,0)+$A40,MATCH(AC$3,TQoL_Indexes!$B$8:$AK$8,0)),"")</f>
        <v/>
      </c>
      <c r="AD40" s="86" t="str">
        <f>IFERROR(INDEX(DB_Typologies!$D$4:$AP$1445,MATCH($A$3,DB_Typologies!$AQ$4:$AQ$1445,0)+$A40,MATCH(AD$3,TQoL_Indexes!$B$8:$AK$8,0)),"")</f>
        <v/>
      </c>
      <c r="AE40" s="86" t="str">
        <f>IFERROR(INDEX(DB_Typologies!$D$4:$AP$1445,MATCH($A$3,DB_Typologies!$AQ$4:$AQ$1445,0)+$A40,MATCH(AE$3,TQoL_Indexes!$B$8:$AK$8,0)),"")</f>
        <v/>
      </c>
      <c r="AF40" s="86" t="str">
        <f>IFERROR(INDEX(DB_Typologies!$D$4:$AP$1445,MATCH($A$3,DB_Typologies!$AQ$4:$AQ$1445,0)+$A40,MATCH(AF$3,TQoL_Indexes!$B$8:$AK$8,0)),"")</f>
        <v/>
      </c>
      <c r="AG40" s="86" t="str">
        <f>IFERROR(INDEX(DB_Typologies!$D$4:$AP$1445,MATCH($A$3,DB_Typologies!$AQ$4:$AQ$1445,0)+$A40,MATCH(AG$3,TQoL_Indexes!$B$8:$AK$8,0)),"")</f>
        <v/>
      </c>
      <c r="AH40" s="86" t="str">
        <f>IFERROR(INDEX(DB_Typologies!$D$4:$AP$1445,MATCH($A$3,DB_Typologies!$AQ$4:$AQ$1445,0)+$A40,MATCH(AH$3,TQoL_Indexes!$B$8:$AK$8,0)),"")</f>
        <v/>
      </c>
      <c r="AI40" s="86" t="str">
        <f>IFERROR(INDEX(DB_Typologies!$D$4:$AP$1445,MATCH($A$3,DB_Typologies!$AQ$4:$AQ$1445,0)+$A40,MATCH(AI$3,TQoL_Indexes!$B$8:$AK$8,0)),"")</f>
        <v/>
      </c>
      <c r="AJ40" s="86" t="str">
        <f>IFERROR(INDEX(DB_Typologies!$D$4:$AP$1445,MATCH($A$3,DB_Typologies!$AQ$4:$AQ$1445,0)+$A40,MATCH(AJ$3,TQoL_Indexes!$B$8:$AK$8,0)),"")</f>
        <v/>
      </c>
      <c r="AK40" s="86" t="str">
        <f>IFERROR(INDEX(DB_Typologies!$D$4:$AP$1445,MATCH($A$3,DB_Typologies!$AQ$4:$AQ$1445,0)+$A40,MATCH(AK$3,TQoL_Indexes!$B$8:$AK$8,0)),"")</f>
        <v/>
      </c>
      <c r="AL40" s="86" t="str">
        <f>IFERROR(INDEX(DB_Typologies!$D$4:$AP$1445,MATCH($A$3,DB_Typologies!$AQ$4:$AQ$1445,0)+$A40,MATCH(AL$3,TQoL_Indexes!$B$8:$AK$8,0)),"")</f>
        <v/>
      </c>
      <c r="AM40" s="87" t="str">
        <f>IFERROR(INDEX(DB_Typologies!$D$4:$AP$1445,MATCH($A$3,DB_Typologies!$AQ$4:$AQ$1445,0)+$A40,MATCH(AM$3,TQoL_Indexes!$B$8:$AK$8,0)),"")</f>
        <v/>
      </c>
    </row>
    <row r="41" spans="1:39">
      <c r="A41" s="58" t="str">
        <f>IFERROR(IF(A40+1&lt;COUNTIF(DB_Typologies!$AQ$4:$AQ$1445,$A$3),A40+1,""),"")</f>
        <v/>
      </c>
      <c r="B41" s="120" t="str">
        <f>IFERROR(INDEX(DB_Typologies!$D$4:$AP$1445,MATCH($A$3,DB_Typologies!$AQ$4:$AQ$1445,0)+$A41,MATCH(B$3,TQoL_Indexes!$B$8:$AK$8,0)),"")</f>
        <v/>
      </c>
      <c r="C41" s="86" t="str">
        <f>IFERROR(INDEX(DB_Typologies!$D$4:$AP$1445,MATCH($A$3,DB_Typologies!$AQ$4:$AQ$1445,0)+$A41,MATCH(C$3,TQoL_Indexes!$B$8:$AK$8,0)),"")</f>
        <v/>
      </c>
      <c r="D41" s="87" t="str">
        <f>IFERROR(INDEX(DB_Typologies!$D$4:$AP$1445,MATCH($A$3,DB_Typologies!$AQ$4:$AQ$1445,0)+$A41,MATCH(D$3,TQoL_Indexes!$B$8:$AK$8,0)),"")</f>
        <v/>
      </c>
      <c r="E41" s="86" t="str">
        <f>IFERROR(INDEX(DB_Typologies!$D$4:$AP$1445,MATCH($A$3,DB_Typologies!$AQ$4:$AQ$1445,0)+$A41,MATCH(E$3,TQoL_Indexes!$B$8:$AK$8,0)),"")</f>
        <v/>
      </c>
      <c r="F41" s="86" t="str">
        <f>IFERROR(INDEX(DB_Typologies!$D$4:$AP$1445,MATCH($A$3,DB_Typologies!$AQ$4:$AQ$1445,0)+$A41,MATCH(F$3,TQoL_Indexes!$B$8:$AK$8,0)),"")</f>
        <v/>
      </c>
      <c r="G41" s="86" t="str">
        <f>IFERROR(INDEX(DB_Typologies!$D$4:$AP$1445,MATCH($A$3,DB_Typologies!$AQ$4:$AQ$1445,0)+$A41,MATCH(G$3,TQoL_Indexes!$B$8:$AK$8,0)),"")</f>
        <v/>
      </c>
      <c r="H41" s="86" t="str">
        <f>IFERROR(INDEX(DB_Typologies!$D$4:$AP$1445,MATCH($A$3,DB_Typologies!$AQ$4:$AQ$1445,0)+$A41,MATCH(H$3,TQoL_Indexes!$B$8:$AK$8,0)),"")</f>
        <v/>
      </c>
      <c r="I41" s="86" t="str">
        <f>IFERROR(INDEX(DB_Typologies!$D$4:$AP$1445,MATCH($A$3,DB_Typologies!$AQ$4:$AQ$1445,0)+$A41,MATCH(I$3,TQoL_Indexes!$B$8:$AK$8,0)),"")</f>
        <v/>
      </c>
      <c r="J41" s="86" t="str">
        <f>IFERROR(INDEX(DB_Typologies!$D$4:$AP$1445,MATCH($A$3,DB_Typologies!$AQ$4:$AQ$1445,0)+$A41,MATCH(J$3,TQoL_Indexes!$B$8:$AK$8,0)),"")</f>
        <v/>
      </c>
      <c r="K41" s="86" t="str">
        <f>IFERROR(INDEX(DB_Typologies!$D$4:$AP$1445,MATCH($A$3,DB_Typologies!$AQ$4:$AQ$1445,0)+$A41,MATCH(K$3,TQoL_Indexes!$B$8:$AK$8,0)),"")</f>
        <v/>
      </c>
      <c r="L41" s="86" t="str">
        <f>IFERROR(INDEX(DB_Typologies!$D$4:$AP$1445,MATCH($A$3,DB_Typologies!$AQ$4:$AQ$1445,0)+$A41,MATCH(L$3,TQoL_Indexes!$B$8:$AK$8,0)),"")</f>
        <v/>
      </c>
      <c r="M41" s="86" t="str">
        <f>IFERROR(INDEX(DB_Typologies!$D$4:$AP$1445,MATCH($A$3,DB_Typologies!$AQ$4:$AQ$1445,0)+$A41,MATCH(M$3,TQoL_Indexes!$B$8:$AK$8,0)),"")</f>
        <v/>
      </c>
      <c r="N41" s="86" t="str">
        <f>IFERROR(INDEX(DB_Typologies!$D$4:$AP$1445,MATCH($A$3,DB_Typologies!$AQ$4:$AQ$1445,0)+$A41,MATCH(N$3,TQoL_Indexes!$B$8:$AK$8,0)),"")</f>
        <v/>
      </c>
      <c r="O41" s="86" t="str">
        <f>IFERROR(INDEX(DB_Typologies!$D$4:$AP$1445,MATCH($A$3,DB_Typologies!$AQ$4:$AQ$1445,0)+$A41,MATCH(O$3,TQoL_Indexes!$B$8:$AK$8,0)),"")</f>
        <v/>
      </c>
      <c r="P41" s="86" t="str">
        <f>IFERROR(INDEX(DB_Typologies!$D$4:$AP$1445,MATCH($A$3,DB_Typologies!$AQ$4:$AQ$1445,0)+$A41,MATCH(P$3,TQoL_Indexes!$B$8:$AK$8,0)),"")</f>
        <v/>
      </c>
      <c r="Q41" s="86" t="str">
        <f>IFERROR(INDEX(DB_Typologies!$D$4:$AP$1445,MATCH($A$3,DB_Typologies!$AQ$4:$AQ$1445,0)+$A41,MATCH(Q$3,TQoL_Indexes!$B$8:$AK$8,0)),"")</f>
        <v/>
      </c>
      <c r="R41" s="86" t="str">
        <f>IFERROR(INDEX(DB_Typologies!$D$4:$AP$1445,MATCH($A$3,DB_Typologies!$AQ$4:$AQ$1445,0)+$A41,MATCH(R$3,TQoL_Indexes!$B$8:$AK$8,0)),"")</f>
        <v/>
      </c>
      <c r="S41" s="86" t="str">
        <f>IFERROR(INDEX(DB_Typologies!$D$4:$AP$1445,MATCH($A$3,DB_Typologies!$AQ$4:$AQ$1445,0)+$A41,MATCH(S$3,TQoL_Indexes!$B$8:$AK$8,0)),"")</f>
        <v/>
      </c>
      <c r="T41" s="86" t="str">
        <f>IFERROR(INDEX(DB_Typologies!$D$4:$AP$1445,MATCH($A$3,DB_Typologies!$AQ$4:$AQ$1445,0)+$A41,MATCH(T$3,TQoL_Indexes!$B$8:$AK$8,0)),"")</f>
        <v/>
      </c>
      <c r="U41" s="86" t="str">
        <f>IFERROR(INDEX(DB_Typologies!$D$4:$AP$1445,MATCH($A$3,DB_Typologies!$AQ$4:$AQ$1445,0)+$A41,MATCH(U$3,TQoL_Indexes!$B$8:$AK$8,0)),"")</f>
        <v/>
      </c>
      <c r="V41" s="86" t="str">
        <f>IFERROR(INDEX(DB_Typologies!$D$4:$AP$1445,MATCH($A$3,DB_Typologies!$AQ$4:$AQ$1445,0)+$A41,MATCH(V$3,TQoL_Indexes!$B$8:$AK$8,0)),"")</f>
        <v/>
      </c>
      <c r="W41" s="86" t="str">
        <f>IFERROR(INDEX(DB_Typologies!$D$4:$AP$1445,MATCH($A$3,DB_Typologies!$AQ$4:$AQ$1445,0)+$A41,MATCH(W$3,TQoL_Indexes!$B$8:$AK$8,0)),"")</f>
        <v/>
      </c>
      <c r="X41" s="86" t="str">
        <f>IFERROR(INDEX(DB_Typologies!$D$4:$AP$1445,MATCH($A$3,DB_Typologies!$AQ$4:$AQ$1445,0)+$A41,MATCH(X$3,TQoL_Indexes!$B$8:$AK$8,0)),"")</f>
        <v/>
      </c>
      <c r="Y41" s="86" t="str">
        <f>IFERROR(INDEX(DB_Typologies!$D$4:$AP$1445,MATCH($A$3,DB_Typologies!$AQ$4:$AQ$1445,0)+$A41,MATCH(Y$3,TQoL_Indexes!$B$8:$AK$8,0)),"")</f>
        <v/>
      </c>
      <c r="Z41" s="86" t="str">
        <f>IFERROR(INDEX(DB_Typologies!$D$4:$AP$1445,MATCH($A$3,DB_Typologies!$AQ$4:$AQ$1445,0)+$A41,MATCH(Z$3,TQoL_Indexes!$B$8:$AK$8,0)),"")</f>
        <v/>
      </c>
      <c r="AA41" s="86" t="str">
        <f>IFERROR(INDEX(DB_Typologies!$D$4:$AP$1445,MATCH($A$3,DB_Typologies!$AQ$4:$AQ$1445,0)+$A41,MATCH(AA$3,TQoL_Indexes!$B$8:$AK$8,0)),"")</f>
        <v/>
      </c>
      <c r="AB41" s="86" t="str">
        <f>IFERROR(INDEX(DB_Typologies!$D$4:$AP$1445,MATCH($A$3,DB_Typologies!$AQ$4:$AQ$1445,0)+$A41,MATCH(AB$3,TQoL_Indexes!$B$8:$AK$8,0)),"")</f>
        <v/>
      </c>
      <c r="AC41" s="86" t="str">
        <f>IFERROR(INDEX(DB_Typologies!$D$4:$AP$1445,MATCH($A$3,DB_Typologies!$AQ$4:$AQ$1445,0)+$A41,MATCH(AC$3,TQoL_Indexes!$B$8:$AK$8,0)),"")</f>
        <v/>
      </c>
      <c r="AD41" s="86" t="str">
        <f>IFERROR(INDEX(DB_Typologies!$D$4:$AP$1445,MATCH($A$3,DB_Typologies!$AQ$4:$AQ$1445,0)+$A41,MATCH(AD$3,TQoL_Indexes!$B$8:$AK$8,0)),"")</f>
        <v/>
      </c>
      <c r="AE41" s="86" t="str">
        <f>IFERROR(INDEX(DB_Typologies!$D$4:$AP$1445,MATCH($A$3,DB_Typologies!$AQ$4:$AQ$1445,0)+$A41,MATCH(AE$3,TQoL_Indexes!$B$8:$AK$8,0)),"")</f>
        <v/>
      </c>
      <c r="AF41" s="86" t="str">
        <f>IFERROR(INDEX(DB_Typologies!$D$4:$AP$1445,MATCH($A$3,DB_Typologies!$AQ$4:$AQ$1445,0)+$A41,MATCH(AF$3,TQoL_Indexes!$B$8:$AK$8,0)),"")</f>
        <v/>
      </c>
      <c r="AG41" s="86" t="str">
        <f>IFERROR(INDEX(DB_Typologies!$D$4:$AP$1445,MATCH($A$3,DB_Typologies!$AQ$4:$AQ$1445,0)+$A41,MATCH(AG$3,TQoL_Indexes!$B$8:$AK$8,0)),"")</f>
        <v/>
      </c>
      <c r="AH41" s="86" t="str">
        <f>IFERROR(INDEX(DB_Typologies!$D$4:$AP$1445,MATCH($A$3,DB_Typologies!$AQ$4:$AQ$1445,0)+$A41,MATCH(AH$3,TQoL_Indexes!$B$8:$AK$8,0)),"")</f>
        <v/>
      </c>
      <c r="AI41" s="86" t="str">
        <f>IFERROR(INDEX(DB_Typologies!$D$4:$AP$1445,MATCH($A$3,DB_Typologies!$AQ$4:$AQ$1445,0)+$A41,MATCH(AI$3,TQoL_Indexes!$B$8:$AK$8,0)),"")</f>
        <v/>
      </c>
      <c r="AJ41" s="86" t="str">
        <f>IFERROR(INDEX(DB_Typologies!$D$4:$AP$1445,MATCH($A$3,DB_Typologies!$AQ$4:$AQ$1445,0)+$A41,MATCH(AJ$3,TQoL_Indexes!$B$8:$AK$8,0)),"")</f>
        <v/>
      </c>
      <c r="AK41" s="86" t="str">
        <f>IFERROR(INDEX(DB_Typologies!$D$4:$AP$1445,MATCH($A$3,DB_Typologies!$AQ$4:$AQ$1445,0)+$A41,MATCH(AK$3,TQoL_Indexes!$B$8:$AK$8,0)),"")</f>
        <v/>
      </c>
      <c r="AL41" s="86" t="str">
        <f>IFERROR(INDEX(DB_Typologies!$D$4:$AP$1445,MATCH($A$3,DB_Typologies!$AQ$4:$AQ$1445,0)+$A41,MATCH(AL$3,TQoL_Indexes!$B$8:$AK$8,0)),"")</f>
        <v/>
      </c>
      <c r="AM41" s="87" t="str">
        <f>IFERROR(INDEX(DB_Typologies!$D$4:$AP$1445,MATCH($A$3,DB_Typologies!$AQ$4:$AQ$1445,0)+$A41,MATCH(AM$3,TQoL_Indexes!$B$8:$AK$8,0)),"")</f>
        <v/>
      </c>
    </row>
    <row r="42" spans="1:39">
      <c r="A42" s="58" t="str">
        <f>IFERROR(IF(A41+1&lt;COUNTIF(DB_Typologies!$AQ$4:$AQ$1445,$A$3),A41+1,""),"")</f>
        <v/>
      </c>
      <c r="B42" s="120" t="str">
        <f>IFERROR(INDEX(DB_Typologies!$D$4:$AP$1445,MATCH($A$3,DB_Typologies!$AQ$4:$AQ$1445,0)+$A42,MATCH(B$3,TQoL_Indexes!$B$8:$AK$8,0)),"")</f>
        <v/>
      </c>
      <c r="C42" s="86" t="str">
        <f>IFERROR(INDEX(DB_Typologies!$D$4:$AP$1445,MATCH($A$3,DB_Typologies!$AQ$4:$AQ$1445,0)+$A42,MATCH(C$3,TQoL_Indexes!$B$8:$AK$8,0)),"")</f>
        <v/>
      </c>
      <c r="D42" s="87" t="str">
        <f>IFERROR(INDEX(DB_Typologies!$D$4:$AP$1445,MATCH($A$3,DB_Typologies!$AQ$4:$AQ$1445,0)+$A42,MATCH(D$3,TQoL_Indexes!$B$8:$AK$8,0)),"")</f>
        <v/>
      </c>
      <c r="E42" s="86" t="str">
        <f>IFERROR(INDEX(DB_Typologies!$D$4:$AP$1445,MATCH($A$3,DB_Typologies!$AQ$4:$AQ$1445,0)+$A42,MATCH(E$3,TQoL_Indexes!$B$8:$AK$8,0)),"")</f>
        <v/>
      </c>
      <c r="F42" s="86" t="str">
        <f>IFERROR(INDEX(DB_Typologies!$D$4:$AP$1445,MATCH($A$3,DB_Typologies!$AQ$4:$AQ$1445,0)+$A42,MATCH(F$3,TQoL_Indexes!$B$8:$AK$8,0)),"")</f>
        <v/>
      </c>
      <c r="G42" s="86" t="str">
        <f>IFERROR(INDEX(DB_Typologies!$D$4:$AP$1445,MATCH($A$3,DB_Typologies!$AQ$4:$AQ$1445,0)+$A42,MATCH(G$3,TQoL_Indexes!$B$8:$AK$8,0)),"")</f>
        <v/>
      </c>
      <c r="H42" s="86" t="str">
        <f>IFERROR(INDEX(DB_Typologies!$D$4:$AP$1445,MATCH($A$3,DB_Typologies!$AQ$4:$AQ$1445,0)+$A42,MATCH(H$3,TQoL_Indexes!$B$8:$AK$8,0)),"")</f>
        <v/>
      </c>
      <c r="I42" s="86" t="str">
        <f>IFERROR(INDEX(DB_Typologies!$D$4:$AP$1445,MATCH($A$3,DB_Typologies!$AQ$4:$AQ$1445,0)+$A42,MATCH(I$3,TQoL_Indexes!$B$8:$AK$8,0)),"")</f>
        <v/>
      </c>
      <c r="J42" s="86" t="str">
        <f>IFERROR(INDEX(DB_Typologies!$D$4:$AP$1445,MATCH($A$3,DB_Typologies!$AQ$4:$AQ$1445,0)+$A42,MATCH(J$3,TQoL_Indexes!$B$8:$AK$8,0)),"")</f>
        <v/>
      </c>
      <c r="K42" s="86" t="str">
        <f>IFERROR(INDEX(DB_Typologies!$D$4:$AP$1445,MATCH($A$3,DB_Typologies!$AQ$4:$AQ$1445,0)+$A42,MATCH(K$3,TQoL_Indexes!$B$8:$AK$8,0)),"")</f>
        <v/>
      </c>
      <c r="L42" s="86" t="str">
        <f>IFERROR(INDEX(DB_Typologies!$D$4:$AP$1445,MATCH($A$3,DB_Typologies!$AQ$4:$AQ$1445,0)+$A42,MATCH(L$3,TQoL_Indexes!$B$8:$AK$8,0)),"")</f>
        <v/>
      </c>
      <c r="M42" s="86" t="str">
        <f>IFERROR(INDEX(DB_Typologies!$D$4:$AP$1445,MATCH($A$3,DB_Typologies!$AQ$4:$AQ$1445,0)+$A42,MATCH(M$3,TQoL_Indexes!$B$8:$AK$8,0)),"")</f>
        <v/>
      </c>
      <c r="N42" s="86" t="str">
        <f>IFERROR(INDEX(DB_Typologies!$D$4:$AP$1445,MATCH($A$3,DB_Typologies!$AQ$4:$AQ$1445,0)+$A42,MATCH(N$3,TQoL_Indexes!$B$8:$AK$8,0)),"")</f>
        <v/>
      </c>
      <c r="O42" s="86" t="str">
        <f>IFERROR(INDEX(DB_Typologies!$D$4:$AP$1445,MATCH($A$3,DB_Typologies!$AQ$4:$AQ$1445,0)+$A42,MATCH(O$3,TQoL_Indexes!$B$8:$AK$8,0)),"")</f>
        <v/>
      </c>
      <c r="P42" s="86" t="str">
        <f>IFERROR(INDEX(DB_Typologies!$D$4:$AP$1445,MATCH($A$3,DB_Typologies!$AQ$4:$AQ$1445,0)+$A42,MATCH(P$3,TQoL_Indexes!$B$8:$AK$8,0)),"")</f>
        <v/>
      </c>
      <c r="Q42" s="86" t="str">
        <f>IFERROR(INDEX(DB_Typologies!$D$4:$AP$1445,MATCH($A$3,DB_Typologies!$AQ$4:$AQ$1445,0)+$A42,MATCH(Q$3,TQoL_Indexes!$B$8:$AK$8,0)),"")</f>
        <v/>
      </c>
      <c r="R42" s="86" t="str">
        <f>IFERROR(INDEX(DB_Typologies!$D$4:$AP$1445,MATCH($A$3,DB_Typologies!$AQ$4:$AQ$1445,0)+$A42,MATCH(R$3,TQoL_Indexes!$B$8:$AK$8,0)),"")</f>
        <v/>
      </c>
      <c r="S42" s="86" t="str">
        <f>IFERROR(INDEX(DB_Typologies!$D$4:$AP$1445,MATCH($A$3,DB_Typologies!$AQ$4:$AQ$1445,0)+$A42,MATCH(S$3,TQoL_Indexes!$B$8:$AK$8,0)),"")</f>
        <v/>
      </c>
      <c r="T42" s="86" t="str">
        <f>IFERROR(INDEX(DB_Typologies!$D$4:$AP$1445,MATCH($A$3,DB_Typologies!$AQ$4:$AQ$1445,0)+$A42,MATCH(T$3,TQoL_Indexes!$B$8:$AK$8,0)),"")</f>
        <v/>
      </c>
      <c r="U42" s="86" t="str">
        <f>IFERROR(INDEX(DB_Typologies!$D$4:$AP$1445,MATCH($A$3,DB_Typologies!$AQ$4:$AQ$1445,0)+$A42,MATCH(U$3,TQoL_Indexes!$B$8:$AK$8,0)),"")</f>
        <v/>
      </c>
      <c r="V42" s="86" t="str">
        <f>IFERROR(INDEX(DB_Typologies!$D$4:$AP$1445,MATCH($A$3,DB_Typologies!$AQ$4:$AQ$1445,0)+$A42,MATCH(V$3,TQoL_Indexes!$B$8:$AK$8,0)),"")</f>
        <v/>
      </c>
      <c r="W42" s="86" t="str">
        <f>IFERROR(INDEX(DB_Typologies!$D$4:$AP$1445,MATCH($A$3,DB_Typologies!$AQ$4:$AQ$1445,0)+$A42,MATCH(W$3,TQoL_Indexes!$B$8:$AK$8,0)),"")</f>
        <v/>
      </c>
      <c r="X42" s="86" t="str">
        <f>IFERROR(INDEX(DB_Typologies!$D$4:$AP$1445,MATCH($A$3,DB_Typologies!$AQ$4:$AQ$1445,0)+$A42,MATCH(X$3,TQoL_Indexes!$B$8:$AK$8,0)),"")</f>
        <v/>
      </c>
      <c r="Y42" s="86" t="str">
        <f>IFERROR(INDEX(DB_Typologies!$D$4:$AP$1445,MATCH($A$3,DB_Typologies!$AQ$4:$AQ$1445,0)+$A42,MATCH(Y$3,TQoL_Indexes!$B$8:$AK$8,0)),"")</f>
        <v/>
      </c>
      <c r="Z42" s="86" t="str">
        <f>IFERROR(INDEX(DB_Typologies!$D$4:$AP$1445,MATCH($A$3,DB_Typologies!$AQ$4:$AQ$1445,0)+$A42,MATCH(Z$3,TQoL_Indexes!$B$8:$AK$8,0)),"")</f>
        <v/>
      </c>
      <c r="AA42" s="86" t="str">
        <f>IFERROR(INDEX(DB_Typologies!$D$4:$AP$1445,MATCH($A$3,DB_Typologies!$AQ$4:$AQ$1445,0)+$A42,MATCH(AA$3,TQoL_Indexes!$B$8:$AK$8,0)),"")</f>
        <v/>
      </c>
      <c r="AB42" s="86" t="str">
        <f>IFERROR(INDEX(DB_Typologies!$D$4:$AP$1445,MATCH($A$3,DB_Typologies!$AQ$4:$AQ$1445,0)+$A42,MATCH(AB$3,TQoL_Indexes!$B$8:$AK$8,0)),"")</f>
        <v/>
      </c>
      <c r="AC42" s="86" t="str">
        <f>IFERROR(INDEX(DB_Typologies!$D$4:$AP$1445,MATCH($A$3,DB_Typologies!$AQ$4:$AQ$1445,0)+$A42,MATCH(AC$3,TQoL_Indexes!$B$8:$AK$8,0)),"")</f>
        <v/>
      </c>
      <c r="AD42" s="86" t="str">
        <f>IFERROR(INDEX(DB_Typologies!$D$4:$AP$1445,MATCH($A$3,DB_Typologies!$AQ$4:$AQ$1445,0)+$A42,MATCH(AD$3,TQoL_Indexes!$B$8:$AK$8,0)),"")</f>
        <v/>
      </c>
      <c r="AE42" s="86" t="str">
        <f>IFERROR(INDEX(DB_Typologies!$D$4:$AP$1445,MATCH($A$3,DB_Typologies!$AQ$4:$AQ$1445,0)+$A42,MATCH(AE$3,TQoL_Indexes!$B$8:$AK$8,0)),"")</f>
        <v/>
      </c>
      <c r="AF42" s="86" t="str">
        <f>IFERROR(INDEX(DB_Typologies!$D$4:$AP$1445,MATCH($A$3,DB_Typologies!$AQ$4:$AQ$1445,0)+$A42,MATCH(AF$3,TQoL_Indexes!$B$8:$AK$8,0)),"")</f>
        <v/>
      </c>
      <c r="AG42" s="86" t="str">
        <f>IFERROR(INDEX(DB_Typologies!$D$4:$AP$1445,MATCH($A$3,DB_Typologies!$AQ$4:$AQ$1445,0)+$A42,MATCH(AG$3,TQoL_Indexes!$B$8:$AK$8,0)),"")</f>
        <v/>
      </c>
      <c r="AH42" s="86" t="str">
        <f>IFERROR(INDEX(DB_Typologies!$D$4:$AP$1445,MATCH($A$3,DB_Typologies!$AQ$4:$AQ$1445,0)+$A42,MATCH(AH$3,TQoL_Indexes!$B$8:$AK$8,0)),"")</f>
        <v/>
      </c>
      <c r="AI42" s="86" t="str">
        <f>IFERROR(INDEX(DB_Typologies!$D$4:$AP$1445,MATCH($A$3,DB_Typologies!$AQ$4:$AQ$1445,0)+$A42,MATCH(AI$3,TQoL_Indexes!$B$8:$AK$8,0)),"")</f>
        <v/>
      </c>
      <c r="AJ42" s="86" t="str">
        <f>IFERROR(INDEX(DB_Typologies!$D$4:$AP$1445,MATCH($A$3,DB_Typologies!$AQ$4:$AQ$1445,0)+$A42,MATCH(AJ$3,TQoL_Indexes!$B$8:$AK$8,0)),"")</f>
        <v/>
      </c>
      <c r="AK42" s="86" t="str">
        <f>IFERROR(INDEX(DB_Typologies!$D$4:$AP$1445,MATCH($A$3,DB_Typologies!$AQ$4:$AQ$1445,0)+$A42,MATCH(AK$3,TQoL_Indexes!$B$8:$AK$8,0)),"")</f>
        <v/>
      </c>
      <c r="AL42" s="86" t="str">
        <f>IFERROR(INDEX(DB_Typologies!$D$4:$AP$1445,MATCH($A$3,DB_Typologies!$AQ$4:$AQ$1445,0)+$A42,MATCH(AL$3,TQoL_Indexes!$B$8:$AK$8,0)),"")</f>
        <v/>
      </c>
      <c r="AM42" s="87" t="str">
        <f>IFERROR(INDEX(DB_Typologies!$D$4:$AP$1445,MATCH($A$3,DB_Typologies!$AQ$4:$AQ$1445,0)+$A42,MATCH(AM$3,TQoL_Indexes!$B$8:$AK$8,0)),"")</f>
        <v/>
      </c>
    </row>
    <row r="43" spans="1:39">
      <c r="A43" s="58" t="str">
        <f>IFERROR(IF(A42+1&lt;COUNTIF(DB_Typologies!$AQ$4:$AQ$1445,$A$3),A42+1,""),"")</f>
        <v/>
      </c>
      <c r="B43" s="120" t="str">
        <f>IFERROR(INDEX(DB_Typologies!$D$4:$AP$1445,MATCH($A$3,DB_Typologies!$AQ$4:$AQ$1445,0)+$A43,MATCH(B$3,TQoL_Indexes!$B$8:$AK$8,0)),"")</f>
        <v/>
      </c>
      <c r="C43" s="86" t="str">
        <f>IFERROR(INDEX(DB_Typologies!$D$4:$AP$1445,MATCH($A$3,DB_Typologies!$AQ$4:$AQ$1445,0)+$A43,MATCH(C$3,TQoL_Indexes!$B$8:$AK$8,0)),"")</f>
        <v/>
      </c>
      <c r="D43" s="87" t="str">
        <f>IFERROR(INDEX(DB_Typologies!$D$4:$AP$1445,MATCH($A$3,DB_Typologies!$AQ$4:$AQ$1445,0)+$A43,MATCH(D$3,TQoL_Indexes!$B$8:$AK$8,0)),"")</f>
        <v/>
      </c>
      <c r="E43" s="86" t="str">
        <f>IFERROR(INDEX(DB_Typologies!$D$4:$AP$1445,MATCH($A$3,DB_Typologies!$AQ$4:$AQ$1445,0)+$A43,MATCH(E$3,TQoL_Indexes!$B$8:$AK$8,0)),"")</f>
        <v/>
      </c>
      <c r="F43" s="86" t="str">
        <f>IFERROR(INDEX(DB_Typologies!$D$4:$AP$1445,MATCH($A$3,DB_Typologies!$AQ$4:$AQ$1445,0)+$A43,MATCH(F$3,TQoL_Indexes!$B$8:$AK$8,0)),"")</f>
        <v/>
      </c>
      <c r="G43" s="86" t="str">
        <f>IFERROR(INDEX(DB_Typologies!$D$4:$AP$1445,MATCH($A$3,DB_Typologies!$AQ$4:$AQ$1445,0)+$A43,MATCH(G$3,TQoL_Indexes!$B$8:$AK$8,0)),"")</f>
        <v/>
      </c>
      <c r="H43" s="86" t="str">
        <f>IFERROR(INDEX(DB_Typologies!$D$4:$AP$1445,MATCH($A$3,DB_Typologies!$AQ$4:$AQ$1445,0)+$A43,MATCH(H$3,TQoL_Indexes!$B$8:$AK$8,0)),"")</f>
        <v/>
      </c>
      <c r="I43" s="86" t="str">
        <f>IFERROR(INDEX(DB_Typologies!$D$4:$AP$1445,MATCH($A$3,DB_Typologies!$AQ$4:$AQ$1445,0)+$A43,MATCH(I$3,TQoL_Indexes!$B$8:$AK$8,0)),"")</f>
        <v/>
      </c>
      <c r="J43" s="86" t="str">
        <f>IFERROR(INDEX(DB_Typologies!$D$4:$AP$1445,MATCH($A$3,DB_Typologies!$AQ$4:$AQ$1445,0)+$A43,MATCH(J$3,TQoL_Indexes!$B$8:$AK$8,0)),"")</f>
        <v/>
      </c>
      <c r="K43" s="86" t="str">
        <f>IFERROR(INDEX(DB_Typologies!$D$4:$AP$1445,MATCH($A$3,DB_Typologies!$AQ$4:$AQ$1445,0)+$A43,MATCH(K$3,TQoL_Indexes!$B$8:$AK$8,0)),"")</f>
        <v/>
      </c>
      <c r="L43" s="86" t="str">
        <f>IFERROR(INDEX(DB_Typologies!$D$4:$AP$1445,MATCH($A$3,DB_Typologies!$AQ$4:$AQ$1445,0)+$A43,MATCH(L$3,TQoL_Indexes!$B$8:$AK$8,0)),"")</f>
        <v/>
      </c>
      <c r="M43" s="86" t="str">
        <f>IFERROR(INDEX(DB_Typologies!$D$4:$AP$1445,MATCH($A$3,DB_Typologies!$AQ$4:$AQ$1445,0)+$A43,MATCH(M$3,TQoL_Indexes!$B$8:$AK$8,0)),"")</f>
        <v/>
      </c>
      <c r="N43" s="86" t="str">
        <f>IFERROR(INDEX(DB_Typologies!$D$4:$AP$1445,MATCH($A$3,DB_Typologies!$AQ$4:$AQ$1445,0)+$A43,MATCH(N$3,TQoL_Indexes!$B$8:$AK$8,0)),"")</f>
        <v/>
      </c>
      <c r="O43" s="86" t="str">
        <f>IFERROR(INDEX(DB_Typologies!$D$4:$AP$1445,MATCH($A$3,DB_Typologies!$AQ$4:$AQ$1445,0)+$A43,MATCH(O$3,TQoL_Indexes!$B$8:$AK$8,0)),"")</f>
        <v/>
      </c>
      <c r="P43" s="86" t="str">
        <f>IFERROR(INDEX(DB_Typologies!$D$4:$AP$1445,MATCH($A$3,DB_Typologies!$AQ$4:$AQ$1445,0)+$A43,MATCH(P$3,TQoL_Indexes!$B$8:$AK$8,0)),"")</f>
        <v/>
      </c>
      <c r="Q43" s="86" t="str">
        <f>IFERROR(INDEX(DB_Typologies!$D$4:$AP$1445,MATCH($A$3,DB_Typologies!$AQ$4:$AQ$1445,0)+$A43,MATCH(Q$3,TQoL_Indexes!$B$8:$AK$8,0)),"")</f>
        <v/>
      </c>
      <c r="R43" s="86" t="str">
        <f>IFERROR(INDEX(DB_Typologies!$D$4:$AP$1445,MATCH($A$3,DB_Typologies!$AQ$4:$AQ$1445,0)+$A43,MATCH(R$3,TQoL_Indexes!$B$8:$AK$8,0)),"")</f>
        <v/>
      </c>
      <c r="S43" s="86" t="str">
        <f>IFERROR(INDEX(DB_Typologies!$D$4:$AP$1445,MATCH($A$3,DB_Typologies!$AQ$4:$AQ$1445,0)+$A43,MATCH(S$3,TQoL_Indexes!$B$8:$AK$8,0)),"")</f>
        <v/>
      </c>
      <c r="T43" s="86" t="str">
        <f>IFERROR(INDEX(DB_Typologies!$D$4:$AP$1445,MATCH($A$3,DB_Typologies!$AQ$4:$AQ$1445,0)+$A43,MATCH(T$3,TQoL_Indexes!$B$8:$AK$8,0)),"")</f>
        <v/>
      </c>
      <c r="U43" s="86" t="str">
        <f>IFERROR(INDEX(DB_Typologies!$D$4:$AP$1445,MATCH($A$3,DB_Typologies!$AQ$4:$AQ$1445,0)+$A43,MATCH(U$3,TQoL_Indexes!$B$8:$AK$8,0)),"")</f>
        <v/>
      </c>
      <c r="V43" s="86" t="str">
        <f>IFERROR(INDEX(DB_Typologies!$D$4:$AP$1445,MATCH($A$3,DB_Typologies!$AQ$4:$AQ$1445,0)+$A43,MATCH(V$3,TQoL_Indexes!$B$8:$AK$8,0)),"")</f>
        <v/>
      </c>
      <c r="W43" s="86" t="str">
        <f>IFERROR(INDEX(DB_Typologies!$D$4:$AP$1445,MATCH($A$3,DB_Typologies!$AQ$4:$AQ$1445,0)+$A43,MATCH(W$3,TQoL_Indexes!$B$8:$AK$8,0)),"")</f>
        <v/>
      </c>
      <c r="X43" s="86" t="str">
        <f>IFERROR(INDEX(DB_Typologies!$D$4:$AP$1445,MATCH($A$3,DB_Typologies!$AQ$4:$AQ$1445,0)+$A43,MATCH(X$3,TQoL_Indexes!$B$8:$AK$8,0)),"")</f>
        <v/>
      </c>
      <c r="Y43" s="86" t="str">
        <f>IFERROR(INDEX(DB_Typologies!$D$4:$AP$1445,MATCH($A$3,DB_Typologies!$AQ$4:$AQ$1445,0)+$A43,MATCH(Y$3,TQoL_Indexes!$B$8:$AK$8,0)),"")</f>
        <v/>
      </c>
      <c r="Z43" s="86" t="str">
        <f>IFERROR(INDEX(DB_Typologies!$D$4:$AP$1445,MATCH($A$3,DB_Typologies!$AQ$4:$AQ$1445,0)+$A43,MATCH(Z$3,TQoL_Indexes!$B$8:$AK$8,0)),"")</f>
        <v/>
      </c>
      <c r="AA43" s="86" t="str">
        <f>IFERROR(INDEX(DB_Typologies!$D$4:$AP$1445,MATCH($A$3,DB_Typologies!$AQ$4:$AQ$1445,0)+$A43,MATCH(AA$3,TQoL_Indexes!$B$8:$AK$8,0)),"")</f>
        <v/>
      </c>
      <c r="AB43" s="86" t="str">
        <f>IFERROR(INDEX(DB_Typologies!$D$4:$AP$1445,MATCH($A$3,DB_Typologies!$AQ$4:$AQ$1445,0)+$A43,MATCH(AB$3,TQoL_Indexes!$B$8:$AK$8,0)),"")</f>
        <v/>
      </c>
      <c r="AC43" s="86" t="str">
        <f>IFERROR(INDEX(DB_Typologies!$D$4:$AP$1445,MATCH($A$3,DB_Typologies!$AQ$4:$AQ$1445,0)+$A43,MATCH(AC$3,TQoL_Indexes!$B$8:$AK$8,0)),"")</f>
        <v/>
      </c>
      <c r="AD43" s="86" t="str">
        <f>IFERROR(INDEX(DB_Typologies!$D$4:$AP$1445,MATCH($A$3,DB_Typologies!$AQ$4:$AQ$1445,0)+$A43,MATCH(AD$3,TQoL_Indexes!$B$8:$AK$8,0)),"")</f>
        <v/>
      </c>
      <c r="AE43" s="86" t="str">
        <f>IFERROR(INDEX(DB_Typologies!$D$4:$AP$1445,MATCH($A$3,DB_Typologies!$AQ$4:$AQ$1445,0)+$A43,MATCH(AE$3,TQoL_Indexes!$B$8:$AK$8,0)),"")</f>
        <v/>
      </c>
      <c r="AF43" s="86" t="str">
        <f>IFERROR(INDEX(DB_Typologies!$D$4:$AP$1445,MATCH($A$3,DB_Typologies!$AQ$4:$AQ$1445,0)+$A43,MATCH(AF$3,TQoL_Indexes!$B$8:$AK$8,0)),"")</f>
        <v/>
      </c>
      <c r="AG43" s="86" t="str">
        <f>IFERROR(INDEX(DB_Typologies!$D$4:$AP$1445,MATCH($A$3,DB_Typologies!$AQ$4:$AQ$1445,0)+$A43,MATCH(AG$3,TQoL_Indexes!$B$8:$AK$8,0)),"")</f>
        <v/>
      </c>
      <c r="AH43" s="86" t="str">
        <f>IFERROR(INDEX(DB_Typologies!$D$4:$AP$1445,MATCH($A$3,DB_Typologies!$AQ$4:$AQ$1445,0)+$A43,MATCH(AH$3,TQoL_Indexes!$B$8:$AK$8,0)),"")</f>
        <v/>
      </c>
      <c r="AI43" s="86" t="str">
        <f>IFERROR(INDEX(DB_Typologies!$D$4:$AP$1445,MATCH($A$3,DB_Typologies!$AQ$4:$AQ$1445,0)+$A43,MATCH(AI$3,TQoL_Indexes!$B$8:$AK$8,0)),"")</f>
        <v/>
      </c>
      <c r="AJ43" s="86" t="str">
        <f>IFERROR(INDEX(DB_Typologies!$D$4:$AP$1445,MATCH($A$3,DB_Typologies!$AQ$4:$AQ$1445,0)+$A43,MATCH(AJ$3,TQoL_Indexes!$B$8:$AK$8,0)),"")</f>
        <v/>
      </c>
      <c r="AK43" s="86" t="str">
        <f>IFERROR(INDEX(DB_Typologies!$D$4:$AP$1445,MATCH($A$3,DB_Typologies!$AQ$4:$AQ$1445,0)+$A43,MATCH(AK$3,TQoL_Indexes!$B$8:$AK$8,0)),"")</f>
        <v/>
      </c>
      <c r="AL43" s="86" t="str">
        <f>IFERROR(INDEX(DB_Typologies!$D$4:$AP$1445,MATCH($A$3,DB_Typologies!$AQ$4:$AQ$1445,0)+$A43,MATCH(AL$3,TQoL_Indexes!$B$8:$AK$8,0)),"")</f>
        <v/>
      </c>
      <c r="AM43" s="87" t="str">
        <f>IFERROR(INDEX(DB_Typologies!$D$4:$AP$1445,MATCH($A$3,DB_Typologies!$AQ$4:$AQ$1445,0)+$A43,MATCH(AM$3,TQoL_Indexes!$B$8:$AK$8,0)),"")</f>
        <v/>
      </c>
    </row>
    <row r="44" spans="1:39">
      <c r="A44" s="58" t="str">
        <f>IFERROR(IF(A43+1&lt;COUNTIF(DB_Typologies!$AQ$4:$AQ$1445,$A$3),A43+1,""),"")</f>
        <v/>
      </c>
      <c r="B44" s="120" t="str">
        <f>IFERROR(INDEX(DB_Typologies!$D$4:$AP$1445,MATCH($A$3,DB_Typologies!$AQ$4:$AQ$1445,0)+$A44,MATCH(B$3,TQoL_Indexes!$B$8:$AK$8,0)),"")</f>
        <v/>
      </c>
      <c r="C44" s="86" t="str">
        <f>IFERROR(INDEX(DB_Typologies!$D$4:$AP$1445,MATCH($A$3,DB_Typologies!$AQ$4:$AQ$1445,0)+$A44,MATCH(C$3,TQoL_Indexes!$B$8:$AK$8,0)),"")</f>
        <v/>
      </c>
      <c r="D44" s="87" t="str">
        <f>IFERROR(INDEX(DB_Typologies!$D$4:$AP$1445,MATCH($A$3,DB_Typologies!$AQ$4:$AQ$1445,0)+$A44,MATCH(D$3,TQoL_Indexes!$B$8:$AK$8,0)),"")</f>
        <v/>
      </c>
      <c r="E44" s="86" t="str">
        <f>IFERROR(INDEX(DB_Typologies!$D$4:$AP$1445,MATCH($A$3,DB_Typologies!$AQ$4:$AQ$1445,0)+$A44,MATCH(E$3,TQoL_Indexes!$B$8:$AK$8,0)),"")</f>
        <v/>
      </c>
      <c r="F44" s="86" t="str">
        <f>IFERROR(INDEX(DB_Typologies!$D$4:$AP$1445,MATCH($A$3,DB_Typologies!$AQ$4:$AQ$1445,0)+$A44,MATCH(F$3,TQoL_Indexes!$B$8:$AK$8,0)),"")</f>
        <v/>
      </c>
      <c r="G44" s="86" t="str">
        <f>IFERROR(INDEX(DB_Typologies!$D$4:$AP$1445,MATCH($A$3,DB_Typologies!$AQ$4:$AQ$1445,0)+$A44,MATCH(G$3,TQoL_Indexes!$B$8:$AK$8,0)),"")</f>
        <v/>
      </c>
      <c r="H44" s="86" t="str">
        <f>IFERROR(INDEX(DB_Typologies!$D$4:$AP$1445,MATCH($A$3,DB_Typologies!$AQ$4:$AQ$1445,0)+$A44,MATCH(H$3,TQoL_Indexes!$B$8:$AK$8,0)),"")</f>
        <v/>
      </c>
      <c r="I44" s="86" t="str">
        <f>IFERROR(INDEX(DB_Typologies!$D$4:$AP$1445,MATCH($A$3,DB_Typologies!$AQ$4:$AQ$1445,0)+$A44,MATCH(I$3,TQoL_Indexes!$B$8:$AK$8,0)),"")</f>
        <v/>
      </c>
      <c r="J44" s="86" t="str">
        <f>IFERROR(INDEX(DB_Typologies!$D$4:$AP$1445,MATCH($A$3,DB_Typologies!$AQ$4:$AQ$1445,0)+$A44,MATCH(J$3,TQoL_Indexes!$B$8:$AK$8,0)),"")</f>
        <v/>
      </c>
      <c r="K44" s="86" t="str">
        <f>IFERROR(INDEX(DB_Typologies!$D$4:$AP$1445,MATCH($A$3,DB_Typologies!$AQ$4:$AQ$1445,0)+$A44,MATCH(K$3,TQoL_Indexes!$B$8:$AK$8,0)),"")</f>
        <v/>
      </c>
      <c r="L44" s="86" t="str">
        <f>IFERROR(INDEX(DB_Typologies!$D$4:$AP$1445,MATCH($A$3,DB_Typologies!$AQ$4:$AQ$1445,0)+$A44,MATCH(L$3,TQoL_Indexes!$B$8:$AK$8,0)),"")</f>
        <v/>
      </c>
      <c r="M44" s="86" t="str">
        <f>IFERROR(INDEX(DB_Typologies!$D$4:$AP$1445,MATCH($A$3,DB_Typologies!$AQ$4:$AQ$1445,0)+$A44,MATCH(M$3,TQoL_Indexes!$B$8:$AK$8,0)),"")</f>
        <v/>
      </c>
      <c r="N44" s="86" t="str">
        <f>IFERROR(INDEX(DB_Typologies!$D$4:$AP$1445,MATCH($A$3,DB_Typologies!$AQ$4:$AQ$1445,0)+$A44,MATCH(N$3,TQoL_Indexes!$B$8:$AK$8,0)),"")</f>
        <v/>
      </c>
      <c r="O44" s="86" t="str">
        <f>IFERROR(INDEX(DB_Typologies!$D$4:$AP$1445,MATCH($A$3,DB_Typologies!$AQ$4:$AQ$1445,0)+$A44,MATCH(O$3,TQoL_Indexes!$B$8:$AK$8,0)),"")</f>
        <v/>
      </c>
      <c r="P44" s="86" t="str">
        <f>IFERROR(INDEX(DB_Typologies!$D$4:$AP$1445,MATCH($A$3,DB_Typologies!$AQ$4:$AQ$1445,0)+$A44,MATCH(P$3,TQoL_Indexes!$B$8:$AK$8,0)),"")</f>
        <v/>
      </c>
      <c r="Q44" s="86" t="str">
        <f>IFERROR(INDEX(DB_Typologies!$D$4:$AP$1445,MATCH($A$3,DB_Typologies!$AQ$4:$AQ$1445,0)+$A44,MATCH(Q$3,TQoL_Indexes!$B$8:$AK$8,0)),"")</f>
        <v/>
      </c>
      <c r="R44" s="86" t="str">
        <f>IFERROR(INDEX(DB_Typologies!$D$4:$AP$1445,MATCH($A$3,DB_Typologies!$AQ$4:$AQ$1445,0)+$A44,MATCH(R$3,TQoL_Indexes!$B$8:$AK$8,0)),"")</f>
        <v/>
      </c>
      <c r="S44" s="86" t="str">
        <f>IFERROR(INDEX(DB_Typologies!$D$4:$AP$1445,MATCH($A$3,DB_Typologies!$AQ$4:$AQ$1445,0)+$A44,MATCH(S$3,TQoL_Indexes!$B$8:$AK$8,0)),"")</f>
        <v/>
      </c>
      <c r="T44" s="86" t="str">
        <f>IFERROR(INDEX(DB_Typologies!$D$4:$AP$1445,MATCH($A$3,DB_Typologies!$AQ$4:$AQ$1445,0)+$A44,MATCH(T$3,TQoL_Indexes!$B$8:$AK$8,0)),"")</f>
        <v/>
      </c>
      <c r="U44" s="86" t="str">
        <f>IFERROR(INDEX(DB_Typologies!$D$4:$AP$1445,MATCH($A$3,DB_Typologies!$AQ$4:$AQ$1445,0)+$A44,MATCH(U$3,TQoL_Indexes!$B$8:$AK$8,0)),"")</f>
        <v/>
      </c>
      <c r="V44" s="86" t="str">
        <f>IFERROR(INDEX(DB_Typologies!$D$4:$AP$1445,MATCH($A$3,DB_Typologies!$AQ$4:$AQ$1445,0)+$A44,MATCH(V$3,TQoL_Indexes!$B$8:$AK$8,0)),"")</f>
        <v/>
      </c>
      <c r="W44" s="86" t="str">
        <f>IFERROR(INDEX(DB_Typologies!$D$4:$AP$1445,MATCH($A$3,DB_Typologies!$AQ$4:$AQ$1445,0)+$A44,MATCH(W$3,TQoL_Indexes!$B$8:$AK$8,0)),"")</f>
        <v/>
      </c>
      <c r="X44" s="86" t="str">
        <f>IFERROR(INDEX(DB_Typologies!$D$4:$AP$1445,MATCH($A$3,DB_Typologies!$AQ$4:$AQ$1445,0)+$A44,MATCH(X$3,TQoL_Indexes!$B$8:$AK$8,0)),"")</f>
        <v/>
      </c>
      <c r="Y44" s="86" t="str">
        <f>IFERROR(INDEX(DB_Typologies!$D$4:$AP$1445,MATCH($A$3,DB_Typologies!$AQ$4:$AQ$1445,0)+$A44,MATCH(Y$3,TQoL_Indexes!$B$8:$AK$8,0)),"")</f>
        <v/>
      </c>
      <c r="Z44" s="86" t="str">
        <f>IFERROR(INDEX(DB_Typologies!$D$4:$AP$1445,MATCH($A$3,DB_Typologies!$AQ$4:$AQ$1445,0)+$A44,MATCH(Z$3,TQoL_Indexes!$B$8:$AK$8,0)),"")</f>
        <v/>
      </c>
      <c r="AA44" s="86" t="str">
        <f>IFERROR(INDEX(DB_Typologies!$D$4:$AP$1445,MATCH($A$3,DB_Typologies!$AQ$4:$AQ$1445,0)+$A44,MATCH(AA$3,TQoL_Indexes!$B$8:$AK$8,0)),"")</f>
        <v/>
      </c>
      <c r="AB44" s="86" t="str">
        <f>IFERROR(INDEX(DB_Typologies!$D$4:$AP$1445,MATCH($A$3,DB_Typologies!$AQ$4:$AQ$1445,0)+$A44,MATCH(AB$3,TQoL_Indexes!$B$8:$AK$8,0)),"")</f>
        <v/>
      </c>
      <c r="AC44" s="86" t="str">
        <f>IFERROR(INDEX(DB_Typologies!$D$4:$AP$1445,MATCH($A$3,DB_Typologies!$AQ$4:$AQ$1445,0)+$A44,MATCH(AC$3,TQoL_Indexes!$B$8:$AK$8,0)),"")</f>
        <v/>
      </c>
      <c r="AD44" s="86" t="str">
        <f>IFERROR(INDEX(DB_Typologies!$D$4:$AP$1445,MATCH($A$3,DB_Typologies!$AQ$4:$AQ$1445,0)+$A44,MATCH(AD$3,TQoL_Indexes!$B$8:$AK$8,0)),"")</f>
        <v/>
      </c>
      <c r="AE44" s="86" t="str">
        <f>IFERROR(INDEX(DB_Typologies!$D$4:$AP$1445,MATCH($A$3,DB_Typologies!$AQ$4:$AQ$1445,0)+$A44,MATCH(AE$3,TQoL_Indexes!$B$8:$AK$8,0)),"")</f>
        <v/>
      </c>
      <c r="AF44" s="86" t="str">
        <f>IFERROR(INDEX(DB_Typologies!$D$4:$AP$1445,MATCH($A$3,DB_Typologies!$AQ$4:$AQ$1445,0)+$A44,MATCH(AF$3,TQoL_Indexes!$B$8:$AK$8,0)),"")</f>
        <v/>
      </c>
      <c r="AG44" s="86" t="str">
        <f>IFERROR(INDEX(DB_Typologies!$D$4:$AP$1445,MATCH($A$3,DB_Typologies!$AQ$4:$AQ$1445,0)+$A44,MATCH(AG$3,TQoL_Indexes!$B$8:$AK$8,0)),"")</f>
        <v/>
      </c>
      <c r="AH44" s="86" t="str">
        <f>IFERROR(INDEX(DB_Typologies!$D$4:$AP$1445,MATCH($A$3,DB_Typologies!$AQ$4:$AQ$1445,0)+$A44,MATCH(AH$3,TQoL_Indexes!$B$8:$AK$8,0)),"")</f>
        <v/>
      </c>
      <c r="AI44" s="86" t="str">
        <f>IFERROR(INDEX(DB_Typologies!$D$4:$AP$1445,MATCH($A$3,DB_Typologies!$AQ$4:$AQ$1445,0)+$A44,MATCH(AI$3,TQoL_Indexes!$B$8:$AK$8,0)),"")</f>
        <v/>
      </c>
      <c r="AJ44" s="86" t="str">
        <f>IFERROR(INDEX(DB_Typologies!$D$4:$AP$1445,MATCH($A$3,DB_Typologies!$AQ$4:$AQ$1445,0)+$A44,MATCH(AJ$3,TQoL_Indexes!$B$8:$AK$8,0)),"")</f>
        <v/>
      </c>
      <c r="AK44" s="86" t="str">
        <f>IFERROR(INDEX(DB_Typologies!$D$4:$AP$1445,MATCH($A$3,DB_Typologies!$AQ$4:$AQ$1445,0)+$A44,MATCH(AK$3,TQoL_Indexes!$B$8:$AK$8,0)),"")</f>
        <v/>
      </c>
      <c r="AL44" s="86" t="str">
        <f>IFERROR(INDEX(DB_Typologies!$D$4:$AP$1445,MATCH($A$3,DB_Typologies!$AQ$4:$AQ$1445,0)+$A44,MATCH(AL$3,TQoL_Indexes!$B$8:$AK$8,0)),"")</f>
        <v/>
      </c>
      <c r="AM44" s="87" t="str">
        <f>IFERROR(INDEX(DB_Typologies!$D$4:$AP$1445,MATCH($A$3,DB_Typologies!$AQ$4:$AQ$1445,0)+$A44,MATCH(AM$3,TQoL_Indexes!$B$8:$AK$8,0)),"")</f>
        <v/>
      </c>
    </row>
    <row r="45" spans="1:39">
      <c r="A45" s="58" t="str">
        <f>IFERROR(IF(A44+1&lt;COUNTIF(DB_Typologies!$AQ$4:$AQ$1445,$A$3),A44+1,""),"")</f>
        <v/>
      </c>
      <c r="B45" s="120" t="str">
        <f>IFERROR(INDEX(DB_Typologies!$D$4:$AP$1445,MATCH($A$3,DB_Typologies!$AQ$4:$AQ$1445,0)+$A45,MATCH(B$3,TQoL_Indexes!$B$8:$AK$8,0)),"")</f>
        <v/>
      </c>
      <c r="C45" s="86" t="str">
        <f>IFERROR(INDEX(DB_Typologies!$D$4:$AP$1445,MATCH($A$3,DB_Typologies!$AQ$4:$AQ$1445,0)+$A45,MATCH(C$3,TQoL_Indexes!$B$8:$AK$8,0)),"")</f>
        <v/>
      </c>
      <c r="D45" s="87" t="str">
        <f>IFERROR(INDEX(DB_Typologies!$D$4:$AP$1445,MATCH($A$3,DB_Typologies!$AQ$4:$AQ$1445,0)+$A45,MATCH(D$3,TQoL_Indexes!$B$8:$AK$8,0)),"")</f>
        <v/>
      </c>
      <c r="E45" s="86" t="str">
        <f>IFERROR(INDEX(DB_Typologies!$D$4:$AP$1445,MATCH($A$3,DB_Typologies!$AQ$4:$AQ$1445,0)+$A45,MATCH(E$3,TQoL_Indexes!$B$8:$AK$8,0)),"")</f>
        <v/>
      </c>
      <c r="F45" s="86" t="str">
        <f>IFERROR(INDEX(DB_Typologies!$D$4:$AP$1445,MATCH($A$3,DB_Typologies!$AQ$4:$AQ$1445,0)+$A45,MATCH(F$3,TQoL_Indexes!$B$8:$AK$8,0)),"")</f>
        <v/>
      </c>
      <c r="G45" s="86" t="str">
        <f>IFERROR(INDEX(DB_Typologies!$D$4:$AP$1445,MATCH($A$3,DB_Typologies!$AQ$4:$AQ$1445,0)+$A45,MATCH(G$3,TQoL_Indexes!$B$8:$AK$8,0)),"")</f>
        <v/>
      </c>
      <c r="H45" s="86" t="str">
        <f>IFERROR(INDEX(DB_Typologies!$D$4:$AP$1445,MATCH($A$3,DB_Typologies!$AQ$4:$AQ$1445,0)+$A45,MATCH(H$3,TQoL_Indexes!$B$8:$AK$8,0)),"")</f>
        <v/>
      </c>
      <c r="I45" s="86" t="str">
        <f>IFERROR(INDEX(DB_Typologies!$D$4:$AP$1445,MATCH($A$3,DB_Typologies!$AQ$4:$AQ$1445,0)+$A45,MATCH(I$3,TQoL_Indexes!$B$8:$AK$8,0)),"")</f>
        <v/>
      </c>
      <c r="J45" s="86" t="str">
        <f>IFERROR(INDEX(DB_Typologies!$D$4:$AP$1445,MATCH($A$3,DB_Typologies!$AQ$4:$AQ$1445,0)+$A45,MATCH(J$3,TQoL_Indexes!$B$8:$AK$8,0)),"")</f>
        <v/>
      </c>
      <c r="K45" s="86" t="str">
        <f>IFERROR(INDEX(DB_Typologies!$D$4:$AP$1445,MATCH($A$3,DB_Typologies!$AQ$4:$AQ$1445,0)+$A45,MATCH(K$3,TQoL_Indexes!$B$8:$AK$8,0)),"")</f>
        <v/>
      </c>
      <c r="L45" s="86" t="str">
        <f>IFERROR(INDEX(DB_Typologies!$D$4:$AP$1445,MATCH($A$3,DB_Typologies!$AQ$4:$AQ$1445,0)+$A45,MATCH(L$3,TQoL_Indexes!$B$8:$AK$8,0)),"")</f>
        <v/>
      </c>
      <c r="M45" s="86" t="str">
        <f>IFERROR(INDEX(DB_Typologies!$D$4:$AP$1445,MATCH($A$3,DB_Typologies!$AQ$4:$AQ$1445,0)+$A45,MATCH(M$3,TQoL_Indexes!$B$8:$AK$8,0)),"")</f>
        <v/>
      </c>
      <c r="N45" s="86" t="str">
        <f>IFERROR(INDEX(DB_Typologies!$D$4:$AP$1445,MATCH($A$3,DB_Typologies!$AQ$4:$AQ$1445,0)+$A45,MATCH(N$3,TQoL_Indexes!$B$8:$AK$8,0)),"")</f>
        <v/>
      </c>
      <c r="O45" s="86" t="str">
        <f>IFERROR(INDEX(DB_Typologies!$D$4:$AP$1445,MATCH($A$3,DB_Typologies!$AQ$4:$AQ$1445,0)+$A45,MATCH(O$3,TQoL_Indexes!$B$8:$AK$8,0)),"")</f>
        <v/>
      </c>
      <c r="P45" s="86" t="str">
        <f>IFERROR(INDEX(DB_Typologies!$D$4:$AP$1445,MATCH($A$3,DB_Typologies!$AQ$4:$AQ$1445,0)+$A45,MATCH(P$3,TQoL_Indexes!$B$8:$AK$8,0)),"")</f>
        <v/>
      </c>
      <c r="Q45" s="86" t="str">
        <f>IFERROR(INDEX(DB_Typologies!$D$4:$AP$1445,MATCH($A$3,DB_Typologies!$AQ$4:$AQ$1445,0)+$A45,MATCH(Q$3,TQoL_Indexes!$B$8:$AK$8,0)),"")</f>
        <v/>
      </c>
      <c r="R45" s="86" t="str">
        <f>IFERROR(INDEX(DB_Typologies!$D$4:$AP$1445,MATCH($A$3,DB_Typologies!$AQ$4:$AQ$1445,0)+$A45,MATCH(R$3,TQoL_Indexes!$B$8:$AK$8,0)),"")</f>
        <v/>
      </c>
      <c r="S45" s="86" t="str">
        <f>IFERROR(INDEX(DB_Typologies!$D$4:$AP$1445,MATCH($A$3,DB_Typologies!$AQ$4:$AQ$1445,0)+$A45,MATCH(S$3,TQoL_Indexes!$B$8:$AK$8,0)),"")</f>
        <v/>
      </c>
      <c r="T45" s="86" t="str">
        <f>IFERROR(INDEX(DB_Typologies!$D$4:$AP$1445,MATCH($A$3,DB_Typologies!$AQ$4:$AQ$1445,0)+$A45,MATCH(T$3,TQoL_Indexes!$B$8:$AK$8,0)),"")</f>
        <v/>
      </c>
      <c r="U45" s="86" t="str">
        <f>IFERROR(INDEX(DB_Typologies!$D$4:$AP$1445,MATCH($A$3,DB_Typologies!$AQ$4:$AQ$1445,0)+$A45,MATCH(U$3,TQoL_Indexes!$B$8:$AK$8,0)),"")</f>
        <v/>
      </c>
      <c r="V45" s="86" t="str">
        <f>IFERROR(INDEX(DB_Typologies!$D$4:$AP$1445,MATCH($A$3,DB_Typologies!$AQ$4:$AQ$1445,0)+$A45,MATCH(V$3,TQoL_Indexes!$B$8:$AK$8,0)),"")</f>
        <v/>
      </c>
      <c r="W45" s="86" t="str">
        <f>IFERROR(INDEX(DB_Typologies!$D$4:$AP$1445,MATCH($A$3,DB_Typologies!$AQ$4:$AQ$1445,0)+$A45,MATCH(W$3,TQoL_Indexes!$B$8:$AK$8,0)),"")</f>
        <v/>
      </c>
      <c r="X45" s="86" t="str">
        <f>IFERROR(INDEX(DB_Typologies!$D$4:$AP$1445,MATCH($A$3,DB_Typologies!$AQ$4:$AQ$1445,0)+$A45,MATCH(X$3,TQoL_Indexes!$B$8:$AK$8,0)),"")</f>
        <v/>
      </c>
      <c r="Y45" s="86" t="str">
        <f>IFERROR(INDEX(DB_Typologies!$D$4:$AP$1445,MATCH($A$3,DB_Typologies!$AQ$4:$AQ$1445,0)+$A45,MATCH(Y$3,TQoL_Indexes!$B$8:$AK$8,0)),"")</f>
        <v/>
      </c>
      <c r="Z45" s="86" t="str">
        <f>IFERROR(INDEX(DB_Typologies!$D$4:$AP$1445,MATCH($A$3,DB_Typologies!$AQ$4:$AQ$1445,0)+$A45,MATCH(Z$3,TQoL_Indexes!$B$8:$AK$8,0)),"")</f>
        <v/>
      </c>
      <c r="AA45" s="86" t="str">
        <f>IFERROR(INDEX(DB_Typologies!$D$4:$AP$1445,MATCH($A$3,DB_Typologies!$AQ$4:$AQ$1445,0)+$A45,MATCH(AA$3,TQoL_Indexes!$B$8:$AK$8,0)),"")</f>
        <v/>
      </c>
      <c r="AB45" s="86" t="str">
        <f>IFERROR(INDEX(DB_Typologies!$D$4:$AP$1445,MATCH($A$3,DB_Typologies!$AQ$4:$AQ$1445,0)+$A45,MATCH(AB$3,TQoL_Indexes!$B$8:$AK$8,0)),"")</f>
        <v/>
      </c>
      <c r="AC45" s="86" t="str">
        <f>IFERROR(INDEX(DB_Typologies!$D$4:$AP$1445,MATCH($A$3,DB_Typologies!$AQ$4:$AQ$1445,0)+$A45,MATCH(AC$3,TQoL_Indexes!$B$8:$AK$8,0)),"")</f>
        <v/>
      </c>
      <c r="AD45" s="86" t="str">
        <f>IFERROR(INDEX(DB_Typologies!$D$4:$AP$1445,MATCH($A$3,DB_Typologies!$AQ$4:$AQ$1445,0)+$A45,MATCH(AD$3,TQoL_Indexes!$B$8:$AK$8,0)),"")</f>
        <v/>
      </c>
      <c r="AE45" s="86" t="str">
        <f>IFERROR(INDEX(DB_Typologies!$D$4:$AP$1445,MATCH($A$3,DB_Typologies!$AQ$4:$AQ$1445,0)+$A45,MATCH(AE$3,TQoL_Indexes!$B$8:$AK$8,0)),"")</f>
        <v/>
      </c>
      <c r="AF45" s="86" t="str">
        <f>IFERROR(INDEX(DB_Typologies!$D$4:$AP$1445,MATCH($A$3,DB_Typologies!$AQ$4:$AQ$1445,0)+$A45,MATCH(AF$3,TQoL_Indexes!$B$8:$AK$8,0)),"")</f>
        <v/>
      </c>
      <c r="AG45" s="86" t="str">
        <f>IFERROR(INDEX(DB_Typologies!$D$4:$AP$1445,MATCH($A$3,DB_Typologies!$AQ$4:$AQ$1445,0)+$A45,MATCH(AG$3,TQoL_Indexes!$B$8:$AK$8,0)),"")</f>
        <v/>
      </c>
      <c r="AH45" s="86" t="str">
        <f>IFERROR(INDEX(DB_Typologies!$D$4:$AP$1445,MATCH($A$3,DB_Typologies!$AQ$4:$AQ$1445,0)+$A45,MATCH(AH$3,TQoL_Indexes!$B$8:$AK$8,0)),"")</f>
        <v/>
      </c>
      <c r="AI45" s="86" t="str">
        <f>IFERROR(INDEX(DB_Typologies!$D$4:$AP$1445,MATCH($A$3,DB_Typologies!$AQ$4:$AQ$1445,0)+$A45,MATCH(AI$3,TQoL_Indexes!$B$8:$AK$8,0)),"")</f>
        <v/>
      </c>
      <c r="AJ45" s="86" t="str">
        <f>IFERROR(INDEX(DB_Typologies!$D$4:$AP$1445,MATCH($A$3,DB_Typologies!$AQ$4:$AQ$1445,0)+$A45,MATCH(AJ$3,TQoL_Indexes!$B$8:$AK$8,0)),"")</f>
        <v/>
      </c>
      <c r="AK45" s="86" t="str">
        <f>IFERROR(INDEX(DB_Typologies!$D$4:$AP$1445,MATCH($A$3,DB_Typologies!$AQ$4:$AQ$1445,0)+$A45,MATCH(AK$3,TQoL_Indexes!$B$8:$AK$8,0)),"")</f>
        <v/>
      </c>
      <c r="AL45" s="86" t="str">
        <f>IFERROR(INDEX(DB_Typologies!$D$4:$AP$1445,MATCH($A$3,DB_Typologies!$AQ$4:$AQ$1445,0)+$A45,MATCH(AL$3,TQoL_Indexes!$B$8:$AK$8,0)),"")</f>
        <v/>
      </c>
      <c r="AM45" s="87" t="str">
        <f>IFERROR(INDEX(DB_Typologies!$D$4:$AP$1445,MATCH($A$3,DB_Typologies!$AQ$4:$AQ$1445,0)+$A45,MATCH(AM$3,TQoL_Indexes!$B$8:$AK$8,0)),"")</f>
        <v/>
      </c>
    </row>
    <row r="46" spans="1:39">
      <c r="A46" s="58" t="str">
        <f>IFERROR(IF(A45+1&lt;COUNTIF(DB_Typologies!$AQ$4:$AQ$1445,$A$3),A45+1,""),"")</f>
        <v/>
      </c>
      <c r="B46" s="120" t="str">
        <f>IFERROR(INDEX(DB_Typologies!$D$4:$AP$1445,MATCH($A$3,DB_Typologies!$AQ$4:$AQ$1445,0)+$A46,MATCH(B$3,TQoL_Indexes!$B$8:$AK$8,0)),"")</f>
        <v/>
      </c>
      <c r="C46" s="86" t="str">
        <f>IFERROR(INDEX(DB_Typologies!$D$4:$AP$1445,MATCH($A$3,DB_Typologies!$AQ$4:$AQ$1445,0)+$A46,MATCH(C$3,TQoL_Indexes!$B$8:$AK$8,0)),"")</f>
        <v/>
      </c>
      <c r="D46" s="87" t="str">
        <f>IFERROR(INDEX(DB_Typologies!$D$4:$AP$1445,MATCH($A$3,DB_Typologies!$AQ$4:$AQ$1445,0)+$A46,MATCH(D$3,TQoL_Indexes!$B$8:$AK$8,0)),"")</f>
        <v/>
      </c>
      <c r="E46" s="86" t="str">
        <f>IFERROR(INDEX(DB_Typologies!$D$4:$AP$1445,MATCH($A$3,DB_Typologies!$AQ$4:$AQ$1445,0)+$A46,MATCH(E$3,TQoL_Indexes!$B$8:$AK$8,0)),"")</f>
        <v/>
      </c>
      <c r="F46" s="86" t="str">
        <f>IFERROR(INDEX(DB_Typologies!$D$4:$AP$1445,MATCH($A$3,DB_Typologies!$AQ$4:$AQ$1445,0)+$A46,MATCH(F$3,TQoL_Indexes!$B$8:$AK$8,0)),"")</f>
        <v/>
      </c>
      <c r="G46" s="86" t="str">
        <f>IFERROR(INDEX(DB_Typologies!$D$4:$AP$1445,MATCH($A$3,DB_Typologies!$AQ$4:$AQ$1445,0)+$A46,MATCH(G$3,TQoL_Indexes!$B$8:$AK$8,0)),"")</f>
        <v/>
      </c>
      <c r="H46" s="86" t="str">
        <f>IFERROR(INDEX(DB_Typologies!$D$4:$AP$1445,MATCH($A$3,DB_Typologies!$AQ$4:$AQ$1445,0)+$A46,MATCH(H$3,TQoL_Indexes!$B$8:$AK$8,0)),"")</f>
        <v/>
      </c>
      <c r="I46" s="86" t="str">
        <f>IFERROR(INDEX(DB_Typologies!$D$4:$AP$1445,MATCH($A$3,DB_Typologies!$AQ$4:$AQ$1445,0)+$A46,MATCH(I$3,TQoL_Indexes!$B$8:$AK$8,0)),"")</f>
        <v/>
      </c>
      <c r="J46" s="86" t="str">
        <f>IFERROR(INDEX(DB_Typologies!$D$4:$AP$1445,MATCH($A$3,DB_Typologies!$AQ$4:$AQ$1445,0)+$A46,MATCH(J$3,TQoL_Indexes!$B$8:$AK$8,0)),"")</f>
        <v/>
      </c>
      <c r="K46" s="86" t="str">
        <f>IFERROR(INDEX(DB_Typologies!$D$4:$AP$1445,MATCH($A$3,DB_Typologies!$AQ$4:$AQ$1445,0)+$A46,MATCH(K$3,TQoL_Indexes!$B$8:$AK$8,0)),"")</f>
        <v/>
      </c>
      <c r="L46" s="86" t="str">
        <f>IFERROR(INDEX(DB_Typologies!$D$4:$AP$1445,MATCH($A$3,DB_Typologies!$AQ$4:$AQ$1445,0)+$A46,MATCH(L$3,TQoL_Indexes!$B$8:$AK$8,0)),"")</f>
        <v/>
      </c>
      <c r="M46" s="86" t="str">
        <f>IFERROR(INDEX(DB_Typologies!$D$4:$AP$1445,MATCH($A$3,DB_Typologies!$AQ$4:$AQ$1445,0)+$A46,MATCH(M$3,TQoL_Indexes!$B$8:$AK$8,0)),"")</f>
        <v/>
      </c>
      <c r="N46" s="86" t="str">
        <f>IFERROR(INDEX(DB_Typologies!$D$4:$AP$1445,MATCH($A$3,DB_Typologies!$AQ$4:$AQ$1445,0)+$A46,MATCH(N$3,TQoL_Indexes!$B$8:$AK$8,0)),"")</f>
        <v/>
      </c>
      <c r="O46" s="86" t="str">
        <f>IFERROR(INDEX(DB_Typologies!$D$4:$AP$1445,MATCH($A$3,DB_Typologies!$AQ$4:$AQ$1445,0)+$A46,MATCH(O$3,TQoL_Indexes!$B$8:$AK$8,0)),"")</f>
        <v/>
      </c>
      <c r="P46" s="86" t="str">
        <f>IFERROR(INDEX(DB_Typologies!$D$4:$AP$1445,MATCH($A$3,DB_Typologies!$AQ$4:$AQ$1445,0)+$A46,MATCH(P$3,TQoL_Indexes!$B$8:$AK$8,0)),"")</f>
        <v/>
      </c>
      <c r="Q46" s="86" t="str">
        <f>IFERROR(INDEX(DB_Typologies!$D$4:$AP$1445,MATCH($A$3,DB_Typologies!$AQ$4:$AQ$1445,0)+$A46,MATCH(Q$3,TQoL_Indexes!$B$8:$AK$8,0)),"")</f>
        <v/>
      </c>
      <c r="R46" s="86" t="str">
        <f>IFERROR(INDEX(DB_Typologies!$D$4:$AP$1445,MATCH($A$3,DB_Typologies!$AQ$4:$AQ$1445,0)+$A46,MATCH(R$3,TQoL_Indexes!$B$8:$AK$8,0)),"")</f>
        <v/>
      </c>
      <c r="S46" s="86" t="str">
        <f>IFERROR(INDEX(DB_Typologies!$D$4:$AP$1445,MATCH($A$3,DB_Typologies!$AQ$4:$AQ$1445,0)+$A46,MATCH(S$3,TQoL_Indexes!$B$8:$AK$8,0)),"")</f>
        <v/>
      </c>
      <c r="T46" s="86" t="str">
        <f>IFERROR(INDEX(DB_Typologies!$D$4:$AP$1445,MATCH($A$3,DB_Typologies!$AQ$4:$AQ$1445,0)+$A46,MATCH(T$3,TQoL_Indexes!$B$8:$AK$8,0)),"")</f>
        <v/>
      </c>
      <c r="U46" s="86" t="str">
        <f>IFERROR(INDEX(DB_Typologies!$D$4:$AP$1445,MATCH($A$3,DB_Typologies!$AQ$4:$AQ$1445,0)+$A46,MATCH(U$3,TQoL_Indexes!$B$8:$AK$8,0)),"")</f>
        <v/>
      </c>
      <c r="V46" s="86" t="str">
        <f>IFERROR(INDEX(DB_Typologies!$D$4:$AP$1445,MATCH($A$3,DB_Typologies!$AQ$4:$AQ$1445,0)+$A46,MATCH(V$3,TQoL_Indexes!$B$8:$AK$8,0)),"")</f>
        <v/>
      </c>
      <c r="W46" s="86" t="str">
        <f>IFERROR(INDEX(DB_Typologies!$D$4:$AP$1445,MATCH($A$3,DB_Typologies!$AQ$4:$AQ$1445,0)+$A46,MATCH(W$3,TQoL_Indexes!$B$8:$AK$8,0)),"")</f>
        <v/>
      </c>
      <c r="X46" s="86" t="str">
        <f>IFERROR(INDEX(DB_Typologies!$D$4:$AP$1445,MATCH($A$3,DB_Typologies!$AQ$4:$AQ$1445,0)+$A46,MATCH(X$3,TQoL_Indexes!$B$8:$AK$8,0)),"")</f>
        <v/>
      </c>
      <c r="Y46" s="86" t="str">
        <f>IFERROR(INDEX(DB_Typologies!$D$4:$AP$1445,MATCH($A$3,DB_Typologies!$AQ$4:$AQ$1445,0)+$A46,MATCH(Y$3,TQoL_Indexes!$B$8:$AK$8,0)),"")</f>
        <v/>
      </c>
      <c r="Z46" s="86" t="str">
        <f>IFERROR(INDEX(DB_Typologies!$D$4:$AP$1445,MATCH($A$3,DB_Typologies!$AQ$4:$AQ$1445,0)+$A46,MATCH(Z$3,TQoL_Indexes!$B$8:$AK$8,0)),"")</f>
        <v/>
      </c>
      <c r="AA46" s="86" t="str">
        <f>IFERROR(INDEX(DB_Typologies!$D$4:$AP$1445,MATCH($A$3,DB_Typologies!$AQ$4:$AQ$1445,0)+$A46,MATCH(AA$3,TQoL_Indexes!$B$8:$AK$8,0)),"")</f>
        <v/>
      </c>
      <c r="AB46" s="86" t="str">
        <f>IFERROR(INDEX(DB_Typologies!$D$4:$AP$1445,MATCH($A$3,DB_Typologies!$AQ$4:$AQ$1445,0)+$A46,MATCH(AB$3,TQoL_Indexes!$B$8:$AK$8,0)),"")</f>
        <v/>
      </c>
      <c r="AC46" s="86" t="str">
        <f>IFERROR(INDEX(DB_Typologies!$D$4:$AP$1445,MATCH($A$3,DB_Typologies!$AQ$4:$AQ$1445,0)+$A46,MATCH(AC$3,TQoL_Indexes!$B$8:$AK$8,0)),"")</f>
        <v/>
      </c>
      <c r="AD46" s="86" t="str">
        <f>IFERROR(INDEX(DB_Typologies!$D$4:$AP$1445,MATCH($A$3,DB_Typologies!$AQ$4:$AQ$1445,0)+$A46,MATCH(AD$3,TQoL_Indexes!$B$8:$AK$8,0)),"")</f>
        <v/>
      </c>
      <c r="AE46" s="86" t="str">
        <f>IFERROR(INDEX(DB_Typologies!$D$4:$AP$1445,MATCH($A$3,DB_Typologies!$AQ$4:$AQ$1445,0)+$A46,MATCH(AE$3,TQoL_Indexes!$B$8:$AK$8,0)),"")</f>
        <v/>
      </c>
      <c r="AF46" s="86" t="str">
        <f>IFERROR(INDEX(DB_Typologies!$D$4:$AP$1445,MATCH($A$3,DB_Typologies!$AQ$4:$AQ$1445,0)+$A46,MATCH(AF$3,TQoL_Indexes!$B$8:$AK$8,0)),"")</f>
        <v/>
      </c>
      <c r="AG46" s="86" t="str">
        <f>IFERROR(INDEX(DB_Typologies!$D$4:$AP$1445,MATCH($A$3,DB_Typologies!$AQ$4:$AQ$1445,0)+$A46,MATCH(AG$3,TQoL_Indexes!$B$8:$AK$8,0)),"")</f>
        <v/>
      </c>
      <c r="AH46" s="86" t="str">
        <f>IFERROR(INDEX(DB_Typologies!$D$4:$AP$1445,MATCH($A$3,DB_Typologies!$AQ$4:$AQ$1445,0)+$A46,MATCH(AH$3,TQoL_Indexes!$B$8:$AK$8,0)),"")</f>
        <v/>
      </c>
      <c r="AI46" s="86" t="str">
        <f>IFERROR(INDEX(DB_Typologies!$D$4:$AP$1445,MATCH($A$3,DB_Typologies!$AQ$4:$AQ$1445,0)+$A46,MATCH(AI$3,TQoL_Indexes!$B$8:$AK$8,0)),"")</f>
        <v/>
      </c>
      <c r="AJ46" s="86" t="str">
        <f>IFERROR(INDEX(DB_Typologies!$D$4:$AP$1445,MATCH($A$3,DB_Typologies!$AQ$4:$AQ$1445,0)+$A46,MATCH(AJ$3,TQoL_Indexes!$B$8:$AK$8,0)),"")</f>
        <v/>
      </c>
      <c r="AK46" s="86" t="str">
        <f>IFERROR(INDEX(DB_Typologies!$D$4:$AP$1445,MATCH($A$3,DB_Typologies!$AQ$4:$AQ$1445,0)+$A46,MATCH(AK$3,TQoL_Indexes!$B$8:$AK$8,0)),"")</f>
        <v/>
      </c>
      <c r="AL46" s="86" t="str">
        <f>IFERROR(INDEX(DB_Typologies!$D$4:$AP$1445,MATCH($A$3,DB_Typologies!$AQ$4:$AQ$1445,0)+$A46,MATCH(AL$3,TQoL_Indexes!$B$8:$AK$8,0)),"")</f>
        <v/>
      </c>
      <c r="AM46" s="87" t="str">
        <f>IFERROR(INDEX(DB_Typologies!$D$4:$AP$1445,MATCH($A$3,DB_Typologies!$AQ$4:$AQ$1445,0)+$A46,MATCH(AM$3,TQoL_Indexes!$B$8:$AK$8,0)),"")</f>
        <v/>
      </c>
    </row>
    <row r="47" spans="1:39">
      <c r="A47" s="58" t="str">
        <f>IFERROR(IF(A46+1&lt;COUNTIF(DB_Typologies!$AQ$4:$AQ$1445,$A$3),A46+1,""),"")</f>
        <v/>
      </c>
      <c r="B47" s="120" t="str">
        <f>IFERROR(INDEX(DB_Typologies!$D$4:$AP$1445,MATCH($A$3,DB_Typologies!$AQ$4:$AQ$1445,0)+$A47,MATCH(B$3,TQoL_Indexes!$B$8:$AK$8,0)),"")</f>
        <v/>
      </c>
      <c r="C47" s="86" t="str">
        <f>IFERROR(INDEX(DB_Typologies!$D$4:$AP$1445,MATCH($A$3,DB_Typologies!$AQ$4:$AQ$1445,0)+$A47,MATCH(C$3,TQoL_Indexes!$B$8:$AK$8,0)),"")</f>
        <v/>
      </c>
      <c r="D47" s="87" t="str">
        <f>IFERROR(INDEX(DB_Typologies!$D$4:$AP$1445,MATCH($A$3,DB_Typologies!$AQ$4:$AQ$1445,0)+$A47,MATCH(D$3,TQoL_Indexes!$B$8:$AK$8,0)),"")</f>
        <v/>
      </c>
      <c r="E47" s="86" t="str">
        <f>IFERROR(INDEX(DB_Typologies!$D$4:$AP$1445,MATCH($A$3,DB_Typologies!$AQ$4:$AQ$1445,0)+$A47,MATCH(E$3,TQoL_Indexes!$B$8:$AK$8,0)),"")</f>
        <v/>
      </c>
      <c r="F47" s="86" t="str">
        <f>IFERROR(INDEX(DB_Typologies!$D$4:$AP$1445,MATCH($A$3,DB_Typologies!$AQ$4:$AQ$1445,0)+$A47,MATCH(F$3,TQoL_Indexes!$B$8:$AK$8,0)),"")</f>
        <v/>
      </c>
      <c r="G47" s="86" t="str">
        <f>IFERROR(INDEX(DB_Typologies!$D$4:$AP$1445,MATCH($A$3,DB_Typologies!$AQ$4:$AQ$1445,0)+$A47,MATCH(G$3,TQoL_Indexes!$B$8:$AK$8,0)),"")</f>
        <v/>
      </c>
      <c r="H47" s="86" t="str">
        <f>IFERROR(INDEX(DB_Typologies!$D$4:$AP$1445,MATCH($A$3,DB_Typologies!$AQ$4:$AQ$1445,0)+$A47,MATCH(H$3,TQoL_Indexes!$B$8:$AK$8,0)),"")</f>
        <v/>
      </c>
      <c r="I47" s="86" t="str">
        <f>IFERROR(INDEX(DB_Typologies!$D$4:$AP$1445,MATCH($A$3,DB_Typologies!$AQ$4:$AQ$1445,0)+$A47,MATCH(I$3,TQoL_Indexes!$B$8:$AK$8,0)),"")</f>
        <v/>
      </c>
      <c r="J47" s="86" t="str">
        <f>IFERROR(INDEX(DB_Typologies!$D$4:$AP$1445,MATCH($A$3,DB_Typologies!$AQ$4:$AQ$1445,0)+$A47,MATCH(J$3,TQoL_Indexes!$B$8:$AK$8,0)),"")</f>
        <v/>
      </c>
      <c r="K47" s="86" t="str">
        <f>IFERROR(INDEX(DB_Typologies!$D$4:$AP$1445,MATCH($A$3,DB_Typologies!$AQ$4:$AQ$1445,0)+$A47,MATCH(K$3,TQoL_Indexes!$B$8:$AK$8,0)),"")</f>
        <v/>
      </c>
      <c r="L47" s="86" t="str">
        <f>IFERROR(INDEX(DB_Typologies!$D$4:$AP$1445,MATCH($A$3,DB_Typologies!$AQ$4:$AQ$1445,0)+$A47,MATCH(L$3,TQoL_Indexes!$B$8:$AK$8,0)),"")</f>
        <v/>
      </c>
      <c r="M47" s="86" t="str">
        <f>IFERROR(INDEX(DB_Typologies!$D$4:$AP$1445,MATCH($A$3,DB_Typologies!$AQ$4:$AQ$1445,0)+$A47,MATCH(M$3,TQoL_Indexes!$B$8:$AK$8,0)),"")</f>
        <v/>
      </c>
      <c r="N47" s="86" t="str">
        <f>IFERROR(INDEX(DB_Typologies!$D$4:$AP$1445,MATCH($A$3,DB_Typologies!$AQ$4:$AQ$1445,0)+$A47,MATCH(N$3,TQoL_Indexes!$B$8:$AK$8,0)),"")</f>
        <v/>
      </c>
      <c r="O47" s="86" t="str">
        <f>IFERROR(INDEX(DB_Typologies!$D$4:$AP$1445,MATCH($A$3,DB_Typologies!$AQ$4:$AQ$1445,0)+$A47,MATCH(O$3,TQoL_Indexes!$B$8:$AK$8,0)),"")</f>
        <v/>
      </c>
      <c r="P47" s="86" t="str">
        <f>IFERROR(INDEX(DB_Typologies!$D$4:$AP$1445,MATCH($A$3,DB_Typologies!$AQ$4:$AQ$1445,0)+$A47,MATCH(P$3,TQoL_Indexes!$B$8:$AK$8,0)),"")</f>
        <v/>
      </c>
      <c r="Q47" s="86" t="str">
        <f>IFERROR(INDEX(DB_Typologies!$D$4:$AP$1445,MATCH($A$3,DB_Typologies!$AQ$4:$AQ$1445,0)+$A47,MATCH(Q$3,TQoL_Indexes!$B$8:$AK$8,0)),"")</f>
        <v/>
      </c>
      <c r="R47" s="86" t="str">
        <f>IFERROR(INDEX(DB_Typologies!$D$4:$AP$1445,MATCH($A$3,DB_Typologies!$AQ$4:$AQ$1445,0)+$A47,MATCH(R$3,TQoL_Indexes!$B$8:$AK$8,0)),"")</f>
        <v/>
      </c>
      <c r="S47" s="86" t="str">
        <f>IFERROR(INDEX(DB_Typologies!$D$4:$AP$1445,MATCH($A$3,DB_Typologies!$AQ$4:$AQ$1445,0)+$A47,MATCH(S$3,TQoL_Indexes!$B$8:$AK$8,0)),"")</f>
        <v/>
      </c>
      <c r="T47" s="86" t="str">
        <f>IFERROR(INDEX(DB_Typologies!$D$4:$AP$1445,MATCH($A$3,DB_Typologies!$AQ$4:$AQ$1445,0)+$A47,MATCH(T$3,TQoL_Indexes!$B$8:$AK$8,0)),"")</f>
        <v/>
      </c>
      <c r="U47" s="86" t="str">
        <f>IFERROR(INDEX(DB_Typologies!$D$4:$AP$1445,MATCH($A$3,DB_Typologies!$AQ$4:$AQ$1445,0)+$A47,MATCH(U$3,TQoL_Indexes!$B$8:$AK$8,0)),"")</f>
        <v/>
      </c>
      <c r="V47" s="86" t="str">
        <f>IFERROR(INDEX(DB_Typologies!$D$4:$AP$1445,MATCH($A$3,DB_Typologies!$AQ$4:$AQ$1445,0)+$A47,MATCH(V$3,TQoL_Indexes!$B$8:$AK$8,0)),"")</f>
        <v/>
      </c>
      <c r="W47" s="86" t="str">
        <f>IFERROR(INDEX(DB_Typologies!$D$4:$AP$1445,MATCH($A$3,DB_Typologies!$AQ$4:$AQ$1445,0)+$A47,MATCH(W$3,TQoL_Indexes!$B$8:$AK$8,0)),"")</f>
        <v/>
      </c>
      <c r="X47" s="86" t="str">
        <f>IFERROR(INDEX(DB_Typologies!$D$4:$AP$1445,MATCH($A$3,DB_Typologies!$AQ$4:$AQ$1445,0)+$A47,MATCH(X$3,TQoL_Indexes!$B$8:$AK$8,0)),"")</f>
        <v/>
      </c>
      <c r="Y47" s="86" t="str">
        <f>IFERROR(INDEX(DB_Typologies!$D$4:$AP$1445,MATCH($A$3,DB_Typologies!$AQ$4:$AQ$1445,0)+$A47,MATCH(Y$3,TQoL_Indexes!$B$8:$AK$8,0)),"")</f>
        <v/>
      </c>
      <c r="Z47" s="86" t="str">
        <f>IFERROR(INDEX(DB_Typologies!$D$4:$AP$1445,MATCH($A$3,DB_Typologies!$AQ$4:$AQ$1445,0)+$A47,MATCH(Z$3,TQoL_Indexes!$B$8:$AK$8,0)),"")</f>
        <v/>
      </c>
      <c r="AA47" s="86" t="str">
        <f>IFERROR(INDEX(DB_Typologies!$D$4:$AP$1445,MATCH($A$3,DB_Typologies!$AQ$4:$AQ$1445,0)+$A47,MATCH(AA$3,TQoL_Indexes!$B$8:$AK$8,0)),"")</f>
        <v/>
      </c>
      <c r="AB47" s="86" t="str">
        <f>IFERROR(INDEX(DB_Typologies!$D$4:$AP$1445,MATCH($A$3,DB_Typologies!$AQ$4:$AQ$1445,0)+$A47,MATCH(AB$3,TQoL_Indexes!$B$8:$AK$8,0)),"")</f>
        <v/>
      </c>
      <c r="AC47" s="86" t="str">
        <f>IFERROR(INDEX(DB_Typologies!$D$4:$AP$1445,MATCH($A$3,DB_Typologies!$AQ$4:$AQ$1445,0)+$A47,MATCH(AC$3,TQoL_Indexes!$B$8:$AK$8,0)),"")</f>
        <v/>
      </c>
      <c r="AD47" s="86" t="str">
        <f>IFERROR(INDEX(DB_Typologies!$D$4:$AP$1445,MATCH($A$3,DB_Typologies!$AQ$4:$AQ$1445,0)+$A47,MATCH(AD$3,TQoL_Indexes!$B$8:$AK$8,0)),"")</f>
        <v/>
      </c>
      <c r="AE47" s="86" t="str">
        <f>IFERROR(INDEX(DB_Typologies!$D$4:$AP$1445,MATCH($A$3,DB_Typologies!$AQ$4:$AQ$1445,0)+$A47,MATCH(AE$3,TQoL_Indexes!$B$8:$AK$8,0)),"")</f>
        <v/>
      </c>
      <c r="AF47" s="86" t="str">
        <f>IFERROR(INDEX(DB_Typologies!$D$4:$AP$1445,MATCH($A$3,DB_Typologies!$AQ$4:$AQ$1445,0)+$A47,MATCH(AF$3,TQoL_Indexes!$B$8:$AK$8,0)),"")</f>
        <v/>
      </c>
      <c r="AG47" s="86" t="str">
        <f>IFERROR(INDEX(DB_Typologies!$D$4:$AP$1445,MATCH($A$3,DB_Typologies!$AQ$4:$AQ$1445,0)+$A47,MATCH(AG$3,TQoL_Indexes!$B$8:$AK$8,0)),"")</f>
        <v/>
      </c>
      <c r="AH47" s="86" t="str">
        <f>IFERROR(INDEX(DB_Typologies!$D$4:$AP$1445,MATCH($A$3,DB_Typologies!$AQ$4:$AQ$1445,0)+$A47,MATCH(AH$3,TQoL_Indexes!$B$8:$AK$8,0)),"")</f>
        <v/>
      </c>
      <c r="AI47" s="86" t="str">
        <f>IFERROR(INDEX(DB_Typologies!$D$4:$AP$1445,MATCH($A$3,DB_Typologies!$AQ$4:$AQ$1445,0)+$A47,MATCH(AI$3,TQoL_Indexes!$B$8:$AK$8,0)),"")</f>
        <v/>
      </c>
      <c r="AJ47" s="86" t="str">
        <f>IFERROR(INDEX(DB_Typologies!$D$4:$AP$1445,MATCH($A$3,DB_Typologies!$AQ$4:$AQ$1445,0)+$A47,MATCH(AJ$3,TQoL_Indexes!$B$8:$AK$8,0)),"")</f>
        <v/>
      </c>
      <c r="AK47" s="86" t="str">
        <f>IFERROR(INDEX(DB_Typologies!$D$4:$AP$1445,MATCH($A$3,DB_Typologies!$AQ$4:$AQ$1445,0)+$A47,MATCH(AK$3,TQoL_Indexes!$B$8:$AK$8,0)),"")</f>
        <v/>
      </c>
      <c r="AL47" s="86" t="str">
        <f>IFERROR(INDEX(DB_Typologies!$D$4:$AP$1445,MATCH($A$3,DB_Typologies!$AQ$4:$AQ$1445,0)+$A47,MATCH(AL$3,TQoL_Indexes!$B$8:$AK$8,0)),"")</f>
        <v/>
      </c>
      <c r="AM47" s="87" t="str">
        <f>IFERROR(INDEX(DB_Typologies!$D$4:$AP$1445,MATCH($A$3,DB_Typologies!$AQ$4:$AQ$1445,0)+$A47,MATCH(AM$3,TQoL_Indexes!$B$8:$AK$8,0)),"")</f>
        <v/>
      </c>
    </row>
    <row r="48" spans="1:39">
      <c r="A48" s="58" t="str">
        <f>IFERROR(IF(A47+1&lt;COUNTIF(DB_Typologies!$AQ$4:$AQ$1445,$A$3),A47+1,""),"")</f>
        <v/>
      </c>
      <c r="B48" s="120" t="str">
        <f>IFERROR(INDEX(DB_Typologies!$D$4:$AP$1445,MATCH($A$3,DB_Typologies!$AQ$4:$AQ$1445,0)+$A48,MATCH(B$3,TQoL_Indexes!$B$8:$AK$8,0)),"")</f>
        <v/>
      </c>
      <c r="C48" s="86" t="str">
        <f>IFERROR(INDEX(DB_Typologies!$D$4:$AP$1445,MATCH($A$3,DB_Typologies!$AQ$4:$AQ$1445,0)+$A48,MATCH(C$3,TQoL_Indexes!$B$8:$AK$8,0)),"")</f>
        <v/>
      </c>
      <c r="D48" s="87" t="str">
        <f>IFERROR(INDEX(DB_Typologies!$D$4:$AP$1445,MATCH($A$3,DB_Typologies!$AQ$4:$AQ$1445,0)+$A48,MATCH(D$3,TQoL_Indexes!$B$8:$AK$8,0)),"")</f>
        <v/>
      </c>
      <c r="E48" s="86" t="str">
        <f>IFERROR(INDEX(DB_Typologies!$D$4:$AP$1445,MATCH($A$3,DB_Typologies!$AQ$4:$AQ$1445,0)+$A48,MATCH(E$3,TQoL_Indexes!$B$8:$AK$8,0)),"")</f>
        <v/>
      </c>
      <c r="F48" s="86" t="str">
        <f>IFERROR(INDEX(DB_Typologies!$D$4:$AP$1445,MATCH($A$3,DB_Typologies!$AQ$4:$AQ$1445,0)+$A48,MATCH(F$3,TQoL_Indexes!$B$8:$AK$8,0)),"")</f>
        <v/>
      </c>
      <c r="G48" s="86" t="str">
        <f>IFERROR(INDEX(DB_Typologies!$D$4:$AP$1445,MATCH($A$3,DB_Typologies!$AQ$4:$AQ$1445,0)+$A48,MATCH(G$3,TQoL_Indexes!$B$8:$AK$8,0)),"")</f>
        <v/>
      </c>
      <c r="H48" s="86" t="str">
        <f>IFERROR(INDEX(DB_Typologies!$D$4:$AP$1445,MATCH($A$3,DB_Typologies!$AQ$4:$AQ$1445,0)+$A48,MATCH(H$3,TQoL_Indexes!$B$8:$AK$8,0)),"")</f>
        <v/>
      </c>
      <c r="I48" s="86" t="str">
        <f>IFERROR(INDEX(DB_Typologies!$D$4:$AP$1445,MATCH($A$3,DB_Typologies!$AQ$4:$AQ$1445,0)+$A48,MATCH(I$3,TQoL_Indexes!$B$8:$AK$8,0)),"")</f>
        <v/>
      </c>
      <c r="J48" s="86" t="str">
        <f>IFERROR(INDEX(DB_Typologies!$D$4:$AP$1445,MATCH($A$3,DB_Typologies!$AQ$4:$AQ$1445,0)+$A48,MATCH(J$3,TQoL_Indexes!$B$8:$AK$8,0)),"")</f>
        <v/>
      </c>
      <c r="K48" s="86" t="str">
        <f>IFERROR(INDEX(DB_Typologies!$D$4:$AP$1445,MATCH($A$3,DB_Typologies!$AQ$4:$AQ$1445,0)+$A48,MATCH(K$3,TQoL_Indexes!$B$8:$AK$8,0)),"")</f>
        <v/>
      </c>
      <c r="L48" s="86" t="str">
        <f>IFERROR(INDEX(DB_Typologies!$D$4:$AP$1445,MATCH($A$3,DB_Typologies!$AQ$4:$AQ$1445,0)+$A48,MATCH(L$3,TQoL_Indexes!$B$8:$AK$8,0)),"")</f>
        <v/>
      </c>
      <c r="M48" s="86" t="str">
        <f>IFERROR(INDEX(DB_Typologies!$D$4:$AP$1445,MATCH($A$3,DB_Typologies!$AQ$4:$AQ$1445,0)+$A48,MATCH(M$3,TQoL_Indexes!$B$8:$AK$8,0)),"")</f>
        <v/>
      </c>
      <c r="N48" s="86" t="str">
        <f>IFERROR(INDEX(DB_Typologies!$D$4:$AP$1445,MATCH($A$3,DB_Typologies!$AQ$4:$AQ$1445,0)+$A48,MATCH(N$3,TQoL_Indexes!$B$8:$AK$8,0)),"")</f>
        <v/>
      </c>
      <c r="O48" s="86" t="str">
        <f>IFERROR(INDEX(DB_Typologies!$D$4:$AP$1445,MATCH($A$3,DB_Typologies!$AQ$4:$AQ$1445,0)+$A48,MATCH(O$3,TQoL_Indexes!$B$8:$AK$8,0)),"")</f>
        <v/>
      </c>
      <c r="P48" s="86" t="str">
        <f>IFERROR(INDEX(DB_Typologies!$D$4:$AP$1445,MATCH($A$3,DB_Typologies!$AQ$4:$AQ$1445,0)+$A48,MATCH(P$3,TQoL_Indexes!$B$8:$AK$8,0)),"")</f>
        <v/>
      </c>
      <c r="Q48" s="86" t="str">
        <f>IFERROR(INDEX(DB_Typologies!$D$4:$AP$1445,MATCH($A$3,DB_Typologies!$AQ$4:$AQ$1445,0)+$A48,MATCH(Q$3,TQoL_Indexes!$B$8:$AK$8,0)),"")</f>
        <v/>
      </c>
      <c r="R48" s="86" t="str">
        <f>IFERROR(INDEX(DB_Typologies!$D$4:$AP$1445,MATCH($A$3,DB_Typologies!$AQ$4:$AQ$1445,0)+$A48,MATCH(R$3,TQoL_Indexes!$B$8:$AK$8,0)),"")</f>
        <v/>
      </c>
      <c r="S48" s="86" t="str">
        <f>IFERROR(INDEX(DB_Typologies!$D$4:$AP$1445,MATCH($A$3,DB_Typologies!$AQ$4:$AQ$1445,0)+$A48,MATCH(S$3,TQoL_Indexes!$B$8:$AK$8,0)),"")</f>
        <v/>
      </c>
      <c r="T48" s="86" t="str">
        <f>IFERROR(INDEX(DB_Typologies!$D$4:$AP$1445,MATCH($A$3,DB_Typologies!$AQ$4:$AQ$1445,0)+$A48,MATCH(T$3,TQoL_Indexes!$B$8:$AK$8,0)),"")</f>
        <v/>
      </c>
      <c r="U48" s="86" t="str">
        <f>IFERROR(INDEX(DB_Typologies!$D$4:$AP$1445,MATCH($A$3,DB_Typologies!$AQ$4:$AQ$1445,0)+$A48,MATCH(U$3,TQoL_Indexes!$B$8:$AK$8,0)),"")</f>
        <v/>
      </c>
      <c r="V48" s="86" t="str">
        <f>IFERROR(INDEX(DB_Typologies!$D$4:$AP$1445,MATCH($A$3,DB_Typologies!$AQ$4:$AQ$1445,0)+$A48,MATCH(V$3,TQoL_Indexes!$B$8:$AK$8,0)),"")</f>
        <v/>
      </c>
      <c r="W48" s="86" t="str">
        <f>IFERROR(INDEX(DB_Typologies!$D$4:$AP$1445,MATCH($A$3,DB_Typologies!$AQ$4:$AQ$1445,0)+$A48,MATCH(W$3,TQoL_Indexes!$B$8:$AK$8,0)),"")</f>
        <v/>
      </c>
      <c r="X48" s="86" t="str">
        <f>IFERROR(INDEX(DB_Typologies!$D$4:$AP$1445,MATCH($A$3,DB_Typologies!$AQ$4:$AQ$1445,0)+$A48,MATCH(X$3,TQoL_Indexes!$B$8:$AK$8,0)),"")</f>
        <v/>
      </c>
      <c r="Y48" s="86" t="str">
        <f>IFERROR(INDEX(DB_Typologies!$D$4:$AP$1445,MATCH($A$3,DB_Typologies!$AQ$4:$AQ$1445,0)+$A48,MATCH(Y$3,TQoL_Indexes!$B$8:$AK$8,0)),"")</f>
        <v/>
      </c>
      <c r="Z48" s="86" t="str">
        <f>IFERROR(INDEX(DB_Typologies!$D$4:$AP$1445,MATCH($A$3,DB_Typologies!$AQ$4:$AQ$1445,0)+$A48,MATCH(Z$3,TQoL_Indexes!$B$8:$AK$8,0)),"")</f>
        <v/>
      </c>
      <c r="AA48" s="86" t="str">
        <f>IFERROR(INDEX(DB_Typologies!$D$4:$AP$1445,MATCH($A$3,DB_Typologies!$AQ$4:$AQ$1445,0)+$A48,MATCH(AA$3,TQoL_Indexes!$B$8:$AK$8,0)),"")</f>
        <v/>
      </c>
      <c r="AB48" s="86" t="str">
        <f>IFERROR(INDEX(DB_Typologies!$D$4:$AP$1445,MATCH($A$3,DB_Typologies!$AQ$4:$AQ$1445,0)+$A48,MATCH(AB$3,TQoL_Indexes!$B$8:$AK$8,0)),"")</f>
        <v/>
      </c>
      <c r="AC48" s="86" t="str">
        <f>IFERROR(INDEX(DB_Typologies!$D$4:$AP$1445,MATCH($A$3,DB_Typologies!$AQ$4:$AQ$1445,0)+$A48,MATCH(AC$3,TQoL_Indexes!$B$8:$AK$8,0)),"")</f>
        <v/>
      </c>
      <c r="AD48" s="86" t="str">
        <f>IFERROR(INDEX(DB_Typologies!$D$4:$AP$1445,MATCH($A$3,DB_Typologies!$AQ$4:$AQ$1445,0)+$A48,MATCH(AD$3,TQoL_Indexes!$B$8:$AK$8,0)),"")</f>
        <v/>
      </c>
      <c r="AE48" s="86" t="str">
        <f>IFERROR(INDEX(DB_Typologies!$D$4:$AP$1445,MATCH($A$3,DB_Typologies!$AQ$4:$AQ$1445,0)+$A48,MATCH(AE$3,TQoL_Indexes!$B$8:$AK$8,0)),"")</f>
        <v/>
      </c>
      <c r="AF48" s="86" t="str">
        <f>IFERROR(INDEX(DB_Typologies!$D$4:$AP$1445,MATCH($A$3,DB_Typologies!$AQ$4:$AQ$1445,0)+$A48,MATCH(AF$3,TQoL_Indexes!$B$8:$AK$8,0)),"")</f>
        <v/>
      </c>
      <c r="AG48" s="86" t="str">
        <f>IFERROR(INDEX(DB_Typologies!$D$4:$AP$1445,MATCH($A$3,DB_Typologies!$AQ$4:$AQ$1445,0)+$A48,MATCH(AG$3,TQoL_Indexes!$B$8:$AK$8,0)),"")</f>
        <v/>
      </c>
      <c r="AH48" s="86" t="str">
        <f>IFERROR(INDEX(DB_Typologies!$D$4:$AP$1445,MATCH($A$3,DB_Typologies!$AQ$4:$AQ$1445,0)+$A48,MATCH(AH$3,TQoL_Indexes!$B$8:$AK$8,0)),"")</f>
        <v/>
      </c>
      <c r="AI48" s="86" t="str">
        <f>IFERROR(INDEX(DB_Typologies!$D$4:$AP$1445,MATCH($A$3,DB_Typologies!$AQ$4:$AQ$1445,0)+$A48,MATCH(AI$3,TQoL_Indexes!$B$8:$AK$8,0)),"")</f>
        <v/>
      </c>
      <c r="AJ48" s="86" t="str">
        <f>IFERROR(INDEX(DB_Typologies!$D$4:$AP$1445,MATCH($A$3,DB_Typologies!$AQ$4:$AQ$1445,0)+$A48,MATCH(AJ$3,TQoL_Indexes!$B$8:$AK$8,0)),"")</f>
        <v/>
      </c>
      <c r="AK48" s="86" t="str">
        <f>IFERROR(INDEX(DB_Typologies!$D$4:$AP$1445,MATCH($A$3,DB_Typologies!$AQ$4:$AQ$1445,0)+$A48,MATCH(AK$3,TQoL_Indexes!$B$8:$AK$8,0)),"")</f>
        <v/>
      </c>
      <c r="AL48" s="86" t="str">
        <f>IFERROR(INDEX(DB_Typologies!$D$4:$AP$1445,MATCH($A$3,DB_Typologies!$AQ$4:$AQ$1445,0)+$A48,MATCH(AL$3,TQoL_Indexes!$B$8:$AK$8,0)),"")</f>
        <v/>
      </c>
      <c r="AM48" s="87" t="str">
        <f>IFERROR(INDEX(DB_Typologies!$D$4:$AP$1445,MATCH($A$3,DB_Typologies!$AQ$4:$AQ$1445,0)+$A48,MATCH(AM$3,TQoL_Indexes!$B$8:$AK$8,0)),"")</f>
        <v/>
      </c>
    </row>
    <row r="49" spans="1:39">
      <c r="A49" s="58" t="str">
        <f>IFERROR(IF(A48+1&lt;COUNTIF(DB_Typologies!$AQ$4:$AQ$1445,$A$3),A48+1,""),"")</f>
        <v/>
      </c>
      <c r="B49" s="120" t="str">
        <f>IFERROR(INDEX(DB_Typologies!$D$4:$AP$1445,MATCH($A$3,DB_Typologies!$AQ$4:$AQ$1445,0)+$A49,MATCH(B$3,TQoL_Indexes!$B$8:$AK$8,0)),"")</f>
        <v/>
      </c>
      <c r="C49" s="86" t="str">
        <f>IFERROR(INDEX(DB_Typologies!$D$4:$AP$1445,MATCH($A$3,DB_Typologies!$AQ$4:$AQ$1445,0)+$A49,MATCH(C$3,TQoL_Indexes!$B$8:$AK$8,0)),"")</f>
        <v/>
      </c>
      <c r="D49" s="87" t="str">
        <f>IFERROR(INDEX(DB_Typologies!$D$4:$AP$1445,MATCH($A$3,DB_Typologies!$AQ$4:$AQ$1445,0)+$A49,MATCH(D$3,TQoL_Indexes!$B$8:$AK$8,0)),"")</f>
        <v/>
      </c>
      <c r="E49" s="86" t="str">
        <f>IFERROR(INDEX(DB_Typologies!$D$4:$AP$1445,MATCH($A$3,DB_Typologies!$AQ$4:$AQ$1445,0)+$A49,MATCH(E$3,TQoL_Indexes!$B$8:$AK$8,0)),"")</f>
        <v/>
      </c>
      <c r="F49" s="86" t="str">
        <f>IFERROR(INDEX(DB_Typologies!$D$4:$AP$1445,MATCH($A$3,DB_Typologies!$AQ$4:$AQ$1445,0)+$A49,MATCH(F$3,TQoL_Indexes!$B$8:$AK$8,0)),"")</f>
        <v/>
      </c>
      <c r="G49" s="86" t="str">
        <f>IFERROR(INDEX(DB_Typologies!$D$4:$AP$1445,MATCH($A$3,DB_Typologies!$AQ$4:$AQ$1445,0)+$A49,MATCH(G$3,TQoL_Indexes!$B$8:$AK$8,0)),"")</f>
        <v/>
      </c>
      <c r="H49" s="86" t="str">
        <f>IFERROR(INDEX(DB_Typologies!$D$4:$AP$1445,MATCH($A$3,DB_Typologies!$AQ$4:$AQ$1445,0)+$A49,MATCH(H$3,TQoL_Indexes!$B$8:$AK$8,0)),"")</f>
        <v/>
      </c>
      <c r="I49" s="86" t="str">
        <f>IFERROR(INDEX(DB_Typologies!$D$4:$AP$1445,MATCH($A$3,DB_Typologies!$AQ$4:$AQ$1445,0)+$A49,MATCH(I$3,TQoL_Indexes!$B$8:$AK$8,0)),"")</f>
        <v/>
      </c>
      <c r="J49" s="86" t="str">
        <f>IFERROR(INDEX(DB_Typologies!$D$4:$AP$1445,MATCH($A$3,DB_Typologies!$AQ$4:$AQ$1445,0)+$A49,MATCH(J$3,TQoL_Indexes!$B$8:$AK$8,0)),"")</f>
        <v/>
      </c>
      <c r="K49" s="86" t="str">
        <f>IFERROR(INDEX(DB_Typologies!$D$4:$AP$1445,MATCH($A$3,DB_Typologies!$AQ$4:$AQ$1445,0)+$A49,MATCH(K$3,TQoL_Indexes!$B$8:$AK$8,0)),"")</f>
        <v/>
      </c>
      <c r="L49" s="86" t="str">
        <f>IFERROR(INDEX(DB_Typologies!$D$4:$AP$1445,MATCH($A$3,DB_Typologies!$AQ$4:$AQ$1445,0)+$A49,MATCH(L$3,TQoL_Indexes!$B$8:$AK$8,0)),"")</f>
        <v/>
      </c>
      <c r="M49" s="86" t="str">
        <f>IFERROR(INDEX(DB_Typologies!$D$4:$AP$1445,MATCH($A$3,DB_Typologies!$AQ$4:$AQ$1445,0)+$A49,MATCH(M$3,TQoL_Indexes!$B$8:$AK$8,0)),"")</f>
        <v/>
      </c>
      <c r="N49" s="86" t="str">
        <f>IFERROR(INDEX(DB_Typologies!$D$4:$AP$1445,MATCH($A$3,DB_Typologies!$AQ$4:$AQ$1445,0)+$A49,MATCH(N$3,TQoL_Indexes!$B$8:$AK$8,0)),"")</f>
        <v/>
      </c>
      <c r="O49" s="86" t="str">
        <f>IFERROR(INDEX(DB_Typologies!$D$4:$AP$1445,MATCH($A$3,DB_Typologies!$AQ$4:$AQ$1445,0)+$A49,MATCH(O$3,TQoL_Indexes!$B$8:$AK$8,0)),"")</f>
        <v/>
      </c>
      <c r="P49" s="86" t="str">
        <f>IFERROR(INDEX(DB_Typologies!$D$4:$AP$1445,MATCH($A$3,DB_Typologies!$AQ$4:$AQ$1445,0)+$A49,MATCH(P$3,TQoL_Indexes!$B$8:$AK$8,0)),"")</f>
        <v/>
      </c>
      <c r="Q49" s="86" t="str">
        <f>IFERROR(INDEX(DB_Typologies!$D$4:$AP$1445,MATCH($A$3,DB_Typologies!$AQ$4:$AQ$1445,0)+$A49,MATCH(Q$3,TQoL_Indexes!$B$8:$AK$8,0)),"")</f>
        <v/>
      </c>
      <c r="R49" s="86" t="str">
        <f>IFERROR(INDEX(DB_Typologies!$D$4:$AP$1445,MATCH($A$3,DB_Typologies!$AQ$4:$AQ$1445,0)+$A49,MATCH(R$3,TQoL_Indexes!$B$8:$AK$8,0)),"")</f>
        <v/>
      </c>
      <c r="S49" s="86" t="str">
        <f>IFERROR(INDEX(DB_Typologies!$D$4:$AP$1445,MATCH($A$3,DB_Typologies!$AQ$4:$AQ$1445,0)+$A49,MATCH(S$3,TQoL_Indexes!$B$8:$AK$8,0)),"")</f>
        <v/>
      </c>
      <c r="T49" s="86" t="str">
        <f>IFERROR(INDEX(DB_Typologies!$D$4:$AP$1445,MATCH($A$3,DB_Typologies!$AQ$4:$AQ$1445,0)+$A49,MATCH(T$3,TQoL_Indexes!$B$8:$AK$8,0)),"")</f>
        <v/>
      </c>
      <c r="U49" s="86" t="str">
        <f>IFERROR(INDEX(DB_Typologies!$D$4:$AP$1445,MATCH($A$3,DB_Typologies!$AQ$4:$AQ$1445,0)+$A49,MATCH(U$3,TQoL_Indexes!$B$8:$AK$8,0)),"")</f>
        <v/>
      </c>
      <c r="V49" s="86" t="str">
        <f>IFERROR(INDEX(DB_Typologies!$D$4:$AP$1445,MATCH($A$3,DB_Typologies!$AQ$4:$AQ$1445,0)+$A49,MATCH(V$3,TQoL_Indexes!$B$8:$AK$8,0)),"")</f>
        <v/>
      </c>
      <c r="W49" s="86" t="str">
        <f>IFERROR(INDEX(DB_Typologies!$D$4:$AP$1445,MATCH($A$3,DB_Typologies!$AQ$4:$AQ$1445,0)+$A49,MATCH(W$3,TQoL_Indexes!$B$8:$AK$8,0)),"")</f>
        <v/>
      </c>
      <c r="X49" s="86" t="str">
        <f>IFERROR(INDEX(DB_Typologies!$D$4:$AP$1445,MATCH($A$3,DB_Typologies!$AQ$4:$AQ$1445,0)+$A49,MATCH(X$3,TQoL_Indexes!$B$8:$AK$8,0)),"")</f>
        <v/>
      </c>
      <c r="Y49" s="86" t="str">
        <f>IFERROR(INDEX(DB_Typologies!$D$4:$AP$1445,MATCH($A$3,DB_Typologies!$AQ$4:$AQ$1445,0)+$A49,MATCH(Y$3,TQoL_Indexes!$B$8:$AK$8,0)),"")</f>
        <v/>
      </c>
      <c r="Z49" s="86" t="str">
        <f>IFERROR(INDEX(DB_Typologies!$D$4:$AP$1445,MATCH($A$3,DB_Typologies!$AQ$4:$AQ$1445,0)+$A49,MATCH(Z$3,TQoL_Indexes!$B$8:$AK$8,0)),"")</f>
        <v/>
      </c>
      <c r="AA49" s="86" t="str">
        <f>IFERROR(INDEX(DB_Typologies!$D$4:$AP$1445,MATCH($A$3,DB_Typologies!$AQ$4:$AQ$1445,0)+$A49,MATCH(AA$3,TQoL_Indexes!$B$8:$AK$8,0)),"")</f>
        <v/>
      </c>
      <c r="AB49" s="86" t="str">
        <f>IFERROR(INDEX(DB_Typologies!$D$4:$AP$1445,MATCH($A$3,DB_Typologies!$AQ$4:$AQ$1445,0)+$A49,MATCH(AB$3,TQoL_Indexes!$B$8:$AK$8,0)),"")</f>
        <v/>
      </c>
      <c r="AC49" s="86" t="str">
        <f>IFERROR(INDEX(DB_Typologies!$D$4:$AP$1445,MATCH($A$3,DB_Typologies!$AQ$4:$AQ$1445,0)+$A49,MATCH(AC$3,TQoL_Indexes!$B$8:$AK$8,0)),"")</f>
        <v/>
      </c>
      <c r="AD49" s="86" t="str">
        <f>IFERROR(INDEX(DB_Typologies!$D$4:$AP$1445,MATCH($A$3,DB_Typologies!$AQ$4:$AQ$1445,0)+$A49,MATCH(AD$3,TQoL_Indexes!$B$8:$AK$8,0)),"")</f>
        <v/>
      </c>
      <c r="AE49" s="86" t="str">
        <f>IFERROR(INDEX(DB_Typologies!$D$4:$AP$1445,MATCH($A$3,DB_Typologies!$AQ$4:$AQ$1445,0)+$A49,MATCH(AE$3,TQoL_Indexes!$B$8:$AK$8,0)),"")</f>
        <v/>
      </c>
      <c r="AF49" s="86" t="str">
        <f>IFERROR(INDEX(DB_Typologies!$D$4:$AP$1445,MATCH($A$3,DB_Typologies!$AQ$4:$AQ$1445,0)+$A49,MATCH(AF$3,TQoL_Indexes!$B$8:$AK$8,0)),"")</f>
        <v/>
      </c>
      <c r="AG49" s="86" t="str">
        <f>IFERROR(INDEX(DB_Typologies!$D$4:$AP$1445,MATCH($A$3,DB_Typologies!$AQ$4:$AQ$1445,0)+$A49,MATCH(AG$3,TQoL_Indexes!$B$8:$AK$8,0)),"")</f>
        <v/>
      </c>
      <c r="AH49" s="86" t="str">
        <f>IFERROR(INDEX(DB_Typologies!$D$4:$AP$1445,MATCH($A$3,DB_Typologies!$AQ$4:$AQ$1445,0)+$A49,MATCH(AH$3,TQoL_Indexes!$B$8:$AK$8,0)),"")</f>
        <v/>
      </c>
      <c r="AI49" s="86" t="str">
        <f>IFERROR(INDEX(DB_Typologies!$D$4:$AP$1445,MATCH($A$3,DB_Typologies!$AQ$4:$AQ$1445,0)+$A49,MATCH(AI$3,TQoL_Indexes!$B$8:$AK$8,0)),"")</f>
        <v/>
      </c>
      <c r="AJ49" s="86" t="str">
        <f>IFERROR(INDEX(DB_Typologies!$D$4:$AP$1445,MATCH($A$3,DB_Typologies!$AQ$4:$AQ$1445,0)+$A49,MATCH(AJ$3,TQoL_Indexes!$B$8:$AK$8,0)),"")</f>
        <v/>
      </c>
      <c r="AK49" s="86" t="str">
        <f>IFERROR(INDEX(DB_Typologies!$D$4:$AP$1445,MATCH($A$3,DB_Typologies!$AQ$4:$AQ$1445,0)+$A49,MATCH(AK$3,TQoL_Indexes!$B$8:$AK$8,0)),"")</f>
        <v/>
      </c>
      <c r="AL49" s="86" t="str">
        <f>IFERROR(INDEX(DB_Typologies!$D$4:$AP$1445,MATCH($A$3,DB_Typologies!$AQ$4:$AQ$1445,0)+$A49,MATCH(AL$3,TQoL_Indexes!$B$8:$AK$8,0)),"")</f>
        <v/>
      </c>
      <c r="AM49" s="87" t="str">
        <f>IFERROR(INDEX(DB_Typologies!$D$4:$AP$1445,MATCH($A$3,DB_Typologies!$AQ$4:$AQ$1445,0)+$A49,MATCH(AM$3,TQoL_Indexes!$B$8:$AK$8,0)),"")</f>
        <v/>
      </c>
    </row>
    <row r="50" spans="1:39">
      <c r="A50" s="58" t="str">
        <f>IFERROR(IF(A49+1&lt;COUNTIF(DB_Typologies!$AQ$4:$AQ$1445,$A$3),A49+1,""),"")</f>
        <v/>
      </c>
      <c r="B50" s="120" t="str">
        <f>IFERROR(INDEX(DB_Typologies!$D$4:$AP$1445,MATCH($A$3,DB_Typologies!$AQ$4:$AQ$1445,0)+$A50,MATCH(B$3,TQoL_Indexes!$B$8:$AK$8,0)),"")</f>
        <v/>
      </c>
      <c r="C50" s="86" t="str">
        <f>IFERROR(INDEX(DB_Typologies!$D$4:$AP$1445,MATCH($A$3,DB_Typologies!$AQ$4:$AQ$1445,0)+$A50,MATCH(C$3,TQoL_Indexes!$B$8:$AK$8,0)),"")</f>
        <v/>
      </c>
      <c r="D50" s="87" t="str">
        <f>IFERROR(INDEX(DB_Typologies!$D$4:$AP$1445,MATCH($A$3,DB_Typologies!$AQ$4:$AQ$1445,0)+$A50,MATCH(D$3,TQoL_Indexes!$B$8:$AK$8,0)),"")</f>
        <v/>
      </c>
      <c r="E50" s="86" t="str">
        <f>IFERROR(INDEX(DB_Typologies!$D$4:$AP$1445,MATCH($A$3,DB_Typologies!$AQ$4:$AQ$1445,0)+$A50,MATCH(E$3,TQoL_Indexes!$B$8:$AK$8,0)),"")</f>
        <v/>
      </c>
      <c r="F50" s="86" t="str">
        <f>IFERROR(INDEX(DB_Typologies!$D$4:$AP$1445,MATCH($A$3,DB_Typologies!$AQ$4:$AQ$1445,0)+$A50,MATCH(F$3,TQoL_Indexes!$B$8:$AK$8,0)),"")</f>
        <v/>
      </c>
      <c r="G50" s="86" t="str">
        <f>IFERROR(INDEX(DB_Typologies!$D$4:$AP$1445,MATCH($A$3,DB_Typologies!$AQ$4:$AQ$1445,0)+$A50,MATCH(G$3,TQoL_Indexes!$B$8:$AK$8,0)),"")</f>
        <v/>
      </c>
      <c r="H50" s="86" t="str">
        <f>IFERROR(INDEX(DB_Typologies!$D$4:$AP$1445,MATCH($A$3,DB_Typologies!$AQ$4:$AQ$1445,0)+$A50,MATCH(H$3,TQoL_Indexes!$B$8:$AK$8,0)),"")</f>
        <v/>
      </c>
      <c r="I50" s="86" t="str">
        <f>IFERROR(INDEX(DB_Typologies!$D$4:$AP$1445,MATCH($A$3,DB_Typologies!$AQ$4:$AQ$1445,0)+$A50,MATCH(I$3,TQoL_Indexes!$B$8:$AK$8,0)),"")</f>
        <v/>
      </c>
      <c r="J50" s="86" t="str">
        <f>IFERROR(INDEX(DB_Typologies!$D$4:$AP$1445,MATCH($A$3,DB_Typologies!$AQ$4:$AQ$1445,0)+$A50,MATCH(J$3,TQoL_Indexes!$B$8:$AK$8,0)),"")</f>
        <v/>
      </c>
      <c r="K50" s="86" t="str">
        <f>IFERROR(INDEX(DB_Typologies!$D$4:$AP$1445,MATCH($A$3,DB_Typologies!$AQ$4:$AQ$1445,0)+$A50,MATCH(K$3,TQoL_Indexes!$B$8:$AK$8,0)),"")</f>
        <v/>
      </c>
      <c r="L50" s="86" t="str">
        <f>IFERROR(INDEX(DB_Typologies!$D$4:$AP$1445,MATCH($A$3,DB_Typologies!$AQ$4:$AQ$1445,0)+$A50,MATCH(L$3,TQoL_Indexes!$B$8:$AK$8,0)),"")</f>
        <v/>
      </c>
      <c r="M50" s="86" t="str">
        <f>IFERROR(INDEX(DB_Typologies!$D$4:$AP$1445,MATCH($A$3,DB_Typologies!$AQ$4:$AQ$1445,0)+$A50,MATCH(M$3,TQoL_Indexes!$B$8:$AK$8,0)),"")</f>
        <v/>
      </c>
      <c r="N50" s="86" t="str">
        <f>IFERROR(INDEX(DB_Typologies!$D$4:$AP$1445,MATCH($A$3,DB_Typologies!$AQ$4:$AQ$1445,0)+$A50,MATCH(N$3,TQoL_Indexes!$B$8:$AK$8,0)),"")</f>
        <v/>
      </c>
      <c r="O50" s="86" t="str">
        <f>IFERROR(INDEX(DB_Typologies!$D$4:$AP$1445,MATCH($A$3,DB_Typologies!$AQ$4:$AQ$1445,0)+$A50,MATCH(O$3,TQoL_Indexes!$B$8:$AK$8,0)),"")</f>
        <v/>
      </c>
      <c r="P50" s="86" t="str">
        <f>IFERROR(INDEX(DB_Typologies!$D$4:$AP$1445,MATCH($A$3,DB_Typologies!$AQ$4:$AQ$1445,0)+$A50,MATCH(P$3,TQoL_Indexes!$B$8:$AK$8,0)),"")</f>
        <v/>
      </c>
      <c r="Q50" s="86" t="str">
        <f>IFERROR(INDEX(DB_Typologies!$D$4:$AP$1445,MATCH($A$3,DB_Typologies!$AQ$4:$AQ$1445,0)+$A50,MATCH(Q$3,TQoL_Indexes!$B$8:$AK$8,0)),"")</f>
        <v/>
      </c>
      <c r="R50" s="86" t="str">
        <f>IFERROR(INDEX(DB_Typologies!$D$4:$AP$1445,MATCH($A$3,DB_Typologies!$AQ$4:$AQ$1445,0)+$A50,MATCH(R$3,TQoL_Indexes!$B$8:$AK$8,0)),"")</f>
        <v/>
      </c>
      <c r="S50" s="86" t="str">
        <f>IFERROR(INDEX(DB_Typologies!$D$4:$AP$1445,MATCH($A$3,DB_Typologies!$AQ$4:$AQ$1445,0)+$A50,MATCH(S$3,TQoL_Indexes!$B$8:$AK$8,0)),"")</f>
        <v/>
      </c>
      <c r="T50" s="86" t="str">
        <f>IFERROR(INDEX(DB_Typologies!$D$4:$AP$1445,MATCH($A$3,DB_Typologies!$AQ$4:$AQ$1445,0)+$A50,MATCH(T$3,TQoL_Indexes!$B$8:$AK$8,0)),"")</f>
        <v/>
      </c>
      <c r="U50" s="86" t="str">
        <f>IFERROR(INDEX(DB_Typologies!$D$4:$AP$1445,MATCH($A$3,DB_Typologies!$AQ$4:$AQ$1445,0)+$A50,MATCH(U$3,TQoL_Indexes!$B$8:$AK$8,0)),"")</f>
        <v/>
      </c>
      <c r="V50" s="86" t="str">
        <f>IFERROR(INDEX(DB_Typologies!$D$4:$AP$1445,MATCH($A$3,DB_Typologies!$AQ$4:$AQ$1445,0)+$A50,MATCH(V$3,TQoL_Indexes!$B$8:$AK$8,0)),"")</f>
        <v/>
      </c>
      <c r="W50" s="86" t="str">
        <f>IFERROR(INDEX(DB_Typologies!$D$4:$AP$1445,MATCH($A$3,DB_Typologies!$AQ$4:$AQ$1445,0)+$A50,MATCH(W$3,TQoL_Indexes!$B$8:$AK$8,0)),"")</f>
        <v/>
      </c>
      <c r="X50" s="86" t="str">
        <f>IFERROR(INDEX(DB_Typologies!$D$4:$AP$1445,MATCH($A$3,DB_Typologies!$AQ$4:$AQ$1445,0)+$A50,MATCH(X$3,TQoL_Indexes!$B$8:$AK$8,0)),"")</f>
        <v/>
      </c>
      <c r="Y50" s="86" t="str">
        <f>IFERROR(INDEX(DB_Typologies!$D$4:$AP$1445,MATCH($A$3,DB_Typologies!$AQ$4:$AQ$1445,0)+$A50,MATCH(Y$3,TQoL_Indexes!$B$8:$AK$8,0)),"")</f>
        <v/>
      </c>
      <c r="Z50" s="86" t="str">
        <f>IFERROR(INDEX(DB_Typologies!$D$4:$AP$1445,MATCH($A$3,DB_Typologies!$AQ$4:$AQ$1445,0)+$A50,MATCH(Z$3,TQoL_Indexes!$B$8:$AK$8,0)),"")</f>
        <v/>
      </c>
      <c r="AA50" s="86" t="str">
        <f>IFERROR(INDEX(DB_Typologies!$D$4:$AP$1445,MATCH($A$3,DB_Typologies!$AQ$4:$AQ$1445,0)+$A50,MATCH(AA$3,TQoL_Indexes!$B$8:$AK$8,0)),"")</f>
        <v/>
      </c>
      <c r="AB50" s="86" t="str">
        <f>IFERROR(INDEX(DB_Typologies!$D$4:$AP$1445,MATCH($A$3,DB_Typologies!$AQ$4:$AQ$1445,0)+$A50,MATCH(AB$3,TQoL_Indexes!$B$8:$AK$8,0)),"")</f>
        <v/>
      </c>
      <c r="AC50" s="86" t="str">
        <f>IFERROR(INDEX(DB_Typologies!$D$4:$AP$1445,MATCH($A$3,DB_Typologies!$AQ$4:$AQ$1445,0)+$A50,MATCH(AC$3,TQoL_Indexes!$B$8:$AK$8,0)),"")</f>
        <v/>
      </c>
      <c r="AD50" s="86" t="str">
        <f>IFERROR(INDEX(DB_Typologies!$D$4:$AP$1445,MATCH($A$3,DB_Typologies!$AQ$4:$AQ$1445,0)+$A50,MATCH(AD$3,TQoL_Indexes!$B$8:$AK$8,0)),"")</f>
        <v/>
      </c>
      <c r="AE50" s="86" t="str">
        <f>IFERROR(INDEX(DB_Typologies!$D$4:$AP$1445,MATCH($A$3,DB_Typologies!$AQ$4:$AQ$1445,0)+$A50,MATCH(AE$3,TQoL_Indexes!$B$8:$AK$8,0)),"")</f>
        <v/>
      </c>
      <c r="AF50" s="86" t="str">
        <f>IFERROR(INDEX(DB_Typologies!$D$4:$AP$1445,MATCH($A$3,DB_Typologies!$AQ$4:$AQ$1445,0)+$A50,MATCH(AF$3,TQoL_Indexes!$B$8:$AK$8,0)),"")</f>
        <v/>
      </c>
      <c r="AG50" s="86" t="str">
        <f>IFERROR(INDEX(DB_Typologies!$D$4:$AP$1445,MATCH($A$3,DB_Typologies!$AQ$4:$AQ$1445,0)+$A50,MATCH(AG$3,TQoL_Indexes!$B$8:$AK$8,0)),"")</f>
        <v/>
      </c>
      <c r="AH50" s="86" t="str">
        <f>IFERROR(INDEX(DB_Typologies!$D$4:$AP$1445,MATCH($A$3,DB_Typologies!$AQ$4:$AQ$1445,0)+$A50,MATCH(AH$3,TQoL_Indexes!$B$8:$AK$8,0)),"")</f>
        <v/>
      </c>
      <c r="AI50" s="86" t="str">
        <f>IFERROR(INDEX(DB_Typologies!$D$4:$AP$1445,MATCH($A$3,DB_Typologies!$AQ$4:$AQ$1445,0)+$A50,MATCH(AI$3,TQoL_Indexes!$B$8:$AK$8,0)),"")</f>
        <v/>
      </c>
      <c r="AJ50" s="86" t="str">
        <f>IFERROR(INDEX(DB_Typologies!$D$4:$AP$1445,MATCH($A$3,DB_Typologies!$AQ$4:$AQ$1445,0)+$A50,MATCH(AJ$3,TQoL_Indexes!$B$8:$AK$8,0)),"")</f>
        <v/>
      </c>
      <c r="AK50" s="86" t="str">
        <f>IFERROR(INDEX(DB_Typologies!$D$4:$AP$1445,MATCH($A$3,DB_Typologies!$AQ$4:$AQ$1445,0)+$A50,MATCH(AK$3,TQoL_Indexes!$B$8:$AK$8,0)),"")</f>
        <v/>
      </c>
      <c r="AL50" s="86" t="str">
        <f>IFERROR(INDEX(DB_Typologies!$D$4:$AP$1445,MATCH($A$3,DB_Typologies!$AQ$4:$AQ$1445,0)+$A50,MATCH(AL$3,TQoL_Indexes!$B$8:$AK$8,0)),"")</f>
        <v/>
      </c>
      <c r="AM50" s="87" t="str">
        <f>IFERROR(INDEX(DB_Typologies!$D$4:$AP$1445,MATCH($A$3,DB_Typologies!$AQ$4:$AQ$1445,0)+$A50,MATCH(AM$3,TQoL_Indexes!$B$8:$AK$8,0)),"")</f>
        <v/>
      </c>
    </row>
    <row r="51" spans="1:39">
      <c r="A51" s="58" t="str">
        <f>IFERROR(IF(A50+1&lt;COUNTIF(DB_Typologies!$AQ$4:$AQ$1445,$A$3),A50+1,""),"")</f>
        <v/>
      </c>
      <c r="B51" s="120" t="str">
        <f>IFERROR(INDEX(DB_Typologies!$D$4:$AP$1445,MATCH($A$3,DB_Typologies!$AQ$4:$AQ$1445,0)+$A51,MATCH(B$3,TQoL_Indexes!$B$8:$AK$8,0)),"")</f>
        <v/>
      </c>
      <c r="C51" s="86" t="str">
        <f>IFERROR(INDEX(DB_Typologies!$D$4:$AP$1445,MATCH($A$3,DB_Typologies!$AQ$4:$AQ$1445,0)+$A51,MATCH(C$3,TQoL_Indexes!$B$8:$AK$8,0)),"")</f>
        <v/>
      </c>
      <c r="D51" s="87" t="str">
        <f>IFERROR(INDEX(DB_Typologies!$D$4:$AP$1445,MATCH($A$3,DB_Typologies!$AQ$4:$AQ$1445,0)+$A51,MATCH(D$3,TQoL_Indexes!$B$8:$AK$8,0)),"")</f>
        <v/>
      </c>
      <c r="E51" s="86" t="str">
        <f>IFERROR(INDEX(DB_Typologies!$D$4:$AP$1445,MATCH($A$3,DB_Typologies!$AQ$4:$AQ$1445,0)+$A51,MATCH(E$3,TQoL_Indexes!$B$8:$AK$8,0)),"")</f>
        <v/>
      </c>
      <c r="F51" s="86" t="str">
        <f>IFERROR(INDEX(DB_Typologies!$D$4:$AP$1445,MATCH($A$3,DB_Typologies!$AQ$4:$AQ$1445,0)+$A51,MATCH(F$3,TQoL_Indexes!$B$8:$AK$8,0)),"")</f>
        <v/>
      </c>
      <c r="G51" s="86" t="str">
        <f>IFERROR(INDEX(DB_Typologies!$D$4:$AP$1445,MATCH($A$3,DB_Typologies!$AQ$4:$AQ$1445,0)+$A51,MATCH(G$3,TQoL_Indexes!$B$8:$AK$8,0)),"")</f>
        <v/>
      </c>
      <c r="H51" s="86" t="str">
        <f>IFERROR(INDEX(DB_Typologies!$D$4:$AP$1445,MATCH($A$3,DB_Typologies!$AQ$4:$AQ$1445,0)+$A51,MATCH(H$3,TQoL_Indexes!$B$8:$AK$8,0)),"")</f>
        <v/>
      </c>
      <c r="I51" s="86" t="str">
        <f>IFERROR(INDEX(DB_Typologies!$D$4:$AP$1445,MATCH($A$3,DB_Typologies!$AQ$4:$AQ$1445,0)+$A51,MATCH(I$3,TQoL_Indexes!$B$8:$AK$8,0)),"")</f>
        <v/>
      </c>
      <c r="J51" s="86" t="str">
        <f>IFERROR(INDEX(DB_Typologies!$D$4:$AP$1445,MATCH($A$3,DB_Typologies!$AQ$4:$AQ$1445,0)+$A51,MATCH(J$3,TQoL_Indexes!$B$8:$AK$8,0)),"")</f>
        <v/>
      </c>
      <c r="K51" s="86" t="str">
        <f>IFERROR(INDEX(DB_Typologies!$D$4:$AP$1445,MATCH($A$3,DB_Typologies!$AQ$4:$AQ$1445,0)+$A51,MATCH(K$3,TQoL_Indexes!$B$8:$AK$8,0)),"")</f>
        <v/>
      </c>
      <c r="L51" s="86" t="str">
        <f>IFERROR(INDEX(DB_Typologies!$D$4:$AP$1445,MATCH($A$3,DB_Typologies!$AQ$4:$AQ$1445,0)+$A51,MATCH(L$3,TQoL_Indexes!$B$8:$AK$8,0)),"")</f>
        <v/>
      </c>
      <c r="M51" s="86" t="str">
        <f>IFERROR(INDEX(DB_Typologies!$D$4:$AP$1445,MATCH($A$3,DB_Typologies!$AQ$4:$AQ$1445,0)+$A51,MATCH(M$3,TQoL_Indexes!$B$8:$AK$8,0)),"")</f>
        <v/>
      </c>
      <c r="N51" s="86" t="str">
        <f>IFERROR(INDEX(DB_Typologies!$D$4:$AP$1445,MATCH($A$3,DB_Typologies!$AQ$4:$AQ$1445,0)+$A51,MATCH(N$3,TQoL_Indexes!$B$8:$AK$8,0)),"")</f>
        <v/>
      </c>
      <c r="O51" s="86" t="str">
        <f>IFERROR(INDEX(DB_Typologies!$D$4:$AP$1445,MATCH($A$3,DB_Typologies!$AQ$4:$AQ$1445,0)+$A51,MATCH(O$3,TQoL_Indexes!$B$8:$AK$8,0)),"")</f>
        <v/>
      </c>
      <c r="P51" s="86" t="str">
        <f>IFERROR(INDEX(DB_Typologies!$D$4:$AP$1445,MATCH($A$3,DB_Typologies!$AQ$4:$AQ$1445,0)+$A51,MATCH(P$3,TQoL_Indexes!$B$8:$AK$8,0)),"")</f>
        <v/>
      </c>
      <c r="Q51" s="86" t="str">
        <f>IFERROR(INDEX(DB_Typologies!$D$4:$AP$1445,MATCH($A$3,DB_Typologies!$AQ$4:$AQ$1445,0)+$A51,MATCH(Q$3,TQoL_Indexes!$B$8:$AK$8,0)),"")</f>
        <v/>
      </c>
      <c r="R51" s="86" t="str">
        <f>IFERROR(INDEX(DB_Typologies!$D$4:$AP$1445,MATCH($A$3,DB_Typologies!$AQ$4:$AQ$1445,0)+$A51,MATCH(R$3,TQoL_Indexes!$B$8:$AK$8,0)),"")</f>
        <v/>
      </c>
      <c r="S51" s="86" t="str">
        <f>IFERROR(INDEX(DB_Typologies!$D$4:$AP$1445,MATCH($A$3,DB_Typologies!$AQ$4:$AQ$1445,0)+$A51,MATCH(S$3,TQoL_Indexes!$B$8:$AK$8,0)),"")</f>
        <v/>
      </c>
      <c r="T51" s="86" t="str">
        <f>IFERROR(INDEX(DB_Typologies!$D$4:$AP$1445,MATCH($A$3,DB_Typologies!$AQ$4:$AQ$1445,0)+$A51,MATCH(T$3,TQoL_Indexes!$B$8:$AK$8,0)),"")</f>
        <v/>
      </c>
      <c r="U51" s="86" t="str">
        <f>IFERROR(INDEX(DB_Typologies!$D$4:$AP$1445,MATCH($A$3,DB_Typologies!$AQ$4:$AQ$1445,0)+$A51,MATCH(U$3,TQoL_Indexes!$B$8:$AK$8,0)),"")</f>
        <v/>
      </c>
      <c r="V51" s="86" t="str">
        <f>IFERROR(INDEX(DB_Typologies!$D$4:$AP$1445,MATCH($A$3,DB_Typologies!$AQ$4:$AQ$1445,0)+$A51,MATCH(V$3,TQoL_Indexes!$B$8:$AK$8,0)),"")</f>
        <v/>
      </c>
      <c r="W51" s="86" t="str">
        <f>IFERROR(INDEX(DB_Typologies!$D$4:$AP$1445,MATCH($A$3,DB_Typologies!$AQ$4:$AQ$1445,0)+$A51,MATCH(W$3,TQoL_Indexes!$B$8:$AK$8,0)),"")</f>
        <v/>
      </c>
      <c r="X51" s="86" t="str">
        <f>IFERROR(INDEX(DB_Typologies!$D$4:$AP$1445,MATCH($A$3,DB_Typologies!$AQ$4:$AQ$1445,0)+$A51,MATCH(X$3,TQoL_Indexes!$B$8:$AK$8,0)),"")</f>
        <v/>
      </c>
      <c r="Y51" s="86" t="str">
        <f>IFERROR(INDEX(DB_Typologies!$D$4:$AP$1445,MATCH($A$3,DB_Typologies!$AQ$4:$AQ$1445,0)+$A51,MATCH(Y$3,TQoL_Indexes!$B$8:$AK$8,0)),"")</f>
        <v/>
      </c>
      <c r="Z51" s="86" t="str">
        <f>IFERROR(INDEX(DB_Typologies!$D$4:$AP$1445,MATCH($A$3,DB_Typologies!$AQ$4:$AQ$1445,0)+$A51,MATCH(Z$3,TQoL_Indexes!$B$8:$AK$8,0)),"")</f>
        <v/>
      </c>
      <c r="AA51" s="86" t="str">
        <f>IFERROR(INDEX(DB_Typologies!$D$4:$AP$1445,MATCH($A$3,DB_Typologies!$AQ$4:$AQ$1445,0)+$A51,MATCH(AA$3,TQoL_Indexes!$B$8:$AK$8,0)),"")</f>
        <v/>
      </c>
      <c r="AB51" s="86" t="str">
        <f>IFERROR(INDEX(DB_Typologies!$D$4:$AP$1445,MATCH($A$3,DB_Typologies!$AQ$4:$AQ$1445,0)+$A51,MATCH(AB$3,TQoL_Indexes!$B$8:$AK$8,0)),"")</f>
        <v/>
      </c>
      <c r="AC51" s="86" t="str">
        <f>IFERROR(INDEX(DB_Typologies!$D$4:$AP$1445,MATCH($A$3,DB_Typologies!$AQ$4:$AQ$1445,0)+$A51,MATCH(AC$3,TQoL_Indexes!$B$8:$AK$8,0)),"")</f>
        <v/>
      </c>
      <c r="AD51" s="86" t="str">
        <f>IFERROR(INDEX(DB_Typologies!$D$4:$AP$1445,MATCH($A$3,DB_Typologies!$AQ$4:$AQ$1445,0)+$A51,MATCH(AD$3,TQoL_Indexes!$B$8:$AK$8,0)),"")</f>
        <v/>
      </c>
      <c r="AE51" s="86" t="str">
        <f>IFERROR(INDEX(DB_Typologies!$D$4:$AP$1445,MATCH($A$3,DB_Typologies!$AQ$4:$AQ$1445,0)+$A51,MATCH(AE$3,TQoL_Indexes!$B$8:$AK$8,0)),"")</f>
        <v/>
      </c>
      <c r="AF51" s="86" t="str">
        <f>IFERROR(INDEX(DB_Typologies!$D$4:$AP$1445,MATCH($A$3,DB_Typologies!$AQ$4:$AQ$1445,0)+$A51,MATCH(AF$3,TQoL_Indexes!$B$8:$AK$8,0)),"")</f>
        <v/>
      </c>
      <c r="AG51" s="86" t="str">
        <f>IFERROR(INDEX(DB_Typologies!$D$4:$AP$1445,MATCH($A$3,DB_Typologies!$AQ$4:$AQ$1445,0)+$A51,MATCH(AG$3,TQoL_Indexes!$B$8:$AK$8,0)),"")</f>
        <v/>
      </c>
      <c r="AH51" s="86" t="str">
        <f>IFERROR(INDEX(DB_Typologies!$D$4:$AP$1445,MATCH($A$3,DB_Typologies!$AQ$4:$AQ$1445,0)+$A51,MATCH(AH$3,TQoL_Indexes!$B$8:$AK$8,0)),"")</f>
        <v/>
      </c>
      <c r="AI51" s="86" t="str">
        <f>IFERROR(INDEX(DB_Typologies!$D$4:$AP$1445,MATCH($A$3,DB_Typologies!$AQ$4:$AQ$1445,0)+$A51,MATCH(AI$3,TQoL_Indexes!$B$8:$AK$8,0)),"")</f>
        <v/>
      </c>
      <c r="AJ51" s="86" t="str">
        <f>IFERROR(INDEX(DB_Typologies!$D$4:$AP$1445,MATCH($A$3,DB_Typologies!$AQ$4:$AQ$1445,0)+$A51,MATCH(AJ$3,TQoL_Indexes!$B$8:$AK$8,0)),"")</f>
        <v/>
      </c>
      <c r="AK51" s="86" t="str">
        <f>IFERROR(INDEX(DB_Typologies!$D$4:$AP$1445,MATCH($A$3,DB_Typologies!$AQ$4:$AQ$1445,0)+$A51,MATCH(AK$3,TQoL_Indexes!$B$8:$AK$8,0)),"")</f>
        <v/>
      </c>
      <c r="AL51" s="86" t="str">
        <f>IFERROR(INDEX(DB_Typologies!$D$4:$AP$1445,MATCH($A$3,DB_Typologies!$AQ$4:$AQ$1445,0)+$A51,MATCH(AL$3,TQoL_Indexes!$B$8:$AK$8,0)),"")</f>
        <v/>
      </c>
      <c r="AM51" s="87" t="str">
        <f>IFERROR(INDEX(DB_Typologies!$D$4:$AP$1445,MATCH($A$3,DB_Typologies!$AQ$4:$AQ$1445,0)+$A51,MATCH(AM$3,TQoL_Indexes!$B$8:$AK$8,0)),"")</f>
        <v/>
      </c>
    </row>
    <row r="52" spans="1:39">
      <c r="A52" s="58" t="str">
        <f>IFERROR(IF(A51+1&lt;COUNTIF(DB_Typologies!$AQ$4:$AQ$1445,$A$3),A51+1,""),"")</f>
        <v/>
      </c>
      <c r="B52" s="120" t="str">
        <f>IFERROR(INDEX(DB_Typologies!$D$4:$AP$1445,MATCH($A$3,DB_Typologies!$AQ$4:$AQ$1445,0)+$A52,MATCH(B$3,TQoL_Indexes!$B$8:$AK$8,0)),"")</f>
        <v/>
      </c>
      <c r="C52" s="86" t="str">
        <f>IFERROR(INDEX(DB_Typologies!$D$4:$AP$1445,MATCH($A$3,DB_Typologies!$AQ$4:$AQ$1445,0)+$A52,MATCH(C$3,TQoL_Indexes!$B$8:$AK$8,0)),"")</f>
        <v/>
      </c>
      <c r="D52" s="87" t="str">
        <f>IFERROR(INDEX(DB_Typologies!$D$4:$AP$1445,MATCH($A$3,DB_Typologies!$AQ$4:$AQ$1445,0)+$A52,MATCH(D$3,TQoL_Indexes!$B$8:$AK$8,0)),"")</f>
        <v/>
      </c>
      <c r="E52" s="86" t="str">
        <f>IFERROR(INDEX(DB_Typologies!$D$4:$AP$1445,MATCH($A$3,DB_Typologies!$AQ$4:$AQ$1445,0)+$A52,MATCH(E$3,TQoL_Indexes!$B$8:$AK$8,0)),"")</f>
        <v/>
      </c>
      <c r="F52" s="86" t="str">
        <f>IFERROR(INDEX(DB_Typologies!$D$4:$AP$1445,MATCH($A$3,DB_Typologies!$AQ$4:$AQ$1445,0)+$A52,MATCH(F$3,TQoL_Indexes!$B$8:$AK$8,0)),"")</f>
        <v/>
      </c>
      <c r="G52" s="86" t="str">
        <f>IFERROR(INDEX(DB_Typologies!$D$4:$AP$1445,MATCH($A$3,DB_Typologies!$AQ$4:$AQ$1445,0)+$A52,MATCH(G$3,TQoL_Indexes!$B$8:$AK$8,0)),"")</f>
        <v/>
      </c>
      <c r="H52" s="86" t="str">
        <f>IFERROR(INDEX(DB_Typologies!$D$4:$AP$1445,MATCH($A$3,DB_Typologies!$AQ$4:$AQ$1445,0)+$A52,MATCH(H$3,TQoL_Indexes!$B$8:$AK$8,0)),"")</f>
        <v/>
      </c>
      <c r="I52" s="86" t="str">
        <f>IFERROR(INDEX(DB_Typologies!$D$4:$AP$1445,MATCH($A$3,DB_Typologies!$AQ$4:$AQ$1445,0)+$A52,MATCH(I$3,TQoL_Indexes!$B$8:$AK$8,0)),"")</f>
        <v/>
      </c>
      <c r="J52" s="86" t="str">
        <f>IFERROR(INDEX(DB_Typologies!$D$4:$AP$1445,MATCH($A$3,DB_Typologies!$AQ$4:$AQ$1445,0)+$A52,MATCH(J$3,TQoL_Indexes!$B$8:$AK$8,0)),"")</f>
        <v/>
      </c>
      <c r="K52" s="86" t="str">
        <f>IFERROR(INDEX(DB_Typologies!$D$4:$AP$1445,MATCH($A$3,DB_Typologies!$AQ$4:$AQ$1445,0)+$A52,MATCH(K$3,TQoL_Indexes!$B$8:$AK$8,0)),"")</f>
        <v/>
      </c>
      <c r="L52" s="86" t="str">
        <f>IFERROR(INDEX(DB_Typologies!$D$4:$AP$1445,MATCH($A$3,DB_Typologies!$AQ$4:$AQ$1445,0)+$A52,MATCH(L$3,TQoL_Indexes!$B$8:$AK$8,0)),"")</f>
        <v/>
      </c>
      <c r="M52" s="86" t="str">
        <f>IFERROR(INDEX(DB_Typologies!$D$4:$AP$1445,MATCH($A$3,DB_Typologies!$AQ$4:$AQ$1445,0)+$A52,MATCH(M$3,TQoL_Indexes!$B$8:$AK$8,0)),"")</f>
        <v/>
      </c>
      <c r="N52" s="86" t="str">
        <f>IFERROR(INDEX(DB_Typologies!$D$4:$AP$1445,MATCH($A$3,DB_Typologies!$AQ$4:$AQ$1445,0)+$A52,MATCH(N$3,TQoL_Indexes!$B$8:$AK$8,0)),"")</f>
        <v/>
      </c>
      <c r="O52" s="86" t="str">
        <f>IFERROR(INDEX(DB_Typologies!$D$4:$AP$1445,MATCH($A$3,DB_Typologies!$AQ$4:$AQ$1445,0)+$A52,MATCH(O$3,TQoL_Indexes!$B$8:$AK$8,0)),"")</f>
        <v/>
      </c>
      <c r="P52" s="86" t="str">
        <f>IFERROR(INDEX(DB_Typologies!$D$4:$AP$1445,MATCH($A$3,DB_Typologies!$AQ$4:$AQ$1445,0)+$A52,MATCH(P$3,TQoL_Indexes!$B$8:$AK$8,0)),"")</f>
        <v/>
      </c>
      <c r="Q52" s="86" t="str">
        <f>IFERROR(INDEX(DB_Typologies!$D$4:$AP$1445,MATCH($A$3,DB_Typologies!$AQ$4:$AQ$1445,0)+$A52,MATCH(Q$3,TQoL_Indexes!$B$8:$AK$8,0)),"")</f>
        <v/>
      </c>
      <c r="R52" s="86" t="str">
        <f>IFERROR(INDEX(DB_Typologies!$D$4:$AP$1445,MATCH($A$3,DB_Typologies!$AQ$4:$AQ$1445,0)+$A52,MATCH(R$3,TQoL_Indexes!$B$8:$AK$8,0)),"")</f>
        <v/>
      </c>
      <c r="S52" s="86" t="str">
        <f>IFERROR(INDEX(DB_Typologies!$D$4:$AP$1445,MATCH($A$3,DB_Typologies!$AQ$4:$AQ$1445,0)+$A52,MATCH(S$3,TQoL_Indexes!$B$8:$AK$8,0)),"")</f>
        <v/>
      </c>
      <c r="T52" s="86" t="str">
        <f>IFERROR(INDEX(DB_Typologies!$D$4:$AP$1445,MATCH($A$3,DB_Typologies!$AQ$4:$AQ$1445,0)+$A52,MATCH(T$3,TQoL_Indexes!$B$8:$AK$8,0)),"")</f>
        <v/>
      </c>
      <c r="U52" s="86" t="str">
        <f>IFERROR(INDEX(DB_Typologies!$D$4:$AP$1445,MATCH($A$3,DB_Typologies!$AQ$4:$AQ$1445,0)+$A52,MATCH(U$3,TQoL_Indexes!$B$8:$AK$8,0)),"")</f>
        <v/>
      </c>
      <c r="V52" s="86" t="str">
        <f>IFERROR(INDEX(DB_Typologies!$D$4:$AP$1445,MATCH($A$3,DB_Typologies!$AQ$4:$AQ$1445,0)+$A52,MATCH(V$3,TQoL_Indexes!$B$8:$AK$8,0)),"")</f>
        <v/>
      </c>
      <c r="W52" s="86" t="str">
        <f>IFERROR(INDEX(DB_Typologies!$D$4:$AP$1445,MATCH($A$3,DB_Typologies!$AQ$4:$AQ$1445,0)+$A52,MATCH(W$3,TQoL_Indexes!$B$8:$AK$8,0)),"")</f>
        <v/>
      </c>
      <c r="X52" s="86" t="str">
        <f>IFERROR(INDEX(DB_Typologies!$D$4:$AP$1445,MATCH($A$3,DB_Typologies!$AQ$4:$AQ$1445,0)+$A52,MATCH(X$3,TQoL_Indexes!$B$8:$AK$8,0)),"")</f>
        <v/>
      </c>
      <c r="Y52" s="86" t="str">
        <f>IFERROR(INDEX(DB_Typologies!$D$4:$AP$1445,MATCH($A$3,DB_Typologies!$AQ$4:$AQ$1445,0)+$A52,MATCH(Y$3,TQoL_Indexes!$B$8:$AK$8,0)),"")</f>
        <v/>
      </c>
      <c r="Z52" s="86" t="str">
        <f>IFERROR(INDEX(DB_Typologies!$D$4:$AP$1445,MATCH($A$3,DB_Typologies!$AQ$4:$AQ$1445,0)+$A52,MATCH(Z$3,TQoL_Indexes!$B$8:$AK$8,0)),"")</f>
        <v/>
      </c>
      <c r="AA52" s="86" t="str">
        <f>IFERROR(INDEX(DB_Typologies!$D$4:$AP$1445,MATCH($A$3,DB_Typologies!$AQ$4:$AQ$1445,0)+$A52,MATCH(AA$3,TQoL_Indexes!$B$8:$AK$8,0)),"")</f>
        <v/>
      </c>
      <c r="AB52" s="86" t="str">
        <f>IFERROR(INDEX(DB_Typologies!$D$4:$AP$1445,MATCH($A$3,DB_Typologies!$AQ$4:$AQ$1445,0)+$A52,MATCH(AB$3,TQoL_Indexes!$B$8:$AK$8,0)),"")</f>
        <v/>
      </c>
      <c r="AC52" s="86" t="str">
        <f>IFERROR(INDEX(DB_Typologies!$D$4:$AP$1445,MATCH($A$3,DB_Typologies!$AQ$4:$AQ$1445,0)+$A52,MATCH(AC$3,TQoL_Indexes!$B$8:$AK$8,0)),"")</f>
        <v/>
      </c>
      <c r="AD52" s="86" t="str">
        <f>IFERROR(INDEX(DB_Typologies!$D$4:$AP$1445,MATCH($A$3,DB_Typologies!$AQ$4:$AQ$1445,0)+$A52,MATCH(AD$3,TQoL_Indexes!$B$8:$AK$8,0)),"")</f>
        <v/>
      </c>
      <c r="AE52" s="86" t="str">
        <f>IFERROR(INDEX(DB_Typologies!$D$4:$AP$1445,MATCH($A$3,DB_Typologies!$AQ$4:$AQ$1445,0)+$A52,MATCH(AE$3,TQoL_Indexes!$B$8:$AK$8,0)),"")</f>
        <v/>
      </c>
      <c r="AF52" s="86" t="str">
        <f>IFERROR(INDEX(DB_Typologies!$D$4:$AP$1445,MATCH($A$3,DB_Typologies!$AQ$4:$AQ$1445,0)+$A52,MATCH(AF$3,TQoL_Indexes!$B$8:$AK$8,0)),"")</f>
        <v/>
      </c>
      <c r="AG52" s="86" t="str">
        <f>IFERROR(INDEX(DB_Typologies!$D$4:$AP$1445,MATCH($A$3,DB_Typologies!$AQ$4:$AQ$1445,0)+$A52,MATCH(AG$3,TQoL_Indexes!$B$8:$AK$8,0)),"")</f>
        <v/>
      </c>
      <c r="AH52" s="86" t="str">
        <f>IFERROR(INDEX(DB_Typologies!$D$4:$AP$1445,MATCH($A$3,DB_Typologies!$AQ$4:$AQ$1445,0)+$A52,MATCH(AH$3,TQoL_Indexes!$B$8:$AK$8,0)),"")</f>
        <v/>
      </c>
      <c r="AI52" s="86" t="str">
        <f>IFERROR(INDEX(DB_Typologies!$D$4:$AP$1445,MATCH($A$3,DB_Typologies!$AQ$4:$AQ$1445,0)+$A52,MATCH(AI$3,TQoL_Indexes!$B$8:$AK$8,0)),"")</f>
        <v/>
      </c>
      <c r="AJ52" s="86" t="str">
        <f>IFERROR(INDEX(DB_Typologies!$D$4:$AP$1445,MATCH($A$3,DB_Typologies!$AQ$4:$AQ$1445,0)+$A52,MATCH(AJ$3,TQoL_Indexes!$B$8:$AK$8,0)),"")</f>
        <v/>
      </c>
      <c r="AK52" s="86" t="str">
        <f>IFERROR(INDEX(DB_Typologies!$D$4:$AP$1445,MATCH($A$3,DB_Typologies!$AQ$4:$AQ$1445,0)+$A52,MATCH(AK$3,TQoL_Indexes!$B$8:$AK$8,0)),"")</f>
        <v/>
      </c>
      <c r="AL52" s="86" t="str">
        <f>IFERROR(INDEX(DB_Typologies!$D$4:$AP$1445,MATCH($A$3,DB_Typologies!$AQ$4:$AQ$1445,0)+$A52,MATCH(AL$3,TQoL_Indexes!$B$8:$AK$8,0)),"")</f>
        <v/>
      </c>
      <c r="AM52" s="87" t="str">
        <f>IFERROR(INDEX(DB_Typologies!$D$4:$AP$1445,MATCH($A$3,DB_Typologies!$AQ$4:$AQ$1445,0)+$A52,MATCH(AM$3,TQoL_Indexes!$B$8:$AK$8,0)),"")</f>
        <v/>
      </c>
    </row>
    <row r="53" spans="1:39">
      <c r="A53" s="58" t="str">
        <f>IFERROR(IF(A52+1&lt;COUNTIF(DB_Typologies!$AQ$4:$AQ$1445,$A$3),A52+1,""),"")</f>
        <v/>
      </c>
      <c r="B53" s="120" t="str">
        <f>IFERROR(INDEX(DB_Typologies!$D$4:$AP$1445,MATCH($A$3,DB_Typologies!$AQ$4:$AQ$1445,0)+$A53,MATCH(B$3,TQoL_Indexes!$B$8:$AK$8,0)),"")</f>
        <v/>
      </c>
      <c r="C53" s="86" t="str">
        <f>IFERROR(INDEX(DB_Typologies!$D$4:$AP$1445,MATCH($A$3,DB_Typologies!$AQ$4:$AQ$1445,0)+$A53,MATCH(C$3,TQoL_Indexes!$B$8:$AK$8,0)),"")</f>
        <v/>
      </c>
      <c r="D53" s="87" t="str">
        <f>IFERROR(INDEX(DB_Typologies!$D$4:$AP$1445,MATCH($A$3,DB_Typologies!$AQ$4:$AQ$1445,0)+$A53,MATCH(D$3,TQoL_Indexes!$B$8:$AK$8,0)),"")</f>
        <v/>
      </c>
      <c r="E53" s="86" t="str">
        <f>IFERROR(INDEX(DB_Typologies!$D$4:$AP$1445,MATCH($A$3,DB_Typologies!$AQ$4:$AQ$1445,0)+$A53,MATCH(E$3,TQoL_Indexes!$B$8:$AK$8,0)),"")</f>
        <v/>
      </c>
      <c r="F53" s="86" t="str">
        <f>IFERROR(INDEX(DB_Typologies!$D$4:$AP$1445,MATCH($A$3,DB_Typologies!$AQ$4:$AQ$1445,0)+$A53,MATCH(F$3,TQoL_Indexes!$B$8:$AK$8,0)),"")</f>
        <v/>
      </c>
      <c r="G53" s="86" t="str">
        <f>IFERROR(INDEX(DB_Typologies!$D$4:$AP$1445,MATCH($A$3,DB_Typologies!$AQ$4:$AQ$1445,0)+$A53,MATCH(G$3,TQoL_Indexes!$B$8:$AK$8,0)),"")</f>
        <v/>
      </c>
      <c r="H53" s="86" t="str">
        <f>IFERROR(INDEX(DB_Typologies!$D$4:$AP$1445,MATCH($A$3,DB_Typologies!$AQ$4:$AQ$1445,0)+$A53,MATCH(H$3,TQoL_Indexes!$B$8:$AK$8,0)),"")</f>
        <v/>
      </c>
      <c r="I53" s="86" t="str">
        <f>IFERROR(INDEX(DB_Typologies!$D$4:$AP$1445,MATCH($A$3,DB_Typologies!$AQ$4:$AQ$1445,0)+$A53,MATCH(I$3,TQoL_Indexes!$B$8:$AK$8,0)),"")</f>
        <v/>
      </c>
      <c r="J53" s="86" t="str">
        <f>IFERROR(INDEX(DB_Typologies!$D$4:$AP$1445,MATCH($A$3,DB_Typologies!$AQ$4:$AQ$1445,0)+$A53,MATCH(J$3,TQoL_Indexes!$B$8:$AK$8,0)),"")</f>
        <v/>
      </c>
      <c r="K53" s="86" t="str">
        <f>IFERROR(INDEX(DB_Typologies!$D$4:$AP$1445,MATCH($A$3,DB_Typologies!$AQ$4:$AQ$1445,0)+$A53,MATCH(K$3,TQoL_Indexes!$B$8:$AK$8,0)),"")</f>
        <v/>
      </c>
      <c r="L53" s="86" t="str">
        <f>IFERROR(INDEX(DB_Typologies!$D$4:$AP$1445,MATCH($A$3,DB_Typologies!$AQ$4:$AQ$1445,0)+$A53,MATCH(L$3,TQoL_Indexes!$B$8:$AK$8,0)),"")</f>
        <v/>
      </c>
      <c r="M53" s="86" t="str">
        <f>IFERROR(INDEX(DB_Typologies!$D$4:$AP$1445,MATCH($A$3,DB_Typologies!$AQ$4:$AQ$1445,0)+$A53,MATCH(M$3,TQoL_Indexes!$B$8:$AK$8,0)),"")</f>
        <v/>
      </c>
      <c r="N53" s="86" t="str">
        <f>IFERROR(INDEX(DB_Typologies!$D$4:$AP$1445,MATCH($A$3,DB_Typologies!$AQ$4:$AQ$1445,0)+$A53,MATCH(N$3,TQoL_Indexes!$B$8:$AK$8,0)),"")</f>
        <v/>
      </c>
      <c r="O53" s="86" t="str">
        <f>IFERROR(INDEX(DB_Typologies!$D$4:$AP$1445,MATCH($A$3,DB_Typologies!$AQ$4:$AQ$1445,0)+$A53,MATCH(O$3,TQoL_Indexes!$B$8:$AK$8,0)),"")</f>
        <v/>
      </c>
      <c r="P53" s="86" t="str">
        <f>IFERROR(INDEX(DB_Typologies!$D$4:$AP$1445,MATCH($A$3,DB_Typologies!$AQ$4:$AQ$1445,0)+$A53,MATCH(P$3,TQoL_Indexes!$B$8:$AK$8,0)),"")</f>
        <v/>
      </c>
      <c r="Q53" s="86" t="str">
        <f>IFERROR(INDEX(DB_Typologies!$D$4:$AP$1445,MATCH($A$3,DB_Typologies!$AQ$4:$AQ$1445,0)+$A53,MATCH(Q$3,TQoL_Indexes!$B$8:$AK$8,0)),"")</f>
        <v/>
      </c>
      <c r="R53" s="86" t="str">
        <f>IFERROR(INDEX(DB_Typologies!$D$4:$AP$1445,MATCH($A$3,DB_Typologies!$AQ$4:$AQ$1445,0)+$A53,MATCH(R$3,TQoL_Indexes!$B$8:$AK$8,0)),"")</f>
        <v/>
      </c>
      <c r="S53" s="86" t="str">
        <f>IFERROR(INDEX(DB_Typologies!$D$4:$AP$1445,MATCH($A$3,DB_Typologies!$AQ$4:$AQ$1445,0)+$A53,MATCH(S$3,TQoL_Indexes!$B$8:$AK$8,0)),"")</f>
        <v/>
      </c>
      <c r="T53" s="86" t="str">
        <f>IFERROR(INDEX(DB_Typologies!$D$4:$AP$1445,MATCH($A$3,DB_Typologies!$AQ$4:$AQ$1445,0)+$A53,MATCH(T$3,TQoL_Indexes!$B$8:$AK$8,0)),"")</f>
        <v/>
      </c>
      <c r="U53" s="86" t="str">
        <f>IFERROR(INDEX(DB_Typologies!$D$4:$AP$1445,MATCH($A$3,DB_Typologies!$AQ$4:$AQ$1445,0)+$A53,MATCH(U$3,TQoL_Indexes!$B$8:$AK$8,0)),"")</f>
        <v/>
      </c>
      <c r="V53" s="86" t="str">
        <f>IFERROR(INDEX(DB_Typologies!$D$4:$AP$1445,MATCH($A$3,DB_Typologies!$AQ$4:$AQ$1445,0)+$A53,MATCH(V$3,TQoL_Indexes!$B$8:$AK$8,0)),"")</f>
        <v/>
      </c>
      <c r="W53" s="86" t="str">
        <f>IFERROR(INDEX(DB_Typologies!$D$4:$AP$1445,MATCH($A$3,DB_Typologies!$AQ$4:$AQ$1445,0)+$A53,MATCH(W$3,TQoL_Indexes!$B$8:$AK$8,0)),"")</f>
        <v/>
      </c>
      <c r="X53" s="86" t="str">
        <f>IFERROR(INDEX(DB_Typologies!$D$4:$AP$1445,MATCH($A$3,DB_Typologies!$AQ$4:$AQ$1445,0)+$A53,MATCH(X$3,TQoL_Indexes!$B$8:$AK$8,0)),"")</f>
        <v/>
      </c>
      <c r="Y53" s="86" t="str">
        <f>IFERROR(INDEX(DB_Typologies!$D$4:$AP$1445,MATCH($A$3,DB_Typologies!$AQ$4:$AQ$1445,0)+$A53,MATCH(Y$3,TQoL_Indexes!$B$8:$AK$8,0)),"")</f>
        <v/>
      </c>
      <c r="Z53" s="86" t="str">
        <f>IFERROR(INDEX(DB_Typologies!$D$4:$AP$1445,MATCH($A$3,DB_Typologies!$AQ$4:$AQ$1445,0)+$A53,MATCH(Z$3,TQoL_Indexes!$B$8:$AK$8,0)),"")</f>
        <v/>
      </c>
      <c r="AA53" s="86" t="str">
        <f>IFERROR(INDEX(DB_Typologies!$D$4:$AP$1445,MATCH($A$3,DB_Typologies!$AQ$4:$AQ$1445,0)+$A53,MATCH(AA$3,TQoL_Indexes!$B$8:$AK$8,0)),"")</f>
        <v/>
      </c>
      <c r="AB53" s="86" t="str">
        <f>IFERROR(INDEX(DB_Typologies!$D$4:$AP$1445,MATCH($A$3,DB_Typologies!$AQ$4:$AQ$1445,0)+$A53,MATCH(AB$3,TQoL_Indexes!$B$8:$AK$8,0)),"")</f>
        <v/>
      </c>
      <c r="AC53" s="86" t="str">
        <f>IFERROR(INDEX(DB_Typologies!$D$4:$AP$1445,MATCH($A$3,DB_Typologies!$AQ$4:$AQ$1445,0)+$A53,MATCH(AC$3,TQoL_Indexes!$B$8:$AK$8,0)),"")</f>
        <v/>
      </c>
      <c r="AD53" s="86" t="str">
        <f>IFERROR(INDEX(DB_Typologies!$D$4:$AP$1445,MATCH($A$3,DB_Typologies!$AQ$4:$AQ$1445,0)+$A53,MATCH(AD$3,TQoL_Indexes!$B$8:$AK$8,0)),"")</f>
        <v/>
      </c>
      <c r="AE53" s="86" t="str">
        <f>IFERROR(INDEX(DB_Typologies!$D$4:$AP$1445,MATCH($A$3,DB_Typologies!$AQ$4:$AQ$1445,0)+$A53,MATCH(AE$3,TQoL_Indexes!$B$8:$AK$8,0)),"")</f>
        <v/>
      </c>
      <c r="AF53" s="86" t="str">
        <f>IFERROR(INDEX(DB_Typologies!$D$4:$AP$1445,MATCH($A$3,DB_Typologies!$AQ$4:$AQ$1445,0)+$A53,MATCH(AF$3,TQoL_Indexes!$B$8:$AK$8,0)),"")</f>
        <v/>
      </c>
      <c r="AG53" s="86" t="str">
        <f>IFERROR(INDEX(DB_Typologies!$D$4:$AP$1445,MATCH($A$3,DB_Typologies!$AQ$4:$AQ$1445,0)+$A53,MATCH(AG$3,TQoL_Indexes!$B$8:$AK$8,0)),"")</f>
        <v/>
      </c>
      <c r="AH53" s="86" t="str">
        <f>IFERROR(INDEX(DB_Typologies!$D$4:$AP$1445,MATCH($A$3,DB_Typologies!$AQ$4:$AQ$1445,0)+$A53,MATCH(AH$3,TQoL_Indexes!$B$8:$AK$8,0)),"")</f>
        <v/>
      </c>
      <c r="AI53" s="86" t="str">
        <f>IFERROR(INDEX(DB_Typologies!$D$4:$AP$1445,MATCH($A$3,DB_Typologies!$AQ$4:$AQ$1445,0)+$A53,MATCH(AI$3,TQoL_Indexes!$B$8:$AK$8,0)),"")</f>
        <v/>
      </c>
      <c r="AJ53" s="86" t="str">
        <f>IFERROR(INDEX(DB_Typologies!$D$4:$AP$1445,MATCH($A$3,DB_Typologies!$AQ$4:$AQ$1445,0)+$A53,MATCH(AJ$3,TQoL_Indexes!$B$8:$AK$8,0)),"")</f>
        <v/>
      </c>
      <c r="AK53" s="86" t="str">
        <f>IFERROR(INDEX(DB_Typologies!$D$4:$AP$1445,MATCH($A$3,DB_Typologies!$AQ$4:$AQ$1445,0)+$A53,MATCH(AK$3,TQoL_Indexes!$B$8:$AK$8,0)),"")</f>
        <v/>
      </c>
      <c r="AL53" s="86" t="str">
        <f>IFERROR(INDEX(DB_Typologies!$D$4:$AP$1445,MATCH($A$3,DB_Typologies!$AQ$4:$AQ$1445,0)+$A53,MATCH(AL$3,TQoL_Indexes!$B$8:$AK$8,0)),"")</f>
        <v/>
      </c>
      <c r="AM53" s="87" t="str">
        <f>IFERROR(INDEX(DB_Typologies!$D$4:$AP$1445,MATCH($A$3,DB_Typologies!$AQ$4:$AQ$1445,0)+$A53,MATCH(AM$3,TQoL_Indexes!$B$8:$AK$8,0)),"")</f>
        <v/>
      </c>
    </row>
    <row r="54" spans="1:39">
      <c r="A54" s="58" t="str">
        <f>IFERROR(IF(A53+1&lt;COUNTIF(DB_Typologies!$AQ$4:$AQ$1445,$A$3),A53+1,""),"")</f>
        <v/>
      </c>
      <c r="B54" s="120" t="str">
        <f>IFERROR(INDEX(DB_Typologies!$D$4:$AP$1445,MATCH($A$3,DB_Typologies!$AQ$4:$AQ$1445,0)+$A54,MATCH(B$3,TQoL_Indexes!$B$8:$AK$8,0)),"")</f>
        <v/>
      </c>
      <c r="C54" s="86" t="str">
        <f>IFERROR(INDEX(DB_Typologies!$D$4:$AP$1445,MATCH($A$3,DB_Typologies!$AQ$4:$AQ$1445,0)+$A54,MATCH(C$3,TQoL_Indexes!$B$8:$AK$8,0)),"")</f>
        <v/>
      </c>
      <c r="D54" s="87" t="str">
        <f>IFERROR(INDEX(DB_Typologies!$D$4:$AP$1445,MATCH($A$3,DB_Typologies!$AQ$4:$AQ$1445,0)+$A54,MATCH(D$3,TQoL_Indexes!$B$8:$AK$8,0)),"")</f>
        <v/>
      </c>
      <c r="E54" s="86" t="str">
        <f>IFERROR(INDEX(DB_Typologies!$D$4:$AP$1445,MATCH($A$3,DB_Typologies!$AQ$4:$AQ$1445,0)+$A54,MATCH(E$3,TQoL_Indexes!$B$8:$AK$8,0)),"")</f>
        <v/>
      </c>
      <c r="F54" s="86" t="str">
        <f>IFERROR(INDEX(DB_Typologies!$D$4:$AP$1445,MATCH($A$3,DB_Typologies!$AQ$4:$AQ$1445,0)+$A54,MATCH(F$3,TQoL_Indexes!$B$8:$AK$8,0)),"")</f>
        <v/>
      </c>
      <c r="G54" s="86" t="str">
        <f>IFERROR(INDEX(DB_Typologies!$D$4:$AP$1445,MATCH($A$3,DB_Typologies!$AQ$4:$AQ$1445,0)+$A54,MATCH(G$3,TQoL_Indexes!$B$8:$AK$8,0)),"")</f>
        <v/>
      </c>
      <c r="H54" s="86" t="str">
        <f>IFERROR(INDEX(DB_Typologies!$D$4:$AP$1445,MATCH($A$3,DB_Typologies!$AQ$4:$AQ$1445,0)+$A54,MATCH(H$3,TQoL_Indexes!$B$8:$AK$8,0)),"")</f>
        <v/>
      </c>
      <c r="I54" s="86" t="str">
        <f>IFERROR(INDEX(DB_Typologies!$D$4:$AP$1445,MATCH($A$3,DB_Typologies!$AQ$4:$AQ$1445,0)+$A54,MATCH(I$3,TQoL_Indexes!$B$8:$AK$8,0)),"")</f>
        <v/>
      </c>
      <c r="J54" s="86" t="str">
        <f>IFERROR(INDEX(DB_Typologies!$D$4:$AP$1445,MATCH($A$3,DB_Typologies!$AQ$4:$AQ$1445,0)+$A54,MATCH(J$3,TQoL_Indexes!$B$8:$AK$8,0)),"")</f>
        <v/>
      </c>
      <c r="K54" s="86" t="str">
        <f>IFERROR(INDEX(DB_Typologies!$D$4:$AP$1445,MATCH($A$3,DB_Typologies!$AQ$4:$AQ$1445,0)+$A54,MATCH(K$3,TQoL_Indexes!$B$8:$AK$8,0)),"")</f>
        <v/>
      </c>
      <c r="L54" s="86" t="str">
        <f>IFERROR(INDEX(DB_Typologies!$D$4:$AP$1445,MATCH($A$3,DB_Typologies!$AQ$4:$AQ$1445,0)+$A54,MATCH(L$3,TQoL_Indexes!$B$8:$AK$8,0)),"")</f>
        <v/>
      </c>
      <c r="M54" s="86" t="str">
        <f>IFERROR(INDEX(DB_Typologies!$D$4:$AP$1445,MATCH($A$3,DB_Typologies!$AQ$4:$AQ$1445,0)+$A54,MATCH(M$3,TQoL_Indexes!$B$8:$AK$8,0)),"")</f>
        <v/>
      </c>
      <c r="N54" s="86" t="str">
        <f>IFERROR(INDEX(DB_Typologies!$D$4:$AP$1445,MATCH($A$3,DB_Typologies!$AQ$4:$AQ$1445,0)+$A54,MATCH(N$3,TQoL_Indexes!$B$8:$AK$8,0)),"")</f>
        <v/>
      </c>
      <c r="O54" s="86" t="str">
        <f>IFERROR(INDEX(DB_Typologies!$D$4:$AP$1445,MATCH($A$3,DB_Typologies!$AQ$4:$AQ$1445,0)+$A54,MATCH(O$3,TQoL_Indexes!$B$8:$AK$8,0)),"")</f>
        <v/>
      </c>
      <c r="P54" s="86" t="str">
        <f>IFERROR(INDEX(DB_Typologies!$D$4:$AP$1445,MATCH($A$3,DB_Typologies!$AQ$4:$AQ$1445,0)+$A54,MATCH(P$3,TQoL_Indexes!$B$8:$AK$8,0)),"")</f>
        <v/>
      </c>
      <c r="Q54" s="86" t="str">
        <f>IFERROR(INDEX(DB_Typologies!$D$4:$AP$1445,MATCH($A$3,DB_Typologies!$AQ$4:$AQ$1445,0)+$A54,MATCH(Q$3,TQoL_Indexes!$B$8:$AK$8,0)),"")</f>
        <v/>
      </c>
      <c r="R54" s="86" t="str">
        <f>IFERROR(INDEX(DB_Typologies!$D$4:$AP$1445,MATCH($A$3,DB_Typologies!$AQ$4:$AQ$1445,0)+$A54,MATCH(R$3,TQoL_Indexes!$B$8:$AK$8,0)),"")</f>
        <v/>
      </c>
      <c r="S54" s="86" t="str">
        <f>IFERROR(INDEX(DB_Typologies!$D$4:$AP$1445,MATCH($A$3,DB_Typologies!$AQ$4:$AQ$1445,0)+$A54,MATCH(S$3,TQoL_Indexes!$B$8:$AK$8,0)),"")</f>
        <v/>
      </c>
      <c r="T54" s="86" t="str">
        <f>IFERROR(INDEX(DB_Typologies!$D$4:$AP$1445,MATCH($A$3,DB_Typologies!$AQ$4:$AQ$1445,0)+$A54,MATCH(T$3,TQoL_Indexes!$B$8:$AK$8,0)),"")</f>
        <v/>
      </c>
      <c r="U54" s="86" t="str">
        <f>IFERROR(INDEX(DB_Typologies!$D$4:$AP$1445,MATCH($A$3,DB_Typologies!$AQ$4:$AQ$1445,0)+$A54,MATCH(U$3,TQoL_Indexes!$B$8:$AK$8,0)),"")</f>
        <v/>
      </c>
      <c r="V54" s="86" t="str">
        <f>IFERROR(INDEX(DB_Typologies!$D$4:$AP$1445,MATCH($A$3,DB_Typologies!$AQ$4:$AQ$1445,0)+$A54,MATCH(V$3,TQoL_Indexes!$B$8:$AK$8,0)),"")</f>
        <v/>
      </c>
      <c r="W54" s="86" t="str">
        <f>IFERROR(INDEX(DB_Typologies!$D$4:$AP$1445,MATCH($A$3,DB_Typologies!$AQ$4:$AQ$1445,0)+$A54,MATCH(W$3,TQoL_Indexes!$B$8:$AK$8,0)),"")</f>
        <v/>
      </c>
      <c r="X54" s="86" t="str">
        <f>IFERROR(INDEX(DB_Typologies!$D$4:$AP$1445,MATCH($A$3,DB_Typologies!$AQ$4:$AQ$1445,0)+$A54,MATCH(X$3,TQoL_Indexes!$B$8:$AK$8,0)),"")</f>
        <v/>
      </c>
      <c r="Y54" s="86" t="str">
        <f>IFERROR(INDEX(DB_Typologies!$D$4:$AP$1445,MATCH($A$3,DB_Typologies!$AQ$4:$AQ$1445,0)+$A54,MATCH(Y$3,TQoL_Indexes!$B$8:$AK$8,0)),"")</f>
        <v/>
      </c>
      <c r="Z54" s="86" t="str">
        <f>IFERROR(INDEX(DB_Typologies!$D$4:$AP$1445,MATCH($A$3,DB_Typologies!$AQ$4:$AQ$1445,0)+$A54,MATCH(Z$3,TQoL_Indexes!$B$8:$AK$8,0)),"")</f>
        <v/>
      </c>
      <c r="AA54" s="86" t="str">
        <f>IFERROR(INDEX(DB_Typologies!$D$4:$AP$1445,MATCH($A$3,DB_Typologies!$AQ$4:$AQ$1445,0)+$A54,MATCH(AA$3,TQoL_Indexes!$B$8:$AK$8,0)),"")</f>
        <v/>
      </c>
      <c r="AB54" s="86" t="str">
        <f>IFERROR(INDEX(DB_Typologies!$D$4:$AP$1445,MATCH($A$3,DB_Typologies!$AQ$4:$AQ$1445,0)+$A54,MATCH(AB$3,TQoL_Indexes!$B$8:$AK$8,0)),"")</f>
        <v/>
      </c>
      <c r="AC54" s="86" t="str">
        <f>IFERROR(INDEX(DB_Typologies!$D$4:$AP$1445,MATCH($A$3,DB_Typologies!$AQ$4:$AQ$1445,0)+$A54,MATCH(AC$3,TQoL_Indexes!$B$8:$AK$8,0)),"")</f>
        <v/>
      </c>
      <c r="AD54" s="86" t="str">
        <f>IFERROR(INDEX(DB_Typologies!$D$4:$AP$1445,MATCH($A$3,DB_Typologies!$AQ$4:$AQ$1445,0)+$A54,MATCH(AD$3,TQoL_Indexes!$B$8:$AK$8,0)),"")</f>
        <v/>
      </c>
      <c r="AE54" s="86" t="str">
        <f>IFERROR(INDEX(DB_Typologies!$D$4:$AP$1445,MATCH($A$3,DB_Typologies!$AQ$4:$AQ$1445,0)+$A54,MATCH(AE$3,TQoL_Indexes!$B$8:$AK$8,0)),"")</f>
        <v/>
      </c>
      <c r="AF54" s="86" t="str">
        <f>IFERROR(INDEX(DB_Typologies!$D$4:$AP$1445,MATCH($A$3,DB_Typologies!$AQ$4:$AQ$1445,0)+$A54,MATCH(AF$3,TQoL_Indexes!$B$8:$AK$8,0)),"")</f>
        <v/>
      </c>
      <c r="AG54" s="86" t="str">
        <f>IFERROR(INDEX(DB_Typologies!$D$4:$AP$1445,MATCH($A$3,DB_Typologies!$AQ$4:$AQ$1445,0)+$A54,MATCH(AG$3,TQoL_Indexes!$B$8:$AK$8,0)),"")</f>
        <v/>
      </c>
      <c r="AH54" s="86" t="str">
        <f>IFERROR(INDEX(DB_Typologies!$D$4:$AP$1445,MATCH($A$3,DB_Typologies!$AQ$4:$AQ$1445,0)+$A54,MATCH(AH$3,TQoL_Indexes!$B$8:$AK$8,0)),"")</f>
        <v/>
      </c>
      <c r="AI54" s="86" t="str">
        <f>IFERROR(INDEX(DB_Typologies!$D$4:$AP$1445,MATCH($A$3,DB_Typologies!$AQ$4:$AQ$1445,0)+$A54,MATCH(AI$3,TQoL_Indexes!$B$8:$AK$8,0)),"")</f>
        <v/>
      </c>
      <c r="AJ54" s="86" t="str">
        <f>IFERROR(INDEX(DB_Typologies!$D$4:$AP$1445,MATCH($A$3,DB_Typologies!$AQ$4:$AQ$1445,0)+$A54,MATCH(AJ$3,TQoL_Indexes!$B$8:$AK$8,0)),"")</f>
        <v/>
      </c>
      <c r="AK54" s="86" t="str">
        <f>IFERROR(INDEX(DB_Typologies!$D$4:$AP$1445,MATCH($A$3,DB_Typologies!$AQ$4:$AQ$1445,0)+$A54,MATCH(AK$3,TQoL_Indexes!$B$8:$AK$8,0)),"")</f>
        <v/>
      </c>
      <c r="AL54" s="86" t="str">
        <f>IFERROR(INDEX(DB_Typologies!$D$4:$AP$1445,MATCH($A$3,DB_Typologies!$AQ$4:$AQ$1445,0)+$A54,MATCH(AL$3,TQoL_Indexes!$B$8:$AK$8,0)),"")</f>
        <v/>
      </c>
      <c r="AM54" s="87" t="str">
        <f>IFERROR(INDEX(DB_Typologies!$D$4:$AP$1445,MATCH($A$3,DB_Typologies!$AQ$4:$AQ$1445,0)+$A54,MATCH(AM$3,TQoL_Indexes!$B$8:$AK$8,0)),"")</f>
        <v/>
      </c>
    </row>
    <row r="55" spans="1:39">
      <c r="A55" s="58" t="str">
        <f>IFERROR(IF(A54+1&lt;COUNTIF(DB_Typologies!$AQ$4:$AQ$1445,$A$3),A54+1,""),"")</f>
        <v/>
      </c>
      <c r="B55" s="120" t="str">
        <f>IFERROR(INDEX(DB_Typologies!$D$4:$AP$1445,MATCH($A$3,DB_Typologies!$AQ$4:$AQ$1445,0)+$A55,MATCH(B$3,TQoL_Indexes!$B$8:$AK$8,0)),"")</f>
        <v/>
      </c>
      <c r="C55" s="86" t="str">
        <f>IFERROR(INDEX(DB_Typologies!$D$4:$AP$1445,MATCH($A$3,DB_Typologies!$AQ$4:$AQ$1445,0)+$A55,MATCH(C$3,TQoL_Indexes!$B$8:$AK$8,0)),"")</f>
        <v/>
      </c>
      <c r="D55" s="87" t="str">
        <f>IFERROR(INDEX(DB_Typologies!$D$4:$AP$1445,MATCH($A$3,DB_Typologies!$AQ$4:$AQ$1445,0)+$A55,MATCH(D$3,TQoL_Indexes!$B$8:$AK$8,0)),"")</f>
        <v/>
      </c>
      <c r="E55" s="86" t="str">
        <f>IFERROR(INDEX(DB_Typologies!$D$4:$AP$1445,MATCH($A$3,DB_Typologies!$AQ$4:$AQ$1445,0)+$A55,MATCH(E$3,TQoL_Indexes!$B$8:$AK$8,0)),"")</f>
        <v/>
      </c>
      <c r="F55" s="86" t="str">
        <f>IFERROR(INDEX(DB_Typologies!$D$4:$AP$1445,MATCH($A$3,DB_Typologies!$AQ$4:$AQ$1445,0)+$A55,MATCH(F$3,TQoL_Indexes!$B$8:$AK$8,0)),"")</f>
        <v/>
      </c>
      <c r="G55" s="86" t="str">
        <f>IFERROR(INDEX(DB_Typologies!$D$4:$AP$1445,MATCH($A$3,DB_Typologies!$AQ$4:$AQ$1445,0)+$A55,MATCH(G$3,TQoL_Indexes!$B$8:$AK$8,0)),"")</f>
        <v/>
      </c>
      <c r="H55" s="86" t="str">
        <f>IFERROR(INDEX(DB_Typologies!$D$4:$AP$1445,MATCH($A$3,DB_Typologies!$AQ$4:$AQ$1445,0)+$A55,MATCH(H$3,TQoL_Indexes!$B$8:$AK$8,0)),"")</f>
        <v/>
      </c>
      <c r="I55" s="86" t="str">
        <f>IFERROR(INDEX(DB_Typologies!$D$4:$AP$1445,MATCH($A$3,DB_Typologies!$AQ$4:$AQ$1445,0)+$A55,MATCH(I$3,TQoL_Indexes!$B$8:$AK$8,0)),"")</f>
        <v/>
      </c>
      <c r="J55" s="86" t="str">
        <f>IFERROR(INDEX(DB_Typologies!$D$4:$AP$1445,MATCH($A$3,DB_Typologies!$AQ$4:$AQ$1445,0)+$A55,MATCH(J$3,TQoL_Indexes!$B$8:$AK$8,0)),"")</f>
        <v/>
      </c>
      <c r="K55" s="86" t="str">
        <f>IFERROR(INDEX(DB_Typologies!$D$4:$AP$1445,MATCH($A$3,DB_Typologies!$AQ$4:$AQ$1445,0)+$A55,MATCH(K$3,TQoL_Indexes!$B$8:$AK$8,0)),"")</f>
        <v/>
      </c>
      <c r="L55" s="86" t="str">
        <f>IFERROR(INDEX(DB_Typologies!$D$4:$AP$1445,MATCH($A$3,DB_Typologies!$AQ$4:$AQ$1445,0)+$A55,MATCH(L$3,TQoL_Indexes!$B$8:$AK$8,0)),"")</f>
        <v/>
      </c>
      <c r="M55" s="86" t="str">
        <f>IFERROR(INDEX(DB_Typologies!$D$4:$AP$1445,MATCH($A$3,DB_Typologies!$AQ$4:$AQ$1445,0)+$A55,MATCH(M$3,TQoL_Indexes!$B$8:$AK$8,0)),"")</f>
        <v/>
      </c>
      <c r="N55" s="86" t="str">
        <f>IFERROR(INDEX(DB_Typologies!$D$4:$AP$1445,MATCH($A$3,DB_Typologies!$AQ$4:$AQ$1445,0)+$A55,MATCH(N$3,TQoL_Indexes!$B$8:$AK$8,0)),"")</f>
        <v/>
      </c>
      <c r="O55" s="86" t="str">
        <f>IFERROR(INDEX(DB_Typologies!$D$4:$AP$1445,MATCH($A$3,DB_Typologies!$AQ$4:$AQ$1445,0)+$A55,MATCH(O$3,TQoL_Indexes!$B$8:$AK$8,0)),"")</f>
        <v/>
      </c>
      <c r="P55" s="86" t="str">
        <f>IFERROR(INDEX(DB_Typologies!$D$4:$AP$1445,MATCH($A$3,DB_Typologies!$AQ$4:$AQ$1445,0)+$A55,MATCH(P$3,TQoL_Indexes!$B$8:$AK$8,0)),"")</f>
        <v/>
      </c>
      <c r="Q55" s="86" t="str">
        <f>IFERROR(INDEX(DB_Typologies!$D$4:$AP$1445,MATCH($A$3,DB_Typologies!$AQ$4:$AQ$1445,0)+$A55,MATCH(Q$3,TQoL_Indexes!$B$8:$AK$8,0)),"")</f>
        <v/>
      </c>
      <c r="R55" s="86" t="str">
        <f>IFERROR(INDEX(DB_Typologies!$D$4:$AP$1445,MATCH($A$3,DB_Typologies!$AQ$4:$AQ$1445,0)+$A55,MATCH(R$3,TQoL_Indexes!$B$8:$AK$8,0)),"")</f>
        <v/>
      </c>
      <c r="S55" s="86" t="str">
        <f>IFERROR(INDEX(DB_Typologies!$D$4:$AP$1445,MATCH($A$3,DB_Typologies!$AQ$4:$AQ$1445,0)+$A55,MATCH(S$3,TQoL_Indexes!$B$8:$AK$8,0)),"")</f>
        <v/>
      </c>
      <c r="T55" s="86" t="str">
        <f>IFERROR(INDEX(DB_Typologies!$D$4:$AP$1445,MATCH($A$3,DB_Typologies!$AQ$4:$AQ$1445,0)+$A55,MATCH(T$3,TQoL_Indexes!$B$8:$AK$8,0)),"")</f>
        <v/>
      </c>
      <c r="U55" s="86" t="str">
        <f>IFERROR(INDEX(DB_Typologies!$D$4:$AP$1445,MATCH($A$3,DB_Typologies!$AQ$4:$AQ$1445,0)+$A55,MATCH(U$3,TQoL_Indexes!$B$8:$AK$8,0)),"")</f>
        <v/>
      </c>
      <c r="V55" s="86" t="str">
        <f>IFERROR(INDEX(DB_Typologies!$D$4:$AP$1445,MATCH($A$3,DB_Typologies!$AQ$4:$AQ$1445,0)+$A55,MATCH(V$3,TQoL_Indexes!$B$8:$AK$8,0)),"")</f>
        <v/>
      </c>
      <c r="W55" s="86" t="str">
        <f>IFERROR(INDEX(DB_Typologies!$D$4:$AP$1445,MATCH($A$3,DB_Typologies!$AQ$4:$AQ$1445,0)+$A55,MATCH(W$3,TQoL_Indexes!$B$8:$AK$8,0)),"")</f>
        <v/>
      </c>
      <c r="X55" s="86" t="str">
        <f>IFERROR(INDEX(DB_Typologies!$D$4:$AP$1445,MATCH($A$3,DB_Typologies!$AQ$4:$AQ$1445,0)+$A55,MATCH(X$3,TQoL_Indexes!$B$8:$AK$8,0)),"")</f>
        <v/>
      </c>
      <c r="Y55" s="86" t="str">
        <f>IFERROR(INDEX(DB_Typologies!$D$4:$AP$1445,MATCH($A$3,DB_Typologies!$AQ$4:$AQ$1445,0)+$A55,MATCH(Y$3,TQoL_Indexes!$B$8:$AK$8,0)),"")</f>
        <v/>
      </c>
      <c r="Z55" s="86" t="str">
        <f>IFERROR(INDEX(DB_Typologies!$D$4:$AP$1445,MATCH($A$3,DB_Typologies!$AQ$4:$AQ$1445,0)+$A55,MATCH(Z$3,TQoL_Indexes!$B$8:$AK$8,0)),"")</f>
        <v/>
      </c>
      <c r="AA55" s="86" t="str">
        <f>IFERROR(INDEX(DB_Typologies!$D$4:$AP$1445,MATCH($A$3,DB_Typologies!$AQ$4:$AQ$1445,0)+$A55,MATCH(AA$3,TQoL_Indexes!$B$8:$AK$8,0)),"")</f>
        <v/>
      </c>
      <c r="AB55" s="86" t="str">
        <f>IFERROR(INDEX(DB_Typologies!$D$4:$AP$1445,MATCH($A$3,DB_Typologies!$AQ$4:$AQ$1445,0)+$A55,MATCH(AB$3,TQoL_Indexes!$B$8:$AK$8,0)),"")</f>
        <v/>
      </c>
      <c r="AC55" s="86" t="str">
        <f>IFERROR(INDEX(DB_Typologies!$D$4:$AP$1445,MATCH($A$3,DB_Typologies!$AQ$4:$AQ$1445,0)+$A55,MATCH(AC$3,TQoL_Indexes!$B$8:$AK$8,0)),"")</f>
        <v/>
      </c>
      <c r="AD55" s="86" t="str">
        <f>IFERROR(INDEX(DB_Typologies!$D$4:$AP$1445,MATCH($A$3,DB_Typologies!$AQ$4:$AQ$1445,0)+$A55,MATCH(AD$3,TQoL_Indexes!$B$8:$AK$8,0)),"")</f>
        <v/>
      </c>
      <c r="AE55" s="86" t="str">
        <f>IFERROR(INDEX(DB_Typologies!$D$4:$AP$1445,MATCH($A$3,DB_Typologies!$AQ$4:$AQ$1445,0)+$A55,MATCH(AE$3,TQoL_Indexes!$B$8:$AK$8,0)),"")</f>
        <v/>
      </c>
      <c r="AF55" s="86" t="str">
        <f>IFERROR(INDEX(DB_Typologies!$D$4:$AP$1445,MATCH($A$3,DB_Typologies!$AQ$4:$AQ$1445,0)+$A55,MATCH(AF$3,TQoL_Indexes!$B$8:$AK$8,0)),"")</f>
        <v/>
      </c>
      <c r="AG55" s="86" t="str">
        <f>IFERROR(INDEX(DB_Typologies!$D$4:$AP$1445,MATCH($A$3,DB_Typologies!$AQ$4:$AQ$1445,0)+$A55,MATCH(AG$3,TQoL_Indexes!$B$8:$AK$8,0)),"")</f>
        <v/>
      </c>
      <c r="AH55" s="86" t="str">
        <f>IFERROR(INDEX(DB_Typologies!$D$4:$AP$1445,MATCH($A$3,DB_Typologies!$AQ$4:$AQ$1445,0)+$A55,MATCH(AH$3,TQoL_Indexes!$B$8:$AK$8,0)),"")</f>
        <v/>
      </c>
      <c r="AI55" s="86" t="str">
        <f>IFERROR(INDEX(DB_Typologies!$D$4:$AP$1445,MATCH($A$3,DB_Typologies!$AQ$4:$AQ$1445,0)+$A55,MATCH(AI$3,TQoL_Indexes!$B$8:$AK$8,0)),"")</f>
        <v/>
      </c>
      <c r="AJ55" s="86" t="str">
        <f>IFERROR(INDEX(DB_Typologies!$D$4:$AP$1445,MATCH($A$3,DB_Typologies!$AQ$4:$AQ$1445,0)+$A55,MATCH(AJ$3,TQoL_Indexes!$B$8:$AK$8,0)),"")</f>
        <v/>
      </c>
      <c r="AK55" s="86" t="str">
        <f>IFERROR(INDEX(DB_Typologies!$D$4:$AP$1445,MATCH($A$3,DB_Typologies!$AQ$4:$AQ$1445,0)+$A55,MATCH(AK$3,TQoL_Indexes!$B$8:$AK$8,0)),"")</f>
        <v/>
      </c>
      <c r="AL55" s="86" t="str">
        <f>IFERROR(INDEX(DB_Typologies!$D$4:$AP$1445,MATCH($A$3,DB_Typologies!$AQ$4:$AQ$1445,0)+$A55,MATCH(AL$3,TQoL_Indexes!$B$8:$AK$8,0)),"")</f>
        <v/>
      </c>
      <c r="AM55" s="87" t="str">
        <f>IFERROR(INDEX(DB_Typologies!$D$4:$AP$1445,MATCH($A$3,DB_Typologies!$AQ$4:$AQ$1445,0)+$A55,MATCH(AM$3,TQoL_Indexes!$B$8:$AK$8,0)),"")</f>
        <v/>
      </c>
    </row>
    <row r="56" spans="1:39">
      <c r="A56" s="58" t="str">
        <f>IFERROR(IF(A55+1&lt;COUNTIF(DB_Typologies!$AQ$4:$AQ$1445,$A$3),A55+1,""),"")</f>
        <v/>
      </c>
      <c r="B56" s="120" t="str">
        <f>IFERROR(INDEX(DB_Typologies!$D$4:$AP$1445,MATCH($A$3,DB_Typologies!$AQ$4:$AQ$1445,0)+$A56,MATCH(B$3,TQoL_Indexes!$B$8:$AK$8,0)),"")</f>
        <v/>
      </c>
      <c r="C56" s="86" t="str">
        <f>IFERROR(INDEX(DB_Typologies!$D$4:$AP$1445,MATCH($A$3,DB_Typologies!$AQ$4:$AQ$1445,0)+$A56,MATCH(C$3,TQoL_Indexes!$B$8:$AK$8,0)),"")</f>
        <v/>
      </c>
      <c r="D56" s="87" t="str">
        <f>IFERROR(INDEX(DB_Typologies!$D$4:$AP$1445,MATCH($A$3,DB_Typologies!$AQ$4:$AQ$1445,0)+$A56,MATCH(D$3,TQoL_Indexes!$B$8:$AK$8,0)),"")</f>
        <v/>
      </c>
      <c r="E56" s="86" t="str">
        <f>IFERROR(INDEX(DB_Typologies!$D$4:$AP$1445,MATCH($A$3,DB_Typologies!$AQ$4:$AQ$1445,0)+$A56,MATCH(E$3,TQoL_Indexes!$B$8:$AK$8,0)),"")</f>
        <v/>
      </c>
      <c r="F56" s="86" t="str">
        <f>IFERROR(INDEX(DB_Typologies!$D$4:$AP$1445,MATCH($A$3,DB_Typologies!$AQ$4:$AQ$1445,0)+$A56,MATCH(F$3,TQoL_Indexes!$B$8:$AK$8,0)),"")</f>
        <v/>
      </c>
      <c r="G56" s="86" t="str">
        <f>IFERROR(INDEX(DB_Typologies!$D$4:$AP$1445,MATCH($A$3,DB_Typologies!$AQ$4:$AQ$1445,0)+$A56,MATCH(G$3,TQoL_Indexes!$B$8:$AK$8,0)),"")</f>
        <v/>
      </c>
      <c r="H56" s="86" t="str">
        <f>IFERROR(INDEX(DB_Typologies!$D$4:$AP$1445,MATCH($A$3,DB_Typologies!$AQ$4:$AQ$1445,0)+$A56,MATCH(H$3,TQoL_Indexes!$B$8:$AK$8,0)),"")</f>
        <v/>
      </c>
      <c r="I56" s="86" t="str">
        <f>IFERROR(INDEX(DB_Typologies!$D$4:$AP$1445,MATCH($A$3,DB_Typologies!$AQ$4:$AQ$1445,0)+$A56,MATCH(I$3,TQoL_Indexes!$B$8:$AK$8,0)),"")</f>
        <v/>
      </c>
      <c r="J56" s="86" t="str">
        <f>IFERROR(INDEX(DB_Typologies!$D$4:$AP$1445,MATCH($A$3,DB_Typologies!$AQ$4:$AQ$1445,0)+$A56,MATCH(J$3,TQoL_Indexes!$B$8:$AK$8,0)),"")</f>
        <v/>
      </c>
      <c r="K56" s="86" t="str">
        <f>IFERROR(INDEX(DB_Typologies!$D$4:$AP$1445,MATCH($A$3,DB_Typologies!$AQ$4:$AQ$1445,0)+$A56,MATCH(K$3,TQoL_Indexes!$B$8:$AK$8,0)),"")</f>
        <v/>
      </c>
      <c r="L56" s="86" t="str">
        <f>IFERROR(INDEX(DB_Typologies!$D$4:$AP$1445,MATCH($A$3,DB_Typologies!$AQ$4:$AQ$1445,0)+$A56,MATCH(L$3,TQoL_Indexes!$B$8:$AK$8,0)),"")</f>
        <v/>
      </c>
      <c r="M56" s="86" t="str">
        <f>IFERROR(INDEX(DB_Typologies!$D$4:$AP$1445,MATCH($A$3,DB_Typologies!$AQ$4:$AQ$1445,0)+$A56,MATCH(M$3,TQoL_Indexes!$B$8:$AK$8,0)),"")</f>
        <v/>
      </c>
      <c r="N56" s="86" t="str">
        <f>IFERROR(INDEX(DB_Typologies!$D$4:$AP$1445,MATCH($A$3,DB_Typologies!$AQ$4:$AQ$1445,0)+$A56,MATCH(N$3,TQoL_Indexes!$B$8:$AK$8,0)),"")</f>
        <v/>
      </c>
      <c r="O56" s="86" t="str">
        <f>IFERROR(INDEX(DB_Typologies!$D$4:$AP$1445,MATCH($A$3,DB_Typologies!$AQ$4:$AQ$1445,0)+$A56,MATCH(O$3,TQoL_Indexes!$B$8:$AK$8,0)),"")</f>
        <v/>
      </c>
      <c r="P56" s="86" t="str">
        <f>IFERROR(INDEX(DB_Typologies!$D$4:$AP$1445,MATCH($A$3,DB_Typologies!$AQ$4:$AQ$1445,0)+$A56,MATCH(P$3,TQoL_Indexes!$B$8:$AK$8,0)),"")</f>
        <v/>
      </c>
      <c r="Q56" s="86" t="str">
        <f>IFERROR(INDEX(DB_Typologies!$D$4:$AP$1445,MATCH($A$3,DB_Typologies!$AQ$4:$AQ$1445,0)+$A56,MATCH(Q$3,TQoL_Indexes!$B$8:$AK$8,0)),"")</f>
        <v/>
      </c>
      <c r="R56" s="86" t="str">
        <f>IFERROR(INDEX(DB_Typologies!$D$4:$AP$1445,MATCH($A$3,DB_Typologies!$AQ$4:$AQ$1445,0)+$A56,MATCH(R$3,TQoL_Indexes!$B$8:$AK$8,0)),"")</f>
        <v/>
      </c>
      <c r="S56" s="86" t="str">
        <f>IFERROR(INDEX(DB_Typologies!$D$4:$AP$1445,MATCH($A$3,DB_Typologies!$AQ$4:$AQ$1445,0)+$A56,MATCH(S$3,TQoL_Indexes!$B$8:$AK$8,0)),"")</f>
        <v/>
      </c>
      <c r="T56" s="86" t="str">
        <f>IFERROR(INDEX(DB_Typologies!$D$4:$AP$1445,MATCH($A$3,DB_Typologies!$AQ$4:$AQ$1445,0)+$A56,MATCH(T$3,TQoL_Indexes!$B$8:$AK$8,0)),"")</f>
        <v/>
      </c>
      <c r="U56" s="86" t="str">
        <f>IFERROR(INDEX(DB_Typologies!$D$4:$AP$1445,MATCH($A$3,DB_Typologies!$AQ$4:$AQ$1445,0)+$A56,MATCH(U$3,TQoL_Indexes!$B$8:$AK$8,0)),"")</f>
        <v/>
      </c>
      <c r="V56" s="86" t="str">
        <f>IFERROR(INDEX(DB_Typologies!$D$4:$AP$1445,MATCH($A$3,DB_Typologies!$AQ$4:$AQ$1445,0)+$A56,MATCH(V$3,TQoL_Indexes!$B$8:$AK$8,0)),"")</f>
        <v/>
      </c>
      <c r="W56" s="86" t="str">
        <f>IFERROR(INDEX(DB_Typologies!$D$4:$AP$1445,MATCH($A$3,DB_Typologies!$AQ$4:$AQ$1445,0)+$A56,MATCH(W$3,TQoL_Indexes!$B$8:$AK$8,0)),"")</f>
        <v/>
      </c>
      <c r="X56" s="86" t="str">
        <f>IFERROR(INDEX(DB_Typologies!$D$4:$AP$1445,MATCH($A$3,DB_Typologies!$AQ$4:$AQ$1445,0)+$A56,MATCH(X$3,TQoL_Indexes!$B$8:$AK$8,0)),"")</f>
        <v/>
      </c>
      <c r="Y56" s="86" t="str">
        <f>IFERROR(INDEX(DB_Typologies!$D$4:$AP$1445,MATCH($A$3,DB_Typologies!$AQ$4:$AQ$1445,0)+$A56,MATCH(Y$3,TQoL_Indexes!$B$8:$AK$8,0)),"")</f>
        <v/>
      </c>
      <c r="Z56" s="86" t="str">
        <f>IFERROR(INDEX(DB_Typologies!$D$4:$AP$1445,MATCH($A$3,DB_Typologies!$AQ$4:$AQ$1445,0)+$A56,MATCH(Z$3,TQoL_Indexes!$B$8:$AK$8,0)),"")</f>
        <v/>
      </c>
      <c r="AA56" s="86" t="str">
        <f>IFERROR(INDEX(DB_Typologies!$D$4:$AP$1445,MATCH($A$3,DB_Typologies!$AQ$4:$AQ$1445,0)+$A56,MATCH(AA$3,TQoL_Indexes!$B$8:$AK$8,0)),"")</f>
        <v/>
      </c>
      <c r="AB56" s="86" t="str">
        <f>IFERROR(INDEX(DB_Typologies!$D$4:$AP$1445,MATCH($A$3,DB_Typologies!$AQ$4:$AQ$1445,0)+$A56,MATCH(AB$3,TQoL_Indexes!$B$8:$AK$8,0)),"")</f>
        <v/>
      </c>
      <c r="AC56" s="86" t="str">
        <f>IFERROR(INDEX(DB_Typologies!$D$4:$AP$1445,MATCH($A$3,DB_Typologies!$AQ$4:$AQ$1445,0)+$A56,MATCH(AC$3,TQoL_Indexes!$B$8:$AK$8,0)),"")</f>
        <v/>
      </c>
      <c r="AD56" s="86" t="str">
        <f>IFERROR(INDEX(DB_Typologies!$D$4:$AP$1445,MATCH($A$3,DB_Typologies!$AQ$4:$AQ$1445,0)+$A56,MATCH(AD$3,TQoL_Indexes!$B$8:$AK$8,0)),"")</f>
        <v/>
      </c>
      <c r="AE56" s="86" t="str">
        <f>IFERROR(INDEX(DB_Typologies!$D$4:$AP$1445,MATCH($A$3,DB_Typologies!$AQ$4:$AQ$1445,0)+$A56,MATCH(AE$3,TQoL_Indexes!$B$8:$AK$8,0)),"")</f>
        <v/>
      </c>
      <c r="AF56" s="86" t="str">
        <f>IFERROR(INDEX(DB_Typologies!$D$4:$AP$1445,MATCH($A$3,DB_Typologies!$AQ$4:$AQ$1445,0)+$A56,MATCH(AF$3,TQoL_Indexes!$B$8:$AK$8,0)),"")</f>
        <v/>
      </c>
      <c r="AG56" s="86" t="str">
        <f>IFERROR(INDEX(DB_Typologies!$D$4:$AP$1445,MATCH($A$3,DB_Typologies!$AQ$4:$AQ$1445,0)+$A56,MATCH(AG$3,TQoL_Indexes!$B$8:$AK$8,0)),"")</f>
        <v/>
      </c>
      <c r="AH56" s="86" t="str">
        <f>IFERROR(INDEX(DB_Typologies!$D$4:$AP$1445,MATCH($A$3,DB_Typologies!$AQ$4:$AQ$1445,0)+$A56,MATCH(AH$3,TQoL_Indexes!$B$8:$AK$8,0)),"")</f>
        <v/>
      </c>
      <c r="AI56" s="86" t="str">
        <f>IFERROR(INDEX(DB_Typologies!$D$4:$AP$1445,MATCH($A$3,DB_Typologies!$AQ$4:$AQ$1445,0)+$A56,MATCH(AI$3,TQoL_Indexes!$B$8:$AK$8,0)),"")</f>
        <v/>
      </c>
      <c r="AJ56" s="86" t="str">
        <f>IFERROR(INDEX(DB_Typologies!$D$4:$AP$1445,MATCH($A$3,DB_Typologies!$AQ$4:$AQ$1445,0)+$A56,MATCH(AJ$3,TQoL_Indexes!$B$8:$AK$8,0)),"")</f>
        <v/>
      </c>
      <c r="AK56" s="86" t="str">
        <f>IFERROR(INDEX(DB_Typologies!$D$4:$AP$1445,MATCH($A$3,DB_Typologies!$AQ$4:$AQ$1445,0)+$A56,MATCH(AK$3,TQoL_Indexes!$B$8:$AK$8,0)),"")</f>
        <v/>
      </c>
      <c r="AL56" s="86" t="str">
        <f>IFERROR(INDEX(DB_Typologies!$D$4:$AP$1445,MATCH($A$3,DB_Typologies!$AQ$4:$AQ$1445,0)+$A56,MATCH(AL$3,TQoL_Indexes!$B$8:$AK$8,0)),"")</f>
        <v/>
      </c>
      <c r="AM56" s="87" t="str">
        <f>IFERROR(INDEX(DB_Typologies!$D$4:$AP$1445,MATCH($A$3,DB_Typologies!$AQ$4:$AQ$1445,0)+$A56,MATCH(AM$3,TQoL_Indexes!$B$8:$AK$8,0)),"")</f>
        <v/>
      </c>
    </row>
    <row r="57" spans="1:39">
      <c r="A57" s="58" t="str">
        <f>IFERROR(IF(A56+1&lt;COUNTIF(DB_Typologies!$AQ$4:$AQ$1445,$A$3),A56+1,""),"")</f>
        <v/>
      </c>
      <c r="B57" s="120" t="str">
        <f>IFERROR(INDEX(DB_Typologies!$D$4:$AP$1445,MATCH($A$3,DB_Typologies!$AQ$4:$AQ$1445,0)+$A57,MATCH(B$3,TQoL_Indexes!$B$8:$AK$8,0)),"")</f>
        <v/>
      </c>
      <c r="C57" s="86" t="str">
        <f>IFERROR(INDEX(DB_Typologies!$D$4:$AP$1445,MATCH($A$3,DB_Typologies!$AQ$4:$AQ$1445,0)+$A57,MATCH(C$3,TQoL_Indexes!$B$8:$AK$8,0)),"")</f>
        <v/>
      </c>
      <c r="D57" s="87" t="str">
        <f>IFERROR(INDEX(DB_Typologies!$D$4:$AP$1445,MATCH($A$3,DB_Typologies!$AQ$4:$AQ$1445,0)+$A57,MATCH(D$3,TQoL_Indexes!$B$8:$AK$8,0)),"")</f>
        <v/>
      </c>
      <c r="E57" s="86" t="str">
        <f>IFERROR(INDEX(DB_Typologies!$D$4:$AP$1445,MATCH($A$3,DB_Typologies!$AQ$4:$AQ$1445,0)+$A57,MATCH(E$3,TQoL_Indexes!$B$8:$AK$8,0)),"")</f>
        <v/>
      </c>
      <c r="F57" s="86" t="str">
        <f>IFERROR(INDEX(DB_Typologies!$D$4:$AP$1445,MATCH($A$3,DB_Typologies!$AQ$4:$AQ$1445,0)+$A57,MATCH(F$3,TQoL_Indexes!$B$8:$AK$8,0)),"")</f>
        <v/>
      </c>
      <c r="G57" s="86" t="str">
        <f>IFERROR(INDEX(DB_Typologies!$D$4:$AP$1445,MATCH($A$3,DB_Typologies!$AQ$4:$AQ$1445,0)+$A57,MATCH(G$3,TQoL_Indexes!$B$8:$AK$8,0)),"")</f>
        <v/>
      </c>
      <c r="H57" s="86" t="str">
        <f>IFERROR(INDEX(DB_Typologies!$D$4:$AP$1445,MATCH($A$3,DB_Typologies!$AQ$4:$AQ$1445,0)+$A57,MATCH(H$3,TQoL_Indexes!$B$8:$AK$8,0)),"")</f>
        <v/>
      </c>
      <c r="I57" s="86" t="str">
        <f>IFERROR(INDEX(DB_Typologies!$D$4:$AP$1445,MATCH($A$3,DB_Typologies!$AQ$4:$AQ$1445,0)+$A57,MATCH(I$3,TQoL_Indexes!$B$8:$AK$8,0)),"")</f>
        <v/>
      </c>
      <c r="J57" s="86" t="str">
        <f>IFERROR(INDEX(DB_Typologies!$D$4:$AP$1445,MATCH($A$3,DB_Typologies!$AQ$4:$AQ$1445,0)+$A57,MATCH(J$3,TQoL_Indexes!$B$8:$AK$8,0)),"")</f>
        <v/>
      </c>
      <c r="K57" s="86" t="str">
        <f>IFERROR(INDEX(DB_Typologies!$D$4:$AP$1445,MATCH($A$3,DB_Typologies!$AQ$4:$AQ$1445,0)+$A57,MATCH(K$3,TQoL_Indexes!$B$8:$AK$8,0)),"")</f>
        <v/>
      </c>
      <c r="L57" s="86" t="str">
        <f>IFERROR(INDEX(DB_Typologies!$D$4:$AP$1445,MATCH($A$3,DB_Typologies!$AQ$4:$AQ$1445,0)+$A57,MATCH(L$3,TQoL_Indexes!$B$8:$AK$8,0)),"")</f>
        <v/>
      </c>
      <c r="M57" s="86" t="str">
        <f>IFERROR(INDEX(DB_Typologies!$D$4:$AP$1445,MATCH($A$3,DB_Typologies!$AQ$4:$AQ$1445,0)+$A57,MATCH(M$3,TQoL_Indexes!$B$8:$AK$8,0)),"")</f>
        <v/>
      </c>
      <c r="N57" s="86" t="str">
        <f>IFERROR(INDEX(DB_Typologies!$D$4:$AP$1445,MATCH($A$3,DB_Typologies!$AQ$4:$AQ$1445,0)+$A57,MATCH(N$3,TQoL_Indexes!$B$8:$AK$8,0)),"")</f>
        <v/>
      </c>
      <c r="O57" s="86" t="str">
        <f>IFERROR(INDEX(DB_Typologies!$D$4:$AP$1445,MATCH($A$3,DB_Typologies!$AQ$4:$AQ$1445,0)+$A57,MATCH(O$3,TQoL_Indexes!$B$8:$AK$8,0)),"")</f>
        <v/>
      </c>
      <c r="P57" s="86" t="str">
        <f>IFERROR(INDEX(DB_Typologies!$D$4:$AP$1445,MATCH($A$3,DB_Typologies!$AQ$4:$AQ$1445,0)+$A57,MATCH(P$3,TQoL_Indexes!$B$8:$AK$8,0)),"")</f>
        <v/>
      </c>
      <c r="Q57" s="86" t="str">
        <f>IFERROR(INDEX(DB_Typologies!$D$4:$AP$1445,MATCH($A$3,DB_Typologies!$AQ$4:$AQ$1445,0)+$A57,MATCH(Q$3,TQoL_Indexes!$B$8:$AK$8,0)),"")</f>
        <v/>
      </c>
      <c r="R57" s="86" t="str">
        <f>IFERROR(INDEX(DB_Typologies!$D$4:$AP$1445,MATCH($A$3,DB_Typologies!$AQ$4:$AQ$1445,0)+$A57,MATCH(R$3,TQoL_Indexes!$B$8:$AK$8,0)),"")</f>
        <v/>
      </c>
      <c r="S57" s="86" t="str">
        <f>IFERROR(INDEX(DB_Typologies!$D$4:$AP$1445,MATCH($A$3,DB_Typologies!$AQ$4:$AQ$1445,0)+$A57,MATCH(S$3,TQoL_Indexes!$B$8:$AK$8,0)),"")</f>
        <v/>
      </c>
      <c r="T57" s="86" t="str">
        <f>IFERROR(INDEX(DB_Typologies!$D$4:$AP$1445,MATCH($A$3,DB_Typologies!$AQ$4:$AQ$1445,0)+$A57,MATCH(T$3,TQoL_Indexes!$B$8:$AK$8,0)),"")</f>
        <v/>
      </c>
      <c r="U57" s="86" t="str">
        <f>IFERROR(INDEX(DB_Typologies!$D$4:$AP$1445,MATCH($A$3,DB_Typologies!$AQ$4:$AQ$1445,0)+$A57,MATCH(U$3,TQoL_Indexes!$B$8:$AK$8,0)),"")</f>
        <v/>
      </c>
      <c r="V57" s="86" t="str">
        <f>IFERROR(INDEX(DB_Typologies!$D$4:$AP$1445,MATCH($A$3,DB_Typologies!$AQ$4:$AQ$1445,0)+$A57,MATCH(V$3,TQoL_Indexes!$B$8:$AK$8,0)),"")</f>
        <v/>
      </c>
      <c r="W57" s="86" t="str">
        <f>IFERROR(INDEX(DB_Typologies!$D$4:$AP$1445,MATCH($A$3,DB_Typologies!$AQ$4:$AQ$1445,0)+$A57,MATCH(W$3,TQoL_Indexes!$B$8:$AK$8,0)),"")</f>
        <v/>
      </c>
      <c r="X57" s="86" t="str">
        <f>IFERROR(INDEX(DB_Typologies!$D$4:$AP$1445,MATCH($A$3,DB_Typologies!$AQ$4:$AQ$1445,0)+$A57,MATCH(X$3,TQoL_Indexes!$B$8:$AK$8,0)),"")</f>
        <v/>
      </c>
      <c r="Y57" s="86" t="str">
        <f>IFERROR(INDEX(DB_Typologies!$D$4:$AP$1445,MATCH($A$3,DB_Typologies!$AQ$4:$AQ$1445,0)+$A57,MATCH(Y$3,TQoL_Indexes!$B$8:$AK$8,0)),"")</f>
        <v/>
      </c>
      <c r="Z57" s="86" t="str">
        <f>IFERROR(INDEX(DB_Typologies!$D$4:$AP$1445,MATCH($A$3,DB_Typologies!$AQ$4:$AQ$1445,0)+$A57,MATCH(Z$3,TQoL_Indexes!$B$8:$AK$8,0)),"")</f>
        <v/>
      </c>
      <c r="AA57" s="86" t="str">
        <f>IFERROR(INDEX(DB_Typologies!$D$4:$AP$1445,MATCH($A$3,DB_Typologies!$AQ$4:$AQ$1445,0)+$A57,MATCH(AA$3,TQoL_Indexes!$B$8:$AK$8,0)),"")</f>
        <v/>
      </c>
      <c r="AB57" s="86" t="str">
        <f>IFERROR(INDEX(DB_Typologies!$D$4:$AP$1445,MATCH($A$3,DB_Typologies!$AQ$4:$AQ$1445,0)+$A57,MATCH(AB$3,TQoL_Indexes!$B$8:$AK$8,0)),"")</f>
        <v/>
      </c>
      <c r="AC57" s="86" t="str">
        <f>IFERROR(INDEX(DB_Typologies!$D$4:$AP$1445,MATCH($A$3,DB_Typologies!$AQ$4:$AQ$1445,0)+$A57,MATCH(AC$3,TQoL_Indexes!$B$8:$AK$8,0)),"")</f>
        <v/>
      </c>
      <c r="AD57" s="86" t="str">
        <f>IFERROR(INDEX(DB_Typologies!$D$4:$AP$1445,MATCH($A$3,DB_Typologies!$AQ$4:$AQ$1445,0)+$A57,MATCH(AD$3,TQoL_Indexes!$B$8:$AK$8,0)),"")</f>
        <v/>
      </c>
      <c r="AE57" s="86" t="str">
        <f>IFERROR(INDEX(DB_Typologies!$D$4:$AP$1445,MATCH($A$3,DB_Typologies!$AQ$4:$AQ$1445,0)+$A57,MATCH(AE$3,TQoL_Indexes!$B$8:$AK$8,0)),"")</f>
        <v/>
      </c>
      <c r="AF57" s="86" t="str">
        <f>IFERROR(INDEX(DB_Typologies!$D$4:$AP$1445,MATCH($A$3,DB_Typologies!$AQ$4:$AQ$1445,0)+$A57,MATCH(AF$3,TQoL_Indexes!$B$8:$AK$8,0)),"")</f>
        <v/>
      </c>
      <c r="AG57" s="86" t="str">
        <f>IFERROR(INDEX(DB_Typologies!$D$4:$AP$1445,MATCH($A$3,DB_Typologies!$AQ$4:$AQ$1445,0)+$A57,MATCH(AG$3,TQoL_Indexes!$B$8:$AK$8,0)),"")</f>
        <v/>
      </c>
      <c r="AH57" s="86" t="str">
        <f>IFERROR(INDEX(DB_Typologies!$D$4:$AP$1445,MATCH($A$3,DB_Typologies!$AQ$4:$AQ$1445,0)+$A57,MATCH(AH$3,TQoL_Indexes!$B$8:$AK$8,0)),"")</f>
        <v/>
      </c>
      <c r="AI57" s="86" t="str">
        <f>IFERROR(INDEX(DB_Typologies!$D$4:$AP$1445,MATCH($A$3,DB_Typologies!$AQ$4:$AQ$1445,0)+$A57,MATCH(AI$3,TQoL_Indexes!$B$8:$AK$8,0)),"")</f>
        <v/>
      </c>
      <c r="AJ57" s="86" t="str">
        <f>IFERROR(INDEX(DB_Typologies!$D$4:$AP$1445,MATCH($A$3,DB_Typologies!$AQ$4:$AQ$1445,0)+$A57,MATCH(AJ$3,TQoL_Indexes!$B$8:$AK$8,0)),"")</f>
        <v/>
      </c>
      <c r="AK57" s="86" t="str">
        <f>IFERROR(INDEX(DB_Typologies!$D$4:$AP$1445,MATCH($A$3,DB_Typologies!$AQ$4:$AQ$1445,0)+$A57,MATCH(AK$3,TQoL_Indexes!$B$8:$AK$8,0)),"")</f>
        <v/>
      </c>
      <c r="AL57" s="86" t="str">
        <f>IFERROR(INDEX(DB_Typologies!$D$4:$AP$1445,MATCH($A$3,DB_Typologies!$AQ$4:$AQ$1445,0)+$A57,MATCH(AL$3,TQoL_Indexes!$B$8:$AK$8,0)),"")</f>
        <v/>
      </c>
      <c r="AM57" s="87" t="str">
        <f>IFERROR(INDEX(DB_Typologies!$D$4:$AP$1445,MATCH($A$3,DB_Typologies!$AQ$4:$AQ$1445,0)+$A57,MATCH(AM$3,TQoL_Indexes!$B$8:$AK$8,0)),"")</f>
        <v/>
      </c>
    </row>
    <row r="58" spans="1:39">
      <c r="A58" s="58" t="str">
        <f>IFERROR(IF(A57+1&lt;COUNTIF(DB_Typologies!$AQ$4:$AQ$1445,$A$3),A57+1,""),"")</f>
        <v/>
      </c>
      <c r="B58" s="120" t="str">
        <f>IFERROR(INDEX(DB_Typologies!$D$4:$AP$1445,MATCH($A$3,DB_Typologies!$AQ$4:$AQ$1445,0)+$A58,MATCH(B$3,TQoL_Indexes!$B$8:$AK$8,0)),"")</f>
        <v/>
      </c>
      <c r="C58" s="86" t="str">
        <f>IFERROR(INDEX(DB_Typologies!$D$4:$AP$1445,MATCH($A$3,DB_Typologies!$AQ$4:$AQ$1445,0)+$A58,MATCH(C$3,TQoL_Indexes!$B$8:$AK$8,0)),"")</f>
        <v/>
      </c>
      <c r="D58" s="87" t="str">
        <f>IFERROR(INDEX(DB_Typologies!$D$4:$AP$1445,MATCH($A$3,DB_Typologies!$AQ$4:$AQ$1445,0)+$A58,MATCH(D$3,TQoL_Indexes!$B$8:$AK$8,0)),"")</f>
        <v/>
      </c>
      <c r="E58" s="86" t="str">
        <f>IFERROR(INDEX(DB_Typologies!$D$4:$AP$1445,MATCH($A$3,DB_Typologies!$AQ$4:$AQ$1445,0)+$A58,MATCH(E$3,TQoL_Indexes!$B$8:$AK$8,0)),"")</f>
        <v/>
      </c>
      <c r="F58" s="86" t="str">
        <f>IFERROR(INDEX(DB_Typologies!$D$4:$AP$1445,MATCH($A$3,DB_Typologies!$AQ$4:$AQ$1445,0)+$A58,MATCH(F$3,TQoL_Indexes!$B$8:$AK$8,0)),"")</f>
        <v/>
      </c>
      <c r="G58" s="86" t="str">
        <f>IFERROR(INDEX(DB_Typologies!$D$4:$AP$1445,MATCH($A$3,DB_Typologies!$AQ$4:$AQ$1445,0)+$A58,MATCH(G$3,TQoL_Indexes!$B$8:$AK$8,0)),"")</f>
        <v/>
      </c>
      <c r="H58" s="86" t="str">
        <f>IFERROR(INDEX(DB_Typologies!$D$4:$AP$1445,MATCH($A$3,DB_Typologies!$AQ$4:$AQ$1445,0)+$A58,MATCH(H$3,TQoL_Indexes!$B$8:$AK$8,0)),"")</f>
        <v/>
      </c>
      <c r="I58" s="86" t="str">
        <f>IFERROR(INDEX(DB_Typologies!$D$4:$AP$1445,MATCH($A$3,DB_Typologies!$AQ$4:$AQ$1445,0)+$A58,MATCH(I$3,TQoL_Indexes!$B$8:$AK$8,0)),"")</f>
        <v/>
      </c>
      <c r="J58" s="86" t="str">
        <f>IFERROR(INDEX(DB_Typologies!$D$4:$AP$1445,MATCH($A$3,DB_Typologies!$AQ$4:$AQ$1445,0)+$A58,MATCH(J$3,TQoL_Indexes!$B$8:$AK$8,0)),"")</f>
        <v/>
      </c>
      <c r="K58" s="86" t="str">
        <f>IFERROR(INDEX(DB_Typologies!$D$4:$AP$1445,MATCH($A$3,DB_Typologies!$AQ$4:$AQ$1445,0)+$A58,MATCH(K$3,TQoL_Indexes!$B$8:$AK$8,0)),"")</f>
        <v/>
      </c>
      <c r="L58" s="86" t="str">
        <f>IFERROR(INDEX(DB_Typologies!$D$4:$AP$1445,MATCH($A$3,DB_Typologies!$AQ$4:$AQ$1445,0)+$A58,MATCH(L$3,TQoL_Indexes!$B$8:$AK$8,0)),"")</f>
        <v/>
      </c>
      <c r="M58" s="86" t="str">
        <f>IFERROR(INDEX(DB_Typologies!$D$4:$AP$1445,MATCH($A$3,DB_Typologies!$AQ$4:$AQ$1445,0)+$A58,MATCH(M$3,TQoL_Indexes!$B$8:$AK$8,0)),"")</f>
        <v/>
      </c>
      <c r="N58" s="86" t="str">
        <f>IFERROR(INDEX(DB_Typologies!$D$4:$AP$1445,MATCH($A$3,DB_Typologies!$AQ$4:$AQ$1445,0)+$A58,MATCH(N$3,TQoL_Indexes!$B$8:$AK$8,0)),"")</f>
        <v/>
      </c>
      <c r="O58" s="86" t="str">
        <f>IFERROR(INDEX(DB_Typologies!$D$4:$AP$1445,MATCH($A$3,DB_Typologies!$AQ$4:$AQ$1445,0)+$A58,MATCH(O$3,TQoL_Indexes!$B$8:$AK$8,0)),"")</f>
        <v/>
      </c>
      <c r="P58" s="86" t="str">
        <f>IFERROR(INDEX(DB_Typologies!$D$4:$AP$1445,MATCH($A$3,DB_Typologies!$AQ$4:$AQ$1445,0)+$A58,MATCH(P$3,TQoL_Indexes!$B$8:$AK$8,0)),"")</f>
        <v/>
      </c>
      <c r="Q58" s="86" t="str">
        <f>IFERROR(INDEX(DB_Typologies!$D$4:$AP$1445,MATCH($A$3,DB_Typologies!$AQ$4:$AQ$1445,0)+$A58,MATCH(Q$3,TQoL_Indexes!$B$8:$AK$8,0)),"")</f>
        <v/>
      </c>
      <c r="R58" s="86" t="str">
        <f>IFERROR(INDEX(DB_Typologies!$D$4:$AP$1445,MATCH($A$3,DB_Typologies!$AQ$4:$AQ$1445,0)+$A58,MATCH(R$3,TQoL_Indexes!$B$8:$AK$8,0)),"")</f>
        <v/>
      </c>
      <c r="S58" s="86" t="str">
        <f>IFERROR(INDEX(DB_Typologies!$D$4:$AP$1445,MATCH($A$3,DB_Typologies!$AQ$4:$AQ$1445,0)+$A58,MATCH(S$3,TQoL_Indexes!$B$8:$AK$8,0)),"")</f>
        <v/>
      </c>
      <c r="T58" s="86" t="str">
        <f>IFERROR(INDEX(DB_Typologies!$D$4:$AP$1445,MATCH($A$3,DB_Typologies!$AQ$4:$AQ$1445,0)+$A58,MATCH(T$3,TQoL_Indexes!$B$8:$AK$8,0)),"")</f>
        <v/>
      </c>
      <c r="U58" s="86" t="str">
        <f>IFERROR(INDEX(DB_Typologies!$D$4:$AP$1445,MATCH($A$3,DB_Typologies!$AQ$4:$AQ$1445,0)+$A58,MATCH(U$3,TQoL_Indexes!$B$8:$AK$8,0)),"")</f>
        <v/>
      </c>
      <c r="V58" s="86" t="str">
        <f>IFERROR(INDEX(DB_Typologies!$D$4:$AP$1445,MATCH($A$3,DB_Typologies!$AQ$4:$AQ$1445,0)+$A58,MATCH(V$3,TQoL_Indexes!$B$8:$AK$8,0)),"")</f>
        <v/>
      </c>
      <c r="W58" s="86" t="str">
        <f>IFERROR(INDEX(DB_Typologies!$D$4:$AP$1445,MATCH($A$3,DB_Typologies!$AQ$4:$AQ$1445,0)+$A58,MATCH(W$3,TQoL_Indexes!$B$8:$AK$8,0)),"")</f>
        <v/>
      </c>
      <c r="X58" s="86" t="str">
        <f>IFERROR(INDEX(DB_Typologies!$D$4:$AP$1445,MATCH($A$3,DB_Typologies!$AQ$4:$AQ$1445,0)+$A58,MATCH(X$3,TQoL_Indexes!$B$8:$AK$8,0)),"")</f>
        <v/>
      </c>
      <c r="Y58" s="86" t="str">
        <f>IFERROR(INDEX(DB_Typologies!$D$4:$AP$1445,MATCH($A$3,DB_Typologies!$AQ$4:$AQ$1445,0)+$A58,MATCH(Y$3,TQoL_Indexes!$B$8:$AK$8,0)),"")</f>
        <v/>
      </c>
      <c r="Z58" s="86" t="str">
        <f>IFERROR(INDEX(DB_Typologies!$D$4:$AP$1445,MATCH($A$3,DB_Typologies!$AQ$4:$AQ$1445,0)+$A58,MATCH(Z$3,TQoL_Indexes!$B$8:$AK$8,0)),"")</f>
        <v/>
      </c>
      <c r="AA58" s="86" t="str">
        <f>IFERROR(INDEX(DB_Typologies!$D$4:$AP$1445,MATCH($A$3,DB_Typologies!$AQ$4:$AQ$1445,0)+$A58,MATCH(AA$3,TQoL_Indexes!$B$8:$AK$8,0)),"")</f>
        <v/>
      </c>
      <c r="AB58" s="86" t="str">
        <f>IFERROR(INDEX(DB_Typologies!$D$4:$AP$1445,MATCH($A$3,DB_Typologies!$AQ$4:$AQ$1445,0)+$A58,MATCH(AB$3,TQoL_Indexes!$B$8:$AK$8,0)),"")</f>
        <v/>
      </c>
      <c r="AC58" s="86" t="str">
        <f>IFERROR(INDEX(DB_Typologies!$D$4:$AP$1445,MATCH($A$3,DB_Typologies!$AQ$4:$AQ$1445,0)+$A58,MATCH(AC$3,TQoL_Indexes!$B$8:$AK$8,0)),"")</f>
        <v/>
      </c>
      <c r="AD58" s="86" t="str">
        <f>IFERROR(INDEX(DB_Typologies!$D$4:$AP$1445,MATCH($A$3,DB_Typologies!$AQ$4:$AQ$1445,0)+$A58,MATCH(AD$3,TQoL_Indexes!$B$8:$AK$8,0)),"")</f>
        <v/>
      </c>
      <c r="AE58" s="86" t="str">
        <f>IFERROR(INDEX(DB_Typologies!$D$4:$AP$1445,MATCH($A$3,DB_Typologies!$AQ$4:$AQ$1445,0)+$A58,MATCH(AE$3,TQoL_Indexes!$B$8:$AK$8,0)),"")</f>
        <v/>
      </c>
      <c r="AF58" s="86" t="str">
        <f>IFERROR(INDEX(DB_Typologies!$D$4:$AP$1445,MATCH($A$3,DB_Typologies!$AQ$4:$AQ$1445,0)+$A58,MATCH(AF$3,TQoL_Indexes!$B$8:$AK$8,0)),"")</f>
        <v/>
      </c>
      <c r="AG58" s="86" t="str">
        <f>IFERROR(INDEX(DB_Typologies!$D$4:$AP$1445,MATCH($A$3,DB_Typologies!$AQ$4:$AQ$1445,0)+$A58,MATCH(AG$3,TQoL_Indexes!$B$8:$AK$8,0)),"")</f>
        <v/>
      </c>
      <c r="AH58" s="86" t="str">
        <f>IFERROR(INDEX(DB_Typologies!$D$4:$AP$1445,MATCH($A$3,DB_Typologies!$AQ$4:$AQ$1445,0)+$A58,MATCH(AH$3,TQoL_Indexes!$B$8:$AK$8,0)),"")</f>
        <v/>
      </c>
      <c r="AI58" s="86" t="str">
        <f>IFERROR(INDEX(DB_Typologies!$D$4:$AP$1445,MATCH($A$3,DB_Typologies!$AQ$4:$AQ$1445,0)+$A58,MATCH(AI$3,TQoL_Indexes!$B$8:$AK$8,0)),"")</f>
        <v/>
      </c>
      <c r="AJ58" s="86" t="str">
        <f>IFERROR(INDEX(DB_Typologies!$D$4:$AP$1445,MATCH($A$3,DB_Typologies!$AQ$4:$AQ$1445,0)+$A58,MATCH(AJ$3,TQoL_Indexes!$B$8:$AK$8,0)),"")</f>
        <v/>
      </c>
      <c r="AK58" s="86" t="str">
        <f>IFERROR(INDEX(DB_Typologies!$D$4:$AP$1445,MATCH($A$3,DB_Typologies!$AQ$4:$AQ$1445,0)+$A58,MATCH(AK$3,TQoL_Indexes!$B$8:$AK$8,0)),"")</f>
        <v/>
      </c>
      <c r="AL58" s="86" t="str">
        <f>IFERROR(INDEX(DB_Typologies!$D$4:$AP$1445,MATCH($A$3,DB_Typologies!$AQ$4:$AQ$1445,0)+$A58,MATCH(AL$3,TQoL_Indexes!$B$8:$AK$8,0)),"")</f>
        <v/>
      </c>
      <c r="AM58" s="87" t="str">
        <f>IFERROR(INDEX(DB_Typologies!$D$4:$AP$1445,MATCH($A$3,DB_Typologies!$AQ$4:$AQ$1445,0)+$A58,MATCH(AM$3,TQoL_Indexes!$B$8:$AK$8,0)),"")</f>
        <v/>
      </c>
    </row>
    <row r="59" spans="1:39">
      <c r="A59" s="58" t="str">
        <f>IFERROR(IF(A58+1&lt;COUNTIF(DB_Typologies!$AQ$4:$AQ$1445,$A$3),A58+1,""),"")</f>
        <v/>
      </c>
      <c r="B59" s="120" t="str">
        <f>IFERROR(INDEX(DB_Typologies!$D$4:$AP$1445,MATCH($A$3,DB_Typologies!$AQ$4:$AQ$1445,0)+$A59,MATCH(B$3,TQoL_Indexes!$B$8:$AK$8,0)),"")</f>
        <v/>
      </c>
      <c r="C59" s="86" t="str">
        <f>IFERROR(INDEX(DB_Typologies!$D$4:$AP$1445,MATCH($A$3,DB_Typologies!$AQ$4:$AQ$1445,0)+$A59,MATCH(C$3,TQoL_Indexes!$B$8:$AK$8,0)),"")</f>
        <v/>
      </c>
      <c r="D59" s="87" t="str">
        <f>IFERROR(INDEX(DB_Typologies!$D$4:$AP$1445,MATCH($A$3,DB_Typologies!$AQ$4:$AQ$1445,0)+$A59,MATCH(D$3,TQoL_Indexes!$B$8:$AK$8,0)),"")</f>
        <v/>
      </c>
      <c r="E59" s="86" t="str">
        <f>IFERROR(INDEX(DB_Typologies!$D$4:$AP$1445,MATCH($A$3,DB_Typologies!$AQ$4:$AQ$1445,0)+$A59,MATCH(E$3,TQoL_Indexes!$B$8:$AK$8,0)),"")</f>
        <v/>
      </c>
      <c r="F59" s="86" t="str">
        <f>IFERROR(INDEX(DB_Typologies!$D$4:$AP$1445,MATCH($A$3,DB_Typologies!$AQ$4:$AQ$1445,0)+$A59,MATCH(F$3,TQoL_Indexes!$B$8:$AK$8,0)),"")</f>
        <v/>
      </c>
      <c r="G59" s="86" t="str">
        <f>IFERROR(INDEX(DB_Typologies!$D$4:$AP$1445,MATCH($A$3,DB_Typologies!$AQ$4:$AQ$1445,0)+$A59,MATCH(G$3,TQoL_Indexes!$B$8:$AK$8,0)),"")</f>
        <v/>
      </c>
      <c r="H59" s="86" t="str">
        <f>IFERROR(INDEX(DB_Typologies!$D$4:$AP$1445,MATCH($A$3,DB_Typologies!$AQ$4:$AQ$1445,0)+$A59,MATCH(H$3,TQoL_Indexes!$B$8:$AK$8,0)),"")</f>
        <v/>
      </c>
      <c r="I59" s="86" t="str">
        <f>IFERROR(INDEX(DB_Typologies!$D$4:$AP$1445,MATCH($A$3,DB_Typologies!$AQ$4:$AQ$1445,0)+$A59,MATCH(I$3,TQoL_Indexes!$B$8:$AK$8,0)),"")</f>
        <v/>
      </c>
      <c r="J59" s="86" t="str">
        <f>IFERROR(INDEX(DB_Typologies!$D$4:$AP$1445,MATCH($A$3,DB_Typologies!$AQ$4:$AQ$1445,0)+$A59,MATCH(J$3,TQoL_Indexes!$B$8:$AK$8,0)),"")</f>
        <v/>
      </c>
      <c r="K59" s="86" t="str">
        <f>IFERROR(INDEX(DB_Typologies!$D$4:$AP$1445,MATCH($A$3,DB_Typologies!$AQ$4:$AQ$1445,0)+$A59,MATCH(K$3,TQoL_Indexes!$B$8:$AK$8,0)),"")</f>
        <v/>
      </c>
      <c r="L59" s="86" t="str">
        <f>IFERROR(INDEX(DB_Typologies!$D$4:$AP$1445,MATCH($A$3,DB_Typologies!$AQ$4:$AQ$1445,0)+$A59,MATCH(L$3,TQoL_Indexes!$B$8:$AK$8,0)),"")</f>
        <v/>
      </c>
      <c r="M59" s="86" t="str">
        <f>IFERROR(INDEX(DB_Typologies!$D$4:$AP$1445,MATCH($A$3,DB_Typologies!$AQ$4:$AQ$1445,0)+$A59,MATCH(M$3,TQoL_Indexes!$B$8:$AK$8,0)),"")</f>
        <v/>
      </c>
      <c r="N59" s="86" t="str">
        <f>IFERROR(INDEX(DB_Typologies!$D$4:$AP$1445,MATCH($A$3,DB_Typologies!$AQ$4:$AQ$1445,0)+$A59,MATCH(N$3,TQoL_Indexes!$B$8:$AK$8,0)),"")</f>
        <v/>
      </c>
      <c r="O59" s="86" t="str">
        <f>IFERROR(INDEX(DB_Typologies!$D$4:$AP$1445,MATCH($A$3,DB_Typologies!$AQ$4:$AQ$1445,0)+$A59,MATCH(O$3,TQoL_Indexes!$B$8:$AK$8,0)),"")</f>
        <v/>
      </c>
      <c r="P59" s="86" t="str">
        <f>IFERROR(INDEX(DB_Typologies!$D$4:$AP$1445,MATCH($A$3,DB_Typologies!$AQ$4:$AQ$1445,0)+$A59,MATCH(P$3,TQoL_Indexes!$B$8:$AK$8,0)),"")</f>
        <v/>
      </c>
      <c r="Q59" s="86" t="str">
        <f>IFERROR(INDEX(DB_Typologies!$D$4:$AP$1445,MATCH($A$3,DB_Typologies!$AQ$4:$AQ$1445,0)+$A59,MATCH(Q$3,TQoL_Indexes!$B$8:$AK$8,0)),"")</f>
        <v/>
      </c>
      <c r="R59" s="86" t="str">
        <f>IFERROR(INDEX(DB_Typologies!$D$4:$AP$1445,MATCH($A$3,DB_Typologies!$AQ$4:$AQ$1445,0)+$A59,MATCH(R$3,TQoL_Indexes!$B$8:$AK$8,0)),"")</f>
        <v/>
      </c>
      <c r="S59" s="86" t="str">
        <f>IFERROR(INDEX(DB_Typologies!$D$4:$AP$1445,MATCH($A$3,DB_Typologies!$AQ$4:$AQ$1445,0)+$A59,MATCH(S$3,TQoL_Indexes!$B$8:$AK$8,0)),"")</f>
        <v/>
      </c>
      <c r="T59" s="86" t="str">
        <f>IFERROR(INDEX(DB_Typologies!$D$4:$AP$1445,MATCH($A$3,DB_Typologies!$AQ$4:$AQ$1445,0)+$A59,MATCH(T$3,TQoL_Indexes!$B$8:$AK$8,0)),"")</f>
        <v/>
      </c>
      <c r="U59" s="86" t="str">
        <f>IFERROR(INDEX(DB_Typologies!$D$4:$AP$1445,MATCH($A$3,DB_Typologies!$AQ$4:$AQ$1445,0)+$A59,MATCH(U$3,TQoL_Indexes!$B$8:$AK$8,0)),"")</f>
        <v/>
      </c>
      <c r="V59" s="86" t="str">
        <f>IFERROR(INDEX(DB_Typologies!$D$4:$AP$1445,MATCH($A$3,DB_Typologies!$AQ$4:$AQ$1445,0)+$A59,MATCH(V$3,TQoL_Indexes!$B$8:$AK$8,0)),"")</f>
        <v/>
      </c>
      <c r="W59" s="86" t="str">
        <f>IFERROR(INDEX(DB_Typologies!$D$4:$AP$1445,MATCH($A$3,DB_Typologies!$AQ$4:$AQ$1445,0)+$A59,MATCH(W$3,TQoL_Indexes!$B$8:$AK$8,0)),"")</f>
        <v/>
      </c>
      <c r="X59" s="86" t="str">
        <f>IFERROR(INDEX(DB_Typologies!$D$4:$AP$1445,MATCH($A$3,DB_Typologies!$AQ$4:$AQ$1445,0)+$A59,MATCH(X$3,TQoL_Indexes!$B$8:$AK$8,0)),"")</f>
        <v/>
      </c>
      <c r="Y59" s="86" t="str">
        <f>IFERROR(INDEX(DB_Typologies!$D$4:$AP$1445,MATCH($A$3,DB_Typologies!$AQ$4:$AQ$1445,0)+$A59,MATCH(Y$3,TQoL_Indexes!$B$8:$AK$8,0)),"")</f>
        <v/>
      </c>
      <c r="Z59" s="86" t="str">
        <f>IFERROR(INDEX(DB_Typologies!$D$4:$AP$1445,MATCH($A$3,DB_Typologies!$AQ$4:$AQ$1445,0)+$A59,MATCH(Z$3,TQoL_Indexes!$B$8:$AK$8,0)),"")</f>
        <v/>
      </c>
      <c r="AA59" s="86" t="str">
        <f>IFERROR(INDEX(DB_Typologies!$D$4:$AP$1445,MATCH($A$3,DB_Typologies!$AQ$4:$AQ$1445,0)+$A59,MATCH(AA$3,TQoL_Indexes!$B$8:$AK$8,0)),"")</f>
        <v/>
      </c>
      <c r="AB59" s="86" t="str">
        <f>IFERROR(INDEX(DB_Typologies!$D$4:$AP$1445,MATCH($A$3,DB_Typologies!$AQ$4:$AQ$1445,0)+$A59,MATCH(AB$3,TQoL_Indexes!$B$8:$AK$8,0)),"")</f>
        <v/>
      </c>
      <c r="AC59" s="86" t="str">
        <f>IFERROR(INDEX(DB_Typologies!$D$4:$AP$1445,MATCH($A$3,DB_Typologies!$AQ$4:$AQ$1445,0)+$A59,MATCH(AC$3,TQoL_Indexes!$B$8:$AK$8,0)),"")</f>
        <v/>
      </c>
      <c r="AD59" s="86" t="str">
        <f>IFERROR(INDEX(DB_Typologies!$D$4:$AP$1445,MATCH($A$3,DB_Typologies!$AQ$4:$AQ$1445,0)+$A59,MATCH(AD$3,TQoL_Indexes!$B$8:$AK$8,0)),"")</f>
        <v/>
      </c>
      <c r="AE59" s="86" t="str">
        <f>IFERROR(INDEX(DB_Typologies!$D$4:$AP$1445,MATCH($A$3,DB_Typologies!$AQ$4:$AQ$1445,0)+$A59,MATCH(AE$3,TQoL_Indexes!$B$8:$AK$8,0)),"")</f>
        <v/>
      </c>
      <c r="AF59" s="86" t="str">
        <f>IFERROR(INDEX(DB_Typologies!$D$4:$AP$1445,MATCH($A$3,DB_Typologies!$AQ$4:$AQ$1445,0)+$A59,MATCH(AF$3,TQoL_Indexes!$B$8:$AK$8,0)),"")</f>
        <v/>
      </c>
      <c r="AG59" s="86" t="str">
        <f>IFERROR(INDEX(DB_Typologies!$D$4:$AP$1445,MATCH($A$3,DB_Typologies!$AQ$4:$AQ$1445,0)+$A59,MATCH(AG$3,TQoL_Indexes!$B$8:$AK$8,0)),"")</f>
        <v/>
      </c>
      <c r="AH59" s="86" t="str">
        <f>IFERROR(INDEX(DB_Typologies!$D$4:$AP$1445,MATCH($A$3,DB_Typologies!$AQ$4:$AQ$1445,0)+$A59,MATCH(AH$3,TQoL_Indexes!$B$8:$AK$8,0)),"")</f>
        <v/>
      </c>
      <c r="AI59" s="86" t="str">
        <f>IFERROR(INDEX(DB_Typologies!$D$4:$AP$1445,MATCH($A$3,DB_Typologies!$AQ$4:$AQ$1445,0)+$A59,MATCH(AI$3,TQoL_Indexes!$B$8:$AK$8,0)),"")</f>
        <v/>
      </c>
      <c r="AJ59" s="86" t="str">
        <f>IFERROR(INDEX(DB_Typologies!$D$4:$AP$1445,MATCH($A$3,DB_Typologies!$AQ$4:$AQ$1445,0)+$A59,MATCH(AJ$3,TQoL_Indexes!$B$8:$AK$8,0)),"")</f>
        <v/>
      </c>
      <c r="AK59" s="86" t="str">
        <f>IFERROR(INDEX(DB_Typologies!$D$4:$AP$1445,MATCH($A$3,DB_Typologies!$AQ$4:$AQ$1445,0)+$A59,MATCH(AK$3,TQoL_Indexes!$B$8:$AK$8,0)),"")</f>
        <v/>
      </c>
      <c r="AL59" s="86" t="str">
        <f>IFERROR(INDEX(DB_Typologies!$D$4:$AP$1445,MATCH($A$3,DB_Typologies!$AQ$4:$AQ$1445,0)+$A59,MATCH(AL$3,TQoL_Indexes!$B$8:$AK$8,0)),"")</f>
        <v/>
      </c>
      <c r="AM59" s="87" t="str">
        <f>IFERROR(INDEX(DB_Typologies!$D$4:$AP$1445,MATCH($A$3,DB_Typologies!$AQ$4:$AQ$1445,0)+$A59,MATCH(AM$3,TQoL_Indexes!$B$8:$AK$8,0)),"")</f>
        <v/>
      </c>
    </row>
    <row r="60" spans="1:39">
      <c r="A60" s="58" t="str">
        <f>IFERROR(IF(A59+1&lt;COUNTIF(DB_Typologies!$AQ$4:$AQ$1445,$A$3),A59+1,""),"")</f>
        <v/>
      </c>
      <c r="B60" s="120" t="str">
        <f>IFERROR(INDEX(DB_Typologies!$D$4:$AP$1445,MATCH($A$3,DB_Typologies!$AQ$4:$AQ$1445,0)+$A60,MATCH(B$3,TQoL_Indexes!$B$8:$AK$8,0)),"")</f>
        <v/>
      </c>
      <c r="C60" s="86" t="str">
        <f>IFERROR(INDEX(DB_Typologies!$D$4:$AP$1445,MATCH($A$3,DB_Typologies!$AQ$4:$AQ$1445,0)+$A60,MATCH(C$3,TQoL_Indexes!$B$8:$AK$8,0)),"")</f>
        <v/>
      </c>
      <c r="D60" s="87" t="str">
        <f>IFERROR(INDEX(DB_Typologies!$D$4:$AP$1445,MATCH($A$3,DB_Typologies!$AQ$4:$AQ$1445,0)+$A60,MATCH(D$3,TQoL_Indexes!$B$8:$AK$8,0)),"")</f>
        <v/>
      </c>
      <c r="E60" s="86" t="str">
        <f>IFERROR(INDEX(DB_Typologies!$D$4:$AP$1445,MATCH($A$3,DB_Typologies!$AQ$4:$AQ$1445,0)+$A60,MATCH(E$3,TQoL_Indexes!$B$8:$AK$8,0)),"")</f>
        <v/>
      </c>
      <c r="F60" s="86" t="str">
        <f>IFERROR(INDEX(DB_Typologies!$D$4:$AP$1445,MATCH($A$3,DB_Typologies!$AQ$4:$AQ$1445,0)+$A60,MATCH(F$3,TQoL_Indexes!$B$8:$AK$8,0)),"")</f>
        <v/>
      </c>
      <c r="G60" s="86" t="str">
        <f>IFERROR(INDEX(DB_Typologies!$D$4:$AP$1445,MATCH($A$3,DB_Typologies!$AQ$4:$AQ$1445,0)+$A60,MATCH(G$3,TQoL_Indexes!$B$8:$AK$8,0)),"")</f>
        <v/>
      </c>
      <c r="H60" s="86" t="str">
        <f>IFERROR(INDEX(DB_Typologies!$D$4:$AP$1445,MATCH($A$3,DB_Typologies!$AQ$4:$AQ$1445,0)+$A60,MATCH(H$3,TQoL_Indexes!$B$8:$AK$8,0)),"")</f>
        <v/>
      </c>
      <c r="I60" s="86" t="str">
        <f>IFERROR(INDEX(DB_Typologies!$D$4:$AP$1445,MATCH($A$3,DB_Typologies!$AQ$4:$AQ$1445,0)+$A60,MATCH(I$3,TQoL_Indexes!$B$8:$AK$8,0)),"")</f>
        <v/>
      </c>
      <c r="J60" s="86" t="str">
        <f>IFERROR(INDEX(DB_Typologies!$D$4:$AP$1445,MATCH($A$3,DB_Typologies!$AQ$4:$AQ$1445,0)+$A60,MATCH(J$3,TQoL_Indexes!$B$8:$AK$8,0)),"")</f>
        <v/>
      </c>
      <c r="K60" s="86" t="str">
        <f>IFERROR(INDEX(DB_Typologies!$D$4:$AP$1445,MATCH($A$3,DB_Typologies!$AQ$4:$AQ$1445,0)+$A60,MATCH(K$3,TQoL_Indexes!$B$8:$AK$8,0)),"")</f>
        <v/>
      </c>
      <c r="L60" s="86" t="str">
        <f>IFERROR(INDEX(DB_Typologies!$D$4:$AP$1445,MATCH($A$3,DB_Typologies!$AQ$4:$AQ$1445,0)+$A60,MATCH(L$3,TQoL_Indexes!$B$8:$AK$8,0)),"")</f>
        <v/>
      </c>
      <c r="M60" s="86" t="str">
        <f>IFERROR(INDEX(DB_Typologies!$D$4:$AP$1445,MATCH($A$3,DB_Typologies!$AQ$4:$AQ$1445,0)+$A60,MATCH(M$3,TQoL_Indexes!$B$8:$AK$8,0)),"")</f>
        <v/>
      </c>
      <c r="N60" s="86" t="str">
        <f>IFERROR(INDEX(DB_Typologies!$D$4:$AP$1445,MATCH($A$3,DB_Typologies!$AQ$4:$AQ$1445,0)+$A60,MATCH(N$3,TQoL_Indexes!$B$8:$AK$8,0)),"")</f>
        <v/>
      </c>
      <c r="O60" s="86" t="str">
        <f>IFERROR(INDEX(DB_Typologies!$D$4:$AP$1445,MATCH($A$3,DB_Typologies!$AQ$4:$AQ$1445,0)+$A60,MATCH(O$3,TQoL_Indexes!$B$8:$AK$8,0)),"")</f>
        <v/>
      </c>
      <c r="P60" s="86" t="str">
        <f>IFERROR(INDEX(DB_Typologies!$D$4:$AP$1445,MATCH($A$3,DB_Typologies!$AQ$4:$AQ$1445,0)+$A60,MATCH(P$3,TQoL_Indexes!$B$8:$AK$8,0)),"")</f>
        <v/>
      </c>
      <c r="Q60" s="86" t="str">
        <f>IFERROR(INDEX(DB_Typologies!$D$4:$AP$1445,MATCH($A$3,DB_Typologies!$AQ$4:$AQ$1445,0)+$A60,MATCH(Q$3,TQoL_Indexes!$B$8:$AK$8,0)),"")</f>
        <v/>
      </c>
      <c r="R60" s="86" t="str">
        <f>IFERROR(INDEX(DB_Typologies!$D$4:$AP$1445,MATCH($A$3,DB_Typologies!$AQ$4:$AQ$1445,0)+$A60,MATCH(R$3,TQoL_Indexes!$B$8:$AK$8,0)),"")</f>
        <v/>
      </c>
      <c r="S60" s="86" t="str">
        <f>IFERROR(INDEX(DB_Typologies!$D$4:$AP$1445,MATCH($A$3,DB_Typologies!$AQ$4:$AQ$1445,0)+$A60,MATCH(S$3,TQoL_Indexes!$B$8:$AK$8,0)),"")</f>
        <v/>
      </c>
      <c r="T60" s="86" t="str">
        <f>IFERROR(INDEX(DB_Typologies!$D$4:$AP$1445,MATCH($A$3,DB_Typologies!$AQ$4:$AQ$1445,0)+$A60,MATCH(T$3,TQoL_Indexes!$B$8:$AK$8,0)),"")</f>
        <v/>
      </c>
      <c r="U60" s="86" t="str">
        <f>IFERROR(INDEX(DB_Typologies!$D$4:$AP$1445,MATCH($A$3,DB_Typologies!$AQ$4:$AQ$1445,0)+$A60,MATCH(U$3,TQoL_Indexes!$B$8:$AK$8,0)),"")</f>
        <v/>
      </c>
      <c r="V60" s="86" t="str">
        <f>IFERROR(INDEX(DB_Typologies!$D$4:$AP$1445,MATCH($A$3,DB_Typologies!$AQ$4:$AQ$1445,0)+$A60,MATCH(V$3,TQoL_Indexes!$B$8:$AK$8,0)),"")</f>
        <v/>
      </c>
      <c r="W60" s="86" t="str">
        <f>IFERROR(INDEX(DB_Typologies!$D$4:$AP$1445,MATCH($A$3,DB_Typologies!$AQ$4:$AQ$1445,0)+$A60,MATCH(W$3,TQoL_Indexes!$B$8:$AK$8,0)),"")</f>
        <v/>
      </c>
      <c r="X60" s="86" t="str">
        <f>IFERROR(INDEX(DB_Typologies!$D$4:$AP$1445,MATCH($A$3,DB_Typologies!$AQ$4:$AQ$1445,0)+$A60,MATCH(X$3,TQoL_Indexes!$B$8:$AK$8,0)),"")</f>
        <v/>
      </c>
      <c r="Y60" s="86" t="str">
        <f>IFERROR(INDEX(DB_Typologies!$D$4:$AP$1445,MATCH($A$3,DB_Typologies!$AQ$4:$AQ$1445,0)+$A60,MATCH(Y$3,TQoL_Indexes!$B$8:$AK$8,0)),"")</f>
        <v/>
      </c>
      <c r="Z60" s="86" t="str">
        <f>IFERROR(INDEX(DB_Typologies!$D$4:$AP$1445,MATCH($A$3,DB_Typologies!$AQ$4:$AQ$1445,0)+$A60,MATCH(Z$3,TQoL_Indexes!$B$8:$AK$8,0)),"")</f>
        <v/>
      </c>
      <c r="AA60" s="86" t="str">
        <f>IFERROR(INDEX(DB_Typologies!$D$4:$AP$1445,MATCH($A$3,DB_Typologies!$AQ$4:$AQ$1445,0)+$A60,MATCH(AA$3,TQoL_Indexes!$B$8:$AK$8,0)),"")</f>
        <v/>
      </c>
      <c r="AB60" s="86" t="str">
        <f>IFERROR(INDEX(DB_Typologies!$D$4:$AP$1445,MATCH($A$3,DB_Typologies!$AQ$4:$AQ$1445,0)+$A60,MATCH(AB$3,TQoL_Indexes!$B$8:$AK$8,0)),"")</f>
        <v/>
      </c>
      <c r="AC60" s="86" t="str">
        <f>IFERROR(INDEX(DB_Typologies!$D$4:$AP$1445,MATCH($A$3,DB_Typologies!$AQ$4:$AQ$1445,0)+$A60,MATCH(AC$3,TQoL_Indexes!$B$8:$AK$8,0)),"")</f>
        <v/>
      </c>
      <c r="AD60" s="86" t="str">
        <f>IFERROR(INDEX(DB_Typologies!$D$4:$AP$1445,MATCH($A$3,DB_Typologies!$AQ$4:$AQ$1445,0)+$A60,MATCH(AD$3,TQoL_Indexes!$B$8:$AK$8,0)),"")</f>
        <v/>
      </c>
      <c r="AE60" s="86" t="str">
        <f>IFERROR(INDEX(DB_Typologies!$D$4:$AP$1445,MATCH($A$3,DB_Typologies!$AQ$4:$AQ$1445,0)+$A60,MATCH(AE$3,TQoL_Indexes!$B$8:$AK$8,0)),"")</f>
        <v/>
      </c>
      <c r="AF60" s="86" t="str">
        <f>IFERROR(INDEX(DB_Typologies!$D$4:$AP$1445,MATCH($A$3,DB_Typologies!$AQ$4:$AQ$1445,0)+$A60,MATCH(AF$3,TQoL_Indexes!$B$8:$AK$8,0)),"")</f>
        <v/>
      </c>
      <c r="AG60" s="86" t="str">
        <f>IFERROR(INDEX(DB_Typologies!$D$4:$AP$1445,MATCH($A$3,DB_Typologies!$AQ$4:$AQ$1445,0)+$A60,MATCH(AG$3,TQoL_Indexes!$B$8:$AK$8,0)),"")</f>
        <v/>
      </c>
      <c r="AH60" s="86" t="str">
        <f>IFERROR(INDEX(DB_Typologies!$D$4:$AP$1445,MATCH($A$3,DB_Typologies!$AQ$4:$AQ$1445,0)+$A60,MATCH(AH$3,TQoL_Indexes!$B$8:$AK$8,0)),"")</f>
        <v/>
      </c>
      <c r="AI60" s="86" t="str">
        <f>IFERROR(INDEX(DB_Typologies!$D$4:$AP$1445,MATCH($A$3,DB_Typologies!$AQ$4:$AQ$1445,0)+$A60,MATCH(AI$3,TQoL_Indexes!$B$8:$AK$8,0)),"")</f>
        <v/>
      </c>
      <c r="AJ60" s="86" t="str">
        <f>IFERROR(INDEX(DB_Typologies!$D$4:$AP$1445,MATCH($A$3,DB_Typologies!$AQ$4:$AQ$1445,0)+$A60,MATCH(AJ$3,TQoL_Indexes!$B$8:$AK$8,0)),"")</f>
        <v/>
      </c>
      <c r="AK60" s="86" t="str">
        <f>IFERROR(INDEX(DB_Typologies!$D$4:$AP$1445,MATCH($A$3,DB_Typologies!$AQ$4:$AQ$1445,0)+$A60,MATCH(AK$3,TQoL_Indexes!$B$8:$AK$8,0)),"")</f>
        <v/>
      </c>
      <c r="AL60" s="86" t="str">
        <f>IFERROR(INDEX(DB_Typologies!$D$4:$AP$1445,MATCH($A$3,DB_Typologies!$AQ$4:$AQ$1445,0)+$A60,MATCH(AL$3,TQoL_Indexes!$B$8:$AK$8,0)),"")</f>
        <v/>
      </c>
      <c r="AM60" s="87" t="str">
        <f>IFERROR(INDEX(DB_Typologies!$D$4:$AP$1445,MATCH($A$3,DB_Typologies!$AQ$4:$AQ$1445,0)+$A60,MATCH(AM$3,TQoL_Indexes!$B$8:$AK$8,0)),"")</f>
        <v/>
      </c>
    </row>
    <row r="61" spans="1:39">
      <c r="A61" s="58" t="str">
        <f>IFERROR(IF(A60+1&lt;COUNTIF(DB_Typologies!$AQ$4:$AQ$1445,$A$3),A60+1,""),"")</f>
        <v/>
      </c>
      <c r="B61" s="120" t="str">
        <f>IFERROR(INDEX(DB_Typologies!$D$4:$AP$1445,MATCH($A$3,DB_Typologies!$AQ$4:$AQ$1445,0)+$A61,MATCH(B$3,TQoL_Indexes!$B$8:$AK$8,0)),"")</f>
        <v/>
      </c>
      <c r="C61" s="86" t="str">
        <f>IFERROR(INDEX(DB_Typologies!$D$4:$AP$1445,MATCH($A$3,DB_Typologies!$AQ$4:$AQ$1445,0)+$A61,MATCH(C$3,TQoL_Indexes!$B$8:$AK$8,0)),"")</f>
        <v/>
      </c>
      <c r="D61" s="87" t="str">
        <f>IFERROR(INDEX(DB_Typologies!$D$4:$AP$1445,MATCH($A$3,DB_Typologies!$AQ$4:$AQ$1445,0)+$A61,MATCH(D$3,TQoL_Indexes!$B$8:$AK$8,0)),"")</f>
        <v/>
      </c>
      <c r="E61" s="86" t="str">
        <f>IFERROR(INDEX(DB_Typologies!$D$4:$AP$1445,MATCH($A$3,DB_Typologies!$AQ$4:$AQ$1445,0)+$A61,MATCH(E$3,TQoL_Indexes!$B$8:$AK$8,0)),"")</f>
        <v/>
      </c>
      <c r="F61" s="86" t="str">
        <f>IFERROR(INDEX(DB_Typologies!$D$4:$AP$1445,MATCH($A$3,DB_Typologies!$AQ$4:$AQ$1445,0)+$A61,MATCH(F$3,TQoL_Indexes!$B$8:$AK$8,0)),"")</f>
        <v/>
      </c>
      <c r="G61" s="86" t="str">
        <f>IFERROR(INDEX(DB_Typologies!$D$4:$AP$1445,MATCH($A$3,DB_Typologies!$AQ$4:$AQ$1445,0)+$A61,MATCH(G$3,TQoL_Indexes!$B$8:$AK$8,0)),"")</f>
        <v/>
      </c>
      <c r="H61" s="86" t="str">
        <f>IFERROR(INDEX(DB_Typologies!$D$4:$AP$1445,MATCH($A$3,DB_Typologies!$AQ$4:$AQ$1445,0)+$A61,MATCH(H$3,TQoL_Indexes!$B$8:$AK$8,0)),"")</f>
        <v/>
      </c>
      <c r="I61" s="86" t="str">
        <f>IFERROR(INDEX(DB_Typologies!$D$4:$AP$1445,MATCH($A$3,DB_Typologies!$AQ$4:$AQ$1445,0)+$A61,MATCH(I$3,TQoL_Indexes!$B$8:$AK$8,0)),"")</f>
        <v/>
      </c>
      <c r="J61" s="86" t="str">
        <f>IFERROR(INDEX(DB_Typologies!$D$4:$AP$1445,MATCH($A$3,DB_Typologies!$AQ$4:$AQ$1445,0)+$A61,MATCH(J$3,TQoL_Indexes!$B$8:$AK$8,0)),"")</f>
        <v/>
      </c>
      <c r="K61" s="86" t="str">
        <f>IFERROR(INDEX(DB_Typologies!$D$4:$AP$1445,MATCH($A$3,DB_Typologies!$AQ$4:$AQ$1445,0)+$A61,MATCH(K$3,TQoL_Indexes!$B$8:$AK$8,0)),"")</f>
        <v/>
      </c>
      <c r="L61" s="86" t="str">
        <f>IFERROR(INDEX(DB_Typologies!$D$4:$AP$1445,MATCH($A$3,DB_Typologies!$AQ$4:$AQ$1445,0)+$A61,MATCH(L$3,TQoL_Indexes!$B$8:$AK$8,0)),"")</f>
        <v/>
      </c>
      <c r="M61" s="86" t="str">
        <f>IFERROR(INDEX(DB_Typologies!$D$4:$AP$1445,MATCH($A$3,DB_Typologies!$AQ$4:$AQ$1445,0)+$A61,MATCH(M$3,TQoL_Indexes!$B$8:$AK$8,0)),"")</f>
        <v/>
      </c>
      <c r="N61" s="86" t="str">
        <f>IFERROR(INDEX(DB_Typologies!$D$4:$AP$1445,MATCH($A$3,DB_Typologies!$AQ$4:$AQ$1445,0)+$A61,MATCH(N$3,TQoL_Indexes!$B$8:$AK$8,0)),"")</f>
        <v/>
      </c>
      <c r="O61" s="86" t="str">
        <f>IFERROR(INDEX(DB_Typologies!$D$4:$AP$1445,MATCH($A$3,DB_Typologies!$AQ$4:$AQ$1445,0)+$A61,MATCH(O$3,TQoL_Indexes!$B$8:$AK$8,0)),"")</f>
        <v/>
      </c>
      <c r="P61" s="86" t="str">
        <f>IFERROR(INDEX(DB_Typologies!$D$4:$AP$1445,MATCH($A$3,DB_Typologies!$AQ$4:$AQ$1445,0)+$A61,MATCH(P$3,TQoL_Indexes!$B$8:$AK$8,0)),"")</f>
        <v/>
      </c>
      <c r="Q61" s="86" t="str">
        <f>IFERROR(INDEX(DB_Typologies!$D$4:$AP$1445,MATCH($A$3,DB_Typologies!$AQ$4:$AQ$1445,0)+$A61,MATCH(Q$3,TQoL_Indexes!$B$8:$AK$8,0)),"")</f>
        <v/>
      </c>
      <c r="R61" s="86" t="str">
        <f>IFERROR(INDEX(DB_Typologies!$D$4:$AP$1445,MATCH($A$3,DB_Typologies!$AQ$4:$AQ$1445,0)+$A61,MATCH(R$3,TQoL_Indexes!$B$8:$AK$8,0)),"")</f>
        <v/>
      </c>
      <c r="S61" s="86" t="str">
        <f>IFERROR(INDEX(DB_Typologies!$D$4:$AP$1445,MATCH($A$3,DB_Typologies!$AQ$4:$AQ$1445,0)+$A61,MATCH(S$3,TQoL_Indexes!$B$8:$AK$8,0)),"")</f>
        <v/>
      </c>
      <c r="T61" s="86" t="str">
        <f>IFERROR(INDEX(DB_Typologies!$D$4:$AP$1445,MATCH($A$3,DB_Typologies!$AQ$4:$AQ$1445,0)+$A61,MATCH(T$3,TQoL_Indexes!$B$8:$AK$8,0)),"")</f>
        <v/>
      </c>
      <c r="U61" s="86" t="str">
        <f>IFERROR(INDEX(DB_Typologies!$D$4:$AP$1445,MATCH($A$3,DB_Typologies!$AQ$4:$AQ$1445,0)+$A61,MATCH(U$3,TQoL_Indexes!$B$8:$AK$8,0)),"")</f>
        <v/>
      </c>
      <c r="V61" s="86" t="str">
        <f>IFERROR(INDEX(DB_Typologies!$D$4:$AP$1445,MATCH($A$3,DB_Typologies!$AQ$4:$AQ$1445,0)+$A61,MATCH(V$3,TQoL_Indexes!$B$8:$AK$8,0)),"")</f>
        <v/>
      </c>
      <c r="W61" s="86" t="str">
        <f>IFERROR(INDEX(DB_Typologies!$D$4:$AP$1445,MATCH($A$3,DB_Typologies!$AQ$4:$AQ$1445,0)+$A61,MATCH(W$3,TQoL_Indexes!$B$8:$AK$8,0)),"")</f>
        <v/>
      </c>
      <c r="X61" s="86" t="str">
        <f>IFERROR(INDEX(DB_Typologies!$D$4:$AP$1445,MATCH($A$3,DB_Typologies!$AQ$4:$AQ$1445,0)+$A61,MATCH(X$3,TQoL_Indexes!$B$8:$AK$8,0)),"")</f>
        <v/>
      </c>
      <c r="Y61" s="86" t="str">
        <f>IFERROR(INDEX(DB_Typologies!$D$4:$AP$1445,MATCH($A$3,DB_Typologies!$AQ$4:$AQ$1445,0)+$A61,MATCH(Y$3,TQoL_Indexes!$B$8:$AK$8,0)),"")</f>
        <v/>
      </c>
      <c r="Z61" s="86" t="str">
        <f>IFERROR(INDEX(DB_Typologies!$D$4:$AP$1445,MATCH($A$3,DB_Typologies!$AQ$4:$AQ$1445,0)+$A61,MATCH(Z$3,TQoL_Indexes!$B$8:$AK$8,0)),"")</f>
        <v/>
      </c>
      <c r="AA61" s="86" t="str">
        <f>IFERROR(INDEX(DB_Typologies!$D$4:$AP$1445,MATCH($A$3,DB_Typologies!$AQ$4:$AQ$1445,0)+$A61,MATCH(AA$3,TQoL_Indexes!$B$8:$AK$8,0)),"")</f>
        <v/>
      </c>
      <c r="AB61" s="86" t="str">
        <f>IFERROR(INDEX(DB_Typologies!$D$4:$AP$1445,MATCH($A$3,DB_Typologies!$AQ$4:$AQ$1445,0)+$A61,MATCH(AB$3,TQoL_Indexes!$B$8:$AK$8,0)),"")</f>
        <v/>
      </c>
      <c r="AC61" s="86" t="str">
        <f>IFERROR(INDEX(DB_Typologies!$D$4:$AP$1445,MATCH($A$3,DB_Typologies!$AQ$4:$AQ$1445,0)+$A61,MATCH(AC$3,TQoL_Indexes!$B$8:$AK$8,0)),"")</f>
        <v/>
      </c>
      <c r="AD61" s="86" t="str">
        <f>IFERROR(INDEX(DB_Typologies!$D$4:$AP$1445,MATCH($A$3,DB_Typologies!$AQ$4:$AQ$1445,0)+$A61,MATCH(AD$3,TQoL_Indexes!$B$8:$AK$8,0)),"")</f>
        <v/>
      </c>
      <c r="AE61" s="86" t="str">
        <f>IFERROR(INDEX(DB_Typologies!$D$4:$AP$1445,MATCH($A$3,DB_Typologies!$AQ$4:$AQ$1445,0)+$A61,MATCH(AE$3,TQoL_Indexes!$B$8:$AK$8,0)),"")</f>
        <v/>
      </c>
      <c r="AF61" s="86" t="str">
        <f>IFERROR(INDEX(DB_Typologies!$D$4:$AP$1445,MATCH($A$3,DB_Typologies!$AQ$4:$AQ$1445,0)+$A61,MATCH(AF$3,TQoL_Indexes!$B$8:$AK$8,0)),"")</f>
        <v/>
      </c>
      <c r="AG61" s="86" t="str">
        <f>IFERROR(INDEX(DB_Typologies!$D$4:$AP$1445,MATCH($A$3,DB_Typologies!$AQ$4:$AQ$1445,0)+$A61,MATCH(AG$3,TQoL_Indexes!$B$8:$AK$8,0)),"")</f>
        <v/>
      </c>
      <c r="AH61" s="86" t="str">
        <f>IFERROR(INDEX(DB_Typologies!$D$4:$AP$1445,MATCH($A$3,DB_Typologies!$AQ$4:$AQ$1445,0)+$A61,MATCH(AH$3,TQoL_Indexes!$B$8:$AK$8,0)),"")</f>
        <v/>
      </c>
      <c r="AI61" s="86" t="str">
        <f>IFERROR(INDEX(DB_Typologies!$D$4:$AP$1445,MATCH($A$3,DB_Typologies!$AQ$4:$AQ$1445,0)+$A61,MATCH(AI$3,TQoL_Indexes!$B$8:$AK$8,0)),"")</f>
        <v/>
      </c>
      <c r="AJ61" s="86" t="str">
        <f>IFERROR(INDEX(DB_Typologies!$D$4:$AP$1445,MATCH($A$3,DB_Typologies!$AQ$4:$AQ$1445,0)+$A61,MATCH(AJ$3,TQoL_Indexes!$B$8:$AK$8,0)),"")</f>
        <v/>
      </c>
      <c r="AK61" s="86" t="str">
        <f>IFERROR(INDEX(DB_Typologies!$D$4:$AP$1445,MATCH($A$3,DB_Typologies!$AQ$4:$AQ$1445,0)+$A61,MATCH(AK$3,TQoL_Indexes!$B$8:$AK$8,0)),"")</f>
        <v/>
      </c>
      <c r="AL61" s="86" t="str">
        <f>IFERROR(INDEX(DB_Typologies!$D$4:$AP$1445,MATCH($A$3,DB_Typologies!$AQ$4:$AQ$1445,0)+$A61,MATCH(AL$3,TQoL_Indexes!$B$8:$AK$8,0)),"")</f>
        <v/>
      </c>
      <c r="AM61" s="87" t="str">
        <f>IFERROR(INDEX(DB_Typologies!$D$4:$AP$1445,MATCH($A$3,DB_Typologies!$AQ$4:$AQ$1445,0)+$A61,MATCH(AM$3,TQoL_Indexes!$B$8:$AK$8,0)),"")</f>
        <v/>
      </c>
    </row>
    <row r="62" spans="1:39">
      <c r="A62" s="58" t="str">
        <f>IFERROR(IF(A61+1&lt;COUNTIF(DB_Typologies!$AQ$4:$AQ$1445,$A$3),A61+1,""),"")</f>
        <v/>
      </c>
      <c r="B62" s="120" t="str">
        <f>IFERROR(INDEX(DB_Typologies!$D$4:$AP$1445,MATCH($A$3,DB_Typologies!$AQ$4:$AQ$1445,0)+$A62,MATCH(B$3,TQoL_Indexes!$B$8:$AK$8,0)),"")</f>
        <v/>
      </c>
      <c r="C62" s="86" t="str">
        <f>IFERROR(INDEX(DB_Typologies!$D$4:$AP$1445,MATCH($A$3,DB_Typologies!$AQ$4:$AQ$1445,0)+$A62,MATCH(C$3,TQoL_Indexes!$B$8:$AK$8,0)),"")</f>
        <v/>
      </c>
      <c r="D62" s="87" t="str">
        <f>IFERROR(INDEX(DB_Typologies!$D$4:$AP$1445,MATCH($A$3,DB_Typologies!$AQ$4:$AQ$1445,0)+$A62,MATCH(D$3,TQoL_Indexes!$B$8:$AK$8,0)),"")</f>
        <v/>
      </c>
      <c r="E62" s="86" t="str">
        <f>IFERROR(INDEX(DB_Typologies!$D$4:$AP$1445,MATCH($A$3,DB_Typologies!$AQ$4:$AQ$1445,0)+$A62,MATCH(E$3,TQoL_Indexes!$B$8:$AK$8,0)),"")</f>
        <v/>
      </c>
      <c r="F62" s="86" t="str">
        <f>IFERROR(INDEX(DB_Typologies!$D$4:$AP$1445,MATCH($A$3,DB_Typologies!$AQ$4:$AQ$1445,0)+$A62,MATCH(F$3,TQoL_Indexes!$B$8:$AK$8,0)),"")</f>
        <v/>
      </c>
      <c r="G62" s="86" t="str">
        <f>IFERROR(INDEX(DB_Typologies!$D$4:$AP$1445,MATCH($A$3,DB_Typologies!$AQ$4:$AQ$1445,0)+$A62,MATCH(G$3,TQoL_Indexes!$B$8:$AK$8,0)),"")</f>
        <v/>
      </c>
      <c r="H62" s="86" t="str">
        <f>IFERROR(INDEX(DB_Typologies!$D$4:$AP$1445,MATCH($A$3,DB_Typologies!$AQ$4:$AQ$1445,0)+$A62,MATCH(H$3,TQoL_Indexes!$B$8:$AK$8,0)),"")</f>
        <v/>
      </c>
      <c r="I62" s="86" t="str">
        <f>IFERROR(INDEX(DB_Typologies!$D$4:$AP$1445,MATCH($A$3,DB_Typologies!$AQ$4:$AQ$1445,0)+$A62,MATCH(I$3,TQoL_Indexes!$B$8:$AK$8,0)),"")</f>
        <v/>
      </c>
      <c r="J62" s="86" t="str">
        <f>IFERROR(INDEX(DB_Typologies!$D$4:$AP$1445,MATCH($A$3,DB_Typologies!$AQ$4:$AQ$1445,0)+$A62,MATCH(J$3,TQoL_Indexes!$B$8:$AK$8,0)),"")</f>
        <v/>
      </c>
      <c r="K62" s="86" t="str">
        <f>IFERROR(INDEX(DB_Typologies!$D$4:$AP$1445,MATCH($A$3,DB_Typologies!$AQ$4:$AQ$1445,0)+$A62,MATCH(K$3,TQoL_Indexes!$B$8:$AK$8,0)),"")</f>
        <v/>
      </c>
      <c r="L62" s="86" t="str">
        <f>IFERROR(INDEX(DB_Typologies!$D$4:$AP$1445,MATCH($A$3,DB_Typologies!$AQ$4:$AQ$1445,0)+$A62,MATCH(L$3,TQoL_Indexes!$B$8:$AK$8,0)),"")</f>
        <v/>
      </c>
      <c r="M62" s="86" t="str">
        <f>IFERROR(INDEX(DB_Typologies!$D$4:$AP$1445,MATCH($A$3,DB_Typologies!$AQ$4:$AQ$1445,0)+$A62,MATCH(M$3,TQoL_Indexes!$B$8:$AK$8,0)),"")</f>
        <v/>
      </c>
      <c r="N62" s="86" t="str">
        <f>IFERROR(INDEX(DB_Typologies!$D$4:$AP$1445,MATCH($A$3,DB_Typologies!$AQ$4:$AQ$1445,0)+$A62,MATCH(N$3,TQoL_Indexes!$B$8:$AK$8,0)),"")</f>
        <v/>
      </c>
      <c r="O62" s="86" t="str">
        <f>IFERROR(INDEX(DB_Typologies!$D$4:$AP$1445,MATCH($A$3,DB_Typologies!$AQ$4:$AQ$1445,0)+$A62,MATCH(O$3,TQoL_Indexes!$B$8:$AK$8,0)),"")</f>
        <v/>
      </c>
      <c r="P62" s="86" t="str">
        <f>IFERROR(INDEX(DB_Typologies!$D$4:$AP$1445,MATCH($A$3,DB_Typologies!$AQ$4:$AQ$1445,0)+$A62,MATCH(P$3,TQoL_Indexes!$B$8:$AK$8,0)),"")</f>
        <v/>
      </c>
      <c r="Q62" s="86" t="str">
        <f>IFERROR(INDEX(DB_Typologies!$D$4:$AP$1445,MATCH($A$3,DB_Typologies!$AQ$4:$AQ$1445,0)+$A62,MATCH(Q$3,TQoL_Indexes!$B$8:$AK$8,0)),"")</f>
        <v/>
      </c>
      <c r="R62" s="86" t="str">
        <f>IFERROR(INDEX(DB_Typologies!$D$4:$AP$1445,MATCH($A$3,DB_Typologies!$AQ$4:$AQ$1445,0)+$A62,MATCH(R$3,TQoL_Indexes!$B$8:$AK$8,0)),"")</f>
        <v/>
      </c>
      <c r="S62" s="86" t="str">
        <f>IFERROR(INDEX(DB_Typologies!$D$4:$AP$1445,MATCH($A$3,DB_Typologies!$AQ$4:$AQ$1445,0)+$A62,MATCH(S$3,TQoL_Indexes!$B$8:$AK$8,0)),"")</f>
        <v/>
      </c>
      <c r="T62" s="86" t="str">
        <f>IFERROR(INDEX(DB_Typologies!$D$4:$AP$1445,MATCH($A$3,DB_Typologies!$AQ$4:$AQ$1445,0)+$A62,MATCH(T$3,TQoL_Indexes!$B$8:$AK$8,0)),"")</f>
        <v/>
      </c>
      <c r="U62" s="86" t="str">
        <f>IFERROR(INDEX(DB_Typologies!$D$4:$AP$1445,MATCH($A$3,DB_Typologies!$AQ$4:$AQ$1445,0)+$A62,MATCH(U$3,TQoL_Indexes!$B$8:$AK$8,0)),"")</f>
        <v/>
      </c>
      <c r="V62" s="86" t="str">
        <f>IFERROR(INDEX(DB_Typologies!$D$4:$AP$1445,MATCH($A$3,DB_Typologies!$AQ$4:$AQ$1445,0)+$A62,MATCH(V$3,TQoL_Indexes!$B$8:$AK$8,0)),"")</f>
        <v/>
      </c>
      <c r="W62" s="86" t="str">
        <f>IFERROR(INDEX(DB_Typologies!$D$4:$AP$1445,MATCH($A$3,DB_Typologies!$AQ$4:$AQ$1445,0)+$A62,MATCH(W$3,TQoL_Indexes!$B$8:$AK$8,0)),"")</f>
        <v/>
      </c>
      <c r="X62" s="86" t="str">
        <f>IFERROR(INDEX(DB_Typologies!$D$4:$AP$1445,MATCH($A$3,DB_Typologies!$AQ$4:$AQ$1445,0)+$A62,MATCH(X$3,TQoL_Indexes!$B$8:$AK$8,0)),"")</f>
        <v/>
      </c>
      <c r="Y62" s="86" t="str">
        <f>IFERROR(INDEX(DB_Typologies!$D$4:$AP$1445,MATCH($A$3,DB_Typologies!$AQ$4:$AQ$1445,0)+$A62,MATCH(Y$3,TQoL_Indexes!$B$8:$AK$8,0)),"")</f>
        <v/>
      </c>
      <c r="Z62" s="86" t="str">
        <f>IFERROR(INDEX(DB_Typologies!$D$4:$AP$1445,MATCH($A$3,DB_Typologies!$AQ$4:$AQ$1445,0)+$A62,MATCH(Z$3,TQoL_Indexes!$B$8:$AK$8,0)),"")</f>
        <v/>
      </c>
      <c r="AA62" s="86" t="str">
        <f>IFERROR(INDEX(DB_Typologies!$D$4:$AP$1445,MATCH($A$3,DB_Typologies!$AQ$4:$AQ$1445,0)+$A62,MATCH(AA$3,TQoL_Indexes!$B$8:$AK$8,0)),"")</f>
        <v/>
      </c>
      <c r="AB62" s="86" t="str">
        <f>IFERROR(INDEX(DB_Typologies!$D$4:$AP$1445,MATCH($A$3,DB_Typologies!$AQ$4:$AQ$1445,0)+$A62,MATCH(AB$3,TQoL_Indexes!$B$8:$AK$8,0)),"")</f>
        <v/>
      </c>
      <c r="AC62" s="86" t="str">
        <f>IFERROR(INDEX(DB_Typologies!$D$4:$AP$1445,MATCH($A$3,DB_Typologies!$AQ$4:$AQ$1445,0)+$A62,MATCH(AC$3,TQoL_Indexes!$B$8:$AK$8,0)),"")</f>
        <v/>
      </c>
      <c r="AD62" s="86" t="str">
        <f>IFERROR(INDEX(DB_Typologies!$D$4:$AP$1445,MATCH($A$3,DB_Typologies!$AQ$4:$AQ$1445,0)+$A62,MATCH(AD$3,TQoL_Indexes!$B$8:$AK$8,0)),"")</f>
        <v/>
      </c>
      <c r="AE62" s="86" t="str">
        <f>IFERROR(INDEX(DB_Typologies!$D$4:$AP$1445,MATCH($A$3,DB_Typologies!$AQ$4:$AQ$1445,0)+$A62,MATCH(AE$3,TQoL_Indexes!$B$8:$AK$8,0)),"")</f>
        <v/>
      </c>
      <c r="AF62" s="86" t="str">
        <f>IFERROR(INDEX(DB_Typologies!$D$4:$AP$1445,MATCH($A$3,DB_Typologies!$AQ$4:$AQ$1445,0)+$A62,MATCH(AF$3,TQoL_Indexes!$B$8:$AK$8,0)),"")</f>
        <v/>
      </c>
      <c r="AG62" s="86" t="str">
        <f>IFERROR(INDEX(DB_Typologies!$D$4:$AP$1445,MATCH($A$3,DB_Typologies!$AQ$4:$AQ$1445,0)+$A62,MATCH(AG$3,TQoL_Indexes!$B$8:$AK$8,0)),"")</f>
        <v/>
      </c>
      <c r="AH62" s="86" t="str">
        <f>IFERROR(INDEX(DB_Typologies!$D$4:$AP$1445,MATCH($A$3,DB_Typologies!$AQ$4:$AQ$1445,0)+$A62,MATCH(AH$3,TQoL_Indexes!$B$8:$AK$8,0)),"")</f>
        <v/>
      </c>
      <c r="AI62" s="86" t="str">
        <f>IFERROR(INDEX(DB_Typologies!$D$4:$AP$1445,MATCH($A$3,DB_Typologies!$AQ$4:$AQ$1445,0)+$A62,MATCH(AI$3,TQoL_Indexes!$B$8:$AK$8,0)),"")</f>
        <v/>
      </c>
      <c r="AJ62" s="86" t="str">
        <f>IFERROR(INDEX(DB_Typologies!$D$4:$AP$1445,MATCH($A$3,DB_Typologies!$AQ$4:$AQ$1445,0)+$A62,MATCH(AJ$3,TQoL_Indexes!$B$8:$AK$8,0)),"")</f>
        <v/>
      </c>
      <c r="AK62" s="86" t="str">
        <f>IFERROR(INDEX(DB_Typologies!$D$4:$AP$1445,MATCH($A$3,DB_Typologies!$AQ$4:$AQ$1445,0)+$A62,MATCH(AK$3,TQoL_Indexes!$B$8:$AK$8,0)),"")</f>
        <v/>
      </c>
      <c r="AL62" s="86" t="str">
        <f>IFERROR(INDEX(DB_Typologies!$D$4:$AP$1445,MATCH($A$3,DB_Typologies!$AQ$4:$AQ$1445,0)+$A62,MATCH(AL$3,TQoL_Indexes!$B$8:$AK$8,0)),"")</f>
        <v/>
      </c>
      <c r="AM62" s="87" t="str">
        <f>IFERROR(INDEX(DB_Typologies!$D$4:$AP$1445,MATCH($A$3,DB_Typologies!$AQ$4:$AQ$1445,0)+$A62,MATCH(AM$3,TQoL_Indexes!$B$8:$AK$8,0)),"")</f>
        <v/>
      </c>
    </row>
    <row r="63" spans="1:39">
      <c r="A63" s="58" t="str">
        <f>IFERROR(IF(A62+1&lt;COUNTIF(DB_Typologies!$AQ$4:$AQ$1445,$A$3),A62+1,""),"")</f>
        <v/>
      </c>
      <c r="B63" s="120" t="str">
        <f>IFERROR(INDEX(DB_Typologies!$D$4:$AP$1445,MATCH($A$3,DB_Typologies!$AQ$4:$AQ$1445,0)+$A63,MATCH(B$3,TQoL_Indexes!$B$8:$AK$8,0)),"")</f>
        <v/>
      </c>
      <c r="C63" s="86" t="str">
        <f>IFERROR(INDEX(DB_Typologies!$D$4:$AP$1445,MATCH($A$3,DB_Typologies!$AQ$4:$AQ$1445,0)+$A63,MATCH(C$3,TQoL_Indexes!$B$8:$AK$8,0)),"")</f>
        <v/>
      </c>
      <c r="D63" s="87" t="str">
        <f>IFERROR(INDEX(DB_Typologies!$D$4:$AP$1445,MATCH($A$3,DB_Typologies!$AQ$4:$AQ$1445,0)+$A63,MATCH(D$3,TQoL_Indexes!$B$8:$AK$8,0)),"")</f>
        <v/>
      </c>
      <c r="E63" s="86" t="str">
        <f>IFERROR(INDEX(DB_Typologies!$D$4:$AP$1445,MATCH($A$3,DB_Typologies!$AQ$4:$AQ$1445,0)+$A63,MATCH(E$3,TQoL_Indexes!$B$8:$AK$8,0)),"")</f>
        <v/>
      </c>
      <c r="F63" s="86" t="str">
        <f>IFERROR(INDEX(DB_Typologies!$D$4:$AP$1445,MATCH($A$3,DB_Typologies!$AQ$4:$AQ$1445,0)+$A63,MATCH(F$3,TQoL_Indexes!$B$8:$AK$8,0)),"")</f>
        <v/>
      </c>
      <c r="G63" s="86" t="str">
        <f>IFERROR(INDEX(DB_Typologies!$D$4:$AP$1445,MATCH($A$3,DB_Typologies!$AQ$4:$AQ$1445,0)+$A63,MATCH(G$3,TQoL_Indexes!$B$8:$AK$8,0)),"")</f>
        <v/>
      </c>
      <c r="H63" s="86" t="str">
        <f>IFERROR(INDEX(DB_Typologies!$D$4:$AP$1445,MATCH($A$3,DB_Typologies!$AQ$4:$AQ$1445,0)+$A63,MATCH(H$3,TQoL_Indexes!$B$8:$AK$8,0)),"")</f>
        <v/>
      </c>
      <c r="I63" s="86" t="str">
        <f>IFERROR(INDEX(DB_Typologies!$D$4:$AP$1445,MATCH($A$3,DB_Typologies!$AQ$4:$AQ$1445,0)+$A63,MATCH(I$3,TQoL_Indexes!$B$8:$AK$8,0)),"")</f>
        <v/>
      </c>
      <c r="J63" s="86" t="str">
        <f>IFERROR(INDEX(DB_Typologies!$D$4:$AP$1445,MATCH($A$3,DB_Typologies!$AQ$4:$AQ$1445,0)+$A63,MATCH(J$3,TQoL_Indexes!$B$8:$AK$8,0)),"")</f>
        <v/>
      </c>
      <c r="K63" s="86" t="str">
        <f>IFERROR(INDEX(DB_Typologies!$D$4:$AP$1445,MATCH($A$3,DB_Typologies!$AQ$4:$AQ$1445,0)+$A63,MATCH(K$3,TQoL_Indexes!$B$8:$AK$8,0)),"")</f>
        <v/>
      </c>
      <c r="L63" s="86" t="str">
        <f>IFERROR(INDEX(DB_Typologies!$D$4:$AP$1445,MATCH($A$3,DB_Typologies!$AQ$4:$AQ$1445,0)+$A63,MATCH(L$3,TQoL_Indexes!$B$8:$AK$8,0)),"")</f>
        <v/>
      </c>
      <c r="M63" s="86" t="str">
        <f>IFERROR(INDEX(DB_Typologies!$D$4:$AP$1445,MATCH($A$3,DB_Typologies!$AQ$4:$AQ$1445,0)+$A63,MATCH(M$3,TQoL_Indexes!$B$8:$AK$8,0)),"")</f>
        <v/>
      </c>
      <c r="N63" s="86" t="str">
        <f>IFERROR(INDEX(DB_Typologies!$D$4:$AP$1445,MATCH($A$3,DB_Typologies!$AQ$4:$AQ$1445,0)+$A63,MATCH(N$3,TQoL_Indexes!$B$8:$AK$8,0)),"")</f>
        <v/>
      </c>
      <c r="O63" s="86" t="str">
        <f>IFERROR(INDEX(DB_Typologies!$D$4:$AP$1445,MATCH($A$3,DB_Typologies!$AQ$4:$AQ$1445,0)+$A63,MATCH(O$3,TQoL_Indexes!$B$8:$AK$8,0)),"")</f>
        <v/>
      </c>
      <c r="P63" s="86" t="str">
        <f>IFERROR(INDEX(DB_Typologies!$D$4:$AP$1445,MATCH($A$3,DB_Typologies!$AQ$4:$AQ$1445,0)+$A63,MATCH(P$3,TQoL_Indexes!$B$8:$AK$8,0)),"")</f>
        <v/>
      </c>
      <c r="Q63" s="86" t="str">
        <f>IFERROR(INDEX(DB_Typologies!$D$4:$AP$1445,MATCH($A$3,DB_Typologies!$AQ$4:$AQ$1445,0)+$A63,MATCH(Q$3,TQoL_Indexes!$B$8:$AK$8,0)),"")</f>
        <v/>
      </c>
      <c r="R63" s="86" t="str">
        <f>IFERROR(INDEX(DB_Typologies!$D$4:$AP$1445,MATCH($A$3,DB_Typologies!$AQ$4:$AQ$1445,0)+$A63,MATCH(R$3,TQoL_Indexes!$B$8:$AK$8,0)),"")</f>
        <v/>
      </c>
      <c r="S63" s="86" t="str">
        <f>IFERROR(INDEX(DB_Typologies!$D$4:$AP$1445,MATCH($A$3,DB_Typologies!$AQ$4:$AQ$1445,0)+$A63,MATCH(S$3,TQoL_Indexes!$B$8:$AK$8,0)),"")</f>
        <v/>
      </c>
      <c r="T63" s="86" t="str">
        <f>IFERROR(INDEX(DB_Typologies!$D$4:$AP$1445,MATCH($A$3,DB_Typologies!$AQ$4:$AQ$1445,0)+$A63,MATCH(T$3,TQoL_Indexes!$B$8:$AK$8,0)),"")</f>
        <v/>
      </c>
      <c r="U63" s="86" t="str">
        <f>IFERROR(INDEX(DB_Typologies!$D$4:$AP$1445,MATCH($A$3,DB_Typologies!$AQ$4:$AQ$1445,0)+$A63,MATCH(U$3,TQoL_Indexes!$B$8:$AK$8,0)),"")</f>
        <v/>
      </c>
      <c r="V63" s="86" t="str">
        <f>IFERROR(INDEX(DB_Typologies!$D$4:$AP$1445,MATCH($A$3,DB_Typologies!$AQ$4:$AQ$1445,0)+$A63,MATCH(V$3,TQoL_Indexes!$B$8:$AK$8,0)),"")</f>
        <v/>
      </c>
      <c r="W63" s="86" t="str">
        <f>IFERROR(INDEX(DB_Typologies!$D$4:$AP$1445,MATCH($A$3,DB_Typologies!$AQ$4:$AQ$1445,0)+$A63,MATCH(W$3,TQoL_Indexes!$B$8:$AK$8,0)),"")</f>
        <v/>
      </c>
      <c r="X63" s="86" t="str">
        <f>IFERROR(INDEX(DB_Typologies!$D$4:$AP$1445,MATCH($A$3,DB_Typologies!$AQ$4:$AQ$1445,0)+$A63,MATCH(X$3,TQoL_Indexes!$B$8:$AK$8,0)),"")</f>
        <v/>
      </c>
      <c r="Y63" s="86" t="str">
        <f>IFERROR(INDEX(DB_Typologies!$D$4:$AP$1445,MATCH($A$3,DB_Typologies!$AQ$4:$AQ$1445,0)+$A63,MATCH(Y$3,TQoL_Indexes!$B$8:$AK$8,0)),"")</f>
        <v/>
      </c>
      <c r="Z63" s="86" t="str">
        <f>IFERROR(INDEX(DB_Typologies!$D$4:$AP$1445,MATCH($A$3,DB_Typologies!$AQ$4:$AQ$1445,0)+$A63,MATCH(Z$3,TQoL_Indexes!$B$8:$AK$8,0)),"")</f>
        <v/>
      </c>
      <c r="AA63" s="86" t="str">
        <f>IFERROR(INDEX(DB_Typologies!$D$4:$AP$1445,MATCH($A$3,DB_Typologies!$AQ$4:$AQ$1445,0)+$A63,MATCH(AA$3,TQoL_Indexes!$B$8:$AK$8,0)),"")</f>
        <v/>
      </c>
      <c r="AB63" s="86" t="str">
        <f>IFERROR(INDEX(DB_Typologies!$D$4:$AP$1445,MATCH($A$3,DB_Typologies!$AQ$4:$AQ$1445,0)+$A63,MATCH(AB$3,TQoL_Indexes!$B$8:$AK$8,0)),"")</f>
        <v/>
      </c>
      <c r="AC63" s="86" t="str">
        <f>IFERROR(INDEX(DB_Typologies!$D$4:$AP$1445,MATCH($A$3,DB_Typologies!$AQ$4:$AQ$1445,0)+$A63,MATCH(AC$3,TQoL_Indexes!$B$8:$AK$8,0)),"")</f>
        <v/>
      </c>
      <c r="AD63" s="86" t="str">
        <f>IFERROR(INDEX(DB_Typologies!$D$4:$AP$1445,MATCH($A$3,DB_Typologies!$AQ$4:$AQ$1445,0)+$A63,MATCH(AD$3,TQoL_Indexes!$B$8:$AK$8,0)),"")</f>
        <v/>
      </c>
      <c r="AE63" s="86" t="str">
        <f>IFERROR(INDEX(DB_Typologies!$D$4:$AP$1445,MATCH($A$3,DB_Typologies!$AQ$4:$AQ$1445,0)+$A63,MATCH(AE$3,TQoL_Indexes!$B$8:$AK$8,0)),"")</f>
        <v/>
      </c>
      <c r="AF63" s="86" t="str">
        <f>IFERROR(INDEX(DB_Typologies!$D$4:$AP$1445,MATCH($A$3,DB_Typologies!$AQ$4:$AQ$1445,0)+$A63,MATCH(AF$3,TQoL_Indexes!$B$8:$AK$8,0)),"")</f>
        <v/>
      </c>
      <c r="AG63" s="86" t="str">
        <f>IFERROR(INDEX(DB_Typologies!$D$4:$AP$1445,MATCH($A$3,DB_Typologies!$AQ$4:$AQ$1445,0)+$A63,MATCH(AG$3,TQoL_Indexes!$B$8:$AK$8,0)),"")</f>
        <v/>
      </c>
      <c r="AH63" s="86" t="str">
        <f>IFERROR(INDEX(DB_Typologies!$D$4:$AP$1445,MATCH($A$3,DB_Typologies!$AQ$4:$AQ$1445,0)+$A63,MATCH(AH$3,TQoL_Indexes!$B$8:$AK$8,0)),"")</f>
        <v/>
      </c>
      <c r="AI63" s="86" t="str">
        <f>IFERROR(INDEX(DB_Typologies!$D$4:$AP$1445,MATCH($A$3,DB_Typologies!$AQ$4:$AQ$1445,0)+$A63,MATCH(AI$3,TQoL_Indexes!$B$8:$AK$8,0)),"")</f>
        <v/>
      </c>
      <c r="AJ63" s="86" t="str">
        <f>IFERROR(INDEX(DB_Typologies!$D$4:$AP$1445,MATCH($A$3,DB_Typologies!$AQ$4:$AQ$1445,0)+$A63,MATCH(AJ$3,TQoL_Indexes!$B$8:$AK$8,0)),"")</f>
        <v/>
      </c>
      <c r="AK63" s="86" t="str">
        <f>IFERROR(INDEX(DB_Typologies!$D$4:$AP$1445,MATCH($A$3,DB_Typologies!$AQ$4:$AQ$1445,0)+$A63,MATCH(AK$3,TQoL_Indexes!$B$8:$AK$8,0)),"")</f>
        <v/>
      </c>
      <c r="AL63" s="86" t="str">
        <f>IFERROR(INDEX(DB_Typologies!$D$4:$AP$1445,MATCH($A$3,DB_Typologies!$AQ$4:$AQ$1445,0)+$A63,MATCH(AL$3,TQoL_Indexes!$B$8:$AK$8,0)),"")</f>
        <v/>
      </c>
      <c r="AM63" s="87" t="str">
        <f>IFERROR(INDEX(DB_Typologies!$D$4:$AP$1445,MATCH($A$3,DB_Typologies!$AQ$4:$AQ$1445,0)+$A63,MATCH(AM$3,TQoL_Indexes!$B$8:$AK$8,0)),"")</f>
        <v/>
      </c>
    </row>
    <row r="64" spans="1:39">
      <c r="A64" s="58" t="str">
        <f>IFERROR(IF(A63+1&lt;COUNTIF(DB_Typologies!$AQ$4:$AQ$1445,$A$3),A63+1,""),"")</f>
        <v/>
      </c>
      <c r="B64" s="120" t="str">
        <f>IFERROR(INDEX(DB_Typologies!$D$4:$AP$1445,MATCH($A$3,DB_Typologies!$AQ$4:$AQ$1445,0)+$A64,MATCH(B$3,TQoL_Indexes!$B$8:$AK$8,0)),"")</f>
        <v/>
      </c>
      <c r="C64" s="86" t="str">
        <f>IFERROR(INDEX(DB_Typologies!$D$4:$AP$1445,MATCH($A$3,DB_Typologies!$AQ$4:$AQ$1445,0)+$A64,MATCH(C$3,TQoL_Indexes!$B$8:$AK$8,0)),"")</f>
        <v/>
      </c>
      <c r="D64" s="87" t="str">
        <f>IFERROR(INDEX(DB_Typologies!$D$4:$AP$1445,MATCH($A$3,DB_Typologies!$AQ$4:$AQ$1445,0)+$A64,MATCH(D$3,TQoL_Indexes!$B$8:$AK$8,0)),"")</f>
        <v/>
      </c>
      <c r="E64" s="86" t="str">
        <f>IFERROR(INDEX(DB_Typologies!$D$4:$AP$1445,MATCH($A$3,DB_Typologies!$AQ$4:$AQ$1445,0)+$A64,MATCH(E$3,TQoL_Indexes!$B$8:$AK$8,0)),"")</f>
        <v/>
      </c>
      <c r="F64" s="86" t="str">
        <f>IFERROR(INDEX(DB_Typologies!$D$4:$AP$1445,MATCH($A$3,DB_Typologies!$AQ$4:$AQ$1445,0)+$A64,MATCH(F$3,TQoL_Indexes!$B$8:$AK$8,0)),"")</f>
        <v/>
      </c>
      <c r="G64" s="86" t="str">
        <f>IFERROR(INDEX(DB_Typologies!$D$4:$AP$1445,MATCH($A$3,DB_Typologies!$AQ$4:$AQ$1445,0)+$A64,MATCH(G$3,TQoL_Indexes!$B$8:$AK$8,0)),"")</f>
        <v/>
      </c>
      <c r="H64" s="86" t="str">
        <f>IFERROR(INDEX(DB_Typologies!$D$4:$AP$1445,MATCH($A$3,DB_Typologies!$AQ$4:$AQ$1445,0)+$A64,MATCH(H$3,TQoL_Indexes!$B$8:$AK$8,0)),"")</f>
        <v/>
      </c>
      <c r="I64" s="86" t="str">
        <f>IFERROR(INDEX(DB_Typologies!$D$4:$AP$1445,MATCH($A$3,DB_Typologies!$AQ$4:$AQ$1445,0)+$A64,MATCH(I$3,TQoL_Indexes!$B$8:$AK$8,0)),"")</f>
        <v/>
      </c>
      <c r="J64" s="86" t="str">
        <f>IFERROR(INDEX(DB_Typologies!$D$4:$AP$1445,MATCH($A$3,DB_Typologies!$AQ$4:$AQ$1445,0)+$A64,MATCH(J$3,TQoL_Indexes!$B$8:$AK$8,0)),"")</f>
        <v/>
      </c>
      <c r="K64" s="86" t="str">
        <f>IFERROR(INDEX(DB_Typologies!$D$4:$AP$1445,MATCH($A$3,DB_Typologies!$AQ$4:$AQ$1445,0)+$A64,MATCH(K$3,TQoL_Indexes!$B$8:$AK$8,0)),"")</f>
        <v/>
      </c>
      <c r="L64" s="86" t="str">
        <f>IFERROR(INDEX(DB_Typologies!$D$4:$AP$1445,MATCH($A$3,DB_Typologies!$AQ$4:$AQ$1445,0)+$A64,MATCH(L$3,TQoL_Indexes!$B$8:$AK$8,0)),"")</f>
        <v/>
      </c>
      <c r="M64" s="86" t="str">
        <f>IFERROR(INDEX(DB_Typologies!$D$4:$AP$1445,MATCH($A$3,DB_Typologies!$AQ$4:$AQ$1445,0)+$A64,MATCH(M$3,TQoL_Indexes!$B$8:$AK$8,0)),"")</f>
        <v/>
      </c>
      <c r="N64" s="86" t="str">
        <f>IFERROR(INDEX(DB_Typologies!$D$4:$AP$1445,MATCH($A$3,DB_Typologies!$AQ$4:$AQ$1445,0)+$A64,MATCH(N$3,TQoL_Indexes!$B$8:$AK$8,0)),"")</f>
        <v/>
      </c>
      <c r="O64" s="86" t="str">
        <f>IFERROR(INDEX(DB_Typologies!$D$4:$AP$1445,MATCH($A$3,DB_Typologies!$AQ$4:$AQ$1445,0)+$A64,MATCH(O$3,TQoL_Indexes!$B$8:$AK$8,0)),"")</f>
        <v/>
      </c>
      <c r="P64" s="86" t="str">
        <f>IFERROR(INDEX(DB_Typologies!$D$4:$AP$1445,MATCH($A$3,DB_Typologies!$AQ$4:$AQ$1445,0)+$A64,MATCH(P$3,TQoL_Indexes!$B$8:$AK$8,0)),"")</f>
        <v/>
      </c>
      <c r="Q64" s="86" t="str">
        <f>IFERROR(INDEX(DB_Typologies!$D$4:$AP$1445,MATCH($A$3,DB_Typologies!$AQ$4:$AQ$1445,0)+$A64,MATCH(Q$3,TQoL_Indexes!$B$8:$AK$8,0)),"")</f>
        <v/>
      </c>
      <c r="R64" s="86" t="str">
        <f>IFERROR(INDEX(DB_Typologies!$D$4:$AP$1445,MATCH($A$3,DB_Typologies!$AQ$4:$AQ$1445,0)+$A64,MATCH(R$3,TQoL_Indexes!$B$8:$AK$8,0)),"")</f>
        <v/>
      </c>
      <c r="S64" s="86" t="str">
        <f>IFERROR(INDEX(DB_Typologies!$D$4:$AP$1445,MATCH($A$3,DB_Typologies!$AQ$4:$AQ$1445,0)+$A64,MATCH(S$3,TQoL_Indexes!$B$8:$AK$8,0)),"")</f>
        <v/>
      </c>
      <c r="T64" s="86" t="str">
        <f>IFERROR(INDEX(DB_Typologies!$D$4:$AP$1445,MATCH($A$3,DB_Typologies!$AQ$4:$AQ$1445,0)+$A64,MATCH(T$3,TQoL_Indexes!$B$8:$AK$8,0)),"")</f>
        <v/>
      </c>
      <c r="U64" s="86" t="str">
        <f>IFERROR(INDEX(DB_Typologies!$D$4:$AP$1445,MATCH($A$3,DB_Typologies!$AQ$4:$AQ$1445,0)+$A64,MATCH(U$3,TQoL_Indexes!$B$8:$AK$8,0)),"")</f>
        <v/>
      </c>
      <c r="V64" s="86" t="str">
        <f>IFERROR(INDEX(DB_Typologies!$D$4:$AP$1445,MATCH($A$3,DB_Typologies!$AQ$4:$AQ$1445,0)+$A64,MATCH(V$3,TQoL_Indexes!$B$8:$AK$8,0)),"")</f>
        <v/>
      </c>
      <c r="W64" s="86" t="str">
        <f>IFERROR(INDEX(DB_Typologies!$D$4:$AP$1445,MATCH($A$3,DB_Typologies!$AQ$4:$AQ$1445,0)+$A64,MATCH(W$3,TQoL_Indexes!$B$8:$AK$8,0)),"")</f>
        <v/>
      </c>
      <c r="X64" s="86" t="str">
        <f>IFERROR(INDEX(DB_Typologies!$D$4:$AP$1445,MATCH($A$3,DB_Typologies!$AQ$4:$AQ$1445,0)+$A64,MATCH(X$3,TQoL_Indexes!$B$8:$AK$8,0)),"")</f>
        <v/>
      </c>
      <c r="Y64" s="86" t="str">
        <f>IFERROR(INDEX(DB_Typologies!$D$4:$AP$1445,MATCH($A$3,DB_Typologies!$AQ$4:$AQ$1445,0)+$A64,MATCH(Y$3,TQoL_Indexes!$B$8:$AK$8,0)),"")</f>
        <v/>
      </c>
      <c r="Z64" s="86" t="str">
        <f>IFERROR(INDEX(DB_Typologies!$D$4:$AP$1445,MATCH($A$3,DB_Typologies!$AQ$4:$AQ$1445,0)+$A64,MATCH(Z$3,TQoL_Indexes!$B$8:$AK$8,0)),"")</f>
        <v/>
      </c>
      <c r="AA64" s="86" t="str">
        <f>IFERROR(INDEX(DB_Typologies!$D$4:$AP$1445,MATCH($A$3,DB_Typologies!$AQ$4:$AQ$1445,0)+$A64,MATCH(AA$3,TQoL_Indexes!$B$8:$AK$8,0)),"")</f>
        <v/>
      </c>
      <c r="AB64" s="86" t="str">
        <f>IFERROR(INDEX(DB_Typologies!$D$4:$AP$1445,MATCH($A$3,DB_Typologies!$AQ$4:$AQ$1445,0)+$A64,MATCH(AB$3,TQoL_Indexes!$B$8:$AK$8,0)),"")</f>
        <v/>
      </c>
      <c r="AC64" s="86" t="str">
        <f>IFERROR(INDEX(DB_Typologies!$D$4:$AP$1445,MATCH($A$3,DB_Typologies!$AQ$4:$AQ$1445,0)+$A64,MATCH(AC$3,TQoL_Indexes!$B$8:$AK$8,0)),"")</f>
        <v/>
      </c>
      <c r="AD64" s="86" t="str">
        <f>IFERROR(INDEX(DB_Typologies!$D$4:$AP$1445,MATCH($A$3,DB_Typologies!$AQ$4:$AQ$1445,0)+$A64,MATCH(AD$3,TQoL_Indexes!$B$8:$AK$8,0)),"")</f>
        <v/>
      </c>
      <c r="AE64" s="86" t="str">
        <f>IFERROR(INDEX(DB_Typologies!$D$4:$AP$1445,MATCH($A$3,DB_Typologies!$AQ$4:$AQ$1445,0)+$A64,MATCH(AE$3,TQoL_Indexes!$B$8:$AK$8,0)),"")</f>
        <v/>
      </c>
      <c r="AF64" s="86" t="str">
        <f>IFERROR(INDEX(DB_Typologies!$D$4:$AP$1445,MATCH($A$3,DB_Typologies!$AQ$4:$AQ$1445,0)+$A64,MATCH(AF$3,TQoL_Indexes!$B$8:$AK$8,0)),"")</f>
        <v/>
      </c>
      <c r="AG64" s="86" t="str">
        <f>IFERROR(INDEX(DB_Typologies!$D$4:$AP$1445,MATCH($A$3,DB_Typologies!$AQ$4:$AQ$1445,0)+$A64,MATCH(AG$3,TQoL_Indexes!$B$8:$AK$8,0)),"")</f>
        <v/>
      </c>
      <c r="AH64" s="86" t="str">
        <f>IFERROR(INDEX(DB_Typologies!$D$4:$AP$1445,MATCH($A$3,DB_Typologies!$AQ$4:$AQ$1445,0)+$A64,MATCH(AH$3,TQoL_Indexes!$B$8:$AK$8,0)),"")</f>
        <v/>
      </c>
      <c r="AI64" s="86" t="str">
        <f>IFERROR(INDEX(DB_Typologies!$D$4:$AP$1445,MATCH($A$3,DB_Typologies!$AQ$4:$AQ$1445,0)+$A64,MATCH(AI$3,TQoL_Indexes!$B$8:$AK$8,0)),"")</f>
        <v/>
      </c>
      <c r="AJ64" s="86" t="str">
        <f>IFERROR(INDEX(DB_Typologies!$D$4:$AP$1445,MATCH($A$3,DB_Typologies!$AQ$4:$AQ$1445,0)+$A64,MATCH(AJ$3,TQoL_Indexes!$B$8:$AK$8,0)),"")</f>
        <v/>
      </c>
      <c r="AK64" s="86" t="str">
        <f>IFERROR(INDEX(DB_Typologies!$D$4:$AP$1445,MATCH($A$3,DB_Typologies!$AQ$4:$AQ$1445,0)+$A64,MATCH(AK$3,TQoL_Indexes!$B$8:$AK$8,0)),"")</f>
        <v/>
      </c>
      <c r="AL64" s="86" t="str">
        <f>IFERROR(INDEX(DB_Typologies!$D$4:$AP$1445,MATCH($A$3,DB_Typologies!$AQ$4:$AQ$1445,0)+$A64,MATCH(AL$3,TQoL_Indexes!$B$8:$AK$8,0)),"")</f>
        <v/>
      </c>
      <c r="AM64" s="87" t="str">
        <f>IFERROR(INDEX(DB_Typologies!$D$4:$AP$1445,MATCH($A$3,DB_Typologies!$AQ$4:$AQ$1445,0)+$A64,MATCH(AM$3,TQoL_Indexes!$B$8:$AK$8,0)),"")</f>
        <v/>
      </c>
    </row>
    <row r="65" spans="1:39">
      <c r="A65" s="58" t="str">
        <f>IFERROR(IF(A64+1&lt;COUNTIF(DB_Typologies!$AQ$4:$AQ$1445,$A$3),A64+1,""),"")</f>
        <v/>
      </c>
      <c r="B65" s="120" t="str">
        <f>IFERROR(INDEX(DB_Typologies!$D$4:$AP$1445,MATCH($A$3,DB_Typologies!$AQ$4:$AQ$1445,0)+$A65,MATCH(B$3,TQoL_Indexes!$B$8:$AK$8,0)),"")</f>
        <v/>
      </c>
      <c r="C65" s="86" t="str">
        <f>IFERROR(INDEX(DB_Typologies!$D$4:$AP$1445,MATCH($A$3,DB_Typologies!$AQ$4:$AQ$1445,0)+$A65,MATCH(C$3,TQoL_Indexes!$B$8:$AK$8,0)),"")</f>
        <v/>
      </c>
      <c r="D65" s="87" t="str">
        <f>IFERROR(INDEX(DB_Typologies!$D$4:$AP$1445,MATCH($A$3,DB_Typologies!$AQ$4:$AQ$1445,0)+$A65,MATCH(D$3,TQoL_Indexes!$B$8:$AK$8,0)),"")</f>
        <v/>
      </c>
      <c r="E65" s="86" t="str">
        <f>IFERROR(INDEX(DB_Typologies!$D$4:$AP$1445,MATCH($A$3,DB_Typologies!$AQ$4:$AQ$1445,0)+$A65,MATCH(E$3,TQoL_Indexes!$B$8:$AK$8,0)),"")</f>
        <v/>
      </c>
      <c r="F65" s="86" t="str">
        <f>IFERROR(INDEX(DB_Typologies!$D$4:$AP$1445,MATCH($A$3,DB_Typologies!$AQ$4:$AQ$1445,0)+$A65,MATCH(F$3,TQoL_Indexes!$B$8:$AK$8,0)),"")</f>
        <v/>
      </c>
      <c r="G65" s="86" t="str">
        <f>IFERROR(INDEX(DB_Typologies!$D$4:$AP$1445,MATCH($A$3,DB_Typologies!$AQ$4:$AQ$1445,0)+$A65,MATCH(G$3,TQoL_Indexes!$B$8:$AK$8,0)),"")</f>
        <v/>
      </c>
      <c r="H65" s="86" t="str">
        <f>IFERROR(INDEX(DB_Typologies!$D$4:$AP$1445,MATCH($A$3,DB_Typologies!$AQ$4:$AQ$1445,0)+$A65,MATCH(H$3,TQoL_Indexes!$B$8:$AK$8,0)),"")</f>
        <v/>
      </c>
      <c r="I65" s="86" t="str">
        <f>IFERROR(INDEX(DB_Typologies!$D$4:$AP$1445,MATCH($A$3,DB_Typologies!$AQ$4:$AQ$1445,0)+$A65,MATCH(I$3,TQoL_Indexes!$B$8:$AK$8,0)),"")</f>
        <v/>
      </c>
      <c r="J65" s="86" t="str">
        <f>IFERROR(INDEX(DB_Typologies!$D$4:$AP$1445,MATCH($A$3,DB_Typologies!$AQ$4:$AQ$1445,0)+$A65,MATCH(J$3,TQoL_Indexes!$B$8:$AK$8,0)),"")</f>
        <v/>
      </c>
      <c r="K65" s="86" t="str">
        <f>IFERROR(INDEX(DB_Typologies!$D$4:$AP$1445,MATCH($A$3,DB_Typologies!$AQ$4:$AQ$1445,0)+$A65,MATCH(K$3,TQoL_Indexes!$B$8:$AK$8,0)),"")</f>
        <v/>
      </c>
      <c r="L65" s="86" t="str">
        <f>IFERROR(INDEX(DB_Typologies!$D$4:$AP$1445,MATCH($A$3,DB_Typologies!$AQ$4:$AQ$1445,0)+$A65,MATCH(L$3,TQoL_Indexes!$B$8:$AK$8,0)),"")</f>
        <v/>
      </c>
      <c r="M65" s="86" t="str">
        <f>IFERROR(INDEX(DB_Typologies!$D$4:$AP$1445,MATCH($A$3,DB_Typologies!$AQ$4:$AQ$1445,0)+$A65,MATCH(M$3,TQoL_Indexes!$B$8:$AK$8,0)),"")</f>
        <v/>
      </c>
      <c r="N65" s="86" t="str">
        <f>IFERROR(INDEX(DB_Typologies!$D$4:$AP$1445,MATCH($A$3,DB_Typologies!$AQ$4:$AQ$1445,0)+$A65,MATCH(N$3,TQoL_Indexes!$B$8:$AK$8,0)),"")</f>
        <v/>
      </c>
      <c r="O65" s="86" t="str">
        <f>IFERROR(INDEX(DB_Typologies!$D$4:$AP$1445,MATCH($A$3,DB_Typologies!$AQ$4:$AQ$1445,0)+$A65,MATCH(O$3,TQoL_Indexes!$B$8:$AK$8,0)),"")</f>
        <v/>
      </c>
      <c r="P65" s="86" t="str">
        <f>IFERROR(INDEX(DB_Typologies!$D$4:$AP$1445,MATCH($A$3,DB_Typologies!$AQ$4:$AQ$1445,0)+$A65,MATCH(P$3,TQoL_Indexes!$B$8:$AK$8,0)),"")</f>
        <v/>
      </c>
      <c r="Q65" s="86" t="str">
        <f>IFERROR(INDEX(DB_Typologies!$D$4:$AP$1445,MATCH($A$3,DB_Typologies!$AQ$4:$AQ$1445,0)+$A65,MATCH(Q$3,TQoL_Indexes!$B$8:$AK$8,0)),"")</f>
        <v/>
      </c>
      <c r="R65" s="86" t="str">
        <f>IFERROR(INDEX(DB_Typologies!$D$4:$AP$1445,MATCH($A$3,DB_Typologies!$AQ$4:$AQ$1445,0)+$A65,MATCH(R$3,TQoL_Indexes!$B$8:$AK$8,0)),"")</f>
        <v/>
      </c>
      <c r="S65" s="86" t="str">
        <f>IFERROR(INDEX(DB_Typologies!$D$4:$AP$1445,MATCH($A$3,DB_Typologies!$AQ$4:$AQ$1445,0)+$A65,MATCH(S$3,TQoL_Indexes!$B$8:$AK$8,0)),"")</f>
        <v/>
      </c>
      <c r="T65" s="86" t="str">
        <f>IFERROR(INDEX(DB_Typologies!$D$4:$AP$1445,MATCH($A$3,DB_Typologies!$AQ$4:$AQ$1445,0)+$A65,MATCH(T$3,TQoL_Indexes!$B$8:$AK$8,0)),"")</f>
        <v/>
      </c>
      <c r="U65" s="86" t="str">
        <f>IFERROR(INDEX(DB_Typologies!$D$4:$AP$1445,MATCH($A$3,DB_Typologies!$AQ$4:$AQ$1445,0)+$A65,MATCH(U$3,TQoL_Indexes!$B$8:$AK$8,0)),"")</f>
        <v/>
      </c>
      <c r="V65" s="86" t="str">
        <f>IFERROR(INDEX(DB_Typologies!$D$4:$AP$1445,MATCH($A$3,DB_Typologies!$AQ$4:$AQ$1445,0)+$A65,MATCH(V$3,TQoL_Indexes!$B$8:$AK$8,0)),"")</f>
        <v/>
      </c>
      <c r="W65" s="86" t="str">
        <f>IFERROR(INDEX(DB_Typologies!$D$4:$AP$1445,MATCH($A$3,DB_Typologies!$AQ$4:$AQ$1445,0)+$A65,MATCH(W$3,TQoL_Indexes!$B$8:$AK$8,0)),"")</f>
        <v/>
      </c>
      <c r="X65" s="86" t="str">
        <f>IFERROR(INDEX(DB_Typologies!$D$4:$AP$1445,MATCH($A$3,DB_Typologies!$AQ$4:$AQ$1445,0)+$A65,MATCH(X$3,TQoL_Indexes!$B$8:$AK$8,0)),"")</f>
        <v/>
      </c>
      <c r="Y65" s="86" t="str">
        <f>IFERROR(INDEX(DB_Typologies!$D$4:$AP$1445,MATCH($A$3,DB_Typologies!$AQ$4:$AQ$1445,0)+$A65,MATCH(Y$3,TQoL_Indexes!$B$8:$AK$8,0)),"")</f>
        <v/>
      </c>
      <c r="Z65" s="86" t="str">
        <f>IFERROR(INDEX(DB_Typologies!$D$4:$AP$1445,MATCH($A$3,DB_Typologies!$AQ$4:$AQ$1445,0)+$A65,MATCH(Z$3,TQoL_Indexes!$B$8:$AK$8,0)),"")</f>
        <v/>
      </c>
      <c r="AA65" s="86" t="str">
        <f>IFERROR(INDEX(DB_Typologies!$D$4:$AP$1445,MATCH($A$3,DB_Typologies!$AQ$4:$AQ$1445,0)+$A65,MATCH(AA$3,TQoL_Indexes!$B$8:$AK$8,0)),"")</f>
        <v/>
      </c>
      <c r="AB65" s="86" t="str">
        <f>IFERROR(INDEX(DB_Typologies!$D$4:$AP$1445,MATCH($A$3,DB_Typologies!$AQ$4:$AQ$1445,0)+$A65,MATCH(AB$3,TQoL_Indexes!$B$8:$AK$8,0)),"")</f>
        <v/>
      </c>
      <c r="AC65" s="86" t="str">
        <f>IFERROR(INDEX(DB_Typologies!$D$4:$AP$1445,MATCH($A$3,DB_Typologies!$AQ$4:$AQ$1445,0)+$A65,MATCH(AC$3,TQoL_Indexes!$B$8:$AK$8,0)),"")</f>
        <v/>
      </c>
      <c r="AD65" s="86" t="str">
        <f>IFERROR(INDEX(DB_Typologies!$D$4:$AP$1445,MATCH($A$3,DB_Typologies!$AQ$4:$AQ$1445,0)+$A65,MATCH(AD$3,TQoL_Indexes!$B$8:$AK$8,0)),"")</f>
        <v/>
      </c>
      <c r="AE65" s="86" t="str">
        <f>IFERROR(INDEX(DB_Typologies!$D$4:$AP$1445,MATCH($A$3,DB_Typologies!$AQ$4:$AQ$1445,0)+$A65,MATCH(AE$3,TQoL_Indexes!$B$8:$AK$8,0)),"")</f>
        <v/>
      </c>
      <c r="AF65" s="86" t="str">
        <f>IFERROR(INDEX(DB_Typologies!$D$4:$AP$1445,MATCH($A$3,DB_Typologies!$AQ$4:$AQ$1445,0)+$A65,MATCH(AF$3,TQoL_Indexes!$B$8:$AK$8,0)),"")</f>
        <v/>
      </c>
      <c r="AG65" s="86" t="str">
        <f>IFERROR(INDEX(DB_Typologies!$D$4:$AP$1445,MATCH($A$3,DB_Typologies!$AQ$4:$AQ$1445,0)+$A65,MATCH(AG$3,TQoL_Indexes!$B$8:$AK$8,0)),"")</f>
        <v/>
      </c>
      <c r="AH65" s="86" t="str">
        <f>IFERROR(INDEX(DB_Typologies!$D$4:$AP$1445,MATCH($A$3,DB_Typologies!$AQ$4:$AQ$1445,0)+$A65,MATCH(AH$3,TQoL_Indexes!$B$8:$AK$8,0)),"")</f>
        <v/>
      </c>
      <c r="AI65" s="86" t="str">
        <f>IFERROR(INDEX(DB_Typologies!$D$4:$AP$1445,MATCH($A$3,DB_Typologies!$AQ$4:$AQ$1445,0)+$A65,MATCH(AI$3,TQoL_Indexes!$B$8:$AK$8,0)),"")</f>
        <v/>
      </c>
      <c r="AJ65" s="86" t="str">
        <f>IFERROR(INDEX(DB_Typologies!$D$4:$AP$1445,MATCH($A$3,DB_Typologies!$AQ$4:$AQ$1445,0)+$A65,MATCH(AJ$3,TQoL_Indexes!$B$8:$AK$8,0)),"")</f>
        <v/>
      </c>
      <c r="AK65" s="86" t="str">
        <f>IFERROR(INDEX(DB_Typologies!$D$4:$AP$1445,MATCH($A$3,DB_Typologies!$AQ$4:$AQ$1445,0)+$A65,MATCH(AK$3,TQoL_Indexes!$B$8:$AK$8,0)),"")</f>
        <v/>
      </c>
      <c r="AL65" s="86" t="str">
        <f>IFERROR(INDEX(DB_Typologies!$D$4:$AP$1445,MATCH($A$3,DB_Typologies!$AQ$4:$AQ$1445,0)+$A65,MATCH(AL$3,TQoL_Indexes!$B$8:$AK$8,0)),"")</f>
        <v/>
      </c>
      <c r="AM65" s="87" t="str">
        <f>IFERROR(INDEX(DB_Typologies!$D$4:$AP$1445,MATCH($A$3,DB_Typologies!$AQ$4:$AQ$1445,0)+$A65,MATCH(AM$3,TQoL_Indexes!$B$8:$AK$8,0)),"")</f>
        <v/>
      </c>
    </row>
    <row r="66" spans="1:39">
      <c r="A66" s="58" t="str">
        <f>IFERROR(IF(A65+1&lt;COUNTIF(DB_Typologies!$AQ$4:$AQ$1445,$A$3),A65+1,""),"")</f>
        <v/>
      </c>
      <c r="B66" s="120" t="str">
        <f>IFERROR(INDEX(DB_Typologies!$D$4:$AP$1445,MATCH($A$3,DB_Typologies!$AQ$4:$AQ$1445,0)+$A66,MATCH(B$3,TQoL_Indexes!$B$8:$AK$8,0)),"")</f>
        <v/>
      </c>
      <c r="C66" s="86" t="str">
        <f>IFERROR(INDEX(DB_Typologies!$D$4:$AP$1445,MATCH($A$3,DB_Typologies!$AQ$4:$AQ$1445,0)+$A66,MATCH(C$3,TQoL_Indexes!$B$8:$AK$8,0)),"")</f>
        <v/>
      </c>
      <c r="D66" s="87" t="str">
        <f>IFERROR(INDEX(DB_Typologies!$D$4:$AP$1445,MATCH($A$3,DB_Typologies!$AQ$4:$AQ$1445,0)+$A66,MATCH(D$3,TQoL_Indexes!$B$8:$AK$8,0)),"")</f>
        <v/>
      </c>
      <c r="E66" s="86" t="str">
        <f>IFERROR(INDEX(DB_Typologies!$D$4:$AP$1445,MATCH($A$3,DB_Typologies!$AQ$4:$AQ$1445,0)+$A66,MATCH(E$3,TQoL_Indexes!$B$8:$AK$8,0)),"")</f>
        <v/>
      </c>
      <c r="F66" s="86" t="str">
        <f>IFERROR(INDEX(DB_Typologies!$D$4:$AP$1445,MATCH($A$3,DB_Typologies!$AQ$4:$AQ$1445,0)+$A66,MATCH(F$3,TQoL_Indexes!$B$8:$AK$8,0)),"")</f>
        <v/>
      </c>
      <c r="G66" s="86" t="str">
        <f>IFERROR(INDEX(DB_Typologies!$D$4:$AP$1445,MATCH($A$3,DB_Typologies!$AQ$4:$AQ$1445,0)+$A66,MATCH(G$3,TQoL_Indexes!$B$8:$AK$8,0)),"")</f>
        <v/>
      </c>
      <c r="H66" s="86" t="str">
        <f>IFERROR(INDEX(DB_Typologies!$D$4:$AP$1445,MATCH($A$3,DB_Typologies!$AQ$4:$AQ$1445,0)+$A66,MATCH(H$3,TQoL_Indexes!$B$8:$AK$8,0)),"")</f>
        <v/>
      </c>
      <c r="I66" s="86" t="str">
        <f>IFERROR(INDEX(DB_Typologies!$D$4:$AP$1445,MATCH($A$3,DB_Typologies!$AQ$4:$AQ$1445,0)+$A66,MATCH(I$3,TQoL_Indexes!$B$8:$AK$8,0)),"")</f>
        <v/>
      </c>
      <c r="J66" s="86" t="str">
        <f>IFERROR(INDEX(DB_Typologies!$D$4:$AP$1445,MATCH($A$3,DB_Typologies!$AQ$4:$AQ$1445,0)+$A66,MATCH(J$3,TQoL_Indexes!$B$8:$AK$8,0)),"")</f>
        <v/>
      </c>
      <c r="K66" s="86" t="str">
        <f>IFERROR(INDEX(DB_Typologies!$D$4:$AP$1445,MATCH($A$3,DB_Typologies!$AQ$4:$AQ$1445,0)+$A66,MATCH(K$3,TQoL_Indexes!$B$8:$AK$8,0)),"")</f>
        <v/>
      </c>
      <c r="L66" s="86" t="str">
        <f>IFERROR(INDEX(DB_Typologies!$D$4:$AP$1445,MATCH($A$3,DB_Typologies!$AQ$4:$AQ$1445,0)+$A66,MATCH(L$3,TQoL_Indexes!$B$8:$AK$8,0)),"")</f>
        <v/>
      </c>
      <c r="M66" s="86" t="str">
        <f>IFERROR(INDEX(DB_Typologies!$D$4:$AP$1445,MATCH($A$3,DB_Typologies!$AQ$4:$AQ$1445,0)+$A66,MATCH(M$3,TQoL_Indexes!$B$8:$AK$8,0)),"")</f>
        <v/>
      </c>
      <c r="N66" s="86" t="str">
        <f>IFERROR(INDEX(DB_Typologies!$D$4:$AP$1445,MATCH($A$3,DB_Typologies!$AQ$4:$AQ$1445,0)+$A66,MATCH(N$3,TQoL_Indexes!$B$8:$AK$8,0)),"")</f>
        <v/>
      </c>
      <c r="O66" s="86" t="str">
        <f>IFERROR(INDEX(DB_Typologies!$D$4:$AP$1445,MATCH($A$3,DB_Typologies!$AQ$4:$AQ$1445,0)+$A66,MATCH(O$3,TQoL_Indexes!$B$8:$AK$8,0)),"")</f>
        <v/>
      </c>
      <c r="P66" s="86" t="str">
        <f>IFERROR(INDEX(DB_Typologies!$D$4:$AP$1445,MATCH($A$3,DB_Typologies!$AQ$4:$AQ$1445,0)+$A66,MATCH(P$3,TQoL_Indexes!$B$8:$AK$8,0)),"")</f>
        <v/>
      </c>
      <c r="Q66" s="86" t="str">
        <f>IFERROR(INDEX(DB_Typologies!$D$4:$AP$1445,MATCH($A$3,DB_Typologies!$AQ$4:$AQ$1445,0)+$A66,MATCH(Q$3,TQoL_Indexes!$B$8:$AK$8,0)),"")</f>
        <v/>
      </c>
      <c r="R66" s="86" t="str">
        <f>IFERROR(INDEX(DB_Typologies!$D$4:$AP$1445,MATCH($A$3,DB_Typologies!$AQ$4:$AQ$1445,0)+$A66,MATCH(R$3,TQoL_Indexes!$B$8:$AK$8,0)),"")</f>
        <v/>
      </c>
      <c r="S66" s="86" t="str">
        <f>IFERROR(INDEX(DB_Typologies!$D$4:$AP$1445,MATCH($A$3,DB_Typologies!$AQ$4:$AQ$1445,0)+$A66,MATCH(S$3,TQoL_Indexes!$B$8:$AK$8,0)),"")</f>
        <v/>
      </c>
      <c r="T66" s="86" t="str">
        <f>IFERROR(INDEX(DB_Typologies!$D$4:$AP$1445,MATCH($A$3,DB_Typologies!$AQ$4:$AQ$1445,0)+$A66,MATCH(T$3,TQoL_Indexes!$B$8:$AK$8,0)),"")</f>
        <v/>
      </c>
      <c r="U66" s="86" t="str">
        <f>IFERROR(INDEX(DB_Typologies!$D$4:$AP$1445,MATCH($A$3,DB_Typologies!$AQ$4:$AQ$1445,0)+$A66,MATCH(U$3,TQoL_Indexes!$B$8:$AK$8,0)),"")</f>
        <v/>
      </c>
      <c r="V66" s="86" t="str">
        <f>IFERROR(INDEX(DB_Typologies!$D$4:$AP$1445,MATCH($A$3,DB_Typologies!$AQ$4:$AQ$1445,0)+$A66,MATCH(V$3,TQoL_Indexes!$B$8:$AK$8,0)),"")</f>
        <v/>
      </c>
      <c r="W66" s="86" t="str">
        <f>IFERROR(INDEX(DB_Typologies!$D$4:$AP$1445,MATCH($A$3,DB_Typologies!$AQ$4:$AQ$1445,0)+$A66,MATCH(W$3,TQoL_Indexes!$B$8:$AK$8,0)),"")</f>
        <v/>
      </c>
      <c r="X66" s="86" t="str">
        <f>IFERROR(INDEX(DB_Typologies!$D$4:$AP$1445,MATCH($A$3,DB_Typologies!$AQ$4:$AQ$1445,0)+$A66,MATCH(X$3,TQoL_Indexes!$B$8:$AK$8,0)),"")</f>
        <v/>
      </c>
      <c r="Y66" s="86" t="str">
        <f>IFERROR(INDEX(DB_Typologies!$D$4:$AP$1445,MATCH($A$3,DB_Typologies!$AQ$4:$AQ$1445,0)+$A66,MATCH(Y$3,TQoL_Indexes!$B$8:$AK$8,0)),"")</f>
        <v/>
      </c>
      <c r="Z66" s="86" t="str">
        <f>IFERROR(INDEX(DB_Typologies!$D$4:$AP$1445,MATCH($A$3,DB_Typologies!$AQ$4:$AQ$1445,0)+$A66,MATCH(Z$3,TQoL_Indexes!$B$8:$AK$8,0)),"")</f>
        <v/>
      </c>
      <c r="AA66" s="86" t="str">
        <f>IFERROR(INDEX(DB_Typologies!$D$4:$AP$1445,MATCH($A$3,DB_Typologies!$AQ$4:$AQ$1445,0)+$A66,MATCH(AA$3,TQoL_Indexes!$B$8:$AK$8,0)),"")</f>
        <v/>
      </c>
      <c r="AB66" s="86" t="str">
        <f>IFERROR(INDEX(DB_Typologies!$D$4:$AP$1445,MATCH($A$3,DB_Typologies!$AQ$4:$AQ$1445,0)+$A66,MATCH(AB$3,TQoL_Indexes!$B$8:$AK$8,0)),"")</f>
        <v/>
      </c>
      <c r="AC66" s="86" t="str">
        <f>IFERROR(INDEX(DB_Typologies!$D$4:$AP$1445,MATCH($A$3,DB_Typologies!$AQ$4:$AQ$1445,0)+$A66,MATCH(AC$3,TQoL_Indexes!$B$8:$AK$8,0)),"")</f>
        <v/>
      </c>
      <c r="AD66" s="86" t="str">
        <f>IFERROR(INDEX(DB_Typologies!$D$4:$AP$1445,MATCH($A$3,DB_Typologies!$AQ$4:$AQ$1445,0)+$A66,MATCH(AD$3,TQoL_Indexes!$B$8:$AK$8,0)),"")</f>
        <v/>
      </c>
      <c r="AE66" s="86" t="str">
        <f>IFERROR(INDEX(DB_Typologies!$D$4:$AP$1445,MATCH($A$3,DB_Typologies!$AQ$4:$AQ$1445,0)+$A66,MATCH(AE$3,TQoL_Indexes!$B$8:$AK$8,0)),"")</f>
        <v/>
      </c>
      <c r="AF66" s="86" t="str">
        <f>IFERROR(INDEX(DB_Typologies!$D$4:$AP$1445,MATCH($A$3,DB_Typologies!$AQ$4:$AQ$1445,0)+$A66,MATCH(AF$3,TQoL_Indexes!$B$8:$AK$8,0)),"")</f>
        <v/>
      </c>
      <c r="AG66" s="86" t="str">
        <f>IFERROR(INDEX(DB_Typologies!$D$4:$AP$1445,MATCH($A$3,DB_Typologies!$AQ$4:$AQ$1445,0)+$A66,MATCH(AG$3,TQoL_Indexes!$B$8:$AK$8,0)),"")</f>
        <v/>
      </c>
      <c r="AH66" s="86" t="str">
        <f>IFERROR(INDEX(DB_Typologies!$D$4:$AP$1445,MATCH($A$3,DB_Typologies!$AQ$4:$AQ$1445,0)+$A66,MATCH(AH$3,TQoL_Indexes!$B$8:$AK$8,0)),"")</f>
        <v/>
      </c>
      <c r="AI66" s="86" t="str">
        <f>IFERROR(INDEX(DB_Typologies!$D$4:$AP$1445,MATCH($A$3,DB_Typologies!$AQ$4:$AQ$1445,0)+$A66,MATCH(AI$3,TQoL_Indexes!$B$8:$AK$8,0)),"")</f>
        <v/>
      </c>
      <c r="AJ66" s="86" t="str">
        <f>IFERROR(INDEX(DB_Typologies!$D$4:$AP$1445,MATCH($A$3,DB_Typologies!$AQ$4:$AQ$1445,0)+$A66,MATCH(AJ$3,TQoL_Indexes!$B$8:$AK$8,0)),"")</f>
        <v/>
      </c>
      <c r="AK66" s="86" t="str">
        <f>IFERROR(INDEX(DB_Typologies!$D$4:$AP$1445,MATCH($A$3,DB_Typologies!$AQ$4:$AQ$1445,0)+$A66,MATCH(AK$3,TQoL_Indexes!$B$8:$AK$8,0)),"")</f>
        <v/>
      </c>
      <c r="AL66" s="86" t="str">
        <f>IFERROR(INDEX(DB_Typologies!$D$4:$AP$1445,MATCH($A$3,DB_Typologies!$AQ$4:$AQ$1445,0)+$A66,MATCH(AL$3,TQoL_Indexes!$B$8:$AK$8,0)),"")</f>
        <v/>
      </c>
      <c r="AM66" s="87" t="str">
        <f>IFERROR(INDEX(DB_Typologies!$D$4:$AP$1445,MATCH($A$3,DB_Typologies!$AQ$4:$AQ$1445,0)+$A66,MATCH(AM$3,TQoL_Indexes!$B$8:$AK$8,0)),"")</f>
        <v/>
      </c>
    </row>
    <row r="67" spans="1:39">
      <c r="A67" s="58" t="str">
        <f>IFERROR(IF(A66+1&lt;COUNTIF(DB_Typologies!$AQ$4:$AQ$1445,$A$3),A66+1,""),"")</f>
        <v/>
      </c>
      <c r="B67" s="120" t="str">
        <f>IFERROR(INDEX(DB_Typologies!$D$4:$AP$1445,MATCH($A$3,DB_Typologies!$AQ$4:$AQ$1445,0)+$A67,MATCH(B$3,TQoL_Indexes!$B$8:$AK$8,0)),"")</f>
        <v/>
      </c>
      <c r="C67" s="86" t="str">
        <f>IFERROR(INDEX(DB_Typologies!$D$4:$AP$1445,MATCH($A$3,DB_Typologies!$AQ$4:$AQ$1445,0)+$A67,MATCH(C$3,TQoL_Indexes!$B$8:$AK$8,0)),"")</f>
        <v/>
      </c>
      <c r="D67" s="87" t="str">
        <f>IFERROR(INDEX(DB_Typologies!$D$4:$AP$1445,MATCH($A$3,DB_Typologies!$AQ$4:$AQ$1445,0)+$A67,MATCH(D$3,TQoL_Indexes!$B$8:$AK$8,0)),"")</f>
        <v/>
      </c>
      <c r="E67" s="86" t="str">
        <f>IFERROR(INDEX(DB_Typologies!$D$4:$AP$1445,MATCH($A$3,DB_Typologies!$AQ$4:$AQ$1445,0)+$A67,MATCH(E$3,TQoL_Indexes!$B$8:$AK$8,0)),"")</f>
        <v/>
      </c>
      <c r="F67" s="86" t="str">
        <f>IFERROR(INDEX(DB_Typologies!$D$4:$AP$1445,MATCH($A$3,DB_Typologies!$AQ$4:$AQ$1445,0)+$A67,MATCH(F$3,TQoL_Indexes!$B$8:$AK$8,0)),"")</f>
        <v/>
      </c>
      <c r="G67" s="86" t="str">
        <f>IFERROR(INDEX(DB_Typologies!$D$4:$AP$1445,MATCH($A$3,DB_Typologies!$AQ$4:$AQ$1445,0)+$A67,MATCH(G$3,TQoL_Indexes!$B$8:$AK$8,0)),"")</f>
        <v/>
      </c>
      <c r="H67" s="86" t="str">
        <f>IFERROR(INDEX(DB_Typologies!$D$4:$AP$1445,MATCH($A$3,DB_Typologies!$AQ$4:$AQ$1445,0)+$A67,MATCH(H$3,TQoL_Indexes!$B$8:$AK$8,0)),"")</f>
        <v/>
      </c>
      <c r="I67" s="86" t="str">
        <f>IFERROR(INDEX(DB_Typologies!$D$4:$AP$1445,MATCH($A$3,DB_Typologies!$AQ$4:$AQ$1445,0)+$A67,MATCH(I$3,TQoL_Indexes!$B$8:$AK$8,0)),"")</f>
        <v/>
      </c>
      <c r="J67" s="86" t="str">
        <f>IFERROR(INDEX(DB_Typologies!$D$4:$AP$1445,MATCH($A$3,DB_Typologies!$AQ$4:$AQ$1445,0)+$A67,MATCH(J$3,TQoL_Indexes!$B$8:$AK$8,0)),"")</f>
        <v/>
      </c>
      <c r="K67" s="86" t="str">
        <f>IFERROR(INDEX(DB_Typologies!$D$4:$AP$1445,MATCH($A$3,DB_Typologies!$AQ$4:$AQ$1445,0)+$A67,MATCH(K$3,TQoL_Indexes!$B$8:$AK$8,0)),"")</f>
        <v/>
      </c>
      <c r="L67" s="86" t="str">
        <f>IFERROR(INDEX(DB_Typologies!$D$4:$AP$1445,MATCH($A$3,DB_Typologies!$AQ$4:$AQ$1445,0)+$A67,MATCH(L$3,TQoL_Indexes!$B$8:$AK$8,0)),"")</f>
        <v/>
      </c>
      <c r="M67" s="86" t="str">
        <f>IFERROR(INDEX(DB_Typologies!$D$4:$AP$1445,MATCH($A$3,DB_Typologies!$AQ$4:$AQ$1445,0)+$A67,MATCH(M$3,TQoL_Indexes!$B$8:$AK$8,0)),"")</f>
        <v/>
      </c>
      <c r="N67" s="86" t="str">
        <f>IFERROR(INDEX(DB_Typologies!$D$4:$AP$1445,MATCH($A$3,DB_Typologies!$AQ$4:$AQ$1445,0)+$A67,MATCH(N$3,TQoL_Indexes!$B$8:$AK$8,0)),"")</f>
        <v/>
      </c>
      <c r="O67" s="86" t="str">
        <f>IFERROR(INDEX(DB_Typologies!$D$4:$AP$1445,MATCH($A$3,DB_Typologies!$AQ$4:$AQ$1445,0)+$A67,MATCH(O$3,TQoL_Indexes!$B$8:$AK$8,0)),"")</f>
        <v/>
      </c>
      <c r="P67" s="86" t="str">
        <f>IFERROR(INDEX(DB_Typologies!$D$4:$AP$1445,MATCH($A$3,DB_Typologies!$AQ$4:$AQ$1445,0)+$A67,MATCH(P$3,TQoL_Indexes!$B$8:$AK$8,0)),"")</f>
        <v/>
      </c>
      <c r="Q67" s="86" t="str">
        <f>IFERROR(INDEX(DB_Typologies!$D$4:$AP$1445,MATCH($A$3,DB_Typologies!$AQ$4:$AQ$1445,0)+$A67,MATCH(Q$3,TQoL_Indexes!$B$8:$AK$8,0)),"")</f>
        <v/>
      </c>
      <c r="R67" s="86" t="str">
        <f>IFERROR(INDEX(DB_Typologies!$D$4:$AP$1445,MATCH($A$3,DB_Typologies!$AQ$4:$AQ$1445,0)+$A67,MATCH(R$3,TQoL_Indexes!$B$8:$AK$8,0)),"")</f>
        <v/>
      </c>
      <c r="S67" s="86" t="str">
        <f>IFERROR(INDEX(DB_Typologies!$D$4:$AP$1445,MATCH($A$3,DB_Typologies!$AQ$4:$AQ$1445,0)+$A67,MATCH(S$3,TQoL_Indexes!$B$8:$AK$8,0)),"")</f>
        <v/>
      </c>
      <c r="T67" s="86" t="str">
        <f>IFERROR(INDEX(DB_Typologies!$D$4:$AP$1445,MATCH($A$3,DB_Typologies!$AQ$4:$AQ$1445,0)+$A67,MATCH(T$3,TQoL_Indexes!$B$8:$AK$8,0)),"")</f>
        <v/>
      </c>
      <c r="U67" s="86" t="str">
        <f>IFERROR(INDEX(DB_Typologies!$D$4:$AP$1445,MATCH($A$3,DB_Typologies!$AQ$4:$AQ$1445,0)+$A67,MATCH(U$3,TQoL_Indexes!$B$8:$AK$8,0)),"")</f>
        <v/>
      </c>
      <c r="V67" s="86" t="str">
        <f>IFERROR(INDEX(DB_Typologies!$D$4:$AP$1445,MATCH($A$3,DB_Typologies!$AQ$4:$AQ$1445,0)+$A67,MATCH(V$3,TQoL_Indexes!$B$8:$AK$8,0)),"")</f>
        <v/>
      </c>
      <c r="W67" s="86" t="str">
        <f>IFERROR(INDEX(DB_Typologies!$D$4:$AP$1445,MATCH($A$3,DB_Typologies!$AQ$4:$AQ$1445,0)+$A67,MATCH(W$3,TQoL_Indexes!$B$8:$AK$8,0)),"")</f>
        <v/>
      </c>
      <c r="X67" s="86" t="str">
        <f>IFERROR(INDEX(DB_Typologies!$D$4:$AP$1445,MATCH($A$3,DB_Typologies!$AQ$4:$AQ$1445,0)+$A67,MATCH(X$3,TQoL_Indexes!$B$8:$AK$8,0)),"")</f>
        <v/>
      </c>
      <c r="Y67" s="86" t="str">
        <f>IFERROR(INDEX(DB_Typologies!$D$4:$AP$1445,MATCH($A$3,DB_Typologies!$AQ$4:$AQ$1445,0)+$A67,MATCH(Y$3,TQoL_Indexes!$B$8:$AK$8,0)),"")</f>
        <v/>
      </c>
      <c r="Z67" s="86" t="str">
        <f>IFERROR(INDEX(DB_Typologies!$D$4:$AP$1445,MATCH($A$3,DB_Typologies!$AQ$4:$AQ$1445,0)+$A67,MATCH(Z$3,TQoL_Indexes!$B$8:$AK$8,0)),"")</f>
        <v/>
      </c>
      <c r="AA67" s="86" t="str">
        <f>IFERROR(INDEX(DB_Typologies!$D$4:$AP$1445,MATCH($A$3,DB_Typologies!$AQ$4:$AQ$1445,0)+$A67,MATCH(AA$3,TQoL_Indexes!$B$8:$AK$8,0)),"")</f>
        <v/>
      </c>
      <c r="AB67" s="86" t="str">
        <f>IFERROR(INDEX(DB_Typologies!$D$4:$AP$1445,MATCH($A$3,DB_Typologies!$AQ$4:$AQ$1445,0)+$A67,MATCH(AB$3,TQoL_Indexes!$B$8:$AK$8,0)),"")</f>
        <v/>
      </c>
      <c r="AC67" s="86" t="str">
        <f>IFERROR(INDEX(DB_Typologies!$D$4:$AP$1445,MATCH($A$3,DB_Typologies!$AQ$4:$AQ$1445,0)+$A67,MATCH(AC$3,TQoL_Indexes!$B$8:$AK$8,0)),"")</f>
        <v/>
      </c>
      <c r="AD67" s="86" t="str">
        <f>IFERROR(INDEX(DB_Typologies!$D$4:$AP$1445,MATCH($A$3,DB_Typologies!$AQ$4:$AQ$1445,0)+$A67,MATCH(AD$3,TQoL_Indexes!$B$8:$AK$8,0)),"")</f>
        <v/>
      </c>
      <c r="AE67" s="86" t="str">
        <f>IFERROR(INDEX(DB_Typologies!$D$4:$AP$1445,MATCH($A$3,DB_Typologies!$AQ$4:$AQ$1445,0)+$A67,MATCH(AE$3,TQoL_Indexes!$B$8:$AK$8,0)),"")</f>
        <v/>
      </c>
      <c r="AF67" s="86" t="str">
        <f>IFERROR(INDEX(DB_Typologies!$D$4:$AP$1445,MATCH($A$3,DB_Typologies!$AQ$4:$AQ$1445,0)+$A67,MATCH(AF$3,TQoL_Indexes!$B$8:$AK$8,0)),"")</f>
        <v/>
      </c>
      <c r="AG67" s="86" t="str">
        <f>IFERROR(INDEX(DB_Typologies!$D$4:$AP$1445,MATCH($A$3,DB_Typologies!$AQ$4:$AQ$1445,0)+$A67,MATCH(AG$3,TQoL_Indexes!$B$8:$AK$8,0)),"")</f>
        <v/>
      </c>
      <c r="AH67" s="86" t="str">
        <f>IFERROR(INDEX(DB_Typologies!$D$4:$AP$1445,MATCH($A$3,DB_Typologies!$AQ$4:$AQ$1445,0)+$A67,MATCH(AH$3,TQoL_Indexes!$B$8:$AK$8,0)),"")</f>
        <v/>
      </c>
      <c r="AI67" s="86" t="str">
        <f>IFERROR(INDEX(DB_Typologies!$D$4:$AP$1445,MATCH($A$3,DB_Typologies!$AQ$4:$AQ$1445,0)+$A67,MATCH(AI$3,TQoL_Indexes!$B$8:$AK$8,0)),"")</f>
        <v/>
      </c>
      <c r="AJ67" s="86" t="str">
        <f>IFERROR(INDEX(DB_Typologies!$D$4:$AP$1445,MATCH($A$3,DB_Typologies!$AQ$4:$AQ$1445,0)+$A67,MATCH(AJ$3,TQoL_Indexes!$B$8:$AK$8,0)),"")</f>
        <v/>
      </c>
      <c r="AK67" s="86" t="str">
        <f>IFERROR(INDEX(DB_Typologies!$D$4:$AP$1445,MATCH($A$3,DB_Typologies!$AQ$4:$AQ$1445,0)+$A67,MATCH(AK$3,TQoL_Indexes!$B$8:$AK$8,0)),"")</f>
        <v/>
      </c>
      <c r="AL67" s="86" t="str">
        <f>IFERROR(INDEX(DB_Typologies!$D$4:$AP$1445,MATCH($A$3,DB_Typologies!$AQ$4:$AQ$1445,0)+$A67,MATCH(AL$3,TQoL_Indexes!$B$8:$AK$8,0)),"")</f>
        <v/>
      </c>
      <c r="AM67" s="87" t="str">
        <f>IFERROR(INDEX(DB_Typologies!$D$4:$AP$1445,MATCH($A$3,DB_Typologies!$AQ$4:$AQ$1445,0)+$A67,MATCH(AM$3,TQoL_Indexes!$B$8:$AK$8,0)),"")</f>
        <v/>
      </c>
    </row>
    <row r="68" spans="1:39">
      <c r="A68" s="58" t="str">
        <f>IFERROR(IF(A67+1&lt;COUNTIF(DB_Typologies!$AQ$4:$AQ$1445,$A$3),A67+1,""),"")</f>
        <v/>
      </c>
      <c r="B68" s="120" t="str">
        <f>IFERROR(INDEX(DB_Typologies!$D$4:$AP$1445,MATCH($A$3,DB_Typologies!$AQ$4:$AQ$1445,0)+$A68,MATCH(B$3,TQoL_Indexes!$B$8:$AK$8,0)),"")</f>
        <v/>
      </c>
      <c r="C68" s="86" t="str">
        <f>IFERROR(INDEX(DB_Typologies!$D$4:$AP$1445,MATCH($A$3,DB_Typologies!$AQ$4:$AQ$1445,0)+$A68,MATCH(C$3,TQoL_Indexes!$B$8:$AK$8,0)),"")</f>
        <v/>
      </c>
      <c r="D68" s="87" t="str">
        <f>IFERROR(INDEX(DB_Typologies!$D$4:$AP$1445,MATCH($A$3,DB_Typologies!$AQ$4:$AQ$1445,0)+$A68,MATCH(D$3,TQoL_Indexes!$B$8:$AK$8,0)),"")</f>
        <v/>
      </c>
      <c r="E68" s="86" t="str">
        <f>IFERROR(INDEX(DB_Typologies!$D$4:$AP$1445,MATCH($A$3,DB_Typologies!$AQ$4:$AQ$1445,0)+$A68,MATCH(E$3,TQoL_Indexes!$B$8:$AK$8,0)),"")</f>
        <v/>
      </c>
      <c r="F68" s="86" t="str">
        <f>IFERROR(INDEX(DB_Typologies!$D$4:$AP$1445,MATCH($A$3,DB_Typologies!$AQ$4:$AQ$1445,0)+$A68,MATCH(F$3,TQoL_Indexes!$B$8:$AK$8,0)),"")</f>
        <v/>
      </c>
      <c r="G68" s="86" t="str">
        <f>IFERROR(INDEX(DB_Typologies!$D$4:$AP$1445,MATCH($A$3,DB_Typologies!$AQ$4:$AQ$1445,0)+$A68,MATCH(G$3,TQoL_Indexes!$B$8:$AK$8,0)),"")</f>
        <v/>
      </c>
      <c r="H68" s="86" t="str">
        <f>IFERROR(INDEX(DB_Typologies!$D$4:$AP$1445,MATCH($A$3,DB_Typologies!$AQ$4:$AQ$1445,0)+$A68,MATCH(H$3,TQoL_Indexes!$B$8:$AK$8,0)),"")</f>
        <v/>
      </c>
      <c r="I68" s="86" t="str">
        <f>IFERROR(INDEX(DB_Typologies!$D$4:$AP$1445,MATCH($A$3,DB_Typologies!$AQ$4:$AQ$1445,0)+$A68,MATCH(I$3,TQoL_Indexes!$B$8:$AK$8,0)),"")</f>
        <v/>
      </c>
      <c r="J68" s="86" t="str">
        <f>IFERROR(INDEX(DB_Typologies!$D$4:$AP$1445,MATCH($A$3,DB_Typologies!$AQ$4:$AQ$1445,0)+$A68,MATCH(J$3,TQoL_Indexes!$B$8:$AK$8,0)),"")</f>
        <v/>
      </c>
      <c r="K68" s="86" t="str">
        <f>IFERROR(INDEX(DB_Typologies!$D$4:$AP$1445,MATCH($A$3,DB_Typologies!$AQ$4:$AQ$1445,0)+$A68,MATCH(K$3,TQoL_Indexes!$B$8:$AK$8,0)),"")</f>
        <v/>
      </c>
      <c r="L68" s="86" t="str">
        <f>IFERROR(INDEX(DB_Typologies!$D$4:$AP$1445,MATCH($A$3,DB_Typologies!$AQ$4:$AQ$1445,0)+$A68,MATCH(L$3,TQoL_Indexes!$B$8:$AK$8,0)),"")</f>
        <v/>
      </c>
      <c r="M68" s="86" t="str">
        <f>IFERROR(INDEX(DB_Typologies!$D$4:$AP$1445,MATCH($A$3,DB_Typologies!$AQ$4:$AQ$1445,0)+$A68,MATCH(M$3,TQoL_Indexes!$B$8:$AK$8,0)),"")</f>
        <v/>
      </c>
      <c r="N68" s="86" t="str">
        <f>IFERROR(INDEX(DB_Typologies!$D$4:$AP$1445,MATCH($A$3,DB_Typologies!$AQ$4:$AQ$1445,0)+$A68,MATCH(N$3,TQoL_Indexes!$B$8:$AK$8,0)),"")</f>
        <v/>
      </c>
      <c r="O68" s="86" t="str">
        <f>IFERROR(INDEX(DB_Typologies!$D$4:$AP$1445,MATCH($A$3,DB_Typologies!$AQ$4:$AQ$1445,0)+$A68,MATCH(O$3,TQoL_Indexes!$B$8:$AK$8,0)),"")</f>
        <v/>
      </c>
      <c r="P68" s="86" t="str">
        <f>IFERROR(INDEX(DB_Typologies!$D$4:$AP$1445,MATCH($A$3,DB_Typologies!$AQ$4:$AQ$1445,0)+$A68,MATCH(P$3,TQoL_Indexes!$B$8:$AK$8,0)),"")</f>
        <v/>
      </c>
      <c r="Q68" s="86" t="str">
        <f>IFERROR(INDEX(DB_Typologies!$D$4:$AP$1445,MATCH($A$3,DB_Typologies!$AQ$4:$AQ$1445,0)+$A68,MATCH(Q$3,TQoL_Indexes!$B$8:$AK$8,0)),"")</f>
        <v/>
      </c>
      <c r="R68" s="86" t="str">
        <f>IFERROR(INDEX(DB_Typologies!$D$4:$AP$1445,MATCH($A$3,DB_Typologies!$AQ$4:$AQ$1445,0)+$A68,MATCH(R$3,TQoL_Indexes!$B$8:$AK$8,0)),"")</f>
        <v/>
      </c>
      <c r="S68" s="86" t="str">
        <f>IFERROR(INDEX(DB_Typologies!$D$4:$AP$1445,MATCH($A$3,DB_Typologies!$AQ$4:$AQ$1445,0)+$A68,MATCH(S$3,TQoL_Indexes!$B$8:$AK$8,0)),"")</f>
        <v/>
      </c>
      <c r="T68" s="86" t="str">
        <f>IFERROR(INDEX(DB_Typologies!$D$4:$AP$1445,MATCH($A$3,DB_Typologies!$AQ$4:$AQ$1445,0)+$A68,MATCH(T$3,TQoL_Indexes!$B$8:$AK$8,0)),"")</f>
        <v/>
      </c>
      <c r="U68" s="86" t="str">
        <f>IFERROR(INDEX(DB_Typologies!$D$4:$AP$1445,MATCH($A$3,DB_Typologies!$AQ$4:$AQ$1445,0)+$A68,MATCH(U$3,TQoL_Indexes!$B$8:$AK$8,0)),"")</f>
        <v/>
      </c>
      <c r="V68" s="86" t="str">
        <f>IFERROR(INDEX(DB_Typologies!$D$4:$AP$1445,MATCH($A$3,DB_Typologies!$AQ$4:$AQ$1445,0)+$A68,MATCH(V$3,TQoL_Indexes!$B$8:$AK$8,0)),"")</f>
        <v/>
      </c>
      <c r="W68" s="86" t="str">
        <f>IFERROR(INDEX(DB_Typologies!$D$4:$AP$1445,MATCH($A$3,DB_Typologies!$AQ$4:$AQ$1445,0)+$A68,MATCH(W$3,TQoL_Indexes!$B$8:$AK$8,0)),"")</f>
        <v/>
      </c>
      <c r="X68" s="86" t="str">
        <f>IFERROR(INDEX(DB_Typologies!$D$4:$AP$1445,MATCH($A$3,DB_Typologies!$AQ$4:$AQ$1445,0)+$A68,MATCH(X$3,TQoL_Indexes!$B$8:$AK$8,0)),"")</f>
        <v/>
      </c>
      <c r="Y68" s="86" t="str">
        <f>IFERROR(INDEX(DB_Typologies!$D$4:$AP$1445,MATCH($A$3,DB_Typologies!$AQ$4:$AQ$1445,0)+$A68,MATCH(Y$3,TQoL_Indexes!$B$8:$AK$8,0)),"")</f>
        <v/>
      </c>
      <c r="Z68" s="86" t="str">
        <f>IFERROR(INDEX(DB_Typologies!$D$4:$AP$1445,MATCH($A$3,DB_Typologies!$AQ$4:$AQ$1445,0)+$A68,MATCH(Z$3,TQoL_Indexes!$B$8:$AK$8,0)),"")</f>
        <v/>
      </c>
      <c r="AA68" s="86" t="str">
        <f>IFERROR(INDEX(DB_Typologies!$D$4:$AP$1445,MATCH($A$3,DB_Typologies!$AQ$4:$AQ$1445,0)+$A68,MATCH(AA$3,TQoL_Indexes!$B$8:$AK$8,0)),"")</f>
        <v/>
      </c>
      <c r="AB68" s="86" t="str">
        <f>IFERROR(INDEX(DB_Typologies!$D$4:$AP$1445,MATCH($A$3,DB_Typologies!$AQ$4:$AQ$1445,0)+$A68,MATCH(AB$3,TQoL_Indexes!$B$8:$AK$8,0)),"")</f>
        <v/>
      </c>
      <c r="AC68" s="86" t="str">
        <f>IFERROR(INDEX(DB_Typologies!$D$4:$AP$1445,MATCH($A$3,DB_Typologies!$AQ$4:$AQ$1445,0)+$A68,MATCH(AC$3,TQoL_Indexes!$B$8:$AK$8,0)),"")</f>
        <v/>
      </c>
      <c r="AD68" s="86" t="str">
        <f>IFERROR(INDEX(DB_Typologies!$D$4:$AP$1445,MATCH($A$3,DB_Typologies!$AQ$4:$AQ$1445,0)+$A68,MATCH(AD$3,TQoL_Indexes!$B$8:$AK$8,0)),"")</f>
        <v/>
      </c>
      <c r="AE68" s="86" t="str">
        <f>IFERROR(INDEX(DB_Typologies!$D$4:$AP$1445,MATCH($A$3,DB_Typologies!$AQ$4:$AQ$1445,0)+$A68,MATCH(AE$3,TQoL_Indexes!$B$8:$AK$8,0)),"")</f>
        <v/>
      </c>
      <c r="AF68" s="86" t="str">
        <f>IFERROR(INDEX(DB_Typologies!$D$4:$AP$1445,MATCH($A$3,DB_Typologies!$AQ$4:$AQ$1445,0)+$A68,MATCH(AF$3,TQoL_Indexes!$B$8:$AK$8,0)),"")</f>
        <v/>
      </c>
      <c r="AG68" s="86" t="str">
        <f>IFERROR(INDEX(DB_Typologies!$D$4:$AP$1445,MATCH($A$3,DB_Typologies!$AQ$4:$AQ$1445,0)+$A68,MATCH(AG$3,TQoL_Indexes!$B$8:$AK$8,0)),"")</f>
        <v/>
      </c>
      <c r="AH68" s="86" t="str">
        <f>IFERROR(INDEX(DB_Typologies!$D$4:$AP$1445,MATCH($A$3,DB_Typologies!$AQ$4:$AQ$1445,0)+$A68,MATCH(AH$3,TQoL_Indexes!$B$8:$AK$8,0)),"")</f>
        <v/>
      </c>
      <c r="AI68" s="86" t="str">
        <f>IFERROR(INDEX(DB_Typologies!$D$4:$AP$1445,MATCH($A$3,DB_Typologies!$AQ$4:$AQ$1445,0)+$A68,MATCH(AI$3,TQoL_Indexes!$B$8:$AK$8,0)),"")</f>
        <v/>
      </c>
      <c r="AJ68" s="86" t="str">
        <f>IFERROR(INDEX(DB_Typologies!$D$4:$AP$1445,MATCH($A$3,DB_Typologies!$AQ$4:$AQ$1445,0)+$A68,MATCH(AJ$3,TQoL_Indexes!$B$8:$AK$8,0)),"")</f>
        <v/>
      </c>
      <c r="AK68" s="86" t="str">
        <f>IFERROR(INDEX(DB_Typologies!$D$4:$AP$1445,MATCH($A$3,DB_Typologies!$AQ$4:$AQ$1445,0)+$A68,MATCH(AK$3,TQoL_Indexes!$B$8:$AK$8,0)),"")</f>
        <v/>
      </c>
      <c r="AL68" s="86" t="str">
        <f>IFERROR(INDEX(DB_Typologies!$D$4:$AP$1445,MATCH($A$3,DB_Typologies!$AQ$4:$AQ$1445,0)+$A68,MATCH(AL$3,TQoL_Indexes!$B$8:$AK$8,0)),"")</f>
        <v/>
      </c>
      <c r="AM68" s="87" t="str">
        <f>IFERROR(INDEX(DB_Typologies!$D$4:$AP$1445,MATCH($A$3,DB_Typologies!$AQ$4:$AQ$1445,0)+$A68,MATCH(AM$3,TQoL_Indexes!$B$8:$AK$8,0)),"")</f>
        <v/>
      </c>
    </row>
    <row r="69" spans="1:39">
      <c r="A69" s="58" t="str">
        <f>IFERROR(IF(A68+1&lt;COUNTIF(DB_Typologies!$AQ$4:$AQ$1445,$A$3),A68+1,""),"")</f>
        <v/>
      </c>
      <c r="B69" s="120" t="str">
        <f>IFERROR(INDEX(DB_Typologies!$D$4:$AP$1445,MATCH($A$3,DB_Typologies!$AQ$4:$AQ$1445,0)+$A69,MATCH(B$3,TQoL_Indexes!$B$8:$AK$8,0)),"")</f>
        <v/>
      </c>
      <c r="C69" s="86" t="str">
        <f>IFERROR(INDEX(DB_Typologies!$D$4:$AP$1445,MATCH($A$3,DB_Typologies!$AQ$4:$AQ$1445,0)+$A69,MATCH(C$3,TQoL_Indexes!$B$8:$AK$8,0)),"")</f>
        <v/>
      </c>
      <c r="D69" s="87" t="str">
        <f>IFERROR(INDEX(DB_Typologies!$D$4:$AP$1445,MATCH($A$3,DB_Typologies!$AQ$4:$AQ$1445,0)+$A69,MATCH(D$3,TQoL_Indexes!$B$8:$AK$8,0)),"")</f>
        <v/>
      </c>
      <c r="E69" s="86" t="str">
        <f>IFERROR(INDEX(DB_Typologies!$D$4:$AP$1445,MATCH($A$3,DB_Typologies!$AQ$4:$AQ$1445,0)+$A69,MATCH(E$3,TQoL_Indexes!$B$8:$AK$8,0)),"")</f>
        <v/>
      </c>
      <c r="F69" s="86" t="str">
        <f>IFERROR(INDEX(DB_Typologies!$D$4:$AP$1445,MATCH($A$3,DB_Typologies!$AQ$4:$AQ$1445,0)+$A69,MATCH(F$3,TQoL_Indexes!$B$8:$AK$8,0)),"")</f>
        <v/>
      </c>
      <c r="G69" s="86" t="str">
        <f>IFERROR(INDEX(DB_Typologies!$D$4:$AP$1445,MATCH($A$3,DB_Typologies!$AQ$4:$AQ$1445,0)+$A69,MATCH(G$3,TQoL_Indexes!$B$8:$AK$8,0)),"")</f>
        <v/>
      </c>
      <c r="H69" s="86" t="str">
        <f>IFERROR(INDEX(DB_Typologies!$D$4:$AP$1445,MATCH($A$3,DB_Typologies!$AQ$4:$AQ$1445,0)+$A69,MATCH(H$3,TQoL_Indexes!$B$8:$AK$8,0)),"")</f>
        <v/>
      </c>
      <c r="I69" s="86" t="str">
        <f>IFERROR(INDEX(DB_Typologies!$D$4:$AP$1445,MATCH($A$3,DB_Typologies!$AQ$4:$AQ$1445,0)+$A69,MATCH(I$3,TQoL_Indexes!$B$8:$AK$8,0)),"")</f>
        <v/>
      </c>
      <c r="J69" s="86" t="str">
        <f>IFERROR(INDEX(DB_Typologies!$D$4:$AP$1445,MATCH($A$3,DB_Typologies!$AQ$4:$AQ$1445,0)+$A69,MATCH(J$3,TQoL_Indexes!$B$8:$AK$8,0)),"")</f>
        <v/>
      </c>
      <c r="K69" s="86" t="str">
        <f>IFERROR(INDEX(DB_Typologies!$D$4:$AP$1445,MATCH($A$3,DB_Typologies!$AQ$4:$AQ$1445,0)+$A69,MATCH(K$3,TQoL_Indexes!$B$8:$AK$8,0)),"")</f>
        <v/>
      </c>
      <c r="L69" s="86" t="str">
        <f>IFERROR(INDEX(DB_Typologies!$D$4:$AP$1445,MATCH($A$3,DB_Typologies!$AQ$4:$AQ$1445,0)+$A69,MATCH(L$3,TQoL_Indexes!$B$8:$AK$8,0)),"")</f>
        <v/>
      </c>
      <c r="M69" s="86" t="str">
        <f>IFERROR(INDEX(DB_Typologies!$D$4:$AP$1445,MATCH($A$3,DB_Typologies!$AQ$4:$AQ$1445,0)+$A69,MATCH(M$3,TQoL_Indexes!$B$8:$AK$8,0)),"")</f>
        <v/>
      </c>
      <c r="N69" s="86" t="str">
        <f>IFERROR(INDEX(DB_Typologies!$D$4:$AP$1445,MATCH($A$3,DB_Typologies!$AQ$4:$AQ$1445,0)+$A69,MATCH(N$3,TQoL_Indexes!$B$8:$AK$8,0)),"")</f>
        <v/>
      </c>
      <c r="O69" s="86" t="str">
        <f>IFERROR(INDEX(DB_Typologies!$D$4:$AP$1445,MATCH($A$3,DB_Typologies!$AQ$4:$AQ$1445,0)+$A69,MATCH(O$3,TQoL_Indexes!$B$8:$AK$8,0)),"")</f>
        <v/>
      </c>
      <c r="P69" s="86" t="str">
        <f>IFERROR(INDEX(DB_Typologies!$D$4:$AP$1445,MATCH($A$3,DB_Typologies!$AQ$4:$AQ$1445,0)+$A69,MATCH(P$3,TQoL_Indexes!$B$8:$AK$8,0)),"")</f>
        <v/>
      </c>
      <c r="Q69" s="86" t="str">
        <f>IFERROR(INDEX(DB_Typologies!$D$4:$AP$1445,MATCH($A$3,DB_Typologies!$AQ$4:$AQ$1445,0)+$A69,MATCH(Q$3,TQoL_Indexes!$B$8:$AK$8,0)),"")</f>
        <v/>
      </c>
      <c r="R69" s="86" t="str">
        <f>IFERROR(INDEX(DB_Typologies!$D$4:$AP$1445,MATCH($A$3,DB_Typologies!$AQ$4:$AQ$1445,0)+$A69,MATCH(R$3,TQoL_Indexes!$B$8:$AK$8,0)),"")</f>
        <v/>
      </c>
      <c r="S69" s="86" t="str">
        <f>IFERROR(INDEX(DB_Typologies!$D$4:$AP$1445,MATCH($A$3,DB_Typologies!$AQ$4:$AQ$1445,0)+$A69,MATCH(S$3,TQoL_Indexes!$B$8:$AK$8,0)),"")</f>
        <v/>
      </c>
      <c r="T69" s="86" t="str">
        <f>IFERROR(INDEX(DB_Typologies!$D$4:$AP$1445,MATCH($A$3,DB_Typologies!$AQ$4:$AQ$1445,0)+$A69,MATCH(T$3,TQoL_Indexes!$B$8:$AK$8,0)),"")</f>
        <v/>
      </c>
      <c r="U69" s="86" t="str">
        <f>IFERROR(INDEX(DB_Typologies!$D$4:$AP$1445,MATCH($A$3,DB_Typologies!$AQ$4:$AQ$1445,0)+$A69,MATCH(U$3,TQoL_Indexes!$B$8:$AK$8,0)),"")</f>
        <v/>
      </c>
      <c r="V69" s="86" t="str">
        <f>IFERROR(INDEX(DB_Typologies!$D$4:$AP$1445,MATCH($A$3,DB_Typologies!$AQ$4:$AQ$1445,0)+$A69,MATCH(V$3,TQoL_Indexes!$B$8:$AK$8,0)),"")</f>
        <v/>
      </c>
      <c r="W69" s="86" t="str">
        <f>IFERROR(INDEX(DB_Typologies!$D$4:$AP$1445,MATCH($A$3,DB_Typologies!$AQ$4:$AQ$1445,0)+$A69,MATCH(W$3,TQoL_Indexes!$B$8:$AK$8,0)),"")</f>
        <v/>
      </c>
      <c r="X69" s="86" t="str">
        <f>IFERROR(INDEX(DB_Typologies!$D$4:$AP$1445,MATCH($A$3,DB_Typologies!$AQ$4:$AQ$1445,0)+$A69,MATCH(X$3,TQoL_Indexes!$B$8:$AK$8,0)),"")</f>
        <v/>
      </c>
      <c r="Y69" s="86" t="str">
        <f>IFERROR(INDEX(DB_Typologies!$D$4:$AP$1445,MATCH($A$3,DB_Typologies!$AQ$4:$AQ$1445,0)+$A69,MATCH(Y$3,TQoL_Indexes!$B$8:$AK$8,0)),"")</f>
        <v/>
      </c>
      <c r="Z69" s="86" t="str">
        <f>IFERROR(INDEX(DB_Typologies!$D$4:$AP$1445,MATCH($A$3,DB_Typologies!$AQ$4:$AQ$1445,0)+$A69,MATCH(Z$3,TQoL_Indexes!$B$8:$AK$8,0)),"")</f>
        <v/>
      </c>
      <c r="AA69" s="86" t="str">
        <f>IFERROR(INDEX(DB_Typologies!$D$4:$AP$1445,MATCH($A$3,DB_Typologies!$AQ$4:$AQ$1445,0)+$A69,MATCH(AA$3,TQoL_Indexes!$B$8:$AK$8,0)),"")</f>
        <v/>
      </c>
      <c r="AB69" s="86" t="str">
        <f>IFERROR(INDEX(DB_Typologies!$D$4:$AP$1445,MATCH($A$3,DB_Typologies!$AQ$4:$AQ$1445,0)+$A69,MATCH(AB$3,TQoL_Indexes!$B$8:$AK$8,0)),"")</f>
        <v/>
      </c>
      <c r="AC69" s="86" t="str">
        <f>IFERROR(INDEX(DB_Typologies!$D$4:$AP$1445,MATCH($A$3,DB_Typologies!$AQ$4:$AQ$1445,0)+$A69,MATCH(AC$3,TQoL_Indexes!$B$8:$AK$8,0)),"")</f>
        <v/>
      </c>
      <c r="AD69" s="86" t="str">
        <f>IFERROR(INDEX(DB_Typologies!$D$4:$AP$1445,MATCH($A$3,DB_Typologies!$AQ$4:$AQ$1445,0)+$A69,MATCH(AD$3,TQoL_Indexes!$B$8:$AK$8,0)),"")</f>
        <v/>
      </c>
      <c r="AE69" s="86" t="str">
        <f>IFERROR(INDEX(DB_Typologies!$D$4:$AP$1445,MATCH($A$3,DB_Typologies!$AQ$4:$AQ$1445,0)+$A69,MATCH(AE$3,TQoL_Indexes!$B$8:$AK$8,0)),"")</f>
        <v/>
      </c>
      <c r="AF69" s="86" t="str">
        <f>IFERROR(INDEX(DB_Typologies!$D$4:$AP$1445,MATCH($A$3,DB_Typologies!$AQ$4:$AQ$1445,0)+$A69,MATCH(AF$3,TQoL_Indexes!$B$8:$AK$8,0)),"")</f>
        <v/>
      </c>
      <c r="AG69" s="86" t="str">
        <f>IFERROR(INDEX(DB_Typologies!$D$4:$AP$1445,MATCH($A$3,DB_Typologies!$AQ$4:$AQ$1445,0)+$A69,MATCH(AG$3,TQoL_Indexes!$B$8:$AK$8,0)),"")</f>
        <v/>
      </c>
      <c r="AH69" s="86" t="str">
        <f>IFERROR(INDEX(DB_Typologies!$D$4:$AP$1445,MATCH($A$3,DB_Typologies!$AQ$4:$AQ$1445,0)+$A69,MATCH(AH$3,TQoL_Indexes!$B$8:$AK$8,0)),"")</f>
        <v/>
      </c>
      <c r="AI69" s="86" t="str">
        <f>IFERROR(INDEX(DB_Typologies!$D$4:$AP$1445,MATCH($A$3,DB_Typologies!$AQ$4:$AQ$1445,0)+$A69,MATCH(AI$3,TQoL_Indexes!$B$8:$AK$8,0)),"")</f>
        <v/>
      </c>
      <c r="AJ69" s="86" t="str">
        <f>IFERROR(INDEX(DB_Typologies!$D$4:$AP$1445,MATCH($A$3,DB_Typologies!$AQ$4:$AQ$1445,0)+$A69,MATCH(AJ$3,TQoL_Indexes!$B$8:$AK$8,0)),"")</f>
        <v/>
      </c>
      <c r="AK69" s="86" t="str">
        <f>IFERROR(INDEX(DB_Typologies!$D$4:$AP$1445,MATCH($A$3,DB_Typologies!$AQ$4:$AQ$1445,0)+$A69,MATCH(AK$3,TQoL_Indexes!$B$8:$AK$8,0)),"")</f>
        <v/>
      </c>
      <c r="AL69" s="86" t="str">
        <f>IFERROR(INDEX(DB_Typologies!$D$4:$AP$1445,MATCH($A$3,DB_Typologies!$AQ$4:$AQ$1445,0)+$A69,MATCH(AL$3,TQoL_Indexes!$B$8:$AK$8,0)),"")</f>
        <v/>
      </c>
      <c r="AM69" s="87" t="str">
        <f>IFERROR(INDEX(DB_Typologies!$D$4:$AP$1445,MATCH($A$3,DB_Typologies!$AQ$4:$AQ$1445,0)+$A69,MATCH(AM$3,TQoL_Indexes!$B$8:$AK$8,0)),"")</f>
        <v/>
      </c>
    </row>
    <row r="70" spans="1:39">
      <c r="A70" s="58" t="str">
        <f>IFERROR(IF(A69+1&lt;COUNTIF(DB_Typologies!$AQ$4:$AQ$1445,$A$3),A69+1,""),"")</f>
        <v/>
      </c>
      <c r="B70" s="120" t="str">
        <f>IFERROR(INDEX(DB_Typologies!$D$4:$AP$1445,MATCH($A$3,DB_Typologies!$AQ$4:$AQ$1445,0)+$A70,MATCH(B$3,TQoL_Indexes!$B$8:$AK$8,0)),"")</f>
        <v/>
      </c>
      <c r="C70" s="86" t="str">
        <f>IFERROR(INDEX(DB_Typologies!$D$4:$AP$1445,MATCH($A$3,DB_Typologies!$AQ$4:$AQ$1445,0)+$A70,MATCH(C$3,TQoL_Indexes!$B$8:$AK$8,0)),"")</f>
        <v/>
      </c>
      <c r="D70" s="87" t="str">
        <f>IFERROR(INDEX(DB_Typologies!$D$4:$AP$1445,MATCH($A$3,DB_Typologies!$AQ$4:$AQ$1445,0)+$A70,MATCH(D$3,TQoL_Indexes!$B$8:$AK$8,0)),"")</f>
        <v/>
      </c>
      <c r="E70" s="86" t="str">
        <f>IFERROR(INDEX(DB_Typologies!$D$4:$AP$1445,MATCH($A$3,DB_Typologies!$AQ$4:$AQ$1445,0)+$A70,MATCH(E$3,TQoL_Indexes!$B$8:$AK$8,0)),"")</f>
        <v/>
      </c>
      <c r="F70" s="86" t="str">
        <f>IFERROR(INDEX(DB_Typologies!$D$4:$AP$1445,MATCH($A$3,DB_Typologies!$AQ$4:$AQ$1445,0)+$A70,MATCH(F$3,TQoL_Indexes!$B$8:$AK$8,0)),"")</f>
        <v/>
      </c>
      <c r="G70" s="86" t="str">
        <f>IFERROR(INDEX(DB_Typologies!$D$4:$AP$1445,MATCH($A$3,DB_Typologies!$AQ$4:$AQ$1445,0)+$A70,MATCH(G$3,TQoL_Indexes!$B$8:$AK$8,0)),"")</f>
        <v/>
      </c>
      <c r="H70" s="86" t="str">
        <f>IFERROR(INDEX(DB_Typologies!$D$4:$AP$1445,MATCH($A$3,DB_Typologies!$AQ$4:$AQ$1445,0)+$A70,MATCH(H$3,TQoL_Indexes!$B$8:$AK$8,0)),"")</f>
        <v/>
      </c>
      <c r="I70" s="86" t="str">
        <f>IFERROR(INDEX(DB_Typologies!$D$4:$AP$1445,MATCH($A$3,DB_Typologies!$AQ$4:$AQ$1445,0)+$A70,MATCH(I$3,TQoL_Indexes!$B$8:$AK$8,0)),"")</f>
        <v/>
      </c>
      <c r="J70" s="86" t="str">
        <f>IFERROR(INDEX(DB_Typologies!$D$4:$AP$1445,MATCH($A$3,DB_Typologies!$AQ$4:$AQ$1445,0)+$A70,MATCH(J$3,TQoL_Indexes!$B$8:$AK$8,0)),"")</f>
        <v/>
      </c>
      <c r="K70" s="86" t="str">
        <f>IFERROR(INDEX(DB_Typologies!$D$4:$AP$1445,MATCH($A$3,DB_Typologies!$AQ$4:$AQ$1445,0)+$A70,MATCH(K$3,TQoL_Indexes!$B$8:$AK$8,0)),"")</f>
        <v/>
      </c>
      <c r="L70" s="86" t="str">
        <f>IFERROR(INDEX(DB_Typologies!$D$4:$AP$1445,MATCH($A$3,DB_Typologies!$AQ$4:$AQ$1445,0)+$A70,MATCH(L$3,TQoL_Indexes!$B$8:$AK$8,0)),"")</f>
        <v/>
      </c>
      <c r="M70" s="86" t="str">
        <f>IFERROR(INDEX(DB_Typologies!$D$4:$AP$1445,MATCH($A$3,DB_Typologies!$AQ$4:$AQ$1445,0)+$A70,MATCH(M$3,TQoL_Indexes!$B$8:$AK$8,0)),"")</f>
        <v/>
      </c>
      <c r="N70" s="86" t="str">
        <f>IFERROR(INDEX(DB_Typologies!$D$4:$AP$1445,MATCH($A$3,DB_Typologies!$AQ$4:$AQ$1445,0)+$A70,MATCH(N$3,TQoL_Indexes!$B$8:$AK$8,0)),"")</f>
        <v/>
      </c>
      <c r="O70" s="86" t="str">
        <f>IFERROR(INDEX(DB_Typologies!$D$4:$AP$1445,MATCH($A$3,DB_Typologies!$AQ$4:$AQ$1445,0)+$A70,MATCH(O$3,TQoL_Indexes!$B$8:$AK$8,0)),"")</f>
        <v/>
      </c>
      <c r="P70" s="86" t="str">
        <f>IFERROR(INDEX(DB_Typologies!$D$4:$AP$1445,MATCH($A$3,DB_Typologies!$AQ$4:$AQ$1445,0)+$A70,MATCH(P$3,TQoL_Indexes!$B$8:$AK$8,0)),"")</f>
        <v/>
      </c>
      <c r="Q70" s="86" t="str">
        <f>IFERROR(INDEX(DB_Typologies!$D$4:$AP$1445,MATCH($A$3,DB_Typologies!$AQ$4:$AQ$1445,0)+$A70,MATCH(Q$3,TQoL_Indexes!$B$8:$AK$8,0)),"")</f>
        <v/>
      </c>
      <c r="R70" s="86" t="str">
        <f>IFERROR(INDEX(DB_Typologies!$D$4:$AP$1445,MATCH($A$3,DB_Typologies!$AQ$4:$AQ$1445,0)+$A70,MATCH(R$3,TQoL_Indexes!$B$8:$AK$8,0)),"")</f>
        <v/>
      </c>
      <c r="S70" s="86" t="str">
        <f>IFERROR(INDEX(DB_Typologies!$D$4:$AP$1445,MATCH($A$3,DB_Typologies!$AQ$4:$AQ$1445,0)+$A70,MATCH(S$3,TQoL_Indexes!$B$8:$AK$8,0)),"")</f>
        <v/>
      </c>
      <c r="T70" s="86" t="str">
        <f>IFERROR(INDEX(DB_Typologies!$D$4:$AP$1445,MATCH($A$3,DB_Typologies!$AQ$4:$AQ$1445,0)+$A70,MATCH(T$3,TQoL_Indexes!$B$8:$AK$8,0)),"")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IFERROR(INDEX(DB_Typologies!$D$4:$AP$1445,MATCH($A$3,DB_Typologies!$AQ$4:$AQ$1445,0)+$A70,MATCH(W$3,TQoL_Indexes!$B$8:$AK$8,0)),"")</f>
        <v/>
      </c>
      <c r="X70" s="86" t="str">
        <f>IFERROR(INDEX(DB_Typologies!$D$4:$AP$1445,MATCH($A$3,DB_Typologies!$AQ$4:$AQ$1445,0)+$A70,MATCH(X$3,TQoL_Indexes!$B$8:$AK$8,0)),"")</f>
        <v/>
      </c>
      <c r="Y70" s="86" t="str">
        <f>IFERROR(INDEX(DB_Typologies!$D$4:$AP$1445,MATCH($A$3,DB_Typologies!$AQ$4:$AQ$1445,0)+$A70,MATCH(Y$3,TQoL_Indexes!$B$8:$AK$8,0)),"")</f>
        <v/>
      </c>
      <c r="Z70" s="86" t="str">
        <f>IFERROR(INDEX(DB_Typologies!$D$4:$AP$1445,MATCH($A$3,DB_Typologies!$AQ$4:$AQ$1445,0)+$A70,MATCH(Z$3,TQoL_Indexes!$B$8:$AK$8,0)),"")</f>
        <v/>
      </c>
      <c r="AA70" s="86" t="str">
        <f>IFERROR(INDEX(DB_Typologies!$D$4:$AP$1445,MATCH($A$3,DB_Typologies!$AQ$4:$AQ$1445,0)+$A70,MATCH(AA$3,TQoL_Indexes!$B$8:$AK$8,0)),"")</f>
        <v/>
      </c>
      <c r="AB70" s="86" t="str">
        <f>IFERROR(INDEX(DB_Typologies!$D$4:$AP$1445,MATCH($A$3,DB_Typologies!$AQ$4:$AQ$1445,0)+$A70,MATCH(AB$3,TQoL_Indexes!$B$8:$AK$8,0)),"")</f>
        <v/>
      </c>
      <c r="AC70" s="86" t="str">
        <f>IFERROR(INDEX(DB_Typologies!$D$4:$AP$1445,MATCH($A$3,DB_Typologies!$AQ$4:$AQ$1445,0)+$A70,MATCH(AC$3,TQoL_Indexes!$B$8:$AK$8,0)),"")</f>
        <v/>
      </c>
      <c r="AD70" s="86" t="str">
        <f>IFERROR(INDEX(DB_Typologies!$D$4:$AP$1445,MATCH($A$3,DB_Typologies!$AQ$4:$AQ$1445,0)+$A70,MATCH(AD$3,TQoL_Indexes!$B$8:$AK$8,0)),"")</f>
        <v/>
      </c>
      <c r="AE70" s="86" t="str">
        <f>IFERROR(INDEX(DB_Typologies!$D$4:$AP$1445,MATCH($A$3,DB_Typologies!$AQ$4:$AQ$1445,0)+$A70,MATCH(AE$3,TQoL_Indexes!$B$8:$AK$8,0)),"")</f>
        <v/>
      </c>
      <c r="AF70" s="86" t="str">
        <f>IFERROR(INDEX(DB_Typologies!$D$4:$AP$1445,MATCH($A$3,DB_Typologies!$AQ$4:$AQ$1445,0)+$A70,MATCH(AF$3,TQoL_Indexes!$B$8:$AK$8,0)),"")</f>
        <v/>
      </c>
      <c r="AG70" s="86" t="str">
        <f>IFERROR(INDEX(DB_Typologies!$D$4:$AP$1445,MATCH($A$3,DB_Typologies!$AQ$4:$AQ$1445,0)+$A70,MATCH(AG$3,TQoL_Indexes!$B$8:$AK$8,0)),"")</f>
        <v/>
      </c>
      <c r="AH70" s="86" t="str">
        <f>IFERROR(INDEX(DB_Typologies!$D$4:$AP$1445,MATCH($A$3,DB_Typologies!$AQ$4:$AQ$1445,0)+$A70,MATCH(AH$3,TQoL_Indexes!$B$8:$AK$8,0)),"")</f>
        <v/>
      </c>
      <c r="AI70" s="86" t="str">
        <f>IFERROR(INDEX(DB_Typologies!$D$4:$AP$1445,MATCH($A$3,DB_Typologies!$AQ$4:$AQ$1445,0)+$A70,MATCH(AI$3,TQoL_Indexes!$B$8:$AK$8,0)),"")</f>
        <v/>
      </c>
      <c r="AJ70" s="86" t="str">
        <f>IFERROR(INDEX(DB_Typologies!$D$4:$AP$1445,MATCH($A$3,DB_Typologies!$AQ$4:$AQ$1445,0)+$A70,MATCH(AJ$3,TQoL_Indexes!$B$8:$AK$8,0)),"")</f>
        <v/>
      </c>
      <c r="AK70" s="86" t="str">
        <f>IFERROR(INDEX(DB_Typologies!$D$4:$AP$1445,MATCH($A$3,DB_Typologies!$AQ$4:$AQ$1445,0)+$A70,MATCH(AK$3,TQoL_Indexes!$B$8:$AK$8,0)),"")</f>
        <v/>
      </c>
      <c r="AL70" s="86" t="str">
        <f>IFERROR(INDEX(DB_Typologies!$D$4:$AP$1445,MATCH($A$3,DB_Typologies!$AQ$4:$AQ$1445,0)+$A70,MATCH(AL$3,TQoL_Indexes!$B$8:$AK$8,0)),"")</f>
        <v/>
      </c>
      <c r="AM70" s="87" t="str">
        <f>IFERROR(INDEX(DB_Typologies!$D$4:$AP$1445,MATCH($A$3,DB_Typologies!$AQ$4:$AQ$1445,0)+$A70,MATCH(AM$3,TQoL_Indexes!$B$8:$AK$8,0)),"")</f>
        <v/>
      </c>
    </row>
    <row r="71" spans="1:39">
      <c r="A71" s="58" t="str">
        <f>IFERROR(IF(A70+1&lt;COUNTIF(DB_Typologies!$AQ$4:$AQ$1445,$A$3),A70+1,""),"")</f>
        <v/>
      </c>
      <c r="B71" s="120" t="str">
        <f>IFERROR(INDEX(DB_Typologies!$D$4:$AP$1445,MATCH($A$3,DB_Typologies!$AQ$4:$AQ$1445,0)+$A71,MATCH(B$3,TQoL_Indexes!$B$8:$AK$8,0)),"")</f>
        <v/>
      </c>
      <c r="C71" s="86" t="str">
        <f>IFERROR(INDEX(DB_Typologies!$D$4:$AP$1445,MATCH($A$3,DB_Typologies!$AQ$4:$AQ$1445,0)+$A71,MATCH(C$3,TQoL_Indexes!$B$8:$AK$8,0)),"")</f>
        <v/>
      </c>
      <c r="D71" s="87" t="str">
        <f>IFERROR(INDEX(DB_Typologies!$D$4:$AP$1445,MATCH($A$3,DB_Typologies!$AQ$4:$AQ$1445,0)+$A71,MATCH(D$3,TQoL_Indexes!$B$8:$AK$8,0)),"")</f>
        <v/>
      </c>
      <c r="E71" s="86" t="str">
        <f>IFERROR(INDEX(DB_Typologies!$D$4:$AP$1445,MATCH($A$3,DB_Typologies!$AQ$4:$AQ$1445,0)+$A71,MATCH(E$3,TQoL_Indexes!$B$8:$AK$8,0)),"")</f>
        <v/>
      </c>
      <c r="F71" s="86" t="str">
        <f>IFERROR(INDEX(DB_Typologies!$D$4:$AP$1445,MATCH($A$3,DB_Typologies!$AQ$4:$AQ$1445,0)+$A71,MATCH(F$3,TQoL_Indexes!$B$8:$AK$8,0)),"")</f>
        <v/>
      </c>
      <c r="G71" s="86" t="str">
        <f>IFERROR(INDEX(DB_Typologies!$D$4:$AP$1445,MATCH($A$3,DB_Typologies!$AQ$4:$AQ$1445,0)+$A71,MATCH(G$3,TQoL_Indexes!$B$8:$AK$8,0)),"")</f>
        <v/>
      </c>
      <c r="H71" s="86" t="str">
        <f>IFERROR(INDEX(DB_Typologies!$D$4:$AP$1445,MATCH($A$3,DB_Typologies!$AQ$4:$AQ$1445,0)+$A71,MATCH(H$3,TQoL_Indexes!$B$8:$AK$8,0)),"")</f>
        <v/>
      </c>
      <c r="I71" s="86" t="str">
        <f>IFERROR(INDEX(DB_Typologies!$D$4:$AP$1445,MATCH($A$3,DB_Typologies!$AQ$4:$AQ$1445,0)+$A71,MATCH(I$3,TQoL_Indexes!$B$8:$AK$8,0)),"")</f>
        <v/>
      </c>
      <c r="J71" s="86" t="str">
        <f>IFERROR(INDEX(DB_Typologies!$D$4:$AP$1445,MATCH($A$3,DB_Typologies!$AQ$4:$AQ$1445,0)+$A71,MATCH(J$3,TQoL_Indexes!$B$8:$AK$8,0)),"")</f>
        <v/>
      </c>
      <c r="K71" s="86" t="str">
        <f>IFERROR(INDEX(DB_Typologies!$D$4:$AP$1445,MATCH($A$3,DB_Typologies!$AQ$4:$AQ$1445,0)+$A71,MATCH(K$3,TQoL_Indexes!$B$8:$AK$8,0)),"")</f>
        <v/>
      </c>
      <c r="L71" s="86" t="str">
        <f>IFERROR(INDEX(DB_Typologies!$D$4:$AP$1445,MATCH($A$3,DB_Typologies!$AQ$4:$AQ$1445,0)+$A71,MATCH(L$3,TQoL_Indexes!$B$8:$AK$8,0)),"")</f>
        <v/>
      </c>
      <c r="M71" s="86" t="str">
        <f>IFERROR(INDEX(DB_Typologies!$D$4:$AP$1445,MATCH($A$3,DB_Typologies!$AQ$4:$AQ$1445,0)+$A71,MATCH(M$3,TQoL_Indexes!$B$8:$AK$8,0)),"")</f>
        <v/>
      </c>
      <c r="N71" s="86" t="str">
        <f>IFERROR(INDEX(DB_Typologies!$D$4:$AP$1445,MATCH($A$3,DB_Typologies!$AQ$4:$AQ$1445,0)+$A71,MATCH(N$3,TQoL_Indexes!$B$8:$AK$8,0)),"")</f>
        <v/>
      </c>
      <c r="O71" s="86" t="str">
        <f>IFERROR(INDEX(DB_Typologies!$D$4:$AP$1445,MATCH($A$3,DB_Typologies!$AQ$4:$AQ$1445,0)+$A71,MATCH(O$3,TQoL_Indexes!$B$8:$AK$8,0)),"")</f>
        <v/>
      </c>
      <c r="P71" s="86" t="str">
        <f>IFERROR(INDEX(DB_Typologies!$D$4:$AP$1445,MATCH($A$3,DB_Typologies!$AQ$4:$AQ$1445,0)+$A71,MATCH(P$3,TQoL_Indexes!$B$8:$AK$8,0)),"")</f>
        <v/>
      </c>
      <c r="Q71" s="86" t="str">
        <f>IFERROR(INDEX(DB_Typologies!$D$4:$AP$1445,MATCH($A$3,DB_Typologies!$AQ$4:$AQ$1445,0)+$A71,MATCH(Q$3,TQoL_Indexes!$B$8:$AK$8,0)),"")</f>
        <v/>
      </c>
      <c r="R71" s="86" t="str">
        <f>IFERROR(INDEX(DB_Typologies!$D$4:$AP$1445,MATCH($A$3,DB_Typologies!$AQ$4:$AQ$1445,0)+$A71,MATCH(R$3,TQoL_Indexes!$B$8:$AK$8,0)),"")</f>
        <v/>
      </c>
      <c r="S71" s="86" t="str">
        <f>IFERROR(INDEX(DB_Typologies!$D$4:$AP$1445,MATCH($A$3,DB_Typologies!$AQ$4:$AQ$1445,0)+$A71,MATCH(S$3,TQoL_Indexes!$B$8:$AK$8,0)),"")</f>
        <v/>
      </c>
      <c r="T71" s="86" t="str">
        <f>IFERROR(INDEX(DB_Typologies!$D$4:$AP$1445,MATCH($A$3,DB_Typologies!$AQ$4:$AQ$1445,0)+$A71,MATCH(T$3,TQoL_Indexes!$B$8:$AK$8,0)),"")</f>
        <v/>
      </c>
      <c r="U71" s="86" t="str">
        <f>IFERROR(INDEX(DB_Typologies!$D$4:$AP$1445,MATCH($A$3,DB_Typologies!$AQ$4:$AQ$1445,0)+$A71,MATCH(U$3,TQoL_Indexes!$B$8:$AK$8,0)),"")</f>
        <v/>
      </c>
      <c r="V71" s="86" t="str">
        <f>IFERROR(INDEX(DB_Typologies!$D$4:$AP$1445,MATCH($A$3,DB_Typologies!$AQ$4:$AQ$1445,0)+$A71,MATCH(V$3,TQoL_Indexes!$B$8:$AK$8,0)),"")</f>
        <v/>
      </c>
      <c r="W71" s="86" t="str">
        <f>IFERROR(INDEX(DB_Typologies!$D$4:$AP$1445,MATCH($A$3,DB_Typologies!$AQ$4:$AQ$1445,0)+$A71,MATCH(W$3,TQoL_Indexes!$B$8:$AK$8,0)),"")</f>
        <v/>
      </c>
      <c r="X71" s="86" t="str">
        <f>IFERROR(INDEX(DB_Typologies!$D$4:$AP$1445,MATCH($A$3,DB_Typologies!$AQ$4:$AQ$1445,0)+$A71,MATCH(X$3,TQoL_Indexes!$B$8:$AK$8,0)),"")</f>
        <v/>
      </c>
      <c r="Y71" s="86" t="str">
        <f>IFERROR(INDEX(DB_Typologies!$D$4:$AP$1445,MATCH($A$3,DB_Typologies!$AQ$4:$AQ$1445,0)+$A71,MATCH(Y$3,TQoL_Indexes!$B$8:$AK$8,0)),"")</f>
        <v/>
      </c>
      <c r="Z71" s="86" t="str">
        <f>IFERROR(INDEX(DB_Typologies!$D$4:$AP$1445,MATCH($A$3,DB_Typologies!$AQ$4:$AQ$1445,0)+$A71,MATCH(Z$3,TQoL_Indexes!$B$8:$AK$8,0)),"")</f>
        <v/>
      </c>
      <c r="AA71" s="86" t="str">
        <f>IFERROR(INDEX(DB_Typologies!$D$4:$AP$1445,MATCH($A$3,DB_Typologies!$AQ$4:$AQ$1445,0)+$A71,MATCH(AA$3,TQoL_Indexes!$B$8:$AK$8,0)),"")</f>
        <v/>
      </c>
      <c r="AB71" s="86" t="str">
        <f>IFERROR(INDEX(DB_Typologies!$D$4:$AP$1445,MATCH($A$3,DB_Typologies!$AQ$4:$AQ$1445,0)+$A71,MATCH(AB$3,TQoL_Indexes!$B$8:$AK$8,0)),"")</f>
        <v/>
      </c>
      <c r="AC71" s="86" t="str">
        <f>IFERROR(INDEX(DB_Typologies!$D$4:$AP$1445,MATCH($A$3,DB_Typologies!$AQ$4:$AQ$1445,0)+$A71,MATCH(AC$3,TQoL_Indexes!$B$8:$AK$8,0)),"")</f>
        <v/>
      </c>
      <c r="AD71" s="86" t="str">
        <f>IFERROR(INDEX(DB_Typologies!$D$4:$AP$1445,MATCH($A$3,DB_Typologies!$AQ$4:$AQ$1445,0)+$A71,MATCH(AD$3,TQoL_Indexes!$B$8:$AK$8,0)),"")</f>
        <v/>
      </c>
      <c r="AE71" s="86" t="str">
        <f>IFERROR(INDEX(DB_Typologies!$D$4:$AP$1445,MATCH($A$3,DB_Typologies!$AQ$4:$AQ$1445,0)+$A71,MATCH(AE$3,TQoL_Indexes!$B$8:$AK$8,0)),"")</f>
        <v/>
      </c>
      <c r="AF71" s="86" t="str">
        <f>IFERROR(INDEX(DB_Typologies!$D$4:$AP$1445,MATCH($A$3,DB_Typologies!$AQ$4:$AQ$1445,0)+$A71,MATCH(AF$3,TQoL_Indexes!$B$8:$AK$8,0)),"")</f>
        <v/>
      </c>
      <c r="AG71" s="86" t="str">
        <f>IFERROR(INDEX(DB_Typologies!$D$4:$AP$1445,MATCH($A$3,DB_Typologies!$AQ$4:$AQ$1445,0)+$A71,MATCH(AG$3,TQoL_Indexes!$B$8:$AK$8,0)),"")</f>
        <v/>
      </c>
      <c r="AH71" s="86" t="str">
        <f>IFERROR(INDEX(DB_Typologies!$D$4:$AP$1445,MATCH($A$3,DB_Typologies!$AQ$4:$AQ$1445,0)+$A71,MATCH(AH$3,TQoL_Indexes!$B$8:$AK$8,0)),"")</f>
        <v/>
      </c>
      <c r="AI71" s="86" t="str">
        <f>IFERROR(INDEX(DB_Typologies!$D$4:$AP$1445,MATCH($A$3,DB_Typologies!$AQ$4:$AQ$1445,0)+$A71,MATCH(AI$3,TQoL_Indexes!$B$8:$AK$8,0)),"")</f>
        <v/>
      </c>
      <c r="AJ71" s="86" t="str">
        <f>IFERROR(INDEX(DB_Typologies!$D$4:$AP$1445,MATCH($A$3,DB_Typologies!$AQ$4:$AQ$1445,0)+$A71,MATCH(AJ$3,TQoL_Indexes!$B$8:$AK$8,0)),"")</f>
        <v/>
      </c>
      <c r="AK71" s="86" t="str">
        <f>IFERROR(INDEX(DB_Typologies!$D$4:$AP$1445,MATCH($A$3,DB_Typologies!$AQ$4:$AQ$1445,0)+$A71,MATCH(AK$3,TQoL_Indexes!$B$8:$AK$8,0)),"")</f>
        <v/>
      </c>
      <c r="AL71" s="86" t="str">
        <f>IFERROR(INDEX(DB_Typologies!$D$4:$AP$1445,MATCH($A$3,DB_Typologies!$AQ$4:$AQ$1445,0)+$A71,MATCH(AL$3,TQoL_Indexes!$B$8:$AK$8,0)),"")</f>
        <v/>
      </c>
      <c r="AM71" s="87" t="str">
        <f>IFERROR(INDEX(DB_Typologies!$D$4:$AP$1445,MATCH($A$3,DB_Typologies!$AQ$4:$AQ$1445,0)+$A71,MATCH(AM$3,TQoL_Indexes!$B$8:$AK$8,0)),"")</f>
        <v/>
      </c>
    </row>
    <row r="72" spans="1:39">
      <c r="A72" s="58" t="str">
        <f>IFERROR(IF(A71+1&lt;COUNTIF(DB_Typologies!$AQ$4:$AQ$1445,$A$3),A71+1,""),"")</f>
        <v/>
      </c>
      <c r="B72" s="120" t="str">
        <f>IFERROR(INDEX(DB_Typologies!$D$4:$AP$1445,MATCH($A$3,DB_Typologies!$AQ$4:$AQ$1445,0)+$A72,MATCH(B$3,TQoL_Indexes!$B$8:$AK$8,0)),"")</f>
        <v/>
      </c>
      <c r="C72" s="86" t="str">
        <f>IFERROR(INDEX(DB_Typologies!$D$4:$AP$1445,MATCH($A$3,DB_Typologies!$AQ$4:$AQ$1445,0)+$A72,MATCH(C$3,TQoL_Indexes!$B$8:$AK$8,0)),"")</f>
        <v/>
      </c>
      <c r="D72" s="87" t="str">
        <f>IFERROR(INDEX(DB_Typologies!$D$4:$AP$1445,MATCH($A$3,DB_Typologies!$AQ$4:$AQ$1445,0)+$A72,MATCH(D$3,TQoL_Indexes!$B$8:$AK$8,0)),"")</f>
        <v/>
      </c>
      <c r="E72" s="86" t="str">
        <f>IFERROR(INDEX(DB_Typologies!$D$4:$AP$1445,MATCH($A$3,DB_Typologies!$AQ$4:$AQ$1445,0)+$A72,MATCH(E$3,TQoL_Indexes!$B$8:$AK$8,0)),"")</f>
        <v/>
      </c>
      <c r="F72" s="86" t="str">
        <f>IFERROR(INDEX(DB_Typologies!$D$4:$AP$1445,MATCH($A$3,DB_Typologies!$AQ$4:$AQ$1445,0)+$A72,MATCH(F$3,TQoL_Indexes!$B$8:$AK$8,0)),"")</f>
        <v/>
      </c>
      <c r="G72" s="86" t="str">
        <f>IFERROR(INDEX(DB_Typologies!$D$4:$AP$1445,MATCH($A$3,DB_Typologies!$AQ$4:$AQ$1445,0)+$A72,MATCH(G$3,TQoL_Indexes!$B$8:$AK$8,0)),"")</f>
        <v/>
      </c>
      <c r="H72" s="86" t="str">
        <f>IFERROR(INDEX(DB_Typologies!$D$4:$AP$1445,MATCH($A$3,DB_Typologies!$AQ$4:$AQ$1445,0)+$A72,MATCH(H$3,TQoL_Indexes!$B$8:$AK$8,0)),"")</f>
        <v/>
      </c>
      <c r="I72" s="86" t="str">
        <f>IFERROR(INDEX(DB_Typologies!$D$4:$AP$1445,MATCH($A$3,DB_Typologies!$AQ$4:$AQ$1445,0)+$A72,MATCH(I$3,TQoL_Indexes!$B$8:$AK$8,0)),"")</f>
        <v/>
      </c>
      <c r="J72" s="86" t="str">
        <f>IFERROR(INDEX(DB_Typologies!$D$4:$AP$1445,MATCH($A$3,DB_Typologies!$AQ$4:$AQ$1445,0)+$A72,MATCH(J$3,TQoL_Indexes!$B$8:$AK$8,0)),"")</f>
        <v/>
      </c>
      <c r="K72" s="86" t="str">
        <f>IFERROR(INDEX(DB_Typologies!$D$4:$AP$1445,MATCH($A$3,DB_Typologies!$AQ$4:$AQ$1445,0)+$A72,MATCH(K$3,TQoL_Indexes!$B$8:$AK$8,0)),"")</f>
        <v/>
      </c>
      <c r="L72" s="86" t="str">
        <f>IFERROR(INDEX(DB_Typologies!$D$4:$AP$1445,MATCH($A$3,DB_Typologies!$AQ$4:$AQ$1445,0)+$A72,MATCH(L$3,TQoL_Indexes!$B$8:$AK$8,0)),"")</f>
        <v/>
      </c>
      <c r="M72" s="86" t="str">
        <f>IFERROR(INDEX(DB_Typologies!$D$4:$AP$1445,MATCH($A$3,DB_Typologies!$AQ$4:$AQ$1445,0)+$A72,MATCH(M$3,TQoL_Indexes!$B$8:$AK$8,0)),"")</f>
        <v/>
      </c>
      <c r="N72" s="86" t="str">
        <f>IFERROR(INDEX(DB_Typologies!$D$4:$AP$1445,MATCH($A$3,DB_Typologies!$AQ$4:$AQ$1445,0)+$A72,MATCH(N$3,TQoL_Indexes!$B$8:$AK$8,0)),"")</f>
        <v/>
      </c>
      <c r="O72" s="86" t="str">
        <f>IFERROR(INDEX(DB_Typologies!$D$4:$AP$1445,MATCH($A$3,DB_Typologies!$AQ$4:$AQ$1445,0)+$A72,MATCH(O$3,TQoL_Indexes!$B$8:$AK$8,0)),"")</f>
        <v/>
      </c>
      <c r="P72" s="86" t="str">
        <f>IFERROR(INDEX(DB_Typologies!$D$4:$AP$1445,MATCH($A$3,DB_Typologies!$AQ$4:$AQ$1445,0)+$A72,MATCH(P$3,TQoL_Indexes!$B$8:$AK$8,0)),"")</f>
        <v/>
      </c>
      <c r="Q72" s="86" t="str">
        <f>IFERROR(INDEX(DB_Typologies!$D$4:$AP$1445,MATCH($A$3,DB_Typologies!$AQ$4:$AQ$1445,0)+$A72,MATCH(Q$3,TQoL_Indexes!$B$8:$AK$8,0)),"")</f>
        <v/>
      </c>
      <c r="R72" s="86" t="str">
        <f>IFERROR(INDEX(DB_Typologies!$D$4:$AP$1445,MATCH($A$3,DB_Typologies!$AQ$4:$AQ$1445,0)+$A72,MATCH(R$3,TQoL_Indexes!$B$8:$AK$8,0)),"")</f>
        <v/>
      </c>
      <c r="S72" s="86" t="str">
        <f>IFERROR(INDEX(DB_Typologies!$D$4:$AP$1445,MATCH($A$3,DB_Typologies!$AQ$4:$AQ$1445,0)+$A72,MATCH(S$3,TQoL_Indexes!$B$8:$AK$8,0)),"")</f>
        <v/>
      </c>
      <c r="T72" s="86" t="str">
        <f>IFERROR(INDEX(DB_Typologies!$D$4:$AP$1445,MATCH($A$3,DB_Typologies!$AQ$4:$AQ$1445,0)+$A72,MATCH(T$3,TQoL_Indexes!$B$8:$AK$8,0)),"")</f>
        <v/>
      </c>
      <c r="U72" s="86" t="str">
        <f>IFERROR(INDEX(DB_Typologies!$D$4:$AP$1445,MATCH($A$3,DB_Typologies!$AQ$4:$AQ$1445,0)+$A72,MATCH(U$3,TQoL_Indexes!$B$8:$AK$8,0)),"")</f>
        <v/>
      </c>
      <c r="V72" s="86" t="str">
        <f>IFERROR(INDEX(DB_Typologies!$D$4:$AP$1445,MATCH($A$3,DB_Typologies!$AQ$4:$AQ$1445,0)+$A72,MATCH(V$3,TQoL_Indexes!$B$8:$AK$8,0)),"")</f>
        <v/>
      </c>
      <c r="W72" s="86" t="str">
        <f>IFERROR(INDEX(DB_Typologies!$D$4:$AP$1445,MATCH($A$3,DB_Typologies!$AQ$4:$AQ$1445,0)+$A72,MATCH(W$3,TQoL_Indexes!$B$8:$AK$8,0)),"")</f>
        <v/>
      </c>
      <c r="X72" s="86" t="str">
        <f>IFERROR(INDEX(DB_Typologies!$D$4:$AP$1445,MATCH($A$3,DB_Typologies!$AQ$4:$AQ$1445,0)+$A72,MATCH(X$3,TQoL_Indexes!$B$8:$AK$8,0)),"")</f>
        <v/>
      </c>
      <c r="Y72" s="86" t="str">
        <f>IFERROR(INDEX(DB_Typologies!$D$4:$AP$1445,MATCH($A$3,DB_Typologies!$AQ$4:$AQ$1445,0)+$A72,MATCH(Y$3,TQoL_Indexes!$B$8:$AK$8,0)),"")</f>
        <v/>
      </c>
      <c r="Z72" s="86" t="str">
        <f>IFERROR(INDEX(DB_Typologies!$D$4:$AP$1445,MATCH($A$3,DB_Typologies!$AQ$4:$AQ$1445,0)+$A72,MATCH(Z$3,TQoL_Indexes!$B$8:$AK$8,0)),"")</f>
        <v/>
      </c>
      <c r="AA72" s="86" t="str">
        <f>IFERROR(INDEX(DB_Typologies!$D$4:$AP$1445,MATCH($A$3,DB_Typologies!$AQ$4:$AQ$1445,0)+$A72,MATCH(AA$3,TQoL_Indexes!$B$8:$AK$8,0)),"")</f>
        <v/>
      </c>
      <c r="AB72" s="86" t="str">
        <f>IFERROR(INDEX(DB_Typologies!$D$4:$AP$1445,MATCH($A$3,DB_Typologies!$AQ$4:$AQ$1445,0)+$A72,MATCH(AB$3,TQoL_Indexes!$B$8:$AK$8,0)),"")</f>
        <v/>
      </c>
      <c r="AC72" s="86" t="str">
        <f>IFERROR(INDEX(DB_Typologies!$D$4:$AP$1445,MATCH($A$3,DB_Typologies!$AQ$4:$AQ$1445,0)+$A72,MATCH(AC$3,TQoL_Indexes!$B$8:$AK$8,0)),"")</f>
        <v/>
      </c>
      <c r="AD72" s="86" t="str">
        <f>IFERROR(INDEX(DB_Typologies!$D$4:$AP$1445,MATCH($A$3,DB_Typologies!$AQ$4:$AQ$1445,0)+$A72,MATCH(AD$3,TQoL_Indexes!$B$8:$AK$8,0)),"")</f>
        <v/>
      </c>
      <c r="AE72" s="86" t="str">
        <f>IFERROR(INDEX(DB_Typologies!$D$4:$AP$1445,MATCH($A$3,DB_Typologies!$AQ$4:$AQ$1445,0)+$A72,MATCH(AE$3,TQoL_Indexes!$B$8:$AK$8,0)),"")</f>
        <v/>
      </c>
      <c r="AF72" s="86" t="str">
        <f>IFERROR(INDEX(DB_Typologies!$D$4:$AP$1445,MATCH($A$3,DB_Typologies!$AQ$4:$AQ$1445,0)+$A72,MATCH(AF$3,TQoL_Indexes!$B$8:$AK$8,0)),"")</f>
        <v/>
      </c>
      <c r="AG72" s="86" t="str">
        <f>IFERROR(INDEX(DB_Typologies!$D$4:$AP$1445,MATCH($A$3,DB_Typologies!$AQ$4:$AQ$1445,0)+$A72,MATCH(AG$3,TQoL_Indexes!$B$8:$AK$8,0)),"")</f>
        <v/>
      </c>
      <c r="AH72" s="86" t="str">
        <f>IFERROR(INDEX(DB_Typologies!$D$4:$AP$1445,MATCH($A$3,DB_Typologies!$AQ$4:$AQ$1445,0)+$A72,MATCH(AH$3,TQoL_Indexes!$B$8:$AK$8,0)),"")</f>
        <v/>
      </c>
      <c r="AI72" s="86" t="str">
        <f>IFERROR(INDEX(DB_Typologies!$D$4:$AP$1445,MATCH($A$3,DB_Typologies!$AQ$4:$AQ$1445,0)+$A72,MATCH(AI$3,TQoL_Indexes!$B$8:$AK$8,0)),"")</f>
        <v/>
      </c>
      <c r="AJ72" s="86" t="str">
        <f>IFERROR(INDEX(DB_Typologies!$D$4:$AP$1445,MATCH($A$3,DB_Typologies!$AQ$4:$AQ$1445,0)+$A72,MATCH(AJ$3,TQoL_Indexes!$B$8:$AK$8,0)),"")</f>
        <v/>
      </c>
      <c r="AK72" s="86" t="str">
        <f>IFERROR(INDEX(DB_Typologies!$D$4:$AP$1445,MATCH($A$3,DB_Typologies!$AQ$4:$AQ$1445,0)+$A72,MATCH(AK$3,TQoL_Indexes!$B$8:$AK$8,0)),"")</f>
        <v/>
      </c>
      <c r="AL72" s="86" t="str">
        <f>IFERROR(INDEX(DB_Typologies!$D$4:$AP$1445,MATCH($A$3,DB_Typologies!$AQ$4:$AQ$1445,0)+$A72,MATCH(AL$3,TQoL_Indexes!$B$8:$AK$8,0)),"")</f>
        <v/>
      </c>
      <c r="AM72" s="87" t="str">
        <f>IFERROR(INDEX(DB_Typologies!$D$4:$AP$1445,MATCH($A$3,DB_Typologies!$AQ$4:$AQ$1445,0)+$A72,MATCH(AM$3,TQoL_Indexes!$B$8:$AK$8,0)),"")</f>
        <v/>
      </c>
    </row>
    <row r="73" spans="1:39">
      <c r="A73" s="58" t="str">
        <f>IFERROR(IF(A72+1&lt;COUNTIF(DB_Typologies!$AQ$4:$AQ$1445,$A$3),A72+1,""),"")</f>
        <v/>
      </c>
      <c r="B73" s="120" t="str">
        <f>IFERROR(INDEX(DB_Typologies!$D$4:$AP$1445,MATCH($A$3,DB_Typologies!$AQ$4:$AQ$1445,0)+$A73,MATCH(B$3,TQoL_Indexes!$B$8:$AK$8,0)),"")</f>
        <v/>
      </c>
      <c r="C73" s="86" t="str">
        <f>IFERROR(INDEX(DB_Typologies!$D$4:$AP$1445,MATCH($A$3,DB_Typologies!$AQ$4:$AQ$1445,0)+$A73,MATCH(C$3,TQoL_Indexes!$B$8:$AK$8,0)),"")</f>
        <v/>
      </c>
      <c r="D73" s="87" t="str">
        <f>IFERROR(INDEX(DB_Typologies!$D$4:$AP$1445,MATCH($A$3,DB_Typologies!$AQ$4:$AQ$1445,0)+$A73,MATCH(D$3,TQoL_Indexes!$B$8:$AK$8,0)),"")</f>
        <v/>
      </c>
      <c r="E73" s="86" t="str">
        <f>IFERROR(INDEX(DB_Typologies!$D$4:$AP$1445,MATCH($A$3,DB_Typologies!$AQ$4:$AQ$1445,0)+$A73,MATCH(E$3,TQoL_Indexes!$B$8:$AK$8,0)),"")</f>
        <v/>
      </c>
      <c r="F73" s="86" t="str">
        <f>IFERROR(INDEX(DB_Typologies!$D$4:$AP$1445,MATCH($A$3,DB_Typologies!$AQ$4:$AQ$1445,0)+$A73,MATCH(F$3,TQoL_Indexes!$B$8:$AK$8,0)),"")</f>
        <v/>
      </c>
      <c r="G73" s="86" t="str">
        <f>IFERROR(INDEX(DB_Typologies!$D$4:$AP$1445,MATCH($A$3,DB_Typologies!$AQ$4:$AQ$1445,0)+$A73,MATCH(G$3,TQoL_Indexes!$B$8:$AK$8,0)),"")</f>
        <v/>
      </c>
      <c r="H73" s="86" t="str">
        <f>IFERROR(INDEX(DB_Typologies!$D$4:$AP$1445,MATCH($A$3,DB_Typologies!$AQ$4:$AQ$1445,0)+$A73,MATCH(H$3,TQoL_Indexes!$B$8:$AK$8,0)),"")</f>
        <v/>
      </c>
      <c r="I73" s="86" t="str">
        <f>IFERROR(INDEX(DB_Typologies!$D$4:$AP$1445,MATCH($A$3,DB_Typologies!$AQ$4:$AQ$1445,0)+$A73,MATCH(I$3,TQoL_Indexes!$B$8:$AK$8,0)),"")</f>
        <v/>
      </c>
      <c r="J73" s="86" t="str">
        <f>IFERROR(INDEX(DB_Typologies!$D$4:$AP$1445,MATCH($A$3,DB_Typologies!$AQ$4:$AQ$1445,0)+$A73,MATCH(J$3,TQoL_Indexes!$B$8:$AK$8,0)),"")</f>
        <v/>
      </c>
      <c r="K73" s="86" t="str">
        <f>IFERROR(INDEX(DB_Typologies!$D$4:$AP$1445,MATCH($A$3,DB_Typologies!$AQ$4:$AQ$1445,0)+$A73,MATCH(K$3,TQoL_Indexes!$B$8:$AK$8,0)),"")</f>
        <v/>
      </c>
      <c r="L73" s="86" t="str">
        <f>IFERROR(INDEX(DB_Typologies!$D$4:$AP$1445,MATCH($A$3,DB_Typologies!$AQ$4:$AQ$1445,0)+$A73,MATCH(L$3,TQoL_Indexes!$B$8:$AK$8,0)),"")</f>
        <v/>
      </c>
      <c r="M73" s="86" t="str">
        <f>IFERROR(INDEX(DB_Typologies!$D$4:$AP$1445,MATCH($A$3,DB_Typologies!$AQ$4:$AQ$1445,0)+$A73,MATCH(M$3,TQoL_Indexes!$B$8:$AK$8,0)),"")</f>
        <v/>
      </c>
      <c r="N73" s="86" t="str">
        <f>IFERROR(INDEX(DB_Typologies!$D$4:$AP$1445,MATCH($A$3,DB_Typologies!$AQ$4:$AQ$1445,0)+$A73,MATCH(N$3,TQoL_Indexes!$B$8:$AK$8,0)),"")</f>
        <v/>
      </c>
      <c r="O73" s="86" t="str">
        <f>IFERROR(INDEX(DB_Typologies!$D$4:$AP$1445,MATCH($A$3,DB_Typologies!$AQ$4:$AQ$1445,0)+$A73,MATCH(O$3,TQoL_Indexes!$B$8:$AK$8,0)),"")</f>
        <v/>
      </c>
      <c r="P73" s="86" t="str">
        <f>IFERROR(INDEX(DB_Typologies!$D$4:$AP$1445,MATCH($A$3,DB_Typologies!$AQ$4:$AQ$1445,0)+$A73,MATCH(P$3,TQoL_Indexes!$B$8:$AK$8,0)),"")</f>
        <v/>
      </c>
      <c r="Q73" s="86" t="str">
        <f>IFERROR(INDEX(DB_Typologies!$D$4:$AP$1445,MATCH($A$3,DB_Typologies!$AQ$4:$AQ$1445,0)+$A73,MATCH(Q$3,TQoL_Indexes!$B$8:$AK$8,0)),"")</f>
        <v/>
      </c>
      <c r="R73" s="86" t="str">
        <f>IFERROR(INDEX(DB_Typologies!$D$4:$AP$1445,MATCH($A$3,DB_Typologies!$AQ$4:$AQ$1445,0)+$A73,MATCH(R$3,TQoL_Indexes!$B$8:$AK$8,0)),"")</f>
        <v/>
      </c>
      <c r="S73" s="86" t="str">
        <f>IFERROR(INDEX(DB_Typologies!$D$4:$AP$1445,MATCH($A$3,DB_Typologies!$AQ$4:$AQ$1445,0)+$A73,MATCH(S$3,TQoL_Indexes!$B$8:$AK$8,0)),"")</f>
        <v/>
      </c>
      <c r="T73" s="86" t="str">
        <f>IFERROR(INDEX(DB_Typologies!$D$4:$AP$1445,MATCH($A$3,DB_Typologies!$AQ$4:$AQ$1445,0)+$A73,MATCH(T$3,TQoL_Indexes!$B$8:$AK$8,0)),"")</f>
        <v/>
      </c>
      <c r="U73" s="86" t="str">
        <f>IFERROR(INDEX(DB_Typologies!$D$4:$AP$1445,MATCH($A$3,DB_Typologies!$AQ$4:$AQ$1445,0)+$A73,MATCH(U$3,TQoL_Indexes!$B$8:$AK$8,0)),"")</f>
        <v/>
      </c>
      <c r="V73" s="86" t="str">
        <f>IFERROR(INDEX(DB_Typologies!$D$4:$AP$1445,MATCH($A$3,DB_Typologies!$AQ$4:$AQ$1445,0)+$A73,MATCH(V$3,TQoL_Indexes!$B$8:$AK$8,0)),"")</f>
        <v/>
      </c>
      <c r="W73" s="86" t="str">
        <f>IFERROR(INDEX(DB_Typologies!$D$4:$AP$1445,MATCH($A$3,DB_Typologies!$AQ$4:$AQ$1445,0)+$A73,MATCH(W$3,TQoL_Indexes!$B$8:$AK$8,0)),"")</f>
        <v/>
      </c>
      <c r="X73" s="86" t="str">
        <f>IFERROR(INDEX(DB_Typologies!$D$4:$AP$1445,MATCH($A$3,DB_Typologies!$AQ$4:$AQ$1445,0)+$A73,MATCH(X$3,TQoL_Indexes!$B$8:$AK$8,0)),"")</f>
        <v/>
      </c>
      <c r="Y73" s="86" t="str">
        <f>IFERROR(INDEX(DB_Typologies!$D$4:$AP$1445,MATCH($A$3,DB_Typologies!$AQ$4:$AQ$1445,0)+$A73,MATCH(Y$3,TQoL_Indexes!$B$8:$AK$8,0)),"")</f>
        <v/>
      </c>
      <c r="Z73" s="86" t="str">
        <f>IFERROR(INDEX(DB_Typologies!$D$4:$AP$1445,MATCH($A$3,DB_Typologies!$AQ$4:$AQ$1445,0)+$A73,MATCH(Z$3,TQoL_Indexes!$B$8:$AK$8,0)),"")</f>
        <v/>
      </c>
      <c r="AA73" s="86" t="str">
        <f>IFERROR(INDEX(DB_Typologies!$D$4:$AP$1445,MATCH($A$3,DB_Typologies!$AQ$4:$AQ$1445,0)+$A73,MATCH(AA$3,TQoL_Indexes!$B$8:$AK$8,0)),"")</f>
        <v/>
      </c>
      <c r="AB73" s="86" t="str">
        <f>IFERROR(INDEX(DB_Typologies!$D$4:$AP$1445,MATCH($A$3,DB_Typologies!$AQ$4:$AQ$1445,0)+$A73,MATCH(AB$3,TQoL_Indexes!$B$8:$AK$8,0)),"")</f>
        <v/>
      </c>
      <c r="AC73" s="86" t="str">
        <f>IFERROR(INDEX(DB_Typologies!$D$4:$AP$1445,MATCH($A$3,DB_Typologies!$AQ$4:$AQ$1445,0)+$A73,MATCH(AC$3,TQoL_Indexes!$B$8:$AK$8,0)),"")</f>
        <v/>
      </c>
      <c r="AD73" s="86" t="str">
        <f>IFERROR(INDEX(DB_Typologies!$D$4:$AP$1445,MATCH($A$3,DB_Typologies!$AQ$4:$AQ$1445,0)+$A73,MATCH(AD$3,TQoL_Indexes!$B$8:$AK$8,0)),"")</f>
        <v/>
      </c>
      <c r="AE73" s="86" t="str">
        <f>IFERROR(INDEX(DB_Typologies!$D$4:$AP$1445,MATCH($A$3,DB_Typologies!$AQ$4:$AQ$1445,0)+$A73,MATCH(AE$3,TQoL_Indexes!$B$8:$AK$8,0)),"")</f>
        <v/>
      </c>
      <c r="AF73" s="86" t="str">
        <f>IFERROR(INDEX(DB_Typologies!$D$4:$AP$1445,MATCH($A$3,DB_Typologies!$AQ$4:$AQ$1445,0)+$A73,MATCH(AF$3,TQoL_Indexes!$B$8:$AK$8,0)),"")</f>
        <v/>
      </c>
      <c r="AG73" s="86" t="str">
        <f>IFERROR(INDEX(DB_Typologies!$D$4:$AP$1445,MATCH($A$3,DB_Typologies!$AQ$4:$AQ$1445,0)+$A73,MATCH(AG$3,TQoL_Indexes!$B$8:$AK$8,0)),"")</f>
        <v/>
      </c>
      <c r="AH73" s="86" t="str">
        <f>IFERROR(INDEX(DB_Typologies!$D$4:$AP$1445,MATCH($A$3,DB_Typologies!$AQ$4:$AQ$1445,0)+$A73,MATCH(AH$3,TQoL_Indexes!$B$8:$AK$8,0)),"")</f>
        <v/>
      </c>
      <c r="AI73" s="86" t="str">
        <f>IFERROR(INDEX(DB_Typologies!$D$4:$AP$1445,MATCH($A$3,DB_Typologies!$AQ$4:$AQ$1445,0)+$A73,MATCH(AI$3,TQoL_Indexes!$B$8:$AK$8,0)),"")</f>
        <v/>
      </c>
      <c r="AJ73" s="86" t="str">
        <f>IFERROR(INDEX(DB_Typologies!$D$4:$AP$1445,MATCH($A$3,DB_Typologies!$AQ$4:$AQ$1445,0)+$A73,MATCH(AJ$3,TQoL_Indexes!$B$8:$AK$8,0)),"")</f>
        <v/>
      </c>
      <c r="AK73" s="86" t="str">
        <f>IFERROR(INDEX(DB_Typologies!$D$4:$AP$1445,MATCH($A$3,DB_Typologies!$AQ$4:$AQ$1445,0)+$A73,MATCH(AK$3,TQoL_Indexes!$B$8:$AK$8,0)),"")</f>
        <v/>
      </c>
      <c r="AL73" s="86" t="str">
        <f>IFERROR(INDEX(DB_Typologies!$D$4:$AP$1445,MATCH($A$3,DB_Typologies!$AQ$4:$AQ$1445,0)+$A73,MATCH(AL$3,TQoL_Indexes!$B$8:$AK$8,0)),"")</f>
        <v/>
      </c>
      <c r="AM73" s="87" t="str">
        <f>IFERROR(INDEX(DB_Typologies!$D$4:$AP$1445,MATCH($A$3,DB_Typologies!$AQ$4:$AQ$1445,0)+$A73,MATCH(AM$3,TQoL_Indexes!$B$8:$AK$8,0)),"")</f>
        <v/>
      </c>
    </row>
    <row r="74" spans="1:39">
      <c r="A74" s="58" t="str">
        <f>IFERROR(IF(A73+1&lt;COUNTIF(DB_Typologies!$AQ$4:$AQ$1445,$A$3),A73+1,""),"")</f>
        <v/>
      </c>
      <c r="B74" s="120" t="str">
        <f>IFERROR(INDEX(DB_Typologies!$D$4:$AP$1445,MATCH($A$3,DB_Typologies!$AQ$4:$AQ$1445,0)+$A74,MATCH(B$3,TQoL_Indexes!$B$8:$AK$8,0)),"")</f>
        <v/>
      </c>
      <c r="C74" s="86" t="str">
        <f>IFERROR(INDEX(DB_Typologies!$D$4:$AP$1445,MATCH($A$3,DB_Typologies!$AQ$4:$AQ$1445,0)+$A74,MATCH(C$3,TQoL_Indexes!$B$8:$AK$8,0)),"")</f>
        <v/>
      </c>
      <c r="D74" s="87" t="str">
        <f>IFERROR(INDEX(DB_Typologies!$D$4:$AP$1445,MATCH($A$3,DB_Typologies!$AQ$4:$AQ$1445,0)+$A74,MATCH(D$3,TQoL_Indexes!$B$8:$AK$8,0)),"")</f>
        <v/>
      </c>
      <c r="E74" s="86" t="str">
        <f>IFERROR(INDEX(DB_Typologies!$D$4:$AP$1445,MATCH($A$3,DB_Typologies!$AQ$4:$AQ$1445,0)+$A74,MATCH(E$3,TQoL_Indexes!$B$8:$AK$8,0)),"")</f>
        <v/>
      </c>
      <c r="F74" s="86" t="str">
        <f>IFERROR(INDEX(DB_Typologies!$D$4:$AP$1445,MATCH($A$3,DB_Typologies!$AQ$4:$AQ$1445,0)+$A74,MATCH(F$3,TQoL_Indexes!$B$8:$AK$8,0)),"")</f>
        <v/>
      </c>
      <c r="G74" s="86" t="str">
        <f>IFERROR(INDEX(DB_Typologies!$D$4:$AP$1445,MATCH($A$3,DB_Typologies!$AQ$4:$AQ$1445,0)+$A74,MATCH(G$3,TQoL_Indexes!$B$8:$AK$8,0)),"")</f>
        <v/>
      </c>
      <c r="H74" s="86" t="str">
        <f>IFERROR(INDEX(DB_Typologies!$D$4:$AP$1445,MATCH($A$3,DB_Typologies!$AQ$4:$AQ$1445,0)+$A74,MATCH(H$3,TQoL_Indexes!$B$8:$AK$8,0)),"")</f>
        <v/>
      </c>
      <c r="I74" s="86" t="str">
        <f>IFERROR(INDEX(DB_Typologies!$D$4:$AP$1445,MATCH($A$3,DB_Typologies!$AQ$4:$AQ$1445,0)+$A74,MATCH(I$3,TQoL_Indexes!$B$8:$AK$8,0)),"")</f>
        <v/>
      </c>
      <c r="J74" s="86" t="str">
        <f>IFERROR(INDEX(DB_Typologies!$D$4:$AP$1445,MATCH($A$3,DB_Typologies!$AQ$4:$AQ$1445,0)+$A74,MATCH(J$3,TQoL_Indexes!$B$8:$AK$8,0)),"")</f>
        <v/>
      </c>
      <c r="K74" s="86" t="str">
        <f>IFERROR(INDEX(DB_Typologies!$D$4:$AP$1445,MATCH($A$3,DB_Typologies!$AQ$4:$AQ$1445,0)+$A74,MATCH(K$3,TQoL_Indexes!$B$8:$AK$8,0)),"")</f>
        <v/>
      </c>
      <c r="L74" s="86" t="str">
        <f>IFERROR(INDEX(DB_Typologies!$D$4:$AP$1445,MATCH($A$3,DB_Typologies!$AQ$4:$AQ$1445,0)+$A74,MATCH(L$3,TQoL_Indexes!$B$8:$AK$8,0)),"")</f>
        <v/>
      </c>
      <c r="M74" s="86" t="str">
        <f>IFERROR(INDEX(DB_Typologies!$D$4:$AP$1445,MATCH($A$3,DB_Typologies!$AQ$4:$AQ$1445,0)+$A74,MATCH(M$3,TQoL_Indexes!$B$8:$AK$8,0)),"")</f>
        <v/>
      </c>
      <c r="N74" s="86" t="str">
        <f>IFERROR(INDEX(DB_Typologies!$D$4:$AP$1445,MATCH($A$3,DB_Typologies!$AQ$4:$AQ$1445,0)+$A74,MATCH(N$3,TQoL_Indexes!$B$8:$AK$8,0)),"")</f>
        <v/>
      </c>
      <c r="O74" s="86" t="str">
        <f>IFERROR(INDEX(DB_Typologies!$D$4:$AP$1445,MATCH($A$3,DB_Typologies!$AQ$4:$AQ$1445,0)+$A74,MATCH(O$3,TQoL_Indexes!$B$8:$AK$8,0)),"")</f>
        <v/>
      </c>
      <c r="P74" s="86" t="str">
        <f>IFERROR(INDEX(DB_Typologies!$D$4:$AP$1445,MATCH($A$3,DB_Typologies!$AQ$4:$AQ$1445,0)+$A74,MATCH(P$3,TQoL_Indexes!$B$8:$AK$8,0)),"")</f>
        <v/>
      </c>
      <c r="Q74" s="86" t="str">
        <f>IFERROR(INDEX(DB_Typologies!$D$4:$AP$1445,MATCH($A$3,DB_Typologies!$AQ$4:$AQ$1445,0)+$A74,MATCH(Q$3,TQoL_Indexes!$B$8:$AK$8,0)),"")</f>
        <v/>
      </c>
      <c r="R74" s="86" t="str">
        <f>IFERROR(INDEX(DB_Typologies!$D$4:$AP$1445,MATCH($A$3,DB_Typologies!$AQ$4:$AQ$1445,0)+$A74,MATCH(R$3,TQoL_Indexes!$B$8:$AK$8,0)),"")</f>
        <v/>
      </c>
      <c r="S74" s="86" t="str">
        <f>IFERROR(INDEX(DB_Typologies!$D$4:$AP$1445,MATCH($A$3,DB_Typologies!$AQ$4:$AQ$1445,0)+$A74,MATCH(S$3,TQoL_Indexes!$B$8:$AK$8,0)),"")</f>
        <v/>
      </c>
      <c r="T74" s="86" t="str">
        <f>IFERROR(INDEX(DB_Typologies!$D$4:$AP$1445,MATCH($A$3,DB_Typologies!$AQ$4:$AQ$1445,0)+$A74,MATCH(T$3,TQoL_Indexes!$B$8:$AK$8,0)),"")</f>
        <v/>
      </c>
      <c r="U74" s="86" t="str">
        <f>IFERROR(INDEX(DB_Typologies!$D$4:$AP$1445,MATCH($A$3,DB_Typologies!$AQ$4:$AQ$1445,0)+$A74,MATCH(U$3,TQoL_Indexes!$B$8:$AK$8,0)),"")</f>
        <v/>
      </c>
      <c r="V74" s="86" t="str">
        <f>IFERROR(INDEX(DB_Typologies!$D$4:$AP$1445,MATCH($A$3,DB_Typologies!$AQ$4:$AQ$1445,0)+$A74,MATCH(V$3,TQoL_Indexes!$B$8:$AK$8,0)),"")</f>
        <v/>
      </c>
      <c r="W74" s="86" t="str">
        <f>IFERROR(INDEX(DB_Typologies!$D$4:$AP$1445,MATCH($A$3,DB_Typologies!$AQ$4:$AQ$1445,0)+$A74,MATCH(W$3,TQoL_Indexes!$B$8:$AK$8,0)),"")</f>
        <v/>
      </c>
      <c r="X74" s="86" t="str">
        <f>IFERROR(INDEX(DB_Typologies!$D$4:$AP$1445,MATCH($A$3,DB_Typologies!$AQ$4:$AQ$1445,0)+$A74,MATCH(X$3,TQoL_Indexes!$B$8:$AK$8,0)),"")</f>
        <v/>
      </c>
      <c r="Y74" s="86" t="str">
        <f>IFERROR(INDEX(DB_Typologies!$D$4:$AP$1445,MATCH($A$3,DB_Typologies!$AQ$4:$AQ$1445,0)+$A74,MATCH(Y$3,TQoL_Indexes!$B$8:$AK$8,0)),"")</f>
        <v/>
      </c>
      <c r="Z74" s="86" t="str">
        <f>IFERROR(INDEX(DB_Typologies!$D$4:$AP$1445,MATCH($A$3,DB_Typologies!$AQ$4:$AQ$1445,0)+$A74,MATCH(Z$3,TQoL_Indexes!$B$8:$AK$8,0)),"")</f>
        <v/>
      </c>
      <c r="AA74" s="86" t="str">
        <f>IFERROR(INDEX(DB_Typologies!$D$4:$AP$1445,MATCH($A$3,DB_Typologies!$AQ$4:$AQ$1445,0)+$A74,MATCH(AA$3,TQoL_Indexes!$B$8:$AK$8,0)),"")</f>
        <v/>
      </c>
      <c r="AB74" s="86" t="str">
        <f>IFERROR(INDEX(DB_Typologies!$D$4:$AP$1445,MATCH($A$3,DB_Typologies!$AQ$4:$AQ$1445,0)+$A74,MATCH(AB$3,TQoL_Indexes!$B$8:$AK$8,0)),"")</f>
        <v/>
      </c>
      <c r="AC74" s="86" t="str">
        <f>IFERROR(INDEX(DB_Typologies!$D$4:$AP$1445,MATCH($A$3,DB_Typologies!$AQ$4:$AQ$1445,0)+$A74,MATCH(AC$3,TQoL_Indexes!$B$8:$AK$8,0)),"")</f>
        <v/>
      </c>
      <c r="AD74" s="86" t="str">
        <f>IFERROR(INDEX(DB_Typologies!$D$4:$AP$1445,MATCH($A$3,DB_Typologies!$AQ$4:$AQ$1445,0)+$A74,MATCH(AD$3,TQoL_Indexes!$B$8:$AK$8,0)),"")</f>
        <v/>
      </c>
      <c r="AE74" s="86" t="str">
        <f>IFERROR(INDEX(DB_Typologies!$D$4:$AP$1445,MATCH($A$3,DB_Typologies!$AQ$4:$AQ$1445,0)+$A74,MATCH(AE$3,TQoL_Indexes!$B$8:$AK$8,0)),"")</f>
        <v/>
      </c>
      <c r="AF74" s="86" t="str">
        <f>IFERROR(INDEX(DB_Typologies!$D$4:$AP$1445,MATCH($A$3,DB_Typologies!$AQ$4:$AQ$1445,0)+$A74,MATCH(AF$3,TQoL_Indexes!$B$8:$AK$8,0)),"")</f>
        <v/>
      </c>
      <c r="AG74" s="86" t="str">
        <f>IFERROR(INDEX(DB_Typologies!$D$4:$AP$1445,MATCH($A$3,DB_Typologies!$AQ$4:$AQ$1445,0)+$A74,MATCH(AG$3,TQoL_Indexes!$B$8:$AK$8,0)),"")</f>
        <v/>
      </c>
      <c r="AH74" s="86" t="str">
        <f>IFERROR(INDEX(DB_Typologies!$D$4:$AP$1445,MATCH($A$3,DB_Typologies!$AQ$4:$AQ$1445,0)+$A74,MATCH(AH$3,TQoL_Indexes!$B$8:$AK$8,0)),"")</f>
        <v/>
      </c>
      <c r="AI74" s="86" t="str">
        <f>IFERROR(INDEX(DB_Typologies!$D$4:$AP$1445,MATCH($A$3,DB_Typologies!$AQ$4:$AQ$1445,0)+$A74,MATCH(AI$3,TQoL_Indexes!$B$8:$AK$8,0)),"")</f>
        <v/>
      </c>
      <c r="AJ74" s="86" t="str">
        <f>IFERROR(INDEX(DB_Typologies!$D$4:$AP$1445,MATCH($A$3,DB_Typologies!$AQ$4:$AQ$1445,0)+$A74,MATCH(AJ$3,TQoL_Indexes!$B$8:$AK$8,0)),"")</f>
        <v/>
      </c>
      <c r="AK74" s="86" t="str">
        <f>IFERROR(INDEX(DB_Typologies!$D$4:$AP$1445,MATCH($A$3,DB_Typologies!$AQ$4:$AQ$1445,0)+$A74,MATCH(AK$3,TQoL_Indexes!$B$8:$AK$8,0)),"")</f>
        <v/>
      </c>
      <c r="AL74" s="86" t="str">
        <f>IFERROR(INDEX(DB_Typologies!$D$4:$AP$1445,MATCH($A$3,DB_Typologies!$AQ$4:$AQ$1445,0)+$A74,MATCH(AL$3,TQoL_Indexes!$B$8:$AK$8,0)),"")</f>
        <v/>
      </c>
      <c r="AM74" s="87" t="str">
        <f>IFERROR(INDEX(DB_Typologies!$D$4:$AP$1445,MATCH($A$3,DB_Typologies!$AQ$4:$AQ$1445,0)+$A74,MATCH(AM$3,TQoL_Indexes!$B$8:$AK$8,0)),"")</f>
        <v/>
      </c>
    </row>
    <row r="75" spans="1:39">
      <c r="A75" s="58" t="str">
        <f>IFERROR(IF(A74+1&lt;COUNTIF(DB_Typologies!$AQ$4:$AQ$1445,$A$3),A74+1,""),"")</f>
        <v/>
      </c>
      <c r="B75" s="120" t="str">
        <f>IFERROR(INDEX(DB_Typologies!$D$4:$AP$1445,MATCH($A$3,DB_Typologies!$AQ$4:$AQ$1445,0)+$A75,MATCH(B$3,TQoL_Indexes!$B$8:$AK$8,0)),"")</f>
        <v/>
      </c>
      <c r="C75" s="86" t="str">
        <f>IFERROR(INDEX(DB_Typologies!$D$4:$AP$1445,MATCH($A$3,DB_Typologies!$AQ$4:$AQ$1445,0)+$A75,MATCH(C$3,TQoL_Indexes!$B$8:$AK$8,0)),"")</f>
        <v/>
      </c>
      <c r="D75" s="87" t="str">
        <f>IFERROR(INDEX(DB_Typologies!$D$4:$AP$1445,MATCH($A$3,DB_Typologies!$AQ$4:$AQ$1445,0)+$A75,MATCH(D$3,TQoL_Indexes!$B$8:$AK$8,0)),"")</f>
        <v/>
      </c>
      <c r="E75" s="86" t="str">
        <f>IFERROR(INDEX(DB_Typologies!$D$4:$AP$1445,MATCH($A$3,DB_Typologies!$AQ$4:$AQ$1445,0)+$A75,MATCH(E$3,TQoL_Indexes!$B$8:$AK$8,0)),"")</f>
        <v/>
      </c>
      <c r="F75" s="86" t="str">
        <f>IFERROR(INDEX(DB_Typologies!$D$4:$AP$1445,MATCH($A$3,DB_Typologies!$AQ$4:$AQ$1445,0)+$A75,MATCH(F$3,TQoL_Indexes!$B$8:$AK$8,0)),"")</f>
        <v/>
      </c>
      <c r="G75" s="86" t="str">
        <f>IFERROR(INDEX(DB_Typologies!$D$4:$AP$1445,MATCH($A$3,DB_Typologies!$AQ$4:$AQ$1445,0)+$A75,MATCH(G$3,TQoL_Indexes!$B$8:$AK$8,0)),"")</f>
        <v/>
      </c>
      <c r="H75" s="86" t="str">
        <f>IFERROR(INDEX(DB_Typologies!$D$4:$AP$1445,MATCH($A$3,DB_Typologies!$AQ$4:$AQ$1445,0)+$A75,MATCH(H$3,TQoL_Indexes!$B$8:$AK$8,0)),"")</f>
        <v/>
      </c>
      <c r="I75" s="86" t="str">
        <f>IFERROR(INDEX(DB_Typologies!$D$4:$AP$1445,MATCH($A$3,DB_Typologies!$AQ$4:$AQ$1445,0)+$A75,MATCH(I$3,TQoL_Indexes!$B$8:$AK$8,0)),"")</f>
        <v/>
      </c>
      <c r="J75" s="86" t="str">
        <f>IFERROR(INDEX(DB_Typologies!$D$4:$AP$1445,MATCH($A$3,DB_Typologies!$AQ$4:$AQ$1445,0)+$A75,MATCH(J$3,TQoL_Indexes!$B$8:$AK$8,0)),"")</f>
        <v/>
      </c>
      <c r="K75" s="86" t="str">
        <f>IFERROR(INDEX(DB_Typologies!$D$4:$AP$1445,MATCH($A$3,DB_Typologies!$AQ$4:$AQ$1445,0)+$A75,MATCH(K$3,TQoL_Indexes!$B$8:$AK$8,0)),"")</f>
        <v/>
      </c>
      <c r="L75" s="86" t="str">
        <f>IFERROR(INDEX(DB_Typologies!$D$4:$AP$1445,MATCH($A$3,DB_Typologies!$AQ$4:$AQ$1445,0)+$A75,MATCH(L$3,TQoL_Indexes!$B$8:$AK$8,0)),"")</f>
        <v/>
      </c>
      <c r="M75" s="86" t="str">
        <f>IFERROR(INDEX(DB_Typologies!$D$4:$AP$1445,MATCH($A$3,DB_Typologies!$AQ$4:$AQ$1445,0)+$A75,MATCH(M$3,TQoL_Indexes!$B$8:$AK$8,0)),"")</f>
        <v/>
      </c>
      <c r="N75" s="86" t="str">
        <f>IFERROR(INDEX(DB_Typologies!$D$4:$AP$1445,MATCH($A$3,DB_Typologies!$AQ$4:$AQ$1445,0)+$A75,MATCH(N$3,TQoL_Indexes!$B$8:$AK$8,0)),"")</f>
        <v/>
      </c>
      <c r="O75" s="86" t="str">
        <f>IFERROR(INDEX(DB_Typologies!$D$4:$AP$1445,MATCH($A$3,DB_Typologies!$AQ$4:$AQ$1445,0)+$A75,MATCH(O$3,TQoL_Indexes!$B$8:$AK$8,0)),"")</f>
        <v/>
      </c>
      <c r="P75" s="86" t="str">
        <f>IFERROR(INDEX(DB_Typologies!$D$4:$AP$1445,MATCH($A$3,DB_Typologies!$AQ$4:$AQ$1445,0)+$A75,MATCH(P$3,TQoL_Indexes!$B$8:$AK$8,0)),"")</f>
        <v/>
      </c>
      <c r="Q75" s="86" t="str">
        <f>IFERROR(INDEX(DB_Typologies!$D$4:$AP$1445,MATCH($A$3,DB_Typologies!$AQ$4:$AQ$1445,0)+$A75,MATCH(Q$3,TQoL_Indexes!$B$8:$AK$8,0)),"")</f>
        <v/>
      </c>
      <c r="R75" s="86" t="str">
        <f>IFERROR(INDEX(DB_Typologies!$D$4:$AP$1445,MATCH($A$3,DB_Typologies!$AQ$4:$AQ$1445,0)+$A75,MATCH(R$3,TQoL_Indexes!$B$8:$AK$8,0)),"")</f>
        <v/>
      </c>
      <c r="S75" s="86" t="str">
        <f>IFERROR(INDEX(DB_Typologies!$D$4:$AP$1445,MATCH($A$3,DB_Typologies!$AQ$4:$AQ$1445,0)+$A75,MATCH(S$3,TQoL_Indexes!$B$8:$AK$8,0)),"")</f>
        <v/>
      </c>
      <c r="T75" s="86" t="str">
        <f>IFERROR(INDEX(DB_Typologies!$D$4:$AP$1445,MATCH($A$3,DB_Typologies!$AQ$4:$AQ$1445,0)+$A75,MATCH(T$3,TQoL_Indexes!$B$8:$AK$8,0)),"")</f>
        <v/>
      </c>
      <c r="U75" s="86" t="str">
        <f>IFERROR(INDEX(DB_Typologies!$D$4:$AP$1445,MATCH($A$3,DB_Typologies!$AQ$4:$AQ$1445,0)+$A75,MATCH(U$3,TQoL_Indexes!$B$8:$AK$8,0)),"")</f>
        <v/>
      </c>
      <c r="V75" s="86" t="str">
        <f>IFERROR(INDEX(DB_Typologies!$D$4:$AP$1445,MATCH($A$3,DB_Typologies!$AQ$4:$AQ$1445,0)+$A75,MATCH(V$3,TQoL_Indexes!$B$8:$AK$8,0)),"")</f>
        <v/>
      </c>
      <c r="W75" s="86" t="str">
        <f>IFERROR(INDEX(DB_Typologies!$D$4:$AP$1445,MATCH($A$3,DB_Typologies!$AQ$4:$AQ$1445,0)+$A75,MATCH(W$3,TQoL_Indexes!$B$8:$AK$8,0)),"")</f>
        <v/>
      </c>
      <c r="X75" s="86" t="str">
        <f>IFERROR(INDEX(DB_Typologies!$D$4:$AP$1445,MATCH($A$3,DB_Typologies!$AQ$4:$AQ$1445,0)+$A75,MATCH(X$3,TQoL_Indexes!$B$8:$AK$8,0)),"")</f>
        <v/>
      </c>
      <c r="Y75" s="86" t="str">
        <f>IFERROR(INDEX(DB_Typologies!$D$4:$AP$1445,MATCH($A$3,DB_Typologies!$AQ$4:$AQ$1445,0)+$A75,MATCH(Y$3,TQoL_Indexes!$B$8:$AK$8,0)),"")</f>
        <v/>
      </c>
      <c r="Z75" s="86" t="str">
        <f>IFERROR(INDEX(DB_Typologies!$D$4:$AP$1445,MATCH($A$3,DB_Typologies!$AQ$4:$AQ$1445,0)+$A75,MATCH(Z$3,TQoL_Indexes!$B$8:$AK$8,0)),"")</f>
        <v/>
      </c>
      <c r="AA75" s="86" t="str">
        <f>IFERROR(INDEX(DB_Typologies!$D$4:$AP$1445,MATCH($A$3,DB_Typologies!$AQ$4:$AQ$1445,0)+$A75,MATCH(AA$3,TQoL_Indexes!$B$8:$AK$8,0)),"")</f>
        <v/>
      </c>
      <c r="AB75" s="86" t="str">
        <f>IFERROR(INDEX(DB_Typologies!$D$4:$AP$1445,MATCH($A$3,DB_Typologies!$AQ$4:$AQ$1445,0)+$A75,MATCH(AB$3,TQoL_Indexes!$B$8:$AK$8,0)),"")</f>
        <v/>
      </c>
      <c r="AC75" s="86" t="str">
        <f>IFERROR(INDEX(DB_Typologies!$D$4:$AP$1445,MATCH($A$3,DB_Typologies!$AQ$4:$AQ$1445,0)+$A75,MATCH(AC$3,TQoL_Indexes!$B$8:$AK$8,0)),"")</f>
        <v/>
      </c>
      <c r="AD75" s="86" t="str">
        <f>IFERROR(INDEX(DB_Typologies!$D$4:$AP$1445,MATCH($A$3,DB_Typologies!$AQ$4:$AQ$1445,0)+$A75,MATCH(AD$3,TQoL_Indexes!$B$8:$AK$8,0)),"")</f>
        <v/>
      </c>
      <c r="AE75" s="86" t="str">
        <f>IFERROR(INDEX(DB_Typologies!$D$4:$AP$1445,MATCH($A$3,DB_Typologies!$AQ$4:$AQ$1445,0)+$A75,MATCH(AE$3,TQoL_Indexes!$B$8:$AK$8,0)),"")</f>
        <v/>
      </c>
      <c r="AF75" s="86" t="str">
        <f>IFERROR(INDEX(DB_Typologies!$D$4:$AP$1445,MATCH($A$3,DB_Typologies!$AQ$4:$AQ$1445,0)+$A75,MATCH(AF$3,TQoL_Indexes!$B$8:$AK$8,0)),"")</f>
        <v/>
      </c>
      <c r="AG75" s="86" t="str">
        <f>IFERROR(INDEX(DB_Typologies!$D$4:$AP$1445,MATCH($A$3,DB_Typologies!$AQ$4:$AQ$1445,0)+$A75,MATCH(AG$3,TQoL_Indexes!$B$8:$AK$8,0)),"")</f>
        <v/>
      </c>
      <c r="AH75" s="86" t="str">
        <f>IFERROR(INDEX(DB_Typologies!$D$4:$AP$1445,MATCH($A$3,DB_Typologies!$AQ$4:$AQ$1445,0)+$A75,MATCH(AH$3,TQoL_Indexes!$B$8:$AK$8,0)),"")</f>
        <v/>
      </c>
      <c r="AI75" s="86" t="str">
        <f>IFERROR(INDEX(DB_Typologies!$D$4:$AP$1445,MATCH($A$3,DB_Typologies!$AQ$4:$AQ$1445,0)+$A75,MATCH(AI$3,TQoL_Indexes!$B$8:$AK$8,0)),"")</f>
        <v/>
      </c>
      <c r="AJ75" s="86" t="str">
        <f>IFERROR(INDEX(DB_Typologies!$D$4:$AP$1445,MATCH($A$3,DB_Typologies!$AQ$4:$AQ$1445,0)+$A75,MATCH(AJ$3,TQoL_Indexes!$B$8:$AK$8,0)),"")</f>
        <v/>
      </c>
      <c r="AK75" s="86" t="str">
        <f>IFERROR(INDEX(DB_Typologies!$D$4:$AP$1445,MATCH($A$3,DB_Typologies!$AQ$4:$AQ$1445,0)+$A75,MATCH(AK$3,TQoL_Indexes!$B$8:$AK$8,0)),"")</f>
        <v/>
      </c>
      <c r="AL75" s="86" t="str">
        <f>IFERROR(INDEX(DB_Typologies!$D$4:$AP$1445,MATCH($A$3,DB_Typologies!$AQ$4:$AQ$1445,0)+$A75,MATCH(AL$3,TQoL_Indexes!$B$8:$AK$8,0)),"")</f>
        <v/>
      </c>
      <c r="AM75" s="87" t="str">
        <f>IFERROR(INDEX(DB_Typologies!$D$4:$AP$1445,MATCH($A$3,DB_Typologies!$AQ$4:$AQ$1445,0)+$A75,MATCH(AM$3,TQoL_Indexes!$B$8:$AK$8,0)),"")</f>
        <v/>
      </c>
    </row>
    <row r="76" spans="1:39">
      <c r="A76" s="58" t="str">
        <f>IFERROR(IF(A75+1&lt;COUNTIF(DB_Typologies!$AQ$4:$AQ$1445,$A$3),A75+1,""),"")</f>
        <v/>
      </c>
      <c r="B76" s="120" t="str">
        <f>IFERROR(INDEX(DB_Typologies!$D$4:$AP$1445,MATCH($A$3,DB_Typologies!$AQ$4:$AQ$1445,0)+$A76,MATCH(B$3,TQoL_Indexes!$B$8:$AK$8,0)),"")</f>
        <v/>
      </c>
      <c r="C76" s="86" t="str">
        <f>IFERROR(INDEX(DB_Typologies!$D$4:$AP$1445,MATCH($A$3,DB_Typologies!$AQ$4:$AQ$1445,0)+$A76,MATCH(C$3,TQoL_Indexes!$B$8:$AK$8,0)),"")</f>
        <v/>
      </c>
      <c r="D76" s="87" t="str">
        <f>IFERROR(INDEX(DB_Typologies!$D$4:$AP$1445,MATCH($A$3,DB_Typologies!$AQ$4:$AQ$1445,0)+$A76,MATCH(D$3,TQoL_Indexes!$B$8:$AK$8,0)),"")</f>
        <v/>
      </c>
      <c r="E76" s="86" t="str">
        <f>IFERROR(INDEX(DB_Typologies!$D$4:$AP$1445,MATCH($A$3,DB_Typologies!$AQ$4:$AQ$1445,0)+$A76,MATCH(E$3,TQoL_Indexes!$B$8:$AK$8,0)),"")</f>
        <v/>
      </c>
      <c r="F76" s="86" t="str">
        <f>IFERROR(INDEX(DB_Typologies!$D$4:$AP$1445,MATCH($A$3,DB_Typologies!$AQ$4:$AQ$1445,0)+$A76,MATCH(F$3,TQoL_Indexes!$B$8:$AK$8,0)),"")</f>
        <v/>
      </c>
      <c r="G76" s="86" t="str">
        <f>IFERROR(INDEX(DB_Typologies!$D$4:$AP$1445,MATCH($A$3,DB_Typologies!$AQ$4:$AQ$1445,0)+$A76,MATCH(G$3,TQoL_Indexes!$B$8:$AK$8,0)),"")</f>
        <v/>
      </c>
      <c r="H76" s="86" t="str">
        <f>IFERROR(INDEX(DB_Typologies!$D$4:$AP$1445,MATCH($A$3,DB_Typologies!$AQ$4:$AQ$1445,0)+$A76,MATCH(H$3,TQoL_Indexes!$B$8:$AK$8,0)),"")</f>
        <v/>
      </c>
      <c r="I76" s="86" t="str">
        <f>IFERROR(INDEX(DB_Typologies!$D$4:$AP$1445,MATCH($A$3,DB_Typologies!$AQ$4:$AQ$1445,0)+$A76,MATCH(I$3,TQoL_Indexes!$B$8:$AK$8,0)),"")</f>
        <v/>
      </c>
      <c r="J76" s="86" t="str">
        <f>IFERROR(INDEX(DB_Typologies!$D$4:$AP$1445,MATCH($A$3,DB_Typologies!$AQ$4:$AQ$1445,0)+$A76,MATCH(J$3,TQoL_Indexes!$B$8:$AK$8,0)),"")</f>
        <v/>
      </c>
      <c r="K76" s="86" t="str">
        <f>IFERROR(INDEX(DB_Typologies!$D$4:$AP$1445,MATCH($A$3,DB_Typologies!$AQ$4:$AQ$1445,0)+$A76,MATCH(K$3,TQoL_Indexes!$B$8:$AK$8,0)),"")</f>
        <v/>
      </c>
      <c r="L76" s="86" t="str">
        <f>IFERROR(INDEX(DB_Typologies!$D$4:$AP$1445,MATCH($A$3,DB_Typologies!$AQ$4:$AQ$1445,0)+$A76,MATCH(L$3,TQoL_Indexes!$B$8:$AK$8,0)),"")</f>
        <v/>
      </c>
      <c r="M76" s="86" t="str">
        <f>IFERROR(INDEX(DB_Typologies!$D$4:$AP$1445,MATCH($A$3,DB_Typologies!$AQ$4:$AQ$1445,0)+$A76,MATCH(M$3,TQoL_Indexes!$B$8:$AK$8,0)),"")</f>
        <v/>
      </c>
      <c r="N76" s="86" t="str">
        <f>IFERROR(INDEX(DB_Typologies!$D$4:$AP$1445,MATCH($A$3,DB_Typologies!$AQ$4:$AQ$1445,0)+$A76,MATCH(N$3,TQoL_Indexes!$B$8:$AK$8,0)),"")</f>
        <v/>
      </c>
      <c r="O76" s="86" t="str">
        <f>IFERROR(INDEX(DB_Typologies!$D$4:$AP$1445,MATCH($A$3,DB_Typologies!$AQ$4:$AQ$1445,0)+$A76,MATCH(O$3,TQoL_Indexes!$B$8:$AK$8,0)),"")</f>
        <v/>
      </c>
      <c r="P76" s="86" t="str">
        <f>IFERROR(INDEX(DB_Typologies!$D$4:$AP$1445,MATCH($A$3,DB_Typologies!$AQ$4:$AQ$1445,0)+$A76,MATCH(P$3,TQoL_Indexes!$B$8:$AK$8,0)),"")</f>
        <v/>
      </c>
      <c r="Q76" s="86" t="str">
        <f>IFERROR(INDEX(DB_Typologies!$D$4:$AP$1445,MATCH($A$3,DB_Typologies!$AQ$4:$AQ$1445,0)+$A76,MATCH(Q$3,TQoL_Indexes!$B$8:$AK$8,0)),"")</f>
        <v/>
      </c>
      <c r="R76" s="86" t="str">
        <f>IFERROR(INDEX(DB_Typologies!$D$4:$AP$1445,MATCH($A$3,DB_Typologies!$AQ$4:$AQ$1445,0)+$A76,MATCH(R$3,TQoL_Indexes!$B$8:$AK$8,0)),"")</f>
        <v/>
      </c>
      <c r="S76" s="86" t="str">
        <f>IFERROR(INDEX(DB_Typologies!$D$4:$AP$1445,MATCH($A$3,DB_Typologies!$AQ$4:$AQ$1445,0)+$A76,MATCH(S$3,TQoL_Indexes!$B$8:$AK$8,0)),"")</f>
        <v/>
      </c>
      <c r="T76" s="86" t="str">
        <f>IFERROR(INDEX(DB_Typologies!$D$4:$AP$1445,MATCH($A$3,DB_Typologies!$AQ$4:$AQ$1445,0)+$A76,MATCH(T$3,TQoL_Indexes!$B$8:$AK$8,0)),"")</f>
        <v/>
      </c>
      <c r="U76" s="86" t="str">
        <f>IFERROR(INDEX(DB_Typologies!$D$4:$AP$1445,MATCH($A$3,DB_Typologies!$AQ$4:$AQ$1445,0)+$A76,MATCH(U$3,TQoL_Indexes!$B$8:$AK$8,0)),"")</f>
        <v/>
      </c>
      <c r="V76" s="86" t="str">
        <f>IFERROR(INDEX(DB_Typologies!$D$4:$AP$1445,MATCH($A$3,DB_Typologies!$AQ$4:$AQ$1445,0)+$A76,MATCH(V$3,TQoL_Indexes!$B$8:$AK$8,0)),"")</f>
        <v/>
      </c>
      <c r="W76" s="86" t="str">
        <f>IFERROR(INDEX(DB_Typologies!$D$4:$AP$1445,MATCH($A$3,DB_Typologies!$AQ$4:$AQ$1445,0)+$A76,MATCH(W$3,TQoL_Indexes!$B$8:$AK$8,0)),"")</f>
        <v/>
      </c>
      <c r="X76" s="86" t="str">
        <f>IFERROR(INDEX(DB_Typologies!$D$4:$AP$1445,MATCH($A$3,DB_Typologies!$AQ$4:$AQ$1445,0)+$A76,MATCH(X$3,TQoL_Indexes!$B$8:$AK$8,0)),"")</f>
        <v/>
      </c>
      <c r="Y76" s="86" t="str">
        <f>IFERROR(INDEX(DB_Typologies!$D$4:$AP$1445,MATCH($A$3,DB_Typologies!$AQ$4:$AQ$1445,0)+$A76,MATCH(Y$3,TQoL_Indexes!$B$8:$AK$8,0)),"")</f>
        <v/>
      </c>
      <c r="Z76" s="86" t="str">
        <f>IFERROR(INDEX(DB_Typologies!$D$4:$AP$1445,MATCH($A$3,DB_Typologies!$AQ$4:$AQ$1445,0)+$A76,MATCH(Z$3,TQoL_Indexes!$B$8:$AK$8,0)),"")</f>
        <v/>
      </c>
      <c r="AA76" s="86" t="str">
        <f>IFERROR(INDEX(DB_Typologies!$D$4:$AP$1445,MATCH($A$3,DB_Typologies!$AQ$4:$AQ$1445,0)+$A76,MATCH(AA$3,TQoL_Indexes!$B$8:$AK$8,0)),"")</f>
        <v/>
      </c>
      <c r="AB76" s="86" t="str">
        <f>IFERROR(INDEX(DB_Typologies!$D$4:$AP$1445,MATCH($A$3,DB_Typologies!$AQ$4:$AQ$1445,0)+$A76,MATCH(AB$3,TQoL_Indexes!$B$8:$AK$8,0)),"")</f>
        <v/>
      </c>
      <c r="AC76" s="86" t="str">
        <f>IFERROR(INDEX(DB_Typologies!$D$4:$AP$1445,MATCH($A$3,DB_Typologies!$AQ$4:$AQ$1445,0)+$A76,MATCH(AC$3,TQoL_Indexes!$B$8:$AK$8,0)),"")</f>
        <v/>
      </c>
      <c r="AD76" s="86" t="str">
        <f>IFERROR(INDEX(DB_Typologies!$D$4:$AP$1445,MATCH($A$3,DB_Typologies!$AQ$4:$AQ$1445,0)+$A76,MATCH(AD$3,TQoL_Indexes!$B$8:$AK$8,0)),"")</f>
        <v/>
      </c>
      <c r="AE76" s="86" t="str">
        <f>IFERROR(INDEX(DB_Typologies!$D$4:$AP$1445,MATCH($A$3,DB_Typologies!$AQ$4:$AQ$1445,0)+$A76,MATCH(AE$3,TQoL_Indexes!$B$8:$AK$8,0)),"")</f>
        <v/>
      </c>
      <c r="AF76" s="86" t="str">
        <f>IFERROR(INDEX(DB_Typologies!$D$4:$AP$1445,MATCH($A$3,DB_Typologies!$AQ$4:$AQ$1445,0)+$A76,MATCH(AF$3,TQoL_Indexes!$B$8:$AK$8,0)),"")</f>
        <v/>
      </c>
      <c r="AG76" s="86" t="str">
        <f>IFERROR(INDEX(DB_Typologies!$D$4:$AP$1445,MATCH($A$3,DB_Typologies!$AQ$4:$AQ$1445,0)+$A76,MATCH(AG$3,TQoL_Indexes!$B$8:$AK$8,0)),"")</f>
        <v/>
      </c>
      <c r="AH76" s="86" t="str">
        <f>IFERROR(INDEX(DB_Typologies!$D$4:$AP$1445,MATCH($A$3,DB_Typologies!$AQ$4:$AQ$1445,0)+$A76,MATCH(AH$3,TQoL_Indexes!$B$8:$AK$8,0)),"")</f>
        <v/>
      </c>
      <c r="AI76" s="86" t="str">
        <f>IFERROR(INDEX(DB_Typologies!$D$4:$AP$1445,MATCH($A$3,DB_Typologies!$AQ$4:$AQ$1445,0)+$A76,MATCH(AI$3,TQoL_Indexes!$B$8:$AK$8,0)),"")</f>
        <v/>
      </c>
      <c r="AJ76" s="86" t="str">
        <f>IFERROR(INDEX(DB_Typologies!$D$4:$AP$1445,MATCH($A$3,DB_Typologies!$AQ$4:$AQ$1445,0)+$A76,MATCH(AJ$3,TQoL_Indexes!$B$8:$AK$8,0)),"")</f>
        <v/>
      </c>
      <c r="AK76" s="86" t="str">
        <f>IFERROR(INDEX(DB_Typologies!$D$4:$AP$1445,MATCH($A$3,DB_Typologies!$AQ$4:$AQ$1445,0)+$A76,MATCH(AK$3,TQoL_Indexes!$B$8:$AK$8,0)),"")</f>
        <v/>
      </c>
      <c r="AL76" s="86" t="str">
        <f>IFERROR(INDEX(DB_Typologies!$D$4:$AP$1445,MATCH($A$3,DB_Typologies!$AQ$4:$AQ$1445,0)+$A76,MATCH(AL$3,TQoL_Indexes!$B$8:$AK$8,0)),"")</f>
        <v/>
      </c>
      <c r="AM76" s="87" t="str">
        <f>IFERROR(INDEX(DB_Typologies!$D$4:$AP$1445,MATCH($A$3,DB_Typologies!$AQ$4:$AQ$1445,0)+$A76,MATCH(AM$3,TQoL_Indexes!$B$8:$AK$8,0)),"")</f>
        <v/>
      </c>
    </row>
    <row r="77" spans="1:39">
      <c r="A77" s="58" t="str">
        <f>IFERROR(IF(A76+1&lt;COUNTIF(DB_Typologies!$AQ$4:$AQ$1445,$A$3),A76+1,""),"")</f>
        <v/>
      </c>
      <c r="B77" s="120" t="str">
        <f>IFERROR(INDEX(DB_Typologies!$D$4:$AP$1445,MATCH($A$3,DB_Typologies!$AQ$4:$AQ$1445,0)+$A77,MATCH(B$3,TQoL_Indexes!$B$8:$AK$8,0)),"")</f>
        <v/>
      </c>
      <c r="C77" s="86" t="str">
        <f>IFERROR(INDEX(DB_Typologies!$D$4:$AP$1445,MATCH($A$3,DB_Typologies!$AQ$4:$AQ$1445,0)+$A77,MATCH(C$3,TQoL_Indexes!$B$8:$AK$8,0)),"")</f>
        <v/>
      </c>
      <c r="D77" s="87" t="str">
        <f>IFERROR(INDEX(DB_Typologies!$D$4:$AP$1445,MATCH($A$3,DB_Typologies!$AQ$4:$AQ$1445,0)+$A77,MATCH(D$3,TQoL_Indexes!$B$8:$AK$8,0)),"")</f>
        <v/>
      </c>
      <c r="E77" s="86" t="str">
        <f>IFERROR(INDEX(DB_Typologies!$D$4:$AP$1445,MATCH($A$3,DB_Typologies!$AQ$4:$AQ$1445,0)+$A77,MATCH(E$3,TQoL_Indexes!$B$8:$AK$8,0)),"")</f>
        <v/>
      </c>
      <c r="F77" s="86" t="str">
        <f>IFERROR(INDEX(DB_Typologies!$D$4:$AP$1445,MATCH($A$3,DB_Typologies!$AQ$4:$AQ$1445,0)+$A77,MATCH(F$3,TQoL_Indexes!$B$8:$AK$8,0)),"")</f>
        <v/>
      </c>
      <c r="G77" s="86" t="str">
        <f>IFERROR(INDEX(DB_Typologies!$D$4:$AP$1445,MATCH($A$3,DB_Typologies!$AQ$4:$AQ$1445,0)+$A77,MATCH(G$3,TQoL_Indexes!$B$8:$AK$8,0)),"")</f>
        <v/>
      </c>
      <c r="H77" s="86" t="str">
        <f>IFERROR(INDEX(DB_Typologies!$D$4:$AP$1445,MATCH($A$3,DB_Typologies!$AQ$4:$AQ$1445,0)+$A77,MATCH(H$3,TQoL_Indexes!$B$8:$AK$8,0)),"")</f>
        <v/>
      </c>
      <c r="I77" s="86" t="str">
        <f>IFERROR(INDEX(DB_Typologies!$D$4:$AP$1445,MATCH($A$3,DB_Typologies!$AQ$4:$AQ$1445,0)+$A77,MATCH(I$3,TQoL_Indexes!$B$8:$AK$8,0)),"")</f>
        <v/>
      </c>
      <c r="J77" s="86" t="str">
        <f>IFERROR(INDEX(DB_Typologies!$D$4:$AP$1445,MATCH($A$3,DB_Typologies!$AQ$4:$AQ$1445,0)+$A77,MATCH(J$3,TQoL_Indexes!$B$8:$AK$8,0)),"")</f>
        <v/>
      </c>
      <c r="K77" s="86" t="str">
        <f>IFERROR(INDEX(DB_Typologies!$D$4:$AP$1445,MATCH($A$3,DB_Typologies!$AQ$4:$AQ$1445,0)+$A77,MATCH(K$3,TQoL_Indexes!$B$8:$AK$8,0)),"")</f>
        <v/>
      </c>
      <c r="L77" s="86" t="str">
        <f>IFERROR(INDEX(DB_Typologies!$D$4:$AP$1445,MATCH($A$3,DB_Typologies!$AQ$4:$AQ$1445,0)+$A77,MATCH(L$3,TQoL_Indexes!$B$8:$AK$8,0)),"")</f>
        <v/>
      </c>
      <c r="M77" s="86" t="str">
        <f>IFERROR(INDEX(DB_Typologies!$D$4:$AP$1445,MATCH($A$3,DB_Typologies!$AQ$4:$AQ$1445,0)+$A77,MATCH(M$3,TQoL_Indexes!$B$8:$AK$8,0)),"")</f>
        <v/>
      </c>
      <c r="N77" s="86" t="str">
        <f>IFERROR(INDEX(DB_Typologies!$D$4:$AP$1445,MATCH($A$3,DB_Typologies!$AQ$4:$AQ$1445,0)+$A77,MATCH(N$3,TQoL_Indexes!$B$8:$AK$8,0)),"")</f>
        <v/>
      </c>
      <c r="O77" s="86" t="str">
        <f>IFERROR(INDEX(DB_Typologies!$D$4:$AP$1445,MATCH($A$3,DB_Typologies!$AQ$4:$AQ$1445,0)+$A77,MATCH(O$3,TQoL_Indexes!$B$8:$AK$8,0)),"")</f>
        <v/>
      </c>
      <c r="P77" s="86" t="str">
        <f>IFERROR(INDEX(DB_Typologies!$D$4:$AP$1445,MATCH($A$3,DB_Typologies!$AQ$4:$AQ$1445,0)+$A77,MATCH(P$3,TQoL_Indexes!$B$8:$AK$8,0)),"")</f>
        <v/>
      </c>
      <c r="Q77" s="86" t="str">
        <f>IFERROR(INDEX(DB_Typologies!$D$4:$AP$1445,MATCH($A$3,DB_Typologies!$AQ$4:$AQ$1445,0)+$A77,MATCH(Q$3,TQoL_Indexes!$B$8:$AK$8,0)),"")</f>
        <v/>
      </c>
      <c r="R77" s="86" t="str">
        <f>IFERROR(INDEX(DB_Typologies!$D$4:$AP$1445,MATCH($A$3,DB_Typologies!$AQ$4:$AQ$1445,0)+$A77,MATCH(R$3,TQoL_Indexes!$B$8:$AK$8,0)),"")</f>
        <v/>
      </c>
      <c r="S77" s="86" t="str">
        <f>IFERROR(INDEX(DB_Typologies!$D$4:$AP$1445,MATCH($A$3,DB_Typologies!$AQ$4:$AQ$1445,0)+$A77,MATCH(S$3,TQoL_Indexes!$B$8:$AK$8,0)),"")</f>
        <v/>
      </c>
      <c r="T77" s="86" t="str">
        <f>IFERROR(INDEX(DB_Typologies!$D$4:$AP$1445,MATCH($A$3,DB_Typologies!$AQ$4:$AQ$1445,0)+$A77,MATCH(T$3,TQoL_Indexes!$B$8:$AK$8,0)),"")</f>
        <v/>
      </c>
      <c r="U77" s="86" t="str">
        <f>IFERROR(INDEX(DB_Typologies!$D$4:$AP$1445,MATCH($A$3,DB_Typologies!$AQ$4:$AQ$1445,0)+$A77,MATCH(U$3,TQoL_Indexes!$B$8:$AK$8,0)),"")</f>
        <v/>
      </c>
      <c r="V77" s="86" t="str">
        <f>IFERROR(INDEX(DB_Typologies!$D$4:$AP$1445,MATCH($A$3,DB_Typologies!$AQ$4:$AQ$1445,0)+$A77,MATCH(V$3,TQoL_Indexes!$B$8:$AK$8,0)),"")</f>
        <v/>
      </c>
      <c r="W77" s="86" t="str">
        <f>IFERROR(INDEX(DB_Typologies!$D$4:$AP$1445,MATCH($A$3,DB_Typologies!$AQ$4:$AQ$1445,0)+$A77,MATCH(W$3,TQoL_Indexes!$B$8:$AK$8,0)),"")</f>
        <v/>
      </c>
      <c r="X77" s="86" t="str">
        <f>IFERROR(INDEX(DB_Typologies!$D$4:$AP$1445,MATCH($A$3,DB_Typologies!$AQ$4:$AQ$1445,0)+$A77,MATCH(X$3,TQoL_Indexes!$B$8:$AK$8,0)),"")</f>
        <v/>
      </c>
      <c r="Y77" s="86" t="str">
        <f>IFERROR(INDEX(DB_Typologies!$D$4:$AP$1445,MATCH($A$3,DB_Typologies!$AQ$4:$AQ$1445,0)+$A77,MATCH(Y$3,TQoL_Indexes!$B$8:$AK$8,0)),"")</f>
        <v/>
      </c>
      <c r="Z77" s="86" t="str">
        <f>IFERROR(INDEX(DB_Typologies!$D$4:$AP$1445,MATCH($A$3,DB_Typologies!$AQ$4:$AQ$1445,0)+$A77,MATCH(Z$3,TQoL_Indexes!$B$8:$AK$8,0)),"")</f>
        <v/>
      </c>
      <c r="AA77" s="86" t="str">
        <f>IFERROR(INDEX(DB_Typologies!$D$4:$AP$1445,MATCH($A$3,DB_Typologies!$AQ$4:$AQ$1445,0)+$A77,MATCH(AA$3,TQoL_Indexes!$B$8:$AK$8,0)),"")</f>
        <v/>
      </c>
      <c r="AB77" s="86" t="str">
        <f>IFERROR(INDEX(DB_Typologies!$D$4:$AP$1445,MATCH($A$3,DB_Typologies!$AQ$4:$AQ$1445,0)+$A77,MATCH(AB$3,TQoL_Indexes!$B$8:$AK$8,0)),"")</f>
        <v/>
      </c>
      <c r="AC77" s="86" t="str">
        <f>IFERROR(INDEX(DB_Typologies!$D$4:$AP$1445,MATCH($A$3,DB_Typologies!$AQ$4:$AQ$1445,0)+$A77,MATCH(AC$3,TQoL_Indexes!$B$8:$AK$8,0)),"")</f>
        <v/>
      </c>
      <c r="AD77" s="86" t="str">
        <f>IFERROR(INDEX(DB_Typologies!$D$4:$AP$1445,MATCH($A$3,DB_Typologies!$AQ$4:$AQ$1445,0)+$A77,MATCH(AD$3,TQoL_Indexes!$B$8:$AK$8,0)),"")</f>
        <v/>
      </c>
      <c r="AE77" s="86" t="str">
        <f>IFERROR(INDEX(DB_Typologies!$D$4:$AP$1445,MATCH($A$3,DB_Typologies!$AQ$4:$AQ$1445,0)+$A77,MATCH(AE$3,TQoL_Indexes!$B$8:$AK$8,0)),"")</f>
        <v/>
      </c>
      <c r="AF77" s="86" t="str">
        <f>IFERROR(INDEX(DB_Typologies!$D$4:$AP$1445,MATCH($A$3,DB_Typologies!$AQ$4:$AQ$1445,0)+$A77,MATCH(AF$3,TQoL_Indexes!$B$8:$AK$8,0)),"")</f>
        <v/>
      </c>
      <c r="AG77" s="86" t="str">
        <f>IFERROR(INDEX(DB_Typologies!$D$4:$AP$1445,MATCH($A$3,DB_Typologies!$AQ$4:$AQ$1445,0)+$A77,MATCH(AG$3,TQoL_Indexes!$B$8:$AK$8,0)),"")</f>
        <v/>
      </c>
      <c r="AH77" s="86" t="str">
        <f>IFERROR(INDEX(DB_Typologies!$D$4:$AP$1445,MATCH($A$3,DB_Typologies!$AQ$4:$AQ$1445,0)+$A77,MATCH(AH$3,TQoL_Indexes!$B$8:$AK$8,0)),"")</f>
        <v/>
      </c>
      <c r="AI77" s="86" t="str">
        <f>IFERROR(INDEX(DB_Typologies!$D$4:$AP$1445,MATCH($A$3,DB_Typologies!$AQ$4:$AQ$1445,0)+$A77,MATCH(AI$3,TQoL_Indexes!$B$8:$AK$8,0)),"")</f>
        <v/>
      </c>
      <c r="AJ77" s="86" t="str">
        <f>IFERROR(INDEX(DB_Typologies!$D$4:$AP$1445,MATCH($A$3,DB_Typologies!$AQ$4:$AQ$1445,0)+$A77,MATCH(AJ$3,TQoL_Indexes!$B$8:$AK$8,0)),"")</f>
        <v/>
      </c>
      <c r="AK77" s="86" t="str">
        <f>IFERROR(INDEX(DB_Typologies!$D$4:$AP$1445,MATCH($A$3,DB_Typologies!$AQ$4:$AQ$1445,0)+$A77,MATCH(AK$3,TQoL_Indexes!$B$8:$AK$8,0)),"")</f>
        <v/>
      </c>
      <c r="AL77" s="86" t="str">
        <f>IFERROR(INDEX(DB_Typologies!$D$4:$AP$1445,MATCH($A$3,DB_Typologies!$AQ$4:$AQ$1445,0)+$A77,MATCH(AL$3,TQoL_Indexes!$B$8:$AK$8,0)),"")</f>
        <v/>
      </c>
      <c r="AM77" s="87" t="str">
        <f>IFERROR(INDEX(DB_Typologies!$D$4:$AP$1445,MATCH($A$3,DB_Typologies!$AQ$4:$AQ$1445,0)+$A77,MATCH(AM$3,TQoL_Indexes!$B$8:$AK$8,0)),"")</f>
        <v/>
      </c>
    </row>
    <row r="78" spans="1:39">
      <c r="A78" s="58" t="str">
        <f>IFERROR(IF(A77+1&lt;COUNTIF(DB_Typologies!$AQ$4:$AQ$1445,$A$3),A77+1,""),"")</f>
        <v/>
      </c>
      <c r="B78" s="120" t="str">
        <f>IFERROR(INDEX(DB_Typologies!$D$4:$AP$1445,MATCH($A$3,DB_Typologies!$AQ$4:$AQ$1445,0)+$A78,MATCH(B$3,TQoL_Indexes!$B$8:$AK$8,0)),"")</f>
        <v/>
      </c>
      <c r="C78" s="86" t="str">
        <f>IFERROR(INDEX(DB_Typologies!$D$4:$AP$1445,MATCH($A$3,DB_Typologies!$AQ$4:$AQ$1445,0)+$A78,MATCH(C$3,TQoL_Indexes!$B$8:$AK$8,0)),"")</f>
        <v/>
      </c>
      <c r="D78" s="87" t="str">
        <f>IFERROR(INDEX(DB_Typologies!$D$4:$AP$1445,MATCH($A$3,DB_Typologies!$AQ$4:$AQ$1445,0)+$A78,MATCH(D$3,TQoL_Indexes!$B$8:$AK$8,0)),"")</f>
        <v/>
      </c>
      <c r="E78" s="86" t="str">
        <f>IFERROR(INDEX(DB_Typologies!$D$4:$AP$1445,MATCH($A$3,DB_Typologies!$AQ$4:$AQ$1445,0)+$A78,MATCH(E$3,TQoL_Indexes!$B$8:$AK$8,0)),"")</f>
        <v/>
      </c>
      <c r="F78" s="86" t="str">
        <f>IFERROR(INDEX(DB_Typologies!$D$4:$AP$1445,MATCH($A$3,DB_Typologies!$AQ$4:$AQ$1445,0)+$A78,MATCH(F$3,TQoL_Indexes!$B$8:$AK$8,0)),"")</f>
        <v/>
      </c>
      <c r="G78" s="86" t="str">
        <f>IFERROR(INDEX(DB_Typologies!$D$4:$AP$1445,MATCH($A$3,DB_Typologies!$AQ$4:$AQ$1445,0)+$A78,MATCH(G$3,TQoL_Indexes!$B$8:$AK$8,0)),"")</f>
        <v/>
      </c>
      <c r="H78" s="86" t="str">
        <f>IFERROR(INDEX(DB_Typologies!$D$4:$AP$1445,MATCH($A$3,DB_Typologies!$AQ$4:$AQ$1445,0)+$A78,MATCH(H$3,TQoL_Indexes!$B$8:$AK$8,0)),"")</f>
        <v/>
      </c>
      <c r="I78" s="86" t="str">
        <f>IFERROR(INDEX(DB_Typologies!$D$4:$AP$1445,MATCH($A$3,DB_Typologies!$AQ$4:$AQ$1445,0)+$A78,MATCH(I$3,TQoL_Indexes!$B$8:$AK$8,0)),"")</f>
        <v/>
      </c>
      <c r="J78" s="86" t="str">
        <f>IFERROR(INDEX(DB_Typologies!$D$4:$AP$1445,MATCH($A$3,DB_Typologies!$AQ$4:$AQ$1445,0)+$A78,MATCH(J$3,TQoL_Indexes!$B$8:$AK$8,0)),"")</f>
        <v/>
      </c>
      <c r="K78" s="86" t="str">
        <f>IFERROR(INDEX(DB_Typologies!$D$4:$AP$1445,MATCH($A$3,DB_Typologies!$AQ$4:$AQ$1445,0)+$A78,MATCH(K$3,TQoL_Indexes!$B$8:$AK$8,0)),"")</f>
        <v/>
      </c>
      <c r="L78" s="86" t="str">
        <f>IFERROR(INDEX(DB_Typologies!$D$4:$AP$1445,MATCH($A$3,DB_Typologies!$AQ$4:$AQ$1445,0)+$A78,MATCH(L$3,TQoL_Indexes!$B$8:$AK$8,0)),"")</f>
        <v/>
      </c>
      <c r="M78" s="86" t="str">
        <f>IFERROR(INDEX(DB_Typologies!$D$4:$AP$1445,MATCH($A$3,DB_Typologies!$AQ$4:$AQ$1445,0)+$A78,MATCH(M$3,TQoL_Indexes!$B$8:$AK$8,0)),"")</f>
        <v/>
      </c>
      <c r="N78" s="86" t="str">
        <f>IFERROR(INDEX(DB_Typologies!$D$4:$AP$1445,MATCH($A$3,DB_Typologies!$AQ$4:$AQ$1445,0)+$A78,MATCH(N$3,TQoL_Indexes!$B$8:$AK$8,0)),"")</f>
        <v/>
      </c>
      <c r="O78" s="86" t="str">
        <f>IFERROR(INDEX(DB_Typologies!$D$4:$AP$1445,MATCH($A$3,DB_Typologies!$AQ$4:$AQ$1445,0)+$A78,MATCH(O$3,TQoL_Indexes!$B$8:$AK$8,0)),"")</f>
        <v/>
      </c>
      <c r="P78" s="86" t="str">
        <f>IFERROR(INDEX(DB_Typologies!$D$4:$AP$1445,MATCH($A$3,DB_Typologies!$AQ$4:$AQ$1445,0)+$A78,MATCH(P$3,TQoL_Indexes!$B$8:$AK$8,0)),"")</f>
        <v/>
      </c>
      <c r="Q78" s="86" t="str">
        <f>IFERROR(INDEX(DB_Typologies!$D$4:$AP$1445,MATCH($A$3,DB_Typologies!$AQ$4:$AQ$1445,0)+$A78,MATCH(Q$3,TQoL_Indexes!$B$8:$AK$8,0)),"")</f>
        <v/>
      </c>
      <c r="R78" s="86" t="str">
        <f>IFERROR(INDEX(DB_Typologies!$D$4:$AP$1445,MATCH($A$3,DB_Typologies!$AQ$4:$AQ$1445,0)+$A78,MATCH(R$3,TQoL_Indexes!$B$8:$AK$8,0)),"")</f>
        <v/>
      </c>
      <c r="S78" s="86" t="str">
        <f>IFERROR(INDEX(DB_Typologies!$D$4:$AP$1445,MATCH($A$3,DB_Typologies!$AQ$4:$AQ$1445,0)+$A78,MATCH(S$3,TQoL_Indexes!$B$8:$AK$8,0)),"")</f>
        <v/>
      </c>
      <c r="T78" s="86" t="str">
        <f>IFERROR(INDEX(DB_Typologies!$D$4:$AP$1445,MATCH($A$3,DB_Typologies!$AQ$4:$AQ$1445,0)+$A78,MATCH(T$3,TQoL_Indexes!$B$8:$AK$8,0)),"")</f>
        <v/>
      </c>
      <c r="U78" s="86" t="str">
        <f>IFERROR(INDEX(DB_Typologies!$D$4:$AP$1445,MATCH($A$3,DB_Typologies!$AQ$4:$AQ$1445,0)+$A78,MATCH(U$3,TQoL_Indexes!$B$8:$AK$8,0)),"")</f>
        <v/>
      </c>
      <c r="V78" s="86" t="str">
        <f>IFERROR(INDEX(DB_Typologies!$D$4:$AP$1445,MATCH($A$3,DB_Typologies!$AQ$4:$AQ$1445,0)+$A78,MATCH(V$3,TQoL_Indexes!$B$8:$AK$8,0)),"")</f>
        <v/>
      </c>
      <c r="W78" s="86" t="str">
        <f>IFERROR(INDEX(DB_Typologies!$D$4:$AP$1445,MATCH($A$3,DB_Typologies!$AQ$4:$AQ$1445,0)+$A78,MATCH(W$3,TQoL_Indexes!$B$8:$AK$8,0)),"")</f>
        <v/>
      </c>
      <c r="X78" s="86" t="str">
        <f>IFERROR(INDEX(DB_Typologies!$D$4:$AP$1445,MATCH($A$3,DB_Typologies!$AQ$4:$AQ$1445,0)+$A78,MATCH(X$3,TQoL_Indexes!$B$8:$AK$8,0)),"")</f>
        <v/>
      </c>
      <c r="Y78" s="86" t="str">
        <f>IFERROR(INDEX(DB_Typologies!$D$4:$AP$1445,MATCH($A$3,DB_Typologies!$AQ$4:$AQ$1445,0)+$A78,MATCH(Y$3,TQoL_Indexes!$B$8:$AK$8,0)),"")</f>
        <v/>
      </c>
      <c r="Z78" s="86" t="str">
        <f>IFERROR(INDEX(DB_Typologies!$D$4:$AP$1445,MATCH($A$3,DB_Typologies!$AQ$4:$AQ$1445,0)+$A78,MATCH(Z$3,TQoL_Indexes!$B$8:$AK$8,0)),"")</f>
        <v/>
      </c>
      <c r="AA78" s="86" t="str">
        <f>IFERROR(INDEX(DB_Typologies!$D$4:$AP$1445,MATCH($A$3,DB_Typologies!$AQ$4:$AQ$1445,0)+$A78,MATCH(AA$3,TQoL_Indexes!$B$8:$AK$8,0)),"")</f>
        <v/>
      </c>
      <c r="AB78" s="86" t="str">
        <f>IFERROR(INDEX(DB_Typologies!$D$4:$AP$1445,MATCH($A$3,DB_Typologies!$AQ$4:$AQ$1445,0)+$A78,MATCH(AB$3,TQoL_Indexes!$B$8:$AK$8,0)),"")</f>
        <v/>
      </c>
      <c r="AC78" s="86" t="str">
        <f>IFERROR(INDEX(DB_Typologies!$D$4:$AP$1445,MATCH($A$3,DB_Typologies!$AQ$4:$AQ$1445,0)+$A78,MATCH(AC$3,TQoL_Indexes!$B$8:$AK$8,0)),"")</f>
        <v/>
      </c>
      <c r="AD78" s="86" t="str">
        <f>IFERROR(INDEX(DB_Typologies!$D$4:$AP$1445,MATCH($A$3,DB_Typologies!$AQ$4:$AQ$1445,0)+$A78,MATCH(AD$3,TQoL_Indexes!$B$8:$AK$8,0)),"")</f>
        <v/>
      </c>
      <c r="AE78" s="86" t="str">
        <f>IFERROR(INDEX(DB_Typologies!$D$4:$AP$1445,MATCH($A$3,DB_Typologies!$AQ$4:$AQ$1445,0)+$A78,MATCH(AE$3,TQoL_Indexes!$B$8:$AK$8,0)),"")</f>
        <v/>
      </c>
      <c r="AF78" s="86" t="str">
        <f>IFERROR(INDEX(DB_Typologies!$D$4:$AP$1445,MATCH($A$3,DB_Typologies!$AQ$4:$AQ$1445,0)+$A78,MATCH(AF$3,TQoL_Indexes!$B$8:$AK$8,0)),"")</f>
        <v/>
      </c>
      <c r="AG78" s="86" t="str">
        <f>IFERROR(INDEX(DB_Typologies!$D$4:$AP$1445,MATCH($A$3,DB_Typologies!$AQ$4:$AQ$1445,0)+$A78,MATCH(AG$3,TQoL_Indexes!$B$8:$AK$8,0)),"")</f>
        <v/>
      </c>
      <c r="AH78" s="86" t="str">
        <f>IFERROR(INDEX(DB_Typologies!$D$4:$AP$1445,MATCH($A$3,DB_Typologies!$AQ$4:$AQ$1445,0)+$A78,MATCH(AH$3,TQoL_Indexes!$B$8:$AK$8,0)),"")</f>
        <v/>
      </c>
      <c r="AI78" s="86" t="str">
        <f>IFERROR(INDEX(DB_Typologies!$D$4:$AP$1445,MATCH($A$3,DB_Typologies!$AQ$4:$AQ$1445,0)+$A78,MATCH(AI$3,TQoL_Indexes!$B$8:$AK$8,0)),"")</f>
        <v/>
      </c>
      <c r="AJ78" s="86" t="str">
        <f>IFERROR(INDEX(DB_Typologies!$D$4:$AP$1445,MATCH($A$3,DB_Typologies!$AQ$4:$AQ$1445,0)+$A78,MATCH(AJ$3,TQoL_Indexes!$B$8:$AK$8,0)),"")</f>
        <v/>
      </c>
      <c r="AK78" s="86" t="str">
        <f>IFERROR(INDEX(DB_Typologies!$D$4:$AP$1445,MATCH($A$3,DB_Typologies!$AQ$4:$AQ$1445,0)+$A78,MATCH(AK$3,TQoL_Indexes!$B$8:$AK$8,0)),"")</f>
        <v/>
      </c>
      <c r="AL78" s="86" t="str">
        <f>IFERROR(INDEX(DB_Typologies!$D$4:$AP$1445,MATCH($A$3,DB_Typologies!$AQ$4:$AQ$1445,0)+$A78,MATCH(AL$3,TQoL_Indexes!$B$8:$AK$8,0)),"")</f>
        <v/>
      </c>
      <c r="AM78" s="87" t="str">
        <f>IFERROR(INDEX(DB_Typologies!$D$4:$AP$1445,MATCH($A$3,DB_Typologies!$AQ$4:$AQ$1445,0)+$A78,MATCH(AM$3,TQoL_Indexes!$B$8:$AK$8,0)),"")</f>
        <v/>
      </c>
    </row>
    <row r="79" spans="1:39">
      <c r="A79" s="58" t="str">
        <f>IFERROR(IF(A78+1&lt;COUNTIF(DB_Typologies!$AQ$4:$AQ$1445,$A$3),A78+1,""),"")</f>
        <v/>
      </c>
      <c r="B79" s="120" t="str">
        <f>IFERROR(INDEX(DB_Typologies!$D$4:$AP$1445,MATCH($A$3,DB_Typologies!$AQ$4:$AQ$1445,0)+$A79,MATCH(B$3,TQoL_Indexes!$B$8:$AK$8,0)),"")</f>
        <v/>
      </c>
      <c r="C79" s="86" t="str">
        <f>IFERROR(INDEX(DB_Typologies!$D$4:$AP$1445,MATCH($A$3,DB_Typologies!$AQ$4:$AQ$1445,0)+$A79,MATCH(C$3,TQoL_Indexes!$B$8:$AK$8,0)),"")</f>
        <v/>
      </c>
      <c r="D79" s="87" t="str">
        <f>IFERROR(INDEX(DB_Typologies!$D$4:$AP$1445,MATCH($A$3,DB_Typologies!$AQ$4:$AQ$1445,0)+$A79,MATCH(D$3,TQoL_Indexes!$B$8:$AK$8,0)),"")</f>
        <v/>
      </c>
      <c r="E79" s="86" t="str">
        <f>IFERROR(INDEX(DB_Typologies!$D$4:$AP$1445,MATCH($A$3,DB_Typologies!$AQ$4:$AQ$1445,0)+$A79,MATCH(E$3,TQoL_Indexes!$B$8:$AK$8,0)),"")</f>
        <v/>
      </c>
      <c r="F79" s="86" t="str">
        <f>IFERROR(INDEX(DB_Typologies!$D$4:$AP$1445,MATCH($A$3,DB_Typologies!$AQ$4:$AQ$1445,0)+$A79,MATCH(F$3,TQoL_Indexes!$B$8:$AK$8,0)),"")</f>
        <v/>
      </c>
      <c r="G79" s="86" t="str">
        <f>IFERROR(INDEX(DB_Typologies!$D$4:$AP$1445,MATCH($A$3,DB_Typologies!$AQ$4:$AQ$1445,0)+$A79,MATCH(G$3,TQoL_Indexes!$B$8:$AK$8,0)),"")</f>
        <v/>
      </c>
      <c r="H79" s="86" t="str">
        <f>IFERROR(INDEX(DB_Typologies!$D$4:$AP$1445,MATCH($A$3,DB_Typologies!$AQ$4:$AQ$1445,0)+$A79,MATCH(H$3,TQoL_Indexes!$B$8:$AK$8,0)),"")</f>
        <v/>
      </c>
      <c r="I79" s="86" t="str">
        <f>IFERROR(INDEX(DB_Typologies!$D$4:$AP$1445,MATCH($A$3,DB_Typologies!$AQ$4:$AQ$1445,0)+$A79,MATCH(I$3,TQoL_Indexes!$B$8:$AK$8,0)),"")</f>
        <v/>
      </c>
      <c r="J79" s="86" t="str">
        <f>IFERROR(INDEX(DB_Typologies!$D$4:$AP$1445,MATCH($A$3,DB_Typologies!$AQ$4:$AQ$1445,0)+$A79,MATCH(J$3,TQoL_Indexes!$B$8:$AK$8,0)),"")</f>
        <v/>
      </c>
      <c r="K79" s="86" t="str">
        <f>IFERROR(INDEX(DB_Typologies!$D$4:$AP$1445,MATCH($A$3,DB_Typologies!$AQ$4:$AQ$1445,0)+$A79,MATCH(K$3,TQoL_Indexes!$B$8:$AK$8,0)),"")</f>
        <v/>
      </c>
      <c r="L79" s="86" t="str">
        <f>IFERROR(INDEX(DB_Typologies!$D$4:$AP$1445,MATCH($A$3,DB_Typologies!$AQ$4:$AQ$1445,0)+$A79,MATCH(L$3,TQoL_Indexes!$B$8:$AK$8,0)),"")</f>
        <v/>
      </c>
      <c r="M79" s="86" t="str">
        <f>IFERROR(INDEX(DB_Typologies!$D$4:$AP$1445,MATCH($A$3,DB_Typologies!$AQ$4:$AQ$1445,0)+$A79,MATCH(M$3,TQoL_Indexes!$B$8:$AK$8,0)),"")</f>
        <v/>
      </c>
      <c r="N79" s="86" t="str">
        <f>IFERROR(INDEX(DB_Typologies!$D$4:$AP$1445,MATCH($A$3,DB_Typologies!$AQ$4:$AQ$1445,0)+$A79,MATCH(N$3,TQoL_Indexes!$B$8:$AK$8,0)),"")</f>
        <v/>
      </c>
      <c r="O79" s="86" t="str">
        <f>IFERROR(INDEX(DB_Typologies!$D$4:$AP$1445,MATCH($A$3,DB_Typologies!$AQ$4:$AQ$1445,0)+$A79,MATCH(O$3,TQoL_Indexes!$B$8:$AK$8,0)),"")</f>
        <v/>
      </c>
      <c r="P79" s="86" t="str">
        <f>IFERROR(INDEX(DB_Typologies!$D$4:$AP$1445,MATCH($A$3,DB_Typologies!$AQ$4:$AQ$1445,0)+$A79,MATCH(P$3,TQoL_Indexes!$B$8:$AK$8,0)),"")</f>
        <v/>
      </c>
      <c r="Q79" s="86" t="str">
        <f>IFERROR(INDEX(DB_Typologies!$D$4:$AP$1445,MATCH($A$3,DB_Typologies!$AQ$4:$AQ$1445,0)+$A79,MATCH(Q$3,TQoL_Indexes!$B$8:$AK$8,0)),"")</f>
        <v/>
      </c>
      <c r="R79" s="86" t="str">
        <f>IFERROR(INDEX(DB_Typologies!$D$4:$AP$1445,MATCH($A$3,DB_Typologies!$AQ$4:$AQ$1445,0)+$A79,MATCH(R$3,TQoL_Indexes!$B$8:$AK$8,0)),"")</f>
        <v/>
      </c>
      <c r="S79" s="86" t="str">
        <f>IFERROR(INDEX(DB_Typologies!$D$4:$AP$1445,MATCH($A$3,DB_Typologies!$AQ$4:$AQ$1445,0)+$A79,MATCH(S$3,TQoL_Indexes!$B$8:$AK$8,0)),"")</f>
        <v/>
      </c>
      <c r="T79" s="86" t="str">
        <f>IFERROR(INDEX(DB_Typologies!$D$4:$AP$1445,MATCH($A$3,DB_Typologies!$AQ$4:$AQ$1445,0)+$A79,MATCH(T$3,TQoL_Indexes!$B$8:$AK$8,0)),"")</f>
        <v/>
      </c>
      <c r="U79" s="86" t="str">
        <f>IFERROR(INDEX(DB_Typologies!$D$4:$AP$1445,MATCH($A$3,DB_Typologies!$AQ$4:$AQ$1445,0)+$A79,MATCH(U$3,TQoL_Indexes!$B$8:$AK$8,0)),"")</f>
        <v/>
      </c>
      <c r="V79" s="86" t="str">
        <f>IFERROR(INDEX(DB_Typologies!$D$4:$AP$1445,MATCH($A$3,DB_Typologies!$AQ$4:$AQ$1445,0)+$A79,MATCH(V$3,TQoL_Indexes!$B$8:$AK$8,0)),"")</f>
        <v/>
      </c>
      <c r="W79" s="86" t="str">
        <f>IFERROR(INDEX(DB_Typologies!$D$4:$AP$1445,MATCH($A$3,DB_Typologies!$AQ$4:$AQ$1445,0)+$A79,MATCH(W$3,TQoL_Indexes!$B$8:$AK$8,0)),"")</f>
        <v/>
      </c>
      <c r="X79" s="86" t="str">
        <f>IFERROR(INDEX(DB_Typologies!$D$4:$AP$1445,MATCH($A$3,DB_Typologies!$AQ$4:$AQ$1445,0)+$A79,MATCH(X$3,TQoL_Indexes!$B$8:$AK$8,0)),"")</f>
        <v/>
      </c>
      <c r="Y79" s="86" t="str">
        <f>IFERROR(INDEX(DB_Typologies!$D$4:$AP$1445,MATCH($A$3,DB_Typologies!$AQ$4:$AQ$1445,0)+$A79,MATCH(Y$3,TQoL_Indexes!$B$8:$AK$8,0)),"")</f>
        <v/>
      </c>
      <c r="Z79" s="86" t="str">
        <f>IFERROR(INDEX(DB_Typologies!$D$4:$AP$1445,MATCH($A$3,DB_Typologies!$AQ$4:$AQ$1445,0)+$A79,MATCH(Z$3,TQoL_Indexes!$B$8:$AK$8,0)),"")</f>
        <v/>
      </c>
      <c r="AA79" s="86" t="str">
        <f>IFERROR(INDEX(DB_Typologies!$D$4:$AP$1445,MATCH($A$3,DB_Typologies!$AQ$4:$AQ$1445,0)+$A79,MATCH(AA$3,TQoL_Indexes!$B$8:$AK$8,0)),"")</f>
        <v/>
      </c>
      <c r="AB79" s="86" t="str">
        <f>IFERROR(INDEX(DB_Typologies!$D$4:$AP$1445,MATCH($A$3,DB_Typologies!$AQ$4:$AQ$1445,0)+$A79,MATCH(AB$3,TQoL_Indexes!$B$8:$AK$8,0)),"")</f>
        <v/>
      </c>
      <c r="AC79" s="86" t="str">
        <f>IFERROR(INDEX(DB_Typologies!$D$4:$AP$1445,MATCH($A$3,DB_Typologies!$AQ$4:$AQ$1445,0)+$A79,MATCH(AC$3,TQoL_Indexes!$B$8:$AK$8,0)),"")</f>
        <v/>
      </c>
      <c r="AD79" s="86" t="str">
        <f>IFERROR(INDEX(DB_Typologies!$D$4:$AP$1445,MATCH($A$3,DB_Typologies!$AQ$4:$AQ$1445,0)+$A79,MATCH(AD$3,TQoL_Indexes!$B$8:$AK$8,0)),"")</f>
        <v/>
      </c>
      <c r="AE79" s="86" t="str">
        <f>IFERROR(INDEX(DB_Typologies!$D$4:$AP$1445,MATCH($A$3,DB_Typologies!$AQ$4:$AQ$1445,0)+$A79,MATCH(AE$3,TQoL_Indexes!$B$8:$AK$8,0)),"")</f>
        <v/>
      </c>
      <c r="AF79" s="86" t="str">
        <f>IFERROR(INDEX(DB_Typologies!$D$4:$AP$1445,MATCH($A$3,DB_Typologies!$AQ$4:$AQ$1445,0)+$A79,MATCH(AF$3,TQoL_Indexes!$B$8:$AK$8,0)),"")</f>
        <v/>
      </c>
      <c r="AG79" s="86" t="str">
        <f>IFERROR(INDEX(DB_Typologies!$D$4:$AP$1445,MATCH($A$3,DB_Typologies!$AQ$4:$AQ$1445,0)+$A79,MATCH(AG$3,TQoL_Indexes!$B$8:$AK$8,0)),"")</f>
        <v/>
      </c>
      <c r="AH79" s="86" t="str">
        <f>IFERROR(INDEX(DB_Typologies!$D$4:$AP$1445,MATCH($A$3,DB_Typologies!$AQ$4:$AQ$1445,0)+$A79,MATCH(AH$3,TQoL_Indexes!$B$8:$AK$8,0)),"")</f>
        <v/>
      </c>
      <c r="AI79" s="86" t="str">
        <f>IFERROR(INDEX(DB_Typologies!$D$4:$AP$1445,MATCH($A$3,DB_Typologies!$AQ$4:$AQ$1445,0)+$A79,MATCH(AI$3,TQoL_Indexes!$B$8:$AK$8,0)),"")</f>
        <v/>
      </c>
      <c r="AJ79" s="86" t="str">
        <f>IFERROR(INDEX(DB_Typologies!$D$4:$AP$1445,MATCH($A$3,DB_Typologies!$AQ$4:$AQ$1445,0)+$A79,MATCH(AJ$3,TQoL_Indexes!$B$8:$AK$8,0)),"")</f>
        <v/>
      </c>
      <c r="AK79" s="86" t="str">
        <f>IFERROR(INDEX(DB_Typologies!$D$4:$AP$1445,MATCH($A$3,DB_Typologies!$AQ$4:$AQ$1445,0)+$A79,MATCH(AK$3,TQoL_Indexes!$B$8:$AK$8,0)),"")</f>
        <v/>
      </c>
      <c r="AL79" s="86" t="str">
        <f>IFERROR(INDEX(DB_Typologies!$D$4:$AP$1445,MATCH($A$3,DB_Typologies!$AQ$4:$AQ$1445,0)+$A79,MATCH(AL$3,TQoL_Indexes!$B$8:$AK$8,0)),"")</f>
        <v/>
      </c>
      <c r="AM79" s="87" t="str">
        <f>IFERROR(INDEX(DB_Typologies!$D$4:$AP$1445,MATCH($A$3,DB_Typologies!$AQ$4:$AQ$1445,0)+$A79,MATCH(AM$3,TQoL_Indexes!$B$8:$AK$8,0)),"")</f>
        <v/>
      </c>
    </row>
    <row r="80" spans="1:39">
      <c r="A80" s="58" t="str">
        <f>IFERROR(IF(A79+1&lt;COUNTIF(DB_Typologies!$AQ$4:$AQ$1445,$A$3),A79+1,""),"")</f>
        <v/>
      </c>
      <c r="B80" s="120" t="str">
        <f>IFERROR(INDEX(DB_Typologies!$D$4:$AP$1445,MATCH($A$3,DB_Typologies!$AQ$4:$AQ$1445,0)+$A80,MATCH(B$3,TQoL_Indexes!$B$8:$AK$8,0)),"")</f>
        <v/>
      </c>
      <c r="C80" s="86" t="str">
        <f>IFERROR(INDEX(DB_Typologies!$D$4:$AP$1445,MATCH($A$3,DB_Typologies!$AQ$4:$AQ$1445,0)+$A80,MATCH(C$3,TQoL_Indexes!$B$8:$AK$8,0)),"")</f>
        <v/>
      </c>
      <c r="D80" s="87" t="str">
        <f>IFERROR(INDEX(DB_Typologies!$D$4:$AP$1445,MATCH($A$3,DB_Typologies!$AQ$4:$AQ$1445,0)+$A80,MATCH(D$3,TQoL_Indexes!$B$8:$AK$8,0)),"")</f>
        <v/>
      </c>
      <c r="E80" s="86" t="str">
        <f>IFERROR(INDEX(DB_Typologies!$D$4:$AP$1445,MATCH($A$3,DB_Typologies!$AQ$4:$AQ$1445,0)+$A80,MATCH(E$3,TQoL_Indexes!$B$8:$AK$8,0)),"")</f>
        <v/>
      </c>
      <c r="F80" s="86" t="str">
        <f>IFERROR(INDEX(DB_Typologies!$D$4:$AP$1445,MATCH($A$3,DB_Typologies!$AQ$4:$AQ$1445,0)+$A80,MATCH(F$3,TQoL_Indexes!$B$8:$AK$8,0)),"")</f>
        <v/>
      </c>
      <c r="G80" s="86" t="str">
        <f>IFERROR(INDEX(DB_Typologies!$D$4:$AP$1445,MATCH($A$3,DB_Typologies!$AQ$4:$AQ$1445,0)+$A80,MATCH(G$3,TQoL_Indexes!$B$8:$AK$8,0)),"")</f>
        <v/>
      </c>
      <c r="H80" s="86" t="str">
        <f>IFERROR(INDEX(DB_Typologies!$D$4:$AP$1445,MATCH($A$3,DB_Typologies!$AQ$4:$AQ$1445,0)+$A80,MATCH(H$3,TQoL_Indexes!$B$8:$AK$8,0)),"")</f>
        <v/>
      </c>
      <c r="I80" s="86" t="str">
        <f>IFERROR(INDEX(DB_Typologies!$D$4:$AP$1445,MATCH($A$3,DB_Typologies!$AQ$4:$AQ$1445,0)+$A80,MATCH(I$3,TQoL_Indexes!$B$8:$AK$8,0)),"")</f>
        <v/>
      </c>
      <c r="J80" s="86" t="str">
        <f>IFERROR(INDEX(DB_Typologies!$D$4:$AP$1445,MATCH($A$3,DB_Typologies!$AQ$4:$AQ$1445,0)+$A80,MATCH(J$3,TQoL_Indexes!$B$8:$AK$8,0)),"")</f>
        <v/>
      </c>
      <c r="K80" s="86" t="str">
        <f>IFERROR(INDEX(DB_Typologies!$D$4:$AP$1445,MATCH($A$3,DB_Typologies!$AQ$4:$AQ$1445,0)+$A80,MATCH(K$3,TQoL_Indexes!$B$8:$AK$8,0)),"")</f>
        <v/>
      </c>
      <c r="L80" s="86" t="str">
        <f>IFERROR(INDEX(DB_Typologies!$D$4:$AP$1445,MATCH($A$3,DB_Typologies!$AQ$4:$AQ$1445,0)+$A80,MATCH(L$3,TQoL_Indexes!$B$8:$AK$8,0)),"")</f>
        <v/>
      </c>
      <c r="M80" s="86" t="str">
        <f>IFERROR(INDEX(DB_Typologies!$D$4:$AP$1445,MATCH($A$3,DB_Typologies!$AQ$4:$AQ$1445,0)+$A80,MATCH(M$3,TQoL_Indexes!$B$8:$AK$8,0)),"")</f>
        <v/>
      </c>
      <c r="N80" s="86" t="str">
        <f>IFERROR(INDEX(DB_Typologies!$D$4:$AP$1445,MATCH($A$3,DB_Typologies!$AQ$4:$AQ$1445,0)+$A80,MATCH(N$3,TQoL_Indexes!$B$8:$AK$8,0)),"")</f>
        <v/>
      </c>
      <c r="O80" s="86" t="str">
        <f>IFERROR(INDEX(DB_Typologies!$D$4:$AP$1445,MATCH($A$3,DB_Typologies!$AQ$4:$AQ$1445,0)+$A80,MATCH(O$3,TQoL_Indexes!$B$8:$AK$8,0)),"")</f>
        <v/>
      </c>
      <c r="P80" s="86" t="str">
        <f>IFERROR(INDEX(DB_Typologies!$D$4:$AP$1445,MATCH($A$3,DB_Typologies!$AQ$4:$AQ$1445,0)+$A80,MATCH(P$3,TQoL_Indexes!$B$8:$AK$8,0)),"")</f>
        <v/>
      </c>
      <c r="Q80" s="86" t="str">
        <f>IFERROR(INDEX(DB_Typologies!$D$4:$AP$1445,MATCH($A$3,DB_Typologies!$AQ$4:$AQ$1445,0)+$A80,MATCH(Q$3,TQoL_Indexes!$B$8:$AK$8,0)),"")</f>
        <v/>
      </c>
      <c r="R80" s="86" t="str">
        <f>IFERROR(INDEX(DB_Typologies!$D$4:$AP$1445,MATCH($A$3,DB_Typologies!$AQ$4:$AQ$1445,0)+$A80,MATCH(R$3,TQoL_Indexes!$B$8:$AK$8,0)),"")</f>
        <v/>
      </c>
      <c r="S80" s="86" t="str">
        <f>IFERROR(INDEX(DB_Typologies!$D$4:$AP$1445,MATCH($A$3,DB_Typologies!$AQ$4:$AQ$1445,0)+$A80,MATCH(S$3,TQoL_Indexes!$B$8:$AK$8,0)),"")</f>
        <v/>
      </c>
      <c r="T80" s="86" t="str">
        <f>IFERROR(INDEX(DB_Typologies!$D$4:$AP$1445,MATCH($A$3,DB_Typologies!$AQ$4:$AQ$1445,0)+$A80,MATCH(T$3,TQoL_Indexes!$B$8:$AK$8,0)),"")</f>
        <v/>
      </c>
      <c r="U80" s="86" t="str">
        <f>IFERROR(INDEX(DB_Typologies!$D$4:$AP$1445,MATCH($A$3,DB_Typologies!$AQ$4:$AQ$1445,0)+$A80,MATCH(U$3,TQoL_Indexes!$B$8:$AK$8,0)),"")</f>
        <v/>
      </c>
      <c r="V80" s="86" t="str">
        <f>IFERROR(INDEX(DB_Typologies!$D$4:$AP$1445,MATCH($A$3,DB_Typologies!$AQ$4:$AQ$1445,0)+$A80,MATCH(V$3,TQoL_Indexes!$B$8:$AK$8,0)),"")</f>
        <v/>
      </c>
      <c r="W80" s="86" t="str">
        <f>IFERROR(INDEX(DB_Typologies!$D$4:$AP$1445,MATCH($A$3,DB_Typologies!$AQ$4:$AQ$1445,0)+$A80,MATCH(W$3,TQoL_Indexes!$B$8:$AK$8,0)),"")</f>
        <v/>
      </c>
      <c r="X80" s="86" t="str">
        <f>IFERROR(INDEX(DB_Typologies!$D$4:$AP$1445,MATCH($A$3,DB_Typologies!$AQ$4:$AQ$1445,0)+$A80,MATCH(X$3,TQoL_Indexes!$B$8:$AK$8,0)),"")</f>
        <v/>
      </c>
      <c r="Y80" s="86" t="str">
        <f>IFERROR(INDEX(DB_Typologies!$D$4:$AP$1445,MATCH($A$3,DB_Typologies!$AQ$4:$AQ$1445,0)+$A80,MATCH(Y$3,TQoL_Indexes!$B$8:$AK$8,0)),"")</f>
        <v/>
      </c>
      <c r="Z80" s="86" t="str">
        <f>IFERROR(INDEX(DB_Typologies!$D$4:$AP$1445,MATCH($A$3,DB_Typologies!$AQ$4:$AQ$1445,0)+$A80,MATCH(Z$3,TQoL_Indexes!$B$8:$AK$8,0)),"")</f>
        <v/>
      </c>
      <c r="AA80" s="86" t="str">
        <f>IFERROR(INDEX(DB_Typologies!$D$4:$AP$1445,MATCH($A$3,DB_Typologies!$AQ$4:$AQ$1445,0)+$A80,MATCH(AA$3,TQoL_Indexes!$B$8:$AK$8,0)),"")</f>
        <v/>
      </c>
      <c r="AB80" s="86" t="str">
        <f>IFERROR(INDEX(DB_Typologies!$D$4:$AP$1445,MATCH($A$3,DB_Typologies!$AQ$4:$AQ$1445,0)+$A80,MATCH(AB$3,TQoL_Indexes!$B$8:$AK$8,0)),"")</f>
        <v/>
      </c>
      <c r="AC80" s="86" t="str">
        <f>IFERROR(INDEX(DB_Typologies!$D$4:$AP$1445,MATCH($A$3,DB_Typologies!$AQ$4:$AQ$1445,0)+$A80,MATCH(AC$3,TQoL_Indexes!$B$8:$AK$8,0)),"")</f>
        <v/>
      </c>
      <c r="AD80" s="86" t="str">
        <f>IFERROR(INDEX(DB_Typologies!$D$4:$AP$1445,MATCH($A$3,DB_Typologies!$AQ$4:$AQ$1445,0)+$A80,MATCH(AD$3,TQoL_Indexes!$B$8:$AK$8,0)),"")</f>
        <v/>
      </c>
      <c r="AE80" s="86" t="str">
        <f>IFERROR(INDEX(DB_Typologies!$D$4:$AP$1445,MATCH($A$3,DB_Typologies!$AQ$4:$AQ$1445,0)+$A80,MATCH(AE$3,TQoL_Indexes!$B$8:$AK$8,0)),"")</f>
        <v/>
      </c>
      <c r="AF80" s="86" t="str">
        <f>IFERROR(INDEX(DB_Typologies!$D$4:$AP$1445,MATCH($A$3,DB_Typologies!$AQ$4:$AQ$1445,0)+$A80,MATCH(AF$3,TQoL_Indexes!$B$8:$AK$8,0)),"")</f>
        <v/>
      </c>
      <c r="AG80" s="86" t="str">
        <f>IFERROR(INDEX(DB_Typologies!$D$4:$AP$1445,MATCH($A$3,DB_Typologies!$AQ$4:$AQ$1445,0)+$A80,MATCH(AG$3,TQoL_Indexes!$B$8:$AK$8,0)),"")</f>
        <v/>
      </c>
      <c r="AH80" s="86" t="str">
        <f>IFERROR(INDEX(DB_Typologies!$D$4:$AP$1445,MATCH($A$3,DB_Typologies!$AQ$4:$AQ$1445,0)+$A80,MATCH(AH$3,TQoL_Indexes!$B$8:$AK$8,0)),"")</f>
        <v/>
      </c>
      <c r="AI80" s="86" t="str">
        <f>IFERROR(INDEX(DB_Typologies!$D$4:$AP$1445,MATCH($A$3,DB_Typologies!$AQ$4:$AQ$1445,0)+$A80,MATCH(AI$3,TQoL_Indexes!$B$8:$AK$8,0)),"")</f>
        <v/>
      </c>
      <c r="AJ80" s="86" t="str">
        <f>IFERROR(INDEX(DB_Typologies!$D$4:$AP$1445,MATCH($A$3,DB_Typologies!$AQ$4:$AQ$1445,0)+$A80,MATCH(AJ$3,TQoL_Indexes!$B$8:$AK$8,0)),"")</f>
        <v/>
      </c>
      <c r="AK80" s="86" t="str">
        <f>IFERROR(INDEX(DB_Typologies!$D$4:$AP$1445,MATCH($A$3,DB_Typologies!$AQ$4:$AQ$1445,0)+$A80,MATCH(AK$3,TQoL_Indexes!$B$8:$AK$8,0)),"")</f>
        <v/>
      </c>
      <c r="AL80" s="86" t="str">
        <f>IFERROR(INDEX(DB_Typologies!$D$4:$AP$1445,MATCH($A$3,DB_Typologies!$AQ$4:$AQ$1445,0)+$A80,MATCH(AL$3,TQoL_Indexes!$B$8:$AK$8,0)),"")</f>
        <v/>
      </c>
      <c r="AM80" s="87" t="str">
        <f>IFERROR(INDEX(DB_Typologies!$D$4:$AP$1445,MATCH($A$3,DB_Typologies!$AQ$4:$AQ$1445,0)+$A80,MATCH(AM$3,TQoL_Indexes!$B$8:$AK$8,0)),"")</f>
        <v/>
      </c>
    </row>
    <row r="81" spans="1:39">
      <c r="A81" s="58" t="str">
        <f>IFERROR(IF(A80+1&lt;COUNTIF(DB_Typologies!$AQ$4:$AQ$1445,$A$3),A80+1,""),"")</f>
        <v/>
      </c>
      <c r="B81" s="120" t="str">
        <f>IFERROR(INDEX(DB_Typologies!$D$4:$AP$1445,MATCH($A$3,DB_Typologies!$AQ$4:$AQ$1445,0)+$A81,MATCH(B$3,TQoL_Indexes!$B$8:$AK$8,0)),"")</f>
        <v/>
      </c>
      <c r="C81" s="86" t="str">
        <f>IFERROR(INDEX(DB_Typologies!$D$4:$AP$1445,MATCH($A$3,DB_Typologies!$AQ$4:$AQ$1445,0)+$A81,MATCH(C$3,TQoL_Indexes!$B$8:$AK$8,0)),"")</f>
        <v/>
      </c>
      <c r="D81" s="87" t="str">
        <f>IFERROR(INDEX(DB_Typologies!$D$4:$AP$1445,MATCH($A$3,DB_Typologies!$AQ$4:$AQ$1445,0)+$A81,MATCH(D$3,TQoL_Indexes!$B$8:$AK$8,0)),"")</f>
        <v/>
      </c>
      <c r="E81" s="86" t="str">
        <f>IFERROR(INDEX(DB_Typologies!$D$4:$AP$1445,MATCH($A$3,DB_Typologies!$AQ$4:$AQ$1445,0)+$A81,MATCH(E$3,TQoL_Indexes!$B$8:$AK$8,0)),"")</f>
        <v/>
      </c>
      <c r="F81" s="86" t="str">
        <f>IFERROR(INDEX(DB_Typologies!$D$4:$AP$1445,MATCH($A$3,DB_Typologies!$AQ$4:$AQ$1445,0)+$A81,MATCH(F$3,TQoL_Indexes!$B$8:$AK$8,0)),"")</f>
        <v/>
      </c>
      <c r="G81" s="86" t="str">
        <f>IFERROR(INDEX(DB_Typologies!$D$4:$AP$1445,MATCH($A$3,DB_Typologies!$AQ$4:$AQ$1445,0)+$A81,MATCH(G$3,TQoL_Indexes!$B$8:$AK$8,0)),"")</f>
        <v/>
      </c>
      <c r="H81" s="86" t="str">
        <f>IFERROR(INDEX(DB_Typologies!$D$4:$AP$1445,MATCH($A$3,DB_Typologies!$AQ$4:$AQ$1445,0)+$A81,MATCH(H$3,TQoL_Indexes!$B$8:$AK$8,0)),"")</f>
        <v/>
      </c>
      <c r="I81" s="86" t="str">
        <f>IFERROR(INDEX(DB_Typologies!$D$4:$AP$1445,MATCH($A$3,DB_Typologies!$AQ$4:$AQ$1445,0)+$A81,MATCH(I$3,TQoL_Indexes!$B$8:$AK$8,0)),"")</f>
        <v/>
      </c>
      <c r="J81" s="86" t="str">
        <f>IFERROR(INDEX(DB_Typologies!$D$4:$AP$1445,MATCH($A$3,DB_Typologies!$AQ$4:$AQ$1445,0)+$A81,MATCH(J$3,TQoL_Indexes!$B$8:$AK$8,0)),"")</f>
        <v/>
      </c>
      <c r="K81" s="86" t="str">
        <f>IFERROR(INDEX(DB_Typologies!$D$4:$AP$1445,MATCH($A$3,DB_Typologies!$AQ$4:$AQ$1445,0)+$A81,MATCH(K$3,TQoL_Indexes!$B$8:$AK$8,0)),"")</f>
        <v/>
      </c>
      <c r="L81" s="86" t="str">
        <f>IFERROR(INDEX(DB_Typologies!$D$4:$AP$1445,MATCH($A$3,DB_Typologies!$AQ$4:$AQ$1445,0)+$A81,MATCH(L$3,TQoL_Indexes!$B$8:$AK$8,0)),"")</f>
        <v/>
      </c>
      <c r="M81" s="86" t="str">
        <f>IFERROR(INDEX(DB_Typologies!$D$4:$AP$1445,MATCH($A$3,DB_Typologies!$AQ$4:$AQ$1445,0)+$A81,MATCH(M$3,TQoL_Indexes!$B$8:$AK$8,0)),"")</f>
        <v/>
      </c>
      <c r="N81" s="86" t="str">
        <f>IFERROR(INDEX(DB_Typologies!$D$4:$AP$1445,MATCH($A$3,DB_Typologies!$AQ$4:$AQ$1445,0)+$A81,MATCH(N$3,TQoL_Indexes!$B$8:$AK$8,0)),"")</f>
        <v/>
      </c>
      <c r="O81" s="86" t="str">
        <f>IFERROR(INDEX(DB_Typologies!$D$4:$AP$1445,MATCH($A$3,DB_Typologies!$AQ$4:$AQ$1445,0)+$A81,MATCH(O$3,TQoL_Indexes!$B$8:$AK$8,0)),"")</f>
        <v/>
      </c>
      <c r="P81" s="86" t="str">
        <f>IFERROR(INDEX(DB_Typologies!$D$4:$AP$1445,MATCH($A$3,DB_Typologies!$AQ$4:$AQ$1445,0)+$A81,MATCH(P$3,TQoL_Indexes!$B$8:$AK$8,0)),"")</f>
        <v/>
      </c>
      <c r="Q81" s="86" t="str">
        <f>IFERROR(INDEX(DB_Typologies!$D$4:$AP$1445,MATCH($A$3,DB_Typologies!$AQ$4:$AQ$1445,0)+$A81,MATCH(Q$3,TQoL_Indexes!$B$8:$AK$8,0)),"")</f>
        <v/>
      </c>
      <c r="R81" s="86" t="str">
        <f>IFERROR(INDEX(DB_Typologies!$D$4:$AP$1445,MATCH($A$3,DB_Typologies!$AQ$4:$AQ$1445,0)+$A81,MATCH(R$3,TQoL_Indexes!$B$8:$AK$8,0)),"")</f>
        <v/>
      </c>
      <c r="S81" s="86" t="str">
        <f>IFERROR(INDEX(DB_Typologies!$D$4:$AP$1445,MATCH($A$3,DB_Typologies!$AQ$4:$AQ$1445,0)+$A81,MATCH(S$3,TQoL_Indexes!$B$8:$AK$8,0)),"")</f>
        <v/>
      </c>
      <c r="T81" s="86" t="str">
        <f>IFERROR(INDEX(DB_Typologies!$D$4:$AP$1445,MATCH($A$3,DB_Typologies!$AQ$4:$AQ$1445,0)+$A81,MATCH(T$3,TQoL_Indexes!$B$8:$AK$8,0)),"")</f>
        <v/>
      </c>
      <c r="U81" s="86" t="str">
        <f>IFERROR(INDEX(DB_Typologies!$D$4:$AP$1445,MATCH($A$3,DB_Typologies!$AQ$4:$AQ$1445,0)+$A81,MATCH(U$3,TQoL_Indexes!$B$8:$AK$8,0)),"")</f>
        <v/>
      </c>
      <c r="V81" s="86" t="str">
        <f>IFERROR(INDEX(DB_Typologies!$D$4:$AP$1445,MATCH($A$3,DB_Typologies!$AQ$4:$AQ$1445,0)+$A81,MATCH(V$3,TQoL_Indexes!$B$8:$AK$8,0)),"")</f>
        <v/>
      </c>
      <c r="W81" s="86" t="str">
        <f>IFERROR(INDEX(DB_Typologies!$D$4:$AP$1445,MATCH($A$3,DB_Typologies!$AQ$4:$AQ$1445,0)+$A81,MATCH(W$3,TQoL_Indexes!$B$8:$AK$8,0)),"")</f>
        <v/>
      </c>
      <c r="X81" s="86" t="str">
        <f>IFERROR(INDEX(DB_Typologies!$D$4:$AP$1445,MATCH($A$3,DB_Typologies!$AQ$4:$AQ$1445,0)+$A81,MATCH(X$3,TQoL_Indexes!$B$8:$AK$8,0)),"")</f>
        <v/>
      </c>
      <c r="Y81" s="86" t="str">
        <f>IFERROR(INDEX(DB_Typologies!$D$4:$AP$1445,MATCH($A$3,DB_Typologies!$AQ$4:$AQ$1445,0)+$A81,MATCH(Y$3,TQoL_Indexes!$B$8:$AK$8,0)),"")</f>
        <v/>
      </c>
      <c r="Z81" s="86" t="str">
        <f>IFERROR(INDEX(DB_Typologies!$D$4:$AP$1445,MATCH($A$3,DB_Typologies!$AQ$4:$AQ$1445,0)+$A81,MATCH(Z$3,TQoL_Indexes!$B$8:$AK$8,0)),"")</f>
        <v/>
      </c>
      <c r="AA81" s="86" t="str">
        <f>IFERROR(INDEX(DB_Typologies!$D$4:$AP$1445,MATCH($A$3,DB_Typologies!$AQ$4:$AQ$1445,0)+$A81,MATCH(AA$3,TQoL_Indexes!$B$8:$AK$8,0)),"")</f>
        <v/>
      </c>
      <c r="AB81" s="86" t="str">
        <f>IFERROR(INDEX(DB_Typologies!$D$4:$AP$1445,MATCH($A$3,DB_Typologies!$AQ$4:$AQ$1445,0)+$A81,MATCH(AB$3,TQoL_Indexes!$B$8:$AK$8,0)),"")</f>
        <v/>
      </c>
      <c r="AC81" s="86" t="str">
        <f>IFERROR(INDEX(DB_Typologies!$D$4:$AP$1445,MATCH($A$3,DB_Typologies!$AQ$4:$AQ$1445,0)+$A81,MATCH(AC$3,TQoL_Indexes!$B$8:$AK$8,0)),"")</f>
        <v/>
      </c>
      <c r="AD81" s="86" t="str">
        <f>IFERROR(INDEX(DB_Typologies!$D$4:$AP$1445,MATCH($A$3,DB_Typologies!$AQ$4:$AQ$1445,0)+$A81,MATCH(AD$3,TQoL_Indexes!$B$8:$AK$8,0)),"")</f>
        <v/>
      </c>
      <c r="AE81" s="86" t="str">
        <f>IFERROR(INDEX(DB_Typologies!$D$4:$AP$1445,MATCH($A$3,DB_Typologies!$AQ$4:$AQ$1445,0)+$A81,MATCH(AE$3,TQoL_Indexes!$B$8:$AK$8,0)),"")</f>
        <v/>
      </c>
      <c r="AF81" s="86" t="str">
        <f>IFERROR(INDEX(DB_Typologies!$D$4:$AP$1445,MATCH($A$3,DB_Typologies!$AQ$4:$AQ$1445,0)+$A81,MATCH(AF$3,TQoL_Indexes!$B$8:$AK$8,0)),"")</f>
        <v/>
      </c>
      <c r="AG81" s="86" t="str">
        <f>IFERROR(INDEX(DB_Typologies!$D$4:$AP$1445,MATCH($A$3,DB_Typologies!$AQ$4:$AQ$1445,0)+$A81,MATCH(AG$3,TQoL_Indexes!$B$8:$AK$8,0)),"")</f>
        <v/>
      </c>
      <c r="AH81" s="86" t="str">
        <f>IFERROR(INDEX(DB_Typologies!$D$4:$AP$1445,MATCH($A$3,DB_Typologies!$AQ$4:$AQ$1445,0)+$A81,MATCH(AH$3,TQoL_Indexes!$B$8:$AK$8,0)),"")</f>
        <v/>
      </c>
      <c r="AI81" s="86" t="str">
        <f>IFERROR(INDEX(DB_Typologies!$D$4:$AP$1445,MATCH($A$3,DB_Typologies!$AQ$4:$AQ$1445,0)+$A81,MATCH(AI$3,TQoL_Indexes!$B$8:$AK$8,0)),"")</f>
        <v/>
      </c>
      <c r="AJ81" s="86" t="str">
        <f>IFERROR(INDEX(DB_Typologies!$D$4:$AP$1445,MATCH($A$3,DB_Typologies!$AQ$4:$AQ$1445,0)+$A81,MATCH(AJ$3,TQoL_Indexes!$B$8:$AK$8,0)),"")</f>
        <v/>
      </c>
      <c r="AK81" s="86" t="str">
        <f>IFERROR(INDEX(DB_Typologies!$D$4:$AP$1445,MATCH($A$3,DB_Typologies!$AQ$4:$AQ$1445,0)+$A81,MATCH(AK$3,TQoL_Indexes!$B$8:$AK$8,0)),"")</f>
        <v/>
      </c>
      <c r="AL81" s="86" t="str">
        <f>IFERROR(INDEX(DB_Typologies!$D$4:$AP$1445,MATCH($A$3,DB_Typologies!$AQ$4:$AQ$1445,0)+$A81,MATCH(AL$3,TQoL_Indexes!$B$8:$AK$8,0)),"")</f>
        <v/>
      </c>
      <c r="AM81" s="87" t="str">
        <f>IFERROR(INDEX(DB_Typologies!$D$4:$AP$1445,MATCH($A$3,DB_Typologies!$AQ$4:$AQ$1445,0)+$A81,MATCH(AM$3,TQoL_Indexes!$B$8:$AK$8,0)),"")</f>
        <v/>
      </c>
    </row>
    <row r="82" spans="1:39">
      <c r="A82" s="58" t="str">
        <f>IFERROR(IF(A81+1&lt;COUNTIF(DB_Typologies!$AQ$4:$AQ$1445,$A$3),A81+1,""),"")</f>
        <v/>
      </c>
      <c r="B82" s="120" t="str">
        <f>IFERROR(INDEX(DB_Typologies!$D$4:$AP$1445,MATCH($A$3,DB_Typologies!$AQ$4:$AQ$1445,0)+$A82,MATCH(B$3,TQoL_Indexes!$B$8:$AK$8,0)),"")</f>
        <v/>
      </c>
      <c r="C82" s="86" t="str">
        <f>IFERROR(INDEX(DB_Typologies!$D$4:$AP$1445,MATCH($A$3,DB_Typologies!$AQ$4:$AQ$1445,0)+$A82,MATCH(C$3,TQoL_Indexes!$B$8:$AK$8,0)),"")</f>
        <v/>
      </c>
      <c r="D82" s="87" t="str">
        <f>IFERROR(INDEX(DB_Typologies!$D$4:$AP$1445,MATCH($A$3,DB_Typologies!$AQ$4:$AQ$1445,0)+$A82,MATCH(D$3,TQoL_Indexes!$B$8:$AK$8,0)),"")</f>
        <v/>
      </c>
      <c r="E82" s="86" t="str">
        <f>IFERROR(INDEX(DB_Typologies!$D$4:$AP$1445,MATCH($A$3,DB_Typologies!$AQ$4:$AQ$1445,0)+$A82,MATCH(E$3,TQoL_Indexes!$B$8:$AK$8,0)),"")</f>
        <v/>
      </c>
      <c r="F82" s="86" t="str">
        <f>IFERROR(INDEX(DB_Typologies!$D$4:$AP$1445,MATCH($A$3,DB_Typologies!$AQ$4:$AQ$1445,0)+$A82,MATCH(F$3,TQoL_Indexes!$B$8:$AK$8,0)),"")</f>
        <v/>
      </c>
      <c r="G82" s="86" t="str">
        <f>IFERROR(INDEX(DB_Typologies!$D$4:$AP$1445,MATCH($A$3,DB_Typologies!$AQ$4:$AQ$1445,0)+$A82,MATCH(G$3,TQoL_Indexes!$B$8:$AK$8,0)),"")</f>
        <v/>
      </c>
      <c r="H82" s="86" t="str">
        <f>IFERROR(INDEX(DB_Typologies!$D$4:$AP$1445,MATCH($A$3,DB_Typologies!$AQ$4:$AQ$1445,0)+$A82,MATCH(H$3,TQoL_Indexes!$B$8:$AK$8,0)),"")</f>
        <v/>
      </c>
      <c r="I82" s="86" t="str">
        <f>IFERROR(INDEX(DB_Typologies!$D$4:$AP$1445,MATCH($A$3,DB_Typologies!$AQ$4:$AQ$1445,0)+$A82,MATCH(I$3,TQoL_Indexes!$B$8:$AK$8,0)),"")</f>
        <v/>
      </c>
      <c r="J82" s="86" t="str">
        <f>IFERROR(INDEX(DB_Typologies!$D$4:$AP$1445,MATCH($A$3,DB_Typologies!$AQ$4:$AQ$1445,0)+$A82,MATCH(J$3,TQoL_Indexes!$B$8:$AK$8,0)),"")</f>
        <v/>
      </c>
      <c r="K82" s="86" t="str">
        <f>IFERROR(INDEX(DB_Typologies!$D$4:$AP$1445,MATCH($A$3,DB_Typologies!$AQ$4:$AQ$1445,0)+$A82,MATCH(K$3,TQoL_Indexes!$B$8:$AK$8,0)),"")</f>
        <v/>
      </c>
      <c r="L82" s="86" t="str">
        <f>IFERROR(INDEX(DB_Typologies!$D$4:$AP$1445,MATCH($A$3,DB_Typologies!$AQ$4:$AQ$1445,0)+$A82,MATCH(L$3,TQoL_Indexes!$B$8:$AK$8,0)),"")</f>
        <v/>
      </c>
      <c r="M82" s="86" t="str">
        <f>IFERROR(INDEX(DB_Typologies!$D$4:$AP$1445,MATCH($A$3,DB_Typologies!$AQ$4:$AQ$1445,0)+$A82,MATCH(M$3,TQoL_Indexes!$B$8:$AK$8,0)),"")</f>
        <v/>
      </c>
      <c r="N82" s="86" t="str">
        <f>IFERROR(INDEX(DB_Typologies!$D$4:$AP$1445,MATCH($A$3,DB_Typologies!$AQ$4:$AQ$1445,0)+$A82,MATCH(N$3,TQoL_Indexes!$B$8:$AK$8,0)),"")</f>
        <v/>
      </c>
      <c r="O82" s="86" t="str">
        <f>IFERROR(INDEX(DB_Typologies!$D$4:$AP$1445,MATCH($A$3,DB_Typologies!$AQ$4:$AQ$1445,0)+$A82,MATCH(O$3,TQoL_Indexes!$B$8:$AK$8,0)),"")</f>
        <v/>
      </c>
      <c r="P82" s="86" t="str">
        <f>IFERROR(INDEX(DB_Typologies!$D$4:$AP$1445,MATCH($A$3,DB_Typologies!$AQ$4:$AQ$1445,0)+$A82,MATCH(P$3,TQoL_Indexes!$B$8:$AK$8,0)),"")</f>
        <v/>
      </c>
      <c r="Q82" s="86" t="str">
        <f>IFERROR(INDEX(DB_Typologies!$D$4:$AP$1445,MATCH($A$3,DB_Typologies!$AQ$4:$AQ$1445,0)+$A82,MATCH(Q$3,TQoL_Indexes!$B$8:$AK$8,0)),"")</f>
        <v/>
      </c>
      <c r="R82" s="86" t="str">
        <f>IFERROR(INDEX(DB_Typologies!$D$4:$AP$1445,MATCH($A$3,DB_Typologies!$AQ$4:$AQ$1445,0)+$A82,MATCH(R$3,TQoL_Indexes!$B$8:$AK$8,0)),"")</f>
        <v/>
      </c>
      <c r="S82" s="86" t="str">
        <f>IFERROR(INDEX(DB_Typologies!$D$4:$AP$1445,MATCH($A$3,DB_Typologies!$AQ$4:$AQ$1445,0)+$A82,MATCH(S$3,TQoL_Indexes!$B$8:$AK$8,0)),"")</f>
        <v/>
      </c>
      <c r="T82" s="86" t="str">
        <f>IFERROR(INDEX(DB_Typologies!$D$4:$AP$1445,MATCH($A$3,DB_Typologies!$AQ$4:$AQ$1445,0)+$A82,MATCH(T$3,TQoL_Indexes!$B$8:$AK$8,0)),"")</f>
        <v/>
      </c>
      <c r="U82" s="86" t="str">
        <f>IFERROR(INDEX(DB_Typologies!$D$4:$AP$1445,MATCH($A$3,DB_Typologies!$AQ$4:$AQ$1445,0)+$A82,MATCH(U$3,TQoL_Indexes!$B$8:$AK$8,0)),"")</f>
        <v/>
      </c>
      <c r="V82" s="86" t="str">
        <f>IFERROR(INDEX(DB_Typologies!$D$4:$AP$1445,MATCH($A$3,DB_Typologies!$AQ$4:$AQ$1445,0)+$A82,MATCH(V$3,TQoL_Indexes!$B$8:$AK$8,0)),"")</f>
        <v/>
      </c>
      <c r="W82" s="86" t="str">
        <f>IFERROR(INDEX(DB_Typologies!$D$4:$AP$1445,MATCH($A$3,DB_Typologies!$AQ$4:$AQ$1445,0)+$A82,MATCH(W$3,TQoL_Indexes!$B$8:$AK$8,0)),"")</f>
        <v/>
      </c>
      <c r="X82" s="86" t="str">
        <f>IFERROR(INDEX(DB_Typologies!$D$4:$AP$1445,MATCH($A$3,DB_Typologies!$AQ$4:$AQ$1445,0)+$A82,MATCH(X$3,TQoL_Indexes!$B$8:$AK$8,0)),"")</f>
        <v/>
      </c>
      <c r="Y82" s="86" t="str">
        <f>IFERROR(INDEX(DB_Typologies!$D$4:$AP$1445,MATCH($A$3,DB_Typologies!$AQ$4:$AQ$1445,0)+$A82,MATCH(Y$3,TQoL_Indexes!$B$8:$AK$8,0)),"")</f>
        <v/>
      </c>
      <c r="Z82" s="86" t="str">
        <f>IFERROR(INDEX(DB_Typologies!$D$4:$AP$1445,MATCH($A$3,DB_Typologies!$AQ$4:$AQ$1445,0)+$A82,MATCH(Z$3,TQoL_Indexes!$B$8:$AK$8,0)),"")</f>
        <v/>
      </c>
      <c r="AA82" s="86" t="str">
        <f>IFERROR(INDEX(DB_Typologies!$D$4:$AP$1445,MATCH($A$3,DB_Typologies!$AQ$4:$AQ$1445,0)+$A82,MATCH(AA$3,TQoL_Indexes!$B$8:$AK$8,0)),"")</f>
        <v/>
      </c>
      <c r="AB82" s="86" t="str">
        <f>IFERROR(INDEX(DB_Typologies!$D$4:$AP$1445,MATCH($A$3,DB_Typologies!$AQ$4:$AQ$1445,0)+$A82,MATCH(AB$3,TQoL_Indexes!$B$8:$AK$8,0)),"")</f>
        <v/>
      </c>
      <c r="AC82" s="86" t="str">
        <f>IFERROR(INDEX(DB_Typologies!$D$4:$AP$1445,MATCH($A$3,DB_Typologies!$AQ$4:$AQ$1445,0)+$A82,MATCH(AC$3,TQoL_Indexes!$B$8:$AK$8,0)),"")</f>
        <v/>
      </c>
      <c r="AD82" s="86" t="str">
        <f>IFERROR(INDEX(DB_Typologies!$D$4:$AP$1445,MATCH($A$3,DB_Typologies!$AQ$4:$AQ$1445,0)+$A82,MATCH(AD$3,TQoL_Indexes!$B$8:$AK$8,0)),"")</f>
        <v/>
      </c>
      <c r="AE82" s="86" t="str">
        <f>IFERROR(INDEX(DB_Typologies!$D$4:$AP$1445,MATCH($A$3,DB_Typologies!$AQ$4:$AQ$1445,0)+$A82,MATCH(AE$3,TQoL_Indexes!$B$8:$AK$8,0)),"")</f>
        <v/>
      </c>
      <c r="AF82" s="86" t="str">
        <f>IFERROR(INDEX(DB_Typologies!$D$4:$AP$1445,MATCH($A$3,DB_Typologies!$AQ$4:$AQ$1445,0)+$A82,MATCH(AF$3,TQoL_Indexes!$B$8:$AK$8,0)),"")</f>
        <v/>
      </c>
      <c r="AG82" s="86" t="str">
        <f>IFERROR(INDEX(DB_Typologies!$D$4:$AP$1445,MATCH($A$3,DB_Typologies!$AQ$4:$AQ$1445,0)+$A82,MATCH(AG$3,TQoL_Indexes!$B$8:$AK$8,0)),"")</f>
        <v/>
      </c>
      <c r="AH82" s="86" t="str">
        <f>IFERROR(INDEX(DB_Typologies!$D$4:$AP$1445,MATCH($A$3,DB_Typologies!$AQ$4:$AQ$1445,0)+$A82,MATCH(AH$3,TQoL_Indexes!$B$8:$AK$8,0)),"")</f>
        <v/>
      </c>
      <c r="AI82" s="86" t="str">
        <f>IFERROR(INDEX(DB_Typologies!$D$4:$AP$1445,MATCH($A$3,DB_Typologies!$AQ$4:$AQ$1445,0)+$A82,MATCH(AI$3,TQoL_Indexes!$B$8:$AK$8,0)),"")</f>
        <v/>
      </c>
      <c r="AJ82" s="86" t="str">
        <f>IFERROR(INDEX(DB_Typologies!$D$4:$AP$1445,MATCH($A$3,DB_Typologies!$AQ$4:$AQ$1445,0)+$A82,MATCH(AJ$3,TQoL_Indexes!$B$8:$AK$8,0)),"")</f>
        <v/>
      </c>
      <c r="AK82" s="86" t="str">
        <f>IFERROR(INDEX(DB_Typologies!$D$4:$AP$1445,MATCH($A$3,DB_Typologies!$AQ$4:$AQ$1445,0)+$A82,MATCH(AK$3,TQoL_Indexes!$B$8:$AK$8,0)),"")</f>
        <v/>
      </c>
      <c r="AL82" s="86" t="str">
        <f>IFERROR(INDEX(DB_Typologies!$D$4:$AP$1445,MATCH($A$3,DB_Typologies!$AQ$4:$AQ$1445,0)+$A82,MATCH(AL$3,TQoL_Indexes!$B$8:$AK$8,0)),"")</f>
        <v/>
      </c>
      <c r="AM82" s="87" t="str">
        <f>IFERROR(INDEX(DB_Typologies!$D$4:$AP$1445,MATCH($A$3,DB_Typologies!$AQ$4:$AQ$1445,0)+$A82,MATCH(AM$3,TQoL_Indexes!$B$8:$AK$8,0)),"")</f>
        <v/>
      </c>
    </row>
    <row r="83" spans="1:39">
      <c r="A83" s="58" t="str">
        <f>IFERROR(IF(A82+1&lt;COUNTIF(DB_Typologies!$AQ$4:$AQ$1445,$A$3),A82+1,""),"")</f>
        <v/>
      </c>
      <c r="B83" s="120" t="str">
        <f>IFERROR(INDEX(DB_Typologies!$D$4:$AP$1445,MATCH($A$3,DB_Typologies!$AQ$4:$AQ$1445,0)+$A83,MATCH(B$3,TQoL_Indexes!$B$8:$AK$8,0)),"")</f>
        <v/>
      </c>
      <c r="C83" s="86" t="str">
        <f>IFERROR(INDEX(DB_Typologies!$D$4:$AP$1445,MATCH($A$3,DB_Typologies!$AQ$4:$AQ$1445,0)+$A83,MATCH(C$3,TQoL_Indexes!$B$8:$AK$8,0)),"")</f>
        <v/>
      </c>
      <c r="D83" s="87" t="str">
        <f>IFERROR(INDEX(DB_Typologies!$D$4:$AP$1445,MATCH($A$3,DB_Typologies!$AQ$4:$AQ$1445,0)+$A83,MATCH(D$3,TQoL_Indexes!$B$8:$AK$8,0)),"")</f>
        <v/>
      </c>
      <c r="E83" s="86" t="str">
        <f>IFERROR(INDEX(DB_Typologies!$D$4:$AP$1445,MATCH($A$3,DB_Typologies!$AQ$4:$AQ$1445,0)+$A83,MATCH(E$3,TQoL_Indexes!$B$8:$AK$8,0)),"")</f>
        <v/>
      </c>
      <c r="F83" s="86" t="str">
        <f>IFERROR(INDEX(DB_Typologies!$D$4:$AP$1445,MATCH($A$3,DB_Typologies!$AQ$4:$AQ$1445,0)+$A83,MATCH(F$3,TQoL_Indexes!$B$8:$AK$8,0)),"")</f>
        <v/>
      </c>
      <c r="G83" s="86" t="str">
        <f>IFERROR(INDEX(DB_Typologies!$D$4:$AP$1445,MATCH($A$3,DB_Typologies!$AQ$4:$AQ$1445,0)+$A83,MATCH(G$3,TQoL_Indexes!$B$8:$AK$8,0)),"")</f>
        <v/>
      </c>
      <c r="H83" s="86" t="str">
        <f>IFERROR(INDEX(DB_Typologies!$D$4:$AP$1445,MATCH($A$3,DB_Typologies!$AQ$4:$AQ$1445,0)+$A83,MATCH(H$3,TQoL_Indexes!$B$8:$AK$8,0)),"")</f>
        <v/>
      </c>
      <c r="I83" s="86" t="str">
        <f>IFERROR(INDEX(DB_Typologies!$D$4:$AP$1445,MATCH($A$3,DB_Typologies!$AQ$4:$AQ$1445,0)+$A83,MATCH(I$3,TQoL_Indexes!$B$8:$AK$8,0)),"")</f>
        <v/>
      </c>
      <c r="J83" s="86" t="str">
        <f>IFERROR(INDEX(DB_Typologies!$D$4:$AP$1445,MATCH($A$3,DB_Typologies!$AQ$4:$AQ$1445,0)+$A83,MATCH(J$3,TQoL_Indexes!$B$8:$AK$8,0)),"")</f>
        <v/>
      </c>
      <c r="K83" s="86" t="str">
        <f>IFERROR(INDEX(DB_Typologies!$D$4:$AP$1445,MATCH($A$3,DB_Typologies!$AQ$4:$AQ$1445,0)+$A83,MATCH(K$3,TQoL_Indexes!$B$8:$AK$8,0)),"")</f>
        <v/>
      </c>
      <c r="L83" s="86" t="str">
        <f>IFERROR(INDEX(DB_Typologies!$D$4:$AP$1445,MATCH($A$3,DB_Typologies!$AQ$4:$AQ$1445,0)+$A83,MATCH(L$3,TQoL_Indexes!$B$8:$AK$8,0)),"")</f>
        <v/>
      </c>
      <c r="M83" s="86" t="str">
        <f>IFERROR(INDEX(DB_Typologies!$D$4:$AP$1445,MATCH($A$3,DB_Typologies!$AQ$4:$AQ$1445,0)+$A83,MATCH(M$3,TQoL_Indexes!$B$8:$AK$8,0)),"")</f>
        <v/>
      </c>
      <c r="N83" s="86" t="str">
        <f>IFERROR(INDEX(DB_Typologies!$D$4:$AP$1445,MATCH($A$3,DB_Typologies!$AQ$4:$AQ$1445,0)+$A83,MATCH(N$3,TQoL_Indexes!$B$8:$AK$8,0)),"")</f>
        <v/>
      </c>
      <c r="O83" s="86" t="str">
        <f>IFERROR(INDEX(DB_Typologies!$D$4:$AP$1445,MATCH($A$3,DB_Typologies!$AQ$4:$AQ$1445,0)+$A83,MATCH(O$3,TQoL_Indexes!$B$8:$AK$8,0)),"")</f>
        <v/>
      </c>
      <c r="P83" s="86" t="str">
        <f>IFERROR(INDEX(DB_Typologies!$D$4:$AP$1445,MATCH($A$3,DB_Typologies!$AQ$4:$AQ$1445,0)+$A83,MATCH(P$3,TQoL_Indexes!$B$8:$AK$8,0)),"")</f>
        <v/>
      </c>
      <c r="Q83" s="86" t="str">
        <f>IFERROR(INDEX(DB_Typologies!$D$4:$AP$1445,MATCH($A$3,DB_Typologies!$AQ$4:$AQ$1445,0)+$A83,MATCH(Q$3,TQoL_Indexes!$B$8:$AK$8,0)),"")</f>
        <v/>
      </c>
      <c r="R83" s="86" t="str">
        <f>IFERROR(INDEX(DB_Typologies!$D$4:$AP$1445,MATCH($A$3,DB_Typologies!$AQ$4:$AQ$1445,0)+$A83,MATCH(R$3,TQoL_Indexes!$B$8:$AK$8,0)),"")</f>
        <v/>
      </c>
      <c r="S83" s="86" t="str">
        <f>IFERROR(INDEX(DB_Typologies!$D$4:$AP$1445,MATCH($A$3,DB_Typologies!$AQ$4:$AQ$1445,0)+$A83,MATCH(S$3,TQoL_Indexes!$B$8:$AK$8,0)),"")</f>
        <v/>
      </c>
      <c r="T83" s="86" t="str">
        <f>IFERROR(INDEX(DB_Typologies!$D$4:$AP$1445,MATCH($A$3,DB_Typologies!$AQ$4:$AQ$1445,0)+$A83,MATCH(T$3,TQoL_Indexes!$B$8:$AK$8,0)),"")</f>
        <v/>
      </c>
      <c r="U83" s="86" t="str">
        <f>IFERROR(INDEX(DB_Typologies!$D$4:$AP$1445,MATCH($A$3,DB_Typologies!$AQ$4:$AQ$1445,0)+$A83,MATCH(U$3,TQoL_Indexes!$B$8:$AK$8,0)),"")</f>
        <v/>
      </c>
      <c r="V83" s="86" t="str">
        <f>IFERROR(INDEX(DB_Typologies!$D$4:$AP$1445,MATCH($A$3,DB_Typologies!$AQ$4:$AQ$1445,0)+$A83,MATCH(V$3,TQoL_Indexes!$B$8:$AK$8,0)),"")</f>
        <v/>
      </c>
      <c r="W83" s="86" t="str">
        <f>IFERROR(INDEX(DB_Typologies!$D$4:$AP$1445,MATCH($A$3,DB_Typologies!$AQ$4:$AQ$1445,0)+$A83,MATCH(W$3,TQoL_Indexes!$B$8:$AK$8,0)),"")</f>
        <v/>
      </c>
      <c r="X83" s="86" t="str">
        <f>IFERROR(INDEX(DB_Typologies!$D$4:$AP$1445,MATCH($A$3,DB_Typologies!$AQ$4:$AQ$1445,0)+$A83,MATCH(X$3,TQoL_Indexes!$B$8:$AK$8,0)),"")</f>
        <v/>
      </c>
      <c r="Y83" s="86" t="str">
        <f>IFERROR(INDEX(DB_Typologies!$D$4:$AP$1445,MATCH($A$3,DB_Typologies!$AQ$4:$AQ$1445,0)+$A83,MATCH(Y$3,TQoL_Indexes!$B$8:$AK$8,0)),"")</f>
        <v/>
      </c>
      <c r="Z83" s="86" t="str">
        <f>IFERROR(INDEX(DB_Typologies!$D$4:$AP$1445,MATCH($A$3,DB_Typologies!$AQ$4:$AQ$1445,0)+$A83,MATCH(Z$3,TQoL_Indexes!$B$8:$AK$8,0)),"")</f>
        <v/>
      </c>
      <c r="AA83" s="86" t="str">
        <f>IFERROR(INDEX(DB_Typologies!$D$4:$AP$1445,MATCH($A$3,DB_Typologies!$AQ$4:$AQ$1445,0)+$A83,MATCH(AA$3,TQoL_Indexes!$B$8:$AK$8,0)),"")</f>
        <v/>
      </c>
      <c r="AB83" s="86" t="str">
        <f>IFERROR(INDEX(DB_Typologies!$D$4:$AP$1445,MATCH($A$3,DB_Typologies!$AQ$4:$AQ$1445,0)+$A83,MATCH(AB$3,TQoL_Indexes!$B$8:$AK$8,0)),"")</f>
        <v/>
      </c>
      <c r="AC83" s="86" t="str">
        <f>IFERROR(INDEX(DB_Typologies!$D$4:$AP$1445,MATCH($A$3,DB_Typologies!$AQ$4:$AQ$1445,0)+$A83,MATCH(AC$3,TQoL_Indexes!$B$8:$AK$8,0)),"")</f>
        <v/>
      </c>
      <c r="AD83" s="86" t="str">
        <f>IFERROR(INDEX(DB_Typologies!$D$4:$AP$1445,MATCH($A$3,DB_Typologies!$AQ$4:$AQ$1445,0)+$A83,MATCH(AD$3,TQoL_Indexes!$B$8:$AK$8,0)),"")</f>
        <v/>
      </c>
      <c r="AE83" s="86" t="str">
        <f>IFERROR(INDEX(DB_Typologies!$D$4:$AP$1445,MATCH($A$3,DB_Typologies!$AQ$4:$AQ$1445,0)+$A83,MATCH(AE$3,TQoL_Indexes!$B$8:$AK$8,0)),"")</f>
        <v/>
      </c>
      <c r="AF83" s="86" t="str">
        <f>IFERROR(INDEX(DB_Typologies!$D$4:$AP$1445,MATCH($A$3,DB_Typologies!$AQ$4:$AQ$1445,0)+$A83,MATCH(AF$3,TQoL_Indexes!$B$8:$AK$8,0)),"")</f>
        <v/>
      </c>
      <c r="AG83" s="86" t="str">
        <f>IFERROR(INDEX(DB_Typologies!$D$4:$AP$1445,MATCH($A$3,DB_Typologies!$AQ$4:$AQ$1445,0)+$A83,MATCH(AG$3,TQoL_Indexes!$B$8:$AK$8,0)),"")</f>
        <v/>
      </c>
      <c r="AH83" s="86" t="str">
        <f>IFERROR(INDEX(DB_Typologies!$D$4:$AP$1445,MATCH($A$3,DB_Typologies!$AQ$4:$AQ$1445,0)+$A83,MATCH(AH$3,TQoL_Indexes!$B$8:$AK$8,0)),"")</f>
        <v/>
      </c>
      <c r="AI83" s="86" t="str">
        <f>IFERROR(INDEX(DB_Typologies!$D$4:$AP$1445,MATCH($A$3,DB_Typologies!$AQ$4:$AQ$1445,0)+$A83,MATCH(AI$3,TQoL_Indexes!$B$8:$AK$8,0)),"")</f>
        <v/>
      </c>
      <c r="AJ83" s="86" t="str">
        <f>IFERROR(INDEX(DB_Typologies!$D$4:$AP$1445,MATCH($A$3,DB_Typologies!$AQ$4:$AQ$1445,0)+$A83,MATCH(AJ$3,TQoL_Indexes!$B$8:$AK$8,0)),"")</f>
        <v/>
      </c>
      <c r="AK83" s="86" t="str">
        <f>IFERROR(INDEX(DB_Typologies!$D$4:$AP$1445,MATCH($A$3,DB_Typologies!$AQ$4:$AQ$1445,0)+$A83,MATCH(AK$3,TQoL_Indexes!$B$8:$AK$8,0)),"")</f>
        <v/>
      </c>
      <c r="AL83" s="86" t="str">
        <f>IFERROR(INDEX(DB_Typologies!$D$4:$AP$1445,MATCH($A$3,DB_Typologies!$AQ$4:$AQ$1445,0)+$A83,MATCH(AL$3,TQoL_Indexes!$B$8:$AK$8,0)),"")</f>
        <v/>
      </c>
      <c r="AM83" s="87" t="str">
        <f>IFERROR(INDEX(DB_Typologies!$D$4:$AP$1445,MATCH($A$3,DB_Typologies!$AQ$4:$AQ$1445,0)+$A83,MATCH(AM$3,TQoL_Indexes!$B$8:$AK$8,0)),"")</f>
        <v/>
      </c>
    </row>
    <row r="84" spans="1:39">
      <c r="A84" s="58" t="str">
        <f>IFERROR(IF(A83+1&lt;COUNTIF(DB_Typologies!$AQ$4:$AQ$1445,$A$3),A83+1,""),"")</f>
        <v/>
      </c>
      <c r="B84" s="120" t="str">
        <f>IFERROR(INDEX(DB_Typologies!$D$4:$AP$1445,MATCH($A$3,DB_Typologies!$AQ$4:$AQ$1445,0)+$A84,MATCH(B$3,TQoL_Indexes!$B$8:$AK$8,0)),"")</f>
        <v/>
      </c>
      <c r="C84" s="86" t="str">
        <f>IFERROR(INDEX(DB_Typologies!$D$4:$AP$1445,MATCH($A$3,DB_Typologies!$AQ$4:$AQ$1445,0)+$A84,MATCH(C$3,TQoL_Indexes!$B$8:$AK$8,0)),"")</f>
        <v/>
      </c>
      <c r="D84" s="87" t="str">
        <f>IFERROR(INDEX(DB_Typologies!$D$4:$AP$1445,MATCH($A$3,DB_Typologies!$AQ$4:$AQ$1445,0)+$A84,MATCH(D$3,TQoL_Indexes!$B$8:$AK$8,0)),"")</f>
        <v/>
      </c>
      <c r="E84" s="86" t="str">
        <f>IFERROR(INDEX(DB_Typologies!$D$4:$AP$1445,MATCH($A$3,DB_Typologies!$AQ$4:$AQ$1445,0)+$A84,MATCH(E$3,TQoL_Indexes!$B$8:$AK$8,0)),"")</f>
        <v/>
      </c>
      <c r="F84" s="86" t="str">
        <f>IFERROR(INDEX(DB_Typologies!$D$4:$AP$1445,MATCH($A$3,DB_Typologies!$AQ$4:$AQ$1445,0)+$A84,MATCH(F$3,TQoL_Indexes!$B$8:$AK$8,0)),"")</f>
        <v/>
      </c>
      <c r="G84" s="86" t="str">
        <f>IFERROR(INDEX(DB_Typologies!$D$4:$AP$1445,MATCH($A$3,DB_Typologies!$AQ$4:$AQ$1445,0)+$A84,MATCH(G$3,TQoL_Indexes!$B$8:$AK$8,0)),"")</f>
        <v/>
      </c>
      <c r="H84" s="86" t="str">
        <f>IFERROR(INDEX(DB_Typologies!$D$4:$AP$1445,MATCH($A$3,DB_Typologies!$AQ$4:$AQ$1445,0)+$A84,MATCH(H$3,TQoL_Indexes!$B$8:$AK$8,0)),"")</f>
        <v/>
      </c>
      <c r="I84" s="86" t="str">
        <f>IFERROR(INDEX(DB_Typologies!$D$4:$AP$1445,MATCH($A$3,DB_Typologies!$AQ$4:$AQ$1445,0)+$A84,MATCH(I$3,TQoL_Indexes!$B$8:$AK$8,0)),"")</f>
        <v/>
      </c>
      <c r="J84" s="86" t="str">
        <f>IFERROR(INDEX(DB_Typologies!$D$4:$AP$1445,MATCH($A$3,DB_Typologies!$AQ$4:$AQ$1445,0)+$A84,MATCH(J$3,TQoL_Indexes!$B$8:$AK$8,0)),"")</f>
        <v/>
      </c>
      <c r="K84" s="86" t="str">
        <f>IFERROR(INDEX(DB_Typologies!$D$4:$AP$1445,MATCH($A$3,DB_Typologies!$AQ$4:$AQ$1445,0)+$A84,MATCH(K$3,TQoL_Indexes!$B$8:$AK$8,0)),"")</f>
        <v/>
      </c>
      <c r="L84" s="86" t="str">
        <f>IFERROR(INDEX(DB_Typologies!$D$4:$AP$1445,MATCH($A$3,DB_Typologies!$AQ$4:$AQ$1445,0)+$A84,MATCH(L$3,TQoL_Indexes!$B$8:$AK$8,0)),"")</f>
        <v/>
      </c>
      <c r="M84" s="86" t="str">
        <f>IFERROR(INDEX(DB_Typologies!$D$4:$AP$1445,MATCH($A$3,DB_Typologies!$AQ$4:$AQ$1445,0)+$A84,MATCH(M$3,TQoL_Indexes!$B$8:$AK$8,0)),"")</f>
        <v/>
      </c>
      <c r="N84" s="86" t="str">
        <f>IFERROR(INDEX(DB_Typologies!$D$4:$AP$1445,MATCH($A$3,DB_Typologies!$AQ$4:$AQ$1445,0)+$A84,MATCH(N$3,TQoL_Indexes!$B$8:$AK$8,0)),"")</f>
        <v/>
      </c>
      <c r="O84" s="86" t="str">
        <f>IFERROR(INDEX(DB_Typologies!$D$4:$AP$1445,MATCH($A$3,DB_Typologies!$AQ$4:$AQ$1445,0)+$A84,MATCH(O$3,TQoL_Indexes!$B$8:$AK$8,0)),"")</f>
        <v/>
      </c>
      <c r="P84" s="86" t="str">
        <f>IFERROR(INDEX(DB_Typologies!$D$4:$AP$1445,MATCH($A$3,DB_Typologies!$AQ$4:$AQ$1445,0)+$A84,MATCH(P$3,TQoL_Indexes!$B$8:$AK$8,0)),"")</f>
        <v/>
      </c>
      <c r="Q84" s="86" t="str">
        <f>IFERROR(INDEX(DB_Typologies!$D$4:$AP$1445,MATCH($A$3,DB_Typologies!$AQ$4:$AQ$1445,0)+$A84,MATCH(Q$3,TQoL_Indexes!$B$8:$AK$8,0)),"")</f>
        <v/>
      </c>
      <c r="R84" s="86" t="str">
        <f>IFERROR(INDEX(DB_Typologies!$D$4:$AP$1445,MATCH($A$3,DB_Typologies!$AQ$4:$AQ$1445,0)+$A84,MATCH(R$3,TQoL_Indexes!$B$8:$AK$8,0)),"")</f>
        <v/>
      </c>
      <c r="S84" s="86" t="str">
        <f>IFERROR(INDEX(DB_Typologies!$D$4:$AP$1445,MATCH($A$3,DB_Typologies!$AQ$4:$AQ$1445,0)+$A84,MATCH(S$3,TQoL_Indexes!$B$8:$AK$8,0)),"")</f>
        <v/>
      </c>
      <c r="T84" s="86" t="str">
        <f>IFERROR(INDEX(DB_Typologies!$D$4:$AP$1445,MATCH($A$3,DB_Typologies!$AQ$4:$AQ$1445,0)+$A84,MATCH(T$3,TQoL_Indexes!$B$8:$AK$8,0)),"")</f>
        <v/>
      </c>
      <c r="U84" s="86" t="str">
        <f>IFERROR(INDEX(DB_Typologies!$D$4:$AP$1445,MATCH($A$3,DB_Typologies!$AQ$4:$AQ$1445,0)+$A84,MATCH(U$3,TQoL_Indexes!$B$8:$AK$8,0)),"")</f>
        <v/>
      </c>
      <c r="V84" s="86" t="str">
        <f>IFERROR(INDEX(DB_Typologies!$D$4:$AP$1445,MATCH($A$3,DB_Typologies!$AQ$4:$AQ$1445,0)+$A84,MATCH(V$3,TQoL_Indexes!$B$8:$AK$8,0)),"")</f>
        <v/>
      </c>
      <c r="W84" s="86" t="str">
        <f>IFERROR(INDEX(DB_Typologies!$D$4:$AP$1445,MATCH($A$3,DB_Typologies!$AQ$4:$AQ$1445,0)+$A84,MATCH(W$3,TQoL_Indexes!$B$8:$AK$8,0)),"")</f>
        <v/>
      </c>
      <c r="X84" s="86" t="str">
        <f>IFERROR(INDEX(DB_Typologies!$D$4:$AP$1445,MATCH($A$3,DB_Typologies!$AQ$4:$AQ$1445,0)+$A84,MATCH(X$3,TQoL_Indexes!$B$8:$AK$8,0)),"")</f>
        <v/>
      </c>
      <c r="Y84" s="86" t="str">
        <f>IFERROR(INDEX(DB_Typologies!$D$4:$AP$1445,MATCH($A$3,DB_Typologies!$AQ$4:$AQ$1445,0)+$A84,MATCH(Y$3,TQoL_Indexes!$B$8:$AK$8,0)),"")</f>
        <v/>
      </c>
      <c r="Z84" s="86" t="str">
        <f>IFERROR(INDEX(DB_Typologies!$D$4:$AP$1445,MATCH($A$3,DB_Typologies!$AQ$4:$AQ$1445,0)+$A84,MATCH(Z$3,TQoL_Indexes!$B$8:$AK$8,0)),"")</f>
        <v/>
      </c>
      <c r="AA84" s="86" t="str">
        <f>IFERROR(INDEX(DB_Typologies!$D$4:$AP$1445,MATCH($A$3,DB_Typologies!$AQ$4:$AQ$1445,0)+$A84,MATCH(AA$3,TQoL_Indexes!$B$8:$AK$8,0)),"")</f>
        <v/>
      </c>
      <c r="AB84" s="86" t="str">
        <f>IFERROR(INDEX(DB_Typologies!$D$4:$AP$1445,MATCH($A$3,DB_Typologies!$AQ$4:$AQ$1445,0)+$A84,MATCH(AB$3,TQoL_Indexes!$B$8:$AK$8,0)),"")</f>
        <v/>
      </c>
      <c r="AC84" s="86" t="str">
        <f>IFERROR(INDEX(DB_Typologies!$D$4:$AP$1445,MATCH($A$3,DB_Typologies!$AQ$4:$AQ$1445,0)+$A84,MATCH(AC$3,TQoL_Indexes!$B$8:$AK$8,0)),"")</f>
        <v/>
      </c>
      <c r="AD84" s="86" t="str">
        <f>IFERROR(INDEX(DB_Typologies!$D$4:$AP$1445,MATCH($A$3,DB_Typologies!$AQ$4:$AQ$1445,0)+$A84,MATCH(AD$3,TQoL_Indexes!$B$8:$AK$8,0)),"")</f>
        <v/>
      </c>
      <c r="AE84" s="86" t="str">
        <f>IFERROR(INDEX(DB_Typologies!$D$4:$AP$1445,MATCH($A$3,DB_Typologies!$AQ$4:$AQ$1445,0)+$A84,MATCH(AE$3,TQoL_Indexes!$B$8:$AK$8,0)),"")</f>
        <v/>
      </c>
      <c r="AF84" s="86" t="str">
        <f>IFERROR(INDEX(DB_Typologies!$D$4:$AP$1445,MATCH($A$3,DB_Typologies!$AQ$4:$AQ$1445,0)+$A84,MATCH(AF$3,TQoL_Indexes!$B$8:$AK$8,0)),"")</f>
        <v/>
      </c>
      <c r="AG84" s="86" t="str">
        <f>IFERROR(INDEX(DB_Typologies!$D$4:$AP$1445,MATCH($A$3,DB_Typologies!$AQ$4:$AQ$1445,0)+$A84,MATCH(AG$3,TQoL_Indexes!$B$8:$AK$8,0)),"")</f>
        <v/>
      </c>
      <c r="AH84" s="86" t="str">
        <f>IFERROR(INDEX(DB_Typologies!$D$4:$AP$1445,MATCH($A$3,DB_Typologies!$AQ$4:$AQ$1445,0)+$A84,MATCH(AH$3,TQoL_Indexes!$B$8:$AK$8,0)),"")</f>
        <v/>
      </c>
      <c r="AI84" s="86" t="str">
        <f>IFERROR(INDEX(DB_Typologies!$D$4:$AP$1445,MATCH($A$3,DB_Typologies!$AQ$4:$AQ$1445,0)+$A84,MATCH(AI$3,TQoL_Indexes!$B$8:$AK$8,0)),"")</f>
        <v/>
      </c>
      <c r="AJ84" s="86" t="str">
        <f>IFERROR(INDEX(DB_Typologies!$D$4:$AP$1445,MATCH($A$3,DB_Typologies!$AQ$4:$AQ$1445,0)+$A84,MATCH(AJ$3,TQoL_Indexes!$B$8:$AK$8,0)),"")</f>
        <v/>
      </c>
      <c r="AK84" s="86" t="str">
        <f>IFERROR(INDEX(DB_Typologies!$D$4:$AP$1445,MATCH($A$3,DB_Typologies!$AQ$4:$AQ$1445,0)+$A84,MATCH(AK$3,TQoL_Indexes!$B$8:$AK$8,0)),"")</f>
        <v/>
      </c>
      <c r="AL84" s="86" t="str">
        <f>IFERROR(INDEX(DB_Typologies!$D$4:$AP$1445,MATCH($A$3,DB_Typologies!$AQ$4:$AQ$1445,0)+$A84,MATCH(AL$3,TQoL_Indexes!$B$8:$AK$8,0)),"")</f>
        <v/>
      </c>
      <c r="AM84" s="87" t="str">
        <f>IFERROR(INDEX(DB_Typologies!$D$4:$AP$1445,MATCH($A$3,DB_Typologies!$AQ$4:$AQ$1445,0)+$A84,MATCH(AM$3,TQoL_Indexes!$B$8:$AK$8,0)),"")</f>
        <v/>
      </c>
    </row>
    <row r="85" spans="1:39">
      <c r="A85" s="58" t="str">
        <f>IFERROR(IF(A84+1&lt;COUNTIF(DB_Typologies!$AQ$4:$AQ$1445,$A$3),A84+1,""),"")</f>
        <v/>
      </c>
      <c r="B85" s="120" t="str">
        <f>IFERROR(INDEX(DB_Typologies!$D$4:$AP$1445,MATCH($A$3,DB_Typologies!$AQ$4:$AQ$1445,0)+$A85,MATCH(B$3,TQoL_Indexes!$B$8:$AK$8,0)),"")</f>
        <v/>
      </c>
      <c r="C85" s="86" t="str">
        <f>IFERROR(INDEX(DB_Typologies!$D$4:$AP$1445,MATCH($A$3,DB_Typologies!$AQ$4:$AQ$1445,0)+$A85,MATCH(C$3,TQoL_Indexes!$B$8:$AK$8,0)),"")</f>
        <v/>
      </c>
      <c r="D85" s="87" t="str">
        <f>IFERROR(INDEX(DB_Typologies!$D$4:$AP$1445,MATCH($A$3,DB_Typologies!$AQ$4:$AQ$1445,0)+$A85,MATCH(D$3,TQoL_Indexes!$B$8:$AK$8,0)),"")</f>
        <v/>
      </c>
      <c r="E85" s="86" t="str">
        <f>IFERROR(INDEX(DB_Typologies!$D$4:$AP$1445,MATCH($A$3,DB_Typologies!$AQ$4:$AQ$1445,0)+$A85,MATCH(E$3,TQoL_Indexes!$B$8:$AK$8,0)),"")</f>
        <v/>
      </c>
      <c r="F85" s="86" t="str">
        <f>IFERROR(INDEX(DB_Typologies!$D$4:$AP$1445,MATCH($A$3,DB_Typologies!$AQ$4:$AQ$1445,0)+$A85,MATCH(F$3,TQoL_Indexes!$B$8:$AK$8,0)),"")</f>
        <v/>
      </c>
      <c r="G85" s="86" t="str">
        <f>IFERROR(INDEX(DB_Typologies!$D$4:$AP$1445,MATCH($A$3,DB_Typologies!$AQ$4:$AQ$1445,0)+$A85,MATCH(G$3,TQoL_Indexes!$B$8:$AK$8,0)),"")</f>
        <v/>
      </c>
      <c r="H85" s="86" t="str">
        <f>IFERROR(INDEX(DB_Typologies!$D$4:$AP$1445,MATCH($A$3,DB_Typologies!$AQ$4:$AQ$1445,0)+$A85,MATCH(H$3,TQoL_Indexes!$B$8:$AK$8,0)),"")</f>
        <v/>
      </c>
      <c r="I85" s="86" t="str">
        <f>IFERROR(INDEX(DB_Typologies!$D$4:$AP$1445,MATCH($A$3,DB_Typologies!$AQ$4:$AQ$1445,0)+$A85,MATCH(I$3,TQoL_Indexes!$B$8:$AK$8,0)),"")</f>
        <v/>
      </c>
      <c r="J85" s="86" t="str">
        <f>IFERROR(INDEX(DB_Typologies!$D$4:$AP$1445,MATCH($A$3,DB_Typologies!$AQ$4:$AQ$1445,0)+$A85,MATCH(J$3,TQoL_Indexes!$B$8:$AK$8,0)),"")</f>
        <v/>
      </c>
      <c r="K85" s="86" t="str">
        <f>IFERROR(INDEX(DB_Typologies!$D$4:$AP$1445,MATCH($A$3,DB_Typologies!$AQ$4:$AQ$1445,0)+$A85,MATCH(K$3,TQoL_Indexes!$B$8:$AK$8,0)),"")</f>
        <v/>
      </c>
      <c r="L85" s="86" t="str">
        <f>IFERROR(INDEX(DB_Typologies!$D$4:$AP$1445,MATCH($A$3,DB_Typologies!$AQ$4:$AQ$1445,0)+$A85,MATCH(L$3,TQoL_Indexes!$B$8:$AK$8,0)),"")</f>
        <v/>
      </c>
      <c r="M85" s="86" t="str">
        <f>IFERROR(INDEX(DB_Typologies!$D$4:$AP$1445,MATCH($A$3,DB_Typologies!$AQ$4:$AQ$1445,0)+$A85,MATCH(M$3,TQoL_Indexes!$B$8:$AK$8,0)),"")</f>
        <v/>
      </c>
      <c r="N85" s="86" t="str">
        <f>IFERROR(INDEX(DB_Typologies!$D$4:$AP$1445,MATCH($A$3,DB_Typologies!$AQ$4:$AQ$1445,0)+$A85,MATCH(N$3,TQoL_Indexes!$B$8:$AK$8,0)),"")</f>
        <v/>
      </c>
      <c r="O85" s="86" t="str">
        <f>IFERROR(INDEX(DB_Typologies!$D$4:$AP$1445,MATCH($A$3,DB_Typologies!$AQ$4:$AQ$1445,0)+$A85,MATCH(O$3,TQoL_Indexes!$B$8:$AK$8,0)),"")</f>
        <v/>
      </c>
      <c r="P85" s="86" t="str">
        <f>IFERROR(INDEX(DB_Typologies!$D$4:$AP$1445,MATCH($A$3,DB_Typologies!$AQ$4:$AQ$1445,0)+$A85,MATCH(P$3,TQoL_Indexes!$B$8:$AK$8,0)),"")</f>
        <v/>
      </c>
      <c r="Q85" s="86" t="str">
        <f>IFERROR(INDEX(DB_Typologies!$D$4:$AP$1445,MATCH($A$3,DB_Typologies!$AQ$4:$AQ$1445,0)+$A85,MATCH(Q$3,TQoL_Indexes!$B$8:$AK$8,0)),"")</f>
        <v/>
      </c>
      <c r="R85" s="86" t="str">
        <f>IFERROR(INDEX(DB_Typologies!$D$4:$AP$1445,MATCH($A$3,DB_Typologies!$AQ$4:$AQ$1445,0)+$A85,MATCH(R$3,TQoL_Indexes!$B$8:$AK$8,0)),"")</f>
        <v/>
      </c>
      <c r="S85" s="86" t="str">
        <f>IFERROR(INDEX(DB_Typologies!$D$4:$AP$1445,MATCH($A$3,DB_Typologies!$AQ$4:$AQ$1445,0)+$A85,MATCH(S$3,TQoL_Indexes!$B$8:$AK$8,0)),"")</f>
        <v/>
      </c>
      <c r="T85" s="86" t="str">
        <f>IFERROR(INDEX(DB_Typologies!$D$4:$AP$1445,MATCH($A$3,DB_Typologies!$AQ$4:$AQ$1445,0)+$A85,MATCH(T$3,TQoL_Indexes!$B$8:$AK$8,0)),"")</f>
        <v/>
      </c>
      <c r="U85" s="86" t="str">
        <f>IFERROR(INDEX(DB_Typologies!$D$4:$AP$1445,MATCH($A$3,DB_Typologies!$AQ$4:$AQ$1445,0)+$A85,MATCH(U$3,TQoL_Indexes!$B$8:$AK$8,0)),"")</f>
        <v/>
      </c>
      <c r="V85" s="86" t="str">
        <f>IFERROR(INDEX(DB_Typologies!$D$4:$AP$1445,MATCH($A$3,DB_Typologies!$AQ$4:$AQ$1445,0)+$A85,MATCH(V$3,TQoL_Indexes!$B$8:$AK$8,0)),"")</f>
        <v/>
      </c>
      <c r="W85" s="86" t="str">
        <f>IFERROR(INDEX(DB_Typologies!$D$4:$AP$1445,MATCH($A$3,DB_Typologies!$AQ$4:$AQ$1445,0)+$A85,MATCH(W$3,TQoL_Indexes!$B$8:$AK$8,0)),"")</f>
        <v/>
      </c>
      <c r="X85" s="86" t="str">
        <f>IFERROR(INDEX(DB_Typologies!$D$4:$AP$1445,MATCH($A$3,DB_Typologies!$AQ$4:$AQ$1445,0)+$A85,MATCH(X$3,TQoL_Indexes!$B$8:$AK$8,0)),"")</f>
        <v/>
      </c>
      <c r="Y85" s="86" t="str">
        <f>IFERROR(INDEX(DB_Typologies!$D$4:$AP$1445,MATCH($A$3,DB_Typologies!$AQ$4:$AQ$1445,0)+$A85,MATCH(Y$3,TQoL_Indexes!$B$8:$AK$8,0)),"")</f>
        <v/>
      </c>
      <c r="Z85" s="86" t="str">
        <f>IFERROR(INDEX(DB_Typologies!$D$4:$AP$1445,MATCH($A$3,DB_Typologies!$AQ$4:$AQ$1445,0)+$A85,MATCH(Z$3,TQoL_Indexes!$B$8:$AK$8,0)),"")</f>
        <v/>
      </c>
      <c r="AA85" s="86" t="str">
        <f>IFERROR(INDEX(DB_Typologies!$D$4:$AP$1445,MATCH($A$3,DB_Typologies!$AQ$4:$AQ$1445,0)+$A85,MATCH(AA$3,TQoL_Indexes!$B$8:$AK$8,0)),"")</f>
        <v/>
      </c>
      <c r="AB85" s="86" t="str">
        <f>IFERROR(INDEX(DB_Typologies!$D$4:$AP$1445,MATCH($A$3,DB_Typologies!$AQ$4:$AQ$1445,0)+$A85,MATCH(AB$3,TQoL_Indexes!$B$8:$AK$8,0)),"")</f>
        <v/>
      </c>
      <c r="AC85" s="86" t="str">
        <f>IFERROR(INDEX(DB_Typologies!$D$4:$AP$1445,MATCH($A$3,DB_Typologies!$AQ$4:$AQ$1445,0)+$A85,MATCH(AC$3,TQoL_Indexes!$B$8:$AK$8,0)),"")</f>
        <v/>
      </c>
      <c r="AD85" s="86" t="str">
        <f>IFERROR(INDEX(DB_Typologies!$D$4:$AP$1445,MATCH($A$3,DB_Typologies!$AQ$4:$AQ$1445,0)+$A85,MATCH(AD$3,TQoL_Indexes!$B$8:$AK$8,0)),"")</f>
        <v/>
      </c>
      <c r="AE85" s="86" t="str">
        <f>IFERROR(INDEX(DB_Typologies!$D$4:$AP$1445,MATCH($A$3,DB_Typologies!$AQ$4:$AQ$1445,0)+$A85,MATCH(AE$3,TQoL_Indexes!$B$8:$AK$8,0)),"")</f>
        <v/>
      </c>
      <c r="AF85" s="86" t="str">
        <f>IFERROR(INDEX(DB_Typologies!$D$4:$AP$1445,MATCH($A$3,DB_Typologies!$AQ$4:$AQ$1445,0)+$A85,MATCH(AF$3,TQoL_Indexes!$B$8:$AK$8,0)),"")</f>
        <v/>
      </c>
      <c r="AG85" s="86" t="str">
        <f>IFERROR(INDEX(DB_Typologies!$D$4:$AP$1445,MATCH($A$3,DB_Typologies!$AQ$4:$AQ$1445,0)+$A85,MATCH(AG$3,TQoL_Indexes!$B$8:$AK$8,0)),"")</f>
        <v/>
      </c>
      <c r="AH85" s="86" t="str">
        <f>IFERROR(INDEX(DB_Typologies!$D$4:$AP$1445,MATCH($A$3,DB_Typologies!$AQ$4:$AQ$1445,0)+$A85,MATCH(AH$3,TQoL_Indexes!$B$8:$AK$8,0)),"")</f>
        <v/>
      </c>
      <c r="AI85" s="86" t="str">
        <f>IFERROR(INDEX(DB_Typologies!$D$4:$AP$1445,MATCH($A$3,DB_Typologies!$AQ$4:$AQ$1445,0)+$A85,MATCH(AI$3,TQoL_Indexes!$B$8:$AK$8,0)),"")</f>
        <v/>
      </c>
      <c r="AJ85" s="86" t="str">
        <f>IFERROR(INDEX(DB_Typologies!$D$4:$AP$1445,MATCH($A$3,DB_Typologies!$AQ$4:$AQ$1445,0)+$A85,MATCH(AJ$3,TQoL_Indexes!$B$8:$AK$8,0)),"")</f>
        <v/>
      </c>
      <c r="AK85" s="86" t="str">
        <f>IFERROR(INDEX(DB_Typologies!$D$4:$AP$1445,MATCH($A$3,DB_Typologies!$AQ$4:$AQ$1445,0)+$A85,MATCH(AK$3,TQoL_Indexes!$B$8:$AK$8,0)),"")</f>
        <v/>
      </c>
      <c r="AL85" s="86" t="str">
        <f>IFERROR(INDEX(DB_Typologies!$D$4:$AP$1445,MATCH($A$3,DB_Typologies!$AQ$4:$AQ$1445,0)+$A85,MATCH(AL$3,TQoL_Indexes!$B$8:$AK$8,0)),"")</f>
        <v/>
      </c>
      <c r="AM85" s="87" t="str">
        <f>IFERROR(INDEX(DB_Typologies!$D$4:$AP$1445,MATCH($A$3,DB_Typologies!$AQ$4:$AQ$1445,0)+$A85,MATCH(AM$3,TQoL_Indexes!$B$8:$AK$8,0)),"")</f>
        <v/>
      </c>
    </row>
    <row r="86" spans="1:39">
      <c r="A86" s="58" t="str">
        <f>IFERROR(IF(A85+1&lt;COUNTIF(DB_Typologies!$AQ$4:$AQ$1445,$A$3),A85+1,""),"")</f>
        <v/>
      </c>
      <c r="B86" s="120" t="str">
        <f>IFERROR(INDEX(DB_Typologies!$D$4:$AP$1445,MATCH($A$3,DB_Typologies!$AQ$4:$AQ$1445,0)+$A86,MATCH(B$3,TQoL_Indexes!$B$8:$AK$8,0)),"")</f>
        <v/>
      </c>
      <c r="C86" s="86" t="str">
        <f>IFERROR(INDEX(DB_Typologies!$D$4:$AP$1445,MATCH($A$3,DB_Typologies!$AQ$4:$AQ$1445,0)+$A86,MATCH(C$3,TQoL_Indexes!$B$8:$AK$8,0)),"")</f>
        <v/>
      </c>
      <c r="D86" s="87" t="str">
        <f>IFERROR(INDEX(DB_Typologies!$D$4:$AP$1445,MATCH($A$3,DB_Typologies!$AQ$4:$AQ$1445,0)+$A86,MATCH(D$3,TQoL_Indexes!$B$8:$AK$8,0)),"")</f>
        <v/>
      </c>
      <c r="E86" s="86" t="str">
        <f>IFERROR(INDEX(DB_Typologies!$D$4:$AP$1445,MATCH($A$3,DB_Typologies!$AQ$4:$AQ$1445,0)+$A86,MATCH(E$3,TQoL_Indexes!$B$8:$AK$8,0)),"")</f>
        <v/>
      </c>
      <c r="F86" s="86" t="str">
        <f>IFERROR(INDEX(DB_Typologies!$D$4:$AP$1445,MATCH($A$3,DB_Typologies!$AQ$4:$AQ$1445,0)+$A86,MATCH(F$3,TQoL_Indexes!$B$8:$AK$8,0)),"")</f>
        <v/>
      </c>
      <c r="G86" s="86" t="str">
        <f>IFERROR(INDEX(DB_Typologies!$D$4:$AP$1445,MATCH($A$3,DB_Typologies!$AQ$4:$AQ$1445,0)+$A86,MATCH(G$3,TQoL_Indexes!$B$8:$AK$8,0)),"")</f>
        <v/>
      </c>
      <c r="H86" s="86" t="str">
        <f>IFERROR(INDEX(DB_Typologies!$D$4:$AP$1445,MATCH($A$3,DB_Typologies!$AQ$4:$AQ$1445,0)+$A86,MATCH(H$3,TQoL_Indexes!$B$8:$AK$8,0)),"")</f>
        <v/>
      </c>
      <c r="I86" s="86" t="str">
        <f>IFERROR(INDEX(DB_Typologies!$D$4:$AP$1445,MATCH($A$3,DB_Typologies!$AQ$4:$AQ$1445,0)+$A86,MATCH(I$3,TQoL_Indexes!$B$8:$AK$8,0)),"")</f>
        <v/>
      </c>
      <c r="J86" s="86" t="str">
        <f>IFERROR(INDEX(DB_Typologies!$D$4:$AP$1445,MATCH($A$3,DB_Typologies!$AQ$4:$AQ$1445,0)+$A86,MATCH(J$3,TQoL_Indexes!$B$8:$AK$8,0)),"")</f>
        <v/>
      </c>
      <c r="K86" s="86" t="str">
        <f>IFERROR(INDEX(DB_Typologies!$D$4:$AP$1445,MATCH($A$3,DB_Typologies!$AQ$4:$AQ$1445,0)+$A86,MATCH(K$3,TQoL_Indexes!$B$8:$AK$8,0)),"")</f>
        <v/>
      </c>
      <c r="L86" s="86" t="str">
        <f>IFERROR(INDEX(DB_Typologies!$D$4:$AP$1445,MATCH($A$3,DB_Typologies!$AQ$4:$AQ$1445,0)+$A86,MATCH(L$3,TQoL_Indexes!$B$8:$AK$8,0)),"")</f>
        <v/>
      </c>
      <c r="M86" s="86" t="str">
        <f>IFERROR(INDEX(DB_Typologies!$D$4:$AP$1445,MATCH($A$3,DB_Typologies!$AQ$4:$AQ$1445,0)+$A86,MATCH(M$3,TQoL_Indexes!$B$8:$AK$8,0)),"")</f>
        <v/>
      </c>
      <c r="N86" s="86" t="str">
        <f>IFERROR(INDEX(DB_Typologies!$D$4:$AP$1445,MATCH($A$3,DB_Typologies!$AQ$4:$AQ$1445,0)+$A86,MATCH(N$3,TQoL_Indexes!$B$8:$AK$8,0)),"")</f>
        <v/>
      </c>
      <c r="O86" s="86" t="str">
        <f>IFERROR(INDEX(DB_Typologies!$D$4:$AP$1445,MATCH($A$3,DB_Typologies!$AQ$4:$AQ$1445,0)+$A86,MATCH(O$3,TQoL_Indexes!$B$8:$AK$8,0)),"")</f>
        <v/>
      </c>
      <c r="P86" s="86" t="str">
        <f>IFERROR(INDEX(DB_Typologies!$D$4:$AP$1445,MATCH($A$3,DB_Typologies!$AQ$4:$AQ$1445,0)+$A86,MATCH(P$3,TQoL_Indexes!$B$8:$AK$8,0)),"")</f>
        <v/>
      </c>
      <c r="Q86" s="86" t="str">
        <f>IFERROR(INDEX(DB_Typologies!$D$4:$AP$1445,MATCH($A$3,DB_Typologies!$AQ$4:$AQ$1445,0)+$A86,MATCH(Q$3,TQoL_Indexes!$B$8:$AK$8,0)),"")</f>
        <v/>
      </c>
      <c r="R86" s="86" t="str">
        <f>IFERROR(INDEX(DB_Typologies!$D$4:$AP$1445,MATCH($A$3,DB_Typologies!$AQ$4:$AQ$1445,0)+$A86,MATCH(R$3,TQoL_Indexes!$B$8:$AK$8,0)),"")</f>
        <v/>
      </c>
      <c r="S86" s="86" t="str">
        <f>IFERROR(INDEX(DB_Typologies!$D$4:$AP$1445,MATCH($A$3,DB_Typologies!$AQ$4:$AQ$1445,0)+$A86,MATCH(S$3,TQoL_Indexes!$B$8:$AK$8,0)),"")</f>
        <v/>
      </c>
      <c r="T86" s="86" t="str">
        <f>IFERROR(INDEX(DB_Typologies!$D$4:$AP$1445,MATCH($A$3,DB_Typologies!$AQ$4:$AQ$1445,0)+$A86,MATCH(T$3,TQoL_Indexes!$B$8:$AK$8,0)),"")</f>
        <v/>
      </c>
      <c r="U86" s="86" t="str">
        <f>IFERROR(INDEX(DB_Typologies!$D$4:$AP$1445,MATCH($A$3,DB_Typologies!$AQ$4:$AQ$1445,0)+$A86,MATCH(U$3,TQoL_Indexes!$B$8:$AK$8,0)),"")</f>
        <v/>
      </c>
      <c r="V86" s="86" t="str">
        <f>IFERROR(INDEX(DB_Typologies!$D$4:$AP$1445,MATCH($A$3,DB_Typologies!$AQ$4:$AQ$1445,0)+$A86,MATCH(V$3,TQoL_Indexes!$B$8:$AK$8,0)),"")</f>
        <v/>
      </c>
      <c r="W86" s="86" t="str">
        <f>IFERROR(INDEX(DB_Typologies!$D$4:$AP$1445,MATCH($A$3,DB_Typologies!$AQ$4:$AQ$1445,0)+$A86,MATCH(W$3,TQoL_Indexes!$B$8:$AK$8,0)),"")</f>
        <v/>
      </c>
      <c r="X86" s="86" t="str">
        <f>IFERROR(INDEX(DB_Typologies!$D$4:$AP$1445,MATCH($A$3,DB_Typologies!$AQ$4:$AQ$1445,0)+$A86,MATCH(X$3,TQoL_Indexes!$B$8:$AK$8,0)),"")</f>
        <v/>
      </c>
      <c r="Y86" s="86" t="str">
        <f>IFERROR(INDEX(DB_Typologies!$D$4:$AP$1445,MATCH($A$3,DB_Typologies!$AQ$4:$AQ$1445,0)+$A86,MATCH(Y$3,TQoL_Indexes!$B$8:$AK$8,0)),"")</f>
        <v/>
      </c>
      <c r="Z86" s="86" t="str">
        <f>IFERROR(INDEX(DB_Typologies!$D$4:$AP$1445,MATCH($A$3,DB_Typologies!$AQ$4:$AQ$1445,0)+$A86,MATCH(Z$3,TQoL_Indexes!$B$8:$AK$8,0)),"")</f>
        <v/>
      </c>
      <c r="AA86" s="86" t="str">
        <f>IFERROR(INDEX(DB_Typologies!$D$4:$AP$1445,MATCH($A$3,DB_Typologies!$AQ$4:$AQ$1445,0)+$A86,MATCH(AA$3,TQoL_Indexes!$B$8:$AK$8,0)),"")</f>
        <v/>
      </c>
      <c r="AB86" s="86" t="str">
        <f>IFERROR(INDEX(DB_Typologies!$D$4:$AP$1445,MATCH($A$3,DB_Typologies!$AQ$4:$AQ$1445,0)+$A86,MATCH(AB$3,TQoL_Indexes!$B$8:$AK$8,0)),"")</f>
        <v/>
      </c>
      <c r="AC86" s="86" t="str">
        <f>IFERROR(INDEX(DB_Typologies!$D$4:$AP$1445,MATCH($A$3,DB_Typologies!$AQ$4:$AQ$1445,0)+$A86,MATCH(AC$3,TQoL_Indexes!$B$8:$AK$8,0)),"")</f>
        <v/>
      </c>
      <c r="AD86" s="86" t="str">
        <f>IFERROR(INDEX(DB_Typologies!$D$4:$AP$1445,MATCH($A$3,DB_Typologies!$AQ$4:$AQ$1445,0)+$A86,MATCH(AD$3,TQoL_Indexes!$B$8:$AK$8,0)),"")</f>
        <v/>
      </c>
      <c r="AE86" s="86" t="str">
        <f>IFERROR(INDEX(DB_Typologies!$D$4:$AP$1445,MATCH($A$3,DB_Typologies!$AQ$4:$AQ$1445,0)+$A86,MATCH(AE$3,TQoL_Indexes!$B$8:$AK$8,0)),"")</f>
        <v/>
      </c>
      <c r="AF86" s="86" t="str">
        <f>IFERROR(INDEX(DB_Typologies!$D$4:$AP$1445,MATCH($A$3,DB_Typologies!$AQ$4:$AQ$1445,0)+$A86,MATCH(AF$3,TQoL_Indexes!$B$8:$AK$8,0)),"")</f>
        <v/>
      </c>
      <c r="AG86" s="86" t="str">
        <f>IFERROR(INDEX(DB_Typologies!$D$4:$AP$1445,MATCH($A$3,DB_Typologies!$AQ$4:$AQ$1445,0)+$A86,MATCH(AG$3,TQoL_Indexes!$B$8:$AK$8,0)),"")</f>
        <v/>
      </c>
      <c r="AH86" s="86" t="str">
        <f>IFERROR(INDEX(DB_Typologies!$D$4:$AP$1445,MATCH($A$3,DB_Typologies!$AQ$4:$AQ$1445,0)+$A86,MATCH(AH$3,TQoL_Indexes!$B$8:$AK$8,0)),"")</f>
        <v/>
      </c>
      <c r="AI86" s="86" t="str">
        <f>IFERROR(INDEX(DB_Typologies!$D$4:$AP$1445,MATCH($A$3,DB_Typologies!$AQ$4:$AQ$1445,0)+$A86,MATCH(AI$3,TQoL_Indexes!$B$8:$AK$8,0)),"")</f>
        <v/>
      </c>
      <c r="AJ86" s="86" t="str">
        <f>IFERROR(INDEX(DB_Typologies!$D$4:$AP$1445,MATCH($A$3,DB_Typologies!$AQ$4:$AQ$1445,0)+$A86,MATCH(AJ$3,TQoL_Indexes!$B$8:$AK$8,0)),"")</f>
        <v/>
      </c>
      <c r="AK86" s="86" t="str">
        <f>IFERROR(INDEX(DB_Typologies!$D$4:$AP$1445,MATCH($A$3,DB_Typologies!$AQ$4:$AQ$1445,0)+$A86,MATCH(AK$3,TQoL_Indexes!$B$8:$AK$8,0)),"")</f>
        <v/>
      </c>
      <c r="AL86" s="86" t="str">
        <f>IFERROR(INDEX(DB_Typologies!$D$4:$AP$1445,MATCH($A$3,DB_Typologies!$AQ$4:$AQ$1445,0)+$A86,MATCH(AL$3,TQoL_Indexes!$B$8:$AK$8,0)),"")</f>
        <v/>
      </c>
      <c r="AM86" s="87" t="str">
        <f>IFERROR(INDEX(DB_Typologies!$D$4:$AP$1445,MATCH($A$3,DB_Typologies!$AQ$4:$AQ$1445,0)+$A86,MATCH(AM$3,TQoL_Indexes!$B$8:$AK$8,0)),"")</f>
        <v/>
      </c>
    </row>
    <row r="87" spans="1:39">
      <c r="A87" s="58" t="str">
        <f>IFERROR(IF(A86+1&lt;COUNTIF(DB_Typologies!$AQ$4:$AQ$1445,$A$3),A86+1,""),"")</f>
        <v/>
      </c>
      <c r="B87" s="120" t="str">
        <f>IFERROR(INDEX(DB_Typologies!$D$4:$AP$1445,MATCH($A$3,DB_Typologies!$AQ$4:$AQ$1445,0)+$A87,MATCH(B$3,TQoL_Indexes!$B$8:$AK$8,0)),"")</f>
        <v/>
      </c>
      <c r="C87" s="86" t="str">
        <f>IFERROR(INDEX(DB_Typologies!$D$4:$AP$1445,MATCH($A$3,DB_Typologies!$AQ$4:$AQ$1445,0)+$A87,MATCH(C$3,TQoL_Indexes!$B$8:$AK$8,0)),"")</f>
        <v/>
      </c>
      <c r="D87" s="87" t="str">
        <f>IFERROR(INDEX(DB_Typologies!$D$4:$AP$1445,MATCH($A$3,DB_Typologies!$AQ$4:$AQ$1445,0)+$A87,MATCH(D$3,TQoL_Indexes!$B$8:$AK$8,0)),"")</f>
        <v/>
      </c>
      <c r="E87" s="86" t="str">
        <f>IFERROR(INDEX(DB_Typologies!$D$4:$AP$1445,MATCH($A$3,DB_Typologies!$AQ$4:$AQ$1445,0)+$A87,MATCH(E$3,TQoL_Indexes!$B$8:$AK$8,0)),"")</f>
        <v/>
      </c>
      <c r="F87" s="86" t="str">
        <f>IFERROR(INDEX(DB_Typologies!$D$4:$AP$1445,MATCH($A$3,DB_Typologies!$AQ$4:$AQ$1445,0)+$A87,MATCH(F$3,TQoL_Indexes!$B$8:$AK$8,0)),"")</f>
        <v/>
      </c>
      <c r="G87" s="86" t="str">
        <f>IFERROR(INDEX(DB_Typologies!$D$4:$AP$1445,MATCH($A$3,DB_Typologies!$AQ$4:$AQ$1445,0)+$A87,MATCH(G$3,TQoL_Indexes!$B$8:$AK$8,0)),"")</f>
        <v/>
      </c>
      <c r="H87" s="86" t="str">
        <f>IFERROR(INDEX(DB_Typologies!$D$4:$AP$1445,MATCH($A$3,DB_Typologies!$AQ$4:$AQ$1445,0)+$A87,MATCH(H$3,TQoL_Indexes!$B$8:$AK$8,0)),"")</f>
        <v/>
      </c>
      <c r="I87" s="86" t="str">
        <f>IFERROR(INDEX(DB_Typologies!$D$4:$AP$1445,MATCH($A$3,DB_Typologies!$AQ$4:$AQ$1445,0)+$A87,MATCH(I$3,TQoL_Indexes!$B$8:$AK$8,0)),"")</f>
        <v/>
      </c>
      <c r="J87" s="86" t="str">
        <f>IFERROR(INDEX(DB_Typologies!$D$4:$AP$1445,MATCH($A$3,DB_Typologies!$AQ$4:$AQ$1445,0)+$A87,MATCH(J$3,TQoL_Indexes!$B$8:$AK$8,0)),"")</f>
        <v/>
      </c>
      <c r="K87" s="86" t="str">
        <f>IFERROR(INDEX(DB_Typologies!$D$4:$AP$1445,MATCH($A$3,DB_Typologies!$AQ$4:$AQ$1445,0)+$A87,MATCH(K$3,TQoL_Indexes!$B$8:$AK$8,0)),"")</f>
        <v/>
      </c>
      <c r="L87" s="86" t="str">
        <f>IFERROR(INDEX(DB_Typologies!$D$4:$AP$1445,MATCH($A$3,DB_Typologies!$AQ$4:$AQ$1445,0)+$A87,MATCH(L$3,TQoL_Indexes!$B$8:$AK$8,0)),"")</f>
        <v/>
      </c>
      <c r="M87" s="86" t="str">
        <f>IFERROR(INDEX(DB_Typologies!$D$4:$AP$1445,MATCH($A$3,DB_Typologies!$AQ$4:$AQ$1445,0)+$A87,MATCH(M$3,TQoL_Indexes!$B$8:$AK$8,0)),"")</f>
        <v/>
      </c>
      <c r="N87" s="86" t="str">
        <f>IFERROR(INDEX(DB_Typologies!$D$4:$AP$1445,MATCH($A$3,DB_Typologies!$AQ$4:$AQ$1445,0)+$A87,MATCH(N$3,TQoL_Indexes!$B$8:$AK$8,0)),"")</f>
        <v/>
      </c>
      <c r="O87" s="86" t="str">
        <f>IFERROR(INDEX(DB_Typologies!$D$4:$AP$1445,MATCH($A$3,DB_Typologies!$AQ$4:$AQ$1445,0)+$A87,MATCH(O$3,TQoL_Indexes!$B$8:$AK$8,0)),"")</f>
        <v/>
      </c>
      <c r="P87" s="86" t="str">
        <f>IFERROR(INDEX(DB_Typologies!$D$4:$AP$1445,MATCH($A$3,DB_Typologies!$AQ$4:$AQ$1445,0)+$A87,MATCH(P$3,TQoL_Indexes!$B$8:$AK$8,0)),"")</f>
        <v/>
      </c>
      <c r="Q87" s="86" t="str">
        <f>IFERROR(INDEX(DB_Typologies!$D$4:$AP$1445,MATCH($A$3,DB_Typologies!$AQ$4:$AQ$1445,0)+$A87,MATCH(Q$3,TQoL_Indexes!$B$8:$AK$8,0)),"")</f>
        <v/>
      </c>
      <c r="R87" s="86" t="str">
        <f>IFERROR(INDEX(DB_Typologies!$D$4:$AP$1445,MATCH($A$3,DB_Typologies!$AQ$4:$AQ$1445,0)+$A87,MATCH(R$3,TQoL_Indexes!$B$8:$AK$8,0)),"")</f>
        <v/>
      </c>
      <c r="S87" s="86" t="str">
        <f>IFERROR(INDEX(DB_Typologies!$D$4:$AP$1445,MATCH($A$3,DB_Typologies!$AQ$4:$AQ$1445,0)+$A87,MATCH(S$3,TQoL_Indexes!$B$8:$AK$8,0)),"")</f>
        <v/>
      </c>
      <c r="T87" s="86" t="str">
        <f>IFERROR(INDEX(DB_Typologies!$D$4:$AP$1445,MATCH($A$3,DB_Typologies!$AQ$4:$AQ$1445,0)+$A87,MATCH(T$3,TQoL_Indexes!$B$8:$AK$8,0)),"")</f>
        <v/>
      </c>
      <c r="U87" s="86" t="str">
        <f>IFERROR(INDEX(DB_Typologies!$D$4:$AP$1445,MATCH($A$3,DB_Typologies!$AQ$4:$AQ$1445,0)+$A87,MATCH(U$3,TQoL_Indexes!$B$8:$AK$8,0)),"")</f>
        <v/>
      </c>
      <c r="V87" s="86" t="str">
        <f>IFERROR(INDEX(DB_Typologies!$D$4:$AP$1445,MATCH($A$3,DB_Typologies!$AQ$4:$AQ$1445,0)+$A87,MATCH(V$3,TQoL_Indexes!$B$8:$AK$8,0)),"")</f>
        <v/>
      </c>
      <c r="W87" s="86" t="str">
        <f>IFERROR(INDEX(DB_Typologies!$D$4:$AP$1445,MATCH($A$3,DB_Typologies!$AQ$4:$AQ$1445,0)+$A87,MATCH(W$3,TQoL_Indexes!$B$8:$AK$8,0)),"")</f>
        <v/>
      </c>
      <c r="X87" s="86" t="str">
        <f>IFERROR(INDEX(DB_Typologies!$D$4:$AP$1445,MATCH($A$3,DB_Typologies!$AQ$4:$AQ$1445,0)+$A87,MATCH(X$3,TQoL_Indexes!$B$8:$AK$8,0)),"")</f>
        <v/>
      </c>
      <c r="Y87" s="86" t="str">
        <f>IFERROR(INDEX(DB_Typologies!$D$4:$AP$1445,MATCH($A$3,DB_Typologies!$AQ$4:$AQ$1445,0)+$A87,MATCH(Y$3,TQoL_Indexes!$B$8:$AK$8,0)),"")</f>
        <v/>
      </c>
      <c r="Z87" s="86" t="str">
        <f>IFERROR(INDEX(DB_Typologies!$D$4:$AP$1445,MATCH($A$3,DB_Typologies!$AQ$4:$AQ$1445,0)+$A87,MATCH(Z$3,TQoL_Indexes!$B$8:$AK$8,0)),"")</f>
        <v/>
      </c>
      <c r="AA87" s="86" t="str">
        <f>IFERROR(INDEX(DB_Typologies!$D$4:$AP$1445,MATCH($A$3,DB_Typologies!$AQ$4:$AQ$1445,0)+$A87,MATCH(AA$3,TQoL_Indexes!$B$8:$AK$8,0)),"")</f>
        <v/>
      </c>
      <c r="AB87" s="86" t="str">
        <f>IFERROR(INDEX(DB_Typologies!$D$4:$AP$1445,MATCH($A$3,DB_Typologies!$AQ$4:$AQ$1445,0)+$A87,MATCH(AB$3,TQoL_Indexes!$B$8:$AK$8,0)),"")</f>
        <v/>
      </c>
      <c r="AC87" s="86" t="str">
        <f>IFERROR(INDEX(DB_Typologies!$D$4:$AP$1445,MATCH($A$3,DB_Typologies!$AQ$4:$AQ$1445,0)+$A87,MATCH(AC$3,TQoL_Indexes!$B$8:$AK$8,0)),"")</f>
        <v/>
      </c>
      <c r="AD87" s="86" t="str">
        <f>IFERROR(INDEX(DB_Typologies!$D$4:$AP$1445,MATCH($A$3,DB_Typologies!$AQ$4:$AQ$1445,0)+$A87,MATCH(AD$3,TQoL_Indexes!$B$8:$AK$8,0)),"")</f>
        <v/>
      </c>
      <c r="AE87" s="86" t="str">
        <f>IFERROR(INDEX(DB_Typologies!$D$4:$AP$1445,MATCH($A$3,DB_Typologies!$AQ$4:$AQ$1445,0)+$A87,MATCH(AE$3,TQoL_Indexes!$B$8:$AK$8,0)),"")</f>
        <v/>
      </c>
      <c r="AF87" s="86" t="str">
        <f>IFERROR(INDEX(DB_Typologies!$D$4:$AP$1445,MATCH($A$3,DB_Typologies!$AQ$4:$AQ$1445,0)+$A87,MATCH(AF$3,TQoL_Indexes!$B$8:$AK$8,0)),"")</f>
        <v/>
      </c>
      <c r="AG87" s="86" t="str">
        <f>IFERROR(INDEX(DB_Typologies!$D$4:$AP$1445,MATCH($A$3,DB_Typologies!$AQ$4:$AQ$1445,0)+$A87,MATCH(AG$3,TQoL_Indexes!$B$8:$AK$8,0)),"")</f>
        <v/>
      </c>
      <c r="AH87" s="86" t="str">
        <f>IFERROR(INDEX(DB_Typologies!$D$4:$AP$1445,MATCH($A$3,DB_Typologies!$AQ$4:$AQ$1445,0)+$A87,MATCH(AH$3,TQoL_Indexes!$B$8:$AK$8,0)),"")</f>
        <v/>
      </c>
      <c r="AI87" s="86" t="str">
        <f>IFERROR(INDEX(DB_Typologies!$D$4:$AP$1445,MATCH($A$3,DB_Typologies!$AQ$4:$AQ$1445,0)+$A87,MATCH(AI$3,TQoL_Indexes!$B$8:$AK$8,0)),"")</f>
        <v/>
      </c>
      <c r="AJ87" s="86" t="str">
        <f>IFERROR(INDEX(DB_Typologies!$D$4:$AP$1445,MATCH($A$3,DB_Typologies!$AQ$4:$AQ$1445,0)+$A87,MATCH(AJ$3,TQoL_Indexes!$B$8:$AK$8,0)),"")</f>
        <v/>
      </c>
      <c r="AK87" s="86" t="str">
        <f>IFERROR(INDEX(DB_Typologies!$D$4:$AP$1445,MATCH($A$3,DB_Typologies!$AQ$4:$AQ$1445,0)+$A87,MATCH(AK$3,TQoL_Indexes!$B$8:$AK$8,0)),"")</f>
        <v/>
      </c>
      <c r="AL87" s="86" t="str">
        <f>IFERROR(INDEX(DB_Typologies!$D$4:$AP$1445,MATCH($A$3,DB_Typologies!$AQ$4:$AQ$1445,0)+$A87,MATCH(AL$3,TQoL_Indexes!$B$8:$AK$8,0)),"")</f>
        <v/>
      </c>
      <c r="AM87" s="87" t="str">
        <f>IFERROR(INDEX(DB_Typologies!$D$4:$AP$1445,MATCH($A$3,DB_Typologies!$AQ$4:$AQ$1445,0)+$A87,MATCH(AM$3,TQoL_Indexes!$B$8:$AK$8,0)),"")</f>
        <v/>
      </c>
    </row>
    <row r="88" spans="1:39">
      <c r="A88" s="58" t="str">
        <f>IFERROR(IF(A87+1&lt;COUNTIF(DB_Typologies!$AQ$4:$AQ$1445,$A$3),A87+1,""),"")</f>
        <v/>
      </c>
      <c r="B88" s="120" t="str">
        <f>IFERROR(INDEX(DB_Typologies!$D$4:$AP$1445,MATCH($A$3,DB_Typologies!$AQ$4:$AQ$1445,0)+$A88,MATCH(B$3,TQoL_Indexes!$B$8:$AK$8,0)),"")</f>
        <v/>
      </c>
      <c r="C88" s="86" t="str">
        <f>IFERROR(INDEX(DB_Typologies!$D$4:$AP$1445,MATCH($A$3,DB_Typologies!$AQ$4:$AQ$1445,0)+$A88,MATCH(C$3,TQoL_Indexes!$B$8:$AK$8,0)),"")</f>
        <v/>
      </c>
      <c r="D88" s="87" t="str">
        <f>IFERROR(INDEX(DB_Typologies!$D$4:$AP$1445,MATCH($A$3,DB_Typologies!$AQ$4:$AQ$1445,0)+$A88,MATCH(D$3,TQoL_Indexes!$B$8:$AK$8,0)),"")</f>
        <v/>
      </c>
      <c r="E88" s="86" t="str">
        <f>IFERROR(INDEX(DB_Typologies!$D$4:$AP$1445,MATCH($A$3,DB_Typologies!$AQ$4:$AQ$1445,0)+$A88,MATCH(E$3,TQoL_Indexes!$B$8:$AK$8,0)),"")</f>
        <v/>
      </c>
      <c r="F88" s="86" t="str">
        <f>IFERROR(INDEX(DB_Typologies!$D$4:$AP$1445,MATCH($A$3,DB_Typologies!$AQ$4:$AQ$1445,0)+$A88,MATCH(F$3,TQoL_Indexes!$B$8:$AK$8,0)),"")</f>
        <v/>
      </c>
      <c r="G88" s="86" t="str">
        <f>IFERROR(INDEX(DB_Typologies!$D$4:$AP$1445,MATCH($A$3,DB_Typologies!$AQ$4:$AQ$1445,0)+$A88,MATCH(G$3,TQoL_Indexes!$B$8:$AK$8,0)),"")</f>
        <v/>
      </c>
      <c r="H88" s="86" t="str">
        <f>IFERROR(INDEX(DB_Typologies!$D$4:$AP$1445,MATCH($A$3,DB_Typologies!$AQ$4:$AQ$1445,0)+$A88,MATCH(H$3,TQoL_Indexes!$B$8:$AK$8,0)),"")</f>
        <v/>
      </c>
      <c r="I88" s="86" t="str">
        <f>IFERROR(INDEX(DB_Typologies!$D$4:$AP$1445,MATCH($A$3,DB_Typologies!$AQ$4:$AQ$1445,0)+$A88,MATCH(I$3,TQoL_Indexes!$B$8:$AK$8,0)),"")</f>
        <v/>
      </c>
      <c r="J88" s="86" t="str">
        <f>IFERROR(INDEX(DB_Typologies!$D$4:$AP$1445,MATCH($A$3,DB_Typologies!$AQ$4:$AQ$1445,0)+$A88,MATCH(J$3,TQoL_Indexes!$B$8:$AK$8,0)),"")</f>
        <v/>
      </c>
      <c r="K88" s="86" t="str">
        <f>IFERROR(INDEX(DB_Typologies!$D$4:$AP$1445,MATCH($A$3,DB_Typologies!$AQ$4:$AQ$1445,0)+$A88,MATCH(K$3,TQoL_Indexes!$B$8:$AK$8,0)),"")</f>
        <v/>
      </c>
      <c r="L88" s="86" t="str">
        <f>IFERROR(INDEX(DB_Typologies!$D$4:$AP$1445,MATCH($A$3,DB_Typologies!$AQ$4:$AQ$1445,0)+$A88,MATCH(L$3,TQoL_Indexes!$B$8:$AK$8,0)),"")</f>
        <v/>
      </c>
      <c r="M88" s="86" t="str">
        <f>IFERROR(INDEX(DB_Typologies!$D$4:$AP$1445,MATCH($A$3,DB_Typologies!$AQ$4:$AQ$1445,0)+$A88,MATCH(M$3,TQoL_Indexes!$B$8:$AK$8,0)),"")</f>
        <v/>
      </c>
      <c r="N88" s="86" t="str">
        <f>IFERROR(INDEX(DB_Typologies!$D$4:$AP$1445,MATCH($A$3,DB_Typologies!$AQ$4:$AQ$1445,0)+$A88,MATCH(N$3,TQoL_Indexes!$B$8:$AK$8,0)),"")</f>
        <v/>
      </c>
      <c r="O88" s="86" t="str">
        <f>IFERROR(INDEX(DB_Typologies!$D$4:$AP$1445,MATCH($A$3,DB_Typologies!$AQ$4:$AQ$1445,0)+$A88,MATCH(O$3,TQoL_Indexes!$B$8:$AK$8,0)),"")</f>
        <v/>
      </c>
      <c r="P88" s="86" t="str">
        <f>IFERROR(INDEX(DB_Typologies!$D$4:$AP$1445,MATCH($A$3,DB_Typologies!$AQ$4:$AQ$1445,0)+$A88,MATCH(P$3,TQoL_Indexes!$B$8:$AK$8,0)),"")</f>
        <v/>
      </c>
      <c r="Q88" s="86" t="str">
        <f>IFERROR(INDEX(DB_Typologies!$D$4:$AP$1445,MATCH($A$3,DB_Typologies!$AQ$4:$AQ$1445,0)+$A88,MATCH(Q$3,TQoL_Indexes!$B$8:$AK$8,0)),"")</f>
        <v/>
      </c>
      <c r="R88" s="86" t="str">
        <f>IFERROR(INDEX(DB_Typologies!$D$4:$AP$1445,MATCH($A$3,DB_Typologies!$AQ$4:$AQ$1445,0)+$A88,MATCH(R$3,TQoL_Indexes!$B$8:$AK$8,0)),"")</f>
        <v/>
      </c>
      <c r="S88" s="86" t="str">
        <f>IFERROR(INDEX(DB_Typologies!$D$4:$AP$1445,MATCH($A$3,DB_Typologies!$AQ$4:$AQ$1445,0)+$A88,MATCH(S$3,TQoL_Indexes!$B$8:$AK$8,0)),"")</f>
        <v/>
      </c>
      <c r="T88" s="86" t="str">
        <f>IFERROR(INDEX(DB_Typologies!$D$4:$AP$1445,MATCH($A$3,DB_Typologies!$AQ$4:$AQ$1445,0)+$A88,MATCH(T$3,TQoL_Indexes!$B$8:$AK$8,0)),"")</f>
        <v/>
      </c>
      <c r="U88" s="86" t="str">
        <f>IFERROR(INDEX(DB_Typologies!$D$4:$AP$1445,MATCH($A$3,DB_Typologies!$AQ$4:$AQ$1445,0)+$A88,MATCH(U$3,TQoL_Indexes!$B$8:$AK$8,0)),"")</f>
        <v/>
      </c>
      <c r="V88" s="86" t="str">
        <f>IFERROR(INDEX(DB_Typologies!$D$4:$AP$1445,MATCH($A$3,DB_Typologies!$AQ$4:$AQ$1445,0)+$A88,MATCH(V$3,TQoL_Indexes!$B$8:$AK$8,0)),"")</f>
        <v/>
      </c>
      <c r="W88" s="86" t="str">
        <f>IFERROR(INDEX(DB_Typologies!$D$4:$AP$1445,MATCH($A$3,DB_Typologies!$AQ$4:$AQ$1445,0)+$A88,MATCH(W$3,TQoL_Indexes!$B$8:$AK$8,0)),"")</f>
        <v/>
      </c>
      <c r="X88" s="86" t="str">
        <f>IFERROR(INDEX(DB_Typologies!$D$4:$AP$1445,MATCH($A$3,DB_Typologies!$AQ$4:$AQ$1445,0)+$A88,MATCH(X$3,TQoL_Indexes!$B$8:$AK$8,0)),"")</f>
        <v/>
      </c>
      <c r="Y88" s="86" t="str">
        <f>IFERROR(INDEX(DB_Typologies!$D$4:$AP$1445,MATCH($A$3,DB_Typologies!$AQ$4:$AQ$1445,0)+$A88,MATCH(Y$3,TQoL_Indexes!$B$8:$AK$8,0)),"")</f>
        <v/>
      </c>
      <c r="Z88" s="86" t="str">
        <f>IFERROR(INDEX(DB_Typologies!$D$4:$AP$1445,MATCH($A$3,DB_Typologies!$AQ$4:$AQ$1445,0)+$A88,MATCH(Z$3,TQoL_Indexes!$B$8:$AK$8,0)),"")</f>
        <v/>
      </c>
      <c r="AA88" s="86" t="str">
        <f>IFERROR(INDEX(DB_Typologies!$D$4:$AP$1445,MATCH($A$3,DB_Typologies!$AQ$4:$AQ$1445,0)+$A88,MATCH(AA$3,TQoL_Indexes!$B$8:$AK$8,0)),"")</f>
        <v/>
      </c>
      <c r="AB88" s="86" t="str">
        <f>IFERROR(INDEX(DB_Typologies!$D$4:$AP$1445,MATCH($A$3,DB_Typologies!$AQ$4:$AQ$1445,0)+$A88,MATCH(AB$3,TQoL_Indexes!$B$8:$AK$8,0)),"")</f>
        <v/>
      </c>
      <c r="AC88" s="86" t="str">
        <f>IFERROR(INDEX(DB_Typologies!$D$4:$AP$1445,MATCH($A$3,DB_Typologies!$AQ$4:$AQ$1445,0)+$A88,MATCH(AC$3,TQoL_Indexes!$B$8:$AK$8,0)),"")</f>
        <v/>
      </c>
      <c r="AD88" s="86" t="str">
        <f>IFERROR(INDEX(DB_Typologies!$D$4:$AP$1445,MATCH($A$3,DB_Typologies!$AQ$4:$AQ$1445,0)+$A88,MATCH(AD$3,TQoL_Indexes!$B$8:$AK$8,0)),"")</f>
        <v/>
      </c>
      <c r="AE88" s="86" t="str">
        <f>IFERROR(INDEX(DB_Typologies!$D$4:$AP$1445,MATCH($A$3,DB_Typologies!$AQ$4:$AQ$1445,0)+$A88,MATCH(AE$3,TQoL_Indexes!$B$8:$AK$8,0)),"")</f>
        <v/>
      </c>
      <c r="AF88" s="86" t="str">
        <f>IFERROR(INDEX(DB_Typologies!$D$4:$AP$1445,MATCH($A$3,DB_Typologies!$AQ$4:$AQ$1445,0)+$A88,MATCH(AF$3,TQoL_Indexes!$B$8:$AK$8,0)),"")</f>
        <v/>
      </c>
      <c r="AG88" s="86" t="str">
        <f>IFERROR(INDEX(DB_Typologies!$D$4:$AP$1445,MATCH($A$3,DB_Typologies!$AQ$4:$AQ$1445,0)+$A88,MATCH(AG$3,TQoL_Indexes!$B$8:$AK$8,0)),"")</f>
        <v/>
      </c>
      <c r="AH88" s="86" t="str">
        <f>IFERROR(INDEX(DB_Typologies!$D$4:$AP$1445,MATCH($A$3,DB_Typologies!$AQ$4:$AQ$1445,0)+$A88,MATCH(AH$3,TQoL_Indexes!$B$8:$AK$8,0)),"")</f>
        <v/>
      </c>
      <c r="AI88" s="86" t="str">
        <f>IFERROR(INDEX(DB_Typologies!$D$4:$AP$1445,MATCH($A$3,DB_Typologies!$AQ$4:$AQ$1445,0)+$A88,MATCH(AI$3,TQoL_Indexes!$B$8:$AK$8,0)),"")</f>
        <v/>
      </c>
      <c r="AJ88" s="86" t="str">
        <f>IFERROR(INDEX(DB_Typologies!$D$4:$AP$1445,MATCH($A$3,DB_Typologies!$AQ$4:$AQ$1445,0)+$A88,MATCH(AJ$3,TQoL_Indexes!$B$8:$AK$8,0)),"")</f>
        <v/>
      </c>
      <c r="AK88" s="86" t="str">
        <f>IFERROR(INDEX(DB_Typologies!$D$4:$AP$1445,MATCH($A$3,DB_Typologies!$AQ$4:$AQ$1445,0)+$A88,MATCH(AK$3,TQoL_Indexes!$B$8:$AK$8,0)),"")</f>
        <v/>
      </c>
      <c r="AL88" s="86" t="str">
        <f>IFERROR(INDEX(DB_Typologies!$D$4:$AP$1445,MATCH($A$3,DB_Typologies!$AQ$4:$AQ$1445,0)+$A88,MATCH(AL$3,TQoL_Indexes!$B$8:$AK$8,0)),"")</f>
        <v/>
      </c>
      <c r="AM88" s="87" t="str">
        <f>IFERROR(INDEX(DB_Typologies!$D$4:$AP$1445,MATCH($A$3,DB_Typologies!$AQ$4:$AQ$1445,0)+$A88,MATCH(AM$3,TQoL_Indexes!$B$8:$AK$8,0)),"")</f>
        <v/>
      </c>
    </row>
    <row r="89" spans="1:39">
      <c r="A89" s="58" t="str">
        <f>IFERROR(IF(A88+1&lt;COUNTIF(DB_Typologies!$AQ$4:$AQ$1445,$A$3),A88+1,""),"")</f>
        <v/>
      </c>
      <c r="B89" s="120" t="str">
        <f>IFERROR(INDEX(DB_Typologies!$D$4:$AP$1445,MATCH($A$3,DB_Typologies!$AQ$4:$AQ$1445,0)+$A89,MATCH(B$3,TQoL_Indexes!$B$8:$AK$8,0)),"")</f>
        <v/>
      </c>
      <c r="C89" s="86" t="str">
        <f>IFERROR(INDEX(DB_Typologies!$D$4:$AP$1445,MATCH($A$3,DB_Typologies!$AQ$4:$AQ$1445,0)+$A89,MATCH(C$3,TQoL_Indexes!$B$8:$AK$8,0)),"")</f>
        <v/>
      </c>
      <c r="D89" s="87" t="str">
        <f>IFERROR(INDEX(DB_Typologies!$D$4:$AP$1445,MATCH($A$3,DB_Typologies!$AQ$4:$AQ$1445,0)+$A89,MATCH(D$3,TQoL_Indexes!$B$8:$AK$8,0)),"")</f>
        <v/>
      </c>
      <c r="E89" s="86" t="str">
        <f>IFERROR(INDEX(DB_Typologies!$D$4:$AP$1445,MATCH($A$3,DB_Typologies!$AQ$4:$AQ$1445,0)+$A89,MATCH(E$3,TQoL_Indexes!$B$8:$AK$8,0)),"")</f>
        <v/>
      </c>
      <c r="F89" s="86" t="str">
        <f>IFERROR(INDEX(DB_Typologies!$D$4:$AP$1445,MATCH($A$3,DB_Typologies!$AQ$4:$AQ$1445,0)+$A89,MATCH(F$3,TQoL_Indexes!$B$8:$AK$8,0)),"")</f>
        <v/>
      </c>
      <c r="G89" s="86" t="str">
        <f>IFERROR(INDEX(DB_Typologies!$D$4:$AP$1445,MATCH($A$3,DB_Typologies!$AQ$4:$AQ$1445,0)+$A89,MATCH(G$3,TQoL_Indexes!$B$8:$AK$8,0)),"")</f>
        <v/>
      </c>
      <c r="H89" s="86" t="str">
        <f>IFERROR(INDEX(DB_Typologies!$D$4:$AP$1445,MATCH($A$3,DB_Typologies!$AQ$4:$AQ$1445,0)+$A89,MATCH(H$3,TQoL_Indexes!$B$8:$AK$8,0)),"")</f>
        <v/>
      </c>
      <c r="I89" s="86" t="str">
        <f>IFERROR(INDEX(DB_Typologies!$D$4:$AP$1445,MATCH($A$3,DB_Typologies!$AQ$4:$AQ$1445,0)+$A89,MATCH(I$3,TQoL_Indexes!$B$8:$AK$8,0)),"")</f>
        <v/>
      </c>
      <c r="J89" s="86" t="str">
        <f>IFERROR(INDEX(DB_Typologies!$D$4:$AP$1445,MATCH($A$3,DB_Typologies!$AQ$4:$AQ$1445,0)+$A89,MATCH(J$3,TQoL_Indexes!$B$8:$AK$8,0)),"")</f>
        <v/>
      </c>
      <c r="K89" s="86" t="str">
        <f>IFERROR(INDEX(DB_Typologies!$D$4:$AP$1445,MATCH($A$3,DB_Typologies!$AQ$4:$AQ$1445,0)+$A89,MATCH(K$3,TQoL_Indexes!$B$8:$AK$8,0)),"")</f>
        <v/>
      </c>
      <c r="L89" s="86" t="str">
        <f>IFERROR(INDEX(DB_Typologies!$D$4:$AP$1445,MATCH($A$3,DB_Typologies!$AQ$4:$AQ$1445,0)+$A89,MATCH(L$3,TQoL_Indexes!$B$8:$AK$8,0)),"")</f>
        <v/>
      </c>
      <c r="M89" s="86" t="str">
        <f>IFERROR(INDEX(DB_Typologies!$D$4:$AP$1445,MATCH($A$3,DB_Typologies!$AQ$4:$AQ$1445,0)+$A89,MATCH(M$3,TQoL_Indexes!$B$8:$AK$8,0)),"")</f>
        <v/>
      </c>
      <c r="N89" s="86" t="str">
        <f>IFERROR(INDEX(DB_Typologies!$D$4:$AP$1445,MATCH($A$3,DB_Typologies!$AQ$4:$AQ$1445,0)+$A89,MATCH(N$3,TQoL_Indexes!$B$8:$AK$8,0)),"")</f>
        <v/>
      </c>
      <c r="O89" s="86" t="str">
        <f>IFERROR(INDEX(DB_Typologies!$D$4:$AP$1445,MATCH($A$3,DB_Typologies!$AQ$4:$AQ$1445,0)+$A89,MATCH(O$3,TQoL_Indexes!$B$8:$AK$8,0)),"")</f>
        <v/>
      </c>
      <c r="P89" s="86" t="str">
        <f>IFERROR(INDEX(DB_Typologies!$D$4:$AP$1445,MATCH($A$3,DB_Typologies!$AQ$4:$AQ$1445,0)+$A89,MATCH(P$3,TQoL_Indexes!$B$8:$AK$8,0)),"")</f>
        <v/>
      </c>
      <c r="Q89" s="86" t="str">
        <f>IFERROR(INDEX(DB_Typologies!$D$4:$AP$1445,MATCH($A$3,DB_Typologies!$AQ$4:$AQ$1445,0)+$A89,MATCH(Q$3,TQoL_Indexes!$B$8:$AK$8,0)),"")</f>
        <v/>
      </c>
      <c r="R89" s="86" t="str">
        <f>IFERROR(INDEX(DB_Typologies!$D$4:$AP$1445,MATCH($A$3,DB_Typologies!$AQ$4:$AQ$1445,0)+$A89,MATCH(R$3,TQoL_Indexes!$B$8:$AK$8,0)),"")</f>
        <v/>
      </c>
      <c r="S89" s="86" t="str">
        <f>IFERROR(INDEX(DB_Typologies!$D$4:$AP$1445,MATCH($A$3,DB_Typologies!$AQ$4:$AQ$1445,0)+$A89,MATCH(S$3,TQoL_Indexes!$B$8:$AK$8,0)),"")</f>
        <v/>
      </c>
      <c r="T89" s="86" t="str">
        <f>IFERROR(INDEX(DB_Typologies!$D$4:$AP$1445,MATCH($A$3,DB_Typologies!$AQ$4:$AQ$1445,0)+$A89,MATCH(T$3,TQoL_Indexes!$B$8:$AK$8,0)),"")</f>
        <v/>
      </c>
      <c r="U89" s="86" t="str">
        <f>IFERROR(INDEX(DB_Typologies!$D$4:$AP$1445,MATCH($A$3,DB_Typologies!$AQ$4:$AQ$1445,0)+$A89,MATCH(U$3,TQoL_Indexes!$B$8:$AK$8,0)),"")</f>
        <v/>
      </c>
      <c r="V89" s="86" t="str">
        <f>IFERROR(INDEX(DB_Typologies!$D$4:$AP$1445,MATCH($A$3,DB_Typologies!$AQ$4:$AQ$1445,0)+$A89,MATCH(V$3,TQoL_Indexes!$B$8:$AK$8,0)),"")</f>
        <v/>
      </c>
      <c r="W89" s="86" t="str">
        <f>IFERROR(INDEX(DB_Typologies!$D$4:$AP$1445,MATCH($A$3,DB_Typologies!$AQ$4:$AQ$1445,0)+$A89,MATCH(W$3,TQoL_Indexes!$B$8:$AK$8,0)),"")</f>
        <v/>
      </c>
      <c r="X89" s="86" t="str">
        <f>IFERROR(INDEX(DB_Typologies!$D$4:$AP$1445,MATCH($A$3,DB_Typologies!$AQ$4:$AQ$1445,0)+$A89,MATCH(X$3,TQoL_Indexes!$B$8:$AK$8,0)),"")</f>
        <v/>
      </c>
      <c r="Y89" s="86" t="str">
        <f>IFERROR(INDEX(DB_Typologies!$D$4:$AP$1445,MATCH($A$3,DB_Typologies!$AQ$4:$AQ$1445,0)+$A89,MATCH(Y$3,TQoL_Indexes!$B$8:$AK$8,0)),"")</f>
        <v/>
      </c>
      <c r="Z89" s="86" t="str">
        <f>IFERROR(INDEX(DB_Typologies!$D$4:$AP$1445,MATCH($A$3,DB_Typologies!$AQ$4:$AQ$1445,0)+$A89,MATCH(Z$3,TQoL_Indexes!$B$8:$AK$8,0)),"")</f>
        <v/>
      </c>
      <c r="AA89" s="86" t="str">
        <f>IFERROR(INDEX(DB_Typologies!$D$4:$AP$1445,MATCH($A$3,DB_Typologies!$AQ$4:$AQ$1445,0)+$A89,MATCH(AA$3,TQoL_Indexes!$B$8:$AK$8,0)),"")</f>
        <v/>
      </c>
      <c r="AB89" s="86" t="str">
        <f>IFERROR(INDEX(DB_Typologies!$D$4:$AP$1445,MATCH($A$3,DB_Typologies!$AQ$4:$AQ$1445,0)+$A89,MATCH(AB$3,TQoL_Indexes!$B$8:$AK$8,0)),"")</f>
        <v/>
      </c>
      <c r="AC89" s="86" t="str">
        <f>IFERROR(INDEX(DB_Typologies!$D$4:$AP$1445,MATCH($A$3,DB_Typologies!$AQ$4:$AQ$1445,0)+$A89,MATCH(AC$3,TQoL_Indexes!$B$8:$AK$8,0)),"")</f>
        <v/>
      </c>
      <c r="AD89" s="86" t="str">
        <f>IFERROR(INDEX(DB_Typologies!$D$4:$AP$1445,MATCH($A$3,DB_Typologies!$AQ$4:$AQ$1445,0)+$A89,MATCH(AD$3,TQoL_Indexes!$B$8:$AK$8,0)),"")</f>
        <v/>
      </c>
      <c r="AE89" s="86" t="str">
        <f>IFERROR(INDEX(DB_Typologies!$D$4:$AP$1445,MATCH($A$3,DB_Typologies!$AQ$4:$AQ$1445,0)+$A89,MATCH(AE$3,TQoL_Indexes!$B$8:$AK$8,0)),"")</f>
        <v/>
      </c>
      <c r="AF89" s="86" t="str">
        <f>IFERROR(INDEX(DB_Typologies!$D$4:$AP$1445,MATCH($A$3,DB_Typologies!$AQ$4:$AQ$1445,0)+$A89,MATCH(AF$3,TQoL_Indexes!$B$8:$AK$8,0)),"")</f>
        <v/>
      </c>
      <c r="AG89" s="86" t="str">
        <f>IFERROR(INDEX(DB_Typologies!$D$4:$AP$1445,MATCH($A$3,DB_Typologies!$AQ$4:$AQ$1445,0)+$A89,MATCH(AG$3,TQoL_Indexes!$B$8:$AK$8,0)),"")</f>
        <v/>
      </c>
      <c r="AH89" s="86" t="str">
        <f>IFERROR(INDEX(DB_Typologies!$D$4:$AP$1445,MATCH($A$3,DB_Typologies!$AQ$4:$AQ$1445,0)+$A89,MATCH(AH$3,TQoL_Indexes!$B$8:$AK$8,0)),"")</f>
        <v/>
      </c>
      <c r="AI89" s="86" t="str">
        <f>IFERROR(INDEX(DB_Typologies!$D$4:$AP$1445,MATCH($A$3,DB_Typologies!$AQ$4:$AQ$1445,0)+$A89,MATCH(AI$3,TQoL_Indexes!$B$8:$AK$8,0)),"")</f>
        <v/>
      </c>
      <c r="AJ89" s="86" t="str">
        <f>IFERROR(INDEX(DB_Typologies!$D$4:$AP$1445,MATCH($A$3,DB_Typologies!$AQ$4:$AQ$1445,0)+$A89,MATCH(AJ$3,TQoL_Indexes!$B$8:$AK$8,0)),"")</f>
        <v/>
      </c>
      <c r="AK89" s="86" t="str">
        <f>IFERROR(INDEX(DB_Typologies!$D$4:$AP$1445,MATCH($A$3,DB_Typologies!$AQ$4:$AQ$1445,0)+$A89,MATCH(AK$3,TQoL_Indexes!$B$8:$AK$8,0)),"")</f>
        <v/>
      </c>
      <c r="AL89" s="86" t="str">
        <f>IFERROR(INDEX(DB_Typologies!$D$4:$AP$1445,MATCH($A$3,DB_Typologies!$AQ$4:$AQ$1445,0)+$A89,MATCH(AL$3,TQoL_Indexes!$B$8:$AK$8,0)),"")</f>
        <v/>
      </c>
      <c r="AM89" s="87" t="str">
        <f>IFERROR(INDEX(DB_Typologies!$D$4:$AP$1445,MATCH($A$3,DB_Typologies!$AQ$4:$AQ$1445,0)+$A89,MATCH(AM$3,TQoL_Indexes!$B$8:$AK$8,0)),"")</f>
        <v/>
      </c>
    </row>
    <row r="90" spans="1:39">
      <c r="A90" s="58" t="str">
        <f>IFERROR(IF(A89+1&lt;COUNTIF(DB_Typologies!$AQ$4:$AQ$1445,$A$3),A89+1,""),"")</f>
        <v/>
      </c>
      <c r="B90" s="120" t="str">
        <f>IFERROR(INDEX(DB_Typologies!$D$4:$AP$1445,MATCH($A$3,DB_Typologies!$AQ$4:$AQ$1445,0)+$A90,MATCH(B$3,TQoL_Indexes!$B$8:$AK$8,0)),"")</f>
        <v/>
      </c>
      <c r="C90" s="86" t="str">
        <f>IFERROR(INDEX(DB_Typologies!$D$4:$AP$1445,MATCH($A$3,DB_Typologies!$AQ$4:$AQ$1445,0)+$A90,MATCH(C$3,TQoL_Indexes!$B$8:$AK$8,0)),"")</f>
        <v/>
      </c>
      <c r="D90" s="87" t="str">
        <f>IFERROR(INDEX(DB_Typologies!$D$4:$AP$1445,MATCH($A$3,DB_Typologies!$AQ$4:$AQ$1445,0)+$A90,MATCH(D$3,TQoL_Indexes!$B$8:$AK$8,0)),"")</f>
        <v/>
      </c>
      <c r="E90" s="86" t="str">
        <f>IFERROR(INDEX(DB_Typologies!$D$4:$AP$1445,MATCH($A$3,DB_Typologies!$AQ$4:$AQ$1445,0)+$A90,MATCH(E$3,TQoL_Indexes!$B$8:$AK$8,0)),"")</f>
        <v/>
      </c>
      <c r="F90" s="86" t="str">
        <f>IFERROR(INDEX(DB_Typologies!$D$4:$AP$1445,MATCH($A$3,DB_Typologies!$AQ$4:$AQ$1445,0)+$A90,MATCH(F$3,TQoL_Indexes!$B$8:$AK$8,0)),"")</f>
        <v/>
      </c>
      <c r="G90" s="86" t="str">
        <f>IFERROR(INDEX(DB_Typologies!$D$4:$AP$1445,MATCH($A$3,DB_Typologies!$AQ$4:$AQ$1445,0)+$A90,MATCH(G$3,TQoL_Indexes!$B$8:$AK$8,0)),"")</f>
        <v/>
      </c>
      <c r="H90" s="86" t="str">
        <f>IFERROR(INDEX(DB_Typologies!$D$4:$AP$1445,MATCH($A$3,DB_Typologies!$AQ$4:$AQ$1445,0)+$A90,MATCH(H$3,TQoL_Indexes!$B$8:$AK$8,0)),"")</f>
        <v/>
      </c>
      <c r="I90" s="86" t="str">
        <f>IFERROR(INDEX(DB_Typologies!$D$4:$AP$1445,MATCH($A$3,DB_Typologies!$AQ$4:$AQ$1445,0)+$A90,MATCH(I$3,TQoL_Indexes!$B$8:$AK$8,0)),"")</f>
        <v/>
      </c>
      <c r="J90" s="86" t="str">
        <f>IFERROR(INDEX(DB_Typologies!$D$4:$AP$1445,MATCH($A$3,DB_Typologies!$AQ$4:$AQ$1445,0)+$A90,MATCH(J$3,TQoL_Indexes!$B$8:$AK$8,0)),"")</f>
        <v/>
      </c>
      <c r="K90" s="86" t="str">
        <f>IFERROR(INDEX(DB_Typologies!$D$4:$AP$1445,MATCH($A$3,DB_Typologies!$AQ$4:$AQ$1445,0)+$A90,MATCH(K$3,TQoL_Indexes!$B$8:$AK$8,0)),"")</f>
        <v/>
      </c>
      <c r="L90" s="86" t="str">
        <f>IFERROR(INDEX(DB_Typologies!$D$4:$AP$1445,MATCH($A$3,DB_Typologies!$AQ$4:$AQ$1445,0)+$A90,MATCH(L$3,TQoL_Indexes!$B$8:$AK$8,0)),"")</f>
        <v/>
      </c>
      <c r="M90" s="86" t="str">
        <f>IFERROR(INDEX(DB_Typologies!$D$4:$AP$1445,MATCH($A$3,DB_Typologies!$AQ$4:$AQ$1445,0)+$A90,MATCH(M$3,TQoL_Indexes!$B$8:$AK$8,0)),"")</f>
        <v/>
      </c>
      <c r="N90" s="86" t="str">
        <f>IFERROR(INDEX(DB_Typologies!$D$4:$AP$1445,MATCH($A$3,DB_Typologies!$AQ$4:$AQ$1445,0)+$A90,MATCH(N$3,TQoL_Indexes!$B$8:$AK$8,0)),"")</f>
        <v/>
      </c>
      <c r="O90" s="86" t="str">
        <f>IFERROR(INDEX(DB_Typologies!$D$4:$AP$1445,MATCH($A$3,DB_Typologies!$AQ$4:$AQ$1445,0)+$A90,MATCH(O$3,TQoL_Indexes!$B$8:$AK$8,0)),"")</f>
        <v/>
      </c>
      <c r="P90" s="86" t="str">
        <f>IFERROR(INDEX(DB_Typologies!$D$4:$AP$1445,MATCH($A$3,DB_Typologies!$AQ$4:$AQ$1445,0)+$A90,MATCH(P$3,TQoL_Indexes!$B$8:$AK$8,0)),"")</f>
        <v/>
      </c>
      <c r="Q90" s="86" t="str">
        <f>IFERROR(INDEX(DB_Typologies!$D$4:$AP$1445,MATCH($A$3,DB_Typologies!$AQ$4:$AQ$1445,0)+$A90,MATCH(Q$3,TQoL_Indexes!$B$8:$AK$8,0)),"")</f>
        <v/>
      </c>
      <c r="R90" s="86" t="str">
        <f>IFERROR(INDEX(DB_Typologies!$D$4:$AP$1445,MATCH($A$3,DB_Typologies!$AQ$4:$AQ$1445,0)+$A90,MATCH(R$3,TQoL_Indexes!$B$8:$AK$8,0)),"")</f>
        <v/>
      </c>
      <c r="S90" s="86" t="str">
        <f>IFERROR(INDEX(DB_Typologies!$D$4:$AP$1445,MATCH($A$3,DB_Typologies!$AQ$4:$AQ$1445,0)+$A90,MATCH(S$3,TQoL_Indexes!$B$8:$AK$8,0)),"")</f>
        <v/>
      </c>
      <c r="T90" s="86" t="str">
        <f>IFERROR(INDEX(DB_Typologies!$D$4:$AP$1445,MATCH($A$3,DB_Typologies!$AQ$4:$AQ$1445,0)+$A90,MATCH(T$3,TQoL_Indexes!$B$8:$AK$8,0)),"")</f>
        <v/>
      </c>
      <c r="U90" s="86" t="str">
        <f>IFERROR(INDEX(DB_Typologies!$D$4:$AP$1445,MATCH($A$3,DB_Typologies!$AQ$4:$AQ$1445,0)+$A90,MATCH(U$3,TQoL_Indexes!$B$8:$AK$8,0)),"")</f>
        <v/>
      </c>
      <c r="V90" s="86" t="str">
        <f>IFERROR(INDEX(DB_Typologies!$D$4:$AP$1445,MATCH($A$3,DB_Typologies!$AQ$4:$AQ$1445,0)+$A90,MATCH(V$3,TQoL_Indexes!$B$8:$AK$8,0)),"")</f>
        <v/>
      </c>
      <c r="W90" s="86" t="str">
        <f>IFERROR(INDEX(DB_Typologies!$D$4:$AP$1445,MATCH($A$3,DB_Typologies!$AQ$4:$AQ$1445,0)+$A90,MATCH(W$3,TQoL_Indexes!$B$8:$AK$8,0)),"")</f>
        <v/>
      </c>
      <c r="X90" s="86" t="str">
        <f>IFERROR(INDEX(DB_Typologies!$D$4:$AP$1445,MATCH($A$3,DB_Typologies!$AQ$4:$AQ$1445,0)+$A90,MATCH(X$3,TQoL_Indexes!$B$8:$AK$8,0)),"")</f>
        <v/>
      </c>
      <c r="Y90" s="86" t="str">
        <f>IFERROR(INDEX(DB_Typologies!$D$4:$AP$1445,MATCH($A$3,DB_Typologies!$AQ$4:$AQ$1445,0)+$A90,MATCH(Y$3,TQoL_Indexes!$B$8:$AK$8,0)),"")</f>
        <v/>
      </c>
      <c r="Z90" s="86" t="str">
        <f>IFERROR(INDEX(DB_Typologies!$D$4:$AP$1445,MATCH($A$3,DB_Typologies!$AQ$4:$AQ$1445,0)+$A90,MATCH(Z$3,TQoL_Indexes!$B$8:$AK$8,0)),"")</f>
        <v/>
      </c>
      <c r="AA90" s="86" t="str">
        <f>IFERROR(INDEX(DB_Typologies!$D$4:$AP$1445,MATCH($A$3,DB_Typologies!$AQ$4:$AQ$1445,0)+$A90,MATCH(AA$3,TQoL_Indexes!$B$8:$AK$8,0)),"")</f>
        <v/>
      </c>
      <c r="AB90" s="86" t="str">
        <f>IFERROR(INDEX(DB_Typologies!$D$4:$AP$1445,MATCH($A$3,DB_Typologies!$AQ$4:$AQ$1445,0)+$A90,MATCH(AB$3,TQoL_Indexes!$B$8:$AK$8,0)),"")</f>
        <v/>
      </c>
      <c r="AC90" s="86" t="str">
        <f>IFERROR(INDEX(DB_Typologies!$D$4:$AP$1445,MATCH($A$3,DB_Typologies!$AQ$4:$AQ$1445,0)+$A90,MATCH(AC$3,TQoL_Indexes!$B$8:$AK$8,0)),"")</f>
        <v/>
      </c>
      <c r="AD90" s="86" t="str">
        <f>IFERROR(INDEX(DB_Typologies!$D$4:$AP$1445,MATCH($A$3,DB_Typologies!$AQ$4:$AQ$1445,0)+$A90,MATCH(AD$3,TQoL_Indexes!$B$8:$AK$8,0)),"")</f>
        <v/>
      </c>
      <c r="AE90" s="86" t="str">
        <f>IFERROR(INDEX(DB_Typologies!$D$4:$AP$1445,MATCH($A$3,DB_Typologies!$AQ$4:$AQ$1445,0)+$A90,MATCH(AE$3,TQoL_Indexes!$B$8:$AK$8,0)),"")</f>
        <v/>
      </c>
      <c r="AF90" s="86" t="str">
        <f>IFERROR(INDEX(DB_Typologies!$D$4:$AP$1445,MATCH($A$3,DB_Typologies!$AQ$4:$AQ$1445,0)+$A90,MATCH(AF$3,TQoL_Indexes!$B$8:$AK$8,0)),"")</f>
        <v/>
      </c>
      <c r="AG90" s="86" t="str">
        <f>IFERROR(INDEX(DB_Typologies!$D$4:$AP$1445,MATCH($A$3,DB_Typologies!$AQ$4:$AQ$1445,0)+$A90,MATCH(AG$3,TQoL_Indexes!$B$8:$AK$8,0)),"")</f>
        <v/>
      </c>
      <c r="AH90" s="86" t="str">
        <f>IFERROR(INDEX(DB_Typologies!$D$4:$AP$1445,MATCH($A$3,DB_Typologies!$AQ$4:$AQ$1445,0)+$A90,MATCH(AH$3,TQoL_Indexes!$B$8:$AK$8,0)),"")</f>
        <v/>
      </c>
      <c r="AI90" s="86" t="str">
        <f>IFERROR(INDEX(DB_Typologies!$D$4:$AP$1445,MATCH($A$3,DB_Typologies!$AQ$4:$AQ$1445,0)+$A90,MATCH(AI$3,TQoL_Indexes!$B$8:$AK$8,0)),"")</f>
        <v/>
      </c>
      <c r="AJ90" s="86" t="str">
        <f>IFERROR(INDEX(DB_Typologies!$D$4:$AP$1445,MATCH($A$3,DB_Typologies!$AQ$4:$AQ$1445,0)+$A90,MATCH(AJ$3,TQoL_Indexes!$B$8:$AK$8,0)),"")</f>
        <v/>
      </c>
      <c r="AK90" s="86" t="str">
        <f>IFERROR(INDEX(DB_Typologies!$D$4:$AP$1445,MATCH($A$3,DB_Typologies!$AQ$4:$AQ$1445,0)+$A90,MATCH(AK$3,TQoL_Indexes!$B$8:$AK$8,0)),"")</f>
        <v/>
      </c>
      <c r="AL90" s="86" t="str">
        <f>IFERROR(INDEX(DB_Typologies!$D$4:$AP$1445,MATCH($A$3,DB_Typologies!$AQ$4:$AQ$1445,0)+$A90,MATCH(AL$3,TQoL_Indexes!$B$8:$AK$8,0)),"")</f>
        <v/>
      </c>
      <c r="AM90" s="87" t="str">
        <f>IFERROR(INDEX(DB_Typologies!$D$4:$AP$1445,MATCH($A$3,DB_Typologies!$AQ$4:$AQ$1445,0)+$A90,MATCH(AM$3,TQoL_Indexes!$B$8:$AK$8,0)),"")</f>
        <v/>
      </c>
    </row>
    <row r="91" spans="1:39">
      <c r="A91" s="58" t="str">
        <f>IFERROR(IF(A90+1&lt;COUNTIF(DB_Typologies!$AQ$4:$AQ$1445,$A$3),A90+1,""),"")</f>
        <v/>
      </c>
      <c r="B91" s="120" t="str">
        <f>IFERROR(INDEX(DB_Typologies!$D$4:$AP$1445,MATCH($A$3,DB_Typologies!$AQ$4:$AQ$1445,0)+$A91,MATCH(B$3,TQoL_Indexes!$B$8:$AK$8,0)),"")</f>
        <v/>
      </c>
      <c r="C91" s="86" t="str">
        <f>IFERROR(INDEX(DB_Typologies!$D$4:$AP$1445,MATCH($A$3,DB_Typologies!$AQ$4:$AQ$1445,0)+$A91,MATCH(C$3,TQoL_Indexes!$B$8:$AK$8,0)),"")</f>
        <v/>
      </c>
      <c r="D91" s="87" t="str">
        <f>IFERROR(INDEX(DB_Typologies!$D$4:$AP$1445,MATCH($A$3,DB_Typologies!$AQ$4:$AQ$1445,0)+$A91,MATCH(D$3,TQoL_Indexes!$B$8:$AK$8,0)),"")</f>
        <v/>
      </c>
      <c r="E91" s="86" t="str">
        <f>IFERROR(INDEX(DB_Typologies!$D$4:$AP$1445,MATCH($A$3,DB_Typologies!$AQ$4:$AQ$1445,0)+$A91,MATCH(E$3,TQoL_Indexes!$B$8:$AK$8,0)),"")</f>
        <v/>
      </c>
      <c r="F91" s="86" t="str">
        <f>IFERROR(INDEX(DB_Typologies!$D$4:$AP$1445,MATCH($A$3,DB_Typologies!$AQ$4:$AQ$1445,0)+$A91,MATCH(F$3,TQoL_Indexes!$B$8:$AK$8,0)),"")</f>
        <v/>
      </c>
      <c r="G91" s="86" t="str">
        <f>IFERROR(INDEX(DB_Typologies!$D$4:$AP$1445,MATCH($A$3,DB_Typologies!$AQ$4:$AQ$1445,0)+$A91,MATCH(G$3,TQoL_Indexes!$B$8:$AK$8,0)),"")</f>
        <v/>
      </c>
      <c r="H91" s="86" t="str">
        <f>IFERROR(INDEX(DB_Typologies!$D$4:$AP$1445,MATCH($A$3,DB_Typologies!$AQ$4:$AQ$1445,0)+$A91,MATCH(H$3,TQoL_Indexes!$B$8:$AK$8,0)),"")</f>
        <v/>
      </c>
      <c r="I91" s="86" t="str">
        <f>IFERROR(INDEX(DB_Typologies!$D$4:$AP$1445,MATCH($A$3,DB_Typologies!$AQ$4:$AQ$1445,0)+$A91,MATCH(I$3,TQoL_Indexes!$B$8:$AK$8,0)),"")</f>
        <v/>
      </c>
      <c r="J91" s="86" t="str">
        <f>IFERROR(INDEX(DB_Typologies!$D$4:$AP$1445,MATCH($A$3,DB_Typologies!$AQ$4:$AQ$1445,0)+$A91,MATCH(J$3,TQoL_Indexes!$B$8:$AK$8,0)),"")</f>
        <v/>
      </c>
      <c r="K91" s="86" t="str">
        <f>IFERROR(INDEX(DB_Typologies!$D$4:$AP$1445,MATCH($A$3,DB_Typologies!$AQ$4:$AQ$1445,0)+$A91,MATCH(K$3,TQoL_Indexes!$B$8:$AK$8,0)),"")</f>
        <v/>
      </c>
      <c r="L91" s="86" t="str">
        <f>IFERROR(INDEX(DB_Typologies!$D$4:$AP$1445,MATCH($A$3,DB_Typologies!$AQ$4:$AQ$1445,0)+$A91,MATCH(L$3,TQoL_Indexes!$B$8:$AK$8,0)),"")</f>
        <v/>
      </c>
      <c r="M91" s="86" t="str">
        <f>IFERROR(INDEX(DB_Typologies!$D$4:$AP$1445,MATCH($A$3,DB_Typologies!$AQ$4:$AQ$1445,0)+$A91,MATCH(M$3,TQoL_Indexes!$B$8:$AK$8,0)),"")</f>
        <v/>
      </c>
      <c r="N91" s="86" t="str">
        <f>IFERROR(INDEX(DB_Typologies!$D$4:$AP$1445,MATCH($A$3,DB_Typologies!$AQ$4:$AQ$1445,0)+$A91,MATCH(N$3,TQoL_Indexes!$B$8:$AK$8,0)),"")</f>
        <v/>
      </c>
      <c r="O91" s="86" t="str">
        <f>IFERROR(INDEX(DB_Typologies!$D$4:$AP$1445,MATCH($A$3,DB_Typologies!$AQ$4:$AQ$1445,0)+$A91,MATCH(O$3,TQoL_Indexes!$B$8:$AK$8,0)),"")</f>
        <v/>
      </c>
      <c r="P91" s="86" t="str">
        <f>IFERROR(INDEX(DB_Typologies!$D$4:$AP$1445,MATCH($A$3,DB_Typologies!$AQ$4:$AQ$1445,0)+$A91,MATCH(P$3,TQoL_Indexes!$B$8:$AK$8,0)),"")</f>
        <v/>
      </c>
      <c r="Q91" s="86" t="str">
        <f>IFERROR(INDEX(DB_Typologies!$D$4:$AP$1445,MATCH($A$3,DB_Typologies!$AQ$4:$AQ$1445,0)+$A91,MATCH(Q$3,TQoL_Indexes!$B$8:$AK$8,0)),"")</f>
        <v/>
      </c>
      <c r="R91" s="86" t="str">
        <f>IFERROR(INDEX(DB_Typologies!$D$4:$AP$1445,MATCH($A$3,DB_Typologies!$AQ$4:$AQ$1445,0)+$A91,MATCH(R$3,TQoL_Indexes!$B$8:$AK$8,0)),"")</f>
        <v/>
      </c>
      <c r="S91" s="86" t="str">
        <f>IFERROR(INDEX(DB_Typologies!$D$4:$AP$1445,MATCH($A$3,DB_Typologies!$AQ$4:$AQ$1445,0)+$A91,MATCH(S$3,TQoL_Indexes!$B$8:$AK$8,0)),"")</f>
        <v/>
      </c>
      <c r="T91" s="86" t="str">
        <f>IFERROR(INDEX(DB_Typologies!$D$4:$AP$1445,MATCH($A$3,DB_Typologies!$AQ$4:$AQ$1445,0)+$A91,MATCH(T$3,TQoL_Indexes!$B$8:$AK$8,0)),"")</f>
        <v/>
      </c>
      <c r="U91" s="86" t="str">
        <f>IFERROR(INDEX(DB_Typologies!$D$4:$AP$1445,MATCH($A$3,DB_Typologies!$AQ$4:$AQ$1445,0)+$A91,MATCH(U$3,TQoL_Indexes!$B$8:$AK$8,0)),"")</f>
        <v/>
      </c>
      <c r="V91" s="86" t="str">
        <f>IFERROR(INDEX(DB_Typologies!$D$4:$AP$1445,MATCH($A$3,DB_Typologies!$AQ$4:$AQ$1445,0)+$A91,MATCH(V$3,TQoL_Indexes!$B$8:$AK$8,0)),"")</f>
        <v/>
      </c>
      <c r="W91" s="86" t="str">
        <f>IFERROR(INDEX(DB_Typologies!$D$4:$AP$1445,MATCH($A$3,DB_Typologies!$AQ$4:$AQ$1445,0)+$A91,MATCH(W$3,TQoL_Indexes!$B$8:$AK$8,0)),"")</f>
        <v/>
      </c>
      <c r="X91" s="86" t="str">
        <f>IFERROR(INDEX(DB_Typologies!$D$4:$AP$1445,MATCH($A$3,DB_Typologies!$AQ$4:$AQ$1445,0)+$A91,MATCH(X$3,TQoL_Indexes!$B$8:$AK$8,0)),"")</f>
        <v/>
      </c>
      <c r="Y91" s="86" t="str">
        <f>IFERROR(INDEX(DB_Typologies!$D$4:$AP$1445,MATCH($A$3,DB_Typologies!$AQ$4:$AQ$1445,0)+$A91,MATCH(Y$3,TQoL_Indexes!$B$8:$AK$8,0)),"")</f>
        <v/>
      </c>
      <c r="Z91" s="86" t="str">
        <f>IFERROR(INDEX(DB_Typologies!$D$4:$AP$1445,MATCH($A$3,DB_Typologies!$AQ$4:$AQ$1445,0)+$A91,MATCH(Z$3,TQoL_Indexes!$B$8:$AK$8,0)),"")</f>
        <v/>
      </c>
      <c r="AA91" s="86" t="str">
        <f>IFERROR(INDEX(DB_Typologies!$D$4:$AP$1445,MATCH($A$3,DB_Typologies!$AQ$4:$AQ$1445,0)+$A91,MATCH(AA$3,TQoL_Indexes!$B$8:$AK$8,0)),"")</f>
        <v/>
      </c>
      <c r="AB91" s="86" t="str">
        <f>IFERROR(INDEX(DB_Typologies!$D$4:$AP$1445,MATCH($A$3,DB_Typologies!$AQ$4:$AQ$1445,0)+$A91,MATCH(AB$3,TQoL_Indexes!$B$8:$AK$8,0)),"")</f>
        <v/>
      </c>
      <c r="AC91" s="86" t="str">
        <f>IFERROR(INDEX(DB_Typologies!$D$4:$AP$1445,MATCH($A$3,DB_Typologies!$AQ$4:$AQ$1445,0)+$A91,MATCH(AC$3,TQoL_Indexes!$B$8:$AK$8,0)),"")</f>
        <v/>
      </c>
      <c r="AD91" s="86" t="str">
        <f>IFERROR(INDEX(DB_Typologies!$D$4:$AP$1445,MATCH($A$3,DB_Typologies!$AQ$4:$AQ$1445,0)+$A91,MATCH(AD$3,TQoL_Indexes!$B$8:$AK$8,0)),"")</f>
        <v/>
      </c>
      <c r="AE91" s="86" t="str">
        <f>IFERROR(INDEX(DB_Typologies!$D$4:$AP$1445,MATCH($A$3,DB_Typologies!$AQ$4:$AQ$1445,0)+$A91,MATCH(AE$3,TQoL_Indexes!$B$8:$AK$8,0)),"")</f>
        <v/>
      </c>
      <c r="AF91" s="86" t="str">
        <f>IFERROR(INDEX(DB_Typologies!$D$4:$AP$1445,MATCH($A$3,DB_Typologies!$AQ$4:$AQ$1445,0)+$A91,MATCH(AF$3,TQoL_Indexes!$B$8:$AK$8,0)),"")</f>
        <v/>
      </c>
      <c r="AG91" s="86" t="str">
        <f>IFERROR(INDEX(DB_Typologies!$D$4:$AP$1445,MATCH($A$3,DB_Typologies!$AQ$4:$AQ$1445,0)+$A91,MATCH(AG$3,TQoL_Indexes!$B$8:$AK$8,0)),"")</f>
        <v/>
      </c>
      <c r="AH91" s="86" t="str">
        <f>IFERROR(INDEX(DB_Typologies!$D$4:$AP$1445,MATCH($A$3,DB_Typologies!$AQ$4:$AQ$1445,0)+$A91,MATCH(AH$3,TQoL_Indexes!$B$8:$AK$8,0)),"")</f>
        <v/>
      </c>
      <c r="AI91" s="86" t="str">
        <f>IFERROR(INDEX(DB_Typologies!$D$4:$AP$1445,MATCH($A$3,DB_Typologies!$AQ$4:$AQ$1445,0)+$A91,MATCH(AI$3,TQoL_Indexes!$B$8:$AK$8,0)),"")</f>
        <v/>
      </c>
      <c r="AJ91" s="86" t="str">
        <f>IFERROR(INDEX(DB_Typologies!$D$4:$AP$1445,MATCH($A$3,DB_Typologies!$AQ$4:$AQ$1445,0)+$A91,MATCH(AJ$3,TQoL_Indexes!$B$8:$AK$8,0)),"")</f>
        <v/>
      </c>
      <c r="AK91" s="86" t="str">
        <f>IFERROR(INDEX(DB_Typologies!$D$4:$AP$1445,MATCH($A$3,DB_Typologies!$AQ$4:$AQ$1445,0)+$A91,MATCH(AK$3,TQoL_Indexes!$B$8:$AK$8,0)),"")</f>
        <v/>
      </c>
      <c r="AL91" s="86" t="str">
        <f>IFERROR(INDEX(DB_Typologies!$D$4:$AP$1445,MATCH($A$3,DB_Typologies!$AQ$4:$AQ$1445,0)+$A91,MATCH(AL$3,TQoL_Indexes!$B$8:$AK$8,0)),"")</f>
        <v/>
      </c>
      <c r="AM91" s="87" t="str">
        <f>IFERROR(INDEX(DB_Typologies!$D$4:$AP$1445,MATCH($A$3,DB_Typologies!$AQ$4:$AQ$1445,0)+$A91,MATCH(AM$3,TQoL_Indexes!$B$8:$AK$8,0)),"")</f>
        <v/>
      </c>
    </row>
    <row r="92" spans="1:39">
      <c r="A92" s="58" t="str">
        <f>IFERROR(IF(A91+1&lt;COUNTIF(DB_Typologies!$AQ$4:$AQ$1445,$A$3),A91+1,""),"")</f>
        <v/>
      </c>
      <c r="B92" s="120" t="str">
        <f>IFERROR(INDEX(DB_Typologies!$D$4:$AP$1445,MATCH($A$3,DB_Typologies!$AQ$4:$AQ$1445,0)+$A92,MATCH(B$3,TQoL_Indexes!$B$8:$AK$8,0)),"")</f>
        <v/>
      </c>
      <c r="C92" s="86" t="str">
        <f>IFERROR(INDEX(DB_Typologies!$D$4:$AP$1445,MATCH($A$3,DB_Typologies!$AQ$4:$AQ$1445,0)+$A92,MATCH(C$3,TQoL_Indexes!$B$8:$AK$8,0)),"")</f>
        <v/>
      </c>
      <c r="D92" s="87" t="str">
        <f>IFERROR(INDEX(DB_Typologies!$D$4:$AP$1445,MATCH($A$3,DB_Typologies!$AQ$4:$AQ$1445,0)+$A92,MATCH(D$3,TQoL_Indexes!$B$8:$AK$8,0)),"")</f>
        <v/>
      </c>
      <c r="E92" s="86" t="str">
        <f>IFERROR(INDEX(DB_Typologies!$D$4:$AP$1445,MATCH($A$3,DB_Typologies!$AQ$4:$AQ$1445,0)+$A92,MATCH(E$3,TQoL_Indexes!$B$8:$AK$8,0)),"")</f>
        <v/>
      </c>
      <c r="F92" s="86" t="str">
        <f>IFERROR(INDEX(DB_Typologies!$D$4:$AP$1445,MATCH($A$3,DB_Typologies!$AQ$4:$AQ$1445,0)+$A92,MATCH(F$3,TQoL_Indexes!$B$8:$AK$8,0)),"")</f>
        <v/>
      </c>
      <c r="G92" s="86" t="str">
        <f>IFERROR(INDEX(DB_Typologies!$D$4:$AP$1445,MATCH($A$3,DB_Typologies!$AQ$4:$AQ$1445,0)+$A92,MATCH(G$3,TQoL_Indexes!$B$8:$AK$8,0)),"")</f>
        <v/>
      </c>
      <c r="H92" s="86" t="str">
        <f>IFERROR(INDEX(DB_Typologies!$D$4:$AP$1445,MATCH($A$3,DB_Typologies!$AQ$4:$AQ$1445,0)+$A92,MATCH(H$3,TQoL_Indexes!$B$8:$AK$8,0)),"")</f>
        <v/>
      </c>
      <c r="I92" s="86" t="str">
        <f>IFERROR(INDEX(DB_Typologies!$D$4:$AP$1445,MATCH($A$3,DB_Typologies!$AQ$4:$AQ$1445,0)+$A92,MATCH(I$3,TQoL_Indexes!$B$8:$AK$8,0)),"")</f>
        <v/>
      </c>
      <c r="J92" s="86" t="str">
        <f>IFERROR(INDEX(DB_Typologies!$D$4:$AP$1445,MATCH($A$3,DB_Typologies!$AQ$4:$AQ$1445,0)+$A92,MATCH(J$3,TQoL_Indexes!$B$8:$AK$8,0)),"")</f>
        <v/>
      </c>
      <c r="K92" s="86" t="str">
        <f>IFERROR(INDEX(DB_Typologies!$D$4:$AP$1445,MATCH($A$3,DB_Typologies!$AQ$4:$AQ$1445,0)+$A92,MATCH(K$3,TQoL_Indexes!$B$8:$AK$8,0)),"")</f>
        <v/>
      </c>
      <c r="L92" s="86" t="str">
        <f>IFERROR(INDEX(DB_Typologies!$D$4:$AP$1445,MATCH($A$3,DB_Typologies!$AQ$4:$AQ$1445,0)+$A92,MATCH(L$3,TQoL_Indexes!$B$8:$AK$8,0)),"")</f>
        <v/>
      </c>
      <c r="M92" s="86" t="str">
        <f>IFERROR(INDEX(DB_Typologies!$D$4:$AP$1445,MATCH($A$3,DB_Typologies!$AQ$4:$AQ$1445,0)+$A92,MATCH(M$3,TQoL_Indexes!$B$8:$AK$8,0)),"")</f>
        <v/>
      </c>
      <c r="N92" s="86" t="str">
        <f>IFERROR(INDEX(DB_Typologies!$D$4:$AP$1445,MATCH($A$3,DB_Typologies!$AQ$4:$AQ$1445,0)+$A92,MATCH(N$3,TQoL_Indexes!$B$8:$AK$8,0)),"")</f>
        <v/>
      </c>
      <c r="O92" s="86" t="str">
        <f>IFERROR(INDEX(DB_Typologies!$D$4:$AP$1445,MATCH($A$3,DB_Typologies!$AQ$4:$AQ$1445,0)+$A92,MATCH(O$3,TQoL_Indexes!$B$8:$AK$8,0)),"")</f>
        <v/>
      </c>
      <c r="P92" s="86" t="str">
        <f>IFERROR(INDEX(DB_Typologies!$D$4:$AP$1445,MATCH($A$3,DB_Typologies!$AQ$4:$AQ$1445,0)+$A92,MATCH(P$3,TQoL_Indexes!$B$8:$AK$8,0)),"")</f>
        <v/>
      </c>
      <c r="Q92" s="86" t="str">
        <f>IFERROR(INDEX(DB_Typologies!$D$4:$AP$1445,MATCH($A$3,DB_Typologies!$AQ$4:$AQ$1445,0)+$A92,MATCH(Q$3,TQoL_Indexes!$B$8:$AK$8,0)),"")</f>
        <v/>
      </c>
      <c r="R92" s="86" t="str">
        <f>IFERROR(INDEX(DB_Typologies!$D$4:$AP$1445,MATCH($A$3,DB_Typologies!$AQ$4:$AQ$1445,0)+$A92,MATCH(R$3,TQoL_Indexes!$B$8:$AK$8,0)),"")</f>
        <v/>
      </c>
      <c r="S92" s="86" t="str">
        <f>IFERROR(INDEX(DB_Typologies!$D$4:$AP$1445,MATCH($A$3,DB_Typologies!$AQ$4:$AQ$1445,0)+$A92,MATCH(S$3,TQoL_Indexes!$B$8:$AK$8,0)),"")</f>
        <v/>
      </c>
      <c r="T92" s="86" t="str">
        <f>IFERROR(INDEX(DB_Typologies!$D$4:$AP$1445,MATCH($A$3,DB_Typologies!$AQ$4:$AQ$1445,0)+$A92,MATCH(T$3,TQoL_Indexes!$B$8:$AK$8,0)),"")</f>
        <v/>
      </c>
      <c r="U92" s="86" t="str">
        <f>IFERROR(INDEX(DB_Typologies!$D$4:$AP$1445,MATCH($A$3,DB_Typologies!$AQ$4:$AQ$1445,0)+$A92,MATCH(U$3,TQoL_Indexes!$B$8:$AK$8,0)),"")</f>
        <v/>
      </c>
      <c r="V92" s="86" t="str">
        <f>IFERROR(INDEX(DB_Typologies!$D$4:$AP$1445,MATCH($A$3,DB_Typologies!$AQ$4:$AQ$1445,0)+$A92,MATCH(V$3,TQoL_Indexes!$B$8:$AK$8,0)),"")</f>
        <v/>
      </c>
      <c r="W92" s="86" t="str">
        <f>IFERROR(INDEX(DB_Typologies!$D$4:$AP$1445,MATCH($A$3,DB_Typologies!$AQ$4:$AQ$1445,0)+$A92,MATCH(W$3,TQoL_Indexes!$B$8:$AK$8,0)),"")</f>
        <v/>
      </c>
      <c r="X92" s="86" t="str">
        <f>IFERROR(INDEX(DB_Typologies!$D$4:$AP$1445,MATCH($A$3,DB_Typologies!$AQ$4:$AQ$1445,0)+$A92,MATCH(X$3,TQoL_Indexes!$B$8:$AK$8,0)),"")</f>
        <v/>
      </c>
      <c r="Y92" s="86" t="str">
        <f>IFERROR(INDEX(DB_Typologies!$D$4:$AP$1445,MATCH($A$3,DB_Typologies!$AQ$4:$AQ$1445,0)+$A92,MATCH(Y$3,TQoL_Indexes!$B$8:$AK$8,0)),"")</f>
        <v/>
      </c>
      <c r="Z92" s="86" t="str">
        <f>IFERROR(INDEX(DB_Typologies!$D$4:$AP$1445,MATCH($A$3,DB_Typologies!$AQ$4:$AQ$1445,0)+$A92,MATCH(Z$3,TQoL_Indexes!$B$8:$AK$8,0)),"")</f>
        <v/>
      </c>
      <c r="AA92" s="86" t="str">
        <f>IFERROR(INDEX(DB_Typologies!$D$4:$AP$1445,MATCH($A$3,DB_Typologies!$AQ$4:$AQ$1445,0)+$A92,MATCH(AA$3,TQoL_Indexes!$B$8:$AK$8,0)),"")</f>
        <v/>
      </c>
      <c r="AB92" s="86" t="str">
        <f>IFERROR(INDEX(DB_Typologies!$D$4:$AP$1445,MATCH($A$3,DB_Typologies!$AQ$4:$AQ$1445,0)+$A92,MATCH(AB$3,TQoL_Indexes!$B$8:$AK$8,0)),"")</f>
        <v/>
      </c>
      <c r="AC92" s="86" t="str">
        <f>IFERROR(INDEX(DB_Typologies!$D$4:$AP$1445,MATCH($A$3,DB_Typologies!$AQ$4:$AQ$1445,0)+$A92,MATCH(AC$3,TQoL_Indexes!$B$8:$AK$8,0)),"")</f>
        <v/>
      </c>
      <c r="AD92" s="86" t="str">
        <f>IFERROR(INDEX(DB_Typologies!$D$4:$AP$1445,MATCH($A$3,DB_Typologies!$AQ$4:$AQ$1445,0)+$A92,MATCH(AD$3,TQoL_Indexes!$B$8:$AK$8,0)),"")</f>
        <v/>
      </c>
      <c r="AE92" s="86" t="str">
        <f>IFERROR(INDEX(DB_Typologies!$D$4:$AP$1445,MATCH($A$3,DB_Typologies!$AQ$4:$AQ$1445,0)+$A92,MATCH(AE$3,TQoL_Indexes!$B$8:$AK$8,0)),"")</f>
        <v/>
      </c>
      <c r="AF92" s="86" t="str">
        <f>IFERROR(INDEX(DB_Typologies!$D$4:$AP$1445,MATCH($A$3,DB_Typologies!$AQ$4:$AQ$1445,0)+$A92,MATCH(AF$3,TQoL_Indexes!$B$8:$AK$8,0)),"")</f>
        <v/>
      </c>
      <c r="AG92" s="86" t="str">
        <f>IFERROR(INDEX(DB_Typologies!$D$4:$AP$1445,MATCH($A$3,DB_Typologies!$AQ$4:$AQ$1445,0)+$A92,MATCH(AG$3,TQoL_Indexes!$B$8:$AK$8,0)),"")</f>
        <v/>
      </c>
      <c r="AH92" s="86" t="str">
        <f>IFERROR(INDEX(DB_Typologies!$D$4:$AP$1445,MATCH($A$3,DB_Typologies!$AQ$4:$AQ$1445,0)+$A92,MATCH(AH$3,TQoL_Indexes!$B$8:$AK$8,0)),"")</f>
        <v/>
      </c>
      <c r="AI92" s="86" t="str">
        <f>IFERROR(INDEX(DB_Typologies!$D$4:$AP$1445,MATCH($A$3,DB_Typologies!$AQ$4:$AQ$1445,0)+$A92,MATCH(AI$3,TQoL_Indexes!$B$8:$AK$8,0)),"")</f>
        <v/>
      </c>
      <c r="AJ92" s="86" t="str">
        <f>IFERROR(INDEX(DB_Typologies!$D$4:$AP$1445,MATCH($A$3,DB_Typologies!$AQ$4:$AQ$1445,0)+$A92,MATCH(AJ$3,TQoL_Indexes!$B$8:$AK$8,0)),"")</f>
        <v/>
      </c>
      <c r="AK92" s="86" t="str">
        <f>IFERROR(INDEX(DB_Typologies!$D$4:$AP$1445,MATCH($A$3,DB_Typologies!$AQ$4:$AQ$1445,0)+$A92,MATCH(AK$3,TQoL_Indexes!$B$8:$AK$8,0)),"")</f>
        <v/>
      </c>
      <c r="AL92" s="86" t="str">
        <f>IFERROR(INDEX(DB_Typologies!$D$4:$AP$1445,MATCH($A$3,DB_Typologies!$AQ$4:$AQ$1445,0)+$A92,MATCH(AL$3,TQoL_Indexes!$B$8:$AK$8,0)),"")</f>
        <v/>
      </c>
      <c r="AM92" s="87" t="str">
        <f>IFERROR(INDEX(DB_Typologies!$D$4:$AP$1445,MATCH($A$3,DB_Typologies!$AQ$4:$AQ$1445,0)+$A92,MATCH(AM$3,TQoL_Indexes!$B$8:$AK$8,0)),"")</f>
        <v/>
      </c>
    </row>
    <row r="93" spans="1:39">
      <c r="A93" s="58" t="str">
        <f>IFERROR(IF(A92+1&lt;COUNTIF(DB_Typologies!$AQ$4:$AQ$1445,$A$3),A92+1,""),"")</f>
        <v/>
      </c>
      <c r="B93" s="120" t="str">
        <f>IFERROR(INDEX(DB_Typologies!$D$4:$AP$1445,MATCH($A$3,DB_Typologies!$AQ$4:$AQ$1445,0)+$A93,MATCH(B$3,TQoL_Indexes!$B$8:$AK$8,0)),"")</f>
        <v/>
      </c>
      <c r="C93" s="86" t="str">
        <f>IFERROR(INDEX(DB_Typologies!$D$4:$AP$1445,MATCH($A$3,DB_Typologies!$AQ$4:$AQ$1445,0)+$A93,MATCH(C$3,TQoL_Indexes!$B$8:$AK$8,0)),"")</f>
        <v/>
      </c>
      <c r="D93" s="87" t="str">
        <f>IFERROR(INDEX(DB_Typologies!$D$4:$AP$1445,MATCH($A$3,DB_Typologies!$AQ$4:$AQ$1445,0)+$A93,MATCH(D$3,TQoL_Indexes!$B$8:$AK$8,0)),"")</f>
        <v/>
      </c>
      <c r="E93" s="86" t="str">
        <f>IFERROR(INDEX(DB_Typologies!$D$4:$AP$1445,MATCH($A$3,DB_Typologies!$AQ$4:$AQ$1445,0)+$A93,MATCH(E$3,TQoL_Indexes!$B$8:$AK$8,0)),"")</f>
        <v/>
      </c>
      <c r="F93" s="86" t="str">
        <f>IFERROR(INDEX(DB_Typologies!$D$4:$AP$1445,MATCH($A$3,DB_Typologies!$AQ$4:$AQ$1445,0)+$A93,MATCH(F$3,TQoL_Indexes!$B$8:$AK$8,0)),"")</f>
        <v/>
      </c>
      <c r="G93" s="86" t="str">
        <f>IFERROR(INDEX(DB_Typologies!$D$4:$AP$1445,MATCH($A$3,DB_Typologies!$AQ$4:$AQ$1445,0)+$A93,MATCH(G$3,TQoL_Indexes!$B$8:$AK$8,0)),"")</f>
        <v/>
      </c>
      <c r="H93" s="86" t="str">
        <f>IFERROR(INDEX(DB_Typologies!$D$4:$AP$1445,MATCH($A$3,DB_Typologies!$AQ$4:$AQ$1445,0)+$A93,MATCH(H$3,TQoL_Indexes!$B$8:$AK$8,0)),"")</f>
        <v/>
      </c>
      <c r="I93" s="86" t="str">
        <f>IFERROR(INDEX(DB_Typologies!$D$4:$AP$1445,MATCH($A$3,DB_Typologies!$AQ$4:$AQ$1445,0)+$A93,MATCH(I$3,TQoL_Indexes!$B$8:$AK$8,0)),"")</f>
        <v/>
      </c>
      <c r="J93" s="86" t="str">
        <f>IFERROR(INDEX(DB_Typologies!$D$4:$AP$1445,MATCH($A$3,DB_Typologies!$AQ$4:$AQ$1445,0)+$A93,MATCH(J$3,TQoL_Indexes!$B$8:$AK$8,0)),"")</f>
        <v/>
      </c>
      <c r="K93" s="86" t="str">
        <f>IFERROR(INDEX(DB_Typologies!$D$4:$AP$1445,MATCH($A$3,DB_Typologies!$AQ$4:$AQ$1445,0)+$A93,MATCH(K$3,TQoL_Indexes!$B$8:$AK$8,0)),"")</f>
        <v/>
      </c>
      <c r="L93" s="86" t="str">
        <f>IFERROR(INDEX(DB_Typologies!$D$4:$AP$1445,MATCH($A$3,DB_Typologies!$AQ$4:$AQ$1445,0)+$A93,MATCH(L$3,TQoL_Indexes!$B$8:$AK$8,0)),"")</f>
        <v/>
      </c>
      <c r="M93" s="86" t="str">
        <f>IFERROR(INDEX(DB_Typologies!$D$4:$AP$1445,MATCH($A$3,DB_Typologies!$AQ$4:$AQ$1445,0)+$A93,MATCH(M$3,TQoL_Indexes!$B$8:$AK$8,0)),"")</f>
        <v/>
      </c>
      <c r="N93" s="86" t="str">
        <f>IFERROR(INDEX(DB_Typologies!$D$4:$AP$1445,MATCH($A$3,DB_Typologies!$AQ$4:$AQ$1445,0)+$A93,MATCH(N$3,TQoL_Indexes!$B$8:$AK$8,0)),"")</f>
        <v/>
      </c>
      <c r="O93" s="86" t="str">
        <f>IFERROR(INDEX(DB_Typologies!$D$4:$AP$1445,MATCH($A$3,DB_Typologies!$AQ$4:$AQ$1445,0)+$A93,MATCH(O$3,TQoL_Indexes!$B$8:$AK$8,0)),"")</f>
        <v/>
      </c>
      <c r="P93" s="86" t="str">
        <f>IFERROR(INDEX(DB_Typologies!$D$4:$AP$1445,MATCH($A$3,DB_Typologies!$AQ$4:$AQ$1445,0)+$A93,MATCH(P$3,TQoL_Indexes!$B$8:$AK$8,0)),"")</f>
        <v/>
      </c>
      <c r="Q93" s="86" t="str">
        <f>IFERROR(INDEX(DB_Typologies!$D$4:$AP$1445,MATCH($A$3,DB_Typologies!$AQ$4:$AQ$1445,0)+$A93,MATCH(Q$3,TQoL_Indexes!$B$8:$AK$8,0)),"")</f>
        <v/>
      </c>
      <c r="R93" s="86" t="str">
        <f>IFERROR(INDEX(DB_Typologies!$D$4:$AP$1445,MATCH($A$3,DB_Typologies!$AQ$4:$AQ$1445,0)+$A93,MATCH(R$3,TQoL_Indexes!$B$8:$AK$8,0)),"")</f>
        <v/>
      </c>
      <c r="S93" s="86" t="str">
        <f>IFERROR(INDEX(DB_Typologies!$D$4:$AP$1445,MATCH($A$3,DB_Typologies!$AQ$4:$AQ$1445,0)+$A93,MATCH(S$3,TQoL_Indexes!$B$8:$AK$8,0)),"")</f>
        <v/>
      </c>
      <c r="T93" s="86" t="str">
        <f>IFERROR(INDEX(DB_Typologies!$D$4:$AP$1445,MATCH($A$3,DB_Typologies!$AQ$4:$AQ$1445,0)+$A93,MATCH(T$3,TQoL_Indexes!$B$8:$AK$8,0)),"")</f>
        <v/>
      </c>
      <c r="U93" s="86" t="str">
        <f>IFERROR(INDEX(DB_Typologies!$D$4:$AP$1445,MATCH($A$3,DB_Typologies!$AQ$4:$AQ$1445,0)+$A93,MATCH(U$3,TQoL_Indexes!$B$8:$AK$8,0)),"")</f>
        <v/>
      </c>
      <c r="V93" s="86" t="str">
        <f>IFERROR(INDEX(DB_Typologies!$D$4:$AP$1445,MATCH($A$3,DB_Typologies!$AQ$4:$AQ$1445,0)+$A93,MATCH(V$3,TQoL_Indexes!$B$8:$AK$8,0)),"")</f>
        <v/>
      </c>
      <c r="W93" s="86" t="str">
        <f>IFERROR(INDEX(DB_Typologies!$D$4:$AP$1445,MATCH($A$3,DB_Typologies!$AQ$4:$AQ$1445,0)+$A93,MATCH(W$3,TQoL_Indexes!$B$8:$AK$8,0)),"")</f>
        <v/>
      </c>
      <c r="X93" s="86" t="str">
        <f>IFERROR(INDEX(DB_Typologies!$D$4:$AP$1445,MATCH($A$3,DB_Typologies!$AQ$4:$AQ$1445,0)+$A93,MATCH(X$3,TQoL_Indexes!$B$8:$AK$8,0)),"")</f>
        <v/>
      </c>
      <c r="Y93" s="86" t="str">
        <f>IFERROR(INDEX(DB_Typologies!$D$4:$AP$1445,MATCH($A$3,DB_Typologies!$AQ$4:$AQ$1445,0)+$A93,MATCH(Y$3,TQoL_Indexes!$B$8:$AK$8,0)),"")</f>
        <v/>
      </c>
      <c r="Z93" s="86" t="str">
        <f>IFERROR(INDEX(DB_Typologies!$D$4:$AP$1445,MATCH($A$3,DB_Typologies!$AQ$4:$AQ$1445,0)+$A93,MATCH(Z$3,TQoL_Indexes!$B$8:$AK$8,0)),"")</f>
        <v/>
      </c>
      <c r="AA93" s="86" t="str">
        <f>IFERROR(INDEX(DB_Typologies!$D$4:$AP$1445,MATCH($A$3,DB_Typologies!$AQ$4:$AQ$1445,0)+$A93,MATCH(AA$3,TQoL_Indexes!$B$8:$AK$8,0)),"")</f>
        <v/>
      </c>
      <c r="AB93" s="86" t="str">
        <f>IFERROR(INDEX(DB_Typologies!$D$4:$AP$1445,MATCH($A$3,DB_Typologies!$AQ$4:$AQ$1445,0)+$A93,MATCH(AB$3,TQoL_Indexes!$B$8:$AK$8,0)),"")</f>
        <v/>
      </c>
      <c r="AC93" s="86" t="str">
        <f>IFERROR(INDEX(DB_Typologies!$D$4:$AP$1445,MATCH($A$3,DB_Typologies!$AQ$4:$AQ$1445,0)+$A93,MATCH(AC$3,TQoL_Indexes!$B$8:$AK$8,0)),"")</f>
        <v/>
      </c>
      <c r="AD93" s="86" t="str">
        <f>IFERROR(INDEX(DB_Typologies!$D$4:$AP$1445,MATCH($A$3,DB_Typologies!$AQ$4:$AQ$1445,0)+$A93,MATCH(AD$3,TQoL_Indexes!$B$8:$AK$8,0)),"")</f>
        <v/>
      </c>
      <c r="AE93" s="86" t="str">
        <f>IFERROR(INDEX(DB_Typologies!$D$4:$AP$1445,MATCH($A$3,DB_Typologies!$AQ$4:$AQ$1445,0)+$A93,MATCH(AE$3,TQoL_Indexes!$B$8:$AK$8,0)),"")</f>
        <v/>
      </c>
      <c r="AF93" s="86" t="str">
        <f>IFERROR(INDEX(DB_Typologies!$D$4:$AP$1445,MATCH($A$3,DB_Typologies!$AQ$4:$AQ$1445,0)+$A93,MATCH(AF$3,TQoL_Indexes!$B$8:$AK$8,0)),"")</f>
        <v/>
      </c>
      <c r="AG93" s="86" t="str">
        <f>IFERROR(INDEX(DB_Typologies!$D$4:$AP$1445,MATCH($A$3,DB_Typologies!$AQ$4:$AQ$1445,0)+$A93,MATCH(AG$3,TQoL_Indexes!$B$8:$AK$8,0)),"")</f>
        <v/>
      </c>
      <c r="AH93" s="86" t="str">
        <f>IFERROR(INDEX(DB_Typologies!$D$4:$AP$1445,MATCH($A$3,DB_Typologies!$AQ$4:$AQ$1445,0)+$A93,MATCH(AH$3,TQoL_Indexes!$B$8:$AK$8,0)),"")</f>
        <v/>
      </c>
      <c r="AI93" s="86" t="str">
        <f>IFERROR(INDEX(DB_Typologies!$D$4:$AP$1445,MATCH($A$3,DB_Typologies!$AQ$4:$AQ$1445,0)+$A93,MATCH(AI$3,TQoL_Indexes!$B$8:$AK$8,0)),"")</f>
        <v/>
      </c>
      <c r="AJ93" s="86" t="str">
        <f>IFERROR(INDEX(DB_Typologies!$D$4:$AP$1445,MATCH($A$3,DB_Typologies!$AQ$4:$AQ$1445,0)+$A93,MATCH(AJ$3,TQoL_Indexes!$B$8:$AK$8,0)),"")</f>
        <v/>
      </c>
      <c r="AK93" s="86" t="str">
        <f>IFERROR(INDEX(DB_Typologies!$D$4:$AP$1445,MATCH($A$3,DB_Typologies!$AQ$4:$AQ$1445,0)+$A93,MATCH(AK$3,TQoL_Indexes!$B$8:$AK$8,0)),"")</f>
        <v/>
      </c>
      <c r="AL93" s="86" t="str">
        <f>IFERROR(INDEX(DB_Typologies!$D$4:$AP$1445,MATCH($A$3,DB_Typologies!$AQ$4:$AQ$1445,0)+$A93,MATCH(AL$3,TQoL_Indexes!$B$8:$AK$8,0)),"")</f>
        <v/>
      </c>
      <c r="AM93" s="87" t="str">
        <f>IFERROR(INDEX(DB_Typologies!$D$4:$AP$1445,MATCH($A$3,DB_Typologies!$AQ$4:$AQ$1445,0)+$A93,MATCH(AM$3,TQoL_Indexes!$B$8:$AK$8,0)),"")</f>
        <v/>
      </c>
    </row>
    <row r="94" spans="1:39">
      <c r="A94" s="58" t="str">
        <f>IFERROR(IF(A93+1&lt;COUNTIF(DB_Typologies!$AQ$4:$AQ$1445,$A$3),A93+1,""),"")</f>
        <v/>
      </c>
      <c r="B94" s="120" t="str">
        <f>IFERROR(INDEX(DB_Typologies!$D$4:$AP$1445,MATCH($A$3,DB_Typologies!$AQ$4:$AQ$1445,0)+$A94,MATCH(B$3,TQoL_Indexes!$B$8:$AK$8,0)),"")</f>
        <v/>
      </c>
      <c r="C94" s="86" t="str">
        <f>IFERROR(INDEX(DB_Typologies!$D$4:$AP$1445,MATCH($A$3,DB_Typologies!$AQ$4:$AQ$1445,0)+$A94,MATCH(C$3,TQoL_Indexes!$B$8:$AK$8,0)),"")</f>
        <v/>
      </c>
      <c r="D94" s="87" t="str">
        <f>IFERROR(INDEX(DB_Typologies!$D$4:$AP$1445,MATCH($A$3,DB_Typologies!$AQ$4:$AQ$1445,0)+$A94,MATCH(D$3,TQoL_Indexes!$B$8:$AK$8,0)),"")</f>
        <v/>
      </c>
      <c r="E94" s="86" t="str">
        <f>IFERROR(INDEX(DB_Typologies!$D$4:$AP$1445,MATCH($A$3,DB_Typologies!$AQ$4:$AQ$1445,0)+$A94,MATCH(E$3,TQoL_Indexes!$B$8:$AK$8,0)),"")</f>
        <v/>
      </c>
      <c r="F94" s="86" t="str">
        <f>IFERROR(INDEX(DB_Typologies!$D$4:$AP$1445,MATCH($A$3,DB_Typologies!$AQ$4:$AQ$1445,0)+$A94,MATCH(F$3,TQoL_Indexes!$B$8:$AK$8,0)),"")</f>
        <v/>
      </c>
      <c r="G94" s="86" t="str">
        <f>IFERROR(INDEX(DB_Typologies!$D$4:$AP$1445,MATCH($A$3,DB_Typologies!$AQ$4:$AQ$1445,0)+$A94,MATCH(G$3,TQoL_Indexes!$B$8:$AK$8,0)),"")</f>
        <v/>
      </c>
      <c r="H94" s="86" t="str">
        <f>IFERROR(INDEX(DB_Typologies!$D$4:$AP$1445,MATCH($A$3,DB_Typologies!$AQ$4:$AQ$1445,0)+$A94,MATCH(H$3,TQoL_Indexes!$B$8:$AK$8,0)),"")</f>
        <v/>
      </c>
      <c r="I94" s="86" t="str">
        <f>IFERROR(INDEX(DB_Typologies!$D$4:$AP$1445,MATCH($A$3,DB_Typologies!$AQ$4:$AQ$1445,0)+$A94,MATCH(I$3,TQoL_Indexes!$B$8:$AK$8,0)),"")</f>
        <v/>
      </c>
      <c r="J94" s="86" t="str">
        <f>IFERROR(INDEX(DB_Typologies!$D$4:$AP$1445,MATCH($A$3,DB_Typologies!$AQ$4:$AQ$1445,0)+$A94,MATCH(J$3,TQoL_Indexes!$B$8:$AK$8,0)),"")</f>
        <v/>
      </c>
      <c r="K94" s="86" t="str">
        <f>IFERROR(INDEX(DB_Typologies!$D$4:$AP$1445,MATCH($A$3,DB_Typologies!$AQ$4:$AQ$1445,0)+$A94,MATCH(K$3,TQoL_Indexes!$B$8:$AK$8,0)),"")</f>
        <v/>
      </c>
      <c r="L94" s="86" t="str">
        <f>IFERROR(INDEX(DB_Typologies!$D$4:$AP$1445,MATCH($A$3,DB_Typologies!$AQ$4:$AQ$1445,0)+$A94,MATCH(L$3,TQoL_Indexes!$B$8:$AK$8,0)),"")</f>
        <v/>
      </c>
      <c r="M94" s="86" t="str">
        <f>IFERROR(INDEX(DB_Typologies!$D$4:$AP$1445,MATCH($A$3,DB_Typologies!$AQ$4:$AQ$1445,0)+$A94,MATCH(M$3,TQoL_Indexes!$B$8:$AK$8,0)),"")</f>
        <v/>
      </c>
      <c r="N94" s="86" t="str">
        <f>IFERROR(INDEX(DB_Typologies!$D$4:$AP$1445,MATCH($A$3,DB_Typologies!$AQ$4:$AQ$1445,0)+$A94,MATCH(N$3,TQoL_Indexes!$B$8:$AK$8,0)),"")</f>
        <v/>
      </c>
      <c r="O94" s="86" t="str">
        <f>IFERROR(INDEX(DB_Typologies!$D$4:$AP$1445,MATCH($A$3,DB_Typologies!$AQ$4:$AQ$1445,0)+$A94,MATCH(O$3,TQoL_Indexes!$B$8:$AK$8,0)),"")</f>
        <v/>
      </c>
      <c r="P94" s="86" t="str">
        <f>IFERROR(INDEX(DB_Typologies!$D$4:$AP$1445,MATCH($A$3,DB_Typologies!$AQ$4:$AQ$1445,0)+$A94,MATCH(P$3,TQoL_Indexes!$B$8:$AK$8,0)),"")</f>
        <v/>
      </c>
      <c r="Q94" s="86" t="str">
        <f>IFERROR(INDEX(DB_Typologies!$D$4:$AP$1445,MATCH($A$3,DB_Typologies!$AQ$4:$AQ$1445,0)+$A94,MATCH(Q$3,TQoL_Indexes!$B$8:$AK$8,0)),"")</f>
        <v/>
      </c>
      <c r="R94" s="86" t="str">
        <f>IFERROR(INDEX(DB_Typologies!$D$4:$AP$1445,MATCH($A$3,DB_Typologies!$AQ$4:$AQ$1445,0)+$A94,MATCH(R$3,TQoL_Indexes!$B$8:$AK$8,0)),"")</f>
        <v/>
      </c>
      <c r="S94" s="86" t="str">
        <f>IFERROR(INDEX(DB_Typologies!$D$4:$AP$1445,MATCH($A$3,DB_Typologies!$AQ$4:$AQ$1445,0)+$A94,MATCH(S$3,TQoL_Indexes!$B$8:$AK$8,0)),"")</f>
        <v/>
      </c>
      <c r="T94" s="86" t="str">
        <f>IFERROR(INDEX(DB_Typologies!$D$4:$AP$1445,MATCH($A$3,DB_Typologies!$AQ$4:$AQ$1445,0)+$A94,MATCH(T$3,TQoL_Indexes!$B$8:$AK$8,0)),"")</f>
        <v/>
      </c>
      <c r="U94" s="86" t="str">
        <f>IFERROR(INDEX(DB_Typologies!$D$4:$AP$1445,MATCH($A$3,DB_Typologies!$AQ$4:$AQ$1445,0)+$A94,MATCH(U$3,TQoL_Indexes!$B$8:$AK$8,0)),"")</f>
        <v/>
      </c>
      <c r="V94" s="86" t="str">
        <f>IFERROR(INDEX(DB_Typologies!$D$4:$AP$1445,MATCH($A$3,DB_Typologies!$AQ$4:$AQ$1445,0)+$A94,MATCH(V$3,TQoL_Indexes!$B$8:$AK$8,0)),"")</f>
        <v/>
      </c>
      <c r="W94" s="86" t="str">
        <f>IFERROR(INDEX(DB_Typologies!$D$4:$AP$1445,MATCH($A$3,DB_Typologies!$AQ$4:$AQ$1445,0)+$A94,MATCH(W$3,TQoL_Indexes!$B$8:$AK$8,0)),"")</f>
        <v/>
      </c>
      <c r="X94" s="86" t="str">
        <f>IFERROR(INDEX(DB_Typologies!$D$4:$AP$1445,MATCH($A$3,DB_Typologies!$AQ$4:$AQ$1445,0)+$A94,MATCH(X$3,TQoL_Indexes!$B$8:$AK$8,0)),"")</f>
        <v/>
      </c>
      <c r="Y94" s="86" t="str">
        <f>IFERROR(INDEX(DB_Typologies!$D$4:$AP$1445,MATCH($A$3,DB_Typologies!$AQ$4:$AQ$1445,0)+$A94,MATCH(Y$3,TQoL_Indexes!$B$8:$AK$8,0)),"")</f>
        <v/>
      </c>
      <c r="Z94" s="86" t="str">
        <f>IFERROR(INDEX(DB_Typologies!$D$4:$AP$1445,MATCH($A$3,DB_Typologies!$AQ$4:$AQ$1445,0)+$A94,MATCH(Z$3,TQoL_Indexes!$B$8:$AK$8,0)),"")</f>
        <v/>
      </c>
      <c r="AA94" s="86" t="str">
        <f>IFERROR(INDEX(DB_Typologies!$D$4:$AP$1445,MATCH($A$3,DB_Typologies!$AQ$4:$AQ$1445,0)+$A94,MATCH(AA$3,TQoL_Indexes!$B$8:$AK$8,0)),"")</f>
        <v/>
      </c>
      <c r="AB94" s="86" t="str">
        <f>IFERROR(INDEX(DB_Typologies!$D$4:$AP$1445,MATCH($A$3,DB_Typologies!$AQ$4:$AQ$1445,0)+$A94,MATCH(AB$3,TQoL_Indexes!$B$8:$AK$8,0)),"")</f>
        <v/>
      </c>
      <c r="AC94" s="86" t="str">
        <f>IFERROR(INDEX(DB_Typologies!$D$4:$AP$1445,MATCH($A$3,DB_Typologies!$AQ$4:$AQ$1445,0)+$A94,MATCH(AC$3,TQoL_Indexes!$B$8:$AK$8,0)),"")</f>
        <v/>
      </c>
      <c r="AD94" s="86" t="str">
        <f>IFERROR(INDEX(DB_Typologies!$D$4:$AP$1445,MATCH($A$3,DB_Typologies!$AQ$4:$AQ$1445,0)+$A94,MATCH(AD$3,TQoL_Indexes!$B$8:$AK$8,0)),"")</f>
        <v/>
      </c>
      <c r="AE94" s="86" t="str">
        <f>IFERROR(INDEX(DB_Typologies!$D$4:$AP$1445,MATCH($A$3,DB_Typologies!$AQ$4:$AQ$1445,0)+$A94,MATCH(AE$3,TQoL_Indexes!$B$8:$AK$8,0)),"")</f>
        <v/>
      </c>
      <c r="AF94" s="86" t="str">
        <f>IFERROR(INDEX(DB_Typologies!$D$4:$AP$1445,MATCH($A$3,DB_Typologies!$AQ$4:$AQ$1445,0)+$A94,MATCH(AF$3,TQoL_Indexes!$B$8:$AK$8,0)),"")</f>
        <v/>
      </c>
      <c r="AG94" s="86" t="str">
        <f>IFERROR(INDEX(DB_Typologies!$D$4:$AP$1445,MATCH($A$3,DB_Typologies!$AQ$4:$AQ$1445,0)+$A94,MATCH(AG$3,TQoL_Indexes!$B$8:$AK$8,0)),"")</f>
        <v/>
      </c>
      <c r="AH94" s="86" t="str">
        <f>IFERROR(INDEX(DB_Typologies!$D$4:$AP$1445,MATCH($A$3,DB_Typologies!$AQ$4:$AQ$1445,0)+$A94,MATCH(AH$3,TQoL_Indexes!$B$8:$AK$8,0)),"")</f>
        <v/>
      </c>
      <c r="AI94" s="86" t="str">
        <f>IFERROR(INDEX(DB_Typologies!$D$4:$AP$1445,MATCH($A$3,DB_Typologies!$AQ$4:$AQ$1445,0)+$A94,MATCH(AI$3,TQoL_Indexes!$B$8:$AK$8,0)),"")</f>
        <v/>
      </c>
      <c r="AJ94" s="86" t="str">
        <f>IFERROR(INDEX(DB_Typologies!$D$4:$AP$1445,MATCH($A$3,DB_Typologies!$AQ$4:$AQ$1445,0)+$A94,MATCH(AJ$3,TQoL_Indexes!$B$8:$AK$8,0)),"")</f>
        <v/>
      </c>
      <c r="AK94" s="86" t="str">
        <f>IFERROR(INDEX(DB_Typologies!$D$4:$AP$1445,MATCH($A$3,DB_Typologies!$AQ$4:$AQ$1445,0)+$A94,MATCH(AK$3,TQoL_Indexes!$B$8:$AK$8,0)),"")</f>
        <v/>
      </c>
      <c r="AL94" s="86" t="str">
        <f>IFERROR(INDEX(DB_Typologies!$D$4:$AP$1445,MATCH($A$3,DB_Typologies!$AQ$4:$AQ$1445,0)+$A94,MATCH(AL$3,TQoL_Indexes!$B$8:$AK$8,0)),"")</f>
        <v/>
      </c>
      <c r="AM94" s="87" t="str">
        <f>IFERROR(INDEX(DB_Typologies!$D$4:$AP$1445,MATCH($A$3,DB_Typologies!$AQ$4:$AQ$1445,0)+$A94,MATCH(AM$3,TQoL_Indexes!$B$8:$AK$8,0)),"")</f>
        <v/>
      </c>
    </row>
    <row r="95" spans="1:39">
      <c r="A95" s="58" t="str">
        <f>IFERROR(IF(A94+1&lt;COUNTIF(DB_Typologies!$AQ$4:$AQ$1445,$A$3),A94+1,""),"")</f>
        <v/>
      </c>
      <c r="B95" s="120" t="str">
        <f>IFERROR(INDEX(DB_Typologies!$D$4:$AP$1445,MATCH($A$3,DB_Typologies!$AQ$4:$AQ$1445,0)+$A95,MATCH(B$3,TQoL_Indexes!$B$8:$AK$8,0)),"")</f>
        <v/>
      </c>
      <c r="C95" s="86" t="str">
        <f>IFERROR(INDEX(DB_Typologies!$D$4:$AP$1445,MATCH($A$3,DB_Typologies!$AQ$4:$AQ$1445,0)+$A95,MATCH(C$3,TQoL_Indexes!$B$8:$AK$8,0)),"")</f>
        <v/>
      </c>
      <c r="D95" s="87" t="str">
        <f>IFERROR(INDEX(DB_Typologies!$D$4:$AP$1445,MATCH($A$3,DB_Typologies!$AQ$4:$AQ$1445,0)+$A95,MATCH(D$3,TQoL_Indexes!$B$8:$AK$8,0)),"")</f>
        <v/>
      </c>
      <c r="E95" s="86" t="str">
        <f>IFERROR(INDEX(DB_Typologies!$D$4:$AP$1445,MATCH($A$3,DB_Typologies!$AQ$4:$AQ$1445,0)+$A95,MATCH(E$3,TQoL_Indexes!$B$8:$AK$8,0)),"")</f>
        <v/>
      </c>
      <c r="F95" s="86" t="str">
        <f>IFERROR(INDEX(DB_Typologies!$D$4:$AP$1445,MATCH($A$3,DB_Typologies!$AQ$4:$AQ$1445,0)+$A95,MATCH(F$3,TQoL_Indexes!$B$8:$AK$8,0)),"")</f>
        <v/>
      </c>
      <c r="G95" s="86" t="str">
        <f>IFERROR(INDEX(DB_Typologies!$D$4:$AP$1445,MATCH($A$3,DB_Typologies!$AQ$4:$AQ$1445,0)+$A95,MATCH(G$3,TQoL_Indexes!$B$8:$AK$8,0)),"")</f>
        <v/>
      </c>
      <c r="H95" s="86" t="str">
        <f>IFERROR(INDEX(DB_Typologies!$D$4:$AP$1445,MATCH($A$3,DB_Typologies!$AQ$4:$AQ$1445,0)+$A95,MATCH(H$3,TQoL_Indexes!$B$8:$AK$8,0)),"")</f>
        <v/>
      </c>
      <c r="I95" s="86" t="str">
        <f>IFERROR(INDEX(DB_Typologies!$D$4:$AP$1445,MATCH($A$3,DB_Typologies!$AQ$4:$AQ$1445,0)+$A95,MATCH(I$3,TQoL_Indexes!$B$8:$AK$8,0)),"")</f>
        <v/>
      </c>
      <c r="J95" s="86" t="str">
        <f>IFERROR(INDEX(DB_Typologies!$D$4:$AP$1445,MATCH($A$3,DB_Typologies!$AQ$4:$AQ$1445,0)+$A95,MATCH(J$3,TQoL_Indexes!$B$8:$AK$8,0)),"")</f>
        <v/>
      </c>
      <c r="K95" s="86" t="str">
        <f>IFERROR(INDEX(DB_Typologies!$D$4:$AP$1445,MATCH($A$3,DB_Typologies!$AQ$4:$AQ$1445,0)+$A95,MATCH(K$3,TQoL_Indexes!$B$8:$AK$8,0)),"")</f>
        <v/>
      </c>
      <c r="L95" s="86" t="str">
        <f>IFERROR(INDEX(DB_Typologies!$D$4:$AP$1445,MATCH($A$3,DB_Typologies!$AQ$4:$AQ$1445,0)+$A95,MATCH(L$3,TQoL_Indexes!$B$8:$AK$8,0)),"")</f>
        <v/>
      </c>
      <c r="M95" s="86" t="str">
        <f>IFERROR(INDEX(DB_Typologies!$D$4:$AP$1445,MATCH($A$3,DB_Typologies!$AQ$4:$AQ$1445,0)+$A95,MATCH(M$3,TQoL_Indexes!$B$8:$AK$8,0)),"")</f>
        <v/>
      </c>
      <c r="N95" s="86" t="str">
        <f>IFERROR(INDEX(DB_Typologies!$D$4:$AP$1445,MATCH($A$3,DB_Typologies!$AQ$4:$AQ$1445,0)+$A95,MATCH(N$3,TQoL_Indexes!$B$8:$AK$8,0)),"")</f>
        <v/>
      </c>
      <c r="O95" s="86" t="str">
        <f>IFERROR(INDEX(DB_Typologies!$D$4:$AP$1445,MATCH($A$3,DB_Typologies!$AQ$4:$AQ$1445,0)+$A95,MATCH(O$3,TQoL_Indexes!$B$8:$AK$8,0)),"")</f>
        <v/>
      </c>
      <c r="P95" s="86" t="str">
        <f>IFERROR(INDEX(DB_Typologies!$D$4:$AP$1445,MATCH($A$3,DB_Typologies!$AQ$4:$AQ$1445,0)+$A95,MATCH(P$3,TQoL_Indexes!$B$8:$AK$8,0)),"")</f>
        <v/>
      </c>
      <c r="Q95" s="86" t="str">
        <f>IFERROR(INDEX(DB_Typologies!$D$4:$AP$1445,MATCH($A$3,DB_Typologies!$AQ$4:$AQ$1445,0)+$A95,MATCH(Q$3,TQoL_Indexes!$B$8:$AK$8,0)),"")</f>
        <v/>
      </c>
      <c r="R95" s="86" t="str">
        <f>IFERROR(INDEX(DB_Typologies!$D$4:$AP$1445,MATCH($A$3,DB_Typologies!$AQ$4:$AQ$1445,0)+$A95,MATCH(R$3,TQoL_Indexes!$B$8:$AK$8,0)),"")</f>
        <v/>
      </c>
      <c r="S95" s="86" t="str">
        <f>IFERROR(INDEX(DB_Typologies!$D$4:$AP$1445,MATCH($A$3,DB_Typologies!$AQ$4:$AQ$1445,0)+$A95,MATCH(S$3,TQoL_Indexes!$B$8:$AK$8,0)),"")</f>
        <v/>
      </c>
      <c r="T95" s="86" t="str">
        <f>IFERROR(INDEX(DB_Typologies!$D$4:$AP$1445,MATCH($A$3,DB_Typologies!$AQ$4:$AQ$1445,0)+$A95,MATCH(T$3,TQoL_Indexes!$B$8:$AK$8,0)),"")</f>
        <v/>
      </c>
      <c r="U95" s="86" t="str">
        <f>IFERROR(INDEX(DB_Typologies!$D$4:$AP$1445,MATCH($A$3,DB_Typologies!$AQ$4:$AQ$1445,0)+$A95,MATCH(U$3,TQoL_Indexes!$B$8:$AK$8,0)),"")</f>
        <v/>
      </c>
      <c r="V95" s="86" t="str">
        <f>IFERROR(INDEX(DB_Typologies!$D$4:$AP$1445,MATCH($A$3,DB_Typologies!$AQ$4:$AQ$1445,0)+$A95,MATCH(V$3,TQoL_Indexes!$B$8:$AK$8,0)),"")</f>
        <v/>
      </c>
      <c r="W95" s="86" t="str">
        <f>IFERROR(INDEX(DB_Typologies!$D$4:$AP$1445,MATCH($A$3,DB_Typologies!$AQ$4:$AQ$1445,0)+$A95,MATCH(W$3,TQoL_Indexes!$B$8:$AK$8,0)),"")</f>
        <v/>
      </c>
      <c r="X95" s="86" t="str">
        <f>IFERROR(INDEX(DB_Typologies!$D$4:$AP$1445,MATCH($A$3,DB_Typologies!$AQ$4:$AQ$1445,0)+$A95,MATCH(X$3,TQoL_Indexes!$B$8:$AK$8,0)),"")</f>
        <v/>
      </c>
      <c r="Y95" s="86" t="str">
        <f>IFERROR(INDEX(DB_Typologies!$D$4:$AP$1445,MATCH($A$3,DB_Typologies!$AQ$4:$AQ$1445,0)+$A95,MATCH(Y$3,TQoL_Indexes!$B$8:$AK$8,0)),"")</f>
        <v/>
      </c>
      <c r="Z95" s="86" t="str">
        <f>IFERROR(INDEX(DB_Typologies!$D$4:$AP$1445,MATCH($A$3,DB_Typologies!$AQ$4:$AQ$1445,0)+$A95,MATCH(Z$3,TQoL_Indexes!$B$8:$AK$8,0)),"")</f>
        <v/>
      </c>
      <c r="AA95" s="86" t="str">
        <f>IFERROR(INDEX(DB_Typologies!$D$4:$AP$1445,MATCH($A$3,DB_Typologies!$AQ$4:$AQ$1445,0)+$A95,MATCH(AA$3,TQoL_Indexes!$B$8:$AK$8,0)),"")</f>
        <v/>
      </c>
      <c r="AB95" s="86" t="str">
        <f>IFERROR(INDEX(DB_Typologies!$D$4:$AP$1445,MATCH($A$3,DB_Typologies!$AQ$4:$AQ$1445,0)+$A95,MATCH(AB$3,TQoL_Indexes!$B$8:$AK$8,0)),"")</f>
        <v/>
      </c>
      <c r="AC95" s="86" t="str">
        <f>IFERROR(INDEX(DB_Typologies!$D$4:$AP$1445,MATCH($A$3,DB_Typologies!$AQ$4:$AQ$1445,0)+$A95,MATCH(AC$3,TQoL_Indexes!$B$8:$AK$8,0)),"")</f>
        <v/>
      </c>
      <c r="AD95" s="86" t="str">
        <f>IFERROR(INDEX(DB_Typologies!$D$4:$AP$1445,MATCH($A$3,DB_Typologies!$AQ$4:$AQ$1445,0)+$A95,MATCH(AD$3,TQoL_Indexes!$B$8:$AK$8,0)),"")</f>
        <v/>
      </c>
      <c r="AE95" s="86" t="str">
        <f>IFERROR(INDEX(DB_Typologies!$D$4:$AP$1445,MATCH($A$3,DB_Typologies!$AQ$4:$AQ$1445,0)+$A95,MATCH(AE$3,TQoL_Indexes!$B$8:$AK$8,0)),"")</f>
        <v/>
      </c>
      <c r="AF95" s="86" t="str">
        <f>IFERROR(INDEX(DB_Typologies!$D$4:$AP$1445,MATCH($A$3,DB_Typologies!$AQ$4:$AQ$1445,0)+$A95,MATCH(AF$3,TQoL_Indexes!$B$8:$AK$8,0)),"")</f>
        <v/>
      </c>
      <c r="AG95" s="86" t="str">
        <f>IFERROR(INDEX(DB_Typologies!$D$4:$AP$1445,MATCH($A$3,DB_Typologies!$AQ$4:$AQ$1445,0)+$A95,MATCH(AG$3,TQoL_Indexes!$B$8:$AK$8,0)),"")</f>
        <v/>
      </c>
      <c r="AH95" s="86" t="str">
        <f>IFERROR(INDEX(DB_Typologies!$D$4:$AP$1445,MATCH($A$3,DB_Typologies!$AQ$4:$AQ$1445,0)+$A95,MATCH(AH$3,TQoL_Indexes!$B$8:$AK$8,0)),"")</f>
        <v/>
      </c>
      <c r="AI95" s="86" t="str">
        <f>IFERROR(INDEX(DB_Typologies!$D$4:$AP$1445,MATCH($A$3,DB_Typologies!$AQ$4:$AQ$1445,0)+$A95,MATCH(AI$3,TQoL_Indexes!$B$8:$AK$8,0)),"")</f>
        <v/>
      </c>
      <c r="AJ95" s="86" t="str">
        <f>IFERROR(INDEX(DB_Typologies!$D$4:$AP$1445,MATCH($A$3,DB_Typologies!$AQ$4:$AQ$1445,0)+$A95,MATCH(AJ$3,TQoL_Indexes!$B$8:$AK$8,0)),"")</f>
        <v/>
      </c>
      <c r="AK95" s="86" t="str">
        <f>IFERROR(INDEX(DB_Typologies!$D$4:$AP$1445,MATCH($A$3,DB_Typologies!$AQ$4:$AQ$1445,0)+$A95,MATCH(AK$3,TQoL_Indexes!$B$8:$AK$8,0)),"")</f>
        <v/>
      </c>
      <c r="AL95" s="86" t="str">
        <f>IFERROR(INDEX(DB_Typologies!$D$4:$AP$1445,MATCH($A$3,DB_Typologies!$AQ$4:$AQ$1445,0)+$A95,MATCH(AL$3,TQoL_Indexes!$B$8:$AK$8,0)),"")</f>
        <v/>
      </c>
      <c r="AM95" s="87" t="str">
        <f>IFERROR(INDEX(DB_Typologies!$D$4:$AP$1445,MATCH($A$3,DB_Typologies!$AQ$4:$AQ$1445,0)+$A95,MATCH(AM$3,TQoL_Indexes!$B$8:$AK$8,0)),"")</f>
        <v/>
      </c>
    </row>
    <row r="96" spans="1:39">
      <c r="A96" s="58" t="str">
        <f>IFERROR(IF(A95+1&lt;COUNTIF(DB_Typologies!$AQ$4:$AQ$1445,$A$3),A95+1,""),"")</f>
        <v/>
      </c>
      <c r="B96" s="120" t="str">
        <f>IFERROR(INDEX(DB_Typologies!$D$4:$AP$1445,MATCH($A$3,DB_Typologies!$AQ$4:$AQ$1445,0)+$A96,MATCH(B$3,TQoL_Indexes!$B$8:$AK$8,0)),"")</f>
        <v/>
      </c>
      <c r="C96" s="86" t="str">
        <f>IFERROR(INDEX(DB_Typologies!$D$4:$AP$1445,MATCH($A$3,DB_Typologies!$AQ$4:$AQ$1445,0)+$A96,MATCH(C$3,TQoL_Indexes!$B$8:$AK$8,0)),"")</f>
        <v/>
      </c>
      <c r="D96" s="87" t="str">
        <f>IFERROR(INDEX(DB_Typologies!$D$4:$AP$1445,MATCH($A$3,DB_Typologies!$AQ$4:$AQ$1445,0)+$A96,MATCH(D$3,TQoL_Indexes!$B$8:$AK$8,0)),"")</f>
        <v/>
      </c>
      <c r="E96" s="86" t="str">
        <f>IFERROR(INDEX(DB_Typologies!$D$4:$AP$1445,MATCH($A$3,DB_Typologies!$AQ$4:$AQ$1445,0)+$A96,MATCH(E$3,TQoL_Indexes!$B$8:$AK$8,0)),"")</f>
        <v/>
      </c>
      <c r="F96" s="86" t="str">
        <f>IFERROR(INDEX(DB_Typologies!$D$4:$AP$1445,MATCH($A$3,DB_Typologies!$AQ$4:$AQ$1445,0)+$A96,MATCH(F$3,TQoL_Indexes!$B$8:$AK$8,0)),"")</f>
        <v/>
      </c>
      <c r="G96" s="86" t="str">
        <f>IFERROR(INDEX(DB_Typologies!$D$4:$AP$1445,MATCH($A$3,DB_Typologies!$AQ$4:$AQ$1445,0)+$A96,MATCH(G$3,TQoL_Indexes!$B$8:$AK$8,0)),"")</f>
        <v/>
      </c>
      <c r="H96" s="86" t="str">
        <f>IFERROR(INDEX(DB_Typologies!$D$4:$AP$1445,MATCH($A$3,DB_Typologies!$AQ$4:$AQ$1445,0)+$A96,MATCH(H$3,TQoL_Indexes!$B$8:$AK$8,0)),"")</f>
        <v/>
      </c>
      <c r="I96" s="86" t="str">
        <f>IFERROR(INDEX(DB_Typologies!$D$4:$AP$1445,MATCH($A$3,DB_Typologies!$AQ$4:$AQ$1445,0)+$A96,MATCH(I$3,TQoL_Indexes!$B$8:$AK$8,0)),"")</f>
        <v/>
      </c>
      <c r="J96" s="86" t="str">
        <f>IFERROR(INDEX(DB_Typologies!$D$4:$AP$1445,MATCH($A$3,DB_Typologies!$AQ$4:$AQ$1445,0)+$A96,MATCH(J$3,TQoL_Indexes!$B$8:$AK$8,0)),"")</f>
        <v/>
      </c>
      <c r="K96" s="86" t="str">
        <f>IFERROR(INDEX(DB_Typologies!$D$4:$AP$1445,MATCH($A$3,DB_Typologies!$AQ$4:$AQ$1445,0)+$A96,MATCH(K$3,TQoL_Indexes!$B$8:$AK$8,0)),"")</f>
        <v/>
      </c>
      <c r="L96" s="86" t="str">
        <f>IFERROR(INDEX(DB_Typologies!$D$4:$AP$1445,MATCH($A$3,DB_Typologies!$AQ$4:$AQ$1445,0)+$A96,MATCH(L$3,TQoL_Indexes!$B$8:$AK$8,0)),"")</f>
        <v/>
      </c>
      <c r="M96" s="86" t="str">
        <f>IFERROR(INDEX(DB_Typologies!$D$4:$AP$1445,MATCH($A$3,DB_Typologies!$AQ$4:$AQ$1445,0)+$A96,MATCH(M$3,TQoL_Indexes!$B$8:$AK$8,0)),"")</f>
        <v/>
      </c>
      <c r="N96" s="86" t="str">
        <f>IFERROR(INDEX(DB_Typologies!$D$4:$AP$1445,MATCH($A$3,DB_Typologies!$AQ$4:$AQ$1445,0)+$A96,MATCH(N$3,TQoL_Indexes!$B$8:$AK$8,0)),"")</f>
        <v/>
      </c>
      <c r="O96" s="86" t="str">
        <f>IFERROR(INDEX(DB_Typologies!$D$4:$AP$1445,MATCH($A$3,DB_Typologies!$AQ$4:$AQ$1445,0)+$A96,MATCH(O$3,TQoL_Indexes!$B$8:$AK$8,0)),"")</f>
        <v/>
      </c>
      <c r="P96" s="86" t="str">
        <f>IFERROR(INDEX(DB_Typologies!$D$4:$AP$1445,MATCH($A$3,DB_Typologies!$AQ$4:$AQ$1445,0)+$A96,MATCH(P$3,TQoL_Indexes!$B$8:$AK$8,0)),"")</f>
        <v/>
      </c>
      <c r="Q96" s="86" t="str">
        <f>IFERROR(INDEX(DB_Typologies!$D$4:$AP$1445,MATCH($A$3,DB_Typologies!$AQ$4:$AQ$1445,0)+$A96,MATCH(Q$3,TQoL_Indexes!$B$8:$AK$8,0)),"")</f>
        <v/>
      </c>
      <c r="R96" s="86" t="str">
        <f>IFERROR(INDEX(DB_Typologies!$D$4:$AP$1445,MATCH($A$3,DB_Typologies!$AQ$4:$AQ$1445,0)+$A96,MATCH(R$3,TQoL_Indexes!$B$8:$AK$8,0)),"")</f>
        <v/>
      </c>
      <c r="S96" s="86" t="str">
        <f>IFERROR(INDEX(DB_Typologies!$D$4:$AP$1445,MATCH($A$3,DB_Typologies!$AQ$4:$AQ$1445,0)+$A96,MATCH(S$3,TQoL_Indexes!$B$8:$AK$8,0)),"")</f>
        <v/>
      </c>
      <c r="T96" s="86" t="str">
        <f>IFERROR(INDEX(DB_Typologies!$D$4:$AP$1445,MATCH($A$3,DB_Typologies!$AQ$4:$AQ$1445,0)+$A96,MATCH(T$3,TQoL_Indexes!$B$8:$AK$8,0)),"")</f>
        <v/>
      </c>
      <c r="U96" s="86" t="str">
        <f>IFERROR(INDEX(DB_Typologies!$D$4:$AP$1445,MATCH($A$3,DB_Typologies!$AQ$4:$AQ$1445,0)+$A96,MATCH(U$3,TQoL_Indexes!$B$8:$AK$8,0)),"")</f>
        <v/>
      </c>
      <c r="V96" s="86" t="str">
        <f>IFERROR(INDEX(DB_Typologies!$D$4:$AP$1445,MATCH($A$3,DB_Typologies!$AQ$4:$AQ$1445,0)+$A96,MATCH(V$3,TQoL_Indexes!$B$8:$AK$8,0)),"")</f>
        <v/>
      </c>
      <c r="W96" s="86" t="str">
        <f>IFERROR(INDEX(DB_Typologies!$D$4:$AP$1445,MATCH($A$3,DB_Typologies!$AQ$4:$AQ$1445,0)+$A96,MATCH(W$3,TQoL_Indexes!$B$8:$AK$8,0)),"")</f>
        <v/>
      </c>
      <c r="X96" s="86" t="str">
        <f>IFERROR(INDEX(DB_Typologies!$D$4:$AP$1445,MATCH($A$3,DB_Typologies!$AQ$4:$AQ$1445,0)+$A96,MATCH(X$3,TQoL_Indexes!$B$8:$AK$8,0)),"")</f>
        <v/>
      </c>
      <c r="Y96" s="86" t="str">
        <f>IFERROR(INDEX(DB_Typologies!$D$4:$AP$1445,MATCH($A$3,DB_Typologies!$AQ$4:$AQ$1445,0)+$A96,MATCH(Y$3,TQoL_Indexes!$B$8:$AK$8,0)),"")</f>
        <v/>
      </c>
      <c r="Z96" s="86" t="str">
        <f>IFERROR(INDEX(DB_Typologies!$D$4:$AP$1445,MATCH($A$3,DB_Typologies!$AQ$4:$AQ$1445,0)+$A96,MATCH(Z$3,TQoL_Indexes!$B$8:$AK$8,0)),"")</f>
        <v/>
      </c>
      <c r="AA96" s="86" t="str">
        <f>IFERROR(INDEX(DB_Typologies!$D$4:$AP$1445,MATCH($A$3,DB_Typologies!$AQ$4:$AQ$1445,0)+$A96,MATCH(AA$3,TQoL_Indexes!$B$8:$AK$8,0)),"")</f>
        <v/>
      </c>
      <c r="AB96" s="86" t="str">
        <f>IFERROR(INDEX(DB_Typologies!$D$4:$AP$1445,MATCH($A$3,DB_Typologies!$AQ$4:$AQ$1445,0)+$A96,MATCH(AB$3,TQoL_Indexes!$B$8:$AK$8,0)),"")</f>
        <v/>
      </c>
      <c r="AC96" s="86" t="str">
        <f>IFERROR(INDEX(DB_Typologies!$D$4:$AP$1445,MATCH($A$3,DB_Typologies!$AQ$4:$AQ$1445,0)+$A96,MATCH(AC$3,TQoL_Indexes!$B$8:$AK$8,0)),"")</f>
        <v/>
      </c>
      <c r="AD96" s="86" t="str">
        <f>IFERROR(INDEX(DB_Typologies!$D$4:$AP$1445,MATCH($A$3,DB_Typologies!$AQ$4:$AQ$1445,0)+$A96,MATCH(AD$3,TQoL_Indexes!$B$8:$AK$8,0)),"")</f>
        <v/>
      </c>
      <c r="AE96" s="86" t="str">
        <f>IFERROR(INDEX(DB_Typologies!$D$4:$AP$1445,MATCH($A$3,DB_Typologies!$AQ$4:$AQ$1445,0)+$A96,MATCH(AE$3,TQoL_Indexes!$B$8:$AK$8,0)),"")</f>
        <v/>
      </c>
      <c r="AF96" s="86" t="str">
        <f>IFERROR(INDEX(DB_Typologies!$D$4:$AP$1445,MATCH($A$3,DB_Typologies!$AQ$4:$AQ$1445,0)+$A96,MATCH(AF$3,TQoL_Indexes!$B$8:$AK$8,0)),"")</f>
        <v/>
      </c>
      <c r="AG96" s="86" t="str">
        <f>IFERROR(INDEX(DB_Typologies!$D$4:$AP$1445,MATCH($A$3,DB_Typologies!$AQ$4:$AQ$1445,0)+$A96,MATCH(AG$3,TQoL_Indexes!$B$8:$AK$8,0)),"")</f>
        <v/>
      </c>
      <c r="AH96" s="86" t="str">
        <f>IFERROR(INDEX(DB_Typologies!$D$4:$AP$1445,MATCH($A$3,DB_Typologies!$AQ$4:$AQ$1445,0)+$A96,MATCH(AH$3,TQoL_Indexes!$B$8:$AK$8,0)),"")</f>
        <v/>
      </c>
      <c r="AI96" s="86" t="str">
        <f>IFERROR(INDEX(DB_Typologies!$D$4:$AP$1445,MATCH($A$3,DB_Typologies!$AQ$4:$AQ$1445,0)+$A96,MATCH(AI$3,TQoL_Indexes!$B$8:$AK$8,0)),"")</f>
        <v/>
      </c>
      <c r="AJ96" s="86" t="str">
        <f>IFERROR(INDEX(DB_Typologies!$D$4:$AP$1445,MATCH($A$3,DB_Typologies!$AQ$4:$AQ$1445,0)+$A96,MATCH(AJ$3,TQoL_Indexes!$B$8:$AK$8,0)),"")</f>
        <v/>
      </c>
      <c r="AK96" s="86" t="str">
        <f>IFERROR(INDEX(DB_Typologies!$D$4:$AP$1445,MATCH($A$3,DB_Typologies!$AQ$4:$AQ$1445,0)+$A96,MATCH(AK$3,TQoL_Indexes!$B$8:$AK$8,0)),"")</f>
        <v/>
      </c>
      <c r="AL96" s="86" t="str">
        <f>IFERROR(INDEX(DB_Typologies!$D$4:$AP$1445,MATCH($A$3,DB_Typologies!$AQ$4:$AQ$1445,0)+$A96,MATCH(AL$3,TQoL_Indexes!$B$8:$AK$8,0)),"")</f>
        <v/>
      </c>
      <c r="AM96" s="87" t="str">
        <f>IFERROR(INDEX(DB_Typologies!$D$4:$AP$1445,MATCH($A$3,DB_Typologies!$AQ$4:$AQ$1445,0)+$A96,MATCH(AM$3,TQoL_Indexes!$B$8:$AK$8,0)),"")</f>
        <v/>
      </c>
    </row>
    <row r="97" spans="1:39">
      <c r="A97" s="58" t="str">
        <f>IFERROR(IF(A96+1&lt;COUNTIF(DB_Typologies!$AQ$4:$AQ$1445,$A$3),A96+1,""),"")</f>
        <v/>
      </c>
      <c r="B97" s="120" t="str">
        <f>IFERROR(INDEX(DB_Typologies!$D$4:$AP$1445,MATCH($A$3,DB_Typologies!$AQ$4:$AQ$1445,0)+$A97,MATCH(B$3,TQoL_Indexes!$B$8:$AK$8,0)),"")</f>
        <v/>
      </c>
      <c r="C97" s="86" t="str">
        <f>IFERROR(INDEX(DB_Typologies!$D$4:$AP$1445,MATCH($A$3,DB_Typologies!$AQ$4:$AQ$1445,0)+$A97,MATCH(C$3,TQoL_Indexes!$B$8:$AK$8,0)),"")</f>
        <v/>
      </c>
      <c r="D97" s="87" t="str">
        <f>IFERROR(INDEX(DB_Typologies!$D$4:$AP$1445,MATCH($A$3,DB_Typologies!$AQ$4:$AQ$1445,0)+$A97,MATCH(D$3,TQoL_Indexes!$B$8:$AK$8,0)),"")</f>
        <v/>
      </c>
      <c r="E97" s="86" t="str">
        <f>IFERROR(INDEX(DB_Typologies!$D$4:$AP$1445,MATCH($A$3,DB_Typologies!$AQ$4:$AQ$1445,0)+$A97,MATCH(E$3,TQoL_Indexes!$B$8:$AK$8,0)),"")</f>
        <v/>
      </c>
      <c r="F97" s="86" t="str">
        <f>IFERROR(INDEX(DB_Typologies!$D$4:$AP$1445,MATCH($A$3,DB_Typologies!$AQ$4:$AQ$1445,0)+$A97,MATCH(F$3,TQoL_Indexes!$B$8:$AK$8,0)),"")</f>
        <v/>
      </c>
      <c r="G97" s="86" t="str">
        <f>IFERROR(INDEX(DB_Typologies!$D$4:$AP$1445,MATCH($A$3,DB_Typologies!$AQ$4:$AQ$1445,0)+$A97,MATCH(G$3,TQoL_Indexes!$B$8:$AK$8,0)),"")</f>
        <v/>
      </c>
      <c r="H97" s="86" t="str">
        <f>IFERROR(INDEX(DB_Typologies!$D$4:$AP$1445,MATCH($A$3,DB_Typologies!$AQ$4:$AQ$1445,0)+$A97,MATCH(H$3,TQoL_Indexes!$B$8:$AK$8,0)),"")</f>
        <v/>
      </c>
      <c r="I97" s="86" t="str">
        <f>IFERROR(INDEX(DB_Typologies!$D$4:$AP$1445,MATCH($A$3,DB_Typologies!$AQ$4:$AQ$1445,0)+$A97,MATCH(I$3,TQoL_Indexes!$B$8:$AK$8,0)),"")</f>
        <v/>
      </c>
      <c r="J97" s="86" t="str">
        <f>IFERROR(INDEX(DB_Typologies!$D$4:$AP$1445,MATCH($A$3,DB_Typologies!$AQ$4:$AQ$1445,0)+$A97,MATCH(J$3,TQoL_Indexes!$B$8:$AK$8,0)),"")</f>
        <v/>
      </c>
      <c r="K97" s="86" t="str">
        <f>IFERROR(INDEX(DB_Typologies!$D$4:$AP$1445,MATCH($A$3,DB_Typologies!$AQ$4:$AQ$1445,0)+$A97,MATCH(K$3,TQoL_Indexes!$B$8:$AK$8,0)),"")</f>
        <v/>
      </c>
      <c r="L97" s="86" t="str">
        <f>IFERROR(INDEX(DB_Typologies!$D$4:$AP$1445,MATCH($A$3,DB_Typologies!$AQ$4:$AQ$1445,0)+$A97,MATCH(L$3,TQoL_Indexes!$B$8:$AK$8,0)),"")</f>
        <v/>
      </c>
      <c r="M97" s="86" t="str">
        <f>IFERROR(INDEX(DB_Typologies!$D$4:$AP$1445,MATCH($A$3,DB_Typologies!$AQ$4:$AQ$1445,0)+$A97,MATCH(M$3,TQoL_Indexes!$B$8:$AK$8,0)),"")</f>
        <v/>
      </c>
      <c r="N97" s="86" t="str">
        <f>IFERROR(INDEX(DB_Typologies!$D$4:$AP$1445,MATCH($A$3,DB_Typologies!$AQ$4:$AQ$1445,0)+$A97,MATCH(N$3,TQoL_Indexes!$B$8:$AK$8,0)),"")</f>
        <v/>
      </c>
      <c r="O97" s="86" t="str">
        <f>IFERROR(INDEX(DB_Typologies!$D$4:$AP$1445,MATCH($A$3,DB_Typologies!$AQ$4:$AQ$1445,0)+$A97,MATCH(O$3,TQoL_Indexes!$B$8:$AK$8,0)),"")</f>
        <v/>
      </c>
      <c r="P97" s="86" t="str">
        <f>IFERROR(INDEX(DB_Typologies!$D$4:$AP$1445,MATCH($A$3,DB_Typologies!$AQ$4:$AQ$1445,0)+$A97,MATCH(P$3,TQoL_Indexes!$B$8:$AK$8,0)),"")</f>
        <v/>
      </c>
      <c r="Q97" s="86" t="str">
        <f>IFERROR(INDEX(DB_Typologies!$D$4:$AP$1445,MATCH($A$3,DB_Typologies!$AQ$4:$AQ$1445,0)+$A97,MATCH(Q$3,TQoL_Indexes!$B$8:$AK$8,0)),"")</f>
        <v/>
      </c>
      <c r="R97" s="86" t="str">
        <f>IFERROR(INDEX(DB_Typologies!$D$4:$AP$1445,MATCH($A$3,DB_Typologies!$AQ$4:$AQ$1445,0)+$A97,MATCH(R$3,TQoL_Indexes!$B$8:$AK$8,0)),"")</f>
        <v/>
      </c>
      <c r="S97" s="86" t="str">
        <f>IFERROR(INDEX(DB_Typologies!$D$4:$AP$1445,MATCH($A$3,DB_Typologies!$AQ$4:$AQ$1445,0)+$A97,MATCH(S$3,TQoL_Indexes!$B$8:$AK$8,0)),"")</f>
        <v/>
      </c>
      <c r="T97" s="86" t="str">
        <f>IFERROR(INDEX(DB_Typologies!$D$4:$AP$1445,MATCH($A$3,DB_Typologies!$AQ$4:$AQ$1445,0)+$A97,MATCH(T$3,TQoL_Indexes!$B$8:$AK$8,0)),"")</f>
        <v/>
      </c>
      <c r="U97" s="86" t="str">
        <f>IFERROR(INDEX(DB_Typologies!$D$4:$AP$1445,MATCH($A$3,DB_Typologies!$AQ$4:$AQ$1445,0)+$A97,MATCH(U$3,TQoL_Indexes!$B$8:$AK$8,0)),"")</f>
        <v/>
      </c>
      <c r="V97" s="86" t="str">
        <f>IFERROR(INDEX(DB_Typologies!$D$4:$AP$1445,MATCH($A$3,DB_Typologies!$AQ$4:$AQ$1445,0)+$A97,MATCH(V$3,TQoL_Indexes!$B$8:$AK$8,0)),"")</f>
        <v/>
      </c>
      <c r="W97" s="86" t="str">
        <f>IFERROR(INDEX(DB_Typologies!$D$4:$AP$1445,MATCH($A$3,DB_Typologies!$AQ$4:$AQ$1445,0)+$A97,MATCH(W$3,TQoL_Indexes!$B$8:$AK$8,0)),"")</f>
        <v/>
      </c>
      <c r="X97" s="86" t="str">
        <f>IFERROR(INDEX(DB_Typologies!$D$4:$AP$1445,MATCH($A$3,DB_Typologies!$AQ$4:$AQ$1445,0)+$A97,MATCH(X$3,TQoL_Indexes!$B$8:$AK$8,0)),"")</f>
        <v/>
      </c>
      <c r="Y97" s="86" t="str">
        <f>IFERROR(INDEX(DB_Typologies!$D$4:$AP$1445,MATCH($A$3,DB_Typologies!$AQ$4:$AQ$1445,0)+$A97,MATCH(Y$3,TQoL_Indexes!$B$8:$AK$8,0)),"")</f>
        <v/>
      </c>
      <c r="Z97" s="86" t="str">
        <f>IFERROR(INDEX(DB_Typologies!$D$4:$AP$1445,MATCH($A$3,DB_Typologies!$AQ$4:$AQ$1445,0)+$A97,MATCH(Z$3,TQoL_Indexes!$B$8:$AK$8,0)),"")</f>
        <v/>
      </c>
      <c r="AA97" s="86" t="str">
        <f>IFERROR(INDEX(DB_Typologies!$D$4:$AP$1445,MATCH($A$3,DB_Typologies!$AQ$4:$AQ$1445,0)+$A97,MATCH(AA$3,TQoL_Indexes!$B$8:$AK$8,0)),"")</f>
        <v/>
      </c>
      <c r="AB97" s="86" t="str">
        <f>IFERROR(INDEX(DB_Typologies!$D$4:$AP$1445,MATCH($A$3,DB_Typologies!$AQ$4:$AQ$1445,0)+$A97,MATCH(AB$3,TQoL_Indexes!$B$8:$AK$8,0)),"")</f>
        <v/>
      </c>
      <c r="AC97" s="86" t="str">
        <f>IFERROR(INDEX(DB_Typologies!$D$4:$AP$1445,MATCH($A$3,DB_Typologies!$AQ$4:$AQ$1445,0)+$A97,MATCH(AC$3,TQoL_Indexes!$B$8:$AK$8,0)),"")</f>
        <v/>
      </c>
      <c r="AD97" s="86" t="str">
        <f>IFERROR(INDEX(DB_Typologies!$D$4:$AP$1445,MATCH($A$3,DB_Typologies!$AQ$4:$AQ$1445,0)+$A97,MATCH(AD$3,TQoL_Indexes!$B$8:$AK$8,0)),"")</f>
        <v/>
      </c>
      <c r="AE97" s="86" t="str">
        <f>IFERROR(INDEX(DB_Typologies!$D$4:$AP$1445,MATCH($A$3,DB_Typologies!$AQ$4:$AQ$1445,0)+$A97,MATCH(AE$3,TQoL_Indexes!$B$8:$AK$8,0)),"")</f>
        <v/>
      </c>
      <c r="AF97" s="86" t="str">
        <f>IFERROR(INDEX(DB_Typologies!$D$4:$AP$1445,MATCH($A$3,DB_Typologies!$AQ$4:$AQ$1445,0)+$A97,MATCH(AF$3,TQoL_Indexes!$B$8:$AK$8,0)),"")</f>
        <v/>
      </c>
      <c r="AG97" s="86" t="str">
        <f>IFERROR(INDEX(DB_Typologies!$D$4:$AP$1445,MATCH($A$3,DB_Typologies!$AQ$4:$AQ$1445,0)+$A97,MATCH(AG$3,TQoL_Indexes!$B$8:$AK$8,0)),"")</f>
        <v/>
      </c>
      <c r="AH97" s="86" t="str">
        <f>IFERROR(INDEX(DB_Typologies!$D$4:$AP$1445,MATCH($A$3,DB_Typologies!$AQ$4:$AQ$1445,0)+$A97,MATCH(AH$3,TQoL_Indexes!$B$8:$AK$8,0)),"")</f>
        <v/>
      </c>
      <c r="AI97" s="86" t="str">
        <f>IFERROR(INDEX(DB_Typologies!$D$4:$AP$1445,MATCH($A$3,DB_Typologies!$AQ$4:$AQ$1445,0)+$A97,MATCH(AI$3,TQoL_Indexes!$B$8:$AK$8,0)),"")</f>
        <v/>
      </c>
      <c r="AJ97" s="86" t="str">
        <f>IFERROR(INDEX(DB_Typologies!$D$4:$AP$1445,MATCH($A$3,DB_Typologies!$AQ$4:$AQ$1445,0)+$A97,MATCH(AJ$3,TQoL_Indexes!$B$8:$AK$8,0)),"")</f>
        <v/>
      </c>
      <c r="AK97" s="86" t="str">
        <f>IFERROR(INDEX(DB_Typologies!$D$4:$AP$1445,MATCH($A$3,DB_Typologies!$AQ$4:$AQ$1445,0)+$A97,MATCH(AK$3,TQoL_Indexes!$B$8:$AK$8,0)),"")</f>
        <v/>
      </c>
      <c r="AL97" s="86" t="str">
        <f>IFERROR(INDEX(DB_Typologies!$D$4:$AP$1445,MATCH($A$3,DB_Typologies!$AQ$4:$AQ$1445,0)+$A97,MATCH(AL$3,TQoL_Indexes!$B$8:$AK$8,0)),"")</f>
        <v/>
      </c>
      <c r="AM97" s="87" t="str">
        <f>IFERROR(INDEX(DB_Typologies!$D$4:$AP$1445,MATCH($A$3,DB_Typologies!$AQ$4:$AQ$1445,0)+$A97,MATCH(AM$3,TQoL_Indexes!$B$8:$AK$8,0)),"")</f>
        <v/>
      </c>
    </row>
    <row r="98" spans="1:39">
      <c r="A98" s="58" t="str">
        <f>IFERROR(IF(A97+1&lt;COUNTIF(DB_Typologies!$AQ$4:$AQ$1445,$A$3),A97+1,""),"")</f>
        <v/>
      </c>
      <c r="B98" s="120" t="str">
        <f>IFERROR(INDEX(DB_Typologies!$D$4:$AP$1445,MATCH($A$3,DB_Typologies!$AQ$4:$AQ$1445,0)+$A98,MATCH(B$3,TQoL_Indexes!$B$8:$AK$8,0)),"")</f>
        <v/>
      </c>
      <c r="C98" s="86" t="str">
        <f>IFERROR(INDEX(DB_Typologies!$D$4:$AP$1445,MATCH($A$3,DB_Typologies!$AQ$4:$AQ$1445,0)+$A98,MATCH(C$3,TQoL_Indexes!$B$8:$AK$8,0)),"")</f>
        <v/>
      </c>
      <c r="D98" s="87" t="str">
        <f>IFERROR(INDEX(DB_Typologies!$D$4:$AP$1445,MATCH($A$3,DB_Typologies!$AQ$4:$AQ$1445,0)+$A98,MATCH(D$3,TQoL_Indexes!$B$8:$AK$8,0)),"")</f>
        <v/>
      </c>
      <c r="E98" s="86" t="str">
        <f>IFERROR(INDEX(DB_Typologies!$D$4:$AP$1445,MATCH($A$3,DB_Typologies!$AQ$4:$AQ$1445,0)+$A98,MATCH(E$3,TQoL_Indexes!$B$8:$AK$8,0)),"")</f>
        <v/>
      </c>
      <c r="F98" s="86" t="str">
        <f>IFERROR(INDEX(DB_Typologies!$D$4:$AP$1445,MATCH($A$3,DB_Typologies!$AQ$4:$AQ$1445,0)+$A98,MATCH(F$3,TQoL_Indexes!$B$8:$AK$8,0)),"")</f>
        <v/>
      </c>
      <c r="G98" s="86" t="str">
        <f>IFERROR(INDEX(DB_Typologies!$D$4:$AP$1445,MATCH($A$3,DB_Typologies!$AQ$4:$AQ$1445,0)+$A98,MATCH(G$3,TQoL_Indexes!$B$8:$AK$8,0)),"")</f>
        <v/>
      </c>
      <c r="H98" s="86" t="str">
        <f>IFERROR(INDEX(DB_Typologies!$D$4:$AP$1445,MATCH($A$3,DB_Typologies!$AQ$4:$AQ$1445,0)+$A98,MATCH(H$3,TQoL_Indexes!$B$8:$AK$8,0)),"")</f>
        <v/>
      </c>
      <c r="I98" s="86" t="str">
        <f>IFERROR(INDEX(DB_Typologies!$D$4:$AP$1445,MATCH($A$3,DB_Typologies!$AQ$4:$AQ$1445,0)+$A98,MATCH(I$3,TQoL_Indexes!$B$8:$AK$8,0)),"")</f>
        <v/>
      </c>
      <c r="J98" s="86" t="str">
        <f>IFERROR(INDEX(DB_Typologies!$D$4:$AP$1445,MATCH($A$3,DB_Typologies!$AQ$4:$AQ$1445,0)+$A98,MATCH(J$3,TQoL_Indexes!$B$8:$AK$8,0)),"")</f>
        <v/>
      </c>
      <c r="K98" s="86" t="str">
        <f>IFERROR(INDEX(DB_Typologies!$D$4:$AP$1445,MATCH($A$3,DB_Typologies!$AQ$4:$AQ$1445,0)+$A98,MATCH(K$3,TQoL_Indexes!$B$8:$AK$8,0)),"")</f>
        <v/>
      </c>
      <c r="L98" s="86" t="str">
        <f>IFERROR(INDEX(DB_Typologies!$D$4:$AP$1445,MATCH($A$3,DB_Typologies!$AQ$4:$AQ$1445,0)+$A98,MATCH(L$3,TQoL_Indexes!$B$8:$AK$8,0)),"")</f>
        <v/>
      </c>
      <c r="M98" s="86" t="str">
        <f>IFERROR(INDEX(DB_Typologies!$D$4:$AP$1445,MATCH($A$3,DB_Typologies!$AQ$4:$AQ$1445,0)+$A98,MATCH(M$3,TQoL_Indexes!$B$8:$AK$8,0)),"")</f>
        <v/>
      </c>
      <c r="N98" s="86" t="str">
        <f>IFERROR(INDEX(DB_Typologies!$D$4:$AP$1445,MATCH($A$3,DB_Typologies!$AQ$4:$AQ$1445,0)+$A98,MATCH(N$3,TQoL_Indexes!$B$8:$AK$8,0)),"")</f>
        <v/>
      </c>
      <c r="O98" s="86" t="str">
        <f>IFERROR(INDEX(DB_Typologies!$D$4:$AP$1445,MATCH($A$3,DB_Typologies!$AQ$4:$AQ$1445,0)+$A98,MATCH(O$3,TQoL_Indexes!$B$8:$AK$8,0)),"")</f>
        <v/>
      </c>
      <c r="P98" s="86" t="str">
        <f>IFERROR(INDEX(DB_Typologies!$D$4:$AP$1445,MATCH($A$3,DB_Typologies!$AQ$4:$AQ$1445,0)+$A98,MATCH(P$3,TQoL_Indexes!$B$8:$AK$8,0)),"")</f>
        <v/>
      </c>
      <c r="Q98" s="86" t="str">
        <f>IFERROR(INDEX(DB_Typologies!$D$4:$AP$1445,MATCH($A$3,DB_Typologies!$AQ$4:$AQ$1445,0)+$A98,MATCH(Q$3,TQoL_Indexes!$B$8:$AK$8,0)),"")</f>
        <v/>
      </c>
      <c r="R98" s="86" t="str">
        <f>IFERROR(INDEX(DB_Typologies!$D$4:$AP$1445,MATCH($A$3,DB_Typologies!$AQ$4:$AQ$1445,0)+$A98,MATCH(R$3,TQoL_Indexes!$B$8:$AK$8,0)),"")</f>
        <v/>
      </c>
      <c r="S98" s="86" t="str">
        <f>IFERROR(INDEX(DB_Typologies!$D$4:$AP$1445,MATCH($A$3,DB_Typologies!$AQ$4:$AQ$1445,0)+$A98,MATCH(S$3,TQoL_Indexes!$B$8:$AK$8,0)),"")</f>
        <v/>
      </c>
      <c r="T98" s="86" t="str">
        <f>IFERROR(INDEX(DB_Typologies!$D$4:$AP$1445,MATCH($A$3,DB_Typologies!$AQ$4:$AQ$1445,0)+$A98,MATCH(T$3,TQoL_Indexes!$B$8:$AK$8,0)),"")</f>
        <v/>
      </c>
      <c r="U98" s="86" t="str">
        <f>IFERROR(INDEX(DB_Typologies!$D$4:$AP$1445,MATCH($A$3,DB_Typologies!$AQ$4:$AQ$1445,0)+$A98,MATCH(U$3,TQoL_Indexes!$B$8:$AK$8,0)),"")</f>
        <v/>
      </c>
      <c r="V98" s="86" t="str">
        <f>IFERROR(INDEX(DB_Typologies!$D$4:$AP$1445,MATCH($A$3,DB_Typologies!$AQ$4:$AQ$1445,0)+$A98,MATCH(V$3,TQoL_Indexes!$B$8:$AK$8,0)),"")</f>
        <v/>
      </c>
      <c r="W98" s="86" t="str">
        <f>IFERROR(INDEX(DB_Typologies!$D$4:$AP$1445,MATCH($A$3,DB_Typologies!$AQ$4:$AQ$1445,0)+$A98,MATCH(W$3,TQoL_Indexes!$B$8:$AK$8,0)),"")</f>
        <v/>
      </c>
      <c r="X98" s="86" t="str">
        <f>IFERROR(INDEX(DB_Typologies!$D$4:$AP$1445,MATCH($A$3,DB_Typologies!$AQ$4:$AQ$1445,0)+$A98,MATCH(X$3,TQoL_Indexes!$B$8:$AK$8,0)),"")</f>
        <v/>
      </c>
      <c r="Y98" s="86" t="str">
        <f>IFERROR(INDEX(DB_Typologies!$D$4:$AP$1445,MATCH($A$3,DB_Typologies!$AQ$4:$AQ$1445,0)+$A98,MATCH(Y$3,TQoL_Indexes!$B$8:$AK$8,0)),"")</f>
        <v/>
      </c>
      <c r="Z98" s="86" t="str">
        <f>IFERROR(INDEX(DB_Typologies!$D$4:$AP$1445,MATCH($A$3,DB_Typologies!$AQ$4:$AQ$1445,0)+$A98,MATCH(Z$3,TQoL_Indexes!$B$8:$AK$8,0)),"")</f>
        <v/>
      </c>
      <c r="AA98" s="86" t="str">
        <f>IFERROR(INDEX(DB_Typologies!$D$4:$AP$1445,MATCH($A$3,DB_Typologies!$AQ$4:$AQ$1445,0)+$A98,MATCH(AA$3,TQoL_Indexes!$B$8:$AK$8,0)),"")</f>
        <v/>
      </c>
      <c r="AB98" s="86" t="str">
        <f>IFERROR(INDEX(DB_Typologies!$D$4:$AP$1445,MATCH($A$3,DB_Typologies!$AQ$4:$AQ$1445,0)+$A98,MATCH(AB$3,TQoL_Indexes!$B$8:$AK$8,0)),"")</f>
        <v/>
      </c>
      <c r="AC98" s="86" t="str">
        <f>IFERROR(INDEX(DB_Typologies!$D$4:$AP$1445,MATCH($A$3,DB_Typologies!$AQ$4:$AQ$1445,0)+$A98,MATCH(AC$3,TQoL_Indexes!$B$8:$AK$8,0)),"")</f>
        <v/>
      </c>
      <c r="AD98" s="86" t="str">
        <f>IFERROR(INDEX(DB_Typologies!$D$4:$AP$1445,MATCH($A$3,DB_Typologies!$AQ$4:$AQ$1445,0)+$A98,MATCH(AD$3,TQoL_Indexes!$B$8:$AK$8,0)),"")</f>
        <v/>
      </c>
      <c r="AE98" s="86" t="str">
        <f>IFERROR(INDEX(DB_Typologies!$D$4:$AP$1445,MATCH($A$3,DB_Typologies!$AQ$4:$AQ$1445,0)+$A98,MATCH(AE$3,TQoL_Indexes!$B$8:$AK$8,0)),"")</f>
        <v/>
      </c>
      <c r="AF98" s="86" t="str">
        <f>IFERROR(INDEX(DB_Typologies!$D$4:$AP$1445,MATCH($A$3,DB_Typologies!$AQ$4:$AQ$1445,0)+$A98,MATCH(AF$3,TQoL_Indexes!$B$8:$AK$8,0)),"")</f>
        <v/>
      </c>
      <c r="AG98" s="86" t="str">
        <f>IFERROR(INDEX(DB_Typologies!$D$4:$AP$1445,MATCH($A$3,DB_Typologies!$AQ$4:$AQ$1445,0)+$A98,MATCH(AG$3,TQoL_Indexes!$B$8:$AK$8,0)),"")</f>
        <v/>
      </c>
      <c r="AH98" s="86" t="str">
        <f>IFERROR(INDEX(DB_Typologies!$D$4:$AP$1445,MATCH($A$3,DB_Typologies!$AQ$4:$AQ$1445,0)+$A98,MATCH(AH$3,TQoL_Indexes!$B$8:$AK$8,0)),"")</f>
        <v/>
      </c>
      <c r="AI98" s="86" t="str">
        <f>IFERROR(INDEX(DB_Typologies!$D$4:$AP$1445,MATCH($A$3,DB_Typologies!$AQ$4:$AQ$1445,0)+$A98,MATCH(AI$3,TQoL_Indexes!$B$8:$AK$8,0)),"")</f>
        <v/>
      </c>
      <c r="AJ98" s="86" t="str">
        <f>IFERROR(INDEX(DB_Typologies!$D$4:$AP$1445,MATCH($A$3,DB_Typologies!$AQ$4:$AQ$1445,0)+$A98,MATCH(AJ$3,TQoL_Indexes!$B$8:$AK$8,0)),"")</f>
        <v/>
      </c>
      <c r="AK98" s="86" t="str">
        <f>IFERROR(INDEX(DB_Typologies!$D$4:$AP$1445,MATCH($A$3,DB_Typologies!$AQ$4:$AQ$1445,0)+$A98,MATCH(AK$3,TQoL_Indexes!$B$8:$AK$8,0)),"")</f>
        <v/>
      </c>
      <c r="AL98" s="86" t="str">
        <f>IFERROR(INDEX(DB_Typologies!$D$4:$AP$1445,MATCH($A$3,DB_Typologies!$AQ$4:$AQ$1445,0)+$A98,MATCH(AL$3,TQoL_Indexes!$B$8:$AK$8,0)),"")</f>
        <v/>
      </c>
      <c r="AM98" s="87" t="str">
        <f>IFERROR(INDEX(DB_Typologies!$D$4:$AP$1445,MATCH($A$3,DB_Typologies!$AQ$4:$AQ$1445,0)+$A98,MATCH(AM$3,TQoL_Indexes!$B$8:$AK$8,0)),"")</f>
        <v/>
      </c>
    </row>
    <row r="99" spans="1:39">
      <c r="A99" s="58" t="str">
        <f>IFERROR(IF(A98+1&lt;COUNTIF(DB_Typologies!$AQ$4:$AQ$1445,$A$3),A98+1,""),"")</f>
        <v/>
      </c>
      <c r="B99" s="120" t="str">
        <f>IFERROR(INDEX(DB_Typologies!$D$4:$AP$1445,MATCH($A$3,DB_Typologies!$AQ$4:$AQ$1445,0)+$A99,MATCH(B$3,TQoL_Indexes!$B$8:$AK$8,0)),"")</f>
        <v/>
      </c>
      <c r="C99" s="86" t="str">
        <f>IFERROR(INDEX(DB_Typologies!$D$4:$AP$1445,MATCH($A$3,DB_Typologies!$AQ$4:$AQ$1445,0)+$A99,MATCH(C$3,TQoL_Indexes!$B$8:$AK$8,0)),"")</f>
        <v/>
      </c>
      <c r="D99" s="87" t="str">
        <f>IFERROR(INDEX(DB_Typologies!$D$4:$AP$1445,MATCH($A$3,DB_Typologies!$AQ$4:$AQ$1445,0)+$A99,MATCH(D$3,TQoL_Indexes!$B$8:$AK$8,0)),"")</f>
        <v/>
      </c>
      <c r="E99" s="86" t="str">
        <f>IFERROR(INDEX(DB_Typologies!$D$4:$AP$1445,MATCH($A$3,DB_Typologies!$AQ$4:$AQ$1445,0)+$A99,MATCH(E$3,TQoL_Indexes!$B$8:$AK$8,0)),"")</f>
        <v/>
      </c>
      <c r="F99" s="86" t="str">
        <f>IFERROR(INDEX(DB_Typologies!$D$4:$AP$1445,MATCH($A$3,DB_Typologies!$AQ$4:$AQ$1445,0)+$A99,MATCH(F$3,TQoL_Indexes!$B$8:$AK$8,0)),"")</f>
        <v/>
      </c>
      <c r="G99" s="86" t="str">
        <f>IFERROR(INDEX(DB_Typologies!$D$4:$AP$1445,MATCH($A$3,DB_Typologies!$AQ$4:$AQ$1445,0)+$A99,MATCH(G$3,TQoL_Indexes!$B$8:$AK$8,0)),"")</f>
        <v/>
      </c>
      <c r="H99" s="86" t="str">
        <f>IFERROR(INDEX(DB_Typologies!$D$4:$AP$1445,MATCH($A$3,DB_Typologies!$AQ$4:$AQ$1445,0)+$A99,MATCH(H$3,TQoL_Indexes!$B$8:$AK$8,0)),"")</f>
        <v/>
      </c>
      <c r="I99" s="86" t="str">
        <f>IFERROR(INDEX(DB_Typologies!$D$4:$AP$1445,MATCH($A$3,DB_Typologies!$AQ$4:$AQ$1445,0)+$A99,MATCH(I$3,TQoL_Indexes!$B$8:$AK$8,0)),"")</f>
        <v/>
      </c>
      <c r="J99" s="86" t="str">
        <f>IFERROR(INDEX(DB_Typologies!$D$4:$AP$1445,MATCH($A$3,DB_Typologies!$AQ$4:$AQ$1445,0)+$A99,MATCH(J$3,TQoL_Indexes!$B$8:$AK$8,0)),"")</f>
        <v/>
      </c>
      <c r="K99" s="86" t="str">
        <f>IFERROR(INDEX(DB_Typologies!$D$4:$AP$1445,MATCH($A$3,DB_Typologies!$AQ$4:$AQ$1445,0)+$A99,MATCH(K$3,TQoL_Indexes!$B$8:$AK$8,0)),"")</f>
        <v/>
      </c>
      <c r="L99" s="86" t="str">
        <f>IFERROR(INDEX(DB_Typologies!$D$4:$AP$1445,MATCH($A$3,DB_Typologies!$AQ$4:$AQ$1445,0)+$A99,MATCH(L$3,TQoL_Indexes!$B$8:$AK$8,0)),"")</f>
        <v/>
      </c>
      <c r="M99" s="86" t="str">
        <f>IFERROR(INDEX(DB_Typologies!$D$4:$AP$1445,MATCH($A$3,DB_Typologies!$AQ$4:$AQ$1445,0)+$A99,MATCH(M$3,TQoL_Indexes!$B$8:$AK$8,0)),"")</f>
        <v/>
      </c>
      <c r="N99" s="86" t="str">
        <f>IFERROR(INDEX(DB_Typologies!$D$4:$AP$1445,MATCH($A$3,DB_Typologies!$AQ$4:$AQ$1445,0)+$A99,MATCH(N$3,TQoL_Indexes!$B$8:$AK$8,0)),"")</f>
        <v/>
      </c>
      <c r="O99" s="86" t="str">
        <f>IFERROR(INDEX(DB_Typologies!$D$4:$AP$1445,MATCH($A$3,DB_Typologies!$AQ$4:$AQ$1445,0)+$A99,MATCH(O$3,TQoL_Indexes!$B$8:$AK$8,0)),"")</f>
        <v/>
      </c>
      <c r="P99" s="86" t="str">
        <f>IFERROR(INDEX(DB_Typologies!$D$4:$AP$1445,MATCH($A$3,DB_Typologies!$AQ$4:$AQ$1445,0)+$A99,MATCH(P$3,TQoL_Indexes!$B$8:$AK$8,0)),"")</f>
        <v/>
      </c>
      <c r="Q99" s="86" t="str">
        <f>IFERROR(INDEX(DB_Typologies!$D$4:$AP$1445,MATCH($A$3,DB_Typologies!$AQ$4:$AQ$1445,0)+$A99,MATCH(Q$3,TQoL_Indexes!$B$8:$AK$8,0)),"")</f>
        <v/>
      </c>
      <c r="R99" s="86" t="str">
        <f>IFERROR(INDEX(DB_Typologies!$D$4:$AP$1445,MATCH($A$3,DB_Typologies!$AQ$4:$AQ$1445,0)+$A99,MATCH(R$3,TQoL_Indexes!$B$8:$AK$8,0)),"")</f>
        <v/>
      </c>
      <c r="S99" s="86" t="str">
        <f>IFERROR(INDEX(DB_Typologies!$D$4:$AP$1445,MATCH($A$3,DB_Typologies!$AQ$4:$AQ$1445,0)+$A99,MATCH(S$3,TQoL_Indexes!$B$8:$AK$8,0)),"")</f>
        <v/>
      </c>
      <c r="T99" s="86" t="str">
        <f>IFERROR(INDEX(DB_Typologies!$D$4:$AP$1445,MATCH($A$3,DB_Typologies!$AQ$4:$AQ$1445,0)+$A99,MATCH(T$3,TQoL_Indexes!$B$8:$AK$8,0)),"")</f>
        <v/>
      </c>
      <c r="U99" s="86" t="str">
        <f>IFERROR(INDEX(DB_Typologies!$D$4:$AP$1445,MATCH($A$3,DB_Typologies!$AQ$4:$AQ$1445,0)+$A99,MATCH(U$3,TQoL_Indexes!$B$8:$AK$8,0)),"")</f>
        <v/>
      </c>
      <c r="V99" s="86" t="str">
        <f>IFERROR(INDEX(DB_Typologies!$D$4:$AP$1445,MATCH($A$3,DB_Typologies!$AQ$4:$AQ$1445,0)+$A99,MATCH(V$3,TQoL_Indexes!$B$8:$AK$8,0)),"")</f>
        <v/>
      </c>
      <c r="W99" s="86" t="str">
        <f>IFERROR(INDEX(DB_Typologies!$D$4:$AP$1445,MATCH($A$3,DB_Typologies!$AQ$4:$AQ$1445,0)+$A99,MATCH(W$3,TQoL_Indexes!$B$8:$AK$8,0)),"")</f>
        <v/>
      </c>
      <c r="X99" s="86" t="str">
        <f>IFERROR(INDEX(DB_Typologies!$D$4:$AP$1445,MATCH($A$3,DB_Typologies!$AQ$4:$AQ$1445,0)+$A99,MATCH(X$3,TQoL_Indexes!$B$8:$AK$8,0)),"")</f>
        <v/>
      </c>
      <c r="Y99" s="86" t="str">
        <f>IFERROR(INDEX(DB_Typologies!$D$4:$AP$1445,MATCH($A$3,DB_Typologies!$AQ$4:$AQ$1445,0)+$A99,MATCH(Y$3,TQoL_Indexes!$B$8:$AK$8,0)),"")</f>
        <v/>
      </c>
      <c r="Z99" s="86" t="str">
        <f>IFERROR(INDEX(DB_Typologies!$D$4:$AP$1445,MATCH($A$3,DB_Typologies!$AQ$4:$AQ$1445,0)+$A99,MATCH(Z$3,TQoL_Indexes!$B$8:$AK$8,0)),"")</f>
        <v/>
      </c>
      <c r="AA99" s="86" t="str">
        <f>IFERROR(INDEX(DB_Typologies!$D$4:$AP$1445,MATCH($A$3,DB_Typologies!$AQ$4:$AQ$1445,0)+$A99,MATCH(AA$3,TQoL_Indexes!$B$8:$AK$8,0)),"")</f>
        <v/>
      </c>
      <c r="AB99" s="86" t="str">
        <f>IFERROR(INDEX(DB_Typologies!$D$4:$AP$1445,MATCH($A$3,DB_Typologies!$AQ$4:$AQ$1445,0)+$A99,MATCH(AB$3,TQoL_Indexes!$B$8:$AK$8,0)),"")</f>
        <v/>
      </c>
      <c r="AC99" s="86" t="str">
        <f>IFERROR(INDEX(DB_Typologies!$D$4:$AP$1445,MATCH($A$3,DB_Typologies!$AQ$4:$AQ$1445,0)+$A99,MATCH(AC$3,TQoL_Indexes!$B$8:$AK$8,0)),"")</f>
        <v/>
      </c>
      <c r="AD99" s="86" t="str">
        <f>IFERROR(INDEX(DB_Typologies!$D$4:$AP$1445,MATCH($A$3,DB_Typologies!$AQ$4:$AQ$1445,0)+$A99,MATCH(AD$3,TQoL_Indexes!$B$8:$AK$8,0)),"")</f>
        <v/>
      </c>
      <c r="AE99" s="86" t="str">
        <f>IFERROR(INDEX(DB_Typologies!$D$4:$AP$1445,MATCH($A$3,DB_Typologies!$AQ$4:$AQ$1445,0)+$A99,MATCH(AE$3,TQoL_Indexes!$B$8:$AK$8,0)),"")</f>
        <v/>
      </c>
      <c r="AF99" s="86" t="str">
        <f>IFERROR(INDEX(DB_Typologies!$D$4:$AP$1445,MATCH($A$3,DB_Typologies!$AQ$4:$AQ$1445,0)+$A99,MATCH(AF$3,TQoL_Indexes!$B$8:$AK$8,0)),"")</f>
        <v/>
      </c>
      <c r="AG99" s="86" t="str">
        <f>IFERROR(INDEX(DB_Typologies!$D$4:$AP$1445,MATCH($A$3,DB_Typologies!$AQ$4:$AQ$1445,0)+$A99,MATCH(AG$3,TQoL_Indexes!$B$8:$AK$8,0)),"")</f>
        <v/>
      </c>
      <c r="AH99" s="86" t="str">
        <f>IFERROR(INDEX(DB_Typologies!$D$4:$AP$1445,MATCH($A$3,DB_Typologies!$AQ$4:$AQ$1445,0)+$A99,MATCH(AH$3,TQoL_Indexes!$B$8:$AK$8,0)),"")</f>
        <v/>
      </c>
      <c r="AI99" s="86" t="str">
        <f>IFERROR(INDEX(DB_Typologies!$D$4:$AP$1445,MATCH($A$3,DB_Typologies!$AQ$4:$AQ$1445,0)+$A99,MATCH(AI$3,TQoL_Indexes!$B$8:$AK$8,0)),"")</f>
        <v/>
      </c>
      <c r="AJ99" s="86" t="str">
        <f>IFERROR(INDEX(DB_Typologies!$D$4:$AP$1445,MATCH($A$3,DB_Typologies!$AQ$4:$AQ$1445,0)+$A99,MATCH(AJ$3,TQoL_Indexes!$B$8:$AK$8,0)),"")</f>
        <v/>
      </c>
      <c r="AK99" s="86" t="str">
        <f>IFERROR(INDEX(DB_Typologies!$D$4:$AP$1445,MATCH($A$3,DB_Typologies!$AQ$4:$AQ$1445,0)+$A99,MATCH(AK$3,TQoL_Indexes!$B$8:$AK$8,0)),"")</f>
        <v/>
      </c>
      <c r="AL99" s="86" t="str">
        <f>IFERROR(INDEX(DB_Typologies!$D$4:$AP$1445,MATCH($A$3,DB_Typologies!$AQ$4:$AQ$1445,0)+$A99,MATCH(AL$3,TQoL_Indexes!$B$8:$AK$8,0)),"")</f>
        <v/>
      </c>
      <c r="AM99" s="87" t="str">
        <f>IFERROR(INDEX(DB_Typologies!$D$4:$AP$1445,MATCH($A$3,DB_Typologies!$AQ$4:$AQ$1445,0)+$A99,MATCH(AM$3,TQoL_Indexes!$B$8:$AK$8,0)),"")</f>
        <v/>
      </c>
    </row>
    <row r="100" spans="1:39">
      <c r="A100" s="58" t="str">
        <f>IFERROR(IF(A99+1&lt;COUNTIF(DB_Typologies!$AQ$4:$AQ$1445,$A$3),A99+1,""),"")</f>
        <v/>
      </c>
      <c r="B100" s="120" t="str">
        <f>IFERROR(INDEX(DB_Typologies!$D$4:$AP$1445,MATCH($A$3,DB_Typologies!$AQ$4:$AQ$1445,0)+$A100,MATCH(B$3,TQoL_Indexes!$B$8:$AK$8,0)),"")</f>
        <v/>
      </c>
      <c r="C100" s="86" t="str">
        <f>IFERROR(INDEX(DB_Typologies!$D$4:$AP$1445,MATCH($A$3,DB_Typologies!$AQ$4:$AQ$1445,0)+$A100,MATCH(C$3,TQoL_Indexes!$B$8:$AK$8,0)),"")</f>
        <v/>
      </c>
      <c r="D100" s="87" t="str">
        <f>IFERROR(INDEX(DB_Typologies!$D$4:$AP$1445,MATCH($A$3,DB_Typologies!$AQ$4:$AQ$1445,0)+$A100,MATCH(D$3,TQoL_Indexes!$B$8:$AK$8,0)),"")</f>
        <v/>
      </c>
      <c r="E100" s="86" t="str">
        <f>IFERROR(INDEX(DB_Typologies!$D$4:$AP$1445,MATCH($A$3,DB_Typologies!$AQ$4:$AQ$1445,0)+$A100,MATCH(E$3,TQoL_Indexes!$B$8:$AK$8,0)),"")</f>
        <v/>
      </c>
      <c r="F100" s="86" t="str">
        <f>IFERROR(INDEX(DB_Typologies!$D$4:$AP$1445,MATCH($A$3,DB_Typologies!$AQ$4:$AQ$1445,0)+$A100,MATCH(F$3,TQoL_Indexes!$B$8:$AK$8,0)),"")</f>
        <v/>
      </c>
      <c r="G100" s="86" t="str">
        <f>IFERROR(INDEX(DB_Typologies!$D$4:$AP$1445,MATCH($A$3,DB_Typologies!$AQ$4:$AQ$1445,0)+$A100,MATCH(G$3,TQoL_Indexes!$B$8:$AK$8,0)),"")</f>
        <v/>
      </c>
      <c r="H100" s="86" t="str">
        <f>IFERROR(INDEX(DB_Typologies!$D$4:$AP$1445,MATCH($A$3,DB_Typologies!$AQ$4:$AQ$1445,0)+$A100,MATCH(H$3,TQoL_Indexes!$B$8:$AK$8,0)),"")</f>
        <v/>
      </c>
      <c r="I100" s="86" t="str">
        <f>IFERROR(INDEX(DB_Typologies!$D$4:$AP$1445,MATCH($A$3,DB_Typologies!$AQ$4:$AQ$1445,0)+$A100,MATCH(I$3,TQoL_Indexes!$B$8:$AK$8,0)),"")</f>
        <v/>
      </c>
      <c r="J100" s="86" t="str">
        <f>IFERROR(INDEX(DB_Typologies!$D$4:$AP$1445,MATCH($A$3,DB_Typologies!$AQ$4:$AQ$1445,0)+$A100,MATCH(J$3,TQoL_Indexes!$B$8:$AK$8,0)),"")</f>
        <v/>
      </c>
      <c r="K100" s="86" t="str">
        <f>IFERROR(INDEX(DB_Typologies!$D$4:$AP$1445,MATCH($A$3,DB_Typologies!$AQ$4:$AQ$1445,0)+$A100,MATCH(K$3,TQoL_Indexes!$B$8:$AK$8,0)),"")</f>
        <v/>
      </c>
      <c r="L100" s="86" t="str">
        <f>IFERROR(INDEX(DB_Typologies!$D$4:$AP$1445,MATCH($A$3,DB_Typologies!$AQ$4:$AQ$1445,0)+$A100,MATCH(L$3,TQoL_Indexes!$B$8:$AK$8,0)),"")</f>
        <v/>
      </c>
      <c r="M100" s="86" t="str">
        <f>IFERROR(INDEX(DB_Typologies!$D$4:$AP$1445,MATCH($A$3,DB_Typologies!$AQ$4:$AQ$1445,0)+$A100,MATCH(M$3,TQoL_Indexes!$B$8:$AK$8,0)),"")</f>
        <v/>
      </c>
      <c r="N100" s="86" t="str">
        <f>IFERROR(INDEX(DB_Typologies!$D$4:$AP$1445,MATCH($A$3,DB_Typologies!$AQ$4:$AQ$1445,0)+$A100,MATCH(N$3,TQoL_Indexes!$B$8:$AK$8,0)),"")</f>
        <v/>
      </c>
      <c r="O100" s="86" t="str">
        <f>IFERROR(INDEX(DB_Typologies!$D$4:$AP$1445,MATCH($A$3,DB_Typologies!$AQ$4:$AQ$1445,0)+$A100,MATCH(O$3,TQoL_Indexes!$B$8:$AK$8,0)),"")</f>
        <v/>
      </c>
      <c r="P100" s="86" t="str">
        <f>IFERROR(INDEX(DB_Typologies!$D$4:$AP$1445,MATCH($A$3,DB_Typologies!$AQ$4:$AQ$1445,0)+$A100,MATCH(P$3,TQoL_Indexes!$B$8:$AK$8,0)),"")</f>
        <v/>
      </c>
      <c r="Q100" s="86" t="str">
        <f>IFERROR(INDEX(DB_Typologies!$D$4:$AP$1445,MATCH($A$3,DB_Typologies!$AQ$4:$AQ$1445,0)+$A100,MATCH(Q$3,TQoL_Indexes!$B$8:$AK$8,0)),"")</f>
        <v/>
      </c>
      <c r="R100" s="86" t="str">
        <f>IFERROR(INDEX(DB_Typologies!$D$4:$AP$1445,MATCH($A$3,DB_Typologies!$AQ$4:$AQ$1445,0)+$A100,MATCH(R$3,TQoL_Indexes!$B$8:$AK$8,0)),"")</f>
        <v/>
      </c>
      <c r="S100" s="86" t="str">
        <f>IFERROR(INDEX(DB_Typologies!$D$4:$AP$1445,MATCH($A$3,DB_Typologies!$AQ$4:$AQ$1445,0)+$A100,MATCH(S$3,TQoL_Indexes!$B$8:$AK$8,0)),"")</f>
        <v/>
      </c>
      <c r="T100" s="86" t="str">
        <f>IFERROR(INDEX(DB_Typologies!$D$4:$AP$1445,MATCH($A$3,DB_Typologies!$AQ$4:$AQ$1445,0)+$A100,MATCH(T$3,TQoL_Indexes!$B$8:$AK$8,0)),"")</f>
        <v/>
      </c>
      <c r="U100" s="86" t="str">
        <f>IFERROR(INDEX(DB_Typologies!$D$4:$AP$1445,MATCH($A$3,DB_Typologies!$AQ$4:$AQ$1445,0)+$A100,MATCH(U$3,TQoL_Indexes!$B$8:$AK$8,0)),"")</f>
        <v/>
      </c>
      <c r="V100" s="86" t="str">
        <f>IFERROR(INDEX(DB_Typologies!$D$4:$AP$1445,MATCH($A$3,DB_Typologies!$AQ$4:$AQ$1445,0)+$A100,MATCH(V$3,TQoL_Indexes!$B$8:$AK$8,0)),"")</f>
        <v/>
      </c>
      <c r="W100" s="86" t="str">
        <f>IFERROR(INDEX(DB_Typologies!$D$4:$AP$1445,MATCH($A$3,DB_Typologies!$AQ$4:$AQ$1445,0)+$A100,MATCH(W$3,TQoL_Indexes!$B$8:$AK$8,0)),"")</f>
        <v/>
      </c>
      <c r="X100" s="86" t="str">
        <f>IFERROR(INDEX(DB_Typologies!$D$4:$AP$1445,MATCH($A$3,DB_Typologies!$AQ$4:$AQ$1445,0)+$A100,MATCH(X$3,TQoL_Indexes!$B$8:$AK$8,0)),"")</f>
        <v/>
      </c>
      <c r="Y100" s="86" t="str">
        <f>IFERROR(INDEX(DB_Typologies!$D$4:$AP$1445,MATCH($A$3,DB_Typologies!$AQ$4:$AQ$1445,0)+$A100,MATCH(Y$3,TQoL_Indexes!$B$8:$AK$8,0)),"")</f>
        <v/>
      </c>
      <c r="Z100" s="86" t="str">
        <f>IFERROR(INDEX(DB_Typologies!$D$4:$AP$1445,MATCH($A$3,DB_Typologies!$AQ$4:$AQ$1445,0)+$A100,MATCH(Z$3,TQoL_Indexes!$B$8:$AK$8,0)),"")</f>
        <v/>
      </c>
      <c r="AA100" s="86" t="str">
        <f>IFERROR(INDEX(DB_Typologies!$D$4:$AP$1445,MATCH($A$3,DB_Typologies!$AQ$4:$AQ$1445,0)+$A100,MATCH(AA$3,TQoL_Indexes!$B$8:$AK$8,0)),"")</f>
        <v/>
      </c>
      <c r="AB100" s="86" t="str">
        <f>IFERROR(INDEX(DB_Typologies!$D$4:$AP$1445,MATCH($A$3,DB_Typologies!$AQ$4:$AQ$1445,0)+$A100,MATCH(AB$3,TQoL_Indexes!$B$8:$AK$8,0)),"")</f>
        <v/>
      </c>
      <c r="AC100" s="86" t="str">
        <f>IFERROR(INDEX(DB_Typologies!$D$4:$AP$1445,MATCH($A$3,DB_Typologies!$AQ$4:$AQ$1445,0)+$A100,MATCH(AC$3,TQoL_Indexes!$B$8:$AK$8,0)),"")</f>
        <v/>
      </c>
      <c r="AD100" s="86" t="str">
        <f>IFERROR(INDEX(DB_Typologies!$D$4:$AP$1445,MATCH($A$3,DB_Typologies!$AQ$4:$AQ$1445,0)+$A100,MATCH(AD$3,TQoL_Indexes!$B$8:$AK$8,0)),"")</f>
        <v/>
      </c>
      <c r="AE100" s="86" t="str">
        <f>IFERROR(INDEX(DB_Typologies!$D$4:$AP$1445,MATCH($A$3,DB_Typologies!$AQ$4:$AQ$1445,0)+$A100,MATCH(AE$3,TQoL_Indexes!$B$8:$AK$8,0)),"")</f>
        <v/>
      </c>
      <c r="AF100" s="86" t="str">
        <f>IFERROR(INDEX(DB_Typologies!$D$4:$AP$1445,MATCH($A$3,DB_Typologies!$AQ$4:$AQ$1445,0)+$A100,MATCH(AF$3,TQoL_Indexes!$B$8:$AK$8,0)),"")</f>
        <v/>
      </c>
      <c r="AG100" s="86" t="str">
        <f>IFERROR(INDEX(DB_Typologies!$D$4:$AP$1445,MATCH($A$3,DB_Typologies!$AQ$4:$AQ$1445,0)+$A100,MATCH(AG$3,TQoL_Indexes!$B$8:$AK$8,0)),"")</f>
        <v/>
      </c>
      <c r="AH100" s="86" t="str">
        <f>IFERROR(INDEX(DB_Typologies!$D$4:$AP$1445,MATCH($A$3,DB_Typologies!$AQ$4:$AQ$1445,0)+$A100,MATCH(AH$3,TQoL_Indexes!$B$8:$AK$8,0)),"")</f>
        <v/>
      </c>
      <c r="AI100" s="86" t="str">
        <f>IFERROR(INDEX(DB_Typologies!$D$4:$AP$1445,MATCH($A$3,DB_Typologies!$AQ$4:$AQ$1445,0)+$A100,MATCH(AI$3,TQoL_Indexes!$B$8:$AK$8,0)),"")</f>
        <v/>
      </c>
      <c r="AJ100" s="86" t="str">
        <f>IFERROR(INDEX(DB_Typologies!$D$4:$AP$1445,MATCH($A$3,DB_Typologies!$AQ$4:$AQ$1445,0)+$A100,MATCH(AJ$3,TQoL_Indexes!$B$8:$AK$8,0)),"")</f>
        <v/>
      </c>
      <c r="AK100" s="86" t="str">
        <f>IFERROR(INDEX(DB_Typologies!$D$4:$AP$1445,MATCH($A$3,DB_Typologies!$AQ$4:$AQ$1445,0)+$A100,MATCH(AK$3,TQoL_Indexes!$B$8:$AK$8,0)),"")</f>
        <v/>
      </c>
      <c r="AL100" s="86" t="str">
        <f>IFERROR(INDEX(DB_Typologies!$D$4:$AP$1445,MATCH($A$3,DB_Typologies!$AQ$4:$AQ$1445,0)+$A100,MATCH(AL$3,TQoL_Indexes!$B$8:$AK$8,0)),"")</f>
        <v/>
      </c>
      <c r="AM100" s="87" t="str">
        <f>IFERROR(INDEX(DB_Typologies!$D$4:$AP$1445,MATCH($A$3,DB_Typologies!$AQ$4:$AQ$1445,0)+$A100,MATCH(AM$3,TQoL_Indexes!$B$8:$AK$8,0)),"")</f>
        <v/>
      </c>
    </row>
    <row r="101" spans="1:39">
      <c r="A101" s="58" t="str">
        <f>IFERROR(IF(A100+1&lt;COUNTIF(DB_Typologies!$AQ$4:$AQ$1445,$A$3),A100+1,""),"")</f>
        <v/>
      </c>
      <c r="B101" s="120" t="str">
        <f>IFERROR(INDEX(DB_Typologies!$D$4:$AP$1445,MATCH($A$3,DB_Typologies!$AQ$4:$AQ$1445,0)+$A101,MATCH(B$3,TQoL_Indexes!$B$8:$AK$8,0)),"")</f>
        <v/>
      </c>
      <c r="C101" s="86" t="str">
        <f>IFERROR(INDEX(DB_Typologies!$D$4:$AP$1445,MATCH($A$3,DB_Typologies!$AQ$4:$AQ$1445,0)+$A101,MATCH(C$3,TQoL_Indexes!$B$8:$AK$8,0)),"")</f>
        <v/>
      </c>
      <c r="D101" s="87" t="str">
        <f>IFERROR(INDEX(DB_Typologies!$D$4:$AP$1445,MATCH($A$3,DB_Typologies!$AQ$4:$AQ$1445,0)+$A101,MATCH(D$3,TQoL_Indexes!$B$8:$AK$8,0)),"")</f>
        <v/>
      </c>
      <c r="E101" s="86" t="str">
        <f>IFERROR(INDEX(DB_Typologies!$D$4:$AP$1445,MATCH($A$3,DB_Typologies!$AQ$4:$AQ$1445,0)+$A101,MATCH(E$3,TQoL_Indexes!$B$8:$AK$8,0)),"")</f>
        <v/>
      </c>
      <c r="F101" s="86" t="str">
        <f>IFERROR(INDEX(DB_Typologies!$D$4:$AP$1445,MATCH($A$3,DB_Typologies!$AQ$4:$AQ$1445,0)+$A101,MATCH(F$3,TQoL_Indexes!$B$8:$AK$8,0)),"")</f>
        <v/>
      </c>
      <c r="G101" s="86" t="str">
        <f>IFERROR(INDEX(DB_Typologies!$D$4:$AP$1445,MATCH($A$3,DB_Typologies!$AQ$4:$AQ$1445,0)+$A101,MATCH(G$3,TQoL_Indexes!$B$8:$AK$8,0)),"")</f>
        <v/>
      </c>
      <c r="H101" s="86" t="str">
        <f>IFERROR(INDEX(DB_Typologies!$D$4:$AP$1445,MATCH($A$3,DB_Typologies!$AQ$4:$AQ$1445,0)+$A101,MATCH(H$3,TQoL_Indexes!$B$8:$AK$8,0)),"")</f>
        <v/>
      </c>
      <c r="I101" s="86" t="str">
        <f>IFERROR(INDEX(DB_Typologies!$D$4:$AP$1445,MATCH($A$3,DB_Typologies!$AQ$4:$AQ$1445,0)+$A101,MATCH(I$3,TQoL_Indexes!$B$8:$AK$8,0)),"")</f>
        <v/>
      </c>
      <c r="J101" s="86" t="str">
        <f>IFERROR(INDEX(DB_Typologies!$D$4:$AP$1445,MATCH($A$3,DB_Typologies!$AQ$4:$AQ$1445,0)+$A101,MATCH(J$3,TQoL_Indexes!$B$8:$AK$8,0)),"")</f>
        <v/>
      </c>
      <c r="K101" s="86" t="str">
        <f>IFERROR(INDEX(DB_Typologies!$D$4:$AP$1445,MATCH($A$3,DB_Typologies!$AQ$4:$AQ$1445,0)+$A101,MATCH(K$3,TQoL_Indexes!$B$8:$AK$8,0)),"")</f>
        <v/>
      </c>
      <c r="L101" s="86" t="str">
        <f>IFERROR(INDEX(DB_Typologies!$D$4:$AP$1445,MATCH($A$3,DB_Typologies!$AQ$4:$AQ$1445,0)+$A101,MATCH(L$3,TQoL_Indexes!$B$8:$AK$8,0)),"")</f>
        <v/>
      </c>
      <c r="M101" s="86" t="str">
        <f>IFERROR(INDEX(DB_Typologies!$D$4:$AP$1445,MATCH($A$3,DB_Typologies!$AQ$4:$AQ$1445,0)+$A101,MATCH(M$3,TQoL_Indexes!$B$8:$AK$8,0)),"")</f>
        <v/>
      </c>
      <c r="N101" s="86" t="str">
        <f>IFERROR(INDEX(DB_Typologies!$D$4:$AP$1445,MATCH($A$3,DB_Typologies!$AQ$4:$AQ$1445,0)+$A101,MATCH(N$3,TQoL_Indexes!$B$8:$AK$8,0)),"")</f>
        <v/>
      </c>
      <c r="O101" s="86" t="str">
        <f>IFERROR(INDEX(DB_Typologies!$D$4:$AP$1445,MATCH($A$3,DB_Typologies!$AQ$4:$AQ$1445,0)+$A101,MATCH(O$3,TQoL_Indexes!$B$8:$AK$8,0)),"")</f>
        <v/>
      </c>
      <c r="P101" s="86" t="str">
        <f>IFERROR(INDEX(DB_Typologies!$D$4:$AP$1445,MATCH($A$3,DB_Typologies!$AQ$4:$AQ$1445,0)+$A101,MATCH(P$3,TQoL_Indexes!$B$8:$AK$8,0)),"")</f>
        <v/>
      </c>
      <c r="Q101" s="86" t="str">
        <f>IFERROR(INDEX(DB_Typologies!$D$4:$AP$1445,MATCH($A$3,DB_Typologies!$AQ$4:$AQ$1445,0)+$A101,MATCH(Q$3,TQoL_Indexes!$B$8:$AK$8,0)),"")</f>
        <v/>
      </c>
      <c r="R101" s="86" t="str">
        <f>IFERROR(INDEX(DB_Typologies!$D$4:$AP$1445,MATCH($A$3,DB_Typologies!$AQ$4:$AQ$1445,0)+$A101,MATCH(R$3,TQoL_Indexes!$B$8:$AK$8,0)),"")</f>
        <v/>
      </c>
      <c r="S101" s="86" t="str">
        <f>IFERROR(INDEX(DB_Typologies!$D$4:$AP$1445,MATCH($A$3,DB_Typologies!$AQ$4:$AQ$1445,0)+$A101,MATCH(S$3,TQoL_Indexes!$B$8:$AK$8,0)),"")</f>
        <v/>
      </c>
      <c r="T101" s="86" t="str">
        <f>IFERROR(INDEX(DB_Typologies!$D$4:$AP$1445,MATCH($A$3,DB_Typologies!$AQ$4:$AQ$1445,0)+$A101,MATCH(T$3,TQoL_Indexes!$B$8:$AK$8,0)),"")</f>
        <v/>
      </c>
      <c r="U101" s="86" t="str">
        <f>IFERROR(INDEX(DB_Typologies!$D$4:$AP$1445,MATCH($A$3,DB_Typologies!$AQ$4:$AQ$1445,0)+$A101,MATCH(U$3,TQoL_Indexes!$B$8:$AK$8,0)),"")</f>
        <v/>
      </c>
      <c r="V101" s="86" t="str">
        <f>IFERROR(INDEX(DB_Typologies!$D$4:$AP$1445,MATCH($A$3,DB_Typologies!$AQ$4:$AQ$1445,0)+$A101,MATCH(V$3,TQoL_Indexes!$B$8:$AK$8,0)),"")</f>
        <v/>
      </c>
      <c r="W101" s="86" t="str">
        <f>IFERROR(INDEX(DB_Typologies!$D$4:$AP$1445,MATCH($A$3,DB_Typologies!$AQ$4:$AQ$1445,0)+$A101,MATCH(W$3,TQoL_Indexes!$B$8:$AK$8,0)),"")</f>
        <v/>
      </c>
      <c r="X101" s="86" t="str">
        <f>IFERROR(INDEX(DB_Typologies!$D$4:$AP$1445,MATCH($A$3,DB_Typologies!$AQ$4:$AQ$1445,0)+$A101,MATCH(X$3,TQoL_Indexes!$B$8:$AK$8,0)),"")</f>
        <v/>
      </c>
      <c r="Y101" s="86" t="str">
        <f>IFERROR(INDEX(DB_Typologies!$D$4:$AP$1445,MATCH($A$3,DB_Typologies!$AQ$4:$AQ$1445,0)+$A101,MATCH(Y$3,TQoL_Indexes!$B$8:$AK$8,0)),"")</f>
        <v/>
      </c>
      <c r="Z101" s="86" t="str">
        <f>IFERROR(INDEX(DB_Typologies!$D$4:$AP$1445,MATCH($A$3,DB_Typologies!$AQ$4:$AQ$1445,0)+$A101,MATCH(Z$3,TQoL_Indexes!$B$8:$AK$8,0)),"")</f>
        <v/>
      </c>
      <c r="AA101" s="86" t="str">
        <f>IFERROR(INDEX(DB_Typologies!$D$4:$AP$1445,MATCH($A$3,DB_Typologies!$AQ$4:$AQ$1445,0)+$A101,MATCH(AA$3,TQoL_Indexes!$B$8:$AK$8,0)),"")</f>
        <v/>
      </c>
      <c r="AB101" s="86" t="str">
        <f>IFERROR(INDEX(DB_Typologies!$D$4:$AP$1445,MATCH($A$3,DB_Typologies!$AQ$4:$AQ$1445,0)+$A101,MATCH(AB$3,TQoL_Indexes!$B$8:$AK$8,0)),"")</f>
        <v/>
      </c>
      <c r="AC101" s="86" t="str">
        <f>IFERROR(INDEX(DB_Typologies!$D$4:$AP$1445,MATCH($A$3,DB_Typologies!$AQ$4:$AQ$1445,0)+$A101,MATCH(AC$3,TQoL_Indexes!$B$8:$AK$8,0)),"")</f>
        <v/>
      </c>
      <c r="AD101" s="86" t="str">
        <f>IFERROR(INDEX(DB_Typologies!$D$4:$AP$1445,MATCH($A$3,DB_Typologies!$AQ$4:$AQ$1445,0)+$A101,MATCH(AD$3,TQoL_Indexes!$B$8:$AK$8,0)),"")</f>
        <v/>
      </c>
      <c r="AE101" s="86" t="str">
        <f>IFERROR(INDEX(DB_Typologies!$D$4:$AP$1445,MATCH($A$3,DB_Typologies!$AQ$4:$AQ$1445,0)+$A101,MATCH(AE$3,TQoL_Indexes!$B$8:$AK$8,0)),"")</f>
        <v/>
      </c>
      <c r="AF101" s="86" t="str">
        <f>IFERROR(INDEX(DB_Typologies!$D$4:$AP$1445,MATCH($A$3,DB_Typologies!$AQ$4:$AQ$1445,0)+$A101,MATCH(AF$3,TQoL_Indexes!$B$8:$AK$8,0)),"")</f>
        <v/>
      </c>
      <c r="AG101" s="86" t="str">
        <f>IFERROR(INDEX(DB_Typologies!$D$4:$AP$1445,MATCH($A$3,DB_Typologies!$AQ$4:$AQ$1445,0)+$A101,MATCH(AG$3,TQoL_Indexes!$B$8:$AK$8,0)),"")</f>
        <v/>
      </c>
      <c r="AH101" s="86" t="str">
        <f>IFERROR(INDEX(DB_Typologies!$D$4:$AP$1445,MATCH($A$3,DB_Typologies!$AQ$4:$AQ$1445,0)+$A101,MATCH(AH$3,TQoL_Indexes!$B$8:$AK$8,0)),"")</f>
        <v/>
      </c>
      <c r="AI101" s="86" t="str">
        <f>IFERROR(INDEX(DB_Typologies!$D$4:$AP$1445,MATCH($A$3,DB_Typologies!$AQ$4:$AQ$1445,0)+$A101,MATCH(AI$3,TQoL_Indexes!$B$8:$AK$8,0)),"")</f>
        <v/>
      </c>
      <c r="AJ101" s="86" t="str">
        <f>IFERROR(INDEX(DB_Typologies!$D$4:$AP$1445,MATCH($A$3,DB_Typologies!$AQ$4:$AQ$1445,0)+$A101,MATCH(AJ$3,TQoL_Indexes!$B$8:$AK$8,0)),"")</f>
        <v/>
      </c>
      <c r="AK101" s="86" t="str">
        <f>IFERROR(INDEX(DB_Typologies!$D$4:$AP$1445,MATCH($A$3,DB_Typologies!$AQ$4:$AQ$1445,0)+$A101,MATCH(AK$3,TQoL_Indexes!$B$8:$AK$8,0)),"")</f>
        <v/>
      </c>
      <c r="AL101" s="86" t="str">
        <f>IFERROR(INDEX(DB_Typologies!$D$4:$AP$1445,MATCH($A$3,DB_Typologies!$AQ$4:$AQ$1445,0)+$A101,MATCH(AL$3,TQoL_Indexes!$B$8:$AK$8,0)),"")</f>
        <v/>
      </c>
      <c r="AM101" s="87" t="str">
        <f>IFERROR(INDEX(DB_Typologies!$D$4:$AP$1445,MATCH($A$3,DB_Typologies!$AQ$4:$AQ$1445,0)+$A101,MATCH(AM$3,TQoL_Indexes!$B$8:$AK$8,0)),"")</f>
        <v/>
      </c>
    </row>
    <row r="102" spans="1:39">
      <c r="A102" s="58" t="str">
        <f>IFERROR(IF(A101+1&lt;COUNTIF(DB_Typologies!$AQ$4:$AQ$1445,$A$3),A101+1,""),"")</f>
        <v/>
      </c>
      <c r="B102" s="120" t="str">
        <f>IFERROR(INDEX(DB_Typologies!$D$4:$AP$1445,MATCH($A$3,DB_Typologies!$AQ$4:$AQ$1445,0)+$A102,MATCH(B$3,TQoL_Indexes!$B$8:$AK$8,0)),"")</f>
        <v/>
      </c>
      <c r="C102" s="86" t="str">
        <f>IFERROR(INDEX(DB_Typologies!$D$4:$AP$1445,MATCH($A$3,DB_Typologies!$AQ$4:$AQ$1445,0)+$A102,MATCH(C$3,TQoL_Indexes!$B$8:$AK$8,0)),"")</f>
        <v/>
      </c>
      <c r="D102" s="87" t="str">
        <f>IFERROR(INDEX(DB_Typologies!$D$4:$AP$1445,MATCH($A$3,DB_Typologies!$AQ$4:$AQ$1445,0)+$A102,MATCH(D$3,TQoL_Indexes!$B$8:$AK$8,0)),"")</f>
        <v/>
      </c>
      <c r="E102" s="86" t="str">
        <f>IFERROR(INDEX(DB_Typologies!$D$4:$AP$1445,MATCH($A$3,DB_Typologies!$AQ$4:$AQ$1445,0)+$A102,MATCH(E$3,TQoL_Indexes!$B$8:$AK$8,0)),"")</f>
        <v/>
      </c>
      <c r="F102" s="86" t="str">
        <f>IFERROR(INDEX(DB_Typologies!$D$4:$AP$1445,MATCH($A$3,DB_Typologies!$AQ$4:$AQ$1445,0)+$A102,MATCH(F$3,TQoL_Indexes!$B$8:$AK$8,0)),"")</f>
        <v/>
      </c>
      <c r="G102" s="86" t="str">
        <f>IFERROR(INDEX(DB_Typologies!$D$4:$AP$1445,MATCH($A$3,DB_Typologies!$AQ$4:$AQ$1445,0)+$A102,MATCH(G$3,TQoL_Indexes!$B$8:$AK$8,0)),"")</f>
        <v/>
      </c>
      <c r="H102" s="86" t="str">
        <f>IFERROR(INDEX(DB_Typologies!$D$4:$AP$1445,MATCH($A$3,DB_Typologies!$AQ$4:$AQ$1445,0)+$A102,MATCH(H$3,TQoL_Indexes!$B$8:$AK$8,0)),"")</f>
        <v/>
      </c>
      <c r="I102" s="86" t="str">
        <f>IFERROR(INDEX(DB_Typologies!$D$4:$AP$1445,MATCH($A$3,DB_Typologies!$AQ$4:$AQ$1445,0)+$A102,MATCH(I$3,TQoL_Indexes!$B$8:$AK$8,0)),"")</f>
        <v/>
      </c>
      <c r="J102" s="86" t="str">
        <f>IFERROR(INDEX(DB_Typologies!$D$4:$AP$1445,MATCH($A$3,DB_Typologies!$AQ$4:$AQ$1445,0)+$A102,MATCH(J$3,TQoL_Indexes!$B$8:$AK$8,0)),"")</f>
        <v/>
      </c>
      <c r="K102" s="86" t="str">
        <f>IFERROR(INDEX(DB_Typologies!$D$4:$AP$1445,MATCH($A$3,DB_Typologies!$AQ$4:$AQ$1445,0)+$A102,MATCH(K$3,TQoL_Indexes!$B$8:$AK$8,0)),"")</f>
        <v/>
      </c>
      <c r="L102" s="86" t="str">
        <f>IFERROR(INDEX(DB_Typologies!$D$4:$AP$1445,MATCH($A$3,DB_Typologies!$AQ$4:$AQ$1445,0)+$A102,MATCH(L$3,TQoL_Indexes!$B$8:$AK$8,0)),"")</f>
        <v/>
      </c>
      <c r="M102" s="86" t="str">
        <f>IFERROR(INDEX(DB_Typologies!$D$4:$AP$1445,MATCH($A$3,DB_Typologies!$AQ$4:$AQ$1445,0)+$A102,MATCH(M$3,TQoL_Indexes!$B$8:$AK$8,0)),"")</f>
        <v/>
      </c>
      <c r="N102" s="86" t="str">
        <f>IFERROR(INDEX(DB_Typologies!$D$4:$AP$1445,MATCH($A$3,DB_Typologies!$AQ$4:$AQ$1445,0)+$A102,MATCH(N$3,TQoL_Indexes!$B$8:$AK$8,0)),"")</f>
        <v/>
      </c>
      <c r="O102" s="86" t="str">
        <f>IFERROR(INDEX(DB_Typologies!$D$4:$AP$1445,MATCH($A$3,DB_Typologies!$AQ$4:$AQ$1445,0)+$A102,MATCH(O$3,TQoL_Indexes!$B$8:$AK$8,0)),"")</f>
        <v/>
      </c>
      <c r="P102" s="86" t="str">
        <f>IFERROR(INDEX(DB_Typologies!$D$4:$AP$1445,MATCH($A$3,DB_Typologies!$AQ$4:$AQ$1445,0)+$A102,MATCH(P$3,TQoL_Indexes!$B$8:$AK$8,0)),"")</f>
        <v/>
      </c>
      <c r="Q102" s="86" t="str">
        <f>IFERROR(INDEX(DB_Typologies!$D$4:$AP$1445,MATCH($A$3,DB_Typologies!$AQ$4:$AQ$1445,0)+$A102,MATCH(Q$3,TQoL_Indexes!$B$8:$AK$8,0)),"")</f>
        <v/>
      </c>
      <c r="R102" s="86" t="str">
        <f>IFERROR(INDEX(DB_Typologies!$D$4:$AP$1445,MATCH($A$3,DB_Typologies!$AQ$4:$AQ$1445,0)+$A102,MATCH(R$3,TQoL_Indexes!$B$8:$AK$8,0)),"")</f>
        <v/>
      </c>
      <c r="S102" s="86" t="str">
        <f>IFERROR(INDEX(DB_Typologies!$D$4:$AP$1445,MATCH($A$3,DB_Typologies!$AQ$4:$AQ$1445,0)+$A102,MATCH(S$3,TQoL_Indexes!$B$8:$AK$8,0)),"")</f>
        <v/>
      </c>
      <c r="T102" s="86" t="str">
        <f>IFERROR(INDEX(DB_Typologies!$D$4:$AP$1445,MATCH($A$3,DB_Typologies!$AQ$4:$AQ$1445,0)+$A102,MATCH(T$3,TQoL_Indexes!$B$8:$AK$8,0)),"")</f>
        <v/>
      </c>
      <c r="U102" s="86" t="str">
        <f>IFERROR(INDEX(DB_Typologies!$D$4:$AP$1445,MATCH($A$3,DB_Typologies!$AQ$4:$AQ$1445,0)+$A102,MATCH(U$3,TQoL_Indexes!$B$8:$AK$8,0)),"")</f>
        <v/>
      </c>
      <c r="V102" s="86" t="str">
        <f>IFERROR(INDEX(DB_Typologies!$D$4:$AP$1445,MATCH($A$3,DB_Typologies!$AQ$4:$AQ$1445,0)+$A102,MATCH(V$3,TQoL_Indexes!$B$8:$AK$8,0)),"")</f>
        <v/>
      </c>
      <c r="W102" s="86" t="str">
        <f>IFERROR(INDEX(DB_Typologies!$D$4:$AP$1445,MATCH($A$3,DB_Typologies!$AQ$4:$AQ$1445,0)+$A102,MATCH(W$3,TQoL_Indexes!$B$8:$AK$8,0)),"")</f>
        <v/>
      </c>
      <c r="X102" s="86" t="str">
        <f>IFERROR(INDEX(DB_Typologies!$D$4:$AP$1445,MATCH($A$3,DB_Typologies!$AQ$4:$AQ$1445,0)+$A102,MATCH(X$3,TQoL_Indexes!$B$8:$AK$8,0)),"")</f>
        <v/>
      </c>
      <c r="Y102" s="86" t="str">
        <f>IFERROR(INDEX(DB_Typologies!$D$4:$AP$1445,MATCH($A$3,DB_Typologies!$AQ$4:$AQ$1445,0)+$A102,MATCH(Y$3,TQoL_Indexes!$B$8:$AK$8,0)),"")</f>
        <v/>
      </c>
      <c r="Z102" s="86" t="str">
        <f>IFERROR(INDEX(DB_Typologies!$D$4:$AP$1445,MATCH($A$3,DB_Typologies!$AQ$4:$AQ$1445,0)+$A102,MATCH(Z$3,TQoL_Indexes!$B$8:$AK$8,0)),"")</f>
        <v/>
      </c>
      <c r="AA102" s="86" t="str">
        <f>IFERROR(INDEX(DB_Typologies!$D$4:$AP$1445,MATCH($A$3,DB_Typologies!$AQ$4:$AQ$1445,0)+$A102,MATCH(AA$3,TQoL_Indexes!$B$8:$AK$8,0)),"")</f>
        <v/>
      </c>
      <c r="AB102" s="86" t="str">
        <f>IFERROR(INDEX(DB_Typologies!$D$4:$AP$1445,MATCH($A$3,DB_Typologies!$AQ$4:$AQ$1445,0)+$A102,MATCH(AB$3,TQoL_Indexes!$B$8:$AK$8,0)),"")</f>
        <v/>
      </c>
      <c r="AC102" s="86" t="str">
        <f>IFERROR(INDEX(DB_Typologies!$D$4:$AP$1445,MATCH($A$3,DB_Typologies!$AQ$4:$AQ$1445,0)+$A102,MATCH(AC$3,TQoL_Indexes!$B$8:$AK$8,0)),"")</f>
        <v/>
      </c>
      <c r="AD102" s="86" t="str">
        <f>IFERROR(INDEX(DB_Typologies!$D$4:$AP$1445,MATCH($A$3,DB_Typologies!$AQ$4:$AQ$1445,0)+$A102,MATCH(AD$3,TQoL_Indexes!$B$8:$AK$8,0)),"")</f>
        <v/>
      </c>
      <c r="AE102" s="86" t="str">
        <f>IFERROR(INDEX(DB_Typologies!$D$4:$AP$1445,MATCH($A$3,DB_Typologies!$AQ$4:$AQ$1445,0)+$A102,MATCH(AE$3,TQoL_Indexes!$B$8:$AK$8,0)),"")</f>
        <v/>
      </c>
      <c r="AF102" s="86" t="str">
        <f>IFERROR(INDEX(DB_Typologies!$D$4:$AP$1445,MATCH($A$3,DB_Typologies!$AQ$4:$AQ$1445,0)+$A102,MATCH(AF$3,TQoL_Indexes!$B$8:$AK$8,0)),"")</f>
        <v/>
      </c>
      <c r="AG102" s="86" t="str">
        <f>IFERROR(INDEX(DB_Typologies!$D$4:$AP$1445,MATCH($A$3,DB_Typologies!$AQ$4:$AQ$1445,0)+$A102,MATCH(AG$3,TQoL_Indexes!$B$8:$AK$8,0)),"")</f>
        <v/>
      </c>
      <c r="AH102" s="86" t="str">
        <f>IFERROR(INDEX(DB_Typologies!$D$4:$AP$1445,MATCH($A$3,DB_Typologies!$AQ$4:$AQ$1445,0)+$A102,MATCH(AH$3,TQoL_Indexes!$B$8:$AK$8,0)),"")</f>
        <v/>
      </c>
      <c r="AI102" s="86" t="str">
        <f>IFERROR(INDEX(DB_Typologies!$D$4:$AP$1445,MATCH($A$3,DB_Typologies!$AQ$4:$AQ$1445,0)+$A102,MATCH(AI$3,TQoL_Indexes!$B$8:$AK$8,0)),"")</f>
        <v/>
      </c>
      <c r="AJ102" s="86" t="str">
        <f>IFERROR(INDEX(DB_Typologies!$D$4:$AP$1445,MATCH($A$3,DB_Typologies!$AQ$4:$AQ$1445,0)+$A102,MATCH(AJ$3,TQoL_Indexes!$B$8:$AK$8,0)),"")</f>
        <v/>
      </c>
      <c r="AK102" s="86" t="str">
        <f>IFERROR(INDEX(DB_Typologies!$D$4:$AP$1445,MATCH($A$3,DB_Typologies!$AQ$4:$AQ$1445,0)+$A102,MATCH(AK$3,TQoL_Indexes!$B$8:$AK$8,0)),"")</f>
        <v/>
      </c>
      <c r="AL102" s="86" t="str">
        <f>IFERROR(INDEX(DB_Typologies!$D$4:$AP$1445,MATCH($A$3,DB_Typologies!$AQ$4:$AQ$1445,0)+$A102,MATCH(AL$3,TQoL_Indexes!$B$8:$AK$8,0)),"")</f>
        <v/>
      </c>
      <c r="AM102" s="87" t="str">
        <f>IFERROR(INDEX(DB_Typologies!$D$4:$AP$1445,MATCH($A$3,DB_Typologies!$AQ$4:$AQ$1445,0)+$A102,MATCH(AM$3,TQoL_Indexes!$B$8:$AK$8,0)),"")</f>
        <v/>
      </c>
    </row>
    <row r="103" spans="1:39">
      <c r="A103" s="58" t="str">
        <f>IFERROR(IF(A102+1&lt;COUNTIF(DB_Typologies!$AQ$4:$AQ$1445,$A$3),A102+1,""),"")</f>
        <v/>
      </c>
      <c r="B103" s="120" t="str">
        <f>IFERROR(INDEX(DB_Typologies!$D$4:$AP$1445,MATCH($A$3,DB_Typologies!$AQ$4:$AQ$1445,0)+$A103,MATCH(B$3,TQoL_Indexes!$B$8:$AK$8,0)),"")</f>
        <v/>
      </c>
      <c r="C103" s="86" t="str">
        <f>IFERROR(INDEX(DB_Typologies!$D$4:$AP$1445,MATCH($A$3,DB_Typologies!$AQ$4:$AQ$1445,0)+$A103,MATCH(C$3,TQoL_Indexes!$B$8:$AK$8,0)),"")</f>
        <v/>
      </c>
      <c r="D103" s="87" t="str">
        <f>IFERROR(INDEX(DB_Typologies!$D$4:$AP$1445,MATCH($A$3,DB_Typologies!$AQ$4:$AQ$1445,0)+$A103,MATCH(D$3,TQoL_Indexes!$B$8:$AK$8,0)),"")</f>
        <v/>
      </c>
      <c r="E103" s="86" t="str">
        <f>IFERROR(INDEX(DB_Typologies!$D$4:$AP$1445,MATCH($A$3,DB_Typologies!$AQ$4:$AQ$1445,0)+$A103,MATCH(E$3,TQoL_Indexes!$B$8:$AK$8,0)),"")</f>
        <v/>
      </c>
      <c r="F103" s="86" t="str">
        <f>IFERROR(INDEX(DB_Typologies!$D$4:$AP$1445,MATCH($A$3,DB_Typologies!$AQ$4:$AQ$1445,0)+$A103,MATCH(F$3,TQoL_Indexes!$B$8:$AK$8,0)),"")</f>
        <v/>
      </c>
      <c r="G103" s="86" t="str">
        <f>IFERROR(INDEX(DB_Typologies!$D$4:$AP$1445,MATCH($A$3,DB_Typologies!$AQ$4:$AQ$1445,0)+$A103,MATCH(G$3,TQoL_Indexes!$B$8:$AK$8,0)),"")</f>
        <v/>
      </c>
      <c r="H103" s="86" t="str">
        <f>IFERROR(INDEX(DB_Typologies!$D$4:$AP$1445,MATCH($A$3,DB_Typologies!$AQ$4:$AQ$1445,0)+$A103,MATCH(H$3,TQoL_Indexes!$B$8:$AK$8,0)),"")</f>
        <v/>
      </c>
      <c r="I103" s="86" t="str">
        <f>IFERROR(INDEX(DB_Typologies!$D$4:$AP$1445,MATCH($A$3,DB_Typologies!$AQ$4:$AQ$1445,0)+$A103,MATCH(I$3,TQoL_Indexes!$B$8:$AK$8,0)),"")</f>
        <v/>
      </c>
      <c r="J103" s="86" t="str">
        <f>IFERROR(INDEX(DB_Typologies!$D$4:$AP$1445,MATCH($A$3,DB_Typologies!$AQ$4:$AQ$1445,0)+$A103,MATCH(J$3,TQoL_Indexes!$B$8:$AK$8,0)),"")</f>
        <v/>
      </c>
      <c r="K103" s="86" t="str">
        <f>IFERROR(INDEX(DB_Typologies!$D$4:$AP$1445,MATCH($A$3,DB_Typologies!$AQ$4:$AQ$1445,0)+$A103,MATCH(K$3,TQoL_Indexes!$B$8:$AK$8,0)),"")</f>
        <v/>
      </c>
      <c r="L103" s="86" t="str">
        <f>IFERROR(INDEX(DB_Typologies!$D$4:$AP$1445,MATCH($A$3,DB_Typologies!$AQ$4:$AQ$1445,0)+$A103,MATCH(L$3,TQoL_Indexes!$B$8:$AK$8,0)),"")</f>
        <v/>
      </c>
      <c r="M103" s="86" t="str">
        <f>IFERROR(INDEX(DB_Typologies!$D$4:$AP$1445,MATCH($A$3,DB_Typologies!$AQ$4:$AQ$1445,0)+$A103,MATCH(M$3,TQoL_Indexes!$B$8:$AK$8,0)),"")</f>
        <v/>
      </c>
      <c r="N103" s="86" t="str">
        <f>IFERROR(INDEX(DB_Typologies!$D$4:$AP$1445,MATCH($A$3,DB_Typologies!$AQ$4:$AQ$1445,0)+$A103,MATCH(N$3,TQoL_Indexes!$B$8:$AK$8,0)),"")</f>
        <v/>
      </c>
      <c r="O103" s="86" t="str">
        <f>IFERROR(INDEX(DB_Typologies!$D$4:$AP$1445,MATCH($A$3,DB_Typologies!$AQ$4:$AQ$1445,0)+$A103,MATCH(O$3,TQoL_Indexes!$B$8:$AK$8,0)),"")</f>
        <v/>
      </c>
      <c r="P103" s="86" t="str">
        <f>IFERROR(INDEX(DB_Typologies!$D$4:$AP$1445,MATCH($A$3,DB_Typologies!$AQ$4:$AQ$1445,0)+$A103,MATCH(P$3,TQoL_Indexes!$B$8:$AK$8,0)),"")</f>
        <v/>
      </c>
      <c r="Q103" s="86" t="str">
        <f>IFERROR(INDEX(DB_Typologies!$D$4:$AP$1445,MATCH($A$3,DB_Typologies!$AQ$4:$AQ$1445,0)+$A103,MATCH(Q$3,TQoL_Indexes!$B$8:$AK$8,0)),"")</f>
        <v/>
      </c>
      <c r="R103" s="86" t="str">
        <f>IFERROR(INDEX(DB_Typologies!$D$4:$AP$1445,MATCH($A$3,DB_Typologies!$AQ$4:$AQ$1445,0)+$A103,MATCH(R$3,TQoL_Indexes!$B$8:$AK$8,0)),"")</f>
        <v/>
      </c>
      <c r="S103" s="86" t="str">
        <f>IFERROR(INDEX(DB_Typologies!$D$4:$AP$1445,MATCH($A$3,DB_Typologies!$AQ$4:$AQ$1445,0)+$A103,MATCH(S$3,TQoL_Indexes!$B$8:$AK$8,0)),"")</f>
        <v/>
      </c>
      <c r="T103" s="86" t="str">
        <f>IFERROR(INDEX(DB_Typologies!$D$4:$AP$1445,MATCH($A$3,DB_Typologies!$AQ$4:$AQ$1445,0)+$A103,MATCH(T$3,TQoL_Indexes!$B$8:$AK$8,0)),"")</f>
        <v/>
      </c>
      <c r="U103" s="86" t="str">
        <f>IFERROR(INDEX(DB_Typologies!$D$4:$AP$1445,MATCH($A$3,DB_Typologies!$AQ$4:$AQ$1445,0)+$A103,MATCH(U$3,TQoL_Indexes!$B$8:$AK$8,0)),"")</f>
        <v/>
      </c>
      <c r="V103" s="86" t="str">
        <f>IFERROR(INDEX(DB_Typologies!$D$4:$AP$1445,MATCH($A$3,DB_Typologies!$AQ$4:$AQ$1445,0)+$A103,MATCH(V$3,TQoL_Indexes!$B$8:$AK$8,0)),"")</f>
        <v/>
      </c>
      <c r="W103" s="86" t="str">
        <f>IFERROR(INDEX(DB_Typologies!$D$4:$AP$1445,MATCH($A$3,DB_Typologies!$AQ$4:$AQ$1445,0)+$A103,MATCH(W$3,TQoL_Indexes!$B$8:$AK$8,0)),"")</f>
        <v/>
      </c>
      <c r="X103" s="86" t="str">
        <f>IFERROR(INDEX(DB_Typologies!$D$4:$AP$1445,MATCH($A$3,DB_Typologies!$AQ$4:$AQ$1445,0)+$A103,MATCH(X$3,TQoL_Indexes!$B$8:$AK$8,0)),"")</f>
        <v/>
      </c>
      <c r="Y103" s="86" t="str">
        <f>IFERROR(INDEX(DB_Typologies!$D$4:$AP$1445,MATCH($A$3,DB_Typologies!$AQ$4:$AQ$1445,0)+$A103,MATCH(Y$3,TQoL_Indexes!$B$8:$AK$8,0)),"")</f>
        <v/>
      </c>
      <c r="Z103" s="86" t="str">
        <f>IFERROR(INDEX(DB_Typologies!$D$4:$AP$1445,MATCH($A$3,DB_Typologies!$AQ$4:$AQ$1445,0)+$A103,MATCH(Z$3,TQoL_Indexes!$B$8:$AK$8,0)),"")</f>
        <v/>
      </c>
      <c r="AA103" s="86" t="str">
        <f>IFERROR(INDEX(DB_Typologies!$D$4:$AP$1445,MATCH($A$3,DB_Typologies!$AQ$4:$AQ$1445,0)+$A103,MATCH(AA$3,TQoL_Indexes!$B$8:$AK$8,0)),"")</f>
        <v/>
      </c>
      <c r="AB103" s="86" t="str">
        <f>IFERROR(INDEX(DB_Typologies!$D$4:$AP$1445,MATCH($A$3,DB_Typologies!$AQ$4:$AQ$1445,0)+$A103,MATCH(AB$3,TQoL_Indexes!$B$8:$AK$8,0)),"")</f>
        <v/>
      </c>
      <c r="AC103" s="86" t="str">
        <f>IFERROR(INDEX(DB_Typologies!$D$4:$AP$1445,MATCH($A$3,DB_Typologies!$AQ$4:$AQ$1445,0)+$A103,MATCH(AC$3,TQoL_Indexes!$B$8:$AK$8,0)),"")</f>
        <v/>
      </c>
      <c r="AD103" s="86" t="str">
        <f>IFERROR(INDEX(DB_Typologies!$D$4:$AP$1445,MATCH($A$3,DB_Typologies!$AQ$4:$AQ$1445,0)+$A103,MATCH(AD$3,TQoL_Indexes!$B$8:$AK$8,0)),"")</f>
        <v/>
      </c>
      <c r="AE103" s="86" t="str">
        <f>IFERROR(INDEX(DB_Typologies!$D$4:$AP$1445,MATCH($A$3,DB_Typologies!$AQ$4:$AQ$1445,0)+$A103,MATCH(AE$3,TQoL_Indexes!$B$8:$AK$8,0)),"")</f>
        <v/>
      </c>
      <c r="AF103" s="86" t="str">
        <f>IFERROR(INDEX(DB_Typologies!$D$4:$AP$1445,MATCH($A$3,DB_Typologies!$AQ$4:$AQ$1445,0)+$A103,MATCH(AF$3,TQoL_Indexes!$B$8:$AK$8,0)),"")</f>
        <v/>
      </c>
      <c r="AG103" s="86" t="str">
        <f>IFERROR(INDEX(DB_Typologies!$D$4:$AP$1445,MATCH($A$3,DB_Typologies!$AQ$4:$AQ$1445,0)+$A103,MATCH(AG$3,TQoL_Indexes!$B$8:$AK$8,0)),"")</f>
        <v/>
      </c>
      <c r="AH103" s="86" t="str">
        <f>IFERROR(INDEX(DB_Typologies!$D$4:$AP$1445,MATCH($A$3,DB_Typologies!$AQ$4:$AQ$1445,0)+$A103,MATCH(AH$3,TQoL_Indexes!$B$8:$AK$8,0)),"")</f>
        <v/>
      </c>
      <c r="AI103" s="86" t="str">
        <f>IFERROR(INDEX(DB_Typologies!$D$4:$AP$1445,MATCH($A$3,DB_Typologies!$AQ$4:$AQ$1445,0)+$A103,MATCH(AI$3,TQoL_Indexes!$B$8:$AK$8,0)),"")</f>
        <v/>
      </c>
      <c r="AJ103" s="86" t="str">
        <f>IFERROR(INDEX(DB_Typologies!$D$4:$AP$1445,MATCH($A$3,DB_Typologies!$AQ$4:$AQ$1445,0)+$A103,MATCH(AJ$3,TQoL_Indexes!$B$8:$AK$8,0)),"")</f>
        <v/>
      </c>
      <c r="AK103" s="86" t="str">
        <f>IFERROR(INDEX(DB_Typologies!$D$4:$AP$1445,MATCH($A$3,DB_Typologies!$AQ$4:$AQ$1445,0)+$A103,MATCH(AK$3,TQoL_Indexes!$B$8:$AK$8,0)),"")</f>
        <v/>
      </c>
      <c r="AL103" s="86" t="str">
        <f>IFERROR(INDEX(DB_Typologies!$D$4:$AP$1445,MATCH($A$3,DB_Typologies!$AQ$4:$AQ$1445,0)+$A103,MATCH(AL$3,TQoL_Indexes!$B$8:$AK$8,0)),"")</f>
        <v/>
      </c>
      <c r="AM103" s="87" t="str">
        <f>IFERROR(INDEX(DB_Typologies!$D$4:$AP$1445,MATCH($A$3,DB_Typologies!$AQ$4:$AQ$1445,0)+$A103,MATCH(AM$3,TQoL_Indexes!$B$8:$AK$8,0)),"")</f>
        <v/>
      </c>
    </row>
    <row r="104" spans="1:39">
      <c r="A104" s="58" t="str">
        <f>IFERROR(IF(A103+1&lt;COUNTIF(DB_Typologies!$AQ$4:$AQ$1445,$A$3),A103+1,""),"")</f>
        <v/>
      </c>
      <c r="B104" s="120" t="str">
        <f>IFERROR(INDEX(DB_Typologies!$D$4:$AP$1445,MATCH($A$3,DB_Typologies!$AQ$4:$AQ$1445,0)+$A104,MATCH(B$3,TQoL_Indexes!$B$8:$AK$8,0)),"")</f>
        <v/>
      </c>
      <c r="C104" s="86" t="str">
        <f>IFERROR(INDEX(DB_Typologies!$D$4:$AP$1445,MATCH($A$3,DB_Typologies!$AQ$4:$AQ$1445,0)+$A104,MATCH(C$3,TQoL_Indexes!$B$8:$AK$8,0)),"")</f>
        <v/>
      </c>
      <c r="D104" s="87" t="str">
        <f>IFERROR(INDEX(DB_Typologies!$D$4:$AP$1445,MATCH($A$3,DB_Typologies!$AQ$4:$AQ$1445,0)+$A104,MATCH(D$3,TQoL_Indexes!$B$8:$AK$8,0)),"")</f>
        <v/>
      </c>
      <c r="E104" s="86" t="str">
        <f>IFERROR(INDEX(DB_Typologies!$D$4:$AP$1445,MATCH($A$3,DB_Typologies!$AQ$4:$AQ$1445,0)+$A104,MATCH(E$3,TQoL_Indexes!$B$8:$AK$8,0)),"")</f>
        <v/>
      </c>
      <c r="F104" s="86" t="str">
        <f>IFERROR(INDEX(DB_Typologies!$D$4:$AP$1445,MATCH($A$3,DB_Typologies!$AQ$4:$AQ$1445,0)+$A104,MATCH(F$3,TQoL_Indexes!$B$8:$AK$8,0)),"")</f>
        <v/>
      </c>
      <c r="G104" s="86" t="str">
        <f>IFERROR(INDEX(DB_Typologies!$D$4:$AP$1445,MATCH($A$3,DB_Typologies!$AQ$4:$AQ$1445,0)+$A104,MATCH(G$3,TQoL_Indexes!$B$8:$AK$8,0)),"")</f>
        <v/>
      </c>
      <c r="H104" s="86" t="str">
        <f>IFERROR(INDEX(DB_Typologies!$D$4:$AP$1445,MATCH($A$3,DB_Typologies!$AQ$4:$AQ$1445,0)+$A104,MATCH(H$3,TQoL_Indexes!$B$8:$AK$8,0)),"")</f>
        <v/>
      </c>
      <c r="I104" s="86" t="str">
        <f>IFERROR(INDEX(DB_Typologies!$D$4:$AP$1445,MATCH($A$3,DB_Typologies!$AQ$4:$AQ$1445,0)+$A104,MATCH(I$3,TQoL_Indexes!$B$8:$AK$8,0)),"")</f>
        <v/>
      </c>
      <c r="J104" s="86" t="str">
        <f>IFERROR(INDEX(DB_Typologies!$D$4:$AP$1445,MATCH($A$3,DB_Typologies!$AQ$4:$AQ$1445,0)+$A104,MATCH(J$3,TQoL_Indexes!$B$8:$AK$8,0)),"")</f>
        <v/>
      </c>
      <c r="K104" s="86" t="str">
        <f>IFERROR(INDEX(DB_Typologies!$D$4:$AP$1445,MATCH($A$3,DB_Typologies!$AQ$4:$AQ$1445,0)+$A104,MATCH(K$3,TQoL_Indexes!$B$8:$AK$8,0)),"")</f>
        <v/>
      </c>
      <c r="L104" s="86" t="str">
        <f>IFERROR(INDEX(DB_Typologies!$D$4:$AP$1445,MATCH($A$3,DB_Typologies!$AQ$4:$AQ$1445,0)+$A104,MATCH(L$3,TQoL_Indexes!$B$8:$AK$8,0)),"")</f>
        <v/>
      </c>
      <c r="M104" s="86" t="str">
        <f>IFERROR(INDEX(DB_Typologies!$D$4:$AP$1445,MATCH($A$3,DB_Typologies!$AQ$4:$AQ$1445,0)+$A104,MATCH(M$3,TQoL_Indexes!$B$8:$AK$8,0)),"")</f>
        <v/>
      </c>
      <c r="N104" s="86" t="str">
        <f>IFERROR(INDEX(DB_Typologies!$D$4:$AP$1445,MATCH($A$3,DB_Typologies!$AQ$4:$AQ$1445,0)+$A104,MATCH(N$3,TQoL_Indexes!$B$8:$AK$8,0)),"")</f>
        <v/>
      </c>
      <c r="O104" s="86" t="str">
        <f>IFERROR(INDEX(DB_Typologies!$D$4:$AP$1445,MATCH($A$3,DB_Typologies!$AQ$4:$AQ$1445,0)+$A104,MATCH(O$3,TQoL_Indexes!$B$8:$AK$8,0)),"")</f>
        <v/>
      </c>
      <c r="P104" s="86" t="str">
        <f>IFERROR(INDEX(DB_Typologies!$D$4:$AP$1445,MATCH($A$3,DB_Typologies!$AQ$4:$AQ$1445,0)+$A104,MATCH(P$3,TQoL_Indexes!$B$8:$AK$8,0)),"")</f>
        <v/>
      </c>
      <c r="Q104" s="86" t="str">
        <f>IFERROR(INDEX(DB_Typologies!$D$4:$AP$1445,MATCH($A$3,DB_Typologies!$AQ$4:$AQ$1445,0)+$A104,MATCH(Q$3,TQoL_Indexes!$B$8:$AK$8,0)),"")</f>
        <v/>
      </c>
      <c r="R104" s="86" t="str">
        <f>IFERROR(INDEX(DB_Typologies!$D$4:$AP$1445,MATCH($A$3,DB_Typologies!$AQ$4:$AQ$1445,0)+$A104,MATCH(R$3,TQoL_Indexes!$B$8:$AK$8,0)),"")</f>
        <v/>
      </c>
      <c r="S104" s="86" t="str">
        <f>IFERROR(INDEX(DB_Typologies!$D$4:$AP$1445,MATCH($A$3,DB_Typologies!$AQ$4:$AQ$1445,0)+$A104,MATCH(S$3,TQoL_Indexes!$B$8:$AK$8,0)),"")</f>
        <v/>
      </c>
      <c r="T104" s="86" t="str">
        <f>IFERROR(INDEX(DB_Typologies!$D$4:$AP$1445,MATCH($A$3,DB_Typologies!$AQ$4:$AQ$1445,0)+$A104,MATCH(T$3,TQoL_Indexes!$B$8:$AK$8,0)),"")</f>
        <v/>
      </c>
      <c r="U104" s="86" t="str">
        <f>IFERROR(INDEX(DB_Typologies!$D$4:$AP$1445,MATCH($A$3,DB_Typologies!$AQ$4:$AQ$1445,0)+$A104,MATCH(U$3,TQoL_Indexes!$B$8:$AK$8,0)),"")</f>
        <v/>
      </c>
      <c r="V104" s="86" t="str">
        <f>IFERROR(INDEX(DB_Typologies!$D$4:$AP$1445,MATCH($A$3,DB_Typologies!$AQ$4:$AQ$1445,0)+$A104,MATCH(V$3,TQoL_Indexes!$B$8:$AK$8,0)),"")</f>
        <v/>
      </c>
      <c r="W104" s="86" t="str">
        <f>IFERROR(INDEX(DB_Typologies!$D$4:$AP$1445,MATCH($A$3,DB_Typologies!$AQ$4:$AQ$1445,0)+$A104,MATCH(W$3,TQoL_Indexes!$B$8:$AK$8,0)),"")</f>
        <v/>
      </c>
      <c r="X104" s="86" t="str">
        <f>IFERROR(INDEX(DB_Typologies!$D$4:$AP$1445,MATCH($A$3,DB_Typologies!$AQ$4:$AQ$1445,0)+$A104,MATCH(X$3,TQoL_Indexes!$B$8:$AK$8,0)),"")</f>
        <v/>
      </c>
      <c r="Y104" s="86" t="str">
        <f>IFERROR(INDEX(DB_Typologies!$D$4:$AP$1445,MATCH($A$3,DB_Typologies!$AQ$4:$AQ$1445,0)+$A104,MATCH(Y$3,TQoL_Indexes!$B$8:$AK$8,0)),"")</f>
        <v/>
      </c>
      <c r="Z104" s="86" t="str">
        <f>IFERROR(INDEX(DB_Typologies!$D$4:$AP$1445,MATCH($A$3,DB_Typologies!$AQ$4:$AQ$1445,0)+$A104,MATCH(Z$3,TQoL_Indexes!$B$8:$AK$8,0)),"")</f>
        <v/>
      </c>
      <c r="AA104" s="86" t="str">
        <f>IFERROR(INDEX(DB_Typologies!$D$4:$AP$1445,MATCH($A$3,DB_Typologies!$AQ$4:$AQ$1445,0)+$A104,MATCH(AA$3,TQoL_Indexes!$B$8:$AK$8,0)),"")</f>
        <v/>
      </c>
      <c r="AB104" s="86" t="str">
        <f>IFERROR(INDEX(DB_Typologies!$D$4:$AP$1445,MATCH($A$3,DB_Typologies!$AQ$4:$AQ$1445,0)+$A104,MATCH(AB$3,TQoL_Indexes!$B$8:$AK$8,0)),"")</f>
        <v/>
      </c>
      <c r="AC104" s="86" t="str">
        <f>IFERROR(INDEX(DB_Typologies!$D$4:$AP$1445,MATCH($A$3,DB_Typologies!$AQ$4:$AQ$1445,0)+$A104,MATCH(AC$3,TQoL_Indexes!$B$8:$AK$8,0)),"")</f>
        <v/>
      </c>
      <c r="AD104" s="86" t="str">
        <f>IFERROR(INDEX(DB_Typologies!$D$4:$AP$1445,MATCH($A$3,DB_Typologies!$AQ$4:$AQ$1445,0)+$A104,MATCH(AD$3,TQoL_Indexes!$B$8:$AK$8,0)),"")</f>
        <v/>
      </c>
      <c r="AE104" s="86" t="str">
        <f>IFERROR(INDEX(DB_Typologies!$D$4:$AP$1445,MATCH($A$3,DB_Typologies!$AQ$4:$AQ$1445,0)+$A104,MATCH(AE$3,TQoL_Indexes!$B$8:$AK$8,0)),"")</f>
        <v/>
      </c>
      <c r="AF104" s="86" t="str">
        <f>IFERROR(INDEX(DB_Typologies!$D$4:$AP$1445,MATCH($A$3,DB_Typologies!$AQ$4:$AQ$1445,0)+$A104,MATCH(AF$3,TQoL_Indexes!$B$8:$AK$8,0)),"")</f>
        <v/>
      </c>
      <c r="AG104" s="86" t="str">
        <f>IFERROR(INDEX(DB_Typologies!$D$4:$AP$1445,MATCH($A$3,DB_Typologies!$AQ$4:$AQ$1445,0)+$A104,MATCH(AG$3,TQoL_Indexes!$B$8:$AK$8,0)),"")</f>
        <v/>
      </c>
      <c r="AH104" s="86" t="str">
        <f>IFERROR(INDEX(DB_Typologies!$D$4:$AP$1445,MATCH($A$3,DB_Typologies!$AQ$4:$AQ$1445,0)+$A104,MATCH(AH$3,TQoL_Indexes!$B$8:$AK$8,0)),"")</f>
        <v/>
      </c>
      <c r="AI104" s="86" t="str">
        <f>IFERROR(INDEX(DB_Typologies!$D$4:$AP$1445,MATCH($A$3,DB_Typologies!$AQ$4:$AQ$1445,0)+$A104,MATCH(AI$3,TQoL_Indexes!$B$8:$AK$8,0)),"")</f>
        <v/>
      </c>
      <c r="AJ104" s="86" t="str">
        <f>IFERROR(INDEX(DB_Typologies!$D$4:$AP$1445,MATCH($A$3,DB_Typologies!$AQ$4:$AQ$1445,0)+$A104,MATCH(AJ$3,TQoL_Indexes!$B$8:$AK$8,0)),"")</f>
        <v/>
      </c>
      <c r="AK104" s="86" t="str">
        <f>IFERROR(INDEX(DB_Typologies!$D$4:$AP$1445,MATCH($A$3,DB_Typologies!$AQ$4:$AQ$1445,0)+$A104,MATCH(AK$3,TQoL_Indexes!$B$8:$AK$8,0)),"")</f>
        <v/>
      </c>
      <c r="AL104" s="86" t="str">
        <f>IFERROR(INDEX(DB_Typologies!$D$4:$AP$1445,MATCH($A$3,DB_Typologies!$AQ$4:$AQ$1445,0)+$A104,MATCH(AL$3,TQoL_Indexes!$B$8:$AK$8,0)),"")</f>
        <v/>
      </c>
      <c r="AM104" s="87" t="str">
        <f>IFERROR(INDEX(DB_Typologies!$D$4:$AP$1445,MATCH($A$3,DB_Typologies!$AQ$4:$AQ$1445,0)+$A104,MATCH(AM$3,TQoL_Indexes!$B$8:$AK$8,0)),"")</f>
        <v/>
      </c>
    </row>
    <row r="105" spans="1:39">
      <c r="A105" s="58" t="str">
        <f>IFERROR(IF(A104+1&lt;COUNTIF(DB_Typologies!$AQ$4:$AQ$1445,$A$3),A104+1,""),"")</f>
        <v/>
      </c>
      <c r="B105" s="120" t="str">
        <f>IFERROR(INDEX(DB_Typologies!$D$4:$AP$1445,MATCH($A$3,DB_Typologies!$AQ$4:$AQ$1445,0)+$A105,MATCH(B$3,TQoL_Indexes!$B$8:$AK$8,0)),"")</f>
        <v/>
      </c>
      <c r="C105" s="86" t="str">
        <f>IFERROR(INDEX(DB_Typologies!$D$4:$AP$1445,MATCH($A$3,DB_Typologies!$AQ$4:$AQ$1445,0)+$A105,MATCH(C$3,TQoL_Indexes!$B$8:$AK$8,0)),"")</f>
        <v/>
      </c>
      <c r="D105" s="87" t="str">
        <f>IFERROR(INDEX(DB_Typologies!$D$4:$AP$1445,MATCH($A$3,DB_Typologies!$AQ$4:$AQ$1445,0)+$A105,MATCH(D$3,TQoL_Indexes!$B$8:$AK$8,0)),"")</f>
        <v/>
      </c>
      <c r="E105" s="86" t="str">
        <f>IFERROR(INDEX(DB_Typologies!$D$4:$AP$1445,MATCH($A$3,DB_Typologies!$AQ$4:$AQ$1445,0)+$A105,MATCH(E$3,TQoL_Indexes!$B$8:$AK$8,0)),"")</f>
        <v/>
      </c>
      <c r="F105" s="86" t="str">
        <f>IFERROR(INDEX(DB_Typologies!$D$4:$AP$1445,MATCH($A$3,DB_Typologies!$AQ$4:$AQ$1445,0)+$A105,MATCH(F$3,TQoL_Indexes!$B$8:$AK$8,0)),"")</f>
        <v/>
      </c>
      <c r="G105" s="86" t="str">
        <f>IFERROR(INDEX(DB_Typologies!$D$4:$AP$1445,MATCH($A$3,DB_Typologies!$AQ$4:$AQ$1445,0)+$A105,MATCH(G$3,TQoL_Indexes!$B$8:$AK$8,0)),"")</f>
        <v/>
      </c>
      <c r="H105" s="86" t="str">
        <f>IFERROR(INDEX(DB_Typologies!$D$4:$AP$1445,MATCH($A$3,DB_Typologies!$AQ$4:$AQ$1445,0)+$A105,MATCH(H$3,TQoL_Indexes!$B$8:$AK$8,0)),"")</f>
        <v/>
      </c>
      <c r="I105" s="86" t="str">
        <f>IFERROR(INDEX(DB_Typologies!$D$4:$AP$1445,MATCH($A$3,DB_Typologies!$AQ$4:$AQ$1445,0)+$A105,MATCH(I$3,TQoL_Indexes!$B$8:$AK$8,0)),"")</f>
        <v/>
      </c>
      <c r="J105" s="86" t="str">
        <f>IFERROR(INDEX(DB_Typologies!$D$4:$AP$1445,MATCH($A$3,DB_Typologies!$AQ$4:$AQ$1445,0)+$A105,MATCH(J$3,TQoL_Indexes!$B$8:$AK$8,0)),"")</f>
        <v/>
      </c>
      <c r="K105" s="86" t="str">
        <f>IFERROR(INDEX(DB_Typologies!$D$4:$AP$1445,MATCH($A$3,DB_Typologies!$AQ$4:$AQ$1445,0)+$A105,MATCH(K$3,TQoL_Indexes!$B$8:$AK$8,0)),"")</f>
        <v/>
      </c>
      <c r="L105" s="86" t="str">
        <f>IFERROR(INDEX(DB_Typologies!$D$4:$AP$1445,MATCH($A$3,DB_Typologies!$AQ$4:$AQ$1445,0)+$A105,MATCH(L$3,TQoL_Indexes!$B$8:$AK$8,0)),"")</f>
        <v/>
      </c>
      <c r="M105" s="86" t="str">
        <f>IFERROR(INDEX(DB_Typologies!$D$4:$AP$1445,MATCH($A$3,DB_Typologies!$AQ$4:$AQ$1445,0)+$A105,MATCH(M$3,TQoL_Indexes!$B$8:$AK$8,0)),"")</f>
        <v/>
      </c>
      <c r="N105" s="86" t="str">
        <f>IFERROR(INDEX(DB_Typologies!$D$4:$AP$1445,MATCH($A$3,DB_Typologies!$AQ$4:$AQ$1445,0)+$A105,MATCH(N$3,TQoL_Indexes!$B$8:$AK$8,0)),"")</f>
        <v/>
      </c>
      <c r="O105" s="86" t="str">
        <f>IFERROR(INDEX(DB_Typologies!$D$4:$AP$1445,MATCH($A$3,DB_Typologies!$AQ$4:$AQ$1445,0)+$A105,MATCH(O$3,TQoL_Indexes!$B$8:$AK$8,0)),"")</f>
        <v/>
      </c>
      <c r="P105" s="86" t="str">
        <f>IFERROR(INDEX(DB_Typologies!$D$4:$AP$1445,MATCH($A$3,DB_Typologies!$AQ$4:$AQ$1445,0)+$A105,MATCH(P$3,TQoL_Indexes!$B$8:$AK$8,0)),"")</f>
        <v/>
      </c>
      <c r="Q105" s="86" t="str">
        <f>IFERROR(INDEX(DB_Typologies!$D$4:$AP$1445,MATCH($A$3,DB_Typologies!$AQ$4:$AQ$1445,0)+$A105,MATCH(Q$3,TQoL_Indexes!$B$8:$AK$8,0)),"")</f>
        <v/>
      </c>
      <c r="R105" s="86" t="str">
        <f>IFERROR(INDEX(DB_Typologies!$D$4:$AP$1445,MATCH($A$3,DB_Typologies!$AQ$4:$AQ$1445,0)+$A105,MATCH(R$3,TQoL_Indexes!$B$8:$AK$8,0)),"")</f>
        <v/>
      </c>
      <c r="S105" s="86" t="str">
        <f>IFERROR(INDEX(DB_Typologies!$D$4:$AP$1445,MATCH($A$3,DB_Typologies!$AQ$4:$AQ$1445,0)+$A105,MATCH(S$3,TQoL_Indexes!$B$8:$AK$8,0)),"")</f>
        <v/>
      </c>
      <c r="T105" s="86" t="str">
        <f>IFERROR(INDEX(DB_Typologies!$D$4:$AP$1445,MATCH($A$3,DB_Typologies!$AQ$4:$AQ$1445,0)+$A105,MATCH(T$3,TQoL_Indexes!$B$8:$AK$8,0)),"")</f>
        <v/>
      </c>
      <c r="U105" s="86" t="str">
        <f>IFERROR(INDEX(DB_Typologies!$D$4:$AP$1445,MATCH($A$3,DB_Typologies!$AQ$4:$AQ$1445,0)+$A105,MATCH(U$3,TQoL_Indexes!$B$8:$AK$8,0)),"")</f>
        <v/>
      </c>
      <c r="V105" s="86" t="str">
        <f>IFERROR(INDEX(DB_Typologies!$D$4:$AP$1445,MATCH($A$3,DB_Typologies!$AQ$4:$AQ$1445,0)+$A105,MATCH(V$3,TQoL_Indexes!$B$8:$AK$8,0)),"")</f>
        <v/>
      </c>
      <c r="W105" s="86" t="str">
        <f>IFERROR(INDEX(DB_Typologies!$D$4:$AP$1445,MATCH($A$3,DB_Typologies!$AQ$4:$AQ$1445,0)+$A105,MATCH(W$3,TQoL_Indexes!$B$8:$AK$8,0)),"")</f>
        <v/>
      </c>
      <c r="X105" s="86" t="str">
        <f>IFERROR(INDEX(DB_Typologies!$D$4:$AP$1445,MATCH($A$3,DB_Typologies!$AQ$4:$AQ$1445,0)+$A105,MATCH(X$3,TQoL_Indexes!$B$8:$AK$8,0)),"")</f>
        <v/>
      </c>
      <c r="Y105" s="86" t="str">
        <f>IFERROR(INDEX(DB_Typologies!$D$4:$AP$1445,MATCH($A$3,DB_Typologies!$AQ$4:$AQ$1445,0)+$A105,MATCH(Y$3,TQoL_Indexes!$B$8:$AK$8,0)),"")</f>
        <v/>
      </c>
      <c r="Z105" s="86" t="str">
        <f>IFERROR(INDEX(DB_Typologies!$D$4:$AP$1445,MATCH($A$3,DB_Typologies!$AQ$4:$AQ$1445,0)+$A105,MATCH(Z$3,TQoL_Indexes!$B$8:$AK$8,0)),"")</f>
        <v/>
      </c>
      <c r="AA105" s="86" t="str">
        <f>IFERROR(INDEX(DB_Typologies!$D$4:$AP$1445,MATCH($A$3,DB_Typologies!$AQ$4:$AQ$1445,0)+$A105,MATCH(AA$3,TQoL_Indexes!$B$8:$AK$8,0)),"")</f>
        <v/>
      </c>
      <c r="AB105" s="86" t="str">
        <f>IFERROR(INDEX(DB_Typologies!$D$4:$AP$1445,MATCH($A$3,DB_Typologies!$AQ$4:$AQ$1445,0)+$A105,MATCH(AB$3,TQoL_Indexes!$B$8:$AK$8,0)),"")</f>
        <v/>
      </c>
      <c r="AC105" s="86" t="str">
        <f>IFERROR(INDEX(DB_Typologies!$D$4:$AP$1445,MATCH($A$3,DB_Typologies!$AQ$4:$AQ$1445,0)+$A105,MATCH(AC$3,TQoL_Indexes!$B$8:$AK$8,0)),"")</f>
        <v/>
      </c>
      <c r="AD105" s="86" t="str">
        <f>IFERROR(INDEX(DB_Typologies!$D$4:$AP$1445,MATCH($A$3,DB_Typologies!$AQ$4:$AQ$1445,0)+$A105,MATCH(AD$3,TQoL_Indexes!$B$8:$AK$8,0)),"")</f>
        <v/>
      </c>
      <c r="AE105" s="86" t="str">
        <f>IFERROR(INDEX(DB_Typologies!$D$4:$AP$1445,MATCH($A$3,DB_Typologies!$AQ$4:$AQ$1445,0)+$A105,MATCH(AE$3,TQoL_Indexes!$B$8:$AK$8,0)),"")</f>
        <v/>
      </c>
      <c r="AF105" s="86" t="str">
        <f>IFERROR(INDEX(DB_Typologies!$D$4:$AP$1445,MATCH($A$3,DB_Typologies!$AQ$4:$AQ$1445,0)+$A105,MATCH(AF$3,TQoL_Indexes!$B$8:$AK$8,0)),"")</f>
        <v/>
      </c>
      <c r="AG105" s="86" t="str">
        <f>IFERROR(INDEX(DB_Typologies!$D$4:$AP$1445,MATCH($A$3,DB_Typologies!$AQ$4:$AQ$1445,0)+$A105,MATCH(AG$3,TQoL_Indexes!$B$8:$AK$8,0)),"")</f>
        <v/>
      </c>
      <c r="AH105" s="86" t="str">
        <f>IFERROR(INDEX(DB_Typologies!$D$4:$AP$1445,MATCH($A$3,DB_Typologies!$AQ$4:$AQ$1445,0)+$A105,MATCH(AH$3,TQoL_Indexes!$B$8:$AK$8,0)),"")</f>
        <v/>
      </c>
      <c r="AI105" s="86" t="str">
        <f>IFERROR(INDEX(DB_Typologies!$D$4:$AP$1445,MATCH($A$3,DB_Typologies!$AQ$4:$AQ$1445,0)+$A105,MATCH(AI$3,TQoL_Indexes!$B$8:$AK$8,0)),"")</f>
        <v/>
      </c>
      <c r="AJ105" s="86" t="str">
        <f>IFERROR(INDEX(DB_Typologies!$D$4:$AP$1445,MATCH($A$3,DB_Typologies!$AQ$4:$AQ$1445,0)+$A105,MATCH(AJ$3,TQoL_Indexes!$B$8:$AK$8,0)),"")</f>
        <v/>
      </c>
      <c r="AK105" s="86" t="str">
        <f>IFERROR(INDEX(DB_Typologies!$D$4:$AP$1445,MATCH($A$3,DB_Typologies!$AQ$4:$AQ$1445,0)+$A105,MATCH(AK$3,TQoL_Indexes!$B$8:$AK$8,0)),"")</f>
        <v/>
      </c>
      <c r="AL105" s="86" t="str">
        <f>IFERROR(INDEX(DB_Typologies!$D$4:$AP$1445,MATCH($A$3,DB_Typologies!$AQ$4:$AQ$1445,0)+$A105,MATCH(AL$3,TQoL_Indexes!$B$8:$AK$8,0)),"")</f>
        <v/>
      </c>
      <c r="AM105" s="87" t="str">
        <f>IFERROR(INDEX(DB_Typologies!$D$4:$AP$1445,MATCH($A$3,DB_Typologies!$AQ$4:$AQ$1445,0)+$A105,MATCH(AM$3,TQoL_Indexes!$B$8:$AK$8,0)),"")</f>
        <v/>
      </c>
    </row>
    <row r="106" spans="1:39">
      <c r="A106" s="58" t="str">
        <f>IFERROR(IF(A105+1&lt;COUNTIF(DB_Typologies!$AQ$4:$AQ$1445,$A$3),A105+1,""),"")</f>
        <v/>
      </c>
      <c r="B106" s="120" t="str">
        <f>IFERROR(INDEX(DB_Typologies!$D$4:$AP$1445,MATCH($A$3,DB_Typologies!$AQ$4:$AQ$1445,0)+$A106,MATCH(B$3,TQoL_Indexes!$B$8:$AK$8,0)),"")</f>
        <v/>
      </c>
      <c r="C106" s="86" t="str">
        <f>IFERROR(INDEX(DB_Typologies!$D$4:$AP$1445,MATCH($A$3,DB_Typologies!$AQ$4:$AQ$1445,0)+$A106,MATCH(C$3,TQoL_Indexes!$B$8:$AK$8,0)),"")</f>
        <v/>
      </c>
      <c r="D106" s="87" t="str">
        <f>IFERROR(INDEX(DB_Typologies!$D$4:$AP$1445,MATCH($A$3,DB_Typologies!$AQ$4:$AQ$1445,0)+$A106,MATCH(D$3,TQoL_Indexes!$B$8:$AK$8,0)),"")</f>
        <v/>
      </c>
      <c r="E106" s="86" t="str">
        <f>IFERROR(INDEX(DB_Typologies!$D$4:$AP$1445,MATCH($A$3,DB_Typologies!$AQ$4:$AQ$1445,0)+$A106,MATCH(E$3,TQoL_Indexes!$B$8:$AK$8,0)),"")</f>
        <v/>
      </c>
      <c r="F106" s="86" t="str">
        <f>IFERROR(INDEX(DB_Typologies!$D$4:$AP$1445,MATCH($A$3,DB_Typologies!$AQ$4:$AQ$1445,0)+$A106,MATCH(F$3,TQoL_Indexes!$B$8:$AK$8,0)),"")</f>
        <v/>
      </c>
      <c r="G106" s="86" t="str">
        <f>IFERROR(INDEX(DB_Typologies!$D$4:$AP$1445,MATCH($A$3,DB_Typologies!$AQ$4:$AQ$1445,0)+$A106,MATCH(G$3,TQoL_Indexes!$B$8:$AK$8,0)),"")</f>
        <v/>
      </c>
      <c r="H106" s="86" t="str">
        <f>IFERROR(INDEX(DB_Typologies!$D$4:$AP$1445,MATCH($A$3,DB_Typologies!$AQ$4:$AQ$1445,0)+$A106,MATCH(H$3,TQoL_Indexes!$B$8:$AK$8,0)),"")</f>
        <v/>
      </c>
      <c r="I106" s="86" t="str">
        <f>IFERROR(INDEX(DB_Typologies!$D$4:$AP$1445,MATCH($A$3,DB_Typologies!$AQ$4:$AQ$1445,0)+$A106,MATCH(I$3,TQoL_Indexes!$B$8:$AK$8,0)),"")</f>
        <v/>
      </c>
      <c r="J106" s="86" t="str">
        <f>IFERROR(INDEX(DB_Typologies!$D$4:$AP$1445,MATCH($A$3,DB_Typologies!$AQ$4:$AQ$1445,0)+$A106,MATCH(J$3,TQoL_Indexes!$B$8:$AK$8,0)),"")</f>
        <v/>
      </c>
      <c r="K106" s="86" t="str">
        <f>IFERROR(INDEX(DB_Typologies!$D$4:$AP$1445,MATCH($A$3,DB_Typologies!$AQ$4:$AQ$1445,0)+$A106,MATCH(K$3,TQoL_Indexes!$B$8:$AK$8,0)),"")</f>
        <v/>
      </c>
      <c r="L106" s="86" t="str">
        <f>IFERROR(INDEX(DB_Typologies!$D$4:$AP$1445,MATCH($A$3,DB_Typologies!$AQ$4:$AQ$1445,0)+$A106,MATCH(L$3,TQoL_Indexes!$B$8:$AK$8,0)),"")</f>
        <v/>
      </c>
      <c r="M106" s="86" t="str">
        <f>IFERROR(INDEX(DB_Typologies!$D$4:$AP$1445,MATCH($A$3,DB_Typologies!$AQ$4:$AQ$1445,0)+$A106,MATCH(M$3,TQoL_Indexes!$B$8:$AK$8,0)),"")</f>
        <v/>
      </c>
      <c r="N106" s="86" t="str">
        <f>IFERROR(INDEX(DB_Typologies!$D$4:$AP$1445,MATCH($A$3,DB_Typologies!$AQ$4:$AQ$1445,0)+$A106,MATCH(N$3,TQoL_Indexes!$B$8:$AK$8,0)),"")</f>
        <v/>
      </c>
      <c r="O106" s="86" t="str">
        <f>IFERROR(INDEX(DB_Typologies!$D$4:$AP$1445,MATCH($A$3,DB_Typologies!$AQ$4:$AQ$1445,0)+$A106,MATCH(O$3,TQoL_Indexes!$B$8:$AK$8,0)),"")</f>
        <v/>
      </c>
      <c r="P106" s="86" t="str">
        <f>IFERROR(INDEX(DB_Typologies!$D$4:$AP$1445,MATCH($A$3,DB_Typologies!$AQ$4:$AQ$1445,0)+$A106,MATCH(P$3,TQoL_Indexes!$B$8:$AK$8,0)),"")</f>
        <v/>
      </c>
      <c r="Q106" s="86" t="str">
        <f>IFERROR(INDEX(DB_Typologies!$D$4:$AP$1445,MATCH($A$3,DB_Typologies!$AQ$4:$AQ$1445,0)+$A106,MATCH(Q$3,TQoL_Indexes!$B$8:$AK$8,0)),"")</f>
        <v/>
      </c>
      <c r="R106" s="86" t="str">
        <f>IFERROR(INDEX(DB_Typologies!$D$4:$AP$1445,MATCH($A$3,DB_Typologies!$AQ$4:$AQ$1445,0)+$A106,MATCH(R$3,TQoL_Indexes!$B$8:$AK$8,0)),"")</f>
        <v/>
      </c>
      <c r="S106" s="86" t="str">
        <f>IFERROR(INDEX(DB_Typologies!$D$4:$AP$1445,MATCH($A$3,DB_Typologies!$AQ$4:$AQ$1445,0)+$A106,MATCH(S$3,TQoL_Indexes!$B$8:$AK$8,0)),"")</f>
        <v/>
      </c>
      <c r="T106" s="86" t="str">
        <f>IFERROR(INDEX(DB_Typologies!$D$4:$AP$1445,MATCH($A$3,DB_Typologies!$AQ$4:$AQ$1445,0)+$A106,MATCH(T$3,TQoL_Indexes!$B$8:$AK$8,0)),"")</f>
        <v/>
      </c>
      <c r="U106" s="86" t="str">
        <f>IFERROR(INDEX(DB_Typologies!$D$4:$AP$1445,MATCH($A$3,DB_Typologies!$AQ$4:$AQ$1445,0)+$A106,MATCH(U$3,TQoL_Indexes!$B$8:$AK$8,0)),"")</f>
        <v/>
      </c>
      <c r="V106" s="86" t="str">
        <f>IFERROR(INDEX(DB_Typologies!$D$4:$AP$1445,MATCH($A$3,DB_Typologies!$AQ$4:$AQ$1445,0)+$A106,MATCH(V$3,TQoL_Indexes!$B$8:$AK$8,0)),"")</f>
        <v/>
      </c>
      <c r="W106" s="86" t="str">
        <f>IFERROR(INDEX(DB_Typologies!$D$4:$AP$1445,MATCH($A$3,DB_Typologies!$AQ$4:$AQ$1445,0)+$A106,MATCH(W$3,TQoL_Indexes!$B$8:$AK$8,0)),"")</f>
        <v/>
      </c>
      <c r="X106" s="86" t="str">
        <f>IFERROR(INDEX(DB_Typologies!$D$4:$AP$1445,MATCH($A$3,DB_Typologies!$AQ$4:$AQ$1445,0)+$A106,MATCH(X$3,TQoL_Indexes!$B$8:$AK$8,0)),"")</f>
        <v/>
      </c>
      <c r="Y106" s="86" t="str">
        <f>IFERROR(INDEX(DB_Typologies!$D$4:$AP$1445,MATCH($A$3,DB_Typologies!$AQ$4:$AQ$1445,0)+$A106,MATCH(Y$3,TQoL_Indexes!$B$8:$AK$8,0)),"")</f>
        <v/>
      </c>
      <c r="Z106" s="86" t="str">
        <f>IFERROR(INDEX(DB_Typologies!$D$4:$AP$1445,MATCH($A$3,DB_Typologies!$AQ$4:$AQ$1445,0)+$A106,MATCH(Z$3,TQoL_Indexes!$B$8:$AK$8,0)),"")</f>
        <v/>
      </c>
      <c r="AA106" s="86" t="str">
        <f>IFERROR(INDEX(DB_Typologies!$D$4:$AP$1445,MATCH($A$3,DB_Typologies!$AQ$4:$AQ$1445,0)+$A106,MATCH(AA$3,TQoL_Indexes!$B$8:$AK$8,0)),"")</f>
        <v/>
      </c>
      <c r="AB106" s="86" t="str">
        <f>IFERROR(INDEX(DB_Typologies!$D$4:$AP$1445,MATCH($A$3,DB_Typologies!$AQ$4:$AQ$1445,0)+$A106,MATCH(AB$3,TQoL_Indexes!$B$8:$AK$8,0)),"")</f>
        <v/>
      </c>
      <c r="AC106" s="86" t="str">
        <f>IFERROR(INDEX(DB_Typologies!$D$4:$AP$1445,MATCH($A$3,DB_Typologies!$AQ$4:$AQ$1445,0)+$A106,MATCH(AC$3,TQoL_Indexes!$B$8:$AK$8,0)),"")</f>
        <v/>
      </c>
      <c r="AD106" s="86" t="str">
        <f>IFERROR(INDEX(DB_Typologies!$D$4:$AP$1445,MATCH($A$3,DB_Typologies!$AQ$4:$AQ$1445,0)+$A106,MATCH(AD$3,TQoL_Indexes!$B$8:$AK$8,0)),"")</f>
        <v/>
      </c>
      <c r="AE106" s="86" t="str">
        <f>IFERROR(INDEX(DB_Typologies!$D$4:$AP$1445,MATCH($A$3,DB_Typologies!$AQ$4:$AQ$1445,0)+$A106,MATCH(AE$3,TQoL_Indexes!$B$8:$AK$8,0)),"")</f>
        <v/>
      </c>
      <c r="AF106" s="86" t="str">
        <f>IFERROR(INDEX(DB_Typologies!$D$4:$AP$1445,MATCH($A$3,DB_Typologies!$AQ$4:$AQ$1445,0)+$A106,MATCH(AF$3,TQoL_Indexes!$B$8:$AK$8,0)),"")</f>
        <v/>
      </c>
      <c r="AG106" s="86" t="str">
        <f>IFERROR(INDEX(DB_Typologies!$D$4:$AP$1445,MATCH($A$3,DB_Typologies!$AQ$4:$AQ$1445,0)+$A106,MATCH(AG$3,TQoL_Indexes!$B$8:$AK$8,0)),"")</f>
        <v/>
      </c>
      <c r="AH106" s="86" t="str">
        <f>IFERROR(INDEX(DB_Typologies!$D$4:$AP$1445,MATCH($A$3,DB_Typologies!$AQ$4:$AQ$1445,0)+$A106,MATCH(AH$3,TQoL_Indexes!$B$8:$AK$8,0)),"")</f>
        <v/>
      </c>
      <c r="AI106" s="86" t="str">
        <f>IFERROR(INDEX(DB_Typologies!$D$4:$AP$1445,MATCH($A$3,DB_Typologies!$AQ$4:$AQ$1445,0)+$A106,MATCH(AI$3,TQoL_Indexes!$B$8:$AK$8,0)),"")</f>
        <v/>
      </c>
      <c r="AJ106" s="86" t="str">
        <f>IFERROR(INDEX(DB_Typologies!$D$4:$AP$1445,MATCH($A$3,DB_Typologies!$AQ$4:$AQ$1445,0)+$A106,MATCH(AJ$3,TQoL_Indexes!$B$8:$AK$8,0)),"")</f>
        <v/>
      </c>
      <c r="AK106" s="86" t="str">
        <f>IFERROR(INDEX(DB_Typologies!$D$4:$AP$1445,MATCH($A$3,DB_Typologies!$AQ$4:$AQ$1445,0)+$A106,MATCH(AK$3,TQoL_Indexes!$B$8:$AK$8,0)),"")</f>
        <v/>
      </c>
      <c r="AL106" s="86" t="str">
        <f>IFERROR(INDEX(DB_Typologies!$D$4:$AP$1445,MATCH($A$3,DB_Typologies!$AQ$4:$AQ$1445,0)+$A106,MATCH(AL$3,TQoL_Indexes!$B$8:$AK$8,0)),"")</f>
        <v/>
      </c>
      <c r="AM106" s="87" t="str">
        <f>IFERROR(INDEX(DB_Typologies!$D$4:$AP$1445,MATCH($A$3,DB_Typologies!$AQ$4:$AQ$1445,0)+$A106,MATCH(AM$3,TQoL_Indexes!$B$8:$AK$8,0)),"")</f>
        <v/>
      </c>
    </row>
    <row r="107" spans="1:39">
      <c r="A107" s="58" t="str">
        <f>IFERROR(IF(A106+1&lt;COUNTIF(DB_Typologies!$AQ$4:$AQ$1445,$A$3),A106+1,""),"")</f>
        <v/>
      </c>
      <c r="B107" s="120" t="str">
        <f>IFERROR(INDEX(DB_Typologies!$D$4:$AP$1445,MATCH($A$3,DB_Typologies!$AQ$4:$AQ$1445,0)+$A107,MATCH(B$3,TQoL_Indexes!$B$8:$AK$8,0)),"")</f>
        <v/>
      </c>
      <c r="C107" s="86" t="str">
        <f>IFERROR(INDEX(DB_Typologies!$D$4:$AP$1445,MATCH($A$3,DB_Typologies!$AQ$4:$AQ$1445,0)+$A107,MATCH(C$3,TQoL_Indexes!$B$8:$AK$8,0)),"")</f>
        <v/>
      </c>
      <c r="D107" s="87" t="str">
        <f>IFERROR(INDEX(DB_Typologies!$D$4:$AP$1445,MATCH($A$3,DB_Typologies!$AQ$4:$AQ$1445,0)+$A107,MATCH(D$3,TQoL_Indexes!$B$8:$AK$8,0)),"")</f>
        <v/>
      </c>
      <c r="E107" s="86" t="str">
        <f>IFERROR(INDEX(DB_Typologies!$D$4:$AP$1445,MATCH($A$3,DB_Typologies!$AQ$4:$AQ$1445,0)+$A107,MATCH(E$3,TQoL_Indexes!$B$8:$AK$8,0)),"")</f>
        <v/>
      </c>
      <c r="F107" s="86" t="str">
        <f>IFERROR(INDEX(DB_Typologies!$D$4:$AP$1445,MATCH($A$3,DB_Typologies!$AQ$4:$AQ$1445,0)+$A107,MATCH(F$3,TQoL_Indexes!$B$8:$AK$8,0)),"")</f>
        <v/>
      </c>
      <c r="G107" s="86" t="str">
        <f>IFERROR(INDEX(DB_Typologies!$D$4:$AP$1445,MATCH($A$3,DB_Typologies!$AQ$4:$AQ$1445,0)+$A107,MATCH(G$3,TQoL_Indexes!$B$8:$AK$8,0)),"")</f>
        <v/>
      </c>
      <c r="H107" s="86" t="str">
        <f>IFERROR(INDEX(DB_Typologies!$D$4:$AP$1445,MATCH($A$3,DB_Typologies!$AQ$4:$AQ$1445,0)+$A107,MATCH(H$3,TQoL_Indexes!$B$8:$AK$8,0)),"")</f>
        <v/>
      </c>
      <c r="I107" s="86" t="str">
        <f>IFERROR(INDEX(DB_Typologies!$D$4:$AP$1445,MATCH($A$3,DB_Typologies!$AQ$4:$AQ$1445,0)+$A107,MATCH(I$3,TQoL_Indexes!$B$8:$AK$8,0)),"")</f>
        <v/>
      </c>
      <c r="J107" s="86" t="str">
        <f>IFERROR(INDEX(DB_Typologies!$D$4:$AP$1445,MATCH($A$3,DB_Typologies!$AQ$4:$AQ$1445,0)+$A107,MATCH(J$3,TQoL_Indexes!$B$8:$AK$8,0)),"")</f>
        <v/>
      </c>
      <c r="K107" s="86" t="str">
        <f>IFERROR(INDEX(DB_Typologies!$D$4:$AP$1445,MATCH($A$3,DB_Typologies!$AQ$4:$AQ$1445,0)+$A107,MATCH(K$3,TQoL_Indexes!$B$8:$AK$8,0)),"")</f>
        <v/>
      </c>
      <c r="L107" s="86" t="str">
        <f>IFERROR(INDEX(DB_Typologies!$D$4:$AP$1445,MATCH($A$3,DB_Typologies!$AQ$4:$AQ$1445,0)+$A107,MATCH(L$3,TQoL_Indexes!$B$8:$AK$8,0)),"")</f>
        <v/>
      </c>
      <c r="M107" s="86" t="str">
        <f>IFERROR(INDEX(DB_Typologies!$D$4:$AP$1445,MATCH($A$3,DB_Typologies!$AQ$4:$AQ$1445,0)+$A107,MATCH(M$3,TQoL_Indexes!$B$8:$AK$8,0)),"")</f>
        <v/>
      </c>
      <c r="N107" s="86" t="str">
        <f>IFERROR(INDEX(DB_Typologies!$D$4:$AP$1445,MATCH($A$3,DB_Typologies!$AQ$4:$AQ$1445,0)+$A107,MATCH(N$3,TQoL_Indexes!$B$8:$AK$8,0)),"")</f>
        <v/>
      </c>
      <c r="O107" s="86" t="str">
        <f>IFERROR(INDEX(DB_Typologies!$D$4:$AP$1445,MATCH($A$3,DB_Typologies!$AQ$4:$AQ$1445,0)+$A107,MATCH(O$3,TQoL_Indexes!$B$8:$AK$8,0)),"")</f>
        <v/>
      </c>
      <c r="P107" s="86" t="str">
        <f>IFERROR(INDEX(DB_Typologies!$D$4:$AP$1445,MATCH($A$3,DB_Typologies!$AQ$4:$AQ$1445,0)+$A107,MATCH(P$3,TQoL_Indexes!$B$8:$AK$8,0)),"")</f>
        <v/>
      </c>
      <c r="Q107" s="86" t="str">
        <f>IFERROR(INDEX(DB_Typologies!$D$4:$AP$1445,MATCH($A$3,DB_Typologies!$AQ$4:$AQ$1445,0)+$A107,MATCH(Q$3,TQoL_Indexes!$B$8:$AK$8,0)),"")</f>
        <v/>
      </c>
      <c r="R107" s="86" t="str">
        <f>IFERROR(INDEX(DB_Typologies!$D$4:$AP$1445,MATCH($A$3,DB_Typologies!$AQ$4:$AQ$1445,0)+$A107,MATCH(R$3,TQoL_Indexes!$B$8:$AK$8,0)),"")</f>
        <v/>
      </c>
      <c r="S107" s="86" t="str">
        <f>IFERROR(INDEX(DB_Typologies!$D$4:$AP$1445,MATCH($A$3,DB_Typologies!$AQ$4:$AQ$1445,0)+$A107,MATCH(S$3,TQoL_Indexes!$B$8:$AK$8,0)),"")</f>
        <v/>
      </c>
      <c r="T107" s="86" t="str">
        <f>IFERROR(INDEX(DB_Typologies!$D$4:$AP$1445,MATCH($A$3,DB_Typologies!$AQ$4:$AQ$1445,0)+$A107,MATCH(T$3,TQoL_Indexes!$B$8:$AK$8,0)),"")</f>
        <v/>
      </c>
      <c r="U107" s="86" t="str">
        <f>IFERROR(INDEX(DB_Typologies!$D$4:$AP$1445,MATCH($A$3,DB_Typologies!$AQ$4:$AQ$1445,0)+$A107,MATCH(U$3,TQoL_Indexes!$B$8:$AK$8,0)),"")</f>
        <v/>
      </c>
      <c r="V107" s="86" t="str">
        <f>IFERROR(INDEX(DB_Typologies!$D$4:$AP$1445,MATCH($A$3,DB_Typologies!$AQ$4:$AQ$1445,0)+$A107,MATCH(V$3,TQoL_Indexes!$B$8:$AK$8,0)),"")</f>
        <v/>
      </c>
      <c r="W107" s="86" t="str">
        <f>IFERROR(INDEX(DB_Typologies!$D$4:$AP$1445,MATCH($A$3,DB_Typologies!$AQ$4:$AQ$1445,0)+$A107,MATCH(W$3,TQoL_Indexes!$B$8:$AK$8,0)),"")</f>
        <v/>
      </c>
      <c r="X107" s="86" t="str">
        <f>IFERROR(INDEX(DB_Typologies!$D$4:$AP$1445,MATCH($A$3,DB_Typologies!$AQ$4:$AQ$1445,0)+$A107,MATCH(X$3,TQoL_Indexes!$B$8:$AK$8,0)),"")</f>
        <v/>
      </c>
      <c r="Y107" s="86" t="str">
        <f>IFERROR(INDEX(DB_Typologies!$D$4:$AP$1445,MATCH($A$3,DB_Typologies!$AQ$4:$AQ$1445,0)+$A107,MATCH(Y$3,TQoL_Indexes!$B$8:$AK$8,0)),"")</f>
        <v/>
      </c>
      <c r="Z107" s="86" t="str">
        <f>IFERROR(INDEX(DB_Typologies!$D$4:$AP$1445,MATCH($A$3,DB_Typologies!$AQ$4:$AQ$1445,0)+$A107,MATCH(Z$3,TQoL_Indexes!$B$8:$AK$8,0)),"")</f>
        <v/>
      </c>
      <c r="AA107" s="86" t="str">
        <f>IFERROR(INDEX(DB_Typologies!$D$4:$AP$1445,MATCH($A$3,DB_Typologies!$AQ$4:$AQ$1445,0)+$A107,MATCH(AA$3,TQoL_Indexes!$B$8:$AK$8,0)),"")</f>
        <v/>
      </c>
      <c r="AB107" s="86" t="str">
        <f>IFERROR(INDEX(DB_Typologies!$D$4:$AP$1445,MATCH($A$3,DB_Typologies!$AQ$4:$AQ$1445,0)+$A107,MATCH(AB$3,TQoL_Indexes!$B$8:$AK$8,0)),"")</f>
        <v/>
      </c>
      <c r="AC107" s="86" t="str">
        <f>IFERROR(INDEX(DB_Typologies!$D$4:$AP$1445,MATCH($A$3,DB_Typologies!$AQ$4:$AQ$1445,0)+$A107,MATCH(AC$3,TQoL_Indexes!$B$8:$AK$8,0)),"")</f>
        <v/>
      </c>
      <c r="AD107" s="86" t="str">
        <f>IFERROR(INDEX(DB_Typologies!$D$4:$AP$1445,MATCH($A$3,DB_Typologies!$AQ$4:$AQ$1445,0)+$A107,MATCH(AD$3,TQoL_Indexes!$B$8:$AK$8,0)),"")</f>
        <v/>
      </c>
      <c r="AE107" s="86" t="str">
        <f>IFERROR(INDEX(DB_Typologies!$D$4:$AP$1445,MATCH($A$3,DB_Typologies!$AQ$4:$AQ$1445,0)+$A107,MATCH(AE$3,TQoL_Indexes!$B$8:$AK$8,0)),"")</f>
        <v/>
      </c>
      <c r="AF107" s="86" t="str">
        <f>IFERROR(INDEX(DB_Typologies!$D$4:$AP$1445,MATCH($A$3,DB_Typologies!$AQ$4:$AQ$1445,0)+$A107,MATCH(AF$3,TQoL_Indexes!$B$8:$AK$8,0)),"")</f>
        <v/>
      </c>
      <c r="AG107" s="86" t="str">
        <f>IFERROR(INDEX(DB_Typologies!$D$4:$AP$1445,MATCH($A$3,DB_Typologies!$AQ$4:$AQ$1445,0)+$A107,MATCH(AG$3,TQoL_Indexes!$B$8:$AK$8,0)),"")</f>
        <v/>
      </c>
      <c r="AH107" s="86" t="str">
        <f>IFERROR(INDEX(DB_Typologies!$D$4:$AP$1445,MATCH($A$3,DB_Typologies!$AQ$4:$AQ$1445,0)+$A107,MATCH(AH$3,TQoL_Indexes!$B$8:$AK$8,0)),"")</f>
        <v/>
      </c>
      <c r="AI107" s="86" t="str">
        <f>IFERROR(INDEX(DB_Typologies!$D$4:$AP$1445,MATCH($A$3,DB_Typologies!$AQ$4:$AQ$1445,0)+$A107,MATCH(AI$3,TQoL_Indexes!$B$8:$AK$8,0)),"")</f>
        <v/>
      </c>
      <c r="AJ107" s="86" t="str">
        <f>IFERROR(INDEX(DB_Typologies!$D$4:$AP$1445,MATCH($A$3,DB_Typologies!$AQ$4:$AQ$1445,0)+$A107,MATCH(AJ$3,TQoL_Indexes!$B$8:$AK$8,0)),"")</f>
        <v/>
      </c>
      <c r="AK107" s="86" t="str">
        <f>IFERROR(INDEX(DB_Typologies!$D$4:$AP$1445,MATCH($A$3,DB_Typologies!$AQ$4:$AQ$1445,0)+$A107,MATCH(AK$3,TQoL_Indexes!$B$8:$AK$8,0)),"")</f>
        <v/>
      </c>
      <c r="AL107" s="86" t="str">
        <f>IFERROR(INDEX(DB_Typologies!$D$4:$AP$1445,MATCH($A$3,DB_Typologies!$AQ$4:$AQ$1445,0)+$A107,MATCH(AL$3,TQoL_Indexes!$B$8:$AK$8,0)),"")</f>
        <v/>
      </c>
      <c r="AM107" s="87" t="str">
        <f>IFERROR(INDEX(DB_Typologies!$D$4:$AP$1445,MATCH($A$3,DB_Typologies!$AQ$4:$AQ$1445,0)+$A107,MATCH(AM$3,TQoL_Indexes!$B$8:$AK$8,0)),"")</f>
        <v/>
      </c>
    </row>
    <row r="108" spans="1:39">
      <c r="A108" s="58" t="str">
        <f>IFERROR(IF(A107+1&lt;COUNTIF(DB_Typologies!$AQ$4:$AQ$1445,$A$3),A107+1,""),"")</f>
        <v/>
      </c>
      <c r="B108" s="120" t="str">
        <f>IFERROR(INDEX(DB_Typologies!$D$4:$AP$1445,MATCH($A$3,DB_Typologies!$AQ$4:$AQ$1445,0)+$A108,MATCH(B$3,TQoL_Indexes!$B$8:$AK$8,0)),"")</f>
        <v/>
      </c>
      <c r="C108" s="86" t="str">
        <f>IFERROR(INDEX(DB_Typologies!$D$4:$AP$1445,MATCH($A$3,DB_Typologies!$AQ$4:$AQ$1445,0)+$A108,MATCH(C$3,TQoL_Indexes!$B$8:$AK$8,0)),"")</f>
        <v/>
      </c>
      <c r="D108" s="87" t="str">
        <f>IFERROR(INDEX(DB_Typologies!$D$4:$AP$1445,MATCH($A$3,DB_Typologies!$AQ$4:$AQ$1445,0)+$A108,MATCH(D$3,TQoL_Indexes!$B$8:$AK$8,0)),"")</f>
        <v/>
      </c>
      <c r="E108" s="86" t="str">
        <f>IFERROR(INDEX(DB_Typologies!$D$4:$AP$1445,MATCH($A$3,DB_Typologies!$AQ$4:$AQ$1445,0)+$A108,MATCH(E$3,TQoL_Indexes!$B$8:$AK$8,0)),"")</f>
        <v/>
      </c>
      <c r="F108" s="86" t="str">
        <f>IFERROR(INDEX(DB_Typologies!$D$4:$AP$1445,MATCH($A$3,DB_Typologies!$AQ$4:$AQ$1445,0)+$A108,MATCH(F$3,TQoL_Indexes!$B$8:$AK$8,0)),"")</f>
        <v/>
      </c>
      <c r="G108" s="86" t="str">
        <f>IFERROR(INDEX(DB_Typologies!$D$4:$AP$1445,MATCH($A$3,DB_Typologies!$AQ$4:$AQ$1445,0)+$A108,MATCH(G$3,TQoL_Indexes!$B$8:$AK$8,0)),"")</f>
        <v/>
      </c>
      <c r="H108" s="86" t="str">
        <f>IFERROR(INDEX(DB_Typologies!$D$4:$AP$1445,MATCH($A$3,DB_Typologies!$AQ$4:$AQ$1445,0)+$A108,MATCH(H$3,TQoL_Indexes!$B$8:$AK$8,0)),"")</f>
        <v/>
      </c>
      <c r="I108" s="86" t="str">
        <f>IFERROR(INDEX(DB_Typologies!$D$4:$AP$1445,MATCH($A$3,DB_Typologies!$AQ$4:$AQ$1445,0)+$A108,MATCH(I$3,TQoL_Indexes!$B$8:$AK$8,0)),"")</f>
        <v/>
      </c>
      <c r="J108" s="86" t="str">
        <f>IFERROR(INDEX(DB_Typologies!$D$4:$AP$1445,MATCH($A$3,DB_Typologies!$AQ$4:$AQ$1445,0)+$A108,MATCH(J$3,TQoL_Indexes!$B$8:$AK$8,0)),"")</f>
        <v/>
      </c>
      <c r="K108" s="86" t="str">
        <f>IFERROR(INDEX(DB_Typologies!$D$4:$AP$1445,MATCH($A$3,DB_Typologies!$AQ$4:$AQ$1445,0)+$A108,MATCH(K$3,TQoL_Indexes!$B$8:$AK$8,0)),"")</f>
        <v/>
      </c>
      <c r="L108" s="86" t="str">
        <f>IFERROR(INDEX(DB_Typologies!$D$4:$AP$1445,MATCH($A$3,DB_Typologies!$AQ$4:$AQ$1445,0)+$A108,MATCH(L$3,TQoL_Indexes!$B$8:$AK$8,0)),"")</f>
        <v/>
      </c>
      <c r="M108" s="86" t="str">
        <f>IFERROR(INDEX(DB_Typologies!$D$4:$AP$1445,MATCH($A$3,DB_Typologies!$AQ$4:$AQ$1445,0)+$A108,MATCH(M$3,TQoL_Indexes!$B$8:$AK$8,0)),"")</f>
        <v/>
      </c>
      <c r="N108" s="86" t="str">
        <f>IFERROR(INDEX(DB_Typologies!$D$4:$AP$1445,MATCH($A$3,DB_Typologies!$AQ$4:$AQ$1445,0)+$A108,MATCH(N$3,TQoL_Indexes!$B$8:$AK$8,0)),"")</f>
        <v/>
      </c>
      <c r="O108" s="86" t="str">
        <f>IFERROR(INDEX(DB_Typologies!$D$4:$AP$1445,MATCH($A$3,DB_Typologies!$AQ$4:$AQ$1445,0)+$A108,MATCH(O$3,TQoL_Indexes!$B$8:$AK$8,0)),"")</f>
        <v/>
      </c>
      <c r="P108" s="86" t="str">
        <f>IFERROR(INDEX(DB_Typologies!$D$4:$AP$1445,MATCH($A$3,DB_Typologies!$AQ$4:$AQ$1445,0)+$A108,MATCH(P$3,TQoL_Indexes!$B$8:$AK$8,0)),"")</f>
        <v/>
      </c>
      <c r="Q108" s="86" t="str">
        <f>IFERROR(INDEX(DB_Typologies!$D$4:$AP$1445,MATCH($A$3,DB_Typologies!$AQ$4:$AQ$1445,0)+$A108,MATCH(Q$3,TQoL_Indexes!$B$8:$AK$8,0)),"")</f>
        <v/>
      </c>
      <c r="R108" s="86" t="str">
        <f>IFERROR(INDEX(DB_Typologies!$D$4:$AP$1445,MATCH($A$3,DB_Typologies!$AQ$4:$AQ$1445,0)+$A108,MATCH(R$3,TQoL_Indexes!$B$8:$AK$8,0)),"")</f>
        <v/>
      </c>
      <c r="S108" s="86" t="str">
        <f>IFERROR(INDEX(DB_Typologies!$D$4:$AP$1445,MATCH($A$3,DB_Typologies!$AQ$4:$AQ$1445,0)+$A108,MATCH(S$3,TQoL_Indexes!$B$8:$AK$8,0)),"")</f>
        <v/>
      </c>
      <c r="T108" s="86" t="str">
        <f>IFERROR(INDEX(DB_Typologies!$D$4:$AP$1445,MATCH($A$3,DB_Typologies!$AQ$4:$AQ$1445,0)+$A108,MATCH(T$3,TQoL_Indexes!$B$8:$AK$8,0)),"")</f>
        <v/>
      </c>
      <c r="U108" s="86" t="str">
        <f>IFERROR(INDEX(DB_Typologies!$D$4:$AP$1445,MATCH($A$3,DB_Typologies!$AQ$4:$AQ$1445,0)+$A108,MATCH(U$3,TQoL_Indexes!$B$8:$AK$8,0)),"")</f>
        <v/>
      </c>
      <c r="V108" s="86" t="str">
        <f>IFERROR(INDEX(DB_Typologies!$D$4:$AP$1445,MATCH($A$3,DB_Typologies!$AQ$4:$AQ$1445,0)+$A108,MATCH(V$3,TQoL_Indexes!$B$8:$AK$8,0)),"")</f>
        <v/>
      </c>
      <c r="W108" s="86" t="str">
        <f>IFERROR(INDEX(DB_Typologies!$D$4:$AP$1445,MATCH($A$3,DB_Typologies!$AQ$4:$AQ$1445,0)+$A108,MATCH(W$3,TQoL_Indexes!$B$8:$AK$8,0)),"")</f>
        <v/>
      </c>
      <c r="X108" s="86" t="str">
        <f>IFERROR(INDEX(DB_Typologies!$D$4:$AP$1445,MATCH($A$3,DB_Typologies!$AQ$4:$AQ$1445,0)+$A108,MATCH(X$3,TQoL_Indexes!$B$8:$AK$8,0)),"")</f>
        <v/>
      </c>
      <c r="Y108" s="86" t="str">
        <f>IFERROR(INDEX(DB_Typologies!$D$4:$AP$1445,MATCH($A$3,DB_Typologies!$AQ$4:$AQ$1445,0)+$A108,MATCH(Y$3,TQoL_Indexes!$B$8:$AK$8,0)),"")</f>
        <v/>
      </c>
      <c r="Z108" s="86" t="str">
        <f>IFERROR(INDEX(DB_Typologies!$D$4:$AP$1445,MATCH($A$3,DB_Typologies!$AQ$4:$AQ$1445,0)+$A108,MATCH(Z$3,TQoL_Indexes!$B$8:$AK$8,0)),"")</f>
        <v/>
      </c>
      <c r="AA108" s="86" t="str">
        <f>IFERROR(INDEX(DB_Typologies!$D$4:$AP$1445,MATCH($A$3,DB_Typologies!$AQ$4:$AQ$1445,0)+$A108,MATCH(AA$3,TQoL_Indexes!$B$8:$AK$8,0)),"")</f>
        <v/>
      </c>
      <c r="AB108" s="86" t="str">
        <f>IFERROR(INDEX(DB_Typologies!$D$4:$AP$1445,MATCH($A$3,DB_Typologies!$AQ$4:$AQ$1445,0)+$A108,MATCH(AB$3,TQoL_Indexes!$B$8:$AK$8,0)),"")</f>
        <v/>
      </c>
      <c r="AC108" s="86" t="str">
        <f>IFERROR(INDEX(DB_Typologies!$D$4:$AP$1445,MATCH($A$3,DB_Typologies!$AQ$4:$AQ$1445,0)+$A108,MATCH(AC$3,TQoL_Indexes!$B$8:$AK$8,0)),"")</f>
        <v/>
      </c>
      <c r="AD108" s="86" t="str">
        <f>IFERROR(INDEX(DB_Typologies!$D$4:$AP$1445,MATCH($A$3,DB_Typologies!$AQ$4:$AQ$1445,0)+$A108,MATCH(AD$3,TQoL_Indexes!$B$8:$AK$8,0)),"")</f>
        <v/>
      </c>
      <c r="AE108" s="86" t="str">
        <f>IFERROR(INDEX(DB_Typologies!$D$4:$AP$1445,MATCH($A$3,DB_Typologies!$AQ$4:$AQ$1445,0)+$A108,MATCH(AE$3,TQoL_Indexes!$B$8:$AK$8,0)),"")</f>
        <v/>
      </c>
      <c r="AF108" s="86" t="str">
        <f>IFERROR(INDEX(DB_Typologies!$D$4:$AP$1445,MATCH($A$3,DB_Typologies!$AQ$4:$AQ$1445,0)+$A108,MATCH(AF$3,TQoL_Indexes!$B$8:$AK$8,0)),"")</f>
        <v/>
      </c>
      <c r="AG108" s="86" t="str">
        <f>IFERROR(INDEX(DB_Typologies!$D$4:$AP$1445,MATCH($A$3,DB_Typologies!$AQ$4:$AQ$1445,0)+$A108,MATCH(AG$3,TQoL_Indexes!$B$8:$AK$8,0)),"")</f>
        <v/>
      </c>
      <c r="AH108" s="86" t="str">
        <f>IFERROR(INDEX(DB_Typologies!$D$4:$AP$1445,MATCH($A$3,DB_Typologies!$AQ$4:$AQ$1445,0)+$A108,MATCH(AH$3,TQoL_Indexes!$B$8:$AK$8,0)),"")</f>
        <v/>
      </c>
      <c r="AI108" s="86" t="str">
        <f>IFERROR(INDEX(DB_Typologies!$D$4:$AP$1445,MATCH($A$3,DB_Typologies!$AQ$4:$AQ$1445,0)+$A108,MATCH(AI$3,TQoL_Indexes!$B$8:$AK$8,0)),"")</f>
        <v/>
      </c>
      <c r="AJ108" s="86" t="str">
        <f>IFERROR(INDEX(DB_Typologies!$D$4:$AP$1445,MATCH($A$3,DB_Typologies!$AQ$4:$AQ$1445,0)+$A108,MATCH(AJ$3,TQoL_Indexes!$B$8:$AK$8,0)),"")</f>
        <v/>
      </c>
      <c r="AK108" s="86" t="str">
        <f>IFERROR(INDEX(DB_Typologies!$D$4:$AP$1445,MATCH($A$3,DB_Typologies!$AQ$4:$AQ$1445,0)+$A108,MATCH(AK$3,TQoL_Indexes!$B$8:$AK$8,0)),"")</f>
        <v/>
      </c>
      <c r="AL108" s="86" t="str">
        <f>IFERROR(INDEX(DB_Typologies!$D$4:$AP$1445,MATCH($A$3,DB_Typologies!$AQ$4:$AQ$1445,0)+$A108,MATCH(AL$3,TQoL_Indexes!$B$8:$AK$8,0)),"")</f>
        <v/>
      </c>
      <c r="AM108" s="87" t="str">
        <f>IFERROR(INDEX(DB_Typologies!$D$4:$AP$1445,MATCH($A$3,DB_Typologies!$AQ$4:$AQ$1445,0)+$A108,MATCH(AM$3,TQoL_Indexes!$B$8:$AK$8,0)),"")</f>
        <v/>
      </c>
    </row>
    <row r="109" spans="1:39">
      <c r="A109" s="58" t="str">
        <f>IFERROR(IF(A108+1&lt;COUNTIF(DB_Typologies!$AQ$4:$AQ$1445,$A$3),A108+1,""),"")</f>
        <v/>
      </c>
      <c r="B109" s="120" t="str">
        <f>IFERROR(INDEX(DB_Typologies!$D$4:$AP$1445,MATCH($A$3,DB_Typologies!$AQ$4:$AQ$1445,0)+$A109,MATCH(B$3,TQoL_Indexes!$B$8:$AK$8,0)),"")</f>
        <v/>
      </c>
      <c r="C109" s="86" t="str">
        <f>IFERROR(INDEX(DB_Typologies!$D$4:$AP$1445,MATCH($A$3,DB_Typologies!$AQ$4:$AQ$1445,0)+$A109,MATCH(C$3,TQoL_Indexes!$B$8:$AK$8,0)),"")</f>
        <v/>
      </c>
      <c r="D109" s="87" t="str">
        <f>IFERROR(INDEX(DB_Typologies!$D$4:$AP$1445,MATCH($A$3,DB_Typologies!$AQ$4:$AQ$1445,0)+$A109,MATCH(D$3,TQoL_Indexes!$B$8:$AK$8,0)),"")</f>
        <v/>
      </c>
      <c r="E109" s="86" t="str">
        <f>IFERROR(INDEX(DB_Typologies!$D$4:$AP$1445,MATCH($A$3,DB_Typologies!$AQ$4:$AQ$1445,0)+$A109,MATCH(E$3,TQoL_Indexes!$B$8:$AK$8,0)),"")</f>
        <v/>
      </c>
      <c r="F109" s="86" t="str">
        <f>IFERROR(INDEX(DB_Typologies!$D$4:$AP$1445,MATCH($A$3,DB_Typologies!$AQ$4:$AQ$1445,0)+$A109,MATCH(F$3,TQoL_Indexes!$B$8:$AK$8,0)),"")</f>
        <v/>
      </c>
      <c r="G109" s="86" t="str">
        <f>IFERROR(INDEX(DB_Typologies!$D$4:$AP$1445,MATCH($A$3,DB_Typologies!$AQ$4:$AQ$1445,0)+$A109,MATCH(G$3,TQoL_Indexes!$B$8:$AK$8,0)),"")</f>
        <v/>
      </c>
      <c r="H109" s="86" t="str">
        <f>IFERROR(INDEX(DB_Typologies!$D$4:$AP$1445,MATCH($A$3,DB_Typologies!$AQ$4:$AQ$1445,0)+$A109,MATCH(H$3,TQoL_Indexes!$B$8:$AK$8,0)),"")</f>
        <v/>
      </c>
      <c r="I109" s="86" t="str">
        <f>IFERROR(INDEX(DB_Typologies!$D$4:$AP$1445,MATCH($A$3,DB_Typologies!$AQ$4:$AQ$1445,0)+$A109,MATCH(I$3,TQoL_Indexes!$B$8:$AK$8,0)),"")</f>
        <v/>
      </c>
      <c r="J109" s="86" t="str">
        <f>IFERROR(INDEX(DB_Typologies!$D$4:$AP$1445,MATCH($A$3,DB_Typologies!$AQ$4:$AQ$1445,0)+$A109,MATCH(J$3,TQoL_Indexes!$B$8:$AK$8,0)),"")</f>
        <v/>
      </c>
      <c r="K109" s="86" t="str">
        <f>IFERROR(INDEX(DB_Typologies!$D$4:$AP$1445,MATCH($A$3,DB_Typologies!$AQ$4:$AQ$1445,0)+$A109,MATCH(K$3,TQoL_Indexes!$B$8:$AK$8,0)),"")</f>
        <v/>
      </c>
      <c r="L109" s="86" t="str">
        <f>IFERROR(INDEX(DB_Typologies!$D$4:$AP$1445,MATCH($A$3,DB_Typologies!$AQ$4:$AQ$1445,0)+$A109,MATCH(L$3,TQoL_Indexes!$B$8:$AK$8,0)),"")</f>
        <v/>
      </c>
      <c r="M109" s="86" t="str">
        <f>IFERROR(INDEX(DB_Typologies!$D$4:$AP$1445,MATCH($A$3,DB_Typologies!$AQ$4:$AQ$1445,0)+$A109,MATCH(M$3,TQoL_Indexes!$B$8:$AK$8,0)),"")</f>
        <v/>
      </c>
      <c r="N109" s="86" t="str">
        <f>IFERROR(INDEX(DB_Typologies!$D$4:$AP$1445,MATCH($A$3,DB_Typologies!$AQ$4:$AQ$1445,0)+$A109,MATCH(N$3,TQoL_Indexes!$B$8:$AK$8,0)),"")</f>
        <v/>
      </c>
      <c r="O109" s="86" t="str">
        <f>IFERROR(INDEX(DB_Typologies!$D$4:$AP$1445,MATCH($A$3,DB_Typologies!$AQ$4:$AQ$1445,0)+$A109,MATCH(O$3,TQoL_Indexes!$B$8:$AK$8,0)),"")</f>
        <v/>
      </c>
      <c r="P109" s="86" t="str">
        <f>IFERROR(INDEX(DB_Typologies!$D$4:$AP$1445,MATCH($A$3,DB_Typologies!$AQ$4:$AQ$1445,0)+$A109,MATCH(P$3,TQoL_Indexes!$B$8:$AK$8,0)),"")</f>
        <v/>
      </c>
      <c r="Q109" s="86" t="str">
        <f>IFERROR(INDEX(DB_Typologies!$D$4:$AP$1445,MATCH($A$3,DB_Typologies!$AQ$4:$AQ$1445,0)+$A109,MATCH(Q$3,TQoL_Indexes!$B$8:$AK$8,0)),"")</f>
        <v/>
      </c>
      <c r="R109" s="86" t="str">
        <f>IFERROR(INDEX(DB_Typologies!$D$4:$AP$1445,MATCH($A$3,DB_Typologies!$AQ$4:$AQ$1445,0)+$A109,MATCH(R$3,TQoL_Indexes!$B$8:$AK$8,0)),"")</f>
        <v/>
      </c>
      <c r="S109" s="86" t="str">
        <f>IFERROR(INDEX(DB_Typologies!$D$4:$AP$1445,MATCH($A$3,DB_Typologies!$AQ$4:$AQ$1445,0)+$A109,MATCH(S$3,TQoL_Indexes!$B$8:$AK$8,0)),"")</f>
        <v/>
      </c>
      <c r="T109" s="86" t="str">
        <f>IFERROR(INDEX(DB_Typologies!$D$4:$AP$1445,MATCH($A$3,DB_Typologies!$AQ$4:$AQ$1445,0)+$A109,MATCH(T$3,TQoL_Indexes!$B$8:$AK$8,0)),"")</f>
        <v/>
      </c>
      <c r="U109" s="86" t="str">
        <f>IFERROR(INDEX(DB_Typologies!$D$4:$AP$1445,MATCH($A$3,DB_Typologies!$AQ$4:$AQ$1445,0)+$A109,MATCH(U$3,TQoL_Indexes!$B$8:$AK$8,0)),"")</f>
        <v/>
      </c>
      <c r="V109" s="86" t="str">
        <f>IFERROR(INDEX(DB_Typologies!$D$4:$AP$1445,MATCH($A$3,DB_Typologies!$AQ$4:$AQ$1445,0)+$A109,MATCH(V$3,TQoL_Indexes!$B$8:$AK$8,0)),"")</f>
        <v/>
      </c>
      <c r="W109" s="86" t="str">
        <f>IFERROR(INDEX(DB_Typologies!$D$4:$AP$1445,MATCH($A$3,DB_Typologies!$AQ$4:$AQ$1445,0)+$A109,MATCH(W$3,TQoL_Indexes!$B$8:$AK$8,0)),"")</f>
        <v/>
      </c>
      <c r="X109" s="86" t="str">
        <f>IFERROR(INDEX(DB_Typologies!$D$4:$AP$1445,MATCH($A$3,DB_Typologies!$AQ$4:$AQ$1445,0)+$A109,MATCH(X$3,TQoL_Indexes!$B$8:$AK$8,0)),"")</f>
        <v/>
      </c>
      <c r="Y109" s="86" t="str">
        <f>IFERROR(INDEX(DB_Typologies!$D$4:$AP$1445,MATCH($A$3,DB_Typologies!$AQ$4:$AQ$1445,0)+$A109,MATCH(Y$3,TQoL_Indexes!$B$8:$AK$8,0)),"")</f>
        <v/>
      </c>
      <c r="Z109" s="86" t="str">
        <f>IFERROR(INDEX(DB_Typologies!$D$4:$AP$1445,MATCH($A$3,DB_Typologies!$AQ$4:$AQ$1445,0)+$A109,MATCH(Z$3,TQoL_Indexes!$B$8:$AK$8,0)),"")</f>
        <v/>
      </c>
      <c r="AA109" s="86" t="str">
        <f>IFERROR(INDEX(DB_Typologies!$D$4:$AP$1445,MATCH($A$3,DB_Typologies!$AQ$4:$AQ$1445,0)+$A109,MATCH(AA$3,TQoL_Indexes!$B$8:$AK$8,0)),"")</f>
        <v/>
      </c>
      <c r="AB109" s="86" t="str">
        <f>IFERROR(INDEX(DB_Typologies!$D$4:$AP$1445,MATCH($A$3,DB_Typologies!$AQ$4:$AQ$1445,0)+$A109,MATCH(AB$3,TQoL_Indexes!$B$8:$AK$8,0)),"")</f>
        <v/>
      </c>
      <c r="AC109" s="86" t="str">
        <f>IFERROR(INDEX(DB_Typologies!$D$4:$AP$1445,MATCH($A$3,DB_Typologies!$AQ$4:$AQ$1445,0)+$A109,MATCH(AC$3,TQoL_Indexes!$B$8:$AK$8,0)),"")</f>
        <v/>
      </c>
      <c r="AD109" s="86" t="str">
        <f>IFERROR(INDEX(DB_Typologies!$D$4:$AP$1445,MATCH($A$3,DB_Typologies!$AQ$4:$AQ$1445,0)+$A109,MATCH(AD$3,TQoL_Indexes!$B$8:$AK$8,0)),"")</f>
        <v/>
      </c>
      <c r="AE109" s="86" t="str">
        <f>IFERROR(INDEX(DB_Typologies!$D$4:$AP$1445,MATCH($A$3,DB_Typologies!$AQ$4:$AQ$1445,0)+$A109,MATCH(AE$3,TQoL_Indexes!$B$8:$AK$8,0)),"")</f>
        <v/>
      </c>
      <c r="AF109" s="86" t="str">
        <f>IFERROR(INDEX(DB_Typologies!$D$4:$AP$1445,MATCH($A$3,DB_Typologies!$AQ$4:$AQ$1445,0)+$A109,MATCH(AF$3,TQoL_Indexes!$B$8:$AK$8,0)),"")</f>
        <v/>
      </c>
      <c r="AG109" s="86" t="str">
        <f>IFERROR(INDEX(DB_Typologies!$D$4:$AP$1445,MATCH($A$3,DB_Typologies!$AQ$4:$AQ$1445,0)+$A109,MATCH(AG$3,TQoL_Indexes!$B$8:$AK$8,0)),"")</f>
        <v/>
      </c>
      <c r="AH109" s="86" t="str">
        <f>IFERROR(INDEX(DB_Typologies!$D$4:$AP$1445,MATCH($A$3,DB_Typologies!$AQ$4:$AQ$1445,0)+$A109,MATCH(AH$3,TQoL_Indexes!$B$8:$AK$8,0)),"")</f>
        <v/>
      </c>
      <c r="AI109" s="86" t="str">
        <f>IFERROR(INDEX(DB_Typologies!$D$4:$AP$1445,MATCH($A$3,DB_Typologies!$AQ$4:$AQ$1445,0)+$A109,MATCH(AI$3,TQoL_Indexes!$B$8:$AK$8,0)),"")</f>
        <v/>
      </c>
      <c r="AJ109" s="86" t="str">
        <f>IFERROR(INDEX(DB_Typologies!$D$4:$AP$1445,MATCH($A$3,DB_Typologies!$AQ$4:$AQ$1445,0)+$A109,MATCH(AJ$3,TQoL_Indexes!$B$8:$AK$8,0)),"")</f>
        <v/>
      </c>
      <c r="AK109" s="86" t="str">
        <f>IFERROR(INDEX(DB_Typologies!$D$4:$AP$1445,MATCH($A$3,DB_Typologies!$AQ$4:$AQ$1445,0)+$A109,MATCH(AK$3,TQoL_Indexes!$B$8:$AK$8,0)),"")</f>
        <v/>
      </c>
      <c r="AL109" s="86" t="str">
        <f>IFERROR(INDEX(DB_Typologies!$D$4:$AP$1445,MATCH($A$3,DB_Typologies!$AQ$4:$AQ$1445,0)+$A109,MATCH(AL$3,TQoL_Indexes!$B$8:$AK$8,0)),"")</f>
        <v/>
      </c>
      <c r="AM109" s="87" t="str">
        <f>IFERROR(INDEX(DB_Typologies!$D$4:$AP$1445,MATCH($A$3,DB_Typologies!$AQ$4:$AQ$1445,0)+$A109,MATCH(AM$3,TQoL_Indexes!$B$8:$AK$8,0)),"")</f>
        <v/>
      </c>
    </row>
    <row r="110" spans="1:39">
      <c r="A110" s="58" t="str">
        <f>IFERROR(IF(A109+1&lt;COUNTIF(DB_Typologies!$AQ$4:$AQ$1445,$A$3),A109+1,""),"")</f>
        <v/>
      </c>
      <c r="B110" s="120" t="str">
        <f>IFERROR(INDEX(DB_Typologies!$D$4:$AP$1445,MATCH($A$3,DB_Typologies!$AQ$4:$AQ$1445,0)+$A110,MATCH(B$3,TQoL_Indexes!$B$8:$AK$8,0)),"")</f>
        <v/>
      </c>
      <c r="C110" s="86" t="str">
        <f>IFERROR(INDEX(DB_Typologies!$D$4:$AP$1445,MATCH($A$3,DB_Typologies!$AQ$4:$AQ$1445,0)+$A110,MATCH(C$3,TQoL_Indexes!$B$8:$AK$8,0)),"")</f>
        <v/>
      </c>
      <c r="D110" s="87" t="str">
        <f>IFERROR(INDEX(DB_Typologies!$D$4:$AP$1445,MATCH($A$3,DB_Typologies!$AQ$4:$AQ$1445,0)+$A110,MATCH(D$3,TQoL_Indexes!$B$8:$AK$8,0)),"")</f>
        <v/>
      </c>
      <c r="E110" s="86" t="str">
        <f>IFERROR(INDEX(DB_Typologies!$D$4:$AP$1445,MATCH($A$3,DB_Typologies!$AQ$4:$AQ$1445,0)+$A110,MATCH(E$3,TQoL_Indexes!$B$8:$AK$8,0)),"")</f>
        <v/>
      </c>
      <c r="F110" s="86" t="str">
        <f>IFERROR(INDEX(DB_Typologies!$D$4:$AP$1445,MATCH($A$3,DB_Typologies!$AQ$4:$AQ$1445,0)+$A110,MATCH(F$3,TQoL_Indexes!$B$8:$AK$8,0)),"")</f>
        <v/>
      </c>
      <c r="G110" s="86" t="str">
        <f>IFERROR(INDEX(DB_Typologies!$D$4:$AP$1445,MATCH($A$3,DB_Typologies!$AQ$4:$AQ$1445,0)+$A110,MATCH(G$3,TQoL_Indexes!$B$8:$AK$8,0)),"")</f>
        <v/>
      </c>
      <c r="H110" s="86" t="str">
        <f>IFERROR(INDEX(DB_Typologies!$D$4:$AP$1445,MATCH($A$3,DB_Typologies!$AQ$4:$AQ$1445,0)+$A110,MATCH(H$3,TQoL_Indexes!$B$8:$AK$8,0)),"")</f>
        <v/>
      </c>
      <c r="I110" s="86" t="str">
        <f>IFERROR(INDEX(DB_Typologies!$D$4:$AP$1445,MATCH($A$3,DB_Typologies!$AQ$4:$AQ$1445,0)+$A110,MATCH(I$3,TQoL_Indexes!$B$8:$AK$8,0)),"")</f>
        <v/>
      </c>
      <c r="J110" s="86" t="str">
        <f>IFERROR(INDEX(DB_Typologies!$D$4:$AP$1445,MATCH($A$3,DB_Typologies!$AQ$4:$AQ$1445,0)+$A110,MATCH(J$3,TQoL_Indexes!$B$8:$AK$8,0)),"")</f>
        <v/>
      </c>
      <c r="K110" s="86" t="str">
        <f>IFERROR(INDEX(DB_Typologies!$D$4:$AP$1445,MATCH($A$3,DB_Typologies!$AQ$4:$AQ$1445,0)+$A110,MATCH(K$3,TQoL_Indexes!$B$8:$AK$8,0)),"")</f>
        <v/>
      </c>
      <c r="L110" s="86" t="str">
        <f>IFERROR(INDEX(DB_Typologies!$D$4:$AP$1445,MATCH($A$3,DB_Typologies!$AQ$4:$AQ$1445,0)+$A110,MATCH(L$3,TQoL_Indexes!$B$8:$AK$8,0)),"")</f>
        <v/>
      </c>
      <c r="M110" s="86" t="str">
        <f>IFERROR(INDEX(DB_Typologies!$D$4:$AP$1445,MATCH($A$3,DB_Typologies!$AQ$4:$AQ$1445,0)+$A110,MATCH(M$3,TQoL_Indexes!$B$8:$AK$8,0)),"")</f>
        <v/>
      </c>
      <c r="N110" s="86" t="str">
        <f>IFERROR(INDEX(DB_Typologies!$D$4:$AP$1445,MATCH($A$3,DB_Typologies!$AQ$4:$AQ$1445,0)+$A110,MATCH(N$3,TQoL_Indexes!$B$8:$AK$8,0)),"")</f>
        <v/>
      </c>
      <c r="O110" s="86" t="str">
        <f>IFERROR(INDEX(DB_Typologies!$D$4:$AP$1445,MATCH($A$3,DB_Typologies!$AQ$4:$AQ$1445,0)+$A110,MATCH(O$3,TQoL_Indexes!$B$8:$AK$8,0)),"")</f>
        <v/>
      </c>
      <c r="P110" s="86" t="str">
        <f>IFERROR(INDEX(DB_Typologies!$D$4:$AP$1445,MATCH($A$3,DB_Typologies!$AQ$4:$AQ$1445,0)+$A110,MATCH(P$3,TQoL_Indexes!$B$8:$AK$8,0)),"")</f>
        <v/>
      </c>
      <c r="Q110" s="86" t="str">
        <f>IFERROR(INDEX(DB_Typologies!$D$4:$AP$1445,MATCH($A$3,DB_Typologies!$AQ$4:$AQ$1445,0)+$A110,MATCH(Q$3,TQoL_Indexes!$B$8:$AK$8,0)),"")</f>
        <v/>
      </c>
      <c r="R110" s="86" t="str">
        <f>IFERROR(INDEX(DB_Typologies!$D$4:$AP$1445,MATCH($A$3,DB_Typologies!$AQ$4:$AQ$1445,0)+$A110,MATCH(R$3,TQoL_Indexes!$B$8:$AK$8,0)),"")</f>
        <v/>
      </c>
      <c r="S110" s="86" t="str">
        <f>IFERROR(INDEX(DB_Typologies!$D$4:$AP$1445,MATCH($A$3,DB_Typologies!$AQ$4:$AQ$1445,0)+$A110,MATCH(S$3,TQoL_Indexes!$B$8:$AK$8,0)),"")</f>
        <v/>
      </c>
      <c r="T110" s="86" t="str">
        <f>IFERROR(INDEX(DB_Typologies!$D$4:$AP$1445,MATCH($A$3,DB_Typologies!$AQ$4:$AQ$1445,0)+$A110,MATCH(T$3,TQoL_Indexes!$B$8:$AK$8,0)),"")</f>
        <v/>
      </c>
      <c r="U110" s="86" t="str">
        <f>IFERROR(INDEX(DB_Typologies!$D$4:$AP$1445,MATCH($A$3,DB_Typologies!$AQ$4:$AQ$1445,0)+$A110,MATCH(U$3,TQoL_Indexes!$B$8:$AK$8,0)),"")</f>
        <v/>
      </c>
      <c r="V110" s="86" t="str">
        <f>IFERROR(INDEX(DB_Typologies!$D$4:$AP$1445,MATCH($A$3,DB_Typologies!$AQ$4:$AQ$1445,0)+$A110,MATCH(V$3,TQoL_Indexes!$B$8:$AK$8,0)),"")</f>
        <v/>
      </c>
      <c r="W110" s="86" t="str">
        <f>IFERROR(INDEX(DB_Typologies!$D$4:$AP$1445,MATCH($A$3,DB_Typologies!$AQ$4:$AQ$1445,0)+$A110,MATCH(W$3,TQoL_Indexes!$B$8:$AK$8,0)),"")</f>
        <v/>
      </c>
      <c r="X110" s="86" t="str">
        <f>IFERROR(INDEX(DB_Typologies!$D$4:$AP$1445,MATCH($A$3,DB_Typologies!$AQ$4:$AQ$1445,0)+$A110,MATCH(X$3,TQoL_Indexes!$B$8:$AK$8,0)),"")</f>
        <v/>
      </c>
      <c r="Y110" s="86" t="str">
        <f>IFERROR(INDEX(DB_Typologies!$D$4:$AP$1445,MATCH($A$3,DB_Typologies!$AQ$4:$AQ$1445,0)+$A110,MATCH(Y$3,TQoL_Indexes!$B$8:$AK$8,0)),"")</f>
        <v/>
      </c>
      <c r="Z110" s="86" t="str">
        <f>IFERROR(INDEX(DB_Typologies!$D$4:$AP$1445,MATCH($A$3,DB_Typologies!$AQ$4:$AQ$1445,0)+$A110,MATCH(Z$3,TQoL_Indexes!$B$8:$AK$8,0)),"")</f>
        <v/>
      </c>
      <c r="AA110" s="86" t="str">
        <f>IFERROR(INDEX(DB_Typologies!$D$4:$AP$1445,MATCH($A$3,DB_Typologies!$AQ$4:$AQ$1445,0)+$A110,MATCH(AA$3,TQoL_Indexes!$B$8:$AK$8,0)),"")</f>
        <v/>
      </c>
      <c r="AB110" s="86" t="str">
        <f>IFERROR(INDEX(DB_Typologies!$D$4:$AP$1445,MATCH($A$3,DB_Typologies!$AQ$4:$AQ$1445,0)+$A110,MATCH(AB$3,TQoL_Indexes!$B$8:$AK$8,0)),"")</f>
        <v/>
      </c>
      <c r="AC110" s="86" t="str">
        <f>IFERROR(INDEX(DB_Typologies!$D$4:$AP$1445,MATCH($A$3,DB_Typologies!$AQ$4:$AQ$1445,0)+$A110,MATCH(AC$3,TQoL_Indexes!$B$8:$AK$8,0)),"")</f>
        <v/>
      </c>
      <c r="AD110" s="86" t="str">
        <f>IFERROR(INDEX(DB_Typologies!$D$4:$AP$1445,MATCH($A$3,DB_Typologies!$AQ$4:$AQ$1445,0)+$A110,MATCH(AD$3,TQoL_Indexes!$B$8:$AK$8,0)),"")</f>
        <v/>
      </c>
      <c r="AE110" s="86" t="str">
        <f>IFERROR(INDEX(DB_Typologies!$D$4:$AP$1445,MATCH($A$3,DB_Typologies!$AQ$4:$AQ$1445,0)+$A110,MATCH(AE$3,TQoL_Indexes!$B$8:$AK$8,0)),"")</f>
        <v/>
      </c>
      <c r="AF110" s="86" t="str">
        <f>IFERROR(INDEX(DB_Typologies!$D$4:$AP$1445,MATCH($A$3,DB_Typologies!$AQ$4:$AQ$1445,0)+$A110,MATCH(AF$3,TQoL_Indexes!$B$8:$AK$8,0)),"")</f>
        <v/>
      </c>
      <c r="AG110" s="86" t="str">
        <f>IFERROR(INDEX(DB_Typologies!$D$4:$AP$1445,MATCH($A$3,DB_Typologies!$AQ$4:$AQ$1445,0)+$A110,MATCH(AG$3,TQoL_Indexes!$B$8:$AK$8,0)),"")</f>
        <v/>
      </c>
      <c r="AH110" s="86" t="str">
        <f>IFERROR(INDEX(DB_Typologies!$D$4:$AP$1445,MATCH($A$3,DB_Typologies!$AQ$4:$AQ$1445,0)+$A110,MATCH(AH$3,TQoL_Indexes!$B$8:$AK$8,0)),"")</f>
        <v/>
      </c>
      <c r="AI110" s="86" t="str">
        <f>IFERROR(INDEX(DB_Typologies!$D$4:$AP$1445,MATCH($A$3,DB_Typologies!$AQ$4:$AQ$1445,0)+$A110,MATCH(AI$3,TQoL_Indexes!$B$8:$AK$8,0)),"")</f>
        <v/>
      </c>
      <c r="AJ110" s="86" t="str">
        <f>IFERROR(INDEX(DB_Typologies!$D$4:$AP$1445,MATCH($A$3,DB_Typologies!$AQ$4:$AQ$1445,0)+$A110,MATCH(AJ$3,TQoL_Indexes!$B$8:$AK$8,0)),"")</f>
        <v/>
      </c>
      <c r="AK110" s="86" t="str">
        <f>IFERROR(INDEX(DB_Typologies!$D$4:$AP$1445,MATCH($A$3,DB_Typologies!$AQ$4:$AQ$1445,0)+$A110,MATCH(AK$3,TQoL_Indexes!$B$8:$AK$8,0)),"")</f>
        <v/>
      </c>
      <c r="AL110" s="86" t="str">
        <f>IFERROR(INDEX(DB_Typologies!$D$4:$AP$1445,MATCH($A$3,DB_Typologies!$AQ$4:$AQ$1445,0)+$A110,MATCH(AL$3,TQoL_Indexes!$B$8:$AK$8,0)),"")</f>
        <v/>
      </c>
      <c r="AM110" s="87" t="str">
        <f>IFERROR(INDEX(DB_Typologies!$D$4:$AP$1445,MATCH($A$3,DB_Typologies!$AQ$4:$AQ$1445,0)+$A110,MATCH(AM$3,TQoL_Indexes!$B$8:$AK$8,0)),"")</f>
        <v/>
      </c>
    </row>
    <row r="111" spans="1:39">
      <c r="A111" s="58" t="str">
        <f>IFERROR(IF(A110+1&lt;COUNTIF(DB_Typologies!$AQ$4:$AQ$1445,$A$3),A110+1,""),"")</f>
        <v/>
      </c>
      <c r="B111" s="120" t="str">
        <f>IFERROR(INDEX(DB_Typologies!$D$4:$AP$1445,MATCH($A$3,DB_Typologies!$AQ$4:$AQ$1445,0)+$A111,MATCH(B$3,TQoL_Indexes!$B$8:$AK$8,0)),"")</f>
        <v/>
      </c>
      <c r="C111" s="86" t="str">
        <f>IFERROR(INDEX(DB_Typologies!$D$4:$AP$1445,MATCH($A$3,DB_Typologies!$AQ$4:$AQ$1445,0)+$A111,MATCH(C$3,TQoL_Indexes!$B$8:$AK$8,0)),"")</f>
        <v/>
      </c>
      <c r="D111" s="87" t="str">
        <f>IFERROR(INDEX(DB_Typologies!$D$4:$AP$1445,MATCH($A$3,DB_Typologies!$AQ$4:$AQ$1445,0)+$A111,MATCH(D$3,TQoL_Indexes!$B$8:$AK$8,0)),"")</f>
        <v/>
      </c>
      <c r="E111" s="86" t="str">
        <f>IFERROR(INDEX(DB_Typologies!$D$4:$AP$1445,MATCH($A$3,DB_Typologies!$AQ$4:$AQ$1445,0)+$A111,MATCH(E$3,TQoL_Indexes!$B$8:$AK$8,0)),"")</f>
        <v/>
      </c>
      <c r="F111" s="86" t="str">
        <f>IFERROR(INDEX(DB_Typologies!$D$4:$AP$1445,MATCH($A$3,DB_Typologies!$AQ$4:$AQ$1445,0)+$A111,MATCH(F$3,TQoL_Indexes!$B$8:$AK$8,0)),"")</f>
        <v/>
      </c>
      <c r="G111" s="86" t="str">
        <f>IFERROR(INDEX(DB_Typologies!$D$4:$AP$1445,MATCH($A$3,DB_Typologies!$AQ$4:$AQ$1445,0)+$A111,MATCH(G$3,TQoL_Indexes!$B$8:$AK$8,0)),"")</f>
        <v/>
      </c>
      <c r="H111" s="86" t="str">
        <f>IFERROR(INDEX(DB_Typologies!$D$4:$AP$1445,MATCH($A$3,DB_Typologies!$AQ$4:$AQ$1445,0)+$A111,MATCH(H$3,TQoL_Indexes!$B$8:$AK$8,0)),"")</f>
        <v/>
      </c>
      <c r="I111" s="86" t="str">
        <f>IFERROR(INDEX(DB_Typologies!$D$4:$AP$1445,MATCH($A$3,DB_Typologies!$AQ$4:$AQ$1445,0)+$A111,MATCH(I$3,TQoL_Indexes!$B$8:$AK$8,0)),"")</f>
        <v/>
      </c>
      <c r="J111" s="86" t="str">
        <f>IFERROR(INDEX(DB_Typologies!$D$4:$AP$1445,MATCH($A$3,DB_Typologies!$AQ$4:$AQ$1445,0)+$A111,MATCH(J$3,TQoL_Indexes!$B$8:$AK$8,0)),"")</f>
        <v/>
      </c>
      <c r="K111" s="86" t="str">
        <f>IFERROR(INDEX(DB_Typologies!$D$4:$AP$1445,MATCH($A$3,DB_Typologies!$AQ$4:$AQ$1445,0)+$A111,MATCH(K$3,TQoL_Indexes!$B$8:$AK$8,0)),"")</f>
        <v/>
      </c>
      <c r="L111" s="86" t="str">
        <f>IFERROR(INDEX(DB_Typologies!$D$4:$AP$1445,MATCH($A$3,DB_Typologies!$AQ$4:$AQ$1445,0)+$A111,MATCH(L$3,TQoL_Indexes!$B$8:$AK$8,0)),"")</f>
        <v/>
      </c>
      <c r="M111" s="86" t="str">
        <f>IFERROR(INDEX(DB_Typologies!$D$4:$AP$1445,MATCH($A$3,DB_Typologies!$AQ$4:$AQ$1445,0)+$A111,MATCH(M$3,TQoL_Indexes!$B$8:$AK$8,0)),"")</f>
        <v/>
      </c>
      <c r="N111" s="86" t="str">
        <f>IFERROR(INDEX(DB_Typologies!$D$4:$AP$1445,MATCH($A$3,DB_Typologies!$AQ$4:$AQ$1445,0)+$A111,MATCH(N$3,TQoL_Indexes!$B$8:$AK$8,0)),"")</f>
        <v/>
      </c>
      <c r="O111" s="86" t="str">
        <f>IFERROR(INDEX(DB_Typologies!$D$4:$AP$1445,MATCH($A$3,DB_Typologies!$AQ$4:$AQ$1445,0)+$A111,MATCH(O$3,TQoL_Indexes!$B$8:$AK$8,0)),"")</f>
        <v/>
      </c>
      <c r="P111" s="86" t="str">
        <f>IFERROR(INDEX(DB_Typologies!$D$4:$AP$1445,MATCH($A$3,DB_Typologies!$AQ$4:$AQ$1445,0)+$A111,MATCH(P$3,TQoL_Indexes!$B$8:$AK$8,0)),"")</f>
        <v/>
      </c>
      <c r="Q111" s="86" t="str">
        <f>IFERROR(INDEX(DB_Typologies!$D$4:$AP$1445,MATCH($A$3,DB_Typologies!$AQ$4:$AQ$1445,0)+$A111,MATCH(Q$3,TQoL_Indexes!$B$8:$AK$8,0)),"")</f>
        <v/>
      </c>
      <c r="R111" s="86" t="str">
        <f>IFERROR(INDEX(DB_Typologies!$D$4:$AP$1445,MATCH($A$3,DB_Typologies!$AQ$4:$AQ$1445,0)+$A111,MATCH(R$3,TQoL_Indexes!$B$8:$AK$8,0)),"")</f>
        <v/>
      </c>
      <c r="S111" s="86" t="str">
        <f>IFERROR(INDEX(DB_Typologies!$D$4:$AP$1445,MATCH($A$3,DB_Typologies!$AQ$4:$AQ$1445,0)+$A111,MATCH(S$3,TQoL_Indexes!$B$8:$AK$8,0)),"")</f>
        <v/>
      </c>
      <c r="T111" s="86" t="str">
        <f>IFERROR(INDEX(DB_Typologies!$D$4:$AP$1445,MATCH($A$3,DB_Typologies!$AQ$4:$AQ$1445,0)+$A111,MATCH(T$3,TQoL_Indexes!$B$8:$AK$8,0)),"")</f>
        <v/>
      </c>
      <c r="U111" s="86" t="str">
        <f>IFERROR(INDEX(DB_Typologies!$D$4:$AP$1445,MATCH($A$3,DB_Typologies!$AQ$4:$AQ$1445,0)+$A111,MATCH(U$3,TQoL_Indexes!$B$8:$AK$8,0)),"")</f>
        <v/>
      </c>
      <c r="V111" s="86" t="str">
        <f>IFERROR(INDEX(DB_Typologies!$D$4:$AP$1445,MATCH($A$3,DB_Typologies!$AQ$4:$AQ$1445,0)+$A111,MATCH(V$3,TQoL_Indexes!$B$8:$AK$8,0)),"")</f>
        <v/>
      </c>
      <c r="W111" s="86" t="str">
        <f>IFERROR(INDEX(DB_Typologies!$D$4:$AP$1445,MATCH($A$3,DB_Typologies!$AQ$4:$AQ$1445,0)+$A111,MATCH(W$3,TQoL_Indexes!$B$8:$AK$8,0)),"")</f>
        <v/>
      </c>
      <c r="X111" s="86" t="str">
        <f>IFERROR(INDEX(DB_Typologies!$D$4:$AP$1445,MATCH($A$3,DB_Typologies!$AQ$4:$AQ$1445,0)+$A111,MATCH(X$3,TQoL_Indexes!$B$8:$AK$8,0)),"")</f>
        <v/>
      </c>
      <c r="Y111" s="86" t="str">
        <f>IFERROR(INDEX(DB_Typologies!$D$4:$AP$1445,MATCH($A$3,DB_Typologies!$AQ$4:$AQ$1445,0)+$A111,MATCH(Y$3,TQoL_Indexes!$B$8:$AK$8,0)),"")</f>
        <v/>
      </c>
      <c r="Z111" s="86" t="str">
        <f>IFERROR(INDEX(DB_Typologies!$D$4:$AP$1445,MATCH($A$3,DB_Typologies!$AQ$4:$AQ$1445,0)+$A111,MATCH(Z$3,TQoL_Indexes!$B$8:$AK$8,0)),"")</f>
        <v/>
      </c>
      <c r="AA111" s="86" t="str">
        <f>IFERROR(INDEX(DB_Typologies!$D$4:$AP$1445,MATCH($A$3,DB_Typologies!$AQ$4:$AQ$1445,0)+$A111,MATCH(AA$3,TQoL_Indexes!$B$8:$AK$8,0)),"")</f>
        <v/>
      </c>
      <c r="AB111" s="86" t="str">
        <f>IFERROR(INDEX(DB_Typologies!$D$4:$AP$1445,MATCH($A$3,DB_Typologies!$AQ$4:$AQ$1445,0)+$A111,MATCH(AB$3,TQoL_Indexes!$B$8:$AK$8,0)),"")</f>
        <v/>
      </c>
      <c r="AC111" s="86" t="str">
        <f>IFERROR(INDEX(DB_Typologies!$D$4:$AP$1445,MATCH($A$3,DB_Typologies!$AQ$4:$AQ$1445,0)+$A111,MATCH(AC$3,TQoL_Indexes!$B$8:$AK$8,0)),"")</f>
        <v/>
      </c>
      <c r="AD111" s="86" t="str">
        <f>IFERROR(INDEX(DB_Typologies!$D$4:$AP$1445,MATCH($A$3,DB_Typologies!$AQ$4:$AQ$1445,0)+$A111,MATCH(AD$3,TQoL_Indexes!$B$8:$AK$8,0)),"")</f>
        <v/>
      </c>
      <c r="AE111" s="86" t="str">
        <f>IFERROR(INDEX(DB_Typologies!$D$4:$AP$1445,MATCH($A$3,DB_Typologies!$AQ$4:$AQ$1445,0)+$A111,MATCH(AE$3,TQoL_Indexes!$B$8:$AK$8,0)),"")</f>
        <v/>
      </c>
      <c r="AF111" s="86" t="str">
        <f>IFERROR(INDEX(DB_Typologies!$D$4:$AP$1445,MATCH($A$3,DB_Typologies!$AQ$4:$AQ$1445,0)+$A111,MATCH(AF$3,TQoL_Indexes!$B$8:$AK$8,0)),"")</f>
        <v/>
      </c>
      <c r="AG111" s="86" t="str">
        <f>IFERROR(INDEX(DB_Typologies!$D$4:$AP$1445,MATCH($A$3,DB_Typologies!$AQ$4:$AQ$1445,0)+$A111,MATCH(AG$3,TQoL_Indexes!$B$8:$AK$8,0)),"")</f>
        <v/>
      </c>
      <c r="AH111" s="86" t="str">
        <f>IFERROR(INDEX(DB_Typologies!$D$4:$AP$1445,MATCH($A$3,DB_Typologies!$AQ$4:$AQ$1445,0)+$A111,MATCH(AH$3,TQoL_Indexes!$B$8:$AK$8,0)),"")</f>
        <v/>
      </c>
      <c r="AI111" s="86" t="str">
        <f>IFERROR(INDEX(DB_Typologies!$D$4:$AP$1445,MATCH($A$3,DB_Typologies!$AQ$4:$AQ$1445,0)+$A111,MATCH(AI$3,TQoL_Indexes!$B$8:$AK$8,0)),"")</f>
        <v/>
      </c>
      <c r="AJ111" s="86" t="str">
        <f>IFERROR(INDEX(DB_Typologies!$D$4:$AP$1445,MATCH($A$3,DB_Typologies!$AQ$4:$AQ$1445,0)+$A111,MATCH(AJ$3,TQoL_Indexes!$B$8:$AK$8,0)),"")</f>
        <v/>
      </c>
      <c r="AK111" s="86" t="str">
        <f>IFERROR(INDEX(DB_Typologies!$D$4:$AP$1445,MATCH($A$3,DB_Typologies!$AQ$4:$AQ$1445,0)+$A111,MATCH(AK$3,TQoL_Indexes!$B$8:$AK$8,0)),"")</f>
        <v/>
      </c>
      <c r="AL111" s="86" t="str">
        <f>IFERROR(INDEX(DB_Typologies!$D$4:$AP$1445,MATCH($A$3,DB_Typologies!$AQ$4:$AQ$1445,0)+$A111,MATCH(AL$3,TQoL_Indexes!$B$8:$AK$8,0)),"")</f>
        <v/>
      </c>
      <c r="AM111" s="87" t="str">
        <f>IFERROR(INDEX(DB_Typologies!$D$4:$AP$1445,MATCH($A$3,DB_Typologies!$AQ$4:$AQ$1445,0)+$A111,MATCH(AM$3,TQoL_Indexes!$B$8:$AK$8,0)),"")</f>
        <v/>
      </c>
    </row>
    <row r="112" spans="1:39">
      <c r="A112" s="58" t="str">
        <f>IFERROR(IF(A111+1&lt;COUNTIF(DB_Typologies!$AQ$4:$AQ$1445,$A$3),A111+1,""),"")</f>
        <v/>
      </c>
      <c r="B112" s="120" t="str">
        <f>IFERROR(INDEX(DB_Typologies!$D$4:$AP$1445,MATCH($A$3,DB_Typologies!$AQ$4:$AQ$1445,0)+$A112,MATCH(B$3,TQoL_Indexes!$B$8:$AK$8,0)),"")</f>
        <v/>
      </c>
      <c r="C112" s="86" t="str">
        <f>IFERROR(INDEX(DB_Typologies!$D$4:$AP$1445,MATCH($A$3,DB_Typologies!$AQ$4:$AQ$1445,0)+$A112,MATCH(C$3,TQoL_Indexes!$B$8:$AK$8,0)),"")</f>
        <v/>
      </c>
      <c r="D112" s="87" t="str">
        <f>IFERROR(INDEX(DB_Typologies!$D$4:$AP$1445,MATCH($A$3,DB_Typologies!$AQ$4:$AQ$1445,0)+$A112,MATCH(D$3,TQoL_Indexes!$B$8:$AK$8,0)),"")</f>
        <v/>
      </c>
      <c r="E112" s="86" t="str">
        <f>IFERROR(INDEX(DB_Typologies!$D$4:$AP$1445,MATCH($A$3,DB_Typologies!$AQ$4:$AQ$1445,0)+$A112,MATCH(E$3,TQoL_Indexes!$B$8:$AK$8,0)),"")</f>
        <v/>
      </c>
      <c r="F112" s="86" t="str">
        <f>IFERROR(INDEX(DB_Typologies!$D$4:$AP$1445,MATCH($A$3,DB_Typologies!$AQ$4:$AQ$1445,0)+$A112,MATCH(F$3,TQoL_Indexes!$B$8:$AK$8,0)),"")</f>
        <v/>
      </c>
      <c r="G112" s="86" t="str">
        <f>IFERROR(INDEX(DB_Typologies!$D$4:$AP$1445,MATCH($A$3,DB_Typologies!$AQ$4:$AQ$1445,0)+$A112,MATCH(G$3,TQoL_Indexes!$B$8:$AK$8,0)),"")</f>
        <v/>
      </c>
      <c r="H112" s="86" t="str">
        <f>IFERROR(INDEX(DB_Typologies!$D$4:$AP$1445,MATCH($A$3,DB_Typologies!$AQ$4:$AQ$1445,0)+$A112,MATCH(H$3,TQoL_Indexes!$B$8:$AK$8,0)),"")</f>
        <v/>
      </c>
      <c r="I112" s="86" t="str">
        <f>IFERROR(INDEX(DB_Typologies!$D$4:$AP$1445,MATCH($A$3,DB_Typologies!$AQ$4:$AQ$1445,0)+$A112,MATCH(I$3,TQoL_Indexes!$B$8:$AK$8,0)),"")</f>
        <v/>
      </c>
      <c r="J112" s="86" t="str">
        <f>IFERROR(INDEX(DB_Typologies!$D$4:$AP$1445,MATCH($A$3,DB_Typologies!$AQ$4:$AQ$1445,0)+$A112,MATCH(J$3,TQoL_Indexes!$B$8:$AK$8,0)),"")</f>
        <v/>
      </c>
      <c r="K112" s="86" t="str">
        <f>IFERROR(INDEX(DB_Typologies!$D$4:$AP$1445,MATCH($A$3,DB_Typologies!$AQ$4:$AQ$1445,0)+$A112,MATCH(K$3,TQoL_Indexes!$B$8:$AK$8,0)),"")</f>
        <v/>
      </c>
      <c r="L112" s="86" t="str">
        <f>IFERROR(INDEX(DB_Typologies!$D$4:$AP$1445,MATCH($A$3,DB_Typologies!$AQ$4:$AQ$1445,0)+$A112,MATCH(L$3,TQoL_Indexes!$B$8:$AK$8,0)),"")</f>
        <v/>
      </c>
      <c r="M112" s="86" t="str">
        <f>IFERROR(INDEX(DB_Typologies!$D$4:$AP$1445,MATCH($A$3,DB_Typologies!$AQ$4:$AQ$1445,0)+$A112,MATCH(M$3,TQoL_Indexes!$B$8:$AK$8,0)),"")</f>
        <v/>
      </c>
      <c r="N112" s="86" t="str">
        <f>IFERROR(INDEX(DB_Typologies!$D$4:$AP$1445,MATCH($A$3,DB_Typologies!$AQ$4:$AQ$1445,0)+$A112,MATCH(N$3,TQoL_Indexes!$B$8:$AK$8,0)),"")</f>
        <v/>
      </c>
      <c r="O112" s="86" t="str">
        <f>IFERROR(INDEX(DB_Typologies!$D$4:$AP$1445,MATCH($A$3,DB_Typologies!$AQ$4:$AQ$1445,0)+$A112,MATCH(O$3,TQoL_Indexes!$B$8:$AK$8,0)),"")</f>
        <v/>
      </c>
      <c r="P112" s="86" t="str">
        <f>IFERROR(INDEX(DB_Typologies!$D$4:$AP$1445,MATCH($A$3,DB_Typologies!$AQ$4:$AQ$1445,0)+$A112,MATCH(P$3,TQoL_Indexes!$B$8:$AK$8,0)),"")</f>
        <v/>
      </c>
      <c r="Q112" s="86" t="str">
        <f>IFERROR(INDEX(DB_Typologies!$D$4:$AP$1445,MATCH($A$3,DB_Typologies!$AQ$4:$AQ$1445,0)+$A112,MATCH(Q$3,TQoL_Indexes!$B$8:$AK$8,0)),"")</f>
        <v/>
      </c>
      <c r="R112" s="86" t="str">
        <f>IFERROR(INDEX(DB_Typologies!$D$4:$AP$1445,MATCH($A$3,DB_Typologies!$AQ$4:$AQ$1445,0)+$A112,MATCH(R$3,TQoL_Indexes!$B$8:$AK$8,0)),"")</f>
        <v/>
      </c>
      <c r="S112" s="86" t="str">
        <f>IFERROR(INDEX(DB_Typologies!$D$4:$AP$1445,MATCH($A$3,DB_Typologies!$AQ$4:$AQ$1445,0)+$A112,MATCH(S$3,TQoL_Indexes!$B$8:$AK$8,0)),"")</f>
        <v/>
      </c>
      <c r="T112" s="86" t="str">
        <f>IFERROR(INDEX(DB_Typologies!$D$4:$AP$1445,MATCH($A$3,DB_Typologies!$AQ$4:$AQ$1445,0)+$A112,MATCH(T$3,TQoL_Indexes!$B$8:$AK$8,0)),"")</f>
        <v/>
      </c>
      <c r="U112" s="86" t="str">
        <f>IFERROR(INDEX(DB_Typologies!$D$4:$AP$1445,MATCH($A$3,DB_Typologies!$AQ$4:$AQ$1445,0)+$A112,MATCH(U$3,TQoL_Indexes!$B$8:$AK$8,0)),"")</f>
        <v/>
      </c>
      <c r="V112" s="86" t="str">
        <f>IFERROR(INDEX(DB_Typologies!$D$4:$AP$1445,MATCH($A$3,DB_Typologies!$AQ$4:$AQ$1445,0)+$A112,MATCH(V$3,TQoL_Indexes!$B$8:$AK$8,0)),"")</f>
        <v/>
      </c>
      <c r="W112" s="86" t="str">
        <f>IFERROR(INDEX(DB_Typologies!$D$4:$AP$1445,MATCH($A$3,DB_Typologies!$AQ$4:$AQ$1445,0)+$A112,MATCH(W$3,TQoL_Indexes!$B$8:$AK$8,0)),"")</f>
        <v/>
      </c>
      <c r="X112" s="86" t="str">
        <f>IFERROR(INDEX(DB_Typologies!$D$4:$AP$1445,MATCH($A$3,DB_Typologies!$AQ$4:$AQ$1445,0)+$A112,MATCH(X$3,TQoL_Indexes!$B$8:$AK$8,0)),"")</f>
        <v/>
      </c>
      <c r="Y112" s="86" t="str">
        <f>IFERROR(INDEX(DB_Typologies!$D$4:$AP$1445,MATCH($A$3,DB_Typologies!$AQ$4:$AQ$1445,0)+$A112,MATCH(Y$3,TQoL_Indexes!$B$8:$AK$8,0)),"")</f>
        <v/>
      </c>
      <c r="Z112" s="86" t="str">
        <f>IFERROR(INDEX(DB_Typologies!$D$4:$AP$1445,MATCH($A$3,DB_Typologies!$AQ$4:$AQ$1445,0)+$A112,MATCH(Z$3,TQoL_Indexes!$B$8:$AK$8,0)),"")</f>
        <v/>
      </c>
      <c r="AA112" s="86" t="str">
        <f>IFERROR(INDEX(DB_Typologies!$D$4:$AP$1445,MATCH($A$3,DB_Typologies!$AQ$4:$AQ$1445,0)+$A112,MATCH(AA$3,TQoL_Indexes!$B$8:$AK$8,0)),"")</f>
        <v/>
      </c>
      <c r="AB112" s="86" t="str">
        <f>IFERROR(INDEX(DB_Typologies!$D$4:$AP$1445,MATCH($A$3,DB_Typologies!$AQ$4:$AQ$1445,0)+$A112,MATCH(AB$3,TQoL_Indexes!$B$8:$AK$8,0)),"")</f>
        <v/>
      </c>
      <c r="AC112" s="86" t="str">
        <f>IFERROR(INDEX(DB_Typologies!$D$4:$AP$1445,MATCH($A$3,DB_Typologies!$AQ$4:$AQ$1445,0)+$A112,MATCH(AC$3,TQoL_Indexes!$B$8:$AK$8,0)),"")</f>
        <v/>
      </c>
      <c r="AD112" s="86" t="str">
        <f>IFERROR(INDEX(DB_Typologies!$D$4:$AP$1445,MATCH($A$3,DB_Typologies!$AQ$4:$AQ$1445,0)+$A112,MATCH(AD$3,TQoL_Indexes!$B$8:$AK$8,0)),"")</f>
        <v/>
      </c>
      <c r="AE112" s="86" t="str">
        <f>IFERROR(INDEX(DB_Typologies!$D$4:$AP$1445,MATCH($A$3,DB_Typologies!$AQ$4:$AQ$1445,0)+$A112,MATCH(AE$3,TQoL_Indexes!$B$8:$AK$8,0)),"")</f>
        <v/>
      </c>
      <c r="AF112" s="86" t="str">
        <f>IFERROR(INDEX(DB_Typologies!$D$4:$AP$1445,MATCH($A$3,DB_Typologies!$AQ$4:$AQ$1445,0)+$A112,MATCH(AF$3,TQoL_Indexes!$B$8:$AK$8,0)),"")</f>
        <v/>
      </c>
      <c r="AG112" s="86" t="str">
        <f>IFERROR(INDEX(DB_Typologies!$D$4:$AP$1445,MATCH($A$3,DB_Typologies!$AQ$4:$AQ$1445,0)+$A112,MATCH(AG$3,TQoL_Indexes!$B$8:$AK$8,0)),"")</f>
        <v/>
      </c>
      <c r="AH112" s="86" t="str">
        <f>IFERROR(INDEX(DB_Typologies!$D$4:$AP$1445,MATCH($A$3,DB_Typologies!$AQ$4:$AQ$1445,0)+$A112,MATCH(AH$3,TQoL_Indexes!$B$8:$AK$8,0)),"")</f>
        <v/>
      </c>
      <c r="AI112" s="86" t="str">
        <f>IFERROR(INDEX(DB_Typologies!$D$4:$AP$1445,MATCH($A$3,DB_Typologies!$AQ$4:$AQ$1445,0)+$A112,MATCH(AI$3,TQoL_Indexes!$B$8:$AK$8,0)),"")</f>
        <v/>
      </c>
      <c r="AJ112" s="86" t="str">
        <f>IFERROR(INDEX(DB_Typologies!$D$4:$AP$1445,MATCH($A$3,DB_Typologies!$AQ$4:$AQ$1445,0)+$A112,MATCH(AJ$3,TQoL_Indexes!$B$8:$AK$8,0)),"")</f>
        <v/>
      </c>
      <c r="AK112" s="86" t="str">
        <f>IFERROR(INDEX(DB_Typologies!$D$4:$AP$1445,MATCH($A$3,DB_Typologies!$AQ$4:$AQ$1445,0)+$A112,MATCH(AK$3,TQoL_Indexes!$B$8:$AK$8,0)),"")</f>
        <v/>
      </c>
      <c r="AL112" s="86" t="str">
        <f>IFERROR(INDEX(DB_Typologies!$D$4:$AP$1445,MATCH($A$3,DB_Typologies!$AQ$4:$AQ$1445,0)+$A112,MATCH(AL$3,TQoL_Indexes!$B$8:$AK$8,0)),"")</f>
        <v/>
      </c>
      <c r="AM112" s="87" t="str">
        <f>IFERROR(INDEX(DB_Typologies!$D$4:$AP$1445,MATCH($A$3,DB_Typologies!$AQ$4:$AQ$1445,0)+$A112,MATCH(AM$3,TQoL_Indexes!$B$8:$AK$8,0)),"")</f>
        <v/>
      </c>
    </row>
    <row r="113" spans="1:39">
      <c r="A113" s="58" t="str">
        <f>IFERROR(IF(A112+1&lt;COUNTIF(DB_Typologies!$AQ$4:$AQ$1445,$A$3),A112+1,""),"")</f>
        <v/>
      </c>
      <c r="B113" s="120" t="str">
        <f>IFERROR(INDEX(DB_Typologies!$D$4:$AP$1445,MATCH($A$3,DB_Typologies!$AQ$4:$AQ$1445,0)+$A113,MATCH(B$3,TQoL_Indexes!$B$8:$AK$8,0)),"")</f>
        <v/>
      </c>
      <c r="C113" s="86" t="str">
        <f>IFERROR(INDEX(DB_Typologies!$D$4:$AP$1445,MATCH($A$3,DB_Typologies!$AQ$4:$AQ$1445,0)+$A113,MATCH(C$3,TQoL_Indexes!$B$8:$AK$8,0)),"")</f>
        <v/>
      </c>
      <c r="D113" s="87" t="str">
        <f>IFERROR(INDEX(DB_Typologies!$D$4:$AP$1445,MATCH($A$3,DB_Typologies!$AQ$4:$AQ$1445,0)+$A113,MATCH(D$3,TQoL_Indexes!$B$8:$AK$8,0)),"")</f>
        <v/>
      </c>
      <c r="E113" s="86" t="str">
        <f>IFERROR(INDEX(DB_Typologies!$D$4:$AP$1445,MATCH($A$3,DB_Typologies!$AQ$4:$AQ$1445,0)+$A113,MATCH(E$3,TQoL_Indexes!$B$8:$AK$8,0)),"")</f>
        <v/>
      </c>
      <c r="F113" s="86" t="str">
        <f>IFERROR(INDEX(DB_Typologies!$D$4:$AP$1445,MATCH($A$3,DB_Typologies!$AQ$4:$AQ$1445,0)+$A113,MATCH(F$3,TQoL_Indexes!$B$8:$AK$8,0)),"")</f>
        <v/>
      </c>
      <c r="G113" s="86" t="str">
        <f>IFERROR(INDEX(DB_Typologies!$D$4:$AP$1445,MATCH($A$3,DB_Typologies!$AQ$4:$AQ$1445,0)+$A113,MATCH(G$3,TQoL_Indexes!$B$8:$AK$8,0)),"")</f>
        <v/>
      </c>
      <c r="H113" s="86" t="str">
        <f>IFERROR(INDEX(DB_Typologies!$D$4:$AP$1445,MATCH($A$3,DB_Typologies!$AQ$4:$AQ$1445,0)+$A113,MATCH(H$3,TQoL_Indexes!$B$8:$AK$8,0)),"")</f>
        <v/>
      </c>
      <c r="I113" s="86" t="str">
        <f>IFERROR(INDEX(DB_Typologies!$D$4:$AP$1445,MATCH($A$3,DB_Typologies!$AQ$4:$AQ$1445,0)+$A113,MATCH(I$3,TQoL_Indexes!$B$8:$AK$8,0)),"")</f>
        <v/>
      </c>
      <c r="J113" s="86" t="str">
        <f>IFERROR(INDEX(DB_Typologies!$D$4:$AP$1445,MATCH($A$3,DB_Typologies!$AQ$4:$AQ$1445,0)+$A113,MATCH(J$3,TQoL_Indexes!$B$8:$AK$8,0)),"")</f>
        <v/>
      </c>
      <c r="K113" s="86" t="str">
        <f>IFERROR(INDEX(DB_Typologies!$D$4:$AP$1445,MATCH($A$3,DB_Typologies!$AQ$4:$AQ$1445,0)+$A113,MATCH(K$3,TQoL_Indexes!$B$8:$AK$8,0)),"")</f>
        <v/>
      </c>
      <c r="L113" s="86" t="str">
        <f>IFERROR(INDEX(DB_Typologies!$D$4:$AP$1445,MATCH($A$3,DB_Typologies!$AQ$4:$AQ$1445,0)+$A113,MATCH(L$3,TQoL_Indexes!$B$8:$AK$8,0)),"")</f>
        <v/>
      </c>
      <c r="M113" s="86" t="str">
        <f>IFERROR(INDEX(DB_Typologies!$D$4:$AP$1445,MATCH($A$3,DB_Typologies!$AQ$4:$AQ$1445,0)+$A113,MATCH(M$3,TQoL_Indexes!$B$8:$AK$8,0)),"")</f>
        <v/>
      </c>
      <c r="N113" s="86" t="str">
        <f>IFERROR(INDEX(DB_Typologies!$D$4:$AP$1445,MATCH($A$3,DB_Typologies!$AQ$4:$AQ$1445,0)+$A113,MATCH(N$3,TQoL_Indexes!$B$8:$AK$8,0)),"")</f>
        <v/>
      </c>
      <c r="O113" s="86" t="str">
        <f>IFERROR(INDEX(DB_Typologies!$D$4:$AP$1445,MATCH($A$3,DB_Typologies!$AQ$4:$AQ$1445,0)+$A113,MATCH(O$3,TQoL_Indexes!$B$8:$AK$8,0)),"")</f>
        <v/>
      </c>
      <c r="P113" s="86" t="str">
        <f>IFERROR(INDEX(DB_Typologies!$D$4:$AP$1445,MATCH($A$3,DB_Typologies!$AQ$4:$AQ$1445,0)+$A113,MATCH(P$3,TQoL_Indexes!$B$8:$AK$8,0)),"")</f>
        <v/>
      </c>
      <c r="Q113" s="86" t="str">
        <f>IFERROR(INDEX(DB_Typologies!$D$4:$AP$1445,MATCH($A$3,DB_Typologies!$AQ$4:$AQ$1445,0)+$A113,MATCH(Q$3,TQoL_Indexes!$B$8:$AK$8,0)),"")</f>
        <v/>
      </c>
      <c r="R113" s="86" t="str">
        <f>IFERROR(INDEX(DB_Typologies!$D$4:$AP$1445,MATCH($A$3,DB_Typologies!$AQ$4:$AQ$1445,0)+$A113,MATCH(R$3,TQoL_Indexes!$B$8:$AK$8,0)),"")</f>
        <v/>
      </c>
      <c r="S113" s="86" t="str">
        <f>IFERROR(INDEX(DB_Typologies!$D$4:$AP$1445,MATCH($A$3,DB_Typologies!$AQ$4:$AQ$1445,0)+$A113,MATCH(S$3,TQoL_Indexes!$B$8:$AK$8,0)),"")</f>
        <v/>
      </c>
      <c r="T113" s="86" t="str">
        <f>IFERROR(INDEX(DB_Typologies!$D$4:$AP$1445,MATCH($A$3,DB_Typologies!$AQ$4:$AQ$1445,0)+$A113,MATCH(T$3,TQoL_Indexes!$B$8:$AK$8,0)),"")</f>
        <v/>
      </c>
      <c r="U113" s="86" t="str">
        <f>IFERROR(INDEX(DB_Typologies!$D$4:$AP$1445,MATCH($A$3,DB_Typologies!$AQ$4:$AQ$1445,0)+$A113,MATCH(U$3,TQoL_Indexes!$B$8:$AK$8,0)),"")</f>
        <v/>
      </c>
      <c r="V113" s="86" t="str">
        <f>IFERROR(INDEX(DB_Typologies!$D$4:$AP$1445,MATCH($A$3,DB_Typologies!$AQ$4:$AQ$1445,0)+$A113,MATCH(V$3,TQoL_Indexes!$B$8:$AK$8,0)),"")</f>
        <v/>
      </c>
      <c r="W113" s="86" t="str">
        <f>IFERROR(INDEX(DB_Typologies!$D$4:$AP$1445,MATCH($A$3,DB_Typologies!$AQ$4:$AQ$1445,0)+$A113,MATCH(W$3,TQoL_Indexes!$B$8:$AK$8,0)),"")</f>
        <v/>
      </c>
      <c r="X113" s="86" t="str">
        <f>IFERROR(INDEX(DB_Typologies!$D$4:$AP$1445,MATCH($A$3,DB_Typologies!$AQ$4:$AQ$1445,0)+$A113,MATCH(X$3,TQoL_Indexes!$B$8:$AK$8,0)),"")</f>
        <v/>
      </c>
      <c r="Y113" s="86" t="str">
        <f>IFERROR(INDEX(DB_Typologies!$D$4:$AP$1445,MATCH($A$3,DB_Typologies!$AQ$4:$AQ$1445,0)+$A113,MATCH(Y$3,TQoL_Indexes!$B$8:$AK$8,0)),"")</f>
        <v/>
      </c>
      <c r="Z113" s="86" t="str">
        <f>IFERROR(INDEX(DB_Typologies!$D$4:$AP$1445,MATCH($A$3,DB_Typologies!$AQ$4:$AQ$1445,0)+$A113,MATCH(Z$3,TQoL_Indexes!$B$8:$AK$8,0)),"")</f>
        <v/>
      </c>
      <c r="AA113" s="86" t="str">
        <f>IFERROR(INDEX(DB_Typologies!$D$4:$AP$1445,MATCH($A$3,DB_Typologies!$AQ$4:$AQ$1445,0)+$A113,MATCH(AA$3,TQoL_Indexes!$B$8:$AK$8,0)),"")</f>
        <v/>
      </c>
      <c r="AB113" s="86" t="str">
        <f>IFERROR(INDEX(DB_Typologies!$D$4:$AP$1445,MATCH($A$3,DB_Typologies!$AQ$4:$AQ$1445,0)+$A113,MATCH(AB$3,TQoL_Indexes!$B$8:$AK$8,0)),"")</f>
        <v/>
      </c>
      <c r="AC113" s="86" t="str">
        <f>IFERROR(INDEX(DB_Typologies!$D$4:$AP$1445,MATCH($A$3,DB_Typologies!$AQ$4:$AQ$1445,0)+$A113,MATCH(AC$3,TQoL_Indexes!$B$8:$AK$8,0)),"")</f>
        <v/>
      </c>
      <c r="AD113" s="86" t="str">
        <f>IFERROR(INDEX(DB_Typologies!$D$4:$AP$1445,MATCH($A$3,DB_Typologies!$AQ$4:$AQ$1445,0)+$A113,MATCH(AD$3,TQoL_Indexes!$B$8:$AK$8,0)),"")</f>
        <v/>
      </c>
      <c r="AE113" s="86" t="str">
        <f>IFERROR(INDEX(DB_Typologies!$D$4:$AP$1445,MATCH($A$3,DB_Typologies!$AQ$4:$AQ$1445,0)+$A113,MATCH(AE$3,TQoL_Indexes!$B$8:$AK$8,0)),"")</f>
        <v/>
      </c>
      <c r="AF113" s="86" t="str">
        <f>IFERROR(INDEX(DB_Typologies!$D$4:$AP$1445,MATCH($A$3,DB_Typologies!$AQ$4:$AQ$1445,0)+$A113,MATCH(AF$3,TQoL_Indexes!$B$8:$AK$8,0)),"")</f>
        <v/>
      </c>
      <c r="AG113" s="86" t="str">
        <f>IFERROR(INDEX(DB_Typologies!$D$4:$AP$1445,MATCH($A$3,DB_Typologies!$AQ$4:$AQ$1445,0)+$A113,MATCH(AG$3,TQoL_Indexes!$B$8:$AK$8,0)),"")</f>
        <v/>
      </c>
      <c r="AH113" s="86" t="str">
        <f>IFERROR(INDEX(DB_Typologies!$D$4:$AP$1445,MATCH($A$3,DB_Typologies!$AQ$4:$AQ$1445,0)+$A113,MATCH(AH$3,TQoL_Indexes!$B$8:$AK$8,0)),"")</f>
        <v/>
      </c>
      <c r="AI113" s="86" t="str">
        <f>IFERROR(INDEX(DB_Typologies!$D$4:$AP$1445,MATCH($A$3,DB_Typologies!$AQ$4:$AQ$1445,0)+$A113,MATCH(AI$3,TQoL_Indexes!$B$8:$AK$8,0)),"")</f>
        <v/>
      </c>
      <c r="AJ113" s="86" t="str">
        <f>IFERROR(INDEX(DB_Typologies!$D$4:$AP$1445,MATCH($A$3,DB_Typologies!$AQ$4:$AQ$1445,0)+$A113,MATCH(AJ$3,TQoL_Indexes!$B$8:$AK$8,0)),"")</f>
        <v/>
      </c>
      <c r="AK113" s="86" t="str">
        <f>IFERROR(INDEX(DB_Typologies!$D$4:$AP$1445,MATCH($A$3,DB_Typologies!$AQ$4:$AQ$1445,0)+$A113,MATCH(AK$3,TQoL_Indexes!$B$8:$AK$8,0)),"")</f>
        <v/>
      </c>
      <c r="AL113" s="86" t="str">
        <f>IFERROR(INDEX(DB_Typologies!$D$4:$AP$1445,MATCH($A$3,DB_Typologies!$AQ$4:$AQ$1445,0)+$A113,MATCH(AL$3,TQoL_Indexes!$B$8:$AK$8,0)),"")</f>
        <v/>
      </c>
      <c r="AM113" s="87" t="str">
        <f>IFERROR(INDEX(DB_Typologies!$D$4:$AP$1445,MATCH($A$3,DB_Typologies!$AQ$4:$AQ$1445,0)+$A113,MATCH(AM$3,TQoL_Indexes!$B$8:$AK$8,0)),"")</f>
        <v/>
      </c>
    </row>
    <row r="114" spans="1:39">
      <c r="A114" s="58" t="str">
        <f>IFERROR(IF(A113+1&lt;COUNTIF(DB_Typologies!$AQ$4:$AQ$1445,$A$3),A113+1,""),"")</f>
        <v/>
      </c>
      <c r="B114" s="120" t="str">
        <f>IFERROR(INDEX(DB_Typologies!$D$4:$AP$1445,MATCH($A$3,DB_Typologies!$AQ$4:$AQ$1445,0)+$A114,MATCH(B$3,TQoL_Indexes!$B$8:$AK$8,0)),"")</f>
        <v/>
      </c>
      <c r="C114" s="86" t="str">
        <f>IFERROR(INDEX(DB_Typologies!$D$4:$AP$1445,MATCH($A$3,DB_Typologies!$AQ$4:$AQ$1445,0)+$A114,MATCH(C$3,TQoL_Indexes!$B$8:$AK$8,0)),"")</f>
        <v/>
      </c>
      <c r="D114" s="87" t="str">
        <f>IFERROR(INDEX(DB_Typologies!$D$4:$AP$1445,MATCH($A$3,DB_Typologies!$AQ$4:$AQ$1445,0)+$A114,MATCH(D$3,TQoL_Indexes!$B$8:$AK$8,0)),"")</f>
        <v/>
      </c>
      <c r="E114" s="86" t="str">
        <f>IFERROR(INDEX(DB_Typologies!$D$4:$AP$1445,MATCH($A$3,DB_Typologies!$AQ$4:$AQ$1445,0)+$A114,MATCH(E$3,TQoL_Indexes!$B$8:$AK$8,0)),"")</f>
        <v/>
      </c>
      <c r="F114" s="86" t="str">
        <f>IFERROR(INDEX(DB_Typologies!$D$4:$AP$1445,MATCH($A$3,DB_Typologies!$AQ$4:$AQ$1445,0)+$A114,MATCH(F$3,TQoL_Indexes!$B$8:$AK$8,0)),"")</f>
        <v/>
      </c>
      <c r="G114" s="86" t="str">
        <f>IFERROR(INDEX(DB_Typologies!$D$4:$AP$1445,MATCH($A$3,DB_Typologies!$AQ$4:$AQ$1445,0)+$A114,MATCH(G$3,TQoL_Indexes!$B$8:$AK$8,0)),"")</f>
        <v/>
      </c>
      <c r="H114" s="86" t="str">
        <f>IFERROR(INDEX(DB_Typologies!$D$4:$AP$1445,MATCH($A$3,DB_Typologies!$AQ$4:$AQ$1445,0)+$A114,MATCH(H$3,TQoL_Indexes!$B$8:$AK$8,0)),"")</f>
        <v/>
      </c>
      <c r="I114" s="86" t="str">
        <f>IFERROR(INDEX(DB_Typologies!$D$4:$AP$1445,MATCH($A$3,DB_Typologies!$AQ$4:$AQ$1445,0)+$A114,MATCH(I$3,TQoL_Indexes!$B$8:$AK$8,0)),"")</f>
        <v/>
      </c>
      <c r="J114" s="86" t="str">
        <f>IFERROR(INDEX(DB_Typologies!$D$4:$AP$1445,MATCH($A$3,DB_Typologies!$AQ$4:$AQ$1445,0)+$A114,MATCH(J$3,TQoL_Indexes!$B$8:$AK$8,0)),"")</f>
        <v/>
      </c>
      <c r="K114" s="86" t="str">
        <f>IFERROR(INDEX(DB_Typologies!$D$4:$AP$1445,MATCH($A$3,DB_Typologies!$AQ$4:$AQ$1445,0)+$A114,MATCH(K$3,TQoL_Indexes!$B$8:$AK$8,0)),"")</f>
        <v/>
      </c>
      <c r="L114" s="86" t="str">
        <f>IFERROR(INDEX(DB_Typologies!$D$4:$AP$1445,MATCH($A$3,DB_Typologies!$AQ$4:$AQ$1445,0)+$A114,MATCH(L$3,TQoL_Indexes!$B$8:$AK$8,0)),"")</f>
        <v/>
      </c>
      <c r="M114" s="86" t="str">
        <f>IFERROR(INDEX(DB_Typologies!$D$4:$AP$1445,MATCH($A$3,DB_Typologies!$AQ$4:$AQ$1445,0)+$A114,MATCH(M$3,TQoL_Indexes!$B$8:$AK$8,0)),"")</f>
        <v/>
      </c>
      <c r="N114" s="86" t="str">
        <f>IFERROR(INDEX(DB_Typologies!$D$4:$AP$1445,MATCH($A$3,DB_Typologies!$AQ$4:$AQ$1445,0)+$A114,MATCH(N$3,TQoL_Indexes!$B$8:$AK$8,0)),"")</f>
        <v/>
      </c>
      <c r="O114" s="86" t="str">
        <f>IFERROR(INDEX(DB_Typologies!$D$4:$AP$1445,MATCH($A$3,DB_Typologies!$AQ$4:$AQ$1445,0)+$A114,MATCH(O$3,TQoL_Indexes!$B$8:$AK$8,0)),"")</f>
        <v/>
      </c>
      <c r="P114" s="86" t="str">
        <f>IFERROR(INDEX(DB_Typologies!$D$4:$AP$1445,MATCH($A$3,DB_Typologies!$AQ$4:$AQ$1445,0)+$A114,MATCH(P$3,TQoL_Indexes!$B$8:$AK$8,0)),"")</f>
        <v/>
      </c>
      <c r="Q114" s="86" t="str">
        <f>IFERROR(INDEX(DB_Typologies!$D$4:$AP$1445,MATCH($A$3,DB_Typologies!$AQ$4:$AQ$1445,0)+$A114,MATCH(Q$3,TQoL_Indexes!$B$8:$AK$8,0)),"")</f>
        <v/>
      </c>
      <c r="R114" s="86" t="str">
        <f>IFERROR(INDEX(DB_Typologies!$D$4:$AP$1445,MATCH($A$3,DB_Typologies!$AQ$4:$AQ$1445,0)+$A114,MATCH(R$3,TQoL_Indexes!$B$8:$AK$8,0)),"")</f>
        <v/>
      </c>
      <c r="S114" s="86" t="str">
        <f>IFERROR(INDEX(DB_Typologies!$D$4:$AP$1445,MATCH($A$3,DB_Typologies!$AQ$4:$AQ$1445,0)+$A114,MATCH(S$3,TQoL_Indexes!$B$8:$AK$8,0)),"")</f>
        <v/>
      </c>
      <c r="T114" s="86" t="str">
        <f>IFERROR(INDEX(DB_Typologies!$D$4:$AP$1445,MATCH($A$3,DB_Typologies!$AQ$4:$AQ$1445,0)+$A114,MATCH(T$3,TQoL_Indexes!$B$8:$AK$8,0)),"")</f>
        <v/>
      </c>
      <c r="U114" s="86" t="str">
        <f>IFERROR(INDEX(DB_Typologies!$D$4:$AP$1445,MATCH($A$3,DB_Typologies!$AQ$4:$AQ$1445,0)+$A114,MATCH(U$3,TQoL_Indexes!$B$8:$AK$8,0)),"")</f>
        <v/>
      </c>
      <c r="V114" s="86" t="str">
        <f>IFERROR(INDEX(DB_Typologies!$D$4:$AP$1445,MATCH($A$3,DB_Typologies!$AQ$4:$AQ$1445,0)+$A114,MATCH(V$3,TQoL_Indexes!$B$8:$AK$8,0)),"")</f>
        <v/>
      </c>
      <c r="W114" s="86" t="str">
        <f>IFERROR(INDEX(DB_Typologies!$D$4:$AP$1445,MATCH($A$3,DB_Typologies!$AQ$4:$AQ$1445,0)+$A114,MATCH(W$3,TQoL_Indexes!$B$8:$AK$8,0)),"")</f>
        <v/>
      </c>
      <c r="X114" s="86" t="str">
        <f>IFERROR(INDEX(DB_Typologies!$D$4:$AP$1445,MATCH($A$3,DB_Typologies!$AQ$4:$AQ$1445,0)+$A114,MATCH(X$3,TQoL_Indexes!$B$8:$AK$8,0)),"")</f>
        <v/>
      </c>
      <c r="Y114" s="86" t="str">
        <f>IFERROR(INDEX(DB_Typologies!$D$4:$AP$1445,MATCH($A$3,DB_Typologies!$AQ$4:$AQ$1445,0)+$A114,MATCH(Y$3,TQoL_Indexes!$B$8:$AK$8,0)),"")</f>
        <v/>
      </c>
      <c r="Z114" s="86" t="str">
        <f>IFERROR(INDEX(DB_Typologies!$D$4:$AP$1445,MATCH($A$3,DB_Typologies!$AQ$4:$AQ$1445,0)+$A114,MATCH(Z$3,TQoL_Indexes!$B$8:$AK$8,0)),"")</f>
        <v/>
      </c>
      <c r="AA114" s="86" t="str">
        <f>IFERROR(INDEX(DB_Typologies!$D$4:$AP$1445,MATCH($A$3,DB_Typologies!$AQ$4:$AQ$1445,0)+$A114,MATCH(AA$3,TQoL_Indexes!$B$8:$AK$8,0)),"")</f>
        <v/>
      </c>
      <c r="AB114" s="86" t="str">
        <f>IFERROR(INDEX(DB_Typologies!$D$4:$AP$1445,MATCH($A$3,DB_Typologies!$AQ$4:$AQ$1445,0)+$A114,MATCH(AB$3,TQoL_Indexes!$B$8:$AK$8,0)),"")</f>
        <v/>
      </c>
      <c r="AC114" s="86" t="str">
        <f>IFERROR(INDEX(DB_Typologies!$D$4:$AP$1445,MATCH($A$3,DB_Typologies!$AQ$4:$AQ$1445,0)+$A114,MATCH(AC$3,TQoL_Indexes!$B$8:$AK$8,0)),"")</f>
        <v/>
      </c>
      <c r="AD114" s="86" t="str">
        <f>IFERROR(INDEX(DB_Typologies!$D$4:$AP$1445,MATCH($A$3,DB_Typologies!$AQ$4:$AQ$1445,0)+$A114,MATCH(AD$3,TQoL_Indexes!$B$8:$AK$8,0)),"")</f>
        <v/>
      </c>
      <c r="AE114" s="86" t="str">
        <f>IFERROR(INDEX(DB_Typologies!$D$4:$AP$1445,MATCH($A$3,DB_Typologies!$AQ$4:$AQ$1445,0)+$A114,MATCH(AE$3,TQoL_Indexes!$B$8:$AK$8,0)),"")</f>
        <v/>
      </c>
      <c r="AF114" s="86" t="str">
        <f>IFERROR(INDEX(DB_Typologies!$D$4:$AP$1445,MATCH($A$3,DB_Typologies!$AQ$4:$AQ$1445,0)+$A114,MATCH(AF$3,TQoL_Indexes!$B$8:$AK$8,0)),"")</f>
        <v/>
      </c>
      <c r="AG114" s="86" t="str">
        <f>IFERROR(INDEX(DB_Typologies!$D$4:$AP$1445,MATCH($A$3,DB_Typologies!$AQ$4:$AQ$1445,0)+$A114,MATCH(AG$3,TQoL_Indexes!$B$8:$AK$8,0)),"")</f>
        <v/>
      </c>
      <c r="AH114" s="86" t="str">
        <f>IFERROR(INDEX(DB_Typologies!$D$4:$AP$1445,MATCH($A$3,DB_Typologies!$AQ$4:$AQ$1445,0)+$A114,MATCH(AH$3,TQoL_Indexes!$B$8:$AK$8,0)),"")</f>
        <v/>
      </c>
      <c r="AI114" s="86" t="str">
        <f>IFERROR(INDEX(DB_Typologies!$D$4:$AP$1445,MATCH($A$3,DB_Typologies!$AQ$4:$AQ$1445,0)+$A114,MATCH(AI$3,TQoL_Indexes!$B$8:$AK$8,0)),"")</f>
        <v/>
      </c>
      <c r="AJ114" s="86" t="str">
        <f>IFERROR(INDEX(DB_Typologies!$D$4:$AP$1445,MATCH($A$3,DB_Typologies!$AQ$4:$AQ$1445,0)+$A114,MATCH(AJ$3,TQoL_Indexes!$B$8:$AK$8,0)),"")</f>
        <v/>
      </c>
      <c r="AK114" s="86" t="str">
        <f>IFERROR(INDEX(DB_Typologies!$D$4:$AP$1445,MATCH($A$3,DB_Typologies!$AQ$4:$AQ$1445,0)+$A114,MATCH(AK$3,TQoL_Indexes!$B$8:$AK$8,0)),"")</f>
        <v/>
      </c>
      <c r="AL114" s="86" t="str">
        <f>IFERROR(INDEX(DB_Typologies!$D$4:$AP$1445,MATCH($A$3,DB_Typologies!$AQ$4:$AQ$1445,0)+$A114,MATCH(AL$3,TQoL_Indexes!$B$8:$AK$8,0)),"")</f>
        <v/>
      </c>
      <c r="AM114" s="87" t="str">
        <f>IFERROR(INDEX(DB_Typologies!$D$4:$AP$1445,MATCH($A$3,DB_Typologies!$AQ$4:$AQ$1445,0)+$A114,MATCH(AM$3,TQoL_Indexes!$B$8:$AK$8,0)),"")</f>
        <v/>
      </c>
    </row>
    <row r="115" spans="1:39">
      <c r="A115" s="58" t="str">
        <f>IFERROR(IF(A114+1&lt;COUNTIF(DB_Typologies!$AQ$4:$AQ$1445,$A$3),A114+1,""),"")</f>
        <v/>
      </c>
      <c r="B115" s="120" t="str">
        <f>IFERROR(INDEX(DB_Typologies!$D$4:$AP$1445,MATCH($A$3,DB_Typologies!$AQ$4:$AQ$1445,0)+$A115,MATCH(B$3,TQoL_Indexes!$B$8:$AK$8,0)),"")</f>
        <v/>
      </c>
      <c r="C115" s="86" t="str">
        <f>IFERROR(INDEX(DB_Typologies!$D$4:$AP$1445,MATCH($A$3,DB_Typologies!$AQ$4:$AQ$1445,0)+$A115,MATCH(C$3,TQoL_Indexes!$B$8:$AK$8,0)),"")</f>
        <v/>
      </c>
      <c r="D115" s="87" t="str">
        <f>IFERROR(INDEX(DB_Typologies!$D$4:$AP$1445,MATCH($A$3,DB_Typologies!$AQ$4:$AQ$1445,0)+$A115,MATCH(D$3,TQoL_Indexes!$B$8:$AK$8,0)),"")</f>
        <v/>
      </c>
      <c r="E115" s="86" t="str">
        <f>IFERROR(INDEX(DB_Typologies!$D$4:$AP$1445,MATCH($A$3,DB_Typologies!$AQ$4:$AQ$1445,0)+$A115,MATCH(E$3,TQoL_Indexes!$B$8:$AK$8,0)),"")</f>
        <v/>
      </c>
      <c r="F115" s="86" t="str">
        <f>IFERROR(INDEX(DB_Typologies!$D$4:$AP$1445,MATCH($A$3,DB_Typologies!$AQ$4:$AQ$1445,0)+$A115,MATCH(F$3,TQoL_Indexes!$B$8:$AK$8,0)),"")</f>
        <v/>
      </c>
      <c r="G115" s="86" t="str">
        <f>IFERROR(INDEX(DB_Typologies!$D$4:$AP$1445,MATCH($A$3,DB_Typologies!$AQ$4:$AQ$1445,0)+$A115,MATCH(G$3,TQoL_Indexes!$B$8:$AK$8,0)),"")</f>
        <v/>
      </c>
      <c r="H115" s="86" t="str">
        <f>IFERROR(INDEX(DB_Typologies!$D$4:$AP$1445,MATCH($A$3,DB_Typologies!$AQ$4:$AQ$1445,0)+$A115,MATCH(H$3,TQoL_Indexes!$B$8:$AK$8,0)),"")</f>
        <v/>
      </c>
      <c r="I115" s="86" t="str">
        <f>IFERROR(INDEX(DB_Typologies!$D$4:$AP$1445,MATCH($A$3,DB_Typologies!$AQ$4:$AQ$1445,0)+$A115,MATCH(I$3,TQoL_Indexes!$B$8:$AK$8,0)),"")</f>
        <v/>
      </c>
      <c r="J115" s="86" t="str">
        <f>IFERROR(INDEX(DB_Typologies!$D$4:$AP$1445,MATCH($A$3,DB_Typologies!$AQ$4:$AQ$1445,0)+$A115,MATCH(J$3,TQoL_Indexes!$B$8:$AK$8,0)),"")</f>
        <v/>
      </c>
      <c r="K115" s="86" t="str">
        <f>IFERROR(INDEX(DB_Typologies!$D$4:$AP$1445,MATCH($A$3,DB_Typologies!$AQ$4:$AQ$1445,0)+$A115,MATCH(K$3,TQoL_Indexes!$B$8:$AK$8,0)),"")</f>
        <v/>
      </c>
      <c r="L115" s="86" t="str">
        <f>IFERROR(INDEX(DB_Typologies!$D$4:$AP$1445,MATCH($A$3,DB_Typologies!$AQ$4:$AQ$1445,0)+$A115,MATCH(L$3,TQoL_Indexes!$B$8:$AK$8,0)),"")</f>
        <v/>
      </c>
      <c r="M115" s="86" t="str">
        <f>IFERROR(INDEX(DB_Typologies!$D$4:$AP$1445,MATCH($A$3,DB_Typologies!$AQ$4:$AQ$1445,0)+$A115,MATCH(M$3,TQoL_Indexes!$B$8:$AK$8,0)),"")</f>
        <v/>
      </c>
      <c r="N115" s="86" t="str">
        <f>IFERROR(INDEX(DB_Typologies!$D$4:$AP$1445,MATCH($A$3,DB_Typologies!$AQ$4:$AQ$1445,0)+$A115,MATCH(N$3,TQoL_Indexes!$B$8:$AK$8,0)),"")</f>
        <v/>
      </c>
      <c r="O115" s="86" t="str">
        <f>IFERROR(INDEX(DB_Typologies!$D$4:$AP$1445,MATCH($A$3,DB_Typologies!$AQ$4:$AQ$1445,0)+$A115,MATCH(O$3,TQoL_Indexes!$B$8:$AK$8,0)),"")</f>
        <v/>
      </c>
      <c r="P115" s="86" t="str">
        <f>IFERROR(INDEX(DB_Typologies!$D$4:$AP$1445,MATCH($A$3,DB_Typologies!$AQ$4:$AQ$1445,0)+$A115,MATCH(P$3,TQoL_Indexes!$B$8:$AK$8,0)),"")</f>
        <v/>
      </c>
      <c r="Q115" s="86" t="str">
        <f>IFERROR(INDEX(DB_Typologies!$D$4:$AP$1445,MATCH($A$3,DB_Typologies!$AQ$4:$AQ$1445,0)+$A115,MATCH(Q$3,TQoL_Indexes!$B$8:$AK$8,0)),"")</f>
        <v/>
      </c>
      <c r="R115" s="86" t="str">
        <f>IFERROR(INDEX(DB_Typologies!$D$4:$AP$1445,MATCH($A$3,DB_Typologies!$AQ$4:$AQ$1445,0)+$A115,MATCH(R$3,TQoL_Indexes!$B$8:$AK$8,0)),"")</f>
        <v/>
      </c>
      <c r="S115" s="86" t="str">
        <f>IFERROR(INDEX(DB_Typologies!$D$4:$AP$1445,MATCH($A$3,DB_Typologies!$AQ$4:$AQ$1445,0)+$A115,MATCH(S$3,TQoL_Indexes!$B$8:$AK$8,0)),"")</f>
        <v/>
      </c>
      <c r="T115" s="86" t="str">
        <f>IFERROR(INDEX(DB_Typologies!$D$4:$AP$1445,MATCH($A$3,DB_Typologies!$AQ$4:$AQ$1445,0)+$A115,MATCH(T$3,TQoL_Indexes!$B$8:$AK$8,0)),"")</f>
        <v/>
      </c>
      <c r="U115" s="86" t="str">
        <f>IFERROR(INDEX(DB_Typologies!$D$4:$AP$1445,MATCH($A$3,DB_Typologies!$AQ$4:$AQ$1445,0)+$A115,MATCH(U$3,TQoL_Indexes!$B$8:$AK$8,0)),"")</f>
        <v/>
      </c>
      <c r="V115" s="86" t="str">
        <f>IFERROR(INDEX(DB_Typologies!$D$4:$AP$1445,MATCH($A$3,DB_Typologies!$AQ$4:$AQ$1445,0)+$A115,MATCH(V$3,TQoL_Indexes!$B$8:$AK$8,0)),"")</f>
        <v/>
      </c>
      <c r="W115" s="86" t="str">
        <f>IFERROR(INDEX(DB_Typologies!$D$4:$AP$1445,MATCH($A$3,DB_Typologies!$AQ$4:$AQ$1445,0)+$A115,MATCH(W$3,TQoL_Indexes!$B$8:$AK$8,0)),"")</f>
        <v/>
      </c>
      <c r="X115" s="86" t="str">
        <f>IFERROR(INDEX(DB_Typologies!$D$4:$AP$1445,MATCH($A$3,DB_Typologies!$AQ$4:$AQ$1445,0)+$A115,MATCH(X$3,TQoL_Indexes!$B$8:$AK$8,0)),"")</f>
        <v/>
      </c>
      <c r="Y115" s="86" t="str">
        <f>IFERROR(INDEX(DB_Typologies!$D$4:$AP$1445,MATCH($A$3,DB_Typologies!$AQ$4:$AQ$1445,0)+$A115,MATCH(Y$3,TQoL_Indexes!$B$8:$AK$8,0)),"")</f>
        <v/>
      </c>
      <c r="Z115" s="86" t="str">
        <f>IFERROR(INDEX(DB_Typologies!$D$4:$AP$1445,MATCH($A$3,DB_Typologies!$AQ$4:$AQ$1445,0)+$A115,MATCH(Z$3,TQoL_Indexes!$B$8:$AK$8,0)),"")</f>
        <v/>
      </c>
      <c r="AA115" s="86" t="str">
        <f>IFERROR(INDEX(DB_Typologies!$D$4:$AP$1445,MATCH($A$3,DB_Typologies!$AQ$4:$AQ$1445,0)+$A115,MATCH(AA$3,TQoL_Indexes!$B$8:$AK$8,0)),"")</f>
        <v/>
      </c>
      <c r="AB115" s="86" t="str">
        <f>IFERROR(INDEX(DB_Typologies!$D$4:$AP$1445,MATCH($A$3,DB_Typologies!$AQ$4:$AQ$1445,0)+$A115,MATCH(AB$3,TQoL_Indexes!$B$8:$AK$8,0)),"")</f>
        <v/>
      </c>
      <c r="AC115" s="86" t="str">
        <f>IFERROR(INDEX(DB_Typologies!$D$4:$AP$1445,MATCH($A$3,DB_Typologies!$AQ$4:$AQ$1445,0)+$A115,MATCH(AC$3,TQoL_Indexes!$B$8:$AK$8,0)),"")</f>
        <v/>
      </c>
      <c r="AD115" s="86" t="str">
        <f>IFERROR(INDEX(DB_Typologies!$D$4:$AP$1445,MATCH($A$3,DB_Typologies!$AQ$4:$AQ$1445,0)+$A115,MATCH(AD$3,TQoL_Indexes!$B$8:$AK$8,0)),"")</f>
        <v/>
      </c>
      <c r="AE115" s="86" t="str">
        <f>IFERROR(INDEX(DB_Typologies!$D$4:$AP$1445,MATCH($A$3,DB_Typologies!$AQ$4:$AQ$1445,0)+$A115,MATCH(AE$3,TQoL_Indexes!$B$8:$AK$8,0)),"")</f>
        <v/>
      </c>
      <c r="AF115" s="86" t="str">
        <f>IFERROR(INDEX(DB_Typologies!$D$4:$AP$1445,MATCH($A$3,DB_Typologies!$AQ$4:$AQ$1445,0)+$A115,MATCH(AF$3,TQoL_Indexes!$B$8:$AK$8,0)),"")</f>
        <v/>
      </c>
      <c r="AG115" s="86" t="str">
        <f>IFERROR(INDEX(DB_Typologies!$D$4:$AP$1445,MATCH($A$3,DB_Typologies!$AQ$4:$AQ$1445,0)+$A115,MATCH(AG$3,TQoL_Indexes!$B$8:$AK$8,0)),"")</f>
        <v/>
      </c>
      <c r="AH115" s="86" t="str">
        <f>IFERROR(INDEX(DB_Typologies!$D$4:$AP$1445,MATCH($A$3,DB_Typologies!$AQ$4:$AQ$1445,0)+$A115,MATCH(AH$3,TQoL_Indexes!$B$8:$AK$8,0)),"")</f>
        <v/>
      </c>
      <c r="AI115" s="86" t="str">
        <f>IFERROR(INDEX(DB_Typologies!$D$4:$AP$1445,MATCH($A$3,DB_Typologies!$AQ$4:$AQ$1445,0)+$A115,MATCH(AI$3,TQoL_Indexes!$B$8:$AK$8,0)),"")</f>
        <v/>
      </c>
      <c r="AJ115" s="86" t="str">
        <f>IFERROR(INDEX(DB_Typologies!$D$4:$AP$1445,MATCH($A$3,DB_Typologies!$AQ$4:$AQ$1445,0)+$A115,MATCH(AJ$3,TQoL_Indexes!$B$8:$AK$8,0)),"")</f>
        <v/>
      </c>
      <c r="AK115" s="86" t="str">
        <f>IFERROR(INDEX(DB_Typologies!$D$4:$AP$1445,MATCH($A$3,DB_Typologies!$AQ$4:$AQ$1445,0)+$A115,MATCH(AK$3,TQoL_Indexes!$B$8:$AK$8,0)),"")</f>
        <v/>
      </c>
      <c r="AL115" s="86" t="str">
        <f>IFERROR(INDEX(DB_Typologies!$D$4:$AP$1445,MATCH($A$3,DB_Typologies!$AQ$4:$AQ$1445,0)+$A115,MATCH(AL$3,TQoL_Indexes!$B$8:$AK$8,0)),"")</f>
        <v/>
      </c>
      <c r="AM115" s="87" t="str">
        <f>IFERROR(INDEX(DB_Typologies!$D$4:$AP$1445,MATCH($A$3,DB_Typologies!$AQ$4:$AQ$1445,0)+$A115,MATCH(AM$3,TQoL_Indexes!$B$8:$AK$8,0)),"")</f>
        <v/>
      </c>
    </row>
    <row r="116" spans="1:39">
      <c r="A116" s="58" t="str">
        <f>IFERROR(IF(A115+1&lt;COUNTIF(DB_Typologies!$AQ$4:$AQ$1445,$A$3),A115+1,""),"")</f>
        <v/>
      </c>
      <c r="B116" s="120" t="str">
        <f>IFERROR(INDEX(DB_Typologies!$D$4:$AP$1445,MATCH($A$3,DB_Typologies!$AQ$4:$AQ$1445,0)+$A116,MATCH(B$3,TQoL_Indexes!$B$8:$AK$8,0)),"")</f>
        <v/>
      </c>
      <c r="C116" s="86" t="str">
        <f>IFERROR(INDEX(DB_Typologies!$D$4:$AP$1445,MATCH($A$3,DB_Typologies!$AQ$4:$AQ$1445,0)+$A116,MATCH(C$3,TQoL_Indexes!$B$8:$AK$8,0)),"")</f>
        <v/>
      </c>
      <c r="D116" s="87" t="str">
        <f>IFERROR(INDEX(DB_Typologies!$D$4:$AP$1445,MATCH($A$3,DB_Typologies!$AQ$4:$AQ$1445,0)+$A116,MATCH(D$3,TQoL_Indexes!$B$8:$AK$8,0)),"")</f>
        <v/>
      </c>
      <c r="E116" s="86" t="str">
        <f>IFERROR(INDEX(DB_Typologies!$D$4:$AP$1445,MATCH($A$3,DB_Typologies!$AQ$4:$AQ$1445,0)+$A116,MATCH(E$3,TQoL_Indexes!$B$8:$AK$8,0)),"")</f>
        <v/>
      </c>
      <c r="F116" s="86" t="str">
        <f>IFERROR(INDEX(DB_Typologies!$D$4:$AP$1445,MATCH($A$3,DB_Typologies!$AQ$4:$AQ$1445,0)+$A116,MATCH(F$3,TQoL_Indexes!$B$8:$AK$8,0)),"")</f>
        <v/>
      </c>
      <c r="G116" s="86" t="str">
        <f>IFERROR(INDEX(DB_Typologies!$D$4:$AP$1445,MATCH($A$3,DB_Typologies!$AQ$4:$AQ$1445,0)+$A116,MATCH(G$3,TQoL_Indexes!$B$8:$AK$8,0)),"")</f>
        <v/>
      </c>
      <c r="H116" s="86" t="str">
        <f>IFERROR(INDEX(DB_Typologies!$D$4:$AP$1445,MATCH($A$3,DB_Typologies!$AQ$4:$AQ$1445,0)+$A116,MATCH(H$3,TQoL_Indexes!$B$8:$AK$8,0)),"")</f>
        <v/>
      </c>
      <c r="I116" s="86" t="str">
        <f>IFERROR(INDEX(DB_Typologies!$D$4:$AP$1445,MATCH($A$3,DB_Typologies!$AQ$4:$AQ$1445,0)+$A116,MATCH(I$3,TQoL_Indexes!$B$8:$AK$8,0)),"")</f>
        <v/>
      </c>
      <c r="J116" s="86" t="str">
        <f>IFERROR(INDEX(DB_Typologies!$D$4:$AP$1445,MATCH($A$3,DB_Typologies!$AQ$4:$AQ$1445,0)+$A116,MATCH(J$3,TQoL_Indexes!$B$8:$AK$8,0)),"")</f>
        <v/>
      </c>
      <c r="K116" s="86" t="str">
        <f>IFERROR(INDEX(DB_Typologies!$D$4:$AP$1445,MATCH($A$3,DB_Typologies!$AQ$4:$AQ$1445,0)+$A116,MATCH(K$3,TQoL_Indexes!$B$8:$AK$8,0)),"")</f>
        <v/>
      </c>
      <c r="L116" s="86" t="str">
        <f>IFERROR(INDEX(DB_Typologies!$D$4:$AP$1445,MATCH($A$3,DB_Typologies!$AQ$4:$AQ$1445,0)+$A116,MATCH(L$3,TQoL_Indexes!$B$8:$AK$8,0)),"")</f>
        <v/>
      </c>
      <c r="M116" s="86" t="str">
        <f>IFERROR(INDEX(DB_Typologies!$D$4:$AP$1445,MATCH($A$3,DB_Typologies!$AQ$4:$AQ$1445,0)+$A116,MATCH(M$3,TQoL_Indexes!$B$8:$AK$8,0)),"")</f>
        <v/>
      </c>
      <c r="N116" s="86" t="str">
        <f>IFERROR(INDEX(DB_Typologies!$D$4:$AP$1445,MATCH($A$3,DB_Typologies!$AQ$4:$AQ$1445,0)+$A116,MATCH(N$3,TQoL_Indexes!$B$8:$AK$8,0)),"")</f>
        <v/>
      </c>
      <c r="O116" s="86" t="str">
        <f>IFERROR(INDEX(DB_Typologies!$D$4:$AP$1445,MATCH($A$3,DB_Typologies!$AQ$4:$AQ$1445,0)+$A116,MATCH(O$3,TQoL_Indexes!$B$8:$AK$8,0)),"")</f>
        <v/>
      </c>
      <c r="P116" s="86" t="str">
        <f>IFERROR(INDEX(DB_Typologies!$D$4:$AP$1445,MATCH($A$3,DB_Typologies!$AQ$4:$AQ$1445,0)+$A116,MATCH(P$3,TQoL_Indexes!$B$8:$AK$8,0)),"")</f>
        <v/>
      </c>
      <c r="Q116" s="86" t="str">
        <f>IFERROR(INDEX(DB_Typologies!$D$4:$AP$1445,MATCH($A$3,DB_Typologies!$AQ$4:$AQ$1445,0)+$A116,MATCH(Q$3,TQoL_Indexes!$B$8:$AK$8,0)),"")</f>
        <v/>
      </c>
      <c r="R116" s="86" t="str">
        <f>IFERROR(INDEX(DB_Typologies!$D$4:$AP$1445,MATCH($A$3,DB_Typologies!$AQ$4:$AQ$1445,0)+$A116,MATCH(R$3,TQoL_Indexes!$B$8:$AK$8,0)),"")</f>
        <v/>
      </c>
      <c r="S116" s="86" t="str">
        <f>IFERROR(INDEX(DB_Typologies!$D$4:$AP$1445,MATCH($A$3,DB_Typologies!$AQ$4:$AQ$1445,0)+$A116,MATCH(S$3,TQoL_Indexes!$B$8:$AK$8,0)),"")</f>
        <v/>
      </c>
      <c r="T116" s="86" t="str">
        <f>IFERROR(INDEX(DB_Typologies!$D$4:$AP$1445,MATCH($A$3,DB_Typologies!$AQ$4:$AQ$1445,0)+$A116,MATCH(T$3,TQoL_Indexes!$B$8:$AK$8,0)),"")</f>
        <v/>
      </c>
      <c r="U116" s="86" t="str">
        <f>IFERROR(INDEX(DB_Typologies!$D$4:$AP$1445,MATCH($A$3,DB_Typologies!$AQ$4:$AQ$1445,0)+$A116,MATCH(U$3,TQoL_Indexes!$B$8:$AK$8,0)),"")</f>
        <v/>
      </c>
      <c r="V116" s="86" t="str">
        <f>IFERROR(INDEX(DB_Typologies!$D$4:$AP$1445,MATCH($A$3,DB_Typologies!$AQ$4:$AQ$1445,0)+$A116,MATCH(V$3,TQoL_Indexes!$B$8:$AK$8,0)),"")</f>
        <v/>
      </c>
      <c r="W116" s="86" t="str">
        <f>IFERROR(INDEX(DB_Typologies!$D$4:$AP$1445,MATCH($A$3,DB_Typologies!$AQ$4:$AQ$1445,0)+$A116,MATCH(W$3,TQoL_Indexes!$B$8:$AK$8,0)),"")</f>
        <v/>
      </c>
      <c r="X116" s="86" t="str">
        <f>IFERROR(INDEX(DB_Typologies!$D$4:$AP$1445,MATCH($A$3,DB_Typologies!$AQ$4:$AQ$1445,0)+$A116,MATCH(X$3,TQoL_Indexes!$B$8:$AK$8,0)),"")</f>
        <v/>
      </c>
      <c r="Y116" s="86" t="str">
        <f>IFERROR(INDEX(DB_Typologies!$D$4:$AP$1445,MATCH($A$3,DB_Typologies!$AQ$4:$AQ$1445,0)+$A116,MATCH(Y$3,TQoL_Indexes!$B$8:$AK$8,0)),"")</f>
        <v/>
      </c>
      <c r="Z116" s="86" t="str">
        <f>IFERROR(INDEX(DB_Typologies!$D$4:$AP$1445,MATCH($A$3,DB_Typologies!$AQ$4:$AQ$1445,0)+$A116,MATCH(Z$3,TQoL_Indexes!$B$8:$AK$8,0)),"")</f>
        <v/>
      </c>
      <c r="AA116" s="86" t="str">
        <f>IFERROR(INDEX(DB_Typologies!$D$4:$AP$1445,MATCH($A$3,DB_Typologies!$AQ$4:$AQ$1445,0)+$A116,MATCH(AA$3,TQoL_Indexes!$B$8:$AK$8,0)),"")</f>
        <v/>
      </c>
      <c r="AB116" s="86" t="str">
        <f>IFERROR(INDEX(DB_Typologies!$D$4:$AP$1445,MATCH($A$3,DB_Typologies!$AQ$4:$AQ$1445,0)+$A116,MATCH(AB$3,TQoL_Indexes!$B$8:$AK$8,0)),"")</f>
        <v/>
      </c>
      <c r="AC116" s="86" t="str">
        <f>IFERROR(INDEX(DB_Typologies!$D$4:$AP$1445,MATCH($A$3,DB_Typologies!$AQ$4:$AQ$1445,0)+$A116,MATCH(AC$3,TQoL_Indexes!$B$8:$AK$8,0)),"")</f>
        <v/>
      </c>
      <c r="AD116" s="86" t="str">
        <f>IFERROR(INDEX(DB_Typologies!$D$4:$AP$1445,MATCH($A$3,DB_Typologies!$AQ$4:$AQ$1445,0)+$A116,MATCH(AD$3,TQoL_Indexes!$B$8:$AK$8,0)),"")</f>
        <v/>
      </c>
      <c r="AE116" s="86" t="str">
        <f>IFERROR(INDEX(DB_Typologies!$D$4:$AP$1445,MATCH($A$3,DB_Typologies!$AQ$4:$AQ$1445,0)+$A116,MATCH(AE$3,TQoL_Indexes!$B$8:$AK$8,0)),"")</f>
        <v/>
      </c>
      <c r="AF116" s="86" t="str">
        <f>IFERROR(INDEX(DB_Typologies!$D$4:$AP$1445,MATCH($A$3,DB_Typologies!$AQ$4:$AQ$1445,0)+$A116,MATCH(AF$3,TQoL_Indexes!$B$8:$AK$8,0)),"")</f>
        <v/>
      </c>
      <c r="AG116" s="86" t="str">
        <f>IFERROR(INDEX(DB_Typologies!$D$4:$AP$1445,MATCH($A$3,DB_Typologies!$AQ$4:$AQ$1445,0)+$A116,MATCH(AG$3,TQoL_Indexes!$B$8:$AK$8,0)),"")</f>
        <v/>
      </c>
      <c r="AH116" s="86" t="str">
        <f>IFERROR(INDEX(DB_Typologies!$D$4:$AP$1445,MATCH($A$3,DB_Typologies!$AQ$4:$AQ$1445,0)+$A116,MATCH(AH$3,TQoL_Indexes!$B$8:$AK$8,0)),"")</f>
        <v/>
      </c>
      <c r="AI116" s="86" t="str">
        <f>IFERROR(INDEX(DB_Typologies!$D$4:$AP$1445,MATCH($A$3,DB_Typologies!$AQ$4:$AQ$1445,0)+$A116,MATCH(AI$3,TQoL_Indexes!$B$8:$AK$8,0)),"")</f>
        <v/>
      </c>
      <c r="AJ116" s="86" t="str">
        <f>IFERROR(INDEX(DB_Typologies!$D$4:$AP$1445,MATCH($A$3,DB_Typologies!$AQ$4:$AQ$1445,0)+$A116,MATCH(AJ$3,TQoL_Indexes!$B$8:$AK$8,0)),"")</f>
        <v/>
      </c>
      <c r="AK116" s="86" t="str">
        <f>IFERROR(INDEX(DB_Typologies!$D$4:$AP$1445,MATCH($A$3,DB_Typologies!$AQ$4:$AQ$1445,0)+$A116,MATCH(AK$3,TQoL_Indexes!$B$8:$AK$8,0)),"")</f>
        <v/>
      </c>
      <c r="AL116" s="86" t="str">
        <f>IFERROR(INDEX(DB_Typologies!$D$4:$AP$1445,MATCH($A$3,DB_Typologies!$AQ$4:$AQ$1445,0)+$A116,MATCH(AL$3,TQoL_Indexes!$B$8:$AK$8,0)),"")</f>
        <v/>
      </c>
      <c r="AM116" s="87" t="str">
        <f>IFERROR(INDEX(DB_Typologies!$D$4:$AP$1445,MATCH($A$3,DB_Typologies!$AQ$4:$AQ$1445,0)+$A116,MATCH(AM$3,TQoL_Indexes!$B$8:$AK$8,0)),"")</f>
        <v/>
      </c>
    </row>
    <row r="117" spans="1:39">
      <c r="A117" s="58" t="str">
        <f>IFERROR(IF(A116+1&lt;COUNTIF(DB_Typologies!$AQ$4:$AQ$1445,$A$3),A116+1,""),"")</f>
        <v/>
      </c>
      <c r="B117" s="120" t="str">
        <f>IFERROR(INDEX(DB_Typologies!$D$4:$AP$1445,MATCH($A$3,DB_Typologies!$AQ$4:$AQ$1445,0)+$A117,MATCH(B$3,TQoL_Indexes!$B$8:$AK$8,0)),"")</f>
        <v/>
      </c>
      <c r="C117" s="86" t="str">
        <f>IFERROR(INDEX(DB_Typologies!$D$4:$AP$1445,MATCH($A$3,DB_Typologies!$AQ$4:$AQ$1445,0)+$A117,MATCH(C$3,TQoL_Indexes!$B$8:$AK$8,0)),"")</f>
        <v/>
      </c>
      <c r="D117" s="87" t="str">
        <f>IFERROR(INDEX(DB_Typologies!$D$4:$AP$1445,MATCH($A$3,DB_Typologies!$AQ$4:$AQ$1445,0)+$A117,MATCH(D$3,TQoL_Indexes!$B$8:$AK$8,0)),"")</f>
        <v/>
      </c>
      <c r="E117" s="86" t="str">
        <f>IFERROR(INDEX(DB_Typologies!$D$4:$AP$1445,MATCH($A$3,DB_Typologies!$AQ$4:$AQ$1445,0)+$A117,MATCH(E$3,TQoL_Indexes!$B$8:$AK$8,0)),"")</f>
        <v/>
      </c>
      <c r="F117" s="86" t="str">
        <f>IFERROR(INDEX(DB_Typologies!$D$4:$AP$1445,MATCH($A$3,DB_Typologies!$AQ$4:$AQ$1445,0)+$A117,MATCH(F$3,TQoL_Indexes!$B$8:$AK$8,0)),"")</f>
        <v/>
      </c>
      <c r="G117" s="86" t="str">
        <f>IFERROR(INDEX(DB_Typologies!$D$4:$AP$1445,MATCH($A$3,DB_Typologies!$AQ$4:$AQ$1445,0)+$A117,MATCH(G$3,TQoL_Indexes!$B$8:$AK$8,0)),"")</f>
        <v/>
      </c>
      <c r="H117" s="86" t="str">
        <f>IFERROR(INDEX(DB_Typologies!$D$4:$AP$1445,MATCH($A$3,DB_Typologies!$AQ$4:$AQ$1445,0)+$A117,MATCH(H$3,TQoL_Indexes!$B$8:$AK$8,0)),"")</f>
        <v/>
      </c>
      <c r="I117" s="86" t="str">
        <f>IFERROR(INDEX(DB_Typologies!$D$4:$AP$1445,MATCH($A$3,DB_Typologies!$AQ$4:$AQ$1445,0)+$A117,MATCH(I$3,TQoL_Indexes!$B$8:$AK$8,0)),"")</f>
        <v/>
      </c>
      <c r="J117" s="86" t="str">
        <f>IFERROR(INDEX(DB_Typologies!$D$4:$AP$1445,MATCH($A$3,DB_Typologies!$AQ$4:$AQ$1445,0)+$A117,MATCH(J$3,TQoL_Indexes!$B$8:$AK$8,0)),"")</f>
        <v/>
      </c>
      <c r="K117" s="86" t="str">
        <f>IFERROR(INDEX(DB_Typologies!$D$4:$AP$1445,MATCH($A$3,DB_Typologies!$AQ$4:$AQ$1445,0)+$A117,MATCH(K$3,TQoL_Indexes!$B$8:$AK$8,0)),"")</f>
        <v/>
      </c>
      <c r="L117" s="86" t="str">
        <f>IFERROR(INDEX(DB_Typologies!$D$4:$AP$1445,MATCH($A$3,DB_Typologies!$AQ$4:$AQ$1445,0)+$A117,MATCH(L$3,TQoL_Indexes!$B$8:$AK$8,0)),"")</f>
        <v/>
      </c>
      <c r="M117" s="86" t="str">
        <f>IFERROR(INDEX(DB_Typologies!$D$4:$AP$1445,MATCH($A$3,DB_Typologies!$AQ$4:$AQ$1445,0)+$A117,MATCH(M$3,TQoL_Indexes!$B$8:$AK$8,0)),"")</f>
        <v/>
      </c>
      <c r="N117" s="86" t="str">
        <f>IFERROR(INDEX(DB_Typologies!$D$4:$AP$1445,MATCH($A$3,DB_Typologies!$AQ$4:$AQ$1445,0)+$A117,MATCH(N$3,TQoL_Indexes!$B$8:$AK$8,0)),"")</f>
        <v/>
      </c>
      <c r="O117" s="86" t="str">
        <f>IFERROR(INDEX(DB_Typologies!$D$4:$AP$1445,MATCH($A$3,DB_Typologies!$AQ$4:$AQ$1445,0)+$A117,MATCH(O$3,TQoL_Indexes!$B$8:$AK$8,0)),"")</f>
        <v/>
      </c>
      <c r="P117" s="86" t="str">
        <f>IFERROR(INDEX(DB_Typologies!$D$4:$AP$1445,MATCH($A$3,DB_Typologies!$AQ$4:$AQ$1445,0)+$A117,MATCH(P$3,TQoL_Indexes!$B$8:$AK$8,0)),"")</f>
        <v/>
      </c>
      <c r="Q117" s="86" t="str">
        <f>IFERROR(INDEX(DB_Typologies!$D$4:$AP$1445,MATCH($A$3,DB_Typologies!$AQ$4:$AQ$1445,0)+$A117,MATCH(Q$3,TQoL_Indexes!$B$8:$AK$8,0)),"")</f>
        <v/>
      </c>
      <c r="R117" s="86" t="str">
        <f>IFERROR(INDEX(DB_Typologies!$D$4:$AP$1445,MATCH($A$3,DB_Typologies!$AQ$4:$AQ$1445,0)+$A117,MATCH(R$3,TQoL_Indexes!$B$8:$AK$8,0)),"")</f>
        <v/>
      </c>
      <c r="S117" s="86" t="str">
        <f>IFERROR(INDEX(DB_Typologies!$D$4:$AP$1445,MATCH($A$3,DB_Typologies!$AQ$4:$AQ$1445,0)+$A117,MATCH(S$3,TQoL_Indexes!$B$8:$AK$8,0)),"")</f>
        <v/>
      </c>
      <c r="T117" s="86" t="str">
        <f>IFERROR(INDEX(DB_Typologies!$D$4:$AP$1445,MATCH($A$3,DB_Typologies!$AQ$4:$AQ$1445,0)+$A117,MATCH(T$3,TQoL_Indexes!$B$8:$AK$8,0)),"")</f>
        <v/>
      </c>
      <c r="U117" s="86" t="str">
        <f>IFERROR(INDEX(DB_Typologies!$D$4:$AP$1445,MATCH($A$3,DB_Typologies!$AQ$4:$AQ$1445,0)+$A117,MATCH(U$3,TQoL_Indexes!$B$8:$AK$8,0)),"")</f>
        <v/>
      </c>
      <c r="V117" s="86" t="str">
        <f>IFERROR(INDEX(DB_Typologies!$D$4:$AP$1445,MATCH($A$3,DB_Typologies!$AQ$4:$AQ$1445,0)+$A117,MATCH(V$3,TQoL_Indexes!$B$8:$AK$8,0)),"")</f>
        <v/>
      </c>
      <c r="W117" s="86" t="str">
        <f>IFERROR(INDEX(DB_Typologies!$D$4:$AP$1445,MATCH($A$3,DB_Typologies!$AQ$4:$AQ$1445,0)+$A117,MATCH(W$3,TQoL_Indexes!$B$8:$AK$8,0)),"")</f>
        <v/>
      </c>
      <c r="X117" s="86" t="str">
        <f>IFERROR(INDEX(DB_Typologies!$D$4:$AP$1445,MATCH($A$3,DB_Typologies!$AQ$4:$AQ$1445,0)+$A117,MATCH(X$3,TQoL_Indexes!$B$8:$AK$8,0)),"")</f>
        <v/>
      </c>
      <c r="Y117" s="86" t="str">
        <f>IFERROR(INDEX(DB_Typologies!$D$4:$AP$1445,MATCH($A$3,DB_Typologies!$AQ$4:$AQ$1445,0)+$A117,MATCH(Y$3,TQoL_Indexes!$B$8:$AK$8,0)),"")</f>
        <v/>
      </c>
      <c r="Z117" s="86" t="str">
        <f>IFERROR(INDEX(DB_Typologies!$D$4:$AP$1445,MATCH($A$3,DB_Typologies!$AQ$4:$AQ$1445,0)+$A117,MATCH(Z$3,TQoL_Indexes!$B$8:$AK$8,0)),"")</f>
        <v/>
      </c>
      <c r="AA117" s="86" t="str">
        <f>IFERROR(INDEX(DB_Typologies!$D$4:$AP$1445,MATCH($A$3,DB_Typologies!$AQ$4:$AQ$1445,0)+$A117,MATCH(AA$3,TQoL_Indexes!$B$8:$AK$8,0)),"")</f>
        <v/>
      </c>
      <c r="AB117" s="86" t="str">
        <f>IFERROR(INDEX(DB_Typologies!$D$4:$AP$1445,MATCH($A$3,DB_Typologies!$AQ$4:$AQ$1445,0)+$A117,MATCH(AB$3,TQoL_Indexes!$B$8:$AK$8,0)),"")</f>
        <v/>
      </c>
      <c r="AC117" s="86" t="str">
        <f>IFERROR(INDEX(DB_Typologies!$D$4:$AP$1445,MATCH($A$3,DB_Typologies!$AQ$4:$AQ$1445,0)+$A117,MATCH(AC$3,TQoL_Indexes!$B$8:$AK$8,0)),"")</f>
        <v/>
      </c>
      <c r="AD117" s="86" t="str">
        <f>IFERROR(INDEX(DB_Typologies!$D$4:$AP$1445,MATCH($A$3,DB_Typologies!$AQ$4:$AQ$1445,0)+$A117,MATCH(AD$3,TQoL_Indexes!$B$8:$AK$8,0)),"")</f>
        <v/>
      </c>
      <c r="AE117" s="86" t="str">
        <f>IFERROR(INDEX(DB_Typologies!$D$4:$AP$1445,MATCH($A$3,DB_Typologies!$AQ$4:$AQ$1445,0)+$A117,MATCH(AE$3,TQoL_Indexes!$B$8:$AK$8,0)),"")</f>
        <v/>
      </c>
      <c r="AF117" s="86" t="str">
        <f>IFERROR(INDEX(DB_Typologies!$D$4:$AP$1445,MATCH($A$3,DB_Typologies!$AQ$4:$AQ$1445,0)+$A117,MATCH(AF$3,TQoL_Indexes!$B$8:$AK$8,0)),"")</f>
        <v/>
      </c>
      <c r="AG117" s="86" t="str">
        <f>IFERROR(INDEX(DB_Typologies!$D$4:$AP$1445,MATCH($A$3,DB_Typologies!$AQ$4:$AQ$1445,0)+$A117,MATCH(AG$3,TQoL_Indexes!$B$8:$AK$8,0)),"")</f>
        <v/>
      </c>
      <c r="AH117" s="86" t="str">
        <f>IFERROR(INDEX(DB_Typologies!$D$4:$AP$1445,MATCH($A$3,DB_Typologies!$AQ$4:$AQ$1445,0)+$A117,MATCH(AH$3,TQoL_Indexes!$B$8:$AK$8,0)),"")</f>
        <v/>
      </c>
      <c r="AI117" s="86" t="str">
        <f>IFERROR(INDEX(DB_Typologies!$D$4:$AP$1445,MATCH($A$3,DB_Typologies!$AQ$4:$AQ$1445,0)+$A117,MATCH(AI$3,TQoL_Indexes!$B$8:$AK$8,0)),"")</f>
        <v/>
      </c>
      <c r="AJ117" s="86" t="str">
        <f>IFERROR(INDEX(DB_Typologies!$D$4:$AP$1445,MATCH($A$3,DB_Typologies!$AQ$4:$AQ$1445,0)+$A117,MATCH(AJ$3,TQoL_Indexes!$B$8:$AK$8,0)),"")</f>
        <v/>
      </c>
      <c r="AK117" s="86" t="str">
        <f>IFERROR(INDEX(DB_Typologies!$D$4:$AP$1445,MATCH($A$3,DB_Typologies!$AQ$4:$AQ$1445,0)+$A117,MATCH(AK$3,TQoL_Indexes!$B$8:$AK$8,0)),"")</f>
        <v/>
      </c>
      <c r="AL117" s="86" t="str">
        <f>IFERROR(INDEX(DB_Typologies!$D$4:$AP$1445,MATCH($A$3,DB_Typologies!$AQ$4:$AQ$1445,0)+$A117,MATCH(AL$3,TQoL_Indexes!$B$8:$AK$8,0)),"")</f>
        <v/>
      </c>
      <c r="AM117" s="87" t="str">
        <f>IFERROR(INDEX(DB_Typologies!$D$4:$AP$1445,MATCH($A$3,DB_Typologies!$AQ$4:$AQ$1445,0)+$A117,MATCH(AM$3,TQoL_Indexes!$B$8:$AK$8,0)),"")</f>
        <v/>
      </c>
    </row>
    <row r="118" spans="1:39">
      <c r="A118" s="58" t="str">
        <f>IFERROR(IF(A117+1&lt;COUNTIF(DB_Typologies!$AQ$4:$AQ$1445,$A$3),A117+1,""),"")</f>
        <v/>
      </c>
      <c r="B118" s="120" t="str">
        <f>IFERROR(INDEX(DB_Typologies!$D$4:$AP$1445,MATCH($A$3,DB_Typologies!$AQ$4:$AQ$1445,0)+$A118,MATCH(B$3,TQoL_Indexes!$B$8:$AK$8,0)),"")</f>
        <v/>
      </c>
      <c r="C118" s="86" t="str">
        <f>IFERROR(INDEX(DB_Typologies!$D$4:$AP$1445,MATCH($A$3,DB_Typologies!$AQ$4:$AQ$1445,0)+$A118,MATCH(C$3,TQoL_Indexes!$B$8:$AK$8,0)),"")</f>
        <v/>
      </c>
      <c r="D118" s="87" t="str">
        <f>IFERROR(INDEX(DB_Typologies!$D$4:$AP$1445,MATCH($A$3,DB_Typologies!$AQ$4:$AQ$1445,0)+$A118,MATCH(D$3,TQoL_Indexes!$B$8:$AK$8,0)),"")</f>
        <v/>
      </c>
      <c r="E118" s="86" t="str">
        <f>IFERROR(INDEX(DB_Typologies!$D$4:$AP$1445,MATCH($A$3,DB_Typologies!$AQ$4:$AQ$1445,0)+$A118,MATCH(E$3,TQoL_Indexes!$B$8:$AK$8,0)),"")</f>
        <v/>
      </c>
      <c r="F118" s="86" t="str">
        <f>IFERROR(INDEX(DB_Typologies!$D$4:$AP$1445,MATCH($A$3,DB_Typologies!$AQ$4:$AQ$1445,0)+$A118,MATCH(F$3,TQoL_Indexes!$B$8:$AK$8,0)),"")</f>
        <v/>
      </c>
      <c r="G118" s="86" t="str">
        <f>IFERROR(INDEX(DB_Typologies!$D$4:$AP$1445,MATCH($A$3,DB_Typologies!$AQ$4:$AQ$1445,0)+$A118,MATCH(G$3,TQoL_Indexes!$B$8:$AK$8,0)),"")</f>
        <v/>
      </c>
      <c r="H118" s="86" t="str">
        <f>IFERROR(INDEX(DB_Typologies!$D$4:$AP$1445,MATCH($A$3,DB_Typologies!$AQ$4:$AQ$1445,0)+$A118,MATCH(H$3,TQoL_Indexes!$B$8:$AK$8,0)),"")</f>
        <v/>
      </c>
      <c r="I118" s="86" t="str">
        <f>IFERROR(INDEX(DB_Typologies!$D$4:$AP$1445,MATCH($A$3,DB_Typologies!$AQ$4:$AQ$1445,0)+$A118,MATCH(I$3,TQoL_Indexes!$B$8:$AK$8,0)),"")</f>
        <v/>
      </c>
      <c r="J118" s="86" t="str">
        <f>IFERROR(INDEX(DB_Typologies!$D$4:$AP$1445,MATCH($A$3,DB_Typologies!$AQ$4:$AQ$1445,0)+$A118,MATCH(J$3,TQoL_Indexes!$B$8:$AK$8,0)),"")</f>
        <v/>
      </c>
      <c r="K118" s="86" t="str">
        <f>IFERROR(INDEX(DB_Typologies!$D$4:$AP$1445,MATCH($A$3,DB_Typologies!$AQ$4:$AQ$1445,0)+$A118,MATCH(K$3,TQoL_Indexes!$B$8:$AK$8,0)),"")</f>
        <v/>
      </c>
      <c r="L118" s="86" t="str">
        <f>IFERROR(INDEX(DB_Typologies!$D$4:$AP$1445,MATCH($A$3,DB_Typologies!$AQ$4:$AQ$1445,0)+$A118,MATCH(L$3,TQoL_Indexes!$B$8:$AK$8,0)),"")</f>
        <v/>
      </c>
      <c r="M118" s="86" t="str">
        <f>IFERROR(INDEX(DB_Typologies!$D$4:$AP$1445,MATCH($A$3,DB_Typologies!$AQ$4:$AQ$1445,0)+$A118,MATCH(M$3,TQoL_Indexes!$B$8:$AK$8,0)),"")</f>
        <v/>
      </c>
      <c r="N118" s="86" t="str">
        <f>IFERROR(INDEX(DB_Typologies!$D$4:$AP$1445,MATCH($A$3,DB_Typologies!$AQ$4:$AQ$1445,0)+$A118,MATCH(N$3,TQoL_Indexes!$B$8:$AK$8,0)),"")</f>
        <v/>
      </c>
      <c r="O118" s="86" t="str">
        <f>IFERROR(INDEX(DB_Typologies!$D$4:$AP$1445,MATCH($A$3,DB_Typologies!$AQ$4:$AQ$1445,0)+$A118,MATCH(O$3,TQoL_Indexes!$B$8:$AK$8,0)),"")</f>
        <v/>
      </c>
      <c r="P118" s="86" t="str">
        <f>IFERROR(INDEX(DB_Typologies!$D$4:$AP$1445,MATCH($A$3,DB_Typologies!$AQ$4:$AQ$1445,0)+$A118,MATCH(P$3,TQoL_Indexes!$B$8:$AK$8,0)),"")</f>
        <v/>
      </c>
      <c r="Q118" s="86" t="str">
        <f>IFERROR(INDEX(DB_Typologies!$D$4:$AP$1445,MATCH($A$3,DB_Typologies!$AQ$4:$AQ$1445,0)+$A118,MATCH(Q$3,TQoL_Indexes!$B$8:$AK$8,0)),"")</f>
        <v/>
      </c>
      <c r="R118" s="86" t="str">
        <f>IFERROR(INDEX(DB_Typologies!$D$4:$AP$1445,MATCH($A$3,DB_Typologies!$AQ$4:$AQ$1445,0)+$A118,MATCH(R$3,TQoL_Indexes!$B$8:$AK$8,0)),"")</f>
        <v/>
      </c>
      <c r="S118" s="86" t="str">
        <f>IFERROR(INDEX(DB_Typologies!$D$4:$AP$1445,MATCH($A$3,DB_Typologies!$AQ$4:$AQ$1445,0)+$A118,MATCH(S$3,TQoL_Indexes!$B$8:$AK$8,0)),"")</f>
        <v/>
      </c>
      <c r="T118" s="86" t="str">
        <f>IFERROR(INDEX(DB_Typologies!$D$4:$AP$1445,MATCH($A$3,DB_Typologies!$AQ$4:$AQ$1445,0)+$A118,MATCH(T$3,TQoL_Indexes!$B$8:$AK$8,0)),"")</f>
        <v/>
      </c>
      <c r="U118" s="86" t="str">
        <f>IFERROR(INDEX(DB_Typologies!$D$4:$AP$1445,MATCH($A$3,DB_Typologies!$AQ$4:$AQ$1445,0)+$A118,MATCH(U$3,TQoL_Indexes!$B$8:$AK$8,0)),"")</f>
        <v/>
      </c>
      <c r="V118" s="86" t="str">
        <f>IFERROR(INDEX(DB_Typologies!$D$4:$AP$1445,MATCH($A$3,DB_Typologies!$AQ$4:$AQ$1445,0)+$A118,MATCH(V$3,TQoL_Indexes!$B$8:$AK$8,0)),"")</f>
        <v/>
      </c>
      <c r="W118" s="86" t="str">
        <f>IFERROR(INDEX(DB_Typologies!$D$4:$AP$1445,MATCH($A$3,DB_Typologies!$AQ$4:$AQ$1445,0)+$A118,MATCH(W$3,TQoL_Indexes!$B$8:$AK$8,0)),"")</f>
        <v/>
      </c>
      <c r="X118" s="86" t="str">
        <f>IFERROR(INDEX(DB_Typologies!$D$4:$AP$1445,MATCH($A$3,DB_Typologies!$AQ$4:$AQ$1445,0)+$A118,MATCH(X$3,TQoL_Indexes!$B$8:$AK$8,0)),"")</f>
        <v/>
      </c>
      <c r="Y118" s="86" t="str">
        <f>IFERROR(INDEX(DB_Typologies!$D$4:$AP$1445,MATCH($A$3,DB_Typologies!$AQ$4:$AQ$1445,0)+$A118,MATCH(Y$3,TQoL_Indexes!$B$8:$AK$8,0)),"")</f>
        <v/>
      </c>
      <c r="Z118" s="86" t="str">
        <f>IFERROR(INDEX(DB_Typologies!$D$4:$AP$1445,MATCH($A$3,DB_Typologies!$AQ$4:$AQ$1445,0)+$A118,MATCH(Z$3,TQoL_Indexes!$B$8:$AK$8,0)),"")</f>
        <v/>
      </c>
      <c r="AA118" s="86" t="str">
        <f>IFERROR(INDEX(DB_Typologies!$D$4:$AP$1445,MATCH($A$3,DB_Typologies!$AQ$4:$AQ$1445,0)+$A118,MATCH(AA$3,TQoL_Indexes!$B$8:$AK$8,0)),"")</f>
        <v/>
      </c>
      <c r="AB118" s="86" t="str">
        <f>IFERROR(INDEX(DB_Typologies!$D$4:$AP$1445,MATCH($A$3,DB_Typologies!$AQ$4:$AQ$1445,0)+$A118,MATCH(AB$3,TQoL_Indexes!$B$8:$AK$8,0)),"")</f>
        <v/>
      </c>
      <c r="AC118" s="86" t="str">
        <f>IFERROR(INDEX(DB_Typologies!$D$4:$AP$1445,MATCH($A$3,DB_Typologies!$AQ$4:$AQ$1445,0)+$A118,MATCH(AC$3,TQoL_Indexes!$B$8:$AK$8,0)),"")</f>
        <v/>
      </c>
      <c r="AD118" s="86" t="str">
        <f>IFERROR(INDEX(DB_Typologies!$D$4:$AP$1445,MATCH($A$3,DB_Typologies!$AQ$4:$AQ$1445,0)+$A118,MATCH(AD$3,TQoL_Indexes!$B$8:$AK$8,0)),"")</f>
        <v/>
      </c>
      <c r="AE118" s="86" t="str">
        <f>IFERROR(INDEX(DB_Typologies!$D$4:$AP$1445,MATCH($A$3,DB_Typologies!$AQ$4:$AQ$1445,0)+$A118,MATCH(AE$3,TQoL_Indexes!$B$8:$AK$8,0)),"")</f>
        <v/>
      </c>
      <c r="AF118" s="86" t="str">
        <f>IFERROR(INDEX(DB_Typologies!$D$4:$AP$1445,MATCH($A$3,DB_Typologies!$AQ$4:$AQ$1445,0)+$A118,MATCH(AF$3,TQoL_Indexes!$B$8:$AK$8,0)),"")</f>
        <v/>
      </c>
      <c r="AG118" s="86" t="str">
        <f>IFERROR(INDEX(DB_Typologies!$D$4:$AP$1445,MATCH($A$3,DB_Typologies!$AQ$4:$AQ$1445,0)+$A118,MATCH(AG$3,TQoL_Indexes!$B$8:$AK$8,0)),"")</f>
        <v/>
      </c>
      <c r="AH118" s="86" t="str">
        <f>IFERROR(INDEX(DB_Typologies!$D$4:$AP$1445,MATCH($A$3,DB_Typologies!$AQ$4:$AQ$1445,0)+$A118,MATCH(AH$3,TQoL_Indexes!$B$8:$AK$8,0)),"")</f>
        <v/>
      </c>
      <c r="AI118" s="86" t="str">
        <f>IFERROR(INDEX(DB_Typologies!$D$4:$AP$1445,MATCH($A$3,DB_Typologies!$AQ$4:$AQ$1445,0)+$A118,MATCH(AI$3,TQoL_Indexes!$B$8:$AK$8,0)),"")</f>
        <v/>
      </c>
      <c r="AJ118" s="86" t="str">
        <f>IFERROR(INDEX(DB_Typologies!$D$4:$AP$1445,MATCH($A$3,DB_Typologies!$AQ$4:$AQ$1445,0)+$A118,MATCH(AJ$3,TQoL_Indexes!$B$8:$AK$8,0)),"")</f>
        <v/>
      </c>
      <c r="AK118" s="86" t="str">
        <f>IFERROR(INDEX(DB_Typologies!$D$4:$AP$1445,MATCH($A$3,DB_Typologies!$AQ$4:$AQ$1445,0)+$A118,MATCH(AK$3,TQoL_Indexes!$B$8:$AK$8,0)),"")</f>
        <v/>
      </c>
      <c r="AL118" s="86" t="str">
        <f>IFERROR(INDEX(DB_Typologies!$D$4:$AP$1445,MATCH($A$3,DB_Typologies!$AQ$4:$AQ$1445,0)+$A118,MATCH(AL$3,TQoL_Indexes!$B$8:$AK$8,0)),"")</f>
        <v/>
      </c>
      <c r="AM118" s="87" t="str">
        <f>IFERROR(INDEX(DB_Typologies!$D$4:$AP$1445,MATCH($A$3,DB_Typologies!$AQ$4:$AQ$1445,0)+$A118,MATCH(AM$3,TQoL_Indexes!$B$8:$AK$8,0)),"")</f>
        <v/>
      </c>
    </row>
    <row r="119" spans="1:39">
      <c r="A119" s="58" t="str">
        <f>IFERROR(IF(A118+1&lt;COUNTIF(DB_Typologies!$AQ$4:$AQ$1445,$A$3),A118+1,""),"")</f>
        <v/>
      </c>
      <c r="B119" s="120" t="str">
        <f>IFERROR(INDEX(DB_Typologies!$D$4:$AP$1445,MATCH($A$3,DB_Typologies!$AQ$4:$AQ$1445,0)+$A119,MATCH(B$3,TQoL_Indexes!$B$8:$AK$8,0)),"")</f>
        <v/>
      </c>
      <c r="C119" s="86" t="str">
        <f>IFERROR(INDEX(DB_Typologies!$D$4:$AP$1445,MATCH($A$3,DB_Typologies!$AQ$4:$AQ$1445,0)+$A119,MATCH(C$3,TQoL_Indexes!$B$8:$AK$8,0)),"")</f>
        <v/>
      </c>
      <c r="D119" s="87" t="str">
        <f>IFERROR(INDEX(DB_Typologies!$D$4:$AP$1445,MATCH($A$3,DB_Typologies!$AQ$4:$AQ$1445,0)+$A119,MATCH(D$3,TQoL_Indexes!$B$8:$AK$8,0)),"")</f>
        <v/>
      </c>
      <c r="E119" s="86" t="str">
        <f>IFERROR(INDEX(DB_Typologies!$D$4:$AP$1445,MATCH($A$3,DB_Typologies!$AQ$4:$AQ$1445,0)+$A119,MATCH(E$3,TQoL_Indexes!$B$8:$AK$8,0)),"")</f>
        <v/>
      </c>
      <c r="F119" s="86" t="str">
        <f>IFERROR(INDEX(DB_Typologies!$D$4:$AP$1445,MATCH($A$3,DB_Typologies!$AQ$4:$AQ$1445,0)+$A119,MATCH(F$3,TQoL_Indexes!$B$8:$AK$8,0)),"")</f>
        <v/>
      </c>
      <c r="G119" s="86" t="str">
        <f>IFERROR(INDEX(DB_Typologies!$D$4:$AP$1445,MATCH($A$3,DB_Typologies!$AQ$4:$AQ$1445,0)+$A119,MATCH(G$3,TQoL_Indexes!$B$8:$AK$8,0)),"")</f>
        <v/>
      </c>
      <c r="H119" s="86" t="str">
        <f>IFERROR(INDEX(DB_Typologies!$D$4:$AP$1445,MATCH($A$3,DB_Typologies!$AQ$4:$AQ$1445,0)+$A119,MATCH(H$3,TQoL_Indexes!$B$8:$AK$8,0)),"")</f>
        <v/>
      </c>
      <c r="I119" s="86" t="str">
        <f>IFERROR(INDEX(DB_Typologies!$D$4:$AP$1445,MATCH($A$3,DB_Typologies!$AQ$4:$AQ$1445,0)+$A119,MATCH(I$3,TQoL_Indexes!$B$8:$AK$8,0)),"")</f>
        <v/>
      </c>
      <c r="J119" s="86" t="str">
        <f>IFERROR(INDEX(DB_Typologies!$D$4:$AP$1445,MATCH($A$3,DB_Typologies!$AQ$4:$AQ$1445,0)+$A119,MATCH(J$3,TQoL_Indexes!$B$8:$AK$8,0)),"")</f>
        <v/>
      </c>
      <c r="K119" s="86" t="str">
        <f>IFERROR(INDEX(DB_Typologies!$D$4:$AP$1445,MATCH($A$3,DB_Typologies!$AQ$4:$AQ$1445,0)+$A119,MATCH(K$3,TQoL_Indexes!$B$8:$AK$8,0)),"")</f>
        <v/>
      </c>
      <c r="L119" s="86" t="str">
        <f>IFERROR(INDEX(DB_Typologies!$D$4:$AP$1445,MATCH($A$3,DB_Typologies!$AQ$4:$AQ$1445,0)+$A119,MATCH(L$3,TQoL_Indexes!$B$8:$AK$8,0)),"")</f>
        <v/>
      </c>
      <c r="M119" s="86" t="str">
        <f>IFERROR(INDEX(DB_Typologies!$D$4:$AP$1445,MATCH($A$3,DB_Typologies!$AQ$4:$AQ$1445,0)+$A119,MATCH(M$3,TQoL_Indexes!$B$8:$AK$8,0)),"")</f>
        <v/>
      </c>
      <c r="N119" s="86" t="str">
        <f>IFERROR(INDEX(DB_Typologies!$D$4:$AP$1445,MATCH($A$3,DB_Typologies!$AQ$4:$AQ$1445,0)+$A119,MATCH(N$3,TQoL_Indexes!$B$8:$AK$8,0)),"")</f>
        <v/>
      </c>
      <c r="O119" s="86" t="str">
        <f>IFERROR(INDEX(DB_Typologies!$D$4:$AP$1445,MATCH($A$3,DB_Typologies!$AQ$4:$AQ$1445,0)+$A119,MATCH(O$3,TQoL_Indexes!$B$8:$AK$8,0)),"")</f>
        <v/>
      </c>
      <c r="P119" s="86" t="str">
        <f>IFERROR(INDEX(DB_Typologies!$D$4:$AP$1445,MATCH($A$3,DB_Typologies!$AQ$4:$AQ$1445,0)+$A119,MATCH(P$3,TQoL_Indexes!$B$8:$AK$8,0)),"")</f>
        <v/>
      </c>
      <c r="Q119" s="86" t="str">
        <f>IFERROR(INDEX(DB_Typologies!$D$4:$AP$1445,MATCH($A$3,DB_Typologies!$AQ$4:$AQ$1445,0)+$A119,MATCH(Q$3,TQoL_Indexes!$B$8:$AK$8,0)),"")</f>
        <v/>
      </c>
      <c r="R119" s="86" t="str">
        <f>IFERROR(INDEX(DB_Typologies!$D$4:$AP$1445,MATCH($A$3,DB_Typologies!$AQ$4:$AQ$1445,0)+$A119,MATCH(R$3,TQoL_Indexes!$B$8:$AK$8,0)),"")</f>
        <v/>
      </c>
      <c r="S119" s="86" t="str">
        <f>IFERROR(INDEX(DB_Typologies!$D$4:$AP$1445,MATCH($A$3,DB_Typologies!$AQ$4:$AQ$1445,0)+$A119,MATCH(S$3,TQoL_Indexes!$B$8:$AK$8,0)),"")</f>
        <v/>
      </c>
      <c r="T119" s="86" t="str">
        <f>IFERROR(INDEX(DB_Typologies!$D$4:$AP$1445,MATCH($A$3,DB_Typologies!$AQ$4:$AQ$1445,0)+$A119,MATCH(T$3,TQoL_Indexes!$B$8:$AK$8,0)),"")</f>
        <v/>
      </c>
      <c r="U119" s="86" t="str">
        <f>IFERROR(INDEX(DB_Typologies!$D$4:$AP$1445,MATCH($A$3,DB_Typologies!$AQ$4:$AQ$1445,0)+$A119,MATCH(U$3,TQoL_Indexes!$B$8:$AK$8,0)),"")</f>
        <v/>
      </c>
      <c r="V119" s="86" t="str">
        <f>IFERROR(INDEX(DB_Typologies!$D$4:$AP$1445,MATCH($A$3,DB_Typologies!$AQ$4:$AQ$1445,0)+$A119,MATCH(V$3,TQoL_Indexes!$B$8:$AK$8,0)),"")</f>
        <v/>
      </c>
      <c r="W119" s="86" t="str">
        <f>IFERROR(INDEX(DB_Typologies!$D$4:$AP$1445,MATCH($A$3,DB_Typologies!$AQ$4:$AQ$1445,0)+$A119,MATCH(W$3,TQoL_Indexes!$B$8:$AK$8,0)),"")</f>
        <v/>
      </c>
      <c r="X119" s="86" t="str">
        <f>IFERROR(INDEX(DB_Typologies!$D$4:$AP$1445,MATCH($A$3,DB_Typologies!$AQ$4:$AQ$1445,0)+$A119,MATCH(X$3,TQoL_Indexes!$B$8:$AK$8,0)),"")</f>
        <v/>
      </c>
      <c r="Y119" s="86" t="str">
        <f>IFERROR(INDEX(DB_Typologies!$D$4:$AP$1445,MATCH($A$3,DB_Typologies!$AQ$4:$AQ$1445,0)+$A119,MATCH(Y$3,TQoL_Indexes!$B$8:$AK$8,0)),"")</f>
        <v/>
      </c>
      <c r="Z119" s="86" t="str">
        <f>IFERROR(INDEX(DB_Typologies!$D$4:$AP$1445,MATCH($A$3,DB_Typologies!$AQ$4:$AQ$1445,0)+$A119,MATCH(Z$3,TQoL_Indexes!$B$8:$AK$8,0)),"")</f>
        <v/>
      </c>
      <c r="AA119" s="86" t="str">
        <f>IFERROR(INDEX(DB_Typologies!$D$4:$AP$1445,MATCH($A$3,DB_Typologies!$AQ$4:$AQ$1445,0)+$A119,MATCH(AA$3,TQoL_Indexes!$B$8:$AK$8,0)),"")</f>
        <v/>
      </c>
      <c r="AB119" s="86" t="str">
        <f>IFERROR(INDEX(DB_Typologies!$D$4:$AP$1445,MATCH($A$3,DB_Typologies!$AQ$4:$AQ$1445,0)+$A119,MATCH(AB$3,TQoL_Indexes!$B$8:$AK$8,0)),"")</f>
        <v/>
      </c>
      <c r="AC119" s="86" t="str">
        <f>IFERROR(INDEX(DB_Typologies!$D$4:$AP$1445,MATCH($A$3,DB_Typologies!$AQ$4:$AQ$1445,0)+$A119,MATCH(AC$3,TQoL_Indexes!$B$8:$AK$8,0)),"")</f>
        <v/>
      </c>
      <c r="AD119" s="86" t="str">
        <f>IFERROR(INDEX(DB_Typologies!$D$4:$AP$1445,MATCH($A$3,DB_Typologies!$AQ$4:$AQ$1445,0)+$A119,MATCH(AD$3,TQoL_Indexes!$B$8:$AK$8,0)),"")</f>
        <v/>
      </c>
      <c r="AE119" s="86" t="str">
        <f>IFERROR(INDEX(DB_Typologies!$D$4:$AP$1445,MATCH($A$3,DB_Typologies!$AQ$4:$AQ$1445,0)+$A119,MATCH(AE$3,TQoL_Indexes!$B$8:$AK$8,0)),"")</f>
        <v/>
      </c>
      <c r="AF119" s="86" t="str">
        <f>IFERROR(INDEX(DB_Typologies!$D$4:$AP$1445,MATCH($A$3,DB_Typologies!$AQ$4:$AQ$1445,0)+$A119,MATCH(AF$3,TQoL_Indexes!$B$8:$AK$8,0)),"")</f>
        <v/>
      </c>
      <c r="AG119" s="86" t="str">
        <f>IFERROR(INDEX(DB_Typologies!$D$4:$AP$1445,MATCH($A$3,DB_Typologies!$AQ$4:$AQ$1445,0)+$A119,MATCH(AG$3,TQoL_Indexes!$B$8:$AK$8,0)),"")</f>
        <v/>
      </c>
      <c r="AH119" s="86" t="str">
        <f>IFERROR(INDEX(DB_Typologies!$D$4:$AP$1445,MATCH($A$3,DB_Typologies!$AQ$4:$AQ$1445,0)+$A119,MATCH(AH$3,TQoL_Indexes!$B$8:$AK$8,0)),"")</f>
        <v/>
      </c>
      <c r="AI119" s="86" t="str">
        <f>IFERROR(INDEX(DB_Typologies!$D$4:$AP$1445,MATCH($A$3,DB_Typologies!$AQ$4:$AQ$1445,0)+$A119,MATCH(AI$3,TQoL_Indexes!$B$8:$AK$8,0)),"")</f>
        <v/>
      </c>
      <c r="AJ119" s="86" t="str">
        <f>IFERROR(INDEX(DB_Typologies!$D$4:$AP$1445,MATCH($A$3,DB_Typologies!$AQ$4:$AQ$1445,0)+$A119,MATCH(AJ$3,TQoL_Indexes!$B$8:$AK$8,0)),"")</f>
        <v/>
      </c>
      <c r="AK119" s="86" t="str">
        <f>IFERROR(INDEX(DB_Typologies!$D$4:$AP$1445,MATCH($A$3,DB_Typologies!$AQ$4:$AQ$1445,0)+$A119,MATCH(AK$3,TQoL_Indexes!$B$8:$AK$8,0)),"")</f>
        <v/>
      </c>
      <c r="AL119" s="86" t="str">
        <f>IFERROR(INDEX(DB_Typologies!$D$4:$AP$1445,MATCH($A$3,DB_Typologies!$AQ$4:$AQ$1445,0)+$A119,MATCH(AL$3,TQoL_Indexes!$B$8:$AK$8,0)),"")</f>
        <v/>
      </c>
      <c r="AM119" s="87" t="str">
        <f>IFERROR(INDEX(DB_Typologies!$D$4:$AP$1445,MATCH($A$3,DB_Typologies!$AQ$4:$AQ$1445,0)+$A119,MATCH(AM$3,TQoL_Indexes!$B$8:$AK$8,0)),"")</f>
        <v/>
      </c>
    </row>
    <row r="120" spans="1:39">
      <c r="A120" s="58" t="str">
        <f>IFERROR(IF(A119+1&lt;COUNTIF(DB_Typologies!$AQ$4:$AQ$1445,$A$3),A119+1,""),"")</f>
        <v/>
      </c>
      <c r="B120" s="120" t="str">
        <f>IFERROR(INDEX(DB_Typologies!$D$4:$AP$1445,MATCH($A$3,DB_Typologies!$AQ$4:$AQ$1445,0)+$A120,MATCH(B$3,TQoL_Indexes!$B$8:$AK$8,0)),"")</f>
        <v/>
      </c>
      <c r="C120" s="86" t="str">
        <f>IFERROR(INDEX(DB_Typologies!$D$4:$AP$1445,MATCH($A$3,DB_Typologies!$AQ$4:$AQ$1445,0)+$A120,MATCH(C$3,TQoL_Indexes!$B$8:$AK$8,0)),"")</f>
        <v/>
      </c>
      <c r="D120" s="87" t="str">
        <f>IFERROR(INDEX(DB_Typologies!$D$4:$AP$1445,MATCH($A$3,DB_Typologies!$AQ$4:$AQ$1445,0)+$A120,MATCH(D$3,TQoL_Indexes!$B$8:$AK$8,0)),"")</f>
        <v/>
      </c>
      <c r="E120" s="86" t="str">
        <f>IFERROR(INDEX(DB_Typologies!$D$4:$AP$1445,MATCH($A$3,DB_Typologies!$AQ$4:$AQ$1445,0)+$A120,MATCH(E$3,TQoL_Indexes!$B$8:$AK$8,0)),"")</f>
        <v/>
      </c>
      <c r="F120" s="86" t="str">
        <f>IFERROR(INDEX(DB_Typologies!$D$4:$AP$1445,MATCH($A$3,DB_Typologies!$AQ$4:$AQ$1445,0)+$A120,MATCH(F$3,TQoL_Indexes!$B$8:$AK$8,0)),"")</f>
        <v/>
      </c>
      <c r="G120" s="86" t="str">
        <f>IFERROR(INDEX(DB_Typologies!$D$4:$AP$1445,MATCH($A$3,DB_Typologies!$AQ$4:$AQ$1445,0)+$A120,MATCH(G$3,TQoL_Indexes!$B$8:$AK$8,0)),"")</f>
        <v/>
      </c>
      <c r="H120" s="86" t="str">
        <f>IFERROR(INDEX(DB_Typologies!$D$4:$AP$1445,MATCH($A$3,DB_Typologies!$AQ$4:$AQ$1445,0)+$A120,MATCH(H$3,TQoL_Indexes!$B$8:$AK$8,0)),"")</f>
        <v/>
      </c>
      <c r="I120" s="86" t="str">
        <f>IFERROR(INDEX(DB_Typologies!$D$4:$AP$1445,MATCH($A$3,DB_Typologies!$AQ$4:$AQ$1445,0)+$A120,MATCH(I$3,TQoL_Indexes!$B$8:$AK$8,0)),"")</f>
        <v/>
      </c>
      <c r="J120" s="86" t="str">
        <f>IFERROR(INDEX(DB_Typologies!$D$4:$AP$1445,MATCH($A$3,DB_Typologies!$AQ$4:$AQ$1445,0)+$A120,MATCH(J$3,TQoL_Indexes!$B$8:$AK$8,0)),"")</f>
        <v/>
      </c>
      <c r="K120" s="86" t="str">
        <f>IFERROR(INDEX(DB_Typologies!$D$4:$AP$1445,MATCH($A$3,DB_Typologies!$AQ$4:$AQ$1445,0)+$A120,MATCH(K$3,TQoL_Indexes!$B$8:$AK$8,0)),"")</f>
        <v/>
      </c>
      <c r="L120" s="86" t="str">
        <f>IFERROR(INDEX(DB_Typologies!$D$4:$AP$1445,MATCH($A$3,DB_Typologies!$AQ$4:$AQ$1445,0)+$A120,MATCH(L$3,TQoL_Indexes!$B$8:$AK$8,0)),"")</f>
        <v/>
      </c>
      <c r="M120" s="86" t="str">
        <f>IFERROR(INDEX(DB_Typologies!$D$4:$AP$1445,MATCH($A$3,DB_Typologies!$AQ$4:$AQ$1445,0)+$A120,MATCH(M$3,TQoL_Indexes!$B$8:$AK$8,0)),"")</f>
        <v/>
      </c>
      <c r="N120" s="86" t="str">
        <f>IFERROR(INDEX(DB_Typologies!$D$4:$AP$1445,MATCH($A$3,DB_Typologies!$AQ$4:$AQ$1445,0)+$A120,MATCH(N$3,TQoL_Indexes!$B$8:$AK$8,0)),"")</f>
        <v/>
      </c>
      <c r="O120" s="86" t="str">
        <f>IFERROR(INDEX(DB_Typologies!$D$4:$AP$1445,MATCH($A$3,DB_Typologies!$AQ$4:$AQ$1445,0)+$A120,MATCH(O$3,TQoL_Indexes!$B$8:$AK$8,0)),"")</f>
        <v/>
      </c>
      <c r="P120" s="86" t="str">
        <f>IFERROR(INDEX(DB_Typologies!$D$4:$AP$1445,MATCH($A$3,DB_Typologies!$AQ$4:$AQ$1445,0)+$A120,MATCH(P$3,TQoL_Indexes!$B$8:$AK$8,0)),"")</f>
        <v/>
      </c>
      <c r="Q120" s="86" t="str">
        <f>IFERROR(INDEX(DB_Typologies!$D$4:$AP$1445,MATCH($A$3,DB_Typologies!$AQ$4:$AQ$1445,0)+$A120,MATCH(Q$3,TQoL_Indexes!$B$8:$AK$8,0)),"")</f>
        <v/>
      </c>
      <c r="R120" s="86" t="str">
        <f>IFERROR(INDEX(DB_Typologies!$D$4:$AP$1445,MATCH($A$3,DB_Typologies!$AQ$4:$AQ$1445,0)+$A120,MATCH(R$3,TQoL_Indexes!$B$8:$AK$8,0)),"")</f>
        <v/>
      </c>
      <c r="S120" s="86" t="str">
        <f>IFERROR(INDEX(DB_Typologies!$D$4:$AP$1445,MATCH($A$3,DB_Typologies!$AQ$4:$AQ$1445,0)+$A120,MATCH(S$3,TQoL_Indexes!$B$8:$AK$8,0)),"")</f>
        <v/>
      </c>
      <c r="T120" s="86" t="str">
        <f>IFERROR(INDEX(DB_Typologies!$D$4:$AP$1445,MATCH($A$3,DB_Typologies!$AQ$4:$AQ$1445,0)+$A120,MATCH(T$3,TQoL_Indexes!$B$8:$AK$8,0)),"")</f>
        <v/>
      </c>
      <c r="U120" s="86" t="str">
        <f>IFERROR(INDEX(DB_Typologies!$D$4:$AP$1445,MATCH($A$3,DB_Typologies!$AQ$4:$AQ$1445,0)+$A120,MATCH(U$3,TQoL_Indexes!$B$8:$AK$8,0)),"")</f>
        <v/>
      </c>
      <c r="V120" s="86" t="str">
        <f>IFERROR(INDEX(DB_Typologies!$D$4:$AP$1445,MATCH($A$3,DB_Typologies!$AQ$4:$AQ$1445,0)+$A120,MATCH(V$3,TQoL_Indexes!$B$8:$AK$8,0)),"")</f>
        <v/>
      </c>
      <c r="W120" s="86" t="str">
        <f>IFERROR(INDEX(DB_Typologies!$D$4:$AP$1445,MATCH($A$3,DB_Typologies!$AQ$4:$AQ$1445,0)+$A120,MATCH(W$3,TQoL_Indexes!$B$8:$AK$8,0)),"")</f>
        <v/>
      </c>
      <c r="X120" s="86" t="str">
        <f>IFERROR(INDEX(DB_Typologies!$D$4:$AP$1445,MATCH($A$3,DB_Typologies!$AQ$4:$AQ$1445,0)+$A120,MATCH(X$3,TQoL_Indexes!$B$8:$AK$8,0)),"")</f>
        <v/>
      </c>
      <c r="Y120" s="86" t="str">
        <f>IFERROR(INDEX(DB_Typologies!$D$4:$AP$1445,MATCH($A$3,DB_Typologies!$AQ$4:$AQ$1445,0)+$A120,MATCH(Y$3,TQoL_Indexes!$B$8:$AK$8,0)),"")</f>
        <v/>
      </c>
      <c r="Z120" s="86" t="str">
        <f>IFERROR(INDEX(DB_Typologies!$D$4:$AP$1445,MATCH($A$3,DB_Typologies!$AQ$4:$AQ$1445,0)+$A120,MATCH(Z$3,TQoL_Indexes!$B$8:$AK$8,0)),"")</f>
        <v/>
      </c>
      <c r="AA120" s="86" t="str">
        <f>IFERROR(INDEX(DB_Typologies!$D$4:$AP$1445,MATCH($A$3,DB_Typologies!$AQ$4:$AQ$1445,0)+$A120,MATCH(AA$3,TQoL_Indexes!$B$8:$AK$8,0)),"")</f>
        <v/>
      </c>
      <c r="AB120" s="86" t="str">
        <f>IFERROR(INDEX(DB_Typologies!$D$4:$AP$1445,MATCH($A$3,DB_Typologies!$AQ$4:$AQ$1445,0)+$A120,MATCH(AB$3,TQoL_Indexes!$B$8:$AK$8,0)),"")</f>
        <v/>
      </c>
      <c r="AC120" s="86" t="str">
        <f>IFERROR(INDEX(DB_Typologies!$D$4:$AP$1445,MATCH($A$3,DB_Typologies!$AQ$4:$AQ$1445,0)+$A120,MATCH(AC$3,TQoL_Indexes!$B$8:$AK$8,0)),"")</f>
        <v/>
      </c>
      <c r="AD120" s="86" t="str">
        <f>IFERROR(INDEX(DB_Typologies!$D$4:$AP$1445,MATCH($A$3,DB_Typologies!$AQ$4:$AQ$1445,0)+$A120,MATCH(AD$3,TQoL_Indexes!$B$8:$AK$8,0)),"")</f>
        <v/>
      </c>
      <c r="AE120" s="86" t="str">
        <f>IFERROR(INDEX(DB_Typologies!$D$4:$AP$1445,MATCH($A$3,DB_Typologies!$AQ$4:$AQ$1445,0)+$A120,MATCH(AE$3,TQoL_Indexes!$B$8:$AK$8,0)),"")</f>
        <v/>
      </c>
      <c r="AF120" s="86" t="str">
        <f>IFERROR(INDEX(DB_Typologies!$D$4:$AP$1445,MATCH($A$3,DB_Typologies!$AQ$4:$AQ$1445,0)+$A120,MATCH(AF$3,TQoL_Indexes!$B$8:$AK$8,0)),"")</f>
        <v/>
      </c>
      <c r="AG120" s="86" t="str">
        <f>IFERROR(INDEX(DB_Typologies!$D$4:$AP$1445,MATCH($A$3,DB_Typologies!$AQ$4:$AQ$1445,0)+$A120,MATCH(AG$3,TQoL_Indexes!$B$8:$AK$8,0)),"")</f>
        <v/>
      </c>
      <c r="AH120" s="86" t="str">
        <f>IFERROR(INDEX(DB_Typologies!$D$4:$AP$1445,MATCH($A$3,DB_Typologies!$AQ$4:$AQ$1445,0)+$A120,MATCH(AH$3,TQoL_Indexes!$B$8:$AK$8,0)),"")</f>
        <v/>
      </c>
      <c r="AI120" s="86" t="str">
        <f>IFERROR(INDEX(DB_Typologies!$D$4:$AP$1445,MATCH($A$3,DB_Typologies!$AQ$4:$AQ$1445,0)+$A120,MATCH(AI$3,TQoL_Indexes!$B$8:$AK$8,0)),"")</f>
        <v/>
      </c>
      <c r="AJ120" s="86" t="str">
        <f>IFERROR(INDEX(DB_Typologies!$D$4:$AP$1445,MATCH($A$3,DB_Typologies!$AQ$4:$AQ$1445,0)+$A120,MATCH(AJ$3,TQoL_Indexes!$B$8:$AK$8,0)),"")</f>
        <v/>
      </c>
      <c r="AK120" s="86" t="str">
        <f>IFERROR(INDEX(DB_Typologies!$D$4:$AP$1445,MATCH($A$3,DB_Typologies!$AQ$4:$AQ$1445,0)+$A120,MATCH(AK$3,TQoL_Indexes!$B$8:$AK$8,0)),"")</f>
        <v/>
      </c>
      <c r="AL120" s="86" t="str">
        <f>IFERROR(INDEX(DB_Typologies!$D$4:$AP$1445,MATCH($A$3,DB_Typologies!$AQ$4:$AQ$1445,0)+$A120,MATCH(AL$3,TQoL_Indexes!$B$8:$AK$8,0)),"")</f>
        <v/>
      </c>
      <c r="AM120" s="87" t="str">
        <f>IFERROR(INDEX(DB_Typologies!$D$4:$AP$1445,MATCH($A$3,DB_Typologies!$AQ$4:$AQ$1445,0)+$A120,MATCH(AM$3,TQoL_Indexes!$B$8:$AK$8,0)),"")</f>
        <v/>
      </c>
    </row>
    <row r="121" spans="1:39">
      <c r="A121" s="58" t="str">
        <f>IFERROR(IF(A120+1&lt;COUNTIF(DB_Typologies!$AQ$4:$AQ$1445,$A$3),A120+1,""),"")</f>
        <v/>
      </c>
      <c r="B121" s="120" t="str">
        <f>IFERROR(INDEX(DB_Typologies!$D$4:$AP$1445,MATCH($A$3,DB_Typologies!$AQ$4:$AQ$1445,0)+$A121,MATCH(B$3,TQoL_Indexes!$B$8:$AK$8,0)),"")</f>
        <v/>
      </c>
      <c r="C121" s="86" t="str">
        <f>IFERROR(INDEX(DB_Typologies!$D$4:$AP$1445,MATCH($A$3,DB_Typologies!$AQ$4:$AQ$1445,0)+$A121,MATCH(C$3,TQoL_Indexes!$B$8:$AK$8,0)),"")</f>
        <v/>
      </c>
      <c r="D121" s="87" t="str">
        <f>IFERROR(INDEX(DB_Typologies!$D$4:$AP$1445,MATCH($A$3,DB_Typologies!$AQ$4:$AQ$1445,0)+$A121,MATCH(D$3,TQoL_Indexes!$B$8:$AK$8,0)),"")</f>
        <v/>
      </c>
      <c r="E121" s="86" t="str">
        <f>IFERROR(INDEX(DB_Typologies!$D$4:$AP$1445,MATCH($A$3,DB_Typologies!$AQ$4:$AQ$1445,0)+$A121,MATCH(E$3,TQoL_Indexes!$B$8:$AK$8,0)),"")</f>
        <v/>
      </c>
      <c r="F121" s="86" t="str">
        <f>IFERROR(INDEX(DB_Typologies!$D$4:$AP$1445,MATCH($A$3,DB_Typologies!$AQ$4:$AQ$1445,0)+$A121,MATCH(F$3,TQoL_Indexes!$B$8:$AK$8,0)),"")</f>
        <v/>
      </c>
      <c r="G121" s="86" t="str">
        <f>IFERROR(INDEX(DB_Typologies!$D$4:$AP$1445,MATCH($A$3,DB_Typologies!$AQ$4:$AQ$1445,0)+$A121,MATCH(G$3,TQoL_Indexes!$B$8:$AK$8,0)),"")</f>
        <v/>
      </c>
      <c r="H121" s="86" t="str">
        <f>IFERROR(INDEX(DB_Typologies!$D$4:$AP$1445,MATCH($A$3,DB_Typologies!$AQ$4:$AQ$1445,0)+$A121,MATCH(H$3,TQoL_Indexes!$B$8:$AK$8,0)),"")</f>
        <v/>
      </c>
      <c r="I121" s="86" t="str">
        <f>IFERROR(INDEX(DB_Typologies!$D$4:$AP$1445,MATCH($A$3,DB_Typologies!$AQ$4:$AQ$1445,0)+$A121,MATCH(I$3,TQoL_Indexes!$B$8:$AK$8,0)),"")</f>
        <v/>
      </c>
      <c r="J121" s="86" t="str">
        <f>IFERROR(INDEX(DB_Typologies!$D$4:$AP$1445,MATCH($A$3,DB_Typologies!$AQ$4:$AQ$1445,0)+$A121,MATCH(J$3,TQoL_Indexes!$B$8:$AK$8,0)),"")</f>
        <v/>
      </c>
      <c r="K121" s="86" t="str">
        <f>IFERROR(INDEX(DB_Typologies!$D$4:$AP$1445,MATCH($A$3,DB_Typologies!$AQ$4:$AQ$1445,0)+$A121,MATCH(K$3,TQoL_Indexes!$B$8:$AK$8,0)),"")</f>
        <v/>
      </c>
      <c r="L121" s="86" t="str">
        <f>IFERROR(INDEX(DB_Typologies!$D$4:$AP$1445,MATCH($A$3,DB_Typologies!$AQ$4:$AQ$1445,0)+$A121,MATCH(L$3,TQoL_Indexes!$B$8:$AK$8,0)),"")</f>
        <v/>
      </c>
      <c r="M121" s="86" t="str">
        <f>IFERROR(INDEX(DB_Typologies!$D$4:$AP$1445,MATCH($A$3,DB_Typologies!$AQ$4:$AQ$1445,0)+$A121,MATCH(M$3,TQoL_Indexes!$B$8:$AK$8,0)),"")</f>
        <v/>
      </c>
      <c r="N121" s="86" t="str">
        <f>IFERROR(INDEX(DB_Typologies!$D$4:$AP$1445,MATCH($A$3,DB_Typologies!$AQ$4:$AQ$1445,0)+$A121,MATCH(N$3,TQoL_Indexes!$B$8:$AK$8,0)),"")</f>
        <v/>
      </c>
      <c r="O121" s="86" t="str">
        <f>IFERROR(INDEX(DB_Typologies!$D$4:$AP$1445,MATCH($A$3,DB_Typologies!$AQ$4:$AQ$1445,0)+$A121,MATCH(O$3,TQoL_Indexes!$B$8:$AK$8,0)),"")</f>
        <v/>
      </c>
      <c r="P121" s="86" t="str">
        <f>IFERROR(INDEX(DB_Typologies!$D$4:$AP$1445,MATCH($A$3,DB_Typologies!$AQ$4:$AQ$1445,0)+$A121,MATCH(P$3,TQoL_Indexes!$B$8:$AK$8,0)),"")</f>
        <v/>
      </c>
      <c r="Q121" s="86" t="str">
        <f>IFERROR(INDEX(DB_Typologies!$D$4:$AP$1445,MATCH($A$3,DB_Typologies!$AQ$4:$AQ$1445,0)+$A121,MATCH(Q$3,TQoL_Indexes!$B$8:$AK$8,0)),"")</f>
        <v/>
      </c>
      <c r="R121" s="86" t="str">
        <f>IFERROR(INDEX(DB_Typologies!$D$4:$AP$1445,MATCH($A$3,DB_Typologies!$AQ$4:$AQ$1445,0)+$A121,MATCH(R$3,TQoL_Indexes!$B$8:$AK$8,0)),"")</f>
        <v/>
      </c>
      <c r="S121" s="86" t="str">
        <f>IFERROR(INDEX(DB_Typologies!$D$4:$AP$1445,MATCH($A$3,DB_Typologies!$AQ$4:$AQ$1445,0)+$A121,MATCH(S$3,TQoL_Indexes!$B$8:$AK$8,0)),"")</f>
        <v/>
      </c>
      <c r="T121" s="86" t="str">
        <f>IFERROR(INDEX(DB_Typologies!$D$4:$AP$1445,MATCH($A$3,DB_Typologies!$AQ$4:$AQ$1445,0)+$A121,MATCH(T$3,TQoL_Indexes!$B$8:$AK$8,0)),"")</f>
        <v/>
      </c>
      <c r="U121" s="86" t="str">
        <f>IFERROR(INDEX(DB_Typologies!$D$4:$AP$1445,MATCH($A$3,DB_Typologies!$AQ$4:$AQ$1445,0)+$A121,MATCH(U$3,TQoL_Indexes!$B$8:$AK$8,0)),"")</f>
        <v/>
      </c>
      <c r="V121" s="86" t="str">
        <f>IFERROR(INDEX(DB_Typologies!$D$4:$AP$1445,MATCH($A$3,DB_Typologies!$AQ$4:$AQ$1445,0)+$A121,MATCH(V$3,TQoL_Indexes!$B$8:$AK$8,0)),"")</f>
        <v/>
      </c>
      <c r="W121" s="86" t="str">
        <f>IFERROR(INDEX(DB_Typologies!$D$4:$AP$1445,MATCH($A$3,DB_Typologies!$AQ$4:$AQ$1445,0)+$A121,MATCH(W$3,TQoL_Indexes!$B$8:$AK$8,0)),"")</f>
        <v/>
      </c>
      <c r="X121" s="86" t="str">
        <f>IFERROR(INDEX(DB_Typologies!$D$4:$AP$1445,MATCH($A$3,DB_Typologies!$AQ$4:$AQ$1445,0)+$A121,MATCH(X$3,TQoL_Indexes!$B$8:$AK$8,0)),"")</f>
        <v/>
      </c>
      <c r="Y121" s="86" t="str">
        <f>IFERROR(INDEX(DB_Typologies!$D$4:$AP$1445,MATCH($A$3,DB_Typologies!$AQ$4:$AQ$1445,0)+$A121,MATCH(Y$3,TQoL_Indexes!$B$8:$AK$8,0)),"")</f>
        <v/>
      </c>
      <c r="Z121" s="86" t="str">
        <f>IFERROR(INDEX(DB_Typologies!$D$4:$AP$1445,MATCH($A$3,DB_Typologies!$AQ$4:$AQ$1445,0)+$A121,MATCH(Z$3,TQoL_Indexes!$B$8:$AK$8,0)),"")</f>
        <v/>
      </c>
      <c r="AA121" s="86" t="str">
        <f>IFERROR(INDEX(DB_Typologies!$D$4:$AP$1445,MATCH($A$3,DB_Typologies!$AQ$4:$AQ$1445,0)+$A121,MATCH(AA$3,TQoL_Indexes!$B$8:$AK$8,0)),"")</f>
        <v/>
      </c>
      <c r="AB121" s="86" t="str">
        <f>IFERROR(INDEX(DB_Typologies!$D$4:$AP$1445,MATCH($A$3,DB_Typologies!$AQ$4:$AQ$1445,0)+$A121,MATCH(AB$3,TQoL_Indexes!$B$8:$AK$8,0)),"")</f>
        <v/>
      </c>
      <c r="AC121" s="86" t="str">
        <f>IFERROR(INDEX(DB_Typologies!$D$4:$AP$1445,MATCH($A$3,DB_Typologies!$AQ$4:$AQ$1445,0)+$A121,MATCH(AC$3,TQoL_Indexes!$B$8:$AK$8,0)),"")</f>
        <v/>
      </c>
      <c r="AD121" s="86" t="str">
        <f>IFERROR(INDEX(DB_Typologies!$D$4:$AP$1445,MATCH($A$3,DB_Typologies!$AQ$4:$AQ$1445,0)+$A121,MATCH(AD$3,TQoL_Indexes!$B$8:$AK$8,0)),"")</f>
        <v/>
      </c>
      <c r="AE121" s="86" t="str">
        <f>IFERROR(INDEX(DB_Typologies!$D$4:$AP$1445,MATCH($A$3,DB_Typologies!$AQ$4:$AQ$1445,0)+$A121,MATCH(AE$3,TQoL_Indexes!$B$8:$AK$8,0)),"")</f>
        <v/>
      </c>
      <c r="AF121" s="86" t="str">
        <f>IFERROR(INDEX(DB_Typologies!$D$4:$AP$1445,MATCH($A$3,DB_Typologies!$AQ$4:$AQ$1445,0)+$A121,MATCH(AF$3,TQoL_Indexes!$B$8:$AK$8,0)),"")</f>
        <v/>
      </c>
      <c r="AG121" s="86" t="str">
        <f>IFERROR(INDEX(DB_Typologies!$D$4:$AP$1445,MATCH($A$3,DB_Typologies!$AQ$4:$AQ$1445,0)+$A121,MATCH(AG$3,TQoL_Indexes!$B$8:$AK$8,0)),"")</f>
        <v/>
      </c>
      <c r="AH121" s="86" t="str">
        <f>IFERROR(INDEX(DB_Typologies!$D$4:$AP$1445,MATCH($A$3,DB_Typologies!$AQ$4:$AQ$1445,0)+$A121,MATCH(AH$3,TQoL_Indexes!$B$8:$AK$8,0)),"")</f>
        <v/>
      </c>
      <c r="AI121" s="86" t="str">
        <f>IFERROR(INDEX(DB_Typologies!$D$4:$AP$1445,MATCH($A$3,DB_Typologies!$AQ$4:$AQ$1445,0)+$A121,MATCH(AI$3,TQoL_Indexes!$B$8:$AK$8,0)),"")</f>
        <v/>
      </c>
      <c r="AJ121" s="86" t="str">
        <f>IFERROR(INDEX(DB_Typologies!$D$4:$AP$1445,MATCH($A$3,DB_Typologies!$AQ$4:$AQ$1445,0)+$A121,MATCH(AJ$3,TQoL_Indexes!$B$8:$AK$8,0)),"")</f>
        <v/>
      </c>
      <c r="AK121" s="86" t="str">
        <f>IFERROR(INDEX(DB_Typologies!$D$4:$AP$1445,MATCH($A$3,DB_Typologies!$AQ$4:$AQ$1445,0)+$A121,MATCH(AK$3,TQoL_Indexes!$B$8:$AK$8,0)),"")</f>
        <v/>
      </c>
      <c r="AL121" s="86" t="str">
        <f>IFERROR(INDEX(DB_Typologies!$D$4:$AP$1445,MATCH($A$3,DB_Typologies!$AQ$4:$AQ$1445,0)+$A121,MATCH(AL$3,TQoL_Indexes!$B$8:$AK$8,0)),"")</f>
        <v/>
      </c>
      <c r="AM121" s="87" t="str">
        <f>IFERROR(INDEX(DB_Typologies!$D$4:$AP$1445,MATCH($A$3,DB_Typologies!$AQ$4:$AQ$1445,0)+$A121,MATCH(AM$3,TQoL_Indexes!$B$8:$AK$8,0)),"")</f>
        <v/>
      </c>
    </row>
    <row r="122" spans="1:39">
      <c r="A122" s="58" t="str">
        <f>IFERROR(IF(A121+1&lt;COUNTIF(DB_Typologies!$AQ$4:$AQ$1445,$A$3),A121+1,""),"")</f>
        <v/>
      </c>
      <c r="B122" s="120" t="str">
        <f>IFERROR(INDEX(DB_Typologies!$D$4:$AP$1445,MATCH($A$3,DB_Typologies!$AQ$4:$AQ$1445,0)+$A122,MATCH(B$3,TQoL_Indexes!$B$8:$AK$8,0)),"")</f>
        <v/>
      </c>
      <c r="C122" s="86" t="str">
        <f>IFERROR(INDEX(DB_Typologies!$D$4:$AP$1445,MATCH($A$3,DB_Typologies!$AQ$4:$AQ$1445,0)+$A122,MATCH(C$3,TQoL_Indexes!$B$8:$AK$8,0)),"")</f>
        <v/>
      </c>
      <c r="D122" s="87" t="str">
        <f>IFERROR(INDEX(DB_Typologies!$D$4:$AP$1445,MATCH($A$3,DB_Typologies!$AQ$4:$AQ$1445,0)+$A122,MATCH(D$3,TQoL_Indexes!$B$8:$AK$8,0)),"")</f>
        <v/>
      </c>
      <c r="E122" s="86" t="str">
        <f>IFERROR(INDEX(DB_Typologies!$D$4:$AP$1445,MATCH($A$3,DB_Typologies!$AQ$4:$AQ$1445,0)+$A122,MATCH(E$3,TQoL_Indexes!$B$8:$AK$8,0)),"")</f>
        <v/>
      </c>
      <c r="F122" s="86" t="str">
        <f>IFERROR(INDEX(DB_Typologies!$D$4:$AP$1445,MATCH($A$3,DB_Typologies!$AQ$4:$AQ$1445,0)+$A122,MATCH(F$3,TQoL_Indexes!$B$8:$AK$8,0)),"")</f>
        <v/>
      </c>
      <c r="G122" s="86" t="str">
        <f>IFERROR(INDEX(DB_Typologies!$D$4:$AP$1445,MATCH($A$3,DB_Typologies!$AQ$4:$AQ$1445,0)+$A122,MATCH(G$3,TQoL_Indexes!$B$8:$AK$8,0)),"")</f>
        <v/>
      </c>
      <c r="H122" s="86" t="str">
        <f>IFERROR(INDEX(DB_Typologies!$D$4:$AP$1445,MATCH($A$3,DB_Typologies!$AQ$4:$AQ$1445,0)+$A122,MATCH(H$3,TQoL_Indexes!$B$8:$AK$8,0)),"")</f>
        <v/>
      </c>
      <c r="I122" s="86" t="str">
        <f>IFERROR(INDEX(DB_Typologies!$D$4:$AP$1445,MATCH($A$3,DB_Typologies!$AQ$4:$AQ$1445,0)+$A122,MATCH(I$3,TQoL_Indexes!$B$8:$AK$8,0)),"")</f>
        <v/>
      </c>
      <c r="J122" s="86" t="str">
        <f>IFERROR(INDEX(DB_Typologies!$D$4:$AP$1445,MATCH($A$3,DB_Typologies!$AQ$4:$AQ$1445,0)+$A122,MATCH(J$3,TQoL_Indexes!$B$8:$AK$8,0)),"")</f>
        <v/>
      </c>
      <c r="K122" s="86" t="str">
        <f>IFERROR(INDEX(DB_Typologies!$D$4:$AP$1445,MATCH($A$3,DB_Typologies!$AQ$4:$AQ$1445,0)+$A122,MATCH(K$3,TQoL_Indexes!$B$8:$AK$8,0)),"")</f>
        <v/>
      </c>
      <c r="L122" s="86" t="str">
        <f>IFERROR(INDEX(DB_Typologies!$D$4:$AP$1445,MATCH($A$3,DB_Typologies!$AQ$4:$AQ$1445,0)+$A122,MATCH(L$3,TQoL_Indexes!$B$8:$AK$8,0)),"")</f>
        <v/>
      </c>
      <c r="M122" s="86" t="str">
        <f>IFERROR(INDEX(DB_Typologies!$D$4:$AP$1445,MATCH($A$3,DB_Typologies!$AQ$4:$AQ$1445,0)+$A122,MATCH(M$3,TQoL_Indexes!$B$8:$AK$8,0)),"")</f>
        <v/>
      </c>
      <c r="N122" s="86" t="str">
        <f>IFERROR(INDEX(DB_Typologies!$D$4:$AP$1445,MATCH($A$3,DB_Typologies!$AQ$4:$AQ$1445,0)+$A122,MATCH(N$3,TQoL_Indexes!$B$8:$AK$8,0)),"")</f>
        <v/>
      </c>
      <c r="O122" s="86" t="str">
        <f>IFERROR(INDEX(DB_Typologies!$D$4:$AP$1445,MATCH($A$3,DB_Typologies!$AQ$4:$AQ$1445,0)+$A122,MATCH(O$3,TQoL_Indexes!$B$8:$AK$8,0)),"")</f>
        <v/>
      </c>
      <c r="P122" s="86" t="str">
        <f>IFERROR(INDEX(DB_Typologies!$D$4:$AP$1445,MATCH($A$3,DB_Typologies!$AQ$4:$AQ$1445,0)+$A122,MATCH(P$3,TQoL_Indexes!$B$8:$AK$8,0)),"")</f>
        <v/>
      </c>
      <c r="Q122" s="86" t="str">
        <f>IFERROR(INDEX(DB_Typologies!$D$4:$AP$1445,MATCH($A$3,DB_Typologies!$AQ$4:$AQ$1445,0)+$A122,MATCH(Q$3,TQoL_Indexes!$B$8:$AK$8,0)),"")</f>
        <v/>
      </c>
      <c r="R122" s="86" t="str">
        <f>IFERROR(INDEX(DB_Typologies!$D$4:$AP$1445,MATCH($A$3,DB_Typologies!$AQ$4:$AQ$1445,0)+$A122,MATCH(R$3,TQoL_Indexes!$B$8:$AK$8,0)),"")</f>
        <v/>
      </c>
      <c r="S122" s="86" t="str">
        <f>IFERROR(INDEX(DB_Typologies!$D$4:$AP$1445,MATCH($A$3,DB_Typologies!$AQ$4:$AQ$1445,0)+$A122,MATCH(S$3,TQoL_Indexes!$B$8:$AK$8,0)),"")</f>
        <v/>
      </c>
      <c r="T122" s="86" t="str">
        <f>IFERROR(INDEX(DB_Typologies!$D$4:$AP$1445,MATCH($A$3,DB_Typologies!$AQ$4:$AQ$1445,0)+$A122,MATCH(T$3,TQoL_Indexes!$B$8:$AK$8,0)),"")</f>
        <v/>
      </c>
      <c r="U122" s="86" t="str">
        <f>IFERROR(INDEX(DB_Typologies!$D$4:$AP$1445,MATCH($A$3,DB_Typologies!$AQ$4:$AQ$1445,0)+$A122,MATCH(U$3,TQoL_Indexes!$B$8:$AK$8,0)),"")</f>
        <v/>
      </c>
      <c r="V122" s="86" t="str">
        <f>IFERROR(INDEX(DB_Typologies!$D$4:$AP$1445,MATCH($A$3,DB_Typologies!$AQ$4:$AQ$1445,0)+$A122,MATCH(V$3,TQoL_Indexes!$B$8:$AK$8,0)),"")</f>
        <v/>
      </c>
      <c r="W122" s="86" t="str">
        <f>IFERROR(INDEX(DB_Typologies!$D$4:$AP$1445,MATCH($A$3,DB_Typologies!$AQ$4:$AQ$1445,0)+$A122,MATCH(W$3,TQoL_Indexes!$B$8:$AK$8,0)),"")</f>
        <v/>
      </c>
      <c r="X122" s="86" t="str">
        <f>IFERROR(INDEX(DB_Typologies!$D$4:$AP$1445,MATCH($A$3,DB_Typologies!$AQ$4:$AQ$1445,0)+$A122,MATCH(X$3,TQoL_Indexes!$B$8:$AK$8,0)),"")</f>
        <v/>
      </c>
      <c r="Y122" s="86" t="str">
        <f>IFERROR(INDEX(DB_Typologies!$D$4:$AP$1445,MATCH($A$3,DB_Typologies!$AQ$4:$AQ$1445,0)+$A122,MATCH(Y$3,TQoL_Indexes!$B$8:$AK$8,0)),"")</f>
        <v/>
      </c>
      <c r="Z122" s="86" t="str">
        <f>IFERROR(INDEX(DB_Typologies!$D$4:$AP$1445,MATCH($A$3,DB_Typologies!$AQ$4:$AQ$1445,0)+$A122,MATCH(Z$3,TQoL_Indexes!$B$8:$AK$8,0)),"")</f>
        <v/>
      </c>
      <c r="AA122" s="86" t="str">
        <f>IFERROR(INDEX(DB_Typologies!$D$4:$AP$1445,MATCH($A$3,DB_Typologies!$AQ$4:$AQ$1445,0)+$A122,MATCH(AA$3,TQoL_Indexes!$B$8:$AK$8,0)),"")</f>
        <v/>
      </c>
      <c r="AB122" s="86" t="str">
        <f>IFERROR(INDEX(DB_Typologies!$D$4:$AP$1445,MATCH($A$3,DB_Typologies!$AQ$4:$AQ$1445,0)+$A122,MATCH(AB$3,TQoL_Indexes!$B$8:$AK$8,0)),"")</f>
        <v/>
      </c>
      <c r="AC122" s="86" t="str">
        <f>IFERROR(INDEX(DB_Typologies!$D$4:$AP$1445,MATCH($A$3,DB_Typologies!$AQ$4:$AQ$1445,0)+$A122,MATCH(AC$3,TQoL_Indexes!$B$8:$AK$8,0)),"")</f>
        <v/>
      </c>
      <c r="AD122" s="86" t="str">
        <f>IFERROR(INDEX(DB_Typologies!$D$4:$AP$1445,MATCH($A$3,DB_Typologies!$AQ$4:$AQ$1445,0)+$A122,MATCH(AD$3,TQoL_Indexes!$B$8:$AK$8,0)),"")</f>
        <v/>
      </c>
      <c r="AE122" s="86" t="str">
        <f>IFERROR(INDEX(DB_Typologies!$D$4:$AP$1445,MATCH($A$3,DB_Typologies!$AQ$4:$AQ$1445,0)+$A122,MATCH(AE$3,TQoL_Indexes!$B$8:$AK$8,0)),"")</f>
        <v/>
      </c>
      <c r="AF122" s="86" t="str">
        <f>IFERROR(INDEX(DB_Typologies!$D$4:$AP$1445,MATCH($A$3,DB_Typologies!$AQ$4:$AQ$1445,0)+$A122,MATCH(AF$3,TQoL_Indexes!$B$8:$AK$8,0)),"")</f>
        <v/>
      </c>
      <c r="AG122" s="86" t="str">
        <f>IFERROR(INDEX(DB_Typologies!$D$4:$AP$1445,MATCH($A$3,DB_Typologies!$AQ$4:$AQ$1445,0)+$A122,MATCH(AG$3,TQoL_Indexes!$B$8:$AK$8,0)),"")</f>
        <v/>
      </c>
      <c r="AH122" s="86" t="str">
        <f>IFERROR(INDEX(DB_Typologies!$D$4:$AP$1445,MATCH($A$3,DB_Typologies!$AQ$4:$AQ$1445,0)+$A122,MATCH(AH$3,TQoL_Indexes!$B$8:$AK$8,0)),"")</f>
        <v/>
      </c>
      <c r="AI122" s="86" t="str">
        <f>IFERROR(INDEX(DB_Typologies!$D$4:$AP$1445,MATCH($A$3,DB_Typologies!$AQ$4:$AQ$1445,0)+$A122,MATCH(AI$3,TQoL_Indexes!$B$8:$AK$8,0)),"")</f>
        <v/>
      </c>
      <c r="AJ122" s="86" t="str">
        <f>IFERROR(INDEX(DB_Typologies!$D$4:$AP$1445,MATCH($A$3,DB_Typologies!$AQ$4:$AQ$1445,0)+$A122,MATCH(AJ$3,TQoL_Indexes!$B$8:$AK$8,0)),"")</f>
        <v/>
      </c>
      <c r="AK122" s="86" t="str">
        <f>IFERROR(INDEX(DB_Typologies!$D$4:$AP$1445,MATCH($A$3,DB_Typologies!$AQ$4:$AQ$1445,0)+$A122,MATCH(AK$3,TQoL_Indexes!$B$8:$AK$8,0)),"")</f>
        <v/>
      </c>
      <c r="AL122" s="86" t="str">
        <f>IFERROR(INDEX(DB_Typologies!$D$4:$AP$1445,MATCH($A$3,DB_Typologies!$AQ$4:$AQ$1445,0)+$A122,MATCH(AL$3,TQoL_Indexes!$B$8:$AK$8,0)),"")</f>
        <v/>
      </c>
      <c r="AM122" s="87" t="str">
        <f>IFERROR(INDEX(DB_Typologies!$D$4:$AP$1445,MATCH($A$3,DB_Typologies!$AQ$4:$AQ$1445,0)+$A122,MATCH(AM$3,TQoL_Indexes!$B$8:$AK$8,0)),"")</f>
        <v/>
      </c>
    </row>
    <row r="123" spans="1:39">
      <c r="A123" s="58" t="str">
        <f>IFERROR(IF(A122+1&lt;COUNTIF(DB_Typologies!$AQ$4:$AQ$1445,$A$3),A122+1,""),"")</f>
        <v/>
      </c>
      <c r="B123" s="120" t="str">
        <f>IFERROR(INDEX(DB_Typologies!$D$4:$AP$1445,MATCH($A$3,DB_Typologies!$AQ$4:$AQ$1445,0)+$A123,MATCH(B$3,TQoL_Indexes!$B$8:$AK$8,0)),"")</f>
        <v/>
      </c>
      <c r="C123" s="86" t="str">
        <f>IFERROR(INDEX(DB_Typologies!$D$4:$AP$1445,MATCH($A$3,DB_Typologies!$AQ$4:$AQ$1445,0)+$A123,MATCH(C$3,TQoL_Indexes!$B$8:$AK$8,0)),"")</f>
        <v/>
      </c>
      <c r="D123" s="87" t="str">
        <f>IFERROR(INDEX(DB_Typologies!$D$4:$AP$1445,MATCH($A$3,DB_Typologies!$AQ$4:$AQ$1445,0)+$A123,MATCH(D$3,TQoL_Indexes!$B$8:$AK$8,0)),"")</f>
        <v/>
      </c>
      <c r="E123" s="86" t="str">
        <f>IFERROR(INDEX(DB_Typologies!$D$4:$AP$1445,MATCH($A$3,DB_Typologies!$AQ$4:$AQ$1445,0)+$A123,MATCH(E$3,TQoL_Indexes!$B$8:$AK$8,0)),"")</f>
        <v/>
      </c>
      <c r="F123" s="86" t="str">
        <f>IFERROR(INDEX(DB_Typologies!$D$4:$AP$1445,MATCH($A$3,DB_Typologies!$AQ$4:$AQ$1445,0)+$A123,MATCH(F$3,TQoL_Indexes!$B$8:$AK$8,0)),"")</f>
        <v/>
      </c>
      <c r="G123" s="86" t="str">
        <f>IFERROR(INDEX(DB_Typologies!$D$4:$AP$1445,MATCH($A$3,DB_Typologies!$AQ$4:$AQ$1445,0)+$A123,MATCH(G$3,TQoL_Indexes!$B$8:$AK$8,0)),"")</f>
        <v/>
      </c>
      <c r="H123" s="86" t="str">
        <f>IFERROR(INDEX(DB_Typologies!$D$4:$AP$1445,MATCH($A$3,DB_Typologies!$AQ$4:$AQ$1445,0)+$A123,MATCH(H$3,TQoL_Indexes!$B$8:$AK$8,0)),"")</f>
        <v/>
      </c>
      <c r="I123" s="86" t="str">
        <f>IFERROR(INDEX(DB_Typologies!$D$4:$AP$1445,MATCH($A$3,DB_Typologies!$AQ$4:$AQ$1445,0)+$A123,MATCH(I$3,TQoL_Indexes!$B$8:$AK$8,0)),"")</f>
        <v/>
      </c>
      <c r="J123" s="86" t="str">
        <f>IFERROR(INDEX(DB_Typologies!$D$4:$AP$1445,MATCH($A$3,DB_Typologies!$AQ$4:$AQ$1445,0)+$A123,MATCH(J$3,TQoL_Indexes!$B$8:$AK$8,0)),"")</f>
        <v/>
      </c>
      <c r="K123" s="86" t="str">
        <f>IFERROR(INDEX(DB_Typologies!$D$4:$AP$1445,MATCH($A$3,DB_Typologies!$AQ$4:$AQ$1445,0)+$A123,MATCH(K$3,TQoL_Indexes!$B$8:$AK$8,0)),"")</f>
        <v/>
      </c>
      <c r="L123" s="86" t="str">
        <f>IFERROR(INDEX(DB_Typologies!$D$4:$AP$1445,MATCH($A$3,DB_Typologies!$AQ$4:$AQ$1445,0)+$A123,MATCH(L$3,TQoL_Indexes!$B$8:$AK$8,0)),"")</f>
        <v/>
      </c>
      <c r="M123" s="86" t="str">
        <f>IFERROR(INDEX(DB_Typologies!$D$4:$AP$1445,MATCH($A$3,DB_Typologies!$AQ$4:$AQ$1445,0)+$A123,MATCH(M$3,TQoL_Indexes!$B$8:$AK$8,0)),"")</f>
        <v/>
      </c>
      <c r="N123" s="86" t="str">
        <f>IFERROR(INDEX(DB_Typologies!$D$4:$AP$1445,MATCH($A$3,DB_Typologies!$AQ$4:$AQ$1445,0)+$A123,MATCH(N$3,TQoL_Indexes!$B$8:$AK$8,0)),"")</f>
        <v/>
      </c>
      <c r="O123" s="86" t="str">
        <f>IFERROR(INDEX(DB_Typologies!$D$4:$AP$1445,MATCH($A$3,DB_Typologies!$AQ$4:$AQ$1445,0)+$A123,MATCH(O$3,TQoL_Indexes!$B$8:$AK$8,0)),"")</f>
        <v/>
      </c>
      <c r="P123" s="86" t="str">
        <f>IFERROR(INDEX(DB_Typologies!$D$4:$AP$1445,MATCH($A$3,DB_Typologies!$AQ$4:$AQ$1445,0)+$A123,MATCH(P$3,TQoL_Indexes!$B$8:$AK$8,0)),"")</f>
        <v/>
      </c>
      <c r="Q123" s="86" t="str">
        <f>IFERROR(INDEX(DB_Typologies!$D$4:$AP$1445,MATCH($A$3,DB_Typologies!$AQ$4:$AQ$1445,0)+$A123,MATCH(Q$3,TQoL_Indexes!$B$8:$AK$8,0)),"")</f>
        <v/>
      </c>
      <c r="R123" s="86" t="str">
        <f>IFERROR(INDEX(DB_Typologies!$D$4:$AP$1445,MATCH($A$3,DB_Typologies!$AQ$4:$AQ$1445,0)+$A123,MATCH(R$3,TQoL_Indexes!$B$8:$AK$8,0)),"")</f>
        <v/>
      </c>
      <c r="S123" s="86" t="str">
        <f>IFERROR(INDEX(DB_Typologies!$D$4:$AP$1445,MATCH($A$3,DB_Typologies!$AQ$4:$AQ$1445,0)+$A123,MATCH(S$3,TQoL_Indexes!$B$8:$AK$8,0)),"")</f>
        <v/>
      </c>
      <c r="T123" s="86" t="str">
        <f>IFERROR(INDEX(DB_Typologies!$D$4:$AP$1445,MATCH($A$3,DB_Typologies!$AQ$4:$AQ$1445,0)+$A123,MATCH(T$3,TQoL_Indexes!$B$8:$AK$8,0)),"")</f>
        <v/>
      </c>
      <c r="U123" s="86" t="str">
        <f>IFERROR(INDEX(DB_Typologies!$D$4:$AP$1445,MATCH($A$3,DB_Typologies!$AQ$4:$AQ$1445,0)+$A123,MATCH(U$3,TQoL_Indexes!$B$8:$AK$8,0)),"")</f>
        <v/>
      </c>
      <c r="V123" s="86" t="str">
        <f>IFERROR(INDEX(DB_Typologies!$D$4:$AP$1445,MATCH($A$3,DB_Typologies!$AQ$4:$AQ$1445,0)+$A123,MATCH(V$3,TQoL_Indexes!$B$8:$AK$8,0)),"")</f>
        <v/>
      </c>
      <c r="W123" s="86" t="str">
        <f>IFERROR(INDEX(DB_Typologies!$D$4:$AP$1445,MATCH($A$3,DB_Typologies!$AQ$4:$AQ$1445,0)+$A123,MATCH(W$3,TQoL_Indexes!$B$8:$AK$8,0)),"")</f>
        <v/>
      </c>
      <c r="X123" s="86" t="str">
        <f>IFERROR(INDEX(DB_Typologies!$D$4:$AP$1445,MATCH($A$3,DB_Typologies!$AQ$4:$AQ$1445,0)+$A123,MATCH(X$3,TQoL_Indexes!$B$8:$AK$8,0)),"")</f>
        <v/>
      </c>
      <c r="Y123" s="86" t="str">
        <f>IFERROR(INDEX(DB_Typologies!$D$4:$AP$1445,MATCH($A$3,DB_Typologies!$AQ$4:$AQ$1445,0)+$A123,MATCH(Y$3,TQoL_Indexes!$B$8:$AK$8,0)),"")</f>
        <v/>
      </c>
      <c r="Z123" s="86" t="str">
        <f>IFERROR(INDEX(DB_Typologies!$D$4:$AP$1445,MATCH($A$3,DB_Typologies!$AQ$4:$AQ$1445,0)+$A123,MATCH(Z$3,TQoL_Indexes!$B$8:$AK$8,0)),"")</f>
        <v/>
      </c>
      <c r="AA123" s="86" t="str">
        <f>IFERROR(INDEX(DB_Typologies!$D$4:$AP$1445,MATCH($A$3,DB_Typologies!$AQ$4:$AQ$1445,0)+$A123,MATCH(AA$3,TQoL_Indexes!$B$8:$AK$8,0)),"")</f>
        <v/>
      </c>
      <c r="AB123" s="86" t="str">
        <f>IFERROR(INDEX(DB_Typologies!$D$4:$AP$1445,MATCH($A$3,DB_Typologies!$AQ$4:$AQ$1445,0)+$A123,MATCH(AB$3,TQoL_Indexes!$B$8:$AK$8,0)),"")</f>
        <v/>
      </c>
      <c r="AC123" s="86" t="str">
        <f>IFERROR(INDEX(DB_Typologies!$D$4:$AP$1445,MATCH($A$3,DB_Typologies!$AQ$4:$AQ$1445,0)+$A123,MATCH(AC$3,TQoL_Indexes!$B$8:$AK$8,0)),"")</f>
        <v/>
      </c>
      <c r="AD123" s="86" t="str">
        <f>IFERROR(INDEX(DB_Typologies!$D$4:$AP$1445,MATCH($A$3,DB_Typologies!$AQ$4:$AQ$1445,0)+$A123,MATCH(AD$3,TQoL_Indexes!$B$8:$AK$8,0)),"")</f>
        <v/>
      </c>
      <c r="AE123" s="86" t="str">
        <f>IFERROR(INDEX(DB_Typologies!$D$4:$AP$1445,MATCH($A$3,DB_Typologies!$AQ$4:$AQ$1445,0)+$A123,MATCH(AE$3,TQoL_Indexes!$B$8:$AK$8,0)),"")</f>
        <v/>
      </c>
      <c r="AF123" s="86" t="str">
        <f>IFERROR(INDEX(DB_Typologies!$D$4:$AP$1445,MATCH($A$3,DB_Typologies!$AQ$4:$AQ$1445,0)+$A123,MATCH(AF$3,TQoL_Indexes!$B$8:$AK$8,0)),"")</f>
        <v/>
      </c>
      <c r="AG123" s="86" t="str">
        <f>IFERROR(INDEX(DB_Typologies!$D$4:$AP$1445,MATCH($A$3,DB_Typologies!$AQ$4:$AQ$1445,0)+$A123,MATCH(AG$3,TQoL_Indexes!$B$8:$AK$8,0)),"")</f>
        <v/>
      </c>
      <c r="AH123" s="86" t="str">
        <f>IFERROR(INDEX(DB_Typologies!$D$4:$AP$1445,MATCH($A$3,DB_Typologies!$AQ$4:$AQ$1445,0)+$A123,MATCH(AH$3,TQoL_Indexes!$B$8:$AK$8,0)),"")</f>
        <v/>
      </c>
      <c r="AI123" s="86" t="str">
        <f>IFERROR(INDEX(DB_Typologies!$D$4:$AP$1445,MATCH($A$3,DB_Typologies!$AQ$4:$AQ$1445,0)+$A123,MATCH(AI$3,TQoL_Indexes!$B$8:$AK$8,0)),"")</f>
        <v/>
      </c>
      <c r="AJ123" s="86" t="str">
        <f>IFERROR(INDEX(DB_Typologies!$D$4:$AP$1445,MATCH($A$3,DB_Typologies!$AQ$4:$AQ$1445,0)+$A123,MATCH(AJ$3,TQoL_Indexes!$B$8:$AK$8,0)),"")</f>
        <v/>
      </c>
      <c r="AK123" s="86" t="str">
        <f>IFERROR(INDEX(DB_Typologies!$D$4:$AP$1445,MATCH($A$3,DB_Typologies!$AQ$4:$AQ$1445,0)+$A123,MATCH(AK$3,TQoL_Indexes!$B$8:$AK$8,0)),"")</f>
        <v/>
      </c>
      <c r="AL123" s="86" t="str">
        <f>IFERROR(INDEX(DB_Typologies!$D$4:$AP$1445,MATCH($A$3,DB_Typologies!$AQ$4:$AQ$1445,0)+$A123,MATCH(AL$3,TQoL_Indexes!$B$8:$AK$8,0)),"")</f>
        <v/>
      </c>
      <c r="AM123" s="87" t="str">
        <f>IFERROR(INDEX(DB_Typologies!$D$4:$AP$1445,MATCH($A$3,DB_Typologies!$AQ$4:$AQ$1445,0)+$A123,MATCH(AM$3,TQoL_Indexes!$B$8:$AK$8,0)),"")</f>
        <v/>
      </c>
    </row>
    <row r="124" spans="1:39">
      <c r="A124" s="58" t="str">
        <f>IFERROR(IF(A123+1&lt;COUNTIF(DB_Typologies!$AQ$4:$AQ$1445,$A$3),A123+1,""),"")</f>
        <v/>
      </c>
      <c r="B124" s="120" t="str">
        <f>IFERROR(INDEX(DB_Typologies!$D$4:$AP$1445,MATCH($A$3,DB_Typologies!$AQ$4:$AQ$1445,0)+$A124,MATCH(B$3,TQoL_Indexes!$B$8:$AK$8,0)),"")</f>
        <v/>
      </c>
      <c r="C124" s="86" t="str">
        <f>IFERROR(INDEX(DB_Typologies!$D$4:$AP$1445,MATCH($A$3,DB_Typologies!$AQ$4:$AQ$1445,0)+$A124,MATCH(C$3,TQoL_Indexes!$B$8:$AK$8,0)),"")</f>
        <v/>
      </c>
      <c r="D124" s="87" t="str">
        <f>IFERROR(INDEX(DB_Typologies!$D$4:$AP$1445,MATCH($A$3,DB_Typologies!$AQ$4:$AQ$1445,0)+$A124,MATCH(D$3,TQoL_Indexes!$B$8:$AK$8,0)),"")</f>
        <v/>
      </c>
      <c r="E124" s="86" t="str">
        <f>IFERROR(INDEX(DB_Typologies!$D$4:$AP$1445,MATCH($A$3,DB_Typologies!$AQ$4:$AQ$1445,0)+$A124,MATCH(E$3,TQoL_Indexes!$B$8:$AK$8,0)),"")</f>
        <v/>
      </c>
      <c r="F124" s="86" t="str">
        <f>IFERROR(INDEX(DB_Typologies!$D$4:$AP$1445,MATCH($A$3,DB_Typologies!$AQ$4:$AQ$1445,0)+$A124,MATCH(F$3,TQoL_Indexes!$B$8:$AK$8,0)),"")</f>
        <v/>
      </c>
      <c r="G124" s="86" t="str">
        <f>IFERROR(INDEX(DB_Typologies!$D$4:$AP$1445,MATCH($A$3,DB_Typologies!$AQ$4:$AQ$1445,0)+$A124,MATCH(G$3,TQoL_Indexes!$B$8:$AK$8,0)),"")</f>
        <v/>
      </c>
      <c r="H124" s="86" t="str">
        <f>IFERROR(INDEX(DB_Typologies!$D$4:$AP$1445,MATCH($A$3,DB_Typologies!$AQ$4:$AQ$1445,0)+$A124,MATCH(H$3,TQoL_Indexes!$B$8:$AK$8,0)),"")</f>
        <v/>
      </c>
      <c r="I124" s="86" t="str">
        <f>IFERROR(INDEX(DB_Typologies!$D$4:$AP$1445,MATCH($A$3,DB_Typologies!$AQ$4:$AQ$1445,0)+$A124,MATCH(I$3,TQoL_Indexes!$B$8:$AK$8,0)),"")</f>
        <v/>
      </c>
      <c r="J124" s="86" t="str">
        <f>IFERROR(INDEX(DB_Typologies!$D$4:$AP$1445,MATCH($A$3,DB_Typologies!$AQ$4:$AQ$1445,0)+$A124,MATCH(J$3,TQoL_Indexes!$B$8:$AK$8,0)),"")</f>
        <v/>
      </c>
      <c r="K124" s="86" t="str">
        <f>IFERROR(INDEX(DB_Typologies!$D$4:$AP$1445,MATCH($A$3,DB_Typologies!$AQ$4:$AQ$1445,0)+$A124,MATCH(K$3,TQoL_Indexes!$B$8:$AK$8,0)),"")</f>
        <v/>
      </c>
      <c r="L124" s="86" t="str">
        <f>IFERROR(INDEX(DB_Typologies!$D$4:$AP$1445,MATCH($A$3,DB_Typologies!$AQ$4:$AQ$1445,0)+$A124,MATCH(L$3,TQoL_Indexes!$B$8:$AK$8,0)),"")</f>
        <v/>
      </c>
      <c r="M124" s="86" t="str">
        <f>IFERROR(INDEX(DB_Typologies!$D$4:$AP$1445,MATCH($A$3,DB_Typologies!$AQ$4:$AQ$1445,0)+$A124,MATCH(M$3,TQoL_Indexes!$B$8:$AK$8,0)),"")</f>
        <v/>
      </c>
      <c r="N124" s="86" t="str">
        <f>IFERROR(INDEX(DB_Typologies!$D$4:$AP$1445,MATCH($A$3,DB_Typologies!$AQ$4:$AQ$1445,0)+$A124,MATCH(N$3,TQoL_Indexes!$B$8:$AK$8,0)),"")</f>
        <v/>
      </c>
      <c r="O124" s="86" t="str">
        <f>IFERROR(INDEX(DB_Typologies!$D$4:$AP$1445,MATCH($A$3,DB_Typologies!$AQ$4:$AQ$1445,0)+$A124,MATCH(O$3,TQoL_Indexes!$B$8:$AK$8,0)),"")</f>
        <v/>
      </c>
      <c r="P124" s="86" t="str">
        <f>IFERROR(INDEX(DB_Typologies!$D$4:$AP$1445,MATCH($A$3,DB_Typologies!$AQ$4:$AQ$1445,0)+$A124,MATCH(P$3,TQoL_Indexes!$B$8:$AK$8,0)),"")</f>
        <v/>
      </c>
      <c r="Q124" s="86" t="str">
        <f>IFERROR(INDEX(DB_Typologies!$D$4:$AP$1445,MATCH($A$3,DB_Typologies!$AQ$4:$AQ$1445,0)+$A124,MATCH(Q$3,TQoL_Indexes!$B$8:$AK$8,0)),"")</f>
        <v/>
      </c>
      <c r="R124" s="86" t="str">
        <f>IFERROR(INDEX(DB_Typologies!$D$4:$AP$1445,MATCH($A$3,DB_Typologies!$AQ$4:$AQ$1445,0)+$A124,MATCH(R$3,TQoL_Indexes!$B$8:$AK$8,0)),"")</f>
        <v/>
      </c>
      <c r="S124" s="86" t="str">
        <f>IFERROR(INDEX(DB_Typologies!$D$4:$AP$1445,MATCH($A$3,DB_Typologies!$AQ$4:$AQ$1445,0)+$A124,MATCH(S$3,TQoL_Indexes!$B$8:$AK$8,0)),"")</f>
        <v/>
      </c>
      <c r="T124" s="86" t="str">
        <f>IFERROR(INDEX(DB_Typologies!$D$4:$AP$1445,MATCH($A$3,DB_Typologies!$AQ$4:$AQ$1445,0)+$A124,MATCH(T$3,TQoL_Indexes!$B$8:$AK$8,0)),"")</f>
        <v/>
      </c>
      <c r="U124" s="86" t="str">
        <f>IFERROR(INDEX(DB_Typologies!$D$4:$AP$1445,MATCH($A$3,DB_Typologies!$AQ$4:$AQ$1445,0)+$A124,MATCH(U$3,TQoL_Indexes!$B$8:$AK$8,0)),"")</f>
        <v/>
      </c>
      <c r="V124" s="86" t="str">
        <f>IFERROR(INDEX(DB_Typologies!$D$4:$AP$1445,MATCH($A$3,DB_Typologies!$AQ$4:$AQ$1445,0)+$A124,MATCH(V$3,TQoL_Indexes!$B$8:$AK$8,0)),"")</f>
        <v/>
      </c>
      <c r="W124" s="86" t="str">
        <f>IFERROR(INDEX(DB_Typologies!$D$4:$AP$1445,MATCH($A$3,DB_Typologies!$AQ$4:$AQ$1445,0)+$A124,MATCH(W$3,TQoL_Indexes!$B$8:$AK$8,0)),"")</f>
        <v/>
      </c>
      <c r="X124" s="86" t="str">
        <f>IFERROR(INDEX(DB_Typologies!$D$4:$AP$1445,MATCH($A$3,DB_Typologies!$AQ$4:$AQ$1445,0)+$A124,MATCH(X$3,TQoL_Indexes!$B$8:$AK$8,0)),"")</f>
        <v/>
      </c>
      <c r="Y124" s="86" t="str">
        <f>IFERROR(INDEX(DB_Typologies!$D$4:$AP$1445,MATCH($A$3,DB_Typologies!$AQ$4:$AQ$1445,0)+$A124,MATCH(Y$3,TQoL_Indexes!$B$8:$AK$8,0)),"")</f>
        <v/>
      </c>
      <c r="Z124" s="86" t="str">
        <f>IFERROR(INDEX(DB_Typologies!$D$4:$AP$1445,MATCH($A$3,DB_Typologies!$AQ$4:$AQ$1445,0)+$A124,MATCH(Z$3,TQoL_Indexes!$B$8:$AK$8,0)),"")</f>
        <v/>
      </c>
      <c r="AA124" s="86" t="str">
        <f>IFERROR(INDEX(DB_Typologies!$D$4:$AP$1445,MATCH($A$3,DB_Typologies!$AQ$4:$AQ$1445,0)+$A124,MATCH(AA$3,TQoL_Indexes!$B$8:$AK$8,0)),"")</f>
        <v/>
      </c>
      <c r="AB124" s="86" t="str">
        <f>IFERROR(INDEX(DB_Typologies!$D$4:$AP$1445,MATCH($A$3,DB_Typologies!$AQ$4:$AQ$1445,0)+$A124,MATCH(AB$3,TQoL_Indexes!$B$8:$AK$8,0)),"")</f>
        <v/>
      </c>
      <c r="AC124" s="86" t="str">
        <f>IFERROR(INDEX(DB_Typologies!$D$4:$AP$1445,MATCH($A$3,DB_Typologies!$AQ$4:$AQ$1445,0)+$A124,MATCH(AC$3,TQoL_Indexes!$B$8:$AK$8,0)),"")</f>
        <v/>
      </c>
      <c r="AD124" s="86" t="str">
        <f>IFERROR(INDEX(DB_Typologies!$D$4:$AP$1445,MATCH($A$3,DB_Typologies!$AQ$4:$AQ$1445,0)+$A124,MATCH(AD$3,TQoL_Indexes!$B$8:$AK$8,0)),"")</f>
        <v/>
      </c>
      <c r="AE124" s="86" t="str">
        <f>IFERROR(INDEX(DB_Typologies!$D$4:$AP$1445,MATCH($A$3,DB_Typologies!$AQ$4:$AQ$1445,0)+$A124,MATCH(AE$3,TQoL_Indexes!$B$8:$AK$8,0)),"")</f>
        <v/>
      </c>
      <c r="AF124" s="86" t="str">
        <f>IFERROR(INDEX(DB_Typologies!$D$4:$AP$1445,MATCH($A$3,DB_Typologies!$AQ$4:$AQ$1445,0)+$A124,MATCH(AF$3,TQoL_Indexes!$B$8:$AK$8,0)),"")</f>
        <v/>
      </c>
      <c r="AG124" s="86" t="str">
        <f>IFERROR(INDEX(DB_Typologies!$D$4:$AP$1445,MATCH($A$3,DB_Typologies!$AQ$4:$AQ$1445,0)+$A124,MATCH(AG$3,TQoL_Indexes!$B$8:$AK$8,0)),"")</f>
        <v/>
      </c>
      <c r="AH124" s="86" t="str">
        <f>IFERROR(INDEX(DB_Typologies!$D$4:$AP$1445,MATCH($A$3,DB_Typologies!$AQ$4:$AQ$1445,0)+$A124,MATCH(AH$3,TQoL_Indexes!$B$8:$AK$8,0)),"")</f>
        <v/>
      </c>
      <c r="AI124" s="86" t="str">
        <f>IFERROR(INDEX(DB_Typologies!$D$4:$AP$1445,MATCH($A$3,DB_Typologies!$AQ$4:$AQ$1445,0)+$A124,MATCH(AI$3,TQoL_Indexes!$B$8:$AK$8,0)),"")</f>
        <v/>
      </c>
      <c r="AJ124" s="86" t="str">
        <f>IFERROR(INDEX(DB_Typologies!$D$4:$AP$1445,MATCH($A$3,DB_Typologies!$AQ$4:$AQ$1445,0)+$A124,MATCH(AJ$3,TQoL_Indexes!$B$8:$AK$8,0)),"")</f>
        <v/>
      </c>
      <c r="AK124" s="86" t="str">
        <f>IFERROR(INDEX(DB_Typologies!$D$4:$AP$1445,MATCH($A$3,DB_Typologies!$AQ$4:$AQ$1445,0)+$A124,MATCH(AK$3,TQoL_Indexes!$B$8:$AK$8,0)),"")</f>
        <v/>
      </c>
      <c r="AL124" s="86" t="str">
        <f>IFERROR(INDEX(DB_Typologies!$D$4:$AP$1445,MATCH($A$3,DB_Typologies!$AQ$4:$AQ$1445,0)+$A124,MATCH(AL$3,TQoL_Indexes!$B$8:$AK$8,0)),"")</f>
        <v/>
      </c>
      <c r="AM124" s="87" t="str">
        <f>IFERROR(INDEX(DB_Typologies!$D$4:$AP$1445,MATCH($A$3,DB_Typologies!$AQ$4:$AQ$1445,0)+$A124,MATCH(AM$3,TQoL_Indexes!$B$8:$AK$8,0)),"")</f>
        <v/>
      </c>
    </row>
    <row r="125" spans="1:39">
      <c r="A125" s="58" t="str">
        <f>IFERROR(IF(A124+1&lt;COUNTIF(DB_Typologies!$AQ$4:$AQ$1445,$A$3),A124+1,""),"")</f>
        <v/>
      </c>
      <c r="B125" s="120" t="str">
        <f>IFERROR(INDEX(DB_Typologies!$D$4:$AP$1445,MATCH($A$3,DB_Typologies!$AQ$4:$AQ$1445,0)+$A125,MATCH(B$3,TQoL_Indexes!$B$8:$AK$8,0)),"")</f>
        <v/>
      </c>
      <c r="C125" s="86" t="str">
        <f>IFERROR(INDEX(DB_Typologies!$D$4:$AP$1445,MATCH($A$3,DB_Typologies!$AQ$4:$AQ$1445,0)+$A125,MATCH(C$3,TQoL_Indexes!$B$8:$AK$8,0)),"")</f>
        <v/>
      </c>
      <c r="D125" s="87" t="str">
        <f>IFERROR(INDEX(DB_Typologies!$D$4:$AP$1445,MATCH($A$3,DB_Typologies!$AQ$4:$AQ$1445,0)+$A125,MATCH(D$3,TQoL_Indexes!$B$8:$AK$8,0)),"")</f>
        <v/>
      </c>
      <c r="E125" s="86" t="str">
        <f>IFERROR(INDEX(DB_Typologies!$D$4:$AP$1445,MATCH($A$3,DB_Typologies!$AQ$4:$AQ$1445,0)+$A125,MATCH(E$3,TQoL_Indexes!$B$8:$AK$8,0)),"")</f>
        <v/>
      </c>
      <c r="F125" s="86" t="str">
        <f>IFERROR(INDEX(DB_Typologies!$D$4:$AP$1445,MATCH($A$3,DB_Typologies!$AQ$4:$AQ$1445,0)+$A125,MATCH(F$3,TQoL_Indexes!$B$8:$AK$8,0)),"")</f>
        <v/>
      </c>
      <c r="G125" s="86" t="str">
        <f>IFERROR(INDEX(DB_Typologies!$D$4:$AP$1445,MATCH($A$3,DB_Typologies!$AQ$4:$AQ$1445,0)+$A125,MATCH(G$3,TQoL_Indexes!$B$8:$AK$8,0)),"")</f>
        <v/>
      </c>
      <c r="H125" s="86" t="str">
        <f>IFERROR(INDEX(DB_Typologies!$D$4:$AP$1445,MATCH($A$3,DB_Typologies!$AQ$4:$AQ$1445,0)+$A125,MATCH(H$3,TQoL_Indexes!$B$8:$AK$8,0)),"")</f>
        <v/>
      </c>
      <c r="I125" s="86" t="str">
        <f>IFERROR(INDEX(DB_Typologies!$D$4:$AP$1445,MATCH($A$3,DB_Typologies!$AQ$4:$AQ$1445,0)+$A125,MATCH(I$3,TQoL_Indexes!$B$8:$AK$8,0)),"")</f>
        <v/>
      </c>
      <c r="J125" s="86" t="str">
        <f>IFERROR(INDEX(DB_Typologies!$D$4:$AP$1445,MATCH($A$3,DB_Typologies!$AQ$4:$AQ$1445,0)+$A125,MATCH(J$3,TQoL_Indexes!$B$8:$AK$8,0)),"")</f>
        <v/>
      </c>
      <c r="K125" s="86" t="str">
        <f>IFERROR(INDEX(DB_Typologies!$D$4:$AP$1445,MATCH($A$3,DB_Typologies!$AQ$4:$AQ$1445,0)+$A125,MATCH(K$3,TQoL_Indexes!$B$8:$AK$8,0)),"")</f>
        <v/>
      </c>
      <c r="L125" s="86" t="str">
        <f>IFERROR(INDEX(DB_Typologies!$D$4:$AP$1445,MATCH($A$3,DB_Typologies!$AQ$4:$AQ$1445,0)+$A125,MATCH(L$3,TQoL_Indexes!$B$8:$AK$8,0)),"")</f>
        <v/>
      </c>
      <c r="M125" s="86" t="str">
        <f>IFERROR(INDEX(DB_Typologies!$D$4:$AP$1445,MATCH($A$3,DB_Typologies!$AQ$4:$AQ$1445,0)+$A125,MATCH(M$3,TQoL_Indexes!$B$8:$AK$8,0)),"")</f>
        <v/>
      </c>
      <c r="N125" s="86" t="str">
        <f>IFERROR(INDEX(DB_Typologies!$D$4:$AP$1445,MATCH($A$3,DB_Typologies!$AQ$4:$AQ$1445,0)+$A125,MATCH(N$3,TQoL_Indexes!$B$8:$AK$8,0)),"")</f>
        <v/>
      </c>
      <c r="O125" s="86" t="str">
        <f>IFERROR(INDEX(DB_Typologies!$D$4:$AP$1445,MATCH($A$3,DB_Typologies!$AQ$4:$AQ$1445,0)+$A125,MATCH(O$3,TQoL_Indexes!$B$8:$AK$8,0)),"")</f>
        <v/>
      </c>
      <c r="P125" s="86" t="str">
        <f>IFERROR(INDEX(DB_Typologies!$D$4:$AP$1445,MATCH($A$3,DB_Typologies!$AQ$4:$AQ$1445,0)+$A125,MATCH(P$3,TQoL_Indexes!$B$8:$AK$8,0)),"")</f>
        <v/>
      </c>
      <c r="Q125" s="86" t="str">
        <f>IFERROR(INDEX(DB_Typologies!$D$4:$AP$1445,MATCH($A$3,DB_Typologies!$AQ$4:$AQ$1445,0)+$A125,MATCH(Q$3,TQoL_Indexes!$B$8:$AK$8,0)),"")</f>
        <v/>
      </c>
      <c r="R125" s="86" t="str">
        <f>IFERROR(INDEX(DB_Typologies!$D$4:$AP$1445,MATCH($A$3,DB_Typologies!$AQ$4:$AQ$1445,0)+$A125,MATCH(R$3,TQoL_Indexes!$B$8:$AK$8,0)),"")</f>
        <v/>
      </c>
      <c r="S125" s="86" t="str">
        <f>IFERROR(INDEX(DB_Typologies!$D$4:$AP$1445,MATCH($A$3,DB_Typologies!$AQ$4:$AQ$1445,0)+$A125,MATCH(S$3,TQoL_Indexes!$B$8:$AK$8,0)),"")</f>
        <v/>
      </c>
      <c r="T125" s="86" t="str">
        <f>IFERROR(INDEX(DB_Typologies!$D$4:$AP$1445,MATCH($A$3,DB_Typologies!$AQ$4:$AQ$1445,0)+$A125,MATCH(T$3,TQoL_Indexes!$B$8:$AK$8,0)),"")</f>
        <v/>
      </c>
      <c r="U125" s="86" t="str">
        <f>IFERROR(INDEX(DB_Typologies!$D$4:$AP$1445,MATCH($A$3,DB_Typologies!$AQ$4:$AQ$1445,0)+$A125,MATCH(U$3,TQoL_Indexes!$B$8:$AK$8,0)),"")</f>
        <v/>
      </c>
      <c r="V125" s="86" t="str">
        <f>IFERROR(INDEX(DB_Typologies!$D$4:$AP$1445,MATCH($A$3,DB_Typologies!$AQ$4:$AQ$1445,0)+$A125,MATCH(V$3,TQoL_Indexes!$B$8:$AK$8,0)),"")</f>
        <v/>
      </c>
      <c r="W125" s="86" t="str">
        <f>IFERROR(INDEX(DB_Typologies!$D$4:$AP$1445,MATCH($A$3,DB_Typologies!$AQ$4:$AQ$1445,0)+$A125,MATCH(W$3,TQoL_Indexes!$B$8:$AK$8,0)),"")</f>
        <v/>
      </c>
      <c r="X125" s="86" t="str">
        <f>IFERROR(INDEX(DB_Typologies!$D$4:$AP$1445,MATCH($A$3,DB_Typologies!$AQ$4:$AQ$1445,0)+$A125,MATCH(X$3,TQoL_Indexes!$B$8:$AK$8,0)),"")</f>
        <v/>
      </c>
      <c r="Y125" s="86" t="str">
        <f>IFERROR(INDEX(DB_Typologies!$D$4:$AP$1445,MATCH($A$3,DB_Typologies!$AQ$4:$AQ$1445,0)+$A125,MATCH(Y$3,TQoL_Indexes!$B$8:$AK$8,0)),"")</f>
        <v/>
      </c>
      <c r="Z125" s="86" t="str">
        <f>IFERROR(INDEX(DB_Typologies!$D$4:$AP$1445,MATCH($A$3,DB_Typologies!$AQ$4:$AQ$1445,0)+$A125,MATCH(Z$3,TQoL_Indexes!$B$8:$AK$8,0)),"")</f>
        <v/>
      </c>
      <c r="AA125" s="86" t="str">
        <f>IFERROR(INDEX(DB_Typologies!$D$4:$AP$1445,MATCH($A$3,DB_Typologies!$AQ$4:$AQ$1445,0)+$A125,MATCH(AA$3,TQoL_Indexes!$B$8:$AK$8,0)),"")</f>
        <v/>
      </c>
      <c r="AB125" s="86" t="str">
        <f>IFERROR(INDEX(DB_Typologies!$D$4:$AP$1445,MATCH($A$3,DB_Typologies!$AQ$4:$AQ$1445,0)+$A125,MATCH(AB$3,TQoL_Indexes!$B$8:$AK$8,0)),"")</f>
        <v/>
      </c>
      <c r="AC125" s="86" t="str">
        <f>IFERROR(INDEX(DB_Typologies!$D$4:$AP$1445,MATCH($A$3,DB_Typologies!$AQ$4:$AQ$1445,0)+$A125,MATCH(AC$3,TQoL_Indexes!$B$8:$AK$8,0)),"")</f>
        <v/>
      </c>
      <c r="AD125" s="86" t="str">
        <f>IFERROR(INDEX(DB_Typologies!$D$4:$AP$1445,MATCH($A$3,DB_Typologies!$AQ$4:$AQ$1445,0)+$A125,MATCH(AD$3,TQoL_Indexes!$B$8:$AK$8,0)),"")</f>
        <v/>
      </c>
      <c r="AE125" s="86" t="str">
        <f>IFERROR(INDEX(DB_Typologies!$D$4:$AP$1445,MATCH($A$3,DB_Typologies!$AQ$4:$AQ$1445,0)+$A125,MATCH(AE$3,TQoL_Indexes!$B$8:$AK$8,0)),"")</f>
        <v/>
      </c>
      <c r="AF125" s="86" t="str">
        <f>IFERROR(INDEX(DB_Typologies!$D$4:$AP$1445,MATCH($A$3,DB_Typologies!$AQ$4:$AQ$1445,0)+$A125,MATCH(AF$3,TQoL_Indexes!$B$8:$AK$8,0)),"")</f>
        <v/>
      </c>
      <c r="AG125" s="86" t="str">
        <f>IFERROR(INDEX(DB_Typologies!$D$4:$AP$1445,MATCH($A$3,DB_Typologies!$AQ$4:$AQ$1445,0)+$A125,MATCH(AG$3,TQoL_Indexes!$B$8:$AK$8,0)),"")</f>
        <v/>
      </c>
      <c r="AH125" s="86" t="str">
        <f>IFERROR(INDEX(DB_Typologies!$D$4:$AP$1445,MATCH($A$3,DB_Typologies!$AQ$4:$AQ$1445,0)+$A125,MATCH(AH$3,TQoL_Indexes!$B$8:$AK$8,0)),"")</f>
        <v/>
      </c>
      <c r="AI125" s="86" t="str">
        <f>IFERROR(INDEX(DB_Typologies!$D$4:$AP$1445,MATCH($A$3,DB_Typologies!$AQ$4:$AQ$1445,0)+$A125,MATCH(AI$3,TQoL_Indexes!$B$8:$AK$8,0)),"")</f>
        <v/>
      </c>
      <c r="AJ125" s="86" t="str">
        <f>IFERROR(INDEX(DB_Typologies!$D$4:$AP$1445,MATCH($A$3,DB_Typologies!$AQ$4:$AQ$1445,0)+$A125,MATCH(AJ$3,TQoL_Indexes!$B$8:$AK$8,0)),"")</f>
        <v/>
      </c>
      <c r="AK125" s="86" t="str">
        <f>IFERROR(INDEX(DB_Typologies!$D$4:$AP$1445,MATCH($A$3,DB_Typologies!$AQ$4:$AQ$1445,0)+$A125,MATCH(AK$3,TQoL_Indexes!$B$8:$AK$8,0)),"")</f>
        <v/>
      </c>
      <c r="AL125" s="86" t="str">
        <f>IFERROR(INDEX(DB_Typologies!$D$4:$AP$1445,MATCH($A$3,DB_Typologies!$AQ$4:$AQ$1445,0)+$A125,MATCH(AL$3,TQoL_Indexes!$B$8:$AK$8,0)),"")</f>
        <v/>
      </c>
      <c r="AM125" s="87" t="str">
        <f>IFERROR(INDEX(DB_Typologies!$D$4:$AP$1445,MATCH($A$3,DB_Typologies!$AQ$4:$AQ$1445,0)+$A125,MATCH(AM$3,TQoL_Indexes!$B$8:$AK$8,0)),"")</f>
        <v/>
      </c>
    </row>
    <row r="126" spans="1:39">
      <c r="A126" s="58" t="str">
        <f>IFERROR(IF(A125+1&lt;COUNTIF(DB_Typologies!$AQ$4:$AQ$1445,$A$3),A125+1,""),"")</f>
        <v/>
      </c>
      <c r="B126" s="120" t="str">
        <f>IFERROR(INDEX(DB_Typologies!$D$4:$AP$1445,MATCH($A$3,DB_Typologies!$AQ$4:$AQ$1445,0)+$A126,MATCH(B$3,TQoL_Indexes!$B$8:$AK$8,0)),"")</f>
        <v/>
      </c>
      <c r="C126" s="86" t="str">
        <f>IFERROR(INDEX(DB_Typologies!$D$4:$AP$1445,MATCH($A$3,DB_Typologies!$AQ$4:$AQ$1445,0)+$A126,MATCH(C$3,TQoL_Indexes!$B$8:$AK$8,0)),"")</f>
        <v/>
      </c>
      <c r="D126" s="87" t="str">
        <f>IFERROR(INDEX(DB_Typologies!$D$4:$AP$1445,MATCH($A$3,DB_Typologies!$AQ$4:$AQ$1445,0)+$A126,MATCH(D$3,TQoL_Indexes!$B$8:$AK$8,0)),"")</f>
        <v/>
      </c>
      <c r="E126" s="86" t="str">
        <f>IFERROR(INDEX(DB_Typologies!$D$4:$AP$1445,MATCH($A$3,DB_Typologies!$AQ$4:$AQ$1445,0)+$A126,MATCH(E$3,TQoL_Indexes!$B$8:$AK$8,0)),"")</f>
        <v/>
      </c>
      <c r="F126" s="86" t="str">
        <f>IFERROR(INDEX(DB_Typologies!$D$4:$AP$1445,MATCH($A$3,DB_Typologies!$AQ$4:$AQ$1445,0)+$A126,MATCH(F$3,TQoL_Indexes!$B$8:$AK$8,0)),"")</f>
        <v/>
      </c>
      <c r="G126" s="86" t="str">
        <f>IFERROR(INDEX(DB_Typologies!$D$4:$AP$1445,MATCH($A$3,DB_Typologies!$AQ$4:$AQ$1445,0)+$A126,MATCH(G$3,TQoL_Indexes!$B$8:$AK$8,0)),"")</f>
        <v/>
      </c>
      <c r="H126" s="86" t="str">
        <f>IFERROR(INDEX(DB_Typologies!$D$4:$AP$1445,MATCH($A$3,DB_Typologies!$AQ$4:$AQ$1445,0)+$A126,MATCH(H$3,TQoL_Indexes!$B$8:$AK$8,0)),"")</f>
        <v/>
      </c>
      <c r="I126" s="86" t="str">
        <f>IFERROR(INDEX(DB_Typologies!$D$4:$AP$1445,MATCH($A$3,DB_Typologies!$AQ$4:$AQ$1445,0)+$A126,MATCH(I$3,TQoL_Indexes!$B$8:$AK$8,0)),"")</f>
        <v/>
      </c>
      <c r="J126" s="86" t="str">
        <f>IFERROR(INDEX(DB_Typologies!$D$4:$AP$1445,MATCH($A$3,DB_Typologies!$AQ$4:$AQ$1445,0)+$A126,MATCH(J$3,TQoL_Indexes!$B$8:$AK$8,0)),"")</f>
        <v/>
      </c>
      <c r="K126" s="86" t="str">
        <f>IFERROR(INDEX(DB_Typologies!$D$4:$AP$1445,MATCH($A$3,DB_Typologies!$AQ$4:$AQ$1445,0)+$A126,MATCH(K$3,TQoL_Indexes!$B$8:$AK$8,0)),"")</f>
        <v/>
      </c>
      <c r="L126" s="86" t="str">
        <f>IFERROR(INDEX(DB_Typologies!$D$4:$AP$1445,MATCH($A$3,DB_Typologies!$AQ$4:$AQ$1445,0)+$A126,MATCH(L$3,TQoL_Indexes!$B$8:$AK$8,0)),"")</f>
        <v/>
      </c>
      <c r="M126" s="86" t="str">
        <f>IFERROR(INDEX(DB_Typologies!$D$4:$AP$1445,MATCH($A$3,DB_Typologies!$AQ$4:$AQ$1445,0)+$A126,MATCH(M$3,TQoL_Indexes!$B$8:$AK$8,0)),"")</f>
        <v/>
      </c>
      <c r="N126" s="86" t="str">
        <f>IFERROR(INDEX(DB_Typologies!$D$4:$AP$1445,MATCH($A$3,DB_Typologies!$AQ$4:$AQ$1445,0)+$A126,MATCH(N$3,TQoL_Indexes!$B$8:$AK$8,0)),"")</f>
        <v/>
      </c>
      <c r="O126" s="86" t="str">
        <f>IFERROR(INDEX(DB_Typologies!$D$4:$AP$1445,MATCH($A$3,DB_Typologies!$AQ$4:$AQ$1445,0)+$A126,MATCH(O$3,TQoL_Indexes!$B$8:$AK$8,0)),"")</f>
        <v/>
      </c>
      <c r="P126" s="86" t="str">
        <f>IFERROR(INDEX(DB_Typologies!$D$4:$AP$1445,MATCH($A$3,DB_Typologies!$AQ$4:$AQ$1445,0)+$A126,MATCH(P$3,TQoL_Indexes!$B$8:$AK$8,0)),"")</f>
        <v/>
      </c>
      <c r="Q126" s="86" t="str">
        <f>IFERROR(INDEX(DB_Typologies!$D$4:$AP$1445,MATCH($A$3,DB_Typologies!$AQ$4:$AQ$1445,0)+$A126,MATCH(Q$3,TQoL_Indexes!$B$8:$AK$8,0)),"")</f>
        <v/>
      </c>
      <c r="R126" s="86" t="str">
        <f>IFERROR(INDEX(DB_Typologies!$D$4:$AP$1445,MATCH($A$3,DB_Typologies!$AQ$4:$AQ$1445,0)+$A126,MATCH(R$3,TQoL_Indexes!$B$8:$AK$8,0)),"")</f>
        <v/>
      </c>
      <c r="S126" s="86" t="str">
        <f>IFERROR(INDEX(DB_Typologies!$D$4:$AP$1445,MATCH($A$3,DB_Typologies!$AQ$4:$AQ$1445,0)+$A126,MATCH(S$3,TQoL_Indexes!$B$8:$AK$8,0)),"")</f>
        <v/>
      </c>
      <c r="T126" s="86" t="str">
        <f>IFERROR(INDEX(DB_Typologies!$D$4:$AP$1445,MATCH($A$3,DB_Typologies!$AQ$4:$AQ$1445,0)+$A126,MATCH(T$3,TQoL_Indexes!$B$8:$AK$8,0)),"")</f>
        <v/>
      </c>
      <c r="U126" s="86" t="str">
        <f>IFERROR(INDEX(DB_Typologies!$D$4:$AP$1445,MATCH($A$3,DB_Typologies!$AQ$4:$AQ$1445,0)+$A126,MATCH(U$3,TQoL_Indexes!$B$8:$AK$8,0)),"")</f>
        <v/>
      </c>
      <c r="V126" s="86" t="str">
        <f>IFERROR(INDEX(DB_Typologies!$D$4:$AP$1445,MATCH($A$3,DB_Typologies!$AQ$4:$AQ$1445,0)+$A126,MATCH(V$3,TQoL_Indexes!$B$8:$AK$8,0)),"")</f>
        <v/>
      </c>
      <c r="W126" s="86" t="str">
        <f>IFERROR(INDEX(DB_Typologies!$D$4:$AP$1445,MATCH($A$3,DB_Typologies!$AQ$4:$AQ$1445,0)+$A126,MATCH(W$3,TQoL_Indexes!$B$8:$AK$8,0)),"")</f>
        <v/>
      </c>
      <c r="X126" s="86" t="str">
        <f>IFERROR(INDEX(DB_Typologies!$D$4:$AP$1445,MATCH($A$3,DB_Typologies!$AQ$4:$AQ$1445,0)+$A126,MATCH(X$3,TQoL_Indexes!$B$8:$AK$8,0)),"")</f>
        <v/>
      </c>
      <c r="Y126" s="86" t="str">
        <f>IFERROR(INDEX(DB_Typologies!$D$4:$AP$1445,MATCH($A$3,DB_Typologies!$AQ$4:$AQ$1445,0)+$A126,MATCH(Y$3,TQoL_Indexes!$B$8:$AK$8,0)),"")</f>
        <v/>
      </c>
      <c r="Z126" s="86" t="str">
        <f>IFERROR(INDEX(DB_Typologies!$D$4:$AP$1445,MATCH($A$3,DB_Typologies!$AQ$4:$AQ$1445,0)+$A126,MATCH(Z$3,TQoL_Indexes!$B$8:$AK$8,0)),"")</f>
        <v/>
      </c>
      <c r="AA126" s="86" t="str">
        <f>IFERROR(INDEX(DB_Typologies!$D$4:$AP$1445,MATCH($A$3,DB_Typologies!$AQ$4:$AQ$1445,0)+$A126,MATCH(AA$3,TQoL_Indexes!$B$8:$AK$8,0)),"")</f>
        <v/>
      </c>
      <c r="AB126" s="86" t="str">
        <f>IFERROR(INDEX(DB_Typologies!$D$4:$AP$1445,MATCH($A$3,DB_Typologies!$AQ$4:$AQ$1445,0)+$A126,MATCH(AB$3,TQoL_Indexes!$B$8:$AK$8,0)),"")</f>
        <v/>
      </c>
      <c r="AC126" s="86" t="str">
        <f>IFERROR(INDEX(DB_Typologies!$D$4:$AP$1445,MATCH($A$3,DB_Typologies!$AQ$4:$AQ$1445,0)+$A126,MATCH(AC$3,TQoL_Indexes!$B$8:$AK$8,0)),"")</f>
        <v/>
      </c>
      <c r="AD126" s="86" t="str">
        <f>IFERROR(INDEX(DB_Typologies!$D$4:$AP$1445,MATCH($A$3,DB_Typologies!$AQ$4:$AQ$1445,0)+$A126,MATCH(AD$3,TQoL_Indexes!$B$8:$AK$8,0)),"")</f>
        <v/>
      </c>
      <c r="AE126" s="86" t="str">
        <f>IFERROR(INDEX(DB_Typologies!$D$4:$AP$1445,MATCH($A$3,DB_Typologies!$AQ$4:$AQ$1445,0)+$A126,MATCH(AE$3,TQoL_Indexes!$B$8:$AK$8,0)),"")</f>
        <v/>
      </c>
      <c r="AF126" s="86" t="str">
        <f>IFERROR(INDEX(DB_Typologies!$D$4:$AP$1445,MATCH($A$3,DB_Typologies!$AQ$4:$AQ$1445,0)+$A126,MATCH(AF$3,TQoL_Indexes!$B$8:$AK$8,0)),"")</f>
        <v/>
      </c>
      <c r="AG126" s="86" t="str">
        <f>IFERROR(INDEX(DB_Typologies!$D$4:$AP$1445,MATCH($A$3,DB_Typologies!$AQ$4:$AQ$1445,0)+$A126,MATCH(AG$3,TQoL_Indexes!$B$8:$AK$8,0)),"")</f>
        <v/>
      </c>
      <c r="AH126" s="86" t="str">
        <f>IFERROR(INDEX(DB_Typologies!$D$4:$AP$1445,MATCH($A$3,DB_Typologies!$AQ$4:$AQ$1445,0)+$A126,MATCH(AH$3,TQoL_Indexes!$B$8:$AK$8,0)),"")</f>
        <v/>
      </c>
      <c r="AI126" s="86" t="str">
        <f>IFERROR(INDEX(DB_Typologies!$D$4:$AP$1445,MATCH($A$3,DB_Typologies!$AQ$4:$AQ$1445,0)+$A126,MATCH(AI$3,TQoL_Indexes!$B$8:$AK$8,0)),"")</f>
        <v/>
      </c>
      <c r="AJ126" s="86" t="str">
        <f>IFERROR(INDEX(DB_Typologies!$D$4:$AP$1445,MATCH($A$3,DB_Typologies!$AQ$4:$AQ$1445,0)+$A126,MATCH(AJ$3,TQoL_Indexes!$B$8:$AK$8,0)),"")</f>
        <v/>
      </c>
      <c r="AK126" s="86" t="str">
        <f>IFERROR(INDEX(DB_Typologies!$D$4:$AP$1445,MATCH($A$3,DB_Typologies!$AQ$4:$AQ$1445,0)+$A126,MATCH(AK$3,TQoL_Indexes!$B$8:$AK$8,0)),"")</f>
        <v/>
      </c>
      <c r="AL126" s="86" t="str">
        <f>IFERROR(INDEX(DB_Typologies!$D$4:$AP$1445,MATCH($A$3,DB_Typologies!$AQ$4:$AQ$1445,0)+$A126,MATCH(AL$3,TQoL_Indexes!$B$8:$AK$8,0)),"")</f>
        <v/>
      </c>
      <c r="AM126" s="87" t="str">
        <f>IFERROR(INDEX(DB_Typologies!$D$4:$AP$1445,MATCH($A$3,DB_Typologies!$AQ$4:$AQ$1445,0)+$A126,MATCH(AM$3,TQoL_Indexes!$B$8:$AK$8,0)),"")</f>
        <v/>
      </c>
    </row>
    <row r="127" spans="1:39">
      <c r="A127" s="58" t="str">
        <f>IFERROR(IF(A126+1&lt;COUNTIF(DB_Typologies!$AQ$4:$AQ$1445,$A$3),A126+1,""),"")</f>
        <v/>
      </c>
      <c r="B127" s="120" t="str">
        <f>IFERROR(INDEX(DB_Typologies!$D$4:$AP$1445,MATCH($A$3,DB_Typologies!$AQ$4:$AQ$1445,0)+$A127,MATCH(B$3,TQoL_Indexes!$B$8:$AK$8,0)),"")</f>
        <v/>
      </c>
      <c r="C127" s="86" t="str">
        <f>IFERROR(INDEX(DB_Typologies!$D$4:$AP$1445,MATCH($A$3,DB_Typologies!$AQ$4:$AQ$1445,0)+$A127,MATCH(C$3,TQoL_Indexes!$B$8:$AK$8,0)),"")</f>
        <v/>
      </c>
      <c r="D127" s="87" t="str">
        <f>IFERROR(INDEX(DB_Typologies!$D$4:$AP$1445,MATCH($A$3,DB_Typologies!$AQ$4:$AQ$1445,0)+$A127,MATCH(D$3,TQoL_Indexes!$B$8:$AK$8,0)),"")</f>
        <v/>
      </c>
      <c r="E127" s="86" t="str">
        <f>IFERROR(INDEX(DB_Typologies!$D$4:$AP$1445,MATCH($A$3,DB_Typologies!$AQ$4:$AQ$1445,0)+$A127,MATCH(E$3,TQoL_Indexes!$B$8:$AK$8,0)),"")</f>
        <v/>
      </c>
      <c r="F127" s="86" t="str">
        <f>IFERROR(INDEX(DB_Typologies!$D$4:$AP$1445,MATCH($A$3,DB_Typologies!$AQ$4:$AQ$1445,0)+$A127,MATCH(F$3,TQoL_Indexes!$B$8:$AK$8,0)),"")</f>
        <v/>
      </c>
      <c r="G127" s="86" t="str">
        <f>IFERROR(INDEX(DB_Typologies!$D$4:$AP$1445,MATCH($A$3,DB_Typologies!$AQ$4:$AQ$1445,0)+$A127,MATCH(G$3,TQoL_Indexes!$B$8:$AK$8,0)),"")</f>
        <v/>
      </c>
      <c r="H127" s="86" t="str">
        <f>IFERROR(INDEX(DB_Typologies!$D$4:$AP$1445,MATCH($A$3,DB_Typologies!$AQ$4:$AQ$1445,0)+$A127,MATCH(H$3,TQoL_Indexes!$B$8:$AK$8,0)),"")</f>
        <v/>
      </c>
      <c r="I127" s="86" t="str">
        <f>IFERROR(INDEX(DB_Typologies!$D$4:$AP$1445,MATCH($A$3,DB_Typologies!$AQ$4:$AQ$1445,0)+$A127,MATCH(I$3,TQoL_Indexes!$B$8:$AK$8,0)),"")</f>
        <v/>
      </c>
      <c r="J127" s="86" t="str">
        <f>IFERROR(INDEX(DB_Typologies!$D$4:$AP$1445,MATCH($A$3,DB_Typologies!$AQ$4:$AQ$1445,0)+$A127,MATCH(J$3,TQoL_Indexes!$B$8:$AK$8,0)),"")</f>
        <v/>
      </c>
      <c r="K127" s="86" t="str">
        <f>IFERROR(INDEX(DB_Typologies!$D$4:$AP$1445,MATCH($A$3,DB_Typologies!$AQ$4:$AQ$1445,0)+$A127,MATCH(K$3,TQoL_Indexes!$B$8:$AK$8,0)),"")</f>
        <v/>
      </c>
      <c r="L127" s="86" t="str">
        <f>IFERROR(INDEX(DB_Typologies!$D$4:$AP$1445,MATCH($A$3,DB_Typologies!$AQ$4:$AQ$1445,0)+$A127,MATCH(L$3,TQoL_Indexes!$B$8:$AK$8,0)),"")</f>
        <v/>
      </c>
      <c r="M127" s="86" t="str">
        <f>IFERROR(INDEX(DB_Typologies!$D$4:$AP$1445,MATCH($A$3,DB_Typologies!$AQ$4:$AQ$1445,0)+$A127,MATCH(M$3,TQoL_Indexes!$B$8:$AK$8,0)),"")</f>
        <v/>
      </c>
      <c r="N127" s="86" t="str">
        <f>IFERROR(INDEX(DB_Typologies!$D$4:$AP$1445,MATCH($A$3,DB_Typologies!$AQ$4:$AQ$1445,0)+$A127,MATCH(N$3,TQoL_Indexes!$B$8:$AK$8,0)),"")</f>
        <v/>
      </c>
      <c r="O127" s="86" t="str">
        <f>IFERROR(INDEX(DB_Typologies!$D$4:$AP$1445,MATCH($A$3,DB_Typologies!$AQ$4:$AQ$1445,0)+$A127,MATCH(O$3,TQoL_Indexes!$B$8:$AK$8,0)),"")</f>
        <v/>
      </c>
      <c r="P127" s="86" t="str">
        <f>IFERROR(INDEX(DB_Typologies!$D$4:$AP$1445,MATCH($A$3,DB_Typologies!$AQ$4:$AQ$1445,0)+$A127,MATCH(P$3,TQoL_Indexes!$B$8:$AK$8,0)),"")</f>
        <v/>
      </c>
      <c r="Q127" s="86" t="str">
        <f>IFERROR(INDEX(DB_Typologies!$D$4:$AP$1445,MATCH($A$3,DB_Typologies!$AQ$4:$AQ$1445,0)+$A127,MATCH(Q$3,TQoL_Indexes!$B$8:$AK$8,0)),"")</f>
        <v/>
      </c>
      <c r="R127" s="86" t="str">
        <f>IFERROR(INDEX(DB_Typologies!$D$4:$AP$1445,MATCH($A$3,DB_Typologies!$AQ$4:$AQ$1445,0)+$A127,MATCH(R$3,TQoL_Indexes!$B$8:$AK$8,0)),"")</f>
        <v/>
      </c>
      <c r="S127" s="86" t="str">
        <f>IFERROR(INDEX(DB_Typologies!$D$4:$AP$1445,MATCH($A$3,DB_Typologies!$AQ$4:$AQ$1445,0)+$A127,MATCH(S$3,TQoL_Indexes!$B$8:$AK$8,0)),"")</f>
        <v/>
      </c>
      <c r="T127" s="86" t="str">
        <f>IFERROR(INDEX(DB_Typologies!$D$4:$AP$1445,MATCH($A$3,DB_Typologies!$AQ$4:$AQ$1445,0)+$A127,MATCH(T$3,TQoL_Indexes!$B$8:$AK$8,0)),"")</f>
        <v/>
      </c>
      <c r="U127" s="86" t="str">
        <f>IFERROR(INDEX(DB_Typologies!$D$4:$AP$1445,MATCH($A$3,DB_Typologies!$AQ$4:$AQ$1445,0)+$A127,MATCH(U$3,TQoL_Indexes!$B$8:$AK$8,0)),"")</f>
        <v/>
      </c>
      <c r="V127" s="86" t="str">
        <f>IFERROR(INDEX(DB_Typologies!$D$4:$AP$1445,MATCH($A$3,DB_Typologies!$AQ$4:$AQ$1445,0)+$A127,MATCH(V$3,TQoL_Indexes!$B$8:$AK$8,0)),"")</f>
        <v/>
      </c>
      <c r="W127" s="86" t="str">
        <f>IFERROR(INDEX(DB_Typologies!$D$4:$AP$1445,MATCH($A$3,DB_Typologies!$AQ$4:$AQ$1445,0)+$A127,MATCH(W$3,TQoL_Indexes!$B$8:$AK$8,0)),"")</f>
        <v/>
      </c>
      <c r="X127" s="86" t="str">
        <f>IFERROR(INDEX(DB_Typologies!$D$4:$AP$1445,MATCH($A$3,DB_Typologies!$AQ$4:$AQ$1445,0)+$A127,MATCH(X$3,TQoL_Indexes!$B$8:$AK$8,0)),"")</f>
        <v/>
      </c>
      <c r="Y127" s="86" t="str">
        <f>IFERROR(INDEX(DB_Typologies!$D$4:$AP$1445,MATCH($A$3,DB_Typologies!$AQ$4:$AQ$1445,0)+$A127,MATCH(Y$3,TQoL_Indexes!$B$8:$AK$8,0)),"")</f>
        <v/>
      </c>
      <c r="Z127" s="86" t="str">
        <f>IFERROR(INDEX(DB_Typologies!$D$4:$AP$1445,MATCH($A$3,DB_Typologies!$AQ$4:$AQ$1445,0)+$A127,MATCH(Z$3,TQoL_Indexes!$B$8:$AK$8,0)),"")</f>
        <v/>
      </c>
      <c r="AA127" s="86" t="str">
        <f>IFERROR(INDEX(DB_Typologies!$D$4:$AP$1445,MATCH($A$3,DB_Typologies!$AQ$4:$AQ$1445,0)+$A127,MATCH(AA$3,TQoL_Indexes!$B$8:$AK$8,0)),"")</f>
        <v/>
      </c>
      <c r="AB127" s="86" t="str">
        <f>IFERROR(INDEX(DB_Typologies!$D$4:$AP$1445,MATCH($A$3,DB_Typologies!$AQ$4:$AQ$1445,0)+$A127,MATCH(AB$3,TQoL_Indexes!$B$8:$AK$8,0)),"")</f>
        <v/>
      </c>
      <c r="AC127" s="86" t="str">
        <f>IFERROR(INDEX(DB_Typologies!$D$4:$AP$1445,MATCH($A$3,DB_Typologies!$AQ$4:$AQ$1445,0)+$A127,MATCH(AC$3,TQoL_Indexes!$B$8:$AK$8,0)),"")</f>
        <v/>
      </c>
      <c r="AD127" s="86" t="str">
        <f>IFERROR(INDEX(DB_Typologies!$D$4:$AP$1445,MATCH($A$3,DB_Typologies!$AQ$4:$AQ$1445,0)+$A127,MATCH(AD$3,TQoL_Indexes!$B$8:$AK$8,0)),"")</f>
        <v/>
      </c>
      <c r="AE127" s="86" t="str">
        <f>IFERROR(INDEX(DB_Typologies!$D$4:$AP$1445,MATCH($A$3,DB_Typologies!$AQ$4:$AQ$1445,0)+$A127,MATCH(AE$3,TQoL_Indexes!$B$8:$AK$8,0)),"")</f>
        <v/>
      </c>
      <c r="AF127" s="86" t="str">
        <f>IFERROR(INDEX(DB_Typologies!$D$4:$AP$1445,MATCH($A$3,DB_Typologies!$AQ$4:$AQ$1445,0)+$A127,MATCH(AF$3,TQoL_Indexes!$B$8:$AK$8,0)),"")</f>
        <v/>
      </c>
      <c r="AG127" s="86" t="str">
        <f>IFERROR(INDEX(DB_Typologies!$D$4:$AP$1445,MATCH($A$3,DB_Typologies!$AQ$4:$AQ$1445,0)+$A127,MATCH(AG$3,TQoL_Indexes!$B$8:$AK$8,0)),"")</f>
        <v/>
      </c>
      <c r="AH127" s="86" t="str">
        <f>IFERROR(INDEX(DB_Typologies!$D$4:$AP$1445,MATCH($A$3,DB_Typologies!$AQ$4:$AQ$1445,0)+$A127,MATCH(AH$3,TQoL_Indexes!$B$8:$AK$8,0)),"")</f>
        <v/>
      </c>
      <c r="AI127" s="86" t="str">
        <f>IFERROR(INDEX(DB_Typologies!$D$4:$AP$1445,MATCH($A$3,DB_Typologies!$AQ$4:$AQ$1445,0)+$A127,MATCH(AI$3,TQoL_Indexes!$B$8:$AK$8,0)),"")</f>
        <v/>
      </c>
      <c r="AJ127" s="86" t="str">
        <f>IFERROR(INDEX(DB_Typologies!$D$4:$AP$1445,MATCH($A$3,DB_Typologies!$AQ$4:$AQ$1445,0)+$A127,MATCH(AJ$3,TQoL_Indexes!$B$8:$AK$8,0)),"")</f>
        <v/>
      </c>
      <c r="AK127" s="86" t="str">
        <f>IFERROR(INDEX(DB_Typologies!$D$4:$AP$1445,MATCH($A$3,DB_Typologies!$AQ$4:$AQ$1445,0)+$A127,MATCH(AK$3,TQoL_Indexes!$B$8:$AK$8,0)),"")</f>
        <v/>
      </c>
      <c r="AL127" s="86" t="str">
        <f>IFERROR(INDEX(DB_Typologies!$D$4:$AP$1445,MATCH($A$3,DB_Typologies!$AQ$4:$AQ$1445,0)+$A127,MATCH(AL$3,TQoL_Indexes!$B$8:$AK$8,0)),"")</f>
        <v/>
      </c>
      <c r="AM127" s="87" t="str">
        <f>IFERROR(INDEX(DB_Typologies!$D$4:$AP$1445,MATCH($A$3,DB_Typologies!$AQ$4:$AQ$1445,0)+$A127,MATCH(AM$3,TQoL_Indexes!$B$8:$AK$8,0)),"")</f>
        <v/>
      </c>
    </row>
    <row r="128" spans="1:39">
      <c r="A128" s="58" t="str">
        <f>IFERROR(IF(A127+1&lt;COUNTIF(DB_Typologies!$AQ$4:$AQ$1445,$A$3),A127+1,""),"")</f>
        <v/>
      </c>
      <c r="B128" s="120" t="str">
        <f>IFERROR(INDEX(DB_Typologies!$D$4:$AP$1445,MATCH($A$3,DB_Typologies!$AQ$4:$AQ$1445,0)+$A128,MATCH(B$3,TQoL_Indexes!$B$8:$AK$8,0)),"")</f>
        <v/>
      </c>
      <c r="C128" s="86" t="str">
        <f>IFERROR(INDEX(DB_Typologies!$D$4:$AP$1445,MATCH($A$3,DB_Typologies!$AQ$4:$AQ$1445,0)+$A128,MATCH(C$3,TQoL_Indexes!$B$8:$AK$8,0)),"")</f>
        <v/>
      </c>
      <c r="D128" s="87" t="str">
        <f>IFERROR(INDEX(DB_Typologies!$D$4:$AP$1445,MATCH($A$3,DB_Typologies!$AQ$4:$AQ$1445,0)+$A128,MATCH(D$3,TQoL_Indexes!$B$8:$AK$8,0)),"")</f>
        <v/>
      </c>
      <c r="E128" s="86" t="str">
        <f>IFERROR(INDEX(DB_Typologies!$D$4:$AP$1445,MATCH($A$3,DB_Typologies!$AQ$4:$AQ$1445,0)+$A128,MATCH(E$3,TQoL_Indexes!$B$8:$AK$8,0)),"")</f>
        <v/>
      </c>
      <c r="F128" s="86" t="str">
        <f>IFERROR(INDEX(DB_Typologies!$D$4:$AP$1445,MATCH($A$3,DB_Typologies!$AQ$4:$AQ$1445,0)+$A128,MATCH(F$3,TQoL_Indexes!$B$8:$AK$8,0)),"")</f>
        <v/>
      </c>
      <c r="G128" s="86" t="str">
        <f>IFERROR(INDEX(DB_Typologies!$D$4:$AP$1445,MATCH($A$3,DB_Typologies!$AQ$4:$AQ$1445,0)+$A128,MATCH(G$3,TQoL_Indexes!$B$8:$AK$8,0)),"")</f>
        <v/>
      </c>
      <c r="H128" s="86" t="str">
        <f>IFERROR(INDEX(DB_Typologies!$D$4:$AP$1445,MATCH($A$3,DB_Typologies!$AQ$4:$AQ$1445,0)+$A128,MATCH(H$3,TQoL_Indexes!$B$8:$AK$8,0)),"")</f>
        <v/>
      </c>
      <c r="I128" s="86" t="str">
        <f>IFERROR(INDEX(DB_Typologies!$D$4:$AP$1445,MATCH($A$3,DB_Typologies!$AQ$4:$AQ$1445,0)+$A128,MATCH(I$3,TQoL_Indexes!$B$8:$AK$8,0)),"")</f>
        <v/>
      </c>
      <c r="J128" s="86" t="str">
        <f>IFERROR(INDEX(DB_Typologies!$D$4:$AP$1445,MATCH($A$3,DB_Typologies!$AQ$4:$AQ$1445,0)+$A128,MATCH(J$3,TQoL_Indexes!$B$8:$AK$8,0)),"")</f>
        <v/>
      </c>
      <c r="K128" s="86" t="str">
        <f>IFERROR(INDEX(DB_Typologies!$D$4:$AP$1445,MATCH($A$3,DB_Typologies!$AQ$4:$AQ$1445,0)+$A128,MATCH(K$3,TQoL_Indexes!$B$8:$AK$8,0)),"")</f>
        <v/>
      </c>
      <c r="L128" s="86" t="str">
        <f>IFERROR(INDEX(DB_Typologies!$D$4:$AP$1445,MATCH($A$3,DB_Typologies!$AQ$4:$AQ$1445,0)+$A128,MATCH(L$3,TQoL_Indexes!$B$8:$AK$8,0)),"")</f>
        <v/>
      </c>
      <c r="M128" s="86" t="str">
        <f>IFERROR(INDEX(DB_Typologies!$D$4:$AP$1445,MATCH($A$3,DB_Typologies!$AQ$4:$AQ$1445,0)+$A128,MATCH(M$3,TQoL_Indexes!$B$8:$AK$8,0)),"")</f>
        <v/>
      </c>
      <c r="N128" s="86" t="str">
        <f>IFERROR(INDEX(DB_Typologies!$D$4:$AP$1445,MATCH($A$3,DB_Typologies!$AQ$4:$AQ$1445,0)+$A128,MATCH(N$3,TQoL_Indexes!$B$8:$AK$8,0)),"")</f>
        <v/>
      </c>
      <c r="O128" s="86" t="str">
        <f>IFERROR(INDEX(DB_Typologies!$D$4:$AP$1445,MATCH($A$3,DB_Typologies!$AQ$4:$AQ$1445,0)+$A128,MATCH(O$3,TQoL_Indexes!$B$8:$AK$8,0)),"")</f>
        <v/>
      </c>
      <c r="P128" s="86" t="str">
        <f>IFERROR(INDEX(DB_Typologies!$D$4:$AP$1445,MATCH($A$3,DB_Typologies!$AQ$4:$AQ$1445,0)+$A128,MATCH(P$3,TQoL_Indexes!$B$8:$AK$8,0)),"")</f>
        <v/>
      </c>
      <c r="Q128" s="86" t="str">
        <f>IFERROR(INDEX(DB_Typologies!$D$4:$AP$1445,MATCH($A$3,DB_Typologies!$AQ$4:$AQ$1445,0)+$A128,MATCH(Q$3,TQoL_Indexes!$B$8:$AK$8,0)),"")</f>
        <v/>
      </c>
      <c r="R128" s="86" t="str">
        <f>IFERROR(INDEX(DB_Typologies!$D$4:$AP$1445,MATCH($A$3,DB_Typologies!$AQ$4:$AQ$1445,0)+$A128,MATCH(R$3,TQoL_Indexes!$B$8:$AK$8,0)),"")</f>
        <v/>
      </c>
      <c r="S128" s="86" t="str">
        <f>IFERROR(INDEX(DB_Typologies!$D$4:$AP$1445,MATCH($A$3,DB_Typologies!$AQ$4:$AQ$1445,0)+$A128,MATCH(S$3,TQoL_Indexes!$B$8:$AK$8,0)),"")</f>
        <v/>
      </c>
      <c r="T128" s="86" t="str">
        <f>IFERROR(INDEX(DB_Typologies!$D$4:$AP$1445,MATCH($A$3,DB_Typologies!$AQ$4:$AQ$1445,0)+$A128,MATCH(T$3,TQoL_Indexes!$B$8:$AK$8,0)),"")</f>
        <v/>
      </c>
      <c r="U128" s="86" t="str">
        <f>IFERROR(INDEX(DB_Typologies!$D$4:$AP$1445,MATCH($A$3,DB_Typologies!$AQ$4:$AQ$1445,0)+$A128,MATCH(U$3,TQoL_Indexes!$B$8:$AK$8,0)),"")</f>
        <v/>
      </c>
      <c r="V128" s="86" t="str">
        <f>IFERROR(INDEX(DB_Typologies!$D$4:$AP$1445,MATCH($A$3,DB_Typologies!$AQ$4:$AQ$1445,0)+$A128,MATCH(V$3,TQoL_Indexes!$B$8:$AK$8,0)),"")</f>
        <v/>
      </c>
      <c r="W128" s="86" t="str">
        <f>IFERROR(INDEX(DB_Typologies!$D$4:$AP$1445,MATCH($A$3,DB_Typologies!$AQ$4:$AQ$1445,0)+$A128,MATCH(W$3,TQoL_Indexes!$B$8:$AK$8,0)),"")</f>
        <v/>
      </c>
      <c r="X128" s="86" t="str">
        <f>IFERROR(INDEX(DB_Typologies!$D$4:$AP$1445,MATCH($A$3,DB_Typologies!$AQ$4:$AQ$1445,0)+$A128,MATCH(X$3,TQoL_Indexes!$B$8:$AK$8,0)),"")</f>
        <v/>
      </c>
      <c r="Y128" s="86" t="str">
        <f>IFERROR(INDEX(DB_Typologies!$D$4:$AP$1445,MATCH($A$3,DB_Typologies!$AQ$4:$AQ$1445,0)+$A128,MATCH(Y$3,TQoL_Indexes!$B$8:$AK$8,0)),"")</f>
        <v/>
      </c>
      <c r="Z128" s="86" t="str">
        <f>IFERROR(INDEX(DB_Typologies!$D$4:$AP$1445,MATCH($A$3,DB_Typologies!$AQ$4:$AQ$1445,0)+$A128,MATCH(Z$3,TQoL_Indexes!$B$8:$AK$8,0)),"")</f>
        <v/>
      </c>
      <c r="AA128" s="86" t="str">
        <f>IFERROR(INDEX(DB_Typologies!$D$4:$AP$1445,MATCH($A$3,DB_Typologies!$AQ$4:$AQ$1445,0)+$A128,MATCH(AA$3,TQoL_Indexes!$B$8:$AK$8,0)),"")</f>
        <v/>
      </c>
      <c r="AB128" s="86" t="str">
        <f>IFERROR(INDEX(DB_Typologies!$D$4:$AP$1445,MATCH($A$3,DB_Typologies!$AQ$4:$AQ$1445,0)+$A128,MATCH(AB$3,TQoL_Indexes!$B$8:$AK$8,0)),"")</f>
        <v/>
      </c>
      <c r="AC128" s="86" t="str">
        <f>IFERROR(INDEX(DB_Typologies!$D$4:$AP$1445,MATCH($A$3,DB_Typologies!$AQ$4:$AQ$1445,0)+$A128,MATCH(AC$3,TQoL_Indexes!$B$8:$AK$8,0)),"")</f>
        <v/>
      </c>
      <c r="AD128" s="86" t="str">
        <f>IFERROR(INDEX(DB_Typologies!$D$4:$AP$1445,MATCH($A$3,DB_Typologies!$AQ$4:$AQ$1445,0)+$A128,MATCH(AD$3,TQoL_Indexes!$B$8:$AK$8,0)),"")</f>
        <v/>
      </c>
      <c r="AE128" s="86" t="str">
        <f>IFERROR(INDEX(DB_Typologies!$D$4:$AP$1445,MATCH($A$3,DB_Typologies!$AQ$4:$AQ$1445,0)+$A128,MATCH(AE$3,TQoL_Indexes!$B$8:$AK$8,0)),"")</f>
        <v/>
      </c>
      <c r="AF128" s="86" t="str">
        <f>IFERROR(INDEX(DB_Typologies!$D$4:$AP$1445,MATCH($A$3,DB_Typologies!$AQ$4:$AQ$1445,0)+$A128,MATCH(AF$3,TQoL_Indexes!$B$8:$AK$8,0)),"")</f>
        <v/>
      </c>
      <c r="AG128" s="86" t="str">
        <f>IFERROR(INDEX(DB_Typologies!$D$4:$AP$1445,MATCH($A$3,DB_Typologies!$AQ$4:$AQ$1445,0)+$A128,MATCH(AG$3,TQoL_Indexes!$B$8:$AK$8,0)),"")</f>
        <v/>
      </c>
      <c r="AH128" s="86" t="str">
        <f>IFERROR(INDEX(DB_Typologies!$D$4:$AP$1445,MATCH($A$3,DB_Typologies!$AQ$4:$AQ$1445,0)+$A128,MATCH(AH$3,TQoL_Indexes!$B$8:$AK$8,0)),"")</f>
        <v/>
      </c>
      <c r="AI128" s="86" t="str">
        <f>IFERROR(INDEX(DB_Typologies!$D$4:$AP$1445,MATCH($A$3,DB_Typologies!$AQ$4:$AQ$1445,0)+$A128,MATCH(AI$3,TQoL_Indexes!$B$8:$AK$8,0)),"")</f>
        <v/>
      </c>
      <c r="AJ128" s="86" t="str">
        <f>IFERROR(INDEX(DB_Typologies!$D$4:$AP$1445,MATCH($A$3,DB_Typologies!$AQ$4:$AQ$1445,0)+$A128,MATCH(AJ$3,TQoL_Indexes!$B$8:$AK$8,0)),"")</f>
        <v/>
      </c>
      <c r="AK128" s="86" t="str">
        <f>IFERROR(INDEX(DB_Typologies!$D$4:$AP$1445,MATCH($A$3,DB_Typologies!$AQ$4:$AQ$1445,0)+$A128,MATCH(AK$3,TQoL_Indexes!$B$8:$AK$8,0)),"")</f>
        <v/>
      </c>
      <c r="AL128" s="86" t="str">
        <f>IFERROR(INDEX(DB_Typologies!$D$4:$AP$1445,MATCH($A$3,DB_Typologies!$AQ$4:$AQ$1445,0)+$A128,MATCH(AL$3,TQoL_Indexes!$B$8:$AK$8,0)),"")</f>
        <v/>
      </c>
      <c r="AM128" s="87" t="str">
        <f>IFERROR(INDEX(DB_Typologies!$D$4:$AP$1445,MATCH($A$3,DB_Typologies!$AQ$4:$AQ$1445,0)+$A128,MATCH(AM$3,TQoL_Indexes!$B$8:$AK$8,0)),"")</f>
        <v/>
      </c>
    </row>
    <row r="129" spans="1:39">
      <c r="A129" s="58" t="str">
        <f>IFERROR(IF(A128+1&lt;COUNTIF(DB_Typologies!$AQ$4:$AQ$1445,$A$3),A128+1,""),"")</f>
        <v/>
      </c>
      <c r="B129" s="120" t="str">
        <f>IFERROR(INDEX(DB_Typologies!$D$4:$AP$1445,MATCH($A$3,DB_Typologies!$AQ$4:$AQ$1445,0)+$A129,MATCH(B$3,TQoL_Indexes!$B$8:$AK$8,0)),"")</f>
        <v/>
      </c>
      <c r="C129" s="86" t="str">
        <f>IFERROR(INDEX(DB_Typologies!$D$4:$AP$1445,MATCH($A$3,DB_Typologies!$AQ$4:$AQ$1445,0)+$A129,MATCH(C$3,TQoL_Indexes!$B$8:$AK$8,0)),"")</f>
        <v/>
      </c>
      <c r="D129" s="87" t="str">
        <f>IFERROR(INDEX(DB_Typologies!$D$4:$AP$1445,MATCH($A$3,DB_Typologies!$AQ$4:$AQ$1445,0)+$A129,MATCH(D$3,TQoL_Indexes!$B$8:$AK$8,0)),"")</f>
        <v/>
      </c>
      <c r="E129" s="86" t="str">
        <f>IFERROR(INDEX(DB_Typologies!$D$4:$AP$1445,MATCH($A$3,DB_Typologies!$AQ$4:$AQ$1445,0)+$A129,MATCH(E$3,TQoL_Indexes!$B$8:$AK$8,0)),"")</f>
        <v/>
      </c>
      <c r="F129" s="86" t="str">
        <f>IFERROR(INDEX(DB_Typologies!$D$4:$AP$1445,MATCH($A$3,DB_Typologies!$AQ$4:$AQ$1445,0)+$A129,MATCH(F$3,TQoL_Indexes!$B$8:$AK$8,0)),"")</f>
        <v/>
      </c>
      <c r="G129" s="86" t="str">
        <f>IFERROR(INDEX(DB_Typologies!$D$4:$AP$1445,MATCH($A$3,DB_Typologies!$AQ$4:$AQ$1445,0)+$A129,MATCH(G$3,TQoL_Indexes!$B$8:$AK$8,0)),"")</f>
        <v/>
      </c>
      <c r="H129" s="86" t="str">
        <f>IFERROR(INDEX(DB_Typologies!$D$4:$AP$1445,MATCH($A$3,DB_Typologies!$AQ$4:$AQ$1445,0)+$A129,MATCH(H$3,TQoL_Indexes!$B$8:$AK$8,0)),"")</f>
        <v/>
      </c>
      <c r="I129" s="86" t="str">
        <f>IFERROR(INDEX(DB_Typologies!$D$4:$AP$1445,MATCH($A$3,DB_Typologies!$AQ$4:$AQ$1445,0)+$A129,MATCH(I$3,TQoL_Indexes!$B$8:$AK$8,0)),"")</f>
        <v/>
      </c>
      <c r="J129" s="86" t="str">
        <f>IFERROR(INDEX(DB_Typologies!$D$4:$AP$1445,MATCH($A$3,DB_Typologies!$AQ$4:$AQ$1445,0)+$A129,MATCH(J$3,TQoL_Indexes!$B$8:$AK$8,0)),"")</f>
        <v/>
      </c>
      <c r="K129" s="86" t="str">
        <f>IFERROR(INDEX(DB_Typologies!$D$4:$AP$1445,MATCH($A$3,DB_Typologies!$AQ$4:$AQ$1445,0)+$A129,MATCH(K$3,TQoL_Indexes!$B$8:$AK$8,0)),"")</f>
        <v/>
      </c>
      <c r="L129" s="86" t="str">
        <f>IFERROR(INDEX(DB_Typologies!$D$4:$AP$1445,MATCH($A$3,DB_Typologies!$AQ$4:$AQ$1445,0)+$A129,MATCH(L$3,TQoL_Indexes!$B$8:$AK$8,0)),"")</f>
        <v/>
      </c>
      <c r="M129" s="86" t="str">
        <f>IFERROR(INDEX(DB_Typologies!$D$4:$AP$1445,MATCH($A$3,DB_Typologies!$AQ$4:$AQ$1445,0)+$A129,MATCH(M$3,TQoL_Indexes!$B$8:$AK$8,0)),"")</f>
        <v/>
      </c>
      <c r="N129" s="86" t="str">
        <f>IFERROR(INDEX(DB_Typologies!$D$4:$AP$1445,MATCH($A$3,DB_Typologies!$AQ$4:$AQ$1445,0)+$A129,MATCH(N$3,TQoL_Indexes!$B$8:$AK$8,0)),"")</f>
        <v/>
      </c>
      <c r="O129" s="86" t="str">
        <f>IFERROR(INDEX(DB_Typologies!$D$4:$AP$1445,MATCH($A$3,DB_Typologies!$AQ$4:$AQ$1445,0)+$A129,MATCH(O$3,TQoL_Indexes!$B$8:$AK$8,0)),"")</f>
        <v/>
      </c>
      <c r="P129" s="86" t="str">
        <f>IFERROR(INDEX(DB_Typologies!$D$4:$AP$1445,MATCH($A$3,DB_Typologies!$AQ$4:$AQ$1445,0)+$A129,MATCH(P$3,TQoL_Indexes!$B$8:$AK$8,0)),"")</f>
        <v/>
      </c>
      <c r="Q129" s="86" t="str">
        <f>IFERROR(INDEX(DB_Typologies!$D$4:$AP$1445,MATCH($A$3,DB_Typologies!$AQ$4:$AQ$1445,0)+$A129,MATCH(Q$3,TQoL_Indexes!$B$8:$AK$8,0)),"")</f>
        <v/>
      </c>
      <c r="R129" s="86" t="str">
        <f>IFERROR(INDEX(DB_Typologies!$D$4:$AP$1445,MATCH($A$3,DB_Typologies!$AQ$4:$AQ$1445,0)+$A129,MATCH(R$3,TQoL_Indexes!$B$8:$AK$8,0)),"")</f>
        <v/>
      </c>
      <c r="S129" s="86" t="str">
        <f>IFERROR(INDEX(DB_Typologies!$D$4:$AP$1445,MATCH($A$3,DB_Typologies!$AQ$4:$AQ$1445,0)+$A129,MATCH(S$3,TQoL_Indexes!$B$8:$AK$8,0)),"")</f>
        <v/>
      </c>
      <c r="T129" s="86" t="str">
        <f>IFERROR(INDEX(DB_Typologies!$D$4:$AP$1445,MATCH($A$3,DB_Typologies!$AQ$4:$AQ$1445,0)+$A129,MATCH(T$3,TQoL_Indexes!$B$8:$AK$8,0)),"")</f>
        <v/>
      </c>
      <c r="U129" s="86" t="str">
        <f>IFERROR(INDEX(DB_Typologies!$D$4:$AP$1445,MATCH($A$3,DB_Typologies!$AQ$4:$AQ$1445,0)+$A129,MATCH(U$3,TQoL_Indexes!$B$8:$AK$8,0)),"")</f>
        <v/>
      </c>
      <c r="V129" s="86" t="str">
        <f>IFERROR(INDEX(DB_Typologies!$D$4:$AP$1445,MATCH($A$3,DB_Typologies!$AQ$4:$AQ$1445,0)+$A129,MATCH(V$3,TQoL_Indexes!$B$8:$AK$8,0)),"")</f>
        <v/>
      </c>
      <c r="W129" s="86" t="str">
        <f>IFERROR(INDEX(DB_Typologies!$D$4:$AP$1445,MATCH($A$3,DB_Typologies!$AQ$4:$AQ$1445,0)+$A129,MATCH(W$3,TQoL_Indexes!$B$8:$AK$8,0)),"")</f>
        <v/>
      </c>
      <c r="X129" s="86" t="str">
        <f>IFERROR(INDEX(DB_Typologies!$D$4:$AP$1445,MATCH($A$3,DB_Typologies!$AQ$4:$AQ$1445,0)+$A129,MATCH(X$3,TQoL_Indexes!$B$8:$AK$8,0)),"")</f>
        <v/>
      </c>
      <c r="Y129" s="86" t="str">
        <f>IFERROR(INDEX(DB_Typologies!$D$4:$AP$1445,MATCH($A$3,DB_Typologies!$AQ$4:$AQ$1445,0)+$A129,MATCH(Y$3,TQoL_Indexes!$B$8:$AK$8,0)),"")</f>
        <v/>
      </c>
      <c r="Z129" s="86" t="str">
        <f>IFERROR(INDEX(DB_Typologies!$D$4:$AP$1445,MATCH($A$3,DB_Typologies!$AQ$4:$AQ$1445,0)+$A129,MATCH(Z$3,TQoL_Indexes!$B$8:$AK$8,0)),"")</f>
        <v/>
      </c>
      <c r="AA129" s="86" t="str">
        <f>IFERROR(INDEX(DB_Typologies!$D$4:$AP$1445,MATCH($A$3,DB_Typologies!$AQ$4:$AQ$1445,0)+$A129,MATCH(AA$3,TQoL_Indexes!$B$8:$AK$8,0)),"")</f>
        <v/>
      </c>
      <c r="AB129" s="86" t="str">
        <f>IFERROR(INDEX(DB_Typologies!$D$4:$AP$1445,MATCH($A$3,DB_Typologies!$AQ$4:$AQ$1445,0)+$A129,MATCH(AB$3,TQoL_Indexes!$B$8:$AK$8,0)),"")</f>
        <v/>
      </c>
      <c r="AC129" s="86" t="str">
        <f>IFERROR(INDEX(DB_Typologies!$D$4:$AP$1445,MATCH($A$3,DB_Typologies!$AQ$4:$AQ$1445,0)+$A129,MATCH(AC$3,TQoL_Indexes!$B$8:$AK$8,0)),"")</f>
        <v/>
      </c>
      <c r="AD129" s="86" t="str">
        <f>IFERROR(INDEX(DB_Typologies!$D$4:$AP$1445,MATCH($A$3,DB_Typologies!$AQ$4:$AQ$1445,0)+$A129,MATCH(AD$3,TQoL_Indexes!$B$8:$AK$8,0)),"")</f>
        <v/>
      </c>
      <c r="AE129" s="86" t="str">
        <f>IFERROR(INDEX(DB_Typologies!$D$4:$AP$1445,MATCH($A$3,DB_Typologies!$AQ$4:$AQ$1445,0)+$A129,MATCH(AE$3,TQoL_Indexes!$B$8:$AK$8,0)),"")</f>
        <v/>
      </c>
      <c r="AF129" s="86" t="str">
        <f>IFERROR(INDEX(DB_Typologies!$D$4:$AP$1445,MATCH($A$3,DB_Typologies!$AQ$4:$AQ$1445,0)+$A129,MATCH(AF$3,TQoL_Indexes!$B$8:$AK$8,0)),"")</f>
        <v/>
      </c>
      <c r="AG129" s="86" t="str">
        <f>IFERROR(INDEX(DB_Typologies!$D$4:$AP$1445,MATCH($A$3,DB_Typologies!$AQ$4:$AQ$1445,0)+$A129,MATCH(AG$3,TQoL_Indexes!$B$8:$AK$8,0)),"")</f>
        <v/>
      </c>
      <c r="AH129" s="86" t="str">
        <f>IFERROR(INDEX(DB_Typologies!$D$4:$AP$1445,MATCH($A$3,DB_Typologies!$AQ$4:$AQ$1445,0)+$A129,MATCH(AH$3,TQoL_Indexes!$B$8:$AK$8,0)),"")</f>
        <v/>
      </c>
      <c r="AI129" s="86" t="str">
        <f>IFERROR(INDEX(DB_Typologies!$D$4:$AP$1445,MATCH($A$3,DB_Typologies!$AQ$4:$AQ$1445,0)+$A129,MATCH(AI$3,TQoL_Indexes!$B$8:$AK$8,0)),"")</f>
        <v/>
      </c>
      <c r="AJ129" s="86" t="str">
        <f>IFERROR(INDEX(DB_Typologies!$D$4:$AP$1445,MATCH($A$3,DB_Typologies!$AQ$4:$AQ$1445,0)+$A129,MATCH(AJ$3,TQoL_Indexes!$B$8:$AK$8,0)),"")</f>
        <v/>
      </c>
      <c r="AK129" s="86" t="str">
        <f>IFERROR(INDEX(DB_Typologies!$D$4:$AP$1445,MATCH($A$3,DB_Typologies!$AQ$4:$AQ$1445,0)+$A129,MATCH(AK$3,TQoL_Indexes!$B$8:$AK$8,0)),"")</f>
        <v/>
      </c>
      <c r="AL129" s="86" t="str">
        <f>IFERROR(INDEX(DB_Typologies!$D$4:$AP$1445,MATCH($A$3,DB_Typologies!$AQ$4:$AQ$1445,0)+$A129,MATCH(AL$3,TQoL_Indexes!$B$8:$AK$8,0)),"")</f>
        <v/>
      </c>
      <c r="AM129" s="87" t="str">
        <f>IFERROR(INDEX(DB_Typologies!$D$4:$AP$1445,MATCH($A$3,DB_Typologies!$AQ$4:$AQ$1445,0)+$A129,MATCH(AM$3,TQoL_Indexes!$B$8:$AK$8,0)),"")</f>
        <v/>
      </c>
    </row>
    <row r="130" spans="1:39">
      <c r="A130" s="58" t="str">
        <f>IFERROR(IF(A129+1&lt;COUNTIF(DB_Typologies!$AQ$4:$AQ$1445,$A$3),A129+1,""),"")</f>
        <v/>
      </c>
      <c r="B130" s="120" t="str">
        <f>IFERROR(INDEX(DB_Typologies!$D$4:$AP$1445,MATCH($A$3,DB_Typologies!$AQ$4:$AQ$1445,0)+$A130,MATCH(B$3,TQoL_Indexes!$B$8:$AK$8,0)),"")</f>
        <v/>
      </c>
      <c r="C130" s="86" t="str">
        <f>IFERROR(INDEX(DB_Typologies!$D$4:$AP$1445,MATCH($A$3,DB_Typologies!$AQ$4:$AQ$1445,0)+$A130,MATCH(C$3,TQoL_Indexes!$B$8:$AK$8,0)),"")</f>
        <v/>
      </c>
      <c r="D130" s="87" t="str">
        <f>IFERROR(INDEX(DB_Typologies!$D$4:$AP$1445,MATCH($A$3,DB_Typologies!$AQ$4:$AQ$1445,0)+$A130,MATCH(D$3,TQoL_Indexes!$B$8:$AK$8,0)),"")</f>
        <v/>
      </c>
      <c r="E130" s="86" t="str">
        <f>IFERROR(INDEX(DB_Typologies!$D$4:$AP$1445,MATCH($A$3,DB_Typologies!$AQ$4:$AQ$1445,0)+$A130,MATCH(E$3,TQoL_Indexes!$B$8:$AK$8,0)),"")</f>
        <v/>
      </c>
      <c r="F130" s="86" t="str">
        <f>IFERROR(INDEX(DB_Typologies!$D$4:$AP$1445,MATCH($A$3,DB_Typologies!$AQ$4:$AQ$1445,0)+$A130,MATCH(F$3,TQoL_Indexes!$B$8:$AK$8,0)),"")</f>
        <v/>
      </c>
      <c r="G130" s="86" t="str">
        <f>IFERROR(INDEX(DB_Typologies!$D$4:$AP$1445,MATCH($A$3,DB_Typologies!$AQ$4:$AQ$1445,0)+$A130,MATCH(G$3,TQoL_Indexes!$B$8:$AK$8,0)),"")</f>
        <v/>
      </c>
      <c r="H130" s="86" t="str">
        <f>IFERROR(INDEX(DB_Typologies!$D$4:$AP$1445,MATCH($A$3,DB_Typologies!$AQ$4:$AQ$1445,0)+$A130,MATCH(H$3,TQoL_Indexes!$B$8:$AK$8,0)),"")</f>
        <v/>
      </c>
      <c r="I130" s="86" t="str">
        <f>IFERROR(INDEX(DB_Typologies!$D$4:$AP$1445,MATCH($A$3,DB_Typologies!$AQ$4:$AQ$1445,0)+$A130,MATCH(I$3,TQoL_Indexes!$B$8:$AK$8,0)),"")</f>
        <v/>
      </c>
      <c r="J130" s="86" t="str">
        <f>IFERROR(INDEX(DB_Typologies!$D$4:$AP$1445,MATCH($A$3,DB_Typologies!$AQ$4:$AQ$1445,0)+$A130,MATCH(J$3,TQoL_Indexes!$B$8:$AK$8,0)),"")</f>
        <v/>
      </c>
      <c r="K130" s="86" t="str">
        <f>IFERROR(INDEX(DB_Typologies!$D$4:$AP$1445,MATCH($A$3,DB_Typologies!$AQ$4:$AQ$1445,0)+$A130,MATCH(K$3,TQoL_Indexes!$B$8:$AK$8,0)),"")</f>
        <v/>
      </c>
      <c r="L130" s="86" t="str">
        <f>IFERROR(INDEX(DB_Typologies!$D$4:$AP$1445,MATCH($A$3,DB_Typologies!$AQ$4:$AQ$1445,0)+$A130,MATCH(L$3,TQoL_Indexes!$B$8:$AK$8,0)),"")</f>
        <v/>
      </c>
      <c r="M130" s="86" t="str">
        <f>IFERROR(INDEX(DB_Typologies!$D$4:$AP$1445,MATCH($A$3,DB_Typologies!$AQ$4:$AQ$1445,0)+$A130,MATCH(M$3,TQoL_Indexes!$B$8:$AK$8,0)),"")</f>
        <v/>
      </c>
      <c r="N130" s="86" t="str">
        <f>IFERROR(INDEX(DB_Typologies!$D$4:$AP$1445,MATCH($A$3,DB_Typologies!$AQ$4:$AQ$1445,0)+$A130,MATCH(N$3,TQoL_Indexes!$B$8:$AK$8,0)),"")</f>
        <v/>
      </c>
      <c r="O130" s="86" t="str">
        <f>IFERROR(INDEX(DB_Typologies!$D$4:$AP$1445,MATCH($A$3,DB_Typologies!$AQ$4:$AQ$1445,0)+$A130,MATCH(O$3,TQoL_Indexes!$B$8:$AK$8,0)),"")</f>
        <v/>
      </c>
      <c r="P130" s="86" t="str">
        <f>IFERROR(INDEX(DB_Typologies!$D$4:$AP$1445,MATCH($A$3,DB_Typologies!$AQ$4:$AQ$1445,0)+$A130,MATCH(P$3,TQoL_Indexes!$B$8:$AK$8,0)),"")</f>
        <v/>
      </c>
      <c r="Q130" s="86" t="str">
        <f>IFERROR(INDEX(DB_Typologies!$D$4:$AP$1445,MATCH($A$3,DB_Typologies!$AQ$4:$AQ$1445,0)+$A130,MATCH(Q$3,TQoL_Indexes!$B$8:$AK$8,0)),"")</f>
        <v/>
      </c>
      <c r="R130" s="86" t="str">
        <f>IFERROR(INDEX(DB_Typologies!$D$4:$AP$1445,MATCH($A$3,DB_Typologies!$AQ$4:$AQ$1445,0)+$A130,MATCH(R$3,TQoL_Indexes!$B$8:$AK$8,0)),"")</f>
        <v/>
      </c>
      <c r="S130" s="86" t="str">
        <f>IFERROR(INDEX(DB_Typologies!$D$4:$AP$1445,MATCH($A$3,DB_Typologies!$AQ$4:$AQ$1445,0)+$A130,MATCH(S$3,TQoL_Indexes!$B$8:$AK$8,0)),"")</f>
        <v/>
      </c>
      <c r="T130" s="86" t="str">
        <f>IFERROR(INDEX(DB_Typologies!$D$4:$AP$1445,MATCH($A$3,DB_Typologies!$AQ$4:$AQ$1445,0)+$A130,MATCH(T$3,TQoL_Indexes!$B$8:$AK$8,0)),"")</f>
        <v/>
      </c>
      <c r="U130" s="86" t="str">
        <f>IFERROR(INDEX(DB_Typologies!$D$4:$AP$1445,MATCH($A$3,DB_Typologies!$AQ$4:$AQ$1445,0)+$A130,MATCH(U$3,TQoL_Indexes!$B$8:$AK$8,0)),"")</f>
        <v/>
      </c>
      <c r="V130" s="86" t="str">
        <f>IFERROR(INDEX(DB_Typologies!$D$4:$AP$1445,MATCH($A$3,DB_Typologies!$AQ$4:$AQ$1445,0)+$A130,MATCH(V$3,TQoL_Indexes!$B$8:$AK$8,0)),"")</f>
        <v/>
      </c>
      <c r="W130" s="86" t="str">
        <f>IFERROR(INDEX(DB_Typologies!$D$4:$AP$1445,MATCH($A$3,DB_Typologies!$AQ$4:$AQ$1445,0)+$A130,MATCH(W$3,TQoL_Indexes!$B$8:$AK$8,0)),"")</f>
        <v/>
      </c>
      <c r="X130" s="86" t="str">
        <f>IFERROR(INDEX(DB_Typologies!$D$4:$AP$1445,MATCH($A$3,DB_Typologies!$AQ$4:$AQ$1445,0)+$A130,MATCH(X$3,TQoL_Indexes!$B$8:$AK$8,0)),"")</f>
        <v/>
      </c>
      <c r="Y130" s="86" t="str">
        <f>IFERROR(INDEX(DB_Typologies!$D$4:$AP$1445,MATCH($A$3,DB_Typologies!$AQ$4:$AQ$1445,0)+$A130,MATCH(Y$3,TQoL_Indexes!$B$8:$AK$8,0)),"")</f>
        <v/>
      </c>
      <c r="Z130" s="86" t="str">
        <f>IFERROR(INDEX(DB_Typologies!$D$4:$AP$1445,MATCH($A$3,DB_Typologies!$AQ$4:$AQ$1445,0)+$A130,MATCH(Z$3,TQoL_Indexes!$B$8:$AK$8,0)),"")</f>
        <v/>
      </c>
      <c r="AA130" s="86" t="str">
        <f>IFERROR(INDEX(DB_Typologies!$D$4:$AP$1445,MATCH($A$3,DB_Typologies!$AQ$4:$AQ$1445,0)+$A130,MATCH(AA$3,TQoL_Indexes!$B$8:$AK$8,0)),"")</f>
        <v/>
      </c>
      <c r="AB130" s="86" t="str">
        <f>IFERROR(INDEX(DB_Typologies!$D$4:$AP$1445,MATCH($A$3,DB_Typologies!$AQ$4:$AQ$1445,0)+$A130,MATCH(AB$3,TQoL_Indexes!$B$8:$AK$8,0)),"")</f>
        <v/>
      </c>
      <c r="AC130" s="86" t="str">
        <f>IFERROR(INDEX(DB_Typologies!$D$4:$AP$1445,MATCH($A$3,DB_Typologies!$AQ$4:$AQ$1445,0)+$A130,MATCH(AC$3,TQoL_Indexes!$B$8:$AK$8,0)),"")</f>
        <v/>
      </c>
      <c r="AD130" s="86" t="str">
        <f>IFERROR(INDEX(DB_Typologies!$D$4:$AP$1445,MATCH($A$3,DB_Typologies!$AQ$4:$AQ$1445,0)+$A130,MATCH(AD$3,TQoL_Indexes!$B$8:$AK$8,0)),"")</f>
        <v/>
      </c>
      <c r="AE130" s="86" t="str">
        <f>IFERROR(INDEX(DB_Typologies!$D$4:$AP$1445,MATCH($A$3,DB_Typologies!$AQ$4:$AQ$1445,0)+$A130,MATCH(AE$3,TQoL_Indexes!$B$8:$AK$8,0)),"")</f>
        <v/>
      </c>
      <c r="AF130" s="86" t="str">
        <f>IFERROR(INDEX(DB_Typologies!$D$4:$AP$1445,MATCH($A$3,DB_Typologies!$AQ$4:$AQ$1445,0)+$A130,MATCH(AF$3,TQoL_Indexes!$B$8:$AK$8,0)),"")</f>
        <v/>
      </c>
      <c r="AG130" s="86" t="str">
        <f>IFERROR(INDEX(DB_Typologies!$D$4:$AP$1445,MATCH($A$3,DB_Typologies!$AQ$4:$AQ$1445,0)+$A130,MATCH(AG$3,TQoL_Indexes!$B$8:$AK$8,0)),"")</f>
        <v/>
      </c>
      <c r="AH130" s="86" t="str">
        <f>IFERROR(INDEX(DB_Typologies!$D$4:$AP$1445,MATCH($A$3,DB_Typologies!$AQ$4:$AQ$1445,0)+$A130,MATCH(AH$3,TQoL_Indexes!$B$8:$AK$8,0)),"")</f>
        <v/>
      </c>
      <c r="AI130" s="86" t="str">
        <f>IFERROR(INDEX(DB_Typologies!$D$4:$AP$1445,MATCH($A$3,DB_Typologies!$AQ$4:$AQ$1445,0)+$A130,MATCH(AI$3,TQoL_Indexes!$B$8:$AK$8,0)),"")</f>
        <v/>
      </c>
      <c r="AJ130" s="86" t="str">
        <f>IFERROR(INDEX(DB_Typologies!$D$4:$AP$1445,MATCH($A$3,DB_Typologies!$AQ$4:$AQ$1445,0)+$A130,MATCH(AJ$3,TQoL_Indexes!$B$8:$AK$8,0)),"")</f>
        <v/>
      </c>
      <c r="AK130" s="86" t="str">
        <f>IFERROR(INDEX(DB_Typologies!$D$4:$AP$1445,MATCH($A$3,DB_Typologies!$AQ$4:$AQ$1445,0)+$A130,MATCH(AK$3,TQoL_Indexes!$B$8:$AK$8,0)),"")</f>
        <v/>
      </c>
      <c r="AL130" s="86" t="str">
        <f>IFERROR(INDEX(DB_Typologies!$D$4:$AP$1445,MATCH($A$3,DB_Typologies!$AQ$4:$AQ$1445,0)+$A130,MATCH(AL$3,TQoL_Indexes!$B$8:$AK$8,0)),"")</f>
        <v/>
      </c>
      <c r="AM130" s="87" t="str">
        <f>IFERROR(INDEX(DB_Typologies!$D$4:$AP$1445,MATCH($A$3,DB_Typologies!$AQ$4:$AQ$1445,0)+$A130,MATCH(AM$3,TQoL_Indexes!$B$8:$AK$8,0)),"")</f>
        <v/>
      </c>
    </row>
    <row r="131" spans="1:39">
      <c r="A131" s="58" t="str">
        <f>IFERROR(IF(A130+1&lt;COUNTIF(DB_Typologies!$AQ$4:$AQ$1445,$A$3),A130+1,""),"")</f>
        <v/>
      </c>
      <c r="B131" s="120" t="str">
        <f>IFERROR(INDEX(DB_Typologies!$D$4:$AP$1445,MATCH($A$3,DB_Typologies!$AQ$4:$AQ$1445,0)+$A131,MATCH(B$3,TQoL_Indexes!$B$8:$AK$8,0)),"")</f>
        <v/>
      </c>
      <c r="C131" s="86" t="str">
        <f>IFERROR(INDEX(DB_Typologies!$D$4:$AP$1445,MATCH($A$3,DB_Typologies!$AQ$4:$AQ$1445,0)+$A131,MATCH(C$3,TQoL_Indexes!$B$8:$AK$8,0)),"")</f>
        <v/>
      </c>
      <c r="D131" s="87" t="str">
        <f>IFERROR(INDEX(DB_Typologies!$D$4:$AP$1445,MATCH($A$3,DB_Typologies!$AQ$4:$AQ$1445,0)+$A131,MATCH(D$3,TQoL_Indexes!$B$8:$AK$8,0)),"")</f>
        <v/>
      </c>
      <c r="E131" s="86" t="str">
        <f>IFERROR(INDEX(DB_Typologies!$D$4:$AP$1445,MATCH($A$3,DB_Typologies!$AQ$4:$AQ$1445,0)+$A131,MATCH(E$3,TQoL_Indexes!$B$8:$AK$8,0)),"")</f>
        <v/>
      </c>
      <c r="F131" s="86" t="str">
        <f>IFERROR(INDEX(DB_Typologies!$D$4:$AP$1445,MATCH($A$3,DB_Typologies!$AQ$4:$AQ$1445,0)+$A131,MATCH(F$3,TQoL_Indexes!$B$8:$AK$8,0)),"")</f>
        <v/>
      </c>
      <c r="G131" s="86" t="str">
        <f>IFERROR(INDEX(DB_Typologies!$D$4:$AP$1445,MATCH($A$3,DB_Typologies!$AQ$4:$AQ$1445,0)+$A131,MATCH(G$3,TQoL_Indexes!$B$8:$AK$8,0)),"")</f>
        <v/>
      </c>
      <c r="H131" s="86" t="str">
        <f>IFERROR(INDEX(DB_Typologies!$D$4:$AP$1445,MATCH($A$3,DB_Typologies!$AQ$4:$AQ$1445,0)+$A131,MATCH(H$3,TQoL_Indexes!$B$8:$AK$8,0)),"")</f>
        <v/>
      </c>
      <c r="I131" s="86" t="str">
        <f>IFERROR(INDEX(DB_Typologies!$D$4:$AP$1445,MATCH($A$3,DB_Typologies!$AQ$4:$AQ$1445,0)+$A131,MATCH(I$3,TQoL_Indexes!$B$8:$AK$8,0)),"")</f>
        <v/>
      </c>
      <c r="J131" s="86" t="str">
        <f>IFERROR(INDEX(DB_Typologies!$D$4:$AP$1445,MATCH($A$3,DB_Typologies!$AQ$4:$AQ$1445,0)+$A131,MATCH(J$3,TQoL_Indexes!$B$8:$AK$8,0)),"")</f>
        <v/>
      </c>
      <c r="K131" s="86" t="str">
        <f>IFERROR(INDEX(DB_Typologies!$D$4:$AP$1445,MATCH($A$3,DB_Typologies!$AQ$4:$AQ$1445,0)+$A131,MATCH(K$3,TQoL_Indexes!$B$8:$AK$8,0)),"")</f>
        <v/>
      </c>
      <c r="L131" s="86" t="str">
        <f>IFERROR(INDEX(DB_Typologies!$D$4:$AP$1445,MATCH($A$3,DB_Typologies!$AQ$4:$AQ$1445,0)+$A131,MATCH(L$3,TQoL_Indexes!$B$8:$AK$8,0)),"")</f>
        <v/>
      </c>
      <c r="M131" s="86" t="str">
        <f>IFERROR(INDEX(DB_Typologies!$D$4:$AP$1445,MATCH($A$3,DB_Typologies!$AQ$4:$AQ$1445,0)+$A131,MATCH(M$3,TQoL_Indexes!$B$8:$AK$8,0)),"")</f>
        <v/>
      </c>
      <c r="N131" s="86" t="str">
        <f>IFERROR(INDEX(DB_Typologies!$D$4:$AP$1445,MATCH($A$3,DB_Typologies!$AQ$4:$AQ$1445,0)+$A131,MATCH(N$3,TQoL_Indexes!$B$8:$AK$8,0)),"")</f>
        <v/>
      </c>
      <c r="O131" s="86" t="str">
        <f>IFERROR(INDEX(DB_Typologies!$D$4:$AP$1445,MATCH($A$3,DB_Typologies!$AQ$4:$AQ$1445,0)+$A131,MATCH(O$3,TQoL_Indexes!$B$8:$AK$8,0)),"")</f>
        <v/>
      </c>
      <c r="P131" s="86" t="str">
        <f>IFERROR(INDEX(DB_Typologies!$D$4:$AP$1445,MATCH($A$3,DB_Typologies!$AQ$4:$AQ$1445,0)+$A131,MATCH(P$3,TQoL_Indexes!$B$8:$AK$8,0)),"")</f>
        <v/>
      </c>
      <c r="Q131" s="86" t="str">
        <f>IFERROR(INDEX(DB_Typologies!$D$4:$AP$1445,MATCH($A$3,DB_Typologies!$AQ$4:$AQ$1445,0)+$A131,MATCH(Q$3,TQoL_Indexes!$B$8:$AK$8,0)),"")</f>
        <v/>
      </c>
      <c r="R131" s="86" t="str">
        <f>IFERROR(INDEX(DB_Typologies!$D$4:$AP$1445,MATCH($A$3,DB_Typologies!$AQ$4:$AQ$1445,0)+$A131,MATCH(R$3,TQoL_Indexes!$B$8:$AK$8,0)),"")</f>
        <v/>
      </c>
      <c r="S131" s="86" t="str">
        <f>IFERROR(INDEX(DB_Typologies!$D$4:$AP$1445,MATCH($A$3,DB_Typologies!$AQ$4:$AQ$1445,0)+$A131,MATCH(S$3,TQoL_Indexes!$B$8:$AK$8,0)),"")</f>
        <v/>
      </c>
      <c r="T131" s="86" t="str">
        <f>IFERROR(INDEX(DB_Typologies!$D$4:$AP$1445,MATCH($A$3,DB_Typologies!$AQ$4:$AQ$1445,0)+$A131,MATCH(T$3,TQoL_Indexes!$B$8:$AK$8,0)),"")</f>
        <v/>
      </c>
      <c r="U131" s="86" t="str">
        <f>IFERROR(INDEX(DB_Typologies!$D$4:$AP$1445,MATCH($A$3,DB_Typologies!$AQ$4:$AQ$1445,0)+$A131,MATCH(U$3,TQoL_Indexes!$B$8:$AK$8,0)),"")</f>
        <v/>
      </c>
      <c r="V131" s="86" t="str">
        <f>IFERROR(INDEX(DB_Typologies!$D$4:$AP$1445,MATCH($A$3,DB_Typologies!$AQ$4:$AQ$1445,0)+$A131,MATCH(V$3,TQoL_Indexes!$B$8:$AK$8,0)),"")</f>
        <v/>
      </c>
      <c r="W131" s="86" t="str">
        <f>IFERROR(INDEX(DB_Typologies!$D$4:$AP$1445,MATCH($A$3,DB_Typologies!$AQ$4:$AQ$1445,0)+$A131,MATCH(W$3,TQoL_Indexes!$B$8:$AK$8,0)),"")</f>
        <v/>
      </c>
      <c r="X131" s="86" t="str">
        <f>IFERROR(INDEX(DB_Typologies!$D$4:$AP$1445,MATCH($A$3,DB_Typologies!$AQ$4:$AQ$1445,0)+$A131,MATCH(X$3,TQoL_Indexes!$B$8:$AK$8,0)),"")</f>
        <v/>
      </c>
      <c r="Y131" s="86" t="str">
        <f>IFERROR(INDEX(DB_Typologies!$D$4:$AP$1445,MATCH($A$3,DB_Typologies!$AQ$4:$AQ$1445,0)+$A131,MATCH(Y$3,TQoL_Indexes!$B$8:$AK$8,0)),"")</f>
        <v/>
      </c>
      <c r="Z131" s="86" t="str">
        <f>IFERROR(INDEX(DB_Typologies!$D$4:$AP$1445,MATCH($A$3,DB_Typologies!$AQ$4:$AQ$1445,0)+$A131,MATCH(Z$3,TQoL_Indexes!$B$8:$AK$8,0)),"")</f>
        <v/>
      </c>
      <c r="AA131" s="86" t="str">
        <f>IFERROR(INDEX(DB_Typologies!$D$4:$AP$1445,MATCH($A$3,DB_Typologies!$AQ$4:$AQ$1445,0)+$A131,MATCH(AA$3,TQoL_Indexes!$B$8:$AK$8,0)),"")</f>
        <v/>
      </c>
      <c r="AB131" s="86" t="str">
        <f>IFERROR(INDEX(DB_Typologies!$D$4:$AP$1445,MATCH($A$3,DB_Typologies!$AQ$4:$AQ$1445,0)+$A131,MATCH(AB$3,TQoL_Indexes!$B$8:$AK$8,0)),"")</f>
        <v/>
      </c>
      <c r="AC131" s="86" t="str">
        <f>IFERROR(INDEX(DB_Typologies!$D$4:$AP$1445,MATCH($A$3,DB_Typologies!$AQ$4:$AQ$1445,0)+$A131,MATCH(AC$3,TQoL_Indexes!$B$8:$AK$8,0)),"")</f>
        <v/>
      </c>
      <c r="AD131" s="86" t="str">
        <f>IFERROR(INDEX(DB_Typologies!$D$4:$AP$1445,MATCH($A$3,DB_Typologies!$AQ$4:$AQ$1445,0)+$A131,MATCH(AD$3,TQoL_Indexes!$B$8:$AK$8,0)),"")</f>
        <v/>
      </c>
      <c r="AE131" s="86" t="str">
        <f>IFERROR(INDEX(DB_Typologies!$D$4:$AP$1445,MATCH($A$3,DB_Typologies!$AQ$4:$AQ$1445,0)+$A131,MATCH(AE$3,TQoL_Indexes!$B$8:$AK$8,0)),"")</f>
        <v/>
      </c>
      <c r="AF131" s="86" t="str">
        <f>IFERROR(INDEX(DB_Typologies!$D$4:$AP$1445,MATCH($A$3,DB_Typologies!$AQ$4:$AQ$1445,0)+$A131,MATCH(AF$3,TQoL_Indexes!$B$8:$AK$8,0)),"")</f>
        <v/>
      </c>
      <c r="AG131" s="86" t="str">
        <f>IFERROR(INDEX(DB_Typologies!$D$4:$AP$1445,MATCH($A$3,DB_Typologies!$AQ$4:$AQ$1445,0)+$A131,MATCH(AG$3,TQoL_Indexes!$B$8:$AK$8,0)),"")</f>
        <v/>
      </c>
      <c r="AH131" s="86" t="str">
        <f>IFERROR(INDEX(DB_Typologies!$D$4:$AP$1445,MATCH($A$3,DB_Typologies!$AQ$4:$AQ$1445,0)+$A131,MATCH(AH$3,TQoL_Indexes!$B$8:$AK$8,0)),"")</f>
        <v/>
      </c>
      <c r="AI131" s="86" t="str">
        <f>IFERROR(INDEX(DB_Typologies!$D$4:$AP$1445,MATCH($A$3,DB_Typologies!$AQ$4:$AQ$1445,0)+$A131,MATCH(AI$3,TQoL_Indexes!$B$8:$AK$8,0)),"")</f>
        <v/>
      </c>
      <c r="AJ131" s="86" t="str">
        <f>IFERROR(INDEX(DB_Typologies!$D$4:$AP$1445,MATCH($A$3,DB_Typologies!$AQ$4:$AQ$1445,0)+$A131,MATCH(AJ$3,TQoL_Indexes!$B$8:$AK$8,0)),"")</f>
        <v/>
      </c>
      <c r="AK131" s="86" t="str">
        <f>IFERROR(INDEX(DB_Typologies!$D$4:$AP$1445,MATCH($A$3,DB_Typologies!$AQ$4:$AQ$1445,0)+$A131,MATCH(AK$3,TQoL_Indexes!$B$8:$AK$8,0)),"")</f>
        <v/>
      </c>
      <c r="AL131" s="86" t="str">
        <f>IFERROR(INDEX(DB_Typologies!$D$4:$AP$1445,MATCH($A$3,DB_Typologies!$AQ$4:$AQ$1445,0)+$A131,MATCH(AL$3,TQoL_Indexes!$B$8:$AK$8,0)),"")</f>
        <v/>
      </c>
      <c r="AM131" s="87" t="str">
        <f>IFERROR(INDEX(DB_Typologies!$D$4:$AP$1445,MATCH($A$3,DB_Typologies!$AQ$4:$AQ$1445,0)+$A131,MATCH(AM$3,TQoL_Indexes!$B$8:$AK$8,0)),"")</f>
        <v/>
      </c>
    </row>
    <row r="132" spans="1:39">
      <c r="A132" s="58" t="str">
        <f>IFERROR(IF(A131+1&lt;COUNTIF(DB_Typologies!$AQ$4:$AQ$1445,$A$3),A131+1,""),"")</f>
        <v/>
      </c>
      <c r="B132" s="120" t="str">
        <f>IFERROR(INDEX(DB_Typologies!$D$4:$AP$1445,MATCH($A$3,DB_Typologies!$AQ$4:$AQ$1445,0)+$A132,MATCH(B$3,TQoL_Indexes!$B$8:$AK$8,0)),"")</f>
        <v/>
      </c>
      <c r="C132" s="86" t="str">
        <f>IFERROR(INDEX(DB_Typologies!$D$4:$AP$1445,MATCH($A$3,DB_Typologies!$AQ$4:$AQ$1445,0)+$A132,MATCH(C$3,TQoL_Indexes!$B$8:$AK$8,0)),"")</f>
        <v/>
      </c>
      <c r="D132" s="87" t="str">
        <f>IFERROR(INDEX(DB_Typologies!$D$4:$AP$1445,MATCH($A$3,DB_Typologies!$AQ$4:$AQ$1445,0)+$A132,MATCH(D$3,TQoL_Indexes!$B$8:$AK$8,0)),"")</f>
        <v/>
      </c>
      <c r="E132" s="86" t="str">
        <f>IFERROR(INDEX(DB_Typologies!$D$4:$AP$1445,MATCH($A$3,DB_Typologies!$AQ$4:$AQ$1445,0)+$A132,MATCH(E$3,TQoL_Indexes!$B$8:$AK$8,0)),"")</f>
        <v/>
      </c>
      <c r="F132" s="86" t="str">
        <f>IFERROR(INDEX(DB_Typologies!$D$4:$AP$1445,MATCH($A$3,DB_Typologies!$AQ$4:$AQ$1445,0)+$A132,MATCH(F$3,TQoL_Indexes!$B$8:$AK$8,0)),"")</f>
        <v/>
      </c>
      <c r="G132" s="86" t="str">
        <f>IFERROR(INDEX(DB_Typologies!$D$4:$AP$1445,MATCH($A$3,DB_Typologies!$AQ$4:$AQ$1445,0)+$A132,MATCH(G$3,TQoL_Indexes!$B$8:$AK$8,0)),"")</f>
        <v/>
      </c>
      <c r="H132" s="86" t="str">
        <f>IFERROR(INDEX(DB_Typologies!$D$4:$AP$1445,MATCH($A$3,DB_Typologies!$AQ$4:$AQ$1445,0)+$A132,MATCH(H$3,TQoL_Indexes!$B$8:$AK$8,0)),"")</f>
        <v/>
      </c>
      <c r="I132" s="86" t="str">
        <f>IFERROR(INDEX(DB_Typologies!$D$4:$AP$1445,MATCH($A$3,DB_Typologies!$AQ$4:$AQ$1445,0)+$A132,MATCH(I$3,TQoL_Indexes!$B$8:$AK$8,0)),"")</f>
        <v/>
      </c>
      <c r="J132" s="86" t="str">
        <f>IFERROR(INDEX(DB_Typologies!$D$4:$AP$1445,MATCH($A$3,DB_Typologies!$AQ$4:$AQ$1445,0)+$A132,MATCH(J$3,TQoL_Indexes!$B$8:$AK$8,0)),"")</f>
        <v/>
      </c>
      <c r="K132" s="86" t="str">
        <f>IFERROR(INDEX(DB_Typologies!$D$4:$AP$1445,MATCH($A$3,DB_Typologies!$AQ$4:$AQ$1445,0)+$A132,MATCH(K$3,TQoL_Indexes!$B$8:$AK$8,0)),"")</f>
        <v/>
      </c>
      <c r="L132" s="86" t="str">
        <f>IFERROR(INDEX(DB_Typologies!$D$4:$AP$1445,MATCH($A$3,DB_Typologies!$AQ$4:$AQ$1445,0)+$A132,MATCH(L$3,TQoL_Indexes!$B$8:$AK$8,0)),"")</f>
        <v/>
      </c>
      <c r="M132" s="86" t="str">
        <f>IFERROR(INDEX(DB_Typologies!$D$4:$AP$1445,MATCH($A$3,DB_Typologies!$AQ$4:$AQ$1445,0)+$A132,MATCH(M$3,TQoL_Indexes!$B$8:$AK$8,0)),"")</f>
        <v/>
      </c>
      <c r="N132" s="86" t="str">
        <f>IFERROR(INDEX(DB_Typologies!$D$4:$AP$1445,MATCH($A$3,DB_Typologies!$AQ$4:$AQ$1445,0)+$A132,MATCH(N$3,TQoL_Indexes!$B$8:$AK$8,0)),"")</f>
        <v/>
      </c>
      <c r="O132" s="86" t="str">
        <f>IFERROR(INDEX(DB_Typologies!$D$4:$AP$1445,MATCH($A$3,DB_Typologies!$AQ$4:$AQ$1445,0)+$A132,MATCH(O$3,TQoL_Indexes!$B$8:$AK$8,0)),"")</f>
        <v/>
      </c>
      <c r="P132" s="86" t="str">
        <f>IFERROR(INDEX(DB_Typologies!$D$4:$AP$1445,MATCH($A$3,DB_Typologies!$AQ$4:$AQ$1445,0)+$A132,MATCH(P$3,TQoL_Indexes!$B$8:$AK$8,0)),"")</f>
        <v/>
      </c>
      <c r="Q132" s="86" t="str">
        <f>IFERROR(INDEX(DB_Typologies!$D$4:$AP$1445,MATCH($A$3,DB_Typologies!$AQ$4:$AQ$1445,0)+$A132,MATCH(Q$3,TQoL_Indexes!$B$8:$AK$8,0)),"")</f>
        <v/>
      </c>
      <c r="R132" s="86" t="str">
        <f>IFERROR(INDEX(DB_Typologies!$D$4:$AP$1445,MATCH($A$3,DB_Typologies!$AQ$4:$AQ$1445,0)+$A132,MATCH(R$3,TQoL_Indexes!$B$8:$AK$8,0)),"")</f>
        <v/>
      </c>
      <c r="S132" s="86" t="str">
        <f>IFERROR(INDEX(DB_Typologies!$D$4:$AP$1445,MATCH($A$3,DB_Typologies!$AQ$4:$AQ$1445,0)+$A132,MATCH(S$3,TQoL_Indexes!$B$8:$AK$8,0)),"")</f>
        <v/>
      </c>
      <c r="T132" s="86" t="str">
        <f>IFERROR(INDEX(DB_Typologies!$D$4:$AP$1445,MATCH($A$3,DB_Typologies!$AQ$4:$AQ$1445,0)+$A132,MATCH(T$3,TQoL_Indexes!$B$8:$AK$8,0)),"")</f>
        <v/>
      </c>
      <c r="U132" s="86" t="str">
        <f>IFERROR(INDEX(DB_Typologies!$D$4:$AP$1445,MATCH($A$3,DB_Typologies!$AQ$4:$AQ$1445,0)+$A132,MATCH(U$3,TQoL_Indexes!$B$8:$AK$8,0)),"")</f>
        <v/>
      </c>
      <c r="V132" s="86" t="str">
        <f>IFERROR(INDEX(DB_Typologies!$D$4:$AP$1445,MATCH($A$3,DB_Typologies!$AQ$4:$AQ$1445,0)+$A132,MATCH(V$3,TQoL_Indexes!$B$8:$AK$8,0)),"")</f>
        <v/>
      </c>
      <c r="W132" s="86" t="str">
        <f>IFERROR(INDEX(DB_Typologies!$D$4:$AP$1445,MATCH($A$3,DB_Typologies!$AQ$4:$AQ$1445,0)+$A132,MATCH(W$3,TQoL_Indexes!$B$8:$AK$8,0)),"")</f>
        <v/>
      </c>
      <c r="X132" s="86" t="str">
        <f>IFERROR(INDEX(DB_Typologies!$D$4:$AP$1445,MATCH($A$3,DB_Typologies!$AQ$4:$AQ$1445,0)+$A132,MATCH(X$3,TQoL_Indexes!$B$8:$AK$8,0)),"")</f>
        <v/>
      </c>
      <c r="Y132" s="86" t="str">
        <f>IFERROR(INDEX(DB_Typologies!$D$4:$AP$1445,MATCH($A$3,DB_Typologies!$AQ$4:$AQ$1445,0)+$A132,MATCH(Y$3,TQoL_Indexes!$B$8:$AK$8,0)),"")</f>
        <v/>
      </c>
      <c r="Z132" s="86" t="str">
        <f>IFERROR(INDEX(DB_Typologies!$D$4:$AP$1445,MATCH($A$3,DB_Typologies!$AQ$4:$AQ$1445,0)+$A132,MATCH(Z$3,TQoL_Indexes!$B$8:$AK$8,0)),"")</f>
        <v/>
      </c>
      <c r="AA132" s="86" t="str">
        <f>IFERROR(INDEX(DB_Typologies!$D$4:$AP$1445,MATCH($A$3,DB_Typologies!$AQ$4:$AQ$1445,0)+$A132,MATCH(AA$3,TQoL_Indexes!$B$8:$AK$8,0)),"")</f>
        <v/>
      </c>
      <c r="AB132" s="86" t="str">
        <f>IFERROR(INDEX(DB_Typologies!$D$4:$AP$1445,MATCH($A$3,DB_Typologies!$AQ$4:$AQ$1445,0)+$A132,MATCH(AB$3,TQoL_Indexes!$B$8:$AK$8,0)),"")</f>
        <v/>
      </c>
      <c r="AC132" s="86" t="str">
        <f>IFERROR(INDEX(DB_Typologies!$D$4:$AP$1445,MATCH($A$3,DB_Typologies!$AQ$4:$AQ$1445,0)+$A132,MATCH(AC$3,TQoL_Indexes!$B$8:$AK$8,0)),"")</f>
        <v/>
      </c>
      <c r="AD132" s="86" t="str">
        <f>IFERROR(INDEX(DB_Typologies!$D$4:$AP$1445,MATCH($A$3,DB_Typologies!$AQ$4:$AQ$1445,0)+$A132,MATCH(AD$3,TQoL_Indexes!$B$8:$AK$8,0)),"")</f>
        <v/>
      </c>
      <c r="AE132" s="86" t="str">
        <f>IFERROR(INDEX(DB_Typologies!$D$4:$AP$1445,MATCH($A$3,DB_Typologies!$AQ$4:$AQ$1445,0)+$A132,MATCH(AE$3,TQoL_Indexes!$B$8:$AK$8,0)),"")</f>
        <v/>
      </c>
      <c r="AF132" s="86" t="str">
        <f>IFERROR(INDEX(DB_Typologies!$D$4:$AP$1445,MATCH($A$3,DB_Typologies!$AQ$4:$AQ$1445,0)+$A132,MATCH(AF$3,TQoL_Indexes!$B$8:$AK$8,0)),"")</f>
        <v/>
      </c>
      <c r="AG132" s="86" t="str">
        <f>IFERROR(INDEX(DB_Typologies!$D$4:$AP$1445,MATCH($A$3,DB_Typologies!$AQ$4:$AQ$1445,0)+$A132,MATCH(AG$3,TQoL_Indexes!$B$8:$AK$8,0)),"")</f>
        <v/>
      </c>
      <c r="AH132" s="86" t="str">
        <f>IFERROR(INDEX(DB_Typologies!$D$4:$AP$1445,MATCH($A$3,DB_Typologies!$AQ$4:$AQ$1445,0)+$A132,MATCH(AH$3,TQoL_Indexes!$B$8:$AK$8,0)),"")</f>
        <v/>
      </c>
      <c r="AI132" s="86" t="str">
        <f>IFERROR(INDEX(DB_Typologies!$D$4:$AP$1445,MATCH($A$3,DB_Typologies!$AQ$4:$AQ$1445,0)+$A132,MATCH(AI$3,TQoL_Indexes!$B$8:$AK$8,0)),"")</f>
        <v/>
      </c>
      <c r="AJ132" s="86" t="str">
        <f>IFERROR(INDEX(DB_Typologies!$D$4:$AP$1445,MATCH($A$3,DB_Typologies!$AQ$4:$AQ$1445,0)+$A132,MATCH(AJ$3,TQoL_Indexes!$B$8:$AK$8,0)),"")</f>
        <v/>
      </c>
      <c r="AK132" s="86" t="str">
        <f>IFERROR(INDEX(DB_Typologies!$D$4:$AP$1445,MATCH($A$3,DB_Typologies!$AQ$4:$AQ$1445,0)+$A132,MATCH(AK$3,TQoL_Indexes!$B$8:$AK$8,0)),"")</f>
        <v/>
      </c>
      <c r="AL132" s="86" t="str">
        <f>IFERROR(INDEX(DB_Typologies!$D$4:$AP$1445,MATCH($A$3,DB_Typologies!$AQ$4:$AQ$1445,0)+$A132,MATCH(AL$3,TQoL_Indexes!$B$8:$AK$8,0)),"")</f>
        <v/>
      </c>
      <c r="AM132" s="87" t="str">
        <f>IFERROR(INDEX(DB_Typologies!$D$4:$AP$1445,MATCH($A$3,DB_Typologies!$AQ$4:$AQ$1445,0)+$A132,MATCH(AM$3,TQoL_Indexes!$B$8:$AK$8,0)),"")</f>
        <v/>
      </c>
    </row>
    <row r="133" spans="1:39">
      <c r="A133" s="58" t="str">
        <f>IFERROR(IF(A132+1&lt;COUNTIF(DB_Typologies!$AQ$4:$AQ$1445,$A$3),A132+1,""),"")</f>
        <v/>
      </c>
      <c r="B133" s="120" t="str">
        <f>IFERROR(INDEX(DB_Typologies!$D$4:$AP$1445,MATCH($A$3,DB_Typologies!$AQ$4:$AQ$1445,0)+$A133,MATCH(B$3,TQoL_Indexes!$B$8:$AK$8,0)),"")</f>
        <v/>
      </c>
      <c r="C133" s="86" t="str">
        <f>IFERROR(INDEX(DB_Typologies!$D$4:$AP$1445,MATCH($A$3,DB_Typologies!$AQ$4:$AQ$1445,0)+$A133,MATCH(C$3,TQoL_Indexes!$B$8:$AK$8,0)),"")</f>
        <v/>
      </c>
      <c r="D133" s="87" t="str">
        <f>IFERROR(INDEX(DB_Typologies!$D$4:$AP$1445,MATCH($A$3,DB_Typologies!$AQ$4:$AQ$1445,0)+$A133,MATCH(D$3,TQoL_Indexes!$B$8:$AK$8,0)),"")</f>
        <v/>
      </c>
      <c r="E133" s="86" t="str">
        <f>IFERROR(INDEX(DB_Typologies!$D$4:$AP$1445,MATCH($A$3,DB_Typologies!$AQ$4:$AQ$1445,0)+$A133,MATCH(E$3,TQoL_Indexes!$B$8:$AK$8,0)),"")</f>
        <v/>
      </c>
      <c r="F133" s="86" t="str">
        <f>IFERROR(INDEX(DB_Typologies!$D$4:$AP$1445,MATCH($A$3,DB_Typologies!$AQ$4:$AQ$1445,0)+$A133,MATCH(F$3,TQoL_Indexes!$B$8:$AK$8,0)),"")</f>
        <v/>
      </c>
      <c r="G133" s="86" t="str">
        <f>IFERROR(INDEX(DB_Typologies!$D$4:$AP$1445,MATCH($A$3,DB_Typologies!$AQ$4:$AQ$1445,0)+$A133,MATCH(G$3,TQoL_Indexes!$B$8:$AK$8,0)),"")</f>
        <v/>
      </c>
      <c r="H133" s="86" t="str">
        <f>IFERROR(INDEX(DB_Typologies!$D$4:$AP$1445,MATCH($A$3,DB_Typologies!$AQ$4:$AQ$1445,0)+$A133,MATCH(H$3,TQoL_Indexes!$B$8:$AK$8,0)),"")</f>
        <v/>
      </c>
      <c r="I133" s="86" t="str">
        <f>IFERROR(INDEX(DB_Typologies!$D$4:$AP$1445,MATCH($A$3,DB_Typologies!$AQ$4:$AQ$1445,0)+$A133,MATCH(I$3,TQoL_Indexes!$B$8:$AK$8,0)),"")</f>
        <v/>
      </c>
      <c r="J133" s="86" t="str">
        <f>IFERROR(INDEX(DB_Typologies!$D$4:$AP$1445,MATCH($A$3,DB_Typologies!$AQ$4:$AQ$1445,0)+$A133,MATCH(J$3,TQoL_Indexes!$B$8:$AK$8,0)),"")</f>
        <v/>
      </c>
      <c r="K133" s="86" t="str">
        <f>IFERROR(INDEX(DB_Typologies!$D$4:$AP$1445,MATCH($A$3,DB_Typologies!$AQ$4:$AQ$1445,0)+$A133,MATCH(K$3,TQoL_Indexes!$B$8:$AK$8,0)),"")</f>
        <v/>
      </c>
      <c r="L133" s="86" t="str">
        <f>IFERROR(INDEX(DB_Typologies!$D$4:$AP$1445,MATCH($A$3,DB_Typologies!$AQ$4:$AQ$1445,0)+$A133,MATCH(L$3,TQoL_Indexes!$B$8:$AK$8,0)),"")</f>
        <v/>
      </c>
      <c r="M133" s="86" t="str">
        <f>IFERROR(INDEX(DB_Typologies!$D$4:$AP$1445,MATCH($A$3,DB_Typologies!$AQ$4:$AQ$1445,0)+$A133,MATCH(M$3,TQoL_Indexes!$B$8:$AK$8,0)),"")</f>
        <v/>
      </c>
      <c r="N133" s="86" t="str">
        <f>IFERROR(INDEX(DB_Typologies!$D$4:$AP$1445,MATCH($A$3,DB_Typologies!$AQ$4:$AQ$1445,0)+$A133,MATCH(N$3,TQoL_Indexes!$B$8:$AK$8,0)),"")</f>
        <v/>
      </c>
      <c r="O133" s="86" t="str">
        <f>IFERROR(INDEX(DB_Typologies!$D$4:$AP$1445,MATCH($A$3,DB_Typologies!$AQ$4:$AQ$1445,0)+$A133,MATCH(O$3,TQoL_Indexes!$B$8:$AK$8,0)),"")</f>
        <v/>
      </c>
      <c r="P133" s="86" t="str">
        <f>IFERROR(INDEX(DB_Typologies!$D$4:$AP$1445,MATCH($A$3,DB_Typologies!$AQ$4:$AQ$1445,0)+$A133,MATCH(P$3,TQoL_Indexes!$B$8:$AK$8,0)),"")</f>
        <v/>
      </c>
      <c r="Q133" s="86" t="str">
        <f>IFERROR(INDEX(DB_Typologies!$D$4:$AP$1445,MATCH($A$3,DB_Typologies!$AQ$4:$AQ$1445,0)+$A133,MATCH(Q$3,TQoL_Indexes!$B$8:$AK$8,0)),"")</f>
        <v/>
      </c>
      <c r="R133" s="86" t="str">
        <f>IFERROR(INDEX(DB_Typologies!$D$4:$AP$1445,MATCH($A$3,DB_Typologies!$AQ$4:$AQ$1445,0)+$A133,MATCH(R$3,TQoL_Indexes!$B$8:$AK$8,0)),"")</f>
        <v/>
      </c>
      <c r="S133" s="86" t="str">
        <f>IFERROR(INDEX(DB_Typologies!$D$4:$AP$1445,MATCH($A$3,DB_Typologies!$AQ$4:$AQ$1445,0)+$A133,MATCH(S$3,TQoL_Indexes!$B$8:$AK$8,0)),"")</f>
        <v/>
      </c>
      <c r="T133" s="86" t="str">
        <f>IFERROR(INDEX(DB_Typologies!$D$4:$AP$1445,MATCH($A$3,DB_Typologies!$AQ$4:$AQ$1445,0)+$A133,MATCH(T$3,TQoL_Indexes!$B$8:$AK$8,0)),"")</f>
        <v/>
      </c>
      <c r="U133" s="86" t="str">
        <f>IFERROR(INDEX(DB_Typologies!$D$4:$AP$1445,MATCH($A$3,DB_Typologies!$AQ$4:$AQ$1445,0)+$A133,MATCH(U$3,TQoL_Indexes!$B$8:$AK$8,0)),"")</f>
        <v/>
      </c>
      <c r="V133" s="86" t="str">
        <f>IFERROR(INDEX(DB_Typologies!$D$4:$AP$1445,MATCH($A$3,DB_Typologies!$AQ$4:$AQ$1445,0)+$A133,MATCH(V$3,TQoL_Indexes!$B$8:$AK$8,0)),"")</f>
        <v/>
      </c>
      <c r="W133" s="86" t="str">
        <f>IFERROR(INDEX(DB_Typologies!$D$4:$AP$1445,MATCH($A$3,DB_Typologies!$AQ$4:$AQ$1445,0)+$A133,MATCH(W$3,TQoL_Indexes!$B$8:$AK$8,0)),"")</f>
        <v/>
      </c>
      <c r="X133" s="86" t="str">
        <f>IFERROR(INDEX(DB_Typologies!$D$4:$AP$1445,MATCH($A$3,DB_Typologies!$AQ$4:$AQ$1445,0)+$A133,MATCH(X$3,TQoL_Indexes!$B$8:$AK$8,0)),"")</f>
        <v/>
      </c>
      <c r="Y133" s="86" t="str">
        <f>IFERROR(INDEX(DB_Typologies!$D$4:$AP$1445,MATCH($A$3,DB_Typologies!$AQ$4:$AQ$1445,0)+$A133,MATCH(Y$3,TQoL_Indexes!$B$8:$AK$8,0)),"")</f>
        <v/>
      </c>
      <c r="Z133" s="86" t="str">
        <f>IFERROR(INDEX(DB_Typologies!$D$4:$AP$1445,MATCH($A$3,DB_Typologies!$AQ$4:$AQ$1445,0)+$A133,MATCH(Z$3,TQoL_Indexes!$B$8:$AK$8,0)),"")</f>
        <v/>
      </c>
      <c r="AA133" s="86" t="str">
        <f>IFERROR(INDEX(DB_Typologies!$D$4:$AP$1445,MATCH($A$3,DB_Typologies!$AQ$4:$AQ$1445,0)+$A133,MATCH(AA$3,TQoL_Indexes!$B$8:$AK$8,0)),"")</f>
        <v/>
      </c>
      <c r="AB133" s="86" t="str">
        <f>IFERROR(INDEX(DB_Typologies!$D$4:$AP$1445,MATCH($A$3,DB_Typologies!$AQ$4:$AQ$1445,0)+$A133,MATCH(AB$3,TQoL_Indexes!$B$8:$AK$8,0)),"")</f>
        <v/>
      </c>
      <c r="AC133" s="86" t="str">
        <f>IFERROR(INDEX(DB_Typologies!$D$4:$AP$1445,MATCH($A$3,DB_Typologies!$AQ$4:$AQ$1445,0)+$A133,MATCH(AC$3,TQoL_Indexes!$B$8:$AK$8,0)),"")</f>
        <v/>
      </c>
      <c r="AD133" s="86" t="str">
        <f>IFERROR(INDEX(DB_Typologies!$D$4:$AP$1445,MATCH($A$3,DB_Typologies!$AQ$4:$AQ$1445,0)+$A133,MATCH(AD$3,TQoL_Indexes!$B$8:$AK$8,0)),"")</f>
        <v/>
      </c>
      <c r="AE133" s="86" t="str">
        <f>IFERROR(INDEX(DB_Typologies!$D$4:$AP$1445,MATCH($A$3,DB_Typologies!$AQ$4:$AQ$1445,0)+$A133,MATCH(AE$3,TQoL_Indexes!$B$8:$AK$8,0)),"")</f>
        <v/>
      </c>
      <c r="AF133" s="86" t="str">
        <f>IFERROR(INDEX(DB_Typologies!$D$4:$AP$1445,MATCH($A$3,DB_Typologies!$AQ$4:$AQ$1445,0)+$A133,MATCH(AF$3,TQoL_Indexes!$B$8:$AK$8,0)),"")</f>
        <v/>
      </c>
      <c r="AG133" s="86" t="str">
        <f>IFERROR(INDEX(DB_Typologies!$D$4:$AP$1445,MATCH($A$3,DB_Typologies!$AQ$4:$AQ$1445,0)+$A133,MATCH(AG$3,TQoL_Indexes!$B$8:$AK$8,0)),"")</f>
        <v/>
      </c>
      <c r="AH133" s="86" t="str">
        <f>IFERROR(INDEX(DB_Typologies!$D$4:$AP$1445,MATCH($A$3,DB_Typologies!$AQ$4:$AQ$1445,0)+$A133,MATCH(AH$3,TQoL_Indexes!$B$8:$AK$8,0)),"")</f>
        <v/>
      </c>
      <c r="AI133" s="86" t="str">
        <f>IFERROR(INDEX(DB_Typologies!$D$4:$AP$1445,MATCH($A$3,DB_Typologies!$AQ$4:$AQ$1445,0)+$A133,MATCH(AI$3,TQoL_Indexes!$B$8:$AK$8,0)),"")</f>
        <v/>
      </c>
      <c r="AJ133" s="86" t="str">
        <f>IFERROR(INDEX(DB_Typologies!$D$4:$AP$1445,MATCH($A$3,DB_Typologies!$AQ$4:$AQ$1445,0)+$A133,MATCH(AJ$3,TQoL_Indexes!$B$8:$AK$8,0)),"")</f>
        <v/>
      </c>
      <c r="AK133" s="86" t="str">
        <f>IFERROR(INDEX(DB_Typologies!$D$4:$AP$1445,MATCH($A$3,DB_Typologies!$AQ$4:$AQ$1445,0)+$A133,MATCH(AK$3,TQoL_Indexes!$B$8:$AK$8,0)),"")</f>
        <v/>
      </c>
      <c r="AL133" s="86" t="str">
        <f>IFERROR(INDEX(DB_Typologies!$D$4:$AP$1445,MATCH($A$3,DB_Typologies!$AQ$4:$AQ$1445,0)+$A133,MATCH(AL$3,TQoL_Indexes!$B$8:$AK$8,0)),"")</f>
        <v/>
      </c>
      <c r="AM133" s="87" t="str">
        <f>IFERROR(INDEX(DB_Typologies!$D$4:$AP$1445,MATCH($A$3,DB_Typologies!$AQ$4:$AQ$1445,0)+$A133,MATCH(AM$3,TQoL_Indexes!$B$8:$AK$8,0)),"")</f>
        <v/>
      </c>
    </row>
    <row r="134" spans="1:39">
      <c r="A134" s="58" t="str">
        <f>IFERROR(IF(A133+1&lt;COUNTIF(DB_Typologies!$AQ$4:$AQ$1445,$A$3),A133+1,""),"")</f>
        <v/>
      </c>
      <c r="B134" s="120" t="str">
        <f>IFERROR(INDEX(DB_Typologies!$D$4:$AP$1445,MATCH($A$3,DB_Typologies!$AQ$4:$AQ$1445,0)+$A134,MATCH(B$3,TQoL_Indexes!$B$8:$AK$8,0)),"")</f>
        <v/>
      </c>
      <c r="C134" s="86" t="str">
        <f>IFERROR(INDEX(DB_Typologies!$D$4:$AP$1445,MATCH($A$3,DB_Typologies!$AQ$4:$AQ$1445,0)+$A134,MATCH(C$3,TQoL_Indexes!$B$8:$AK$8,0)),"")</f>
        <v/>
      </c>
      <c r="D134" s="87" t="str">
        <f>IFERROR(INDEX(DB_Typologies!$D$4:$AP$1445,MATCH($A$3,DB_Typologies!$AQ$4:$AQ$1445,0)+$A134,MATCH(D$3,TQoL_Indexes!$B$8:$AK$8,0)),"")</f>
        <v/>
      </c>
      <c r="E134" s="86" t="str">
        <f>IFERROR(INDEX(DB_Typologies!$D$4:$AP$1445,MATCH($A$3,DB_Typologies!$AQ$4:$AQ$1445,0)+$A134,MATCH(E$3,TQoL_Indexes!$B$8:$AK$8,0)),"")</f>
        <v/>
      </c>
      <c r="F134" s="86" t="str">
        <f>IFERROR(INDEX(DB_Typologies!$D$4:$AP$1445,MATCH($A$3,DB_Typologies!$AQ$4:$AQ$1445,0)+$A134,MATCH(F$3,TQoL_Indexes!$B$8:$AK$8,0)),"")</f>
        <v/>
      </c>
      <c r="G134" s="86" t="str">
        <f>IFERROR(INDEX(DB_Typologies!$D$4:$AP$1445,MATCH($A$3,DB_Typologies!$AQ$4:$AQ$1445,0)+$A134,MATCH(G$3,TQoL_Indexes!$B$8:$AK$8,0)),"")</f>
        <v/>
      </c>
      <c r="H134" s="86" t="str">
        <f>IFERROR(INDEX(DB_Typologies!$D$4:$AP$1445,MATCH($A$3,DB_Typologies!$AQ$4:$AQ$1445,0)+$A134,MATCH(H$3,TQoL_Indexes!$B$8:$AK$8,0)),"")</f>
        <v/>
      </c>
      <c r="I134" s="86" t="str">
        <f>IFERROR(INDEX(DB_Typologies!$D$4:$AP$1445,MATCH($A$3,DB_Typologies!$AQ$4:$AQ$1445,0)+$A134,MATCH(I$3,TQoL_Indexes!$B$8:$AK$8,0)),"")</f>
        <v/>
      </c>
      <c r="J134" s="86" t="str">
        <f>IFERROR(INDEX(DB_Typologies!$D$4:$AP$1445,MATCH($A$3,DB_Typologies!$AQ$4:$AQ$1445,0)+$A134,MATCH(J$3,TQoL_Indexes!$B$8:$AK$8,0)),"")</f>
        <v/>
      </c>
      <c r="K134" s="86" t="str">
        <f>IFERROR(INDEX(DB_Typologies!$D$4:$AP$1445,MATCH($A$3,DB_Typologies!$AQ$4:$AQ$1445,0)+$A134,MATCH(K$3,TQoL_Indexes!$B$8:$AK$8,0)),"")</f>
        <v/>
      </c>
      <c r="L134" s="86" t="str">
        <f>IFERROR(INDEX(DB_Typologies!$D$4:$AP$1445,MATCH($A$3,DB_Typologies!$AQ$4:$AQ$1445,0)+$A134,MATCH(L$3,TQoL_Indexes!$B$8:$AK$8,0)),"")</f>
        <v/>
      </c>
      <c r="M134" s="86" t="str">
        <f>IFERROR(INDEX(DB_Typologies!$D$4:$AP$1445,MATCH($A$3,DB_Typologies!$AQ$4:$AQ$1445,0)+$A134,MATCH(M$3,TQoL_Indexes!$B$8:$AK$8,0)),"")</f>
        <v/>
      </c>
      <c r="N134" s="86" t="str">
        <f>IFERROR(INDEX(DB_Typologies!$D$4:$AP$1445,MATCH($A$3,DB_Typologies!$AQ$4:$AQ$1445,0)+$A134,MATCH(N$3,TQoL_Indexes!$B$8:$AK$8,0)),"")</f>
        <v/>
      </c>
      <c r="O134" s="86" t="str">
        <f>IFERROR(INDEX(DB_Typologies!$D$4:$AP$1445,MATCH($A$3,DB_Typologies!$AQ$4:$AQ$1445,0)+$A134,MATCH(O$3,TQoL_Indexes!$B$8:$AK$8,0)),"")</f>
        <v/>
      </c>
      <c r="P134" s="86" t="str">
        <f>IFERROR(INDEX(DB_Typologies!$D$4:$AP$1445,MATCH($A$3,DB_Typologies!$AQ$4:$AQ$1445,0)+$A134,MATCH(P$3,TQoL_Indexes!$B$8:$AK$8,0)),"")</f>
        <v/>
      </c>
      <c r="Q134" s="86" t="str">
        <f>IFERROR(INDEX(DB_Typologies!$D$4:$AP$1445,MATCH($A$3,DB_Typologies!$AQ$4:$AQ$1445,0)+$A134,MATCH(Q$3,TQoL_Indexes!$B$8:$AK$8,0)),"")</f>
        <v/>
      </c>
      <c r="R134" s="86" t="str">
        <f>IFERROR(INDEX(DB_Typologies!$D$4:$AP$1445,MATCH($A$3,DB_Typologies!$AQ$4:$AQ$1445,0)+$A134,MATCH(R$3,TQoL_Indexes!$B$8:$AK$8,0)),"")</f>
        <v/>
      </c>
      <c r="S134" s="86" t="str">
        <f>IFERROR(INDEX(DB_Typologies!$D$4:$AP$1445,MATCH($A$3,DB_Typologies!$AQ$4:$AQ$1445,0)+$A134,MATCH(S$3,TQoL_Indexes!$B$8:$AK$8,0)),"")</f>
        <v/>
      </c>
      <c r="T134" s="86" t="str">
        <f>IFERROR(INDEX(DB_Typologies!$D$4:$AP$1445,MATCH($A$3,DB_Typologies!$AQ$4:$AQ$1445,0)+$A134,MATCH(T$3,TQoL_Indexes!$B$8:$AK$8,0)),"")</f>
        <v/>
      </c>
      <c r="U134" s="86" t="str">
        <f>IFERROR(INDEX(DB_Typologies!$D$4:$AP$1445,MATCH($A$3,DB_Typologies!$AQ$4:$AQ$1445,0)+$A134,MATCH(U$3,TQoL_Indexes!$B$8:$AK$8,0)),"")</f>
        <v/>
      </c>
      <c r="V134" s="86" t="str">
        <f>IFERROR(INDEX(DB_Typologies!$D$4:$AP$1445,MATCH($A$3,DB_Typologies!$AQ$4:$AQ$1445,0)+$A134,MATCH(V$3,TQoL_Indexes!$B$8:$AK$8,0)),"")</f>
        <v/>
      </c>
      <c r="W134" s="86" t="str">
        <f>IFERROR(INDEX(DB_Typologies!$D$4:$AP$1445,MATCH($A$3,DB_Typologies!$AQ$4:$AQ$1445,0)+$A134,MATCH(W$3,TQoL_Indexes!$B$8:$AK$8,0)),"")</f>
        <v/>
      </c>
      <c r="X134" s="86" t="str">
        <f>IFERROR(INDEX(DB_Typologies!$D$4:$AP$1445,MATCH($A$3,DB_Typologies!$AQ$4:$AQ$1445,0)+$A134,MATCH(X$3,TQoL_Indexes!$B$8:$AK$8,0)),"")</f>
        <v/>
      </c>
      <c r="Y134" s="86" t="str">
        <f>IFERROR(INDEX(DB_Typologies!$D$4:$AP$1445,MATCH($A$3,DB_Typologies!$AQ$4:$AQ$1445,0)+$A134,MATCH(Y$3,TQoL_Indexes!$B$8:$AK$8,0)),"")</f>
        <v/>
      </c>
      <c r="Z134" s="86" t="str">
        <f>IFERROR(INDEX(DB_Typologies!$D$4:$AP$1445,MATCH($A$3,DB_Typologies!$AQ$4:$AQ$1445,0)+$A134,MATCH(Z$3,TQoL_Indexes!$B$8:$AK$8,0)),"")</f>
        <v/>
      </c>
      <c r="AA134" s="86" t="str">
        <f>IFERROR(INDEX(DB_Typologies!$D$4:$AP$1445,MATCH($A$3,DB_Typologies!$AQ$4:$AQ$1445,0)+$A134,MATCH(AA$3,TQoL_Indexes!$B$8:$AK$8,0)),"")</f>
        <v/>
      </c>
      <c r="AB134" s="86" t="str">
        <f>IFERROR(INDEX(DB_Typologies!$D$4:$AP$1445,MATCH($A$3,DB_Typologies!$AQ$4:$AQ$1445,0)+$A134,MATCH(AB$3,TQoL_Indexes!$B$8:$AK$8,0)),"")</f>
        <v/>
      </c>
      <c r="AC134" s="86" t="str">
        <f>IFERROR(INDEX(DB_Typologies!$D$4:$AP$1445,MATCH($A$3,DB_Typologies!$AQ$4:$AQ$1445,0)+$A134,MATCH(AC$3,TQoL_Indexes!$B$8:$AK$8,0)),"")</f>
        <v/>
      </c>
      <c r="AD134" s="86" t="str">
        <f>IFERROR(INDEX(DB_Typologies!$D$4:$AP$1445,MATCH($A$3,DB_Typologies!$AQ$4:$AQ$1445,0)+$A134,MATCH(AD$3,TQoL_Indexes!$B$8:$AK$8,0)),"")</f>
        <v/>
      </c>
      <c r="AE134" s="86" t="str">
        <f>IFERROR(INDEX(DB_Typologies!$D$4:$AP$1445,MATCH($A$3,DB_Typologies!$AQ$4:$AQ$1445,0)+$A134,MATCH(AE$3,TQoL_Indexes!$B$8:$AK$8,0)),"")</f>
        <v/>
      </c>
      <c r="AF134" s="86" t="str">
        <f>IFERROR(INDEX(DB_Typologies!$D$4:$AP$1445,MATCH($A$3,DB_Typologies!$AQ$4:$AQ$1445,0)+$A134,MATCH(AF$3,TQoL_Indexes!$B$8:$AK$8,0)),"")</f>
        <v/>
      </c>
      <c r="AG134" s="86" t="str">
        <f>IFERROR(INDEX(DB_Typologies!$D$4:$AP$1445,MATCH($A$3,DB_Typologies!$AQ$4:$AQ$1445,0)+$A134,MATCH(AG$3,TQoL_Indexes!$B$8:$AK$8,0)),"")</f>
        <v/>
      </c>
      <c r="AH134" s="86" t="str">
        <f>IFERROR(INDEX(DB_Typologies!$D$4:$AP$1445,MATCH($A$3,DB_Typologies!$AQ$4:$AQ$1445,0)+$A134,MATCH(AH$3,TQoL_Indexes!$B$8:$AK$8,0)),"")</f>
        <v/>
      </c>
      <c r="AI134" s="86" t="str">
        <f>IFERROR(INDEX(DB_Typologies!$D$4:$AP$1445,MATCH($A$3,DB_Typologies!$AQ$4:$AQ$1445,0)+$A134,MATCH(AI$3,TQoL_Indexes!$B$8:$AK$8,0)),"")</f>
        <v/>
      </c>
      <c r="AJ134" s="86" t="str">
        <f>IFERROR(INDEX(DB_Typologies!$D$4:$AP$1445,MATCH($A$3,DB_Typologies!$AQ$4:$AQ$1445,0)+$A134,MATCH(AJ$3,TQoL_Indexes!$B$8:$AK$8,0)),"")</f>
        <v/>
      </c>
      <c r="AK134" s="86" t="str">
        <f>IFERROR(INDEX(DB_Typologies!$D$4:$AP$1445,MATCH($A$3,DB_Typologies!$AQ$4:$AQ$1445,0)+$A134,MATCH(AK$3,TQoL_Indexes!$B$8:$AK$8,0)),"")</f>
        <v/>
      </c>
      <c r="AL134" s="86" t="str">
        <f>IFERROR(INDEX(DB_Typologies!$D$4:$AP$1445,MATCH($A$3,DB_Typologies!$AQ$4:$AQ$1445,0)+$A134,MATCH(AL$3,TQoL_Indexes!$B$8:$AK$8,0)),"")</f>
        <v/>
      </c>
      <c r="AM134" s="87" t="str">
        <f>IFERROR(INDEX(DB_Typologies!$D$4:$AP$1445,MATCH($A$3,DB_Typologies!$AQ$4:$AQ$1445,0)+$A134,MATCH(AM$3,TQoL_Indexes!$B$8:$AK$8,0)),"")</f>
        <v/>
      </c>
    </row>
    <row r="135" spans="1:39">
      <c r="A135" s="58" t="str">
        <f>IFERROR(IF(A134+1&lt;COUNTIF(DB_Typologies!$AQ$4:$AQ$1445,$A$3),A134+1,""),"")</f>
        <v/>
      </c>
      <c r="B135" s="120" t="str">
        <f>IFERROR(INDEX(DB_Typologies!$D$4:$AP$1445,MATCH($A$3,DB_Typologies!$AQ$4:$AQ$1445,0)+$A135,MATCH(B$3,TQoL_Indexes!$B$8:$AK$8,0)),"")</f>
        <v/>
      </c>
      <c r="C135" s="86" t="str">
        <f>IFERROR(INDEX(DB_Typologies!$D$4:$AP$1445,MATCH($A$3,DB_Typologies!$AQ$4:$AQ$1445,0)+$A135,MATCH(C$3,TQoL_Indexes!$B$8:$AK$8,0)),"")</f>
        <v/>
      </c>
      <c r="D135" s="87" t="str">
        <f>IFERROR(INDEX(DB_Typologies!$D$4:$AP$1445,MATCH($A$3,DB_Typologies!$AQ$4:$AQ$1445,0)+$A135,MATCH(D$3,TQoL_Indexes!$B$8:$AK$8,0)),"")</f>
        <v/>
      </c>
      <c r="E135" s="86" t="str">
        <f>IFERROR(INDEX(DB_Typologies!$D$4:$AP$1445,MATCH($A$3,DB_Typologies!$AQ$4:$AQ$1445,0)+$A135,MATCH(E$3,TQoL_Indexes!$B$8:$AK$8,0)),"")</f>
        <v/>
      </c>
      <c r="F135" s="86" t="str">
        <f>IFERROR(INDEX(DB_Typologies!$D$4:$AP$1445,MATCH($A$3,DB_Typologies!$AQ$4:$AQ$1445,0)+$A135,MATCH(F$3,TQoL_Indexes!$B$8:$AK$8,0)),"")</f>
        <v/>
      </c>
      <c r="G135" s="86" t="str">
        <f>IFERROR(INDEX(DB_Typologies!$D$4:$AP$1445,MATCH($A$3,DB_Typologies!$AQ$4:$AQ$1445,0)+$A135,MATCH(G$3,TQoL_Indexes!$B$8:$AK$8,0)),"")</f>
        <v/>
      </c>
      <c r="H135" s="86" t="str">
        <f>IFERROR(INDEX(DB_Typologies!$D$4:$AP$1445,MATCH($A$3,DB_Typologies!$AQ$4:$AQ$1445,0)+$A135,MATCH(H$3,TQoL_Indexes!$B$8:$AK$8,0)),"")</f>
        <v/>
      </c>
      <c r="I135" s="86" t="str">
        <f>IFERROR(INDEX(DB_Typologies!$D$4:$AP$1445,MATCH($A$3,DB_Typologies!$AQ$4:$AQ$1445,0)+$A135,MATCH(I$3,TQoL_Indexes!$B$8:$AK$8,0)),"")</f>
        <v/>
      </c>
      <c r="J135" s="86" t="str">
        <f>IFERROR(INDEX(DB_Typologies!$D$4:$AP$1445,MATCH($A$3,DB_Typologies!$AQ$4:$AQ$1445,0)+$A135,MATCH(J$3,TQoL_Indexes!$B$8:$AK$8,0)),"")</f>
        <v/>
      </c>
      <c r="K135" s="86" t="str">
        <f>IFERROR(INDEX(DB_Typologies!$D$4:$AP$1445,MATCH($A$3,DB_Typologies!$AQ$4:$AQ$1445,0)+$A135,MATCH(K$3,TQoL_Indexes!$B$8:$AK$8,0)),"")</f>
        <v/>
      </c>
      <c r="L135" s="86" t="str">
        <f>IFERROR(INDEX(DB_Typologies!$D$4:$AP$1445,MATCH($A$3,DB_Typologies!$AQ$4:$AQ$1445,0)+$A135,MATCH(L$3,TQoL_Indexes!$B$8:$AK$8,0)),"")</f>
        <v/>
      </c>
      <c r="M135" s="86" t="str">
        <f>IFERROR(INDEX(DB_Typologies!$D$4:$AP$1445,MATCH($A$3,DB_Typologies!$AQ$4:$AQ$1445,0)+$A135,MATCH(M$3,TQoL_Indexes!$B$8:$AK$8,0)),"")</f>
        <v/>
      </c>
      <c r="N135" s="86" t="str">
        <f>IFERROR(INDEX(DB_Typologies!$D$4:$AP$1445,MATCH($A$3,DB_Typologies!$AQ$4:$AQ$1445,0)+$A135,MATCH(N$3,TQoL_Indexes!$B$8:$AK$8,0)),"")</f>
        <v/>
      </c>
      <c r="O135" s="86" t="str">
        <f>IFERROR(INDEX(DB_Typologies!$D$4:$AP$1445,MATCH($A$3,DB_Typologies!$AQ$4:$AQ$1445,0)+$A135,MATCH(O$3,TQoL_Indexes!$B$8:$AK$8,0)),"")</f>
        <v/>
      </c>
      <c r="P135" s="86" t="str">
        <f>IFERROR(INDEX(DB_Typologies!$D$4:$AP$1445,MATCH($A$3,DB_Typologies!$AQ$4:$AQ$1445,0)+$A135,MATCH(P$3,TQoL_Indexes!$B$8:$AK$8,0)),"")</f>
        <v/>
      </c>
      <c r="Q135" s="86" t="str">
        <f>IFERROR(INDEX(DB_Typologies!$D$4:$AP$1445,MATCH($A$3,DB_Typologies!$AQ$4:$AQ$1445,0)+$A135,MATCH(Q$3,TQoL_Indexes!$B$8:$AK$8,0)),"")</f>
        <v/>
      </c>
      <c r="R135" s="86" t="str">
        <f>IFERROR(INDEX(DB_Typologies!$D$4:$AP$1445,MATCH($A$3,DB_Typologies!$AQ$4:$AQ$1445,0)+$A135,MATCH(R$3,TQoL_Indexes!$B$8:$AK$8,0)),"")</f>
        <v/>
      </c>
      <c r="S135" s="86" t="str">
        <f>IFERROR(INDEX(DB_Typologies!$D$4:$AP$1445,MATCH($A$3,DB_Typologies!$AQ$4:$AQ$1445,0)+$A135,MATCH(S$3,TQoL_Indexes!$B$8:$AK$8,0)),"")</f>
        <v/>
      </c>
      <c r="T135" s="86" t="str">
        <f>IFERROR(INDEX(DB_Typologies!$D$4:$AP$1445,MATCH($A$3,DB_Typologies!$AQ$4:$AQ$1445,0)+$A135,MATCH(T$3,TQoL_Indexes!$B$8:$AK$8,0)),"")</f>
        <v/>
      </c>
      <c r="U135" s="86" t="str">
        <f>IFERROR(INDEX(DB_Typologies!$D$4:$AP$1445,MATCH($A$3,DB_Typologies!$AQ$4:$AQ$1445,0)+$A135,MATCH(U$3,TQoL_Indexes!$B$8:$AK$8,0)),"")</f>
        <v/>
      </c>
      <c r="V135" s="86" t="str">
        <f>IFERROR(INDEX(DB_Typologies!$D$4:$AP$1445,MATCH($A$3,DB_Typologies!$AQ$4:$AQ$1445,0)+$A135,MATCH(V$3,TQoL_Indexes!$B$8:$AK$8,0)),"")</f>
        <v/>
      </c>
      <c r="W135" s="86" t="str">
        <f>IFERROR(INDEX(DB_Typologies!$D$4:$AP$1445,MATCH($A$3,DB_Typologies!$AQ$4:$AQ$1445,0)+$A135,MATCH(W$3,TQoL_Indexes!$B$8:$AK$8,0)),"")</f>
        <v/>
      </c>
      <c r="X135" s="86" t="str">
        <f>IFERROR(INDEX(DB_Typologies!$D$4:$AP$1445,MATCH($A$3,DB_Typologies!$AQ$4:$AQ$1445,0)+$A135,MATCH(X$3,TQoL_Indexes!$B$8:$AK$8,0)),"")</f>
        <v/>
      </c>
      <c r="Y135" s="86" t="str">
        <f>IFERROR(INDEX(DB_Typologies!$D$4:$AP$1445,MATCH($A$3,DB_Typologies!$AQ$4:$AQ$1445,0)+$A135,MATCH(Y$3,TQoL_Indexes!$B$8:$AK$8,0)),"")</f>
        <v/>
      </c>
      <c r="Z135" s="86" t="str">
        <f>IFERROR(INDEX(DB_Typologies!$D$4:$AP$1445,MATCH($A$3,DB_Typologies!$AQ$4:$AQ$1445,0)+$A135,MATCH(Z$3,TQoL_Indexes!$B$8:$AK$8,0)),"")</f>
        <v/>
      </c>
      <c r="AA135" s="86" t="str">
        <f>IFERROR(INDEX(DB_Typologies!$D$4:$AP$1445,MATCH($A$3,DB_Typologies!$AQ$4:$AQ$1445,0)+$A135,MATCH(AA$3,TQoL_Indexes!$B$8:$AK$8,0)),"")</f>
        <v/>
      </c>
      <c r="AB135" s="86" t="str">
        <f>IFERROR(INDEX(DB_Typologies!$D$4:$AP$1445,MATCH($A$3,DB_Typologies!$AQ$4:$AQ$1445,0)+$A135,MATCH(AB$3,TQoL_Indexes!$B$8:$AK$8,0)),"")</f>
        <v/>
      </c>
      <c r="AC135" s="86" t="str">
        <f>IFERROR(INDEX(DB_Typologies!$D$4:$AP$1445,MATCH($A$3,DB_Typologies!$AQ$4:$AQ$1445,0)+$A135,MATCH(AC$3,TQoL_Indexes!$B$8:$AK$8,0)),"")</f>
        <v/>
      </c>
      <c r="AD135" s="86" t="str">
        <f>IFERROR(INDEX(DB_Typologies!$D$4:$AP$1445,MATCH($A$3,DB_Typologies!$AQ$4:$AQ$1445,0)+$A135,MATCH(AD$3,TQoL_Indexes!$B$8:$AK$8,0)),"")</f>
        <v/>
      </c>
      <c r="AE135" s="86" t="str">
        <f>IFERROR(INDEX(DB_Typologies!$D$4:$AP$1445,MATCH($A$3,DB_Typologies!$AQ$4:$AQ$1445,0)+$A135,MATCH(AE$3,TQoL_Indexes!$B$8:$AK$8,0)),"")</f>
        <v/>
      </c>
      <c r="AF135" s="86" t="str">
        <f>IFERROR(INDEX(DB_Typologies!$D$4:$AP$1445,MATCH($A$3,DB_Typologies!$AQ$4:$AQ$1445,0)+$A135,MATCH(AF$3,TQoL_Indexes!$B$8:$AK$8,0)),"")</f>
        <v/>
      </c>
      <c r="AG135" s="86" t="str">
        <f>IFERROR(INDEX(DB_Typologies!$D$4:$AP$1445,MATCH($A$3,DB_Typologies!$AQ$4:$AQ$1445,0)+$A135,MATCH(AG$3,TQoL_Indexes!$B$8:$AK$8,0)),"")</f>
        <v/>
      </c>
      <c r="AH135" s="86" t="str">
        <f>IFERROR(INDEX(DB_Typologies!$D$4:$AP$1445,MATCH($A$3,DB_Typologies!$AQ$4:$AQ$1445,0)+$A135,MATCH(AH$3,TQoL_Indexes!$B$8:$AK$8,0)),"")</f>
        <v/>
      </c>
      <c r="AI135" s="86" t="str">
        <f>IFERROR(INDEX(DB_Typologies!$D$4:$AP$1445,MATCH($A$3,DB_Typologies!$AQ$4:$AQ$1445,0)+$A135,MATCH(AI$3,TQoL_Indexes!$B$8:$AK$8,0)),"")</f>
        <v/>
      </c>
      <c r="AJ135" s="86" t="str">
        <f>IFERROR(INDEX(DB_Typologies!$D$4:$AP$1445,MATCH($A$3,DB_Typologies!$AQ$4:$AQ$1445,0)+$A135,MATCH(AJ$3,TQoL_Indexes!$B$8:$AK$8,0)),"")</f>
        <v/>
      </c>
      <c r="AK135" s="86" t="str">
        <f>IFERROR(INDEX(DB_Typologies!$D$4:$AP$1445,MATCH($A$3,DB_Typologies!$AQ$4:$AQ$1445,0)+$A135,MATCH(AK$3,TQoL_Indexes!$B$8:$AK$8,0)),"")</f>
        <v/>
      </c>
      <c r="AL135" s="86" t="str">
        <f>IFERROR(INDEX(DB_Typologies!$D$4:$AP$1445,MATCH($A$3,DB_Typologies!$AQ$4:$AQ$1445,0)+$A135,MATCH(AL$3,TQoL_Indexes!$B$8:$AK$8,0)),"")</f>
        <v/>
      </c>
      <c r="AM135" s="87" t="str">
        <f>IFERROR(INDEX(DB_Typologies!$D$4:$AP$1445,MATCH($A$3,DB_Typologies!$AQ$4:$AQ$1445,0)+$A135,MATCH(AM$3,TQoL_Indexes!$B$8:$AK$8,0)),"")</f>
        <v/>
      </c>
    </row>
    <row r="136" spans="1:39">
      <c r="A136" s="58" t="str">
        <f>IFERROR(IF(A135+1&lt;COUNTIF(DB_Typologies!$AQ$4:$AQ$1445,$A$3),A135+1,""),"")</f>
        <v/>
      </c>
      <c r="B136" s="120" t="str">
        <f>IFERROR(INDEX(DB_Typologies!$D$4:$AP$1445,MATCH($A$3,DB_Typologies!$AQ$4:$AQ$1445,0)+$A136,MATCH(B$3,TQoL_Indexes!$B$8:$AK$8,0)),"")</f>
        <v/>
      </c>
      <c r="C136" s="86" t="str">
        <f>IFERROR(INDEX(DB_Typologies!$D$4:$AP$1445,MATCH($A$3,DB_Typologies!$AQ$4:$AQ$1445,0)+$A136,MATCH(C$3,TQoL_Indexes!$B$8:$AK$8,0)),"")</f>
        <v/>
      </c>
      <c r="D136" s="87" t="str">
        <f>IFERROR(INDEX(DB_Typologies!$D$4:$AP$1445,MATCH($A$3,DB_Typologies!$AQ$4:$AQ$1445,0)+$A136,MATCH(D$3,TQoL_Indexes!$B$8:$AK$8,0)),"")</f>
        <v/>
      </c>
      <c r="E136" s="86" t="str">
        <f>IFERROR(INDEX(DB_Typologies!$D$4:$AP$1445,MATCH($A$3,DB_Typologies!$AQ$4:$AQ$1445,0)+$A136,MATCH(E$3,TQoL_Indexes!$B$8:$AK$8,0)),"")</f>
        <v/>
      </c>
      <c r="F136" s="86" t="str">
        <f>IFERROR(INDEX(DB_Typologies!$D$4:$AP$1445,MATCH($A$3,DB_Typologies!$AQ$4:$AQ$1445,0)+$A136,MATCH(F$3,TQoL_Indexes!$B$8:$AK$8,0)),"")</f>
        <v/>
      </c>
      <c r="G136" s="86" t="str">
        <f>IFERROR(INDEX(DB_Typologies!$D$4:$AP$1445,MATCH($A$3,DB_Typologies!$AQ$4:$AQ$1445,0)+$A136,MATCH(G$3,TQoL_Indexes!$B$8:$AK$8,0)),"")</f>
        <v/>
      </c>
      <c r="H136" s="86" t="str">
        <f>IFERROR(INDEX(DB_Typologies!$D$4:$AP$1445,MATCH($A$3,DB_Typologies!$AQ$4:$AQ$1445,0)+$A136,MATCH(H$3,TQoL_Indexes!$B$8:$AK$8,0)),"")</f>
        <v/>
      </c>
      <c r="I136" s="86" t="str">
        <f>IFERROR(INDEX(DB_Typologies!$D$4:$AP$1445,MATCH($A$3,DB_Typologies!$AQ$4:$AQ$1445,0)+$A136,MATCH(I$3,TQoL_Indexes!$B$8:$AK$8,0)),"")</f>
        <v/>
      </c>
      <c r="J136" s="86" t="str">
        <f>IFERROR(INDEX(DB_Typologies!$D$4:$AP$1445,MATCH($A$3,DB_Typologies!$AQ$4:$AQ$1445,0)+$A136,MATCH(J$3,TQoL_Indexes!$B$8:$AK$8,0)),"")</f>
        <v/>
      </c>
      <c r="K136" s="86" t="str">
        <f>IFERROR(INDEX(DB_Typologies!$D$4:$AP$1445,MATCH($A$3,DB_Typologies!$AQ$4:$AQ$1445,0)+$A136,MATCH(K$3,TQoL_Indexes!$B$8:$AK$8,0)),"")</f>
        <v/>
      </c>
      <c r="L136" s="86" t="str">
        <f>IFERROR(INDEX(DB_Typologies!$D$4:$AP$1445,MATCH($A$3,DB_Typologies!$AQ$4:$AQ$1445,0)+$A136,MATCH(L$3,TQoL_Indexes!$B$8:$AK$8,0)),"")</f>
        <v/>
      </c>
      <c r="M136" s="86" t="str">
        <f>IFERROR(INDEX(DB_Typologies!$D$4:$AP$1445,MATCH($A$3,DB_Typologies!$AQ$4:$AQ$1445,0)+$A136,MATCH(M$3,TQoL_Indexes!$B$8:$AK$8,0)),"")</f>
        <v/>
      </c>
      <c r="N136" s="86" t="str">
        <f>IFERROR(INDEX(DB_Typologies!$D$4:$AP$1445,MATCH($A$3,DB_Typologies!$AQ$4:$AQ$1445,0)+$A136,MATCH(N$3,TQoL_Indexes!$B$8:$AK$8,0)),"")</f>
        <v/>
      </c>
      <c r="O136" s="86" t="str">
        <f>IFERROR(INDEX(DB_Typologies!$D$4:$AP$1445,MATCH($A$3,DB_Typologies!$AQ$4:$AQ$1445,0)+$A136,MATCH(O$3,TQoL_Indexes!$B$8:$AK$8,0)),"")</f>
        <v/>
      </c>
      <c r="P136" s="86" t="str">
        <f>IFERROR(INDEX(DB_Typologies!$D$4:$AP$1445,MATCH($A$3,DB_Typologies!$AQ$4:$AQ$1445,0)+$A136,MATCH(P$3,TQoL_Indexes!$B$8:$AK$8,0)),"")</f>
        <v/>
      </c>
      <c r="Q136" s="86" t="str">
        <f>IFERROR(INDEX(DB_Typologies!$D$4:$AP$1445,MATCH($A$3,DB_Typologies!$AQ$4:$AQ$1445,0)+$A136,MATCH(Q$3,TQoL_Indexes!$B$8:$AK$8,0)),"")</f>
        <v/>
      </c>
      <c r="R136" s="86" t="str">
        <f>IFERROR(INDEX(DB_Typologies!$D$4:$AP$1445,MATCH($A$3,DB_Typologies!$AQ$4:$AQ$1445,0)+$A136,MATCH(R$3,TQoL_Indexes!$B$8:$AK$8,0)),"")</f>
        <v/>
      </c>
      <c r="S136" s="86" t="str">
        <f>IFERROR(INDEX(DB_Typologies!$D$4:$AP$1445,MATCH($A$3,DB_Typologies!$AQ$4:$AQ$1445,0)+$A136,MATCH(S$3,TQoL_Indexes!$B$8:$AK$8,0)),"")</f>
        <v/>
      </c>
      <c r="T136" s="86" t="str">
        <f>IFERROR(INDEX(DB_Typologies!$D$4:$AP$1445,MATCH($A$3,DB_Typologies!$AQ$4:$AQ$1445,0)+$A136,MATCH(T$3,TQoL_Indexes!$B$8:$AK$8,0)),"")</f>
        <v/>
      </c>
      <c r="U136" s="86" t="str">
        <f>IFERROR(INDEX(DB_Typologies!$D$4:$AP$1445,MATCH($A$3,DB_Typologies!$AQ$4:$AQ$1445,0)+$A136,MATCH(U$3,TQoL_Indexes!$B$8:$AK$8,0)),"")</f>
        <v/>
      </c>
      <c r="V136" s="86" t="str">
        <f>IFERROR(INDEX(DB_Typologies!$D$4:$AP$1445,MATCH($A$3,DB_Typologies!$AQ$4:$AQ$1445,0)+$A136,MATCH(V$3,TQoL_Indexes!$B$8:$AK$8,0)),"")</f>
        <v/>
      </c>
      <c r="W136" s="86" t="str">
        <f>IFERROR(INDEX(DB_Typologies!$D$4:$AP$1445,MATCH($A$3,DB_Typologies!$AQ$4:$AQ$1445,0)+$A136,MATCH(W$3,TQoL_Indexes!$B$8:$AK$8,0)),"")</f>
        <v/>
      </c>
      <c r="X136" s="86" t="str">
        <f>IFERROR(INDEX(DB_Typologies!$D$4:$AP$1445,MATCH($A$3,DB_Typologies!$AQ$4:$AQ$1445,0)+$A136,MATCH(X$3,TQoL_Indexes!$B$8:$AK$8,0)),"")</f>
        <v/>
      </c>
      <c r="Y136" s="86" t="str">
        <f>IFERROR(INDEX(DB_Typologies!$D$4:$AP$1445,MATCH($A$3,DB_Typologies!$AQ$4:$AQ$1445,0)+$A136,MATCH(Y$3,TQoL_Indexes!$B$8:$AK$8,0)),"")</f>
        <v/>
      </c>
      <c r="Z136" s="86" t="str">
        <f>IFERROR(INDEX(DB_Typologies!$D$4:$AP$1445,MATCH($A$3,DB_Typologies!$AQ$4:$AQ$1445,0)+$A136,MATCH(Z$3,TQoL_Indexes!$B$8:$AK$8,0)),"")</f>
        <v/>
      </c>
      <c r="AA136" s="86" t="str">
        <f>IFERROR(INDEX(DB_Typologies!$D$4:$AP$1445,MATCH($A$3,DB_Typologies!$AQ$4:$AQ$1445,0)+$A136,MATCH(AA$3,TQoL_Indexes!$B$8:$AK$8,0)),"")</f>
        <v/>
      </c>
      <c r="AB136" s="86" t="str">
        <f>IFERROR(INDEX(DB_Typologies!$D$4:$AP$1445,MATCH($A$3,DB_Typologies!$AQ$4:$AQ$1445,0)+$A136,MATCH(AB$3,TQoL_Indexes!$B$8:$AK$8,0)),"")</f>
        <v/>
      </c>
      <c r="AC136" s="86" t="str">
        <f>IFERROR(INDEX(DB_Typologies!$D$4:$AP$1445,MATCH($A$3,DB_Typologies!$AQ$4:$AQ$1445,0)+$A136,MATCH(AC$3,TQoL_Indexes!$B$8:$AK$8,0)),"")</f>
        <v/>
      </c>
      <c r="AD136" s="86" t="str">
        <f>IFERROR(INDEX(DB_Typologies!$D$4:$AP$1445,MATCH($A$3,DB_Typologies!$AQ$4:$AQ$1445,0)+$A136,MATCH(AD$3,TQoL_Indexes!$B$8:$AK$8,0)),"")</f>
        <v/>
      </c>
      <c r="AE136" s="86" t="str">
        <f>IFERROR(INDEX(DB_Typologies!$D$4:$AP$1445,MATCH($A$3,DB_Typologies!$AQ$4:$AQ$1445,0)+$A136,MATCH(AE$3,TQoL_Indexes!$B$8:$AK$8,0)),"")</f>
        <v/>
      </c>
      <c r="AF136" s="86" t="str">
        <f>IFERROR(INDEX(DB_Typologies!$D$4:$AP$1445,MATCH($A$3,DB_Typologies!$AQ$4:$AQ$1445,0)+$A136,MATCH(AF$3,TQoL_Indexes!$B$8:$AK$8,0)),"")</f>
        <v/>
      </c>
      <c r="AG136" s="86" t="str">
        <f>IFERROR(INDEX(DB_Typologies!$D$4:$AP$1445,MATCH($A$3,DB_Typologies!$AQ$4:$AQ$1445,0)+$A136,MATCH(AG$3,TQoL_Indexes!$B$8:$AK$8,0)),"")</f>
        <v/>
      </c>
      <c r="AH136" s="86" t="str">
        <f>IFERROR(INDEX(DB_Typologies!$D$4:$AP$1445,MATCH($A$3,DB_Typologies!$AQ$4:$AQ$1445,0)+$A136,MATCH(AH$3,TQoL_Indexes!$B$8:$AK$8,0)),"")</f>
        <v/>
      </c>
      <c r="AI136" s="86" t="str">
        <f>IFERROR(INDEX(DB_Typologies!$D$4:$AP$1445,MATCH($A$3,DB_Typologies!$AQ$4:$AQ$1445,0)+$A136,MATCH(AI$3,TQoL_Indexes!$B$8:$AK$8,0)),"")</f>
        <v/>
      </c>
      <c r="AJ136" s="86" t="str">
        <f>IFERROR(INDEX(DB_Typologies!$D$4:$AP$1445,MATCH($A$3,DB_Typologies!$AQ$4:$AQ$1445,0)+$A136,MATCH(AJ$3,TQoL_Indexes!$B$8:$AK$8,0)),"")</f>
        <v/>
      </c>
      <c r="AK136" s="86" t="str">
        <f>IFERROR(INDEX(DB_Typologies!$D$4:$AP$1445,MATCH($A$3,DB_Typologies!$AQ$4:$AQ$1445,0)+$A136,MATCH(AK$3,TQoL_Indexes!$B$8:$AK$8,0)),"")</f>
        <v/>
      </c>
      <c r="AL136" s="86" t="str">
        <f>IFERROR(INDEX(DB_Typologies!$D$4:$AP$1445,MATCH($A$3,DB_Typologies!$AQ$4:$AQ$1445,0)+$A136,MATCH(AL$3,TQoL_Indexes!$B$8:$AK$8,0)),"")</f>
        <v/>
      </c>
      <c r="AM136" s="87" t="str">
        <f>IFERROR(INDEX(DB_Typologies!$D$4:$AP$1445,MATCH($A$3,DB_Typologies!$AQ$4:$AQ$1445,0)+$A136,MATCH(AM$3,TQoL_Indexes!$B$8:$AK$8,0)),"")</f>
        <v/>
      </c>
    </row>
    <row r="137" spans="1:39">
      <c r="A137" s="58" t="str">
        <f>IFERROR(IF(A136+1&lt;COUNTIF(DB_Typologies!$AQ$4:$AQ$1445,$A$3),A136+1,""),"")</f>
        <v/>
      </c>
      <c r="B137" s="120" t="str">
        <f>IFERROR(INDEX(DB_Typologies!$D$4:$AP$1445,MATCH($A$3,DB_Typologies!$AQ$4:$AQ$1445,0)+$A137,MATCH(B$3,TQoL_Indexes!$B$8:$AK$8,0)),"")</f>
        <v/>
      </c>
      <c r="C137" s="86" t="str">
        <f>IFERROR(INDEX(DB_Typologies!$D$4:$AP$1445,MATCH($A$3,DB_Typologies!$AQ$4:$AQ$1445,0)+$A137,MATCH(C$3,TQoL_Indexes!$B$8:$AK$8,0)),"")</f>
        <v/>
      </c>
      <c r="D137" s="87" t="str">
        <f>IFERROR(INDEX(DB_Typologies!$D$4:$AP$1445,MATCH($A$3,DB_Typologies!$AQ$4:$AQ$1445,0)+$A137,MATCH(D$3,TQoL_Indexes!$B$8:$AK$8,0)),"")</f>
        <v/>
      </c>
      <c r="E137" s="86" t="str">
        <f>IFERROR(INDEX(DB_Typologies!$D$4:$AP$1445,MATCH($A$3,DB_Typologies!$AQ$4:$AQ$1445,0)+$A137,MATCH(E$3,TQoL_Indexes!$B$8:$AK$8,0)),"")</f>
        <v/>
      </c>
      <c r="F137" s="86" t="str">
        <f>IFERROR(INDEX(DB_Typologies!$D$4:$AP$1445,MATCH($A$3,DB_Typologies!$AQ$4:$AQ$1445,0)+$A137,MATCH(F$3,TQoL_Indexes!$B$8:$AK$8,0)),"")</f>
        <v/>
      </c>
      <c r="G137" s="86" t="str">
        <f>IFERROR(INDEX(DB_Typologies!$D$4:$AP$1445,MATCH($A$3,DB_Typologies!$AQ$4:$AQ$1445,0)+$A137,MATCH(G$3,TQoL_Indexes!$B$8:$AK$8,0)),"")</f>
        <v/>
      </c>
      <c r="H137" s="86" t="str">
        <f>IFERROR(INDEX(DB_Typologies!$D$4:$AP$1445,MATCH($A$3,DB_Typologies!$AQ$4:$AQ$1445,0)+$A137,MATCH(H$3,TQoL_Indexes!$B$8:$AK$8,0)),"")</f>
        <v/>
      </c>
      <c r="I137" s="86" t="str">
        <f>IFERROR(INDEX(DB_Typologies!$D$4:$AP$1445,MATCH($A$3,DB_Typologies!$AQ$4:$AQ$1445,0)+$A137,MATCH(I$3,TQoL_Indexes!$B$8:$AK$8,0)),"")</f>
        <v/>
      </c>
      <c r="J137" s="86" t="str">
        <f>IFERROR(INDEX(DB_Typologies!$D$4:$AP$1445,MATCH($A$3,DB_Typologies!$AQ$4:$AQ$1445,0)+$A137,MATCH(J$3,TQoL_Indexes!$B$8:$AK$8,0)),"")</f>
        <v/>
      </c>
      <c r="K137" s="86" t="str">
        <f>IFERROR(INDEX(DB_Typologies!$D$4:$AP$1445,MATCH($A$3,DB_Typologies!$AQ$4:$AQ$1445,0)+$A137,MATCH(K$3,TQoL_Indexes!$B$8:$AK$8,0)),"")</f>
        <v/>
      </c>
      <c r="L137" s="86" t="str">
        <f>IFERROR(INDEX(DB_Typologies!$D$4:$AP$1445,MATCH($A$3,DB_Typologies!$AQ$4:$AQ$1445,0)+$A137,MATCH(L$3,TQoL_Indexes!$B$8:$AK$8,0)),"")</f>
        <v/>
      </c>
      <c r="M137" s="86" t="str">
        <f>IFERROR(INDEX(DB_Typologies!$D$4:$AP$1445,MATCH($A$3,DB_Typologies!$AQ$4:$AQ$1445,0)+$A137,MATCH(M$3,TQoL_Indexes!$B$8:$AK$8,0)),"")</f>
        <v/>
      </c>
      <c r="N137" s="86" t="str">
        <f>IFERROR(INDEX(DB_Typologies!$D$4:$AP$1445,MATCH($A$3,DB_Typologies!$AQ$4:$AQ$1445,0)+$A137,MATCH(N$3,TQoL_Indexes!$B$8:$AK$8,0)),"")</f>
        <v/>
      </c>
      <c r="O137" s="86" t="str">
        <f>IFERROR(INDEX(DB_Typologies!$D$4:$AP$1445,MATCH($A$3,DB_Typologies!$AQ$4:$AQ$1445,0)+$A137,MATCH(O$3,TQoL_Indexes!$B$8:$AK$8,0)),"")</f>
        <v/>
      </c>
      <c r="P137" s="86" t="str">
        <f>IFERROR(INDEX(DB_Typologies!$D$4:$AP$1445,MATCH($A$3,DB_Typologies!$AQ$4:$AQ$1445,0)+$A137,MATCH(P$3,TQoL_Indexes!$B$8:$AK$8,0)),"")</f>
        <v/>
      </c>
      <c r="Q137" s="86" t="str">
        <f>IFERROR(INDEX(DB_Typologies!$D$4:$AP$1445,MATCH($A$3,DB_Typologies!$AQ$4:$AQ$1445,0)+$A137,MATCH(Q$3,TQoL_Indexes!$B$8:$AK$8,0)),"")</f>
        <v/>
      </c>
      <c r="R137" s="86" t="str">
        <f>IFERROR(INDEX(DB_Typologies!$D$4:$AP$1445,MATCH($A$3,DB_Typologies!$AQ$4:$AQ$1445,0)+$A137,MATCH(R$3,TQoL_Indexes!$B$8:$AK$8,0)),"")</f>
        <v/>
      </c>
      <c r="S137" s="86" t="str">
        <f>IFERROR(INDEX(DB_Typologies!$D$4:$AP$1445,MATCH($A$3,DB_Typologies!$AQ$4:$AQ$1445,0)+$A137,MATCH(S$3,TQoL_Indexes!$B$8:$AK$8,0)),"")</f>
        <v/>
      </c>
      <c r="T137" s="86" t="str">
        <f>IFERROR(INDEX(DB_Typologies!$D$4:$AP$1445,MATCH($A$3,DB_Typologies!$AQ$4:$AQ$1445,0)+$A137,MATCH(T$3,TQoL_Indexes!$B$8:$AK$8,0)),"")</f>
        <v/>
      </c>
      <c r="U137" s="86" t="str">
        <f>IFERROR(INDEX(DB_Typologies!$D$4:$AP$1445,MATCH($A$3,DB_Typologies!$AQ$4:$AQ$1445,0)+$A137,MATCH(U$3,TQoL_Indexes!$B$8:$AK$8,0)),"")</f>
        <v/>
      </c>
      <c r="V137" s="86" t="str">
        <f>IFERROR(INDEX(DB_Typologies!$D$4:$AP$1445,MATCH($A$3,DB_Typologies!$AQ$4:$AQ$1445,0)+$A137,MATCH(V$3,TQoL_Indexes!$B$8:$AK$8,0)),"")</f>
        <v/>
      </c>
      <c r="W137" s="86" t="str">
        <f>IFERROR(INDEX(DB_Typologies!$D$4:$AP$1445,MATCH($A$3,DB_Typologies!$AQ$4:$AQ$1445,0)+$A137,MATCH(W$3,TQoL_Indexes!$B$8:$AK$8,0)),"")</f>
        <v/>
      </c>
      <c r="X137" s="86" t="str">
        <f>IFERROR(INDEX(DB_Typologies!$D$4:$AP$1445,MATCH($A$3,DB_Typologies!$AQ$4:$AQ$1445,0)+$A137,MATCH(X$3,TQoL_Indexes!$B$8:$AK$8,0)),"")</f>
        <v/>
      </c>
      <c r="Y137" s="86" t="str">
        <f>IFERROR(INDEX(DB_Typologies!$D$4:$AP$1445,MATCH($A$3,DB_Typologies!$AQ$4:$AQ$1445,0)+$A137,MATCH(Y$3,TQoL_Indexes!$B$8:$AK$8,0)),"")</f>
        <v/>
      </c>
      <c r="Z137" s="86" t="str">
        <f>IFERROR(INDEX(DB_Typologies!$D$4:$AP$1445,MATCH($A$3,DB_Typologies!$AQ$4:$AQ$1445,0)+$A137,MATCH(Z$3,TQoL_Indexes!$B$8:$AK$8,0)),"")</f>
        <v/>
      </c>
      <c r="AA137" s="86" t="str">
        <f>IFERROR(INDEX(DB_Typologies!$D$4:$AP$1445,MATCH($A$3,DB_Typologies!$AQ$4:$AQ$1445,0)+$A137,MATCH(AA$3,TQoL_Indexes!$B$8:$AK$8,0)),"")</f>
        <v/>
      </c>
      <c r="AB137" s="86" t="str">
        <f>IFERROR(INDEX(DB_Typologies!$D$4:$AP$1445,MATCH($A$3,DB_Typologies!$AQ$4:$AQ$1445,0)+$A137,MATCH(AB$3,TQoL_Indexes!$B$8:$AK$8,0)),"")</f>
        <v/>
      </c>
      <c r="AC137" s="86" t="str">
        <f>IFERROR(INDEX(DB_Typologies!$D$4:$AP$1445,MATCH($A$3,DB_Typologies!$AQ$4:$AQ$1445,0)+$A137,MATCH(AC$3,TQoL_Indexes!$B$8:$AK$8,0)),"")</f>
        <v/>
      </c>
      <c r="AD137" s="86" t="str">
        <f>IFERROR(INDEX(DB_Typologies!$D$4:$AP$1445,MATCH($A$3,DB_Typologies!$AQ$4:$AQ$1445,0)+$A137,MATCH(AD$3,TQoL_Indexes!$B$8:$AK$8,0)),"")</f>
        <v/>
      </c>
      <c r="AE137" s="86" t="str">
        <f>IFERROR(INDEX(DB_Typologies!$D$4:$AP$1445,MATCH($A$3,DB_Typologies!$AQ$4:$AQ$1445,0)+$A137,MATCH(AE$3,TQoL_Indexes!$B$8:$AK$8,0)),"")</f>
        <v/>
      </c>
      <c r="AF137" s="86" t="str">
        <f>IFERROR(INDEX(DB_Typologies!$D$4:$AP$1445,MATCH($A$3,DB_Typologies!$AQ$4:$AQ$1445,0)+$A137,MATCH(AF$3,TQoL_Indexes!$B$8:$AK$8,0)),"")</f>
        <v/>
      </c>
      <c r="AG137" s="86" t="str">
        <f>IFERROR(INDEX(DB_Typologies!$D$4:$AP$1445,MATCH($A$3,DB_Typologies!$AQ$4:$AQ$1445,0)+$A137,MATCH(AG$3,TQoL_Indexes!$B$8:$AK$8,0)),"")</f>
        <v/>
      </c>
      <c r="AH137" s="86" t="str">
        <f>IFERROR(INDEX(DB_Typologies!$D$4:$AP$1445,MATCH($A$3,DB_Typologies!$AQ$4:$AQ$1445,0)+$A137,MATCH(AH$3,TQoL_Indexes!$B$8:$AK$8,0)),"")</f>
        <v/>
      </c>
      <c r="AI137" s="86" t="str">
        <f>IFERROR(INDEX(DB_Typologies!$D$4:$AP$1445,MATCH($A$3,DB_Typologies!$AQ$4:$AQ$1445,0)+$A137,MATCH(AI$3,TQoL_Indexes!$B$8:$AK$8,0)),"")</f>
        <v/>
      </c>
      <c r="AJ137" s="86" t="str">
        <f>IFERROR(INDEX(DB_Typologies!$D$4:$AP$1445,MATCH($A$3,DB_Typologies!$AQ$4:$AQ$1445,0)+$A137,MATCH(AJ$3,TQoL_Indexes!$B$8:$AK$8,0)),"")</f>
        <v/>
      </c>
      <c r="AK137" s="86" t="str">
        <f>IFERROR(INDEX(DB_Typologies!$D$4:$AP$1445,MATCH($A$3,DB_Typologies!$AQ$4:$AQ$1445,0)+$A137,MATCH(AK$3,TQoL_Indexes!$B$8:$AK$8,0)),"")</f>
        <v/>
      </c>
      <c r="AL137" s="86" t="str">
        <f>IFERROR(INDEX(DB_Typologies!$D$4:$AP$1445,MATCH($A$3,DB_Typologies!$AQ$4:$AQ$1445,0)+$A137,MATCH(AL$3,TQoL_Indexes!$B$8:$AK$8,0)),"")</f>
        <v/>
      </c>
      <c r="AM137" s="87" t="str">
        <f>IFERROR(INDEX(DB_Typologies!$D$4:$AP$1445,MATCH($A$3,DB_Typologies!$AQ$4:$AQ$1445,0)+$A137,MATCH(AM$3,TQoL_Indexes!$B$8:$AK$8,0)),"")</f>
        <v/>
      </c>
    </row>
    <row r="138" spans="1:39">
      <c r="A138" s="58" t="str">
        <f>IFERROR(IF(A137+1&lt;COUNTIF(DB_Typologies!$AQ$4:$AQ$1445,$A$3),A137+1,""),"")</f>
        <v/>
      </c>
      <c r="B138" s="120" t="str">
        <f>IFERROR(INDEX(DB_Typologies!$D$4:$AP$1445,MATCH($A$3,DB_Typologies!$AQ$4:$AQ$1445,0)+$A138,MATCH(B$3,TQoL_Indexes!$B$8:$AK$8,0)),"")</f>
        <v/>
      </c>
      <c r="C138" s="86" t="str">
        <f>IFERROR(INDEX(DB_Typologies!$D$4:$AP$1445,MATCH($A$3,DB_Typologies!$AQ$4:$AQ$1445,0)+$A138,MATCH(C$3,TQoL_Indexes!$B$8:$AK$8,0)),"")</f>
        <v/>
      </c>
      <c r="D138" s="87" t="str">
        <f>IFERROR(INDEX(DB_Typologies!$D$4:$AP$1445,MATCH($A$3,DB_Typologies!$AQ$4:$AQ$1445,0)+$A138,MATCH(D$3,TQoL_Indexes!$B$8:$AK$8,0)),"")</f>
        <v/>
      </c>
      <c r="E138" s="86" t="str">
        <f>IFERROR(INDEX(DB_Typologies!$D$4:$AP$1445,MATCH($A$3,DB_Typologies!$AQ$4:$AQ$1445,0)+$A138,MATCH(E$3,TQoL_Indexes!$B$8:$AK$8,0)),"")</f>
        <v/>
      </c>
      <c r="F138" s="86" t="str">
        <f>IFERROR(INDEX(DB_Typologies!$D$4:$AP$1445,MATCH($A$3,DB_Typologies!$AQ$4:$AQ$1445,0)+$A138,MATCH(F$3,TQoL_Indexes!$B$8:$AK$8,0)),"")</f>
        <v/>
      </c>
      <c r="G138" s="86" t="str">
        <f>IFERROR(INDEX(DB_Typologies!$D$4:$AP$1445,MATCH($A$3,DB_Typologies!$AQ$4:$AQ$1445,0)+$A138,MATCH(G$3,TQoL_Indexes!$B$8:$AK$8,0)),"")</f>
        <v/>
      </c>
      <c r="H138" s="86" t="str">
        <f>IFERROR(INDEX(DB_Typologies!$D$4:$AP$1445,MATCH($A$3,DB_Typologies!$AQ$4:$AQ$1445,0)+$A138,MATCH(H$3,TQoL_Indexes!$B$8:$AK$8,0)),"")</f>
        <v/>
      </c>
      <c r="I138" s="86" t="str">
        <f>IFERROR(INDEX(DB_Typologies!$D$4:$AP$1445,MATCH($A$3,DB_Typologies!$AQ$4:$AQ$1445,0)+$A138,MATCH(I$3,TQoL_Indexes!$B$8:$AK$8,0)),"")</f>
        <v/>
      </c>
      <c r="J138" s="86" t="str">
        <f>IFERROR(INDEX(DB_Typologies!$D$4:$AP$1445,MATCH($A$3,DB_Typologies!$AQ$4:$AQ$1445,0)+$A138,MATCH(J$3,TQoL_Indexes!$B$8:$AK$8,0)),"")</f>
        <v/>
      </c>
      <c r="K138" s="86" t="str">
        <f>IFERROR(INDEX(DB_Typologies!$D$4:$AP$1445,MATCH($A$3,DB_Typologies!$AQ$4:$AQ$1445,0)+$A138,MATCH(K$3,TQoL_Indexes!$B$8:$AK$8,0)),"")</f>
        <v/>
      </c>
      <c r="L138" s="86" t="str">
        <f>IFERROR(INDEX(DB_Typologies!$D$4:$AP$1445,MATCH($A$3,DB_Typologies!$AQ$4:$AQ$1445,0)+$A138,MATCH(L$3,TQoL_Indexes!$B$8:$AK$8,0)),"")</f>
        <v/>
      </c>
      <c r="M138" s="86" t="str">
        <f>IFERROR(INDEX(DB_Typologies!$D$4:$AP$1445,MATCH($A$3,DB_Typologies!$AQ$4:$AQ$1445,0)+$A138,MATCH(M$3,TQoL_Indexes!$B$8:$AK$8,0)),"")</f>
        <v/>
      </c>
      <c r="N138" s="86" t="str">
        <f>IFERROR(INDEX(DB_Typologies!$D$4:$AP$1445,MATCH($A$3,DB_Typologies!$AQ$4:$AQ$1445,0)+$A138,MATCH(N$3,TQoL_Indexes!$B$8:$AK$8,0)),"")</f>
        <v/>
      </c>
      <c r="O138" s="86" t="str">
        <f>IFERROR(INDEX(DB_Typologies!$D$4:$AP$1445,MATCH($A$3,DB_Typologies!$AQ$4:$AQ$1445,0)+$A138,MATCH(O$3,TQoL_Indexes!$B$8:$AK$8,0)),"")</f>
        <v/>
      </c>
      <c r="P138" s="86" t="str">
        <f>IFERROR(INDEX(DB_Typologies!$D$4:$AP$1445,MATCH($A$3,DB_Typologies!$AQ$4:$AQ$1445,0)+$A138,MATCH(P$3,TQoL_Indexes!$B$8:$AK$8,0)),"")</f>
        <v/>
      </c>
      <c r="Q138" s="86" t="str">
        <f>IFERROR(INDEX(DB_Typologies!$D$4:$AP$1445,MATCH($A$3,DB_Typologies!$AQ$4:$AQ$1445,0)+$A138,MATCH(Q$3,TQoL_Indexes!$B$8:$AK$8,0)),"")</f>
        <v/>
      </c>
      <c r="R138" s="86" t="str">
        <f>IFERROR(INDEX(DB_Typologies!$D$4:$AP$1445,MATCH($A$3,DB_Typologies!$AQ$4:$AQ$1445,0)+$A138,MATCH(R$3,TQoL_Indexes!$B$8:$AK$8,0)),"")</f>
        <v/>
      </c>
      <c r="S138" s="86" t="str">
        <f>IFERROR(INDEX(DB_Typologies!$D$4:$AP$1445,MATCH($A$3,DB_Typologies!$AQ$4:$AQ$1445,0)+$A138,MATCH(S$3,TQoL_Indexes!$B$8:$AK$8,0)),"")</f>
        <v/>
      </c>
      <c r="T138" s="86" t="str">
        <f>IFERROR(INDEX(DB_Typologies!$D$4:$AP$1445,MATCH($A$3,DB_Typologies!$AQ$4:$AQ$1445,0)+$A138,MATCH(T$3,TQoL_Indexes!$B$8:$AK$8,0)),"")</f>
        <v/>
      </c>
      <c r="U138" s="86" t="str">
        <f>IFERROR(INDEX(DB_Typologies!$D$4:$AP$1445,MATCH($A$3,DB_Typologies!$AQ$4:$AQ$1445,0)+$A138,MATCH(U$3,TQoL_Indexes!$B$8:$AK$8,0)),"")</f>
        <v/>
      </c>
      <c r="V138" s="86" t="str">
        <f>IFERROR(INDEX(DB_Typologies!$D$4:$AP$1445,MATCH($A$3,DB_Typologies!$AQ$4:$AQ$1445,0)+$A138,MATCH(V$3,TQoL_Indexes!$B$8:$AK$8,0)),"")</f>
        <v/>
      </c>
      <c r="W138" s="86" t="str">
        <f>IFERROR(INDEX(DB_Typologies!$D$4:$AP$1445,MATCH($A$3,DB_Typologies!$AQ$4:$AQ$1445,0)+$A138,MATCH(W$3,TQoL_Indexes!$B$8:$AK$8,0)),"")</f>
        <v/>
      </c>
      <c r="X138" s="86" t="str">
        <f>IFERROR(INDEX(DB_Typologies!$D$4:$AP$1445,MATCH($A$3,DB_Typologies!$AQ$4:$AQ$1445,0)+$A138,MATCH(X$3,TQoL_Indexes!$B$8:$AK$8,0)),"")</f>
        <v/>
      </c>
      <c r="Y138" s="86" t="str">
        <f>IFERROR(INDEX(DB_Typologies!$D$4:$AP$1445,MATCH($A$3,DB_Typologies!$AQ$4:$AQ$1445,0)+$A138,MATCH(Y$3,TQoL_Indexes!$B$8:$AK$8,0)),"")</f>
        <v/>
      </c>
      <c r="Z138" s="86" t="str">
        <f>IFERROR(INDEX(DB_Typologies!$D$4:$AP$1445,MATCH($A$3,DB_Typologies!$AQ$4:$AQ$1445,0)+$A138,MATCH(Z$3,TQoL_Indexes!$B$8:$AK$8,0)),"")</f>
        <v/>
      </c>
      <c r="AA138" s="86" t="str">
        <f>IFERROR(INDEX(DB_Typologies!$D$4:$AP$1445,MATCH($A$3,DB_Typologies!$AQ$4:$AQ$1445,0)+$A138,MATCH(AA$3,TQoL_Indexes!$B$8:$AK$8,0)),"")</f>
        <v/>
      </c>
      <c r="AB138" s="86" t="str">
        <f>IFERROR(INDEX(DB_Typologies!$D$4:$AP$1445,MATCH($A$3,DB_Typologies!$AQ$4:$AQ$1445,0)+$A138,MATCH(AB$3,TQoL_Indexes!$B$8:$AK$8,0)),"")</f>
        <v/>
      </c>
      <c r="AC138" s="86" t="str">
        <f>IFERROR(INDEX(DB_Typologies!$D$4:$AP$1445,MATCH($A$3,DB_Typologies!$AQ$4:$AQ$1445,0)+$A138,MATCH(AC$3,TQoL_Indexes!$B$8:$AK$8,0)),"")</f>
        <v/>
      </c>
      <c r="AD138" s="86" t="str">
        <f>IFERROR(INDEX(DB_Typologies!$D$4:$AP$1445,MATCH($A$3,DB_Typologies!$AQ$4:$AQ$1445,0)+$A138,MATCH(AD$3,TQoL_Indexes!$B$8:$AK$8,0)),"")</f>
        <v/>
      </c>
      <c r="AE138" s="86" t="str">
        <f>IFERROR(INDEX(DB_Typologies!$D$4:$AP$1445,MATCH($A$3,DB_Typologies!$AQ$4:$AQ$1445,0)+$A138,MATCH(AE$3,TQoL_Indexes!$B$8:$AK$8,0)),"")</f>
        <v/>
      </c>
      <c r="AF138" s="86" t="str">
        <f>IFERROR(INDEX(DB_Typologies!$D$4:$AP$1445,MATCH($A$3,DB_Typologies!$AQ$4:$AQ$1445,0)+$A138,MATCH(AF$3,TQoL_Indexes!$B$8:$AK$8,0)),"")</f>
        <v/>
      </c>
      <c r="AG138" s="86" t="str">
        <f>IFERROR(INDEX(DB_Typologies!$D$4:$AP$1445,MATCH($A$3,DB_Typologies!$AQ$4:$AQ$1445,0)+$A138,MATCH(AG$3,TQoL_Indexes!$B$8:$AK$8,0)),"")</f>
        <v/>
      </c>
      <c r="AH138" s="86" t="str">
        <f>IFERROR(INDEX(DB_Typologies!$D$4:$AP$1445,MATCH($A$3,DB_Typologies!$AQ$4:$AQ$1445,0)+$A138,MATCH(AH$3,TQoL_Indexes!$B$8:$AK$8,0)),"")</f>
        <v/>
      </c>
      <c r="AI138" s="86" t="str">
        <f>IFERROR(INDEX(DB_Typologies!$D$4:$AP$1445,MATCH($A$3,DB_Typologies!$AQ$4:$AQ$1445,0)+$A138,MATCH(AI$3,TQoL_Indexes!$B$8:$AK$8,0)),"")</f>
        <v/>
      </c>
      <c r="AJ138" s="86" t="str">
        <f>IFERROR(INDEX(DB_Typologies!$D$4:$AP$1445,MATCH($A$3,DB_Typologies!$AQ$4:$AQ$1445,0)+$A138,MATCH(AJ$3,TQoL_Indexes!$B$8:$AK$8,0)),"")</f>
        <v/>
      </c>
      <c r="AK138" s="86" t="str">
        <f>IFERROR(INDEX(DB_Typologies!$D$4:$AP$1445,MATCH($A$3,DB_Typologies!$AQ$4:$AQ$1445,0)+$A138,MATCH(AK$3,TQoL_Indexes!$B$8:$AK$8,0)),"")</f>
        <v/>
      </c>
      <c r="AL138" s="86" t="str">
        <f>IFERROR(INDEX(DB_Typologies!$D$4:$AP$1445,MATCH($A$3,DB_Typologies!$AQ$4:$AQ$1445,0)+$A138,MATCH(AL$3,TQoL_Indexes!$B$8:$AK$8,0)),"")</f>
        <v/>
      </c>
      <c r="AM138" s="87" t="str">
        <f>IFERROR(INDEX(DB_Typologies!$D$4:$AP$1445,MATCH($A$3,DB_Typologies!$AQ$4:$AQ$1445,0)+$A138,MATCH(AM$3,TQoL_Indexes!$B$8:$AK$8,0)),"")</f>
        <v/>
      </c>
    </row>
    <row r="139" spans="1:39">
      <c r="A139" s="58" t="str">
        <f>IFERROR(IF(A138+1&lt;COUNTIF(DB_Typologies!$AQ$4:$AQ$1445,$A$3),A138+1,""),"")</f>
        <v/>
      </c>
      <c r="B139" s="120" t="str">
        <f>IFERROR(INDEX(DB_Typologies!$D$4:$AP$1445,MATCH($A$3,DB_Typologies!$AQ$4:$AQ$1445,0)+$A139,MATCH(B$3,TQoL_Indexes!$B$8:$AK$8,0)),"")</f>
        <v/>
      </c>
      <c r="C139" s="86" t="str">
        <f>IFERROR(INDEX(DB_Typologies!$D$4:$AP$1445,MATCH($A$3,DB_Typologies!$AQ$4:$AQ$1445,0)+$A139,MATCH(C$3,TQoL_Indexes!$B$8:$AK$8,0)),"")</f>
        <v/>
      </c>
      <c r="D139" s="87" t="str">
        <f>IFERROR(INDEX(DB_Typologies!$D$4:$AP$1445,MATCH($A$3,DB_Typologies!$AQ$4:$AQ$1445,0)+$A139,MATCH(D$3,TQoL_Indexes!$B$8:$AK$8,0)),"")</f>
        <v/>
      </c>
      <c r="E139" s="86" t="str">
        <f>IFERROR(INDEX(DB_Typologies!$D$4:$AP$1445,MATCH($A$3,DB_Typologies!$AQ$4:$AQ$1445,0)+$A139,MATCH(E$3,TQoL_Indexes!$B$8:$AK$8,0)),"")</f>
        <v/>
      </c>
      <c r="F139" s="86" t="str">
        <f>IFERROR(INDEX(DB_Typologies!$D$4:$AP$1445,MATCH($A$3,DB_Typologies!$AQ$4:$AQ$1445,0)+$A139,MATCH(F$3,TQoL_Indexes!$B$8:$AK$8,0)),"")</f>
        <v/>
      </c>
      <c r="G139" s="86" t="str">
        <f>IFERROR(INDEX(DB_Typologies!$D$4:$AP$1445,MATCH($A$3,DB_Typologies!$AQ$4:$AQ$1445,0)+$A139,MATCH(G$3,TQoL_Indexes!$B$8:$AK$8,0)),"")</f>
        <v/>
      </c>
      <c r="H139" s="86" t="str">
        <f>IFERROR(INDEX(DB_Typologies!$D$4:$AP$1445,MATCH($A$3,DB_Typologies!$AQ$4:$AQ$1445,0)+$A139,MATCH(H$3,TQoL_Indexes!$B$8:$AK$8,0)),"")</f>
        <v/>
      </c>
      <c r="I139" s="86" t="str">
        <f>IFERROR(INDEX(DB_Typologies!$D$4:$AP$1445,MATCH($A$3,DB_Typologies!$AQ$4:$AQ$1445,0)+$A139,MATCH(I$3,TQoL_Indexes!$B$8:$AK$8,0)),"")</f>
        <v/>
      </c>
      <c r="J139" s="86" t="str">
        <f>IFERROR(INDEX(DB_Typologies!$D$4:$AP$1445,MATCH($A$3,DB_Typologies!$AQ$4:$AQ$1445,0)+$A139,MATCH(J$3,TQoL_Indexes!$B$8:$AK$8,0)),"")</f>
        <v/>
      </c>
      <c r="K139" s="86" t="str">
        <f>IFERROR(INDEX(DB_Typologies!$D$4:$AP$1445,MATCH($A$3,DB_Typologies!$AQ$4:$AQ$1445,0)+$A139,MATCH(K$3,TQoL_Indexes!$B$8:$AK$8,0)),"")</f>
        <v/>
      </c>
      <c r="L139" s="86" t="str">
        <f>IFERROR(INDEX(DB_Typologies!$D$4:$AP$1445,MATCH($A$3,DB_Typologies!$AQ$4:$AQ$1445,0)+$A139,MATCH(L$3,TQoL_Indexes!$B$8:$AK$8,0)),"")</f>
        <v/>
      </c>
      <c r="M139" s="86" t="str">
        <f>IFERROR(INDEX(DB_Typologies!$D$4:$AP$1445,MATCH($A$3,DB_Typologies!$AQ$4:$AQ$1445,0)+$A139,MATCH(M$3,TQoL_Indexes!$B$8:$AK$8,0)),"")</f>
        <v/>
      </c>
      <c r="N139" s="86" t="str">
        <f>IFERROR(INDEX(DB_Typologies!$D$4:$AP$1445,MATCH($A$3,DB_Typologies!$AQ$4:$AQ$1445,0)+$A139,MATCH(N$3,TQoL_Indexes!$B$8:$AK$8,0)),"")</f>
        <v/>
      </c>
      <c r="O139" s="86" t="str">
        <f>IFERROR(INDEX(DB_Typologies!$D$4:$AP$1445,MATCH($A$3,DB_Typologies!$AQ$4:$AQ$1445,0)+$A139,MATCH(O$3,TQoL_Indexes!$B$8:$AK$8,0)),"")</f>
        <v/>
      </c>
      <c r="P139" s="86" t="str">
        <f>IFERROR(INDEX(DB_Typologies!$D$4:$AP$1445,MATCH($A$3,DB_Typologies!$AQ$4:$AQ$1445,0)+$A139,MATCH(P$3,TQoL_Indexes!$B$8:$AK$8,0)),"")</f>
        <v/>
      </c>
      <c r="Q139" s="86" t="str">
        <f>IFERROR(INDEX(DB_Typologies!$D$4:$AP$1445,MATCH($A$3,DB_Typologies!$AQ$4:$AQ$1445,0)+$A139,MATCH(Q$3,TQoL_Indexes!$B$8:$AK$8,0)),"")</f>
        <v/>
      </c>
      <c r="R139" s="86" t="str">
        <f>IFERROR(INDEX(DB_Typologies!$D$4:$AP$1445,MATCH($A$3,DB_Typologies!$AQ$4:$AQ$1445,0)+$A139,MATCH(R$3,TQoL_Indexes!$B$8:$AK$8,0)),"")</f>
        <v/>
      </c>
      <c r="S139" s="86" t="str">
        <f>IFERROR(INDEX(DB_Typologies!$D$4:$AP$1445,MATCH($A$3,DB_Typologies!$AQ$4:$AQ$1445,0)+$A139,MATCH(S$3,TQoL_Indexes!$B$8:$AK$8,0)),"")</f>
        <v/>
      </c>
      <c r="T139" s="86" t="str">
        <f>IFERROR(INDEX(DB_Typologies!$D$4:$AP$1445,MATCH($A$3,DB_Typologies!$AQ$4:$AQ$1445,0)+$A139,MATCH(T$3,TQoL_Indexes!$B$8:$AK$8,0)),"")</f>
        <v/>
      </c>
      <c r="U139" s="86" t="str">
        <f>IFERROR(INDEX(DB_Typologies!$D$4:$AP$1445,MATCH($A$3,DB_Typologies!$AQ$4:$AQ$1445,0)+$A139,MATCH(U$3,TQoL_Indexes!$B$8:$AK$8,0)),"")</f>
        <v/>
      </c>
      <c r="V139" s="86" t="str">
        <f>IFERROR(INDEX(DB_Typologies!$D$4:$AP$1445,MATCH($A$3,DB_Typologies!$AQ$4:$AQ$1445,0)+$A139,MATCH(V$3,TQoL_Indexes!$B$8:$AK$8,0)),"")</f>
        <v/>
      </c>
      <c r="W139" s="86" t="str">
        <f>IFERROR(INDEX(DB_Typologies!$D$4:$AP$1445,MATCH($A$3,DB_Typologies!$AQ$4:$AQ$1445,0)+$A139,MATCH(W$3,TQoL_Indexes!$B$8:$AK$8,0)),"")</f>
        <v/>
      </c>
      <c r="X139" s="86" t="str">
        <f>IFERROR(INDEX(DB_Typologies!$D$4:$AP$1445,MATCH($A$3,DB_Typologies!$AQ$4:$AQ$1445,0)+$A139,MATCH(X$3,TQoL_Indexes!$B$8:$AK$8,0)),"")</f>
        <v/>
      </c>
      <c r="Y139" s="86" t="str">
        <f>IFERROR(INDEX(DB_Typologies!$D$4:$AP$1445,MATCH($A$3,DB_Typologies!$AQ$4:$AQ$1445,0)+$A139,MATCH(Y$3,TQoL_Indexes!$B$8:$AK$8,0)),"")</f>
        <v/>
      </c>
      <c r="Z139" s="86" t="str">
        <f>IFERROR(INDEX(DB_Typologies!$D$4:$AP$1445,MATCH($A$3,DB_Typologies!$AQ$4:$AQ$1445,0)+$A139,MATCH(Z$3,TQoL_Indexes!$B$8:$AK$8,0)),"")</f>
        <v/>
      </c>
      <c r="AA139" s="86" t="str">
        <f>IFERROR(INDEX(DB_Typologies!$D$4:$AP$1445,MATCH($A$3,DB_Typologies!$AQ$4:$AQ$1445,0)+$A139,MATCH(AA$3,TQoL_Indexes!$B$8:$AK$8,0)),"")</f>
        <v/>
      </c>
      <c r="AB139" s="86" t="str">
        <f>IFERROR(INDEX(DB_Typologies!$D$4:$AP$1445,MATCH($A$3,DB_Typologies!$AQ$4:$AQ$1445,0)+$A139,MATCH(AB$3,TQoL_Indexes!$B$8:$AK$8,0)),"")</f>
        <v/>
      </c>
      <c r="AC139" s="86" t="str">
        <f>IFERROR(INDEX(DB_Typologies!$D$4:$AP$1445,MATCH($A$3,DB_Typologies!$AQ$4:$AQ$1445,0)+$A139,MATCH(AC$3,TQoL_Indexes!$B$8:$AK$8,0)),"")</f>
        <v/>
      </c>
      <c r="AD139" s="86" t="str">
        <f>IFERROR(INDEX(DB_Typologies!$D$4:$AP$1445,MATCH($A$3,DB_Typologies!$AQ$4:$AQ$1445,0)+$A139,MATCH(AD$3,TQoL_Indexes!$B$8:$AK$8,0)),"")</f>
        <v/>
      </c>
      <c r="AE139" s="86" t="str">
        <f>IFERROR(INDEX(DB_Typologies!$D$4:$AP$1445,MATCH($A$3,DB_Typologies!$AQ$4:$AQ$1445,0)+$A139,MATCH(AE$3,TQoL_Indexes!$B$8:$AK$8,0)),"")</f>
        <v/>
      </c>
      <c r="AF139" s="86" t="str">
        <f>IFERROR(INDEX(DB_Typologies!$D$4:$AP$1445,MATCH($A$3,DB_Typologies!$AQ$4:$AQ$1445,0)+$A139,MATCH(AF$3,TQoL_Indexes!$B$8:$AK$8,0)),"")</f>
        <v/>
      </c>
      <c r="AG139" s="86" t="str">
        <f>IFERROR(INDEX(DB_Typologies!$D$4:$AP$1445,MATCH($A$3,DB_Typologies!$AQ$4:$AQ$1445,0)+$A139,MATCH(AG$3,TQoL_Indexes!$B$8:$AK$8,0)),"")</f>
        <v/>
      </c>
      <c r="AH139" s="86" t="str">
        <f>IFERROR(INDEX(DB_Typologies!$D$4:$AP$1445,MATCH($A$3,DB_Typologies!$AQ$4:$AQ$1445,0)+$A139,MATCH(AH$3,TQoL_Indexes!$B$8:$AK$8,0)),"")</f>
        <v/>
      </c>
      <c r="AI139" s="86" t="str">
        <f>IFERROR(INDEX(DB_Typologies!$D$4:$AP$1445,MATCH($A$3,DB_Typologies!$AQ$4:$AQ$1445,0)+$A139,MATCH(AI$3,TQoL_Indexes!$B$8:$AK$8,0)),"")</f>
        <v/>
      </c>
      <c r="AJ139" s="86" t="str">
        <f>IFERROR(INDEX(DB_Typologies!$D$4:$AP$1445,MATCH($A$3,DB_Typologies!$AQ$4:$AQ$1445,0)+$A139,MATCH(AJ$3,TQoL_Indexes!$B$8:$AK$8,0)),"")</f>
        <v/>
      </c>
      <c r="AK139" s="86" t="str">
        <f>IFERROR(INDEX(DB_Typologies!$D$4:$AP$1445,MATCH($A$3,DB_Typologies!$AQ$4:$AQ$1445,0)+$A139,MATCH(AK$3,TQoL_Indexes!$B$8:$AK$8,0)),"")</f>
        <v/>
      </c>
      <c r="AL139" s="86" t="str">
        <f>IFERROR(INDEX(DB_Typologies!$D$4:$AP$1445,MATCH($A$3,DB_Typologies!$AQ$4:$AQ$1445,0)+$A139,MATCH(AL$3,TQoL_Indexes!$B$8:$AK$8,0)),"")</f>
        <v/>
      </c>
      <c r="AM139" s="87" t="str">
        <f>IFERROR(INDEX(DB_Typologies!$D$4:$AP$1445,MATCH($A$3,DB_Typologies!$AQ$4:$AQ$1445,0)+$A139,MATCH(AM$3,TQoL_Indexes!$B$8:$AK$8,0)),"")</f>
        <v/>
      </c>
    </row>
    <row r="140" spans="1:39">
      <c r="A140" s="58" t="str">
        <f>IFERROR(IF(A139+1&lt;COUNTIF(DB_Typologies!$AQ$4:$AQ$1445,$A$3),A139+1,""),"")</f>
        <v/>
      </c>
      <c r="B140" s="120" t="str">
        <f>IFERROR(INDEX(DB_Typologies!$D$4:$AP$1445,MATCH($A$3,DB_Typologies!$AQ$4:$AQ$1445,0)+$A140,MATCH(B$3,TQoL_Indexes!$B$8:$AK$8,0)),"")</f>
        <v/>
      </c>
      <c r="C140" s="86" t="str">
        <f>IFERROR(INDEX(DB_Typologies!$D$4:$AP$1445,MATCH($A$3,DB_Typologies!$AQ$4:$AQ$1445,0)+$A140,MATCH(C$3,TQoL_Indexes!$B$8:$AK$8,0)),"")</f>
        <v/>
      </c>
      <c r="D140" s="87" t="str">
        <f>IFERROR(INDEX(DB_Typologies!$D$4:$AP$1445,MATCH($A$3,DB_Typologies!$AQ$4:$AQ$1445,0)+$A140,MATCH(D$3,TQoL_Indexes!$B$8:$AK$8,0)),"")</f>
        <v/>
      </c>
      <c r="E140" s="86" t="str">
        <f>IFERROR(INDEX(DB_Typologies!$D$4:$AP$1445,MATCH($A$3,DB_Typologies!$AQ$4:$AQ$1445,0)+$A140,MATCH(E$3,TQoL_Indexes!$B$8:$AK$8,0)),"")</f>
        <v/>
      </c>
      <c r="F140" s="86" t="str">
        <f>IFERROR(INDEX(DB_Typologies!$D$4:$AP$1445,MATCH($A$3,DB_Typologies!$AQ$4:$AQ$1445,0)+$A140,MATCH(F$3,TQoL_Indexes!$B$8:$AK$8,0)),"")</f>
        <v/>
      </c>
      <c r="G140" s="86" t="str">
        <f>IFERROR(INDEX(DB_Typologies!$D$4:$AP$1445,MATCH($A$3,DB_Typologies!$AQ$4:$AQ$1445,0)+$A140,MATCH(G$3,TQoL_Indexes!$B$8:$AK$8,0)),"")</f>
        <v/>
      </c>
      <c r="H140" s="86" t="str">
        <f>IFERROR(INDEX(DB_Typologies!$D$4:$AP$1445,MATCH($A$3,DB_Typologies!$AQ$4:$AQ$1445,0)+$A140,MATCH(H$3,TQoL_Indexes!$B$8:$AK$8,0)),"")</f>
        <v/>
      </c>
      <c r="I140" s="86" t="str">
        <f>IFERROR(INDEX(DB_Typologies!$D$4:$AP$1445,MATCH($A$3,DB_Typologies!$AQ$4:$AQ$1445,0)+$A140,MATCH(I$3,TQoL_Indexes!$B$8:$AK$8,0)),"")</f>
        <v/>
      </c>
      <c r="J140" s="86" t="str">
        <f>IFERROR(INDEX(DB_Typologies!$D$4:$AP$1445,MATCH($A$3,DB_Typologies!$AQ$4:$AQ$1445,0)+$A140,MATCH(J$3,TQoL_Indexes!$B$8:$AK$8,0)),"")</f>
        <v/>
      </c>
      <c r="K140" s="86" t="str">
        <f>IFERROR(INDEX(DB_Typologies!$D$4:$AP$1445,MATCH($A$3,DB_Typologies!$AQ$4:$AQ$1445,0)+$A140,MATCH(K$3,TQoL_Indexes!$B$8:$AK$8,0)),"")</f>
        <v/>
      </c>
      <c r="L140" s="86" t="str">
        <f>IFERROR(INDEX(DB_Typologies!$D$4:$AP$1445,MATCH($A$3,DB_Typologies!$AQ$4:$AQ$1445,0)+$A140,MATCH(L$3,TQoL_Indexes!$B$8:$AK$8,0)),"")</f>
        <v/>
      </c>
      <c r="M140" s="86" t="str">
        <f>IFERROR(INDEX(DB_Typologies!$D$4:$AP$1445,MATCH($A$3,DB_Typologies!$AQ$4:$AQ$1445,0)+$A140,MATCH(M$3,TQoL_Indexes!$B$8:$AK$8,0)),"")</f>
        <v/>
      </c>
      <c r="N140" s="86" t="str">
        <f>IFERROR(INDEX(DB_Typologies!$D$4:$AP$1445,MATCH($A$3,DB_Typologies!$AQ$4:$AQ$1445,0)+$A140,MATCH(N$3,TQoL_Indexes!$B$8:$AK$8,0)),"")</f>
        <v/>
      </c>
      <c r="O140" s="86" t="str">
        <f>IFERROR(INDEX(DB_Typologies!$D$4:$AP$1445,MATCH($A$3,DB_Typologies!$AQ$4:$AQ$1445,0)+$A140,MATCH(O$3,TQoL_Indexes!$B$8:$AK$8,0)),"")</f>
        <v/>
      </c>
      <c r="P140" s="86" t="str">
        <f>IFERROR(INDEX(DB_Typologies!$D$4:$AP$1445,MATCH($A$3,DB_Typologies!$AQ$4:$AQ$1445,0)+$A140,MATCH(P$3,TQoL_Indexes!$B$8:$AK$8,0)),"")</f>
        <v/>
      </c>
      <c r="Q140" s="86" t="str">
        <f>IFERROR(INDEX(DB_Typologies!$D$4:$AP$1445,MATCH($A$3,DB_Typologies!$AQ$4:$AQ$1445,0)+$A140,MATCH(Q$3,TQoL_Indexes!$B$8:$AK$8,0)),"")</f>
        <v/>
      </c>
      <c r="R140" s="86" t="str">
        <f>IFERROR(INDEX(DB_Typologies!$D$4:$AP$1445,MATCH($A$3,DB_Typologies!$AQ$4:$AQ$1445,0)+$A140,MATCH(R$3,TQoL_Indexes!$B$8:$AK$8,0)),"")</f>
        <v/>
      </c>
      <c r="S140" s="86" t="str">
        <f>IFERROR(INDEX(DB_Typologies!$D$4:$AP$1445,MATCH($A$3,DB_Typologies!$AQ$4:$AQ$1445,0)+$A140,MATCH(S$3,TQoL_Indexes!$B$8:$AK$8,0)),"")</f>
        <v/>
      </c>
      <c r="T140" s="86" t="str">
        <f>IFERROR(INDEX(DB_Typologies!$D$4:$AP$1445,MATCH($A$3,DB_Typologies!$AQ$4:$AQ$1445,0)+$A140,MATCH(T$3,TQoL_Indexes!$B$8:$AK$8,0)),"")</f>
        <v/>
      </c>
      <c r="U140" s="86" t="str">
        <f>IFERROR(INDEX(DB_Typologies!$D$4:$AP$1445,MATCH($A$3,DB_Typologies!$AQ$4:$AQ$1445,0)+$A140,MATCH(U$3,TQoL_Indexes!$B$8:$AK$8,0)),"")</f>
        <v/>
      </c>
      <c r="V140" s="86" t="str">
        <f>IFERROR(INDEX(DB_Typologies!$D$4:$AP$1445,MATCH($A$3,DB_Typologies!$AQ$4:$AQ$1445,0)+$A140,MATCH(V$3,TQoL_Indexes!$B$8:$AK$8,0)),"")</f>
        <v/>
      </c>
      <c r="W140" s="86" t="str">
        <f>IFERROR(INDEX(DB_Typologies!$D$4:$AP$1445,MATCH($A$3,DB_Typologies!$AQ$4:$AQ$1445,0)+$A140,MATCH(W$3,TQoL_Indexes!$B$8:$AK$8,0)),"")</f>
        <v/>
      </c>
      <c r="X140" s="86" t="str">
        <f>IFERROR(INDEX(DB_Typologies!$D$4:$AP$1445,MATCH($A$3,DB_Typologies!$AQ$4:$AQ$1445,0)+$A140,MATCH(X$3,TQoL_Indexes!$B$8:$AK$8,0)),"")</f>
        <v/>
      </c>
      <c r="Y140" s="86" t="str">
        <f>IFERROR(INDEX(DB_Typologies!$D$4:$AP$1445,MATCH($A$3,DB_Typologies!$AQ$4:$AQ$1445,0)+$A140,MATCH(Y$3,TQoL_Indexes!$B$8:$AK$8,0)),"")</f>
        <v/>
      </c>
      <c r="Z140" s="86" t="str">
        <f>IFERROR(INDEX(DB_Typologies!$D$4:$AP$1445,MATCH($A$3,DB_Typologies!$AQ$4:$AQ$1445,0)+$A140,MATCH(Z$3,TQoL_Indexes!$B$8:$AK$8,0)),"")</f>
        <v/>
      </c>
      <c r="AA140" s="86" t="str">
        <f>IFERROR(INDEX(DB_Typologies!$D$4:$AP$1445,MATCH($A$3,DB_Typologies!$AQ$4:$AQ$1445,0)+$A140,MATCH(AA$3,TQoL_Indexes!$B$8:$AK$8,0)),"")</f>
        <v/>
      </c>
      <c r="AB140" s="86" t="str">
        <f>IFERROR(INDEX(DB_Typologies!$D$4:$AP$1445,MATCH($A$3,DB_Typologies!$AQ$4:$AQ$1445,0)+$A140,MATCH(AB$3,TQoL_Indexes!$B$8:$AK$8,0)),"")</f>
        <v/>
      </c>
      <c r="AC140" s="86" t="str">
        <f>IFERROR(INDEX(DB_Typologies!$D$4:$AP$1445,MATCH($A$3,DB_Typologies!$AQ$4:$AQ$1445,0)+$A140,MATCH(AC$3,TQoL_Indexes!$B$8:$AK$8,0)),"")</f>
        <v/>
      </c>
      <c r="AD140" s="86" t="str">
        <f>IFERROR(INDEX(DB_Typologies!$D$4:$AP$1445,MATCH($A$3,DB_Typologies!$AQ$4:$AQ$1445,0)+$A140,MATCH(AD$3,TQoL_Indexes!$B$8:$AK$8,0)),"")</f>
        <v/>
      </c>
      <c r="AE140" s="86" t="str">
        <f>IFERROR(INDEX(DB_Typologies!$D$4:$AP$1445,MATCH($A$3,DB_Typologies!$AQ$4:$AQ$1445,0)+$A140,MATCH(AE$3,TQoL_Indexes!$B$8:$AK$8,0)),"")</f>
        <v/>
      </c>
      <c r="AF140" s="86" t="str">
        <f>IFERROR(INDEX(DB_Typologies!$D$4:$AP$1445,MATCH($A$3,DB_Typologies!$AQ$4:$AQ$1445,0)+$A140,MATCH(AF$3,TQoL_Indexes!$B$8:$AK$8,0)),"")</f>
        <v/>
      </c>
      <c r="AG140" s="86" t="str">
        <f>IFERROR(INDEX(DB_Typologies!$D$4:$AP$1445,MATCH($A$3,DB_Typologies!$AQ$4:$AQ$1445,0)+$A140,MATCH(AG$3,TQoL_Indexes!$B$8:$AK$8,0)),"")</f>
        <v/>
      </c>
      <c r="AH140" s="86" t="str">
        <f>IFERROR(INDEX(DB_Typologies!$D$4:$AP$1445,MATCH($A$3,DB_Typologies!$AQ$4:$AQ$1445,0)+$A140,MATCH(AH$3,TQoL_Indexes!$B$8:$AK$8,0)),"")</f>
        <v/>
      </c>
      <c r="AI140" s="86" t="str">
        <f>IFERROR(INDEX(DB_Typologies!$D$4:$AP$1445,MATCH($A$3,DB_Typologies!$AQ$4:$AQ$1445,0)+$A140,MATCH(AI$3,TQoL_Indexes!$B$8:$AK$8,0)),"")</f>
        <v/>
      </c>
      <c r="AJ140" s="86" t="str">
        <f>IFERROR(INDEX(DB_Typologies!$D$4:$AP$1445,MATCH($A$3,DB_Typologies!$AQ$4:$AQ$1445,0)+$A140,MATCH(AJ$3,TQoL_Indexes!$B$8:$AK$8,0)),"")</f>
        <v/>
      </c>
      <c r="AK140" s="86" t="str">
        <f>IFERROR(INDEX(DB_Typologies!$D$4:$AP$1445,MATCH($A$3,DB_Typologies!$AQ$4:$AQ$1445,0)+$A140,MATCH(AK$3,TQoL_Indexes!$B$8:$AK$8,0)),"")</f>
        <v/>
      </c>
      <c r="AL140" s="86" t="str">
        <f>IFERROR(INDEX(DB_Typologies!$D$4:$AP$1445,MATCH($A$3,DB_Typologies!$AQ$4:$AQ$1445,0)+$A140,MATCH(AL$3,TQoL_Indexes!$B$8:$AK$8,0)),"")</f>
        <v/>
      </c>
      <c r="AM140" s="87" t="str">
        <f>IFERROR(INDEX(DB_Typologies!$D$4:$AP$1445,MATCH($A$3,DB_Typologies!$AQ$4:$AQ$1445,0)+$A140,MATCH(AM$3,TQoL_Indexes!$B$8:$AK$8,0)),"")</f>
        <v/>
      </c>
    </row>
    <row r="141" spans="1:39">
      <c r="A141" s="58" t="str">
        <f>IFERROR(IF(A140+1&lt;COUNTIF(DB_Typologies!$AQ$4:$AQ$1445,$A$3),A140+1,""),"")</f>
        <v/>
      </c>
      <c r="B141" s="120" t="str">
        <f>IFERROR(INDEX(DB_Typologies!$D$4:$AP$1445,MATCH($A$3,DB_Typologies!$AQ$4:$AQ$1445,0)+$A141,MATCH(B$3,TQoL_Indexes!$B$8:$AK$8,0)),"")</f>
        <v/>
      </c>
      <c r="C141" s="86" t="str">
        <f>IFERROR(INDEX(DB_Typologies!$D$4:$AP$1445,MATCH($A$3,DB_Typologies!$AQ$4:$AQ$1445,0)+$A141,MATCH(C$3,TQoL_Indexes!$B$8:$AK$8,0)),"")</f>
        <v/>
      </c>
      <c r="D141" s="87" t="str">
        <f>IFERROR(INDEX(DB_Typologies!$D$4:$AP$1445,MATCH($A$3,DB_Typologies!$AQ$4:$AQ$1445,0)+$A141,MATCH(D$3,TQoL_Indexes!$B$8:$AK$8,0)),"")</f>
        <v/>
      </c>
      <c r="E141" s="86" t="str">
        <f>IFERROR(INDEX(DB_Typologies!$D$4:$AP$1445,MATCH($A$3,DB_Typologies!$AQ$4:$AQ$1445,0)+$A141,MATCH(E$3,TQoL_Indexes!$B$8:$AK$8,0)),"")</f>
        <v/>
      </c>
      <c r="F141" s="86" t="str">
        <f>IFERROR(INDEX(DB_Typologies!$D$4:$AP$1445,MATCH($A$3,DB_Typologies!$AQ$4:$AQ$1445,0)+$A141,MATCH(F$3,TQoL_Indexes!$B$8:$AK$8,0)),"")</f>
        <v/>
      </c>
      <c r="G141" s="86" t="str">
        <f>IFERROR(INDEX(DB_Typologies!$D$4:$AP$1445,MATCH($A$3,DB_Typologies!$AQ$4:$AQ$1445,0)+$A141,MATCH(G$3,TQoL_Indexes!$B$8:$AK$8,0)),"")</f>
        <v/>
      </c>
      <c r="H141" s="86" t="str">
        <f>IFERROR(INDEX(DB_Typologies!$D$4:$AP$1445,MATCH($A$3,DB_Typologies!$AQ$4:$AQ$1445,0)+$A141,MATCH(H$3,TQoL_Indexes!$B$8:$AK$8,0)),"")</f>
        <v/>
      </c>
      <c r="I141" s="86" t="str">
        <f>IFERROR(INDEX(DB_Typologies!$D$4:$AP$1445,MATCH($A$3,DB_Typologies!$AQ$4:$AQ$1445,0)+$A141,MATCH(I$3,TQoL_Indexes!$B$8:$AK$8,0)),"")</f>
        <v/>
      </c>
      <c r="J141" s="86" t="str">
        <f>IFERROR(INDEX(DB_Typologies!$D$4:$AP$1445,MATCH($A$3,DB_Typologies!$AQ$4:$AQ$1445,0)+$A141,MATCH(J$3,TQoL_Indexes!$B$8:$AK$8,0)),"")</f>
        <v/>
      </c>
      <c r="K141" s="86" t="str">
        <f>IFERROR(INDEX(DB_Typologies!$D$4:$AP$1445,MATCH($A$3,DB_Typologies!$AQ$4:$AQ$1445,0)+$A141,MATCH(K$3,TQoL_Indexes!$B$8:$AK$8,0)),"")</f>
        <v/>
      </c>
      <c r="L141" s="86" t="str">
        <f>IFERROR(INDEX(DB_Typologies!$D$4:$AP$1445,MATCH($A$3,DB_Typologies!$AQ$4:$AQ$1445,0)+$A141,MATCH(L$3,TQoL_Indexes!$B$8:$AK$8,0)),"")</f>
        <v/>
      </c>
      <c r="M141" s="86" t="str">
        <f>IFERROR(INDEX(DB_Typologies!$D$4:$AP$1445,MATCH($A$3,DB_Typologies!$AQ$4:$AQ$1445,0)+$A141,MATCH(M$3,TQoL_Indexes!$B$8:$AK$8,0)),"")</f>
        <v/>
      </c>
      <c r="N141" s="86" t="str">
        <f>IFERROR(INDEX(DB_Typologies!$D$4:$AP$1445,MATCH($A$3,DB_Typologies!$AQ$4:$AQ$1445,0)+$A141,MATCH(N$3,TQoL_Indexes!$B$8:$AK$8,0)),"")</f>
        <v/>
      </c>
      <c r="O141" s="86" t="str">
        <f>IFERROR(INDEX(DB_Typologies!$D$4:$AP$1445,MATCH($A$3,DB_Typologies!$AQ$4:$AQ$1445,0)+$A141,MATCH(O$3,TQoL_Indexes!$B$8:$AK$8,0)),"")</f>
        <v/>
      </c>
      <c r="P141" s="86" t="str">
        <f>IFERROR(INDEX(DB_Typologies!$D$4:$AP$1445,MATCH($A$3,DB_Typologies!$AQ$4:$AQ$1445,0)+$A141,MATCH(P$3,TQoL_Indexes!$B$8:$AK$8,0)),"")</f>
        <v/>
      </c>
      <c r="Q141" s="86" t="str">
        <f>IFERROR(INDEX(DB_Typologies!$D$4:$AP$1445,MATCH($A$3,DB_Typologies!$AQ$4:$AQ$1445,0)+$A141,MATCH(Q$3,TQoL_Indexes!$B$8:$AK$8,0)),"")</f>
        <v/>
      </c>
      <c r="R141" s="86" t="str">
        <f>IFERROR(INDEX(DB_Typologies!$D$4:$AP$1445,MATCH($A$3,DB_Typologies!$AQ$4:$AQ$1445,0)+$A141,MATCH(R$3,TQoL_Indexes!$B$8:$AK$8,0)),"")</f>
        <v/>
      </c>
      <c r="S141" s="86" t="str">
        <f>IFERROR(INDEX(DB_Typologies!$D$4:$AP$1445,MATCH($A$3,DB_Typologies!$AQ$4:$AQ$1445,0)+$A141,MATCH(S$3,TQoL_Indexes!$B$8:$AK$8,0)),"")</f>
        <v/>
      </c>
      <c r="T141" s="86" t="str">
        <f>IFERROR(INDEX(DB_Typologies!$D$4:$AP$1445,MATCH($A$3,DB_Typologies!$AQ$4:$AQ$1445,0)+$A141,MATCH(T$3,TQoL_Indexes!$B$8:$AK$8,0)),"")</f>
        <v/>
      </c>
      <c r="U141" s="86" t="str">
        <f>IFERROR(INDEX(DB_Typologies!$D$4:$AP$1445,MATCH($A$3,DB_Typologies!$AQ$4:$AQ$1445,0)+$A141,MATCH(U$3,TQoL_Indexes!$B$8:$AK$8,0)),"")</f>
        <v/>
      </c>
      <c r="V141" s="86" t="str">
        <f>IFERROR(INDEX(DB_Typologies!$D$4:$AP$1445,MATCH($A$3,DB_Typologies!$AQ$4:$AQ$1445,0)+$A141,MATCH(V$3,TQoL_Indexes!$B$8:$AK$8,0)),"")</f>
        <v/>
      </c>
      <c r="W141" s="86" t="str">
        <f>IFERROR(INDEX(DB_Typologies!$D$4:$AP$1445,MATCH($A$3,DB_Typologies!$AQ$4:$AQ$1445,0)+$A141,MATCH(W$3,TQoL_Indexes!$B$8:$AK$8,0)),"")</f>
        <v/>
      </c>
      <c r="X141" s="86" t="str">
        <f>IFERROR(INDEX(DB_Typologies!$D$4:$AP$1445,MATCH($A$3,DB_Typologies!$AQ$4:$AQ$1445,0)+$A141,MATCH(X$3,TQoL_Indexes!$B$8:$AK$8,0)),"")</f>
        <v/>
      </c>
      <c r="Y141" s="86" t="str">
        <f>IFERROR(INDEX(DB_Typologies!$D$4:$AP$1445,MATCH($A$3,DB_Typologies!$AQ$4:$AQ$1445,0)+$A141,MATCH(Y$3,TQoL_Indexes!$B$8:$AK$8,0)),"")</f>
        <v/>
      </c>
      <c r="Z141" s="86" t="str">
        <f>IFERROR(INDEX(DB_Typologies!$D$4:$AP$1445,MATCH($A$3,DB_Typologies!$AQ$4:$AQ$1445,0)+$A141,MATCH(Z$3,TQoL_Indexes!$B$8:$AK$8,0)),"")</f>
        <v/>
      </c>
      <c r="AA141" s="86" t="str">
        <f>IFERROR(INDEX(DB_Typologies!$D$4:$AP$1445,MATCH($A$3,DB_Typologies!$AQ$4:$AQ$1445,0)+$A141,MATCH(AA$3,TQoL_Indexes!$B$8:$AK$8,0)),"")</f>
        <v/>
      </c>
      <c r="AB141" s="86" t="str">
        <f>IFERROR(INDEX(DB_Typologies!$D$4:$AP$1445,MATCH($A$3,DB_Typologies!$AQ$4:$AQ$1445,0)+$A141,MATCH(AB$3,TQoL_Indexes!$B$8:$AK$8,0)),"")</f>
        <v/>
      </c>
      <c r="AC141" s="86" t="str">
        <f>IFERROR(INDEX(DB_Typologies!$D$4:$AP$1445,MATCH($A$3,DB_Typologies!$AQ$4:$AQ$1445,0)+$A141,MATCH(AC$3,TQoL_Indexes!$B$8:$AK$8,0)),"")</f>
        <v/>
      </c>
      <c r="AD141" s="86" t="str">
        <f>IFERROR(INDEX(DB_Typologies!$D$4:$AP$1445,MATCH($A$3,DB_Typologies!$AQ$4:$AQ$1445,0)+$A141,MATCH(AD$3,TQoL_Indexes!$B$8:$AK$8,0)),"")</f>
        <v/>
      </c>
      <c r="AE141" s="86" t="str">
        <f>IFERROR(INDEX(DB_Typologies!$D$4:$AP$1445,MATCH($A$3,DB_Typologies!$AQ$4:$AQ$1445,0)+$A141,MATCH(AE$3,TQoL_Indexes!$B$8:$AK$8,0)),"")</f>
        <v/>
      </c>
      <c r="AF141" s="86" t="str">
        <f>IFERROR(INDEX(DB_Typologies!$D$4:$AP$1445,MATCH($A$3,DB_Typologies!$AQ$4:$AQ$1445,0)+$A141,MATCH(AF$3,TQoL_Indexes!$B$8:$AK$8,0)),"")</f>
        <v/>
      </c>
      <c r="AG141" s="86" t="str">
        <f>IFERROR(INDEX(DB_Typologies!$D$4:$AP$1445,MATCH($A$3,DB_Typologies!$AQ$4:$AQ$1445,0)+$A141,MATCH(AG$3,TQoL_Indexes!$B$8:$AK$8,0)),"")</f>
        <v/>
      </c>
      <c r="AH141" s="86" t="str">
        <f>IFERROR(INDEX(DB_Typologies!$D$4:$AP$1445,MATCH($A$3,DB_Typologies!$AQ$4:$AQ$1445,0)+$A141,MATCH(AH$3,TQoL_Indexes!$B$8:$AK$8,0)),"")</f>
        <v/>
      </c>
      <c r="AI141" s="86" t="str">
        <f>IFERROR(INDEX(DB_Typologies!$D$4:$AP$1445,MATCH($A$3,DB_Typologies!$AQ$4:$AQ$1445,0)+$A141,MATCH(AI$3,TQoL_Indexes!$B$8:$AK$8,0)),"")</f>
        <v/>
      </c>
      <c r="AJ141" s="86" t="str">
        <f>IFERROR(INDEX(DB_Typologies!$D$4:$AP$1445,MATCH($A$3,DB_Typologies!$AQ$4:$AQ$1445,0)+$A141,MATCH(AJ$3,TQoL_Indexes!$B$8:$AK$8,0)),"")</f>
        <v/>
      </c>
      <c r="AK141" s="86" t="str">
        <f>IFERROR(INDEX(DB_Typologies!$D$4:$AP$1445,MATCH($A$3,DB_Typologies!$AQ$4:$AQ$1445,0)+$A141,MATCH(AK$3,TQoL_Indexes!$B$8:$AK$8,0)),"")</f>
        <v/>
      </c>
      <c r="AL141" s="86" t="str">
        <f>IFERROR(INDEX(DB_Typologies!$D$4:$AP$1445,MATCH($A$3,DB_Typologies!$AQ$4:$AQ$1445,0)+$A141,MATCH(AL$3,TQoL_Indexes!$B$8:$AK$8,0)),"")</f>
        <v/>
      </c>
      <c r="AM141" s="87" t="str">
        <f>IFERROR(INDEX(DB_Typologies!$D$4:$AP$1445,MATCH($A$3,DB_Typologies!$AQ$4:$AQ$1445,0)+$A141,MATCH(AM$3,TQoL_Indexes!$B$8:$AK$8,0)),"")</f>
        <v/>
      </c>
    </row>
    <row r="142" spans="1:39">
      <c r="A142" s="58" t="str">
        <f>IFERROR(IF(A141+1&lt;COUNTIF(DB_Typologies!$AQ$4:$AQ$1445,$A$3),A141+1,""),"")</f>
        <v/>
      </c>
      <c r="B142" s="120" t="str">
        <f>IFERROR(INDEX(DB_Typologies!$D$4:$AP$1445,MATCH($A$3,DB_Typologies!$AQ$4:$AQ$1445,0)+$A142,MATCH(B$3,TQoL_Indexes!$B$8:$AK$8,0)),"")</f>
        <v/>
      </c>
      <c r="C142" s="86" t="str">
        <f>IFERROR(INDEX(DB_Typologies!$D$4:$AP$1445,MATCH($A$3,DB_Typologies!$AQ$4:$AQ$1445,0)+$A142,MATCH(C$3,TQoL_Indexes!$B$8:$AK$8,0)),"")</f>
        <v/>
      </c>
      <c r="D142" s="87" t="str">
        <f>IFERROR(INDEX(DB_Typologies!$D$4:$AP$1445,MATCH($A$3,DB_Typologies!$AQ$4:$AQ$1445,0)+$A142,MATCH(D$3,TQoL_Indexes!$B$8:$AK$8,0)),"")</f>
        <v/>
      </c>
      <c r="E142" s="86" t="str">
        <f>IFERROR(INDEX(DB_Typologies!$D$4:$AP$1445,MATCH($A$3,DB_Typologies!$AQ$4:$AQ$1445,0)+$A142,MATCH(E$3,TQoL_Indexes!$B$8:$AK$8,0)),"")</f>
        <v/>
      </c>
      <c r="F142" s="86" t="str">
        <f>IFERROR(INDEX(DB_Typologies!$D$4:$AP$1445,MATCH($A$3,DB_Typologies!$AQ$4:$AQ$1445,0)+$A142,MATCH(F$3,TQoL_Indexes!$B$8:$AK$8,0)),"")</f>
        <v/>
      </c>
      <c r="G142" s="86" t="str">
        <f>IFERROR(INDEX(DB_Typologies!$D$4:$AP$1445,MATCH($A$3,DB_Typologies!$AQ$4:$AQ$1445,0)+$A142,MATCH(G$3,TQoL_Indexes!$B$8:$AK$8,0)),"")</f>
        <v/>
      </c>
      <c r="H142" s="86" t="str">
        <f>IFERROR(INDEX(DB_Typologies!$D$4:$AP$1445,MATCH($A$3,DB_Typologies!$AQ$4:$AQ$1445,0)+$A142,MATCH(H$3,TQoL_Indexes!$B$8:$AK$8,0)),"")</f>
        <v/>
      </c>
      <c r="I142" s="86" t="str">
        <f>IFERROR(INDEX(DB_Typologies!$D$4:$AP$1445,MATCH($A$3,DB_Typologies!$AQ$4:$AQ$1445,0)+$A142,MATCH(I$3,TQoL_Indexes!$B$8:$AK$8,0)),"")</f>
        <v/>
      </c>
      <c r="J142" s="86" t="str">
        <f>IFERROR(INDEX(DB_Typologies!$D$4:$AP$1445,MATCH($A$3,DB_Typologies!$AQ$4:$AQ$1445,0)+$A142,MATCH(J$3,TQoL_Indexes!$B$8:$AK$8,0)),"")</f>
        <v/>
      </c>
      <c r="K142" s="86" t="str">
        <f>IFERROR(INDEX(DB_Typologies!$D$4:$AP$1445,MATCH($A$3,DB_Typologies!$AQ$4:$AQ$1445,0)+$A142,MATCH(K$3,TQoL_Indexes!$B$8:$AK$8,0)),"")</f>
        <v/>
      </c>
      <c r="L142" s="86" t="str">
        <f>IFERROR(INDEX(DB_Typologies!$D$4:$AP$1445,MATCH($A$3,DB_Typologies!$AQ$4:$AQ$1445,0)+$A142,MATCH(L$3,TQoL_Indexes!$B$8:$AK$8,0)),"")</f>
        <v/>
      </c>
      <c r="M142" s="86" t="str">
        <f>IFERROR(INDEX(DB_Typologies!$D$4:$AP$1445,MATCH($A$3,DB_Typologies!$AQ$4:$AQ$1445,0)+$A142,MATCH(M$3,TQoL_Indexes!$B$8:$AK$8,0)),"")</f>
        <v/>
      </c>
      <c r="N142" s="86" t="str">
        <f>IFERROR(INDEX(DB_Typologies!$D$4:$AP$1445,MATCH($A$3,DB_Typologies!$AQ$4:$AQ$1445,0)+$A142,MATCH(N$3,TQoL_Indexes!$B$8:$AK$8,0)),"")</f>
        <v/>
      </c>
      <c r="O142" s="86" t="str">
        <f>IFERROR(INDEX(DB_Typologies!$D$4:$AP$1445,MATCH($A$3,DB_Typologies!$AQ$4:$AQ$1445,0)+$A142,MATCH(O$3,TQoL_Indexes!$B$8:$AK$8,0)),"")</f>
        <v/>
      </c>
      <c r="P142" s="86" t="str">
        <f>IFERROR(INDEX(DB_Typologies!$D$4:$AP$1445,MATCH($A$3,DB_Typologies!$AQ$4:$AQ$1445,0)+$A142,MATCH(P$3,TQoL_Indexes!$B$8:$AK$8,0)),"")</f>
        <v/>
      </c>
      <c r="Q142" s="86" t="str">
        <f>IFERROR(INDEX(DB_Typologies!$D$4:$AP$1445,MATCH($A$3,DB_Typologies!$AQ$4:$AQ$1445,0)+$A142,MATCH(Q$3,TQoL_Indexes!$B$8:$AK$8,0)),"")</f>
        <v/>
      </c>
      <c r="R142" s="86" t="str">
        <f>IFERROR(INDEX(DB_Typologies!$D$4:$AP$1445,MATCH($A$3,DB_Typologies!$AQ$4:$AQ$1445,0)+$A142,MATCH(R$3,TQoL_Indexes!$B$8:$AK$8,0)),"")</f>
        <v/>
      </c>
      <c r="S142" s="86" t="str">
        <f>IFERROR(INDEX(DB_Typologies!$D$4:$AP$1445,MATCH($A$3,DB_Typologies!$AQ$4:$AQ$1445,0)+$A142,MATCH(S$3,TQoL_Indexes!$B$8:$AK$8,0)),"")</f>
        <v/>
      </c>
      <c r="T142" s="86" t="str">
        <f>IFERROR(INDEX(DB_Typologies!$D$4:$AP$1445,MATCH($A$3,DB_Typologies!$AQ$4:$AQ$1445,0)+$A142,MATCH(T$3,TQoL_Indexes!$B$8:$AK$8,0)),"")</f>
        <v/>
      </c>
      <c r="U142" s="86" t="str">
        <f>IFERROR(INDEX(DB_Typologies!$D$4:$AP$1445,MATCH($A$3,DB_Typologies!$AQ$4:$AQ$1445,0)+$A142,MATCH(U$3,TQoL_Indexes!$B$8:$AK$8,0)),"")</f>
        <v/>
      </c>
      <c r="V142" s="86" t="str">
        <f>IFERROR(INDEX(DB_Typologies!$D$4:$AP$1445,MATCH($A$3,DB_Typologies!$AQ$4:$AQ$1445,0)+$A142,MATCH(V$3,TQoL_Indexes!$B$8:$AK$8,0)),"")</f>
        <v/>
      </c>
      <c r="W142" s="86" t="str">
        <f>IFERROR(INDEX(DB_Typologies!$D$4:$AP$1445,MATCH($A$3,DB_Typologies!$AQ$4:$AQ$1445,0)+$A142,MATCH(W$3,TQoL_Indexes!$B$8:$AK$8,0)),"")</f>
        <v/>
      </c>
      <c r="X142" s="86" t="str">
        <f>IFERROR(INDEX(DB_Typologies!$D$4:$AP$1445,MATCH($A$3,DB_Typologies!$AQ$4:$AQ$1445,0)+$A142,MATCH(X$3,TQoL_Indexes!$B$8:$AK$8,0)),"")</f>
        <v/>
      </c>
      <c r="Y142" s="86" t="str">
        <f>IFERROR(INDEX(DB_Typologies!$D$4:$AP$1445,MATCH($A$3,DB_Typologies!$AQ$4:$AQ$1445,0)+$A142,MATCH(Y$3,TQoL_Indexes!$B$8:$AK$8,0)),"")</f>
        <v/>
      </c>
      <c r="Z142" s="86" t="str">
        <f>IFERROR(INDEX(DB_Typologies!$D$4:$AP$1445,MATCH($A$3,DB_Typologies!$AQ$4:$AQ$1445,0)+$A142,MATCH(Z$3,TQoL_Indexes!$B$8:$AK$8,0)),"")</f>
        <v/>
      </c>
      <c r="AA142" s="86" t="str">
        <f>IFERROR(INDEX(DB_Typologies!$D$4:$AP$1445,MATCH($A$3,DB_Typologies!$AQ$4:$AQ$1445,0)+$A142,MATCH(AA$3,TQoL_Indexes!$B$8:$AK$8,0)),"")</f>
        <v/>
      </c>
      <c r="AB142" s="86" t="str">
        <f>IFERROR(INDEX(DB_Typologies!$D$4:$AP$1445,MATCH($A$3,DB_Typologies!$AQ$4:$AQ$1445,0)+$A142,MATCH(AB$3,TQoL_Indexes!$B$8:$AK$8,0)),"")</f>
        <v/>
      </c>
      <c r="AC142" s="86" t="str">
        <f>IFERROR(INDEX(DB_Typologies!$D$4:$AP$1445,MATCH($A$3,DB_Typologies!$AQ$4:$AQ$1445,0)+$A142,MATCH(AC$3,TQoL_Indexes!$B$8:$AK$8,0)),"")</f>
        <v/>
      </c>
      <c r="AD142" s="86" t="str">
        <f>IFERROR(INDEX(DB_Typologies!$D$4:$AP$1445,MATCH($A$3,DB_Typologies!$AQ$4:$AQ$1445,0)+$A142,MATCH(AD$3,TQoL_Indexes!$B$8:$AK$8,0)),"")</f>
        <v/>
      </c>
      <c r="AE142" s="86" t="str">
        <f>IFERROR(INDEX(DB_Typologies!$D$4:$AP$1445,MATCH($A$3,DB_Typologies!$AQ$4:$AQ$1445,0)+$A142,MATCH(AE$3,TQoL_Indexes!$B$8:$AK$8,0)),"")</f>
        <v/>
      </c>
      <c r="AF142" s="86" t="str">
        <f>IFERROR(INDEX(DB_Typologies!$D$4:$AP$1445,MATCH($A$3,DB_Typologies!$AQ$4:$AQ$1445,0)+$A142,MATCH(AF$3,TQoL_Indexes!$B$8:$AK$8,0)),"")</f>
        <v/>
      </c>
      <c r="AG142" s="86" t="str">
        <f>IFERROR(INDEX(DB_Typologies!$D$4:$AP$1445,MATCH($A$3,DB_Typologies!$AQ$4:$AQ$1445,0)+$A142,MATCH(AG$3,TQoL_Indexes!$B$8:$AK$8,0)),"")</f>
        <v/>
      </c>
      <c r="AH142" s="86" t="str">
        <f>IFERROR(INDEX(DB_Typologies!$D$4:$AP$1445,MATCH($A$3,DB_Typologies!$AQ$4:$AQ$1445,0)+$A142,MATCH(AH$3,TQoL_Indexes!$B$8:$AK$8,0)),"")</f>
        <v/>
      </c>
      <c r="AI142" s="86" t="str">
        <f>IFERROR(INDEX(DB_Typologies!$D$4:$AP$1445,MATCH($A$3,DB_Typologies!$AQ$4:$AQ$1445,0)+$A142,MATCH(AI$3,TQoL_Indexes!$B$8:$AK$8,0)),"")</f>
        <v/>
      </c>
      <c r="AJ142" s="86" t="str">
        <f>IFERROR(INDEX(DB_Typologies!$D$4:$AP$1445,MATCH($A$3,DB_Typologies!$AQ$4:$AQ$1445,0)+$A142,MATCH(AJ$3,TQoL_Indexes!$B$8:$AK$8,0)),"")</f>
        <v/>
      </c>
      <c r="AK142" s="86" t="str">
        <f>IFERROR(INDEX(DB_Typologies!$D$4:$AP$1445,MATCH($A$3,DB_Typologies!$AQ$4:$AQ$1445,0)+$A142,MATCH(AK$3,TQoL_Indexes!$B$8:$AK$8,0)),"")</f>
        <v/>
      </c>
      <c r="AL142" s="86" t="str">
        <f>IFERROR(INDEX(DB_Typologies!$D$4:$AP$1445,MATCH($A$3,DB_Typologies!$AQ$4:$AQ$1445,0)+$A142,MATCH(AL$3,TQoL_Indexes!$B$8:$AK$8,0)),"")</f>
        <v/>
      </c>
      <c r="AM142" s="87" t="str">
        <f>IFERROR(INDEX(DB_Typologies!$D$4:$AP$1445,MATCH($A$3,DB_Typologies!$AQ$4:$AQ$1445,0)+$A142,MATCH(AM$3,TQoL_Indexes!$B$8:$AK$8,0)),"")</f>
        <v/>
      </c>
    </row>
    <row r="143" spans="1:39">
      <c r="A143" s="58" t="str">
        <f>IFERROR(IF(A142+1&lt;COUNTIF(DB_Typologies!$AQ$4:$AQ$1445,$A$3),A142+1,""),"")</f>
        <v/>
      </c>
      <c r="B143" s="120" t="str">
        <f>IFERROR(INDEX(DB_Typologies!$D$4:$AP$1445,MATCH($A$3,DB_Typologies!$AQ$4:$AQ$1445,0)+$A143,MATCH(B$3,TQoL_Indexes!$B$8:$AK$8,0)),"")</f>
        <v/>
      </c>
      <c r="C143" s="86" t="str">
        <f>IFERROR(INDEX(DB_Typologies!$D$4:$AP$1445,MATCH($A$3,DB_Typologies!$AQ$4:$AQ$1445,0)+$A143,MATCH(C$3,TQoL_Indexes!$B$8:$AK$8,0)),"")</f>
        <v/>
      </c>
      <c r="D143" s="87" t="str">
        <f>IFERROR(INDEX(DB_Typologies!$D$4:$AP$1445,MATCH($A$3,DB_Typologies!$AQ$4:$AQ$1445,0)+$A143,MATCH(D$3,TQoL_Indexes!$B$8:$AK$8,0)),"")</f>
        <v/>
      </c>
      <c r="E143" s="86" t="str">
        <f>IFERROR(INDEX(DB_Typologies!$D$4:$AP$1445,MATCH($A$3,DB_Typologies!$AQ$4:$AQ$1445,0)+$A143,MATCH(E$3,TQoL_Indexes!$B$8:$AK$8,0)),"")</f>
        <v/>
      </c>
      <c r="F143" s="86" t="str">
        <f>IFERROR(INDEX(DB_Typologies!$D$4:$AP$1445,MATCH($A$3,DB_Typologies!$AQ$4:$AQ$1445,0)+$A143,MATCH(F$3,TQoL_Indexes!$B$8:$AK$8,0)),"")</f>
        <v/>
      </c>
      <c r="G143" s="86" t="str">
        <f>IFERROR(INDEX(DB_Typologies!$D$4:$AP$1445,MATCH($A$3,DB_Typologies!$AQ$4:$AQ$1445,0)+$A143,MATCH(G$3,TQoL_Indexes!$B$8:$AK$8,0)),"")</f>
        <v/>
      </c>
      <c r="H143" s="86" t="str">
        <f>IFERROR(INDEX(DB_Typologies!$D$4:$AP$1445,MATCH($A$3,DB_Typologies!$AQ$4:$AQ$1445,0)+$A143,MATCH(H$3,TQoL_Indexes!$B$8:$AK$8,0)),"")</f>
        <v/>
      </c>
      <c r="I143" s="86" t="str">
        <f>IFERROR(INDEX(DB_Typologies!$D$4:$AP$1445,MATCH($A$3,DB_Typologies!$AQ$4:$AQ$1445,0)+$A143,MATCH(I$3,TQoL_Indexes!$B$8:$AK$8,0)),"")</f>
        <v/>
      </c>
      <c r="J143" s="86" t="str">
        <f>IFERROR(INDEX(DB_Typologies!$D$4:$AP$1445,MATCH($A$3,DB_Typologies!$AQ$4:$AQ$1445,0)+$A143,MATCH(J$3,TQoL_Indexes!$B$8:$AK$8,0)),"")</f>
        <v/>
      </c>
      <c r="K143" s="86" t="str">
        <f>IFERROR(INDEX(DB_Typologies!$D$4:$AP$1445,MATCH($A$3,DB_Typologies!$AQ$4:$AQ$1445,0)+$A143,MATCH(K$3,TQoL_Indexes!$B$8:$AK$8,0)),"")</f>
        <v/>
      </c>
      <c r="L143" s="86" t="str">
        <f>IFERROR(INDEX(DB_Typologies!$D$4:$AP$1445,MATCH($A$3,DB_Typologies!$AQ$4:$AQ$1445,0)+$A143,MATCH(L$3,TQoL_Indexes!$B$8:$AK$8,0)),"")</f>
        <v/>
      </c>
      <c r="M143" s="86" t="str">
        <f>IFERROR(INDEX(DB_Typologies!$D$4:$AP$1445,MATCH($A$3,DB_Typologies!$AQ$4:$AQ$1445,0)+$A143,MATCH(M$3,TQoL_Indexes!$B$8:$AK$8,0)),"")</f>
        <v/>
      </c>
      <c r="N143" s="86" t="str">
        <f>IFERROR(INDEX(DB_Typologies!$D$4:$AP$1445,MATCH($A$3,DB_Typologies!$AQ$4:$AQ$1445,0)+$A143,MATCH(N$3,TQoL_Indexes!$B$8:$AK$8,0)),"")</f>
        <v/>
      </c>
      <c r="O143" s="86" t="str">
        <f>IFERROR(INDEX(DB_Typologies!$D$4:$AP$1445,MATCH($A$3,DB_Typologies!$AQ$4:$AQ$1445,0)+$A143,MATCH(O$3,TQoL_Indexes!$B$8:$AK$8,0)),"")</f>
        <v/>
      </c>
      <c r="P143" s="86" t="str">
        <f>IFERROR(INDEX(DB_Typologies!$D$4:$AP$1445,MATCH($A$3,DB_Typologies!$AQ$4:$AQ$1445,0)+$A143,MATCH(P$3,TQoL_Indexes!$B$8:$AK$8,0)),"")</f>
        <v/>
      </c>
      <c r="Q143" s="86" t="str">
        <f>IFERROR(INDEX(DB_Typologies!$D$4:$AP$1445,MATCH($A$3,DB_Typologies!$AQ$4:$AQ$1445,0)+$A143,MATCH(Q$3,TQoL_Indexes!$B$8:$AK$8,0)),"")</f>
        <v/>
      </c>
      <c r="R143" s="86" t="str">
        <f>IFERROR(INDEX(DB_Typologies!$D$4:$AP$1445,MATCH($A$3,DB_Typologies!$AQ$4:$AQ$1445,0)+$A143,MATCH(R$3,TQoL_Indexes!$B$8:$AK$8,0)),"")</f>
        <v/>
      </c>
      <c r="S143" s="86" t="str">
        <f>IFERROR(INDEX(DB_Typologies!$D$4:$AP$1445,MATCH($A$3,DB_Typologies!$AQ$4:$AQ$1445,0)+$A143,MATCH(S$3,TQoL_Indexes!$B$8:$AK$8,0)),"")</f>
        <v/>
      </c>
      <c r="T143" s="86" t="str">
        <f>IFERROR(INDEX(DB_Typologies!$D$4:$AP$1445,MATCH($A$3,DB_Typologies!$AQ$4:$AQ$1445,0)+$A143,MATCH(T$3,TQoL_Indexes!$B$8:$AK$8,0)),"")</f>
        <v/>
      </c>
      <c r="U143" s="86" t="str">
        <f>IFERROR(INDEX(DB_Typologies!$D$4:$AP$1445,MATCH($A$3,DB_Typologies!$AQ$4:$AQ$1445,0)+$A143,MATCH(U$3,TQoL_Indexes!$B$8:$AK$8,0)),"")</f>
        <v/>
      </c>
      <c r="V143" s="86" t="str">
        <f>IFERROR(INDEX(DB_Typologies!$D$4:$AP$1445,MATCH($A$3,DB_Typologies!$AQ$4:$AQ$1445,0)+$A143,MATCH(V$3,TQoL_Indexes!$B$8:$AK$8,0)),"")</f>
        <v/>
      </c>
      <c r="W143" s="86" t="str">
        <f>IFERROR(INDEX(DB_Typologies!$D$4:$AP$1445,MATCH($A$3,DB_Typologies!$AQ$4:$AQ$1445,0)+$A143,MATCH(W$3,TQoL_Indexes!$B$8:$AK$8,0)),"")</f>
        <v/>
      </c>
      <c r="X143" s="86" t="str">
        <f>IFERROR(INDEX(DB_Typologies!$D$4:$AP$1445,MATCH($A$3,DB_Typologies!$AQ$4:$AQ$1445,0)+$A143,MATCH(X$3,TQoL_Indexes!$B$8:$AK$8,0)),"")</f>
        <v/>
      </c>
      <c r="Y143" s="86" t="str">
        <f>IFERROR(INDEX(DB_Typologies!$D$4:$AP$1445,MATCH($A$3,DB_Typologies!$AQ$4:$AQ$1445,0)+$A143,MATCH(Y$3,TQoL_Indexes!$B$8:$AK$8,0)),"")</f>
        <v/>
      </c>
      <c r="Z143" s="86" t="str">
        <f>IFERROR(INDEX(DB_Typologies!$D$4:$AP$1445,MATCH($A$3,DB_Typologies!$AQ$4:$AQ$1445,0)+$A143,MATCH(Z$3,TQoL_Indexes!$B$8:$AK$8,0)),"")</f>
        <v/>
      </c>
      <c r="AA143" s="86" t="str">
        <f>IFERROR(INDEX(DB_Typologies!$D$4:$AP$1445,MATCH($A$3,DB_Typologies!$AQ$4:$AQ$1445,0)+$A143,MATCH(AA$3,TQoL_Indexes!$B$8:$AK$8,0)),"")</f>
        <v/>
      </c>
      <c r="AB143" s="86" t="str">
        <f>IFERROR(INDEX(DB_Typologies!$D$4:$AP$1445,MATCH($A$3,DB_Typologies!$AQ$4:$AQ$1445,0)+$A143,MATCH(AB$3,TQoL_Indexes!$B$8:$AK$8,0)),"")</f>
        <v/>
      </c>
      <c r="AC143" s="86" t="str">
        <f>IFERROR(INDEX(DB_Typologies!$D$4:$AP$1445,MATCH($A$3,DB_Typologies!$AQ$4:$AQ$1445,0)+$A143,MATCH(AC$3,TQoL_Indexes!$B$8:$AK$8,0)),"")</f>
        <v/>
      </c>
      <c r="AD143" s="86" t="str">
        <f>IFERROR(INDEX(DB_Typologies!$D$4:$AP$1445,MATCH($A$3,DB_Typologies!$AQ$4:$AQ$1445,0)+$A143,MATCH(AD$3,TQoL_Indexes!$B$8:$AK$8,0)),"")</f>
        <v/>
      </c>
      <c r="AE143" s="86" t="str">
        <f>IFERROR(INDEX(DB_Typologies!$D$4:$AP$1445,MATCH($A$3,DB_Typologies!$AQ$4:$AQ$1445,0)+$A143,MATCH(AE$3,TQoL_Indexes!$B$8:$AK$8,0)),"")</f>
        <v/>
      </c>
      <c r="AF143" s="86" t="str">
        <f>IFERROR(INDEX(DB_Typologies!$D$4:$AP$1445,MATCH($A$3,DB_Typologies!$AQ$4:$AQ$1445,0)+$A143,MATCH(AF$3,TQoL_Indexes!$B$8:$AK$8,0)),"")</f>
        <v/>
      </c>
      <c r="AG143" s="86" t="str">
        <f>IFERROR(INDEX(DB_Typologies!$D$4:$AP$1445,MATCH($A$3,DB_Typologies!$AQ$4:$AQ$1445,0)+$A143,MATCH(AG$3,TQoL_Indexes!$B$8:$AK$8,0)),"")</f>
        <v/>
      </c>
      <c r="AH143" s="86" t="str">
        <f>IFERROR(INDEX(DB_Typologies!$D$4:$AP$1445,MATCH($A$3,DB_Typologies!$AQ$4:$AQ$1445,0)+$A143,MATCH(AH$3,TQoL_Indexes!$B$8:$AK$8,0)),"")</f>
        <v/>
      </c>
      <c r="AI143" s="86" t="str">
        <f>IFERROR(INDEX(DB_Typologies!$D$4:$AP$1445,MATCH($A$3,DB_Typologies!$AQ$4:$AQ$1445,0)+$A143,MATCH(AI$3,TQoL_Indexes!$B$8:$AK$8,0)),"")</f>
        <v/>
      </c>
      <c r="AJ143" s="86" t="str">
        <f>IFERROR(INDEX(DB_Typologies!$D$4:$AP$1445,MATCH($A$3,DB_Typologies!$AQ$4:$AQ$1445,0)+$A143,MATCH(AJ$3,TQoL_Indexes!$B$8:$AK$8,0)),"")</f>
        <v/>
      </c>
      <c r="AK143" s="86" t="str">
        <f>IFERROR(INDEX(DB_Typologies!$D$4:$AP$1445,MATCH($A$3,DB_Typologies!$AQ$4:$AQ$1445,0)+$A143,MATCH(AK$3,TQoL_Indexes!$B$8:$AK$8,0)),"")</f>
        <v/>
      </c>
      <c r="AL143" s="86" t="str">
        <f>IFERROR(INDEX(DB_Typologies!$D$4:$AP$1445,MATCH($A$3,DB_Typologies!$AQ$4:$AQ$1445,0)+$A143,MATCH(AL$3,TQoL_Indexes!$B$8:$AK$8,0)),"")</f>
        <v/>
      </c>
      <c r="AM143" s="87" t="str">
        <f>IFERROR(INDEX(DB_Typologies!$D$4:$AP$1445,MATCH($A$3,DB_Typologies!$AQ$4:$AQ$1445,0)+$A143,MATCH(AM$3,TQoL_Indexes!$B$8:$AK$8,0)),"")</f>
        <v/>
      </c>
    </row>
    <row r="144" spans="1:39">
      <c r="A144" s="58" t="str">
        <f>IFERROR(IF(A143+1&lt;COUNTIF(DB_Typologies!$AQ$4:$AQ$1445,$A$3),A143+1,""),"")</f>
        <v/>
      </c>
      <c r="B144" s="120" t="str">
        <f>IFERROR(INDEX(DB_Typologies!$D$4:$AP$1445,MATCH($A$3,DB_Typologies!$AQ$4:$AQ$1445,0)+$A144,MATCH(B$3,TQoL_Indexes!$B$8:$AK$8,0)),"")</f>
        <v/>
      </c>
      <c r="C144" s="86" t="str">
        <f>IFERROR(INDEX(DB_Typologies!$D$4:$AP$1445,MATCH($A$3,DB_Typologies!$AQ$4:$AQ$1445,0)+$A144,MATCH(C$3,TQoL_Indexes!$B$8:$AK$8,0)),"")</f>
        <v/>
      </c>
      <c r="D144" s="87" t="str">
        <f>IFERROR(INDEX(DB_Typologies!$D$4:$AP$1445,MATCH($A$3,DB_Typologies!$AQ$4:$AQ$1445,0)+$A144,MATCH(D$3,TQoL_Indexes!$B$8:$AK$8,0)),"")</f>
        <v/>
      </c>
      <c r="E144" s="86" t="str">
        <f>IFERROR(INDEX(DB_Typologies!$D$4:$AP$1445,MATCH($A$3,DB_Typologies!$AQ$4:$AQ$1445,0)+$A144,MATCH(E$3,TQoL_Indexes!$B$8:$AK$8,0)),"")</f>
        <v/>
      </c>
      <c r="F144" s="86" t="str">
        <f>IFERROR(INDEX(DB_Typologies!$D$4:$AP$1445,MATCH($A$3,DB_Typologies!$AQ$4:$AQ$1445,0)+$A144,MATCH(F$3,TQoL_Indexes!$B$8:$AK$8,0)),"")</f>
        <v/>
      </c>
      <c r="G144" s="86" t="str">
        <f>IFERROR(INDEX(DB_Typologies!$D$4:$AP$1445,MATCH($A$3,DB_Typologies!$AQ$4:$AQ$1445,0)+$A144,MATCH(G$3,TQoL_Indexes!$B$8:$AK$8,0)),"")</f>
        <v/>
      </c>
      <c r="H144" s="86" t="str">
        <f>IFERROR(INDEX(DB_Typologies!$D$4:$AP$1445,MATCH($A$3,DB_Typologies!$AQ$4:$AQ$1445,0)+$A144,MATCH(H$3,TQoL_Indexes!$B$8:$AK$8,0)),"")</f>
        <v/>
      </c>
      <c r="I144" s="86" t="str">
        <f>IFERROR(INDEX(DB_Typologies!$D$4:$AP$1445,MATCH($A$3,DB_Typologies!$AQ$4:$AQ$1445,0)+$A144,MATCH(I$3,TQoL_Indexes!$B$8:$AK$8,0)),"")</f>
        <v/>
      </c>
      <c r="J144" s="86" t="str">
        <f>IFERROR(INDEX(DB_Typologies!$D$4:$AP$1445,MATCH($A$3,DB_Typologies!$AQ$4:$AQ$1445,0)+$A144,MATCH(J$3,TQoL_Indexes!$B$8:$AK$8,0)),"")</f>
        <v/>
      </c>
      <c r="K144" s="86" t="str">
        <f>IFERROR(INDEX(DB_Typologies!$D$4:$AP$1445,MATCH($A$3,DB_Typologies!$AQ$4:$AQ$1445,0)+$A144,MATCH(K$3,TQoL_Indexes!$B$8:$AK$8,0)),"")</f>
        <v/>
      </c>
      <c r="L144" s="86" t="str">
        <f>IFERROR(INDEX(DB_Typologies!$D$4:$AP$1445,MATCH($A$3,DB_Typologies!$AQ$4:$AQ$1445,0)+$A144,MATCH(L$3,TQoL_Indexes!$B$8:$AK$8,0)),"")</f>
        <v/>
      </c>
      <c r="M144" s="86" t="str">
        <f>IFERROR(INDEX(DB_Typologies!$D$4:$AP$1445,MATCH($A$3,DB_Typologies!$AQ$4:$AQ$1445,0)+$A144,MATCH(M$3,TQoL_Indexes!$B$8:$AK$8,0)),"")</f>
        <v/>
      </c>
      <c r="N144" s="86" t="str">
        <f>IFERROR(INDEX(DB_Typologies!$D$4:$AP$1445,MATCH($A$3,DB_Typologies!$AQ$4:$AQ$1445,0)+$A144,MATCH(N$3,TQoL_Indexes!$B$8:$AK$8,0)),"")</f>
        <v/>
      </c>
      <c r="O144" s="86" t="str">
        <f>IFERROR(INDEX(DB_Typologies!$D$4:$AP$1445,MATCH($A$3,DB_Typologies!$AQ$4:$AQ$1445,0)+$A144,MATCH(O$3,TQoL_Indexes!$B$8:$AK$8,0)),"")</f>
        <v/>
      </c>
      <c r="P144" s="86" t="str">
        <f>IFERROR(INDEX(DB_Typologies!$D$4:$AP$1445,MATCH($A$3,DB_Typologies!$AQ$4:$AQ$1445,0)+$A144,MATCH(P$3,TQoL_Indexes!$B$8:$AK$8,0)),"")</f>
        <v/>
      </c>
      <c r="Q144" s="86" t="str">
        <f>IFERROR(INDEX(DB_Typologies!$D$4:$AP$1445,MATCH($A$3,DB_Typologies!$AQ$4:$AQ$1445,0)+$A144,MATCH(Q$3,TQoL_Indexes!$B$8:$AK$8,0)),"")</f>
        <v/>
      </c>
      <c r="R144" s="86" t="str">
        <f>IFERROR(INDEX(DB_Typologies!$D$4:$AP$1445,MATCH($A$3,DB_Typologies!$AQ$4:$AQ$1445,0)+$A144,MATCH(R$3,TQoL_Indexes!$B$8:$AK$8,0)),"")</f>
        <v/>
      </c>
      <c r="S144" s="86" t="str">
        <f>IFERROR(INDEX(DB_Typologies!$D$4:$AP$1445,MATCH($A$3,DB_Typologies!$AQ$4:$AQ$1445,0)+$A144,MATCH(S$3,TQoL_Indexes!$B$8:$AK$8,0)),"")</f>
        <v/>
      </c>
      <c r="T144" s="86" t="str">
        <f>IFERROR(INDEX(DB_Typologies!$D$4:$AP$1445,MATCH($A$3,DB_Typologies!$AQ$4:$AQ$1445,0)+$A144,MATCH(T$3,TQoL_Indexes!$B$8:$AK$8,0)),"")</f>
        <v/>
      </c>
      <c r="U144" s="86" t="str">
        <f>IFERROR(INDEX(DB_Typologies!$D$4:$AP$1445,MATCH($A$3,DB_Typologies!$AQ$4:$AQ$1445,0)+$A144,MATCH(U$3,TQoL_Indexes!$B$8:$AK$8,0)),"")</f>
        <v/>
      </c>
      <c r="V144" s="86" t="str">
        <f>IFERROR(INDEX(DB_Typologies!$D$4:$AP$1445,MATCH($A$3,DB_Typologies!$AQ$4:$AQ$1445,0)+$A144,MATCH(V$3,TQoL_Indexes!$B$8:$AK$8,0)),"")</f>
        <v/>
      </c>
      <c r="W144" s="86" t="str">
        <f>IFERROR(INDEX(DB_Typologies!$D$4:$AP$1445,MATCH($A$3,DB_Typologies!$AQ$4:$AQ$1445,0)+$A144,MATCH(W$3,TQoL_Indexes!$B$8:$AK$8,0)),"")</f>
        <v/>
      </c>
      <c r="X144" s="86" t="str">
        <f>IFERROR(INDEX(DB_Typologies!$D$4:$AP$1445,MATCH($A$3,DB_Typologies!$AQ$4:$AQ$1445,0)+$A144,MATCH(X$3,TQoL_Indexes!$B$8:$AK$8,0)),"")</f>
        <v/>
      </c>
      <c r="Y144" s="86" t="str">
        <f>IFERROR(INDEX(DB_Typologies!$D$4:$AP$1445,MATCH($A$3,DB_Typologies!$AQ$4:$AQ$1445,0)+$A144,MATCH(Y$3,TQoL_Indexes!$B$8:$AK$8,0)),"")</f>
        <v/>
      </c>
      <c r="Z144" s="86" t="str">
        <f>IFERROR(INDEX(DB_Typologies!$D$4:$AP$1445,MATCH($A$3,DB_Typologies!$AQ$4:$AQ$1445,0)+$A144,MATCH(Z$3,TQoL_Indexes!$B$8:$AK$8,0)),"")</f>
        <v/>
      </c>
      <c r="AA144" s="86" t="str">
        <f>IFERROR(INDEX(DB_Typologies!$D$4:$AP$1445,MATCH($A$3,DB_Typologies!$AQ$4:$AQ$1445,0)+$A144,MATCH(AA$3,TQoL_Indexes!$B$8:$AK$8,0)),"")</f>
        <v/>
      </c>
      <c r="AB144" s="86" t="str">
        <f>IFERROR(INDEX(DB_Typologies!$D$4:$AP$1445,MATCH($A$3,DB_Typologies!$AQ$4:$AQ$1445,0)+$A144,MATCH(AB$3,TQoL_Indexes!$B$8:$AK$8,0)),"")</f>
        <v/>
      </c>
      <c r="AC144" s="86" t="str">
        <f>IFERROR(INDEX(DB_Typologies!$D$4:$AP$1445,MATCH($A$3,DB_Typologies!$AQ$4:$AQ$1445,0)+$A144,MATCH(AC$3,TQoL_Indexes!$B$8:$AK$8,0)),"")</f>
        <v/>
      </c>
      <c r="AD144" s="86" t="str">
        <f>IFERROR(INDEX(DB_Typologies!$D$4:$AP$1445,MATCH($A$3,DB_Typologies!$AQ$4:$AQ$1445,0)+$A144,MATCH(AD$3,TQoL_Indexes!$B$8:$AK$8,0)),"")</f>
        <v/>
      </c>
      <c r="AE144" s="86" t="str">
        <f>IFERROR(INDEX(DB_Typologies!$D$4:$AP$1445,MATCH($A$3,DB_Typologies!$AQ$4:$AQ$1445,0)+$A144,MATCH(AE$3,TQoL_Indexes!$B$8:$AK$8,0)),"")</f>
        <v/>
      </c>
      <c r="AF144" s="86" t="str">
        <f>IFERROR(INDEX(DB_Typologies!$D$4:$AP$1445,MATCH($A$3,DB_Typologies!$AQ$4:$AQ$1445,0)+$A144,MATCH(AF$3,TQoL_Indexes!$B$8:$AK$8,0)),"")</f>
        <v/>
      </c>
      <c r="AG144" s="86" t="str">
        <f>IFERROR(INDEX(DB_Typologies!$D$4:$AP$1445,MATCH($A$3,DB_Typologies!$AQ$4:$AQ$1445,0)+$A144,MATCH(AG$3,TQoL_Indexes!$B$8:$AK$8,0)),"")</f>
        <v/>
      </c>
      <c r="AH144" s="86" t="str">
        <f>IFERROR(INDEX(DB_Typologies!$D$4:$AP$1445,MATCH($A$3,DB_Typologies!$AQ$4:$AQ$1445,0)+$A144,MATCH(AH$3,TQoL_Indexes!$B$8:$AK$8,0)),"")</f>
        <v/>
      </c>
      <c r="AI144" s="86" t="str">
        <f>IFERROR(INDEX(DB_Typologies!$D$4:$AP$1445,MATCH($A$3,DB_Typologies!$AQ$4:$AQ$1445,0)+$A144,MATCH(AI$3,TQoL_Indexes!$B$8:$AK$8,0)),"")</f>
        <v/>
      </c>
      <c r="AJ144" s="86" t="str">
        <f>IFERROR(INDEX(DB_Typologies!$D$4:$AP$1445,MATCH($A$3,DB_Typologies!$AQ$4:$AQ$1445,0)+$A144,MATCH(AJ$3,TQoL_Indexes!$B$8:$AK$8,0)),"")</f>
        <v/>
      </c>
      <c r="AK144" s="86" t="str">
        <f>IFERROR(INDEX(DB_Typologies!$D$4:$AP$1445,MATCH($A$3,DB_Typologies!$AQ$4:$AQ$1445,0)+$A144,MATCH(AK$3,TQoL_Indexes!$B$8:$AK$8,0)),"")</f>
        <v/>
      </c>
      <c r="AL144" s="86" t="str">
        <f>IFERROR(INDEX(DB_Typologies!$D$4:$AP$1445,MATCH($A$3,DB_Typologies!$AQ$4:$AQ$1445,0)+$A144,MATCH(AL$3,TQoL_Indexes!$B$8:$AK$8,0)),"")</f>
        <v/>
      </c>
      <c r="AM144" s="87" t="str">
        <f>IFERROR(INDEX(DB_Typologies!$D$4:$AP$1445,MATCH($A$3,DB_Typologies!$AQ$4:$AQ$1445,0)+$A144,MATCH(AM$3,TQoL_Indexes!$B$8:$AK$8,0)),"")</f>
        <v/>
      </c>
    </row>
    <row r="145" spans="1:39">
      <c r="A145" s="58" t="str">
        <f>IFERROR(IF(A144+1&lt;COUNTIF(DB_Typologies!$AQ$4:$AQ$1445,$A$3),A144+1,""),"")</f>
        <v/>
      </c>
      <c r="B145" s="120" t="str">
        <f>IFERROR(INDEX(DB_Typologies!$D$4:$AP$1445,MATCH($A$3,DB_Typologies!$AQ$4:$AQ$1445,0)+$A145,MATCH(B$3,TQoL_Indexes!$B$8:$AK$8,0)),"")</f>
        <v/>
      </c>
      <c r="C145" s="86" t="str">
        <f>IFERROR(INDEX(DB_Typologies!$D$4:$AP$1445,MATCH($A$3,DB_Typologies!$AQ$4:$AQ$1445,0)+$A145,MATCH(C$3,TQoL_Indexes!$B$8:$AK$8,0)),"")</f>
        <v/>
      </c>
      <c r="D145" s="87" t="str">
        <f>IFERROR(INDEX(DB_Typologies!$D$4:$AP$1445,MATCH($A$3,DB_Typologies!$AQ$4:$AQ$1445,0)+$A145,MATCH(D$3,TQoL_Indexes!$B$8:$AK$8,0)),"")</f>
        <v/>
      </c>
      <c r="E145" s="86" t="str">
        <f>IFERROR(INDEX(DB_Typologies!$D$4:$AP$1445,MATCH($A$3,DB_Typologies!$AQ$4:$AQ$1445,0)+$A145,MATCH(E$3,TQoL_Indexes!$B$8:$AK$8,0)),"")</f>
        <v/>
      </c>
      <c r="F145" s="86" t="str">
        <f>IFERROR(INDEX(DB_Typologies!$D$4:$AP$1445,MATCH($A$3,DB_Typologies!$AQ$4:$AQ$1445,0)+$A145,MATCH(F$3,TQoL_Indexes!$B$8:$AK$8,0)),"")</f>
        <v/>
      </c>
      <c r="G145" s="86" t="str">
        <f>IFERROR(INDEX(DB_Typologies!$D$4:$AP$1445,MATCH($A$3,DB_Typologies!$AQ$4:$AQ$1445,0)+$A145,MATCH(G$3,TQoL_Indexes!$B$8:$AK$8,0)),"")</f>
        <v/>
      </c>
      <c r="H145" s="86" t="str">
        <f>IFERROR(INDEX(DB_Typologies!$D$4:$AP$1445,MATCH($A$3,DB_Typologies!$AQ$4:$AQ$1445,0)+$A145,MATCH(H$3,TQoL_Indexes!$B$8:$AK$8,0)),"")</f>
        <v/>
      </c>
      <c r="I145" s="86" t="str">
        <f>IFERROR(INDEX(DB_Typologies!$D$4:$AP$1445,MATCH($A$3,DB_Typologies!$AQ$4:$AQ$1445,0)+$A145,MATCH(I$3,TQoL_Indexes!$B$8:$AK$8,0)),"")</f>
        <v/>
      </c>
      <c r="J145" s="86" t="str">
        <f>IFERROR(INDEX(DB_Typologies!$D$4:$AP$1445,MATCH($A$3,DB_Typologies!$AQ$4:$AQ$1445,0)+$A145,MATCH(J$3,TQoL_Indexes!$B$8:$AK$8,0)),"")</f>
        <v/>
      </c>
      <c r="K145" s="86" t="str">
        <f>IFERROR(INDEX(DB_Typologies!$D$4:$AP$1445,MATCH($A$3,DB_Typologies!$AQ$4:$AQ$1445,0)+$A145,MATCH(K$3,TQoL_Indexes!$B$8:$AK$8,0)),"")</f>
        <v/>
      </c>
      <c r="L145" s="86" t="str">
        <f>IFERROR(INDEX(DB_Typologies!$D$4:$AP$1445,MATCH($A$3,DB_Typologies!$AQ$4:$AQ$1445,0)+$A145,MATCH(L$3,TQoL_Indexes!$B$8:$AK$8,0)),"")</f>
        <v/>
      </c>
      <c r="M145" s="86" t="str">
        <f>IFERROR(INDEX(DB_Typologies!$D$4:$AP$1445,MATCH($A$3,DB_Typologies!$AQ$4:$AQ$1445,0)+$A145,MATCH(M$3,TQoL_Indexes!$B$8:$AK$8,0)),"")</f>
        <v/>
      </c>
      <c r="N145" s="86" t="str">
        <f>IFERROR(INDEX(DB_Typologies!$D$4:$AP$1445,MATCH($A$3,DB_Typologies!$AQ$4:$AQ$1445,0)+$A145,MATCH(N$3,TQoL_Indexes!$B$8:$AK$8,0)),"")</f>
        <v/>
      </c>
      <c r="O145" s="86" t="str">
        <f>IFERROR(INDEX(DB_Typologies!$D$4:$AP$1445,MATCH($A$3,DB_Typologies!$AQ$4:$AQ$1445,0)+$A145,MATCH(O$3,TQoL_Indexes!$B$8:$AK$8,0)),"")</f>
        <v/>
      </c>
      <c r="P145" s="86" t="str">
        <f>IFERROR(INDEX(DB_Typologies!$D$4:$AP$1445,MATCH($A$3,DB_Typologies!$AQ$4:$AQ$1445,0)+$A145,MATCH(P$3,TQoL_Indexes!$B$8:$AK$8,0)),"")</f>
        <v/>
      </c>
      <c r="Q145" s="86" t="str">
        <f>IFERROR(INDEX(DB_Typologies!$D$4:$AP$1445,MATCH($A$3,DB_Typologies!$AQ$4:$AQ$1445,0)+$A145,MATCH(Q$3,TQoL_Indexes!$B$8:$AK$8,0)),"")</f>
        <v/>
      </c>
      <c r="R145" s="86" t="str">
        <f>IFERROR(INDEX(DB_Typologies!$D$4:$AP$1445,MATCH($A$3,DB_Typologies!$AQ$4:$AQ$1445,0)+$A145,MATCH(R$3,TQoL_Indexes!$B$8:$AK$8,0)),"")</f>
        <v/>
      </c>
      <c r="S145" s="86" t="str">
        <f>IFERROR(INDEX(DB_Typologies!$D$4:$AP$1445,MATCH($A$3,DB_Typologies!$AQ$4:$AQ$1445,0)+$A145,MATCH(S$3,TQoL_Indexes!$B$8:$AK$8,0)),"")</f>
        <v/>
      </c>
      <c r="T145" s="86" t="str">
        <f>IFERROR(INDEX(DB_Typologies!$D$4:$AP$1445,MATCH($A$3,DB_Typologies!$AQ$4:$AQ$1445,0)+$A145,MATCH(T$3,TQoL_Indexes!$B$8:$AK$8,0)),"")</f>
        <v/>
      </c>
      <c r="U145" s="86" t="str">
        <f>IFERROR(INDEX(DB_Typologies!$D$4:$AP$1445,MATCH($A$3,DB_Typologies!$AQ$4:$AQ$1445,0)+$A145,MATCH(U$3,TQoL_Indexes!$B$8:$AK$8,0)),"")</f>
        <v/>
      </c>
      <c r="V145" s="86" t="str">
        <f>IFERROR(INDEX(DB_Typologies!$D$4:$AP$1445,MATCH($A$3,DB_Typologies!$AQ$4:$AQ$1445,0)+$A145,MATCH(V$3,TQoL_Indexes!$B$8:$AK$8,0)),"")</f>
        <v/>
      </c>
      <c r="W145" s="86" t="str">
        <f>IFERROR(INDEX(DB_Typologies!$D$4:$AP$1445,MATCH($A$3,DB_Typologies!$AQ$4:$AQ$1445,0)+$A145,MATCH(W$3,TQoL_Indexes!$B$8:$AK$8,0)),"")</f>
        <v/>
      </c>
      <c r="X145" s="86" t="str">
        <f>IFERROR(INDEX(DB_Typologies!$D$4:$AP$1445,MATCH($A$3,DB_Typologies!$AQ$4:$AQ$1445,0)+$A145,MATCH(X$3,TQoL_Indexes!$B$8:$AK$8,0)),"")</f>
        <v/>
      </c>
      <c r="Y145" s="86" t="str">
        <f>IFERROR(INDEX(DB_Typologies!$D$4:$AP$1445,MATCH($A$3,DB_Typologies!$AQ$4:$AQ$1445,0)+$A145,MATCH(Y$3,TQoL_Indexes!$B$8:$AK$8,0)),"")</f>
        <v/>
      </c>
      <c r="Z145" s="86" t="str">
        <f>IFERROR(INDEX(DB_Typologies!$D$4:$AP$1445,MATCH($A$3,DB_Typologies!$AQ$4:$AQ$1445,0)+$A145,MATCH(Z$3,TQoL_Indexes!$B$8:$AK$8,0)),"")</f>
        <v/>
      </c>
      <c r="AA145" s="86" t="str">
        <f>IFERROR(INDEX(DB_Typologies!$D$4:$AP$1445,MATCH($A$3,DB_Typologies!$AQ$4:$AQ$1445,0)+$A145,MATCH(AA$3,TQoL_Indexes!$B$8:$AK$8,0)),"")</f>
        <v/>
      </c>
      <c r="AB145" s="86" t="str">
        <f>IFERROR(INDEX(DB_Typologies!$D$4:$AP$1445,MATCH($A$3,DB_Typologies!$AQ$4:$AQ$1445,0)+$A145,MATCH(AB$3,TQoL_Indexes!$B$8:$AK$8,0)),"")</f>
        <v/>
      </c>
      <c r="AC145" s="86" t="str">
        <f>IFERROR(INDEX(DB_Typologies!$D$4:$AP$1445,MATCH($A$3,DB_Typologies!$AQ$4:$AQ$1445,0)+$A145,MATCH(AC$3,TQoL_Indexes!$B$8:$AK$8,0)),"")</f>
        <v/>
      </c>
      <c r="AD145" s="86" t="str">
        <f>IFERROR(INDEX(DB_Typologies!$D$4:$AP$1445,MATCH($A$3,DB_Typologies!$AQ$4:$AQ$1445,0)+$A145,MATCH(AD$3,TQoL_Indexes!$B$8:$AK$8,0)),"")</f>
        <v/>
      </c>
      <c r="AE145" s="86" t="str">
        <f>IFERROR(INDEX(DB_Typologies!$D$4:$AP$1445,MATCH($A$3,DB_Typologies!$AQ$4:$AQ$1445,0)+$A145,MATCH(AE$3,TQoL_Indexes!$B$8:$AK$8,0)),"")</f>
        <v/>
      </c>
      <c r="AF145" s="86" t="str">
        <f>IFERROR(INDEX(DB_Typologies!$D$4:$AP$1445,MATCH($A$3,DB_Typologies!$AQ$4:$AQ$1445,0)+$A145,MATCH(AF$3,TQoL_Indexes!$B$8:$AK$8,0)),"")</f>
        <v/>
      </c>
      <c r="AG145" s="86" t="str">
        <f>IFERROR(INDEX(DB_Typologies!$D$4:$AP$1445,MATCH($A$3,DB_Typologies!$AQ$4:$AQ$1445,0)+$A145,MATCH(AG$3,TQoL_Indexes!$B$8:$AK$8,0)),"")</f>
        <v/>
      </c>
      <c r="AH145" s="86" t="str">
        <f>IFERROR(INDEX(DB_Typologies!$D$4:$AP$1445,MATCH($A$3,DB_Typologies!$AQ$4:$AQ$1445,0)+$A145,MATCH(AH$3,TQoL_Indexes!$B$8:$AK$8,0)),"")</f>
        <v/>
      </c>
      <c r="AI145" s="86" t="str">
        <f>IFERROR(INDEX(DB_Typologies!$D$4:$AP$1445,MATCH($A$3,DB_Typologies!$AQ$4:$AQ$1445,0)+$A145,MATCH(AI$3,TQoL_Indexes!$B$8:$AK$8,0)),"")</f>
        <v/>
      </c>
      <c r="AJ145" s="86" t="str">
        <f>IFERROR(INDEX(DB_Typologies!$D$4:$AP$1445,MATCH($A$3,DB_Typologies!$AQ$4:$AQ$1445,0)+$A145,MATCH(AJ$3,TQoL_Indexes!$B$8:$AK$8,0)),"")</f>
        <v/>
      </c>
      <c r="AK145" s="86" t="str">
        <f>IFERROR(INDEX(DB_Typologies!$D$4:$AP$1445,MATCH($A$3,DB_Typologies!$AQ$4:$AQ$1445,0)+$A145,MATCH(AK$3,TQoL_Indexes!$B$8:$AK$8,0)),"")</f>
        <v/>
      </c>
      <c r="AL145" s="86" t="str">
        <f>IFERROR(INDEX(DB_Typologies!$D$4:$AP$1445,MATCH($A$3,DB_Typologies!$AQ$4:$AQ$1445,0)+$A145,MATCH(AL$3,TQoL_Indexes!$B$8:$AK$8,0)),"")</f>
        <v/>
      </c>
      <c r="AM145" s="87" t="str">
        <f>IFERROR(INDEX(DB_Typologies!$D$4:$AP$1445,MATCH($A$3,DB_Typologies!$AQ$4:$AQ$1445,0)+$A145,MATCH(AM$3,TQoL_Indexes!$B$8:$AK$8,0)),"")</f>
        <v/>
      </c>
    </row>
    <row r="146" spans="1:39">
      <c r="A146" s="58" t="str">
        <f>IFERROR(IF(A145+1&lt;COUNTIF(DB_Typologies!$AQ$4:$AQ$1445,$A$3),A145+1,""),"")</f>
        <v/>
      </c>
      <c r="B146" s="120" t="str">
        <f>IFERROR(INDEX(DB_Typologies!$D$4:$AP$1445,MATCH($A$3,DB_Typologies!$AQ$4:$AQ$1445,0)+$A146,MATCH(B$3,TQoL_Indexes!$B$8:$AK$8,0)),"")</f>
        <v/>
      </c>
      <c r="C146" s="86" t="str">
        <f>IFERROR(INDEX(DB_Typologies!$D$4:$AP$1445,MATCH($A$3,DB_Typologies!$AQ$4:$AQ$1445,0)+$A146,MATCH(C$3,TQoL_Indexes!$B$8:$AK$8,0)),"")</f>
        <v/>
      </c>
      <c r="D146" s="87" t="str">
        <f>IFERROR(INDEX(DB_Typologies!$D$4:$AP$1445,MATCH($A$3,DB_Typologies!$AQ$4:$AQ$1445,0)+$A146,MATCH(D$3,TQoL_Indexes!$B$8:$AK$8,0)),"")</f>
        <v/>
      </c>
      <c r="E146" s="86" t="str">
        <f>IFERROR(INDEX(DB_Typologies!$D$4:$AP$1445,MATCH($A$3,DB_Typologies!$AQ$4:$AQ$1445,0)+$A146,MATCH(E$3,TQoL_Indexes!$B$8:$AK$8,0)),"")</f>
        <v/>
      </c>
      <c r="F146" s="86" t="str">
        <f>IFERROR(INDEX(DB_Typologies!$D$4:$AP$1445,MATCH($A$3,DB_Typologies!$AQ$4:$AQ$1445,0)+$A146,MATCH(F$3,TQoL_Indexes!$B$8:$AK$8,0)),"")</f>
        <v/>
      </c>
      <c r="G146" s="86" t="str">
        <f>IFERROR(INDEX(DB_Typologies!$D$4:$AP$1445,MATCH($A$3,DB_Typologies!$AQ$4:$AQ$1445,0)+$A146,MATCH(G$3,TQoL_Indexes!$B$8:$AK$8,0)),"")</f>
        <v/>
      </c>
      <c r="H146" s="86" t="str">
        <f>IFERROR(INDEX(DB_Typologies!$D$4:$AP$1445,MATCH($A$3,DB_Typologies!$AQ$4:$AQ$1445,0)+$A146,MATCH(H$3,TQoL_Indexes!$B$8:$AK$8,0)),"")</f>
        <v/>
      </c>
      <c r="I146" s="86" t="str">
        <f>IFERROR(INDEX(DB_Typologies!$D$4:$AP$1445,MATCH($A$3,DB_Typologies!$AQ$4:$AQ$1445,0)+$A146,MATCH(I$3,TQoL_Indexes!$B$8:$AK$8,0)),"")</f>
        <v/>
      </c>
      <c r="J146" s="86" t="str">
        <f>IFERROR(INDEX(DB_Typologies!$D$4:$AP$1445,MATCH($A$3,DB_Typologies!$AQ$4:$AQ$1445,0)+$A146,MATCH(J$3,TQoL_Indexes!$B$8:$AK$8,0)),"")</f>
        <v/>
      </c>
      <c r="K146" s="86" t="str">
        <f>IFERROR(INDEX(DB_Typologies!$D$4:$AP$1445,MATCH($A$3,DB_Typologies!$AQ$4:$AQ$1445,0)+$A146,MATCH(K$3,TQoL_Indexes!$B$8:$AK$8,0)),"")</f>
        <v/>
      </c>
      <c r="L146" s="86" t="str">
        <f>IFERROR(INDEX(DB_Typologies!$D$4:$AP$1445,MATCH($A$3,DB_Typologies!$AQ$4:$AQ$1445,0)+$A146,MATCH(L$3,TQoL_Indexes!$B$8:$AK$8,0)),"")</f>
        <v/>
      </c>
      <c r="M146" s="86" t="str">
        <f>IFERROR(INDEX(DB_Typologies!$D$4:$AP$1445,MATCH($A$3,DB_Typologies!$AQ$4:$AQ$1445,0)+$A146,MATCH(M$3,TQoL_Indexes!$B$8:$AK$8,0)),"")</f>
        <v/>
      </c>
      <c r="N146" s="86" t="str">
        <f>IFERROR(INDEX(DB_Typologies!$D$4:$AP$1445,MATCH($A$3,DB_Typologies!$AQ$4:$AQ$1445,0)+$A146,MATCH(N$3,TQoL_Indexes!$B$8:$AK$8,0)),"")</f>
        <v/>
      </c>
      <c r="O146" s="86" t="str">
        <f>IFERROR(INDEX(DB_Typologies!$D$4:$AP$1445,MATCH($A$3,DB_Typologies!$AQ$4:$AQ$1445,0)+$A146,MATCH(O$3,TQoL_Indexes!$B$8:$AK$8,0)),"")</f>
        <v/>
      </c>
      <c r="P146" s="86" t="str">
        <f>IFERROR(INDEX(DB_Typologies!$D$4:$AP$1445,MATCH($A$3,DB_Typologies!$AQ$4:$AQ$1445,0)+$A146,MATCH(P$3,TQoL_Indexes!$B$8:$AK$8,0)),"")</f>
        <v/>
      </c>
      <c r="Q146" s="86" t="str">
        <f>IFERROR(INDEX(DB_Typologies!$D$4:$AP$1445,MATCH($A$3,DB_Typologies!$AQ$4:$AQ$1445,0)+$A146,MATCH(Q$3,TQoL_Indexes!$B$8:$AK$8,0)),"")</f>
        <v/>
      </c>
      <c r="R146" s="86" t="str">
        <f>IFERROR(INDEX(DB_Typologies!$D$4:$AP$1445,MATCH($A$3,DB_Typologies!$AQ$4:$AQ$1445,0)+$A146,MATCH(R$3,TQoL_Indexes!$B$8:$AK$8,0)),"")</f>
        <v/>
      </c>
      <c r="S146" s="86" t="str">
        <f>IFERROR(INDEX(DB_Typologies!$D$4:$AP$1445,MATCH($A$3,DB_Typologies!$AQ$4:$AQ$1445,0)+$A146,MATCH(S$3,TQoL_Indexes!$B$8:$AK$8,0)),"")</f>
        <v/>
      </c>
      <c r="T146" s="86" t="str">
        <f>IFERROR(INDEX(DB_Typologies!$D$4:$AP$1445,MATCH($A$3,DB_Typologies!$AQ$4:$AQ$1445,0)+$A146,MATCH(T$3,TQoL_Indexes!$B$8:$AK$8,0)),"")</f>
        <v/>
      </c>
      <c r="U146" s="86" t="str">
        <f>IFERROR(INDEX(DB_Typologies!$D$4:$AP$1445,MATCH($A$3,DB_Typologies!$AQ$4:$AQ$1445,0)+$A146,MATCH(U$3,TQoL_Indexes!$B$8:$AK$8,0)),"")</f>
        <v/>
      </c>
      <c r="V146" s="86" t="str">
        <f>IFERROR(INDEX(DB_Typologies!$D$4:$AP$1445,MATCH($A$3,DB_Typologies!$AQ$4:$AQ$1445,0)+$A146,MATCH(V$3,TQoL_Indexes!$B$8:$AK$8,0)),"")</f>
        <v/>
      </c>
      <c r="W146" s="86" t="str">
        <f>IFERROR(INDEX(DB_Typologies!$D$4:$AP$1445,MATCH($A$3,DB_Typologies!$AQ$4:$AQ$1445,0)+$A146,MATCH(W$3,TQoL_Indexes!$B$8:$AK$8,0)),"")</f>
        <v/>
      </c>
      <c r="X146" s="86" t="str">
        <f>IFERROR(INDEX(DB_Typologies!$D$4:$AP$1445,MATCH($A$3,DB_Typologies!$AQ$4:$AQ$1445,0)+$A146,MATCH(X$3,TQoL_Indexes!$B$8:$AK$8,0)),"")</f>
        <v/>
      </c>
      <c r="Y146" s="86" t="str">
        <f>IFERROR(INDEX(DB_Typologies!$D$4:$AP$1445,MATCH($A$3,DB_Typologies!$AQ$4:$AQ$1445,0)+$A146,MATCH(Y$3,TQoL_Indexes!$B$8:$AK$8,0)),"")</f>
        <v/>
      </c>
      <c r="Z146" s="86" t="str">
        <f>IFERROR(INDEX(DB_Typologies!$D$4:$AP$1445,MATCH($A$3,DB_Typologies!$AQ$4:$AQ$1445,0)+$A146,MATCH(Z$3,TQoL_Indexes!$B$8:$AK$8,0)),"")</f>
        <v/>
      </c>
      <c r="AA146" s="86" t="str">
        <f>IFERROR(INDEX(DB_Typologies!$D$4:$AP$1445,MATCH($A$3,DB_Typologies!$AQ$4:$AQ$1445,0)+$A146,MATCH(AA$3,TQoL_Indexes!$B$8:$AK$8,0)),"")</f>
        <v/>
      </c>
      <c r="AB146" s="86" t="str">
        <f>IFERROR(INDEX(DB_Typologies!$D$4:$AP$1445,MATCH($A$3,DB_Typologies!$AQ$4:$AQ$1445,0)+$A146,MATCH(AB$3,TQoL_Indexes!$B$8:$AK$8,0)),"")</f>
        <v/>
      </c>
      <c r="AC146" s="86" t="str">
        <f>IFERROR(INDEX(DB_Typologies!$D$4:$AP$1445,MATCH($A$3,DB_Typologies!$AQ$4:$AQ$1445,0)+$A146,MATCH(AC$3,TQoL_Indexes!$B$8:$AK$8,0)),"")</f>
        <v/>
      </c>
      <c r="AD146" s="86" t="str">
        <f>IFERROR(INDEX(DB_Typologies!$D$4:$AP$1445,MATCH($A$3,DB_Typologies!$AQ$4:$AQ$1445,0)+$A146,MATCH(AD$3,TQoL_Indexes!$B$8:$AK$8,0)),"")</f>
        <v/>
      </c>
      <c r="AE146" s="86" t="str">
        <f>IFERROR(INDEX(DB_Typologies!$D$4:$AP$1445,MATCH($A$3,DB_Typologies!$AQ$4:$AQ$1445,0)+$A146,MATCH(AE$3,TQoL_Indexes!$B$8:$AK$8,0)),"")</f>
        <v/>
      </c>
      <c r="AF146" s="86" t="str">
        <f>IFERROR(INDEX(DB_Typologies!$D$4:$AP$1445,MATCH($A$3,DB_Typologies!$AQ$4:$AQ$1445,0)+$A146,MATCH(AF$3,TQoL_Indexes!$B$8:$AK$8,0)),"")</f>
        <v/>
      </c>
      <c r="AG146" s="86" t="str">
        <f>IFERROR(INDEX(DB_Typologies!$D$4:$AP$1445,MATCH($A$3,DB_Typologies!$AQ$4:$AQ$1445,0)+$A146,MATCH(AG$3,TQoL_Indexes!$B$8:$AK$8,0)),"")</f>
        <v/>
      </c>
      <c r="AH146" s="86" t="str">
        <f>IFERROR(INDEX(DB_Typologies!$D$4:$AP$1445,MATCH($A$3,DB_Typologies!$AQ$4:$AQ$1445,0)+$A146,MATCH(AH$3,TQoL_Indexes!$B$8:$AK$8,0)),"")</f>
        <v/>
      </c>
      <c r="AI146" s="86" t="str">
        <f>IFERROR(INDEX(DB_Typologies!$D$4:$AP$1445,MATCH($A$3,DB_Typologies!$AQ$4:$AQ$1445,0)+$A146,MATCH(AI$3,TQoL_Indexes!$B$8:$AK$8,0)),"")</f>
        <v/>
      </c>
      <c r="AJ146" s="86" t="str">
        <f>IFERROR(INDEX(DB_Typologies!$D$4:$AP$1445,MATCH($A$3,DB_Typologies!$AQ$4:$AQ$1445,0)+$A146,MATCH(AJ$3,TQoL_Indexes!$B$8:$AK$8,0)),"")</f>
        <v/>
      </c>
      <c r="AK146" s="86" t="str">
        <f>IFERROR(INDEX(DB_Typologies!$D$4:$AP$1445,MATCH($A$3,DB_Typologies!$AQ$4:$AQ$1445,0)+$A146,MATCH(AK$3,TQoL_Indexes!$B$8:$AK$8,0)),"")</f>
        <v/>
      </c>
      <c r="AL146" s="86" t="str">
        <f>IFERROR(INDEX(DB_Typologies!$D$4:$AP$1445,MATCH($A$3,DB_Typologies!$AQ$4:$AQ$1445,0)+$A146,MATCH(AL$3,TQoL_Indexes!$B$8:$AK$8,0)),"")</f>
        <v/>
      </c>
      <c r="AM146" s="87" t="str">
        <f>IFERROR(INDEX(DB_Typologies!$D$4:$AP$1445,MATCH($A$3,DB_Typologies!$AQ$4:$AQ$1445,0)+$A146,MATCH(AM$3,TQoL_Indexes!$B$8:$AK$8,0)),"")</f>
        <v/>
      </c>
    </row>
    <row r="147" spans="1:39">
      <c r="A147" s="58" t="str">
        <f>IFERROR(IF(A146+1&lt;COUNTIF(DB_Typologies!$AQ$4:$AQ$1445,$A$3),A146+1,""),"")</f>
        <v/>
      </c>
      <c r="B147" s="120" t="str">
        <f>IFERROR(INDEX(DB_Typologies!$D$4:$AP$1445,MATCH($A$3,DB_Typologies!$AQ$4:$AQ$1445,0)+$A147,MATCH(B$3,TQoL_Indexes!$B$8:$AK$8,0)),"")</f>
        <v/>
      </c>
      <c r="C147" s="86" t="str">
        <f>IFERROR(INDEX(DB_Typologies!$D$4:$AP$1445,MATCH($A$3,DB_Typologies!$AQ$4:$AQ$1445,0)+$A147,MATCH(C$3,TQoL_Indexes!$B$8:$AK$8,0)),"")</f>
        <v/>
      </c>
      <c r="D147" s="87" t="str">
        <f>IFERROR(INDEX(DB_Typologies!$D$4:$AP$1445,MATCH($A$3,DB_Typologies!$AQ$4:$AQ$1445,0)+$A147,MATCH(D$3,TQoL_Indexes!$B$8:$AK$8,0)),"")</f>
        <v/>
      </c>
      <c r="E147" s="86" t="str">
        <f>IFERROR(INDEX(DB_Typologies!$D$4:$AP$1445,MATCH($A$3,DB_Typologies!$AQ$4:$AQ$1445,0)+$A147,MATCH(E$3,TQoL_Indexes!$B$8:$AK$8,0)),"")</f>
        <v/>
      </c>
      <c r="F147" s="86" t="str">
        <f>IFERROR(INDEX(DB_Typologies!$D$4:$AP$1445,MATCH($A$3,DB_Typologies!$AQ$4:$AQ$1445,0)+$A147,MATCH(F$3,TQoL_Indexes!$B$8:$AK$8,0)),"")</f>
        <v/>
      </c>
      <c r="G147" s="86" t="str">
        <f>IFERROR(INDEX(DB_Typologies!$D$4:$AP$1445,MATCH($A$3,DB_Typologies!$AQ$4:$AQ$1445,0)+$A147,MATCH(G$3,TQoL_Indexes!$B$8:$AK$8,0)),"")</f>
        <v/>
      </c>
      <c r="H147" s="86" t="str">
        <f>IFERROR(INDEX(DB_Typologies!$D$4:$AP$1445,MATCH($A$3,DB_Typologies!$AQ$4:$AQ$1445,0)+$A147,MATCH(H$3,TQoL_Indexes!$B$8:$AK$8,0)),"")</f>
        <v/>
      </c>
      <c r="I147" s="86" t="str">
        <f>IFERROR(INDEX(DB_Typologies!$D$4:$AP$1445,MATCH($A$3,DB_Typologies!$AQ$4:$AQ$1445,0)+$A147,MATCH(I$3,TQoL_Indexes!$B$8:$AK$8,0)),"")</f>
        <v/>
      </c>
      <c r="J147" s="86" t="str">
        <f>IFERROR(INDEX(DB_Typologies!$D$4:$AP$1445,MATCH($A$3,DB_Typologies!$AQ$4:$AQ$1445,0)+$A147,MATCH(J$3,TQoL_Indexes!$B$8:$AK$8,0)),"")</f>
        <v/>
      </c>
      <c r="K147" s="86" t="str">
        <f>IFERROR(INDEX(DB_Typologies!$D$4:$AP$1445,MATCH($A$3,DB_Typologies!$AQ$4:$AQ$1445,0)+$A147,MATCH(K$3,TQoL_Indexes!$B$8:$AK$8,0)),"")</f>
        <v/>
      </c>
      <c r="L147" s="86" t="str">
        <f>IFERROR(INDEX(DB_Typologies!$D$4:$AP$1445,MATCH($A$3,DB_Typologies!$AQ$4:$AQ$1445,0)+$A147,MATCH(L$3,TQoL_Indexes!$B$8:$AK$8,0)),"")</f>
        <v/>
      </c>
      <c r="M147" s="86" t="str">
        <f>IFERROR(INDEX(DB_Typologies!$D$4:$AP$1445,MATCH($A$3,DB_Typologies!$AQ$4:$AQ$1445,0)+$A147,MATCH(M$3,TQoL_Indexes!$B$8:$AK$8,0)),"")</f>
        <v/>
      </c>
      <c r="N147" s="86" t="str">
        <f>IFERROR(INDEX(DB_Typologies!$D$4:$AP$1445,MATCH($A$3,DB_Typologies!$AQ$4:$AQ$1445,0)+$A147,MATCH(N$3,TQoL_Indexes!$B$8:$AK$8,0)),"")</f>
        <v/>
      </c>
      <c r="O147" s="86" t="str">
        <f>IFERROR(INDEX(DB_Typologies!$D$4:$AP$1445,MATCH($A$3,DB_Typologies!$AQ$4:$AQ$1445,0)+$A147,MATCH(O$3,TQoL_Indexes!$B$8:$AK$8,0)),"")</f>
        <v/>
      </c>
      <c r="P147" s="86" t="str">
        <f>IFERROR(INDEX(DB_Typologies!$D$4:$AP$1445,MATCH($A$3,DB_Typologies!$AQ$4:$AQ$1445,0)+$A147,MATCH(P$3,TQoL_Indexes!$B$8:$AK$8,0)),"")</f>
        <v/>
      </c>
      <c r="Q147" s="86" t="str">
        <f>IFERROR(INDEX(DB_Typologies!$D$4:$AP$1445,MATCH($A$3,DB_Typologies!$AQ$4:$AQ$1445,0)+$A147,MATCH(Q$3,TQoL_Indexes!$B$8:$AK$8,0)),"")</f>
        <v/>
      </c>
      <c r="R147" s="86" t="str">
        <f>IFERROR(INDEX(DB_Typologies!$D$4:$AP$1445,MATCH($A$3,DB_Typologies!$AQ$4:$AQ$1445,0)+$A147,MATCH(R$3,TQoL_Indexes!$B$8:$AK$8,0)),"")</f>
        <v/>
      </c>
      <c r="S147" s="86" t="str">
        <f>IFERROR(INDEX(DB_Typologies!$D$4:$AP$1445,MATCH($A$3,DB_Typologies!$AQ$4:$AQ$1445,0)+$A147,MATCH(S$3,TQoL_Indexes!$B$8:$AK$8,0)),"")</f>
        <v/>
      </c>
      <c r="T147" s="86" t="str">
        <f>IFERROR(INDEX(DB_Typologies!$D$4:$AP$1445,MATCH($A$3,DB_Typologies!$AQ$4:$AQ$1445,0)+$A147,MATCH(T$3,TQoL_Indexes!$B$8:$AK$8,0)),"")</f>
        <v/>
      </c>
      <c r="U147" s="86" t="str">
        <f>IFERROR(INDEX(DB_Typologies!$D$4:$AP$1445,MATCH($A$3,DB_Typologies!$AQ$4:$AQ$1445,0)+$A147,MATCH(U$3,TQoL_Indexes!$B$8:$AK$8,0)),"")</f>
        <v/>
      </c>
      <c r="V147" s="86" t="str">
        <f>IFERROR(INDEX(DB_Typologies!$D$4:$AP$1445,MATCH($A$3,DB_Typologies!$AQ$4:$AQ$1445,0)+$A147,MATCH(V$3,TQoL_Indexes!$B$8:$AK$8,0)),"")</f>
        <v/>
      </c>
      <c r="W147" s="86" t="str">
        <f>IFERROR(INDEX(DB_Typologies!$D$4:$AP$1445,MATCH($A$3,DB_Typologies!$AQ$4:$AQ$1445,0)+$A147,MATCH(W$3,TQoL_Indexes!$B$8:$AK$8,0)),"")</f>
        <v/>
      </c>
      <c r="X147" s="86" t="str">
        <f>IFERROR(INDEX(DB_Typologies!$D$4:$AP$1445,MATCH($A$3,DB_Typologies!$AQ$4:$AQ$1445,0)+$A147,MATCH(X$3,TQoL_Indexes!$B$8:$AK$8,0)),"")</f>
        <v/>
      </c>
      <c r="Y147" s="86" t="str">
        <f>IFERROR(INDEX(DB_Typologies!$D$4:$AP$1445,MATCH($A$3,DB_Typologies!$AQ$4:$AQ$1445,0)+$A147,MATCH(Y$3,TQoL_Indexes!$B$8:$AK$8,0)),"")</f>
        <v/>
      </c>
      <c r="Z147" s="86" t="str">
        <f>IFERROR(INDEX(DB_Typologies!$D$4:$AP$1445,MATCH($A$3,DB_Typologies!$AQ$4:$AQ$1445,0)+$A147,MATCH(Z$3,TQoL_Indexes!$B$8:$AK$8,0)),"")</f>
        <v/>
      </c>
      <c r="AA147" s="86" t="str">
        <f>IFERROR(INDEX(DB_Typologies!$D$4:$AP$1445,MATCH($A$3,DB_Typologies!$AQ$4:$AQ$1445,0)+$A147,MATCH(AA$3,TQoL_Indexes!$B$8:$AK$8,0)),"")</f>
        <v/>
      </c>
      <c r="AB147" s="86" t="str">
        <f>IFERROR(INDEX(DB_Typologies!$D$4:$AP$1445,MATCH($A$3,DB_Typologies!$AQ$4:$AQ$1445,0)+$A147,MATCH(AB$3,TQoL_Indexes!$B$8:$AK$8,0)),"")</f>
        <v/>
      </c>
      <c r="AC147" s="86" t="str">
        <f>IFERROR(INDEX(DB_Typologies!$D$4:$AP$1445,MATCH($A$3,DB_Typologies!$AQ$4:$AQ$1445,0)+$A147,MATCH(AC$3,TQoL_Indexes!$B$8:$AK$8,0)),"")</f>
        <v/>
      </c>
      <c r="AD147" s="86" t="str">
        <f>IFERROR(INDEX(DB_Typologies!$D$4:$AP$1445,MATCH($A$3,DB_Typologies!$AQ$4:$AQ$1445,0)+$A147,MATCH(AD$3,TQoL_Indexes!$B$8:$AK$8,0)),"")</f>
        <v/>
      </c>
      <c r="AE147" s="86" t="str">
        <f>IFERROR(INDEX(DB_Typologies!$D$4:$AP$1445,MATCH($A$3,DB_Typologies!$AQ$4:$AQ$1445,0)+$A147,MATCH(AE$3,TQoL_Indexes!$B$8:$AK$8,0)),"")</f>
        <v/>
      </c>
      <c r="AF147" s="86" t="str">
        <f>IFERROR(INDEX(DB_Typologies!$D$4:$AP$1445,MATCH($A$3,DB_Typologies!$AQ$4:$AQ$1445,0)+$A147,MATCH(AF$3,TQoL_Indexes!$B$8:$AK$8,0)),"")</f>
        <v/>
      </c>
      <c r="AG147" s="86" t="str">
        <f>IFERROR(INDEX(DB_Typologies!$D$4:$AP$1445,MATCH($A$3,DB_Typologies!$AQ$4:$AQ$1445,0)+$A147,MATCH(AG$3,TQoL_Indexes!$B$8:$AK$8,0)),"")</f>
        <v/>
      </c>
      <c r="AH147" s="86" t="str">
        <f>IFERROR(INDEX(DB_Typologies!$D$4:$AP$1445,MATCH($A$3,DB_Typologies!$AQ$4:$AQ$1445,0)+$A147,MATCH(AH$3,TQoL_Indexes!$B$8:$AK$8,0)),"")</f>
        <v/>
      </c>
      <c r="AI147" s="86" t="str">
        <f>IFERROR(INDEX(DB_Typologies!$D$4:$AP$1445,MATCH($A$3,DB_Typologies!$AQ$4:$AQ$1445,0)+$A147,MATCH(AI$3,TQoL_Indexes!$B$8:$AK$8,0)),"")</f>
        <v/>
      </c>
      <c r="AJ147" s="86" t="str">
        <f>IFERROR(INDEX(DB_Typologies!$D$4:$AP$1445,MATCH($A$3,DB_Typologies!$AQ$4:$AQ$1445,0)+$A147,MATCH(AJ$3,TQoL_Indexes!$B$8:$AK$8,0)),"")</f>
        <v/>
      </c>
      <c r="AK147" s="86" t="str">
        <f>IFERROR(INDEX(DB_Typologies!$D$4:$AP$1445,MATCH($A$3,DB_Typologies!$AQ$4:$AQ$1445,0)+$A147,MATCH(AK$3,TQoL_Indexes!$B$8:$AK$8,0)),"")</f>
        <v/>
      </c>
      <c r="AL147" s="86" t="str">
        <f>IFERROR(INDEX(DB_Typologies!$D$4:$AP$1445,MATCH($A$3,DB_Typologies!$AQ$4:$AQ$1445,0)+$A147,MATCH(AL$3,TQoL_Indexes!$B$8:$AK$8,0)),"")</f>
        <v/>
      </c>
      <c r="AM147" s="87" t="str">
        <f>IFERROR(INDEX(DB_Typologies!$D$4:$AP$1445,MATCH($A$3,DB_Typologies!$AQ$4:$AQ$1445,0)+$A147,MATCH(AM$3,TQoL_Indexes!$B$8:$AK$8,0)),"")</f>
        <v/>
      </c>
    </row>
    <row r="148" spans="1:39">
      <c r="A148" s="58" t="str">
        <f>IFERROR(IF(A147+1&lt;COUNTIF(DB_Typologies!$AQ$4:$AQ$1445,$A$3),A147+1,""),"")</f>
        <v/>
      </c>
      <c r="B148" s="120" t="str">
        <f>IFERROR(INDEX(DB_Typologies!$D$4:$AP$1445,MATCH($A$3,DB_Typologies!$AQ$4:$AQ$1445,0)+$A148,MATCH(B$3,TQoL_Indexes!$B$8:$AK$8,0)),"")</f>
        <v/>
      </c>
      <c r="C148" s="86" t="str">
        <f>IFERROR(INDEX(DB_Typologies!$D$4:$AP$1445,MATCH($A$3,DB_Typologies!$AQ$4:$AQ$1445,0)+$A148,MATCH(C$3,TQoL_Indexes!$B$8:$AK$8,0)),"")</f>
        <v/>
      </c>
      <c r="D148" s="87" t="str">
        <f>IFERROR(INDEX(DB_Typologies!$D$4:$AP$1445,MATCH($A$3,DB_Typologies!$AQ$4:$AQ$1445,0)+$A148,MATCH(D$3,TQoL_Indexes!$B$8:$AK$8,0)),"")</f>
        <v/>
      </c>
      <c r="E148" s="86" t="str">
        <f>IFERROR(INDEX(DB_Typologies!$D$4:$AP$1445,MATCH($A$3,DB_Typologies!$AQ$4:$AQ$1445,0)+$A148,MATCH(E$3,TQoL_Indexes!$B$8:$AK$8,0)),"")</f>
        <v/>
      </c>
      <c r="F148" s="86" t="str">
        <f>IFERROR(INDEX(DB_Typologies!$D$4:$AP$1445,MATCH($A$3,DB_Typologies!$AQ$4:$AQ$1445,0)+$A148,MATCH(F$3,TQoL_Indexes!$B$8:$AK$8,0)),"")</f>
        <v/>
      </c>
      <c r="G148" s="86" t="str">
        <f>IFERROR(INDEX(DB_Typologies!$D$4:$AP$1445,MATCH($A$3,DB_Typologies!$AQ$4:$AQ$1445,0)+$A148,MATCH(G$3,TQoL_Indexes!$B$8:$AK$8,0)),"")</f>
        <v/>
      </c>
      <c r="H148" s="86" t="str">
        <f>IFERROR(INDEX(DB_Typologies!$D$4:$AP$1445,MATCH($A$3,DB_Typologies!$AQ$4:$AQ$1445,0)+$A148,MATCH(H$3,TQoL_Indexes!$B$8:$AK$8,0)),"")</f>
        <v/>
      </c>
      <c r="I148" s="86" t="str">
        <f>IFERROR(INDEX(DB_Typologies!$D$4:$AP$1445,MATCH($A$3,DB_Typologies!$AQ$4:$AQ$1445,0)+$A148,MATCH(I$3,TQoL_Indexes!$B$8:$AK$8,0)),"")</f>
        <v/>
      </c>
      <c r="J148" s="86" t="str">
        <f>IFERROR(INDEX(DB_Typologies!$D$4:$AP$1445,MATCH($A$3,DB_Typologies!$AQ$4:$AQ$1445,0)+$A148,MATCH(J$3,TQoL_Indexes!$B$8:$AK$8,0)),"")</f>
        <v/>
      </c>
      <c r="K148" s="86" t="str">
        <f>IFERROR(INDEX(DB_Typologies!$D$4:$AP$1445,MATCH($A$3,DB_Typologies!$AQ$4:$AQ$1445,0)+$A148,MATCH(K$3,TQoL_Indexes!$B$8:$AK$8,0)),"")</f>
        <v/>
      </c>
      <c r="L148" s="86" t="str">
        <f>IFERROR(INDEX(DB_Typologies!$D$4:$AP$1445,MATCH($A$3,DB_Typologies!$AQ$4:$AQ$1445,0)+$A148,MATCH(L$3,TQoL_Indexes!$B$8:$AK$8,0)),"")</f>
        <v/>
      </c>
      <c r="M148" s="86" t="str">
        <f>IFERROR(INDEX(DB_Typologies!$D$4:$AP$1445,MATCH($A$3,DB_Typologies!$AQ$4:$AQ$1445,0)+$A148,MATCH(M$3,TQoL_Indexes!$B$8:$AK$8,0)),"")</f>
        <v/>
      </c>
      <c r="N148" s="86" t="str">
        <f>IFERROR(INDEX(DB_Typologies!$D$4:$AP$1445,MATCH($A$3,DB_Typologies!$AQ$4:$AQ$1445,0)+$A148,MATCH(N$3,TQoL_Indexes!$B$8:$AK$8,0)),"")</f>
        <v/>
      </c>
      <c r="O148" s="86" t="str">
        <f>IFERROR(INDEX(DB_Typologies!$D$4:$AP$1445,MATCH($A$3,DB_Typologies!$AQ$4:$AQ$1445,0)+$A148,MATCH(O$3,TQoL_Indexes!$B$8:$AK$8,0)),"")</f>
        <v/>
      </c>
      <c r="P148" s="86" t="str">
        <f>IFERROR(INDEX(DB_Typologies!$D$4:$AP$1445,MATCH($A$3,DB_Typologies!$AQ$4:$AQ$1445,0)+$A148,MATCH(P$3,TQoL_Indexes!$B$8:$AK$8,0)),"")</f>
        <v/>
      </c>
      <c r="Q148" s="86" t="str">
        <f>IFERROR(INDEX(DB_Typologies!$D$4:$AP$1445,MATCH($A$3,DB_Typologies!$AQ$4:$AQ$1445,0)+$A148,MATCH(Q$3,TQoL_Indexes!$B$8:$AK$8,0)),"")</f>
        <v/>
      </c>
      <c r="R148" s="86" t="str">
        <f>IFERROR(INDEX(DB_Typologies!$D$4:$AP$1445,MATCH($A$3,DB_Typologies!$AQ$4:$AQ$1445,0)+$A148,MATCH(R$3,TQoL_Indexes!$B$8:$AK$8,0)),"")</f>
        <v/>
      </c>
      <c r="S148" s="86" t="str">
        <f>IFERROR(INDEX(DB_Typologies!$D$4:$AP$1445,MATCH($A$3,DB_Typologies!$AQ$4:$AQ$1445,0)+$A148,MATCH(S$3,TQoL_Indexes!$B$8:$AK$8,0)),"")</f>
        <v/>
      </c>
      <c r="T148" s="86" t="str">
        <f>IFERROR(INDEX(DB_Typologies!$D$4:$AP$1445,MATCH($A$3,DB_Typologies!$AQ$4:$AQ$1445,0)+$A148,MATCH(T$3,TQoL_Indexes!$B$8:$AK$8,0)),"")</f>
        <v/>
      </c>
      <c r="U148" s="86" t="str">
        <f>IFERROR(INDEX(DB_Typologies!$D$4:$AP$1445,MATCH($A$3,DB_Typologies!$AQ$4:$AQ$1445,0)+$A148,MATCH(U$3,TQoL_Indexes!$B$8:$AK$8,0)),"")</f>
        <v/>
      </c>
      <c r="V148" s="86" t="str">
        <f>IFERROR(INDEX(DB_Typologies!$D$4:$AP$1445,MATCH($A$3,DB_Typologies!$AQ$4:$AQ$1445,0)+$A148,MATCH(V$3,TQoL_Indexes!$B$8:$AK$8,0)),"")</f>
        <v/>
      </c>
      <c r="W148" s="86" t="str">
        <f>IFERROR(INDEX(DB_Typologies!$D$4:$AP$1445,MATCH($A$3,DB_Typologies!$AQ$4:$AQ$1445,0)+$A148,MATCH(W$3,TQoL_Indexes!$B$8:$AK$8,0)),"")</f>
        <v/>
      </c>
      <c r="X148" s="86" t="str">
        <f>IFERROR(INDEX(DB_Typologies!$D$4:$AP$1445,MATCH($A$3,DB_Typologies!$AQ$4:$AQ$1445,0)+$A148,MATCH(X$3,TQoL_Indexes!$B$8:$AK$8,0)),"")</f>
        <v/>
      </c>
      <c r="Y148" s="86" t="str">
        <f>IFERROR(INDEX(DB_Typologies!$D$4:$AP$1445,MATCH($A$3,DB_Typologies!$AQ$4:$AQ$1445,0)+$A148,MATCH(Y$3,TQoL_Indexes!$B$8:$AK$8,0)),"")</f>
        <v/>
      </c>
      <c r="Z148" s="86" t="str">
        <f>IFERROR(INDEX(DB_Typologies!$D$4:$AP$1445,MATCH($A$3,DB_Typologies!$AQ$4:$AQ$1445,0)+$A148,MATCH(Z$3,TQoL_Indexes!$B$8:$AK$8,0)),"")</f>
        <v/>
      </c>
      <c r="AA148" s="86" t="str">
        <f>IFERROR(INDEX(DB_Typologies!$D$4:$AP$1445,MATCH($A$3,DB_Typologies!$AQ$4:$AQ$1445,0)+$A148,MATCH(AA$3,TQoL_Indexes!$B$8:$AK$8,0)),"")</f>
        <v/>
      </c>
      <c r="AB148" s="86" t="str">
        <f>IFERROR(INDEX(DB_Typologies!$D$4:$AP$1445,MATCH($A$3,DB_Typologies!$AQ$4:$AQ$1445,0)+$A148,MATCH(AB$3,TQoL_Indexes!$B$8:$AK$8,0)),"")</f>
        <v/>
      </c>
      <c r="AC148" s="86" t="str">
        <f>IFERROR(INDEX(DB_Typologies!$D$4:$AP$1445,MATCH($A$3,DB_Typologies!$AQ$4:$AQ$1445,0)+$A148,MATCH(AC$3,TQoL_Indexes!$B$8:$AK$8,0)),"")</f>
        <v/>
      </c>
      <c r="AD148" s="86" t="str">
        <f>IFERROR(INDEX(DB_Typologies!$D$4:$AP$1445,MATCH($A$3,DB_Typologies!$AQ$4:$AQ$1445,0)+$A148,MATCH(AD$3,TQoL_Indexes!$B$8:$AK$8,0)),"")</f>
        <v/>
      </c>
      <c r="AE148" s="86" t="str">
        <f>IFERROR(INDEX(DB_Typologies!$D$4:$AP$1445,MATCH($A$3,DB_Typologies!$AQ$4:$AQ$1445,0)+$A148,MATCH(AE$3,TQoL_Indexes!$B$8:$AK$8,0)),"")</f>
        <v/>
      </c>
      <c r="AF148" s="86" t="str">
        <f>IFERROR(INDEX(DB_Typologies!$D$4:$AP$1445,MATCH($A$3,DB_Typologies!$AQ$4:$AQ$1445,0)+$A148,MATCH(AF$3,TQoL_Indexes!$B$8:$AK$8,0)),"")</f>
        <v/>
      </c>
      <c r="AG148" s="86" t="str">
        <f>IFERROR(INDEX(DB_Typologies!$D$4:$AP$1445,MATCH($A$3,DB_Typologies!$AQ$4:$AQ$1445,0)+$A148,MATCH(AG$3,TQoL_Indexes!$B$8:$AK$8,0)),"")</f>
        <v/>
      </c>
      <c r="AH148" s="86" t="str">
        <f>IFERROR(INDEX(DB_Typologies!$D$4:$AP$1445,MATCH($A$3,DB_Typologies!$AQ$4:$AQ$1445,0)+$A148,MATCH(AH$3,TQoL_Indexes!$B$8:$AK$8,0)),"")</f>
        <v/>
      </c>
      <c r="AI148" s="86" t="str">
        <f>IFERROR(INDEX(DB_Typologies!$D$4:$AP$1445,MATCH($A$3,DB_Typologies!$AQ$4:$AQ$1445,0)+$A148,MATCH(AI$3,TQoL_Indexes!$B$8:$AK$8,0)),"")</f>
        <v/>
      </c>
      <c r="AJ148" s="86" t="str">
        <f>IFERROR(INDEX(DB_Typologies!$D$4:$AP$1445,MATCH($A$3,DB_Typologies!$AQ$4:$AQ$1445,0)+$A148,MATCH(AJ$3,TQoL_Indexes!$B$8:$AK$8,0)),"")</f>
        <v/>
      </c>
      <c r="AK148" s="86" t="str">
        <f>IFERROR(INDEX(DB_Typologies!$D$4:$AP$1445,MATCH($A$3,DB_Typologies!$AQ$4:$AQ$1445,0)+$A148,MATCH(AK$3,TQoL_Indexes!$B$8:$AK$8,0)),"")</f>
        <v/>
      </c>
      <c r="AL148" s="86" t="str">
        <f>IFERROR(INDEX(DB_Typologies!$D$4:$AP$1445,MATCH($A$3,DB_Typologies!$AQ$4:$AQ$1445,0)+$A148,MATCH(AL$3,TQoL_Indexes!$B$8:$AK$8,0)),"")</f>
        <v/>
      </c>
      <c r="AM148" s="87" t="str">
        <f>IFERROR(INDEX(DB_Typologies!$D$4:$AP$1445,MATCH($A$3,DB_Typologies!$AQ$4:$AQ$1445,0)+$A148,MATCH(AM$3,TQoL_Indexes!$B$8:$AK$8,0)),"")</f>
        <v/>
      </c>
    </row>
    <row r="149" spans="1:39">
      <c r="A149" s="58" t="str">
        <f>IFERROR(IF(A148+1&lt;COUNTIF(DB_Typologies!$AQ$4:$AQ$1445,$A$3),A148+1,""),"")</f>
        <v/>
      </c>
      <c r="B149" s="120" t="str">
        <f>IFERROR(INDEX(DB_Typologies!$D$4:$AP$1445,MATCH($A$3,DB_Typologies!$AQ$4:$AQ$1445,0)+$A149,MATCH(B$3,TQoL_Indexes!$B$8:$AK$8,0)),"")</f>
        <v/>
      </c>
      <c r="C149" s="86" t="str">
        <f>IFERROR(INDEX(DB_Typologies!$D$4:$AP$1445,MATCH($A$3,DB_Typologies!$AQ$4:$AQ$1445,0)+$A149,MATCH(C$3,TQoL_Indexes!$B$8:$AK$8,0)),"")</f>
        <v/>
      </c>
      <c r="D149" s="87" t="str">
        <f>IFERROR(INDEX(DB_Typologies!$D$4:$AP$1445,MATCH($A$3,DB_Typologies!$AQ$4:$AQ$1445,0)+$A149,MATCH(D$3,TQoL_Indexes!$B$8:$AK$8,0)),"")</f>
        <v/>
      </c>
      <c r="E149" s="86" t="str">
        <f>IFERROR(INDEX(DB_Typologies!$D$4:$AP$1445,MATCH($A$3,DB_Typologies!$AQ$4:$AQ$1445,0)+$A149,MATCH(E$3,TQoL_Indexes!$B$8:$AK$8,0)),"")</f>
        <v/>
      </c>
      <c r="F149" s="86" t="str">
        <f>IFERROR(INDEX(DB_Typologies!$D$4:$AP$1445,MATCH($A$3,DB_Typologies!$AQ$4:$AQ$1445,0)+$A149,MATCH(F$3,TQoL_Indexes!$B$8:$AK$8,0)),"")</f>
        <v/>
      </c>
      <c r="G149" s="86" t="str">
        <f>IFERROR(INDEX(DB_Typologies!$D$4:$AP$1445,MATCH($A$3,DB_Typologies!$AQ$4:$AQ$1445,0)+$A149,MATCH(G$3,TQoL_Indexes!$B$8:$AK$8,0)),"")</f>
        <v/>
      </c>
      <c r="H149" s="86" t="str">
        <f>IFERROR(INDEX(DB_Typologies!$D$4:$AP$1445,MATCH($A$3,DB_Typologies!$AQ$4:$AQ$1445,0)+$A149,MATCH(H$3,TQoL_Indexes!$B$8:$AK$8,0)),"")</f>
        <v/>
      </c>
      <c r="I149" s="86" t="str">
        <f>IFERROR(INDEX(DB_Typologies!$D$4:$AP$1445,MATCH($A$3,DB_Typologies!$AQ$4:$AQ$1445,0)+$A149,MATCH(I$3,TQoL_Indexes!$B$8:$AK$8,0)),"")</f>
        <v/>
      </c>
      <c r="J149" s="86" t="str">
        <f>IFERROR(INDEX(DB_Typologies!$D$4:$AP$1445,MATCH($A$3,DB_Typologies!$AQ$4:$AQ$1445,0)+$A149,MATCH(J$3,TQoL_Indexes!$B$8:$AK$8,0)),"")</f>
        <v/>
      </c>
      <c r="K149" s="86" t="str">
        <f>IFERROR(INDEX(DB_Typologies!$D$4:$AP$1445,MATCH($A$3,DB_Typologies!$AQ$4:$AQ$1445,0)+$A149,MATCH(K$3,TQoL_Indexes!$B$8:$AK$8,0)),"")</f>
        <v/>
      </c>
      <c r="L149" s="86" t="str">
        <f>IFERROR(INDEX(DB_Typologies!$D$4:$AP$1445,MATCH($A$3,DB_Typologies!$AQ$4:$AQ$1445,0)+$A149,MATCH(L$3,TQoL_Indexes!$B$8:$AK$8,0)),"")</f>
        <v/>
      </c>
      <c r="M149" s="86" t="str">
        <f>IFERROR(INDEX(DB_Typologies!$D$4:$AP$1445,MATCH($A$3,DB_Typologies!$AQ$4:$AQ$1445,0)+$A149,MATCH(M$3,TQoL_Indexes!$B$8:$AK$8,0)),"")</f>
        <v/>
      </c>
      <c r="N149" s="86" t="str">
        <f>IFERROR(INDEX(DB_Typologies!$D$4:$AP$1445,MATCH($A$3,DB_Typologies!$AQ$4:$AQ$1445,0)+$A149,MATCH(N$3,TQoL_Indexes!$B$8:$AK$8,0)),"")</f>
        <v/>
      </c>
      <c r="O149" s="86" t="str">
        <f>IFERROR(INDEX(DB_Typologies!$D$4:$AP$1445,MATCH($A$3,DB_Typologies!$AQ$4:$AQ$1445,0)+$A149,MATCH(O$3,TQoL_Indexes!$B$8:$AK$8,0)),"")</f>
        <v/>
      </c>
      <c r="P149" s="86" t="str">
        <f>IFERROR(INDEX(DB_Typologies!$D$4:$AP$1445,MATCH($A$3,DB_Typologies!$AQ$4:$AQ$1445,0)+$A149,MATCH(P$3,TQoL_Indexes!$B$8:$AK$8,0)),"")</f>
        <v/>
      </c>
      <c r="Q149" s="86" t="str">
        <f>IFERROR(INDEX(DB_Typologies!$D$4:$AP$1445,MATCH($A$3,DB_Typologies!$AQ$4:$AQ$1445,0)+$A149,MATCH(Q$3,TQoL_Indexes!$B$8:$AK$8,0)),"")</f>
        <v/>
      </c>
      <c r="R149" s="86" t="str">
        <f>IFERROR(INDEX(DB_Typologies!$D$4:$AP$1445,MATCH($A$3,DB_Typologies!$AQ$4:$AQ$1445,0)+$A149,MATCH(R$3,TQoL_Indexes!$B$8:$AK$8,0)),"")</f>
        <v/>
      </c>
      <c r="S149" s="86" t="str">
        <f>IFERROR(INDEX(DB_Typologies!$D$4:$AP$1445,MATCH($A$3,DB_Typologies!$AQ$4:$AQ$1445,0)+$A149,MATCH(S$3,TQoL_Indexes!$B$8:$AK$8,0)),"")</f>
        <v/>
      </c>
      <c r="T149" s="86" t="str">
        <f>IFERROR(INDEX(DB_Typologies!$D$4:$AP$1445,MATCH($A$3,DB_Typologies!$AQ$4:$AQ$1445,0)+$A149,MATCH(T$3,TQoL_Indexes!$B$8:$AK$8,0)),"")</f>
        <v/>
      </c>
      <c r="U149" s="86" t="str">
        <f>IFERROR(INDEX(DB_Typologies!$D$4:$AP$1445,MATCH($A$3,DB_Typologies!$AQ$4:$AQ$1445,0)+$A149,MATCH(U$3,TQoL_Indexes!$B$8:$AK$8,0)),"")</f>
        <v/>
      </c>
      <c r="V149" s="86" t="str">
        <f>IFERROR(INDEX(DB_Typologies!$D$4:$AP$1445,MATCH($A$3,DB_Typologies!$AQ$4:$AQ$1445,0)+$A149,MATCH(V$3,TQoL_Indexes!$B$8:$AK$8,0)),"")</f>
        <v/>
      </c>
      <c r="W149" s="86" t="str">
        <f>IFERROR(INDEX(DB_Typologies!$D$4:$AP$1445,MATCH($A$3,DB_Typologies!$AQ$4:$AQ$1445,0)+$A149,MATCH(W$3,TQoL_Indexes!$B$8:$AK$8,0)),"")</f>
        <v/>
      </c>
      <c r="X149" s="86" t="str">
        <f>IFERROR(INDEX(DB_Typologies!$D$4:$AP$1445,MATCH($A$3,DB_Typologies!$AQ$4:$AQ$1445,0)+$A149,MATCH(X$3,TQoL_Indexes!$B$8:$AK$8,0)),"")</f>
        <v/>
      </c>
      <c r="Y149" s="86" t="str">
        <f>IFERROR(INDEX(DB_Typologies!$D$4:$AP$1445,MATCH($A$3,DB_Typologies!$AQ$4:$AQ$1445,0)+$A149,MATCH(Y$3,TQoL_Indexes!$B$8:$AK$8,0)),"")</f>
        <v/>
      </c>
      <c r="Z149" s="86" t="str">
        <f>IFERROR(INDEX(DB_Typologies!$D$4:$AP$1445,MATCH($A$3,DB_Typologies!$AQ$4:$AQ$1445,0)+$A149,MATCH(Z$3,TQoL_Indexes!$B$8:$AK$8,0)),"")</f>
        <v/>
      </c>
      <c r="AA149" s="86" t="str">
        <f>IFERROR(INDEX(DB_Typologies!$D$4:$AP$1445,MATCH($A$3,DB_Typologies!$AQ$4:$AQ$1445,0)+$A149,MATCH(AA$3,TQoL_Indexes!$B$8:$AK$8,0)),"")</f>
        <v/>
      </c>
      <c r="AB149" s="86" t="str">
        <f>IFERROR(INDEX(DB_Typologies!$D$4:$AP$1445,MATCH($A$3,DB_Typologies!$AQ$4:$AQ$1445,0)+$A149,MATCH(AB$3,TQoL_Indexes!$B$8:$AK$8,0)),"")</f>
        <v/>
      </c>
      <c r="AC149" s="86" t="str">
        <f>IFERROR(INDEX(DB_Typologies!$D$4:$AP$1445,MATCH($A$3,DB_Typologies!$AQ$4:$AQ$1445,0)+$A149,MATCH(AC$3,TQoL_Indexes!$B$8:$AK$8,0)),"")</f>
        <v/>
      </c>
      <c r="AD149" s="86" t="str">
        <f>IFERROR(INDEX(DB_Typologies!$D$4:$AP$1445,MATCH($A$3,DB_Typologies!$AQ$4:$AQ$1445,0)+$A149,MATCH(AD$3,TQoL_Indexes!$B$8:$AK$8,0)),"")</f>
        <v/>
      </c>
      <c r="AE149" s="86" t="str">
        <f>IFERROR(INDEX(DB_Typologies!$D$4:$AP$1445,MATCH($A$3,DB_Typologies!$AQ$4:$AQ$1445,0)+$A149,MATCH(AE$3,TQoL_Indexes!$B$8:$AK$8,0)),"")</f>
        <v/>
      </c>
      <c r="AF149" s="86" t="str">
        <f>IFERROR(INDEX(DB_Typologies!$D$4:$AP$1445,MATCH($A$3,DB_Typologies!$AQ$4:$AQ$1445,0)+$A149,MATCH(AF$3,TQoL_Indexes!$B$8:$AK$8,0)),"")</f>
        <v/>
      </c>
      <c r="AG149" s="86" t="str">
        <f>IFERROR(INDEX(DB_Typologies!$D$4:$AP$1445,MATCH($A$3,DB_Typologies!$AQ$4:$AQ$1445,0)+$A149,MATCH(AG$3,TQoL_Indexes!$B$8:$AK$8,0)),"")</f>
        <v/>
      </c>
      <c r="AH149" s="86" t="str">
        <f>IFERROR(INDEX(DB_Typologies!$D$4:$AP$1445,MATCH($A$3,DB_Typologies!$AQ$4:$AQ$1445,0)+$A149,MATCH(AH$3,TQoL_Indexes!$B$8:$AK$8,0)),"")</f>
        <v/>
      </c>
      <c r="AI149" s="86" t="str">
        <f>IFERROR(INDEX(DB_Typologies!$D$4:$AP$1445,MATCH($A$3,DB_Typologies!$AQ$4:$AQ$1445,0)+$A149,MATCH(AI$3,TQoL_Indexes!$B$8:$AK$8,0)),"")</f>
        <v/>
      </c>
      <c r="AJ149" s="86" t="str">
        <f>IFERROR(INDEX(DB_Typologies!$D$4:$AP$1445,MATCH($A$3,DB_Typologies!$AQ$4:$AQ$1445,0)+$A149,MATCH(AJ$3,TQoL_Indexes!$B$8:$AK$8,0)),"")</f>
        <v/>
      </c>
      <c r="AK149" s="86" t="str">
        <f>IFERROR(INDEX(DB_Typologies!$D$4:$AP$1445,MATCH($A$3,DB_Typologies!$AQ$4:$AQ$1445,0)+$A149,MATCH(AK$3,TQoL_Indexes!$B$8:$AK$8,0)),"")</f>
        <v/>
      </c>
      <c r="AL149" s="86" t="str">
        <f>IFERROR(INDEX(DB_Typologies!$D$4:$AP$1445,MATCH($A$3,DB_Typologies!$AQ$4:$AQ$1445,0)+$A149,MATCH(AL$3,TQoL_Indexes!$B$8:$AK$8,0)),"")</f>
        <v/>
      </c>
      <c r="AM149" s="87" t="str">
        <f>IFERROR(INDEX(DB_Typologies!$D$4:$AP$1445,MATCH($A$3,DB_Typologies!$AQ$4:$AQ$1445,0)+$A149,MATCH(AM$3,TQoL_Indexes!$B$8:$AK$8,0)),"")</f>
        <v/>
      </c>
    </row>
    <row r="150" spans="1:39">
      <c r="A150" s="58" t="str">
        <f>IFERROR(IF(A149+1&lt;COUNTIF(DB_Typologies!$AQ$4:$AQ$1445,$A$3),A149+1,""),"")</f>
        <v/>
      </c>
      <c r="B150" s="120" t="str">
        <f>IFERROR(INDEX(DB_Typologies!$D$4:$AP$1445,MATCH($A$3,DB_Typologies!$AQ$4:$AQ$1445,0)+$A150,MATCH(B$3,TQoL_Indexes!$B$8:$AK$8,0)),"")</f>
        <v/>
      </c>
      <c r="C150" s="86" t="str">
        <f>IFERROR(INDEX(DB_Typologies!$D$4:$AP$1445,MATCH($A$3,DB_Typologies!$AQ$4:$AQ$1445,0)+$A150,MATCH(C$3,TQoL_Indexes!$B$8:$AK$8,0)),"")</f>
        <v/>
      </c>
      <c r="D150" s="87" t="str">
        <f>IFERROR(INDEX(DB_Typologies!$D$4:$AP$1445,MATCH($A$3,DB_Typologies!$AQ$4:$AQ$1445,0)+$A150,MATCH(D$3,TQoL_Indexes!$B$8:$AK$8,0)),"")</f>
        <v/>
      </c>
      <c r="E150" s="86" t="str">
        <f>IFERROR(INDEX(DB_Typologies!$D$4:$AP$1445,MATCH($A$3,DB_Typologies!$AQ$4:$AQ$1445,0)+$A150,MATCH(E$3,TQoL_Indexes!$B$8:$AK$8,0)),"")</f>
        <v/>
      </c>
      <c r="F150" s="86" t="str">
        <f>IFERROR(INDEX(DB_Typologies!$D$4:$AP$1445,MATCH($A$3,DB_Typologies!$AQ$4:$AQ$1445,0)+$A150,MATCH(F$3,TQoL_Indexes!$B$8:$AK$8,0)),"")</f>
        <v/>
      </c>
      <c r="G150" s="86" t="str">
        <f>IFERROR(INDEX(DB_Typologies!$D$4:$AP$1445,MATCH($A$3,DB_Typologies!$AQ$4:$AQ$1445,0)+$A150,MATCH(G$3,TQoL_Indexes!$B$8:$AK$8,0)),"")</f>
        <v/>
      </c>
      <c r="H150" s="86" t="str">
        <f>IFERROR(INDEX(DB_Typologies!$D$4:$AP$1445,MATCH($A$3,DB_Typologies!$AQ$4:$AQ$1445,0)+$A150,MATCH(H$3,TQoL_Indexes!$B$8:$AK$8,0)),"")</f>
        <v/>
      </c>
      <c r="I150" s="86" t="str">
        <f>IFERROR(INDEX(DB_Typologies!$D$4:$AP$1445,MATCH($A$3,DB_Typologies!$AQ$4:$AQ$1445,0)+$A150,MATCH(I$3,TQoL_Indexes!$B$8:$AK$8,0)),"")</f>
        <v/>
      </c>
      <c r="J150" s="86" t="str">
        <f>IFERROR(INDEX(DB_Typologies!$D$4:$AP$1445,MATCH($A$3,DB_Typologies!$AQ$4:$AQ$1445,0)+$A150,MATCH(J$3,TQoL_Indexes!$B$8:$AK$8,0)),"")</f>
        <v/>
      </c>
      <c r="K150" s="86" t="str">
        <f>IFERROR(INDEX(DB_Typologies!$D$4:$AP$1445,MATCH($A$3,DB_Typologies!$AQ$4:$AQ$1445,0)+$A150,MATCH(K$3,TQoL_Indexes!$B$8:$AK$8,0)),"")</f>
        <v/>
      </c>
      <c r="L150" s="86" t="str">
        <f>IFERROR(INDEX(DB_Typologies!$D$4:$AP$1445,MATCH($A$3,DB_Typologies!$AQ$4:$AQ$1445,0)+$A150,MATCH(L$3,TQoL_Indexes!$B$8:$AK$8,0)),"")</f>
        <v/>
      </c>
      <c r="M150" s="86" t="str">
        <f>IFERROR(INDEX(DB_Typologies!$D$4:$AP$1445,MATCH($A$3,DB_Typologies!$AQ$4:$AQ$1445,0)+$A150,MATCH(M$3,TQoL_Indexes!$B$8:$AK$8,0)),"")</f>
        <v/>
      </c>
      <c r="N150" s="86" t="str">
        <f>IFERROR(INDEX(DB_Typologies!$D$4:$AP$1445,MATCH($A$3,DB_Typologies!$AQ$4:$AQ$1445,0)+$A150,MATCH(N$3,TQoL_Indexes!$B$8:$AK$8,0)),"")</f>
        <v/>
      </c>
      <c r="O150" s="86" t="str">
        <f>IFERROR(INDEX(DB_Typologies!$D$4:$AP$1445,MATCH($A$3,DB_Typologies!$AQ$4:$AQ$1445,0)+$A150,MATCH(O$3,TQoL_Indexes!$B$8:$AK$8,0)),"")</f>
        <v/>
      </c>
      <c r="P150" s="86" t="str">
        <f>IFERROR(INDEX(DB_Typologies!$D$4:$AP$1445,MATCH($A$3,DB_Typologies!$AQ$4:$AQ$1445,0)+$A150,MATCH(P$3,TQoL_Indexes!$B$8:$AK$8,0)),"")</f>
        <v/>
      </c>
      <c r="Q150" s="86" t="str">
        <f>IFERROR(INDEX(DB_Typologies!$D$4:$AP$1445,MATCH($A$3,DB_Typologies!$AQ$4:$AQ$1445,0)+$A150,MATCH(Q$3,TQoL_Indexes!$B$8:$AK$8,0)),"")</f>
        <v/>
      </c>
      <c r="R150" s="86" t="str">
        <f>IFERROR(INDEX(DB_Typologies!$D$4:$AP$1445,MATCH($A$3,DB_Typologies!$AQ$4:$AQ$1445,0)+$A150,MATCH(R$3,TQoL_Indexes!$B$8:$AK$8,0)),"")</f>
        <v/>
      </c>
      <c r="S150" s="86" t="str">
        <f>IFERROR(INDEX(DB_Typologies!$D$4:$AP$1445,MATCH($A$3,DB_Typologies!$AQ$4:$AQ$1445,0)+$A150,MATCH(S$3,TQoL_Indexes!$B$8:$AK$8,0)),"")</f>
        <v/>
      </c>
      <c r="T150" s="86" t="str">
        <f>IFERROR(INDEX(DB_Typologies!$D$4:$AP$1445,MATCH($A$3,DB_Typologies!$AQ$4:$AQ$1445,0)+$A150,MATCH(T$3,TQoL_Indexes!$B$8:$AK$8,0)),"")</f>
        <v/>
      </c>
      <c r="U150" s="86" t="str">
        <f>IFERROR(INDEX(DB_Typologies!$D$4:$AP$1445,MATCH($A$3,DB_Typologies!$AQ$4:$AQ$1445,0)+$A150,MATCH(U$3,TQoL_Indexes!$B$8:$AK$8,0)),"")</f>
        <v/>
      </c>
      <c r="V150" s="86" t="str">
        <f>IFERROR(INDEX(DB_Typologies!$D$4:$AP$1445,MATCH($A$3,DB_Typologies!$AQ$4:$AQ$1445,0)+$A150,MATCH(V$3,TQoL_Indexes!$B$8:$AK$8,0)),"")</f>
        <v/>
      </c>
      <c r="W150" s="86" t="str">
        <f>IFERROR(INDEX(DB_Typologies!$D$4:$AP$1445,MATCH($A$3,DB_Typologies!$AQ$4:$AQ$1445,0)+$A150,MATCH(W$3,TQoL_Indexes!$B$8:$AK$8,0)),"")</f>
        <v/>
      </c>
      <c r="X150" s="86" t="str">
        <f>IFERROR(INDEX(DB_Typologies!$D$4:$AP$1445,MATCH($A$3,DB_Typologies!$AQ$4:$AQ$1445,0)+$A150,MATCH(X$3,TQoL_Indexes!$B$8:$AK$8,0)),"")</f>
        <v/>
      </c>
      <c r="Y150" s="86" t="str">
        <f>IFERROR(INDEX(DB_Typologies!$D$4:$AP$1445,MATCH($A$3,DB_Typologies!$AQ$4:$AQ$1445,0)+$A150,MATCH(Y$3,TQoL_Indexes!$B$8:$AK$8,0)),"")</f>
        <v/>
      </c>
      <c r="Z150" s="86" t="str">
        <f>IFERROR(INDEX(DB_Typologies!$D$4:$AP$1445,MATCH($A$3,DB_Typologies!$AQ$4:$AQ$1445,0)+$A150,MATCH(Z$3,TQoL_Indexes!$B$8:$AK$8,0)),"")</f>
        <v/>
      </c>
      <c r="AA150" s="86" t="str">
        <f>IFERROR(INDEX(DB_Typologies!$D$4:$AP$1445,MATCH($A$3,DB_Typologies!$AQ$4:$AQ$1445,0)+$A150,MATCH(AA$3,TQoL_Indexes!$B$8:$AK$8,0)),"")</f>
        <v/>
      </c>
      <c r="AB150" s="86" t="str">
        <f>IFERROR(INDEX(DB_Typologies!$D$4:$AP$1445,MATCH($A$3,DB_Typologies!$AQ$4:$AQ$1445,0)+$A150,MATCH(AB$3,TQoL_Indexes!$B$8:$AK$8,0)),"")</f>
        <v/>
      </c>
      <c r="AC150" s="86" t="str">
        <f>IFERROR(INDEX(DB_Typologies!$D$4:$AP$1445,MATCH($A$3,DB_Typologies!$AQ$4:$AQ$1445,0)+$A150,MATCH(AC$3,TQoL_Indexes!$B$8:$AK$8,0)),"")</f>
        <v/>
      </c>
      <c r="AD150" s="86" t="str">
        <f>IFERROR(INDEX(DB_Typologies!$D$4:$AP$1445,MATCH($A$3,DB_Typologies!$AQ$4:$AQ$1445,0)+$A150,MATCH(AD$3,TQoL_Indexes!$B$8:$AK$8,0)),"")</f>
        <v/>
      </c>
      <c r="AE150" s="86" t="str">
        <f>IFERROR(INDEX(DB_Typologies!$D$4:$AP$1445,MATCH($A$3,DB_Typologies!$AQ$4:$AQ$1445,0)+$A150,MATCH(AE$3,TQoL_Indexes!$B$8:$AK$8,0)),"")</f>
        <v/>
      </c>
      <c r="AF150" s="86" t="str">
        <f>IFERROR(INDEX(DB_Typologies!$D$4:$AP$1445,MATCH($A$3,DB_Typologies!$AQ$4:$AQ$1445,0)+$A150,MATCH(AF$3,TQoL_Indexes!$B$8:$AK$8,0)),"")</f>
        <v/>
      </c>
      <c r="AG150" s="86" t="str">
        <f>IFERROR(INDEX(DB_Typologies!$D$4:$AP$1445,MATCH($A$3,DB_Typologies!$AQ$4:$AQ$1445,0)+$A150,MATCH(AG$3,TQoL_Indexes!$B$8:$AK$8,0)),"")</f>
        <v/>
      </c>
      <c r="AH150" s="86" t="str">
        <f>IFERROR(INDEX(DB_Typologies!$D$4:$AP$1445,MATCH($A$3,DB_Typologies!$AQ$4:$AQ$1445,0)+$A150,MATCH(AH$3,TQoL_Indexes!$B$8:$AK$8,0)),"")</f>
        <v/>
      </c>
      <c r="AI150" s="86" t="str">
        <f>IFERROR(INDEX(DB_Typologies!$D$4:$AP$1445,MATCH($A$3,DB_Typologies!$AQ$4:$AQ$1445,0)+$A150,MATCH(AI$3,TQoL_Indexes!$B$8:$AK$8,0)),"")</f>
        <v/>
      </c>
      <c r="AJ150" s="86" t="str">
        <f>IFERROR(INDEX(DB_Typologies!$D$4:$AP$1445,MATCH($A$3,DB_Typologies!$AQ$4:$AQ$1445,0)+$A150,MATCH(AJ$3,TQoL_Indexes!$B$8:$AK$8,0)),"")</f>
        <v/>
      </c>
      <c r="AK150" s="86" t="str">
        <f>IFERROR(INDEX(DB_Typologies!$D$4:$AP$1445,MATCH($A$3,DB_Typologies!$AQ$4:$AQ$1445,0)+$A150,MATCH(AK$3,TQoL_Indexes!$B$8:$AK$8,0)),"")</f>
        <v/>
      </c>
      <c r="AL150" s="86" t="str">
        <f>IFERROR(INDEX(DB_Typologies!$D$4:$AP$1445,MATCH($A$3,DB_Typologies!$AQ$4:$AQ$1445,0)+$A150,MATCH(AL$3,TQoL_Indexes!$B$8:$AK$8,0)),"")</f>
        <v/>
      </c>
      <c r="AM150" s="87" t="str">
        <f>IFERROR(INDEX(DB_Typologies!$D$4:$AP$1445,MATCH($A$3,DB_Typologies!$AQ$4:$AQ$1445,0)+$A150,MATCH(AM$3,TQoL_Indexes!$B$8:$AK$8,0)),"")</f>
        <v/>
      </c>
    </row>
    <row r="151" spans="1:39">
      <c r="A151" s="58" t="str">
        <f>IFERROR(IF(A150+1&lt;COUNTIF(DB_Typologies!$AQ$4:$AQ$1445,$A$3),A150+1,""),"")</f>
        <v/>
      </c>
      <c r="B151" s="120" t="str">
        <f>IFERROR(INDEX(DB_Typologies!$D$4:$AP$1445,MATCH($A$3,DB_Typologies!$AQ$4:$AQ$1445,0)+$A151,MATCH(B$3,TQoL_Indexes!$B$8:$AK$8,0)),"")</f>
        <v/>
      </c>
      <c r="C151" s="86" t="str">
        <f>IFERROR(INDEX(DB_Typologies!$D$4:$AP$1445,MATCH($A$3,DB_Typologies!$AQ$4:$AQ$1445,0)+$A151,MATCH(C$3,TQoL_Indexes!$B$8:$AK$8,0)),"")</f>
        <v/>
      </c>
      <c r="D151" s="87" t="str">
        <f>IFERROR(INDEX(DB_Typologies!$D$4:$AP$1445,MATCH($A$3,DB_Typologies!$AQ$4:$AQ$1445,0)+$A151,MATCH(D$3,TQoL_Indexes!$B$8:$AK$8,0)),"")</f>
        <v/>
      </c>
      <c r="E151" s="86" t="str">
        <f>IFERROR(INDEX(DB_Typologies!$D$4:$AP$1445,MATCH($A$3,DB_Typologies!$AQ$4:$AQ$1445,0)+$A151,MATCH(E$3,TQoL_Indexes!$B$8:$AK$8,0)),"")</f>
        <v/>
      </c>
      <c r="F151" s="86" t="str">
        <f>IFERROR(INDEX(DB_Typologies!$D$4:$AP$1445,MATCH($A$3,DB_Typologies!$AQ$4:$AQ$1445,0)+$A151,MATCH(F$3,TQoL_Indexes!$B$8:$AK$8,0)),"")</f>
        <v/>
      </c>
      <c r="G151" s="86" t="str">
        <f>IFERROR(INDEX(DB_Typologies!$D$4:$AP$1445,MATCH($A$3,DB_Typologies!$AQ$4:$AQ$1445,0)+$A151,MATCH(G$3,TQoL_Indexes!$B$8:$AK$8,0)),"")</f>
        <v/>
      </c>
      <c r="H151" s="86" t="str">
        <f>IFERROR(INDEX(DB_Typologies!$D$4:$AP$1445,MATCH($A$3,DB_Typologies!$AQ$4:$AQ$1445,0)+$A151,MATCH(H$3,TQoL_Indexes!$B$8:$AK$8,0)),"")</f>
        <v/>
      </c>
      <c r="I151" s="86" t="str">
        <f>IFERROR(INDEX(DB_Typologies!$D$4:$AP$1445,MATCH($A$3,DB_Typologies!$AQ$4:$AQ$1445,0)+$A151,MATCH(I$3,TQoL_Indexes!$B$8:$AK$8,0)),"")</f>
        <v/>
      </c>
      <c r="J151" s="86" t="str">
        <f>IFERROR(INDEX(DB_Typologies!$D$4:$AP$1445,MATCH($A$3,DB_Typologies!$AQ$4:$AQ$1445,0)+$A151,MATCH(J$3,TQoL_Indexes!$B$8:$AK$8,0)),"")</f>
        <v/>
      </c>
      <c r="K151" s="86" t="str">
        <f>IFERROR(INDEX(DB_Typologies!$D$4:$AP$1445,MATCH($A$3,DB_Typologies!$AQ$4:$AQ$1445,0)+$A151,MATCH(K$3,TQoL_Indexes!$B$8:$AK$8,0)),"")</f>
        <v/>
      </c>
      <c r="L151" s="86" t="str">
        <f>IFERROR(INDEX(DB_Typologies!$D$4:$AP$1445,MATCH($A$3,DB_Typologies!$AQ$4:$AQ$1445,0)+$A151,MATCH(L$3,TQoL_Indexes!$B$8:$AK$8,0)),"")</f>
        <v/>
      </c>
      <c r="M151" s="86" t="str">
        <f>IFERROR(INDEX(DB_Typologies!$D$4:$AP$1445,MATCH($A$3,DB_Typologies!$AQ$4:$AQ$1445,0)+$A151,MATCH(M$3,TQoL_Indexes!$B$8:$AK$8,0)),"")</f>
        <v/>
      </c>
      <c r="N151" s="86" t="str">
        <f>IFERROR(INDEX(DB_Typologies!$D$4:$AP$1445,MATCH($A$3,DB_Typologies!$AQ$4:$AQ$1445,0)+$A151,MATCH(N$3,TQoL_Indexes!$B$8:$AK$8,0)),"")</f>
        <v/>
      </c>
      <c r="O151" s="86" t="str">
        <f>IFERROR(INDEX(DB_Typologies!$D$4:$AP$1445,MATCH($A$3,DB_Typologies!$AQ$4:$AQ$1445,0)+$A151,MATCH(O$3,TQoL_Indexes!$B$8:$AK$8,0)),"")</f>
        <v/>
      </c>
      <c r="P151" s="86" t="str">
        <f>IFERROR(INDEX(DB_Typologies!$D$4:$AP$1445,MATCH($A$3,DB_Typologies!$AQ$4:$AQ$1445,0)+$A151,MATCH(P$3,TQoL_Indexes!$B$8:$AK$8,0)),"")</f>
        <v/>
      </c>
      <c r="Q151" s="86" t="str">
        <f>IFERROR(INDEX(DB_Typologies!$D$4:$AP$1445,MATCH($A$3,DB_Typologies!$AQ$4:$AQ$1445,0)+$A151,MATCH(Q$3,TQoL_Indexes!$B$8:$AK$8,0)),"")</f>
        <v/>
      </c>
      <c r="R151" s="86" t="str">
        <f>IFERROR(INDEX(DB_Typologies!$D$4:$AP$1445,MATCH($A$3,DB_Typologies!$AQ$4:$AQ$1445,0)+$A151,MATCH(R$3,TQoL_Indexes!$B$8:$AK$8,0)),"")</f>
        <v/>
      </c>
      <c r="S151" s="86" t="str">
        <f>IFERROR(INDEX(DB_Typologies!$D$4:$AP$1445,MATCH($A$3,DB_Typologies!$AQ$4:$AQ$1445,0)+$A151,MATCH(S$3,TQoL_Indexes!$B$8:$AK$8,0)),"")</f>
        <v/>
      </c>
      <c r="T151" s="86" t="str">
        <f>IFERROR(INDEX(DB_Typologies!$D$4:$AP$1445,MATCH($A$3,DB_Typologies!$AQ$4:$AQ$1445,0)+$A151,MATCH(T$3,TQoL_Indexes!$B$8:$AK$8,0)),"")</f>
        <v/>
      </c>
      <c r="U151" s="86" t="str">
        <f>IFERROR(INDEX(DB_Typologies!$D$4:$AP$1445,MATCH($A$3,DB_Typologies!$AQ$4:$AQ$1445,0)+$A151,MATCH(U$3,TQoL_Indexes!$B$8:$AK$8,0)),"")</f>
        <v/>
      </c>
      <c r="V151" s="86" t="str">
        <f>IFERROR(INDEX(DB_Typologies!$D$4:$AP$1445,MATCH($A$3,DB_Typologies!$AQ$4:$AQ$1445,0)+$A151,MATCH(V$3,TQoL_Indexes!$B$8:$AK$8,0)),"")</f>
        <v/>
      </c>
      <c r="W151" s="86" t="str">
        <f>IFERROR(INDEX(DB_Typologies!$D$4:$AP$1445,MATCH($A$3,DB_Typologies!$AQ$4:$AQ$1445,0)+$A151,MATCH(W$3,TQoL_Indexes!$B$8:$AK$8,0)),"")</f>
        <v/>
      </c>
      <c r="X151" s="86" t="str">
        <f>IFERROR(INDEX(DB_Typologies!$D$4:$AP$1445,MATCH($A$3,DB_Typologies!$AQ$4:$AQ$1445,0)+$A151,MATCH(X$3,TQoL_Indexes!$B$8:$AK$8,0)),"")</f>
        <v/>
      </c>
      <c r="Y151" s="86" t="str">
        <f>IFERROR(INDEX(DB_Typologies!$D$4:$AP$1445,MATCH($A$3,DB_Typologies!$AQ$4:$AQ$1445,0)+$A151,MATCH(Y$3,TQoL_Indexes!$B$8:$AK$8,0)),"")</f>
        <v/>
      </c>
      <c r="Z151" s="86" t="str">
        <f>IFERROR(INDEX(DB_Typologies!$D$4:$AP$1445,MATCH($A$3,DB_Typologies!$AQ$4:$AQ$1445,0)+$A151,MATCH(Z$3,TQoL_Indexes!$B$8:$AK$8,0)),"")</f>
        <v/>
      </c>
      <c r="AA151" s="86" t="str">
        <f>IFERROR(INDEX(DB_Typologies!$D$4:$AP$1445,MATCH($A$3,DB_Typologies!$AQ$4:$AQ$1445,0)+$A151,MATCH(AA$3,TQoL_Indexes!$B$8:$AK$8,0)),"")</f>
        <v/>
      </c>
      <c r="AB151" s="86" t="str">
        <f>IFERROR(INDEX(DB_Typologies!$D$4:$AP$1445,MATCH($A$3,DB_Typologies!$AQ$4:$AQ$1445,0)+$A151,MATCH(AB$3,TQoL_Indexes!$B$8:$AK$8,0)),"")</f>
        <v/>
      </c>
      <c r="AC151" s="86" t="str">
        <f>IFERROR(INDEX(DB_Typologies!$D$4:$AP$1445,MATCH($A$3,DB_Typologies!$AQ$4:$AQ$1445,0)+$A151,MATCH(AC$3,TQoL_Indexes!$B$8:$AK$8,0)),"")</f>
        <v/>
      </c>
      <c r="AD151" s="86" t="str">
        <f>IFERROR(INDEX(DB_Typologies!$D$4:$AP$1445,MATCH($A$3,DB_Typologies!$AQ$4:$AQ$1445,0)+$A151,MATCH(AD$3,TQoL_Indexes!$B$8:$AK$8,0)),"")</f>
        <v/>
      </c>
      <c r="AE151" s="86" t="str">
        <f>IFERROR(INDEX(DB_Typologies!$D$4:$AP$1445,MATCH($A$3,DB_Typologies!$AQ$4:$AQ$1445,0)+$A151,MATCH(AE$3,TQoL_Indexes!$B$8:$AK$8,0)),"")</f>
        <v/>
      </c>
      <c r="AF151" s="86" t="str">
        <f>IFERROR(INDEX(DB_Typologies!$D$4:$AP$1445,MATCH($A$3,DB_Typologies!$AQ$4:$AQ$1445,0)+$A151,MATCH(AF$3,TQoL_Indexes!$B$8:$AK$8,0)),"")</f>
        <v/>
      </c>
      <c r="AG151" s="86" t="str">
        <f>IFERROR(INDEX(DB_Typologies!$D$4:$AP$1445,MATCH($A$3,DB_Typologies!$AQ$4:$AQ$1445,0)+$A151,MATCH(AG$3,TQoL_Indexes!$B$8:$AK$8,0)),"")</f>
        <v/>
      </c>
      <c r="AH151" s="86" t="str">
        <f>IFERROR(INDEX(DB_Typologies!$D$4:$AP$1445,MATCH($A$3,DB_Typologies!$AQ$4:$AQ$1445,0)+$A151,MATCH(AH$3,TQoL_Indexes!$B$8:$AK$8,0)),"")</f>
        <v/>
      </c>
      <c r="AI151" s="86" t="str">
        <f>IFERROR(INDEX(DB_Typologies!$D$4:$AP$1445,MATCH($A$3,DB_Typologies!$AQ$4:$AQ$1445,0)+$A151,MATCH(AI$3,TQoL_Indexes!$B$8:$AK$8,0)),"")</f>
        <v/>
      </c>
      <c r="AJ151" s="86" t="str">
        <f>IFERROR(INDEX(DB_Typologies!$D$4:$AP$1445,MATCH($A$3,DB_Typologies!$AQ$4:$AQ$1445,0)+$A151,MATCH(AJ$3,TQoL_Indexes!$B$8:$AK$8,0)),"")</f>
        <v/>
      </c>
      <c r="AK151" s="86" t="str">
        <f>IFERROR(INDEX(DB_Typologies!$D$4:$AP$1445,MATCH($A$3,DB_Typologies!$AQ$4:$AQ$1445,0)+$A151,MATCH(AK$3,TQoL_Indexes!$B$8:$AK$8,0)),"")</f>
        <v/>
      </c>
      <c r="AL151" s="86" t="str">
        <f>IFERROR(INDEX(DB_Typologies!$D$4:$AP$1445,MATCH($A$3,DB_Typologies!$AQ$4:$AQ$1445,0)+$A151,MATCH(AL$3,TQoL_Indexes!$B$8:$AK$8,0)),"")</f>
        <v/>
      </c>
      <c r="AM151" s="87" t="str">
        <f>IFERROR(INDEX(DB_Typologies!$D$4:$AP$1445,MATCH($A$3,DB_Typologies!$AQ$4:$AQ$1445,0)+$A151,MATCH(AM$3,TQoL_Indexes!$B$8:$AK$8,0)),"")</f>
        <v/>
      </c>
    </row>
    <row r="152" spans="1:39">
      <c r="A152" s="58" t="str">
        <f>IFERROR(IF(A151+1&lt;COUNTIF(DB_Typologies!$AQ$4:$AQ$1445,$A$3),A151+1,""),"")</f>
        <v/>
      </c>
      <c r="B152" s="120" t="str">
        <f>IFERROR(INDEX(DB_Typologies!$D$4:$AP$1445,MATCH($A$3,DB_Typologies!$AQ$4:$AQ$1445,0)+$A152,MATCH(B$3,TQoL_Indexes!$B$8:$AK$8,0)),"")</f>
        <v/>
      </c>
      <c r="C152" s="86" t="str">
        <f>IFERROR(INDEX(DB_Typologies!$D$4:$AP$1445,MATCH($A$3,DB_Typologies!$AQ$4:$AQ$1445,0)+$A152,MATCH(C$3,TQoL_Indexes!$B$8:$AK$8,0)),"")</f>
        <v/>
      </c>
      <c r="D152" s="87" t="str">
        <f>IFERROR(INDEX(DB_Typologies!$D$4:$AP$1445,MATCH($A$3,DB_Typologies!$AQ$4:$AQ$1445,0)+$A152,MATCH(D$3,TQoL_Indexes!$B$8:$AK$8,0)),"")</f>
        <v/>
      </c>
      <c r="E152" s="86" t="str">
        <f>IFERROR(INDEX(DB_Typologies!$D$4:$AP$1445,MATCH($A$3,DB_Typologies!$AQ$4:$AQ$1445,0)+$A152,MATCH(E$3,TQoL_Indexes!$B$8:$AK$8,0)),"")</f>
        <v/>
      </c>
      <c r="F152" s="86" t="str">
        <f>IFERROR(INDEX(DB_Typologies!$D$4:$AP$1445,MATCH($A$3,DB_Typologies!$AQ$4:$AQ$1445,0)+$A152,MATCH(F$3,TQoL_Indexes!$B$8:$AK$8,0)),"")</f>
        <v/>
      </c>
      <c r="G152" s="86" t="str">
        <f>IFERROR(INDEX(DB_Typologies!$D$4:$AP$1445,MATCH($A$3,DB_Typologies!$AQ$4:$AQ$1445,0)+$A152,MATCH(G$3,TQoL_Indexes!$B$8:$AK$8,0)),"")</f>
        <v/>
      </c>
      <c r="H152" s="86" t="str">
        <f>IFERROR(INDEX(DB_Typologies!$D$4:$AP$1445,MATCH($A$3,DB_Typologies!$AQ$4:$AQ$1445,0)+$A152,MATCH(H$3,TQoL_Indexes!$B$8:$AK$8,0)),"")</f>
        <v/>
      </c>
      <c r="I152" s="86" t="str">
        <f>IFERROR(INDEX(DB_Typologies!$D$4:$AP$1445,MATCH($A$3,DB_Typologies!$AQ$4:$AQ$1445,0)+$A152,MATCH(I$3,TQoL_Indexes!$B$8:$AK$8,0)),"")</f>
        <v/>
      </c>
      <c r="J152" s="86" t="str">
        <f>IFERROR(INDEX(DB_Typologies!$D$4:$AP$1445,MATCH($A$3,DB_Typologies!$AQ$4:$AQ$1445,0)+$A152,MATCH(J$3,TQoL_Indexes!$B$8:$AK$8,0)),"")</f>
        <v/>
      </c>
      <c r="K152" s="86" t="str">
        <f>IFERROR(INDEX(DB_Typologies!$D$4:$AP$1445,MATCH($A$3,DB_Typologies!$AQ$4:$AQ$1445,0)+$A152,MATCH(K$3,TQoL_Indexes!$B$8:$AK$8,0)),"")</f>
        <v/>
      </c>
      <c r="L152" s="86" t="str">
        <f>IFERROR(INDEX(DB_Typologies!$D$4:$AP$1445,MATCH($A$3,DB_Typologies!$AQ$4:$AQ$1445,0)+$A152,MATCH(L$3,TQoL_Indexes!$B$8:$AK$8,0)),"")</f>
        <v/>
      </c>
      <c r="M152" s="86" t="str">
        <f>IFERROR(INDEX(DB_Typologies!$D$4:$AP$1445,MATCH($A$3,DB_Typologies!$AQ$4:$AQ$1445,0)+$A152,MATCH(M$3,TQoL_Indexes!$B$8:$AK$8,0)),"")</f>
        <v/>
      </c>
      <c r="N152" s="86" t="str">
        <f>IFERROR(INDEX(DB_Typologies!$D$4:$AP$1445,MATCH($A$3,DB_Typologies!$AQ$4:$AQ$1445,0)+$A152,MATCH(N$3,TQoL_Indexes!$B$8:$AK$8,0)),"")</f>
        <v/>
      </c>
      <c r="O152" s="86" t="str">
        <f>IFERROR(INDEX(DB_Typologies!$D$4:$AP$1445,MATCH($A$3,DB_Typologies!$AQ$4:$AQ$1445,0)+$A152,MATCH(O$3,TQoL_Indexes!$B$8:$AK$8,0)),"")</f>
        <v/>
      </c>
      <c r="P152" s="86" t="str">
        <f>IFERROR(INDEX(DB_Typologies!$D$4:$AP$1445,MATCH($A$3,DB_Typologies!$AQ$4:$AQ$1445,0)+$A152,MATCH(P$3,TQoL_Indexes!$B$8:$AK$8,0)),"")</f>
        <v/>
      </c>
      <c r="Q152" s="86" t="str">
        <f>IFERROR(INDEX(DB_Typologies!$D$4:$AP$1445,MATCH($A$3,DB_Typologies!$AQ$4:$AQ$1445,0)+$A152,MATCH(Q$3,TQoL_Indexes!$B$8:$AK$8,0)),"")</f>
        <v/>
      </c>
      <c r="R152" s="86" t="str">
        <f>IFERROR(INDEX(DB_Typologies!$D$4:$AP$1445,MATCH($A$3,DB_Typologies!$AQ$4:$AQ$1445,0)+$A152,MATCH(R$3,TQoL_Indexes!$B$8:$AK$8,0)),"")</f>
        <v/>
      </c>
      <c r="S152" s="86" t="str">
        <f>IFERROR(INDEX(DB_Typologies!$D$4:$AP$1445,MATCH($A$3,DB_Typologies!$AQ$4:$AQ$1445,0)+$A152,MATCH(S$3,TQoL_Indexes!$B$8:$AK$8,0)),"")</f>
        <v/>
      </c>
      <c r="T152" s="86" t="str">
        <f>IFERROR(INDEX(DB_Typologies!$D$4:$AP$1445,MATCH($A$3,DB_Typologies!$AQ$4:$AQ$1445,0)+$A152,MATCH(T$3,TQoL_Indexes!$B$8:$AK$8,0)),"")</f>
        <v/>
      </c>
      <c r="U152" s="86" t="str">
        <f>IFERROR(INDEX(DB_Typologies!$D$4:$AP$1445,MATCH($A$3,DB_Typologies!$AQ$4:$AQ$1445,0)+$A152,MATCH(U$3,TQoL_Indexes!$B$8:$AK$8,0)),"")</f>
        <v/>
      </c>
      <c r="V152" s="86" t="str">
        <f>IFERROR(INDEX(DB_Typologies!$D$4:$AP$1445,MATCH($A$3,DB_Typologies!$AQ$4:$AQ$1445,0)+$A152,MATCH(V$3,TQoL_Indexes!$B$8:$AK$8,0)),"")</f>
        <v/>
      </c>
      <c r="W152" s="86" t="str">
        <f>IFERROR(INDEX(DB_Typologies!$D$4:$AP$1445,MATCH($A$3,DB_Typologies!$AQ$4:$AQ$1445,0)+$A152,MATCH(W$3,TQoL_Indexes!$B$8:$AK$8,0)),"")</f>
        <v/>
      </c>
      <c r="X152" s="86" t="str">
        <f>IFERROR(INDEX(DB_Typologies!$D$4:$AP$1445,MATCH($A$3,DB_Typologies!$AQ$4:$AQ$1445,0)+$A152,MATCH(X$3,TQoL_Indexes!$B$8:$AK$8,0)),"")</f>
        <v/>
      </c>
      <c r="Y152" s="86" t="str">
        <f>IFERROR(INDEX(DB_Typologies!$D$4:$AP$1445,MATCH($A$3,DB_Typologies!$AQ$4:$AQ$1445,0)+$A152,MATCH(Y$3,TQoL_Indexes!$B$8:$AK$8,0)),"")</f>
        <v/>
      </c>
      <c r="Z152" s="86" t="str">
        <f>IFERROR(INDEX(DB_Typologies!$D$4:$AP$1445,MATCH($A$3,DB_Typologies!$AQ$4:$AQ$1445,0)+$A152,MATCH(Z$3,TQoL_Indexes!$B$8:$AK$8,0)),"")</f>
        <v/>
      </c>
      <c r="AA152" s="86" t="str">
        <f>IFERROR(INDEX(DB_Typologies!$D$4:$AP$1445,MATCH($A$3,DB_Typologies!$AQ$4:$AQ$1445,0)+$A152,MATCH(AA$3,TQoL_Indexes!$B$8:$AK$8,0)),"")</f>
        <v/>
      </c>
      <c r="AB152" s="86" t="str">
        <f>IFERROR(INDEX(DB_Typologies!$D$4:$AP$1445,MATCH($A$3,DB_Typologies!$AQ$4:$AQ$1445,0)+$A152,MATCH(AB$3,TQoL_Indexes!$B$8:$AK$8,0)),"")</f>
        <v/>
      </c>
      <c r="AC152" s="86" t="str">
        <f>IFERROR(INDEX(DB_Typologies!$D$4:$AP$1445,MATCH($A$3,DB_Typologies!$AQ$4:$AQ$1445,0)+$A152,MATCH(AC$3,TQoL_Indexes!$B$8:$AK$8,0)),"")</f>
        <v/>
      </c>
      <c r="AD152" s="86" t="str">
        <f>IFERROR(INDEX(DB_Typologies!$D$4:$AP$1445,MATCH($A$3,DB_Typologies!$AQ$4:$AQ$1445,0)+$A152,MATCH(AD$3,TQoL_Indexes!$B$8:$AK$8,0)),"")</f>
        <v/>
      </c>
      <c r="AE152" s="86" t="str">
        <f>IFERROR(INDEX(DB_Typologies!$D$4:$AP$1445,MATCH($A$3,DB_Typologies!$AQ$4:$AQ$1445,0)+$A152,MATCH(AE$3,TQoL_Indexes!$B$8:$AK$8,0)),"")</f>
        <v/>
      </c>
      <c r="AF152" s="86" t="str">
        <f>IFERROR(INDEX(DB_Typologies!$D$4:$AP$1445,MATCH($A$3,DB_Typologies!$AQ$4:$AQ$1445,0)+$A152,MATCH(AF$3,TQoL_Indexes!$B$8:$AK$8,0)),"")</f>
        <v/>
      </c>
      <c r="AG152" s="86" t="str">
        <f>IFERROR(INDEX(DB_Typologies!$D$4:$AP$1445,MATCH($A$3,DB_Typologies!$AQ$4:$AQ$1445,0)+$A152,MATCH(AG$3,TQoL_Indexes!$B$8:$AK$8,0)),"")</f>
        <v/>
      </c>
      <c r="AH152" s="86" t="str">
        <f>IFERROR(INDEX(DB_Typologies!$D$4:$AP$1445,MATCH($A$3,DB_Typologies!$AQ$4:$AQ$1445,0)+$A152,MATCH(AH$3,TQoL_Indexes!$B$8:$AK$8,0)),"")</f>
        <v/>
      </c>
      <c r="AI152" s="86" t="str">
        <f>IFERROR(INDEX(DB_Typologies!$D$4:$AP$1445,MATCH($A$3,DB_Typologies!$AQ$4:$AQ$1445,0)+$A152,MATCH(AI$3,TQoL_Indexes!$B$8:$AK$8,0)),"")</f>
        <v/>
      </c>
      <c r="AJ152" s="86" t="str">
        <f>IFERROR(INDEX(DB_Typologies!$D$4:$AP$1445,MATCH($A$3,DB_Typologies!$AQ$4:$AQ$1445,0)+$A152,MATCH(AJ$3,TQoL_Indexes!$B$8:$AK$8,0)),"")</f>
        <v/>
      </c>
      <c r="AK152" s="86" t="str">
        <f>IFERROR(INDEX(DB_Typologies!$D$4:$AP$1445,MATCH($A$3,DB_Typologies!$AQ$4:$AQ$1445,0)+$A152,MATCH(AK$3,TQoL_Indexes!$B$8:$AK$8,0)),"")</f>
        <v/>
      </c>
      <c r="AL152" s="86" t="str">
        <f>IFERROR(INDEX(DB_Typologies!$D$4:$AP$1445,MATCH($A$3,DB_Typologies!$AQ$4:$AQ$1445,0)+$A152,MATCH(AL$3,TQoL_Indexes!$B$8:$AK$8,0)),"")</f>
        <v/>
      </c>
      <c r="AM152" s="87" t="str">
        <f>IFERROR(INDEX(DB_Typologies!$D$4:$AP$1445,MATCH($A$3,DB_Typologies!$AQ$4:$AQ$1445,0)+$A152,MATCH(AM$3,TQoL_Indexes!$B$8:$AK$8,0)),"")</f>
        <v/>
      </c>
    </row>
    <row r="153" spans="1:39">
      <c r="A153" s="58" t="str">
        <f>IFERROR(IF(A152+1&lt;COUNTIF(DB_Typologies!$AQ$4:$AQ$1445,$A$3),A152+1,""),"")</f>
        <v/>
      </c>
      <c r="B153" s="120" t="str">
        <f>IFERROR(INDEX(DB_Typologies!$D$4:$AP$1445,MATCH($A$3,DB_Typologies!$AQ$4:$AQ$1445,0)+$A153,MATCH(B$3,TQoL_Indexes!$B$8:$AK$8,0)),"")</f>
        <v/>
      </c>
      <c r="C153" s="86" t="str">
        <f>IFERROR(INDEX(DB_Typologies!$D$4:$AP$1445,MATCH($A$3,DB_Typologies!$AQ$4:$AQ$1445,0)+$A153,MATCH(C$3,TQoL_Indexes!$B$8:$AK$8,0)),"")</f>
        <v/>
      </c>
      <c r="D153" s="87" t="str">
        <f>IFERROR(INDEX(DB_Typologies!$D$4:$AP$1445,MATCH($A$3,DB_Typologies!$AQ$4:$AQ$1445,0)+$A153,MATCH(D$3,TQoL_Indexes!$B$8:$AK$8,0)),"")</f>
        <v/>
      </c>
      <c r="E153" s="86" t="str">
        <f>IFERROR(INDEX(DB_Typologies!$D$4:$AP$1445,MATCH($A$3,DB_Typologies!$AQ$4:$AQ$1445,0)+$A153,MATCH(E$3,TQoL_Indexes!$B$8:$AK$8,0)),"")</f>
        <v/>
      </c>
      <c r="F153" s="86" t="str">
        <f>IFERROR(INDEX(DB_Typologies!$D$4:$AP$1445,MATCH($A$3,DB_Typologies!$AQ$4:$AQ$1445,0)+$A153,MATCH(F$3,TQoL_Indexes!$B$8:$AK$8,0)),"")</f>
        <v/>
      </c>
      <c r="G153" s="86" t="str">
        <f>IFERROR(INDEX(DB_Typologies!$D$4:$AP$1445,MATCH($A$3,DB_Typologies!$AQ$4:$AQ$1445,0)+$A153,MATCH(G$3,TQoL_Indexes!$B$8:$AK$8,0)),"")</f>
        <v/>
      </c>
      <c r="H153" s="86" t="str">
        <f>IFERROR(INDEX(DB_Typologies!$D$4:$AP$1445,MATCH($A$3,DB_Typologies!$AQ$4:$AQ$1445,0)+$A153,MATCH(H$3,TQoL_Indexes!$B$8:$AK$8,0)),"")</f>
        <v/>
      </c>
      <c r="I153" s="86" t="str">
        <f>IFERROR(INDEX(DB_Typologies!$D$4:$AP$1445,MATCH($A$3,DB_Typologies!$AQ$4:$AQ$1445,0)+$A153,MATCH(I$3,TQoL_Indexes!$B$8:$AK$8,0)),"")</f>
        <v/>
      </c>
      <c r="J153" s="86" t="str">
        <f>IFERROR(INDEX(DB_Typologies!$D$4:$AP$1445,MATCH($A$3,DB_Typologies!$AQ$4:$AQ$1445,0)+$A153,MATCH(J$3,TQoL_Indexes!$B$8:$AK$8,0)),"")</f>
        <v/>
      </c>
      <c r="K153" s="86" t="str">
        <f>IFERROR(INDEX(DB_Typologies!$D$4:$AP$1445,MATCH($A$3,DB_Typologies!$AQ$4:$AQ$1445,0)+$A153,MATCH(K$3,TQoL_Indexes!$B$8:$AK$8,0)),"")</f>
        <v/>
      </c>
      <c r="L153" s="86" t="str">
        <f>IFERROR(INDEX(DB_Typologies!$D$4:$AP$1445,MATCH($A$3,DB_Typologies!$AQ$4:$AQ$1445,0)+$A153,MATCH(L$3,TQoL_Indexes!$B$8:$AK$8,0)),"")</f>
        <v/>
      </c>
      <c r="M153" s="86" t="str">
        <f>IFERROR(INDEX(DB_Typologies!$D$4:$AP$1445,MATCH($A$3,DB_Typologies!$AQ$4:$AQ$1445,0)+$A153,MATCH(M$3,TQoL_Indexes!$B$8:$AK$8,0)),"")</f>
        <v/>
      </c>
      <c r="N153" s="86" t="str">
        <f>IFERROR(INDEX(DB_Typologies!$D$4:$AP$1445,MATCH($A$3,DB_Typologies!$AQ$4:$AQ$1445,0)+$A153,MATCH(N$3,TQoL_Indexes!$B$8:$AK$8,0)),"")</f>
        <v/>
      </c>
      <c r="O153" s="86" t="str">
        <f>IFERROR(INDEX(DB_Typologies!$D$4:$AP$1445,MATCH($A$3,DB_Typologies!$AQ$4:$AQ$1445,0)+$A153,MATCH(O$3,TQoL_Indexes!$B$8:$AK$8,0)),"")</f>
        <v/>
      </c>
      <c r="P153" s="86" t="str">
        <f>IFERROR(INDEX(DB_Typologies!$D$4:$AP$1445,MATCH($A$3,DB_Typologies!$AQ$4:$AQ$1445,0)+$A153,MATCH(P$3,TQoL_Indexes!$B$8:$AK$8,0)),"")</f>
        <v/>
      </c>
      <c r="Q153" s="86" t="str">
        <f>IFERROR(INDEX(DB_Typologies!$D$4:$AP$1445,MATCH($A$3,DB_Typologies!$AQ$4:$AQ$1445,0)+$A153,MATCH(Q$3,TQoL_Indexes!$B$8:$AK$8,0)),"")</f>
        <v/>
      </c>
      <c r="R153" s="86" t="str">
        <f>IFERROR(INDEX(DB_Typologies!$D$4:$AP$1445,MATCH($A$3,DB_Typologies!$AQ$4:$AQ$1445,0)+$A153,MATCH(R$3,TQoL_Indexes!$B$8:$AK$8,0)),"")</f>
        <v/>
      </c>
      <c r="S153" s="86" t="str">
        <f>IFERROR(INDEX(DB_Typologies!$D$4:$AP$1445,MATCH($A$3,DB_Typologies!$AQ$4:$AQ$1445,0)+$A153,MATCH(S$3,TQoL_Indexes!$B$8:$AK$8,0)),"")</f>
        <v/>
      </c>
      <c r="T153" s="86" t="str">
        <f>IFERROR(INDEX(DB_Typologies!$D$4:$AP$1445,MATCH($A$3,DB_Typologies!$AQ$4:$AQ$1445,0)+$A153,MATCH(T$3,TQoL_Indexes!$B$8:$AK$8,0)),"")</f>
        <v/>
      </c>
      <c r="U153" s="86" t="str">
        <f>IFERROR(INDEX(DB_Typologies!$D$4:$AP$1445,MATCH($A$3,DB_Typologies!$AQ$4:$AQ$1445,0)+$A153,MATCH(U$3,TQoL_Indexes!$B$8:$AK$8,0)),"")</f>
        <v/>
      </c>
      <c r="V153" s="86" t="str">
        <f>IFERROR(INDEX(DB_Typologies!$D$4:$AP$1445,MATCH($A$3,DB_Typologies!$AQ$4:$AQ$1445,0)+$A153,MATCH(V$3,TQoL_Indexes!$B$8:$AK$8,0)),"")</f>
        <v/>
      </c>
      <c r="W153" s="86" t="str">
        <f>IFERROR(INDEX(DB_Typologies!$D$4:$AP$1445,MATCH($A$3,DB_Typologies!$AQ$4:$AQ$1445,0)+$A153,MATCH(W$3,TQoL_Indexes!$B$8:$AK$8,0)),"")</f>
        <v/>
      </c>
      <c r="X153" s="86" t="str">
        <f>IFERROR(INDEX(DB_Typologies!$D$4:$AP$1445,MATCH($A$3,DB_Typologies!$AQ$4:$AQ$1445,0)+$A153,MATCH(X$3,TQoL_Indexes!$B$8:$AK$8,0)),"")</f>
        <v/>
      </c>
      <c r="Y153" s="86" t="str">
        <f>IFERROR(INDEX(DB_Typologies!$D$4:$AP$1445,MATCH($A$3,DB_Typologies!$AQ$4:$AQ$1445,0)+$A153,MATCH(Y$3,TQoL_Indexes!$B$8:$AK$8,0)),"")</f>
        <v/>
      </c>
      <c r="Z153" s="86" t="str">
        <f>IFERROR(INDEX(DB_Typologies!$D$4:$AP$1445,MATCH($A$3,DB_Typologies!$AQ$4:$AQ$1445,0)+$A153,MATCH(Z$3,TQoL_Indexes!$B$8:$AK$8,0)),"")</f>
        <v/>
      </c>
      <c r="AA153" s="86" t="str">
        <f>IFERROR(INDEX(DB_Typologies!$D$4:$AP$1445,MATCH($A$3,DB_Typologies!$AQ$4:$AQ$1445,0)+$A153,MATCH(AA$3,TQoL_Indexes!$B$8:$AK$8,0)),"")</f>
        <v/>
      </c>
      <c r="AB153" s="86" t="str">
        <f>IFERROR(INDEX(DB_Typologies!$D$4:$AP$1445,MATCH($A$3,DB_Typologies!$AQ$4:$AQ$1445,0)+$A153,MATCH(AB$3,TQoL_Indexes!$B$8:$AK$8,0)),"")</f>
        <v/>
      </c>
      <c r="AC153" s="86" t="str">
        <f>IFERROR(INDEX(DB_Typologies!$D$4:$AP$1445,MATCH($A$3,DB_Typologies!$AQ$4:$AQ$1445,0)+$A153,MATCH(AC$3,TQoL_Indexes!$B$8:$AK$8,0)),"")</f>
        <v/>
      </c>
      <c r="AD153" s="86" t="str">
        <f>IFERROR(INDEX(DB_Typologies!$D$4:$AP$1445,MATCH($A$3,DB_Typologies!$AQ$4:$AQ$1445,0)+$A153,MATCH(AD$3,TQoL_Indexes!$B$8:$AK$8,0)),"")</f>
        <v/>
      </c>
      <c r="AE153" s="86" t="str">
        <f>IFERROR(INDEX(DB_Typologies!$D$4:$AP$1445,MATCH($A$3,DB_Typologies!$AQ$4:$AQ$1445,0)+$A153,MATCH(AE$3,TQoL_Indexes!$B$8:$AK$8,0)),"")</f>
        <v/>
      </c>
      <c r="AF153" s="86" t="str">
        <f>IFERROR(INDEX(DB_Typologies!$D$4:$AP$1445,MATCH($A$3,DB_Typologies!$AQ$4:$AQ$1445,0)+$A153,MATCH(AF$3,TQoL_Indexes!$B$8:$AK$8,0)),"")</f>
        <v/>
      </c>
      <c r="AG153" s="86" t="str">
        <f>IFERROR(INDEX(DB_Typologies!$D$4:$AP$1445,MATCH($A$3,DB_Typologies!$AQ$4:$AQ$1445,0)+$A153,MATCH(AG$3,TQoL_Indexes!$B$8:$AK$8,0)),"")</f>
        <v/>
      </c>
      <c r="AH153" s="86" t="str">
        <f>IFERROR(INDEX(DB_Typologies!$D$4:$AP$1445,MATCH($A$3,DB_Typologies!$AQ$4:$AQ$1445,0)+$A153,MATCH(AH$3,TQoL_Indexes!$B$8:$AK$8,0)),"")</f>
        <v/>
      </c>
      <c r="AI153" s="86" t="str">
        <f>IFERROR(INDEX(DB_Typologies!$D$4:$AP$1445,MATCH($A$3,DB_Typologies!$AQ$4:$AQ$1445,0)+$A153,MATCH(AI$3,TQoL_Indexes!$B$8:$AK$8,0)),"")</f>
        <v/>
      </c>
      <c r="AJ153" s="86" t="str">
        <f>IFERROR(INDEX(DB_Typologies!$D$4:$AP$1445,MATCH($A$3,DB_Typologies!$AQ$4:$AQ$1445,0)+$A153,MATCH(AJ$3,TQoL_Indexes!$B$8:$AK$8,0)),"")</f>
        <v/>
      </c>
      <c r="AK153" s="86" t="str">
        <f>IFERROR(INDEX(DB_Typologies!$D$4:$AP$1445,MATCH($A$3,DB_Typologies!$AQ$4:$AQ$1445,0)+$A153,MATCH(AK$3,TQoL_Indexes!$B$8:$AK$8,0)),"")</f>
        <v/>
      </c>
      <c r="AL153" s="86" t="str">
        <f>IFERROR(INDEX(DB_Typologies!$D$4:$AP$1445,MATCH($A$3,DB_Typologies!$AQ$4:$AQ$1445,0)+$A153,MATCH(AL$3,TQoL_Indexes!$B$8:$AK$8,0)),"")</f>
        <v/>
      </c>
      <c r="AM153" s="87" t="str">
        <f>IFERROR(INDEX(DB_Typologies!$D$4:$AP$1445,MATCH($A$3,DB_Typologies!$AQ$4:$AQ$1445,0)+$A153,MATCH(AM$3,TQoL_Indexes!$B$8:$AK$8,0)),"")</f>
        <v/>
      </c>
    </row>
    <row r="154" spans="1:39">
      <c r="A154" s="58" t="str">
        <f>IFERROR(IF(A153+1&lt;COUNTIF(DB_Typologies!$AQ$4:$AQ$1445,$A$3),A153+1,""),"")</f>
        <v/>
      </c>
      <c r="B154" s="120" t="str">
        <f>IFERROR(INDEX(DB_Typologies!$D$4:$AP$1445,MATCH($A$3,DB_Typologies!$AQ$4:$AQ$1445,0)+$A154,MATCH(B$3,TQoL_Indexes!$B$8:$AK$8,0)),"")</f>
        <v/>
      </c>
      <c r="C154" s="86" t="str">
        <f>IFERROR(INDEX(DB_Typologies!$D$4:$AP$1445,MATCH($A$3,DB_Typologies!$AQ$4:$AQ$1445,0)+$A154,MATCH(C$3,TQoL_Indexes!$B$8:$AK$8,0)),"")</f>
        <v/>
      </c>
      <c r="D154" s="87" t="str">
        <f>IFERROR(INDEX(DB_Typologies!$D$4:$AP$1445,MATCH($A$3,DB_Typologies!$AQ$4:$AQ$1445,0)+$A154,MATCH(D$3,TQoL_Indexes!$B$8:$AK$8,0)),"")</f>
        <v/>
      </c>
      <c r="E154" s="86" t="str">
        <f>IFERROR(INDEX(DB_Typologies!$D$4:$AP$1445,MATCH($A$3,DB_Typologies!$AQ$4:$AQ$1445,0)+$A154,MATCH(E$3,TQoL_Indexes!$B$8:$AK$8,0)),"")</f>
        <v/>
      </c>
      <c r="F154" s="86" t="str">
        <f>IFERROR(INDEX(DB_Typologies!$D$4:$AP$1445,MATCH($A$3,DB_Typologies!$AQ$4:$AQ$1445,0)+$A154,MATCH(F$3,TQoL_Indexes!$B$8:$AK$8,0)),"")</f>
        <v/>
      </c>
      <c r="G154" s="86" t="str">
        <f>IFERROR(INDEX(DB_Typologies!$D$4:$AP$1445,MATCH($A$3,DB_Typologies!$AQ$4:$AQ$1445,0)+$A154,MATCH(G$3,TQoL_Indexes!$B$8:$AK$8,0)),"")</f>
        <v/>
      </c>
      <c r="H154" s="86" t="str">
        <f>IFERROR(INDEX(DB_Typologies!$D$4:$AP$1445,MATCH($A$3,DB_Typologies!$AQ$4:$AQ$1445,0)+$A154,MATCH(H$3,TQoL_Indexes!$B$8:$AK$8,0)),"")</f>
        <v/>
      </c>
      <c r="I154" s="86" t="str">
        <f>IFERROR(INDEX(DB_Typologies!$D$4:$AP$1445,MATCH($A$3,DB_Typologies!$AQ$4:$AQ$1445,0)+$A154,MATCH(I$3,TQoL_Indexes!$B$8:$AK$8,0)),"")</f>
        <v/>
      </c>
      <c r="J154" s="86" t="str">
        <f>IFERROR(INDEX(DB_Typologies!$D$4:$AP$1445,MATCH($A$3,DB_Typologies!$AQ$4:$AQ$1445,0)+$A154,MATCH(J$3,TQoL_Indexes!$B$8:$AK$8,0)),"")</f>
        <v/>
      </c>
      <c r="K154" s="86" t="str">
        <f>IFERROR(INDEX(DB_Typologies!$D$4:$AP$1445,MATCH($A$3,DB_Typologies!$AQ$4:$AQ$1445,0)+$A154,MATCH(K$3,TQoL_Indexes!$B$8:$AK$8,0)),"")</f>
        <v/>
      </c>
      <c r="L154" s="86" t="str">
        <f>IFERROR(INDEX(DB_Typologies!$D$4:$AP$1445,MATCH($A$3,DB_Typologies!$AQ$4:$AQ$1445,0)+$A154,MATCH(L$3,TQoL_Indexes!$B$8:$AK$8,0)),"")</f>
        <v/>
      </c>
      <c r="M154" s="86" t="str">
        <f>IFERROR(INDEX(DB_Typologies!$D$4:$AP$1445,MATCH($A$3,DB_Typologies!$AQ$4:$AQ$1445,0)+$A154,MATCH(M$3,TQoL_Indexes!$B$8:$AK$8,0)),"")</f>
        <v/>
      </c>
      <c r="N154" s="86" t="str">
        <f>IFERROR(INDEX(DB_Typologies!$D$4:$AP$1445,MATCH($A$3,DB_Typologies!$AQ$4:$AQ$1445,0)+$A154,MATCH(N$3,TQoL_Indexes!$B$8:$AK$8,0)),"")</f>
        <v/>
      </c>
      <c r="O154" s="86" t="str">
        <f>IFERROR(INDEX(DB_Typologies!$D$4:$AP$1445,MATCH($A$3,DB_Typologies!$AQ$4:$AQ$1445,0)+$A154,MATCH(O$3,TQoL_Indexes!$B$8:$AK$8,0)),"")</f>
        <v/>
      </c>
      <c r="P154" s="86" t="str">
        <f>IFERROR(INDEX(DB_Typologies!$D$4:$AP$1445,MATCH($A$3,DB_Typologies!$AQ$4:$AQ$1445,0)+$A154,MATCH(P$3,TQoL_Indexes!$B$8:$AK$8,0)),"")</f>
        <v/>
      </c>
      <c r="Q154" s="86" t="str">
        <f>IFERROR(INDEX(DB_Typologies!$D$4:$AP$1445,MATCH($A$3,DB_Typologies!$AQ$4:$AQ$1445,0)+$A154,MATCH(Q$3,TQoL_Indexes!$B$8:$AK$8,0)),"")</f>
        <v/>
      </c>
      <c r="R154" s="86" t="str">
        <f>IFERROR(INDEX(DB_Typologies!$D$4:$AP$1445,MATCH($A$3,DB_Typologies!$AQ$4:$AQ$1445,0)+$A154,MATCH(R$3,TQoL_Indexes!$B$8:$AK$8,0)),"")</f>
        <v/>
      </c>
      <c r="S154" s="86" t="str">
        <f>IFERROR(INDEX(DB_Typologies!$D$4:$AP$1445,MATCH($A$3,DB_Typologies!$AQ$4:$AQ$1445,0)+$A154,MATCH(S$3,TQoL_Indexes!$B$8:$AK$8,0)),"")</f>
        <v/>
      </c>
      <c r="T154" s="86" t="str">
        <f>IFERROR(INDEX(DB_Typologies!$D$4:$AP$1445,MATCH($A$3,DB_Typologies!$AQ$4:$AQ$1445,0)+$A154,MATCH(T$3,TQoL_Indexes!$B$8:$AK$8,0)),"")</f>
        <v/>
      </c>
      <c r="U154" s="86" t="str">
        <f>IFERROR(INDEX(DB_Typologies!$D$4:$AP$1445,MATCH($A$3,DB_Typologies!$AQ$4:$AQ$1445,0)+$A154,MATCH(U$3,TQoL_Indexes!$B$8:$AK$8,0)),"")</f>
        <v/>
      </c>
      <c r="V154" s="86" t="str">
        <f>IFERROR(INDEX(DB_Typologies!$D$4:$AP$1445,MATCH($A$3,DB_Typologies!$AQ$4:$AQ$1445,0)+$A154,MATCH(V$3,TQoL_Indexes!$B$8:$AK$8,0)),"")</f>
        <v/>
      </c>
      <c r="W154" s="86" t="str">
        <f>IFERROR(INDEX(DB_Typologies!$D$4:$AP$1445,MATCH($A$3,DB_Typologies!$AQ$4:$AQ$1445,0)+$A154,MATCH(W$3,TQoL_Indexes!$B$8:$AK$8,0)),"")</f>
        <v/>
      </c>
      <c r="X154" s="86" t="str">
        <f>IFERROR(INDEX(DB_Typologies!$D$4:$AP$1445,MATCH($A$3,DB_Typologies!$AQ$4:$AQ$1445,0)+$A154,MATCH(X$3,TQoL_Indexes!$B$8:$AK$8,0)),"")</f>
        <v/>
      </c>
      <c r="Y154" s="86" t="str">
        <f>IFERROR(INDEX(DB_Typologies!$D$4:$AP$1445,MATCH($A$3,DB_Typologies!$AQ$4:$AQ$1445,0)+$A154,MATCH(Y$3,TQoL_Indexes!$B$8:$AK$8,0)),"")</f>
        <v/>
      </c>
      <c r="Z154" s="86" t="str">
        <f>IFERROR(INDEX(DB_Typologies!$D$4:$AP$1445,MATCH($A$3,DB_Typologies!$AQ$4:$AQ$1445,0)+$A154,MATCH(Z$3,TQoL_Indexes!$B$8:$AK$8,0)),"")</f>
        <v/>
      </c>
      <c r="AA154" s="86" t="str">
        <f>IFERROR(INDEX(DB_Typologies!$D$4:$AP$1445,MATCH($A$3,DB_Typologies!$AQ$4:$AQ$1445,0)+$A154,MATCH(AA$3,TQoL_Indexes!$B$8:$AK$8,0)),"")</f>
        <v/>
      </c>
      <c r="AB154" s="86" t="str">
        <f>IFERROR(INDEX(DB_Typologies!$D$4:$AP$1445,MATCH($A$3,DB_Typologies!$AQ$4:$AQ$1445,0)+$A154,MATCH(AB$3,TQoL_Indexes!$B$8:$AK$8,0)),"")</f>
        <v/>
      </c>
      <c r="AC154" s="86" t="str">
        <f>IFERROR(INDEX(DB_Typologies!$D$4:$AP$1445,MATCH($A$3,DB_Typologies!$AQ$4:$AQ$1445,0)+$A154,MATCH(AC$3,TQoL_Indexes!$B$8:$AK$8,0)),"")</f>
        <v/>
      </c>
      <c r="AD154" s="86" t="str">
        <f>IFERROR(INDEX(DB_Typologies!$D$4:$AP$1445,MATCH($A$3,DB_Typologies!$AQ$4:$AQ$1445,0)+$A154,MATCH(AD$3,TQoL_Indexes!$B$8:$AK$8,0)),"")</f>
        <v/>
      </c>
      <c r="AE154" s="86" t="str">
        <f>IFERROR(INDEX(DB_Typologies!$D$4:$AP$1445,MATCH($A$3,DB_Typologies!$AQ$4:$AQ$1445,0)+$A154,MATCH(AE$3,TQoL_Indexes!$B$8:$AK$8,0)),"")</f>
        <v/>
      </c>
      <c r="AF154" s="86" t="str">
        <f>IFERROR(INDEX(DB_Typologies!$D$4:$AP$1445,MATCH($A$3,DB_Typologies!$AQ$4:$AQ$1445,0)+$A154,MATCH(AF$3,TQoL_Indexes!$B$8:$AK$8,0)),"")</f>
        <v/>
      </c>
      <c r="AG154" s="86" t="str">
        <f>IFERROR(INDEX(DB_Typologies!$D$4:$AP$1445,MATCH($A$3,DB_Typologies!$AQ$4:$AQ$1445,0)+$A154,MATCH(AG$3,TQoL_Indexes!$B$8:$AK$8,0)),"")</f>
        <v/>
      </c>
      <c r="AH154" s="86" t="str">
        <f>IFERROR(INDEX(DB_Typologies!$D$4:$AP$1445,MATCH($A$3,DB_Typologies!$AQ$4:$AQ$1445,0)+$A154,MATCH(AH$3,TQoL_Indexes!$B$8:$AK$8,0)),"")</f>
        <v/>
      </c>
      <c r="AI154" s="86" t="str">
        <f>IFERROR(INDEX(DB_Typologies!$D$4:$AP$1445,MATCH($A$3,DB_Typologies!$AQ$4:$AQ$1445,0)+$A154,MATCH(AI$3,TQoL_Indexes!$B$8:$AK$8,0)),"")</f>
        <v/>
      </c>
      <c r="AJ154" s="86" t="str">
        <f>IFERROR(INDEX(DB_Typologies!$D$4:$AP$1445,MATCH($A$3,DB_Typologies!$AQ$4:$AQ$1445,0)+$A154,MATCH(AJ$3,TQoL_Indexes!$B$8:$AK$8,0)),"")</f>
        <v/>
      </c>
      <c r="AK154" s="86" t="str">
        <f>IFERROR(INDEX(DB_Typologies!$D$4:$AP$1445,MATCH($A$3,DB_Typologies!$AQ$4:$AQ$1445,0)+$A154,MATCH(AK$3,TQoL_Indexes!$B$8:$AK$8,0)),"")</f>
        <v/>
      </c>
      <c r="AL154" s="86" t="str">
        <f>IFERROR(INDEX(DB_Typologies!$D$4:$AP$1445,MATCH($A$3,DB_Typologies!$AQ$4:$AQ$1445,0)+$A154,MATCH(AL$3,TQoL_Indexes!$B$8:$AK$8,0)),"")</f>
        <v/>
      </c>
      <c r="AM154" s="87" t="str">
        <f>IFERROR(INDEX(DB_Typologies!$D$4:$AP$1445,MATCH($A$3,DB_Typologies!$AQ$4:$AQ$1445,0)+$A154,MATCH(AM$3,TQoL_Indexes!$B$8:$AK$8,0)),"")</f>
        <v/>
      </c>
    </row>
    <row r="155" spans="1:39">
      <c r="A155" s="58" t="str">
        <f>IFERROR(IF(A154+1&lt;COUNTIF(DB_Typologies!$AQ$4:$AQ$1445,$A$3),A154+1,""),"")</f>
        <v/>
      </c>
      <c r="B155" s="120" t="str">
        <f>IFERROR(INDEX(DB_Typologies!$D$4:$AP$1445,MATCH($A$3,DB_Typologies!$AQ$4:$AQ$1445,0)+$A155,MATCH(B$3,TQoL_Indexes!$B$8:$AK$8,0)),"")</f>
        <v/>
      </c>
      <c r="C155" s="86" t="str">
        <f>IFERROR(INDEX(DB_Typologies!$D$4:$AP$1445,MATCH($A$3,DB_Typologies!$AQ$4:$AQ$1445,0)+$A155,MATCH(C$3,TQoL_Indexes!$B$8:$AK$8,0)),"")</f>
        <v/>
      </c>
      <c r="D155" s="87" t="str">
        <f>IFERROR(INDEX(DB_Typologies!$D$4:$AP$1445,MATCH($A$3,DB_Typologies!$AQ$4:$AQ$1445,0)+$A155,MATCH(D$3,TQoL_Indexes!$B$8:$AK$8,0)),"")</f>
        <v/>
      </c>
      <c r="E155" s="86" t="str">
        <f>IFERROR(INDEX(DB_Typologies!$D$4:$AP$1445,MATCH($A$3,DB_Typologies!$AQ$4:$AQ$1445,0)+$A155,MATCH(E$3,TQoL_Indexes!$B$8:$AK$8,0)),"")</f>
        <v/>
      </c>
      <c r="F155" s="86" t="str">
        <f>IFERROR(INDEX(DB_Typologies!$D$4:$AP$1445,MATCH($A$3,DB_Typologies!$AQ$4:$AQ$1445,0)+$A155,MATCH(F$3,TQoL_Indexes!$B$8:$AK$8,0)),"")</f>
        <v/>
      </c>
      <c r="G155" s="86" t="str">
        <f>IFERROR(INDEX(DB_Typologies!$D$4:$AP$1445,MATCH($A$3,DB_Typologies!$AQ$4:$AQ$1445,0)+$A155,MATCH(G$3,TQoL_Indexes!$B$8:$AK$8,0)),"")</f>
        <v/>
      </c>
      <c r="H155" s="86" t="str">
        <f>IFERROR(INDEX(DB_Typologies!$D$4:$AP$1445,MATCH($A$3,DB_Typologies!$AQ$4:$AQ$1445,0)+$A155,MATCH(H$3,TQoL_Indexes!$B$8:$AK$8,0)),"")</f>
        <v/>
      </c>
      <c r="I155" s="86" t="str">
        <f>IFERROR(INDEX(DB_Typologies!$D$4:$AP$1445,MATCH($A$3,DB_Typologies!$AQ$4:$AQ$1445,0)+$A155,MATCH(I$3,TQoL_Indexes!$B$8:$AK$8,0)),"")</f>
        <v/>
      </c>
      <c r="J155" s="86" t="str">
        <f>IFERROR(INDEX(DB_Typologies!$D$4:$AP$1445,MATCH($A$3,DB_Typologies!$AQ$4:$AQ$1445,0)+$A155,MATCH(J$3,TQoL_Indexes!$B$8:$AK$8,0)),"")</f>
        <v/>
      </c>
      <c r="K155" s="86" t="str">
        <f>IFERROR(INDEX(DB_Typologies!$D$4:$AP$1445,MATCH($A$3,DB_Typologies!$AQ$4:$AQ$1445,0)+$A155,MATCH(K$3,TQoL_Indexes!$B$8:$AK$8,0)),"")</f>
        <v/>
      </c>
      <c r="L155" s="86" t="str">
        <f>IFERROR(INDEX(DB_Typologies!$D$4:$AP$1445,MATCH($A$3,DB_Typologies!$AQ$4:$AQ$1445,0)+$A155,MATCH(L$3,TQoL_Indexes!$B$8:$AK$8,0)),"")</f>
        <v/>
      </c>
      <c r="M155" s="86" t="str">
        <f>IFERROR(INDEX(DB_Typologies!$D$4:$AP$1445,MATCH($A$3,DB_Typologies!$AQ$4:$AQ$1445,0)+$A155,MATCH(M$3,TQoL_Indexes!$B$8:$AK$8,0)),"")</f>
        <v/>
      </c>
      <c r="N155" s="86" t="str">
        <f>IFERROR(INDEX(DB_Typologies!$D$4:$AP$1445,MATCH($A$3,DB_Typologies!$AQ$4:$AQ$1445,0)+$A155,MATCH(N$3,TQoL_Indexes!$B$8:$AK$8,0)),"")</f>
        <v/>
      </c>
      <c r="O155" s="86" t="str">
        <f>IFERROR(INDEX(DB_Typologies!$D$4:$AP$1445,MATCH($A$3,DB_Typologies!$AQ$4:$AQ$1445,0)+$A155,MATCH(O$3,TQoL_Indexes!$B$8:$AK$8,0)),"")</f>
        <v/>
      </c>
      <c r="P155" s="86" t="str">
        <f>IFERROR(INDEX(DB_Typologies!$D$4:$AP$1445,MATCH($A$3,DB_Typologies!$AQ$4:$AQ$1445,0)+$A155,MATCH(P$3,TQoL_Indexes!$B$8:$AK$8,0)),"")</f>
        <v/>
      </c>
      <c r="Q155" s="86" t="str">
        <f>IFERROR(INDEX(DB_Typologies!$D$4:$AP$1445,MATCH($A$3,DB_Typologies!$AQ$4:$AQ$1445,0)+$A155,MATCH(Q$3,TQoL_Indexes!$B$8:$AK$8,0)),"")</f>
        <v/>
      </c>
      <c r="R155" s="86" t="str">
        <f>IFERROR(INDEX(DB_Typologies!$D$4:$AP$1445,MATCH($A$3,DB_Typologies!$AQ$4:$AQ$1445,0)+$A155,MATCH(R$3,TQoL_Indexes!$B$8:$AK$8,0)),"")</f>
        <v/>
      </c>
      <c r="S155" s="86" t="str">
        <f>IFERROR(INDEX(DB_Typologies!$D$4:$AP$1445,MATCH($A$3,DB_Typologies!$AQ$4:$AQ$1445,0)+$A155,MATCH(S$3,TQoL_Indexes!$B$8:$AK$8,0)),"")</f>
        <v/>
      </c>
      <c r="T155" s="86" t="str">
        <f>IFERROR(INDEX(DB_Typologies!$D$4:$AP$1445,MATCH($A$3,DB_Typologies!$AQ$4:$AQ$1445,0)+$A155,MATCH(T$3,TQoL_Indexes!$B$8:$AK$8,0)),"")</f>
        <v/>
      </c>
      <c r="U155" s="86" t="str">
        <f>IFERROR(INDEX(DB_Typologies!$D$4:$AP$1445,MATCH($A$3,DB_Typologies!$AQ$4:$AQ$1445,0)+$A155,MATCH(U$3,TQoL_Indexes!$B$8:$AK$8,0)),"")</f>
        <v/>
      </c>
      <c r="V155" s="86" t="str">
        <f>IFERROR(INDEX(DB_Typologies!$D$4:$AP$1445,MATCH($A$3,DB_Typologies!$AQ$4:$AQ$1445,0)+$A155,MATCH(V$3,TQoL_Indexes!$B$8:$AK$8,0)),"")</f>
        <v/>
      </c>
      <c r="W155" s="86" t="str">
        <f>IFERROR(INDEX(DB_Typologies!$D$4:$AP$1445,MATCH($A$3,DB_Typologies!$AQ$4:$AQ$1445,0)+$A155,MATCH(W$3,TQoL_Indexes!$B$8:$AK$8,0)),"")</f>
        <v/>
      </c>
      <c r="X155" s="86" t="str">
        <f>IFERROR(INDEX(DB_Typologies!$D$4:$AP$1445,MATCH($A$3,DB_Typologies!$AQ$4:$AQ$1445,0)+$A155,MATCH(X$3,TQoL_Indexes!$B$8:$AK$8,0)),"")</f>
        <v/>
      </c>
      <c r="Y155" s="86" t="str">
        <f>IFERROR(INDEX(DB_Typologies!$D$4:$AP$1445,MATCH($A$3,DB_Typologies!$AQ$4:$AQ$1445,0)+$A155,MATCH(Y$3,TQoL_Indexes!$B$8:$AK$8,0)),"")</f>
        <v/>
      </c>
      <c r="Z155" s="86" t="str">
        <f>IFERROR(INDEX(DB_Typologies!$D$4:$AP$1445,MATCH($A$3,DB_Typologies!$AQ$4:$AQ$1445,0)+$A155,MATCH(Z$3,TQoL_Indexes!$B$8:$AK$8,0)),"")</f>
        <v/>
      </c>
      <c r="AA155" s="86" t="str">
        <f>IFERROR(INDEX(DB_Typologies!$D$4:$AP$1445,MATCH($A$3,DB_Typologies!$AQ$4:$AQ$1445,0)+$A155,MATCH(AA$3,TQoL_Indexes!$B$8:$AK$8,0)),"")</f>
        <v/>
      </c>
      <c r="AB155" s="86" t="str">
        <f>IFERROR(INDEX(DB_Typologies!$D$4:$AP$1445,MATCH($A$3,DB_Typologies!$AQ$4:$AQ$1445,0)+$A155,MATCH(AB$3,TQoL_Indexes!$B$8:$AK$8,0)),"")</f>
        <v/>
      </c>
      <c r="AC155" s="86" t="str">
        <f>IFERROR(INDEX(DB_Typologies!$D$4:$AP$1445,MATCH($A$3,DB_Typologies!$AQ$4:$AQ$1445,0)+$A155,MATCH(AC$3,TQoL_Indexes!$B$8:$AK$8,0)),"")</f>
        <v/>
      </c>
      <c r="AD155" s="86" t="str">
        <f>IFERROR(INDEX(DB_Typologies!$D$4:$AP$1445,MATCH($A$3,DB_Typologies!$AQ$4:$AQ$1445,0)+$A155,MATCH(AD$3,TQoL_Indexes!$B$8:$AK$8,0)),"")</f>
        <v/>
      </c>
      <c r="AE155" s="86" t="str">
        <f>IFERROR(INDEX(DB_Typologies!$D$4:$AP$1445,MATCH($A$3,DB_Typologies!$AQ$4:$AQ$1445,0)+$A155,MATCH(AE$3,TQoL_Indexes!$B$8:$AK$8,0)),"")</f>
        <v/>
      </c>
      <c r="AF155" s="86" t="str">
        <f>IFERROR(INDEX(DB_Typologies!$D$4:$AP$1445,MATCH($A$3,DB_Typologies!$AQ$4:$AQ$1445,0)+$A155,MATCH(AF$3,TQoL_Indexes!$B$8:$AK$8,0)),"")</f>
        <v/>
      </c>
      <c r="AG155" s="86" t="str">
        <f>IFERROR(INDEX(DB_Typologies!$D$4:$AP$1445,MATCH($A$3,DB_Typologies!$AQ$4:$AQ$1445,0)+$A155,MATCH(AG$3,TQoL_Indexes!$B$8:$AK$8,0)),"")</f>
        <v/>
      </c>
      <c r="AH155" s="86" t="str">
        <f>IFERROR(INDEX(DB_Typologies!$D$4:$AP$1445,MATCH($A$3,DB_Typologies!$AQ$4:$AQ$1445,0)+$A155,MATCH(AH$3,TQoL_Indexes!$B$8:$AK$8,0)),"")</f>
        <v/>
      </c>
      <c r="AI155" s="86" t="str">
        <f>IFERROR(INDEX(DB_Typologies!$D$4:$AP$1445,MATCH($A$3,DB_Typologies!$AQ$4:$AQ$1445,0)+$A155,MATCH(AI$3,TQoL_Indexes!$B$8:$AK$8,0)),"")</f>
        <v/>
      </c>
      <c r="AJ155" s="86" t="str">
        <f>IFERROR(INDEX(DB_Typologies!$D$4:$AP$1445,MATCH($A$3,DB_Typologies!$AQ$4:$AQ$1445,0)+$A155,MATCH(AJ$3,TQoL_Indexes!$B$8:$AK$8,0)),"")</f>
        <v/>
      </c>
      <c r="AK155" s="86" t="str">
        <f>IFERROR(INDEX(DB_Typologies!$D$4:$AP$1445,MATCH($A$3,DB_Typologies!$AQ$4:$AQ$1445,0)+$A155,MATCH(AK$3,TQoL_Indexes!$B$8:$AK$8,0)),"")</f>
        <v/>
      </c>
      <c r="AL155" s="86" t="str">
        <f>IFERROR(INDEX(DB_Typologies!$D$4:$AP$1445,MATCH($A$3,DB_Typologies!$AQ$4:$AQ$1445,0)+$A155,MATCH(AL$3,TQoL_Indexes!$B$8:$AK$8,0)),"")</f>
        <v/>
      </c>
      <c r="AM155" s="87" t="str">
        <f>IFERROR(INDEX(DB_Typologies!$D$4:$AP$1445,MATCH($A$3,DB_Typologies!$AQ$4:$AQ$1445,0)+$A155,MATCH(AM$3,TQoL_Indexes!$B$8:$AK$8,0)),"")</f>
        <v/>
      </c>
    </row>
    <row r="156" spans="1:39">
      <c r="A156" s="58" t="str">
        <f>IFERROR(IF(A155+1&lt;COUNTIF(DB_Typologies!$AQ$4:$AQ$1445,$A$3),A155+1,""),"")</f>
        <v/>
      </c>
      <c r="B156" s="120" t="str">
        <f>IFERROR(INDEX(DB_Typologies!$D$4:$AP$1445,MATCH($A$3,DB_Typologies!$AQ$4:$AQ$1445,0)+$A156,MATCH(B$3,TQoL_Indexes!$B$8:$AK$8,0)),"")</f>
        <v/>
      </c>
      <c r="C156" s="86" t="str">
        <f>IFERROR(INDEX(DB_Typologies!$D$4:$AP$1445,MATCH($A$3,DB_Typologies!$AQ$4:$AQ$1445,0)+$A156,MATCH(C$3,TQoL_Indexes!$B$8:$AK$8,0)),"")</f>
        <v/>
      </c>
      <c r="D156" s="87" t="str">
        <f>IFERROR(INDEX(DB_Typologies!$D$4:$AP$1445,MATCH($A$3,DB_Typologies!$AQ$4:$AQ$1445,0)+$A156,MATCH(D$3,TQoL_Indexes!$B$8:$AK$8,0)),"")</f>
        <v/>
      </c>
      <c r="E156" s="86" t="str">
        <f>IFERROR(INDEX(DB_Typologies!$D$4:$AP$1445,MATCH($A$3,DB_Typologies!$AQ$4:$AQ$1445,0)+$A156,MATCH(E$3,TQoL_Indexes!$B$8:$AK$8,0)),"")</f>
        <v/>
      </c>
      <c r="F156" s="86" t="str">
        <f>IFERROR(INDEX(DB_Typologies!$D$4:$AP$1445,MATCH($A$3,DB_Typologies!$AQ$4:$AQ$1445,0)+$A156,MATCH(F$3,TQoL_Indexes!$B$8:$AK$8,0)),"")</f>
        <v/>
      </c>
      <c r="G156" s="86" t="str">
        <f>IFERROR(INDEX(DB_Typologies!$D$4:$AP$1445,MATCH($A$3,DB_Typologies!$AQ$4:$AQ$1445,0)+$A156,MATCH(G$3,TQoL_Indexes!$B$8:$AK$8,0)),"")</f>
        <v/>
      </c>
      <c r="H156" s="86" t="str">
        <f>IFERROR(INDEX(DB_Typologies!$D$4:$AP$1445,MATCH($A$3,DB_Typologies!$AQ$4:$AQ$1445,0)+$A156,MATCH(H$3,TQoL_Indexes!$B$8:$AK$8,0)),"")</f>
        <v/>
      </c>
      <c r="I156" s="86" t="str">
        <f>IFERROR(INDEX(DB_Typologies!$D$4:$AP$1445,MATCH($A$3,DB_Typologies!$AQ$4:$AQ$1445,0)+$A156,MATCH(I$3,TQoL_Indexes!$B$8:$AK$8,0)),"")</f>
        <v/>
      </c>
      <c r="J156" s="86" t="str">
        <f>IFERROR(INDEX(DB_Typologies!$D$4:$AP$1445,MATCH($A$3,DB_Typologies!$AQ$4:$AQ$1445,0)+$A156,MATCH(J$3,TQoL_Indexes!$B$8:$AK$8,0)),"")</f>
        <v/>
      </c>
      <c r="K156" s="86" t="str">
        <f>IFERROR(INDEX(DB_Typologies!$D$4:$AP$1445,MATCH($A$3,DB_Typologies!$AQ$4:$AQ$1445,0)+$A156,MATCH(K$3,TQoL_Indexes!$B$8:$AK$8,0)),"")</f>
        <v/>
      </c>
      <c r="L156" s="86" t="str">
        <f>IFERROR(INDEX(DB_Typologies!$D$4:$AP$1445,MATCH($A$3,DB_Typologies!$AQ$4:$AQ$1445,0)+$A156,MATCH(L$3,TQoL_Indexes!$B$8:$AK$8,0)),"")</f>
        <v/>
      </c>
      <c r="M156" s="86" t="str">
        <f>IFERROR(INDEX(DB_Typologies!$D$4:$AP$1445,MATCH($A$3,DB_Typologies!$AQ$4:$AQ$1445,0)+$A156,MATCH(M$3,TQoL_Indexes!$B$8:$AK$8,0)),"")</f>
        <v/>
      </c>
      <c r="N156" s="86" t="str">
        <f>IFERROR(INDEX(DB_Typologies!$D$4:$AP$1445,MATCH($A$3,DB_Typologies!$AQ$4:$AQ$1445,0)+$A156,MATCH(N$3,TQoL_Indexes!$B$8:$AK$8,0)),"")</f>
        <v/>
      </c>
      <c r="O156" s="86" t="str">
        <f>IFERROR(INDEX(DB_Typologies!$D$4:$AP$1445,MATCH($A$3,DB_Typologies!$AQ$4:$AQ$1445,0)+$A156,MATCH(O$3,TQoL_Indexes!$B$8:$AK$8,0)),"")</f>
        <v/>
      </c>
      <c r="P156" s="86" t="str">
        <f>IFERROR(INDEX(DB_Typologies!$D$4:$AP$1445,MATCH($A$3,DB_Typologies!$AQ$4:$AQ$1445,0)+$A156,MATCH(P$3,TQoL_Indexes!$B$8:$AK$8,0)),"")</f>
        <v/>
      </c>
      <c r="Q156" s="86" t="str">
        <f>IFERROR(INDEX(DB_Typologies!$D$4:$AP$1445,MATCH($A$3,DB_Typologies!$AQ$4:$AQ$1445,0)+$A156,MATCH(Q$3,TQoL_Indexes!$B$8:$AK$8,0)),"")</f>
        <v/>
      </c>
      <c r="R156" s="86" t="str">
        <f>IFERROR(INDEX(DB_Typologies!$D$4:$AP$1445,MATCH($A$3,DB_Typologies!$AQ$4:$AQ$1445,0)+$A156,MATCH(R$3,TQoL_Indexes!$B$8:$AK$8,0)),"")</f>
        <v/>
      </c>
      <c r="S156" s="86" t="str">
        <f>IFERROR(INDEX(DB_Typologies!$D$4:$AP$1445,MATCH($A$3,DB_Typologies!$AQ$4:$AQ$1445,0)+$A156,MATCH(S$3,TQoL_Indexes!$B$8:$AK$8,0)),"")</f>
        <v/>
      </c>
      <c r="T156" s="86" t="str">
        <f>IFERROR(INDEX(DB_Typologies!$D$4:$AP$1445,MATCH($A$3,DB_Typologies!$AQ$4:$AQ$1445,0)+$A156,MATCH(T$3,TQoL_Indexes!$B$8:$AK$8,0)),"")</f>
        <v/>
      </c>
      <c r="U156" s="86" t="str">
        <f>IFERROR(INDEX(DB_Typologies!$D$4:$AP$1445,MATCH($A$3,DB_Typologies!$AQ$4:$AQ$1445,0)+$A156,MATCH(U$3,TQoL_Indexes!$B$8:$AK$8,0)),"")</f>
        <v/>
      </c>
      <c r="V156" s="86" t="str">
        <f>IFERROR(INDEX(DB_Typologies!$D$4:$AP$1445,MATCH($A$3,DB_Typologies!$AQ$4:$AQ$1445,0)+$A156,MATCH(V$3,TQoL_Indexes!$B$8:$AK$8,0)),"")</f>
        <v/>
      </c>
      <c r="W156" s="86" t="str">
        <f>IFERROR(INDEX(DB_Typologies!$D$4:$AP$1445,MATCH($A$3,DB_Typologies!$AQ$4:$AQ$1445,0)+$A156,MATCH(W$3,TQoL_Indexes!$B$8:$AK$8,0)),"")</f>
        <v/>
      </c>
      <c r="X156" s="86" t="str">
        <f>IFERROR(INDEX(DB_Typologies!$D$4:$AP$1445,MATCH($A$3,DB_Typologies!$AQ$4:$AQ$1445,0)+$A156,MATCH(X$3,TQoL_Indexes!$B$8:$AK$8,0)),"")</f>
        <v/>
      </c>
      <c r="Y156" s="86" t="str">
        <f>IFERROR(INDEX(DB_Typologies!$D$4:$AP$1445,MATCH($A$3,DB_Typologies!$AQ$4:$AQ$1445,0)+$A156,MATCH(Y$3,TQoL_Indexes!$B$8:$AK$8,0)),"")</f>
        <v/>
      </c>
      <c r="Z156" s="86" t="str">
        <f>IFERROR(INDEX(DB_Typologies!$D$4:$AP$1445,MATCH($A$3,DB_Typologies!$AQ$4:$AQ$1445,0)+$A156,MATCH(Z$3,TQoL_Indexes!$B$8:$AK$8,0)),"")</f>
        <v/>
      </c>
      <c r="AA156" s="86" t="str">
        <f>IFERROR(INDEX(DB_Typologies!$D$4:$AP$1445,MATCH($A$3,DB_Typologies!$AQ$4:$AQ$1445,0)+$A156,MATCH(AA$3,TQoL_Indexes!$B$8:$AK$8,0)),"")</f>
        <v/>
      </c>
      <c r="AB156" s="86" t="str">
        <f>IFERROR(INDEX(DB_Typologies!$D$4:$AP$1445,MATCH($A$3,DB_Typologies!$AQ$4:$AQ$1445,0)+$A156,MATCH(AB$3,TQoL_Indexes!$B$8:$AK$8,0)),"")</f>
        <v/>
      </c>
      <c r="AC156" s="86" t="str">
        <f>IFERROR(INDEX(DB_Typologies!$D$4:$AP$1445,MATCH($A$3,DB_Typologies!$AQ$4:$AQ$1445,0)+$A156,MATCH(AC$3,TQoL_Indexes!$B$8:$AK$8,0)),"")</f>
        <v/>
      </c>
      <c r="AD156" s="86" t="str">
        <f>IFERROR(INDEX(DB_Typologies!$D$4:$AP$1445,MATCH($A$3,DB_Typologies!$AQ$4:$AQ$1445,0)+$A156,MATCH(AD$3,TQoL_Indexes!$B$8:$AK$8,0)),"")</f>
        <v/>
      </c>
      <c r="AE156" s="86" t="str">
        <f>IFERROR(INDEX(DB_Typologies!$D$4:$AP$1445,MATCH($A$3,DB_Typologies!$AQ$4:$AQ$1445,0)+$A156,MATCH(AE$3,TQoL_Indexes!$B$8:$AK$8,0)),"")</f>
        <v/>
      </c>
      <c r="AF156" s="86" t="str">
        <f>IFERROR(INDEX(DB_Typologies!$D$4:$AP$1445,MATCH($A$3,DB_Typologies!$AQ$4:$AQ$1445,0)+$A156,MATCH(AF$3,TQoL_Indexes!$B$8:$AK$8,0)),"")</f>
        <v/>
      </c>
      <c r="AG156" s="86" t="str">
        <f>IFERROR(INDEX(DB_Typologies!$D$4:$AP$1445,MATCH($A$3,DB_Typologies!$AQ$4:$AQ$1445,0)+$A156,MATCH(AG$3,TQoL_Indexes!$B$8:$AK$8,0)),"")</f>
        <v/>
      </c>
      <c r="AH156" s="86" t="str">
        <f>IFERROR(INDEX(DB_Typologies!$D$4:$AP$1445,MATCH($A$3,DB_Typologies!$AQ$4:$AQ$1445,0)+$A156,MATCH(AH$3,TQoL_Indexes!$B$8:$AK$8,0)),"")</f>
        <v/>
      </c>
      <c r="AI156" s="86" t="str">
        <f>IFERROR(INDEX(DB_Typologies!$D$4:$AP$1445,MATCH($A$3,DB_Typologies!$AQ$4:$AQ$1445,0)+$A156,MATCH(AI$3,TQoL_Indexes!$B$8:$AK$8,0)),"")</f>
        <v/>
      </c>
      <c r="AJ156" s="86" t="str">
        <f>IFERROR(INDEX(DB_Typologies!$D$4:$AP$1445,MATCH($A$3,DB_Typologies!$AQ$4:$AQ$1445,0)+$A156,MATCH(AJ$3,TQoL_Indexes!$B$8:$AK$8,0)),"")</f>
        <v/>
      </c>
      <c r="AK156" s="86" t="str">
        <f>IFERROR(INDEX(DB_Typologies!$D$4:$AP$1445,MATCH($A$3,DB_Typologies!$AQ$4:$AQ$1445,0)+$A156,MATCH(AK$3,TQoL_Indexes!$B$8:$AK$8,0)),"")</f>
        <v/>
      </c>
      <c r="AL156" s="86" t="str">
        <f>IFERROR(INDEX(DB_Typologies!$D$4:$AP$1445,MATCH($A$3,DB_Typologies!$AQ$4:$AQ$1445,0)+$A156,MATCH(AL$3,TQoL_Indexes!$B$8:$AK$8,0)),"")</f>
        <v/>
      </c>
      <c r="AM156" s="87" t="str">
        <f>IFERROR(INDEX(DB_Typologies!$D$4:$AP$1445,MATCH($A$3,DB_Typologies!$AQ$4:$AQ$1445,0)+$A156,MATCH(AM$3,TQoL_Indexes!$B$8:$AK$8,0)),"")</f>
        <v/>
      </c>
    </row>
    <row r="157" spans="1:39">
      <c r="A157" s="58" t="str">
        <f>IFERROR(IF(A156+1&lt;COUNTIF(DB_Typologies!$AQ$4:$AQ$1445,$A$3),A156+1,""),"")</f>
        <v/>
      </c>
      <c r="B157" s="120" t="str">
        <f>IFERROR(INDEX(DB_Typologies!$D$4:$AP$1445,MATCH($A$3,DB_Typologies!$AQ$4:$AQ$1445,0)+$A157,MATCH(B$3,TQoL_Indexes!$B$8:$AK$8,0)),"")</f>
        <v/>
      </c>
      <c r="C157" s="86" t="str">
        <f>IFERROR(INDEX(DB_Typologies!$D$4:$AP$1445,MATCH($A$3,DB_Typologies!$AQ$4:$AQ$1445,0)+$A157,MATCH(C$3,TQoL_Indexes!$B$8:$AK$8,0)),"")</f>
        <v/>
      </c>
      <c r="D157" s="87" t="str">
        <f>IFERROR(INDEX(DB_Typologies!$D$4:$AP$1445,MATCH($A$3,DB_Typologies!$AQ$4:$AQ$1445,0)+$A157,MATCH(D$3,TQoL_Indexes!$B$8:$AK$8,0)),"")</f>
        <v/>
      </c>
      <c r="E157" s="86" t="str">
        <f>IFERROR(INDEX(DB_Typologies!$D$4:$AP$1445,MATCH($A$3,DB_Typologies!$AQ$4:$AQ$1445,0)+$A157,MATCH(E$3,TQoL_Indexes!$B$8:$AK$8,0)),"")</f>
        <v/>
      </c>
      <c r="F157" s="86" t="str">
        <f>IFERROR(INDEX(DB_Typologies!$D$4:$AP$1445,MATCH($A$3,DB_Typologies!$AQ$4:$AQ$1445,0)+$A157,MATCH(F$3,TQoL_Indexes!$B$8:$AK$8,0)),"")</f>
        <v/>
      </c>
      <c r="G157" s="86" t="str">
        <f>IFERROR(INDEX(DB_Typologies!$D$4:$AP$1445,MATCH($A$3,DB_Typologies!$AQ$4:$AQ$1445,0)+$A157,MATCH(G$3,TQoL_Indexes!$B$8:$AK$8,0)),"")</f>
        <v/>
      </c>
      <c r="H157" s="86" t="str">
        <f>IFERROR(INDEX(DB_Typologies!$D$4:$AP$1445,MATCH($A$3,DB_Typologies!$AQ$4:$AQ$1445,0)+$A157,MATCH(H$3,TQoL_Indexes!$B$8:$AK$8,0)),"")</f>
        <v/>
      </c>
      <c r="I157" s="86" t="str">
        <f>IFERROR(INDEX(DB_Typologies!$D$4:$AP$1445,MATCH($A$3,DB_Typologies!$AQ$4:$AQ$1445,0)+$A157,MATCH(I$3,TQoL_Indexes!$B$8:$AK$8,0)),"")</f>
        <v/>
      </c>
      <c r="J157" s="86" t="str">
        <f>IFERROR(INDEX(DB_Typologies!$D$4:$AP$1445,MATCH($A$3,DB_Typologies!$AQ$4:$AQ$1445,0)+$A157,MATCH(J$3,TQoL_Indexes!$B$8:$AK$8,0)),"")</f>
        <v/>
      </c>
      <c r="K157" s="86" t="str">
        <f>IFERROR(INDEX(DB_Typologies!$D$4:$AP$1445,MATCH($A$3,DB_Typologies!$AQ$4:$AQ$1445,0)+$A157,MATCH(K$3,TQoL_Indexes!$B$8:$AK$8,0)),"")</f>
        <v/>
      </c>
      <c r="L157" s="86" t="str">
        <f>IFERROR(INDEX(DB_Typologies!$D$4:$AP$1445,MATCH($A$3,DB_Typologies!$AQ$4:$AQ$1445,0)+$A157,MATCH(L$3,TQoL_Indexes!$B$8:$AK$8,0)),"")</f>
        <v/>
      </c>
      <c r="M157" s="86" t="str">
        <f>IFERROR(INDEX(DB_Typologies!$D$4:$AP$1445,MATCH($A$3,DB_Typologies!$AQ$4:$AQ$1445,0)+$A157,MATCH(M$3,TQoL_Indexes!$B$8:$AK$8,0)),"")</f>
        <v/>
      </c>
      <c r="N157" s="86" t="str">
        <f>IFERROR(INDEX(DB_Typologies!$D$4:$AP$1445,MATCH($A$3,DB_Typologies!$AQ$4:$AQ$1445,0)+$A157,MATCH(N$3,TQoL_Indexes!$B$8:$AK$8,0)),"")</f>
        <v/>
      </c>
      <c r="O157" s="86" t="str">
        <f>IFERROR(INDEX(DB_Typologies!$D$4:$AP$1445,MATCH($A$3,DB_Typologies!$AQ$4:$AQ$1445,0)+$A157,MATCH(O$3,TQoL_Indexes!$B$8:$AK$8,0)),"")</f>
        <v/>
      </c>
      <c r="P157" s="86" t="str">
        <f>IFERROR(INDEX(DB_Typologies!$D$4:$AP$1445,MATCH($A$3,DB_Typologies!$AQ$4:$AQ$1445,0)+$A157,MATCH(P$3,TQoL_Indexes!$B$8:$AK$8,0)),"")</f>
        <v/>
      </c>
      <c r="Q157" s="86" t="str">
        <f>IFERROR(INDEX(DB_Typologies!$D$4:$AP$1445,MATCH($A$3,DB_Typologies!$AQ$4:$AQ$1445,0)+$A157,MATCH(Q$3,TQoL_Indexes!$B$8:$AK$8,0)),"")</f>
        <v/>
      </c>
      <c r="R157" s="86" t="str">
        <f>IFERROR(INDEX(DB_Typologies!$D$4:$AP$1445,MATCH($A$3,DB_Typologies!$AQ$4:$AQ$1445,0)+$A157,MATCH(R$3,TQoL_Indexes!$B$8:$AK$8,0)),"")</f>
        <v/>
      </c>
      <c r="S157" s="86" t="str">
        <f>IFERROR(INDEX(DB_Typologies!$D$4:$AP$1445,MATCH($A$3,DB_Typologies!$AQ$4:$AQ$1445,0)+$A157,MATCH(S$3,TQoL_Indexes!$B$8:$AK$8,0)),"")</f>
        <v/>
      </c>
      <c r="T157" s="86" t="str">
        <f>IFERROR(INDEX(DB_Typologies!$D$4:$AP$1445,MATCH($A$3,DB_Typologies!$AQ$4:$AQ$1445,0)+$A157,MATCH(T$3,TQoL_Indexes!$B$8:$AK$8,0)),"")</f>
        <v/>
      </c>
      <c r="U157" s="86" t="str">
        <f>IFERROR(INDEX(DB_Typologies!$D$4:$AP$1445,MATCH($A$3,DB_Typologies!$AQ$4:$AQ$1445,0)+$A157,MATCH(U$3,TQoL_Indexes!$B$8:$AK$8,0)),"")</f>
        <v/>
      </c>
      <c r="V157" s="86" t="str">
        <f>IFERROR(INDEX(DB_Typologies!$D$4:$AP$1445,MATCH($A$3,DB_Typologies!$AQ$4:$AQ$1445,0)+$A157,MATCH(V$3,TQoL_Indexes!$B$8:$AK$8,0)),"")</f>
        <v/>
      </c>
      <c r="W157" s="86" t="str">
        <f>IFERROR(INDEX(DB_Typologies!$D$4:$AP$1445,MATCH($A$3,DB_Typologies!$AQ$4:$AQ$1445,0)+$A157,MATCH(W$3,TQoL_Indexes!$B$8:$AK$8,0)),"")</f>
        <v/>
      </c>
      <c r="X157" s="86" t="str">
        <f>IFERROR(INDEX(DB_Typologies!$D$4:$AP$1445,MATCH($A$3,DB_Typologies!$AQ$4:$AQ$1445,0)+$A157,MATCH(X$3,TQoL_Indexes!$B$8:$AK$8,0)),"")</f>
        <v/>
      </c>
      <c r="Y157" s="86" t="str">
        <f>IFERROR(INDEX(DB_Typologies!$D$4:$AP$1445,MATCH($A$3,DB_Typologies!$AQ$4:$AQ$1445,0)+$A157,MATCH(Y$3,TQoL_Indexes!$B$8:$AK$8,0)),"")</f>
        <v/>
      </c>
      <c r="Z157" s="86" t="str">
        <f>IFERROR(INDEX(DB_Typologies!$D$4:$AP$1445,MATCH($A$3,DB_Typologies!$AQ$4:$AQ$1445,0)+$A157,MATCH(Z$3,TQoL_Indexes!$B$8:$AK$8,0)),"")</f>
        <v/>
      </c>
      <c r="AA157" s="86" t="str">
        <f>IFERROR(INDEX(DB_Typologies!$D$4:$AP$1445,MATCH($A$3,DB_Typologies!$AQ$4:$AQ$1445,0)+$A157,MATCH(AA$3,TQoL_Indexes!$B$8:$AK$8,0)),"")</f>
        <v/>
      </c>
      <c r="AB157" s="86" t="str">
        <f>IFERROR(INDEX(DB_Typologies!$D$4:$AP$1445,MATCH($A$3,DB_Typologies!$AQ$4:$AQ$1445,0)+$A157,MATCH(AB$3,TQoL_Indexes!$B$8:$AK$8,0)),"")</f>
        <v/>
      </c>
      <c r="AC157" s="86" t="str">
        <f>IFERROR(INDEX(DB_Typologies!$D$4:$AP$1445,MATCH($A$3,DB_Typologies!$AQ$4:$AQ$1445,0)+$A157,MATCH(AC$3,TQoL_Indexes!$B$8:$AK$8,0)),"")</f>
        <v/>
      </c>
      <c r="AD157" s="86" t="str">
        <f>IFERROR(INDEX(DB_Typologies!$D$4:$AP$1445,MATCH($A$3,DB_Typologies!$AQ$4:$AQ$1445,0)+$A157,MATCH(AD$3,TQoL_Indexes!$B$8:$AK$8,0)),"")</f>
        <v/>
      </c>
      <c r="AE157" s="86" t="str">
        <f>IFERROR(INDEX(DB_Typologies!$D$4:$AP$1445,MATCH($A$3,DB_Typologies!$AQ$4:$AQ$1445,0)+$A157,MATCH(AE$3,TQoL_Indexes!$B$8:$AK$8,0)),"")</f>
        <v/>
      </c>
      <c r="AF157" s="86" t="str">
        <f>IFERROR(INDEX(DB_Typologies!$D$4:$AP$1445,MATCH($A$3,DB_Typologies!$AQ$4:$AQ$1445,0)+$A157,MATCH(AF$3,TQoL_Indexes!$B$8:$AK$8,0)),"")</f>
        <v/>
      </c>
      <c r="AG157" s="86" t="str">
        <f>IFERROR(INDEX(DB_Typologies!$D$4:$AP$1445,MATCH($A$3,DB_Typologies!$AQ$4:$AQ$1445,0)+$A157,MATCH(AG$3,TQoL_Indexes!$B$8:$AK$8,0)),"")</f>
        <v/>
      </c>
      <c r="AH157" s="86" t="str">
        <f>IFERROR(INDEX(DB_Typologies!$D$4:$AP$1445,MATCH($A$3,DB_Typologies!$AQ$4:$AQ$1445,0)+$A157,MATCH(AH$3,TQoL_Indexes!$B$8:$AK$8,0)),"")</f>
        <v/>
      </c>
      <c r="AI157" s="86" t="str">
        <f>IFERROR(INDEX(DB_Typologies!$D$4:$AP$1445,MATCH($A$3,DB_Typologies!$AQ$4:$AQ$1445,0)+$A157,MATCH(AI$3,TQoL_Indexes!$B$8:$AK$8,0)),"")</f>
        <v/>
      </c>
      <c r="AJ157" s="86" t="str">
        <f>IFERROR(INDEX(DB_Typologies!$D$4:$AP$1445,MATCH($A$3,DB_Typologies!$AQ$4:$AQ$1445,0)+$A157,MATCH(AJ$3,TQoL_Indexes!$B$8:$AK$8,0)),"")</f>
        <v/>
      </c>
      <c r="AK157" s="86" t="str">
        <f>IFERROR(INDEX(DB_Typologies!$D$4:$AP$1445,MATCH($A$3,DB_Typologies!$AQ$4:$AQ$1445,0)+$A157,MATCH(AK$3,TQoL_Indexes!$B$8:$AK$8,0)),"")</f>
        <v/>
      </c>
      <c r="AL157" s="86" t="str">
        <f>IFERROR(INDEX(DB_Typologies!$D$4:$AP$1445,MATCH($A$3,DB_Typologies!$AQ$4:$AQ$1445,0)+$A157,MATCH(AL$3,TQoL_Indexes!$B$8:$AK$8,0)),"")</f>
        <v/>
      </c>
      <c r="AM157" s="87" t="str">
        <f>IFERROR(INDEX(DB_Typologies!$D$4:$AP$1445,MATCH($A$3,DB_Typologies!$AQ$4:$AQ$1445,0)+$A157,MATCH(AM$3,TQoL_Indexes!$B$8:$AK$8,0)),"")</f>
        <v/>
      </c>
    </row>
    <row r="158" spans="1:39">
      <c r="A158" s="58" t="str">
        <f>IFERROR(IF(A157+1&lt;COUNTIF(DB_Typologies!$AQ$4:$AQ$1445,$A$3),A157+1,""),"")</f>
        <v/>
      </c>
      <c r="B158" s="120" t="str">
        <f>IFERROR(INDEX(DB_Typologies!$D$4:$AP$1445,MATCH($A$3,DB_Typologies!$AQ$4:$AQ$1445,0)+$A158,MATCH(B$3,TQoL_Indexes!$B$8:$AK$8,0)),"")</f>
        <v/>
      </c>
      <c r="C158" s="86" t="str">
        <f>IFERROR(INDEX(DB_Typologies!$D$4:$AP$1445,MATCH($A$3,DB_Typologies!$AQ$4:$AQ$1445,0)+$A158,MATCH(C$3,TQoL_Indexes!$B$8:$AK$8,0)),"")</f>
        <v/>
      </c>
      <c r="D158" s="87" t="str">
        <f>IFERROR(INDEX(DB_Typologies!$D$4:$AP$1445,MATCH($A$3,DB_Typologies!$AQ$4:$AQ$1445,0)+$A158,MATCH(D$3,TQoL_Indexes!$B$8:$AK$8,0)),"")</f>
        <v/>
      </c>
      <c r="E158" s="86" t="str">
        <f>IFERROR(INDEX(DB_Typologies!$D$4:$AP$1445,MATCH($A$3,DB_Typologies!$AQ$4:$AQ$1445,0)+$A158,MATCH(E$3,TQoL_Indexes!$B$8:$AK$8,0)),"")</f>
        <v/>
      </c>
      <c r="F158" s="86" t="str">
        <f>IFERROR(INDEX(DB_Typologies!$D$4:$AP$1445,MATCH($A$3,DB_Typologies!$AQ$4:$AQ$1445,0)+$A158,MATCH(F$3,TQoL_Indexes!$B$8:$AK$8,0)),"")</f>
        <v/>
      </c>
      <c r="G158" s="86" t="str">
        <f>IFERROR(INDEX(DB_Typologies!$D$4:$AP$1445,MATCH($A$3,DB_Typologies!$AQ$4:$AQ$1445,0)+$A158,MATCH(G$3,TQoL_Indexes!$B$8:$AK$8,0)),"")</f>
        <v/>
      </c>
      <c r="H158" s="86" t="str">
        <f>IFERROR(INDEX(DB_Typologies!$D$4:$AP$1445,MATCH($A$3,DB_Typologies!$AQ$4:$AQ$1445,0)+$A158,MATCH(H$3,TQoL_Indexes!$B$8:$AK$8,0)),"")</f>
        <v/>
      </c>
      <c r="I158" s="86" t="str">
        <f>IFERROR(INDEX(DB_Typologies!$D$4:$AP$1445,MATCH($A$3,DB_Typologies!$AQ$4:$AQ$1445,0)+$A158,MATCH(I$3,TQoL_Indexes!$B$8:$AK$8,0)),"")</f>
        <v/>
      </c>
      <c r="J158" s="86" t="str">
        <f>IFERROR(INDEX(DB_Typologies!$D$4:$AP$1445,MATCH($A$3,DB_Typologies!$AQ$4:$AQ$1445,0)+$A158,MATCH(J$3,TQoL_Indexes!$B$8:$AK$8,0)),"")</f>
        <v/>
      </c>
      <c r="K158" s="86" t="str">
        <f>IFERROR(INDEX(DB_Typologies!$D$4:$AP$1445,MATCH($A$3,DB_Typologies!$AQ$4:$AQ$1445,0)+$A158,MATCH(K$3,TQoL_Indexes!$B$8:$AK$8,0)),"")</f>
        <v/>
      </c>
      <c r="L158" s="86" t="str">
        <f>IFERROR(INDEX(DB_Typologies!$D$4:$AP$1445,MATCH($A$3,DB_Typologies!$AQ$4:$AQ$1445,0)+$A158,MATCH(L$3,TQoL_Indexes!$B$8:$AK$8,0)),"")</f>
        <v/>
      </c>
      <c r="M158" s="86" t="str">
        <f>IFERROR(INDEX(DB_Typologies!$D$4:$AP$1445,MATCH($A$3,DB_Typologies!$AQ$4:$AQ$1445,0)+$A158,MATCH(M$3,TQoL_Indexes!$B$8:$AK$8,0)),"")</f>
        <v/>
      </c>
      <c r="N158" s="86" t="str">
        <f>IFERROR(INDEX(DB_Typologies!$D$4:$AP$1445,MATCH($A$3,DB_Typologies!$AQ$4:$AQ$1445,0)+$A158,MATCH(N$3,TQoL_Indexes!$B$8:$AK$8,0)),"")</f>
        <v/>
      </c>
      <c r="O158" s="86" t="str">
        <f>IFERROR(INDEX(DB_Typologies!$D$4:$AP$1445,MATCH($A$3,DB_Typologies!$AQ$4:$AQ$1445,0)+$A158,MATCH(O$3,TQoL_Indexes!$B$8:$AK$8,0)),"")</f>
        <v/>
      </c>
      <c r="P158" s="86" t="str">
        <f>IFERROR(INDEX(DB_Typologies!$D$4:$AP$1445,MATCH($A$3,DB_Typologies!$AQ$4:$AQ$1445,0)+$A158,MATCH(P$3,TQoL_Indexes!$B$8:$AK$8,0)),"")</f>
        <v/>
      </c>
      <c r="Q158" s="86" t="str">
        <f>IFERROR(INDEX(DB_Typologies!$D$4:$AP$1445,MATCH($A$3,DB_Typologies!$AQ$4:$AQ$1445,0)+$A158,MATCH(Q$3,TQoL_Indexes!$B$8:$AK$8,0)),"")</f>
        <v/>
      </c>
      <c r="R158" s="86" t="str">
        <f>IFERROR(INDEX(DB_Typologies!$D$4:$AP$1445,MATCH($A$3,DB_Typologies!$AQ$4:$AQ$1445,0)+$A158,MATCH(R$3,TQoL_Indexes!$B$8:$AK$8,0)),"")</f>
        <v/>
      </c>
      <c r="S158" s="86" t="str">
        <f>IFERROR(INDEX(DB_Typologies!$D$4:$AP$1445,MATCH($A$3,DB_Typologies!$AQ$4:$AQ$1445,0)+$A158,MATCH(S$3,TQoL_Indexes!$B$8:$AK$8,0)),"")</f>
        <v/>
      </c>
      <c r="T158" s="86" t="str">
        <f>IFERROR(INDEX(DB_Typologies!$D$4:$AP$1445,MATCH($A$3,DB_Typologies!$AQ$4:$AQ$1445,0)+$A158,MATCH(T$3,TQoL_Indexes!$B$8:$AK$8,0)),"")</f>
        <v/>
      </c>
      <c r="U158" s="86" t="str">
        <f>IFERROR(INDEX(DB_Typologies!$D$4:$AP$1445,MATCH($A$3,DB_Typologies!$AQ$4:$AQ$1445,0)+$A158,MATCH(U$3,TQoL_Indexes!$B$8:$AK$8,0)),"")</f>
        <v/>
      </c>
      <c r="V158" s="86" t="str">
        <f>IFERROR(INDEX(DB_Typologies!$D$4:$AP$1445,MATCH($A$3,DB_Typologies!$AQ$4:$AQ$1445,0)+$A158,MATCH(V$3,TQoL_Indexes!$B$8:$AK$8,0)),"")</f>
        <v/>
      </c>
      <c r="W158" s="86" t="str">
        <f>IFERROR(INDEX(DB_Typologies!$D$4:$AP$1445,MATCH($A$3,DB_Typologies!$AQ$4:$AQ$1445,0)+$A158,MATCH(W$3,TQoL_Indexes!$B$8:$AK$8,0)),"")</f>
        <v/>
      </c>
      <c r="X158" s="86" t="str">
        <f>IFERROR(INDEX(DB_Typologies!$D$4:$AP$1445,MATCH($A$3,DB_Typologies!$AQ$4:$AQ$1445,0)+$A158,MATCH(X$3,TQoL_Indexes!$B$8:$AK$8,0)),"")</f>
        <v/>
      </c>
      <c r="Y158" s="86" t="str">
        <f>IFERROR(INDEX(DB_Typologies!$D$4:$AP$1445,MATCH($A$3,DB_Typologies!$AQ$4:$AQ$1445,0)+$A158,MATCH(Y$3,TQoL_Indexes!$B$8:$AK$8,0)),"")</f>
        <v/>
      </c>
      <c r="Z158" s="86" t="str">
        <f>IFERROR(INDEX(DB_Typologies!$D$4:$AP$1445,MATCH($A$3,DB_Typologies!$AQ$4:$AQ$1445,0)+$A158,MATCH(Z$3,TQoL_Indexes!$B$8:$AK$8,0)),"")</f>
        <v/>
      </c>
      <c r="AA158" s="86" t="str">
        <f>IFERROR(INDEX(DB_Typologies!$D$4:$AP$1445,MATCH($A$3,DB_Typologies!$AQ$4:$AQ$1445,0)+$A158,MATCH(AA$3,TQoL_Indexes!$B$8:$AK$8,0)),"")</f>
        <v/>
      </c>
      <c r="AB158" s="86" t="str">
        <f>IFERROR(INDEX(DB_Typologies!$D$4:$AP$1445,MATCH($A$3,DB_Typologies!$AQ$4:$AQ$1445,0)+$A158,MATCH(AB$3,TQoL_Indexes!$B$8:$AK$8,0)),"")</f>
        <v/>
      </c>
      <c r="AC158" s="86" t="str">
        <f>IFERROR(INDEX(DB_Typologies!$D$4:$AP$1445,MATCH($A$3,DB_Typologies!$AQ$4:$AQ$1445,0)+$A158,MATCH(AC$3,TQoL_Indexes!$B$8:$AK$8,0)),"")</f>
        <v/>
      </c>
      <c r="AD158" s="86" t="str">
        <f>IFERROR(INDEX(DB_Typologies!$D$4:$AP$1445,MATCH($A$3,DB_Typologies!$AQ$4:$AQ$1445,0)+$A158,MATCH(AD$3,TQoL_Indexes!$B$8:$AK$8,0)),"")</f>
        <v/>
      </c>
      <c r="AE158" s="86" t="str">
        <f>IFERROR(INDEX(DB_Typologies!$D$4:$AP$1445,MATCH($A$3,DB_Typologies!$AQ$4:$AQ$1445,0)+$A158,MATCH(AE$3,TQoL_Indexes!$B$8:$AK$8,0)),"")</f>
        <v/>
      </c>
      <c r="AF158" s="86" t="str">
        <f>IFERROR(INDEX(DB_Typologies!$D$4:$AP$1445,MATCH($A$3,DB_Typologies!$AQ$4:$AQ$1445,0)+$A158,MATCH(AF$3,TQoL_Indexes!$B$8:$AK$8,0)),"")</f>
        <v/>
      </c>
      <c r="AG158" s="86" t="str">
        <f>IFERROR(INDEX(DB_Typologies!$D$4:$AP$1445,MATCH($A$3,DB_Typologies!$AQ$4:$AQ$1445,0)+$A158,MATCH(AG$3,TQoL_Indexes!$B$8:$AK$8,0)),"")</f>
        <v/>
      </c>
      <c r="AH158" s="86" t="str">
        <f>IFERROR(INDEX(DB_Typologies!$D$4:$AP$1445,MATCH($A$3,DB_Typologies!$AQ$4:$AQ$1445,0)+$A158,MATCH(AH$3,TQoL_Indexes!$B$8:$AK$8,0)),"")</f>
        <v/>
      </c>
      <c r="AI158" s="86" t="str">
        <f>IFERROR(INDEX(DB_Typologies!$D$4:$AP$1445,MATCH($A$3,DB_Typologies!$AQ$4:$AQ$1445,0)+$A158,MATCH(AI$3,TQoL_Indexes!$B$8:$AK$8,0)),"")</f>
        <v/>
      </c>
      <c r="AJ158" s="86" t="str">
        <f>IFERROR(INDEX(DB_Typologies!$D$4:$AP$1445,MATCH($A$3,DB_Typologies!$AQ$4:$AQ$1445,0)+$A158,MATCH(AJ$3,TQoL_Indexes!$B$8:$AK$8,0)),"")</f>
        <v/>
      </c>
      <c r="AK158" s="86" t="str">
        <f>IFERROR(INDEX(DB_Typologies!$D$4:$AP$1445,MATCH($A$3,DB_Typologies!$AQ$4:$AQ$1445,0)+$A158,MATCH(AK$3,TQoL_Indexes!$B$8:$AK$8,0)),"")</f>
        <v/>
      </c>
      <c r="AL158" s="86" t="str">
        <f>IFERROR(INDEX(DB_Typologies!$D$4:$AP$1445,MATCH($A$3,DB_Typologies!$AQ$4:$AQ$1445,0)+$A158,MATCH(AL$3,TQoL_Indexes!$B$8:$AK$8,0)),"")</f>
        <v/>
      </c>
      <c r="AM158" s="87" t="str">
        <f>IFERROR(INDEX(DB_Typologies!$D$4:$AP$1445,MATCH($A$3,DB_Typologies!$AQ$4:$AQ$1445,0)+$A158,MATCH(AM$3,TQoL_Indexes!$B$8:$AK$8,0)),"")</f>
        <v/>
      </c>
    </row>
    <row r="159" spans="1:39">
      <c r="A159" s="58" t="str">
        <f>IFERROR(IF(A158+1&lt;COUNTIF(DB_Typologies!$AQ$4:$AQ$1445,$A$3),A158+1,""),"")</f>
        <v/>
      </c>
      <c r="B159" s="120" t="str">
        <f>IFERROR(INDEX(DB_Typologies!$D$4:$AP$1445,MATCH($A$3,DB_Typologies!$AQ$4:$AQ$1445,0)+$A159,MATCH(B$3,TQoL_Indexes!$B$8:$AK$8,0)),"")</f>
        <v/>
      </c>
      <c r="C159" s="86" t="str">
        <f>IFERROR(INDEX(DB_Typologies!$D$4:$AP$1445,MATCH($A$3,DB_Typologies!$AQ$4:$AQ$1445,0)+$A159,MATCH(C$3,TQoL_Indexes!$B$8:$AK$8,0)),"")</f>
        <v/>
      </c>
      <c r="D159" s="87" t="str">
        <f>IFERROR(INDEX(DB_Typologies!$D$4:$AP$1445,MATCH($A$3,DB_Typologies!$AQ$4:$AQ$1445,0)+$A159,MATCH(D$3,TQoL_Indexes!$B$8:$AK$8,0)),"")</f>
        <v/>
      </c>
      <c r="E159" s="86" t="str">
        <f>IFERROR(INDEX(DB_Typologies!$D$4:$AP$1445,MATCH($A$3,DB_Typologies!$AQ$4:$AQ$1445,0)+$A159,MATCH(E$3,TQoL_Indexes!$B$8:$AK$8,0)),"")</f>
        <v/>
      </c>
      <c r="F159" s="86" t="str">
        <f>IFERROR(INDEX(DB_Typologies!$D$4:$AP$1445,MATCH($A$3,DB_Typologies!$AQ$4:$AQ$1445,0)+$A159,MATCH(F$3,TQoL_Indexes!$B$8:$AK$8,0)),"")</f>
        <v/>
      </c>
      <c r="G159" s="86" t="str">
        <f>IFERROR(INDEX(DB_Typologies!$D$4:$AP$1445,MATCH($A$3,DB_Typologies!$AQ$4:$AQ$1445,0)+$A159,MATCH(G$3,TQoL_Indexes!$B$8:$AK$8,0)),"")</f>
        <v/>
      </c>
      <c r="H159" s="86" t="str">
        <f>IFERROR(INDEX(DB_Typologies!$D$4:$AP$1445,MATCH($A$3,DB_Typologies!$AQ$4:$AQ$1445,0)+$A159,MATCH(H$3,TQoL_Indexes!$B$8:$AK$8,0)),"")</f>
        <v/>
      </c>
      <c r="I159" s="86" t="str">
        <f>IFERROR(INDEX(DB_Typologies!$D$4:$AP$1445,MATCH($A$3,DB_Typologies!$AQ$4:$AQ$1445,0)+$A159,MATCH(I$3,TQoL_Indexes!$B$8:$AK$8,0)),"")</f>
        <v/>
      </c>
      <c r="J159" s="86" t="str">
        <f>IFERROR(INDEX(DB_Typologies!$D$4:$AP$1445,MATCH($A$3,DB_Typologies!$AQ$4:$AQ$1445,0)+$A159,MATCH(J$3,TQoL_Indexes!$B$8:$AK$8,0)),"")</f>
        <v/>
      </c>
      <c r="K159" s="86" t="str">
        <f>IFERROR(INDEX(DB_Typologies!$D$4:$AP$1445,MATCH($A$3,DB_Typologies!$AQ$4:$AQ$1445,0)+$A159,MATCH(K$3,TQoL_Indexes!$B$8:$AK$8,0)),"")</f>
        <v/>
      </c>
      <c r="L159" s="86" t="str">
        <f>IFERROR(INDEX(DB_Typologies!$D$4:$AP$1445,MATCH($A$3,DB_Typologies!$AQ$4:$AQ$1445,0)+$A159,MATCH(L$3,TQoL_Indexes!$B$8:$AK$8,0)),"")</f>
        <v/>
      </c>
      <c r="M159" s="86" t="str">
        <f>IFERROR(INDEX(DB_Typologies!$D$4:$AP$1445,MATCH($A$3,DB_Typologies!$AQ$4:$AQ$1445,0)+$A159,MATCH(M$3,TQoL_Indexes!$B$8:$AK$8,0)),"")</f>
        <v/>
      </c>
      <c r="N159" s="86" t="str">
        <f>IFERROR(INDEX(DB_Typologies!$D$4:$AP$1445,MATCH($A$3,DB_Typologies!$AQ$4:$AQ$1445,0)+$A159,MATCH(N$3,TQoL_Indexes!$B$8:$AK$8,0)),"")</f>
        <v/>
      </c>
      <c r="O159" s="86" t="str">
        <f>IFERROR(INDEX(DB_Typologies!$D$4:$AP$1445,MATCH($A$3,DB_Typologies!$AQ$4:$AQ$1445,0)+$A159,MATCH(O$3,TQoL_Indexes!$B$8:$AK$8,0)),"")</f>
        <v/>
      </c>
      <c r="P159" s="86" t="str">
        <f>IFERROR(INDEX(DB_Typologies!$D$4:$AP$1445,MATCH($A$3,DB_Typologies!$AQ$4:$AQ$1445,0)+$A159,MATCH(P$3,TQoL_Indexes!$B$8:$AK$8,0)),"")</f>
        <v/>
      </c>
      <c r="Q159" s="86" t="str">
        <f>IFERROR(INDEX(DB_Typologies!$D$4:$AP$1445,MATCH($A$3,DB_Typologies!$AQ$4:$AQ$1445,0)+$A159,MATCH(Q$3,TQoL_Indexes!$B$8:$AK$8,0)),"")</f>
        <v/>
      </c>
      <c r="R159" s="86" t="str">
        <f>IFERROR(INDEX(DB_Typologies!$D$4:$AP$1445,MATCH($A$3,DB_Typologies!$AQ$4:$AQ$1445,0)+$A159,MATCH(R$3,TQoL_Indexes!$B$8:$AK$8,0)),"")</f>
        <v/>
      </c>
      <c r="S159" s="86" t="str">
        <f>IFERROR(INDEX(DB_Typologies!$D$4:$AP$1445,MATCH($A$3,DB_Typologies!$AQ$4:$AQ$1445,0)+$A159,MATCH(S$3,TQoL_Indexes!$B$8:$AK$8,0)),"")</f>
        <v/>
      </c>
      <c r="T159" s="86" t="str">
        <f>IFERROR(INDEX(DB_Typologies!$D$4:$AP$1445,MATCH($A$3,DB_Typologies!$AQ$4:$AQ$1445,0)+$A159,MATCH(T$3,TQoL_Indexes!$B$8:$AK$8,0)),"")</f>
        <v/>
      </c>
      <c r="U159" s="86" t="str">
        <f>IFERROR(INDEX(DB_Typologies!$D$4:$AP$1445,MATCH($A$3,DB_Typologies!$AQ$4:$AQ$1445,0)+$A159,MATCH(U$3,TQoL_Indexes!$B$8:$AK$8,0)),"")</f>
        <v/>
      </c>
      <c r="V159" s="86" t="str">
        <f>IFERROR(INDEX(DB_Typologies!$D$4:$AP$1445,MATCH($A$3,DB_Typologies!$AQ$4:$AQ$1445,0)+$A159,MATCH(V$3,TQoL_Indexes!$B$8:$AK$8,0)),"")</f>
        <v/>
      </c>
      <c r="W159" s="86" t="str">
        <f>IFERROR(INDEX(DB_Typologies!$D$4:$AP$1445,MATCH($A$3,DB_Typologies!$AQ$4:$AQ$1445,0)+$A159,MATCH(W$3,TQoL_Indexes!$B$8:$AK$8,0)),"")</f>
        <v/>
      </c>
      <c r="X159" s="86" t="str">
        <f>IFERROR(INDEX(DB_Typologies!$D$4:$AP$1445,MATCH($A$3,DB_Typologies!$AQ$4:$AQ$1445,0)+$A159,MATCH(X$3,TQoL_Indexes!$B$8:$AK$8,0)),"")</f>
        <v/>
      </c>
      <c r="Y159" s="86" t="str">
        <f>IFERROR(INDEX(DB_Typologies!$D$4:$AP$1445,MATCH($A$3,DB_Typologies!$AQ$4:$AQ$1445,0)+$A159,MATCH(Y$3,TQoL_Indexes!$B$8:$AK$8,0)),"")</f>
        <v/>
      </c>
      <c r="Z159" s="86" t="str">
        <f>IFERROR(INDEX(DB_Typologies!$D$4:$AP$1445,MATCH($A$3,DB_Typologies!$AQ$4:$AQ$1445,0)+$A159,MATCH(Z$3,TQoL_Indexes!$B$8:$AK$8,0)),"")</f>
        <v/>
      </c>
      <c r="AA159" s="86" t="str">
        <f>IFERROR(INDEX(DB_Typologies!$D$4:$AP$1445,MATCH($A$3,DB_Typologies!$AQ$4:$AQ$1445,0)+$A159,MATCH(AA$3,TQoL_Indexes!$B$8:$AK$8,0)),"")</f>
        <v/>
      </c>
      <c r="AB159" s="86" t="str">
        <f>IFERROR(INDEX(DB_Typologies!$D$4:$AP$1445,MATCH($A$3,DB_Typologies!$AQ$4:$AQ$1445,0)+$A159,MATCH(AB$3,TQoL_Indexes!$B$8:$AK$8,0)),"")</f>
        <v/>
      </c>
      <c r="AC159" s="86" t="str">
        <f>IFERROR(INDEX(DB_Typologies!$D$4:$AP$1445,MATCH($A$3,DB_Typologies!$AQ$4:$AQ$1445,0)+$A159,MATCH(AC$3,TQoL_Indexes!$B$8:$AK$8,0)),"")</f>
        <v/>
      </c>
      <c r="AD159" s="86" t="str">
        <f>IFERROR(INDEX(DB_Typologies!$D$4:$AP$1445,MATCH($A$3,DB_Typologies!$AQ$4:$AQ$1445,0)+$A159,MATCH(AD$3,TQoL_Indexes!$B$8:$AK$8,0)),"")</f>
        <v/>
      </c>
      <c r="AE159" s="86" t="str">
        <f>IFERROR(INDEX(DB_Typologies!$D$4:$AP$1445,MATCH($A$3,DB_Typologies!$AQ$4:$AQ$1445,0)+$A159,MATCH(AE$3,TQoL_Indexes!$B$8:$AK$8,0)),"")</f>
        <v/>
      </c>
      <c r="AF159" s="86" t="str">
        <f>IFERROR(INDEX(DB_Typologies!$D$4:$AP$1445,MATCH($A$3,DB_Typologies!$AQ$4:$AQ$1445,0)+$A159,MATCH(AF$3,TQoL_Indexes!$B$8:$AK$8,0)),"")</f>
        <v/>
      </c>
      <c r="AG159" s="86" t="str">
        <f>IFERROR(INDEX(DB_Typologies!$D$4:$AP$1445,MATCH($A$3,DB_Typologies!$AQ$4:$AQ$1445,0)+$A159,MATCH(AG$3,TQoL_Indexes!$B$8:$AK$8,0)),"")</f>
        <v/>
      </c>
      <c r="AH159" s="86" t="str">
        <f>IFERROR(INDEX(DB_Typologies!$D$4:$AP$1445,MATCH($A$3,DB_Typologies!$AQ$4:$AQ$1445,0)+$A159,MATCH(AH$3,TQoL_Indexes!$B$8:$AK$8,0)),"")</f>
        <v/>
      </c>
      <c r="AI159" s="86" t="str">
        <f>IFERROR(INDEX(DB_Typologies!$D$4:$AP$1445,MATCH($A$3,DB_Typologies!$AQ$4:$AQ$1445,0)+$A159,MATCH(AI$3,TQoL_Indexes!$B$8:$AK$8,0)),"")</f>
        <v/>
      </c>
      <c r="AJ159" s="86" t="str">
        <f>IFERROR(INDEX(DB_Typologies!$D$4:$AP$1445,MATCH($A$3,DB_Typologies!$AQ$4:$AQ$1445,0)+$A159,MATCH(AJ$3,TQoL_Indexes!$B$8:$AK$8,0)),"")</f>
        <v/>
      </c>
      <c r="AK159" s="86" t="str">
        <f>IFERROR(INDEX(DB_Typologies!$D$4:$AP$1445,MATCH($A$3,DB_Typologies!$AQ$4:$AQ$1445,0)+$A159,MATCH(AK$3,TQoL_Indexes!$B$8:$AK$8,0)),"")</f>
        <v/>
      </c>
      <c r="AL159" s="86" t="str">
        <f>IFERROR(INDEX(DB_Typologies!$D$4:$AP$1445,MATCH($A$3,DB_Typologies!$AQ$4:$AQ$1445,0)+$A159,MATCH(AL$3,TQoL_Indexes!$B$8:$AK$8,0)),"")</f>
        <v/>
      </c>
      <c r="AM159" s="87" t="str">
        <f>IFERROR(INDEX(DB_Typologies!$D$4:$AP$1445,MATCH($A$3,DB_Typologies!$AQ$4:$AQ$1445,0)+$A159,MATCH(AM$3,TQoL_Indexes!$B$8:$AK$8,0)),"")</f>
        <v/>
      </c>
    </row>
    <row r="160" spans="1:39">
      <c r="A160" s="58" t="str">
        <f>IFERROR(IF(A159+1&lt;COUNTIF(DB_Typologies!$AQ$4:$AQ$1445,$A$3),A159+1,""),"")</f>
        <v/>
      </c>
      <c r="B160" s="120" t="str">
        <f>IFERROR(INDEX(DB_Typologies!$D$4:$AP$1445,MATCH($A$3,DB_Typologies!$AQ$4:$AQ$1445,0)+$A160,MATCH(B$3,TQoL_Indexes!$B$8:$AK$8,0)),"")</f>
        <v/>
      </c>
      <c r="C160" s="86" t="str">
        <f>IFERROR(INDEX(DB_Typologies!$D$4:$AP$1445,MATCH($A$3,DB_Typologies!$AQ$4:$AQ$1445,0)+$A160,MATCH(C$3,TQoL_Indexes!$B$8:$AK$8,0)),"")</f>
        <v/>
      </c>
      <c r="D160" s="87" t="str">
        <f>IFERROR(INDEX(DB_Typologies!$D$4:$AP$1445,MATCH($A$3,DB_Typologies!$AQ$4:$AQ$1445,0)+$A160,MATCH(D$3,TQoL_Indexes!$B$8:$AK$8,0)),"")</f>
        <v/>
      </c>
      <c r="E160" s="86" t="str">
        <f>IFERROR(INDEX(DB_Typologies!$D$4:$AP$1445,MATCH($A$3,DB_Typologies!$AQ$4:$AQ$1445,0)+$A160,MATCH(E$3,TQoL_Indexes!$B$8:$AK$8,0)),"")</f>
        <v/>
      </c>
      <c r="F160" s="86" t="str">
        <f>IFERROR(INDEX(DB_Typologies!$D$4:$AP$1445,MATCH($A$3,DB_Typologies!$AQ$4:$AQ$1445,0)+$A160,MATCH(F$3,TQoL_Indexes!$B$8:$AK$8,0)),"")</f>
        <v/>
      </c>
      <c r="G160" s="86" t="str">
        <f>IFERROR(INDEX(DB_Typologies!$D$4:$AP$1445,MATCH($A$3,DB_Typologies!$AQ$4:$AQ$1445,0)+$A160,MATCH(G$3,TQoL_Indexes!$B$8:$AK$8,0)),"")</f>
        <v/>
      </c>
      <c r="H160" s="86" t="str">
        <f>IFERROR(INDEX(DB_Typologies!$D$4:$AP$1445,MATCH($A$3,DB_Typologies!$AQ$4:$AQ$1445,0)+$A160,MATCH(H$3,TQoL_Indexes!$B$8:$AK$8,0)),"")</f>
        <v/>
      </c>
      <c r="I160" s="86" t="str">
        <f>IFERROR(INDEX(DB_Typologies!$D$4:$AP$1445,MATCH($A$3,DB_Typologies!$AQ$4:$AQ$1445,0)+$A160,MATCH(I$3,TQoL_Indexes!$B$8:$AK$8,0)),"")</f>
        <v/>
      </c>
      <c r="J160" s="86" t="str">
        <f>IFERROR(INDEX(DB_Typologies!$D$4:$AP$1445,MATCH($A$3,DB_Typologies!$AQ$4:$AQ$1445,0)+$A160,MATCH(J$3,TQoL_Indexes!$B$8:$AK$8,0)),"")</f>
        <v/>
      </c>
      <c r="K160" s="86" t="str">
        <f>IFERROR(INDEX(DB_Typologies!$D$4:$AP$1445,MATCH($A$3,DB_Typologies!$AQ$4:$AQ$1445,0)+$A160,MATCH(K$3,TQoL_Indexes!$B$8:$AK$8,0)),"")</f>
        <v/>
      </c>
      <c r="L160" s="86" t="str">
        <f>IFERROR(INDEX(DB_Typologies!$D$4:$AP$1445,MATCH($A$3,DB_Typologies!$AQ$4:$AQ$1445,0)+$A160,MATCH(L$3,TQoL_Indexes!$B$8:$AK$8,0)),"")</f>
        <v/>
      </c>
      <c r="M160" s="86" t="str">
        <f>IFERROR(INDEX(DB_Typologies!$D$4:$AP$1445,MATCH($A$3,DB_Typologies!$AQ$4:$AQ$1445,0)+$A160,MATCH(M$3,TQoL_Indexes!$B$8:$AK$8,0)),"")</f>
        <v/>
      </c>
      <c r="N160" s="86" t="str">
        <f>IFERROR(INDEX(DB_Typologies!$D$4:$AP$1445,MATCH($A$3,DB_Typologies!$AQ$4:$AQ$1445,0)+$A160,MATCH(N$3,TQoL_Indexes!$B$8:$AK$8,0)),"")</f>
        <v/>
      </c>
      <c r="O160" s="86" t="str">
        <f>IFERROR(INDEX(DB_Typologies!$D$4:$AP$1445,MATCH($A$3,DB_Typologies!$AQ$4:$AQ$1445,0)+$A160,MATCH(O$3,TQoL_Indexes!$B$8:$AK$8,0)),"")</f>
        <v/>
      </c>
      <c r="P160" s="86" t="str">
        <f>IFERROR(INDEX(DB_Typologies!$D$4:$AP$1445,MATCH($A$3,DB_Typologies!$AQ$4:$AQ$1445,0)+$A160,MATCH(P$3,TQoL_Indexes!$B$8:$AK$8,0)),"")</f>
        <v/>
      </c>
      <c r="Q160" s="86" t="str">
        <f>IFERROR(INDEX(DB_Typologies!$D$4:$AP$1445,MATCH($A$3,DB_Typologies!$AQ$4:$AQ$1445,0)+$A160,MATCH(Q$3,TQoL_Indexes!$B$8:$AK$8,0)),"")</f>
        <v/>
      </c>
      <c r="R160" s="86" t="str">
        <f>IFERROR(INDEX(DB_Typologies!$D$4:$AP$1445,MATCH($A$3,DB_Typologies!$AQ$4:$AQ$1445,0)+$A160,MATCH(R$3,TQoL_Indexes!$B$8:$AK$8,0)),"")</f>
        <v/>
      </c>
      <c r="S160" s="86" t="str">
        <f>IFERROR(INDEX(DB_Typologies!$D$4:$AP$1445,MATCH($A$3,DB_Typologies!$AQ$4:$AQ$1445,0)+$A160,MATCH(S$3,TQoL_Indexes!$B$8:$AK$8,0)),"")</f>
        <v/>
      </c>
      <c r="T160" s="86" t="str">
        <f>IFERROR(INDEX(DB_Typologies!$D$4:$AP$1445,MATCH($A$3,DB_Typologies!$AQ$4:$AQ$1445,0)+$A160,MATCH(T$3,TQoL_Indexes!$B$8:$AK$8,0)),"")</f>
        <v/>
      </c>
      <c r="U160" s="86" t="str">
        <f>IFERROR(INDEX(DB_Typologies!$D$4:$AP$1445,MATCH($A$3,DB_Typologies!$AQ$4:$AQ$1445,0)+$A160,MATCH(U$3,TQoL_Indexes!$B$8:$AK$8,0)),"")</f>
        <v/>
      </c>
      <c r="V160" s="86" t="str">
        <f>IFERROR(INDEX(DB_Typologies!$D$4:$AP$1445,MATCH($A$3,DB_Typologies!$AQ$4:$AQ$1445,0)+$A160,MATCH(V$3,TQoL_Indexes!$B$8:$AK$8,0)),"")</f>
        <v/>
      </c>
      <c r="W160" s="86" t="str">
        <f>IFERROR(INDEX(DB_Typologies!$D$4:$AP$1445,MATCH($A$3,DB_Typologies!$AQ$4:$AQ$1445,0)+$A160,MATCH(W$3,TQoL_Indexes!$B$8:$AK$8,0)),"")</f>
        <v/>
      </c>
      <c r="X160" s="86" t="str">
        <f>IFERROR(INDEX(DB_Typologies!$D$4:$AP$1445,MATCH($A$3,DB_Typologies!$AQ$4:$AQ$1445,0)+$A160,MATCH(X$3,TQoL_Indexes!$B$8:$AK$8,0)),"")</f>
        <v/>
      </c>
      <c r="Y160" s="86" t="str">
        <f>IFERROR(INDEX(DB_Typologies!$D$4:$AP$1445,MATCH($A$3,DB_Typologies!$AQ$4:$AQ$1445,0)+$A160,MATCH(Y$3,TQoL_Indexes!$B$8:$AK$8,0)),"")</f>
        <v/>
      </c>
      <c r="Z160" s="86" t="str">
        <f>IFERROR(INDEX(DB_Typologies!$D$4:$AP$1445,MATCH($A$3,DB_Typologies!$AQ$4:$AQ$1445,0)+$A160,MATCH(Z$3,TQoL_Indexes!$B$8:$AK$8,0)),"")</f>
        <v/>
      </c>
      <c r="AA160" s="86" t="str">
        <f>IFERROR(INDEX(DB_Typologies!$D$4:$AP$1445,MATCH($A$3,DB_Typologies!$AQ$4:$AQ$1445,0)+$A160,MATCH(AA$3,TQoL_Indexes!$B$8:$AK$8,0)),"")</f>
        <v/>
      </c>
      <c r="AB160" s="86" t="str">
        <f>IFERROR(INDEX(DB_Typologies!$D$4:$AP$1445,MATCH($A$3,DB_Typologies!$AQ$4:$AQ$1445,0)+$A160,MATCH(AB$3,TQoL_Indexes!$B$8:$AK$8,0)),"")</f>
        <v/>
      </c>
      <c r="AC160" s="86" t="str">
        <f>IFERROR(INDEX(DB_Typologies!$D$4:$AP$1445,MATCH($A$3,DB_Typologies!$AQ$4:$AQ$1445,0)+$A160,MATCH(AC$3,TQoL_Indexes!$B$8:$AK$8,0)),"")</f>
        <v/>
      </c>
      <c r="AD160" s="86" t="str">
        <f>IFERROR(INDEX(DB_Typologies!$D$4:$AP$1445,MATCH($A$3,DB_Typologies!$AQ$4:$AQ$1445,0)+$A160,MATCH(AD$3,TQoL_Indexes!$B$8:$AK$8,0)),"")</f>
        <v/>
      </c>
      <c r="AE160" s="86" t="str">
        <f>IFERROR(INDEX(DB_Typologies!$D$4:$AP$1445,MATCH($A$3,DB_Typologies!$AQ$4:$AQ$1445,0)+$A160,MATCH(AE$3,TQoL_Indexes!$B$8:$AK$8,0)),"")</f>
        <v/>
      </c>
      <c r="AF160" s="86" t="str">
        <f>IFERROR(INDEX(DB_Typologies!$D$4:$AP$1445,MATCH($A$3,DB_Typologies!$AQ$4:$AQ$1445,0)+$A160,MATCH(AF$3,TQoL_Indexes!$B$8:$AK$8,0)),"")</f>
        <v/>
      </c>
      <c r="AG160" s="86" t="str">
        <f>IFERROR(INDEX(DB_Typologies!$D$4:$AP$1445,MATCH($A$3,DB_Typologies!$AQ$4:$AQ$1445,0)+$A160,MATCH(AG$3,TQoL_Indexes!$B$8:$AK$8,0)),"")</f>
        <v/>
      </c>
      <c r="AH160" s="86" t="str">
        <f>IFERROR(INDEX(DB_Typologies!$D$4:$AP$1445,MATCH($A$3,DB_Typologies!$AQ$4:$AQ$1445,0)+$A160,MATCH(AH$3,TQoL_Indexes!$B$8:$AK$8,0)),"")</f>
        <v/>
      </c>
      <c r="AI160" s="86" t="str">
        <f>IFERROR(INDEX(DB_Typologies!$D$4:$AP$1445,MATCH($A$3,DB_Typologies!$AQ$4:$AQ$1445,0)+$A160,MATCH(AI$3,TQoL_Indexes!$B$8:$AK$8,0)),"")</f>
        <v/>
      </c>
      <c r="AJ160" s="86" t="str">
        <f>IFERROR(INDEX(DB_Typologies!$D$4:$AP$1445,MATCH($A$3,DB_Typologies!$AQ$4:$AQ$1445,0)+$A160,MATCH(AJ$3,TQoL_Indexes!$B$8:$AK$8,0)),"")</f>
        <v/>
      </c>
      <c r="AK160" s="86" t="str">
        <f>IFERROR(INDEX(DB_Typologies!$D$4:$AP$1445,MATCH($A$3,DB_Typologies!$AQ$4:$AQ$1445,0)+$A160,MATCH(AK$3,TQoL_Indexes!$B$8:$AK$8,0)),"")</f>
        <v/>
      </c>
      <c r="AL160" s="86" t="str">
        <f>IFERROR(INDEX(DB_Typologies!$D$4:$AP$1445,MATCH($A$3,DB_Typologies!$AQ$4:$AQ$1445,0)+$A160,MATCH(AL$3,TQoL_Indexes!$B$8:$AK$8,0)),"")</f>
        <v/>
      </c>
      <c r="AM160" s="87" t="str">
        <f>IFERROR(INDEX(DB_Typologies!$D$4:$AP$1445,MATCH($A$3,DB_Typologies!$AQ$4:$AQ$1445,0)+$A160,MATCH(AM$3,TQoL_Indexes!$B$8:$AK$8,0)),"")</f>
        <v/>
      </c>
    </row>
    <row r="161" spans="1:39">
      <c r="A161" s="58" t="str">
        <f>IFERROR(IF(A160+1&lt;COUNTIF(DB_Typologies!$AQ$4:$AQ$1445,$A$3),A160+1,""),"")</f>
        <v/>
      </c>
      <c r="B161" s="120" t="str">
        <f>IFERROR(INDEX(DB_Typologies!$D$4:$AP$1445,MATCH($A$3,DB_Typologies!$AQ$4:$AQ$1445,0)+$A161,MATCH(B$3,TQoL_Indexes!$B$8:$AK$8,0)),"")</f>
        <v/>
      </c>
      <c r="C161" s="86" t="str">
        <f>IFERROR(INDEX(DB_Typologies!$D$4:$AP$1445,MATCH($A$3,DB_Typologies!$AQ$4:$AQ$1445,0)+$A161,MATCH(C$3,TQoL_Indexes!$B$8:$AK$8,0)),"")</f>
        <v/>
      </c>
      <c r="D161" s="87" t="str">
        <f>IFERROR(INDEX(DB_Typologies!$D$4:$AP$1445,MATCH($A$3,DB_Typologies!$AQ$4:$AQ$1445,0)+$A161,MATCH(D$3,TQoL_Indexes!$B$8:$AK$8,0)),"")</f>
        <v/>
      </c>
      <c r="E161" s="86" t="str">
        <f>IFERROR(INDEX(DB_Typologies!$D$4:$AP$1445,MATCH($A$3,DB_Typologies!$AQ$4:$AQ$1445,0)+$A161,MATCH(E$3,TQoL_Indexes!$B$8:$AK$8,0)),"")</f>
        <v/>
      </c>
      <c r="F161" s="86" t="str">
        <f>IFERROR(INDEX(DB_Typologies!$D$4:$AP$1445,MATCH($A$3,DB_Typologies!$AQ$4:$AQ$1445,0)+$A161,MATCH(F$3,TQoL_Indexes!$B$8:$AK$8,0)),"")</f>
        <v/>
      </c>
      <c r="G161" s="86" t="str">
        <f>IFERROR(INDEX(DB_Typologies!$D$4:$AP$1445,MATCH($A$3,DB_Typologies!$AQ$4:$AQ$1445,0)+$A161,MATCH(G$3,TQoL_Indexes!$B$8:$AK$8,0)),"")</f>
        <v/>
      </c>
      <c r="H161" s="86" t="str">
        <f>IFERROR(INDEX(DB_Typologies!$D$4:$AP$1445,MATCH($A$3,DB_Typologies!$AQ$4:$AQ$1445,0)+$A161,MATCH(H$3,TQoL_Indexes!$B$8:$AK$8,0)),"")</f>
        <v/>
      </c>
      <c r="I161" s="86" t="str">
        <f>IFERROR(INDEX(DB_Typologies!$D$4:$AP$1445,MATCH($A$3,DB_Typologies!$AQ$4:$AQ$1445,0)+$A161,MATCH(I$3,TQoL_Indexes!$B$8:$AK$8,0)),"")</f>
        <v/>
      </c>
      <c r="J161" s="86" t="str">
        <f>IFERROR(INDEX(DB_Typologies!$D$4:$AP$1445,MATCH($A$3,DB_Typologies!$AQ$4:$AQ$1445,0)+$A161,MATCH(J$3,TQoL_Indexes!$B$8:$AK$8,0)),"")</f>
        <v/>
      </c>
      <c r="K161" s="86" t="str">
        <f>IFERROR(INDEX(DB_Typologies!$D$4:$AP$1445,MATCH($A$3,DB_Typologies!$AQ$4:$AQ$1445,0)+$A161,MATCH(K$3,TQoL_Indexes!$B$8:$AK$8,0)),"")</f>
        <v/>
      </c>
      <c r="L161" s="86" t="str">
        <f>IFERROR(INDEX(DB_Typologies!$D$4:$AP$1445,MATCH($A$3,DB_Typologies!$AQ$4:$AQ$1445,0)+$A161,MATCH(L$3,TQoL_Indexes!$B$8:$AK$8,0)),"")</f>
        <v/>
      </c>
      <c r="M161" s="86" t="str">
        <f>IFERROR(INDEX(DB_Typologies!$D$4:$AP$1445,MATCH($A$3,DB_Typologies!$AQ$4:$AQ$1445,0)+$A161,MATCH(M$3,TQoL_Indexes!$B$8:$AK$8,0)),"")</f>
        <v/>
      </c>
      <c r="N161" s="86" t="str">
        <f>IFERROR(INDEX(DB_Typologies!$D$4:$AP$1445,MATCH($A$3,DB_Typologies!$AQ$4:$AQ$1445,0)+$A161,MATCH(N$3,TQoL_Indexes!$B$8:$AK$8,0)),"")</f>
        <v/>
      </c>
      <c r="O161" s="86" t="str">
        <f>IFERROR(INDEX(DB_Typologies!$D$4:$AP$1445,MATCH($A$3,DB_Typologies!$AQ$4:$AQ$1445,0)+$A161,MATCH(O$3,TQoL_Indexes!$B$8:$AK$8,0)),"")</f>
        <v/>
      </c>
      <c r="P161" s="86" t="str">
        <f>IFERROR(INDEX(DB_Typologies!$D$4:$AP$1445,MATCH($A$3,DB_Typologies!$AQ$4:$AQ$1445,0)+$A161,MATCH(P$3,TQoL_Indexes!$B$8:$AK$8,0)),"")</f>
        <v/>
      </c>
      <c r="Q161" s="86" t="str">
        <f>IFERROR(INDEX(DB_Typologies!$D$4:$AP$1445,MATCH($A$3,DB_Typologies!$AQ$4:$AQ$1445,0)+$A161,MATCH(Q$3,TQoL_Indexes!$B$8:$AK$8,0)),"")</f>
        <v/>
      </c>
      <c r="R161" s="86" t="str">
        <f>IFERROR(INDEX(DB_Typologies!$D$4:$AP$1445,MATCH($A$3,DB_Typologies!$AQ$4:$AQ$1445,0)+$A161,MATCH(R$3,TQoL_Indexes!$B$8:$AK$8,0)),"")</f>
        <v/>
      </c>
      <c r="S161" s="86" t="str">
        <f>IFERROR(INDEX(DB_Typologies!$D$4:$AP$1445,MATCH($A$3,DB_Typologies!$AQ$4:$AQ$1445,0)+$A161,MATCH(S$3,TQoL_Indexes!$B$8:$AK$8,0)),"")</f>
        <v/>
      </c>
      <c r="T161" s="86" t="str">
        <f>IFERROR(INDEX(DB_Typologies!$D$4:$AP$1445,MATCH($A$3,DB_Typologies!$AQ$4:$AQ$1445,0)+$A161,MATCH(T$3,TQoL_Indexes!$B$8:$AK$8,0)),"")</f>
        <v/>
      </c>
      <c r="U161" s="86" t="str">
        <f>IFERROR(INDEX(DB_Typologies!$D$4:$AP$1445,MATCH($A$3,DB_Typologies!$AQ$4:$AQ$1445,0)+$A161,MATCH(U$3,TQoL_Indexes!$B$8:$AK$8,0)),"")</f>
        <v/>
      </c>
      <c r="V161" s="86" t="str">
        <f>IFERROR(INDEX(DB_Typologies!$D$4:$AP$1445,MATCH($A$3,DB_Typologies!$AQ$4:$AQ$1445,0)+$A161,MATCH(V$3,TQoL_Indexes!$B$8:$AK$8,0)),"")</f>
        <v/>
      </c>
      <c r="W161" s="86" t="str">
        <f>IFERROR(INDEX(DB_Typologies!$D$4:$AP$1445,MATCH($A$3,DB_Typologies!$AQ$4:$AQ$1445,0)+$A161,MATCH(W$3,TQoL_Indexes!$B$8:$AK$8,0)),"")</f>
        <v/>
      </c>
      <c r="X161" s="86" t="str">
        <f>IFERROR(INDEX(DB_Typologies!$D$4:$AP$1445,MATCH($A$3,DB_Typologies!$AQ$4:$AQ$1445,0)+$A161,MATCH(X$3,TQoL_Indexes!$B$8:$AK$8,0)),"")</f>
        <v/>
      </c>
      <c r="Y161" s="86" t="str">
        <f>IFERROR(INDEX(DB_Typologies!$D$4:$AP$1445,MATCH($A$3,DB_Typologies!$AQ$4:$AQ$1445,0)+$A161,MATCH(Y$3,TQoL_Indexes!$B$8:$AK$8,0)),"")</f>
        <v/>
      </c>
      <c r="Z161" s="86" t="str">
        <f>IFERROR(INDEX(DB_Typologies!$D$4:$AP$1445,MATCH($A$3,DB_Typologies!$AQ$4:$AQ$1445,0)+$A161,MATCH(Z$3,TQoL_Indexes!$B$8:$AK$8,0)),"")</f>
        <v/>
      </c>
      <c r="AA161" s="86" t="str">
        <f>IFERROR(INDEX(DB_Typologies!$D$4:$AP$1445,MATCH($A$3,DB_Typologies!$AQ$4:$AQ$1445,0)+$A161,MATCH(AA$3,TQoL_Indexes!$B$8:$AK$8,0)),"")</f>
        <v/>
      </c>
      <c r="AB161" s="86" t="str">
        <f>IFERROR(INDEX(DB_Typologies!$D$4:$AP$1445,MATCH($A$3,DB_Typologies!$AQ$4:$AQ$1445,0)+$A161,MATCH(AB$3,TQoL_Indexes!$B$8:$AK$8,0)),"")</f>
        <v/>
      </c>
      <c r="AC161" s="86" t="str">
        <f>IFERROR(INDEX(DB_Typologies!$D$4:$AP$1445,MATCH($A$3,DB_Typologies!$AQ$4:$AQ$1445,0)+$A161,MATCH(AC$3,TQoL_Indexes!$B$8:$AK$8,0)),"")</f>
        <v/>
      </c>
      <c r="AD161" s="86" t="str">
        <f>IFERROR(INDEX(DB_Typologies!$D$4:$AP$1445,MATCH($A$3,DB_Typologies!$AQ$4:$AQ$1445,0)+$A161,MATCH(AD$3,TQoL_Indexes!$B$8:$AK$8,0)),"")</f>
        <v/>
      </c>
      <c r="AE161" s="86" t="str">
        <f>IFERROR(INDEX(DB_Typologies!$D$4:$AP$1445,MATCH($A$3,DB_Typologies!$AQ$4:$AQ$1445,0)+$A161,MATCH(AE$3,TQoL_Indexes!$B$8:$AK$8,0)),"")</f>
        <v/>
      </c>
      <c r="AF161" s="86" t="str">
        <f>IFERROR(INDEX(DB_Typologies!$D$4:$AP$1445,MATCH($A$3,DB_Typologies!$AQ$4:$AQ$1445,0)+$A161,MATCH(AF$3,TQoL_Indexes!$B$8:$AK$8,0)),"")</f>
        <v/>
      </c>
      <c r="AG161" s="86" t="str">
        <f>IFERROR(INDEX(DB_Typologies!$D$4:$AP$1445,MATCH($A$3,DB_Typologies!$AQ$4:$AQ$1445,0)+$A161,MATCH(AG$3,TQoL_Indexes!$B$8:$AK$8,0)),"")</f>
        <v/>
      </c>
      <c r="AH161" s="86" t="str">
        <f>IFERROR(INDEX(DB_Typologies!$D$4:$AP$1445,MATCH($A$3,DB_Typologies!$AQ$4:$AQ$1445,0)+$A161,MATCH(AH$3,TQoL_Indexes!$B$8:$AK$8,0)),"")</f>
        <v/>
      </c>
      <c r="AI161" s="86" t="str">
        <f>IFERROR(INDEX(DB_Typologies!$D$4:$AP$1445,MATCH($A$3,DB_Typologies!$AQ$4:$AQ$1445,0)+$A161,MATCH(AI$3,TQoL_Indexes!$B$8:$AK$8,0)),"")</f>
        <v/>
      </c>
      <c r="AJ161" s="86" t="str">
        <f>IFERROR(INDEX(DB_Typologies!$D$4:$AP$1445,MATCH($A$3,DB_Typologies!$AQ$4:$AQ$1445,0)+$A161,MATCH(AJ$3,TQoL_Indexes!$B$8:$AK$8,0)),"")</f>
        <v/>
      </c>
      <c r="AK161" s="86" t="str">
        <f>IFERROR(INDEX(DB_Typologies!$D$4:$AP$1445,MATCH($A$3,DB_Typologies!$AQ$4:$AQ$1445,0)+$A161,MATCH(AK$3,TQoL_Indexes!$B$8:$AK$8,0)),"")</f>
        <v/>
      </c>
      <c r="AL161" s="86" t="str">
        <f>IFERROR(INDEX(DB_Typologies!$D$4:$AP$1445,MATCH($A$3,DB_Typologies!$AQ$4:$AQ$1445,0)+$A161,MATCH(AL$3,TQoL_Indexes!$B$8:$AK$8,0)),"")</f>
        <v/>
      </c>
      <c r="AM161" s="87" t="str">
        <f>IFERROR(INDEX(DB_Typologies!$D$4:$AP$1445,MATCH($A$3,DB_Typologies!$AQ$4:$AQ$1445,0)+$A161,MATCH(AM$3,TQoL_Indexes!$B$8:$AK$8,0)),"")</f>
        <v/>
      </c>
    </row>
    <row r="162" spans="1:39">
      <c r="A162" s="58" t="str">
        <f>IFERROR(IF(A161+1&lt;COUNTIF(DB_Typologies!$AQ$4:$AQ$1445,$A$3),A161+1,""),"")</f>
        <v/>
      </c>
      <c r="B162" s="120" t="str">
        <f>IFERROR(INDEX(DB_Typologies!$D$4:$AP$1445,MATCH($A$3,DB_Typologies!$AQ$4:$AQ$1445,0)+$A162,MATCH(B$3,TQoL_Indexes!$B$8:$AK$8,0)),"")</f>
        <v/>
      </c>
      <c r="C162" s="86" t="str">
        <f>IFERROR(INDEX(DB_Typologies!$D$4:$AP$1445,MATCH($A$3,DB_Typologies!$AQ$4:$AQ$1445,0)+$A162,MATCH(C$3,TQoL_Indexes!$B$8:$AK$8,0)),"")</f>
        <v/>
      </c>
      <c r="D162" s="87" t="str">
        <f>IFERROR(INDEX(DB_Typologies!$D$4:$AP$1445,MATCH($A$3,DB_Typologies!$AQ$4:$AQ$1445,0)+$A162,MATCH(D$3,TQoL_Indexes!$B$8:$AK$8,0)),"")</f>
        <v/>
      </c>
      <c r="E162" s="86" t="str">
        <f>IFERROR(INDEX(DB_Typologies!$D$4:$AP$1445,MATCH($A$3,DB_Typologies!$AQ$4:$AQ$1445,0)+$A162,MATCH(E$3,TQoL_Indexes!$B$8:$AK$8,0)),"")</f>
        <v/>
      </c>
      <c r="F162" s="86" t="str">
        <f>IFERROR(INDEX(DB_Typologies!$D$4:$AP$1445,MATCH($A$3,DB_Typologies!$AQ$4:$AQ$1445,0)+$A162,MATCH(F$3,TQoL_Indexes!$B$8:$AK$8,0)),"")</f>
        <v/>
      </c>
      <c r="G162" s="86" t="str">
        <f>IFERROR(INDEX(DB_Typologies!$D$4:$AP$1445,MATCH($A$3,DB_Typologies!$AQ$4:$AQ$1445,0)+$A162,MATCH(G$3,TQoL_Indexes!$B$8:$AK$8,0)),"")</f>
        <v/>
      </c>
      <c r="H162" s="86" t="str">
        <f>IFERROR(INDEX(DB_Typologies!$D$4:$AP$1445,MATCH($A$3,DB_Typologies!$AQ$4:$AQ$1445,0)+$A162,MATCH(H$3,TQoL_Indexes!$B$8:$AK$8,0)),"")</f>
        <v/>
      </c>
      <c r="I162" s="86" t="str">
        <f>IFERROR(INDEX(DB_Typologies!$D$4:$AP$1445,MATCH($A$3,DB_Typologies!$AQ$4:$AQ$1445,0)+$A162,MATCH(I$3,TQoL_Indexes!$B$8:$AK$8,0)),"")</f>
        <v/>
      </c>
      <c r="J162" s="86" t="str">
        <f>IFERROR(INDEX(DB_Typologies!$D$4:$AP$1445,MATCH($A$3,DB_Typologies!$AQ$4:$AQ$1445,0)+$A162,MATCH(J$3,TQoL_Indexes!$B$8:$AK$8,0)),"")</f>
        <v/>
      </c>
      <c r="K162" s="86" t="str">
        <f>IFERROR(INDEX(DB_Typologies!$D$4:$AP$1445,MATCH($A$3,DB_Typologies!$AQ$4:$AQ$1445,0)+$A162,MATCH(K$3,TQoL_Indexes!$B$8:$AK$8,0)),"")</f>
        <v/>
      </c>
      <c r="L162" s="86" t="str">
        <f>IFERROR(INDEX(DB_Typologies!$D$4:$AP$1445,MATCH($A$3,DB_Typologies!$AQ$4:$AQ$1445,0)+$A162,MATCH(L$3,TQoL_Indexes!$B$8:$AK$8,0)),"")</f>
        <v/>
      </c>
      <c r="M162" s="86" t="str">
        <f>IFERROR(INDEX(DB_Typologies!$D$4:$AP$1445,MATCH($A$3,DB_Typologies!$AQ$4:$AQ$1445,0)+$A162,MATCH(M$3,TQoL_Indexes!$B$8:$AK$8,0)),"")</f>
        <v/>
      </c>
      <c r="N162" s="86" t="str">
        <f>IFERROR(INDEX(DB_Typologies!$D$4:$AP$1445,MATCH($A$3,DB_Typologies!$AQ$4:$AQ$1445,0)+$A162,MATCH(N$3,TQoL_Indexes!$B$8:$AK$8,0)),"")</f>
        <v/>
      </c>
      <c r="O162" s="86" t="str">
        <f>IFERROR(INDEX(DB_Typologies!$D$4:$AP$1445,MATCH($A$3,DB_Typologies!$AQ$4:$AQ$1445,0)+$A162,MATCH(O$3,TQoL_Indexes!$B$8:$AK$8,0)),"")</f>
        <v/>
      </c>
      <c r="P162" s="86" t="str">
        <f>IFERROR(INDEX(DB_Typologies!$D$4:$AP$1445,MATCH($A$3,DB_Typologies!$AQ$4:$AQ$1445,0)+$A162,MATCH(P$3,TQoL_Indexes!$B$8:$AK$8,0)),"")</f>
        <v/>
      </c>
      <c r="Q162" s="86" t="str">
        <f>IFERROR(INDEX(DB_Typologies!$D$4:$AP$1445,MATCH($A$3,DB_Typologies!$AQ$4:$AQ$1445,0)+$A162,MATCH(Q$3,TQoL_Indexes!$B$8:$AK$8,0)),"")</f>
        <v/>
      </c>
      <c r="R162" s="86" t="str">
        <f>IFERROR(INDEX(DB_Typologies!$D$4:$AP$1445,MATCH($A$3,DB_Typologies!$AQ$4:$AQ$1445,0)+$A162,MATCH(R$3,TQoL_Indexes!$B$8:$AK$8,0)),"")</f>
        <v/>
      </c>
      <c r="S162" s="86" t="str">
        <f>IFERROR(INDEX(DB_Typologies!$D$4:$AP$1445,MATCH($A$3,DB_Typologies!$AQ$4:$AQ$1445,0)+$A162,MATCH(S$3,TQoL_Indexes!$B$8:$AK$8,0)),"")</f>
        <v/>
      </c>
      <c r="T162" s="86" t="str">
        <f>IFERROR(INDEX(DB_Typologies!$D$4:$AP$1445,MATCH($A$3,DB_Typologies!$AQ$4:$AQ$1445,0)+$A162,MATCH(T$3,TQoL_Indexes!$B$8:$AK$8,0)),"")</f>
        <v/>
      </c>
      <c r="U162" s="86" t="str">
        <f>IFERROR(INDEX(DB_Typologies!$D$4:$AP$1445,MATCH($A$3,DB_Typologies!$AQ$4:$AQ$1445,0)+$A162,MATCH(U$3,TQoL_Indexes!$B$8:$AK$8,0)),"")</f>
        <v/>
      </c>
      <c r="V162" s="86" t="str">
        <f>IFERROR(INDEX(DB_Typologies!$D$4:$AP$1445,MATCH($A$3,DB_Typologies!$AQ$4:$AQ$1445,0)+$A162,MATCH(V$3,TQoL_Indexes!$B$8:$AK$8,0)),"")</f>
        <v/>
      </c>
      <c r="W162" s="86" t="str">
        <f>IFERROR(INDEX(DB_Typologies!$D$4:$AP$1445,MATCH($A$3,DB_Typologies!$AQ$4:$AQ$1445,0)+$A162,MATCH(W$3,TQoL_Indexes!$B$8:$AK$8,0)),"")</f>
        <v/>
      </c>
      <c r="X162" s="86" t="str">
        <f>IFERROR(INDEX(DB_Typologies!$D$4:$AP$1445,MATCH($A$3,DB_Typologies!$AQ$4:$AQ$1445,0)+$A162,MATCH(X$3,TQoL_Indexes!$B$8:$AK$8,0)),"")</f>
        <v/>
      </c>
      <c r="Y162" s="86" t="str">
        <f>IFERROR(INDEX(DB_Typologies!$D$4:$AP$1445,MATCH($A$3,DB_Typologies!$AQ$4:$AQ$1445,0)+$A162,MATCH(Y$3,TQoL_Indexes!$B$8:$AK$8,0)),"")</f>
        <v/>
      </c>
      <c r="Z162" s="86" t="str">
        <f>IFERROR(INDEX(DB_Typologies!$D$4:$AP$1445,MATCH($A$3,DB_Typologies!$AQ$4:$AQ$1445,0)+$A162,MATCH(Z$3,TQoL_Indexes!$B$8:$AK$8,0)),"")</f>
        <v/>
      </c>
      <c r="AA162" s="86" t="str">
        <f>IFERROR(INDEX(DB_Typologies!$D$4:$AP$1445,MATCH($A$3,DB_Typologies!$AQ$4:$AQ$1445,0)+$A162,MATCH(AA$3,TQoL_Indexes!$B$8:$AK$8,0)),"")</f>
        <v/>
      </c>
      <c r="AB162" s="86" t="str">
        <f>IFERROR(INDEX(DB_Typologies!$D$4:$AP$1445,MATCH($A$3,DB_Typologies!$AQ$4:$AQ$1445,0)+$A162,MATCH(AB$3,TQoL_Indexes!$B$8:$AK$8,0)),"")</f>
        <v/>
      </c>
      <c r="AC162" s="86" t="str">
        <f>IFERROR(INDEX(DB_Typologies!$D$4:$AP$1445,MATCH($A$3,DB_Typologies!$AQ$4:$AQ$1445,0)+$A162,MATCH(AC$3,TQoL_Indexes!$B$8:$AK$8,0)),"")</f>
        <v/>
      </c>
      <c r="AD162" s="86" t="str">
        <f>IFERROR(INDEX(DB_Typologies!$D$4:$AP$1445,MATCH($A$3,DB_Typologies!$AQ$4:$AQ$1445,0)+$A162,MATCH(AD$3,TQoL_Indexes!$B$8:$AK$8,0)),"")</f>
        <v/>
      </c>
      <c r="AE162" s="86" t="str">
        <f>IFERROR(INDEX(DB_Typologies!$D$4:$AP$1445,MATCH($A$3,DB_Typologies!$AQ$4:$AQ$1445,0)+$A162,MATCH(AE$3,TQoL_Indexes!$B$8:$AK$8,0)),"")</f>
        <v/>
      </c>
      <c r="AF162" s="86" t="str">
        <f>IFERROR(INDEX(DB_Typologies!$D$4:$AP$1445,MATCH($A$3,DB_Typologies!$AQ$4:$AQ$1445,0)+$A162,MATCH(AF$3,TQoL_Indexes!$B$8:$AK$8,0)),"")</f>
        <v/>
      </c>
      <c r="AG162" s="86" t="str">
        <f>IFERROR(INDEX(DB_Typologies!$D$4:$AP$1445,MATCH($A$3,DB_Typologies!$AQ$4:$AQ$1445,0)+$A162,MATCH(AG$3,TQoL_Indexes!$B$8:$AK$8,0)),"")</f>
        <v/>
      </c>
      <c r="AH162" s="86" t="str">
        <f>IFERROR(INDEX(DB_Typologies!$D$4:$AP$1445,MATCH($A$3,DB_Typologies!$AQ$4:$AQ$1445,0)+$A162,MATCH(AH$3,TQoL_Indexes!$B$8:$AK$8,0)),"")</f>
        <v/>
      </c>
      <c r="AI162" s="86" t="str">
        <f>IFERROR(INDEX(DB_Typologies!$D$4:$AP$1445,MATCH($A$3,DB_Typologies!$AQ$4:$AQ$1445,0)+$A162,MATCH(AI$3,TQoL_Indexes!$B$8:$AK$8,0)),"")</f>
        <v/>
      </c>
      <c r="AJ162" s="86" t="str">
        <f>IFERROR(INDEX(DB_Typologies!$D$4:$AP$1445,MATCH($A$3,DB_Typologies!$AQ$4:$AQ$1445,0)+$A162,MATCH(AJ$3,TQoL_Indexes!$B$8:$AK$8,0)),"")</f>
        <v/>
      </c>
      <c r="AK162" s="86" t="str">
        <f>IFERROR(INDEX(DB_Typologies!$D$4:$AP$1445,MATCH($A$3,DB_Typologies!$AQ$4:$AQ$1445,0)+$A162,MATCH(AK$3,TQoL_Indexes!$B$8:$AK$8,0)),"")</f>
        <v/>
      </c>
      <c r="AL162" s="86" t="str">
        <f>IFERROR(INDEX(DB_Typologies!$D$4:$AP$1445,MATCH($A$3,DB_Typologies!$AQ$4:$AQ$1445,0)+$A162,MATCH(AL$3,TQoL_Indexes!$B$8:$AK$8,0)),"")</f>
        <v/>
      </c>
      <c r="AM162" s="87" t="str">
        <f>IFERROR(INDEX(DB_Typologies!$D$4:$AP$1445,MATCH($A$3,DB_Typologies!$AQ$4:$AQ$1445,0)+$A162,MATCH(AM$3,TQoL_Indexes!$B$8:$AK$8,0)),"")</f>
        <v/>
      </c>
    </row>
    <row r="163" spans="1:39">
      <c r="A163" s="58" t="str">
        <f>IFERROR(IF(A162+1&lt;COUNTIF(DB_Typologies!$AQ$4:$AQ$1445,$A$3),A162+1,""),"")</f>
        <v/>
      </c>
      <c r="B163" s="120" t="str">
        <f>IFERROR(INDEX(DB_Typologies!$D$4:$AP$1445,MATCH($A$3,DB_Typologies!$AQ$4:$AQ$1445,0)+$A163,MATCH(B$3,TQoL_Indexes!$B$8:$AK$8,0)),"")</f>
        <v/>
      </c>
      <c r="C163" s="86" t="str">
        <f>IFERROR(INDEX(DB_Typologies!$D$4:$AP$1445,MATCH($A$3,DB_Typologies!$AQ$4:$AQ$1445,0)+$A163,MATCH(C$3,TQoL_Indexes!$B$8:$AK$8,0)),"")</f>
        <v/>
      </c>
      <c r="D163" s="87" t="str">
        <f>IFERROR(INDEX(DB_Typologies!$D$4:$AP$1445,MATCH($A$3,DB_Typologies!$AQ$4:$AQ$1445,0)+$A163,MATCH(D$3,TQoL_Indexes!$B$8:$AK$8,0)),"")</f>
        <v/>
      </c>
      <c r="E163" s="86" t="str">
        <f>IFERROR(INDEX(DB_Typologies!$D$4:$AP$1445,MATCH($A$3,DB_Typologies!$AQ$4:$AQ$1445,0)+$A163,MATCH(E$3,TQoL_Indexes!$B$8:$AK$8,0)),"")</f>
        <v/>
      </c>
      <c r="F163" s="86" t="str">
        <f>IFERROR(INDEX(DB_Typologies!$D$4:$AP$1445,MATCH($A$3,DB_Typologies!$AQ$4:$AQ$1445,0)+$A163,MATCH(F$3,TQoL_Indexes!$B$8:$AK$8,0)),"")</f>
        <v/>
      </c>
      <c r="G163" s="86" t="str">
        <f>IFERROR(INDEX(DB_Typologies!$D$4:$AP$1445,MATCH($A$3,DB_Typologies!$AQ$4:$AQ$1445,0)+$A163,MATCH(G$3,TQoL_Indexes!$B$8:$AK$8,0)),"")</f>
        <v/>
      </c>
      <c r="H163" s="86" t="str">
        <f>IFERROR(INDEX(DB_Typologies!$D$4:$AP$1445,MATCH($A$3,DB_Typologies!$AQ$4:$AQ$1445,0)+$A163,MATCH(H$3,TQoL_Indexes!$B$8:$AK$8,0)),"")</f>
        <v/>
      </c>
      <c r="I163" s="86" t="str">
        <f>IFERROR(INDEX(DB_Typologies!$D$4:$AP$1445,MATCH($A$3,DB_Typologies!$AQ$4:$AQ$1445,0)+$A163,MATCH(I$3,TQoL_Indexes!$B$8:$AK$8,0)),"")</f>
        <v/>
      </c>
      <c r="J163" s="86" t="str">
        <f>IFERROR(INDEX(DB_Typologies!$D$4:$AP$1445,MATCH($A$3,DB_Typologies!$AQ$4:$AQ$1445,0)+$A163,MATCH(J$3,TQoL_Indexes!$B$8:$AK$8,0)),"")</f>
        <v/>
      </c>
      <c r="K163" s="86" t="str">
        <f>IFERROR(INDEX(DB_Typologies!$D$4:$AP$1445,MATCH($A$3,DB_Typologies!$AQ$4:$AQ$1445,0)+$A163,MATCH(K$3,TQoL_Indexes!$B$8:$AK$8,0)),"")</f>
        <v/>
      </c>
      <c r="L163" s="86" t="str">
        <f>IFERROR(INDEX(DB_Typologies!$D$4:$AP$1445,MATCH($A$3,DB_Typologies!$AQ$4:$AQ$1445,0)+$A163,MATCH(L$3,TQoL_Indexes!$B$8:$AK$8,0)),"")</f>
        <v/>
      </c>
      <c r="M163" s="86" t="str">
        <f>IFERROR(INDEX(DB_Typologies!$D$4:$AP$1445,MATCH($A$3,DB_Typologies!$AQ$4:$AQ$1445,0)+$A163,MATCH(M$3,TQoL_Indexes!$B$8:$AK$8,0)),"")</f>
        <v/>
      </c>
      <c r="N163" s="86" t="str">
        <f>IFERROR(INDEX(DB_Typologies!$D$4:$AP$1445,MATCH($A$3,DB_Typologies!$AQ$4:$AQ$1445,0)+$A163,MATCH(N$3,TQoL_Indexes!$B$8:$AK$8,0)),"")</f>
        <v/>
      </c>
      <c r="O163" s="86" t="str">
        <f>IFERROR(INDEX(DB_Typologies!$D$4:$AP$1445,MATCH($A$3,DB_Typologies!$AQ$4:$AQ$1445,0)+$A163,MATCH(O$3,TQoL_Indexes!$B$8:$AK$8,0)),"")</f>
        <v/>
      </c>
      <c r="P163" s="86" t="str">
        <f>IFERROR(INDEX(DB_Typologies!$D$4:$AP$1445,MATCH($A$3,DB_Typologies!$AQ$4:$AQ$1445,0)+$A163,MATCH(P$3,TQoL_Indexes!$B$8:$AK$8,0)),"")</f>
        <v/>
      </c>
      <c r="Q163" s="86" t="str">
        <f>IFERROR(INDEX(DB_Typologies!$D$4:$AP$1445,MATCH($A$3,DB_Typologies!$AQ$4:$AQ$1445,0)+$A163,MATCH(Q$3,TQoL_Indexes!$B$8:$AK$8,0)),"")</f>
        <v/>
      </c>
      <c r="R163" s="86" t="str">
        <f>IFERROR(INDEX(DB_Typologies!$D$4:$AP$1445,MATCH($A$3,DB_Typologies!$AQ$4:$AQ$1445,0)+$A163,MATCH(R$3,TQoL_Indexes!$B$8:$AK$8,0)),"")</f>
        <v/>
      </c>
      <c r="S163" s="86" t="str">
        <f>IFERROR(INDEX(DB_Typologies!$D$4:$AP$1445,MATCH($A$3,DB_Typologies!$AQ$4:$AQ$1445,0)+$A163,MATCH(S$3,TQoL_Indexes!$B$8:$AK$8,0)),"")</f>
        <v/>
      </c>
      <c r="T163" s="86" t="str">
        <f>IFERROR(INDEX(DB_Typologies!$D$4:$AP$1445,MATCH($A$3,DB_Typologies!$AQ$4:$AQ$1445,0)+$A163,MATCH(T$3,TQoL_Indexes!$B$8:$AK$8,0)),"")</f>
        <v/>
      </c>
      <c r="U163" s="86" t="str">
        <f>IFERROR(INDEX(DB_Typologies!$D$4:$AP$1445,MATCH($A$3,DB_Typologies!$AQ$4:$AQ$1445,0)+$A163,MATCH(U$3,TQoL_Indexes!$B$8:$AK$8,0)),"")</f>
        <v/>
      </c>
      <c r="V163" s="86" t="str">
        <f>IFERROR(INDEX(DB_Typologies!$D$4:$AP$1445,MATCH($A$3,DB_Typologies!$AQ$4:$AQ$1445,0)+$A163,MATCH(V$3,TQoL_Indexes!$B$8:$AK$8,0)),"")</f>
        <v/>
      </c>
      <c r="W163" s="86" t="str">
        <f>IFERROR(INDEX(DB_Typologies!$D$4:$AP$1445,MATCH($A$3,DB_Typologies!$AQ$4:$AQ$1445,0)+$A163,MATCH(W$3,TQoL_Indexes!$B$8:$AK$8,0)),"")</f>
        <v/>
      </c>
      <c r="X163" s="86" t="str">
        <f>IFERROR(INDEX(DB_Typologies!$D$4:$AP$1445,MATCH($A$3,DB_Typologies!$AQ$4:$AQ$1445,0)+$A163,MATCH(X$3,TQoL_Indexes!$B$8:$AK$8,0)),"")</f>
        <v/>
      </c>
      <c r="Y163" s="86" t="str">
        <f>IFERROR(INDEX(DB_Typologies!$D$4:$AP$1445,MATCH($A$3,DB_Typologies!$AQ$4:$AQ$1445,0)+$A163,MATCH(Y$3,TQoL_Indexes!$B$8:$AK$8,0)),"")</f>
        <v/>
      </c>
      <c r="Z163" s="86" t="str">
        <f>IFERROR(INDEX(DB_Typologies!$D$4:$AP$1445,MATCH($A$3,DB_Typologies!$AQ$4:$AQ$1445,0)+$A163,MATCH(Z$3,TQoL_Indexes!$B$8:$AK$8,0)),"")</f>
        <v/>
      </c>
      <c r="AA163" s="86" t="str">
        <f>IFERROR(INDEX(DB_Typologies!$D$4:$AP$1445,MATCH($A$3,DB_Typologies!$AQ$4:$AQ$1445,0)+$A163,MATCH(AA$3,TQoL_Indexes!$B$8:$AK$8,0)),"")</f>
        <v/>
      </c>
      <c r="AB163" s="86" t="str">
        <f>IFERROR(INDEX(DB_Typologies!$D$4:$AP$1445,MATCH($A$3,DB_Typologies!$AQ$4:$AQ$1445,0)+$A163,MATCH(AB$3,TQoL_Indexes!$B$8:$AK$8,0)),"")</f>
        <v/>
      </c>
      <c r="AC163" s="86" t="str">
        <f>IFERROR(INDEX(DB_Typologies!$D$4:$AP$1445,MATCH($A$3,DB_Typologies!$AQ$4:$AQ$1445,0)+$A163,MATCH(AC$3,TQoL_Indexes!$B$8:$AK$8,0)),"")</f>
        <v/>
      </c>
      <c r="AD163" s="86" t="str">
        <f>IFERROR(INDEX(DB_Typologies!$D$4:$AP$1445,MATCH($A$3,DB_Typologies!$AQ$4:$AQ$1445,0)+$A163,MATCH(AD$3,TQoL_Indexes!$B$8:$AK$8,0)),"")</f>
        <v/>
      </c>
      <c r="AE163" s="86" t="str">
        <f>IFERROR(INDEX(DB_Typologies!$D$4:$AP$1445,MATCH($A$3,DB_Typologies!$AQ$4:$AQ$1445,0)+$A163,MATCH(AE$3,TQoL_Indexes!$B$8:$AK$8,0)),"")</f>
        <v/>
      </c>
      <c r="AF163" s="86" t="str">
        <f>IFERROR(INDEX(DB_Typologies!$D$4:$AP$1445,MATCH($A$3,DB_Typologies!$AQ$4:$AQ$1445,0)+$A163,MATCH(AF$3,TQoL_Indexes!$B$8:$AK$8,0)),"")</f>
        <v/>
      </c>
      <c r="AG163" s="86" t="str">
        <f>IFERROR(INDEX(DB_Typologies!$D$4:$AP$1445,MATCH($A$3,DB_Typologies!$AQ$4:$AQ$1445,0)+$A163,MATCH(AG$3,TQoL_Indexes!$B$8:$AK$8,0)),"")</f>
        <v/>
      </c>
      <c r="AH163" s="86" t="str">
        <f>IFERROR(INDEX(DB_Typologies!$D$4:$AP$1445,MATCH($A$3,DB_Typologies!$AQ$4:$AQ$1445,0)+$A163,MATCH(AH$3,TQoL_Indexes!$B$8:$AK$8,0)),"")</f>
        <v/>
      </c>
      <c r="AI163" s="86" t="str">
        <f>IFERROR(INDEX(DB_Typologies!$D$4:$AP$1445,MATCH($A$3,DB_Typologies!$AQ$4:$AQ$1445,0)+$A163,MATCH(AI$3,TQoL_Indexes!$B$8:$AK$8,0)),"")</f>
        <v/>
      </c>
      <c r="AJ163" s="86" t="str">
        <f>IFERROR(INDEX(DB_Typologies!$D$4:$AP$1445,MATCH($A$3,DB_Typologies!$AQ$4:$AQ$1445,0)+$A163,MATCH(AJ$3,TQoL_Indexes!$B$8:$AK$8,0)),"")</f>
        <v/>
      </c>
      <c r="AK163" s="86" t="str">
        <f>IFERROR(INDEX(DB_Typologies!$D$4:$AP$1445,MATCH($A$3,DB_Typologies!$AQ$4:$AQ$1445,0)+$A163,MATCH(AK$3,TQoL_Indexes!$B$8:$AK$8,0)),"")</f>
        <v/>
      </c>
      <c r="AL163" s="86" t="str">
        <f>IFERROR(INDEX(DB_Typologies!$D$4:$AP$1445,MATCH($A$3,DB_Typologies!$AQ$4:$AQ$1445,0)+$A163,MATCH(AL$3,TQoL_Indexes!$B$8:$AK$8,0)),"")</f>
        <v/>
      </c>
      <c r="AM163" s="87" t="str">
        <f>IFERROR(INDEX(DB_Typologies!$D$4:$AP$1445,MATCH($A$3,DB_Typologies!$AQ$4:$AQ$1445,0)+$A163,MATCH(AM$3,TQoL_Indexes!$B$8:$AK$8,0)),"")</f>
        <v/>
      </c>
    </row>
    <row r="164" spans="1:39">
      <c r="A164" s="58" t="str">
        <f>IFERROR(IF(A163+1&lt;COUNTIF(DB_Typologies!$AQ$4:$AQ$1445,$A$3),A163+1,""),"")</f>
        <v/>
      </c>
      <c r="B164" s="120" t="str">
        <f>IFERROR(INDEX(DB_Typologies!$D$4:$AP$1445,MATCH($A$3,DB_Typologies!$AQ$4:$AQ$1445,0)+$A164,MATCH(B$3,TQoL_Indexes!$B$8:$AK$8,0)),"")</f>
        <v/>
      </c>
      <c r="C164" s="86" t="str">
        <f>IFERROR(INDEX(DB_Typologies!$D$4:$AP$1445,MATCH($A$3,DB_Typologies!$AQ$4:$AQ$1445,0)+$A164,MATCH(C$3,TQoL_Indexes!$B$8:$AK$8,0)),"")</f>
        <v/>
      </c>
      <c r="D164" s="87" t="str">
        <f>IFERROR(INDEX(DB_Typologies!$D$4:$AP$1445,MATCH($A$3,DB_Typologies!$AQ$4:$AQ$1445,0)+$A164,MATCH(D$3,TQoL_Indexes!$B$8:$AK$8,0)),"")</f>
        <v/>
      </c>
      <c r="E164" s="86" t="str">
        <f>IFERROR(INDEX(DB_Typologies!$D$4:$AP$1445,MATCH($A$3,DB_Typologies!$AQ$4:$AQ$1445,0)+$A164,MATCH(E$3,TQoL_Indexes!$B$8:$AK$8,0)),"")</f>
        <v/>
      </c>
      <c r="F164" s="86" t="str">
        <f>IFERROR(INDEX(DB_Typologies!$D$4:$AP$1445,MATCH($A$3,DB_Typologies!$AQ$4:$AQ$1445,0)+$A164,MATCH(F$3,TQoL_Indexes!$B$8:$AK$8,0)),"")</f>
        <v/>
      </c>
      <c r="G164" s="86" t="str">
        <f>IFERROR(INDEX(DB_Typologies!$D$4:$AP$1445,MATCH($A$3,DB_Typologies!$AQ$4:$AQ$1445,0)+$A164,MATCH(G$3,TQoL_Indexes!$B$8:$AK$8,0)),"")</f>
        <v/>
      </c>
      <c r="H164" s="86" t="str">
        <f>IFERROR(INDEX(DB_Typologies!$D$4:$AP$1445,MATCH($A$3,DB_Typologies!$AQ$4:$AQ$1445,0)+$A164,MATCH(H$3,TQoL_Indexes!$B$8:$AK$8,0)),"")</f>
        <v/>
      </c>
      <c r="I164" s="86" t="str">
        <f>IFERROR(INDEX(DB_Typologies!$D$4:$AP$1445,MATCH($A$3,DB_Typologies!$AQ$4:$AQ$1445,0)+$A164,MATCH(I$3,TQoL_Indexes!$B$8:$AK$8,0)),"")</f>
        <v/>
      </c>
      <c r="J164" s="86" t="str">
        <f>IFERROR(INDEX(DB_Typologies!$D$4:$AP$1445,MATCH($A$3,DB_Typologies!$AQ$4:$AQ$1445,0)+$A164,MATCH(J$3,TQoL_Indexes!$B$8:$AK$8,0)),"")</f>
        <v/>
      </c>
      <c r="K164" s="86" t="str">
        <f>IFERROR(INDEX(DB_Typologies!$D$4:$AP$1445,MATCH($A$3,DB_Typologies!$AQ$4:$AQ$1445,0)+$A164,MATCH(K$3,TQoL_Indexes!$B$8:$AK$8,0)),"")</f>
        <v/>
      </c>
      <c r="L164" s="86" t="str">
        <f>IFERROR(INDEX(DB_Typologies!$D$4:$AP$1445,MATCH($A$3,DB_Typologies!$AQ$4:$AQ$1445,0)+$A164,MATCH(L$3,TQoL_Indexes!$B$8:$AK$8,0)),"")</f>
        <v/>
      </c>
      <c r="M164" s="86" t="str">
        <f>IFERROR(INDEX(DB_Typologies!$D$4:$AP$1445,MATCH($A$3,DB_Typologies!$AQ$4:$AQ$1445,0)+$A164,MATCH(M$3,TQoL_Indexes!$B$8:$AK$8,0)),"")</f>
        <v/>
      </c>
      <c r="N164" s="86" t="str">
        <f>IFERROR(INDEX(DB_Typologies!$D$4:$AP$1445,MATCH($A$3,DB_Typologies!$AQ$4:$AQ$1445,0)+$A164,MATCH(N$3,TQoL_Indexes!$B$8:$AK$8,0)),"")</f>
        <v/>
      </c>
      <c r="O164" s="86" t="str">
        <f>IFERROR(INDEX(DB_Typologies!$D$4:$AP$1445,MATCH($A$3,DB_Typologies!$AQ$4:$AQ$1445,0)+$A164,MATCH(O$3,TQoL_Indexes!$B$8:$AK$8,0)),"")</f>
        <v/>
      </c>
      <c r="P164" s="86" t="str">
        <f>IFERROR(INDEX(DB_Typologies!$D$4:$AP$1445,MATCH($A$3,DB_Typologies!$AQ$4:$AQ$1445,0)+$A164,MATCH(P$3,TQoL_Indexes!$B$8:$AK$8,0)),"")</f>
        <v/>
      </c>
      <c r="Q164" s="86" t="str">
        <f>IFERROR(INDEX(DB_Typologies!$D$4:$AP$1445,MATCH($A$3,DB_Typologies!$AQ$4:$AQ$1445,0)+$A164,MATCH(Q$3,TQoL_Indexes!$B$8:$AK$8,0)),"")</f>
        <v/>
      </c>
      <c r="R164" s="86" t="str">
        <f>IFERROR(INDEX(DB_Typologies!$D$4:$AP$1445,MATCH($A$3,DB_Typologies!$AQ$4:$AQ$1445,0)+$A164,MATCH(R$3,TQoL_Indexes!$B$8:$AK$8,0)),"")</f>
        <v/>
      </c>
      <c r="S164" s="86" t="str">
        <f>IFERROR(INDEX(DB_Typologies!$D$4:$AP$1445,MATCH($A$3,DB_Typologies!$AQ$4:$AQ$1445,0)+$A164,MATCH(S$3,TQoL_Indexes!$B$8:$AK$8,0)),"")</f>
        <v/>
      </c>
      <c r="T164" s="86" t="str">
        <f>IFERROR(INDEX(DB_Typologies!$D$4:$AP$1445,MATCH($A$3,DB_Typologies!$AQ$4:$AQ$1445,0)+$A164,MATCH(T$3,TQoL_Indexes!$B$8:$AK$8,0)),"")</f>
        <v/>
      </c>
      <c r="U164" s="86" t="str">
        <f>IFERROR(INDEX(DB_Typologies!$D$4:$AP$1445,MATCH($A$3,DB_Typologies!$AQ$4:$AQ$1445,0)+$A164,MATCH(U$3,TQoL_Indexes!$B$8:$AK$8,0)),"")</f>
        <v/>
      </c>
      <c r="V164" s="86" t="str">
        <f>IFERROR(INDEX(DB_Typologies!$D$4:$AP$1445,MATCH($A$3,DB_Typologies!$AQ$4:$AQ$1445,0)+$A164,MATCH(V$3,TQoL_Indexes!$B$8:$AK$8,0)),"")</f>
        <v/>
      </c>
      <c r="W164" s="86" t="str">
        <f>IFERROR(INDEX(DB_Typologies!$D$4:$AP$1445,MATCH($A$3,DB_Typologies!$AQ$4:$AQ$1445,0)+$A164,MATCH(W$3,TQoL_Indexes!$B$8:$AK$8,0)),"")</f>
        <v/>
      </c>
      <c r="X164" s="86" t="str">
        <f>IFERROR(INDEX(DB_Typologies!$D$4:$AP$1445,MATCH($A$3,DB_Typologies!$AQ$4:$AQ$1445,0)+$A164,MATCH(X$3,TQoL_Indexes!$B$8:$AK$8,0)),"")</f>
        <v/>
      </c>
      <c r="Y164" s="86" t="str">
        <f>IFERROR(INDEX(DB_Typologies!$D$4:$AP$1445,MATCH($A$3,DB_Typologies!$AQ$4:$AQ$1445,0)+$A164,MATCH(Y$3,TQoL_Indexes!$B$8:$AK$8,0)),"")</f>
        <v/>
      </c>
      <c r="Z164" s="86" t="str">
        <f>IFERROR(INDEX(DB_Typologies!$D$4:$AP$1445,MATCH($A$3,DB_Typologies!$AQ$4:$AQ$1445,0)+$A164,MATCH(Z$3,TQoL_Indexes!$B$8:$AK$8,0)),"")</f>
        <v/>
      </c>
      <c r="AA164" s="86" t="str">
        <f>IFERROR(INDEX(DB_Typologies!$D$4:$AP$1445,MATCH($A$3,DB_Typologies!$AQ$4:$AQ$1445,0)+$A164,MATCH(AA$3,TQoL_Indexes!$B$8:$AK$8,0)),"")</f>
        <v/>
      </c>
      <c r="AB164" s="86" t="str">
        <f>IFERROR(INDEX(DB_Typologies!$D$4:$AP$1445,MATCH($A$3,DB_Typologies!$AQ$4:$AQ$1445,0)+$A164,MATCH(AB$3,TQoL_Indexes!$B$8:$AK$8,0)),"")</f>
        <v/>
      </c>
      <c r="AC164" s="86" t="str">
        <f>IFERROR(INDEX(DB_Typologies!$D$4:$AP$1445,MATCH($A$3,DB_Typologies!$AQ$4:$AQ$1445,0)+$A164,MATCH(AC$3,TQoL_Indexes!$B$8:$AK$8,0)),"")</f>
        <v/>
      </c>
      <c r="AD164" s="86" t="str">
        <f>IFERROR(INDEX(DB_Typologies!$D$4:$AP$1445,MATCH($A$3,DB_Typologies!$AQ$4:$AQ$1445,0)+$A164,MATCH(AD$3,TQoL_Indexes!$B$8:$AK$8,0)),"")</f>
        <v/>
      </c>
      <c r="AE164" s="86" t="str">
        <f>IFERROR(INDEX(DB_Typologies!$D$4:$AP$1445,MATCH($A$3,DB_Typologies!$AQ$4:$AQ$1445,0)+$A164,MATCH(AE$3,TQoL_Indexes!$B$8:$AK$8,0)),"")</f>
        <v/>
      </c>
      <c r="AF164" s="86" t="str">
        <f>IFERROR(INDEX(DB_Typologies!$D$4:$AP$1445,MATCH($A$3,DB_Typologies!$AQ$4:$AQ$1445,0)+$A164,MATCH(AF$3,TQoL_Indexes!$B$8:$AK$8,0)),"")</f>
        <v/>
      </c>
      <c r="AG164" s="86" t="str">
        <f>IFERROR(INDEX(DB_Typologies!$D$4:$AP$1445,MATCH($A$3,DB_Typologies!$AQ$4:$AQ$1445,0)+$A164,MATCH(AG$3,TQoL_Indexes!$B$8:$AK$8,0)),"")</f>
        <v/>
      </c>
      <c r="AH164" s="86" t="str">
        <f>IFERROR(INDEX(DB_Typologies!$D$4:$AP$1445,MATCH($A$3,DB_Typologies!$AQ$4:$AQ$1445,0)+$A164,MATCH(AH$3,TQoL_Indexes!$B$8:$AK$8,0)),"")</f>
        <v/>
      </c>
      <c r="AI164" s="86" t="str">
        <f>IFERROR(INDEX(DB_Typologies!$D$4:$AP$1445,MATCH($A$3,DB_Typologies!$AQ$4:$AQ$1445,0)+$A164,MATCH(AI$3,TQoL_Indexes!$B$8:$AK$8,0)),"")</f>
        <v/>
      </c>
      <c r="AJ164" s="86" t="str">
        <f>IFERROR(INDEX(DB_Typologies!$D$4:$AP$1445,MATCH($A$3,DB_Typologies!$AQ$4:$AQ$1445,0)+$A164,MATCH(AJ$3,TQoL_Indexes!$B$8:$AK$8,0)),"")</f>
        <v/>
      </c>
      <c r="AK164" s="86" t="str">
        <f>IFERROR(INDEX(DB_Typologies!$D$4:$AP$1445,MATCH($A$3,DB_Typologies!$AQ$4:$AQ$1445,0)+$A164,MATCH(AK$3,TQoL_Indexes!$B$8:$AK$8,0)),"")</f>
        <v/>
      </c>
      <c r="AL164" s="86" t="str">
        <f>IFERROR(INDEX(DB_Typologies!$D$4:$AP$1445,MATCH($A$3,DB_Typologies!$AQ$4:$AQ$1445,0)+$A164,MATCH(AL$3,TQoL_Indexes!$B$8:$AK$8,0)),"")</f>
        <v/>
      </c>
      <c r="AM164" s="87" t="str">
        <f>IFERROR(INDEX(DB_Typologies!$D$4:$AP$1445,MATCH($A$3,DB_Typologies!$AQ$4:$AQ$1445,0)+$A164,MATCH(AM$3,TQoL_Indexes!$B$8:$AK$8,0)),"")</f>
        <v/>
      </c>
    </row>
    <row r="165" spans="1:39">
      <c r="A165" s="58" t="str">
        <f>IFERROR(IF(A164+1&lt;COUNTIF(DB_Typologies!$AQ$4:$AQ$1445,$A$3),A164+1,""),"")</f>
        <v/>
      </c>
      <c r="B165" s="120" t="str">
        <f>IFERROR(INDEX(DB_Typologies!$D$4:$AP$1445,MATCH($A$3,DB_Typologies!$AQ$4:$AQ$1445,0)+$A165,MATCH(B$3,TQoL_Indexes!$B$8:$AK$8,0)),"")</f>
        <v/>
      </c>
      <c r="C165" s="86" t="str">
        <f>IFERROR(INDEX(DB_Typologies!$D$4:$AP$1445,MATCH($A$3,DB_Typologies!$AQ$4:$AQ$1445,0)+$A165,MATCH(C$3,TQoL_Indexes!$B$8:$AK$8,0)),"")</f>
        <v/>
      </c>
      <c r="D165" s="87" t="str">
        <f>IFERROR(INDEX(DB_Typologies!$D$4:$AP$1445,MATCH($A$3,DB_Typologies!$AQ$4:$AQ$1445,0)+$A165,MATCH(D$3,TQoL_Indexes!$B$8:$AK$8,0)),"")</f>
        <v/>
      </c>
      <c r="E165" s="86" t="str">
        <f>IFERROR(INDEX(DB_Typologies!$D$4:$AP$1445,MATCH($A$3,DB_Typologies!$AQ$4:$AQ$1445,0)+$A165,MATCH(E$3,TQoL_Indexes!$B$8:$AK$8,0)),"")</f>
        <v/>
      </c>
      <c r="F165" s="86" t="str">
        <f>IFERROR(INDEX(DB_Typologies!$D$4:$AP$1445,MATCH($A$3,DB_Typologies!$AQ$4:$AQ$1445,0)+$A165,MATCH(F$3,TQoL_Indexes!$B$8:$AK$8,0)),"")</f>
        <v/>
      </c>
      <c r="G165" s="86" t="str">
        <f>IFERROR(INDEX(DB_Typologies!$D$4:$AP$1445,MATCH($A$3,DB_Typologies!$AQ$4:$AQ$1445,0)+$A165,MATCH(G$3,TQoL_Indexes!$B$8:$AK$8,0)),"")</f>
        <v/>
      </c>
      <c r="H165" s="86" t="str">
        <f>IFERROR(INDEX(DB_Typologies!$D$4:$AP$1445,MATCH($A$3,DB_Typologies!$AQ$4:$AQ$1445,0)+$A165,MATCH(H$3,TQoL_Indexes!$B$8:$AK$8,0)),"")</f>
        <v/>
      </c>
      <c r="I165" s="86" t="str">
        <f>IFERROR(INDEX(DB_Typologies!$D$4:$AP$1445,MATCH($A$3,DB_Typologies!$AQ$4:$AQ$1445,0)+$A165,MATCH(I$3,TQoL_Indexes!$B$8:$AK$8,0)),"")</f>
        <v/>
      </c>
      <c r="J165" s="86" t="str">
        <f>IFERROR(INDEX(DB_Typologies!$D$4:$AP$1445,MATCH($A$3,DB_Typologies!$AQ$4:$AQ$1445,0)+$A165,MATCH(J$3,TQoL_Indexes!$B$8:$AK$8,0)),"")</f>
        <v/>
      </c>
      <c r="K165" s="86" t="str">
        <f>IFERROR(INDEX(DB_Typologies!$D$4:$AP$1445,MATCH($A$3,DB_Typologies!$AQ$4:$AQ$1445,0)+$A165,MATCH(K$3,TQoL_Indexes!$B$8:$AK$8,0)),"")</f>
        <v/>
      </c>
      <c r="L165" s="86" t="str">
        <f>IFERROR(INDEX(DB_Typologies!$D$4:$AP$1445,MATCH($A$3,DB_Typologies!$AQ$4:$AQ$1445,0)+$A165,MATCH(L$3,TQoL_Indexes!$B$8:$AK$8,0)),"")</f>
        <v/>
      </c>
      <c r="M165" s="86" t="str">
        <f>IFERROR(INDEX(DB_Typologies!$D$4:$AP$1445,MATCH($A$3,DB_Typologies!$AQ$4:$AQ$1445,0)+$A165,MATCH(M$3,TQoL_Indexes!$B$8:$AK$8,0)),"")</f>
        <v/>
      </c>
      <c r="N165" s="86" t="str">
        <f>IFERROR(INDEX(DB_Typologies!$D$4:$AP$1445,MATCH($A$3,DB_Typologies!$AQ$4:$AQ$1445,0)+$A165,MATCH(N$3,TQoL_Indexes!$B$8:$AK$8,0)),"")</f>
        <v/>
      </c>
      <c r="O165" s="86" t="str">
        <f>IFERROR(INDEX(DB_Typologies!$D$4:$AP$1445,MATCH($A$3,DB_Typologies!$AQ$4:$AQ$1445,0)+$A165,MATCH(O$3,TQoL_Indexes!$B$8:$AK$8,0)),"")</f>
        <v/>
      </c>
      <c r="P165" s="86" t="str">
        <f>IFERROR(INDEX(DB_Typologies!$D$4:$AP$1445,MATCH($A$3,DB_Typologies!$AQ$4:$AQ$1445,0)+$A165,MATCH(P$3,TQoL_Indexes!$B$8:$AK$8,0)),"")</f>
        <v/>
      </c>
      <c r="Q165" s="86" t="str">
        <f>IFERROR(INDEX(DB_Typologies!$D$4:$AP$1445,MATCH($A$3,DB_Typologies!$AQ$4:$AQ$1445,0)+$A165,MATCH(Q$3,TQoL_Indexes!$B$8:$AK$8,0)),"")</f>
        <v/>
      </c>
      <c r="R165" s="86" t="str">
        <f>IFERROR(INDEX(DB_Typologies!$D$4:$AP$1445,MATCH($A$3,DB_Typologies!$AQ$4:$AQ$1445,0)+$A165,MATCH(R$3,TQoL_Indexes!$B$8:$AK$8,0)),"")</f>
        <v/>
      </c>
      <c r="S165" s="86" t="str">
        <f>IFERROR(INDEX(DB_Typologies!$D$4:$AP$1445,MATCH($A$3,DB_Typologies!$AQ$4:$AQ$1445,0)+$A165,MATCH(S$3,TQoL_Indexes!$B$8:$AK$8,0)),"")</f>
        <v/>
      </c>
      <c r="T165" s="86" t="str">
        <f>IFERROR(INDEX(DB_Typologies!$D$4:$AP$1445,MATCH($A$3,DB_Typologies!$AQ$4:$AQ$1445,0)+$A165,MATCH(T$3,TQoL_Indexes!$B$8:$AK$8,0)),"")</f>
        <v/>
      </c>
      <c r="U165" s="86" t="str">
        <f>IFERROR(INDEX(DB_Typologies!$D$4:$AP$1445,MATCH($A$3,DB_Typologies!$AQ$4:$AQ$1445,0)+$A165,MATCH(U$3,TQoL_Indexes!$B$8:$AK$8,0)),"")</f>
        <v/>
      </c>
      <c r="V165" s="86" t="str">
        <f>IFERROR(INDEX(DB_Typologies!$D$4:$AP$1445,MATCH($A$3,DB_Typologies!$AQ$4:$AQ$1445,0)+$A165,MATCH(V$3,TQoL_Indexes!$B$8:$AK$8,0)),"")</f>
        <v/>
      </c>
      <c r="W165" s="86" t="str">
        <f>IFERROR(INDEX(DB_Typologies!$D$4:$AP$1445,MATCH($A$3,DB_Typologies!$AQ$4:$AQ$1445,0)+$A165,MATCH(W$3,TQoL_Indexes!$B$8:$AK$8,0)),"")</f>
        <v/>
      </c>
      <c r="X165" s="86" t="str">
        <f>IFERROR(INDEX(DB_Typologies!$D$4:$AP$1445,MATCH($A$3,DB_Typologies!$AQ$4:$AQ$1445,0)+$A165,MATCH(X$3,TQoL_Indexes!$B$8:$AK$8,0)),"")</f>
        <v/>
      </c>
      <c r="Y165" s="86" t="str">
        <f>IFERROR(INDEX(DB_Typologies!$D$4:$AP$1445,MATCH($A$3,DB_Typologies!$AQ$4:$AQ$1445,0)+$A165,MATCH(Y$3,TQoL_Indexes!$B$8:$AK$8,0)),"")</f>
        <v/>
      </c>
      <c r="Z165" s="86" t="str">
        <f>IFERROR(INDEX(DB_Typologies!$D$4:$AP$1445,MATCH($A$3,DB_Typologies!$AQ$4:$AQ$1445,0)+$A165,MATCH(Z$3,TQoL_Indexes!$B$8:$AK$8,0)),"")</f>
        <v/>
      </c>
      <c r="AA165" s="86" t="str">
        <f>IFERROR(INDEX(DB_Typologies!$D$4:$AP$1445,MATCH($A$3,DB_Typologies!$AQ$4:$AQ$1445,0)+$A165,MATCH(AA$3,TQoL_Indexes!$B$8:$AK$8,0)),"")</f>
        <v/>
      </c>
      <c r="AB165" s="86" t="str">
        <f>IFERROR(INDEX(DB_Typologies!$D$4:$AP$1445,MATCH($A$3,DB_Typologies!$AQ$4:$AQ$1445,0)+$A165,MATCH(AB$3,TQoL_Indexes!$B$8:$AK$8,0)),"")</f>
        <v/>
      </c>
      <c r="AC165" s="86" t="str">
        <f>IFERROR(INDEX(DB_Typologies!$D$4:$AP$1445,MATCH($A$3,DB_Typologies!$AQ$4:$AQ$1445,0)+$A165,MATCH(AC$3,TQoL_Indexes!$B$8:$AK$8,0)),"")</f>
        <v/>
      </c>
      <c r="AD165" s="86" t="str">
        <f>IFERROR(INDEX(DB_Typologies!$D$4:$AP$1445,MATCH($A$3,DB_Typologies!$AQ$4:$AQ$1445,0)+$A165,MATCH(AD$3,TQoL_Indexes!$B$8:$AK$8,0)),"")</f>
        <v/>
      </c>
      <c r="AE165" s="86" t="str">
        <f>IFERROR(INDEX(DB_Typologies!$D$4:$AP$1445,MATCH($A$3,DB_Typologies!$AQ$4:$AQ$1445,0)+$A165,MATCH(AE$3,TQoL_Indexes!$B$8:$AK$8,0)),"")</f>
        <v/>
      </c>
      <c r="AF165" s="86" t="str">
        <f>IFERROR(INDEX(DB_Typologies!$D$4:$AP$1445,MATCH($A$3,DB_Typologies!$AQ$4:$AQ$1445,0)+$A165,MATCH(AF$3,TQoL_Indexes!$B$8:$AK$8,0)),"")</f>
        <v/>
      </c>
      <c r="AG165" s="86" t="str">
        <f>IFERROR(INDEX(DB_Typologies!$D$4:$AP$1445,MATCH($A$3,DB_Typologies!$AQ$4:$AQ$1445,0)+$A165,MATCH(AG$3,TQoL_Indexes!$B$8:$AK$8,0)),"")</f>
        <v/>
      </c>
      <c r="AH165" s="86" t="str">
        <f>IFERROR(INDEX(DB_Typologies!$D$4:$AP$1445,MATCH($A$3,DB_Typologies!$AQ$4:$AQ$1445,0)+$A165,MATCH(AH$3,TQoL_Indexes!$B$8:$AK$8,0)),"")</f>
        <v/>
      </c>
      <c r="AI165" s="86" t="str">
        <f>IFERROR(INDEX(DB_Typologies!$D$4:$AP$1445,MATCH($A$3,DB_Typologies!$AQ$4:$AQ$1445,0)+$A165,MATCH(AI$3,TQoL_Indexes!$B$8:$AK$8,0)),"")</f>
        <v/>
      </c>
      <c r="AJ165" s="86" t="str">
        <f>IFERROR(INDEX(DB_Typologies!$D$4:$AP$1445,MATCH($A$3,DB_Typologies!$AQ$4:$AQ$1445,0)+$A165,MATCH(AJ$3,TQoL_Indexes!$B$8:$AK$8,0)),"")</f>
        <v/>
      </c>
      <c r="AK165" s="86" t="str">
        <f>IFERROR(INDEX(DB_Typologies!$D$4:$AP$1445,MATCH($A$3,DB_Typologies!$AQ$4:$AQ$1445,0)+$A165,MATCH(AK$3,TQoL_Indexes!$B$8:$AK$8,0)),"")</f>
        <v/>
      </c>
      <c r="AL165" s="86" t="str">
        <f>IFERROR(INDEX(DB_Typologies!$D$4:$AP$1445,MATCH($A$3,DB_Typologies!$AQ$4:$AQ$1445,0)+$A165,MATCH(AL$3,TQoL_Indexes!$B$8:$AK$8,0)),"")</f>
        <v/>
      </c>
      <c r="AM165" s="87" t="str">
        <f>IFERROR(INDEX(DB_Typologies!$D$4:$AP$1445,MATCH($A$3,DB_Typologies!$AQ$4:$AQ$1445,0)+$A165,MATCH(AM$3,TQoL_Indexes!$B$8:$AK$8,0)),"")</f>
        <v/>
      </c>
    </row>
    <row r="166" spans="1:39">
      <c r="A166" s="58" t="str">
        <f>IFERROR(IF(A165+1&lt;COUNTIF(DB_Typologies!$AQ$4:$AQ$1445,$A$3),A165+1,""),"")</f>
        <v/>
      </c>
      <c r="B166" s="120" t="str">
        <f>IFERROR(INDEX(DB_Typologies!$D$4:$AP$1445,MATCH($A$3,DB_Typologies!$AQ$4:$AQ$1445,0)+$A166,MATCH(B$3,TQoL_Indexes!$B$8:$AK$8,0)),"")</f>
        <v/>
      </c>
      <c r="C166" s="86" t="str">
        <f>IFERROR(INDEX(DB_Typologies!$D$4:$AP$1445,MATCH($A$3,DB_Typologies!$AQ$4:$AQ$1445,0)+$A166,MATCH(C$3,TQoL_Indexes!$B$8:$AK$8,0)),"")</f>
        <v/>
      </c>
      <c r="D166" s="87" t="str">
        <f>IFERROR(INDEX(DB_Typologies!$D$4:$AP$1445,MATCH($A$3,DB_Typologies!$AQ$4:$AQ$1445,0)+$A166,MATCH(D$3,TQoL_Indexes!$B$8:$AK$8,0)),"")</f>
        <v/>
      </c>
      <c r="E166" s="86" t="str">
        <f>IFERROR(INDEX(DB_Typologies!$D$4:$AP$1445,MATCH($A$3,DB_Typologies!$AQ$4:$AQ$1445,0)+$A166,MATCH(E$3,TQoL_Indexes!$B$8:$AK$8,0)),"")</f>
        <v/>
      </c>
      <c r="F166" s="86" t="str">
        <f>IFERROR(INDEX(DB_Typologies!$D$4:$AP$1445,MATCH($A$3,DB_Typologies!$AQ$4:$AQ$1445,0)+$A166,MATCH(F$3,TQoL_Indexes!$B$8:$AK$8,0)),"")</f>
        <v/>
      </c>
      <c r="G166" s="86" t="str">
        <f>IFERROR(INDEX(DB_Typologies!$D$4:$AP$1445,MATCH($A$3,DB_Typologies!$AQ$4:$AQ$1445,0)+$A166,MATCH(G$3,TQoL_Indexes!$B$8:$AK$8,0)),"")</f>
        <v/>
      </c>
      <c r="H166" s="86" t="str">
        <f>IFERROR(INDEX(DB_Typologies!$D$4:$AP$1445,MATCH($A$3,DB_Typologies!$AQ$4:$AQ$1445,0)+$A166,MATCH(H$3,TQoL_Indexes!$B$8:$AK$8,0)),"")</f>
        <v/>
      </c>
      <c r="I166" s="86" t="str">
        <f>IFERROR(INDEX(DB_Typologies!$D$4:$AP$1445,MATCH($A$3,DB_Typologies!$AQ$4:$AQ$1445,0)+$A166,MATCH(I$3,TQoL_Indexes!$B$8:$AK$8,0)),"")</f>
        <v/>
      </c>
      <c r="J166" s="86" t="str">
        <f>IFERROR(INDEX(DB_Typologies!$D$4:$AP$1445,MATCH($A$3,DB_Typologies!$AQ$4:$AQ$1445,0)+$A166,MATCH(J$3,TQoL_Indexes!$B$8:$AK$8,0)),"")</f>
        <v/>
      </c>
      <c r="K166" s="86" t="str">
        <f>IFERROR(INDEX(DB_Typologies!$D$4:$AP$1445,MATCH($A$3,DB_Typologies!$AQ$4:$AQ$1445,0)+$A166,MATCH(K$3,TQoL_Indexes!$B$8:$AK$8,0)),"")</f>
        <v/>
      </c>
      <c r="L166" s="86" t="str">
        <f>IFERROR(INDEX(DB_Typologies!$D$4:$AP$1445,MATCH($A$3,DB_Typologies!$AQ$4:$AQ$1445,0)+$A166,MATCH(L$3,TQoL_Indexes!$B$8:$AK$8,0)),"")</f>
        <v/>
      </c>
      <c r="M166" s="86" t="str">
        <f>IFERROR(INDEX(DB_Typologies!$D$4:$AP$1445,MATCH($A$3,DB_Typologies!$AQ$4:$AQ$1445,0)+$A166,MATCH(M$3,TQoL_Indexes!$B$8:$AK$8,0)),"")</f>
        <v/>
      </c>
      <c r="N166" s="86" t="str">
        <f>IFERROR(INDEX(DB_Typologies!$D$4:$AP$1445,MATCH($A$3,DB_Typologies!$AQ$4:$AQ$1445,0)+$A166,MATCH(N$3,TQoL_Indexes!$B$8:$AK$8,0)),"")</f>
        <v/>
      </c>
      <c r="O166" s="86" t="str">
        <f>IFERROR(INDEX(DB_Typologies!$D$4:$AP$1445,MATCH($A$3,DB_Typologies!$AQ$4:$AQ$1445,0)+$A166,MATCH(O$3,TQoL_Indexes!$B$8:$AK$8,0)),"")</f>
        <v/>
      </c>
      <c r="P166" s="86" t="str">
        <f>IFERROR(INDEX(DB_Typologies!$D$4:$AP$1445,MATCH($A$3,DB_Typologies!$AQ$4:$AQ$1445,0)+$A166,MATCH(P$3,TQoL_Indexes!$B$8:$AK$8,0)),"")</f>
        <v/>
      </c>
      <c r="Q166" s="86" t="str">
        <f>IFERROR(INDEX(DB_Typologies!$D$4:$AP$1445,MATCH($A$3,DB_Typologies!$AQ$4:$AQ$1445,0)+$A166,MATCH(Q$3,TQoL_Indexes!$B$8:$AK$8,0)),"")</f>
        <v/>
      </c>
      <c r="R166" s="86" t="str">
        <f>IFERROR(INDEX(DB_Typologies!$D$4:$AP$1445,MATCH($A$3,DB_Typologies!$AQ$4:$AQ$1445,0)+$A166,MATCH(R$3,TQoL_Indexes!$B$8:$AK$8,0)),"")</f>
        <v/>
      </c>
      <c r="S166" s="86" t="str">
        <f>IFERROR(INDEX(DB_Typologies!$D$4:$AP$1445,MATCH($A$3,DB_Typologies!$AQ$4:$AQ$1445,0)+$A166,MATCH(S$3,TQoL_Indexes!$B$8:$AK$8,0)),"")</f>
        <v/>
      </c>
      <c r="T166" s="86" t="str">
        <f>IFERROR(INDEX(DB_Typologies!$D$4:$AP$1445,MATCH($A$3,DB_Typologies!$AQ$4:$AQ$1445,0)+$A166,MATCH(T$3,TQoL_Indexes!$B$8:$AK$8,0)),"")</f>
        <v/>
      </c>
      <c r="U166" s="86" t="str">
        <f>IFERROR(INDEX(DB_Typologies!$D$4:$AP$1445,MATCH($A$3,DB_Typologies!$AQ$4:$AQ$1445,0)+$A166,MATCH(U$3,TQoL_Indexes!$B$8:$AK$8,0)),"")</f>
        <v/>
      </c>
      <c r="V166" s="86" t="str">
        <f>IFERROR(INDEX(DB_Typologies!$D$4:$AP$1445,MATCH($A$3,DB_Typologies!$AQ$4:$AQ$1445,0)+$A166,MATCH(V$3,TQoL_Indexes!$B$8:$AK$8,0)),"")</f>
        <v/>
      </c>
      <c r="W166" s="86" t="str">
        <f>IFERROR(INDEX(DB_Typologies!$D$4:$AP$1445,MATCH($A$3,DB_Typologies!$AQ$4:$AQ$1445,0)+$A166,MATCH(W$3,TQoL_Indexes!$B$8:$AK$8,0)),"")</f>
        <v/>
      </c>
      <c r="X166" s="86" t="str">
        <f>IFERROR(INDEX(DB_Typologies!$D$4:$AP$1445,MATCH($A$3,DB_Typologies!$AQ$4:$AQ$1445,0)+$A166,MATCH(X$3,TQoL_Indexes!$B$8:$AK$8,0)),"")</f>
        <v/>
      </c>
      <c r="Y166" s="86" t="str">
        <f>IFERROR(INDEX(DB_Typologies!$D$4:$AP$1445,MATCH($A$3,DB_Typologies!$AQ$4:$AQ$1445,0)+$A166,MATCH(Y$3,TQoL_Indexes!$B$8:$AK$8,0)),"")</f>
        <v/>
      </c>
      <c r="Z166" s="86" t="str">
        <f>IFERROR(INDEX(DB_Typologies!$D$4:$AP$1445,MATCH($A$3,DB_Typologies!$AQ$4:$AQ$1445,0)+$A166,MATCH(Z$3,TQoL_Indexes!$B$8:$AK$8,0)),"")</f>
        <v/>
      </c>
      <c r="AA166" s="86" t="str">
        <f>IFERROR(INDEX(DB_Typologies!$D$4:$AP$1445,MATCH($A$3,DB_Typologies!$AQ$4:$AQ$1445,0)+$A166,MATCH(AA$3,TQoL_Indexes!$B$8:$AK$8,0)),"")</f>
        <v/>
      </c>
      <c r="AB166" s="86" t="str">
        <f>IFERROR(INDEX(DB_Typologies!$D$4:$AP$1445,MATCH($A$3,DB_Typologies!$AQ$4:$AQ$1445,0)+$A166,MATCH(AB$3,TQoL_Indexes!$B$8:$AK$8,0)),"")</f>
        <v/>
      </c>
      <c r="AC166" s="86" t="str">
        <f>IFERROR(INDEX(DB_Typologies!$D$4:$AP$1445,MATCH($A$3,DB_Typologies!$AQ$4:$AQ$1445,0)+$A166,MATCH(AC$3,TQoL_Indexes!$B$8:$AK$8,0)),"")</f>
        <v/>
      </c>
      <c r="AD166" s="86" t="str">
        <f>IFERROR(INDEX(DB_Typologies!$D$4:$AP$1445,MATCH($A$3,DB_Typologies!$AQ$4:$AQ$1445,0)+$A166,MATCH(AD$3,TQoL_Indexes!$B$8:$AK$8,0)),"")</f>
        <v/>
      </c>
      <c r="AE166" s="86" t="str">
        <f>IFERROR(INDEX(DB_Typologies!$D$4:$AP$1445,MATCH($A$3,DB_Typologies!$AQ$4:$AQ$1445,0)+$A166,MATCH(AE$3,TQoL_Indexes!$B$8:$AK$8,0)),"")</f>
        <v/>
      </c>
      <c r="AF166" s="86" t="str">
        <f>IFERROR(INDEX(DB_Typologies!$D$4:$AP$1445,MATCH($A$3,DB_Typologies!$AQ$4:$AQ$1445,0)+$A166,MATCH(AF$3,TQoL_Indexes!$B$8:$AK$8,0)),"")</f>
        <v/>
      </c>
      <c r="AG166" s="86" t="str">
        <f>IFERROR(INDEX(DB_Typologies!$D$4:$AP$1445,MATCH($A$3,DB_Typologies!$AQ$4:$AQ$1445,0)+$A166,MATCH(AG$3,TQoL_Indexes!$B$8:$AK$8,0)),"")</f>
        <v/>
      </c>
      <c r="AH166" s="86" t="str">
        <f>IFERROR(INDEX(DB_Typologies!$D$4:$AP$1445,MATCH($A$3,DB_Typologies!$AQ$4:$AQ$1445,0)+$A166,MATCH(AH$3,TQoL_Indexes!$B$8:$AK$8,0)),"")</f>
        <v/>
      </c>
      <c r="AI166" s="86" t="str">
        <f>IFERROR(INDEX(DB_Typologies!$D$4:$AP$1445,MATCH($A$3,DB_Typologies!$AQ$4:$AQ$1445,0)+$A166,MATCH(AI$3,TQoL_Indexes!$B$8:$AK$8,0)),"")</f>
        <v/>
      </c>
      <c r="AJ166" s="86" t="str">
        <f>IFERROR(INDEX(DB_Typologies!$D$4:$AP$1445,MATCH($A$3,DB_Typologies!$AQ$4:$AQ$1445,0)+$A166,MATCH(AJ$3,TQoL_Indexes!$B$8:$AK$8,0)),"")</f>
        <v/>
      </c>
      <c r="AK166" s="86" t="str">
        <f>IFERROR(INDEX(DB_Typologies!$D$4:$AP$1445,MATCH($A$3,DB_Typologies!$AQ$4:$AQ$1445,0)+$A166,MATCH(AK$3,TQoL_Indexes!$B$8:$AK$8,0)),"")</f>
        <v/>
      </c>
      <c r="AL166" s="86" t="str">
        <f>IFERROR(INDEX(DB_Typologies!$D$4:$AP$1445,MATCH($A$3,DB_Typologies!$AQ$4:$AQ$1445,0)+$A166,MATCH(AL$3,TQoL_Indexes!$B$8:$AK$8,0)),"")</f>
        <v/>
      </c>
      <c r="AM166" s="87" t="str">
        <f>IFERROR(INDEX(DB_Typologies!$D$4:$AP$1445,MATCH($A$3,DB_Typologies!$AQ$4:$AQ$1445,0)+$A166,MATCH(AM$3,TQoL_Indexes!$B$8:$AK$8,0)),"")</f>
        <v/>
      </c>
    </row>
    <row r="167" spans="1:39">
      <c r="A167" s="58" t="str">
        <f>IFERROR(IF(A166+1&lt;COUNTIF(DB_Typologies!$AQ$4:$AQ$1445,$A$3),A166+1,""),"")</f>
        <v/>
      </c>
      <c r="B167" s="120" t="str">
        <f>IFERROR(INDEX(DB_Typologies!$D$4:$AP$1445,MATCH($A$3,DB_Typologies!$AQ$4:$AQ$1445,0)+$A167,MATCH(B$3,TQoL_Indexes!$B$8:$AK$8,0)),"")</f>
        <v/>
      </c>
      <c r="C167" s="86" t="str">
        <f>IFERROR(INDEX(DB_Typologies!$D$4:$AP$1445,MATCH($A$3,DB_Typologies!$AQ$4:$AQ$1445,0)+$A167,MATCH(C$3,TQoL_Indexes!$B$8:$AK$8,0)),"")</f>
        <v/>
      </c>
      <c r="D167" s="87" t="str">
        <f>IFERROR(INDEX(DB_Typologies!$D$4:$AP$1445,MATCH($A$3,DB_Typologies!$AQ$4:$AQ$1445,0)+$A167,MATCH(D$3,TQoL_Indexes!$B$8:$AK$8,0)),"")</f>
        <v/>
      </c>
      <c r="E167" s="86" t="str">
        <f>IFERROR(INDEX(DB_Typologies!$D$4:$AP$1445,MATCH($A$3,DB_Typologies!$AQ$4:$AQ$1445,0)+$A167,MATCH(E$3,TQoL_Indexes!$B$8:$AK$8,0)),"")</f>
        <v/>
      </c>
      <c r="F167" s="86" t="str">
        <f>IFERROR(INDEX(DB_Typologies!$D$4:$AP$1445,MATCH($A$3,DB_Typologies!$AQ$4:$AQ$1445,0)+$A167,MATCH(F$3,TQoL_Indexes!$B$8:$AK$8,0)),"")</f>
        <v/>
      </c>
      <c r="G167" s="86" t="str">
        <f>IFERROR(INDEX(DB_Typologies!$D$4:$AP$1445,MATCH($A$3,DB_Typologies!$AQ$4:$AQ$1445,0)+$A167,MATCH(G$3,TQoL_Indexes!$B$8:$AK$8,0)),"")</f>
        <v/>
      </c>
      <c r="H167" s="86" t="str">
        <f>IFERROR(INDEX(DB_Typologies!$D$4:$AP$1445,MATCH($A$3,DB_Typologies!$AQ$4:$AQ$1445,0)+$A167,MATCH(H$3,TQoL_Indexes!$B$8:$AK$8,0)),"")</f>
        <v/>
      </c>
      <c r="I167" s="86" t="str">
        <f>IFERROR(INDEX(DB_Typologies!$D$4:$AP$1445,MATCH($A$3,DB_Typologies!$AQ$4:$AQ$1445,0)+$A167,MATCH(I$3,TQoL_Indexes!$B$8:$AK$8,0)),"")</f>
        <v/>
      </c>
      <c r="J167" s="86" t="str">
        <f>IFERROR(INDEX(DB_Typologies!$D$4:$AP$1445,MATCH($A$3,DB_Typologies!$AQ$4:$AQ$1445,0)+$A167,MATCH(J$3,TQoL_Indexes!$B$8:$AK$8,0)),"")</f>
        <v/>
      </c>
      <c r="K167" s="86" t="str">
        <f>IFERROR(INDEX(DB_Typologies!$D$4:$AP$1445,MATCH($A$3,DB_Typologies!$AQ$4:$AQ$1445,0)+$A167,MATCH(K$3,TQoL_Indexes!$B$8:$AK$8,0)),"")</f>
        <v/>
      </c>
      <c r="L167" s="86" t="str">
        <f>IFERROR(INDEX(DB_Typologies!$D$4:$AP$1445,MATCH($A$3,DB_Typologies!$AQ$4:$AQ$1445,0)+$A167,MATCH(L$3,TQoL_Indexes!$B$8:$AK$8,0)),"")</f>
        <v/>
      </c>
      <c r="M167" s="86" t="str">
        <f>IFERROR(INDEX(DB_Typologies!$D$4:$AP$1445,MATCH($A$3,DB_Typologies!$AQ$4:$AQ$1445,0)+$A167,MATCH(M$3,TQoL_Indexes!$B$8:$AK$8,0)),"")</f>
        <v/>
      </c>
      <c r="N167" s="86" t="str">
        <f>IFERROR(INDEX(DB_Typologies!$D$4:$AP$1445,MATCH($A$3,DB_Typologies!$AQ$4:$AQ$1445,0)+$A167,MATCH(N$3,TQoL_Indexes!$B$8:$AK$8,0)),"")</f>
        <v/>
      </c>
      <c r="O167" s="86" t="str">
        <f>IFERROR(INDEX(DB_Typologies!$D$4:$AP$1445,MATCH($A$3,DB_Typologies!$AQ$4:$AQ$1445,0)+$A167,MATCH(O$3,TQoL_Indexes!$B$8:$AK$8,0)),"")</f>
        <v/>
      </c>
      <c r="P167" s="86" t="str">
        <f>IFERROR(INDEX(DB_Typologies!$D$4:$AP$1445,MATCH($A$3,DB_Typologies!$AQ$4:$AQ$1445,0)+$A167,MATCH(P$3,TQoL_Indexes!$B$8:$AK$8,0)),"")</f>
        <v/>
      </c>
      <c r="Q167" s="86" t="str">
        <f>IFERROR(INDEX(DB_Typologies!$D$4:$AP$1445,MATCH($A$3,DB_Typologies!$AQ$4:$AQ$1445,0)+$A167,MATCH(Q$3,TQoL_Indexes!$B$8:$AK$8,0)),"")</f>
        <v/>
      </c>
      <c r="R167" s="86" t="str">
        <f>IFERROR(INDEX(DB_Typologies!$D$4:$AP$1445,MATCH($A$3,DB_Typologies!$AQ$4:$AQ$1445,0)+$A167,MATCH(R$3,TQoL_Indexes!$B$8:$AK$8,0)),"")</f>
        <v/>
      </c>
      <c r="S167" s="86" t="str">
        <f>IFERROR(INDEX(DB_Typologies!$D$4:$AP$1445,MATCH($A$3,DB_Typologies!$AQ$4:$AQ$1445,0)+$A167,MATCH(S$3,TQoL_Indexes!$B$8:$AK$8,0)),"")</f>
        <v/>
      </c>
      <c r="T167" s="86" t="str">
        <f>IFERROR(INDEX(DB_Typologies!$D$4:$AP$1445,MATCH($A$3,DB_Typologies!$AQ$4:$AQ$1445,0)+$A167,MATCH(T$3,TQoL_Indexes!$B$8:$AK$8,0)),"")</f>
        <v/>
      </c>
      <c r="U167" s="86" t="str">
        <f>IFERROR(INDEX(DB_Typologies!$D$4:$AP$1445,MATCH($A$3,DB_Typologies!$AQ$4:$AQ$1445,0)+$A167,MATCH(U$3,TQoL_Indexes!$B$8:$AK$8,0)),"")</f>
        <v/>
      </c>
      <c r="V167" s="86" t="str">
        <f>IFERROR(INDEX(DB_Typologies!$D$4:$AP$1445,MATCH($A$3,DB_Typologies!$AQ$4:$AQ$1445,0)+$A167,MATCH(V$3,TQoL_Indexes!$B$8:$AK$8,0)),"")</f>
        <v/>
      </c>
      <c r="W167" s="86" t="str">
        <f>IFERROR(INDEX(DB_Typologies!$D$4:$AP$1445,MATCH($A$3,DB_Typologies!$AQ$4:$AQ$1445,0)+$A167,MATCH(W$3,TQoL_Indexes!$B$8:$AK$8,0)),"")</f>
        <v/>
      </c>
      <c r="X167" s="86" t="str">
        <f>IFERROR(INDEX(DB_Typologies!$D$4:$AP$1445,MATCH($A$3,DB_Typologies!$AQ$4:$AQ$1445,0)+$A167,MATCH(X$3,TQoL_Indexes!$B$8:$AK$8,0)),"")</f>
        <v/>
      </c>
      <c r="Y167" s="86" t="str">
        <f>IFERROR(INDEX(DB_Typologies!$D$4:$AP$1445,MATCH($A$3,DB_Typologies!$AQ$4:$AQ$1445,0)+$A167,MATCH(Y$3,TQoL_Indexes!$B$8:$AK$8,0)),"")</f>
        <v/>
      </c>
      <c r="Z167" s="86" t="str">
        <f>IFERROR(INDEX(DB_Typologies!$D$4:$AP$1445,MATCH($A$3,DB_Typologies!$AQ$4:$AQ$1445,0)+$A167,MATCH(Z$3,TQoL_Indexes!$B$8:$AK$8,0)),"")</f>
        <v/>
      </c>
      <c r="AA167" s="86" t="str">
        <f>IFERROR(INDEX(DB_Typologies!$D$4:$AP$1445,MATCH($A$3,DB_Typologies!$AQ$4:$AQ$1445,0)+$A167,MATCH(AA$3,TQoL_Indexes!$B$8:$AK$8,0)),"")</f>
        <v/>
      </c>
      <c r="AB167" s="86" t="str">
        <f>IFERROR(INDEX(DB_Typologies!$D$4:$AP$1445,MATCH($A$3,DB_Typologies!$AQ$4:$AQ$1445,0)+$A167,MATCH(AB$3,TQoL_Indexes!$B$8:$AK$8,0)),"")</f>
        <v/>
      </c>
      <c r="AC167" s="86" t="str">
        <f>IFERROR(INDEX(DB_Typologies!$D$4:$AP$1445,MATCH($A$3,DB_Typologies!$AQ$4:$AQ$1445,0)+$A167,MATCH(AC$3,TQoL_Indexes!$B$8:$AK$8,0)),"")</f>
        <v/>
      </c>
      <c r="AD167" s="86" t="str">
        <f>IFERROR(INDEX(DB_Typologies!$D$4:$AP$1445,MATCH($A$3,DB_Typologies!$AQ$4:$AQ$1445,0)+$A167,MATCH(AD$3,TQoL_Indexes!$B$8:$AK$8,0)),"")</f>
        <v/>
      </c>
      <c r="AE167" s="86" t="str">
        <f>IFERROR(INDEX(DB_Typologies!$D$4:$AP$1445,MATCH($A$3,DB_Typologies!$AQ$4:$AQ$1445,0)+$A167,MATCH(AE$3,TQoL_Indexes!$B$8:$AK$8,0)),"")</f>
        <v/>
      </c>
      <c r="AF167" s="86" t="str">
        <f>IFERROR(INDEX(DB_Typologies!$D$4:$AP$1445,MATCH($A$3,DB_Typologies!$AQ$4:$AQ$1445,0)+$A167,MATCH(AF$3,TQoL_Indexes!$B$8:$AK$8,0)),"")</f>
        <v/>
      </c>
      <c r="AG167" s="86" t="str">
        <f>IFERROR(INDEX(DB_Typologies!$D$4:$AP$1445,MATCH($A$3,DB_Typologies!$AQ$4:$AQ$1445,0)+$A167,MATCH(AG$3,TQoL_Indexes!$B$8:$AK$8,0)),"")</f>
        <v/>
      </c>
      <c r="AH167" s="86" t="str">
        <f>IFERROR(INDEX(DB_Typologies!$D$4:$AP$1445,MATCH($A$3,DB_Typologies!$AQ$4:$AQ$1445,0)+$A167,MATCH(AH$3,TQoL_Indexes!$B$8:$AK$8,0)),"")</f>
        <v/>
      </c>
      <c r="AI167" s="86" t="str">
        <f>IFERROR(INDEX(DB_Typologies!$D$4:$AP$1445,MATCH($A$3,DB_Typologies!$AQ$4:$AQ$1445,0)+$A167,MATCH(AI$3,TQoL_Indexes!$B$8:$AK$8,0)),"")</f>
        <v/>
      </c>
      <c r="AJ167" s="86" t="str">
        <f>IFERROR(INDEX(DB_Typologies!$D$4:$AP$1445,MATCH($A$3,DB_Typologies!$AQ$4:$AQ$1445,0)+$A167,MATCH(AJ$3,TQoL_Indexes!$B$8:$AK$8,0)),"")</f>
        <v/>
      </c>
      <c r="AK167" s="86" t="str">
        <f>IFERROR(INDEX(DB_Typologies!$D$4:$AP$1445,MATCH($A$3,DB_Typologies!$AQ$4:$AQ$1445,0)+$A167,MATCH(AK$3,TQoL_Indexes!$B$8:$AK$8,0)),"")</f>
        <v/>
      </c>
      <c r="AL167" s="86" t="str">
        <f>IFERROR(INDEX(DB_Typologies!$D$4:$AP$1445,MATCH($A$3,DB_Typologies!$AQ$4:$AQ$1445,0)+$A167,MATCH(AL$3,TQoL_Indexes!$B$8:$AK$8,0)),"")</f>
        <v/>
      </c>
      <c r="AM167" s="87" t="str">
        <f>IFERROR(INDEX(DB_Typologies!$D$4:$AP$1445,MATCH($A$3,DB_Typologies!$AQ$4:$AQ$1445,0)+$A167,MATCH(AM$3,TQoL_Indexes!$B$8:$AK$8,0)),"")</f>
        <v/>
      </c>
    </row>
    <row r="168" spans="1:39">
      <c r="A168" s="58" t="str">
        <f>IFERROR(IF(A167+1&lt;COUNTIF(DB_Typologies!$AQ$4:$AQ$1445,$A$3),A167+1,""),"")</f>
        <v/>
      </c>
      <c r="B168" s="120" t="str">
        <f>IFERROR(INDEX(DB_Typologies!$D$4:$AP$1445,MATCH($A$3,DB_Typologies!$AQ$4:$AQ$1445,0)+$A168,MATCH(B$3,TQoL_Indexes!$B$8:$AK$8,0)),"")</f>
        <v/>
      </c>
      <c r="C168" s="86" t="str">
        <f>IFERROR(INDEX(DB_Typologies!$D$4:$AP$1445,MATCH($A$3,DB_Typologies!$AQ$4:$AQ$1445,0)+$A168,MATCH(C$3,TQoL_Indexes!$B$8:$AK$8,0)),"")</f>
        <v/>
      </c>
      <c r="D168" s="87" t="str">
        <f>IFERROR(INDEX(DB_Typologies!$D$4:$AP$1445,MATCH($A$3,DB_Typologies!$AQ$4:$AQ$1445,0)+$A168,MATCH(D$3,TQoL_Indexes!$B$8:$AK$8,0)),"")</f>
        <v/>
      </c>
      <c r="E168" s="86" t="str">
        <f>IFERROR(INDEX(DB_Typologies!$D$4:$AP$1445,MATCH($A$3,DB_Typologies!$AQ$4:$AQ$1445,0)+$A168,MATCH(E$3,TQoL_Indexes!$B$8:$AK$8,0)),"")</f>
        <v/>
      </c>
      <c r="F168" s="86" t="str">
        <f>IFERROR(INDEX(DB_Typologies!$D$4:$AP$1445,MATCH($A$3,DB_Typologies!$AQ$4:$AQ$1445,0)+$A168,MATCH(F$3,TQoL_Indexes!$B$8:$AK$8,0)),"")</f>
        <v/>
      </c>
      <c r="G168" s="86" t="str">
        <f>IFERROR(INDEX(DB_Typologies!$D$4:$AP$1445,MATCH($A$3,DB_Typologies!$AQ$4:$AQ$1445,0)+$A168,MATCH(G$3,TQoL_Indexes!$B$8:$AK$8,0)),"")</f>
        <v/>
      </c>
      <c r="H168" s="86" t="str">
        <f>IFERROR(INDEX(DB_Typologies!$D$4:$AP$1445,MATCH($A$3,DB_Typologies!$AQ$4:$AQ$1445,0)+$A168,MATCH(H$3,TQoL_Indexes!$B$8:$AK$8,0)),"")</f>
        <v/>
      </c>
      <c r="I168" s="86" t="str">
        <f>IFERROR(INDEX(DB_Typologies!$D$4:$AP$1445,MATCH($A$3,DB_Typologies!$AQ$4:$AQ$1445,0)+$A168,MATCH(I$3,TQoL_Indexes!$B$8:$AK$8,0)),"")</f>
        <v/>
      </c>
      <c r="J168" s="86" t="str">
        <f>IFERROR(INDEX(DB_Typologies!$D$4:$AP$1445,MATCH($A$3,DB_Typologies!$AQ$4:$AQ$1445,0)+$A168,MATCH(J$3,TQoL_Indexes!$B$8:$AK$8,0)),"")</f>
        <v/>
      </c>
      <c r="K168" s="86" t="str">
        <f>IFERROR(INDEX(DB_Typologies!$D$4:$AP$1445,MATCH($A$3,DB_Typologies!$AQ$4:$AQ$1445,0)+$A168,MATCH(K$3,TQoL_Indexes!$B$8:$AK$8,0)),"")</f>
        <v/>
      </c>
      <c r="L168" s="86" t="str">
        <f>IFERROR(INDEX(DB_Typologies!$D$4:$AP$1445,MATCH($A$3,DB_Typologies!$AQ$4:$AQ$1445,0)+$A168,MATCH(L$3,TQoL_Indexes!$B$8:$AK$8,0)),"")</f>
        <v/>
      </c>
      <c r="M168" s="86" t="str">
        <f>IFERROR(INDEX(DB_Typologies!$D$4:$AP$1445,MATCH($A$3,DB_Typologies!$AQ$4:$AQ$1445,0)+$A168,MATCH(M$3,TQoL_Indexes!$B$8:$AK$8,0)),"")</f>
        <v/>
      </c>
      <c r="N168" s="86" t="str">
        <f>IFERROR(INDEX(DB_Typologies!$D$4:$AP$1445,MATCH($A$3,DB_Typologies!$AQ$4:$AQ$1445,0)+$A168,MATCH(N$3,TQoL_Indexes!$B$8:$AK$8,0)),"")</f>
        <v/>
      </c>
      <c r="O168" s="86" t="str">
        <f>IFERROR(INDEX(DB_Typologies!$D$4:$AP$1445,MATCH($A$3,DB_Typologies!$AQ$4:$AQ$1445,0)+$A168,MATCH(O$3,TQoL_Indexes!$B$8:$AK$8,0)),"")</f>
        <v/>
      </c>
      <c r="P168" s="86" t="str">
        <f>IFERROR(INDEX(DB_Typologies!$D$4:$AP$1445,MATCH($A$3,DB_Typologies!$AQ$4:$AQ$1445,0)+$A168,MATCH(P$3,TQoL_Indexes!$B$8:$AK$8,0)),"")</f>
        <v/>
      </c>
      <c r="Q168" s="86" t="str">
        <f>IFERROR(INDEX(DB_Typologies!$D$4:$AP$1445,MATCH($A$3,DB_Typologies!$AQ$4:$AQ$1445,0)+$A168,MATCH(Q$3,TQoL_Indexes!$B$8:$AK$8,0)),"")</f>
        <v/>
      </c>
      <c r="R168" s="86" t="str">
        <f>IFERROR(INDEX(DB_Typologies!$D$4:$AP$1445,MATCH($A$3,DB_Typologies!$AQ$4:$AQ$1445,0)+$A168,MATCH(R$3,TQoL_Indexes!$B$8:$AK$8,0)),"")</f>
        <v/>
      </c>
      <c r="S168" s="86" t="str">
        <f>IFERROR(INDEX(DB_Typologies!$D$4:$AP$1445,MATCH($A$3,DB_Typologies!$AQ$4:$AQ$1445,0)+$A168,MATCH(S$3,TQoL_Indexes!$B$8:$AK$8,0)),"")</f>
        <v/>
      </c>
      <c r="T168" s="86" t="str">
        <f>IFERROR(INDEX(DB_Typologies!$D$4:$AP$1445,MATCH($A$3,DB_Typologies!$AQ$4:$AQ$1445,0)+$A168,MATCH(T$3,TQoL_Indexes!$B$8:$AK$8,0)),"")</f>
        <v/>
      </c>
      <c r="U168" s="86" t="str">
        <f>IFERROR(INDEX(DB_Typologies!$D$4:$AP$1445,MATCH($A$3,DB_Typologies!$AQ$4:$AQ$1445,0)+$A168,MATCH(U$3,TQoL_Indexes!$B$8:$AK$8,0)),"")</f>
        <v/>
      </c>
      <c r="V168" s="86" t="str">
        <f>IFERROR(INDEX(DB_Typologies!$D$4:$AP$1445,MATCH($A$3,DB_Typologies!$AQ$4:$AQ$1445,0)+$A168,MATCH(V$3,TQoL_Indexes!$B$8:$AK$8,0)),"")</f>
        <v/>
      </c>
      <c r="W168" s="86" t="str">
        <f>IFERROR(INDEX(DB_Typologies!$D$4:$AP$1445,MATCH($A$3,DB_Typologies!$AQ$4:$AQ$1445,0)+$A168,MATCH(W$3,TQoL_Indexes!$B$8:$AK$8,0)),"")</f>
        <v/>
      </c>
      <c r="X168" s="86" t="str">
        <f>IFERROR(INDEX(DB_Typologies!$D$4:$AP$1445,MATCH($A$3,DB_Typologies!$AQ$4:$AQ$1445,0)+$A168,MATCH(X$3,TQoL_Indexes!$B$8:$AK$8,0)),"")</f>
        <v/>
      </c>
      <c r="Y168" s="86" t="str">
        <f>IFERROR(INDEX(DB_Typologies!$D$4:$AP$1445,MATCH($A$3,DB_Typologies!$AQ$4:$AQ$1445,0)+$A168,MATCH(Y$3,TQoL_Indexes!$B$8:$AK$8,0)),"")</f>
        <v/>
      </c>
      <c r="Z168" s="86" t="str">
        <f>IFERROR(INDEX(DB_Typologies!$D$4:$AP$1445,MATCH($A$3,DB_Typologies!$AQ$4:$AQ$1445,0)+$A168,MATCH(Z$3,TQoL_Indexes!$B$8:$AK$8,0)),"")</f>
        <v/>
      </c>
      <c r="AA168" s="86" t="str">
        <f>IFERROR(INDEX(DB_Typologies!$D$4:$AP$1445,MATCH($A$3,DB_Typologies!$AQ$4:$AQ$1445,0)+$A168,MATCH(AA$3,TQoL_Indexes!$B$8:$AK$8,0)),"")</f>
        <v/>
      </c>
      <c r="AB168" s="86" t="str">
        <f>IFERROR(INDEX(DB_Typologies!$D$4:$AP$1445,MATCH($A$3,DB_Typologies!$AQ$4:$AQ$1445,0)+$A168,MATCH(AB$3,TQoL_Indexes!$B$8:$AK$8,0)),"")</f>
        <v/>
      </c>
      <c r="AC168" s="86" t="str">
        <f>IFERROR(INDEX(DB_Typologies!$D$4:$AP$1445,MATCH($A$3,DB_Typologies!$AQ$4:$AQ$1445,0)+$A168,MATCH(AC$3,TQoL_Indexes!$B$8:$AK$8,0)),"")</f>
        <v/>
      </c>
      <c r="AD168" s="86" t="str">
        <f>IFERROR(INDEX(DB_Typologies!$D$4:$AP$1445,MATCH($A$3,DB_Typologies!$AQ$4:$AQ$1445,0)+$A168,MATCH(AD$3,TQoL_Indexes!$B$8:$AK$8,0)),"")</f>
        <v/>
      </c>
      <c r="AE168" s="86" t="str">
        <f>IFERROR(INDEX(DB_Typologies!$D$4:$AP$1445,MATCH($A$3,DB_Typologies!$AQ$4:$AQ$1445,0)+$A168,MATCH(AE$3,TQoL_Indexes!$B$8:$AK$8,0)),"")</f>
        <v/>
      </c>
      <c r="AF168" s="86" t="str">
        <f>IFERROR(INDEX(DB_Typologies!$D$4:$AP$1445,MATCH($A$3,DB_Typologies!$AQ$4:$AQ$1445,0)+$A168,MATCH(AF$3,TQoL_Indexes!$B$8:$AK$8,0)),"")</f>
        <v/>
      </c>
      <c r="AG168" s="86" t="str">
        <f>IFERROR(INDEX(DB_Typologies!$D$4:$AP$1445,MATCH($A$3,DB_Typologies!$AQ$4:$AQ$1445,0)+$A168,MATCH(AG$3,TQoL_Indexes!$B$8:$AK$8,0)),"")</f>
        <v/>
      </c>
      <c r="AH168" s="86" t="str">
        <f>IFERROR(INDEX(DB_Typologies!$D$4:$AP$1445,MATCH($A$3,DB_Typologies!$AQ$4:$AQ$1445,0)+$A168,MATCH(AH$3,TQoL_Indexes!$B$8:$AK$8,0)),"")</f>
        <v/>
      </c>
      <c r="AI168" s="86" t="str">
        <f>IFERROR(INDEX(DB_Typologies!$D$4:$AP$1445,MATCH($A$3,DB_Typologies!$AQ$4:$AQ$1445,0)+$A168,MATCH(AI$3,TQoL_Indexes!$B$8:$AK$8,0)),"")</f>
        <v/>
      </c>
      <c r="AJ168" s="86" t="str">
        <f>IFERROR(INDEX(DB_Typologies!$D$4:$AP$1445,MATCH($A$3,DB_Typologies!$AQ$4:$AQ$1445,0)+$A168,MATCH(AJ$3,TQoL_Indexes!$B$8:$AK$8,0)),"")</f>
        <v/>
      </c>
      <c r="AK168" s="86" t="str">
        <f>IFERROR(INDEX(DB_Typologies!$D$4:$AP$1445,MATCH($A$3,DB_Typologies!$AQ$4:$AQ$1445,0)+$A168,MATCH(AK$3,TQoL_Indexes!$B$8:$AK$8,0)),"")</f>
        <v/>
      </c>
      <c r="AL168" s="86" t="str">
        <f>IFERROR(INDEX(DB_Typologies!$D$4:$AP$1445,MATCH($A$3,DB_Typologies!$AQ$4:$AQ$1445,0)+$A168,MATCH(AL$3,TQoL_Indexes!$B$8:$AK$8,0)),"")</f>
        <v/>
      </c>
      <c r="AM168" s="87" t="str">
        <f>IFERROR(INDEX(DB_Typologies!$D$4:$AP$1445,MATCH($A$3,DB_Typologies!$AQ$4:$AQ$1445,0)+$A168,MATCH(AM$3,TQoL_Indexes!$B$8:$AK$8,0)),"")</f>
        <v/>
      </c>
    </row>
    <row r="169" spans="1:39">
      <c r="A169" s="58" t="str">
        <f>IFERROR(IF(A168+1&lt;COUNTIF(DB_Typologies!$AQ$4:$AQ$1445,$A$3),A168+1,""),"")</f>
        <v/>
      </c>
      <c r="B169" s="120" t="str">
        <f>IFERROR(INDEX(DB_Typologies!$D$4:$AP$1445,MATCH($A$3,DB_Typologies!$AQ$4:$AQ$1445,0)+$A169,MATCH(B$3,TQoL_Indexes!$B$8:$AK$8,0)),"")</f>
        <v/>
      </c>
      <c r="C169" s="86" t="str">
        <f>IFERROR(INDEX(DB_Typologies!$D$4:$AP$1445,MATCH($A$3,DB_Typologies!$AQ$4:$AQ$1445,0)+$A169,MATCH(C$3,TQoL_Indexes!$B$8:$AK$8,0)),"")</f>
        <v/>
      </c>
      <c r="D169" s="87" t="str">
        <f>IFERROR(INDEX(DB_Typologies!$D$4:$AP$1445,MATCH($A$3,DB_Typologies!$AQ$4:$AQ$1445,0)+$A169,MATCH(D$3,TQoL_Indexes!$B$8:$AK$8,0)),"")</f>
        <v/>
      </c>
      <c r="E169" s="86" t="str">
        <f>IFERROR(INDEX(DB_Typologies!$D$4:$AP$1445,MATCH($A$3,DB_Typologies!$AQ$4:$AQ$1445,0)+$A169,MATCH(E$3,TQoL_Indexes!$B$8:$AK$8,0)),"")</f>
        <v/>
      </c>
      <c r="F169" s="86" t="str">
        <f>IFERROR(INDEX(DB_Typologies!$D$4:$AP$1445,MATCH($A$3,DB_Typologies!$AQ$4:$AQ$1445,0)+$A169,MATCH(F$3,TQoL_Indexes!$B$8:$AK$8,0)),"")</f>
        <v/>
      </c>
      <c r="G169" s="86" t="str">
        <f>IFERROR(INDEX(DB_Typologies!$D$4:$AP$1445,MATCH($A$3,DB_Typologies!$AQ$4:$AQ$1445,0)+$A169,MATCH(G$3,TQoL_Indexes!$B$8:$AK$8,0)),"")</f>
        <v/>
      </c>
      <c r="H169" s="86" t="str">
        <f>IFERROR(INDEX(DB_Typologies!$D$4:$AP$1445,MATCH($A$3,DB_Typologies!$AQ$4:$AQ$1445,0)+$A169,MATCH(H$3,TQoL_Indexes!$B$8:$AK$8,0)),"")</f>
        <v/>
      </c>
      <c r="I169" s="86" t="str">
        <f>IFERROR(INDEX(DB_Typologies!$D$4:$AP$1445,MATCH($A$3,DB_Typologies!$AQ$4:$AQ$1445,0)+$A169,MATCH(I$3,TQoL_Indexes!$B$8:$AK$8,0)),"")</f>
        <v/>
      </c>
      <c r="J169" s="86" t="str">
        <f>IFERROR(INDEX(DB_Typologies!$D$4:$AP$1445,MATCH($A$3,DB_Typologies!$AQ$4:$AQ$1445,0)+$A169,MATCH(J$3,TQoL_Indexes!$B$8:$AK$8,0)),"")</f>
        <v/>
      </c>
      <c r="K169" s="86" t="str">
        <f>IFERROR(INDEX(DB_Typologies!$D$4:$AP$1445,MATCH($A$3,DB_Typologies!$AQ$4:$AQ$1445,0)+$A169,MATCH(K$3,TQoL_Indexes!$B$8:$AK$8,0)),"")</f>
        <v/>
      </c>
      <c r="L169" s="86" t="str">
        <f>IFERROR(INDEX(DB_Typologies!$D$4:$AP$1445,MATCH($A$3,DB_Typologies!$AQ$4:$AQ$1445,0)+$A169,MATCH(L$3,TQoL_Indexes!$B$8:$AK$8,0)),"")</f>
        <v/>
      </c>
      <c r="M169" s="86" t="str">
        <f>IFERROR(INDEX(DB_Typologies!$D$4:$AP$1445,MATCH($A$3,DB_Typologies!$AQ$4:$AQ$1445,0)+$A169,MATCH(M$3,TQoL_Indexes!$B$8:$AK$8,0)),"")</f>
        <v/>
      </c>
      <c r="N169" s="86" t="str">
        <f>IFERROR(INDEX(DB_Typologies!$D$4:$AP$1445,MATCH($A$3,DB_Typologies!$AQ$4:$AQ$1445,0)+$A169,MATCH(N$3,TQoL_Indexes!$B$8:$AK$8,0)),"")</f>
        <v/>
      </c>
      <c r="O169" s="86" t="str">
        <f>IFERROR(INDEX(DB_Typologies!$D$4:$AP$1445,MATCH($A$3,DB_Typologies!$AQ$4:$AQ$1445,0)+$A169,MATCH(O$3,TQoL_Indexes!$B$8:$AK$8,0)),"")</f>
        <v/>
      </c>
      <c r="P169" s="86" t="str">
        <f>IFERROR(INDEX(DB_Typologies!$D$4:$AP$1445,MATCH($A$3,DB_Typologies!$AQ$4:$AQ$1445,0)+$A169,MATCH(P$3,TQoL_Indexes!$B$8:$AK$8,0)),"")</f>
        <v/>
      </c>
      <c r="Q169" s="86" t="str">
        <f>IFERROR(INDEX(DB_Typologies!$D$4:$AP$1445,MATCH($A$3,DB_Typologies!$AQ$4:$AQ$1445,0)+$A169,MATCH(Q$3,TQoL_Indexes!$B$8:$AK$8,0)),"")</f>
        <v/>
      </c>
      <c r="R169" s="86" t="str">
        <f>IFERROR(INDEX(DB_Typologies!$D$4:$AP$1445,MATCH($A$3,DB_Typologies!$AQ$4:$AQ$1445,0)+$A169,MATCH(R$3,TQoL_Indexes!$B$8:$AK$8,0)),"")</f>
        <v/>
      </c>
      <c r="S169" s="86" t="str">
        <f>IFERROR(INDEX(DB_Typologies!$D$4:$AP$1445,MATCH($A$3,DB_Typologies!$AQ$4:$AQ$1445,0)+$A169,MATCH(S$3,TQoL_Indexes!$B$8:$AK$8,0)),"")</f>
        <v/>
      </c>
      <c r="T169" s="86" t="str">
        <f>IFERROR(INDEX(DB_Typologies!$D$4:$AP$1445,MATCH($A$3,DB_Typologies!$AQ$4:$AQ$1445,0)+$A169,MATCH(T$3,TQoL_Indexes!$B$8:$AK$8,0)),"")</f>
        <v/>
      </c>
      <c r="U169" s="86" t="str">
        <f>IFERROR(INDEX(DB_Typologies!$D$4:$AP$1445,MATCH($A$3,DB_Typologies!$AQ$4:$AQ$1445,0)+$A169,MATCH(U$3,TQoL_Indexes!$B$8:$AK$8,0)),"")</f>
        <v/>
      </c>
      <c r="V169" s="86" t="str">
        <f>IFERROR(INDEX(DB_Typologies!$D$4:$AP$1445,MATCH($A$3,DB_Typologies!$AQ$4:$AQ$1445,0)+$A169,MATCH(V$3,TQoL_Indexes!$B$8:$AK$8,0)),"")</f>
        <v/>
      </c>
      <c r="W169" s="86" t="str">
        <f>IFERROR(INDEX(DB_Typologies!$D$4:$AP$1445,MATCH($A$3,DB_Typologies!$AQ$4:$AQ$1445,0)+$A169,MATCH(W$3,TQoL_Indexes!$B$8:$AK$8,0)),"")</f>
        <v/>
      </c>
      <c r="X169" s="86" t="str">
        <f>IFERROR(INDEX(DB_Typologies!$D$4:$AP$1445,MATCH($A$3,DB_Typologies!$AQ$4:$AQ$1445,0)+$A169,MATCH(X$3,TQoL_Indexes!$B$8:$AK$8,0)),"")</f>
        <v/>
      </c>
      <c r="Y169" s="86" t="str">
        <f>IFERROR(INDEX(DB_Typologies!$D$4:$AP$1445,MATCH($A$3,DB_Typologies!$AQ$4:$AQ$1445,0)+$A169,MATCH(Y$3,TQoL_Indexes!$B$8:$AK$8,0)),"")</f>
        <v/>
      </c>
      <c r="Z169" s="86" t="str">
        <f>IFERROR(INDEX(DB_Typologies!$D$4:$AP$1445,MATCH($A$3,DB_Typologies!$AQ$4:$AQ$1445,0)+$A169,MATCH(Z$3,TQoL_Indexes!$B$8:$AK$8,0)),"")</f>
        <v/>
      </c>
      <c r="AA169" s="86" t="str">
        <f>IFERROR(INDEX(DB_Typologies!$D$4:$AP$1445,MATCH($A$3,DB_Typologies!$AQ$4:$AQ$1445,0)+$A169,MATCH(AA$3,TQoL_Indexes!$B$8:$AK$8,0)),"")</f>
        <v/>
      </c>
      <c r="AB169" s="86" t="str">
        <f>IFERROR(INDEX(DB_Typologies!$D$4:$AP$1445,MATCH($A$3,DB_Typologies!$AQ$4:$AQ$1445,0)+$A169,MATCH(AB$3,TQoL_Indexes!$B$8:$AK$8,0)),"")</f>
        <v/>
      </c>
      <c r="AC169" s="86" t="str">
        <f>IFERROR(INDEX(DB_Typologies!$D$4:$AP$1445,MATCH($A$3,DB_Typologies!$AQ$4:$AQ$1445,0)+$A169,MATCH(AC$3,TQoL_Indexes!$B$8:$AK$8,0)),"")</f>
        <v/>
      </c>
      <c r="AD169" s="86" t="str">
        <f>IFERROR(INDEX(DB_Typologies!$D$4:$AP$1445,MATCH($A$3,DB_Typologies!$AQ$4:$AQ$1445,0)+$A169,MATCH(AD$3,TQoL_Indexes!$B$8:$AK$8,0)),"")</f>
        <v/>
      </c>
      <c r="AE169" s="86" t="str">
        <f>IFERROR(INDEX(DB_Typologies!$D$4:$AP$1445,MATCH($A$3,DB_Typologies!$AQ$4:$AQ$1445,0)+$A169,MATCH(AE$3,TQoL_Indexes!$B$8:$AK$8,0)),"")</f>
        <v/>
      </c>
      <c r="AF169" s="86" t="str">
        <f>IFERROR(INDEX(DB_Typologies!$D$4:$AP$1445,MATCH($A$3,DB_Typologies!$AQ$4:$AQ$1445,0)+$A169,MATCH(AF$3,TQoL_Indexes!$B$8:$AK$8,0)),"")</f>
        <v/>
      </c>
      <c r="AG169" s="86" t="str">
        <f>IFERROR(INDEX(DB_Typologies!$D$4:$AP$1445,MATCH($A$3,DB_Typologies!$AQ$4:$AQ$1445,0)+$A169,MATCH(AG$3,TQoL_Indexes!$B$8:$AK$8,0)),"")</f>
        <v/>
      </c>
      <c r="AH169" s="86" t="str">
        <f>IFERROR(INDEX(DB_Typologies!$D$4:$AP$1445,MATCH($A$3,DB_Typologies!$AQ$4:$AQ$1445,0)+$A169,MATCH(AH$3,TQoL_Indexes!$B$8:$AK$8,0)),"")</f>
        <v/>
      </c>
      <c r="AI169" s="86" t="str">
        <f>IFERROR(INDEX(DB_Typologies!$D$4:$AP$1445,MATCH($A$3,DB_Typologies!$AQ$4:$AQ$1445,0)+$A169,MATCH(AI$3,TQoL_Indexes!$B$8:$AK$8,0)),"")</f>
        <v/>
      </c>
      <c r="AJ169" s="86" t="str">
        <f>IFERROR(INDEX(DB_Typologies!$D$4:$AP$1445,MATCH($A$3,DB_Typologies!$AQ$4:$AQ$1445,0)+$A169,MATCH(AJ$3,TQoL_Indexes!$B$8:$AK$8,0)),"")</f>
        <v/>
      </c>
      <c r="AK169" s="86" t="str">
        <f>IFERROR(INDEX(DB_Typologies!$D$4:$AP$1445,MATCH($A$3,DB_Typologies!$AQ$4:$AQ$1445,0)+$A169,MATCH(AK$3,TQoL_Indexes!$B$8:$AK$8,0)),"")</f>
        <v/>
      </c>
      <c r="AL169" s="86" t="str">
        <f>IFERROR(INDEX(DB_Typologies!$D$4:$AP$1445,MATCH($A$3,DB_Typologies!$AQ$4:$AQ$1445,0)+$A169,MATCH(AL$3,TQoL_Indexes!$B$8:$AK$8,0)),"")</f>
        <v/>
      </c>
      <c r="AM169" s="87" t="str">
        <f>IFERROR(INDEX(DB_Typologies!$D$4:$AP$1445,MATCH($A$3,DB_Typologies!$AQ$4:$AQ$1445,0)+$A169,MATCH(AM$3,TQoL_Indexes!$B$8:$AK$8,0)),"")</f>
        <v/>
      </c>
    </row>
    <row r="170" spans="1:39">
      <c r="A170" s="58" t="str">
        <f>IFERROR(IF(A169+1&lt;COUNTIF(DB_Typologies!$AQ$4:$AQ$1445,$A$3),A169+1,""),"")</f>
        <v/>
      </c>
      <c r="B170" s="120" t="str">
        <f>IFERROR(INDEX(DB_Typologies!$D$4:$AP$1445,MATCH($A$3,DB_Typologies!$AQ$4:$AQ$1445,0)+$A170,MATCH(B$3,TQoL_Indexes!$B$8:$AK$8,0)),"")</f>
        <v/>
      </c>
      <c r="C170" s="86" t="str">
        <f>IFERROR(INDEX(DB_Typologies!$D$4:$AP$1445,MATCH($A$3,DB_Typologies!$AQ$4:$AQ$1445,0)+$A170,MATCH(C$3,TQoL_Indexes!$B$8:$AK$8,0)),"")</f>
        <v/>
      </c>
      <c r="D170" s="87" t="str">
        <f>IFERROR(INDEX(DB_Typologies!$D$4:$AP$1445,MATCH($A$3,DB_Typologies!$AQ$4:$AQ$1445,0)+$A170,MATCH(D$3,TQoL_Indexes!$B$8:$AK$8,0)),"")</f>
        <v/>
      </c>
      <c r="E170" s="86" t="str">
        <f>IFERROR(INDEX(DB_Typologies!$D$4:$AP$1445,MATCH($A$3,DB_Typologies!$AQ$4:$AQ$1445,0)+$A170,MATCH(E$3,TQoL_Indexes!$B$8:$AK$8,0)),"")</f>
        <v/>
      </c>
      <c r="F170" s="86" t="str">
        <f>IFERROR(INDEX(DB_Typologies!$D$4:$AP$1445,MATCH($A$3,DB_Typologies!$AQ$4:$AQ$1445,0)+$A170,MATCH(F$3,TQoL_Indexes!$B$8:$AK$8,0)),"")</f>
        <v/>
      </c>
      <c r="G170" s="86" t="str">
        <f>IFERROR(INDEX(DB_Typologies!$D$4:$AP$1445,MATCH($A$3,DB_Typologies!$AQ$4:$AQ$1445,0)+$A170,MATCH(G$3,TQoL_Indexes!$B$8:$AK$8,0)),"")</f>
        <v/>
      </c>
      <c r="H170" s="86" t="str">
        <f>IFERROR(INDEX(DB_Typologies!$D$4:$AP$1445,MATCH($A$3,DB_Typologies!$AQ$4:$AQ$1445,0)+$A170,MATCH(H$3,TQoL_Indexes!$B$8:$AK$8,0)),"")</f>
        <v/>
      </c>
      <c r="I170" s="86" t="str">
        <f>IFERROR(INDEX(DB_Typologies!$D$4:$AP$1445,MATCH($A$3,DB_Typologies!$AQ$4:$AQ$1445,0)+$A170,MATCH(I$3,TQoL_Indexes!$B$8:$AK$8,0)),"")</f>
        <v/>
      </c>
      <c r="J170" s="86" t="str">
        <f>IFERROR(INDEX(DB_Typologies!$D$4:$AP$1445,MATCH($A$3,DB_Typologies!$AQ$4:$AQ$1445,0)+$A170,MATCH(J$3,TQoL_Indexes!$B$8:$AK$8,0)),"")</f>
        <v/>
      </c>
      <c r="K170" s="86" t="str">
        <f>IFERROR(INDEX(DB_Typologies!$D$4:$AP$1445,MATCH($A$3,DB_Typologies!$AQ$4:$AQ$1445,0)+$A170,MATCH(K$3,TQoL_Indexes!$B$8:$AK$8,0)),"")</f>
        <v/>
      </c>
      <c r="L170" s="86" t="str">
        <f>IFERROR(INDEX(DB_Typologies!$D$4:$AP$1445,MATCH($A$3,DB_Typologies!$AQ$4:$AQ$1445,0)+$A170,MATCH(L$3,TQoL_Indexes!$B$8:$AK$8,0)),"")</f>
        <v/>
      </c>
      <c r="M170" s="86" t="str">
        <f>IFERROR(INDEX(DB_Typologies!$D$4:$AP$1445,MATCH($A$3,DB_Typologies!$AQ$4:$AQ$1445,0)+$A170,MATCH(M$3,TQoL_Indexes!$B$8:$AK$8,0)),"")</f>
        <v/>
      </c>
      <c r="N170" s="86" t="str">
        <f>IFERROR(INDEX(DB_Typologies!$D$4:$AP$1445,MATCH($A$3,DB_Typologies!$AQ$4:$AQ$1445,0)+$A170,MATCH(N$3,TQoL_Indexes!$B$8:$AK$8,0)),"")</f>
        <v/>
      </c>
      <c r="O170" s="86" t="str">
        <f>IFERROR(INDEX(DB_Typologies!$D$4:$AP$1445,MATCH($A$3,DB_Typologies!$AQ$4:$AQ$1445,0)+$A170,MATCH(O$3,TQoL_Indexes!$B$8:$AK$8,0)),"")</f>
        <v/>
      </c>
      <c r="P170" s="86" t="str">
        <f>IFERROR(INDEX(DB_Typologies!$D$4:$AP$1445,MATCH($A$3,DB_Typologies!$AQ$4:$AQ$1445,0)+$A170,MATCH(P$3,TQoL_Indexes!$B$8:$AK$8,0)),"")</f>
        <v/>
      </c>
      <c r="Q170" s="86" t="str">
        <f>IFERROR(INDEX(DB_Typologies!$D$4:$AP$1445,MATCH($A$3,DB_Typologies!$AQ$4:$AQ$1445,0)+$A170,MATCH(Q$3,TQoL_Indexes!$B$8:$AK$8,0)),"")</f>
        <v/>
      </c>
      <c r="R170" s="86" t="str">
        <f>IFERROR(INDEX(DB_Typologies!$D$4:$AP$1445,MATCH($A$3,DB_Typologies!$AQ$4:$AQ$1445,0)+$A170,MATCH(R$3,TQoL_Indexes!$B$8:$AK$8,0)),"")</f>
        <v/>
      </c>
      <c r="S170" s="86" t="str">
        <f>IFERROR(INDEX(DB_Typologies!$D$4:$AP$1445,MATCH($A$3,DB_Typologies!$AQ$4:$AQ$1445,0)+$A170,MATCH(S$3,TQoL_Indexes!$B$8:$AK$8,0)),"")</f>
        <v/>
      </c>
      <c r="T170" s="86" t="str">
        <f>IFERROR(INDEX(DB_Typologies!$D$4:$AP$1445,MATCH($A$3,DB_Typologies!$AQ$4:$AQ$1445,0)+$A170,MATCH(T$3,TQoL_Indexes!$B$8:$AK$8,0)),"")</f>
        <v/>
      </c>
      <c r="U170" s="86" t="str">
        <f>IFERROR(INDEX(DB_Typologies!$D$4:$AP$1445,MATCH($A$3,DB_Typologies!$AQ$4:$AQ$1445,0)+$A170,MATCH(U$3,TQoL_Indexes!$B$8:$AK$8,0)),"")</f>
        <v/>
      </c>
      <c r="V170" s="86" t="str">
        <f>IFERROR(INDEX(DB_Typologies!$D$4:$AP$1445,MATCH($A$3,DB_Typologies!$AQ$4:$AQ$1445,0)+$A170,MATCH(V$3,TQoL_Indexes!$B$8:$AK$8,0)),"")</f>
        <v/>
      </c>
      <c r="W170" s="86" t="str">
        <f>IFERROR(INDEX(DB_Typologies!$D$4:$AP$1445,MATCH($A$3,DB_Typologies!$AQ$4:$AQ$1445,0)+$A170,MATCH(W$3,TQoL_Indexes!$B$8:$AK$8,0)),"")</f>
        <v/>
      </c>
      <c r="X170" s="86" t="str">
        <f>IFERROR(INDEX(DB_Typologies!$D$4:$AP$1445,MATCH($A$3,DB_Typologies!$AQ$4:$AQ$1445,0)+$A170,MATCH(X$3,TQoL_Indexes!$B$8:$AK$8,0)),"")</f>
        <v/>
      </c>
      <c r="Y170" s="86" t="str">
        <f>IFERROR(INDEX(DB_Typologies!$D$4:$AP$1445,MATCH($A$3,DB_Typologies!$AQ$4:$AQ$1445,0)+$A170,MATCH(Y$3,TQoL_Indexes!$B$8:$AK$8,0)),"")</f>
        <v/>
      </c>
      <c r="Z170" s="86" t="str">
        <f>IFERROR(INDEX(DB_Typologies!$D$4:$AP$1445,MATCH($A$3,DB_Typologies!$AQ$4:$AQ$1445,0)+$A170,MATCH(Z$3,TQoL_Indexes!$B$8:$AK$8,0)),"")</f>
        <v/>
      </c>
      <c r="AA170" s="86" t="str">
        <f>IFERROR(INDEX(DB_Typologies!$D$4:$AP$1445,MATCH($A$3,DB_Typologies!$AQ$4:$AQ$1445,0)+$A170,MATCH(AA$3,TQoL_Indexes!$B$8:$AK$8,0)),"")</f>
        <v/>
      </c>
      <c r="AB170" s="86" t="str">
        <f>IFERROR(INDEX(DB_Typologies!$D$4:$AP$1445,MATCH($A$3,DB_Typologies!$AQ$4:$AQ$1445,0)+$A170,MATCH(AB$3,TQoL_Indexes!$B$8:$AK$8,0)),"")</f>
        <v/>
      </c>
      <c r="AC170" s="86" t="str">
        <f>IFERROR(INDEX(DB_Typologies!$D$4:$AP$1445,MATCH($A$3,DB_Typologies!$AQ$4:$AQ$1445,0)+$A170,MATCH(AC$3,TQoL_Indexes!$B$8:$AK$8,0)),"")</f>
        <v/>
      </c>
      <c r="AD170" s="86" t="str">
        <f>IFERROR(INDEX(DB_Typologies!$D$4:$AP$1445,MATCH($A$3,DB_Typologies!$AQ$4:$AQ$1445,0)+$A170,MATCH(AD$3,TQoL_Indexes!$B$8:$AK$8,0)),"")</f>
        <v/>
      </c>
      <c r="AE170" s="86" t="str">
        <f>IFERROR(INDEX(DB_Typologies!$D$4:$AP$1445,MATCH($A$3,DB_Typologies!$AQ$4:$AQ$1445,0)+$A170,MATCH(AE$3,TQoL_Indexes!$B$8:$AK$8,0)),"")</f>
        <v/>
      </c>
      <c r="AF170" s="86" t="str">
        <f>IFERROR(INDEX(DB_Typologies!$D$4:$AP$1445,MATCH($A$3,DB_Typologies!$AQ$4:$AQ$1445,0)+$A170,MATCH(AF$3,TQoL_Indexes!$B$8:$AK$8,0)),"")</f>
        <v/>
      </c>
      <c r="AG170" s="86" t="str">
        <f>IFERROR(INDEX(DB_Typologies!$D$4:$AP$1445,MATCH($A$3,DB_Typologies!$AQ$4:$AQ$1445,0)+$A170,MATCH(AG$3,TQoL_Indexes!$B$8:$AK$8,0)),"")</f>
        <v/>
      </c>
      <c r="AH170" s="86" t="str">
        <f>IFERROR(INDEX(DB_Typologies!$D$4:$AP$1445,MATCH($A$3,DB_Typologies!$AQ$4:$AQ$1445,0)+$A170,MATCH(AH$3,TQoL_Indexes!$B$8:$AK$8,0)),"")</f>
        <v/>
      </c>
      <c r="AI170" s="86" t="str">
        <f>IFERROR(INDEX(DB_Typologies!$D$4:$AP$1445,MATCH($A$3,DB_Typologies!$AQ$4:$AQ$1445,0)+$A170,MATCH(AI$3,TQoL_Indexes!$B$8:$AK$8,0)),"")</f>
        <v/>
      </c>
      <c r="AJ170" s="86" t="str">
        <f>IFERROR(INDEX(DB_Typologies!$D$4:$AP$1445,MATCH($A$3,DB_Typologies!$AQ$4:$AQ$1445,0)+$A170,MATCH(AJ$3,TQoL_Indexes!$B$8:$AK$8,0)),"")</f>
        <v/>
      </c>
      <c r="AK170" s="86" t="str">
        <f>IFERROR(INDEX(DB_Typologies!$D$4:$AP$1445,MATCH($A$3,DB_Typologies!$AQ$4:$AQ$1445,0)+$A170,MATCH(AK$3,TQoL_Indexes!$B$8:$AK$8,0)),"")</f>
        <v/>
      </c>
      <c r="AL170" s="86" t="str">
        <f>IFERROR(INDEX(DB_Typologies!$D$4:$AP$1445,MATCH($A$3,DB_Typologies!$AQ$4:$AQ$1445,0)+$A170,MATCH(AL$3,TQoL_Indexes!$B$8:$AK$8,0)),"")</f>
        <v/>
      </c>
      <c r="AM170" s="87" t="str">
        <f>IFERROR(INDEX(DB_Typologies!$D$4:$AP$1445,MATCH($A$3,DB_Typologies!$AQ$4:$AQ$1445,0)+$A170,MATCH(AM$3,TQoL_Indexes!$B$8:$AK$8,0)),"")</f>
        <v/>
      </c>
    </row>
    <row r="171" spans="1:39">
      <c r="A171" s="58" t="str">
        <f>IFERROR(IF(A170+1&lt;COUNTIF(DB_Typologies!$AQ$4:$AQ$1445,$A$3),A170+1,""),"")</f>
        <v/>
      </c>
      <c r="B171" s="120" t="str">
        <f>IFERROR(INDEX(DB_Typologies!$D$4:$AP$1445,MATCH($A$3,DB_Typologies!$AQ$4:$AQ$1445,0)+$A171,MATCH(B$3,TQoL_Indexes!$B$8:$AK$8,0)),"")</f>
        <v/>
      </c>
      <c r="C171" s="86" t="str">
        <f>IFERROR(INDEX(DB_Typologies!$D$4:$AP$1445,MATCH($A$3,DB_Typologies!$AQ$4:$AQ$1445,0)+$A171,MATCH(C$3,TQoL_Indexes!$B$8:$AK$8,0)),"")</f>
        <v/>
      </c>
      <c r="D171" s="87" t="str">
        <f>IFERROR(INDEX(DB_Typologies!$D$4:$AP$1445,MATCH($A$3,DB_Typologies!$AQ$4:$AQ$1445,0)+$A171,MATCH(D$3,TQoL_Indexes!$B$8:$AK$8,0)),"")</f>
        <v/>
      </c>
      <c r="E171" s="86" t="str">
        <f>IFERROR(INDEX(DB_Typologies!$D$4:$AP$1445,MATCH($A$3,DB_Typologies!$AQ$4:$AQ$1445,0)+$A171,MATCH(E$3,TQoL_Indexes!$B$8:$AK$8,0)),"")</f>
        <v/>
      </c>
      <c r="F171" s="86" t="str">
        <f>IFERROR(INDEX(DB_Typologies!$D$4:$AP$1445,MATCH($A$3,DB_Typologies!$AQ$4:$AQ$1445,0)+$A171,MATCH(F$3,TQoL_Indexes!$B$8:$AK$8,0)),"")</f>
        <v/>
      </c>
      <c r="G171" s="86" t="str">
        <f>IFERROR(INDEX(DB_Typologies!$D$4:$AP$1445,MATCH($A$3,DB_Typologies!$AQ$4:$AQ$1445,0)+$A171,MATCH(G$3,TQoL_Indexes!$B$8:$AK$8,0)),"")</f>
        <v/>
      </c>
      <c r="H171" s="86" t="str">
        <f>IFERROR(INDEX(DB_Typologies!$D$4:$AP$1445,MATCH($A$3,DB_Typologies!$AQ$4:$AQ$1445,0)+$A171,MATCH(H$3,TQoL_Indexes!$B$8:$AK$8,0)),"")</f>
        <v/>
      </c>
      <c r="I171" s="86" t="str">
        <f>IFERROR(INDEX(DB_Typologies!$D$4:$AP$1445,MATCH($A$3,DB_Typologies!$AQ$4:$AQ$1445,0)+$A171,MATCH(I$3,TQoL_Indexes!$B$8:$AK$8,0)),"")</f>
        <v/>
      </c>
      <c r="J171" s="86" t="str">
        <f>IFERROR(INDEX(DB_Typologies!$D$4:$AP$1445,MATCH($A$3,DB_Typologies!$AQ$4:$AQ$1445,0)+$A171,MATCH(J$3,TQoL_Indexes!$B$8:$AK$8,0)),"")</f>
        <v/>
      </c>
      <c r="K171" s="86" t="str">
        <f>IFERROR(INDEX(DB_Typologies!$D$4:$AP$1445,MATCH($A$3,DB_Typologies!$AQ$4:$AQ$1445,0)+$A171,MATCH(K$3,TQoL_Indexes!$B$8:$AK$8,0)),"")</f>
        <v/>
      </c>
      <c r="L171" s="86" t="str">
        <f>IFERROR(INDEX(DB_Typologies!$D$4:$AP$1445,MATCH($A$3,DB_Typologies!$AQ$4:$AQ$1445,0)+$A171,MATCH(L$3,TQoL_Indexes!$B$8:$AK$8,0)),"")</f>
        <v/>
      </c>
      <c r="M171" s="86" t="str">
        <f>IFERROR(INDEX(DB_Typologies!$D$4:$AP$1445,MATCH($A$3,DB_Typologies!$AQ$4:$AQ$1445,0)+$A171,MATCH(M$3,TQoL_Indexes!$B$8:$AK$8,0)),"")</f>
        <v/>
      </c>
      <c r="N171" s="86" t="str">
        <f>IFERROR(INDEX(DB_Typologies!$D$4:$AP$1445,MATCH($A$3,DB_Typologies!$AQ$4:$AQ$1445,0)+$A171,MATCH(N$3,TQoL_Indexes!$B$8:$AK$8,0)),"")</f>
        <v/>
      </c>
      <c r="O171" s="86" t="str">
        <f>IFERROR(INDEX(DB_Typologies!$D$4:$AP$1445,MATCH($A$3,DB_Typologies!$AQ$4:$AQ$1445,0)+$A171,MATCH(O$3,TQoL_Indexes!$B$8:$AK$8,0)),"")</f>
        <v/>
      </c>
      <c r="P171" s="86" t="str">
        <f>IFERROR(INDEX(DB_Typologies!$D$4:$AP$1445,MATCH($A$3,DB_Typologies!$AQ$4:$AQ$1445,0)+$A171,MATCH(P$3,TQoL_Indexes!$B$8:$AK$8,0)),"")</f>
        <v/>
      </c>
      <c r="Q171" s="86" t="str">
        <f>IFERROR(INDEX(DB_Typologies!$D$4:$AP$1445,MATCH($A$3,DB_Typologies!$AQ$4:$AQ$1445,0)+$A171,MATCH(Q$3,TQoL_Indexes!$B$8:$AK$8,0)),"")</f>
        <v/>
      </c>
      <c r="R171" s="86" t="str">
        <f>IFERROR(INDEX(DB_Typologies!$D$4:$AP$1445,MATCH($A$3,DB_Typologies!$AQ$4:$AQ$1445,0)+$A171,MATCH(R$3,TQoL_Indexes!$B$8:$AK$8,0)),"")</f>
        <v/>
      </c>
      <c r="S171" s="86" t="str">
        <f>IFERROR(INDEX(DB_Typologies!$D$4:$AP$1445,MATCH($A$3,DB_Typologies!$AQ$4:$AQ$1445,0)+$A171,MATCH(S$3,TQoL_Indexes!$B$8:$AK$8,0)),"")</f>
        <v/>
      </c>
      <c r="T171" s="86" t="str">
        <f>IFERROR(INDEX(DB_Typologies!$D$4:$AP$1445,MATCH($A$3,DB_Typologies!$AQ$4:$AQ$1445,0)+$A171,MATCH(T$3,TQoL_Indexes!$B$8:$AK$8,0)),"")</f>
        <v/>
      </c>
      <c r="U171" s="86" t="str">
        <f>IFERROR(INDEX(DB_Typologies!$D$4:$AP$1445,MATCH($A$3,DB_Typologies!$AQ$4:$AQ$1445,0)+$A171,MATCH(U$3,TQoL_Indexes!$B$8:$AK$8,0)),"")</f>
        <v/>
      </c>
      <c r="V171" s="86" t="str">
        <f>IFERROR(INDEX(DB_Typologies!$D$4:$AP$1445,MATCH($A$3,DB_Typologies!$AQ$4:$AQ$1445,0)+$A171,MATCH(V$3,TQoL_Indexes!$B$8:$AK$8,0)),"")</f>
        <v/>
      </c>
      <c r="W171" s="86" t="str">
        <f>IFERROR(INDEX(DB_Typologies!$D$4:$AP$1445,MATCH($A$3,DB_Typologies!$AQ$4:$AQ$1445,0)+$A171,MATCH(W$3,TQoL_Indexes!$B$8:$AK$8,0)),"")</f>
        <v/>
      </c>
      <c r="X171" s="86" t="str">
        <f>IFERROR(INDEX(DB_Typologies!$D$4:$AP$1445,MATCH($A$3,DB_Typologies!$AQ$4:$AQ$1445,0)+$A171,MATCH(X$3,TQoL_Indexes!$B$8:$AK$8,0)),"")</f>
        <v/>
      </c>
      <c r="Y171" s="86" t="str">
        <f>IFERROR(INDEX(DB_Typologies!$D$4:$AP$1445,MATCH($A$3,DB_Typologies!$AQ$4:$AQ$1445,0)+$A171,MATCH(Y$3,TQoL_Indexes!$B$8:$AK$8,0)),"")</f>
        <v/>
      </c>
      <c r="Z171" s="86" t="str">
        <f>IFERROR(INDEX(DB_Typologies!$D$4:$AP$1445,MATCH($A$3,DB_Typologies!$AQ$4:$AQ$1445,0)+$A171,MATCH(Z$3,TQoL_Indexes!$B$8:$AK$8,0)),"")</f>
        <v/>
      </c>
      <c r="AA171" s="86" t="str">
        <f>IFERROR(INDEX(DB_Typologies!$D$4:$AP$1445,MATCH($A$3,DB_Typologies!$AQ$4:$AQ$1445,0)+$A171,MATCH(AA$3,TQoL_Indexes!$B$8:$AK$8,0)),"")</f>
        <v/>
      </c>
      <c r="AB171" s="86" t="str">
        <f>IFERROR(INDEX(DB_Typologies!$D$4:$AP$1445,MATCH($A$3,DB_Typologies!$AQ$4:$AQ$1445,0)+$A171,MATCH(AB$3,TQoL_Indexes!$B$8:$AK$8,0)),"")</f>
        <v/>
      </c>
      <c r="AC171" s="86" t="str">
        <f>IFERROR(INDEX(DB_Typologies!$D$4:$AP$1445,MATCH($A$3,DB_Typologies!$AQ$4:$AQ$1445,0)+$A171,MATCH(AC$3,TQoL_Indexes!$B$8:$AK$8,0)),"")</f>
        <v/>
      </c>
      <c r="AD171" s="86" t="str">
        <f>IFERROR(INDEX(DB_Typologies!$D$4:$AP$1445,MATCH($A$3,DB_Typologies!$AQ$4:$AQ$1445,0)+$A171,MATCH(AD$3,TQoL_Indexes!$B$8:$AK$8,0)),"")</f>
        <v/>
      </c>
      <c r="AE171" s="86" t="str">
        <f>IFERROR(INDEX(DB_Typologies!$D$4:$AP$1445,MATCH($A$3,DB_Typologies!$AQ$4:$AQ$1445,0)+$A171,MATCH(AE$3,TQoL_Indexes!$B$8:$AK$8,0)),"")</f>
        <v/>
      </c>
      <c r="AF171" s="86" t="str">
        <f>IFERROR(INDEX(DB_Typologies!$D$4:$AP$1445,MATCH($A$3,DB_Typologies!$AQ$4:$AQ$1445,0)+$A171,MATCH(AF$3,TQoL_Indexes!$B$8:$AK$8,0)),"")</f>
        <v/>
      </c>
      <c r="AG171" s="86" t="str">
        <f>IFERROR(INDEX(DB_Typologies!$D$4:$AP$1445,MATCH($A$3,DB_Typologies!$AQ$4:$AQ$1445,0)+$A171,MATCH(AG$3,TQoL_Indexes!$B$8:$AK$8,0)),"")</f>
        <v/>
      </c>
      <c r="AH171" s="86" t="str">
        <f>IFERROR(INDEX(DB_Typologies!$D$4:$AP$1445,MATCH($A$3,DB_Typologies!$AQ$4:$AQ$1445,0)+$A171,MATCH(AH$3,TQoL_Indexes!$B$8:$AK$8,0)),"")</f>
        <v/>
      </c>
      <c r="AI171" s="86" t="str">
        <f>IFERROR(INDEX(DB_Typologies!$D$4:$AP$1445,MATCH($A$3,DB_Typologies!$AQ$4:$AQ$1445,0)+$A171,MATCH(AI$3,TQoL_Indexes!$B$8:$AK$8,0)),"")</f>
        <v/>
      </c>
      <c r="AJ171" s="86" t="str">
        <f>IFERROR(INDEX(DB_Typologies!$D$4:$AP$1445,MATCH($A$3,DB_Typologies!$AQ$4:$AQ$1445,0)+$A171,MATCH(AJ$3,TQoL_Indexes!$B$8:$AK$8,0)),"")</f>
        <v/>
      </c>
      <c r="AK171" s="86" t="str">
        <f>IFERROR(INDEX(DB_Typologies!$D$4:$AP$1445,MATCH($A$3,DB_Typologies!$AQ$4:$AQ$1445,0)+$A171,MATCH(AK$3,TQoL_Indexes!$B$8:$AK$8,0)),"")</f>
        <v/>
      </c>
      <c r="AL171" s="86" t="str">
        <f>IFERROR(INDEX(DB_Typologies!$D$4:$AP$1445,MATCH($A$3,DB_Typologies!$AQ$4:$AQ$1445,0)+$A171,MATCH(AL$3,TQoL_Indexes!$B$8:$AK$8,0)),"")</f>
        <v/>
      </c>
      <c r="AM171" s="87" t="str">
        <f>IFERROR(INDEX(DB_Typologies!$D$4:$AP$1445,MATCH($A$3,DB_Typologies!$AQ$4:$AQ$1445,0)+$A171,MATCH(AM$3,TQoL_Indexes!$B$8:$AK$8,0)),"")</f>
        <v/>
      </c>
    </row>
    <row r="172" spans="1:39">
      <c r="A172" s="58" t="str">
        <f>IFERROR(IF(A171+1&lt;COUNTIF(DB_Typologies!$AQ$4:$AQ$1445,$A$3),A171+1,""),"")</f>
        <v/>
      </c>
      <c r="B172" s="120" t="str">
        <f>IFERROR(INDEX(DB_Typologies!$D$4:$AP$1445,MATCH($A$3,DB_Typologies!$AQ$4:$AQ$1445,0)+$A172,MATCH(B$3,TQoL_Indexes!$B$8:$AK$8,0)),"")</f>
        <v/>
      </c>
      <c r="C172" s="86" t="str">
        <f>IFERROR(INDEX(DB_Typologies!$D$4:$AP$1445,MATCH($A$3,DB_Typologies!$AQ$4:$AQ$1445,0)+$A172,MATCH(C$3,TQoL_Indexes!$B$8:$AK$8,0)),"")</f>
        <v/>
      </c>
      <c r="D172" s="87" t="str">
        <f>IFERROR(INDEX(DB_Typologies!$D$4:$AP$1445,MATCH($A$3,DB_Typologies!$AQ$4:$AQ$1445,0)+$A172,MATCH(D$3,TQoL_Indexes!$B$8:$AK$8,0)),"")</f>
        <v/>
      </c>
      <c r="E172" s="86" t="str">
        <f>IFERROR(INDEX(DB_Typologies!$D$4:$AP$1445,MATCH($A$3,DB_Typologies!$AQ$4:$AQ$1445,0)+$A172,MATCH(E$3,TQoL_Indexes!$B$8:$AK$8,0)),"")</f>
        <v/>
      </c>
      <c r="F172" s="86" t="str">
        <f>IFERROR(INDEX(DB_Typologies!$D$4:$AP$1445,MATCH($A$3,DB_Typologies!$AQ$4:$AQ$1445,0)+$A172,MATCH(F$3,TQoL_Indexes!$B$8:$AK$8,0)),"")</f>
        <v/>
      </c>
      <c r="G172" s="86" t="str">
        <f>IFERROR(INDEX(DB_Typologies!$D$4:$AP$1445,MATCH($A$3,DB_Typologies!$AQ$4:$AQ$1445,0)+$A172,MATCH(G$3,TQoL_Indexes!$B$8:$AK$8,0)),"")</f>
        <v/>
      </c>
      <c r="H172" s="86" t="str">
        <f>IFERROR(INDEX(DB_Typologies!$D$4:$AP$1445,MATCH($A$3,DB_Typologies!$AQ$4:$AQ$1445,0)+$A172,MATCH(H$3,TQoL_Indexes!$B$8:$AK$8,0)),"")</f>
        <v/>
      </c>
      <c r="I172" s="86" t="str">
        <f>IFERROR(INDEX(DB_Typologies!$D$4:$AP$1445,MATCH($A$3,DB_Typologies!$AQ$4:$AQ$1445,0)+$A172,MATCH(I$3,TQoL_Indexes!$B$8:$AK$8,0)),"")</f>
        <v/>
      </c>
      <c r="J172" s="86" t="str">
        <f>IFERROR(INDEX(DB_Typologies!$D$4:$AP$1445,MATCH($A$3,DB_Typologies!$AQ$4:$AQ$1445,0)+$A172,MATCH(J$3,TQoL_Indexes!$B$8:$AK$8,0)),"")</f>
        <v/>
      </c>
      <c r="K172" s="86" t="str">
        <f>IFERROR(INDEX(DB_Typologies!$D$4:$AP$1445,MATCH($A$3,DB_Typologies!$AQ$4:$AQ$1445,0)+$A172,MATCH(K$3,TQoL_Indexes!$B$8:$AK$8,0)),"")</f>
        <v/>
      </c>
      <c r="L172" s="86" t="str">
        <f>IFERROR(INDEX(DB_Typologies!$D$4:$AP$1445,MATCH($A$3,DB_Typologies!$AQ$4:$AQ$1445,0)+$A172,MATCH(L$3,TQoL_Indexes!$B$8:$AK$8,0)),"")</f>
        <v/>
      </c>
      <c r="M172" s="86" t="str">
        <f>IFERROR(INDEX(DB_Typologies!$D$4:$AP$1445,MATCH($A$3,DB_Typologies!$AQ$4:$AQ$1445,0)+$A172,MATCH(M$3,TQoL_Indexes!$B$8:$AK$8,0)),"")</f>
        <v/>
      </c>
      <c r="N172" s="86" t="str">
        <f>IFERROR(INDEX(DB_Typologies!$D$4:$AP$1445,MATCH($A$3,DB_Typologies!$AQ$4:$AQ$1445,0)+$A172,MATCH(N$3,TQoL_Indexes!$B$8:$AK$8,0)),"")</f>
        <v/>
      </c>
      <c r="O172" s="86" t="str">
        <f>IFERROR(INDEX(DB_Typologies!$D$4:$AP$1445,MATCH($A$3,DB_Typologies!$AQ$4:$AQ$1445,0)+$A172,MATCH(O$3,TQoL_Indexes!$B$8:$AK$8,0)),"")</f>
        <v/>
      </c>
      <c r="P172" s="86" t="str">
        <f>IFERROR(INDEX(DB_Typologies!$D$4:$AP$1445,MATCH($A$3,DB_Typologies!$AQ$4:$AQ$1445,0)+$A172,MATCH(P$3,TQoL_Indexes!$B$8:$AK$8,0)),"")</f>
        <v/>
      </c>
      <c r="Q172" s="86" t="str">
        <f>IFERROR(INDEX(DB_Typologies!$D$4:$AP$1445,MATCH($A$3,DB_Typologies!$AQ$4:$AQ$1445,0)+$A172,MATCH(Q$3,TQoL_Indexes!$B$8:$AK$8,0)),"")</f>
        <v/>
      </c>
      <c r="R172" s="86" t="str">
        <f>IFERROR(INDEX(DB_Typologies!$D$4:$AP$1445,MATCH($A$3,DB_Typologies!$AQ$4:$AQ$1445,0)+$A172,MATCH(R$3,TQoL_Indexes!$B$8:$AK$8,0)),"")</f>
        <v/>
      </c>
      <c r="S172" s="86" t="str">
        <f>IFERROR(INDEX(DB_Typologies!$D$4:$AP$1445,MATCH($A$3,DB_Typologies!$AQ$4:$AQ$1445,0)+$A172,MATCH(S$3,TQoL_Indexes!$B$8:$AK$8,0)),"")</f>
        <v/>
      </c>
      <c r="T172" s="86" t="str">
        <f>IFERROR(INDEX(DB_Typologies!$D$4:$AP$1445,MATCH($A$3,DB_Typologies!$AQ$4:$AQ$1445,0)+$A172,MATCH(T$3,TQoL_Indexes!$B$8:$AK$8,0)),"")</f>
        <v/>
      </c>
      <c r="U172" s="86" t="str">
        <f>IFERROR(INDEX(DB_Typologies!$D$4:$AP$1445,MATCH($A$3,DB_Typologies!$AQ$4:$AQ$1445,0)+$A172,MATCH(U$3,TQoL_Indexes!$B$8:$AK$8,0)),"")</f>
        <v/>
      </c>
      <c r="V172" s="86" t="str">
        <f>IFERROR(INDEX(DB_Typologies!$D$4:$AP$1445,MATCH($A$3,DB_Typologies!$AQ$4:$AQ$1445,0)+$A172,MATCH(V$3,TQoL_Indexes!$B$8:$AK$8,0)),"")</f>
        <v/>
      </c>
      <c r="W172" s="86" t="str">
        <f>IFERROR(INDEX(DB_Typologies!$D$4:$AP$1445,MATCH($A$3,DB_Typologies!$AQ$4:$AQ$1445,0)+$A172,MATCH(W$3,TQoL_Indexes!$B$8:$AK$8,0)),"")</f>
        <v/>
      </c>
      <c r="X172" s="86" t="str">
        <f>IFERROR(INDEX(DB_Typologies!$D$4:$AP$1445,MATCH($A$3,DB_Typologies!$AQ$4:$AQ$1445,0)+$A172,MATCH(X$3,TQoL_Indexes!$B$8:$AK$8,0)),"")</f>
        <v/>
      </c>
      <c r="Y172" s="86" t="str">
        <f>IFERROR(INDEX(DB_Typologies!$D$4:$AP$1445,MATCH($A$3,DB_Typologies!$AQ$4:$AQ$1445,0)+$A172,MATCH(Y$3,TQoL_Indexes!$B$8:$AK$8,0)),"")</f>
        <v/>
      </c>
      <c r="Z172" s="86" t="str">
        <f>IFERROR(INDEX(DB_Typologies!$D$4:$AP$1445,MATCH($A$3,DB_Typologies!$AQ$4:$AQ$1445,0)+$A172,MATCH(Z$3,TQoL_Indexes!$B$8:$AK$8,0)),"")</f>
        <v/>
      </c>
      <c r="AA172" s="86" t="str">
        <f>IFERROR(INDEX(DB_Typologies!$D$4:$AP$1445,MATCH($A$3,DB_Typologies!$AQ$4:$AQ$1445,0)+$A172,MATCH(AA$3,TQoL_Indexes!$B$8:$AK$8,0)),"")</f>
        <v/>
      </c>
      <c r="AB172" s="86" t="str">
        <f>IFERROR(INDEX(DB_Typologies!$D$4:$AP$1445,MATCH($A$3,DB_Typologies!$AQ$4:$AQ$1445,0)+$A172,MATCH(AB$3,TQoL_Indexes!$B$8:$AK$8,0)),"")</f>
        <v/>
      </c>
      <c r="AC172" s="86" t="str">
        <f>IFERROR(INDEX(DB_Typologies!$D$4:$AP$1445,MATCH($A$3,DB_Typologies!$AQ$4:$AQ$1445,0)+$A172,MATCH(AC$3,TQoL_Indexes!$B$8:$AK$8,0)),"")</f>
        <v/>
      </c>
      <c r="AD172" s="86" t="str">
        <f>IFERROR(INDEX(DB_Typologies!$D$4:$AP$1445,MATCH($A$3,DB_Typologies!$AQ$4:$AQ$1445,0)+$A172,MATCH(AD$3,TQoL_Indexes!$B$8:$AK$8,0)),"")</f>
        <v/>
      </c>
      <c r="AE172" s="86" t="str">
        <f>IFERROR(INDEX(DB_Typologies!$D$4:$AP$1445,MATCH($A$3,DB_Typologies!$AQ$4:$AQ$1445,0)+$A172,MATCH(AE$3,TQoL_Indexes!$B$8:$AK$8,0)),"")</f>
        <v/>
      </c>
      <c r="AF172" s="86" t="str">
        <f>IFERROR(INDEX(DB_Typologies!$D$4:$AP$1445,MATCH($A$3,DB_Typologies!$AQ$4:$AQ$1445,0)+$A172,MATCH(AF$3,TQoL_Indexes!$B$8:$AK$8,0)),"")</f>
        <v/>
      </c>
      <c r="AG172" s="86" t="str">
        <f>IFERROR(INDEX(DB_Typologies!$D$4:$AP$1445,MATCH($A$3,DB_Typologies!$AQ$4:$AQ$1445,0)+$A172,MATCH(AG$3,TQoL_Indexes!$B$8:$AK$8,0)),"")</f>
        <v/>
      </c>
      <c r="AH172" s="86" t="str">
        <f>IFERROR(INDEX(DB_Typologies!$D$4:$AP$1445,MATCH($A$3,DB_Typologies!$AQ$4:$AQ$1445,0)+$A172,MATCH(AH$3,TQoL_Indexes!$B$8:$AK$8,0)),"")</f>
        <v/>
      </c>
      <c r="AI172" s="86" t="str">
        <f>IFERROR(INDEX(DB_Typologies!$D$4:$AP$1445,MATCH($A$3,DB_Typologies!$AQ$4:$AQ$1445,0)+$A172,MATCH(AI$3,TQoL_Indexes!$B$8:$AK$8,0)),"")</f>
        <v/>
      </c>
      <c r="AJ172" s="86" t="str">
        <f>IFERROR(INDEX(DB_Typologies!$D$4:$AP$1445,MATCH($A$3,DB_Typologies!$AQ$4:$AQ$1445,0)+$A172,MATCH(AJ$3,TQoL_Indexes!$B$8:$AK$8,0)),"")</f>
        <v/>
      </c>
      <c r="AK172" s="86" t="str">
        <f>IFERROR(INDEX(DB_Typologies!$D$4:$AP$1445,MATCH($A$3,DB_Typologies!$AQ$4:$AQ$1445,0)+$A172,MATCH(AK$3,TQoL_Indexes!$B$8:$AK$8,0)),"")</f>
        <v/>
      </c>
      <c r="AL172" s="86" t="str">
        <f>IFERROR(INDEX(DB_Typologies!$D$4:$AP$1445,MATCH($A$3,DB_Typologies!$AQ$4:$AQ$1445,0)+$A172,MATCH(AL$3,TQoL_Indexes!$B$8:$AK$8,0)),"")</f>
        <v/>
      </c>
      <c r="AM172" s="87" t="str">
        <f>IFERROR(INDEX(DB_Typologies!$D$4:$AP$1445,MATCH($A$3,DB_Typologies!$AQ$4:$AQ$1445,0)+$A172,MATCH(AM$3,TQoL_Indexes!$B$8:$AK$8,0)),"")</f>
        <v/>
      </c>
    </row>
    <row r="173" spans="1:39">
      <c r="A173" s="58" t="str">
        <f>IFERROR(IF(A172+1&lt;COUNTIF(DB_Typologies!$AQ$4:$AQ$1445,$A$3),A172+1,""),"")</f>
        <v/>
      </c>
      <c r="B173" s="120" t="str">
        <f>IFERROR(INDEX(DB_Typologies!$D$4:$AP$1445,MATCH($A$3,DB_Typologies!$AQ$4:$AQ$1445,0)+$A173,MATCH(B$3,TQoL_Indexes!$B$8:$AK$8,0)),"")</f>
        <v/>
      </c>
      <c r="C173" s="86" t="str">
        <f>IFERROR(INDEX(DB_Typologies!$D$4:$AP$1445,MATCH($A$3,DB_Typologies!$AQ$4:$AQ$1445,0)+$A173,MATCH(C$3,TQoL_Indexes!$B$8:$AK$8,0)),"")</f>
        <v/>
      </c>
      <c r="D173" s="87" t="str">
        <f>IFERROR(INDEX(DB_Typologies!$D$4:$AP$1445,MATCH($A$3,DB_Typologies!$AQ$4:$AQ$1445,0)+$A173,MATCH(D$3,TQoL_Indexes!$B$8:$AK$8,0)),"")</f>
        <v/>
      </c>
      <c r="E173" s="86" t="str">
        <f>IFERROR(INDEX(DB_Typologies!$D$4:$AP$1445,MATCH($A$3,DB_Typologies!$AQ$4:$AQ$1445,0)+$A173,MATCH(E$3,TQoL_Indexes!$B$8:$AK$8,0)),"")</f>
        <v/>
      </c>
      <c r="F173" s="86" t="str">
        <f>IFERROR(INDEX(DB_Typologies!$D$4:$AP$1445,MATCH($A$3,DB_Typologies!$AQ$4:$AQ$1445,0)+$A173,MATCH(F$3,TQoL_Indexes!$B$8:$AK$8,0)),"")</f>
        <v/>
      </c>
      <c r="G173" s="86" t="str">
        <f>IFERROR(INDEX(DB_Typologies!$D$4:$AP$1445,MATCH($A$3,DB_Typologies!$AQ$4:$AQ$1445,0)+$A173,MATCH(G$3,TQoL_Indexes!$B$8:$AK$8,0)),"")</f>
        <v/>
      </c>
      <c r="H173" s="86" t="str">
        <f>IFERROR(INDEX(DB_Typologies!$D$4:$AP$1445,MATCH($A$3,DB_Typologies!$AQ$4:$AQ$1445,0)+$A173,MATCH(H$3,TQoL_Indexes!$B$8:$AK$8,0)),"")</f>
        <v/>
      </c>
      <c r="I173" s="86" t="str">
        <f>IFERROR(INDEX(DB_Typologies!$D$4:$AP$1445,MATCH($A$3,DB_Typologies!$AQ$4:$AQ$1445,0)+$A173,MATCH(I$3,TQoL_Indexes!$B$8:$AK$8,0)),"")</f>
        <v/>
      </c>
      <c r="J173" s="86" t="str">
        <f>IFERROR(INDEX(DB_Typologies!$D$4:$AP$1445,MATCH($A$3,DB_Typologies!$AQ$4:$AQ$1445,0)+$A173,MATCH(J$3,TQoL_Indexes!$B$8:$AK$8,0)),"")</f>
        <v/>
      </c>
      <c r="K173" s="86" t="str">
        <f>IFERROR(INDEX(DB_Typologies!$D$4:$AP$1445,MATCH($A$3,DB_Typologies!$AQ$4:$AQ$1445,0)+$A173,MATCH(K$3,TQoL_Indexes!$B$8:$AK$8,0)),"")</f>
        <v/>
      </c>
      <c r="L173" s="86" t="str">
        <f>IFERROR(INDEX(DB_Typologies!$D$4:$AP$1445,MATCH($A$3,DB_Typologies!$AQ$4:$AQ$1445,0)+$A173,MATCH(L$3,TQoL_Indexes!$B$8:$AK$8,0)),"")</f>
        <v/>
      </c>
      <c r="M173" s="86" t="str">
        <f>IFERROR(INDEX(DB_Typologies!$D$4:$AP$1445,MATCH($A$3,DB_Typologies!$AQ$4:$AQ$1445,0)+$A173,MATCH(M$3,TQoL_Indexes!$B$8:$AK$8,0)),"")</f>
        <v/>
      </c>
      <c r="N173" s="86" t="str">
        <f>IFERROR(INDEX(DB_Typologies!$D$4:$AP$1445,MATCH($A$3,DB_Typologies!$AQ$4:$AQ$1445,0)+$A173,MATCH(N$3,TQoL_Indexes!$B$8:$AK$8,0)),"")</f>
        <v/>
      </c>
      <c r="O173" s="86" t="str">
        <f>IFERROR(INDEX(DB_Typologies!$D$4:$AP$1445,MATCH($A$3,DB_Typologies!$AQ$4:$AQ$1445,0)+$A173,MATCH(O$3,TQoL_Indexes!$B$8:$AK$8,0)),"")</f>
        <v/>
      </c>
      <c r="P173" s="86" t="str">
        <f>IFERROR(INDEX(DB_Typologies!$D$4:$AP$1445,MATCH($A$3,DB_Typologies!$AQ$4:$AQ$1445,0)+$A173,MATCH(P$3,TQoL_Indexes!$B$8:$AK$8,0)),"")</f>
        <v/>
      </c>
      <c r="Q173" s="86" t="str">
        <f>IFERROR(INDEX(DB_Typologies!$D$4:$AP$1445,MATCH($A$3,DB_Typologies!$AQ$4:$AQ$1445,0)+$A173,MATCH(Q$3,TQoL_Indexes!$B$8:$AK$8,0)),"")</f>
        <v/>
      </c>
      <c r="R173" s="86" t="str">
        <f>IFERROR(INDEX(DB_Typologies!$D$4:$AP$1445,MATCH($A$3,DB_Typologies!$AQ$4:$AQ$1445,0)+$A173,MATCH(R$3,TQoL_Indexes!$B$8:$AK$8,0)),"")</f>
        <v/>
      </c>
      <c r="S173" s="86" t="str">
        <f>IFERROR(INDEX(DB_Typologies!$D$4:$AP$1445,MATCH($A$3,DB_Typologies!$AQ$4:$AQ$1445,0)+$A173,MATCH(S$3,TQoL_Indexes!$B$8:$AK$8,0)),"")</f>
        <v/>
      </c>
      <c r="T173" s="86" t="str">
        <f>IFERROR(INDEX(DB_Typologies!$D$4:$AP$1445,MATCH($A$3,DB_Typologies!$AQ$4:$AQ$1445,0)+$A173,MATCH(T$3,TQoL_Indexes!$B$8:$AK$8,0)),"")</f>
        <v/>
      </c>
      <c r="U173" s="86" t="str">
        <f>IFERROR(INDEX(DB_Typologies!$D$4:$AP$1445,MATCH($A$3,DB_Typologies!$AQ$4:$AQ$1445,0)+$A173,MATCH(U$3,TQoL_Indexes!$B$8:$AK$8,0)),"")</f>
        <v/>
      </c>
      <c r="V173" s="86" t="str">
        <f>IFERROR(INDEX(DB_Typologies!$D$4:$AP$1445,MATCH($A$3,DB_Typologies!$AQ$4:$AQ$1445,0)+$A173,MATCH(V$3,TQoL_Indexes!$B$8:$AK$8,0)),"")</f>
        <v/>
      </c>
      <c r="W173" s="86" t="str">
        <f>IFERROR(INDEX(DB_Typologies!$D$4:$AP$1445,MATCH($A$3,DB_Typologies!$AQ$4:$AQ$1445,0)+$A173,MATCH(W$3,TQoL_Indexes!$B$8:$AK$8,0)),"")</f>
        <v/>
      </c>
      <c r="X173" s="86" t="str">
        <f>IFERROR(INDEX(DB_Typologies!$D$4:$AP$1445,MATCH($A$3,DB_Typologies!$AQ$4:$AQ$1445,0)+$A173,MATCH(X$3,TQoL_Indexes!$B$8:$AK$8,0)),"")</f>
        <v/>
      </c>
      <c r="Y173" s="86" t="str">
        <f>IFERROR(INDEX(DB_Typologies!$D$4:$AP$1445,MATCH($A$3,DB_Typologies!$AQ$4:$AQ$1445,0)+$A173,MATCH(Y$3,TQoL_Indexes!$B$8:$AK$8,0)),"")</f>
        <v/>
      </c>
      <c r="Z173" s="86" t="str">
        <f>IFERROR(INDEX(DB_Typologies!$D$4:$AP$1445,MATCH($A$3,DB_Typologies!$AQ$4:$AQ$1445,0)+$A173,MATCH(Z$3,TQoL_Indexes!$B$8:$AK$8,0)),"")</f>
        <v/>
      </c>
      <c r="AA173" s="86" t="str">
        <f>IFERROR(INDEX(DB_Typologies!$D$4:$AP$1445,MATCH($A$3,DB_Typologies!$AQ$4:$AQ$1445,0)+$A173,MATCH(AA$3,TQoL_Indexes!$B$8:$AK$8,0)),"")</f>
        <v/>
      </c>
      <c r="AB173" s="86" t="str">
        <f>IFERROR(INDEX(DB_Typologies!$D$4:$AP$1445,MATCH($A$3,DB_Typologies!$AQ$4:$AQ$1445,0)+$A173,MATCH(AB$3,TQoL_Indexes!$B$8:$AK$8,0)),"")</f>
        <v/>
      </c>
      <c r="AC173" s="86" t="str">
        <f>IFERROR(INDEX(DB_Typologies!$D$4:$AP$1445,MATCH($A$3,DB_Typologies!$AQ$4:$AQ$1445,0)+$A173,MATCH(AC$3,TQoL_Indexes!$B$8:$AK$8,0)),"")</f>
        <v/>
      </c>
      <c r="AD173" s="86" t="str">
        <f>IFERROR(INDEX(DB_Typologies!$D$4:$AP$1445,MATCH($A$3,DB_Typologies!$AQ$4:$AQ$1445,0)+$A173,MATCH(AD$3,TQoL_Indexes!$B$8:$AK$8,0)),"")</f>
        <v/>
      </c>
      <c r="AE173" s="86" t="str">
        <f>IFERROR(INDEX(DB_Typologies!$D$4:$AP$1445,MATCH($A$3,DB_Typologies!$AQ$4:$AQ$1445,0)+$A173,MATCH(AE$3,TQoL_Indexes!$B$8:$AK$8,0)),"")</f>
        <v/>
      </c>
      <c r="AF173" s="86" t="str">
        <f>IFERROR(INDEX(DB_Typologies!$D$4:$AP$1445,MATCH($A$3,DB_Typologies!$AQ$4:$AQ$1445,0)+$A173,MATCH(AF$3,TQoL_Indexes!$B$8:$AK$8,0)),"")</f>
        <v/>
      </c>
      <c r="AG173" s="86" t="str">
        <f>IFERROR(INDEX(DB_Typologies!$D$4:$AP$1445,MATCH($A$3,DB_Typologies!$AQ$4:$AQ$1445,0)+$A173,MATCH(AG$3,TQoL_Indexes!$B$8:$AK$8,0)),"")</f>
        <v/>
      </c>
      <c r="AH173" s="86" t="str">
        <f>IFERROR(INDEX(DB_Typologies!$D$4:$AP$1445,MATCH($A$3,DB_Typologies!$AQ$4:$AQ$1445,0)+$A173,MATCH(AH$3,TQoL_Indexes!$B$8:$AK$8,0)),"")</f>
        <v/>
      </c>
      <c r="AI173" s="86" t="str">
        <f>IFERROR(INDEX(DB_Typologies!$D$4:$AP$1445,MATCH($A$3,DB_Typologies!$AQ$4:$AQ$1445,0)+$A173,MATCH(AI$3,TQoL_Indexes!$B$8:$AK$8,0)),"")</f>
        <v/>
      </c>
      <c r="AJ173" s="86" t="str">
        <f>IFERROR(INDEX(DB_Typologies!$D$4:$AP$1445,MATCH($A$3,DB_Typologies!$AQ$4:$AQ$1445,0)+$A173,MATCH(AJ$3,TQoL_Indexes!$B$8:$AK$8,0)),"")</f>
        <v/>
      </c>
      <c r="AK173" s="86" t="str">
        <f>IFERROR(INDEX(DB_Typologies!$D$4:$AP$1445,MATCH($A$3,DB_Typologies!$AQ$4:$AQ$1445,0)+$A173,MATCH(AK$3,TQoL_Indexes!$B$8:$AK$8,0)),"")</f>
        <v/>
      </c>
      <c r="AL173" s="86" t="str">
        <f>IFERROR(INDEX(DB_Typologies!$D$4:$AP$1445,MATCH($A$3,DB_Typologies!$AQ$4:$AQ$1445,0)+$A173,MATCH(AL$3,TQoL_Indexes!$B$8:$AK$8,0)),"")</f>
        <v/>
      </c>
      <c r="AM173" s="87" t="str">
        <f>IFERROR(INDEX(DB_Typologies!$D$4:$AP$1445,MATCH($A$3,DB_Typologies!$AQ$4:$AQ$1445,0)+$A173,MATCH(AM$3,TQoL_Indexes!$B$8:$AK$8,0)),"")</f>
        <v/>
      </c>
    </row>
    <row r="174" spans="1:39">
      <c r="A174" s="58" t="str">
        <f>IFERROR(IF(A173+1&lt;COUNTIF(DB_Typologies!$AQ$4:$AQ$1445,$A$3),A173+1,""),"")</f>
        <v/>
      </c>
      <c r="B174" s="120" t="str">
        <f>IFERROR(INDEX(DB_Typologies!$D$4:$AP$1445,MATCH($A$3,DB_Typologies!$AQ$4:$AQ$1445,0)+$A174,MATCH(B$3,TQoL_Indexes!$B$8:$AK$8,0)),"")</f>
        <v/>
      </c>
      <c r="C174" s="86" t="str">
        <f>IFERROR(INDEX(DB_Typologies!$D$4:$AP$1445,MATCH($A$3,DB_Typologies!$AQ$4:$AQ$1445,0)+$A174,MATCH(C$3,TQoL_Indexes!$B$8:$AK$8,0)),"")</f>
        <v/>
      </c>
      <c r="D174" s="87" t="str">
        <f>IFERROR(INDEX(DB_Typologies!$D$4:$AP$1445,MATCH($A$3,DB_Typologies!$AQ$4:$AQ$1445,0)+$A174,MATCH(D$3,TQoL_Indexes!$B$8:$AK$8,0)),"")</f>
        <v/>
      </c>
      <c r="E174" s="86" t="str">
        <f>IFERROR(INDEX(DB_Typologies!$D$4:$AP$1445,MATCH($A$3,DB_Typologies!$AQ$4:$AQ$1445,0)+$A174,MATCH(E$3,TQoL_Indexes!$B$8:$AK$8,0)),"")</f>
        <v/>
      </c>
      <c r="F174" s="86" t="str">
        <f>IFERROR(INDEX(DB_Typologies!$D$4:$AP$1445,MATCH($A$3,DB_Typologies!$AQ$4:$AQ$1445,0)+$A174,MATCH(F$3,TQoL_Indexes!$B$8:$AK$8,0)),"")</f>
        <v/>
      </c>
      <c r="G174" s="86" t="str">
        <f>IFERROR(INDEX(DB_Typologies!$D$4:$AP$1445,MATCH($A$3,DB_Typologies!$AQ$4:$AQ$1445,0)+$A174,MATCH(G$3,TQoL_Indexes!$B$8:$AK$8,0)),"")</f>
        <v/>
      </c>
      <c r="H174" s="86" t="str">
        <f>IFERROR(INDEX(DB_Typologies!$D$4:$AP$1445,MATCH($A$3,DB_Typologies!$AQ$4:$AQ$1445,0)+$A174,MATCH(H$3,TQoL_Indexes!$B$8:$AK$8,0)),"")</f>
        <v/>
      </c>
      <c r="I174" s="86" t="str">
        <f>IFERROR(INDEX(DB_Typologies!$D$4:$AP$1445,MATCH($A$3,DB_Typologies!$AQ$4:$AQ$1445,0)+$A174,MATCH(I$3,TQoL_Indexes!$B$8:$AK$8,0)),"")</f>
        <v/>
      </c>
      <c r="J174" s="86" t="str">
        <f>IFERROR(INDEX(DB_Typologies!$D$4:$AP$1445,MATCH($A$3,DB_Typologies!$AQ$4:$AQ$1445,0)+$A174,MATCH(J$3,TQoL_Indexes!$B$8:$AK$8,0)),"")</f>
        <v/>
      </c>
      <c r="K174" s="86" t="str">
        <f>IFERROR(INDEX(DB_Typologies!$D$4:$AP$1445,MATCH($A$3,DB_Typologies!$AQ$4:$AQ$1445,0)+$A174,MATCH(K$3,TQoL_Indexes!$B$8:$AK$8,0)),"")</f>
        <v/>
      </c>
      <c r="L174" s="86" t="str">
        <f>IFERROR(INDEX(DB_Typologies!$D$4:$AP$1445,MATCH($A$3,DB_Typologies!$AQ$4:$AQ$1445,0)+$A174,MATCH(L$3,TQoL_Indexes!$B$8:$AK$8,0)),"")</f>
        <v/>
      </c>
      <c r="M174" s="86" t="str">
        <f>IFERROR(INDEX(DB_Typologies!$D$4:$AP$1445,MATCH($A$3,DB_Typologies!$AQ$4:$AQ$1445,0)+$A174,MATCH(M$3,TQoL_Indexes!$B$8:$AK$8,0)),"")</f>
        <v/>
      </c>
      <c r="N174" s="86" t="str">
        <f>IFERROR(INDEX(DB_Typologies!$D$4:$AP$1445,MATCH($A$3,DB_Typologies!$AQ$4:$AQ$1445,0)+$A174,MATCH(N$3,TQoL_Indexes!$B$8:$AK$8,0)),"")</f>
        <v/>
      </c>
      <c r="O174" s="86" t="str">
        <f>IFERROR(INDEX(DB_Typologies!$D$4:$AP$1445,MATCH($A$3,DB_Typologies!$AQ$4:$AQ$1445,0)+$A174,MATCH(O$3,TQoL_Indexes!$B$8:$AK$8,0)),"")</f>
        <v/>
      </c>
      <c r="P174" s="86" t="str">
        <f>IFERROR(INDEX(DB_Typologies!$D$4:$AP$1445,MATCH($A$3,DB_Typologies!$AQ$4:$AQ$1445,0)+$A174,MATCH(P$3,TQoL_Indexes!$B$8:$AK$8,0)),"")</f>
        <v/>
      </c>
      <c r="Q174" s="86" t="str">
        <f>IFERROR(INDEX(DB_Typologies!$D$4:$AP$1445,MATCH($A$3,DB_Typologies!$AQ$4:$AQ$1445,0)+$A174,MATCH(Q$3,TQoL_Indexes!$B$8:$AK$8,0)),"")</f>
        <v/>
      </c>
      <c r="R174" s="86" t="str">
        <f>IFERROR(INDEX(DB_Typologies!$D$4:$AP$1445,MATCH($A$3,DB_Typologies!$AQ$4:$AQ$1445,0)+$A174,MATCH(R$3,TQoL_Indexes!$B$8:$AK$8,0)),"")</f>
        <v/>
      </c>
      <c r="S174" s="86" t="str">
        <f>IFERROR(INDEX(DB_Typologies!$D$4:$AP$1445,MATCH($A$3,DB_Typologies!$AQ$4:$AQ$1445,0)+$A174,MATCH(S$3,TQoL_Indexes!$B$8:$AK$8,0)),"")</f>
        <v/>
      </c>
      <c r="T174" s="86" t="str">
        <f>IFERROR(INDEX(DB_Typologies!$D$4:$AP$1445,MATCH($A$3,DB_Typologies!$AQ$4:$AQ$1445,0)+$A174,MATCH(T$3,TQoL_Indexes!$B$8:$AK$8,0)),"")</f>
        <v/>
      </c>
      <c r="U174" s="86" t="str">
        <f>IFERROR(INDEX(DB_Typologies!$D$4:$AP$1445,MATCH($A$3,DB_Typologies!$AQ$4:$AQ$1445,0)+$A174,MATCH(U$3,TQoL_Indexes!$B$8:$AK$8,0)),"")</f>
        <v/>
      </c>
      <c r="V174" s="86" t="str">
        <f>IFERROR(INDEX(DB_Typologies!$D$4:$AP$1445,MATCH($A$3,DB_Typologies!$AQ$4:$AQ$1445,0)+$A174,MATCH(V$3,TQoL_Indexes!$B$8:$AK$8,0)),"")</f>
        <v/>
      </c>
      <c r="W174" s="86" t="str">
        <f>IFERROR(INDEX(DB_Typologies!$D$4:$AP$1445,MATCH($A$3,DB_Typologies!$AQ$4:$AQ$1445,0)+$A174,MATCH(W$3,TQoL_Indexes!$B$8:$AK$8,0)),"")</f>
        <v/>
      </c>
      <c r="X174" s="86" t="str">
        <f>IFERROR(INDEX(DB_Typologies!$D$4:$AP$1445,MATCH($A$3,DB_Typologies!$AQ$4:$AQ$1445,0)+$A174,MATCH(X$3,TQoL_Indexes!$B$8:$AK$8,0)),"")</f>
        <v/>
      </c>
      <c r="Y174" s="86" t="str">
        <f>IFERROR(INDEX(DB_Typologies!$D$4:$AP$1445,MATCH($A$3,DB_Typologies!$AQ$4:$AQ$1445,0)+$A174,MATCH(Y$3,TQoL_Indexes!$B$8:$AK$8,0)),"")</f>
        <v/>
      </c>
      <c r="Z174" s="86" t="str">
        <f>IFERROR(INDEX(DB_Typologies!$D$4:$AP$1445,MATCH($A$3,DB_Typologies!$AQ$4:$AQ$1445,0)+$A174,MATCH(Z$3,TQoL_Indexes!$B$8:$AK$8,0)),"")</f>
        <v/>
      </c>
      <c r="AA174" s="86" t="str">
        <f>IFERROR(INDEX(DB_Typologies!$D$4:$AP$1445,MATCH($A$3,DB_Typologies!$AQ$4:$AQ$1445,0)+$A174,MATCH(AA$3,TQoL_Indexes!$B$8:$AK$8,0)),"")</f>
        <v/>
      </c>
      <c r="AB174" s="86" t="str">
        <f>IFERROR(INDEX(DB_Typologies!$D$4:$AP$1445,MATCH($A$3,DB_Typologies!$AQ$4:$AQ$1445,0)+$A174,MATCH(AB$3,TQoL_Indexes!$B$8:$AK$8,0)),"")</f>
        <v/>
      </c>
      <c r="AC174" s="86" t="str">
        <f>IFERROR(INDEX(DB_Typologies!$D$4:$AP$1445,MATCH($A$3,DB_Typologies!$AQ$4:$AQ$1445,0)+$A174,MATCH(AC$3,TQoL_Indexes!$B$8:$AK$8,0)),"")</f>
        <v/>
      </c>
      <c r="AD174" s="86" t="str">
        <f>IFERROR(INDEX(DB_Typologies!$D$4:$AP$1445,MATCH($A$3,DB_Typologies!$AQ$4:$AQ$1445,0)+$A174,MATCH(AD$3,TQoL_Indexes!$B$8:$AK$8,0)),"")</f>
        <v/>
      </c>
      <c r="AE174" s="86" t="str">
        <f>IFERROR(INDEX(DB_Typologies!$D$4:$AP$1445,MATCH($A$3,DB_Typologies!$AQ$4:$AQ$1445,0)+$A174,MATCH(AE$3,TQoL_Indexes!$B$8:$AK$8,0)),"")</f>
        <v/>
      </c>
      <c r="AF174" s="86" t="str">
        <f>IFERROR(INDEX(DB_Typologies!$D$4:$AP$1445,MATCH($A$3,DB_Typologies!$AQ$4:$AQ$1445,0)+$A174,MATCH(AF$3,TQoL_Indexes!$B$8:$AK$8,0)),"")</f>
        <v/>
      </c>
      <c r="AG174" s="86" t="str">
        <f>IFERROR(INDEX(DB_Typologies!$D$4:$AP$1445,MATCH($A$3,DB_Typologies!$AQ$4:$AQ$1445,0)+$A174,MATCH(AG$3,TQoL_Indexes!$B$8:$AK$8,0)),"")</f>
        <v/>
      </c>
      <c r="AH174" s="86" t="str">
        <f>IFERROR(INDEX(DB_Typologies!$D$4:$AP$1445,MATCH($A$3,DB_Typologies!$AQ$4:$AQ$1445,0)+$A174,MATCH(AH$3,TQoL_Indexes!$B$8:$AK$8,0)),"")</f>
        <v/>
      </c>
      <c r="AI174" s="86" t="str">
        <f>IFERROR(INDEX(DB_Typologies!$D$4:$AP$1445,MATCH($A$3,DB_Typologies!$AQ$4:$AQ$1445,0)+$A174,MATCH(AI$3,TQoL_Indexes!$B$8:$AK$8,0)),"")</f>
        <v/>
      </c>
      <c r="AJ174" s="86" t="str">
        <f>IFERROR(INDEX(DB_Typologies!$D$4:$AP$1445,MATCH($A$3,DB_Typologies!$AQ$4:$AQ$1445,0)+$A174,MATCH(AJ$3,TQoL_Indexes!$B$8:$AK$8,0)),"")</f>
        <v/>
      </c>
      <c r="AK174" s="86" t="str">
        <f>IFERROR(INDEX(DB_Typologies!$D$4:$AP$1445,MATCH($A$3,DB_Typologies!$AQ$4:$AQ$1445,0)+$A174,MATCH(AK$3,TQoL_Indexes!$B$8:$AK$8,0)),"")</f>
        <v/>
      </c>
      <c r="AL174" s="86" t="str">
        <f>IFERROR(INDEX(DB_Typologies!$D$4:$AP$1445,MATCH($A$3,DB_Typologies!$AQ$4:$AQ$1445,0)+$A174,MATCH(AL$3,TQoL_Indexes!$B$8:$AK$8,0)),"")</f>
        <v/>
      </c>
      <c r="AM174" s="87" t="str">
        <f>IFERROR(INDEX(DB_Typologies!$D$4:$AP$1445,MATCH($A$3,DB_Typologies!$AQ$4:$AQ$1445,0)+$A174,MATCH(AM$3,TQoL_Indexes!$B$8:$AK$8,0)),"")</f>
        <v/>
      </c>
    </row>
    <row r="175" spans="1:39">
      <c r="A175" s="58" t="str">
        <f>IFERROR(IF(A174+1&lt;COUNTIF(DB_Typologies!$AQ$4:$AQ$1445,$A$3),A174+1,""),"")</f>
        <v/>
      </c>
      <c r="B175" s="120" t="str">
        <f>IFERROR(INDEX(DB_Typologies!$D$4:$AP$1445,MATCH($A$3,DB_Typologies!$AQ$4:$AQ$1445,0)+$A175,MATCH(B$3,TQoL_Indexes!$B$8:$AK$8,0)),"")</f>
        <v/>
      </c>
      <c r="C175" s="86" t="str">
        <f>IFERROR(INDEX(DB_Typologies!$D$4:$AP$1445,MATCH($A$3,DB_Typologies!$AQ$4:$AQ$1445,0)+$A175,MATCH(C$3,TQoL_Indexes!$B$8:$AK$8,0)),"")</f>
        <v/>
      </c>
      <c r="D175" s="87" t="str">
        <f>IFERROR(INDEX(DB_Typologies!$D$4:$AP$1445,MATCH($A$3,DB_Typologies!$AQ$4:$AQ$1445,0)+$A175,MATCH(D$3,TQoL_Indexes!$B$8:$AK$8,0)),"")</f>
        <v/>
      </c>
      <c r="E175" s="86" t="str">
        <f>IFERROR(INDEX(DB_Typologies!$D$4:$AP$1445,MATCH($A$3,DB_Typologies!$AQ$4:$AQ$1445,0)+$A175,MATCH(E$3,TQoL_Indexes!$B$8:$AK$8,0)),"")</f>
        <v/>
      </c>
      <c r="F175" s="86" t="str">
        <f>IFERROR(INDEX(DB_Typologies!$D$4:$AP$1445,MATCH($A$3,DB_Typologies!$AQ$4:$AQ$1445,0)+$A175,MATCH(F$3,TQoL_Indexes!$B$8:$AK$8,0)),"")</f>
        <v/>
      </c>
      <c r="G175" s="86" t="str">
        <f>IFERROR(INDEX(DB_Typologies!$D$4:$AP$1445,MATCH($A$3,DB_Typologies!$AQ$4:$AQ$1445,0)+$A175,MATCH(G$3,TQoL_Indexes!$B$8:$AK$8,0)),"")</f>
        <v/>
      </c>
      <c r="H175" s="86" t="str">
        <f>IFERROR(INDEX(DB_Typologies!$D$4:$AP$1445,MATCH($A$3,DB_Typologies!$AQ$4:$AQ$1445,0)+$A175,MATCH(H$3,TQoL_Indexes!$B$8:$AK$8,0)),"")</f>
        <v/>
      </c>
      <c r="I175" s="86" t="str">
        <f>IFERROR(INDEX(DB_Typologies!$D$4:$AP$1445,MATCH($A$3,DB_Typologies!$AQ$4:$AQ$1445,0)+$A175,MATCH(I$3,TQoL_Indexes!$B$8:$AK$8,0)),"")</f>
        <v/>
      </c>
      <c r="J175" s="86" t="str">
        <f>IFERROR(INDEX(DB_Typologies!$D$4:$AP$1445,MATCH($A$3,DB_Typologies!$AQ$4:$AQ$1445,0)+$A175,MATCH(J$3,TQoL_Indexes!$B$8:$AK$8,0)),"")</f>
        <v/>
      </c>
      <c r="K175" s="86" t="str">
        <f>IFERROR(INDEX(DB_Typologies!$D$4:$AP$1445,MATCH($A$3,DB_Typologies!$AQ$4:$AQ$1445,0)+$A175,MATCH(K$3,TQoL_Indexes!$B$8:$AK$8,0)),"")</f>
        <v/>
      </c>
      <c r="L175" s="86" t="str">
        <f>IFERROR(INDEX(DB_Typologies!$D$4:$AP$1445,MATCH($A$3,DB_Typologies!$AQ$4:$AQ$1445,0)+$A175,MATCH(L$3,TQoL_Indexes!$B$8:$AK$8,0)),"")</f>
        <v/>
      </c>
      <c r="M175" s="86" t="str">
        <f>IFERROR(INDEX(DB_Typologies!$D$4:$AP$1445,MATCH($A$3,DB_Typologies!$AQ$4:$AQ$1445,0)+$A175,MATCH(M$3,TQoL_Indexes!$B$8:$AK$8,0)),"")</f>
        <v/>
      </c>
      <c r="N175" s="86" t="str">
        <f>IFERROR(INDEX(DB_Typologies!$D$4:$AP$1445,MATCH($A$3,DB_Typologies!$AQ$4:$AQ$1445,0)+$A175,MATCH(N$3,TQoL_Indexes!$B$8:$AK$8,0)),"")</f>
        <v/>
      </c>
      <c r="O175" s="86" t="str">
        <f>IFERROR(INDEX(DB_Typologies!$D$4:$AP$1445,MATCH($A$3,DB_Typologies!$AQ$4:$AQ$1445,0)+$A175,MATCH(O$3,TQoL_Indexes!$B$8:$AK$8,0)),"")</f>
        <v/>
      </c>
      <c r="P175" s="86" t="str">
        <f>IFERROR(INDEX(DB_Typologies!$D$4:$AP$1445,MATCH($A$3,DB_Typologies!$AQ$4:$AQ$1445,0)+$A175,MATCH(P$3,TQoL_Indexes!$B$8:$AK$8,0)),"")</f>
        <v/>
      </c>
      <c r="Q175" s="86" t="str">
        <f>IFERROR(INDEX(DB_Typologies!$D$4:$AP$1445,MATCH($A$3,DB_Typologies!$AQ$4:$AQ$1445,0)+$A175,MATCH(Q$3,TQoL_Indexes!$B$8:$AK$8,0)),"")</f>
        <v/>
      </c>
      <c r="R175" s="86" t="str">
        <f>IFERROR(INDEX(DB_Typologies!$D$4:$AP$1445,MATCH($A$3,DB_Typologies!$AQ$4:$AQ$1445,0)+$A175,MATCH(R$3,TQoL_Indexes!$B$8:$AK$8,0)),"")</f>
        <v/>
      </c>
      <c r="S175" s="86" t="str">
        <f>IFERROR(INDEX(DB_Typologies!$D$4:$AP$1445,MATCH($A$3,DB_Typologies!$AQ$4:$AQ$1445,0)+$A175,MATCH(S$3,TQoL_Indexes!$B$8:$AK$8,0)),"")</f>
        <v/>
      </c>
      <c r="T175" s="86" t="str">
        <f>IFERROR(INDEX(DB_Typologies!$D$4:$AP$1445,MATCH($A$3,DB_Typologies!$AQ$4:$AQ$1445,0)+$A175,MATCH(T$3,TQoL_Indexes!$B$8:$AK$8,0)),"")</f>
        <v/>
      </c>
      <c r="U175" s="86" t="str">
        <f>IFERROR(INDEX(DB_Typologies!$D$4:$AP$1445,MATCH($A$3,DB_Typologies!$AQ$4:$AQ$1445,0)+$A175,MATCH(U$3,TQoL_Indexes!$B$8:$AK$8,0)),"")</f>
        <v/>
      </c>
      <c r="V175" s="86" t="str">
        <f>IFERROR(INDEX(DB_Typologies!$D$4:$AP$1445,MATCH($A$3,DB_Typologies!$AQ$4:$AQ$1445,0)+$A175,MATCH(V$3,TQoL_Indexes!$B$8:$AK$8,0)),"")</f>
        <v/>
      </c>
      <c r="W175" s="86" t="str">
        <f>IFERROR(INDEX(DB_Typologies!$D$4:$AP$1445,MATCH($A$3,DB_Typologies!$AQ$4:$AQ$1445,0)+$A175,MATCH(W$3,TQoL_Indexes!$B$8:$AK$8,0)),"")</f>
        <v/>
      </c>
      <c r="X175" s="86" t="str">
        <f>IFERROR(INDEX(DB_Typologies!$D$4:$AP$1445,MATCH($A$3,DB_Typologies!$AQ$4:$AQ$1445,0)+$A175,MATCH(X$3,TQoL_Indexes!$B$8:$AK$8,0)),"")</f>
        <v/>
      </c>
      <c r="Y175" s="86" t="str">
        <f>IFERROR(INDEX(DB_Typologies!$D$4:$AP$1445,MATCH($A$3,DB_Typologies!$AQ$4:$AQ$1445,0)+$A175,MATCH(Y$3,TQoL_Indexes!$B$8:$AK$8,0)),"")</f>
        <v/>
      </c>
      <c r="Z175" s="86" t="str">
        <f>IFERROR(INDEX(DB_Typologies!$D$4:$AP$1445,MATCH($A$3,DB_Typologies!$AQ$4:$AQ$1445,0)+$A175,MATCH(Z$3,TQoL_Indexes!$B$8:$AK$8,0)),"")</f>
        <v/>
      </c>
      <c r="AA175" s="86" t="str">
        <f>IFERROR(INDEX(DB_Typologies!$D$4:$AP$1445,MATCH($A$3,DB_Typologies!$AQ$4:$AQ$1445,0)+$A175,MATCH(AA$3,TQoL_Indexes!$B$8:$AK$8,0)),"")</f>
        <v/>
      </c>
      <c r="AB175" s="86" t="str">
        <f>IFERROR(INDEX(DB_Typologies!$D$4:$AP$1445,MATCH($A$3,DB_Typologies!$AQ$4:$AQ$1445,0)+$A175,MATCH(AB$3,TQoL_Indexes!$B$8:$AK$8,0)),"")</f>
        <v/>
      </c>
      <c r="AC175" s="86" t="str">
        <f>IFERROR(INDEX(DB_Typologies!$D$4:$AP$1445,MATCH($A$3,DB_Typologies!$AQ$4:$AQ$1445,0)+$A175,MATCH(AC$3,TQoL_Indexes!$B$8:$AK$8,0)),"")</f>
        <v/>
      </c>
      <c r="AD175" s="86" t="str">
        <f>IFERROR(INDEX(DB_Typologies!$D$4:$AP$1445,MATCH($A$3,DB_Typologies!$AQ$4:$AQ$1445,0)+$A175,MATCH(AD$3,TQoL_Indexes!$B$8:$AK$8,0)),"")</f>
        <v/>
      </c>
      <c r="AE175" s="86" t="str">
        <f>IFERROR(INDEX(DB_Typologies!$D$4:$AP$1445,MATCH($A$3,DB_Typologies!$AQ$4:$AQ$1445,0)+$A175,MATCH(AE$3,TQoL_Indexes!$B$8:$AK$8,0)),"")</f>
        <v/>
      </c>
      <c r="AF175" s="86" t="str">
        <f>IFERROR(INDEX(DB_Typologies!$D$4:$AP$1445,MATCH($A$3,DB_Typologies!$AQ$4:$AQ$1445,0)+$A175,MATCH(AF$3,TQoL_Indexes!$B$8:$AK$8,0)),"")</f>
        <v/>
      </c>
      <c r="AG175" s="86" t="str">
        <f>IFERROR(INDEX(DB_Typologies!$D$4:$AP$1445,MATCH($A$3,DB_Typologies!$AQ$4:$AQ$1445,0)+$A175,MATCH(AG$3,TQoL_Indexes!$B$8:$AK$8,0)),"")</f>
        <v/>
      </c>
      <c r="AH175" s="86" t="str">
        <f>IFERROR(INDEX(DB_Typologies!$D$4:$AP$1445,MATCH($A$3,DB_Typologies!$AQ$4:$AQ$1445,0)+$A175,MATCH(AH$3,TQoL_Indexes!$B$8:$AK$8,0)),"")</f>
        <v/>
      </c>
      <c r="AI175" s="86" t="str">
        <f>IFERROR(INDEX(DB_Typologies!$D$4:$AP$1445,MATCH($A$3,DB_Typologies!$AQ$4:$AQ$1445,0)+$A175,MATCH(AI$3,TQoL_Indexes!$B$8:$AK$8,0)),"")</f>
        <v/>
      </c>
      <c r="AJ175" s="86" t="str">
        <f>IFERROR(INDEX(DB_Typologies!$D$4:$AP$1445,MATCH($A$3,DB_Typologies!$AQ$4:$AQ$1445,0)+$A175,MATCH(AJ$3,TQoL_Indexes!$B$8:$AK$8,0)),"")</f>
        <v/>
      </c>
      <c r="AK175" s="86" t="str">
        <f>IFERROR(INDEX(DB_Typologies!$D$4:$AP$1445,MATCH($A$3,DB_Typologies!$AQ$4:$AQ$1445,0)+$A175,MATCH(AK$3,TQoL_Indexes!$B$8:$AK$8,0)),"")</f>
        <v/>
      </c>
      <c r="AL175" s="86" t="str">
        <f>IFERROR(INDEX(DB_Typologies!$D$4:$AP$1445,MATCH($A$3,DB_Typologies!$AQ$4:$AQ$1445,0)+$A175,MATCH(AL$3,TQoL_Indexes!$B$8:$AK$8,0)),"")</f>
        <v/>
      </c>
      <c r="AM175" s="87" t="str">
        <f>IFERROR(INDEX(DB_Typologies!$D$4:$AP$1445,MATCH($A$3,DB_Typologies!$AQ$4:$AQ$1445,0)+$A175,MATCH(AM$3,TQoL_Indexes!$B$8:$AK$8,0)),"")</f>
        <v/>
      </c>
    </row>
    <row r="176" spans="1:39">
      <c r="A176" s="58" t="str">
        <f>IFERROR(IF(A175+1&lt;COUNTIF(DB_Typologies!$AQ$4:$AQ$1445,$A$3),A175+1,""),"")</f>
        <v/>
      </c>
      <c r="B176" s="120" t="str">
        <f>IFERROR(INDEX(DB_Typologies!$D$4:$AP$1445,MATCH($A$3,DB_Typologies!$AQ$4:$AQ$1445,0)+$A176,MATCH(B$3,TQoL_Indexes!$B$8:$AK$8,0)),"")</f>
        <v/>
      </c>
      <c r="C176" s="86" t="str">
        <f>IFERROR(INDEX(DB_Typologies!$D$4:$AP$1445,MATCH($A$3,DB_Typologies!$AQ$4:$AQ$1445,0)+$A176,MATCH(C$3,TQoL_Indexes!$B$8:$AK$8,0)),"")</f>
        <v/>
      </c>
      <c r="D176" s="87" t="str">
        <f>IFERROR(INDEX(DB_Typologies!$D$4:$AP$1445,MATCH($A$3,DB_Typologies!$AQ$4:$AQ$1445,0)+$A176,MATCH(D$3,TQoL_Indexes!$B$8:$AK$8,0)),"")</f>
        <v/>
      </c>
      <c r="E176" s="86" t="str">
        <f>IFERROR(INDEX(DB_Typologies!$D$4:$AP$1445,MATCH($A$3,DB_Typologies!$AQ$4:$AQ$1445,0)+$A176,MATCH(E$3,TQoL_Indexes!$B$8:$AK$8,0)),"")</f>
        <v/>
      </c>
      <c r="F176" s="86" t="str">
        <f>IFERROR(INDEX(DB_Typologies!$D$4:$AP$1445,MATCH($A$3,DB_Typologies!$AQ$4:$AQ$1445,0)+$A176,MATCH(F$3,TQoL_Indexes!$B$8:$AK$8,0)),"")</f>
        <v/>
      </c>
      <c r="G176" s="86" t="str">
        <f>IFERROR(INDEX(DB_Typologies!$D$4:$AP$1445,MATCH($A$3,DB_Typologies!$AQ$4:$AQ$1445,0)+$A176,MATCH(G$3,TQoL_Indexes!$B$8:$AK$8,0)),"")</f>
        <v/>
      </c>
      <c r="H176" s="86" t="str">
        <f>IFERROR(INDEX(DB_Typologies!$D$4:$AP$1445,MATCH($A$3,DB_Typologies!$AQ$4:$AQ$1445,0)+$A176,MATCH(H$3,TQoL_Indexes!$B$8:$AK$8,0)),"")</f>
        <v/>
      </c>
      <c r="I176" s="86" t="str">
        <f>IFERROR(INDEX(DB_Typologies!$D$4:$AP$1445,MATCH($A$3,DB_Typologies!$AQ$4:$AQ$1445,0)+$A176,MATCH(I$3,TQoL_Indexes!$B$8:$AK$8,0)),"")</f>
        <v/>
      </c>
      <c r="J176" s="86" t="str">
        <f>IFERROR(INDEX(DB_Typologies!$D$4:$AP$1445,MATCH($A$3,DB_Typologies!$AQ$4:$AQ$1445,0)+$A176,MATCH(J$3,TQoL_Indexes!$B$8:$AK$8,0)),"")</f>
        <v/>
      </c>
      <c r="K176" s="86" t="str">
        <f>IFERROR(INDEX(DB_Typologies!$D$4:$AP$1445,MATCH($A$3,DB_Typologies!$AQ$4:$AQ$1445,0)+$A176,MATCH(K$3,TQoL_Indexes!$B$8:$AK$8,0)),"")</f>
        <v/>
      </c>
      <c r="L176" s="86" t="str">
        <f>IFERROR(INDEX(DB_Typologies!$D$4:$AP$1445,MATCH($A$3,DB_Typologies!$AQ$4:$AQ$1445,0)+$A176,MATCH(L$3,TQoL_Indexes!$B$8:$AK$8,0)),"")</f>
        <v/>
      </c>
      <c r="M176" s="86" t="str">
        <f>IFERROR(INDEX(DB_Typologies!$D$4:$AP$1445,MATCH($A$3,DB_Typologies!$AQ$4:$AQ$1445,0)+$A176,MATCH(M$3,TQoL_Indexes!$B$8:$AK$8,0)),"")</f>
        <v/>
      </c>
      <c r="N176" s="86" t="str">
        <f>IFERROR(INDEX(DB_Typologies!$D$4:$AP$1445,MATCH($A$3,DB_Typologies!$AQ$4:$AQ$1445,0)+$A176,MATCH(N$3,TQoL_Indexes!$B$8:$AK$8,0)),"")</f>
        <v/>
      </c>
      <c r="O176" s="86" t="str">
        <f>IFERROR(INDEX(DB_Typologies!$D$4:$AP$1445,MATCH($A$3,DB_Typologies!$AQ$4:$AQ$1445,0)+$A176,MATCH(O$3,TQoL_Indexes!$B$8:$AK$8,0)),"")</f>
        <v/>
      </c>
      <c r="P176" s="86" t="str">
        <f>IFERROR(INDEX(DB_Typologies!$D$4:$AP$1445,MATCH($A$3,DB_Typologies!$AQ$4:$AQ$1445,0)+$A176,MATCH(P$3,TQoL_Indexes!$B$8:$AK$8,0)),"")</f>
        <v/>
      </c>
      <c r="Q176" s="86" t="str">
        <f>IFERROR(INDEX(DB_Typologies!$D$4:$AP$1445,MATCH($A$3,DB_Typologies!$AQ$4:$AQ$1445,0)+$A176,MATCH(Q$3,TQoL_Indexes!$B$8:$AK$8,0)),"")</f>
        <v/>
      </c>
      <c r="R176" s="86" t="str">
        <f>IFERROR(INDEX(DB_Typologies!$D$4:$AP$1445,MATCH($A$3,DB_Typologies!$AQ$4:$AQ$1445,0)+$A176,MATCH(R$3,TQoL_Indexes!$B$8:$AK$8,0)),"")</f>
        <v/>
      </c>
      <c r="S176" s="86" t="str">
        <f>IFERROR(INDEX(DB_Typologies!$D$4:$AP$1445,MATCH($A$3,DB_Typologies!$AQ$4:$AQ$1445,0)+$A176,MATCH(S$3,TQoL_Indexes!$B$8:$AK$8,0)),"")</f>
        <v/>
      </c>
      <c r="T176" s="86" t="str">
        <f>IFERROR(INDEX(DB_Typologies!$D$4:$AP$1445,MATCH($A$3,DB_Typologies!$AQ$4:$AQ$1445,0)+$A176,MATCH(T$3,TQoL_Indexes!$B$8:$AK$8,0)),"")</f>
        <v/>
      </c>
      <c r="U176" s="86" t="str">
        <f>IFERROR(INDEX(DB_Typologies!$D$4:$AP$1445,MATCH($A$3,DB_Typologies!$AQ$4:$AQ$1445,0)+$A176,MATCH(U$3,TQoL_Indexes!$B$8:$AK$8,0)),"")</f>
        <v/>
      </c>
      <c r="V176" s="86" t="str">
        <f>IFERROR(INDEX(DB_Typologies!$D$4:$AP$1445,MATCH($A$3,DB_Typologies!$AQ$4:$AQ$1445,0)+$A176,MATCH(V$3,TQoL_Indexes!$B$8:$AK$8,0)),"")</f>
        <v/>
      </c>
      <c r="W176" s="86" t="str">
        <f>IFERROR(INDEX(DB_Typologies!$D$4:$AP$1445,MATCH($A$3,DB_Typologies!$AQ$4:$AQ$1445,0)+$A176,MATCH(W$3,TQoL_Indexes!$B$8:$AK$8,0)),"")</f>
        <v/>
      </c>
      <c r="X176" s="86" t="str">
        <f>IFERROR(INDEX(DB_Typologies!$D$4:$AP$1445,MATCH($A$3,DB_Typologies!$AQ$4:$AQ$1445,0)+$A176,MATCH(X$3,TQoL_Indexes!$B$8:$AK$8,0)),"")</f>
        <v/>
      </c>
      <c r="Y176" s="86" t="str">
        <f>IFERROR(INDEX(DB_Typologies!$D$4:$AP$1445,MATCH($A$3,DB_Typologies!$AQ$4:$AQ$1445,0)+$A176,MATCH(Y$3,TQoL_Indexes!$B$8:$AK$8,0)),"")</f>
        <v/>
      </c>
      <c r="Z176" s="86" t="str">
        <f>IFERROR(INDEX(DB_Typologies!$D$4:$AP$1445,MATCH($A$3,DB_Typologies!$AQ$4:$AQ$1445,0)+$A176,MATCH(Z$3,TQoL_Indexes!$B$8:$AK$8,0)),"")</f>
        <v/>
      </c>
      <c r="AA176" s="86" t="str">
        <f>IFERROR(INDEX(DB_Typologies!$D$4:$AP$1445,MATCH($A$3,DB_Typologies!$AQ$4:$AQ$1445,0)+$A176,MATCH(AA$3,TQoL_Indexes!$B$8:$AK$8,0)),"")</f>
        <v/>
      </c>
      <c r="AB176" s="86" t="str">
        <f>IFERROR(INDEX(DB_Typologies!$D$4:$AP$1445,MATCH($A$3,DB_Typologies!$AQ$4:$AQ$1445,0)+$A176,MATCH(AB$3,TQoL_Indexes!$B$8:$AK$8,0)),"")</f>
        <v/>
      </c>
      <c r="AC176" s="86" t="str">
        <f>IFERROR(INDEX(DB_Typologies!$D$4:$AP$1445,MATCH($A$3,DB_Typologies!$AQ$4:$AQ$1445,0)+$A176,MATCH(AC$3,TQoL_Indexes!$B$8:$AK$8,0)),"")</f>
        <v/>
      </c>
      <c r="AD176" s="86" t="str">
        <f>IFERROR(INDEX(DB_Typologies!$D$4:$AP$1445,MATCH($A$3,DB_Typologies!$AQ$4:$AQ$1445,0)+$A176,MATCH(AD$3,TQoL_Indexes!$B$8:$AK$8,0)),"")</f>
        <v/>
      </c>
      <c r="AE176" s="86" t="str">
        <f>IFERROR(INDEX(DB_Typologies!$D$4:$AP$1445,MATCH($A$3,DB_Typologies!$AQ$4:$AQ$1445,0)+$A176,MATCH(AE$3,TQoL_Indexes!$B$8:$AK$8,0)),"")</f>
        <v/>
      </c>
      <c r="AF176" s="86" t="str">
        <f>IFERROR(INDEX(DB_Typologies!$D$4:$AP$1445,MATCH($A$3,DB_Typologies!$AQ$4:$AQ$1445,0)+$A176,MATCH(AF$3,TQoL_Indexes!$B$8:$AK$8,0)),"")</f>
        <v/>
      </c>
      <c r="AG176" s="86" t="str">
        <f>IFERROR(INDEX(DB_Typologies!$D$4:$AP$1445,MATCH($A$3,DB_Typologies!$AQ$4:$AQ$1445,0)+$A176,MATCH(AG$3,TQoL_Indexes!$B$8:$AK$8,0)),"")</f>
        <v/>
      </c>
      <c r="AH176" s="86" t="str">
        <f>IFERROR(INDEX(DB_Typologies!$D$4:$AP$1445,MATCH($A$3,DB_Typologies!$AQ$4:$AQ$1445,0)+$A176,MATCH(AH$3,TQoL_Indexes!$B$8:$AK$8,0)),"")</f>
        <v/>
      </c>
      <c r="AI176" s="86" t="str">
        <f>IFERROR(INDEX(DB_Typologies!$D$4:$AP$1445,MATCH($A$3,DB_Typologies!$AQ$4:$AQ$1445,0)+$A176,MATCH(AI$3,TQoL_Indexes!$B$8:$AK$8,0)),"")</f>
        <v/>
      </c>
      <c r="AJ176" s="86" t="str">
        <f>IFERROR(INDEX(DB_Typologies!$D$4:$AP$1445,MATCH($A$3,DB_Typologies!$AQ$4:$AQ$1445,0)+$A176,MATCH(AJ$3,TQoL_Indexes!$B$8:$AK$8,0)),"")</f>
        <v/>
      </c>
      <c r="AK176" s="86" t="str">
        <f>IFERROR(INDEX(DB_Typologies!$D$4:$AP$1445,MATCH($A$3,DB_Typologies!$AQ$4:$AQ$1445,0)+$A176,MATCH(AK$3,TQoL_Indexes!$B$8:$AK$8,0)),"")</f>
        <v/>
      </c>
      <c r="AL176" s="86" t="str">
        <f>IFERROR(INDEX(DB_Typologies!$D$4:$AP$1445,MATCH($A$3,DB_Typologies!$AQ$4:$AQ$1445,0)+$A176,MATCH(AL$3,TQoL_Indexes!$B$8:$AK$8,0)),"")</f>
        <v/>
      </c>
      <c r="AM176" s="87" t="str">
        <f>IFERROR(INDEX(DB_Typologies!$D$4:$AP$1445,MATCH($A$3,DB_Typologies!$AQ$4:$AQ$1445,0)+$A176,MATCH(AM$3,TQoL_Indexes!$B$8:$AK$8,0)),"")</f>
        <v/>
      </c>
    </row>
    <row r="177" spans="1:39">
      <c r="A177" s="58" t="str">
        <f>IFERROR(IF(A176+1&lt;COUNTIF(DB_Typologies!$AQ$4:$AQ$1445,$A$3),A176+1,""),"")</f>
        <v/>
      </c>
      <c r="B177" s="120" t="str">
        <f>IFERROR(INDEX(DB_Typologies!$D$4:$AP$1445,MATCH($A$3,DB_Typologies!$AQ$4:$AQ$1445,0)+$A177,MATCH(B$3,TQoL_Indexes!$B$8:$AK$8,0)),"")</f>
        <v/>
      </c>
      <c r="C177" s="86" t="str">
        <f>IFERROR(INDEX(DB_Typologies!$D$4:$AP$1445,MATCH($A$3,DB_Typologies!$AQ$4:$AQ$1445,0)+$A177,MATCH(C$3,TQoL_Indexes!$B$8:$AK$8,0)),"")</f>
        <v/>
      </c>
      <c r="D177" s="87" t="str">
        <f>IFERROR(INDEX(DB_Typologies!$D$4:$AP$1445,MATCH($A$3,DB_Typologies!$AQ$4:$AQ$1445,0)+$A177,MATCH(D$3,TQoL_Indexes!$B$8:$AK$8,0)),"")</f>
        <v/>
      </c>
      <c r="E177" s="86" t="str">
        <f>IFERROR(INDEX(DB_Typologies!$D$4:$AP$1445,MATCH($A$3,DB_Typologies!$AQ$4:$AQ$1445,0)+$A177,MATCH(E$3,TQoL_Indexes!$B$8:$AK$8,0)),"")</f>
        <v/>
      </c>
      <c r="F177" s="86" t="str">
        <f>IFERROR(INDEX(DB_Typologies!$D$4:$AP$1445,MATCH($A$3,DB_Typologies!$AQ$4:$AQ$1445,0)+$A177,MATCH(F$3,TQoL_Indexes!$B$8:$AK$8,0)),"")</f>
        <v/>
      </c>
      <c r="G177" s="86" t="str">
        <f>IFERROR(INDEX(DB_Typologies!$D$4:$AP$1445,MATCH($A$3,DB_Typologies!$AQ$4:$AQ$1445,0)+$A177,MATCH(G$3,TQoL_Indexes!$B$8:$AK$8,0)),"")</f>
        <v/>
      </c>
      <c r="H177" s="86" t="str">
        <f>IFERROR(INDEX(DB_Typologies!$D$4:$AP$1445,MATCH($A$3,DB_Typologies!$AQ$4:$AQ$1445,0)+$A177,MATCH(H$3,TQoL_Indexes!$B$8:$AK$8,0)),"")</f>
        <v/>
      </c>
      <c r="I177" s="86" t="str">
        <f>IFERROR(INDEX(DB_Typologies!$D$4:$AP$1445,MATCH($A$3,DB_Typologies!$AQ$4:$AQ$1445,0)+$A177,MATCH(I$3,TQoL_Indexes!$B$8:$AK$8,0)),"")</f>
        <v/>
      </c>
      <c r="J177" s="86" t="str">
        <f>IFERROR(INDEX(DB_Typologies!$D$4:$AP$1445,MATCH($A$3,DB_Typologies!$AQ$4:$AQ$1445,0)+$A177,MATCH(J$3,TQoL_Indexes!$B$8:$AK$8,0)),"")</f>
        <v/>
      </c>
      <c r="K177" s="86" t="str">
        <f>IFERROR(INDEX(DB_Typologies!$D$4:$AP$1445,MATCH($A$3,DB_Typologies!$AQ$4:$AQ$1445,0)+$A177,MATCH(K$3,TQoL_Indexes!$B$8:$AK$8,0)),"")</f>
        <v/>
      </c>
      <c r="L177" s="86" t="str">
        <f>IFERROR(INDEX(DB_Typologies!$D$4:$AP$1445,MATCH($A$3,DB_Typologies!$AQ$4:$AQ$1445,0)+$A177,MATCH(L$3,TQoL_Indexes!$B$8:$AK$8,0)),"")</f>
        <v/>
      </c>
      <c r="M177" s="86" t="str">
        <f>IFERROR(INDEX(DB_Typologies!$D$4:$AP$1445,MATCH($A$3,DB_Typologies!$AQ$4:$AQ$1445,0)+$A177,MATCH(M$3,TQoL_Indexes!$B$8:$AK$8,0)),"")</f>
        <v/>
      </c>
      <c r="N177" s="86" t="str">
        <f>IFERROR(INDEX(DB_Typologies!$D$4:$AP$1445,MATCH($A$3,DB_Typologies!$AQ$4:$AQ$1445,0)+$A177,MATCH(N$3,TQoL_Indexes!$B$8:$AK$8,0)),"")</f>
        <v/>
      </c>
      <c r="O177" s="86" t="str">
        <f>IFERROR(INDEX(DB_Typologies!$D$4:$AP$1445,MATCH($A$3,DB_Typologies!$AQ$4:$AQ$1445,0)+$A177,MATCH(O$3,TQoL_Indexes!$B$8:$AK$8,0)),"")</f>
        <v/>
      </c>
      <c r="P177" s="86" t="str">
        <f>IFERROR(INDEX(DB_Typologies!$D$4:$AP$1445,MATCH($A$3,DB_Typologies!$AQ$4:$AQ$1445,0)+$A177,MATCH(P$3,TQoL_Indexes!$B$8:$AK$8,0)),"")</f>
        <v/>
      </c>
      <c r="Q177" s="86" t="str">
        <f>IFERROR(INDEX(DB_Typologies!$D$4:$AP$1445,MATCH($A$3,DB_Typologies!$AQ$4:$AQ$1445,0)+$A177,MATCH(Q$3,TQoL_Indexes!$B$8:$AK$8,0)),"")</f>
        <v/>
      </c>
      <c r="R177" s="86" t="str">
        <f>IFERROR(INDEX(DB_Typologies!$D$4:$AP$1445,MATCH($A$3,DB_Typologies!$AQ$4:$AQ$1445,0)+$A177,MATCH(R$3,TQoL_Indexes!$B$8:$AK$8,0)),"")</f>
        <v/>
      </c>
      <c r="S177" s="86" t="str">
        <f>IFERROR(INDEX(DB_Typologies!$D$4:$AP$1445,MATCH($A$3,DB_Typologies!$AQ$4:$AQ$1445,0)+$A177,MATCH(S$3,TQoL_Indexes!$B$8:$AK$8,0)),"")</f>
        <v/>
      </c>
      <c r="T177" s="86" t="str">
        <f>IFERROR(INDEX(DB_Typologies!$D$4:$AP$1445,MATCH($A$3,DB_Typologies!$AQ$4:$AQ$1445,0)+$A177,MATCH(T$3,TQoL_Indexes!$B$8:$AK$8,0)),"")</f>
        <v/>
      </c>
      <c r="U177" s="86" t="str">
        <f>IFERROR(INDEX(DB_Typologies!$D$4:$AP$1445,MATCH($A$3,DB_Typologies!$AQ$4:$AQ$1445,0)+$A177,MATCH(U$3,TQoL_Indexes!$B$8:$AK$8,0)),"")</f>
        <v/>
      </c>
      <c r="V177" s="86" t="str">
        <f>IFERROR(INDEX(DB_Typologies!$D$4:$AP$1445,MATCH($A$3,DB_Typologies!$AQ$4:$AQ$1445,0)+$A177,MATCH(V$3,TQoL_Indexes!$B$8:$AK$8,0)),"")</f>
        <v/>
      </c>
      <c r="W177" s="86" t="str">
        <f>IFERROR(INDEX(DB_Typologies!$D$4:$AP$1445,MATCH($A$3,DB_Typologies!$AQ$4:$AQ$1445,0)+$A177,MATCH(W$3,TQoL_Indexes!$B$8:$AK$8,0)),"")</f>
        <v/>
      </c>
      <c r="X177" s="86" t="str">
        <f>IFERROR(INDEX(DB_Typologies!$D$4:$AP$1445,MATCH($A$3,DB_Typologies!$AQ$4:$AQ$1445,0)+$A177,MATCH(X$3,TQoL_Indexes!$B$8:$AK$8,0)),"")</f>
        <v/>
      </c>
      <c r="Y177" s="86" t="str">
        <f>IFERROR(INDEX(DB_Typologies!$D$4:$AP$1445,MATCH($A$3,DB_Typologies!$AQ$4:$AQ$1445,0)+$A177,MATCH(Y$3,TQoL_Indexes!$B$8:$AK$8,0)),"")</f>
        <v/>
      </c>
      <c r="Z177" s="86" t="str">
        <f>IFERROR(INDEX(DB_Typologies!$D$4:$AP$1445,MATCH($A$3,DB_Typologies!$AQ$4:$AQ$1445,0)+$A177,MATCH(Z$3,TQoL_Indexes!$B$8:$AK$8,0)),"")</f>
        <v/>
      </c>
      <c r="AA177" s="86" t="str">
        <f>IFERROR(INDEX(DB_Typologies!$D$4:$AP$1445,MATCH($A$3,DB_Typologies!$AQ$4:$AQ$1445,0)+$A177,MATCH(AA$3,TQoL_Indexes!$B$8:$AK$8,0)),"")</f>
        <v/>
      </c>
      <c r="AB177" s="86" t="str">
        <f>IFERROR(INDEX(DB_Typologies!$D$4:$AP$1445,MATCH($A$3,DB_Typologies!$AQ$4:$AQ$1445,0)+$A177,MATCH(AB$3,TQoL_Indexes!$B$8:$AK$8,0)),"")</f>
        <v/>
      </c>
      <c r="AC177" s="86" t="str">
        <f>IFERROR(INDEX(DB_Typologies!$D$4:$AP$1445,MATCH($A$3,DB_Typologies!$AQ$4:$AQ$1445,0)+$A177,MATCH(AC$3,TQoL_Indexes!$B$8:$AK$8,0)),"")</f>
        <v/>
      </c>
      <c r="AD177" s="86" t="str">
        <f>IFERROR(INDEX(DB_Typologies!$D$4:$AP$1445,MATCH($A$3,DB_Typologies!$AQ$4:$AQ$1445,0)+$A177,MATCH(AD$3,TQoL_Indexes!$B$8:$AK$8,0)),"")</f>
        <v/>
      </c>
      <c r="AE177" s="86" t="str">
        <f>IFERROR(INDEX(DB_Typologies!$D$4:$AP$1445,MATCH($A$3,DB_Typologies!$AQ$4:$AQ$1445,0)+$A177,MATCH(AE$3,TQoL_Indexes!$B$8:$AK$8,0)),"")</f>
        <v/>
      </c>
      <c r="AF177" s="86" t="str">
        <f>IFERROR(INDEX(DB_Typologies!$D$4:$AP$1445,MATCH($A$3,DB_Typologies!$AQ$4:$AQ$1445,0)+$A177,MATCH(AF$3,TQoL_Indexes!$B$8:$AK$8,0)),"")</f>
        <v/>
      </c>
      <c r="AG177" s="86" t="str">
        <f>IFERROR(INDEX(DB_Typologies!$D$4:$AP$1445,MATCH($A$3,DB_Typologies!$AQ$4:$AQ$1445,0)+$A177,MATCH(AG$3,TQoL_Indexes!$B$8:$AK$8,0)),"")</f>
        <v/>
      </c>
      <c r="AH177" s="86" t="str">
        <f>IFERROR(INDEX(DB_Typologies!$D$4:$AP$1445,MATCH($A$3,DB_Typologies!$AQ$4:$AQ$1445,0)+$A177,MATCH(AH$3,TQoL_Indexes!$B$8:$AK$8,0)),"")</f>
        <v/>
      </c>
      <c r="AI177" s="86" t="str">
        <f>IFERROR(INDEX(DB_Typologies!$D$4:$AP$1445,MATCH($A$3,DB_Typologies!$AQ$4:$AQ$1445,0)+$A177,MATCH(AI$3,TQoL_Indexes!$B$8:$AK$8,0)),"")</f>
        <v/>
      </c>
      <c r="AJ177" s="86" t="str">
        <f>IFERROR(INDEX(DB_Typologies!$D$4:$AP$1445,MATCH($A$3,DB_Typologies!$AQ$4:$AQ$1445,0)+$A177,MATCH(AJ$3,TQoL_Indexes!$B$8:$AK$8,0)),"")</f>
        <v/>
      </c>
      <c r="AK177" s="86" t="str">
        <f>IFERROR(INDEX(DB_Typologies!$D$4:$AP$1445,MATCH($A$3,DB_Typologies!$AQ$4:$AQ$1445,0)+$A177,MATCH(AK$3,TQoL_Indexes!$B$8:$AK$8,0)),"")</f>
        <v/>
      </c>
      <c r="AL177" s="86" t="str">
        <f>IFERROR(INDEX(DB_Typologies!$D$4:$AP$1445,MATCH($A$3,DB_Typologies!$AQ$4:$AQ$1445,0)+$A177,MATCH(AL$3,TQoL_Indexes!$B$8:$AK$8,0)),"")</f>
        <v/>
      </c>
      <c r="AM177" s="87" t="str">
        <f>IFERROR(INDEX(DB_Typologies!$D$4:$AP$1445,MATCH($A$3,DB_Typologies!$AQ$4:$AQ$1445,0)+$A177,MATCH(AM$3,TQoL_Indexes!$B$8:$AK$8,0)),"")</f>
        <v/>
      </c>
    </row>
    <row r="178" spans="1:39">
      <c r="A178" s="58" t="str">
        <f>IFERROR(IF(A177+1&lt;COUNTIF(DB_Typologies!$AQ$4:$AQ$1445,$A$3),A177+1,""),"")</f>
        <v/>
      </c>
      <c r="B178" s="120" t="str">
        <f>IFERROR(INDEX(DB_Typologies!$D$4:$AP$1445,MATCH($A$3,DB_Typologies!$AQ$4:$AQ$1445,0)+$A178,MATCH(B$3,TQoL_Indexes!$B$8:$AK$8,0)),"")</f>
        <v/>
      </c>
      <c r="C178" s="86" t="str">
        <f>IFERROR(INDEX(DB_Typologies!$D$4:$AP$1445,MATCH($A$3,DB_Typologies!$AQ$4:$AQ$1445,0)+$A178,MATCH(C$3,TQoL_Indexes!$B$8:$AK$8,0)),"")</f>
        <v/>
      </c>
      <c r="D178" s="87" t="str">
        <f>IFERROR(INDEX(DB_Typologies!$D$4:$AP$1445,MATCH($A$3,DB_Typologies!$AQ$4:$AQ$1445,0)+$A178,MATCH(D$3,TQoL_Indexes!$B$8:$AK$8,0)),"")</f>
        <v/>
      </c>
      <c r="E178" s="86" t="str">
        <f>IFERROR(INDEX(DB_Typologies!$D$4:$AP$1445,MATCH($A$3,DB_Typologies!$AQ$4:$AQ$1445,0)+$A178,MATCH(E$3,TQoL_Indexes!$B$8:$AK$8,0)),"")</f>
        <v/>
      </c>
      <c r="F178" s="86" t="str">
        <f>IFERROR(INDEX(DB_Typologies!$D$4:$AP$1445,MATCH($A$3,DB_Typologies!$AQ$4:$AQ$1445,0)+$A178,MATCH(F$3,TQoL_Indexes!$B$8:$AK$8,0)),"")</f>
        <v/>
      </c>
      <c r="G178" s="86" t="str">
        <f>IFERROR(INDEX(DB_Typologies!$D$4:$AP$1445,MATCH($A$3,DB_Typologies!$AQ$4:$AQ$1445,0)+$A178,MATCH(G$3,TQoL_Indexes!$B$8:$AK$8,0)),"")</f>
        <v/>
      </c>
      <c r="H178" s="86" t="str">
        <f>IFERROR(INDEX(DB_Typologies!$D$4:$AP$1445,MATCH($A$3,DB_Typologies!$AQ$4:$AQ$1445,0)+$A178,MATCH(H$3,TQoL_Indexes!$B$8:$AK$8,0)),"")</f>
        <v/>
      </c>
      <c r="I178" s="86" t="str">
        <f>IFERROR(INDEX(DB_Typologies!$D$4:$AP$1445,MATCH($A$3,DB_Typologies!$AQ$4:$AQ$1445,0)+$A178,MATCH(I$3,TQoL_Indexes!$B$8:$AK$8,0)),"")</f>
        <v/>
      </c>
      <c r="J178" s="86" t="str">
        <f>IFERROR(INDEX(DB_Typologies!$D$4:$AP$1445,MATCH($A$3,DB_Typologies!$AQ$4:$AQ$1445,0)+$A178,MATCH(J$3,TQoL_Indexes!$B$8:$AK$8,0)),"")</f>
        <v/>
      </c>
      <c r="K178" s="86" t="str">
        <f>IFERROR(INDEX(DB_Typologies!$D$4:$AP$1445,MATCH($A$3,DB_Typologies!$AQ$4:$AQ$1445,0)+$A178,MATCH(K$3,TQoL_Indexes!$B$8:$AK$8,0)),"")</f>
        <v/>
      </c>
      <c r="L178" s="86" t="str">
        <f>IFERROR(INDEX(DB_Typologies!$D$4:$AP$1445,MATCH($A$3,DB_Typologies!$AQ$4:$AQ$1445,0)+$A178,MATCH(L$3,TQoL_Indexes!$B$8:$AK$8,0)),"")</f>
        <v/>
      </c>
      <c r="M178" s="86" t="str">
        <f>IFERROR(INDEX(DB_Typologies!$D$4:$AP$1445,MATCH($A$3,DB_Typologies!$AQ$4:$AQ$1445,0)+$A178,MATCH(M$3,TQoL_Indexes!$B$8:$AK$8,0)),"")</f>
        <v/>
      </c>
      <c r="N178" s="86" t="str">
        <f>IFERROR(INDEX(DB_Typologies!$D$4:$AP$1445,MATCH($A$3,DB_Typologies!$AQ$4:$AQ$1445,0)+$A178,MATCH(N$3,TQoL_Indexes!$B$8:$AK$8,0)),"")</f>
        <v/>
      </c>
      <c r="O178" s="86" t="str">
        <f>IFERROR(INDEX(DB_Typologies!$D$4:$AP$1445,MATCH($A$3,DB_Typologies!$AQ$4:$AQ$1445,0)+$A178,MATCH(O$3,TQoL_Indexes!$B$8:$AK$8,0)),"")</f>
        <v/>
      </c>
      <c r="P178" s="86" t="str">
        <f>IFERROR(INDEX(DB_Typologies!$D$4:$AP$1445,MATCH($A$3,DB_Typologies!$AQ$4:$AQ$1445,0)+$A178,MATCH(P$3,TQoL_Indexes!$B$8:$AK$8,0)),"")</f>
        <v/>
      </c>
      <c r="Q178" s="86" t="str">
        <f>IFERROR(INDEX(DB_Typologies!$D$4:$AP$1445,MATCH($A$3,DB_Typologies!$AQ$4:$AQ$1445,0)+$A178,MATCH(Q$3,TQoL_Indexes!$B$8:$AK$8,0)),"")</f>
        <v/>
      </c>
      <c r="R178" s="86" t="str">
        <f>IFERROR(INDEX(DB_Typologies!$D$4:$AP$1445,MATCH($A$3,DB_Typologies!$AQ$4:$AQ$1445,0)+$A178,MATCH(R$3,TQoL_Indexes!$B$8:$AK$8,0)),"")</f>
        <v/>
      </c>
      <c r="S178" s="86" t="str">
        <f>IFERROR(INDEX(DB_Typologies!$D$4:$AP$1445,MATCH($A$3,DB_Typologies!$AQ$4:$AQ$1445,0)+$A178,MATCH(S$3,TQoL_Indexes!$B$8:$AK$8,0)),"")</f>
        <v/>
      </c>
      <c r="T178" s="86" t="str">
        <f>IFERROR(INDEX(DB_Typologies!$D$4:$AP$1445,MATCH($A$3,DB_Typologies!$AQ$4:$AQ$1445,0)+$A178,MATCH(T$3,TQoL_Indexes!$B$8:$AK$8,0)),"")</f>
        <v/>
      </c>
      <c r="U178" s="86" t="str">
        <f>IFERROR(INDEX(DB_Typologies!$D$4:$AP$1445,MATCH($A$3,DB_Typologies!$AQ$4:$AQ$1445,0)+$A178,MATCH(U$3,TQoL_Indexes!$B$8:$AK$8,0)),"")</f>
        <v/>
      </c>
      <c r="V178" s="86" t="str">
        <f>IFERROR(INDEX(DB_Typologies!$D$4:$AP$1445,MATCH($A$3,DB_Typologies!$AQ$4:$AQ$1445,0)+$A178,MATCH(V$3,TQoL_Indexes!$B$8:$AK$8,0)),"")</f>
        <v/>
      </c>
      <c r="W178" s="86" t="str">
        <f>IFERROR(INDEX(DB_Typologies!$D$4:$AP$1445,MATCH($A$3,DB_Typologies!$AQ$4:$AQ$1445,0)+$A178,MATCH(W$3,TQoL_Indexes!$B$8:$AK$8,0)),"")</f>
        <v/>
      </c>
      <c r="X178" s="86" t="str">
        <f>IFERROR(INDEX(DB_Typologies!$D$4:$AP$1445,MATCH($A$3,DB_Typologies!$AQ$4:$AQ$1445,0)+$A178,MATCH(X$3,TQoL_Indexes!$B$8:$AK$8,0)),"")</f>
        <v/>
      </c>
      <c r="Y178" s="86" t="str">
        <f>IFERROR(INDEX(DB_Typologies!$D$4:$AP$1445,MATCH($A$3,DB_Typologies!$AQ$4:$AQ$1445,0)+$A178,MATCH(Y$3,TQoL_Indexes!$B$8:$AK$8,0)),"")</f>
        <v/>
      </c>
      <c r="Z178" s="86" t="str">
        <f>IFERROR(INDEX(DB_Typologies!$D$4:$AP$1445,MATCH($A$3,DB_Typologies!$AQ$4:$AQ$1445,0)+$A178,MATCH(Z$3,TQoL_Indexes!$B$8:$AK$8,0)),"")</f>
        <v/>
      </c>
      <c r="AA178" s="86" t="str">
        <f>IFERROR(INDEX(DB_Typologies!$D$4:$AP$1445,MATCH($A$3,DB_Typologies!$AQ$4:$AQ$1445,0)+$A178,MATCH(AA$3,TQoL_Indexes!$B$8:$AK$8,0)),"")</f>
        <v/>
      </c>
      <c r="AB178" s="86" t="str">
        <f>IFERROR(INDEX(DB_Typologies!$D$4:$AP$1445,MATCH($A$3,DB_Typologies!$AQ$4:$AQ$1445,0)+$A178,MATCH(AB$3,TQoL_Indexes!$B$8:$AK$8,0)),"")</f>
        <v/>
      </c>
      <c r="AC178" s="86" t="str">
        <f>IFERROR(INDEX(DB_Typologies!$D$4:$AP$1445,MATCH($A$3,DB_Typologies!$AQ$4:$AQ$1445,0)+$A178,MATCH(AC$3,TQoL_Indexes!$B$8:$AK$8,0)),"")</f>
        <v/>
      </c>
      <c r="AD178" s="86" t="str">
        <f>IFERROR(INDEX(DB_Typologies!$D$4:$AP$1445,MATCH($A$3,DB_Typologies!$AQ$4:$AQ$1445,0)+$A178,MATCH(AD$3,TQoL_Indexes!$B$8:$AK$8,0)),"")</f>
        <v/>
      </c>
      <c r="AE178" s="86" t="str">
        <f>IFERROR(INDEX(DB_Typologies!$D$4:$AP$1445,MATCH($A$3,DB_Typologies!$AQ$4:$AQ$1445,0)+$A178,MATCH(AE$3,TQoL_Indexes!$B$8:$AK$8,0)),"")</f>
        <v/>
      </c>
      <c r="AF178" s="86" t="str">
        <f>IFERROR(INDEX(DB_Typologies!$D$4:$AP$1445,MATCH($A$3,DB_Typologies!$AQ$4:$AQ$1445,0)+$A178,MATCH(AF$3,TQoL_Indexes!$B$8:$AK$8,0)),"")</f>
        <v/>
      </c>
      <c r="AG178" s="86" t="str">
        <f>IFERROR(INDEX(DB_Typologies!$D$4:$AP$1445,MATCH($A$3,DB_Typologies!$AQ$4:$AQ$1445,0)+$A178,MATCH(AG$3,TQoL_Indexes!$B$8:$AK$8,0)),"")</f>
        <v/>
      </c>
      <c r="AH178" s="86" t="str">
        <f>IFERROR(INDEX(DB_Typologies!$D$4:$AP$1445,MATCH($A$3,DB_Typologies!$AQ$4:$AQ$1445,0)+$A178,MATCH(AH$3,TQoL_Indexes!$B$8:$AK$8,0)),"")</f>
        <v/>
      </c>
      <c r="AI178" s="86" t="str">
        <f>IFERROR(INDEX(DB_Typologies!$D$4:$AP$1445,MATCH($A$3,DB_Typologies!$AQ$4:$AQ$1445,0)+$A178,MATCH(AI$3,TQoL_Indexes!$B$8:$AK$8,0)),"")</f>
        <v/>
      </c>
      <c r="AJ178" s="86" t="str">
        <f>IFERROR(INDEX(DB_Typologies!$D$4:$AP$1445,MATCH($A$3,DB_Typologies!$AQ$4:$AQ$1445,0)+$A178,MATCH(AJ$3,TQoL_Indexes!$B$8:$AK$8,0)),"")</f>
        <v/>
      </c>
      <c r="AK178" s="86" t="str">
        <f>IFERROR(INDEX(DB_Typologies!$D$4:$AP$1445,MATCH($A$3,DB_Typologies!$AQ$4:$AQ$1445,0)+$A178,MATCH(AK$3,TQoL_Indexes!$B$8:$AK$8,0)),"")</f>
        <v/>
      </c>
      <c r="AL178" s="86" t="str">
        <f>IFERROR(INDEX(DB_Typologies!$D$4:$AP$1445,MATCH($A$3,DB_Typologies!$AQ$4:$AQ$1445,0)+$A178,MATCH(AL$3,TQoL_Indexes!$B$8:$AK$8,0)),"")</f>
        <v/>
      </c>
      <c r="AM178" s="87" t="str">
        <f>IFERROR(INDEX(DB_Typologies!$D$4:$AP$1445,MATCH($A$3,DB_Typologies!$AQ$4:$AQ$1445,0)+$A178,MATCH(AM$3,TQoL_Indexes!$B$8:$AK$8,0)),"")</f>
        <v/>
      </c>
    </row>
    <row r="179" spans="1:39">
      <c r="A179" s="58" t="str">
        <f>IFERROR(IF(A178+1&lt;COUNTIF(DB_Typologies!$AQ$4:$AQ$1445,$A$3),A178+1,""),"")</f>
        <v/>
      </c>
      <c r="B179" s="120" t="str">
        <f>IFERROR(INDEX(DB_Typologies!$D$4:$AP$1445,MATCH($A$3,DB_Typologies!$AQ$4:$AQ$1445,0)+$A179,MATCH(B$3,TQoL_Indexes!$B$8:$AK$8,0)),"")</f>
        <v/>
      </c>
      <c r="C179" s="86" t="str">
        <f>IFERROR(INDEX(DB_Typologies!$D$4:$AP$1445,MATCH($A$3,DB_Typologies!$AQ$4:$AQ$1445,0)+$A179,MATCH(C$3,TQoL_Indexes!$B$8:$AK$8,0)),"")</f>
        <v/>
      </c>
      <c r="D179" s="87" t="str">
        <f>IFERROR(INDEX(DB_Typologies!$D$4:$AP$1445,MATCH($A$3,DB_Typologies!$AQ$4:$AQ$1445,0)+$A179,MATCH(D$3,TQoL_Indexes!$B$8:$AK$8,0)),"")</f>
        <v/>
      </c>
      <c r="E179" s="86" t="str">
        <f>IFERROR(INDEX(DB_Typologies!$D$4:$AP$1445,MATCH($A$3,DB_Typologies!$AQ$4:$AQ$1445,0)+$A179,MATCH(E$3,TQoL_Indexes!$B$8:$AK$8,0)),"")</f>
        <v/>
      </c>
      <c r="F179" s="86" t="str">
        <f>IFERROR(INDEX(DB_Typologies!$D$4:$AP$1445,MATCH($A$3,DB_Typologies!$AQ$4:$AQ$1445,0)+$A179,MATCH(F$3,TQoL_Indexes!$B$8:$AK$8,0)),"")</f>
        <v/>
      </c>
      <c r="G179" s="86" t="str">
        <f>IFERROR(INDEX(DB_Typologies!$D$4:$AP$1445,MATCH($A$3,DB_Typologies!$AQ$4:$AQ$1445,0)+$A179,MATCH(G$3,TQoL_Indexes!$B$8:$AK$8,0)),"")</f>
        <v/>
      </c>
      <c r="H179" s="86" t="str">
        <f>IFERROR(INDEX(DB_Typologies!$D$4:$AP$1445,MATCH($A$3,DB_Typologies!$AQ$4:$AQ$1445,0)+$A179,MATCH(H$3,TQoL_Indexes!$B$8:$AK$8,0)),"")</f>
        <v/>
      </c>
      <c r="I179" s="86" t="str">
        <f>IFERROR(INDEX(DB_Typologies!$D$4:$AP$1445,MATCH($A$3,DB_Typologies!$AQ$4:$AQ$1445,0)+$A179,MATCH(I$3,TQoL_Indexes!$B$8:$AK$8,0)),"")</f>
        <v/>
      </c>
      <c r="J179" s="86" t="str">
        <f>IFERROR(INDEX(DB_Typologies!$D$4:$AP$1445,MATCH($A$3,DB_Typologies!$AQ$4:$AQ$1445,0)+$A179,MATCH(J$3,TQoL_Indexes!$B$8:$AK$8,0)),"")</f>
        <v/>
      </c>
      <c r="K179" s="86" t="str">
        <f>IFERROR(INDEX(DB_Typologies!$D$4:$AP$1445,MATCH($A$3,DB_Typologies!$AQ$4:$AQ$1445,0)+$A179,MATCH(K$3,TQoL_Indexes!$B$8:$AK$8,0)),"")</f>
        <v/>
      </c>
      <c r="L179" s="86" t="str">
        <f>IFERROR(INDEX(DB_Typologies!$D$4:$AP$1445,MATCH($A$3,DB_Typologies!$AQ$4:$AQ$1445,0)+$A179,MATCH(L$3,TQoL_Indexes!$B$8:$AK$8,0)),"")</f>
        <v/>
      </c>
      <c r="M179" s="86" t="str">
        <f>IFERROR(INDEX(DB_Typologies!$D$4:$AP$1445,MATCH($A$3,DB_Typologies!$AQ$4:$AQ$1445,0)+$A179,MATCH(M$3,TQoL_Indexes!$B$8:$AK$8,0)),"")</f>
        <v/>
      </c>
      <c r="N179" s="86" t="str">
        <f>IFERROR(INDEX(DB_Typologies!$D$4:$AP$1445,MATCH($A$3,DB_Typologies!$AQ$4:$AQ$1445,0)+$A179,MATCH(N$3,TQoL_Indexes!$B$8:$AK$8,0)),"")</f>
        <v/>
      </c>
      <c r="O179" s="86" t="str">
        <f>IFERROR(INDEX(DB_Typologies!$D$4:$AP$1445,MATCH($A$3,DB_Typologies!$AQ$4:$AQ$1445,0)+$A179,MATCH(O$3,TQoL_Indexes!$B$8:$AK$8,0)),"")</f>
        <v/>
      </c>
      <c r="P179" s="86" t="str">
        <f>IFERROR(INDEX(DB_Typologies!$D$4:$AP$1445,MATCH($A$3,DB_Typologies!$AQ$4:$AQ$1445,0)+$A179,MATCH(P$3,TQoL_Indexes!$B$8:$AK$8,0)),"")</f>
        <v/>
      </c>
      <c r="Q179" s="86" t="str">
        <f>IFERROR(INDEX(DB_Typologies!$D$4:$AP$1445,MATCH($A$3,DB_Typologies!$AQ$4:$AQ$1445,0)+$A179,MATCH(Q$3,TQoL_Indexes!$B$8:$AK$8,0)),"")</f>
        <v/>
      </c>
      <c r="R179" s="86" t="str">
        <f>IFERROR(INDEX(DB_Typologies!$D$4:$AP$1445,MATCH($A$3,DB_Typologies!$AQ$4:$AQ$1445,0)+$A179,MATCH(R$3,TQoL_Indexes!$B$8:$AK$8,0)),"")</f>
        <v/>
      </c>
      <c r="S179" s="86" t="str">
        <f>IFERROR(INDEX(DB_Typologies!$D$4:$AP$1445,MATCH($A$3,DB_Typologies!$AQ$4:$AQ$1445,0)+$A179,MATCH(S$3,TQoL_Indexes!$B$8:$AK$8,0)),"")</f>
        <v/>
      </c>
      <c r="T179" s="86" t="str">
        <f>IFERROR(INDEX(DB_Typologies!$D$4:$AP$1445,MATCH($A$3,DB_Typologies!$AQ$4:$AQ$1445,0)+$A179,MATCH(T$3,TQoL_Indexes!$B$8:$AK$8,0)),"")</f>
        <v/>
      </c>
      <c r="U179" s="86" t="str">
        <f>IFERROR(INDEX(DB_Typologies!$D$4:$AP$1445,MATCH($A$3,DB_Typologies!$AQ$4:$AQ$1445,0)+$A179,MATCH(U$3,TQoL_Indexes!$B$8:$AK$8,0)),"")</f>
        <v/>
      </c>
      <c r="V179" s="86" t="str">
        <f>IFERROR(INDEX(DB_Typologies!$D$4:$AP$1445,MATCH($A$3,DB_Typologies!$AQ$4:$AQ$1445,0)+$A179,MATCH(V$3,TQoL_Indexes!$B$8:$AK$8,0)),"")</f>
        <v/>
      </c>
      <c r="W179" s="86" t="str">
        <f>IFERROR(INDEX(DB_Typologies!$D$4:$AP$1445,MATCH($A$3,DB_Typologies!$AQ$4:$AQ$1445,0)+$A179,MATCH(W$3,TQoL_Indexes!$B$8:$AK$8,0)),"")</f>
        <v/>
      </c>
      <c r="X179" s="86" t="str">
        <f>IFERROR(INDEX(DB_Typologies!$D$4:$AP$1445,MATCH($A$3,DB_Typologies!$AQ$4:$AQ$1445,0)+$A179,MATCH(X$3,TQoL_Indexes!$B$8:$AK$8,0)),"")</f>
        <v/>
      </c>
      <c r="Y179" s="86" t="str">
        <f>IFERROR(INDEX(DB_Typologies!$D$4:$AP$1445,MATCH($A$3,DB_Typologies!$AQ$4:$AQ$1445,0)+$A179,MATCH(Y$3,TQoL_Indexes!$B$8:$AK$8,0)),"")</f>
        <v/>
      </c>
      <c r="Z179" s="86" t="str">
        <f>IFERROR(INDEX(DB_Typologies!$D$4:$AP$1445,MATCH($A$3,DB_Typologies!$AQ$4:$AQ$1445,0)+$A179,MATCH(Z$3,TQoL_Indexes!$B$8:$AK$8,0)),"")</f>
        <v/>
      </c>
      <c r="AA179" s="86" t="str">
        <f>IFERROR(INDEX(DB_Typologies!$D$4:$AP$1445,MATCH($A$3,DB_Typologies!$AQ$4:$AQ$1445,0)+$A179,MATCH(AA$3,TQoL_Indexes!$B$8:$AK$8,0)),"")</f>
        <v/>
      </c>
      <c r="AB179" s="86" t="str">
        <f>IFERROR(INDEX(DB_Typologies!$D$4:$AP$1445,MATCH($A$3,DB_Typologies!$AQ$4:$AQ$1445,0)+$A179,MATCH(AB$3,TQoL_Indexes!$B$8:$AK$8,0)),"")</f>
        <v/>
      </c>
      <c r="AC179" s="86" t="str">
        <f>IFERROR(INDEX(DB_Typologies!$D$4:$AP$1445,MATCH($A$3,DB_Typologies!$AQ$4:$AQ$1445,0)+$A179,MATCH(AC$3,TQoL_Indexes!$B$8:$AK$8,0)),"")</f>
        <v/>
      </c>
      <c r="AD179" s="86" t="str">
        <f>IFERROR(INDEX(DB_Typologies!$D$4:$AP$1445,MATCH($A$3,DB_Typologies!$AQ$4:$AQ$1445,0)+$A179,MATCH(AD$3,TQoL_Indexes!$B$8:$AK$8,0)),"")</f>
        <v/>
      </c>
      <c r="AE179" s="86" t="str">
        <f>IFERROR(INDEX(DB_Typologies!$D$4:$AP$1445,MATCH($A$3,DB_Typologies!$AQ$4:$AQ$1445,0)+$A179,MATCH(AE$3,TQoL_Indexes!$B$8:$AK$8,0)),"")</f>
        <v/>
      </c>
      <c r="AF179" s="86" t="str">
        <f>IFERROR(INDEX(DB_Typologies!$D$4:$AP$1445,MATCH($A$3,DB_Typologies!$AQ$4:$AQ$1445,0)+$A179,MATCH(AF$3,TQoL_Indexes!$B$8:$AK$8,0)),"")</f>
        <v/>
      </c>
      <c r="AG179" s="86" t="str">
        <f>IFERROR(INDEX(DB_Typologies!$D$4:$AP$1445,MATCH($A$3,DB_Typologies!$AQ$4:$AQ$1445,0)+$A179,MATCH(AG$3,TQoL_Indexes!$B$8:$AK$8,0)),"")</f>
        <v/>
      </c>
      <c r="AH179" s="86" t="str">
        <f>IFERROR(INDEX(DB_Typologies!$D$4:$AP$1445,MATCH($A$3,DB_Typologies!$AQ$4:$AQ$1445,0)+$A179,MATCH(AH$3,TQoL_Indexes!$B$8:$AK$8,0)),"")</f>
        <v/>
      </c>
      <c r="AI179" s="86" t="str">
        <f>IFERROR(INDEX(DB_Typologies!$D$4:$AP$1445,MATCH($A$3,DB_Typologies!$AQ$4:$AQ$1445,0)+$A179,MATCH(AI$3,TQoL_Indexes!$B$8:$AK$8,0)),"")</f>
        <v/>
      </c>
      <c r="AJ179" s="86" t="str">
        <f>IFERROR(INDEX(DB_Typologies!$D$4:$AP$1445,MATCH($A$3,DB_Typologies!$AQ$4:$AQ$1445,0)+$A179,MATCH(AJ$3,TQoL_Indexes!$B$8:$AK$8,0)),"")</f>
        <v/>
      </c>
      <c r="AK179" s="86" t="str">
        <f>IFERROR(INDEX(DB_Typologies!$D$4:$AP$1445,MATCH($A$3,DB_Typologies!$AQ$4:$AQ$1445,0)+$A179,MATCH(AK$3,TQoL_Indexes!$B$8:$AK$8,0)),"")</f>
        <v/>
      </c>
      <c r="AL179" s="86" t="str">
        <f>IFERROR(INDEX(DB_Typologies!$D$4:$AP$1445,MATCH($A$3,DB_Typologies!$AQ$4:$AQ$1445,0)+$A179,MATCH(AL$3,TQoL_Indexes!$B$8:$AK$8,0)),"")</f>
        <v/>
      </c>
      <c r="AM179" s="87" t="str">
        <f>IFERROR(INDEX(DB_Typologies!$D$4:$AP$1445,MATCH($A$3,DB_Typologies!$AQ$4:$AQ$1445,0)+$A179,MATCH(AM$3,TQoL_Indexes!$B$8:$AK$8,0)),"")</f>
        <v/>
      </c>
    </row>
    <row r="180" spans="1:39">
      <c r="A180" s="58" t="str">
        <f>IFERROR(IF(A179+1&lt;COUNTIF(DB_Typologies!$AQ$4:$AQ$1445,$A$3),A179+1,""),"")</f>
        <v/>
      </c>
      <c r="B180" s="120" t="str">
        <f>IFERROR(INDEX(DB_Typologies!$D$4:$AP$1445,MATCH($A$3,DB_Typologies!$AQ$4:$AQ$1445,0)+$A180,MATCH(B$3,TQoL_Indexes!$B$8:$AK$8,0)),"")</f>
        <v/>
      </c>
      <c r="C180" s="86" t="str">
        <f>IFERROR(INDEX(DB_Typologies!$D$4:$AP$1445,MATCH($A$3,DB_Typologies!$AQ$4:$AQ$1445,0)+$A180,MATCH(C$3,TQoL_Indexes!$B$8:$AK$8,0)),"")</f>
        <v/>
      </c>
      <c r="D180" s="87" t="str">
        <f>IFERROR(INDEX(DB_Typologies!$D$4:$AP$1445,MATCH($A$3,DB_Typologies!$AQ$4:$AQ$1445,0)+$A180,MATCH(D$3,TQoL_Indexes!$B$8:$AK$8,0)),"")</f>
        <v/>
      </c>
      <c r="E180" s="86" t="str">
        <f>IFERROR(INDEX(DB_Typologies!$D$4:$AP$1445,MATCH($A$3,DB_Typologies!$AQ$4:$AQ$1445,0)+$A180,MATCH(E$3,TQoL_Indexes!$B$8:$AK$8,0)),"")</f>
        <v/>
      </c>
      <c r="F180" s="86" t="str">
        <f>IFERROR(INDEX(DB_Typologies!$D$4:$AP$1445,MATCH($A$3,DB_Typologies!$AQ$4:$AQ$1445,0)+$A180,MATCH(F$3,TQoL_Indexes!$B$8:$AK$8,0)),"")</f>
        <v/>
      </c>
      <c r="G180" s="86" t="str">
        <f>IFERROR(INDEX(DB_Typologies!$D$4:$AP$1445,MATCH($A$3,DB_Typologies!$AQ$4:$AQ$1445,0)+$A180,MATCH(G$3,TQoL_Indexes!$B$8:$AK$8,0)),"")</f>
        <v/>
      </c>
      <c r="H180" s="86" t="str">
        <f>IFERROR(INDEX(DB_Typologies!$D$4:$AP$1445,MATCH($A$3,DB_Typologies!$AQ$4:$AQ$1445,0)+$A180,MATCH(H$3,TQoL_Indexes!$B$8:$AK$8,0)),"")</f>
        <v/>
      </c>
      <c r="I180" s="86" t="str">
        <f>IFERROR(INDEX(DB_Typologies!$D$4:$AP$1445,MATCH($A$3,DB_Typologies!$AQ$4:$AQ$1445,0)+$A180,MATCH(I$3,TQoL_Indexes!$B$8:$AK$8,0)),"")</f>
        <v/>
      </c>
      <c r="J180" s="86" t="str">
        <f>IFERROR(INDEX(DB_Typologies!$D$4:$AP$1445,MATCH($A$3,DB_Typologies!$AQ$4:$AQ$1445,0)+$A180,MATCH(J$3,TQoL_Indexes!$B$8:$AK$8,0)),"")</f>
        <v/>
      </c>
      <c r="K180" s="86" t="str">
        <f>IFERROR(INDEX(DB_Typologies!$D$4:$AP$1445,MATCH($A$3,DB_Typologies!$AQ$4:$AQ$1445,0)+$A180,MATCH(K$3,TQoL_Indexes!$B$8:$AK$8,0)),"")</f>
        <v/>
      </c>
      <c r="L180" s="86" t="str">
        <f>IFERROR(INDEX(DB_Typologies!$D$4:$AP$1445,MATCH($A$3,DB_Typologies!$AQ$4:$AQ$1445,0)+$A180,MATCH(L$3,TQoL_Indexes!$B$8:$AK$8,0)),"")</f>
        <v/>
      </c>
      <c r="M180" s="86" t="str">
        <f>IFERROR(INDEX(DB_Typologies!$D$4:$AP$1445,MATCH($A$3,DB_Typologies!$AQ$4:$AQ$1445,0)+$A180,MATCH(M$3,TQoL_Indexes!$B$8:$AK$8,0)),"")</f>
        <v/>
      </c>
      <c r="N180" s="86" t="str">
        <f>IFERROR(INDEX(DB_Typologies!$D$4:$AP$1445,MATCH($A$3,DB_Typologies!$AQ$4:$AQ$1445,0)+$A180,MATCH(N$3,TQoL_Indexes!$B$8:$AK$8,0)),"")</f>
        <v/>
      </c>
      <c r="O180" s="86" t="str">
        <f>IFERROR(INDEX(DB_Typologies!$D$4:$AP$1445,MATCH($A$3,DB_Typologies!$AQ$4:$AQ$1445,0)+$A180,MATCH(O$3,TQoL_Indexes!$B$8:$AK$8,0)),"")</f>
        <v/>
      </c>
      <c r="P180" s="86" t="str">
        <f>IFERROR(INDEX(DB_Typologies!$D$4:$AP$1445,MATCH($A$3,DB_Typologies!$AQ$4:$AQ$1445,0)+$A180,MATCH(P$3,TQoL_Indexes!$B$8:$AK$8,0)),"")</f>
        <v/>
      </c>
      <c r="Q180" s="86" t="str">
        <f>IFERROR(INDEX(DB_Typologies!$D$4:$AP$1445,MATCH($A$3,DB_Typologies!$AQ$4:$AQ$1445,0)+$A180,MATCH(Q$3,TQoL_Indexes!$B$8:$AK$8,0)),"")</f>
        <v/>
      </c>
      <c r="R180" s="86" t="str">
        <f>IFERROR(INDEX(DB_Typologies!$D$4:$AP$1445,MATCH($A$3,DB_Typologies!$AQ$4:$AQ$1445,0)+$A180,MATCH(R$3,TQoL_Indexes!$B$8:$AK$8,0)),"")</f>
        <v/>
      </c>
      <c r="S180" s="86" t="str">
        <f>IFERROR(INDEX(DB_Typologies!$D$4:$AP$1445,MATCH($A$3,DB_Typologies!$AQ$4:$AQ$1445,0)+$A180,MATCH(S$3,TQoL_Indexes!$B$8:$AK$8,0)),"")</f>
        <v/>
      </c>
      <c r="T180" s="86" t="str">
        <f>IFERROR(INDEX(DB_Typologies!$D$4:$AP$1445,MATCH($A$3,DB_Typologies!$AQ$4:$AQ$1445,0)+$A180,MATCH(T$3,TQoL_Indexes!$B$8:$AK$8,0)),"")</f>
        <v/>
      </c>
      <c r="U180" s="86" t="str">
        <f>IFERROR(INDEX(DB_Typologies!$D$4:$AP$1445,MATCH($A$3,DB_Typologies!$AQ$4:$AQ$1445,0)+$A180,MATCH(U$3,TQoL_Indexes!$B$8:$AK$8,0)),"")</f>
        <v/>
      </c>
      <c r="V180" s="86" t="str">
        <f>IFERROR(INDEX(DB_Typologies!$D$4:$AP$1445,MATCH($A$3,DB_Typologies!$AQ$4:$AQ$1445,0)+$A180,MATCH(V$3,TQoL_Indexes!$B$8:$AK$8,0)),"")</f>
        <v/>
      </c>
      <c r="W180" s="86" t="str">
        <f>IFERROR(INDEX(DB_Typologies!$D$4:$AP$1445,MATCH($A$3,DB_Typologies!$AQ$4:$AQ$1445,0)+$A180,MATCH(W$3,TQoL_Indexes!$B$8:$AK$8,0)),"")</f>
        <v/>
      </c>
      <c r="X180" s="86" t="str">
        <f>IFERROR(INDEX(DB_Typologies!$D$4:$AP$1445,MATCH($A$3,DB_Typologies!$AQ$4:$AQ$1445,0)+$A180,MATCH(X$3,TQoL_Indexes!$B$8:$AK$8,0)),"")</f>
        <v/>
      </c>
      <c r="Y180" s="86" t="str">
        <f>IFERROR(INDEX(DB_Typologies!$D$4:$AP$1445,MATCH($A$3,DB_Typologies!$AQ$4:$AQ$1445,0)+$A180,MATCH(Y$3,TQoL_Indexes!$B$8:$AK$8,0)),"")</f>
        <v/>
      </c>
      <c r="Z180" s="86" t="str">
        <f>IFERROR(INDEX(DB_Typologies!$D$4:$AP$1445,MATCH($A$3,DB_Typologies!$AQ$4:$AQ$1445,0)+$A180,MATCH(Z$3,TQoL_Indexes!$B$8:$AK$8,0)),"")</f>
        <v/>
      </c>
      <c r="AA180" s="86" t="str">
        <f>IFERROR(INDEX(DB_Typologies!$D$4:$AP$1445,MATCH($A$3,DB_Typologies!$AQ$4:$AQ$1445,0)+$A180,MATCH(AA$3,TQoL_Indexes!$B$8:$AK$8,0)),"")</f>
        <v/>
      </c>
      <c r="AB180" s="86" t="str">
        <f>IFERROR(INDEX(DB_Typologies!$D$4:$AP$1445,MATCH($A$3,DB_Typologies!$AQ$4:$AQ$1445,0)+$A180,MATCH(AB$3,TQoL_Indexes!$B$8:$AK$8,0)),"")</f>
        <v/>
      </c>
      <c r="AC180" s="86" t="str">
        <f>IFERROR(INDEX(DB_Typologies!$D$4:$AP$1445,MATCH($A$3,DB_Typologies!$AQ$4:$AQ$1445,0)+$A180,MATCH(AC$3,TQoL_Indexes!$B$8:$AK$8,0)),"")</f>
        <v/>
      </c>
      <c r="AD180" s="86" t="str">
        <f>IFERROR(INDEX(DB_Typologies!$D$4:$AP$1445,MATCH($A$3,DB_Typologies!$AQ$4:$AQ$1445,0)+$A180,MATCH(AD$3,TQoL_Indexes!$B$8:$AK$8,0)),"")</f>
        <v/>
      </c>
      <c r="AE180" s="86" t="str">
        <f>IFERROR(INDEX(DB_Typologies!$D$4:$AP$1445,MATCH($A$3,DB_Typologies!$AQ$4:$AQ$1445,0)+$A180,MATCH(AE$3,TQoL_Indexes!$B$8:$AK$8,0)),"")</f>
        <v/>
      </c>
      <c r="AF180" s="86" t="str">
        <f>IFERROR(INDEX(DB_Typologies!$D$4:$AP$1445,MATCH($A$3,DB_Typologies!$AQ$4:$AQ$1445,0)+$A180,MATCH(AF$3,TQoL_Indexes!$B$8:$AK$8,0)),"")</f>
        <v/>
      </c>
      <c r="AG180" s="86" t="str">
        <f>IFERROR(INDEX(DB_Typologies!$D$4:$AP$1445,MATCH($A$3,DB_Typologies!$AQ$4:$AQ$1445,0)+$A180,MATCH(AG$3,TQoL_Indexes!$B$8:$AK$8,0)),"")</f>
        <v/>
      </c>
      <c r="AH180" s="86" t="str">
        <f>IFERROR(INDEX(DB_Typologies!$D$4:$AP$1445,MATCH($A$3,DB_Typologies!$AQ$4:$AQ$1445,0)+$A180,MATCH(AH$3,TQoL_Indexes!$B$8:$AK$8,0)),"")</f>
        <v/>
      </c>
      <c r="AI180" s="86" t="str">
        <f>IFERROR(INDEX(DB_Typologies!$D$4:$AP$1445,MATCH($A$3,DB_Typologies!$AQ$4:$AQ$1445,0)+$A180,MATCH(AI$3,TQoL_Indexes!$B$8:$AK$8,0)),"")</f>
        <v/>
      </c>
      <c r="AJ180" s="86" t="str">
        <f>IFERROR(INDEX(DB_Typologies!$D$4:$AP$1445,MATCH($A$3,DB_Typologies!$AQ$4:$AQ$1445,0)+$A180,MATCH(AJ$3,TQoL_Indexes!$B$8:$AK$8,0)),"")</f>
        <v/>
      </c>
      <c r="AK180" s="86" t="str">
        <f>IFERROR(INDEX(DB_Typologies!$D$4:$AP$1445,MATCH($A$3,DB_Typologies!$AQ$4:$AQ$1445,0)+$A180,MATCH(AK$3,TQoL_Indexes!$B$8:$AK$8,0)),"")</f>
        <v/>
      </c>
      <c r="AL180" s="86" t="str">
        <f>IFERROR(INDEX(DB_Typologies!$D$4:$AP$1445,MATCH($A$3,DB_Typologies!$AQ$4:$AQ$1445,0)+$A180,MATCH(AL$3,TQoL_Indexes!$B$8:$AK$8,0)),"")</f>
        <v/>
      </c>
      <c r="AM180" s="87" t="str">
        <f>IFERROR(INDEX(DB_Typologies!$D$4:$AP$1445,MATCH($A$3,DB_Typologies!$AQ$4:$AQ$1445,0)+$A180,MATCH(AM$3,TQoL_Indexes!$B$8:$AK$8,0)),"")</f>
        <v/>
      </c>
    </row>
    <row r="181" spans="1:39">
      <c r="A181" s="58" t="str">
        <f>IFERROR(IF(A180+1&lt;COUNTIF(DB_Typologies!$AQ$4:$AQ$1445,$A$3),A180+1,""),"")</f>
        <v/>
      </c>
      <c r="B181" s="120" t="str">
        <f>IFERROR(INDEX(DB_Typologies!$D$4:$AP$1445,MATCH($A$3,DB_Typologies!$AQ$4:$AQ$1445,0)+$A181,MATCH(B$3,TQoL_Indexes!$B$8:$AK$8,0)),"")</f>
        <v/>
      </c>
      <c r="C181" s="86" t="str">
        <f>IFERROR(INDEX(DB_Typologies!$D$4:$AP$1445,MATCH($A$3,DB_Typologies!$AQ$4:$AQ$1445,0)+$A181,MATCH(C$3,TQoL_Indexes!$B$8:$AK$8,0)),"")</f>
        <v/>
      </c>
      <c r="D181" s="87" t="str">
        <f>IFERROR(INDEX(DB_Typologies!$D$4:$AP$1445,MATCH($A$3,DB_Typologies!$AQ$4:$AQ$1445,0)+$A181,MATCH(D$3,TQoL_Indexes!$B$8:$AK$8,0)),"")</f>
        <v/>
      </c>
      <c r="E181" s="86" t="str">
        <f>IFERROR(INDEX(DB_Typologies!$D$4:$AP$1445,MATCH($A$3,DB_Typologies!$AQ$4:$AQ$1445,0)+$A181,MATCH(E$3,TQoL_Indexes!$B$8:$AK$8,0)),"")</f>
        <v/>
      </c>
      <c r="F181" s="86" t="str">
        <f>IFERROR(INDEX(DB_Typologies!$D$4:$AP$1445,MATCH($A$3,DB_Typologies!$AQ$4:$AQ$1445,0)+$A181,MATCH(F$3,TQoL_Indexes!$B$8:$AK$8,0)),"")</f>
        <v/>
      </c>
      <c r="G181" s="86" t="str">
        <f>IFERROR(INDEX(DB_Typologies!$D$4:$AP$1445,MATCH($A$3,DB_Typologies!$AQ$4:$AQ$1445,0)+$A181,MATCH(G$3,TQoL_Indexes!$B$8:$AK$8,0)),"")</f>
        <v/>
      </c>
      <c r="H181" s="86" t="str">
        <f>IFERROR(INDEX(DB_Typologies!$D$4:$AP$1445,MATCH($A$3,DB_Typologies!$AQ$4:$AQ$1445,0)+$A181,MATCH(H$3,TQoL_Indexes!$B$8:$AK$8,0)),"")</f>
        <v/>
      </c>
      <c r="I181" s="86" t="str">
        <f>IFERROR(INDEX(DB_Typologies!$D$4:$AP$1445,MATCH($A$3,DB_Typologies!$AQ$4:$AQ$1445,0)+$A181,MATCH(I$3,TQoL_Indexes!$B$8:$AK$8,0)),"")</f>
        <v/>
      </c>
      <c r="J181" s="86" t="str">
        <f>IFERROR(INDEX(DB_Typologies!$D$4:$AP$1445,MATCH($A$3,DB_Typologies!$AQ$4:$AQ$1445,0)+$A181,MATCH(J$3,TQoL_Indexes!$B$8:$AK$8,0)),"")</f>
        <v/>
      </c>
      <c r="K181" s="86" t="str">
        <f>IFERROR(INDEX(DB_Typologies!$D$4:$AP$1445,MATCH($A$3,DB_Typologies!$AQ$4:$AQ$1445,0)+$A181,MATCH(K$3,TQoL_Indexes!$B$8:$AK$8,0)),"")</f>
        <v/>
      </c>
      <c r="L181" s="86" t="str">
        <f>IFERROR(INDEX(DB_Typologies!$D$4:$AP$1445,MATCH($A$3,DB_Typologies!$AQ$4:$AQ$1445,0)+$A181,MATCH(L$3,TQoL_Indexes!$B$8:$AK$8,0)),"")</f>
        <v/>
      </c>
      <c r="M181" s="86" t="str">
        <f>IFERROR(INDEX(DB_Typologies!$D$4:$AP$1445,MATCH($A$3,DB_Typologies!$AQ$4:$AQ$1445,0)+$A181,MATCH(M$3,TQoL_Indexes!$B$8:$AK$8,0)),"")</f>
        <v/>
      </c>
      <c r="N181" s="86" t="str">
        <f>IFERROR(INDEX(DB_Typologies!$D$4:$AP$1445,MATCH($A$3,DB_Typologies!$AQ$4:$AQ$1445,0)+$A181,MATCH(N$3,TQoL_Indexes!$B$8:$AK$8,0)),"")</f>
        <v/>
      </c>
      <c r="O181" s="86" t="str">
        <f>IFERROR(INDEX(DB_Typologies!$D$4:$AP$1445,MATCH($A$3,DB_Typologies!$AQ$4:$AQ$1445,0)+$A181,MATCH(O$3,TQoL_Indexes!$B$8:$AK$8,0)),"")</f>
        <v/>
      </c>
      <c r="P181" s="86" t="str">
        <f>IFERROR(INDEX(DB_Typologies!$D$4:$AP$1445,MATCH($A$3,DB_Typologies!$AQ$4:$AQ$1445,0)+$A181,MATCH(P$3,TQoL_Indexes!$B$8:$AK$8,0)),"")</f>
        <v/>
      </c>
      <c r="Q181" s="86" t="str">
        <f>IFERROR(INDEX(DB_Typologies!$D$4:$AP$1445,MATCH($A$3,DB_Typologies!$AQ$4:$AQ$1445,0)+$A181,MATCH(Q$3,TQoL_Indexes!$B$8:$AK$8,0)),"")</f>
        <v/>
      </c>
      <c r="R181" s="86" t="str">
        <f>IFERROR(INDEX(DB_Typologies!$D$4:$AP$1445,MATCH($A$3,DB_Typologies!$AQ$4:$AQ$1445,0)+$A181,MATCH(R$3,TQoL_Indexes!$B$8:$AK$8,0)),"")</f>
        <v/>
      </c>
      <c r="S181" s="86" t="str">
        <f>IFERROR(INDEX(DB_Typologies!$D$4:$AP$1445,MATCH($A$3,DB_Typologies!$AQ$4:$AQ$1445,0)+$A181,MATCH(S$3,TQoL_Indexes!$B$8:$AK$8,0)),"")</f>
        <v/>
      </c>
      <c r="T181" s="86" t="str">
        <f>IFERROR(INDEX(DB_Typologies!$D$4:$AP$1445,MATCH($A$3,DB_Typologies!$AQ$4:$AQ$1445,0)+$A181,MATCH(T$3,TQoL_Indexes!$B$8:$AK$8,0)),"")</f>
        <v/>
      </c>
      <c r="U181" s="86" t="str">
        <f>IFERROR(INDEX(DB_Typologies!$D$4:$AP$1445,MATCH($A$3,DB_Typologies!$AQ$4:$AQ$1445,0)+$A181,MATCH(U$3,TQoL_Indexes!$B$8:$AK$8,0)),"")</f>
        <v/>
      </c>
      <c r="V181" s="86" t="str">
        <f>IFERROR(INDEX(DB_Typologies!$D$4:$AP$1445,MATCH($A$3,DB_Typologies!$AQ$4:$AQ$1445,0)+$A181,MATCH(V$3,TQoL_Indexes!$B$8:$AK$8,0)),"")</f>
        <v/>
      </c>
      <c r="W181" s="86" t="str">
        <f>IFERROR(INDEX(DB_Typologies!$D$4:$AP$1445,MATCH($A$3,DB_Typologies!$AQ$4:$AQ$1445,0)+$A181,MATCH(W$3,TQoL_Indexes!$B$8:$AK$8,0)),"")</f>
        <v/>
      </c>
      <c r="X181" s="86" t="str">
        <f>IFERROR(INDEX(DB_Typologies!$D$4:$AP$1445,MATCH($A$3,DB_Typologies!$AQ$4:$AQ$1445,0)+$A181,MATCH(X$3,TQoL_Indexes!$B$8:$AK$8,0)),"")</f>
        <v/>
      </c>
      <c r="Y181" s="86" t="str">
        <f>IFERROR(INDEX(DB_Typologies!$D$4:$AP$1445,MATCH($A$3,DB_Typologies!$AQ$4:$AQ$1445,0)+$A181,MATCH(Y$3,TQoL_Indexes!$B$8:$AK$8,0)),"")</f>
        <v/>
      </c>
      <c r="Z181" s="86" t="str">
        <f>IFERROR(INDEX(DB_Typologies!$D$4:$AP$1445,MATCH($A$3,DB_Typologies!$AQ$4:$AQ$1445,0)+$A181,MATCH(Z$3,TQoL_Indexes!$B$8:$AK$8,0)),"")</f>
        <v/>
      </c>
      <c r="AA181" s="86" t="str">
        <f>IFERROR(INDEX(DB_Typologies!$D$4:$AP$1445,MATCH($A$3,DB_Typologies!$AQ$4:$AQ$1445,0)+$A181,MATCH(AA$3,TQoL_Indexes!$B$8:$AK$8,0)),"")</f>
        <v/>
      </c>
      <c r="AB181" s="86" t="str">
        <f>IFERROR(INDEX(DB_Typologies!$D$4:$AP$1445,MATCH($A$3,DB_Typologies!$AQ$4:$AQ$1445,0)+$A181,MATCH(AB$3,TQoL_Indexes!$B$8:$AK$8,0)),"")</f>
        <v/>
      </c>
      <c r="AC181" s="86" t="str">
        <f>IFERROR(INDEX(DB_Typologies!$D$4:$AP$1445,MATCH($A$3,DB_Typologies!$AQ$4:$AQ$1445,0)+$A181,MATCH(AC$3,TQoL_Indexes!$B$8:$AK$8,0)),"")</f>
        <v/>
      </c>
      <c r="AD181" s="86" t="str">
        <f>IFERROR(INDEX(DB_Typologies!$D$4:$AP$1445,MATCH($A$3,DB_Typologies!$AQ$4:$AQ$1445,0)+$A181,MATCH(AD$3,TQoL_Indexes!$B$8:$AK$8,0)),"")</f>
        <v/>
      </c>
      <c r="AE181" s="86" t="str">
        <f>IFERROR(INDEX(DB_Typologies!$D$4:$AP$1445,MATCH($A$3,DB_Typologies!$AQ$4:$AQ$1445,0)+$A181,MATCH(AE$3,TQoL_Indexes!$B$8:$AK$8,0)),"")</f>
        <v/>
      </c>
      <c r="AF181" s="86" t="str">
        <f>IFERROR(INDEX(DB_Typologies!$D$4:$AP$1445,MATCH($A$3,DB_Typologies!$AQ$4:$AQ$1445,0)+$A181,MATCH(AF$3,TQoL_Indexes!$B$8:$AK$8,0)),"")</f>
        <v/>
      </c>
      <c r="AG181" s="86" t="str">
        <f>IFERROR(INDEX(DB_Typologies!$D$4:$AP$1445,MATCH($A$3,DB_Typologies!$AQ$4:$AQ$1445,0)+$A181,MATCH(AG$3,TQoL_Indexes!$B$8:$AK$8,0)),"")</f>
        <v/>
      </c>
      <c r="AH181" s="86" t="str">
        <f>IFERROR(INDEX(DB_Typologies!$D$4:$AP$1445,MATCH($A$3,DB_Typologies!$AQ$4:$AQ$1445,0)+$A181,MATCH(AH$3,TQoL_Indexes!$B$8:$AK$8,0)),"")</f>
        <v/>
      </c>
      <c r="AI181" s="86" t="str">
        <f>IFERROR(INDEX(DB_Typologies!$D$4:$AP$1445,MATCH($A$3,DB_Typologies!$AQ$4:$AQ$1445,0)+$A181,MATCH(AI$3,TQoL_Indexes!$B$8:$AK$8,0)),"")</f>
        <v/>
      </c>
      <c r="AJ181" s="86" t="str">
        <f>IFERROR(INDEX(DB_Typologies!$D$4:$AP$1445,MATCH($A$3,DB_Typologies!$AQ$4:$AQ$1445,0)+$A181,MATCH(AJ$3,TQoL_Indexes!$B$8:$AK$8,0)),"")</f>
        <v/>
      </c>
      <c r="AK181" s="86" t="str">
        <f>IFERROR(INDEX(DB_Typologies!$D$4:$AP$1445,MATCH($A$3,DB_Typologies!$AQ$4:$AQ$1445,0)+$A181,MATCH(AK$3,TQoL_Indexes!$B$8:$AK$8,0)),"")</f>
        <v/>
      </c>
      <c r="AL181" s="86" t="str">
        <f>IFERROR(INDEX(DB_Typologies!$D$4:$AP$1445,MATCH($A$3,DB_Typologies!$AQ$4:$AQ$1445,0)+$A181,MATCH(AL$3,TQoL_Indexes!$B$8:$AK$8,0)),"")</f>
        <v/>
      </c>
      <c r="AM181" s="87" t="str">
        <f>IFERROR(INDEX(DB_Typologies!$D$4:$AP$1445,MATCH($A$3,DB_Typologies!$AQ$4:$AQ$1445,0)+$A181,MATCH(AM$3,TQoL_Indexes!$B$8:$AK$8,0)),"")</f>
        <v/>
      </c>
    </row>
    <row r="182" spans="1:39">
      <c r="A182" s="58" t="str">
        <f>IFERROR(IF(A181+1&lt;COUNTIF(DB_Typologies!$AQ$4:$AQ$1445,$A$3),A181+1,""),"")</f>
        <v/>
      </c>
      <c r="B182" s="120" t="str">
        <f>IFERROR(INDEX(DB_Typologies!$D$4:$AP$1445,MATCH($A$3,DB_Typologies!$AQ$4:$AQ$1445,0)+$A182,MATCH(B$3,TQoL_Indexes!$B$8:$AK$8,0)),"")</f>
        <v/>
      </c>
      <c r="C182" s="86" t="str">
        <f>IFERROR(INDEX(DB_Typologies!$D$4:$AP$1445,MATCH($A$3,DB_Typologies!$AQ$4:$AQ$1445,0)+$A182,MATCH(C$3,TQoL_Indexes!$B$8:$AK$8,0)),"")</f>
        <v/>
      </c>
      <c r="D182" s="87" t="str">
        <f>IFERROR(INDEX(DB_Typologies!$D$4:$AP$1445,MATCH($A$3,DB_Typologies!$AQ$4:$AQ$1445,0)+$A182,MATCH(D$3,TQoL_Indexes!$B$8:$AK$8,0)),"")</f>
        <v/>
      </c>
      <c r="E182" s="86" t="str">
        <f>IFERROR(INDEX(DB_Typologies!$D$4:$AP$1445,MATCH($A$3,DB_Typologies!$AQ$4:$AQ$1445,0)+$A182,MATCH(E$3,TQoL_Indexes!$B$8:$AK$8,0)),"")</f>
        <v/>
      </c>
      <c r="F182" s="86" t="str">
        <f>IFERROR(INDEX(DB_Typologies!$D$4:$AP$1445,MATCH($A$3,DB_Typologies!$AQ$4:$AQ$1445,0)+$A182,MATCH(F$3,TQoL_Indexes!$B$8:$AK$8,0)),"")</f>
        <v/>
      </c>
      <c r="G182" s="86" t="str">
        <f>IFERROR(INDEX(DB_Typologies!$D$4:$AP$1445,MATCH($A$3,DB_Typologies!$AQ$4:$AQ$1445,0)+$A182,MATCH(G$3,TQoL_Indexes!$B$8:$AK$8,0)),"")</f>
        <v/>
      </c>
      <c r="H182" s="86" t="str">
        <f>IFERROR(INDEX(DB_Typologies!$D$4:$AP$1445,MATCH($A$3,DB_Typologies!$AQ$4:$AQ$1445,0)+$A182,MATCH(H$3,TQoL_Indexes!$B$8:$AK$8,0)),"")</f>
        <v/>
      </c>
      <c r="I182" s="86" t="str">
        <f>IFERROR(INDEX(DB_Typologies!$D$4:$AP$1445,MATCH($A$3,DB_Typologies!$AQ$4:$AQ$1445,0)+$A182,MATCH(I$3,TQoL_Indexes!$B$8:$AK$8,0)),"")</f>
        <v/>
      </c>
      <c r="J182" s="86" t="str">
        <f>IFERROR(INDEX(DB_Typologies!$D$4:$AP$1445,MATCH($A$3,DB_Typologies!$AQ$4:$AQ$1445,0)+$A182,MATCH(J$3,TQoL_Indexes!$B$8:$AK$8,0)),"")</f>
        <v/>
      </c>
      <c r="K182" s="86" t="str">
        <f>IFERROR(INDEX(DB_Typologies!$D$4:$AP$1445,MATCH($A$3,DB_Typologies!$AQ$4:$AQ$1445,0)+$A182,MATCH(K$3,TQoL_Indexes!$B$8:$AK$8,0)),"")</f>
        <v/>
      </c>
      <c r="L182" s="86" t="str">
        <f>IFERROR(INDEX(DB_Typologies!$D$4:$AP$1445,MATCH($A$3,DB_Typologies!$AQ$4:$AQ$1445,0)+$A182,MATCH(L$3,TQoL_Indexes!$B$8:$AK$8,0)),"")</f>
        <v/>
      </c>
      <c r="M182" s="86" t="str">
        <f>IFERROR(INDEX(DB_Typologies!$D$4:$AP$1445,MATCH($A$3,DB_Typologies!$AQ$4:$AQ$1445,0)+$A182,MATCH(M$3,TQoL_Indexes!$B$8:$AK$8,0)),"")</f>
        <v/>
      </c>
      <c r="N182" s="86" t="str">
        <f>IFERROR(INDEX(DB_Typologies!$D$4:$AP$1445,MATCH($A$3,DB_Typologies!$AQ$4:$AQ$1445,0)+$A182,MATCH(N$3,TQoL_Indexes!$B$8:$AK$8,0)),"")</f>
        <v/>
      </c>
      <c r="O182" s="86" t="str">
        <f>IFERROR(INDEX(DB_Typologies!$D$4:$AP$1445,MATCH($A$3,DB_Typologies!$AQ$4:$AQ$1445,0)+$A182,MATCH(O$3,TQoL_Indexes!$B$8:$AK$8,0)),"")</f>
        <v/>
      </c>
      <c r="P182" s="86" t="str">
        <f>IFERROR(INDEX(DB_Typologies!$D$4:$AP$1445,MATCH($A$3,DB_Typologies!$AQ$4:$AQ$1445,0)+$A182,MATCH(P$3,TQoL_Indexes!$B$8:$AK$8,0)),"")</f>
        <v/>
      </c>
      <c r="Q182" s="86" t="str">
        <f>IFERROR(INDEX(DB_Typologies!$D$4:$AP$1445,MATCH($A$3,DB_Typologies!$AQ$4:$AQ$1445,0)+$A182,MATCH(Q$3,TQoL_Indexes!$B$8:$AK$8,0)),"")</f>
        <v/>
      </c>
      <c r="R182" s="86" t="str">
        <f>IFERROR(INDEX(DB_Typologies!$D$4:$AP$1445,MATCH($A$3,DB_Typologies!$AQ$4:$AQ$1445,0)+$A182,MATCH(R$3,TQoL_Indexes!$B$8:$AK$8,0)),"")</f>
        <v/>
      </c>
      <c r="S182" s="86" t="str">
        <f>IFERROR(INDEX(DB_Typologies!$D$4:$AP$1445,MATCH($A$3,DB_Typologies!$AQ$4:$AQ$1445,0)+$A182,MATCH(S$3,TQoL_Indexes!$B$8:$AK$8,0)),"")</f>
        <v/>
      </c>
      <c r="T182" s="86" t="str">
        <f>IFERROR(INDEX(DB_Typologies!$D$4:$AP$1445,MATCH($A$3,DB_Typologies!$AQ$4:$AQ$1445,0)+$A182,MATCH(T$3,TQoL_Indexes!$B$8:$AK$8,0)),"")</f>
        <v/>
      </c>
      <c r="U182" s="86" t="str">
        <f>IFERROR(INDEX(DB_Typologies!$D$4:$AP$1445,MATCH($A$3,DB_Typologies!$AQ$4:$AQ$1445,0)+$A182,MATCH(U$3,TQoL_Indexes!$B$8:$AK$8,0)),"")</f>
        <v/>
      </c>
      <c r="V182" s="86" t="str">
        <f>IFERROR(INDEX(DB_Typologies!$D$4:$AP$1445,MATCH($A$3,DB_Typologies!$AQ$4:$AQ$1445,0)+$A182,MATCH(V$3,TQoL_Indexes!$B$8:$AK$8,0)),"")</f>
        <v/>
      </c>
      <c r="W182" s="86" t="str">
        <f>IFERROR(INDEX(DB_Typologies!$D$4:$AP$1445,MATCH($A$3,DB_Typologies!$AQ$4:$AQ$1445,0)+$A182,MATCH(W$3,TQoL_Indexes!$B$8:$AK$8,0)),"")</f>
        <v/>
      </c>
      <c r="X182" s="86" t="str">
        <f>IFERROR(INDEX(DB_Typologies!$D$4:$AP$1445,MATCH($A$3,DB_Typologies!$AQ$4:$AQ$1445,0)+$A182,MATCH(X$3,TQoL_Indexes!$B$8:$AK$8,0)),"")</f>
        <v/>
      </c>
      <c r="Y182" s="86" t="str">
        <f>IFERROR(INDEX(DB_Typologies!$D$4:$AP$1445,MATCH($A$3,DB_Typologies!$AQ$4:$AQ$1445,0)+$A182,MATCH(Y$3,TQoL_Indexes!$B$8:$AK$8,0)),"")</f>
        <v/>
      </c>
      <c r="Z182" s="86" t="str">
        <f>IFERROR(INDEX(DB_Typologies!$D$4:$AP$1445,MATCH($A$3,DB_Typologies!$AQ$4:$AQ$1445,0)+$A182,MATCH(Z$3,TQoL_Indexes!$B$8:$AK$8,0)),"")</f>
        <v/>
      </c>
      <c r="AA182" s="86" t="str">
        <f>IFERROR(INDEX(DB_Typologies!$D$4:$AP$1445,MATCH($A$3,DB_Typologies!$AQ$4:$AQ$1445,0)+$A182,MATCH(AA$3,TQoL_Indexes!$B$8:$AK$8,0)),"")</f>
        <v/>
      </c>
      <c r="AB182" s="86" t="str">
        <f>IFERROR(INDEX(DB_Typologies!$D$4:$AP$1445,MATCH($A$3,DB_Typologies!$AQ$4:$AQ$1445,0)+$A182,MATCH(AB$3,TQoL_Indexes!$B$8:$AK$8,0)),"")</f>
        <v/>
      </c>
      <c r="AC182" s="86" t="str">
        <f>IFERROR(INDEX(DB_Typologies!$D$4:$AP$1445,MATCH($A$3,DB_Typologies!$AQ$4:$AQ$1445,0)+$A182,MATCH(AC$3,TQoL_Indexes!$B$8:$AK$8,0)),"")</f>
        <v/>
      </c>
      <c r="AD182" s="86" t="str">
        <f>IFERROR(INDEX(DB_Typologies!$D$4:$AP$1445,MATCH($A$3,DB_Typologies!$AQ$4:$AQ$1445,0)+$A182,MATCH(AD$3,TQoL_Indexes!$B$8:$AK$8,0)),"")</f>
        <v/>
      </c>
      <c r="AE182" s="86" t="str">
        <f>IFERROR(INDEX(DB_Typologies!$D$4:$AP$1445,MATCH($A$3,DB_Typologies!$AQ$4:$AQ$1445,0)+$A182,MATCH(AE$3,TQoL_Indexes!$B$8:$AK$8,0)),"")</f>
        <v/>
      </c>
      <c r="AF182" s="86" t="str">
        <f>IFERROR(INDEX(DB_Typologies!$D$4:$AP$1445,MATCH($A$3,DB_Typologies!$AQ$4:$AQ$1445,0)+$A182,MATCH(AF$3,TQoL_Indexes!$B$8:$AK$8,0)),"")</f>
        <v/>
      </c>
      <c r="AG182" s="86" t="str">
        <f>IFERROR(INDEX(DB_Typologies!$D$4:$AP$1445,MATCH($A$3,DB_Typologies!$AQ$4:$AQ$1445,0)+$A182,MATCH(AG$3,TQoL_Indexes!$B$8:$AK$8,0)),"")</f>
        <v/>
      </c>
      <c r="AH182" s="86" t="str">
        <f>IFERROR(INDEX(DB_Typologies!$D$4:$AP$1445,MATCH($A$3,DB_Typologies!$AQ$4:$AQ$1445,0)+$A182,MATCH(AH$3,TQoL_Indexes!$B$8:$AK$8,0)),"")</f>
        <v/>
      </c>
      <c r="AI182" s="86" t="str">
        <f>IFERROR(INDEX(DB_Typologies!$D$4:$AP$1445,MATCH($A$3,DB_Typologies!$AQ$4:$AQ$1445,0)+$A182,MATCH(AI$3,TQoL_Indexes!$B$8:$AK$8,0)),"")</f>
        <v/>
      </c>
      <c r="AJ182" s="86" t="str">
        <f>IFERROR(INDEX(DB_Typologies!$D$4:$AP$1445,MATCH($A$3,DB_Typologies!$AQ$4:$AQ$1445,0)+$A182,MATCH(AJ$3,TQoL_Indexes!$B$8:$AK$8,0)),"")</f>
        <v/>
      </c>
      <c r="AK182" s="86" t="str">
        <f>IFERROR(INDEX(DB_Typologies!$D$4:$AP$1445,MATCH($A$3,DB_Typologies!$AQ$4:$AQ$1445,0)+$A182,MATCH(AK$3,TQoL_Indexes!$B$8:$AK$8,0)),"")</f>
        <v/>
      </c>
      <c r="AL182" s="86" t="str">
        <f>IFERROR(INDEX(DB_Typologies!$D$4:$AP$1445,MATCH($A$3,DB_Typologies!$AQ$4:$AQ$1445,0)+$A182,MATCH(AL$3,TQoL_Indexes!$B$8:$AK$8,0)),"")</f>
        <v/>
      </c>
      <c r="AM182" s="87" t="str">
        <f>IFERROR(INDEX(DB_Typologies!$D$4:$AP$1445,MATCH($A$3,DB_Typologies!$AQ$4:$AQ$1445,0)+$A182,MATCH(AM$3,TQoL_Indexes!$B$8:$AK$8,0)),"")</f>
        <v/>
      </c>
    </row>
    <row r="183" spans="1:39">
      <c r="A183" s="58" t="str">
        <f>IFERROR(IF(A182+1&lt;COUNTIF(DB_Typologies!$AQ$4:$AQ$1445,$A$3),A182+1,""),"")</f>
        <v/>
      </c>
      <c r="B183" s="120" t="str">
        <f>IFERROR(INDEX(DB_Typologies!$D$4:$AP$1445,MATCH($A$3,DB_Typologies!$AQ$4:$AQ$1445,0)+$A183,MATCH(B$3,TQoL_Indexes!$B$8:$AK$8,0)),"")</f>
        <v/>
      </c>
      <c r="C183" s="86" t="str">
        <f>IFERROR(INDEX(DB_Typologies!$D$4:$AP$1445,MATCH($A$3,DB_Typologies!$AQ$4:$AQ$1445,0)+$A183,MATCH(C$3,TQoL_Indexes!$B$8:$AK$8,0)),"")</f>
        <v/>
      </c>
      <c r="D183" s="87" t="str">
        <f>IFERROR(INDEX(DB_Typologies!$D$4:$AP$1445,MATCH($A$3,DB_Typologies!$AQ$4:$AQ$1445,0)+$A183,MATCH(D$3,TQoL_Indexes!$B$8:$AK$8,0)),"")</f>
        <v/>
      </c>
      <c r="E183" s="86" t="str">
        <f>IFERROR(INDEX(DB_Typologies!$D$4:$AP$1445,MATCH($A$3,DB_Typologies!$AQ$4:$AQ$1445,0)+$A183,MATCH(E$3,TQoL_Indexes!$B$8:$AK$8,0)),"")</f>
        <v/>
      </c>
      <c r="F183" s="86" t="str">
        <f>IFERROR(INDEX(DB_Typologies!$D$4:$AP$1445,MATCH($A$3,DB_Typologies!$AQ$4:$AQ$1445,0)+$A183,MATCH(F$3,TQoL_Indexes!$B$8:$AK$8,0)),"")</f>
        <v/>
      </c>
      <c r="G183" s="86" t="str">
        <f>IFERROR(INDEX(DB_Typologies!$D$4:$AP$1445,MATCH($A$3,DB_Typologies!$AQ$4:$AQ$1445,0)+$A183,MATCH(G$3,TQoL_Indexes!$B$8:$AK$8,0)),"")</f>
        <v/>
      </c>
      <c r="H183" s="86" t="str">
        <f>IFERROR(INDEX(DB_Typologies!$D$4:$AP$1445,MATCH($A$3,DB_Typologies!$AQ$4:$AQ$1445,0)+$A183,MATCH(H$3,TQoL_Indexes!$B$8:$AK$8,0)),"")</f>
        <v/>
      </c>
      <c r="I183" s="86" t="str">
        <f>IFERROR(INDEX(DB_Typologies!$D$4:$AP$1445,MATCH($A$3,DB_Typologies!$AQ$4:$AQ$1445,0)+$A183,MATCH(I$3,TQoL_Indexes!$B$8:$AK$8,0)),"")</f>
        <v/>
      </c>
      <c r="J183" s="86" t="str">
        <f>IFERROR(INDEX(DB_Typologies!$D$4:$AP$1445,MATCH($A$3,DB_Typologies!$AQ$4:$AQ$1445,0)+$A183,MATCH(J$3,TQoL_Indexes!$B$8:$AK$8,0)),"")</f>
        <v/>
      </c>
      <c r="K183" s="86" t="str">
        <f>IFERROR(INDEX(DB_Typologies!$D$4:$AP$1445,MATCH($A$3,DB_Typologies!$AQ$4:$AQ$1445,0)+$A183,MATCH(K$3,TQoL_Indexes!$B$8:$AK$8,0)),"")</f>
        <v/>
      </c>
      <c r="L183" s="86" t="str">
        <f>IFERROR(INDEX(DB_Typologies!$D$4:$AP$1445,MATCH($A$3,DB_Typologies!$AQ$4:$AQ$1445,0)+$A183,MATCH(L$3,TQoL_Indexes!$B$8:$AK$8,0)),"")</f>
        <v/>
      </c>
      <c r="M183" s="86" t="str">
        <f>IFERROR(INDEX(DB_Typologies!$D$4:$AP$1445,MATCH($A$3,DB_Typologies!$AQ$4:$AQ$1445,0)+$A183,MATCH(M$3,TQoL_Indexes!$B$8:$AK$8,0)),"")</f>
        <v/>
      </c>
      <c r="N183" s="86" t="str">
        <f>IFERROR(INDEX(DB_Typologies!$D$4:$AP$1445,MATCH($A$3,DB_Typologies!$AQ$4:$AQ$1445,0)+$A183,MATCH(N$3,TQoL_Indexes!$B$8:$AK$8,0)),"")</f>
        <v/>
      </c>
      <c r="O183" s="86" t="str">
        <f>IFERROR(INDEX(DB_Typologies!$D$4:$AP$1445,MATCH($A$3,DB_Typologies!$AQ$4:$AQ$1445,0)+$A183,MATCH(O$3,TQoL_Indexes!$B$8:$AK$8,0)),"")</f>
        <v/>
      </c>
      <c r="P183" s="86" t="str">
        <f>IFERROR(INDEX(DB_Typologies!$D$4:$AP$1445,MATCH($A$3,DB_Typologies!$AQ$4:$AQ$1445,0)+$A183,MATCH(P$3,TQoL_Indexes!$B$8:$AK$8,0)),"")</f>
        <v/>
      </c>
      <c r="Q183" s="86" t="str">
        <f>IFERROR(INDEX(DB_Typologies!$D$4:$AP$1445,MATCH($A$3,DB_Typologies!$AQ$4:$AQ$1445,0)+$A183,MATCH(Q$3,TQoL_Indexes!$B$8:$AK$8,0)),"")</f>
        <v/>
      </c>
      <c r="R183" s="86" t="str">
        <f>IFERROR(INDEX(DB_Typologies!$D$4:$AP$1445,MATCH($A$3,DB_Typologies!$AQ$4:$AQ$1445,0)+$A183,MATCH(R$3,TQoL_Indexes!$B$8:$AK$8,0)),"")</f>
        <v/>
      </c>
      <c r="S183" s="86" t="str">
        <f>IFERROR(INDEX(DB_Typologies!$D$4:$AP$1445,MATCH($A$3,DB_Typologies!$AQ$4:$AQ$1445,0)+$A183,MATCH(S$3,TQoL_Indexes!$B$8:$AK$8,0)),"")</f>
        <v/>
      </c>
      <c r="T183" s="86" t="str">
        <f>IFERROR(INDEX(DB_Typologies!$D$4:$AP$1445,MATCH($A$3,DB_Typologies!$AQ$4:$AQ$1445,0)+$A183,MATCH(T$3,TQoL_Indexes!$B$8:$AK$8,0)),"")</f>
        <v/>
      </c>
      <c r="U183" s="86" t="str">
        <f>IFERROR(INDEX(DB_Typologies!$D$4:$AP$1445,MATCH($A$3,DB_Typologies!$AQ$4:$AQ$1445,0)+$A183,MATCH(U$3,TQoL_Indexes!$B$8:$AK$8,0)),"")</f>
        <v/>
      </c>
      <c r="V183" s="86" t="str">
        <f>IFERROR(INDEX(DB_Typologies!$D$4:$AP$1445,MATCH($A$3,DB_Typologies!$AQ$4:$AQ$1445,0)+$A183,MATCH(V$3,TQoL_Indexes!$B$8:$AK$8,0)),"")</f>
        <v/>
      </c>
      <c r="W183" s="86" t="str">
        <f>IFERROR(INDEX(DB_Typologies!$D$4:$AP$1445,MATCH($A$3,DB_Typologies!$AQ$4:$AQ$1445,0)+$A183,MATCH(W$3,TQoL_Indexes!$B$8:$AK$8,0)),"")</f>
        <v/>
      </c>
      <c r="X183" s="86" t="str">
        <f>IFERROR(INDEX(DB_Typologies!$D$4:$AP$1445,MATCH($A$3,DB_Typologies!$AQ$4:$AQ$1445,0)+$A183,MATCH(X$3,TQoL_Indexes!$B$8:$AK$8,0)),"")</f>
        <v/>
      </c>
      <c r="Y183" s="86" t="str">
        <f>IFERROR(INDEX(DB_Typologies!$D$4:$AP$1445,MATCH($A$3,DB_Typologies!$AQ$4:$AQ$1445,0)+$A183,MATCH(Y$3,TQoL_Indexes!$B$8:$AK$8,0)),"")</f>
        <v/>
      </c>
      <c r="Z183" s="86" t="str">
        <f>IFERROR(INDEX(DB_Typologies!$D$4:$AP$1445,MATCH($A$3,DB_Typologies!$AQ$4:$AQ$1445,0)+$A183,MATCH(Z$3,TQoL_Indexes!$B$8:$AK$8,0)),"")</f>
        <v/>
      </c>
      <c r="AA183" s="86" t="str">
        <f>IFERROR(INDEX(DB_Typologies!$D$4:$AP$1445,MATCH($A$3,DB_Typologies!$AQ$4:$AQ$1445,0)+$A183,MATCH(AA$3,TQoL_Indexes!$B$8:$AK$8,0)),"")</f>
        <v/>
      </c>
      <c r="AB183" s="86" t="str">
        <f>IFERROR(INDEX(DB_Typologies!$D$4:$AP$1445,MATCH($A$3,DB_Typologies!$AQ$4:$AQ$1445,0)+$A183,MATCH(AB$3,TQoL_Indexes!$B$8:$AK$8,0)),"")</f>
        <v/>
      </c>
      <c r="AC183" s="86" t="str">
        <f>IFERROR(INDEX(DB_Typologies!$D$4:$AP$1445,MATCH($A$3,DB_Typologies!$AQ$4:$AQ$1445,0)+$A183,MATCH(AC$3,TQoL_Indexes!$B$8:$AK$8,0)),"")</f>
        <v/>
      </c>
      <c r="AD183" s="86" t="str">
        <f>IFERROR(INDEX(DB_Typologies!$D$4:$AP$1445,MATCH($A$3,DB_Typologies!$AQ$4:$AQ$1445,0)+$A183,MATCH(AD$3,TQoL_Indexes!$B$8:$AK$8,0)),"")</f>
        <v/>
      </c>
      <c r="AE183" s="86" t="str">
        <f>IFERROR(INDEX(DB_Typologies!$D$4:$AP$1445,MATCH($A$3,DB_Typologies!$AQ$4:$AQ$1445,0)+$A183,MATCH(AE$3,TQoL_Indexes!$B$8:$AK$8,0)),"")</f>
        <v/>
      </c>
      <c r="AF183" s="86" t="str">
        <f>IFERROR(INDEX(DB_Typologies!$D$4:$AP$1445,MATCH($A$3,DB_Typologies!$AQ$4:$AQ$1445,0)+$A183,MATCH(AF$3,TQoL_Indexes!$B$8:$AK$8,0)),"")</f>
        <v/>
      </c>
      <c r="AG183" s="86" t="str">
        <f>IFERROR(INDEX(DB_Typologies!$D$4:$AP$1445,MATCH($A$3,DB_Typologies!$AQ$4:$AQ$1445,0)+$A183,MATCH(AG$3,TQoL_Indexes!$B$8:$AK$8,0)),"")</f>
        <v/>
      </c>
      <c r="AH183" s="86" t="str">
        <f>IFERROR(INDEX(DB_Typologies!$D$4:$AP$1445,MATCH($A$3,DB_Typologies!$AQ$4:$AQ$1445,0)+$A183,MATCH(AH$3,TQoL_Indexes!$B$8:$AK$8,0)),"")</f>
        <v/>
      </c>
      <c r="AI183" s="86" t="str">
        <f>IFERROR(INDEX(DB_Typologies!$D$4:$AP$1445,MATCH($A$3,DB_Typologies!$AQ$4:$AQ$1445,0)+$A183,MATCH(AI$3,TQoL_Indexes!$B$8:$AK$8,0)),"")</f>
        <v/>
      </c>
      <c r="AJ183" s="86" t="str">
        <f>IFERROR(INDEX(DB_Typologies!$D$4:$AP$1445,MATCH($A$3,DB_Typologies!$AQ$4:$AQ$1445,0)+$A183,MATCH(AJ$3,TQoL_Indexes!$B$8:$AK$8,0)),"")</f>
        <v/>
      </c>
      <c r="AK183" s="86" t="str">
        <f>IFERROR(INDEX(DB_Typologies!$D$4:$AP$1445,MATCH($A$3,DB_Typologies!$AQ$4:$AQ$1445,0)+$A183,MATCH(AK$3,TQoL_Indexes!$B$8:$AK$8,0)),"")</f>
        <v/>
      </c>
      <c r="AL183" s="86" t="str">
        <f>IFERROR(INDEX(DB_Typologies!$D$4:$AP$1445,MATCH($A$3,DB_Typologies!$AQ$4:$AQ$1445,0)+$A183,MATCH(AL$3,TQoL_Indexes!$B$8:$AK$8,0)),"")</f>
        <v/>
      </c>
      <c r="AM183" s="87" t="str">
        <f>IFERROR(INDEX(DB_Typologies!$D$4:$AP$1445,MATCH($A$3,DB_Typologies!$AQ$4:$AQ$1445,0)+$A183,MATCH(AM$3,TQoL_Indexes!$B$8:$AK$8,0)),"")</f>
        <v/>
      </c>
    </row>
    <row r="184" spans="1:39">
      <c r="A184" s="58" t="str">
        <f>IFERROR(IF(A183+1&lt;COUNTIF(DB_Typologies!$AQ$4:$AQ$1445,$A$3),A183+1,""),"")</f>
        <v/>
      </c>
      <c r="B184" s="120" t="str">
        <f>IFERROR(INDEX(DB_Typologies!$D$4:$AP$1445,MATCH($A$3,DB_Typologies!$AQ$4:$AQ$1445,0)+$A184,MATCH(B$3,TQoL_Indexes!$B$8:$AK$8,0)),"")</f>
        <v/>
      </c>
      <c r="C184" s="86" t="str">
        <f>IFERROR(INDEX(DB_Typologies!$D$4:$AP$1445,MATCH($A$3,DB_Typologies!$AQ$4:$AQ$1445,0)+$A184,MATCH(C$3,TQoL_Indexes!$B$8:$AK$8,0)),"")</f>
        <v/>
      </c>
      <c r="D184" s="87" t="str">
        <f>IFERROR(INDEX(DB_Typologies!$D$4:$AP$1445,MATCH($A$3,DB_Typologies!$AQ$4:$AQ$1445,0)+$A184,MATCH(D$3,TQoL_Indexes!$B$8:$AK$8,0)),"")</f>
        <v/>
      </c>
      <c r="E184" s="86" t="str">
        <f>IFERROR(INDEX(DB_Typologies!$D$4:$AP$1445,MATCH($A$3,DB_Typologies!$AQ$4:$AQ$1445,0)+$A184,MATCH(E$3,TQoL_Indexes!$B$8:$AK$8,0)),"")</f>
        <v/>
      </c>
      <c r="F184" s="86" t="str">
        <f>IFERROR(INDEX(DB_Typologies!$D$4:$AP$1445,MATCH($A$3,DB_Typologies!$AQ$4:$AQ$1445,0)+$A184,MATCH(F$3,TQoL_Indexes!$B$8:$AK$8,0)),"")</f>
        <v/>
      </c>
      <c r="G184" s="86" t="str">
        <f>IFERROR(INDEX(DB_Typologies!$D$4:$AP$1445,MATCH($A$3,DB_Typologies!$AQ$4:$AQ$1445,0)+$A184,MATCH(G$3,TQoL_Indexes!$B$8:$AK$8,0)),"")</f>
        <v/>
      </c>
      <c r="H184" s="86" t="str">
        <f>IFERROR(INDEX(DB_Typologies!$D$4:$AP$1445,MATCH($A$3,DB_Typologies!$AQ$4:$AQ$1445,0)+$A184,MATCH(H$3,TQoL_Indexes!$B$8:$AK$8,0)),"")</f>
        <v/>
      </c>
      <c r="I184" s="86" t="str">
        <f>IFERROR(INDEX(DB_Typologies!$D$4:$AP$1445,MATCH($A$3,DB_Typologies!$AQ$4:$AQ$1445,0)+$A184,MATCH(I$3,TQoL_Indexes!$B$8:$AK$8,0)),"")</f>
        <v/>
      </c>
      <c r="J184" s="86" t="str">
        <f>IFERROR(INDEX(DB_Typologies!$D$4:$AP$1445,MATCH($A$3,DB_Typologies!$AQ$4:$AQ$1445,0)+$A184,MATCH(J$3,TQoL_Indexes!$B$8:$AK$8,0)),"")</f>
        <v/>
      </c>
      <c r="K184" s="86" t="str">
        <f>IFERROR(INDEX(DB_Typologies!$D$4:$AP$1445,MATCH($A$3,DB_Typologies!$AQ$4:$AQ$1445,0)+$A184,MATCH(K$3,TQoL_Indexes!$B$8:$AK$8,0)),"")</f>
        <v/>
      </c>
      <c r="L184" s="86" t="str">
        <f>IFERROR(INDEX(DB_Typologies!$D$4:$AP$1445,MATCH($A$3,DB_Typologies!$AQ$4:$AQ$1445,0)+$A184,MATCH(L$3,TQoL_Indexes!$B$8:$AK$8,0)),"")</f>
        <v/>
      </c>
      <c r="M184" s="86" t="str">
        <f>IFERROR(INDEX(DB_Typologies!$D$4:$AP$1445,MATCH($A$3,DB_Typologies!$AQ$4:$AQ$1445,0)+$A184,MATCH(M$3,TQoL_Indexes!$B$8:$AK$8,0)),"")</f>
        <v/>
      </c>
      <c r="N184" s="86" t="str">
        <f>IFERROR(INDEX(DB_Typologies!$D$4:$AP$1445,MATCH($A$3,DB_Typologies!$AQ$4:$AQ$1445,0)+$A184,MATCH(N$3,TQoL_Indexes!$B$8:$AK$8,0)),"")</f>
        <v/>
      </c>
      <c r="O184" s="86" t="str">
        <f>IFERROR(INDEX(DB_Typologies!$D$4:$AP$1445,MATCH($A$3,DB_Typologies!$AQ$4:$AQ$1445,0)+$A184,MATCH(O$3,TQoL_Indexes!$B$8:$AK$8,0)),"")</f>
        <v/>
      </c>
      <c r="P184" s="86" t="str">
        <f>IFERROR(INDEX(DB_Typologies!$D$4:$AP$1445,MATCH($A$3,DB_Typologies!$AQ$4:$AQ$1445,0)+$A184,MATCH(P$3,TQoL_Indexes!$B$8:$AK$8,0)),"")</f>
        <v/>
      </c>
      <c r="Q184" s="86" t="str">
        <f>IFERROR(INDEX(DB_Typologies!$D$4:$AP$1445,MATCH($A$3,DB_Typologies!$AQ$4:$AQ$1445,0)+$A184,MATCH(Q$3,TQoL_Indexes!$B$8:$AK$8,0)),"")</f>
        <v/>
      </c>
      <c r="R184" s="86" t="str">
        <f>IFERROR(INDEX(DB_Typologies!$D$4:$AP$1445,MATCH($A$3,DB_Typologies!$AQ$4:$AQ$1445,0)+$A184,MATCH(R$3,TQoL_Indexes!$B$8:$AK$8,0)),"")</f>
        <v/>
      </c>
      <c r="S184" s="86" t="str">
        <f>IFERROR(INDEX(DB_Typologies!$D$4:$AP$1445,MATCH($A$3,DB_Typologies!$AQ$4:$AQ$1445,0)+$A184,MATCH(S$3,TQoL_Indexes!$B$8:$AK$8,0)),"")</f>
        <v/>
      </c>
      <c r="T184" s="86" t="str">
        <f>IFERROR(INDEX(DB_Typologies!$D$4:$AP$1445,MATCH($A$3,DB_Typologies!$AQ$4:$AQ$1445,0)+$A184,MATCH(T$3,TQoL_Indexes!$B$8:$AK$8,0)),"")</f>
        <v/>
      </c>
      <c r="U184" s="86" t="str">
        <f>IFERROR(INDEX(DB_Typologies!$D$4:$AP$1445,MATCH($A$3,DB_Typologies!$AQ$4:$AQ$1445,0)+$A184,MATCH(U$3,TQoL_Indexes!$B$8:$AK$8,0)),"")</f>
        <v/>
      </c>
      <c r="V184" s="86" t="str">
        <f>IFERROR(INDEX(DB_Typologies!$D$4:$AP$1445,MATCH($A$3,DB_Typologies!$AQ$4:$AQ$1445,0)+$A184,MATCH(V$3,TQoL_Indexes!$B$8:$AK$8,0)),"")</f>
        <v/>
      </c>
      <c r="W184" s="86" t="str">
        <f>IFERROR(INDEX(DB_Typologies!$D$4:$AP$1445,MATCH($A$3,DB_Typologies!$AQ$4:$AQ$1445,0)+$A184,MATCH(W$3,TQoL_Indexes!$B$8:$AK$8,0)),"")</f>
        <v/>
      </c>
      <c r="X184" s="86" t="str">
        <f>IFERROR(INDEX(DB_Typologies!$D$4:$AP$1445,MATCH($A$3,DB_Typologies!$AQ$4:$AQ$1445,0)+$A184,MATCH(X$3,TQoL_Indexes!$B$8:$AK$8,0)),"")</f>
        <v/>
      </c>
      <c r="Y184" s="86" t="str">
        <f>IFERROR(INDEX(DB_Typologies!$D$4:$AP$1445,MATCH($A$3,DB_Typologies!$AQ$4:$AQ$1445,0)+$A184,MATCH(Y$3,TQoL_Indexes!$B$8:$AK$8,0)),"")</f>
        <v/>
      </c>
      <c r="Z184" s="86" t="str">
        <f>IFERROR(INDEX(DB_Typologies!$D$4:$AP$1445,MATCH($A$3,DB_Typologies!$AQ$4:$AQ$1445,0)+$A184,MATCH(Z$3,TQoL_Indexes!$B$8:$AK$8,0)),"")</f>
        <v/>
      </c>
      <c r="AA184" s="86" t="str">
        <f>IFERROR(INDEX(DB_Typologies!$D$4:$AP$1445,MATCH($A$3,DB_Typologies!$AQ$4:$AQ$1445,0)+$A184,MATCH(AA$3,TQoL_Indexes!$B$8:$AK$8,0)),"")</f>
        <v/>
      </c>
      <c r="AB184" s="86" t="str">
        <f>IFERROR(INDEX(DB_Typologies!$D$4:$AP$1445,MATCH($A$3,DB_Typologies!$AQ$4:$AQ$1445,0)+$A184,MATCH(AB$3,TQoL_Indexes!$B$8:$AK$8,0)),"")</f>
        <v/>
      </c>
      <c r="AC184" s="86" t="str">
        <f>IFERROR(INDEX(DB_Typologies!$D$4:$AP$1445,MATCH($A$3,DB_Typologies!$AQ$4:$AQ$1445,0)+$A184,MATCH(AC$3,TQoL_Indexes!$B$8:$AK$8,0)),"")</f>
        <v/>
      </c>
      <c r="AD184" s="86" t="str">
        <f>IFERROR(INDEX(DB_Typologies!$D$4:$AP$1445,MATCH($A$3,DB_Typologies!$AQ$4:$AQ$1445,0)+$A184,MATCH(AD$3,TQoL_Indexes!$B$8:$AK$8,0)),"")</f>
        <v/>
      </c>
      <c r="AE184" s="86" t="str">
        <f>IFERROR(INDEX(DB_Typologies!$D$4:$AP$1445,MATCH($A$3,DB_Typologies!$AQ$4:$AQ$1445,0)+$A184,MATCH(AE$3,TQoL_Indexes!$B$8:$AK$8,0)),"")</f>
        <v/>
      </c>
      <c r="AF184" s="86" t="str">
        <f>IFERROR(INDEX(DB_Typologies!$D$4:$AP$1445,MATCH($A$3,DB_Typologies!$AQ$4:$AQ$1445,0)+$A184,MATCH(AF$3,TQoL_Indexes!$B$8:$AK$8,0)),"")</f>
        <v/>
      </c>
      <c r="AG184" s="86" t="str">
        <f>IFERROR(INDEX(DB_Typologies!$D$4:$AP$1445,MATCH($A$3,DB_Typologies!$AQ$4:$AQ$1445,0)+$A184,MATCH(AG$3,TQoL_Indexes!$B$8:$AK$8,0)),"")</f>
        <v/>
      </c>
      <c r="AH184" s="86" t="str">
        <f>IFERROR(INDEX(DB_Typologies!$D$4:$AP$1445,MATCH($A$3,DB_Typologies!$AQ$4:$AQ$1445,0)+$A184,MATCH(AH$3,TQoL_Indexes!$B$8:$AK$8,0)),"")</f>
        <v/>
      </c>
      <c r="AI184" s="86" t="str">
        <f>IFERROR(INDEX(DB_Typologies!$D$4:$AP$1445,MATCH($A$3,DB_Typologies!$AQ$4:$AQ$1445,0)+$A184,MATCH(AI$3,TQoL_Indexes!$B$8:$AK$8,0)),"")</f>
        <v/>
      </c>
      <c r="AJ184" s="86" t="str">
        <f>IFERROR(INDEX(DB_Typologies!$D$4:$AP$1445,MATCH($A$3,DB_Typologies!$AQ$4:$AQ$1445,0)+$A184,MATCH(AJ$3,TQoL_Indexes!$B$8:$AK$8,0)),"")</f>
        <v/>
      </c>
      <c r="AK184" s="86" t="str">
        <f>IFERROR(INDEX(DB_Typologies!$D$4:$AP$1445,MATCH($A$3,DB_Typologies!$AQ$4:$AQ$1445,0)+$A184,MATCH(AK$3,TQoL_Indexes!$B$8:$AK$8,0)),"")</f>
        <v/>
      </c>
      <c r="AL184" s="86" t="str">
        <f>IFERROR(INDEX(DB_Typologies!$D$4:$AP$1445,MATCH($A$3,DB_Typologies!$AQ$4:$AQ$1445,0)+$A184,MATCH(AL$3,TQoL_Indexes!$B$8:$AK$8,0)),"")</f>
        <v/>
      </c>
      <c r="AM184" s="87" t="str">
        <f>IFERROR(INDEX(DB_Typologies!$D$4:$AP$1445,MATCH($A$3,DB_Typologies!$AQ$4:$AQ$1445,0)+$A184,MATCH(AM$3,TQoL_Indexes!$B$8:$AK$8,0)),"")</f>
        <v/>
      </c>
    </row>
    <row r="185" spans="1:39">
      <c r="A185" s="58" t="str">
        <f>IFERROR(IF(A184+1&lt;COUNTIF(DB_Typologies!$AQ$4:$AQ$1445,$A$3),A184+1,""),"")</f>
        <v/>
      </c>
      <c r="B185" s="120" t="str">
        <f>IFERROR(INDEX(DB_Typologies!$D$4:$AP$1445,MATCH($A$3,DB_Typologies!$AQ$4:$AQ$1445,0)+$A185,MATCH(B$3,TQoL_Indexes!$B$8:$AK$8,0)),"")</f>
        <v/>
      </c>
      <c r="C185" s="86" t="str">
        <f>IFERROR(INDEX(DB_Typologies!$D$4:$AP$1445,MATCH($A$3,DB_Typologies!$AQ$4:$AQ$1445,0)+$A185,MATCH(C$3,TQoL_Indexes!$B$8:$AK$8,0)),"")</f>
        <v/>
      </c>
      <c r="D185" s="87" t="str">
        <f>IFERROR(INDEX(DB_Typologies!$D$4:$AP$1445,MATCH($A$3,DB_Typologies!$AQ$4:$AQ$1445,0)+$A185,MATCH(D$3,TQoL_Indexes!$B$8:$AK$8,0)),"")</f>
        <v/>
      </c>
      <c r="E185" s="86" t="str">
        <f>IFERROR(INDEX(DB_Typologies!$D$4:$AP$1445,MATCH($A$3,DB_Typologies!$AQ$4:$AQ$1445,0)+$A185,MATCH(E$3,TQoL_Indexes!$B$8:$AK$8,0)),"")</f>
        <v/>
      </c>
      <c r="F185" s="86" t="str">
        <f>IFERROR(INDEX(DB_Typologies!$D$4:$AP$1445,MATCH($A$3,DB_Typologies!$AQ$4:$AQ$1445,0)+$A185,MATCH(F$3,TQoL_Indexes!$B$8:$AK$8,0)),"")</f>
        <v/>
      </c>
      <c r="G185" s="86" t="str">
        <f>IFERROR(INDEX(DB_Typologies!$D$4:$AP$1445,MATCH($A$3,DB_Typologies!$AQ$4:$AQ$1445,0)+$A185,MATCH(G$3,TQoL_Indexes!$B$8:$AK$8,0)),"")</f>
        <v/>
      </c>
      <c r="H185" s="86" t="str">
        <f>IFERROR(INDEX(DB_Typologies!$D$4:$AP$1445,MATCH($A$3,DB_Typologies!$AQ$4:$AQ$1445,0)+$A185,MATCH(H$3,TQoL_Indexes!$B$8:$AK$8,0)),"")</f>
        <v/>
      </c>
      <c r="I185" s="86" t="str">
        <f>IFERROR(INDEX(DB_Typologies!$D$4:$AP$1445,MATCH($A$3,DB_Typologies!$AQ$4:$AQ$1445,0)+$A185,MATCH(I$3,TQoL_Indexes!$B$8:$AK$8,0)),"")</f>
        <v/>
      </c>
      <c r="J185" s="86" t="str">
        <f>IFERROR(INDEX(DB_Typologies!$D$4:$AP$1445,MATCH($A$3,DB_Typologies!$AQ$4:$AQ$1445,0)+$A185,MATCH(J$3,TQoL_Indexes!$B$8:$AK$8,0)),"")</f>
        <v/>
      </c>
      <c r="K185" s="86" t="str">
        <f>IFERROR(INDEX(DB_Typologies!$D$4:$AP$1445,MATCH($A$3,DB_Typologies!$AQ$4:$AQ$1445,0)+$A185,MATCH(K$3,TQoL_Indexes!$B$8:$AK$8,0)),"")</f>
        <v/>
      </c>
      <c r="L185" s="86" t="str">
        <f>IFERROR(INDEX(DB_Typologies!$D$4:$AP$1445,MATCH($A$3,DB_Typologies!$AQ$4:$AQ$1445,0)+$A185,MATCH(L$3,TQoL_Indexes!$B$8:$AK$8,0)),"")</f>
        <v/>
      </c>
      <c r="M185" s="86" t="str">
        <f>IFERROR(INDEX(DB_Typologies!$D$4:$AP$1445,MATCH($A$3,DB_Typologies!$AQ$4:$AQ$1445,0)+$A185,MATCH(M$3,TQoL_Indexes!$B$8:$AK$8,0)),"")</f>
        <v/>
      </c>
      <c r="N185" s="86" t="str">
        <f>IFERROR(INDEX(DB_Typologies!$D$4:$AP$1445,MATCH($A$3,DB_Typologies!$AQ$4:$AQ$1445,0)+$A185,MATCH(N$3,TQoL_Indexes!$B$8:$AK$8,0)),"")</f>
        <v/>
      </c>
      <c r="O185" s="86" t="str">
        <f>IFERROR(INDEX(DB_Typologies!$D$4:$AP$1445,MATCH($A$3,DB_Typologies!$AQ$4:$AQ$1445,0)+$A185,MATCH(O$3,TQoL_Indexes!$B$8:$AK$8,0)),"")</f>
        <v/>
      </c>
      <c r="P185" s="86" t="str">
        <f>IFERROR(INDEX(DB_Typologies!$D$4:$AP$1445,MATCH($A$3,DB_Typologies!$AQ$4:$AQ$1445,0)+$A185,MATCH(P$3,TQoL_Indexes!$B$8:$AK$8,0)),"")</f>
        <v/>
      </c>
      <c r="Q185" s="86" t="str">
        <f>IFERROR(INDEX(DB_Typologies!$D$4:$AP$1445,MATCH($A$3,DB_Typologies!$AQ$4:$AQ$1445,0)+$A185,MATCH(Q$3,TQoL_Indexes!$B$8:$AK$8,0)),"")</f>
        <v/>
      </c>
      <c r="R185" s="86" t="str">
        <f>IFERROR(INDEX(DB_Typologies!$D$4:$AP$1445,MATCH($A$3,DB_Typologies!$AQ$4:$AQ$1445,0)+$A185,MATCH(R$3,TQoL_Indexes!$B$8:$AK$8,0)),"")</f>
        <v/>
      </c>
      <c r="S185" s="86" t="str">
        <f>IFERROR(INDEX(DB_Typologies!$D$4:$AP$1445,MATCH($A$3,DB_Typologies!$AQ$4:$AQ$1445,0)+$A185,MATCH(S$3,TQoL_Indexes!$B$8:$AK$8,0)),"")</f>
        <v/>
      </c>
      <c r="T185" s="86" t="str">
        <f>IFERROR(INDEX(DB_Typologies!$D$4:$AP$1445,MATCH($A$3,DB_Typologies!$AQ$4:$AQ$1445,0)+$A185,MATCH(T$3,TQoL_Indexes!$B$8:$AK$8,0)),"")</f>
        <v/>
      </c>
      <c r="U185" s="86" t="str">
        <f>IFERROR(INDEX(DB_Typologies!$D$4:$AP$1445,MATCH($A$3,DB_Typologies!$AQ$4:$AQ$1445,0)+$A185,MATCH(U$3,TQoL_Indexes!$B$8:$AK$8,0)),"")</f>
        <v/>
      </c>
      <c r="V185" s="86" t="str">
        <f>IFERROR(INDEX(DB_Typologies!$D$4:$AP$1445,MATCH($A$3,DB_Typologies!$AQ$4:$AQ$1445,0)+$A185,MATCH(V$3,TQoL_Indexes!$B$8:$AK$8,0)),"")</f>
        <v/>
      </c>
      <c r="W185" s="86" t="str">
        <f>IFERROR(INDEX(DB_Typologies!$D$4:$AP$1445,MATCH($A$3,DB_Typologies!$AQ$4:$AQ$1445,0)+$A185,MATCH(W$3,TQoL_Indexes!$B$8:$AK$8,0)),"")</f>
        <v/>
      </c>
      <c r="X185" s="86" t="str">
        <f>IFERROR(INDEX(DB_Typologies!$D$4:$AP$1445,MATCH($A$3,DB_Typologies!$AQ$4:$AQ$1445,0)+$A185,MATCH(X$3,TQoL_Indexes!$B$8:$AK$8,0)),"")</f>
        <v/>
      </c>
      <c r="Y185" s="86" t="str">
        <f>IFERROR(INDEX(DB_Typologies!$D$4:$AP$1445,MATCH($A$3,DB_Typologies!$AQ$4:$AQ$1445,0)+$A185,MATCH(Y$3,TQoL_Indexes!$B$8:$AK$8,0)),"")</f>
        <v/>
      </c>
      <c r="Z185" s="86" t="str">
        <f>IFERROR(INDEX(DB_Typologies!$D$4:$AP$1445,MATCH($A$3,DB_Typologies!$AQ$4:$AQ$1445,0)+$A185,MATCH(Z$3,TQoL_Indexes!$B$8:$AK$8,0)),"")</f>
        <v/>
      </c>
      <c r="AA185" s="86" t="str">
        <f>IFERROR(INDEX(DB_Typologies!$D$4:$AP$1445,MATCH($A$3,DB_Typologies!$AQ$4:$AQ$1445,0)+$A185,MATCH(AA$3,TQoL_Indexes!$B$8:$AK$8,0)),"")</f>
        <v/>
      </c>
      <c r="AB185" s="86" t="str">
        <f>IFERROR(INDEX(DB_Typologies!$D$4:$AP$1445,MATCH($A$3,DB_Typologies!$AQ$4:$AQ$1445,0)+$A185,MATCH(AB$3,TQoL_Indexes!$B$8:$AK$8,0)),"")</f>
        <v/>
      </c>
      <c r="AC185" s="86" t="str">
        <f>IFERROR(INDEX(DB_Typologies!$D$4:$AP$1445,MATCH($A$3,DB_Typologies!$AQ$4:$AQ$1445,0)+$A185,MATCH(AC$3,TQoL_Indexes!$B$8:$AK$8,0)),"")</f>
        <v/>
      </c>
      <c r="AD185" s="86" t="str">
        <f>IFERROR(INDEX(DB_Typologies!$D$4:$AP$1445,MATCH($A$3,DB_Typologies!$AQ$4:$AQ$1445,0)+$A185,MATCH(AD$3,TQoL_Indexes!$B$8:$AK$8,0)),"")</f>
        <v/>
      </c>
      <c r="AE185" s="86" t="str">
        <f>IFERROR(INDEX(DB_Typologies!$D$4:$AP$1445,MATCH($A$3,DB_Typologies!$AQ$4:$AQ$1445,0)+$A185,MATCH(AE$3,TQoL_Indexes!$B$8:$AK$8,0)),"")</f>
        <v/>
      </c>
      <c r="AF185" s="86" t="str">
        <f>IFERROR(INDEX(DB_Typologies!$D$4:$AP$1445,MATCH($A$3,DB_Typologies!$AQ$4:$AQ$1445,0)+$A185,MATCH(AF$3,TQoL_Indexes!$B$8:$AK$8,0)),"")</f>
        <v/>
      </c>
      <c r="AG185" s="86" t="str">
        <f>IFERROR(INDEX(DB_Typologies!$D$4:$AP$1445,MATCH($A$3,DB_Typologies!$AQ$4:$AQ$1445,0)+$A185,MATCH(AG$3,TQoL_Indexes!$B$8:$AK$8,0)),"")</f>
        <v/>
      </c>
      <c r="AH185" s="86" t="str">
        <f>IFERROR(INDEX(DB_Typologies!$D$4:$AP$1445,MATCH($A$3,DB_Typologies!$AQ$4:$AQ$1445,0)+$A185,MATCH(AH$3,TQoL_Indexes!$B$8:$AK$8,0)),"")</f>
        <v/>
      </c>
      <c r="AI185" s="86" t="str">
        <f>IFERROR(INDEX(DB_Typologies!$D$4:$AP$1445,MATCH($A$3,DB_Typologies!$AQ$4:$AQ$1445,0)+$A185,MATCH(AI$3,TQoL_Indexes!$B$8:$AK$8,0)),"")</f>
        <v/>
      </c>
      <c r="AJ185" s="86" t="str">
        <f>IFERROR(INDEX(DB_Typologies!$D$4:$AP$1445,MATCH($A$3,DB_Typologies!$AQ$4:$AQ$1445,0)+$A185,MATCH(AJ$3,TQoL_Indexes!$B$8:$AK$8,0)),"")</f>
        <v/>
      </c>
      <c r="AK185" s="86" t="str">
        <f>IFERROR(INDEX(DB_Typologies!$D$4:$AP$1445,MATCH($A$3,DB_Typologies!$AQ$4:$AQ$1445,0)+$A185,MATCH(AK$3,TQoL_Indexes!$B$8:$AK$8,0)),"")</f>
        <v/>
      </c>
      <c r="AL185" s="86" t="str">
        <f>IFERROR(INDEX(DB_Typologies!$D$4:$AP$1445,MATCH($A$3,DB_Typologies!$AQ$4:$AQ$1445,0)+$A185,MATCH(AL$3,TQoL_Indexes!$B$8:$AK$8,0)),"")</f>
        <v/>
      </c>
      <c r="AM185" s="87" t="str">
        <f>IFERROR(INDEX(DB_Typologies!$D$4:$AP$1445,MATCH($A$3,DB_Typologies!$AQ$4:$AQ$1445,0)+$A185,MATCH(AM$3,TQoL_Indexes!$B$8:$AK$8,0)),"")</f>
        <v/>
      </c>
    </row>
    <row r="186" spans="1:39">
      <c r="A186" s="58" t="str">
        <f>IFERROR(IF(A185+1&lt;COUNTIF(DB_Typologies!$AQ$4:$AQ$1445,$A$3),A185+1,""),"")</f>
        <v/>
      </c>
      <c r="B186" s="120" t="str">
        <f>IFERROR(INDEX(DB_Typologies!$D$4:$AP$1445,MATCH($A$3,DB_Typologies!$AQ$4:$AQ$1445,0)+$A186,MATCH(B$3,TQoL_Indexes!$B$8:$AK$8,0)),"")</f>
        <v/>
      </c>
      <c r="C186" s="86" t="str">
        <f>IFERROR(INDEX(DB_Typologies!$D$4:$AP$1445,MATCH($A$3,DB_Typologies!$AQ$4:$AQ$1445,0)+$A186,MATCH(C$3,TQoL_Indexes!$B$8:$AK$8,0)),"")</f>
        <v/>
      </c>
      <c r="D186" s="87" t="str">
        <f>IFERROR(INDEX(DB_Typologies!$D$4:$AP$1445,MATCH($A$3,DB_Typologies!$AQ$4:$AQ$1445,0)+$A186,MATCH(D$3,TQoL_Indexes!$B$8:$AK$8,0)),"")</f>
        <v/>
      </c>
      <c r="E186" s="86" t="str">
        <f>IFERROR(INDEX(DB_Typologies!$D$4:$AP$1445,MATCH($A$3,DB_Typologies!$AQ$4:$AQ$1445,0)+$A186,MATCH(E$3,TQoL_Indexes!$B$8:$AK$8,0)),"")</f>
        <v/>
      </c>
      <c r="F186" s="86" t="str">
        <f>IFERROR(INDEX(DB_Typologies!$D$4:$AP$1445,MATCH($A$3,DB_Typologies!$AQ$4:$AQ$1445,0)+$A186,MATCH(F$3,TQoL_Indexes!$B$8:$AK$8,0)),"")</f>
        <v/>
      </c>
      <c r="G186" s="86" t="str">
        <f>IFERROR(INDEX(DB_Typologies!$D$4:$AP$1445,MATCH($A$3,DB_Typologies!$AQ$4:$AQ$1445,0)+$A186,MATCH(G$3,TQoL_Indexes!$B$8:$AK$8,0)),"")</f>
        <v/>
      </c>
      <c r="H186" s="86" t="str">
        <f>IFERROR(INDEX(DB_Typologies!$D$4:$AP$1445,MATCH($A$3,DB_Typologies!$AQ$4:$AQ$1445,0)+$A186,MATCH(H$3,TQoL_Indexes!$B$8:$AK$8,0)),"")</f>
        <v/>
      </c>
      <c r="I186" s="86" t="str">
        <f>IFERROR(INDEX(DB_Typologies!$D$4:$AP$1445,MATCH($A$3,DB_Typologies!$AQ$4:$AQ$1445,0)+$A186,MATCH(I$3,TQoL_Indexes!$B$8:$AK$8,0)),"")</f>
        <v/>
      </c>
      <c r="J186" s="86" t="str">
        <f>IFERROR(INDEX(DB_Typologies!$D$4:$AP$1445,MATCH($A$3,DB_Typologies!$AQ$4:$AQ$1445,0)+$A186,MATCH(J$3,TQoL_Indexes!$B$8:$AK$8,0)),"")</f>
        <v/>
      </c>
      <c r="K186" s="86" t="str">
        <f>IFERROR(INDEX(DB_Typologies!$D$4:$AP$1445,MATCH($A$3,DB_Typologies!$AQ$4:$AQ$1445,0)+$A186,MATCH(K$3,TQoL_Indexes!$B$8:$AK$8,0)),"")</f>
        <v/>
      </c>
      <c r="L186" s="86" t="str">
        <f>IFERROR(INDEX(DB_Typologies!$D$4:$AP$1445,MATCH($A$3,DB_Typologies!$AQ$4:$AQ$1445,0)+$A186,MATCH(L$3,TQoL_Indexes!$B$8:$AK$8,0)),"")</f>
        <v/>
      </c>
      <c r="M186" s="86" t="str">
        <f>IFERROR(INDEX(DB_Typologies!$D$4:$AP$1445,MATCH($A$3,DB_Typologies!$AQ$4:$AQ$1445,0)+$A186,MATCH(M$3,TQoL_Indexes!$B$8:$AK$8,0)),"")</f>
        <v/>
      </c>
      <c r="N186" s="86" t="str">
        <f>IFERROR(INDEX(DB_Typologies!$D$4:$AP$1445,MATCH($A$3,DB_Typologies!$AQ$4:$AQ$1445,0)+$A186,MATCH(N$3,TQoL_Indexes!$B$8:$AK$8,0)),"")</f>
        <v/>
      </c>
      <c r="O186" s="86" t="str">
        <f>IFERROR(INDEX(DB_Typologies!$D$4:$AP$1445,MATCH($A$3,DB_Typologies!$AQ$4:$AQ$1445,0)+$A186,MATCH(O$3,TQoL_Indexes!$B$8:$AK$8,0)),"")</f>
        <v/>
      </c>
      <c r="P186" s="86" t="str">
        <f>IFERROR(INDEX(DB_Typologies!$D$4:$AP$1445,MATCH($A$3,DB_Typologies!$AQ$4:$AQ$1445,0)+$A186,MATCH(P$3,TQoL_Indexes!$B$8:$AK$8,0)),"")</f>
        <v/>
      </c>
      <c r="Q186" s="86" t="str">
        <f>IFERROR(INDEX(DB_Typologies!$D$4:$AP$1445,MATCH($A$3,DB_Typologies!$AQ$4:$AQ$1445,0)+$A186,MATCH(Q$3,TQoL_Indexes!$B$8:$AK$8,0)),"")</f>
        <v/>
      </c>
      <c r="R186" s="86" t="str">
        <f>IFERROR(INDEX(DB_Typologies!$D$4:$AP$1445,MATCH($A$3,DB_Typologies!$AQ$4:$AQ$1445,0)+$A186,MATCH(R$3,TQoL_Indexes!$B$8:$AK$8,0)),"")</f>
        <v/>
      </c>
      <c r="S186" s="86" t="str">
        <f>IFERROR(INDEX(DB_Typologies!$D$4:$AP$1445,MATCH($A$3,DB_Typologies!$AQ$4:$AQ$1445,0)+$A186,MATCH(S$3,TQoL_Indexes!$B$8:$AK$8,0)),"")</f>
        <v/>
      </c>
      <c r="T186" s="86" t="str">
        <f>IFERROR(INDEX(DB_Typologies!$D$4:$AP$1445,MATCH($A$3,DB_Typologies!$AQ$4:$AQ$1445,0)+$A186,MATCH(T$3,TQoL_Indexes!$B$8:$AK$8,0)),"")</f>
        <v/>
      </c>
      <c r="U186" s="86" t="str">
        <f>IFERROR(INDEX(DB_Typologies!$D$4:$AP$1445,MATCH($A$3,DB_Typologies!$AQ$4:$AQ$1445,0)+$A186,MATCH(U$3,TQoL_Indexes!$B$8:$AK$8,0)),"")</f>
        <v/>
      </c>
      <c r="V186" s="86" t="str">
        <f>IFERROR(INDEX(DB_Typologies!$D$4:$AP$1445,MATCH($A$3,DB_Typologies!$AQ$4:$AQ$1445,0)+$A186,MATCH(V$3,TQoL_Indexes!$B$8:$AK$8,0)),"")</f>
        <v/>
      </c>
      <c r="W186" s="86" t="str">
        <f>IFERROR(INDEX(DB_Typologies!$D$4:$AP$1445,MATCH($A$3,DB_Typologies!$AQ$4:$AQ$1445,0)+$A186,MATCH(W$3,TQoL_Indexes!$B$8:$AK$8,0)),"")</f>
        <v/>
      </c>
      <c r="X186" s="86" t="str">
        <f>IFERROR(INDEX(DB_Typologies!$D$4:$AP$1445,MATCH($A$3,DB_Typologies!$AQ$4:$AQ$1445,0)+$A186,MATCH(X$3,TQoL_Indexes!$B$8:$AK$8,0)),"")</f>
        <v/>
      </c>
      <c r="Y186" s="86" t="str">
        <f>IFERROR(INDEX(DB_Typologies!$D$4:$AP$1445,MATCH($A$3,DB_Typologies!$AQ$4:$AQ$1445,0)+$A186,MATCH(Y$3,TQoL_Indexes!$B$8:$AK$8,0)),"")</f>
        <v/>
      </c>
      <c r="Z186" s="86" t="str">
        <f>IFERROR(INDEX(DB_Typologies!$D$4:$AP$1445,MATCH($A$3,DB_Typologies!$AQ$4:$AQ$1445,0)+$A186,MATCH(Z$3,TQoL_Indexes!$B$8:$AK$8,0)),"")</f>
        <v/>
      </c>
      <c r="AA186" s="86" t="str">
        <f>IFERROR(INDEX(DB_Typologies!$D$4:$AP$1445,MATCH($A$3,DB_Typologies!$AQ$4:$AQ$1445,0)+$A186,MATCH(AA$3,TQoL_Indexes!$B$8:$AK$8,0)),"")</f>
        <v/>
      </c>
      <c r="AB186" s="86" t="str">
        <f>IFERROR(INDEX(DB_Typologies!$D$4:$AP$1445,MATCH($A$3,DB_Typologies!$AQ$4:$AQ$1445,0)+$A186,MATCH(AB$3,TQoL_Indexes!$B$8:$AK$8,0)),"")</f>
        <v/>
      </c>
      <c r="AC186" s="86" t="str">
        <f>IFERROR(INDEX(DB_Typologies!$D$4:$AP$1445,MATCH($A$3,DB_Typologies!$AQ$4:$AQ$1445,0)+$A186,MATCH(AC$3,TQoL_Indexes!$B$8:$AK$8,0)),"")</f>
        <v/>
      </c>
      <c r="AD186" s="86" t="str">
        <f>IFERROR(INDEX(DB_Typologies!$D$4:$AP$1445,MATCH($A$3,DB_Typologies!$AQ$4:$AQ$1445,0)+$A186,MATCH(AD$3,TQoL_Indexes!$B$8:$AK$8,0)),"")</f>
        <v/>
      </c>
      <c r="AE186" s="86" t="str">
        <f>IFERROR(INDEX(DB_Typologies!$D$4:$AP$1445,MATCH($A$3,DB_Typologies!$AQ$4:$AQ$1445,0)+$A186,MATCH(AE$3,TQoL_Indexes!$B$8:$AK$8,0)),"")</f>
        <v/>
      </c>
      <c r="AF186" s="86" t="str">
        <f>IFERROR(INDEX(DB_Typologies!$D$4:$AP$1445,MATCH($A$3,DB_Typologies!$AQ$4:$AQ$1445,0)+$A186,MATCH(AF$3,TQoL_Indexes!$B$8:$AK$8,0)),"")</f>
        <v/>
      </c>
      <c r="AG186" s="86" t="str">
        <f>IFERROR(INDEX(DB_Typologies!$D$4:$AP$1445,MATCH($A$3,DB_Typologies!$AQ$4:$AQ$1445,0)+$A186,MATCH(AG$3,TQoL_Indexes!$B$8:$AK$8,0)),"")</f>
        <v/>
      </c>
      <c r="AH186" s="86" t="str">
        <f>IFERROR(INDEX(DB_Typologies!$D$4:$AP$1445,MATCH($A$3,DB_Typologies!$AQ$4:$AQ$1445,0)+$A186,MATCH(AH$3,TQoL_Indexes!$B$8:$AK$8,0)),"")</f>
        <v/>
      </c>
      <c r="AI186" s="86" t="str">
        <f>IFERROR(INDEX(DB_Typologies!$D$4:$AP$1445,MATCH($A$3,DB_Typologies!$AQ$4:$AQ$1445,0)+$A186,MATCH(AI$3,TQoL_Indexes!$B$8:$AK$8,0)),"")</f>
        <v/>
      </c>
      <c r="AJ186" s="86" t="str">
        <f>IFERROR(INDEX(DB_Typologies!$D$4:$AP$1445,MATCH($A$3,DB_Typologies!$AQ$4:$AQ$1445,0)+$A186,MATCH(AJ$3,TQoL_Indexes!$B$8:$AK$8,0)),"")</f>
        <v/>
      </c>
      <c r="AK186" s="86" t="str">
        <f>IFERROR(INDEX(DB_Typologies!$D$4:$AP$1445,MATCH($A$3,DB_Typologies!$AQ$4:$AQ$1445,0)+$A186,MATCH(AK$3,TQoL_Indexes!$B$8:$AK$8,0)),"")</f>
        <v/>
      </c>
      <c r="AL186" s="86" t="str">
        <f>IFERROR(INDEX(DB_Typologies!$D$4:$AP$1445,MATCH($A$3,DB_Typologies!$AQ$4:$AQ$1445,0)+$A186,MATCH(AL$3,TQoL_Indexes!$B$8:$AK$8,0)),"")</f>
        <v/>
      </c>
      <c r="AM186" s="87" t="str">
        <f>IFERROR(INDEX(DB_Typologies!$D$4:$AP$1445,MATCH($A$3,DB_Typologies!$AQ$4:$AQ$1445,0)+$A186,MATCH(AM$3,TQoL_Indexes!$B$8:$AK$8,0)),"")</f>
        <v/>
      </c>
    </row>
    <row r="187" spans="1:39">
      <c r="A187" s="58" t="str">
        <f>IFERROR(IF(A186+1&lt;COUNTIF(DB_Typologies!$AQ$4:$AQ$1445,$A$3),A186+1,""),"")</f>
        <v/>
      </c>
      <c r="B187" s="120" t="str">
        <f>IFERROR(INDEX(DB_Typologies!$D$4:$AP$1445,MATCH($A$3,DB_Typologies!$AQ$4:$AQ$1445,0)+$A187,MATCH(B$3,TQoL_Indexes!$B$8:$AK$8,0)),"")</f>
        <v/>
      </c>
      <c r="C187" s="86" t="str">
        <f>IFERROR(INDEX(DB_Typologies!$D$4:$AP$1445,MATCH($A$3,DB_Typologies!$AQ$4:$AQ$1445,0)+$A187,MATCH(C$3,TQoL_Indexes!$B$8:$AK$8,0)),"")</f>
        <v/>
      </c>
      <c r="D187" s="87" t="str">
        <f>IFERROR(INDEX(DB_Typologies!$D$4:$AP$1445,MATCH($A$3,DB_Typologies!$AQ$4:$AQ$1445,0)+$A187,MATCH(D$3,TQoL_Indexes!$B$8:$AK$8,0)),"")</f>
        <v/>
      </c>
      <c r="E187" s="86" t="str">
        <f>IFERROR(INDEX(DB_Typologies!$D$4:$AP$1445,MATCH($A$3,DB_Typologies!$AQ$4:$AQ$1445,0)+$A187,MATCH(E$3,TQoL_Indexes!$B$8:$AK$8,0)),"")</f>
        <v/>
      </c>
      <c r="F187" s="86" t="str">
        <f>IFERROR(INDEX(DB_Typologies!$D$4:$AP$1445,MATCH($A$3,DB_Typologies!$AQ$4:$AQ$1445,0)+$A187,MATCH(F$3,TQoL_Indexes!$B$8:$AK$8,0)),"")</f>
        <v/>
      </c>
      <c r="G187" s="86" t="str">
        <f>IFERROR(INDEX(DB_Typologies!$D$4:$AP$1445,MATCH($A$3,DB_Typologies!$AQ$4:$AQ$1445,0)+$A187,MATCH(G$3,TQoL_Indexes!$B$8:$AK$8,0)),"")</f>
        <v/>
      </c>
      <c r="H187" s="86" t="str">
        <f>IFERROR(INDEX(DB_Typologies!$D$4:$AP$1445,MATCH($A$3,DB_Typologies!$AQ$4:$AQ$1445,0)+$A187,MATCH(H$3,TQoL_Indexes!$B$8:$AK$8,0)),"")</f>
        <v/>
      </c>
      <c r="I187" s="86" t="str">
        <f>IFERROR(INDEX(DB_Typologies!$D$4:$AP$1445,MATCH($A$3,DB_Typologies!$AQ$4:$AQ$1445,0)+$A187,MATCH(I$3,TQoL_Indexes!$B$8:$AK$8,0)),"")</f>
        <v/>
      </c>
      <c r="J187" s="86" t="str">
        <f>IFERROR(INDEX(DB_Typologies!$D$4:$AP$1445,MATCH($A$3,DB_Typologies!$AQ$4:$AQ$1445,0)+$A187,MATCH(J$3,TQoL_Indexes!$B$8:$AK$8,0)),"")</f>
        <v/>
      </c>
      <c r="K187" s="86" t="str">
        <f>IFERROR(INDEX(DB_Typologies!$D$4:$AP$1445,MATCH($A$3,DB_Typologies!$AQ$4:$AQ$1445,0)+$A187,MATCH(K$3,TQoL_Indexes!$B$8:$AK$8,0)),"")</f>
        <v/>
      </c>
      <c r="L187" s="86" t="str">
        <f>IFERROR(INDEX(DB_Typologies!$D$4:$AP$1445,MATCH($A$3,DB_Typologies!$AQ$4:$AQ$1445,0)+$A187,MATCH(L$3,TQoL_Indexes!$B$8:$AK$8,0)),"")</f>
        <v/>
      </c>
      <c r="M187" s="86" t="str">
        <f>IFERROR(INDEX(DB_Typologies!$D$4:$AP$1445,MATCH($A$3,DB_Typologies!$AQ$4:$AQ$1445,0)+$A187,MATCH(M$3,TQoL_Indexes!$B$8:$AK$8,0)),"")</f>
        <v/>
      </c>
      <c r="N187" s="86" t="str">
        <f>IFERROR(INDEX(DB_Typologies!$D$4:$AP$1445,MATCH($A$3,DB_Typologies!$AQ$4:$AQ$1445,0)+$A187,MATCH(N$3,TQoL_Indexes!$B$8:$AK$8,0)),"")</f>
        <v/>
      </c>
      <c r="O187" s="86" t="str">
        <f>IFERROR(INDEX(DB_Typologies!$D$4:$AP$1445,MATCH($A$3,DB_Typologies!$AQ$4:$AQ$1445,0)+$A187,MATCH(O$3,TQoL_Indexes!$B$8:$AK$8,0)),"")</f>
        <v/>
      </c>
      <c r="P187" s="86" t="str">
        <f>IFERROR(INDEX(DB_Typologies!$D$4:$AP$1445,MATCH($A$3,DB_Typologies!$AQ$4:$AQ$1445,0)+$A187,MATCH(P$3,TQoL_Indexes!$B$8:$AK$8,0)),"")</f>
        <v/>
      </c>
      <c r="Q187" s="86" t="str">
        <f>IFERROR(INDEX(DB_Typologies!$D$4:$AP$1445,MATCH($A$3,DB_Typologies!$AQ$4:$AQ$1445,0)+$A187,MATCH(Q$3,TQoL_Indexes!$B$8:$AK$8,0)),"")</f>
        <v/>
      </c>
      <c r="R187" s="86" t="str">
        <f>IFERROR(INDEX(DB_Typologies!$D$4:$AP$1445,MATCH($A$3,DB_Typologies!$AQ$4:$AQ$1445,0)+$A187,MATCH(R$3,TQoL_Indexes!$B$8:$AK$8,0)),"")</f>
        <v/>
      </c>
      <c r="S187" s="86" t="str">
        <f>IFERROR(INDEX(DB_Typologies!$D$4:$AP$1445,MATCH($A$3,DB_Typologies!$AQ$4:$AQ$1445,0)+$A187,MATCH(S$3,TQoL_Indexes!$B$8:$AK$8,0)),"")</f>
        <v/>
      </c>
      <c r="T187" s="86" t="str">
        <f>IFERROR(INDEX(DB_Typologies!$D$4:$AP$1445,MATCH($A$3,DB_Typologies!$AQ$4:$AQ$1445,0)+$A187,MATCH(T$3,TQoL_Indexes!$B$8:$AK$8,0)),"")</f>
        <v/>
      </c>
      <c r="U187" s="86" t="str">
        <f>IFERROR(INDEX(DB_Typologies!$D$4:$AP$1445,MATCH($A$3,DB_Typologies!$AQ$4:$AQ$1445,0)+$A187,MATCH(U$3,TQoL_Indexes!$B$8:$AK$8,0)),"")</f>
        <v/>
      </c>
      <c r="V187" s="86" t="str">
        <f>IFERROR(INDEX(DB_Typologies!$D$4:$AP$1445,MATCH($A$3,DB_Typologies!$AQ$4:$AQ$1445,0)+$A187,MATCH(V$3,TQoL_Indexes!$B$8:$AK$8,0)),"")</f>
        <v/>
      </c>
      <c r="W187" s="86" t="str">
        <f>IFERROR(INDEX(DB_Typologies!$D$4:$AP$1445,MATCH($A$3,DB_Typologies!$AQ$4:$AQ$1445,0)+$A187,MATCH(W$3,TQoL_Indexes!$B$8:$AK$8,0)),"")</f>
        <v/>
      </c>
      <c r="X187" s="86" t="str">
        <f>IFERROR(INDEX(DB_Typologies!$D$4:$AP$1445,MATCH($A$3,DB_Typologies!$AQ$4:$AQ$1445,0)+$A187,MATCH(X$3,TQoL_Indexes!$B$8:$AK$8,0)),"")</f>
        <v/>
      </c>
      <c r="Y187" s="86" t="str">
        <f>IFERROR(INDEX(DB_Typologies!$D$4:$AP$1445,MATCH($A$3,DB_Typologies!$AQ$4:$AQ$1445,0)+$A187,MATCH(Y$3,TQoL_Indexes!$B$8:$AK$8,0)),"")</f>
        <v/>
      </c>
      <c r="Z187" s="86" t="str">
        <f>IFERROR(INDEX(DB_Typologies!$D$4:$AP$1445,MATCH($A$3,DB_Typologies!$AQ$4:$AQ$1445,0)+$A187,MATCH(Z$3,TQoL_Indexes!$B$8:$AK$8,0)),"")</f>
        <v/>
      </c>
      <c r="AA187" s="86" t="str">
        <f>IFERROR(INDEX(DB_Typologies!$D$4:$AP$1445,MATCH($A$3,DB_Typologies!$AQ$4:$AQ$1445,0)+$A187,MATCH(AA$3,TQoL_Indexes!$B$8:$AK$8,0)),"")</f>
        <v/>
      </c>
      <c r="AB187" s="86" t="str">
        <f>IFERROR(INDEX(DB_Typologies!$D$4:$AP$1445,MATCH($A$3,DB_Typologies!$AQ$4:$AQ$1445,0)+$A187,MATCH(AB$3,TQoL_Indexes!$B$8:$AK$8,0)),"")</f>
        <v/>
      </c>
      <c r="AC187" s="86" t="str">
        <f>IFERROR(INDEX(DB_Typologies!$D$4:$AP$1445,MATCH($A$3,DB_Typologies!$AQ$4:$AQ$1445,0)+$A187,MATCH(AC$3,TQoL_Indexes!$B$8:$AK$8,0)),"")</f>
        <v/>
      </c>
      <c r="AD187" s="86" t="str">
        <f>IFERROR(INDEX(DB_Typologies!$D$4:$AP$1445,MATCH($A$3,DB_Typologies!$AQ$4:$AQ$1445,0)+$A187,MATCH(AD$3,TQoL_Indexes!$B$8:$AK$8,0)),"")</f>
        <v/>
      </c>
      <c r="AE187" s="86" t="str">
        <f>IFERROR(INDEX(DB_Typologies!$D$4:$AP$1445,MATCH($A$3,DB_Typologies!$AQ$4:$AQ$1445,0)+$A187,MATCH(AE$3,TQoL_Indexes!$B$8:$AK$8,0)),"")</f>
        <v/>
      </c>
      <c r="AF187" s="86" t="str">
        <f>IFERROR(INDEX(DB_Typologies!$D$4:$AP$1445,MATCH($A$3,DB_Typologies!$AQ$4:$AQ$1445,0)+$A187,MATCH(AF$3,TQoL_Indexes!$B$8:$AK$8,0)),"")</f>
        <v/>
      </c>
      <c r="AG187" s="86" t="str">
        <f>IFERROR(INDEX(DB_Typologies!$D$4:$AP$1445,MATCH($A$3,DB_Typologies!$AQ$4:$AQ$1445,0)+$A187,MATCH(AG$3,TQoL_Indexes!$B$8:$AK$8,0)),"")</f>
        <v/>
      </c>
      <c r="AH187" s="86" t="str">
        <f>IFERROR(INDEX(DB_Typologies!$D$4:$AP$1445,MATCH($A$3,DB_Typologies!$AQ$4:$AQ$1445,0)+$A187,MATCH(AH$3,TQoL_Indexes!$B$8:$AK$8,0)),"")</f>
        <v/>
      </c>
      <c r="AI187" s="86" t="str">
        <f>IFERROR(INDEX(DB_Typologies!$D$4:$AP$1445,MATCH($A$3,DB_Typologies!$AQ$4:$AQ$1445,0)+$A187,MATCH(AI$3,TQoL_Indexes!$B$8:$AK$8,0)),"")</f>
        <v/>
      </c>
      <c r="AJ187" s="86" t="str">
        <f>IFERROR(INDEX(DB_Typologies!$D$4:$AP$1445,MATCH($A$3,DB_Typologies!$AQ$4:$AQ$1445,0)+$A187,MATCH(AJ$3,TQoL_Indexes!$B$8:$AK$8,0)),"")</f>
        <v/>
      </c>
      <c r="AK187" s="86" t="str">
        <f>IFERROR(INDEX(DB_Typologies!$D$4:$AP$1445,MATCH($A$3,DB_Typologies!$AQ$4:$AQ$1445,0)+$A187,MATCH(AK$3,TQoL_Indexes!$B$8:$AK$8,0)),"")</f>
        <v/>
      </c>
      <c r="AL187" s="86" t="str">
        <f>IFERROR(INDEX(DB_Typologies!$D$4:$AP$1445,MATCH($A$3,DB_Typologies!$AQ$4:$AQ$1445,0)+$A187,MATCH(AL$3,TQoL_Indexes!$B$8:$AK$8,0)),"")</f>
        <v/>
      </c>
      <c r="AM187" s="87" t="str">
        <f>IFERROR(INDEX(DB_Typologies!$D$4:$AP$1445,MATCH($A$3,DB_Typologies!$AQ$4:$AQ$1445,0)+$A187,MATCH(AM$3,TQoL_Indexes!$B$8:$AK$8,0)),"")</f>
        <v/>
      </c>
    </row>
    <row r="188" spans="1:39">
      <c r="A188" s="58" t="str">
        <f>IFERROR(IF(A187+1&lt;COUNTIF(DB_Typologies!$AQ$4:$AQ$1445,$A$3),A187+1,""),"")</f>
        <v/>
      </c>
      <c r="B188" s="120" t="str">
        <f>IFERROR(INDEX(DB_Typologies!$D$4:$AP$1445,MATCH($A$3,DB_Typologies!$AQ$4:$AQ$1445,0)+$A188,MATCH(B$3,TQoL_Indexes!$B$8:$AK$8,0)),"")</f>
        <v/>
      </c>
      <c r="C188" s="86" t="str">
        <f>IFERROR(INDEX(DB_Typologies!$D$4:$AP$1445,MATCH($A$3,DB_Typologies!$AQ$4:$AQ$1445,0)+$A188,MATCH(C$3,TQoL_Indexes!$B$8:$AK$8,0)),"")</f>
        <v/>
      </c>
      <c r="D188" s="87" t="str">
        <f>IFERROR(INDEX(DB_Typologies!$D$4:$AP$1445,MATCH($A$3,DB_Typologies!$AQ$4:$AQ$1445,0)+$A188,MATCH(D$3,TQoL_Indexes!$B$8:$AK$8,0)),"")</f>
        <v/>
      </c>
      <c r="E188" s="86" t="str">
        <f>IFERROR(INDEX(DB_Typologies!$D$4:$AP$1445,MATCH($A$3,DB_Typologies!$AQ$4:$AQ$1445,0)+$A188,MATCH(E$3,TQoL_Indexes!$B$8:$AK$8,0)),"")</f>
        <v/>
      </c>
      <c r="F188" s="86" t="str">
        <f>IFERROR(INDEX(DB_Typologies!$D$4:$AP$1445,MATCH($A$3,DB_Typologies!$AQ$4:$AQ$1445,0)+$A188,MATCH(F$3,TQoL_Indexes!$B$8:$AK$8,0)),"")</f>
        <v/>
      </c>
      <c r="G188" s="86" t="str">
        <f>IFERROR(INDEX(DB_Typologies!$D$4:$AP$1445,MATCH($A$3,DB_Typologies!$AQ$4:$AQ$1445,0)+$A188,MATCH(G$3,TQoL_Indexes!$B$8:$AK$8,0)),"")</f>
        <v/>
      </c>
      <c r="H188" s="86" t="str">
        <f>IFERROR(INDEX(DB_Typologies!$D$4:$AP$1445,MATCH($A$3,DB_Typologies!$AQ$4:$AQ$1445,0)+$A188,MATCH(H$3,TQoL_Indexes!$B$8:$AK$8,0)),"")</f>
        <v/>
      </c>
      <c r="I188" s="86" t="str">
        <f>IFERROR(INDEX(DB_Typologies!$D$4:$AP$1445,MATCH($A$3,DB_Typologies!$AQ$4:$AQ$1445,0)+$A188,MATCH(I$3,TQoL_Indexes!$B$8:$AK$8,0)),"")</f>
        <v/>
      </c>
      <c r="J188" s="86" t="str">
        <f>IFERROR(INDEX(DB_Typologies!$D$4:$AP$1445,MATCH($A$3,DB_Typologies!$AQ$4:$AQ$1445,0)+$A188,MATCH(J$3,TQoL_Indexes!$B$8:$AK$8,0)),"")</f>
        <v/>
      </c>
      <c r="K188" s="86" t="str">
        <f>IFERROR(INDEX(DB_Typologies!$D$4:$AP$1445,MATCH($A$3,DB_Typologies!$AQ$4:$AQ$1445,0)+$A188,MATCH(K$3,TQoL_Indexes!$B$8:$AK$8,0)),"")</f>
        <v/>
      </c>
      <c r="L188" s="86" t="str">
        <f>IFERROR(INDEX(DB_Typologies!$D$4:$AP$1445,MATCH($A$3,DB_Typologies!$AQ$4:$AQ$1445,0)+$A188,MATCH(L$3,TQoL_Indexes!$B$8:$AK$8,0)),"")</f>
        <v/>
      </c>
      <c r="M188" s="86" t="str">
        <f>IFERROR(INDEX(DB_Typologies!$D$4:$AP$1445,MATCH($A$3,DB_Typologies!$AQ$4:$AQ$1445,0)+$A188,MATCH(M$3,TQoL_Indexes!$B$8:$AK$8,0)),"")</f>
        <v/>
      </c>
      <c r="N188" s="86" t="str">
        <f>IFERROR(INDEX(DB_Typologies!$D$4:$AP$1445,MATCH($A$3,DB_Typologies!$AQ$4:$AQ$1445,0)+$A188,MATCH(N$3,TQoL_Indexes!$B$8:$AK$8,0)),"")</f>
        <v/>
      </c>
      <c r="O188" s="86" t="str">
        <f>IFERROR(INDEX(DB_Typologies!$D$4:$AP$1445,MATCH($A$3,DB_Typologies!$AQ$4:$AQ$1445,0)+$A188,MATCH(O$3,TQoL_Indexes!$B$8:$AK$8,0)),"")</f>
        <v/>
      </c>
      <c r="P188" s="86" t="str">
        <f>IFERROR(INDEX(DB_Typologies!$D$4:$AP$1445,MATCH($A$3,DB_Typologies!$AQ$4:$AQ$1445,0)+$A188,MATCH(P$3,TQoL_Indexes!$B$8:$AK$8,0)),"")</f>
        <v/>
      </c>
      <c r="Q188" s="86" t="str">
        <f>IFERROR(INDEX(DB_Typologies!$D$4:$AP$1445,MATCH($A$3,DB_Typologies!$AQ$4:$AQ$1445,0)+$A188,MATCH(Q$3,TQoL_Indexes!$B$8:$AK$8,0)),"")</f>
        <v/>
      </c>
      <c r="R188" s="86" t="str">
        <f>IFERROR(INDEX(DB_Typologies!$D$4:$AP$1445,MATCH($A$3,DB_Typologies!$AQ$4:$AQ$1445,0)+$A188,MATCH(R$3,TQoL_Indexes!$B$8:$AK$8,0)),"")</f>
        <v/>
      </c>
      <c r="S188" s="86" t="str">
        <f>IFERROR(INDEX(DB_Typologies!$D$4:$AP$1445,MATCH($A$3,DB_Typologies!$AQ$4:$AQ$1445,0)+$A188,MATCH(S$3,TQoL_Indexes!$B$8:$AK$8,0)),"")</f>
        <v/>
      </c>
      <c r="T188" s="86" t="str">
        <f>IFERROR(INDEX(DB_Typologies!$D$4:$AP$1445,MATCH($A$3,DB_Typologies!$AQ$4:$AQ$1445,0)+$A188,MATCH(T$3,TQoL_Indexes!$B$8:$AK$8,0)),"")</f>
        <v/>
      </c>
      <c r="U188" s="86" t="str">
        <f>IFERROR(INDEX(DB_Typologies!$D$4:$AP$1445,MATCH($A$3,DB_Typologies!$AQ$4:$AQ$1445,0)+$A188,MATCH(U$3,TQoL_Indexes!$B$8:$AK$8,0)),"")</f>
        <v/>
      </c>
      <c r="V188" s="86" t="str">
        <f>IFERROR(INDEX(DB_Typologies!$D$4:$AP$1445,MATCH($A$3,DB_Typologies!$AQ$4:$AQ$1445,0)+$A188,MATCH(V$3,TQoL_Indexes!$B$8:$AK$8,0)),"")</f>
        <v/>
      </c>
      <c r="W188" s="86" t="str">
        <f>IFERROR(INDEX(DB_Typologies!$D$4:$AP$1445,MATCH($A$3,DB_Typologies!$AQ$4:$AQ$1445,0)+$A188,MATCH(W$3,TQoL_Indexes!$B$8:$AK$8,0)),"")</f>
        <v/>
      </c>
      <c r="X188" s="86" t="str">
        <f>IFERROR(INDEX(DB_Typologies!$D$4:$AP$1445,MATCH($A$3,DB_Typologies!$AQ$4:$AQ$1445,0)+$A188,MATCH(X$3,TQoL_Indexes!$B$8:$AK$8,0)),"")</f>
        <v/>
      </c>
      <c r="Y188" s="86" t="str">
        <f>IFERROR(INDEX(DB_Typologies!$D$4:$AP$1445,MATCH($A$3,DB_Typologies!$AQ$4:$AQ$1445,0)+$A188,MATCH(Y$3,TQoL_Indexes!$B$8:$AK$8,0)),"")</f>
        <v/>
      </c>
      <c r="Z188" s="86" t="str">
        <f>IFERROR(INDEX(DB_Typologies!$D$4:$AP$1445,MATCH($A$3,DB_Typologies!$AQ$4:$AQ$1445,0)+$A188,MATCH(Z$3,TQoL_Indexes!$B$8:$AK$8,0)),"")</f>
        <v/>
      </c>
      <c r="AA188" s="86" t="str">
        <f>IFERROR(INDEX(DB_Typologies!$D$4:$AP$1445,MATCH($A$3,DB_Typologies!$AQ$4:$AQ$1445,0)+$A188,MATCH(AA$3,TQoL_Indexes!$B$8:$AK$8,0)),"")</f>
        <v/>
      </c>
      <c r="AB188" s="86" t="str">
        <f>IFERROR(INDEX(DB_Typologies!$D$4:$AP$1445,MATCH($A$3,DB_Typologies!$AQ$4:$AQ$1445,0)+$A188,MATCH(AB$3,TQoL_Indexes!$B$8:$AK$8,0)),"")</f>
        <v/>
      </c>
      <c r="AC188" s="86" t="str">
        <f>IFERROR(INDEX(DB_Typologies!$D$4:$AP$1445,MATCH($A$3,DB_Typologies!$AQ$4:$AQ$1445,0)+$A188,MATCH(AC$3,TQoL_Indexes!$B$8:$AK$8,0)),"")</f>
        <v/>
      </c>
      <c r="AD188" s="86" t="str">
        <f>IFERROR(INDEX(DB_Typologies!$D$4:$AP$1445,MATCH($A$3,DB_Typologies!$AQ$4:$AQ$1445,0)+$A188,MATCH(AD$3,TQoL_Indexes!$B$8:$AK$8,0)),"")</f>
        <v/>
      </c>
      <c r="AE188" s="86" t="str">
        <f>IFERROR(INDEX(DB_Typologies!$D$4:$AP$1445,MATCH($A$3,DB_Typologies!$AQ$4:$AQ$1445,0)+$A188,MATCH(AE$3,TQoL_Indexes!$B$8:$AK$8,0)),"")</f>
        <v/>
      </c>
      <c r="AF188" s="86" t="str">
        <f>IFERROR(INDEX(DB_Typologies!$D$4:$AP$1445,MATCH($A$3,DB_Typologies!$AQ$4:$AQ$1445,0)+$A188,MATCH(AF$3,TQoL_Indexes!$B$8:$AK$8,0)),"")</f>
        <v/>
      </c>
      <c r="AG188" s="86" t="str">
        <f>IFERROR(INDEX(DB_Typologies!$D$4:$AP$1445,MATCH($A$3,DB_Typologies!$AQ$4:$AQ$1445,0)+$A188,MATCH(AG$3,TQoL_Indexes!$B$8:$AK$8,0)),"")</f>
        <v/>
      </c>
      <c r="AH188" s="86" t="str">
        <f>IFERROR(INDEX(DB_Typologies!$D$4:$AP$1445,MATCH($A$3,DB_Typologies!$AQ$4:$AQ$1445,0)+$A188,MATCH(AH$3,TQoL_Indexes!$B$8:$AK$8,0)),"")</f>
        <v/>
      </c>
      <c r="AI188" s="86" t="str">
        <f>IFERROR(INDEX(DB_Typologies!$D$4:$AP$1445,MATCH($A$3,DB_Typologies!$AQ$4:$AQ$1445,0)+$A188,MATCH(AI$3,TQoL_Indexes!$B$8:$AK$8,0)),"")</f>
        <v/>
      </c>
      <c r="AJ188" s="86" t="str">
        <f>IFERROR(INDEX(DB_Typologies!$D$4:$AP$1445,MATCH($A$3,DB_Typologies!$AQ$4:$AQ$1445,0)+$A188,MATCH(AJ$3,TQoL_Indexes!$B$8:$AK$8,0)),"")</f>
        <v/>
      </c>
      <c r="AK188" s="86" t="str">
        <f>IFERROR(INDEX(DB_Typologies!$D$4:$AP$1445,MATCH($A$3,DB_Typologies!$AQ$4:$AQ$1445,0)+$A188,MATCH(AK$3,TQoL_Indexes!$B$8:$AK$8,0)),"")</f>
        <v/>
      </c>
      <c r="AL188" s="86" t="str">
        <f>IFERROR(INDEX(DB_Typologies!$D$4:$AP$1445,MATCH($A$3,DB_Typologies!$AQ$4:$AQ$1445,0)+$A188,MATCH(AL$3,TQoL_Indexes!$B$8:$AK$8,0)),"")</f>
        <v/>
      </c>
      <c r="AM188" s="87" t="str">
        <f>IFERROR(INDEX(DB_Typologies!$D$4:$AP$1445,MATCH($A$3,DB_Typologies!$AQ$4:$AQ$1445,0)+$A188,MATCH(AM$3,TQoL_Indexes!$B$8:$AK$8,0)),"")</f>
        <v/>
      </c>
    </row>
    <row r="189" spans="1:39">
      <c r="A189" s="58" t="str">
        <f>IFERROR(IF(A188+1&lt;COUNTIF(DB_Typologies!$AQ$4:$AQ$1445,$A$3),A188+1,""),"")</f>
        <v/>
      </c>
      <c r="B189" s="120" t="str">
        <f>IFERROR(INDEX(DB_Typologies!$D$4:$AP$1445,MATCH($A$3,DB_Typologies!$AQ$4:$AQ$1445,0)+$A189,MATCH(B$3,TQoL_Indexes!$B$8:$AK$8,0)),"")</f>
        <v/>
      </c>
      <c r="C189" s="86" t="str">
        <f>IFERROR(INDEX(DB_Typologies!$D$4:$AP$1445,MATCH($A$3,DB_Typologies!$AQ$4:$AQ$1445,0)+$A189,MATCH(C$3,TQoL_Indexes!$B$8:$AK$8,0)),"")</f>
        <v/>
      </c>
      <c r="D189" s="87" t="str">
        <f>IFERROR(INDEX(DB_Typologies!$D$4:$AP$1445,MATCH($A$3,DB_Typologies!$AQ$4:$AQ$1445,0)+$A189,MATCH(D$3,TQoL_Indexes!$B$8:$AK$8,0)),"")</f>
        <v/>
      </c>
      <c r="E189" s="86" t="str">
        <f>IFERROR(INDEX(DB_Typologies!$D$4:$AP$1445,MATCH($A$3,DB_Typologies!$AQ$4:$AQ$1445,0)+$A189,MATCH(E$3,TQoL_Indexes!$B$8:$AK$8,0)),"")</f>
        <v/>
      </c>
      <c r="F189" s="86" t="str">
        <f>IFERROR(INDEX(DB_Typologies!$D$4:$AP$1445,MATCH($A$3,DB_Typologies!$AQ$4:$AQ$1445,0)+$A189,MATCH(F$3,TQoL_Indexes!$B$8:$AK$8,0)),"")</f>
        <v/>
      </c>
      <c r="G189" s="86" t="str">
        <f>IFERROR(INDEX(DB_Typologies!$D$4:$AP$1445,MATCH($A$3,DB_Typologies!$AQ$4:$AQ$1445,0)+$A189,MATCH(G$3,TQoL_Indexes!$B$8:$AK$8,0)),"")</f>
        <v/>
      </c>
      <c r="H189" s="86" t="str">
        <f>IFERROR(INDEX(DB_Typologies!$D$4:$AP$1445,MATCH($A$3,DB_Typologies!$AQ$4:$AQ$1445,0)+$A189,MATCH(H$3,TQoL_Indexes!$B$8:$AK$8,0)),"")</f>
        <v/>
      </c>
      <c r="I189" s="86" t="str">
        <f>IFERROR(INDEX(DB_Typologies!$D$4:$AP$1445,MATCH($A$3,DB_Typologies!$AQ$4:$AQ$1445,0)+$A189,MATCH(I$3,TQoL_Indexes!$B$8:$AK$8,0)),"")</f>
        <v/>
      </c>
      <c r="J189" s="86" t="str">
        <f>IFERROR(INDEX(DB_Typologies!$D$4:$AP$1445,MATCH($A$3,DB_Typologies!$AQ$4:$AQ$1445,0)+$A189,MATCH(J$3,TQoL_Indexes!$B$8:$AK$8,0)),"")</f>
        <v/>
      </c>
      <c r="K189" s="86" t="str">
        <f>IFERROR(INDEX(DB_Typologies!$D$4:$AP$1445,MATCH($A$3,DB_Typologies!$AQ$4:$AQ$1445,0)+$A189,MATCH(K$3,TQoL_Indexes!$B$8:$AK$8,0)),"")</f>
        <v/>
      </c>
      <c r="L189" s="86" t="str">
        <f>IFERROR(INDEX(DB_Typologies!$D$4:$AP$1445,MATCH($A$3,DB_Typologies!$AQ$4:$AQ$1445,0)+$A189,MATCH(L$3,TQoL_Indexes!$B$8:$AK$8,0)),"")</f>
        <v/>
      </c>
      <c r="M189" s="86" t="str">
        <f>IFERROR(INDEX(DB_Typologies!$D$4:$AP$1445,MATCH($A$3,DB_Typologies!$AQ$4:$AQ$1445,0)+$A189,MATCH(M$3,TQoL_Indexes!$B$8:$AK$8,0)),"")</f>
        <v/>
      </c>
      <c r="N189" s="86" t="str">
        <f>IFERROR(INDEX(DB_Typologies!$D$4:$AP$1445,MATCH($A$3,DB_Typologies!$AQ$4:$AQ$1445,0)+$A189,MATCH(N$3,TQoL_Indexes!$B$8:$AK$8,0)),"")</f>
        <v/>
      </c>
      <c r="O189" s="86" t="str">
        <f>IFERROR(INDEX(DB_Typologies!$D$4:$AP$1445,MATCH($A$3,DB_Typologies!$AQ$4:$AQ$1445,0)+$A189,MATCH(O$3,TQoL_Indexes!$B$8:$AK$8,0)),"")</f>
        <v/>
      </c>
      <c r="P189" s="86" t="str">
        <f>IFERROR(INDEX(DB_Typologies!$D$4:$AP$1445,MATCH($A$3,DB_Typologies!$AQ$4:$AQ$1445,0)+$A189,MATCH(P$3,TQoL_Indexes!$B$8:$AK$8,0)),"")</f>
        <v/>
      </c>
      <c r="Q189" s="86" t="str">
        <f>IFERROR(INDEX(DB_Typologies!$D$4:$AP$1445,MATCH($A$3,DB_Typologies!$AQ$4:$AQ$1445,0)+$A189,MATCH(Q$3,TQoL_Indexes!$B$8:$AK$8,0)),"")</f>
        <v/>
      </c>
      <c r="R189" s="86" t="str">
        <f>IFERROR(INDEX(DB_Typologies!$D$4:$AP$1445,MATCH($A$3,DB_Typologies!$AQ$4:$AQ$1445,0)+$A189,MATCH(R$3,TQoL_Indexes!$B$8:$AK$8,0)),"")</f>
        <v/>
      </c>
      <c r="S189" s="86" t="str">
        <f>IFERROR(INDEX(DB_Typologies!$D$4:$AP$1445,MATCH($A$3,DB_Typologies!$AQ$4:$AQ$1445,0)+$A189,MATCH(S$3,TQoL_Indexes!$B$8:$AK$8,0)),"")</f>
        <v/>
      </c>
      <c r="T189" s="86" t="str">
        <f>IFERROR(INDEX(DB_Typologies!$D$4:$AP$1445,MATCH($A$3,DB_Typologies!$AQ$4:$AQ$1445,0)+$A189,MATCH(T$3,TQoL_Indexes!$B$8:$AK$8,0)),"")</f>
        <v/>
      </c>
      <c r="U189" s="86" t="str">
        <f>IFERROR(INDEX(DB_Typologies!$D$4:$AP$1445,MATCH($A$3,DB_Typologies!$AQ$4:$AQ$1445,0)+$A189,MATCH(U$3,TQoL_Indexes!$B$8:$AK$8,0)),"")</f>
        <v/>
      </c>
      <c r="V189" s="86" t="str">
        <f>IFERROR(INDEX(DB_Typologies!$D$4:$AP$1445,MATCH($A$3,DB_Typologies!$AQ$4:$AQ$1445,0)+$A189,MATCH(V$3,TQoL_Indexes!$B$8:$AK$8,0)),"")</f>
        <v/>
      </c>
      <c r="W189" s="86" t="str">
        <f>IFERROR(INDEX(DB_Typologies!$D$4:$AP$1445,MATCH($A$3,DB_Typologies!$AQ$4:$AQ$1445,0)+$A189,MATCH(W$3,TQoL_Indexes!$B$8:$AK$8,0)),"")</f>
        <v/>
      </c>
      <c r="X189" s="86" t="str">
        <f>IFERROR(INDEX(DB_Typologies!$D$4:$AP$1445,MATCH($A$3,DB_Typologies!$AQ$4:$AQ$1445,0)+$A189,MATCH(X$3,TQoL_Indexes!$B$8:$AK$8,0)),"")</f>
        <v/>
      </c>
      <c r="Y189" s="86" t="str">
        <f>IFERROR(INDEX(DB_Typologies!$D$4:$AP$1445,MATCH($A$3,DB_Typologies!$AQ$4:$AQ$1445,0)+$A189,MATCH(Y$3,TQoL_Indexes!$B$8:$AK$8,0)),"")</f>
        <v/>
      </c>
      <c r="Z189" s="86" t="str">
        <f>IFERROR(INDEX(DB_Typologies!$D$4:$AP$1445,MATCH($A$3,DB_Typologies!$AQ$4:$AQ$1445,0)+$A189,MATCH(Z$3,TQoL_Indexes!$B$8:$AK$8,0)),"")</f>
        <v/>
      </c>
      <c r="AA189" s="86" t="str">
        <f>IFERROR(INDEX(DB_Typologies!$D$4:$AP$1445,MATCH($A$3,DB_Typologies!$AQ$4:$AQ$1445,0)+$A189,MATCH(AA$3,TQoL_Indexes!$B$8:$AK$8,0)),"")</f>
        <v/>
      </c>
      <c r="AB189" s="86" t="str">
        <f>IFERROR(INDEX(DB_Typologies!$D$4:$AP$1445,MATCH($A$3,DB_Typologies!$AQ$4:$AQ$1445,0)+$A189,MATCH(AB$3,TQoL_Indexes!$B$8:$AK$8,0)),"")</f>
        <v/>
      </c>
      <c r="AC189" s="86" t="str">
        <f>IFERROR(INDEX(DB_Typologies!$D$4:$AP$1445,MATCH($A$3,DB_Typologies!$AQ$4:$AQ$1445,0)+$A189,MATCH(AC$3,TQoL_Indexes!$B$8:$AK$8,0)),"")</f>
        <v/>
      </c>
      <c r="AD189" s="86" t="str">
        <f>IFERROR(INDEX(DB_Typologies!$D$4:$AP$1445,MATCH($A$3,DB_Typologies!$AQ$4:$AQ$1445,0)+$A189,MATCH(AD$3,TQoL_Indexes!$B$8:$AK$8,0)),"")</f>
        <v/>
      </c>
      <c r="AE189" s="86" t="str">
        <f>IFERROR(INDEX(DB_Typologies!$D$4:$AP$1445,MATCH($A$3,DB_Typologies!$AQ$4:$AQ$1445,0)+$A189,MATCH(AE$3,TQoL_Indexes!$B$8:$AK$8,0)),"")</f>
        <v/>
      </c>
      <c r="AF189" s="86" t="str">
        <f>IFERROR(INDEX(DB_Typologies!$D$4:$AP$1445,MATCH($A$3,DB_Typologies!$AQ$4:$AQ$1445,0)+$A189,MATCH(AF$3,TQoL_Indexes!$B$8:$AK$8,0)),"")</f>
        <v/>
      </c>
      <c r="AG189" s="86" t="str">
        <f>IFERROR(INDEX(DB_Typologies!$D$4:$AP$1445,MATCH($A$3,DB_Typologies!$AQ$4:$AQ$1445,0)+$A189,MATCH(AG$3,TQoL_Indexes!$B$8:$AK$8,0)),"")</f>
        <v/>
      </c>
      <c r="AH189" s="86" t="str">
        <f>IFERROR(INDEX(DB_Typologies!$D$4:$AP$1445,MATCH($A$3,DB_Typologies!$AQ$4:$AQ$1445,0)+$A189,MATCH(AH$3,TQoL_Indexes!$B$8:$AK$8,0)),"")</f>
        <v/>
      </c>
      <c r="AI189" s="86" t="str">
        <f>IFERROR(INDEX(DB_Typologies!$D$4:$AP$1445,MATCH($A$3,DB_Typologies!$AQ$4:$AQ$1445,0)+$A189,MATCH(AI$3,TQoL_Indexes!$B$8:$AK$8,0)),"")</f>
        <v/>
      </c>
      <c r="AJ189" s="86" t="str">
        <f>IFERROR(INDEX(DB_Typologies!$D$4:$AP$1445,MATCH($A$3,DB_Typologies!$AQ$4:$AQ$1445,0)+$A189,MATCH(AJ$3,TQoL_Indexes!$B$8:$AK$8,0)),"")</f>
        <v/>
      </c>
      <c r="AK189" s="86" t="str">
        <f>IFERROR(INDEX(DB_Typologies!$D$4:$AP$1445,MATCH($A$3,DB_Typologies!$AQ$4:$AQ$1445,0)+$A189,MATCH(AK$3,TQoL_Indexes!$B$8:$AK$8,0)),"")</f>
        <v/>
      </c>
      <c r="AL189" s="86" t="str">
        <f>IFERROR(INDEX(DB_Typologies!$D$4:$AP$1445,MATCH($A$3,DB_Typologies!$AQ$4:$AQ$1445,0)+$A189,MATCH(AL$3,TQoL_Indexes!$B$8:$AK$8,0)),"")</f>
        <v/>
      </c>
      <c r="AM189" s="87" t="str">
        <f>IFERROR(INDEX(DB_Typologies!$D$4:$AP$1445,MATCH($A$3,DB_Typologies!$AQ$4:$AQ$1445,0)+$A189,MATCH(AM$3,TQoL_Indexes!$B$8:$AK$8,0)),"")</f>
        <v/>
      </c>
    </row>
    <row r="190" spans="1:39">
      <c r="A190" s="58" t="str">
        <f>IFERROR(IF(A189+1&lt;COUNTIF(DB_Typologies!$AQ$4:$AQ$1445,$A$3),A189+1,""),"")</f>
        <v/>
      </c>
      <c r="B190" s="120" t="str">
        <f>IFERROR(INDEX(DB_Typologies!$D$4:$AP$1445,MATCH($A$3,DB_Typologies!$AQ$4:$AQ$1445,0)+$A190,MATCH(B$3,TQoL_Indexes!$B$8:$AK$8,0)),"")</f>
        <v/>
      </c>
      <c r="C190" s="86" t="str">
        <f>IFERROR(INDEX(DB_Typologies!$D$4:$AP$1445,MATCH($A$3,DB_Typologies!$AQ$4:$AQ$1445,0)+$A190,MATCH(C$3,TQoL_Indexes!$B$8:$AK$8,0)),"")</f>
        <v/>
      </c>
      <c r="D190" s="87" t="str">
        <f>IFERROR(INDEX(DB_Typologies!$D$4:$AP$1445,MATCH($A$3,DB_Typologies!$AQ$4:$AQ$1445,0)+$A190,MATCH(D$3,TQoL_Indexes!$B$8:$AK$8,0)),"")</f>
        <v/>
      </c>
      <c r="E190" s="86" t="str">
        <f>IFERROR(INDEX(DB_Typologies!$D$4:$AP$1445,MATCH($A$3,DB_Typologies!$AQ$4:$AQ$1445,0)+$A190,MATCH(E$3,TQoL_Indexes!$B$8:$AK$8,0)),"")</f>
        <v/>
      </c>
      <c r="F190" s="86" t="str">
        <f>IFERROR(INDEX(DB_Typologies!$D$4:$AP$1445,MATCH($A$3,DB_Typologies!$AQ$4:$AQ$1445,0)+$A190,MATCH(F$3,TQoL_Indexes!$B$8:$AK$8,0)),"")</f>
        <v/>
      </c>
      <c r="G190" s="86" t="str">
        <f>IFERROR(INDEX(DB_Typologies!$D$4:$AP$1445,MATCH($A$3,DB_Typologies!$AQ$4:$AQ$1445,0)+$A190,MATCH(G$3,TQoL_Indexes!$B$8:$AK$8,0)),"")</f>
        <v/>
      </c>
      <c r="H190" s="86" t="str">
        <f>IFERROR(INDEX(DB_Typologies!$D$4:$AP$1445,MATCH($A$3,DB_Typologies!$AQ$4:$AQ$1445,0)+$A190,MATCH(H$3,TQoL_Indexes!$B$8:$AK$8,0)),"")</f>
        <v/>
      </c>
      <c r="I190" s="86" t="str">
        <f>IFERROR(INDEX(DB_Typologies!$D$4:$AP$1445,MATCH($A$3,DB_Typologies!$AQ$4:$AQ$1445,0)+$A190,MATCH(I$3,TQoL_Indexes!$B$8:$AK$8,0)),"")</f>
        <v/>
      </c>
      <c r="J190" s="86" t="str">
        <f>IFERROR(INDEX(DB_Typologies!$D$4:$AP$1445,MATCH($A$3,DB_Typologies!$AQ$4:$AQ$1445,0)+$A190,MATCH(J$3,TQoL_Indexes!$B$8:$AK$8,0)),"")</f>
        <v/>
      </c>
      <c r="K190" s="86" t="str">
        <f>IFERROR(INDEX(DB_Typologies!$D$4:$AP$1445,MATCH($A$3,DB_Typologies!$AQ$4:$AQ$1445,0)+$A190,MATCH(K$3,TQoL_Indexes!$B$8:$AK$8,0)),"")</f>
        <v/>
      </c>
      <c r="L190" s="86" t="str">
        <f>IFERROR(INDEX(DB_Typologies!$D$4:$AP$1445,MATCH($A$3,DB_Typologies!$AQ$4:$AQ$1445,0)+$A190,MATCH(L$3,TQoL_Indexes!$B$8:$AK$8,0)),"")</f>
        <v/>
      </c>
      <c r="M190" s="86" t="str">
        <f>IFERROR(INDEX(DB_Typologies!$D$4:$AP$1445,MATCH($A$3,DB_Typologies!$AQ$4:$AQ$1445,0)+$A190,MATCH(M$3,TQoL_Indexes!$B$8:$AK$8,0)),"")</f>
        <v/>
      </c>
      <c r="N190" s="86" t="str">
        <f>IFERROR(INDEX(DB_Typologies!$D$4:$AP$1445,MATCH($A$3,DB_Typologies!$AQ$4:$AQ$1445,0)+$A190,MATCH(N$3,TQoL_Indexes!$B$8:$AK$8,0)),"")</f>
        <v/>
      </c>
      <c r="O190" s="86" t="str">
        <f>IFERROR(INDEX(DB_Typologies!$D$4:$AP$1445,MATCH($A$3,DB_Typologies!$AQ$4:$AQ$1445,0)+$A190,MATCH(O$3,TQoL_Indexes!$B$8:$AK$8,0)),"")</f>
        <v/>
      </c>
      <c r="P190" s="86" t="str">
        <f>IFERROR(INDEX(DB_Typologies!$D$4:$AP$1445,MATCH($A$3,DB_Typologies!$AQ$4:$AQ$1445,0)+$A190,MATCH(P$3,TQoL_Indexes!$B$8:$AK$8,0)),"")</f>
        <v/>
      </c>
      <c r="Q190" s="86" t="str">
        <f>IFERROR(INDEX(DB_Typologies!$D$4:$AP$1445,MATCH($A$3,DB_Typologies!$AQ$4:$AQ$1445,0)+$A190,MATCH(Q$3,TQoL_Indexes!$B$8:$AK$8,0)),"")</f>
        <v/>
      </c>
      <c r="R190" s="86" t="str">
        <f>IFERROR(INDEX(DB_Typologies!$D$4:$AP$1445,MATCH($A$3,DB_Typologies!$AQ$4:$AQ$1445,0)+$A190,MATCH(R$3,TQoL_Indexes!$B$8:$AK$8,0)),"")</f>
        <v/>
      </c>
      <c r="S190" s="86" t="str">
        <f>IFERROR(INDEX(DB_Typologies!$D$4:$AP$1445,MATCH($A$3,DB_Typologies!$AQ$4:$AQ$1445,0)+$A190,MATCH(S$3,TQoL_Indexes!$B$8:$AK$8,0)),"")</f>
        <v/>
      </c>
      <c r="T190" s="86" t="str">
        <f>IFERROR(INDEX(DB_Typologies!$D$4:$AP$1445,MATCH($A$3,DB_Typologies!$AQ$4:$AQ$1445,0)+$A190,MATCH(T$3,TQoL_Indexes!$B$8:$AK$8,0)),"")</f>
        <v/>
      </c>
      <c r="U190" s="86" t="str">
        <f>IFERROR(INDEX(DB_Typologies!$D$4:$AP$1445,MATCH($A$3,DB_Typologies!$AQ$4:$AQ$1445,0)+$A190,MATCH(U$3,TQoL_Indexes!$B$8:$AK$8,0)),"")</f>
        <v/>
      </c>
      <c r="V190" s="86" t="str">
        <f>IFERROR(INDEX(DB_Typologies!$D$4:$AP$1445,MATCH($A$3,DB_Typologies!$AQ$4:$AQ$1445,0)+$A190,MATCH(V$3,TQoL_Indexes!$B$8:$AK$8,0)),"")</f>
        <v/>
      </c>
      <c r="W190" s="86" t="str">
        <f>IFERROR(INDEX(DB_Typologies!$D$4:$AP$1445,MATCH($A$3,DB_Typologies!$AQ$4:$AQ$1445,0)+$A190,MATCH(W$3,TQoL_Indexes!$B$8:$AK$8,0)),"")</f>
        <v/>
      </c>
      <c r="X190" s="86" t="str">
        <f>IFERROR(INDEX(DB_Typologies!$D$4:$AP$1445,MATCH($A$3,DB_Typologies!$AQ$4:$AQ$1445,0)+$A190,MATCH(X$3,TQoL_Indexes!$B$8:$AK$8,0)),"")</f>
        <v/>
      </c>
      <c r="Y190" s="86" t="str">
        <f>IFERROR(INDEX(DB_Typologies!$D$4:$AP$1445,MATCH($A$3,DB_Typologies!$AQ$4:$AQ$1445,0)+$A190,MATCH(Y$3,TQoL_Indexes!$B$8:$AK$8,0)),"")</f>
        <v/>
      </c>
      <c r="Z190" s="86" t="str">
        <f>IFERROR(INDEX(DB_Typologies!$D$4:$AP$1445,MATCH($A$3,DB_Typologies!$AQ$4:$AQ$1445,0)+$A190,MATCH(Z$3,TQoL_Indexes!$B$8:$AK$8,0)),"")</f>
        <v/>
      </c>
      <c r="AA190" s="86" t="str">
        <f>IFERROR(INDEX(DB_Typologies!$D$4:$AP$1445,MATCH($A$3,DB_Typologies!$AQ$4:$AQ$1445,0)+$A190,MATCH(AA$3,TQoL_Indexes!$B$8:$AK$8,0)),"")</f>
        <v/>
      </c>
      <c r="AB190" s="86" t="str">
        <f>IFERROR(INDEX(DB_Typologies!$D$4:$AP$1445,MATCH($A$3,DB_Typologies!$AQ$4:$AQ$1445,0)+$A190,MATCH(AB$3,TQoL_Indexes!$B$8:$AK$8,0)),"")</f>
        <v/>
      </c>
      <c r="AC190" s="86" t="str">
        <f>IFERROR(INDEX(DB_Typologies!$D$4:$AP$1445,MATCH($A$3,DB_Typologies!$AQ$4:$AQ$1445,0)+$A190,MATCH(AC$3,TQoL_Indexes!$B$8:$AK$8,0)),"")</f>
        <v/>
      </c>
      <c r="AD190" s="86" t="str">
        <f>IFERROR(INDEX(DB_Typologies!$D$4:$AP$1445,MATCH($A$3,DB_Typologies!$AQ$4:$AQ$1445,0)+$A190,MATCH(AD$3,TQoL_Indexes!$B$8:$AK$8,0)),"")</f>
        <v/>
      </c>
      <c r="AE190" s="86" t="str">
        <f>IFERROR(INDEX(DB_Typologies!$D$4:$AP$1445,MATCH($A$3,DB_Typologies!$AQ$4:$AQ$1445,0)+$A190,MATCH(AE$3,TQoL_Indexes!$B$8:$AK$8,0)),"")</f>
        <v/>
      </c>
      <c r="AF190" s="86" t="str">
        <f>IFERROR(INDEX(DB_Typologies!$D$4:$AP$1445,MATCH($A$3,DB_Typologies!$AQ$4:$AQ$1445,0)+$A190,MATCH(AF$3,TQoL_Indexes!$B$8:$AK$8,0)),"")</f>
        <v/>
      </c>
      <c r="AG190" s="86" t="str">
        <f>IFERROR(INDEX(DB_Typologies!$D$4:$AP$1445,MATCH($A$3,DB_Typologies!$AQ$4:$AQ$1445,0)+$A190,MATCH(AG$3,TQoL_Indexes!$B$8:$AK$8,0)),"")</f>
        <v/>
      </c>
      <c r="AH190" s="86" t="str">
        <f>IFERROR(INDEX(DB_Typologies!$D$4:$AP$1445,MATCH($A$3,DB_Typologies!$AQ$4:$AQ$1445,0)+$A190,MATCH(AH$3,TQoL_Indexes!$B$8:$AK$8,0)),"")</f>
        <v/>
      </c>
      <c r="AI190" s="86" t="str">
        <f>IFERROR(INDEX(DB_Typologies!$D$4:$AP$1445,MATCH($A$3,DB_Typologies!$AQ$4:$AQ$1445,0)+$A190,MATCH(AI$3,TQoL_Indexes!$B$8:$AK$8,0)),"")</f>
        <v/>
      </c>
      <c r="AJ190" s="86" t="str">
        <f>IFERROR(INDEX(DB_Typologies!$D$4:$AP$1445,MATCH($A$3,DB_Typologies!$AQ$4:$AQ$1445,0)+$A190,MATCH(AJ$3,TQoL_Indexes!$B$8:$AK$8,0)),"")</f>
        <v/>
      </c>
      <c r="AK190" s="86" t="str">
        <f>IFERROR(INDEX(DB_Typologies!$D$4:$AP$1445,MATCH($A$3,DB_Typologies!$AQ$4:$AQ$1445,0)+$A190,MATCH(AK$3,TQoL_Indexes!$B$8:$AK$8,0)),"")</f>
        <v/>
      </c>
      <c r="AL190" s="86" t="str">
        <f>IFERROR(INDEX(DB_Typologies!$D$4:$AP$1445,MATCH($A$3,DB_Typologies!$AQ$4:$AQ$1445,0)+$A190,MATCH(AL$3,TQoL_Indexes!$B$8:$AK$8,0)),"")</f>
        <v/>
      </c>
      <c r="AM190" s="87" t="str">
        <f>IFERROR(INDEX(DB_Typologies!$D$4:$AP$1445,MATCH($A$3,DB_Typologies!$AQ$4:$AQ$1445,0)+$A190,MATCH(AM$3,TQoL_Indexes!$B$8:$AK$8,0)),"")</f>
        <v/>
      </c>
    </row>
    <row r="191" spans="1:39">
      <c r="A191" s="58" t="str">
        <f>IFERROR(IF(A190+1&lt;COUNTIF(DB_Typologies!$AQ$4:$AQ$1445,$A$3),A190+1,""),"")</f>
        <v/>
      </c>
      <c r="B191" s="120" t="str">
        <f>IFERROR(INDEX(DB_Typologies!$D$4:$AP$1445,MATCH($A$3,DB_Typologies!$AQ$4:$AQ$1445,0)+$A191,MATCH(B$3,TQoL_Indexes!$B$8:$AK$8,0)),"")</f>
        <v/>
      </c>
      <c r="C191" s="86" t="str">
        <f>IFERROR(INDEX(DB_Typologies!$D$4:$AP$1445,MATCH($A$3,DB_Typologies!$AQ$4:$AQ$1445,0)+$A191,MATCH(C$3,TQoL_Indexes!$B$8:$AK$8,0)),"")</f>
        <v/>
      </c>
      <c r="D191" s="87" t="str">
        <f>IFERROR(INDEX(DB_Typologies!$D$4:$AP$1445,MATCH($A$3,DB_Typologies!$AQ$4:$AQ$1445,0)+$A191,MATCH(D$3,TQoL_Indexes!$B$8:$AK$8,0)),"")</f>
        <v/>
      </c>
      <c r="E191" s="86" t="str">
        <f>IFERROR(INDEX(DB_Typologies!$D$4:$AP$1445,MATCH($A$3,DB_Typologies!$AQ$4:$AQ$1445,0)+$A191,MATCH(E$3,TQoL_Indexes!$B$8:$AK$8,0)),"")</f>
        <v/>
      </c>
      <c r="F191" s="86" t="str">
        <f>IFERROR(INDEX(DB_Typologies!$D$4:$AP$1445,MATCH($A$3,DB_Typologies!$AQ$4:$AQ$1445,0)+$A191,MATCH(F$3,TQoL_Indexes!$B$8:$AK$8,0)),"")</f>
        <v/>
      </c>
      <c r="G191" s="86" t="str">
        <f>IFERROR(INDEX(DB_Typologies!$D$4:$AP$1445,MATCH($A$3,DB_Typologies!$AQ$4:$AQ$1445,0)+$A191,MATCH(G$3,TQoL_Indexes!$B$8:$AK$8,0)),"")</f>
        <v/>
      </c>
      <c r="H191" s="86" t="str">
        <f>IFERROR(INDEX(DB_Typologies!$D$4:$AP$1445,MATCH($A$3,DB_Typologies!$AQ$4:$AQ$1445,0)+$A191,MATCH(H$3,TQoL_Indexes!$B$8:$AK$8,0)),"")</f>
        <v/>
      </c>
      <c r="I191" s="86" t="str">
        <f>IFERROR(INDEX(DB_Typologies!$D$4:$AP$1445,MATCH($A$3,DB_Typologies!$AQ$4:$AQ$1445,0)+$A191,MATCH(I$3,TQoL_Indexes!$B$8:$AK$8,0)),"")</f>
        <v/>
      </c>
      <c r="J191" s="86" t="str">
        <f>IFERROR(INDEX(DB_Typologies!$D$4:$AP$1445,MATCH($A$3,DB_Typologies!$AQ$4:$AQ$1445,0)+$A191,MATCH(J$3,TQoL_Indexes!$B$8:$AK$8,0)),"")</f>
        <v/>
      </c>
      <c r="K191" s="86" t="str">
        <f>IFERROR(INDEX(DB_Typologies!$D$4:$AP$1445,MATCH($A$3,DB_Typologies!$AQ$4:$AQ$1445,0)+$A191,MATCH(K$3,TQoL_Indexes!$B$8:$AK$8,0)),"")</f>
        <v/>
      </c>
      <c r="L191" s="86" t="str">
        <f>IFERROR(INDEX(DB_Typologies!$D$4:$AP$1445,MATCH($A$3,DB_Typologies!$AQ$4:$AQ$1445,0)+$A191,MATCH(L$3,TQoL_Indexes!$B$8:$AK$8,0)),"")</f>
        <v/>
      </c>
      <c r="M191" s="86" t="str">
        <f>IFERROR(INDEX(DB_Typologies!$D$4:$AP$1445,MATCH($A$3,DB_Typologies!$AQ$4:$AQ$1445,0)+$A191,MATCH(M$3,TQoL_Indexes!$B$8:$AK$8,0)),"")</f>
        <v/>
      </c>
      <c r="N191" s="86" t="str">
        <f>IFERROR(INDEX(DB_Typologies!$D$4:$AP$1445,MATCH($A$3,DB_Typologies!$AQ$4:$AQ$1445,0)+$A191,MATCH(N$3,TQoL_Indexes!$B$8:$AK$8,0)),"")</f>
        <v/>
      </c>
      <c r="O191" s="86" t="str">
        <f>IFERROR(INDEX(DB_Typologies!$D$4:$AP$1445,MATCH($A$3,DB_Typologies!$AQ$4:$AQ$1445,0)+$A191,MATCH(O$3,TQoL_Indexes!$B$8:$AK$8,0)),"")</f>
        <v/>
      </c>
      <c r="P191" s="86" t="str">
        <f>IFERROR(INDEX(DB_Typologies!$D$4:$AP$1445,MATCH($A$3,DB_Typologies!$AQ$4:$AQ$1445,0)+$A191,MATCH(P$3,TQoL_Indexes!$B$8:$AK$8,0)),"")</f>
        <v/>
      </c>
      <c r="Q191" s="86" t="str">
        <f>IFERROR(INDEX(DB_Typologies!$D$4:$AP$1445,MATCH($A$3,DB_Typologies!$AQ$4:$AQ$1445,0)+$A191,MATCH(Q$3,TQoL_Indexes!$B$8:$AK$8,0)),"")</f>
        <v/>
      </c>
      <c r="R191" s="86" t="str">
        <f>IFERROR(INDEX(DB_Typologies!$D$4:$AP$1445,MATCH($A$3,DB_Typologies!$AQ$4:$AQ$1445,0)+$A191,MATCH(R$3,TQoL_Indexes!$B$8:$AK$8,0)),"")</f>
        <v/>
      </c>
      <c r="S191" s="86" t="str">
        <f>IFERROR(INDEX(DB_Typologies!$D$4:$AP$1445,MATCH($A$3,DB_Typologies!$AQ$4:$AQ$1445,0)+$A191,MATCH(S$3,TQoL_Indexes!$B$8:$AK$8,0)),"")</f>
        <v/>
      </c>
      <c r="T191" s="86" t="str">
        <f>IFERROR(INDEX(DB_Typologies!$D$4:$AP$1445,MATCH($A$3,DB_Typologies!$AQ$4:$AQ$1445,0)+$A191,MATCH(T$3,TQoL_Indexes!$B$8:$AK$8,0)),"")</f>
        <v/>
      </c>
      <c r="U191" s="86" t="str">
        <f>IFERROR(INDEX(DB_Typologies!$D$4:$AP$1445,MATCH($A$3,DB_Typologies!$AQ$4:$AQ$1445,0)+$A191,MATCH(U$3,TQoL_Indexes!$B$8:$AK$8,0)),"")</f>
        <v/>
      </c>
      <c r="V191" s="86" t="str">
        <f>IFERROR(INDEX(DB_Typologies!$D$4:$AP$1445,MATCH($A$3,DB_Typologies!$AQ$4:$AQ$1445,0)+$A191,MATCH(V$3,TQoL_Indexes!$B$8:$AK$8,0)),"")</f>
        <v/>
      </c>
      <c r="W191" s="86" t="str">
        <f>IFERROR(INDEX(DB_Typologies!$D$4:$AP$1445,MATCH($A$3,DB_Typologies!$AQ$4:$AQ$1445,0)+$A191,MATCH(W$3,TQoL_Indexes!$B$8:$AK$8,0)),"")</f>
        <v/>
      </c>
      <c r="X191" s="86" t="str">
        <f>IFERROR(INDEX(DB_Typologies!$D$4:$AP$1445,MATCH($A$3,DB_Typologies!$AQ$4:$AQ$1445,0)+$A191,MATCH(X$3,TQoL_Indexes!$B$8:$AK$8,0)),"")</f>
        <v/>
      </c>
      <c r="Y191" s="86" t="str">
        <f>IFERROR(INDEX(DB_Typologies!$D$4:$AP$1445,MATCH($A$3,DB_Typologies!$AQ$4:$AQ$1445,0)+$A191,MATCH(Y$3,TQoL_Indexes!$B$8:$AK$8,0)),"")</f>
        <v/>
      </c>
      <c r="Z191" s="86" t="str">
        <f>IFERROR(INDEX(DB_Typologies!$D$4:$AP$1445,MATCH($A$3,DB_Typologies!$AQ$4:$AQ$1445,0)+$A191,MATCH(Z$3,TQoL_Indexes!$B$8:$AK$8,0)),"")</f>
        <v/>
      </c>
      <c r="AA191" s="86" t="str">
        <f>IFERROR(INDEX(DB_Typologies!$D$4:$AP$1445,MATCH($A$3,DB_Typologies!$AQ$4:$AQ$1445,0)+$A191,MATCH(AA$3,TQoL_Indexes!$B$8:$AK$8,0)),"")</f>
        <v/>
      </c>
      <c r="AB191" s="86" t="str">
        <f>IFERROR(INDEX(DB_Typologies!$D$4:$AP$1445,MATCH($A$3,DB_Typologies!$AQ$4:$AQ$1445,0)+$A191,MATCH(AB$3,TQoL_Indexes!$B$8:$AK$8,0)),"")</f>
        <v/>
      </c>
      <c r="AC191" s="86" t="str">
        <f>IFERROR(INDEX(DB_Typologies!$D$4:$AP$1445,MATCH($A$3,DB_Typologies!$AQ$4:$AQ$1445,0)+$A191,MATCH(AC$3,TQoL_Indexes!$B$8:$AK$8,0)),"")</f>
        <v/>
      </c>
      <c r="AD191" s="86" t="str">
        <f>IFERROR(INDEX(DB_Typologies!$D$4:$AP$1445,MATCH($A$3,DB_Typologies!$AQ$4:$AQ$1445,0)+$A191,MATCH(AD$3,TQoL_Indexes!$B$8:$AK$8,0)),"")</f>
        <v/>
      </c>
      <c r="AE191" s="86" t="str">
        <f>IFERROR(INDEX(DB_Typologies!$D$4:$AP$1445,MATCH($A$3,DB_Typologies!$AQ$4:$AQ$1445,0)+$A191,MATCH(AE$3,TQoL_Indexes!$B$8:$AK$8,0)),"")</f>
        <v/>
      </c>
      <c r="AF191" s="86" t="str">
        <f>IFERROR(INDEX(DB_Typologies!$D$4:$AP$1445,MATCH($A$3,DB_Typologies!$AQ$4:$AQ$1445,0)+$A191,MATCH(AF$3,TQoL_Indexes!$B$8:$AK$8,0)),"")</f>
        <v/>
      </c>
      <c r="AG191" s="86" t="str">
        <f>IFERROR(INDEX(DB_Typologies!$D$4:$AP$1445,MATCH($A$3,DB_Typologies!$AQ$4:$AQ$1445,0)+$A191,MATCH(AG$3,TQoL_Indexes!$B$8:$AK$8,0)),"")</f>
        <v/>
      </c>
      <c r="AH191" s="86" t="str">
        <f>IFERROR(INDEX(DB_Typologies!$D$4:$AP$1445,MATCH($A$3,DB_Typologies!$AQ$4:$AQ$1445,0)+$A191,MATCH(AH$3,TQoL_Indexes!$B$8:$AK$8,0)),"")</f>
        <v/>
      </c>
      <c r="AI191" s="86" t="str">
        <f>IFERROR(INDEX(DB_Typologies!$D$4:$AP$1445,MATCH($A$3,DB_Typologies!$AQ$4:$AQ$1445,0)+$A191,MATCH(AI$3,TQoL_Indexes!$B$8:$AK$8,0)),"")</f>
        <v/>
      </c>
      <c r="AJ191" s="86" t="str">
        <f>IFERROR(INDEX(DB_Typologies!$D$4:$AP$1445,MATCH($A$3,DB_Typologies!$AQ$4:$AQ$1445,0)+$A191,MATCH(AJ$3,TQoL_Indexes!$B$8:$AK$8,0)),"")</f>
        <v/>
      </c>
      <c r="AK191" s="86" t="str">
        <f>IFERROR(INDEX(DB_Typologies!$D$4:$AP$1445,MATCH($A$3,DB_Typologies!$AQ$4:$AQ$1445,0)+$A191,MATCH(AK$3,TQoL_Indexes!$B$8:$AK$8,0)),"")</f>
        <v/>
      </c>
      <c r="AL191" s="86" t="str">
        <f>IFERROR(INDEX(DB_Typologies!$D$4:$AP$1445,MATCH($A$3,DB_Typologies!$AQ$4:$AQ$1445,0)+$A191,MATCH(AL$3,TQoL_Indexes!$B$8:$AK$8,0)),"")</f>
        <v/>
      </c>
      <c r="AM191" s="87" t="str">
        <f>IFERROR(INDEX(DB_Typologies!$D$4:$AP$1445,MATCH($A$3,DB_Typologies!$AQ$4:$AQ$1445,0)+$A191,MATCH(AM$3,TQoL_Indexes!$B$8:$AK$8,0)),"")</f>
        <v/>
      </c>
    </row>
    <row r="192" spans="1:39">
      <c r="A192" s="58" t="str">
        <f>IFERROR(IF(A191+1&lt;COUNTIF(DB_Typologies!$AQ$4:$AQ$1445,$A$3),A191+1,""),"")</f>
        <v/>
      </c>
      <c r="B192" s="120" t="str">
        <f>IFERROR(INDEX(DB_Typologies!$D$4:$AP$1445,MATCH($A$3,DB_Typologies!$AQ$4:$AQ$1445,0)+$A192,MATCH(B$3,TQoL_Indexes!$B$8:$AK$8,0)),"")</f>
        <v/>
      </c>
      <c r="C192" s="86" t="str">
        <f>IFERROR(INDEX(DB_Typologies!$D$4:$AP$1445,MATCH($A$3,DB_Typologies!$AQ$4:$AQ$1445,0)+$A192,MATCH(C$3,TQoL_Indexes!$B$8:$AK$8,0)),"")</f>
        <v/>
      </c>
      <c r="D192" s="87" t="str">
        <f>IFERROR(INDEX(DB_Typologies!$D$4:$AP$1445,MATCH($A$3,DB_Typologies!$AQ$4:$AQ$1445,0)+$A192,MATCH(D$3,TQoL_Indexes!$B$8:$AK$8,0)),"")</f>
        <v/>
      </c>
      <c r="E192" s="86" t="str">
        <f>IFERROR(INDEX(DB_Typologies!$D$4:$AP$1445,MATCH($A$3,DB_Typologies!$AQ$4:$AQ$1445,0)+$A192,MATCH(E$3,TQoL_Indexes!$B$8:$AK$8,0)),"")</f>
        <v/>
      </c>
      <c r="F192" s="86" t="str">
        <f>IFERROR(INDEX(DB_Typologies!$D$4:$AP$1445,MATCH($A$3,DB_Typologies!$AQ$4:$AQ$1445,0)+$A192,MATCH(F$3,TQoL_Indexes!$B$8:$AK$8,0)),"")</f>
        <v/>
      </c>
      <c r="G192" s="86" t="str">
        <f>IFERROR(INDEX(DB_Typologies!$D$4:$AP$1445,MATCH($A$3,DB_Typologies!$AQ$4:$AQ$1445,0)+$A192,MATCH(G$3,TQoL_Indexes!$B$8:$AK$8,0)),"")</f>
        <v/>
      </c>
      <c r="H192" s="86" t="str">
        <f>IFERROR(INDEX(DB_Typologies!$D$4:$AP$1445,MATCH($A$3,DB_Typologies!$AQ$4:$AQ$1445,0)+$A192,MATCH(H$3,TQoL_Indexes!$B$8:$AK$8,0)),"")</f>
        <v/>
      </c>
      <c r="I192" s="86" t="str">
        <f>IFERROR(INDEX(DB_Typologies!$D$4:$AP$1445,MATCH($A$3,DB_Typologies!$AQ$4:$AQ$1445,0)+$A192,MATCH(I$3,TQoL_Indexes!$B$8:$AK$8,0)),"")</f>
        <v/>
      </c>
      <c r="J192" s="86" t="str">
        <f>IFERROR(INDEX(DB_Typologies!$D$4:$AP$1445,MATCH($A$3,DB_Typologies!$AQ$4:$AQ$1445,0)+$A192,MATCH(J$3,TQoL_Indexes!$B$8:$AK$8,0)),"")</f>
        <v/>
      </c>
      <c r="K192" s="86" t="str">
        <f>IFERROR(INDEX(DB_Typologies!$D$4:$AP$1445,MATCH($A$3,DB_Typologies!$AQ$4:$AQ$1445,0)+$A192,MATCH(K$3,TQoL_Indexes!$B$8:$AK$8,0)),"")</f>
        <v/>
      </c>
      <c r="L192" s="86" t="str">
        <f>IFERROR(INDEX(DB_Typologies!$D$4:$AP$1445,MATCH($A$3,DB_Typologies!$AQ$4:$AQ$1445,0)+$A192,MATCH(L$3,TQoL_Indexes!$B$8:$AK$8,0)),"")</f>
        <v/>
      </c>
      <c r="M192" s="86" t="str">
        <f>IFERROR(INDEX(DB_Typologies!$D$4:$AP$1445,MATCH($A$3,DB_Typologies!$AQ$4:$AQ$1445,0)+$A192,MATCH(M$3,TQoL_Indexes!$B$8:$AK$8,0)),"")</f>
        <v/>
      </c>
      <c r="N192" s="86" t="str">
        <f>IFERROR(INDEX(DB_Typologies!$D$4:$AP$1445,MATCH($A$3,DB_Typologies!$AQ$4:$AQ$1445,0)+$A192,MATCH(N$3,TQoL_Indexes!$B$8:$AK$8,0)),"")</f>
        <v/>
      </c>
      <c r="O192" s="86" t="str">
        <f>IFERROR(INDEX(DB_Typologies!$D$4:$AP$1445,MATCH($A$3,DB_Typologies!$AQ$4:$AQ$1445,0)+$A192,MATCH(O$3,TQoL_Indexes!$B$8:$AK$8,0)),"")</f>
        <v/>
      </c>
      <c r="P192" s="86" t="str">
        <f>IFERROR(INDEX(DB_Typologies!$D$4:$AP$1445,MATCH($A$3,DB_Typologies!$AQ$4:$AQ$1445,0)+$A192,MATCH(P$3,TQoL_Indexes!$B$8:$AK$8,0)),"")</f>
        <v/>
      </c>
      <c r="Q192" s="86" t="str">
        <f>IFERROR(INDEX(DB_Typologies!$D$4:$AP$1445,MATCH($A$3,DB_Typologies!$AQ$4:$AQ$1445,0)+$A192,MATCH(Q$3,TQoL_Indexes!$B$8:$AK$8,0)),"")</f>
        <v/>
      </c>
      <c r="R192" s="86" t="str">
        <f>IFERROR(INDEX(DB_Typologies!$D$4:$AP$1445,MATCH($A$3,DB_Typologies!$AQ$4:$AQ$1445,0)+$A192,MATCH(R$3,TQoL_Indexes!$B$8:$AK$8,0)),"")</f>
        <v/>
      </c>
      <c r="S192" s="86" t="str">
        <f>IFERROR(INDEX(DB_Typologies!$D$4:$AP$1445,MATCH($A$3,DB_Typologies!$AQ$4:$AQ$1445,0)+$A192,MATCH(S$3,TQoL_Indexes!$B$8:$AK$8,0)),"")</f>
        <v/>
      </c>
      <c r="T192" s="86" t="str">
        <f>IFERROR(INDEX(DB_Typologies!$D$4:$AP$1445,MATCH($A$3,DB_Typologies!$AQ$4:$AQ$1445,0)+$A192,MATCH(T$3,TQoL_Indexes!$B$8:$AK$8,0)),"")</f>
        <v/>
      </c>
      <c r="U192" s="86" t="str">
        <f>IFERROR(INDEX(DB_Typologies!$D$4:$AP$1445,MATCH($A$3,DB_Typologies!$AQ$4:$AQ$1445,0)+$A192,MATCH(U$3,TQoL_Indexes!$B$8:$AK$8,0)),"")</f>
        <v/>
      </c>
      <c r="V192" s="86" t="str">
        <f>IFERROR(INDEX(DB_Typologies!$D$4:$AP$1445,MATCH($A$3,DB_Typologies!$AQ$4:$AQ$1445,0)+$A192,MATCH(V$3,TQoL_Indexes!$B$8:$AK$8,0)),"")</f>
        <v/>
      </c>
      <c r="W192" s="86" t="str">
        <f>IFERROR(INDEX(DB_Typologies!$D$4:$AP$1445,MATCH($A$3,DB_Typologies!$AQ$4:$AQ$1445,0)+$A192,MATCH(W$3,TQoL_Indexes!$B$8:$AK$8,0)),"")</f>
        <v/>
      </c>
      <c r="X192" s="86" t="str">
        <f>IFERROR(INDEX(DB_Typologies!$D$4:$AP$1445,MATCH($A$3,DB_Typologies!$AQ$4:$AQ$1445,0)+$A192,MATCH(X$3,TQoL_Indexes!$B$8:$AK$8,0)),"")</f>
        <v/>
      </c>
      <c r="Y192" s="86" t="str">
        <f>IFERROR(INDEX(DB_Typologies!$D$4:$AP$1445,MATCH($A$3,DB_Typologies!$AQ$4:$AQ$1445,0)+$A192,MATCH(Y$3,TQoL_Indexes!$B$8:$AK$8,0)),"")</f>
        <v/>
      </c>
      <c r="Z192" s="86" t="str">
        <f>IFERROR(INDEX(DB_Typologies!$D$4:$AP$1445,MATCH($A$3,DB_Typologies!$AQ$4:$AQ$1445,0)+$A192,MATCH(Z$3,TQoL_Indexes!$B$8:$AK$8,0)),"")</f>
        <v/>
      </c>
      <c r="AA192" s="86" t="str">
        <f>IFERROR(INDEX(DB_Typologies!$D$4:$AP$1445,MATCH($A$3,DB_Typologies!$AQ$4:$AQ$1445,0)+$A192,MATCH(AA$3,TQoL_Indexes!$B$8:$AK$8,0)),"")</f>
        <v/>
      </c>
      <c r="AB192" s="86" t="str">
        <f>IFERROR(INDEX(DB_Typologies!$D$4:$AP$1445,MATCH($A$3,DB_Typologies!$AQ$4:$AQ$1445,0)+$A192,MATCH(AB$3,TQoL_Indexes!$B$8:$AK$8,0)),"")</f>
        <v/>
      </c>
      <c r="AC192" s="86" t="str">
        <f>IFERROR(INDEX(DB_Typologies!$D$4:$AP$1445,MATCH($A$3,DB_Typologies!$AQ$4:$AQ$1445,0)+$A192,MATCH(AC$3,TQoL_Indexes!$B$8:$AK$8,0)),"")</f>
        <v/>
      </c>
      <c r="AD192" s="86" t="str">
        <f>IFERROR(INDEX(DB_Typologies!$D$4:$AP$1445,MATCH($A$3,DB_Typologies!$AQ$4:$AQ$1445,0)+$A192,MATCH(AD$3,TQoL_Indexes!$B$8:$AK$8,0)),"")</f>
        <v/>
      </c>
      <c r="AE192" s="86" t="str">
        <f>IFERROR(INDEX(DB_Typologies!$D$4:$AP$1445,MATCH($A$3,DB_Typologies!$AQ$4:$AQ$1445,0)+$A192,MATCH(AE$3,TQoL_Indexes!$B$8:$AK$8,0)),"")</f>
        <v/>
      </c>
      <c r="AF192" s="86" t="str">
        <f>IFERROR(INDEX(DB_Typologies!$D$4:$AP$1445,MATCH($A$3,DB_Typologies!$AQ$4:$AQ$1445,0)+$A192,MATCH(AF$3,TQoL_Indexes!$B$8:$AK$8,0)),"")</f>
        <v/>
      </c>
      <c r="AG192" s="86" t="str">
        <f>IFERROR(INDEX(DB_Typologies!$D$4:$AP$1445,MATCH($A$3,DB_Typologies!$AQ$4:$AQ$1445,0)+$A192,MATCH(AG$3,TQoL_Indexes!$B$8:$AK$8,0)),"")</f>
        <v/>
      </c>
      <c r="AH192" s="86" t="str">
        <f>IFERROR(INDEX(DB_Typologies!$D$4:$AP$1445,MATCH($A$3,DB_Typologies!$AQ$4:$AQ$1445,0)+$A192,MATCH(AH$3,TQoL_Indexes!$B$8:$AK$8,0)),"")</f>
        <v/>
      </c>
      <c r="AI192" s="86" t="str">
        <f>IFERROR(INDEX(DB_Typologies!$D$4:$AP$1445,MATCH($A$3,DB_Typologies!$AQ$4:$AQ$1445,0)+$A192,MATCH(AI$3,TQoL_Indexes!$B$8:$AK$8,0)),"")</f>
        <v/>
      </c>
      <c r="AJ192" s="86" t="str">
        <f>IFERROR(INDEX(DB_Typologies!$D$4:$AP$1445,MATCH($A$3,DB_Typologies!$AQ$4:$AQ$1445,0)+$A192,MATCH(AJ$3,TQoL_Indexes!$B$8:$AK$8,0)),"")</f>
        <v/>
      </c>
      <c r="AK192" s="86" t="str">
        <f>IFERROR(INDEX(DB_Typologies!$D$4:$AP$1445,MATCH($A$3,DB_Typologies!$AQ$4:$AQ$1445,0)+$A192,MATCH(AK$3,TQoL_Indexes!$B$8:$AK$8,0)),"")</f>
        <v/>
      </c>
      <c r="AL192" s="86" t="str">
        <f>IFERROR(INDEX(DB_Typologies!$D$4:$AP$1445,MATCH($A$3,DB_Typologies!$AQ$4:$AQ$1445,0)+$A192,MATCH(AL$3,TQoL_Indexes!$B$8:$AK$8,0)),"")</f>
        <v/>
      </c>
      <c r="AM192" s="87" t="str">
        <f>IFERROR(INDEX(DB_Typologies!$D$4:$AP$1445,MATCH($A$3,DB_Typologies!$AQ$4:$AQ$1445,0)+$A192,MATCH(AM$3,TQoL_Indexes!$B$8:$AK$8,0)),"")</f>
        <v/>
      </c>
    </row>
    <row r="193" spans="1:39">
      <c r="A193" s="58" t="str">
        <f>IFERROR(IF(A192+1&lt;COUNTIF(DB_Typologies!$AQ$4:$AQ$1445,$A$3),A192+1,""),"")</f>
        <v/>
      </c>
      <c r="B193" s="120" t="str">
        <f>IFERROR(INDEX(DB_Typologies!$D$4:$AP$1445,MATCH($A$3,DB_Typologies!$AQ$4:$AQ$1445,0)+$A193,MATCH(B$3,TQoL_Indexes!$B$8:$AK$8,0)),"")</f>
        <v/>
      </c>
      <c r="C193" s="86" t="str">
        <f>IFERROR(INDEX(DB_Typologies!$D$4:$AP$1445,MATCH($A$3,DB_Typologies!$AQ$4:$AQ$1445,0)+$A193,MATCH(C$3,TQoL_Indexes!$B$8:$AK$8,0)),"")</f>
        <v/>
      </c>
      <c r="D193" s="87" t="str">
        <f>IFERROR(INDEX(DB_Typologies!$D$4:$AP$1445,MATCH($A$3,DB_Typologies!$AQ$4:$AQ$1445,0)+$A193,MATCH(D$3,TQoL_Indexes!$B$8:$AK$8,0)),"")</f>
        <v/>
      </c>
      <c r="E193" s="86" t="str">
        <f>IFERROR(INDEX(DB_Typologies!$D$4:$AP$1445,MATCH($A$3,DB_Typologies!$AQ$4:$AQ$1445,0)+$A193,MATCH(E$3,TQoL_Indexes!$B$8:$AK$8,0)),"")</f>
        <v/>
      </c>
      <c r="F193" s="86" t="str">
        <f>IFERROR(INDEX(DB_Typologies!$D$4:$AP$1445,MATCH($A$3,DB_Typologies!$AQ$4:$AQ$1445,0)+$A193,MATCH(F$3,TQoL_Indexes!$B$8:$AK$8,0)),"")</f>
        <v/>
      </c>
      <c r="G193" s="86" t="str">
        <f>IFERROR(INDEX(DB_Typologies!$D$4:$AP$1445,MATCH($A$3,DB_Typologies!$AQ$4:$AQ$1445,0)+$A193,MATCH(G$3,TQoL_Indexes!$B$8:$AK$8,0)),"")</f>
        <v/>
      </c>
      <c r="H193" s="86" t="str">
        <f>IFERROR(INDEX(DB_Typologies!$D$4:$AP$1445,MATCH($A$3,DB_Typologies!$AQ$4:$AQ$1445,0)+$A193,MATCH(H$3,TQoL_Indexes!$B$8:$AK$8,0)),"")</f>
        <v/>
      </c>
      <c r="I193" s="86" t="str">
        <f>IFERROR(INDEX(DB_Typologies!$D$4:$AP$1445,MATCH($A$3,DB_Typologies!$AQ$4:$AQ$1445,0)+$A193,MATCH(I$3,TQoL_Indexes!$B$8:$AK$8,0)),"")</f>
        <v/>
      </c>
      <c r="J193" s="86" t="str">
        <f>IFERROR(INDEX(DB_Typologies!$D$4:$AP$1445,MATCH($A$3,DB_Typologies!$AQ$4:$AQ$1445,0)+$A193,MATCH(J$3,TQoL_Indexes!$B$8:$AK$8,0)),"")</f>
        <v/>
      </c>
      <c r="K193" s="86" t="str">
        <f>IFERROR(INDEX(DB_Typologies!$D$4:$AP$1445,MATCH($A$3,DB_Typologies!$AQ$4:$AQ$1445,0)+$A193,MATCH(K$3,TQoL_Indexes!$B$8:$AK$8,0)),"")</f>
        <v/>
      </c>
      <c r="L193" s="86" t="str">
        <f>IFERROR(INDEX(DB_Typologies!$D$4:$AP$1445,MATCH($A$3,DB_Typologies!$AQ$4:$AQ$1445,0)+$A193,MATCH(L$3,TQoL_Indexes!$B$8:$AK$8,0)),"")</f>
        <v/>
      </c>
      <c r="M193" s="86" t="str">
        <f>IFERROR(INDEX(DB_Typologies!$D$4:$AP$1445,MATCH($A$3,DB_Typologies!$AQ$4:$AQ$1445,0)+$A193,MATCH(M$3,TQoL_Indexes!$B$8:$AK$8,0)),"")</f>
        <v/>
      </c>
      <c r="N193" s="86" t="str">
        <f>IFERROR(INDEX(DB_Typologies!$D$4:$AP$1445,MATCH($A$3,DB_Typologies!$AQ$4:$AQ$1445,0)+$A193,MATCH(N$3,TQoL_Indexes!$B$8:$AK$8,0)),"")</f>
        <v/>
      </c>
      <c r="O193" s="86" t="str">
        <f>IFERROR(INDEX(DB_Typologies!$D$4:$AP$1445,MATCH($A$3,DB_Typologies!$AQ$4:$AQ$1445,0)+$A193,MATCH(O$3,TQoL_Indexes!$B$8:$AK$8,0)),"")</f>
        <v/>
      </c>
      <c r="P193" s="86" t="str">
        <f>IFERROR(INDEX(DB_Typologies!$D$4:$AP$1445,MATCH($A$3,DB_Typologies!$AQ$4:$AQ$1445,0)+$A193,MATCH(P$3,TQoL_Indexes!$B$8:$AK$8,0)),"")</f>
        <v/>
      </c>
      <c r="Q193" s="86" t="str">
        <f>IFERROR(INDEX(DB_Typologies!$D$4:$AP$1445,MATCH($A$3,DB_Typologies!$AQ$4:$AQ$1445,0)+$A193,MATCH(Q$3,TQoL_Indexes!$B$8:$AK$8,0)),"")</f>
        <v/>
      </c>
      <c r="R193" s="86" t="str">
        <f>IFERROR(INDEX(DB_Typologies!$D$4:$AP$1445,MATCH($A$3,DB_Typologies!$AQ$4:$AQ$1445,0)+$A193,MATCH(R$3,TQoL_Indexes!$B$8:$AK$8,0)),"")</f>
        <v/>
      </c>
      <c r="S193" s="86" t="str">
        <f>IFERROR(INDEX(DB_Typologies!$D$4:$AP$1445,MATCH($A$3,DB_Typologies!$AQ$4:$AQ$1445,0)+$A193,MATCH(S$3,TQoL_Indexes!$B$8:$AK$8,0)),"")</f>
        <v/>
      </c>
      <c r="T193" s="86" t="str">
        <f>IFERROR(INDEX(DB_Typologies!$D$4:$AP$1445,MATCH($A$3,DB_Typologies!$AQ$4:$AQ$1445,0)+$A193,MATCH(T$3,TQoL_Indexes!$B$8:$AK$8,0)),"")</f>
        <v/>
      </c>
      <c r="U193" s="86" t="str">
        <f>IFERROR(INDEX(DB_Typologies!$D$4:$AP$1445,MATCH($A$3,DB_Typologies!$AQ$4:$AQ$1445,0)+$A193,MATCH(U$3,TQoL_Indexes!$B$8:$AK$8,0)),"")</f>
        <v/>
      </c>
      <c r="V193" s="86" t="str">
        <f>IFERROR(INDEX(DB_Typologies!$D$4:$AP$1445,MATCH($A$3,DB_Typologies!$AQ$4:$AQ$1445,0)+$A193,MATCH(V$3,TQoL_Indexes!$B$8:$AK$8,0)),"")</f>
        <v/>
      </c>
      <c r="W193" s="86" t="str">
        <f>IFERROR(INDEX(DB_Typologies!$D$4:$AP$1445,MATCH($A$3,DB_Typologies!$AQ$4:$AQ$1445,0)+$A193,MATCH(W$3,TQoL_Indexes!$B$8:$AK$8,0)),"")</f>
        <v/>
      </c>
      <c r="X193" s="86" t="str">
        <f>IFERROR(INDEX(DB_Typologies!$D$4:$AP$1445,MATCH($A$3,DB_Typologies!$AQ$4:$AQ$1445,0)+$A193,MATCH(X$3,TQoL_Indexes!$B$8:$AK$8,0)),"")</f>
        <v/>
      </c>
      <c r="Y193" s="86" t="str">
        <f>IFERROR(INDEX(DB_Typologies!$D$4:$AP$1445,MATCH($A$3,DB_Typologies!$AQ$4:$AQ$1445,0)+$A193,MATCH(Y$3,TQoL_Indexes!$B$8:$AK$8,0)),"")</f>
        <v/>
      </c>
      <c r="Z193" s="86" t="str">
        <f>IFERROR(INDEX(DB_Typologies!$D$4:$AP$1445,MATCH($A$3,DB_Typologies!$AQ$4:$AQ$1445,0)+$A193,MATCH(Z$3,TQoL_Indexes!$B$8:$AK$8,0)),"")</f>
        <v/>
      </c>
      <c r="AA193" s="86" t="str">
        <f>IFERROR(INDEX(DB_Typologies!$D$4:$AP$1445,MATCH($A$3,DB_Typologies!$AQ$4:$AQ$1445,0)+$A193,MATCH(AA$3,TQoL_Indexes!$B$8:$AK$8,0)),"")</f>
        <v/>
      </c>
      <c r="AB193" s="86" t="str">
        <f>IFERROR(INDEX(DB_Typologies!$D$4:$AP$1445,MATCH($A$3,DB_Typologies!$AQ$4:$AQ$1445,0)+$A193,MATCH(AB$3,TQoL_Indexes!$B$8:$AK$8,0)),"")</f>
        <v/>
      </c>
      <c r="AC193" s="86" t="str">
        <f>IFERROR(INDEX(DB_Typologies!$D$4:$AP$1445,MATCH($A$3,DB_Typologies!$AQ$4:$AQ$1445,0)+$A193,MATCH(AC$3,TQoL_Indexes!$B$8:$AK$8,0)),"")</f>
        <v/>
      </c>
      <c r="AD193" s="86" t="str">
        <f>IFERROR(INDEX(DB_Typologies!$D$4:$AP$1445,MATCH($A$3,DB_Typologies!$AQ$4:$AQ$1445,0)+$A193,MATCH(AD$3,TQoL_Indexes!$B$8:$AK$8,0)),"")</f>
        <v/>
      </c>
      <c r="AE193" s="86" t="str">
        <f>IFERROR(INDEX(DB_Typologies!$D$4:$AP$1445,MATCH($A$3,DB_Typologies!$AQ$4:$AQ$1445,0)+$A193,MATCH(AE$3,TQoL_Indexes!$B$8:$AK$8,0)),"")</f>
        <v/>
      </c>
      <c r="AF193" s="86" t="str">
        <f>IFERROR(INDEX(DB_Typologies!$D$4:$AP$1445,MATCH($A$3,DB_Typologies!$AQ$4:$AQ$1445,0)+$A193,MATCH(AF$3,TQoL_Indexes!$B$8:$AK$8,0)),"")</f>
        <v/>
      </c>
      <c r="AG193" s="86" t="str">
        <f>IFERROR(INDEX(DB_Typologies!$D$4:$AP$1445,MATCH($A$3,DB_Typologies!$AQ$4:$AQ$1445,0)+$A193,MATCH(AG$3,TQoL_Indexes!$B$8:$AK$8,0)),"")</f>
        <v/>
      </c>
      <c r="AH193" s="86" t="str">
        <f>IFERROR(INDEX(DB_Typologies!$D$4:$AP$1445,MATCH($A$3,DB_Typologies!$AQ$4:$AQ$1445,0)+$A193,MATCH(AH$3,TQoL_Indexes!$B$8:$AK$8,0)),"")</f>
        <v/>
      </c>
      <c r="AI193" s="86" t="str">
        <f>IFERROR(INDEX(DB_Typologies!$D$4:$AP$1445,MATCH($A$3,DB_Typologies!$AQ$4:$AQ$1445,0)+$A193,MATCH(AI$3,TQoL_Indexes!$B$8:$AK$8,0)),"")</f>
        <v/>
      </c>
      <c r="AJ193" s="86" t="str">
        <f>IFERROR(INDEX(DB_Typologies!$D$4:$AP$1445,MATCH($A$3,DB_Typologies!$AQ$4:$AQ$1445,0)+$A193,MATCH(AJ$3,TQoL_Indexes!$B$8:$AK$8,0)),"")</f>
        <v/>
      </c>
      <c r="AK193" s="86" t="str">
        <f>IFERROR(INDEX(DB_Typologies!$D$4:$AP$1445,MATCH($A$3,DB_Typologies!$AQ$4:$AQ$1445,0)+$A193,MATCH(AK$3,TQoL_Indexes!$B$8:$AK$8,0)),"")</f>
        <v/>
      </c>
      <c r="AL193" s="86" t="str">
        <f>IFERROR(INDEX(DB_Typologies!$D$4:$AP$1445,MATCH($A$3,DB_Typologies!$AQ$4:$AQ$1445,0)+$A193,MATCH(AL$3,TQoL_Indexes!$B$8:$AK$8,0)),"")</f>
        <v/>
      </c>
      <c r="AM193" s="87" t="str">
        <f>IFERROR(INDEX(DB_Typologies!$D$4:$AP$1445,MATCH($A$3,DB_Typologies!$AQ$4:$AQ$1445,0)+$A193,MATCH(AM$3,TQoL_Indexes!$B$8:$AK$8,0)),"")</f>
        <v/>
      </c>
    </row>
    <row r="194" spans="1:39">
      <c r="A194" s="58" t="str">
        <f>IFERROR(IF(A193+1&lt;COUNTIF(DB_Typologies!$AQ$4:$AQ$1445,$A$3),A193+1,""),"")</f>
        <v/>
      </c>
      <c r="B194" s="120" t="str">
        <f>IFERROR(INDEX(DB_Typologies!$D$4:$AP$1445,MATCH($A$3,DB_Typologies!$AQ$4:$AQ$1445,0)+$A194,MATCH(B$3,TQoL_Indexes!$B$8:$AK$8,0)),"")</f>
        <v/>
      </c>
      <c r="C194" s="86" t="str">
        <f>IFERROR(INDEX(DB_Typologies!$D$4:$AP$1445,MATCH($A$3,DB_Typologies!$AQ$4:$AQ$1445,0)+$A194,MATCH(C$3,TQoL_Indexes!$B$8:$AK$8,0)),"")</f>
        <v/>
      </c>
      <c r="D194" s="87" t="str">
        <f>IFERROR(INDEX(DB_Typologies!$D$4:$AP$1445,MATCH($A$3,DB_Typologies!$AQ$4:$AQ$1445,0)+$A194,MATCH(D$3,TQoL_Indexes!$B$8:$AK$8,0)),"")</f>
        <v/>
      </c>
      <c r="E194" s="86" t="str">
        <f>IFERROR(INDEX(DB_Typologies!$D$4:$AP$1445,MATCH($A$3,DB_Typologies!$AQ$4:$AQ$1445,0)+$A194,MATCH(E$3,TQoL_Indexes!$B$8:$AK$8,0)),"")</f>
        <v/>
      </c>
      <c r="F194" s="86" t="str">
        <f>IFERROR(INDEX(DB_Typologies!$D$4:$AP$1445,MATCH($A$3,DB_Typologies!$AQ$4:$AQ$1445,0)+$A194,MATCH(F$3,TQoL_Indexes!$B$8:$AK$8,0)),"")</f>
        <v/>
      </c>
      <c r="G194" s="86" t="str">
        <f>IFERROR(INDEX(DB_Typologies!$D$4:$AP$1445,MATCH($A$3,DB_Typologies!$AQ$4:$AQ$1445,0)+$A194,MATCH(G$3,TQoL_Indexes!$B$8:$AK$8,0)),"")</f>
        <v/>
      </c>
      <c r="H194" s="86" t="str">
        <f>IFERROR(INDEX(DB_Typologies!$D$4:$AP$1445,MATCH($A$3,DB_Typologies!$AQ$4:$AQ$1445,0)+$A194,MATCH(H$3,TQoL_Indexes!$B$8:$AK$8,0)),"")</f>
        <v/>
      </c>
      <c r="I194" s="86" t="str">
        <f>IFERROR(INDEX(DB_Typologies!$D$4:$AP$1445,MATCH($A$3,DB_Typologies!$AQ$4:$AQ$1445,0)+$A194,MATCH(I$3,TQoL_Indexes!$B$8:$AK$8,0)),"")</f>
        <v/>
      </c>
      <c r="J194" s="86" t="str">
        <f>IFERROR(INDEX(DB_Typologies!$D$4:$AP$1445,MATCH($A$3,DB_Typologies!$AQ$4:$AQ$1445,0)+$A194,MATCH(J$3,TQoL_Indexes!$B$8:$AK$8,0)),"")</f>
        <v/>
      </c>
      <c r="K194" s="86" t="str">
        <f>IFERROR(INDEX(DB_Typologies!$D$4:$AP$1445,MATCH($A$3,DB_Typologies!$AQ$4:$AQ$1445,0)+$A194,MATCH(K$3,TQoL_Indexes!$B$8:$AK$8,0)),"")</f>
        <v/>
      </c>
      <c r="L194" s="86" t="str">
        <f>IFERROR(INDEX(DB_Typologies!$D$4:$AP$1445,MATCH($A$3,DB_Typologies!$AQ$4:$AQ$1445,0)+$A194,MATCH(L$3,TQoL_Indexes!$B$8:$AK$8,0)),"")</f>
        <v/>
      </c>
      <c r="M194" s="86" t="str">
        <f>IFERROR(INDEX(DB_Typologies!$D$4:$AP$1445,MATCH($A$3,DB_Typologies!$AQ$4:$AQ$1445,0)+$A194,MATCH(M$3,TQoL_Indexes!$B$8:$AK$8,0)),"")</f>
        <v/>
      </c>
      <c r="N194" s="86" t="str">
        <f>IFERROR(INDEX(DB_Typologies!$D$4:$AP$1445,MATCH($A$3,DB_Typologies!$AQ$4:$AQ$1445,0)+$A194,MATCH(N$3,TQoL_Indexes!$B$8:$AK$8,0)),"")</f>
        <v/>
      </c>
      <c r="O194" s="86" t="str">
        <f>IFERROR(INDEX(DB_Typologies!$D$4:$AP$1445,MATCH($A$3,DB_Typologies!$AQ$4:$AQ$1445,0)+$A194,MATCH(O$3,TQoL_Indexes!$B$8:$AK$8,0)),"")</f>
        <v/>
      </c>
      <c r="P194" s="86" t="str">
        <f>IFERROR(INDEX(DB_Typologies!$D$4:$AP$1445,MATCH($A$3,DB_Typologies!$AQ$4:$AQ$1445,0)+$A194,MATCH(P$3,TQoL_Indexes!$B$8:$AK$8,0)),"")</f>
        <v/>
      </c>
      <c r="Q194" s="86" t="str">
        <f>IFERROR(INDEX(DB_Typologies!$D$4:$AP$1445,MATCH($A$3,DB_Typologies!$AQ$4:$AQ$1445,0)+$A194,MATCH(Q$3,TQoL_Indexes!$B$8:$AK$8,0)),"")</f>
        <v/>
      </c>
      <c r="R194" s="86" t="str">
        <f>IFERROR(INDEX(DB_Typologies!$D$4:$AP$1445,MATCH($A$3,DB_Typologies!$AQ$4:$AQ$1445,0)+$A194,MATCH(R$3,TQoL_Indexes!$B$8:$AK$8,0)),"")</f>
        <v/>
      </c>
      <c r="S194" s="86" t="str">
        <f>IFERROR(INDEX(DB_Typologies!$D$4:$AP$1445,MATCH($A$3,DB_Typologies!$AQ$4:$AQ$1445,0)+$A194,MATCH(S$3,TQoL_Indexes!$B$8:$AK$8,0)),"")</f>
        <v/>
      </c>
      <c r="T194" s="86" t="str">
        <f>IFERROR(INDEX(DB_Typologies!$D$4:$AP$1445,MATCH($A$3,DB_Typologies!$AQ$4:$AQ$1445,0)+$A194,MATCH(T$3,TQoL_Indexes!$B$8:$AK$8,0)),"")</f>
        <v/>
      </c>
      <c r="U194" s="86" t="str">
        <f>IFERROR(INDEX(DB_Typologies!$D$4:$AP$1445,MATCH($A$3,DB_Typologies!$AQ$4:$AQ$1445,0)+$A194,MATCH(U$3,TQoL_Indexes!$B$8:$AK$8,0)),"")</f>
        <v/>
      </c>
      <c r="V194" s="86" t="str">
        <f>IFERROR(INDEX(DB_Typologies!$D$4:$AP$1445,MATCH($A$3,DB_Typologies!$AQ$4:$AQ$1445,0)+$A194,MATCH(V$3,TQoL_Indexes!$B$8:$AK$8,0)),"")</f>
        <v/>
      </c>
      <c r="W194" s="86" t="str">
        <f>IFERROR(INDEX(DB_Typologies!$D$4:$AP$1445,MATCH($A$3,DB_Typologies!$AQ$4:$AQ$1445,0)+$A194,MATCH(W$3,TQoL_Indexes!$B$8:$AK$8,0)),"")</f>
        <v/>
      </c>
      <c r="X194" s="86" t="str">
        <f>IFERROR(INDEX(DB_Typologies!$D$4:$AP$1445,MATCH($A$3,DB_Typologies!$AQ$4:$AQ$1445,0)+$A194,MATCH(X$3,TQoL_Indexes!$B$8:$AK$8,0)),"")</f>
        <v/>
      </c>
      <c r="Y194" s="86" t="str">
        <f>IFERROR(INDEX(DB_Typologies!$D$4:$AP$1445,MATCH($A$3,DB_Typologies!$AQ$4:$AQ$1445,0)+$A194,MATCH(Y$3,TQoL_Indexes!$B$8:$AK$8,0)),"")</f>
        <v/>
      </c>
      <c r="Z194" s="86" t="str">
        <f>IFERROR(INDEX(DB_Typologies!$D$4:$AP$1445,MATCH($A$3,DB_Typologies!$AQ$4:$AQ$1445,0)+$A194,MATCH(Z$3,TQoL_Indexes!$B$8:$AK$8,0)),"")</f>
        <v/>
      </c>
      <c r="AA194" s="86" t="str">
        <f>IFERROR(INDEX(DB_Typologies!$D$4:$AP$1445,MATCH($A$3,DB_Typologies!$AQ$4:$AQ$1445,0)+$A194,MATCH(AA$3,TQoL_Indexes!$B$8:$AK$8,0)),"")</f>
        <v/>
      </c>
      <c r="AB194" s="86" t="str">
        <f>IFERROR(INDEX(DB_Typologies!$D$4:$AP$1445,MATCH($A$3,DB_Typologies!$AQ$4:$AQ$1445,0)+$A194,MATCH(AB$3,TQoL_Indexes!$B$8:$AK$8,0)),"")</f>
        <v/>
      </c>
      <c r="AC194" s="86" t="str">
        <f>IFERROR(INDEX(DB_Typologies!$D$4:$AP$1445,MATCH($A$3,DB_Typologies!$AQ$4:$AQ$1445,0)+$A194,MATCH(AC$3,TQoL_Indexes!$B$8:$AK$8,0)),"")</f>
        <v/>
      </c>
      <c r="AD194" s="86" t="str">
        <f>IFERROR(INDEX(DB_Typologies!$D$4:$AP$1445,MATCH($A$3,DB_Typologies!$AQ$4:$AQ$1445,0)+$A194,MATCH(AD$3,TQoL_Indexes!$B$8:$AK$8,0)),"")</f>
        <v/>
      </c>
      <c r="AE194" s="86" t="str">
        <f>IFERROR(INDEX(DB_Typologies!$D$4:$AP$1445,MATCH($A$3,DB_Typologies!$AQ$4:$AQ$1445,0)+$A194,MATCH(AE$3,TQoL_Indexes!$B$8:$AK$8,0)),"")</f>
        <v/>
      </c>
      <c r="AF194" s="86" t="str">
        <f>IFERROR(INDEX(DB_Typologies!$D$4:$AP$1445,MATCH($A$3,DB_Typologies!$AQ$4:$AQ$1445,0)+$A194,MATCH(AF$3,TQoL_Indexes!$B$8:$AK$8,0)),"")</f>
        <v/>
      </c>
      <c r="AG194" s="86" t="str">
        <f>IFERROR(INDEX(DB_Typologies!$D$4:$AP$1445,MATCH($A$3,DB_Typologies!$AQ$4:$AQ$1445,0)+$A194,MATCH(AG$3,TQoL_Indexes!$B$8:$AK$8,0)),"")</f>
        <v/>
      </c>
      <c r="AH194" s="86" t="str">
        <f>IFERROR(INDEX(DB_Typologies!$D$4:$AP$1445,MATCH($A$3,DB_Typologies!$AQ$4:$AQ$1445,0)+$A194,MATCH(AH$3,TQoL_Indexes!$B$8:$AK$8,0)),"")</f>
        <v/>
      </c>
      <c r="AI194" s="86" t="str">
        <f>IFERROR(INDEX(DB_Typologies!$D$4:$AP$1445,MATCH($A$3,DB_Typologies!$AQ$4:$AQ$1445,0)+$A194,MATCH(AI$3,TQoL_Indexes!$B$8:$AK$8,0)),"")</f>
        <v/>
      </c>
      <c r="AJ194" s="86" t="str">
        <f>IFERROR(INDEX(DB_Typologies!$D$4:$AP$1445,MATCH($A$3,DB_Typologies!$AQ$4:$AQ$1445,0)+$A194,MATCH(AJ$3,TQoL_Indexes!$B$8:$AK$8,0)),"")</f>
        <v/>
      </c>
      <c r="AK194" s="86" t="str">
        <f>IFERROR(INDEX(DB_Typologies!$D$4:$AP$1445,MATCH($A$3,DB_Typologies!$AQ$4:$AQ$1445,0)+$A194,MATCH(AK$3,TQoL_Indexes!$B$8:$AK$8,0)),"")</f>
        <v/>
      </c>
      <c r="AL194" s="86" t="str">
        <f>IFERROR(INDEX(DB_Typologies!$D$4:$AP$1445,MATCH($A$3,DB_Typologies!$AQ$4:$AQ$1445,0)+$A194,MATCH(AL$3,TQoL_Indexes!$B$8:$AK$8,0)),"")</f>
        <v/>
      </c>
      <c r="AM194" s="87" t="str">
        <f>IFERROR(INDEX(DB_Typologies!$D$4:$AP$1445,MATCH($A$3,DB_Typologies!$AQ$4:$AQ$1445,0)+$A194,MATCH(AM$3,TQoL_Indexes!$B$8:$AK$8,0)),"")</f>
        <v/>
      </c>
    </row>
    <row r="195" spans="1:39">
      <c r="A195" s="58" t="str">
        <f>IFERROR(IF(A194+1&lt;COUNTIF(DB_Typologies!$AQ$4:$AQ$1445,$A$3),A194+1,""),"")</f>
        <v/>
      </c>
      <c r="B195" s="120" t="str">
        <f>IFERROR(INDEX(DB_Typologies!$D$4:$AP$1445,MATCH($A$3,DB_Typologies!$AQ$4:$AQ$1445,0)+$A195,MATCH(B$3,TQoL_Indexes!$B$8:$AK$8,0)),"")</f>
        <v/>
      </c>
      <c r="C195" s="86" t="str">
        <f>IFERROR(INDEX(DB_Typologies!$D$4:$AP$1445,MATCH($A$3,DB_Typologies!$AQ$4:$AQ$1445,0)+$A195,MATCH(C$3,TQoL_Indexes!$B$8:$AK$8,0)),"")</f>
        <v/>
      </c>
      <c r="D195" s="87" t="str">
        <f>IFERROR(INDEX(DB_Typologies!$D$4:$AP$1445,MATCH($A$3,DB_Typologies!$AQ$4:$AQ$1445,0)+$A195,MATCH(D$3,TQoL_Indexes!$B$8:$AK$8,0)),"")</f>
        <v/>
      </c>
      <c r="E195" s="86" t="str">
        <f>IFERROR(INDEX(DB_Typologies!$D$4:$AP$1445,MATCH($A$3,DB_Typologies!$AQ$4:$AQ$1445,0)+$A195,MATCH(E$3,TQoL_Indexes!$B$8:$AK$8,0)),"")</f>
        <v/>
      </c>
      <c r="F195" s="86" t="str">
        <f>IFERROR(INDEX(DB_Typologies!$D$4:$AP$1445,MATCH($A$3,DB_Typologies!$AQ$4:$AQ$1445,0)+$A195,MATCH(F$3,TQoL_Indexes!$B$8:$AK$8,0)),"")</f>
        <v/>
      </c>
      <c r="G195" s="86" t="str">
        <f>IFERROR(INDEX(DB_Typologies!$D$4:$AP$1445,MATCH($A$3,DB_Typologies!$AQ$4:$AQ$1445,0)+$A195,MATCH(G$3,TQoL_Indexes!$B$8:$AK$8,0)),"")</f>
        <v/>
      </c>
      <c r="H195" s="86" t="str">
        <f>IFERROR(INDEX(DB_Typologies!$D$4:$AP$1445,MATCH($A$3,DB_Typologies!$AQ$4:$AQ$1445,0)+$A195,MATCH(H$3,TQoL_Indexes!$B$8:$AK$8,0)),"")</f>
        <v/>
      </c>
      <c r="I195" s="86" t="str">
        <f>IFERROR(INDEX(DB_Typologies!$D$4:$AP$1445,MATCH($A$3,DB_Typologies!$AQ$4:$AQ$1445,0)+$A195,MATCH(I$3,TQoL_Indexes!$B$8:$AK$8,0)),"")</f>
        <v/>
      </c>
      <c r="J195" s="86" t="str">
        <f>IFERROR(INDEX(DB_Typologies!$D$4:$AP$1445,MATCH($A$3,DB_Typologies!$AQ$4:$AQ$1445,0)+$A195,MATCH(J$3,TQoL_Indexes!$B$8:$AK$8,0)),"")</f>
        <v/>
      </c>
      <c r="K195" s="86" t="str">
        <f>IFERROR(INDEX(DB_Typologies!$D$4:$AP$1445,MATCH($A$3,DB_Typologies!$AQ$4:$AQ$1445,0)+$A195,MATCH(K$3,TQoL_Indexes!$B$8:$AK$8,0)),"")</f>
        <v/>
      </c>
      <c r="L195" s="86" t="str">
        <f>IFERROR(INDEX(DB_Typologies!$D$4:$AP$1445,MATCH($A$3,DB_Typologies!$AQ$4:$AQ$1445,0)+$A195,MATCH(L$3,TQoL_Indexes!$B$8:$AK$8,0)),"")</f>
        <v/>
      </c>
      <c r="M195" s="86" t="str">
        <f>IFERROR(INDEX(DB_Typologies!$D$4:$AP$1445,MATCH($A$3,DB_Typologies!$AQ$4:$AQ$1445,0)+$A195,MATCH(M$3,TQoL_Indexes!$B$8:$AK$8,0)),"")</f>
        <v/>
      </c>
      <c r="N195" s="86" t="str">
        <f>IFERROR(INDEX(DB_Typologies!$D$4:$AP$1445,MATCH($A$3,DB_Typologies!$AQ$4:$AQ$1445,0)+$A195,MATCH(N$3,TQoL_Indexes!$B$8:$AK$8,0)),"")</f>
        <v/>
      </c>
      <c r="O195" s="86" t="str">
        <f>IFERROR(INDEX(DB_Typologies!$D$4:$AP$1445,MATCH($A$3,DB_Typologies!$AQ$4:$AQ$1445,0)+$A195,MATCH(O$3,TQoL_Indexes!$B$8:$AK$8,0)),"")</f>
        <v/>
      </c>
      <c r="P195" s="86" t="str">
        <f>IFERROR(INDEX(DB_Typologies!$D$4:$AP$1445,MATCH($A$3,DB_Typologies!$AQ$4:$AQ$1445,0)+$A195,MATCH(P$3,TQoL_Indexes!$B$8:$AK$8,0)),"")</f>
        <v/>
      </c>
      <c r="Q195" s="86" t="str">
        <f>IFERROR(INDEX(DB_Typologies!$D$4:$AP$1445,MATCH($A$3,DB_Typologies!$AQ$4:$AQ$1445,0)+$A195,MATCH(Q$3,TQoL_Indexes!$B$8:$AK$8,0)),"")</f>
        <v/>
      </c>
      <c r="R195" s="86" t="str">
        <f>IFERROR(INDEX(DB_Typologies!$D$4:$AP$1445,MATCH($A$3,DB_Typologies!$AQ$4:$AQ$1445,0)+$A195,MATCH(R$3,TQoL_Indexes!$B$8:$AK$8,0)),"")</f>
        <v/>
      </c>
      <c r="S195" s="86" t="str">
        <f>IFERROR(INDEX(DB_Typologies!$D$4:$AP$1445,MATCH($A$3,DB_Typologies!$AQ$4:$AQ$1445,0)+$A195,MATCH(S$3,TQoL_Indexes!$B$8:$AK$8,0)),"")</f>
        <v/>
      </c>
      <c r="T195" s="86" t="str">
        <f>IFERROR(INDEX(DB_Typologies!$D$4:$AP$1445,MATCH($A$3,DB_Typologies!$AQ$4:$AQ$1445,0)+$A195,MATCH(T$3,TQoL_Indexes!$B$8:$AK$8,0)),"")</f>
        <v/>
      </c>
      <c r="U195" s="86" t="str">
        <f>IFERROR(INDEX(DB_Typologies!$D$4:$AP$1445,MATCH($A$3,DB_Typologies!$AQ$4:$AQ$1445,0)+$A195,MATCH(U$3,TQoL_Indexes!$B$8:$AK$8,0)),"")</f>
        <v/>
      </c>
      <c r="V195" s="86" t="str">
        <f>IFERROR(INDEX(DB_Typologies!$D$4:$AP$1445,MATCH($A$3,DB_Typologies!$AQ$4:$AQ$1445,0)+$A195,MATCH(V$3,TQoL_Indexes!$B$8:$AK$8,0)),"")</f>
        <v/>
      </c>
      <c r="W195" s="86" t="str">
        <f>IFERROR(INDEX(DB_Typologies!$D$4:$AP$1445,MATCH($A$3,DB_Typologies!$AQ$4:$AQ$1445,0)+$A195,MATCH(W$3,TQoL_Indexes!$B$8:$AK$8,0)),"")</f>
        <v/>
      </c>
      <c r="X195" s="86" t="str">
        <f>IFERROR(INDEX(DB_Typologies!$D$4:$AP$1445,MATCH($A$3,DB_Typologies!$AQ$4:$AQ$1445,0)+$A195,MATCH(X$3,TQoL_Indexes!$B$8:$AK$8,0)),"")</f>
        <v/>
      </c>
      <c r="Y195" s="86" t="str">
        <f>IFERROR(INDEX(DB_Typologies!$D$4:$AP$1445,MATCH($A$3,DB_Typologies!$AQ$4:$AQ$1445,0)+$A195,MATCH(Y$3,TQoL_Indexes!$B$8:$AK$8,0)),"")</f>
        <v/>
      </c>
      <c r="Z195" s="86" t="str">
        <f>IFERROR(INDEX(DB_Typologies!$D$4:$AP$1445,MATCH($A$3,DB_Typologies!$AQ$4:$AQ$1445,0)+$A195,MATCH(Z$3,TQoL_Indexes!$B$8:$AK$8,0)),"")</f>
        <v/>
      </c>
      <c r="AA195" s="86" t="str">
        <f>IFERROR(INDEX(DB_Typologies!$D$4:$AP$1445,MATCH($A$3,DB_Typologies!$AQ$4:$AQ$1445,0)+$A195,MATCH(AA$3,TQoL_Indexes!$B$8:$AK$8,0)),"")</f>
        <v/>
      </c>
      <c r="AB195" s="86" t="str">
        <f>IFERROR(INDEX(DB_Typologies!$D$4:$AP$1445,MATCH($A$3,DB_Typologies!$AQ$4:$AQ$1445,0)+$A195,MATCH(AB$3,TQoL_Indexes!$B$8:$AK$8,0)),"")</f>
        <v/>
      </c>
      <c r="AC195" s="86" t="str">
        <f>IFERROR(INDEX(DB_Typologies!$D$4:$AP$1445,MATCH($A$3,DB_Typologies!$AQ$4:$AQ$1445,0)+$A195,MATCH(AC$3,TQoL_Indexes!$B$8:$AK$8,0)),"")</f>
        <v/>
      </c>
      <c r="AD195" s="86" t="str">
        <f>IFERROR(INDEX(DB_Typologies!$D$4:$AP$1445,MATCH($A$3,DB_Typologies!$AQ$4:$AQ$1445,0)+$A195,MATCH(AD$3,TQoL_Indexes!$B$8:$AK$8,0)),"")</f>
        <v/>
      </c>
      <c r="AE195" s="86" t="str">
        <f>IFERROR(INDEX(DB_Typologies!$D$4:$AP$1445,MATCH($A$3,DB_Typologies!$AQ$4:$AQ$1445,0)+$A195,MATCH(AE$3,TQoL_Indexes!$B$8:$AK$8,0)),"")</f>
        <v/>
      </c>
      <c r="AF195" s="86" t="str">
        <f>IFERROR(INDEX(DB_Typologies!$D$4:$AP$1445,MATCH($A$3,DB_Typologies!$AQ$4:$AQ$1445,0)+$A195,MATCH(AF$3,TQoL_Indexes!$B$8:$AK$8,0)),"")</f>
        <v/>
      </c>
      <c r="AG195" s="86" t="str">
        <f>IFERROR(INDEX(DB_Typologies!$D$4:$AP$1445,MATCH($A$3,DB_Typologies!$AQ$4:$AQ$1445,0)+$A195,MATCH(AG$3,TQoL_Indexes!$B$8:$AK$8,0)),"")</f>
        <v/>
      </c>
      <c r="AH195" s="86" t="str">
        <f>IFERROR(INDEX(DB_Typologies!$D$4:$AP$1445,MATCH($A$3,DB_Typologies!$AQ$4:$AQ$1445,0)+$A195,MATCH(AH$3,TQoL_Indexes!$B$8:$AK$8,0)),"")</f>
        <v/>
      </c>
      <c r="AI195" s="86" t="str">
        <f>IFERROR(INDEX(DB_Typologies!$D$4:$AP$1445,MATCH($A$3,DB_Typologies!$AQ$4:$AQ$1445,0)+$A195,MATCH(AI$3,TQoL_Indexes!$B$8:$AK$8,0)),"")</f>
        <v/>
      </c>
      <c r="AJ195" s="86" t="str">
        <f>IFERROR(INDEX(DB_Typologies!$D$4:$AP$1445,MATCH($A$3,DB_Typologies!$AQ$4:$AQ$1445,0)+$A195,MATCH(AJ$3,TQoL_Indexes!$B$8:$AK$8,0)),"")</f>
        <v/>
      </c>
      <c r="AK195" s="86" t="str">
        <f>IFERROR(INDEX(DB_Typologies!$D$4:$AP$1445,MATCH($A$3,DB_Typologies!$AQ$4:$AQ$1445,0)+$A195,MATCH(AK$3,TQoL_Indexes!$B$8:$AK$8,0)),"")</f>
        <v/>
      </c>
      <c r="AL195" s="86" t="str">
        <f>IFERROR(INDEX(DB_Typologies!$D$4:$AP$1445,MATCH($A$3,DB_Typologies!$AQ$4:$AQ$1445,0)+$A195,MATCH(AL$3,TQoL_Indexes!$B$8:$AK$8,0)),"")</f>
        <v/>
      </c>
      <c r="AM195" s="87" t="str">
        <f>IFERROR(INDEX(DB_Typologies!$D$4:$AP$1445,MATCH($A$3,DB_Typologies!$AQ$4:$AQ$1445,0)+$A195,MATCH(AM$3,TQoL_Indexes!$B$8:$AK$8,0)),"")</f>
        <v/>
      </c>
    </row>
    <row r="196" spans="1:39">
      <c r="A196" s="58" t="str">
        <f>IFERROR(IF(A195+1&lt;COUNTIF(DB_Typologies!$AQ$4:$AQ$1445,$A$3),A195+1,""),"")</f>
        <v/>
      </c>
      <c r="B196" s="120" t="str">
        <f>IFERROR(INDEX(DB_Typologies!$D$4:$AP$1445,MATCH($A$3,DB_Typologies!$AQ$4:$AQ$1445,0)+$A196,MATCH(B$3,TQoL_Indexes!$B$8:$AK$8,0)),"")</f>
        <v/>
      </c>
      <c r="C196" s="86" t="str">
        <f>IFERROR(INDEX(DB_Typologies!$D$4:$AP$1445,MATCH($A$3,DB_Typologies!$AQ$4:$AQ$1445,0)+$A196,MATCH(C$3,TQoL_Indexes!$B$8:$AK$8,0)),"")</f>
        <v/>
      </c>
      <c r="D196" s="87" t="str">
        <f>IFERROR(INDEX(DB_Typologies!$D$4:$AP$1445,MATCH($A$3,DB_Typologies!$AQ$4:$AQ$1445,0)+$A196,MATCH(D$3,TQoL_Indexes!$B$8:$AK$8,0)),"")</f>
        <v/>
      </c>
      <c r="E196" s="86" t="str">
        <f>IFERROR(INDEX(DB_Typologies!$D$4:$AP$1445,MATCH($A$3,DB_Typologies!$AQ$4:$AQ$1445,0)+$A196,MATCH(E$3,TQoL_Indexes!$B$8:$AK$8,0)),"")</f>
        <v/>
      </c>
      <c r="F196" s="86" t="str">
        <f>IFERROR(INDEX(DB_Typologies!$D$4:$AP$1445,MATCH($A$3,DB_Typologies!$AQ$4:$AQ$1445,0)+$A196,MATCH(F$3,TQoL_Indexes!$B$8:$AK$8,0)),"")</f>
        <v/>
      </c>
      <c r="G196" s="86" t="str">
        <f>IFERROR(INDEX(DB_Typologies!$D$4:$AP$1445,MATCH($A$3,DB_Typologies!$AQ$4:$AQ$1445,0)+$A196,MATCH(G$3,TQoL_Indexes!$B$8:$AK$8,0)),"")</f>
        <v/>
      </c>
      <c r="H196" s="86" t="str">
        <f>IFERROR(INDEX(DB_Typologies!$D$4:$AP$1445,MATCH($A$3,DB_Typologies!$AQ$4:$AQ$1445,0)+$A196,MATCH(H$3,TQoL_Indexes!$B$8:$AK$8,0)),"")</f>
        <v/>
      </c>
      <c r="I196" s="86" t="str">
        <f>IFERROR(INDEX(DB_Typologies!$D$4:$AP$1445,MATCH($A$3,DB_Typologies!$AQ$4:$AQ$1445,0)+$A196,MATCH(I$3,TQoL_Indexes!$B$8:$AK$8,0)),"")</f>
        <v/>
      </c>
      <c r="J196" s="86" t="str">
        <f>IFERROR(INDEX(DB_Typologies!$D$4:$AP$1445,MATCH($A$3,DB_Typologies!$AQ$4:$AQ$1445,0)+$A196,MATCH(J$3,TQoL_Indexes!$B$8:$AK$8,0)),"")</f>
        <v/>
      </c>
      <c r="K196" s="86" t="str">
        <f>IFERROR(INDEX(DB_Typologies!$D$4:$AP$1445,MATCH($A$3,DB_Typologies!$AQ$4:$AQ$1445,0)+$A196,MATCH(K$3,TQoL_Indexes!$B$8:$AK$8,0)),"")</f>
        <v/>
      </c>
      <c r="L196" s="86" t="str">
        <f>IFERROR(INDEX(DB_Typologies!$D$4:$AP$1445,MATCH($A$3,DB_Typologies!$AQ$4:$AQ$1445,0)+$A196,MATCH(L$3,TQoL_Indexes!$B$8:$AK$8,0)),"")</f>
        <v/>
      </c>
      <c r="M196" s="86" t="str">
        <f>IFERROR(INDEX(DB_Typologies!$D$4:$AP$1445,MATCH($A$3,DB_Typologies!$AQ$4:$AQ$1445,0)+$A196,MATCH(M$3,TQoL_Indexes!$B$8:$AK$8,0)),"")</f>
        <v/>
      </c>
      <c r="N196" s="86" t="str">
        <f>IFERROR(INDEX(DB_Typologies!$D$4:$AP$1445,MATCH($A$3,DB_Typologies!$AQ$4:$AQ$1445,0)+$A196,MATCH(N$3,TQoL_Indexes!$B$8:$AK$8,0)),"")</f>
        <v/>
      </c>
      <c r="O196" s="86" t="str">
        <f>IFERROR(INDEX(DB_Typologies!$D$4:$AP$1445,MATCH($A$3,DB_Typologies!$AQ$4:$AQ$1445,0)+$A196,MATCH(O$3,TQoL_Indexes!$B$8:$AK$8,0)),"")</f>
        <v/>
      </c>
      <c r="P196" s="86" t="str">
        <f>IFERROR(INDEX(DB_Typologies!$D$4:$AP$1445,MATCH($A$3,DB_Typologies!$AQ$4:$AQ$1445,0)+$A196,MATCH(P$3,TQoL_Indexes!$B$8:$AK$8,0)),"")</f>
        <v/>
      </c>
      <c r="Q196" s="86" t="str">
        <f>IFERROR(INDEX(DB_Typologies!$D$4:$AP$1445,MATCH($A$3,DB_Typologies!$AQ$4:$AQ$1445,0)+$A196,MATCH(Q$3,TQoL_Indexes!$B$8:$AK$8,0)),"")</f>
        <v/>
      </c>
      <c r="R196" s="86" t="str">
        <f>IFERROR(INDEX(DB_Typologies!$D$4:$AP$1445,MATCH($A$3,DB_Typologies!$AQ$4:$AQ$1445,0)+$A196,MATCH(R$3,TQoL_Indexes!$B$8:$AK$8,0)),"")</f>
        <v/>
      </c>
      <c r="S196" s="86" t="str">
        <f>IFERROR(INDEX(DB_Typologies!$D$4:$AP$1445,MATCH($A$3,DB_Typologies!$AQ$4:$AQ$1445,0)+$A196,MATCH(S$3,TQoL_Indexes!$B$8:$AK$8,0)),"")</f>
        <v/>
      </c>
      <c r="T196" s="86" t="str">
        <f>IFERROR(INDEX(DB_Typologies!$D$4:$AP$1445,MATCH($A$3,DB_Typologies!$AQ$4:$AQ$1445,0)+$A196,MATCH(T$3,TQoL_Indexes!$B$8:$AK$8,0)),"")</f>
        <v/>
      </c>
      <c r="U196" s="86" t="str">
        <f>IFERROR(INDEX(DB_Typologies!$D$4:$AP$1445,MATCH($A$3,DB_Typologies!$AQ$4:$AQ$1445,0)+$A196,MATCH(U$3,TQoL_Indexes!$B$8:$AK$8,0)),"")</f>
        <v/>
      </c>
      <c r="V196" s="86" t="str">
        <f>IFERROR(INDEX(DB_Typologies!$D$4:$AP$1445,MATCH($A$3,DB_Typologies!$AQ$4:$AQ$1445,0)+$A196,MATCH(V$3,TQoL_Indexes!$B$8:$AK$8,0)),"")</f>
        <v/>
      </c>
      <c r="W196" s="86" t="str">
        <f>IFERROR(INDEX(DB_Typologies!$D$4:$AP$1445,MATCH($A$3,DB_Typologies!$AQ$4:$AQ$1445,0)+$A196,MATCH(W$3,TQoL_Indexes!$B$8:$AK$8,0)),"")</f>
        <v/>
      </c>
      <c r="X196" s="86" t="str">
        <f>IFERROR(INDEX(DB_Typologies!$D$4:$AP$1445,MATCH($A$3,DB_Typologies!$AQ$4:$AQ$1445,0)+$A196,MATCH(X$3,TQoL_Indexes!$B$8:$AK$8,0)),"")</f>
        <v/>
      </c>
      <c r="Y196" s="86" t="str">
        <f>IFERROR(INDEX(DB_Typologies!$D$4:$AP$1445,MATCH($A$3,DB_Typologies!$AQ$4:$AQ$1445,0)+$A196,MATCH(Y$3,TQoL_Indexes!$B$8:$AK$8,0)),"")</f>
        <v/>
      </c>
      <c r="Z196" s="86" t="str">
        <f>IFERROR(INDEX(DB_Typologies!$D$4:$AP$1445,MATCH($A$3,DB_Typologies!$AQ$4:$AQ$1445,0)+$A196,MATCH(Z$3,TQoL_Indexes!$B$8:$AK$8,0)),"")</f>
        <v/>
      </c>
      <c r="AA196" s="86" t="str">
        <f>IFERROR(INDEX(DB_Typologies!$D$4:$AP$1445,MATCH($A$3,DB_Typologies!$AQ$4:$AQ$1445,0)+$A196,MATCH(AA$3,TQoL_Indexes!$B$8:$AK$8,0)),"")</f>
        <v/>
      </c>
      <c r="AB196" s="86" t="str">
        <f>IFERROR(INDEX(DB_Typologies!$D$4:$AP$1445,MATCH($A$3,DB_Typologies!$AQ$4:$AQ$1445,0)+$A196,MATCH(AB$3,TQoL_Indexes!$B$8:$AK$8,0)),"")</f>
        <v/>
      </c>
      <c r="AC196" s="86" t="str">
        <f>IFERROR(INDEX(DB_Typologies!$D$4:$AP$1445,MATCH($A$3,DB_Typologies!$AQ$4:$AQ$1445,0)+$A196,MATCH(AC$3,TQoL_Indexes!$B$8:$AK$8,0)),"")</f>
        <v/>
      </c>
      <c r="AD196" s="86" t="str">
        <f>IFERROR(INDEX(DB_Typologies!$D$4:$AP$1445,MATCH($A$3,DB_Typologies!$AQ$4:$AQ$1445,0)+$A196,MATCH(AD$3,TQoL_Indexes!$B$8:$AK$8,0)),"")</f>
        <v/>
      </c>
      <c r="AE196" s="86" t="str">
        <f>IFERROR(INDEX(DB_Typologies!$D$4:$AP$1445,MATCH($A$3,DB_Typologies!$AQ$4:$AQ$1445,0)+$A196,MATCH(AE$3,TQoL_Indexes!$B$8:$AK$8,0)),"")</f>
        <v/>
      </c>
      <c r="AF196" s="86" t="str">
        <f>IFERROR(INDEX(DB_Typologies!$D$4:$AP$1445,MATCH($A$3,DB_Typologies!$AQ$4:$AQ$1445,0)+$A196,MATCH(AF$3,TQoL_Indexes!$B$8:$AK$8,0)),"")</f>
        <v/>
      </c>
      <c r="AG196" s="86" t="str">
        <f>IFERROR(INDEX(DB_Typologies!$D$4:$AP$1445,MATCH($A$3,DB_Typologies!$AQ$4:$AQ$1445,0)+$A196,MATCH(AG$3,TQoL_Indexes!$B$8:$AK$8,0)),"")</f>
        <v/>
      </c>
      <c r="AH196" s="86" t="str">
        <f>IFERROR(INDEX(DB_Typologies!$D$4:$AP$1445,MATCH($A$3,DB_Typologies!$AQ$4:$AQ$1445,0)+$A196,MATCH(AH$3,TQoL_Indexes!$B$8:$AK$8,0)),"")</f>
        <v/>
      </c>
      <c r="AI196" s="86" t="str">
        <f>IFERROR(INDEX(DB_Typologies!$D$4:$AP$1445,MATCH($A$3,DB_Typologies!$AQ$4:$AQ$1445,0)+$A196,MATCH(AI$3,TQoL_Indexes!$B$8:$AK$8,0)),"")</f>
        <v/>
      </c>
      <c r="AJ196" s="86" t="str">
        <f>IFERROR(INDEX(DB_Typologies!$D$4:$AP$1445,MATCH($A$3,DB_Typologies!$AQ$4:$AQ$1445,0)+$A196,MATCH(AJ$3,TQoL_Indexes!$B$8:$AK$8,0)),"")</f>
        <v/>
      </c>
      <c r="AK196" s="86" t="str">
        <f>IFERROR(INDEX(DB_Typologies!$D$4:$AP$1445,MATCH($A$3,DB_Typologies!$AQ$4:$AQ$1445,0)+$A196,MATCH(AK$3,TQoL_Indexes!$B$8:$AK$8,0)),"")</f>
        <v/>
      </c>
      <c r="AL196" s="86" t="str">
        <f>IFERROR(INDEX(DB_Typologies!$D$4:$AP$1445,MATCH($A$3,DB_Typologies!$AQ$4:$AQ$1445,0)+$A196,MATCH(AL$3,TQoL_Indexes!$B$8:$AK$8,0)),"")</f>
        <v/>
      </c>
      <c r="AM196" s="87" t="str">
        <f>IFERROR(INDEX(DB_Typologies!$D$4:$AP$1445,MATCH($A$3,DB_Typologies!$AQ$4:$AQ$1445,0)+$A196,MATCH(AM$3,TQoL_Indexes!$B$8:$AK$8,0)),"")</f>
        <v/>
      </c>
    </row>
    <row r="197" spans="1:39">
      <c r="A197" s="58" t="str">
        <f>IFERROR(IF(A196+1&lt;COUNTIF(DB_Typologies!$AQ$4:$AQ$1445,$A$3),A196+1,""),"")</f>
        <v/>
      </c>
      <c r="B197" s="120" t="str">
        <f>IFERROR(INDEX(DB_Typologies!$D$4:$AP$1445,MATCH($A$3,DB_Typologies!$AQ$4:$AQ$1445,0)+$A197,MATCH(B$3,TQoL_Indexes!$B$8:$AK$8,0)),"")</f>
        <v/>
      </c>
      <c r="C197" s="86" t="str">
        <f>IFERROR(INDEX(DB_Typologies!$D$4:$AP$1445,MATCH($A$3,DB_Typologies!$AQ$4:$AQ$1445,0)+$A197,MATCH(C$3,TQoL_Indexes!$B$8:$AK$8,0)),"")</f>
        <v/>
      </c>
      <c r="D197" s="87" t="str">
        <f>IFERROR(INDEX(DB_Typologies!$D$4:$AP$1445,MATCH($A$3,DB_Typologies!$AQ$4:$AQ$1445,0)+$A197,MATCH(D$3,TQoL_Indexes!$B$8:$AK$8,0)),"")</f>
        <v/>
      </c>
      <c r="E197" s="86" t="str">
        <f>IFERROR(INDEX(DB_Typologies!$D$4:$AP$1445,MATCH($A$3,DB_Typologies!$AQ$4:$AQ$1445,0)+$A197,MATCH(E$3,TQoL_Indexes!$B$8:$AK$8,0)),"")</f>
        <v/>
      </c>
      <c r="F197" s="86" t="str">
        <f>IFERROR(INDEX(DB_Typologies!$D$4:$AP$1445,MATCH($A$3,DB_Typologies!$AQ$4:$AQ$1445,0)+$A197,MATCH(F$3,TQoL_Indexes!$B$8:$AK$8,0)),"")</f>
        <v/>
      </c>
      <c r="G197" s="86" t="str">
        <f>IFERROR(INDEX(DB_Typologies!$D$4:$AP$1445,MATCH($A$3,DB_Typologies!$AQ$4:$AQ$1445,0)+$A197,MATCH(G$3,TQoL_Indexes!$B$8:$AK$8,0)),"")</f>
        <v/>
      </c>
      <c r="H197" s="86" t="str">
        <f>IFERROR(INDEX(DB_Typologies!$D$4:$AP$1445,MATCH($A$3,DB_Typologies!$AQ$4:$AQ$1445,0)+$A197,MATCH(H$3,TQoL_Indexes!$B$8:$AK$8,0)),"")</f>
        <v/>
      </c>
      <c r="I197" s="86" t="str">
        <f>IFERROR(INDEX(DB_Typologies!$D$4:$AP$1445,MATCH($A$3,DB_Typologies!$AQ$4:$AQ$1445,0)+$A197,MATCH(I$3,TQoL_Indexes!$B$8:$AK$8,0)),"")</f>
        <v/>
      </c>
      <c r="J197" s="86" t="str">
        <f>IFERROR(INDEX(DB_Typologies!$D$4:$AP$1445,MATCH($A$3,DB_Typologies!$AQ$4:$AQ$1445,0)+$A197,MATCH(J$3,TQoL_Indexes!$B$8:$AK$8,0)),"")</f>
        <v/>
      </c>
      <c r="K197" s="86" t="str">
        <f>IFERROR(INDEX(DB_Typologies!$D$4:$AP$1445,MATCH($A$3,DB_Typologies!$AQ$4:$AQ$1445,0)+$A197,MATCH(K$3,TQoL_Indexes!$B$8:$AK$8,0)),"")</f>
        <v/>
      </c>
      <c r="L197" s="86" t="str">
        <f>IFERROR(INDEX(DB_Typologies!$D$4:$AP$1445,MATCH($A$3,DB_Typologies!$AQ$4:$AQ$1445,0)+$A197,MATCH(L$3,TQoL_Indexes!$B$8:$AK$8,0)),"")</f>
        <v/>
      </c>
      <c r="M197" s="86" t="str">
        <f>IFERROR(INDEX(DB_Typologies!$D$4:$AP$1445,MATCH($A$3,DB_Typologies!$AQ$4:$AQ$1445,0)+$A197,MATCH(M$3,TQoL_Indexes!$B$8:$AK$8,0)),"")</f>
        <v/>
      </c>
      <c r="N197" s="86" t="str">
        <f>IFERROR(INDEX(DB_Typologies!$D$4:$AP$1445,MATCH($A$3,DB_Typologies!$AQ$4:$AQ$1445,0)+$A197,MATCH(N$3,TQoL_Indexes!$B$8:$AK$8,0)),"")</f>
        <v/>
      </c>
      <c r="O197" s="86" t="str">
        <f>IFERROR(INDEX(DB_Typologies!$D$4:$AP$1445,MATCH($A$3,DB_Typologies!$AQ$4:$AQ$1445,0)+$A197,MATCH(O$3,TQoL_Indexes!$B$8:$AK$8,0)),"")</f>
        <v/>
      </c>
      <c r="P197" s="86" t="str">
        <f>IFERROR(INDEX(DB_Typologies!$D$4:$AP$1445,MATCH($A$3,DB_Typologies!$AQ$4:$AQ$1445,0)+$A197,MATCH(P$3,TQoL_Indexes!$B$8:$AK$8,0)),"")</f>
        <v/>
      </c>
      <c r="Q197" s="86" t="str">
        <f>IFERROR(INDEX(DB_Typologies!$D$4:$AP$1445,MATCH($A$3,DB_Typologies!$AQ$4:$AQ$1445,0)+$A197,MATCH(Q$3,TQoL_Indexes!$B$8:$AK$8,0)),"")</f>
        <v/>
      </c>
      <c r="R197" s="86" t="str">
        <f>IFERROR(INDEX(DB_Typologies!$D$4:$AP$1445,MATCH($A$3,DB_Typologies!$AQ$4:$AQ$1445,0)+$A197,MATCH(R$3,TQoL_Indexes!$B$8:$AK$8,0)),"")</f>
        <v/>
      </c>
      <c r="S197" s="86" t="str">
        <f>IFERROR(INDEX(DB_Typologies!$D$4:$AP$1445,MATCH($A$3,DB_Typologies!$AQ$4:$AQ$1445,0)+$A197,MATCH(S$3,TQoL_Indexes!$B$8:$AK$8,0)),"")</f>
        <v/>
      </c>
      <c r="T197" s="86" t="str">
        <f>IFERROR(INDEX(DB_Typologies!$D$4:$AP$1445,MATCH($A$3,DB_Typologies!$AQ$4:$AQ$1445,0)+$A197,MATCH(T$3,TQoL_Indexes!$B$8:$AK$8,0)),"")</f>
        <v/>
      </c>
      <c r="U197" s="86" t="str">
        <f>IFERROR(INDEX(DB_Typologies!$D$4:$AP$1445,MATCH($A$3,DB_Typologies!$AQ$4:$AQ$1445,0)+$A197,MATCH(U$3,TQoL_Indexes!$B$8:$AK$8,0)),"")</f>
        <v/>
      </c>
      <c r="V197" s="86" t="str">
        <f>IFERROR(INDEX(DB_Typologies!$D$4:$AP$1445,MATCH($A$3,DB_Typologies!$AQ$4:$AQ$1445,0)+$A197,MATCH(V$3,TQoL_Indexes!$B$8:$AK$8,0)),"")</f>
        <v/>
      </c>
      <c r="W197" s="86" t="str">
        <f>IFERROR(INDEX(DB_Typologies!$D$4:$AP$1445,MATCH($A$3,DB_Typologies!$AQ$4:$AQ$1445,0)+$A197,MATCH(W$3,TQoL_Indexes!$B$8:$AK$8,0)),"")</f>
        <v/>
      </c>
      <c r="X197" s="86" t="str">
        <f>IFERROR(INDEX(DB_Typologies!$D$4:$AP$1445,MATCH($A$3,DB_Typologies!$AQ$4:$AQ$1445,0)+$A197,MATCH(X$3,TQoL_Indexes!$B$8:$AK$8,0)),"")</f>
        <v/>
      </c>
      <c r="Y197" s="86" t="str">
        <f>IFERROR(INDEX(DB_Typologies!$D$4:$AP$1445,MATCH($A$3,DB_Typologies!$AQ$4:$AQ$1445,0)+$A197,MATCH(Y$3,TQoL_Indexes!$B$8:$AK$8,0)),"")</f>
        <v/>
      </c>
      <c r="Z197" s="86" t="str">
        <f>IFERROR(INDEX(DB_Typologies!$D$4:$AP$1445,MATCH($A$3,DB_Typologies!$AQ$4:$AQ$1445,0)+$A197,MATCH(Z$3,TQoL_Indexes!$B$8:$AK$8,0)),"")</f>
        <v/>
      </c>
      <c r="AA197" s="86" t="str">
        <f>IFERROR(INDEX(DB_Typologies!$D$4:$AP$1445,MATCH($A$3,DB_Typologies!$AQ$4:$AQ$1445,0)+$A197,MATCH(AA$3,TQoL_Indexes!$B$8:$AK$8,0)),"")</f>
        <v/>
      </c>
      <c r="AB197" s="86" t="str">
        <f>IFERROR(INDEX(DB_Typologies!$D$4:$AP$1445,MATCH($A$3,DB_Typologies!$AQ$4:$AQ$1445,0)+$A197,MATCH(AB$3,TQoL_Indexes!$B$8:$AK$8,0)),"")</f>
        <v/>
      </c>
      <c r="AC197" s="86" t="str">
        <f>IFERROR(INDEX(DB_Typologies!$D$4:$AP$1445,MATCH($A$3,DB_Typologies!$AQ$4:$AQ$1445,0)+$A197,MATCH(AC$3,TQoL_Indexes!$B$8:$AK$8,0)),"")</f>
        <v/>
      </c>
      <c r="AD197" s="86" t="str">
        <f>IFERROR(INDEX(DB_Typologies!$D$4:$AP$1445,MATCH($A$3,DB_Typologies!$AQ$4:$AQ$1445,0)+$A197,MATCH(AD$3,TQoL_Indexes!$B$8:$AK$8,0)),"")</f>
        <v/>
      </c>
      <c r="AE197" s="86" t="str">
        <f>IFERROR(INDEX(DB_Typologies!$D$4:$AP$1445,MATCH($A$3,DB_Typologies!$AQ$4:$AQ$1445,0)+$A197,MATCH(AE$3,TQoL_Indexes!$B$8:$AK$8,0)),"")</f>
        <v/>
      </c>
      <c r="AF197" s="86" t="str">
        <f>IFERROR(INDEX(DB_Typologies!$D$4:$AP$1445,MATCH($A$3,DB_Typologies!$AQ$4:$AQ$1445,0)+$A197,MATCH(AF$3,TQoL_Indexes!$B$8:$AK$8,0)),"")</f>
        <v/>
      </c>
      <c r="AG197" s="86" t="str">
        <f>IFERROR(INDEX(DB_Typologies!$D$4:$AP$1445,MATCH($A$3,DB_Typologies!$AQ$4:$AQ$1445,0)+$A197,MATCH(AG$3,TQoL_Indexes!$B$8:$AK$8,0)),"")</f>
        <v/>
      </c>
      <c r="AH197" s="86" t="str">
        <f>IFERROR(INDEX(DB_Typologies!$D$4:$AP$1445,MATCH($A$3,DB_Typologies!$AQ$4:$AQ$1445,0)+$A197,MATCH(AH$3,TQoL_Indexes!$B$8:$AK$8,0)),"")</f>
        <v/>
      </c>
      <c r="AI197" s="86" t="str">
        <f>IFERROR(INDEX(DB_Typologies!$D$4:$AP$1445,MATCH($A$3,DB_Typologies!$AQ$4:$AQ$1445,0)+$A197,MATCH(AI$3,TQoL_Indexes!$B$8:$AK$8,0)),"")</f>
        <v/>
      </c>
      <c r="AJ197" s="86" t="str">
        <f>IFERROR(INDEX(DB_Typologies!$D$4:$AP$1445,MATCH($A$3,DB_Typologies!$AQ$4:$AQ$1445,0)+$A197,MATCH(AJ$3,TQoL_Indexes!$B$8:$AK$8,0)),"")</f>
        <v/>
      </c>
      <c r="AK197" s="86" t="str">
        <f>IFERROR(INDEX(DB_Typologies!$D$4:$AP$1445,MATCH($A$3,DB_Typologies!$AQ$4:$AQ$1445,0)+$A197,MATCH(AK$3,TQoL_Indexes!$B$8:$AK$8,0)),"")</f>
        <v/>
      </c>
      <c r="AL197" s="86" t="str">
        <f>IFERROR(INDEX(DB_Typologies!$D$4:$AP$1445,MATCH($A$3,DB_Typologies!$AQ$4:$AQ$1445,0)+$A197,MATCH(AL$3,TQoL_Indexes!$B$8:$AK$8,0)),"")</f>
        <v/>
      </c>
      <c r="AM197" s="87" t="str">
        <f>IFERROR(INDEX(DB_Typologies!$D$4:$AP$1445,MATCH($A$3,DB_Typologies!$AQ$4:$AQ$1445,0)+$A197,MATCH(AM$3,TQoL_Indexes!$B$8:$AK$8,0)),"")</f>
        <v/>
      </c>
    </row>
    <row r="198" spans="1:39">
      <c r="A198" s="58" t="str">
        <f>IFERROR(IF(A197+1&lt;COUNTIF(DB_Typologies!$AQ$4:$AQ$1445,$A$3),A197+1,""),"")</f>
        <v/>
      </c>
      <c r="B198" s="120" t="str">
        <f>IFERROR(INDEX(DB_Typologies!$D$4:$AP$1445,MATCH($A$3,DB_Typologies!$AQ$4:$AQ$1445,0)+$A198,MATCH(B$3,TQoL_Indexes!$B$8:$AK$8,0)),"")</f>
        <v/>
      </c>
      <c r="C198" s="86" t="str">
        <f>IFERROR(INDEX(DB_Typologies!$D$4:$AP$1445,MATCH($A$3,DB_Typologies!$AQ$4:$AQ$1445,0)+$A198,MATCH(C$3,TQoL_Indexes!$B$8:$AK$8,0)),"")</f>
        <v/>
      </c>
      <c r="D198" s="87" t="str">
        <f>IFERROR(INDEX(DB_Typologies!$D$4:$AP$1445,MATCH($A$3,DB_Typologies!$AQ$4:$AQ$1445,0)+$A198,MATCH(D$3,TQoL_Indexes!$B$8:$AK$8,0)),"")</f>
        <v/>
      </c>
      <c r="E198" s="86" t="str">
        <f>IFERROR(INDEX(DB_Typologies!$D$4:$AP$1445,MATCH($A$3,DB_Typologies!$AQ$4:$AQ$1445,0)+$A198,MATCH(E$3,TQoL_Indexes!$B$8:$AK$8,0)),"")</f>
        <v/>
      </c>
      <c r="F198" s="86" t="str">
        <f>IFERROR(INDEX(DB_Typologies!$D$4:$AP$1445,MATCH($A$3,DB_Typologies!$AQ$4:$AQ$1445,0)+$A198,MATCH(F$3,TQoL_Indexes!$B$8:$AK$8,0)),"")</f>
        <v/>
      </c>
      <c r="G198" s="86" t="str">
        <f>IFERROR(INDEX(DB_Typologies!$D$4:$AP$1445,MATCH($A$3,DB_Typologies!$AQ$4:$AQ$1445,0)+$A198,MATCH(G$3,TQoL_Indexes!$B$8:$AK$8,0)),"")</f>
        <v/>
      </c>
      <c r="H198" s="86" t="str">
        <f>IFERROR(INDEX(DB_Typologies!$D$4:$AP$1445,MATCH($A$3,DB_Typologies!$AQ$4:$AQ$1445,0)+$A198,MATCH(H$3,TQoL_Indexes!$B$8:$AK$8,0)),"")</f>
        <v/>
      </c>
      <c r="I198" s="86" t="str">
        <f>IFERROR(INDEX(DB_Typologies!$D$4:$AP$1445,MATCH($A$3,DB_Typologies!$AQ$4:$AQ$1445,0)+$A198,MATCH(I$3,TQoL_Indexes!$B$8:$AK$8,0)),"")</f>
        <v/>
      </c>
      <c r="J198" s="86" t="str">
        <f>IFERROR(INDEX(DB_Typologies!$D$4:$AP$1445,MATCH($A$3,DB_Typologies!$AQ$4:$AQ$1445,0)+$A198,MATCH(J$3,TQoL_Indexes!$B$8:$AK$8,0)),"")</f>
        <v/>
      </c>
      <c r="K198" s="86" t="str">
        <f>IFERROR(INDEX(DB_Typologies!$D$4:$AP$1445,MATCH($A$3,DB_Typologies!$AQ$4:$AQ$1445,0)+$A198,MATCH(K$3,TQoL_Indexes!$B$8:$AK$8,0)),"")</f>
        <v/>
      </c>
      <c r="L198" s="86" t="str">
        <f>IFERROR(INDEX(DB_Typologies!$D$4:$AP$1445,MATCH($A$3,DB_Typologies!$AQ$4:$AQ$1445,0)+$A198,MATCH(L$3,TQoL_Indexes!$B$8:$AK$8,0)),"")</f>
        <v/>
      </c>
      <c r="M198" s="86" t="str">
        <f>IFERROR(INDEX(DB_Typologies!$D$4:$AP$1445,MATCH($A$3,DB_Typologies!$AQ$4:$AQ$1445,0)+$A198,MATCH(M$3,TQoL_Indexes!$B$8:$AK$8,0)),"")</f>
        <v/>
      </c>
      <c r="N198" s="86" t="str">
        <f>IFERROR(INDEX(DB_Typologies!$D$4:$AP$1445,MATCH($A$3,DB_Typologies!$AQ$4:$AQ$1445,0)+$A198,MATCH(N$3,TQoL_Indexes!$B$8:$AK$8,0)),"")</f>
        <v/>
      </c>
      <c r="O198" s="86" t="str">
        <f>IFERROR(INDEX(DB_Typologies!$D$4:$AP$1445,MATCH($A$3,DB_Typologies!$AQ$4:$AQ$1445,0)+$A198,MATCH(O$3,TQoL_Indexes!$B$8:$AK$8,0)),"")</f>
        <v/>
      </c>
      <c r="P198" s="86" t="str">
        <f>IFERROR(INDEX(DB_Typologies!$D$4:$AP$1445,MATCH($A$3,DB_Typologies!$AQ$4:$AQ$1445,0)+$A198,MATCH(P$3,TQoL_Indexes!$B$8:$AK$8,0)),"")</f>
        <v/>
      </c>
      <c r="Q198" s="86" t="str">
        <f>IFERROR(INDEX(DB_Typologies!$D$4:$AP$1445,MATCH($A$3,DB_Typologies!$AQ$4:$AQ$1445,0)+$A198,MATCH(Q$3,TQoL_Indexes!$B$8:$AK$8,0)),"")</f>
        <v/>
      </c>
      <c r="R198" s="86" t="str">
        <f>IFERROR(INDEX(DB_Typologies!$D$4:$AP$1445,MATCH($A$3,DB_Typologies!$AQ$4:$AQ$1445,0)+$A198,MATCH(R$3,TQoL_Indexes!$B$8:$AK$8,0)),"")</f>
        <v/>
      </c>
      <c r="S198" s="86" t="str">
        <f>IFERROR(INDEX(DB_Typologies!$D$4:$AP$1445,MATCH($A$3,DB_Typologies!$AQ$4:$AQ$1445,0)+$A198,MATCH(S$3,TQoL_Indexes!$B$8:$AK$8,0)),"")</f>
        <v/>
      </c>
      <c r="T198" s="86" t="str">
        <f>IFERROR(INDEX(DB_Typologies!$D$4:$AP$1445,MATCH($A$3,DB_Typologies!$AQ$4:$AQ$1445,0)+$A198,MATCH(T$3,TQoL_Indexes!$B$8:$AK$8,0)),"")</f>
        <v/>
      </c>
      <c r="U198" s="86" t="str">
        <f>IFERROR(INDEX(DB_Typologies!$D$4:$AP$1445,MATCH($A$3,DB_Typologies!$AQ$4:$AQ$1445,0)+$A198,MATCH(U$3,TQoL_Indexes!$B$8:$AK$8,0)),"")</f>
        <v/>
      </c>
      <c r="V198" s="86" t="str">
        <f>IFERROR(INDEX(DB_Typologies!$D$4:$AP$1445,MATCH($A$3,DB_Typologies!$AQ$4:$AQ$1445,0)+$A198,MATCH(V$3,TQoL_Indexes!$B$8:$AK$8,0)),"")</f>
        <v/>
      </c>
      <c r="W198" s="86" t="str">
        <f>IFERROR(INDEX(DB_Typologies!$D$4:$AP$1445,MATCH($A$3,DB_Typologies!$AQ$4:$AQ$1445,0)+$A198,MATCH(W$3,TQoL_Indexes!$B$8:$AK$8,0)),"")</f>
        <v/>
      </c>
      <c r="X198" s="86" t="str">
        <f>IFERROR(INDEX(DB_Typologies!$D$4:$AP$1445,MATCH($A$3,DB_Typologies!$AQ$4:$AQ$1445,0)+$A198,MATCH(X$3,TQoL_Indexes!$B$8:$AK$8,0)),"")</f>
        <v/>
      </c>
      <c r="Y198" s="86" t="str">
        <f>IFERROR(INDEX(DB_Typologies!$D$4:$AP$1445,MATCH($A$3,DB_Typologies!$AQ$4:$AQ$1445,0)+$A198,MATCH(Y$3,TQoL_Indexes!$B$8:$AK$8,0)),"")</f>
        <v/>
      </c>
      <c r="Z198" s="86" t="str">
        <f>IFERROR(INDEX(DB_Typologies!$D$4:$AP$1445,MATCH($A$3,DB_Typologies!$AQ$4:$AQ$1445,0)+$A198,MATCH(Z$3,TQoL_Indexes!$B$8:$AK$8,0)),"")</f>
        <v/>
      </c>
      <c r="AA198" s="86" t="str">
        <f>IFERROR(INDEX(DB_Typologies!$D$4:$AP$1445,MATCH($A$3,DB_Typologies!$AQ$4:$AQ$1445,0)+$A198,MATCH(AA$3,TQoL_Indexes!$B$8:$AK$8,0)),"")</f>
        <v/>
      </c>
      <c r="AB198" s="86" t="str">
        <f>IFERROR(INDEX(DB_Typologies!$D$4:$AP$1445,MATCH($A$3,DB_Typologies!$AQ$4:$AQ$1445,0)+$A198,MATCH(AB$3,TQoL_Indexes!$B$8:$AK$8,0)),"")</f>
        <v/>
      </c>
      <c r="AC198" s="86" t="str">
        <f>IFERROR(INDEX(DB_Typologies!$D$4:$AP$1445,MATCH($A$3,DB_Typologies!$AQ$4:$AQ$1445,0)+$A198,MATCH(AC$3,TQoL_Indexes!$B$8:$AK$8,0)),"")</f>
        <v/>
      </c>
      <c r="AD198" s="86" t="str">
        <f>IFERROR(INDEX(DB_Typologies!$D$4:$AP$1445,MATCH($A$3,DB_Typologies!$AQ$4:$AQ$1445,0)+$A198,MATCH(AD$3,TQoL_Indexes!$B$8:$AK$8,0)),"")</f>
        <v/>
      </c>
      <c r="AE198" s="86" t="str">
        <f>IFERROR(INDEX(DB_Typologies!$D$4:$AP$1445,MATCH($A$3,DB_Typologies!$AQ$4:$AQ$1445,0)+$A198,MATCH(AE$3,TQoL_Indexes!$B$8:$AK$8,0)),"")</f>
        <v/>
      </c>
      <c r="AF198" s="86" t="str">
        <f>IFERROR(INDEX(DB_Typologies!$D$4:$AP$1445,MATCH($A$3,DB_Typologies!$AQ$4:$AQ$1445,0)+$A198,MATCH(AF$3,TQoL_Indexes!$B$8:$AK$8,0)),"")</f>
        <v/>
      </c>
      <c r="AG198" s="86" t="str">
        <f>IFERROR(INDEX(DB_Typologies!$D$4:$AP$1445,MATCH($A$3,DB_Typologies!$AQ$4:$AQ$1445,0)+$A198,MATCH(AG$3,TQoL_Indexes!$B$8:$AK$8,0)),"")</f>
        <v/>
      </c>
      <c r="AH198" s="86" t="str">
        <f>IFERROR(INDEX(DB_Typologies!$D$4:$AP$1445,MATCH($A$3,DB_Typologies!$AQ$4:$AQ$1445,0)+$A198,MATCH(AH$3,TQoL_Indexes!$B$8:$AK$8,0)),"")</f>
        <v/>
      </c>
      <c r="AI198" s="86" t="str">
        <f>IFERROR(INDEX(DB_Typologies!$D$4:$AP$1445,MATCH($A$3,DB_Typologies!$AQ$4:$AQ$1445,0)+$A198,MATCH(AI$3,TQoL_Indexes!$B$8:$AK$8,0)),"")</f>
        <v/>
      </c>
      <c r="AJ198" s="86" t="str">
        <f>IFERROR(INDEX(DB_Typologies!$D$4:$AP$1445,MATCH($A$3,DB_Typologies!$AQ$4:$AQ$1445,0)+$A198,MATCH(AJ$3,TQoL_Indexes!$B$8:$AK$8,0)),"")</f>
        <v/>
      </c>
      <c r="AK198" s="86" t="str">
        <f>IFERROR(INDEX(DB_Typologies!$D$4:$AP$1445,MATCH($A$3,DB_Typologies!$AQ$4:$AQ$1445,0)+$A198,MATCH(AK$3,TQoL_Indexes!$B$8:$AK$8,0)),"")</f>
        <v/>
      </c>
      <c r="AL198" s="86" t="str">
        <f>IFERROR(INDEX(DB_Typologies!$D$4:$AP$1445,MATCH($A$3,DB_Typologies!$AQ$4:$AQ$1445,0)+$A198,MATCH(AL$3,TQoL_Indexes!$B$8:$AK$8,0)),"")</f>
        <v/>
      </c>
      <c r="AM198" s="87" t="str">
        <f>IFERROR(INDEX(DB_Typologies!$D$4:$AP$1445,MATCH($A$3,DB_Typologies!$AQ$4:$AQ$1445,0)+$A198,MATCH(AM$3,TQoL_Indexes!$B$8:$AK$8,0)),"")</f>
        <v/>
      </c>
    </row>
    <row r="199" spans="1:39">
      <c r="A199" s="58" t="str">
        <f>IFERROR(IF(A198+1&lt;COUNTIF(DB_Typologies!$AQ$4:$AQ$1445,$A$3),A198+1,""),"")</f>
        <v/>
      </c>
      <c r="B199" s="120" t="str">
        <f>IFERROR(INDEX(DB_Typologies!$D$4:$AP$1445,MATCH($A$3,DB_Typologies!$AQ$4:$AQ$1445,0)+$A199,MATCH(B$3,TQoL_Indexes!$B$8:$AK$8,0)),"")</f>
        <v/>
      </c>
      <c r="C199" s="86" t="str">
        <f>IFERROR(INDEX(DB_Typologies!$D$4:$AP$1445,MATCH($A$3,DB_Typologies!$AQ$4:$AQ$1445,0)+$A199,MATCH(C$3,TQoL_Indexes!$B$8:$AK$8,0)),"")</f>
        <v/>
      </c>
      <c r="D199" s="87" t="str">
        <f>IFERROR(INDEX(DB_Typologies!$D$4:$AP$1445,MATCH($A$3,DB_Typologies!$AQ$4:$AQ$1445,0)+$A199,MATCH(D$3,TQoL_Indexes!$B$8:$AK$8,0)),"")</f>
        <v/>
      </c>
      <c r="E199" s="86" t="str">
        <f>IFERROR(INDEX(DB_Typologies!$D$4:$AP$1445,MATCH($A$3,DB_Typologies!$AQ$4:$AQ$1445,0)+$A199,MATCH(E$3,TQoL_Indexes!$B$8:$AK$8,0)),"")</f>
        <v/>
      </c>
      <c r="F199" s="86" t="str">
        <f>IFERROR(INDEX(DB_Typologies!$D$4:$AP$1445,MATCH($A$3,DB_Typologies!$AQ$4:$AQ$1445,0)+$A199,MATCH(F$3,TQoL_Indexes!$B$8:$AK$8,0)),"")</f>
        <v/>
      </c>
      <c r="G199" s="86" t="str">
        <f>IFERROR(INDEX(DB_Typologies!$D$4:$AP$1445,MATCH($A$3,DB_Typologies!$AQ$4:$AQ$1445,0)+$A199,MATCH(G$3,TQoL_Indexes!$B$8:$AK$8,0)),"")</f>
        <v/>
      </c>
      <c r="H199" s="86" t="str">
        <f>IFERROR(INDEX(DB_Typologies!$D$4:$AP$1445,MATCH($A$3,DB_Typologies!$AQ$4:$AQ$1445,0)+$A199,MATCH(H$3,TQoL_Indexes!$B$8:$AK$8,0)),"")</f>
        <v/>
      </c>
      <c r="I199" s="86" t="str">
        <f>IFERROR(INDEX(DB_Typologies!$D$4:$AP$1445,MATCH($A$3,DB_Typologies!$AQ$4:$AQ$1445,0)+$A199,MATCH(I$3,TQoL_Indexes!$B$8:$AK$8,0)),"")</f>
        <v/>
      </c>
      <c r="J199" s="86" t="str">
        <f>IFERROR(INDEX(DB_Typologies!$D$4:$AP$1445,MATCH($A$3,DB_Typologies!$AQ$4:$AQ$1445,0)+$A199,MATCH(J$3,TQoL_Indexes!$B$8:$AK$8,0)),"")</f>
        <v/>
      </c>
      <c r="K199" s="86" t="str">
        <f>IFERROR(INDEX(DB_Typologies!$D$4:$AP$1445,MATCH($A$3,DB_Typologies!$AQ$4:$AQ$1445,0)+$A199,MATCH(K$3,TQoL_Indexes!$B$8:$AK$8,0)),"")</f>
        <v/>
      </c>
      <c r="L199" s="86" t="str">
        <f>IFERROR(INDEX(DB_Typologies!$D$4:$AP$1445,MATCH($A$3,DB_Typologies!$AQ$4:$AQ$1445,0)+$A199,MATCH(L$3,TQoL_Indexes!$B$8:$AK$8,0)),"")</f>
        <v/>
      </c>
      <c r="M199" s="86" t="str">
        <f>IFERROR(INDEX(DB_Typologies!$D$4:$AP$1445,MATCH($A$3,DB_Typologies!$AQ$4:$AQ$1445,0)+$A199,MATCH(M$3,TQoL_Indexes!$B$8:$AK$8,0)),"")</f>
        <v/>
      </c>
      <c r="N199" s="86" t="str">
        <f>IFERROR(INDEX(DB_Typologies!$D$4:$AP$1445,MATCH($A$3,DB_Typologies!$AQ$4:$AQ$1445,0)+$A199,MATCH(N$3,TQoL_Indexes!$B$8:$AK$8,0)),"")</f>
        <v/>
      </c>
      <c r="O199" s="86" t="str">
        <f>IFERROR(INDEX(DB_Typologies!$D$4:$AP$1445,MATCH($A$3,DB_Typologies!$AQ$4:$AQ$1445,0)+$A199,MATCH(O$3,TQoL_Indexes!$B$8:$AK$8,0)),"")</f>
        <v/>
      </c>
      <c r="P199" s="86" t="str">
        <f>IFERROR(INDEX(DB_Typologies!$D$4:$AP$1445,MATCH($A$3,DB_Typologies!$AQ$4:$AQ$1445,0)+$A199,MATCH(P$3,TQoL_Indexes!$B$8:$AK$8,0)),"")</f>
        <v/>
      </c>
      <c r="Q199" s="86" t="str">
        <f>IFERROR(INDEX(DB_Typologies!$D$4:$AP$1445,MATCH($A$3,DB_Typologies!$AQ$4:$AQ$1445,0)+$A199,MATCH(Q$3,TQoL_Indexes!$B$8:$AK$8,0)),"")</f>
        <v/>
      </c>
      <c r="R199" s="86" t="str">
        <f>IFERROR(INDEX(DB_Typologies!$D$4:$AP$1445,MATCH($A$3,DB_Typologies!$AQ$4:$AQ$1445,0)+$A199,MATCH(R$3,TQoL_Indexes!$B$8:$AK$8,0)),"")</f>
        <v/>
      </c>
      <c r="S199" s="86" t="str">
        <f>IFERROR(INDEX(DB_Typologies!$D$4:$AP$1445,MATCH($A$3,DB_Typologies!$AQ$4:$AQ$1445,0)+$A199,MATCH(S$3,TQoL_Indexes!$B$8:$AK$8,0)),"")</f>
        <v/>
      </c>
      <c r="T199" s="86" t="str">
        <f>IFERROR(INDEX(DB_Typologies!$D$4:$AP$1445,MATCH($A$3,DB_Typologies!$AQ$4:$AQ$1445,0)+$A199,MATCH(T$3,TQoL_Indexes!$B$8:$AK$8,0)),"")</f>
        <v/>
      </c>
      <c r="U199" s="86" t="str">
        <f>IFERROR(INDEX(DB_Typologies!$D$4:$AP$1445,MATCH($A$3,DB_Typologies!$AQ$4:$AQ$1445,0)+$A199,MATCH(U$3,TQoL_Indexes!$B$8:$AK$8,0)),"")</f>
        <v/>
      </c>
      <c r="V199" s="86" t="str">
        <f>IFERROR(INDEX(DB_Typologies!$D$4:$AP$1445,MATCH($A$3,DB_Typologies!$AQ$4:$AQ$1445,0)+$A199,MATCH(V$3,TQoL_Indexes!$B$8:$AK$8,0)),"")</f>
        <v/>
      </c>
      <c r="W199" s="86" t="str">
        <f>IFERROR(INDEX(DB_Typologies!$D$4:$AP$1445,MATCH($A$3,DB_Typologies!$AQ$4:$AQ$1445,0)+$A199,MATCH(W$3,TQoL_Indexes!$B$8:$AK$8,0)),"")</f>
        <v/>
      </c>
      <c r="X199" s="86" t="str">
        <f>IFERROR(INDEX(DB_Typologies!$D$4:$AP$1445,MATCH($A$3,DB_Typologies!$AQ$4:$AQ$1445,0)+$A199,MATCH(X$3,TQoL_Indexes!$B$8:$AK$8,0)),"")</f>
        <v/>
      </c>
      <c r="Y199" s="86" t="str">
        <f>IFERROR(INDEX(DB_Typologies!$D$4:$AP$1445,MATCH($A$3,DB_Typologies!$AQ$4:$AQ$1445,0)+$A199,MATCH(Y$3,TQoL_Indexes!$B$8:$AK$8,0)),"")</f>
        <v/>
      </c>
      <c r="Z199" s="86" t="str">
        <f>IFERROR(INDEX(DB_Typologies!$D$4:$AP$1445,MATCH($A$3,DB_Typologies!$AQ$4:$AQ$1445,0)+$A199,MATCH(Z$3,TQoL_Indexes!$B$8:$AK$8,0)),"")</f>
        <v/>
      </c>
      <c r="AA199" s="86" t="str">
        <f>IFERROR(INDEX(DB_Typologies!$D$4:$AP$1445,MATCH($A$3,DB_Typologies!$AQ$4:$AQ$1445,0)+$A199,MATCH(AA$3,TQoL_Indexes!$B$8:$AK$8,0)),"")</f>
        <v/>
      </c>
      <c r="AB199" s="86" t="str">
        <f>IFERROR(INDEX(DB_Typologies!$D$4:$AP$1445,MATCH($A$3,DB_Typologies!$AQ$4:$AQ$1445,0)+$A199,MATCH(AB$3,TQoL_Indexes!$B$8:$AK$8,0)),"")</f>
        <v/>
      </c>
      <c r="AC199" s="86" t="str">
        <f>IFERROR(INDEX(DB_Typologies!$D$4:$AP$1445,MATCH($A$3,DB_Typologies!$AQ$4:$AQ$1445,0)+$A199,MATCH(AC$3,TQoL_Indexes!$B$8:$AK$8,0)),"")</f>
        <v/>
      </c>
      <c r="AD199" s="86" t="str">
        <f>IFERROR(INDEX(DB_Typologies!$D$4:$AP$1445,MATCH($A$3,DB_Typologies!$AQ$4:$AQ$1445,0)+$A199,MATCH(AD$3,TQoL_Indexes!$B$8:$AK$8,0)),"")</f>
        <v/>
      </c>
      <c r="AE199" s="86" t="str">
        <f>IFERROR(INDEX(DB_Typologies!$D$4:$AP$1445,MATCH($A$3,DB_Typologies!$AQ$4:$AQ$1445,0)+$A199,MATCH(AE$3,TQoL_Indexes!$B$8:$AK$8,0)),"")</f>
        <v/>
      </c>
      <c r="AF199" s="86" t="str">
        <f>IFERROR(INDEX(DB_Typologies!$D$4:$AP$1445,MATCH($A$3,DB_Typologies!$AQ$4:$AQ$1445,0)+$A199,MATCH(AF$3,TQoL_Indexes!$B$8:$AK$8,0)),"")</f>
        <v/>
      </c>
      <c r="AG199" s="86" t="str">
        <f>IFERROR(INDEX(DB_Typologies!$D$4:$AP$1445,MATCH($A$3,DB_Typologies!$AQ$4:$AQ$1445,0)+$A199,MATCH(AG$3,TQoL_Indexes!$B$8:$AK$8,0)),"")</f>
        <v/>
      </c>
      <c r="AH199" s="86" t="str">
        <f>IFERROR(INDEX(DB_Typologies!$D$4:$AP$1445,MATCH($A$3,DB_Typologies!$AQ$4:$AQ$1445,0)+$A199,MATCH(AH$3,TQoL_Indexes!$B$8:$AK$8,0)),"")</f>
        <v/>
      </c>
      <c r="AI199" s="86" t="str">
        <f>IFERROR(INDEX(DB_Typologies!$D$4:$AP$1445,MATCH($A$3,DB_Typologies!$AQ$4:$AQ$1445,0)+$A199,MATCH(AI$3,TQoL_Indexes!$B$8:$AK$8,0)),"")</f>
        <v/>
      </c>
      <c r="AJ199" s="86" t="str">
        <f>IFERROR(INDEX(DB_Typologies!$D$4:$AP$1445,MATCH($A$3,DB_Typologies!$AQ$4:$AQ$1445,0)+$A199,MATCH(AJ$3,TQoL_Indexes!$B$8:$AK$8,0)),"")</f>
        <v/>
      </c>
      <c r="AK199" s="86" t="str">
        <f>IFERROR(INDEX(DB_Typologies!$D$4:$AP$1445,MATCH($A$3,DB_Typologies!$AQ$4:$AQ$1445,0)+$A199,MATCH(AK$3,TQoL_Indexes!$B$8:$AK$8,0)),"")</f>
        <v/>
      </c>
      <c r="AL199" s="86" t="str">
        <f>IFERROR(INDEX(DB_Typologies!$D$4:$AP$1445,MATCH($A$3,DB_Typologies!$AQ$4:$AQ$1445,0)+$A199,MATCH(AL$3,TQoL_Indexes!$B$8:$AK$8,0)),"")</f>
        <v/>
      </c>
      <c r="AM199" s="87" t="str">
        <f>IFERROR(INDEX(DB_Typologies!$D$4:$AP$1445,MATCH($A$3,DB_Typologies!$AQ$4:$AQ$1445,0)+$A199,MATCH(AM$3,TQoL_Indexes!$B$8:$AK$8,0)),"")</f>
        <v/>
      </c>
    </row>
    <row r="200" spans="1:39">
      <c r="A200" s="58" t="str">
        <f>IFERROR(IF(A199+1&lt;COUNTIF(DB_Typologies!$AQ$4:$AQ$1445,$A$3),A199+1,""),"")</f>
        <v/>
      </c>
      <c r="B200" s="120" t="str">
        <f>IFERROR(INDEX(DB_Typologies!$D$4:$AP$1445,MATCH($A$3,DB_Typologies!$AQ$4:$AQ$1445,0)+$A200,MATCH(B$3,TQoL_Indexes!$B$8:$AK$8,0)),"")</f>
        <v/>
      </c>
      <c r="C200" s="86" t="str">
        <f>IFERROR(INDEX(DB_Typologies!$D$4:$AP$1445,MATCH($A$3,DB_Typologies!$AQ$4:$AQ$1445,0)+$A200,MATCH(C$3,TQoL_Indexes!$B$8:$AK$8,0)),"")</f>
        <v/>
      </c>
      <c r="D200" s="87" t="str">
        <f>IFERROR(INDEX(DB_Typologies!$D$4:$AP$1445,MATCH($A$3,DB_Typologies!$AQ$4:$AQ$1445,0)+$A200,MATCH(D$3,TQoL_Indexes!$B$8:$AK$8,0)),"")</f>
        <v/>
      </c>
      <c r="E200" s="86" t="str">
        <f>IFERROR(INDEX(DB_Typologies!$D$4:$AP$1445,MATCH($A$3,DB_Typologies!$AQ$4:$AQ$1445,0)+$A200,MATCH(E$3,TQoL_Indexes!$B$8:$AK$8,0)),"")</f>
        <v/>
      </c>
      <c r="F200" s="86" t="str">
        <f>IFERROR(INDEX(DB_Typologies!$D$4:$AP$1445,MATCH($A$3,DB_Typologies!$AQ$4:$AQ$1445,0)+$A200,MATCH(F$3,TQoL_Indexes!$B$8:$AK$8,0)),"")</f>
        <v/>
      </c>
      <c r="G200" s="86" t="str">
        <f>IFERROR(INDEX(DB_Typologies!$D$4:$AP$1445,MATCH($A$3,DB_Typologies!$AQ$4:$AQ$1445,0)+$A200,MATCH(G$3,TQoL_Indexes!$B$8:$AK$8,0)),"")</f>
        <v/>
      </c>
      <c r="H200" s="86" t="str">
        <f>IFERROR(INDEX(DB_Typologies!$D$4:$AP$1445,MATCH($A$3,DB_Typologies!$AQ$4:$AQ$1445,0)+$A200,MATCH(H$3,TQoL_Indexes!$B$8:$AK$8,0)),"")</f>
        <v/>
      </c>
      <c r="I200" s="86" t="str">
        <f>IFERROR(INDEX(DB_Typologies!$D$4:$AP$1445,MATCH($A$3,DB_Typologies!$AQ$4:$AQ$1445,0)+$A200,MATCH(I$3,TQoL_Indexes!$B$8:$AK$8,0)),"")</f>
        <v/>
      </c>
      <c r="J200" s="86" t="str">
        <f>IFERROR(INDEX(DB_Typologies!$D$4:$AP$1445,MATCH($A$3,DB_Typologies!$AQ$4:$AQ$1445,0)+$A200,MATCH(J$3,TQoL_Indexes!$B$8:$AK$8,0)),"")</f>
        <v/>
      </c>
      <c r="K200" s="86" t="str">
        <f>IFERROR(INDEX(DB_Typologies!$D$4:$AP$1445,MATCH($A$3,DB_Typologies!$AQ$4:$AQ$1445,0)+$A200,MATCH(K$3,TQoL_Indexes!$B$8:$AK$8,0)),"")</f>
        <v/>
      </c>
      <c r="L200" s="86" t="str">
        <f>IFERROR(INDEX(DB_Typologies!$D$4:$AP$1445,MATCH($A$3,DB_Typologies!$AQ$4:$AQ$1445,0)+$A200,MATCH(L$3,TQoL_Indexes!$B$8:$AK$8,0)),"")</f>
        <v/>
      </c>
      <c r="M200" s="86" t="str">
        <f>IFERROR(INDEX(DB_Typologies!$D$4:$AP$1445,MATCH($A$3,DB_Typologies!$AQ$4:$AQ$1445,0)+$A200,MATCH(M$3,TQoL_Indexes!$B$8:$AK$8,0)),"")</f>
        <v/>
      </c>
      <c r="N200" s="86" t="str">
        <f>IFERROR(INDEX(DB_Typologies!$D$4:$AP$1445,MATCH($A$3,DB_Typologies!$AQ$4:$AQ$1445,0)+$A200,MATCH(N$3,TQoL_Indexes!$B$8:$AK$8,0)),"")</f>
        <v/>
      </c>
      <c r="O200" s="86" t="str">
        <f>IFERROR(INDEX(DB_Typologies!$D$4:$AP$1445,MATCH($A$3,DB_Typologies!$AQ$4:$AQ$1445,0)+$A200,MATCH(O$3,TQoL_Indexes!$B$8:$AK$8,0)),"")</f>
        <v/>
      </c>
      <c r="P200" s="86" t="str">
        <f>IFERROR(INDEX(DB_Typologies!$D$4:$AP$1445,MATCH($A$3,DB_Typologies!$AQ$4:$AQ$1445,0)+$A200,MATCH(P$3,TQoL_Indexes!$B$8:$AK$8,0)),"")</f>
        <v/>
      </c>
      <c r="Q200" s="86" t="str">
        <f>IFERROR(INDEX(DB_Typologies!$D$4:$AP$1445,MATCH($A$3,DB_Typologies!$AQ$4:$AQ$1445,0)+$A200,MATCH(Q$3,TQoL_Indexes!$B$8:$AK$8,0)),"")</f>
        <v/>
      </c>
      <c r="R200" s="86" t="str">
        <f>IFERROR(INDEX(DB_Typologies!$D$4:$AP$1445,MATCH($A$3,DB_Typologies!$AQ$4:$AQ$1445,0)+$A200,MATCH(R$3,TQoL_Indexes!$B$8:$AK$8,0)),"")</f>
        <v/>
      </c>
      <c r="S200" s="86" t="str">
        <f>IFERROR(INDEX(DB_Typologies!$D$4:$AP$1445,MATCH($A$3,DB_Typologies!$AQ$4:$AQ$1445,0)+$A200,MATCH(S$3,TQoL_Indexes!$B$8:$AK$8,0)),"")</f>
        <v/>
      </c>
      <c r="T200" s="86" t="str">
        <f>IFERROR(INDEX(DB_Typologies!$D$4:$AP$1445,MATCH($A$3,DB_Typologies!$AQ$4:$AQ$1445,0)+$A200,MATCH(T$3,TQoL_Indexes!$B$8:$AK$8,0)),"")</f>
        <v/>
      </c>
      <c r="U200" s="86" t="str">
        <f>IFERROR(INDEX(DB_Typologies!$D$4:$AP$1445,MATCH($A$3,DB_Typologies!$AQ$4:$AQ$1445,0)+$A200,MATCH(U$3,TQoL_Indexes!$B$8:$AK$8,0)),"")</f>
        <v/>
      </c>
      <c r="V200" s="86" t="str">
        <f>IFERROR(INDEX(DB_Typologies!$D$4:$AP$1445,MATCH($A$3,DB_Typologies!$AQ$4:$AQ$1445,0)+$A200,MATCH(V$3,TQoL_Indexes!$B$8:$AK$8,0)),"")</f>
        <v/>
      </c>
      <c r="W200" s="86" t="str">
        <f>IFERROR(INDEX(DB_Typologies!$D$4:$AP$1445,MATCH($A$3,DB_Typologies!$AQ$4:$AQ$1445,0)+$A200,MATCH(W$3,TQoL_Indexes!$B$8:$AK$8,0)),"")</f>
        <v/>
      </c>
      <c r="X200" s="86" t="str">
        <f>IFERROR(INDEX(DB_Typologies!$D$4:$AP$1445,MATCH($A$3,DB_Typologies!$AQ$4:$AQ$1445,0)+$A200,MATCH(X$3,TQoL_Indexes!$B$8:$AK$8,0)),"")</f>
        <v/>
      </c>
      <c r="Y200" s="86" t="str">
        <f>IFERROR(INDEX(DB_Typologies!$D$4:$AP$1445,MATCH($A$3,DB_Typologies!$AQ$4:$AQ$1445,0)+$A200,MATCH(Y$3,TQoL_Indexes!$B$8:$AK$8,0)),"")</f>
        <v/>
      </c>
      <c r="Z200" s="86" t="str">
        <f>IFERROR(INDEX(DB_Typologies!$D$4:$AP$1445,MATCH($A$3,DB_Typologies!$AQ$4:$AQ$1445,0)+$A200,MATCH(Z$3,TQoL_Indexes!$B$8:$AK$8,0)),"")</f>
        <v/>
      </c>
      <c r="AA200" s="86" t="str">
        <f>IFERROR(INDEX(DB_Typologies!$D$4:$AP$1445,MATCH($A$3,DB_Typologies!$AQ$4:$AQ$1445,0)+$A200,MATCH(AA$3,TQoL_Indexes!$B$8:$AK$8,0)),"")</f>
        <v/>
      </c>
      <c r="AB200" s="86" t="str">
        <f>IFERROR(INDEX(DB_Typologies!$D$4:$AP$1445,MATCH($A$3,DB_Typologies!$AQ$4:$AQ$1445,0)+$A200,MATCH(AB$3,TQoL_Indexes!$B$8:$AK$8,0)),"")</f>
        <v/>
      </c>
      <c r="AC200" s="86" t="str">
        <f>IFERROR(INDEX(DB_Typologies!$D$4:$AP$1445,MATCH($A$3,DB_Typologies!$AQ$4:$AQ$1445,0)+$A200,MATCH(AC$3,TQoL_Indexes!$B$8:$AK$8,0)),"")</f>
        <v/>
      </c>
      <c r="AD200" s="86" t="str">
        <f>IFERROR(INDEX(DB_Typologies!$D$4:$AP$1445,MATCH($A$3,DB_Typologies!$AQ$4:$AQ$1445,0)+$A200,MATCH(AD$3,TQoL_Indexes!$B$8:$AK$8,0)),"")</f>
        <v/>
      </c>
      <c r="AE200" s="86" t="str">
        <f>IFERROR(INDEX(DB_Typologies!$D$4:$AP$1445,MATCH($A$3,DB_Typologies!$AQ$4:$AQ$1445,0)+$A200,MATCH(AE$3,TQoL_Indexes!$B$8:$AK$8,0)),"")</f>
        <v/>
      </c>
      <c r="AF200" s="86" t="str">
        <f>IFERROR(INDEX(DB_Typologies!$D$4:$AP$1445,MATCH($A$3,DB_Typologies!$AQ$4:$AQ$1445,0)+$A200,MATCH(AF$3,TQoL_Indexes!$B$8:$AK$8,0)),"")</f>
        <v/>
      </c>
      <c r="AG200" s="86" t="str">
        <f>IFERROR(INDEX(DB_Typologies!$D$4:$AP$1445,MATCH($A$3,DB_Typologies!$AQ$4:$AQ$1445,0)+$A200,MATCH(AG$3,TQoL_Indexes!$B$8:$AK$8,0)),"")</f>
        <v/>
      </c>
      <c r="AH200" s="86" t="str">
        <f>IFERROR(INDEX(DB_Typologies!$D$4:$AP$1445,MATCH($A$3,DB_Typologies!$AQ$4:$AQ$1445,0)+$A200,MATCH(AH$3,TQoL_Indexes!$B$8:$AK$8,0)),"")</f>
        <v/>
      </c>
      <c r="AI200" s="86" t="str">
        <f>IFERROR(INDEX(DB_Typologies!$D$4:$AP$1445,MATCH($A$3,DB_Typologies!$AQ$4:$AQ$1445,0)+$A200,MATCH(AI$3,TQoL_Indexes!$B$8:$AK$8,0)),"")</f>
        <v/>
      </c>
      <c r="AJ200" s="86" t="str">
        <f>IFERROR(INDEX(DB_Typologies!$D$4:$AP$1445,MATCH($A$3,DB_Typologies!$AQ$4:$AQ$1445,0)+$A200,MATCH(AJ$3,TQoL_Indexes!$B$8:$AK$8,0)),"")</f>
        <v/>
      </c>
      <c r="AK200" s="86" t="str">
        <f>IFERROR(INDEX(DB_Typologies!$D$4:$AP$1445,MATCH($A$3,DB_Typologies!$AQ$4:$AQ$1445,0)+$A200,MATCH(AK$3,TQoL_Indexes!$B$8:$AK$8,0)),"")</f>
        <v/>
      </c>
      <c r="AL200" s="86" t="str">
        <f>IFERROR(INDEX(DB_Typologies!$D$4:$AP$1445,MATCH($A$3,DB_Typologies!$AQ$4:$AQ$1445,0)+$A200,MATCH(AL$3,TQoL_Indexes!$B$8:$AK$8,0)),"")</f>
        <v/>
      </c>
      <c r="AM200" s="87" t="str">
        <f>IFERROR(INDEX(DB_Typologies!$D$4:$AP$1445,MATCH($A$3,DB_Typologies!$AQ$4:$AQ$1445,0)+$A200,MATCH(AM$3,TQoL_Indexes!$B$8:$AK$8,0)),"")</f>
        <v/>
      </c>
    </row>
    <row r="201" spans="1:39">
      <c r="A201" s="58" t="str">
        <f>IFERROR(IF(A200+1&lt;COUNTIF(DB_Typologies!$AQ$4:$AQ$1445,$A$3),A200+1,""),"")</f>
        <v/>
      </c>
      <c r="B201" s="120" t="str">
        <f>IFERROR(INDEX(DB_Typologies!$D$4:$AP$1445,MATCH($A$3,DB_Typologies!$AQ$4:$AQ$1445,0)+$A201,MATCH(B$3,TQoL_Indexes!$B$8:$AK$8,0)),"")</f>
        <v/>
      </c>
      <c r="C201" s="86" t="str">
        <f>IFERROR(INDEX(DB_Typologies!$D$4:$AP$1445,MATCH($A$3,DB_Typologies!$AQ$4:$AQ$1445,0)+$A201,MATCH(C$3,TQoL_Indexes!$B$8:$AK$8,0)),"")</f>
        <v/>
      </c>
      <c r="D201" s="87" t="str">
        <f>IFERROR(INDEX(DB_Typologies!$D$4:$AP$1445,MATCH($A$3,DB_Typologies!$AQ$4:$AQ$1445,0)+$A201,MATCH(D$3,TQoL_Indexes!$B$8:$AK$8,0)),"")</f>
        <v/>
      </c>
      <c r="E201" s="86" t="str">
        <f>IFERROR(INDEX(DB_Typologies!$D$4:$AP$1445,MATCH($A$3,DB_Typologies!$AQ$4:$AQ$1445,0)+$A201,MATCH(E$3,TQoL_Indexes!$B$8:$AK$8,0)),"")</f>
        <v/>
      </c>
      <c r="F201" s="86" t="str">
        <f>IFERROR(INDEX(DB_Typologies!$D$4:$AP$1445,MATCH($A$3,DB_Typologies!$AQ$4:$AQ$1445,0)+$A201,MATCH(F$3,TQoL_Indexes!$B$8:$AK$8,0)),"")</f>
        <v/>
      </c>
      <c r="G201" s="86" t="str">
        <f>IFERROR(INDEX(DB_Typologies!$D$4:$AP$1445,MATCH($A$3,DB_Typologies!$AQ$4:$AQ$1445,0)+$A201,MATCH(G$3,TQoL_Indexes!$B$8:$AK$8,0)),"")</f>
        <v/>
      </c>
      <c r="H201" s="86" t="str">
        <f>IFERROR(INDEX(DB_Typologies!$D$4:$AP$1445,MATCH($A$3,DB_Typologies!$AQ$4:$AQ$1445,0)+$A201,MATCH(H$3,TQoL_Indexes!$B$8:$AK$8,0)),"")</f>
        <v/>
      </c>
      <c r="I201" s="86" t="str">
        <f>IFERROR(INDEX(DB_Typologies!$D$4:$AP$1445,MATCH($A$3,DB_Typologies!$AQ$4:$AQ$1445,0)+$A201,MATCH(I$3,TQoL_Indexes!$B$8:$AK$8,0)),"")</f>
        <v/>
      </c>
      <c r="J201" s="86" t="str">
        <f>IFERROR(INDEX(DB_Typologies!$D$4:$AP$1445,MATCH($A$3,DB_Typologies!$AQ$4:$AQ$1445,0)+$A201,MATCH(J$3,TQoL_Indexes!$B$8:$AK$8,0)),"")</f>
        <v/>
      </c>
      <c r="K201" s="86" t="str">
        <f>IFERROR(INDEX(DB_Typologies!$D$4:$AP$1445,MATCH($A$3,DB_Typologies!$AQ$4:$AQ$1445,0)+$A201,MATCH(K$3,TQoL_Indexes!$B$8:$AK$8,0)),"")</f>
        <v/>
      </c>
      <c r="L201" s="86" t="str">
        <f>IFERROR(INDEX(DB_Typologies!$D$4:$AP$1445,MATCH($A$3,DB_Typologies!$AQ$4:$AQ$1445,0)+$A201,MATCH(L$3,TQoL_Indexes!$B$8:$AK$8,0)),"")</f>
        <v/>
      </c>
      <c r="M201" s="86" t="str">
        <f>IFERROR(INDEX(DB_Typologies!$D$4:$AP$1445,MATCH($A$3,DB_Typologies!$AQ$4:$AQ$1445,0)+$A201,MATCH(M$3,TQoL_Indexes!$B$8:$AK$8,0)),"")</f>
        <v/>
      </c>
      <c r="N201" s="86" t="str">
        <f>IFERROR(INDEX(DB_Typologies!$D$4:$AP$1445,MATCH($A$3,DB_Typologies!$AQ$4:$AQ$1445,0)+$A201,MATCH(N$3,TQoL_Indexes!$B$8:$AK$8,0)),"")</f>
        <v/>
      </c>
      <c r="O201" s="86" t="str">
        <f>IFERROR(INDEX(DB_Typologies!$D$4:$AP$1445,MATCH($A$3,DB_Typologies!$AQ$4:$AQ$1445,0)+$A201,MATCH(O$3,TQoL_Indexes!$B$8:$AK$8,0)),"")</f>
        <v/>
      </c>
      <c r="P201" s="86" t="str">
        <f>IFERROR(INDEX(DB_Typologies!$D$4:$AP$1445,MATCH($A$3,DB_Typologies!$AQ$4:$AQ$1445,0)+$A201,MATCH(P$3,TQoL_Indexes!$B$8:$AK$8,0)),"")</f>
        <v/>
      </c>
      <c r="Q201" s="86" t="str">
        <f>IFERROR(INDEX(DB_Typologies!$D$4:$AP$1445,MATCH($A$3,DB_Typologies!$AQ$4:$AQ$1445,0)+$A201,MATCH(Q$3,TQoL_Indexes!$B$8:$AK$8,0)),"")</f>
        <v/>
      </c>
      <c r="R201" s="86" t="str">
        <f>IFERROR(INDEX(DB_Typologies!$D$4:$AP$1445,MATCH($A$3,DB_Typologies!$AQ$4:$AQ$1445,0)+$A201,MATCH(R$3,TQoL_Indexes!$B$8:$AK$8,0)),"")</f>
        <v/>
      </c>
      <c r="S201" s="86" t="str">
        <f>IFERROR(INDEX(DB_Typologies!$D$4:$AP$1445,MATCH($A$3,DB_Typologies!$AQ$4:$AQ$1445,0)+$A201,MATCH(S$3,TQoL_Indexes!$B$8:$AK$8,0)),"")</f>
        <v/>
      </c>
      <c r="T201" s="86" t="str">
        <f>IFERROR(INDEX(DB_Typologies!$D$4:$AP$1445,MATCH($A$3,DB_Typologies!$AQ$4:$AQ$1445,0)+$A201,MATCH(T$3,TQoL_Indexes!$B$8:$AK$8,0)),"")</f>
        <v/>
      </c>
      <c r="U201" s="86" t="str">
        <f>IFERROR(INDEX(DB_Typologies!$D$4:$AP$1445,MATCH($A$3,DB_Typologies!$AQ$4:$AQ$1445,0)+$A201,MATCH(U$3,TQoL_Indexes!$B$8:$AK$8,0)),"")</f>
        <v/>
      </c>
      <c r="V201" s="86" t="str">
        <f>IFERROR(INDEX(DB_Typologies!$D$4:$AP$1445,MATCH($A$3,DB_Typologies!$AQ$4:$AQ$1445,0)+$A201,MATCH(V$3,TQoL_Indexes!$B$8:$AK$8,0)),"")</f>
        <v/>
      </c>
      <c r="W201" s="86" t="str">
        <f>IFERROR(INDEX(DB_Typologies!$D$4:$AP$1445,MATCH($A$3,DB_Typologies!$AQ$4:$AQ$1445,0)+$A201,MATCH(W$3,TQoL_Indexes!$B$8:$AK$8,0)),"")</f>
        <v/>
      </c>
      <c r="X201" s="86" t="str">
        <f>IFERROR(INDEX(DB_Typologies!$D$4:$AP$1445,MATCH($A$3,DB_Typologies!$AQ$4:$AQ$1445,0)+$A201,MATCH(X$3,TQoL_Indexes!$B$8:$AK$8,0)),"")</f>
        <v/>
      </c>
      <c r="Y201" s="86" t="str">
        <f>IFERROR(INDEX(DB_Typologies!$D$4:$AP$1445,MATCH($A$3,DB_Typologies!$AQ$4:$AQ$1445,0)+$A201,MATCH(Y$3,TQoL_Indexes!$B$8:$AK$8,0)),"")</f>
        <v/>
      </c>
      <c r="Z201" s="86" t="str">
        <f>IFERROR(INDEX(DB_Typologies!$D$4:$AP$1445,MATCH($A$3,DB_Typologies!$AQ$4:$AQ$1445,0)+$A201,MATCH(Z$3,TQoL_Indexes!$B$8:$AK$8,0)),"")</f>
        <v/>
      </c>
      <c r="AA201" s="86" t="str">
        <f>IFERROR(INDEX(DB_Typologies!$D$4:$AP$1445,MATCH($A$3,DB_Typologies!$AQ$4:$AQ$1445,0)+$A201,MATCH(AA$3,TQoL_Indexes!$B$8:$AK$8,0)),"")</f>
        <v/>
      </c>
      <c r="AB201" s="86" t="str">
        <f>IFERROR(INDEX(DB_Typologies!$D$4:$AP$1445,MATCH($A$3,DB_Typologies!$AQ$4:$AQ$1445,0)+$A201,MATCH(AB$3,TQoL_Indexes!$B$8:$AK$8,0)),"")</f>
        <v/>
      </c>
      <c r="AC201" s="86" t="str">
        <f>IFERROR(INDEX(DB_Typologies!$D$4:$AP$1445,MATCH($A$3,DB_Typologies!$AQ$4:$AQ$1445,0)+$A201,MATCH(AC$3,TQoL_Indexes!$B$8:$AK$8,0)),"")</f>
        <v/>
      </c>
      <c r="AD201" s="86" t="str">
        <f>IFERROR(INDEX(DB_Typologies!$D$4:$AP$1445,MATCH($A$3,DB_Typologies!$AQ$4:$AQ$1445,0)+$A201,MATCH(AD$3,TQoL_Indexes!$B$8:$AK$8,0)),"")</f>
        <v/>
      </c>
      <c r="AE201" s="86" t="str">
        <f>IFERROR(INDEX(DB_Typologies!$D$4:$AP$1445,MATCH($A$3,DB_Typologies!$AQ$4:$AQ$1445,0)+$A201,MATCH(AE$3,TQoL_Indexes!$B$8:$AK$8,0)),"")</f>
        <v/>
      </c>
      <c r="AF201" s="86" t="str">
        <f>IFERROR(INDEX(DB_Typologies!$D$4:$AP$1445,MATCH($A$3,DB_Typologies!$AQ$4:$AQ$1445,0)+$A201,MATCH(AF$3,TQoL_Indexes!$B$8:$AK$8,0)),"")</f>
        <v/>
      </c>
      <c r="AG201" s="86" t="str">
        <f>IFERROR(INDEX(DB_Typologies!$D$4:$AP$1445,MATCH($A$3,DB_Typologies!$AQ$4:$AQ$1445,0)+$A201,MATCH(AG$3,TQoL_Indexes!$B$8:$AK$8,0)),"")</f>
        <v/>
      </c>
      <c r="AH201" s="86" t="str">
        <f>IFERROR(INDEX(DB_Typologies!$D$4:$AP$1445,MATCH($A$3,DB_Typologies!$AQ$4:$AQ$1445,0)+$A201,MATCH(AH$3,TQoL_Indexes!$B$8:$AK$8,0)),"")</f>
        <v/>
      </c>
      <c r="AI201" s="86" t="str">
        <f>IFERROR(INDEX(DB_Typologies!$D$4:$AP$1445,MATCH($A$3,DB_Typologies!$AQ$4:$AQ$1445,0)+$A201,MATCH(AI$3,TQoL_Indexes!$B$8:$AK$8,0)),"")</f>
        <v/>
      </c>
      <c r="AJ201" s="86" t="str">
        <f>IFERROR(INDEX(DB_Typologies!$D$4:$AP$1445,MATCH($A$3,DB_Typologies!$AQ$4:$AQ$1445,0)+$A201,MATCH(AJ$3,TQoL_Indexes!$B$8:$AK$8,0)),"")</f>
        <v/>
      </c>
      <c r="AK201" s="86" t="str">
        <f>IFERROR(INDEX(DB_Typologies!$D$4:$AP$1445,MATCH($A$3,DB_Typologies!$AQ$4:$AQ$1445,0)+$A201,MATCH(AK$3,TQoL_Indexes!$B$8:$AK$8,0)),"")</f>
        <v/>
      </c>
      <c r="AL201" s="86" t="str">
        <f>IFERROR(INDEX(DB_Typologies!$D$4:$AP$1445,MATCH($A$3,DB_Typologies!$AQ$4:$AQ$1445,0)+$A201,MATCH(AL$3,TQoL_Indexes!$B$8:$AK$8,0)),"")</f>
        <v/>
      </c>
      <c r="AM201" s="87" t="str">
        <f>IFERROR(INDEX(DB_Typologies!$D$4:$AP$1445,MATCH($A$3,DB_Typologies!$AQ$4:$AQ$1445,0)+$A201,MATCH(AM$3,TQoL_Indexes!$B$8:$AK$8,0)),"")</f>
        <v/>
      </c>
    </row>
    <row r="202" spans="1:39">
      <c r="A202" s="58" t="str">
        <f>IFERROR(IF(A201+1&lt;COUNTIF(DB_Typologies!$AQ$4:$AQ$1445,$A$3),A201+1,""),"")</f>
        <v/>
      </c>
      <c r="B202" s="120" t="str">
        <f>IFERROR(INDEX(DB_Typologies!$D$4:$AP$1445,MATCH($A$3,DB_Typologies!$AQ$4:$AQ$1445,0)+$A202,MATCH(B$3,TQoL_Indexes!$B$8:$AK$8,0)),"")</f>
        <v/>
      </c>
      <c r="C202" s="86" t="str">
        <f>IFERROR(INDEX(DB_Typologies!$D$4:$AP$1445,MATCH($A$3,DB_Typologies!$AQ$4:$AQ$1445,0)+$A202,MATCH(C$3,TQoL_Indexes!$B$8:$AK$8,0)),"")</f>
        <v/>
      </c>
      <c r="D202" s="87" t="str">
        <f>IFERROR(INDEX(DB_Typologies!$D$4:$AP$1445,MATCH($A$3,DB_Typologies!$AQ$4:$AQ$1445,0)+$A202,MATCH(D$3,TQoL_Indexes!$B$8:$AK$8,0)),"")</f>
        <v/>
      </c>
      <c r="E202" s="86" t="str">
        <f>IFERROR(INDEX(DB_Typologies!$D$4:$AP$1445,MATCH($A$3,DB_Typologies!$AQ$4:$AQ$1445,0)+$A202,MATCH(E$3,TQoL_Indexes!$B$8:$AK$8,0)),"")</f>
        <v/>
      </c>
      <c r="F202" s="86" t="str">
        <f>IFERROR(INDEX(DB_Typologies!$D$4:$AP$1445,MATCH($A$3,DB_Typologies!$AQ$4:$AQ$1445,0)+$A202,MATCH(F$3,TQoL_Indexes!$B$8:$AK$8,0)),"")</f>
        <v/>
      </c>
      <c r="G202" s="86" t="str">
        <f>IFERROR(INDEX(DB_Typologies!$D$4:$AP$1445,MATCH($A$3,DB_Typologies!$AQ$4:$AQ$1445,0)+$A202,MATCH(G$3,TQoL_Indexes!$B$8:$AK$8,0)),"")</f>
        <v/>
      </c>
      <c r="H202" s="86" t="str">
        <f>IFERROR(INDEX(DB_Typologies!$D$4:$AP$1445,MATCH($A$3,DB_Typologies!$AQ$4:$AQ$1445,0)+$A202,MATCH(H$3,TQoL_Indexes!$B$8:$AK$8,0)),"")</f>
        <v/>
      </c>
      <c r="I202" s="86" t="str">
        <f>IFERROR(INDEX(DB_Typologies!$D$4:$AP$1445,MATCH($A$3,DB_Typologies!$AQ$4:$AQ$1445,0)+$A202,MATCH(I$3,TQoL_Indexes!$B$8:$AK$8,0)),"")</f>
        <v/>
      </c>
      <c r="J202" s="86" t="str">
        <f>IFERROR(INDEX(DB_Typologies!$D$4:$AP$1445,MATCH($A$3,DB_Typologies!$AQ$4:$AQ$1445,0)+$A202,MATCH(J$3,TQoL_Indexes!$B$8:$AK$8,0)),"")</f>
        <v/>
      </c>
      <c r="K202" s="86" t="str">
        <f>IFERROR(INDEX(DB_Typologies!$D$4:$AP$1445,MATCH($A$3,DB_Typologies!$AQ$4:$AQ$1445,0)+$A202,MATCH(K$3,TQoL_Indexes!$B$8:$AK$8,0)),"")</f>
        <v/>
      </c>
      <c r="L202" s="86" t="str">
        <f>IFERROR(INDEX(DB_Typologies!$D$4:$AP$1445,MATCH($A$3,DB_Typologies!$AQ$4:$AQ$1445,0)+$A202,MATCH(L$3,TQoL_Indexes!$B$8:$AK$8,0)),"")</f>
        <v/>
      </c>
      <c r="M202" s="86" t="str">
        <f>IFERROR(INDEX(DB_Typologies!$D$4:$AP$1445,MATCH($A$3,DB_Typologies!$AQ$4:$AQ$1445,0)+$A202,MATCH(M$3,TQoL_Indexes!$B$8:$AK$8,0)),"")</f>
        <v/>
      </c>
      <c r="N202" s="86" t="str">
        <f>IFERROR(INDEX(DB_Typologies!$D$4:$AP$1445,MATCH($A$3,DB_Typologies!$AQ$4:$AQ$1445,0)+$A202,MATCH(N$3,TQoL_Indexes!$B$8:$AK$8,0)),"")</f>
        <v/>
      </c>
      <c r="O202" s="86" t="str">
        <f>IFERROR(INDEX(DB_Typologies!$D$4:$AP$1445,MATCH($A$3,DB_Typologies!$AQ$4:$AQ$1445,0)+$A202,MATCH(O$3,TQoL_Indexes!$B$8:$AK$8,0)),"")</f>
        <v/>
      </c>
      <c r="P202" s="86" t="str">
        <f>IFERROR(INDEX(DB_Typologies!$D$4:$AP$1445,MATCH($A$3,DB_Typologies!$AQ$4:$AQ$1445,0)+$A202,MATCH(P$3,TQoL_Indexes!$B$8:$AK$8,0)),"")</f>
        <v/>
      </c>
      <c r="Q202" s="86" t="str">
        <f>IFERROR(INDEX(DB_Typologies!$D$4:$AP$1445,MATCH($A$3,DB_Typologies!$AQ$4:$AQ$1445,0)+$A202,MATCH(Q$3,TQoL_Indexes!$B$8:$AK$8,0)),"")</f>
        <v/>
      </c>
      <c r="R202" s="86" t="str">
        <f>IFERROR(INDEX(DB_Typologies!$D$4:$AP$1445,MATCH($A$3,DB_Typologies!$AQ$4:$AQ$1445,0)+$A202,MATCH(R$3,TQoL_Indexes!$B$8:$AK$8,0)),"")</f>
        <v/>
      </c>
      <c r="S202" s="86" t="str">
        <f>IFERROR(INDEX(DB_Typologies!$D$4:$AP$1445,MATCH($A$3,DB_Typologies!$AQ$4:$AQ$1445,0)+$A202,MATCH(S$3,TQoL_Indexes!$B$8:$AK$8,0)),"")</f>
        <v/>
      </c>
      <c r="T202" s="86" t="str">
        <f>IFERROR(INDEX(DB_Typologies!$D$4:$AP$1445,MATCH($A$3,DB_Typologies!$AQ$4:$AQ$1445,0)+$A202,MATCH(T$3,TQoL_Indexes!$B$8:$AK$8,0)),"")</f>
        <v/>
      </c>
      <c r="U202" s="86" t="str">
        <f>IFERROR(INDEX(DB_Typologies!$D$4:$AP$1445,MATCH($A$3,DB_Typologies!$AQ$4:$AQ$1445,0)+$A202,MATCH(U$3,TQoL_Indexes!$B$8:$AK$8,0)),"")</f>
        <v/>
      </c>
      <c r="V202" s="86" t="str">
        <f>IFERROR(INDEX(DB_Typologies!$D$4:$AP$1445,MATCH($A$3,DB_Typologies!$AQ$4:$AQ$1445,0)+$A202,MATCH(V$3,TQoL_Indexes!$B$8:$AK$8,0)),"")</f>
        <v/>
      </c>
      <c r="W202" s="86" t="str">
        <f>IFERROR(INDEX(DB_Typologies!$D$4:$AP$1445,MATCH($A$3,DB_Typologies!$AQ$4:$AQ$1445,0)+$A202,MATCH(W$3,TQoL_Indexes!$B$8:$AK$8,0)),"")</f>
        <v/>
      </c>
      <c r="X202" s="86" t="str">
        <f>IFERROR(INDEX(DB_Typologies!$D$4:$AP$1445,MATCH($A$3,DB_Typologies!$AQ$4:$AQ$1445,0)+$A202,MATCH(X$3,TQoL_Indexes!$B$8:$AK$8,0)),"")</f>
        <v/>
      </c>
      <c r="Y202" s="86" t="str">
        <f>IFERROR(INDEX(DB_Typologies!$D$4:$AP$1445,MATCH($A$3,DB_Typologies!$AQ$4:$AQ$1445,0)+$A202,MATCH(Y$3,TQoL_Indexes!$B$8:$AK$8,0)),"")</f>
        <v/>
      </c>
      <c r="Z202" s="86" t="str">
        <f>IFERROR(INDEX(DB_Typologies!$D$4:$AP$1445,MATCH($A$3,DB_Typologies!$AQ$4:$AQ$1445,0)+$A202,MATCH(Z$3,TQoL_Indexes!$B$8:$AK$8,0)),"")</f>
        <v/>
      </c>
      <c r="AA202" s="86" t="str">
        <f>IFERROR(INDEX(DB_Typologies!$D$4:$AP$1445,MATCH($A$3,DB_Typologies!$AQ$4:$AQ$1445,0)+$A202,MATCH(AA$3,TQoL_Indexes!$B$8:$AK$8,0)),"")</f>
        <v/>
      </c>
      <c r="AB202" s="86" t="str">
        <f>IFERROR(INDEX(DB_Typologies!$D$4:$AP$1445,MATCH($A$3,DB_Typologies!$AQ$4:$AQ$1445,0)+$A202,MATCH(AB$3,TQoL_Indexes!$B$8:$AK$8,0)),"")</f>
        <v/>
      </c>
      <c r="AC202" s="86" t="str">
        <f>IFERROR(INDEX(DB_Typologies!$D$4:$AP$1445,MATCH($A$3,DB_Typologies!$AQ$4:$AQ$1445,0)+$A202,MATCH(AC$3,TQoL_Indexes!$B$8:$AK$8,0)),"")</f>
        <v/>
      </c>
      <c r="AD202" s="86" t="str">
        <f>IFERROR(INDEX(DB_Typologies!$D$4:$AP$1445,MATCH($A$3,DB_Typologies!$AQ$4:$AQ$1445,0)+$A202,MATCH(AD$3,TQoL_Indexes!$B$8:$AK$8,0)),"")</f>
        <v/>
      </c>
      <c r="AE202" s="86" t="str">
        <f>IFERROR(INDEX(DB_Typologies!$D$4:$AP$1445,MATCH($A$3,DB_Typologies!$AQ$4:$AQ$1445,0)+$A202,MATCH(AE$3,TQoL_Indexes!$B$8:$AK$8,0)),"")</f>
        <v/>
      </c>
      <c r="AF202" s="86" t="str">
        <f>IFERROR(INDEX(DB_Typologies!$D$4:$AP$1445,MATCH($A$3,DB_Typologies!$AQ$4:$AQ$1445,0)+$A202,MATCH(AF$3,TQoL_Indexes!$B$8:$AK$8,0)),"")</f>
        <v/>
      </c>
      <c r="AG202" s="86" t="str">
        <f>IFERROR(INDEX(DB_Typologies!$D$4:$AP$1445,MATCH($A$3,DB_Typologies!$AQ$4:$AQ$1445,0)+$A202,MATCH(AG$3,TQoL_Indexes!$B$8:$AK$8,0)),"")</f>
        <v/>
      </c>
      <c r="AH202" s="86" t="str">
        <f>IFERROR(INDEX(DB_Typologies!$D$4:$AP$1445,MATCH($A$3,DB_Typologies!$AQ$4:$AQ$1445,0)+$A202,MATCH(AH$3,TQoL_Indexes!$B$8:$AK$8,0)),"")</f>
        <v/>
      </c>
      <c r="AI202" s="86" t="str">
        <f>IFERROR(INDEX(DB_Typologies!$D$4:$AP$1445,MATCH($A$3,DB_Typologies!$AQ$4:$AQ$1445,0)+$A202,MATCH(AI$3,TQoL_Indexes!$B$8:$AK$8,0)),"")</f>
        <v/>
      </c>
      <c r="AJ202" s="86" t="str">
        <f>IFERROR(INDEX(DB_Typologies!$D$4:$AP$1445,MATCH($A$3,DB_Typologies!$AQ$4:$AQ$1445,0)+$A202,MATCH(AJ$3,TQoL_Indexes!$B$8:$AK$8,0)),"")</f>
        <v/>
      </c>
      <c r="AK202" s="86" t="str">
        <f>IFERROR(INDEX(DB_Typologies!$D$4:$AP$1445,MATCH($A$3,DB_Typologies!$AQ$4:$AQ$1445,0)+$A202,MATCH(AK$3,TQoL_Indexes!$B$8:$AK$8,0)),"")</f>
        <v/>
      </c>
      <c r="AL202" s="86" t="str">
        <f>IFERROR(INDEX(DB_Typologies!$D$4:$AP$1445,MATCH($A$3,DB_Typologies!$AQ$4:$AQ$1445,0)+$A202,MATCH(AL$3,TQoL_Indexes!$B$8:$AK$8,0)),"")</f>
        <v/>
      </c>
      <c r="AM202" s="87" t="str">
        <f>IFERROR(INDEX(DB_Typologies!$D$4:$AP$1445,MATCH($A$3,DB_Typologies!$AQ$4:$AQ$1445,0)+$A202,MATCH(AM$3,TQoL_Indexes!$B$8:$AK$8,0)),"")</f>
        <v/>
      </c>
    </row>
    <row r="203" spans="1:39">
      <c r="A203" s="58" t="str">
        <f>IFERROR(IF(A202+1&lt;COUNTIF(DB_Typologies!$AQ$4:$AQ$1445,$A$3),A202+1,""),"")</f>
        <v/>
      </c>
      <c r="B203" s="120" t="str">
        <f>IFERROR(INDEX(DB_Typologies!$D$4:$AP$1445,MATCH($A$3,DB_Typologies!$AQ$4:$AQ$1445,0)+$A203,MATCH(B$3,TQoL_Indexes!$B$8:$AK$8,0)),"")</f>
        <v/>
      </c>
      <c r="C203" s="86" t="str">
        <f>IFERROR(INDEX(DB_Typologies!$D$4:$AP$1445,MATCH($A$3,DB_Typologies!$AQ$4:$AQ$1445,0)+$A203,MATCH(C$3,TQoL_Indexes!$B$8:$AK$8,0)),"")</f>
        <v/>
      </c>
      <c r="D203" s="87" t="str">
        <f>IFERROR(INDEX(DB_Typologies!$D$4:$AP$1445,MATCH($A$3,DB_Typologies!$AQ$4:$AQ$1445,0)+$A203,MATCH(D$3,TQoL_Indexes!$B$8:$AK$8,0)),"")</f>
        <v/>
      </c>
      <c r="E203" s="86" t="str">
        <f>IFERROR(INDEX(DB_Typologies!$D$4:$AP$1445,MATCH($A$3,DB_Typologies!$AQ$4:$AQ$1445,0)+$A203,MATCH(E$3,TQoL_Indexes!$B$8:$AK$8,0)),"")</f>
        <v/>
      </c>
      <c r="F203" s="86" t="str">
        <f>IFERROR(INDEX(DB_Typologies!$D$4:$AP$1445,MATCH($A$3,DB_Typologies!$AQ$4:$AQ$1445,0)+$A203,MATCH(F$3,TQoL_Indexes!$B$8:$AK$8,0)),"")</f>
        <v/>
      </c>
      <c r="G203" s="86" t="str">
        <f>IFERROR(INDEX(DB_Typologies!$D$4:$AP$1445,MATCH($A$3,DB_Typologies!$AQ$4:$AQ$1445,0)+$A203,MATCH(G$3,TQoL_Indexes!$B$8:$AK$8,0)),"")</f>
        <v/>
      </c>
      <c r="H203" s="86" t="str">
        <f>IFERROR(INDEX(DB_Typologies!$D$4:$AP$1445,MATCH($A$3,DB_Typologies!$AQ$4:$AQ$1445,0)+$A203,MATCH(H$3,TQoL_Indexes!$B$8:$AK$8,0)),"")</f>
        <v/>
      </c>
      <c r="I203" s="86" t="str">
        <f>IFERROR(INDEX(DB_Typologies!$D$4:$AP$1445,MATCH($A$3,DB_Typologies!$AQ$4:$AQ$1445,0)+$A203,MATCH(I$3,TQoL_Indexes!$B$8:$AK$8,0)),"")</f>
        <v/>
      </c>
      <c r="J203" s="86" t="str">
        <f>IFERROR(INDEX(DB_Typologies!$D$4:$AP$1445,MATCH($A$3,DB_Typologies!$AQ$4:$AQ$1445,0)+$A203,MATCH(J$3,TQoL_Indexes!$B$8:$AK$8,0)),"")</f>
        <v/>
      </c>
      <c r="K203" s="86" t="str">
        <f>IFERROR(INDEX(DB_Typologies!$D$4:$AP$1445,MATCH($A$3,DB_Typologies!$AQ$4:$AQ$1445,0)+$A203,MATCH(K$3,TQoL_Indexes!$B$8:$AK$8,0)),"")</f>
        <v/>
      </c>
      <c r="L203" s="86" t="str">
        <f>IFERROR(INDEX(DB_Typologies!$D$4:$AP$1445,MATCH($A$3,DB_Typologies!$AQ$4:$AQ$1445,0)+$A203,MATCH(L$3,TQoL_Indexes!$B$8:$AK$8,0)),"")</f>
        <v/>
      </c>
      <c r="M203" s="86" t="str">
        <f>IFERROR(INDEX(DB_Typologies!$D$4:$AP$1445,MATCH($A$3,DB_Typologies!$AQ$4:$AQ$1445,0)+$A203,MATCH(M$3,TQoL_Indexes!$B$8:$AK$8,0)),"")</f>
        <v/>
      </c>
      <c r="N203" s="86" t="str">
        <f>IFERROR(INDEX(DB_Typologies!$D$4:$AP$1445,MATCH($A$3,DB_Typologies!$AQ$4:$AQ$1445,0)+$A203,MATCH(N$3,TQoL_Indexes!$B$8:$AK$8,0)),"")</f>
        <v/>
      </c>
      <c r="O203" s="86" t="str">
        <f>IFERROR(INDEX(DB_Typologies!$D$4:$AP$1445,MATCH($A$3,DB_Typologies!$AQ$4:$AQ$1445,0)+$A203,MATCH(O$3,TQoL_Indexes!$B$8:$AK$8,0)),"")</f>
        <v/>
      </c>
      <c r="P203" s="86" t="str">
        <f>IFERROR(INDEX(DB_Typologies!$D$4:$AP$1445,MATCH($A$3,DB_Typologies!$AQ$4:$AQ$1445,0)+$A203,MATCH(P$3,TQoL_Indexes!$B$8:$AK$8,0)),"")</f>
        <v/>
      </c>
      <c r="Q203" s="86" t="str">
        <f>IFERROR(INDEX(DB_Typologies!$D$4:$AP$1445,MATCH($A$3,DB_Typologies!$AQ$4:$AQ$1445,0)+$A203,MATCH(Q$3,TQoL_Indexes!$B$8:$AK$8,0)),"")</f>
        <v/>
      </c>
      <c r="R203" s="86" t="str">
        <f>IFERROR(INDEX(DB_Typologies!$D$4:$AP$1445,MATCH($A$3,DB_Typologies!$AQ$4:$AQ$1445,0)+$A203,MATCH(R$3,TQoL_Indexes!$B$8:$AK$8,0)),"")</f>
        <v/>
      </c>
      <c r="S203" s="86" t="str">
        <f>IFERROR(INDEX(DB_Typologies!$D$4:$AP$1445,MATCH($A$3,DB_Typologies!$AQ$4:$AQ$1445,0)+$A203,MATCH(S$3,TQoL_Indexes!$B$8:$AK$8,0)),"")</f>
        <v/>
      </c>
      <c r="T203" s="86" t="str">
        <f>IFERROR(INDEX(DB_Typologies!$D$4:$AP$1445,MATCH($A$3,DB_Typologies!$AQ$4:$AQ$1445,0)+$A203,MATCH(T$3,TQoL_Indexes!$B$8:$AK$8,0)),"")</f>
        <v/>
      </c>
      <c r="U203" s="86" t="str">
        <f>IFERROR(INDEX(DB_Typologies!$D$4:$AP$1445,MATCH($A$3,DB_Typologies!$AQ$4:$AQ$1445,0)+$A203,MATCH(U$3,TQoL_Indexes!$B$8:$AK$8,0)),"")</f>
        <v/>
      </c>
      <c r="V203" s="86" t="str">
        <f>IFERROR(INDEX(DB_Typologies!$D$4:$AP$1445,MATCH($A$3,DB_Typologies!$AQ$4:$AQ$1445,0)+$A203,MATCH(V$3,TQoL_Indexes!$B$8:$AK$8,0)),"")</f>
        <v/>
      </c>
      <c r="W203" s="86" t="str">
        <f>IFERROR(INDEX(DB_Typologies!$D$4:$AP$1445,MATCH($A$3,DB_Typologies!$AQ$4:$AQ$1445,0)+$A203,MATCH(W$3,TQoL_Indexes!$B$8:$AK$8,0)),"")</f>
        <v/>
      </c>
      <c r="X203" s="86" t="str">
        <f>IFERROR(INDEX(DB_Typologies!$D$4:$AP$1445,MATCH($A$3,DB_Typologies!$AQ$4:$AQ$1445,0)+$A203,MATCH(X$3,TQoL_Indexes!$B$8:$AK$8,0)),"")</f>
        <v/>
      </c>
      <c r="Y203" s="86" t="str">
        <f>IFERROR(INDEX(DB_Typologies!$D$4:$AP$1445,MATCH($A$3,DB_Typologies!$AQ$4:$AQ$1445,0)+$A203,MATCH(Y$3,TQoL_Indexes!$B$8:$AK$8,0)),"")</f>
        <v/>
      </c>
      <c r="Z203" s="86" t="str">
        <f>IFERROR(INDEX(DB_Typologies!$D$4:$AP$1445,MATCH($A$3,DB_Typologies!$AQ$4:$AQ$1445,0)+$A203,MATCH(Z$3,TQoL_Indexes!$B$8:$AK$8,0)),"")</f>
        <v/>
      </c>
      <c r="AA203" s="86" t="str">
        <f>IFERROR(INDEX(DB_Typologies!$D$4:$AP$1445,MATCH($A$3,DB_Typologies!$AQ$4:$AQ$1445,0)+$A203,MATCH(AA$3,TQoL_Indexes!$B$8:$AK$8,0)),"")</f>
        <v/>
      </c>
      <c r="AB203" s="86" t="str">
        <f>IFERROR(INDEX(DB_Typologies!$D$4:$AP$1445,MATCH($A$3,DB_Typologies!$AQ$4:$AQ$1445,0)+$A203,MATCH(AB$3,TQoL_Indexes!$B$8:$AK$8,0)),"")</f>
        <v/>
      </c>
      <c r="AC203" s="86" t="str">
        <f>IFERROR(INDEX(DB_Typologies!$D$4:$AP$1445,MATCH($A$3,DB_Typologies!$AQ$4:$AQ$1445,0)+$A203,MATCH(AC$3,TQoL_Indexes!$B$8:$AK$8,0)),"")</f>
        <v/>
      </c>
      <c r="AD203" s="86" t="str">
        <f>IFERROR(INDEX(DB_Typologies!$D$4:$AP$1445,MATCH($A$3,DB_Typologies!$AQ$4:$AQ$1445,0)+$A203,MATCH(AD$3,TQoL_Indexes!$B$8:$AK$8,0)),"")</f>
        <v/>
      </c>
      <c r="AE203" s="86" t="str">
        <f>IFERROR(INDEX(DB_Typologies!$D$4:$AP$1445,MATCH($A$3,DB_Typologies!$AQ$4:$AQ$1445,0)+$A203,MATCH(AE$3,TQoL_Indexes!$B$8:$AK$8,0)),"")</f>
        <v/>
      </c>
      <c r="AF203" s="86" t="str">
        <f>IFERROR(INDEX(DB_Typologies!$D$4:$AP$1445,MATCH($A$3,DB_Typologies!$AQ$4:$AQ$1445,0)+$A203,MATCH(AF$3,TQoL_Indexes!$B$8:$AK$8,0)),"")</f>
        <v/>
      </c>
      <c r="AG203" s="86" t="str">
        <f>IFERROR(INDEX(DB_Typologies!$D$4:$AP$1445,MATCH($A$3,DB_Typologies!$AQ$4:$AQ$1445,0)+$A203,MATCH(AG$3,TQoL_Indexes!$B$8:$AK$8,0)),"")</f>
        <v/>
      </c>
      <c r="AH203" s="86" t="str">
        <f>IFERROR(INDEX(DB_Typologies!$D$4:$AP$1445,MATCH($A$3,DB_Typologies!$AQ$4:$AQ$1445,0)+$A203,MATCH(AH$3,TQoL_Indexes!$B$8:$AK$8,0)),"")</f>
        <v/>
      </c>
      <c r="AI203" s="86" t="str">
        <f>IFERROR(INDEX(DB_Typologies!$D$4:$AP$1445,MATCH($A$3,DB_Typologies!$AQ$4:$AQ$1445,0)+$A203,MATCH(AI$3,TQoL_Indexes!$B$8:$AK$8,0)),"")</f>
        <v/>
      </c>
      <c r="AJ203" s="86" t="str">
        <f>IFERROR(INDEX(DB_Typologies!$D$4:$AP$1445,MATCH($A$3,DB_Typologies!$AQ$4:$AQ$1445,0)+$A203,MATCH(AJ$3,TQoL_Indexes!$B$8:$AK$8,0)),"")</f>
        <v/>
      </c>
      <c r="AK203" s="86" t="str">
        <f>IFERROR(INDEX(DB_Typologies!$D$4:$AP$1445,MATCH($A$3,DB_Typologies!$AQ$4:$AQ$1445,0)+$A203,MATCH(AK$3,TQoL_Indexes!$B$8:$AK$8,0)),"")</f>
        <v/>
      </c>
      <c r="AL203" s="86" t="str">
        <f>IFERROR(INDEX(DB_Typologies!$D$4:$AP$1445,MATCH($A$3,DB_Typologies!$AQ$4:$AQ$1445,0)+$A203,MATCH(AL$3,TQoL_Indexes!$B$8:$AK$8,0)),"")</f>
        <v/>
      </c>
      <c r="AM203" s="87" t="str">
        <f>IFERROR(INDEX(DB_Typologies!$D$4:$AP$1445,MATCH($A$3,DB_Typologies!$AQ$4:$AQ$1445,0)+$A203,MATCH(AM$3,TQoL_Indexes!$B$8:$AK$8,0)),"")</f>
        <v/>
      </c>
    </row>
    <row r="204" spans="1:39">
      <c r="A204" s="58" t="str">
        <f>IFERROR(IF(A203+1&lt;COUNTIF(DB_Typologies!$AQ$4:$AQ$1445,$A$3),A203+1,""),"")</f>
        <v/>
      </c>
      <c r="B204" s="120" t="str">
        <f>IFERROR(INDEX(DB_Typologies!$D$4:$AP$1445,MATCH($A$3,DB_Typologies!$AQ$4:$AQ$1445,0)+$A204,MATCH(B$3,TQoL_Indexes!$B$8:$AK$8,0)),"")</f>
        <v/>
      </c>
      <c r="C204" s="86" t="str">
        <f>IFERROR(INDEX(DB_Typologies!$D$4:$AP$1445,MATCH($A$3,DB_Typologies!$AQ$4:$AQ$1445,0)+$A204,MATCH(C$3,TQoL_Indexes!$B$8:$AK$8,0)),"")</f>
        <v/>
      </c>
      <c r="D204" s="87" t="str">
        <f>IFERROR(INDEX(DB_Typologies!$D$4:$AP$1445,MATCH($A$3,DB_Typologies!$AQ$4:$AQ$1445,0)+$A204,MATCH(D$3,TQoL_Indexes!$B$8:$AK$8,0)),"")</f>
        <v/>
      </c>
      <c r="E204" s="86" t="str">
        <f>IFERROR(INDEX(DB_Typologies!$D$4:$AP$1445,MATCH($A$3,DB_Typologies!$AQ$4:$AQ$1445,0)+$A204,MATCH(E$3,TQoL_Indexes!$B$8:$AK$8,0)),"")</f>
        <v/>
      </c>
      <c r="F204" s="86" t="str">
        <f>IFERROR(INDEX(DB_Typologies!$D$4:$AP$1445,MATCH($A$3,DB_Typologies!$AQ$4:$AQ$1445,0)+$A204,MATCH(F$3,TQoL_Indexes!$B$8:$AK$8,0)),"")</f>
        <v/>
      </c>
      <c r="G204" s="86" t="str">
        <f>IFERROR(INDEX(DB_Typologies!$D$4:$AP$1445,MATCH($A$3,DB_Typologies!$AQ$4:$AQ$1445,0)+$A204,MATCH(G$3,TQoL_Indexes!$B$8:$AK$8,0)),"")</f>
        <v/>
      </c>
      <c r="H204" s="86" t="str">
        <f>IFERROR(INDEX(DB_Typologies!$D$4:$AP$1445,MATCH($A$3,DB_Typologies!$AQ$4:$AQ$1445,0)+$A204,MATCH(H$3,TQoL_Indexes!$B$8:$AK$8,0)),"")</f>
        <v/>
      </c>
      <c r="I204" s="86" t="str">
        <f>IFERROR(INDEX(DB_Typologies!$D$4:$AP$1445,MATCH($A$3,DB_Typologies!$AQ$4:$AQ$1445,0)+$A204,MATCH(I$3,TQoL_Indexes!$B$8:$AK$8,0)),"")</f>
        <v/>
      </c>
      <c r="J204" s="86" t="str">
        <f>IFERROR(INDEX(DB_Typologies!$D$4:$AP$1445,MATCH($A$3,DB_Typologies!$AQ$4:$AQ$1445,0)+$A204,MATCH(J$3,TQoL_Indexes!$B$8:$AK$8,0)),"")</f>
        <v/>
      </c>
      <c r="K204" s="86" t="str">
        <f>IFERROR(INDEX(DB_Typologies!$D$4:$AP$1445,MATCH($A$3,DB_Typologies!$AQ$4:$AQ$1445,0)+$A204,MATCH(K$3,TQoL_Indexes!$B$8:$AK$8,0)),"")</f>
        <v/>
      </c>
      <c r="L204" s="86" t="str">
        <f>IFERROR(INDEX(DB_Typologies!$D$4:$AP$1445,MATCH($A$3,DB_Typologies!$AQ$4:$AQ$1445,0)+$A204,MATCH(L$3,TQoL_Indexes!$B$8:$AK$8,0)),"")</f>
        <v/>
      </c>
      <c r="M204" s="86" t="str">
        <f>IFERROR(INDEX(DB_Typologies!$D$4:$AP$1445,MATCH($A$3,DB_Typologies!$AQ$4:$AQ$1445,0)+$A204,MATCH(M$3,TQoL_Indexes!$B$8:$AK$8,0)),"")</f>
        <v/>
      </c>
      <c r="N204" s="86" t="str">
        <f>IFERROR(INDEX(DB_Typologies!$D$4:$AP$1445,MATCH($A$3,DB_Typologies!$AQ$4:$AQ$1445,0)+$A204,MATCH(N$3,TQoL_Indexes!$B$8:$AK$8,0)),"")</f>
        <v/>
      </c>
      <c r="O204" s="86" t="str">
        <f>IFERROR(INDEX(DB_Typologies!$D$4:$AP$1445,MATCH($A$3,DB_Typologies!$AQ$4:$AQ$1445,0)+$A204,MATCH(O$3,TQoL_Indexes!$B$8:$AK$8,0)),"")</f>
        <v/>
      </c>
      <c r="P204" s="86" t="str">
        <f>IFERROR(INDEX(DB_Typologies!$D$4:$AP$1445,MATCH($A$3,DB_Typologies!$AQ$4:$AQ$1445,0)+$A204,MATCH(P$3,TQoL_Indexes!$B$8:$AK$8,0)),"")</f>
        <v/>
      </c>
      <c r="Q204" s="86" t="str">
        <f>IFERROR(INDEX(DB_Typologies!$D$4:$AP$1445,MATCH($A$3,DB_Typologies!$AQ$4:$AQ$1445,0)+$A204,MATCH(Q$3,TQoL_Indexes!$B$8:$AK$8,0)),"")</f>
        <v/>
      </c>
      <c r="R204" s="86" t="str">
        <f>IFERROR(INDEX(DB_Typologies!$D$4:$AP$1445,MATCH($A$3,DB_Typologies!$AQ$4:$AQ$1445,0)+$A204,MATCH(R$3,TQoL_Indexes!$B$8:$AK$8,0)),"")</f>
        <v/>
      </c>
      <c r="S204" s="86" t="str">
        <f>IFERROR(INDEX(DB_Typologies!$D$4:$AP$1445,MATCH($A$3,DB_Typologies!$AQ$4:$AQ$1445,0)+$A204,MATCH(S$3,TQoL_Indexes!$B$8:$AK$8,0)),"")</f>
        <v/>
      </c>
      <c r="T204" s="86" t="str">
        <f>IFERROR(INDEX(DB_Typologies!$D$4:$AP$1445,MATCH($A$3,DB_Typologies!$AQ$4:$AQ$1445,0)+$A204,MATCH(T$3,TQoL_Indexes!$B$8:$AK$8,0)),"")</f>
        <v/>
      </c>
      <c r="U204" s="86" t="str">
        <f>IFERROR(INDEX(DB_Typologies!$D$4:$AP$1445,MATCH($A$3,DB_Typologies!$AQ$4:$AQ$1445,0)+$A204,MATCH(U$3,TQoL_Indexes!$B$8:$AK$8,0)),"")</f>
        <v/>
      </c>
      <c r="V204" s="86" t="str">
        <f>IFERROR(INDEX(DB_Typologies!$D$4:$AP$1445,MATCH($A$3,DB_Typologies!$AQ$4:$AQ$1445,0)+$A204,MATCH(V$3,TQoL_Indexes!$B$8:$AK$8,0)),"")</f>
        <v/>
      </c>
      <c r="W204" s="86" t="str">
        <f>IFERROR(INDEX(DB_Typologies!$D$4:$AP$1445,MATCH($A$3,DB_Typologies!$AQ$4:$AQ$1445,0)+$A204,MATCH(W$3,TQoL_Indexes!$B$8:$AK$8,0)),"")</f>
        <v/>
      </c>
      <c r="X204" s="86" t="str">
        <f>IFERROR(INDEX(DB_Typologies!$D$4:$AP$1445,MATCH($A$3,DB_Typologies!$AQ$4:$AQ$1445,0)+$A204,MATCH(X$3,TQoL_Indexes!$B$8:$AK$8,0)),"")</f>
        <v/>
      </c>
      <c r="Y204" s="86" t="str">
        <f>IFERROR(INDEX(DB_Typologies!$D$4:$AP$1445,MATCH($A$3,DB_Typologies!$AQ$4:$AQ$1445,0)+$A204,MATCH(Y$3,TQoL_Indexes!$B$8:$AK$8,0)),"")</f>
        <v/>
      </c>
      <c r="Z204" s="86" t="str">
        <f>IFERROR(INDEX(DB_Typologies!$D$4:$AP$1445,MATCH($A$3,DB_Typologies!$AQ$4:$AQ$1445,0)+$A204,MATCH(Z$3,TQoL_Indexes!$B$8:$AK$8,0)),"")</f>
        <v/>
      </c>
      <c r="AA204" s="86" t="str">
        <f>IFERROR(INDEX(DB_Typologies!$D$4:$AP$1445,MATCH($A$3,DB_Typologies!$AQ$4:$AQ$1445,0)+$A204,MATCH(AA$3,TQoL_Indexes!$B$8:$AK$8,0)),"")</f>
        <v/>
      </c>
      <c r="AB204" s="86" t="str">
        <f>IFERROR(INDEX(DB_Typologies!$D$4:$AP$1445,MATCH($A$3,DB_Typologies!$AQ$4:$AQ$1445,0)+$A204,MATCH(AB$3,TQoL_Indexes!$B$8:$AK$8,0)),"")</f>
        <v/>
      </c>
      <c r="AC204" s="86" t="str">
        <f>IFERROR(INDEX(DB_Typologies!$D$4:$AP$1445,MATCH($A$3,DB_Typologies!$AQ$4:$AQ$1445,0)+$A204,MATCH(AC$3,TQoL_Indexes!$B$8:$AK$8,0)),"")</f>
        <v/>
      </c>
      <c r="AD204" s="86" t="str">
        <f>IFERROR(INDEX(DB_Typologies!$D$4:$AP$1445,MATCH($A$3,DB_Typologies!$AQ$4:$AQ$1445,0)+$A204,MATCH(AD$3,TQoL_Indexes!$B$8:$AK$8,0)),"")</f>
        <v/>
      </c>
      <c r="AE204" s="86" t="str">
        <f>IFERROR(INDEX(DB_Typologies!$D$4:$AP$1445,MATCH($A$3,DB_Typologies!$AQ$4:$AQ$1445,0)+$A204,MATCH(AE$3,TQoL_Indexes!$B$8:$AK$8,0)),"")</f>
        <v/>
      </c>
      <c r="AF204" s="86" t="str">
        <f>IFERROR(INDEX(DB_Typologies!$D$4:$AP$1445,MATCH($A$3,DB_Typologies!$AQ$4:$AQ$1445,0)+$A204,MATCH(AF$3,TQoL_Indexes!$B$8:$AK$8,0)),"")</f>
        <v/>
      </c>
      <c r="AG204" s="86" t="str">
        <f>IFERROR(INDEX(DB_Typologies!$D$4:$AP$1445,MATCH($A$3,DB_Typologies!$AQ$4:$AQ$1445,0)+$A204,MATCH(AG$3,TQoL_Indexes!$B$8:$AK$8,0)),"")</f>
        <v/>
      </c>
      <c r="AH204" s="86" t="str">
        <f>IFERROR(INDEX(DB_Typologies!$D$4:$AP$1445,MATCH($A$3,DB_Typologies!$AQ$4:$AQ$1445,0)+$A204,MATCH(AH$3,TQoL_Indexes!$B$8:$AK$8,0)),"")</f>
        <v/>
      </c>
      <c r="AI204" s="86" t="str">
        <f>IFERROR(INDEX(DB_Typologies!$D$4:$AP$1445,MATCH($A$3,DB_Typologies!$AQ$4:$AQ$1445,0)+$A204,MATCH(AI$3,TQoL_Indexes!$B$8:$AK$8,0)),"")</f>
        <v/>
      </c>
      <c r="AJ204" s="86" t="str">
        <f>IFERROR(INDEX(DB_Typologies!$D$4:$AP$1445,MATCH($A$3,DB_Typologies!$AQ$4:$AQ$1445,0)+$A204,MATCH(AJ$3,TQoL_Indexes!$B$8:$AK$8,0)),"")</f>
        <v/>
      </c>
      <c r="AK204" s="86" t="str">
        <f>IFERROR(INDEX(DB_Typologies!$D$4:$AP$1445,MATCH($A$3,DB_Typologies!$AQ$4:$AQ$1445,0)+$A204,MATCH(AK$3,TQoL_Indexes!$B$8:$AK$8,0)),"")</f>
        <v/>
      </c>
      <c r="AL204" s="86" t="str">
        <f>IFERROR(INDEX(DB_Typologies!$D$4:$AP$1445,MATCH($A$3,DB_Typologies!$AQ$4:$AQ$1445,0)+$A204,MATCH(AL$3,TQoL_Indexes!$B$8:$AK$8,0)),"")</f>
        <v/>
      </c>
      <c r="AM204" s="87" t="str">
        <f>IFERROR(INDEX(DB_Typologies!$D$4:$AP$1445,MATCH($A$3,DB_Typologies!$AQ$4:$AQ$1445,0)+$A204,MATCH(AM$3,TQoL_Indexes!$B$8:$AK$8,0)),"")</f>
        <v/>
      </c>
    </row>
    <row r="205" spans="1:39">
      <c r="A205" s="58" t="str">
        <f>IFERROR(IF(A204+1&lt;COUNTIF(DB_Typologies!$AQ$4:$AQ$1445,$A$3),A204+1,""),"")</f>
        <v/>
      </c>
      <c r="B205" s="120" t="str">
        <f>IFERROR(INDEX(DB_Typologies!$D$4:$AP$1445,MATCH($A$3,DB_Typologies!$AQ$4:$AQ$1445,0)+$A205,MATCH(B$3,TQoL_Indexes!$B$8:$AK$8,0)),"")</f>
        <v/>
      </c>
      <c r="C205" s="86" t="str">
        <f>IFERROR(INDEX(DB_Typologies!$D$4:$AP$1445,MATCH($A$3,DB_Typologies!$AQ$4:$AQ$1445,0)+$A205,MATCH(C$3,TQoL_Indexes!$B$8:$AK$8,0)),"")</f>
        <v/>
      </c>
      <c r="D205" s="87" t="str">
        <f>IFERROR(INDEX(DB_Typologies!$D$4:$AP$1445,MATCH($A$3,DB_Typologies!$AQ$4:$AQ$1445,0)+$A205,MATCH(D$3,TQoL_Indexes!$B$8:$AK$8,0)),"")</f>
        <v/>
      </c>
      <c r="E205" s="86" t="str">
        <f>IFERROR(INDEX(DB_Typologies!$D$4:$AP$1445,MATCH($A$3,DB_Typologies!$AQ$4:$AQ$1445,0)+$A205,MATCH(E$3,TQoL_Indexes!$B$8:$AK$8,0)),"")</f>
        <v/>
      </c>
      <c r="F205" s="86" t="str">
        <f>IFERROR(INDEX(DB_Typologies!$D$4:$AP$1445,MATCH($A$3,DB_Typologies!$AQ$4:$AQ$1445,0)+$A205,MATCH(F$3,TQoL_Indexes!$B$8:$AK$8,0)),"")</f>
        <v/>
      </c>
      <c r="G205" s="86" t="str">
        <f>IFERROR(INDEX(DB_Typologies!$D$4:$AP$1445,MATCH($A$3,DB_Typologies!$AQ$4:$AQ$1445,0)+$A205,MATCH(G$3,TQoL_Indexes!$B$8:$AK$8,0)),"")</f>
        <v/>
      </c>
      <c r="H205" s="86" t="str">
        <f>IFERROR(INDEX(DB_Typologies!$D$4:$AP$1445,MATCH($A$3,DB_Typologies!$AQ$4:$AQ$1445,0)+$A205,MATCH(H$3,TQoL_Indexes!$B$8:$AK$8,0)),"")</f>
        <v/>
      </c>
      <c r="I205" s="86" t="str">
        <f>IFERROR(INDEX(DB_Typologies!$D$4:$AP$1445,MATCH($A$3,DB_Typologies!$AQ$4:$AQ$1445,0)+$A205,MATCH(I$3,TQoL_Indexes!$B$8:$AK$8,0)),"")</f>
        <v/>
      </c>
      <c r="J205" s="86" t="str">
        <f>IFERROR(INDEX(DB_Typologies!$D$4:$AP$1445,MATCH($A$3,DB_Typologies!$AQ$4:$AQ$1445,0)+$A205,MATCH(J$3,TQoL_Indexes!$B$8:$AK$8,0)),"")</f>
        <v/>
      </c>
      <c r="K205" s="86" t="str">
        <f>IFERROR(INDEX(DB_Typologies!$D$4:$AP$1445,MATCH($A$3,DB_Typologies!$AQ$4:$AQ$1445,0)+$A205,MATCH(K$3,TQoL_Indexes!$B$8:$AK$8,0)),"")</f>
        <v/>
      </c>
      <c r="L205" s="86" t="str">
        <f>IFERROR(INDEX(DB_Typologies!$D$4:$AP$1445,MATCH($A$3,DB_Typologies!$AQ$4:$AQ$1445,0)+$A205,MATCH(L$3,TQoL_Indexes!$B$8:$AK$8,0)),"")</f>
        <v/>
      </c>
      <c r="M205" s="86" t="str">
        <f>IFERROR(INDEX(DB_Typologies!$D$4:$AP$1445,MATCH($A$3,DB_Typologies!$AQ$4:$AQ$1445,0)+$A205,MATCH(M$3,TQoL_Indexes!$B$8:$AK$8,0)),"")</f>
        <v/>
      </c>
      <c r="N205" s="86" t="str">
        <f>IFERROR(INDEX(DB_Typologies!$D$4:$AP$1445,MATCH($A$3,DB_Typologies!$AQ$4:$AQ$1445,0)+$A205,MATCH(N$3,TQoL_Indexes!$B$8:$AK$8,0)),"")</f>
        <v/>
      </c>
      <c r="O205" s="86" t="str">
        <f>IFERROR(INDEX(DB_Typologies!$D$4:$AP$1445,MATCH($A$3,DB_Typologies!$AQ$4:$AQ$1445,0)+$A205,MATCH(O$3,TQoL_Indexes!$B$8:$AK$8,0)),"")</f>
        <v/>
      </c>
      <c r="P205" s="86" t="str">
        <f>IFERROR(INDEX(DB_Typologies!$D$4:$AP$1445,MATCH($A$3,DB_Typologies!$AQ$4:$AQ$1445,0)+$A205,MATCH(P$3,TQoL_Indexes!$B$8:$AK$8,0)),"")</f>
        <v/>
      </c>
      <c r="Q205" s="86" t="str">
        <f>IFERROR(INDEX(DB_Typologies!$D$4:$AP$1445,MATCH($A$3,DB_Typologies!$AQ$4:$AQ$1445,0)+$A205,MATCH(Q$3,TQoL_Indexes!$B$8:$AK$8,0)),"")</f>
        <v/>
      </c>
      <c r="R205" s="86" t="str">
        <f>IFERROR(INDEX(DB_Typologies!$D$4:$AP$1445,MATCH($A$3,DB_Typologies!$AQ$4:$AQ$1445,0)+$A205,MATCH(R$3,TQoL_Indexes!$B$8:$AK$8,0)),"")</f>
        <v/>
      </c>
      <c r="S205" s="86" t="str">
        <f>IFERROR(INDEX(DB_Typologies!$D$4:$AP$1445,MATCH($A$3,DB_Typologies!$AQ$4:$AQ$1445,0)+$A205,MATCH(S$3,TQoL_Indexes!$B$8:$AK$8,0)),"")</f>
        <v/>
      </c>
      <c r="T205" s="86" t="str">
        <f>IFERROR(INDEX(DB_Typologies!$D$4:$AP$1445,MATCH($A$3,DB_Typologies!$AQ$4:$AQ$1445,0)+$A205,MATCH(T$3,TQoL_Indexes!$B$8:$AK$8,0)),"")</f>
        <v/>
      </c>
      <c r="U205" s="86" t="str">
        <f>IFERROR(INDEX(DB_Typologies!$D$4:$AP$1445,MATCH($A$3,DB_Typologies!$AQ$4:$AQ$1445,0)+$A205,MATCH(U$3,TQoL_Indexes!$B$8:$AK$8,0)),"")</f>
        <v/>
      </c>
      <c r="V205" s="86" t="str">
        <f>IFERROR(INDEX(DB_Typologies!$D$4:$AP$1445,MATCH($A$3,DB_Typologies!$AQ$4:$AQ$1445,0)+$A205,MATCH(V$3,TQoL_Indexes!$B$8:$AK$8,0)),"")</f>
        <v/>
      </c>
      <c r="W205" s="86" t="str">
        <f>IFERROR(INDEX(DB_Typologies!$D$4:$AP$1445,MATCH($A$3,DB_Typologies!$AQ$4:$AQ$1445,0)+$A205,MATCH(W$3,TQoL_Indexes!$B$8:$AK$8,0)),"")</f>
        <v/>
      </c>
      <c r="X205" s="86" t="str">
        <f>IFERROR(INDEX(DB_Typologies!$D$4:$AP$1445,MATCH($A$3,DB_Typologies!$AQ$4:$AQ$1445,0)+$A205,MATCH(X$3,TQoL_Indexes!$B$8:$AK$8,0)),"")</f>
        <v/>
      </c>
      <c r="Y205" s="86" t="str">
        <f>IFERROR(INDEX(DB_Typologies!$D$4:$AP$1445,MATCH($A$3,DB_Typologies!$AQ$4:$AQ$1445,0)+$A205,MATCH(Y$3,TQoL_Indexes!$B$8:$AK$8,0)),"")</f>
        <v/>
      </c>
      <c r="Z205" s="86" t="str">
        <f>IFERROR(INDEX(DB_Typologies!$D$4:$AP$1445,MATCH($A$3,DB_Typologies!$AQ$4:$AQ$1445,0)+$A205,MATCH(Z$3,TQoL_Indexes!$B$8:$AK$8,0)),"")</f>
        <v/>
      </c>
      <c r="AA205" s="86" t="str">
        <f>IFERROR(INDEX(DB_Typologies!$D$4:$AP$1445,MATCH($A$3,DB_Typologies!$AQ$4:$AQ$1445,0)+$A205,MATCH(AA$3,TQoL_Indexes!$B$8:$AK$8,0)),"")</f>
        <v/>
      </c>
      <c r="AB205" s="86" t="str">
        <f>IFERROR(INDEX(DB_Typologies!$D$4:$AP$1445,MATCH($A$3,DB_Typologies!$AQ$4:$AQ$1445,0)+$A205,MATCH(AB$3,TQoL_Indexes!$B$8:$AK$8,0)),"")</f>
        <v/>
      </c>
      <c r="AC205" s="86" t="str">
        <f>IFERROR(INDEX(DB_Typologies!$D$4:$AP$1445,MATCH($A$3,DB_Typologies!$AQ$4:$AQ$1445,0)+$A205,MATCH(AC$3,TQoL_Indexes!$B$8:$AK$8,0)),"")</f>
        <v/>
      </c>
      <c r="AD205" s="86" t="str">
        <f>IFERROR(INDEX(DB_Typologies!$D$4:$AP$1445,MATCH($A$3,DB_Typologies!$AQ$4:$AQ$1445,0)+$A205,MATCH(AD$3,TQoL_Indexes!$B$8:$AK$8,0)),"")</f>
        <v/>
      </c>
      <c r="AE205" s="86" t="str">
        <f>IFERROR(INDEX(DB_Typologies!$D$4:$AP$1445,MATCH($A$3,DB_Typologies!$AQ$4:$AQ$1445,0)+$A205,MATCH(AE$3,TQoL_Indexes!$B$8:$AK$8,0)),"")</f>
        <v/>
      </c>
      <c r="AF205" s="86" t="str">
        <f>IFERROR(INDEX(DB_Typologies!$D$4:$AP$1445,MATCH($A$3,DB_Typologies!$AQ$4:$AQ$1445,0)+$A205,MATCH(AF$3,TQoL_Indexes!$B$8:$AK$8,0)),"")</f>
        <v/>
      </c>
      <c r="AG205" s="86" t="str">
        <f>IFERROR(INDEX(DB_Typologies!$D$4:$AP$1445,MATCH($A$3,DB_Typologies!$AQ$4:$AQ$1445,0)+$A205,MATCH(AG$3,TQoL_Indexes!$B$8:$AK$8,0)),"")</f>
        <v/>
      </c>
      <c r="AH205" s="86" t="str">
        <f>IFERROR(INDEX(DB_Typologies!$D$4:$AP$1445,MATCH($A$3,DB_Typologies!$AQ$4:$AQ$1445,0)+$A205,MATCH(AH$3,TQoL_Indexes!$B$8:$AK$8,0)),"")</f>
        <v/>
      </c>
      <c r="AI205" s="86" t="str">
        <f>IFERROR(INDEX(DB_Typologies!$D$4:$AP$1445,MATCH($A$3,DB_Typologies!$AQ$4:$AQ$1445,0)+$A205,MATCH(AI$3,TQoL_Indexes!$B$8:$AK$8,0)),"")</f>
        <v/>
      </c>
      <c r="AJ205" s="86" t="str">
        <f>IFERROR(INDEX(DB_Typologies!$D$4:$AP$1445,MATCH($A$3,DB_Typologies!$AQ$4:$AQ$1445,0)+$A205,MATCH(AJ$3,TQoL_Indexes!$B$8:$AK$8,0)),"")</f>
        <v/>
      </c>
      <c r="AK205" s="86" t="str">
        <f>IFERROR(INDEX(DB_Typologies!$D$4:$AP$1445,MATCH($A$3,DB_Typologies!$AQ$4:$AQ$1445,0)+$A205,MATCH(AK$3,TQoL_Indexes!$B$8:$AK$8,0)),"")</f>
        <v/>
      </c>
      <c r="AL205" s="86" t="str">
        <f>IFERROR(INDEX(DB_Typologies!$D$4:$AP$1445,MATCH($A$3,DB_Typologies!$AQ$4:$AQ$1445,0)+$A205,MATCH(AL$3,TQoL_Indexes!$B$8:$AK$8,0)),"")</f>
        <v/>
      </c>
      <c r="AM205" s="87" t="str">
        <f>IFERROR(INDEX(DB_Typologies!$D$4:$AP$1445,MATCH($A$3,DB_Typologies!$AQ$4:$AQ$1445,0)+$A205,MATCH(AM$3,TQoL_Indexes!$B$8:$AK$8,0)),"")</f>
        <v/>
      </c>
    </row>
    <row r="206" spans="1:39">
      <c r="A206" s="58" t="str">
        <f>IFERROR(IF(A205+1&lt;COUNTIF(DB_Typologies!$AQ$4:$AQ$1445,$A$3),A205+1,""),"")</f>
        <v/>
      </c>
      <c r="B206" s="120" t="str">
        <f>IFERROR(INDEX(DB_Typologies!$D$4:$AP$1445,MATCH($A$3,DB_Typologies!$AQ$4:$AQ$1445,0)+$A206,MATCH(B$3,TQoL_Indexes!$B$8:$AK$8,0)),"")</f>
        <v/>
      </c>
      <c r="C206" s="86" t="str">
        <f>IFERROR(INDEX(DB_Typologies!$D$4:$AP$1445,MATCH($A$3,DB_Typologies!$AQ$4:$AQ$1445,0)+$A206,MATCH(C$3,TQoL_Indexes!$B$8:$AK$8,0)),"")</f>
        <v/>
      </c>
      <c r="D206" s="87" t="str">
        <f>IFERROR(INDEX(DB_Typologies!$D$4:$AP$1445,MATCH($A$3,DB_Typologies!$AQ$4:$AQ$1445,0)+$A206,MATCH(D$3,TQoL_Indexes!$B$8:$AK$8,0)),"")</f>
        <v/>
      </c>
      <c r="E206" s="86" t="str">
        <f>IFERROR(INDEX(DB_Typologies!$D$4:$AP$1445,MATCH($A$3,DB_Typologies!$AQ$4:$AQ$1445,0)+$A206,MATCH(E$3,TQoL_Indexes!$B$8:$AK$8,0)),"")</f>
        <v/>
      </c>
      <c r="F206" s="86" t="str">
        <f>IFERROR(INDEX(DB_Typologies!$D$4:$AP$1445,MATCH($A$3,DB_Typologies!$AQ$4:$AQ$1445,0)+$A206,MATCH(F$3,TQoL_Indexes!$B$8:$AK$8,0)),"")</f>
        <v/>
      </c>
      <c r="G206" s="86" t="str">
        <f>IFERROR(INDEX(DB_Typologies!$D$4:$AP$1445,MATCH($A$3,DB_Typologies!$AQ$4:$AQ$1445,0)+$A206,MATCH(G$3,TQoL_Indexes!$B$8:$AK$8,0)),"")</f>
        <v/>
      </c>
      <c r="H206" s="86" t="str">
        <f>IFERROR(INDEX(DB_Typologies!$D$4:$AP$1445,MATCH($A$3,DB_Typologies!$AQ$4:$AQ$1445,0)+$A206,MATCH(H$3,TQoL_Indexes!$B$8:$AK$8,0)),"")</f>
        <v/>
      </c>
      <c r="I206" s="86" t="str">
        <f>IFERROR(INDEX(DB_Typologies!$D$4:$AP$1445,MATCH($A$3,DB_Typologies!$AQ$4:$AQ$1445,0)+$A206,MATCH(I$3,TQoL_Indexes!$B$8:$AK$8,0)),"")</f>
        <v/>
      </c>
      <c r="J206" s="86" t="str">
        <f>IFERROR(INDEX(DB_Typologies!$D$4:$AP$1445,MATCH($A$3,DB_Typologies!$AQ$4:$AQ$1445,0)+$A206,MATCH(J$3,TQoL_Indexes!$B$8:$AK$8,0)),"")</f>
        <v/>
      </c>
      <c r="K206" s="86" t="str">
        <f>IFERROR(INDEX(DB_Typologies!$D$4:$AP$1445,MATCH($A$3,DB_Typologies!$AQ$4:$AQ$1445,0)+$A206,MATCH(K$3,TQoL_Indexes!$B$8:$AK$8,0)),"")</f>
        <v/>
      </c>
      <c r="L206" s="86" t="str">
        <f>IFERROR(INDEX(DB_Typologies!$D$4:$AP$1445,MATCH($A$3,DB_Typologies!$AQ$4:$AQ$1445,0)+$A206,MATCH(L$3,TQoL_Indexes!$B$8:$AK$8,0)),"")</f>
        <v/>
      </c>
      <c r="M206" s="86" t="str">
        <f>IFERROR(INDEX(DB_Typologies!$D$4:$AP$1445,MATCH($A$3,DB_Typologies!$AQ$4:$AQ$1445,0)+$A206,MATCH(M$3,TQoL_Indexes!$B$8:$AK$8,0)),"")</f>
        <v/>
      </c>
      <c r="N206" s="86" t="str">
        <f>IFERROR(INDEX(DB_Typologies!$D$4:$AP$1445,MATCH($A$3,DB_Typologies!$AQ$4:$AQ$1445,0)+$A206,MATCH(N$3,TQoL_Indexes!$B$8:$AK$8,0)),"")</f>
        <v/>
      </c>
      <c r="O206" s="86" t="str">
        <f>IFERROR(INDEX(DB_Typologies!$D$4:$AP$1445,MATCH($A$3,DB_Typologies!$AQ$4:$AQ$1445,0)+$A206,MATCH(O$3,TQoL_Indexes!$B$8:$AK$8,0)),"")</f>
        <v/>
      </c>
      <c r="P206" s="86" t="str">
        <f>IFERROR(INDEX(DB_Typologies!$D$4:$AP$1445,MATCH($A$3,DB_Typologies!$AQ$4:$AQ$1445,0)+$A206,MATCH(P$3,TQoL_Indexes!$B$8:$AK$8,0)),"")</f>
        <v/>
      </c>
      <c r="Q206" s="86" t="str">
        <f>IFERROR(INDEX(DB_Typologies!$D$4:$AP$1445,MATCH($A$3,DB_Typologies!$AQ$4:$AQ$1445,0)+$A206,MATCH(Q$3,TQoL_Indexes!$B$8:$AK$8,0)),"")</f>
        <v/>
      </c>
      <c r="R206" s="86" t="str">
        <f>IFERROR(INDEX(DB_Typologies!$D$4:$AP$1445,MATCH($A$3,DB_Typologies!$AQ$4:$AQ$1445,0)+$A206,MATCH(R$3,TQoL_Indexes!$B$8:$AK$8,0)),"")</f>
        <v/>
      </c>
      <c r="S206" s="86" t="str">
        <f>IFERROR(INDEX(DB_Typologies!$D$4:$AP$1445,MATCH($A$3,DB_Typologies!$AQ$4:$AQ$1445,0)+$A206,MATCH(S$3,TQoL_Indexes!$B$8:$AK$8,0)),"")</f>
        <v/>
      </c>
      <c r="T206" s="86" t="str">
        <f>IFERROR(INDEX(DB_Typologies!$D$4:$AP$1445,MATCH($A$3,DB_Typologies!$AQ$4:$AQ$1445,0)+$A206,MATCH(T$3,TQoL_Indexes!$B$8:$AK$8,0)),"")</f>
        <v/>
      </c>
      <c r="U206" s="86" t="str">
        <f>IFERROR(INDEX(DB_Typologies!$D$4:$AP$1445,MATCH($A$3,DB_Typologies!$AQ$4:$AQ$1445,0)+$A206,MATCH(U$3,TQoL_Indexes!$B$8:$AK$8,0)),"")</f>
        <v/>
      </c>
      <c r="V206" s="86" t="str">
        <f>IFERROR(INDEX(DB_Typologies!$D$4:$AP$1445,MATCH($A$3,DB_Typologies!$AQ$4:$AQ$1445,0)+$A206,MATCH(V$3,TQoL_Indexes!$B$8:$AK$8,0)),"")</f>
        <v/>
      </c>
      <c r="W206" s="86" t="str">
        <f>IFERROR(INDEX(DB_Typologies!$D$4:$AP$1445,MATCH($A$3,DB_Typologies!$AQ$4:$AQ$1445,0)+$A206,MATCH(W$3,TQoL_Indexes!$B$8:$AK$8,0)),"")</f>
        <v/>
      </c>
      <c r="X206" s="86" t="str">
        <f>IFERROR(INDEX(DB_Typologies!$D$4:$AP$1445,MATCH($A$3,DB_Typologies!$AQ$4:$AQ$1445,0)+$A206,MATCH(X$3,TQoL_Indexes!$B$8:$AK$8,0)),"")</f>
        <v/>
      </c>
      <c r="Y206" s="86" t="str">
        <f>IFERROR(INDEX(DB_Typologies!$D$4:$AP$1445,MATCH($A$3,DB_Typologies!$AQ$4:$AQ$1445,0)+$A206,MATCH(Y$3,TQoL_Indexes!$B$8:$AK$8,0)),"")</f>
        <v/>
      </c>
      <c r="Z206" s="86" t="str">
        <f>IFERROR(INDEX(DB_Typologies!$D$4:$AP$1445,MATCH($A$3,DB_Typologies!$AQ$4:$AQ$1445,0)+$A206,MATCH(Z$3,TQoL_Indexes!$B$8:$AK$8,0)),"")</f>
        <v/>
      </c>
      <c r="AA206" s="86" t="str">
        <f>IFERROR(INDEX(DB_Typologies!$D$4:$AP$1445,MATCH($A$3,DB_Typologies!$AQ$4:$AQ$1445,0)+$A206,MATCH(AA$3,TQoL_Indexes!$B$8:$AK$8,0)),"")</f>
        <v/>
      </c>
      <c r="AB206" s="86" t="str">
        <f>IFERROR(INDEX(DB_Typologies!$D$4:$AP$1445,MATCH($A$3,DB_Typologies!$AQ$4:$AQ$1445,0)+$A206,MATCH(AB$3,TQoL_Indexes!$B$8:$AK$8,0)),"")</f>
        <v/>
      </c>
      <c r="AC206" s="86" t="str">
        <f>IFERROR(INDEX(DB_Typologies!$D$4:$AP$1445,MATCH($A$3,DB_Typologies!$AQ$4:$AQ$1445,0)+$A206,MATCH(AC$3,TQoL_Indexes!$B$8:$AK$8,0)),"")</f>
        <v/>
      </c>
      <c r="AD206" s="86" t="str">
        <f>IFERROR(INDEX(DB_Typologies!$D$4:$AP$1445,MATCH($A$3,DB_Typologies!$AQ$4:$AQ$1445,0)+$A206,MATCH(AD$3,TQoL_Indexes!$B$8:$AK$8,0)),"")</f>
        <v/>
      </c>
      <c r="AE206" s="86" t="str">
        <f>IFERROR(INDEX(DB_Typologies!$D$4:$AP$1445,MATCH($A$3,DB_Typologies!$AQ$4:$AQ$1445,0)+$A206,MATCH(AE$3,TQoL_Indexes!$B$8:$AK$8,0)),"")</f>
        <v/>
      </c>
      <c r="AF206" s="86" t="str">
        <f>IFERROR(INDEX(DB_Typologies!$D$4:$AP$1445,MATCH($A$3,DB_Typologies!$AQ$4:$AQ$1445,0)+$A206,MATCH(AF$3,TQoL_Indexes!$B$8:$AK$8,0)),"")</f>
        <v/>
      </c>
      <c r="AG206" s="86" t="str">
        <f>IFERROR(INDEX(DB_Typologies!$D$4:$AP$1445,MATCH($A$3,DB_Typologies!$AQ$4:$AQ$1445,0)+$A206,MATCH(AG$3,TQoL_Indexes!$B$8:$AK$8,0)),"")</f>
        <v/>
      </c>
      <c r="AH206" s="86" t="str">
        <f>IFERROR(INDEX(DB_Typologies!$D$4:$AP$1445,MATCH($A$3,DB_Typologies!$AQ$4:$AQ$1445,0)+$A206,MATCH(AH$3,TQoL_Indexes!$B$8:$AK$8,0)),"")</f>
        <v/>
      </c>
      <c r="AI206" s="86" t="str">
        <f>IFERROR(INDEX(DB_Typologies!$D$4:$AP$1445,MATCH($A$3,DB_Typologies!$AQ$4:$AQ$1445,0)+$A206,MATCH(AI$3,TQoL_Indexes!$B$8:$AK$8,0)),"")</f>
        <v/>
      </c>
      <c r="AJ206" s="86" t="str">
        <f>IFERROR(INDEX(DB_Typologies!$D$4:$AP$1445,MATCH($A$3,DB_Typologies!$AQ$4:$AQ$1445,0)+$A206,MATCH(AJ$3,TQoL_Indexes!$B$8:$AK$8,0)),"")</f>
        <v/>
      </c>
      <c r="AK206" s="86" t="str">
        <f>IFERROR(INDEX(DB_Typologies!$D$4:$AP$1445,MATCH($A$3,DB_Typologies!$AQ$4:$AQ$1445,0)+$A206,MATCH(AK$3,TQoL_Indexes!$B$8:$AK$8,0)),"")</f>
        <v/>
      </c>
      <c r="AL206" s="86" t="str">
        <f>IFERROR(INDEX(DB_Typologies!$D$4:$AP$1445,MATCH($A$3,DB_Typologies!$AQ$4:$AQ$1445,0)+$A206,MATCH(AL$3,TQoL_Indexes!$B$8:$AK$8,0)),"")</f>
        <v/>
      </c>
      <c r="AM206" s="87" t="str">
        <f>IFERROR(INDEX(DB_Typologies!$D$4:$AP$1445,MATCH($A$3,DB_Typologies!$AQ$4:$AQ$1445,0)+$A206,MATCH(AM$3,TQoL_Indexes!$B$8:$AK$8,0)),"")</f>
        <v/>
      </c>
    </row>
    <row r="207" spans="1:39">
      <c r="A207" s="58" t="str">
        <f>IFERROR(IF(A206+1&lt;COUNTIF(DB_Typologies!$AQ$4:$AQ$1445,$A$3),A206+1,""),"")</f>
        <v/>
      </c>
      <c r="B207" s="120" t="str">
        <f>IFERROR(INDEX(DB_Typologies!$D$4:$AP$1445,MATCH($A$3,DB_Typologies!$AQ$4:$AQ$1445,0)+$A207,MATCH(B$3,TQoL_Indexes!$B$8:$AK$8,0)),"")</f>
        <v/>
      </c>
      <c r="C207" s="86" t="str">
        <f>IFERROR(INDEX(DB_Typologies!$D$4:$AP$1445,MATCH($A$3,DB_Typologies!$AQ$4:$AQ$1445,0)+$A207,MATCH(C$3,TQoL_Indexes!$B$8:$AK$8,0)),"")</f>
        <v/>
      </c>
      <c r="D207" s="87" t="str">
        <f>IFERROR(INDEX(DB_Typologies!$D$4:$AP$1445,MATCH($A$3,DB_Typologies!$AQ$4:$AQ$1445,0)+$A207,MATCH(D$3,TQoL_Indexes!$B$8:$AK$8,0)),"")</f>
        <v/>
      </c>
      <c r="E207" s="86" t="str">
        <f>IFERROR(INDEX(DB_Typologies!$D$4:$AP$1445,MATCH($A$3,DB_Typologies!$AQ$4:$AQ$1445,0)+$A207,MATCH(E$3,TQoL_Indexes!$B$8:$AK$8,0)),"")</f>
        <v/>
      </c>
      <c r="F207" s="86" t="str">
        <f>IFERROR(INDEX(DB_Typologies!$D$4:$AP$1445,MATCH($A$3,DB_Typologies!$AQ$4:$AQ$1445,0)+$A207,MATCH(F$3,TQoL_Indexes!$B$8:$AK$8,0)),"")</f>
        <v/>
      </c>
      <c r="G207" s="86" t="str">
        <f>IFERROR(INDEX(DB_Typologies!$D$4:$AP$1445,MATCH($A$3,DB_Typologies!$AQ$4:$AQ$1445,0)+$A207,MATCH(G$3,TQoL_Indexes!$B$8:$AK$8,0)),"")</f>
        <v/>
      </c>
      <c r="H207" s="86" t="str">
        <f>IFERROR(INDEX(DB_Typologies!$D$4:$AP$1445,MATCH($A$3,DB_Typologies!$AQ$4:$AQ$1445,0)+$A207,MATCH(H$3,TQoL_Indexes!$B$8:$AK$8,0)),"")</f>
        <v/>
      </c>
      <c r="I207" s="86" t="str">
        <f>IFERROR(INDEX(DB_Typologies!$D$4:$AP$1445,MATCH($A$3,DB_Typologies!$AQ$4:$AQ$1445,0)+$A207,MATCH(I$3,TQoL_Indexes!$B$8:$AK$8,0)),"")</f>
        <v/>
      </c>
      <c r="J207" s="86" t="str">
        <f>IFERROR(INDEX(DB_Typologies!$D$4:$AP$1445,MATCH($A$3,DB_Typologies!$AQ$4:$AQ$1445,0)+$A207,MATCH(J$3,TQoL_Indexes!$B$8:$AK$8,0)),"")</f>
        <v/>
      </c>
      <c r="K207" s="86" t="str">
        <f>IFERROR(INDEX(DB_Typologies!$D$4:$AP$1445,MATCH($A$3,DB_Typologies!$AQ$4:$AQ$1445,0)+$A207,MATCH(K$3,TQoL_Indexes!$B$8:$AK$8,0)),"")</f>
        <v/>
      </c>
      <c r="L207" s="86" t="str">
        <f>IFERROR(INDEX(DB_Typologies!$D$4:$AP$1445,MATCH($A$3,DB_Typologies!$AQ$4:$AQ$1445,0)+$A207,MATCH(L$3,TQoL_Indexes!$B$8:$AK$8,0)),"")</f>
        <v/>
      </c>
      <c r="M207" s="86" t="str">
        <f>IFERROR(INDEX(DB_Typologies!$D$4:$AP$1445,MATCH($A$3,DB_Typologies!$AQ$4:$AQ$1445,0)+$A207,MATCH(M$3,TQoL_Indexes!$B$8:$AK$8,0)),"")</f>
        <v/>
      </c>
      <c r="N207" s="86" t="str">
        <f>IFERROR(INDEX(DB_Typologies!$D$4:$AP$1445,MATCH($A$3,DB_Typologies!$AQ$4:$AQ$1445,0)+$A207,MATCH(N$3,TQoL_Indexes!$B$8:$AK$8,0)),"")</f>
        <v/>
      </c>
      <c r="O207" s="86" t="str">
        <f>IFERROR(INDEX(DB_Typologies!$D$4:$AP$1445,MATCH($A$3,DB_Typologies!$AQ$4:$AQ$1445,0)+$A207,MATCH(O$3,TQoL_Indexes!$B$8:$AK$8,0)),"")</f>
        <v/>
      </c>
      <c r="P207" s="86" t="str">
        <f>IFERROR(INDEX(DB_Typologies!$D$4:$AP$1445,MATCH($A$3,DB_Typologies!$AQ$4:$AQ$1445,0)+$A207,MATCH(P$3,TQoL_Indexes!$B$8:$AK$8,0)),"")</f>
        <v/>
      </c>
      <c r="Q207" s="86" t="str">
        <f>IFERROR(INDEX(DB_Typologies!$D$4:$AP$1445,MATCH($A$3,DB_Typologies!$AQ$4:$AQ$1445,0)+$A207,MATCH(Q$3,TQoL_Indexes!$B$8:$AK$8,0)),"")</f>
        <v/>
      </c>
      <c r="R207" s="86" t="str">
        <f>IFERROR(INDEX(DB_Typologies!$D$4:$AP$1445,MATCH($A$3,DB_Typologies!$AQ$4:$AQ$1445,0)+$A207,MATCH(R$3,TQoL_Indexes!$B$8:$AK$8,0)),"")</f>
        <v/>
      </c>
      <c r="S207" s="86" t="str">
        <f>IFERROR(INDEX(DB_Typologies!$D$4:$AP$1445,MATCH($A$3,DB_Typologies!$AQ$4:$AQ$1445,0)+$A207,MATCH(S$3,TQoL_Indexes!$B$8:$AK$8,0)),"")</f>
        <v/>
      </c>
      <c r="T207" s="86" t="str">
        <f>IFERROR(INDEX(DB_Typologies!$D$4:$AP$1445,MATCH($A$3,DB_Typologies!$AQ$4:$AQ$1445,0)+$A207,MATCH(T$3,TQoL_Indexes!$B$8:$AK$8,0)),"")</f>
        <v/>
      </c>
      <c r="U207" s="86" t="str">
        <f>IFERROR(INDEX(DB_Typologies!$D$4:$AP$1445,MATCH($A$3,DB_Typologies!$AQ$4:$AQ$1445,0)+$A207,MATCH(U$3,TQoL_Indexes!$B$8:$AK$8,0)),"")</f>
        <v/>
      </c>
      <c r="V207" s="86" t="str">
        <f>IFERROR(INDEX(DB_Typologies!$D$4:$AP$1445,MATCH($A$3,DB_Typologies!$AQ$4:$AQ$1445,0)+$A207,MATCH(V$3,TQoL_Indexes!$B$8:$AK$8,0)),"")</f>
        <v/>
      </c>
      <c r="W207" s="86" t="str">
        <f>IFERROR(INDEX(DB_Typologies!$D$4:$AP$1445,MATCH($A$3,DB_Typologies!$AQ$4:$AQ$1445,0)+$A207,MATCH(W$3,TQoL_Indexes!$B$8:$AK$8,0)),"")</f>
        <v/>
      </c>
      <c r="X207" s="86" t="str">
        <f>IFERROR(INDEX(DB_Typologies!$D$4:$AP$1445,MATCH($A$3,DB_Typologies!$AQ$4:$AQ$1445,0)+$A207,MATCH(X$3,TQoL_Indexes!$B$8:$AK$8,0)),"")</f>
        <v/>
      </c>
      <c r="Y207" s="86" t="str">
        <f>IFERROR(INDEX(DB_Typologies!$D$4:$AP$1445,MATCH($A$3,DB_Typologies!$AQ$4:$AQ$1445,0)+$A207,MATCH(Y$3,TQoL_Indexes!$B$8:$AK$8,0)),"")</f>
        <v/>
      </c>
      <c r="Z207" s="86" t="str">
        <f>IFERROR(INDEX(DB_Typologies!$D$4:$AP$1445,MATCH($A$3,DB_Typologies!$AQ$4:$AQ$1445,0)+$A207,MATCH(Z$3,TQoL_Indexes!$B$8:$AK$8,0)),"")</f>
        <v/>
      </c>
      <c r="AA207" s="86" t="str">
        <f>IFERROR(INDEX(DB_Typologies!$D$4:$AP$1445,MATCH($A$3,DB_Typologies!$AQ$4:$AQ$1445,0)+$A207,MATCH(AA$3,TQoL_Indexes!$B$8:$AK$8,0)),"")</f>
        <v/>
      </c>
      <c r="AB207" s="86" t="str">
        <f>IFERROR(INDEX(DB_Typologies!$D$4:$AP$1445,MATCH($A$3,DB_Typologies!$AQ$4:$AQ$1445,0)+$A207,MATCH(AB$3,TQoL_Indexes!$B$8:$AK$8,0)),"")</f>
        <v/>
      </c>
      <c r="AC207" s="86" t="str">
        <f>IFERROR(INDEX(DB_Typologies!$D$4:$AP$1445,MATCH($A$3,DB_Typologies!$AQ$4:$AQ$1445,0)+$A207,MATCH(AC$3,TQoL_Indexes!$B$8:$AK$8,0)),"")</f>
        <v/>
      </c>
      <c r="AD207" s="86" t="str">
        <f>IFERROR(INDEX(DB_Typologies!$D$4:$AP$1445,MATCH($A$3,DB_Typologies!$AQ$4:$AQ$1445,0)+$A207,MATCH(AD$3,TQoL_Indexes!$B$8:$AK$8,0)),"")</f>
        <v/>
      </c>
      <c r="AE207" s="86" t="str">
        <f>IFERROR(INDEX(DB_Typologies!$D$4:$AP$1445,MATCH($A$3,DB_Typologies!$AQ$4:$AQ$1445,0)+$A207,MATCH(AE$3,TQoL_Indexes!$B$8:$AK$8,0)),"")</f>
        <v/>
      </c>
      <c r="AF207" s="86" t="str">
        <f>IFERROR(INDEX(DB_Typologies!$D$4:$AP$1445,MATCH($A$3,DB_Typologies!$AQ$4:$AQ$1445,0)+$A207,MATCH(AF$3,TQoL_Indexes!$B$8:$AK$8,0)),"")</f>
        <v/>
      </c>
      <c r="AG207" s="86" t="str">
        <f>IFERROR(INDEX(DB_Typologies!$D$4:$AP$1445,MATCH($A$3,DB_Typologies!$AQ$4:$AQ$1445,0)+$A207,MATCH(AG$3,TQoL_Indexes!$B$8:$AK$8,0)),"")</f>
        <v/>
      </c>
      <c r="AH207" s="86" t="str">
        <f>IFERROR(INDEX(DB_Typologies!$D$4:$AP$1445,MATCH($A$3,DB_Typologies!$AQ$4:$AQ$1445,0)+$A207,MATCH(AH$3,TQoL_Indexes!$B$8:$AK$8,0)),"")</f>
        <v/>
      </c>
      <c r="AI207" s="86" t="str">
        <f>IFERROR(INDEX(DB_Typologies!$D$4:$AP$1445,MATCH($A$3,DB_Typologies!$AQ$4:$AQ$1445,0)+$A207,MATCH(AI$3,TQoL_Indexes!$B$8:$AK$8,0)),"")</f>
        <v/>
      </c>
      <c r="AJ207" s="86" t="str">
        <f>IFERROR(INDEX(DB_Typologies!$D$4:$AP$1445,MATCH($A$3,DB_Typologies!$AQ$4:$AQ$1445,0)+$A207,MATCH(AJ$3,TQoL_Indexes!$B$8:$AK$8,0)),"")</f>
        <v/>
      </c>
      <c r="AK207" s="86" t="str">
        <f>IFERROR(INDEX(DB_Typologies!$D$4:$AP$1445,MATCH($A$3,DB_Typologies!$AQ$4:$AQ$1445,0)+$A207,MATCH(AK$3,TQoL_Indexes!$B$8:$AK$8,0)),"")</f>
        <v/>
      </c>
      <c r="AL207" s="86" t="str">
        <f>IFERROR(INDEX(DB_Typologies!$D$4:$AP$1445,MATCH($A$3,DB_Typologies!$AQ$4:$AQ$1445,0)+$A207,MATCH(AL$3,TQoL_Indexes!$B$8:$AK$8,0)),"")</f>
        <v/>
      </c>
      <c r="AM207" s="87" t="str">
        <f>IFERROR(INDEX(DB_Typologies!$D$4:$AP$1445,MATCH($A$3,DB_Typologies!$AQ$4:$AQ$1445,0)+$A207,MATCH(AM$3,TQoL_Indexes!$B$8:$AK$8,0)),"")</f>
        <v/>
      </c>
    </row>
    <row r="208" spans="1:39">
      <c r="A208" s="58" t="str">
        <f>IFERROR(IF(A207+1&lt;COUNTIF(DB_Typologies!$AQ$4:$AQ$1445,$A$3),A207+1,""),"")</f>
        <v/>
      </c>
      <c r="B208" s="120" t="str">
        <f>IFERROR(INDEX(DB_Typologies!$D$4:$AP$1445,MATCH($A$3,DB_Typologies!$AQ$4:$AQ$1445,0)+$A208,MATCH(B$3,TQoL_Indexes!$B$8:$AK$8,0)),"")</f>
        <v/>
      </c>
      <c r="C208" s="86" t="str">
        <f>IFERROR(INDEX(DB_Typologies!$D$4:$AP$1445,MATCH($A$3,DB_Typologies!$AQ$4:$AQ$1445,0)+$A208,MATCH(C$3,TQoL_Indexes!$B$8:$AK$8,0)),"")</f>
        <v/>
      </c>
      <c r="D208" s="87" t="str">
        <f>IFERROR(INDEX(DB_Typologies!$D$4:$AP$1445,MATCH($A$3,DB_Typologies!$AQ$4:$AQ$1445,0)+$A208,MATCH(D$3,TQoL_Indexes!$B$8:$AK$8,0)),"")</f>
        <v/>
      </c>
      <c r="E208" s="86" t="str">
        <f>IFERROR(INDEX(DB_Typologies!$D$4:$AP$1445,MATCH($A$3,DB_Typologies!$AQ$4:$AQ$1445,0)+$A208,MATCH(E$3,TQoL_Indexes!$B$8:$AK$8,0)),"")</f>
        <v/>
      </c>
      <c r="F208" s="86" t="str">
        <f>IFERROR(INDEX(DB_Typologies!$D$4:$AP$1445,MATCH($A$3,DB_Typologies!$AQ$4:$AQ$1445,0)+$A208,MATCH(F$3,TQoL_Indexes!$B$8:$AK$8,0)),"")</f>
        <v/>
      </c>
      <c r="G208" s="86" t="str">
        <f>IFERROR(INDEX(DB_Typologies!$D$4:$AP$1445,MATCH($A$3,DB_Typologies!$AQ$4:$AQ$1445,0)+$A208,MATCH(G$3,TQoL_Indexes!$B$8:$AK$8,0)),"")</f>
        <v/>
      </c>
      <c r="H208" s="86" t="str">
        <f>IFERROR(INDEX(DB_Typologies!$D$4:$AP$1445,MATCH($A$3,DB_Typologies!$AQ$4:$AQ$1445,0)+$A208,MATCH(H$3,TQoL_Indexes!$B$8:$AK$8,0)),"")</f>
        <v/>
      </c>
      <c r="I208" s="86" t="str">
        <f>IFERROR(INDEX(DB_Typologies!$D$4:$AP$1445,MATCH($A$3,DB_Typologies!$AQ$4:$AQ$1445,0)+$A208,MATCH(I$3,TQoL_Indexes!$B$8:$AK$8,0)),"")</f>
        <v/>
      </c>
      <c r="J208" s="86" t="str">
        <f>IFERROR(INDEX(DB_Typologies!$D$4:$AP$1445,MATCH($A$3,DB_Typologies!$AQ$4:$AQ$1445,0)+$A208,MATCH(J$3,TQoL_Indexes!$B$8:$AK$8,0)),"")</f>
        <v/>
      </c>
      <c r="K208" s="86" t="str">
        <f>IFERROR(INDEX(DB_Typologies!$D$4:$AP$1445,MATCH($A$3,DB_Typologies!$AQ$4:$AQ$1445,0)+$A208,MATCH(K$3,TQoL_Indexes!$B$8:$AK$8,0)),"")</f>
        <v/>
      </c>
      <c r="L208" s="86" t="str">
        <f>IFERROR(INDEX(DB_Typologies!$D$4:$AP$1445,MATCH($A$3,DB_Typologies!$AQ$4:$AQ$1445,0)+$A208,MATCH(L$3,TQoL_Indexes!$B$8:$AK$8,0)),"")</f>
        <v/>
      </c>
      <c r="M208" s="86" t="str">
        <f>IFERROR(INDEX(DB_Typologies!$D$4:$AP$1445,MATCH($A$3,DB_Typologies!$AQ$4:$AQ$1445,0)+$A208,MATCH(M$3,TQoL_Indexes!$B$8:$AK$8,0)),"")</f>
        <v/>
      </c>
      <c r="N208" s="86" t="str">
        <f>IFERROR(INDEX(DB_Typologies!$D$4:$AP$1445,MATCH($A$3,DB_Typologies!$AQ$4:$AQ$1445,0)+$A208,MATCH(N$3,TQoL_Indexes!$B$8:$AK$8,0)),"")</f>
        <v/>
      </c>
      <c r="O208" s="86" t="str">
        <f>IFERROR(INDEX(DB_Typologies!$D$4:$AP$1445,MATCH($A$3,DB_Typologies!$AQ$4:$AQ$1445,0)+$A208,MATCH(O$3,TQoL_Indexes!$B$8:$AK$8,0)),"")</f>
        <v/>
      </c>
      <c r="P208" s="86" t="str">
        <f>IFERROR(INDEX(DB_Typologies!$D$4:$AP$1445,MATCH($A$3,DB_Typologies!$AQ$4:$AQ$1445,0)+$A208,MATCH(P$3,TQoL_Indexes!$B$8:$AK$8,0)),"")</f>
        <v/>
      </c>
      <c r="Q208" s="86" t="str">
        <f>IFERROR(INDEX(DB_Typologies!$D$4:$AP$1445,MATCH($A$3,DB_Typologies!$AQ$4:$AQ$1445,0)+$A208,MATCH(Q$3,TQoL_Indexes!$B$8:$AK$8,0)),"")</f>
        <v/>
      </c>
      <c r="R208" s="86" t="str">
        <f>IFERROR(INDEX(DB_Typologies!$D$4:$AP$1445,MATCH($A$3,DB_Typologies!$AQ$4:$AQ$1445,0)+$A208,MATCH(R$3,TQoL_Indexes!$B$8:$AK$8,0)),"")</f>
        <v/>
      </c>
      <c r="S208" s="86" t="str">
        <f>IFERROR(INDEX(DB_Typologies!$D$4:$AP$1445,MATCH($A$3,DB_Typologies!$AQ$4:$AQ$1445,0)+$A208,MATCH(S$3,TQoL_Indexes!$B$8:$AK$8,0)),"")</f>
        <v/>
      </c>
      <c r="T208" s="86" t="str">
        <f>IFERROR(INDEX(DB_Typologies!$D$4:$AP$1445,MATCH($A$3,DB_Typologies!$AQ$4:$AQ$1445,0)+$A208,MATCH(T$3,TQoL_Indexes!$B$8:$AK$8,0)),"")</f>
        <v/>
      </c>
      <c r="U208" s="86" t="str">
        <f>IFERROR(INDEX(DB_Typologies!$D$4:$AP$1445,MATCH($A$3,DB_Typologies!$AQ$4:$AQ$1445,0)+$A208,MATCH(U$3,TQoL_Indexes!$B$8:$AK$8,0)),"")</f>
        <v/>
      </c>
      <c r="V208" s="86" t="str">
        <f>IFERROR(INDEX(DB_Typologies!$D$4:$AP$1445,MATCH($A$3,DB_Typologies!$AQ$4:$AQ$1445,0)+$A208,MATCH(V$3,TQoL_Indexes!$B$8:$AK$8,0)),"")</f>
        <v/>
      </c>
      <c r="W208" s="86" t="str">
        <f>IFERROR(INDEX(DB_Typologies!$D$4:$AP$1445,MATCH($A$3,DB_Typologies!$AQ$4:$AQ$1445,0)+$A208,MATCH(W$3,TQoL_Indexes!$B$8:$AK$8,0)),"")</f>
        <v/>
      </c>
      <c r="X208" s="86" t="str">
        <f>IFERROR(INDEX(DB_Typologies!$D$4:$AP$1445,MATCH($A$3,DB_Typologies!$AQ$4:$AQ$1445,0)+$A208,MATCH(X$3,TQoL_Indexes!$B$8:$AK$8,0)),"")</f>
        <v/>
      </c>
      <c r="Y208" s="86" t="str">
        <f>IFERROR(INDEX(DB_Typologies!$D$4:$AP$1445,MATCH($A$3,DB_Typologies!$AQ$4:$AQ$1445,0)+$A208,MATCH(Y$3,TQoL_Indexes!$B$8:$AK$8,0)),"")</f>
        <v/>
      </c>
      <c r="Z208" s="86" t="str">
        <f>IFERROR(INDEX(DB_Typologies!$D$4:$AP$1445,MATCH($A$3,DB_Typologies!$AQ$4:$AQ$1445,0)+$A208,MATCH(Z$3,TQoL_Indexes!$B$8:$AK$8,0)),"")</f>
        <v/>
      </c>
      <c r="AA208" s="86" t="str">
        <f>IFERROR(INDEX(DB_Typologies!$D$4:$AP$1445,MATCH($A$3,DB_Typologies!$AQ$4:$AQ$1445,0)+$A208,MATCH(AA$3,TQoL_Indexes!$B$8:$AK$8,0)),"")</f>
        <v/>
      </c>
      <c r="AB208" s="86" t="str">
        <f>IFERROR(INDEX(DB_Typologies!$D$4:$AP$1445,MATCH($A$3,DB_Typologies!$AQ$4:$AQ$1445,0)+$A208,MATCH(AB$3,TQoL_Indexes!$B$8:$AK$8,0)),"")</f>
        <v/>
      </c>
      <c r="AC208" s="86" t="str">
        <f>IFERROR(INDEX(DB_Typologies!$D$4:$AP$1445,MATCH($A$3,DB_Typologies!$AQ$4:$AQ$1445,0)+$A208,MATCH(AC$3,TQoL_Indexes!$B$8:$AK$8,0)),"")</f>
        <v/>
      </c>
      <c r="AD208" s="86" t="str">
        <f>IFERROR(INDEX(DB_Typologies!$D$4:$AP$1445,MATCH($A$3,DB_Typologies!$AQ$4:$AQ$1445,0)+$A208,MATCH(AD$3,TQoL_Indexes!$B$8:$AK$8,0)),"")</f>
        <v/>
      </c>
      <c r="AE208" s="86" t="str">
        <f>IFERROR(INDEX(DB_Typologies!$D$4:$AP$1445,MATCH($A$3,DB_Typologies!$AQ$4:$AQ$1445,0)+$A208,MATCH(AE$3,TQoL_Indexes!$B$8:$AK$8,0)),"")</f>
        <v/>
      </c>
      <c r="AF208" s="86" t="str">
        <f>IFERROR(INDEX(DB_Typologies!$D$4:$AP$1445,MATCH($A$3,DB_Typologies!$AQ$4:$AQ$1445,0)+$A208,MATCH(AF$3,TQoL_Indexes!$B$8:$AK$8,0)),"")</f>
        <v/>
      </c>
      <c r="AG208" s="86" t="str">
        <f>IFERROR(INDEX(DB_Typologies!$D$4:$AP$1445,MATCH($A$3,DB_Typologies!$AQ$4:$AQ$1445,0)+$A208,MATCH(AG$3,TQoL_Indexes!$B$8:$AK$8,0)),"")</f>
        <v/>
      </c>
      <c r="AH208" s="86" t="str">
        <f>IFERROR(INDEX(DB_Typologies!$D$4:$AP$1445,MATCH($A$3,DB_Typologies!$AQ$4:$AQ$1445,0)+$A208,MATCH(AH$3,TQoL_Indexes!$B$8:$AK$8,0)),"")</f>
        <v/>
      </c>
      <c r="AI208" s="86" t="str">
        <f>IFERROR(INDEX(DB_Typologies!$D$4:$AP$1445,MATCH($A$3,DB_Typologies!$AQ$4:$AQ$1445,0)+$A208,MATCH(AI$3,TQoL_Indexes!$B$8:$AK$8,0)),"")</f>
        <v/>
      </c>
      <c r="AJ208" s="86" t="str">
        <f>IFERROR(INDEX(DB_Typologies!$D$4:$AP$1445,MATCH($A$3,DB_Typologies!$AQ$4:$AQ$1445,0)+$A208,MATCH(AJ$3,TQoL_Indexes!$B$8:$AK$8,0)),"")</f>
        <v/>
      </c>
      <c r="AK208" s="86" t="str">
        <f>IFERROR(INDEX(DB_Typologies!$D$4:$AP$1445,MATCH($A$3,DB_Typologies!$AQ$4:$AQ$1445,0)+$A208,MATCH(AK$3,TQoL_Indexes!$B$8:$AK$8,0)),"")</f>
        <v/>
      </c>
      <c r="AL208" s="86" t="str">
        <f>IFERROR(INDEX(DB_Typologies!$D$4:$AP$1445,MATCH($A$3,DB_Typologies!$AQ$4:$AQ$1445,0)+$A208,MATCH(AL$3,TQoL_Indexes!$B$8:$AK$8,0)),"")</f>
        <v/>
      </c>
      <c r="AM208" s="87" t="str">
        <f>IFERROR(INDEX(DB_Typologies!$D$4:$AP$1445,MATCH($A$3,DB_Typologies!$AQ$4:$AQ$1445,0)+$A208,MATCH(AM$3,TQoL_Indexes!$B$8:$AK$8,0)),"")</f>
        <v/>
      </c>
    </row>
    <row r="209" spans="1:39">
      <c r="A209" s="58" t="str">
        <f>IFERROR(IF(A208+1&lt;COUNTIF(DB_Typologies!$AQ$4:$AQ$1445,$A$3),A208+1,""),"")</f>
        <v/>
      </c>
      <c r="B209" s="120" t="str">
        <f>IFERROR(INDEX(DB_Typologies!$D$4:$AP$1445,MATCH($A$3,DB_Typologies!$AQ$4:$AQ$1445,0)+$A209,MATCH(B$3,TQoL_Indexes!$B$8:$AK$8,0)),"")</f>
        <v/>
      </c>
      <c r="C209" s="86" t="str">
        <f>IFERROR(INDEX(DB_Typologies!$D$4:$AP$1445,MATCH($A$3,DB_Typologies!$AQ$4:$AQ$1445,0)+$A209,MATCH(C$3,TQoL_Indexes!$B$8:$AK$8,0)),"")</f>
        <v/>
      </c>
      <c r="D209" s="87" t="str">
        <f>IFERROR(INDEX(DB_Typologies!$D$4:$AP$1445,MATCH($A$3,DB_Typologies!$AQ$4:$AQ$1445,0)+$A209,MATCH(D$3,TQoL_Indexes!$B$8:$AK$8,0)),"")</f>
        <v/>
      </c>
      <c r="E209" s="86" t="str">
        <f>IFERROR(INDEX(DB_Typologies!$D$4:$AP$1445,MATCH($A$3,DB_Typologies!$AQ$4:$AQ$1445,0)+$A209,MATCH(E$3,TQoL_Indexes!$B$8:$AK$8,0)),"")</f>
        <v/>
      </c>
      <c r="F209" s="86" t="str">
        <f>IFERROR(INDEX(DB_Typologies!$D$4:$AP$1445,MATCH($A$3,DB_Typologies!$AQ$4:$AQ$1445,0)+$A209,MATCH(F$3,TQoL_Indexes!$B$8:$AK$8,0)),"")</f>
        <v/>
      </c>
      <c r="G209" s="86" t="str">
        <f>IFERROR(INDEX(DB_Typologies!$D$4:$AP$1445,MATCH($A$3,DB_Typologies!$AQ$4:$AQ$1445,0)+$A209,MATCH(G$3,TQoL_Indexes!$B$8:$AK$8,0)),"")</f>
        <v/>
      </c>
      <c r="H209" s="86" t="str">
        <f>IFERROR(INDEX(DB_Typologies!$D$4:$AP$1445,MATCH($A$3,DB_Typologies!$AQ$4:$AQ$1445,0)+$A209,MATCH(H$3,TQoL_Indexes!$B$8:$AK$8,0)),"")</f>
        <v/>
      </c>
      <c r="I209" s="86" t="str">
        <f>IFERROR(INDEX(DB_Typologies!$D$4:$AP$1445,MATCH($A$3,DB_Typologies!$AQ$4:$AQ$1445,0)+$A209,MATCH(I$3,TQoL_Indexes!$B$8:$AK$8,0)),"")</f>
        <v/>
      </c>
      <c r="J209" s="86" t="str">
        <f>IFERROR(INDEX(DB_Typologies!$D$4:$AP$1445,MATCH($A$3,DB_Typologies!$AQ$4:$AQ$1445,0)+$A209,MATCH(J$3,TQoL_Indexes!$B$8:$AK$8,0)),"")</f>
        <v/>
      </c>
      <c r="K209" s="86" t="str">
        <f>IFERROR(INDEX(DB_Typologies!$D$4:$AP$1445,MATCH($A$3,DB_Typologies!$AQ$4:$AQ$1445,0)+$A209,MATCH(K$3,TQoL_Indexes!$B$8:$AK$8,0)),"")</f>
        <v/>
      </c>
      <c r="L209" s="86" t="str">
        <f>IFERROR(INDEX(DB_Typologies!$D$4:$AP$1445,MATCH($A$3,DB_Typologies!$AQ$4:$AQ$1445,0)+$A209,MATCH(L$3,TQoL_Indexes!$B$8:$AK$8,0)),"")</f>
        <v/>
      </c>
      <c r="M209" s="86" t="str">
        <f>IFERROR(INDEX(DB_Typologies!$D$4:$AP$1445,MATCH($A$3,DB_Typologies!$AQ$4:$AQ$1445,0)+$A209,MATCH(M$3,TQoL_Indexes!$B$8:$AK$8,0)),"")</f>
        <v/>
      </c>
      <c r="N209" s="86" t="str">
        <f>IFERROR(INDEX(DB_Typologies!$D$4:$AP$1445,MATCH($A$3,DB_Typologies!$AQ$4:$AQ$1445,0)+$A209,MATCH(N$3,TQoL_Indexes!$B$8:$AK$8,0)),"")</f>
        <v/>
      </c>
      <c r="O209" s="86" t="str">
        <f>IFERROR(INDEX(DB_Typologies!$D$4:$AP$1445,MATCH($A$3,DB_Typologies!$AQ$4:$AQ$1445,0)+$A209,MATCH(O$3,TQoL_Indexes!$B$8:$AK$8,0)),"")</f>
        <v/>
      </c>
      <c r="P209" s="86" t="str">
        <f>IFERROR(INDEX(DB_Typologies!$D$4:$AP$1445,MATCH($A$3,DB_Typologies!$AQ$4:$AQ$1445,0)+$A209,MATCH(P$3,TQoL_Indexes!$B$8:$AK$8,0)),"")</f>
        <v/>
      </c>
      <c r="Q209" s="86" t="str">
        <f>IFERROR(INDEX(DB_Typologies!$D$4:$AP$1445,MATCH($A$3,DB_Typologies!$AQ$4:$AQ$1445,0)+$A209,MATCH(Q$3,TQoL_Indexes!$B$8:$AK$8,0)),"")</f>
        <v/>
      </c>
      <c r="R209" s="86" t="str">
        <f>IFERROR(INDEX(DB_Typologies!$D$4:$AP$1445,MATCH($A$3,DB_Typologies!$AQ$4:$AQ$1445,0)+$A209,MATCH(R$3,TQoL_Indexes!$B$8:$AK$8,0)),"")</f>
        <v/>
      </c>
      <c r="S209" s="86" t="str">
        <f>IFERROR(INDEX(DB_Typologies!$D$4:$AP$1445,MATCH($A$3,DB_Typologies!$AQ$4:$AQ$1445,0)+$A209,MATCH(S$3,TQoL_Indexes!$B$8:$AK$8,0)),"")</f>
        <v/>
      </c>
      <c r="T209" s="86" t="str">
        <f>IFERROR(INDEX(DB_Typologies!$D$4:$AP$1445,MATCH($A$3,DB_Typologies!$AQ$4:$AQ$1445,0)+$A209,MATCH(T$3,TQoL_Indexes!$B$8:$AK$8,0)),"")</f>
        <v/>
      </c>
      <c r="U209" s="86" t="str">
        <f>IFERROR(INDEX(DB_Typologies!$D$4:$AP$1445,MATCH($A$3,DB_Typologies!$AQ$4:$AQ$1445,0)+$A209,MATCH(U$3,TQoL_Indexes!$B$8:$AK$8,0)),"")</f>
        <v/>
      </c>
      <c r="V209" s="86" t="str">
        <f>IFERROR(INDEX(DB_Typologies!$D$4:$AP$1445,MATCH($A$3,DB_Typologies!$AQ$4:$AQ$1445,0)+$A209,MATCH(V$3,TQoL_Indexes!$B$8:$AK$8,0)),"")</f>
        <v/>
      </c>
      <c r="W209" s="86" t="str">
        <f>IFERROR(INDEX(DB_Typologies!$D$4:$AP$1445,MATCH($A$3,DB_Typologies!$AQ$4:$AQ$1445,0)+$A209,MATCH(W$3,TQoL_Indexes!$B$8:$AK$8,0)),"")</f>
        <v/>
      </c>
      <c r="X209" s="86" t="str">
        <f>IFERROR(INDEX(DB_Typologies!$D$4:$AP$1445,MATCH($A$3,DB_Typologies!$AQ$4:$AQ$1445,0)+$A209,MATCH(X$3,TQoL_Indexes!$B$8:$AK$8,0)),"")</f>
        <v/>
      </c>
      <c r="Y209" s="86" t="str">
        <f>IFERROR(INDEX(DB_Typologies!$D$4:$AP$1445,MATCH($A$3,DB_Typologies!$AQ$4:$AQ$1445,0)+$A209,MATCH(Y$3,TQoL_Indexes!$B$8:$AK$8,0)),"")</f>
        <v/>
      </c>
      <c r="Z209" s="86" t="str">
        <f>IFERROR(INDEX(DB_Typologies!$D$4:$AP$1445,MATCH($A$3,DB_Typologies!$AQ$4:$AQ$1445,0)+$A209,MATCH(Z$3,TQoL_Indexes!$B$8:$AK$8,0)),"")</f>
        <v/>
      </c>
      <c r="AA209" s="86" t="str">
        <f>IFERROR(INDEX(DB_Typologies!$D$4:$AP$1445,MATCH($A$3,DB_Typologies!$AQ$4:$AQ$1445,0)+$A209,MATCH(AA$3,TQoL_Indexes!$B$8:$AK$8,0)),"")</f>
        <v/>
      </c>
      <c r="AB209" s="86" t="str">
        <f>IFERROR(INDEX(DB_Typologies!$D$4:$AP$1445,MATCH($A$3,DB_Typologies!$AQ$4:$AQ$1445,0)+$A209,MATCH(AB$3,TQoL_Indexes!$B$8:$AK$8,0)),"")</f>
        <v/>
      </c>
      <c r="AC209" s="86" t="str">
        <f>IFERROR(INDEX(DB_Typologies!$D$4:$AP$1445,MATCH($A$3,DB_Typologies!$AQ$4:$AQ$1445,0)+$A209,MATCH(AC$3,TQoL_Indexes!$B$8:$AK$8,0)),"")</f>
        <v/>
      </c>
      <c r="AD209" s="86" t="str">
        <f>IFERROR(INDEX(DB_Typologies!$D$4:$AP$1445,MATCH($A$3,DB_Typologies!$AQ$4:$AQ$1445,0)+$A209,MATCH(AD$3,TQoL_Indexes!$B$8:$AK$8,0)),"")</f>
        <v/>
      </c>
      <c r="AE209" s="86" t="str">
        <f>IFERROR(INDEX(DB_Typologies!$D$4:$AP$1445,MATCH($A$3,DB_Typologies!$AQ$4:$AQ$1445,0)+$A209,MATCH(AE$3,TQoL_Indexes!$B$8:$AK$8,0)),"")</f>
        <v/>
      </c>
      <c r="AF209" s="86" t="str">
        <f>IFERROR(INDEX(DB_Typologies!$D$4:$AP$1445,MATCH($A$3,DB_Typologies!$AQ$4:$AQ$1445,0)+$A209,MATCH(AF$3,TQoL_Indexes!$B$8:$AK$8,0)),"")</f>
        <v/>
      </c>
      <c r="AG209" s="86" t="str">
        <f>IFERROR(INDEX(DB_Typologies!$D$4:$AP$1445,MATCH($A$3,DB_Typologies!$AQ$4:$AQ$1445,0)+$A209,MATCH(AG$3,TQoL_Indexes!$B$8:$AK$8,0)),"")</f>
        <v/>
      </c>
      <c r="AH209" s="86" t="str">
        <f>IFERROR(INDEX(DB_Typologies!$D$4:$AP$1445,MATCH($A$3,DB_Typologies!$AQ$4:$AQ$1445,0)+$A209,MATCH(AH$3,TQoL_Indexes!$B$8:$AK$8,0)),"")</f>
        <v/>
      </c>
      <c r="AI209" s="86" t="str">
        <f>IFERROR(INDEX(DB_Typologies!$D$4:$AP$1445,MATCH($A$3,DB_Typologies!$AQ$4:$AQ$1445,0)+$A209,MATCH(AI$3,TQoL_Indexes!$B$8:$AK$8,0)),"")</f>
        <v/>
      </c>
      <c r="AJ209" s="86" t="str">
        <f>IFERROR(INDEX(DB_Typologies!$D$4:$AP$1445,MATCH($A$3,DB_Typologies!$AQ$4:$AQ$1445,0)+$A209,MATCH(AJ$3,TQoL_Indexes!$B$8:$AK$8,0)),"")</f>
        <v/>
      </c>
      <c r="AK209" s="86" t="str">
        <f>IFERROR(INDEX(DB_Typologies!$D$4:$AP$1445,MATCH($A$3,DB_Typologies!$AQ$4:$AQ$1445,0)+$A209,MATCH(AK$3,TQoL_Indexes!$B$8:$AK$8,0)),"")</f>
        <v/>
      </c>
      <c r="AL209" s="86" t="str">
        <f>IFERROR(INDEX(DB_Typologies!$D$4:$AP$1445,MATCH($A$3,DB_Typologies!$AQ$4:$AQ$1445,0)+$A209,MATCH(AL$3,TQoL_Indexes!$B$8:$AK$8,0)),"")</f>
        <v/>
      </c>
      <c r="AM209" s="87" t="str">
        <f>IFERROR(INDEX(DB_Typologies!$D$4:$AP$1445,MATCH($A$3,DB_Typologies!$AQ$4:$AQ$1445,0)+$A209,MATCH(AM$3,TQoL_Indexes!$B$8:$AK$8,0)),"")</f>
        <v/>
      </c>
    </row>
    <row r="210" spans="1:39">
      <c r="A210" s="58" t="str">
        <f>IFERROR(IF(A209+1&lt;COUNTIF(DB_Typologies!$AQ$4:$AQ$1445,$A$3),A209+1,""),"")</f>
        <v/>
      </c>
      <c r="B210" s="120" t="str">
        <f>IFERROR(INDEX(DB_Typologies!$D$4:$AP$1445,MATCH($A$3,DB_Typologies!$AQ$4:$AQ$1445,0)+$A210,MATCH(B$3,TQoL_Indexes!$B$8:$AK$8,0)),"")</f>
        <v/>
      </c>
      <c r="C210" s="86" t="str">
        <f>IFERROR(INDEX(DB_Typologies!$D$4:$AP$1445,MATCH($A$3,DB_Typologies!$AQ$4:$AQ$1445,0)+$A210,MATCH(C$3,TQoL_Indexes!$B$8:$AK$8,0)),"")</f>
        <v/>
      </c>
      <c r="D210" s="87" t="str">
        <f>IFERROR(INDEX(DB_Typologies!$D$4:$AP$1445,MATCH($A$3,DB_Typologies!$AQ$4:$AQ$1445,0)+$A210,MATCH(D$3,TQoL_Indexes!$B$8:$AK$8,0)),"")</f>
        <v/>
      </c>
      <c r="E210" s="86" t="str">
        <f>IFERROR(INDEX(DB_Typologies!$D$4:$AP$1445,MATCH($A$3,DB_Typologies!$AQ$4:$AQ$1445,0)+$A210,MATCH(E$3,TQoL_Indexes!$B$8:$AK$8,0)),"")</f>
        <v/>
      </c>
      <c r="F210" s="86" t="str">
        <f>IFERROR(INDEX(DB_Typologies!$D$4:$AP$1445,MATCH($A$3,DB_Typologies!$AQ$4:$AQ$1445,0)+$A210,MATCH(F$3,TQoL_Indexes!$B$8:$AK$8,0)),"")</f>
        <v/>
      </c>
      <c r="G210" s="86" t="str">
        <f>IFERROR(INDEX(DB_Typologies!$D$4:$AP$1445,MATCH($A$3,DB_Typologies!$AQ$4:$AQ$1445,0)+$A210,MATCH(G$3,TQoL_Indexes!$B$8:$AK$8,0)),"")</f>
        <v/>
      </c>
      <c r="H210" s="86" t="str">
        <f>IFERROR(INDEX(DB_Typologies!$D$4:$AP$1445,MATCH($A$3,DB_Typologies!$AQ$4:$AQ$1445,0)+$A210,MATCH(H$3,TQoL_Indexes!$B$8:$AK$8,0)),"")</f>
        <v/>
      </c>
      <c r="I210" s="86" t="str">
        <f>IFERROR(INDEX(DB_Typologies!$D$4:$AP$1445,MATCH($A$3,DB_Typologies!$AQ$4:$AQ$1445,0)+$A210,MATCH(I$3,TQoL_Indexes!$B$8:$AK$8,0)),"")</f>
        <v/>
      </c>
      <c r="J210" s="86" t="str">
        <f>IFERROR(INDEX(DB_Typologies!$D$4:$AP$1445,MATCH($A$3,DB_Typologies!$AQ$4:$AQ$1445,0)+$A210,MATCH(J$3,TQoL_Indexes!$B$8:$AK$8,0)),"")</f>
        <v/>
      </c>
      <c r="K210" s="86" t="str">
        <f>IFERROR(INDEX(DB_Typologies!$D$4:$AP$1445,MATCH($A$3,DB_Typologies!$AQ$4:$AQ$1445,0)+$A210,MATCH(K$3,TQoL_Indexes!$B$8:$AK$8,0)),"")</f>
        <v/>
      </c>
      <c r="L210" s="86" t="str">
        <f>IFERROR(INDEX(DB_Typologies!$D$4:$AP$1445,MATCH($A$3,DB_Typologies!$AQ$4:$AQ$1445,0)+$A210,MATCH(L$3,TQoL_Indexes!$B$8:$AK$8,0)),"")</f>
        <v/>
      </c>
      <c r="M210" s="86" t="str">
        <f>IFERROR(INDEX(DB_Typologies!$D$4:$AP$1445,MATCH($A$3,DB_Typologies!$AQ$4:$AQ$1445,0)+$A210,MATCH(M$3,TQoL_Indexes!$B$8:$AK$8,0)),"")</f>
        <v/>
      </c>
      <c r="N210" s="86" t="str">
        <f>IFERROR(INDEX(DB_Typologies!$D$4:$AP$1445,MATCH($A$3,DB_Typologies!$AQ$4:$AQ$1445,0)+$A210,MATCH(N$3,TQoL_Indexes!$B$8:$AK$8,0)),"")</f>
        <v/>
      </c>
      <c r="O210" s="86" t="str">
        <f>IFERROR(INDEX(DB_Typologies!$D$4:$AP$1445,MATCH($A$3,DB_Typologies!$AQ$4:$AQ$1445,0)+$A210,MATCH(O$3,TQoL_Indexes!$B$8:$AK$8,0)),"")</f>
        <v/>
      </c>
      <c r="P210" s="86" t="str">
        <f>IFERROR(INDEX(DB_Typologies!$D$4:$AP$1445,MATCH($A$3,DB_Typologies!$AQ$4:$AQ$1445,0)+$A210,MATCH(P$3,TQoL_Indexes!$B$8:$AK$8,0)),"")</f>
        <v/>
      </c>
      <c r="Q210" s="86" t="str">
        <f>IFERROR(INDEX(DB_Typologies!$D$4:$AP$1445,MATCH($A$3,DB_Typologies!$AQ$4:$AQ$1445,0)+$A210,MATCH(Q$3,TQoL_Indexes!$B$8:$AK$8,0)),"")</f>
        <v/>
      </c>
      <c r="R210" s="86" t="str">
        <f>IFERROR(INDEX(DB_Typologies!$D$4:$AP$1445,MATCH($A$3,DB_Typologies!$AQ$4:$AQ$1445,0)+$A210,MATCH(R$3,TQoL_Indexes!$B$8:$AK$8,0)),"")</f>
        <v/>
      </c>
      <c r="S210" s="86" t="str">
        <f>IFERROR(INDEX(DB_Typologies!$D$4:$AP$1445,MATCH($A$3,DB_Typologies!$AQ$4:$AQ$1445,0)+$A210,MATCH(S$3,TQoL_Indexes!$B$8:$AK$8,0)),"")</f>
        <v/>
      </c>
      <c r="T210" s="86" t="str">
        <f>IFERROR(INDEX(DB_Typologies!$D$4:$AP$1445,MATCH($A$3,DB_Typologies!$AQ$4:$AQ$1445,0)+$A210,MATCH(T$3,TQoL_Indexes!$B$8:$AK$8,0)),"")</f>
        <v/>
      </c>
      <c r="U210" s="86" t="str">
        <f>IFERROR(INDEX(DB_Typologies!$D$4:$AP$1445,MATCH($A$3,DB_Typologies!$AQ$4:$AQ$1445,0)+$A210,MATCH(U$3,TQoL_Indexes!$B$8:$AK$8,0)),"")</f>
        <v/>
      </c>
      <c r="V210" s="86" t="str">
        <f>IFERROR(INDEX(DB_Typologies!$D$4:$AP$1445,MATCH($A$3,DB_Typologies!$AQ$4:$AQ$1445,0)+$A210,MATCH(V$3,TQoL_Indexes!$B$8:$AK$8,0)),"")</f>
        <v/>
      </c>
      <c r="W210" s="86" t="str">
        <f>IFERROR(INDEX(DB_Typologies!$D$4:$AP$1445,MATCH($A$3,DB_Typologies!$AQ$4:$AQ$1445,0)+$A210,MATCH(W$3,TQoL_Indexes!$B$8:$AK$8,0)),"")</f>
        <v/>
      </c>
      <c r="X210" s="86" t="str">
        <f>IFERROR(INDEX(DB_Typologies!$D$4:$AP$1445,MATCH($A$3,DB_Typologies!$AQ$4:$AQ$1445,0)+$A210,MATCH(X$3,TQoL_Indexes!$B$8:$AK$8,0)),"")</f>
        <v/>
      </c>
      <c r="Y210" s="86" t="str">
        <f>IFERROR(INDEX(DB_Typologies!$D$4:$AP$1445,MATCH($A$3,DB_Typologies!$AQ$4:$AQ$1445,0)+$A210,MATCH(Y$3,TQoL_Indexes!$B$8:$AK$8,0)),"")</f>
        <v/>
      </c>
      <c r="Z210" s="86" t="str">
        <f>IFERROR(INDEX(DB_Typologies!$D$4:$AP$1445,MATCH($A$3,DB_Typologies!$AQ$4:$AQ$1445,0)+$A210,MATCH(Z$3,TQoL_Indexes!$B$8:$AK$8,0)),"")</f>
        <v/>
      </c>
      <c r="AA210" s="86" t="str">
        <f>IFERROR(INDEX(DB_Typologies!$D$4:$AP$1445,MATCH($A$3,DB_Typologies!$AQ$4:$AQ$1445,0)+$A210,MATCH(AA$3,TQoL_Indexes!$B$8:$AK$8,0)),"")</f>
        <v/>
      </c>
      <c r="AB210" s="86" t="str">
        <f>IFERROR(INDEX(DB_Typologies!$D$4:$AP$1445,MATCH($A$3,DB_Typologies!$AQ$4:$AQ$1445,0)+$A210,MATCH(AB$3,TQoL_Indexes!$B$8:$AK$8,0)),"")</f>
        <v/>
      </c>
      <c r="AC210" s="86" t="str">
        <f>IFERROR(INDEX(DB_Typologies!$D$4:$AP$1445,MATCH($A$3,DB_Typologies!$AQ$4:$AQ$1445,0)+$A210,MATCH(AC$3,TQoL_Indexes!$B$8:$AK$8,0)),"")</f>
        <v/>
      </c>
      <c r="AD210" s="86" t="str">
        <f>IFERROR(INDEX(DB_Typologies!$D$4:$AP$1445,MATCH($A$3,DB_Typologies!$AQ$4:$AQ$1445,0)+$A210,MATCH(AD$3,TQoL_Indexes!$B$8:$AK$8,0)),"")</f>
        <v/>
      </c>
      <c r="AE210" s="86" t="str">
        <f>IFERROR(INDEX(DB_Typologies!$D$4:$AP$1445,MATCH($A$3,DB_Typologies!$AQ$4:$AQ$1445,0)+$A210,MATCH(AE$3,TQoL_Indexes!$B$8:$AK$8,0)),"")</f>
        <v/>
      </c>
      <c r="AF210" s="86" t="str">
        <f>IFERROR(INDEX(DB_Typologies!$D$4:$AP$1445,MATCH($A$3,DB_Typologies!$AQ$4:$AQ$1445,0)+$A210,MATCH(AF$3,TQoL_Indexes!$B$8:$AK$8,0)),"")</f>
        <v/>
      </c>
      <c r="AG210" s="86" t="str">
        <f>IFERROR(INDEX(DB_Typologies!$D$4:$AP$1445,MATCH($A$3,DB_Typologies!$AQ$4:$AQ$1445,0)+$A210,MATCH(AG$3,TQoL_Indexes!$B$8:$AK$8,0)),"")</f>
        <v/>
      </c>
      <c r="AH210" s="86" t="str">
        <f>IFERROR(INDEX(DB_Typologies!$D$4:$AP$1445,MATCH($A$3,DB_Typologies!$AQ$4:$AQ$1445,0)+$A210,MATCH(AH$3,TQoL_Indexes!$B$8:$AK$8,0)),"")</f>
        <v/>
      </c>
      <c r="AI210" s="86" t="str">
        <f>IFERROR(INDEX(DB_Typologies!$D$4:$AP$1445,MATCH($A$3,DB_Typologies!$AQ$4:$AQ$1445,0)+$A210,MATCH(AI$3,TQoL_Indexes!$B$8:$AK$8,0)),"")</f>
        <v/>
      </c>
      <c r="AJ210" s="86" t="str">
        <f>IFERROR(INDEX(DB_Typologies!$D$4:$AP$1445,MATCH($A$3,DB_Typologies!$AQ$4:$AQ$1445,0)+$A210,MATCH(AJ$3,TQoL_Indexes!$B$8:$AK$8,0)),"")</f>
        <v/>
      </c>
      <c r="AK210" s="86" t="str">
        <f>IFERROR(INDEX(DB_Typologies!$D$4:$AP$1445,MATCH($A$3,DB_Typologies!$AQ$4:$AQ$1445,0)+$A210,MATCH(AK$3,TQoL_Indexes!$B$8:$AK$8,0)),"")</f>
        <v/>
      </c>
      <c r="AL210" s="86" t="str">
        <f>IFERROR(INDEX(DB_Typologies!$D$4:$AP$1445,MATCH($A$3,DB_Typologies!$AQ$4:$AQ$1445,0)+$A210,MATCH(AL$3,TQoL_Indexes!$B$8:$AK$8,0)),"")</f>
        <v/>
      </c>
      <c r="AM210" s="87" t="str">
        <f>IFERROR(INDEX(DB_Typologies!$D$4:$AP$1445,MATCH($A$3,DB_Typologies!$AQ$4:$AQ$1445,0)+$A210,MATCH(AM$3,TQoL_Indexes!$B$8:$AK$8,0)),"")</f>
        <v/>
      </c>
    </row>
    <row r="211" spans="1:39">
      <c r="A211" s="58" t="str">
        <f>IFERROR(IF(A210+1&lt;COUNTIF(DB_Typologies!$AQ$4:$AQ$1445,$A$3),A210+1,""),"")</f>
        <v/>
      </c>
      <c r="B211" s="120" t="str">
        <f>IFERROR(INDEX(DB_Typologies!$D$4:$AP$1445,MATCH($A$3,DB_Typologies!$AQ$4:$AQ$1445,0)+$A211,MATCH(B$3,TQoL_Indexes!$B$8:$AK$8,0)),"")</f>
        <v/>
      </c>
      <c r="C211" s="86" t="str">
        <f>IFERROR(INDEX(DB_Typologies!$D$4:$AP$1445,MATCH($A$3,DB_Typologies!$AQ$4:$AQ$1445,0)+$A211,MATCH(C$3,TQoL_Indexes!$B$8:$AK$8,0)),"")</f>
        <v/>
      </c>
      <c r="D211" s="87" t="str">
        <f>IFERROR(INDEX(DB_Typologies!$D$4:$AP$1445,MATCH($A$3,DB_Typologies!$AQ$4:$AQ$1445,0)+$A211,MATCH(D$3,TQoL_Indexes!$B$8:$AK$8,0)),"")</f>
        <v/>
      </c>
      <c r="E211" s="86" t="str">
        <f>IFERROR(INDEX(DB_Typologies!$D$4:$AP$1445,MATCH($A$3,DB_Typologies!$AQ$4:$AQ$1445,0)+$A211,MATCH(E$3,TQoL_Indexes!$B$8:$AK$8,0)),"")</f>
        <v/>
      </c>
      <c r="F211" s="86" t="str">
        <f>IFERROR(INDEX(DB_Typologies!$D$4:$AP$1445,MATCH($A$3,DB_Typologies!$AQ$4:$AQ$1445,0)+$A211,MATCH(F$3,TQoL_Indexes!$B$8:$AK$8,0)),"")</f>
        <v/>
      </c>
      <c r="G211" s="86" t="str">
        <f>IFERROR(INDEX(DB_Typologies!$D$4:$AP$1445,MATCH($A$3,DB_Typologies!$AQ$4:$AQ$1445,0)+$A211,MATCH(G$3,TQoL_Indexes!$B$8:$AK$8,0)),"")</f>
        <v/>
      </c>
      <c r="H211" s="86" t="str">
        <f>IFERROR(INDEX(DB_Typologies!$D$4:$AP$1445,MATCH($A$3,DB_Typologies!$AQ$4:$AQ$1445,0)+$A211,MATCH(H$3,TQoL_Indexes!$B$8:$AK$8,0)),"")</f>
        <v/>
      </c>
      <c r="I211" s="86" t="str">
        <f>IFERROR(INDEX(DB_Typologies!$D$4:$AP$1445,MATCH($A$3,DB_Typologies!$AQ$4:$AQ$1445,0)+$A211,MATCH(I$3,TQoL_Indexes!$B$8:$AK$8,0)),"")</f>
        <v/>
      </c>
      <c r="J211" s="86" t="str">
        <f>IFERROR(INDEX(DB_Typologies!$D$4:$AP$1445,MATCH($A$3,DB_Typologies!$AQ$4:$AQ$1445,0)+$A211,MATCH(J$3,TQoL_Indexes!$B$8:$AK$8,0)),"")</f>
        <v/>
      </c>
      <c r="K211" s="86" t="str">
        <f>IFERROR(INDEX(DB_Typologies!$D$4:$AP$1445,MATCH($A$3,DB_Typologies!$AQ$4:$AQ$1445,0)+$A211,MATCH(K$3,TQoL_Indexes!$B$8:$AK$8,0)),"")</f>
        <v/>
      </c>
      <c r="L211" s="86" t="str">
        <f>IFERROR(INDEX(DB_Typologies!$D$4:$AP$1445,MATCH($A$3,DB_Typologies!$AQ$4:$AQ$1445,0)+$A211,MATCH(L$3,TQoL_Indexes!$B$8:$AK$8,0)),"")</f>
        <v/>
      </c>
      <c r="M211" s="86" t="str">
        <f>IFERROR(INDEX(DB_Typologies!$D$4:$AP$1445,MATCH($A$3,DB_Typologies!$AQ$4:$AQ$1445,0)+$A211,MATCH(M$3,TQoL_Indexes!$B$8:$AK$8,0)),"")</f>
        <v/>
      </c>
      <c r="N211" s="86" t="str">
        <f>IFERROR(INDEX(DB_Typologies!$D$4:$AP$1445,MATCH($A$3,DB_Typologies!$AQ$4:$AQ$1445,0)+$A211,MATCH(N$3,TQoL_Indexes!$B$8:$AK$8,0)),"")</f>
        <v/>
      </c>
      <c r="O211" s="86" t="str">
        <f>IFERROR(INDEX(DB_Typologies!$D$4:$AP$1445,MATCH($A$3,DB_Typologies!$AQ$4:$AQ$1445,0)+$A211,MATCH(O$3,TQoL_Indexes!$B$8:$AK$8,0)),"")</f>
        <v/>
      </c>
      <c r="P211" s="86" t="str">
        <f>IFERROR(INDEX(DB_Typologies!$D$4:$AP$1445,MATCH($A$3,DB_Typologies!$AQ$4:$AQ$1445,0)+$A211,MATCH(P$3,TQoL_Indexes!$B$8:$AK$8,0)),"")</f>
        <v/>
      </c>
      <c r="Q211" s="86" t="str">
        <f>IFERROR(INDEX(DB_Typologies!$D$4:$AP$1445,MATCH($A$3,DB_Typologies!$AQ$4:$AQ$1445,0)+$A211,MATCH(Q$3,TQoL_Indexes!$B$8:$AK$8,0)),"")</f>
        <v/>
      </c>
      <c r="R211" s="86" t="str">
        <f>IFERROR(INDEX(DB_Typologies!$D$4:$AP$1445,MATCH($A$3,DB_Typologies!$AQ$4:$AQ$1445,0)+$A211,MATCH(R$3,TQoL_Indexes!$B$8:$AK$8,0)),"")</f>
        <v/>
      </c>
      <c r="S211" s="86" t="str">
        <f>IFERROR(INDEX(DB_Typologies!$D$4:$AP$1445,MATCH($A$3,DB_Typologies!$AQ$4:$AQ$1445,0)+$A211,MATCH(S$3,TQoL_Indexes!$B$8:$AK$8,0)),"")</f>
        <v/>
      </c>
      <c r="T211" s="86" t="str">
        <f>IFERROR(INDEX(DB_Typologies!$D$4:$AP$1445,MATCH($A$3,DB_Typologies!$AQ$4:$AQ$1445,0)+$A211,MATCH(T$3,TQoL_Indexes!$B$8:$AK$8,0)),"")</f>
        <v/>
      </c>
      <c r="U211" s="86" t="str">
        <f>IFERROR(INDEX(DB_Typologies!$D$4:$AP$1445,MATCH($A$3,DB_Typologies!$AQ$4:$AQ$1445,0)+$A211,MATCH(U$3,TQoL_Indexes!$B$8:$AK$8,0)),"")</f>
        <v/>
      </c>
      <c r="V211" s="86" t="str">
        <f>IFERROR(INDEX(DB_Typologies!$D$4:$AP$1445,MATCH($A$3,DB_Typologies!$AQ$4:$AQ$1445,0)+$A211,MATCH(V$3,TQoL_Indexes!$B$8:$AK$8,0)),"")</f>
        <v/>
      </c>
      <c r="W211" s="86" t="str">
        <f>IFERROR(INDEX(DB_Typologies!$D$4:$AP$1445,MATCH($A$3,DB_Typologies!$AQ$4:$AQ$1445,0)+$A211,MATCH(W$3,TQoL_Indexes!$B$8:$AK$8,0)),"")</f>
        <v/>
      </c>
      <c r="X211" s="86" t="str">
        <f>IFERROR(INDEX(DB_Typologies!$D$4:$AP$1445,MATCH($A$3,DB_Typologies!$AQ$4:$AQ$1445,0)+$A211,MATCH(X$3,TQoL_Indexes!$B$8:$AK$8,0)),"")</f>
        <v/>
      </c>
      <c r="Y211" s="86" t="str">
        <f>IFERROR(INDEX(DB_Typologies!$D$4:$AP$1445,MATCH($A$3,DB_Typologies!$AQ$4:$AQ$1445,0)+$A211,MATCH(Y$3,TQoL_Indexes!$B$8:$AK$8,0)),"")</f>
        <v/>
      </c>
      <c r="Z211" s="86" t="str">
        <f>IFERROR(INDEX(DB_Typologies!$D$4:$AP$1445,MATCH($A$3,DB_Typologies!$AQ$4:$AQ$1445,0)+$A211,MATCH(Z$3,TQoL_Indexes!$B$8:$AK$8,0)),"")</f>
        <v/>
      </c>
      <c r="AA211" s="86" t="str">
        <f>IFERROR(INDEX(DB_Typologies!$D$4:$AP$1445,MATCH($A$3,DB_Typologies!$AQ$4:$AQ$1445,0)+$A211,MATCH(AA$3,TQoL_Indexes!$B$8:$AK$8,0)),"")</f>
        <v/>
      </c>
      <c r="AB211" s="86" t="str">
        <f>IFERROR(INDEX(DB_Typologies!$D$4:$AP$1445,MATCH($A$3,DB_Typologies!$AQ$4:$AQ$1445,0)+$A211,MATCH(AB$3,TQoL_Indexes!$B$8:$AK$8,0)),"")</f>
        <v/>
      </c>
      <c r="AC211" s="86" t="str">
        <f>IFERROR(INDEX(DB_Typologies!$D$4:$AP$1445,MATCH($A$3,DB_Typologies!$AQ$4:$AQ$1445,0)+$A211,MATCH(AC$3,TQoL_Indexes!$B$8:$AK$8,0)),"")</f>
        <v/>
      </c>
      <c r="AD211" s="86" t="str">
        <f>IFERROR(INDEX(DB_Typologies!$D$4:$AP$1445,MATCH($A$3,DB_Typologies!$AQ$4:$AQ$1445,0)+$A211,MATCH(AD$3,TQoL_Indexes!$B$8:$AK$8,0)),"")</f>
        <v/>
      </c>
      <c r="AE211" s="86" t="str">
        <f>IFERROR(INDEX(DB_Typologies!$D$4:$AP$1445,MATCH($A$3,DB_Typologies!$AQ$4:$AQ$1445,0)+$A211,MATCH(AE$3,TQoL_Indexes!$B$8:$AK$8,0)),"")</f>
        <v/>
      </c>
      <c r="AF211" s="86" t="str">
        <f>IFERROR(INDEX(DB_Typologies!$D$4:$AP$1445,MATCH($A$3,DB_Typologies!$AQ$4:$AQ$1445,0)+$A211,MATCH(AF$3,TQoL_Indexes!$B$8:$AK$8,0)),"")</f>
        <v/>
      </c>
      <c r="AG211" s="86" t="str">
        <f>IFERROR(INDEX(DB_Typologies!$D$4:$AP$1445,MATCH($A$3,DB_Typologies!$AQ$4:$AQ$1445,0)+$A211,MATCH(AG$3,TQoL_Indexes!$B$8:$AK$8,0)),"")</f>
        <v/>
      </c>
      <c r="AH211" s="86" t="str">
        <f>IFERROR(INDEX(DB_Typologies!$D$4:$AP$1445,MATCH($A$3,DB_Typologies!$AQ$4:$AQ$1445,0)+$A211,MATCH(AH$3,TQoL_Indexes!$B$8:$AK$8,0)),"")</f>
        <v/>
      </c>
      <c r="AI211" s="86" t="str">
        <f>IFERROR(INDEX(DB_Typologies!$D$4:$AP$1445,MATCH($A$3,DB_Typologies!$AQ$4:$AQ$1445,0)+$A211,MATCH(AI$3,TQoL_Indexes!$B$8:$AK$8,0)),"")</f>
        <v/>
      </c>
      <c r="AJ211" s="86" t="str">
        <f>IFERROR(INDEX(DB_Typologies!$D$4:$AP$1445,MATCH($A$3,DB_Typologies!$AQ$4:$AQ$1445,0)+$A211,MATCH(AJ$3,TQoL_Indexes!$B$8:$AK$8,0)),"")</f>
        <v/>
      </c>
      <c r="AK211" s="86" t="str">
        <f>IFERROR(INDEX(DB_Typologies!$D$4:$AP$1445,MATCH($A$3,DB_Typologies!$AQ$4:$AQ$1445,0)+$A211,MATCH(AK$3,TQoL_Indexes!$B$8:$AK$8,0)),"")</f>
        <v/>
      </c>
      <c r="AL211" s="86" t="str">
        <f>IFERROR(INDEX(DB_Typologies!$D$4:$AP$1445,MATCH($A$3,DB_Typologies!$AQ$4:$AQ$1445,0)+$A211,MATCH(AL$3,TQoL_Indexes!$B$8:$AK$8,0)),"")</f>
        <v/>
      </c>
      <c r="AM211" s="87" t="str">
        <f>IFERROR(INDEX(DB_Typologies!$D$4:$AP$1445,MATCH($A$3,DB_Typologies!$AQ$4:$AQ$1445,0)+$A211,MATCH(AM$3,TQoL_Indexes!$B$8:$AK$8,0)),"")</f>
        <v/>
      </c>
    </row>
    <row r="212" spans="1:39">
      <c r="A212" s="58" t="str">
        <f>IFERROR(IF(A211+1&lt;COUNTIF(DB_Typologies!$AQ$4:$AQ$1445,$A$3),A211+1,""),"")</f>
        <v/>
      </c>
      <c r="B212" s="120" t="str">
        <f>IFERROR(INDEX(DB_Typologies!$D$4:$AP$1445,MATCH($A$3,DB_Typologies!$AQ$4:$AQ$1445,0)+$A212,MATCH(B$3,TQoL_Indexes!$B$8:$AK$8,0)),"")</f>
        <v/>
      </c>
      <c r="C212" s="86" t="str">
        <f>IFERROR(INDEX(DB_Typologies!$D$4:$AP$1445,MATCH($A$3,DB_Typologies!$AQ$4:$AQ$1445,0)+$A212,MATCH(C$3,TQoL_Indexes!$B$8:$AK$8,0)),"")</f>
        <v/>
      </c>
      <c r="D212" s="87" t="str">
        <f>IFERROR(INDEX(DB_Typologies!$D$4:$AP$1445,MATCH($A$3,DB_Typologies!$AQ$4:$AQ$1445,0)+$A212,MATCH(D$3,TQoL_Indexes!$B$8:$AK$8,0)),"")</f>
        <v/>
      </c>
      <c r="E212" s="86" t="str">
        <f>IFERROR(INDEX(DB_Typologies!$D$4:$AP$1445,MATCH($A$3,DB_Typologies!$AQ$4:$AQ$1445,0)+$A212,MATCH(E$3,TQoL_Indexes!$B$8:$AK$8,0)),"")</f>
        <v/>
      </c>
      <c r="F212" s="86" t="str">
        <f>IFERROR(INDEX(DB_Typologies!$D$4:$AP$1445,MATCH($A$3,DB_Typologies!$AQ$4:$AQ$1445,0)+$A212,MATCH(F$3,TQoL_Indexes!$B$8:$AK$8,0)),"")</f>
        <v/>
      </c>
      <c r="G212" s="86" t="str">
        <f>IFERROR(INDEX(DB_Typologies!$D$4:$AP$1445,MATCH($A$3,DB_Typologies!$AQ$4:$AQ$1445,0)+$A212,MATCH(G$3,TQoL_Indexes!$B$8:$AK$8,0)),"")</f>
        <v/>
      </c>
      <c r="H212" s="86" t="str">
        <f>IFERROR(INDEX(DB_Typologies!$D$4:$AP$1445,MATCH($A$3,DB_Typologies!$AQ$4:$AQ$1445,0)+$A212,MATCH(H$3,TQoL_Indexes!$B$8:$AK$8,0)),"")</f>
        <v/>
      </c>
      <c r="I212" s="86" t="str">
        <f>IFERROR(INDEX(DB_Typologies!$D$4:$AP$1445,MATCH($A$3,DB_Typologies!$AQ$4:$AQ$1445,0)+$A212,MATCH(I$3,TQoL_Indexes!$B$8:$AK$8,0)),"")</f>
        <v/>
      </c>
      <c r="J212" s="86" t="str">
        <f>IFERROR(INDEX(DB_Typologies!$D$4:$AP$1445,MATCH($A$3,DB_Typologies!$AQ$4:$AQ$1445,0)+$A212,MATCH(J$3,TQoL_Indexes!$B$8:$AK$8,0)),"")</f>
        <v/>
      </c>
      <c r="K212" s="86" t="str">
        <f>IFERROR(INDEX(DB_Typologies!$D$4:$AP$1445,MATCH($A$3,DB_Typologies!$AQ$4:$AQ$1445,0)+$A212,MATCH(K$3,TQoL_Indexes!$B$8:$AK$8,0)),"")</f>
        <v/>
      </c>
      <c r="L212" s="86" t="str">
        <f>IFERROR(INDEX(DB_Typologies!$D$4:$AP$1445,MATCH($A$3,DB_Typologies!$AQ$4:$AQ$1445,0)+$A212,MATCH(L$3,TQoL_Indexes!$B$8:$AK$8,0)),"")</f>
        <v/>
      </c>
      <c r="M212" s="86" t="str">
        <f>IFERROR(INDEX(DB_Typologies!$D$4:$AP$1445,MATCH($A$3,DB_Typologies!$AQ$4:$AQ$1445,0)+$A212,MATCH(M$3,TQoL_Indexes!$B$8:$AK$8,0)),"")</f>
        <v/>
      </c>
      <c r="N212" s="86" t="str">
        <f>IFERROR(INDEX(DB_Typologies!$D$4:$AP$1445,MATCH($A$3,DB_Typologies!$AQ$4:$AQ$1445,0)+$A212,MATCH(N$3,TQoL_Indexes!$B$8:$AK$8,0)),"")</f>
        <v/>
      </c>
      <c r="O212" s="86" t="str">
        <f>IFERROR(INDEX(DB_Typologies!$D$4:$AP$1445,MATCH($A$3,DB_Typologies!$AQ$4:$AQ$1445,0)+$A212,MATCH(O$3,TQoL_Indexes!$B$8:$AK$8,0)),"")</f>
        <v/>
      </c>
      <c r="P212" s="86" t="str">
        <f>IFERROR(INDEX(DB_Typologies!$D$4:$AP$1445,MATCH($A$3,DB_Typologies!$AQ$4:$AQ$1445,0)+$A212,MATCH(P$3,TQoL_Indexes!$B$8:$AK$8,0)),"")</f>
        <v/>
      </c>
      <c r="Q212" s="86" t="str">
        <f>IFERROR(INDEX(DB_Typologies!$D$4:$AP$1445,MATCH($A$3,DB_Typologies!$AQ$4:$AQ$1445,0)+$A212,MATCH(Q$3,TQoL_Indexes!$B$8:$AK$8,0)),"")</f>
        <v/>
      </c>
      <c r="R212" s="86" t="str">
        <f>IFERROR(INDEX(DB_Typologies!$D$4:$AP$1445,MATCH($A$3,DB_Typologies!$AQ$4:$AQ$1445,0)+$A212,MATCH(R$3,TQoL_Indexes!$B$8:$AK$8,0)),"")</f>
        <v/>
      </c>
      <c r="S212" s="86" t="str">
        <f>IFERROR(INDEX(DB_Typologies!$D$4:$AP$1445,MATCH($A$3,DB_Typologies!$AQ$4:$AQ$1445,0)+$A212,MATCH(S$3,TQoL_Indexes!$B$8:$AK$8,0)),"")</f>
        <v/>
      </c>
      <c r="T212" s="86" t="str">
        <f>IFERROR(INDEX(DB_Typologies!$D$4:$AP$1445,MATCH($A$3,DB_Typologies!$AQ$4:$AQ$1445,0)+$A212,MATCH(T$3,TQoL_Indexes!$B$8:$AK$8,0)),"")</f>
        <v/>
      </c>
      <c r="U212" s="86" t="str">
        <f>IFERROR(INDEX(DB_Typologies!$D$4:$AP$1445,MATCH($A$3,DB_Typologies!$AQ$4:$AQ$1445,0)+$A212,MATCH(U$3,TQoL_Indexes!$B$8:$AK$8,0)),"")</f>
        <v/>
      </c>
      <c r="V212" s="86" t="str">
        <f>IFERROR(INDEX(DB_Typologies!$D$4:$AP$1445,MATCH($A$3,DB_Typologies!$AQ$4:$AQ$1445,0)+$A212,MATCH(V$3,TQoL_Indexes!$B$8:$AK$8,0)),"")</f>
        <v/>
      </c>
      <c r="W212" s="86" t="str">
        <f>IFERROR(INDEX(DB_Typologies!$D$4:$AP$1445,MATCH($A$3,DB_Typologies!$AQ$4:$AQ$1445,0)+$A212,MATCH(W$3,TQoL_Indexes!$B$8:$AK$8,0)),"")</f>
        <v/>
      </c>
      <c r="X212" s="86" t="str">
        <f>IFERROR(INDEX(DB_Typologies!$D$4:$AP$1445,MATCH($A$3,DB_Typologies!$AQ$4:$AQ$1445,0)+$A212,MATCH(X$3,TQoL_Indexes!$B$8:$AK$8,0)),"")</f>
        <v/>
      </c>
      <c r="Y212" s="86" t="str">
        <f>IFERROR(INDEX(DB_Typologies!$D$4:$AP$1445,MATCH($A$3,DB_Typologies!$AQ$4:$AQ$1445,0)+$A212,MATCH(Y$3,TQoL_Indexes!$B$8:$AK$8,0)),"")</f>
        <v/>
      </c>
      <c r="Z212" s="86" t="str">
        <f>IFERROR(INDEX(DB_Typologies!$D$4:$AP$1445,MATCH($A$3,DB_Typologies!$AQ$4:$AQ$1445,0)+$A212,MATCH(Z$3,TQoL_Indexes!$B$8:$AK$8,0)),"")</f>
        <v/>
      </c>
      <c r="AA212" s="86" t="str">
        <f>IFERROR(INDEX(DB_Typologies!$D$4:$AP$1445,MATCH($A$3,DB_Typologies!$AQ$4:$AQ$1445,0)+$A212,MATCH(AA$3,TQoL_Indexes!$B$8:$AK$8,0)),"")</f>
        <v/>
      </c>
      <c r="AB212" s="86" t="str">
        <f>IFERROR(INDEX(DB_Typologies!$D$4:$AP$1445,MATCH($A$3,DB_Typologies!$AQ$4:$AQ$1445,0)+$A212,MATCH(AB$3,TQoL_Indexes!$B$8:$AK$8,0)),"")</f>
        <v/>
      </c>
      <c r="AC212" s="86" t="str">
        <f>IFERROR(INDEX(DB_Typologies!$D$4:$AP$1445,MATCH($A$3,DB_Typologies!$AQ$4:$AQ$1445,0)+$A212,MATCH(AC$3,TQoL_Indexes!$B$8:$AK$8,0)),"")</f>
        <v/>
      </c>
      <c r="AD212" s="86" t="str">
        <f>IFERROR(INDEX(DB_Typologies!$D$4:$AP$1445,MATCH($A$3,DB_Typologies!$AQ$4:$AQ$1445,0)+$A212,MATCH(AD$3,TQoL_Indexes!$B$8:$AK$8,0)),"")</f>
        <v/>
      </c>
      <c r="AE212" s="86" t="str">
        <f>IFERROR(INDEX(DB_Typologies!$D$4:$AP$1445,MATCH($A$3,DB_Typologies!$AQ$4:$AQ$1445,0)+$A212,MATCH(AE$3,TQoL_Indexes!$B$8:$AK$8,0)),"")</f>
        <v/>
      </c>
      <c r="AF212" s="86" t="str">
        <f>IFERROR(INDEX(DB_Typologies!$D$4:$AP$1445,MATCH($A$3,DB_Typologies!$AQ$4:$AQ$1445,0)+$A212,MATCH(AF$3,TQoL_Indexes!$B$8:$AK$8,0)),"")</f>
        <v/>
      </c>
      <c r="AG212" s="86" t="str">
        <f>IFERROR(INDEX(DB_Typologies!$D$4:$AP$1445,MATCH($A$3,DB_Typologies!$AQ$4:$AQ$1445,0)+$A212,MATCH(AG$3,TQoL_Indexes!$B$8:$AK$8,0)),"")</f>
        <v/>
      </c>
      <c r="AH212" s="86" t="str">
        <f>IFERROR(INDEX(DB_Typologies!$D$4:$AP$1445,MATCH($A$3,DB_Typologies!$AQ$4:$AQ$1445,0)+$A212,MATCH(AH$3,TQoL_Indexes!$B$8:$AK$8,0)),"")</f>
        <v/>
      </c>
      <c r="AI212" s="86" t="str">
        <f>IFERROR(INDEX(DB_Typologies!$D$4:$AP$1445,MATCH($A$3,DB_Typologies!$AQ$4:$AQ$1445,0)+$A212,MATCH(AI$3,TQoL_Indexes!$B$8:$AK$8,0)),"")</f>
        <v/>
      </c>
      <c r="AJ212" s="86" t="str">
        <f>IFERROR(INDEX(DB_Typologies!$D$4:$AP$1445,MATCH($A$3,DB_Typologies!$AQ$4:$AQ$1445,0)+$A212,MATCH(AJ$3,TQoL_Indexes!$B$8:$AK$8,0)),"")</f>
        <v/>
      </c>
      <c r="AK212" s="86" t="str">
        <f>IFERROR(INDEX(DB_Typologies!$D$4:$AP$1445,MATCH($A$3,DB_Typologies!$AQ$4:$AQ$1445,0)+$A212,MATCH(AK$3,TQoL_Indexes!$B$8:$AK$8,0)),"")</f>
        <v/>
      </c>
      <c r="AL212" s="86" t="str">
        <f>IFERROR(INDEX(DB_Typologies!$D$4:$AP$1445,MATCH($A$3,DB_Typologies!$AQ$4:$AQ$1445,0)+$A212,MATCH(AL$3,TQoL_Indexes!$B$8:$AK$8,0)),"")</f>
        <v/>
      </c>
      <c r="AM212" s="87" t="str">
        <f>IFERROR(INDEX(DB_Typologies!$D$4:$AP$1445,MATCH($A$3,DB_Typologies!$AQ$4:$AQ$1445,0)+$A212,MATCH(AM$3,TQoL_Indexes!$B$8:$AK$8,0)),"")</f>
        <v/>
      </c>
    </row>
    <row r="213" spans="1:39">
      <c r="A213" s="58" t="str">
        <f>IFERROR(IF(A212+1&lt;COUNTIF(DB_Typologies!$AQ$4:$AQ$1445,$A$3),A212+1,""),"")</f>
        <v/>
      </c>
      <c r="B213" s="120" t="str">
        <f>IFERROR(INDEX(DB_Typologies!$D$4:$AP$1445,MATCH($A$3,DB_Typologies!$AQ$4:$AQ$1445,0)+$A213,MATCH(B$3,TQoL_Indexes!$B$8:$AK$8,0)),"")</f>
        <v/>
      </c>
      <c r="C213" s="86" t="str">
        <f>IFERROR(INDEX(DB_Typologies!$D$4:$AP$1445,MATCH($A$3,DB_Typologies!$AQ$4:$AQ$1445,0)+$A213,MATCH(C$3,TQoL_Indexes!$B$8:$AK$8,0)),"")</f>
        <v/>
      </c>
      <c r="D213" s="87" t="str">
        <f>IFERROR(INDEX(DB_Typologies!$D$4:$AP$1445,MATCH($A$3,DB_Typologies!$AQ$4:$AQ$1445,0)+$A213,MATCH(D$3,TQoL_Indexes!$B$8:$AK$8,0)),"")</f>
        <v/>
      </c>
      <c r="E213" s="86" t="str">
        <f>IFERROR(INDEX(DB_Typologies!$D$4:$AP$1445,MATCH($A$3,DB_Typologies!$AQ$4:$AQ$1445,0)+$A213,MATCH(E$3,TQoL_Indexes!$B$8:$AK$8,0)),"")</f>
        <v/>
      </c>
      <c r="F213" s="86" t="str">
        <f>IFERROR(INDEX(DB_Typologies!$D$4:$AP$1445,MATCH($A$3,DB_Typologies!$AQ$4:$AQ$1445,0)+$A213,MATCH(F$3,TQoL_Indexes!$B$8:$AK$8,0)),"")</f>
        <v/>
      </c>
      <c r="G213" s="86" t="str">
        <f>IFERROR(INDEX(DB_Typologies!$D$4:$AP$1445,MATCH($A$3,DB_Typologies!$AQ$4:$AQ$1445,0)+$A213,MATCH(G$3,TQoL_Indexes!$B$8:$AK$8,0)),"")</f>
        <v/>
      </c>
      <c r="H213" s="86" t="str">
        <f>IFERROR(INDEX(DB_Typologies!$D$4:$AP$1445,MATCH($A$3,DB_Typologies!$AQ$4:$AQ$1445,0)+$A213,MATCH(H$3,TQoL_Indexes!$B$8:$AK$8,0)),"")</f>
        <v/>
      </c>
      <c r="I213" s="86" t="str">
        <f>IFERROR(INDEX(DB_Typologies!$D$4:$AP$1445,MATCH($A$3,DB_Typologies!$AQ$4:$AQ$1445,0)+$A213,MATCH(I$3,TQoL_Indexes!$B$8:$AK$8,0)),"")</f>
        <v/>
      </c>
      <c r="J213" s="86" t="str">
        <f>IFERROR(INDEX(DB_Typologies!$D$4:$AP$1445,MATCH($A$3,DB_Typologies!$AQ$4:$AQ$1445,0)+$A213,MATCH(J$3,TQoL_Indexes!$B$8:$AK$8,0)),"")</f>
        <v/>
      </c>
      <c r="K213" s="86" t="str">
        <f>IFERROR(INDEX(DB_Typologies!$D$4:$AP$1445,MATCH($A$3,DB_Typologies!$AQ$4:$AQ$1445,0)+$A213,MATCH(K$3,TQoL_Indexes!$B$8:$AK$8,0)),"")</f>
        <v/>
      </c>
      <c r="L213" s="86" t="str">
        <f>IFERROR(INDEX(DB_Typologies!$D$4:$AP$1445,MATCH($A$3,DB_Typologies!$AQ$4:$AQ$1445,0)+$A213,MATCH(L$3,TQoL_Indexes!$B$8:$AK$8,0)),"")</f>
        <v/>
      </c>
      <c r="M213" s="86" t="str">
        <f>IFERROR(INDEX(DB_Typologies!$D$4:$AP$1445,MATCH($A$3,DB_Typologies!$AQ$4:$AQ$1445,0)+$A213,MATCH(M$3,TQoL_Indexes!$B$8:$AK$8,0)),"")</f>
        <v/>
      </c>
      <c r="N213" s="86" t="str">
        <f>IFERROR(INDEX(DB_Typologies!$D$4:$AP$1445,MATCH($A$3,DB_Typologies!$AQ$4:$AQ$1445,0)+$A213,MATCH(N$3,TQoL_Indexes!$B$8:$AK$8,0)),"")</f>
        <v/>
      </c>
      <c r="O213" s="86" t="str">
        <f>IFERROR(INDEX(DB_Typologies!$D$4:$AP$1445,MATCH($A$3,DB_Typologies!$AQ$4:$AQ$1445,0)+$A213,MATCH(O$3,TQoL_Indexes!$B$8:$AK$8,0)),"")</f>
        <v/>
      </c>
      <c r="P213" s="86" t="str">
        <f>IFERROR(INDEX(DB_Typologies!$D$4:$AP$1445,MATCH($A$3,DB_Typologies!$AQ$4:$AQ$1445,0)+$A213,MATCH(P$3,TQoL_Indexes!$B$8:$AK$8,0)),"")</f>
        <v/>
      </c>
      <c r="Q213" s="86" t="str">
        <f>IFERROR(INDEX(DB_Typologies!$D$4:$AP$1445,MATCH($A$3,DB_Typologies!$AQ$4:$AQ$1445,0)+$A213,MATCH(Q$3,TQoL_Indexes!$B$8:$AK$8,0)),"")</f>
        <v/>
      </c>
      <c r="R213" s="86" t="str">
        <f>IFERROR(INDEX(DB_Typologies!$D$4:$AP$1445,MATCH($A$3,DB_Typologies!$AQ$4:$AQ$1445,0)+$A213,MATCH(R$3,TQoL_Indexes!$B$8:$AK$8,0)),"")</f>
        <v/>
      </c>
      <c r="S213" s="86" t="str">
        <f>IFERROR(INDEX(DB_Typologies!$D$4:$AP$1445,MATCH($A$3,DB_Typologies!$AQ$4:$AQ$1445,0)+$A213,MATCH(S$3,TQoL_Indexes!$B$8:$AK$8,0)),"")</f>
        <v/>
      </c>
      <c r="T213" s="86" t="str">
        <f>IFERROR(INDEX(DB_Typologies!$D$4:$AP$1445,MATCH($A$3,DB_Typologies!$AQ$4:$AQ$1445,0)+$A213,MATCH(T$3,TQoL_Indexes!$B$8:$AK$8,0)),"")</f>
        <v/>
      </c>
      <c r="U213" s="86" t="str">
        <f>IFERROR(INDEX(DB_Typologies!$D$4:$AP$1445,MATCH($A$3,DB_Typologies!$AQ$4:$AQ$1445,0)+$A213,MATCH(U$3,TQoL_Indexes!$B$8:$AK$8,0)),"")</f>
        <v/>
      </c>
      <c r="V213" s="86" t="str">
        <f>IFERROR(INDEX(DB_Typologies!$D$4:$AP$1445,MATCH($A$3,DB_Typologies!$AQ$4:$AQ$1445,0)+$A213,MATCH(V$3,TQoL_Indexes!$B$8:$AK$8,0)),"")</f>
        <v/>
      </c>
      <c r="W213" s="86" t="str">
        <f>IFERROR(INDEX(DB_Typologies!$D$4:$AP$1445,MATCH($A$3,DB_Typologies!$AQ$4:$AQ$1445,0)+$A213,MATCH(W$3,TQoL_Indexes!$B$8:$AK$8,0)),"")</f>
        <v/>
      </c>
      <c r="X213" s="86" t="str">
        <f>IFERROR(INDEX(DB_Typologies!$D$4:$AP$1445,MATCH($A$3,DB_Typologies!$AQ$4:$AQ$1445,0)+$A213,MATCH(X$3,TQoL_Indexes!$B$8:$AK$8,0)),"")</f>
        <v/>
      </c>
      <c r="Y213" s="86" t="str">
        <f>IFERROR(INDEX(DB_Typologies!$D$4:$AP$1445,MATCH($A$3,DB_Typologies!$AQ$4:$AQ$1445,0)+$A213,MATCH(Y$3,TQoL_Indexes!$B$8:$AK$8,0)),"")</f>
        <v/>
      </c>
      <c r="Z213" s="86" t="str">
        <f>IFERROR(INDEX(DB_Typologies!$D$4:$AP$1445,MATCH($A$3,DB_Typologies!$AQ$4:$AQ$1445,0)+$A213,MATCH(Z$3,TQoL_Indexes!$B$8:$AK$8,0)),"")</f>
        <v/>
      </c>
      <c r="AA213" s="86" t="str">
        <f>IFERROR(INDEX(DB_Typologies!$D$4:$AP$1445,MATCH($A$3,DB_Typologies!$AQ$4:$AQ$1445,0)+$A213,MATCH(AA$3,TQoL_Indexes!$B$8:$AK$8,0)),"")</f>
        <v/>
      </c>
      <c r="AB213" s="86" t="str">
        <f>IFERROR(INDEX(DB_Typologies!$D$4:$AP$1445,MATCH($A$3,DB_Typologies!$AQ$4:$AQ$1445,0)+$A213,MATCH(AB$3,TQoL_Indexes!$B$8:$AK$8,0)),"")</f>
        <v/>
      </c>
      <c r="AC213" s="86" t="str">
        <f>IFERROR(INDEX(DB_Typologies!$D$4:$AP$1445,MATCH($A$3,DB_Typologies!$AQ$4:$AQ$1445,0)+$A213,MATCH(AC$3,TQoL_Indexes!$B$8:$AK$8,0)),"")</f>
        <v/>
      </c>
      <c r="AD213" s="86" t="str">
        <f>IFERROR(INDEX(DB_Typologies!$D$4:$AP$1445,MATCH($A$3,DB_Typologies!$AQ$4:$AQ$1445,0)+$A213,MATCH(AD$3,TQoL_Indexes!$B$8:$AK$8,0)),"")</f>
        <v/>
      </c>
      <c r="AE213" s="86" t="str">
        <f>IFERROR(INDEX(DB_Typologies!$D$4:$AP$1445,MATCH($A$3,DB_Typologies!$AQ$4:$AQ$1445,0)+$A213,MATCH(AE$3,TQoL_Indexes!$B$8:$AK$8,0)),"")</f>
        <v/>
      </c>
      <c r="AF213" s="86" t="str">
        <f>IFERROR(INDEX(DB_Typologies!$D$4:$AP$1445,MATCH($A$3,DB_Typologies!$AQ$4:$AQ$1445,0)+$A213,MATCH(AF$3,TQoL_Indexes!$B$8:$AK$8,0)),"")</f>
        <v/>
      </c>
      <c r="AG213" s="86" t="str">
        <f>IFERROR(INDEX(DB_Typologies!$D$4:$AP$1445,MATCH($A$3,DB_Typologies!$AQ$4:$AQ$1445,0)+$A213,MATCH(AG$3,TQoL_Indexes!$B$8:$AK$8,0)),"")</f>
        <v/>
      </c>
      <c r="AH213" s="86" t="str">
        <f>IFERROR(INDEX(DB_Typologies!$D$4:$AP$1445,MATCH($A$3,DB_Typologies!$AQ$4:$AQ$1445,0)+$A213,MATCH(AH$3,TQoL_Indexes!$B$8:$AK$8,0)),"")</f>
        <v/>
      </c>
      <c r="AI213" s="86" t="str">
        <f>IFERROR(INDEX(DB_Typologies!$D$4:$AP$1445,MATCH($A$3,DB_Typologies!$AQ$4:$AQ$1445,0)+$A213,MATCH(AI$3,TQoL_Indexes!$B$8:$AK$8,0)),"")</f>
        <v/>
      </c>
      <c r="AJ213" s="86" t="str">
        <f>IFERROR(INDEX(DB_Typologies!$D$4:$AP$1445,MATCH($A$3,DB_Typologies!$AQ$4:$AQ$1445,0)+$A213,MATCH(AJ$3,TQoL_Indexes!$B$8:$AK$8,0)),"")</f>
        <v/>
      </c>
      <c r="AK213" s="86" t="str">
        <f>IFERROR(INDEX(DB_Typologies!$D$4:$AP$1445,MATCH($A$3,DB_Typologies!$AQ$4:$AQ$1445,0)+$A213,MATCH(AK$3,TQoL_Indexes!$B$8:$AK$8,0)),"")</f>
        <v/>
      </c>
      <c r="AL213" s="86" t="str">
        <f>IFERROR(INDEX(DB_Typologies!$D$4:$AP$1445,MATCH($A$3,DB_Typologies!$AQ$4:$AQ$1445,0)+$A213,MATCH(AL$3,TQoL_Indexes!$B$8:$AK$8,0)),"")</f>
        <v/>
      </c>
      <c r="AM213" s="87" t="str">
        <f>IFERROR(INDEX(DB_Typologies!$D$4:$AP$1445,MATCH($A$3,DB_Typologies!$AQ$4:$AQ$1445,0)+$A213,MATCH(AM$3,TQoL_Indexes!$B$8:$AK$8,0)),"")</f>
        <v/>
      </c>
    </row>
    <row r="214" spans="1:39">
      <c r="A214" s="58" t="str">
        <f>IFERROR(IF(A213+1&lt;COUNTIF(DB_Typologies!$AQ$4:$AQ$1445,$A$3),A213+1,""),"")</f>
        <v/>
      </c>
      <c r="B214" s="120" t="str">
        <f>IFERROR(INDEX(DB_Typologies!$D$4:$AP$1445,MATCH($A$3,DB_Typologies!$AQ$4:$AQ$1445,0)+$A214,MATCH(B$3,TQoL_Indexes!$B$8:$AK$8,0)),"")</f>
        <v/>
      </c>
      <c r="C214" s="86" t="str">
        <f>IFERROR(INDEX(DB_Typologies!$D$4:$AP$1445,MATCH($A$3,DB_Typologies!$AQ$4:$AQ$1445,0)+$A214,MATCH(C$3,TQoL_Indexes!$B$8:$AK$8,0)),"")</f>
        <v/>
      </c>
      <c r="D214" s="87" t="str">
        <f>IFERROR(INDEX(DB_Typologies!$D$4:$AP$1445,MATCH($A$3,DB_Typologies!$AQ$4:$AQ$1445,0)+$A214,MATCH(D$3,TQoL_Indexes!$B$8:$AK$8,0)),"")</f>
        <v/>
      </c>
      <c r="E214" s="86" t="str">
        <f>IFERROR(INDEX(DB_Typologies!$D$4:$AP$1445,MATCH($A$3,DB_Typologies!$AQ$4:$AQ$1445,0)+$A214,MATCH(E$3,TQoL_Indexes!$B$8:$AK$8,0)),"")</f>
        <v/>
      </c>
      <c r="F214" s="86" t="str">
        <f>IFERROR(INDEX(DB_Typologies!$D$4:$AP$1445,MATCH($A$3,DB_Typologies!$AQ$4:$AQ$1445,0)+$A214,MATCH(F$3,TQoL_Indexes!$B$8:$AK$8,0)),"")</f>
        <v/>
      </c>
      <c r="G214" s="86" t="str">
        <f>IFERROR(INDEX(DB_Typologies!$D$4:$AP$1445,MATCH($A$3,DB_Typologies!$AQ$4:$AQ$1445,0)+$A214,MATCH(G$3,TQoL_Indexes!$B$8:$AK$8,0)),"")</f>
        <v/>
      </c>
      <c r="H214" s="86" t="str">
        <f>IFERROR(INDEX(DB_Typologies!$D$4:$AP$1445,MATCH($A$3,DB_Typologies!$AQ$4:$AQ$1445,0)+$A214,MATCH(H$3,TQoL_Indexes!$B$8:$AK$8,0)),"")</f>
        <v/>
      </c>
      <c r="I214" s="86" t="str">
        <f>IFERROR(INDEX(DB_Typologies!$D$4:$AP$1445,MATCH($A$3,DB_Typologies!$AQ$4:$AQ$1445,0)+$A214,MATCH(I$3,TQoL_Indexes!$B$8:$AK$8,0)),"")</f>
        <v/>
      </c>
      <c r="J214" s="86" t="str">
        <f>IFERROR(INDEX(DB_Typologies!$D$4:$AP$1445,MATCH($A$3,DB_Typologies!$AQ$4:$AQ$1445,0)+$A214,MATCH(J$3,TQoL_Indexes!$B$8:$AK$8,0)),"")</f>
        <v/>
      </c>
      <c r="K214" s="86" t="str">
        <f>IFERROR(INDEX(DB_Typologies!$D$4:$AP$1445,MATCH($A$3,DB_Typologies!$AQ$4:$AQ$1445,0)+$A214,MATCH(K$3,TQoL_Indexes!$B$8:$AK$8,0)),"")</f>
        <v/>
      </c>
      <c r="L214" s="86" t="str">
        <f>IFERROR(INDEX(DB_Typologies!$D$4:$AP$1445,MATCH($A$3,DB_Typologies!$AQ$4:$AQ$1445,0)+$A214,MATCH(L$3,TQoL_Indexes!$B$8:$AK$8,0)),"")</f>
        <v/>
      </c>
      <c r="M214" s="86" t="str">
        <f>IFERROR(INDEX(DB_Typologies!$D$4:$AP$1445,MATCH($A$3,DB_Typologies!$AQ$4:$AQ$1445,0)+$A214,MATCH(M$3,TQoL_Indexes!$B$8:$AK$8,0)),"")</f>
        <v/>
      </c>
      <c r="N214" s="86" t="str">
        <f>IFERROR(INDEX(DB_Typologies!$D$4:$AP$1445,MATCH($A$3,DB_Typologies!$AQ$4:$AQ$1445,0)+$A214,MATCH(N$3,TQoL_Indexes!$B$8:$AK$8,0)),"")</f>
        <v/>
      </c>
      <c r="O214" s="86" t="str">
        <f>IFERROR(INDEX(DB_Typologies!$D$4:$AP$1445,MATCH($A$3,DB_Typologies!$AQ$4:$AQ$1445,0)+$A214,MATCH(O$3,TQoL_Indexes!$B$8:$AK$8,0)),"")</f>
        <v/>
      </c>
      <c r="P214" s="86" t="str">
        <f>IFERROR(INDEX(DB_Typologies!$D$4:$AP$1445,MATCH($A$3,DB_Typologies!$AQ$4:$AQ$1445,0)+$A214,MATCH(P$3,TQoL_Indexes!$B$8:$AK$8,0)),"")</f>
        <v/>
      </c>
      <c r="Q214" s="86" t="str">
        <f>IFERROR(INDEX(DB_Typologies!$D$4:$AP$1445,MATCH($A$3,DB_Typologies!$AQ$4:$AQ$1445,0)+$A214,MATCH(Q$3,TQoL_Indexes!$B$8:$AK$8,0)),"")</f>
        <v/>
      </c>
      <c r="R214" s="86" t="str">
        <f>IFERROR(INDEX(DB_Typologies!$D$4:$AP$1445,MATCH($A$3,DB_Typologies!$AQ$4:$AQ$1445,0)+$A214,MATCH(R$3,TQoL_Indexes!$B$8:$AK$8,0)),"")</f>
        <v/>
      </c>
      <c r="S214" s="86" t="str">
        <f>IFERROR(INDEX(DB_Typologies!$D$4:$AP$1445,MATCH($A$3,DB_Typologies!$AQ$4:$AQ$1445,0)+$A214,MATCH(S$3,TQoL_Indexes!$B$8:$AK$8,0)),"")</f>
        <v/>
      </c>
      <c r="T214" s="86" t="str">
        <f>IFERROR(INDEX(DB_Typologies!$D$4:$AP$1445,MATCH($A$3,DB_Typologies!$AQ$4:$AQ$1445,0)+$A214,MATCH(T$3,TQoL_Indexes!$B$8:$AK$8,0)),"")</f>
        <v/>
      </c>
      <c r="U214" s="86" t="str">
        <f>IFERROR(INDEX(DB_Typologies!$D$4:$AP$1445,MATCH($A$3,DB_Typologies!$AQ$4:$AQ$1445,0)+$A214,MATCH(U$3,TQoL_Indexes!$B$8:$AK$8,0)),"")</f>
        <v/>
      </c>
      <c r="V214" s="86" t="str">
        <f>IFERROR(INDEX(DB_Typologies!$D$4:$AP$1445,MATCH($A$3,DB_Typologies!$AQ$4:$AQ$1445,0)+$A214,MATCH(V$3,TQoL_Indexes!$B$8:$AK$8,0)),"")</f>
        <v/>
      </c>
      <c r="W214" s="86" t="str">
        <f>IFERROR(INDEX(DB_Typologies!$D$4:$AP$1445,MATCH($A$3,DB_Typologies!$AQ$4:$AQ$1445,0)+$A214,MATCH(W$3,TQoL_Indexes!$B$8:$AK$8,0)),"")</f>
        <v/>
      </c>
      <c r="X214" s="86" t="str">
        <f>IFERROR(INDEX(DB_Typologies!$D$4:$AP$1445,MATCH($A$3,DB_Typologies!$AQ$4:$AQ$1445,0)+$A214,MATCH(X$3,TQoL_Indexes!$B$8:$AK$8,0)),"")</f>
        <v/>
      </c>
      <c r="Y214" s="86" t="str">
        <f>IFERROR(INDEX(DB_Typologies!$D$4:$AP$1445,MATCH($A$3,DB_Typologies!$AQ$4:$AQ$1445,0)+$A214,MATCH(Y$3,TQoL_Indexes!$B$8:$AK$8,0)),"")</f>
        <v/>
      </c>
      <c r="Z214" s="86" t="str">
        <f>IFERROR(INDEX(DB_Typologies!$D$4:$AP$1445,MATCH($A$3,DB_Typologies!$AQ$4:$AQ$1445,0)+$A214,MATCH(Z$3,TQoL_Indexes!$B$8:$AK$8,0)),"")</f>
        <v/>
      </c>
      <c r="AA214" s="86" t="str">
        <f>IFERROR(INDEX(DB_Typologies!$D$4:$AP$1445,MATCH($A$3,DB_Typologies!$AQ$4:$AQ$1445,0)+$A214,MATCH(AA$3,TQoL_Indexes!$B$8:$AK$8,0)),"")</f>
        <v/>
      </c>
      <c r="AB214" s="86" t="str">
        <f>IFERROR(INDEX(DB_Typologies!$D$4:$AP$1445,MATCH($A$3,DB_Typologies!$AQ$4:$AQ$1445,0)+$A214,MATCH(AB$3,TQoL_Indexes!$B$8:$AK$8,0)),"")</f>
        <v/>
      </c>
      <c r="AC214" s="86" t="str">
        <f>IFERROR(INDEX(DB_Typologies!$D$4:$AP$1445,MATCH($A$3,DB_Typologies!$AQ$4:$AQ$1445,0)+$A214,MATCH(AC$3,TQoL_Indexes!$B$8:$AK$8,0)),"")</f>
        <v/>
      </c>
      <c r="AD214" s="86" t="str">
        <f>IFERROR(INDEX(DB_Typologies!$D$4:$AP$1445,MATCH($A$3,DB_Typologies!$AQ$4:$AQ$1445,0)+$A214,MATCH(AD$3,TQoL_Indexes!$B$8:$AK$8,0)),"")</f>
        <v/>
      </c>
      <c r="AE214" s="86" t="str">
        <f>IFERROR(INDEX(DB_Typologies!$D$4:$AP$1445,MATCH($A$3,DB_Typologies!$AQ$4:$AQ$1445,0)+$A214,MATCH(AE$3,TQoL_Indexes!$B$8:$AK$8,0)),"")</f>
        <v/>
      </c>
      <c r="AF214" s="86" t="str">
        <f>IFERROR(INDEX(DB_Typologies!$D$4:$AP$1445,MATCH($A$3,DB_Typologies!$AQ$4:$AQ$1445,0)+$A214,MATCH(AF$3,TQoL_Indexes!$B$8:$AK$8,0)),"")</f>
        <v/>
      </c>
      <c r="AG214" s="86" t="str">
        <f>IFERROR(INDEX(DB_Typologies!$D$4:$AP$1445,MATCH($A$3,DB_Typologies!$AQ$4:$AQ$1445,0)+$A214,MATCH(AG$3,TQoL_Indexes!$B$8:$AK$8,0)),"")</f>
        <v/>
      </c>
      <c r="AH214" s="86" t="str">
        <f>IFERROR(INDEX(DB_Typologies!$D$4:$AP$1445,MATCH($A$3,DB_Typologies!$AQ$4:$AQ$1445,0)+$A214,MATCH(AH$3,TQoL_Indexes!$B$8:$AK$8,0)),"")</f>
        <v/>
      </c>
      <c r="AI214" s="86" t="str">
        <f>IFERROR(INDEX(DB_Typologies!$D$4:$AP$1445,MATCH($A$3,DB_Typologies!$AQ$4:$AQ$1445,0)+$A214,MATCH(AI$3,TQoL_Indexes!$B$8:$AK$8,0)),"")</f>
        <v/>
      </c>
      <c r="AJ214" s="86" t="str">
        <f>IFERROR(INDEX(DB_Typologies!$D$4:$AP$1445,MATCH($A$3,DB_Typologies!$AQ$4:$AQ$1445,0)+$A214,MATCH(AJ$3,TQoL_Indexes!$B$8:$AK$8,0)),"")</f>
        <v/>
      </c>
      <c r="AK214" s="86" t="str">
        <f>IFERROR(INDEX(DB_Typologies!$D$4:$AP$1445,MATCH($A$3,DB_Typologies!$AQ$4:$AQ$1445,0)+$A214,MATCH(AK$3,TQoL_Indexes!$B$8:$AK$8,0)),"")</f>
        <v/>
      </c>
      <c r="AL214" s="86" t="str">
        <f>IFERROR(INDEX(DB_Typologies!$D$4:$AP$1445,MATCH($A$3,DB_Typologies!$AQ$4:$AQ$1445,0)+$A214,MATCH(AL$3,TQoL_Indexes!$B$8:$AK$8,0)),"")</f>
        <v/>
      </c>
      <c r="AM214" s="87" t="str">
        <f>IFERROR(INDEX(DB_Typologies!$D$4:$AP$1445,MATCH($A$3,DB_Typologies!$AQ$4:$AQ$1445,0)+$A214,MATCH(AM$3,TQoL_Indexes!$B$8:$AK$8,0)),"")</f>
        <v/>
      </c>
    </row>
    <row r="215" spans="1:39">
      <c r="A215" s="58" t="str">
        <f>IFERROR(IF(A214+1&lt;COUNTIF(DB_Typologies!$AQ$4:$AQ$1445,$A$3),A214+1,""),"")</f>
        <v/>
      </c>
      <c r="B215" s="120" t="str">
        <f>IFERROR(INDEX(DB_Typologies!$D$4:$AP$1445,MATCH($A$3,DB_Typologies!$AQ$4:$AQ$1445,0)+$A215,MATCH(B$3,TQoL_Indexes!$B$8:$AK$8,0)),"")</f>
        <v/>
      </c>
      <c r="C215" s="86" t="str">
        <f>IFERROR(INDEX(DB_Typologies!$D$4:$AP$1445,MATCH($A$3,DB_Typologies!$AQ$4:$AQ$1445,0)+$A215,MATCH(C$3,TQoL_Indexes!$B$8:$AK$8,0)),"")</f>
        <v/>
      </c>
      <c r="D215" s="87" t="str">
        <f>IFERROR(INDEX(DB_Typologies!$D$4:$AP$1445,MATCH($A$3,DB_Typologies!$AQ$4:$AQ$1445,0)+$A215,MATCH(D$3,TQoL_Indexes!$B$8:$AK$8,0)),"")</f>
        <v/>
      </c>
      <c r="E215" s="86" t="str">
        <f>IFERROR(INDEX(DB_Typologies!$D$4:$AP$1445,MATCH($A$3,DB_Typologies!$AQ$4:$AQ$1445,0)+$A215,MATCH(E$3,TQoL_Indexes!$B$8:$AK$8,0)),"")</f>
        <v/>
      </c>
      <c r="F215" s="86" t="str">
        <f>IFERROR(INDEX(DB_Typologies!$D$4:$AP$1445,MATCH($A$3,DB_Typologies!$AQ$4:$AQ$1445,0)+$A215,MATCH(F$3,TQoL_Indexes!$B$8:$AK$8,0)),"")</f>
        <v/>
      </c>
      <c r="G215" s="86" t="str">
        <f>IFERROR(INDEX(DB_Typologies!$D$4:$AP$1445,MATCH($A$3,DB_Typologies!$AQ$4:$AQ$1445,0)+$A215,MATCH(G$3,TQoL_Indexes!$B$8:$AK$8,0)),"")</f>
        <v/>
      </c>
      <c r="H215" s="86" t="str">
        <f>IFERROR(INDEX(DB_Typologies!$D$4:$AP$1445,MATCH($A$3,DB_Typologies!$AQ$4:$AQ$1445,0)+$A215,MATCH(H$3,TQoL_Indexes!$B$8:$AK$8,0)),"")</f>
        <v/>
      </c>
      <c r="I215" s="86" t="str">
        <f>IFERROR(INDEX(DB_Typologies!$D$4:$AP$1445,MATCH($A$3,DB_Typologies!$AQ$4:$AQ$1445,0)+$A215,MATCH(I$3,TQoL_Indexes!$B$8:$AK$8,0)),"")</f>
        <v/>
      </c>
      <c r="J215" s="86" t="str">
        <f>IFERROR(INDEX(DB_Typologies!$D$4:$AP$1445,MATCH($A$3,DB_Typologies!$AQ$4:$AQ$1445,0)+$A215,MATCH(J$3,TQoL_Indexes!$B$8:$AK$8,0)),"")</f>
        <v/>
      </c>
      <c r="K215" s="86" t="str">
        <f>IFERROR(INDEX(DB_Typologies!$D$4:$AP$1445,MATCH($A$3,DB_Typologies!$AQ$4:$AQ$1445,0)+$A215,MATCH(K$3,TQoL_Indexes!$B$8:$AK$8,0)),"")</f>
        <v/>
      </c>
      <c r="L215" s="86" t="str">
        <f>IFERROR(INDEX(DB_Typologies!$D$4:$AP$1445,MATCH($A$3,DB_Typologies!$AQ$4:$AQ$1445,0)+$A215,MATCH(L$3,TQoL_Indexes!$B$8:$AK$8,0)),"")</f>
        <v/>
      </c>
      <c r="M215" s="86" t="str">
        <f>IFERROR(INDEX(DB_Typologies!$D$4:$AP$1445,MATCH($A$3,DB_Typologies!$AQ$4:$AQ$1445,0)+$A215,MATCH(M$3,TQoL_Indexes!$B$8:$AK$8,0)),"")</f>
        <v/>
      </c>
      <c r="N215" s="86" t="str">
        <f>IFERROR(INDEX(DB_Typologies!$D$4:$AP$1445,MATCH($A$3,DB_Typologies!$AQ$4:$AQ$1445,0)+$A215,MATCH(N$3,TQoL_Indexes!$B$8:$AK$8,0)),"")</f>
        <v/>
      </c>
      <c r="O215" s="86" t="str">
        <f>IFERROR(INDEX(DB_Typologies!$D$4:$AP$1445,MATCH($A$3,DB_Typologies!$AQ$4:$AQ$1445,0)+$A215,MATCH(O$3,TQoL_Indexes!$B$8:$AK$8,0)),"")</f>
        <v/>
      </c>
      <c r="P215" s="86" t="str">
        <f>IFERROR(INDEX(DB_Typologies!$D$4:$AP$1445,MATCH($A$3,DB_Typologies!$AQ$4:$AQ$1445,0)+$A215,MATCH(P$3,TQoL_Indexes!$B$8:$AK$8,0)),"")</f>
        <v/>
      </c>
      <c r="Q215" s="86" t="str">
        <f>IFERROR(INDEX(DB_Typologies!$D$4:$AP$1445,MATCH($A$3,DB_Typologies!$AQ$4:$AQ$1445,0)+$A215,MATCH(Q$3,TQoL_Indexes!$B$8:$AK$8,0)),"")</f>
        <v/>
      </c>
      <c r="R215" s="86" t="str">
        <f>IFERROR(INDEX(DB_Typologies!$D$4:$AP$1445,MATCH($A$3,DB_Typologies!$AQ$4:$AQ$1445,0)+$A215,MATCH(R$3,TQoL_Indexes!$B$8:$AK$8,0)),"")</f>
        <v/>
      </c>
      <c r="S215" s="86" t="str">
        <f>IFERROR(INDEX(DB_Typologies!$D$4:$AP$1445,MATCH($A$3,DB_Typologies!$AQ$4:$AQ$1445,0)+$A215,MATCH(S$3,TQoL_Indexes!$B$8:$AK$8,0)),"")</f>
        <v/>
      </c>
      <c r="T215" s="86" t="str">
        <f>IFERROR(INDEX(DB_Typologies!$D$4:$AP$1445,MATCH($A$3,DB_Typologies!$AQ$4:$AQ$1445,0)+$A215,MATCH(T$3,TQoL_Indexes!$B$8:$AK$8,0)),"")</f>
        <v/>
      </c>
      <c r="U215" s="86" t="str">
        <f>IFERROR(INDEX(DB_Typologies!$D$4:$AP$1445,MATCH($A$3,DB_Typologies!$AQ$4:$AQ$1445,0)+$A215,MATCH(U$3,TQoL_Indexes!$B$8:$AK$8,0)),"")</f>
        <v/>
      </c>
      <c r="V215" s="86" t="str">
        <f>IFERROR(INDEX(DB_Typologies!$D$4:$AP$1445,MATCH($A$3,DB_Typologies!$AQ$4:$AQ$1445,0)+$A215,MATCH(V$3,TQoL_Indexes!$B$8:$AK$8,0)),"")</f>
        <v/>
      </c>
      <c r="W215" s="86" t="str">
        <f>IFERROR(INDEX(DB_Typologies!$D$4:$AP$1445,MATCH($A$3,DB_Typologies!$AQ$4:$AQ$1445,0)+$A215,MATCH(W$3,TQoL_Indexes!$B$8:$AK$8,0)),"")</f>
        <v/>
      </c>
      <c r="X215" s="86" t="str">
        <f>IFERROR(INDEX(DB_Typologies!$D$4:$AP$1445,MATCH($A$3,DB_Typologies!$AQ$4:$AQ$1445,0)+$A215,MATCH(X$3,TQoL_Indexes!$B$8:$AK$8,0)),"")</f>
        <v/>
      </c>
      <c r="Y215" s="86" t="str">
        <f>IFERROR(INDEX(DB_Typologies!$D$4:$AP$1445,MATCH($A$3,DB_Typologies!$AQ$4:$AQ$1445,0)+$A215,MATCH(Y$3,TQoL_Indexes!$B$8:$AK$8,0)),"")</f>
        <v/>
      </c>
      <c r="Z215" s="86" t="str">
        <f>IFERROR(INDEX(DB_Typologies!$D$4:$AP$1445,MATCH($A$3,DB_Typologies!$AQ$4:$AQ$1445,0)+$A215,MATCH(Z$3,TQoL_Indexes!$B$8:$AK$8,0)),"")</f>
        <v/>
      </c>
      <c r="AA215" s="86" t="str">
        <f>IFERROR(INDEX(DB_Typologies!$D$4:$AP$1445,MATCH($A$3,DB_Typologies!$AQ$4:$AQ$1445,0)+$A215,MATCH(AA$3,TQoL_Indexes!$B$8:$AK$8,0)),"")</f>
        <v/>
      </c>
      <c r="AB215" s="86" t="str">
        <f>IFERROR(INDEX(DB_Typologies!$D$4:$AP$1445,MATCH($A$3,DB_Typologies!$AQ$4:$AQ$1445,0)+$A215,MATCH(AB$3,TQoL_Indexes!$B$8:$AK$8,0)),"")</f>
        <v/>
      </c>
      <c r="AC215" s="86" t="str">
        <f>IFERROR(INDEX(DB_Typologies!$D$4:$AP$1445,MATCH($A$3,DB_Typologies!$AQ$4:$AQ$1445,0)+$A215,MATCH(AC$3,TQoL_Indexes!$B$8:$AK$8,0)),"")</f>
        <v/>
      </c>
      <c r="AD215" s="86" t="str">
        <f>IFERROR(INDEX(DB_Typologies!$D$4:$AP$1445,MATCH($A$3,DB_Typologies!$AQ$4:$AQ$1445,0)+$A215,MATCH(AD$3,TQoL_Indexes!$B$8:$AK$8,0)),"")</f>
        <v/>
      </c>
      <c r="AE215" s="86" t="str">
        <f>IFERROR(INDEX(DB_Typologies!$D$4:$AP$1445,MATCH($A$3,DB_Typologies!$AQ$4:$AQ$1445,0)+$A215,MATCH(AE$3,TQoL_Indexes!$B$8:$AK$8,0)),"")</f>
        <v/>
      </c>
      <c r="AF215" s="86" t="str">
        <f>IFERROR(INDEX(DB_Typologies!$D$4:$AP$1445,MATCH($A$3,DB_Typologies!$AQ$4:$AQ$1445,0)+$A215,MATCH(AF$3,TQoL_Indexes!$B$8:$AK$8,0)),"")</f>
        <v/>
      </c>
      <c r="AG215" s="86" t="str">
        <f>IFERROR(INDEX(DB_Typologies!$D$4:$AP$1445,MATCH($A$3,DB_Typologies!$AQ$4:$AQ$1445,0)+$A215,MATCH(AG$3,TQoL_Indexes!$B$8:$AK$8,0)),"")</f>
        <v/>
      </c>
      <c r="AH215" s="86" t="str">
        <f>IFERROR(INDEX(DB_Typologies!$D$4:$AP$1445,MATCH($A$3,DB_Typologies!$AQ$4:$AQ$1445,0)+$A215,MATCH(AH$3,TQoL_Indexes!$B$8:$AK$8,0)),"")</f>
        <v/>
      </c>
      <c r="AI215" s="86" t="str">
        <f>IFERROR(INDEX(DB_Typologies!$D$4:$AP$1445,MATCH($A$3,DB_Typologies!$AQ$4:$AQ$1445,0)+$A215,MATCH(AI$3,TQoL_Indexes!$B$8:$AK$8,0)),"")</f>
        <v/>
      </c>
      <c r="AJ215" s="86" t="str">
        <f>IFERROR(INDEX(DB_Typologies!$D$4:$AP$1445,MATCH($A$3,DB_Typologies!$AQ$4:$AQ$1445,0)+$A215,MATCH(AJ$3,TQoL_Indexes!$B$8:$AK$8,0)),"")</f>
        <v/>
      </c>
      <c r="AK215" s="86" t="str">
        <f>IFERROR(INDEX(DB_Typologies!$D$4:$AP$1445,MATCH($A$3,DB_Typologies!$AQ$4:$AQ$1445,0)+$A215,MATCH(AK$3,TQoL_Indexes!$B$8:$AK$8,0)),"")</f>
        <v/>
      </c>
      <c r="AL215" s="86" t="str">
        <f>IFERROR(INDEX(DB_Typologies!$D$4:$AP$1445,MATCH($A$3,DB_Typologies!$AQ$4:$AQ$1445,0)+$A215,MATCH(AL$3,TQoL_Indexes!$B$8:$AK$8,0)),"")</f>
        <v/>
      </c>
      <c r="AM215" s="87" t="str">
        <f>IFERROR(INDEX(DB_Typologies!$D$4:$AP$1445,MATCH($A$3,DB_Typologies!$AQ$4:$AQ$1445,0)+$A215,MATCH(AM$3,TQoL_Indexes!$B$8:$AK$8,0)),"")</f>
        <v/>
      </c>
    </row>
    <row r="216" spans="1:39">
      <c r="A216" s="58" t="str">
        <f>IFERROR(IF(A215+1&lt;COUNTIF(DB_Typologies!$AQ$4:$AQ$1445,$A$3),A215+1,""),"")</f>
        <v/>
      </c>
      <c r="B216" s="120" t="str">
        <f>IFERROR(INDEX(DB_Typologies!$D$4:$AP$1445,MATCH($A$3,DB_Typologies!$AQ$4:$AQ$1445,0)+$A216,MATCH(B$3,TQoL_Indexes!$B$8:$AK$8,0)),"")</f>
        <v/>
      </c>
      <c r="C216" s="86" t="str">
        <f>IFERROR(INDEX(DB_Typologies!$D$4:$AP$1445,MATCH($A$3,DB_Typologies!$AQ$4:$AQ$1445,0)+$A216,MATCH(C$3,TQoL_Indexes!$B$8:$AK$8,0)),"")</f>
        <v/>
      </c>
      <c r="D216" s="87" t="str">
        <f>IFERROR(INDEX(DB_Typologies!$D$4:$AP$1445,MATCH($A$3,DB_Typologies!$AQ$4:$AQ$1445,0)+$A216,MATCH(D$3,TQoL_Indexes!$B$8:$AK$8,0)),"")</f>
        <v/>
      </c>
      <c r="E216" s="86" t="str">
        <f>IFERROR(INDEX(DB_Typologies!$D$4:$AP$1445,MATCH($A$3,DB_Typologies!$AQ$4:$AQ$1445,0)+$A216,MATCH(E$3,TQoL_Indexes!$B$8:$AK$8,0)),"")</f>
        <v/>
      </c>
      <c r="F216" s="86" t="str">
        <f>IFERROR(INDEX(DB_Typologies!$D$4:$AP$1445,MATCH($A$3,DB_Typologies!$AQ$4:$AQ$1445,0)+$A216,MATCH(F$3,TQoL_Indexes!$B$8:$AK$8,0)),"")</f>
        <v/>
      </c>
      <c r="G216" s="86" t="str">
        <f>IFERROR(INDEX(DB_Typologies!$D$4:$AP$1445,MATCH($A$3,DB_Typologies!$AQ$4:$AQ$1445,0)+$A216,MATCH(G$3,TQoL_Indexes!$B$8:$AK$8,0)),"")</f>
        <v/>
      </c>
      <c r="H216" s="86" t="str">
        <f>IFERROR(INDEX(DB_Typologies!$D$4:$AP$1445,MATCH($A$3,DB_Typologies!$AQ$4:$AQ$1445,0)+$A216,MATCH(H$3,TQoL_Indexes!$B$8:$AK$8,0)),"")</f>
        <v/>
      </c>
      <c r="I216" s="86" t="str">
        <f>IFERROR(INDEX(DB_Typologies!$D$4:$AP$1445,MATCH($A$3,DB_Typologies!$AQ$4:$AQ$1445,0)+$A216,MATCH(I$3,TQoL_Indexes!$B$8:$AK$8,0)),"")</f>
        <v/>
      </c>
      <c r="J216" s="86" t="str">
        <f>IFERROR(INDEX(DB_Typologies!$D$4:$AP$1445,MATCH($A$3,DB_Typologies!$AQ$4:$AQ$1445,0)+$A216,MATCH(J$3,TQoL_Indexes!$B$8:$AK$8,0)),"")</f>
        <v/>
      </c>
      <c r="K216" s="86" t="str">
        <f>IFERROR(INDEX(DB_Typologies!$D$4:$AP$1445,MATCH($A$3,DB_Typologies!$AQ$4:$AQ$1445,0)+$A216,MATCH(K$3,TQoL_Indexes!$B$8:$AK$8,0)),"")</f>
        <v/>
      </c>
      <c r="L216" s="86" t="str">
        <f>IFERROR(INDEX(DB_Typologies!$D$4:$AP$1445,MATCH($A$3,DB_Typologies!$AQ$4:$AQ$1445,0)+$A216,MATCH(L$3,TQoL_Indexes!$B$8:$AK$8,0)),"")</f>
        <v/>
      </c>
      <c r="M216" s="86" t="str">
        <f>IFERROR(INDEX(DB_Typologies!$D$4:$AP$1445,MATCH($A$3,DB_Typologies!$AQ$4:$AQ$1445,0)+$A216,MATCH(M$3,TQoL_Indexes!$B$8:$AK$8,0)),"")</f>
        <v/>
      </c>
      <c r="N216" s="86" t="str">
        <f>IFERROR(INDEX(DB_Typologies!$D$4:$AP$1445,MATCH($A$3,DB_Typologies!$AQ$4:$AQ$1445,0)+$A216,MATCH(N$3,TQoL_Indexes!$B$8:$AK$8,0)),"")</f>
        <v/>
      </c>
      <c r="O216" s="86" t="str">
        <f>IFERROR(INDEX(DB_Typologies!$D$4:$AP$1445,MATCH($A$3,DB_Typologies!$AQ$4:$AQ$1445,0)+$A216,MATCH(O$3,TQoL_Indexes!$B$8:$AK$8,0)),"")</f>
        <v/>
      </c>
      <c r="P216" s="86" t="str">
        <f>IFERROR(INDEX(DB_Typologies!$D$4:$AP$1445,MATCH($A$3,DB_Typologies!$AQ$4:$AQ$1445,0)+$A216,MATCH(P$3,TQoL_Indexes!$B$8:$AK$8,0)),"")</f>
        <v/>
      </c>
      <c r="Q216" s="86" t="str">
        <f>IFERROR(INDEX(DB_Typologies!$D$4:$AP$1445,MATCH($A$3,DB_Typologies!$AQ$4:$AQ$1445,0)+$A216,MATCH(Q$3,TQoL_Indexes!$B$8:$AK$8,0)),"")</f>
        <v/>
      </c>
      <c r="R216" s="86" t="str">
        <f>IFERROR(INDEX(DB_Typologies!$D$4:$AP$1445,MATCH($A$3,DB_Typologies!$AQ$4:$AQ$1445,0)+$A216,MATCH(R$3,TQoL_Indexes!$B$8:$AK$8,0)),"")</f>
        <v/>
      </c>
      <c r="S216" s="86" t="str">
        <f>IFERROR(INDEX(DB_Typologies!$D$4:$AP$1445,MATCH($A$3,DB_Typologies!$AQ$4:$AQ$1445,0)+$A216,MATCH(S$3,TQoL_Indexes!$B$8:$AK$8,0)),"")</f>
        <v/>
      </c>
      <c r="T216" s="86" t="str">
        <f>IFERROR(INDEX(DB_Typologies!$D$4:$AP$1445,MATCH($A$3,DB_Typologies!$AQ$4:$AQ$1445,0)+$A216,MATCH(T$3,TQoL_Indexes!$B$8:$AK$8,0)),"")</f>
        <v/>
      </c>
      <c r="U216" s="86" t="str">
        <f>IFERROR(INDEX(DB_Typologies!$D$4:$AP$1445,MATCH($A$3,DB_Typologies!$AQ$4:$AQ$1445,0)+$A216,MATCH(U$3,TQoL_Indexes!$B$8:$AK$8,0)),"")</f>
        <v/>
      </c>
      <c r="V216" s="86" t="str">
        <f>IFERROR(INDEX(DB_Typologies!$D$4:$AP$1445,MATCH($A$3,DB_Typologies!$AQ$4:$AQ$1445,0)+$A216,MATCH(V$3,TQoL_Indexes!$B$8:$AK$8,0)),"")</f>
        <v/>
      </c>
      <c r="W216" s="86" t="str">
        <f>IFERROR(INDEX(DB_Typologies!$D$4:$AP$1445,MATCH($A$3,DB_Typologies!$AQ$4:$AQ$1445,0)+$A216,MATCH(W$3,TQoL_Indexes!$B$8:$AK$8,0)),"")</f>
        <v/>
      </c>
      <c r="X216" s="86" t="str">
        <f>IFERROR(INDEX(DB_Typologies!$D$4:$AP$1445,MATCH($A$3,DB_Typologies!$AQ$4:$AQ$1445,0)+$A216,MATCH(X$3,TQoL_Indexes!$B$8:$AK$8,0)),"")</f>
        <v/>
      </c>
      <c r="Y216" s="86" t="str">
        <f>IFERROR(INDEX(DB_Typologies!$D$4:$AP$1445,MATCH($A$3,DB_Typologies!$AQ$4:$AQ$1445,0)+$A216,MATCH(Y$3,TQoL_Indexes!$B$8:$AK$8,0)),"")</f>
        <v/>
      </c>
      <c r="Z216" s="86" t="str">
        <f>IFERROR(INDEX(DB_Typologies!$D$4:$AP$1445,MATCH($A$3,DB_Typologies!$AQ$4:$AQ$1445,0)+$A216,MATCH(Z$3,TQoL_Indexes!$B$8:$AK$8,0)),"")</f>
        <v/>
      </c>
      <c r="AA216" s="86" t="str">
        <f>IFERROR(INDEX(DB_Typologies!$D$4:$AP$1445,MATCH($A$3,DB_Typologies!$AQ$4:$AQ$1445,0)+$A216,MATCH(AA$3,TQoL_Indexes!$B$8:$AK$8,0)),"")</f>
        <v/>
      </c>
      <c r="AB216" s="86" t="str">
        <f>IFERROR(INDEX(DB_Typologies!$D$4:$AP$1445,MATCH($A$3,DB_Typologies!$AQ$4:$AQ$1445,0)+$A216,MATCH(AB$3,TQoL_Indexes!$B$8:$AK$8,0)),"")</f>
        <v/>
      </c>
      <c r="AC216" s="86" t="str">
        <f>IFERROR(INDEX(DB_Typologies!$D$4:$AP$1445,MATCH($A$3,DB_Typologies!$AQ$4:$AQ$1445,0)+$A216,MATCH(AC$3,TQoL_Indexes!$B$8:$AK$8,0)),"")</f>
        <v/>
      </c>
      <c r="AD216" s="86" t="str">
        <f>IFERROR(INDEX(DB_Typologies!$D$4:$AP$1445,MATCH($A$3,DB_Typologies!$AQ$4:$AQ$1445,0)+$A216,MATCH(AD$3,TQoL_Indexes!$B$8:$AK$8,0)),"")</f>
        <v/>
      </c>
      <c r="AE216" s="86" t="str">
        <f>IFERROR(INDEX(DB_Typologies!$D$4:$AP$1445,MATCH($A$3,DB_Typologies!$AQ$4:$AQ$1445,0)+$A216,MATCH(AE$3,TQoL_Indexes!$B$8:$AK$8,0)),"")</f>
        <v/>
      </c>
      <c r="AF216" s="86" t="str">
        <f>IFERROR(INDEX(DB_Typologies!$D$4:$AP$1445,MATCH($A$3,DB_Typologies!$AQ$4:$AQ$1445,0)+$A216,MATCH(AF$3,TQoL_Indexes!$B$8:$AK$8,0)),"")</f>
        <v/>
      </c>
      <c r="AG216" s="86" t="str">
        <f>IFERROR(INDEX(DB_Typologies!$D$4:$AP$1445,MATCH($A$3,DB_Typologies!$AQ$4:$AQ$1445,0)+$A216,MATCH(AG$3,TQoL_Indexes!$B$8:$AK$8,0)),"")</f>
        <v/>
      </c>
      <c r="AH216" s="86" t="str">
        <f>IFERROR(INDEX(DB_Typologies!$D$4:$AP$1445,MATCH($A$3,DB_Typologies!$AQ$4:$AQ$1445,0)+$A216,MATCH(AH$3,TQoL_Indexes!$B$8:$AK$8,0)),"")</f>
        <v/>
      </c>
      <c r="AI216" s="86" t="str">
        <f>IFERROR(INDEX(DB_Typologies!$D$4:$AP$1445,MATCH($A$3,DB_Typologies!$AQ$4:$AQ$1445,0)+$A216,MATCH(AI$3,TQoL_Indexes!$B$8:$AK$8,0)),"")</f>
        <v/>
      </c>
      <c r="AJ216" s="86" t="str">
        <f>IFERROR(INDEX(DB_Typologies!$D$4:$AP$1445,MATCH($A$3,DB_Typologies!$AQ$4:$AQ$1445,0)+$A216,MATCH(AJ$3,TQoL_Indexes!$B$8:$AK$8,0)),"")</f>
        <v/>
      </c>
      <c r="AK216" s="86" t="str">
        <f>IFERROR(INDEX(DB_Typologies!$D$4:$AP$1445,MATCH($A$3,DB_Typologies!$AQ$4:$AQ$1445,0)+$A216,MATCH(AK$3,TQoL_Indexes!$B$8:$AK$8,0)),"")</f>
        <v/>
      </c>
      <c r="AL216" s="86" t="str">
        <f>IFERROR(INDEX(DB_Typologies!$D$4:$AP$1445,MATCH($A$3,DB_Typologies!$AQ$4:$AQ$1445,0)+$A216,MATCH(AL$3,TQoL_Indexes!$B$8:$AK$8,0)),"")</f>
        <v/>
      </c>
      <c r="AM216" s="87" t="str">
        <f>IFERROR(INDEX(DB_Typologies!$D$4:$AP$1445,MATCH($A$3,DB_Typologies!$AQ$4:$AQ$1445,0)+$A216,MATCH(AM$3,TQoL_Indexes!$B$8:$AK$8,0)),"")</f>
        <v/>
      </c>
    </row>
    <row r="217" spans="1:39">
      <c r="A217" s="58" t="str">
        <f>IFERROR(IF(A216+1&lt;COUNTIF(DB_Typologies!$AQ$4:$AQ$1445,$A$3),A216+1,""),"")</f>
        <v/>
      </c>
      <c r="B217" s="120" t="str">
        <f>IFERROR(INDEX(DB_Typologies!$D$4:$AP$1445,MATCH($A$3,DB_Typologies!$AQ$4:$AQ$1445,0)+$A217,MATCH(B$3,TQoL_Indexes!$B$8:$AK$8,0)),"")</f>
        <v/>
      </c>
      <c r="C217" s="86" t="str">
        <f>IFERROR(INDEX(DB_Typologies!$D$4:$AP$1445,MATCH($A$3,DB_Typologies!$AQ$4:$AQ$1445,0)+$A217,MATCH(C$3,TQoL_Indexes!$B$8:$AK$8,0)),"")</f>
        <v/>
      </c>
      <c r="D217" s="87" t="str">
        <f>IFERROR(INDEX(DB_Typologies!$D$4:$AP$1445,MATCH($A$3,DB_Typologies!$AQ$4:$AQ$1445,0)+$A217,MATCH(D$3,TQoL_Indexes!$B$8:$AK$8,0)),"")</f>
        <v/>
      </c>
      <c r="E217" s="86" t="str">
        <f>IFERROR(INDEX(DB_Typologies!$D$4:$AP$1445,MATCH($A$3,DB_Typologies!$AQ$4:$AQ$1445,0)+$A217,MATCH(E$3,TQoL_Indexes!$B$8:$AK$8,0)),"")</f>
        <v/>
      </c>
      <c r="F217" s="86" t="str">
        <f>IFERROR(INDEX(DB_Typologies!$D$4:$AP$1445,MATCH($A$3,DB_Typologies!$AQ$4:$AQ$1445,0)+$A217,MATCH(F$3,TQoL_Indexes!$B$8:$AK$8,0)),"")</f>
        <v/>
      </c>
      <c r="G217" s="86" t="str">
        <f>IFERROR(INDEX(DB_Typologies!$D$4:$AP$1445,MATCH($A$3,DB_Typologies!$AQ$4:$AQ$1445,0)+$A217,MATCH(G$3,TQoL_Indexes!$B$8:$AK$8,0)),"")</f>
        <v/>
      </c>
      <c r="H217" s="86" t="str">
        <f>IFERROR(INDEX(DB_Typologies!$D$4:$AP$1445,MATCH($A$3,DB_Typologies!$AQ$4:$AQ$1445,0)+$A217,MATCH(H$3,TQoL_Indexes!$B$8:$AK$8,0)),"")</f>
        <v/>
      </c>
      <c r="I217" s="86" t="str">
        <f>IFERROR(INDEX(DB_Typologies!$D$4:$AP$1445,MATCH($A$3,DB_Typologies!$AQ$4:$AQ$1445,0)+$A217,MATCH(I$3,TQoL_Indexes!$B$8:$AK$8,0)),"")</f>
        <v/>
      </c>
      <c r="J217" s="86" t="str">
        <f>IFERROR(INDEX(DB_Typologies!$D$4:$AP$1445,MATCH($A$3,DB_Typologies!$AQ$4:$AQ$1445,0)+$A217,MATCH(J$3,TQoL_Indexes!$B$8:$AK$8,0)),"")</f>
        <v/>
      </c>
      <c r="K217" s="86" t="str">
        <f>IFERROR(INDEX(DB_Typologies!$D$4:$AP$1445,MATCH($A$3,DB_Typologies!$AQ$4:$AQ$1445,0)+$A217,MATCH(K$3,TQoL_Indexes!$B$8:$AK$8,0)),"")</f>
        <v/>
      </c>
      <c r="L217" s="86" t="str">
        <f>IFERROR(INDEX(DB_Typologies!$D$4:$AP$1445,MATCH($A$3,DB_Typologies!$AQ$4:$AQ$1445,0)+$A217,MATCH(L$3,TQoL_Indexes!$B$8:$AK$8,0)),"")</f>
        <v/>
      </c>
      <c r="M217" s="86" t="str">
        <f>IFERROR(INDEX(DB_Typologies!$D$4:$AP$1445,MATCH($A$3,DB_Typologies!$AQ$4:$AQ$1445,0)+$A217,MATCH(M$3,TQoL_Indexes!$B$8:$AK$8,0)),"")</f>
        <v/>
      </c>
      <c r="N217" s="86" t="str">
        <f>IFERROR(INDEX(DB_Typologies!$D$4:$AP$1445,MATCH($A$3,DB_Typologies!$AQ$4:$AQ$1445,0)+$A217,MATCH(N$3,TQoL_Indexes!$B$8:$AK$8,0)),"")</f>
        <v/>
      </c>
      <c r="O217" s="86" t="str">
        <f>IFERROR(INDEX(DB_Typologies!$D$4:$AP$1445,MATCH($A$3,DB_Typologies!$AQ$4:$AQ$1445,0)+$A217,MATCH(O$3,TQoL_Indexes!$B$8:$AK$8,0)),"")</f>
        <v/>
      </c>
      <c r="P217" s="86" t="str">
        <f>IFERROR(INDEX(DB_Typologies!$D$4:$AP$1445,MATCH($A$3,DB_Typologies!$AQ$4:$AQ$1445,0)+$A217,MATCH(P$3,TQoL_Indexes!$B$8:$AK$8,0)),"")</f>
        <v/>
      </c>
      <c r="Q217" s="86" t="str">
        <f>IFERROR(INDEX(DB_Typologies!$D$4:$AP$1445,MATCH($A$3,DB_Typologies!$AQ$4:$AQ$1445,0)+$A217,MATCH(Q$3,TQoL_Indexes!$B$8:$AK$8,0)),"")</f>
        <v/>
      </c>
      <c r="R217" s="86" t="str">
        <f>IFERROR(INDEX(DB_Typologies!$D$4:$AP$1445,MATCH($A$3,DB_Typologies!$AQ$4:$AQ$1445,0)+$A217,MATCH(R$3,TQoL_Indexes!$B$8:$AK$8,0)),"")</f>
        <v/>
      </c>
      <c r="S217" s="86" t="str">
        <f>IFERROR(INDEX(DB_Typologies!$D$4:$AP$1445,MATCH($A$3,DB_Typologies!$AQ$4:$AQ$1445,0)+$A217,MATCH(S$3,TQoL_Indexes!$B$8:$AK$8,0)),"")</f>
        <v/>
      </c>
      <c r="T217" s="86" t="str">
        <f>IFERROR(INDEX(DB_Typologies!$D$4:$AP$1445,MATCH($A$3,DB_Typologies!$AQ$4:$AQ$1445,0)+$A217,MATCH(T$3,TQoL_Indexes!$B$8:$AK$8,0)),"")</f>
        <v/>
      </c>
      <c r="U217" s="86" t="str">
        <f>IFERROR(INDEX(DB_Typologies!$D$4:$AP$1445,MATCH($A$3,DB_Typologies!$AQ$4:$AQ$1445,0)+$A217,MATCH(U$3,TQoL_Indexes!$B$8:$AK$8,0)),"")</f>
        <v/>
      </c>
      <c r="V217" s="86" t="str">
        <f>IFERROR(INDEX(DB_Typologies!$D$4:$AP$1445,MATCH($A$3,DB_Typologies!$AQ$4:$AQ$1445,0)+$A217,MATCH(V$3,TQoL_Indexes!$B$8:$AK$8,0)),"")</f>
        <v/>
      </c>
      <c r="W217" s="86" t="str">
        <f>IFERROR(INDEX(DB_Typologies!$D$4:$AP$1445,MATCH($A$3,DB_Typologies!$AQ$4:$AQ$1445,0)+$A217,MATCH(W$3,TQoL_Indexes!$B$8:$AK$8,0)),"")</f>
        <v/>
      </c>
      <c r="X217" s="86" t="str">
        <f>IFERROR(INDEX(DB_Typologies!$D$4:$AP$1445,MATCH($A$3,DB_Typologies!$AQ$4:$AQ$1445,0)+$A217,MATCH(X$3,TQoL_Indexes!$B$8:$AK$8,0)),"")</f>
        <v/>
      </c>
      <c r="Y217" s="86" t="str">
        <f>IFERROR(INDEX(DB_Typologies!$D$4:$AP$1445,MATCH($A$3,DB_Typologies!$AQ$4:$AQ$1445,0)+$A217,MATCH(Y$3,TQoL_Indexes!$B$8:$AK$8,0)),"")</f>
        <v/>
      </c>
      <c r="Z217" s="86" t="str">
        <f>IFERROR(INDEX(DB_Typologies!$D$4:$AP$1445,MATCH($A$3,DB_Typologies!$AQ$4:$AQ$1445,0)+$A217,MATCH(Z$3,TQoL_Indexes!$B$8:$AK$8,0)),"")</f>
        <v/>
      </c>
      <c r="AA217" s="86" t="str">
        <f>IFERROR(INDEX(DB_Typologies!$D$4:$AP$1445,MATCH($A$3,DB_Typologies!$AQ$4:$AQ$1445,0)+$A217,MATCH(AA$3,TQoL_Indexes!$B$8:$AK$8,0)),"")</f>
        <v/>
      </c>
      <c r="AB217" s="86" t="str">
        <f>IFERROR(INDEX(DB_Typologies!$D$4:$AP$1445,MATCH($A$3,DB_Typologies!$AQ$4:$AQ$1445,0)+$A217,MATCH(AB$3,TQoL_Indexes!$B$8:$AK$8,0)),"")</f>
        <v/>
      </c>
      <c r="AC217" s="86" t="str">
        <f>IFERROR(INDEX(DB_Typologies!$D$4:$AP$1445,MATCH($A$3,DB_Typologies!$AQ$4:$AQ$1445,0)+$A217,MATCH(AC$3,TQoL_Indexes!$B$8:$AK$8,0)),"")</f>
        <v/>
      </c>
      <c r="AD217" s="86" t="str">
        <f>IFERROR(INDEX(DB_Typologies!$D$4:$AP$1445,MATCH($A$3,DB_Typologies!$AQ$4:$AQ$1445,0)+$A217,MATCH(AD$3,TQoL_Indexes!$B$8:$AK$8,0)),"")</f>
        <v/>
      </c>
      <c r="AE217" s="86" t="str">
        <f>IFERROR(INDEX(DB_Typologies!$D$4:$AP$1445,MATCH($A$3,DB_Typologies!$AQ$4:$AQ$1445,0)+$A217,MATCH(AE$3,TQoL_Indexes!$B$8:$AK$8,0)),"")</f>
        <v/>
      </c>
      <c r="AF217" s="86" t="str">
        <f>IFERROR(INDEX(DB_Typologies!$D$4:$AP$1445,MATCH($A$3,DB_Typologies!$AQ$4:$AQ$1445,0)+$A217,MATCH(AF$3,TQoL_Indexes!$B$8:$AK$8,0)),"")</f>
        <v/>
      </c>
      <c r="AG217" s="86" t="str">
        <f>IFERROR(INDEX(DB_Typologies!$D$4:$AP$1445,MATCH($A$3,DB_Typologies!$AQ$4:$AQ$1445,0)+$A217,MATCH(AG$3,TQoL_Indexes!$B$8:$AK$8,0)),"")</f>
        <v/>
      </c>
      <c r="AH217" s="86" t="str">
        <f>IFERROR(INDEX(DB_Typologies!$D$4:$AP$1445,MATCH($A$3,DB_Typologies!$AQ$4:$AQ$1445,0)+$A217,MATCH(AH$3,TQoL_Indexes!$B$8:$AK$8,0)),"")</f>
        <v/>
      </c>
      <c r="AI217" s="86" t="str">
        <f>IFERROR(INDEX(DB_Typologies!$D$4:$AP$1445,MATCH($A$3,DB_Typologies!$AQ$4:$AQ$1445,0)+$A217,MATCH(AI$3,TQoL_Indexes!$B$8:$AK$8,0)),"")</f>
        <v/>
      </c>
      <c r="AJ217" s="86" t="str">
        <f>IFERROR(INDEX(DB_Typologies!$D$4:$AP$1445,MATCH($A$3,DB_Typologies!$AQ$4:$AQ$1445,0)+$A217,MATCH(AJ$3,TQoL_Indexes!$B$8:$AK$8,0)),"")</f>
        <v/>
      </c>
      <c r="AK217" s="86" t="str">
        <f>IFERROR(INDEX(DB_Typologies!$D$4:$AP$1445,MATCH($A$3,DB_Typologies!$AQ$4:$AQ$1445,0)+$A217,MATCH(AK$3,TQoL_Indexes!$B$8:$AK$8,0)),"")</f>
        <v/>
      </c>
      <c r="AL217" s="86" t="str">
        <f>IFERROR(INDEX(DB_Typologies!$D$4:$AP$1445,MATCH($A$3,DB_Typologies!$AQ$4:$AQ$1445,0)+$A217,MATCH(AL$3,TQoL_Indexes!$B$8:$AK$8,0)),"")</f>
        <v/>
      </c>
      <c r="AM217" s="87" t="str">
        <f>IFERROR(INDEX(DB_Typologies!$D$4:$AP$1445,MATCH($A$3,DB_Typologies!$AQ$4:$AQ$1445,0)+$A217,MATCH(AM$3,TQoL_Indexes!$B$8:$AK$8,0)),"")</f>
        <v/>
      </c>
    </row>
    <row r="218" spans="1:39">
      <c r="A218" s="58" t="str">
        <f>IFERROR(IF(A217+1&lt;COUNTIF(DB_Typologies!$AQ$4:$AQ$1445,$A$3),A217+1,""),"")</f>
        <v/>
      </c>
      <c r="B218" s="120" t="str">
        <f>IFERROR(INDEX(DB_Typologies!$D$4:$AP$1445,MATCH($A$3,DB_Typologies!$AQ$4:$AQ$1445,0)+$A218,MATCH(B$3,TQoL_Indexes!$B$8:$AK$8,0)),"")</f>
        <v/>
      </c>
      <c r="C218" s="86" t="str">
        <f>IFERROR(INDEX(DB_Typologies!$D$4:$AP$1445,MATCH($A$3,DB_Typologies!$AQ$4:$AQ$1445,0)+$A218,MATCH(C$3,TQoL_Indexes!$B$8:$AK$8,0)),"")</f>
        <v/>
      </c>
      <c r="D218" s="87" t="str">
        <f>IFERROR(INDEX(DB_Typologies!$D$4:$AP$1445,MATCH($A$3,DB_Typologies!$AQ$4:$AQ$1445,0)+$A218,MATCH(D$3,TQoL_Indexes!$B$8:$AK$8,0)),"")</f>
        <v/>
      </c>
      <c r="E218" s="86" t="str">
        <f>IFERROR(INDEX(DB_Typologies!$D$4:$AP$1445,MATCH($A$3,DB_Typologies!$AQ$4:$AQ$1445,0)+$A218,MATCH(E$3,TQoL_Indexes!$B$8:$AK$8,0)),"")</f>
        <v/>
      </c>
      <c r="F218" s="86" t="str">
        <f>IFERROR(INDEX(DB_Typologies!$D$4:$AP$1445,MATCH($A$3,DB_Typologies!$AQ$4:$AQ$1445,0)+$A218,MATCH(F$3,TQoL_Indexes!$B$8:$AK$8,0)),"")</f>
        <v/>
      </c>
      <c r="G218" s="86" t="str">
        <f>IFERROR(INDEX(DB_Typologies!$D$4:$AP$1445,MATCH($A$3,DB_Typologies!$AQ$4:$AQ$1445,0)+$A218,MATCH(G$3,TQoL_Indexes!$B$8:$AK$8,0)),"")</f>
        <v/>
      </c>
      <c r="H218" s="86" t="str">
        <f>IFERROR(INDEX(DB_Typologies!$D$4:$AP$1445,MATCH($A$3,DB_Typologies!$AQ$4:$AQ$1445,0)+$A218,MATCH(H$3,TQoL_Indexes!$B$8:$AK$8,0)),"")</f>
        <v/>
      </c>
      <c r="I218" s="86" t="str">
        <f>IFERROR(INDEX(DB_Typologies!$D$4:$AP$1445,MATCH($A$3,DB_Typologies!$AQ$4:$AQ$1445,0)+$A218,MATCH(I$3,TQoL_Indexes!$B$8:$AK$8,0)),"")</f>
        <v/>
      </c>
      <c r="J218" s="86" t="str">
        <f>IFERROR(INDEX(DB_Typologies!$D$4:$AP$1445,MATCH($A$3,DB_Typologies!$AQ$4:$AQ$1445,0)+$A218,MATCH(J$3,TQoL_Indexes!$B$8:$AK$8,0)),"")</f>
        <v/>
      </c>
      <c r="K218" s="86" t="str">
        <f>IFERROR(INDEX(DB_Typologies!$D$4:$AP$1445,MATCH($A$3,DB_Typologies!$AQ$4:$AQ$1445,0)+$A218,MATCH(K$3,TQoL_Indexes!$B$8:$AK$8,0)),"")</f>
        <v/>
      </c>
      <c r="L218" s="86" t="str">
        <f>IFERROR(INDEX(DB_Typologies!$D$4:$AP$1445,MATCH($A$3,DB_Typologies!$AQ$4:$AQ$1445,0)+$A218,MATCH(L$3,TQoL_Indexes!$B$8:$AK$8,0)),"")</f>
        <v/>
      </c>
      <c r="M218" s="86" t="str">
        <f>IFERROR(INDEX(DB_Typologies!$D$4:$AP$1445,MATCH($A$3,DB_Typologies!$AQ$4:$AQ$1445,0)+$A218,MATCH(M$3,TQoL_Indexes!$B$8:$AK$8,0)),"")</f>
        <v/>
      </c>
      <c r="N218" s="86" t="str">
        <f>IFERROR(INDEX(DB_Typologies!$D$4:$AP$1445,MATCH($A$3,DB_Typologies!$AQ$4:$AQ$1445,0)+$A218,MATCH(N$3,TQoL_Indexes!$B$8:$AK$8,0)),"")</f>
        <v/>
      </c>
      <c r="O218" s="86" t="str">
        <f>IFERROR(INDEX(DB_Typologies!$D$4:$AP$1445,MATCH($A$3,DB_Typologies!$AQ$4:$AQ$1445,0)+$A218,MATCH(O$3,TQoL_Indexes!$B$8:$AK$8,0)),"")</f>
        <v/>
      </c>
      <c r="P218" s="86" t="str">
        <f>IFERROR(INDEX(DB_Typologies!$D$4:$AP$1445,MATCH($A$3,DB_Typologies!$AQ$4:$AQ$1445,0)+$A218,MATCH(P$3,TQoL_Indexes!$B$8:$AK$8,0)),"")</f>
        <v/>
      </c>
      <c r="Q218" s="86" t="str">
        <f>IFERROR(INDEX(DB_Typologies!$D$4:$AP$1445,MATCH($A$3,DB_Typologies!$AQ$4:$AQ$1445,0)+$A218,MATCH(Q$3,TQoL_Indexes!$B$8:$AK$8,0)),"")</f>
        <v/>
      </c>
      <c r="R218" s="86" t="str">
        <f>IFERROR(INDEX(DB_Typologies!$D$4:$AP$1445,MATCH($A$3,DB_Typologies!$AQ$4:$AQ$1445,0)+$A218,MATCH(R$3,TQoL_Indexes!$B$8:$AK$8,0)),"")</f>
        <v/>
      </c>
      <c r="S218" s="86" t="str">
        <f>IFERROR(INDEX(DB_Typologies!$D$4:$AP$1445,MATCH($A$3,DB_Typologies!$AQ$4:$AQ$1445,0)+$A218,MATCH(S$3,TQoL_Indexes!$B$8:$AK$8,0)),"")</f>
        <v/>
      </c>
      <c r="T218" s="86" t="str">
        <f>IFERROR(INDEX(DB_Typologies!$D$4:$AP$1445,MATCH($A$3,DB_Typologies!$AQ$4:$AQ$1445,0)+$A218,MATCH(T$3,TQoL_Indexes!$B$8:$AK$8,0)),"")</f>
        <v/>
      </c>
      <c r="U218" s="86" t="str">
        <f>IFERROR(INDEX(DB_Typologies!$D$4:$AP$1445,MATCH($A$3,DB_Typologies!$AQ$4:$AQ$1445,0)+$A218,MATCH(U$3,TQoL_Indexes!$B$8:$AK$8,0)),"")</f>
        <v/>
      </c>
      <c r="V218" s="86" t="str">
        <f>IFERROR(INDEX(DB_Typologies!$D$4:$AP$1445,MATCH($A$3,DB_Typologies!$AQ$4:$AQ$1445,0)+$A218,MATCH(V$3,TQoL_Indexes!$B$8:$AK$8,0)),"")</f>
        <v/>
      </c>
      <c r="W218" s="86" t="str">
        <f>IFERROR(INDEX(DB_Typologies!$D$4:$AP$1445,MATCH($A$3,DB_Typologies!$AQ$4:$AQ$1445,0)+$A218,MATCH(W$3,TQoL_Indexes!$B$8:$AK$8,0)),"")</f>
        <v/>
      </c>
      <c r="X218" s="86" t="str">
        <f>IFERROR(INDEX(DB_Typologies!$D$4:$AP$1445,MATCH($A$3,DB_Typologies!$AQ$4:$AQ$1445,0)+$A218,MATCH(X$3,TQoL_Indexes!$B$8:$AK$8,0)),"")</f>
        <v/>
      </c>
      <c r="Y218" s="86" t="str">
        <f>IFERROR(INDEX(DB_Typologies!$D$4:$AP$1445,MATCH($A$3,DB_Typologies!$AQ$4:$AQ$1445,0)+$A218,MATCH(Y$3,TQoL_Indexes!$B$8:$AK$8,0)),"")</f>
        <v/>
      </c>
      <c r="Z218" s="86" t="str">
        <f>IFERROR(INDEX(DB_Typologies!$D$4:$AP$1445,MATCH($A$3,DB_Typologies!$AQ$4:$AQ$1445,0)+$A218,MATCH(Z$3,TQoL_Indexes!$B$8:$AK$8,0)),"")</f>
        <v/>
      </c>
      <c r="AA218" s="86" t="str">
        <f>IFERROR(INDEX(DB_Typologies!$D$4:$AP$1445,MATCH($A$3,DB_Typologies!$AQ$4:$AQ$1445,0)+$A218,MATCH(AA$3,TQoL_Indexes!$B$8:$AK$8,0)),"")</f>
        <v/>
      </c>
      <c r="AB218" s="86" t="str">
        <f>IFERROR(INDEX(DB_Typologies!$D$4:$AP$1445,MATCH($A$3,DB_Typologies!$AQ$4:$AQ$1445,0)+$A218,MATCH(AB$3,TQoL_Indexes!$B$8:$AK$8,0)),"")</f>
        <v/>
      </c>
      <c r="AC218" s="86" t="str">
        <f>IFERROR(INDEX(DB_Typologies!$D$4:$AP$1445,MATCH($A$3,DB_Typologies!$AQ$4:$AQ$1445,0)+$A218,MATCH(AC$3,TQoL_Indexes!$B$8:$AK$8,0)),"")</f>
        <v/>
      </c>
      <c r="AD218" s="86" t="str">
        <f>IFERROR(INDEX(DB_Typologies!$D$4:$AP$1445,MATCH($A$3,DB_Typologies!$AQ$4:$AQ$1445,0)+$A218,MATCH(AD$3,TQoL_Indexes!$B$8:$AK$8,0)),"")</f>
        <v/>
      </c>
      <c r="AE218" s="86" t="str">
        <f>IFERROR(INDEX(DB_Typologies!$D$4:$AP$1445,MATCH($A$3,DB_Typologies!$AQ$4:$AQ$1445,0)+$A218,MATCH(AE$3,TQoL_Indexes!$B$8:$AK$8,0)),"")</f>
        <v/>
      </c>
      <c r="AF218" s="86" t="str">
        <f>IFERROR(INDEX(DB_Typologies!$D$4:$AP$1445,MATCH($A$3,DB_Typologies!$AQ$4:$AQ$1445,0)+$A218,MATCH(AF$3,TQoL_Indexes!$B$8:$AK$8,0)),"")</f>
        <v/>
      </c>
      <c r="AG218" s="86" t="str">
        <f>IFERROR(INDEX(DB_Typologies!$D$4:$AP$1445,MATCH($A$3,DB_Typologies!$AQ$4:$AQ$1445,0)+$A218,MATCH(AG$3,TQoL_Indexes!$B$8:$AK$8,0)),"")</f>
        <v/>
      </c>
      <c r="AH218" s="86" t="str">
        <f>IFERROR(INDEX(DB_Typologies!$D$4:$AP$1445,MATCH($A$3,DB_Typologies!$AQ$4:$AQ$1445,0)+$A218,MATCH(AH$3,TQoL_Indexes!$B$8:$AK$8,0)),"")</f>
        <v/>
      </c>
      <c r="AI218" s="86" t="str">
        <f>IFERROR(INDEX(DB_Typologies!$D$4:$AP$1445,MATCH($A$3,DB_Typologies!$AQ$4:$AQ$1445,0)+$A218,MATCH(AI$3,TQoL_Indexes!$B$8:$AK$8,0)),"")</f>
        <v/>
      </c>
      <c r="AJ218" s="86" t="str">
        <f>IFERROR(INDEX(DB_Typologies!$D$4:$AP$1445,MATCH($A$3,DB_Typologies!$AQ$4:$AQ$1445,0)+$A218,MATCH(AJ$3,TQoL_Indexes!$B$8:$AK$8,0)),"")</f>
        <v/>
      </c>
      <c r="AK218" s="86" t="str">
        <f>IFERROR(INDEX(DB_Typologies!$D$4:$AP$1445,MATCH($A$3,DB_Typologies!$AQ$4:$AQ$1445,0)+$A218,MATCH(AK$3,TQoL_Indexes!$B$8:$AK$8,0)),"")</f>
        <v/>
      </c>
      <c r="AL218" s="86" t="str">
        <f>IFERROR(INDEX(DB_Typologies!$D$4:$AP$1445,MATCH($A$3,DB_Typologies!$AQ$4:$AQ$1445,0)+$A218,MATCH(AL$3,TQoL_Indexes!$B$8:$AK$8,0)),"")</f>
        <v/>
      </c>
      <c r="AM218" s="87" t="str">
        <f>IFERROR(INDEX(DB_Typologies!$D$4:$AP$1445,MATCH($A$3,DB_Typologies!$AQ$4:$AQ$1445,0)+$A218,MATCH(AM$3,TQoL_Indexes!$B$8:$AK$8,0)),"")</f>
        <v/>
      </c>
    </row>
    <row r="219" spans="1:39">
      <c r="A219" s="58" t="str">
        <f>IFERROR(IF(A218+1&lt;COUNTIF(DB_Typologies!$AQ$4:$AQ$1445,$A$3),A218+1,""),"")</f>
        <v/>
      </c>
      <c r="B219" s="120" t="str">
        <f>IFERROR(INDEX(DB_Typologies!$D$4:$AP$1445,MATCH($A$3,DB_Typologies!$AQ$4:$AQ$1445,0)+$A219,MATCH(B$3,TQoL_Indexes!$B$8:$AK$8,0)),"")</f>
        <v/>
      </c>
      <c r="C219" s="86" t="str">
        <f>IFERROR(INDEX(DB_Typologies!$D$4:$AP$1445,MATCH($A$3,DB_Typologies!$AQ$4:$AQ$1445,0)+$A219,MATCH(C$3,TQoL_Indexes!$B$8:$AK$8,0)),"")</f>
        <v/>
      </c>
      <c r="D219" s="87" t="str">
        <f>IFERROR(INDEX(DB_Typologies!$D$4:$AP$1445,MATCH($A$3,DB_Typologies!$AQ$4:$AQ$1445,0)+$A219,MATCH(D$3,TQoL_Indexes!$B$8:$AK$8,0)),"")</f>
        <v/>
      </c>
      <c r="E219" s="86" t="str">
        <f>IFERROR(INDEX(DB_Typologies!$D$4:$AP$1445,MATCH($A$3,DB_Typologies!$AQ$4:$AQ$1445,0)+$A219,MATCH(E$3,TQoL_Indexes!$B$8:$AK$8,0)),"")</f>
        <v/>
      </c>
      <c r="F219" s="86" t="str">
        <f>IFERROR(INDEX(DB_Typologies!$D$4:$AP$1445,MATCH($A$3,DB_Typologies!$AQ$4:$AQ$1445,0)+$A219,MATCH(F$3,TQoL_Indexes!$B$8:$AK$8,0)),"")</f>
        <v/>
      </c>
      <c r="G219" s="86" t="str">
        <f>IFERROR(INDEX(DB_Typologies!$D$4:$AP$1445,MATCH($A$3,DB_Typologies!$AQ$4:$AQ$1445,0)+$A219,MATCH(G$3,TQoL_Indexes!$B$8:$AK$8,0)),"")</f>
        <v/>
      </c>
      <c r="H219" s="86" t="str">
        <f>IFERROR(INDEX(DB_Typologies!$D$4:$AP$1445,MATCH($A$3,DB_Typologies!$AQ$4:$AQ$1445,0)+$A219,MATCH(H$3,TQoL_Indexes!$B$8:$AK$8,0)),"")</f>
        <v/>
      </c>
      <c r="I219" s="86" t="str">
        <f>IFERROR(INDEX(DB_Typologies!$D$4:$AP$1445,MATCH($A$3,DB_Typologies!$AQ$4:$AQ$1445,0)+$A219,MATCH(I$3,TQoL_Indexes!$B$8:$AK$8,0)),"")</f>
        <v/>
      </c>
      <c r="J219" s="86" t="str">
        <f>IFERROR(INDEX(DB_Typologies!$D$4:$AP$1445,MATCH($A$3,DB_Typologies!$AQ$4:$AQ$1445,0)+$A219,MATCH(J$3,TQoL_Indexes!$B$8:$AK$8,0)),"")</f>
        <v/>
      </c>
      <c r="K219" s="86" t="str">
        <f>IFERROR(INDEX(DB_Typologies!$D$4:$AP$1445,MATCH($A$3,DB_Typologies!$AQ$4:$AQ$1445,0)+$A219,MATCH(K$3,TQoL_Indexes!$B$8:$AK$8,0)),"")</f>
        <v/>
      </c>
      <c r="L219" s="86" t="str">
        <f>IFERROR(INDEX(DB_Typologies!$D$4:$AP$1445,MATCH($A$3,DB_Typologies!$AQ$4:$AQ$1445,0)+$A219,MATCH(L$3,TQoL_Indexes!$B$8:$AK$8,0)),"")</f>
        <v/>
      </c>
      <c r="M219" s="86" t="str">
        <f>IFERROR(INDEX(DB_Typologies!$D$4:$AP$1445,MATCH($A$3,DB_Typologies!$AQ$4:$AQ$1445,0)+$A219,MATCH(M$3,TQoL_Indexes!$B$8:$AK$8,0)),"")</f>
        <v/>
      </c>
      <c r="N219" s="86" t="str">
        <f>IFERROR(INDEX(DB_Typologies!$D$4:$AP$1445,MATCH($A$3,DB_Typologies!$AQ$4:$AQ$1445,0)+$A219,MATCH(N$3,TQoL_Indexes!$B$8:$AK$8,0)),"")</f>
        <v/>
      </c>
      <c r="O219" s="86" t="str">
        <f>IFERROR(INDEX(DB_Typologies!$D$4:$AP$1445,MATCH($A$3,DB_Typologies!$AQ$4:$AQ$1445,0)+$A219,MATCH(O$3,TQoL_Indexes!$B$8:$AK$8,0)),"")</f>
        <v/>
      </c>
      <c r="P219" s="86" t="str">
        <f>IFERROR(INDEX(DB_Typologies!$D$4:$AP$1445,MATCH($A$3,DB_Typologies!$AQ$4:$AQ$1445,0)+$A219,MATCH(P$3,TQoL_Indexes!$B$8:$AK$8,0)),"")</f>
        <v/>
      </c>
      <c r="Q219" s="86" t="str">
        <f>IFERROR(INDEX(DB_Typologies!$D$4:$AP$1445,MATCH($A$3,DB_Typologies!$AQ$4:$AQ$1445,0)+$A219,MATCH(Q$3,TQoL_Indexes!$B$8:$AK$8,0)),"")</f>
        <v/>
      </c>
      <c r="R219" s="86" t="str">
        <f>IFERROR(INDEX(DB_Typologies!$D$4:$AP$1445,MATCH($A$3,DB_Typologies!$AQ$4:$AQ$1445,0)+$A219,MATCH(R$3,TQoL_Indexes!$B$8:$AK$8,0)),"")</f>
        <v/>
      </c>
      <c r="S219" s="86" t="str">
        <f>IFERROR(INDEX(DB_Typologies!$D$4:$AP$1445,MATCH($A$3,DB_Typologies!$AQ$4:$AQ$1445,0)+$A219,MATCH(S$3,TQoL_Indexes!$B$8:$AK$8,0)),"")</f>
        <v/>
      </c>
      <c r="T219" s="86" t="str">
        <f>IFERROR(INDEX(DB_Typologies!$D$4:$AP$1445,MATCH($A$3,DB_Typologies!$AQ$4:$AQ$1445,0)+$A219,MATCH(T$3,TQoL_Indexes!$B$8:$AK$8,0)),"")</f>
        <v/>
      </c>
      <c r="U219" s="86" t="str">
        <f>IFERROR(INDEX(DB_Typologies!$D$4:$AP$1445,MATCH($A$3,DB_Typologies!$AQ$4:$AQ$1445,0)+$A219,MATCH(U$3,TQoL_Indexes!$B$8:$AK$8,0)),"")</f>
        <v/>
      </c>
      <c r="V219" s="86" t="str">
        <f>IFERROR(INDEX(DB_Typologies!$D$4:$AP$1445,MATCH($A$3,DB_Typologies!$AQ$4:$AQ$1445,0)+$A219,MATCH(V$3,TQoL_Indexes!$B$8:$AK$8,0)),"")</f>
        <v/>
      </c>
      <c r="W219" s="86" t="str">
        <f>IFERROR(INDEX(DB_Typologies!$D$4:$AP$1445,MATCH($A$3,DB_Typologies!$AQ$4:$AQ$1445,0)+$A219,MATCH(W$3,TQoL_Indexes!$B$8:$AK$8,0)),"")</f>
        <v/>
      </c>
      <c r="X219" s="86" t="str">
        <f>IFERROR(INDEX(DB_Typologies!$D$4:$AP$1445,MATCH($A$3,DB_Typologies!$AQ$4:$AQ$1445,0)+$A219,MATCH(X$3,TQoL_Indexes!$B$8:$AK$8,0)),"")</f>
        <v/>
      </c>
      <c r="Y219" s="86" t="str">
        <f>IFERROR(INDEX(DB_Typologies!$D$4:$AP$1445,MATCH($A$3,DB_Typologies!$AQ$4:$AQ$1445,0)+$A219,MATCH(Y$3,TQoL_Indexes!$B$8:$AK$8,0)),"")</f>
        <v/>
      </c>
      <c r="Z219" s="86" t="str">
        <f>IFERROR(INDEX(DB_Typologies!$D$4:$AP$1445,MATCH($A$3,DB_Typologies!$AQ$4:$AQ$1445,0)+$A219,MATCH(Z$3,TQoL_Indexes!$B$8:$AK$8,0)),"")</f>
        <v/>
      </c>
      <c r="AA219" s="86" t="str">
        <f>IFERROR(INDEX(DB_Typologies!$D$4:$AP$1445,MATCH($A$3,DB_Typologies!$AQ$4:$AQ$1445,0)+$A219,MATCH(AA$3,TQoL_Indexes!$B$8:$AK$8,0)),"")</f>
        <v/>
      </c>
      <c r="AB219" s="86" t="str">
        <f>IFERROR(INDEX(DB_Typologies!$D$4:$AP$1445,MATCH($A$3,DB_Typologies!$AQ$4:$AQ$1445,0)+$A219,MATCH(AB$3,TQoL_Indexes!$B$8:$AK$8,0)),"")</f>
        <v/>
      </c>
      <c r="AC219" s="86" t="str">
        <f>IFERROR(INDEX(DB_Typologies!$D$4:$AP$1445,MATCH($A$3,DB_Typologies!$AQ$4:$AQ$1445,0)+$A219,MATCH(AC$3,TQoL_Indexes!$B$8:$AK$8,0)),"")</f>
        <v/>
      </c>
      <c r="AD219" s="86" t="str">
        <f>IFERROR(INDEX(DB_Typologies!$D$4:$AP$1445,MATCH($A$3,DB_Typologies!$AQ$4:$AQ$1445,0)+$A219,MATCH(AD$3,TQoL_Indexes!$B$8:$AK$8,0)),"")</f>
        <v/>
      </c>
      <c r="AE219" s="86" t="str">
        <f>IFERROR(INDEX(DB_Typologies!$D$4:$AP$1445,MATCH($A$3,DB_Typologies!$AQ$4:$AQ$1445,0)+$A219,MATCH(AE$3,TQoL_Indexes!$B$8:$AK$8,0)),"")</f>
        <v/>
      </c>
      <c r="AF219" s="86" t="str">
        <f>IFERROR(INDEX(DB_Typologies!$D$4:$AP$1445,MATCH($A$3,DB_Typologies!$AQ$4:$AQ$1445,0)+$A219,MATCH(AF$3,TQoL_Indexes!$B$8:$AK$8,0)),"")</f>
        <v/>
      </c>
      <c r="AG219" s="86" t="str">
        <f>IFERROR(INDEX(DB_Typologies!$D$4:$AP$1445,MATCH($A$3,DB_Typologies!$AQ$4:$AQ$1445,0)+$A219,MATCH(AG$3,TQoL_Indexes!$B$8:$AK$8,0)),"")</f>
        <v/>
      </c>
      <c r="AH219" s="86" t="str">
        <f>IFERROR(INDEX(DB_Typologies!$D$4:$AP$1445,MATCH($A$3,DB_Typologies!$AQ$4:$AQ$1445,0)+$A219,MATCH(AH$3,TQoL_Indexes!$B$8:$AK$8,0)),"")</f>
        <v/>
      </c>
      <c r="AI219" s="86" t="str">
        <f>IFERROR(INDEX(DB_Typologies!$D$4:$AP$1445,MATCH($A$3,DB_Typologies!$AQ$4:$AQ$1445,0)+$A219,MATCH(AI$3,TQoL_Indexes!$B$8:$AK$8,0)),"")</f>
        <v/>
      </c>
      <c r="AJ219" s="86" t="str">
        <f>IFERROR(INDEX(DB_Typologies!$D$4:$AP$1445,MATCH($A$3,DB_Typologies!$AQ$4:$AQ$1445,0)+$A219,MATCH(AJ$3,TQoL_Indexes!$B$8:$AK$8,0)),"")</f>
        <v/>
      </c>
      <c r="AK219" s="86" t="str">
        <f>IFERROR(INDEX(DB_Typologies!$D$4:$AP$1445,MATCH($A$3,DB_Typologies!$AQ$4:$AQ$1445,0)+$A219,MATCH(AK$3,TQoL_Indexes!$B$8:$AK$8,0)),"")</f>
        <v/>
      </c>
      <c r="AL219" s="86" t="str">
        <f>IFERROR(INDEX(DB_Typologies!$D$4:$AP$1445,MATCH($A$3,DB_Typologies!$AQ$4:$AQ$1445,0)+$A219,MATCH(AL$3,TQoL_Indexes!$B$8:$AK$8,0)),"")</f>
        <v/>
      </c>
      <c r="AM219" s="87" t="str">
        <f>IFERROR(INDEX(DB_Typologies!$D$4:$AP$1445,MATCH($A$3,DB_Typologies!$AQ$4:$AQ$1445,0)+$A219,MATCH(AM$3,TQoL_Indexes!$B$8:$AK$8,0)),"")</f>
        <v/>
      </c>
    </row>
    <row r="220" spans="1:39">
      <c r="A220" s="58" t="str">
        <f>IFERROR(IF(A219+1&lt;COUNTIF(DB_Typologies!$AQ$4:$AQ$1445,$A$3),A219+1,""),"")</f>
        <v/>
      </c>
      <c r="B220" s="120" t="str">
        <f>IFERROR(INDEX(DB_Typologies!$D$4:$AP$1445,MATCH($A$3,DB_Typologies!$AQ$4:$AQ$1445,0)+$A220,MATCH(B$3,TQoL_Indexes!$B$8:$AK$8,0)),"")</f>
        <v/>
      </c>
      <c r="C220" s="86" t="str">
        <f>IFERROR(INDEX(DB_Typologies!$D$4:$AP$1445,MATCH($A$3,DB_Typologies!$AQ$4:$AQ$1445,0)+$A220,MATCH(C$3,TQoL_Indexes!$B$8:$AK$8,0)),"")</f>
        <v/>
      </c>
      <c r="D220" s="87" t="str">
        <f>IFERROR(INDEX(DB_Typologies!$D$4:$AP$1445,MATCH($A$3,DB_Typologies!$AQ$4:$AQ$1445,0)+$A220,MATCH(D$3,TQoL_Indexes!$B$8:$AK$8,0)),"")</f>
        <v/>
      </c>
      <c r="E220" s="86" t="str">
        <f>IFERROR(INDEX(DB_Typologies!$D$4:$AP$1445,MATCH($A$3,DB_Typologies!$AQ$4:$AQ$1445,0)+$A220,MATCH(E$3,TQoL_Indexes!$B$8:$AK$8,0)),"")</f>
        <v/>
      </c>
      <c r="F220" s="86" t="str">
        <f>IFERROR(INDEX(DB_Typologies!$D$4:$AP$1445,MATCH($A$3,DB_Typologies!$AQ$4:$AQ$1445,0)+$A220,MATCH(F$3,TQoL_Indexes!$B$8:$AK$8,0)),"")</f>
        <v/>
      </c>
      <c r="G220" s="86" t="str">
        <f>IFERROR(INDEX(DB_Typologies!$D$4:$AP$1445,MATCH($A$3,DB_Typologies!$AQ$4:$AQ$1445,0)+$A220,MATCH(G$3,TQoL_Indexes!$B$8:$AK$8,0)),"")</f>
        <v/>
      </c>
      <c r="H220" s="86" t="str">
        <f>IFERROR(INDEX(DB_Typologies!$D$4:$AP$1445,MATCH($A$3,DB_Typologies!$AQ$4:$AQ$1445,0)+$A220,MATCH(H$3,TQoL_Indexes!$B$8:$AK$8,0)),"")</f>
        <v/>
      </c>
      <c r="I220" s="86" t="str">
        <f>IFERROR(INDEX(DB_Typologies!$D$4:$AP$1445,MATCH($A$3,DB_Typologies!$AQ$4:$AQ$1445,0)+$A220,MATCH(I$3,TQoL_Indexes!$B$8:$AK$8,0)),"")</f>
        <v/>
      </c>
      <c r="J220" s="86" t="str">
        <f>IFERROR(INDEX(DB_Typologies!$D$4:$AP$1445,MATCH($A$3,DB_Typologies!$AQ$4:$AQ$1445,0)+$A220,MATCH(J$3,TQoL_Indexes!$B$8:$AK$8,0)),"")</f>
        <v/>
      </c>
      <c r="K220" s="86" t="str">
        <f>IFERROR(INDEX(DB_Typologies!$D$4:$AP$1445,MATCH($A$3,DB_Typologies!$AQ$4:$AQ$1445,0)+$A220,MATCH(K$3,TQoL_Indexes!$B$8:$AK$8,0)),"")</f>
        <v/>
      </c>
      <c r="L220" s="86" t="str">
        <f>IFERROR(INDEX(DB_Typologies!$D$4:$AP$1445,MATCH($A$3,DB_Typologies!$AQ$4:$AQ$1445,0)+$A220,MATCH(L$3,TQoL_Indexes!$B$8:$AK$8,0)),"")</f>
        <v/>
      </c>
      <c r="M220" s="86" t="str">
        <f>IFERROR(INDEX(DB_Typologies!$D$4:$AP$1445,MATCH($A$3,DB_Typologies!$AQ$4:$AQ$1445,0)+$A220,MATCH(M$3,TQoL_Indexes!$B$8:$AK$8,0)),"")</f>
        <v/>
      </c>
      <c r="N220" s="86" t="str">
        <f>IFERROR(INDEX(DB_Typologies!$D$4:$AP$1445,MATCH($A$3,DB_Typologies!$AQ$4:$AQ$1445,0)+$A220,MATCH(N$3,TQoL_Indexes!$B$8:$AK$8,0)),"")</f>
        <v/>
      </c>
      <c r="O220" s="86" t="str">
        <f>IFERROR(INDEX(DB_Typologies!$D$4:$AP$1445,MATCH($A$3,DB_Typologies!$AQ$4:$AQ$1445,0)+$A220,MATCH(O$3,TQoL_Indexes!$B$8:$AK$8,0)),"")</f>
        <v/>
      </c>
      <c r="P220" s="86" t="str">
        <f>IFERROR(INDEX(DB_Typologies!$D$4:$AP$1445,MATCH($A$3,DB_Typologies!$AQ$4:$AQ$1445,0)+$A220,MATCH(P$3,TQoL_Indexes!$B$8:$AK$8,0)),"")</f>
        <v/>
      </c>
      <c r="Q220" s="86" t="str">
        <f>IFERROR(INDEX(DB_Typologies!$D$4:$AP$1445,MATCH($A$3,DB_Typologies!$AQ$4:$AQ$1445,0)+$A220,MATCH(Q$3,TQoL_Indexes!$B$8:$AK$8,0)),"")</f>
        <v/>
      </c>
      <c r="R220" s="86" t="str">
        <f>IFERROR(INDEX(DB_Typologies!$D$4:$AP$1445,MATCH($A$3,DB_Typologies!$AQ$4:$AQ$1445,0)+$A220,MATCH(R$3,TQoL_Indexes!$B$8:$AK$8,0)),"")</f>
        <v/>
      </c>
      <c r="S220" s="86" t="str">
        <f>IFERROR(INDEX(DB_Typologies!$D$4:$AP$1445,MATCH($A$3,DB_Typologies!$AQ$4:$AQ$1445,0)+$A220,MATCH(S$3,TQoL_Indexes!$B$8:$AK$8,0)),"")</f>
        <v/>
      </c>
      <c r="T220" s="86" t="str">
        <f>IFERROR(INDEX(DB_Typologies!$D$4:$AP$1445,MATCH($A$3,DB_Typologies!$AQ$4:$AQ$1445,0)+$A220,MATCH(T$3,TQoL_Indexes!$B$8:$AK$8,0)),"")</f>
        <v/>
      </c>
      <c r="U220" s="86" t="str">
        <f>IFERROR(INDEX(DB_Typologies!$D$4:$AP$1445,MATCH($A$3,DB_Typologies!$AQ$4:$AQ$1445,0)+$A220,MATCH(U$3,TQoL_Indexes!$B$8:$AK$8,0)),"")</f>
        <v/>
      </c>
      <c r="V220" s="86" t="str">
        <f>IFERROR(INDEX(DB_Typologies!$D$4:$AP$1445,MATCH($A$3,DB_Typologies!$AQ$4:$AQ$1445,0)+$A220,MATCH(V$3,TQoL_Indexes!$B$8:$AK$8,0)),"")</f>
        <v/>
      </c>
      <c r="W220" s="86" t="str">
        <f>IFERROR(INDEX(DB_Typologies!$D$4:$AP$1445,MATCH($A$3,DB_Typologies!$AQ$4:$AQ$1445,0)+$A220,MATCH(W$3,TQoL_Indexes!$B$8:$AK$8,0)),"")</f>
        <v/>
      </c>
      <c r="X220" s="86" t="str">
        <f>IFERROR(INDEX(DB_Typologies!$D$4:$AP$1445,MATCH($A$3,DB_Typologies!$AQ$4:$AQ$1445,0)+$A220,MATCH(X$3,TQoL_Indexes!$B$8:$AK$8,0)),"")</f>
        <v/>
      </c>
      <c r="Y220" s="86" t="str">
        <f>IFERROR(INDEX(DB_Typologies!$D$4:$AP$1445,MATCH($A$3,DB_Typologies!$AQ$4:$AQ$1445,0)+$A220,MATCH(Y$3,TQoL_Indexes!$B$8:$AK$8,0)),"")</f>
        <v/>
      </c>
      <c r="Z220" s="86" t="str">
        <f>IFERROR(INDEX(DB_Typologies!$D$4:$AP$1445,MATCH($A$3,DB_Typologies!$AQ$4:$AQ$1445,0)+$A220,MATCH(Z$3,TQoL_Indexes!$B$8:$AK$8,0)),"")</f>
        <v/>
      </c>
      <c r="AA220" s="86" t="str">
        <f>IFERROR(INDEX(DB_Typologies!$D$4:$AP$1445,MATCH($A$3,DB_Typologies!$AQ$4:$AQ$1445,0)+$A220,MATCH(AA$3,TQoL_Indexes!$B$8:$AK$8,0)),"")</f>
        <v/>
      </c>
      <c r="AB220" s="86" t="str">
        <f>IFERROR(INDEX(DB_Typologies!$D$4:$AP$1445,MATCH($A$3,DB_Typologies!$AQ$4:$AQ$1445,0)+$A220,MATCH(AB$3,TQoL_Indexes!$B$8:$AK$8,0)),"")</f>
        <v/>
      </c>
      <c r="AC220" s="86" t="str">
        <f>IFERROR(INDEX(DB_Typologies!$D$4:$AP$1445,MATCH($A$3,DB_Typologies!$AQ$4:$AQ$1445,0)+$A220,MATCH(AC$3,TQoL_Indexes!$B$8:$AK$8,0)),"")</f>
        <v/>
      </c>
      <c r="AD220" s="86" t="str">
        <f>IFERROR(INDEX(DB_Typologies!$D$4:$AP$1445,MATCH($A$3,DB_Typologies!$AQ$4:$AQ$1445,0)+$A220,MATCH(AD$3,TQoL_Indexes!$B$8:$AK$8,0)),"")</f>
        <v/>
      </c>
      <c r="AE220" s="86" t="str">
        <f>IFERROR(INDEX(DB_Typologies!$D$4:$AP$1445,MATCH($A$3,DB_Typologies!$AQ$4:$AQ$1445,0)+$A220,MATCH(AE$3,TQoL_Indexes!$B$8:$AK$8,0)),"")</f>
        <v/>
      </c>
      <c r="AF220" s="86" t="str">
        <f>IFERROR(INDEX(DB_Typologies!$D$4:$AP$1445,MATCH($A$3,DB_Typologies!$AQ$4:$AQ$1445,0)+$A220,MATCH(AF$3,TQoL_Indexes!$B$8:$AK$8,0)),"")</f>
        <v/>
      </c>
      <c r="AG220" s="86" t="str">
        <f>IFERROR(INDEX(DB_Typologies!$D$4:$AP$1445,MATCH($A$3,DB_Typologies!$AQ$4:$AQ$1445,0)+$A220,MATCH(AG$3,TQoL_Indexes!$B$8:$AK$8,0)),"")</f>
        <v/>
      </c>
      <c r="AH220" s="86" t="str">
        <f>IFERROR(INDEX(DB_Typologies!$D$4:$AP$1445,MATCH($A$3,DB_Typologies!$AQ$4:$AQ$1445,0)+$A220,MATCH(AH$3,TQoL_Indexes!$B$8:$AK$8,0)),"")</f>
        <v/>
      </c>
      <c r="AI220" s="86" t="str">
        <f>IFERROR(INDEX(DB_Typologies!$D$4:$AP$1445,MATCH($A$3,DB_Typologies!$AQ$4:$AQ$1445,0)+$A220,MATCH(AI$3,TQoL_Indexes!$B$8:$AK$8,0)),"")</f>
        <v/>
      </c>
      <c r="AJ220" s="86" t="str">
        <f>IFERROR(INDEX(DB_Typologies!$D$4:$AP$1445,MATCH($A$3,DB_Typologies!$AQ$4:$AQ$1445,0)+$A220,MATCH(AJ$3,TQoL_Indexes!$B$8:$AK$8,0)),"")</f>
        <v/>
      </c>
      <c r="AK220" s="86" t="str">
        <f>IFERROR(INDEX(DB_Typologies!$D$4:$AP$1445,MATCH($A$3,DB_Typologies!$AQ$4:$AQ$1445,0)+$A220,MATCH(AK$3,TQoL_Indexes!$B$8:$AK$8,0)),"")</f>
        <v/>
      </c>
      <c r="AL220" s="86" t="str">
        <f>IFERROR(INDEX(DB_Typologies!$D$4:$AP$1445,MATCH($A$3,DB_Typologies!$AQ$4:$AQ$1445,0)+$A220,MATCH(AL$3,TQoL_Indexes!$B$8:$AK$8,0)),"")</f>
        <v/>
      </c>
      <c r="AM220" s="87" t="str">
        <f>IFERROR(INDEX(DB_Typologies!$D$4:$AP$1445,MATCH($A$3,DB_Typologies!$AQ$4:$AQ$1445,0)+$A220,MATCH(AM$3,TQoL_Indexes!$B$8:$AK$8,0)),"")</f>
        <v/>
      </c>
    </row>
    <row r="221" spans="1:39">
      <c r="A221" s="58" t="str">
        <f>IFERROR(IF(A220+1&lt;COUNTIF(DB_Typologies!$AQ$4:$AQ$1445,$A$3),A220+1,""),"")</f>
        <v/>
      </c>
      <c r="B221" s="120" t="str">
        <f>IFERROR(INDEX(DB_Typologies!$D$4:$AP$1445,MATCH($A$3,DB_Typologies!$AQ$4:$AQ$1445,0)+$A221,MATCH(B$3,TQoL_Indexes!$B$8:$AK$8,0)),"")</f>
        <v/>
      </c>
      <c r="C221" s="86" t="str">
        <f>IFERROR(INDEX(DB_Typologies!$D$4:$AP$1445,MATCH($A$3,DB_Typologies!$AQ$4:$AQ$1445,0)+$A221,MATCH(C$3,TQoL_Indexes!$B$8:$AK$8,0)),"")</f>
        <v/>
      </c>
      <c r="D221" s="87" t="str">
        <f>IFERROR(INDEX(DB_Typologies!$D$4:$AP$1445,MATCH($A$3,DB_Typologies!$AQ$4:$AQ$1445,0)+$A221,MATCH(D$3,TQoL_Indexes!$B$8:$AK$8,0)),"")</f>
        <v/>
      </c>
      <c r="E221" s="86" t="str">
        <f>IFERROR(INDEX(DB_Typologies!$D$4:$AP$1445,MATCH($A$3,DB_Typologies!$AQ$4:$AQ$1445,0)+$A221,MATCH(E$3,TQoL_Indexes!$B$8:$AK$8,0)),"")</f>
        <v/>
      </c>
      <c r="F221" s="86" t="str">
        <f>IFERROR(INDEX(DB_Typologies!$D$4:$AP$1445,MATCH($A$3,DB_Typologies!$AQ$4:$AQ$1445,0)+$A221,MATCH(F$3,TQoL_Indexes!$B$8:$AK$8,0)),"")</f>
        <v/>
      </c>
      <c r="G221" s="86" t="str">
        <f>IFERROR(INDEX(DB_Typologies!$D$4:$AP$1445,MATCH($A$3,DB_Typologies!$AQ$4:$AQ$1445,0)+$A221,MATCH(G$3,TQoL_Indexes!$B$8:$AK$8,0)),"")</f>
        <v/>
      </c>
      <c r="H221" s="86" t="str">
        <f>IFERROR(INDEX(DB_Typologies!$D$4:$AP$1445,MATCH($A$3,DB_Typologies!$AQ$4:$AQ$1445,0)+$A221,MATCH(H$3,TQoL_Indexes!$B$8:$AK$8,0)),"")</f>
        <v/>
      </c>
      <c r="I221" s="86" t="str">
        <f>IFERROR(INDEX(DB_Typologies!$D$4:$AP$1445,MATCH($A$3,DB_Typologies!$AQ$4:$AQ$1445,0)+$A221,MATCH(I$3,TQoL_Indexes!$B$8:$AK$8,0)),"")</f>
        <v/>
      </c>
      <c r="J221" s="86" t="str">
        <f>IFERROR(INDEX(DB_Typologies!$D$4:$AP$1445,MATCH($A$3,DB_Typologies!$AQ$4:$AQ$1445,0)+$A221,MATCH(J$3,TQoL_Indexes!$B$8:$AK$8,0)),"")</f>
        <v/>
      </c>
      <c r="K221" s="86" t="str">
        <f>IFERROR(INDEX(DB_Typologies!$D$4:$AP$1445,MATCH($A$3,DB_Typologies!$AQ$4:$AQ$1445,0)+$A221,MATCH(K$3,TQoL_Indexes!$B$8:$AK$8,0)),"")</f>
        <v/>
      </c>
      <c r="L221" s="86" t="str">
        <f>IFERROR(INDEX(DB_Typologies!$D$4:$AP$1445,MATCH($A$3,DB_Typologies!$AQ$4:$AQ$1445,0)+$A221,MATCH(L$3,TQoL_Indexes!$B$8:$AK$8,0)),"")</f>
        <v/>
      </c>
      <c r="M221" s="86" t="str">
        <f>IFERROR(INDEX(DB_Typologies!$D$4:$AP$1445,MATCH($A$3,DB_Typologies!$AQ$4:$AQ$1445,0)+$A221,MATCH(M$3,TQoL_Indexes!$B$8:$AK$8,0)),"")</f>
        <v/>
      </c>
      <c r="N221" s="86" t="str">
        <f>IFERROR(INDEX(DB_Typologies!$D$4:$AP$1445,MATCH($A$3,DB_Typologies!$AQ$4:$AQ$1445,0)+$A221,MATCH(N$3,TQoL_Indexes!$B$8:$AK$8,0)),"")</f>
        <v/>
      </c>
      <c r="O221" s="86" t="str">
        <f>IFERROR(INDEX(DB_Typologies!$D$4:$AP$1445,MATCH($A$3,DB_Typologies!$AQ$4:$AQ$1445,0)+$A221,MATCH(O$3,TQoL_Indexes!$B$8:$AK$8,0)),"")</f>
        <v/>
      </c>
      <c r="P221" s="86" t="str">
        <f>IFERROR(INDEX(DB_Typologies!$D$4:$AP$1445,MATCH($A$3,DB_Typologies!$AQ$4:$AQ$1445,0)+$A221,MATCH(P$3,TQoL_Indexes!$B$8:$AK$8,0)),"")</f>
        <v/>
      </c>
      <c r="Q221" s="86" t="str">
        <f>IFERROR(INDEX(DB_Typologies!$D$4:$AP$1445,MATCH($A$3,DB_Typologies!$AQ$4:$AQ$1445,0)+$A221,MATCH(Q$3,TQoL_Indexes!$B$8:$AK$8,0)),"")</f>
        <v/>
      </c>
      <c r="R221" s="86" t="str">
        <f>IFERROR(INDEX(DB_Typologies!$D$4:$AP$1445,MATCH($A$3,DB_Typologies!$AQ$4:$AQ$1445,0)+$A221,MATCH(R$3,TQoL_Indexes!$B$8:$AK$8,0)),"")</f>
        <v/>
      </c>
      <c r="S221" s="86" t="str">
        <f>IFERROR(INDEX(DB_Typologies!$D$4:$AP$1445,MATCH($A$3,DB_Typologies!$AQ$4:$AQ$1445,0)+$A221,MATCH(S$3,TQoL_Indexes!$B$8:$AK$8,0)),"")</f>
        <v/>
      </c>
      <c r="T221" s="86" t="str">
        <f>IFERROR(INDEX(DB_Typologies!$D$4:$AP$1445,MATCH($A$3,DB_Typologies!$AQ$4:$AQ$1445,0)+$A221,MATCH(T$3,TQoL_Indexes!$B$8:$AK$8,0)),"")</f>
        <v/>
      </c>
      <c r="U221" s="86" t="str">
        <f>IFERROR(INDEX(DB_Typologies!$D$4:$AP$1445,MATCH($A$3,DB_Typologies!$AQ$4:$AQ$1445,0)+$A221,MATCH(U$3,TQoL_Indexes!$B$8:$AK$8,0)),"")</f>
        <v/>
      </c>
      <c r="V221" s="86" t="str">
        <f>IFERROR(INDEX(DB_Typologies!$D$4:$AP$1445,MATCH($A$3,DB_Typologies!$AQ$4:$AQ$1445,0)+$A221,MATCH(V$3,TQoL_Indexes!$B$8:$AK$8,0)),"")</f>
        <v/>
      </c>
      <c r="W221" s="86" t="str">
        <f>IFERROR(INDEX(DB_Typologies!$D$4:$AP$1445,MATCH($A$3,DB_Typologies!$AQ$4:$AQ$1445,0)+$A221,MATCH(W$3,TQoL_Indexes!$B$8:$AK$8,0)),"")</f>
        <v/>
      </c>
      <c r="X221" s="86" t="str">
        <f>IFERROR(INDEX(DB_Typologies!$D$4:$AP$1445,MATCH($A$3,DB_Typologies!$AQ$4:$AQ$1445,0)+$A221,MATCH(X$3,TQoL_Indexes!$B$8:$AK$8,0)),"")</f>
        <v/>
      </c>
      <c r="Y221" s="86" t="str">
        <f>IFERROR(INDEX(DB_Typologies!$D$4:$AP$1445,MATCH($A$3,DB_Typologies!$AQ$4:$AQ$1445,0)+$A221,MATCH(Y$3,TQoL_Indexes!$B$8:$AK$8,0)),"")</f>
        <v/>
      </c>
      <c r="Z221" s="86" t="str">
        <f>IFERROR(INDEX(DB_Typologies!$D$4:$AP$1445,MATCH($A$3,DB_Typologies!$AQ$4:$AQ$1445,0)+$A221,MATCH(Z$3,TQoL_Indexes!$B$8:$AK$8,0)),"")</f>
        <v/>
      </c>
      <c r="AA221" s="86" t="str">
        <f>IFERROR(INDEX(DB_Typologies!$D$4:$AP$1445,MATCH($A$3,DB_Typologies!$AQ$4:$AQ$1445,0)+$A221,MATCH(AA$3,TQoL_Indexes!$B$8:$AK$8,0)),"")</f>
        <v/>
      </c>
      <c r="AB221" s="86" t="str">
        <f>IFERROR(INDEX(DB_Typologies!$D$4:$AP$1445,MATCH($A$3,DB_Typologies!$AQ$4:$AQ$1445,0)+$A221,MATCH(AB$3,TQoL_Indexes!$B$8:$AK$8,0)),"")</f>
        <v/>
      </c>
      <c r="AC221" s="86" t="str">
        <f>IFERROR(INDEX(DB_Typologies!$D$4:$AP$1445,MATCH($A$3,DB_Typologies!$AQ$4:$AQ$1445,0)+$A221,MATCH(AC$3,TQoL_Indexes!$B$8:$AK$8,0)),"")</f>
        <v/>
      </c>
      <c r="AD221" s="86" t="str">
        <f>IFERROR(INDEX(DB_Typologies!$D$4:$AP$1445,MATCH($A$3,DB_Typologies!$AQ$4:$AQ$1445,0)+$A221,MATCH(AD$3,TQoL_Indexes!$B$8:$AK$8,0)),"")</f>
        <v/>
      </c>
      <c r="AE221" s="86" t="str">
        <f>IFERROR(INDEX(DB_Typologies!$D$4:$AP$1445,MATCH($A$3,DB_Typologies!$AQ$4:$AQ$1445,0)+$A221,MATCH(AE$3,TQoL_Indexes!$B$8:$AK$8,0)),"")</f>
        <v/>
      </c>
      <c r="AF221" s="86" t="str">
        <f>IFERROR(INDEX(DB_Typologies!$D$4:$AP$1445,MATCH($A$3,DB_Typologies!$AQ$4:$AQ$1445,0)+$A221,MATCH(AF$3,TQoL_Indexes!$B$8:$AK$8,0)),"")</f>
        <v/>
      </c>
      <c r="AG221" s="86" t="str">
        <f>IFERROR(INDEX(DB_Typologies!$D$4:$AP$1445,MATCH($A$3,DB_Typologies!$AQ$4:$AQ$1445,0)+$A221,MATCH(AG$3,TQoL_Indexes!$B$8:$AK$8,0)),"")</f>
        <v/>
      </c>
      <c r="AH221" s="86" t="str">
        <f>IFERROR(INDEX(DB_Typologies!$D$4:$AP$1445,MATCH($A$3,DB_Typologies!$AQ$4:$AQ$1445,0)+$A221,MATCH(AH$3,TQoL_Indexes!$B$8:$AK$8,0)),"")</f>
        <v/>
      </c>
      <c r="AI221" s="86" t="str">
        <f>IFERROR(INDEX(DB_Typologies!$D$4:$AP$1445,MATCH($A$3,DB_Typologies!$AQ$4:$AQ$1445,0)+$A221,MATCH(AI$3,TQoL_Indexes!$B$8:$AK$8,0)),"")</f>
        <v/>
      </c>
      <c r="AJ221" s="86" t="str">
        <f>IFERROR(INDEX(DB_Typologies!$D$4:$AP$1445,MATCH($A$3,DB_Typologies!$AQ$4:$AQ$1445,0)+$A221,MATCH(AJ$3,TQoL_Indexes!$B$8:$AK$8,0)),"")</f>
        <v/>
      </c>
      <c r="AK221" s="86" t="str">
        <f>IFERROR(INDEX(DB_Typologies!$D$4:$AP$1445,MATCH($A$3,DB_Typologies!$AQ$4:$AQ$1445,0)+$A221,MATCH(AK$3,TQoL_Indexes!$B$8:$AK$8,0)),"")</f>
        <v/>
      </c>
      <c r="AL221" s="86" t="str">
        <f>IFERROR(INDEX(DB_Typologies!$D$4:$AP$1445,MATCH($A$3,DB_Typologies!$AQ$4:$AQ$1445,0)+$A221,MATCH(AL$3,TQoL_Indexes!$B$8:$AK$8,0)),"")</f>
        <v/>
      </c>
      <c r="AM221" s="87" t="str">
        <f>IFERROR(INDEX(DB_Typologies!$D$4:$AP$1445,MATCH($A$3,DB_Typologies!$AQ$4:$AQ$1445,0)+$A221,MATCH(AM$3,TQoL_Indexes!$B$8:$AK$8,0)),"")</f>
        <v/>
      </c>
    </row>
    <row r="222" spans="1:39">
      <c r="A222" s="58" t="str">
        <f>IFERROR(IF(A221+1&lt;COUNTIF(DB_Typologies!$AQ$4:$AQ$1445,$A$3),A221+1,""),"")</f>
        <v/>
      </c>
      <c r="B222" s="120" t="str">
        <f>IFERROR(INDEX(DB_Typologies!$D$4:$AP$1445,MATCH($A$3,DB_Typologies!$AQ$4:$AQ$1445,0)+$A222,MATCH(B$3,TQoL_Indexes!$B$8:$AK$8,0)),"")</f>
        <v/>
      </c>
      <c r="C222" s="86" t="str">
        <f>IFERROR(INDEX(DB_Typologies!$D$4:$AP$1445,MATCH($A$3,DB_Typologies!$AQ$4:$AQ$1445,0)+$A222,MATCH(C$3,TQoL_Indexes!$B$8:$AK$8,0)),"")</f>
        <v/>
      </c>
      <c r="D222" s="87" t="str">
        <f>IFERROR(INDEX(DB_Typologies!$D$4:$AP$1445,MATCH($A$3,DB_Typologies!$AQ$4:$AQ$1445,0)+$A222,MATCH(D$3,TQoL_Indexes!$B$8:$AK$8,0)),"")</f>
        <v/>
      </c>
      <c r="E222" s="86" t="str">
        <f>IFERROR(INDEX(DB_Typologies!$D$4:$AP$1445,MATCH($A$3,DB_Typologies!$AQ$4:$AQ$1445,0)+$A222,MATCH(E$3,TQoL_Indexes!$B$8:$AK$8,0)),"")</f>
        <v/>
      </c>
      <c r="F222" s="86" t="str">
        <f>IFERROR(INDEX(DB_Typologies!$D$4:$AP$1445,MATCH($A$3,DB_Typologies!$AQ$4:$AQ$1445,0)+$A222,MATCH(F$3,TQoL_Indexes!$B$8:$AK$8,0)),"")</f>
        <v/>
      </c>
      <c r="G222" s="86" t="str">
        <f>IFERROR(INDEX(DB_Typologies!$D$4:$AP$1445,MATCH($A$3,DB_Typologies!$AQ$4:$AQ$1445,0)+$A222,MATCH(G$3,TQoL_Indexes!$B$8:$AK$8,0)),"")</f>
        <v/>
      </c>
      <c r="H222" s="86" t="str">
        <f>IFERROR(INDEX(DB_Typologies!$D$4:$AP$1445,MATCH($A$3,DB_Typologies!$AQ$4:$AQ$1445,0)+$A222,MATCH(H$3,TQoL_Indexes!$B$8:$AK$8,0)),"")</f>
        <v/>
      </c>
      <c r="I222" s="86" t="str">
        <f>IFERROR(INDEX(DB_Typologies!$D$4:$AP$1445,MATCH($A$3,DB_Typologies!$AQ$4:$AQ$1445,0)+$A222,MATCH(I$3,TQoL_Indexes!$B$8:$AK$8,0)),"")</f>
        <v/>
      </c>
      <c r="J222" s="86" t="str">
        <f>IFERROR(INDEX(DB_Typologies!$D$4:$AP$1445,MATCH($A$3,DB_Typologies!$AQ$4:$AQ$1445,0)+$A222,MATCH(J$3,TQoL_Indexes!$B$8:$AK$8,0)),"")</f>
        <v/>
      </c>
      <c r="K222" s="86" t="str">
        <f>IFERROR(INDEX(DB_Typologies!$D$4:$AP$1445,MATCH($A$3,DB_Typologies!$AQ$4:$AQ$1445,0)+$A222,MATCH(K$3,TQoL_Indexes!$B$8:$AK$8,0)),"")</f>
        <v/>
      </c>
      <c r="L222" s="86" t="str">
        <f>IFERROR(INDEX(DB_Typologies!$D$4:$AP$1445,MATCH($A$3,DB_Typologies!$AQ$4:$AQ$1445,0)+$A222,MATCH(L$3,TQoL_Indexes!$B$8:$AK$8,0)),"")</f>
        <v/>
      </c>
      <c r="M222" s="86" t="str">
        <f>IFERROR(INDEX(DB_Typologies!$D$4:$AP$1445,MATCH($A$3,DB_Typologies!$AQ$4:$AQ$1445,0)+$A222,MATCH(M$3,TQoL_Indexes!$B$8:$AK$8,0)),"")</f>
        <v/>
      </c>
      <c r="N222" s="86" t="str">
        <f>IFERROR(INDEX(DB_Typologies!$D$4:$AP$1445,MATCH($A$3,DB_Typologies!$AQ$4:$AQ$1445,0)+$A222,MATCH(N$3,TQoL_Indexes!$B$8:$AK$8,0)),"")</f>
        <v/>
      </c>
      <c r="O222" s="86" t="str">
        <f>IFERROR(INDEX(DB_Typologies!$D$4:$AP$1445,MATCH($A$3,DB_Typologies!$AQ$4:$AQ$1445,0)+$A222,MATCH(O$3,TQoL_Indexes!$B$8:$AK$8,0)),"")</f>
        <v/>
      </c>
      <c r="P222" s="86" t="str">
        <f>IFERROR(INDEX(DB_Typologies!$D$4:$AP$1445,MATCH($A$3,DB_Typologies!$AQ$4:$AQ$1445,0)+$A222,MATCH(P$3,TQoL_Indexes!$B$8:$AK$8,0)),"")</f>
        <v/>
      </c>
      <c r="Q222" s="86" t="str">
        <f>IFERROR(INDEX(DB_Typologies!$D$4:$AP$1445,MATCH($A$3,DB_Typologies!$AQ$4:$AQ$1445,0)+$A222,MATCH(Q$3,TQoL_Indexes!$B$8:$AK$8,0)),"")</f>
        <v/>
      </c>
      <c r="R222" s="86" t="str">
        <f>IFERROR(INDEX(DB_Typologies!$D$4:$AP$1445,MATCH($A$3,DB_Typologies!$AQ$4:$AQ$1445,0)+$A222,MATCH(R$3,TQoL_Indexes!$B$8:$AK$8,0)),"")</f>
        <v/>
      </c>
      <c r="S222" s="86" t="str">
        <f>IFERROR(INDEX(DB_Typologies!$D$4:$AP$1445,MATCH($A$3,DB_Typologies!$AQ$4:$AQ$1445,0)+$A222,MATCH(S$3,TQoL_Indexes!$B$8:$AK$8,0)),"")</f>
        <v/>
      </c>
      <c r="T222" s="86" t="str">
        <f>IFERROR(INDEX(DB_Typologies!$D$4:$AP$1445,MATCH($A$3,DB_Typologies!$AQ$4:$AQ$1445,0)+$A222,MATCH(T$3,TQoL_Indexes!$B$8:$AK$8,0)),"")</f>
        <v/>
      </c>
      <c r="U222" s="86" t="str">
        <f>IFERROR(INDEX(DB_Typologies!$D$4:$AP$1445,MATCH($A$3,DB_Typologies!$AQ$4:$AQ$1445,0)+$A222,MATCH(U$3,TQoL_Indexes!$B$8:$AK$8,0)),"")</f>
        <v/>
      </c>
      <c r="V222" s="86" t="str">
        <f>IFERROR(INDEX(DB_Typologies!$D$4:$AP$1445,MATCH($A$3,DB_Typologies!$AQ$4:$AQ$1445,0)+$A222,MATCH(V$3,TQoL_Indexes!$B$8:$AK$8,0)),"")</f>
        <v/>
      </c>
      <c r="W222" s="86" t="str">
        <f>IFERROR(INDEX(DB_Typologies!$D$4:$AP$1445,MATCH($A$3,DB_Typologies!$AQ$4:$AQ$1445,0)+$A222,MATCH(W$3,TQoL_Indexes!$B$8:$AK$8,0)),"")</f>
        <v/>
      </c>
      <c r="X222" s="86" t="str">
        <f>IFERROR(INDEX(DB_Typologies!$D$4:$AP$1445,MATCH($A$3,DB_Typologies!$AQ$4:$AQ$1445,0)+$A222,MATCH(X$3,TQoL_Indexes!$B$8:$AK$8,0)),"")</f>
        <v/>
      </c>
      <c r="Y222" s="86" t="str">
        <f>IFERROR(INDEX(DB_Typologies!$D$4:$AP$1445,MATCH($A$3,DB_Typologies!$AQ$4:$AQ$1445,0)+$A222,MATCH(Y$3,TQoL_Indexes!$B$8:$AK$8,0)),"")</f>
        <v/>
      </c>
      <c r="Z222" s="86" t="str">
        <f>IFERROR(INDEX(DB_Typologies!$D$4:$AP$1445,MATCH($A$3,DB_Typologies!$AQ$4:$AQ$1445,0)+$A222,MATCH(Z$3,TQoL_Indexes!$B$8:$AK$8,0)),"")</f>
        <v/>
      </c>
      <c r="AA222" s="86" t="str">
        <f>IFERROR(INDEX(DB_Typologies!$D$4:$AP$1445,MATCH($A$3,DB_Typologies!$AQ$4:$AQ$1445,0)+$A222,MATCH(AA$3,TQoL_Indexes!$B$8:$AK$8,0)),"")</f>
        <v/>
      </c>
      <c r="AB222" s="86" t="str">
        <f>IFERROR(INDEX(DB_Typologies!$D$4:$AP$1445,MATCH($A$3,DB_Typologies!$AQ$4:$AQ$1445,0)+$A222,MATCH(AB$3,TQoL_Indexes!$B$8:$AK$8,0)),"")</f>
        <v/>
      </c>
      <c r="AC222" s="86" t="str">
        <f>IFERROR(INDEX(DB_Typologies!$D$4:$AP$1445,MATCH($A$3,DB_Typologies!$AQ$4:$AQ$1445,0)+$A222,MATCH(AC$3,TQoL_Indexes!$B$8:$AK$8,0)),"")</f>
        <v/>
      </c>
      <c r="AD222" s="86" t="str">
        <f>IFERROR(INDEX(DB_Typologies!$D$4:$AP$1445,MATCH($A$3,DB_Typologies!$AQ$4:$AQ$1445,0)+$A222,MATCH(AD$3,TQoL_Indexes!$B$8:$AK$8,0)),"")</f>
        <v/>
      </c>
      <c r="AE222" s="86" t="str">
        <f>IFERROR(INDEX(DB_Typologies!$D$4:$AP$1445,MATCH($A$3,DB_Typologies!$AQ$4:$AQ$1445,0)+$A222,MATCH(AE$3,TQoL_Indexes!$B$8:$AK$8,0)),"")</f>
        <v/>
      </c>
      <c r="AF222" s="86" t="str">
        <f>IFERROR(INDEX(DB_Typologies!$D$4:$AP$1445,MATCH($A$3,DB_Typologies!$AQ$4:$AQ$1445,0)+$A222,MATCH(AF$3,TQoL_Indexes!$B$8:$AK$8,0)),"")</f>
        <v/>
      </c>
      <c r="AG222" s="86" t="str">
        <f>IFERROR(INDEX(DB_Typologies!$D$4:$AP$1445,MATCH($A$3,DB_Typologies!$AQ$4:$AQ$1445,0)+$A222,MATCH(AG$3,TQoL_Indexes!$B$8:$AK$8,0)),"")</f>
        <v/>
      </c>
      <c r="AH222" s="86" t="str">
        <f>IFERROR(INDEX(DB_Typologies!$D$4:$AP$1445,MATCH($A$3,DB_Typologies!$AQ$4:$AQ$1445,0)+$A222,MATCH(AH$3,TQoL_Indexes!$B$8:$AK$8,0)),"")</f>
        <v/>
      </c>
      <c r="AI222" s="86" t="str">
        <f>IFERROR(INDEX(DB_Typologies!$D$4:$AP$1445,MATCH($A$3,DB_Typologies!$AQ$4:$AQ$1445,0)+$A222,MATCH(AI$3,TQoL_Indexes!$B$8:$AK$8,0)),"")</f>
        <v/>
      </c>
      <c r="AJ222" s="86" t="str">
        <f>IFERROR(INDEX(DB_Typologies!$D$4:$AP$1445,MATCH($A$3,DB_Typologies!$AQ$4:$AQ$1445,0)+$A222,MATCH(AJ$3,TQoL_Indexes!$B$8:$AK$8,0)),"")</f>
        <v/>
      </c>
      <c r="AK222" s="86" t="str">
        <f>IFERROR(INDEX(DB_Typologies!$D$4:$AP$1445,MATCH($A$3,DB_Typologies!$AQ$4:$AQ$1445,0)+$A222,MATCH(AK$3,TQoL_Indexes!$B$8:$AK$8,0)),"")</f>
        <v/>
      </c>
      <c r="AL222" s="86" t="str">
        <f>IFERROR(INDEX(DB_Typologies!$D$4:$AP$1445,MATCH($A$3,DB_Typologies!$AQ$4:$AQ$1445,0)+$A222,MATCH(AL$3,TQoL_Indexes!$B$8:$AK$8,0)),"")</f>
        <v/>
      </c>
      <c r="AM222" s="87" t="str">
        <f>IFERROR(INDEX(DB_Typologies!$D$4:$AP$1445,MATCH($A$3,DB_Typologies!$AQ$4:$AQ$1445,0)+$A222,MATCH(AM$3,TQoL_Indexes!$B$8:$AK$8,0)),"")</f>
        <v/>
      </c>
    </row>
    <row r="223" spans="1:39">
      <c r="A223" s="58" t="str">
        <f>IFERROR(IF(A222+1&lt;COUNTIF(DB_Typologies!$AQ$4:$AQ$1445,$A$3),A222+1,""),"")</f>
        <v/>
      </c>
      <c r="B223" s="120" t="str">
        <f>IFERROR(INDEX(DB_Typologies!$D$4:$AP$1445,MATCH($A$3,DB_Typologies!$AQ$4:$AQ$1445,0)+$A223,MATCH(B$3,TQoL_Indexes!$B$8:$AK$8,0)),"")</f>
        <v/>
      </c>
      <c r="C223" s="86" t="str">
        <f>IFERROR(INDEX(DB_Typologies!$D$4:$AP$1445,MATCH($A$3,DB_Typologies!$AQ$4:$AQ$1445,0)+$A223,MATCH(C$3,TQoL_Indexes!$B$8:$AK$8,0)),"")</f>
        <v/>
      </c>
      <c r="D223" s="87" t="str">
        <f>IFERROR(INDEX(DB_Typologies!$D$4:$AP$1445,MATCH($A$3,DB_Typologies!$AQ$4:$AQ$1445,0)+$A223,MATCH(D$3,TQoL_Indexes!$B$8:$AK$8,0)),"")</f>
        <v/>
      </c>
      <c r="E223" s="86" t="str">
        <f>IFERROR(INDEX(DB_Typologies!$D$4:$AP$1445,MATCH($A$3,DB_Typologies!$AQ$4:$AQ$1445,0)+$A223,MATCH(E$3,TQoL_Indexes!$B$8:$AK$8,0)),"")</f>
        <v/>
      </c>
      <c r="F223" s="86" t="str">
        <f>IFERROR(INDEX(DB_Typologies!$D$4:$AP$1445,MATCH($A$3,DB_Typologies!$AQ$4:$AQ$1445,0)+$A223,MATCH(F$3,TQoL_Indexes!$B$8:$AK$8,0)),"")</f>
        <v/>
      </c>
      <c r="G223" s="86" t="str">
        <f>IFERROR(INDEX(DB_Typologies!$D$4:$AP$1445,MATCH($A$3,DB_Typologies!$AQ$4:$AQ$1445,0)+$A223,MATCH(G$3,TQoL_Indexes!$B$8:$AK$8,0)),"")</f>
        <v/>
      </c>
      <c r="H223" s="86" t="str">
        <f>IFERROR(INDEX(DB_Typologies!$D$4:$AP$1445,MATCH($A$3,DB_Typologies!$AQ$4:$AQ$1445,0)+$A223,MATCH(H$3,TQoL_Indexes!$B$8:$AK$8,0)),"")</f>
        <v/>
      </c>
      <c r="I223" s="86" t="str">
        <f>IFERROR(INDEX(DB_Typologies!$D$4:$AP$1445,MATCH($A$3,DB_Typologies!$AQ$4:$AQ$1445,0)+$A223,MATCH(I$3,TQoL_Indexes!$B$8:$AK$8,0)),"")</f>
        <v/>
      </c>
      <c r="J223" s="86" t="str">
        <f>IFERROR(INDEX(DB_Typologies!$D$4:$AP$1445,MATCH($A$3,DB_Typologies!$AQ$4:$AQ$1445,0)+$A223,MATCH(J$3,TQoL_Indexes!$B$8:$AK$8,0)),"")</f>
        <v/>
      </c>
      <c r="K223" s="86" t="str">
        <f>IFERROR(INDEX(DB_Typologies!$D$4:$AP$1445,MATCH($A$3,DB_Typologies!$AQ$4:$AQ$1445,0)+$A223,MATCH(K$3,TQoL_Indexes!$B$8:$AK$8,0)),"")</f>
        <v/>
      </c>
      <c r="L223" s="86" t="str">
        <f>IFERROR(INDEX(DB_Typologies!$D$4:$AP$1445,MATCH($A$3,DB_Typologies!$AQ$4:$AQ$1445,0)+$A223,MATCH(L$3,TQoL_Indexes!$B$8:$AK$8,0)),"")</f>
        <v/>
      </c>
      <c r="M223" s="86" t="str">
        <f>IFERROR(INDEX(DB_Typologies!$D$4:$AP$1445,MATCH($A$3,DB_Typologies!$AQ$4:$AQ$1445,0)+$A223,MATCH(M$3,TQoL_Indexes!$B$8:$AK$8,0)),"")</f>
        <v/>
      </c>
      <c r="N223" s="86" t="str">
        <f>IFERROR(INDEX(DB_Typologies!$D$4:$AP$1445,MATCH($A$3,DB_Typologies!$AQ$4:$AQ$1445,0)+$A223,MATCH(N$3,TQoL_Indexes!$B$8:$AK$8,0)),"")</f>
        <v/>
      </c>
      <c r="O223" s="86" t="str">
        <f>IFERROR(INDEX(DB_Typologies!$D$4:$AP$1445,MATCH($A$3,DB_Typologies!$AQ$4:$AQ$1445,0)+$A223,MATCH(O$3,TQoL_Indexes!$B$8:$AK$8,0)),"")</f>
        <v/>
      </c>
      <c r="P223" s="86" t="str">
        <f>IFERROR(INDEX(DB_Typologies!$D$4:$AP$1445,MATCH($A$3,DB_Typologies!$AQ$4:$AQ$1445,0)+$A223,MATCH(P$3,TQoL_Indexes!$B$8:$AK$8,0)),"")</f>
        <v/>
      </c>
      <c r="Q223" s="86" t="str">
        <f>IFERROR(INDEX(DB_Typologies!$D$4:$AP$1445,MATCH($A$3,DB_Typologies!$AQ$4:$AQ$1445,0)+$A223,MATCH(Q$3,TQoL_Indexes!$B$8:$AK$8,0)),"")</f>
        <v/>
      </c>
      <c r="R223" s="86" t="str">
        <f>IFERROR(INDEX(DB_Typologies!$D$4:$AP$1445,MATCH($A$3,DB_Typologies!$AQ$4:$AQ$1445,0)+$A223,MATCH(R$3,TQoL_Indexes!$B$8:$AK$8,0)),"")</f>
        <v/>
      </c>
      <c r="S223" s="86" t="str">
        <f>IFERROR(INDEX(DB_Typologies!$D$4:$AP$1445,MATCH($A$3,DB_Typologies!$AQ$4:$AQ$1445,0)+$A223,MATCH(S$3,TQoL_Indexes!$B$8:$AK$8,0)),"")</f>
        <v/>
      </c>
      <c r="T223" s="86" t="str">
        <f>IFERROR(INDEX(DB_Typologies!$D$4:$AP$1445,MATCH($A$3,DB_Typologies!$AQ$4:$AQ$1445,0)+$A223,MATCH(T$3,TQoL_Indexes!$B$8:$AK$8,0)),"")</f>
        <v/>
      </c>
      <c r="U223" s="86" t="str">
        <f>IFERROR(INDEX(DB_Typologies!$D$4:$AP$1445,MATCH($A$3,DB_Typologies!$AQ$4:$AQ$1445,0)+$A223,MATCH(U$3,TQoL_Indexes!$B$8:$AK$8,0)),"")</f>
        <v/>
      </c>
      <c r="V223" s="86" t="str">
        <f>IFERROR(INDEX(DB_Typologies!$D$4:$AP$1445,MATCH($A$3,DB_Typologies!$AQ$4:$AQ$1445,0)+$A223,MATCH(V$3,TQoL_Indexes!$B$8:$AK$8,0)),"")</f>
        <v/>
      </c>
      <c r="W223" s="86" t="str">
        <f>IFERROR(INDEX(DB_Typologies!$D$4:$AP$1445,MATCH($A$3,DB_Typologies!$AQ$4:$AQ$1445,0)+$A223,MATCH(W$3,TQoL_Indexes!$B$8:$AK$8,0)),"")</f>
        <v/>
      </c>
      <c r="X223" s="86" t="str">
        <f>IFERROR(INDEX(DB_Typologies!$D$4:$AP$1445,MATCH($A$3,DB_Typologies!$AQ$4:$AQ$1445,0)+$A223,MATCH(X$3,TQoL_Indexes!$B$8:$AK$8,0)),"")</f>
        <v/>
      </c>
      <c r="Y223" s="86" t="str">
        <f>IFERROR(INDEX(DB_Typologies!$D$4:$AP$1445,MATCH($A$3,DB_Typologies!$AQ$4:$AQ$1445,0)+$A223,MATCH(Y$3,TQoL_Indexes!$B$8:$AK$8,0)),"")</f>
        <v/>
      </c>
      <c r="Z223" s="86" t="str">
        <f>IFERROR(INDEX(DB_Typologies!$D$4:$AP$1445,MATCH($A$3,DB_Typologies!$AQ$4:$AQ$1445,0)+$A223,MATCH(Z$3,TQoL_Indexes!$B$8:$AK$8,0)),"")</f>
        <v/>
      </c>
      <c r="AA223" s="86" t="str">
        <f>IFERROR(INDEX(DB_Typologies!$D$4:$AP$1445,MATCH($A$3,DB_Typologies!$AQ$4:$AQ$1445,0)+$A223,MATCH(AA$3,TQoL_Indexes!$B$8:$AK$8,0)),"")</f>
        <v/>
      </c>
      <c r="AB223" s="86" t="str">
        <f>IFERROR(INDEX(DB_Typologies!$D$4:$AP$1445,MATCH($A$3,DB_Typologies!$AQ$4:$AQ$1445,0)+$A223,MATCH(AB$3,TQoL_Indexes!$B$8:$AK$8,0)),"")</f>
        <v/>
      </c>
      <c r="AC223" s="86" t="str">
        <f>IFERROR(INDEX(DB_Typologies!$D$4:$AP$1445,MATCH($A$3,DB_Typologies!$AQ$4:$AQ$1445,0)+$A223,MATCH(AC$3,TQoL_Indexes!$B$8:$AK$8,0)),"")</f>
        <v/>
      </c>
      <c r="AD223" s="86" t="str">
        <f>IFERROR(INDEX(DB_Typologies!$D$4:$AP$1445,MATCH($A$3,DB_Typologies!$AQ$4:$AQ$1445,0)+$A223,MATCH(AD$3,TQoL_Indexes!$B$8:$AK$8,0)),"")</f>
        <v/>
      </c>
      <c r="AE223" s="86" t="str">
        <f>IFERROR(INDEX(DB_Typologies!$D$4:$AP$1445,MATCH($A$3,DB_Typologies!$AQ$4:$AQ$1445,0)+$A223,MATCH(AE$3,TQoL_Indexes!$B$8:$AK$8,0)),"")</f>
        <v/>
      </c>
      <c r="AF223" s="86" t="str">
        <f>IFERROR(INDEX(DB_Typologies!$D$4:$AP$1445,MATCH($A$3,DB_Typologies!$AQ$4:$AQ$1445,0)+$A223,MATCH(AF$3,TQoL_Indexes!$B$8:$AK$8,0)),"")</f>
        <v/>
      </c>
      <c r="AG223" s="86" t="str">
        <f>IFERROR(INDEX(DB_Typologies!$D$4:$AP$1445,MATCH($A$3,DB_Typologies!$AQ$4:$AQ$1445,0)+$A223,MATCH(AG$3,TQoL_Indexes!$B$8:$AK$8,0)),"")</f>
        <v/>
      </c>
      <c r="AH223" s="86" t="str">
        <f>IFERROR(INDEX(DB_Typologies!$D$4:$AP$1445,MATCH($A$3,DB_Typologies!$AQ$4:$AQ$1445,0)+$A223,MATCH(AH$3,TQoL_Indexes!$B$8:$AK$8,0)),"")</f>
        <v/>
      </c>
      <c r="AI223" s="86" t="str">
        <f>IFERROR(INDEX(DB_Typologies!$D$4:$AP$1445,MATCH($A$3,DB_Typologies!$AQ$4:$AQ$1445,0)+$A223,MATCH(AI$3,TQoL_Indexes!$B$8:$AK$8,0)),"")</f>
        <v/>
      </c>
      <c r="AJ223" s="86" t="str">
        <f>IFERROR(INDEX(DB_Typologies!$D$4:$AP$1445,MATCH($A$3,DB_Typologies!$AQ$4:$AQ$1445,0)+$A223,MATCH(AJ$3,TQoL_Indexes!$B$8:$AK$8,0)),"")</f>
        <v/>
      </c>
      <c r="AK223" s="86" t="str">
        <f>IFERROR(INDEX(DB_Typologies!$D$4:$AP$1445,MATCH($A$3,DB_Typologies!$AQ$4:$AQ$1445,0)+$A223,MATCH(AK$3,TQoL_Indexes!$B$8:$AK$8,0)),"")</f>
        <v/>
      </c>
      <c r="AL223" s="86" t="str">
        <f>IFERROR(INDEX(DB_Typologies!$D$4:$AP$1445,MATCH($A$3,DB_Typologies!$AQ$4:$AQ$1445,0)+$A223,MATCH(AL$3,TQoL_Indexes!$B$8:$AK$8,0)),"")</f>
        <v/>
      </c>
      <c r="AM223" s="87" t="str">
        <f>IFERROR(INDEX(DB_Typologies!$D$4:$AP$1445,MATCH($A$3,DB_Typologies!$AQ$4:$AQ$1445,0)+$A223,MATCH(AM$3,TQoL_Indexes!$B$8:$AK$8,0)),"")</f>
        <v/>
      </c>
    </row>
    <row r="224" spans="1:39">
      <c r="A224" s="58" t="str">
        <f>IFERROR(IF(A223+1&lt;COUNTIF(DB_Typologies!$AQ$4:$AQ$1445,$A$3),A223+1,""),"")</f>
        <v/>
      </c>
      <c r="B224" s="120" t="str">
        <f>IFERROR(INDEX(DB_Typologies!$D$4:$AP$1445,MATCH($A$3,DB_Typologies!$AQ$4:$AQ$1445,0)+$A224,MATCH(B$3,TQoL_Indexes!$B$8:$AK$8,0)),"")</f>
        <v/>
      </c>
      <c r="C224" s="86" t="str">
        <f>IFERROR(INDEX(DB_Typologies!$D$4:$AP$1445,MATCH($A$3,DB_Typologies!$AQ$4:$AQ$1445,0)+$A224,MATCH(C$3,TQoL_Indexes!$B$8:$AK$8,0)),"")</f>
        <v/>
      </c>
      <c r="D224" s="87" t="str">
        <f>IFERROR(INDEX(DB_Typologies!$D$4:$AP$1445,MATCH($A$3,DB_Typologies!$AQ$4:$AQ$1445,0)+$A224,MATCH(D$3,TQoL_Indexes!$B$8:$AK$8,0)),"")</f>
        <v/>
      </c>
      <c r="E224" s="86" t="str">
        <f>IFERROR(INDEX(DB_Typologies!$D$4:$AP$1445,MATCH($A$3,DB_Typologies!$AQ$4:$AQ$1445,0)+$A224,MATCH(E$3,TQoL_Indexes!$B$8:$AK$8,0)),"")</f>
        <v/>
      </c>
      <c r="F224" s="86" t="str">
        <f>IFERROR(INDEX(DB_Typologies!$D$4:$AP$1445,MATCH($A$3,DB_Typologies!$AQ$4:$AQ$1445,0)+$A224,MATCH(F$3,TQoL_Indexes!$B$8:$AK$8,0)),"")</f>
        <v/>
      </c>
      <c r="G224" s="86" t="str">
        <f>IFERROR(INDEX(DB_Typologies!$D$4:$AP$1445,MATCH($A$3,DB_Typologies!$AQ$4:$AQ$1445,0)+$A224,MATCH(G$3,TQoL_Indexes!$B$8:$AK$8,0)),"")</f>
        <v/>
      </c>
      <c r="H224" s="86" t="str">
        <f>IFERROR(INDEX(DB_Typologies!$D$4:$AP$1445,MATCH($A$3,DB_Typologies!$AQ$4:$AQ$1445,0)+$A224,MATCH(H$3,TQoL_Indexes!$B$8:$AK$8,0)),"")</f>
        <v/>
      </c>
      <c r="I224" s="86" t="str">
        <f>IFERROR(INDEX(DB_Typologies!$D$4:$AP$1445,MATCH($A$3,DB_Typologies!$AQ$4:$AQ$1445,0)+$A224,MATCH(I$3,TQoL_Indexes!$B$8:$AK$8,0)),"")</f>
        <v/>
      </c>
      <c r="J224" s="86" t="str">
        <f>IFERROR(INDEX(DB_Typologies!$D$4:$AP$1445,MATCH($A$3,DB_Typologies!$AQ$4:$AQ$1445,0)+$A224,MATCH(J$3,TQoL_Indexes!$B$8:$AK$8,0)),"")</f>
        <v/>
      </c>
      <c r="K224" s="86" t="str">
        <f>IFERROR(INDEX(DB_Typologies!$D$4:$AP$1445,MATCH($A$3,DB_Typologies!$AQ$4:$AQ$1445,0)+$A224,MATCH(K$3,TQoL_Indexes!$B$8:$AK$8,0)),"")</f>
        <v/>
      </c>
      <c r="L224" s="86" t="str">
        <f>IFERROR(INDEX(DB_Typologies!$D$4:$AP$1445,MATCH($A$3,DB_Typologies!$AQ$4:$AQ$1445,0)+$A224,MATCH(L$3,TQoL_Indexes!$B$8:$AK$8,0)),"")</f>
        <v/>
      </c>
      <c r="M224" s="86" t="str">
        <f>IFERROR(INDEX(DB_Typologies!$D$4:$AP$1445,MATCH($A$3,DB_Typologies!$AQ$4:$AQ$1445,0)+$A224,MATCH(M$3,TQoL_Indexes!$B$8:$AK$8,0)),"")</f>
        <v/>
      </c>
      <c r="N224" s="86" t="str">
        <f>IFERROR(INDEX(DB_Typologies!$D$4:$AP$1445,MATCH($A$3,DB_Typologies!$AQ$4:$AQ$1445,0)+$A224,MATCH(N$3,TQoL_Indexes!$B$8:$AK$8,0)),"")</f>
        <v/>
      </c>
      <c r="O224" s="86" t="str">
        <f>IFERROR(INDEX(DB_Typologies!$D$4:$AP$1445,MATCH($A$3,DB_Typologies!$AQ$4:$AQ$1445,0)+$A224,MATCH(O$3,TQoL_Indexes!$B$8:$AK$8,0)),"")</f>
        <v/>
      </c>
      <c r="P224" s="86" t="str">
        <f>IFERROR(INDEX(DB_Typologies!$D$4:$AP$1445,MATCH($A$3,DB_Typologies!$AQ$4:$AQ$1445,0)+$A224,MATCH(P$3,TQoL_Indexes!$B$8:$AK$8,0)),"")</f>
        <v/>
      </c>
      <c r="Q224" s="86" t="str">
        <f>IFERROR(INDEX(DB_Typologies!$D$4:$AP$1445,MATCH($A$3,DB_Typologies!$AQ$4:$AQ$1445,0)+$A224,MATCH(Q$3,TQoL_Indexes!$B$8:$AK$8,0)),"")</f>
        <v/>
      </c>
      <c r="R224" s="86" t="str">
        <f>IFERROR(INDEX(DB_Typologies!$D$4:$AP$1445,MATCH($A$3,DB_Typologies!$AQ$4:$AQ$1445,0)+$A224,MATCH(R$3,TQoL_Indexes!$B$8:$AK$8,0)),"")</f>
        <v/>
      </c>
      <c r="S224" s="86" t="str">
        <f>IFERROR(INDEX(DB_Typologies!$D$4:$AP$1445,MATCH($A$3,DB_Typologies!$AQ$4:$AQ$1445,0)+$A224,MATCH(S$3,TQoL_Indexes!$B$8:$AK$8,0)),"")</f>
        <v/>
      </c>
      <c r="T224" s="86" t="str">
        <f>IFERROR(INDEX(DB_Typologies!$D$4:$AP$1445,MATCH($A$3,DB_Typologies!$AQ$4:$AQ$1445,0)+$A224,MATCH(T$3,TQoL_Indexes!$B$8:$AK$8,0)),"")</f>
        <v/>
      </c>
      <c r="U224" s="86" t="str">
        <f>IFERROR(INDEX(DB_Typologies!$D$4:$AP$1445,MATCH($A$3,DB_Typologies!$AQ$4:$AQ$1445,0)+$A224,MATCH(U$3,TQoL_Indexes!$B$8:$AK$8,0)),"")</f>
        <v/>
      </c>
      <c r="V224" s="86" t="str">
        <f>IFERROR(INDEX(DB_Typologies!$D$4:$AP$1445,MATCH($A$3,DB_Typologies!$AQ$4:$AQ$1445,0)+$A224,MATCH(V$3,TQoL_Indexes!$B$8:$AK$8,0)),"")</f>
        <v/>
      </c>
      <c r="W224" s="86" t="str">
        <f>IFERROR(INDEX(DB_Typologies!$D$4:$AP$1445,MATCH($A$3,DB_Typologies!$AQ$4:$AQ$1445,0)+$A224,MATCH(W$3,TQoL_Indexes!$B$8:$AK$8,0)),"")</f>
        <v/>
      </c>
      <c r="X224" s="86" t="str">
        <f>IFERROR(INDEX(DB_Typologies!$D$4:$AP$1445,MATCH($A$3,DB_Typologies!$AQ$4:$AQ$1445,0)+$A224,MATCH(X$3,TQoL_Indexes!$B$8:$AK$8,0)),"")</f>
        <v/>
      </c>
      <c r="Y224" s="86" t="str">
        <f>IFERROR(INDEX(DB_Typologies!$D$4:$AP$1445,MATCH($A$3,DB_Typologies!$AQ$4:$AQ$1445,0)+$A224,MATCH(Y$3,TQoL_Indexes!$B$8:$AK$8,0)),"")</f>
        <v/>
      </c>
      <c r="Z224" s="86" t="str">
        <f>IFERROR(INDEX(DB_Typologies!$D$4:$AP$1445,MATCH($A$3,DB_Typologies!$AQ$4:$AQ$1445,0)+$A224,MATCH(Z$3,TQoL_Indexes!$B$8:$AK$8,0)),"")</f>
        <v/>
      </c>
      <c r="AA224" s="86" t="str">
        <f>IFERROR(INDEX(DB_Typologies!$D$4:$AP$1445,MATCH($A$3,DB_Typologies!$AQ$4:$AQ$1445,0)+$A224,MATCH(AA$3,TQoL_Indexes!$B$8:$AK$8,0)),"")</f>
        <v/>
      </c>
      <c r="AB224" s="86" t="str">
        <f>IFERROR(INDEX(DB_Typologies!$D$4:$AP$1445,MATCH($A$3,DB_Typologies!$AQ$4:$AQ$1445,0)+$A224,MATCH(AB$3,TQoL_Indexes!$B$8:$AK$8,0)),"")</f>
        <v/>
      </c>
      <c r="AC224" s="86" t="str">
        <f>IFERROR(INDEX(DB_Typologies!$D$4:$AP$1445,MATCH($A$3,DB_Typologies!$AQ$4:$AQ$1445,0)+$A224,MATCH(AC$3,TQoL_Indexes!$B$8:$AK$8,0)),"")</f>
        <v/>
      </c>
      <c r="AD224" s="86" t="str">
        <f>IFERROR(INDEX(DB_Typologies!$D$4:$AP$1445,MATCH($A$3,DB_Typologies!$AQ$4:$AQ$1445,0)+$A224,MATCH(AD$3,TQoL_Indexes!$B$8:$AK$8,0)),"")</f>
        <v/>
      </c>
      <c r="AE224" s="86" t="str">
        <f>IFERROR(INDEX(DB_Typologies!$D$4:$AP$1445,MATCH($A$3,DB_Typologies!$AQ$4:$AQ$1445,0)+$A224,MATCH(AE$3,TQoL_Indexes!$B$8:$AK$8,0)),"")</f>
        <v/>
      </c>
      <c r="AF224" s="86" t="str">
        <f>IFERROR(INDEX(DB_Typologies!$D$4:$AP$1445,MATCH($A$3,DB_Typologies!$AQ$4:$AQ$1445,0)+$A224,MATCH(AF$3,TQoL_Indexes!$B$8:$AK$8,0)),"")</f>
        <v/>
      </c>
      <c r="AG224" s="86" t="str">
        <f>IFERROR(INDEX(DB_Typologies!$D$4:$AP$1445,MATCH($A$3,DB_Typologies!$AQ$4:$AQ$1445,0)+$A224,MATCH(AG$3,TQoL_Indexes!$B$8:$AK$8,0)),"")</f>
        <v/>
      </c>
      <c r="AH224" s="86" t="str">
        <f>IFERROR(INDEX(DB_Typologies!$D$4:$AP$1445,MATCH($A$3,DB_Typologies!$AQ$4:$AQ$1445,0)+$A224,MATCH(AH$3,TQoL_Indexes!$B$8:$AK$8,0)),"")</f>
        <v/>
      </c>
      <c r="AI224" s="86" t="str">
        <f>IFERROR(INDEX(DB_Typologies!$D$4:$AP$1445,MATCH($A$3,DB_Typologies!$AQ$4:$AQ$1445,0)+$A224,MATCH(AI$3,TQoL_Indexes!$B$8:$AK$8,0)),"")</f>
        <v/>
      </c>
      <c r="AJ224" s="86" t="str">
        <f>IFERROR(INDEX(DB_Typologies!$D$4:$AP$1445,MATCH($A$3,DB_Typologies!$AQ$4:$AQ$1445,0)+$A224,MATCH(AJ$3,TQoL_Indexes!$B$8:$AK$8,0)),"")</f>
        <v/>
      </c>
      <c r="AK224" s="86" t="str">
        <f>IFERROR(INDEX(DB_Typologies!$D$4:$AP$1445,MATCH($A$3,DB_Typologies!$AQ$4:$AQ$1445,0)+$A224,MATCH(AK$3,TQoL_Indexes!$B$8:$AK$8,0)),"")</f>
        <v/>
      </c>
      <c r="AL224" s="86" t="str">
        <f>IFERROR(INDEX(DB_Typologies!$D$4:$AP$1445,MATCH($A$3,DB_Typologies!$AQ$4:$AQ$1445,0)+$A224,MATCH(AL$3,TQoL_Indexes!$B$8:$AK$8,0)),"")</f>
        <v/>
      </c>
      <c r="AM224" s="87" t="str">
        <f>IFERROR(INDEX(DB_Typologies!$D$4:$AP$1445,MATCH($A$3,DB_Typologies!$AQ$4:$AQ$1445,0)+$A224,MATCH(AM$3,TQoL_Indexes!$B$8:$AK$8,0)),"")</f>
        <v/>
      </c>
    </row>
    <row r="225" spans="1:39">
      <c r="A225" s="58" t="str">
        <f>IFERROR(IF(A224+1&lt;COUNTIF(DB_Typologies!$AQ$4:$AQ$1445,$A$3),A224+1,""),"")</f>
        <v/>
      </c>
      <c r="B225" s="120" t="str">
        <f>IFERROR(INDEX(DB_Typologies!$D$4:$AP$1445,MATCH($A$3,DB_Typologies!$AQ$4:$AQ$1445,0)+$A225,MATCH(B$3,TQoL_Indexes!$B$8:$AK$8,0)),"")</f>
        <v/>
      </c>
      <c r="C225" s="86" t="str">
        <f>IFERROR(INDEX(DB_Typologies!$D$4:$AP$1445,MATCH($A$3,DB_Typologies!$AQ$4:$AQ$1445,0)+$A225,MATCH(C$3,TQoL_Indexes!$B$8:$AK$8,0)),"")</f>
        <v/>
      </c>
      <c r="D225" s="87" t="str">
        <f>IFERROR(INDEX(DB_Typologies!$D$4:$AP$1445,MATCH($A$3,DB_Typologies!$AQ$4:$AQ$1445,0)+$A225,MATCH(D$3,TQoL_Indexes!$B$8:$AK$8,0)),"")</f>
        <v/>
      </c>
      <c r="E225" s="86" t="str">
        <f>IFERROR(INDEX(DB_Typologies!$D$4:$AP$1445,MATCH($A$3,DB_Typologies!$AQ$4:$AQ$1445,0)+$A225,MATCH(E$3,TQoL_Indexes!$B$8:$AK$8,0)),"")</f>
        <v/>
      </c>
      <c r="F225" s="86" t="str">
        <f>IFERROR(INDEX(DB_Typologies!$D$4:$AP$1445,MATCH($A$3,DB_Typologies!$AQ$4:$AQ$1445,0)+$A225,MATCH(F$3,TQoL_Indexes!$B$8:$AK$8,0)),"")</f>
        <v/>
      </c>
      <c r="G225" s="86" t="str">
        <f>IFERROR(INDEX(DB_Typologies!$D$4:$AP$1445,MATCH($A$3,DB_Typologies!$AQ$4:$AQ$1445,0)+$A225,MATCH(G$3,TQoL_Indexes!$B$8:$AK$8,0)),"")</f>
        <v/>
      </c>
      <c r="H225" s="86" t="str">
        <f>IFERROR(INDEX(DB_Typologies!$D$4:$AP$1445,MATCH($A$3,DB_Typologies!$AQ$4:$AQ$1445,0)+$A225,MATCH(H$3,TQoL_Indexes!$B$8:$AK$8,0)),"")</f>
        <v/>
      </c>
      <c r="I225" s="86" t="str">
        <f>IFERROR(INDEX(DB_Typologies!$D$4:$AP$1445,MATCH($A$3,DB_Typologies!$AQ$4:$AQ$1445,0)+$A225,MATCH(I$3,TQoL_Indexes!$B$8:$AK$8,0)),"")</f>
        <v/>
      </c>
      <c r="J225" s="86" t="str">
        <f>IFERROR(INDEX(DB_Typologies!$D$4:$AP$1445,MATCH($A$3,DB_Typologies!$AQ$4:$AQ$1445,0)+$A225,MATCH(J$3,TQoL_Indexes!$B$8:$AK$8,0)),"")</f>
        <v/>
      </c>
      <c r="K225" s="86" t="str">
        <f>IFERROR(INDEX(DB_Typologies!$D$4:$AP$1445,MATCH($A$3,DB_Typologies!$AQ$4:$AQ$1445,0)+$A225,MATCH(K$3,TQoL_Indexes!$B$8:$AK$8,0)),"")</f>
        <v/>
      </c>
      <c r="L225" s="86" t="str">
        <f>IFERROR(INDEX(DB_Typologies!$D$4:$AP$1445,MATCH($A$3,DB_Typologies!$AQ$4:$AQ$1445,0)+$A225,MATCH(L$3,TQoL_Indexes!$B$8:$AK$8,0)),"")</f>
        <v/>
      </c>
      <c r="M225" s="86" t="str">
        <f>IFERROR(INDEX(DB_Typologies!$D$4:$AP$1445,MATCH($A$3,DB_Typologies!$AQ$4:$AQ$1445,0)+$A225,MATCH(M$3,TQoL_Indexes!$B$8:$AK$8,0)),"")</f>
        <v/>
      </c>
      <c r="N225" s="86" t="str">
        <f>IFERROR(INDEX(DB_Typologies!$D$4:$AP$1445,MATCH($A$3,DB_Typologies!$AQ$4:$AQ$1445,0)+$A225,MATCH(N$3,TQoL_Indexes!$B$8:$AK$8,0)),"")</f>
        <v/>
      </c>
      <c r="O225" s="86" t="str">
        <f>IFERROR(INDEX(DB_Typologies!$D$4:$AP$1445,MATCH($A$3,DB_Typologies!$AQ$4:$AQ$1445,0)+$A225,MATCH(O$3,TQoL_Indexes!$B$8:$AK$8,0)),"")</f>
        <v/>
      </c>
      <c r="P225" s="86" t="str">
        <f>IFERROR(INDEX(DB_Typologies!$D$4:$AP$1445,MATCH($A$3,DB_Typologies!$AQ$4:$AQ$1445,0)+$A225,MATCH(P$3,TQoL_Indexes!$B$8:$AK$8,0)),"")</f>
        <v/>
      </c>
      <c r="Q225" s="86" t="str">
        <f>IFERROR(INDEX(DB_Typologies!$D$4:$AP$1445,MATCH($A$3,DB_Typologies!$AQ$4:$AQ$1445,0)+$A225,MATCH(Q$3,TQoL_Indexes!$B$8:$AK$8,0)),"")</f>
        <v/>
      </c>
      <c r="R225" s="86" t="str">
        <f>IFERROR(INDEX(DB_Typologies!$D$4:$AP$1445,MATCH($A$3,DB_Typologies!$AQ$4:$AQ$1445,0)+$A225,MATCH(R$3,TQoL_Indexes!$B$8:$AK$8,0)),"")</f>
        <v/>
      </c>
      <c r="S225" s="86" t="str">
        <f>IFERROR(INDEX(DB_Typologies!$D$4:$AP$1445,MATCH($A$3,DB_Typologies!$AQ$4:$AQ$1445,0)+$A225,MATCH(S$3,TQoL_Indexes!$B$8:$AK$8,0)),"")</f>
        <v/>
      </c>
      <c r="T225" s="86" t="str">
        <f>IFERROR(INDEX(DB_Typologies!$D$4:$AP$1445,MATCH($A$3,DB_Typologies!$AQ$4:$AQ$1445,0)+$A225,MATCH(T$3,TQoL_Indexes!$B$8:$AK$8,0)),"")</f>
        <v/>
      </c>
      <c r="U225" s="86" t="str">
        <f>IFERROR(INDEX(DB_Typologies!$D$4:$AP$1445,MATCH($A$3,DB_Typologies!$AQ$4:$AQ$1445,0)+$A225,MATCH(U$3,TQoL_Indexes!$B$8:$AK$8,0)),"")</f>
        <v/>
      </c>
      <c r="V225" s="86" t="str">
        <f>IFERROR(INDEX(DB_Typologies!$D$4:$AP$1445,MATCH($A$3,DB_Typologies!$AQ$4:$AQ$1445,0)+$A225,MATCH(V$3,TQoL_Indexes!$B$8:$AK$8,0)),"")</f>
        <v/>
      </c>
      <c r="W225" s="86" t="str">
        <f>IFERROR(INDEX(DB_Typologies!$D$4:$AP$1445,MATCH($A$3,DB_Typologies!$AQ$4:$AQ$1445,0)+$A225,MATCH(W$3,TQoL_Indexes!$B$8:$AK$8,0)),"")</f>
        <v/>
      </c>
      <c r="X225" s="86" t="str">
        <f>IFERROR(INDEX(DB_Typologies!$D$4:$AP$1445,MATCH($A$3,DB_Typologies!$AQ$4:$AQ$1445,0)+$A225,MATCH(X$3,TQoL_Indexes!$B$8:$AK$8,0)),"")</f>
        <v/>
      </c>
      <c r="Y225" s="86" t="str">
        <f>IFERROR(INDEX(DB_Typologies!$D$4:$AP$1445,MATCH($A$3,DB_Typologies!$AQ$4:$AQ$1445,0)+$A225,MATCH(Y$3,TQoL_Indexes!$B$8:$AK$8,0)),"")</f>
        <v/>
      </c>
      <c r="Z225" s="86" t="str">
        <f>IFERROR(INDEX(DB_Typologies!$D$4:$AP$1445,MATCH($A$3,DB_Typologies!$AQ$4:$AQ$1445,0)+$A225,MATCH(Z$3,TQoL_Indexes!$B$8:$AK$8,0)),"")</f>
        <v/>
      </c>
      <c r="AA225" s="86" t="str">
        <f>IFERROR(INDEX(DB_Typologies!$D$4:$AP$1445,MATCH($A$3,DB_Typologies!$AQ$4:$AQ$1445,0)+$A225,MATCH(AA$3,TQoL_Indexes!$B$8:$AK$8,0)),"")</f>
        <v/>
      </c>
      <c r="AB225" s="86" t="str">
        <f>IFERROR(INDEX(DB_Typologies!$D$4:$AP$1445,MATCH($A$3,DB_Typologies!$AQ$4:$AQ$1445,0)+$A225,MATCH(AB$3,TQoL_Indexes!$B$8:$AK$8,0)),"")</f>
        <v/>
      </c>
      <c r="AC225" s="86" t="str">
        <f>IFERROR(INDEX(DB_Typologies!$D$4:$AP$1445,MATCH($A$3,DB_Typologies!$AQ$4:$AQ$1445,0)+$A225,MATCH(AC$3,TQoL_Indexes!$B$8:$AK$8,0)),"")</f>
        <v/>
      </c>
      <c r="AD225" s="86" t="str">
        <f>IFERROR(INDEX(DB_Typologies!$D$4:$AP$1445,MATCH($A$3,DB_Typologies!$AQ$4:$AQ$1445,0)+$A225,MATCH(AD$3,TQoL_Indexes!$B$8:$AK$8,0)),"")</f>
        <v/>
      </c>
      <c r="AE225" s="86" t="str">
        <f>IFERROR(INDEX(DB_Typologies!$D$4:$AP$1445,MATCH($A$3,DB_Typologies!$AQ$4:$AQ$1445,0)+$A225,MATCH(AE$3,TQoL_Indexes!$B$8:$AK$8,0)),"")</f>
        <v/>
      </c>
      <c r="AF225" s="86" t="str">
        <f>IFERROR(INDEX(DB_Typologies!$D$4:$AP$1445,MATCH($A$3,DB_Typologies!$AQ$4:$AQ$1445,0)+$A225,MATCH(AF$3,TQoL_Indexes!$B$8:$AK$8,0)),"")</f>
        <v/>
      </c>
      <c r="AG225" s="86" t="str">
        <f>IFERROR(INDEX(DB_Typologies!$D$4:$AP$1445,MATCH($A$3,DB_Typologies!$AQ$4:$AQ$1445,0)+$A225,MATCH(AG$3,TQoL_Indexes!$B$8:$AK$8,0)),"")</f>
        <v/>
      </c>
      <c r="AH225" s="86" t="str">
        <f>IFERROR(INDEX(DB_Typologies!$D$4:$AP$1445,MATCH($A$3,DB_Typologies!$AQ$4:$AQ$1445,0)+$A225,MATCH(AH$3,TQoL_Indexes!$B$8:$AK$8,0)),"")</f>
        <v/>
      </c>
      <c r="AI225" s="86" t="str">
        <f>IFERROR(INDEX(DB_Typologies!$D$4:$AP$1445,MATCH($A$3,DB_Typologies!$AQ$4:$AQ$1445,0)+$A225,MATCH(AI$3,TQoL_Indexes!$B$8:$AK$8,0)),"")</f>
        <v/>
      </c>
      <c r="AJ225" s="86" t="str">
        <f>IFERROR(INDEX(DB_Typologies!$D$4:$AP$1445,MATCH($A$3,DB_Typologies!$AQ$4:$AQ$1445,0)+$A225,MATCH(AJ$3,TQoL_Indexes!$B$8:$AK$8,0)),"")</f>
        <v/>
      </c>
      <c r="AK225" s="86" t="str">
        <f>IFERROR(INDEX(DB_Typologies!$D$4:$AP$1445,MATCH($A$3,DB_Typologies!$AQ$4:$AQ$1445,0)+$A225,MATCH(AK$3,TQoL_Indexes!$B$8:$AK$8,0)),"")</f>
        <v/>
      </c>
      <c r="AL225" s="86" t="str">
        <f>IFERROR(INDEX(DB_Typologies!$D$4:$AP$1445,MATCH($A$3,DB_Typologies!$AQ$4:$AQ$1445,0)+$A225,MATCH(AL$3,TQoL_Indexes!$B$8:$AK$8,0)),"")</f>
        <v/>
      </c>
      <c r="AM225" s="87" t="str">
        <f>IFERROR(INDEX(DB_Typologies!$D$4:$AP$1445,MATCH($A$3,DB_Typologies!$AQ$4:$AQ$1445,0)+$A225,MATCH(AM$3,TQoL_Indexes!$B$8:$AK$8,0)),"")</f>
        <v/>
      </c>
    </row>
    <row r="226" spans="1:39">
      <c r="A226" s="58" t="str">
        <f>IFERROR(IF(A225+1&lt;COUNTIF(DB_Typologies!$AQ$4:$AQ$1445,$A$3),A225+1,""),"")</f>
        <v/>
      </c>
      <c r="B226" s="120" t="str">
        <f>IFERROR(INDEX(DB_Typologies!$D$4:$AP$1445,MATCH($A$3,DB_Typologies!$AQ$4:$AQ$1445,0)+$A226,MATCH(B$3,TQoL_Indexes!$B$8:$AK$8,0)),"")</f>
        <v/>
      </c>
      <c r="C226" s="86" t="str">
        <f>IFERROR(INDEX(DB_Typologies!$D$4:$AP$1445,MATCH($A$3,DB_Typologies!$AQ$4:$AQ$1445,0)+$A226,MATCH(C$3,TQoL_Indexes!$B$8:$AK$8,0)),"")</f>
        <v/>
      </c>
      <c r="D226" s="87" t="str">
        <f>IFERROR(INDEX(DB_Typologies!$D$4:$AP$1445,MATCH($A$3,DB_Typologies!$AQ$4:$AQ$1445,0)+$A226,MATCH(D$3,TQoL_Indexes!$B$8:$AK$8,0)),"")</f>
        <v/>
      </c>
      <c r="E226" s="86" t="str">
        <f>IFERROR(INDEX(DB_Typologies!$D$4:$AP$1445,MATCH($A$3,DB_Typologies!$AQ$4:$AQ$1445,0)+$A226,MATCH(E$3,TQoL_Indexes!$B$8:$AK$8,0)),"")</f>
        <v/>
      </c>
      <c r="F226" s="86" t="str">
        <f>IFERROR(INDEX(DB_Typologies!$D$4:$AP$1445,MATCH($A$3,DB_Typologies!$AQ$4:$AQ$1445,0)+$A226,MATCH(F$3,TQoL_Indexes!$B$8:$AK$8,0)),"")</f>
        <v/>
      </c>
      <c r="G226" s="86" t="str">
        <f>IFERROR(INDEX(DB_Typologies!$D$4:$AP$1445,MATCH($A$3,DB_Typologies!$AQ$4:$AQ$1445,0)+$A226,MATCH(G$3,TQoL_Indexes!$B$8:$AK$8,0)),"")</f>
        <v/>
      </c>
      <c r="H226" s="86" t="str">
        <f>IFERROR(INDEX(DB_Typologies!$D$4:$AP$1445,MATCH($A$3,DB_Typologies!$AQ$4:$AQ$1445,0)+$A226,MATCH(H$3,TQoL_Indexes!$B$8:$AK$8,0)),"")</f>
        <v/>
      </c>
      <c r="I226" s="86" t="str">
        <f>IFERROR(INDEX(DB_Typologies!$D$4:$AP$1445,MATCH($A$3,DB_Typologies!$AQ$4:$AQ$1445,0)+$A226,MATCH(I$3,TQoL_Indexes!$B$8:$AK$8,0)),"")</f>
        <v/>
      </c>
      <c r="J226" s="86" t="str">
        <f>IFERROR(INDEX(DB_Typologies!$D$4:$AP$1445,MATCH($A$3,DB_Typologies!$AQ$4:$AQ$1445,0)+$A226,MATCH(J$3,TQoL_Indexes!$B$8:$AK$8,0)),"")</f>
        <v/>
      </c>
      <c r="K226" s="86" t="str">
        <f>IFERROR(INDEX(DB_Typologies!$D$4:$AP$1445,MATCH($A$3,DB_Typologies!$AQ$4:$AQ$1445,0)+$A226,MATCH(K$3,TQoL_Indexes!$B$8:$AK$8,0)),"")</f>
        <v/>
      </c>
      <c r="L226" s="86" t="str">
        <f>IFERROR(INDEX(DB_Typologies!$D$4:$AP$1445,MATCH($A$3,DB_Typologies!$AQ$4:$AQ$1445,0)+$A226,MATCH(L$3,TQoL_Indexes!$B$8:$AK$8,0)),"")</f>
        <v/>
      </c>
      <c r="M226" s="86" t="str">
        <f>IFERROR(INDEX(DB_Typologies!$D$4:$AP$1445,MATCH($A$3,DB_Typologies!$AQ$4:$AQ$1445,0)+$A226,MATCH(M$3,TQoL_Indexes!$B$8:$AK$8,0)),"")</f>
        <v/>
      </c>
      <c r="N226" s="86" t="str">
        <f>IFERROR(INDEX(DB_Typologies!$D$4:$AP$1445,MATCH($A$3,DB_Typologies!$AQ$4:$AQ$1445,0)+$A226,MATCH(N$3,TQoL_Indexes!$B$8:$AK$8,0)),"")</f>
        <v/>
      </c>
      <c r="O226" s="86" t="str">
        <f>IFERROR(INDEX(DB_Typologies!$D$4:$AP$1445,MATCH($A$3,DB_Typologies!$AQ$4:$AQ$1445,0)+$A226,MATCH(O$3,TQoL_Indexes!$B$8:$AK$8,0)),"")</f>
        <v/>
      </c>
      <c r="P226" s="86" t="str">
        <f>IFERROR(INDEX(DB_Typologies!$D$4:$AP$1445,MATCH($A$3,DB_Typologies!$AQ$4:$AQ$1445,0)+$A226,MATCH(P$3,TQoL_Indexes!$B$8:$AK$8,0)),"")</f>
        <v/>
      </c>
      <c r="Q226" s="86" t="str">
        <f>IFERROR(INDEX(DB_Typologies!$D$4:$AP$1445,MATCH($A$3,DB_Typologies!$AQ$4:$AQ$1445,0)+$A226,MATCH(Q$3,TQoL_Indexes!$B$8:$AK$8,0)),"")</f>
        <v/>
      </c>
      <c r="R226" s="86" t="str">
        <f>IFERROR(INDEX(DB_Typologies!$D$4:$AP$1445,MATCH($A$3,DB_Typologies!$AQ$4:$AQ$1445,0)+$A226,MATCH(R$3,TQoL_Indexes!$B$8:$AK$8,0)),"")</f>
        <v/>
      </c>
      <c r="S226" s="86" t="str">
        <f>IFERROR(INDEX(DB_Typologies!$D$4:$AP$1445,MATCH($A$3,DB_Typologies!$AQ$4:$AQ$1445,0)+$A226,MATCH(S$3,TQoL_Indexes!$B$8:$AK$8,0)),"")</f>
        <v/>
      </c>
      <c r="T226" s="86" t="str">
        <f>IFERROR(INDEX(DB_Typologies!$D$4:$AP$1445,MATCH($A$3,DB_Typologies!$AQ$4:$AQ$1445,0)+$A226,MATCH(T$3,TQoL_Indexes!$B$8:$AK$8,0)),"")</f>
        <v/>
      </c>
      <c r="U226" s="86" t="str">
        <f>IFERROR(INDEX(DB_Typologies!$D$4:$AP$1445,MATCH($A$3,DB_Typologies!$AQ$4:$AQ$1445,0)+$A226,MATCH(U$3,TQoL_Indexes!$B$8:$AK$8,0)),"")</f>
        <v/>
      </c>
      <c r="V226" s="86" t="str">
        <f>IFERROR(INDEX(DB_Typologies!$D$4:$AP$1445,MATCH($A$3,DB_Typologies!$AQ$4:$AQ$1445,0)+$A226,MATCH(V$3,TQoL_Indexes!$B$8:$AK$8,0)),"")</f>
        <v/>
      </c>
      <c r="W226" s="86" t="str">
        <f>IFERROR(INDEX(DB_Typologies!$D$4:$AP$1445,MATCH($A$3,DB_Typologies!$AQ$4:$AQ$1445,0)+$A226,MATCH(W$3,TQoL_Indexes!$B$8:$AK$8,0)),"")</f>
        <v/>
      </c>
      <c r="X226" s="86" t="str">
        <f>IFERROR(INDEX(DB_Typologies!$D$4:$AP$1445,MATCH($A$3,DB_Typologies!$AQ$4:$AQ$1445,0)+$A226,MATCH(X$3,TQoL_Indexes!$B$8:$AK$8,0)),"")</f>
        <v/>
      </c>
      <c r="Y226" s="86" t="str">
        <f>IFERROR(INDEX(DB_Typologies!$D$4:$AP$1445,MATCH($A$3,DB_Typologies!$AQ$4:$AQ$1445,0)+$A226,MATCH(Y$3,TQoL_Indexes!$B$8:$AK$8,0)),"")</f>
        <v/>
      </c>
      <c r="Z226" s="86" t="str">
        <f>IFERROR(INDEX(DB_Typologies!$D$4:$AP$1445,MATCH($A$3,DB_Typologies!$AQ$4:$AQ$1445,0)+$A226,MATCH(Z$3,TQoL_Indexes!$B$8:$AK$8,0)),"")</f>
        <v/>
      </c>
      <c r="AA226" s="86" t="str">
        <f>IFERROR(INDEX(DB_Typologies!$D$4:$AP$1445,MATCH($A$3,DB_Typologies!$AQ$4:$AQ$1445,0)+$A226,MATCH(AA$3,TQoL_Indexes!$B$8:$AK$8,0)),"")</f>
        <v/>
      </c>
      <c r="AB226" s="86" t="str">
        <f>IFERROR(INDEX(DB_Typologies!$D$4:$AP$1445,MATCH($A$3,DB_Typologies!$AQ$4:$AQ$1445,0)+$A226,MATCH(AB$3,TQoL_Indexes!$B$8:$AK$8,0)),"")</f>
        <v/>
      </c>
      <c r="AC226" s="86" t="str">
        <f>IFERROR(INDEX(DB_Typologies!$D$4:$AP$1445,MATCH($A$3,DB_Typologies!$AQ$4:$AQ$1445,0)+$A226,MATCH(AC$3,TQoL_Indexes!$B$8:$AK$8,0)),"")</f>
        <v/>
      </c>
      <c r="AD226" s="86" t="str">
        <f>IFERROR(INDEX(DB_Typologies!$D$4:$AP$1445,MATCH($A$3,DB_Typologies!$AQ$4:$AQ$1445,0)+$A226,MATCH(AD$3,TQoL_Indexes!$B$8:$AK$8,0)),"")</f>
        <v/>
      </c>
      <c r="AE226" s="86" t="str">
        <f>IFERROR(INDEX(DB_Typologies!$D$4:$AP$1445,MATCH($A$3,DB_Typologies!$AQ$4:$AQ$1445,0)+$A226,MATCH(AE$3,TQoL_Indexes!$B$8:$AK$8,0)),"")</f>
        <v/>
      </c>
      <c r="AF226" s="86" t="str">
        <f>IFERROR(INDEX(DB_Typologies!$D$4:$AP$1445,MATCH($A$3,DB_Typologies!$AQ$4:$AQ$1445,0)+$A226,MATCH(AF$3,TQoL_Indexes!$B$8:$AK$8,0)),"")</f>
        <v/>
      </c>
      <c r="AG226" s="86" t="str">
        <f>IFERROR(INDEX(DB_Typologies!$D$4:$AP$1445,MATCH($A$3,DB_Typologies!$AQ$4:$AQ$1445,0)+$A226,MATCH(AG$3,TQoL_Indexes!$B$8:$AK$8,0)),"")</f>
        <v/>
      </c>
      <c r="AH226" s="86" t="str">
        <f>IFERROR(INDEX(DB_Typologies!$D$4:$AP$1445,MATCH($A$3,DB_Typologies!$AQ$4:$AQ$1445,0)+$A226,MATCH(AH$3,TQoL_Indexes!$B$8:$AK$8,0)),"")</f>
        <v/>
      </c>
      <c r="AI226" s="86" t="str">
        <f>IFERROR(INDEX(DB_Typologies!$D$4:$AP$1445,MATCH($A$3,DB_Typologies!$AQ$4:$AQ$1445,0)+$A226,MATCH(AI$3,TQoL_Indexes!$B$8:$AK$8,0)),"")</f>
        <v/>
      </c>
      <c r="AJ226" s="86" t="str">
        <f>IFERROR(INDEX(DB_Typologies!$D$4:$AP$1445,MATCH($A$3,DB_Typologies!$AQ$4:$AQ$1445,0)+$A226,MATCH(AJ$3,TQoL_Indexes!$B$8:$AK$8,0)),"")</f>
        <v/>
      </c>
      <c r="AK226" s="86" t="str">
        <f>IFERROR(INDEX(DB_Typologies!$D$4:$AP$1445,MATCH($A$3,DB_Typologies!$AQ$4:$AQ$1445,0)+$A226,MATCH(AK$3,TQoL_Indexes!$B$8:$AK$8,0)),"")</f>
        <v/>
      </c>
      <c r="AL226" s="86" t="str">
        <f>IFERROR(INDEX(DB_Typologies!$D$4:$AP$1445,MATCH($A$3,DB_Typologies!$AQ$4:$AQ$1445,0)+$A226,MATCH(AL$3,TQoL_Indexes!$B$8:$AK$8,0)),"")</f>
        <v/>
      </c>
      <c r="AM226" s="87" t="str">
        <f>IFERROR(INDEX(DB_Typologies!$D$4:$AP$1445,MATCH($A$3,DB_Typologies!$AQ$4:$AQ$1445,0)+$A226,MATCH(AM$3,TQoL_Indexes!$B$8:$AK$8,0)),"")</f>
        <v/>
      </c>
    </row>
    <row r="227" spans="1:39">
      <c r="A227" s="58" t="str">
        <f>IFERROR(IF(A226+1&lt;COUNTIF(DB_Typologies!$AQ$4:$AQ$1445,$A$3),A226+1,""),"")</f>
        <v/>
      </c>
      <c r="B227" s="120" t="str">
        <f>IFERROR(INDEX(DB_Typologies!$D$4:$AP$1445,MATCH($A$3,DB_Typologies!$AQ$4:$AQ$1445,0)+$A227,MATCH(B$3,TQoL_Indexes!$B$8:$AK$8,0)),"")</f>
        <v/>
      </c>
      <c r="C227" s="86" t="str">
        <f>IFERROR(INDEX(DB_Typologies!$D$4:$AP$1445,MATCH($A$3,DB_Typologies!$AQ$4:$AQ$1445,0)+$A227,MATCH(C$3,TQoL_Indexes!$B$8:$AK$8,0)),"")</f>
        <v/>
      </c>
      <c r="D227" s="87" t="str">
        <f>IFERROR(INDEX(DB_Typologies!$D$4:$AP$1445,MATCH($A$3,DB_Typologies!$AQ$4:$AQ$1445,0)+$A227,MATCH(D$3,TQoL_Indexes!$B$8:$AK$8,0)),"")</f>
        <v/>
      </c>
      <c r="E227" s="86" t="str">
        <f>IFERROR(INDEX(DB_Typologies!$D$4:$AP$1445,MATCH($A$3,DB_Typologies!$AQ$4:$AQ$1445,0)+$A227,MATCH(E$3,TQoL_Indexes!$B$8:$AK$8,0)),"")</f>
        <v/>
      </c>
      <c r="F227" s="86" t="str">
        <f>IFERROR(INDEX(DB_Typologies!$D$4:$AP$1445,MATCH($A$3,DB_Typologies!$AQ$4:$AQ$1445,0)+$A227,MATCH(F$3,TQoL_Indexes!$B$8:$AK$8,0)),"")</f>
        <v/>
      </c>
      <c r="G227" s="86" t="str">
        <f>IFERROR(INDEX(DB_Typologies!$D$4:$AP$1445,MATCH($A$3,DB_Typologies!$AQ$4:$AQ$1445,0)+$A227,MATCH(G$3,TQoL_Indexes!$B$8:$AK$8,0)),"")</f>
        <v/>
      </c>
      <c r="H227" s="86" t="str">
        <f>IFERROR(INDEX(DB_Typologies!$D$4:$AP$1445,MATCH($A$3,DB_Typologies!$AQ$4:$AQ$1445,0)+$A227,MATCH(H$3,TQoL_Indexes!$B$8:$AK$8,0)),"")</f>
        <v/>
      </c>
      <c r="I227" s="86" t="str">
        <f>IFERROR(INDEX(DB_Typologies!$D$4:$AP$1445,MATCH($A$3,DB_Typologies!$AQ$4:$AQ$1445,0)+$A227,MATCH(I$3,TQoL_Indexes!$B$8:$AK$8,0)),"")</f>
        <v/>
      </c>
      <c r="J227" s="86" t="str">
        <f>IFERROR(INDEX(DB_Typologies!$D$4:$AP$1445,MATCH($A$3,DB_Typologies!$AQ$4:$AQ$1445,0)+$A227,MATCH(J$3,TQoL_Indexes!$B$8:$AK$8,0)),"")</f>
        <v/>
      </c>
      <c r="K227" s="86" t="str">
        <f>IFERROR(INDEX(DB_Typologies!$D$4:$AP$1445,MATCH($A$3,DB_Typologies!$AQ$4:$AQ$1445,0)+$A227,MATCH(K$3,TQoL_Indexes!$B$8:$AK$8,0)),"")</f>
        <v/>
      </c>
      <c r="L227" s="86" t="str">
        <f>IFERROR(INDEX(DB_Typologies!$D$4:$AP$1445,MATCH($A$3,DB_Typologies!$AQ$4:$AQ$1445,0)+$A227,MATCH(L$3,TQoL_Indexes!$B$8:$AK$8,0)),"")</f>
        <v/>
      </c>
      <c r="M227" s="86" t="str">
        <f>IFERROR(INDEX(DB_Typologies!$D$4:$AP$1445,MATCH($A$3,DB_Typologies!$AQ$4:$AQ$1445,0)+$A227,MATCH(M$3,TQoL_Indexes!$B$8:$AK$8,0)),"")</f>
        <v/>
      </c>
      <c r="N227" s="86" t="str">
        <f>IFERROR(INDEX(DB_Typologies!$D$4:$AP$1445,MATCH($A$3,DB_Typologies!$AQ$4:$AQ$1445,0)+$A227,MATCH(N$3,TQoL_Indexes!$B$8:$AK$8,0)),"")</f>
        <v/>
      </c>
      <c r="O227" s="86" t="str">
        <f>IFERROR(INDEX(DB_Typologies!$D$4:$AP$1445,MATCH($A$3,DB_Typologies!$AQ$4:$AQ$1445,0)+$A227,MATCH(O$3,TQoL_Indexes!$B$8:$AK$8,0)),"")</f>
        <v/>
      </c>
      <c r="P227" s="86" t="str">
        <f>IFERROR(INDEX(DB_Typologies!$D$4:$AP$1445,MATCH($A$3,DB_Typologies!$AQ$4:$AQ$1445,0)+$A227,MATCH(P$3,TQoL_Indexes!$B$8:$AK$8,0)),"")</f>
        <v/>
      </c>
      <c r="Q227" s="86" t="str">
        <f>IFERROR(INDEX(DB_Typologies!$D$4:$AP$1445,MATCH($A$3,DB_Typologies!$AQ$4:$AQ$1445,0)+$A227,MATCH(Q$3,TQoL_Indexes!$B$8:$AK$8,0)),"")</f>
        <v/>
      </c>
      <c r="R227" s="86" t="str">
        <f>IFERROR(INDEX(DB_Typologies!$D$4:$AP$1445,MATCH($A$3,DB_Typologies!$AQ$4:$AQ$1445,0)+$A227,MATCH(R$3,TQoL_Indexes!$B$8:$AK$8,0)),"")</f>
        <v/>
      </c>
      <c r="S227" s="86" t="str">
        <f>IFERROR(INDEX(DB_Typologies!$D$4:$AP$1445,MATCH($A$3,DB_Typologies!$AQ$4:$AQ$1445,0)+$A227,MATCH(S$3,TQoL_Indexes!$B$8:$AK$8,0)),"")</f>
        <v/>
      </c>
      <c r="T227" s="86" t="str">
        <f>IFERROR(INDEX(DB_Typologies!$D$4:$AP$1445,MATCH($A$3,DB_Typologies!$AQ$4:$AQ$1445,0)+$A227,MATCH(T$3,TQoL_Indexes!$B$8:$AK$8,0)),"")</f>
        <v/>
      </c>
      <c r="U227" s="86" t="str">
        <f>IFERROR(INDEX(DB_Typologies!$D$4:$AP$1445,MATCH($A$3,DB_Typologies!$AQ$4:$AQ$1445,0)+$A227,MATCH(U$3,TQoL_Indexes!$B$8:$AK$8,0)),"")</f>
        <v/>
      </c>
      <c r="V227" s="86" t="str">
        <f>IFERROR(INDEX(DB_Typologies!$D$4:$AP$1445,MATCH($A$3,DB_Typologies!$AQ$4:$AQ$1445,0)+$A227,MATCH(V$3,TQoL_Indexes!$B$8:$AK$8,0)),"")</f>
        <v/>
      </c>
      <c r="W227" s="86" t="str">
        <f>IFERROR(INDEX(DB_Typologies!$D$4:$AP$1445,MATCH($A$3,DB_Typologies!$AQ$4:$AQ$1445,0)+$A227,MATCH(W$3,TQoL_Indexes!$B$8:$AK$8,0)),"")</f>
        <v/>
      </c>
      <c r="X227" s="86" t="str">
        <f>IFERROR(INDEX(DB_Typologies!$D$4:$AP$1445,MATCH($A$3,DB_Typologies!$AQ$4:$AQ$1445,0)+$A227,MATCH(X$3,TQoL_Indexes!$B$8:$AK$8,0)),"")</f>
        <v/>
      </c>
      <c r="Y227" s="86" t="str">
        <f>IFERROR(INDEX(DB_Typologies!$D$4:$AP$1445,MATCH($A$3,DB_Typologies!$AQ$4:$AQ$1445,0)+$A227,MATCH(Y$3,TQoL_Indexes!$B$8:$AK$8,0)),"")</f>
        <v/>
      </c>
      <c r="Z227" s="86" t="str">
        <f>IFERROR(INDEX(DB_Typologies!$D$4:$AP$1445,MATCH($A$3,DB_Typologies!$AQ$4:$AQ$1445,0)+$A227,MATCH(Z$3,TQoL_Indexes!$B$8:$AK$8,0)),"")</f>
        <v/>
      </c>
      <c r="AA227" s="86" t="str">
        <f>IFERROR(INDEX(DB_Typologies!$D$4:$AP$1445,MATCH($A$3,DB_Typologies!$AQ$4:$AQ$1445,0)+$A227,MATCH(AA$3,TQoL_Indexes!$B$8:$AK$8,0)),"")</f>
        <v/>
      </c>
      <c r="AB227" s="86" t="str">
        <f>IFERROR(INDEX(DB_Typologies!$D$4:$AP$1445,MATCH($A$3,DB_Typologies!$AQ$4:$AQ$1445,0)+$A227,MATCH(AB$3,TQoL_Indexes!$B$8:$AK$8,0)),"")</f>
        <v/>
      </c>
      <c r="AC227" s="86" t="str">
        <f>IFERROR(INDEX(DB_Typologies!$D$4:$AP$1445,MATCH($A$3,DB_Typologies!$AQ$4:$AQ$1445,0)+$A227,MATCH(AC$3,TQoL_Indexes!$B$8:$AK$8,0)),"")</f>
        <v/>
      </c>
      <c r="AD227" s="86" t="str">
        <f>IFERROR(INDEX(DB_Typologies!$D$4:$AP$1445,MATCH($A$3,DB_Typologies!$AQ$4:$AQ$1445,0)+$A227,MATCH(AD$3,TQoL_Indexes!$B$8:$AK$8,0)),"")</f>
        <v/>
      </c>
      <c r="AE227" s="86" t="str">
        <f>IFERROR(INDEX(DB_Typologies!$D$4:$AP$1445,MATCH($A$3,DB_Typologies!$AQ$4:$AQ$1445,0)+$A227,MATCH(AE$3,TQoL_Indexes!$B$8:$AK$8,0)),"")</f>
        <v/>
      </c>
      <c r="AF227" s="86" t="str">
        <f>IFERROR(INDEX(DB_Typologies!$D$4:$AP$1445,MATCH($A$3,DB_Typologies!$AQ$4:$AQ$1445,0)+$A227,MATCH(AF$3,TQoL_Indexes!$B$8:$AK$8,0)),"")</f>
        <v/>
      </c>
      <c r="AG227" s="86" t="str">
        <f>IFERROR(INDEX(DB_Typologies!$D$4:$AP$1445,MATCH($A$3,DB_Typologies!$AQ$4:$AQ$1445,0)+$A227,MATCH(AG$3,TQoL_Indexes!$B$8:$AK$8,0)),"")</f>
        <v/>
      </c>
      <c r="AH227" s="86" t="str">
        <f>IFERROR(INDEX(DB_Typologies!$D$4:$AP$1445,MATCH($A$3,DB_Typologies!$AQ$4:$AQ$1445,0)+$A227,MATCH(AH$3,TQoL_Indexes!$B$8:$AK$8,0)),"")</f>
        <v/>
      </c>
      <c r="AI227" s="86" t="str">
        <f>IFERROR(INDEX(DB_Typologies!$D$4:$AP$1445,MATCH($A$3,DB_Typologies!$AQ$4:$AQ$1445,0)+$A227,MATCH(AI$3,TQoL_Indexes!$B$8:$AK$8,0)),"")</f>
        <v/>
      </c>
      <c r="AJ227" s="86" t="str">
        <f>IFERROR(INDEX(DB_Typologies!$D$4:$AP$1445,MATCH($A$3,DB_Typologies!$AQ$4:$AQ$1445,0)+$A227,MATCH(AJ$3,TQoL_Indexes!$B$8:$AK$8,0)),"")</f>
        <v/>
      </c>
      <c r="AK227" s="86" t="str">
        <f>IFERROR(INDEX(DB_Typologies!$D$4:$AP$1445,MATCH($A$3,DB_Typologies!$AQ$4:$AQ$1445,0)+$A227,MATCH(AK$3,TQoL_Indexes!$B$8:$AK$8,0)),"")</f>
        <v/>
      </c>
      <c r="AL227" s="86" t="str">
        <f>IFERROR(INDEX(DB_Typologies!$D$4:$AP$1445,MATCH($A$3,DB_Typologies!$AQ$4:$AQ$1445,0)+$A227,MATCH(AL$3,TQoL_Indexes!$B$8:$AK$8,0)),"")</f>
        <v/>
      </c>
      <c r="AM227" s="87" t="str">
        <f>IFERROR(INDEX(DB_Typologies!$D$4:$AP$1445,MATCH($A$3,DB_Typologies!$AQ$4:$AQ$1445,0)+$A227,MATCH(AM$3,TQoL_Indexes!$B$8:$AK$8,0)),"")</f>
        <v/>
      </c>
    </row>
    <row r="228" spans="1:39">
      <c r="A228" s="58" t="str">
        <f>IFERROR(IF(A227+1&lt;COUNTIF(DB_Typologies!$AQ$4:$AQ$1445,$A$3),A227+1,""),"")</f>
        <v/>
      </c>
      <c r="B228" s="120" t="str">
        <f>IFERROR(INDEX(DB_Typologies!$D$4:$AP$1445,MATCH($A$3,DB_Typologies!$AQ$4:$AQ$1445,0)+$A228,MATCH(B$3,TQoL_Indexes!$B$8:$AK$8,0)),"")</f>
        <v/>
      </c>
      <c r="C228" s="86" t="str">
        <f>IFERROR(INDEX(DB_Typologies!$D$4:$AP$1445,MATCH($A$3,DB_Typologies!$AQ$4:$AQ$1445,0)+$A228,MATCH(C$3,TQoL_Indexes!$B$8:$AK$8,0)),"")</f>
        <v/>
      </c>
      <c r="D228" s="87" t="str">
        <f>IFERROR(INDEX(DB_Typologies!$D$4:$AP$1445,MATCH($A$3,DB_Typologies!$AQ$4:$AQ$1445,0)+$A228,MATCH(D$3,TQoL_Indexes!$B$8:$AK$8,0)),"")</f>
        <v/>
      </c>
      <c r="E228" s="86" t="str">
        <f>IFERROR(INDEX(DB_Typologies!$D$4:$AP$1445,MATCH($A$3,DB_Typologies!$AQ$4:$AQ$1445,0)+$A228,MATCH(E$3,TQoL_Indexes!$B$8:$AK$8,0)),"")</f>
        <v/>
      </c>
      <c r="F228" s="86" t="str">
        <f>IFERROR(INDEX(DB_Typologies!$D$4:$AP$1445,MATCH($A$3,DB_Typologies!$AQ$4:$AQ$1445,0)+$A228,MATCH(F$3,TQoL_Indexes!$B$8:$AK$8,0)),"")</f>
        <v/>
      </c>
      <c r="G228" s="86" t="str">
        <f>IFERROR(INDEX(DB_Typologies!$D$4:$AP$1445,MATCH($A$3,DB_Typologies!$AQ$4:$AQ$1445,0)+$A228,MATCH(G$3,TQoL_Indexes!$B$8:$AK$8,0)),"")</f>
        <v/>
      </c>
      <c r="H228" s="86" t="str">
        <f>IFERROR(INDEX(DB_Typologies!$D$4:$AP$1445,MATCH($A$3,DB_Typologies!$AQ$4:$AQ$1445,0)+$A228,MATCH(H$3,TQoL_Indexes!$B$8:$AK$8,0)),"")</f>
        <v/>
      </c>
      <c r="I228" s="86" t="str">
        <f>IFERROR(INDEX(DB_Typologies!$D$4:$AP$1445,MATCH($A$3,DB_Typologies!$AQ$4:$AQ$1445,0)+$A228,MATCH(I$3,TQoL_Indexes!$B$8:$AK$8,0)),"")</f>
        <v/>
      </c>
      <c r="J228" s="86" t="str">
        <f>IFERROR(INDEX(DB_Typologies!$D$4:$AP$1445,MATCH($A$3,DB_Typologies!$AQ$4:$AQ$1445,0)+$A228,MATCH(J$3,TQoL_Indexes!$B$8:$AK$8,0)),"")</f>
        <v/>
      </c>
      <c r="K228" s="86" t="str">
        <f>IFERROR(INDEX(DB_Typologies!$D$4:$AP$1445,MATCH($A$3,DB_Typologies!$AQ$4:$AQ$1445,0)+$A228,MATCH(K$3,TQoL_Indexes!$B$8:$AK$8,0)),"")</f>
        <v/>
      </c>
      <c r="L228" s="86" t="str">
        <f>IFERROR(INDEX(DB_Typologies!$D$4:$AP$1445,MATCH($A$3,DB_Typologies!$AQ$4:$AQ$1445,0)+$A228,MATCH(L$3,TQoL_Indexes!$B$8:$AK$8,0)),"")</f>
        <v/>
      </c>
      <c r="M228" s="86" t="str">
        <f>IFERROR(INDEX(DB_Typologies!$D$4:$AP$1445,MATCH($A$3,DB_Typologies!$AQ$4:$AQ$1445,0)+$A228,MATCH(M$3,TQoL_Indexes!$B$8:$AK$8,0)),"")</f>
        <v/>
      </c>
      <c r="N228" s="86" t="str">
        <f>IFERROR(INDEX(DB_Typologies!$D$4:$AP$1445,MATCH($A$3,DB_Typologies!$AQ$4:$AQ$1445,0)+$A228,MATCH(N$3,TQoL_Indexes!$B$8:$AK$8,0)),"")</f>
        <v/>
      </c>
      <c r="O228" s="86" t="str">
        <f>IFERROR(INDEX(DB_Typologies!$D$4:$AP$1445,MATCH($A$3,DB_Typologies!$AQ$4:$AQ$1445,0)+$A228,MATCH(O$3,TQoL_Indexes!$B$8:$AK$8,0)),"")</f>
        <v/>
      </c>
      <c r="P228" s="86" t="str">
        <f>IFERROR(INDEX(DB_Typologies!$D$4:$AP$1445,MATCH($A$3,DB_Typologies!$AQ$4:$AQ$1445,0)+$A228,MATCH(P$3,TQoL_Indexes!$B$8:$AK$8,0)),"")</f>
        <v/>
      </c>
      <c r="Q228" s="86" t="str">
        <f>IFERROR(INDEX(DB_Typologies!$D$4:$AP$1445,MATCH($A$3,DB_Typologies!$AQ$4:$AQ$1445,0)+$A228,MATCH(Q$3,TQoL_Indexes!$B$8:$AK$8,0)),"")</f>
        <v/>
      </c>
      <c r="R228" s="86" t="str">
        <f>IFERROR(INDEX(DB_Typologies!$D$4:$AP$1445,MATCH($A$3,DB_Typologies!$AQ$4:$AQ$1445,0)+$A228,MATCH(R$3,TQoL_Indexes!$B$8:$AK$8,0)),"")</f>
        <v/>
      </c>
      <c r="S228" s="86" t="str">
        <f>IFERROR(INDEX(DB_Typologies!$D$4:$AP$1445,MATCH($A$3,DB_Typologies!$AQ$4:$AQ$1445,0)+$A228,MATCH(S$3,TQoL_Indexes!$B$8:$AK$8,0)),"")</f>
        <v/>
      </c>
      <c r="T228" s="86" t="str">
        <f>IFERROR(INDEX(DB_Typologies!$D$4:$AP$1445,MATCH($A$3,DB_Typologies!$AQ$4:$AQ$1445,0)+$A228,MATCH(T$3,TQoL_Indexes!$B$8:$AK$8,0)),"")</f>
        <v/>
      </c>
      <c r="U228" s="86" t="str">
        <f>IFERROR(INDEX(DB_Typologies!$D$4:$AP$1445,MATCH($A$3,DB_Typologies!$AQ$4:$AQ$1445,0)+$A228,MATCH(U$3,TQoL_Indexes!$B$8:$AK$8,0)),"")</f>
        <v/>
      </c>
      <c r="V228" s="86" t="str">
        <f>IFERROR(INDEX(DB_Typologies!$D$4:$AP$1445,MATCH($A$3,DB_Typologies!$AQ$4:$AQ$1445,0)+$A228,MATCH(V$3,TQoL_Indexes!$B$8:$AK$8,0)),"")</f>
        <v/>
      </c>
      <c r="W228" s="86" t="str">
        <f>IFERROR(INDEX(DB_Typologies!$D$4:$AP$1445,MATCH($A$3,DB_Typologies!$AQ$4:$AQ$1445,0)+$A228,MATCH(W$3,TQoL_Indexes!$B$8:$AK$8,0)),"")</f>
        <v/>
      </c>
      <c r="X228" s="86" t="str">
        <f>IFERROR(INDEX(DB_Typologies!$D$4:$AP$1445,MATCH($A$3,DB_Typologies!$AQ$4:$AQ$1445,0)+$A228,MATCH(X$3,TQoL_Indexes!$B$8:$AK$8,0)),"")</f>
        <v/>
      </c>
      <c r="Y228" s="86" t="str">
        <f>IFERROR(INDEX(DB_Typologies!$D$4:$AP$1445,MATCH($A$3,DB_Typologies!$AQ$4:$AQ$1445,0)+$A228,MATCH(Y$3,TQoL_Indexes!$B$8:$AK$8,0)),"")</f>
        <v/>
      </c>
      <c r="Z228" s="86" t="str">
        <f>IFERROR(INDEX(DB_Typologies!$D$4:$AP$1445,MATCH($A$3,DB_Typologies!$AQ$4:$AQ$1445,0)+$A228,MATCH(Z$3,TQoL_Indexes!$B$8:$AK$8,0)),"")</f>
        <v/>
      </c>
      <c r="AA228" s="86" t="str">
        <f>IFERROR(INDEX(DB_Typologies!$D$4:$AP$1445,MATCH($A$3,DB_Typologies!$AQ$4:$AQ$1445,0)+$A228,MATCH(AA$3,TQoL_Indexes!$B$8:$AK$8,0)),"")</f>
        <v/>
      </c>
      <c r="AB228" s="86" t="str">
        <f>IFERROR(INDEX(DB_Typologies!$D$4:$AP$1445,MATCH($A$3,DB_Typologies!$AQ$4:$AQ$1445,0)+$A228,MATCH(AB$3,TQoL_Indexes!$B$8:$AK$8,0)),"")</f>
        <v/>
      </c>
      <c r="AC228" s="86" t="str">
        <f>IFERROR(INDEX(DB_Typologies!$D$4:$AP$1445,MATCH($A$3,DB_Typologies!$AQ$4:$AQ$1445,0)+$A228,MATCH(AC$3,TQoL_Indexes!$B$8:$AK$8,0)),"")</f>
        <v/>
      </c>
      <c r="AD228" s="86" t="str">
        <f>IFERROR(INDEX(DB_Typologies!$D$4:$AP$1445,MATCH($A$3,DB_Typologies!$AQ$4:$AQ$1445,0)+$A228,MATCH(AD$3,TQoL_Indexes!$B$8:$AK$8,0)),"")</f>
        <v/>
      </c>
      <c r="AE228" s="86" t="str">
        <f>IFERROR(INDEX(DB_Typologies!$D$4:$AP$1445,MATCH($A$3,DB_Typologies!$AQ$4:$AQ$1445,0)+$A228,MATCH(AE$3,TQoL_Indexes!$B$8:$AK$8,0)),"")</f>
        <v/>
      </c>
      <c r="AF228" s="86" t="str">
        <f>IFERROR(INDEX(DB_Typologies!$D$4:$AP$1445,MATCH($A$3,DB_Typologies!$AQ$4:$AQ$1445,0)+$A228,MATCH(AF$3,TQoL_Indexes!$B$8:$AK$8,0)),"")</f>
        <v/>
      </c>
      <c r="AG228" s="86" t="str">
        <f>IFERROR(INDEX(DB_Typologies!$D$4:$AP$1445,MATCH($A$3,DB_Typologies!$AQ$4:$AQ$1445,0)+$A228,MATCH(AG$3,TQoL_Indexes!$B$8:$AK$8,0)),"")</f>
        <v/>
      </c>
      <c r="AH228" s="86" t="str">
        <f>IFERROR(INDEX(DB_Typologies!$D$4:$AP$1445,MATCH($A$3,DB_Typologies!$AQ$4:$AQ$1445,0)+$A228,MATCH(AH$3,TQoL_Indexes!$B$8:$AK$8,0)),"")</f>
        <v/>
      </c>
      <c r="AI228" s="86" t="str">
        <f>IFERROR(INDEX(DB_Typologies!$D$4:$AP$1445,MATCH($A$3,DB_Typologies!$AQ$4:$AQ$1445,0)+$A228,MATCH(AI$3,TQoL_Indexes!$B$8:$AK$8,0)),"")</f>
        <v/>
      </c>
      <c r="AJ228" s="86" t="str">
        <f>IFERROR(INDEX(DB_Typologies!$D$4:$AP$1445,MATCH($A$3,DB_Typologies!$AQ$4:$AQ$1445,0)+$A228,MATCH(AJ$3,TQoL_Indexes!$B$8:$AK$8,0)),"")</f>
        <v/>
      </c>
      <c r="AK228" s="86" t="str">
        <f>IFERROR(INDEX(DB_Typologies!$D$4:$AP$1445,MATCH($A$3,DB_Typologies!$AQ$4:$AQ$1445,0)+$A228,MATCH(AK$3,TQoL_Indexes!$B$8:$AK$8,0)),"")</f>
        <v/>
      </c>
      <c r="AL228" s="86" t="str">
        <f>IFERROR(INDEX(DB_Typologies!$D$4:$AP$1445,MATCH($A$3,DB_Typologies!$AQ$4:$AQ$1445,0)+$A228,MATCH(AL$3,TQoL_Indexes!$B$8:$AK$8,0)),"")</f>
        <v/>
      </c>
      <c r="AM228" s="87" t="str">
        <f>IFERROR(INDEX(DB_Typologies!$D$4:$AP$1445,MATCH($A$3,DB_Typologies!$AQ$4:$AQ$1445,0)+$A228,MATCH(AM$3,TQoL_Indexes!$B$8:$AK$8,0)),"")</f>
        <v/>
      </c>
    </row>
    <row r="229" spans="1:39">
      <c r="A229" s="58" t="str">
        <f>IFERROR(IF(A228+1&lt;COUNTIF(DB_Typologies!$AQ$4:$AQ$1445,$A$3),A228+1,""),"")</f>
        <v/>
      </c>
      <c r="B229" s="120" t="str">
        <f>IFERROR(INDEX(DB_Typologies!$D$4:$AP$1445,MATCH($A$3,DB_Typologies!$AQ$4:$AQ$1445,0)+$A229,MATCH(B$3,TQoL_Indexes!$B$8:$AK$8,0)),"")</f>
        <v/>
      </c>
      <c r="C229" s="86" t="str">
        <f>IFERROR(INDEX(DB_Typologies!$D$4:$AP$1445,MATCH($A$3,DB_Typologies!$AQ$4:$AQ$1445,0)+$A229,MATCH(C$3,TQoL_Indexes!$B$8:$AK$8,0)),"")</f>
        <v/>
      </c>
      <c r="D229" s="87" t="str">
        <f>IFERROR(INDEX(DB_Typologies!$D$4:$AP$1445,MATCH($A$3,DB_Typologies!$AQ$4:$AQ$1445,0)+$A229,MATCH(D$3,TQoL_Indexes!$B$8:$AK$8,0)),"")</f>
        <v/>
      </c>
      <c r="E229" s="86" t="str">
        <f>IFERROR(INDEX(DB_Typologies!$D$4:$AP$1445,MATCH($A$3,DB_Typologies!$AQ$4:$AQ$1445,0)+$A229,MATCH(E$3,TQoL_Indexes!$B$8:$AK$8,0)),"")</f>
        <v/>
      </c>
      <c r="F229" s="86" t="str">
        <f>IFERROR(INDEX(DB_Typologies!$D$4:$AP$1445,MATCH($A$3,DB_Typologies!$AQ$4:$AQ$1445,0)+$A229,MATCH(F$3,TQoL_Indexes!$B$8:$AK$8,0)),"")</f>
        <v/>
      </c>
      <c r="G229" s="86" t="str">
        <f>IFERROR(INDEX(DB_Typologies!$D$4:$AP$1445,MATCH($A$3,DB_Typologies!$AQ$4:$AQ$1445,0)+$A229,MATCH(G$3,TQoL_Indexes!$B$8:$AK$8,0)),"")</f>
        <v/>
      </c>
      <c r="H229" s="86" t="str">
        <f>IFERROR(INDEX(DB_Typologies!$D$4:$AP$1445,MATCH($A$3,DB_Typologies!$AQ$4:$AQ$1445,0)+$A229,MATCH(H$3,TQoL_Indexes!$B$8:$AK$8,0)),"")</f>
        <v/>
      </c>
      <c r="I229" s="86" t="str">
        <f>IFERROR(INDEX(DB_Typologies!$D$4:$AP$1445,MATCH($A$3,DB_Typologies!$AQ$4:$AQ$1445,0)+$A229,MATCH(I$3,TQoL_Indexes!$B$8:$AK$8,0)),"")</f>
        <v/>
      </c>
      <c r="J229" s="86" t="str">
        <f>IFERROR(INDEX(DB_Typologies!$D$4:$AP$1445,MATCH($A$3,DB_Typologies!$AQ$4:$AQ$1445,0)+$A229,MATCH(J$3,TQoL_Indexes!$B$8:$AK$8,0)),"")</f>
        <v/>
      </c>
      <c r="K229" s="86" t="str">
        <f>IFERROR(INDEX(DB_Typologies!$D$4:$AP$1445,MATCH($A$3,DB_Typologies!$AQ$4:$AQ$1445,0)+$A229,MATCH(K$3,TQoL_Indexes!$B$8:$AK$8,0)),"")</f>
        <v/>
      </c>
      <c r="L229" s="86" t="str">
        <f>IFERROR(INDEX(DB_Typologies!$D$4:$AP$1445,MATCH($A$3,DB_Typologies!$AQ$4:$AQ$1445,0)+$A229,MATCH(L$3,TQoL_Indexes!$B$8:$AK$8,0)),"")</f>
        <v/>
      </c>
      <c r="M229" s="86" t="str">
        <f>IFERROR(INDEX(DB_Typologies!$D$4:$AP$1445,MATCH($A$3,DB_Typologies!$AQ$4:$AQ$1445,0)+$A229,MATCH(M$3,TQoL_Indexes!$B$8:$AK$8,0)),"")</f>
        <v/>
      </c>
      <c r="N229" s="86" t="str">
        <f>IFERROR(INDEX(DB_Typologies!$D$4:$AP$1445,MATCH($A$3,DB_Typologies!$AQ$4:$AQ$1445,0)+$A229,MATCH(N$3,TQoL_Indexes!$B$8:$AK$8,0)),"")</f>
        <v/>
      </c>
      <c r="O229" s="86" t="str">
        <f>IFERROR(INDEX(DB_Typologies!$D$4:$AP$1445,MATCH($A$3,DB_Typologies!$AQ$4:$AQ$1445,0)+$A229,MATCH(O$3,TQoL_Indexes!$B$8:$AK$8,0)),"")</f>
        <v/>
      </c>
      <c r="P229" s="86" t="str">
        <f>IFERROR(INDEX(DB_Typologies!$D$4:$AP$1445,MATCH($A$3,DB_Typologies!$AQ$4:$AQ$1445,0)+$A229,MATCH(P$3,TQoL_Indexes!$B$8:$AK$8,0)),"")</f>
        <v/>
      </c>
      <c r="Q229" s="86" t="str">
        <f>IFERROR(INDEX(DB_Typologies!$D$4:$AP$1445,MATCH($A$3,DB_Typologies!$AQ$4:$AQ$1445,0)+$A229,MATCH(Q$3,TQoL_Indexes!$B$8:$AK$8,0)),"")</f>
        <v/>
      </c>
      <c r="R229" s="86" t="str">
        <f>IFERROR(INDEX(DB_Typologies!$D$4:$AP$1445,MATCH($A$3,DB_Typologies!$AQ$4:$AQ$1445,0)+$A229,MATCH(R$3,TQoL_Indexes!$B$8:$AK$8,0)),"")</f>
        <v/>
      </c>
      <c r="S229" s="86" t="str">
        <f>IFERROR(INDEX(DB_Typologies!$D$4:$AP$1445,MATCH($A$3,DB_Typologies!$AQ$4:$AQ$1445,0)+$A229,MATCH(S$3,TQoL_Indexes!$B$8:$AK$8,0)),"")</f>
        <v/>
      </c>
      <c r="T229" s="86" t="str">
        <f>IFERROR(INDEX(DB_Typologies!$D$4:$AP$1445,MATCH($A$3,DB_Typologies!$AQ$4:$AQ$1445,0)+$A229,MATCH(T$3,TQoL_Indexes!$B$8:$AK$8,0)),"")</f>
        <v/>
      </c>
      <c r="U229" s="86" t="str">
        <f>IFERROR(INDEX(DB_Typologies!$D$4:$AP$1445,MATCH($A$3,DB_Typologies!$AQ$4:$AQ$1445,0)+$A229,MATCH(U$3,TQoL_Indexes!$B$8:$AK$8,0)),"")</f>
        <v/>
      </c>
      <c r="V229" s="86" t="str">
        <f>IFERROR(INDEX(DB_Typologies!$D$4:$AP$1445,MATCH($A$3,DB_Typologies!$AQ$4:$AQ$1445,0)+$A229,MATCH(V$3,TQoL_Indexes!$B$8:$AK$8,0)),"")</f>
        <v/>
      </c>
      <c r="W229" s="86" t="str">
        <f>IFERROR(INDEX(DB_Typologies!$D$4:$AP$1445,MATCH($A$3,DB_Typologies!$AQ$4:$AQ$1445,0)+$A229,MATCH(W$3,TQoL_Indexes!$B$8:$AK$8,0)),"")</f>
        <v/>
      </c>
      <c r="X229" s="86" t="str">
        <f>IFERROR(INDEX(DB_Typologies!$D$4:$AP$1445,MATCH($A$3,DB_Typologies!$AQ$4:$AQ$1445,0)+$A229,MATCH(X$3,TQoL_Indexes!$B$8:$AK$8,0)),"")</f>
        <v/>
      </c>
      <c r="Y229" s="86" t="str">
        <f>IFERROR(INDEX(DB_Typologies!$D$4:$AP$1445,MATCH($A$3,DB_Typologies!$AQ$4:$AQ$1445,0)+$A229,MATCH(Y$3,TQoL_Indexes!$B$8:$AK$8,0)),"")</f>
        <v/>
      </c>
      <c r="Z229" s="86" t="str">
        <f>IFERROR(INDEX(DB_Typologies!$D$4:$AP$1445,MATCH($A$3,DB_Typologies!$AQ$4:$AQ$1445,0)+$A229,MATCH(Z$3,TQoL_Indexes!$B$8:$AK$8,0)),"")</f>
        <v/>
      </c>
      <c r="AA229" s="86" t="str">
        <f>IFERROR(INDEX(DB_Typologies!$D$4:$AP$1445,MATCH($A$3,DB_Typologies!$AQ$4:$AQ$1445,0)+$A229,MATCH(AA$3,TQoL_Indexes!$B$8:$AK$8,0)),"")</f>
        <v/>
      </c>
      <c r="AB229" s="86" t="str">
        <f>IFERROR(INDEX(DB_Typologies!$D$4:$AP$1445,MATCH($A$3,DB_Typologies!$AQ$4:$AQ$1445,0)+$A229,MATCH(AB$3,TQoL_Indexes!$B$8:$AK$8,0)),"")</f>
        <v/>
      </c>
      <c r="AC229" s="86" t="str">
        <f>IFERROR(INDEX(DB_Typologies!$D$4:$AP$1445,MATCH($A$3,DB_Typologies!$AQ$4:$AQ$1445,0)+$A229,MATCH(AC$3,TQoL_Indexes!$B$8:$AK$8,0)),"")</f>
        <v/>
      </c>
      <c r="AD229" s="86" t="str">
        <f>IFERROR(INDEX(DB_Typologies!$D$4:$AP$1445,MATCH($A$3,DB_Typologies!$AQ$4:$AQ$1445,0)+$A229,MATCH(AD$3,TQoL_Indexes!$B$8:$AK$8,0)),"")</f>
        <v/>
      </c>
      <c r="AE229" s="86" t="str">
        <f>IFERROR(INDEX(DB_Typologies!$D$4:$AP$1445,MATCH($A$3,DB_Typologies!$AQ$4:$AQ$1445,0)+$A229,MATCH(AE$3,TQoL_Indexes!$B$8:$AK$8,0)),"")</f>
        <v/>
      </c>
      <c r="AF229" s="86" t="str">
        <f>IFERROR(INDEX(DB_Typologies!$D$4:$AP$1445,MATCH($A$3,DB_Typologies!$AQ$4:$AQ$1445,0)+$A229,MATCH(AF$3,TQoL_Indexes!$B$8:$AK$8,0)),"")</f>
        <v/>
      </c>
      <c r="AG229" s="86" t="str">
        <f>IFERROR(INDEX(DB_Typologies!$D$4:$AP$1445,MATCH($A$3,DB_Typologies!$AQ$4:$AQ$1445,0)+$A229,MATCH(AG$3,TQoL_Indexes!$B$8:$AK$8,0)),"")</f>
        <v/>
      </c>
      <c r="AH229" s="86" t="str">
        <f>IFERROR(INDEX(DB_Typologies!$D$4:$AP$1445,MATCH($A$3,DB_Typologies!$AQ$4:$AQ$1445,0)+$A229,MATCH(AH$3,TQoL_Indexes!$B$8:$AK$8,0)),"")</f>
        <v/>
      </c>
      <c r="AI229" s="86" t="str">
        <f>IFERROR(INDEX(DB_Typologies!$D$4:$AP$1445,MATCH($A$3,DB_Typologies!$AQ$4:$AQ$1445,0)+$A229,MATCH(AI$3,TQoL_Indexes!$B$8:$AK$8,0)),"")</f>
        <v/>
      </c>
      <c r="AJ229" s="86" t="str">
        <f>IFERROR(INDEX(DB_Typologies!$D$4:$AP$1445,MATCH($A$3,DB_Typologies!$AQ$4:$AQ$1445,0)+$A229,MATCH(AJ$3,TQoL_Indexes!$B$8:$AK$8,0)),"")</f>
        <v/>
      </c>
      <c r="AK229" s="86" t="str">
        <f>IFERROR(INDEX(DB_Typologies!$D$4:$AP$1445,MATCH($A$3,DB_Typologies!$AQ$4:$AQ$1445,0)+$A229,MATCH(AK$3,TQoL_Indexes!$B$8:$AK$8,0)),"")</f>
        <v/>
      </c>
      <c r="AL229" s="86" t="str">
        <f>IFERROR(INDEX(DB_Typologies!$D$4:$AP$1445,MATCH($A$3,DB_Typologies!$AQ$4:$AQ$1445,0)+$A229,MATCH(AL$3,TQoL_Indexes!$B$8:$AK$8,0)),"")</f>
        <v/>
      </c>
      <c r="AM229" s="87" t="str">
        <f>IFERROR(INDEX(DB_Typologies!$D$4:$AP$1445,MATCH($A$3,DB_Typologies!$AQ$4:$AQ$1445,0)+$A229,MATCH(AM$3,TQoL_Indexes!$B$8:$AK$8,0)),"")</f>
        <v/>
      </c>
    </row>
    <row r="230" spans="1:39">
      <c r="A230" s="58" t="str">
        <f>IFERROR(IF(A229+1&lt;COUNTIF(DB_Typologies!$AQ$4:$AQ$1445,$A$3),A229+1,""),"")</f>
        <v/>
      </c>
      <c r="B230" s="120" t="str">
        <f>IFERROR(INDEX(DB_Typologies!$D$4:$AP$1445,MATCH($A$3,DB_Typologies!$AQ$4:$AQ$1445,0)+$A230,MATCH(B$3,TQoL_Indexes!$B$8:$AK$8,0)),"")</f>
        <v/>
      </c>
      <c r="C230" s="86" t="str">
        <f>IFERROR(INDEX(DB_Typologies!$D$4:$AP$1445,MATCH($A$3,DB_Typologies!$AQ$4:$AQ$1445,0)+$A230,MATCH(C$3,TQoL_Indexes!$B$8:$AK$8,0)),"")</f>
        <v/>
      </c>
      <c r="D230" s="87" t="str">
        <f>IFERROR(INDEX(DB_Typologies!$D$4:$AP$1445,MATCH($A$3,DB_Typologies!$AQ$4:$AQ$1445,0)+$A230,MATCH(D$3,TQoL_Indexes!$B$8:$AK$8,0)),"")</f>
        <v/>
      </c>
      <c r="E230" s="86" t="str">
        <f>IFERROR(INDEX(DB_Typologies!$D$4:$AP$1445,MATCH($A$3,DB_Typologies!$AQ$4:$AQ$1445,0)+$A230,MATCH(E$3,TQoL_Indexes!$B$8:$AK$8,0)),"")</f>
        <v/>
      </c>
      <c r="F230" s="86" t="str">
        <f>IFERROR(INDEX(DB_Typologies!$D$4:$AP$1445,MATCH($A$3,DB_Typologies!$AQ$4:$AQ$1445,0)+$A230,MATCH(F$3,TQoL_Indexes!$B$8:$AK$8,0)),"")</f>
        <v/>
      </c>
      <c r="G230" s="86" t="str">
        <f>IFERROR(INDEX(DB_Typologies!$D$4:$AP$1445,MATCH($A$3,DB_Typologies!$AQ$4:$AQ$1445,0)+$A230,MATCH(G$3,TQoL_Indexes!$B$8:$AK$8,0)),"")</f>
        <v/>
      </c>
      <c r="H230" s="86" t="str">
        <f>IFERROR(INDEX(DB_Typologies!$D$4:$AP$1445,MATCH($A$3,DB_Typologies!$AQ$4:$AQ$1445,0)+$A230,MATCH(H$3,TQoL_Indexes!$B$8:$AK$8,0)),"")</f>
        <v/>
      </c>
      <c r="I230" s="86" t="str">
        <f>IFERROR(INDEX(DB_Typologies!$D$4:$AP$1445,MATCH($A$3,DB_Typologies!$AQ$4:$AQ$1445,0)+$A230,MATCH(I$3,TQoL_Indexes!$B$8:$AK$8,0)),"")</f>
        <v/>
      </c>
      <c r="J230" s="86" t="str">
        <f>IFERROR(INDEX(DB_Typologies!$D$4:$AP$1445,MATCH($A$3,DB_Typologies!$AQ$4:$AQ$1445,0)+$A230,MATCH(J$3,TQoL_Indexes!$B$8:$AK$8,0)),"")</f>
        <v/>
      </c>
      <c r="K230" s="86" t="str">
        <f>IFERROR(INDEX(DB_Typologies!$D$4:$AP$1445,MATCH($A$3,DB_Typologies!$AQ$4:$AQ$1445,0)+$A230,MATCH(K$3,TQoL_Indexes!$B$8:$AK$8,0)),"")</f>
        <v/>
      </c>
      <c r="L230" s="86" t="str">
        <f>IFERROR(INDEX(DB_Typologies!$D$4:$AP$1445,MATCH($A$3,DB_Typologies!$AQ$4:$AQ$1445,0)+$A230,MATCH(L$3,TQoL_Indexes!$B$8:$AK$8,0)),"")</f>
        <v/>
      </c>
      <c r="M230" s="86" t="str">
        <f>IFERROR(INDEX(DB_Typologies!$D$4:$AP$1445,MATCH($A$3,DB_Typologies!$AQ$4:$AQ$1445,0)+$A230,MATCH(M$3,TQoL_Indexes!$B$8:$AK$8,0)),"")</f>
        <v/>
      </c>
      <c r="N230" s="86" t="str">
        <f>IFERROR(INDEX(DB_Typologies!$D$4:$AP$1445,MATCH($A$3,DB_Typologies!$AQ$4:$AQ$1445,0)+$A230,MATCH(N$3,TQoL_Indexes!$B$8:$AK$8,0)),"")</f>
        <v/>
      </c>
      <c r="O230" s="86" t="str">
        <f>IFERROR(INDEX(DB_Typologies!$D$4:$AP$1445,MATCH($A$3,DB_Typologies!$AQ$4:$AQ$1445,0)+$A230,MATCH(O$3,TQoL_Indexes!$B$8:$AK$8,0)),"")</f>
        <v/>
      </c>
      <c r="P230" s="86" t="str">
        <f>IFERROR(INDEX(DB_Typologies!$D$4:$AP$1445,MATCH($A$3,DB_Typologies!$AQ$4:$AQ$1445,0)+$A230,MATCH(P$3,TQoL_Indexes!$B$8:$AK$8,0)),"")</f>
        <v/>
      </c>
      <c r="Q230" s="86" t="str">
        <f>IFERROR(INDEX(DB_Typologies!$D$4:$AP$1445,MATCH($A$3,DB_Typologies!$AQ$4:$AQ$1445,0)+$A230,MATCH(Q$3,TQoL_Indexes!$B$8:$AK$8,0)),"")</f>
        <v/>
      </c>
      <c r="R230" s="86" t="str">
        <f>IFERROR(INDEX(DB_Typologies!$D$4:$AP$1445,MATCH($A$3,DB_Typologies!$AQ$4:$AQ$1445,0)+$A230,MATCH(R$3,TQoL_Indexes!$B$8:$AK$8,0)),"")</f>
        <v/>
      </c>
      <c r="S230" s="86" t="str">
        <f>IFERROR(INDEX(DB_Typologies!$D$4:$AP$1445,MATCH($A$3,DB_Typologies!$AQ$4:$AQ$1445,0)+$A230,MATCH(S$3,TQoL_Indexes!$B$8:$AK$8,0)),"")</f>
        <v/>
      </c>
      <c r="T230" s="86" t="str">
        <f>IFERROR(INDEX(DB_Typologies!$D$4:$AP$1445,MATCH($A$3,DB_Typologies!$AQ$4:$AQ$1445,0)+$A230,MATCH(T$3,TQoL_Indexes!$B$8:$AK$8,0)),"")</f>
        <v/>
      </c>
      <c r="U230" s="86" t="str">
        <f>IFERROR(INDEX(DB_Typologies!$D$4:$AP$1445,MATCH($A$3,DB_Typologies!$AQ$4:$AQ$1445,0)+$A230,MATCH(U$3,TQoL_Indexes!$B$8:$AK$8,0)),"")</f>
        <v/>
      </c>
      <c r="V230" s="86" t="str">
        <f>IFERROR(INDEX(DB_Typologies!$D$4:$AP$1445,MATCH($A$3,DB_Typologies!$AQ$4:$AQ$1445,0)+$A230,MATCH(V$3,TQoL_Indexes!$B$8:$AK$8,0)),"")</f>
        <v/>
      </c>
      <c r="W230" s="86" t="str">
        <f>IFERROR(INDEX(DB_Typologies!$D$4:$AP$1445,MATCH($A$3,DB_Typologies!$AQ$4:$AQ$1445,0)+$A230,MATCH(W$3,TQoL_Indexes!$B$8:$AK$8,0)),"")</f>
        <v/>
      </c>
      <c r="X230" s="86" t="str">
        <f>IFERROR(INDEX(DB_Typologies!$D$4:$AP$1445,MATCH($A$3,DB_Typologies!$AQ$4:$AQ$1445,0)+$A230,MATCH(X$3,TQoL_Indexes!$B$8:$AK$8,0)),"")</f>
        <v/>
      </c>
      <c r="Y230" s="86" t="str">
        <f>IFERROR(INDEX(DB_Typologies!$D$4:$AP$1445,MATCH($A$3,DB_Typologies!$AQ$4:$AQ$1445,0)+$A230,MATCH(Y$3,TQoL_Indexes!$B$8:$AK$8,0)),"")</f>
        <v/>
      </c>
      <c r="Z230" s="86" t="str">
        <f>IFERROR(INDEX(DB_Typologies!$D$4:$AP$1445,MATCH($A$3,DB_Typologies!$AQ$4:$AQ$1445,0)+$A230,MATCH(Z$3,TQoL_Indexes!$B$8:$AK$8,0)),"")</f>
        <v/>
      </c>
      <c r="AA230" s="86" t="str">
        <f>IFERROR(INDEX(DB_Typologies!$D$4:$AP$1445,MATCH($A$3,DB_Typologies!$AQ$4:$AQ$1445,0)+$A230,MATCH(AA$3,TQoL_Indexes!$B$8:$AK$8,0)),"")</f>
        <v/>
      </c>
      <c r="AB230" s="86" t="str">
        <f>IFERROR(INDEX(DB_Typologies!$D$4:$AP$1445,MATCH($A$3,DB_Typologies!$AQ$4:$AQ$1445,0)+$A230,MATCH(AB$3,TQoL_Indexes!$B$8:$AK$8,0)),"")</f>
        <v/>
      </c>
      <c r="AC230" s="86" t="str">
        <f>IFERROR(INDEX(DB_Typologies!$D$4:$AP$1445,MATCH($A$3,DB_Typologies!$AQ$4:$AQ$1445,0)+$A230,MATCH(AC$3,TQoL_Indexes!$B$8:$AK$8,0)),"")</f>
        <v/>
      </c>
      <c r="AD230" s="86" t="str">
        <f>IFERROR(INDEX(DB_Typologies!$D$4:$AP$1445,MATCH($A$3,DB_Typologies!$AQ$4:$AQ$1445,0)+$A230,MATCH(AD$3,TQoL_Indexes!$B$8:$AK$8,0)),"")</f>
        <v/>
      </c>
      <c r="AE230" s="86" t="str">
        <f>IFERROR(INDEX(DB_Typologies!$D$4:$AP$1445,MATCH($A$3,DB_Typologies!$AQ$4:$AQ$1445,0)+$A230,MATCH(AE$3,TQoL_Indexes!$B$8:$AK$8,0)),"")</f>
        <v/>
      </c>
      <c r="AF230" s="86" t="str">
        <f>IFERROR(INDEX(DB_Typologies!$D$4:$AP$1445,MATCH($A$3,DB_Typologies!$AQ$4:$AQ$1445,0)+$A230,MATCH(AF$3,TQoL_Indexes!$B$8:$AK$8,0)),"")</f>
        <v/>
      </c>
      <c r="AG230" s="86" t="str">
        <f>IFERROR(INDEX(DB_Typologies!$D$4:$AP$1445,MATCH($A$3,DB_Typologies!$AQ$4:$AQ$1445,0)+$A230,MATCH(AG$3,TQoL_Indexes!$B$8:$AK$8,0)),"")</f>
        <v/>
      </c>
      <c r="AH230" s="86" t="str">
        <f>IFERROR(INDEX(DB_Typologies!$D$4:$AP$1445,MATCH($A$3,DB_Typologies!$AQ$4:$AQ$1445,0)+$A230,MATCH(AH$3,TQoL_Indexes!$B$8:$AK$8,0)),"")</f>
        <v/>
      </c>
      <c r="AI230" s="86" t="str">
        <f>IFERROR(INDEX(DB_Typologies!$D$4:$AP$1445,MATCH($A$3,DB_Typologies!$AQ$4:$AQ$1445,0)+$A230,MATCH(AI$3,TQoL_Indexes!$B$8:$AK$8,0)),"")</f>
        <v/>
      </c>
      <c r="AJ230" s="86" t="str">
        <f>IFERROR(INDEX(DB_Typologies!$D$4:$AP$1445,MATCH($A$3,DB_Typologies!$AQ$4:$AQ$1445,0)+$A230,MATCH(AJ$3,TQoL_Indexes!$B$8:$AK$8,0)),"")</f>
        <v/>
      </c>
      <c r="AK230" s="86" t="str">
        <f>IFERROR(INDEX(DB_Typologies!$D$4:$AP$1445,MATCH($A$3,DB_Typologies!$AQ$4:$AQ$1445,0)+$A230,MATCH(AK$3,TQoL_Indexes!$B$8:$AK$8,0)),"")</f>
        <v/>
      </c>
      <c r="AL230" s="86" t="str">
        <f>IFERROR(INDEX(DB_Typologies!$D$4:$AP$1445,MATCH($A$3,DB_Typologies!$AQ$4:$AQ$1445,0)+$A230,MATCH(AL$3,TQoL_Indexes!$B$8:$AK$8,0)),"")</f>
        <v/>
      </c>
      <c r="AM230" s="87" t="str">
        <f>IFERROR(INDEX(DB_Typologies!$D$4:$AP$1445,MATCH($A$3,DB_Typologies!$AQ$4:$AQ$1445,0)+$A230,MATCH(AM$3,TQoL_Indexes!$B$8:$AK$8,0)),"")</f>
        <v/>
      </c>
    </row>
    <row r="231" spans="1:39">
      <c r="A231" s="58" t="str">
        <f>IFERROR(IF(A230+1&lt;COUNTIF(DB_Typologies!$AQ$4:$AQ$1445,$A$3),A230+1,""),"")</f>
        <v/>
      </c>
      <c r="B231" s="120" t="str">
        <f>IFERROR(INDEX(DB_Typologies!$D$4:$AP$1445,MATCH($A$3,DB_Typologies!$AQ$4:$AQ$1445,0)+$A231,MATCH(B$3,TQoL_Indexes!$B$8:$AK$8,0)),"")</f>
        <v/>
      </c>
      <c r="C231" s="86" t="str">
        <f>IFERROR(INDEX(DB_Typologies!$D$4:$AP$1445,MATCH($A$3,DB_Typologies!$AQ$4:$AQ$1445,0)+$A231,MATCH(C$3,TQoL_Indexes!$B$8:$AK$8,0)),"")</f>
        <v/>
      </c>
      <c r="D231" s="87" t="str">
        <f>IFERROR(INDEX(DB_Typologies!$D$4:$AP$1445,MATCH($A$3,DB_Typologies!$AQ$4:$AQ$1445,0)+$A231,MATCH(D$3,TQoL_Indexes!$B$8:$AK$8,0)),"")</f>
        <v/>
      </c>
      <c r="E231" s="86" t="str">
        <f>IFERROR(INDEX(DB_Typologies!$D$4:$AP$1445,MATCH($A$3,DB_Typologies!$AQ$4:$AQ$1445,0)+$A231,MATCH(E$3,TQoL_Indexes!$B$8:$AK$8,0)),"")</f>
        <v/>
      </c>
      <c r="F231" s="86" t="str">
        <f>IFERROR(INDEX(DB_Typologies!$D$4:$AP$1445,MATCH($A$3,DB_Typologies!$AQ$4:$AQ$1445,0)+$A231,MATCH(F$3,TQoL_Indexes!$B$8:$AK$8,0)),"")</f>
        <v/>
      </c>
      <c r="G231" s="86" t="str">
        <f>IFERROR(INDEX(DB_Typologies!$D$4:$AP$1445,MATCH($A$3,DB_Typologies!$AQ$4:$AQ$1445,0)+$A231,MATCH(G$3,TQoL_Indexes!$B$8:$AK$8,0)),"")</f>
        <v/>
      </c>
      <c r="H231" s="86" t="str">
        <f>IFERROR(INDEX(DB_Typologies!$D$4:$AP$1445,MATCH($A$3,DB_Typologies!$AQ$4:$AQ$1445,0)+$A231,MATCH(H$3,TQoL_Indexes!$B$8:$AK$8,0)),"")</f>
        <v/>
      </c>
      <c r="I231" s="86" t="str">
        <f>IFERROR(INDEX(DB_Typologies!$D$4:$AP$1445,MATCH($A$3,DB_Typologies!$AQ$4:$AQ$1445,0)+$A231,MATCH(I$3,TQoL_Indexes!$B$8:$AK$8,0)),"")</f>
        <v/>
      </c>
      <c r="J231" s="86" t="str">
        <f>IFERROR(INDEX(DB_Typologies!$D$4:$AP$1445,MATCH($A$3,DB_Typologies!$AQ$4:$AQ$1445,0)+$A231,MATCH(J$3,TQoL_Indexes!$B$8:$AK$8,0)),"")</f>
        <v/>
      </c>
      <c r="K231" s="86" t="str">
        <f>IFERROR(INDEX(DB_Typologies!$D$4:$AP$1445,MATCH($A$3,DB_Typologies!$AQ$4:$AQ$1445,0)+$A231,MATCH(K$3,TQoL_Indexes!$B$8:$AK$8,0)),"")</f>
        <v/>
      </c>
      <c r="L231" s="86" t="str">
        <f>IFERROR(INDEX(DB_Typologies!$D$4:$AP$1445,MATCH($A$3,DB_Typologies!$AQ$4:$AQ$1445,0)+$A231,MATCH(L$3,TQoL_Indexes!$B$8:$AK$8,0)),"")</f>
        <v/>
      </c>
      <c r="M231" s="86" t="str">
        <f>IFERROR(INDEX(DB_Typologies!$D$4:$AP$1445,MATCH($A$3,DB_Typologies!$AQ$4:$AQ$1445,0)+$A231,MATCH(M$3,TQoL_Indexes!$B$8:$AK$8,0)),"")</f>
        <v/>
      </c>
      <c r="N231" s="86" t="str">
        <f>IFERROR(INDEX(DB_Typologies!$D$4:$AP$1445,MATCH($A$3,DB_Typologies!$AQ$4:$AQ$1445,0)+$A231,MATCH(N$3,TQoL_Indexes!$B$8:$AK$8,0)),"")</f>
        <v/>
      </c>
      <c r="O231" s="86" t="str">
        <f>IFERROR(INDEX(DB_Typologies!$D$4:$AP$1445,MATCH($A$3,DB_Typologies!$AQ$4:$AQ$1445,0)+$A231,MATCH(O$3,TQoL_Indexes!$B$8:$AK$8,0)),"")</f>
        <v/>
      </c>
      <c r="P231" s="86" t="str">
        <f>IFERROR(INDEX(DB_Typologies!$D$4:$AP$1445,MATCH($A$3,DB_Typologies!$AQ$4:$AQ$1445,0)+$A231,MATCH(P$3,TQoL_Indexes!$B$8:$AK$8,0)),"")</f>
        <v/>
      </c>
      <c r="Q231" s="86" t="str">
        <f>IFERROR(INDEX(DB_Typologies!$D$4:$AP$1445,MATCH($A$3,DB_Typologies!$AQ$4:$AQ$1445,0)+$A231,MATCH(Q$3,TQoL_Indexes!$B$8:$AK$8,0)),"")</f>
        <v/>
      </c>
      <c r="R231" s="86" t="str">
        <f>IFERROR(INDEX(DB_Typologies!$D$4:$AP$1445,MATCH($A$3,DB_Typologies!$AQ$4:$AQ$1445,0)+$A231,MATCH(R$3,TQoL_Indexes!$B$8:$AK$8,0)),"")</f>
        <v/>
      </c>
      <c r="S231" s="86" t="str">
        <f>IFERROR(INDEX(DB_Typologies!$D$4:$AP$1445,MATCH($A$3,DB_Typologies!$AQ$4:$AQ$1445,0)+$A231,MATCH(S$3,TQoL_Indexes!$B$8:$AK$8,0)),"")</f>
        <v/>
      </c>
      <c r="T231" s="86" t="str">
        <f>IFERROR(INDEX(DB_Typologies!$D$4:$AP$1445,MATCH($A$3,DB_Typologies!$AQ$4:$AQ$1445,0)+$A231,MATCH(T$3,TQoL_Indexes!$B$8:$AK$8,0)),"")</f>
        <v/>
      </c>
      <c r="U231" s="86" t="str">
        <f>IFERROR(INDEX(DB_Typologies!$D$4:$AP$1445,MATCH($A$3,DB_Typologies!$AQ$4:$AQ$1445,0)+$A231,MATCH(U$3,TQoL_Indexes!$B$8:$AK$8,0)),"")</f>
        <v/>
      </c>
      <c r="V231" s="86" t="str">
        <f>IFERROR(INDEX(DB_Typologies!$D$4:$AP$1445,MATCH($A$3,DB_Typologies!$AQ$4:$AQ$1445,0)+$A231,MATCH(V$3,TQoL_Indexes!$B$8:$AK$8,0)),"")</f>
        <v/>
      </c>
      <c r="W231" s="86" t="str">
        <f>IFERROR(INDEX(DB_Typologies!$D$4:$AP$1445,MATCH($A$3,DB_Typologies!$AQ$4:$AQ$1445,0)+$A231,MATCH(W$3,TQoL_Indexes!$B$8:$AK$8,0)),"")</f>
        <v/>
      </c>
      <c r="X231" s="86" t="str">
        <f>IFERROR(INDEX(DB_Typologies!$D$4:$AP$1445,MATCH($A$3,DB_Typologies!$AQ$4:$AQ$1445,0)+$A231,MATCH(X$3,TQoL_Indexes!$B$8:$AK$8,0)),"")</f>
        <v/>
      </c>
      <c r="Y231" s="86" t="str">
        <f>IFERROR(INDEX(DB_Typologies!$D$4:$AP$1445,MATCH($A$3,DB_Typologies!$AQ$4:$AQ$1445,0)+$A231,MATCH(Y$3,TQoL_Indexes!$B$8:$AK$8,0)),"")</f>
        <v/>
      </c>
      <c r="Z231" s="86" t="str">
        <f>IFERROR(INDEX(DB_Typologies!$D$4:$AP$1445,MATCH($A$3,DB_Typologies!$AQ$4:$AQ$1445,0)+$A231,MATCH(Z$3,TQoL_Indexes!$B$8:$AK$8,0)),"")</f>
        <v/>
      </c>
      <c r="AA231" s="86" t="str">
        <f>IFERROR(INDEX(DB_Typologies!$D$4:$AP$1445,MATCH($A$3,DB_Typologies!$AQ$4:$AQ$1445,0)+$A231,MATCH(AA$3,TQoL_Indexes!$B$8:$AK$8,0)),"")</f>
        <v/>
      </c>
      <c r="AB231" s="86" t="str">
        <f>IFERROR(INDEX(DB_Typologies!$D$4:$AP$1445,MATCH($A$3,DB_Typologies!$AQ$4:$AQ$1445,0)+$A231,MATCH(AB$3,TQoL_Indexes!$B$8:$AK$8,0)),"")</f>
        <v/>
      </c>
      <c r="AC231" s="86" t="str">
        <f>IFERROR(INDEX(DB_Typologies!$D$4:$AP$1445,MATCH($A$3,DB_Typologies!$AQ$4:$AQ$1445,0)+$A231,MATCH(AC$3,TQoL_Indexes!$B$8:$AK$8,0)),"")</f>
        <v/>
      </c>
      <c r="AD231" s="86" t="str">
        <f>IFERROR(INDEX(DB_Typologies!$D$4:$AP$1445,MATCH($A$3,DB_Typologies!$AQ$4:$AQ$1445,0)+$A231,MATCH(AD$3,TQoL_Indexes!$B$8:$AK$8,0)),"")</f>
        <v/>
      </c>
      <c r="AE231" s="86" t="str">
        <f>IFERROR(INDEX(DB_Typologies!$D$4:$AP$1445,MATCH($A$3,DB_Typologies!$AQ$4:$AQ$1445,0)+$A231,MATCH(AE$3,TQoL_Indexes!$B$8:$AK$8,0)),"")</f>
        <v/>
      </c>
      <c r="AF231" s="86" t="str">
        <f>IFERROR(INDEX(DB_Typologies!$D$4:$AP$1445,MATCH($A$3,DB_Typologies!$AQ$4:$AQ$1445,0)+$A231,MATCH(AF$3,TQoL_Indexes!$B$8:$AK$8,0)),"")</f>
        <v/>
      </c>
      <c r="AG231" s="86" t="str">
        <f>IFERROR(INDEX(DB_Typologies!$D$4:$AP$1445,MATCH($A$3,DB_Typologies!$AQ$4:$AQ$1445,0)+$A231,MATCH(AG$3,TQoL_Indexes!$B$8:$AK$8,0)),"")</f>
        <v/>
      </c>
      <c r="AH231" s="86" t="str">
        <f>IFERROR(INDEX(DB_Typologies!$D$4:$AP$1445,MATCH($A$3,DB_Typologies!$AQ$4:$AQ$1445,0)+$A231,MATCH(AH$3,TQoL_Indexes!$B$8:$AK$8,0)),"")</f>
        <v/>
      </c>
      <c r="AI231" s="86" t="str">
        <f>IFERROR(INDEX(DB_Typologies!$D$4:$AP$1445,MATCH($A$3,DB_Typologies!$AQ$4:$AQ$1445,0)+$A231,MATCH(AI$3,TQoL_Indexes!$B$8:$AK$8,0)),"")</f>
        <v/>
      </c>
      <c r="AJ231" s="86" t="str">
        <f>IFERROR(INDEX(DB_Typologies!$D$4:$AP$1445,MATCH($A$3,DB_Typologies!$AQ$4:$AQ$1445,0)+$A231,MATCH(AJ$3,TQoL_Indexes!$B$8:$AK$8,0)),"")</f>
        <v/>
      </c>
      <c r="AK231" s="86" t="str">
        <f>IFERROR(INDEX(DB_Typologies!$D$4:$AP$1445,MATCH($A$3,DB_Typologies!$AQ$4:$AQ$1445,0)+$A231,MATCH(AK$3,TQoL_Indexes!$B$8:$AK$8,0)),"")</f>
        <v/>
      </c>
      <c r="AL231" s="86" t="str">
        <f>IFERROR(INDEX(DB_Typologies!$D$4:$AP$1445,MATCH($A$3,DB_Typologies!$AQ$4:$AQ$1445,0)+$A231,MATCH(AL$3,TQoL_Indexes!$B$8:$AK$8,0)),"")</f>
        <v/>
      </c>
      <c r="AM231" s="87" t="str">
        <f>IFERROR(INDEX(DB_Typologies!$D$4:$AP$1445,MATCH($A$3,DB_Typologies!$AQ$4:$AQ$1445,0)+$A231,MATCH(AM$3,TQoL_Indexes!$B$8:$AK$8,0)),"")</f>
        <v/>
      </c>
    </row>
    <row r="232" spans="1:39">
      <c r="A232" s="58" t="str">
        <f>IFERROR(IF(A231+1&lt;COUNTIF(DB_Typologies!$AQ$4:$AQ$1445,$A$3),A231+1,""),"")</f>
        <v/>
      </c>
      <c r="B232" s="120" t="str">
        <f>IFERROR(INDEX(DB_Typologies!$D$4:$AP$1445,MATCH($A$3,DB_Typologies!$AQ$4:$AQ$1445,0)+$A232,MATCH(B$3,TQoL_Indexes!$B$8:$AK$8,0)),"")</f>
        <v/>
      </c>
      <c r="C232" s="86" t="str">
        <f>IFERROR(INDEX(DB_Typologies!$D$4:$AP$1445,MATCH($A$3,DB_Typologies!$AQ$4:$AQ$1445,0)+$A232,MATCH(C$3,TQoL_Indexes!$B$8:$AK$8,0)),"")</f>
        <v/>
      </c>
      <c r="D232" s="87" t="str">
        <f>IFERROR(INDEX(DB_Typologies!$D$4:$AP$1445,MATCH($A$3,DB_Typologies!$AQ$4:$AQ$1445,0)+$A232,MATCH(D$3,TQoL_Indexes!$B$8:$AK$8,0)),"")</f>
        <v/>
      </c>
      <c r="E232" s="86" t="str">
        <f>IFERROR(INDEX(DB_Typologies!$D$4:$AP$1445,MATCH($A$3,DB_Typologies!$AQ$4:$AQ$1445,0)+$A232,MATCH(E$3,TQoL_Indexes!$B$8:$AK$8,0)),"")</f>
        <v/>
      </c>
      <c r="F232" s="86" t="str">
        <f>IFERROR(INDEX(DB_Typologies!$D$4:$AP$1445,MATCH($A$3,DB_Typologies!$AQ$4:$AQ$1445,0)+$A232,MATCH(F$3,TQoL_Indexes!$B$8:$AK$8,0)),"")</f>
        <v/>
      </c>
      <c r="G232" s="86" t="str">
        <f>IFERROR(INDEX(DB_Typologies!$D$4:$AP$1445,MATCH($A$3,DB_Typologies!$AQ$4:$AQ$1445,0)+$A232,MATCH(G$3,TQoL_Indexes!$B$8:$AK$8,0)),"")</f>
        <v/>
      </c>
      <c r="H232" s="86" t="str">
        <f>IFERROR(INDEX(DB_Typologies!$D$4:$AP$1445,MATCH($A$3,DB_Typologies!$AQ$4:$AQ$1445,0)+$A232,MATCH(H$3,TQoL_Indexes!$B$8:$AK$8,0)),"")</f>
        <v/>
      </c>
      <c r="I232" s="86" t="str">
        <f>IFERROR(INDEX(DB_Typologies!$D$4:$AP$1445,MATCH($A$3,DB_Typologies!$AQ$4:$AQ$1445,0)+$A232,MATCH(I$3,TQoL_Indexes!$B$8:$AK$8,0)),"")</f>
        <v/>
      </c>
      <c r="J232" s="86" t="str">
        <f>IFERROR(INDEX(DB_Typologies!$D$4:$AP$1445,MATCH($A$3,DB_Typologies!$AQ$4:$AQ$1445,0)+$A232,MATCH(J$3,TQoL_Indexes!$B$8:$AK$8,0)),"")</f>
        <v/>
      </c>
      <c r="K232" s="86" t="str">
        <f>IFERROR(INDEX(DB_Typologies!$D$4:$AP$1445,MATCH($A$3,DB_Typologies!$AQ$4:$AQ$1445,0)+$A232,MATCH(K$3,TQoL_Indexes!$B$8:$AK$8,0)),"")</f>
        <v/>
      </c>
      <c r="L232" s="86" t="str">
        <f>IFERROR(INDEX(DB_Typologies!$D$4:$AP$1445,MATCH($A$3,DB_Typologies!$AQ$4:$AQ$1445,0)+$A232,MATCH(L$3,TQoL_Indexes!$B$8:$AK$8,0)),"")</f>
        <v/>
      </c>
      <c r="M232" s="86" t="str">
        <f>IFERROR(INDEX(DB_Typologies!$D$4:$AP$1445,MATCH($A$3,DB_Typologies!$AQ$4:$AQ$1445,0)+$A232,MATCH(M$3,TQoL_Indexes!$B$8:$AK$8,0)),"")</f>
        <v/>
      </c>
      <c r="N232" s="86" t="str">
        <f>IFERROR(INDEX(DB_Typologies!$D$4:$AP$1445,MATCH($A$3,DB_Typologies!$AQ$4:$AQ$1445,0)+$A232,MATCH(N$3,TQoL_Indexes!$B$8:$AK$8,0)),"")</f>
        <v/>
      </c>
      <c r="O232" s="86" t="str">
        <f>IFERROR(INDEX(DB_Typologies!$D$4:$AP$1445,MATCH($A$3,DB_Typologies!$AQ$4:$AQ$1445,0)+$A232,MATCH(O$3,TQoL_Indexes!$B$8:$AK$8,0)),"")</f>
        <v/>
      </c>
      <c r="P232" s="86" t="str">
        <f>IFERROR(INDEX(DB_Typologies!$D$4:$AP$1445,MATCH($A$3,DB_Typologies!$AQ$4:$AQ$1445,0)+$A232,MATCH(P$3,TQoL_Indexes!$B$8:$AK$8,0)),"")</f>
        <v/>
      </c>
      <c r="Q232" s="86" t="str">
        <f>IFERROR(INDEX(DB_Typologies!$D$4:$AP$1445,MATCH($A$3,DB_Typologies!$AQ$4:$AQ$1445,0)+$A232,MATCH(Q$3,TQoL_Indexes!$B$8:$AK$8,0)),"")</f>
        <v/>
      </c>
      <c r="R232" s="86" t="str">
        <f>IFERROR(INDEX(DB_Typologies!$D$4:$AP$1445,MATCH($A$3,DB_Typologies!$AQ$4:$AQ$1445,0)+$A232,MATCH(R$3,TQoL_Indexes!$B$8:$AK$8,0)),"")</f>
        <v/>
      </c>
      <c r="S232" s="86" t="str">
        <f>IFERROR(INDEX(DB_Typologies!$D$4:$AP$1445,MATCH($A$3,DB_Typologies!$AQ$4:$AQ$1445,0)+$A232,MATCH(S$3,TQoL_Indexes!$B$8:$AK$8,0)),"")</f>
        <v/>
      </c>
      <c r="T232" s="86" t="str">
        <f>IFERROR(INDEX(DB_Typologies!$D$4:$AP$1445,MATCH($A$3,DB_Typologies!$AQ$4:$AQ$1445,0)+$A232,MATCH(T$3,TQoL_Indexes!$B$8:$AK$8,0)),"")</f>
        <v/>
      </c>
      <c r="U232" s="86" t="str">
        <f>IFERROR(INDEX(DB_Typologies!$D$4:$AP$1445,MATCH($A$3,DB_Typologies!$AQ$4:$AQ$1445,0)+$A232,MATCH(U$3,TQoL_Indexes!$B$8:$AK$8,0)),"")</f>
        <v/>
      </c>
      <c r="V232" s="86" t="str">
        <f>IFERROR(INDEX(DB_Typologies!$D$4:$AP$1445,MATCH($A$3,DB_Typologies!$AQ$4:$AQ$1445,0)+$A232,MATCH(V$3,TQoL_Indexes!$B$8:$AK$8,0)),"")</f>
        <v/>
      </c>
      <c r="W232" s="86" t="str">
        <f>IFERROR(INDEX(DB_Typologies!$D$4:$AP$1445,MATCH($A$3,DB_Typologies!$AQ$4:$AQ$1445,0)+$A232,MATCH(W$3,TQoL_Indexes!$B$8:$AK$8,0)),"")</f>
        <v/>
      </c>
      <c r="X232" s="86" t="str">
        <f>IFERROR(INDEX(DB_Typologies!$D$4:$AP$1445,MATCH($A$3,DB_Typologies!$AQ$4:$AQ$1445,0)+$A232,MATCH(X$3,TQoL_Indexes!$B$8:$AK$8,0)),"")</f>
        <v/>
      </c>
      <c r="Y232" s="86" t="str">
        <f>IFERROR(INDEX(DB_Typologies!$D$4:$AP$1445,MATCH($A$3,DB_Typologies!$AQ$4:$AQ$1445,0)+$A232,MATCH(Y$3,TQoL_Indexes!$B$8:$AK$8,0)),"")</f>
        <v/>
      </c>
      <c r="Z232" s="86" t="str">
        <f>IFERROR(INDEX(DB_Typologies!$D$4:$AP$1445,MATCH($A$3,DB_Typologies!$AQ$4:$AQ$1445,0)+$A232,MATCH(Z$3,TQoL_Indexes!$B$8:$AK$8,0)),"")</f>
        <v/>
      </c>
      <c r="AA232" s="86" t="str">
        <f>IFERROR(INDEX(DB_Typologies!$D$4:$AP$1445,MATCH($A$3,DB_Typologies!$AQ$4:$AQ$1445,0)+$A232,MATCH(AA$3,TQoL_Indexes!$B$8:$AK$8,0)),"")</f>
        <v/>
      </c>
      <c r="AB232" s="86" t="str">
        <f>IFERROR(INDEX(DB_Typologies!$D$4:$AP$1445,MATCH($A$3,DB_Typologies!$AQ$4:$AQ$1445,0)+$A232,MATCH(AB$3,TQoL_Indexes!$B$8:$AK$8,0)),"")</f>
        <v/>
      </c>
      <c r="AC232" s="86" t="str">
        <f>IFERROR(INDEX(DB_Typologies!$D$4:$AP$1445,MATCH($A$3,DB_Typologies!$AQ$4:$AQ$1445,0)+$A232,MATCH(AC$3,TQoL_Indexes!$B$8:$AK$8,0)),"")</f>
        <v/>
      </c>
      <c r="AD232" s="86" t="str">
        <f>IFERROR(INDEX(DB_Typologies!$D$4:$AP$1445,MATCH($A$3,DB_Typologies!$AQ$4:$AQ$1445,0)+$A232,MATCH(AD$3,TQoL_Indexes!$B$8:$AK$8,0)),"")</f>
        <v/>
      </c>
      <c r="AE232" s="86" t="str">
        <f>IFERROR(INDEX(DB_Typologies!$D$4:$AP$1445,MATCH($A$3,DB_Typologies!$AQ$4:$AQ$1445,0)+$A232,MATCH(AE$3,TQoL_Indexes!$B$8:$AK$8,0)),"")</f>
        <v/>
      </c>
      <c r="AF232" s="86" t="str">
        <f>IFERROR(INDEX(DB_Typologies!$D$4:$AP$1445,MATCH($A$3,DB_Typologies!$AQ$4:$AQ$1445,0)+$A232,MATCH(AF$3,TQoL_Indexes!$B$8:$AK$8,0)),"")</f>
        <v/>
      </c>
      <c r="AG232" s="86" t="str">
        <f>IFERROR(INDEX(DB_Typologies!$D$4:$AP$1445,MATCH($A$3,DB_Typologies!$AQ$4:$AQ$1445,0)+$A232,MATCH(AG$3,TQoL_Indexes!$B$8:$AK$8,0)),"")</f>
        <v/>
      </c>
      <c r="AH232" s="86" t="str">
        <f>IFERROR(INDEX(DB_Typologies!$D$4:$AP$1445,MATCH($A$3,DB_Typologies!$AQ$4:$AQ$1445,0)+$A232,MATCH(AH$3,TQoL_Indexes!$B$8:$AK$8,0)),"")</f>
        <v/>
      </c>
      <c r="AI232" s="86" t="str">
        <f>IFERROR(INDEX(DB_Typologies!$D$4:$AP$1445,MATCH($A$3,DB_Typologies!$AQ$4:$AQ$1445,0)+$A232,MATCH(AI$3,TQoL_Indexes!$B$8:$AK$8,0)),"")</f>
        <v/>
      </c>
      <c r="AJ232" s="86" t="str">
        <f>IFERROR(INDEX(DB_Typologies!$D$4:$AP$1445,MATCH($A$3,DB_Typologies!$AQ$4:$AQ$1445,0)+$A232,MATCH(AJ$3,TQoL_Indexes!$B$8:$AK$8,0)),"")</f>
        <v/>
      </c>
      <c r="AK232" s="86" t="str">
        <f>IFERROR(INDEX(DB_Typologies!$D$4:$AP$1445,MATCH($A$3,DB_Typologies!$AQ$4:$AQ$1445,0)+$A232,MATCH(AK$3,TQoL_Indexes!$B$8:$AK$8,0)),"")</f>
        <v/>
      </c>
      <c r="AL232" s="86" t="str">
        <f>IFERROR(INDEX(DB_Typologies!$D$4:$AP$1445,MATCH($A$3,DB_Typologies!$AQ$4:$AQ$1445,0)+$A232,MATCH(AL$3,TQoL_Indexes!$B$8:$AK$8,0)),"")</f>
        <v/>
      </c>
      <c r="AM232" s="87" t="str">
        <f>IFERROR(INDEX(DB_Typologies!$D$4:$AP$1445,MATCH($A$3,DB_Typologies!$AQ$4:$AQ$1445,0)+$A232,MATCH(AM$3,TQoL_Indexes!$B$8:$AK$8,0)),"")</f>
        <v/>
      </c>
    </row>
    <row r="233" spans="1:39">
      <c r="A233" s="58" t="str">
        <f>IFERROR(IF(A232+1&lt;COUNTIF(DB_Typologies!$AQ$4:$AQ$1445,$A$3),A232+1,""),"")</f>
        <v/>
      </c>
      <c r="B233" s="120" t="str">
        <f>IFERROR(INDEX(DB_Typologies!$D$4:$AP$1445,MATCH($A$3,DB_Typologies!$AQ$4:$AQ$1445,0)+$A233,MATCH(B$3,TQoL_Indexes!$B$8:$AK$8,0)),"")</f>
        <v/>
      </c>
      <c r="C233" s="86" t="str">
        <f>IFERROR(INDEX(DB_Typologies!$D$4:$AP$1445,MATCH($A$3,DB_Typologies!$AQ$4:$AQ$1445,0)+$A233,MATCH(C$3,TQoL_Indexes!$B$8:$AK$8,0)),"")</f>
        <v/>
      </c>
      <c r="D233" s="87" t="str">
        <f>IFERROR(INDEX(DB_Typologies!$D$4:$AP$1445,MATCH($A$3,DB_Typologies!$AQ$4:$AQ$1445,0)+$A233,MATCH(D$3,TQoL_Indexes!$B$8:$AK$8,0)),"")</f>
        <v/>
      </c>
      <c r="E233" s="86" t="str">
        <f>IFERROR(INDEX(DB_Typologies!$D$4:$AP$1445,MATCH($A$3,DB_Typologies!$AQ$4:$AQ$1445,0)+$A233,MATCH(E$3,TQoL_Indexes!$B$8:$AK$8,0)),"")</f>
        <v/>
      </c>
      <c r="F233" s="86" t="str">
        <f>IFERROR(INDEX(DB_Typologies!$D$4:$AP$1445,MATCH($A$3,DB_Typologies!$AQ$4:$AQ$1445,0)+$A233,MATCH(F$3,TQoL_Indexes!$B$8:$AK$8,0)),"")</f>
        <v/>
      </c>
      <c r="G233" s="86" t="str">
        <f>IFERROR(INDEX(DB_Typologies!$D$4:$AP$1445,MATCH($A$3,DB_Typologies!$AQ$4:$AQ$1445,0)+$A233,MATCH(G$3,TQoL_Indexes!$B$8:$AK$8,0)),"")</f>
        <v/>
      </c>
      <c r="H233" s="86" t="str">
        <f>IFERROR(INDEX(DB_Typologies!$D$4:$AP$1445,MATCH($A$3,DB_Typologies!$AQ$4:$AQ$1445,0)+$A233,MATCH(H$3,TQoL_Indexes!$B$8:$AK$8,0)),"")</f>
        <v/>
      </c>
      <c r="I233" s="86" t="str">
        <f>IFERROR(INDEX(DB_Typologies!$D$4:$AP$1445,MATCH($A$3,DB_Typologies!$AQ$4:$AQ$1445,0)+$A233,MATCH(I$3,TQoL_Indexes!$B$8:$AK$8,0)),"")</f>
        <v/>
      </c>
      <c r="J233" s="86" t="str">
        <f>IFERROR(INDEX(DB_Typologies!$D$4:$AP$1445,MATCH($A$3,DB_Typologies!$AQ$4:$AQ$1445,0)+$A233,MATCH(J$3,TQoL_Indexes!$B$8:$AK$8,0)),"")</f>
        <v/>
      </c>
      <c r="K233" s="86" t="str">
        <f>IFERROR(INDEX(DB_Typologies!$D$4:$AP$1445,MATCH($A$3,DB_Typologies!$AQ$4:$AQ$1445,0)+$A233,MATCH(K$3,TQoL_Indexes!$B$8:$AK$8,0)),"")</f>
        <v/>
      </c>
      <c r="L233" s="86" t="str">
        <f>IFERROR(INDEX(DB_Typologies!$D$4:$AP$1445,MATCH($A$3,DB_Typologies!$AQ$4:$AQ$1445,0)+$A233,MATCH(L$3,TQoL_Indexes!$B$8:$AK$8,0)),"")</f>
        <v/>
      </c>
      <c r="M233" s="86" t="str">
        <f>IFERROR(INDEX(DB_Typologies!$D$4:$AP$1445,MATCH($A$3,DB_Typologies!$AQ$4:$AQ$1445,0)+$A233,MATCH(M$3,TQoL_Indexes!$B$8:$AK$8,0)),"")</f>
        <v/>
      </c>
      <c r="N233" s="86" t="str">
        <f>IFERROR(INDEX(DB_Typologies!$D$4:$AP$1445,MATCH($A$3,DB_Typologies!$AQ$4:$AQ$1445,0)+$A233,MATCH(N$3,TQoL_Indexes!$B$8:$AK$8,0)),"")</f>
        <v/>
      </c>
      <c r="O233" s="86" t="str">
        <f>IFERROR(INDEX(DB_Typologies!$D$4:$AP$1445,MATCH($A$3,DB_Typologies!$AQ$4:$AQ$1445,0)+$A233,MATCH(O$3,TQoL_Indexes!$B$8:$AK$8,0)),"")</f>
        <v/>
      </c>
      <c r="P233" s="86" t="str">
        <f>IFERROR(INDEX(DB_Typologies!$D$4:$AP$1445,MATCH($A$3,DB_Typologies!$AQ$4:$AQ$1445,0)+$A233,MATCH(P$3,TQoL_Indexes!$B$8:$AK$8,0)),"")</f>
        <v/>
      </c>
      <c r="Q233" s="86" t="str">
        <f>IFERROR(INDEX(DB_Typologies!$D$4:$AP$1445,MATCH($A$3,DB_Typologies!$AQ$4:$AQ$1445,0)+$A233,MATCH(Q$3,TQoL_Indexes!$B$8:$AK$8,0)),"")</f>
        <v/>
      </c>
      <c r="R233" s="86" t="str">
        <f>IFERROR(INDEX(DB_Typologies!$D$4:$AP$1445,MATCH($A$3,DB_Typologies!$AQ$4:$AQ$1445,0)+$A233,MATCH(R$3,TQoL_Indexes!$B$8:$AK$8,0)),"")</f>
        <v/>
      </c>
      <c r="S233" s="86" t="str">
        <f>IFERROR(INDEX(DB_Typologies!$D$4:$AP$1445,MATCH($A$3,DB_Typologies!$AQ$4:$AQ$1445,0)+$A233,MATCH(S$3,TQoL_Indexes!$B$8:$AK$8,0)),"")</f>
        <v/>
      </c>
      <c r="T233" s="86" t="str">
        <f>IFERROR(INDEX(DB_Typologies!$D$4:$AP$1445,MATCH($A$3,DB_Typologies!$AQ$4:$AQ$1445,0)+$A233,MATCH(T$3,TQoL_Indexes!$B$8:$AK$8,0)),"")</f>
        <v/>
      </c>
      <c r="U233" s="86" t="str">
        <f>IFERROR(INDEX(DB_Typologies!$D$4:$AP$1445,MATCH($A$3,DB_Typologies!$AQ$4:$AQ$1445,0)+$A233,MATCH(U$3,TQoL_Indexes!$B$8:$AK$8,0)),"")</f>
        <v/>
      </c>
      <c r="V233" s="86" t="str">
        <f>IFERROR(INDEX(DB_Typologies!$D$4:$AP$1445,MATCH($A$3,DB_Typologies!$AQ$4:$AQ$1445,0)+$A233,MATCH(V$3,TQoL_Indexes!$B$8:$AK$8,0)),"")</f>
        <v/>
      </c>
      <c r="W233" s="86" t="str">
        <f>IFERROR(INDEX(DB_Typologies!$D$4:$AP$1445,MATCH($A$3,DB_Typologies!$AQ$4:$AQ$1445,0)+$A233,MATCH(W$3,TQoL_Indexes!$B$8:$AK$8,0)),"")</f>
        <v/>
      </c>
      <c r="X233" s="86" t="str">
        <f>IFERROR(INDEX(DB_Typologies!$D$4:$AP$1445,MATCH($A$3,DB_Typologies!$AQ$4:$AQ$1445,0)+$A233,MATCH(X$3,TQoL_Indexes!$B$8:$AK$8,0)),"")</f>
        <v/>
      </c>
      <c r="Y233" s="86" t="str">
        <f>IFERROR(INDEX(DB_Typologies!$D$4:$AP$1445,MATCH($A$3,DB_Typologies!$AQ$4:$AQ$1445,0)+$A233,MATCH(Y$3,TQoL_Indexes!$B$8:$AK$8,0)),"")</f>
        <v/>
      </c>
      <c r="Z233" s="86" t="str">
        <f>IFERROR(INDEX(DB_Typologies!$D$4:$AP$1445,MATCH($A$3,DB_Typologies!$AQ$4:$AQ$1445,0)+$A233,MATCH(Z$3,TQoL_Indexes!$B$8:$AK$8,0)),"")</f>
        <v/>
      </c>
      <c r="AA233" s="86" t="str">
        <f>IFERROR(INDEX(DB_Typologies!$D$4:$AP$1445,MATCH($A$3,DB_Typologies!$AQ$4:$AQ$1445,0)+$A233,MATCH(AA$3,TQoL_Indexes!$B$8:$AK$8,0)),"")</f>
        <v/>
      </c>
      <c r="AB233" s="86" t="str">
        <f>IFERROR(INDEX(DB_Typologies!$D$4:$AP$1445,MATCH($A$3,DB_Typologies!$AQ$4:$AQ$1445,0)+$A233,MATCH(AB$3,TQoL_Indexes!$B$8:$AK$8,0)),"")</f>
        <v/>
      </c>
      <c r="AC233" s="86" t="str">
        <f>IFERROR(INDEX(DB_Typologies!$D$4:$AP$1445,MATCH($A$3,DB_Typologies!$AQ$4:$AQ$1445,0)+$A233,MATCH(AC$3,TQoL_Indexes!$B$8:$AK$8,0)),"")</f>
        <v/>
      </c>
      <c r="AD233" s="86" t="str">
        <f>IFERROR(INDEX(DB_Typologies!$D$4:$AP$1445,MATCH($A$3,DB_Typologies!$AQ$4:$AQ$1445,0)+$A233,MATCH(AD$3,TQoL_Indexes!$B$8:$AK$8,0)),"")</f>
        <v/>
      </c>
      <c r="AE233" s="86" t="str">
        <f>IFERROR(INDEX(DB_Typologies!$D$4:$AP$1445,MATCH($A$3,DB_Typologies!$AQ$4:$AQ$1445,0)+$A233,MATCH(AE$3,TQoL_Indexes!$B$8:$AK$8,0)),"")</f>
        <v/>
      </c>
      <c r="AF233" s="86" t="str">
        <f>IFERROR(INDEX(DB_Typologies!$D$4:$AP$1445,MATCH($A$3,DB_Typologies!$AQ$4:$AQ$1445,0)+$A233,MATCH(AF$3,TQoL_Indexes!$B$8:$AK$8,0)),"")</f>
        <v/>
      </c>
      <c r="AG233" s="86" t="str">
        <f>IFERROR(INDEX(DB_Typologies!$D$4:$AP$1445,MATCH($A$3,DB_Typologies!$AQ$4:$AQ$1445,0)+$A233,MATCH(AG$3,TQoL_Indexes!$B$8:$AK$8,0)),"")</f>
        <v/>
      </c>
      <c r="AH233" s="86" t="str">
        <f>IFERROR(INDEX(DB_Typologies!$D$4:$AP$1445,MATCH($A$3,DB_Typologies!$AQ$4:$AQ$1445,0)+$A233,MATCH(AH$3,TQoL_Indexes!$B$8:$AK$8,0)),"")</f>
        <v/>
      </c>
      <c r="AI233" s="86" t="str">
        <f>IFERROR(INDEX(DB_Typologies!$D$4:$AP$1445,MATCH($A$3,DB_Typologies!$AQ$4:$AQ$1445,0)+$A233,MATCH(AI$3,TQoL_Indexes!$B$8:$AK$8,0)),"")</f>
        <v/>
      </c>
      <c r="AJ233" s="86" t="str">
        <f>IFERROR(INDEX(DB_Typologies!$D$4:$AP$1445,MATCH($A$3,DB_Typologies!$AQ$4:$AQ$1445,0)+$A233,MATCH(AJ$3,TQoL_Indexes!$B$8:$AK$8,0)),"")</f>
        <v/>
      </c>
      <c r="AK233" s="86" t="str">
        <f>IFERROR(INDEX(DB_Typologies!$D$4:$AP$1445,MATCH($A$3,DB_Typologies!$AQ$4:$AQ$1445,0)+$A233,MATCH(AK$3,TQoL_Indexes!$B$8:$AK$8,0)),"")</f>
        <v/>
      </c>
      <c r="AL233" s="86" t="str">
        <f>IFERROR(INDEX(DB_Typologies!$D$4:$AP$1445,MATCH($A$3,DB_Typologies!$AQ$4:$AQ$1445,0)+$A233,MATCH(AL$3,TQoL_Indexes!$B$8:$AK$8,0)),"")</f>
        <v/>
      </c>
      <c r="AM233" s="87" t="str">
        <f>IFERROR(INDEX(DB_Typologies!$D$4:$AP$1445,MATCH($A$3,DB_Typologies!$AQ$4:$AQ$1445,0)+$A233,MATCH(AM$3,TQoL_Indexes!$B$8:$AK$8,0)),"")</f>
        <v/>
      </c>
    </row>
    <row r="234" spans="1:39">
      <c r="A234" s="58" t="str">
        <f>IFERROR(IF(A233+1&lt;COUNTIF(DB_Typologies!$AQ$4:$AQ$1445,$A$3),A233+1,""),"")</f>
        <v/>
      </c>
      <c r="B234" s="120" t="str">
        <f>IFERROR(INDEX(DB_Typologies!$D$4:$AP$1445,MATCH($A$3,DB_Typologies!$AQ$4:$AQ$1445,0)+$A234,MATCH(B$3,TQoL_Indexes!$B$8:$AK$8,0)),"")</f>
        <v/>
      </c>
      <c r="C234" s="86" t="str">
        <f>IFERROR(INDEX(DB_Typologies!$D$4:$AP$1445,MATCH($A$3,DB_Typologies!$AQ$4:$AQ$1445,0)+$A234,MATCH(C$3,TQoL_Indexes!$B$8:$AK$8,0)),"")</f>
        <v/>
      </c>
      <c r="D234" s="87" t="str">
        <f>IFERROR(INDEX(DB_Typologies!$D$4:$AP$1445,MATCH($A$3,DB_Typologies!$AQ$4:$AQ$1445,0)+$A234,MATCH(D$3,TQoL_Indexes!$B$8:$AK$8,0)),"")</f>
        <v/>
      </c>
      <c r="E234" s="86" t="str">
        <f>IFERROR(INDEX(DB_Typologies!$D$4:$AP$1445,MATCH($A$3,DB_Typologies!$AQ$4:$AQ$1445,0)+$A234,MATCH(E$3,TQoL_Indexes!$B$8:$AK$8,0)),"")</f>
        <v/>
      </c>
      <c r="F234" s="86" t="str">
        <f>IFERROR(INDEX(DB_Typologies!$D$4:$AP$1445,MATCH($A$3,DB_Typologies!$AQ$4:$AQ$1445,0)+$A234,MATCH(F$3,TQoL_Indexes!$B$8:$AK$8,0)),"")</f>
        <v/>
      </c>
      <c r="G234" s="86" t="str">
        <f>IFERROR(INDEX(DB_Typologies!$D$4:$AP$1445,MATCH($A$3,DB_Typologies!$AQ$4:$AQ$1445,0)+$A234,MATCH(G$3,TQoL_Indexes!$B$8:$AK$8,0)),"")</f>
        <v/>
      </c>
      <c r="H234" s="86" t="str">
        <f>IFERROR(INDEX(DB_Typologies!$D$4:$AP$1445,MATCH($A$3,DB_Typologies!$AQ$4:$AQ$1445,0)+$A234,MATCH(H$3,TQoL_Indexes!$B$8:$AK$8,0)),"")</f>
        <v/>
      </c>
      <c r="I234" s="86" t="str">
        <f>IFERROR(INDEX(DB_Typologies!$D$4:$AP$1445,MATCH($A$3,DB_Typologies!$AQ$4:$AQ$1445,0)+$A234,MATCH(I$3,TQoL_Indexes!$B$8:$AK$8,0)),"")</f>
        <v/>
      </c>
      <c r="J234" s="86" t="str">
        <f>IFERROR(INDEX(DB_Typologies!$D$4:$AP$1445,MATCH($A$3,DB_Typologies!$AQ$4:$AQ$1445,0)+$A234,MATCH(J$3,TQoL_Indexes!$B$8:$AK$8,0)),"")</f>
        <v/>
      </c>
      <c r="K234" s="86" t="str">
        <f>IFERROR(INDEX(DB_Typologies!$D$4:$AP$1445,MATCH($A$3,DB_Typologies!$AQ$4:$AQ$1445,0)+$A234,MATCH(K$3,TQoL_Indexes!$B$8:$AK$8,0)),"")</f>
        <v/>
      </c>
      <c r="L234" s="86" t="str">
        <f>IFERROR(INDEX(DB_Typologies!$D$4:$AP$1445,MATCH($A$3,DB_Typologies!$AQ$4:$AQ$1445,0)+$A234,MATCH(L$3,TQoL_Indexes!$B$8:$AK$8,0)),"")</f>
        <v/>
      </c>
      <c r="M234" s="86" t="str">
        <f>IFERROR(INDEX(DB_Typologies!$D$4:$AP$1445,MATCH($A$3,DB_Typologies!$AQ$4:$AQ$1445,0)+$A234,MATCH(M$3,TQoL_Indexes!$B$8:$AK$8,0)),"")</f>
        <v/>
      </c>
      <c r="N234" s="86" t="str">
        <f>IFERROR(INDEX(DB_Typologies!$D$4:$AP$1445,MATCH($A$3,DB_Typologies!$AQ$4:$AQ$1445,0)+$A234,MATCH(N$3,TQoL_Indexes!$B$8:$AK$8,0)),"")</f>
        <v/>
      </c>
      <c r="O234" s="86" t="str">
        <f>IFERROR(INDEX(DB_Typologies!$D$4:$AP$1445,MATCH($A$3,DB_Typologies!$AQ$4:$AQ$1445,0)+$A234,MATCH(O$3,TQoL_Indexes!$B$8:$AK$8,0)),"")</f>
        <v/>
      </c>
      <c r="P234" s="86" t="str">
        <f>IFERROR(INDEX(DB_Typologies!$D$4:$AP$1445,MATCH($A$3,DB_Typologies!$AQ$4:$AQ$1445,0)+$A234,MATCH(P$3,TQoL_Indexes!$B$8:$AK$8,0)),"")</f>
        <v/>
      </c>
      <c r="Q234" s="86" t="str">
        <f>IFERROR(INDEX(DB_Typologies!$D$4:$AP$1445,MATCH($A$3,DB_Typologies!$AQ$4:$AQ$1445,0)+$A234,MATCH(Q$3,TQoL_Indexes!$B$8:$AK$8,0)),"")</f>
        <v/>
      </c>
      <c r="R234" s="86" t="str">
        <f>IFERROR(INDEX(DB_Typologies!$D$4:$AP$1445,MATCH($A$3,DB_Typologies!$AQ$4:$AQ$1445,0)+$A234,MATCH(R$3,TQoL_Indexes!$B$8:$AK$8,0)),"")</f>
        <v/>
      </c>
      <c r="S234" s="86" t="str">
        <f>IFERROR(INDEX(DB_Typologies!$D$4:$AP$1445,MATCH($A$3,DB_Typologies!$AQ$4:$AQ$1445,0)+$A234,MATCH(S$3,TQoL_Indexes!$B$8:$AK$8,0)),"")</f>
        <v/>
      </c>
      <c r="T234" s="86" t="str">
        <f>IFERROR(INDEX(DB_Typologies!$D$4:$AP$1445,MATCH($A$3,DB_Typologies!$AQ$4:$AQ$1445,0)+$A234,MATCH(T$3,TQoL_Indexes!$B$8:$AK$8,0)),"")</f>
        <v/>
      </c>
      <c r="U234" s="86" t="str">
        <f>IFERROR(INDEX(DB_Typologies!$D$4:$AP$1445,MATCH($A$3,DB_Typologies!$AQ$4:$AQ$1445,0)+$A234,MATCH(U$3,TQoL_Indexes!$B$8:$AK$8,0)),"")</f>
        <v/>
      </c>
      <c r="V234" s="86" t="str">
        <f>IFERROR(INDEX(DB_Typologies!$D$4:$AP$1445,MATCH($A$3,DB_Typologies!$AQ$4:$AQ$1445,0)+$A234,MATCH(V$3,TQoL_Indexes!$B$8:$AK$8,0)),"")</f>
        <v/>
      </c>
      <c r="W234" s="86" t="str">
        <f>IFERROR(INDEX(DB_Typologies!$D$4:$AP$1445,MATCH($A$3,DB_Typologies!$AQ$4:$AQ$1445,0)+$A234,MATCH(W$3,TQoL_Indexes!$B$8:$AK$8,0)),"")</f>
        <v/>
      </c>
      <c r="X234" s="86" t="str">
        <f>IFERROR(INDEX(DB_Typologies!$D$4:$AP$1445,MATCH($A$3,DB_Typologies!$AQ$4:$AQ$1445,0)+$A234,MATCH(X$3,TQoL_Indexes!$B$8:$AK$8,0)),"")</f>
        <v/>
      </c>
      <c r="Y234" s="86" t="str">
        <f>IFERROR(INDEX(DB_Typologies!$D$4:$AP$1445,MATCH($A$3,DB_Typologies!$AQ$4:$AQ$1445,0)+$A234,MATCH(Y$3,TQoL_Indexes!$B$8:$AK$8,0)),"")</f>
        <v/>
      </c>
      <c r="Z234" s="86" t="str">
        <f>IFERROR(INDEX(DB_Typologies!$D$4:$AP$1445,MATCH($A$3,DB_Typologies!$AQ$4:$AQ$1445,0)+$A234,MATCH(Z$3,TQoL_Indexes!$B$8:$AK$8,0)),"")</f>
        <v/>
      </c>
      <c r="AA234" s="86" t="str">
        <f>IFERROR(INDEX(DB_Typologies!$D$4:$AP$1445,MATCH($A$3,DB_Typologies!$AQ$4:$AQ$1445,0)+$A234,MATCH(AA$3,TQoL_Indexes!$B$8:$AK$8,0)),"")</f>
        <v/>
      </c>
      <c r="AB234" s="86" t="str">
        <f>IFERROR(INDEX(DB_Typologies!$D$4:$AP$1445,MATCH($A$3,DB_Typologies!$AQ$4:$AQ$1445,0)+$A234,MATCH(AB$3,TQoL_Indexes!$B$8:$AK$8,0)),"")</f>
        <v/>
      </c>
      <c r="AC234" s="86" t="str">
        <f>IFERROR(INDEX(DB_Typologies!$D$4:$AP$1445,MATCH($A$3,DB_Typologies!$AQ$4:$AQ$1445,0)+$A234,MATCH(AC$3,TQoL_Indexes!$B$8:$AK$8,0)),"")</f>
        <v/>
      </c>
      <c r="AD234" s="86" t="str">
        <f>IFERROR(INDEX(DB_Typologies!$D$4:$AP$1445,MATCH($A$3,DB_Typologies!$AQ$4:$AQ$1445,0)+$A234,MATCH(AD$3,TQoL_Indexes!$B$8:$AK$8,0)),"")</f>
        <v/>
      </c>
      <c r="AE234" s="86" t="str">
        <f>IFERROR(INDEX(DB_Typologies!$D$4:$AP$1445,MATCH($A$3,DB_Typologies!$AQ$4:$AQ$1445,0)+$A234,MATCH(AE$3,TQoL_Indexes!$B$8:$AK$8,0)),"")</f>
        <v/>
      </c>
      <c r="AF234" s="86" t="str">
        <f>IFERROR(INDEX(DB_Typologies!$D$4:$AP$1445,MATCH($A$3,DB_Typologies!$AQ$4:$AQ$1445,0)+$A234,MATCH(AF$3,TQoL_Indexes!$B$8:$AK$8,0)),"")</f>
        <v/>
      </c>
      <c r="AG234" s="86" t="str">
        <f>IFERROR(INDEX(DB_Typologies!$D$4:$AP$1445,MATCH($A$3,DB_Typologies!$AQ$4:$AQ$1445,0)+$A234,MATCH(AG$3,TQoL_Indexes!$B$8:$AK$8,0)),"")</f>
        <v/>
      </c>
      <c r="AH234" s="86" t="str">
        <f>IFERROR(INDEX(DB_Typologies!$D$4:$AP$1445,MATCH($A$3,DB_Typologies!$AQ$4:$AQ$1445,0)+$A234,MATCH(AH$3,TQoL_Indexes!$B$8:$AK$8,0)),"")</f>
        <v/>
      </c>
      <c r="AI234" s="86" t="str">
        <f>IFERROR(INDEX(DB_Typologies!$D$4:$AP$1445,MATCH($A$3,DB_Typologies!$AQ$4:$AQ$1445,0)+$A234,MATCH(AI$3,TQoL_Indexes!$B$8:$AK$8,0)),"")</f>
        <v/>
      </c>
      <c r="AJ234" s="86" t="str">
        <f>IFERROR(INDEX(DB_Typologies!$D$4:$AP$1445,MATCH($A$3,DB_Typologies!$AQ$4:$AQ$1445,0)+$A234,MATCH(AJ$3,TQoL_Indexes!$B$8:$AK$8,0)),"")</f>
        <v/>
      </c>
      <c r="AK234" s="86" t="str">
        <f>IFERROR(INDEX(DB_Typologies!$D$4:$AP$1445,MATCH($A$3,DB_Typologies!$AQ$4:$AQ$1445,0)+$A234,MATCH(AK$3,TQoL_Indexes!$B$8:$AK$8,0)),"")</f>
        <v/>
      </c>
      <c r="AL234" s="86" t="str">
        <f>IFERROR(INDEX(DB_Typologies!$D$4:$AP$1445,MATCH($A$3,DB_Typologies!$AQ$4:$AQ$1445,0)+$A234,MATCH(AL$3,TQoL_Indexes!$B$8:$AK$8,0)),"")</f>
        <v/>
      </c>
      <c r="AM234" s="87" t="str">
        <f>IFERROR(INDEX(DB_Typologies!$D$4:$AP$1445,MATCH($A$3,DB_Typologies!$AQ$4:$AQ$1445,0)+$A234,MATCH(AM$3,TQoL_Indexes!$B$8:$AK$8,0)),"")</f>
        <v/>
      </c>
    </row>
    <row r="235" spans="1:39">
      <c r="A235" s="58" t="str">
        <f>IFERROR(IF(A234+1&lt;COUNTIF(DB_Typologies!$AQ$4:$AQ$1445,$A$3),A234+1,""),"")</f>
        <v/>
      </c>
      <c r="B235" s="120" t="str">
        <f>IFERROR(INDEX(DB_Typologies!$D$4:$AP$1445,MATCH($A$3,DB_Typologies!$AQ$4:$AQ$1445,0)+$A235,MATCH(B$3,TQoL_Indexes!$B$8:$AK$8,0)),"")</f>
        <v/>
      </c>
      <c r="C235" s="86" t="str">
        <f>IFERROR(INDEX(DB_Typologies!$D$4:$AP$1445,MATCH($A$3,DB_Typologies!$AQ$4:$AQ$1445,0)+$A235,MATCH(C$3,TQoL_Indexes!$B$8:$AK$8,0)),"")</f>
        <v/>
      </c>
      <c r="D235" s="87" t="str">
        <f>IFERROR(INDEX(DB_Typologies!$D$4:$AP$1445,MATCH($A$3,DB_Typologies!$AQ$4:$AQ$1445,0)+$A235,MATCH(D$3,TQoL_Indexes!$B$8:$AK$8,0)),"")</f>
        <v/>
      </c>
      <c r="E235" s="86" t="str">
        <f>IFERROR(INDEX(DB_Typologies!$D$4:$AP$1445,MATCH($A$3,DB_Typologies!$AQ$4:$AQ$1445,0)+$A235,MATCH(E$3,TQoL_Indexes!$B$8:$AK$8,0)),"")</f>
        <v/>
      </c>
      <c r="F235" s="86" t="str">
        <f>IFERROR(INDEX(DB_Typologies!$D$4:$AP$1445,MATCH($A$3,DB_Typologies!$AQ$4:$AQ$1445,0)+$A235,MATCH(F$3,TQoL_Indexes!$B$8:$AK$8,0)),"")</f>
        <v/>
      </c>
      <c r="G235" s="86" t="str">
        <f>IFERROR(INDEX(DB_Typologies!$D$4:$AP$1445,MATCH($A$3,DB_Typologies!$AQ$4:$AQ$1445,0)+$A235,MATCH(G$3,TQoL_Indexes!$B$8:$AK$8,0)),"")</f>
        <v/>
      </c>
      <c r="H235" s="86" t="str">
        <f>IFERROR(INDEX(DB_Typologies!$D$4:$AP$1445,MATCH($A$3,DB_Typologies!$AQ$4:$AQ$1445,0)+$A235,MATCH(H$3,TQoL_Indexes!$B$8:$AK$8,0)),"")</f>
        <v/>
      </c>
      <c r="I235" s="86" t="str">
        <f>IFERROR(INDEX(DB_Typologies!$D$4:$AP$1445,MATCH($A$3,DB_Typologies!$AQ$4:$AQ$1445,0)+$A235,MATCH(I$3,TQoL_Indexes!$B$8:$AK$8,0)),"")</f>
        <v/>
      </c>
      <c r="J235" s="86" t="str">
        <f>IFERROR(INDEX(DB_Typologies!$D$4:$AP$1445,MATCH($A$3,DB_Typologies!$AQ$4:$AQ$1445,0)+$A235,MATCH(J$3,TQoL_Indexes!$B$8:$AK$8,0)),"")</f>
        <v/>
      </c>
      <c r="K235" s="86" t="str">
        <f>IFERROR(INDEX(DB_Typologies!$D$4:$AP$1445,MATCH($A$3,DB_Typologies!$AQ$4:$AQ$1445,0)+$A235,MATCH(K$3,TQoL_Indexes!$B$8:$AK$8,0)),"")</f>
        <v/>
      </c>
      <c r="L235" s="86" t="str">
        <f>IFERROR(INDEX(DB_Typologies!$D$4:$AP$1445,MATCH($A$3,DB_Typologies!$AQ$4:$AQ$1445,0)+$A235,MATCH(L$3,TQoL_Indexes!$B$8:$AK$8,0)),"")</f>
        <v/>
      </c>
      <c r="M235" s="86" t="str">
        <f>IFERROR(INDEX(DB_Typologies!$D$4:$AP$1445,MATCH($A$3,DB_Typologies!$AQ$4:$AQ$1445,0)+$A235,MATCH(M$3,TQoL_Indexes!$B$8:$AK$8,0)),"")</f>
        <v/>
      </c>
      <c r="N235" s="86" t="str">
        <f>IFERROR(INDEX(DB_Typologies!$D$4:$AP$1445,MATCH($A$3,DB_Typologies!$AQ$4:$AQ$1445,0)+$A235,MATCH(N$3,TQoL_Indexes!$B$8:$AK$8,0)),"")</f>
        <v/>
      </c>
      <c r="O235" s="86" t="str">
        <f>IFERROR(INDEX(DB_Typologies!$D$4:$AP$1445,MATCH($A$3,DB_Typologies!$AQ$4:$AQ$1445,0)+$A235,MATCH(O$3,TQoL_Indexes!$B$8:$AK$8,0)),"")</f>
        <v/>
      </c>
      <c r="P235" s="86" t="str">
        <f>IFERROR(INDEX(DB_Typologies!$D$4:$AP$1445,MATCH($A$3,DB_Typologies!$AQ$4:$AQ$1445,0)+$A235,MATCH(P$3,TQoL_Indexes!$B$8:$AK$8,0)),"")</f>
        <v/>
      </c>
      <c r="Q235" s="86" t="str">
        <f>IFERROR(INDEX(DB_Typologies!$D$4:$AP$1445,MATCH($A$3,DB_Typologies!$AQ$4:$AQ$1445,0)+$A235,MATCH(Q$3,TQoL_Indexes!$B$8:$AK$8,0)),"")</f>
        <v/>
      </c>
      <c r="R235" s="86" t="str">
        <f>IFERROR(INDEX(DB_Typologies!$D$4:$AP$1445,MATCH($A$3,DB_Typologies!$AQ$4:$AQ$1445,0)+$A235,MATCH(R$3,TQoL_Indexes!$B$8:$AK$8,0)),"")</f>
        <v/>
      </c>
      <c r="S235" s="86" t="str">
        <f>IFERROR(INDEX(DB_Typologies!$D$4:$AP$1445,MATCH($A$3,DB_Typologies!$AQ$4:$AQ$1445,0)+$A235,MATCH(S$3,TQoL_Indexes!$B$8:$AK$8,0)),"")</f>
        <v/>
      </c>
      <c r="T235" s="86" t="str">
        <f>IFERROR(INDEX(DB_Typologies!$D$4:$AP$1445,MATCH($A$3,DB_Typologies!$AQ$4:$AQ$1445,0)+$A235,MATCH(T$3,TQoL_Indexes!$B$8:$AK$8,0)),"")</f>
        <v/>
      </c>
      <c r="U235" s="86" t="str">
        <f>IFERROR(INDEX(DB_Typologies!$D$4:$AP$1445,MATCH($A$3,DB_Typologies!$AQ$4:$AQ$1445,0)+$A235,MATCH(U$3,TQoL_Indexes!$B$8:$AK$8,0)),"")</f>
        <v/>
      </c>
      <c r="V235" s="86" t="str">
        <f>IFERROR(INDEX(DB_Typologies!$D$4:$AP$1445,MATCH($A$3,DB_Typologies!$AQ$4:$AQ$1445,0)+$A235,MATCH(V$3,TQoL_Indexes!$B$8:$AK$8,0)),"")</f>
        <v/>
      </c>
      <c r="W235" s="86" t="str">
        <f>IFERROR(INDEX(DB_Typologies!$D$4:$AP$1445,MATCH($A$3,DB_Typologies!$AQ$4:$AQ$1445,0)+$A235,MATCH(W$3,TQoL_Indexes!$B$8:$AK$8,0)),"")</f>
        <v/>
      </c>
      <c r="X235" s="86" t="str">
        <f>IFERROR(INDEX(DB_Typologies!$D$4:$AP$1445,MATCH($A$3,DB_Typologies!$AQ$4:$AQ$1445,0)+$A235,MATCH(X$3,TQoL_Indexes!$B$8:$AK$8,0)),"")</f>
        <v/>
      </c>
      <c r="Y235" s="86" t="str">
        <f>IFERROR(INDEX(DB_Typologies!$D$4:$AP$1445,MATCH($A$3,DB_Typologies!$AQ$4:$AQ$1445,0)+$A235,MATCH(Y$3,TQoL_Indexes!$B$8:$AK$8,0)),"")</f>
        <v/>
      </c>
      <c r="Z235" s="86" t="str">
        <f>IFERROR(INDEX(DB_Typologies!$D$4:$AP$1445,MATCH($A$3,DB_Typologies!$AQ$4:$AQ$1445,0)+$A235,MATCH(Z$3,TQoL_Indexes!$B$8:$AK$8,0)),"")</f>
        <v/>
      </c>
      <c r="AA235" s="86" t="str">
        <f>IFERROR(INDEX(DB_Typologies!$D$4:$AP$1445,MATCH($A$3,DB_Typologies!$AQ$4:$AQ$1445,0)+$A235,MATCH(AA$3,TQoL_Indexes!$B$8:$AK$8,0)),"")</f>
        <v/>
      </c>
      <c r="AB235" s="86" t="str">
        <f>IFERROR(INDEX(DB_Typologies!$D$4:$AP$1445,MATCH($A$3,DB_Typologies!$AQ$4:$AQ$1445,0)+$A235,MATCH(AB$3,TQoL_Indexes!$B$8:$AK$8,0)),"")</f>
        <v/>
      </c>
      <c r="AC235" s="86" t="str">
        <f>IFERROR(INDEX(DB_Typologies!$D$4:$AP$1445,MATCH($A$3,DB_Typologies!$AQ$4:$AQ$1445,0)+$A235,MATCH(AC$3,TQoL_Indexes!$B$8:$AK$8,0)),"")</f>
        <v/>
      </c>
      <c r="AD235" s="86" t="str">
        <f>IFERROR(INDEX(DB_Typologies!$D$4:$AP$1445,MATCH($A$3,DB_Typologies!$AQ$4:$AQ$1445,0)+$A235,MATCH(AD$3,TQoL_Indexes!$B$8:$AK$8,0)),"")</f>
        <v/>
      </c>
      <c r="AE235" s="86" t="str">
        <f>IFERROR(INDEX(DB_Typologies!$D$4:$AP$1445,MATCH($A$3,DB_Typologies!$AQ$4:$AQ$1445,0)+$A235,MATCH(AE$3,TQoL_Indexes!$B$8:$AK$8,0)),"")</f>
        <v/>
      </c>
      <c r="AF235" s="86" t="str">
        <f>IFERROR(INDEX(DB_Typologies!$D$4:$AP$1445,MATCH($A$3,DB_Typologies!$AQ$4:$AQ$1445,0)+$A235,MATCH(AF$3,TQoL_Indexes!$B$8:$AK$8,0)),"")</f>
        <v/>
      </c>
      <c r="AG235" s="86" t="str">
        <f>IFERROR(INDEX(DB_Typologies!$D$4:$AP$1445,MATCH($A$3,DB_Typologies!$AQ$4:$AQ$1445,0)+$A235,MATCH(AG$3,TQoL_Indexes!$B$8:$AK$8,0)),"")</f>
        <v/>
      </c>
      <c r="AH235" s="86" t="str">
        <f>IFERROR(INDEX(DB_Typologies!$D$4:$AP$1445,MATCH($A$3,DB_Typologies!$AQ$4:$AQ$1445,0)+$A235,MATCH(AH$3,TQoL_Indexes!$B$8:$AK$8,0)),"")</f>
        <v/>
      </c>
      <c r="AI235" s="86" t="str">
        <f>IFERROR(INDEX(DB_Typologies!$D$4:$AP$1445,MATCH($A$3,DB_Typologies!$AQ$4:$AQ$1445,0)+$A235,MATCH(AI$3,TQoL_Indexes!$B$8:$AK$8,0)),"")</f>
        <v/>
      </c>
      <c r="AJ235" s="86" t="str">
        <f>IFERROR(INDEX(DB_Typologies!$D$4:$AP$1445,MATCH($A$3,DB_Typologies!$AQ$4:$AQ$1445,0)+$A235,MATCH(AJ$3,TQoL_Indexes!$B$8:$AK$8,0)),"")</f>
        <v/>
      </c>
      <c r="AK235" s="86" t="str">
        <f>IFERROR(INDEX(DB_Typologies!$D$4:$AP$1445,MATCH($A$3,DB_Typologies!$AQ$4:$AQ$1445,0)+$A235,MATCH(AK$3,TQoL_Indexes!$B$8:$AK$8,0)),"")</f>
        <v/>
      </c>
      <c r="AL235" s="86" t="str">
        <f>IFERROR(INDEX(DB_Typologies!$D$4:$AP$1445,MATCH($A$3,DB_Typologies!$AQ$4:$AQ$1445,0)+$A235,MATCH(AL$3,TQoL_Indexes!$B$8:$AK$8,0)),"")</f>
        <v/>
      </c>
      <c r="AM235" s="87" t="str">
        <f>IFERROR(INDEX(DB_Typologies!$D$4:$AP$1445,MATCH($A$3,DB_Typologies!$AQ$4:$AQ$1445,0)+$A235,MATCH(AM$3,TQoL_Indexes!$B$8:$AK$8,0)),"")</f>
        <v/>
      </c>
    </row>
    <row r="236" spans="1:39">
      <c r="A236" s="58" t="str">
        <f>IFERROR(IF(A235+1&lt;COUNTIF(DB_Typologies!$AQ$4:$AQ$1445,$A$3),A235+1,""),"")</f>
        <v/>
      </c>
      <c r="B236" s="120" t="str">
        <f>IFERROR(INDEX(DB_Typologies!$D$4:$AP$1445,MATCH($A$3,DB_Typologies!$AQ$4:$AQ$1445,0)+$A236,MATCH(B$3,TQoL_Indexes!$B$8:$AK$8,0)),"")</f>
        <v/>
      </c>
      <c r="C236" s="86" t="str">
        <f>IFERROR(INDEX(DB_Typologies!$D$4:$AP$1445,MATCH($A$3,DB_Typologies!$AQ$4:$AQ$1445,0)+$A236,MATCH(C$3,TQoL_Indexes!$B$8:$AK$8,0)),"")</f>
        <v/>
      </c>
      <c r="D236" s="87" t="str">
        <f>IFERROR(INDEX(DB_Typologies!$D$4:$AP$1445,MATCH($A$3,DB_Typologies!$AQ$4:$AQ$1445,0)+$A236,MATCH(D$3,TQoL_Indexes!$B$8:$AK$8,0)),"")</f>
        <v/>
      </c>
      <c r="E236" s="86" t="str">
        <f>IFERROR(INDEX(DB_Typologies!$D$4:$AP$1445,MATCH($A$3,DB_Typologies!$AQ$4:$AQ$1445,0)+$A236,MATCH(E$3,TQoL_Indexes!$B$8:$AK$8,0)),"")</f>
        <v/>
      </c>
      <c r="F236" s="86" t="str">
        <f>IFERROR(INDEX(DB_Typologies!$D$4:$AP$1445,MATCH($A$3,DB_Typologies!$AQ$4:$AQ$1445,0)+$A236,MATCH(F$3,TQoL_Indexes!$B$8:$AK$8,0)),"")</f>
        <v/>
      </c>
      <c r="G236" s="86" t="str">
        <f>IFERROR(INDEX(DB_Typologies!$D$4:$AP$1445,MATCH($A$3,DB_Typologies!$AQ$4:$AQ$1445,0)+$A236,MATCH(G$3,TQoL_Indexes!$B$8:$AK$8,0)),"")</f>
        <v/>
      </c>
      <c r="H236" s="86" t="str">
        <f>IFERROR(INDEX(DB_Typologies!$D$4:$AP$1445,MATCH($A$3,DB_Typologies!$AQ$4:$AQ$1445,0)+$A236,MATCH(H$3,TQoL_Indexes!$B$8:$AK$8,0)),"")</f>
        <v/>
      </c>
      <c r="I236" s="86" t="str">
        <f>IFERROR(INDEX(DB_Typologies!$D$4:$AP$1445,MATCH($A$3,DB_Typologies!$AQ$4:$AQ$1445,0)+$A236,MATCH(I$3,TQoL_Indexes!$B$8:$AK$8,0)),"")</f>
        <v/>
      </c>
      <c r="J236" s="86" t="str">
        <f>IFERROR(INDEX(DB_Typologies!$D$4:$AP$1445,MATCH($A$3,DB_Typologies!$AQ$4:$AQ$1445,0)+$A236,MATCH(J$3,TQoL_Indexes!$B$8:$AK$8,0)),"")</f>
        <v/>
      </c>
      <c r="K236" s="86" t="str">
        <f>IFERROR(INDEX(DB_Typologies!$D$4:$AP$1445,MATCH($A$3,DB_Typologies!$AQ$4:$AQ$1445,0)+$A236,MATCH(K$3,TQoL_Indexes!$B$8:$AK$8,0)),"")</f>
        <v/>
      </c>
      <c r="L236" s="86" t="str">
        <f>IFERROR(INDEX(DB_Typologies!$D$4:$AP$1445,MATCH($A$3,DB_Typologies!$AQ$4:$AQ$1445,0)+$A236,MATCH(L$3,TQoL_Indexes!$B$8:$AK$8,0)),"")</f>
        <v/>
      </c>
      <c r="M236" s="86" t="str">
        <f>IFERROR(INDEX(DB_Typologies!$D$4:$AP$1445,MATCH($A$3,DB_Typologies!$AQ$4:$AQ$1445,0)+$A236,MATCH(M$3,TQoL_Indexes!$B$8:$AK$8,0)),"")</f>
        <v/>
      </c>
      <c r="N236" s="86" t="str">
        <f>IFERROR(INDEX(DB_Typologies!$D$4:$AP$1445,MATCH($A$3,DB_Typologies!$AQ$4:$AQ$1445,0)+$A236,MATCH(N$3,TQoL_Indexes!$B$8:$AK$8,0)),"")</f>
        <v/>
      </c>
      <c r="O236" s="86" t="str">
        <f>IFERROR(INDEX(DB_Typologies!$D$4:$AP$1445,MATCH($A$3,DB_Typologies!$AQ$4:$AQ$1445,0)+$A236,MATCH(O$3,TQoL_Indexes!$B$8:$AK$8,0)),"")</f>
        <v/>
      </c>
      <c r="P236" s="86" t="str">
        <f>IFERROR(INDEX(DB_Typologies!$D$4:$AP$1445,MATCH($A$3,DB_Typologies!$AQ$4:$AQ$1445,0)+$A236,MATCH(P$3,TQoL_Indexes!$B$8:$AK$8,0)),"")</f>
        <v/>
      </c>
      <c r="Q236" s="86" t="str">
        <f>IFERROR(INDEX(DB_Typologies!$D$4:$AP$1445,MATCH($A$3,DB_Typologies!$AQ$4:$AQ$1445,0)+$A236,MATCH(Q$3,TQoL_Indexes!$B$8:$AK$8,0)),"")</f>
        <v/>
      </c>
      <c r="R236" s="86" t="str">
        <f>IFERROR(INDEX(DB_Typologies!$D$4:$AP$1445,MATCH($A$3,DB_Typologies!$AQ$4:$AQ$1445,0)+$A236,MATCH(R$3,TQoL_Indexes!$B$8:$AK$8,0)),"")</f>
        <v/>
      </c>
      <c r="S236" s="86" t="str">
        <f>IFERROR(INDEX(DB_Typologies!$D$4:$AP$1445,MATCH($A$3,DB_Typologies!$AQ$4:$AQ$1445,0)+$A236,MATCH(S$3,TQoL_Indexes!$B$8:$AK$8,0)),"")</f>
        <v/>
      </c>
      <c r="T236" s="86" t="str">
        <f>IFERROR(INDEX(DB_Typologies!$D$4:$AP$1445,MATCH($A$3,DB_Typologies!$AQ$4:$AQ$1445,0)+$A236,MATCH(T$3,TQoL_Indexes!$B$8:$AK$8,0)),"")</f>
        <v/>
      </c>
      <c r="U236" s="86" t="str">
        <f>IFERROR(INDEX(DB_Typologies!$D$4:$AP$1445,MATCH($A$3,DB_Typologies!$AQ$4:$AQ$1445,0)+$A236,MATCH(U$3,TQoL_Indexes!$B$8:$AK$8,0)),"")</f>
        <v/>
      </c>
      <c r="V236" s="86" t="str">
        <f>IFERROR(INDEX(DB_Typologies!$D$4:$AP$1445,MATCH($A$3,DB_Typologies!$AQ$4:$AQ$1445,0)+$A236,MATCH(V$3,TQoL_Indexes!$B$8:$AK$8,0)),"")</f>
        <v/>
      </c>
      <c r="W236" s="86" t="str">
        <f>IFERROR(INDEX(DB_Typologies!$D$4:$AP$1445,MATCH($A$3,DB_Typologies!$AQ$4:$AQ$1445,0)+$A236,MATCH(W$3,TQoL_Indexes!$B$8:$AK$8,0)),"")</f>
        <v/>
      </c>
      <c r="X236" s="86" t="str">
        <f>IFERROR(INDEX(DB_Typologies!$D$4:$AP$1445,MATCH($A$3,DB_Typologies!$AQ$4:$AQ$1445,0)+$A236,MATCH(X$3,TQoL_Indexes!$B$8:$AK$8,0)),"")</f>
        <v/>
      </c>
      <c r="Y236" s="86" t="str">
        <f>IFERROR(INDEX(DB_Typologies!$D$4:$AP$1445,MATCH($A$3,DB_Typologies!$AQ$4:$AQ$1445,0)+$A236,MATCH(Y$3,TQoL_Indexes!$B$8:$AK$8,0)),"")</f>
        <v/>
      </c>
      <c r="Z236" s="86" t="str">
        <f>IFERROR(INDEX(DB_Typologies!$D$4:$AP$1445,MATCH($A$3,DB_Typologies!$AQ$4:$AQ$1445,0)+$A236,MATCH(Z$3,TQoL_Indexes!$B$8:$AK$8,0)),"")</f>
        <v/>
      </c>
      <c r="AA236" s="86" t="str">
        <f>IFERROR(INDEX(DB_Typologies!$D$4:$AP$1445,MATCH($A$3,DB_Typologies!$AQ$4:$AQ$1445,0)+$A236,MATCH(AA$3,TQoL_Indexes!$B$8:$AK$8,0)),"")</f>
        <v/>
      </c>
      <c r="AB236" s="86" t="str">
        <f>IFERROR(INDEX(DB_Typologies!$D$4:$AP$1445,MATCH($A$3,DB_Typologies!$AQ$4:$AQ$1445,0)+$A236,MATCH(AB$3,TQoL_Indexes!$B$8:$AK$8,0)),"")</f>
        <v/>
      </c>
      <c r="AC236" s="86" t="str">
        <f>IFERROR(INDEX(DB_Typologies!$D$4:$AP$1445,MATCH($A$3,DB_Typologies!$AQ$4:$AQ$1445,0)+$A236,MATCH(AC$3,TQoL_Indexes!$B$8:$AK$8,0)),"")</f>
        <v/>
      </c>
      <c r="AD236" s="86" t="str">
        <f>IFERROR(INDEX(DB_Typologies!$D$4:$AP$1445,MATCH($A$3,DB_Typologies!$AQ$4:$AQ$1445,0)+$A236,MATCH(AD$3,TQoL_Indexes!$B$8:$AK$8,0)),"")</f>
        <v/>
      </c>
      <c r="AE236" s="86" t="str">
        <f>IFERROR(INDEX(DB_Typologies!$D$4:$AP$1445,MATCH($A$3,DB_Typologies!$AQ$4:$AQ$1445,0)+$A236,MATCH(AE$3,TQoL_Indexes!$B$8:$AK$8,0)),"")</f>
        <v/>
      </c>
      <c r="AF236" s="86" t="str">
        <f>IFERROR(INDEX(DB_Typologies!$D$4:$AP$1445,MATCH($A$3,DB_Typologies!$AQ$4:$AQ$1445,0)+$A236,MATCH(AF$3,TQoL_Indexes!$B$8:$AK$8,0)),"")</f>
        <v/>
      </c>
      <c r="AG236" s="86" t="str">
        <f>IFERROR(INDEX(DB_Typologies!$D$4:$AP$1445,MATCH($A$3,DB_Typologies!$AQ$4:$AQ$1445,0)+$A236,MATCH(AG$3,TQoL_Indexes!$B$8:$AK$8,0)),"")</f>
        <v/>
      </c>
      <c r="AH236" s="86" t="str">
        <f>IFERROR(INDEX(DB_Typologies!$D$4:$AP$1445,MATCH($A$3,DB_Typologies!$AQ$4:$AQ$1445,0)+$A236,MATCH(AH$3,TQoL_Indexes!$B$8:$AK$8,0)),"")</f>
        <v/>
      </c>
      <c r="AI236" s="86" t="str">
        <f>IFERROR(INDEX(DB_Typologies!$D$4:$AP$1445,MATCH($A$3,DB_Typologies!$AQ$4:$AQ$1445,0)+$A236,MATCH(AI$3,TQoL_Indexes!$B$8:$AK$8,0)),"")</f>
        <v/>
      </c>
      <c r="AJ236" s="86" t="str">
        <f>IFERROR(INDEX(DB_Typologies!$D$4:$AP$1445,MATCH($A$3,DB_Typologies!$AQ$4:$AQ$1445,0)+$A236,MATCH(AJ$3,TQoL_Indexes!$B$8:$AK$8,0)),"")</f>
        <v/>
      </c>
      <c r="AK236" s="86" t="str">
        <f>IFERROR(INDEX(DB_Typologies!$D$4:$AP$1445,MATCH($A$3,DB_Typologies!$AQ$4:$AQ$1445,0)+$A236,MATCH(AK$3,TQoL_Indexes!$B$8:$AK$8,0)),"")</f>
        <v/>
      </c>
      <c r="AL236" s="86" t="str">
        <f>IFERROR(INDEX(DB_Typologies!$D$4:$AP$1445,MATCH($A$3,DB_Typologies!$AQ$4:$AQ$1445,0)+$A236,MATCH(AL$3,TQoL_Indexes!$B$8:$AK$8,0)),"")</f>
        <v/>
      </c>
      <c r="AM236" s="87" t="str">
        <f>IFERROR(INDEX(DB_Typologies!$D$4:$AP$1445,MATCH($A$3,DB_Typologies!$AQ$4:$AQ$1445,0)+$A236,MATCH(AM$3,TQoL_Indexes!$B$8:$AK$8,0)),"")</f>
        <v/>
      </c>
    </row>
    <row r="237" spans="1:39">
      <c r="A237" s="58" t="str">
        <f>IFERROR(IF(A236+1&lt;COUNTIF(DB_Typologies!$AQ$4:$AQ$1445,$A$3),A236+1,""),"")</f>
        <v/>
      </c>
      <c r="B237" s="120" t="str">
        <f>IFERROR(INDEX(DB_Typologies!$D$4:$AP$1445,MATCH($A$3,DB_Typologies!$AQ$4:$AQ$1445,0)+$A237,MATCH(B$3,TQoL_Indexes!$B$8:$AK$8,0)),"")</f>
        <v/>
      </c>
      <c r="C237" s="86" t="str">
        <f>IFERROR(INDEX(DB_Typologies!$D$4:$AP$1445,MATCH($A$3,DB_Typologies!$AQ$4:$AQ$1445,0)+$A237,MATCH(C$3,TQoL_Indexes!$B$8:$AK$8,0)),"")</f>
        <v/>
      </c>
      <c r="D237" s="87" t="str">
        <f>IFERROR(INDEX(DB_Typologies!$D$4:$AP$1445,MATCH($A$3,DB_Typologies!$AQ$4:$AQ$1445,0)+$A237,MATCH(D$3,TQoL_Indexes!$B$8:$AK$8,0)),"")</f>
        <v/>
      </c>
      <c r="E237" s="86" t="str">
        <f>IFERROR(INDEX(DB_Typologies!$D$4:$AP$1445,MATCH($A$3,DB_Typologies!$AQ$4:$AQ$1445,0)+$A237,MATCH(E$3,TQoL_Indexes!$B$8:$AK$8,0)),"")</f>
        <v/>
      </c>
      <c r="F237" s="86" t="str">
        <f>IFERROR(INDEX(DB_Typologies!$D$4:$AP$1445,MATCH($A$3,DB_Typologies!$AQ$4:$AQ$1445,0)+$A237,MATCH(F$3,TQoL_Indexes!$B$8:$AK$8,0)),"")</f>
        <v/>
      </c>
      <c r="G237" s="86" t="str">
        <f>IFERROR(INDEX(DB_Typologies!$D$4:$AP$1445,MATCH($A$3,DB_Typologies!$AQ$4:$AQ$1445,0)+$A237,MATCH(G$3,TQoL_Indexes!$B$8:$AK$8,0)),"")</f>
        <v/>
      </c>
      <c r="H237" s="86" t="str">
        <f>IFERROR(INDEX(DB_Typologies!$D$4:$AP$1445,MATCH($A$3,DB_Typologies!$AQ$4:$AQ$1445,0)+$A237,MATCH(H$3,TQoL_Indexes!$B$8:$AK$8,0)),"")</f>
        <v/>
      </c>
      <c r="I237" s="86" t="str">
        <f>IFERROR(INDEX(DB_Typologies!$D$4:$AP$1445,MATCH($A$3,DB_Typologies!$AQ$4:$AQ$1445,0)+$A237,MATCH(I$3,TQoL_Indexes!$B$8:$AK$8,0)),"")</f>
        <v/>
      </c>
      <c r="J237" s="86" t="str">
        <f>IFERROR(INDEX(DB_Typologies!$D$4:$AP$1445,MATCH($A$3,DB_Typologies!$AQ$4:$AQ$1445,0)+$A237,MATCH(J$3,TQoL_Indexes!$B$8:$AK$8,0)),"")</f>
        <v/>
      </c>
      <c r="K237" s="86" t="str">
        <f>IFERROR(INDEX(DB_Typologies!$D$4:$AP$1445,MATCH($A$3,DB_Typologies!$AQ$4:$AQ$1445,0)+$A237,MATCH(K$3,TQoL_Indexes!$B$8:$AK$8,0)),"")</f>
        <v/>
      </c>
      <c r="L237" s="86" t="str">
        <f>IFERROR(INDEX(DB_Typologies!$D$4:$AP$1445,MATCH($A$3,DB_Typologies!$AQ$4:$AQ$1445,0)+$A237,MATCH(L$3,TQoL_Indexes!$B$8:$AK$8,0)),"")</f>
        <v/>
      </c>
      <c r="M237" s="86" t="str">
        <f>IFERROR(INDEX(DB_Typologies!$D$4:$AP$1445,MATCH($A$3,DB_Typologies!$AQ$4:$AQ$1445,0)+$A237,MATCH(M$3,TQoL_Indexes!$B$8:$AK$8,0)),"")</f>
        <v/>
      </c>
      <c r="N237" s="86" t="str">
        <f>IFERROR(INDEX(DB_Typologies!$D$4:$AP$1445,MATCH($A$3,DB_Typologies!$AQ$4:$AQ$1445,0)+$A237,MATCH(N$3,TQoL_Indexes!$B$8:$AK$8,0)),"")</f>
        <v/>
      </c>
      <c r="O237" s="86" t="str">
        <f>IFERROR(INDEX(DB_Typologies!$D$4:$AP$1445,MATCH($A$3,DB_Typologies!$AQ$4:$AQ$1445,0)+$A237,MATCH(O$3,TQoL_Indexes!$B$8:$AK$8,0)),"")</f>
        <v/>
      </c>
      <c r="P237" s="86" t="str">
        <f>IFERROR(INDEX(DB_Typologies!$D$4:$AP$1445,MATCH($A$3,DB_Typologies!$AQ$4:$AQ$1445,0)+$A237,MATCH(P$3,TQoL_Indexes!$B$8:$AK$8,0)),"")</f>
        <v/>
      </c>
      <c r="Q237" s="86" t="str">
        <f>IFERROR(INDEX(DB_Typologies!$D$4:$AP$1445,MATCH($A$3,DB_Typologies!$AQ$4:$AQ$1445,0)+$A237,MATCH(Q$3,TQoL_Indexes!$B$8:$AK$8,0)),"")</f>
        <v/>
      </c>
      <c r="R237" s="86" t="str">
        <f>IFERROR(INDEX(DB_Typologies!$D$4:$AP$1445,MATCH($A$3,DB_Typologies!$AQ$4:$AQ$1445,0)+$A237,MATCH(R$3,TQoL_Indexes!$B$8:$AK$8,0)),"")</f>
        <v/>
      </c>
      <c r="S237" s="86" t="str">
        <f>IFERROR(INDEX(DB_Typologies!$D$4:$AP$1445,MATCH($A$3,DB_Typologies!$AQ$4:$AQ$1445,0)+$A237,MATCH(S$3,TQoL_Indexes!$B$8:$AK$8,0)),"")</f>
        <v/>
      </c>
      <c r="T237" s="86" t="str">
        <f>IFERROR(INDEX(DB_Typologies!$D$4:$AP$1445,MATCH($A$3,DB_Typologies!$AQ$4:$AQ$1445,0)+$A237,MATCH(T$3,TQoL_Indexes!$B$8:$AK$8,0)),"")</f>
        <v/>
      </c>
      <c r="U237" s="86" t="str">
        <f>IFERROR(INDEX(DB_Typologies!$D$4:$AP$1445,MATCH($A$3,DB_Typologies!$AQ$4:$AQ$1445,0)+$A237,MATCH(U$3,TQoL_Indexes!$B$8:$AK$8,0)),"")</f>
        <v/>
      </c>
      <c r="V237" s="86" t="str">
        <f>IFERROR(INDEX(DB_Typologies!$D$4:$AP$1445,MATCH($A$3,DB_Typologies!$AQ$4:$AQ$1445,0)+$A237,MATCH(V$3,TQoL_Indexes!$B$8:$AK$8,0)),"")</f>
        <v/>
      </c>
      <c r="W237" s="86" t="str">
        <f>IFERROR(INDEX(DB_Typologies!$D$4:$AP$1445,MATCH($A$3,DB_Typologies!$AQ$4:$AQ$1445,0)+$A237,MATCH(W$3,TQoL_Indexes!$B$8:$AK$8,0)),"")</f>
        <v/>
      </c>
      <c r="X237" s="86" t="str">
        <f>IFERROR(INDEX(DB_Typologies!$D$4:$AP$1445,MATCH($A$3,DB_Typologies!$AQ$4:$AQ$1445,0)+$A237,MATCH(X$3,TQoL_Indexes!$B$8:$AK$8,0)),"")</f>
        <v/>
      </c>
      <c r="Y237" s="86" t="str">
        <f>IFERROR(INDEX(DB_Typologies!$D$4:$AP$1445,MATCH($A$3,DB_Typologies!$AQ$4:$AQ$1445,0)+$A237,MATCH(Y$3,TQoL_Indexes!$B$8:$AK$8,0)),"")</f>
        <v/>
      </c>
      <c r="Z237" s="86" t="str">
        <f>IFERROR(INDEX(DB_Typologies!$D$4:$AP$1445,MATCH($A$3,DB_Typologies!$AQ$4:$AQ$1445,0)+$A237,MATCH(Z$3,TQoL_Indexes!$B$8:$AK$8,0)),"")</f>
        <v/>
      </c>
      <c r="AA237" s="86" t="str">
        <f>IFERROR(INDEX(DB_Typologies!$D$4:$AP$1445,MATCH($A$3,DB_Typologies!$AQ$4:$AQ$1445,0)+$A237,MATCH(AA$3,TQoL_Indexes!$B$8:$AK$8,0)),"")</f>
        <v/>
      </c>
      <c r="AB237" s="86" t="str">
        <f>IFERROR(INDEX(DB_Typologies!$D$4:$AP$1445,MATCH($A$3,DB_Typologies!$AQ$4:$AQ$1445,0)+$A237,MATCH(AB$3,TQoL_Indexes!$B$8:$AK$8,0)),"")</f>
        <v/>
      </c>
      <c r="AC237" s="86" t="str">
        <f>IFERROR(INDEX(DB_Typologies!$D$4:$AP$1445,MATCH($A$3,DB_Typologies!$AQ$4:$AQ$1445,0)+$A237,MATCH(AC$3,TQoL_Indexes!$B$8:$AK$8,0)),"")</f>
        <v/>
      </c>
      <c r="AD237" s="86" t="str">
        <f>IFERROR(INDEX(DB_Typologies!$D$4:$AP$1445,MATCH($A$3,DB_Typologies!$AQ$4:$AQ$1445,0)+$A237,MATCH(AD$3,TQoL_Indexes!$B$8:$AK$8,0)),"")</f>
        <v/>
      </c>
      <c r="AE237" s="86" t="str">
        <f>IFERROR(INDEX(DB_Typologies!$D$4:$AP$1445,MATCH($A$3,DB_Typologies!$AQ$4:$AQ$1445,0)+$A237,MATCH(AE$3,TQoL_Indexes!$B$8:$AK$8,0)),"")</f>
        <v/>
      </c>
      <c r="AF237" s="86" t="str">
        <f>IFERROR(INDEX(DB_Typologies!$D$4:$AP$1445,MATCH($A$3,DB_Typologies!$AQ$4:$AQ$1445,0)+$A237,MATCH(AF$3,TQoL_Indexes!$B$8:$AK$8,0)),"")</f>
        <v/>
      </c>
      <c r="AG237" s="86" t="str">
        <f>IFERROR(INDEX(DB_Typologies!$D$4:$AP$1445,MATCH($A$3,DB_Typologies!$AQ$4:$AQ$1445,0)+$A237,MATCH(AG$3,TQoL_Indexes!$B$8:$AK$8,0)),"")</f>
        <v/>
      </c>
      <c r="AH237" s="86" t="str">
        <f>IFERROR(INDEX(DB_Typologies!$D$4:$AP$1445,MATCH($A$3,DB_Typologies!$AQ$4:$AQ$1445,0)+$A237,MATCH(AH$3,TQoL_Indexes!$B$8:$AK$8,0)),"")</f>
        <v/>
      </c>
      <c r="AI237" s="86" t="str">
        <f>IFERROR(INDEX(DB_Typologies!$D$4:$AP$1445,MATCH($A$3,DB_Typologies!$AQ$4:$AQ$1445,0)+$A237,MATCH(AI$3,TQoL_Indexes!$B$8:$AK$8,0)),"")</f>
        <v/>
      </c>
      <c r="AJ237" s="86" t="str">
        <f>IFERROR(INDEX(DB_Typologies!$D$4:$AP$1445,MATCH($A$3,DB_Typologies!$AQ$4:$AQ$1445,0)+$A237,MATCH(AJ$3,TQoL_Indexes!$B$8:$AK$8,0)),"")</f>
        <v/>
      </c>
      <c r="AK237" s="86" t="str">
        <f>IFERROR(INDEX(DB_Typologies!$D$4:$AP$1445,MATCH($A$3,DB_Typologies!$AQ$4:$AQ$1445,0)+$A237,MATCH(AK$3,TQoL_Indexes!$B$8:$AK$8,0)),"")</f>
        <v/>
      </c>
      <c r="AL237" s="86" t="str">
        <f>IFERROR(INDEX(DB_Typologies!$D$4:$AP$1445,MATCH($A$3,DB_Typologies!$AQ$4:$AQ$1445,0)+$A237,MATCH(AL$3,TQoL_Indexes!$B$8:$AK$8,0)),"")</f>
        <v/>
      </c>
      <c r="AM237" s="87" t="str">
        <f>IFERROR(INDEX(DB_Typologies!$D$4:$AP$1445,MATCH($A$3,DB_Typologies!$AQ$4:$AQ$1445,0)+$A237,MATCH(AM$3,TQoL_Indexes!$B$8:$AK$8,0)),"")</f>
        <v/>
      </c>
    </row>
    <row r="238" spans="1:39">
      <c r="A238" s="58" t="str">
        <f>IFERROR(IF(A237+1&lt;COUNTIF(DB_Typologies!$AQ$4:$AQ$1445,$A$3),A237+1,""),"")</f>
        <v/>
      </c>
      <c r="B238" s="120" t="str">
        <f>IFERROR(INDEX(DB_Typologies!$D$4:$AP$1445,MATCH($A$3,DB_Typologies!$AQ$4:$AQ$1445,0)+$A238,MATCH(B$3,TQoL_Indexes!$B$8:$AK$8,0)),"")</f>
        <v/>
      </c>
      <c r="C238" s="86" t="str">
        <f>IFERROR(INDEX(DB_Typologies!$D$4:$AP$1445,MATCH($A$3,DB_Typologies!$AQ$4:$AQ$1445,0)+$A238,MATCH(C$3,TQoL_Indexes!$B$8:$AK$8,0)),"")</f>
        <v/>
      </c>
      <c r="D238" s="87" t="str">
        <f>IFERROR(INDEX(DB_Typologies!$D$4:$AP$1445,MATCH($A$3,DB_Typologies!$AQ$4:$AQ$1445,0)+$A238,MATCH(D$3,TQoL_Indexes!$B$8:$AK$8,0)),"")</f>
        <v/>
      </c>
      <c r="E238" s="86" t="str">
        <f>IFERROR(INDEX(DB_Typologies!$D$4:$AP$1445,MATCH($A$3,DB_Typologies!$AQ$4:$AQ$1445,0)+$A238,MATCH(E$3,TQoL_Indexes!$B$8:$AK$8,0)),"")</f>
        <v/>
      </c>
      <c r="F238" s="86" t="str">
        <f>IFERROR(INDEX(DB_Typologies!$D$4:$AP$1445,MATCH($A$3,DB_Typologies!$AQ$4:$AQ$1445,0)+$A238,MATCH(F$3,TQoL_Indexes!$B$8:$AK$8,0)),"")</f>
        <v/>
      </c>
      <c r="G238" s="86" t="str">
        <f>IFERROR(INDEX(DB_Typologies!$D$4:$AP$1445,MATCH($A$3,DB_Typologies!$AQ$4:$AQ$1445,0)+$A238,MATCH(G$3,TQoL_Indexes!$B$8:$AK$8,0)),"")</f>
        <v/>
      </c>
      <c r="H238" s="86" t="str">
        <f>IFERROR(INDEX(DB_Typologies!$D$4:$AP$1445,MATCH($A$3,DB_Typologies!$AQ$4:$AQ$1445,0)+$A238,MATCH(H$3,TQoL_Indexes!$B$8:$AK$8,0)),"")</f>
        <v/>
      </c>
      <c r="I238" s="86" t="str">
        <f>IFERROR(INDEX(DB_Typologies!$D$4:$AP$1445,MATCH($A$3,DB_Typologies!$AQ$4:$AQ$1445,0)+$A238,MATCH(I$3,TQoL_Indexes!$B$8:$AK$8,0)),"")</f>
        <v/>
      </c>
      <c r="J238" s="86" t="str">
        <f>IFERROR(INDEX(DB_Typologies!$D$4:$AP$1445,MATCH($A$3,DB_Typologies!$AQ$4:$AQ$1445,0)+$A238,MATCH(J$3,TQoL_Indexes!$B$8:$AK$8,0)),"")</f>
        <v/>
      </c>
      <c r="K238" s="86" t="str">
        <f>IFERROR(INDEX(DB_Typologies!$D$4:$AP$1445,MATCH($A$3,DB_Typologies!$AQ$4:$AQ$1445,0)+$A238,MATCH(K$3,TQoL_Indexes!$B$8:$AK$8,0)),"")</f>
        <v/>
      </c>
      <c r="L238" s="86" t="str">
        <f>IFERROR(INDEX(DB_Typologies!$D$4:$AP$1445,MATCH($A$3,DB_Typologies!$AQ$4:$AQ$1445,0)+$A238,MATCH(L$3,TQoL_Indexes!$B$8:$AK$8,0)),"")</f>
        <v/>
      </c>
      <c r="M238" s="86" t="str">
        <f>IFERROR(INDEX(DB_Typologies!$D$4:$AP$1445,MATCH($A$3,DB_Typologies!$AQ$4:$AQ$1445,0)+$A238,MATCH(M$3,TQoL_Indexes!$B$8:$AK$8,0)),"")</f>
        <v/>
      </c>
      <c r="N238" s="86" t="str">
        <f>IFERROR(INDEX(DB_Typologies!$D$4:$AP$1445,MATCH($A$3,DB_Typologies!$AQ$4:$AQ$1445,0)+$A238,MATCH(N$3,TQoL_Indexes!$B$8:$AK$8,0)),"")</f>
        <v/>
      </c>
      <c r="O238" s="86" t="str">
        <f>IFERROR(INDEX(DB_Typologies!$D$4:$AP$1445,MATCH($A$3,DB_Typologies!$AQ$4:$AQ$1445,0)+$A238,MATCH(O$3,TQoL_Indexes!$B$8:$AK$8,0)),"")</f>
        <v/>
      </c>
      <c r="P238" s="86" t="str">
        <f>IFERROR(INDEX(DB_Typologies!$D$4:$AP$1445,MATCH($A$3,DB_Typologies!$AQ$4:$AQ$1445,0)+$A238,MATCH(P$3,TQoL_Indexes!$B$8:$AK$8,0)),"")</f>
        <v/>
      </c>
      <c r="Q238" s="86" t="str">
        <f>IFERROR(INDEX(DB_Typologies!$D$4:$AP$1445,MATCH($A$3,DB_Typologies!$AQ$4:$AQ$1445,0)+$A238,MATCH(Q$3,TQoL_Indexes!$B$8:$AK$8,0)),"")</f>
        <v/>
      </c>
      <c r="R238" s="86" t="str">
        <f>IFERROR(INDEX(DB_Typologies!$D$4:$AP$1445,MATCH($A$3,DB_Typologies!$AQ$4:$AQ$1445,0)+$A238,MATCH(R$3,TQoL_Indexes!$B$8:$AK$8,0)),"")</f>
        <v/>
      </c>
      <c r="S238" s="86" t="str">
        <f>IFERROR(INDEX(DB_Typologies!$D$4:$AP$1445,MATCH($A$3,DB_Typologies!$AQ$4:$AQ$1445,0)+$A238,MATCH(S$3,TQoL_Indexes!$B$8:$AK$8,0)),"")</f>
        <v/>
      </c>
      <c r="T238" s="86" t="str">
        <f>IFERROR(INDEX(DB_Typologies!$D$4:$AP$1445,MATCH($A$3,DB_Typologies!$AQ$4:$AQ$1445,0)+$A238,MATCH(T$3,TQoL_Indexes!$B$8:$AK$8,0)),"")</f>
        <v/>
      </c>
      <c r="U238" s="86" t="str">
        <f>IFERROR(INDEX(DB_Typologies!$D$4:$AP$1445,MATCH($A$3,DB_Typologies!$AQ$4:$AQ$1445,0)+$A238,MATCH(U$3,TQoL_Indexes!$B$8:$AK$8,0)),"")</f>
        <v/>
      </c>
      <c r="V238" s="86" t="str">
        <f>IFERROR(INDEX(DB_Typologies!$D$4:$AP$1445,MATCH($A$3,DB_Typologies!$AQ$4:$AQ$1445,0)+$A238,MATCH(V$3,TQoL_Indexes!$B$8:$AK$8,0)),"")</f>
        <v/>
      </c>
      <c r="W238" s="86" t="str">
        <f>IFERROR(INDEX(DB_Typologies!$D$4:$AP$1445,MATCH($A$3,DB_Typologies!$AQ$4:$AQ$1445,0)+$A238,MATCH(W$3,TQoL_Indexes!$B$8:$AK$8,0)),"")</f>
        <v/>
      </c>
      <c r="X238" s="86" t="str">
        <f>IFERROR(INDEX(DB_Typologies!$D$4:$AP$1445,MATCH($A$3,DB_Typologies!$AQ$4:$AQ$1445,0)+$A238,MATCH(X$3,TQoL_Indexes!$B$8:$AK$8,0)),"")</f>
        <v/>
      </c>
      <c r="Y238" s="86" t="str">
        <f>IFERROR(INDEX(DB_Typologies!$D$4:$AP$1445,MATCH($A$3,DB_Typologies!$AQ$4:$AQ$1445,0)+$A238,MATCH(Y$3,TQoL_Indexes!$B$8:$AK$8,0)),"")</f>
        <v/>
      </c>
      <c r="Z238" s="86" t="str">
        <f>IFERROR(INDEX(DB_Typologies!$D$4:$AP$1445,MATCH($A$3,DB_Typologies!$AQ$4:$AQ$1445,0)+$A238,MATCH(Z$3,TQoL_Indexes!$B$8:$AK$8,0)),"")</f>
        <v/>
      </c>
      <c r="AA238" s="86" t="str">
        <f>IFERROR(INDEX(DB_Typologies!$D$4:$AP$1445,MATCH($A$3,DB_Typologies!$AQ$4:$AQ$1445,0)+$A238,MATCH(AA$3,TQoL_Indexes!$B$8:$AK$8,0)),"")</f>
        <v/>
      </c>
      <c r="AB238" s="86" t="str">
        <f>IFERROR(INDEX(DB_Typologies!$D$4:$AP$1445,MATCH($A$3,DB_Typologies!$AQ$4:$AQ$1445,0)+$A238,MATCH(AB$3,TQoL_Indexes!$B$8:$AK$8,0)),"")</f>
        <v/>
      </c>
      <c r="AC238" s="86" t="str">
        <f>IFERROR(INDEX(DB_Typologies!$D$4:$AP$1445,MATCH($A$3,DB_Typologies!$AQ$4:$AQ$1445,0)+$A238,MATCH(AC$3,TQoL_Indexes!$B$8:$AK$8,0)),"")</f>
        <v/>
      </c>
      <c r="AD238" s="86" t="str">
        <f>IFERROR(INDEX(DB_Typologies!$D$4:$AP$1445,MATCH($A$3,DB_Typologies!$AQ$4:$AQ$1445,0)+$A238,MATCH(AD$3,TQoL_Indexes!$B$8:$AK$8,0)),"")</f>
        <v/>
      </c>
      <c r="AE238" s="86" t="str">
        <f>IFERROR(INDEX(DB_Typologies!$D$4:$AP$1445,MATCH($A$3,DB_Typologies!$AQ$4:$AQ$1445,0)+$A238,MATCH(AE$3,TQoL_Indexes!$B$8:$AK$8,0)),"")</f>
        <v/>
      </c>
      <c r="AF238" s="86" t="str">
        <f>IFERROR(INDEX(DB_Typologies!$D$4:$AP$1445,MATCH($A$3,DB_Typologies!$AQ$4:$AQ$1445,0)+$A238,MATCH(AF$3,TQoL_Indexes!$B$8:$AK$8,0)),"")</f>
        <v/>
      </c>
      <c r="AG238" s="86" t="str">
        <f>IFERROR(INDEX(DB_Typologies!$D$4:$AP$1445,MATCH($A$3,DB_Typologies!$AQ$4:$AQ$1445,0)+$A238,MATCH(AG$3,TQoL_Indexes!$B$8:$AK$8,0)),"")</f>
        <v/>
      </c>
      <c r="AH238" s="86" t="str">
        <f>IFERROR(INDEX(DB_Typologies!$D$4:$AP$1445,MATCH($A$3,DB_Typologies!$AQ$4:$AQ$1445,0)+$A238,MATCH(AH$3,TQoL_Indexes!$B$8:$AK$8,0)),"")</f>
        <v/>
      </c>
      <c r="AI238" s="86" t="str">
        <f>IFERROR(INDEX(DB_Typologies!$D$4:$AP$1445,MATCH($A$3,DB_Typologies!$AQ$4:$AQ$1445,0)+$A238,MATCH(AI$3,TQoL_Indexes!$B$8:$AK$8,0)),"")</f>
        <v/>
      </c>
      <c r="AJ238" s="86" t="str">
        <f>IFERROR(INDEX(DB_Typologies!$D$4:$AP$1445,MATCH($A$3,DB_Typologies!$AQ$4:$AQ$1445,0)+$A238,MATCH(AJ$3,TQoL_Indexes!$B$8:$AK$8,0)),"")</f>
        <v/>
      </c>
      <c r="AK238" s="86" t="str">
        <f>IFERROR(INDEX(DB_Typologies!$D$4:$AP$1445,MATCH($A$3,DB_Typologies!$AQ$4:$AQ$1445,0)+$A238,MATCH(AK$3,TQoL_Indexes!$B$8:$AK$8,0)),"")</f>
        <v/>
      </c>
      <c r="AL238" s="86" t="str">
        <f>IFERROR(INDEX(DB_Typologies!$D$4:$AP$1445,MATCH($A$3,DB_Typologies!$AQ$4:$AQ$1445,0)+$A238,MATCH(AL$3,TQoL_Indexes!$B$8:$AK$8,0)),"")</f>
        <v/>
      </c>
      <c r="AM238" s="87" t="str">
        <f>IFERROR(INDEX(DB_Typologies!$D$4:$AP$1445,MATCH($A$3,DB_Typologies!$AQ$4:$AQ$1445,0)+$A238,MATCH(AM$3,TQoL_Indexes!$B$8:$AK$8,0)),"")</f>
        <v/>
      </c>
    </row>
    <row r="239" spans="1:39">
      <c r="A239" s="58" t="str">
        <f>IFERROR(IF(A238+1&lt;COUNTIF(DB_Typologies!$AQ$4:$AQ$1445,$A$3),A238+1,""),"")</f>
        <v/>
      </c>
      <c r="B239" s="120" t="str">
        <f>IFERROR(INDEX(DB_Typologies!$D$4:$AP$1445,MATCH($A$3,DB_Typologies!$AQ$4:$AQ$1445,0)+$A239,MATCH(B$3,TQoL_Indexes!$B$8:$AK$8,0)),"")</f>
        <v/>
      </c>
      <c r="C239" s="86" t="str">
        <f>IFERROR(INDEX(DB_Typologies!$D$4:$AP$1445,MATCH($A$3,DB_Typologies!$AQ$4:$AQ$1445,0)+$A239,MATCH(C$3,TQoL_Indexes!$B$8:$AK$8,0)),"")</f>
        <v/>
      </c>
      <c r="D239" s="87" t="str">
        <f>IFERROR(INDEX(DB_Typologies!$D$4:$AP$1445,MATCH($A$3,DB_Typologies!$AQ$4:$AQ$1445,0)+$A239,MATCH(D$3,TQoL_Indexes!$B$8:$AK$8,0)),"")</f>
        <v/>
      </c>
      <c r="E239" s="86" t="str">
        <f>IFERROR(INDEX(DB_Typologies!$D$4:$AP$1445,MATCH($A$3,DB_Typologies!$AQ$4:$AQ$1445,0)+$A239,MATCH(E$3,TQoL_Indexes!$B$8:$AK$8,0)),"")</f>
        <v/>
      </c>
      <c r="F239" s="86" t="str">
        <f>IFERROR(INDEX(DB_Typologies!$D$4:$AP$1445,MATCH($A$3,DB_Typologies!$AQ$4:$AQ$1445,0)+$A239,MATCH(F$3,TQoL_Indexes!$B$8:$AK$8,0)),"")</f>
        <v/>
      </c>
      <c r="G239" s="86" t="str">
        <f>IFERROR(INDEX(DB_Typologies!$D$4:$AP$1445,MATCH($A$3,DB_Typologies!$AQ$4:$AQ$1445,0)+$A239,MATCH(G$3,TQoL_Indexes!$B$8:$AK$8,0)),"")</f>
        <v/>
      </c>
      <c r="H239" s="86" t="str">
        <f>IFERROR(INDEX(DB_Typologies!$D$4:$AP$1445,MATCH($A$3,DB_Typologies!$AQ$4:$AQ$1445,0)+$A239,MATCH(H$3,TQoL_Indexes!$B$8:$AK$8,0)),"")</f>
        <v/>
      </c>
      <c r="I239" s="86" t="str">
        <f>IFERROR(INDEX(DB_Typologies!$D$4:$AP$1445,MATCH($A$3,DB_Typologies!$AQ$4:$AQ$1445,0)+$A239,MATCH(I$3,TQoL_Indexes!$B$8:$AK$8,0)),"")</f>
        <v/>
      </c>
      <c r="J239" s="86" t="str">
        <f>IFERROR(INDEX(DB_Typologies!$D$4:$AP$1445,MATCH($A$3,DB_Typologies!$AQ$4:$AQ$1445,0)+$A239,MATCH(J$3,TQoL_Indexes!$B$8:$AK$8,0)),"")</f>
        <v/>
      </c>
      <c r="K239" s="86" t="str">
        <f>IFERROR(INDEX(DB_Typologies!$D$4:$AP$1445,MATCH($A$3,DB_Typologies!$AQ$4:$AQ$1445,0)+$A239,MATCH(K$3,TQoL_Indexes!$B$8:$AK$8,0)),"")</f>
        <v/>
      </c>
      <c r="L239" s="86" t="str">
        <f>IFERROR(INDEX(DB_Typologies!$D$4:$AP$1445,MATCH($A$3,DB_Typologies!$AQ$4:$AQ$1445,0)+$A239,MATCH(L$3,TQoL_Indexes!$B$8:$AK$8,0)),"")</f>
        <v/>
      </c>
      <c r="M239" s="86" t="str">
        <f>IFERROR(INDEX(DB_Typologies!$D$4:$AP$1445,MATCH($A$3,DB_Typologies!$AQ$4:$AQ$1445,0)+$A239,MATCH(M$3,TQoL_Indexes!$B$8:$AK$8,0)),"")</f>
        <v/>
      </c>
      <c r="N239" s="86" t="str">
        <f>IFERROR(INDEX(DB_Typologies!$D$4:$AP$1445,MATCH($A$3,DB_Typologies!$AQ$4:$AQ$1445,0)+$A239,MATCH(N$3,TQoL_Indexes!$B$8:$AK$8,0)),"")</f>
        <v/>
      </c>
      <c r="O239" s="86" t="str">
        <f>IFERROR(INDEX(DB_Typologies!$D$4:$AP$1445,MATCH($A$3,DB_Typologies!$AQ$4:$AQ$1445,0)+$A239,MATCH(O$3,TQoL_Indexes!$B$8:$AK$8,0)),"")</f>
        <v/>
      </c>
      <c r="P239" s="86" t="str">
        <f>IFERROR(INDEX(DB_Typologies!$D$4:$AP$1445,MATCH($A$3,DB_Typologies!$AQ$4:$AQ$1445,0)+$A239,MATCH(P$3,TQoL_Indexes!$B$8:$AK$8,0)),"")</f>
        <v/>
      </c>
      <c r="Q239" s="86" t="str">
        <f>IFERROR(INDEX(DB_Typologies!$D$4:$AP$1445,MATCH($A$3,DB_Typologies!$AQ$4:$AQ$1445,0)+$A239,MATCH(Q$3,TQoL_Indexes!$B$8:$AK$8,0)),"")</f>
        <v/>
      </c>
      <c r="R239" s="86" t="str">
        <f>IFERROR(INDEX(DB_Typologies!$D$4:$AP$1445,MATCH($A$3,DB_Typologies!$AQ$4:$AQ$1445,0)+$A239,MATCH(R$3,TQoL_Indexes!$B$8:$AK$8,0)),"")</f>
        <v/>
      </c>
      <c r="S239" s="86" t="str">
        <f>IFERROR(INDEX(DB_Typologies!$D$4:$AP$1445,MATCH($A$3,DB_Typologies!$AQ$4:$AQ$1445,0)+$A239,MATCH(S$3,TQoL_Indexes!$B$8:$AK$8,0)),"")</f>
        <v/>
      </c>
      <c r="T239" s="86" t="str">
        <f>IFERROR(INDEX(DB_Typologies!$D$4:$AP$1445,MATCH($A$3,DB_Typologies!$AQ$4:$AQ$1445,0)+$A239,MATCH(T$3,TQoL_Indexes!$B$8:$AK$8,0)),"")</f>
        <v/>
      </c>
      <c r="U239" s="86" t="str">
        <f>IFERROR(INDEX(DB_Typologies!$D$4:$AP$1445,MATCH($A$3,DB_Typologies!$AQ$4:$AQ$1445,0)+$A239,MATCH(U$3,TQoL_Indexes!$B$8:$AK$8,0)),"")</f>
        <v/>
      </c>
      <c r="V239" s="86" t="str">
        <f>IFERROR(INDEX(DB_Typologies!$D$4:$AP$1445,MATCH($A$3,DB_Typologies!$AQ$4:$AQ$1445,0)+$A239,MATCH(V$3,TQoL_Indexes!$B$8:$AK$8,0)),"")</f>
        <v/>
      </c>
      <c r="W239" s="86" t="str">
        <f>IFERROR(INDEX(DB_Typologies!$D$4:$AP$1445,MATCH($A$3,DB_Typologies!$AQ$4:$AQ$1445,0)+$A239,MATCH(W$3,TQoL_Indexes!$B$8:$AK$8,0)),"")</f>
        <v/>
      </c>
      <c r="X239" s="86" t="str">
        <f>IFERROR(INDEX(DB_Typologies!$D$4:$AP$1445,MATCH($A$3,DB_Typologies!$AQ$4:$AQ$1445,0)+$A239,MATCH(X$3,TQoL_Indexes!$B$8:$AK$8,0)),"")</f>
        <v/>
      </c>
      <c r="Y239" s="86" t="str">
        <f>IFERROR(INDEX(DB_Typologies!$D$4:$AP$1445,MATCH($A$3,DB_Typologies!$AQ$4:$AQ$1445,0)+$A239,MATCH(Y$3,TQoL_Indexes!$B$8:$AK$8,0)),"")</f>
        <v/>
      </c>
      <c r="Z239" s="86" t="str">
        <f>IFERROR(INDEX(DB_Typologies!$D$4:$AP$1445,MATCH($A$3,DB_Typologies!$AQ$4:$AQ$1445,0)+$A239,MATCH(Z$3,TQoL_Indexes!$B$8:$AK$8,0)),"")</f>
        <v/>
      </c>
      <c r="AA239" s="86" t="str">
        <f>IFERROR(INDEX(DB_Typologies!$D$4:$AP$1445,MATCH($A$3,DB_Typologies!$AQ$4:$AQ$1445,0)+$A239,MATCH(AA$3,TQoL_Indexes!$B$8:$AK$8,0)),"")</f>
        <v/>
      </c>
      <c r="AB239" s="86" t="str">
        <f>IFERROR(INDEX(DB_Typologies!$D$4:$AP$1445,MATCH($A$3,DB_Typologies!$AQ$4:$AQ$1445,0)+$A239,MATCH(AB$3,TQoL_Indexes!$B$8:$AK$8,0)),"")</f>
        <v/>
      </c>
      <c r="AC239" s="86" t="str">
        <f>IFERROR(INDEX(DB_Typologies!$D$4:$AP$1445,MATCH($A$3,DB_Typologies!$AQ$4:$AQ$1445,0)+$A239,MATCH(AC$3,TQoL_Indexes!$B$8:$AK$8,0)),"")</f>
        <v/>
      </c>
      <c r="AD239" s="86" t="str">
        <f>IFERROR(INDEX(DB_Typologies!$D$4:$AP$1445,MATCH($A$3,DB_Typologies!$AQ$4:$AQ$1445,0)+$A239,MATCH(AD$3,TQoL_Indexes!$B$8:$AK$8,0)),"")</f>
        <v/>
      </c>
      <c r="AE239" s="86" t="str">
        <f>IFERROR(INDEX(DB_Typologies!$D$4:$AP$1445,MATCH($A$3,DB_Typologies!$AQ$4:$AQ$1445,0)+$A239,MATCH(AE$3,TQoL_Indexes!$B$8:$AK$8,0)),"")</f>
        <v/>
      </c>
      <c r="AF239" s="86" t="str">
        <f>IFERROR(INDEX(DB_Typologies!$D$4:$AP$1445,MATCH($A$3,DB_Typologies!$AQ$4:$AQ$1445,0)+$A239,MATCH(AF$3,TQoL_Indexes!$B$8:$AK$8,0)),"")</f>
        <v/>
      </c>
      <c r="AG239" s="86" t="str">
        <f>IFERROR(INDEX(DB_Typologies!$D$4:$AP$1445,MATCH($A$3,DB_Typologies!$AQ$4:$AQ$1445,0)+$A239,MATCH(AG$3,TQoL_Indexes!$B$8:$AK$8,0)),"")</f>
        <v/>
      </c>
      <c r="AH239" s="86" t="str">
        <f>IFERROR(INDEX(DB_Typologies!$D$4:$AP$1445,MATCH($A$3,DB_Typologies!$AQ$4:$AQ$1445,0)+$A239,MATCH(AH$3,TQoL_Indexes!$B$8:$AK$8,0)),"")</f>
        <v/>
      </c>
      <c r="AI239" s="86" t="str">
        <f>IFERROR(INDEX(DB_Typologies!$D$4:$AP$1445,MATCH($A$3,DB_Typologies!$AQ$4:$AQ$1445,0)+$A239,MATCH(AI$3,TQoL_Indexes!$B$8:$AK$8,0)),"")</f>
        <v/>
      </c>
      <c r="AJ239" s="86" t="str">
        <f>IFERROR(INDEX(DB_Typologies!$D$4:$AP$1445,MATCH($A$3,DB_Typologies!$AQ$4:$AQ$1445,0)+$A239,MATCH(AJ$3,TQoL_Indexes!$B$8:$AK$8,0)),"")</f>
        <v/>
      </c>
      <c r="AK239" s="86" t="str">
        <f>IFERROR(INDEX(DB_Typologies!$D$4:$AP$1445,MATCH($A$3,DB_Typologies!$AQ$4:$AQ$1445,0)+$A239,MATCH(AK$3,TQoL_Indexes!$B$8:$AK$8,0)),"")</f>
        <v/>
      </c>
      <c r="AL239" s="86" t="str">
        <f>IFERROR(INDEX(DB_Typologies!$D$4:$AP$1445,MATCH($A$3,DB_Typologies!$AQ$4:$AQ$1445,0)+$A239,MATCH(AL$3,TQoL_Indexes!$B$8:$AK$8,0)),"")</f>
        <v/>
      </c>
      <c r="AM239" s="87" t="str">
        <f>IFERROR(INDEX(DB_Typologies!$D$4:$AP$1445,MATCH($A$3,DB_Typologies!$AQ$4:$AQ$1445,0)+$A239,MATCH(AM$3,TQoL_Indexes!$B$8:$AK$8,0)),"")</f>
        <v/>
      </c>
    </row>
    <row r="240" spans="1:39">
      <c r="A240" s="58" t="str">
        <f>IFERROR(IF(A239+1&lt;COUNTIF(DB_Typologies!$AQ$4:$AQ$1445,$A$3),A239+1,""),"")</f>
        <v/>
      </c>
      <c r="B240" s="120" t="str">
        <f>IFERROR(INDEX(DB_Typologies!$D$4:$AP$1445,MATCH($A$3,DB_Typologies!$AQ$4:$AQ$1445,0)+$A240,MATCH(B$3,TQoL_Indexes!$B$8:$AK$8,0)),"")</f>
        <v/>
      </c>
      <c r="C240" s="86" t="str">
        <f>IFERROR(INDEX(DB_Typologies!$D$4:$AP$1445,MATCH($A$3,DB_Typologies!$AQ$4:$AQ$1445,0)+$A240,MATCH(C$3,TQoL_Indexes!$B$8:$AK$8,0)),"")</f>
        <v/>
      </c>
      <c r="D240" s="87" t="str">
        <f>IFERROR(INDEX(DB_Typologies!$D$4:$AP$1445,MATCH($A$3,DB_Typologies!$AQ$4:$AQ$1445,0)+$A240,MATCH(D$3,TQoL_Indexes!$B$8:$AK$8,0)),"")</f>
        <v/>
      </c>
      <c r="E240" s="86" t="str">
        <f>IFERROR(INDEX(DB_Typologies!$D$4:$AP$1445,MATCH($A$3,DB_Typologies!$AQ$4:$AQ$1445,0)+$A240,MATCH(E$3,TQoL_Indexes!$B$8:$AK$8,0)),"")</f>
        <v/>
      </c>
      <c r="F240" s="86" t="str">
        <f>IFERROR(INDEX(DB_Typologies!$D$4:$AP$1445,MATCH($A$3,DB_Typologies!$AQ$4:$AQ$1445,0)+$A240,MATCH(F$3,TQoL_Indexes!$B$8:$AK$8,0)),"")</f>
        <v/>
      </c>
      <c r="G240" s="86" t="str">
        <f>IFERROR(INDEX(DB_Typologies!$D$4:$AP$1445,MATCH($A$3,DB_Typologies!$AQ$4:$AQ$1445,0)+$A240,MATCH(G$3,TQoL_Indexes!$B$8:$AK$8,0)),"")</f>
        <v/>
      </c>
      <c r="H240" s="86" t="str">
        <f>IFERROR(INDEX(DB_Typologies!$D$4:$AP$1445,MATCH($A$3,DB_Typologies!$AQ$4:$AQ$1445,0)+$A240,MATCH(H$3,TQoL_Indexes!$B$8:$AK$8,0)),"")</f>
        <v/>
      </c>
      <c r="I240" s="86" t="str">
        <f>IFERROR(INDEX(DB_Typologies!$D$4:$AP$1445,MATCH($A$3,DB_Typologies!$AQ$4:$AQ$1445,0)+$A240,MATCH(I$3,TQoL_Indexes!$B$8:$AK$8,0)),"")</f>
        <v/>
      </c>
      <c r="J240" s="86" t="str">
        <f>IFERROR(INDEX(DB_Typologies!$D$4:$AP$1445,MATCH($A$3,DB_Typologies!$AQ$4:$AQ$1445,0)+$A240,MATCH(J$3,TQoL_Indexes!$B$8:$AK$8,0)),"")</f>
        <v/>
      </c>
      <c r="K240" s="86" t="str">
        <f>IFERROR(INDEX(DB_Typologies!$D$4:$AP$1445,MATCH($A$3,DB_Typologies!$AQ$4:$AQ$1445,0)+$A240,MATCH(K$3,TQoL_Indexes!$B$8:$AK$8,0)),"")</f>
        <v/>
      </c>
      <c r="L240" s="86" t="str">
        <f>IFERROR(INDEX(DB_Typologies!$D$4:$AP$1445,MATCH($A$3,DB_Typologies!$AQ$4:$AQ$1445,0)+$A240,MATCH(L$3,TQoL_Indexes!$B$8:$AK$8,0)),"")</f>
        <v/>
      </c>
      <c r="M240" s="86" t="str">
        <f>IFERROR(INDEX(DB_Typologies!$D$4:$AP$1445,MATCH($A$3,DB_Typologies!$AQ$4:$AQ$1445,0)+$A240,MATCH(M$3,TQoL_Indexes!$B$8:$AK$8,0)),"")</f>
        <v/>
      </c>
      <c r="N240" s="86" t="str">
        <f>IFERROR(INDEX(DB_Typologies!$D$4:$AP$1445,MATCH($A$3,DB_Typologies!$AQ$4:$AQ$1445,0)+$A240,MATCH(N$3,TQoL_Indexes!$B$8:$AK$8,0)),"")</f>
        <v/>
      </c>
      <c r="O240" s="86" t="str">
        <f>IFERROR(INDEX(DB_Typologies!$D$4:$AP$1445,MATCH($A$3,DB_Typologies!$AQ$4:$AQ$1445,0)+$A240,MATCH(O$3,TQoL_Indexes!$B$8:$AK$8,0)),"")</f>
        <v/>
      </c>
      <c r="P240" s="86" t="str">
        <f>IFERROR(INDEX(DB_Typologies!$D$4:$AP$1445,MATCH($A$3,DB_Typologies!$AQ$4:$AQ$1445,0)+$A240,MATCH(P$3,TQoL_Indexes!$B$8:$AK$8,0)),"")</f>
        <v/>
      </c>
      <c r="Q240" s="86" t="str">
        <f>IFERROR(INDEX(DB_Typologies!$D$4:$AP$1445,MATCH($A$3,DB_Typologies!$AQ$4:$AQ$1445,0)+$A240,MATCH(Q$3,TQoL_Indexes!$B$8:$AK$8,0)),"")</f>
        <v/>
      </c>
      <c r="R240" s="86" t="str">
        <f>IFERROR(INDEX(DB_Typologies!$D$4:$AP$1445,MATCH($A$3,DB_Typologies!$AQ$4:$AQ$1445,0)+$A240,MATCH(R$3,TQoL_Indexes!$B$8:$AK$8,0)),"")</f>
        <v/>
      </c>
      <c r="S240" s="86" t="str">
        <f>IFERROR(INDEX(DB_Typologies!$D$4:$AP$1445,MATCH($A$3,DB_Typologies!$AQ$4:$AQ$1445,0)+$A240,MATCH(S$3,TQoL_Indexes!$B$8:$AK$8,0)),"")</f>
        <v/>
      </c>
      <c r="T240" s="86" t="str">
        <f>IFERROR(INDEX(DB_Typologies!$D$4:$AP$1445,MATCH($A$3,DB_Typologies!$AQ$4:$AQ$1445,0)+$A240,MATCH(T$3,TQoL_Indexes!$B$8:$AK$8,0)),"")</f>
        <v/>
      </c>
      <c r="U240" s="86" t="str">
        <f>IFERROR(INDEX(DB_Typologies!$D$4:$AP$1445,MATCH($A$3,DB_Typologies!$AQ$4:$AQ$1445,0)+$A240,MATCH(U$3,TQoL_Indexes!$B$8:$AK$8,0)),"")</f>
        <v/>
      </c>
      <c r="V240" s="86" t="str">
        <f>IFERROR(INDEX(DB_Typologies!$D$4:$AP$1445,MATCH($A$3,DB_Typologies!$AQ$4:$AQ$1445,0)+$A240,MATCH(V$3,TQoL_Indexes!$B$8:$AK$8,0)),"")</f>
        <v/>
      </c>
      <c r="W240" s="86" t="str">
        <f>IFERROR(INDEX(DB_Typologies!$D$4:$AP$1445,MATCH($A$3,DB_Typologies!$AQ$4:$AQ$1445,0)+$A240,MATCH(W$3,TQoL_Indexes!$B$8:$AK$8,0)),"")</f>
        <v/>
      </c>
      <c r="X240" s="86" t="str">
        <f>IFERROR(INDEX(DB_Typologies!$D$4:$AP$1445,MATCH($A$3,DB_Typologies!$AQ$4:$AQ$1445,0)+$A240,MATCH(X$3,TQoL_Indexes!$B$8:$AK$8,0)),"")</f>
        <v/>
      </c>
      <c r="Y240" s="86" t="str">
        <f>IFERROR(INDEX(DB_Typologies!$D$4:$AP$1445,MATCH($A$3,DB_Typologies!$AQ$4:$AQ$1445,0)+$A240,MATCH(Y$3,TQoL_Indexes!$B$8:$AK$8,0)),"")</f>
        <v/>
      </c>
      <c r="Z240" s="86" t="str">
        <f>IFERROR(INDEX(DB_Typologies!$D$4:$AP$1445,MATCH($A$3,DB_Typologies!$AQ$4:$AQ$1445,0)+$A240,MATCH(Z$3,TQoL_Indexes!$B$8:$AK$8,0)),"")</f>
        <v/>
      </c>
      <c r="AA240" s="86" t="str">
        <f>IFERROR(INDEX(DB_Typologies!$D$4:$AP$1445,MATCH($A$3,DB_Typologies!$AQ$4:$AQ$1445,0)+$A240,MATCH(AA$3,TQoL_Indexes!$B$8:$AK$8,0)),"")</f>
        <v/>
      </c>
      <c r="AB240" s="86" t="str">
        <f>IFERROR(INDEX(DB_Typologies!$D$4:$AP$1445,MATCH($A$3,DB_Typologies!$AQ$4:$AQ$1445,0)+$A240,MATCH(AB$3,TQoL_Indexes!$B$8:$AK$8,0)),"")</f>
        <v/>
      </c>
      <c r="AC240" s="86" t="str">
        <f>IFERROR(INDEX(DB_Typologies!$D$4:$AP$1445,MATCH($A$3,DB_Typologies!$AQ$4:$AQ$1445,0)+$A240,MATCH(AC$3,TQoL_Indexes!$B$8:$AK$8,0)),"")</f>
        <v/>
      </c>
      <c r="AD240" s="86" t="str">
        <f>IFERROR(INDEX(DB_Typologies!$D$4:$AP$1445,MATCH($A$3,DB_Typologies!$AQ$4:$AQ$1445,0)+$A240,MATCH(AD$3,TQoL_Indexes!$B$8:$AK$8,0)),"")</f>
        <v/>
      </c>
      <c r="AE240" s="86" t="str">
        <f>IFERROR(INDEX(DB_Typologies!$D$4:$AP$1445,MATCH($A$3,DB_Typologies!$AQ$4:$AQ$1445,0)+$A240,MATCH(AE$3,TQoL_Indexes!$B$8:$AK$8,0)),"")</f>
        <v/>
      </c>
      <c r="AF240" s="86" t="str">
        <f>IFERROR(INDEX(DB_Typologies!$D$4:$AP$1445,MATCH($A$3,DB_Typologies!$AQ$4:$AQ$1445,0)+$A240,MATCH(AF$3,TQoL_Indexes!$B$8:$AK$8,0)),"")</f>
        <v/>
      </c>
      <c r="AG240" s="86" t="str">
        <f>IFERROR(INDEX(DB_Typologies!$D$4:$AP$1445,MATCH($A$3,DB_Typologies!$AQ$4:$AQ$1445,0)+$A240,MATCH(AG$3,TQoL_Indexes!$B$8:$AK$8,0)),"")</f>
        <v/>
      </c>
      <c r="AH240" s="86" t="str">
        <f>IFERROR(INDEX(DB_Typologies!$D$4:$AP$1445,MATCH($A$3,DB_Typologies!$AQ$4:$AQ$1445,0)+$A240,MATCH(AH$3,TQoL_Indexes!$B$8:$AK$8,0)),"")</f>
        <v/>
      </c>
      <c r="AI240" s="86" t="str">
        <f>IFERROR(INDEX(DB_Typologies!$D$4:$AP$1445,MATCH($A$3,DB_Typologies!$AQ$4:$AQ$1445,0)+$A240,MATCH(AI$3,TQoL_Indexes!$B$8:$AK$8,0)),"")</f>
        <v/>
      </c>
      <c r="AJ240" s="86" t="str">
        <f>IFERROR(INDEX(DB_Typologies!$D$4:$AP$1445,MATCH($A$3,DB_Typologies!$AQ$4:$AQ$1445,0)+$A240,MATCH(AJ$3,TQoL_Indexes!$B$8:$AK$8,0)),"")</f>
        <v/>
      </c>
      <c r="AK240" s="86" t="str">
        <f>IFERROR(INDEX(DB_Typologies!$D$4:$AP$1445,MATCH($A$3,DB_Typologies!$AQ$4:$AQ$1445,0)+$A240,MATCH(AK$3,TQoL_Indexes!$B$8:$AK$8,0)),"")</f>
        <v/>
      </c>
      <c r="AL240" s="86" t="str">
        <f>IFERROR(INDEX(DB_Typologies!$D$4:$AP$1445,MATCH($A$3,DB_Typologies!$AQ$4:$AQ$1445,0)+$A240,MATCH(AL$3,TQoL_Indexes!$B$8:$AK$8,0)),"")</f>
        <v/>
      </c>
      <c r="AM240" s="87" t="str">
        <f>IFERROR(INDEX(DB_Typologies!$D$4:$AP$1445,MATCH($A$3,DB_Typologies!$AQ$4:$AQ$1445,0)+$A240,MATCH(AM$3,TQoL_Indexes!$B$8:$AK$8,0)),"")</f>
        <v/>
      </c>
    </row>
    <row r="241" spans="1:39">
      <c r="A241" s="58" t="str">
        <f>IFERROR(IF(A240+1&lt;COUNTIF(DB_Typologies!$AQ$4:$AQ$1445,$A$3),A240+1,""),"")</f>
        <v/>
      </c>
      <c r="B241" s="120" t="str">
        <f>IFERROR(INDEX(DB_Typologies!$D$4:$AP$1445,MATCH($A$3,DB_Typologies!$AQ$4:$AQ$1445,0)+$A241,MATCH(B$3,TQoL_Indexes!$B$8:$AK$8,0)),"")</f>
        <v/>
      </c>
      <c r="C241" s="86" t="str">
        <f>IFERROR(INDEX(DB_Typologies!$D$4:$AP$1445,MATCH($A$3,DB_Typologies!$AQ$4:$AQ$1445,0)+$A241,MATCH(C$3,TQoL_Indexes!$B$8:$AK$8,0)),"")</f>
        <v/>
      </c>
      <c r="D241" s="87" t="str">
        <f>IFERROR(INDEX(DB_Typologies!$D$4:$AP$1445,MATCH($A$3,DB_Typologies!$AQ$4:$AQ$1445,0)+$A241,MATCH(D$3,TQoL_Indexes!$B$8:$AK$8,0)),"")</f>
        <v/>
      </c>
      <c r="E241" s="86" t="str">
        <f>IFERROR(INDEX(DB_Typologies!$D$4:$AP$1445,MATCH($A$3,DB_Typologies!$AQ$4:$AQ$1445,0)+$A241,MATCH(E$3,TQoL_Indexes!$B$8:$AK$8,0)),"")</f>
        <v/>
      </c>
      <c r="F241" s="86" t="str">
        <f>IFERROR(INDEX(DB_Typologies!$D$4:$AP$1445,MATCH($A$3,DB_Typologies!$AQ$4:$AQ$1445,0)+$A241,MATCH(F$3,TQoL_Indexes!$B$8:$AK$8,0)),"")</f>
        <v/>
      </c>
      <c r="G241" s="86" t="str">
        <f>IFERROR(INDEX(DB_Typologies!$D$4:$AP$1445,MATCH($A$3,DB_Typologies!$AQ$4:$AQ$1445,0)+$A241,MATCH(G$3,TQoL_Indexes!$B$8:$AK$8,0)),"")</f>
        <v/>
      </c>
      <c r="H241" s="86" t="str">
        <f>IFERROR(INDEX(DB_Typologies!$D$4:$AP$1445,MATCH($A$3,DB_Typologies!$AQ$4:$AQ$1445,0)+$A241,MATCH(H$3,TQoL_Indexes!$B$8:$AK$8,0)),"")</f>
        <v/>
      </c>
      <c r="I241" s="86" t="str">
        <f>IFERROR(INDEX(DB_Typologies!$D$4:$AP$1445,MATCH($A$3,DB_Typologies!$AQ$4:$AQ$1445,0)+$A241,MATCH(I$3,TQoL_Indexes!$B$8:$AK$8,0)),"")</f>
        <v/>
      </c>
      <c r="J241" s="86" t="str">
        <f>IFERROR(INDEX(DB_Typologies!$D$4:$AP$1445,MATCH($A$3,DB_Typologies!$AQ$4:$AQ$1445,0)+$A241,MATCH(J$3,TQoL_Indexes!$B$8:$AK$8,0)),"")</f>
        <v/>
      </c>
      <c r="K241" s="86" t="str">
        <f>IFERROR(INDEX(DB_Typologies!$D$4:$AP$1445,MATCH($A$3,DB_Typologies!$AQ$4:$AQ$1445,0)+$A241,MATCH(K$3,TQoL_Indexes!$B$8:$AK$8,0)),"")</f>
        <v/>
      </c>
      <c r="L241" s="86" t="str">
        <f>IFERROR(INDEX(DB_Typologies!$D$4:$AP$1445,MATCH($A$3,DB_Typologies!$AQ$4:$AQ$1445,0)+$A241,MATCH(L$3,TQoL_Indexes!$B$8:$AK$8,0)),"")</f>
        <v/>
      </c>
      <c r="M241" s="86" t="str">
        <f>IFERROR(INDEX(DB_Typologies!$D$4:$AP$1445,MATCH($A$3,DB_Typologies!$AQ$4:$AQ$1445,0)+$A241,MATCH(M$3,TQoL_Indexes!$B$8:$AK$8,0)),"")</f>
        <v/>
      </c>
      <c r="N241" s="86" t="str">
        <f>IFERROR(INDEX(DB_Typologies!$D$4:$AP$1445,MATCH($A$3,DB_Typologies!$AQ$4:$AQ$1445,0)+$A241,MATCH(N$3,TQoL_Indexes!$B$8:$AK$8,0)),"")</f>
        <v/>
      </c>
      <c r="O241" s="86" t="str">
        <f>IFERROR(INDEX(DB_Typologies!$D$4:$AP$1445,MATCH($A$3,DB_Typologies!$AQ$4:$AQ$1445,0)+$A241,MATCH(O$3,TQoL_Indexes!$B$8:$AK$8,0)),"")</f>
        <v/>
      </c>
      <c r="P241" s="86" t="str">
        <f>IFERROR(INDEX(DB_Typologies!$D$4:$AP$1445,MATCH($A$3,DB_Typologies!$AQ$4:$AQ$1445,0)+$A241,MATCH(P$3,TQoL_Indexes!$B$8:$AK$8,0)),"")</f>
        <v/>
      </c>
      <c r="Q241" s="86" t="str">
        <f>IFERROR(INDEX(DB_Typologies!$D$4:$AP$1445,MATCH($A$3,DB_Typologies!$AQ$4:$AQ$1445,0)+$A241,MATCH(Q$3,TQoL_Indexes!$B$8:$AK$8,0)),"")</f>
        <v/>
      </c>
      <c r="R241" s="86" t="str">
        <f>IFERROR(INDEX(DB_Typologies!$D$4:$AP$1445,MATCH($A$3,DB_Typologies!$AQ$4:$AQ$1445,0)+$A241,MATCH(R$3,TQoL_Indexes!$B$8:$AK$8,0)),"")</f>
        <v/>
      </c>
      <c r="S241" s="86" t="str">
        <f>IFERROR(INDEX(DB_Typologies!$D$4:$AP$1445,MATCH($A$3,DB_Typologies!$AQ$4:$AQ$1445,0)+$A241,MATCH(S$3,TQoL_Indexes!$B$8:$AK$8,0)),"")</f>
        <v/>
      </c>
      <c r="T241" s="86" t="str">
        <f>IFERROR(INDEX(DB_Typologies!$D$4:$AP$1445,MATCH($A$3,DB_Typologies!$AQ$4:$AQ$1445,0)+$A241,MATCH(T$3,TQoL_Indexes!$B$8:$AK$8,0)),"")</f>
        <v/>
      </c>
      <c r="U241" s="86" t="str">
        <f>IFERROR(INDEX(DB_Typologies!$D$4:$AP$1445,MATCH($A$3,DB_Typologies!$AQ$4:$AQ$1445,0)+$A241,MATCH(U$3,TQoL_Indexes!$B$8:$AK$8,0)),"")</f>
        <v/>
      </c>
      <c r="V241" s="86" t="str">
        <f>IFERROR(INDEX(DB_Typologies!$D$4:$AP$1445,MATCH($A$3,DB_Typologies!$AQ$4:$AQ$1445,0)+$A241,MATCH(V$3,TQoL_Indexes!$B$8:$AK$8,0)),"")</f>
        <v/>
      </c>
      <c r="W241" s="86" t="str">
        <f>IFERROR(INDEX(DB_Typologies!$D$4:$AP$1445,MATCH($A$3,DB_Typologies!$AQ$4:$AQ$1445,0)+$A241,MATCH(W$3,TQoL_Indexes!$B$8:$AK$8,0)),"")</f>
        <v/>
      </c>
      <c r="X241" s="86" t="str">
        <f>IFERROR(INDEX(DB_Typologies!$D$4:$AP$1445,MATCH($A$3,DB_Typologies!$AQ$4:$AQ$1445,0)+$A241,MATCH(X$3,TQoL_Indexes!$B$8:$AK$8,0)),"")</f>
        <v/>
      </c>
      <c r="Y241" s="86" t="str">
        <f>IFERROR(INDEX(DB_Typologies!$D$4:$AP$1445,MATCH($A$3,DB_Typologies!$AQ$4:$AQ$1445,0)+$A241,MATCH(Y$3,TQoL_Indexes!$B$8:$AK$8,0)),"")</f>
        <v/>
      </c>
      <c r="Z241" s="86" t="str">
        <f>IFERROR(INDEX(DB_Typologies!$D$4:$AP$1445,MATCH($A$3,DB_Typologies!$AQ$4:$AQ$1445,0)+$A241,MATCH(Z$3,TQoL_Indexes!$B$8:$AK$8,0)),"")</f>
        <v/>
      </c>
      <c r="AA241" s="86" t="str">
        <f>IFERROR(INDEX(DB_Typologies!$D$4:$AP$1445,MATCH($A$3,DB_Typologies!$AQ$4:$AQ$1445,0)+$A241,MATCH(AA$3,TQoL_Indexes!$B$8:$AK$8,0)),"")</f>
        <v/>
      </c>
      <c r="AB241" s="86" t="str">
        <f>IFERROR(INDEX(DB_Typologies!$D$4:$AP$1445,MATCH($A$3,DB_Typologies!$AQ$4:$AQ$1445,0)+$A241,MATCH(AB$3,TQoL_Indexes!$B$8:$AK$8,0)),"")</f>
        <v/>
      </c>
      <c r="AC241" s="86" t="str">
        <f>IFERROR(INDEX(DB_Typologies!$D$4:$AP$1445,MATCH($A$3,DB_Typologies!$AQ$4:$AQ$1445,0)+$A241,MATCH(AC$3,TQoL_Indexes!$B$8:$AK$8,0)),"")</f>
        <v/>
      </c>
      <c r="AD241" s="86" t="str">
        <f>IFERROR(INDEX(DB_Typologies!$D$4:$AP$1445,MATCH($A$3,DB_Typologies!$AQ$4:$AQ$1445,0)+$A241,MATCH(AD$3,TQoL_Indexes!$B$8:$AK$8,0)),"")</f>
        <v/>
      </c>
      <c r="AE241" s="86" t="str">
        <f>IFERROR(INDEX(DB_Typologies!$D$4:$AP$1445,MATCH($A$3,DB_Typologies!$AQ$4:$AQ$1445,0)+$A241,MATCH(AE$3,TQoL_Indexes!$B$8:$AK$8,0)),"")</f>
        <v/>
      </c>
      <c r="AF241" s="86" t="str">
        <f>IFERROR(INDEX(DB_Typologies!$D$4:$AP$1445,MATCH($A$3,DB_Typologies!$AQ$4:$AQ$1445,0)+$A241,MATCH(AF$3,TQoL_Indexes!$B$8:$AK$8,0)),"")</f>
        <v/>
      </c>
      <c r="AG241" s="86" t="str">
        <f>IFERROR(INDEX(DB_Typologies!$D$4:$AP$1445,MATCH($A$3,DB_Typologies!$AQ$4:$AQ$1445,0)+$A241,MATCH(AG$3,TQoL_Indexes!$B$8:$AK$8,0)),"")</f>
        <v/>
      </c>
      <c r="AH241" s="86" t="str">
        <f>IFERROR(INDEX(DB_Typologies!$D$4:$AP$1445,MATCH($A$3,DB_Typologies!$AQ$4:$AQ$1445,0)+$A241,MATCH(AH$3,TQoL_Indexes!$B$8:$AK$8,0)),"")</f>
        <v/>
      </c>
      <c r="AI241" s="86" t="str">
        <f>IFERROR(INDEX(DB_Typologies!$D$4:$AP$1445,MATCH($A$3,DB_Typologies!$AQ$4:$AQ$1445,0)+$A241,MATCH(AI$3,TQoL_Indexes!$B$8:$AK$8,0)),"")</f>
        <v/>
      </c>
      <c r="AJ241" s="86" t="str">
        <f>IFERROR(INDEX(DB_Typologies!$D$4:$AP$1445,MATCH($A$3,DB_Typologies!$AQ$4:$AQ$1445,0)+$A241,MATCH(AJ$3,TQoL_Indexes!$B$8:$AK$8,0)),"")</f>
        <v/>
      </c>
      <c r="AK241" s="86" t="str">
        <f>IFERROR(INDEX(DB_Typologies!$D$4:$AP$1445,MATCH($A$3,DB_Typologies!$AQ$4:$AQ$1445,0)+$A241,MATCH(AK$3,TQoL_Indexes!$B$8:$AK$8,0)),"")</f>
        <v/>
      </c>
      <c r="AL241" s="86" t="str">
        <f>IFERROR(INDEX(DB_Typologies!$D$4:$AP$1445,MATCH($A$3,DB_Typologies!$AQ$4:$AQ$1445,0)+$A241,MATCH(AL$3,TQoL_Indexes!$B$8:$AK$8,0)),"")</f>
        <v/>
      </c>
      <c r="AM241" s="87" t="str">
        <f>IFERROR(INDEX(DB_Typologies!$D$4:$AP$1445,MATCH($A$3,DB_Typologies!$AQ$4:$AQ$1445,0)+$A241,MATCH(AM$3,TQoL_Indexes!$B$8:$AK$8,0)),"")</f>
        <v/>
      </c>
    </row>
    <row r="242" spans="1:39">
      <c r="A242" s="58" t="str">
        <f>IFERROR(IF(A241+1&lt;COUNTIF(DB_Typologies!$AQ$4:$AQ$1445,$A$3),A241+1,""),"")</f>
        <v/>
      </c>
      <c r="B242" s="120" t="str">
        <f>IFERROR(INDEX(DB_Typologies!$D$4:$AP$1445,MATCH($A$3,DB_Typologies!$AQ$4:$AQ$1445,0)+$A242,MATCH(B$3,TQoL_Indexes!$B$8:$AK$8,0)),"")</f>
        <v/>
      </c>
      <c r="C242" s="86" t="str">
        <f>IFERROR(INDEX(DB_Typologies!$D$4:$AP$1445,MATCH($A$3,DB_Typologies!$AQ$4:$AQ$1445,0)+$A242,MATCH(C$3,TQoL_Indexes!$B$8:$AK$8,0)),"")</f>
        <v/>
      </c>
      <c r="D242" s="87" t="str">
        <f>IFERROR(INDEX(DB_Typologies!$D$4:$AP$1445,MATCH($A$3,DB_Typologies!$AQ$4:$AQ$1445,0)+$A242,MATCH(D$3,TQoL_Indexes!$B$8:$AK$8,0)),"")</f>
        <v/>
      </c>
      <c r="E242" s="86" t="str">
        <f>IFERROR(INDEX(DB_Typologies!$D$4:$AP$1445,MATCH($A$3,DB_Typologies!$AQ$4:$AQ$1445,0)+$A242,MATCH(E$3,TQoL_Indexes!$B$8:$AK$8,0)),"")</f>
        <v/>
      </c>
      <c r="F242" s="86" t="str">
        <f>IFERROR(INDEX(DB_Typologies!$D$4:$AP$1445,MATCH($A$3,DB_Typologies!$AQ$4:$AQ$1445,0)+$A242,MATCH(F$3,TQoL_Indexes!$B$8:$AK$8,0)),"")</f>
        <v/>
      </c>
      <c r="G242" s="86" t="str">
        <f>IFERROR(INDEX(DB_Typologies!$D$4:$AP$1445,MATCH($A$3,DB_Typologies!$AQ$4:$AQ$1445,0)+$A242,MATCH(G$3,TQoL_Indexes!$B$8:$AK$8,0)),"")</f>
        <v/>
      </c>
      <c r="H242" s="86" t="str">
        <f>IFERROR(INDEX(DB_Typologies!$D$4:$AP$1445,MATCH($A$3,DB_Typologies!$AQ$4:$AQ$1445,0)+$A242,MATCH(H$3,TQoL_Indexes!$B$8:$AK$8,0)),"")</f>
        <v/>
      </c>
      <c r="I242" s="86" t="str">
        <f>IFERROR(INDEX(DB_Typologies!$D$4:$AP$1445,MATCH($A$3,DB_Typologies!$AQ$4:$AQ$1445,0)+$A242,MATCH(I$3,TQoL_Indexes!$B$8:$AK$8,0)),"")</f>
        <v/>
      </c>
      <c r="J242" s="86" t="str">
        <f>IFERROR(INDEX(DB_Typologies!$D$4:$AP$1445,MATCH($A$3,DB_Typologies!$AQ$4:$AQ$1445,0)+$A242,MATCH(J$3,TQoL_Indexes!$B$8:$AK$8,0)),"")</f>
        <v/>
      </c>
      <c r="K242" s="86" t="str">
        <f>IFERROR(INDEX(DB_Typologies!$D$4:$AP$1445,MATCH($A$3,DB_Typologies!$AQ$4:$AQ$1445,0)+$A242,MATCH(K$3,TQoL_Indexes!$B$8:$AK$8,0)),"")</f>
        <v/>
      </c>
      <c r="L242" s="86" t="str">
        <f>IFERROR(INDEX(DB_Typologies!$D$4:$AP$1445,MATCH($A$3,DB_Typologies!$AQ$4:$AQ$1445,0)+$A242,MATCH(L$3,TQoL_Indexes!$B$8:$AK$8,0)),"")</f>
        <v/>
      </c>
      <c r="M242" s="86" t="str">
        <f>IFERROR(INDEX(DB_Typologies!$D$4:$AP$1445,MATCH($A$3,DB_Typologies!$AQ$4:$AQ$1445,0)+$A242,MATCH(M$3,TQoL_Indexes!$B$8:$AK$8,0)),"")</f>
        <v/>
      </c>
      <c r="N242" s="86" t="str">
        <f>IFERROR(INDEX(DB_Typologies!$D$4:$AP$1445,MATCH($A$3,DB_Typologies!$AQ$4:$AQ$1445,0)+$A242,MATCH(N$3,TQoL_Indexes!$B$8:$AK$8,0)),"")</f>
        <v/>
      </c>
      <c r="O242" s="86" t="str">
        <f>IFERROR(INDEX(DB_Typologies!$D$4:$AP$1445,MATCH($A$3,DB_Typologies!$AQ$4:$AQ$1445,0)+$A242,MATCH(O$3,TQoL_Indexes!$B$8:$AK$8,0)),"")</f>
        <v/>
      </c>
      <c r="P242" s="86" t="str">
        <f>IFERROR(INDEX(DB_Typologies!$D$4:$AP$1445,MATCH($A$3,DB_Typologies!$AQ$4:$AQ$1445,0)+$A242,MATCH(P$3,TQoL_Indexes!$B$8:$AK$8,0)),"")</f>
        <v/>
      </c>
      <c r="Q242" s="86" t="str">
        <f>IFERROR(INDEX(DB_Typologies!$D$4:$AP$1445,MATCH($A$3,DB_Typologies!$AQ$4:$AQ$1445,0)+$A242,MATCH(Q$3,TQoL_Indexes!$B$8:$AK$8,0)),"")</f>
        <v/>
      </c>
      <c r="R242" s="86" t="str">
        <f>IFERROR(INDEX(DB_Typologies!$D$4:$AP$1445,MATCH($A$3,DB_Typologies!$AQ$4:$AQ$1445,0)+$A242,MATCH(R$3,TQoL_Indexes!$B$8:$AK$8,0)),"")</f>
        <v/>
      </c>
      <c r="S242" s="86" t="str">
        <f>IFERROR(INDEX(DB_Typologies!$D$4:$AP$1445,MATCH($A$3,DB_Typologies!$AQ$4:$AQ$1445,0)+$A242,MATCH(S$3,TQoL_Indexes!$B$8:$AK$8,0)),"")</f>
        <v/>
      </c>
      <c r="T242" s="86" t="str">
        <f>IFERROR(INDEX(DB_Typologies!$D$4:$AP$1445,MATCH($A$3,DB_Typologies!$AQ$4:$AQ$1445,0)+$A242,MATCH(T$3,TQoL_Indexes!$B$8:$AK$8,0)),"")</f>
        <v/>
      </c>
      <c r="U242" s="86" t="str">
        <f>IFERROR(INDEX(DB_Typologies!$D$4:$AP$1445,MATCH($A$3,DB_Typologies!$AQ$4:$AQ$1445,0)+$A242,MATCH(U$3,TQoL_Indexes!$B$8:$AK$8,0)),"")</f>
        <v/>
      </c>
      <c r="V242" s="86" t="str">
        <f>IFERROR(INDEX(DB_Typologies!$D$4:$AP$1445,MATCH($A$3,DB_Typologies!$AQ$4:$AQ$1445,0)+$A242,MATCH(V$3,TQoL_Indexes!$B$8:$AK$8,0)),"")</f>
        <v/>
      </c>
      <c r="W242" s="86" t="str">
        <f>IFERROR(INDEX(DB_Typologies!$D$4:$AP$1445,MATCH($A$3,DB_Typologies!$AQ$4:$AQ$1445,0)+$A242,MATCH(W$3,TQoL_Indexes!$B$8:$AK$8,0)),"")</f>
        <v/>
      </c>
      <c r="X242" s="86" t="str">
        <f>IFERROR(INDEX(DB_Typologies!$D$4:$AP$1445,MATCH($A$3,DB_Typologies!$AQ$4:$AQ$1445,0)+$A242,MATCH(X$3,TQoL_Indexes!$B$8:$AK$8,0)),"")</f>
        <v/>
      </c>
      <c r="Y242" s="86" t="str">
        <f>IFERROR(INDEX(DB_Typologies!$D$4:$AP$1445,MATCH($A$3,DB_Typologies!$AQ$4:$AQ$1445,0)+$A242,MATCH(Y$3,TQoL_Indexes!$B$8:$AK$8,0)),"")</f>
        <v/>
      </c>
      <c r="Z242" s="86" t="str">
        <f>IFERROR(INDEX(DB_Typologies!$D$4:$AP$1445,MATCH($A$3,DB_Typologies!$AQ$4:$AQ$1445,0)+$A242,MATCH(Z$3,TQoL_Indexes!$B$8:$AK$8,0)),"")</f>
        <v/>
      </c>
      <c r="AA242" s="86" t="str">
        <f>IFERROR(INDEX(DB_Typologies!$D$4:$AP$1445,MATCH($A$3,DB_Typologies!$AQ$4:$AQ$1445,0)+$A242,MATCH(AA$3,TQoL_Indexes!$B$8:$AK$8,0)),"")</f>
        <v/>
      </c>
      <c r="AB242" s="86" t="str">
        <f>IFERROR(INDEX(DB_Typologies!$D$4:$AP$1445,MATCH($A$3,DB_Typologies!$AQ$4:$AQ$1445,0)+$A242,MATCH(AB$3,TQoL_Indexes!$B$8:$AK$8,0)),"")</f>
        <v/>
      </c>
      <c r="AC242" s="86" t="str">
        <f>IFERROR(INDEX(DB_Typologies!$D$4:$AP$1445,MATCH($A$3,DB_Typologies!$AQ$4:$AQ$1445,0)+$A242,MATCH(AC$3,TQoL_Indexes!$B$8:$AK$8,0)),"")</f>
        <v/>
      </c>
      <c r="AD242" s="86" t="str">
        <f>IFERROR(INDEX(DB_Typologies!$D$4:$AP$1445,MATCH($A$3,DB_Typologies!$AQ$4:$AQ$1445,0)+$A242,MATCH(AD$3,TQoL_Indexes!$B$8:$AK$8,0)),"")</f>
        <v/>
      </c>
      <c r="AE242" s="86" t="str">
        <f>IFERROR(INDEX(DB_Typologies!$D$4:$AP$1445,MATCH($A$3,DB_Typologies!$AQ$4:$AQ$1445,0)+$A242,MATCH(AE$3,TQoL_Indexes!$B$8:$AK$8,0)),"")</f>
        <v/>
      </c>
      <c r="AF242" s="86" t="str">
        <f>IFERROR(INDEX(DB_Typologies!$D$4:$AP$1445,MATCH($A$3,DB_Typologies!$AQ$4:$AQ$1445,0)+$A242,MATCH(AF$3,TQoL_Indexes!$B$8:$AK$8,0)),"")</f>
        <v/>
      </c>
      <c r="AG242" s="86" t="str">
        <f>IFERROR(INDEX(DB_Typologies!$D$4:$AP$1445,MATCH($A$3,DB_Typologies!$AQ$4:$AQ$1445,0)+$A242,MATCH(AG$3,TQoL_Indexes!$B$8:$AK$8,0)),"")</f>
        <v/>
      </c>
      <c r="AH242" s="86" t="str">
        <f>IFERROR(INDEX(DB_Typologies!$D$4:$AP$1445,MATCH($A$3,DB_Typologies!$AQ$4:$AQ$1445,0)+$A242,MATCH(AH$3,TQoL_Indexes!$B$8:$AK$8,0)),"")</f>
        <v/>
      </c>
      <c r="AI242" s="86" t="str">
        <f>IFERROR(INDEX(DB_Typologies!$D$4:$AP$1445,MATCH($A$3,DB_Typologies!$AQ$4:$AQ$1445,0)+$A242,MATCH(AI$3,TQoL_Indexes!$B$8:$AK$8,0)),"")</f>
        <v/>
      </c>
      <c r="AJ242" s="86" t="str">
        <f>IFERROR(INDEX(DB_Typologies!$D$4:$AP$1445,MATCH($A$3,DB_Typologies!$AQ$4:$AQ$1445,0)+$A242,MATCH(AJ$3,TQoL_Indexes!$B$8:$AK$8,0)),"")</f>
        <v/>
      </c>
      <c r="AK242" s="86" t="str">
        <f>IFERROR(INDEX(DB_Typologies!$D$4:$AP$1445,MATCH($A$3,DB_Typologies!$AQ$4:$AQ$1445,0)+$A242,MATCH(AK$3,TQoL_Indexes!$B$8:$AK$8,0)),"")</f>
        <v/>
      </c>
      <c r="AL242" s="86" t="str">
        <f>IFERROR(INDEX(DB_Typologies!$D$4:$AP$1445,MATCH($A$3,DB_Typologies!$AQ$4:$AQ$1445,0)+$A242,MATCH(AL$3,TQoL_Indexes!$B$8:$AK$8,0)),"")</f>
        <v/>
      </c>
      <c r="AM242" s="87" t="str">
        <f>IFERROR(INDEX(DB_Typologies!$D$4:$AP$1445,MATCH($A$3,DB_Typologies!$AQ$4:$AQ$1445,0)+$A242,MATCH(AM$3,TQoL_Indexes!$B$8:$AK$8,0)),"")</f>
        <v/>
      </c>
    </row>
    <row r="243" spans="1:39">
      <c r="A243" s="58" t="str">
        <f>IFERROR(IF(A242+1&lt;COUNTIF(DB_Typologies!$AQ$4:$AQ$1445,$A$3),A242+1,""),"")</f>
        <v/>
      </c>
      <c r="B243" s="120" t="str">
        <f>IFERROR(INDEX(DB_Typologies!$D$4:$AP$1445,MATCH($A$3,DB_Typologies!$AQ$4:$AQ$1445,0)+$A243,MATCH(B$3,TQoL_Indexes!$B$8:$AK$8,0)),"")</f>
        <v/>
      </c>
      <c r="C243" s="86" t="str">
        <f>IFERROR(INDEX(DB_Typologies!$D$4:$AP$1445,MATCH($A$3,DB_Typologies!$AQ$4:$AQ$1445,0)+$A243,MATCH(C$3,TQoL_Indexes!$B$8:$AK$8,0)),"")</f>
        <v/>
      </c>
      <c r="D243" s="87" t="str">
        <f>IFERROR(INDEX(DB_Typologies!$D$4:$AP$1445,MATCH($A$3,DB_Typologies!$AQ$4:$AQ$1445,0)+$A243,MATCH(D$3,TQoL_Indexes!$B$8:$AK$8,0)),"")</f>
        <v/>
      </c>
      <c r="E243" s="86" t="str">
        <f>IFERROR(INDEX(DB_Typologies!$D$4:$AP$1445,MATCH($A$3,DB_Typologies!$AQ$4:$AQ$1445,0)+$A243,MATCH(E$3,TQoL_Indexes!$B$8:$AK$8,0)),"")</f>
        <v/>
      </c>
      <c r="F243" s="86" t="str">
        <f>IFERROR(INDEX(DB_Typologies!$D$4:$AP$1445,MATCH($A$3,DB_Typologies!$AQ$4:$AQ$1445,0)+$A243,MATCH(F$3,TQoL_Indexes!$B$8:$AK$8,0)),"")</f>
        <v/>
      </c>
      <c r="G243" s="86" t="str">
        <f>IFERROR(INDEX(DB_Typologies!$D$4:$AP$1445,MATCH($A$3,DB_Typologies!$AQ$4:$AQ$1445,0)+$A243,MATCH(G$3,TQoL_Indexes!$B$8:$AK$8,0)),"")</f>
        <v/>
      </c>
      <c r="H243" s="86" t="str">
        <f>IFERROR(INDEX(DB_Typologies!$D$4:$AP$1445,MATCH($A$3,DB_Typologies!$AQ$4:$AQ$1445,0)+$A243,MATCH(H$3,TQoL_Indexes!$B$8:$AK$8,0)),"")</f>
        <v/>
      </c>
      <c r="I243" s="86" t="str">
        <f>IFERROR(INDEX(DB_Typologies!$D$4:$AP$1445,MATCH($A$3,DB_Typologies!$AQ$4:$AQ$1445,0)+$A243,MATCH(I$3,TQoL_Indexes!$B$8:$AK$8,0)),"")</f>
        <v/>
      </c>
      <c r="J243" s="86" t="str">
        <f>IFERROR(INDEX(DB_Typologies!$D$4:$AP$1445,MATCH($A$3,DB_Typologies!$AQ$4:$AQ$1445,0)+$A243,MATCH(J$3,TQoL_Indexes!$B$8:$AK$8,0)),"")</f>
        <v/>
      </c>
      <c r="K243" s="86" t="str">
        <f>IFERROR(INDEX(DB_Typologies!$D$4:$AP$1445,MATCH($A$3,DB_Typologies!$AQ$4:$AQ$1445,0)+$A243,MATCH(K$3,TQoL_Indexes!$B$8:$AK$8,0)),"")</f>
        <v/>
      </c>
      <c r="L243" s="86" t="str">
        <f>IFERROR(INDEX(DB_Typologies!$D$4:$AP$1445,MATCH($A$3,DB_Typologies!$AQ$4:$AQ$1445,0)+$A243,MATCH(L$3,TQoL_Indexes!$B$8:$AK$8,0)),"")</f>
        <v/>
      </c>
      <c r="M243" s="86" t="str">
        <f>IFERROR(INDEX(DB_Typologies!$D$4:$AP$1445,MATCH($A$3,DB_Typologies!$AQ$4:$AQ$1445,0)+$A243,MATCH(M$3,TQoL_Indexes!$B$8:$AK$8,0)),"")</f>
        <v/>
      </c>
      <c r="N243" s="86" t="str">
        <f>IFERROR(INDEX(DB_Typologies!$D$4:$AP$1445,MATCH($A$3,DB_Typologies!$AQ$4:$AQ$1445,0)+$A243,MATCH(N$3,TQoL_Indexes!$B$8:$AK$8,0)),"")</f>
        <v/>
      </c>
      <c r="O243" s="86" t="str">
        <f>IFERROR(INDEX(DB_Typologies!$D$4:$AP$1445,MATCH($A$3,DB_Typologies!$AQ$4:$AQ$1445,0)+$A243,MATCH(O$3,TQoL_Indexes!$B$8:$AK$8,0)),"")</f>
        <v/>
      </c>
      <c r="P243" s="86" t="str">
        <f>IFERROR(INDEX(DB_Typologies!$D$4:$AP$1445,MATCH($A$3,DB_Typologies!$AQ$4:$AQ$1445,0)+$A243,MATCH(P$3,TQoL_Indexes!$B$8:$AK$8,0)),"")</f>
        <v/>
      </c>
      <c r="Q243" s="86" t="str">
        <f>IFERROR(INDEX(DB_Typologies!$D$4:$AP$1445,MATCH($A$3,DB_Typologies!$AQ$4:$AQ$1445,0)+$A243,MATCH(Q$3,TQoL_Indexes!$B$8:$AK$8,0)),"")</f>
        <v/>
      </c>
      <c r="R243" s="86" t="str">
        <f>IFERROR(INDEX(DB_Typologies!$D$4:$AP$1445,MATCH($A$3,DB_Typologies!$AQ$4:$AQ$1445,0)+$A243,MATCH(R$3,TQoL_Indexes!$B$8:$AK$8,0)),"")</f>
        <v/>
      </c>
      <c r="S243" s="86" t="str">
        <f>IFERROR(INDEX(DB_Typologies!$D$4:$AP$1445,MATCH($A$3,DB_Typologies!$AQ$4:$AQ$1445,0)+$A243,MATCH(S$3,TQoL_Indexes!$B$8:$AK$8,0)),"")</f>
        <v/>
      </c>
      <c r="T243" s="86" t="str">
        <f>IFERROR(INDEX(DB_Typologies!$D$4:$AP$1445,MATCH($A$3,DB_Typologies!$AQ$4:$AQ$1445,0)+$A243,MATCH(T$3,TQoL_Indexes!$B$8:$AK$8,0)),"")</f>
        <v/>
      </c>
      <c r="U243" s="86" t="str">
        <f>IFERROR(INDEX(DB_Typologies!$D$4:$AP$1445,MATCH($A$3,DB_Typologies!$AQ$4:$AQ$1445,0)+$A243,MATCH(U$3,TQoL_Indexes!$B$8:$AK$8,0)),"")</f>
        <v/>
      </c>
      <c r="V243" s="86" t="str">
        <f>IFERROR(INDEX(DB_Typologies!$D$4:$AP$1445,MATCH($A$3,DB_Typologies!$AQ$4:$AQ$1445,0)+$A243,MATCH(V$3,TQoL_Indexes!$B$8:$AK$8,0)),"")</f>
        <v/>
      </c>
      <c r="W243" s="86" t="str">
        <f>IFERROR(INDEX(DB_Typologies!$D$4:$AP$1445,MATCH($A$3,DB_Typologies!$AQ$4:$AQ$1445,0)+$A243,MATCH(W$3,TQoL_Indexes!$B$8:$AK$8,0)),"")</f>
        <v/>
      </c>
      <c r="X243" s="86" t="str">
        <f>IFERROR(INDEX(DB_Typologies!$D$4:$AP$1445,MATCH($A$3,DB_Typologies!$AQ$4:$AQ$1445,0)+$A243,MATCH(X$3,TQoL_Indexes!$B$8:$AK$8,0)),"")</f>
        <v/>
      </c>
      <c r="Y243" s="86" t="str">
        <f>IFERROR(INDEX(DB_Typologies!$D$4:$AP$1445,MATCH($A$3,DB_Typologies!$AQ$4:$AQ$1445,0)+$A243,MATCH(Y$3,TQoL_Indexes!$B$8:$AK$8,0)),"")</f>
        <v/>
      </c>
      <c r="Z243" s="86" t="str">
        <f>IFERROR(INDEX(DB_Typologies!$D$4:$AP$1445,MATCH($A$3,DB_Typologies!$AQ$4:$AQ$1445,0)+$A243,MATCH(Z$3,TQoL_Indexes!$B$8:$AK$8,0)),"")</f>
        <v/>
      </c>
      <c r="AA243" s="86" t="str">
        <f>IFERROR(INDEX(DB_Typologies!$D$4:$AP$1445,MATCH($A$3,DB_Typologies!$AQ$4:$AQ$1445,0)+$A243,MATCH(AA$3,TQoL_Indexes!$B$8:$AK$8,0)),"")</f>
        <v/>
      </c>
      <c r="AB243" s="86" t="str">
        <f>IFERROR(INDEX(DB_Typologies!$D$4:$AP$1445,MATCH($A$3,DB_Typologies!$AQ$4:$AQ$1445,0)+$A243,MATCH(AB$3,TQoL_Indexes!$B$8:$AK$8,0)),"")</f>
        <v/>
      </c>
      <c r="AC243" s="86" t="str">
        <f>IFERROR(INDEX(DB_Typologies!$D$4:$AP$1445,MATCH($A$3,DB_Typologies!$AQ$4:$AQ$1445,0)+$A243,MATCH(AC$3,TQoL_Indexes!$B$8:$AK$8,0)),"")</f>
        <v/>
      </c>
      <c r="AD243" s="86" t="str">
        <f>IFERROR(INDEX(DB_Typologies!$D$4:$AP$1445,MATCH($A$3,DB_Typologies!$AQ$4:$AQ$1445,0)+$A243,MATCH(AD$3,TQoL_Indexes!$B$8:$AK$8,0)),"")</f>
        <v/>
      </c>
      <c r="AE243" s="86" t="str">
        <f>IFERROR(INDEX(DB_Typologies!$D$4:$AP$1445,MATCH($A$3,DB_Typologies!$AQ$4:$AQ$1445,0)+$A243,MATCH(AE$3,TQoL_Indexes!$B$8:$AK$8,0)),"")</f>
        <v/>
      </c>
      <c r="AF243" s="86" t="str">
        <f>IFERROR(INDEX(DB_Typologies!$D$4:$AP$1445,MATCH($A$3,DB_Typologies!$AQ$4:$AQ$1445,0)+$A243,MATCH(AF$3,TQoL_Indexes!$B$8:$AK$8,0)),"")</f>
        <v/>
      </c>
      <c r="AG243" s="86" t="str">
        <f>IFERROR(INDEX(DB_Typologies!$D$4:$AP$1445,MATCH($A$3,DB_Typologies!$AQ$4:$AQ$1445,0)+$A243,MATCH(AG$3,TQoL_Indexes!$B$8:$AK$8,0)),"")</f>
        <v/>
      </c>
      <c r="AH243" s="86" t="str">
        <f>IFERROR(INDEX(DB_Typologies!$D$4:$AP$1445,MATCH($A$3,DB_Typologies!$AQ$4:$AQ$1445,0)+$A243,MATCH(AH$3,TQoL_Indexes!$B$8:$AK$8,0)),"")</f>
        <v/>
      </c>
      <c r="AI243" s="86" t="str">
        <f>IFERROR(INDEX(DB_Typologies!$D$4:$AP$1445,MATCH($A$3,DB_Typologies!$AQ$4:$AQ$1445,0)+$A243,MATCH(AI$3,TQoL_Indexes!$B$8:$AK$8,0)),"")</f>
        <v/>
      </c>
      <c r="AJ243" s="86" t="str">
        <f>IFERROR(INDEX(DB_Typologies!$D$4:$AP$1445,MATCH($A$3,DB_Typologies!$AQ$4:$AQ$1445,0)+$A243,MATCH(AJ$3,TQoL_Indexes!$B$8:$AK$8,0)),"")</f>
        <v/>
      </c>
      <c r="AK243" s="86" t="str">
        <f>IFERROR(INDEX(DB_Typologies!$D$4:$AP$1445,MATCH($A$3,DB_Typologies!$AQ$4:$AQ$1445,0)+$A243,MATCH(AK$3,TQoL_Indexes!$B$8:$AK$8,0)),"")</f>
        <v/>
      </c>
      <c r="AL243" s="86" t="str">
        <f>IFERROR(INDEX(DB_Typologies!$D$4:$AP$1445,MATCH($A$3,DB_Typologies!$AQ$4:$AQ$1445,0)+$A243,MATCH(AL$3,TQoL_Indexes!$B$8:$AK$8,0)),"")</f>
        <v/>
      </c>
      <c r="AM243" s="87" t="str">
        <f>IFERROR(INDEX(DB_Typologies!$D$4:$AP$1445,MATCH($A$3,DB_Typologies!$AQ$4:$AQ$1445,0)+$A243,MATCH(AM$3,TQoL_Indexes!$B$8:$AK$8,0)),"")</f>
        <v/>
      </c>
    </row>
    <row r="244" spans="1:39">
      <c r="A244" s="58" t="str">
        <f>IFERROR(IF(A243+1&lt;COUNTIF(DB_Typologies!$AQ$4:$AQ$1445,$A$3),A243+1,""),"")</f>
        <v/>
      </c>
      <c r="B244" s="120" t="str">
        <f>IFERROR(INDEX(DB_Typologies!$D$4:$AP$1445,MATCH($A$3,DB_Typologies!$AQ$4:$AQ$1445,0)+$A244,MATCH(B$3,TQoL_Indexes!$B$8:$AK$8,0)),"")</f>
        <v/>
      </c>
      <c r="C244" s="86" t="str">
        <f>IFERROR(INDEX(DB_Typologies!$D$4:$AP$1445,MATCH($A$3,DB_Typologies!$AQ$4:$AQ$1445,0)+$A244,MATCH(C$3,TQoL_Indexes!$B$8:$AK$8,0)),"")</f>
        <v/>
      </c>
      <c r="D244" s="87" t="str">
        <f>IFERROR(INDEX(DB_Typologies!$D$4:$AP$1445,MATCH($A$3,DB_Typologies!$AQ$4:$AQ$1445,0)+$A244,MATCH(D$3,TQoL_Indexes!$B$8:$AK$8,0)),"")</f>
        <v/>
      </c>
      <c r="E244" s="86" t="str">
        <f>IFERROR(INDEX(DB_Typologies!$D$4:$AP$1445,MATCH($A$3,DB_Typologies!$AQ$4:$AQ$1445,0)+$A244,MATCH(E$3,TQoL_Indexes!$B$8:$AK$8,0)),"")</f>
        <v/>
      </c>
      <c r="F244" s="86" t="str">
        <f>IFERROR(INDEX(DB_Typologies!$D$4:$AP$1445,MATCH($A$3,DB_Typologies!$AQ$4:$AQ$1445,0)+$A244,MATCH(F$3,TQoL_Indexes!$B$8:$AK$8,0)),"")</f>
        <v/>
      </c>
      <c r="G244" s="86" t="str">
        <f>IFERROR(INDEX(DB_Typologies!$D$4:$AP$1445,MATCH($A$3,DB_Typologies!$AQ$4:$AQ$1445,0)+$A244,MATCH(G$3,TQoL_Indexes!$B$8:$AK$8,0)),"")</f>
        <v/>
      </c>
      <c r="H244" s="86" t="str">
        <f>IFERROR(INDEX(DB_Typologies!$D$4:$AP$1445,MATCH($A$3,DB_Typologies!$AQ$4:$AQ$1445,0)+$A244,MATCH(H$3,TQoL_Indexes!$B$8:$AK$8,0)),"")</f>
        <v/>
      </c>
      <c r="I244" s="86" t="str">
        <f>IFERROR(INDEX(DB_Typologies!$D$4:$AP$1445,MATCH($A$3,DB_Typologies!$AQ$4:$AQ$1445,0)+$A244,MATCH(I$3,TQoL_Indexes!$B$8:$AK$8,0)),"")</f>
        <v/>
      </c>
      <c r="J244" s="86" t="str">
        <f>IFERROR(INDEX(DB_Typologies!$D$4:$AP$1445,MATCH($A$3,DB_Typologies!$AQ$4:$AQ$1445,0)+$A244,MATCH(J$3,TQoL_Indexes!$B$8:$AK$8,0)),"")</f>
        <v/>
      </c>
      <c r="K244" s="86" t="str">
        <f>IFERROR(INDEX(DB_Typologies!$D$4:$AP$1445,MATCH($A$3,DB_Typologies!$AQ$4:$AQ$1445,0)+$A244,MATCH(K$3,TQoL_Indexes!$B$8:$AK$8,0)),"")</f>
        <v/>
      </c>
      <c r="L244" s="86" t="str">
        <f>IFERROR(INDEX(DB_Typologies!$D$4:$AP$1445,MATCH($A$3,DB_Typologies!$AQ$4:$AQ$1445,0)+$A244,MATCH(L$3,TQoL_Indexes!$B$8:$AK$8,0)),"")</f>
        <v/>
      </c>
      <c r="M244" s="86" t="str">
        <f>IFERROR(INDEX(DB_Typologies!$D$4:$AP$1445,MATCH($A$3,DB_Typologies!$AQ$4:$AQ$1445,0)+$A244,MATCH(M$3,TQoL_Indexes!$B$8:$AK$8,0)),"")</f>
        <v/>
      </c>
      <c r="N244" s="86" t="str">
        <f>IFERROR(INDEX(DB_Typologies!$D$4:$AP$1445,MATCH($A$3,DB_Typologies!$AQ$4:$AQ$1445,0)+$A244,MATCH(N$3,TQoL_Indexes!$B$8:$AK$8,0)),"")</f>
        <v/>
      </c>
      <c r="O244" s="86" t="str">
        <f>IFERROR(INDEX(DB_Typologies!$D$4:$AP$1445,MATCH($A$3,DB_Typologies!$AQ$4:$AQ$1445,0)+$A244,MATCH(O$3,TQoL_Indexes!$B$8:$AK$8,0)),"")</f>
        <v/>
      </c>
      <c r="P244" s="86" t="str">
        <f>IFERROR(INDEX(DB_Typologies!$D$4:$AP$1445,MATCH($A$3,DB_Typologies!$AQ$4:$AQ$1445,0)+$A244,MATCH(P$3,TQoL_Indexes!$B$8:$AK$8,0)),"")</f>
        <v/>
      </c>
      <c r="Q244" s="86" t="str">
        <f>IFERROR(INDEX(DB_Typologies!$D$4:$AP$1445,MATCH($A$3,DB_Typologies!$AQ$4:$AQ$1445,0)+$A244,MATCH(Q$3,TQoL_Indexes!$B$8:$AK$8,0)),"")</f>
        <v/>
      </c>
      <c r="R244" s="86" t="str">
        <f>IFERROR(INDEX(DB_Typologies!$D$4:$AP$1445,MATCH($A$3,DB_Typologies!$AQ$4:$AQ$1445,0)+$A244,MATCH(R$3,TQoL_Indexes!$B$8:$AK$8,0)),"")</f>
        <v/>
      </c>
      <c r="S244" s="86" t="str">
        <f>IFERROR(INDEX(DB_Typologies!$D$4:$AP$1445,MATCH($A$3,DB_Typologies!$AQ$4:$AQ$1445,0)+$A244,MATCH(S$3,TQoL_Indexes!$B$8:$AK$8,0)),"")</f>
        <v/>
      </c>
      <c r="T244" s="86" t="str">
        <f>IFERROR(INDEX(DB_Typologies!$D$4:$AP$1445,MATCH($A$3,DB_Typologies!$AQ$4:$AQ$1445,0)+$A244,MATCH(T$3,TQoL_Indexes!$B$8:$AK$8,0)),"")</f>
        <v/>
      </c>
      <c r="U244" s="86" t="str">
        <f>IFERROR(INDEX(DB_Typologies!$D$4:$AP$1445,MATCH($A$3,DB_Typologies!$AQ$4:$AQ$1445,0)+$A244,MATCH(U$3,TQoL_Indexes!$B$8:$AK$8,0)),"")</f>
        <v/>
      </c>
      <c r="V244" s="86" t="str">
        <f>IFERROR(INDEX(DB_Typologies!$D$4:$AP$1445,MATCH($A$3,DB_Typologies!$AQ$4:$AQ$1445,0)+$A244,MATCH(V$3,TQoL_Indexes!$B$8:$AK$8,0)),"")</f>
        <v/>
      </c>
      <c r="W244" s="86" t="str">
        <f>IFERROR(INDEX(DB_Typologies!$D$4:$AP$1445,MATCH($A$3,DB_Typologies!$AQ$4:$AQ$1445,0)+$A244,MATCH(W$3,TQoL_Indexes!$B$8:$AK$8,0)),"")</f>
        <v/>
      </c>
      <c r="X244" s="86" t="str">
        <f>IFERROR(INDEX(DB_Typologies!$D$4:$AP$1445,MATCH($A$3,DB_Typologies!$AQ$4:$AQ$1445,0)+$A244,MATCH(X$3,TQoL_Indexes!$B$8:$AK$8,0)),"")</f>
        <v/>
      </c>
      <c r="Y244" s="86" t="str">
        <f>IFERROR(INDEX(DB_Typologies!$D$4:$AP$1445,MATCH($A$3,DB_Typologies!$AQ$4:$AQ$1445,0)+$A244,MATCH(Y$3,TQoL_Indexes!$B$8:$AK$8,0)),"")</f>
        <v/>
      </c>
      <c r="Z244" s="86" t="str">
        <f>IFERROR(INDEX(DB_Typologies!$D$4:$AP$1445,MATCH($A$3,DB_Typologies!$AQ$4:$AQ$1445,0)+$A244,MATCH(Z$3,TQoL_Indexes!$B$8:$AK$8,0)),"")</f>
        <v/>
      </c>
      <c r="AA244" s="86" t="str">
        <f>IFERROR(INDEX(DB_Typologies!$D$4:$AP$1445,MATCH($A$3,DB_Typologies!$AQ$4:$AQ$1445,0)+$A244,MATCH(AA$3,TQoL_Indexes!$B$8:$AK$8,0)),"")</f>
        <v/>
      </c>
      <c r="AB244" s="86" t="str">
        <f>IFERROR(INDEX(DB_Typologies!$D$4:$AP$1445,MATCH($A$3,DB_Typologies!$AQ$4:$AQ$1445,0)+$A244,MATCH(AB$3,TQoL_Indexes!$B$8:$AK$8,0)),"")</f>
        <v/>
      </c>
      <c r="AC244" s="86" t="str">
        <f>IFERROR(INDEX(DB_Typologies!$D$4:$AP$1445,MATCH($A$3,DB_Typologies!$AQ$4:$AQ$1445,0)+$A244,MATCH(AC$3,TQoL_Indexes!$B$8:$AK$8,0)),"")</f>
        <v/>
      </c>
      <c r="AD244" s="86" t="str">
        <f>IFERROR(INDEX(DB_Typologies!$D$4:$AP$1445,MATCH($A$3,DB_Typologies!$AQ$4:$AQ$1445,0)+$A244,MATCH(AD$3,TQoL_Indexes!$B$8:$AK$8,0)),"")</f>
        <v/>
      </c>
      <c r="AE244" s="86" t="str">
        <f>IFERROR(INDEX(DB_Typologies!$D$4:$AP$1445,MATCH($A$3,DB_Typologies!$AQ$4:$AQ$1445,0)+$A244,MATCH(AE$3,TQoL_Indexes!$B$8:$AK$8,0)),"")</f>
        <v/>
      </c>
      <c r="AF244" s="86" t="str">
        <f>IFERROR(INDEX(DB_Typologies!$D$4:$AP$1445,MATCH($A$3,DB_Typologies!$AQ$4:$AQ$1445,0)+$A244,MATCH(AF$3,TQoL_Indexes!$B$8:$AK$8,0)),"")</f>
        <v/>
      </c>
      <c r="AG244" s="86" t="str">
        <f>IFERROR(INDEX(DB_Typologies!$D$4:$AP$1445,MATCH($A$3,DB_Typologies!$AQ$4:$AQ$1445,0)+$A244,MATCH(AG$3,TQoL_Indexes!$B$8:$AK$8,0)),"")</f>
        <v/>
      </c>
      <c r="AH244" s="86" t="str">
        <f>IFERROR(INDEX(DB_Typologies!$D$4:$AP$1445,MATCH($A$3,DB_Typologies!$AQ$4:$AQ$1445,0)+$A244,MATCH(AH$3,TQoL_Indexes!$B$8:$AK$8,0)),"")</f>
        <v/>
      </c>
      <c r="AI244" s="86" t="str">
        <f>IFERROR(INDEX(DB_Typologies!$D$4:$AP$1445,MATCH($A$3,DB_Typologies!$AQ$4:$AQ$1445,0)+$A244,MATCH(AI$3,TQoL_Indexes!$B$8:$AK$8,0)),"")</f>
        <v/>
      </c>
      <c r="AJ244" s="86" t="str">
        <f>IFERROR(INDEX(DB_Typologies!$D$4:$AP$1445,MATCH($A$3,DB_Typologies!$AQ$4:$AQ$1445,0)+$A244,MATCH(AJ$3,TQoL_Indexes!$B$8:$AK$8,0)),"")</f>
        <v/>
      </c>
      <c r="AK244" s="86" t="str">
        <f>IFERROR(INDEX(DB_Typologies!$D$4:$AP$1445,MATCH($A$3,DB_Typologies!$AQ$4:$AQ$1445,0)+$A244,MATCH(AK$3,TQoL_Indexes!$B$8:$AK$8,0)),"")</f>
        <v/>
      </c>
      <c r="AL244" s="86" t="str">
        <f>IFERROR(INDEX(DB_Typologies!$D$4:$AP$1445,MATCH($A$3,DB_Typologies!$AQ$4:$AQ$1445,0)+$A244,MATCH(AL$3,TQoL_Indexes!$B$8:$AK$8,0)),"")</f>
        <v/>
      </c>
      <c r="AM244" s="87" t="str">
        <f>IFERROR(INDEX(DB_Typologies!$D$4:$AP$1445,MATCH($A$3,DB_Typologies!$AQ$4:$AQ$1445,0)+$A244,MATCH(AM$3,TQoL_Indexes!$B$8:$AK$8,0)),"")</f>
        <v/>
      </c>
    </row>
    <row r="245" spans="1:39">
      <c r="A245" s="58" t="str">
        <f>IFERROR(IF(A244+1&lt;COUNTIF(DB_Typologies!$AQ$4:$AQ$1445,$A$3),A244+1,""),"")</f>
        <v/>
      </c>
      <c r="B245" s="120" t="str">
        <f>IFERROR(INDEX(DB_Typologies!$D$4:$AP$1445,MATCH($A$3,DB_Typologies!$AQ$4:$AQ$1445,0)+$A245,MATCH(B$3,TQoL_Indexes!$B$8:$AK$8,0)),"")</f>
        <v/>
      </c>
      <c r="C245" s="86" t="str">
        <f>IFERROR(INDEX(DB_Typologies!$D$4:$AP$1445,MATCH($A$3,DB_Typologies!$AQ$4:$AQ$1445,0)+$A245,MATCH(C$3,TQoL_Indexes!$B$8:$AK$8,0)),"")</f>
        <v/>
      </c>
      <c r="D245" s="87" t="str">
        <f>IFERROR(INDEX(DB_Typologies!$D$4:$AP$1445,MATCH($A$3,DB_Typologies!$AQ$4:$AQ$1445,0)+$A245,MATCH(D$3,TQoL_Indexes!$B$8:$AK$8,0)),"")</f>
        <v/>
      </c>
      <c r="E245" s="86" t="str">
        <f>IFERROR(INDEX(DB_Typologies!$D$4:$AP$1445,MATCH($A$3,DB_Typologies!$AQ$4:$AQ$1445,0)+$A245,MATCH(E$3,TQoL_Indexes!$B$8:$AK$8,0)),"")</f>
        <v/>
      </c>
      <c r="F245" s="86" t="str">
        <f>IFERROR(INDEX(DB_Typologies!$D$4:$AP$1445,MATCH($A$3,DB_Typologies!$AQ$4:$AQ$1445,0)+$A245,MATCH(F$3,TQoL_Indexes!$B$8:$AK$8,0)),"")</f>
        <v/>
      </c>
      <c r="G245" s="86" t="str">
        <f>IFERROR(INDEX(DB_Typologies!$D$4:$AP$1445,MATCH($A$3,DB_Typologies!$AQ$4:$AQ$1445,0)+$A245,MATCH(G$3,TQoL_Indexes!$B$8:$AK$8,0)),"")</f>
        <v/>
      </c>
      <c r="H245" s="86" t="str">
        <f>IFERROR(INDEX(DB_Typologies!$D$4:$AP$1445,MATCH($A$3,DB_Typologies!$AQ$4:$AQ$1445,0)+$A245,MATCH(H$3,TQoL_Indexes!$B$8:$AK$8,0)),"")</f>
        <v/>
      </c>
      <c r="I245" s="86" t="str">
        <f>IFERROR(INDEX(DB_Typologies!$D$4:$AP$1445,MATCH($A$3,DB_Typologies!$AQ$4:$AQ$1445,0)+$A245,MATCH(I$3,TQoL_Indexes!$B$8:$AK$8,0)),"")</f>
        <v/>
      </c>
      <c r="J245" s="86" t="str">
        <f>IFERROR(INDEX(DB_Typologies!$D$4:$AP$1445,MATCH($A$3,DB_Typologies!$AQ$4:$AQ$1445,0)+$A245,MATCH(J$3,TQoL_Indexes!$B$8:$AK$8,0)),"")</f>
        <v/>
      </c>
      <c r="K245" s="86" t="str">
        <f>IFERROR(INDEX(DB_Typologies!$D$4:$AP$1445,MATCH($A$3,DB_Typologies!$AQ$4:$AQ$1445,0)+$A245,MATCH(K$3,TQoL_Indexes!$B$8:$AK$8,0)),"")</f>
        <v/>
      </c>
      <c r="L245" s="86" t="str">
        <f>IFERROR(INDEX(DB_Typologies!$D$4:$AP$1445,MATCH($A$3,DB_Typologies!$AQ$4:$AQ$1445,0)+$A245,MATCH(L$3,TQoL_Indexes!$B$8:$AK$8,0)),"")</f>
        <v/>
      </c>
      <c r="M245" s="86" t="str">
        <f>IFERROR(INDEX(DB_Typologies!$D$4:$AP$1445,MATCH($A$3,DB_Typologies!$AQ$4:$AQ$1445,0)+$A245,MATCH(M$3,TQoL_Indexes!$B$8:$AK$8,0)),"")</f>
        <v/>
      </c>
      <c r="N245" s="86" t="str">
        <f>IFERROR(INDEX(DB_Typologies!$D$4:$AP$1445,MATCH($A$3,DB_Typologies!$AQ$4:$AQ$1445,0)+$A245,MATCH(N$3,TQoL_Indexes!$B$8:$AK$8,0)),"")</f>
        <v/>
      </c>
      <c r="O245" s="86" t="str">
        <f>IFERROR(INDEX(DB_Typologies!$D$4:$AP$1445,MATCH($A$3,DB_Typologies!$AQ$4:$AQ$1445,0)+$A245,MATCH(O$3,TQoL_Indexes!$B$8:$AK$8,0)),"")</f>
        <v/>
      </c>
      <c r="P245" s="86" t="str">
        <f>IFERROR(INDEX(DB_Typologies!$D$4:$AP$1445,MATCH($A$3,DB_Typologies!$AQ$4:$AQ$1445,0)+$A245,MATCH(P$3,TQoL_Indexes!$B$8:$AK$8,0)),"")</f>
        <v/>
      </c>
      <c r="Q245" s="86" t="str">
        <f>IFERROR(INDEX(DB_Typologies!$D$4:$AP$1445,MATCH($A$3,DB_Typologies!$AQ$4:$AQ$1445,0)+$A245,MATCH(Q$3,TQoL_Indexes!$B$8:$AK$8,0)),"")</f>
        <v/>
      </c>
      <c r="R245" s="86" t="str">
        <f>IFERROR(INDEX(DB_Typologies!$D$4:$AP$1445,MATCH($A$3,DB_Typologies!$AQ$4:$AQ$1445,0)+$A245,MATCH(R$3,TQoL_Indexes!$B$8:$AK$8,0)),"")</f>
        <v/>
      </c>
      <c r="S245" s="86" t="str">
        <f>IFERROR(INDEX(DB_Typologies!$D$4:$AP$1445,MATCH($A$3,DB_Typologies!$AQ$4:$AQ$1445,0)+$A245,MATCH(S$3,TQoL_Indexes!$B$8:$AK$8,0)),"")</f>
        <v/>
      </c>
      <c r="T245" s="86" t="str">
        <f>IFERROR(INDEX(DB_Typologies!$D$4:$AP$1445,MATCH($A$3,DB_Typologies!$AQ$4:$AQ$1445,0)+$A245,MATCH(T$3,TQoL_Indexes!$B$8:$AK$8,0)),"")</f>
        <v/>
      </c>
      <c r="U245" s="86" t="str">
        <f>IFERROR(INDEX(DB_Typologies!$D$4:$AP$1445,MATCH($A$3,DB_Typologies!$AQ$4:$AQ$1445,0)+$A245,MATCH(U$3,TQoL_Indexes!$B$8:$AK$8,0)),"")</f>
        <v/>
      </c>
      <c r="V245" s="86" t="str">
        <f>IFERROR(INDEX(DB_Typologies!$D$4:$AP$1445,MATCH($A$3,DB_Typologies!$AQ$4:$AQ$1445,0)+$A245,MATCH(V$3,TQoL_Indexes!$B$8:$AK$8,0)),"")</f>
        <v/>
      </c>
      <c r="W245" s="86" t="str">
        <f>IFERROR(INDEX(DB_Typologies!$D$4:$AP$1445,MATCH($A$3,DB_Typologies!$AQ$4:$AQ$1445,0)+$A245,MATCH(W$3,TQoL_Indexes!$B$8:$AK$8,0)),"")</f>
        <v/>
      </c>
      <c r="X245" s="86" t="str">
        <f>IFERROR(INDEX(DB_Typologies!$D$4:$AP$1445,MATCH($A$3,DB_Typologies!$AQ$4:$AQ$1445,0)+$A245,MATCH(X$3,TQoL_Indexes!$B$8:$AK$8,0)),"")</f>
        <v/>
      </c>
      <c r="Y245" s="86" t="str">
        <f>IFERROR(INDEX(DB_Typologies!$D$4:$AP$1445,MATCH($A$3,DB_Typologies!$AQ$4:$AQ$1445,0)+$A245,MATCH(Y$3,TQoL_Indexes!$B$8:$AK$8,0)),"")</f>
        <v/>
      </c>
      <c r="Z245" s="86" t="str">
        <f>IFERROR(INDEX(DB_Typologies!$D$4:$AP$1445,MATCH($A$3,DB_Typologies!$AQ$4:$AQ$1445,0)+$A245,MATCH(Z$3,TQoL_Indexes!$B$8:$AK$8,0)),"")</f>
        <v/>
      </c>
      <c r="AA245" s="86" t="str">
        <f>IFERROR(INDEX(DB_Typologies!$D$4:$AP$1445,MATCH($A$3,DB_Typologies!$AQ$4:$AQ$1445,0)+$A245,MATCH(AA$3,TQoL_Indexes!$B$8:$AK$8,0)),"")</f>
        <v/>
      </c>
      <c r="AB245" s="86" t="str">
        <f>IFERROR(INDEX(DB_Typologies!$D$4:$AP$1445,MATCH($A$3,DB_Typologies!$AQ$4:$AQ$1445,0)+$A245,MATCH(AB$3,TQoL_Indexes!$B$8:$AK$8,0)),"")</f>
        <v/>
      </c>
      <c r="AC245" s="86" t="str">
        <f>IFERROR(INDEX(DB_Typologies!$D$4:$AP$1445,MATCH($A$3,DB_Typologies!$AQ$4:$AQ$1445,0)+$A245,MATCH(AC$3,TQoL_Indexes!$B$8:$AK$8,0)),"")</f>
        <v/>
      </c>
      <c r="AD245" s="86" t="str">
        <f>IFERROR(INDEX(DB_Typologies!$D$4:$AP$1445,MATCH($A$3,DB_Typologies!$AQ$4:$AQ$1445,0)+$A245,MATCH(AD$3,TQoL_Indexes!$B$8:$AK$8,0)),"")</f>
        <v/>
      </c>
      <c r="AE245" s="86" t="str">
        <f>IFERROR(INDEX(DB_Typologies!$D$4:$AP$1445,MATCH($A$3,DB_Typologies!$AQ$4:$AQ$1445,0)+$A245,MATCH(AE$3,TQoL_Indexes!$B$8:$AK$8,0)),"")</f>
        <v/>
      </c>
      <c r="AF245" s="86" t="str">
        <f>IFERROR(INDEX(DB_Typologies!$D$4:$AP$1445,MATCH($A$3,DB_Typologies!$AQ$4:$AQ$1445,0)+$A245,MATCH(AF$3,TQoL_Indexes!$B$8:$AK$8,0)),"")</f>
        <v/>
      </c>
      <c r="AG245" s="86" t="str">
        <f>IFERROR(INDEX(DB_Typologies!$D$4:$AP$1445,MATCH($A$3,DB_Typologies!$AQ$4:$AQ$1445,0)+$A245,MATCH(AG$3,TQoL_Indexes!$B$8:$AK$8,0)),"")</f>
        <v/>
      </c>
      <c r="AH245" s="86" t="str">
        <f>IFERROR(INDEX(DB_Typologies!$D$4:$AP$1445,MATCH($A$3,DB_Typologies!$AQ$4:$AQ$1445,0)+$A245,MATCH(AH$3,TQoL_Indexes!$B$8:$AK$8,0)),"")</f>
        <v/>
      </c>
      <c r="AI245" s="86" t="str">
        <f>IFERROR(INDEX(DB_Typologies!$D$4:$AP$1445,MATCH($A$3,DB_Typologies!$AQ$4:$AQ$1445,0)+$A245,MATCH(AI$3,TQoL_Indexes!$B$8:$AK$8,0)),"")</f>
        <v/>
      </c>
      <c r="AJ245" s="86" t="str">
        <f>IFERROR(INDEX(DB_Typologies!$D$4:$AP$1445,MATCH($A$3,DB_Typologies!$AQ$4:$AQ$1445,0)+$A245,MATCH(AJ$3,TQoL_Indexes!$B$8:$AK$8,0)),"")</f>
        <v/>
      </c>
      <c r="AK245" s="86" t="str">
        <f>IFERROR(INDEX(DB_Typologies!$D$4:$AP$1445,MATCH($A$3,DB_Typologies!$AQ$4:$AQ$1445,0)+$A245,MATCH(AK$3,TQoL_Indexes!$B$8:$AK$8,0)),"")</f>
        <v/>
      </c>
      <c r="AL245" s="86" t="str">
        <f>IFERROR(INDEX(DB_Typologies!$D$4:$AP$1445,MATCH($A$3,DB_Typologies!$AQ$4:$AQ$1445,0)+$A245,MATCH(AL$3,TQoL_Indexes!$B$8:$AK$8,0)),"")</f>
        <v/>
      </c>
      <c r="AM245" s="87" t="str">
        <f>IFERROR(INDEX(DB_Typologies!$D$4:$AP$1445,MATCH($A$3,DB_Typologies!$AQ$4:$AQ$1445,0)+$A245,MATCH(AM$3,TQoL_Indexes!$B$8:$AK$8,0)),"")</f>
        <v/>
      </c>
    </row>
    <row r="246" spans="1:39">
      <c r="A246" s="58" t="str">
        <f>IFERROR(IF(A245+1&lt;COUNTIF(DB_Typologies!$AQ$4:$AQ$1445,$A$3),A245+1,""),"")</f>
        <v/>
      </c>
      <c r="B246" s="120" t="str">
        <f>IFERROR(INDEX(DB_Typologies!$D$4:$AP$1445,MATCH($A$3,DB_Typologies!$AQ$4:$AQ$1445,0)+$A246,MATCH(B$3,TQoL_Indexes!$B$8:$AK$8,0)),"")</f>
        <v/>
      </c>
      <c r="C246" s="86" t="str">
        <f>IFERROR(INDEX(DB_Typologies!$D$4:$AP$1445,MATCH($A$3,DB_Typologies!$AQ$4:$AQ$1445,0)+$A246,MATCH(C$3,TQoL_Indexes!$B$8:$AK$8,0)),"")</f>
        <v/>
      </c>
      <c r="D246" s="87" t="str">
        <f>IFERROR(INDEX(DB_Typologies!$D$4:$AP$1445,MATCH($A$3,DB_Typologies!$AQ$4:$AQ$1445,0)+$A246,MATCH(D$3,TQoL_Indexes!$B$8:$AK$8,0)),"")</f>
        <v/>
      </c>
      <c r="E246" s="86" t="str">
        <f>IFERROR(INDEX(DB_Typologies!$D$4:$AP$1445,MATCH($A$3,DB_Typologies!$AQ$4:$AQ$1445,0)+$A246,MATCH(E$3,TQoL_Indexes!$B$8:$AK$8,0)),"")</f>
        <v/>
      </c>
      <c r="F246" s="86" t="str">
        <f>IFERROR(INDEX(DB_Typologies!$D$4:$AP$1445,MATCH($A$3,DB_Typologies!$AQ$4:$AQ$1445,0)+$A246,MATCH(F$3,TQoL_Indexes!$B$8:$AK$8,0)),"")</f>
        <v/>
      </c>
      <c r="G246" s="86" t="str">
        <f>IFERROR(INDEX(DB_Typologies!$D$4:$AP$1445,MATCH($A$3,DB_Typologies!$AQ$4:$AQ$1445,0)+$A246,MATCH(G$3,TQoL_Indexes!$B$8:$AK$8,0)),"")</f>
        <v/>
      </c>
      <c r="H246" s="86" t="str">
        <f>IFERROR(INDEX(DB_Typologies!$D$4:$AP$1445,MATCH($A$3,DB_Typologies!$AQ$4:$AQ$1445,0)+$A246,MATCH(H$3,TQoL_Indexes!$B$8:$AK$8,0)),"")</f>
        <v/>
      </c>
      <c r="I246" s="86" t="str">
        <f>IFERROR(INDEX(DB_Typologies!$D$4:$AP$1445,MATCH($A$3,DB_Typologies!$AQ$4:$AQ$1445,0)+$A246,MATCH(I$3,TQoL_Indexes!$B$8:$AK$8,0)),"")</f>
        <v/>
      </c>
      <c r="J246" s="86" t="str">
        <f>IFERROR(INDEX(DB_Typologies!$D$4:$AP$1445,MATCH($A$3,DB_Typologies!$AQ$4:$AQ$1445,0)+$A246,MATCH(J$3,TQoL_Indexes!$B$8:$AK$8,0)),"")</f>
        <v/>
      </c>
      <c r="K246" s="86" t="str">
        <f>IFERROR(INDEX(DB_Typologies!$D$4:$AP$1445,MATCH($A$3,DB_Typologies!$AQ$4:$AQ$1445,0)+$A246,MATCH(K$3,TQoL_Indexes!$B$8:$AK$8,0)),"")</f>
        <v/>
      </c>
      <c r="L246" s="86" t="str">
        <f>IFERROR(INDEX(DB_Typologies!$D$4:$AP$1445,MATCH($A$3,DB_Typologies!$AQ$4:$AQ$1445,0)+$A246,MATCH(L$3,TQoL_Indexes!$B$8:$AK$8,0)),"")</f>
        <v/>
      </c>
      <c r="M246" s="86" t="str">
        <f>IFERROR(INDEX(DB_Typologies!$D$4:$AP$1445,MATCH($A$3,DB_Typologies!$AQ$4:$AQ$1445,0)+$A246,MATCH(M$3,TQoL_Indexes!$B$8:$AK$8,0)),"")</f>
        <v/>
      </c>
      <c r="N246" s="86" t="str">
        <f>IFERROR(INDEX(DB_Typologies!$D$4:$AP$1445,MATCH($A$3,DB_Typologies!$AQ$4:$AQ$1445,0)+$A246,MATCH(N$3,TQoL_Indexes!$B$8:$AK$8,0)),"")</f>
        <v/>
      </c>
      <c r="O246" s="86" t="str">
        <f>IFERROR(INDEX(DB_Typologies!$D$4:$AP$1445,MATCH($A$3,DB_Typologies!$AQ$4:$AQ$1445,0)+$A246,MATCH(O$3,TQoL_Indexes!$B$8:$AK$8,0)),"")</f>
        <v/>
      </c>
      <c r="P246" s="86" t="str">
        <f>IFERROR(INDEX(DB_Typologies!$D$4:$AP$1445,MATCH($A$3,DB_Typologies!$AQ$4:$AQ$1445,0)+$A246,MATCH(P$3,TQoL_Indexes!$B$8:$AK$8,0)),"")</f>
        <v/>
      </c>
      <c r="Q246" s="86" t="str">
        <f>IFERROR(INDEX(DB_Typologies!$D$4:$AP$1445,MATCH($A$3,DB_Typologies!$AQ$4:$AQ$1445,0)+$A246,MATCH(Q$3,TQoL_Indexes!$B$8:$AK$8,0)),"")</f>
        <v/>
      </c>
      <c r="R246" s="86" t="str">
        <f>IFERROR(INDEX(DB_Typologies!$D$4:$AP$1445,MATCH($A$3,DB_Typologies!$AQ$4:$AQ$1445,0)+$A246,MATCH(R$3,TQoL_Indexes!$B$8:$AK$8,0)),"")</f>
        <v/>
      </c>
      <c r="S246" s="86" t="str">
        <f>IFERROR(INDEX(DB_Typologies!$D$4:$AP$1445,MATCH($A$3,DB_Typologies!$AQ$4:$AQ$1445,0)+$A246,MATCH(S$3,TQoL_Indexes!$B$8:$AK$8,0)),"")</f>
        <v/>
      </c>
      <c r="T246" s="86" t="str">
        <f>IFERROR(INDEX(DB_Typologies!$D$4:$AP$1445,MATCH($A$3,DB_Typologies!$AQ$4:$AQ$1445,0)+$A246,MATCH(T$3,TQoL_Indexes!$B$8:$AK$8,0)),"")</f>
        <v/>
      </c>
      <c r="U246" s="86" t="str">
        <f>IFERROR(INDEX(DB_Typologies!$D$4:$AP$1445,MATCH($A$3,DB_Typologies!$AQ$4:$AQ$1445,0)+$A246,MATCH(U$3,TQoL_Indexes!$B$8:$AK$8,0)),"")</f>
        <v/>
      </c>
      <c r="V246" s="86" t="str">
        <f>IFERROR(INDEX(DB_Typologies!$D$4:$AP$1445,MATCH($A$3,DB_Typologies!$AQ$4:$AQ$1445,0)+$A246,MATCH(V$3,TQoL_Indexes!$B$8:$AK$8,0)),"")</f>
        <v/>
      </c>
      <c r="W246" s="86" t="str">
        <f>IFERROR(INDEX(DB_Typologies!$D$4:$AP$1445,MATCH($A$3,DB_Typologies!$AQ$4:$AQ$1445,0)+$A246,MATCH(W$3,TQoL_Indexes!$B$8:$AK$8,0)),"")</f>
        <v/>
      </c>
      <c r="X246" s="86" t="str">
        <f>IFERROR(INDEX(DB_Typologies!$D$4:$AP$1445,MATCH($A$3,DB_Typologies!$AQ$4:$AQ$1445,0)+$A246,MATCH(X$3,TQoL_Indexes!$B$8:$AK$8,0)),"")</f>
        <v/>
      </c>
      <c r="Y246" s="86" t="str">
        <f>IFERROR(INDEX(DB_Typologies!$D$4:$AP$1445,MATCH($A$3,DB_Typologies!$AQ$4:$AQ$1445,0)+$A246,MATCH(Y$3,TQoL_Indexes!$B$8:$AK$8,0)),"")</f>
        <v/>
      </c>
      <c r="Z246" s="86" t="str">
        <f>IFERROR(INDEX(DB_Typologies!$D$4:$AP$1445,MATCH($A$3,DB_Typologies!$AQ$4:$AQ$1445,0)+$A246,MATCH(Z$3,TQoL_Indexes!$B$8:$AK$8,0)),"")</f>
        <v/>
      </c>
      <c r="AA246" s="86" t="str">
        <f>IFERROR(INDEX(DB_Typologies!$D$4:$AP$1445,MATCH($A$3,DB_Typologies!$AQ$4:$AQ$1445,0)+$A246,MATCH(AA$3,TQoL_Indexes!$B$8:$AK$8,0)),"")</f>
        <v/>
      </c>
      <c r="AB246" s="86" t="str">
        <f>IFERROR(INDEX(DB_Typologies!$D$4:$AP$1445,MATCH($A$3,DB_Typologies!$AQ$4:$AQ$1445,0)+$A246,MATCH(AB$3,TQoL_Indexes!$B$8:$AK$8,0)),"")</f>
        <v/>
      </c>
      <c r="AC246" s="86" t="str">
        <f>IFERROR(INDEX(DB_Typologies!$D$4:$AP$1445,MATCH($A$3,DB_Typologies!$AQ$4:$AQ$1445,0)+$A246,MATCH(AC$3,TQoL_Indexes!$B$8:$AK$8,0)),"")</f>
        <v/>
      </c>
      <c r="AD246" s="86" t="str">
        <f>IFERROR(INDEX(DB_Typologies!$D$4:$AP$1445,MATCH($A$3,DB_Typologies!$AQ$4:$AQ$1445,0)+$A246,MATCH(AD$3,TQoL_Indexes!$B$8:$AK$8,0)),"")</f>
        <v/>
      </c>
      <c r="AE246" s="86" t="str">
        <f>IFERROR(INDEX(DB_Typologies!$D$4:$AP$1445,MATCH($A$3,DB_Typologies!$AQ$4:$AQ$1445,0)+$A246,MATCH(AE$3,TQoL_Indexes!$B$8:$AK$8,0)),"")</f>
        <v/>
      </c>
      <c r="AF246" s="86" t="str">
        <f>IFERROR(INDEX(DB_Typologies!$D$4:$AP$1445,MATCH($A$3,DB_Typologies!$AQ$4:$AQ$1445,0)+$A246,MATCH(AF$3,TQoL_Indexes!$B$8:$AK$8,0)),"")</f>
        <v/>
      </c>
      <c r="AG246" s="86" t="str">
        <f>IFERROR(INDEX(DB_Typologies!$D$4:$AP$1445,MATCH($A$3,DB_Typologies!$AQ$4:$AQ$1445,0)+$A246,MATCH(AG$3,TQoL_Indexes!$B$8:$AK$8,0)),"")</f>
        <v/>
      </c>
      <c r="AH246" s="86" t="str">
        <f>IFERROR(INDEX(DB_Typologies!$D$4:$AP$1445,MATCH($A$3,DB_Typologies!$AQ$4:$AQ$1445,0)+$A246,MATCH(AH$3,TQoL_Indexes!$B$8:$AK$8,0)),"")</f>
        <v/>
      </c>
      <c r="AI246" s="86" t="str">
        <f>IFERROR(INDEX(DB_Typologies!$D$4:$AP$1445,MATCH($A$3,DB_Typologies!$AQ$4:$AQ$1445,0)+$A246,MATCH(AI$3,TQoL_Indexes!$B$8:$AK$8,0)),"")</f>
        <v/>
      </c>
      <c r="AJ246" s="86" t="str">
        <f>IFERROR(INDEX(DB_Typologies!$D$4:$AP$1445,MATCH($A$3,DB_Typologies!$AQ$4:$AQ$1445,0)+$A246,MATCH(AJ$3,TQoL_Indexes!$B$8:$AK$8,0)),"")</f>
        <v/>
      </c>
      <c r="AK246" s="86" t="str">
        <f>IFERROR(INDEX(DB_Typologies!$D$4:$AP$1445,MATCH($A$3,DB_Typologies!$AQ$4:$AQ$1445,0)+$A246,MATCH(AK$3,TQoL_Indexes!$B$8:$AK$8,0)),"")</f>
        <v/>
      </c>
      <c r="AL246" s="86" t="str">
        <f>IFERROR(INDEX(DB_Typologies!$D$4:$AP$1445,MATCH($A$3,DB_Typologies!$AQ$4:$AQ$1445,0)+$A246,MATCH(AL$3,TQoL_Indexes!$B$8:$AK$8,0)),"")</f>
        <v/>
      </c>
      <c r="AM246" s="87" t="str">
        <f>IFERROR(INDEX(DB_Typologies!$D$4:$AP$1445,MATCH($A$3,DB_Typologies!$AQ$4:$AQ$1445,0)+$A246,MATCH(AM$3,TQoL_Indexes!$B$8:$AK$8,0)),"")</f>
        <v/>
      </c>
    </row>
    <row r="247" spans="1:39">
      <c r="A247" s="58" t="str">
        <f>IFERROR(IF(A246+1&lt;COUNTIF(DB_Typologies!$AQ$4:$AQ$1445,$A$3),A246+1,""),"")</f>
        <v/>
      </c>
      <c r="B247" s="120" t="str">
        <f>IFERROR(INDEX(DB_Typologies!$D$4:$AP$1445,MATCH($A$3,DB_Typologies!$AQ$4:$AQ$1445,0)+$A247,MATCH(B$3,TQoL_Indexes!$B$8:$AK$8,0)),"")</f>
        <v/>
      </c>
      <c r="C247" s="86" t="str">
        <f>IFERROR(INDEX(DB_Typologies!$D$4:$AP$1445,MATCH($A$3,DB_Typologies!$AQ$4:$AQ$1445,0)+$A247,MATCH(C$3,TQoL_Indexes!$B$8:$AK$8,0)),"")</f>
        <v/>
      </c>
      <c r="D247" s="87" t="str">
        <f>IFERROR(INDEX(DB_Typologies!$D$4:$AP$1445,MATCH($A$3,DB_Typologies!$AQ$4:$AQ$1445,0)+$A247,MATCH(D$3,TQoL_Indexes!$B$8:$AK$8,0)),"")</f>
        <v/>
      </c>
      <c r="E247" s="86" t="str">
        <f>IFERROR(INDEX(DB_Typologies!$D$4:$AP$1445,MATCH($A$3,DB_Typologies!$AQ$4:$AQ$1445,0)+$A247,MATCH(E$3,TQoL_Indexes!$B$8:$AK$8,0)),"")</f>
        <v/>
      </c>
      <c r="F247" s="86" t="str">
        <f>IFERROR(INDEX(DB_Typologies!$D$4:$AP$1445,MATCH($A$3,DB_Typologies!$AQ$4:$AQ$1445,0)+$A247,MATCH(F$3,TQoL_Indexes!$B$8:$AK$8,0)),"")</f>
        <v/>
      </c>
      <c r="G247" s="86" t="str">
        <f>IFERROR(INDEX(DB_Typologies!$D$4:$AP$1445,MATCH($A$3,DB_Typologies!$AQ$4:$AQ$1445,0)+$A247,MATCH(G$3,TQoL_Indexes!$B$8:$AK$8,0)),"")</f>
        <v/>
      </c>
      <c r="H247" s="86" t="str">
        <f>IFERROR(INDEX(DB_Typologies!$D$4:$AP$1445,MATCH($A$3,DB_Typologies!$AQ$4:$AQ$1445,0)+$A247,MATCH(H$3,TQoL_Indexes!$B$8:$AK$8,0)),"")</f>
        <v/>
      </c>
      <c r="I247" s="86" t="str">
        <f>IFERROR(INDEX(DB_Typologies!$D$4:$AP$1445,MATCH($A$3,DB_Typologies!$AQ$4:$AQ$1445,0)+$A247,MATCH(I$3,TQoL_Indexes!$B$8:$AK$8,0)),"")</f>
        <v/>
      </c>
      <c r="J247" s="86" t="str">
        <f>IFERROR(INDEX(DB_Typologies!$D$4:$AP$1445,MATCH($A$3,DB_Typologies!$AQ$4:$AQ$1445,0)+$A247,MATCH(J$3,TQoL_Indexes!$B$8:$AK$8,0)),"")</f>
        <v/>
      </c>
      <c r="K247" s="86" t="str">
        <f>IFERROR(INDEX(DB_Typologies!$D$4:$AP$1445,MATCH($A$3,DB_Typologies!$AQ$4:$AQ$1445,0)+$A247,MATCH(K$3,TQoL_Indexes!$B$8:$AK$8,0)),"")</f>
        <v/>
      </c>
      <c r="L247" s="86" t="str">
        <f>IFERROR(INDEX(DB_Typologies!$D$4:$AP$1445,MATCH($A$3,DB_Typologies!$AQ$4:$AQ$1445,0)+$A247,MATCH(L$3,TQoL_Indexes!$B$8:$AK$8,0)),"")</f>
        <v/>
      </c>
      <c r="M247" s="86" t="str">
        <f>IFERROR(INDEX(DB_Typologies!$D$4:$AP$1445,MATCH($A$3,DB_Typologies!$AQ$4:$AQ$1445,0)+$A247,MATCH(M$3,TQoL_Indexes!$B$8:$AK$8,0)),"")</f>
        <v/>
      </c>
      <c r="N247" s="86" t="str">
        <f>IFERROR(INDEX(DB_Typologies!$D$4:$AP$1445,MATCH($A$3,DB_Typologies!$AQ$4:$AQ$1445,0)+$A247,MATCH(N$3,TQoL_Indexes!$B$8:$AK$8,0)),"")</f>
        <v/>
      </c>
      <c r="O247" s="86" t="str">
        <f>IFERROR(INDEX(DB_Typologies!$D$4:$AP$1445,MATCH($A$3,DB_Typologies!$AQ$4:$AQ$1445,0)+$A247,MATCH(O$3,TQoL_Indexes!$B$8:$AK$8,0)),"")</f>
        <v/>
      </c>
      <c r="P247" s="86" t="str">
        <f>IFERROR(INDEX(DB_Typologies!$D$4:$AP$1445,MATCH($A$3,DB_Typologies!$AQ$4:$AQ$1445,0)+$A247,MATCH(P$3,TQoL_Indexes!$B$8:$AK$8,0)),"")</f>
        <v/>
      </c>
      <c r="Q247" s="86" t="str">
        <f>IFERROR(INDEX(DB_Typologies!$D$4:$AP$1445,MATCH($A$3,DB_Typologies!$AQ$4:$AQ$1445,0)+$A247,MATCH(Q$3,TQoL_Indexes!$B$8:$AK$8,0)),"")</f>
        <v/>
      </c>
      <c r="R247" s="86" t="str">
        <f>IFERROR(INDEX(DB_Typologies!$D$4:$AP$1445,MATCH($A$3,DB_Typologies!$AQ$4:$AQ$1445,0)+$A247,MATCH(R$3,TQoL_Indexes!$B$8:$AK$8,0)),"")</f>
        <v/>
      </c>
      <c r="S247" s="86" t="str">
        <f>IFERROR(INDEX(DB_Typologies!$D$4:$AP$1445,MATCH($A$3,DB_Typologies!$AQ$4:$AQ$1445,0)+$A247,MATCH(S$3,TQoL_Indexes!$B$8:$AK$8,0)),"")</f>
        <v/>
      </c>
      <c r="T247" s="86" t="str">
        <f>IFERROR(INDEX(DB_Typologies!$D$4:$AP$1445,MATCH($A$3,DB_Typologies!$AQ$4:$AQ$1445,0)+$A247,MATCH(T$3,TQoL_Indexes!$B$8:$AK$8,0)),"")</f>
        <v/>
      </c>
      <c r="U247" s="86" t="str">
        <f>IFERROR(INDEX(DB_Typologies!$D$4:$AP$1445,MATCH($A$3,DB_Typologies!$AQ$4:$AQ$1445,0)+$A247,MATCH(U$3,TQoL_Indexes!$B$8:$AK$8,0)),"")</f>
        <v/>
      </c>
      <c r="V247" s="86" t="str">
        <f>IFERROR(INDEX(DB_Typologies!$D$4:$AP$1445,MATCH($A$3,DB_Typologies!$AQ$4:$AQ$1445,0)+$A247,MATCH(V$3,TQoL_Indexes!$B$8:$AK$8,0)),"")</f>
        <v/>
      </c>
      <c r="W247" s="86" t="str">
        <f>IFERROR(INDEX(DB_Typologies!$D$4:$AP$1445,MATCH($A$3,DB_Typologies!$AQ$4:$AQ$1445,0)+$A247,MATCH(W$3,TQoL_Indexes!$B$8:$AK$8,0)),"")</f>
        <v/>
      </c>
      <c r="X247" s="86" t="str">
        <f>IFERROR(INDEX(DB_Typologies!$D$4:$AP$1445,MATCH($A$3,DB_Typologies!$AQ$4:$AQ$1445,0)+$A247,MATCH(X$3,TQoL_Indexes!$B$8:$AK$8,0)),"")</f>
        <v/>
      </c>
      <c r="Y247" s="86" t="str">
        <f>IFERROR(INDEX(DB_Typologies!$D$4:$AP$1445,MATCH($A$3,DB_Typologies!$AQ$4:$AQ$1445,0)+$A247,MATCH(Y$3,TQoL_Indexes!$B$8:$AK$8,0)),"")</f>
        <v/>
      </c>
      <c r="Z247" s="86" t="str">
        <f>IFERROR(INDEX(DB_Typologies!$D$4:$AP$1445,MATCH($A$3,DB_Typologies!$AQ$4:$AQ$1445,0)+$A247,MATCH(Z$3,TQoL_Indexes!$B$8:$AK$8,0)),"")</f>
        <v/>
      </c>
      <c r="AA247" s="86" t="str">
        <f>IFERROR(INDEX(DB_Typologies!$D$4:$AP$1445,MATCH($A$3,DB_Typologies!$AQ$4:$AQ$1445,0)+$A247,MATCH(AA$3,TQoL_Indexes!$B$8:$AK$8,0)),"")</f>
        <v/>
      </c>
      <c r="AB247" s="86" t="str">
        <f>IFERROR(INDEX(DB_Typologies!$D$4:$AP$1445,MATCH($A$3,DB_Typologies!$AQ$4:$AQ$1445,0)+$A247,MATCH(AB$3,TQoL_Indexes!$B$8:$AK$8,0)),"")</f>
        <v/>
      </c>
      <c r="AC247" s="86" t="str">
        <f>IFERROR(INDEX(DB_Typologies!$D$4:$AP$1445,MATCH($A$3,DB_Typologies!$AQ$4:$AQ$1445,0)+$A247,MATCH(AC$3,TQoL_Indexes!$B$8:$AK$8,0)),"")</f>
        <v/>
      </c>
      <c r="AD247" s="86" t="str">
        <f>IFERROR(INDEX(DB_Typologies!$D$4:$AP$1445,MATCH($A$3,DB_Typologies!$AQ$4:$AQ$1445,0)+$A247,MATCH(AD$3,TQoL_Indexes!$B$8:$AK$8,0)),"")</f>
        <v/>
      </c>
      <c r="AE247" s="86" t="str">
        <f>IFERROR(INDEX(DB_Typologies!$D$4:$AP$1445,MATCH($A$3,DB_Typologies!$AQ$4:$AQ$1445,0)+$A247,MATCH(AE$3,TQoL_Indexes!$B$8:$AK$8,0)),"")</f>
        <v/>
      </c>
      <c r="AF247" s="86" t="str">
        <f>IFERROR(INDEX(DB_Typologies!$D$4:$AP$1445,MATCH($A$3,DB_Typologies!$AQ$4:$AQ$1445,0)+$A247,MATCH(AF$3,TQoL_Indexes!$B$8:$AK$8,0)),"")</f>
        <v/>
      </c>
      <c r="AG247" s="86" t="str">
        <f>IFERROR(INDEX(DB_Typologies!$D$4:$AP$1445,MATCH($A$3,DB_Typologies!$AQ$4:$AQ$1445,0)+$A247,MATCH(AG$3,TQoL_Indexes!$B$8:$AK$8,0)),"")</f>
        <v/>
      </c>
      <c r="AH247" s="86" t="str">
        <f>IFERROR(INDEX(DB_Typologies!$D$4:$AP$1445,MATCH($A$3,DB_Typologies!$AQ$4:$AQ$1445,0)+$A247,MATCH(AH$3,TQoL_Indexes!$B$8:$AK$8,0)),"")</f>
        <v/>
      </c>
      <c r="AI247" s="86" t="str">
        <f>IFERROR(INDEX(DB_Typologies!$D$4:$AP$1445,MATCH($A$3,DB_Typologies!$AQ$4:$AQ$1445,0)+$A247,MATCH(AI$3,TQoL_Indexes!$B$8:$AK$8,0)),"")</f>
        <v/>
      </c>
      <c r="AJ247" s="86" t="str">
        <f>IFERROR(INDEX(DB_Typologies!$D$4:$AP$1445,MATCH($A$3,DB_Typologies!$AQ$4:$AQ$1445,0)+$A247,MATCH(AJ$3,TQoL_Indexes!$B$8:$AK$8,0)),"")</f>
        <v/>
      </c>
      <c r="AK247" s="86" t="str">
        <f>IFERROR(INDEX(DB_Typologies!$D$4:$AP$1445,MATCH($A$3,DB_Typologies!$AQ$4:$AQ$1445,0)+$A247,MATCH(AK$3,TQoL_Indexes!$B$8:$AK$8,0)),"")</f>
        <v/>
      </c>
      <c r="AL247" s="86" t="str">
        <f>IFERROR(INDEX(DB_Typologies!$D$4:$AP$1445,MATCH($A$3,DB_Typologies!$AQ$4:$AQ$1445,0)+$A247,MATCH(AL$3,TQoL_Indexes!$B$8:$AK$8,0)),"")</f>
        <v/>
      </c>
      <c r="AM247" s="87" t="str">
        <f>IFERROR(INDEX(DB_Typologies!$D$4:$AP$1445,MATCH($A$3,DB_Typologies!$AQ$4:$AQ$1445,0)+$A247,MATCH(AM$3,TQoL_Indexes!$B$8:$AK$8,0)),"")</f>
        <v/>
      </c>
    </row>
    <row r="248" spans="1:39">
      <c r="A248" s="58" t="str">
        <f>IFERROR(IF(A247+1&lt;COUNTIF(DB_Typologies!$AQ$4:$AQ$1445,$A$3),A247+1,""),"")</f>
        <v/>
      </c>
      <c r="B248" s="120" t="str">
        <f>IFERROR(INDEX(DB_Typologies!$D$4:$AP$1445,MATCH($A$3,DB_Typologies!$AQ$4:$AQ$1445,0)+$A248,MATCH(B$3,TQoL_Indexes!$B$8:$AK$8,0)),"")</f>
        <v/>
      </c>
      <c r="C248" s="86" t="str">
        <f>IFERROR(INDEX(DB_Typologies!$D$4:$AP$1445,MATCH($A$3,DB_Typologies!$AQ$4:$AQ$1445,0)+$A248,MATCH(C$3,TQoL_Indexes!$B$8:$AK$8,0)),"")</f>
        <v/>
      </c>
      <c r="D248" s="87" t="str">
        <f>IFERROR(INDEX(DB_Typologies!$D$4:$AP$1445,MATCH($A$3,DB_Typologies!$AQ$4:$AQ$1445,0)+$A248,MATCH(D$3,TQoL_Indexes!$B$8:$AK$8,0)),"")</f>
        <v/>
      </c>
      <c r="E248" s="86" t="str">
        <f>IFERROR(INDEX(DB_Typologies!$D$4:$AP$1445,MATCH($A$3,DB_Typologies!$AQ$4:$AQ$1445,0)+$A248,MATCH(E$3,TQoL_Indexes!$B$8:$AK$8,0)),"")</f>
        <v/>
      </c>
      <c r="F248" s="86" t="str">
        <f>IFERROR(INDEX(DB_Typologies!$D$4:$AP$1445,MATCH($A$3,DB_Typologies!$AQ$4:$AQ$1445,0)+$A248,MATCH(F$3,TQoL_Indexes!$B$8:$AK$8,0)),"")</f>
        <v/>
      </c>
      <c r="G248" s="86" t="str">
        <f>IFERROR(INDEX(DB_Typologies!$D$4:$AP$1445,MATCH($A$3,DB_Typologies!$AQ$4:$AQ$1445,0)+$A248,MATCH(G$3,TQoL_Indexes!$B$8:$AK$8,0)),"")</f>
        <v/>
      </c>
      <c r="H248" s="86" t="str">
        <f>IFERROR(INDEX(DB_Typologies!$D$4:$AP$1445,MATCH($A$3,DB_Typologies!$AQ$4:$AQ$1445,0)+$A248,MATCH(H$3,TQoL_Indexes!$B$8:$AK$8,0)),"")</f>
        <v/>
      </c>
      <c r="I248" s="86" t="str">
        <f>IFERROR(INDEX(DB_Typologies!$D$4:$AP$1445,MATCH($A$3,DB_Typologies!$AQ$4:$AQ$1445,0)+$A248,MATCH(I$3,TQoL_Indexes!$B$8:$AK$8,0)),"")</f>
        <v/>
      </c>
      <c r="J248" s="86" t="str">
        <f>IFERROR(INDEX(DB_Typologies!$D$4:$AP$1445,MATCH($A$3,DB_Typologies!$AQ$4:$AQ$1445,0)+$A248,MATCH(J$3,TQoL_Indexes!$B$8:$AK$8,0)),"")</f>
        <v/>
      </c>
      <c r="K248" s="86" t="str">
        <f>IFERROR(INDEX(DB_Typologies!$D$4:$AP$1445,MATCH($A$3,DB_Typologies!$AQ$4:$AQ$1445,0)+$A248,MATCH(K$3,TQoL_Indexes!$B$8:$AK$8,0)),"")</f>
        <v/>
      </c>
      <c r="L248" s="86" t="str">
        <f>IFERROR(INDEX(DB_Typologies!$D$4:$AP$1445,MATCH($A$3,DB_Typologies!$AQ$4:$AQ$1445,0)+$A248,MATCH(L$3,TQoL_Indexes!$B$8:$AK$8,0)),"")</f>
        <v/>
      </c>
      <c r="M248" s="86" t="str">
        <f>IFERROR(INDEX(DB_Typologies!$D$4:$AP$1445,MATCH($A$3,DB_Typologies!$AQ$4:$AQ$1445,0)+$A248,MATCH(M$3,TQoL_Indexes!$B$8:$AK$8,0)),"")</f>
        <v/>
      </c>
      <c r="N248" s="86" t="str">
        <f>IFERROR(INDEX(DB_Typologies!$D$4:$AP$1445,MATCH($A$3,DB_Typologies!$AQ$4:$AQ$1445,0)+$A248,MATCH(N$3,TQoL_Indexes!$B$8:$AK$8,0)),"")</f>
        <v/>
      </c>
      <c r="O248" s="86" t="str">
        <f>IFERROR(INDEX(DB_Typologies!$D$4:$AP$1445,MATCH($A$3,DB_Typologies!$AQ$4:$AQ$1445,0)+$A248,MATCH(O$3,TQoL_Indexes!$B$8:$AK$8,0)),"")</f>
        <v/>
      </c>
      <c r="P248" s="86" t="str">
        <f>IFERROR(INDEX(DB_Typologies!$D$4:$AP$1445,MATCH($A$3,DB_Typologies!$AQ$4:$AQ$1445,0)+$A248,MATCH(P$3,TQoL_Indexes!$B$8:$AK$8,0)),"")</f>
        <v/>
      </c>
      <c r="Q248" s="86" t="str">
        <f>IFERROR(INDEX(DB_Typologies!$D$4:$AP$1445,MATCH($A$3,DB_Typologies!$AQ$4:$AQ$1445,0)+$A248,MATCH(Q$3,TQoL_Indexes!$B$8:$AK$8,0)),"")</f>
        <v/>
      </c>
      <c r="R248" s="86" t="str">
        <f>IFERROR(INDEX(DB_Typologies!$D$4:$AP$1445,MATCH($A$3,DB_Typologies!$AQ$4:$AQ$1445,0)+$A248,MATCH(R$3,TQoL_Indexes!$B$8:$AK$8,0)),"")</f>
        <v/>
      </c>
      <c r="S248" s="86" t="str">
        <f>IFERROR(INDEX(DB_Typologies!$D$4:$AP$1445,MATCH($A$3,DB_Typologies!$AQ$4:$AQ$1445,0)+$A248,MATCH(S$3,TQoL_Indexes!$B$8:$AK$8,0)),"")</f>
        <v/>
      </c>
      <c r="T248" s="86" t="str">
        <f>IFERROR(INDEX(DB_Typologies!$D$4:$AP$1445,MATCH($A$3,DB_Typologies!$AQ$4:$AQ$1445,0)+$A248,MATCH(T$3,TQoL_Indexes!$B$8:$AK$8,0)),"")</f>
        <v/>
      </c>
      <c r="U248" s="86" t="str">
        <f>IFERROR(INDEX(DB_Typologies!$D$4:$AP$1445,MATCH($A$3,DB_Typologies!$AQ$4:$AQ$1445,0)+$A248,MATCH(U$3,TQoL_Indexes!$B$8:$AK$8,0)),"")</f>
        <v/>
      </c>
      <c r="V248" s="86" t="str">
        <f>IFERROR(INDEX(DB_Typologies!$D$4:$AP$1445,MATCH($A$3,DB_Typologies!$AQ$4:$AQ$1445,0)+$A248,MATCH(V$3,TQoL_Indexes!$B$8:$AK$8,0)),"")</f>
        <v/>
      </c>
      <c r="W248" s="86" t="str">
        <f>IFERROR(INDEX(DB_Typologies!$D$4:$AP$1445,MATCH($A$3,DB_Typologies!$AQ$4:$AQ$1445,0)+$A248,MATCH(W$3,TQoL_Indexes!$B$8:$AK$8,0)),"")</f>
        <v/>
      </c>
      <c r="X248" s="86" t="str">
        <f>IFERROR(INDEX(DB_Typologies!$D$4:$AP$1445,MATCH($A$3,DB_Typologies!$AQ$4:$AQ$1445,0)+$A248,MATCH(X$3,TQoL_Indexes!$B$8:$AK$8,0)),"")</f>
        <v/>
      </c>
      <c r="Y248" s="86" t="str">
        <f>IFERROR(INDEX(DB_Typologies!$D$4:$AP$1445,MATCH($A$3,DB_Typologies!$AQ$4:$AQ$1445,0)+$A248,MATCH(Y$3,TQoL_Indexes!$B$8:$AK$8,0)),"")</f>
        <v/>
      </c>
      <c r="Z248" s="86" t="str">
        <f>IFERROR(INDEX(DB_Typologies!$D$4:$AP$1445,MATCH($A$3,DB_Typologies!$AQ$4:$AQ$1445,0)+$A248,MATCH(Z$3,TQoL_Indexes!$B$8:$AK$8,0)),"")</f>
        <v/>
      </c>
      <c r="AA248" s="86" t="str">
        <f>IFERROR(INDEX(DB_Typologies!$D$4:$AP$1445,MATCH($A$3,DB_Typologies!$AQ$4:$AQ$1445,0)+$A248,MATCH(AA$3,TQoL_Indexes!$B$8:$AK$8,0)),"")</f>
        <v/>
      </c>
      <c r="AB248" s="86" t="str">
        <f>IFERROR(INDEX(DB_Typologies!$D$4:$AP$1445,MATCH($A$3,DB_Typologies!$AQ$4:$AQ$1445,0)+$A248,MATCH(AB$3,TQoL_Indexes!$B$8:$AK$8,0)),"")</f>
        <v/>
      </c>
      <c r="AC248" s="86" t="str">
        <f>IFERROR(INDEX(DB_Typologies!$D$4:$AP$1445,MATCH($A$3,DB_Typologies!$AQ$4:$AQ$1445,0)+$A248,MATCH(AC$3,TQoL_Indexes!$B$8:$AK$8,0)),"")</f>
        <v/>
      </c>
      <c r="AD248" s="86" t="str">
        <f>IFERROR(INDEX(DB_Typologies!$D$4:$AP$1445,MATCH($A$3,DB_Typologies!$AQ$4:$AQ$1445,0)+$A248,MATCH(AD$3,TQoL_Indexes!$B$8:$AK$8,0)),"")</f>
        <v/>
      </c>
      <c r="AE248" s="86" t="str">
        <f>IFERROR(INDEX(DB_Typologies!$D$4:$AP$1445,MATCH($A$3,DB_Typologies!$AQ$4:$AQ$1445,0)+$A248,MATCH(AE$3,TQoL_Indexes!$B$8:$AK$8,0)),"")</f>
        <v/>
      </c>
      <c r="AF248" s="86" t="str">
        <f>IFERROR(INDEX(DB_Typologies!$D$4:$AP$1445,MATCH($A$3,DB_Typologies!$AQ$4:$AQ$1445,0)+$A248,MATCH(AF$3,TQoL_Indexes!$B$8:$AK$8,0)),"")</f>
        <v/>
      </c>
      <c r="AG248" s="86" t="str">
        <f>IFERROR(INDEX(DB_Typologies!$D$4:$AP$1445,MATCH($A$3,DB_Typologies!$AQ$4:$AQ$1445,0)+$A248,MATCH(AG$3,TQoL_Indexes!$B$8:$AK$8,0)),"")</f>
        <v/>
      </c>
      <c r="AH248" s="86" t="str">
        <f>IFERROR(INDEX(DB_Typologies!$D$4:$AP$1445,MATCH($A$3,DB_Typologies!$AQ$4:$AQ$1445,0)+$A248,MATCH(AH$3,TQoL_Indexes!$B$8:$AK$8,0)),"")</f>
        <v/>
      </c>
      <c r="AI248" s="86" t="str">
        <f>IFERROR(INDEX(DB_Typologies!$D$4:$AP$1445,MATCH($A$3,DB_Typologies!$AQ$4:$AQ$1445,0)+$A248,MATCH(AI$3,TQoL_Indexes!$B$8:$AK$8,0)),"")</f>
        <v/>
      </c>
      <c r="AJ248" s="86" t="str">
        <f>IFERROR(INDEX(DB_Typologies!$D$4:$AP$1445,MATCH($A$3,DB_Typologies!$AQ$4:$AQ$1445,0)+$A248,MATCH(AJ$3,TQoL_Indexes!$B$8:$AK$8,0)),"")</f>
        <v/>
      </c>
      <c r="AK248" s="86" t="str">
        <f>IFERROR(INDEX(DB_Typologies!$D$4:$AP$1445,MATCH($A$3,DB_Typologies!$AQ$4:$AQ$1445,0)+$A248,MATCH(AK$3,TQoL_Indexes!$B$8:$AK$8,0)),"")</f>
        <v/>
      </c>
      <c r="AL248" s="86" t="str">
        <f>IFERROR(INDEX(DB_Typologies!$D$4:$AP$1445,MATCH($A$3,DB_Typologies!$AQ$4:$AQ$1445,0)+$A248,MATCH(AL$3,TQoL_Indexes!$B$8:$AK$8,0)),"")</f>
        <v/>
      </c>
      <c r="AM248" s="87" t="str">
        <f>IFERROR(INDEX(DB_Typologies!$D$4:$AP$1445,MATCH($A$3,DB_Typologies!$AQ$4:$AQ$1445,0)+$A248,MATCH(AM$3,TQoL_Indexes!$B$8:$AK$8,0)),"")</f>
        <v/>
      </c>
    </row>
    <row r="249" spans="1:39">
      <c r="A249" s="58" t="str">
        <f>IFERROR(IF(A248+1&lt;COUNTIF(DB_Typologies!$AQ$4:$AQ$1445,$A$3),A248+1,""),"")</f>
        <v/>
      </c>
      <c r="B249" s="120" t="str">
        <f>IFERROR(INDEX(DB_Typologies!$D$4:$AP$1445,MATCH($A$3,DB_Typologies!$AQ$4:$AQ$1445,0)+$A249,MATCH(B$3,TQoL_Indexes!$B$8:$AK$8,0)),"")</f>
        <v/>
      </c>
      <c r="C249" s="86" t="str">
        <f>IFERROR(INDEX(DB_Typologies!$D$4:$AP$1445,MATCH($A$3,DB_Typologies!$AQ$4:$AQ$1445,0)+$A249,MATCH(C$3,TQoL_Indexes!$B$8:$AK$8,0)),"")</f>
        <v/>
      </c>
      <c r="D249" s="87" t="str">
        <f>IFERROR(INDEX(DB_Typologies!$D$4:$AP$1445,MATCH($A$3,DB_Typologies!$AQ$4:$AQ$1445,0)+$A249,MATCH(D$3,TQoL_Indexes!$B$8:$AK$8,0)),"")</f>
        <v/>
      </c>
      <c r="E249" s="86" t="str">
        <f>IFERROR(INDEX(DB_Typologies!$D$4:$AP$1445,MATCH($A$3,DB_Typologies!$AQ$4:$AQ$1445,0)+$A249,MATCH(E$3,TQoL_Indexes!$B$8:$AK$8,0)),"")</f>
        <v/>
      </c>
      <c r="F249" s="86" t="str">
        <f>IFERROR(INDEX(DB_Typologies!$D$4:$AP$1445,MATCH($A$3,DB_Typologies!$AQ$4:$AQ$1445,0)+$A249,MATCH(F$3,TQoL_Indexes!$B$8:$AK$8,0)),"")</f>
        <v/>
      </c>
      <c r="G249" s="86" t="str">
        <f>IFERROR(INDEX(DB_Typologies!$D$4:$AP$1445,MATCH($A$3,DB_Typologies!$AQ$4:$AQ$1445,0)+$A249,MATCH(G$3,TQoL_Indexes!$B$8:$AK$8,0)),"")</f>
        <v/>
      </c>
      <c r="H249" s="86" t="str">
        <f>IFERROR(INDEX(DB_Typologies!$D$4:$AP$1445,MATCH($A$3,DB_Typologies!$AQ$4:$AQ$1445,0)+$A249,MATCH(H$3,TQoL_Indexes!$B$8:$AK$8,0)),"")</f>
        <v/>
      </c>
      <c r="I249" s="86" t="str">
        <f>IFERROR(INDEX(DB_Typologies!$D$4:$AP$1445,MATCH($A$3,DB_Typologies!$AQ$4:$AQ$1445,0)+$A249,MATCH(I$3,TQoL_Indexes!$B$8:$AK$8,0)),"")</f>
        <v/>
      </c>
      <c r="J249" s="86" t="str">
        <f>IFERROR(INDEX(DB_Typologies!$D$4:$AP$1445,MATCH($A$3,DB_Typologies!$AQ$4:$AQ$1445,0)+$A249,MATCH(J$3,TQoL_Indexes!$B$8:$AK$8,0)),"")</f>
        <v/>
      </c>
      <c r="K249" s="86" t="str">
        <f>IFERROR(INDEX(DB_Typologies!$D$4:$AP$1445,MATCH($A$3,DB_Typologies!$AQ$4:$AQ$1445,0)+$A249,MATCH(K$3,TQoL_Indexes!$B$8:$AK$8,0)),"")</f>
        <v/>
      </c>
      <c r="L249" s="86" t="str">
        <f>IFERROR(INDEX(DB_Typologies!$D$4:$AP$1445,MATCH($A$3,DB_Typologies!$AQ$4:$AQ$1445,0)+$A249,MATCH(L$3,TQoL_Indexes!$B$8:$AK$8,0)),"")</f>
        <v/>
      </c>
      <c r="M249" s="86" t="str">
        <f>IFERROR(INDEX(DB_Typologies!$D$4:$AP$1445,MATCH($A$3,DB_Typologies!$AQ$4:$AQ$1445,0)+$A249,MATCH(M$3,TQoL_Indexes!$B$8:$AK$8,0)),"")</f>
        <v/>
      </c>
      <c r="N249" s="86" t="str">
        <f>IFERROR(INDEX(DB_Typologies!$D$4:$AP$1445,MATCH($A$3,DB_Typologies!$AQ$4:$AQ$1445,0)+$A249,MATCH(N$3,TQoL_Indexes!$B$8:$AK$8,0)),"")</f>
        <v/>
      </c>
      <c r="O249" s="86" t="str">
        <f>IFERROR(INDEX(DB_Typologies!$D$4:$AP$1445,MATCH($A$3,DB_Typologies!$AQ$4:$AQ$1445,0)+$A249,MATCH(O$3,TQoL_Indexes!$B$8:$AK$8,0)),"")</f>
        <v/>
      </c>
      <c r="P249" s="86" t="str">
        <f>IFERROR(INDEX(DB_Typologies!$D$4:$AP$1445,MATCH($A$3,DB_Typologies!$AQ$4:$AQ$1445,0)+$A249,MATCH(P$3,TQoL_Indexes!$B$8:$AK$8,0)),"")</f>
        <v/>
      </c>
      <c r="Q249" s="86" t="str">
        <f>IFERROR(INDEX(DB_Typologies!$D$4:$AP$1445,MATCH($A$3,DB_Typologies!$AQ$4:$AQ$1445,0)+$A249,MATCH(Q$3,TQoL_Indexes!$B$8:$AK$8,0)),"")</f>
        <v/>
      </c>
      <c r="R249" s="86" t="str">
        <f>IFERROR(INDEX(DB_Typologies!$D$4:$AP$1445,MATCH($A$3,DB_Typologies!$AQ$4:$AQ$1445,0)+$A249,MATCH(R$3,TQoL_Indexes!$B$8:$AK$8,0)),"")</f>
        <v/>
      </c>
      <c r="S249" s="86" t="str">
        <f>IFERROR(INDEX(DB_Typologies!$D$4:$AP$1445,MATCH($A$3,DB_Typologies!$AQ$4:$AQ$1445,0)+$A249,MATCH(S$3,TQoL_Indexes!$B$8:$AK$8,0)),"")</f>
        <v/>
      </c>
      <c r="T249" s="86" t="str">
        <f>IFERROR(INDEX(DB_Typologies!$D$4:$AP$1445,MATCH($A$3,DB_Typologies!$AQ$4:$AQ$1445,0)+$A249,MATCH(T$3,TQoL_Indexes!$B$8:$AK$8,0)),"")</f>
        <v/>
      </c>
      <c r="U249" s="86" t="str">
        <f>IFERROR(INDEX(DB_Typologies!$D$4:$AP$1445,MATCH($A$3,DB_Typologies!$AQ$4:$AQ$1445,0)+$A249,MATCH(U$3,TQoL_Indexes!$B$8:$AK$8,0)),"")</f>
        <v/>
      </c>
      <c r="V249" s="86" t="str">
        <f>IFERROR(INDEX(DB_Typologies!$D$4:$AP$1445,MATCH($A$3,DB_Typologies!$AQ$4:$AQ$1445,0)+$A249,MATCH(V$3,TQoL_Indexes!$B$8:$AK$8,0)),"")</f>
        <v/>
      </c>
      <c r="W249" s="86" t="str">
        <f>IFERROR(INDEX(DB_Typologies!$D$4:$AP$1445,MATCH($A$3,DB_Typologies!$AQ$4:$AQ$1445,0)+$A249,MATCH(W$3,TQoL_Indexes!$B$8:$AK$8,0)),"")</f>
        <v/>
      </c>
      <c r="X249" s="86" t="str">
        <f>IFERROR(INDEX(DB_Typologies!$D$4:$AP$1445,MATCH($A$3,DB_Typologies!$AQ$4:$AQ$1445,0)+$A249,MATCH(X$3,TQoL_Indexes!$B$8:$AK$8,0)),"")</f>
        <v/>
      </c>
      <c r="Y249" s="86" t="str">
        <f>IFERROR(INDEX(DB_Typologies!$D$4:$AP$1445,MATCH($A$3,DB_Typologies!$AQ$4:$AQ$1445,0)+$A249,MATCH(Y$3,TQoL_Indexes!$B$8:$AK$8,0)),"")</f>
        <v/>
      </c>
      <c r="Z249" s="86" t="str">
        <f>IFERROR(INDEX(DB_Typologies!$D$4:$AP$1445,MATCH($A$3,DB_Typologies!$AQ$4:$AQ$1445,0)+$A249,MATCH(Z$3,TQoL_Indexes!$B$8:$AK$8,0)),"")</f>
        <v/>
      </c>
      <c r="AA249" s="86" t="str">
        <f>IFERROR(INDEX(DB_Typologies!$D$4:$AP$1445,MATCH($A$3,DB_Typologies!$AQ$4:$AQ$1445,0)+$A249,MATCH(AA$3,TQoL_Indexes!$B$8:$AK$8,0)),"")</f>
        <v/>
      </c>
      <c r="AB249" s="86" t="str">
        <f>IFERROR(INDEX(DB_Typologies!$D$4:$AP$1445,MATCH($A$3,DB_Typologies!$AQ$4:$AQ$1445,0)+$A249,MATCH(AB$3,TQoL_Indexes!$B$8:$AK$8,0)),"")</f>
        <v/>
      </c>
      <c r="AC249" s="86" t="str">
        <f>IFERROR(INDEX(DB_Typologies!$D$4:$AP$1445,MATCH($A$3,DB_Typologies!$AQ$4:$AQ$1445,0)+$A249,MATCH(AC$3,TQoL_Indexes!$B$8:$AK$8,0)),"")</f>
        <v/>
      </c>
      <c r="AD249" s="86" t="str">
        <f>IFERROR(INDEX(DB_Typologies!$D$4:$AP$1445,MATCH($A$3,DB_Typologies!$AQ$4:$AQ$1445,0)+$A249,MATCH(AD$3,TQoL_Indexes!$B$8:$AK$8,0)),"")</f>
        <v/>
      </c>
      <c r="AE249" s="86" t="str">
        <f>IFERROR(INDEX(DB_Typologies!$D$4:$AP$1445,MATCH($A$3,DB_Typologies!$AQ$4:$AQ$1445,0)+$A249,MATCH(AE$3,TQoL_Indexes!$B$8:$AK$8,0)),"")</f>
        <v/>
      </c>
      <c r="AF249" s="86" t="str">
        <f>IFERROR(INDEX(DB_Typologies!$D$4:$AP$1445,MATCH($A$3,DB_Typologies!$AQ$4:$AQ$1445,0)+$A249,MATCH(AF$3,TQoL_Indexes!$B$8:$AK$8,0)),"")</f>
        <v/>
      </c>
      <c r="AG249" s="86" t="str">
        <f>IFERROR(INDEX(DB_Typologies!$D$4:$AP$1445,MATCH($A$3,DB_Typologies!$AQ$4:$AQ$1445,0)+$A249,MATCH(AG$3,TQoL_Indexes!$B$8:$AK$8,0)),"")</f>
        <v/>
      </c>
      <c r="AH249" s="86" t="str">
        <f>IFERROR(INDEX(DB_Typologies!$D$4:$AP$1445,MATCH($A$3,DB_Typologies!$AQ$4:$AQ$1445,0)+$A249,MATCH(AH$3,TQoL_Indexes!$B$8:$AK$8,0)),"")</f>
        <v/>
      </c>
      <c r="AI249" s="86" t="str">
        <f>IFERROR(INDEX(DB_Typologies!$D$4:$AP$1445,MATCH($A$3,DB_Typologies!$AQ$4:$AQ$1445,0)+$A249,MATCH(AI$3,TQoL_Indexes!$B$8:$AK$8,0)),"")</f>
        <v/>
      </c>
      <c r="AJ249" s="86" t="str">
        <f>IFERROR(INDEX(DB_Typologies!$D$4:$AP$1445,MATCH($A$3,DB_Typologies!$AQ$4:$AQ$1445,0)+$A249,MATCH(AJ$3,TQoL_Indexes!$B$8:$AK$8,0)),"")</f>
        <v/>
      </c>
      <c r="AK249" s="86" t="str">
        <f>IFERROR(INDEX(DB_Typologies!$D$4:$AP$1445,MATCH($A$3,DB_Typologies!$AQ$4:$AQ$1445,0)+$A249,MATCH(AK$3,TQoL_Indexes!$B$8:$AK$8,0)),"")</f>
        <v/>
      </c>
      <c r="AL249" s="86" t="str">
        <f>IFERROR(INDEX(DB_Typologies!$D$4:$AP$1445,MATCH($A$3,DB_Typologies!$AQ$4:$AQ$1445,0)+$A249,MATCH(AL$3,TQoL_Indexes!$B$8:$AK$8,0)),"")</f>
        <v/>
      </c>
      <c r="AM249" s="87" t="str">
        <f>IFERROR(INDEX(DB_Typologies!$D$4:$AP$1445,MATCH($A$3,DB_Typologies!$AQ$4:$AQ$1445,0)+$A249,MATCH(AM$3,TQoL_Indexes!$B$8:$AK$8,0)),"")</f>
        <v/>
      </c>
    </row>
    <row r="250" spans="1:39">
      <c r="A250" s="58" t="str">
        <f>IFERROR(IF(A249+1&lt;COUNTIF(DB_Typologies!$AQ$4:$AQ$1445,$A$3),A249+1,""),"")</f>
        <v/>
      </c>
      <c r="B250" s="120" t="str">
        <f>IFERROR(INDEX(DB_Typologies!$D$4:$AP$1445,MATCH($A$3,DB_Typologies!$AQ$4:$AQ$1445,0)+$A250,MATCH(B$3,TQoL_Indexes!$B$8:$AK$8,0)),"")</f>
        <v/>
      </c>
      <c r="C250" s="86" t="str">
        <f>IFERROR(INDEX(DB_Typologies!$D$4:$AP$1445,MATCH($A$3,DB_Typologies!$AQ$4:$AQ$1445,0)+$A250,MATCH(C$3,TQoL_Indexes!$B$8:$AK$8,0)),"")</f>
        <v/>
      </c>
      <c r="D250" s="87" t="str">
        <f>IFERROR(INDEX(DB_Typologies!$D$4:$AP$1445,MATCH($A$3,DB_Typologies!$AQ$4:$AQ$1445,0)+$A250,MATCH(D$3,TQoL_Indexes!$B$8:$AK$8,0)),"")</f>
        <v/>
      </c>
      <c r="E250" s="86" t="str">
        <f>IFERROR(INDEX(DB_Typologies!$D$4:$AP$1445,MATCH($A$3,DB_Typologies!$AQ$4:$AQ$1445,0)+$A250,MATCH(E$3,TQoL_Indexes!$B$8:$AK$8,0)),"")</f>
        <v/>
      </c>
      <c r="F250" s="86" t="str">
        <f>IFERROR(INDEX(DB_Typologies!$D$4:$AP$1445,MATCH($A$3,DB_Typologies!$AQ$4:$AQ$1445,0)+$A250,MATCH(F$3,TQoL_Indexes!$B$8:$AK$8,0)),"")</f>
        <v/>
      </c>
      <c r="G250" s="86" t="str">
        <f>IFERROR(INDEX(DB_Typologies!$D$4:$AP$1445,MATCH($A$3,DB_Typologies!$AQ$4:$AQ$1445,0)+$A250,MATCH(G$3,TQoL_Indexes!$B$8:$AK$8,0)),"")</f>
        <v/>
      </c>
      <c r="H250" s="86" t="str">
        <f>IFERROR(INDEX(DB_Typologies!$D$4:$AP$1445,MATCH($A$3,DB_Typologies!$AQ$4:$AQ$1445,0)+$A250,MATCH(H$3,TQoL_Indexes!$B$8:$AK$8,0)),"")</f>
        <v/>
      </c>
      <c r="I250" s="86" t="str">
        <f>IFERROR(INDEX(DB_Typologies!$D$4:$AP$1445,MATCH($A$3,DB_Typologies!$AQ$4:$AQ$1445,0)+$A250,MATCH(I$3,TQoL_Indexes!$B$8:$AK$8,0)),"")</f>
        <v/>
      </c>
      <c r="J250" s="86" t="str">
        <f>IFERROR(INDEX(DB_Typologies!$D$4:$AP$1445,MATCH($A$3,DB_Typologies!$AQ$4:$AQ$1445,0)+$A250,MATCH(J$3,TQoL_Indexes!$B$8:$AK$8,0)),"")</f>
        <v/>
      </c>
      <c r="K250" s="86" t="str">
        <f>IFERROR(INDEX(DB_Typologies!$D$4:$AP$1445,MATCH($A$3,DB_Typologies!$AQ$4:$AQ$1445,0)+$A250,MATCH(K$3,TQoL_Indexes!$B$8:$AK$8,0)),"")</f>
        <v/>
      </c>
      <c r="L250" s="86" t="str">
        <f>IFERROR(INDEX(DB_Typologies!$D$4:$AP$1445,MATCH($A$3,DB_Typologies!$AQ$4:$AQ$1445,0)+$A250,MATCH(L$3,TQoL_Indexes!$B$8:$AK$8,0)),"")</f>
        <v/>
      </c>
      <c r="M250" s="86" t="str">
        <f>IFERROR(INDEX(DB_Typologies!$D$4:$AP$1445,MATCH($A$3,DB_Typologies!$AQ$4:$AQ$1445,0)+$A250,MATCH(M$3,TQoL_Indexes!$B$8:$AK$8,0)),"")</f>
        <v/>
      </c>
      <c r="N250" s="86" t="str">
        <f>IFERROR(INDEX(DB_Typologies!$D$4:$AP$1445,MATCH($A$3,DB_Typologies!$AQ$4:$AQ$1445,0)+$A250,MATCH(N$3,TQoL_Indexes!$B$8:$AK$8,0)),"")</f>
        <v/>
      </c>
      <c r="O250" s="86" t="str">
        <f>IFERROR(INDEX(DB_Typologies!$D$4:$AP$1445,MATCH($A$3,DB_Typologies!$AQ$4:$AQ$1445,0)+$A250,MATCH(O$3,TQoL_Indexes!$B$8:$AK$8,0)),"")</f>
        <v/>
      </c>
      <c r="P250" s="86" t="str">
        <f>IFERROR(INDEX(DB_Typologies!$D$4:$AP$1445,MATCH($A$3,DB_Typologies!$AQ$4:$AQ$1445,0)+$A250,MATCH(P$3,TQoL_Indexes!$B$8:$AK$8,0)),"")</f>
        <v/>
      </c>
      <c r="Q250" s="86" t="str">
        <f>IFERROR(INDEX(DB_Typologies!$D$4:$AP$1445,MATCH($A$3,DB_Typologies!$AQ$4:$AQ$1445,0)+$A250,MATCH(Q$3,TQoL_Indexes!$B$8:$AK$8,0)),"")</f>
        <v/>
      </c>
      <c r="R250" s="86" t="str">
        <f>IFERROR(INDEX(DB_Typologies!$D$4:$AP$1445,MATCH($A$3,DB_Typologies!$AQ$4:$AQ$1445,0)+$A250,MATCH(R$3,TQoL_Indexes!$B$8:$AK$8,0)),"")</f>
        <v/>
      </c>
      <c r="S250" s="86" t="str">
        <f>IFERROR(INDEX(DB_Typologies!$D$4:$AP$1445,MATCH($A$3,DB_Typologies!$AQ$4:$AQ$1445,0)+$A250,MATCH(S$3,TQoL_Indexes!$B$8:$AK$8,0)),"")</f>
        <v/>
      </c>
      <c r="T250" s="86" t="str">
        <f>IFERROR(INDEX(DB_Typologies!$D$4:$AP$1445,MATCH($A$3,DB_Typologies!$AQ$4:$AQ$1445,0)+$A250,MATCH(T$3,TQoL_Indexes!$B$8:$AK$8,0)),"")</f>
        <v/>
      </c>
      <c r="U250" s="86" t="str">
        <f>IFERROR(INDEX(DB_Typologies!$D$4:$AP$1445,MATCH($A$3,DB_Typologies!$AQ$4:$AQ$1445,0)+$A250,MATCH(U$3,TQoL_Indexes!$B$8:$AK$8,0)),"")</f>
        <v/>
      </c>
      <c r="V250" s="86" t="str">
        <f>IFERROR(INDEX(DB_Typologies!$D$4:$AP$1445,MATCH($A$3,DB_Typologies!$AQ$4:$AQ$1445,0)+$A250,MATCH(V$3,TQoL_Indexes!$B$8:$AK$8,0)),"")</f>
        <v/>
      </c>
      <c r="W250" s="86" t="str">
        <f>IFERROR(INDEX(DB_Typologies!$D$4:$AP$1445,MATCH($A$3,DB_Typologies!$AQ$4:$AQ$1445,0)+$A250,MATCH(W$3,TQoL_Indexes!$B$8:$AK$8,0)),"")</f>
        <v/>
      </c>
      <c r="X250" s="86" t="str">
        <f>IFERROR(INDEX(DB_Typologies!$D$4:$AP$1445,MATCH($A$3,DB_Typologies!$AQ$4:$AQ$1445,0)+$A250,MATCH(X$3,TQoL_Indexes!$B$8:$AK$8,0)),"")</f>
        <v/>
      </c>
      <c r="Y250" s="86" t="str">
        <f>IFERROR(INDEX(DB_Typologies!$D$4:$AP$1445,MATCH($A$3,DB_Typologies!$AQ$4:$AQ$1445,0)+$A250,MATCH(Y$3,TQoL_Indexes!$B$8:$AK$8,0)),"")</f>
        <v/>
      </c>
      <c r="Z250" s="86" t="str">
        <f>IFERROR(INDEX(DB_Typologies!$D$4:$AP$1445,MATCH($A$3,DB_Typologies!$AQ$4:$AQ$1445,0)+$A250,MATCH(Z$3,TQoL_Indexes!$B$8:$AK$8,0)),"")</f>
        <v/>
      </c>
      <c r="AA250" s="86" t="str">
        <f>IFERROR(INDEX(DB_Typologies!$D$4:$AP$1445,MATCH($A$3,DB_Typologies!$AQ$4:$AQ$1445,0)+$A250,MATCH(AA$3,TQoL_Indexes!$B$8:$AK$8,0)),"")</f>
        <v/>
      </c>
      <c r="AB250" s="86" t="str">
        <f>IFERROR(INDEX(DB_Typologies!$D$4:$AP$1445,MATCH($A$3,DB_Typologies!$AQ$4:$AQ$1445,0)+$A250,MATCH(AB$3,TQoL_Indexes!$B$8:$AK$8,0)),"")</f>
        <v/>
      </c>
      <c r="AC250" s="86" t="str">
        <f>IFERROR(INDEX(DB_Typologies!$D$4:$AP$1445,MATCH($A$3,DB_Typologies!$AQ$4:$AQ$1445,0)+$A250,MATCH(AC$3,TQoL_Indexes!$B$8:$AK$8,0)),"")</f>
        <v/>
      </c>
      <c r="AD250" s="86" t="str">
        <f>IFERROR(INDEX(DB_Typologies!$D$4:$AP$1445,MATCH($A$3,DB_Typologies!$AQ$4:$AQ$1445,0)+$A250,MATCH(AD$3,TQoL_Indexes!$B$8:$AK$8,0)),"")</f>
        <v/>
      </c>
      <c r="AE250" s="86" t="str">
        <f>IFERROR(INDEX(DB_Typologies!$D$4:$AP$1445,MATCH($A$3,DB_Typologies!$AQ$4:$AQ$1445,0)+$A250,MATCH(AE$3,TQoL_Indexes!$B$8:$AK$8,0)),"")</f>
        <v/>
      </c>
      <c r="AF250" s="86" t="str">
        <f>IFERROR(INDEX(DB_Typologies!$D$4:$AP$1445,MATCH($A$3,DB_Typologies!$AQ$4:$AQ$1445,0)+$A250,MATCH(AF$3,TQoL_Indexes!$B$8:$AK$8,0)),"")</f>
        <v/>
      </c>
      <c r="AG250" s="86" t="str">
        <f>IFERROR(INDEX(DB_Typologies!$D$4:$AP$1445,MATCH($A$3,DB_Typologies!$AQ$4:$AQ$1445,0)+$A250,MATCH(AG$3,TQoL_Indexes!$B$8:$AK$8,0)),"")</f>
        <v/>
      </c>
      <c r="AH250" s="86" t="str">
        <f>IFERROR(INDEX(DB_Typologies!$D$4:$AP$1445,MATCH($A$3,DB_Typologies!$AQ$4:$AQ$1445,0)+$A250,MATCH(AH$3,TQoL_Indexes!$B$8:$AK$8,0)),"")</f>
        <v/>
      </c>
      <c r="AI250" s="86" t="str">
        <f>IFERROR(INDEX(DB_Typologies!$D$4:$AP$1445,MATCH($A$3,DB_Typologies!$AQ$4:$AQ$1445,0)+$A250,MATCH(AI$3,TQoL_Indexes!$B$8:$AK$8,0)),"")</f>
        <v/>
      </c>
      <c r="AJ250" s="86" t="str">
        <f>IFERROR(INDEX(DB_Typologies!$D$4:$AP$1445,MATCH($A$3,DB_Typologies!$AQ$4:$AQ$1445,0)+$A250,MATCH(AJ$3,TQoL_Indexes!$B$8:$AK$8,0)),"")</f>
        <v/>
      </c>
      <c r="AK250" s="86" t="str">
        <f>IFERROR(INDEX(DB_Typologies!$D$4:$AP$1445,MATCH($A$3,DB_Typologies!$AQ$4:$AQ$1445,0)+$A250,MATCH(AK$3,TQoL_Indexes!$B$8:$AK$8,0)),"")</f>
        <v/>
      </c>
      <c r="AL250" s="86" t="str">
        <f>IFERROR(INDEX(DB_Typologies!$D$4:$AP$1445,MATCH($A$3,DB_Typologies!$AQ$4:$AQ$1445,0)+$A250,MATCH(AL$3,TQoL_Indexes!$B$8:$AK$8,0)),"")</f>
        <v/>
      </c>
      <c r="AM250" s="87" t="str">
        <f>IFERROR(INDEX(DB_Typologies!$D$4:$AP$1445,MATCH($A$3,DB_Typologies!$AQ$4:$AQ$1445,0)+$A250,MATCH(AM$3,TQoL_Indexes!$B$8:$AK$8,0)),"")</f>
        <v/>
      </c>
    </row>
    <row r="251" spans="1:39">
      <c r="A251" s="58" t="str">
        <f>IFERROR(IF(A250+1&lt;COUNTIF(DB_Typologies!$AQ$4:$AQ$1445,$A$3),A250+1,""),"")</f>
        <v/>
      </c>
      <c r="B251" s="120" t="str">
        <f>IFERROR(INDEX(DB_Typologies!$D$4:$AP$1445,MATCH($A$3,DB_Typologies!$AQ$4:$AQ$1445,0)+$A251,MATCH(B$3,TQoL_Indexes!$B$8:$AK$8,0)),"")</f>
        <v/>
      </c>
      <c r="C251" s="86" t="str">
        <f>IFERROR(INDEX(DB_Typologies!$D$4:$AP$1445,MATCH($A$3,DB_Typologies!$AQ$4:$AQ$1445,0)+$A251,MATCH(C$3,TQoL_Indexes!$B$8:$AK$8,0)),"")</f>
        <v/>
      </c>
      <c r="D251" s="87" t="str">
        <f>IFERROR(INDEX(DB_Typologies!$D$4:$AP$1445,MATCH($A$3,DB_Typologies!$AQ$4:$AQ$1445,0)+$A251,MATCH(D$3,TQoL_Indexes!$B$8:$AK$8,0)),"")</f>
        <v/>
      </c>
      <c r="E251" s="86" t="str">
        <f>IFERROR(INDEX(DB_Typologies!$D$4:$AP$1445,MATCH($A$3,DB_Typologies!$AQ$4:$AQ$1445,0)+$A251,MATCH(E$3,TQoL_Indexes!$B$8:$AK$8,0)),"")</f>
        <v/>
      </c>
      <c r="F251" s="86" t="str">
        <f>IFERROR(INDEX(DB_Typologies!$D$4:$AP$1445,MATCH($A$3,DB_Typologies!$AQ$4:$AQ$1445,0)+$A251,MATCH(F$3,TQoL_Indexes!$B$8:$AK$8,0)),"")</f>
        <v/>
      </c>
      <c r="G251" s="86" t="str">
        <f>IFERROR(INDEX(DB_Typologies!$D$4:$AP$1445,MATCH($A$3,DB_Typologies!$AQ$4:$AQ$1445,0)+$A251,MATCH(G$3,TQoL_Indexes!$B$8:$AK$8,0)),"")</f>
        <v/>
      </c>
      <c r="H251" s="86" t="str">
        <f>IFERROR(INDEX(DB_Typologies!$D$4:$AP$1445,MATCH($A$3,DB_Typologies!$AQ$4:$AQ$1445,0)+$A251,MATCH(H$3,TQoL_Indexes!$B$8:$AK$8,0)),"")</f>
        <v/>
      </c>
      <c r="I251" s="86" t="str">
        <f>IFERROR(INDEX(DB_Typologies!$D$4:$AP$1445,MATCH($A$3,DB_Typologies!$AQ$4:$AQ$1445,0)+$A251,MATCH(I$3,TQoL_Indexes!$B$8:$AK$8,0)),"")</f>
        <v/>
      </c>
      <c r="J251" s="86" t="str">
        <f>IFERROR(INDEX(DB_Typologies!$D$4:$AP$1445,MATCH($A$3,DB_Typologies!$AQ$4:$AQ$1445,0)+$A251,MATCH(J$3,TQoL_Indexes!$B$8:$AK$8,0)),"")</f>
        <v/>
      </c>
      <c r="K251" s="86" t="str">
        <f>IFERROR(INDEX(DB_Typologies!$D$4:$AP$1445,MATCH($A$3,DB_Typologies!$AQ$4:$AQ$1445,0)+$A251,MATCH(K$3,TQoL_Indexes!$B$8:$AK$8,0)),"")</f>
        <v/>
      </c>
      <c r="L251" s="86" t="str">
        <f>IFERROR(INDEX(DB_Typologies!$D$4:$AP$1445,MATCH($A$3,DB_Typologies!$AQ$4:$AQ$1445,0)+$A251,MATCH(L$3,TQoL_Indexes!$B$8:$AK$8,0)),"")</f>
        <v/>
      </c>
      <c r="M251" s="86" t="str">
        <f>IFERROR(INDEX(DB_Typologies!$D$4:$AP$1445,MATCH($A$3,DB_Typologies!$AQ$4:$AQ$1445,0)+$A251,MATCH(M$3,TQoL_Indexes!$B$8:$AK$8,0)),"")</f>
        <v/>
      </c>
      <c r="N251" s="86" t="str">
        <f>IFERROR(INDEX(DB_Typologies!$D$4:$AP$1445,MATCH($A$3,DB_Typologies!$AQ$4:$AQ$1445,0)+$A251,MATCH(N$3,TQoL_Indexes!$B$8:$AK$8,0)),"")</f>
        <v/>
      </c>
      <c r="O251" s="86" t="str">
        <f>IFERROR(INDEX(DB_Typologies!$D$4:$AP$1445,MATCH($A$3,DB_Typologies!$AQ$4:$AQ$1445,0)+$A251,MATCH(O$3,TQoL_Indexes!$B$8:$AK$8,0)),"")</f>
        <v/>
      </c>
      <c r="P251" s="86" t="str">
        <f>IFERROR(INDEX(DB_Typologies!$D$4:$AP$1445,MATCH($A$3,DB_Typologies!$AQ$4:$AQ$1445,0)+$A251,MATCH(P$3,TQoL_Indexes!$B$8:$AK$8,0)),"")</f>
        <v/>
      </c>
      <c r="Q251" s="86" t="str">
        <f>IFERROR(INDEX(DB_Typologies!$D$4:$AP$1445,MATCH($A$3,DB_Typologies!$AQ$4:$AQ$1445,0)+$A251,MATCH(Q$3,TQoL_Indexes!$B$8:$AK$8,0)),"")</f>
        <v/>
      </c>
      <c r="R251" s="86" t="str">
        <f>IFERROR(INDEX(DB_Typologies!$D$4:$AP$1445,MATCH($A$3,DB_Typologies!$AQ$4:$AQ$1445,0)+$A251,MATCH(R$3,TQoL_Indexes!$B$8:$AK$8,0)),"")</f>
        <v/>
      </c>
      <c r="S251" s="86" t="str">
        <f>IFERROR(INDEX(DB_Typologies!$D$4:$AP$1445,MATCH($A$3,DB_Typologies!$AQ$4:$AQ$1445,0)+$A251,MATCH(S$3,TQoL_Indexes!$B$8:$AK$8,0)),"")</f>
        <v/>
      </c>
      <c r="T251" s="86" t="str">
        <f>IFERROR(INDEX(DB_Typologies!$D$4:$AP$1445,MATCH($A$3,DB_Typologies!$AQ$4:$AQ$1445,0)+$A251,MATCH(T$3,TQoL_Indexes!$B$8:$AK$8,0)),"")</f>
        <v/>
      </c>
      <c r="U251" s="86" t="str">
        <f>IFERROR(INDEX(DB_Typologies!$D$4:$AP$1445,MATCH($A$3,DB_Typologies!$AQ$4:$AQ$1445,0)+$A251,MATCH(U$3,TQoL_Indexes!$B$8:$AK$8,0)),"")</f>
        <v/>
      </c>
      <c r="V251" s="86" t="str">
        <f>IFERROR(INDEX(DB_Typologies!$D$4:$AP$1445,MATCH($A$3,DB_Typologies!$AQ$4:$AQ$1445,0)+$A251,MATCH(V$3,TQoL_Indexes!$B$8:$AK$8,0)),"")</f>
        <v/>
      </c>
      <c r="W251" s="86" t="str">
        <f>IFERROR(INDEX(DB_Typologies!$D$4:$AP$1445,MATCH($A$3,DB_Typologies!$AQ$4:$AQ$1445,0)+$A251,MATCH(W$3,TQoL_Indexes!$B$8:$AK$8,0)),"")</f>
        <v/>
      </c>
      <c r="X251" s="86" t="str">
        <f>IFERROR(INDEX(DB_Typologies!$D$4:$AP$1445,MATCH($A$3,DB_Typologies!$AQ$4:$AQ$1445,0)+$A251,MATCH(X$3,TQoL_Indexes!$B$8:$AK$8,0)),"")</f>
        <v/>
      </c>
      <c r="Y251" s="86" t="str">
        <f>IFERROR(INDEX(DB_Typologies!$D$4:$AP$1445,MATCH($A$3,DB_Typologies!$AQ$4:$AQ$1445,0)+$A251,MATCH(Y$3,TQoL_Indexes!$B$8:$AK$8,0)),"")</f>
        <v/>
      </c>
      <c r="Z251" s="86" t="str">
        <f>IFERROR(INDEX(DB_Typologies!$D$4:$AP$1445,MATCH($A$3,DB_Typologies!$AQ$4:$AQ$1445,0)+$A251,MATCH(Z$3,TQoL_Indexes!$B$8:$AK$8,0)),"")</f>
        <v/>
      </c>
      <c r="AA251" s="86" t="str">
        <f>IFERROR(INDEX(DB_Typologies!$D$4:$AP$1445,MATCH($A$3,DB_Typologies!$AQ$4:$AQ$1445,0)+$A251,MATCH(AA$3,TQoL_Indexes!$B$8:$AK$8,0)),"")</f>
        <v/>
      </c>
      <c r="AB251" s="86" t="str">
        <f>IFERROR(INDEX(DB_Typologies!$D$4:$AP$1445,MATCH($A$3,DB_Typologies!$AQ$4:$AQ$1445,0)+$A251,MATCH(AB$3,TQoL_Indexes!$B$8:$AK$8,0)),"")</f>
        <v/>
      </c>
      <c r="AC251" s="86" t="str">
        <f>IFERROR(INDEX(DB_Typologies!$D$4:$AP$1445,MATCH($A$3,DB_Typologies!$AQ$4:$AQ$1445,0)+$A251,MATCH(AC$3,TQoL_Indexes!$B$8:$AK$8,0)),"")</f>
        <v/>
      </c>
      <c r="AD251" s="86" t="str">
        <f>IFERROR(INDEX(DB_Typologies!$D$4:$AP$1445,MATCH($A$3,DB_Typologies!$AQ$4:$AQ$1445,0)+$A251,MATCH(AD$3,TQoL_Indexes!$B$8:$AK$8,0)),"")</f>
        <v/>
      </c>
      <c r="AE251" s="86" t="str">
        <f>IFERROR(INDEX(DB_Typologies!$D$4:$AP$1445,MATCH($A$3,DB_Typologies!$AQ$4:$AQ$1445,0)+$A251,MATCH(AE$3,TQoL_Indexes!$B$8:$AK$8,0)),"")</f>
        <v/>
      </c>
      <c r="AF251" s="86" t="str">
        <f>IFERROR(INDEX(DB_Typologies!$D$4:$AP$1445,MATCH($A$3,DB_Typologies!$AQ$4:$AQ$1445,0)+$A251,MATCH(AF$3,TQoL_Indexes!$B$8:$AK$8,0)),"")</f>
        <v/>
      </c>
      <c r="AG251" s="86" t="str">
        <f>IFERROR(INDEX(DB_Typologies!$D$4:$AP$1445,MATCH($A$3,DB_Typologies!$AQ$4:$AQ$1445,0)+$A251,MATCH(AG$3,TQoL_Indexes!$B$8:$AK$8,0)),"")</f>
        <v/>
      </c>
      <c r="AH251" s="86" t="str">
        <f>IFERROR(INDEX(DB_Typologies!$D$4:$AP$1445,MATCH($A$3,DB_Typologies!$AQ$4:$AQ$1445,0)+$A251,MATCH(AH$3,TQoL_Indexes!$B$8:$AK$8,0)),"")</f>
        <v/>
      </c>
      <c r="AI251" s="86" t="str">
        <f>IFERROR(INDEX(DB_Typologies!$D$4:$AP$1445,MATCH($A$3,DB_Typologies!$AQ$4:$AQ$1445,0)+$A251,MATCH(AI$3,TQoL_Indexes!$B$8:$AK$8,0)),"")</f>
        <v/>
      </c>
      <c r="AJ251" s="86" t="str">
        <f>IFERROR(INDEX(DB_Typologies!$D$4:$AP$1445,MATCH($A$3,DB_Typologies!$AQ$4:$AQ$1445,0)+$A251,MATCH(AJ$3,TQoL_Indexes!$B$8:$AK$8,0)),"")</f>
        <v/>
      </c>
      <c r="AK251" s="86" t="str">
        <f>IFERROR(INDEX(DB_Typologies!$D$4:$AP$1445,MATCH($A$3,DB_Typologies!$AQ$4:$AQ$1445,0)+$A251,MATCH(AK$3,TQoL_Indexes!$B$8:$AK$8,0)),"")</f>
        <v/>
      </c>
      <c r="AL251" s="86" t="str">
        <f>IFERROR(INDEX(DB_Typologies!$D$4:$AP$1445,MATCH($A$3,DB_Typologies!$AQ$4:$AQ$1445,0)+$A251,MATCH(AL$3,TQoL_Indexes!$B$8:$AK$8,0)),"")</f>
        <v/>
      </c>
      <c r="AM251" s="87" t="str">
        <f>IFERROR(INDEX(DB_Typologies!$D$4:$AP$1445,MATCH($A$3,DB_Typologies!$AQ$4:$AQ$1445,0)+$A251,MATCH(AM$3,TQoL_Indexes!$B$8:$AK$8,0)),"")</f>
        <v/>
      </c>
    </row>
    <row r="252" spans="1:39">
      <c r="A252" s="58" t="str">
        <f>IFERROR(IF(A251+1&lt;COUNTIF(DB_Typologies!$AQ$4:$AQ$1445,$A$3),A251+1,""),"")</f>
        <v/>
      </c>
      <c r="B252" s="120" t="str">
        <f>IFERROR(INDEX(DB_Typologies!$D$4:$AP$1445,MATCH($A$3,DB_Typologies!$AQ$4:$AQ$1445,0)+$A252,MATCH(B$3,TQoL_Indexes!$B$8:$AK$8,0)),"")</f>
        <v/>
      </c>
      <c r="C252" s="86" t="str">
        <f>IFERROR(INDEX(DB_Typologies!$D$4:$AP$1445,MATCH($A$3,DB_Typologies!$AQ$4:$AQ$1445,0)+$A252,MATCH(C$3,TQoL_Indexes!$B$8:$AK$8,0)),"")</f>
        <v/>
      </c>
      <c r="D252" s="87" t="str">
        <f>IFERROR(INDEX(DB_Typologies!$D$4:$AP$1445,MATCH($A$3,DB_Typologies!$AQ$4:$AQ$1445,0)+$A252,MATCH(D$3,TQoL_Indexes!$B$8:$AK$8,0)),"")</f>
        <v/>
      </c>
      <c r="E252" s="86" t="str">
        <f>IFERROR(INDEX(DB_Typologies!$D$4:$AP$1445,MATCH($A$3,DB_Typologies!$AQ$4:$AQ$1445,0)+$A252,MATCH(E$3,TQoL_Indexes!$B$8:$AK$8,0)),"")</f>
        <v/>
      </c>
      <c r="F252" s="86" t="str">
        <f>IFERROR(INDEX(DB_Typologies!$D$4:$AP$1445,MATCH($A$3,DB_Typologies!$AQ$4:$AQ$1445,0)+$A252,MATCH(F$3,TQoL_Indexes!$B$8:$AK$8,0)),"")</f>
        <v/>
      </c>
      <c r="G252" s="86" t="str">
        <f>IFERROR(INDEX(DB_Typologies!$D$4:$AP$1445,MATCH($A$3,DB_Typologies!$AQ$4:$AQ$1445,0)+$A252,MATCH(G$3,TQoL_Indexes!$B$8:$AK$8,0)),"")</f>
        <v/>
      </c>
      <c r="H252" s="86" t="str">
        <f>IFERROR(INDEX(DB_Typologies!$D$4:$AP$1445,MATCH($A$3,DB_Typologies!$AQ$4:$AQ$1445,0)+$A252,MATCH(H$3,TQoL_Indexes!$B$8:$AK$8,0)),"")</f>
        <v/>
      </c>
      <c r="I252" s="86" t="str">
        <f>IFERROR(INDEX(DB_Typologies!$D$4:$AP$1445,MATCH($A$3,DB_Typologies!$AQ$4:$AQ$1445,0)+$A252,MATCH(I$3,TQoL_Indexes!$B$8:$AK$8,0)),"")</f>
        <v/>
      </c>
      <c r="J252" s="86" t="str">
        <f>IFERROR(INDEX(DB_Typologies!$D$4:$AP$1445,MATCH($A$3,DB_Typologies!$AQ$4:$AQ$1445,0)+$A252,MATCH(J$3,TQoL_Indexes!$B$8:$AK$8,0)),"")</f>
        <v/>
      </c>
      <c r="K252" s="86" t="str">
        <f>IFERROR(INDEX(DB_Typologies!$D$4:$AP$1445,MATCH($A$3,DB_Typologies!$AQ$4:$AQ$1445,0)+$A252,MATCH(K$3,TQoL_Indexes!$B$8:$AK$8,0)),"")</f>
        <v/>
      </c>
      <c r="L252" s="86" t="str">
        <f>IFERROR(INDEX(DB_Typologies!$D$4:$AP$1445,MATCH($A$3,DB_Typologies!$AQ$4:$AQ$1445,0)+$A252,MATCH(L$3,TQoL_Indexes!$B$8:$AK$8,0)),"")</f>
        <v/>
      </c>
      <c r="M252" s="86" t="str">
        <f>IFERROR(INDEX(DB_Typologies!$D$4:$AP$1445,MATCH($A$3,DB_Typologies!$AQ$4:$AQ$1445,0)+$A252,MATCH(M$3,TQoL_Indexes!$B$8:$AK$8,0)),"")</f>
        <v/>
      </c>
      <c r="N252" s="86" t="str">
        <f>IFERROR(INDEX(DB_Typologies!$D$4:$AP$1445,MATCH($A$3,DB_Typologies!$AQ$4:$AQ$1445,0)+$A252,MATCH(N$3,TQoL_Indexes!$B$8:$AK$8,0)),"")</f>
        <v/>
      </c>
      <c r="O252" s="86" t="str">
        <f>IFERROR(INDEX(DB_Typologies!$D$4:$AP$1445,MATCH($A$3,DB_Typologies!$AQ$4:$AQ$1445,0)+$A252,MATCH(O$3,TQoL_Indexes!$B$8:$AK$8,0)),"")</f>
        <v/>
      </c>
      <c r="P252" s="86" t="str">
        <f>IFERROR(INDEX(DB_Typologies!$D$4:$AP$1445,MATCH($A$3,DB_Typologies!$AQ$4:$AQ$1445,0)+$A252,MATCH(P$3,TQoL_Indexes!$B$8:$AK$8,0)),"")</f>
        <v/>
      </c>
      <c r="Q252" s="86" t="str">
        <f>IFERROR(INDEX(DB_Typologies!$D$4:$AP$1445,MATCH($A$3,DB_Typologies!$AQ$4:$AQ$1445,0)+$A252,MATCH(Q$3,TQoL_Indexes!$B$8:$AK$8,0)),"")</f>
        <v/>
      </c>
      <c r="R252" s="86" t="str">
        <f>IFERROR(INDEX(DB_Typologies!$D$4:$AP$1445,MATCH($A$3,DB_Typologies!$AQ$4:$AQ$1445,0)+$A252,MATCH(R$3,TQoL_Indexes!$B$8:$AK$8,0)),"")</f>
        <v/>
      </c>
      <c r="S252" s="86" t="str">
        <f>IFERROR(INDEX(DB_Typologies!$D$4:$AP$1445,MATCH($A$3,DB_Typologies!$AQ$4:$AQ$1445,0)+$A252,MATCH(S$3,TQoL_Indexes!$B$8:$AK$8,0)),"")</f>
        <v/>
      </c>
      <c r="T252" s="86" t="str">
        <f>IFERROR(INDEX(DB_Typologies!$D$4:$AP$1445,MATCH($A$3,DB_Typologies!$AQ$4:$AQ$1445,0)+$A252,MATCH(T$3,TQoL_Indexes!$B$8:$AK$8,0)),"")</f>
        <v/>
      </c>
      <c r="U252" s="86" t="str">
        <f>IFERROR(INDEX(DB_Typologies!$D$4:$AP$1445,MATCH($A$3,DB_Typologies!$AQ$4:$AQ$1445,0)+$A252,MATCH(U$3,TQoL_Indexes!$B$8:$AK$8,0)),"")</f>
        <v/>
      </c>
      <c r="V252" s="86" t="str">
        <f>IFERROR(INDEX(DB_Typologies!$D$4:$AP$1445,MATCH($A$3,DB_Typologies!$AQ$4:$AQ$1445,0)+$A252,MATCH(V$3,TQoL_Indexes!$B$8:$AK$8,0)),"")</f>
        <v/>
      </c>
      <c r="W252" s="86" t="str">
        <f>IFERROR(INDEX(DB_Typologies!$D$4:$AP$1445,MATCH($A$3,DB_Typologies!$AQ$4:$AQ$1445,0)+$A252,MATCH(W$3,TQoL_Indexes!$B$8:$AK$8,0)),"")</f>
        <v/>
      </c>
      <c r="X252" s="86" t="str">
        <f>IFERROR(INDEX(DB_Typologies!$D$4:$AP$1445,MATCH($A$3,DB_Typologies!$AQ$4:$AQ$1445,0)+$A252,MATCH(X$3,TQoL_Indexes!$B$8:$AK$8,0)),"")</f>
        <v/>
      </c>
      <c r="Y252" s="86" t="str">
        <f>IFERROR(INDEX(DB_Typologies!$D$4:$AP$1445,MATCH($A$3,DB_Typologies!$AQ$4:$AQ$1445,0)+$A252,MATCH(Y$3,TQoL_Indexes!$B$8:$AK$8,0)),"")</f>
        <v/>
      </c>
      <c r="Z252" s="86" t="str">
        <f>IFERROR(INDEX(DB_Typologies!$D$4:$AP$1445,MATCH($A$3,DB_Typologies!$AQ$4:$AQ$1445,0)+$A252,MATCH(Z$3,TQoL_Indexes!$B$8:$AK$8,0)),"")</f>
        <v/>
      </c>
      <c r="AA252" s="86" t="str">
        <f>IFERROR(INDEX(DB_Typologies!$D$4:$AP$1445,MATCH($A$3,DB_Typologies!$AQ$4:$AQ$1445,0)+$A252,MATCH(AA$3,TQoL_Indexes!$B$8:$AK$8,0)),"")</f>
        <v/>
      </c>
      <c r="AB252" s="86" t="str">
        <f>IFERROR(INDEX(DB_Typologies!$D$4:$AP$1445,MATCH($A$3,DB_Typologies!$AQ$4:$AQ$1445,0)+$A252,MATCH(AB$3,TQoL_Indexes!$B$8:$AK$8,0)),"")</f>
        <v/>
      </c>
      <c r="AC252" s="86" t="str">
        <f>IFERROR(INDEX(DB_Typologies!$D$4:$AP$1445,MATCH($A$3,DB_Typologies!$AQ$4:$AQ$1445,0)+$A252,MATCH(AC$3,TQoL_Indexes!$B$8:$AK$8,0)),"")</f>
        <v/>
      </c>
      <c r="AD252" s="86" t="str">
        <f>IFERROR(INDEX(DB_Typologies!$D$4:$AP$1445,MATCH($A$3,DB_Typologies!$AQ$4:$AQ$1445,0)+$A252,MATCH(AD$3,TQoL_Indexes!$B$8:$AK$8,0)),"")</f>
        <v/>
      </c>
      <c r="AE252" s="86" t="str">
        <f>IFERROR(INDEX(DB_Typologies!$D$4:$AP$1445,MATCH($A$3,DB_Typologies!$AQ$4:$AQ$1445,0)+$A252,MATCH(AE$3,TQoL_Indexes!$B$8:$AK$8,0)),"")</f>
        <v/>
      </c>
      <c r="AF252" s="86" t="str">
        <f>IFERROR(INDEX(DB_Typologies!$D$4:$AP$1445,MATCH($A$3,DB_Typologies!$AQ$4:$AQ$1445,0)+$A252,MATCH(AF$3,TQoL_Indexes!$B$8:$AK$8,0)),"")</f>
        <v/>
      </c>
      <c r="AG252" s="86" t="str">
        <f>IFERROR(INDEX(DB_Typologies!$D$4:$AP$1445,MATCH($A$3,DB_Typologies!$AQ$4:$AQ$1445,0)+$A252,MATCH(AG$3,TQoL_Indexes!$B$8:$AK$8,0)),"")</f>
        <v/>
      </c>
      <c r="AH252" s="86" t="str">
        <f>IFERROR(INDEX(DB_Typologies!$D$4:$AP$1445,MATCH($A$3,DB_Typologies!$AQ$4:$AQ$1445,0)+$A252,MATCH(AH$3,TQoL_Indexes!$B$8:$AK$8,0)),"")</f>
        <v/>
      </c>
      <c r="AI252" s="86" t="str">
        <f>IFERROR(INDEX(DB_Typologies!$D$4:$AP$1445,MATCH($A$3,DB_Typologies!$AQ$4:$AQ$1445,0)+$A252,MATCH(AI$3,TQoL_Indexes!$B$8:$AK$8,0)),"")</f>
        <v/>
      </c>
      <c r="AJ252" s="86" t="str">
        <f>IFERROR(INDEX(DB_Typologies!$D$4:$AP$1445,MATCH($A$3,DB_Typologies!$AQ$4:$AQ$1445,0)+$A252,MATCH(AJ$3,TQoL_Indexes!$B$8:$AK$8,0)),"")</f>
        <v/>
      </c>
      <c r="AK252" s="86" t="str">
        <f>IFERROR(INDEX(DB_Typologies!$D$4:$AP$1445,MATCH($A$3,DB_Typologies!$AQ$4:$AQ$1445,0)+$A252,MATCH(AK$3,TQoL_Indexes!$B$8:$AK$8,0)),"")</f>
        <v/>
      </c>
      <c r="AL252" s="86" t="str">
        <f>IFERROR(INDEX(DB_Typologies!$D$4:$AP$1445,MATCH($A$3,DB_Typologies!$AQ$4:$AQ$1445,0)+$A252,MATCH(AL$3,TQoL_Indexes!$B$8:$AK$8,0)),"")</f>
        <v/>
      </c>
      <c r="AM252" s="87" t="str">
        <f>IFERROR(INDEX(DB_Typologies!$D$4:$AP$1445,MATCH($A$3,DB_Typologies!$AQ$4:$AQ$1445,0)+$A252,MATCH(AM$3,TQoL_Indexes!$B$8:$AK$8,0)),"")</f>
        <v/>
      </c>
    </row>
    <row r="253" spans="1:39">
      <c r="A253" s="58" t="str">
        <f>IFERROR(IF(A252+1&lt;COUNTIF(DB_Typologies!$AQ$4:$AQ$1445,$A$3),A252+1,""),"")</f>
        <v/>
      </c>
      <c r="B253" s="120" t="str">
        <f>IFERROR(INDEX(DB_Typologies!$D$4:$AP$1445,MATCH($A$3,DB_Typologies!$AQ$4:$AQ$1445,0)+$A253,MATCH(B$3,TQoL_Indexes!$B$8:$AK$8,0)),"")</f>
        <v/>
      </c>
      <c r="C253" s="86" t="str">
        <f>IFERROR(INDEX(DB_Typologies!$D$4:$AP$1445,MATCH($A$3,DB_Typologies!$AQ$4:$AQ$1445,0)+$A253,MATCH(C$3,TQoL_Indexes!$B$8:$AK$8,0)),"")</f>
        <v/>
      </c>
      <c r="D253" s="87" t="str">
        <f>IFERROR(INDEX(DB_Typologies!$D$4:$AP$1445,MATCH($A$3,DB_Typologies!$AQ$4:$AQ$1445,0)+$A253,MATCH(D$3,TQoL_Indexes!$B$8:$AK$8,0)),"")</f>
        <v/>
      </c>
      <c r="E253" s="86" t="str">
        <f>IFERROR(INDEX(DB_Typologies!$D$4:$AP$1445,MATCH($A$3,DB_Typologies!$AQ$4:$AQ$1445,0)+$A253,MATCH(E$3,TQoL_Indexes!$B$8:$AK$8,0)),"")</f>
        <v/>
      </c>
      <c r="F253" s="86" t="str">
        <f>IFERROR(INDEX(DB_Typologies!$D$4:$AP$1445,MATCH($A$3,DB_Typologies!$AQ$4:$AQ$1445,0)+$A253,MATCH(F$3,TQoL_Indexes!$B$8:$AK$8,0)),"")</f>
        <v/>
      </c>
      <c r="G253" s="86" t="str">
        <f>IFERROR(INDEX(DB_Typologies!$D$4:$AP$1445,MATCH($A$3,DB_Typologies!$AQ$4:$AQ$1445,0)+$A253,MATCH(G$3,TQoL_Indexes!$B$8:$AK$8,0)),"")</f>
        <v/>
      </c>
      <c r="H253" s="86" t="str">
        <f>IFERROR(INDEX(DB_Typologies!$D$4:$AP$1445,MATCH($A$3,DB_Typologies!$AQ$4:$AQ$1445,0)+$A253,MATCH(H$3,TQoL_Indexes!$B$8:$AK$8,0)),"")</f>
        <v/>
      </c>
      <c r="I253" s="86" t="str">
        <f>IFERROR(INDEX(DB_Typologies!$D$4:$AP$1445,MATCH($A$3,DB_Typologies!$AQ$4:$AQ$1445,0)+$A253,MATCH(I$3,TQoL_Indexes!$B$8:$AK$8,0)),"")</f>
        <v/>
      </c>
      <c r="J253" s="86" t="str">
        <f>IFERROR(INDEX(DB_Typologies!$D$4:$AP$1445,MATCH($A$3,DB_Typologies!$AQ$4:$AQ$1445,0)+$A253,MATCH(J$3,TQoL_Indexes!$B$8:$AK$8,0)),"")</f>
        <v/>
      </c>
      <c r="K253" s="86" t="str">
        <f>IFERROR(INDEX(DB_Typologies!$D$4:$AP$1445,MATCH($A$3,DB_Typologies!$AQ$4:$AQ$1445,0)+$A253,MATCH(K$3,TQoL_Indexes!$B$8:$AK$8,0)),"")</f>
        <v/>
      </c>
      <c r="L253" s="86" t="str">
        <f>IFERROR(INDEX(DB_Typologies!$D$4:$AP$1445,MATCH($A$3,DB_Typologies!$AQ$4:$AQ$1445,0)+$A253,MATCH(L$3,TQoL_Indexes!$B$8:$AK$8,0)),"")</f>
        <v/>
      </c>
      <c r="M253" s="86" t="str">
        <f>IFERROR(INDEX(DB_Typologies!$D$4:$AP$1445,MATCH($A$3,DB_Typologies!$AQ$4:$AQ$1445,0)+$A253,MATCH(M$3,TQoL_Indexes!$B$8:$AK$8,0)),"")</f>
        <v/>
      </c>
      <c r="N253" s="86" t="str">
        <f>IFERROR(INDEX(DB_Typologies!$D$4:$AP$1445,MATCH($A$3,DB_Typologies!$AQ$4:$AQ$1445,0)+$A253,MATCH(N$3,TQoL_Indexes!$B$8:$AK$8,0)),"")</f>
        <v/>
      </c>
      <c r="O253" s="86" t="str">
        <f>IFERROR(INDEX(DB_Typologies!$D$4:$AP$1445,MATCH($A$3,DB_Typologies!$AQ$4:$AQ$1445,0)+$A253,MATCH(O$3,TQoL_Indexes!$B$8:$AK$8,0)),"")</f>
        <v/>
      </c>
      <c r="P253" s="86" t="str">
        <f>IFERROR(INDEX(DB_Typologies!$D$4:$AP$1445,MATCH($A$3,DB_Typologies!$AQ$4:$AQ$1445,0)+$A253,MATCH(P$3,TQoL_Indexes!$B$8:$AK$8,0)),"")</f>
        <v/>
      </c>
      <c r="Q253" s="86" t="str">
        <f>IFERROR(INDEX(DB_Typologies!$D$4:$AP$1445,MATCH($A$3,DB_Typologies!$AQ$4:$AQ$1445,0)+$A253,MATCH(Q$3,TQoL_Indexes!$B$8:$AK$8,0)),"")</f>
        <v/>
      </c>
      <c r="R253" s="86" t="str">
        <f>IFERROR(INDEX(DB_Typologies!$D$4:$AP$1445,MATCH($A$3,DB_Typologies!$AQ$4:$AQ$1445,0)+$A253,MATCH(R$3,TQoL_Indexes!$B$8:$AK$8,0)),"")</f>
        <v/>
      </c>
      <c r="S253" s="86" t="str">
        <f>IFERROR(INDEX(DB_Typologies!$D$4:$AP$1445,MATCH($A$3,DB_Typologies!$AQ$4:$AQ$1445,0)+$A253,MATCH(S$3,TQoL_Indexes!$B$8:$AK$8,0)),"")</f>
        <v/>
      </c>
      <c r="T253" s="86" t="str">
        <f>IFERROR(INDEX(DB_Typologies!$D$4:$AP$1445,MATCH($A$3,DB_Typologies!$AQ$4:$AQ$1445,0)+$A253,MATCH(T$3,TQoL_Indexes!$B$8:$AK$8,0)),"")</f>
        <v/>
      </c>
      <c r="U253" s="86" t="str">
        <f>IFERROR(INDEX(DB_Typologies!$D$4:$AP$1445,MATCH($A$3,DB_Typologies!$AQ$4:$AQ$1445,0)+$A253,MATCH(U$3,TQoL_Indexes!$B$8:$AK$8,0)),"")</f>
        <v/>
      </c>
      <c r="V253" s="86" t="str">
        <f>IFERROR(INDEX(DB_Typologies!$D$4:$AP$1445,MATCH($A$3,DB_Typologies!$AQ$4:$AQ$1445,0)+$A253,MATCH(V$3,TQoL_Indexes!$B$8:$AK$8,0)),"")</f>
        <v/>
      </c>
      <c r="W253" s="86" t="str">
        <f>IFERROR(INDEX(DB_Typologies!$D$4:$AP$1445,MATCH($A$3,DB_Typologies!$AQ$4:$AQ$1445,0)+$A253,MATCH(W$3,TQoL_Indexes!$B$8:$AK$8,0)),"")</f>
        <v/>
      </c>
      <c r="X253" s="86" t="str">
        <f>IFERROR(INDEX(DB_Typologies!$D$4:$AP$1445,MATCH($A$3,DB_Typologies!$AQ$4:$AQ$1445,0)+$A253,MATCH(X$3,TQoL_Indexes!$B$8:$AK$8,0)),"")</f>
        <v/>
      </c>
      <c r="Y253" s="86" t="str">
        <f>IFERROR(INDEX(DB_Typologies!$D$4:$AP$1445,MATCH($A$3,DB_Typologies!$AQ$4:$AQ$1445,0)+$A253,MATCH(Y$3,TQoL_Indexes!$B$8:$AK$8,0)),"")</f>
        <v/>
      </c>
      <c r="Z253" s="86" t="str">
        <f>IFERROR(INDEX(DB_Typologies!$D$4:$AP$1445,MATCH($A$3,DB_Typologies!$AQ$4:$AQ$1445,0)+$A253,MATCH(Z$3,TQoL_Indexes!$B$8:$AK$8,0)),"")</f>
        <v/>
      </c>
      <c r="AA253" s="86" t="str">
        <f>IFERROR(INDEX(DB_Typologies!$D$4:$AP$1445,MATCH($A$3,DB_Typologies!$AQ$4:$AQ$1445,0)+$A253,MATCH(AA$3,TQoL_Indexes!$B$8:$AK$8,0)),"")</f>
        <v/>
      </c>
      <c r="AB253" s="86" t="str">
        <f>IFERROR(INDEX(DB_Typologies!$D$4:$AP$1445,MATCH($A$3,DB_Typologies!$AQ$4:$AQ$1445,0)+$A253,MATCH(AB$3,TQoL_Indexes!$B$8:$AK$8,0)),"")</f>
        <v/>
      </c>
      <c r="AC253" s="86" t="str">
        <f>IFERROR(INDEX(DB_Typologies!$D$4:$AP$1445,MATCH($A$3,DB_Typologies!$AQ$4:$AQ$1445,0)+$A253,MATCH(AC$3,TQoL_Indexes!$B$8:$AK$8,0)),"")</f>
        <v/>
      </c>
      <c r="AD253" s="86" t="str">
        <f>IFERROR(INDEX(DB_Typologies!$D$4:$AP$1445,MATCH($A$3,DB_Typologies!$AQ$4:$AQ$1445,0)+$A253,MATCH(AD$3,TQoL_Indexes!$B$8:$AK$8,0)),"")</f>
        <v/>
      </c>
      <c r="AE253" s="86" t="str">
        <f>IFERROR(INDEX(DB_Typologies!$D$4:$AP$1445,MATCH($A$3,DB_Typologies!$AQ$4:$AQ$1445,0)+$A253,MATCH(AE$3,TQoL_Indexes!$B$8:$AK$8,0)),"")</f>
        <v/>
      </c>
      <c r="AF253" s="86" t="str">
        <f>IFERROR(INDEX(DB_Typologies!$D$4:$AP$1445,MATCH($A$3,DB_Typologies!$AQ$4:$AQ$1445,0)+$A253,MATCH(AF$3,TQoL_Indexes!$B$8:$AK$8,0)),"")</f>
        <v/>
      </c>
      <c r="AG253" s="86" t="str">
        <f>IFERROR(INDEX(DB_Typologies!$D$4:$AP$1445,MATCH($A$3,DB_Typologies!$AQ$4:$AQ$1445,0)+$A253,MATCH(AG$3,TQoL_Indexes!$B$8:$AK$8,0)),"")</f>
        <v/>
      </c>
      <c r="AH253" s="86" t="str">
        <f>IFERROR(INDEX(DB_Typologies!$D$4:$AP$1445,MATCH($A$3,DB_Typologies!$AQ$4:$AQ$1445,0)+$A253,MATCH(AH$3,TQoL_Indexes!$B$8:$AK$8,0)),"")</f>
        <v/>
      </c>
      <c r="AI253" s="86" t="str">
        <f>IFERROR(INDEX(DB_Typologies!$D$4:$AP$1445,MATCH($A$3,DB_Typologies!$AQ$4:$AQ$1445,0)+$A253,MATCH(AI$3,TQoL_Indexes!$B$8:$AK$8,0)),"")</f>
        <v/>
      </c>
      <c r="AJ253" s="86" t="str">
        <f>IFERROR(INDEX(DB_Typologies!$D$4:$AP$1445,MATCH($A$3,DB_Typologies!$AQ$4:$AQ$1445,0)+$A253,MATCH(AJ$3,TQoL_Indexes!$B$8:$AK$8,0)),"")</f>
        <v/>
      </c>
      <c r="AK253" s="86" t="str">
        <f>IFERROR(INDEX(DB_Typologies!$D$4:$AP$1445,MATCH($A$3,DB_Typologies!$AQ$4:$AQ$1445,0)+$A253,MATCH(AK$3,TQoL_Indexes!$B$8:$AK$8,0)),"")</f>
        <v/>
      </c>
      <c r="AL253" s="86" t="str">
        <f>IFERROR(INDEX(DB_Typologies!$D$4:$AP$1445,MATCH($A$3,DB_Typologies!$AQ$4:$AQ$1445,0)+$A253,MATCH(AL$3,TQoL_Indexes!$B$8:$AK$8,0)),"")</f>
        <v/>
      </c>
      <c r="AM253" s="87" t="str">
        <f>IFERROR(INDEX(DB_Typologies!$D$4:$AP$1445,MATCH($A$3,DB_Typologies!$AQ$4:$AQ$1445,0)+$A253,MATCH(AM$3,TQoL_Indexes!$B$8:$AK$8,0)),"")</f>
        <v/>
      </c>
    </row>
    <row r="254" spans="1:39">
      <c r="A254" s="58" t="str">
        <f>IFERROR(IF(A253+1&lt;COUNTIF(DB_Typologies!$AQ$4:$AQ$1445,$A$3),A253+1,""),"")</f>
        <v/>
      </c>
      <c r="B254" s="120" t="str">
        <f>IFERROR(INDEX(DB_Typologies!$D$4:$AP$1445,MATCH($A$3,DB_Typologies!$AQ$4:$AQ$1445,0)+$A254,MATCH(B$3,TQoL_Indexes!$B$8:$AK$8,0)),"")</f>
        <v/>
      </c>
      <c r="C254" s="86" t="str">
        <f>IFERROR(INDEX(DB_Typologies!$D$4:$AP$1445,MATCH($A$3,DB_Typologies!$AQ$4:$AQ$1445,0)+$A254,MATCH(C$3,TQoL_Indexes!$B$8:$AK$8,0)),"")</f>
        <v/>
      </c>
      <c r="D254" s="87" t="str">
        <f>IFERROR(INDEX(DB_Typologies!$D$4:$AP$1445,MATCH($A$3,DB_Typologies!$AQ$4:$AQ$1445,0)+$A254,MATCH(D$3,TQoL_Indexes!$B$8:$AK$8,0)),"")</f>
        <v/>
      </c>
      <c r="E254" s="86" t="str">
        <f>IFERROR(INDEX(DB_Typologies!$D$4:$AP$1445,MATCH($A$3,DB_Typologies!$AQ$4:$AQ$1445,0)+$A254,MATCH(E$3,TQoL_Indexes!$B$8:$AK$8,0)),"")</f>
        <v/>
      </c>
      <c r="F254" s="86" t="str">
        <f>IFERROR(INDEX(DB_Typologies!$D$4:$AP$1445,MATCH($A$3,DB_Typologies!$AQ$4:$AQ$1445,0)+$A254,MATCH(F$3,TQoL_Indexes!$B$8:$AK$8,0)),"")</f>
        <v/>
      </c>
      <c r="G254" s="86" t="str">
        <f>IFERROR(INDEX(DB_Typologies!$D$4:$AP$1445,MATCH($A$3,DB_Typologies!$AQ$4:$AQ$1445,0)+$A254,MATCH(G$3,TQoL_Indexes!$B$8:$AK$8,0)),"")</f>
        <v/>
      </c>
      <c r="H254" s="86" t="str">
        <f>IFERROR(INDEX(DB_Typologies!$D$4:$AP$1445,MATCH($A$3,DB_Typologies!$AQ$4:$AQ$1445,0)+$A254,MATCH(H$3,TQoL_Indexes!$B$8:$AK$8,0)),"")</f>
        <v/>
      </c>
      <c r="I254" s="86" t="str">
        <f>IFERROR(INDEX(DB_Typologies!$D$4:$AP$1445,MATCH($A$3,DB_Typologies!$AQ$4:$AQ$1445,0)+$A254,MATCH(I$3,TQoL_Indexes!$B$8:$AK$8,0)),"")</f>
        <v/>
      </c>
      <c r="J254" s="86" t="str">
        <f>IFERROR(INDEX(DB_Typologies!$D$4:$AP$1445,MATCH($A$3,DB_Typologies!$AQ$4:$AQ$1445,0)+$A254,MATCH(J$3,TQoL_Indexes!$B$8:$AK$8,0)),"")</f>
        <v/>
      </c>
      <c r="K254" s="86" t="str">
        <f>IFERROR(INDEX(DB_Typologies!$D$4:$AP$1445,MATCH($A$3,DB_Typologies!$AQ$4:$AQ$1445,0)+$A254,MATCH(K$3,TQoL_Indexes!$B$8:$AK$8,0)),"")</f>
        <v/>
      </c>
      <c r="L254" s="86" t="str">
        <f>IFERROR(INDEX(DB_Typologies!$D$4:$AP$1445,MATCH($A$3,DB_Typologies!$AQ$4:$AQ$1445,0)+$A254,MATCH(L$3,TQoL_Indexes!$B$8:$AK$8,0)),"")</f>
        <v/>
      </c>
      <c r="M254" s="86" t="str">
        <f>IFERROR(INDEX(DB_Typologies!$D$4:$AP$1445,MATCH($A$3,DB_Typologies!$AQ$4:$AQ$1445,0)+$A254,MATCH(M$3,TQoL_Indexes!$B$8:$AK$8,0)),"")</f>
        <v/>
      </c>
      <c r="N254" s="86" t="str">
        <f>IFERROR(INDEX(DB_Typologies!$D$4:$AP$1445,MATCH($A$3,DB_Typologies!$AQ$4:$AQ$1445,0)+$A254,MATCH(N$3,TQoL_Indexes!$B$8:$AK$8,0)),"")</f>
        <v/>
      </c>
      <c r="O254" s="86" t="str">
        <f>IFERROR(INDEX(DB_Typologies!$D$4:$AP$1445,MATCH($A$3,DB_Typologies!$AQ$4:$AQ$1445,0)+$A254,MATCH(O$3,TQoL_Indexes!$B$8:$AK$8,0)),"")</f>
        <v/>
      </c>
      <c r="P254" s="86" t="str">
        <f>IFERROR(INDEX(DB_Typologies!$D$4:$AP$1445,MATCH($A$3,DB_Typologies!$AQ$4:$AQ$1445,0)+$A254,MATCH(P$3,TQoL_Indexes!$B$8:$AK$8,0)),"")</f>
        <v/>
      </c>
      <c r="Q254" s="86" t="str">
        <f>IFERROR(INDEX(DB_Typologies!$D$4:$AP$1445,MATCH($A$3,DB_Typologies!$AQ$4:$AQ$1445,0)+$A254,MATCH(Q$3,TQoL_Indexes!$B$8:$AK$8,0)),"")</f>
        <v/>
      </c>
      <c r="R254" s="86" t="str">
        <f>IFERROR(INDEX(DB_Typologies!$D$4:$AP$1445,MATCH($A$3,DB_Typologies!$AQ$4:$AQ$1445,0)+$A254,MATCH(R$3,TQoL_Indexes!$B$8:$AK$8,0)),"")</f>
        <v/>
      </c>
      <c r="S254" s="86" t="str">
        <f>IFERROR(INDEX(DB_Typologies!$D$4:$AP$1445,MATCH($A$3,DB_Typologies!$AQ$4:$AQ$1445,0)+$A254,MATCH(S$3,TQoL_Indexes!$B$8:$AK$8,0)),"")</f>
        <v/>
      </c>
      <c r="T254" s="86" t="str">
        <f>IFERROR(INDEX(DB_Typologies!$D$4:$AP$1445,MATCH($A$3,DB_Typologies!$AQ$4:$AQ$1445,0)+$A254,MATCH(T$3,TQoL_Indexes!$B$8:$AK$8,0)),"")</f>
        <v/>
      </c>
      <c r="U254" s="86" t="str">
        <f>IFERROR(INDEX(DB_Typologies!$D$4:$AP$1445,MATCH($A$3,DB_Typologies!$AQ$4:$AQ$1445,0)+$A254,MATCH(U$3,TQoL_Indexes!$B$8:$AK$8,0)),"")</f>
        <v/>
      </c>
      <c r="V254" s="86" t="str">
        <f>IFERROR(INDEX(DB_Typologies!$D$4:$AP$1445,MATCH($A$3,DB_Typologies!$AQ$4:$AQ$1445,0)+$A254,MATCH(V$3,TQoL_Indexes!$B$8:$AK$8,0)),"")</f>
        <v/>
      </c>
      <c r="W254" s="86" t="str">
        <f>IFERROR(INDEX(DB_Typologies!$D$4:$AP$1445,MATCH($A$3,DB_Typologies!$AQ$4:$AQ$1445,0)+$A254,MATCH(W$3,TQoL_Indexes!$B$8:$AK$8,0)),"")</f>
        <v/>
      </c>
      <c r="X254" s="86" t="str">
        <f>IFERROR(INDEX(DB_Typologies!$D$4:$AP$1445,MATCH($A$3,DB_Typologies!$AQ$4:$AQ$1445,0)+$A254,MATCH(X$3,TQoL_Indexes!$B$8:$AK$8,0)),"")</f>
        <v/>
      </c>
      <c r="Y254" s="86" t="str">
        <f>IFERROR(INDEX(DB_Typologies!$D$4:$AP$1445,MATCH($A$3,DB_Typologies!$AQ$4:$AQ$1445,0)+$A254,MATCH(Y$3,TQoL_Indexes!$B$8:$AK$8,0)),"")</f>
        <v/>
      </c>
      <c r="Z254" s="86" t="str">
        <f>IFERROR(INDEX(DB_Typologies!$D$4:$AP$1445,MATCH($A$3,DB_Typologies!$AQ$4:$AQ$1445,0)+$A254,MATCH(Z$3,TQoL_Indexes!$B$8:$AK$8,0)),"")</f>
        <v/>
      </c>
      <c r="AA254" s="86" t="str">
        <f>IFERROR(INDEX(DB_Typologies!$D$4:$AP$1445,MATCH($A$3,DB_Typologies!$AQ$4:$AQ$1445,0)+$A254,MATCH(AA$3,TQoL_Indexes!$B$8:$AK$8,0)),"")</f>
        <v/>
      </c>
      <c r="AB254" s="86" t="str">
        <f>IFERROR(INDEX(DB_Typologies!$D$4:$AP$1445,MATCH($A$3,DB_Typologies!$AQ$4:$AQ$1445,0)+$A254,MATCH(AB$3,TQoL_Indexes!$B$8:$AK$8,0)),"")</f>
        <v/>
      </c>
      <c r="AC254" s="86" t="str">
        <f>IFERROR(INDEX(DB_Typologies!$D$4:$AP$1445,MATCH($A$3,DB_Typologies!$AQ$4:$AQ$1445,0)+$A254,MATCH(AC$3,TQoL_Indexes!$B$8:$AK$8,0)),"")</f>
        <v/>
      </c>
      <c r="AD254" s="86" t="str">
        <f>IFERROR(INDEX(DB_Typologies!$D$4:$AP$1445,MATCH($A$3,DB_Typologies!$AQ$4:$AQ$1445,0)+$A254,MATCH(AD$3,TQoL_Indexes!$B$8:$AK$8,0)),"")</f>
        <v/>
      </c>
      <c r="AE254" s="86" t="str">
        <f>IFERROR(INDEX(DB_Typologies!$D$4:$AP$1445,MATCH($A$3,DB_Typologies!$AQ$4:$AQ$1445,0)+$A254,MATCH(AE$3,TQoL_Indexes!$B$8:$AK$8,0)),"")</f>
        <v/>
      </c>
      <c r="AF254" s="86" t="str">
        <f>IFERROR(INDEX(DB_Typologies!$D$4:$AP$1445,MATCH($A$3,DB_Typologies!$AQ$4:$AQ$1445,0)+$A254,MATCH(AF$3,TQoL_Indexes!$B$8:$AK$8,0)),"")</f>
        <v/>
      </c>
      <c r="AG254" s="86" t="str">
        <f>IFERROR(INDEX(DB_Typologies!$D$4:$AP$1445,MATCH($A$3,DB_Typologies!$AQ$4:$AQ$1445,0)+$A254,MATCH(AG$3,TQoL_Indexes!$B$8:$AK$8,0)),"")</f>
        <v/>
      </c>
      <c r="AH254" s="86" t="str">
        <f>IFERROR(INDEX(DB_Typologies!$D$4:$AP$1445,MATCH($A$3,DB_Typologies!$AQ$4:$AQ$1445,0)+$A254,MATCH(AH$3,TQoL_Indexes!$B$8:$AK$8,0)),"")</f>
        <v/>
      </c>
      <c r="AI254" s="86" t="str">
        <f>IFERROR(INDEX(DB_Typologies!$D$4:$AP$1445,MATCH($A$3,DB_Typologies!$AQ$4:$AQ$1445,0)+$A254,MATCH(AI$3,TQoL_Indexes!$B$8:$AK$8,0)),"")</f>
        <v/>
      </c>
      <c r="AJ254" s="86" t="str">
        <f>IFERROR(INDEX(DB_Typologies!$D$4:$AP$1445,MATCH($A$3,DB_Typologies!$AQ$4:$AQ$1445,0)+$A254,MATCH(AJ$3,TQoL_Indexes!$B$8:$AK$8,0)),"")</f>
        <v/>
      </c>
      <c r="AK254" s="86" t="str">
        <f>IFERROR(INDEX(DB_Typologies!$D$4:$AP$1445,MATCH($A$3,DB_Typologies!$AQ$4:$AQ$1445,0)+$A254,MATCH(AK$3,TQoL_Indexes!$B$8:$AK$8,0)),"")</f>
        <v/>
      </c>
      <c r="AL254" s="86" t="str">
        <f>IFERROR(INDEX(DB_Typologies!$D$4:$AP$1445,MATCH($A$3,DB_Typologies!$AQ$4:$AQ$1445,0)+$A254,MATCH(AL$3,TQoL_Indexes!$B$8:$AK$8,0)),"")</f>
        <v/>
      </c>
      <c r="AM254" s="87" t="str">
        <f>IFERROR(INDEX(DB_Typologies!$D$4:$AP$1445,MATCH($A$3,DB_Typologies!$AQ$4:$AQ$1445,0)+$A254,MATCH(AM$3,TQoL_Indexes!$B$8:$AK$8,0)),"")</f>
        <v/>
      </c>
    </row>
    <row r="255" spans="1:39">
      <c r="A255" s="58" t="str">
        <f>IFERROR(IF(A254+1&lt;COUNTIF(DB_Typologies!$AQ$4:$AQ$1445,$A$3),A254+1,""),"")</f>
        <v/>
      </c>
      <c r="B255" s="120" t="str">
        <f>IFERROR(INDEX(DB_Typologies!$D$4:$AP$1445,MATCH($A$3,DB_Typologies!$AQ$4:$AQ$1445,0)+$A255,MATCH(B$3,TQoL_Indexes!$B$8:$AK$8,0)),"")</f>
        <v/>
      </c>
      <c r="C255" s="86" t="str">
        <f>IFERROR(INDEX(DB_Typologies!$D$4:$AP$1445,MATCH($A$3,DB_Typologies!$AQ$4:$AQ$1445,0)+$A255,MATCH(C$3,TQoL_Indexes!$B$8:$AK$8,0)),"")</f>
        <v/>
      </c>
      <c r="D255" s="87" t="str">
        <f>IFERROR(INDEX(DB_Typologies!$D$4:$AP$1445,MATCH($A$3,DB_Typologies!$AQ$4:$AQ$1445,0)+$A255,MATCH(D$3,TQoL_Indexes!$B$8:$AK$8,0)),"")</f>
        <v/>
      </c>
      <c r="E255" s="86" t="str">
        <f>IFERROR(INDEX(DB_Typologies!$D$4:$AP$1445,MATCH($A$3,DB_Typologies!$AQ$4:$AQ$1445,0)+$A255,MATCH(E$3,TQoL_Indexes!$B$8:$AK$8,0)),"")</f>
        <v/>
      </c>
      <c r="F255" s="86" t="str">
        <f>IFERROR(INDEX(DB_Typologies!$D$4:$AP$1445,MATCH($A$3,DB_Typologies!$AQ$4:$AQ$1445,0)+$A255,MATCH(F$3,TQoL_Indexes!$B$8:$AK$8,0)),"")</f>
        <v/>
      </c>
      <c r="G255" s="86" t="str">
        <f>IFERROR(INDEX(DB_Typologies!$D$4:$AP$1445,MATCH($A$3,DB_Typologies!$AQ$4:$AQ$1445,0)+$A255,MATCH(G$3,TQoL_Indexes!$B$8:$AK$8,0)),"")</f>
        <v/>
      </c>
      <c r="H255" s="86" t="str">
        <f>IFERROR(INDEX(DB_Typologies!$D$4:$AP$1445,MATCH($A$3,DB_Typologies!$AQ$4:$AQ$1445,0)+$A255,MATCH(H$3,TQoL_Indexes!$B$8:$AK$8,0)),"")</f>
        <v/>
      </c>
      <c r="I255" s="86" t="str">
        <f>IFERROR(INDEX(DB_Typologies!$D$4:$AP$1445,MATCH($A$3,DB_Typologies!$AQ$4:$AQ$1445,0)+$A255,MATCH(I$3,TQoL_Indexes!$B$8:$AK$8,0)),"")</f>
        <v/>
      </c>
      <c r="J255" s="86" t="str">
        <f>IFERROR(INDEX(DB_Typologies!$D$4:$AP$1445,MATCH($A$3,DB_Typologies!$AQ$4:$AQ$1445,0)+$A255,MATCH(J$3,TQoL_Indexes!$B$8:$AK$8,0)),"")</f>
        <v/>
      </c>
      <c r="K255" s="86" t="str">
        <f>IFERROR(INDEX(DB_Typologies!$D$4:$AP$1445,MATCH($A$3,DB_Typologies!$AQ$4:$AQ$1445,0)+$A255,MATCH(K$3,TQoL_Indexes!$B$8:$AK$8,0)),"")</f>
        <v/>
      </c>
      <c r="L255" s="86" t="str">
        <f>IFERROR(INDEX(DB_Typologies!$D$4:$AP$1445,MATCH($A$3,DB_Typologies!$AQ$4:$AQ$1445,0)+$A255,MATCH(L$3,TQoL_Indexes!$B$8:$AK$8,0)),"")</f>
        <v/>
      </c>
      <c r="M255" s="86" t="str">
        <f>IFERROR(INDEX(DB_Typologies!$D$4:$AP$1445,MATCH($A$3,DB_Typologies!$AQ$4:$AQ$1445,0)+$A255,MATCH(M$3,TQoL_Indexes!$B$8:$AK$8,0)),"")</f>
        <v/>
      </c>
      <c r="N255" s="86" t="str">
        <f>IFERROR(INDEX(DB_Typologies!$D$4:$AP$1445,MATCH($A$3,DB_Typologies!$AQ$4:$AQ$1445,0)+$A255,MATCH(N$3,TQoL_Indexes!$B$8:$AK$8,0)),"")</f>
        <v/>
      </c>
      <c r="O255" s="86" t="str">
        <f>IFERROR(INDEX(DB_Typologies!$D$4:$AP$1445,MATCH($A$3,DB_Typologies!$AQ$4:$AQ$1445,0)+$A255,MATCH(O$3,TQoL_Indexes!$B$8:$AK$8,0)),"")</f>
        <v/>
      </c>
      <c r="P255" s="86" t="str">
        <f>IFERROR(INDEX(DB_Typologies!$D$4:$AP$1445,MATCH($A$3,DB_Typologies!$AQ$4:$AQ$1445,0)+$A255,MATCH(P$3,TQoL_Indexes!$B$8:$AK$8,0)),"")</f>
        <v/>
      </c>
      <c r="Q255" s="86" t="str">
        <f>IFERROR(INDEX(DB_Typologies!$D$4:$AP$1445,MATCH($A$3,DB_Typologies!$AQ$4:$AQ$1445,0)+$A255,MATCH(Q$3,TQoL_Indexes!$B$8:$AK$8,0)),"")</f>
        <v/>
      </c>
      <c r="R255" s="86" t="str">
        <f>IFERROR(INDEX(DB_Typologies!$D$4:$AP$1445,MATCH($A$3,DB_Typologies!$AQ$4:$AQ$1445,0)+$A255,MATCH(R$3,TQoL_Indexes!$B$8:$AK$8,0)),"")</f>
        <v/>
      </c>
      <c r="S255" s="86" t="str">
        <f>IFERROR(INDEX(DB_Typologies!$D$4:$AP$1445,MATCH($A$3,DB_Typologies!$AQ$4:$AQ$1445,0)+$A255,MATCH(S$3,TQoL_Indexes!$B$8:$AK$8,0)),"")</f>
        <v/>
      </c>
      <c r="T255" s="86" t="str">
        <f>IFERROR(INDEX(DB_Typologies!$D$4:$AP$1445,MATCH($A$3,DB_Typologies!$AQ$4:$AQ$1445,0)+$A255,MATCH(T$3,TQoL_Indexes!$B$8:$AK$8,0)),"")</f>
        <v/>
      </c>
      <c r="U255" s="86" t="str">
        <f>IFERROR(INDEX(DB_Typologies!$D$4:$AP$1445,MATCH($A$3,DB_Typologies!$AQ$4:$AQ$1445,0)+$A255,MATCH(U$3,TQoL_Indexes!$B$8:$AK$8,0)),"")</f>
        <v/>
      </c>
      <c r="V255" s="86" t="str">
        <f>IFERROR(INDEX(DB_Typologies!$D$4:$AP$1445,MATCH($A$3,DB_Typologies!$AQ$4:$AQ$1445,0)+$A255,MATCH(V$3,TQoL_Indexes!$B$8:$AK$8,0)),"")</f>
        <v/>
      </c>
      <c r="W255" s="86" t="str">
        <f>IFERROR(INDEX(DB_Typologies!$D$4:$AP$1445,MATCH($A$3,DB_Typologies!$AQ$4:$AQ$1445,0)+$A255,MATCH(W$3,TQoL_Indexes!$B$8:$AK$8,0)),"")</f>
        <v/>
      </c>
      <c r="X255" s="86" t="str">
        <f>IFERROR(INDEX(DB_Typologies!$D$4:$AP$1445,MATCH($A$3,DB_Typologies!$AQ$4:$AQ$1445,0)+$A255,MATCH(X$3,TQoL_Indexes!$B$8:$AK$8,0)),"")</f>
        <v/>
      </c>
      <c r="Y255" s="86" t="str">
        <f>IFERROR(INDEX(DB_Typologies!$D$4:$AP$1445,MATCH($A$3,DB_Typologies!$AQ$4:$AQ$1445,0)+$A255,MATCH(Y$3,TQoL_Indexes!$B$8:$AK$8,0)),"")</f>
        <v/>
      </c>
      <c r="Z255" s="86" t="str">
        <f>IFERROR(INDEX(DB_Typologies!$D$4:$AP$1445,MATCH($A$3,DB_Typologies!$AQ$4:$AQ$1445,0)+$A255,MATCH(Z$3,TQoL_Indexes!$B$8:$AK$8,0)),"")</f>
        <v/>
      </c>
      <c r="AA255" s="86" t="str">
        <f>IFERROR(INDEX(DB_Typologies!$D$4:$AP$1445,MATCH($A$3,DB_Typologies!$AQ$4:$AQ$1445,0)+$A255,MATCH(AA$3,TQoL_Indexes!$B$8:$AK$8,0)),"")</f>
        <v/>
      </c>
      <c r="AB255" s="86" t="str">
        <f>IFERROR(INDEX(DB_Typologies!$D$4:$AP$1445,MATCH($A$3,DB_Typologies!$AQ$4:$AQ$1445,0)+$A255,MATCH(AB$3,TQoL_Indexes!$B$8:$AK$8,0)),"")</f>
        <v/>
      </c>
      <c r="AC255" s="86" t="str">
        <f>IFERROR(INDEX(DB_Typologies!$D$4:$AP$1445,MATCH($A$3,DB_Typologies!$AQ$4:$AQ$1445,0)+$A255,MATCH(AC$3,TQoL_Indexes!$B$8:$AK$8,0)),"")</f>
        <v/>
      </c>
      <c r="AD255" s="86" t="str">
        <f>IFERROR(INDEX(DB_Typologies!$D$4:$AP$1445,MATCH($A$3,DB_Typologies!$AQ$4:$AQ$1445,0)+$A255,MATCH(AD$3,TQoL_Indexes!$B$8:$AK$8,0)),"")</f>
        <v/>
      </c>
      <c r="AE255" s="86" t="str">
        <f>IFERROR(INDEX(DB_Typologies!$D$4:$AP$1445,MATCH($A$3,DB_Typologies!$AQ$4:$AQ$1445,0)+$A255,MATCH(AE$3,TQoL_Indexes!$B$8:$AK$8,0)),"")</f>
        <v/>
      </c>
      <c r="AF255" s="86" t="str">
        <f>IFERROR(INDEX(DB_Typologies!$D$4:$AP$1445,MATCH($A$3,DB_Typologies!$AQ$4:$AQ$1445,0)+$A255,MATCH(AF$3,TQoL_Indexes!$B$8:$AK$8,0)),"")</f>
        <v/>
      </c>
      <c r="AG255" s="86" t="str">
        <f>IFERROR(INDEX(DB_Typologies!$D$4:$AP$1445,MATCH($A$3,DB_Typologies!$AQ$4:$AQ$1445,0)+$A255,MATCH(AG$3,TQoL_Indexes!$B$8:$AK$8,0)),"")</f>
        <v/>
      </c>
      <c r="AH255" s="86" t="str">
        <f>IFERROR(INDEX(DB_Typologies!$D$4:$AP$1445,MATCH($A$3,DB_Typologies!$AQ$4:$AQ$1445,0)+$A255,MATCH(AH$3,TQoL_Indexes!$B$8:$AK$8,0)),"")</f>
        <v/>
      </c>
      <c r="AI255" s="86" t="str">
        <f>IFERROR(INDEX(DB_Typologies!$D$4:$AP$1445,MATCH($A$3,DB_Typologies!$AQ$4:$AQ$1445,0)+$A255,MATCH(AI$3,TQoL_Indexes!$B$8:$AK$8,0)),"")</f>
        <v/>
      </c>
      <c r="AJ255" s="86" t="str">
        <f>IFERROR(INDEX(DB_Typologies!$D$4:$AP$1445,MATCH($A$3,DB_Typologies!$AQ$4:$AQ$1445,0)+$A255,MATCH(AJ$3,TQoL_Indexes!$B$8:$AK$8,0)),"")</f>
        <v/>
      </c>
      <c r="AK255" s="86" t="str">
        <f>IFERROR(INDEX(DB_Typologies!$D$4:$AP$1445,MATCH($A$3,DB_Typologies!$AQ$4:$AQ$1445,0)+$A255,MATCH(AK$3,TQoL_Indexes!$B$8:$AK$8,0)),"")</f>
        <v/>
      </c>
      <c r="AL255" s="86" t="str">
        <f>IFERROR(INDEX(DB_Typologies!$D$4:$AP$1445,MATCH($A$3,DB_Typologies!$AQ$4:$AQ$1445,0)+$A255,MATCH(AL$3,TQoL_Indexes!$B$8:$AK$8,0)),"")</f>
        <v/>
      </c>
      <c r="AM255" s="87" t="str">
        <f>IFERROR(INDEX(DB_Typologies!$D$4:$AP$1445,MATCH($A$3,DB_Typologies!$AQ$4:$AQ$1445,0)+$A255,MATCH(AM$3,TQoL_Indexes!$B$8:$AK$8,0)),"")</f>
        <v/>
      </c>
    </row>
    <row r="256" spans="1:39">
      <c r="A256" s="58" t="str">
        <f>IFERROR(IF(A255+1&lt;COUNTIF(DB_Typologies!$AQ$4:$AQ$1445,$A$3),A255+1,""),"")</f>
        <v/>
      </c>
      <c r="B256" s="120" t="str">
        <f>IFERROR(INDEX(DB_Typologies!$D$4:$AP$1445,MATCH($A$3,DB_Typologies!$AQ$4:$AQ$1445,0)+$A256,MATCH(B$3,TQoL_Indexes!$B$8:$AK$8,0)),"")</f>
        <v/>
      </c>
      <c r="C256" s="86" t="str">
        <f>IFERROR(INDEX(DB_Typologies!$D$4:$AP$1445,MATCH($A$3,DB_Typologies!$AQ$4:$AQ$1445,0)+$A256,MATCH(C$3,TQoL_Indexes!$B$8:$AK$8,0)),"")</f>
        <v/>
      </c>
      <c r="D256" s="87" t="str">
        <f>IFERROR(INDEX(DB_Typologies!$D$4:$AP$1445,MATCH($A$3,DB_Typologies!$AQ$4:$AQ$1445,0)+$A256,MATCH(D$3,TQoL_Indexes!$B$8:$AK$8,0)),"")</f>
        <v/>
      </c>
      <c r="E256" s="86" t="str">
        <f>IFERROR(INDEX(DB_Typologies!$D$4:$AP$1445,MATCH($A$3,DB_Typologies!$AQ$4:$AQ$1445,0)+$A256,MATCH(E$3,TQoL_Indexes!$B$8:$AK$8,0)),"")</f>
        <v/>
      </c>
      <c r="F256" s="86" t="str">
        <f>IFERROR(INDEX(DB_Typologies!$D$4:$AP$1445,MATCH($A$3,DB_Typologies!$AQ$4:$AQ$1445,0)+$A256,MATCH(F$3,TQoL_Indexes!$B$8:$AK$8,0)),"")</f>
        <v/>
      </c>
      <c r="G256" s="86" t="str">
        <f>IFERROR(INDEX(DB_Typologies!$D$4:$AP$1445,MATCH($A$3,DB_Typologies!$AQ$4:$AQ$1445,0)+$A256,MATCH(G$3,TQoL_Indexes!$B$8:$AK$8,0)),"")</f>
        <v/>
      </c>
      <c r="H256" s="86" t="str">
        <f>IFERROR(INDEX(DB_Typologies!$D$4:$AP$1445,MATCH($A$3,DB_Typologies!$AQ$4:$AQ$1445,0)+$A256,MATCH(H$3,TQoL_Indexes!$B$8:$AK$8,0)),"")</f>
        <v/>
      </c>
      <c r="I256" s="86" t="str">
        <f>IFERROR(INDEX(DB_Typologies!$D$4:$AP$1445,MATCH($A$3,DB_Typologies!$AQ$4:$AQ$1445,0)+$A256,MATCH(I$3,TQoL_Indexes!$B$8:$AK$8,0)),"")</f>
        <v/>
      </c>
      <c r="J256" s="86" t="str">
        <f>IFERROR(INDEX(DB_Typologies!$D$4:$AP$1445,MATCH($A$3,DB_Typologies!$AQ$4:$AQ$1445,0)+$A256,MATCH(J$3,TQoL_Indexes!$B$8:$AK$8,0)),"")</f>
        <v/>
      </c>
      <c r="K256" s="86" t="str">
        <f>IFERROR(INDEX(DB_Typologies!$D$4:$AP$1445,MATCH($A$3,DB_Typologies!$AQ$4:$AQ$1445,0)+$A256,MATCH(K$3,TQoL_Indexes!$B$8:$AK$8,0)),"")</f>
        <v/>
      </c>
      <c r="L256" s="86" t="str">
        <f>IFERROR(INDEX(DB_Typologies!$D$4:$AP$1445,MATCH($A$3,DB_Typologies!$AQ$4:$AQ$1445,0)+$A256,MATCH(L$3,TQoL_Indexes!$B$8:$AK$8,0)),"")</f>
        <v/>
      </c>
      <c r="M256" s="86" t="str">
        <f>IFERROR(INDEX(DB_Typologies!$D$4:$AP$1445,MATCH($A$3,DB_Typologies!$AQ$4:$AQ$1445,0)+$A256,MATCH(M$3,TQoL_Indexes!$B$8:$AK$8,0)),"")</f>
        <v/>
      </c>
      <c r="N256" s="86" t="str">
        <f>IFERROR(INDEX(DB_Typologies!$D$4:$AP$1445,MATCH($A$3,DB_Typologies!$AQ$4:$AQ$1445,0)+$A256,MATCH(N$3,TQoL_Indexes!$B$8:$AK$8,0)),"")</f>
        <v/>
      </c>
      <c r="O256" s="86" t="str">
        <f>IFERROR(INDEX(DB_Typologies!$D$4:$AP$1445,MATCH($A$3,DB_Typologies!$AQ$4:$AQ$1445,0)+$A256,MATCH(O$3,TQoL_Indexes!$B$8:$AK$8,0)),"")</f>
        <v/>
      </c>
      <c r="P256" s="86" t="str">
        <f>IFERROR(INDEX(DB_Typologies!$D$4:$AP$1445,MATCH($A$3,DB_Typologies!$AQ$4:$AQ$1445,0)+$A256,MATCH(P$3,TQoL_Indexes!$B$8:$AK$8,0)),"")</f>
        <v/>
      </c>
      <c r="Q256" s="86" t="str">
        <f>IFERROR(INDEX(DB_Typologies!$D$4:$AP$1445,MATCH($A$3,DB_Typologies!$AQ$4:$AQ$1445,0)+$A256,MATCH(Q$3,TQoL_Indexes!$B$8:$AK$8,0)),"")</f>
        <v/>
      </c>
      <c r="R256" s="86" t="str">
        <f>IFERROR(INDEX(DB_Typologies!$D$4:$AP$1445,MATCH($A$3,DB_Typologies!$AQ$4:$AQ$1445,0)+$A256,MATCH(R$3,TQoL_Indexes!$B$8:$AK$8,0)),"")</f>
        <v/>
      </c>
      <c r="S256" s="86" t="str">
        <f>IFERROR(INDEX(DB_Typologies!$D$4:$AP$1445,MATCH($A$3,DB_Typologies!$AQ$4:$AQ$1445,0)+$A256,MATCH(S$3,TQoL_Indexes!$B$8:$AK$8,0)),"")</f>
        <v/>
      </c>
      <c r="T256" s="86" t="str">
        <f>IFERROR(INDEX(DB_Typologies!$D$4:$AP$1445,MATCH($A$3,DB_Typologies!$AQ$4:$AQ$1445,0)+$A256,MATCH(T$3,TQoL_Indexes!$B$8:$AK$8,0)),"")</f>
        <v/>
      </c>
      <c r="U256" s="86" t="str">
        <f>IFERROR(INDEX(DB_Typologies!$D$4:$AP$1445,MATCH($A$3,DB_Typologies!$AQ$4:$AQ$1445,0)+$A256,MATCH(U$3,TQoL_Indexes!$B$8:$AK$8,0)),"")</f>
        <v/>
      </c>
      <c r="V256" s="86" t="str">
        <f>IFERROR(INDEX(DB_Typologies!$D$4:$AP$1445,MATCH($A$3,DB_Typologies!$AQ$4:$AQ$1445,0)+$A256,MATCH(V$3,TQoL_Indexes!$B$8:$AK$8,0)),"")</f>
        <v/>
      </c>
      <c r="W256" s="86" t="str">
        <f>IFERROR(INDEX(DB_Typologies!$D$4:$AP$1445,MATCH($A$3,DB_Typologies!$AQ$4:$AQ$1445,0)+$A256,MATCH(W$3,TQoL_Indexes!$B$8:$AK$8,0)),"")</f>
        <v/>
      </c>
      <c r="X256" s="86" t="str">
        <f>IFERROR(INDEX(DB_Typologies!$D$4:$AP$1445,MATCH($A$3,DB_Typologies!$AQ$4:$AQ$1445,0)+$A256,MATCH(X$3,TQoL_Indexes!$B$8:$AK$8,0)),"")</f>
        <v/>
      </c>
      <c r="Y256" s="86" t="str">
        <f>IFERROR(INDEX(DB_Typologies!$D$4:$AP$1445,MATCH($A$3,DB_Typologies!$AQ$4:$AQ$1445,0)+$A256,MATCH(Y$3,TQoL_Indexes!$B$8:$AK$8,0)),"")</f>
        <v/>
      </c>
      <c r="Z256" s="86" t="str">
        <f>IFERROR(INDEX(DB_Typologies!$D$4:$AP$1445,MATCH($A$3,DB_Typologies!$AQ$4:$AQ$1445,0)+$A256,MATCH(Z$3,TQoL_Indexes!$B$8:$AK$8,0)),"")</f>
        <v/>
      </c>
      <c r="AA256" s="86" t="str">
        <f>IFERROR(INDEX(DB_Typologies!$D$4:$AP$1445,MATCH($A$3,DB_Typologies!$AQ$4:$AQ$1445,0)+$A256,MATCH(AA$3,TQoL_Indexes!$B$8:$AK$8,0)),"")</f>
        <v/>
      </c>
      <c r="AB256" s="86" t="str">
        <f>IFERROR(INDEX(DB_Typologies!$D$4:$AP$1445,MATCH($A$3,DB_Typologies!$AQ$4:$AQ$1445,0)+$A256,MATCH(AB$3,TQoL_Indexes!$B$8:$AK$8,0)),"")</f>
        <v/>
      </c>
      <c r="AC256" s="86" t="str">
        <f>IFERROR(INDEX(DB_Typologies!$D$4:$AP$1445,MATCH($A$3,DB_Typologies!$AQ$4:$AQ$1445,0)+$A256,MATCH(AC$3,TQoL_Indexes!$B$8:$AK$8,0)),"")</f>
        <v/>
      </c>
      <c r="AD256" s="86" t="str">
        <f>IFERROR(INDEX(DB_Typologies!$D$4:$AP$1445,MATCH($A$3,DB_Typologies!$AQ$4:$AQ$1445,0)+$A256,MATCH(AD$3,TQoL_Indexes!$B$8:$AK$8,0)),"")</f>
        <v/>
      </c>
      <c r="AE256" s="86" t="str">
        <f>IFERROR(INDEX(DB_Typologies!$D$4:$AP$1445,MATCH($A$3,DB_Typologies!$AQ$4:$AQ$1445,0)+$A256,MATCH(AE$3,TQoL_Indexes!$B$8:$AK$8,0)),"")</f>
        <v/>
      </c>
      <c r="AF256" s="86" t="str">
        <f>IFERROR(INDEX(DB_Typologies!$D$4:$AP$1445,MATCH($A$3,DB_Typologies!$AQ$4:$AQ$1445,0)+$A256,MATCH(AF$3,TQoL_Indexes!$B$8:$AK$8,0)),"")</f>
        <v/>
      </c>
      <c r="AG256" s="86" t="str">
        <f>IFERROR(INDEX(DB_Typologies!$D$4:$AP$1445,MATCH($A$3,DB_Typologies!$AQ$4:$AQ$1445,0)+$A256,MATCH(AG$3,TQoL_Indexes!$B$8:$AK$8,0)),"")</f>
        <v/>
      </c>
      <c r="AH256" s="86" t="str">
        <f>IFERROR(INDEX(DB_Typologies!$D$4:$AP$1445,MATCH($A$3,DB_Typologies!$AQ$4:$AQ$1445,0)+$A256,MATCH(AH$3,TQoL_Indexes!$B$8:$AK$8,0)),"")</f>
        <v/>
      </c>
      <c r="AI256" s="86" t="str">
        <f>IFERROR(INDEX(DB_Typologies!$D$4:$AP$1445,MATCH($A$3,DB_Typologies!$AQ$4:$AQ$1445,0)+$A256,MATCH(AI$3,TQoL_Indexes!$B$8:$AK$8,0)),"")</f>
        <v/>
      </c>
      <c r="AJ256" s="86" t="str">
        <f>IFERROR(INDEX(DB_Typologies!$D$4:$AP$1445,MATCH($A$3,DB_Typologies!$AQ$4:$AQ$1445,0)+$A256,MATCH(AJ$3,TQoL_Indexes!$B$8:$AK$8,0)),"")</f>
        <v/>
      </c>
      <c r="AK256" s="86" t="str">
        <f>IFERROR(INDEX(DB_Typologies!$D$4:$AP$1445,MATCH($A$3,DB_Typologies!$AQ$4:$AQ$1445,0)+$A256,MATCH(AK$3,TQoL_Indexes!$B$8:$AK$8,0)),"")</f>
        <v/>
      </c>
      <c r="AL256" s="86" t="str">
        <f>IFERROR(INDEX(DB_Typologies!$D$4:$AP$1445,MATCH($A$3,DB_Typologies!$AQ$4:$AQ$1445,0)+$A256,MATCH(AL$3,TQoL_Indexes!$B$8:$AK$8,0)),"")</f>
        <v/>
      </c>
      <c r="AM256" s="87" t="str">
        <f>IFERROR(INDEX(DB_Typologies!$D$4:$AP$1445,MATCH($A$3,DB_Typologies!$AQ$4:$AQ$1445,0)+$A256,MATCH(AM$3,TQoL_Indexes!$B$8:$AK$8,0)),"")</f>
        <v/>
      </c>
    </row>
    <row r="257" spans="1:39">
      <c r="A257" s="58" t="str">
        <f>IFERROR(IF(A256+1&lt;COUNTIF(DB_Typologies!$AQ$4:$AQ$1445,$A$3),A256+1,""),"")</f>
        <v/>
      </c>
      <c r="B257" s="120" t="str">
        <f>IFERROR(INDEX(DB_Typologies!$D$4:$AP$1445,MATCH($A$3,DB_Typologies!$AQ$4:$AQ$1445,0)+$A257,MATCH(B$3,TQoL_Indexes!$B$8:$AK$8,0)),"")</f>
        <v/>
      </c>
      <c r="C257" s="86" t="str">
        <f>IFERROR(INDEX(DB_Typologies!$D$4:$AP$1445,MATCH($A$3,DB_Typologies!$AQ$4:$AQ$1445,0)+$A257,MATCH(C$3,TQoL_Indexes!$B$8:$AK$8,0)),"")</f>
        <v/>
      </c>
      <c r="D257" s="87" t="str">
        <f>IFERROR(INDEX(DB_Typologies!$D$4:$AP$1445,MATCH($A$3,DB_Typologies!$AQ$4:$AQ$1445,0)+$A257,MATCH(D$3,TQoL_Indexes!$B$8:$AK$8,0)),"")</f>
        <v/>
      </c>
      <c r="E257" s="86" t="str">
        <f>IFERROR(INDEX(DB_Typologies!$D$4:$AP$1445,MATCH($A$3,DB_Typologies!$AQ$4:$AQ$1445,0)+$A257,MATCH(E$3,TQoL_Indexes!$B$8:$AK$8,0)),"")</f>
        <v/>
      </c>
      <c r="F257" s="86" t="str">
        <f>IFERROR(INDEX(DB_Typologies!$D$4:$AP$1445,MATCH($A$3,DB_Typologies!$AQ$4:$AQ$1445,0)+$A257,MATCH(F$3,TQoL_Indexes!$B$8:$AK$8,0)),"")</f>
        <v/>
      </c>
      <c r="G257" s="86" t="str">
        <f>IFERROR(INDEX(DB_Typologies!$D$4:$AP$1445,MATCH($A$3,DB_Typologies!$AQ$4:$AQ$1445,0)+$A257,MATCH(G$3,TQoL_Indexes!$B$8:$AK$8,0)),"")</f>
        <v/>
      </c>
      <c r="H257" s="86" t="str">
        <f>IFERROR(INDEX(DB_Typologies!$D$4:$AP$1445,MATCH($A$3,DB_Typologies!$AQ$4:$AQ$1445,0)+$A257,MATCH(H$3,TQoL_Indexes!$B$8:$AK$8,0)),"")</f>
        <v/>
      </c>
      <c r="I257" s="86" t="str">
        <f>IFERROR(INDEX(DB_Typologies!$D$4:$AP$1445,MATCH($A$3,DB_Typologies!$AQ$4:$AQ$1445,0)+$A257,MATCH(I$3,TQoL_Indexes!$B$8:$AK$8,0)),"")</f>
        <v/>
      </c>
      <c r="J257" s="86" t="str">
        <f>IFERROR(INDEX(DB_Typologies!$D$4:$AP$1445,MATCH($A$3,DB_Typologies!$AQ$4:$AQ$1445,0)+$A257,MATCH(J$3,TQoL_Indexes!$B$8:$AK$8,0)),"")</f>
        <v/>
      </c>
      <c r="K257" s="86" t="str">
        <f>IFERROR(INDEX(DB_Typologies!$D$4:$AP$1445,MATCH($A$3,DB_Typologies!$AQ$4:$AQ$1445,0)+$A257,MATCH(K$3,TQoL_Indexes!$B$8:$AK$8,0)),"")</f>
        <v/>
      </c>
      <c r="L257" s="86" t="str">
        <f>IFERROR(INDEX(DB_Typologies!$D$4:$AP$1445,MATCH($A$3,DB_Typologies!$AQ$4:$AQ$1445,0)+$A257,MATCH(L$3,TQoL_Indexes!$B$8:$AK$8,0)),"")</f>
        <v/>
      </c>
      <c r="M257" s="86" t="str">
        <f>IFERROR(INDEX(DB_Typologies!$D$4:$AP$1445,MATCH($A$3,DB_Typologies!$AQ$4:$AQ$1445,0)+$A257,MATCH(M$3,TQoL_Indexes!$B$8:$AK$8,0)),"")</f>
        <v/>
      </c>
      <c r="N257" s="86" t="str">
        <f>IFERROR(INDEX(DB_Typologies!$D$4:$AP$1445,MATCH($A$3,DB_Typologies!$AQ$4:$AQ$1445,0)+$A257,MATCH(N$3,TQoL_Indexes!$B$8:$AK$8,0)),"")</f>
        <v/>
      </c>
      <c r="O257" s="86" t="str">
        <f>IFERROR(INDEX(DB_Typologies!$D$4:$AP$1445,MATCH($A$3,DB_Typologies!$AQ$4:$AQ$1445,0)+$A257,MATCH(O$3,TQoL_Indexes!$B$8:$AK$8,0)),"")</f>
        <v/>
      </c>
      <c r="P257" s="86" t="str">
        <f>IFERROR(INDEX(DB_Typologies!$D$4:$AP$1445,MATCH($A$3,DB_Typologies!$AQ$4:$AQ$1445,0)+$A257,MATCH(P$3,TQoL_Indexes!$B$8:$AK$8,0)),"")</f>
        <v/>
      </c>
      <c r="Q257" s="86" t="str">
        <f>IFERROR(INDEX(DB_Typologies!$D$4:$AP$1445,MATCH($A$3,DB_Typologies!$AQ$4:$AQ$1445,0)+$A257,MATCH(Q$3,TQoL_Indexes!$B$8:$AK$8,0)),"")</f>
        <v/>
      </c>
      <c r="R257" s="86" t="str">
        <f>IFERROR(INDEX(DB_Typologies!$D$4:$AP$1445,MATCH($A$3,DB_Typologies!$AQ$4:$AQ$1445,0)+$A257,MATCH(R$3,TQoL_Indexes!$B$8:$AK$8,0)),"")</f>
        <v/>
      </c>
      <c r="S257" s="86" t="str">
        <f>IFERROR(INDEX(DB_Typologies!$D$4:$AP$1445,MATCH($A$3,DB_Typologies!$AQ$4:$AQ$1445,0)+$A257,MATCH(S$3,TQoL_Indexes!$B$8:$AK$8,0)),"")</f>
        <v/>
      </c>
      <c r="T257" s="86" t="str">
        <f>IFERROR(INDEX(DB_Typologies!$D$4:$AP$1445,MATCH($A$3,DB_Typologies!$AQ$4:$AQ$1445,0)+$A257,MATCH(T$3,TQoL_Indexes!$B$8:$AK$8,0)),"")</f>
        <v/>
      </c>
      <c r="U257" s="86" t="str">
        <f>IFERROR(INDEX(DB_Typologies!$D$4:$AP$1445,MATCH($A$3,DB_Typologies!$AQ$4:$AQ$1445,0)+$A257,MATCH(U$3,TQoL_Indexes!$B$8:$AK$8,0)),"")</f>
        <v/>
      </c>
      <c r="V257" s="86" t="str">
        <f>IFERROR(INDEX(DB_Typologies!$D$4:$AP$1445,MATCH($A$3,DB_Typologies!$AQ$4:$AQ$1445,0)+$A257,MATCH(V$3,TQoL_Indexes!$B$8:$AK$8,0)),"")</f>
        <v/>
      </c>
      <c r="W257" s="86" t="str">
        <f>IFERROR(INDEX(DB_Typologies!$D$4:$AP$1445,MATCH($A$3,DB_Typologies!$AQ$4:$AQ$1445,0)+$A257,MATCH(W$3,TQoL_Indexes!$B$8:$AK$8,0)),"")</f>
        <v/>
      </c>
      <c r="X257" s="86" t="str">
        <f>IFERROR(INDEX(DB_Typologies!$D$4:$AP$1445,MATCH($A$3,DB_Typologies!$AQ$4:$AQ$1445,0)+$A257,MATCH(X$3,TQoL_Indexes!$B$8:$AK$8,0)),"")</f>
        <v/>
      </c>
      <c r="Y257" s="86" t="str">
        <f>IFERROR(INDEX(DB_Typologies!$D$4:$AP$1445,MATCH($A$3,DB_Typologies!$AQ$4:$AQ$1445,0)+$A257,MATCH(Y$3,TQoL_Indexes!$B$8:$AK$8,0)),"")</f>
        <v/>
      </c>
      <c r="Z257" s="86" t="str">
        <f>IFERROR(INDEX(DB_Typologies!$D$4:$AP$1445,MATCH($A$3,DB_Typologies!$AQ$4:$AQ$1445,0)+$A257,MATCH(Z$3,TQoL_Indexes!$B$8:$AK$8,0)),"")</f>
        <v/>
      </c>
      <c r="AA257" s="86" t="str">
        <f>IFERROR(INDEX(DB_Typologies!$D$4:$AP$1445,MATCH($A$3,DB_Typologies!$AQ$4:$AQ$1445,0)+$A257,MATCH(AA$3,TQoL_Indexes!$B$8:$AK$8,0)),"")</f>
        <v/>
      </c>
      <c r="AB257" s="86" t="str">
        <f>IFERROR(INDEX(DB_Typologies!$D$4:$AP$1445,MATCH($A$3,DB_Typologies!$AQ$4:$AQ$1445,0)+$A257,MATCH(AB$3,TQoL_Indexes!$B$8:$AK$8,0)),"")</f>
        <v/>
      </c>
      <c r="AC257" s="86" t="str">
        <f>IFERROR(INDEX(DB_Typologies!$D$4:$AP$1445,MATCH($A$3,DB_Typologies!$AQ$4:$AQ$1445,0)+$A257,MATCH(AC$3,TQoL_Indexes!$B$8:$AK$8,0)),"")</f>
        <v/>
      </c>
      <c r="AD257" s="86" t="str">
        <f>IFERROR(INDEX(DB_Typologies!$D$4:$AP$1445,MATCH($A$3,DB_Typologies!$AQ$4:$AQ$1445,0)+$A257,MATCH(AD$3,TQoL_Indexes!$B$8:$AK$8,0)),"")</f>
        <v/>
      </c>
      <c r="AE257" s="86" t="str">
        <f>IFERROR(INDEX(DB_Typologies!$D$4:$AP$1445,MATCH($A$3,DB_Typologies!$AQ$4:$AQ$1445,0)+$A257,MATCH(AE$3,TQoL_Indexes!$B$8:$AK$8,0)),"")</f>
        <v/>
      </c>
      <c r="AF257" s="86" t="str">
        <f>IFERROR(INDEX(DB_Typologies!$D$4:$AP$1445,MATCH($A$3,DB_Typologies!$AQ$4:$AQ$1445,0)+$A257,MATCH(AF$3,TQoL_Indexes!$B$8:$AK$8,0)),"")</f>
        <v/>
      </c>
      <c r="AG257" s="86" t="str">
        <f>IFERROR(INDEX(DB_Typologies!$D$4:$AP$1445,MATCH($A$3,DB_Typologies!$AQ$4:$AQ$1445,0)+$A257,MATCH(AG$3,TQoL_Indexes!$B$8:$AK$8,0)),"")</f>
        <v/>
      </c>
      <c r="AH257" s="86" t="str">
        <f>IFERROR(INDEX(DB_Typologies!$D$4:$AP$1445,MATCH($A$3,DB_Typologies!$AQ$4:$AQ$1445,0)+$A257,MATCH(AH$3,TQoL_Indexes!$B$8:$AK$8,0)),"")</f>
        <v/>
      </c>
      <c r="AI257" s="86" t="str">
        <f>IFERROR(INDEX(DB_Typologies!$D$4:$AP$1445,MATCH($A$3,DB_Typologies!$AQ$4:$AQ$1445,0)+$A257,MATCH(AI$3,TQoL_Indexes!$B$8:$AK$8,0)),"")</f>
        <v/>
      </c>
      <c r="AJ257" s="86" t="str">
        <f>IFERROR(INDEX(DB_Typologies!$D$4:$AP$1445,MATCH($A$3,DB_Typologies!$AQ$4:$AQ$1445,0)+$A257,MATCH(AJ$3,TQoL_Indexes!$B$8:$AK$8,0)),"")</f>
        <v/>
      </c>
      <c r="AK257" s="86" t="str">
        <f>IFERROR(INDEX(DB_Typologies!$D$4:$AP$1445,MATCH($A$3,DB_Typologies!$AQ$4:$AQ$1445,0)+$A257,MATCH(AK$3,TQoL_Indexes!$B$8:$AK$8,0)),"")</f>
        <v/>
      </c>
      <c r="AL257" s="86" t="str">
        <f>IFERROR(INDEX(DB_Typologies!$D$4:$AP$1445,MATCH($A$3,DB_Typologies!$AQ$4:$AQ$1445,0)+$A257,MATCH(AL$3,TQoL_Indexes!$B$8:$AK$8,0)),"")</f>
        <v/>
      </c>
      <c r="AM257" s="87" t="str">
        <f>IFERROR(INDEX(DB_Typologies!$D$4:$AP$1445,MATCH($A$3,DB_Typologies!$AQ$4:$AQ$1445,0)+$A257,MATCH(AM$3,TQoL_Indexes!$B$8:$AK$8,0)),"")</f>
        <v/>
      </c>
    </row>
    <row r="258" spans="1:39">
      <c r="A258" s="58" t="str">
        <f>IFERROR(IF(A257+1&lt;COUNTIF(DB_Typologies!$AQ$4:$AQ$1445,$A$3),A257+1,""),"")</f>
        <v/>
      </c>
      <c r="B258" s="120" t="str">
        <f>IFERROR(INDEX(DB_Typologies!$D$4:$AP$1445,MATCH($A$3,DB_Typologies!$AQ$4:$AQ$1445,0)+$A258,MATCH(B$3,TQoL_Indexes!$B$8:$AK$8,0)),"")</f>
        <v/>
      </c>
      <c r="C258" s="86" t="str">
        <f>IFERROR(INDEX(DB_Typologies!$D$4:$AP$1445,MATCH($A$3,DB_Typologies!$AQ$4:$AQ$1445,0)+$A258,MATCH(C$3,TQoL_Indexes!$B$8:$AK$8,0)),"")</f>
        <v/>
      </c>
      <c r="D258" s="87" t="str">
        <f>IFERROR(INDEX(DB_Typologies!$D$4:$AP$1445,MATCH($A$3,DB_Typologies!$AQ$4:$AQ$1445,0)+$A258,MATCH(D$3,TQoL_Indexes!$B$8:$AK$8,0)),"")</f>
        <v/>
      </c>
      <c r="E258" s="86" t="str">
        <f>IFERROR(INDEX(DB_Typologies!$D$4:$AP$1445,MATCH($A$3,DB_Typologies!$AQ$4:$AQ$1445,0)+$A258,MATCH(E$3,TQoL_Indexes!$B$8:$AK$8,0)),"")</f>
        <v/>
      </c>
      <c r="F258" s="86" t="str">
        <f>IFERROR(INDEX(DB_Typologies!$D$4:$AP$1445,MATCH($A$3,DB_Typologies!$AQ$4:$AQ$1445,0)+$A258,MATCH(F$3,TQoL_Indexes!$B$8:$AK$8,0)),"")</f>
        <v/>
      </c>
      <c r="G258" s="86" t="str">
        <f>IFERROR(INDEX(DB_Typologies!$D$4:$AP$1445,MATCH($A$3,DB_Typologies!$AQ$4:$AQ$1445,0)+$A258,MATCH(G$3,TQoL_Indexes!$B$8:$AK$8,0)),"")</f>
        <v/>
      </c>
      <c r="H258" s="86" t="str">
        <f>IFERROR(INDEX(DB_Typologies!$D$4:$AP$1445,MATCH($A$3,DB_Typologies!$AQ$4:$AQ$1445,0)+$A258,MATCH(H$3,TQoL_Indexes!$B$8:$AK$8,0)),"")</f>
        <v/>
      </c>
      <c r="I258" s="86" t="str">
        <f>IFERROR(INDEX(DB_Typologies!$D$4:$AP$1445,MATCH($A$3,DB_Typologies!$AQ$4:$AQ$1445,0)+$A258,MATCH(I$3,TQoL_Indexes!$B$8:$AK$8,0)),"")</f>
        <v/>
      </c>
      <c r="J258" s="86" t="str">
        <f>IFERROR(INDEX(DB_Typologies!$D$4:$AP$1445,MATCH($A$3,DB_Typologies!$AQ$4:$AQ$1445,0)+$A258,MATCH(J$3,TQoL_Indexes!$B$8:$AK$8,0)),"")</f>
        <v/>
      </c>
      <c r="K258" s="86" t="str">
        <f>IFERROR(INDEX(DB_Typologies!$D$4:$AP$1445,MATCH($A$3,DB_Typologies!$AQ$4:$AQ$1445,0)+$A258,MATCH(K$3,TQoL_Indexes!$B$8:$AK$8,0)),"")</f>
        <v/>
      </c>
      <c r="L258" s="86" t="str">
        <f>IFERROR(INDEX(DB_Typologies!$D$4:$AP$1445,MATCH($A$3,DB_Typologies!$AQ$4:$AQ$1445,0)+$A258,MATCH(L$3,TQoL_Indexes!$B$8:$AK$8,0)),"")</f>
        <v/>
      </c>
      <c r="M258" s="86" t="str">
        <f>IFERROR(INDEX(DB_Typologies!$D$4:$AP$1445,MATCH($A$3,DB_Typologies!$AQ$4:$AQ$1445,0)+$A258,MATCH(M$3,TQoL_Indexes!$B$8:$AK$8,0)),"")</f>
        <v/>
      </c>
      <c r="N258" s="86" t="str">
        <f>IFERROR(INDEX(DB_Typologies!$D$4:$AP$1445,MATCH($A$3,DB_Typologies!$AQ$4:$AQ$1445,0)+$A258,MATCH(N$3,TQoL_Indexes!$B$8:$AK$8,0)),"")</f>
        <v/>
      </c>
      <c r="O258" s="86" t="str">
        <f>IFERROR(INDEX(DB_Typologies!$D$4:$AP$1445,MATCH($A$3,DB_Typologies!$AQ$4:$AQ$1445,0)+$A258,MATCH(O$3,TQoL_Indexes!$B$8:$AK$8,0)),"")</f>
        <v/>
      </c>
      <c r="P258" s="86" t="str">
        <f>IFERROR(INDEX(DB_Typologies!$D$4:$AP$1445,MATCH($A$3,DB_Typologies!$AQ$4:$AQ$1445,0)+$A258,MATCH(P$3,TQoL_Indexes!$B$8:$AK$8,0)),"")</f>
        <v/>
      </c>
      <c r="Q258" s="86" t="str">
        <f>IFERROR(INDEX(DB_Typologies!$D$4:$AP$1445,MATCH($A$3,DB_Typologies!$AQ$4:$AQ$1445,0)+$A258,MATCH(Q$3,TQoL_Indexes!$B$8:$AK$8,0)),"")</f>
        <v/>
      </c>
      <c r="R258" s="86" t="str">
        <f>IFERROR(INDEX(DB_Typologies!$D$4:$AP$1445,MATCH($A$3,DB_Typologies!$AQ$4:$AQ$1445,0)+$A258,MATCH(R$3,TQoL_Indexes!$B$8:$AK$8,0)),"")</f>
        <v/>
      </c>
      <c r="S258" s="86" t="str">
        <f>IFERROR(INDEX(DB_Typologies!$D$4:$AP$1445,MATCH($A$3,DB_Typologies!$AQ$4:$AQ$1445,0)+$A258,MATCH(S$3,TQoL_Indexes!$B$8:$AK$8,0)),"")</f>
        <v/>
      </c>
      <c r="T258" s="86" t="str">
        <f>IFERROR(INDEX(DB_Typologies!$D$4:$AP$1445,MATCH($A$3,DB_Typologies!$AQ$4:$AQ$1445,0)+$A258,MATCH(T$3,TQoL_Indexes!$B$8:$AK$8,0)),"")</f>
        <v/>
      </c>
      <c r="U258" s="86" t="str">
        <f>IFERROR(INDEX(DB_Typologies!$D$4:$AP$1445,MATCH($A$3,DB_Typologies!$AQ$4:$AQ$1445,0)+$A258,MATCH(U$3,TQoL_Indexes!$B$8:$AK$8,0)),"")</f>
        <v/>
      </c>
      <c r="V258" s="86" t="str">
        <f>IFERROR(INDEX(DB_Typologies!$D$4:$AP$1445,MATCH($A$3,DB_Typologies!$AQ$4:$AQ$1445,0)+$A258,MATCH(V$3,TQoL_Indexes!$B$8:$AK$8,0)),"")</f>
        <v/>
      </c>
      <c r="W258" s="86" t="str">
        <f>IFERROR(INDEX(DB_Typologies!$D$4:$AP$1445,MATCH($A$3,DB_Typologies!$AQ$4:$AQ$1445,0)+$A258,MATCH(W$3,TQoL_Indexes!$B$8:$AK$8,0)),"")</f>
        <v/>
      </c>
      <c r="X258" s="86" t="str">
        <f>IFERROR(INDEX(DB_Typologies!$D$4:$AP$1445,MATCH($A$3,DB_Typologies!$AQ$4:$AQ$1445,0)+$A258,MATCH(X$3,TQoL_Indexes!$B$8:$AK$8,0)),"")</f>
        <v/>
      </c>
      <c r="Y258" s="86" t="str">
        <f>IFERROR(INDEX(DB_Typologies!$D$4:$AP$1445,MATCH($A$3,DB_Typologies!$AQ$4:$AQ$1445,0)+$A258,MATCH(Y$3,TQoL_Indexes!$B$8:$AK$8,0)),"")</f>
        <v/>
      </c>
      <c r="Z258" s="86" t="str">
        <f>IFERROR(INDEX(DB_Typologies!$D$4:$AP$1445,MATCH($A$3,DB_Typologies!$AQ$4:$AQ$1445,0)+$A258,MATCH(Z$3,TQoL_Indexes!$B$8:$AK$8,0)),"")</f>
        <v/>
      </c>
      <c r="AA258" s="86" t="str">
        <f>IFERROR(INDEX(DB_Typologies!$D$4:$AP$1445,MATCH($A$3,DB_Typologies!$AQ$4:$AQ$1445,0)+$A258,MATCH(AA$3,TQoL_Indexes!$B$8:$AK$8,0)),"")</f>
        <v/>
      </c>
      <c r="AB258" s="86" t="str">
        <f>IFERROR(INDEX(DB_Typologies!$D$4:$AP$1445,MATCH($A$3,DB_Typologies!$AQ$4:$AQ$1445,0)+$A258,MATCH(AB$3,TQoL_Indexes!$B$8:$AK$8,0)),"")</f>
        <v/>
      </c>
      <c r="AC258" s="86" t="str">
        <f>IFERROR(INDEX(DB_Typologies!$D$4:$AP$1445,MATCH($A$3,DB_Typologies!$AQ$4:$AQ$1445,0)+$A258,MATCH(AC$3,TQoL_Indexes!$B$8:$AK$8,0)),"")</f>
        <v/>
      </c>
      <c r="AD258" s="86" t="str">
        <f>IFERROR(INDEX(DB_Typologies!$D$4:$AP$1445,MATCH($A$3,DB_Typologies!$AQ$4:$AQ$1445,0)+$A258,MATCH(AD$3,TQoL_Indexes!$B$8:$AK$8,0)),"")</f>
        <v/>
      </c>
      <c r="AE258" s="86" t="str">
        <f>IFERROR(INDEX(DB_Typologies!$D$4:$AP$1445,MATCH($A$3,DB_Typologies!$AQ$4:$AQ$1445,0)+$A258,MATCH(AE$3,TQoL_Indexes!$B$8:$AK$8,0)),"")</f>
        <v/>
      </c>
      <c r="AF258" s="86" t="str">
        <f>IFERROR(INDEX(DB_Typologies!$D$4:$AP$1445,MATCH($A$3,DB_Typologies!$AQ$4:$AQ$1445,0)+$A258,MATCH(AF$3,TQoL_Indexes!$B$8:$AK$8,0)),"")</f>
        <v/>
      </c>
      <c r="AG258" s="86" t="str">
        <f>IFERROR(INDEX(DB_Typologies!$D$4:$AP$1445,MATCH($A$3,DB_Typologies!$AQ$4:$AQ$1445,0)+$A258,MATCH(AG$3,TQoL_Indexes!$B$8:$AK$8,0)),"")</f>
        <v/>
      </c>
      <c r="AH258" s="86" t="str">
        <f>IFERROR(INDEX(DB_Typologies!$D$4:$AP$1445,MATCH($A$3,DB_Typologies!$AQ$4:$AQ$1445,0)+$A258,MATCH(AH$3,TQoL_Indexes!$B$8:$AK$8,0)),"")</f>
        <v/>
      </c>
      <c r="AI258" s="86" t="str">
        <f>IFERROR(INDEX(DB_Typologies!$D$4:$AP$1445,MATCH($A$3,DB_Typologies!$AQ$4:$AQ$1445,0)+$A258,MATCH(AI$3,TQoL_Indexes!$B$8:$AK$8,0)),"")</f>
        <v/>
      </c>
      <c r="AJ258" s="86" t="str">
        <f>IFERROR(INDEX(DB_Typologies!$D$4:$AP$1445,MATCH($A$3,DB_Typologies!$AQ$4:$AQ$1445,0)+$A258,MATCH(AJ$3,TQoL_Indexes!$B$8:$AK$8,0)),"")</f>
        <v/>
      </c>
      <c r="AK258" s="86" t="str">
        <f>IFERROR(INDEX(DB_Typologies!$D$4:$AP$1445,MATCH($A$3,DB_Typologies!$AQ$4:$AQ$1445,0)+$A258,MATCH(AK$3,TQoL_Indexes!$B$8:$AK$8,0)),"")</f>
        <v/>
      </c>
      <c r="AL258" s="86" t="str">
        <f>IFERROR(INDEX(DB_Typologies!$D$4:$AP$1445,MATCH($A$3,DB_Typologies!$AQ$4:$AQ$1445,0)+$A258,MATCH(AL$3,TQoL_Indexes!$B$8:$AK$8,0)),"")</f>
        <v/>
      </c>
      <c r="AM258" s="87" t="str">
        <f>IFERROR(INDEX(DB_Typologies!$D$4:$AP$1445,MATCH($A$3,DB_Typologies!$AQ$4:$AQ$1445,0)+$A258,MATCH(AM$3,TQoL_Indexes!$B$8:$AK$8,0)),"")</f>
        <v/>
      </c>
    </row>
    <row r="259" spans="1:39">
      <c r="A259" s="58" t="str">
        <f>IFERROR(IF(A258+1&lt;COUNTIF(DB_Typologies!$AQ$4:$AQ$1445,$A$3),A258+1,""),"")</f>
        <v/>
      </c>
      <c r="B259" s="120" t="str">
        <f>IFERROR(INDEX(DB_Typologies!$D$4:$AP$1445,MATCH($A$3,DB_Typologies!$AQ$4:$AQ$1445,0)+$A259,MATCH(B$3,TQoL_Indexes!$B$8:$AK$8,0)),"")</f>
        <v/>
      </c>
      <c r="C259" s="86" t="str">
        <f>IFERROR(INDEX(DB_Typologies!$D$4:$AP$1445,MATCH($A$3,DB_Typologies!$AQ$4:$AQ$1445,0)+$A259,MATCH(C$3,TQoL_Indexes!$B$8:$AK$8,0)),"")</f>
        <v/>
      </c>
      <c r="D259" s="87" t="str">
        <f>IFERROR(INDEX(DB_Typologies!$D$4:$AP$1445,MATCH($A$3,DB_Typologies!$AQ$4:$AQ$1445,0)+$A259,MATCH(D$3,TQoL_Indexes!$B$8:$AK$8,0)),"")</f>
        <v/>
      </c>
      <c r="E259" s="86" t="str">
        <f>IFERROR(INDEX(DB_Typologies!$D$4:$AP$1445,MATCH($A$3,DB_Typologies!$AQ$4:$AQ$1445,0)+$A259,MATCH(E$3,TQoL_Indexes!$B$8:$AK$8,0)),"")</f>
        <v/>
      </c>
      <c r="F259" s="86" t="str">
        <f>IFERROR(INDEX(DB_Typologies!$D$4:$AP$1445,MATCH($A$3,DB_Typologies!$AQ$4:$AQ$1445,0)+$A259,MATCH(F$3,TQoL_Indexes!$B$8:$AK$8,0)),"")</f>
        <v/>
      </c>
      <c r="G259" s="86" t="str">
        <f>IFERROR(INDEX(DB_Typologies!$D$4:$AP$1445,MATCH($A$3,DB_Typologies!$AQ$4:$AQ$1445,0)+$A259,MATCH(G$3,TQoL_Indexes!$B$8:$AK$8,0)),"")</f>
        <v/>
      </c>
      <c r="H259" s="86" t="str">
        <f>IFERROR(INDEX(DB_Typologies!$D$4:$AP$1445,MATCH($A$3,DB_Typologies!$AQ$4:$AQ$1445,0)+$A259,MATCH(H$3,TQoL_Indexes!$B$8:$AK$8,0)),"")</f>
        <v/>
      </c>
      <c r="I259" s="86" t="str">
        <f>IFERROR(INDEX(DB_Typologies!$D$4:$AP$1445,MATCH($A$3,DB_Typologies!$AQ$4:$AQ$1445,0)+$A259,MATCH(I$3,TQoL_Indexes!$B$8:$AK$8,0)),"")</f>
        <v/>
      </c>
      <c r="J259" s="86" t="str">
        <f>IFERROR(INDEX(DB_Typologies!$D$4:$AP$1445,MATCH($A$3,DB_Typologies!$AQ$4:$AQ$1445,0)+$A259,MATCH(J$3,TQoL_Indexes!$B$8:$AK$8,0)),"")</f>
        <v/>
      </c>
      <c r="K259" s="86" t="str">
        <f>IFERROR(INDEX(DB_Typologies!$D$4:$AP$1445,MATCH($A$3,DB_Typologies!$AQ$4:$AQ$1445,0)+$A259,MATCH(K$3,TQoL_Indexes!$B$8:$AK$8,0)),"")</f>
        <v/>
      </c>
      <c r="L259" s="86" t="str">
        <f>IFERROR(INDEX(DB_Typologies!$D$4:$AP$1445,MATCH($A$3,DB_Typologies!$AQ$4:$AQ$1445,0)+$A259,MATCH(L$3,TQoL_Indexes!$B$8:$AK$8,0)),"")</f>
        <v/>
      </c>
      <c r="M259" s="86" t="str">
        <f>IFERROR(INDEX(DB_Typologies!$D$4:$AP$1445,MATCH($A$3,DB_Typologies!$AQ$4:$AQ$1445,0)+$A259,MATCH(M$3,TQoL_Indexes!$B$8:$AK$8,0)),"")</f>
        <v/>
      </c>
      <c r="N259" s="86" t="str">
        <f>IFERROR(INDEX(DB_Typologies!$D$4:$AP$1445,MATCH($A$3,DB_Typologies!$AQ$4:$AQ$1445,0)+$A259,MATCH(N$3,TQoL_Indexes!$B$8:$AK$8,0)),"")</f>
        <v/>
      </c>
      <c r="O259" s="86" t="str">
        <f>IFERROR(INDEX(DB_Typologies!$D$4:$AP$1445,MATCH($A$3,DB_Typologies!$AQ$4:$AQ$1445,0)+$A259,MATCH(O$3,TQoL_Indexes!$B$8:$AK$8,0)),"")</f>
        <v/>
      </c>
      <c r="P259" s="86" t="str">
        <f>IFERROR(INDEX(DB_Typologies!$D$4:$AP$1445,MATCH($A$3,DB_Typologies!$AQ$4:$AQ$1445,0)+$A259,MATCH(P$3,TQoL_Indexes!$B$8:$AK$8,0)),"")</f>
        <v/>
      </c>
      <c r="Q259" s="86" t="str">
        <f>IFERROR(INDEX(DB_Typologies!$D$4:$AP$1445,MATCH($A$3,DB_Typologies!$AQ$4:$AQ$1445,0)+$A259,MATCH(Q$3,TQoL_Indexes!$B$8:$AK$8,0)),"")</f>
        <v/>
      </c>
      <c r="R259" s="86" t="str">
        <f>IFERROR(INDEX(DB_Typologies!$D$4:$AP$1445,MATCH($A$3,DB_Typologies!$AQ$4:$AQ$1445,0)+$A259,MATCH(R$3,TQoL_Indexes!$B$8:$AK$8,0)),"")</f>
        <v/>
      </c>
      <c r="S259" s="86" t="str">
        <f>IFERROR(INDEX(DB_Typologies!$D$4:$AP$1445,MATCH($A$3,DB_Typologies!$AQ$4:$AQ$1445,0)+$A259,MATCH(S$3,TQoL_Indexes!$B$8:$AK$8,0)),"")</f>
        <v/>
      </c>
      <c r="T259" s="86" t="str">
        <f>IFERROR(INDEX(DB_Typologies!$D$4:$AP$1445,MATCH($A$3,DB_Typologies!$AQ$4:$AQ$1445,0)+$A259,MATCH(T$3,TQoL_Indexes!$B$8:$AK$8,0)),"")</f>
        <v/>
      </c>
      <c r="U259" s="86" t="str">
        <f>IFERROR(INDEX(DB_Typologies!$D$4:$AP$1445,MATCH($A$3,DB_Typologies!$AQ$4:$AQ$1445,0)+$A259,MATCH(U$3,TQoL_Indexes!$B$8:$AK$8,0)),"")</f>
        <v/>
      </c>
      <c r="V259" s="86" t="str">
        <f>IFERROR(INDEX(DB_Typologies!$D$4:$AP$1445,MATCH($A$3,DB_Typologies!$AQ$4:$AQ$1445,0)+$A259,MATCH(V$3,TQoL_Indexes!$B$8:$AK$8,0)),"")</f>
        <v/>
      </c>
      <c r="W259" s="86" t="str">
        <f>IFERROR(INDEX(DB_Typologies!$D$4:$AP$1445,MATCH($A$3,DB_Typologies!$AQ$4:$AQ$1445,0)+$A259,MATCH(W$3,TQoL_Indexes!$B$8:$AK$8,0)),"")</f>
        <v/>
      </c>
      <c r="X259" s="86" t="str">
        <f>IFERROR(INDEX(DB_Typologies!$D$4:$AP$1445,MATCH($A$3,DB_Typologies!$AQ$4:$AQ$1445,0)+$A259,MATCH(X$3,TQoL_Indexes!$B$8:$AK$8,0)),"")</f>
        <v/>
      </c>
      <c r="Y259" s="86" t="str">
        <f>IFERROR(INDEX(DB_Typologies!$D$4:$AP$1445,MATCH($A$3,DB_Typologies!$AQ$4:$AQ$1445,0)+$A259,MATCH(Y$3,TQoL_Indexes!$B$8:$AK$8,0)),"")</f>
        <v/>
      </c>
      <c r="Z259" s="86" t="str">
        <f>IFERROR(INDEX(DB_Typologies!$D$4:$AP$1445,MATCH($A$3,DB_Typologies!$AQ$4:$AQ$1445,0)+$A259,MATCH(Z$3,TQoL_Indexes!$B$8:$AK$8,0)),"")</f>
        <v/>
      </c>
      <c r="AA259" s="86" t="str">
        <f>IFERROR(INDEX(DB_Typologies!$D$4:$AP$1445,MATCH($A$3,DB_Typologies!$AQ$4:$AQ$1445,0)+$A259,MATCH(AA$3,TQoL_Indexes!$B$8:$AK$8,0)),"")</f>
        <v/>
      </c>
      <c r="AB259" s="86" t="str">
        <f>IFERROR(INDEX(DB_Typologies!$D$4:$AP$1445,MATCH($A$3,DB_Typologies!$AQ$4:$AQ$1445,0)+$A259,MATCH(AB$3,TQoL_Indexes!$B$8:$AK$8,0)),"")</f>
        <v/>
      </c>
      <c r="AC259" s="86" t="str">
        <f>IFERROR(INDEX(DB_Typologies!$D$4:$AP$1445,MATCH($A$3,DB_Typologies!$AQ$4:$AQ$1445,0)+$A259,MATCH(AC$3,TQoL_Indexes!$B$8:$AK$8,0)),"")</f>
        <v/>
      </c>
      <c r="AD259" s="86" t="str">
        <f>IFERROR(INDEX(DB_Typologies!$D$4:$AP$1445,MATCH($A$3,DB_Typologies!$AQ$4:$AQ$1445,0)+$A259,MATCH(AD$3,TQoL_Indexes!$B$8:$AK$8,0)),"")</f>
        <v/>
      </c>
      <c r="AE259" s="86" t="str">
        <f>IFERROR(INDEX(DB_Typologies!$D$4:$AP$1445,MATCH($A$3,DB_Typologies!$AQ$4:$AQ$1445,0)+$A259,MATCH(AE$3,TQoL_Indexes!$B$8:$AK$8,0)),"")</f>
        <v/>
      </c>
      <c r="AF259" s="86" t="str">
        <f>IFERROR(INDEX(DB_Typologies!$D$4:$AP$1445,MATCH($A$3,DB_Typologies!$AQ$4:$AQ$1445,0)+$A259,MATCH(AF$3,TQoL_Indexes!$B$8:$AK$8,0)),"")</f>
        <v/>
      </c>
      <c r="AG259" s="86" t="str">
        <f>IFERROR(INDEX(DB_Typologies!$D$4:$AP$1445,MATCH($A$3,DB_Typologies!$AQ$4:$AQ$1445,0)+$A259,MATCH(AG$3,TQoL_Indexes!$B$8:$AK$8,0)),"")</f>
        <v/>
      </c>
      <c r="AH259" s="86" t="str">
        <f>IFERROR(INDEX(DB_Typologies!$D$4:$AP$1445,MATCH($A$3,DB_Typologies!$AQ$4:$AQ$1445,0)+$A259,MATCH(AH$3,TQoL_Indexes!$B$8:$AK$8,0)),"")</f>
        <v/>
      </c>
      <c r="AI259" s="86" t="str">
        <f>IFERROR(INDEX(DB_Typologies!$D$4:$AP$1445,MATCH($A$3,DB_Typologies!$AQ$4:$AQ$1445,0)+$A259,MATCH(AI$3,TQoL_Indexes!$B$8:$AK$8,0)),"")</f>
        <v/>
      </c>
      <c r="AJ259" s="86" t="str">
        <f>IFERROR(INDEX(DB_Typologies!$D$4:$AP$1445,MATCH($A$3,DB_Typologies!$AQ$4:$AQ$1445,0)+$A259,MATCH(AJ$3,TQoL_Indexes!$B$8:$AK$8,0)),"")</f>
        <v/>
      </c>
      <c r="AK259" s="86" t="str">
        <f>IFERROR(INDEX(DB_Typologies!$D$4:$AP$1445,MATCH($A$3,DB_Typologies!$AQ$4:$AQ$1445,0)+$A259,MATCH(AK$3,TQoL_Indexes!$B$8:$AK$8,0)),"")</f>
        <v/>
      </c>
      <c r="AL259" s="86" t="str">
        <f>IFERROR(INDEX(DB_Typologies!$D$4:$AP$1445,MATCH($A$3,DB_Typologies!$AQ$4:$AQ$1445,0)+$A259,MATCH(AL$3,TQoL_Indexes!$B$8:$AK$8,0)),"")</f>
        <v/>
      </c>
      <c r="AM259" s="87" t="str">
        <f>IFERROR(INDEX(DB_Typologies!$D$4:$AP$1445,MATCH($A$3,DB_Typologies!$AQ$4:$AQ$1445,0)+$A259,MATCH(AM$3,TQoL_Indexes!$B$8:$AK$8,0)),"")</f>
        <v/>
      </c>
    </row>
    <row r="260" spans="1:39">
      <c r="A260" s="58" t="str">
        <f>IFERROR(IF(A259+1&lt;COUNTIF(DB_Typologies!$AQ$4:$AQ$1445,$A$3),A259+1,""),"")</f>
        <v/>
      </c>
      <c r="B260" s="120" t="str">
        <f>IFERROR(INDEX(DB_Typologies!$D$4:$AP$1445,MATCH($A$3,DB_Typologies!$AQ$4:$AQ$1445,0)+$A260,MATCH(B$3,TQoL_Indexes!$B$8:$AK$8,0)),"")</f>
        <v/>
      </c>
      <c r="C260" s="86" t="str">
        <f>IFERROR(INDEX(DB_Typologies!$D$4:$AP$1445,MATCH($A$3,DB_Typologies!$AQ$4:$AQ$1445,0)+$A260,MATCH(C$3,TQoL_Indexes!$B$8:$AK$8,0)),"")</f>
        <v/>
      </c>
      <c r="D260" s="87" t="str">
        <f>IFERROR(INDEX(DB_Typologies!$D$4:$AP$1445,MATCH($A$3,DB_Typologies!$AQ$4:$AQ$1445,0)+$A260,MATCH(D$3,TQoL_Indexes!$B$8:$AK$8,0)),"")</f>
        <v/>
      </c>
      <c r="E260" s="86" t="str">
        <f>IFERROR(INDEX(DB_Typologies!$D$4:$AP$1445,MATCH($A$3,DB_Typologies!$AQ$4:$AQ$1445,0)+$A260,MATCH(E$3,TQoL_Indexes!$B$8:$AK$8,0)),"")</f>
        <v/>
      </c>
      <c r="F260" s="86" t="str">
        <f>IFERROR(INDEX(DB_Typologies!$D$4:$AP$1445,MATCH($A$3,DB_Typologies!$AQ$4:$AQ$1445,0)+$A260,MATCH(F$3,TQoL_Indexes!$B$8:$AK$8,0)),"")</f>
        <v/>
      </c>
      <c r="G260" s="86" t="str">
        <f>IFERROR(INDEX(DB_Typologies!$D$4:$AP$1445,MATCH($A$3,DB_Typologies!$AQ$4:$AQ$1445,0)+$A260,MATCH(G$3,TQoL_Indexes!$B$8:$AK$8,0)),"")</f>
        <v/>
      </c>
      <c r="H260" s="86" t="str">
        <f>IFERROR(INDEX(DB_Typologies!$D$4:$AP$1445,MATCH($A$3,DB_Typologies!$AQ$4:$AQ$1445,0)+$A260,MATCH(H$3,TQoL_Indexes!$B$8:$AK$8,0)),"")</f>
        <v/>
      </c>
      <c r="I260" s="86" t="str">
        <f>IFERROR(INDEX(DB_Typologies!$D$4:$AP$1445,MATCH($A$3,DB_Typologies!$AQ$4:$AQ$1445,0)+$A260,MATCH(I$3,TQoL_Indexes!$B$8:$AK$8,0)),"")</f>
        <v/>
      </c>
      <c r="J260" s="86" t="str">
        <f>IFERROR(INDEX(DB_Typologies!$D$4:$AP$1445,MATCH($A$3,DB_Typologies!$AQ$4:$AQ$1445,0)+$A260,MATCH(J$3,TQoL_Indexes!$B$8:$AK$8,0)),"")</f>
        <v/>
      </c>
      <c r="K260" s="86" t="str">
        <f>IFERROR(INDEX(DB_Typologies!$D$4:$AP$1445,MATCH($A$3,DB_Typologies!$AQ$4:$AQ$1445,0)+$A260,MATCH(K$3,TQoL_Indexes!$B$8:$AK$8,0)),"")</f>
        <v/>
      </c>
      <c r="L260" s="86" t="str">
        <f>IFERROR(INDEX(DB_Typologies!$D$4:$AP$1445,MATCH($A$3,DB_Typologies!$AQ$4:$AQ$1445,0)+$A260,MATCH(L$3,TQoL_Indexes!$B$8:$AK$8,0)),"")</f>
        <v/>
      </c>
      <c r="M260" s="86" t="str">
        <f>IFERROR(INDEX(DB_Typologies!$D$4:$AP$1445,MATCH($A$3,DB_Typologies!$AQ$4:$AQ$1445,0)+$A260,MATCH(M$3,TQoL_Indexes!$B$8:$AK$8,0)),"")</f>
        <v/>
      </c>
      <c r="N260" s="86" t="str">
        <f>IFERROR(INDEX(DB_Typologies!$D$4:$AP$1445,MATCH($A$3,DB_Typologies!$AQ$4:$AQ$1445,0)+$A260,MATCH(N$3,TQoL_Indexes!$B$8:$AK$8,0)),"")</f>
        <v/>
      </c>
      <c r="O260" s="86" t="str">
        <f>IFERROR(INDEX(DB_Typologies!$D$4:$AP$1445,MATCH($A$3,DB_Typologies!$AQ$4:$AQ$1445,0)+$A260,MATCH(O$3,TQoL_Indexes!$B$8:$AK$8,0)),"")</f>
        <v/>
      </c>
      <c r="P260" s="86" t="str">
        <f>IFERROR(INDEX(DB_Typologies!$D$4:$AP$1445,MATCH($A$3,DB_Typologies!$AQ$4:$AQ$1445,0)+$A260,MATCH(P$3,TQoL_Indexes!$B$8:$AK$8,0)),"")</f>
        <v/>
      </c>
      <c r="Q260" s="86" t="str">
        <f>IFERROR(INDEX(DB_Typologies!$D$4:$AP$1445,MATCH($A$3,DB_Typologies!$AQ$4:$AQ$1445,0)+$A260,MATCH(Q$3,TQoL_Indexes!$B$8:$AK$8,0)),"")</f>
        <v/>
      </c>
      <c r="R260" s="86" t="str">
        <f>IFERROR(INDEX(DB_Typologies!$D$4:$AP$1445,MATCH($A$3,DB_Typologies!$AQ$4:$AQ$1445,0)+$A260,MATCH(R$3,TQoL_Indexes!$B$8:$AK$8,0)),"")</f>
        <v/>
      </c>
      <c r="S260" s="86" t="str">
        <f>IFERROR(INDEX(DB_Typologies!$D$4:$AP$1445,MATCH($A$3,DB_Typologies!$AQ$4:$AQ$1445,0)+$A260,MATCH(S$3,TQoL_Indexes!$B$8:$AK$8,0)),"")</f>
        <v/>
      </c>
      <c r="T260" s="86" t="str">
        <f>IFERROR(INDEX(DB_Typologies!$D$4:$AP$1445,MATCH($A$3,DB_Typologies!$AQ$4:$AQ$1445,0)+$A260,MATCH(T$3,TQoL_Indexes!$B$8:$AK$8,0)),"")</f>
        <v/>
      </c>
      <c r="U260" s="86" t="str">
        <f>IFERROR(INDEX(DB_Typologies!$D$4:$AP$1445,MATCH($A$3,DB_Typologies!$AQ$4:$AQ$1445,0)+$A260,MATCH(U$3,TQoL_Indexes!$B$8:$AK$8,0)),"")</f>
        <v/>
      </c>
      <c r="V260" s="86" t="str">
        <f>IFERROR(INDEX(DB_Typologies!$D$4:$AP$1445,MATCH($A$3,DB_Typologies!$AQ$4:$AQ$1445,0)+$A260,MATCH(V$3,TQoL_Indexes!$B$8:$AK$8,0)),"")</f>
        <v/>
      </c>
      <c r="W260" s="86" t="str">
        <f>IFERROR(INDEX(DB_Typologies!$D$4:$AP$1445,MATCH($A$3,DB_Typologies!$AQ$4:$AQ$1445,0)+$A260,MATCH(W$3,TQoL_Indexes!$B$8:$AK$8,0)),"")</f>
        <v/>
      </c>
      <c r="X260" s="86" t="str">
        <f>IFERROR(INDEX(DB_Typologies!$D$4:$AP$1445,MATCH($A$3,DB_Typologies!$AQ$4:$AQ$1445,0)+$A260,MATCH(X$3,TQoL_Indexes!$B$8:$AK$8,0)),"")</f>
        <v/>
      </c>
      <c r="Y260" s="86" t="str">
        <f>IFERROR(INDEX(DB_Typologies!$D$4:$AP$1445,MATCH($A$3,DB_Typologies!$AQ$4:$AQ$1445,0)+$A260,MATCH(Y$3,TQoL_Indexes!$B$8:$AK$8,0)),"")</f>
        <v/>
      </c>
      <c r="Z260" s="86" t="str">
        <f>IFERROR(INDEX(DB_Typologies!$D$4:$AP$1445,MATCH($A$3,DB_Typologies!$AQ$4:$AQ$1445,0)+$A260,MATCH(Z$3,TQoL_Indexes!$B$8:$AK$8,0)),"")</f>
        <v/>
      </c>
      <c r="AA260" s="86" t="str">
        <f>IFERROR(INDEX(DB_Typologies!$D$4:$AP$1445,MATCH($A$3,DB_Typologies!$AQ$4:$AQ$1445,0)+$A260,MATCH(AA$3,TQoL_Indexes!$B$8:$AK$8,0)),"")</f>
        <v/>
      </c>
      <c r="AB260" s="86" t="str">
        <f>IFERROR(INDEX(DB_Typologies!$D$4:$AP$1445,MATCH($A$3,DB_Typologies!$AQ$4:$AQ$1445,0)+$A260,MATCH(AB$3,TQoL_Indexes!$B$8:$AK$8,0)),"")</f>
        <v/>
      </c>
      <c r="AC260" s="86" t="str">
        <f>IFERROR(INDEX(DB_Typologies!$D$4:$AP$1445,MATCH($A$3,DB_Typologies!$AQ$4:$AQ$1445,0)+$A260,MATCH(AC$3,TQoL_Indexes!$B$8:$AK$8,0)),"")</f>
        <v/>
      </c>
      <c r="AD260" s="86" t="str">
        <f>IFERROR(INDEX(DB_Typologies!$D$4:$AP$1445,MATCH($A$3,DB_Typologies!$AQ$4:$AQ$1445,0)+$A260,MATCH(AD$3,TQoL_Indexes!$B$8:$AK$8,0)),"")</f>
        <v/>
      </c>
      <c r="AE260" s="86" t="str">
        <f>IFERROR(INDEX(DB_Typologies!$D$4:$AP$1445,MATCH($A$3,DB_Typologies!$AQ$4:$AQ$1445,0)+$A260,MATCH(AE$3,TQoL_Indexes!$B$8:$AK$8,0)),"")</f>
        <v/>
      </c>
      <c r="AF260" s="86" t="str">
        <f>IFERROR(INDEX(DB_Typologies!$D$4:$AP$1445,MATCH($A$3,DB_Typologies!$AQ$4:$AQ$1445,0)+$A260,MATCH(AF$3,TQoL_Indexes!$B$8:$AK$8,0)),"")</f>
        <v/>
      </c>
      <c r="AG260" s="86" t="str">
        <f>IFERROR(INDEX(DB_Typologies!$D$4:$AP$1445,MATCH($A$3,DB_Typologies!$AQ$4:$AQ$1445,0)+$A260,MATCH(AG$3,TQoL_Indexes!$B$8:$AK$8,0)),"")</f>
        <v/>
      </c>
      <c r="AH260" s="86" t="str">
        <f>IFERROR(INDEX(DB_Typologies!$D$4:$AP$1445,MATCH($A$3,DB_Typologies!$AQ$4:$AQ$1445,0)+$A260,MATCH(AH$3,TQoL_Indexes!$B$8:$AK$8,0)),"")</f>
        <v/>
      </c>
      <c r="AI260" s="86" t="str">
        <f>IFERROR(INDEX(DB_Typologies!$D$4:$AP$1445,MATCH($A$3,DB_Typologies!$AQ$4:$AQ$1445,0)+$A260,MATCH(AI$3,TQoL_Indexes!$B$8:$AK$8,0)),"")</f>
        <v/>
      </c>
      <c r="AJ260" s="86" t="str">
        <f>IFERROR(INDEX(DB_Typologies!$D$4:$AP$1445,MATCH($A$3,DB_Typologies!$AQ$4:$AQ$1445,0)+$A260,MATCH(AJ$3,TQoL_Indexes!$B$8:$AK$8,0)),"")</f>
        <v/>
      </c>
      <c r="AK260" s="86" t="str">
        <f>IFERROR(INDEX(DB_Typologies!$D$4:$AP$1445,MATCH($A$3,DB_Typologies!$AQ$4:$AQ$1445,0)+$A260,MATCH(AK$3,TQoL_Indexes!$B$8:$AK$8,0)),"")</f>
        <v/>
      </c>
      <c r="AL260" s="86" t="str">
        <f>IFERROR(INDEX(DB_Typologies!$D$4:$AP$1445,MATCH($A$3,DB_Typologies!$AQ$4:$AQ$1445,0)+$A260,MATCH(AL$3,TQoL_Indexes!$B$8:$AK$8,0)),"")</f>
        <v/>
      </c>
      <c r="AM260" s="87" t="str">
        <f>IFERROR(INDEX(DB_Typologies!$D$4:$AP$1445,MATCH($A$3,DB_Typologies!$AQ$4:$AQ$1445,0)+$A260,MATCH(AM$3,TQoL_Indexes!$B$8:$AK$8,0)),"")</f>
        <v/>
      </c>
    </row>
    <row r="261" spans="1:39">
      <c r="A261" s="58" t="str">
        <f>IFERROR(IF(A260+1&lt;COUNTIF(DB_Typologies!$AQ$4:$AQ$1445,$A$3),A260+1,""),"")</f>
        <v/>
      </c>
      <c r="B261" s="120" t="str">
        <f>IFERROR(INDEX(DB_Typologies!$D$4:$AP$1445,MATCH($A$3,DB_Typologies!$AQ$4:$AQ$1445,0)+$A261,MATCH(B$3,TQoL_Indexes!$B$8:$AK$8,0)),"")</f>
        <v/>
      </c>
      <c r="C261" s="86" t="str">
        <f>IFERROR(INDEX(DB_Typologies!$D$4:$AP$1445,MATCH($A$3,DB_Typologies!$AQ$4:$AQ$1445,0)+$A261,MATCH(C$3,TQoL_Indexes!$B$8:$AK$8,0)),"")</f>
        <v/>
      </c>
      <c r="D261" s="87" t="str">
        <f>IFERROR(INDEX(DB_Typologies!$D$4:$AP$1445,MATCH($A$3,DB_Typologies!$AQ$4:$AQ$1445,0)+$A261,MATCH(D$3,TQoL_Indexes!$B$8:$AK$8,0)),"")</f>
        <v/>
      </c>
      <c r="E261" s="86" t="str">
        <f>IFERROR(INDEX(DB_Typologies!$D$4:$AP$1445,MATCH($A$3,DB_Typologies!$AQ$4:$AQ$1445,0)+$A261,MATCH(E$3,TQoL_Indexes!$B$8:$AK$8,0)),"")</f>
        <v/>
      </c>
      <c r="F261" s="86" t="str">
        <f>IFERROR(INDEX(DB_Typologies!$D$4:$AP$1445,MATCH($A$3,DB_Typologies!$AQ$4:$AQ$1445,0)+$A261,MATCH(F$3,TQoL_Indexes!$B$8:$AK$8,0)),"")</f>
        <v/>
      </c>
      <c r="G261" s="86" t="str">
        <f>IFERROR(INDEX(DB_Typologies!$D$4:$AP$1445,MATCH($A$3,DB_Typologies!$AQ$4:$AQ$1445,0)+$A261,MATCH(G$3,TQoL_Indexes!$B$8:$AK$8,0)),"")</f>
        <v/>
      </c>
      <c r="H261" s="86" t="str">
        <f>IFERROR(INDEX(DB_Typologies!$D$4:$AP$1445,MATCH($A$3,DB_Typologies!$AQ$4:$AQ$1445,0)+$A261,MATCH(H$3,TQoL_Indexes!$B$8:$AK$8,0)),"")</f>
        <v/>
      </c>
      <c r="I261" s="86" t="str">
        <f>IFERROR(INDEX(DB_Typologies!$D$4:$AP$1445,MATCH($A$3,DB_Typologies!$AQ$4:$AQ$1445,0)+$A261,MATCH(I$3,TQoL_Indexes!$B$8:$AK$8,0)),"")</f>
        <v/>
      </c>
      <c r="J261" s="86" t="str">
        <f>IFERROR(INDEX(DB_Typologies!$D$4:$AP$1445,MATCH($A$3,DB_Typologies!$AQ$4:$AQ$1445,0)+$A261,MATCH(J$3,TQoL_Indexes!$B$8:$AK$8,0)),"")</f>
        <v/>
      </c>
      <c r="K261" s="86" t="str">
        <f>IFERROR(INDEX(DB_Typologies!$D$4:$AP$1445,MATCH($A$3,DB_Typologies!$AQ$4:$AQ$1445,0)+$A261,MATCH(K$3,TQoL_Indexes!$B$8:$AK$8,0)),"")</f>
        <v/>
      </c>
      <c r="L261" s="86" t="str">
        <f>IFERROR(INDEX(DB_Typologies!$D$4:$AP$1445,MATCH($A$3,DB_Typologies!$AQ$4:$AQ$1445,0)+$A261,MATCH(L$3,TQoL_Indexes!$B$8:$AK$8,0)),"")</f>
        <v/>
      </c>
      <c r="M261" s="86" t="str">
        <f>IFERROR(INDEX(DB_Typologies!$D$4:$AP$1445,MATCH($A$3,DB_Typologies!$AQ$4:$AQ$1445,0)+$A261,MATCH(M$3,TQoL_Indexes!$B$8:$AK$8,0)),"")</f>
        <v/>
      </c>
      <c r="N261" s="86" t="str">
        <f>IFERROR(INDEX(DB_Typologies!$D$4:$AP$1445,MATCH($A$3,DB_Typologies!$AQ$4:$AQ$1445,0)+$A261,MATCH(N$3,TQoL_Indexes!$B$8:$AK$8,0)),"")</f>
        <v/>
      </c>
      <c r="O261" s="86" t="str">
        <f>IFERROR(INDEX(DB_Typologies!$D$4:$AP$1445,MATCH($A$3,DB_Typologies!$AQ$4:$AQ$1445,0)+$A261,MATCH(O$3,TQoL_Indexes!$B$8:$AK$8,0)),"")</f>
        <v/>
      </c>
      <c r="P261" s="86" t="str">
        <f>IFERROR(INDEX(DB_Typologies!$D$4:$AP$1445,MATCH($A$3,DB_Typologies!$AQ$4:$AQ$1445,0)+$A261,MATCH(P$3,TQoL_Indexes!$B$8:$AK$8,0)),"")</f>
        <v/>
      </c>
      <c r="Q261" s="86" t="str">
        <f>IFERROR(INDEX(DB_Typologies!$D$4:$AP$1445,MATCH($A$3,DB_Typologies!$AQ$4:$AQ$1445,0)+$A261,MATCH(Q$3,TQoL_Indexes!$B$8:$AK$8,0)),"")</f>
        <v/>
      </c>
      <c r="R261" s="86" t="str">
        <f>IFERROR(INDEX(DB_Typologies!$D$4:$AP$1445,MATCH($A$3,DB_Typologies!$AQ$4:$AQ$1445,0)+$A261,MATCH(R$3,TQoL_Indexes!$B$8:$AK$8,0)),"")</f>
        <v/>
      </c>
      <c r="S261" s="86" t="str">
        <f>IFERROR(INDEX(DB_Typologies!$D$4:$AP$1445,MATCH($A$3,DB_Typologies!$AQ$4:$AQ$1445,0)+$A261,MATCH(S$3,TQoL_Indexes!$B$8:$AK$8,0)),"")</f>
        <v/>
      </c>
      <c r="T261" s="86" t="str">
        <f>IFERROR(INDEX(DB_Typologies!$D$4:$AP$1445,MATCH($A$3,DB_Typologies!$AQ$4:$AQ$1445,0)+$A261,MATCH(T$3,TQoL_Indexes!$B$8:$AK$8,0)),"")</f>
        <v/>
      </c>
      <c r="U261" s="86" t="str">
        <f>IFERROR(INDEX(DB_Typologies!$D$4:$AP$1445,MATCH($A$3,DB_Typologies!$AQ$4:$AQ$1445,0)+$A261,MATCH(U$3,TQoL_Indexes!$B$8:$AK$8,0)),"")</f>
        <v/>
      </c>
      <c r="V261" s="86" t="str">
        <f>IFERROR(INDEX(DB_Typologies!$D$4:$AP$1445,MATCH($A$3,DB_Typologies!$AQ$4:$AQ$1445,0)+$A261,MATCH(V$3,TQoL_Indexes!$B$8:$AK$8,0)),"")</f>
        <v/>
      </c>
      <c r="W261" s="86" t="str">
        <f>IFERROR(INDEX(DB_Typologies!$D$4:$AP$1445,MATCH($A$3,DB_Typologies!$AQ$4:$AQ$1445,0)+$A261,MATCH(W$3,TQoL_Indexes!$B$8:$AK$8,0)),"")</f>
        <v/>
      </c>
      <c r="X261" s="86" t="str">
        <f>IFERROR(INDEX(DB_Typologies!$D$4:$AP$1445,MATCH($A$3,DB_Typologies!$AQ$4:$AQ$1445,0)+$A261,MATCH(X$3,TQoL_Indexes!$B$8:$AK$8,0)),"")</f>
        <v/>
      </c>
      <c r="Y261" s="86" t="str">
        <f>IFERROR(INDEX(DB_Typologies!$D$4:$AP$1445,MATCH($A$3,DB_Typologies!$AQ$4:$AQ$1445,0)+$A261,MATCH(Y$3,TQoL_Indexes!$B$8:$AK$8,0)),"")</f>
        <v/>
      </c>
      <c r="Z261" s="86" t="str">
        <f>IFERROR(INDEX(DB_Typologies!$D$4:$AP$1445,MATCH($A$3,DB_Typologies!$AQ$4:$AQ$1445,0)+$A261,MATCH(Z$3,TQoL_Indexes!$B$8:$AK$8,0)),"")</f>
        <v/>
      </c>
      <c r="AA261" s="86" t="str">
        <f>IFERROR(INDEX(DB_Typologies!$D$4:$AP$1445,MATCH($A$3,DB_Typologies!$AQ$4:$AQ$1445,0)+$A261,MATCH(AA$3,TQoL_Indexes!$B$8:$AK$8,0)),"")</f>
        <v/>
      </c>
      <c r="AB261" s="86" t="str">
        <f>IFERROR(INDEX(DB_Typologies!$D$4:$AP$1445,MATCH($A$3,DB_Typologies!$AQ$4:$AQ$1445,0)+$A261,MATCH(AB$3,TQoL_Indexes!$B$8:$AK$8,0)),"")</f>
        <v/>
      </c>
      <c r="AC261" s="86" t="str">
        <f>IFERROR(INDEX(DB_Typologies!$D$4:$AP$1445,MATCH($A$3,DB_Typologies!$AQ$4:$AQ$1445,0)+$A261,MATCH(AC$3,TQoL_Indexes!$B$8:$AK$8,0)),"")</f>
        <v/>
      </c>
      <c r="AD261" s="86" t="str">
        <f>IFERROR(INDEX(DB_Typologies!$D$4:$AP$1445,MATCH($A$3,DB_Typologies!$AQ$4:$AQ$1445,0)+$A261,MATCH(AD$3,TQoL_Indexes!$B$8:$AK$8,0)),"")</f>
        <v/>
      </c>
      <c r="AE261" s="86" t="str">
        <f>IFERROR(INDEX(DB_Typologies!$D$4:$AP$1445,MATCH($A$3,DB_Typologies!$AQ$4:$AQ$1445,0)+$A261,MATCH(AE$3,TQoL_Indexes!$B$8:$AK$8,0)),"")</f>
        <v/>
      </c>
      <c r="AF261" s="86" t="str">
        <f>IFERROR(INDEX(DB_Typologies!$D$4:$AP$1445,MATCH($A$3,DB_Typologies!$AQ$4:$AQ$1445,0)+$A261,MATCH(AF$3,TQoL_Indexes!$B$8:$AK$8,0)),"")</f>
        <v/>
      </c>
      <c r="AG261" s="86" t="str">
        <f>IFERROR(INDEX(DB_Typologies!$D$4:$AP$1445,MATCH($A$3,DB_Typologies!$AQ$4:$AQ$1445,0)+$A261,MATCH(AG$3,TQoL_Indexes!$B$8:$AK$8,0)),"")</f>
        <v/>
      </c>
      <c r="AH261" s="86" t="str">
        <f>IFERROR(INDEX(DB_Typologies!$D$4:$AP$1445,MATCH($A$3,DB_Typologies!$AQ$4:$AQ$1445,0)+$A261,MATCH(AH$3,TQoL_Indexes!$B$8:$AK$8,0)),"")</f>
        <v/>
      </c>
      <c r="AI261" s="86" t="str">
        <f>IFERROR(INDEX(DB_Typologies!$D$4:$AP$1445,MATCH($A$3,DB_Typologies!$AQ$4:$AQ$1445,0)+$A261,MATCH(AI$3,TQoL_Indexes!$B$8:$AK$8,0)),"")</f>
        <v/>
      </c>
      <c r="AJ261" s="86" t="str">
        <f>IFERROR(INDEX(DB_Typologies!$D$4:$AP$1445,MATCH($A$3,DB_Typologies!$AQ$4:$AQ$1445,0)+$A261,MATCH(AJ$3,TQoL_Indexes!$B$8:$AK$8,0)),"")</f>
        <v/>
      </c>
      <c r="AK261" s="86" t="str">
        <f>IFERROR(INDEX(DB_Typologies!$D$4:$AP$1445,MATCH($A$3,DB_Typologies!$AQ$4:$AQ$1445,0)+$A261,MATCH(AK$3,TQoL_Indexes!$B$8:$AK$8,0)),"")</f>
        <v/>
      </c>
      <c r="AL261" s="86" t="str">
        <f>IFERROR(INDEX(DB_Typologies!$D$4:$AP$1445,MATCH($A$3,DB_Typologies!$AQ$4:$AQ$1445,0)+$A261,MATCH(AL$3,TQoL_Indexes!$B$8:$AK$8,0)),"")</f>
        <v/>
      </c>
      <c r="AM261" s="87" t="str">
        <f>IFERROR(INDEX(DB_Typologies!$D$4:$AP$1445,MATCH($A$3,DB_Typologies!$AQ$4:$AQ$1445,0)+$A261,MATCH(AM$3,TQoL_Indexes!$B$8:$AK$8,0)),"")</f>
        <v/>
      </c>
    </row>
    <row r="262" spans="1:39">
      <c r="A262" s="58" t="str">
        <f>IFERROR(IF(A261+1&lt;COUNTIF(DB_Typologies!$AQ$4:$AQ$1445,$A$3),A261+1,""),"")</f>
        <v/>
      </c>
      <c r="B262" s="120" t="str">
        <f>IFERROR(INDEX(DB_Typologies!$D$4:$AP$1445,MATCH($A$3,DB_Typologies!$AQ$4:$AQ$1445,0)+$A262,MATCH(B$3,TQoL_Indexes!$B$8:$AK$8,0)),"")</f>
        <v/>
      </c>
      <c r="C262" s="86" t="str">
        <f>IFERROR(INDEX(DB_Typologies!$D$4:$AP$1445,MATCH($A$3,DB_Typologies!$AQ$4:$AQ$1445,0)+$A262,MATCH(C$3,TQoL_Indexes!$B$8:$AK$8,0)),"")</f>
        <v/>
      </c>
      <c r="D262" s="87" t="str">
        <f>IFERROR(INDEX(DB_Typologies!$D$4:$AP$1445,MATCH($A$3,DB_Typologies!$AQ$4:$AQ$1445,0)+$A262,MATCH(D$3,TQoL_Indexes!$B$8:$AK$8,0)),"")</f>
        <v/>
      </c>
      <c r="E262" s="86" t="str">
        <f>IFERROR(INDEX(DB_Typologies!$D$4:$AP$1445,MATCH($A$3,DB_Typologies!$AQ$4:$AQ$1445,0)+$A262,MATCH(E$3,TQoL_Indexes!$B$8:$AK$8,0)),"")</f>
        <v/>
      </c>
      <c r="F262" s="86" t="str">
        <f>IFERROR(INDEX(DB_Typologies!$D$4:$AP$1445,MATCH($A$3,DB_Typologies!$AQ$4:$AQ$1445,0)+$A262,MATCH(F$3,TQoL_Indexes!$B$8:$AK$8,0)),"")</f>
        <v/>
      </c>
      <c r="G262" s="86" t="str">
        <f>IFERROR(INDEX(DB_Typologies!$D$4:$AP$1445,MATCH($A$3,DB_Typologies!$AQ$4:$AQ$1445,0)+$A262,MATCH(G$3,TQoL_Indexes!$B$8:$AK$8,0)),"")</f>
        <v/>
      </c>
      <c r="H262" s="86" t="str">
        <f>IFERROR(INDEX(DB_Typologies!$D$4:$AP$1445,MATCH($A$3,DB_Typologies!$AQ$4:$AQ$1445,0)+$A262,MATCH(H$3,TQoL_Indexes!$B$8:$AK$8,0)),"")</f>
        <v/>
      </c>
      <c r="I262" s="86" t="str">
        <f>IFERROR(INDEX(DB_Typologies!$D$4:$AP$1445,MATCH($A$3,DB_Typologies!$AQ$4:$AQ$1445,0)+$A262,MATCH(I$3,TQoL_Indexes!$B$8:$AK$8,0)),"")</f>
        <v/>
      </c>
      <c r="J262" s="86" t="str">
        <f>IFERROR(INDEX(DB_Typologies!$D$4:$AP$1445,MATCH($A$3,DB_Typologies!$AQ$4:$AQ$1445,0)+$A262,MATCH(J$3,TQoL_Indexes!$B$8:$AK$8,0)),"")</f>
        <v/>
      </c>
      <c r="K262" s="86" t="str">
        <f>IFERROR(INDEX(DB_Typologies!$D$4:$AP$1445,MATCH($A$3,DB_Typologies!$AQ$4:$AQ$1445,0)+$A262,MATCH(K$3,TQoL_Indexes!$B$8:$AK$8,0)),"")</f>
        <v/>
      </c>
      <c r="L262" s="86" t="str">
        <f>IFERROR(INDEX(DB_Typologies!$D$4:$AP$1445,MATCH($A$3,DB_Typologies!$AQ$4:$AQ$1445,0)+$A262,MATCH(L$3,TQoL_Indexes!$B$8:$AK$8,0)),"")</f>
        <v/>
      </c>
      <c r="M262" s="86" t="str">
        <f>IFERROR(INDEX(DB_Typologies!$D$4:$AP$1445,MATCH($A$3,DB_Typologies!$AQ$4:$AQ$1445,0)+$A262,MATCH(M$3,TQoL_Indexes!$B$8:$AK$8,0)),"")</f>
        <v/>
      </c>
      <c r="N262" s="86" t="str">
        <f>IFERROR(INDEX(DB_Typologies!$D$4:$AP$1445,MATCH($A$3,DB_Typologies!$AQ$4:$AQ$1445,0)+$A262,MATCH(N$3,TQoL_Indexes!$B$8:$AK$8,0)),"")</f>
        <v/>
      </c>
      <c r="O262" s="86" t="str">
        <f>IFERROR(INDEX(DB_Typologies!$D$4:$AP$1445,MATCH($A$3,DB_Typologies!$AQ$4:$AQ$1445,0)+$A262,MATCH(O$3,TQoL_Indexes!$B$8:$AK$8,0)),"")</f>
        <v/>
      </c>
      <c r="P262" s="86" t="str">
        <f>IFERROR(INDEX(DB_Typologies!$D$4:$AP$1445,MATCH($A$3,DB_Typologies!$AQ$4:$AQ$1445,0)+$A262,MATCH(P$3,TQoL_Indexes!$B$8:$AK$8,0)),"")</f>
        <v/>
      </c>
      <c r="Q262" s="86" t="str">
        <f>IFERROR(INDEX(DB_Typologies!$D$4:$AP$1445,MATCH($A$3,DB_Typologies!$AQ$4:$AQ$1445,0)+$A262,MATCH(Q$3,TQoL_Indexes!$B$8:$AK$8,0)),"")</f>
        <v/>
      </c>
      <c r="R262" s="86" t="str">
        <f>IFERROR(INDEX(DB_Typologies!$D$4:$AP$1445,MATCH($A$3,DB_Typologies!$AQ$4:$AQ$1445,0)+$A262,MATCH(R$3,TQoL_Indexes!$B$8:$AK$8,0)),"")</f>
        <v/>
      </c>
      <c r="S262" s="86" t="str">
        <f>IFERROR(INDEX(DB_Typologies!$D$4:$AP$1445,MATCH($A$3,DB_Typologies!$AQ$4:$AQ$1445,0)+$A262,MATCH(S$3,TQoL_Indexes!$B$8:$AK$8,0)),"")</f>
        <v/>
      </c>
      <c r="T262" s="86" t="str">
        <f>IFERROR(INDEX(DB_Typologies!$D$4:$AP$1445,MATCH($A$3,DB_Typologies!$AQ$4:$AQ$1445,0)+$A262,MATCH(T$3,TQoL_Indexes!$B$8:$AK$8,0)),"")</f>
        <v/>
      </c>
      <c r="U262" s="86" t="str">
        <f>IFERROR(INDEX(DB_Typologies!$D$4:$AP$1445,MATCH($A$3,DB_Typologies!$AQ$4:$AQ$1445,0)+$A262,MATCH(U$3,TQoL_Indexes!$B$8:$AK$8,0)),"")</f>
        <v/>
      </c>
      <c r="V262" s="86" t="str">
        <f>IFERROR(INDEX(DB_Typologies!$D$4:$AP$1445,MATCH($A$3,DB_Typologies!$AQ$4:$AQ$1445,0)+$A262,MATCH(V$3,TQoL_Indexes!$B$8:$AK$8,0)),"")</f>
        <v/>
      </c>
      <c r="W262" s="86" t="str">
        <f>IFERROR(INDEX(DB_Typologies!$D$4:$AP$1445,MATCH($A$3,DB_Typologies!$AQ$4:$AQ$1445,0)+$A262,MATCH(W$3,TQoL_Indexes!$B$8:$AK$8,0)),"")</f>
        <v/>
      </c>
      <c r="X262" s="86" t="str">
        <f>IFERROR(INDEX(DB_Typologies!$D$4:$AP$1445,MATCH($A$3,DB_Typologies!$AQ$4:$AQ$1445,0)+$A262,MATCH(X$3,TQoL_Indexes!$B$8:$AK$8,0)),"")</f>
        <v/>
      </c>
      <c r="Y262" s="86" t="str">
        <f>IFERROR(INDEX(DB_Typologies!$D$4:$AP$1445,MATCH($A$3,DB_Typologies!$AQ$4:$AQ$1445,0)+$A262,MATCH(Y$3,TQoL_Indexes!$B$8:$AK$8,0)),"")</f>
        <v/>
      </c>
      <c r="Z262" s="86" t="str">
        <f>IFERROR(INDEX(DB_Typologies!$D$4:$AP$1445,MATCH($A$3,DB_Typologies!$AQ$4:$AQ$1445,0)+$A262,MATCH(Z$3,TQoL_Indexes!$B$8:$AK$8,0)),"")</f>
        <v/>
      </c>
      <c r="AA262" s="86" t="str">
        <f>IFERROR(INDEX(DB_Typologies!$D$4:$AP$1445,MATCH($A$3,DB_Typologies!$AQ$4:$AQ$1445,0)+$A262,MATCH(AA$3,TQoL_Indexes!$B$8:$AK$8,0)),"")</f>
        <v/>
      </c>
      <c r="AB262" s="86" t="str">
        <f>IFERROR(INDEX(DB_Typologies!$D$4:$AP$1445,MATCH($A$3,DB_Typologies!$AQ$4:$AQ$1445,0)+$A262,MATCH(AB$3,TQoL_Indexes!$B$8:$AK$8,0)),"")</f>
        <v/>
      </c>
      <c r="AC262" s="86" t="str">
        <f>IFERROR(INDEX(DB_Typologies!$D$4:$AP$1445,MATCH($A$3,DB_Typologies!$AQ$4:$AQ$1445,0)+$A262,MATCH(AC$3,TQoL_Indexes!$B$8:$AK$8,0)),"")</f>
        <v/>
      </c>
      <c r="AD262" s="86" t="str">
        <f>IFERROR(INDEX(DB_Typologies!$D$4:$AP$1445,MATCH($A$3,DB_Typologies!$AQ$4:$AQ$1445,0)+$A262,MATCH(AD$3,TQoL_Indexes!$B$8:$AK$8,0)),"")</f>
        <v/>
      </c>
      <c r="AE262" s="86" t="str">
        <f>IFERROR(INDEX(DB_Typologies!$D$4:$AP$1445,MATCH($A$3,DB_Typologies!$AQ$4:$AQ$1445,0)+$A262,MATCH(AE$3,TQoL_Indexes!$B$8:$AK$8,0)),"")</f>
        <v/>
      </c>
      <c r="AF262" s="86" t="str">
        <f>IFERROR(INDEX(DB_Typologies!$D$4:$AP$1445,MATCH($A$3,DB_Typologies!$AQ$4:$AQ$1445,0)+$A262,MATCH(AF$3,TQoL_Indexes!$B$8:$AK$8,0)),"")</f>
        <v/>
      </c>
      <c r="AG262" s="86" t="str">
        <f>IFERROR(INDEX(DB_Typologies!$D$4:$AP$1445,MATCH($A$3,DB_Typologies!$AQ$4:$AQ$1445,0)+$A262,MATCH(AG$3,TQoL_Indexes!$B$8:$AK$8,0)),"")</f>
        <v/>
      </c>
      <c r="AH262" s="86" t="str">
        <f>IFERROR(INDEX(DB_Typologies!$D$4:$AP$1445,MATCH($A$3,DB_Typologies!$AQ$4:$AQ$1445,0)+$A262,MATCH(AH$3,TQoL_Indexes!$B$8:$AK$8,0)),"")</f>
        <v/>
      </c>
      <c r="AI262" s="86" t="str">
        <f>IFERROR(INDEX(DB_Typologies!$D$4:$AP$1445,MATCH($A$3,DB_Typologies!$AQ$4:$AQ$1445,0)+$A262,MATCH(AI$3,TQoL_Indexes!$B$8:$AK$8,0)),"")</f>
        <v/>
      </c>
      <c r="AJ262" s="86" t="str">
        <f>IFERROR(INDEX(DB_Typologies!$D$4:$AP$1445,MATCH($A$3,DB_Typologies!$AQ$4:$AQ$1445,0)+$A262,MATCH(AJ$3,TQoL_Indexes!$B$8:$AK$8,0)),"")</f>
        <v/>
      </c>
      <c r="AK262" s="86" t="str">
        <f>IFERROR(INDEX(DB_Typologies!$D$4:$AP$1445,MATCH($A$3,DB_Typologies!$AQ$4:$AQ$1445,0)+$A262,MATCH(AK$3,TQoL_Indexes!$B$8:$AK$8,0)),"")</f>
        <v/>
      </c>
      <c r="AL262" s="86" t="str">
        <f>IFERROR(INDEX(DB_Typologies!$D$4:$AP$1445,MATCH($A$3,DB_Typologies!$AQ$4:$AQ$1445,0)+$A262,MATCH(AL$3,TQoL_Indexes!$B$8:$AK$8,0)),"")</f>
        <v/>
      </c>
      <c r="AM262" s="87" t="str">
        <f>IFERROR(INDEX(DB_Typologies!$D$4:$AP$1445,MATCH($A$3,DB_Typologies!$AQ$4:$AQ$1445,0)+$A262,MATCH(AM$3,TQoL_Indexes!$B$8:$AK$8,0)),"")</f>
        <v/>
      </c>
    </row>
    <row r="263" spans="1:39">
      <c r="A263" s="58" t="str">
        <f>IFERROR(IF(A262+1&lt;COUNTIF(DB_Typologies!$AQ$4:$AQ$1445,$A$3),A262+1,""),"")</f>
        <v/>
      </c>
      <c r="B263" s="120" t="str">
        <f>IFERROR(INDEX(DB_Typologies!$D$4:$AP$1445,MATCH($A$3,DB_Typologies!$AQ$4:$AQ$1445,0)+$A263,MATCH(B$3,TQoL_Indexes!$B$8:$AK$8,0)),"")</f>
        <v/>
      </c>
      <c r="C263" s="86" t="str">
        <f>IFERROR(INDEX(DB_Typologies!$D$4:$AP$1445,MATCH($A$3,DB_Typologies!$AQ$4:$AQ$1445,0)+$A263,MATCH(C$3,TQoL_Indexes!$B$8:$AK$8,0)),"")</f>
        <v/>
      </c>
      <c r="D263" s="87" t="str">
        <f>IFERROR(INDEX(DB_Typologies!$D$4:$AP$1445,MATCH($A$3,DB_Typologies!$AQ$4:$AQ$1445,0)+$A263,MATCH(D$3,TQoL_Indexes!$B$8:$AK$8,0)),"")</f>
        <v/>
      </c>
      <c r="E263" s="86" t="str">
        <f>IFERROR(INDEX(DB_Typologies!$D$4:$AP$1445,MATCH($A$3,DB_Typologies!$AQ$4:$AQ$1445,0)+$A263,MATCH(E$3,TQoL_Indexes!$B$8:$AK$8,0)),"")</f>
        <v/>
      </c>
      <c r="F263" s="86" t="str">
        <f>IFERROR(INDEX(DB_Typologies!$D$4:$AP$1445,MATCH($A$3,DB_Typologies!$AQ$4:$AQ$1445,0)+$A263,MATCH(F$3,TQoL_Indexes!$B$8:$AK$8,0)),"")</f>
        <v/>
      </c>
      <c r="G263" s="86" t="str">
        <f>IFERROR(INDEX(DB_Typologies!$D$4:$AP$1445,MATCH($A$3,DB_Typologies!$AQ$4:$AQ$1445,0)+$A263,MATCH(G$3,TQoL_Indexes!$B$8:$AK$8,0)),"")</f>
        <v/>
      </c>
      <c r="H263" s="86" t="str">
        <f>IFERROR(INDEX(DB_Typologies!$D$4:$AP$1445,MATCH($A$3,DB_Typologies!$AQ$4:$AQ$1445,0)+$A263,MATCH(H$3,TQoL_Indexes!$B$8:$AK$8,0)),"")</f>
        <v/>
      </c>
      <c r="I263" s="86" t="str">
        <f>IFERROR(INDEX(DB_Typologies!$D$4:$AP$1445,MATCH($A$3,DB_Typologies!$AQ$4:$AQ$1445,0)+$A263,MATCH(I$3,TQoL_Indexes!$B$8:$AK$8,0)),"")</f>
        <v/>
      </c>
      <c r="J263" s="86" t="str">
        <f>IFERROR(INDEX(DB_Typologies!$D$4:$AP$1445,MATCH($A$3,DB_Typologies!$AQ$4:$AQ$1445,0)+$A263,MATCH(J$3,TQoL_Indexes!$B$8:$AK$8,0)),"")</f>
        <v/>
      </c>
      <c r="K263" s="86" t="str">
        <f>IFERROR(INDEX(DB_Typologies!$D$4:$AP$1445,MATCH($A$3,DB_Typologies!$AQ$4:$AQ$1445,0)+$A263,MATCH(K$3,TQoL_Indexes!$B$8:$AK$8,0)),"")</f>
        <v/>
      </c>
      <c r="L263" s="86" t="str">
        <f>IFERROR(INDEX(DB_Typologies!$D$4:$AP$1445,MATCH($A$3,DB_Typologies!$AQ$4:$AQ$1445,0)+$A263,MATCH(L$3,TQoL_Indexes!$B$8:$AK$8,0)),"")</f>
        <v/>
      </c>
      <c r="M263" s="86" t="str">
        <f>IFERROR(INDEX(DB_Typologies!$D$4:$AP$1445,MATCH($A$3,DB_Typologies!$AQ$4:$AQ$1445,0)+$A263,MATCH(M$3,TQoL_Indexes!$B$8:$AK$8,0)),"")</f>
        <v/>
      </c>
      <c r="N263" s="86" t="str">
        <f>IFERROR(INDEX(DB_Typologies!$D$4:$AP$1445,MATCH($A$3,DB_Typologies!$AQ$4:$AQ$1445,0)+$A263,MATCH(N$3,TQoL_Indexes!$B$8:$AK$8,0)),"")</f>
        <v/>
      </c>
      <c r="O263" s="86" t="str">
        <f>IFERROR(INDEX(DB_Typologies!$D$4:$AP$1445,MATCH($A$3,DB_Typologies!$AQ$4:$AQ$1445,0)+$A263,MATCH(O$3,TQoL_Indexes!$B$8:$AK$8,0)),"")</f>
        <v/>
      </c>
      <c r="P263" s="86" t="str">
        <f>IFERROR(INDEX(DB_Typologies!$D$4:$AP$1445,MATCH($A$3,DB_Typologies!$AQ$4:$AQ$1445,0)+$A263,MATCH(P$3,TQoL_Indexes!$B$8:$AK$8,0)),"")</f>
        <v/>
      </c>
      <c r="Q263" s="86" t="str">
        <f>IFERROR(INDEX(DB_Typologies!$D$4:$AP$1445,MATCH($A$3,DB_Typologies!$AQ$4:$AQ$1445,0)+$A263,MATCH(Q$3,TQoL_Indexes!$B$8:$AK$8,0)),"")</f>
        <v/>
      </c>
      <c r="R263" s="86" t="str">
        <f>IFERROR(INDEX(DB_Typologies!$D$4:$AP$1445,MATCH($A$3,DB_Typologies!$AQ$4:$AQ$1445,0)+$A263,MATCH(R$3,TQoL_Indexes!$B$8:$AK$8,0)),"")</f>
        <v/>
      </c>
      <c r="S263" s="86" t="str">
        <f>IFERROR(INDEX(DB_Typologies!$D$4:$AP$1445,MATCH($A$3,DB_Typologies!$AQ$4:$AQ$1445,0)+$A263,MATCH(S$3,TQoL_Indexes!$B$8:$AK$8,0)),"")</f>
        <v/>
      </c>
      <c r="T263" s="86" t="str">
        <f>IFERROR(INDEX(DB_Typologies!$D$4:$AP$1445,MATCH($A$3,DB_Typologies!$AQ$4:$AQ$1445,0)+$A263,MATCH(T$3,TQoL_Indexes!$B$8:$AK$8,0)),"")</f>
        <v/>
      </c>
      <c r="U263" s="86" t="str">
        <f>IFERROR(INDEX(DB_Typologies!$D$4:$AP$1445,MATCH($A$3,DB_Typologies!$AQ$4:$AQ$1445,0)+$A263,MATCH(U$3,TQoL_Indexes!$B$8:$AK$8,0)),"")</f>
        <v/>
      </c>
      <c r="V263" s="86" t="str">
        <f>IFERROR(INDEX(DB_Typologies!$D$4:$AP$1445,MATCH($A$3,DB_Typologies!$AQ$4:$AQ$1445,0)+$A263,MATCH(V$3,TQoL_Indexes!$B$8:$AK$8,0)),"")</f>
        <v/>
      </c>
      <c r="W263" s="86" t="str">
        <f>IFERROR(INDEX(DB_Typologies!$D$4:$AP$1445,MATCH($A$3,DB_Typologies!$AQ$4:$AQ$1445,0)+$A263,MATCH(W$3,TQoL_Indexes!$B$8:$AK$8,0)),"")</f>
        <v/>
      </c>
      <c r="X263" s="86" t="str">
        <f>IFERROR(INDEX(DB_Typologies!$D$4:$AP$1445,MATCH($A$3,DB_Typologies!$AQ$4:$AQ$1445,0)+$A263,MATCH(X$3,TQoL_Indexes!$B$8:$AK$8,0)),"")</f>
        <v/>
      </c>
      <c r="Y263" s="86" t="str">
        <f>IFERROR(INDEX(DB_Typologies!$D$4:$AP$1445,MATCH($A$3,DB_Typologies!$AQ$4:$AQ$1445,0)+$A263,MATCH(Y$3,TQoL_Indexes!$B$8:$AK$8,0)),"")</f>
        <v/>
      </c>
      <c r="Z263" s="86" t="str">
        <f>IFERROR(INDEX(DB_Typologies!$D$4:$AP$1445,MATCH($A$3,DB_Typologies!$AQ$4:$AQ$1445,0)+$A263,MATCH(Z$3,TQoL_Indexes!$B$8:$AK$8,0)),"")</f>
        <v/>
      </c>
      <c r="AA263" s="86" t="str">
        <f>IFERROR(INDEX(DB_Typologies!$D$4:$AP$1445,MATCH($A$3,DB_Typologies!$AQ$4:$AQ$1445,0)+$A263,MATCH(AA$3,TQoL_Indexes!$B$8:$AK$8,0)),"")</f>
        <v/>
      </c>
      <c r="AB263" s="86" t="str">
        <f>IFERROR(INDEX(DB_Typologies!$D$4:$AP$1445,MATCH($A$3,DB_Typologies!$AQ$4:$AQ$1445,0)+$A263,MATCH(AB$3,TQoL_Indexes!$B$8:$AK$8,0)),"")</f>
        <v/>
      </c>
      <c r="AC263" s="86" t="str">
        <f>IFERROR(INDEX(DB_Typologies!$D$4:$AP$1445,MATCH($A$3,DB_Typologies!$AQ$4:$AQ$1445,0)+$A263,MATCH(AC$3,TQoL_Indexes!$B$8:$AK$8,0)),"")</f>
        <v/>
      </c>
      <c r="AD263" s="86" t="str">
        <f>IFERROR(INDEX(DB_Typologies!$D$4:$AP$1445,MATCH($A$3,DB_Typologies!$AQ$4:$AQ$1445,0)+$A263,MATCH(AD$3,TQoL_Indexes!$B$8:$AK$8,0)),"")</f>
        <v/>
      </c>
      <c r="AE263" s="86" t="str">
        <f>IFERROR(INDEX(DB_Typologies!$D$4:$AP$1445,MATCH($A$3,DB_Typologies!$AQ$4:$AQ$1445,0)+$A263,MATCH(AE$3,TQoL_Indexes!$B$8:$AK$8,0)),"")</f>
        <v/>
      </c>
      <c r="AF263" s="86" t="str">
        <f>IFERROR(INDEX(DB_Typologies!$D$4:$AP$1445,MATCH($A$3,DB_Typologies!$AQ$4:$AQ$1445,0)+$A263,MATCH(AF$3,TQoL_Indexes!$B$8:$AK$8,0)),"")</f>
        <v/>
      </c>
      <c r="AG263" s="86" t="str">
        <f>IFERROR(INDEX(DB_Typologies!$D$4:$AP$1445,MATCH($A$3,DB_Typologies!$AQ$4:$AQ$1445,0)+$A263,MATCH(AG$3,TQoL_Indexes!$B$8:$AK$8,0)),"")</f>
        <v/>
      </c>
      <c r="AH263" s="86" t="str">
        <f>IFERROR(INDEX(DB_Typologies!$D$4:$AP$1445,MATCH($A$3,DB_Typologies!$AQ$4:$AQ$1445,0)+$A263,MATCH(AH$3,TQoL_Indexes!$B$8:$AK$8,0)),"")</f>
        <v/>
      </c>
      <c r="AI263" s="86" t="str">
        <f>IFERROR(INDEX(DB_Typologies!$D$4:$AP$1445,MATCH($A$3,DB_Typologies!$AQ$4:$AQ$1445,0)+$A263,MATCH(AI$3,TQoL_Indexes!$B$8:$AK$8,0)),"")</f>
        <v/>
      </c>
      <c r="AJ263" s="86" t="str">
        <f>IFERROR(INDEX(DB_Typologies!$D$4:$AP$1445,MATCH($A$3,DB_Typologies!$AQ$4:$AQ$1445,0)+$A263,MATCH(AJ$3,TQoL_Indexes!$B$8:$AK$8,0)),"")</f>
        <v/>
      </c>
      <c r="AK263" s="86" t="str">
        <f>IFERROR(INDEX(DB_Typologies!$D$4:$AP$1445,MATCH($A$3,DB_Typologies!$AQ$4:$AQ$1445,0)+$A263,MATCH(AK$3,TQoL_Indexes!$B$8:$AK$8,0)),"")</f>
        <v/>
      </c>
      <c r="AL263" s="86" t="str">
        <f>IFERROR(INDEX(DB_Typologies!$D$4:$AP$1445,MATCH($A$3,DB_Typologies!$AQ$4:$AQ$1445,0)+$A263,MATCH(AL$3,TQoL_Indexes!$B$8:$AK$8,0)),"")</f>
        <v/>
      </c>
      <c r="AM263" s="87" t="str">
        <f>IFERROR(INDEX(DB_Typologies!$D$4:$AP$1445,MATCH($A$3,DB_Typologies!$AQ$4:$AQ$1445,0)+$A263,MATCH(AM$3,TQoL_Indexes!$B$8:$AK$8,0)),"")</f>
        <v/>
      </c>
    </row>
    <row r="264" spans="1:39">
      <c r="A264" s="58" t="str">
        <f>IFERROR(IF(A263+1&lt;COUNTIF(DB_Typologies!$AQ$4:$AQ$1445,$A$3),A263+1,""),"")</f>
        <v/>
      </c>
      <c r="B264" s="120" t="str">
        <f>IFERROR(INDEX(DB_Typologies!$D$4:$AP$1445,MATCH($A$3,DB_Typologies!$AQ$4:$AQ$1445,0)+$A264,MATCH(B$3,TQoL_Indexes!$B$8:$AK$8,0)),"")</f>
        <v/>
      </c>
      <c r="C264" s="86" t="str">
        <f>IFERROR(INDEX(DB_Typologies!$D$4:$AP$1445,MATCH($A$3,DB_Typologies!$AQ$4:$AQ$1445,0)+$A264,MATCH(C$3,TQoL_Indexes!$B$8:$AK$8,0)),"")</f>
        <v/>
      </c>
      <c r="D264" s="87" t="str">
        <f>IFERROR(INDEX(DB_Typologies!$D$4:$AP$1445,MATCH($A$3,DB_Typologies!$AQ$4:$AQ$1445,0)+$A264,MATCH(D$3,TQoL_Indexes!$B$8:$AK$8,0)),"")</f>
        <v/>
      </c>
      <c r="E264" s="86" t="str">
        <f>IFERROR(INDEX(DB_Typologies!$D$4:$AP$1445,MATCH($A$3,DB_Typologies!$AQ$4:$AQ$1445,0)+$A264,MATCH(E$3,TQoL_Indexes!$B$8:$AK$8,0)),"")</f>
        <v/>
      </c>
      <c r="F264" s="86" t="str">
        <f>IFERROR(INDEX(DB_Typologies!$D$4:$AP$1445,MATCH($A$3,DB_Typologies!$AQ$4:$AQ$1445,0)+$A264,MATCH(F$3,TQoL_Indexes!$B$8:$AK$8,0)),"")</f>
        <v/>
      </c>
      <c r="G264" s="86" t="str">
        <f>IFERROR(INDEX(DB_Typologies!$D$4:$AP$1445,MATCH($A$3,DB_Typologies!$AQ$4:$AQ$1445,0)+$A264,MATCH(G$3,TQoL_Indexes!$B$8:$AK$8,0)),"")</f>
        <v/>
      </c>
      <c r="H264" s="86" t="str">
        <f>IFERROR(INDEX(DB_Typologies!$D$4:$AP$1445,MATCH($A$3,DB_Typologies!$AQ$4:$AQ$1445,0)+$A264,MATCH(H$3,TQoL_Indexes!$B$8:$AK$8,0)),"")</f>
        <v/>
      </c>
      <c r="I264" s="86" t="str">
        <f>IFERROR(INDEX(DB_Typologies!$D$4:$AP$1445,MATCH($A$3,DB_Typologies!$AQ$4:$AQ$1445,0)+$A264,MATCH(I$3,TQoL_Indexes!$B$8:$AK$8,0)),"")</f>
        <v/>
      </c>
      <c r="J264" s="86" t="str">
        <f>IFERROR(INDEX(DB_Typologies!$D$4:$AP$1445,MATCH($A$3,DB_Typologies!$AQ$4:$AQ$1445,0)+$A264,MATCH(J$3,TQoL_Indexes!$B$8:$AK$8,0)),"")</f>
        <v/>
      </c>
      <c r="K264" s="86" t="str">
        <f>IFERROR(INDEX(DB_Typologies!$D$4:$AP$1445,MATCH($A$3,DB_Typologies!$AQ$4:$AQ$1445,0)+$A264,MATCH(K$3,TQoL_Indexes!$B$8:$AK$8,0)),"")</f>
        <v/>
      </c>
      <c r="L264" s="86" t="str">
        <f>IFERROR(INDEX(DB_Typologies!$D$4:$AP$1445,MATCH($A$3,DB_Typologies!$AQ$4:$AQ$1445,0)+$A264,MATCH(L$3,TQoL_Indexes!$B$8:$AK$8,0)),"")</f>
        <v/>
      </c>
      <c r="M264" s="86" t="str">
        <f>IFERROR(INDEX(DB_Typologies!$D$4:$AP$1445,MATCH($A$3,DB_Typologies!$AQ$4:$AQ$1445,0)+$A264,MATCH(M$3,TQoL_Indexes!$B$8:$AK$8,0)),"")</f>
        <v/>
      </c>
      <c r="N264" s="86" t="str">
        <f>IFERROR(INDEX(DB_Typologies!$D$4:$AP$1445,MATCH($A$3,DB_Typologies!$AQ$4:$AQ$1445,0)+$A264,MATCH(N$3,TQoL_Indexes!$B$8:$AK$8,0)),"")</f>
        <v/>
      </c>
      <c r="O264" s="86" t="str">
        <f>IFERROR(INDEX(DB_Typologies!$D$4:$AP$1445,MATCH($A$3,DB_Typologies!$AQ$4:$AQ$1445,0)+$A264,MATCH(O$3,TQoL_Indexes!$B$8:$AK$8,0)),"")</f>
        <v/>
      </c>
      <c r="P264" s="86" t="str">
        <f>IFERROR(INDEX(DB_Typologies!$D$4:$AP$1445,MATCH($A$3,DB_Typologies!$AQ$4:$AQ$1445,0)+$A264,MATCH(P$3,TQoL_Indexes!$B$8:$AK$8,0)),"")</f>
        <v/>
      </c>
      <c r="Q264" s="86" t="str">
        <f>IFERROR(INDEX(DB_Typologies!$D$4:$AP$1445,MATCH($A$3,DB_Typologies!$AQ$4:$AQ$1445,0)+$A264,MATCH(Q$3,TQoL_Indexes!$B$8:$AK$8,0)),"")</f>
        <v/>
      </c>
      <c r="R264" s="86" t="str">
        <f>IFERROR(INDEX(DB_Typologies!$D$4:$AP$1445,MATCH($A$3,DB_Typologies!$AQ$4:$AQ$1445,0)+$A264,MATCH(R$3,TQoL_Indexes!$B$8:$AK$8,0)),"")</f>
        <v/>
      </c>
      <c r="S264" s="86" t="str">
        <f>IFERROR(INDEX(DB_Typologies!$D$4:$AP$1445,MATCH($A$3,DB_Typologies!$AQ$4:$AQ$1445,0)+$A264,MATCH(S$3,TQoL_Indexes!$B$8:$AK$8,0)),"")</f>
        <v/>
      </c>
      <c r="T264" s="86" t="str">
        <f>IFERROR(INDEX(DB_Typologies!$D$4:$AP$1445,MATCH($A$3,DB_Typologies!$AQ$4:$AQ$1445,0)+$A264,MATCH(T$3,TQoL_Indexes!$B$8:$AK$8,0)),"")</f>
        <v/>
      </c>
      <c r="U264" s="86" t="str">
        <f>IFERROR(INDEX(DB_Typologies!$D$4:$AP$1445,MATCH($A$3,DB_Typologies!$AQ$4:$AQ$1445,0)+$A264,MATCH(U$3,TQoL_Indexes!$B$8:$AK$8,0)),"")</f>
        <v/>
      </c>
      <c r="V264" s="86" t="str">
        <f>IFERROR(INDEX(DB_Typologies!$D$4:$AP$1445,MATCH($A$3,DB_Typologies!$AQ$4:$AQ$1445,0)+$A264,MATCH(V$3,TQoL_Indexes!$B$8:$AK$8,0)),"")</f>
        <v/>
      </c>
      <c r="W264" s="86" t="str">
        <f>IFERROR(INDEX(DB_Typologies!$D$4:$AP$1445,MATCH($A$3,DB_Typologies!$AQ$4:$AQ$1445,0)+$A264,MATCH(W$3,TQoL_Indexes!$B$8:$AK$8,0)),"")</f>
        <v/>
      </c>
      <c r="X264" s="86" t="str">
        <f>IFERROR(INDEX(DB_Typologies!$D$4:$AP$1445,MATCH($A$3,DB_Typologies!$AQ$4:$AQ$1445,0)+$A264,MATCH(X$3,TQoL_Indexes!$B$8:$AK$8,0)),"")</f>
        <v/>
      </c>
      <c r="Y264" s="86" t="str">
        <f>IFERROR(INDEX(DB_Typologies!$D$4:$AP$1445,MATCH($A$3,DB_Typologies!$AQ$4:$AQ$1445,0)+$A264,MATCH(Y$3,TQoL_Indexes!$B$8:$AK$8,0)),"")</f>
        <v/>
      </c>
      <c r="Z264" s="86" t="str">
        <f>IFERROR(INDEX(DB_Typologies!$D$4:$AP$1445,MATCH($A$3,DB_Typologies!$AQ$4:$AQ$1445,0)+$A264,MATCH(Z$3,TQoL_Indexes!$B$8:$AK$8,0)),"")</f>
        <v/>
      </c>
      <c r="AA264" s="86" t="str">
        <f>IFERROR(INDEX(DB_Typologies!$D$4:$AP$1445,MATCH($A$3,DB_Typologies!$AQ$4:$AQ$1445,0)+$A264,MATCH(AA$3,TQoL_Indexes!$B$8:$AK$8,0)),"")</f>
        <v/>
      </c>
      <c r="AB264" s="86" t="str">
        <f>IFERROR(INDEX(DB_Typologies!$D$4:$AP$1445,MATCH($A$3,DB_Typologies!$AQ$4:$AQ$1445,0)+$A264,MATCH(AB$3,TQoL_Indexes!$B$8:$AK$8,0)),"")</f>
        <v/>
      </c>
      <c r="AC264" s="86" t="str">
        <f>IFERROR(INDEX(DB_Typologies!$D$4:$AP$1445,MATCH($A$3,DB_Typologies!$AQ$4:$AQ$1445,0)+$A264,MATCH(AC$3,TQoL_Indexes!$B$8:$AK$8,0)),"")</f>
        <v/>
      </c>
      <c r="AD264" s="86" t="str">
        <f>IFERROR(INDEX(DB_Typologies!$D$4:$AP$1445,MATCH($A$3,DB_Typologies!$AQ$4:$AQ$1445,0)+$A264,MATCH(AD$3,TQoL_Indexes!$B$8:$AK$8,0)),"")</f>
        <v/>
      </c>
      <c r="AE264" s="86" t="str">
        <f>IFERROR(INDEX(DB_Typologies!$D$4:$AP$1445,MATCH($A$3,DB_Typologies!$AQ$4:$AQ$1445,0)+$A264,MATCH(AE$3,TQoL_Indexes!$B$8:$AK$8,0)),"")</f>
        <v/>
      </c>
      <c r="AF264" s="86" t="str">
        <f>IFERROR(INDEX(DB_Typologies!$D$4:$AP$1445,MATCH($A$3,DB_Typologies!$AQ$4:$AQ$1445,0)+$A264,MATCH(AF$3,TQoL_Indexes!$B$8:$AK$8,0)),"")</f>
        <v/>
      </c>
      <c r="AG264" s="86" t="str">
        <f>IFERROR(INDEX(DB_Typologies!$D$4:$AP$1445,MATCH($A$3,DB_Typologies!$AQ$4:$AQ$1445,0)+$A264,MATCH(AG$3,TQoL_Indexes!$B$8:$AK$8,0)),"")</f>
        <v/>
      </c>
      <c r="AH264" s="86" t="str">
        <f>IFERROR(INDEX(DB_Typologies!$D$4:$AP$1445,MATCH($A$3,DB_Typologies!$AQ$4:$AQ$1445,0)+$A264,MATCH(AH$3,TQoL_Indexes!$B$8:$AK$8,0)),"")</f>
        <v/>
      </c>
      <c r="AI264" s="86" t="str">
        <f>IFERROR(INDEX(DB_Typologies!$D$4:$AP$1445,MATCH($A$3,DB_Typologies!$AQ$4:$AQ$1445,0)+$A264,MATCH(AI$3,TQoL_Indexes!$B$8:$AK$8,0)),"")</f>
        <v/>
      </c>
      <c r="AJ264" s="86" t="str">
        <f>IFERROR(INDEX(DB_Typologies!$D$4:$AP$1445,MATCH($A$3,DB_Typologies!$AQ$4:$AQ$1445,0)+$A264,MATCH(AJ$3,TQoL_Indexes!$B$8:$AK$8,0)),"")</f>
        <v/>
      </c>
      <c r="AK264" s="86" t="str">
        <f>IFERROR(INDEX(DB_Typologies!$D$4:$AP$1445,MATCH($A$3,DB_Typologies!$AQ$4:$AQ$1445,0)+$A264,MATCH(AK$3,TQoL_Indexes!$B$8:$AK$8,0)),"")</f>
        <v/>
      </c>
      <c r="AL264" s="86" t="str">
        <f>IFERROR(INDEX(DB_Typologies!$D$4:$AP$1445,MATCH($A$3,DB_Typologies!$AQ$4:$AQ$1445,0)+$A264,MATCH(AL$3,TQoL_Indexes!$B$8:$AK$8,0)),"")</f>
        <v/>
      </c>
      <c r="AM264" s="87" t="str">
        <f>IFERROR(INDEX(DB_Typologies!$D$4:$AP$1445,MATCH($A$3,DB_Typologies!$AQ$4:$AQ$1445,0)+$A264,MATCH(AM$3,TQoL_Indexes!$B$8:$AK$8,0)),"")</f>
        <v/>
      </c>
    </row>
    <row r="265" spans="1:39">
      <c r="A265" s="58" t="str">
        <f>IFERROR(IF(A264+1&lt;COUNTIF(DB_Typologies!$AQ$4:$AQ$1445,$A$3),A264+1,""),"")</f>
        <v/>
      </c>
      <c r="B265" s="120" t="str">
        <f>IFERROR(INDEX(DB_Typologies!$D$4:$AP$1445,MATCH($A$3,DB_Typologies!$AQ$4:$AQ$1445,0)+$A265,MATCH(B$3,TQoL_Indexes!$B$8:$AK$8,0)),"")</f>
        <v/>
      </c>
      <c r="C265" s="86" t="str">
        <f>IFERROR(INDEX(DB_Typologies!$D$4:$AP$1445,MATCH($A$3,DB_Typologies!$AQ$4:$AQ$1445,0)+$A265,MATCH(C$3,TQoL_Indexes!$B$8:$AK$8,0)),"")</f>
        <v/>
      </c>
      <c r="D265" s="87" t="str">
        <f>IFERROR(INDEX(DB_Typologies!$D$4:$AP$1445,MATCH($A$3,DB_Typologies!$AQ$4:$AQ$1445,0)+$A265,MATCH(D$3,TQoL_Indexes!$B$8:$AK$8,0)),"")</f>
        <v/>
      </c>
      <c r="E265" s="86" t="str">
        <f>IFERROR(INDEX(DB_Typologies!$D$4:$AP$1445,MATCH($A$3,DB_Typologies!$AQ$4:$AQ$1445,0)+$A265,MATCH(E$3,TQoL_Indexes!$B$8:$AK$8,0)),"")</f>
        <v/>
      </c>
      <c r="F265" s="86" t="str">
        <f>IFERROR(INDEX(DB_Typologies!$D$4:$AP$1445,MATCH($A$3,DB_Typologies!$AQ$4:$AQ$1445,0)+$A265,MATCH(F$3,TQoL_Indexes!$B$8:$AK$8,0)),"")</f>
        <v/>
      </c>
      <c r="G265" s="86" t="str">
        <f>IFERROR(INDEX(DB_Typologies!$D$4:$AP$1445,MATCH($A$3,DB_Typologies!$AQ$4:$AQ$1445,0)+$A265,MATCH(G$3,TQoL_Indexes!$B$8:$AK$8,0)),"")</f>
        <v/>
      </c>
      <c r="H265" s="86" t="str">
        <f>IFERROR(INDEX(DB_Typologies!$D$4:$AP$1445,MATCH($A$3,DB_Typologies!$AQ$4:$AQ$1445,0)+$A265,MATCH(H$3,TQoL_Indexes!$B$8:$AK$8,0)),"")</f>
        <v/>
      </c>
      <c r="I265" s="86" t="str">
        <f>IFERROR(INDEX(DB_Typologies!$D$4:$AP$1445,MATCH($A$3,DB_Typologies!$AQ$4:$AQ$1445,0)+$A265,MATCH(I$3,TQoL_Indexes!$B$8:$AK$8,0)),"")</f>
        <v/>
      </c>
      <c r="J265" s="86" t="str">
        <f>IFERROR(INDEX(DB_Typologies!$D$4:$AP$1445,MATCH($A$3,DB_Typologies!$AQ$4:$AQ$1445,0)+$A265,MATCH(J$3,TQoL_Indexes!$B$8:$AK$8,0)),"")</f>
        <v/>
      </c>
      <c r="K265" s="86" t="str">
        <f>IFERROR(INDEX(DB_Typologies!$D$4:$AP$1445,MATCH($A$3,DB_Typologies!$AQ$4:$AQ$1445,0)+$A265,MATCH(K$3,TQoL_Indexes!$B$8:$AK$8,0)),"")</f>
        <v/>
      </c>
      <c r="L265" s="86" t="str">
        <f>IFERROR(INDEX(DB_Typologies!$D$4:$AP$1445,MATCH($A$3,DB_Typologies!$AQ$4:$AQ$1445,0)+$A265,MATCH(L$3,TQoL_Indexes!$B$8:$AK$8,0)),"")</f>
        <v/>
      </c>
      <c r="M265" s="86" t="str">
        <f>IFERROR(INDEX(DB_Typologies!$D$4:$AP$1445,MATCH($A$3,DB_Typologies!$AQ$4:$AQ$1445,0)+$A265,MATCH(M$3,TQoL_Indexes!$B$8:$AK$8,0)),"")</f>
        <v/>
      </c>
      <c r="N265" s="86" t="str">
        <f>IFERROR(INDEX(DB_Typologies!$D$4:$AP$1445,MATCH($A$3,DB_Typologies!$AQ$4:$AQ$1445,0)+$A265,MATCH(N$3,TQoL_Indexes!$B$8:$AK$8,0)),"")</f>
        <v/>
      </c>
      <c r="O265" s="86" t="str">
        <f>IFERROR(INDEX(DB_Typologies!$D$4:$AP$1445,MATCH($A$3,DB_Typologies!$AQ$4:$AQ$1445,0)+$A265,MATCH(O$3,TQoL_Indexes!$B$8:$AK$8,0)),"")</f>
        <v/>
      </c>
      <c r="P265" s="86" t="str">
        <f>IFERROR(INDEX(DB_Typologies!$D$4:$AP$1445,MATCH($A$3,DB_Typologies!$AQ$4:$AQ$1445,0)+$A265,MATCH(P$3,TQoL_Indexes!$B$8:$AK$8,0)),"")</f>
        <v/>
      </c>
      <c r="Q265" s="86" t="str">
        <f>IFERROR(INDEX(DB_Typologies!$D$4:$AP$1445,MATCH($A$3,DB_Typologies!$AQ$4:$AQ$1445,0)+$A265,MATCH(Q$3,TQoL_Indexes!$B$8:$AK$8,0)),"")</f>
        <v/>
      </c>
      <c r="R265" s="86" t="str">
        <f>IFERROR(INDEX(DB_Typologies!$D$4:$AP$1445,MATCH($A$3,DB_Typologies!$AQ$4:$AQ$1445,0)+$A265,MATCH(R$3,TQoL_Indexes!$B$8:$AK$8,0)),"")</f>
        <v/>
      </c>
      <c r="S265" s="86" t="str">
        <f>IFERROR(INDEX(DB_Typologies!$D$4:$AP$1445,MATCH($A$3,DB_Typologies!$AQ$4:$AQ$1445,0)+$A265,MATCH(S$3,TQoL_Indexes!$B$8:$AK$8,0)),"")</f>
        <v/>
      </c>
      <c r="T265" s="86" t="str">
        <f>IFERROR(INDEX(DB_Typologies!$D$4:$AP$1445,MATCH($A$3,DB_Typologies!$AQ$4:$AQ$1445,0)+$A265,MATCH(T$3,TQoL_Indexes!$B$8:$AK$8,0)),"")</f>
        <v/>
      </c>
      <c r="U265" s="86" t="str">
        <f>IFERROR(INDEX(DB_Typologies!$D$4:$AP$1445,MATCH($A$3,DB_Typologies!$AQ$4:$AQ$1445,0)+$A265,MATCH(U$3,TQoL_Indexes!$B$8:$AK$8,0)),"")</f>
        <v/>
      </c>
      <c r="V265" s="86" t="str">
        <f>IFERROR(INDEX(DB_Typologies!$D$4:$AP$1445,MATCH($A$3,DB_Typologies!$AQ$4:$AQ$1445,0)+$A265,MATCH(V$3,TQoL_Indexes!$B$8:$AK$8,0)),"")</f>
        <v/>
      </c>
      <c r="W265" s="86" t="str">
        <f>IFERROR(INDEX(DB_Typologies!$D$4:$AP$1445,MATCH($A$3,DB_Typologies!$AQ$4:$AQ$1445,0)+$A265,MATCH(W$3,TQoL_Indexes!$B$8:$AK$8,0)),"")</f>
        <v/>
      </c>
      <c r="X265" s="86" t="str">
        <f>IFERROR(INDEX(DB_Typologies!$D$4:$AP$1445,MATCH($A$3,DB_Typologies!$AQ$4:$AQ$1445,0)+$A265,MATCH(X$3,TQoL_Indexes!$B$8:$AK$8,0)),"")</f>
        <v/>
      </c>
      <c r="Y265" s="86" t="str">
        <f>IFERROR(INDEX(DB_Typologies!$D$4:$AP$1445,MATCH($A$3,DB_Typologies!$AQ$4:$AQ$1445,0)+$A265,MATCH(Y$3,TQoL_Indexes!$B$8:$AK$8,0)),"")</f>
        <v/>
      </c>
      <c r="Z265" s="86" t="str">
        <f>IFERROR(INDEX(DB_Typologies!$D$4:$AP$1445,MATCH($A$3,DB_Typologies!$AQ$4:$AQ$1445,0)+$A265,MATCH(Z$3,TQoL_Indexes!$B$8:$AK$8,0)),"")</f>
        <v/>
      </c>
      <c r="AA265" s="86" t="str">
        <f>IFERROR(INDEX(DB_Typologies!$D$4:$AP$1445,MATCH($A$3,DB_Typologies!$AQ$4:$AQ$1445,0)+$A265,MATCH(AA$3,TQoL_Indexes!$B$8:$AK$8,0)),"")</f>
        <v/>
      </c>
      <c r="AB265" s="86" t="str">
        <f>IFERROR(INDEX(DB_Typologies!$D$4:$AP$1445,MATCH($A$3,DB_Typologies!$AQ$4:$AQ$1445,0)+$A265,MATCH(AB$3,TQoL_Indexes!$B$8:$AK$8,0)),"")</f>
        <v/>
      </c>
      <c r="AC265" s="86" t="str">
        <f>IFERROR(INDEX(DB_Typologies!$D$4:$AP$1445,MATCH($A$3,DB_Typologies!$AQ$4:$AQ$1445,0)+$A265,MATCH(AC$3,TQoL_Indexes!$B$8:$AK$8,0)),"")</f>
        <v/>
      </c>
      <c r="AD265" s="86" t="str">
        <f>IFERROR(INDEX(DB_Typologies!$D$4:$AP$1445,MATCH($A$3,DB_Typologies!$AQ$4:$AQ$1445,0)+$A265,MATCH(AD$3,TQoL_Indexes!$B$8:$AK$8,0)),"")</f>
        <v/>
      </c>
      <c r="AE265" s="86" t="str">
        <f>IFERROR(INDEX(DB_Typologies!$D$4:$AP$1445,MATCH($A$3,DB_Typologies!$AQ$4:$AQ$1445,0)+$A265,MATCH(AE$3,TQoL_Indexes!$B$8:$AK$8,0)),"")</f>
        <v/>
      </c>
      <c r="AF265" s="86" t="str">
        <f>IFERROR(INDEX(DB_Typologies!$D$4:$AP$1445,MATCH($A$3,DB_Typologies!$AQ$4:$AQ$1445,0)+$A265,MATCH(AF$3,TQoL_Indexes!$B$8:$AK$8,0)),"")</f>
        <v/>
      </c>
      <c r="AG265" s="86" t="str">
        <f>IFERROR(INDEX(DB_Typologies!$D$4:$AP$1445,MATCH($A$3,DB_Typologies!$AQ$4:$AQ$1445,0)+$A265,MATCH(AG$3,TQoL_Indexes!$B$8:$AK$8,0)),"")</f>
        <v/>
      </c>
      <c r="AH265" s="86" t="str">
        <f>IFERROR(INDEX(DB_Typologies!$D$4:$AP$1445,MATCH($A$3,DB_Typologies!$AQ$4:$AQ$1445,0)+$A265,MATCH(AH$3,TQoL_Indexes!$B$8:$AK$8,0)),"")</f>
        <v/>
      </c>
      <c r="AI265" s="86" t="str">
        <f>IFERROR(INDEX(DB_Typologies!$D$4:$AP$1445,MATCH($A$3,DB_Typologies!$AQ$4:$AQ$1445,0)+$A265,MATCH(AI$3,TQoL_Indexes!$B$8:$AK$8,0)),"")</f>
        <v/>
      </c>
      <c r="AJ265" s="86" t="str">
        <f>IFERROR(INDEX(DB_Typologies!$D$4:$AP$1445,MATCH($A$3,DB_Typologies!$AQ$4:$AQ$1445,0)+$A265,MATCH(AJ$3,TQoL_Indexes!$B$8:$AK$8,0)),"")</f>
        <v/>
      </c>
      <c r="AK265" s="86" t="str">
        <f>IFERROR(INDEX(DB_Typologies!$D$4:$AP$1445,MATCH($A$3,DB_Typologies!$AQ$4:$AQ$1445,0)+$A265,MATCH(AK$3,TQoL_Indexes!$B$8:$AK$8,0)),"")</f>
        <v/>
      </c>
      <c r="AL265" s="86" t="str">
        <f>IFERROR(INDEX(DB_Typologies!$D$4:$AP$1445,MATCH($A$3,DB_Typologies!$AQ$4:$AQ$1445,0)+$A265,MATCH(AL$3,TQoL_Indexes!$B$8:$AK$8,0)),"")</f>
        <v/>
      </c>
      <c r="AM265" s="87" t="str">
        <f>IFERROR(INDEX(DB_Typologies!$D$4:$AP$1445,MATCH($A$3,DB_Typologies!$AQ$4:$AQ$1445,0)+$A265,MATCH(AM$3,TQoL_Indexes!$B$8:$AK$8,0)),"")</f>
        <v/>
      </c>
    </row>
    <row r="266" spans="1:39">
      <c r="A266" s="58" t="str">
        <f>IFERROR(IF(A265+1&lt;COUNTIF(DB_Typologies!$AQ$4:$AQ$1445,$A$3),A265+1,""),"")</f>
        <v/>
      </c>
      <c r="B266" s="120" t="str">
        <f>IFERROR(INDEX(DB_Typologies!$D$4:$AP$1445,MATCH($A$3,DB_Typologies!$AQ$4:$AQ$1445,0)+$A266,MATCH(B$3,TQoL_Indexes!$B$8:$AK$8,0)),"")</f>
        <v/>
      </c>
      <c r="C266" s="86" t="str">
        <f>IFERROR(INDEX(DB_Typologies!$D$4:$AP$1445,MATCH($A$3,DB_Typologies!$AQ$4:$AQ$1445,0)+$A266,MATCH(C$3,TQoL_Indexes!$B$8:$AK$8,0)),"")</f>
        <v/>
      </c>
      <c r="D266" s="87" t="str">
        <f>IFERROR(INDEX(DB_Typologies!$D$4:$AP$1445,MATCH($A$3,DB_Typologies!$AQ$4:$AQ$1445,0)+$A266,MATCH(D$3,TQoL_Indexes!$B$8:$AK$8,0)),"")</f>
        <v/>
      </c>
      <c r="E266" s="86" t="str">
        <f>IFERROR(INDEX(DB_Typologies!$D$4:$AP$1445,MATCH($A$3,DB_Typologies!$AQ$4:$AQ$1445,0)+$A266,MATCH(E$3,TQoL_Indexes!$B$8:$AK$8,0)),"")</f>
        <v/>
      </c>
      <c r="F266" s="86" t="str">
        <f>IFERROR(INDEX(DB_Typologies!$D$4:$AP$1445,MATCH($A$3,DB_Typologies!$AQ$4:$AQ$1445,0)+$A266,MATCH(F$3,TQoL_Indexes!$B$8:$AK$8,0)),"")</f>
        <v/>
      </c>
      <c r="G266" s="86" t="str">
        <f>IFERROR(INDEX(DB_Typologies!$D$4:$AP$1445,MATCH($A$3,DB_Typologies!$AQ$4:$AQ$1445,0)+$A266,MATCH(G$3,TQoL_Indexes!$B$8:$AK$8,0)),"")</f>
        <v/>
      </c>
      <c r="H266" s="86" t="str">
        <f>IFERROR(INDEX(DB_Typologies!$D$4:$AP$1445,MATCH($A$3,DB_Typologies!$AQ$4:$AQ$1445,0)+$A266,MATCH(H$3,TQoL_Indexes!$B$8:$AK$8,0)),"")</f>
        <v/>
      </c>
      <c r="I266" s="86" t="str">
        <f>IFERROR(INDEX(DB_Typologies!$D$4:$AP$1445,MATCH($A$3,DB_Typologies!$AQ$4:$AQ$1445,0)+$A266,MATCH(I$3,TQoL_Indexes!$B$8:$AK$8,0)),"")</f>
        <v/>
      </c>
      <c r="J266" s="86" t="str">
        <f>IFERROR(INDEX(DB_Typologies!$D$4:$AP$1445,MATCH($A$3,DB_Typologies!$AQ$4:$AQ$1445,0)+$A266,MATCH(J$3,TQoL_Indexes!$B$8:$AK$8,0)),"")</f>
        <v/>
      </c>
      <c r="K266" s="86" t="str">
        <f>IFERROR(INDEX(DB_Typologies!$D$4:$AP$1445,MATCH($A$3,DB_Typologies!$AQ$4:$AQ$1445,0)+$A266,MATCH(K$3,TQoL_Indexes!$B$8:$AK$8,0)),"")</f>
        <v/>
      </c>
      <c r="L266" s="86" t="str">
        <f>IFERROR(INDEX(DB_Typologies!$D$4:$AP$1445,MATCH($A$3,DB_Typologies!$AQ$4:$AQ$1445,0)+$A266,MATCH(L$3,TQoL_Indexes!$B$8:$AK$8,0)),"")</f>
        <v/>
      </c>
      <c r="M266" s="86" t="str">
        <f>IFERROR(INDEX(DB_Typologies!$D$4:$AP$1445,MATCH($A$3,DB_Typologies!$AQ$4:$AQ$1445,0)+$A266,MATCH(M$3,TQoL_Indexes!$B$8:$AK$8,0)),"")</f>
        <v/>
      </c>
      <c r="N266" s="86" t="str">
        <f>IFERROR(INDEX(DB_Typologies!$D$4:$AP$1445,MATCH($A$3,DB_Typologies!$AQ$4:$AQ$1445,0)+$A266,MATCH(N$3,TQoL_Indexes!$B$8:$AK$8,0)),"")</f>
        <v/>
      </c>
      <c r="O266" s="86" t="str">
        <f>IFERROR(INDEX(DB_Typologies!$D$4:$AP$1445,MATCH($A$3,DB_Typologies!$AQ$4:$AQ$1445,0)+$A266,MATCH(O$3,TQoL_Indexes!$B$8:$AK$8,0)),"")</f>
        <v/>
      </c>
      <c r="P266" s="86" t="str">
        <f>IFERROR(INDEX(DB_Typologies!$D$4:$AP$1445,MATCH($A$3,DB_Typologies!$AQ$4:$AQ$1445,0)+$A266,MATCH(P$3,TQoL_Indexes!$B$8:$AK$8,0)),"")</f>
        <v/>
      </c>
      <c r="Q266" s="86" t="str">
        <f>IFERROR(INDEX(DB_Typologies!$D$4:$AP$1445,MATCH($A$3,DB_Typologies!$AQ$4:$AQ$1445,0)+$A266,MATCH(Q$3,TQoL_Indexes!$B$8:$AK$8,0)),"")</f>
        <v/>
      </c>
      <c r="R266" s="86" t="str">
        <f>IFERROR(INDEX(DB_Typologies!$D$4:$AP$1445,MATCH($A$3,DB_Typologies!$AQ$4:$AQ$1445,0)+$A266,MATCH(R$3,TQoL_Indexes!$B$8:$AK$8,0)),"")</f>
        <v/>
      </c>
      <c r="S266" s="86" t="str">
        <f>IFERROR(INDEX(DB_Typologies!$D$4:$AP$1445,MATCH($A$3,DB_Typologies!$AQ$4:$AQ$1445,0)+$A266,MATCH(S$3,TQoL_Indexes!$B$8:$AK$8,0)),"")</f>
        <v/>
      </c>
      <c r="T266" s="86" t="str">
        <f>IFERROR(INDEX(DB_Typologies!$D$4:$AP$1445,MATCH($A$3,DB_Typologies!$AQ$4:$AQ$1445,0)+$A266,MATCH(T$3,TQoL_Indexes!$B$8:$AK$8,0)),"")</f>
        <v/>
      </c>
      <c r="U266" s="86" t="str">
        <f>IFERROR(INDEX(DB_Typologies!$D$4:$AP$1445,MATCH($A$3,DB_Typologies!$AQ$4:$AQ$1445,0)+$A266,MATCH(U$3,TQoL_Indexes!$B$8:$AK$8,0)),"")</f>
        <v/>
      </c>
      <c r="V266" s="86" t="str">
        <f>IFERROR(INDEX(DB_Typologies!$D$4:$AP$1445,MATCH($A$3,DB_Typologies!$AQ$4:$AQ$1445,0)+$A266,MATCH(V$3,TQoL_Indexes!$B$8:$AK$8,0)),"")</f>
        <v/>
      </c>
      <c r="W266" s="86" t="str">
        <f>IFERROR(INDEX(DB_Typologies!$D$4:$AP$1445,MATCH($A$3,DB_Typologies!$AQ$4:$AQ$1445,0)+$A266,MATCH(W$3,TQoL_Indexes!$B$8:$AK$8,0)),"")</f>
        <v/>
      </c>
      <c r="X266" s="86" t="str">
        <f>IFERROR(INDEX(DB_Typologies!$D$4:$AP$1445,MATCH($A$3,DB_Typologies!$AQ$4:$AQ$1445,0)+$A266,MATCH(X$3,TQoL_Indexes!$B$8:$AK$8,0)),"")</f>
        <v/>
      </c>
      <c r="Y266" s="86" t="str">
        <f>IFERROR(INDEX(DB_Typologies!$D$4:$AP$1445,MATCH($A$3,DB_Typologies!$AQ$4:$AQ$1445,0)+$A266,MATCH(Y$3,TQoL_Indexes!$B$8:$AK$8,0)),"")</f>
        <v/>
      </c>
      <c r="Z266" s="86" t="str">
        <f>IFERROR(INDEX(DB_Typologies!$D$4:$AP$1445,MATCH($A$3,DB_Typologies!$AQ$4:$AQ$1445,0)+$A266,MATCH(Z$3,TQoL_Indexes!$B$8:$AK$8,0)),"")</f>
        <v/>
      </c>
      <c r="AA266" s="86" t="str">
        <f>IFERROR(INDEX(DB_Typologies!$D$4:$AP$1445,MATCH($A$3,DB_Typologies!$AQ$4:$AQ$1445,0)+$A266,MATCH(AA$3,TQoL_Indexes!$B$8:$AK$8,0)),"")</f>
        <v/>
      </c>
      <c r="AB266" s="86" t="str">
        <f>IFERROR(INDEX(DB_Typologies!$D$4:$AP$1445,MATCH($A$3,DB_Typologies!$AQ$4:$AQ$1445,0)+$A266,MATCH(AB$3,TQoL_Indexes!$B$8:$AK$8,0)),"")</f>
        <v/>
      </c>
      <c r="AC266" s="86" t="str">
        <f>IFERROR(INDEX(DB_Typologies!$D$4:$AP$1445,MATCH($A$3,DB_Typologies!$AQ$4:$AQ$1445,0)+$A266,MATCH(AC$3,TQoL_Indexes!$B$8:$AK$8,0)),"")</f>
        <v/>
      </c>
      <c r="AD266" s="86" t="str">
        <f>IFERROR(INDEX(DB_Typologies!$D$4:$AP$1445,MATCH($A$3,DB_Typologies!$AQ$4:$AQ$1445,0)+$A266,MATCH(AD$3,TQoL_Indexes!$B$8:$AK$8,0)),"")</f>
        <v/>
      </c>
      <c r="AE266" s="86" t="str">
        <f>IFERROR(INDEX(DB_Typologies!$D$4:$AP$1445,MATCH($A$3,DB_Typologies!$AQ$4:$AQ$1445,0)+$A266,MATCH(AE$3,TQoL_Indexes!$B$8:$AK$8,0)),"")</f>
        <v/>
      </c>
      <c r="AF266" s="86" t="str">
        <f>IFERROR(INDEX(DB_Typologies!$D$4:$AP$1445,MATCH($A$3,DB_Typologies!$AQ$4:$AQ$1445,0)+$A266,MATCH(AF$3,TQoL_Indexes!$B$8:$AK$8,0)),"")</f>
        <v/>
      </c>
      <c r="AG266" s="86" t="str">
        <f>IFERROR(INDEX(DB_Typologies!$D$4:$AP$1445,MATCH($A$3,DB_Typologies!$AQ$4:$AQ$1445,0)+$A266,MATCH(AG$3,TQoL_Indexes!$B$8:$AK$8,0)),"")</f>
        <v/>
      </c>
      <c r="AH266" s="86" t="str">
        <f>IFERROR(INDEX(DB_Typologies!$D$4:$AP$1445,MATCH($A$3,DB_Typologies!$AQ$4:$AQ$1445,0)+$A266,MATCH(AH$3,TQoL_Indexes!$B$8:$AK$8,0)),"")</f>
        <v/>
      </c>
      <c r="AI266" s="86" t="str">
        <f>IFERROR(INDEX(DB_Typologies!$D$4:$AP$1445,MATCH($A$3,DB_Typologies!$AQ$4:$AQ$1445,0)+$A266,MATCH(AI$3,TQoL_Indexes!$B$8:$AK$8,0)),"")</f>
        <v/>
      </c>
      <c r="AJ266" s="86" t="str">
        <f>IFERROR(INDEX(DB_Typologies!$D$4:$AP$1445,MATCH($A$3,DB_Typologies!$AQ$4:$AQ$1445,0)+$A266,MATCH(AJ$3,TQoL_Indexes!$B$8:$AK$8,0)),"")</f>
        <v/>
      </c>
      <c r="AK266" s="86" t="str">
        <f>IFERROR(INDEX(DB_Typologies!$D$4:$AP$1445,MATCH($A$3,DB_Typologies!$AQ$4:$AQ$1445,0)+$A266,MATCH(AK$3,TQoL_Indexes!$B$8:$AK$8,0)),"")</f>
        <v/>
      </c>
      <c r="AL266" s="86" t="str">
        <f>IFERROR(INDEX(DB_Typologies!$D$4:$AP$1445,MATCH($A$3,DB_Typologies!$AQ$4:$AQ$1445,0)+$A266,MATCH(AL$3,TQoL_Indexes!$B$8:$AK$8,0)),"")</f>
        <v/>
      </c>
      <c r="AM266" s="87" t="str">
        <f>IFERROR(INDEX(DB_Typologies!$D$4:$AP$1445,MATCH($A$3,DB_Typologies!$AQ$4:$AQ$1445,0)+$A266,MATCH(AM$3,TQoL_Indexes!$B$8:$AK$8,0)),"")</f>
        <v/>
      </c>
    </row>
    <row r="267" spans="1:39">
      <c r="A267" s="58" t="str">
        <f>IFERROR(IF(A266+1&lt;COUNTIF(DB_Typologies!$AQ$4:$AQ$1445,$A$3),A266+1,""),"")</f>
        <v/>
      </c>
      <c r="B267" s="120" t="str">
        <f>IFERROR(INDEX(DB_Typologies!$D$4:$AP$1445,MATCH($A$3,DB_Typologies!$AQ$4:$AQ$1445,0)+$A267,MATCH(B$3,TQoL_Indexes!$B$8:$AK$8,0)),"")</f>
        <v/>
      </c>
      <c r="C267" s="86" t="str">
        <f>IFERROR(INDEX(DB_Typologies!$D$4:$AP$1445,MATCH($A$3,DB_Typologies!$AQ$4:$AQ$1445,0)+$A267,MATCH(C$3,TQoL_Indexes!$B$8:$AK$8,0)),"")</f>
        <v/>
      </c>
      <c r="D267" s="87" t="str">
        <f>IFERROR(INDEX(DB_Typologies!$D$4:$AP$1445,MATCH($A$3,DB_Typologies!$AQ$4:$AQ$1445,0)+$A267,MATCH(D$3,TQoL_Indexes!$B$8:$AK$8,0)),"")</f>
        <v/>
      </c>
      <c r="E267" s="86" t="str">
        <f>IFERROR(INDEX(DB_Typologies!$D$4:$AP$1445,MATCH($A$3,DB_Typologies!$AQ$4:$AQ$1445,0)+$A267,MATCH(E$3,TQoL_Indexes!$B$8:$AK$8,0)),"")</f>
        <v/>
      </c>
      <c r="F267" s="86" t="str">
        <f>IFERROR(INDEX(DB_Typologies!$D$4:$AP$1445,MATCH($A$3,DB_Typologies!$AQ$4:$AQ$1445,0)+$A267,MATCH(F$3,TQoL_Indexes!$B$8:$AK$8,0)),"")</f>
        <v/>
      </c>
      <c r="G267" s="86" t="str">
        <f>IFERROR(INDEX(DB_Typologies!$D$4:$AP$1445,MATCH($A$3,DB_Typologies!$AQ$4:$AQ$1445,0)+$A267,MATCH(G$3,TQoL_Indexes!$B$8:$AK$8,0)),"")</f>
        <v/>
      </c>
      <c r="H267" s="86" t="str">
        <f>IFERROR(INDEX(DB_Typologies!$D$4:$AP$1445,MATCH($A$3,DB_Typologies!$AQ$4:$AQ$1445,0)+$A267,MATCH(H$3,TQoL_Indexes!$B$8:$AK$8,0)),"")</f>
        <v/>
      </c>
      <c r="I267" s="86" t="str">
        <f>IFERROR(INDEX(DB_Typologies!$D$4:$AP$1445,MATCH($A$3,DB_Typologies!$AQ$4:$AQ$1445,0)+$A267,MATCH(I$3,TQoL_Indexes!$B$8:$AK$8,0)),"")</f>
        <v/>
      </c>
      <c r="J267" s="86" t="str">
        <f>IFERROR(INDEX(DB_Typologies!$D$4:$AP$1445,MATCH($A$3,DB_Typologies!$AQ$4:$AQ$1445,0)+$A267,MATCH(J$3,TQoL_Indexes!$B$8:$AK$8,0)),"")</f>
        <v/>
      </c>
      <c r="K267" s="86" t="str">
        <f>IFERROR(INDEX(DB_Typologies!$D$4:$AP$1445,MATCH($A$3,DB_Typologies!$AQ$4:$AQ$1445,0)+$A267,MATCH(K$3,TQoL_Indexes!$B$8:$AK$8,0)),"")</f>
        <v/>
      </c>
      <c r="L267" s="86" t="str">
        <f>IFERROR(INDEX(DB_Typologies!$D$4:$AP$1445,MATCH($A$3,DB_Typologies!$AQ$4:$AQ$1445,0)+$A267,MATCH(L$3,TQoL_Indexes!$B$8:$AK$8,0)),"")</f>
        <v/>
      </c>
      <c r="M267" s="86" t="str">
        <f>IFERROR(INDEX(DB_Typologies!$D$4:$AP$1445,MATCH($A$3,DB_Typologies!$AQ$4:$AQ$1445,0)+$A267,MATCH(M$3,TQoL_Indexes!$B$8:$AK$8,0)),"")</f>
        <v/>
      </c>
      <c r="N267" s="86" t="str">
        <f>IFERROR(INDEX(DB_Typologies!$D$4:$AP$1445,MATCH($A$3,DB_Typologies!$AQ$4:$AQ$1445,0)+$A267,MATCH(N$3,TQoL_Indexes!$B$8:$AK$8,0)),"")</f>
        <v/>
      </c>
      <c r="O267" s="86" t="str">
        <f>IFERROR(INDEX(DB_Typologies!$D$4:$AP$1445,MATCH($A$3,DB_Typologies!$AQ$4:$AQ$1445,0)+$A267,MATCH(O$3,TQoL_Indexes!$B$8:$AK$8,0)),"")</f>
        <v/>
      </c>
      <c r="P267" s="86" t="str">
        <f>IFERROR(INDEX(DB_Typologies!$D$4:$AP$1445,MATCH($A$3,DB_Typologies!$AQ$4:$AQ$1445,0)+$A267,MATCH(P$3,TQoL_Indexes!$B$8:$AK$8,0)),"")</f>
        <v/>
      </c>
      <c r="Q267" s="86" t="str">
        <f>IFERROR(INDEX(DB_Typologies!$D$4:$AP$1445,MATCH($A$3,DB_Typologies!$AQ$4:$AQ$1445,0)+$A267,MATCH(Q$3,TQoL_Indexes!$B$8:$AK$8,0)),"")</f>
        <v/>
      </c>
      <c r="R267" s="86" t="str">
        <f>IFERROR(INDEX(DB_Typologies!$D$4:$AP$1445,MATCH($A$3,DB_Typologies!$AQ$4:$AQ$1445,0)+$A267,MATCH(R$3,TQoL_Indexes!$B$8:$AK$8,0)),"")</f>
        <v/>
      </c>
      <c r="S267" s="86" t="str">
        <f>IFERROR(INDEX(DB_Typologies!$D$4:$AP$1445,MATCH($A$3,DB_Typologies!$AQ$4:$AQ$1445,0)+$A267,MATCH(S$3,TQoL_Indexes!$B$8:$AK$8,0)),"")</f>
        <v/>
      </c>
      <c r="T267" s="86" t="str">
        <f>IFERROR(INDEX(DB_Typologies!$D$4:$AP$1445,MATCH($A$3,DB_Typologies!$AQ$4:$AQ$1445,0)+$A267,MATCH(T$3,TQoL_Indexes!$B$8:$AK$8,0)),"")</f>
        <v/>
      </c>
      <c r="U267" s="86" t="str">
        <f>IFERROR(INDEX(DB_Typologies!$D$4:$AP$1445,MATCH($A$3,DB_Typologies!$AQ$4:$AQ$1445,0)+$A267,MATCH(U$3,TQoL_Indexes!$B$8:$AK$8,0)),"")</f>
        <v/>
      </c>
      <c r="V267" s="86" t="str">
        <f>IFERROR(INDEX(DB_Typologies!$D$4:$AP$1445,MATCH($A$3,DB_Typologies!$AQ$4:$AQ$1445,0)+$A267,MATCH(V$3,TQoL_Indexes!$B$8:$AK$8,0)),"")</f>
        <v/>
      </c>
      <c r="W267" s="86" t="str">
        <f>IFERROR(INDEX(DB_Typologies!$D$4:$AP$1445,MATCH($A$3,DB_Typologies!$AQ$4:$AQ$1445,0)+$A267,MATCH(W$3,TQoL_Indexes!$B$8:$AK$8,0)),"")</f>
        <v/>
      </c>
      <c r="X267" s="86" t="str">
        <f>IFERROR(INDEX(DB_Typologies!$D$4:$AP$1445,MATCH($A$3,DB_Typologies!$AQ$4:$AQ$1445,0)+$A267,MATCH(X$3,TQoL_Indexes!$B$8:$AK$8,0)),"")</f>
        <v/>
      </c>
      <c r="Y267" s="86" t="str">
        <f>IFERROR(INDEX(DB_Typologies!$D$4:$AP$1445,MATCH($A$3,DB_Typologies!$AQ$4:$AQ$1445,0)+$A267,MATCH(Y$3,TQoL_Indexes!$B$8:$AK$8,0)),"")</f>
        <v/>
      </c>
      <c r="Z267" s="86" t="str">
        <f>IFERROR(INDEX(DB_Typologies!$D$4:$AP$1445,MATCH($A$3,DB_Typologies!$AQ$4:$AQ$1445,0)+$A267,MATCH(Z$3,TQoL_Indexes!$B$8:$AK$8,0)),"")</f>
        <v/>
      </c>
      <c r="AA267" s="86" t="str">
        <f>IFERROR(INDEX(DB_Typologies!$D$4:$AP$1445,MATCH($A$3,DB_Typologies!$AQ$4:$AQ$1445,0)+$A267,MATCH(AA$3,TQoL_Indexes!$B$8:$AK$8,0)),"")</f>
        <v/>
      </c>
      <c r="AB267" s="86" t="str">
        <f>IFERROR(INDEX(DB_Typologies!$D$4:$AP$1445,MATCH($A$3,DB_Typologies!$AQ$4:$AQ$1445,0)+$A267,MATCH(AB$3,TQoL_Indexes!$B$8:$AK$8,0)),"")</f>
        <v/>
      </c>
      <c r="AC267" s="86" t="str">
        <f>IFERROR(INDEX(DB_Typologies!$D$4:$AP$1445,MATCH($A$3,DB_Typologies!$AQ$4:$AQ$1445,0)+$A267,MATCH(AC$3,TQoL_Indexes!$B$8:$AK$8,0)),"")</f>
        <v/>
      </c>
      <c r="AD267" s="86" t="str">
        <f>IFERROR(INDEX(DB_Typologies!$D$4:$AP$1445,MATCH($A$3,DB_Typologies!$AQ$4:$AQ$1445,0)+$A267,MATCH(AD$3,TQoL_Indexes!$B$8:$AK$8,0)),"")</f>
        <v/>
      </c>
      <c r="AE267" s="86" t="str">
        <f>IFERROR(INDEX(DB_Typologies!$D$4:$AP$1445,MATCH($A$3,DB_Typologies!$AQ$4:$AQ$1445,0)+$A267,MATCH(AE$3,TQoL_Indexes!$B$8:$AK$8,0)),"")</f>
        <v/>
      </c>
      <c r="AF267" s="86" t="str">
        <f>IFERROR(INDEX(DB_Typologies!$D$4:$AP$1445,MATCH($A$3,DB_Typologies!$AQ$4:$AQ$1445,0)+$A267,MATCH(AF$3,TQoL_Indexes!$B$8:$AK$8,0)),"")</f>
        <v/>
      </c>
      <c r="AG267" s="86" t="str">
        <f>IFERROR(INDEX(DB_Typologies!$D$4:$AP$1445,MATCH($A$3,DB_Typologies!$AQ$4:$AQ$1445,0)+$A267,MATCH(AG$3,TQoL_Indexes!$B$8:$AK$8,0)),"")</f>
        <v/>
      </c>
      <c r="AH267" s="86" t="str">
        <f>IFERROR(INDEX(DB_Typologies!$D$4:$AP$1445,MATCH($A$3,DB_Typologies!$AQ$4:$AQ$1445,0)+$A267,MATCH(AH$3,TQoL_Indexes!$B$8:$AK$8,0)),"")</f>
        <v/>
      </c>
      <c r="AI267" s="86" t="str">
        <f>IFERROR(INDEX(DB_Typologies!$D$4:$AP$1445,MATCH($A$3,DB_Typologies!$AQ$4:$AQ$1445,0)+$A267,MATCH(AI$3,TQoL_Indexes!$B$8:$AK$8,0)),"")</f>
        <v/>
      </c>
      <c r="AJ267" s="86" t="str">
        <f>IFERROR(INDEX(DB_Typologies!$D$4:$AP$1445,MATCH($A$3,DB_Typologies!$AQ$4:$AQ$1445,0)+$A267,MATCH(AJ$3,TQoL_Indexes!$B$8:$AK$8,0)),"")</f>
        <v/>
      </c>
      <c r="AK267" s="86" t="str">
        <f>IFERROR(INDEX(DB_Typologies!$D$4:$AP$1445,MATCH($A$3,DB_Typologies!$AQ$4:$AQ$1445,0)+$A267,MATCH(AK$3,TQoL_Indexes!$B$8:$AK$8,0)),"")</f>
        <v/>
      </c>
      <c r="AL267" s="86" t="str">
        <f>IFERROR(INDEX(DB_Typologies!$D$4:$AP$1445,MATCH($A$3,DB_Typologies!$AQ$4:$AQ$1445,0)+$A267,MATCH(AL$3,TQoL_Indexes!$B$8:$AK$8,0)),"")</f>
        <v/>
      </c>
      <c r="AM267" s="87" t="str">
        <f>IFERROR(INDEX(DB_Typologies!$D$4:$AP$1445,MATCH($A$3,DB_Typologies!$AQ$4:$AQ$1445,0)+$A267,MATCH(AM$3,TQoL_Indexes!$B$8:$AK$8,0)),"")</f>
        <v/>
      </c>
    </row>
    <row r="268" spans="1:39">
      <c r="A268" s="58" t="str">
        <f>IFERROR(IF(A267+1&lt;COUNTIF(DB_Typologies!$AQ$4:$AQ$1445,$A$3),A267+1,""),"")</f>
        <v/>
      </c>
      <c r="B268" s="120" t="str">
        <f>IFERROR(INDEX(DB_Typologies!$D$4:$AP$1445,MATCH($A$3,DB_Typologies!$AQ$4:$AQ$1445,0)+$A268,MATCH(B$3,TQoL_Indexes!$B$8:$AK$8,0)),"")</f>
        <v/>
      </c>
      <c r="C268" s="86" t="str">
        <f>IFERROR(INDEX(DB_Typologies!$D$4:$AP$1445,MATCH($A$3,DB_Typologies!$AQ$4:$AQ$1445,0)+$A268,MATCH(C$3,TQoL_Indexes!$B$8:$AK$8,0)),"")</f>
        <v/>
      </c>
      <c r="D268" s="87" t="str">
        <f>IFERROR(INDEX(DB_Typologies!$D$4:$AP$1445,MATCH($A$3,DB_Typologies!$AQ$4:$AQ$1445,0)+$A268,MATCH(D$3,TQoL_Indexes!$B$8:$AK$8,0)),"")</f>
        <v/>
      </c>
      <c r="E268" s="86" t="str">
        <f>IFERROR(INDEX(DB_Typologies!$D$4:$AP$1445,MATCH($A$3,DB_Typologies!$AQ$4:$AQ$1445,0)+$A268,MATCH(E$3,TQoL_Indexes!$B$8:$AK$8,0)),"")</f>
        <v/>
      </c>
      <c r="F268" s="86" t="str">
        <f>IFERROR(INDEX(DB_Typologies!$D$4:$AP$1445,MATCH($A$3,DB_Typologies!$AQ$4:$AQ$1445,0)+$A268,MATCH(F$3,TQoL_Indexes!$B$8:$AK$8,0)),"")</f>
        <v/>
      </c>
      <c r="G268" s="86" t="str">
        <f>IFERROR(INDEX(DB_Typologies!$D$4:$AP$1445,MATCH($A$3,DB_Typologies!$AQ$4:$AQ$1445,0)+$A268,MATCH(G$3,TQoL_Indexes!$B$8:$AK$8,0)),"")</f>
        <v/>
      </c>
      <c r="H268" s="86" t="str">
        <f>IFERROR(INDEX(DB_Typologies!$D$4:$AP$1445,MATCH($A$3,DB_Typologies!$AQ$4:$AQ$1445,0)+$A268,MATCH(H$3,TQoL_Indexes!$B$8:$AK$8,0)),"")</f>
        <v/>
      </c>
      <c r="I268" s="86" t="str">
        <f>IFERROR(INDEX(DB_Typologies!$D$4:$AP$1445,MATCH($A$3,DB_Typologies!$AQ$4:$AQ$1445,0)+$A268,MATCH(I$3,TQoL_Indexes!$B$8:$AK$8,0)),"")</f>
        <v/>
      </c>
      <c r="J268" s="86" t="str">
        <f>IFERROR(INDEX(DB_Typologies!$D$4:$AP$1445,MATCH($A$3,DB_Typologies!$AQ$4:$AQ$1445,0)+$A268,MATCH(J$3,TQoL_Indexes!$B$8:$AK$8,0)),"")</f>
        <v/>
      </c>
      <c r="K268" s="86" t="str">
        <f>IFERROR(INDEX(DB_Typologies!$D$4:$AP$1445,MATCH($A$3,DB_Typologies!$AQ$4:$AQ$1445,0)+$A268,MATCH(K$3,TQoL_Indexes!$B$8:$AK$8,0)),"")</f>
        <v/>
      </c>
      <c r="L268" s="86" t="str">
        <f>IFERROR(INDEX(DB_Typologies!$D$4:$AP$1445,MATCH($A$3,DB_Typologies!$AQ$4:$AQ$1445,0)+$A268,MATCH(L$3,TQoL_Indexes!$B$8:$AK$8,0)),"")</f>
        <v/>
      </c>
      <c r="M268" s="86" t="str">
        <f>IFERROR(INDEX(DB_Typologies!$D$4:$AP$1445,MATCH($A$3,DB_Typologies!$AQ$4:$AQ$1445,0)+$A268,MATCH(M$3,TQoL_Indexes!$B$8:$AK$8,0)),"")</f>
        <v/>
      </c>
      <c r="N268" s="86" t="str">
        <f>IFERROR(INDEX(DB_Typologies!$D$4:$AP$1445,MATCH($A$3,DB_Typologies!$AQ$4:$AQ$1445,0)+$A268,MATCH(N$3,TQoL_Indexes!$B$8:$AK$8,0)),"")</f>
        <v/>
      </c>
      <c r="O268" s="86" t="str">
        <f>IFERROR(INDEX(DB_Typologies!$D$4:$AP$1445,MATCH($A$3,DB_Typologies!$AQ$4:$AQ$1445,0)+$A268,MATCH(O$3,TQoL_Indexes!$B$8:$AK$8,0)),"")</f>
        <v/>
      </c>
      <c r="P268" s="86" t="str">
        <f>IFERROR(INDEX(DB_Typologies!$D$4:$AP$1445,MATCH($A$3,DB_Typologies!$AQ$4:$AQ$1445,0)+$A268,MATCH(P$3,TQoL_Indexes!$B$8:$AK$8,0)),"")</f>
        <v/>
      </c>
      <c r="Q268" s="86" t="str">
        <f>IFERROR(INDEX(DB_Typologies!$D$4:$AP$1445,MATCH($A$3,DB_Typologies!$AQ$4:$AQ$1445,0)+$A268,MATCH(Q$3,TQoL_Indexes!$B$8:$AK$8,0)),"")</f>
        <v/>
      </c>
      <c r="R268" s="86" t="str">
        <f>IFERROR(INDEX(DB_Typologies!$D$4:$AP$1445,MATCH($A$3,DB_Typologies!$AQ$4:$AQ$1445,0)+$A268,MATCH(R$3,TQoL_Indexes!$B$8:$AK$8,0)),"")</f>
        <v/>
      </c>
      <c r="S268" s="86" t="str">
        <f>IFERROR(INDEX(DB_Typologies!$D$4:$AP$1445,MATCH($A$3,DB_Typologies!$AQ$4:$AQ$1445,0)+$A268,MATCH(S$3,TQoL_Indexes!$B$8:$AK$8,0)),"")</f>
        <v/>
      </c>
      <c r="T268" s="86" t="str">
        <f>IFERROR(INDEX(DB_Typologies!$D$4:$AP$1445,MATCH($A$3,DB_Typologies!$AQ$4:$AQ$1445,0)+$A268,MATCH(T$3,TQoL_Indexes!$B$8:$AK$8,0)),"")</f>
        <v/>
      </c>
      <c r="U268" s="86" t="str">
        <f>IFERROR(INDEX(DB_Typologies!$D$4:$AP$1445,MATCH($A$3,DB_Typologies!$AQ$4:$AQ$1445,0)+$A268,MATCH(U$3,TQoL_Indexes!$B$8:$AK$8,0)),"")</f>
        <v/>
      </c>
      <c r="V268" s="86" t="str">
        <f>IFERROR(INDEX(DB_Typologies!$D$4:$AP$1445,MATCH($A$3,DB_Typologies!$AQ$4:$AQ$1445,0)+$A268,MATCH(V$3,TQoL_Indexes!$B$8:$AK$8,0)),"")</f>
        <v/>
      </c>
      <c r="W268" s="86" t="str">
        <f>IFERROR(INDEX(DB_Typologies!$D$4:$AP$1445,MATCH($A$3,DB_Typologies!$AQ$4:$AQ$1445,0)+$A268,MATCH(W$3,TQoL_Indexes!$B$8:$AK$8,0)),"")</f>
        <v/>
      </c>
      <c r="X268" s="86" t="str">
        <f>IFERROR(INDEX(DB_Typologies!$D$4:$AP$1445,MATCH($A$3,DB_Typologies!$AQ$4:$AQ$1445,0)+$A268,MATCH(X$3,TQoL_Indexes!$B$8:$AK$8,0)),"")</f>
        <v/>
      </c>
      <c r="Y268" s="86" t="str">
        <f>IFERROR(INDEX(DB_Typologies!$D$4:$AP$1445,MATCH($A$3,DB_Typologies!$AQ$4:$AQ$1445,0)+$A268,MATCH(Y$3,TQoL_Indexes!$B$8:$AK$8,0)),"")</f>
        <v/>
      </c>
      <c r="Z268" s="86" t="str">
        <f>IFERROR(INDEX(DB_Typologies!$D$4:$AP$1445,MATCH($A$3,DB_Typologies!$AQ$4:$AQ$1445,0)+$A268,MATCH(Z$3,TQoL_Indexes!$B$8:$AK$8,0)),"")</f>
        <v/>
      </c>
      <c r="AA268" s="86" t="str">
        <f>IFERROR(INDEX(DB_Typologies!$D$4:$AP$1445,MATCH($A$3,DB_Typologies!$AQ$4:$AQ$1445,0)+$A268,MATCH(AA$3,TQoL_Indexes!$B$8:$AK$8,0)),"")</f>
        <v/>
      </c>
      <c r="AB268" s="86" t="str">
        <f>IFERROR(INDEX(DB_Typologies!$D$4:$AP$1445,MATCH($A$3,DB_Typologies!$AQ$4:$AQ$1445,0)+$A268,MATCH(AB$3,TQoL_Indexes!$B$8:$AK$8,0)),"")</f>
        <v/>
      </c>
      <c r="AC268" s="86" t="str">
        <f>IFERROR(INDEX(DB_Typologies!$D$4:$AP$1445,MATCH($A$3,DB_Typologies!$AQ$4:$AQ$1445,0)+$A268,MATCH(AC$3,TQoL_Indexes!$B$8:$AK$8,0)),"")</f>
        <v/>
      </c>
      <c r="AD268" s="86" t="str">
        <f>IFERROR(INDEX(DB_Typologies!$D$4:$AP$1445,MATCH($A$3,DB_Typologies!$AQ$4:$AQ$1445,0)+$A268,MATCH(AD$3,TQoL_Indexes!$B$8:$AK$8,0)),"")</f>
        <v/>
      </c>
      <c r="AE268" s="86" t="str">
        <f>IFERROR(INDEX(DB_Typologies!$D$4:$AP$1445,MATCH($A$3,DB_Typologies!$AQ$4:$AQ$1445,0)+$A268,MATCH(AE$3,TQoL_Indexes!$B$8:$AK$8,0)),"")</f>
        <v/>
      </c>
      <c r="AF268" s="86" t="str">
        <f>IFERROR(INDEX(DB_Typologies!$D$4:$AP$1445,MATCH($A$3,DB_Typologies!$AQ$4:$AQ$1445,0)+$A268,MATCH(AF$3,TQoL_Indexes!$B$8:$AK$8,0)),"")</f>
        <v/>
      </c>
      <c r="AG268" s="86" t="str">
        <f>IFERROR(INDEX(DB_Typologies!$D$4:$AP$1445,MATCH($A$3,DB_Typologies!$AQ$4:$AQ$1445,0)+$A268,MATCH(AG$3,TQoL_Indexes!$B$8:$AK$8,0)),"")</f>
        <v/>
      </c>
      <c r="AH268" s="86" t="str">
        <f>IFERROR(INDEX(DB_Typologies!$D$4:$AP$1445,MATCH($A$3,DB_Typologies!$AQ$4:$AQ$1445,0)+$A268,MATCH(AH$3,TQoL_Indexes!$B$8:$AK$8,0)),"")</f>
        <v/>
      </c>
      <c r="AI268" s="86" t="str">
        <f>IFERROR(INDEX(DB_Typologies!$D$4:$AP$1445,MATCH($A$3,DB_Typologies!$AQ$4:$AQ$1445,0)+$A268,MATCH(AI$3,TQoL_Indexes!$B$8:$AK$8,0)),"")</f>
        <v/>
      </c>
      <c r="AJ268" s="86" t="str">
        <f>IFERROR(INDEX(DB_Typologies!$D$4:$AP$1445,MATCH($A$3,DB_Typologies!$AQ$4:$AQ$1445,0)+$A268,MATCH(AJ$3,TQoL_Indexes!$B$8:$AK$8,0)),"")</f>
        <v/>
      </c>
      <c r="AK268" s="86" t="str">
        <f>IFERROR(INDEX(DB_Typologies!$D$4:$AP$1445,MATCH($A$3,DB_Typologies!$AQ$4:$AQ$1445,0)+$A268,MATCH(AK$3,TQoL_Indexes!$B$8:$AK$8,0)),"")</f>
        <v/>
      </c>
      <c r="AL268" s="86" t="str">
        <f>IFERROR(INDEX(DB_Typologies!$D$4:$AP$1445,MATCH($A$3,DB_Typologies!$AQ$4:$AQ$1445,0)+$A268,MATCH(AL$3,TQoL_Indexes!$B$8:$AK$8,0)),"")</f>
        <v/>
      </c>
      <c r="AM268" s="87" t="str">
        <f>IFERROR(INDEX(DB_Typologies!$D$4:$AP$1445,MATCH($A$3,DB_Typologies!$AQ$4:$AQ$1445,0)+$A268,MATCH(AM$3,TQoL_Indexes!$B$8:$AK$8,0)),"")</f>
        <v/>
      </c>
    </row>
    <row r="269" spans="1:39">
      <c r="A269" s="58" t="str">
        <f>IFERROR(IF(A268+1&lt;COUNTIF(DB_Typologies!$AQ$4:$AQ$1445,$A$3),A268+1,""),"")</f>
        <v/>
      </c>
      <c r="B269" s="120" t="str">
        <f>IFERROR(INDEX(DB_Typologies!$D$4:$AP$1445,MATCH($A$3,DB_Typologies!$AQ$4:$AQ$1445,0)+$A269,MATCH(B$3,TQoL_Indexes!$B$8:$AK$8,0)),"")</f>
        <v/>
      </c>
      <c r="C269" s="86" t="str">
        <f>IFERROR(INDEX(DB_Typologies!$D$4:$AP$1445,MATCH($A$3,DB_Typologies!$AQ$4:$AQ$1445,0)+$A269,MATCH(C$3,TQoL_Indexes!$B$8:$AK$8,0)),"")</f>
        <v/>
      </c>
      <c r="D269" s="87" t="str">
        <f>IFERROR(INDEX(DB_Typologies!$D$4:$AP$1445,MATCH($A$3,DB_Typologies!$AQ$4:$AQ$1445,0)+$A269,MATCH(D$3,TQoL_Indexes!$B$8:$AK$8,0)),"")</f>
        <v/>
      </c>
      <c r="E269" s="86" t="str">
        <f>IFERROR(INDEX(DB_Typologies!$D$4:$AP$1445,MATCH($A$3,DB_Typologies!$AQ$4:$AQ$1445,0)+$A269,MATCH(E$3,TQoL_Indexes!$B$8:$AK$8,0)),"")</f>
        <v/>
      </c>
      <c r="F269" s="86" t="str">
        <f>IFERROR(INDEX(DB_Typologies!$D$4:$AP$1445,MATCH($A$3,DB_Typologies!$AQ$4:$AQ$1445,0)+$A269,MATCH(F$3,TQoL_Indexes!$B$8:$AK$8,0)),"")</f>
        <v/>
      </c>
      <c r="G269" s="86" t="str">
        <f>IFERROR(INDEX(DB_Typologies!$D$4:$AP$1445,MATCH($A$3,DB_Typologies!$AQ$4:$AQ$1445,0)+$A269,MATCH(G$3,TQoL_Indexes!$B$8:$AK$8,0)),"")</f>
        <v/>
      </c>
      <c r="H269" s="86" t="str">
        <f>IFERROR(INDEX(DB_Typologies!$D$4:$AP$1445,MATCH($A$3,DB_Typologies!$AQ$4:$AQ$1445,0)+$A269,MATCH(H$3,TQoL_Indexes!$B$8:$AK$8,0)),"")</f>
        <v/>
      </c>
      <c r="I269" s="86" t="str">
        <f>IFERROR(INDEX(DB_Typologies!$D$4:$AP$1445,MATCH($A$3,DB_Typologies!$AQ$4:$AQ$1445,0)+$A269,MATCH(I$3,TQoL_Indexes!$B$8:$AK$8,0)),"")</f>
        <v/>
      </c>
      <c r="J269" s="86" t="str">
        <f>IFERROR(INDEX(DB_Typologies!$D$4:$AP$1445,MATCH($A$3,DB_Typologies!$AQ$4:$AQ$1445,0)+$A269,MATCH(J$3,TQoL_Indexes!$B$8:$AK$8,0)),"")</f>
        <v/>
      </c>
      <c r="K269" s="86" t="str">
        <f>IFERROR(INDEX(DB_Typologies!$D$4:$AP$1445,MATCH($A$3,DB_Typologies!$AQ$4:$AQ$1445,0)+$A269,MATCH(K$3,TQoL_Indexes!$B$8:$AK$8,0)),"")</f>
        <v/>
      </c>
      <c r="L269" s="86" t="str">
        <f>IFERROR(INDEX(DB_Typologies!$D$4:$AP$1445,MATCH($A$3,DB_Typologies!$AQ$4:$AQ$1445,0)+$A269,MATCH(L$3,TQoL_Indexes!$B$8:$AK$8,0)),"")</f>
        <v/>
      </c>
      <c r="M269" s="86" t="str">
        <f>IFERROR(INDEX(DB_Typologies!$D$4:$AP$1445,MATCH($A$3,DB_Typologies!$AQ$4:$AQ$1445,0)+$A269,MATCH(M$3,TQoL_Indexes!$B$8:$AK$8,0)),"")</f>
        <v/>
      </c>
      <c r="N269" s="86" t="str">
        <f>IFERROR(INDEX(DB_Typologies!$D$4:$AP$1445,MATCH($A$3,DB_Typologies!$AQ$4:$AQ$1445,0)+$A269,MATCH(N$3,TQoL_Indexes!$B$8:$AK$8,0)),"")</f>
        <v/>
      </c>
      <c r="O269" s="86" t="str">
        <f>IFERROR(INDEX(DB_Typologies!$D$4:$AP$1445,MATCH($A$3,DB_Typologies!$AQ$4:$AQ$1445,0)+$A269,MATCH(O$3,TQoL_Indexes!$B$8:$AK$8,0)),"")</f>
        <v/>
      </c>
      <c r="P269" s="86" t="str">
        <f>IFERROR(INDEX(DB_Typologies!$D$4:$AP$1445,MATCH($A$3,DB_Typologies!$AQ$4:$AQ$1445,0)+$A269,MATCH(P$3,TQoL_Indexes!$B$8:$AK$8,0)),"")</f>
        <v/>
      </c>
      <c r="Q269" s="86" t="str">
        <f>IFERROR(INDEX(DB_Typologies!$D$4:$AP$1445,MATCH($A$3,DB_Typologies!$AQ$4:$AQ$1445,0)+$A269,MATCH(Q$3,TQoL_Indexes!$B$8:$AK$8,0)),"")</f>
        <v/>
      </c>
      <c r="R269" s="86" t="str">
        <f>IFERROR(INDEX(DB_Typologies!$D$4:$AP$1445,MATCH($A$3,DB_Typologies!$AQ$4:$AQ$1445,0)+$A269,MATCH(R$3,TQoL_Indexes!$B$8:$AK$8,0)),"")</f>
        <v/>
      </c>
      <c r="S269" s="86" t="str">
        <f>IFERROR(INDEX(DB_Typologies!$D$4:$AP$1445,MATCH($A$3,DB_Typologies!$AQ$4:$AQ$1445,0)+$A269,MATCH(S$3,TQoL_Indexes!$B$8:$AK$8,0)),"")</f>
        <v/>
      </c>
      <c r="T269" s="86" t="str">
        <f>IFERROR(INDEX(DB_Typologies!$D$4:$AP$1445,MATCH($A$3,DB_Typologies!$AQ$4:$AQ$1445,0)+$A269,MATCH(T$3,TQoL_Indexes!$B$8:$AK$8,0)),"")</f>
        <v/>
      </c>
      <c r="U269" s="86" t="str">
        <f>IFERROR(INDEX(DB_Typologies!$D$4:$AP$1445,MATCH($A$3,DB_Typologies!$AQ$4:$AQ$1445,0)+$A269,MATCH(U$3,TQoL_Indexes!$B$8:$AK$8,0)),"")</f>
        <v/>
      </c>
      <c r="V269" s="86" t="str">
        <f>IFERROR(INDEX(DB_Typologies!$D$4:$AP$1445,MATCH($A$3,DB_Typologies!$AQ$4:$AQ$1445,0)+$A269,MATCH(V$3,TQoL_Indexes!$B$8:$AK$8,0)),"")</f>
        <v/>
      </c>
      <c r="W269" s="86" t="str">
        <f>IFERROR(INDEX(DB_Typologies!$D$4:$AP$1445,MATCH($A$3,DB_Typologies!$AQ$4:$AQ$1445,0)+$A269,MATCH(W$3,TQoL_Indexes!$B$8:$AK$8,0)),"")</f>
        <v/>
      </c>
      <c r="X269" s="86" t="str">
        <f>IFERROR(INDEX(DB_Typologies!$D$4:$AP$1445,MATCH($A$3,DB_Typologies!$AQ$4:$AQ$1445,0)+$A269,MATCH(X$3,TQoL_Indexes!$B$8:$AK$8,0)),"")</f>
        <v/>
      </c>
      <c r="Y269" s="86" t="str">
        <f>IFERROR(INDEX(DB_Typologies!$D$4:$AP$1445,MATCH($A$3,DB_Typologies!$AQ$4:$AQ$1445,0)+$A269,MATCH(Y$3,TQoL_Indexes!$B$8:$AK$8,0)),"")</f>
        <v/>
      </c>
      <c r="Z269" s="86" t="str">
        <f>IFERROR(INDEX(DB_Typologies!$D$4:$AP$1445,MATCH($A$3,DB_Typologies!$AQ$4:$AQ$1445,0)+$A269,MATCH(Z$3,TQoL_Indexes!$B$8:$AK$8,0)),"")</f>
        <v/>
      </c>
      <c r="AA269" s="86" t="str">
        <f>IFERROR(INDEX(DB_Typologies!$D$4:$AP$1445,MATCH($A$3,DB_Typologies!$AQ$4:$AQ$1445,0)+$A269,MATCH(AA$3,TQoL_Indexes!$B$8:$AK$8,0)),"")</f>
        <v/>
      </c>
      <c r="AB269" s="86" t="str">
        <f>IFERROR(INDEX(DB_Typologies!$D$4:$AP$1445,MATCH($A$3,DB_Typologies!$AQ$4:$AQ$1445,0)+$A269,MATCH(AB$3,TQoL_Indexes!$B$8:$AK$8,0)),"")</f>
        <v/>
      </c>
      <c r="AC269" s="86" t="str">
        <f>IFERROR(INDEX(DB_Typologies!$D$4:$AP$1445,MATCH($A$3,DB_Typologies!$AQ$4:$AQ$1445,0)+$A269,MATCH(AC$3,TQoL_Indexes!$B$8:$AK$8,0)),"")</f>
        <v/>
      </c>
      <c r="AD269" s="86" t="str">
        <f>IFERROR(INDEX(DB_Typologies!$D$4:$AP$1445,MATCH($A$3,DB_Typologies!$AQ$4:$AQ$1445,0)+$A269,MATCH(AD$3,TQoL_Indexes!$B$8:$AK$8,0)),"")</f>
        <v/>
      </c>
      <c r="AE269" s="86" t="str">
        <f>IFERROR(INDEX(DB_Typologies!$D$4:$AP$1445,MATCH($A$3,DB_Typologies!$AQ$4:$AQ$1445,0)+$A269,MATCH(AE$3,TQoL_Indexes!$B$8:$AK$8,0)),"")</f>
        <v/>
      </c>
      <c r="AF269" s="86" t="str">
        <f>IFERROR(INDEX(DB_Typologies!$D$4:$AP$1445,MATCH($A$3,DB_Typologies!$AQ$4:$AQ$1445,0)+$A269,MATCH(AF$3,TQoL_Indexes!$B$8:$AK$8,0)),"")</f>
        <v/>
      </c>
      <c r="AG269" s="86" t="str">
        <f>IFERROR(INDEX(DB_Typologies!$D$4:$AP$1445,MATCH($A$3,DB_Typologies!$AQ$4:$AQ$1445,0)+$A269,MATCH(AG$3,TQoL_Indexes!$B$8:$AK$8,0)),"")</f>
        <v/>
      </c>
      <c r="AH269" s="86" t="str">
        <f>IFERROR(INDEX(DB_Typologies!$D$4:$AP$1445,MATCH($A$3,DB_Typologies!$AQ$4:$AQ$1445,0)+$A269,MATCH(AH$3,TQoL_Indexes!$B$8:$AK$8,0)),"")</f>
        <v/>
      </c>
      <c r="AI269" s="86" t="str">
        <f>IFERROR(INDEX(DB_Typologies!$D$4:$AP$1445,MATCH($A$3,DB_Typologies!$AQ$4:$AQ$1445,0)+$A269,MATCH(AI$3,TQoL_Indexes!$B$8:$AK$8,0)),"")</f>
        <v/>
      </c>
      <c r="AJ269" s="86" t="str">
        <f>IFERROR(INDEX(DB_Typologies!$D$4:$AP$1445,MATCH($A$3,DB_Typologies!$AQ$4:$AQ$1445,0)+$A269,MATCH(AJ$3,TQoL_Indexes!$B$8:$AK$8,0)),"")</f>
        <v/>
      </c>
      <c r="AK269" s="86" t="str">
        <f>IFERROR(INDEX(DB_Typologies!$D$4:$AP$1445,MATCH($A$3,DB_Typologies!$AQ$4:$AQ$1445,0)+$A269,MATCH(AK$3,TQoL_Indexes!$B$8:$AK$8,0)),"")</f>
        <v/>
      </c>
      <c r="AL269" s="86" t="str">
        <f>IFERROR(INDEX(DB_Typologies!$D$4:$AP$1445,MATCH($A$3,DB_Typologies!$AQ$4:$AQ$1445,0)+$A269,MATCH(AL$3,TQoL_Indexes!$B$8:$AK$8,0)),"")</f>
        <v/>
      </c>
      <c r="AM269" s="87" t="str">
        <f>IFERROR(INDEX(DB_Typologies!$D$4:$AP$1445,MATCH($A$3,DB_Typologies!$AQ$4:$AQ$1445,0)+$A269,MATCH(AM$3,TQoL_Indexes!$B$8:$AK$8,0)),"")</f>
        <v/>
      </c>
    </row>
    <row r="270" spans="1:39">
      <c r="A270" s="58" t="str">
        <f>IFERROR(IF(A269+1&lt;COUNTIF(DB_Typologies!$AQ$4:$AQ$1445,$A$3),A269+1,""),"")</f>
        <v/>
      </c>
      <c r="B270" s="120" t="str">
        <f>IFERROR(INDEX(DB_Typologies!$D$4:$AP$1445,MATCH($A$3,DB_Typologies!$AQ$4:$AQ$1445,0)+$A270,MATCH(B$3,TQoL_Indexes!$B$8:$AK$8,0)),"")</f>
        <v/>
      </c>
      <c r="C270" s="86" t="str">
        <f>IFERROR(INDEX(DB_Typologies!$D$4:$AP$1445,MATCH($A$3,DB_Typologies!$AQ$4:$AQ$1445,0)+$A270,MATCH(C$3,TQoL_Indexes!$B$8:$AK$8,0)),"")</f>
        <v/>
      </c>
      <c r="D270" s="87" t="str">
        <f>IFERROR(INDEX(DB_Typologies!$D$4:$AP$1445,MATCH($A$3,DB_Typologies!$AQ$4:$AQ$1445,0)+$A270,MATCH(D$3,TQoL_Indexes!$B$8:$AK$8,0)),"")</f>
        <v/>
      </c>
      <c r="E270" s="86" t="str">
        <f>IFERROR(INDEX(DB_Typologies!$D$4:$AP$1445,MATCH($A$3,DB_Typologies!$AQ$4:$AQ$1445,0)+$A270,MATCH(E$3,TQoL_Indexes!$B$8:$AK$8,0)),"")</f>
        <v/>
      </c>
      <c r="F270" s="86" t="str">
        <f>IFERROR(INDEX(DB_Typologies!$D$4:$AP$1445,MATCH($A$3,DB_Typologies!$AQ$4:$AQ$1445,0)+$A270,MATCH(F$3,TQoL_Indexes!$B$8:$AK$8,0)),"")</f>
        <v/>
      </c>
      <c r="G270" s="86" t="str">
        <f>IFERROR(INDEX(DB_Typologies!$D$4:$AP$1445,MATCH($A$3,DB_Typologies!$AQ$4:$AQ$1445,0)+$A270,MATCH(G$3,TQoL_Indexes!$B$8:$AK$8,0)),"")</f>
        <v/>
      </c>
      <c r="H270" s="86" t="str">
        <f>IFERROR(INDEX(DB_Typologies!$D$4:$AP$1445,MATCH($A$3,DB_Typologies!$AQ$4:$AQ$1445,0)+$A270,MATCH(H$3,TQoL_Indexes!$B$8:$AK$8,0)),"")</f>
        <v/>
      </c>
      <c r="I270" s="86" t="str">
        <f>IFERROR(INDEX(DB_Typologies!$D$4:$AP$1445,MATCH($A$3,DB_Typologies!$AQ$4:$AQ$1445,0)+$A270,MATCH(I$3,TQoL_Indexes!$B$8:$AK$8,0)),"")</f>
        <v/>
      </c>
      <c r="J270" s="86" t="str">
        <f>IFERROR(INDEX(DB_Typologies!$D$4:$AP$1445,MATCH($A$3,DB_Typologies!$AQ$4:$AQ$1445,0)+$A270,MATCH(J$3,TQoL_Indexes!$B$8:$AK$8,0)),"")</f>
        <v/>
      </c>
      <c r="K270" s="86" t="str">
        <f>IFERROR(INDEX(DB_Typologies!$D$4:$AP$1445,MATCH($A$3,DB_Typologies!$AQ$4:$AQ$1445,0)+$A270,MATCH(K$3,TQoL_Indexes!$B$8:$AK$8,0)),"")</f>
        <v/>
      </c>
      <c r="L270" s="86" t="str">
        <f>IFERROR(INDEX(DB_Typologies!$D$4:$AP$1445,MATCH($A$3,DB_Typologies!$AQ$4:$AQ$1445,0)+$A270,MATCH(L$3,TQoL_Indexes!$B$8:$AK$8,0)),"")</f>
        <v/>
      </c>
      <c r="M270" s="86" t="str">
        <f>IFERROR(INDEX(DB_Typologies!$D$4:$AP$1445,MATCH($A$3,DB_Typologies!$AQ$4:$AQ$1445,0)+$A270,MATCH(M$3,TQoL_Indexes!$B$8:$AK$8,0)),"")</f>
        <v/>
      </c>
      <c r="N270" s="86" t="str">
        <f>IFERROR(INDEX(DB_Typologies!$D$4:$AP$1445,MATCH($A$3,DB_Typologies!$AQ$4:$AQ$1445,0)+$A270,MATCH(N$3,TQoL_Indexes!$B$8:$AK$8,0)),"")</f>
        <v/>
      </c>
      <c r="O270" s="86" t="str">
        <f>IFERROR(INDEX(DB_Typologies!$D$4:$AP$1445,MATCH($A$3,DB_Typologies!$AQ$4:$AQ$1445,0)+$A270,MATCH(O$3,TQoL_Indexes!$B$8:$AK$8,0)),"")</f>
        <v/>
      </c>
      <c r="P270" s="86" t="str">
        <f>IFERROR(INDEX(DB_Typologies!$D$4:$AP$1445,MATCH($A$3,DB_Typologies!$AQ$4:$AQ$1445,0)+$A270,MATCH(P$3,TQoL_Indexes!$B$8:$AK$8,0)),"")</f>
        <v/>
      </c>
      <c r="Q270" s="86" t="str">
        <f>IFERROR(INDEX(DB_Typologies!$D$4:$AP$1445,MATCH($A$3,DB_Typologies!$AQ$4:$AQ$1445,0)+$A270,MATCH(Q$3,TQoL_Indexes!$B$8:$AK$8,0)),"")</f>
        <v/>
      </c>
      <c r="R270" s="86" t="str">
        <f>IFERROR(INDEX(DB_Typologies!$D$4:$AP$1445,MATCH($A$3,DB_Typologies!$AQ$4:$AQ$1445,0)+$A270,MATCH(R$3,TQoL_Indexes!$B$8:$AK$8,0)),"")</f>
        <v/>
      </c>
      <c r="S270" s="86" t="str">
        <f>IFERROR(INDEX(DB_Typologies!$D$4:$AP$1445,MATCH($A$3,DB_Typologies!$AQ$4:$AQ$1445,0)+$A270,MATCH(S$3,TQoL_Indexes!$B$8:$AK$8,0)),"")</f>
        <v/>
      </c>
      <c r="T270" s="86" t="str">
        <f>IFERROR(INDEX(DB_Typologies!$D$4:$AP$1445,MATCH($A$3,DB_Typologies!$AQ$4:$AQ$1445,0)+$A270,MATCH(T$3,TQoL_Indexes!$B$8:$AK$8,0)),"")</f>
        <v/>
      </c>
      <c r="U270" s="86" t="str">
        <f>IFERROR(INDEX(DB_Typologies!$D$4:$AP$1445,MATCH($A$3,DB_Typologies!$AQ$4:$AQ$1445,0)+$A270,MATCH(U$3,TQoL_Indexes!$B$8:$AK$8,0)),"")</f>
        <v/>
      </c>
      <c r="V270" s="86" t="str">
        <f>IFERROR(INDEX(DB_Typologies!$D$4:$AP$1445,MATCH($A$3,DB_Typologies!$AQ$4:$AQ$1445,0)+$A270,MATCH(V$3,TQoL_Indexes!$B$8:$AK$8,0)),"")</f>
        <v/>
      </c>
      <c r="W270" s="86" t="str">
        <f>IFERROR(INDEX(DB_Typologies!$D$4:$AP$1445,MATCH($A$3,DB_Typologies!$AQ$4:$AQ$1445,0)+$A270,MATCH(W$3,TQoL_Indexes!$B$8:$AK$8,0)),"")</f>
        <v/>
      </c>
      <c r="X270" s="86" t="str">
        <f>IFERROR(INDEX(DB_Typologies!$D$4:$AP$1445,MATCH($A$3,DB_Typologies!$AQ$4:$AQ$1445,0)+$A270,MATCH(X$3,TQoL_Indexes!$B$8:$AK$8,0)),"")</f>
        <v/>
      </c>
      <c r="Y270" s="86" t="str">
        <f>IFERROR(INDEX(DB_Typologies!$D$4:$AP$1445,MATCH($A$3,DB_Typologies!$AQ$4:$AQ$1445,0)+$A270,MATCH(Y$3,TQoL_Indexes!$B$8:$AK$8,0)),"")</f>
        <v/>
      </c>
      <c r="Z270" s="86" t="str">
        <f>IFERROR(INDEX(DB_Typologies!$D$4:$AP$1445,MATCH($A$3,DB_Typologies!$AQ$4:$AQ$1445,0)+$A270,MATCH(Z$3,TQoL_Indexes!$B$8:$AK$8,0)),"")</f>
        <v/>
      </c>
      <c r="AA270" s="86" t="str">
        <f>IFERROR(INDEX(DB_Typologies!$D$4:$AP$1445,MATCH($A$3,DB_Typologies!$AQ$4:$AQ$1445,0)+$A270,MATCH(AA$3,TQoL_Indexes!$B$8:$AK$8,0)),"")</f>
        <v/>
      </c>
      <c r="AB270" s="86" t="str">
        <f>IFERROR(INDEX(DB_Typologies!$D$4:$AP$1445,MATCH($A$3,DB_Typologies!$AQ$4:$AQ$1445,0)+$A270,MATCH(AB$3,TQoL_Indexes!$B$8:$AK$8,0)),"")</f>
        <v/>
      </c>
      <c r="AC270" s="86" t="str">
        <f>IFERROR(INDEX(DB_Typologies!$D$4:$AP$1445,MATCH($A$3,DB_Typologies!$AQ$4:$AQ$1445,0)+$A270,MATCH(AC$3,TQoL_Indexes!$B$8:$AK$8,0)),"")</f>
        <v/>
      </c>
      <c r="AD270" s="86" t="str">
        <f>IFERROR(INDEX(DB_Typologies!$D$4:$AP$1445,MATCH($A$3,DB_Typologies!$AQ$4:$AQ$1445,0)+$A270,MATCH(AD$3,TQoL_Indexes!$B$8:$AK$8,0)),"")</f>
        <v/>
      </c>
      <c r="AE270" s="86" t="str">
        <f>IFERROR(INDEX(DB_Typologies!$D$4:$AP$1445,MATCH($A$3,DB_Typologies!$AQ$4:$AQ$1445,0)+$A270,MATCH(AE$3,TQoL_Indexes!$B$8:$AK$8,0)),"")</f>
        <v/>
      </c>
      <c r="AF270" s="86" t="str">
        <f>IFERROR(INDEX(DB_Typologies!$D$4:$AP$1445,MATCH($A$3,DB_Typologies!$AQ$4:$AQ$1445,0)+$A270,MATCH(AF$3,TQoL_Indexes!$B$8:$AK$8,0)),"")</f>
        <v/>
      </c>
      <c r="AG270" s="86" t="str">
        <f>IFERROR(INDEX(DB_Typologies!$D$4:$AP$1445,MATCH($A$3,DB_Typologies!$AQ$4:$AQ$1445,0)+$A270,MATCH(AG$3,TQoL_Indexes!$B$8:$AK$8,0)),"")</f>
        <v/>
      </c>
      <c r="AH270" s="86" t="str">
        <f>IFERROR(INDEX(DB_Typologies!$D$4:$AP$1445,MATCH($A$3,DB_Typologies!$AQ$4:$AQ$1445,0)+$A270,MATCH(AH$3,TQoL_Indexes!$B$8:$AK$8,0)),"")</f>
        <v/>
      </c>
      <c r="AI270" s="86" t="str">
        <f>IFERROR(INDEX(DB_Typologies!$D$4:$AP$1445,MATCH($A$3,DB_Typologies!$AQ$4:$AQ$1445,0)+$A270,MATCH(AI$3,TQoL_Indexes!$B$8:$AK$8,0)),"")</f>
        <v/>
      </c>
      <c r="AJ270" s="86" t="str">
        <f>IFERROR(INDEX(DB_Typologies!$D$4:$AP$1445,MATCH($A$3,DB_Typologies!$AQ$4:$AQ$1445,0)+$A270,MATCH(AJ$3,TQoL_Indexes!$B$8:$AK$8,0)),"")</f>
        <v/>
      </c>
      <c r="AK270" s="86" t="str">
        <f>IFERROR(INDEX(DB_Typologies!$D$4:$AP$1445,MATCH($A$3,DB_Typologies!$AQ$4:$AQ$1445,0)+$A270,MATCH(AK$3,TQoL_Indexes!$B$8:$AK$8,0)),"")</f>
        <v/>
      </c>
      <c r="AL270" s="86" t="str">
        <f>IFERROR(INDEX(DB_Typologies!$D$4:$AP$1445,MATCH($A$3,DB_Typologies!$AQ$4:$AQ$1445,0)+$A270,MATCH(AL$3,TQoL_Indexes!$B$8:$AK$8,0)),"")</f>
        <v/>
      </c>
      <c r="AM270" s="87" t="str">
        <f>IFERROR(INDEX(DB_Typologies!$D$4:$AP$1445,MATCH($A$3,DB_Typologies!$AQ$4:$AQ$1445,0)+$A270,MATCH(AM$3,TQoL_Indexes!$B$8:$AK$8,0)),"")</f>
        <v/>
      </c>
    </row>
    <row r="271" spans="1:39">
      <c r="A271" s="58" t="str">
        <f>IFERROR(IF(A270+1&lt;COUNTIF(DB_Typologies!$AQ$4:$AQ$1445,$A$3),A270+1,""),"")</f>
        <v/>
      </c>
      <c r="B271" s="120" t="str">
        <f>IFERROR(INDEX(DB_Typologies!$D$4:$AP$1445,MATCH($A$3,DB_Typologies!$AQ$4:$AQ$1445,0)+$A271,MATCH(B$3,TQoL_Indexes!$B$8:$AK$8,0)),"")</f>
        <v/>
      </c>
      <c r="C271" s="86" t="str">
        <f>IFERROR(INDEX(DB_Typologies!$D$4:$AP$1445,MATCH($A$3,DB_Typologies!$AQ$4:$AQ$1445,0)+$A271,MATCH(C$3,TQoL_Indexes!$B$8:$AK$8,0)),"")</f>
        <v/>
      </c>
      <c r="D271" s="87" t="str">
        <f>IFERROR(INDEX(DB_Typologies!$D$4:$AP$1445,MATCH($A$3,DB_Typologies!$AQ$4:$AQ$1445,0)+$A271,MATCH(D$3,TQoL_Indexes!$B$8:$AK$8,0)),"")</f>
        <v/>
      </c>
      <c r="E271" s="86" t="str">
        <f>IFERROR(INDEX(DB_Typologies!$D$4:$AP$1445,MATCH($A$3,DB_Typologies!$AQ$4:$AQ$1445,0)+$A271,MATCH(E$3,TQoL_Indexes!$B$8:$AK$8,0)),"")</f>
        <v/>
      </c>
      <c r="F271" s="86" t="str">
        <f>IFERROR(INDEX(DB_Typologies!$D$4:$AP$1445,MATCH($A$3,DB_Typologies!$AQ$4:$AQ$1445,0)+$A271,MATCH(F$3,TQoL_Indexes!$B$8:$AK$8,0)),"")</f>
        <v/>
      </c>
      <c r="G271" s="86" t="str">
        <f>IFERROR(INDEX(DB_Typologies!$D$4:$AP$1445,MATCH($A$3,DB_Typologies!$AQ$4:$AQ$1445,0)+$A271,MATCH(G$3,TQoL_Indexes!$B$8:$AK$8,0)),"")</f>
        <v/>
      </c>
      <c r="H271" s="86" t="str">
        <f>IFERROR(INDEX(DB_Typologies!$D$4:$AP$1445,MATCH($A$3,DB_Typologies!$AQ$4:$AQ$1445,0)+$A271,MATCH(H$3,TQoL_Indexes!$B$8:$AK$8,0)),"")</f>
        <v/>
      </c>
      <c r="I271" s="86" t="str">
        <f>IFERROR(INDEX(DB_Typologies!$D$4:$AP$1445,MATCH($A$3,DB_Typologies!$AQ$4:$AQ$1445,0)+$A271,MATCH(I$3,TQoL_Indexes!$B$8:$AK$8,0)),"")</f>
        <v/>
      </c>
      <c r="J271" s="86" t="str">
        <f>IFERROR(INDEX(DB_Typologies!$D$4:$AP$1445,MATCH($A$3,DB_Typologies!$AQ$4:$AQ$1445,0)+$A271,MATCH(J$3,TQoL_Indexes!$B$8:$AK$8,0)),"")</f>
        <v/>
      </c>
      <c r="K271" s="86" t="str">
        <f>IFERROR(INDEX(DB_Typologies!$D$4:$AP$1445,MATCH($A$3,DB_Typologies!$AQ$4:$AQ$1445,0)+$A271,MATCH(K$3,TQoL_Indexes!$B$8:$AK$8,0)),"")</f>
        <v/>
      </c>
      <c r="L271" s="86" t="str">
        <f>IFERROR(INDEX(DB_Typologies!$D$4:$AP$1445,MATCH($A$3,DB_Typologies!$AQ$4:$AQ$1445,0)+$A271,MATCH(L$3,TQoL_Indexes!$B$8:$AK$8,0)),"")</f>
        <v/>
      </c>
      <c r="M271" s="86" t="str">
        <f>IFERROR(INDEX(DB_Typologies!$D$4:$AP$1445,MATCH($A$3,DB_Typologies!$AQ$4:$AQ$1445,0)+$A271,MATCH(M$3,TQoL_Indexes!$B$8:$AK$8,0)),"")</f>
        <v/>
      </c>
      <c r="N271" s="86" t="str">
        <f>IFERROR(INDEX(DB_Typologies!$D$4:$AP$1445,MATCH($A$3,DB_Typologies!$AQ$4:$AQ$1445,0)+$A271,MATCH(N$3,TQoL_Indexes!$B$8:$AK$8,0)),"")</f>
        <v/>
      </c>
      <c r="O271" s="86" t="str">
        <f>IFERROR(INDEX(DB_Typologies!$D$4:$AP$1445,MATCH($A$3,DB_Typologies!$AQ$4:$AQ$1445,0)+$A271,MATCH(O$3,TQoL_Indexes!$B$8:$AK$8,0)),"")</f>
        <v/>
      </c>
      <c r="P271" s="86" t="str">
        <f>IFERROR(INDEX(DB_Typologies!$D$4:$AP$1445,MATCH($A$3,DB_Typologies!$AQ$4:$AQ$1445,0)+$A271,MATCH(P$3,TQoL_Indexes!$B$8:$AK$8,0)),"")</f>
        <v/>
      </c>
      <c r="Q271" s="86" t="str">
        <f>IFERROR(INDEX(DB_Typologies!$D$4:$AP$1445,MATCH($A$3,DB_Typologies!$AQ$4:$AQ$1445,0)+$A271,MATCH(Q$3,TQoL_Indexes!$B$8:$AK$8,0)),"")</f>
        <v/>
      </c>
      <c r="R271" s="86" t="str">
        <f>IFERROR(INDEX(DB_Typologies!$D$4:$AP$1445,MATCH($A$3,DB_Typologies!$AQ$4:$AQ$1445,0)+$A271,MATCH(R$3,TQoL_Indexes!$B$8:$AK$8,0)),"")</f>
        <v/>
      </c>
      <c r="S271" s="86" t="str">
        <f>IFERROR(INDEX(DB_Typologies!$D$4:$AP$1445,MATCH($A$3,DB_Typologies!$AQ$4:$AQ$1445,0)+$A271,MATCH(S$3,TQoL_Indexes!$B$8:$AK$8,0)),"")</f>
        <v/>
      </c>
      <c r="T271" s="86" t="str">
        <f>IFERROR(INDEX(DB_Typologies!$D$4:$AP$1445,MATCH($A$3,DB_Typologies!$AQ$4:$AQ$1445,0)+$A271,MATCH(T$3,TQoL_Indexes!$B$8:$AK$8,0)),"")</f>
        <v/>
      </c>
      <c r="U271" s="86" t="str">
        <f>IFERROR(INDEX(DB_Typologies!$D$4:$AP$1445,MATCH($A$3,DB_Typologies!$AQ$4:$AQ$1445,0)+$A271,MATCH(U$3,TQoL_Indexes!$B$8:$AK$8,0)),"")</f>
        <v/>
      </c>
      <c r="V271" s="86" t="str">
        <f>IFERROR(INDEX(DB_Typologies!$D$4:$AP$1445,MATCH($A$3,DB_Typologies!$AQ$4:$AQ$1445,0)+$A271,MATCH(V$3,TQoL_Indexes!$B$8:$AK$8,0)),"")</f>
        <v/>
      </c>
      <c r="W271" s="86" t="str">
        <f>IFERROR(INDEX(DB_Typologies!$D$4:$AP$1445,MATCH($A$3,DB_Typologies!$AQ$4:$AQ$1445,0)+$A271,MATCH(W$3,TQoL_Indexes!$B$8:$AK$8,0)),"")</f>
        <v/>
      </c>
      <c r="X271" s="86" t="str">
        <f>IFERROR(INDEX(DB_Typologies!$D$4:$AP$1445,MATCH($A$3,DB_Typologies!$AQ$4:$AQ$1445,0)+$A271,MATCH(X$3,TQoL_Indexes!$B$8:$AK$8,0)),"")</f>
        <v/>
      </c>
      <c r="Y271" s="86" t="str">
        <f>IFERROR(INDEX(DB_Typologies!$D$4:$AP$1445,MATCH($A$3,DB_Typologies!$AQ$4:$AQ$1445,0)+$A271,MATCH(Y$3,TQoL_Indexes!$B$8:$AK$8,0)),"")</f>
        <v/>
      </c>
      <c r="Z271" s="86" t="str">
        <f>IFERROR(INDEX(DB_Typologies!$D$4:$AP$1445,MATCH($A$3,DB_Typologies!$AQ$4:$AQ$1445,0)+$A271,MATCH(Z$3,TQoL_Indexes!$B$8:$AK$8,0)),"")</f>
        <v/>
      </c>
      <c r="AA271" s="86" t="str">
        <f>IFERROR(INDEX(DB_Typologies!$D$4:$AP$1445,MATCH($A$3,DB_Typologies!$AQ$4:$AQ$1445,0)+$A271,MATCH(AA$3,TQoL_Indexes!$B$8:$AK$8,0)),"")</f>
        <v/>
      </c>
      <c r="AB271" s="86" t="str">
        <f>IFERROR(INDEX(DB_Typologies!$D$4:$AP$1445,MATCH($A$3,DB_Typologies!$AQ$4:$AQ$1445,0)+$A271,MATCH(AB$3,TQoL_Indexes!$B$8:$AK$8,0)),"")</f>
        <v/>
      </c>
      <c r="AC271" s="86" t="str">
        <f>IFERROR(INDEX(DB_Typologies!$D$4:$AP$1445,MATCH($A$3,DB_Typologies!$AQ$4:$AQ$1445,0)+$A271,MATCH(AC$3,TQoL_Indexes!$B$8:$AK$8,0)),"")</f>
        <v/>
      </c>
      <c r="AD271" s="86" t="str">
        <f>IFERROR(INDEX(DB_Typologies!$D$4:$AP$1445,MATCH($A$3,DB_Typologies!$AQ$4:$AQ$1445,0)+$A271,MATCH(AD$3,TQoL_Indexes!$B$8:$AK$8,0)),"")</f>
        <v/>
      </c>
      <c r="AE271" s="86" t="str">
        <f>IFERROR(INDEX(DB_Typologies!$D$4:$AP$1445,MATCH($A$3,DB_Typologies!$AQ$4:$AQ$1445,0)+$A271,MATCH(AE$3,TQoL_Indexes!$B$8:$AK$8,0)),"")</f>
        <v/>
      </c>
      <c r="AF271" s="86" t="str">
        <f>IFERROR(INDEX(DB_Typologies!$D$4:$AP$1445,MATCH($A$3,DB_Typologies!$AQ$4:$AQ$1445,0)+$A271,MATCH(AF$3,TQoL_Indexes!$B$8:$AK$8,0)),"")</f>
        <v/>
      </c>
      <c r="AG271" s="86" t="str">
        <f>IFERROR(INDEX(DB_Typologies!$D$4:$AP$1445,MATCH($A$3,DB_Typologies!$AQ$4:$AQ$1445,0)+$A271,MATCH(AG$3,TQoL_Indexes!$B$8:$AK$8,0)),"")</f>
        <v/>
      </c>
      <c r="AH271" s="86" t="str">
        <f>IFERROR(INDEX(DB_Typologies!$D$4:$AP$1445,MATCH($A$3,DB_Typologies!$AQ$4:$AQ$1445,0)+$A271,MATCH(AH$3,TQoL_Indexes!$B$8:$AK$8,0)),"")</f>
        <v/>
      </c>
      <c r="AI271" s="86" t="str">
        <f>IFERROR(INDEX(DB_Typologies!$D$4:$AP$1445,MATCH($A$3,DB_Typologies!$AQ$4:$AQ$1445,0)+$A271,MATCH(AI$3,TQoL_Indexes!$B$8:$AK$8,0)),"")</f>
        <v/>
      </c>
      <c r="AJ271" s="86" t="str">
        <f>IFERROR(INDEX(DB_Typologies!$D$4:$AP$1445,MATCH($A$3,DB_Typologies!$AQ$4:$AQ$1445,0)+$A271,MATCH(AJ$3,TQoL_Indexes!$B$8:$AK$8,0)),"")</f>
        <v/>
      </c>
      <c r="AK271" s="86" t="str">
        <f>IFERROR(INDEX(DB_Typologies!$D$4:$AP$1445,MATCH($A$3,DB_Typologies!$AQ$4:$AQ$1445,0)+$A271,MATCH(AK$3,TQoL_Indexes!$B$8:$AK$8,0)),"")</f>
        <v/>
      </c>
      <c r="AL271" s="86" t="str">
        <f>IFERROR(INDEX(DB_Typologies!$D$4:$AP$1445,MATCH($A$3,DB_Typologies!$AQ$4:$AQ$1445,0)+$A271,MATCH(AL$3,TQoL_Indexes!$B$8:$AK$8,0)),"")</f>
        <v/>
      </c>
      <c r="AM271" s="87" t="str">
        <f>IFERROR(INDEX(DB_Typologies!$D$4:$AP$1445,MATCH($A$3,DB_Typologies!$AQ$4:$AQ$1445,0)+$A271,MATCH(AM$3,TQoL_Indexes!$B$8:$AK$8,0)),"")</f>
        <v/>
      </c>
    </row>
    <row r="272" spans="1:39">
      <c r="A272" s="58" t="str">
        <f>IFERROR(IF(A271+1&lt;COUNTIF(DB_Typologies!$AQ$4:$AQ$1445,$A$3),A271+1,""),"")</f>
        <v/>
      </c>
      <c r="B272" s="120" t="str">
        <f>IFERROR(INDEX(DB_Typologies!$D$4:$AP$1445,MATCH($A$3,DB_Typologies!$AQ$4:$AQ$1445,0)+$A272,MATCH(B$3,TQoL_Indexes!$B$8:$AK$8,0)),"")</f>
        <v/>
      </c>
      <c r="C272" s="86" t="str">
        <f>IFERROR(INDEX(DB_Typologies!$D$4:$AP$1445,MATCH($A$3,DB_Typologies!$AQ$4:$AQ$1445,0)+$A272,MATCH(C$3,TQoL_Indexes!$B$8:$AK$8,0)),"")</f>
        <v/>
      </c>
      <c r="D272" s="87" t="str">
        <f>IFERROR(INDEX(DB_Typologies!$D$4:$AP$1445,MATCH($A$3,DB_Typologies!$AQ$4:$AQ$1445,0)+$A272,MATCH(D$3,TQoL_Indexes!$B$8:$AK$8,0)),"")</f>
        <v/>
      </c>
      <c r="E272" s="86" t="str">
        <f>IFERROR(INDEX(DB_Typologies!$D$4:$AP$1445,MATCH($A$3,DB_Typologies!$AQ$4:$AQ$1445,0)+$A272,MATCH(E$3,TQoL_Indexes!$B$8:$AK$8,0)),"")</f>
        <v/>
      </c>
      <c r="F272" s="86" t="str">
        <f>IFERROR(INDEX(DB_Typologies!$D$4:$AP$1445,MATCH($A$3,DB_Typologies!$AQ$4:$AQ$1445,0)+$A272,MATCH(F$3,TQoL_Indexes!$B$8:$AK$8,0)),"")</f>
        <v/>
      </c>
      <c r="G272" s="86" t="str">
        <f>IFERROR(INDEX(DB_Typologies!$D$4:$AP$1445,MATCH($A$3,DB_Typologies!$AQ$4:$AQ$1445,0)+$A272,MATCH(G$3,TQoL_Indexes!$B$8:$AK$8,0)),"")</f>
        <v/>
      </c>
      <c r="H272" s="86" t="str">
        <f>IFERROR(INDEX(DB_Typologies!$D$4:$AP$1445,MATCH($A$3,DB_Typologies!$AQ$4:$AQ$1445,0)+$A272,MATCH(H$3,TQoL_Indexes!$B$8:$AK$8,0)),"")</f>
        <v/>
      </c>
      <c r="I272" s="86" t="str">
        <f>IFERROR(INDEX(DB_Typologies!$D$4:$AP$1445,MATCH($A$3,DB_Typologies!$AQ$4:$AQ$1445,0)+$A272,MATCH(I$3,TQoL_Indexes!$B$8:$AK$8,0)),"")</f>
        <v/>
      </c>
      <c r="J272" s="86" t="str">
        <f>IFERROR(INDEX(DB_Typologies!$D$4:$AP$1445,MATCH($A$3,DB_Typologies!$AQ$4:$AQ$1445,0)+$A272,MATCH(J$3,TQoL_Indexes!$B$8:$AK$8,0)),"")</f>
        <v/>
      </c>
      <c r="K272" s="86" t="str">
        <f>IFERROR(INDEX(DB_Typologies!$D$4:$AP$1445,MATCH($A$3,DB_Typologies!$AQ$4:$AQ$1445,0)+$A272,MATCH(K$3,TQoL_Indexes!$B$8:$AK$8,0)),"")</f>
        <v/>
      </c>
      <c r="L272" s="86" t="str">
        <f>IFERROR(INDEX(DB_Typologies!$D$4:$AP$1445,MATCH($A$3,DB_Typologies!$AQ$4:$AQ$1445,0)+$A272,MATCH(L$3,TQoL_Indexes!$B$8:$AK$8,0)),"")</f>
        <v/>
      </c>
      <c r="M272" s="86" t="str">
        <f>IFERROR(INDEX(DB_Typologies!$D$4:$AP$1445,MATCH($A$3,DB_Typologies!$AQ$4:$AQ$1445,0)+$A272,MATCH(M$3,TQoL_Indexes!$B$8:$AK$8,0)),"")</f>
        <v/>
      </c>
      <c r="N272" s="86" t="str">
        <f>IFERROR(INDEX(DB_Typologies!$D$4:$AP$1445,MATCH($A$3,DB_Typologies!$AQ$4:$AQ$1445,0)+$A272,MATCH(N$3,TQoL_Indexes!$B$8:$AK$8,0)),"")</f>
        <v/>
      </c>
      <c r="O272" s="86" t="str">
        <f>IFERROR(INDEX(DB_Typologies!$D$4:$AP$1445,MATCH($A$3,DB_Typologies!$AQ$4:$AQ$1445,0)+$A272,MATCH(O$3,TQoL_Indexes!$B$8:$AK$8,0)),"")</f>
        <v/>
      </c>
      <c r="P272" s="86" t="str">
        <f>IFERROR(INDEX(DB_Typologies!$D$4:$AP$1445,MATCH($A$3,DB_Typologies!$AQ$4:$AQ$1445,0)+$A272,MATCH(P$3,TQoL_Indexes!$B$8:$AK$8,0)),"")</f>
        <v/>
      </c>
      <c r="Q272" s="86" t="str">
        <f>IFERROR(INDEX(DB_Typologies!$D$4:$AP$1445,MATCH($A$3,DB_Typologies!$AQ$4:$AQ$1445,0)+$A272,MATCH(Q$3,TQoL_Indexes!$B$8:$AK$8,0)),"")</f>
        <v/>
      </c>
      <c r="R272" s="86" t="str">
        <f>IFERROR(INDEX(DB_Typologies!$D$4:$AP$1445,MATCH($A$3,DB_Typologies!$AQ$4:$AQ$1445,0)+$A272,MATCH(R$3,TQoL_Indexes!$B$8:$AK$8,0)),"")</f>
        <v/>
      </c>
      <c r="S272" s="86" t="str">
        <f>IFERROR(INDEX(DB_Typologies!$D$4:$AP$1445,MATCH($A$3,DB_Typologies!$AQ$4:$AQ$1445,0)+$A272,MATCH(S$3,TQoL_Indexes!$B$8:$AK$8,0)),"")</f>
        <v/>
      </c>
      <c r="T272" s="86" t="str">
        <f>IFERROR(INDEX(DB_Typologies!$D$4:$AP$1445,MATCH($A$3,DB_Typologies!$AQ$4:$AQ$1445,0)+$A272,MATCH(T$3,TQoL_Indexes!$B$8:$AK$8,0)),"")</f>
        <v/>
      </c>
      <c r="U272" s="86" t="str">
        <f>IFERROR(INDEX(DB_Typologies!$D$4:$AP$1445,MATCH($A$3,DB_Typologies!$AQ$4:$AQ$1445,0)+$A272,MATCH(U$3,TQoL_Indexes!$B$8:$AK$8,0)),"")</f>
        <v/>
      </c>
      <c r="V272" s="86" t="str">
        <f>IFERROR(INDEX(DB_Typologies!$D$4:$AP$1445,MATCH($A$3,DB_Typologies!$AQ$4:$AQ$1445,0)+$A272,MATCH(V$3,TQoL_Indexes!$B$8:$AK$8,0)),"")</f>
        <v/>
      </c>
      <c r="W272" s="86" t="str">
        <f>IFERROR(INDEX(DB_Typologies!$D$4:$AP$1445,MATCH($A$3,DB_Typologies!$AQ$4:$AQ$1445,0)+$A272,MATCH(W$3,TQoL_Indexes!$B$8:$AK$8,0)),"")</f>
        <v/>
      </c>
      <c r="X272" s="86" t="str">
        <f>IFERROR(INDEX(DB_Typologies!$D$4:$AP$1445,MATCH($A$3,DB_Typologies!$AQ$4:$AQ$1445,0)+$A272,MATCH(X$3,TQoL_Indexes!$B$8:$AK$8,0)),"")</f>
        <v/>
      </c>
      <c r="Y272" s="86" t="str">
        <f>IFERROR(INDEX(DB_Typologies!$D$4:$AP$1445,MATCH($A$3,DB_Typologies!$AQ$4:$AQ$1445,0)+$A272,MATCH(Y$3,TQoL_Indexes!$B$8:$AK$8,0)),"")</f>
        <v/>
      </c>
      <c r="Z272" s="86" t="str">
        <f>IFERROR(INDEX(DB_Typologies!$D$4:$AP$1445,MATCH($A$3,DB_Typologies!$AQ$4:$AQ$1445,0)+$A272,MATCH(Z$3,TQoL_Indexes!$B$8:$AK$8,0)),"")</f>
        <v/>
      </c>
      <c r="AA272" s="86" t="str">
        <f>IFERROR(INDEX(DB_Typologies!$D$4:$AP$1445,MATCH($A$3,DB_Typologies!$AQ$4:$AQ$1445,0)+$A272,MATCH(AA$3,TQoL_Indexes!$B$8:$AK$8,0)),"")</f>
        <v/>
      </c>
      <c r="AB272" s="86" t="str">
        <f>IFERROR(INDEX(DB_Typologies!$D$4:$AP$1445,MATCH($A$3,DB_Typologies!$AQ$4:$AQ$1445,0)+$A272,MATCH(AB$3,TQoL_Indexes!$B$8:$AK$8,0)),"")</f>
        <v/>
      </c>
      <c r="AC272" s="86" t="str">
        <f>IFERROR(INDEX(DB_Typologies!$D$4:$AP$1445,MATCH($A$3,DB_Typologies!$AQ$4:$AQ$1445,0)+$A272,MATCH(AC$3,TQoL_Indexes!$B$8:$AK$8,0)),"")</f>
        <v/>
      </c>
      <c r="AD272" s="86" t="str">
        <f>IFERROR(INDEX(DB_Typologies!$D$4:$AP$1445,MATCH($A$3,DB_Typologies!$AQ$4:$AQ$1445,0)+$A272,MATCH(AD$3,TQoL_Indexes!$B$8:$AK$8,0)),"")</f>
        <v/>
      </c>
      <c r="AE272" s="86" t="str">
        <f>IFERROR(INDEX(DB_Typologies!$D$4:$AP$1445,MATCH($A$3,DB_Typologies!$AQ$4:$AQ$1445,0)+$A272,MATCH(AE$3,TQoL_Indexes!$B$8:$AK$8,0)),"")</f>
        <v/>
      </c>
      <c r="AF272" s="86" t="str">
        <f>IFERROR(INDEX(DB_Typologies!$D$4:$AP$1445,MATCH($A$3,DB_Typologies!$AQ$4:$AQ$1445,0)+$A272,MATCH(AF$3,TQoL_Indexes!$B$8:$AK$8,0)),"")</f>
        <v/>
      </c>
      <c r="AG272" s="86" t="str">
        <f>IFERROR(INDEX(DB_Typologies!$D$4:$AP$1445,MATCH($A$3,DB_Typologies!$AQ$4:$AQ$1445,0)+$A272,MATCH(AG$3,TQoL_Indexes!$B$8:$AK$8,0)),"")</f>
        <v/>
      </c>
      <c r="AH272" s="86" t="str">
        <f>IFERROR(INDEX(DB_Typologies!$D$4:$AP$1445,MATCH($A$3,DB_Typologies!$AQ$4:$AQ$1445,0)+$A272,MATCH(AH$3,TQoL_Indexes!$B$8:$AK$8,0)),"")</f>
        <v/>
      </c>
      <c r="AI272" s="86" t="str">
        <f>IFERROR(INDEX(DB_Typologies!$D$4:$AP$1445,MATCH($A$3,DB_Typologies!$AQ$4:$AQ$1445,0)+$A272,MATCH(AI$3,TQoL_Indexes!$B$8:$AK$8,0)),"")</f>
        <v/>
      </c>
      <c r="AJ272" s="86" t="str">
        <f>IFERROR(INDEX(DB_Typologies!$D$4:$AP$1445,MATCH($A$3,DB_Typologies!$AQ$4:$AQ$1445,0)+$A272,MATCH(AJ$3,TQoL_Indexes!$B$8:$AK$8,0)),"")</f>
        <v/>
      </c>
      <c r="AK272" s="86" t="str">
        <f>IFERROR(INDEX(DB_Typologies!$D$4:$AP$1445,MATCH($A$3,DB_Typologies!$AQ$4:$AQ$1445,0)+$A272,MATCH(AK$3,TQoL_Indexes!$B$8:$AK$8,0)),"")</f>
        <v/>
      </c>
      <c r="AL272" s="86" t="str">
        <f>IFERROR(INDEX(DB_Typologies!$D$4:$AP$1445,MATCH($A$3,DB_Typologies!$AQ$4:$AQ$1445,0)+$A272,MATCH(AL$3,TQoL_Indexes!$B$8:$AK$8,0)),"")</f>
        <v/>
      </c>
      <c r="AM272" s="87" t="str">
        <f>IFERROR(INDEX(DB_Typologies!$D$4:$AP$1445,MATCH($A$3,DB_Typologies!$AQ$4:$AQ$1445,0)+$A272,MATCH(AM$3,TQoL_Indexes!$B$8:$AK$8,0)),"")</f>
        <v/>
      </c>
    </row>
    <row r="273" spans="1:39">
      <c r="A273" s="58" t="str">
        <f>IFERROR(IF(A272+1&lt;COUNTIF(DB_Typologies!$AQ$4:$AQ$1445,$A$3),A272+1,""),"")</f>
        <v/>
      </c>
      <c r="B273" s="120" t="str">
        <f>IFERROR(INDEX(DB_Typologies!$D$4:$AP$1445,MATCH($A$3,DB_Typologies!$AQ$4:$AQ$1445,0)+$A273,MATCH(B$3,TQoL_Indexes!$B$8:$AK$8,0)),"")</f>
        <v/>
      </c>
      <c r="C273" s="86" t="str">
        <f>IFERROR(INDEX(DB_Typologies!$D$4:$AP$1445,MATCH($A$3,DB_Typologies!$AQ$4:$AQ$1445,0)+$A273,MATCH(C$3,TQoL_Indexes!$B$8:$AK$8,0)),"")</f>
        <v/>
      </c>
      <c r="D273" s="87" t="str">
        <f>IFERROR(INDEX(DB_Typologies!$D$4:$AP$1445,MATCH($A$3,DB_Typologies!$AQ$4:$AQ$1445,0)+$A273,MATCH(D$3,TQoL_Indexes!$B$8:$AK$8,0)),"")</f>
        <v/>
      </c>
      <c r="E273" s="86" t="str">
        <f>IFERROR(INDEX(DB_Typologies!$D$4:$AP$1445,MATCH($A$3,DB_Typologies!$AQ$4:$AQ$1445,0)+$A273,MATCH(E$3,TQoL_Indexes!$B$8:$AK$8,0)),"")</f>
        <v/>
      </c>
      <c r="F273" s="86" t="str">
        <f>IFERROR(INDEX(DB_Typologies!$D$4:$AP$1445,MATCH($A$3,DB_Typologies!$AQ$4:$AQ$1445,0)+$A273,MATCH(F$3,TQoL_Indexes!$B$8:$AK$8,0)),"")</f>
        <v/>
      </c>
      <c r="G273" s="86" t="str">
        <f>IFERROR(INDEX(DB_Typologies!$D$4:$AP$1445,MATCH($A$3,DB_Typologies!$AQ$4:$AQ$1445,0)+$A273,MATCH(G$3,TQoL_Indexes!$B$8:$AK$8,0)),"")</f>
        <v/>
      </c>
      <c r="H273" s="86" t="str">
        <f>IFERROR(INDEX(DB_Typologies!$D$4:$AP$1445,MATCH($A$3,DB_Typologies!$AQ$4:$AQ$1445,0)+$A273,MATCH(H$3,TQoL_Indexes!$B$8:$AK$8,0)),"")</f>
        <v/>
      </c>
      <c r="I273" s="86" t="str">
        <f>IFERROR(INDEX(DB_Typologies!$D$4:$AP$1445,MATCH($A$3,DB_Typologies!$AQ$4:$AQ$1445,0)+$A273,MATCH(I$3,TQoL_Indexes!$B$8:$AK$8,0)),"")</f>
        <v/>
      </c>
      <c r="J273" s="86" t="str">
        <f>IFERROR(INDEX(DB_Typologies!$D$4:$AP$1445,MATCH($A$3,DB_Typologies!$AQ$4:$AQ$1445,0)+$A273,MATCH(J$3,TQoL_Indexes!$B$8:$AK$8,0)),"")</f>
        <v/>
      </c>
      <c r="K273" s="86" t="str">
        <f>IFERROR(INDEX(DB_Typologies!$D$4:$AP$1445,MATCH($A$3,DB_Typologies!$AQ$4:$AQ$1445,0)+$A273,MATCH(K$3,TQoL_Indexes!$B$8:$AK$8,0)),"")</f>
        <v/>
      </c>
      <c r="L273" s="86" t="str">
        <f>IFERROR(INDEX(DB_Typologies!$D$4:$AP$1445,MATCH($A$3,DB_Typologies!$AQ$4:$AQ$1445,0)+$A273,MATCH(L$3,TQoL_Indexes!$B$8:$AK$8,0)),"")</f>
        <v/>
      </c>
      <c r="M273" s="86" t="str">
        <f>IFERROR(INDEX(DB_Typologies!$D$4:$AP$1445,MATCH($A$3,DB_Typologies!$AQ$4:$AQ$1445,0)+$A273,MATCH(M$3,TQoL_Indexes!$B$8:$AK$8,0)),"")</f>
        <v/>
      </c>
      <c r="N273" s="86" t="str">
        <f>IFERROR(INDEX(DB_Typologies!$D$4:$AP$1445,MATCH($A$3,DB_Typologies!$AQ$4:$AQ$1445,0)+$A273,MATCH(N$3,TQoL_Indexes!$B$8:$AK$8,0)),"")</f>
        <v/>
      </c>
      <c r="O273" s="86" t="str">
        <f>IFERROR(INDEX(DB_Typologies!$D$4:$AP$1445,MATCH($A$3,DB_Typologies!$AQ$4:$AQ$1445,0)+$A273,MATCH(O$3,TQoL_Indexes!$B$8:$AK$8,0)),"")</f>
        <v/>
      </c>
      <c r="P273" s="86" t="str">
        <f>IFERROR(INDEX(DB_Typologies!$D$4:$AP$1445,MATCH($A$3,DB_Typologies!$AQ$4:$AQ$1445,0)+$A273,MATCH(P$3,TQoL_Indexes!$B$8:$AK$8,0)),"")</f>
        <v/>
      </c>
      <c r="Q273" s="86" t="str">
        <f>IFERROR(INDEX(DB_Typologies!$D$4:$AP$1445,MATCH($A$3,DB_Typologies!$AQ$4:$AQ$1445,0)+$A273,MATCH(Q$3,TQoL_Indexes!$B$8:$AK$8,0)),"")</f>
        <v/>
      </c>
      <c r="R273" s="86" t="str">
        <f>IFERROR(INDEX(DB_Typologies!$D$4:$AP$1445,MATCH($A$3,DB_Typologies!$AQ$4:$AQ$1445,0)+$A273,MATCH(R$3,TQoL_Indexes!$B$8:$AK$8,0)),"")</f>
        <v/>
      </c>
      <c r="S273" s="86" t="str">
        <f>IFERROR(INDEX(DB_Typologies!$D$4:$AP$1445,MATCH($A$3,DB_Typologies!$AQ$4:$AQ$1445,0)+$A273,MATCH(S$3,TQoL_Indexes!$B$8:$AK$8,0)),"")</f>
        <v/>
      </c>
      <c r="T273" s="86" t="str">
        <f>IFERROR(INDEX(DB_Typologies!$D$4:$AP$1445,MATCH($A$3,DB_Typologies!$AQ$4:$AQ$1445,0)+$A273,MATCH(T$3,TQoL_Indexes!$B$8:$AK$8,0)),"")</f>
        <v/>
      </c>
      <c r="U273" s="86" t="str">
        <f>IFERROR(INDEX(DB_Typologies!$D$4:$AP$1445,MATCH($A$3,DB_Typologies!$AQ$4:$AQ$1445,0)+$A273,MATCH(U$3,TQoL_Indexes!$B$8:$AK$8,0)),"")</f>
        <v/>
      </c>
      <c r="V273" s="86" t="str">
        <f>IFERROR(INDEX(DB_Typologies!$D$4:$AP$1445,MATCH($A$3,DB_Typologies!$AQ$4:$AQ$1445,0)+$A273,MATCH(V$3,TQoL_Indexes!$B$8:$AK$8,0)),"")</f>
        <v/>
      </c>
      <c r="W273" s="86" t="str">
        <f>IFERROR(INDEX(DB_Typologies!$D$4:$AP$1445,MATCH($A$3,DB_Typologies!$AQ$4:$AQ$1445,0)+$A273,MATCH(W$3,TQoL_Indexes!$B$8:$AK$8,0)),"")</f>
        <v/>
      </c>
      <c r="X273" s="86" t="str">
        <f>IFERROR(INDEX(DB_Typologies!$D$4:$AP$1445,MATCH($A$3,DB_Typologies!$AQ$4:$AQ$1445,0)+$A273,MATCH(X$3,TQoL_Indexes!$B$8:$AK$8,0)),"")</f>
        <v/>
      </c>
      <c r="Y273" s="86" t="str">
        <f>IFERROR(INDEX(DB_Typologies!$D$4:$AP$1445,MATCH($A$3,DB_Typologies!$AQ$4:$AQ$1445,0)+$A273,MATCH(Y$3,TQoL_Indexes!$B$8:$AK$8,0)),"")</f>
        <v/>
      </c>
      <c r="Z273" s="86" t="str">
        <f>IFERROR(INDEX(DB_Typologies!$D$4:$AP$1445,MATCH($A$3,DB_Typologies!$AQ$4:$AQ$1445,0)+$A273,MATCH(Z$3,TQoL_Indexes!$B$8:$AK$8,0)),"")</f>
        <v/>
      </c>
      <c r="AA273" s="86" t="str">
        <f>IFERROR(INDEX(DB_Typologies!$D$4:$AP$1445,MATCH($A$3,DB_Typologies!$AQ$4:$AQ$1445,0)+$A273,MATCH(AA$3,TQoL_Indexes!$B$8:$AK$8,0)),"")</f>
        <v/>
      </c>
      <c r="AB273" s="86" t="str">
        <f>IFERROR(INDEX(DB_Typologies!$D$4:$AP$1445,MATCH($A$3,DB_Typologies!$AQ$4:$AQ$1445,0)+$A273,MATCH(AB$3,TQoL_Indexes!$B$8:$AK$8,0)),"")</f>
        <v/>
      </c>
      <c r="AC273" s="86" t="str">
        <f>IFERROR(INDEX(DB_Typologies!$D$4:$AP$1445,MATCH($A$3,DB_Typologies!$AQ$4:$AQ$1445,0)+$A273,MATCH(AC$3,TQoL_Indexes!$B$8:$AK$8,0)),"")</f>
        <v/>
      </c>
      <c r="AD273" s="86" t="str">
        <f>IFERROR(INDEX(DB_Typologies!$D$4:$AP$1445,MATCH($A$3,DB_Typologies!$AQ$4:$AQ$1445,0)+$A273,MATCH(AD$3,TQoL_Indexes!$B$8:$AK$8,0)),"")</f>
        <v/>
      </c>
      <c r="AE273" s="86" t="str">
        <f>IFERROR(INDEX(DB_Typologies!$D$4:$AP$1445,MATCH($A$3,DB_Typologies!$AQ$4:$AQ$1445,0)+$A273,MATCH(AE$3,TQoL_Indexes!$B$8:$AK$8,0)),"")</f>
        <v/>
      </c>
      <c r="AF273" s="86" t="str">
        <f>IFERROR(INDEX(DB_Typologies!$D$4:$AP$1445,MATCH($A$3,DB_Typologies!$AQ$4:$AQ$1445,0)+$A273,MATCH(AF$3,TQoL_Indexes!$B$8:$AK$8,0)),"")</f>
        <v/>
      </c>
      <c r="AG273" s="86" t="str">
        <f>IFERROR(INDEX(DB_Typologies!$D$4:$AP$1445,MATCH($A$3,DB_Typologies!$AQ$4:$AQ$1445,0)+$A273,MATCH(AG$3,TQoL_Indexes!$B$8:$AK$8,0)),"")</f>
        <v/>
      </c>
      <c r="AH273" s="86" t="str">
        <f>IFERROR(INDEX(DB_Typologies!$D$4:$AP$1445,MATCH($A$3,DB_Typologies!$AQ$4:$AQ$1445,0)+$A273,MATCH(AH$3,TQoL_Indexes!$B$8:$AK$8,0)),"")</f>
        <v/>
      </c>
      <c r="AI273" s="86" t="str">
        <f>IFERROR(INDEX(DB_Typologies!$D$4:$AP$1445,MATCH($A$3,DB_Typologies!$AQ$4:$AQ$1445,0)+$A273,MATCH(AI$3,TQoL_Indexes!$B$8:$AK$8,0)),"")</f>
        <v/>
      </c>
      <c r="AJ273" s="86" t="str">
        <f>IFERROR(INDEX(DB_Typologies!$D$4:$AP$1445,MATCH($A$3,DB_Typologies!$AQ$4:$AQ$1445,0)+$A273,MATCH(AJ$3,TQoL_Indexes!$B$8:$AK$8,0)),"")</f>
        <v/>
      </c>
      <c r="AK273" s="86" t="str">
        <f>IFERROR(INDEX(DB_Typologies!$D$4:$AP$1445,MATCH($A$3,DB_Typologies!$AQ$4:$AQ$1445,0)+$A273,MATCH(AK$3,TQoL_Indexes!$B$8:$AK$8,0)),"")</f>
        <v/>
      </c>
      <c r="AL273" s="86" t="str">
        <f>IFERROR(INDEX(DB_Typologies!$D$4:$AP$1445,MATCH($A$3,DB_Typologies!$AQ$4:$AQ$1445,0)+$A273,MATCH(AL$3,TQoL_Indexes!$B$8:$AK$8,0)),"")</f>
        <v/>
      </c>
      <c r="AM273" s="87" t="str">
        <f>IFERROR(INDEX(DB_Typologies!$D$4:$AP$1445,MATCH($A$3,DB_Typologies!$AQ$4:$AQ$1445,0)+$A273,MATCH(AM$3,TQoL_Indexes!$B$8:$AK$8,0)),"")</f>
        <v/>
      </c>
    </row>
    <row r="274" spans="1:39">
      <c r="A274" s="58" t="str">
        <f>IFERROR(IF(A273+1&lt;COUNTIF(DB_Typologies!$AQ$4:$AQ$1445,$A$3),A273+1,""),"")</f>
        <v/>
      </c>
      <c r="B274" s="120" t="str">
        <f>IFERROR(INDEX(DB_Typologies!$D$4:$AP$1445,MATCH($A$3,DB_Typologies!$AQ$4:$AQ$1445,0)+$A274,MATCH(B$3,TQoL_Indexes!$B$8:$AK$8,0)),"")</f>
        <v/>
      </c>
      <c r="C274" s="86" t="str">
        <f>IFERROR(INDEX(DB_Typologies!$D$4:$AP$1445,MATCH($A$3,DB_Typologies!$AQ$4:$AQ$1445,0)+$A274,MATCH(C$3,TQoL_Indexes!$B$8:$AK$8,0)),"")</f>
        <v/>
      </c>
      <c r="D274" s="87" t="str">
        <f>IFERROR(INDEX(DB_Typologies!$D$4:$AP$1445,MATCH($A$3,DB_Typologies!$AQ$4:$AQ$1445,0)+$A274,MATCH(D$3,TQoL_Indexes!$B$8:$AK$8,0)),"")</f>
        <v/>
      </c>
      <c r="E274" s="86" t="str">
        <f>IFERROR(INDEX(DB_Typologies!$D$4:$AP$1445,MATCH($A$3,DB_Typologies!$AQ$4:$AQ$1445,0)+$A274,MATCH(E$3,TQoL_Indexes!$B$8:$AK$8,0)),"")</f>
        <v/>
      </c>
      <c r="F274" s="86" t="str">
        <f>IFERROR(INDEX(DB_Typologies!$D$4:$AP$1445,MATCH($A$3,DB_Typologies!$AQ$4:$AQ$1445,0)+$A274,MATCH(F$3,TQoL_Indexes!$B$8:$AK$8,0)),"")</f>
        <v/>
      </c>
      <c r="G274" s="86" t="str">
        <f>IFERROR(INDEX(DB_Typologies!$D$4:$AP$1445,MATCH($A$3,DB_Typologies!$AQ$4:$AQ$1445,0)+$A274,MATCH(G$3,TQoL_Indexes!$B$8:$AK$8,0)),"")</f>
        <v/>
      </c>
      <c r="H274" s="86" t="str">
        <f>IFERROR(INDEX(DB_Typologies!$D$4:$AP$1445,MATCH($A$3,DB_Typologies!$AQ$4:$AQ$1445,0)+$A274,MATCH(H$3,TQoL_Indexes!$B$8:$AK$8,0)),"")</f>
        <v/>
      </c>
      <c r="I274" s="86" t="str">
        <f>IFERROR(INDEX(DB_Typologies!$D$4:$AP$1445,MATCH($A$3,DB_Typologies!$AQ$4:$AQ$1445,0)+$A274,MATCH(I$3,TQoL_Indexes!$B$8:$AK$8,0)),"")</f>
        <v/>
      </c>
      <c r="J274" s="86" t="str">
        <f>IFERROR(INDEX(DB_Typologies!$D$4:$AP$1445,MATCH($A$3,DB_Typologies!$AQ$4:$AQ$1445,0)+$A274,MATCH(J$3,TQoL_Indexes!$B$8:$AK$8,0)),"")</f>
        <v/>
      </c>
      <c r="K274" s="86" t="str">
        <f>IFERROR(INDEX(DB_Typologies!$D$4:$AP$1445,MATCH($A$3,DB_Typologies!$AQ$4:$AQ$1445,0)+$A274,MATCH(K$3,TQoL_Indexes!$B$8:$AK$8,0)),"")</f>
        <v/>
      </c>
      <c r="L274" s="86" t="str">
        <f>IFERROR(INDEX(DB_Typologies!$D$4:$AP$1445,MATCH($A$3,DB_Typologies!$AQ$4:$AQ$1445,0)+$A274,MATCH(L$3,TQoL_Indexes!$B$8:$AK$8,0)),"")</f>
        <v/>
      </c>
      <c r="M274" s="86" t="str">
        <f>IFERROR(INDEX(DB_Typologies!$D$4:$AP$1445,MATCH($A$3,DB_Typologies!$AQ$4:$AQ$1445,0)+$A274,MATCH(M$3,TQoL_Indexes!$B$8:$AK$8,0)),"")</f>
        <v/>
      </c>
      <c r="N274" s="86" t="str">
        <f>IFERROR(INDEX(DB_Typologies!$D$4:$AP$1445,MATCH($A$3,DB_Typologies!$AQ$4:$AQ$1445,0)+$A274,MATCH(N$3,TQoL_Indexes!$B$8:$AK$8,0)),"")</f>
        <v/>
      </c>
      <c r="O274" s="86" t="str">
        <f>IFERROR(INDEX(DB_Typologies!$D$4:$AP$1445,MATCH($A$3,DB_Typologies!$AQ$4:$AQ$1445,0)+$A274,MATCH(O$3,TQoL_Indexes!$B$8:$AK$8,0)),"")</f>
        <v/>
      </c>
      <c r="P274" s="86" t="str">
        <f>IFERROR(INDEX(DB_Typologies!$D$4:$AP$1445,MATCH($A$3,DB_Typologies!$AQ$4:$AQ$1445,0)+$A274,MATCH(P$3,TQoL_Indexes!$B$8:$AK$8,0)),"")</f>
        <v/>
      </c>
      <c r="Q274" s="86" t="str">
        <f>IFERROR(INDEX(DB_Typologies!$D$4:$AP$1445,MATCH($A$3,DB_Typologies!$AQ$4:$AQ$1445,0)+$A274,MATCH(Q$3,TQoL_Indexes!$B$8:$AK$8,0)),"")</f>
        <v/>
      </c>
      <c r="R274" s="86" t="str">
        <f>IFERROR(INDEX(DB_Typologies!$D$4:$AP$1445,MATCH($A$3,DB_Typologies!$AQ$4:$AQ$1445,0)+$A274,MATCH(R$3,TQoL_Indexes!$B$8:$AK$8,0)),"")</f>
        <v/>
      </c>
      <c r="S274" s="86" t="str">
        <f>IFERROR(INDEX(DB_Typologies!$D$4:$AP$1445,MATCH($A$3,DB_Typologies!$AQ$4:$AQ$1445,0)+$A274,MATCH(S$3,TQoL_Indexes!$B$8:$AK$8,0)),"")</f>
        <v/>
      </c>
      <c r="T274" s="86" t="str">
        <f>IFERROR(INDEX(DB_Typologies!$D$4:$AP$1445,MATCH($A$3,DB_Typologies!$AQ$4:$AQ$1445,0)+$A274,MATCH(T$3,TQoL_Indexes!$B$8:$AK$8,0)),"")</f>
        <v/>
      </c>
      <c r="U274" s="86" t="str">
        <f>IFERROR(INDEX(DB_Typologies!$D$4:$AP$1445,MATCH($A$3,DB_Typologies!$AQ$4:$AQ$1445,0)+$A274,MATCH(U$3,TQoL_Indexes!$B$8:$AK$8,0)),"")</f>
        <v/>
      </c>
      <c r="V274" s="86" t="str">
        <f>IFERROR(INDEX(DB_Typologies!$D$4:$AP$1445,MATCH($A$3,DB_Typologies!$AQ$4:$AQ$1445,0)+$A274,MATCH(V$3,TQoL_Indexes!$B$8:$AK$8,0)),"")</f>
        <v/>
      </c>
      <c r="W274" s="86" t="str">
        <f>IFERROR(INDEX(DB_Typologies!$D$4:$AP$1445,MATCH($A$3,DB_Typologies!$AQ$4:$AQ$1445,0)+$A274,MATCH(W$3,TQoL_Indexes!$B$8:$AK$8,0)),"")</f>
        <v/>
      </c>
      <c r="X274" s="86" t="str">
        <f>IFERROR(INDEX(DB_Typologies!$D$4:$AP$1445,MATCH($A$3,DB_Typologies!$AQ$4:$AQ$1445,0)+$A274,MATCH(X$3,TQoL_Indexes!$B$8:$AK$8,0)),"")</f>
        <v/>
      </c>
      <c r="Y274" s="86" t="str">
        <f>IFERROR(INDEX(DB_Typologies!$D$4:$AP$1445,MATCH($A$3,DB_Typologies!$AQ$4:$AQ$1445,0)+$A274,MATCH(Y$3,TQoL_Indexes!$B$8:$AK$8,0)),"")</f>
        <v/>
      </c>
      <c r="Z274" s="86" t="str">
        <f>IFERROR(INDEX(DB_Typologies!$D$4:$AP$1445,MATCH($A$3,DB_Typologies!$AQ$4:$AQ$1445,0)+$A274,MATCH(Z$3,TQoL_Indexes!$B$8:$AK$8,0)),"")</f>
        <v/>
      </c>
      <c r="AA274" s="86" t="str">
        <f>IFERROR(INDEX(DB_Typologies!$D$4:$AP$1445,MATCH($A$3,DB_Typologies!$AQ$4:$AQ$1445,0)+$A274,MATCH(AA$3,TQoL_Indexes!$B$8:$AK$8,0)),"")</f>
        <v/>
      </c>
      <c r="AB274" s="86" t="str">
        <f>IFERROR(INDEX(DB_Typologies!$D$4:$AP$1445,MATCH($A$3,DB_Typologies!$AQ$4:$AQ$1445,0)+$A274,MATCH(AB$3,TQoL_Indexes!$B$8:$AK$8,0)),"")</f>
        <v/>
      </c>
      <c r="AC274" s="86" t="str">
        <f>IFERROR(INDEX(DB_Typologies!$D$4:$AP$1445,MATCH($A$3,DB_Typologies!$AQ$4:$AQ$1445,0)+$A274,MATCH(AC$3,TQoL_Indexes!$B$8:$AK$8,0)),"")</f>
        <v/>
      </c>
      <c r="AD274" s="86" t="str">
        <f>IFERROR(INDEX(DB_Typologies!$D$4:$AP$1445,MATCH($A$3,DB_Typologies!$AQ$4:$AQ$1445,0)+$A274,MATCH(AD$3,TQoL_Indexes!$B$8:$AK$8,0)),"")</f>
        <v/>
      </c>
      <c r="AE274" s="86" t="str">
        <f>IFERROR(INDEX(DB_Typologies!$D$4:$AP$1445,MATCH($A$3,DB_Typologies!$AQ$4:$AQ$1445,0)+$A274,MATCH(AE$3,TQoL_Indexes!$B$8:$AK$8,0)),"")</f>
        <v/>
      </c>
      <c r="AF274" s="86" t="str">
        <f>IFERROR(INDEX(DB_Typologies!$D$4:$AP$1445,MATCH($A$3,DB_Typologies!$AQ$4:$AQ$1445,0)+$A274,MATCH(AF$3,TQoL_Indexes!$B$8:$AK$8,0)),"")</f>
        <v/>
      </c>
      <c r="AG274" s="86" t="str">
        <f>IFERROR(INDEX(DB_Typologies!$D$4:$AP$1445,MATCH($A$3,DB_Typologies!$AQ$4:$AQ$1445,0)+$A274,MATCH(AG$3,TQoL_Indexes!$B$8:$AK$8,0)),"")</f>
        <v/>
      </c>
      <c r="AH274" s="86" t="str">
        <f>IFERROR(INDEX(DB_Typologies!$D$4:$AP$1445,MATCH($A$3,DB_Typologies!$AQ$4:$AQ$1445,0)+$A274,MATCH(AH$3,TQoL_Indexes!$B$8:$AK$8,0)),"")</f>
        <v/>
      </c>
      <c r="AI274" s="86" t="str">
        <f>IFERROR(INDEX(DB_Typologies!$D$4:$AP$1445,MATCH($A$3,DB_Typologies!$AQ$4:$AQ$1445,0)+$A274,MATCH(AI$3,TQoL_Indexes!$B$8:$AK$8,0)),"")</f>
        <v/>
      </c>
      <c r="AJ274" s="86" t="str">
        <f>IFERROR(INDEX(DB_Typologies!$D$4:$AP$1445,MATCH($A$3,DB_Typologies!$AQ$4:$AQ$1445,0)+$A274,MATCH(AJ$3,TQoL_Indexes!$B$8:$AK$8,0)),"")</f>
        <v/>
      </c>
      <c r="AK274" s="86" t="str">
        <f>IFERROR(INDEX(DB_Typologies!$D$4:$AP$1445,MATCH($A$3,DB_Typologies!$AQ$4:$AQ$1445,0)+$A274,MATCH(AK$3,TQoL_Indexes!$B$8:$AK$8,0)),"")</f>
        <v/>
      </c>
      <c r="AL274" s="86" t="str">
        <f>IFERROR(INDEX(DB_Typologies!$D$4:$AP$1445,MATCH($A$3,DB_Typologies!$AQ$4:$AQ$1445,0)+$A274,MATCH(AL$3,TQoL_Indexes!$B$8:$AK$8,0)),"")</f>
        <v/>
      </c>
      <c r="AM274" s="87" t="str">
        <f>IFERROR(INDEX(DB_Typologies!$D$4:$AP$1445,MATCH($A$3,DB_Typologies!$AQ$4:$AQ$1445,0)+$A274,MATCH(AM$3,TQoL_Indexes!$B$8:$AK$8,0)),"")</f>
        <v/>
      </c>
    </row>
    <row r="275" spans="1:39">
      <c r="A275" s="58" t="str">
        <f>IFERROR(IF(A274+1&lt;COUNTIF(DB_Typologies!$AQ$4:$AQ$1445,$A$3),A274+1,""),"")</f>
        <v/>
      </c>
      <c r="B275" s="120" t="str">
        <f>IFERROR(INDEX(DB_Typologies!$D$4:$AP$1445,MATCH($A$3,DB_Typologies!$AQ$4:$AQ$1445,0)+$A275,MATCH(B$3,TQoL_Indexes!$B$8:$AK$8,0)),"")</f>
        <v/>
      </c>
      <c r="C275" s="86" t="str">
        <f>IFERROR(INDEX(DB_Typologies!$D$4:$AP$1445,MATCH($A$3,DB_Typologies!$AQ$4:$AQ$1445,0)+$A275,MATCH(C$3,TQoL_Indexes!$B$8:$AK$8,0)),"")</f>
        <v/>
      </c>
      <c r="D275" s="87" t="str">
        <f>IFERROR(INDEX(DB_Typologies!$D$4:$AP$1445,MATCH($A$3,DB_Typologies!$AQ$4:$AQ$1445,0)+$A275,MATCH(D$3,TQoL_Indexes!$B$8:$AK$8,0)),"")</f>
        <v/>
      </c>
      <c r="E275" s="86" t="str">
        <f>IFERROR(INDEX(DB_Typologies!$D$4:$AP$1445,MATCH($A$3,DB_Typologies!$AQ$4:$AQ$1445,0)+$A275,MATCH(E$3,TQoL_Indexes!$B$8:$AK$8,0)),"")</f>
        <v/>
      </c>
      <c r="F275" s="86" t="str">
        <f>IFERROR(INDEX(DB_Typologies!$D$4:$AP$1445,MATCH($A$3,DB_Typologies!$AQ$4:$AQ$1445,0)+$A275,MATCH(F$3,TQoL_Indexes!$B$8:$AK$8,0)),"")</f>
        <v/>
      </c>
      <c r="G275" s="86" t="str">
        <f>IFERROR(INDEX(DB_Typologies!$D$4:$AP$1445,MATCH($A$3,DB_Typologies!$AQ$4:$AQ$1445,0)+$A275,MATCH(G$3,TQoL_Indexes!$B$8:$AK$8,0)),"")</f>
        <v/>
      </c>
      <c r="H275" s="86" t="str">
        <f>IFERROR(INDEX(DB_Typologies!$D$4:$AP$1445,MATCH($A$3,DB_Typologies!$AQ$4:$AQ$1445,0)+$A275,MATCH(H$3,TQoL_Indexes!$B$8:$AK$8,0)),"")</f>
        <v/>
      </c>
      <c r="I275" s="86" t="str">
        <f>IFERROR(INDEX(DB_Typologies!$D$4:$AP$1445,MATCH($A$3,DB_Typologies!$AQ$4:$AQ$1445,0)+$A275,MATCH(I$3,TQoL_Indexes!$B$8:$AK$8,0)),"")</f>
        <v/>
      </c>
      <c r="J275" s="86" t="str">
        <f>IFERROR(INDEX(DB_Typologies!$D$4:$AP$1445,MATCH($A$3,DB_Typologies!$AQ$4:$AQ$1445,0)+$A275,MATCH(J$3,TQoL_Indexes!$B$8:$AK$8,0)),"")</f>
        <v/>
      </c>
      <c r="K275" s="86" t="str">
        <f>IFERROR(INDEX(DB_Typologies!$D$4:$AP$1445,MATCH($A$3,DB_Typologies!$AQ$4:$AQ$1445,0)+$A275,MATCH(K$3,TQoL_Indexes!$B$8:$AK$8,0)),"")</f>
        <v/>
      </c>
      <c r="L275" s="86" t="str">
        <f>IFERROR(INDEX(DB_Typologies!$D$4:$AP$1445,MATCH($A$3,DB_Typologies!$AQ$4:$AQ$1445,0)+$A275,MATCH(L$3,TQoL_Indexes!$B$8:$AK$8,0)),"")</f>
        <v/>
      </c>
      <c r="M275" s="86" t="str">
        <f>IFERROR(INDEX(DB_Typologies!$D$4:$AP$1445,MATCH($A$3,DB_Typologies!$AQ$4:$AQ$1445,0)+$A275,MATCH(M$3,TQoL_Indexes!$B$8:$AK$8,0)),"")</f>
        <v/>
      </c>
      <c r="N275" s="86" t="str">
        <f>IFERROR(INDEX(DB_Typologies!$D$4:$AP$1445,MATCH($A$3,DB_Typologies!$AQ$4:$AQ$1445,0)+$A275,MATCH(N$3,TQoL_Indexes!$B$8:$AK$8,0)),"")</f>
        <v/>
      </c>
      <c r="O275" s="86" t="str">
        <f>IFERROR(INDEX(DB_Typologies!$D$4:$AP$1445,MATCH($A$3,DB_Typologies!$AQ$4:$AQ$1445,0)+$A275,MATCH(O$3,TQoL_Indexes!$B$8:$AK$8,0)),"")</f>
        <v/>
      </c>
      <c r="P275" s="86" t="str">
        <f>IFERROR(INDEX(DB_Typologies!$D$4:$AP$1445,MATCH($A$3,DB_Typologies!$AQ$4:$AQ$1445,0)+$A275,MATCH(P$3,TQoL_Indexes!$B$8:$AK$8,0)),"")</f>
        <v/>
      </c>
      <c r="Q275" s="86" t="str">
        <f>IFERROR(INDEX(DB_Typologies!$D$4:$AP$1445,MATCH($A$3,DB_Typologies!$AQ$4:$AQ$1445,0)+$A275,MATCH(Q$3,TQoL_Indexes!$B$8:$AK$8,0)),"")</f>
        <v/>
      </c>
      <c r="R275" s="86" t="str">
        <f>IFERROR(INDEX(DB_Typologies!$D$4:$AP$1445,MATCH($A$3,DB_Typologies!$AQ$4:$AQ$1445,0)+$A275,MATCH(R$3,TQoL_Indexes!$B$8:$AK$8,0)),"")</f>
        <v/>
      </c>
      <c r="S275" s="86" t="str">
        <f>IFERROR(INDEX(DB_Typologies!$D$4:$AP$1445,MATCH($A$3,DB_Typologies!$AQ$4:$AQ$1445,0)+$A275,MATCH(S$3,TQoL_Indexes!$B$8:$AK$8,0)),"")</f>
        <v/>
      </c>
      <c r="T275" s="86" t="str">
        <f>IFERROR(INDEX(DB_Typologies!$D$4:$AP$1445,MATCH($A$3,DB_Typologies!$AQ$4:$AQ$1445,0)+$A275,MATCH(T$3,TQoL_Indexes!$B$8:$AK$8,0)),"")</f>
        <v/>
      </c>
      <c r="U275" s="86" t="str">
        <f>IFERROR(INDEX(DB_Typologies!$D$4:$AP$1445,MATCH($A$3,DB_Typologies!$AQ$4:$AQ$1445,0)+$A275,MATCH(U$3,TQoL_Indexes!$B$8:$AK$8,0)),"")</f>
        <v/>
      </c>
      <c r="V275" s="86" t="str">
        <f>IFERROR(INDEX(DB_Typologies!$D$4:$AP$1445,MATCH($A$3,DB_Typologies!$AQ$4:$AQ$1445,0)+$A275,MATCH(V$3,TQoL_Indexes!$B$8:$AK$8,0)),"")</f>
        <v/>
      </c>
      <c r="W275" s="86" t="str">
        <f>IFERROR(INDEX(DB_Typologies!$D$4:$AP$1445,MATCH($A$3,DB_Typologies!$AQ$4:$AQ$1445,0)+$A275,MATCH(W$3,TQoL_Indexes!$B$8:$AK$8,0)),"")</f>
        <v/>
      </c>
      <c r="X275" s="86" t="str">
        <f>IFERROR(INDEX(DB_Typologies!$D$4:$AP$1445,MATCH($A$3,DB_Typologies!$AQ$4:$AQ$1445,0)+$A275,MATCH(X$3,TQoL_Indexes!$B$8:$AK$8,0)),"")</f>
        <v/>
      </c>
      <c r="Y275" s="86" t="str">
        <f>IFERROR(INDEX(DB_Typologies!$D$4:$AP$1445,MATCH($A$3,DB_Typologies!$AQ$4:$AQ$1445,0)+$A275,MATCH(Y$3,TQoL_Indexes!$B$8:$AK$8,0)),"")</f>
        <v/>
      </c>
      <c r="Z275" s="86" t="str">
        <f>IFERROR(INDEX(DB_Typologies!$D$4:$AP$1445,MATCH($A$3,DB_Typologies!$AQ$4:$AQ$1445,0)+$A275,MATCH(Z$3,TQoL_Indexes!$B$8:$AK$8,0)),"")</f>
        <v/>
      </c>
      <c r="AA275" s="86" t="str">
        <f>IFERROR(INDEX(DB_Typologies!$D$4:$AP$1445,MATCH($A$3,DB_Typologies!$AQ$4:$AQ$1445,0)+$A275,MATCH(AA$3,TQoL_Indexes!$B$8:$AK$8,0)),"")</f>
        <v/>
      </c>
      <c r="AB275" s="86" t="str">
        <f>IFERROR(INDEX(DB_Typologies!$D$4:$AP$1445,MATCH($A$3,DB_Typologies!$AQ$4:$AQ$1445,0)+$A275,MATCH(AB$3,TQoL_Indexes!$B$8:$AK$8,0)),"")</f>
        <v/>
      </c>
      <c r="AC275" s="86" t="str">
        <f>IFERROR(INDEX(DB_Typologies!$D$4:$AP$1445,MATCH($A$3,DB_Typologies!$AQ$4:$AQ$1445,0)+$A275,MATCH(AC$3,TQoL_Indexes!$B$8:$AK$8,0)),"")</f>
        <v/>
      </c>
      <c r="AD275" s="86" t="str">
        <f>IFERROR(INDEX(DB_Typologies!$D$4:$AP$1445,MATCH($A$3,DB_Typologies!$AQ$4:$AQ$1445,0)+$A275,MATCH(AD$3,TQoL_Indexes!$B$8:$AK$8,0)),"")</f>
        <v/>
      </c>
      <c r="AE275" s="86" t="str">
        <f>IFERROR(INDEX(DB_Typologies!$D$4:$AP$1445,MATCH($A$3,DB_Typologies!$AQ$4:$AQ$1445,0)+$A275,MATCH(AE$3,TQoL_Indexes!$B$8:$AK$8,0)),"")</f>
        <v/>
      </c>
      <c r="AF275" s="86" t="str">
        <f>IFERROR(INDEX(DB_Typologies!$D$4:$AP$1445,MATCH($A$3,DB_Typologies!$AQ$4:$AQ$1445,0)+$A275,MATCH(AF$3,TQoL_Indexes!$B$8:$AK$8,0)),"")</f>
        <v/>
      </c>
      <c r="AG275" s="86" t="str">
        <f>IFERROR(INDEX(DB_Typologies!$D$4:$AP$1445,MATCH($A$3,DB_Typologies!$AQ$4:$AQ$1445,0)+$A275,MATCH(AG$3,TQoL_Indexes!$B$8:$AK$8,0)),"")</f>
        <v/>
      </c>
      <c r="AH275" s="86" t="str">
        <f>IFERROR(INDEX(DB_Typologies!$D$4:$AP$1445,MATCH($A$3,DB_Typologies!$AQ$4:$AQ$1445,0)+$A275,MATCH(AH$3,TQoL_Indexes!$B$8:$AK$8,0)),"")</f>
        <v/>
      </c>
      <c r="AI275" s="86" t="str">
        <f>IFERROR(INDEX(DB_Typologies!$D$4:$AP$1445,MATCH($A$3,DB_Typologies!$AQ$4:$AQ$1445,0)+$A275,MATCH(AI$3,TQoL_Indexes!$B$8:$AK$8,0)),"")</f>
        <v/>
      </c>
      <c r="AJ275" s="86" t="str">
        <f>IFERROR(INDEX(DB_Typologies!$D$4:$AP$1445,MATCH($A$3,DB_Typologies!$AQ$4:$AQ$1445,0)+$A275,MATCH(AJ$3,TQoL_Indexes!$B$8:$AK$8,0)),"")</f>
        <v/>
      </c>
      <c r="AK275" s="86" t="str">
        <f>IFERROR(INDEX(DB_Typologies!$D$4:$AP$1445,MATCH($A$3,DB_Typologies!$AQ$4:$AQ$1445,0)+$A275,MATCH(AK$3,TQoL_Indexes!$B$8:$AK$8,0)),"")</f>
        <v/>
      </c>
      <c r="AL275" s="86" t="str">
        <f>IFERROR(INDEX(DB_Typologies!$D$4:$AP$1445,MATCH($A$3,DB_Typologies!$AQ$4:$AQ$1445,0)+$A275,MATCH(AL$3,TQoL_Indexes!$B$8:$AK$8,0)),"")</f>
        <v/>
      </c>
      <c r="AM275" s="87" t="str">
        <f>IFERROR(INDEX(DB_Typologies!$D$4:$AP$1445,MATCH($A$3,DB_Typologies!$AQ$4:$AQ$1445,0)+$A275,MATCH(AM$3,TQoL_Indexes!$B$8:$AK$8,0)),"")</f>
        <v/>
      </c>
    </row>
    <row r="276" spans="1:39">
      <c r="A276" s="58" t="str">
        <f>IFERROR(IF(A275+1&lt;COUNTIF(DB_Typologies!$AQ$4:$AQ$1445,$A$3),A275+1,""),"")</f>
        <v/>
      </c>
      <c r="B276" s="120" t="str">
        <f>IFERROR(INDEX(DB_Typologies!$D$4:$AP$1445,MATCH($A$3,DB_Typologies!$AQ$4:$AQ$1445,0)+$A276,MATCH(B$3,TQoL_Indexes!$B$8:$AK$8,0)),"")</f>
        <v/>
      </c>
      <c r="C276" s="86" t="str">
        <f>IFERROR(INDEX(DB_Typologies!$D$4:$AP$1445,MATCH($A$3,DB_Typologies!$AQ$4:$AQ$1445,0)+$A276,MATCH(C$3,TQoL_Indexes!$B$8:$AK$8,0)),"")</f>
        <v/>
      </c>
      <c r="D276" s="87" t="str">
        <f>IFERROR(INDEX(DB_Typologies!$D$4:$AP$1445,MATCH($A$3,DB_Typologies!$AQ$4:$AQ$1445,0)+$A276,MATCH(D$3,TQoL_Indexes!$B$8:$AK$8,0)),"")</f>
        <v/>
      </c>
      <c r="E276" s="86" t="str">
        <f>IFERROR(INDEX(DB_Typologies!$D$4:$AP$1445,MATCH($A$3,DB_Typologies!$AQ$4:$AQ$1445,0)+$A276,MATCH(E$3,TQoL_Indexes!$B$8:$AK$8,0)),"")</f>
        <v/>
      </c>
      <c r="F276" s="86" t="str">
        <f>IFERROR(INDEX(DB_Typologies!$D$4:$AP$1445,MATCH($A$3,DB_Typologies!$AQ$4:$AQ$1445,0)+$A276,MATCH(F$3,TQoL_Indexes!$B$8:$AK$8,0)),"")</f>
        <v/>
      </c>
      <c r="G276" s="86" t="str">
        <f>IFERROR(INDEX(DB_Typologies!$D$4:$AP$1445,MATCH($A$3,DB_Typologies!$AQ$4:$AQ$1445,0)+$A276,MATCH(G$3,TQoL_Indexes!$B$8:$AK$8,0)),"")</f>
        <v/>
      </c>
      <c r="H276" s="86" t="str">
        <f>IFERROR(INDEX(DB_Typologies!$D$4:$AP$1445,MATCH($A$3,DB_Typologies!$AQ$4:$AQ$1445,0)+$A276,MATCH(H$3,TQoL_Indexes!$B$8:$AK$8,0)),"")</f>
        <v/>
      </c>
      <c r="I276" s="86" t="str">
        <f>IFERROR(INDEX(DB_Typologies!$D$4:$AP$1445,MATCH($A$3,DB_Typologies!$AQ$4:$AQ$1445,0)+$A276,MATCH(I$3,TQoL_Indexes!$B$8:$AK$8,0)),"")</f>
        <v/>
      </c>
      <c r="J276" s="86" t="str">
        <f>IFERROR(INDEX(DB_Typologies!$D$4:$AP$1445,MATCH($A$3,DB_Typologies!$AQ$4:$AQ$1445,0)+$A276,MATCH(J$3,TQoL_Indexes!$B$8:$AK$8,0)),"")</f>
        <v/>
      </c>
      <c r="K276" s="86" t="str">
        <f>IFERROR(INDEX(DB_Typologies!$D$4:$AP$1445,MATCH($A$3,DB_Typologies!$AQ$4:$AQ$1445,0)+$A276,MATCH(K$3,TQoL_Indexes!$B$8:$AK$8,0)),"")</f>
        <v/>
      </c>
      <c r="L276" s="86" t="str">
        <f>IFERROR(INDEX(DB_Typologies!$D$4:$AP$1445,MATCH($A$3,DB_Typologies!$AQ$4:$AQ$1445,0)+$A276,MATCH(L$3,TQoL_Indexes!$B$8:$AK$8,0)),"")</f>
        <v/>
      </c>
      <c r="M276" s="86" t="str">
        <f>IFERROR(INDEX(DB_Typologies!$D$4:$AP$1445,MATCH($A$3,DB_Typologies!$AQ$4:$AQ$1445,0)+$A276,MATCH(M$3,TQoL_Indexes!$B$8:$AK$8,0)),"")</f>
        <v/>
      </c>
      <c r="N276" s="86" t="str">
        <f>IFERROR(INDEX(DB_Typologies!$D$4:$AP$1445,MATCH($A$3,DB_Typologies!$AQ$4:$AQ$1445,0)+$A276,MATCH(N$3,TQoL_Indexes!$B$8:$AK$8,0)),"")</f>
        <v/>
      </c>
      <c r="O276" s="86" t="str">
        <f>IFERROR(INDEX(DB_Typologies!$D$4:$AP$1445,MATCH($A$3,DB_Typologies!$AQ$4:$AQ$1445,0)+$A276,MATCH(O$3,TQoL_Indexes!$B$8:$AK$8,0)),"")</f>
        <v/>
      </c>
      <c r="P276" s="86" t="str">
        <f>IFERROR(INDEX(DB_Typologies!$D$4:$AP$1445,MATCH($A$3,DB_Typologies!$AQ$4:$AQ$1445,0)+$A276,MATCH(P$3,TQoL_Indexes!$B$8:$AK$8,0)),"")</f>
        <v/>
      </c>
      <c r="Q276" s="86" t="str">
        <f>IFERROR(INDEX(DB_Typologies!$D$4:$AP$1445,MATCH($A$3,DB_Typologies!$AQ$4:$AQ$1445,0)+$A276,MATCH(Q$3,TQoL_Indexes!$B$8:$AK$8,0)),"")</f>
        <v/>
      </c>
      <c r="R276" s="86" t="str">
        <f>IFERROR(INDEX(DB_Typologies!$D$4:$AP$1445,MATCH($A$3,DB_Typologies!$AQ$4:$AQ$1445,0)+$A276,MATCH(R$3,TQoL_Indexes!$B$8:$AK$8,0)),"")</f>
        <v/>
      </c>
      <c r="S276" s="86" t="str">
        <f>IFERROR(INDEX(DB_Typologies!$D$4:$AP$1445,MATCH($A$3,DB_Typologies!$AQ$4:$AQ$1445,0)+$A276,MATCH(S$3,TQoL_Indexes!$B$8:$AK$8,0)),"")</f>
        <v/>
      </c>
      <c r="T276" s="86" t="str">
        <f>IFERROR(INDEX(DB_Typologies!$D$4:$AP$1445,MATCH($A$3,DB_Typologies!$AQ$4:$AQ$1445,0)+$A276,MATCH(T$3,TQoL_Indexes!$B$8:$AK$8,0)),"")</f>
        <v/>
      </c>
      <c r="U276" s="86" t="str">
        <f>IFERROR(INDEX(DB_Typologies!$D$4:$AP$1445,MATCH($A$3,DB_Typologies!$AQ$4:$AQ$1445,0)+$A276,MATCH(U$3,TQoL_Indexes!$B$8:$AK$8,0)),"")</f>
        <v/>
      </c>
      <c r="V276" s="86" t="str">
        <f>IFERROR(INDEX(DB_Typologies!$D$4:$AP$1445,MATCH($A$3,DB_Typologies!$AQ$4:$AQ$1445,0)+$A276,MATCH(V$3,TQoL_Indexes!$B$8:$AK$8,0)),"")</f>
        <v/>
      </c>
      <c r="W276" s="86" t="str">
        <f>IFERROR(INDEX(DB_Typologies!$D$4:$AP$1445,MATCH($A$3,DB_Typologies!$AQ$4:$AQ$1445,0)+$A276,MATCH(W$3,TQoL_Indexes!$B$8:$AK$8,0)),"")</f>
        <v/>
      </c>
      <c r="X276" s="86" t="str">
        <f>IFERROR(INDEX(DB_Typologies!$D$4:$AP$1445,MATCH($A$3,DB_Typologies!$AQ$4:$AQ$1445,0)+$A276,MATCH(X$3,TQoL_Indexes!$B$8:$AK$8,0)),"")</f>
        <v/>
      </c>
      <c r="Y276" s="86" t="str">
        <f>IFERROR(INDEX(DB_Typologies!$D$4:$AP$1445,MATCH($A$3,DB_Typologies!$AQ$4:$AQ$1445,0)+$A276,MATCH(Y$3,TQoL_Indexes!$B$8:$AK$8,0)),"")</f>
        <v/>
      </c>
      <c r="Z276" s="86" t="str">
        <f>IFERROR(INDEX(DB_Typologies!$D$4:$AP$1445,MATCH($A$3,DB_Typologies!$AQ$4:$AQ$1445,0)+$A276,MATCH(Z$3,TQoL_Indexes!$B$8:$AK$8,0)),"")</f>
        <v/>
      </c>
      <c r="AA276" s="86" t="str">
        <f>IFERROR(INDEX(DB_Typologies!$D$4:$AP$1445,MATCH($A$3,DB_Typologies!$AQ$4:$AQ$1445,0)+$A276,MATCH(AA$3,TQoL_Indexes!$B$8:$AK$8,0)),"")</f>
        <v/>
      </c>
      <c r="AB276" s="86" t="str">
        <f>IFERROR(INDEX(DB_Typologies!$D$4:$AP$1445,MATCH($A$3,DB_Typologies!$AQ$4:$AQ$1445,0)+$A276,MATCH(AB$3,TQoL_Indexes!$B$8:$AK$8,0)),"")</f>
        <v/>
      </c>
      <c r="AC276" s="86" t="str">
        <f>IFERROR(INDEX(DB_Typologies!$D$4:$AP$1445,MATCH($A$3,DB_Typologies!$AQ$4:$AQ$1445,0)+$A276,MATCH(AC$3,TQoL_Indexes!$B$8:$AK$8,0)),"")</f>
        <v/>
      </c>
      <c r="AD276" s="86" t="str">
        <f>IFERROR(INDEX(DB_Typologies!$D$4:$AP$1445,MATCH($A$3,DB_Typologies!$AQ$4:$AQ$1445,0)+$A276,MATCH(AD$3,TQoL_Indexes!$B$8:$AK$8,0)),"")</f>
        <v/>
      </c>
      <c r="AE276" s="86" t="str">
        <f>IFERROR(INDEX(DB_Typologies!$D$4:$AP$1445,MATCH($A$3,DB_Typologies!$AQ$4:$AQ$1445,0)+$A276,MATCH(AE$3,TQoL_Indexes!$B$8:$AK$8,0)),"")</f>
        <v/>
      </c>
      <c r="AF276" s="86" t="str">
        <f>IFERROR(INDEX(DB_Typologies!$D$4:$AP$1445,MATCH($A$3,DB_Typologies!$AQ$4:$AQ$1445,0)+$A276,MATCH(AF$3,TQoL_Indexes!$B$8:$AK$8,0)),"")</f>
        <v/>
      </c>
      <c r="AG276" s="86" t="str">
        <f>IFERROR(INDEX(DB_Typologies!$D$4:$AP$1445,MATCH($A$3,DB_Typologies!$AQ$4:$AQ$1445,0)+$A276,MATCH(AG$3,TQoL_Indexes!$B$8:$AK$8,0)),"")</f>
        <v/>
      </c>
      <c r="AH276" s="86" t="str">
        <f>IFERROR(INDEX(DB_Typologies!$D$4:$AP$1445,MATCH($A$3,DB_Typologies!$AQ$4:$AQ$1445,0)+$A276,MATCH(AH$3,TQoL_Indexes!$B$8:$AK$8,0)),"")</f>
        <v/>
      </c>
      <c r="AI276" s="86" t="str">
        <f>IFERROR(INDEX(DB_Typologies!$D$4:$AP$1445,MATCH($A$3,DB_Typologies!$AQ$4:$AQ$1445,0)+$A276,MATCH(AI$3,TQoL_Indexes!$B$8:$AK$8,0)),"")</f>
        <v/>
      </c>
      <c r="AJ276" s="86" t="str">
        <f>IFERROR(INDEX(DB_Typologies!$D$4:$AP$1445,MATCH($A$3,DB_Typologies!$AQ$4:$AQ$1445,0)+$A276,MATCH(AJ$3,TQoL_Indexes!$B$8:$AK$8,0)),"")</f>
        <v/>
      </c>
      <c r="AK276" s="86" t="str">
        <f>IFERROR(INDEX(DB_Typologies!$D$4:$AP$1445,MATCH($A$3,DB_Typologies!$AQ$4:$AQ$1445,0)+$A276,MATCH(AK$3,TQoL_Indexes!$B$8:$AK$8,0)),"")</f>
        <v/>
      </c>
      <c r="AL276" s="86" t="str">
        <f>IFERROR(INDEX(DB_Typologies!$D$4:$AP$1445,MATCH($A$3,DB_Typologies!$AQ$4:$AQ$1445,0)+$A276,MATCH(AL$3,TQoL_Indexes!$B$8:$AK$8,0)),"")</f>
        <v/>
      </c>
      <c r="AM276" s="87" t="str">
        <f>IFERROR(INDEX(DB_Typologies!$D$4:$AP$1445,MATCH($A$3,DB_Typologies!$AQ$4:$AQ$1445,0)+$A276,MATCH(AM$3,TQoL_Indexes!$B$8:$AK$8,0)),"")</f>
        <v/>
      </c>
    </row>
    <row r="277" spans="1:39">
      <c r="A277" s="58" t="str">
        <f>IFERROR(IF(A276+1&lt;COUNTIF(DB_Typologies!$AQ$4:$AQ$1445,$A$3),A276+1,""),"")</f>
        <v/>
      </c>
      <c r="B277" s="120" t="str">
        <f>IFERROR(INDEX(DB_Typologies!$D$4:$AP$1445,MATCH($A$3,DB_Typologies!$AQ$4:$AQ$1445,0)+$A277,MATCH(B$3,TQoL_Indexes!$B$8:$AK$8,0)),"")</f>
        <v/>
      </c>
      <c r="C277" s="86" t="str">
        <f>IFERROR(INDEX(DB_Typologies!$D$4:$AP$1445,MATCH($A$3,DB_Typologies!$AQ$4:$AQ$1445,0)+$A277,MATCH(C$3,TQoL_Indexes!$B$8:$AK$8,0)),"")</f>
        <v/>
      </c>
      <c r="D277" s="87" t="str">
        <f>IFERROR(INDEX(DB_Typologies!$D$4:$AP$1445,MATCH($A$3,DB_Typologies!$AQ$4:$AQ$1445,0)+$A277,MATCH(D$3,TQoL_Indexes!$B$8:$AK$8,0)),"")</f>
        <v/>
      </c>
      <c r="E277" s="86" t="str">
        <f>IFERROR(INDEX(DB_Typologies!$D$4:$AP$1445,MATCH($A$3,DB_Typologies!$AQ$4:$AQ$1445,0)+$A277,MATCH(E$3,TQoL_Indexes!$B$8:$AK$8,0)),"")</f>
        <v/>
      </c>
      <c r="F277" s="86" t="str">
        <f>IFERROR(INDEX(DB_Typologies!$D$4:$AP$1445,MATCH($A$3,DB_Typologies!$AQ$4:$AQ$1445,0)+$A277,MATCH(F$3,TQoL_Indexes!$B$8:$AK$8,0)),"")</f>
        <v/>
      </c>
      <c r="G277" s="86" t="str">
        <f>IFERROR(INDEX(DB_Typologies!$D$4:$AP$1445,MATCH($A$3,DB_Typologies!$AQ$4:$AQ$1445,0)+$A277,MATCH(G$3,TQoL_Indexes!$B$8:$AK$8,0)),"")</f>
        <v/>
      </c>
      <c r="H277" s="86" t="str">
        <f>IFERROR(INDEX(DB_Typologies!$D$4:$AP$1445,MATCH($A$3,DB_Typologies!$AQ$4:$AQ$1445,0)+$A277,MATCH(H$3,TQoL_Indexes!$B$8:$AK$8,0)),"")</f>
        <v/>
      </c>
      <c r="I277" s="86" t="str">
        <f>IFERROR(INDEX(DB_Typologies!$D$4:$AP$1445,MATCH($A$3,DB_Typologies!$AQ$4:$AQ$1445,0)+$A277,MATCH(I$3,TQoL_Indexes!$B$8:$AK$8,0)),"")</f>
        <v/>
      </c>
      <c r="J277" s="86" t="str">
        <f>IFERROR(INDEX(DB_Typologies!$D$4:$AP$1445,MATCH($A$3,DB_Typologies!$AQ$4:$AQ$1445,0)+$A277,MATCH(J$3,TQoL_Indexes!$B$8:$AK$8,0)),"")</f>
        <v/>
      </c>
      <c r="K277" s="86" t="str">
        <f>IFERROR(INDEX(DB_Typologies!$D$4:$AP$1445,MATCH($A$3,DB_Typologies!$AQ$4:$AQ$1445,0)+$A277,MATCH(K$3,TQoL_Indexes!$B$8:$AK$8,0)),"")</f>
        <v/>
      </c>
      <c r="L277" s="86" t="str">
        <f>IFERROR(INDEX(DB_Typologies!$D$4:$AP$1445,MATCH($A$3,DB_Typologies!$AQ$4:$AQ$1445,0)+$A277,MATCH(L$3,TQoL_Indexes!$B$8:$AK$8,0)),"")</f>
        <v/>
      </c>
      <c r="M277" s="86" t="str">
        <f>IFERROR(INDEX(DB_Typologies!$D$4:$AP$1445,MATCH($A$3,DB_Typologies!$AQ$4:$AQ$1445,0)+$A277,MATCH(M$3,TQoL_Indexes!$B$8:$AK$8,0)),"")</f>
        <v/>
      </c>
      <c r="N277" s="86" t="str">
        <f>IFERROR(INDEX(DB_Typologies!$D$4:$AP$1445,MATCH($A$3,DB_Typologies!$AQ$4:$AQ$1445,0)+$A277,MATCH(N$3,TQoL_Indexes!$B$8:$AK$8,0)),"")</f>
        <v/>
      </c>
      <c r="O277" s="86" t="str">
        <f>IFERROR(INDEX(DB_Typologies!$D$4:$AP$1445,MATCH($A$3,DB_Typologies!$AQ$4:$AQ$1445,0)+$A277,MATCH(O$3,TQoL_Indexes!$B$8:$AK$8,0)),"")</f>
        <v/>
      </c>
      <c r="P277" s="86" t="str">
        <f>IFERROR(INDEX(DB_Typologies!$D$4:$AP$1445,MATCH($A$3,DB_Typologies!$AQ$4:$AQ$1445,0)+$A277,MATCH(P$3,TQoL_Indexes!$B$8:$AK$8,0)),"")</f>
        <v/>
      </c>
      <c r="Q277" s="86" t="str">
        <f>IFERROR(INDEX(DB_Typologies!$D$4:$AP$1445,MATCH($A$3,DB_Typologies!$AQ$4:$AQ$1445,0)+$A277,MATCH(Q$3,TQoL_Indexes!$B$8:$AK$8,0)),"")</f>
        <v/>
      </c>
      <c r="R277" s="86" t="str">
        <f>IFERROR(INDEX(DB_Typologies!$D$4:$AP$1445,MATCH($A$3,DB_Typologies!$AQ$4:$AQ$1445,0)+$A277,MATCH(R$3,TQoL_Indexes!$B$8:$AK$8,0)),"")</f>
        <v/>
      </c>
      <c r="S277" s="86" t="str">
        <f>IFERROR(INDEX(DB_Typologies!$D$4:$AP$1445,MATCH($A$3,DB_Typologies!$AQ$4:$AQ$1445,0)+$A277,MATCH(S$3,TQoL_Indexes!$B$8:$AK$8,0)),"")</f>
        <v/>
      </c>
      <c r="T277" s="86" t="str">
        <f>IFERROR(INDEX(DB_Typologies!$D$4:$AP$1445,MATCH($A$3,DB_Typologies!$AQ$4:$AQ$1445,0)+$A277,MATCH(T$3,TQoL_Indexes!$B$8:$AK$8,0)),"")</f>
        <v/>
      </c>
      <c r="U277" s="86" t="str">
        <f>IFERROR(INDEX(DB_Typologies!$D$4:$AP$1445,MATCH($A$3,DB_Typologies!$AQ$4:$AQ$1445,0)+$A277,MATCH(U$3,TQoL_Indexes!$B$8:$AK$8,0)),"")</f>
        <v/>
      </c>
      <c r="V277" s="86" t="str">
        <f>IFERROR(INDEX(DB_Typologies!$D$4:$AP$1445,MATCH($A$3,DB_Typologies!$AQ$4:$AQ$1445,0)+$A277,MATCH(V$3,TQoL_Indexes!$B$8:$AK$8,0)),"")</f>
        <v/>
      </c>
      <c r="W277" s="86" t="str">
        <f>IFERROR(INDEX(DB_Typologies!$D$4:$AP$1445,MATCH($A$3,DB_Typologies!$AQ$4:$AQ$1445,0)+$A277,MATCH(W$3,TQoL_Indexes!$B$8:$AK$8,0)),"")</f>
        <v/>
      </c>
      <c r="X277" s="86" t="str">
        <f>IFERROR(INDEX(DB_Typologies!$D$4:$AP$1445,MATCH($A$3,DB_Typologies!$AQ$4:$AQ$1445,0)+$A277,MATCH(X$3,TQoL_Indexes!$B$8:$AK$8,0)),"")</f>
        <v/>
      </c>
      <c r="Y277" s="86" t="str">
        <f>IFERROR(INDEX(DB_Typologies!$D$4:$AP$1445,MATCH($A$3,DB_Typologies!$AQ$4:$AQ$1445,0)+$A277,MATCH(Y$3,TQoL_Indexes!$B$8:$AK$8,0)),"")</f>
        <v/>
      </c>
      <c r="Z277" s="86" t="str">
        <f>IFERROR(INDEX(DB_Typologies!$D$4:$AP$1445,MATCH($A$3,DB_Typologies!$AQ$4:$AQ$1445,0)+$A277,MATCH(Z$3,TQoL_Indexes!$B$8:$AK$8,0)),"")</f>
        <v/>
      </c>
      <c r="AA277" s="86" t="str">
        <f>IFERROR(INDEX(DB_Typologies!$D$4:$AP$1445,MATCH($A$3,DB_Typologies!$AQ$4:$AQ$1445,0)+$A277,MATCH(AA$3,TQoL_Indexes!$B$8:$AK$8,0)),"")</f>
        <v/>
      </c>
      <c r="AB277" s="86" t="str">
        <f>IFERROR(INDEX(DB_Typologies!$D$4:$AP$1445,MATCH($A$3,DB_Typologies!$AQ$4:$AQ$1445,0)+$A277,MATCH(AB$3,TQoL_Indexes!$B$8:$AK$8,0)),"")</f>
        <v/>
      </c>
      <c r="AC277" s="86" t="str">
        <f>IFERROR(INDEX(DB_Typologies!$D$4:$AP$1445,MATCH($A$3,DB_Typologies!$AQ$4:$AQ$1445,0)+$A277,MATCH(AC$3,TQoL_Indexes!$B$8:$AK$8,0)),"")</f>
        <v/>
      </c>
      <c r="AD277" s="86" t="str">
        <f>IFERROR(INDEX(DB_Typologies!$D$4:$AP$1445,MATCH($A$3,DB_Typologies!$AQ$4:$AQ$1445,0)+$A277,MATCH(AD$3,TQoL_Indexes!$B$8:$AK$8,0)),"")</f>
        <v/>
      </c>
      <c r="AE277" s="86" t="str">
        <f>IFERROR(INDEX(DB_Typologies!$D$4:$AP$1445,MATCH($A$3,DB_Typologies!$AQ$4:$AQ$1445,0)+$A277,MATCH(AE$3,TQoL_Indexes!$B$8:$AK$8,0)),"")</f>
        <v/>
      </c>
      <c r="AF277" s="86" t="str">
        <f>IFERROR(INDEX(DB_Typologies!$D$4:$AP$1445,MATCH($A$3,DB_Typologies!$AQ$4:$AQ$1445,0)+$A277,MATCH(AF$3,TQoL_Indexes!$B$8:$AK$8,0)),"")</f>
        <v/>
      </c>
      <c r="AG277" s="86" t="str">
        <f>IFERROR(INDEX(DB_Typologies!$D$4:$AP$1445,MATCH($A$3,DB_Typologies!$AQ$4:$AQ$1445,0)+$A277,MATCH(AG$3,TQoL_Indexes!$B$8:$AK$8,0)),"")</f>
        <v/>
      </c>
      <c r="AH277" s="86" t="str">
        <f>IFERROR(INDEX(DB_Typologies!$D$4:$AP$1445,MATCH($A$3,DB_Typologies!$AQ$4:$AQ$1445,0)+$A277,MATCH(AH$3,TQoL_Indexes!$B$8:$AK$8,0)),"")</f>
        <v/>
      </c>
      <c r="AI277" s="86" t="str">
        <f>IFERROR(INDEX(DB_Typologies!$D$4:$AP$1445,MATCH($A$3,DB_Typologies!$AQ$4:$AQ$1445,0)+$A277,MATCH(AI$3,TQoL_Indexes!$B$8:$AK$8,0)),"")</f>
        <v/>
      </c>
      <c r="AJ277" s="86" t="str">
        <f>IFERROR(INDEX(DB_Typologies!$D$4:$AP$1445,MATCH($A$3,DB_Typologies!$AQ$4:$AQ$1445,0)+$A277,MATCH(AJ$3,TQoL_Indexes!$B$8:$AK$8,0)),"")</f>
        <v/>
      </c>
      <c r="AK277" s="86" t="str">
        <f>IFERROR(INDEX(DB_Typologies!$D$4:$AP$1445,MATCH($A$3,DB_Typologies!$AQ$4:$AQ$1445,0)+$A277,MATCH(AK$3,TQoL_Indexes!$B$8:$AK$8,0)),"")</f>
        <v/>
      </c>
      <c r="AL277" s="86" t="str">
        <f>IFERROR(INDEX(DB_Typologies!$D$4:$AP$1445,MATCH($A$3,DB_Typologies!$AQ$4:$AQ$1445,0)+$A277,MATCH(AL$3,TQoL_Indexes!$B$8:$AK$8,0)),"")</f>
        <v/>
      </c>
      <c r="AM277" s="87" t="str">
        <f>IFERROR(INDEX(DB_Typologies!$D$4:$AP$1445,MATCH($A$3,DB_Typologies!$AQ$4:$AQ$1445,0)+$A277,MATCH(AM$3,TQoL_Indexes!$B$8:$AK$8,0)),"")</f>
        <v/>
      </c>
    </row>
    <row r="278" spans="1:39">
      <c r="A278" s="58" t="str">
        <f>IFERROR(IF(A277+1&lt;COUNTIF(DB_Typologies!$AQ$4:$AQ$1445,$A$3),A277+1,""),"")</f>
        <v/>
      </c>
      <c r="B278" s="120" t="str">
        <f>IFERROR(INDEX(DB_Typologies!$D$4:$AP$1445,MATCH($A$3,DB_Typologies!$AQ$4:$AQ$1445,0)+$A278,MATCH(B$3,TQoL_Indexes!$B$8:$AK$8,0)),"")</f>
        <v/>
      </c>
      <c r="C278" s="86" t="str">
        <f>IFERROR(INDEX(DB_Typologies!$D$4:$AP$1445,MATCH($A$3,DB_Typologies!$AQ$4:$AQ$1445,0)+$A278,MATCH(C$3,TQoL_Indexes!$B$8:$AK$8,0)),"")</f>
        <v/>
      </c>
      <c r="D278" s="87" t="str">
        <f>IFERROR(INDEX(DB_Typologies!$D$4:$AP$1445,MATCH($A$3,DB_Typologies!$AQ$4:$AQ$1445,0)+$A278,MATCH(D$3,TQoL_Indexes!$B$8:$AK$8,0)),"")</f>
        <v/>
      </c>
      <c r="E278" s="86" t="str">
        <f>IFERROR(INDEX(DB_Typologies!$D$4:$AP$1445,MATCH($A$3,DB_Typologies!$AQ$4:$AQ$1445,0)+$A278,MATCH(E$3,TQoL_Indexes!$B$8:$AK$8,0)),"")</f>
        <v/>
      </c>
      <c r="F278" s="86" t="str">
        <f>IFERROR(INDEX(DB_Typologies!$D$4:$AP$1445,MATCH($A$3,DB_Typologies!$AQ$4:$AQ$1445,0)+$A278,MATCH(F$3,TQoL_Indexes!$B$8:$AK$8,0)),"")</f>
        <v/>
      </c>
      <c r="G278" s="86" t="str">
        <f>IFERROR(INDEX(DB_Typologies!$D$4:$AP$1445,MATCH($A$3,DB_Typologies!$AQ$4:$AQ$1445,0)+$A278,MATCH(G$3,TQoL_Indexes!$B$8:$AK$8,0)),"")</f>
        <v/>
      </c>
      <c r="H278" s="86" t="str">
        <f>IFERROR(INDEX(DB_Typologies!$D$4:$AP$1445,MATCH($A$3,DB_Typologies!$AQ$4:$AQ$1445,0)+$A278,MATCH(H$3,TQoL_Indexes!$B$8:$AK$8,0)),"")</f>
        <v/>
      </c>
      <c r="I278" s="86" t="str">
        <f>IFERROR(INDEX(DB_Typologies!$D$4:$AP$1445,MATCH($A$3,DB_Typologies!$AQ$4:$AQ$1445,0)+$A278,MATCH(I$3,TQoL_Indexes!$B$8:$AK$8,0)),"")</f>
        <v/>
      </c>
      <c r="J278" s="86" t="str">
        <f>IFERROR(INDEX(DB_Typologies!$D$4:$AP$1445,MATCH($A$3,DB_Typologies!$AQ$4:$AQ$1445,0)+$A278,MATCH(J$3,TQoL_Indexes!$B$8:$AK$8,0)),"")</f>
        <v/>
      </c>
      <c r="K278" s="86" t="str">
        <f>IFERROR(INDEX(DB_Typologies!$D$4:$AP$1445,MATCH($A$3,DB_Typologies!$AQ$4:$AQ$1445,0)+$A278,MATCH(K$3,TQoL_Indexes!$B$8:$AK$8,0)),"")</f>
        <v/>
      </c>
      <c r="L278" s="86" t="str">
        <f>IFERROR(INDEX(DB_Typologies!$D$4:$AP$1445,MATCH($A$3,DB_Typologies!$AQ$4:$AQ$1445,0)+$A278,MATCH(L$3,TQoL_Indexes!$B$8:$AK$8,0)),"")</f>
        <v/>
      </c>
      <c r="M278" s="86" t="str">
        <f>IFERROR(INDEX(DB_Typologies!$D$4:$AP$1445,MATCH($A$3,DB_Typologies!$AQ$4:$AQ$1445,0)+$A278,MATCH(M$3,TQoL_Indexes!$B$8:$AK$8,0)),"")</f>
        <v/>
      </c>
      <c r="N278" s="86" t="str">
        <f>IFERROR(INDEX(DB_Typologies!$D$4:$AP$1445,MATCH($A$3,DB_Typologies!$AQ$4:$AQ$1445,0)+$A278,MATCH(N$3,TQoL_Indexes!$B$8:$AK$8,0)),"")</f>
        <v/>
      </c>
      <c r="O278" s="86" t="str">
        <f>IFERROR(INDEX(DB_Typologies!$D$4:$AP$1445,MATCH($A$3,DB_Typologies!$AQ$4:$AQ$1445,0)+$A278,MATCH(O$3,TQoL_Indexes!$B$8:$AK$8,0)),"")</f>
        <v/>
      </c>
      <c r="P278" s="86" t="str">
        <f>IFERROR(INDEX(DB_Typologies!$D$4:$AP$1445,MATCH($A$3,DB_Typologies!$AQ$4:$AQ$1445,0)+$A278,MATCH(P$3,TQoL_Indexes!$B$8:$AK$8,0)),"")</f>
        <v/>
      </c>
      <c r="Q278" s="86" t="str">
        <f>IFERROR(INDEX(DB_Typologies!$D$4:$AP$1445,MATCH($A$3,DB_Typologies!$AQ$4:$AQ$1445,0)+$A278,MATCH(Q$3,TQoL_Indexes!$B$8:$AK$8,0)),"")</f>
        <v/>
      </c>
      <c r="R278" s="86" t="str">
        <f>IFERROR(INDEX(DB_Typologies!$D$4:$AP$1445,MATCH($A$3,DB_Typologies!$AQ$4:$AQ$1445,0)+$A278,MATCH(R$3,TQoL_Indexes!$B$8:$AK$8,0)),"")</f>
        <v/>
      </c>
      <c r="S278" s="86" t="str">
        <f>IFERROR(INDEX(DB_Typologies!$D$4:$AP$1445,MATCH($A$3,DB_Typologies!$AQ$4:$AQ$1445,0)+$A278,MATCH(S$3,TQoL_Indexes!$B$8:$AK$8,0)),"")</f>
        <v/>
      </c>
      <c r="T278" s="86" t="str">
        <f>IFERROR(INDEX(DB_Typologies!$D$4:$AP$1445,MATCH($A$3,DB_Typologies!$AQ$4:$AQ$1445,0)+$A278,MATCH(T$3,TQoL_Indexes!$B$8:$AK$8,0)),"")</f>
        <v/>
      </c>
      <c r="U278" s="86" t="str">
        <f>IFERROR(INDEX(DB_Typologies!$D$4:$AP$1445,MATCH($A$3,DB_Typologies!$AQ$4:$AQ$1445,0)+$A278,MATCH(U$3,TQoL_Indexes!$B$8:$AK$8,0)),"")</f>
        <v/>
      </c>
      <c r="V278" s="86" t="str">
        <f>IFERROR(INDEX(DB_Typologies!$D$4:$AP$1445,MATCH($A$3,DB_Typologies!$AQ$4:$AQ$1445,0)+$A278,MATCH(V$3,TQoL_Indexes!$B$8:$AK$8,0)),"")</f>
        <v/>
      </c>
      <c r="W278" s="86" t="str">
        <f>IFERROR(INDEX(DB_Typologies!$D$4:$AP$1445,MATCH($A$3,DB_Typologies!$AQ$4:$AQ$1445,0)+$A278,MATCH(W$3,TQoL_Indexes!$B$8:$AK$8,0)),"")</f>
        <v/>
      </c>
      <c r="X278" s="86" t="str">
        <f>IFERROR(INDEX(DB_Typologies!$D$4:$AP$1445,MATCH($A$3,DB_Typologies!$AQ$4:$AQ$1445,0)+$A278,MATCH(X$3,TQoL_Indexes!$B$8:$AK$8,0)),"")</f>
        <v/>
      </c>
      <c r="Y278" s="86" t="str">
        <f>IFERROR(INDEX(DB_Typologies!$D$4:$AP$1445,MATCH($A$3,DB_Typologies!$AQ$4:$AQ$1445,0)+$A278,MATCH(Y$3,TQoL_Indexes!$B$8:$AK$8,0)),"")</f>
        <v/>
      </c>
      <c r="Z278" s="86" t="str">
        <f>IFERROR(INDEX(DB_Typologies!$D$4:$AP$1445,MATCH($A$3,DB_Typologies!$AQ$4:$AQ$1445,0)+$A278,MATCH(Z$3,TQoL_Indexes!$B$8:$AK$8,0)),"")</f>
        <v/>
      </c>
      <c r="AA278" s="86" t="str">
        <f>IFERROR(INDEX(DB_Typologies!$D$4:$AP$1445,MATCH($A$3,DB_Typologies!$AQ$4:$AQ$1445,0)+$A278,MATCH(AA$3,TQoL_Indexes!$B$8:$AK$8,0)),"")</f>
        <v/>
      </c>
      <c r="AB278" s="86" t="str">
        <f>IFERROR(INDEX(DB_Typologies!$D$4:$AP$1445,MATCH($A$3,DB_Typologies!$AQ$4:$AQ$1445,0)+$A278,MATCH(AB$3,TQoL_Indexes!$B$8:$AK$8,0)),"")</f>
        <v/>
      </c>
      <c r="AC278" s="86" t="str">
        <f>IFERROR(INDEX(DB_Typologies!$D$4:$AP$1445,MATCH($A$3,DB_Typologies!$AQ$4:$AQ$1445,0)+$A278,MATCH(AC$3,TQoL_Indexes!$B$8:$AK$8,0)),"")</f>
        <v/>
      </c>
      <c r="AD278" s="86" t="str">
        <f>IFERROR(INDEX(DB_Typologies!$D$4:$AP$1445,MATCH($A$3,DB_Typologies!$AQ$4:$AQ$1445,0)+$A278,MATCH(AD$3,TQoL_Indexes!$B$8:$AK$8,0)),"")</f>
        <v/>
      </c>
      <c r="AE278" s="86" t="str">
        <f>IFERROR(INDEX(DB_Typologies!$D$4:$AP$1445,MATCH($A$3,DB_Typologies!$AQ$4:$AQ$1445,0)+$A278,MATCH(AE$3,TQoL_Indexes!$B$8:$AK$8,0)),"")</f>
        <v/>
      </c>
      <c r="AF278" s="86" t="str">
        <f>IFERROR(INDEX(DB_Typologies!$D$4:$AP$1445,MATCH($A$3,DB_Typologies!$AQ$4:$AQ$1445,0)+$A278,MATCH(AF$3,TQoL_Indexes!$B$8:$AK$8,0)),"")</f>
        <v/>
      </c>
      <c r="AG278" s="86" t="str">
        <f>IFERROR(INDEX(DB_Typologies!$D$4:$AP$1445,MATCH($A$3,DB_Typologies!$AQ$4:$AQ$1445,0)+$A278,MATCH(AG$3,TQoL_Indexes!$B$8:$AK$8,0)),"")</f>
        <v/>
      </c>
      <c r="AH278" s="86" t="str">
        <f>IFERROR(INDEX(DB_Typologies!$D$4:$AP$1445,MATCH($A$3,DB_Typologies!$AQ$4:$AQ$1445,0)+$A278,MATCH(AH$3,TQoL_Indexes!$B$8:$AK$8,0)),"")</f>
        <v/>
      </c>
      <c r="AI278" s="86" t="str">
        <f>IFERROR(INDEX(DB_Typologies!$D$4:$AP$1445,MATCH($A$3,DB_Typologies!$AQ$4:$AQ$1445,0)+$A278,MATCH(AI$3,TQoL_Indexes!$B$8:$AK$8,0)),"")</f>
        <v/>
      </c>
      <c r="AJ278" s="86" t="str">
        <f>IFERROR(INDEX(DB_Typologies!$D$4:$AP$1445,MATCH($A$3,DB_Typologies!$AQ$4:$AQ$1445,0)+$A278,MATCH(AJ$3,TQoL_Indexes!$B$8:$AK$8,0)),"")</f>
        <v/>
      </c>
      <c r="AK278" s="86" t="str">
        <f>IFERROR(INDEX(DB_Typologies!$D$4:$AP$1445,MATCH($A$3,DB_Typologies!$AQ$4:$AQ$1445,0)+$A278,MATCH(AK$3,TQoL_Indexes!$B$8:$AK$8,0)),"")</f>
        <v/>
      </c>
      <c r="AL278" s="86" t="str">
        <f>IFERROR(INDEX(DB_Typologies!$D$4:$AP$1445,MATCH($A$3,DB_Typologies!$AQ$4:$AQ$1445,0)+$A278,MATCH(AL$3,TQoL_Indexes!$B$8:$AK$8,0)),"")</f>
        <v/>
      </c>
      <c r="AM278" s="87" t="str">
        <f>IFERROR(INDEX(DB_Typologies!$D$4:$AP$1445,MATCH($A$3,DB_Typologies!$AQ$4:$AQ$1445,0)+$A278,MATCH(AM$3,TQoL_Indexes!$B$8:$AK$8,0)),"")</f>
        <v/>
      </c>
    </row>
    <row r="279" spans="1:39">
      <c r="A279" s="58" t="str">
        <f>IFERROR(IF(A278+1&lt;COUNTIF(DB_Typologies!$AQ$4:$AQ$1445,$A$3),A278+1,""),"")</f>
        <v/>
      </c>
      <c r="B279" s="120" t="str">
        <f>IFERROR(INDEX(DB_Typologies!$D$4:$AP$1445,MATCH($A$3,DB_Typologies!$AQ$4:$AQ$1445,0)+$A279,MATCH(B$3,TQoL_Indexes!$B$8:$AK$8,0)),"")</f>
        <v/>
      </c>
      <c r="C279" s="86" t="str">
        <f>IFERROR(INDEX(DB_Typologies!$D$4:$AP$1445,MATCH($A$3,DB_Typologies!$AQ$4:$AQ$1445,0)+$A279,MATCH(C$3,TQoL_Indexes!$B$8:$AK$8,0)),"")</f>
        <v/>
      </c>
      <c r="D279" s="87" t="str">
        <f>IFERROR(INDEX(DB_Typologies!$D$4:$AP$1445,MATCH($A$3,DB_Typologies!$AQ$4:$AQ$1445,0)+$A279,MATCH(D$3,TQoL_Indexes!$B$8:$AK$8,0)),"")</f>
        <v/>
      </c>
      <c r="E279" s="86" t="str">
        <f>IFERROR(INDEX(DB_Typologies!$D$4:$AP$1445,MATCH($A$3,DB_Typologies!$AQ$4:$AQ$1445,0)+$A279,MATCH(E$3,TQoL_Indexes!$B$8:$AK$8,0)),"")</f>
        <v/>
      </c>
      <c r="F279" s="86" t="str">
        <f>IFERROR(INDEX(DB_Typologies!$D$4:$AP$1445,MATCH($A$3,DB_Typologies!$AQ$4:$AQ$1445,0)+$A279,MATCH(F$3,TQoL_Indexes!$B$8:$AK$8,0)),"")</f>
        <v/>
      </c>
      <c r="G279" s="86" t="str">
        <f>IFERROR(INDEX(DB_Typologies!$D$4:$AP$1445,MATCH($A$3,DB_Typologies!$AQ$4:$AQ$1445,0)+$A279,MATCH(G$3,TQoL_Indexes!$B$8:$AK$8,0)),"")</f>
        <v/>
      </c>
      <c r="H279" s="86" t="str">
        <f>IFERROR(INDEX(DB_Typologies!$D$4:$AP$1445,MATCH($A$3,DB_Typologies!$AQ$4:$AQ$1445,0)+$A279,MATCH(H$3,TQoL_Indexes!$B$8:$AK$8,0)),"")</f>
        <v/>
      </c>
      <c r="I279" s="86" t="str">
        <f>IFERROR(INDEX(DB_Typologies!$D$4:$AP$1445,MATCH($A$3,DB_Typologies!$AQ$4:$AQ$1445,0)+$A279,MATCH(I$3,TQoL_Indexes!$B$8:$AK$8,0)),"")</f>
        <v/>
      </c>
      <c r="J279" s="86" t="str">
        <f>IFERROR(INDEX(DB_Typologies!$D$4:$AP$1445,MATCH($A$3,DB_Typologies!$AQ$4:$AQ$1445,0)+$A279,MATCH(J$3,TQoL_Indexes!$B$8:$AK$8,0)),"")</f>
        <v/>
      </c>
      <c r="K279" s="86" t="str">
        <f>IFERROR(INDEX(DB_Typologies!$D$4:$AP$1445,MATCH($A$3,DB_Typologies!$AQ$4:$AQ$1445,0)+$A279,MATCH(K$3,TQoL_Indexes!$B$8:$AK$8,0)),"")</f>
        <v/>
      </c>
      <c r="L279" s="86" t="str">
        <f>IFERROR(INDEX(DB_Typologies!$D$4:$AP$1445,MATCH($A$3,DB_Typologies!$AQ$4:$AQ$1445,0)+$A279,MATCH(L$3,TQoL_Indexes!$B$8:$AK$8,0)),"")</f>
        <v/>
      </c>
      <c r="M279" s="86" t="str">
        <f>IFERROR(INDEX(DB_Typologies!$D$4:$AP$1445,MATCH($A$3,DB_Typologies!$AQ$4:$AQ$1445,0)+$A279,MATCH(M$3,TQoL_Indexes!$B$8:$AK$8,0)),"")</f>
        <v/>
      </c>
      <c r="N279" s="86" t="str">
        <f>IFERROR(INDEX(DB_Typologies!$D$4:$AP$1445,MATCH($A$3,DB_Typologies!$AQ$4:$AQ$1445,0)+$A279,MATCH(N$3,TQoL_Indexes!$B$8:$AK$8,0)),"")</f>
        <v/>
      </c>
      <c r="O279" s="86" t="str">
        <f>IFERROR(INDEX(DB_Typologies!$D$4:$AP$1445,MATCH($A$3,DB_Typologies!$AQ$4:$AQ$1445,0)+$A279,MATCH(O$3,TQoL_Indexes!$B$8:$AK$8,0)),"")</f>
        <v/>
      </c>
      <c r="P279" s="86" t="str">
        <f>IFERROR(INDEX(DB_Typologies!$D$4:$AP$1445,MATCH($A$3,DB_Typologies!$AQ$4:$AQ$1445,0)+$A279,MATCH(P$3,TQoL_Indexes!$B$8:$AK$8,0)),"")</f>
        <v/>
      </c>
      <c r="Q279" s="86" t="str">
        <f>IFERROR(INDEX(DB_Typologies!$D$4:$AP$1445,MATCH($A$3,DB_Typologies!$AQ$4:$AQ$1445,0)+$A279,MATCH(Q$3,TQoL_Indexes!$B$8:$AK$8,0)),"")</f>
        <v/>
      </c>
      <c r="R279" s="86" t="str">
        <f>IFERROR(INDEX(DB_Typologies!$D$4:$AP$1445,MATCH($A$3,DB_Typologies!$AQ$4:$AQ$1445,0)+$A279,MATCH(R$3,TQoL_Indexes!$B$8:$AK$8,0)),"")</f>
        <v/>
      </c>
      <c r="S279" s="86" t="str">
        <f>IFERROR(INDEX(DB_Typologies!$D$4:$AP$1445,MATCH($A$3,DB_Typologies!$AQ$4:$AQ$1445,0)+$A279,MATCH(S$3,TQoL_Indexes!$B$8:$AK$8,0)),"")</f>
        <v/>
      </c>
      <c r="T279" s="86" t="str">
        <f>IFERROR(INDEX(DB_Typologies!$D$4:$AP$1445,MATCH($A$3,DB_Typologies!$AQ$4:$AQ$1445,0)+$A279,MATCH(T$3,TQoL_Indexes!$B$8:$AK$8,0)),"")</f>
        <v/>
      </c>
      <c r="U279" s="86" t="str">
        <f>IFERROR(INDEX(DB_Typologies!$D$4:$AP$1445,MATCH($A$3,DB_Typologies!$AQ$4:$AQ$1445,0)+$A279,MATCH(U$3,TQoL_Indexes!$B$8:$AK$8,0)),"")</f>
        <v/>
      </c>
      <c r="V279" s="86" t="str">
        <f>IFERROR(INDEX(DB_Typologies!$D$4:$AP$1445,MATCH($A$3,DB_Typologies!$AQ$4:$AQ$1445,0)+$A279,MATCH(V$3,TQoL_Indexes!$B$8:$AK$8,0)),"")</f>
        <v/>
      </c>
      <c r="W279" s="86" t="str">
        <f>IFERROR(INDEX(DB_Typologies!$D$4:$AP$1445,MATCH($A$3,DB_Typologies!$AQ$4:$AQ$1445,0)+$A279,MATCH(W$3,TQoL_Indexes!$B$8:$AK$8,0)),"")</f>
        <v/>
      </c>
      <c r="X279" s="86" t="str">
        <f>IFERROR(INDEX(DB_Typologies!$D$4:$AP$1445,MATCH($A$3,DB_Typologies!$AQ$4:$AQ$1445,0)+$A279,MATCH(X$3,TQoL_Indexes!$B$8:$AK$8,0)),"")</f>
        <v/>
      </c>
      <c r="Y279" s="86" t="str">
        <f>IFERROR(INDEX(DB_Typologies!$D$4:$AP$1445,MATCH($A$3,DB_Typologies!$AQ$4:$AQ$1445,0)+$A279,MATCH(Y$3,TQoL_Indexes!$B$8:$AK$8,0)),"")</f>
        <v/>
      </c>
      <c r="Z279" s="86" t="str">
        <f>IFERROR(INDEX(DB_Typologies!$D$4:$AP$1445,MATCH($A$3,DB_Typologies!$AQ$4:$AQ$1445,0)+$A279,MATCH(Z$3,TQoL_Indexes!$B$8:$AK$8,0)),"")</f>
        <v/>
      </c>
      <c r="AA279" s="86" t="str">
        <f>IFERROR(INDEX(DB_Typologies!$D$4:$AP$1445,MATCH($A$3,DB_Typologies!$AQ$4:$AQ$1445,0)+$A279,MATCH(AA$3,TQoL_Indexes!$B$8:$AK$8,0)),"")</f>
        <v/>
      </c>
      <c r="AB279" s="86" t="str">
        <f>IFERROR(INDEX(DB_Typologies!$D$4:$AP$1445,MATCH($A$3,DB_Typologies!$AQ$4:$AQ$1445,0)+$A279,MATCH(AB$3,TQoL_Indexes!$B$8:$AK$8,0)),"")</f>
        <v/>
      </c>
      <c r="AC279" s="86" t="str">
        <f>IFERROR(INDEX(DB_Typologies!$D$4:$AP$1445,MATCH($A$3,DB_Typologies!$AQ$4:$AQ$1445,0)+$A279,MATCH(AC$3,TQoL_Indexes!$B$8:$AK$8,0)),"")</f>
        <v/>
      </c>
      <c r="AD279" s="86" t="str">
        <f>IFERROR(INDEX(DB_Typologies!$D$4:$AP$1445,MATCH($A$3,DB_Typologies!$AQ$4:$AQ$1445,0)+$A279,MATCH(AD$3,TQoL_Indexes!$B$8:$AK$8,0)),"")</f>
        <v/>
      </c>
      <c r="AE279" s="86" t="str">
        <f>IFERROR(INDEX(DB_Typologies!$D$4:$AP$1445,MATCH($A$3,DB_Typologies!$AQ$4:$AQ$1445,0)+$A279,MATCH(AE$3,TQoL_Indexes!$B$8:$AK$8,0)),"")</f>
        <v/>
      </c>
      <c r="AF279" s="86" t="str">
        <f>IFERROR(INDEX(DB_Typologies!$D$4:$AP$1445,MATCH($A$3,DB_Typologies!$AQ$4:$AQ$1445,0)+$A279,MATCH(AF$3,TQoL_Indexes!$B$8:$AK$8,0)),"")</f>
        <v/>
      </c>
      <c r="AG279" s="86" t="str">
        <f>IFERROR(INDEX(DB_Typologies!$D$4:$AP$1445,MATCH($A$3,DB_Typologies!$AQ$4:$AQ$1445,0)+$A279,MATCH(AG$3,TQoL_Indexes!$B$8:$AK$8,0)),"")</f>
        <v/>
      </c>
      <c r="AH279" s="86" t="str">
        <f>IFERROR(INDEX(DB_Typologies!$D$4:$AP$1445,MATCH($A$3,DB_Typologies!$AQ$4:$AQ$1445,0)+$A279,MATCH(AH$3,TQoL_Indexes!$B$8:$AK$8,0)),"")</f>
        <v/>
      </c>
      <c r="AI279" s="86" t="str">
        <f>IFERROR(INDEX(DB_Typologies!$D$4:$AP$1445,MATCH($A$3,DB_Typologies!$AQ$4:$AQ$1445,0)+$A279,MATCH(AI$3,TQoL_Indexes!$B$8:$AK$8,0)),"")</f>
        <v/>
      </c>
      <c r="AJ279" s="86" t="str">
        <f>IFERROR(INDEX(DB_Typologies!$D$4:$AP$1445,MATCH($A$3,DB_Typologies!$AQ$4:$AQ$1445,0)+$A279,MATCH(AJ$3,TQoL_Indexes!$B$8:$AK$8,0)),"")</f>
        <v/>
      </c>
      <c r="AK279" s="86" t="str">
        <f>IFERROR(INDEX(DB_Typologies!$D$4:$AP$1445,MATCH($A$3,DB_Typologies!$AQ$4:$AQ$1445,0)+$A279,MATCH(AK$3,TQoL_Indexes!$B$8:$AK$8,0)),"")</f>
        <v/>
      </c>
      <c r="AL279" s="86" t="str">
        <f>IFERROR(INDEX(DB_Typologies!$D$4:$AP$1445,MATCH($A$3,DB_Typologies!$AQ$4:$AQ$1445,0)+$A279,MATCH(AL$3,TQoL_Indexes!$B$8:$AK$8,0)),"")</f>
        <v/>
      </c>
      <c r="AM279" s="87" t="str">
        <f>IFERROR(INDEX(DB_Typologies!$D$4:$AP$1445,MATCH($A$3,DB_Typologies!$AQ$4:$AQ$1445,0)+$A279,MATCH(AM$3,TQoL_Indexes!$B$8:$AK$8,0)),"")</f>
        <v/>
      </c>
    </row>
    <row r="280" spans="1:39">
      <c r="A280" s="58" t="str">
        <f>IFERROR(IF(A279+1&lt;COUNTIF(DB_Typologies!$AQ$4:$AQ$1445,$A$3),A279+1,""),"")</f>
        <v/>
      </c>
      <c r="B280" s="120" t="str">
        <f>IFERROR(INDEX(DB_Typologies!$D$4:$AP$1445,MATCH($A$3,DB_Typologies!$AQ$4:$AQ$1445,0)+$A280,MATCH(B$3,TQoL_Indexes!$B$8:$AK$8,0)),"")</f>
        <v/>
      </c>
      <c r="C280" s="86" t="str">
        <f>IFERROR(INDEX(DB_Typologies!$D$4:$AP$1445,MATCH($A$3,DB_Typologies!$AQ$4:$AQ$1445,0)+$A280,MATCH(C$3,TQoL_Indexes!$B$8:$AK$8,0)),"")</f>
        <v/>
      </c>
      <c r="D280" s="87" t="str">
        <f>IFERROR(INDEX(DB_Typologies!$D$4:$AP$1445,MATCH($A$3,DB_Typologies!$AQ$4:$AQ$1445,0)+$A280,MATCH(D$3,TQoL_Indexes!$B$8:$AK$8,0)),"")</f>
        <v/>
      </c>
      <c r="E280" s="86" t="str">
        <f>IFERROR(INDEX(DB_Typologies!$D$4:$AP$1445,MATCH($A$3,DB_Typologies!$AQ$4:$AQ$1445,0)+$A280,MATCH(E$3,TQoL_Indexes!$B$8:$AK$8,0)),"")</f>
        <v/>
      </c>
      <c r="F280" s="86" t="str">
        <f>IFERROR(INDEX(DB_Typologies!$D$4:$AP$1445,MATCH($A$3,DB_Typologies!$AQ$4:$AQ$1445,0)+$A280,MATCH(F$3,TQoL_Indexes!$B$8:$AK$8,0)),"")</f>
        <v/>
      </c>
      <c r="G280" s="86" t="str">
        <f>IFERROR(INDEX(DB_Typologies!$D$4:$AP$1445,MATCH($A$3,DB_Typologies!$AQ$4:$AQ$1445,0)+$A280,MATCH(G$3,TQoL_Indexes!$B$8:$AK$8,0)),"")</f>
        <v/>
      </c>
      <c r="H280" s="86" t="str">
        <f>IFERROR(INDEX(DB_Typologies!$D$4:$AP$1445,MATCH($A$3,DB_Typologies!$AQ$4:$AQ$1445,0)+$A280,MATCH(H$3,TQoL_Indexes!$B$8:$AK$8,0)),"")</f>
        <v/>
      </c>
      <c r="I280" s="86" t="str">
        <f>IFERROR(INDEX(DB_Typologies!$D$4:$AP$1445,MATCH($A$3,DB_Typologies!$AQ$4:$AQ$1445,0)+$A280,MATCH(I$3,TQoL_Indexes!$B$8:$AK$8,0)),"")</f>
        <v/>
      </c>
      <c r="J280" s="86" t="str">
        <f>IFERROR(INDEX(DB_Typologies!$D$4:$AP$1445,MATCH($A$3,DB_Typologies!$AQ$4:$AQ$1445,0)+$A280,MATCH(J$3,TQoL_Indexes!$B$8:$AK$8,0)),"")</f>
        <v/>
      </c>
      <c r="K280" s="86" t="str">
        <f>IFERROR(INDEX(DB_Typologies!$D$4:$AP$1445,MATCH($A$3,DB_Typologies!$AQ$4:$AQ$1445,0)+$A280,MATCH(K$3,TQoL_Indexes!$B$8:$AK$8,0)),"")</f>
        <v/>
      </c>
      <c r="L280" s="86" t="str">
        <f>IFERROR(INDEX(DB_Typologies!$D$4:$AP$1445,MATCH($A$3,DB_Typologies!$AQ$4:$AQ$1445,0)+$A280,MATCH(L$3,TQoL_Indexes!$B$8:$AK$8,0)),"")</f>
        <v/>
      </c>
      <c r="M280" s="86" t="str">
        <f>IFERROR(INDEX(DB_Typologies!$D$4:$AP$1445,MATCH($A$3,DB_Typologies!$AQ$4:$AQ$1445,0)+$A280,MATCH(M$3,TQoL_Indexes!$B$8:$AK$8,0)),"")</f>
        <v/>
      </c>
      <c r="N280" s="86" t="str">
        <f>IFERROR(INDEX(DB_Typologies!$D$4:$AP$1445,MATCH($A$3,DB_Typologies!$AQ$4:$AQ$1445,0)+$A280,MATCH(N$3,TQoL_Indexes!$B$8:$AK$8,0)),"")</f>
        <v/>
      </c>
      <c r="O280" s="86" t="str">
        <f>IFERROR(INDEX(DB_Typologies!$D$4:$AP$1445,MATCH($A$3,DB_Typologies!$AQ$4:$AQ$1445,0)+$A280,MATCH(O$3,TQoL_Indexes!$B$8:$AK$8,0)),"")</f>
        <v/>
      </c>
      <c r="P280" s="86" t="str">
        <f>IFERROR(INDEX(DB_Typologies!$D$4:$AP$1445,MATCH($A$3,DB_Typologies!$AQ$4:$AQ$1445,0)+$A280,MATCH(P$3,TQoL_Indexes!$B$8:$AK$8,0)),"")</f>
        <v/>
      </c>
      <c r="Q280" s="86" t="str">
        <f>IFERROR(INDEX(DB_Typologies!$D$4:$AP$1445,MATCH($A$3,DB_Typologies!$AQ$4:$AQ$1445,0)+$A280,MATCH(Q$3,TQoL_Indexes!$B$8:$AK$8,0)),"")</f>
        <v/>
      </c>
      <c r="R280" s="86" t="str">
        <f>IFERROR(INDEX(DB_Typologies!$D$4:$AP$1445,MATCH($A$3,DB_Typologies!$AQ$4:$AQ$1445,0)+$A280,MATCH(R$3,TQoL_Indexes!$B$8:$AK$8,0)),"")</f>
        <v/>
      </c>
      <c r="S280" s="86" t="str">
        <f>IFERROR(INDEX(DB_Typologies!$D$4:$AP$1445,MATCH($A$3,DB_Typologies!$AQ$4:$AQ$1445,0)+$A280,MATCH(S$3,TQoL_Indexes!$B$8:$AK$8,0)),"")</f>
        <v/>
      </c>
      <c r="T280" s="86" t="str">
        <f>IFERROR(INDEX(DB_Typologies!$D$4:$AP$1445,MATCH($A$3,DB_Typologies!$AQ$4:$AQ$1445,0)+$A280,MATCH(T$3,TQoL_Indexes!$B$8:$AK$8,0)),"")</f>
        <v/>
      </c>
      <c r="U280" s="86" t="str">
        <f>IFERROR(INDEX(DB_Typologies!$D$4:$AP$1445,MATCH($A$3,DB_Typologies!$AQ$4:$AQ$1445,0)+$A280,MATCH(U$3,TQoL_Indexes!$B$8:$AK$8,0)),"")</f>
        <v/>
      </c>
      <c r="V280" s="86" t="str">
        <f>IFERROR(INDEX(DB_Typologies!$D$4:$AP$1445,MATCH($A$3,DB_Typologies!$AQ$4:$AQ$1445,0)+$A280,MATCH(V$3,TQoL_Indexes!$B$8:$AK$8,0)),"")</f>
        <v/>
      </c>
      <c r="W280" s="86" t="str">
        <f>IFERROR(INDEX(DB_Typologies!$D$4:$AP$1445,MATCH($A$3,DB_Typologies!$AQ$4:$AQ$1445,0)+$A280,MATCH(W$3,TQoL_Indexes!$B$8:$AK$8,0)),"")</f>
        <v/>
      </c>
      <c r="X280" s="86" t="str">
        <f>IFERROR(INDEX(DB_Typologies!$D$4:$AP$1445,MATCH($A$3,DB_Typologies!$AQ$4:$AQ$1445,0)+$A280,MATCH(X$3,TQoL_Indexes!$B$8:$AK$8,0)),"")</f>
        <v/>
      </c>
      <c r="Y280" s="86" t="str">
        <f>IFERROR(INDEX(DB_Typologies!$D$4:$AP$1445,MATCH($A$3,DB_Typologies!$AQ$4:$AQ$1445,0)+$A280,MATCH(Y$3,TQoL_Indexes!$B$8:$AK$8,0)),"")</f>
        <v/>
      </c>
      <c r="Z280" s="86" t="str">
        <f>IFERROR(INDEX(DB_Typologies!$D$4:$AP$1445,MATCH($A$3,DB_Typologies!$AQ$4:$AQ$1445,0)+$A280,MATCH(Z$3,TQoL_Indexes!$B$8:$AK$8,0)),"")</f>
        <v/>
      </c>
      <c r="AA280" s="86" t="str">
        <f>IFERROR(INDEX(DB_Typologies!$D$4:$AP$1445,MATCH($A$3,DB_Typologies!$AQ$4:$AQ$1445,0)+$A280,MATCH(AA$3,TQoL_Indexes!$B$8:$AK$8,0)),"")</f>
        <v/>
      </c>
      <c r="AB280" s="86" t="str">
        <f>IFERROR(INDEX(DB_Typologies!$D$4:$AP$1445,MATCH($A$3,DB_Typologies!$AQ$4:$AQ$1445,0)+$A280,MATCH(AB$3,TQoL_Indexes!$B$8:$AK$8,0)),"")</f>
        <v/>
      </c>
      <c r="AC280" s="86" t="str">
        <f>IFERROR(INDEX(DB_Typologies!$D$4:$AP$1445,MATCH($A$3,DB_Typologies!$AQ$4:$AQ$1445,0)+$A280,MATCH(AC$3,TQoL_Indexes!$B$8:$AK$8,0)),"")</f>
        <v/>
      </c>
      <c r="AD280" s="86" t="str">
        <f>IFERROR(INDEX(DB_Typologies!$D$4:$AP$1445,MATCH($A$3,DB_Typologies!$AQ$4:$AQ$1445,0)+$A280,MATCH(AD$3,TQoL_Indexes!$B$8:$AK$8,0)),"")</f>
        <v/>
      </c>
      <c r="AE280" s="86" t="str">
        <f>IFERROR(INDEX(DB_Typologies!$D$4:$AP$1445,MATCH($A$3,DB_Typologies!$AQ$4:$AQ$1445,0)+$A280,MATCH(AE$3,TQoL_Indexes!$B$8:$AK$8,0)),"")</f>
        <v/>
      </c>
      <c r="AF280" s="86" t="str">
        <f>IFERROR(INDEX(DB_Typologies!$D$4:$AP$1445,MATCH($A$3,DB_Typologies!$AQ$4:$AQ$1445,0)+$A280,MATCH(AF$3,TQoL_Indexes!$B$8:$AK$8,0)),"")</f>
        <v/>
      </c>
      <c r="AG280" s="86" t="str">
        <f>IFERROR(INDEX(DB_Typologies!$D$4:$AP$1445,MATCH($A$3,DB_Typologies!$AQ$4:$AQ$1445,0)+$A280,MATCH(AG$3,TQoL_Indexes!$B$8:$AK$8,0)),"")</f>
        <v/>
      </c>
      <c r="AH280" s="86" t="str">
        <f>IFERROR(INDEX(DB_Typologies!$D$4:$AP$1445,MATCH($A$3,DB_Typologies!$AQ$4:$AQ$1445,0)+$A280,MATCH(AH$3,TQoL_Indexes!$B$8:$AK$8,0)),"")</f>
        <v/>
      </c>
      <c r="AI280" s="86" t="str">
        <f>IFERROR(INDEX(DB_Typologies!$D$4:$AP$1445,MATCH($A$3,DB_Typologies!$AQ$4:$AQ$1445,0)+$A280,MATCH(AI$3,TQoL_Indexes!$B$8:$AK$8,0)),"")</f>
        <v/>
      </c>
      <c r="AJ280" s="86" t="str">
        <f>IFERROR(INDEX(DB_Typologies!$D$4:$AP$1445,MATCH($A$3,DB_Typologies!$AQ$4:$AQ$1445,0)+$A280,MATCH(AJ$3,TQoL_Indexes!$B$8:$AK$8,0)),"")</f>
        <v/>
      </c>
      <c r="AK280" s="86" t="str">
        <f>IFERROR(INDEX(DB_Typologies!$D$4:$AP$1445,MATCH($A$3,DB_Typologies!$AQ$4:$AQ$1445,0)+$A280,MATCH(AK$3,TQoL_Indexes!$B$8:$AK$8,0)),"")</f>
        <v/>
      </c>
      <c r="AL280" s="86" t="str">
        <f>IFERROR(INDEX(DB_Typologies!$D$4:$AP$1445,MATCH($A$3,DB_Typologies!$AQ$4:$AQ$1445,0)+$A280,MATCH(AL$3,TQoL_Indexes!$B$8:$AK$8,0)),"")</f>
        <v/>
      </c>
      <c r="AM280" s="87" t="str">
        <f>IFERROR(INDEX(DB_Typologies!$D$4:$AP$1445,MATCH($A$3,DB_Typologies!$AQ$4:$AQ$1445,0)+$A280,MATCH(AM$3,TQoL_Indexes!$B$8:$AK$8,0)),"")</f>
        <v/>
      </c>
    </row>
    <row r="281" spans="1:39">
      <c r="A281" s="58" t="str">
        <f>IFERROR(IF(A280+1&lt;COUNTIF(DB_Typologies!$AQ$4:$AQ$1445,$A$3),A280+1,""),"")</f>
        <v/>
      </c>
      <c r="B281" s="120" t="str">
        <f>IFERROR(INDEX(DB_Typologies!$D$4:$AP$1445,MATCH($A$3,DB_Typologies!$AQ$4:$AQ$1445,0)+$A281,MATCH(B$3,TQoL_Indexes!$B$8:$AK$8,0)),"")</f>
        <v/>
      </c>
      <c r="C281" s="86" t="str">
        <f>IFERROR(INDEX(DB_Typologies!$D$4:$AP$1445,MATCH($A$3,DB_Typologies!$AQ$4:$AQ$1445,0)+$A281,MATCH(C$3,TQoL_Indexes!$B$8:$AK$8,0)),"")</f>
        <v/>
      </c>
      <c r="D281" s="87" t="str">
        <f>IFERROR(INDEX(DB_Typologies!$D$4:$AP$1445,MATCH($A$3,DB_Typologies!$AQ$4:$AQ$1445,0)+$A281,MATCH(D$3,TQoL_Indexes!$B$8:$AK$8,0)),"")</f>
        <v/>
      </c>
      <c r="E281" s="86" t="str">
        <f>IFERROR(INDEX(DB_Typologies!$D$4:$AP$1445,MATCH($A$3,DB_Typologies!$AQ$4:$AQ$1445,0)+$A281,MATCH(E$3,TQoL_Indexes!$B$8:$AK$8,0)),"")</f>
        <v/>
      </c>
      <c r="F281" s="86" t="str">
        <f>IFERROR(INDEX(DB_Typologies!$D$4:$AP$1445,MATCH($A$3,DB_Typologies!$AQ$4:$AQ$1445,0)+$A281,MATCH(F$3,TQoL_Indexes!$B$8:$AK$8,0)),"")</f>
        <v/>
      </c>
      <c r="G281" s="86" t="str">
        <f>IFERROR(INDEX(DB_Typologies!$D$4:$AP$1445,MATCH($A$3,DB_Typologies!$AQ$4:$AQ$1445,0)+$A281,MATCH(G$3,TQoL_Indexes!$B$8:$AK$8,0)),"")</f>
        <v/>
      </c>
      <c r="H281" s="86" t="str">
        <f>IFERROR(INDEX(DB_Typologies!$D$4:$AP$1445,MATCH($A$3,DB_Typologies!$AQ$4:$AQ$1445,0)+$A281,MATCH(H$3,TQoL_Indexes!$B$8:$AK$8,0)),"")</f>
        <v/>
      </c>
      <c r="I281" s="86" t="str">
        <f>IFERROR(INDEX(DB_Typologies!$D$4:$AP$1445,MATCH($A$3,DB_Typologies!$AQ$4:$AQ$1445,0)+$A281,MATCH(I$3,TQoL_Indexes!$B$8:$AK$8,0)),"")</f>
        <v/>
      </c>
      <c r="J281" s="86" t="str">
        <f>IFERROR(INDEX(DB_Typologies!$D$4:$AP$1445,MATCH($A$3,DB_Typologies!$AQ$4:$AQ$1445,0)+$A281,MATCH(J$3,TQoL_Indexes!$B$8:$AK$8,0)),"")</f>
        <v/>
      </c>
      <c r="K281" s="86" t="str">
        <f>IFERROR(INDEX(DB_Typologies!$D$4:$AP$1445,MATCH($A$3,DB_Typologies!$AQ$4:$AQ$1445,0)+$A281,MATCH(K$3,TQoL_Indexes!$B$8:$AK$8,0)),"")</f>
        <v/>
      </c>
      <c r="L281" s="86" t="str">
        <f>IFERROR(INDEX(DB_Typologies!$D$4:$AP$1445,MATCH($A$3,DB_Typologies!$AQ$4:$AQ$1445,0)+$A281,MATCH(L$3,TQoL_Indexes!$B$8:$AK$8,0)),"")</f>
        <v/>
      </c>
      <c r="M281" s="86" t="str">
        <f>IFERROR(INDEX(DB_Typologies!$D$4:$AP$1445,MATCH($A$3,DB_Typologies!$AQ$4:$AQ$1445,0)+$A281,MATCH(M$3,TQoL_Indexes!$B$8:$AK$8,0)),"")</f>
        <v/>
      </c>
      <c r="N281" s="86" t="str">
        <f>IFERROR(INDEX(DB_Typologies!$D$4:$AP$1445,MATCH($A$3,DB_Typologies!$AQ$4:$AQ$1445,0)+$A281,MATCH(N$3,TQoL_Indexes!$B$8:$AK$8,0)),"")</f>
        <v/>
      </c>
      <c r="O281" s="86" t="str">
        <f>IFERROR(INDEX(DB_Typologies!$D$4:$AP$1445,MATCH($A$3,DB_Typologies!$AQ$4:$AQ$1445,0)+$A281,MATCH(O$3,TQoL_Indexes!$B$8:$AK$8,0)),"")</f>
        <v/>
      </c>
      <c r="P281" s="86" t="str">
        <f>IFERROR(INDEX(DB_Typologies!$D$4:$AP$1445,MATCH($A$3,DB_Typologies!$AQ$4:$AQ$1445,0)+$A281,MATCH(P$3,TQoL_Indexes!$B$8:$AK$8,0)),"")</f>
        <v/>
      </c>
      <c r="Q281" s="86" t="str">
        <f>IFERROR(INDEX(DB_Typologies!$D$4:$AP$1445,MATCH($A$3,DB_Typologies!$AQ$4:$AQ$1445,0)+$A281,MATCH(Q$3,TQoL_Indexes!$B$8:$AK$8,0)),"")</f>
        <v/>
      </c>
      <c r="R281" s="86" t="str">
        <f>IFERROR(INDEX(DB_Typologies!$D$4:$AP$1445,MATCH($A$3,DB_Typologies!$AQ$4:$AQ$1445,0)+$A281,MATCH(R$3,TQoL_Indexes!$B$8:$AK$8,0)),"")</f>
        <v/>
      </c>
      <c r="S281" s="86" t="str">
        <f>IFERROR(INDEX(DB_Typologies!$D$4:$AP$1445,MATCH($A$3,DB_Typologies!$AQ$4:$AQ$1445,0)+$A281,MATCH(S$3,TQoL_Indexes!$B$8:$AK$8,0)),"")</f>
        <v/>
      </c>
      <c r="T281" s="86" t="str">
        <f>IFERROR(INDEX(DB_Typologies!$D$4:$AP$1445,MATCH($A$3,DB_Typologies!$AQ$4:$AQ$1445,0)+$A281,MATCH(T$3,TQoL_Indexes!$B$8:$AK$8,0)),"")</f>
        <v/>
      </c>
      <c r="U281" s="86" t="str">
        <f>IFERROR(INDEX(DB_Typologies!$D$4:$AP$1445,MATCH($A$3,DB_Typologies!$AQ$4:$AQ$1445,0)+$A281,MATCH(U$3,TQoL_Indexes!$B$8:$AK$8,0)),"")</f>
        <v/>
      </c>
      <c r="V281" s="86" t="str">
        <f>IFERROR(INDEX(DB_Typologies!$D$4:$AP$1445,MATCH($A$3,DB_Typologies!$AQ$4:$AQ$1445,0)+$A281,MATCH(V$3,TQoL_Indexes!$B$8:$AK$8,0)),"")</f>
        <v/>
      </c>
      <c r="W281" s="86" t="str">
        <f>IFERROR(INDEX(DB_Typologies!$D$4:$AP$1445,MATCH($A$3,DB_Typologies!$AQ$4:$AQ$1445,0)+$A281,MATCH(W$3,TQoL_Indexes!$B$8:$AK$8,0)),"")</f>
        <v/>
      </c>
      <c r="X281" s="86" t="str">
        <f>IFERROR(INDEX(DB_Typologies!$D$4:$AP$1445,MATCH($A$3,DB_Typologies!$AQ$4:$AQ$1445,0)+$A281,MATCH(X$3,TQoL_Indexes!$B$8:$AK$8,0)),"")</f>
        <v/>
      </c>
      <c r="Y281" s="86" t="str">
        <f>IFERROR(INDEX(DB_Typologies!$D$4:$AP$1445,MATCH($A$3,DB_Typologies!$AQ$4:$AQ$1445,0)+$A281,MATCH(Y$3,TQoL_Indexes!$B$8:$AK$8,0)),"")</f>
        <v/>
      </c>
      <c r="Z281" s="86" t="str">
        <f>IFERROR(INDEX(DB_Typologies!$D$4:$AP$1445,MATCH($A$3,DB_Typologies!$AQ$4:$AQ$1445,0)+$A281,MATCH(Z$3,TQoL_Indexes!$B$8:$AK$8,0)),"")</f>
        <v/>
      </c>
      <c r="AA281" s="86" t="str">
        <f>IFERROR(INDEX(DB_Typologies!$D$4:$AP$1445,MATCH($A$3,DB_Typologies!$AQ$4:$AQ$1445,0)+$A281,MATCH(AA$3,TQoL_Indexes!$B$8:$AK$8,0)),"")</f>
        <v/>
      </c>
      <c r="AB281" s="86" t="str">
        <f>IFERROR(INDEX(DB_Typologies!$D$4:$AP$1445,MATCH($A$3,DB_Typologies!$AQ$4:$AQ$1445,0)+$A281,MATCH(AB$3,TQoL_Indexes!$B$8:$AK$8,0)),"")</f>
        <v/>
      </c>
      <c r="AC281" s="86" t="str">
        <f>IFERROR(INDEX(DB_Typologies!$D$4:$AP$1445,MATCH($A$3,DB_Typologies!$AQ$4:$AQ$1445,0)+$A281,MATCH(AC$3,TQoL_Indexes!$B$8:$AK$8,0)),"")</f>
        <v/>
      </c>
      <c r="AD281" s="86" t="str">
        <f>IFERROR(INDEX(DB_Typologies!$D$4:$AP$1445,MATCH($A$3,DB_Typologies!$AQ$4:$AQ$1445,0)+$A281,MATCH(AD$3,TQoL_Indexes!$B$8:$AK$8,0)),"")</f>
        <v/>
      </c>
      <c r="AE281" s="86" t="str">
        <f>IFERROR(INDEX(DB_Typologies!$D$4:$AP$1445,MATCH($A$3,DB_Typologies!$AQ$4:$AQ$1445,0)+$A281,MATCH(AE$3,TQoL_Indexes!$B$8:$AK$8,0)),"")</f>
        <v/>
      </c>
      <c r="AF281" s="86" t="str">
        <f>IFERROR(INDEX(DB_Typologies!$D$4:$AP$1445,MATCH($A$3,DB_Typologies!$AQ$4:$AQ$1445,0)+$A281,MATCH(AF$3,TQoL_Indexes!$B$8:$AK$8,0)),"")</f>
        <v/>
      </c>
      <c r="AG281" s="86" t="str">
        <f>IFERROR(INDEX(DB_Typologies!$D$4:$AP$1445,MATCH($A$3,DB_Typologies!$AQ$4:$AQ$1445,0)+$A281,MATCH(AG$3,TQoL_Indexes!$B$8:$AK$8,0)),"")</f>
        <v/>
      </c>
      <c r="AH281" s="86" t="str">
        <f>IFERROR(INDEX(DB_Typologies!$D$4:$AP$1445,MATCH($A$3,DB_Typologies!$AQ$4:$AQ$1445,0)+$A281,MATCH(AH$3,TQoL_Indexes!$B$8:$AK$8,0)),"")</f>
        <v/>
      </c>
      <c r="AI281" s="86" t="str">
        <f>IFERROR(INDEX(DB_Typologies!$D$4:$AP$1445,MATCH($A$3,DB_Typologies!$AQ$4:$AQ$1445,0)+$A281,MATCH(AI$3,TQoL_Indexes!$B$8:$AK$8,0)),"")</f>
        <v/>
      </c>
      <c r="AJ281" s="86" t="str">
        <f>IFERROR(INDEX(DB_Typologies!$D$4:$AP$1445,MATCH($A$3,DB_Typologies!$AQ$4:$AQ$1445,0)+$A281,MATCH(AJ$3,TQoL_Indexes!$B$8:$AK$8,0)),"")</f>
        <v/>
      </c>
      <c r="AK281" s="86" t="str">
        <f>IFERROR(INDEX(DB_Typologies!$D$4:$AP$1445,MATCH($A$3,DB_Typologies!$AQ$4:$AQ$1445,0)+$A281,MATCH(AK$3,TQoL_Indexes!$B$8:$AK$8,0)),"")</f>
        <v/>
      </c>
      <c r="AL281" s="86" t="str">
        <f>IFERROR(INDEX(DB_Typologies!$D$4:$AP$1445,MATCH($A$3,DB_Typologies!$AQ$4:$AQ$1445,0)+$A281,MATCH(AL$3,TQoL_Indexes!$B$8:$AK$8,0)),"")</f>
        <v/>
      </c>
      <c r="AM281" s="87" t="str">
        <f>IFERROR(INDEX(DB_Typologies!$D$4:$AP$1445,MATCH($A$3,DB_Typologies!$AQ$4:$AQ$1445,0)+$A281,MATCH(AM$3,TQoL_Indexes!$B$8:$AK$8,0)),"")</f>
        <v/>
      </c>
    </row>
    <row r="282" spans="1:39">
      <c r="A282" s="58" t="str">
        <f>IFERROR(IF(A281+1&lt;COUNTIF(DB_Typologies!$AQ$4:$AQ$1445,$A$3),A281+1,""),"")</f>
        <v/>
      </c>
      <c r="B282" s="120" t="str">
        <f>IFERROR(INDEX(DB_Typologies!$D$4:$AP$1445,MATCH($A$3,DB_Typologies!$AQ$4:$AQ$1445,0)+$A282,MATCH(B$3,TQoL_Indexes!$B$8:$AK$8,0)),"")</f>
        <v/>
      </c>
      <c r="C282" s="86" t="str">
        <f>IFERROR(INDEX(DB_Typologies!$D$4:$AP$1445,MATCH($A$3,DB_Typologies!$AQ$4:$AQ$1445,0)+$A282,MATCH(C$3,TQoL_Indexes!$B$8:$AK$8,0)),"")</f>
        <v/>
      </c>
      <c r="D282" s="87" t="str">
        <f>IFERROR(INDEX(DB_Typologies!$D$4:$AP$1445,MATCH($A$3,DB_Typologies!$AQ$4:$AQ$1445,0)+$A282,MATCH(D$3,TQoL_Indexes!$B$8:$AK$8,0)),"")</f>
        <v/>
      </c>
      <c r="E282" s="86" t="str">
        <f>IFERROR(INDEX(DB_Typologies!$D$4:$AP$1445,MATCH($A$3,DB_Typologies!$AQ$4:$AQ$1445,0)+$A282,MATCH(E$3,TQoL_Indexes!$B$8:$AK$8,0)),"")</f>
        <v/>
      </c>
      <c r="F282" s="86" t="str">
        <f>IFERROR(INDEX(DB_Typologies!$D$4:$AP$1445,MATCH($A$3,DB_Typologies!$AQ$4:$AQ$1445,0)+$A282,MATCH(F$3,TQoL_Indexes!$B$8:$AK$8,0)),"")</f>
        <v/>
      </c>
      <c r="G282" s="86" t="str">
        <f>IFERROR(INDEX(DB_Typologies!$D$4:$AP$1445,MATCH($A$3,DB_Typologies!$AQ$4:$AQ$1445,0)+$A282,MATCH(G$3,TQoL_Indexes!$B$8:$AK$8,0)),"")</f>
        <v/>
      </c>
      <c r="H282" s="86" t="str">
        <f>IFERROR(INDEX(DB_Typologies!$D$4:$AP$1445,MATCH($A$3,DB_Typologies!$AQ$4:$AQ$1445,0)+$A282,MATCH(H$3,TQoL_Indexes!$B$8:$AK$8,0)),"")</f>
        <v/>
      </c>
      <c r="I282" s="86" t="str">
        <f>IFERROR(INDEX(DB_Typologies!$D$4:$AP$1445,MATCH($A$3,DB_Typologies!$AQ$4:$AQ$1445,0)+$A282,MATCH(I$3,TQoL_Indexes!$B$8:$AK$8,0)),"")</f>
        <v/>
      </c>
      <c r="J282" s="86" t="str">
        <f>IFERROR(INDEX(DB_Typologies!$D$4:$AP$1445,MATCH($A$3,DB_Typologies!$AQ$4:$AQ$1445,0)+$A282,MATCH(J$3,TQoL_Indexes!$B$8:$AK$8,0)),"")</f>
        <v/>
      </c>
      <c r="K282" s="86" t="str">
        <f>IFERROR(INDEX(DB_Typologies!$D$4:$AP$1445,MATCH($A$3,DB_Typologies!$AQ$4:$AQ$1445,0)+$A282,MATCH(K$3,TQoL_Indexes!$B$8:$AK$8,0)),"")</f>
        <v/>
      </c>
      <c r="L282" s="86" t="str">
        <f>IFERROR(INDEX(DB_Typologies!$D$4:$AP$1445,MATCH($A$3,DB_Typologies!$AQ$4:$AQ$1445,0)+$A282,MATCH(L$3,TQoL_Indexes!$B$8:$AK$8,0)),"")</f>
        <v/>
      </c>
      <c r="M282" s="86" t="str">
        <f>IFERROR(INDEX(DB_Typologies!$D$4:$AP$1445,MATCH($A$3,DB_Typologies!$AQ$4:$AQ$1445,0)+$A282,MATCH(M$3,TQoL_Indexes!$B$8:$AK$8,0)),"")</f>
        <v/>
      </c>
      <c r="N282" s="86" t="str">
        <f>IFERROR(INDEX(DB_Typologies!$D$4:$AP$1445,MATCH($A$3,DB_Typologies!$AQ$4:$AQ$1445,0)+$A282,MATCH(N$3,TQoL_Indexes!$B$8:$AK$8,0)),"")</f>
        <v/>
      </c>
      <c r="O282" s="86" t="str">
        <f>IFERROR(INDEX(DB_Typologies!$D$4:$AP$1445,MATCH($A$3,DB_Typologies!$AQ$4:$AQ$1445,0)+$A282,MATCH(O$3,TQoL_Indexes!$B$8:$AK$8,0)),"")</f>
        <v/>
      </c>
      <c r="P282" s="86" t="str">
        <f>IFERROR(INDEX(DB_Typologies!$D$4:$AP$1445,MATCH($A$3,DB_Typologies!$AQ$4:$AQ$1445,0)+$A282,MATCH(P$3,TQoL_Indexes!$B$8:$AK$8,0)),"")</f>
        <v/>
      </c>
      <c r="Q282" s="86" t="str">
        <f>IFERROR(INDEX(DB_Typologies!$D$4:$AP$1445,MATCH($A$3,DB_Typologies!$AQ$4:$AQ$1445,0)+$A282,MATCH(Q$3,TQoL_Indexes!$B$8:$AK$8,0)),"")</f>
        <v/>
      </c>
      <c r="R282" s="86" t="str">
        <f>IFERROR(INDEX(DB_Typologies!$D$4:$AP$1445,MATCH($A$3,DB_Typologies!$AQ$4:$AQ$1445,0)+$A282,MATCH(R$3,TQoL_Indexes!$B$8:$AK$8,0)),"")</f>
        <v/>
      </c>
      <c r="S282" s="86" t="str">
        <f>IFERROR(INDEX(DB_Typologies!$D$4:$AP$1445,MATCH($A$3,DB_Typologies!$AQ$4:$AQ$1445,0)+$A282,MATCH(S$3,TQoL_Indexes!$B$8:$AK$8,0)),"")</f>
        <v/>
      </c>
      <c r="T282" s="86" t="str">
        <f>IFERROR(INDEX(DB_Typologies!$D$4:$AP$1445,MATCH($A$3,DB_Typologies!$AQ$4:$AQ$1445,0)+$A282,MATCH(T$3,TQoL_Indexes!$B$8:$AK$8,0)),"")</f>
        <v/>
      </c>
      <c r="U282" s="86" t="str">
        <f>IFERROR(INDEX(DB_Typologies!$D$4:$AP$1445,MATCH($A$3,DB_Typologies!$AQ$4:$AQ$1445,0)+$A282,MATCH(U$3,TQoL_Indexes!$B$8:$AK$8,0)),"")</f>
        <v/>
      </c>
      <c r="V282" s="86" t="str">
        <f>IFERROR(INDEX(DB_Typologies!$D$4:$AP$1445,MATCH($A$3,DB_Typologies!$AQ$4:$AQ$1445,0)+$A282,MATCH(V$3,TQoL_Indexes!$B$8:$AK$8,0)),"")</f>
        <v/>
      </c>
      <c r="W282" s="86" t="str">
        <f>IFERROR(INDEX(DB_Typologies!$D$4:$AP$1445,MATCH($A$3,DB_Typologies!$AQ$4:$AQ$1445,0)+$A282,MATCH(W$3,TQoL_Indexes!$B$8:$AK$8,0)),"")</f>
        <v/>
      </c>
      <c r="X282" s="86" t="str">
        <f>IFERROR(INDEX(DB_Typologies!$D$4:$AP$1445,MATCH($A$3,DB_Typologies!$AQ$4:$AQ$1445,0)+$A282,MATCH(X$3,TQoL_Indexes!$B$8:$AK$8,0)),"")</f>
        <v/>
      </c>
      <c r="Y282" s="86" t="str">
        <f>IFERROR(INDEX(DB_Typologies!$D$4:$AP$1445,MATCH($A$3,DB_Typologies!$AQ$4:$AQ$1445,0)+$A282,MATCH(Y$3,TQoL_Indexes!$B$8:$AK$8,0)),"")</f>
        <v/>
      </c>
      <c r="Z282" s="86" t="str">
        <f>IFERROR(INDEX(DB_Typologies!$D$4:$AP$1445,MATCH($A$3,DB_Typologies!$AQ$4:$AQ$1445,0)+$A282,MATCH(Z$3,TQoL_Indexes!$B$8:$AK$8,0)),"")</f>
        <v/>
      </c>
      <c r="AA282" s="86" t="str">
        <f>IFERROR(INDEX(DB_Typologies!$D$4:$AP$1445,MATCH($A$3,DB_Typologies!$AQ$4:$AQ$1445,0)+$A282,MATCH(AA$3,TQoL_Indexes!$B$8:$AK$8,0)),"")</f>
        <v/>
      </c>
      <c r="AB282" s="86" t="str">
        <f>IFERROR(INDEX(DB_Typologies!$D$4:$AP$1445,MATCH($A$3,DB_Typologies!$AQ$4:$AQ$1445,0)+$A282,MATCH(AB$3,TQoL_Indexes!$B$8:$AK$8,0)),"")</f>
        <v/>
      </c>
      <c r="AC282" s="86" t="str">
        <f>IFERROR(INDEX(DB_Typologies!$D$4:$AP$1445,MATCH($A$3,DB_Typologies!$AQ$4:$AQ$1445,0)+$A282,MATCH(AC$3,TQoL_Indexes!$B$8:$AK$8,0)),"")</f>
        <v/>
      </c>
      <c r="AD282" s="86" t="str">
        <f>IFERROR(INDEX(DB_Typologies!$D$4:$AP$1445,MATCH($A$3,DB_Typologies!$AQ$4:$AQ$1445,0)+$A282,MATCH(AD$3,TQoL_Indexes!$B$8:$AK$8,0)),"")</f>
        <v/>
      </c>
      <c r="AE282" s="86" t="str">
        <f>IFERROR(INDEX(DB_Typologies!$D$4:$AP$1445,MATCH($A$3,DB_Typologies!$AQ$4:$AQ$1445,0)+$A282,MATCH(AE$3,TQoL_Indexes!$B$8:$AK$8,0)),"")</f>
        <v/>
      </c>
      <c r="AF282" s="86" t="str">
        <f>IFERROR(INDEX(DB_Typologies!$D$4:$AP$1445,MATCH($A$3,DB_Typologies!$AQ$4:$AQ$1445,0)+$A282,MATCH(AF$3,TQoL_Indexes!$B$8:$AK$8,0)),"")</f>
        <v/>
      </c>
      <c r="AG282" s="86" t="str">
        <f>IFERROR(INDEX(DB_Typologies!$D$4:$AP$1445,MATCH($A$3,DB_Typologies!$AQ$4:$AQ$1445,0)+$A282,MATCH(AG$3,TQoL_Indexes!$B$8:$AK$8,0)),"")</f>
        <v/>
      </c>
      <c r="AH282" s="86" t="str">
        <f>IFERROR(INDEX(DB_Typologies!$D$4:$AP$1445,MATCH($A$3,DB_Typologies!$AQ$4:$AQ$1445,0)+$A282,MATCH(AH$3,TQoL_Indexes!$B$8:$AK$8,0)),"")</f>
        <v/>
      </c>
      <c r="AI282" s="86" t="str">
        <f>IFERROR(INDEX(DB_Typologies!$D$4:$AP$1445,MATCH($A$3,DB_Typologies!$AQ$4:$AQ$1445,0)+$A282,MATCH(AI$3,TQoL_Indexes!$B$8:$AK$8,0)),"")</f>
        <v/>
      </c>
      <c r="AJ282" s="86" t="str">
        <f>IFERROR(INDEX(DB_Typologies!$D$4:$AP$1445,MATCH($A$3,DB_Typologies!$AQ$4:$AQ$1445,0)+$A282,MATCH(AJ$3,TQoL_Indexes!$B$8:$AK$8,0)),"")</f>
        <v/>
      </c>
      <c r="AK282" s="86" t="str">
        <f>IFERROR(INDEX(DB_Typologies!$D$4:$AP$1445,MATCH($A$3,DB_Typologies!$AQ$4:$AQ$1445,0)+$A282,MATCH(AK$3,TQoL_Indexes!$B$8:$AK$8,0)),"")</f>
        <v/>
      </c>
      <c r="AL282" s="86" t="str">
        <f>IFERROR(INDEX(DB_Typologies!$D$4:$AP$1445,MATCH($A$3,DB_Typologies!$AQ$4:$AQ$1445,0)+$A282,MATCH(AL$3,TQoL_Indexes!$B$8:$AK$8,0)),"")</f>
        <v/>
      </c>
      <c r="AM282" s="87" t="str">
        <f>IFERROR(INDEX(DB_Typologies!$D$4:$AP$1445,MATCH($A$3,DB_Typologies!$AQ$4:$AQ$1445,0)+$A282,MATCH(AM$3,TQoL_Indexes!$B$8:$AK$8,0)),"")</f>
        <v/>
      </c>
    </row>
    <row r="283" spans="1:39">
      <c r="A283" s="58" t="str">
        <f>IFERROR(IF(A282+1&lt;COUNTIF(DB_Typologies!$AQ$4:$AQ$1445,$A$3),A282+1,""),"")</f>
        <v/>
      </c>
      <c r="B283" s="120" t="str">
        <f>IFERROR(INDEX(DB_Typologies!$D$4:$AP$1445,MATCH($A$3,DB_Typologies!$AQ$4:$AQ$1445,0)+$A283,MATCH(B$3,TQoL_Indexes!$B$8:$AK$8,0)),"")</f>
        <v/>
      </c>
      <c r="C283" s="86" t="str">
        <f>IFERROR(INDEX(DB_Typologies!$D$4:$AP$1445,MATCH($A$3,DB_Typologies!$AQ$4:$AQ$1445,0)+$A283,MATCH(C$3,TQoL_Indexes!$B$8:$AK$8,0)),"")</f>
        <v/>
      </c>
      <c r="D283" s="87" t="str">
        <f>IFERROR(INDEX(DB_Typologies!$D$4:$AP$1445,MATCH($A$3,DB_Typologies!$AQ$4:$AQ$1445,0)+$A283,MATCH(D$3,TQoL_Indexes!$B$8:$AK$8,0)),"")</f>
        <v/>
      </c>
      <c r="E283" s="86" t="str">
        <f>IFERROR(INDEX(DB_Typologies!$D$4:$AP$1445,MATCH($A$3,DB_Typologies!$AQ$4:$AQ$1445,0)+$A283,MATCH(E$3,TQoL_Indexes!$B$8:$AK$8,0)),"")</f>
        <v/>
      </c>
      <c r="F283" s="86" t="str">
        <f>IFERROR(INDEX(DB_Typologies!$D$4:$AP$1445,MATCH($A$3,DB_Typologies!$AQ$4:$AQ$1445,0)+$A283,MATCH(F$3,TQoL_Indexes!$B$8:$AK$8,0)),"")</f>
        <v/>
      </c>
      <c r="G283" s="86" t="str">
        <f>IFERROR(INDEX(DB_Typologies!$D$4:$AP$1445,MATCH($A$3,DB_Typologies!$AQ$4:$AQ$1445,0)+$A283,MATCH(G$3,TQoL_Indexes!$B$8:$AK$8,0)),"")</f>
        <v/>
      </c>
      <c r="H283" s="86" t="str">
        <f>IFERROR(INDEX(DB_Typologies!$D$4:$AP$1445,MATCH($A$3,DB_Typologies!$AQ$4:$AQ$1445,0)+$A283,MATCH(H$3,TQoL_Indexes!$B$8:$AK$8,0)),"")</f>
        <v/>
      </c>
      <c r="I283" s="86" t="str">
        <f>IFERROR(INDEX(DB_Typologies!$D$4:$AP$1445,MATCH($A$3,DB_Typologies!$AQ$4:$AQ$1445,0)+$A283,MATCH(I$3,TQoL_Indexes!$B$8:$AK$8,0)),"")</f>
        <v/>
      </c>
      <c r="J283" s="86" t="str">
        <f>IFERROR(INDEX(DB_Typologies!$D$4:$AP$1445,MATCH($A$3,DB_Typologies!$AQ$4:$AQ$1445,0)+$A283,MATCH(J$3,TQoL_Indexes!$B$8:$AK$8,0)),"")</f>
        <v/>
      </c>
      <c r="K283" s="86" t="str">
        <f>IFERROR(INDEX(DB_Typologies!$D$4:$AP$1445,MATCH($A$3,DB_Typologies!$AQ$4:$AQ$1445,0)+$A283,MATCH(K$3,TQoL_Indexes!$B$8:$AK$8,0)),"")</f>
        <v/>
      </c>
      <c r="L283" s="86" t="str">
        <f>IFERROR(INDEX(DB_Typologies!$D$4:$AP$1445,MATCH($A$3,DB_Typologies!$AQ$4:$AQ$1445,0)+$A283,MATCH(L$3,TQoL_Indexes!$B$8:$AK$8,0)),"")</f>
        <v/>
      </c>
      <c r="M283" s="86" t="str">
        <f>IFERROR(INDEX(DB_Typologies!$D$4:$AP$1445,MATCH($A$3,DB_Typologies!$AQ$4:$AQ$1445,0)+$A283,MATCH(M$3,TQoL_Indexes!$B$8:$AK$8,0)),"")</f>
        <v/>
      </c>
      <c r="N283" s="86" t="str">
        <f>IFERROR(INDEX(DB_Typologies!$D$4:$AP$1445,MATCH($A$3,DB_Typologies!$AQ$4:$AQ$1445,0)+$A283,MATCH(N$3,TQoL_Indexes!$B$8:$AK$8,0)),"")</f>
        <v/>
      </c>
      <c r="O283" s="86" t="str">
        <f>IFERROR(INDEX(DB_Typologies!$D$4:$AP$1445,MATCH($A$3,DB_Typologies!$AQ$4:$AQ$1445,0)+$A283,MATCH(O$3,TQoL_Indexes!$B$8:$AK$8,0)),"")</f>
        <v/>
      </c>
      <c r="P283" s="86" t="str">
        <f>IFERROR(INDEX(DB_Typologies!$D$4:$AP$1445,MATCH($A$3,DB_Typologies!$AQ$4:$AQ$1445,0)+$A283,MATCH(P$3,TQoL_Indexes!$B$8:$AK$8,0)),"")</f>
        <v/>
      </c>
      <c r="Q283" s="86" t="str">
        <f>IFERROR(INDEX(DB_Typologies!$D$4:$AP$1445,MATCH($A$3,DB_Typologies!$AQ$4:$AQ$1445,0)+$A283,MATCH(Q$3,TQoL_Indexes!$B$8:$AK$8,0)),"")</f>
        <v/>
      </c>
      <c r="R283" s="86" t="str">
        <f>IFERROR(INDEX(DB_Typologies!$D$4:$AP$1445,MATCH($A$3,DB_Typologies!$AQ$4:$AQ$1445,0)+$A283,MATCH(R$3,TQoL_Indexes!$B$8:$AK$8,0)),"")</f>
        <v/>
      </c>
      <c r="S283" s="86" t="str">
        <f>IFERROR(INDEX(DB_Typologies!$D$4:$AP$1445,MATCH($A$3,DB_Typologies!$AQ$4:$AQ$1445,0)+$A283,MATCH(S$3,TQoL_Indexes!$B$8:$AK$8,0)),"")</f>
        <v/>
      </c>
      <c r="T283" s="86" t="str">
        <f>IFERROR(INDEX(DB_Typologies!$D$4:$AP$1445,MATCH($A$3,DB_Typologies!$AQ$4:$AQ$1445,0)+$A283,MATCH(T$3,TQoL_Indexes!$B$8:$AK$8,0)),"")</f>
        <v/>
      </c>
      <c r="U283" s="86" t="str">
        <f>IFERROR(INDEX(DB_Typologies!$D$4:$AP$1445,MATCH($A$3,DB_Typologies!$AQ$4:$AQ$1445,0)+$A283,MATCH(U$3,TQoL_Indexes!$B$8:$AK$8,0)),"")</f>
        <v/>
      </c>
      <c r="V283" s="86" t="str">
        <f>IFERROR(INDEX(DB_Typologies!$D$4:$AP$1445,MATCH($A$3,DB_Typologies!$AQ$4:$AQ$1445,0)+$A283,MATCH(V$3,TQoL_Indexes!$B$8:$AK$8,0)),"")</f>
        <v/>
      </c>
      <c r="W283" s="86" t="str">
        <f>IFERROR(INDEX(DB_Typologies!$D$4:$AP$1445,MATCH($A$3,DB_Typologies!$AQ$4:$AQ$1445,0)+$A283,MATCH(W$3,TQoL_Indexes!$B$8:$AK$8,0)),"")</f>
        <v/>
      </c>
      <c r="X283" s="86" t="str">
        <f>IFERROR(INDEX(DB_Typologies!$D$4:$AP$1445,MATCH($A$3,DB_Typologies!$AQ$4:$AQ$1445,0)+$A283,MATCH(X$3,TQoL_Indexes!$B$8:$AK$8,0)),"")</f>
        <v/>
      </c>
      <c r="Y283" s="86" t="str">
        <f>IFERROR(INDEX(DB_Typologies!$D$4:$AP$1445,MATCH($A$3,DB_Typologies!$AQ$4:$AQ$1445,0)+$A283,MATCH(Y$3,TQoL_Indexes!$B$8:$AK$8,0)),"")</f>
        <v/>
      </c>
      <c r="Z283" s="86" t="str">
        <f>IFERROR(INDEX(DB_Typologies!$D$4:$AP$1445,MATCH($A$3,DB_Typologies!$AQ$4:$AQ$1445,0)+$A283,MATCH(Z$3,TQoL_Indexes!$B$8:$AK$8,0)),"")</f>
        <v/>
      </c>
      <c r="AA283" s="86" t="str">
        <f>IFERROR(INDEX(DB_Typologies!$D$4:$AP$1445,MATCH($A$3,DB_Typologies!$AQ$4:$AQ$1445,0)+$A283,MATCH(AA$3,TQoL_Indexes!$B$8:$AK$8,0)),"")</f>
        <v/>
      </c>
      <c r="AB283" s="86" t="str">
        <f>IFERROR(INDEX(DB_Typologies!$D$4:$AP$1445,MATCH($A$3,DB_Typologies!$AQ$4:$AQ$1445,0)+$A283,MATCH(AB$3,TQoL_Indexes!$B$8:$AK$8,0)),"")</f>
        <v/>
      </c>
      <c r="AC283" s="86" t="str">
        <f>IFERROR(INDEX(DB_Typologies!$D$4:$AP$1445,MATCH($A$3,DB_Typologies!$AQ$4:$AQ$1445,0)+$A283,MATCH(AC$3,TQoL_Indexes!$B$8:$AK$8,0)),"")</f>
        <v/>
      </c>
      <c r="AD283" s="86" t="str">
        <f>IFERROR(INDEX(DB_Typologies!$D$4:$AP$1445,MATCH($A$3,DB_Typologies!$AQ$4:$AQ$1445,0)+$A283,MATCH(AD$3,TQoL_Indexes!$B$8:$AK$8,0)),"")</f>
        <v/>
      </c>
      <c r="AE283" s="86" t="str">
        <f>IFERROR(INDEX(DB_Typologies!$D$4:$AP$1445,MATCH($A$3,DB_Typologies!$AQ$4:$AQ$1445,0)+$A283,MATCH(AE$3,TQoL_Indexes!$B$8:$AK$8,0)),"")</f>
        <v/>
      </c>
      <c r="AF283" s="86" t="str">
        <f>IFERROR(INDEX(DB_Typologies!$D$4:$AP$1445,MATCH($A$3,DB_Typologies!$AQ$4:$AQ$1445,0)+$A283,MATCH(AF$3,TQoL_Indexes!$B$8:$AK$8,0)),"")</f>
        <v/>
      </c>
      <c r="AG283" s="86" t="str">
        <f>IFERROR(INDEX(DB_Typologies!$D$4:$AP$1445,MATCH($A$3,DB_Typologies!$AQ$4:$AQ$1445,0)+$A283,MATCH(AG$3,TQoL_Indexes!$B$8:$AK$8,0)),"")</f>
        <v/>
      </c>
      <c r="AH283" s="86" t="str">
        <f>IFERROR(INDEX(DB_Typologies!$D$4:$AP$1445,MATCH($A$3,DB_Typologies!$AQ$4:$AQ$1445,0)+$A283,MATCH(AH$3,TQoL_Indexes!$B$8:$AK$8,0)),"")</f>
        <v/>
      </c>
      <c r="AI283" s="86" t="str">
        <f>IFERROR(INDEX(DB_Typologies!$D$4:$AP$1445,MATCH($A$3,DB_Typologies!$AQ$4:$AQ$1445,0)+$A283,MATCH(AI$3,TQoL_Indexes!$B$8:$AK$8,0)),"")</f>
        <v/>
      </c>
      <c r="AJ283" s="86" t="str">
        <f>IFERROR(INDEX(DB_Typologies!$D$4:$AP$1445,MATCH($A$3,DB_Typologies!$AQ$4:$AQ$1445,0)+$A283,MATCH(AJ$3,TQoL_Indexes!$B$8:$AK$8,0)),"")</f>
        <v/>
      </c>
      <c r="AK283" s="86" t="str">
        <f>IFERROR(INDEX(DB_Typologies!$D$4:$AP$1445,MATCH($A$3,DB_Typologies!$AQ$4:$AQ$1445,0)+$A283,MATCH(AK$3,TQoL_Indexes!$B$8:$AK$8,0)),"")</f>
        <v/>
      </c>
      <c r="AL283" s="86" t="str">
        <f>IFERROR(INDEX(DB_Typologies!$D$4:$AP$1445,MATCH($A$3,DB_Typologies!$AQ$4:$AQ$1445,0)+$A283,MATCH(AL$3,TQoL_Indexes!$B$8:$AK$8,0)),"")</f>
        <v/>
      </c>
      <c r="AM283" s="87" t="str">
        <f>IFERROR(INDEX(DB_Typologies!$D$4:$AP$1445,MATCH($A$3,DB_Typologies!$AQ$4:$AQ$1445,0)+$A283,MATCH(AM$3,TQoL_Indexes!$B$8:$AK$8,0)),"")</f>
        <v/>
      </c>
    </row>
    <row r="284" spans="1:39">
      <c r="A284" s="58" t="str">
        <f>IFERROR(IF(A283+1&lt;COUNTIF(DB_Typologies!$AQ$4:$AQ$1445,$A$3),A283+1,""),"")</f>
        <v/>
      </c>
      <c r="B284" s="120" t="str">
        <f>IFERROR(INDEX(DB_Typologies!$D$4:$AP$1445,MATCH($A$3,DB_Typologies!$AQ$4:$AQ$1445,0)+$A284,MATCH(B$3,TQoL_Indexes!$B$8:$AK$8,0)),"")</f>
        <v/>
      </c>
      <c r="C284" s="86" t="str">
        <f>IFERROR(INDEX(DB_Typologies!$D$4:$AP$1445,MATCH($A$3,DB_Typologies!$AQ$4:$AQ$1445,0)+$A284,MATCH(C$3,TQoL_Indexes!$B$8:$AK$8,0)),"")</f>
        <v/>
      </c>
      <c r="D284" s="87" t="str">
        <f>IFERROR(INDEX(DB_Typologies!$D$4:$AP$1445,MATCH($A$3,DB_Typologies!$AQ$4:$AQ$1445,0)+$A284,MATCH(D$3,TQoL_Indexes!$B$8:$AK$8,0)),"")</f>
        <v/>
      </c>
      <c r="E284" s="86" t="str">
        <f>IFERROR(INDEX(DB_Typologies!$D$4:$AP$1445,MATCH($A$3,DB_Typologies!$AQ$4:$AQ$1445,0)+$A284,MATCH(E$3,TQoL_Indexes!$B$8:$AK$8,0)),"")</f>
        <v/>
      </c>
      <c r="F284" s="86" t="str">
        <f>IFERROR(INDEX(DB_Typologies!$D$4:$AP$1445,MATCH($A$3,DB_Typologies!$AQ$4:$AQ$1445,0)+$A284,MATCH(F$3,TQoL_Indexes!$B$8:$AK$8,0)),"")</f>
        <v/>
      </c>
      <c r="G284" s="86" t="str">
        <f>IFERROR(INDEX(DB_Typologies!$D$4:$AP$1445,MATCH($A$3,DB_Typologies!$AQ$4:$AQ$1445,0)+$A284,MATCH(G$3,TQoL_Indexes!$B$8:$AK$8,0)),"")</f>
        <v/>
      </c>
      <c r="H284" s="86" t="str">
        <f>IFERROR(INDEX(DB_Typologies!$D$4:$AP$1445,MATCH($A$3,DB_Typologies!$AQ$4:$AQ$1445,0)+$A284,MATCH(H$3,TQoL_Indexes!$B$8:$AK$8,0)),"")</f>
        <v/>
      </c>
      <c r="I284" s="86" t="str">
        <f>IFERROR(INDEX(DB_Typologies!$D$4:$AP$1445,MATCH($A$3,DB_Typologies!$AQ$4:$AQ$1445,0)+$A284,MATCH(I$3,TQoL_Indexes!$B$8:$AK$8,0)),"")</f>
        <v/>
      </c>
      <c r="J284" s="86" t="str">
        <f>IFERROR(INDEX(DB_Typologies!$D$4:$AP$1445,MATCH($A$3,DB_Typologies!$AQ$4:$AQ$1445,0)+$A284,MATCH(J$3,TQoL_Indexes!$B$8:$AK$8,0)),"")</f>
        <v/>
      </c>
      <c r="K284" s="86" t="str">
        <f>IFERROR(INDEX(DB_Typologies!$D$4:$AP$1445,MATCH($A$3,DB_Typologies!$AQ$4:$AQ$1445,0)+$A284,MATCH(K$3,TQoL_Indexes!$B$8:$AK$8,0)),"")</f>
        <v/>
      </c>
      <c r="L284" s="86" t="str">
        <f>IFERROR(INDEX(DB_Typologies!$D$4:$AP$1445,MATCH($A$3,DB_Typologies!$AQ$4:$AQ$1445,0)+$A284,MATCH(L$3,TQoL_Indexes!$B$8:$AK$8,0)),"")</f>
        <v/>
      </c>
      <c r="M284" s="86" t="str">
        <f>IFERROR(INDEX(DB_Typologies!$D$4:$AP$1445,MATCH($A$3,DB_Typologies!$AQ$4:$AQ$1445,0)+$A284,MATCH(M$3,TQoL_Indexes!$B$8:$AK$8,0)),"")</f>
        <v/>
      </c>
      <c r="N284" s="86" t="str">
        <f>IFERROR(INDEX(DB_Typologies!$D$4:$AP$1445,MATCH($A$3,DB_Typologies!$AQ$4:$AQ$1445,0)+$A284,MATCH(N$3,TQoL_Indexes!$B$8:$AK$8,0)),"")</f>
        <v/>
      </c>
      <c r="O284" s="86" t="str">
        <f>IFERROR(INDEX(DB_Typologies!$D$4:$AP$1445,MATCH($A$3,DB_Typologies!$AQ$4:$AQ$1445,0)+$A284,MATCH(O$3,TQoL_Indexes!$B$8:$AK$8,0)),"")</f>
        <v/>
      </c>
      <c r="P284" s="86" t="str">
        <f>IFERROR(INDEX(DB_Typologies!$D$4:$AP$1445,MATCH($A$3,DB_Typologies!$AQ$4:$AQ$1445,0)+$A284,MATCH(P$3,TQoL_Indexes!$B$8:$AK$8,0)),"")</f>
        <v/>
      </c>
      <c r="Q284" s="86" t="str">
        <f>IFERROR(INDEX(DB_Typologies!$D$4:$AP$1445,MATCH($A$3,DB_Typologies!$AQ$4:$AQ$1445,0)+$A284,MATCH(Q$3,TQoL_Indexes!$B$8:$AK$8,0)),"")</f>
        <v/>
      </c>
      <c r="R284" s="86" t="str">
        <f>IFERROR(INDEX(DB_Typologies!$D$4:$AP$1445,MATCH($A$3,DB_Typologies!$AQ$4:$AQ$1445,0)+$A284,MATCH(R$3,TQoL_Indexes!$B$8:$AK$8,0)),"")</f>
        <v/>
      </c>
      <c r="S284" s="86" t="str">
        <f>IFERROR(INDEX(DB_Typologies!$D$4:$AP$1445,MATCH($A$3,DB_Typologies!$AQ$4:$AQ$1445,0)+$A284,MATCH(S$3,TQoL_Indexes!$B$8:$AK$8,0)),"")</f>
        <v/>
      </c>
      <c r="T284" s="86" t="str">
        <f>IFERROR(INDEX(DB_Typologies!$D$4:$AP$1445,MATCH($A$3,DB_Typologies!$AQ$4:$AQ$1445,0)+$A284,MATCH(T$3,TQoL_Indexes!$B$8:$AK$8,0)),"")</f>
        <v/>
      </c>
      <c r="U284" s="86" t="str">
        <f>IFERROR(INDEX(DB_Typologies!$D$4:$AP$1445,MATCH($A$3,DB_Typologies!$AQ$4:$AQ$1445,0)+$A284,MATCH(U$3,TQoL_Indexes!$B$8:$AK$8,0)),"")</f>
        <v/>
      </c>
      <c r="V284" s="86" t="str">
        <f>IFERROR(INDEX(DB_Typologies!$D$4:$AP$1445,MATCH($A$3,DB_Typologies!$AQ$4:$AQ$1445,0)+$A284,MATCH(V$3,TQoL_Indexes!$B$8:$AK$8,0)),"")</f>
        <v/>
      </c>
      <c r="W284" s="86" t="str">
        <f>IFERROR(INDEX(DB_Typologies!$D$4:$AP$1445,MATCH($A$3,DB_Typologies!$AQ$4:$AQ$1445,0)+$A284,MATCH(W$3,TQoL_Indexes!$B$8:$AK$8,0)),"")</f>
        <v/>
      </c>
      <c r="X284" s="86" t="str">
        <f>IFERROR(INDEX(DB_Typologies!$D$4:$AP$1445,MATCH($A$3,DB_Typologies!$AQ$4:$AQ$1445,0)+$A284,MATCH(X$3,TQoL_Indexes!$B$8:$AK$8,0)),"")</f>
        <v/>
      </c>
      <c r="Y284" s="86" t="str">
        <f>IFERROR(INDEX(DB_Typologies!$D$4:$AP$1445,MATCH($A$3,DB_Typologies!$AQ$4:$AQ$1445,0)+$A284,MATCH(Y$3,TQoL_Indexes!$B$8:$AK$8,0)),"")</f>
        <v/>
      </c>
      <c r="Z284" s="86" t="str">
        <f>IFERROR(INDEX(DB_Typologies!$D$4:$AP$1445,MATCH($A$3,DB_Typologies!$AQ$4:$AQ$1445,0)+$A284,MATCH(Z$3,TQoL_Indexes!$B$8:$AK$8,0)),"")</f>
        <v/>
      </c>
      <c r="AA284" s="86" t="str">
        <f>IFERROR(INDEX(DB_Typologies!$D$4:$AP$1445,MATCH($A$3,DB_Typologies!$AQ$4:$AQ$1445,0)+$A284,MATCH(AA$3,TQoL_Indexes!$B$8:$AK$8,0)),"")</f>
        <v/>
      </c>
      <c r="AB284" s="86" t="str">
        <f>IFERROR(INDEX(DB_Typologies!$D$4:$AP$1445,MATCH($A$3,DB_Typologies!$AQ$4:$AQ$1445,0)+$A284,MATCH(AB$3,TQoL_Indexes!$B$8:$AK$8,0)),"")</f>
        <v/>
      </c>
      <c r="AC284" s="86" t="str">
        <f>IFERROR(INDEX(DB_Typologies!$D$4:$AP$1445,MATCH($A$3,DB_Typologies!$AQ$4:$AQ$1445,0)+$A284,MATCH(AC$3,TQoL_Indexes!$B$8:$AK$8,0)),"")</f>
        <v/>
      </c>
      <c r="AD284" s="86" t="str">
        <f>IFERROR(INDEX(DB_Typologies!$D$4:$AP$1445,MATCH($A$3,DB_Typologies!$AQ$4:$AQ$1445,0)+$A284,MATCH(AD$3,TQoL_Indexes!$B$8:$AK$8,0)),"")</f>
        <v/>
      </c>
      <c r="AE284" s="86" t="str">
        <f>IFERROR(INDEX(DB_Typologies!$D$4:$AP$1445,MATCH($A$3,DB_Typologies!$AQ$4:$AQ$1445,0)+$A284,MATCH(AE$3,TQoL_Indexes!$B$8:$AK$8,0)),"")</f>
        <v/>
      </c>
      <c r="AF284" s="86" t="str">
        <f>IFERROR(INDEX(DB_Typologies!$D$4:$AP$1445,MATCH($A$3,DB_Typologies!$AQ$4:$AQ$1445,0)+$A284,MATCH(AF$3,TQoL_Indexes!$B$8:$AK$8,0)),"")</f>
        <v/>
      </c>
      <c r="AG284" s="86" t="str">
        <f>IFERROR(INDEX(DB_Typologies!$D$4:$AP$1445,MATCH($A$3,DB_Typologies!$AQ$4:$AQ$1445,0)+$A284,MATCH(AG$3,TQoL_Indexes!$B$8:$AK$8,0)),"")</f>
        <v/>
      </c>
      <c r="AH284" s="86" t="str">
        <f>IFERROR(INDEX(DB_Typologies!$D$4:$AP$1445,MATCH($A$3,DB_Typologies!$AQ$4:$AQ$1445,0)+$A284,MATCH(AH$3,TQoL_Indexes!$B$8:$AK$8,0)),"")</f>
        <v/>
      </c>
      <c r="AI284" s="86" t="str">
        <f>IFERROR(INDEX(DB_Typologies!$D$4:$AP$1445,MATCH($A$3,DB_Typologies!$AQ$4:$AQ$1445,0)+$A284,MATCH(AI$3,TQoL_Indexes!$B$8:$AK$8,0)),"")</f>
        <v/>
      </c>
      <c r="AJ284" s="86" t="str">
        <f>IFERROR(INDEX(DB_Typologies!$D$4:$AP$1445,MATCH($A$3,DB_Typologies!$AQ$4:$AQ$1445,0)+$A284,MATCH(AJ$3,TQoL_Indexes!$B$8:$AK$8,0)),"")</f>
        <v/>
      </c>
      <c r="AK284" s="86" t="str">
        <f>IFERROR(INDEX(DB_Typologies!$D$4:$AP$1445,MATCH($A$3,DB_Typologies!$AQ$4:$AQ$1445,0)+$A284,MATCH(AK$3,TQoL_Indexes!$B$8:$AK$8,0)),"")</f>
        <v/>
      </c>
      <c r="AL284" s="86" t="str">
        <f>IFERROR(INDEX(DB_Typologies!$D$4:$AP$1445,MATCH($A$3,DB_Typologies!$AQ$4:$AQ$1445,0)+$A284,MATCH(AL$3,TQoL_Indexes!$B$8:$AK$8,0)),"")</f>
        <v/>
      </c>
      <c r="AM284" s="87" t="str">
        <f>IFERROR(INDEX(DB_Typologies!$D$4:$AP$1445,MATCH($A$3,DB_Typologies!$AQ$4:$AQ$1445,0)+$A284,MATCH(AM$3,TQoL_Indexes!$B$8:$AK$8,0)),"")</f>
        <v/>
      </c>
    </row>
    <row r="285" spans="1:39">
      <c r="A285" s="58" t="str">
        <f>IFERROR(IF(A284+1&lt;COUNTIF(DB_Typologies!$AQ$4:$AQ$1445,$A$3),A284+1,""),"")</f>
        <v/>
      </c>
      <c r="B285" s="120" t="str">
        <f>IFERROR(INDEX(DB_Typologies!$D$4:$AP$1445,MATCH($A$3,DB_Typologies!$AQ$4:$AQ$1445,0)+$A285,MATCH(B$3,TQoL_Indexes!$B$8:$AK$8,0)),"")</f>
        <v/>
      </c>
      <c r="C285" s="86" t="str">
        <f>IFERROR(INDEX(DB_Typologies!$D$4:$AP$1445,MATCH($A$3,DB_Typologies!$AQ$4:$AQ$1445,0)+$A285,MATCH(C$3,TQoL_Indexes!$B$8:$AK$8,0)),"")</f>
        <v/>
      </c>
      <c r="D285" s="87" t="str">
        <f>IFERROR(INDEX(DB_Typologies!$D$4:$AP$1445,MATCH($A$3,DB_Typologies!$AQ$4:$AQ$1445,0)+$A285,MATCH(D$3,TQoL_Indexes!$B$8:$AK$8,0)),"")</f>
        <v/>
      </c>
      <c r="E285" s="86" t="str">
        <f>IFERROR(INDEX(DB_Typologies!$D$4:$AP$1445,MATCH($A$3,DB_Typologies!$AQ$4:$AQ$1445,0)+$A285,MATCH(E$3,TQoL_Indexes!$B$8:$AK$8,0)),"")</f>
        <v/>
      </c>
      <c r="F285" s="86" t="str">
        <f>IFERROR(INDEX(DB_Typologies!$D$4:$AP$1445,MATCH($A$3,DB_Typologies!$AQ$4:$AQ$1445,0)+$A285,MATCH(F$3,TQoL_Indexes!$B$8:$AK$8,0)),"")</f>
        <v/>
      </c>
      <c r="G285" s="86" t="str">
        <f>IFERROR(INDEX(DB_Typologies!$D$4:$AP$1445,MATCH($A$3,DB_Typologies!$AQ$4:$AQ$1445,0)+$A285,MATCH(G$3,TQoL_Indexes!$B$8:$AK$8,0)),"")</f>
        <v/>
      </c>
      <c r="H285" s="86" t="str">
        <f>IFERROR(INDEX(DB_Typologies!$D$4:$AP$1445,MATCH($A$3,DB_Typologies!$AQ$4:$AQ$1445,0)+$A285,MATCH(H$3,TQoL_Indexes!$B$8:$AK$8,0)),"")</f>
        <v/>
      </c>
      <c r="I285" s="86" t="str">
        <f>IFERROR(INDEX(DB_Typologies!$D$4:$AP$1445,MATCH($A$3,DB_Typologies!$AQ$4:$AQ$1445,0)+$A285,MATCH(I$3,TQoL_Indexes!$B$8:$AK$8,0)),"")</f>
        <v/>
      </c>
      <c r="J285" s="86" t="str">
        <f>IFERROR(INDEX(DB_Typologies!$D$4:$AP$1445,MATCH($A$3,DB_Typologies!$AQ$4:$AQ$1445,0)+$A285,MATCH(J$3,TQoL_Indexes!$B$8:$AK$8,0)),"")</f>
        <v/>
      </c>
      <c r="K285" s="86" t="str">
        <f>IFERROR(INDEX(DB_Typologies!$D$4:$AP$1445,MATCH($A$3,DB_Typologies!$AQ$4:$AQ$1445,0)+$A285,MATCH(K$3,TQoL_Indexes!$B$8:$AK$8,0)),"")</f>
        <v/>
      </c>
      <c r="L285" s="86" t="str">
        <f>IFERROR(INDEX(DB_Typologies!$D$4:$AP$1445,MATCH($A$3,DB_Typologies!$AQ$4:$AQ$1445,0)+$A285,MATCH(L$3,TQoL_Indexes!$B$8:$AK$8,0)),"")</f>
        <v/>
      </c>
      <c r="M285" s="86" t="str">
        <f>IFERROR(INDEX(DB_Typologies!$D$4:$AP$1445,MATCH($A$3,DB_Typologies!$AQ$4:$AQ$1445,0)+$A285,MATCH(M$3,TQoL_Indexes!$B$8:$AK$8,0)),"")</f>
        <v/>
      </c>
      <c r="N285" s="86" t="str">
        <f>IFERROR(INDEX(DB_Typologies!$D$4:$AP$1445,MATCH($A$3,DB_Typologies!$AQ$4:$AQ$1445,0)+$A285,MATCH(N$3,TQoL_Indexes!$B$8:$AK$8,0)),"")</f>
        <v/>
      </c>
      <c r="O285" s="86" t="str">
        <f>IFERROR(INDEX(DB_Typologies!$D$4:$AP$1445,MATCH($A$3,DB_Typologies!$AQ$4:$AQ$1445,0)+$A285,MATCH(O$3,TQoL_Indexes!$B$8:$AK$8,0)),"")</f>
        <v/>
      </c>
      <c r="P285" s="86" t="str">
        <f>IFERROR(INDEX(DB_Typologies!$D$4:$AP$1445,MATCH($A$3,DB_Typologies!$AQ$4:$AQ$1445,0)+$A285,MATCH(P$3,TQoL_Indexes!$B$8:$AK$8,0)),"")</f>
        <v/>
      </c>
      <c r="Q285" s="86" t="str">
        <f>IFERROR(INDEX(DB_Typologies!$D$4:$AP$1445,MATCH($A$3,DB_Typologies!$AQ$4:$AQ$1445,0)+$A285,MATCH(Q$3,TQoL_Indexes!$B$8:$AK$8,0)),"")</f>
        <v/>
      </c>
      <c r="R285" s="86" t="str">
        <f>IFERROR(INDEX(DB_Typologies!$D$4:$AP$1445,MATCH($A$3,DB_Typologies!$AQ$4:$AQ$1445,0)+$A285,MATCH(R$3,TQoL_Indexes!$B$8:$AK$8,0)),"")</f>
        <v/>
      </c>
      <c r="S285" s="86" t="str">
        <f>IFERROR(INDEX(DB_Typologies!$D$4:$AP$1445,MATCH($A$3,DB_Typologies!$AQ$4:$AQ$1445,0)+$A285,MATCH(S$3,TQoL_Indexes!$B$8:$AK$8,0)),"")</f>
        <v/>
      </c>
      <c r="T285" s="86" t="str">
        <f>IFERROR(INDEX(DB_Typologies!$D$4:$AP$1445,MATCH($A$3,DB_Typologies!$AQ$4:$AQ$1445,0)+$A285,MATCH(T$3,TQoL_Indexes!$B$8:$AK$8,0)),"")</f>
        <v/>
      </c>
      <c r="U285" s="86" t="str">
        <f>IFERROR(INDEX(DB_Typologies!$D$4:$AP$1445,MATCH($A$3,DB_Typologies!$AQ$4:$AQ$1445,0)+$A285,MATCH(U$3,TQoL_Indexes!$B$8:$AK$8,0)),"")</f>
        <v/>
      </c>
      <c r="V285" s="86" t="str">
        <f>IFERROR(INDEX(DB_Typologies!$D$4:$AP$1445,MATCH($A$3,DB_Typologies!$AQ$4:$AQ$1445,0)+$A285,MATCH(V$3,TQoL_Indexes!$B$8:$AK$8,0)),"")</f>
        <v/>
      </c>
      <c r="W285" s="86" t="str">
        <f>IFERROR(INDEX(DB_Typologies!$D$4:$AP$1445,MATCH($A$3,DB_Typologies!$AQ$4:$AQ$1445,0)+$A285,MATCH(W$3,TQoL_Indexes!$B$8:$AK$8,0)),"")</f>
        <v/>
      </c>
      <c r="X285" s="86" t="str">
        <f>IFERROR(INDEX(DB_Typologies!$D$4:$AP$1445,MATCH($A$3,DB_Typologies!$AQ$4:$AQ$1445,0)+$A285,MATCH(X$3,TQoL_Indexes!$B$8:$AK$8,0)),"")</f>
        <v/>
      </c>
      <c r="Y285" s="86" t="str">
        <f>IFERROR(INDEX(DB_Typologies!$D$4:$AP$1445,MATCH($A$3,DB_Typologies!$AQ$4:$AQ$1445,0)+$A285,MATCH(Y$3,TQoL_Indexes!$B$8:$AK$8,0)),"")</f>
        <v/>
      </c>
      <c r="Z285" s="86" t="str">
        <f>IFERROR(INDEX(DB_Typologies!$D$4:$AP$1445,MATCH($A$3,DB_Typologies!$AQ$4:$AQ$1445,0)+$A285,MATCH(Z$3,TQoL_Indexes!$B$8:$AK$8,0)),"")</f>
        <v/>
      </c>
      <c r="AA285" s="86" t="str">
        <f>IFERROR(INDEX(DB_Typologies!$D$4:$AP$1445,MATCH($A$3,DB_Typologies!$AQ$4:$AQ$1445,0)+$A285,MATCH(AA$3,TQoL_Indexes!$B$8:$AK$8,0)),"")</f>
        <v/>
      </c>
      <c r="AB285" s="86" t="str">
        <f>IFERROR(INDEX(DB_Typologies!$D$4:$AP$1445,MATCH($A$3,DB_Typologies!$AQ$4:$AQ$1445,0)+$A285,MATCH(AB$3,TQoL_Indexes!$B$8:$AK$8,0)),"")</f>
        <v/>
      </c>
      <c r="AC285" s="86" t="str">
        <f>IFERROR(INDEX(DB_Typologies!$D$4:$AP$1445,MATCH($A$3,DB_Typologies!$AQ$4:$AQ$1445,0)+$A285,MATCH(AC$3,TQoL_Indexes!$B$8:$AK$8,0)),"")</f>
        <v/>
      </c>
      <c r="AD285" s="86" t="str">
        <f>IFERROR(INDEX(DB_Typologies!$D$4:$AP$1445,MATCH($A$3,DB_Typologies!$AQ$4:$AQ$1445,0)+$A285,MATCH(AD$3,TQoL_Indexes!$B$8:$AK$8,0)),"")</f>
        <v/>
      </c>
      <c r="AE285" s="86" t="str">
        <f>IFERROR(INDEX(DB_Typologies!$D$4:$AP$1445,MATCH($A$3,DB_Typologies!$AQ$4:$AQ$1445,0)+$A285,MATCH(AE$3,TQoL_Indexes!$B$8:$AK$8,0)),"")</f>
        <v/>
      </c>
      <c r="AF285" s="86" t="str">
        <f>IFERROR(INDEX(DB_Typologies!$D$4:$AP$1445,MATCH($A$3,DB_Typologies!$AQ$4:$AQ$1445,0)+$A285,MATCH(AF$3,TQoL_Indexes!$B$8:$AK$8,0)),"")</f>
        <v/>
      </c>
      <c r="AG285" s="86" t="str">
        <f>IFERROR(INDEX(DB_Typologies!$D$4:$AP$1445,MATCH($A$3,DB_Typologies!$AQ$4:$AQ$1445,0)+$A285,MATCH(AG$3,TQoL_Indexes!$B$8:$AK$8,0)),"")</f>
        <v/>
      </c>
      <c r="AH285" s="86" t="str">
        <f>IFERROR(INDEX(DB_Typologies!$D$4:$AP$1445,MATCH($A$3,DB_Typologies!$AQ$4:$AQ$1445,0)+$A285,MATCH(AH$3,TQoL_Indexes!$B$8:$AK$8,0)),"")</f>
        <v/>
      </c>
      <c r="AI285" s="86" t="str">
        <f>IFERROR(INDEX(DB_Typologies!$D$4:$AP$1445,MATCH($A$3,DB_Typologies!$AQ$4:$AQ$1445,0)+$A285,MATCH(AI$3,TQoL_Indexes!$B$8:$AK$8,0)),"")</f>
        <v/>
      </c>
      <c r="AJ285" s="86" t="str">
        <f>IFERROR(INDEX(DB_Typologies!$D$4:$AP$1445,MATCH($A$3,DB_Typologies!$AQ$4:$AQ$1445,0)+$A285,MATCH(AJ$3,TQoL_Indexes!$B$8:$AK$8,0)),"")</f>
        <v/>
      </c>
      <c r="AK285" s="86" t="str">
        <f>IFERROR(INDEX(DB_Typologies!$D$4:$AP$1445,MATCH($A$3,DB_Typologies!$AQ$4:$AQ$1445,0)+$A285,MATCH(AK$3,TQoL_Indexes!$B$8:$AK$8,0)),"")</f>
        <v/>
      </c>
      <c r="AL285" s="86" t="str">
        <f>IFERROR(INDEX(DB_Typologies!$D$4:$AP$1445,MATCH($A$3,DB_Typologies!$AQ$4:$AQ$1445,0)+$A285,MATCH(AL$3,TQoL_Indexes!$B$8:$AK$8,0)),"")</f>
        <v/>
      </c>
      <c r="AM285" s="87" t="str">
        <f>IFERROR(INDEX(DB_Typologies!$D$4:$AP$1445,MATCH($A$3,DB_Typologies!$AQ$4:$AQ$1445,0)+$A285,MATCH(AM$3,TQoL_Indexes!$B$8:$AK$8,0)),"")</f>
        <v/>
      </c>
    </row>
    <row r="286" spans="1:39">
      <c r="A286" s="58" t="str">
        <f>IFERROR(IF(A285+1&lt;COUNTIF(DB_Typologies!$AQ$4:$AQ$1445,$A$3),A285+1,""),"")</f>
        <v/>
      </c>
      <c r="B286" s="120" t="str">
        <f>IFERROR(INDEX(DB_Typologies!$D$4:$AP$1445,MATCH($A$3,DB_Typologies!$AQ$4:$AQ$1445,0)+$A286,MATCH(B$3,TQoL_Indexes!$B$8:$AK$8,0)),"")</f>
        <v/>
      </c>
      <c r="C286" s="86" t="str">
        <f>IFERROR(INDEX(DB_Typologies!$D$4:$AP$1445,MATCH($A$3,DB_Typologies!$AQ$4:$AQ$1445,0)+$A286,MATCH(C$3,TQoL_Indexes!$B$8:$AK$8,0)),"")</f>
        <v/>
      </c>
      <c r="D286" s="87" t="str">
        <f>IFERROR(INDEX(DB_Typologies!$D$4:$AP$1445,MATCH($A$3,DB_Typologies!$AQ$4:$AQ$1445,0)+$A286,MATCH(D$3,TQoL_Indexes!$B$8:$AK$8,0)),"")</f>
        <v/>
      </c>
      <c r="E286" s="86" t="str">
        <f>IFERROR(INDEX(DB_Typologies!$D$4:$AP$1445,MATCH($A$3,DB_Typologies!$AQ$4:$AQ$1445,0)+$A286,MATCH(E$3,TQoL_Indexes!$B$8:$AK$8,0)),"")</f>
        <v/>
      </c>
      <c r="F286" s="86" t="str">
        <f>IFERROR(INDEX(DB_Typologies!$D$4:$AP$1445,MATCH($A$3,DB_Typologies!$AQ$4:$AQ$1445,0)+$A286,MATCH(F$3,TQoL_Indexes!$B$8:$AK$8,0)),"")</f>
        <v/>
      </c>
      <c r="G286" s="86" t="str">
        <f>IFERROR(INDEX(DB_Typologies!$D$4:$AP$1445,MATCH($A$3,DB_Typologies!$AQ$4:$AQ$1445,0)+$A286,MATCH(G$3,TQoL_Indexes!$B$8:$AK$8,0)),"")</f>
        <v/>
      </c>
      <c r="H286" s="86" t="str">
        <f>IFERROR(INDEX(DB_Typologies!$D$4:$AP$1445,MATCH($A$3,DB_Typologies!$AQ$4:$AQ$1445,0)+$A286,MATCH(H$3,TQoL_Indexes!$B$8:$AK$8,0)),"")</f>
        <v/>
      </c>
      <c r="I286" s="86" t="str">
        <f>IFERROR(INDEX(DB_Typologies!$D$4:$AP$1445,MATCH($A$3,DB_Typologies!$AQ$4:$AQ$1445,0)+$A286,MATCH(I$3,TQoL_Indexes!$B$8:$AK$8,0)),"")</f>
        <v/>
      </c>
      <c r="J286" s="86" t="str">
        <f>IFERROR(INDEX(DB_Typologies!$D$4:$AP$1445,MATCH($A$3,DB_Typologies!$AQ$4:$AQ$1445,0)+$A286,MATCH(J$3,TQoL_Indexes!$B$8:$AK$8,0)),"")</f>
        <v/>
      </c>
      <c r="K286" s="86" t="str">
        <f>IFERROR(INDEX(DB_Typologies!$D$4:$AP$1445,MATCH($A$3,DB_Typologies!$AQ$4:$AQ$1445,0)+$A286,MATCH(K$3,TQoL_Indexes!$B$8:$AK$8,0)),"")</f>
        <v/>
      </c>
      <c r="L286" s="86" t="str">
        <f>IFERROR(INDEX(DB_Typologies!$D$4:$AP$1445,MATCH($A$3,DB_Typologies!$AQ$4:$AQ$1445,0)+$A286,MATCH(L$3,TQoL_Indexes!$B$8:$AK$8,0)),"")</f>
        <v/>
      </c>
      <c r="M286" s="86" t="str">
        <f>IFERROR(INDEX(DB_Typologies!$D$4:$AP$1445,MATCH($A$3,DB_Typologies!$AQ$4:$AQ$1445,0)+$A286,MATCH(M$3,TQoL_Indexes!$B$8:$AK$8,0)),"")</f>
        <v/>
      </c>
      <c r="N286" s="86" t="str">
        <f>IFERROR(INDEX(DB_Typologies!$D$4:$AP$1445,MATCH($A$3,DB_Typologies!$AQ$4:$AQ$1445,0)+$A286,MATCH(N$3,TQoL_Indexes!$B$8:$AK$8,0)),"")</f>
        <v/>
      </c>
      <c r="O286" s="86" t="str">
        <f>IFERROR(INDEX(DB_Typologies!$D$4:$AP$1445,MATCH($A$3,DB_Typologies!$AQ$4:$AQ$1445,0)+$A286,MATCH(O$3,TQoL_Indexes!$B$8:$AK$8,0)),"")</f>
        <v/>
      </c>
      <c r="P286" s="86" t="str">
        <f>IFERROR(INDEX(DB_Typologies!$D$4:$AP$1445,MATCH($A$3,DB_Typologies!$AQ$4:$AQ$1445,0)+$A286,MATCH(P$3,TQoL_Indexes!$B$8:$AK$8,0)),"")</f>
        <v/>
      </c>
      <c r="Q286" s="86" t="str">
        <f>IFERROR(INDEX(DB_Typologies!$D$4:$AP$1445,MATCH($A$3,DB_Typologies!$AQ$4:$AQ$1445,0)+$A286,MATCH(Q$3,TQoL_Indexes!$B$8:$AK$8,0)),"")</f>
        <v/>
      </c>
      <c r="R286" s="86" t="str">
        <f>IFERROR(INDEX(DB_Typologies!$D$4:$AP$1445,MATCH($A$3,DB_Typologies!$AQ$4:$AQ$1445,0)+$A286,MATCH(R$3,TQoL_Indexes!$B$8:$AK$8,0)),"")</f>
        <v/>
      </c>
      <c r="S286" s="86" t="str">
        <f>IFERROR(INDEX(DB_Typologies!$D$4:$AP$1445,MATCH($A$3,DB_Typologies!$AQ$4:$AQ$1445,0)+$A286,MATCH(S$3,TQoL_Indexes!$B$8:$AK$8,0)),"")</f>
        <v/>
      </c>
      <c r="T286" s="86" t="str">
        <f>IFERROR(INDEX(DB_Typologies!$D$4:$AP$1445,MATCH($A$3,DB_Typologies!$AQ$4:$AQ$1445,0)+$A286,MATCH(T$3,TQoL_Indexes!$B$8:$AK$8,0)),"")</f>
        <v/>
      </c>
      <c r="U286" s="86" t="str">
        <f>IFERROR(INDEX(DB_Typologies!$D$4:$AP$1445,MATCH($A$3,DB_Typologies!$AQ$4:$AQ$1445,0)+$A286,MATCH(U$3,TQoL_Indexes!$B$8:$AK$8,0)),"")</f>
        <v/>
      </c>
      <c r="V286" s="86" t="str">
        <f>IFERROR(INDEX(DB_Typologies!$D$4:$AP$1445,MATCH($A$3,DB_Typologies!$AQ$4:$AQ$1445,0)+$A286,MATCH(V$3,TQoL_Indexes!$B$8:$AK$8,0)),"")</f>
        <v/>
      </c>
      <c r="W286" s="86" t="str">
        <f>IFERROR(INDEX(DB_Typologies!$D$4:$AP$1445,MATCH($A$3,DB_Typologies!$AQ$4:$AQ$1445,0)+$A286,MATCH(W$3,TQoL_Indexes!$B$8:$AK$8,0)),"")</f>
        <v/>
      </c>
      <c r="X286" s="86" t="str">
        <f>IFERROR(INDEX(DB_Typologies!$D$4:$AP$1445,MATCH($A$3,DB_Typologies!$AQ$4:$AQ$1445,0)+$A286,MATCH(X$3,TQoL_Indexes!$B$8:$AK$8,0)),"")</f>
        <v/>
      </c>
      <c r="Y286" s="86" t="str">
        <f>IFERROR(INDEX(DB_Typologies!$D$4:$AP$1445,MATCH($A$3,DB_Typologies!$AQ$4:$AQ$1445,0)+$A286,MATCH(Y$3,TQoL_Indexes!$B$8:$AK$8,0)),"")</f>
        <v/>
      </c>
      <c r="Z286" s="86" t="str">
        <f>IFERROR(INDEX(DB_Typologies!$D$4:$AP$1445,MATCH($A$3,DB_Typologies!$AQ$4:$AQ$1445,0)+$A286,MATCH(Z$3,TQoL_Indexes!$B$8:$AK$8,0)),"")</f>
        <v/>
      </c>
      <c r="AA286" s="86" t="str">
        <f>IFERROR(INDEX(DB_Typologies!$D$4:$AP$1445,MATCH($A$3,DB_Typologies!$AQ$4:$AQ$1445,0)+$A286,MATCH(AA$3,TQoL_Indexes!$B$8:$AK$8,0)),"")</f>
        <v/>
      </c>
      <c r="AB286" s="86" t="str">
        <f>IFERROR(INDEX(DB_Typologies!$D$4:$AP$1445,MATCH($A$3,DB_Typologies!$AQ$4:$AQ$1445,0)+$A286,MATCH(AB$3,TQoL_Indexes!$B$8:$AK$8,0)),"")</f>
        <v/>
      </c>
      <c r="AC286" s="86" t="str">
        <f>IFERROR(INDEX(DB_Typologies!$D$4:$AP$1445,MATCH($A$3,DB_Typologies!$AQ$4:$AQ$1445,0)+$A286,MATCH(AC$3,TQoL_Indexes!$B$8:$AK$8,0)),"")</f>
        <v/>
      </c>
      <c r="AD286" s="86" t="str">
        <f>IFERROR(INDEX(DB_Typologies!$D$4:$AP$1445,MATCH($A$3,DB_Typologies!$AQ$4:$AQ$1445,0)+$A286,MATCH(AD$3,TQoL_Indexes!$B$8:$AK$8,0)),"")</f>
        <v/>
      </c>
      <c r="AE286" s="86" t="str">
        <f>IFERROR(INDEX(DB_Typologies!$D$4:$AP$1445,MATCH($A$3,DB_Typologies!$AQ$4:$AQ$1445,0)+$A286,MATCH(AE$3,TQoL_Indexes!$B$8:$AK$8,0)),"")</f>
        <v/>
      </c>
      <c r="AF286" s="86" t="str">
        <f>IFERROR(INDEX(DB_Typologies!$D$4:$AP$1445,MATCH($A$3,DB_Typologies!$AQ$4:$AQ$1445,0)+$A286,MATCH(AF$3,TQoL_Indexes!$B$8:$AK$8,0)),"")</f>
        <v/>
      </c>
      <c r="AG286" s="86" t="str">
        <f>IFERROR(INDEX(DB_Typologies!$D$4:$AP$1445,MATCH($A$3,DB_Typologies!$AQ$4:$AQ$1445,0)+$A286,MATCH(AG$3,TQoL_Indexes!$B$8:$AK$8,0)),"")</f>
        <v/>
      </c>
      <c r="AH286" s="86" t="str">
        <f>IFERROR(INDEX(DB_Typologies!$D$4:$AP$1445,MATCH($A$3,DB_Typologies!$AQ$4:$AQ$1445,0)+$A286,MATCH(AH$3,TQoL_Indexes!$B$8:$AK$8,0)),"")</f>
        <v/>
      </c>
      <c r="AI286" s="86" t="str">
        <f>IFERROR(INDEX(DB_Typologies!$D$4:$AP$1445,MATCH($A$3,DB_Typologies!$AQ$4:$AQ$1445,0)+$A286,MATCH(AI$3,TQoL_Indexes!$B$8:$AK$8,0)),"")</f>
        <v/>
      </c>
      <c r="AJ286" s="86" t="str">
        <f>IFERROR(INDEX(DB_Typologies!$D$4:$AP$1445,MATCH($A$3,DB_Typologies!$AQ$4:$AQ$1445,0)+$A286,MATCH(AJ$3,TQoL_Indexes!$B$8:$AK$8,0)),"")</f>
        <v/>
      </c>
      <c r="AK286" s="86" t="str">
        <f>IFERROR(INDEX(DB_Typologies!$D$4:$AP$1445,MATCH($A$3,DB_Typologies!$AQ$4:$AQ$1445,0)+$A286,MATCH(AK$3,TQoL_Indexes!$B$8:$AK$8,0)),"")</f>
        <v/>
      </c>
      <c r="AL286" s="86" t="str">
        <f>IFERROR(INDEX(DB_Typologies!$D$4:$AP$1445,MATCH($A$3,DB_Typologies!$AQ$4:$AQ$1445,0)+$A286,MATCH(AL$3,TQoL_Indexes!$B$8:$AK$8,0)),"")</f>
        <v/>
      </c>
      <c r="AM286" s="87" t="str">
        <f>IFERROR(INDEX(DB_Typologies!$D$4:$AP$1445,MATCH($A$3,DB_Typologies!$AQ$4:$AQ$1445,0)+$A286,MATCH(AM$3,TQoL_Indexes!$B$8:$AK$8,0)),"")</f>
        <v/>
      </c>
    </row>
    <row r="287" spans="1:39">
      <c r="A287" s="58" t="str">
        <f>IFERROR(IF(A286+1&lt;COUNTIF(DB_Typologies!$AQ$4:$AQ$1445,$A$3),A286+1,""),"")</f>
        <v/>
      </c>
      <c r="B287" s="120" t="str">
        <f>IFERROR(INDEX(DB_Typologies!$D$4:$AP$1445,MATCH($A$3,DB_Typologies!$AQ$4:$AQ$1445,0)+$A287,MATCH(B$3,TQoL_Indexes!$B$8:$AK$8,0)),"")</f>
        <v/>
      </c>
      <c r="C287" s="86" t="str">
        <f>IFERROR(INDEX(DB_Typologies!$D$4:$AP$1445,MATCH($A$3,DB_Typologies!$AQ$4:$AQ$1445,0)+$A287,MATCH(C$3,TQoL_Indexes!$B$8:$AK$8,0)),"")</f>
        <v/>
      </c>
      <c r="D287" s="87" t="str">
        <f>IFERROR(INDEX(DB_Typologies!$D$4:$AP$1445,MATCH($A$3,DB_Typologies!$AQ$4:$AQ$1445,0)+$A287,MATCH(D$3,TQoL_Indexes!$B$8:$AK$8,0)),"")</f>
        <v/>
      </c>
      <c r="E287" s="86" t="str">
        <f>IFERROR(INDEX(DB_Typologies!$D$4:$AP$1445,MATCH($A$3,DB_Typologies!$AQ$4:$AQ$1445,0)+$A287,MATCH(E$3,TQoL_Indexes!$B$8:$AK$8,0)),"")</f>
        <v/>
      </c>
      <c r="F287" s="86" t="str">
        <f>IFERROR(INDEX(DB_Typologies!$D$4:$AP$1445,MATCH($A$3,DB_Typologies!$AQ$4:$AQ$1445,0)+$A287,MATCH(F$3,TQoL_Indexes!$B$8:$AK$8,0)),"")</f>
        <v/>
      </c>
      <c r="G287" s="86" t="str">
        <f>IFERROR(INDEX(DB_Typologies!$D$4:$AP$1445,MATCH($A$3,DB_Typologies!$AQ$4:$AQ$1445,0)+$A287,MATCH(G$3,TQoL_Indexes!$B$8:$AK$8,0)),"")</f>
        <v/>
      </c>
      <c r="H287" s="86" t="str">
        <f>IFERROR(INDEX(DB_Typologies!$D$4:$AP$1445,MATCH($A$3,DB_Typologies!$AQ$4:$AQ$1445,0)+$A287,MATCH(H$3,TQoL_Indexes!$B$8:$AK$8,0)),"")</f>
        <v/>
      </c>
      <c r="I287" s="86" t="str">
        <f>IFERROR(INDEX(DB_Typologies!$D$4:$AP$1445,MATCH($A$3,DB_Typologies!$AQ$4:$AQ$1445,0)+$A287,MATCH(I$3,TQoL_Indexes!$B$8:$AK$8,0)),"")</f>
        <v/>
      </c>
      <c r="J287" s="86" t="str">
        <f>IFERROR(INDEX(DB_Typologies!$D$4:$AP$1445,MATCH($A$3,DB_Typologies!$AQ$4:$AQ$1445,0)+$A287,MATCH(J$3,TQoL_Indexes!$B$8:$AK$8,0)),"")</f>
        <v/>
      </c>
      <c r="K287" s="86" t="str">
        <f>IFERROR(INDEX(DB_Typologies!$D$4:$AP$1445,MATCH($A$3,DB_Typologies!$AQ$4:$AQ$1445,0)+$A287,MATCH(K$3,TQoL_Indexes!$B$8:$AK$8,0)),"")</f>
        <v/>
      </c>
      <c r="L287" s="86" t="str">
        <f>IFERROR(INDEX(DB_Typologies!$D$4:$AP$1445,MATCH($A$3,DB_Typologies!$AQ$4:$AQ$1445,0)+$A287,MATCH(L$3,TQoL_Indexes!$B$8:$AK$8,0)),"")</f>
        <v/>
      </c>
      <c r="M287" s="86" t="str">
        <f>IFERROR(INDEX(DB_Typologies!$D$4:$AP$1445,MATCH($A$3,DB_Typologies!$AQ$4:$AQ$1445,0)+$A287,MATCH(M$3,TQoL_Indexes!$B$8:$AK$8,0)),"")</f>
        <v/>
      </c>
      <c r="N287" s="86" t="str">
        <f>IFERROR(INDEX(DB_Typologies!$D$4:$AP$1445,MATCH($A$3,DB_Typologies!$AQ$4:$AQ$1445,0)+$A287,MATCH(N$3,TQoL_Indexes!$B$8:$AK$8,0)),"")</f>
        <v/>
      </c>
      <c r="O287" s="86" t="str">
        <f>IFERROR(INDEX(DB_Typologies!$D$4:$AP$1445,MATCH($A$3,DB_Typologies!$AQ$4:$AQ$1445,0)+$A287,MATCH(O$3,TQoL_Indexes!$B$8:$AK$8,0)),"")</f>
        <v/>
      </c>
      <c r="P287" s="86" t="str">
        <f>IFERROR(INDEX(DB_Typologies!$D$4:$AP$1445,MATCH($A$3,DB_Typologies!$AQ$4:$AQ$1445,0)+$A287,MATCH(P$3,TQoL_Indexes!$B$8:$AK$8,0)),"")</f>
        <v/>
      </c>
      <c r="Q287" s="86" t="str">
        <f>IFERROR(INDEX(DB_Typologies!$D$4:$AP$1445,MATCH($A$3,DB_Typologies!$AQ$4:$AQ$1445,0)+$A287,MATCH(Q$3,TQoL_Indexes!$B$8:$AK$8,0)),"")</f>
        <v/>
      </c>
      <c r="R287" s="86" t="str">
        <f>IFERROR(INDEX(DB_Typologies!$D$4:$AP$1445,MATCH($A$3,DB_Typologies!$AQ$4:$AQ$1445,0)+$A287,MATCH(R$3,TQoL_Indexes!$B$8:$AK$8,0)),"")</f>
        <v/>
      </c>
      <c r="S287" s="86" t="str">
        <f>IFERROR(INDEX(DB_Typologies!$D$4:$AP$1445,MATCH($A$3,DB_Typologies!$AQ$4:$AQ$1445,0)+$A287,MATCH(S$3,TQoL_Indexes!$B$8:$AK$8,0)),"")</f>
        <v/>
      </c>
      <c r="T287" s="86" t="str">
        <f>IFERROR(INDEX(DB_Typologies!$D$4:$AP$1445,MATCH($A$3,DB_Typologies!$AQ$4:$AQ$1445,0)+$A287,MATCH(T$3,TQoL_Indexes!$B$8:$AK$8,0)),"")</f>
        <v/>
      </c>
      <c r="U287" s="86" t="str">
        <f>IFERROR(INDEX(DB_Typologies!$D$4:$AP$1445,MATCH($A$3,DB_Typologies!$AQ$4:$AQ$1445,0)+$A287,MATCH(U$3,TQoL_Indexes!$B$8:$AK$8,0)),"")</f>
        <v/>
      </c>
      <c r="V287" s="86" t="str">
        <f>IFERROR(INDEX(DB_Typologies!$D$4:$AP$1445,MATCH($A$3,DB_Typologies!$AQ$4:$AQ$1445,0)+$A287,MATCH(V$3,TQoL_Indexes!$B$8:$AK$8,0)),"")</f>
        <v/>
      </c>
      <c r="W287" s="86" t="str">
        <f>IFERROR(INDEX(DB_Typologies!$D$4:$AP$1445,MATCH($A$3,DB_Typologies!$AQ$4:$AQ$1445,0)+$A287,MATCH(W$3,TQoL_Indexes!$B$8:$AK$8,0)),"")</f>
        <v/>
      </c>
      <c r="X287" s="86" t="str">
        <f>IFERROR(INDEX(DB_Typologies!$D$4:$AP$1445,MATCH($A$3,DB_Typologies!$AQ$4:$AQ$1445,0)+$A287,MATCH(X$3,TQoL_Indexes!$B$8:$AK$8,0)),"")</f>
        <v/>
      </c>
      <c r="Y287" s="86" t="str">
        <f>IFERROR(INDEX(DB_Typologies!$D$4:$AP$1445,MATCH($A$3,DB_Typologies!$AQ$4:$AQ$1445,0)+$A287,MATCH(Y$3,TQoL_Indexes!$B$8:$AK$8,0)),"")</f>
        <v/>
      </c>
      <c r="Z287" s="86" t="str">
        <f>IFERROR(INDEX(DB_Typologies!$D$4:$AP$1445,MATCH($A$3,DB_Typologies!$AQ$4:$AQ$1445,0)+$A287,MATCH(Z$3,TQoL_Indexes!$B$8:$AK$8,0)),"")</f>
        <v/>
      </c>
      <c r="AA287" s="86" t="str">
        <f>IFERROR(INDEX(DB_Typologies!$D$4:$AP$1445,MATCH($A$3,DB_Typologies!$AQ$4:$AQ$1445,0)+$A287,MATCH(AA$3,TQoL_Indexes!$B$8:$AK$8,0)),"")</f>
        <v/>
      </c>
      <c r="AB287" s="86" t="str">
        <f>IFERROR(INDEX(DB_Typologies!$D$4:$AP$1445,MATCH($A$3,DB_Typologies!$AQ$4:$AQ$1445,0)+$A287,MATCH(AB$3,TQoL_Indexes!$B$8:$AK$8,0)),"")</f>
        <v/>
      </c>
      <c r="AC287" s="86" t="str">
        <f>IFERROR(INDEX(DB_Typologies!$D$4:$AP$1445,MATCH($A$3,DB_Typologies!$AQ$4:$AQ$1445,0)+$A287,MATCH(AC$3,TQoL_Indexes!$B$8:$AK$8,0)),"")</f>
        <v/>
      </c>
      <c r="AD287" s="86" t="str">
        <f>IFERROR(INDEX(DB_Typologies!$D$4:$AP$1445,MATCH($A$3,DB_Typologies!$AQ$4:$AQ$1445,0)+$A287,MATCH(AD$3,TQoL_Indexes!$B$8:$AK$8,0)),"")</f>
        <v/>
      </c>
      <c r="AE287" s="86" t="str">
        <f>IFERROR(INDEX(DB_Typologies!$D$4:$AP$1445,MATCH($A$3,DB_Typologies!$AQ$4:$AQ$1445,0)+$A287,MATCH(AE$3,TQoL_Indexes!$B$8:$AK$8,0)),"")</f>
        <v/>
      </c>
      <c r="AF287" s="86" t="str">
        <f>IFERROR(INDEX(DB_Typologies!$D$4:$AP$1445,MATCH($A$3,DB_Typologies!$AQ$4:$AQ$1445,0)+$A287,MATCH(AF$3,TQoL_Indexes!$B$8:$AK$8,0)),"")</f>
        <v/>
      </c>
      <c r="AG287" s="86" t="str">
        <f>IFERROR(INDEX(DB_Typologies!$D$4:$AP$1445,MATCH($A$3,DB_Typologies!$AQ$4:$AQ$1445,0)+$A287,MATCH(AG$3,TQoL_Indexes!$B$8:$AK$8,0)),"")</f>
        <v/>
      </c>
      <c r="AH287" s="86" t="str">
        <f>IFERROR(INDEX(DB_Typologies!$D$4:$AP$1445,MATCH($A$3,DB_Typologies!$AQ$4:$AQ$1445,0)+$A287,MATCH(AH$3,TQoL_Indexes!$B$8:$AK$8,0)),"")</f>
        <v/>
      </c>
      <c r="AI287" s="86" t="str">
        <f>IFERROR(INDEX(DB_Typologies!$D$4:$AP$1445,MATCH($A$3,DB_Typologies!$AQ$4:$AQ$1445,0)+$A287,MATCH(AI$3,TQoL_Indexes!$B$8:$AK$8,0)),"")</f>
        <v/>
      </c>
      <c r="AJ287" s="86" t="str">
        <f>IFERROR(INDEX(DB_Typologies!$D$4:$AP$1445,MATCH($A$3,DB_Typologies!$AQ$4:$AQ$1445,0)+$A287,MATCH(AJ$3,TQoL_Indexes!$B$8:$AK$8,0)),"")</f>
        <v/>
      </c>
      <c r="AK287" s="86" t="str">
        <f>IFERROR(INDEX(DB_Typologies!$D$4:$AP$1445,MATCH($A$3,DB_Typologies!$AQ$4:$AQ$1445,0)+$A287,MATCH(AK$3,TQoL_Indexes!$B$8:$AK$8,0)),"")</f>
        <v/>
      </c>
      <c r="AL287" s="86" t="str">
        <f>IFERROR(INDEX(DB_Typologies!$D$4:$AP$1445,MATCH($A$3,DB_Typologies!$AQ$4:$AQ$1445,0)+$A287,MATCH(AL$3,TQoL_Indexes!$B$8:$AK$8,0)),"")</f>
        <v/>
      </c>
      <c r="AM287" s="87" t="str">
        <f>IFERROR(INDEX(DB_Typologies!$D$4:$AP$1445,MATCH($A$3,DB_Typologies!$AQ$4:$AQ$1445,0)+$A287,MATCH(AM$3,TQoL_Indexes!$B$8:$AK$8,0)),"")</f>
        <v/>
      </c>
    </row>
    <row r="288" spans="1:39">
      <c r="A288" s="58" t="str">
        <f>IFERROR(IF(A287+1&lt;COUNTIF(DB_Typologies!$AQ$4:$AQ$1445,$A$3),A287+1,""),"")</f>
        <v/>
      </c>
      <c r="B288" s="120" t="str">
        <f>IFERROR(INDEX(DB_Typologies!$D$4:$AP$1445,MATCH($A$3,DB_Typologies!$AQ$4:$AQ$1445,0)+$A288,MATCH(B$3,TQoL_Indexes!$B$8:$AK$8,0)),"")</f>
        <v/>
      </c>
      <c r="C288" s="86" t="str">
        <f>IFERROR(INDEX(DB_Typologies!$D$4:$AP$1445,MATCH($A$3,DB_Typologies!$AQ$4:$AQ$1445,0)+$A288,MATCH(C$3,TQoL_Indexes!$B$8:$AK$8,0)),"")</f>
        <v/>
      </c>
      <c r="D288" s="87" t="str">
        <f>IFERROR(INDEX(DB_Typologies!$D$4:$AP$1445,MATCH($A$3,DB_Typologies!$AQ$4:$AQ$1445,0)+$A288,MATCH(D$3,TQoL_Indexes!$B$8:$AK$8,0)),"")</f>
        <v/>
      </c>
      <c r="E288" s="86" t="str">
        <f>IFERROR(INDEX(DB_Typologies!$D$4:$AP$1445,MATCH($A$3,DB_Typologies!$AQ$4:$AQ$1445,0)+$A288,MATCH(E$3,TQoL_Indexes!$B$8:$AK$8,0)),"")</f>
        <v/>
      </c>
      <c r="F288" s="86" t="str">
        <f>IFERROR(INDEX(DB_Typologies!$D$4:$AP$1445,MATCH($A$3,DB_Typologies!$AQ$4:$AQ$1445,0)+$A288,MATCH(F$3,TQoL_Indexes!$B$8:$AK$8,0)),"")</f>
        <v/>
      </c>
      <c r="G288" s="86" t="str">
        <f>IFERROR(INDEX(DB_Typologies!$D$4:$AP$1445,MATCH($A$3,DB_Typologies!$AQ$4:$AQ$1445,0)+$A288,MATCH(G$3,TQoL_Indexes!$B$8:$AK$8,0)),"")</f>
        <v/>
      </c>
      <c r="H288" s="86" t="str">
        <f>IFERROR(INDEX(DB_Typologies!$D$4:$AP$1445,MATCH($A$3,DB_Typologies!$AQ$4:$AQ$1445,0)+$A288,MATCH(H$3,TQoL_Indexes!$B$8:$AK$8,0)),"")</f>
        <v/>
      </c>
      <c r="I288" s="86" t="str">
        <f>IFERROR(INDEX(DB_Typologies!$D$4:$AP$1445,MATCH($A$3,DB_Typologies!$AQ$4:$AQ$1445,0)+$A288,MATCH(I$3,TQoL_Indexes!$B$8:$AK$8,0)),"")</f>
        <v/>
      </c>
      <c r="J288" s="86" t="str">
        <f>IFERROR(INDEX(DB_Typologies!$D$4:$AP$1445,MATCH($A$3,DB_Typologies!$AQ$4:$AQ$1445,0)+$A288,MATCH(J$3,TQoL_Indexes!$B$8:$AK$8,0)),"")</f>
        <v/>
      </c>
      <c r="K288" s="86" t="str">
        <f>IFERROR(INDEX(DB_Typologies!$D$4:$AP$1445,MATCH($A$3,DB_Typologies!$AQ$4:$AQ$1445,0)+$A288,MATCH(K$3,TQoL_Indexes!$B$8:$AK$8,0)),"")</f>
        <v/>
      </c>
      <c r="L288" s="86" t="str">
        <f>IFERROR(INDEX(DB_Typologies!$D$4:$AP$1445,MATCH($A$3,DB_Typologies!$AQ$4:$AQ$1445,0)+$A288,MATCH(L$3,TQoL_Indexes!$B$8:$AK$8,0)),"")</f>
        <v/>
      </c>
      <c r="M288" s="86" t="str">
        <f>IFERROR(INDEX(DB_Typologies!$D$4:$AP$1445,MATCH($A$3,DB_Typologies!$AQ$4:$AQ$1445,0)+$A288,MATCH(M$3,TQoL_Indexes!$B$8:$AK$8,0)),"")</f>
        <v/>
      </c>
      <c r="N288" s="86" t="str">
        <f>IFERROR(INDEX(DB_Typologies!$D$4:$AP$1445,MATCH($A$3,DB_Typologies!$AQ$4:$AQ$1445,0)+$A288,MATCH(N$3,TQoL_Indexes!$B$8:$AK$8,0)),"")</f>
        <v/>
      </c>
      <c r="O288" s="86" t="str">
        <f>IFERROR(INDEX(DB_Typologies!$D$4:$AP$1445,MATCH($A$3,DB_Typologies!$AQ$4:$AQ$1445,0)+$A288,MATCH(O$3,TQoL_Indexes!$B$8:$AK$8,0)),"")</f>
        <v/>
      </c>
      <c r="P288" s="86" t="str">
        <f>IFERROR(INDEX(DB_Typologies!$D$4:$AP$1445,MATCH($A$3,DB_Typologies!$AQ$4:$AQ$1445,0)+$A288,MATCH(P$3,TQoL_Indexes!$B$8:$AK$8,0)),"")</f>
        <v/>
      </c>
      <c r="Q288" s="86" t="str">
        <f>IFERROR(INDEX(DB_Typologies!$D$4:$AP$1445,MATCH($A$3,DB_Typologies!$AQ$4:$AQ$1445,0)+$A288,MATCH(Q$3,TQoL_Indexes!$B$8:$AK$8,0)),"")</f>
        <v/>
      </c>
      <c r="R288" s="86" t="str">
        <f>IFERROR(INDEX(DB_Typologies!$D$4:$AP$1445,MATCH($A$3,DB_Typologies!$AQ$4:$AQ$1445,0)+$A288,MATCH(R$3,TQoL_Indexes!$B$8:$AK$8,0)),"")</f>
        <v/>
      </c>
      <c r="S288" s="86" t="str">
        <f>IFERROR(INDEX(DB_Typologies!$D$4:$AP$1445,MATCH($A$3,DB_Typologies!$AQ$4:$AQ$1445,0)+$A288,MATCH(S$3,TQoL_Indexes!$B$8:$AK$8,0)),"")</f>
        <v/>
      </c>
      <c r="T288" s="86" t="str">
        <f>IFERROR(INDEX(DB_Typologies!$D$4:$AP$1445,MATCH($A$3,DB_Typologies!$AQ$4:$AQ$1445,0)+$A288,MATCH(T$3,TQoL_Indexes!$B$8:$AK$8,0)),"")</f>
        <v/>
      </c>
      <c r="U288" s="86" t="str">
        <f>IFERROR(INDEX(DB_Typologies!$D$4:$AP$1445,MATCH($A$3,DB_Typologies!$AQ$4:$AQ$1445,0)+$A288,MATCH(U$3,TQoL_Indexes!$B$8:$AK$8,0)),"")</f>
        <v/>
      </c>
      <c r="V288" s="86" t="str">
        <f>IFERROR(INDEX(DB_Typologies!$D$4:$AP$1445,MATCH($A$3,DB_Typologies!$AQ$4:$AQ$1445,0)+$A288,MATCH(V$3,TQoL_Indexes!$B$8:$AK$8,0)),"")</f>
        <v/>
      </c>
      <c r="W288" s="86" t="str">
        <f>IFERROR(INDEX(DB_Typologies!$D$4:$AP$1445,MATCH($A$3,DB_Typologies!$AQ$4:$AQ$1445,0)+$A288,MATCH(W$3,TQoL_Indexes!$B$8:$AK$8,0)),"")</f>
        <v/>
      </c>
      <c r="X288" s="86" t="str">
        <f>IFERROR(INDEX(DB_Typologies!$D$4:$AP$1445,MATCH($A$3,DB_Typologies!$AQ$4:$AQ$1445,0)+$A288,MATCH(X$3,TQoL_Indexes!$B$8:$AK$8,0)),"")</f>
        <v/>
      </c>
      <c r="Y288" s="86" t="str">
        <f>IFERROR(INDEX(DB_Typologies!$D$4:$AP$1445,MATCH($A$3,DB_Typologies!$AQ$4:$AQ$1445,0)+$A288,MATCH(Y$3,TQoL_Indexes!$B$8:$AK$8,0)),"")</f>
        <v/>
      </c>
      <c r="Z288" s="86" t="str">
        <f>IFERROR(INDEX(DB_Typologies!$D$4:$AP$1445,MATCH($A$3,DB_Typologies!$AQ$4:$AQ$1445,0)+$A288,MATCH(Z$3,TQoL_Indexes!$B$8:$AK$8,0)),"")</f>
        <v/>
      </c>
      <c r="AA288" s="86" t="str">
        <f>IFERROR(INDEX(DB_Typologies!$D$4:$AP$1445,MATCH($A$3,DB_Typologies!$AQ$4:$AQ$1445,0)+$A288,MATCH(AA$3,TQoL_Indexes!$B$8:$AK$8,0)),"")</f>
        <v/>
      </c>
      <c r="AB288" s="86" t="str">
        <f>IFERROR(INDEX(DB_Typologies!$D$4:$AP$1445,MATCH($A$3,DB_Typologies!$AQ$4:$AQ$1445,0)+$A288,MATCH(AB$3,TQoL_Indexes!$B$8:$AK$8,0)),"")</f>
        <v/>
      </c>
      <c r="AC288" s="86" t="str">
        <f>IFERROR(INDEX(DB_Typologies!$D$4:$AP$1445,MATCH($A$3,DB_Typologies!$AQ$4:$AQ$1445,0)+$A288,MATCH(AC$3,TQoL_Indexes!$B$8:$AK$8,0)),"")</f>
        <v/>
      </c>
      <c r="AD288" s="86" t="str">
        <f>IFERROR(INDEX(DB_Typologies!$D$4:$AP$1445,MATCH($A$3,DB_Typologies!$AQ$4:$AQ$1445,0)+$A288,MATCH(AD$3,TQoL_Indexes!$B$8:$AK$8,0)),"")</f>
        <v/>
      </c>
      <c r="AE288" s="86" t="str">
        <f>IFERROR(INDEX(DB_Typologies!$D$4:$AP$1445,MATCH($A$3,DB_Typologies!$AQ$4:$AQ$1445,0)+$A288,MATCH(AE$3,TQoL_Indexes!$B$8:$AK$8,0)),"")</f>
        <v/>
      </c>
      <c r="AF288" s="86" t="str">
        <f>IFERROR(INDEX(DB_Typologies!$D$4:$AP$1445,MATCH($A$3,DB_Typologies!$AQ$4:$AQ$1445,0)+$A288,MATCH(AF$3,TQoL_Indexes!$B$8:$AK$8,0)),"")</f>
        <v/>
      </c>
      <c r="AG288" s="86" t="str">
        <f>IFERROR(INDEX(DB_Typologies!$D$4:$AP$1445,MATCH($A$3,DB_Typologies!$AQ$4:$AQ$1445,0)+$A288,MATCH(AG$3,TQoL_Indexes!$B$8:$AK$8,0)),"")</f>
        <v/>
      </c>
      <c r="AH288" s="86" t="str">
        <f>IFERROR(INDEX(DB_Typologies!$D$4:$AP$1445,MATCH($A$3,DB_Typologies!$AQ$4:$AQ$1445,0)+$A288,MATCH(AH$3,TQoL_Indexes!$B$8:$AK$8,0)),"")</f>
        <v/>
      </c>
      <c r="AI288" s="86" t="str">
        <f>IFERROR(INDEX(DB_Typologies!$D$4:$AP$1445,MATCH($A$3,DB_Typologies!$AQ$4:$AQ$1445,0)+$A288,MATCH(AI$3,TQoL_Indexes!$B$8:$AK$8,0)),"")</f>
        <v/>
      </c>
      <c r="AJ288" s="86" t="str">
        <f>IFERROR(INDEX(DB_Typologies!$D$4:$AP$1445,MATCH($A$3,DB_Typologies!$AQ$4:$AQ$1445,0)+$A288,MATCH(AJ$3,TQoL_Indexes!$B$8:$AK$8,0)),"")</f>
        <v/>
      </c>
      <c r="AK288" s="86" t="str">
        <f>IFERROR(INDEX(DB_Typologies!$D$4:$AP$1445,MATCH($A$3,DB_Typologies!$AQ$4:$AQ$1445,0)+$A288,MATCH(AK$3,TQoL_Indexes!$B$8:$AK$8,0)),"")</f>
        <v/>
      </c>
      <c r="AL288" s="86" t="str">
        <f>IFERROR(INDEX(DB_Typologies!$D$4:$AP$1445,MATCH($A$3,DB_Typologies!$AQ$4:$AQ$1445,0)+$A288,MATCH(AL$3,TQoL_Indexes!$B$8:$AK$8,0)),"")</f>
        <v/>
      </c>
      <c r="AM288" s="87" t="str">
        <f>IFERROR(INDEX(DB_Typologies!$D$4:$AP$1445,MATCH($A$3,DB_Typologies!$AQ$4:$AQ$1445,0)+$A288,MATCH(AM$3,TQoL_Indexes!$B$8:$AK$8,0)),"")</f>
        <v/>
      </c>
    </row>
    <row r="289" spans="1:39">
      <c r="A289" s="58" t="str">
        <f>IFERROR(IF(A288+1&lt;COUNTIF(DB_Typologies!$AQ$4:$AQ$1445,$A$3),A288+1,""),"")</f>
        <v/>
      </c>
      <c r="B289" s="120" t="str">
        <f>IFERROR(INDEX(DB_Typologies!$D$4:$AP$1445,MATCH($A$3,DB_Typologies!$AQ$4:$AQ$1445,0)+$A289,MATCH(B$3,TQoL_Indexes!$B$8:$AK$8,0)),"")</f>
        <v/>
      </c>
      <c r="C289" s="86" t="str">
        <f>IFERROR(INDEX(DB_Typologies!$D$4:$AP$1445,MATCH($A$3,DB_Typologies!$AQ$4:$AQ$1445,0)+$A289,MATCH(C$3,TQoL_Indexes!$B$8:$AK$8,0)),"")</f>
        <v/>
      </c>
      <c r="D289" s="87" t="str">
        <f>IFERROR(INDEX(DB_Typologies!$D$4:$AP$1445,MATCH($A$3,DB_Typologies!$AQ$4:$AQ$1445,0)+$A289,MATCH(D$3,TQoL_Indexes!$B$8:$AK$8,0)),"")</f>
        <v/>
      </c>
      <c r="E289" s="86" t="str">
        <f>IFERROR(INDEX(DB_Typologies!$D$4:$AP$1445,MATCH($A$3,DB_Typologies!$AQ$4:$AQ$1445,0)+$A289,MATCH(E$3,TQoL_Indexes!$B$8:$AK$8,0)),"")</f>
        <v/>
      </c>
      <c r="F289" s="86" t="str">
        <f>IFERROR(INDEX(DB_Typologies!$D$4:$AP$1445,MATCH($A$3,DB_Typologies!$AQ$4:$AQ$1445,0)+$A289,MATCH(F$3,TQoL_Indexes!$B$8:$AK$8,0)),"")</f>
        <v/>
      </c>
      <c r="G289" s="86" t="str">
        <f>IFERROR(INDEX(DB_Typologies!$D$4:$AP$1445,MATCH($A$3,DB_Typologies!$AQ$4:$AQ$1445,0)+$A289,MATCH(G$3,TQoL_Indexes!$B$8:$AK$8,0)),"")</f>
        <v/>
      </c>
      <c r="H289" s="86" t="str">
        <f>IFERROR(INDEX(DB_Typologies!$D$4:$AP$1445,MATCH($A$3,DB_Typologies!$AQ$4:$AQ$1445,0)+$A289,MATCH(H$3,TQoL_Indexes!$B$8:$AK$8,0)),"")</f>
        <v/>
      </c>
      <c r="I289" s="86" t="str">
        <f>IFERROR(INDEX(DB_Typologies!$D$4:$AP$1445,MATCH($A$3,DB_Typologies!$AQ$4:$AQ$1445,0)+$A289,MATCH(I$3,TQoL_Indexes!$B$8:$AK$8,0)),"")</f>
        <v/>
      </c>
      <c r="J289" s="86" t="str">
        <f>IFERROR(INDEX(DB_Typologies!$D$4:$AP$1445,MATCH($A$3,DB_Typologies!$AQ$4:$AQ$1445,0)+$A289,MATCH(J$3,TQoL_Indexes!$B$8:$AK$8,0)),"")</f>
        <v/>
      </c>
      <c r="K289" s="86" t="str">
        <f>IFERROR(INDEX(DB_Typologies!$D$4:$AP$1445,MATCH($A$3,DB_Typologies!$AQ$4:$AQ$1445,0)+$A289,MATCH(K$3,TQoL_Indexes!$B$8:$AK$8,0)),"")</f>
        <v/>
      </c>
      <c r="L289" s="86" t="str">
        <f>IFERROR(INDEX(DB_Typologies!$D$4:$AP$1445,MATCH($A$3,DB_Typologies!$AQ$4:$AQ$1445,0)+$A289,MATCH(L$3,TQoL_Indexes!$B$8:$AK$8,0)),"")</f>
        <v/>
      </c>
      <c r="M289" s="86" t="str">
        <f>IFERROR(INDEX(DB_Typologies!$D$4:$AP$1445,MATCH($A$3,DB_Typologies!$AQ$4:$AQ$1445,0)+$A289,MATCH(M$3,TQoL_Indexes!$B$8:$AK$8,0)),"")</f>
        <v/>
      </c>
      <c r="N289" s="86" t="str">
        <f>IFERROR(INDEX(DB_Typologies!$D$4:$AP$1445,MATCH($A$3,DB_Typologies!$AQ$4:$AQ$1445,0)+$A289,MATCH(N$3,TQoL_Indexes!$B$8:$AK$8,0)),"")</f>
        <v/>
      </c>
      <c r="O289" s="86" t="str">
        <f>IFERROR(INDEX(DB_Typologies!$D$4:$AP$1445,MATCH($A$3,DB_Typologies!$AQ$4:$AQ$1445,0)+$A289,MATCH(O$3,TQoL_Indexes!$B$8:$AK$8,0)),"")</f>
        <v/>
      </c>
      <c r="P289" s="86" t="str">
        <f>IFERROR(INDEX(DB_Typologies!$D$4:$AP$1445,MATCH($A$3,DB_Typologies!$AQ$4:$AQ$1445,0)+$A289,MATCH(P$3,TQoL_Indexes!$B$8:$AK$8,0)),"")</f>
        <v/>
      </c>
      <c r="Q289" s="86" t="str">
        <f>IFERROR(INDEX(DB_Typologies!$D$4:$AP$1445,MATCH($A$3,DB_Typologies!$AQ$4:$AQ$1445,0)+$A289,MATCH(Q$3,TQoL_Indexes!$B$8:$AK$8,0)),"")</f>
        <v/>
      </c>
      <c r="R289" s="86" t="str">
        <f>IFERROR(INDEX(DB_Typologies!$D$4:$AP$1445,MATCH($A$3,DB_Typologies!$AQ$4:$AQ$1445,0)+$A289,MATCH(R$3,TQoL_Indexes!$B$8:$AK$8,0)),"")</f>
        <v/>
      </c>
      <c r="S289" s="86" t="str">
        <f>IFERROR(INDEX(DB_Typologies!$D$4:$AP$1445,MATCH($A$3,DB_Typologies!$AQ$4:$AQ$1445,0)+$A289,MATCH(S$3,TQoL_Indexes!$B$8:$AK$8,0)),"")</f>
        <v/>
      </c>
      <c r="T289" s="86" t="str">
        <f>IFERROR(INDEX(DB_Typologies!$D$4:$AP$1445,MATCH($A$3,DB_Typologies!$AQ$4:$AQ$1445,0)+$A289,MATCH(T$3,TQoL_Indexes!$B$8:$AK$8,0)),"")</f>
        <v/>
      </c>
      <c r="U289" s="86" t="str">
        <f>IFERROR(INDEX(DB_Typologies!$D$4:$AP$1445,MATCH($A$3,DB_Typologies!$AQ$4:$AQ$1445,0)+$A289,MATCH(U$3,TQoL_Indexes!$B$8:$AK$8,0)),"")</f>
        <v/>
      </c>
      <c r="V289" s="86" t="str">
        <f>IFERROR(INDEX(DB_Typologies!$D$4:$AP$1445,MATCH($A$3,DB_Typologies!$AQ$4:$AQ$1445,0)+$A289,MATCH(V$3,TQoL_Indexes!$B$8:$AK$8,0)),"")</f>
        <v/>
      </c>
      <c r="W289" s="86" t="str">
        <f>IFERROR(INDEX(DB_Typologies!$D$4:$AP$1445,MATCH($A$3,DB_Typologies!$AQ$4:$AQ$1445,0)+$A289,MATCH(W$3,TQoL_Indexes!$B$8:$AK$8,0)),"")</f>
        <v/>
      </c>
      <c r="X289" s="86" t="str">
        <f>IFERROR(INDEX(DB_Typologies!$D$4:$AP$1445,MATCH($A$3,DB_Typologies!$AQ$4:$AQ$1445,0)+$A289,MATCH(X$3,TQoL_Indexes!$B$8:$AK$8,0)),"")</f>
        <v/>
      </c>
      <c r="Y289" s="86" t="str">
        <f>IFERROR(INDEX(DB_Typologies!$D$4:$AP$1445,MATCH($A$3,DB_Typologies!$AQ$4:$AQ$1445,0)+$A289,MATCH(Y$3,TQoL_Indexes!$B$8:$AK$8,0)),"")</f>
        <v/>
      </c>
      <c r="Z289" s="86" t="str">
        <f>IFERROR(INDEX(DB_Typologies!$D$4:$AP$1445,MATCH($A$3,DB_Typologies!$AQ$4:$AQ$1445,0)+$A289,MATCH(Z$3,TQoL_Indexes!$B$8:$AK$8,0)),"")</f>
        <v/>
      </c>
      <c r="AA289" s="86" t="str">
        <f>IFERROR(INDEX(DB_Typologies!$D$4:$AP$1445,MATCH($A$3,DB_Typologies!$AQ$4:$AQ$1445,0)+$A289,MATCH(AA$3,TQoL_Indexes!$B$8:$AK$8,0)),"")</f>
        <v/>
      </c>
      <c r="AB289" s="86" t="str">
        <f>IFERROR(INDEX(DB_Typologies!$D$4:$AP$1445,MATCH($A$3,DB_Typologies!$AQ$4:$AQ$1445,0)+$A289,MATCH(AB$3,TQoL_Indexes!$B$8:$AK$8,0)),"")</f>
        <v/>
      </c>
      <c r="AC289" s="86" t="str">
        <f>IFERROR(INDEX(DB_Typologies!$D$4:$AP$1445,MATCH($A$3,DB_Typologies!$AQ$4:$AQ$1445,0)+$A289,MATCH(AC$3,TQoL_Indexes!$B$8:$AK$8,0)),"")</f>
        <v/>
      </c>
      <c r="AD289" s="86" t="str">
        <f>IFERROR(INDEX(DB_Typologies!$D$4:$AP$1445,MATCH($A$3,DB_Typologies!$AQ$4:$AQ$1445,0)+$A289,MATCH(AD$3,TQoL_Indexes!$B$8:$AK$8,0)),"")</f>
        <v/>
      </c>
      <c r="AE289" s="86" t="str">
        <f>IFERROR(INDEX(DB_Typologies!$D$4:$AP$1445,MATCH($A$3,DB_Typologies!$AQ$4:$AQ$1445,0)+$A289,MATCH(AE$3,TQoL_Indexes!$B$8:$AK$8,0)),"")</f>
        <v/>
      </c>
      <c r="AF289" s="86" t="str">
        <f>IFERROR(INDEX(DB_Typologies!$D$4:$AP$1445,MATCH($A$3,DB_Typologies!$AQ$4:$AQ$1445,0)+$A289,MATCH(AF$3,TQoL_Indexes!$B$8:$AK$8,0)),"")</f>
        <v/>
      </c>
      <c r="AG289" s="86" t="str">
        <f>IFERROR(INDEX(DB_Typologies!$D$4:$AP$1445,MATCH($A$3,DB_Typologies!$AQ$4:$AQ$1445,0)+$A289,MATCH(AG$3,TQoL_Indexes!$B$8:$AK$8,0)),"")</f>
        <v/>
      </c>
      <c r="AH289" s="86" t="str">
        <f>IFERROR(INDEX(DB_Typologies!$D$4:$AP$1445,MATCH($A$3,DB_Typologies!$AQ$4:$AQ$1445,0)+$A289,MATCH(AH$3,TQoL_Indexes!$B$8:$AK$8,0)),"")</f>
        <v/>
      </c>
      <c r="AI289" s="86" t="str">
        <f>IFERROR(INDEX(DB_Typologies!$D$4:$AP$1445,MATCH($A$3,DB_Typologies!$AQ$4:$AQ$1445,0)+$A289,MATCH(AI$3,TQoL_Indexes!$B$8:$AK$8,0)),"")</f>
        <v/>
      </c>
      <c r="AJ289" s="86" t="str">
        <f>IFERROR(INDEX(DB_Typologies!$D$4:$AP$1445,MATCH($A$3,DB_Typologies!$AQ$4:$AQ$1445,0)+$A289,MATCH(AJ$3,TQoL_Indexes!$B$8:$AK$8,0)),"")</f>
        <v/>
      </c>
      <c r="AK289" s="86" t="str">
        <f>IFERROR(INDEX(DB_Typologies!$D$4:$AP$1445,MATCH($A$3,DB_Typologies!$AQ$4:$AQ$1445,0)+$A289,MATCH(AK$3,TQoL_Indexes!$B$8:$AK$8,0)),"")</f>
        <v/>
      </c>
      <c r="AL289" s="86" t="str">
        <f>IFERROR(INDEX(DB_Typologies!$D$4:$AP$1445,MATCH($A$3,DB_Typologies!$AQ$4:$AQ$1445,0)+$A289,MATCH(AL$3,TQoL_Indexes!$B$8:$AK$8,0)),"")</f>
        <v/>
      </c>
      <c r="AM289" s="87" t="str">
        <f>IFERROR(INDEX(DB_Typologies!$D$4:$AP$1445,MATCH($A$3,DB_Typologies!$AQ$4:$AQ$1445,0)+$A289,MATCH(AM$3,TQoL_Indexes!$B$8:$AK$8,0)),"")</f>
        <v/>
      </c>
    </row>
    <row r="290" spans="1:39">
      <c r="A290" s="58" t="str">
        <f>IFERROR(IF(A289+1&lt;COUNTIF(DB_Typologies!$AQ$4:$AQ$1445,$A$3),A289+1,""),"")</f>
        <v/>
      </c>
      <c r="B290" s="120" t="str">
        <f>IFERROR(INDEX(DB_Typologies!$D$4:$AP$1445,MATCH($A$3,DB_Typologies!$AQ$4:$AQ$1445,0)+$A290,MATCH(B$3,TQoL_Indexes!$B$8:$AK$8,0)),"")</f>
        <v/>
      </c>
      <c r="C290" s="86" t="str">
        <f>IFERROR(INDEX(DB_Typologies!$D$4:$AP$1445,MATCH($A$3,DB_Typologies!$AQ$4:$AQ$1445,0)+$A290,MATCH(C$3,TQoL_Indexes!$B$8:$AK$8,0)),"")</f>
        <v/>
      </c>
      <c r="D290" s="87" t="str">
        <f>IFERROR(INDEX(DB_Typologies!$D$4:$AP$1445,MATCH($A$3,DB_Typologies!$AQ$4:$AQ$1445,0)+$A290,MATCH(D$3,TQoL_Indexes!$B$8:$AK$8,0)),"")</f>
        <v/>
      </c>
      <c r="E290" s="86" t="str">
        <f>IFERROR(INDEX(DB_Typologies!$D$4:$AP$1445,MATCH($A$3,DB_Typologies!$AQ$4:$AQ$1445,0)+$A290,MATCH(E$3,TQoL_Indexes!$B$8:$AK$8,0)),"")</f>
        <v/>
      </c>
      <c r="F290" s="86" t="str">
        <f>IFERROR(INDEX(DB_Typologies!$D$4:$AP$1445,MATCH($A$3,DB_Typologies!$AQ$4:$AQ$1445,0)+$A290,MATCH(F$3,TQoL_Indexes!$B$8:$AK$8,0)),"")</f>
        <v/>
      </c>
      <c r="G290" s="86" t="str">
        <f>IFERROR(INDEX(DB_Typologies!$D$4:$AP$1445,MATCH($A$3,DB_Typologies!$AQ$4:$AQ$1445,0)+$A290,MATCH(G$3,TQoL_Indexes!$B$8:$AK$8,0)),"")</f>
        <v/>
      </c>
      <c r="H290" s="86" t="str">
        <f>IFERROR(INDEX(DB_Typologies!$D$4:$AP$1445,MATCH($A$3,DB_Typologies!$AQ$4:$AQ$1445,0)+$A290,MATCH(H$3,TQoL_Indexes!$B$8:$AK$8,0)),"")</f>
        <v/>
      </c>
      <c r="I290" s="86" t="str">
        <f>IFERROR(INDEX(DB_Typologies!$D$4:$AP$1445,MATCH($A$3,DB_Typologies!$AQ$4:$AQ$1445,0)+$A290,MATCH(I$3,TQoL_Indexes!$B$8:$AK$8,0)),"")</f>
        <v/>
      </c>
      <c r="J290" s="86" t="str">
        <f>IFERROR(INDEX(DB_Typologies!$D$4:$AP$1445,MATCH($A$3,DB_Typologies!$AQ$4:$AQ$1445,0)+$A290,MATCH(J$3,TQoL_Indexes!$B$8:$AK$8,0)),"")</f>
        <v/>
      </c>
      <c r="K290" s="86" t="str">
        <f>IFERROR(INDEX(DB_Typologies!$D$4:$AP$1445,MATCH($A$3,DB_Typologies!$AQ$4:$AQ$1445,0)+$A290,MATCH(K$3,TQoL_Indexes!$B$8:$AK$8,0)),"")</f>
        <v/>
      </c>
      <c r="L290" s="86" t="str">
        <f>IFERROR(INDEX(DB_Typologies!$D$4:$AP$1445,MATCH($A$3,DB_Typologies!$AQ$4:$AQ$1445,0)+$A290,MATCH(L$3,TQoL_Indexes!$B$8:$AK$8,0)),"")</f>
        <v/>
      </c>
      <c r="M290" s="86" t="str">
        <f>IFERROR(INDEX(DB_Typologies!$D$4:$AP$1445,MATCH($A$3,DB_Typologies!$AQ$4:$AQ$1445,0)+$A290,MATCH(M$3,TQoL_Indexes!$B$8:$AK$8,0)),"")</f>
        <v/>
      </c>
      <c r="N290" s="86" t="str">
        <f>IFERROR(INDEX(DB_Typologies!$D$4:$AP$1445,MATCH($A$3,DB_Typologies!$AQ$4:$AQ$1445,0)+$A290,MATCH(N$3,TQoL_Indexes!$B$8:$AK$8,0)),"")</f>
        <v/>
      </c>
      <c r="O290" s="86" t="str">
        <f>IFERROR(INDEX(DB_Typologies!$D$4:$AP$1445,MATCH($A$3,DB_Typologies!$AQ$4:$AQ$1445,0)+$A290,MATCH(O$3,TQoL_Indexes!$B$8:$AK$8,0)),"")</f>
        <v/>
      </c>
      <c r="P290" s="86" t="str">
        <f>IFERROR(INDEX(DB_Typologies!$D$4:$AP$1445,MATCH($A$3,DB_Typologies!$AQ$4:$AQ$1445,0)+$A290,MATCH(P$3,TQoL_Indexes!$B$8:$AK$8,0)),"")</f>
        <v/>
      </c>
      <c r="Q290" s="86" t="str">
        <f>IFERROR(INDEX(DB_Typologies!$D$4:$AP$1445,MATCH($A$3,DB_Typologies!$AQ$4:$AQ$1445,0)+$A290,MATCH(Q$3,TQoL_Indexes!$B$8:$AK$8,0)),"")</f>
        <v/>
      </c>
      <c r="R290" s="86" t="str">
        <f>IFERROR(INDEX(DB_Typologies!$D$4:$AP$1445,MATCH($A$3,DB_Typologies!$AQ$4:$AQ$1445,0)+$A290,MATCH(R$3,TQoL_Indexes!$B$8:$AK$8,0)),"")</f>
        <v/>
      </c>
      <c r="S290" s="86" t="str">
        <f>IFERROR(INDEX(DB_Typologies!$D$4:$AP$1445,MATCH($A$3,DB_Typologies!$AQ$4:$AQ$1445,0)+$A290,MATCH(S$3,TQoL_Indexes!$B$8:$AK$8,0)),"")</f>
        <v/>
      </c>
      <c r="T290" s="86" t="str">
        <f>IFERROR(INDEX(DB_Typologies!$D$4:$AP$1445,MATCH($A$3,DB_Typologies!$AQ$4:$AQ$1445,0)+$A290,MATCH(T$3,TQoL_Indexes!$B$8:$AK$8,0)),"")</f>
        <v/>
      </c>
      <c r="U290" s="86" t="str">
        <f>IFERROR(INDEX(DB_Typologies!$D$4:$AP$1445,MATCH($A$3,DB_Typologies!$AQ$4:$AQ$1445,0)+$A290,MATCH(U$3,TQoL_Indexes!$B$8:$AK$8,0)),"")</f>
        <v/>
      </c>
      <c r="V290" s="86" t="str">
        <f>IFERROR(INDEX(DB_Typologies!$D$4:$AP$1445,MATCH($A$3,DB_Typologies!$AQ$4:$AQ$1445,0)+$A290,MATCH(V$3,TQoL_Indexes!$B$8:$AK$8,0)),"")</f>
        <v/>
      </c>
      <c r="W290" s="86" t="str">
        <f>IFERROR(INDEX(DB_Typologies!$D$4:$AP$1445,MATCH($A$3,DB_Typologies!$AQ$4:$AQ$1445,0)+$A290,MATCH(W$3,TQoL_Indexes!$B$8:$AK$8,0)),"")</f>
        <v/>
      </c>
      <c r="X290" s="86" t="str">
        <f>IFERROR(INDEX(DB_Typologies!$D$4:$AP$1445,MATCH($A$3,DB_Typologies!$AQ$4:$AQ$1445,0)+$A290,MATCH(X$3,TQoL_Indexes!$B$8:$AK$8,0)),"")</f>
        <v/>
      </c>
      <c r="Y290" s="86" t="str">
        <f>IFERROR(INDEX(DB_Typologies!$D$4:$AP$1445,MATCH($A$3,DB_Typologies!$AQ$4:$AQ$1445,0)+$A290,MATCH(Y$3,TQoL_Indexes!$B$8:$AK$8,0)),"")</f>
        <v/>
      </c>
      <c r="Z290" s="86" t="str">
        <f>IFERROR(INDEX(DB_Typologies!$D$4:$AP$1445,MATCH($A$3,DB_Typologies!$AQ$4:$AQ$1445,0)+$A290,MATCH(Z$3,TQoL_Indexes!$B$8:$AK$8,0)),"")</f>
        <v/>
      </c>
      <c r="AA290" s="86" t="str">
        <f>IFERROR(INDEX(DB_Typologies!$D$4:$AP$1445,MATCH($A$3,DB_Typologies!$AQ$4:$AQ$1445,0)+$A290,MATCH(AA$3,TQoL_Indexes!$B$8:$AK$8,0)),"")</f>
        <v/>
      </c>
      <c r="AB290" s="86" t="str">
        <f>IFERROR(INDEX(DB_Typologies!$D$4:$AP$1445,MATCH($A$3,DB_Typologies!$AQ$4:$AQ$1445,0)+$A290,MATCH(AB$3,TQoL_Indexes!$B$8:$AK$8,0)),"")</f>
        <v/>
      </c>
      <c r="AC290" s="86" t="str">
        <f>IFERROR(INDEX(DB_Typologies!$D$4:$AP$1445,MATCH($A$3,DB_Typologies!$AQ$4:$AQ$1445,0)+$A290,MATCH(AC$3,TQoL_Indexes!$B$8:$AK$8,0)),"")</f>
        <v/>
      </c>
      <c r="AD290" s="86" t="str">
        <f>IFERROR(INDEX(DB_Typologies!$D$4:$AP$1445,MATCH($A$3,DB_Typologies!$AQ$4:$AQ$1445,0)+$A290,MATCH(AD$3,TQoL_Indexes!$B$8:$AK$8,0)),"")</f>
        <v/>
      </c>
      <c r="AE290" s="86" t="str">
        <f>IFERROR(INDEX(DB_Typologies!$D$4:$AP$1445,MATCH($A$3,DB_Typologies!$AQ$4:$AQ$1445,0)+$A290,MATCH(AE$3,TQoL_Indexes!$B$8:$AK$8,0)),"")</f>
        <v/>
      </c>
      <c r="AF290" s="86" t="str">
        <f>IFERROR(INDEX(DB_Typologies!$D$4:$AP$1445,MATCH($A$3,DB_Typologies!$AQ$4:$AQ$1445,0)+$A290,MATCH(AF$3,TQoL_Indexes!$B$8:$AK$8,0)),"")</f>
        <v/>
      </c>
      <c r="AG290" s="86" t="str">
        <f>IFERROR(INDEX(DB_Typologies!$D$4:$AP$1445,MATCH($A$3,DB_Typologies!$AQ$4:$AQ$1445,0)+$A290,MATCH(AG$3,TQoL_Indexes!$B$8:$AK$8,0)),"")</f>
        <v/>
      </c>
      <c r="AH290" s="86" t="str">
        <f>IFERROR(INDEX(DB_Typologies!$D$4:$AP$1445,MATCH($A$3,DB_Typologies!$AQ$4:$AQ$1445,0)+$A290,MATCH(AH$3,TQoL_Indexes!$B$8:$AK$8,0)),"")</f>
        <v/>
      </c>
      <c r="AI290" s="86" t="str">
        <f>IFERROR(INDEX(DB_Typologies!$D$4:$AP$1445,MATCH($A$3,DB_Typologies!$AQ$4:$AQ$1445,0)+$A290,MATCH(AI$3,TQoL_Indexes!$B$8:$AK$8,0)),"")</f>
        <v/>
      </c>
      <c r="AJ290" s="86" t="str">
        <f>IFERROR(INDEX(DB_Typologies!$D$4:$AP$1445,MATCH($A$3,DB_Typologies!$AQ$4:$AQ$1445,0)+$A290,MATCH(AJ$3,TQoL_Indexes!$B$8:$AK$8,0)),"")</f>
        <v/>
      </c>
      <c r="AK290" s="86" t="str">
        <f>IFERROR(INDEX(DB_Typologies!$D$4:$AP$1445,MATCH($A$3,DB_Typologies!$AQ$4:$AQ$1445,0)+$A290,MATCH(AK$3,TQoL_Indexes!$B$8:$AK$8,0)),"")</f>
        <v/>
      </c>
      <c r="AL290" s="86" t="str">
        <f>IFERROR(INDEX(DB_Typologies!$D$4:$AP$1445,MATCH($A$3,DB_Typologies!$AQ$4:$AQ$1445,0)+$A290,MATCH(AL$3,TQoL_Indexes!$B$8:$AK$8,0)),"")</f>
        <v/>
      </c>
      <c r="AM290" s="87" t="str">
        <f>IFERROR(INDEX(DB_Typologies!$D$4:$AP$1445,MATCH($A$3,DB_Typologies!$AQ$4:$AQ$1445,0)+$A290,MATCH(AM$3,TQoL_Indexes!$B$8:$AK$8,0)),"")</f>
        <v/>
      </c>
    </row>
    <row r="291" spans="1:39">
      <c r="A291" s="58" t="str">
        <f>IFERROR(IF(A290+1&lt;COUNTIF(DB_Typologies!$AQ$4:$AQ$1445,$A$3),A290+1,""),"")</f>
        <v/>
      </c>
      <c r="B291" s="120" t="str">
        <f>IFERROR(INDEX(DB_Typologies!$D$4:$AP$1445,MATCH($A$3,DB_Typologies!$AQ$4:$AQ$1445,0)+$A291,MATCH(B$3,TQoL_Indexes!$B$8:$AK$8,0)),"")</f>
        <v/>
      </c>
      <c r="C291" s="86" t="str">
        <f>IFERROR(INDEX(DB_Typologies!$D$4:$AP$1445,MATCH($A$3,DB_Typologies!$AQ$4:$AQ$1445,0)+$A291,MATCH(C$3,TQoL_Indexes!$B$8:$AK$8,0)),"")</f>
        <v/>
      </c>
      <c r="D291" s="87" t="str">
        <f>IFERROR(INDEX(DB_Typologies!$D$4:$AP$1445,MATCH($A$3,DB_Typologies!$AQ$4:$AQ$1445,0)+$A291,MATCH(D$3,TQoL_Indexes!$B$8:$AK$8,0)),"")</f>
        <v/>
      </c>
      <c r="E291" s="86" t="str">
        <f>IFERROR(INDEX(DB_Typologies!$D$4:$AP$1445,MATCH($A$3,DB_Typologies!$AQ$4:$AQ$1445,0)+$A291,MATCH(E$3,TQoL_Indexes!$B$8:$AK$8,0)),"")</f>
        <v/>
      </c>
      <c r="F291" s="86" t="str">
        <f>IFERROR(INDEX(DB_Typologies!$D$4:$AP$1445,MATCH($A$3,DB_Typologies!$AQ$4:$AQ$1445,0)+$A291,MATCH(F$3,TQoL_Indexes!$B$8:$AK$8,0)),"")</f>
        <v/>
      </c>
      <c r="G291" s="86" t="str">
        <f>IFERROR(INDEX(DB_Typologies!$D$4:$AP$1445,MATCH($A$3,DB_Typologies!$AQ$4:$AQ$1445,0)+$A291,MATCH(G$3,TQoL_Indexes!$B$8:$AK$8,0)),"")</f>
        <v/>
      </c>
      <c r="H291" s="86" t="str">
        <f>IFERROR(INDEX(DB_Typologies!$D$4:$AP$1445,MATCH($A$3,DB_Typologies!$AQ$4:$AQ$1445,0)+$A291,MATCH(H$3,TQoL_Indexes!$B$8:$AK$8,0)),"")</f>
        <v/>
      </c>
      <c r="I291" s="86" t="str">
        <f>IFERROR(INDEX(DB_Typologies!$D$4:$AP$1445,MATCH($A$3,DB_Typologies!$AQ$4:$AQ$1445,0)+$A291,MATCH(I$3,TQoL_Indexes!$B$8:$AK$8,0)),"")</f>
        <v/>
      </c>
      <c r="J291" s="86" t="str">
        <f>IFERROR(INDEX(DB_Typologies!$D$4:$AP$1445,MATCH($A$3,DB_Typologies!$AQ$4:$AQ$1445,0)+$A291,MATCH(J$3,TQoL_Indexes!$B$8:$AK$8,0)),"")</f>
        <v/>
      </c>
      <c r="K291" s="86" t="str">
        <f>IFERROR(INDEX(DB_Typologies!$D$4:$AP$1445,MATCH($A$3,DB_Typologies!$AQ$4:$AQ$1445,0)+$A291,MATCH(K$3,TQoL_Indexes!$B$8:$AK$8,0)),"")</f>
        <v/>
      </c>
      <c r="L291" s="86" t="str">
        <f>IFERROR(INDEX(DB_Typologies!$D$4:$AP$1445,MATCH($A$3,DB_Typologies!$AQ$4:$AQ$1445,0)+$A291,MATCH(L$3,TQoL_Indexes!$B$8:$AK$8,0)),"")</f>
        <v/>
      </c>
      <c r="M291" s="86" t="str">
        <f>IFERROR(INDEX(DB_Typologies!$D$4:$AP$1445,MATCH($A$3,DB_Typologies!$AQ$4:$AQ$1445,0)+$A291,MATCH(M$3,TQoL_Indexes!$B$8:$AK$8,0)),"")</f>
        <v/>
      </c>
      <c r="N291" s="86" t="str">
        <f>IFERROR(INDEX(DB_Typologies!$D$4:$AP$1445,MATCH($A$3,DB_Typologies!$AQ$4:$AQ$1445,0)+$A291,MATCH(N$3,TQoL_Indexes!$B$8:$AK$8,0)),"")</f>
        <v/>
      </c>
      <c r="O291" s="86" t="str">
        <f>IFERROR(INDEX(DB_Typologies!$D$4:$AP$1445,MATCH($A$3,DB_Typologies!$AQ$4:$AQ$1445,0)+$A291,MATCH(O$3,TQoL_Indexes!$B$8:$AK$8,0)),"")</f>
        <v/>
      </c>
      <c r="P291" s="86" t="str">
        <f>IFERROR(INDEX(DB_Typologies!$D$4:$AP$1445,MATCH($A$3,DB_Typologies!$AQ$4:$AQ$1445,0)+$A291,MATCH(P$3,TQoL_Indexes!$B$8:$AK$8,0)),"")</f>
        <v/>
      </c>
      <c r="Q291" s="86" t="str">
        <f>IFERROR(INDEX(DB_Typologies!$D$4:$AP$1445,MATCH($A$3,DB_Typologies!$AQ$4:$AQ$1445,0)+$A291,MATCH(Q$3,TQoL_Indexes!$B$8:$AK$8,0)),"")</f>
        <v/>
      </c>
      <c r="R291" s="86" t="str">
        <f>IFERROR(INDEX(DB_Typologies!$D$4:$AP$1445,MATCH($A$3,DB_Typologies!$AQ$4:$AQ$1445,0)+$A291,MATCH(R$3,TQoL_Indexes!$B$8:$AK$8,0)),"")</f>
        <v/>
      </c>
      <c r="S291" s="86" t="str">
        <f>IFERROR(INDEX(DB_Typologies!$D$4:$AP$1445,MATCH($A$3,DB_Typologies!$AQ$4:$AQ$1445,0)+$A291,MATCH(S$3,TQoL_Indexes!$B$8:$AK$8,0)),"")</f>
        <v/>
      </c>
      <c r="T291" s="86" t="str">
        <f>IFERROR(INDEX(DB_Typologies!$D$4:$AP$1445,MATCH($A$3,DB_Typologies!$AQ$4:$AQ$1445,0)+$A291,MATCH(T$3,TQoL_Indexes!$B$8:$AK$8,0)),"")</f>
        <v/>
      </c>
      <c r="U291" s="86" t="str">
        <f>IFERROR(INDEX(DB_Typologies!$D$4:$AP$1445,MATCH($A$3,DB_Typologies!$AQ$4:$AQ$1445,0)+$A291,MATCH(U$3,TQoL_Indexes!$B$8:$AK$8,0)),"")</f>
        <v/>
      </c>
      <c r="V291" s="86" t="str">
        <f>IFERROR(INDEX(DB_Typologies!$D$4:$AP$1445,MATCH($A$3,DB_Typologies!$AQ$4:$AQ$1445,0)+$A291,MATCH(V$3,TQoL_Indexes!$B$8:$AK$8,0)),"")</f>
        <v/>
      </c>
      <c r="W291" s="86" t="str">
        <f>IFERROR(INDEX(DB_Typologies!$D$4:$AP$1445,MATCH($A$3,DB_Typologies!$AQ$4:$AQ$1445,0)+$A291,MATCH(W$3,TQoL_Indexes!$B$8:$AK$8,0)),"")</f>
        <v/>
      </c>
      <c r="X291" s="86" t="str">
        <f>IFERROR(INDEX(DB_Typologies!$D$4:$AP$1445,MATCH($A$3,DB_Typologies!$AQ$4:$AQ$1445,0)+$A291,MATCH(X$3,TQoL_Indexes!$B$8:$AK$8,0)),"")</f>
        <v/>
      </c>
      <c r="Y291" s="86" t="str">
        <f>IFERROR(INDEX(DB_Typologies!$D$4:$AP$1445,MATCH($A$3,DB_Typologies!$AQ$4:$AQ$1445,0)+$A291,MATCH(Y$3,TQoL_Indexes!$B$8:$AK$8,0)),"")</f>
        <v/>
      </c>
      <c r="Z291" s="86" t="str">
        <f>IFERROR(INDEX(DB_Typologies!$D$4:$AP$1445,MATCH($A$3,DB_Typologies!$AQ$4:$AQ$1445,0)+$A291,MATCH(Z$3,TQoL_Indexes!$B$8:$AK$8,0)),"")</f>
        <v/>
      </c>
      <c r="AA291" s="86" t="str">
        <f>IFERROR(INDEX(DB_Typologies!$D$4:$AP$1445,MATCH($A$3,DB_Typologies!$AQ$4:$AQ$1445,0)+$A291,MATCH(AA$3,TQoL_Indexes!$B$8:$AK$8,0)),"")</f>
        <v/>
      </c>
      <c r="AB291" s="86" t="str">
        <f>IFERROR(INDEX(DB_Typologies!$D$4:$AP$1445,MATCH($A$3,DB_Typologies!$AQ$4:$AQ$1445,0)+$A291,MATCH(AB$3,TQoL_Indexes!$B$8:$AK$8,0)),"")</f>
        <v/>
      </c>
      <c r="AC291" s="86" t="str">
        <f>IFERROR(INDEX(DB_Typologies!$D$4:$AP$1445,MATCH($A$3,DB_Typologies!$AQ$4:$AQ$1445,0)+$A291,MATCH(AC$3,TQoL_Indexes!$B$8:$AK$8,0)),"")</f>
        <v/>
      </c>
      <c r="AD291" s="86" t="str">
        <f>IFERROR(INDEX(DB_Typologies!$D$4:$AP$1445,MATCH($A$3,DB_Typologies!$AQ$4:$AQ$1445,0)+$A291,MATCH(AD$3,TQoL_Indexes!$B$8:$AK$8,0)),"")</f>
        <v/>
      </c>
      <c r="AE291" s="86" t="str">
        <f>IFERROR(INDEX(DB_Typologies!$D$4:$AP$1445,MATCH($A$3,DB_Typologies!$AQ$4:$AQ$1445,0)+$A291,MATCH(AE$3,TQoL_Indexes!$B$8:$AK$8,0)),"")</f>
        <v/>
      </c>
      <c r="AF291" s="86" t="str">
        <f>IFERROR(INDEX(DB_Typologies!$D$4:$AP$1445,MATCH($A$3,DB_Typologies!$AQ$4:$AQ$1445,0)+$A291,MATCH(AF$3,TQoL_Indexes!$B$8:$AK$8,0)),"")</f>
        <v/>
      </c>
      <c r="AG291" s="86" t="str">
        <f>IFERROR(INDEX(DB_Typologies!$D$4:$AP$1445,MATCH($A$3,DB_Typologies!$AQ$4:$AQ$1445,0)+$A291,MATCH(AG$3,TQoL_Indexes!$B$8:$AK$8,0)),"")</f>
        <v/>
      </c>
      <c r="AH291" s="86" t="str">
        <f>IFERROR(INDEX(DB_Typologies!$D$4:$AP$1445,MATCH($A$3,DB_Typologies!$AQ$4:$AQ$1445,0)+$A291,MATCH(AH$3,TQoL_Indexes!$B$8:$AK$8,0)),"")</f>
        <v/>
      </c>
      <c r="AI291" s="86" t="str">
        <f>IFERROR(INDEX(DB_Typologies!$D$4:$AP$1445,MATCH($A$3,DB_Typologies!$AQ$4:$AQ$1445,0)+$A291,MATCH(AI$3,TQoL_Indexes!$B$8:$AK$8,0)),"")</f>
        <v/>
      </c>
      <c r="AJ291" s="86" t="str">
        <f>IFERROR(INDEX(DB_Typologies!$D$4:$AP$1445,MATCH($A$3,DB_Typologies!$AQ$4:$AQ$1445,0)+$A291,MATCH(AJ$3,TQoL_Indexes!$B$8:$AK$8,0)),"")</f>
        <v/>
      </c>
      <c r="AK291" s="86" t="str">
        <f>IFERROR(INDEX(DB_Typologies!$D$4:$AP$1445,MATCH($A$3,DB_Typologies!$AQ$4:$AQ$1445,0)+$A291,MATCH(AK$3,TQoL_Indexes!$B$8:$AK$8,0)),"")</f>
        <v/>
      </c>
      <c r="AL291" s="86" t="str">
        <f>IFERROR(INDEX(DB_Typologies!$D$4:$AP$1445,MATCH($A$3,DB_Typologies!$AQ$4:$AQ$1445,0)+$A291,MATCH(AL$3,TQoL_Indexes!$B$8:$AK$8,0)),"")</f>
        <v/>
      </c>
      <c r="AM291" s="87" t="str">
        <f>IFERROR(INDEX(DB_Typologies!$D$4:$AP$1445,MATCH($A$3,DB_Typologies!$AQ$4:$AQ$1445,0)+$A291,MATCH(AM$3,TQoL_Indexes!$B$8:$AK$8,0)),"")</f>
        <v/>
      </c>
    </row>
    <row r="292" spans="1:39">
      <c r="A292" s="58" t="str">
        <f>IFERROR(IF(A291+1&lt;COUNTIF(DB_Typologies!$AQ$4:$AQ$1445,$A$3),A291+1,""),"")</f>
        <v/>
      </c>
      <c r="B292" s="120" t="str">
        <f>IFERROR(INDEX(DB_Typologies!$D$4:$AP$1445,MATCH($A$3,DB_Typologies!$AQ$4:$AQ$1445,0)+$A292,MATCH(B$3,TQoL_Indexes!$B$8:$AK$8,0)),"")</f>
        <v/>
      </c>
      <c r="C292" s="86" t="str">
        <f>IFERROR(INDEX(DB_Typologies!$D$4:$AP$1445,MATCH($A$3,DB_Typologies!$AQ$4:$AQ$1445,0)+$A292,MATCH(C$3,TQoL_Indexes!$B$8:$AK$8,0)),"")</f>
        <v/>
      </c>
      <c r="D292" s="87" t="str">
        <f>IFERROR(INDEX(DB_Typologies!$D$4:$AP$1445,MATCH($A$3,DB_Typologies!$AQ$4:$AQ$1445,0)+$A292,MATCH(D$3,TQoL_Indexes!$B$8:$AK$8,0)),"")</f>
        <v/>
      </c>
      <c r="E292" s="86" t="str">
        <f>IFERROR(INDEX(DB_Typologies!$D$4:$AP$1445,MATCH($A$3,DB_Typologies!$AQ$4:$AQ$1445,0)+$A292,MATCH(E$3,TQoL_Indexes!$B$8:$AK$8,0)),"")</f>
        <v/>
      </c>
      <c r="F292" s="86" t="str">
        <f>IFERROR(INDEX(DB_Typologies!$D$4:$AP$1445,MATCH($A$3,DB_Typologies!$AQ$4:$AQ$1445,0)+$A292,MATCH(F$3,TQoL_Indexes!$B$8:$AK$8,0)),"")</f>
        <v/>
      </c>
      <c r="G292" s="86" t="str">
        <f>IFERROR(INDEX(DB_Typologies!$D$4:$AP$1445,MATCH($A$3,DB_Typologies!$AQ$4:$AQ$1445,0)+$A292,MATCH(G$3,TQoL_Indexes!$B$8:$AK$8,0)),"")</f>
        <v/>
      </c>
      <c r="H292" s="86" t="str">
        <f>IFERROR(INDEX(DB_Typologies!$D$4:$AP$1445,MATCH($A$3,DB_Typologies!$AQ$4:$AQ$1445,0)+$A292,MATCH(H$3,TQoL_Indexes!$B$8:$AK$8,0)),"")</f>
        <v/>
      </c>
      <c r="I292" s="86" t="str">
        <f>IFERROR(INDEX(DB_Typologies!$D$4:$AP$1445,MATCH($A$3,DB_Typologies!$AQ$4:$AQ$1445,0)+$A292,MATCH(I$3,TQoL_Indexes!$B$8:$AK$8,0)),"")</f>
        <v/>
      </c>
      <c r="J292" s="86" t="str">
        <f>IFERROR(INDEX(DB_Typologies!$D$4:$AP$1445,MATCH($A$3,DB_Typologies!$AQ$4:$AQ$1445,0)+$A292,MATCH(J$3,TQoL_Indexes!$B$8:$AK$8,0)),"")</f>
        <v/>
      </c>
      <c r="K292" s="86" t="str">
        <f>IFERROR(INDEX(DB_Typologies!$D$4:$AP$1445,MATCH($A$3,DB_Typologies!$AQ$4:$AQ$1445,0)+$A292,MATCH(K$3,TQoL_Indexes!$B$8:$AK$8,0)),"")</f>
        <v/>
      </c>
      <c r="L292" s="86" t="str">
        <f>IFERROR(INDEX(DB_Typologies!$D$4:$AP$1445,MATCH($A$3,DB_Typologies!$AQ$4:$AQ$1445,0)+$A292,MATCH(L$3,TQoL_Indexes!$B$8:$AK$8,0)),"")</f>
        <v/>
      </c>
      <c r="M292" s="86" t="str">
        <f>IFERROR(INDEX(DB_Typologies!$D$4:$AP$1445,MATCH($A$3,DB_Typologies!$AQ$4:$AQ$1445,0)+$A292,MATCH(M$3,TQoL_Indexes!$B$8:$AK$8,0)),"")</f>
        <v/>
      </c>
      <c r="N292" s="86" t="str">
        <f>IFERROR(INDEX(DB_Typologies!$D$4:$AP$1445,MATCH($A$3,DB_Typologies!$AQ$4:$AQ$1445,0)+$A292,MATCH(N$3,TQoL_Indexes!$B$8:$AK$8,0)),"")</f>
        <v/>
      </c>
      <c r="O292" s="86" t="str">
        <f>IFERROR(INDEX(DB_Typologies!$D$4:$AP$1445,MATCH($A$3,DB_Typologies!$AQ$4:$AQ$1445,0)+$A292,MATCH(O$3,TQoL_Indexes!$B$8:$AK$8,0)),"")</f>
        <v/>
      </c>
      <c r="P292" s="86" t="str">
        <f>IFERROR(INDEX(DB_Typologies!$D$4:$AP$1445,MATCH($A$3,DB_Typologies!$AQ$4:$AQ$1445,0)+$A292,MATCH(P$3,TQoL_Indexes!$B$8:$AK$8,0)),"")</f>
        <v/>
      </c>
      <c r="Q292" s="86" t="str">
        <f>IFERROR(INDEX(DB_Typologies!$D$4:$AP$1445,MATCH($A$3,DB_Typologies!$AQ$4:$AQ$1445,0)+$A292,MATCH(Q$3,TQoL_Indexes!$B$8:$AK$8,0)),"")</f>
        <v/>
      </c>
      <c r="R292" s="86" t="str">
        <f>IFERROR(INDEX(DB_Typologies!$D$4:$AP$1445,MATCH($A$3,DB_Typologies!$AQ$4:$AQ$1445,0)+$A292,MATCH(R$3,TQoL_Indexes!$B$8:$AK$8,0)),"")</f>
        <v/>
      </c>
      <c r="S292" s="86" t="str">
        <f>IFERROR(INDEX(DB_Typologies!$D$4:$AP$1445,MATCH($A$3,DB_Typologies!$AQ$4:$AQ$1445,0)+$A292,MATCH(S$3,TQoL_Indexes!$B$8:$AK$8,0)),"")</f>
        <v/>
      </c>
      <c r="T292" s="86" t="str">
        <f>IFERROR(INDEX(DB_Typologies!$D$4:$AP$1445,MATCH($A$3,DB_Typologies!$AQ$4:$AQ$1445,0)+$A292,MATCH(T$3,TQoL_Indexes!$B$8:$AK$8,0)),"")</f>
        <v/>
      </c>
      <c r="U292" s="86" t="str">
        <f>IFERROR(INDEX(DB_Typologies!$D$4:$AP$1445,MATCH($A$3,DB_Typologies!$AQ$4:$AQ$1445,0)+$A292,MATCH(U$3,TQoL_Indexes!$B$8:$AK$8,0)),"")</f>
        <v/>
      </c>
      <c r="V292" s="86" t="str">
        <f>IFERROR(INDEX(DB_Typologies!$D$4:$AP$1445,MATCH($A$3,DB_Typologies!$AQ$4:$AQ$1445,0)+$A292,MATCH(V$3,TQoL_Indexes!$B$8:$AK$8,0)),"")</f>
        <v/>
      </c>
      <c r="W292" s="86" t="str">
        <f>IFERROR(INDEX(DB_Typologies!$D$4:$AP$1445,MATCH($A$3,DB_Typologies!$AQ$4:$AQ$1445,0)+$A292,MATCH(W$3,TQoL_Indexes!$B$8:$AK$8,0)),"")</f>
        <v/>
      </c>
      <c r="X292" s="86" t="str">
        <f>IFERROR(INDEX(DB_Typologies!$D$4:$AP$1445,MATCH($A$3,DB_Typologies!$AQ$4:$AQ$1445,0)+$A292,MATCH(X$3,TQoL_Indexes!$B$8:$AK$8,0)),"")</f>
        <v/>
      </c>
      <c r="Y292" s="86" t="str">
        <f>IFERROR(INDEX(DB_Typologies!$D$4:$AP$1445,MATCH($A$3,DB_Typologies!$AQ$4:$AQ$1445,0)+$A292,MATCH(Y$3,TQoL_Indexes!$B$8:$AK$8,0)),"")</f>
        <v/>
      </c>
      <c r="Z292" s="86" t="str">
        <f>IFERROR(INDEX(DB_Typologies!$D$4:$AP$1445,MATCH($A$3,DB_Typologies!$AQ$4:$AQ$1445,0)+$A292,MATCH(Z$3,TQoL_Indexes!$B$8:$AK$8,0)),"")</f>
        <v/>
      </c>
      <c r="AA292" s="86" t="str">
        <f>IFERROR(INDEX(DB_Typologies!$D$4:$AP$1445,MATCH($A$3,DB_Typologies!$AQ$4:$AQ$1445,0)+$A292,MATCH(AA$3,TQoL_Indexes!$B$8:$AK$8,0)),"")</f>
        <v/>
      </c>
      <c r="AB292" s="86" t="str">
        <f>IFERROR(INDEX(DB_Typologies!$D$4:$AP$1445,MATCH($A$3,DB_Typologies!$AQ$4:$AQ$1445,0)+$A292,MATCH(AB$3,TQoL_Indexes!$B$8:$AK$8,0)),"")</f>
        <v/>
      </c>
      <c r="AC292" s="86" t="str">
        <f>IFERROR(INDEX(DB_Typologies!$D$4:$AP$1445,MATCH($A$3,DB_Typologies!$AQ$4:$AQ$1445,0)+$A292,MATCH(AC$3,TQoL_Indexes!$B$8:$AK$8,0)),"")</f>
        <v/>
      </c>
      <c r="AD292" s="86" t="str">
        <f>IFERROR(INDEX(DB_Typologies!$D$4:$AP$1445,MATCH($A$3,DB_Typologies!$AQ$4:$AQ$1445,0)+$A292,MATCH(AD$3,TQoL_Indexes!$B$8:$AK$8,0)),"")</f>
        <v/>
      </c>
      <c r="AE292" s="86" t="str">
        <f>IFERROR(INDEX(DB_Typologies!$D$4:$AP$1445,MATCH($A$3,DB_Typologies!$AQ$4:$AQ$1445,0)+$A292,MATCH(AE$3,TQoL_Indexes!$B$8:$AK$8,0)),"")</f>
        <v/>
      </c>
      <c r="AF292" s="86" t="str">
        <f>IFERROR(INDEX(DB_Typologies!$D$4:$AP$1445,MATCH($A$3,DB_Typologies!$AQ$4:$AQ$1445,0)+$A292,MATCH(AF$3,TQoL_Indexes!$B$8:$AK$8,0)),"")</f>
        <v/>
      </c>
      <c r="AG292" s="86" t="str">
        <f>IFERROR(INDEX(DB_Typologies!$D$4:$AP$1445,MATCH($A$3,DB_Typologies!$AQ$4:$AQ$1445,0)+$A292,MATCH(AG$3,TQoL_Indexes!$B$8:$AK$8,0)),"")</f>
        <v/>
      </c>
      <c r="AH292" s="86" t="str">
        <f>IFERROR(INDEX(DB_Typologies!$D$4:$AP$1445,MATCH($A$3,DB_Typologies!$AQ$4:$AQ$1445,0)+$A292,MATCH(AH$3,TQoL_Indexes!$B$8:$AK$8,0)),"")</f>
        <v/>
      </c>
      <c r="AI292" s="86" t="str">
        <f>IFERROR(INDEX(DB_Typologies!$D$4:$AP$1445,MATCH($A$3,DB_Typologies!$AQ$4:$AQ$1445,0)+$A292,MATCH(AI$3,TQoL_Indexes!$B$8:$AK$8,0)),"")</f>
        <v/>
      </c>
      <c r="AJ292" s="86" t="str">
        <f>IFERROR(INDEX(DB_Typologies!$D$4:$AP$1445,MATCH($A$3,DB_Typologies!$AQ$4:$AQ$1445,0)+$A292,MATCH(AJ$3,TQoL_Indexes!$B$8:$AK$8,0)),"")</f>
        <v/>
      </c>
      <c r="AK292" s="86" t="str">
        <f>IFERROR(INDEX(DB_Typologies!$D$4:$AP$1445,MATCH($A$3,DB_Typologies!$AQ$4:$AQ$1445,0)+$A292,MATCH(AK$3,TQoL_Indexes!$B$8:$AK$8,0)),"")</f>
        <v/>
      </c>
      <c r="AL292" s="86" t="str">
        <f>IFERROR(INDEX(DB_Typologies!$D$4:$AP$1445,MATCH($A$3,DB_Typologies!$AQ$4:$AQ$1445,0)+$A292,MATCH(AL$3,TQoL_Indexes!$B$8:$AK$8,0)),"")</f>
        <v/>
      </c>
      <c r="AM292" s="87" t="str">
        <f>IFERROR(INDEX(DB_Typologies!$D$4:$AP$1445,MATCH($A$3,DB_Typologies!$AQ$4:$AQ$1445,0)+$A292,MATCH(AM$3,TQoL_Indexes!$B$8:$AK$8,0)),"")</f>
        <v/>
      </c>
    </row>
    <row r="293" spans="1:39">
      <c r="A293" s="58" t="str">
        <f>IFERROR(IF(A292+1&lt;COUNTIF(DB_Typologies!$AQ$4:$AQ$1445,$A$3),A292+1,""),"")</f>
        <v/>
      </c>
      <c r="B293" s="120" t="str">
        <f>IFERROR(INDEX(DB_Typologies!$D$4:$AP$1445,MATCH($A$3,DB_Typologies!$AQ$4:$AQ$1445,0)+$A293,MATCH(B$3,TQoL_Indexes!$B$8:$AK$8,0)),"")</f>
        <v/>
      </c>
      <c r="C293" s="86" t="str">
        <f>IFERROR(INDEX(DB_Typologies!$D$4:$AP$1445,MATCH($A$3,DB_Typologies!$AQ$4:$AQ$1445,0)+$A293,MATCH(C$3,TQoL_Indexes!$B$8:$AK$8,0)),"")</f>
        <v/>
      </c>
      <c r="D293" s="87" t="str">
        <f>IFERROR(INDEX(DB_Typologies!$D$4:$AP$1445,MATCH($A$3,DB_Typologies!$AQ$4:$AQ$1445,0)+$A293,MATCH(D$3,TQoL_Indexes!$B$8:$AK$8,0)),"")</f>
        <v/>
      </c>
      <c r="E293" s="86" t="str">
        <f>IFERROR(INDEX(DB_Typologies!$D$4:$AP$1445,MATCH($A$3,DB_Typologies!$AQ$4:$AQ$1445,0)+$A293,MATCH(E$3,TQoL_Indexes!$B$8:$AK$8,0)),"")</f>
        <v/>
      </c>
      <c r="F293" s="86" t="str">
        <f>IFERROR(INDEX(DB_Typologies!$D$4:$AP$1445,MATCH($A$3,DB_Typologies!$AQ$4:$AQ$1445,0)+$A293,MATCH(F$3,TQoL_Indexes!$B$8:$AK$8,0)),"")</f>
        <v/>
      </c>
      <c r="G293" s="86" t="str">
        <f>IFERROR(INDEX(DB_Typologies!$D$4:$AP$1445,MATCH($A$3,DB_Typologies!$AQ$4:$AQ$1445,0)+$A293,MATCH(G$3,TQoL_Indexes!$B$8:$AK$8,0)),"")</f>
        <v/>
      </c>
      <c r="H293" s="86" t="str">
        <f>IFERROR(INDEX(DB_Typologies!$D$4:$AP$1445,MATCH($A$3,DB_Typologies!$AQ$4:$AQ$1445,0)+$A293,MATCH(H$3,TQoL_Indexes!$B$8:$AK$8,0)),"")</f>
        <v/>
      </c>
      <c r="I293" s="86" t="str">
        <f>IFERROR(INDEX(DB_Typologies!$D$4:$AP$1445,MATCH($A$3,DB_Typologies!$AQ$4:$AQ$1445,0)+$A293,MATCH(I$3,TQoL_Indexes!$B$8:$AK$8,0)),"")</f>
        <v/>
      </c>
      <c r="J293" s="86" t="str">
        <f>IFERROR(INDEX(DB_Typologies!$D$4:$AP$1445,MATCH($A$3,DB_Typologies!$AQ$4:$AQ$1445,0)+$A293,MATCH(J$3,TQoL_Indexes!$B$8:$AK$8,0)),"")</f>
        <v/>
      </c>
      <c r="K293" s="86" t="str">
        <f>IFERROR(INDEX(DB_Typologies!$D$4:$AP$1445,MATCH($A$3,DB_Typologies!$AQ$4:$AQ$1445,0)+$A293,MATCH(K$3,TQoL_Indexes!$B$8:$AK$8,0)),"")</f>
        <v/>
      </c>
      <c r="L293" s="86" t="str">
        <f>IFERROR(INDEX(DB_Typologies!$D$4:$AP$1445,MATCH($A$3,DB_Typologies!$AQ$4:$AQ$1445,0)+$A293,MATCH(L$3,TQoL_Indexes!$B$8:$AK$8,0)),"")</f>
        <v/>
      </c>
      <c r="M293" s="86" t="str">
        <f>IFERROR(INDEX(DB_Typologies!$D$4:$AP$1445,MATCH($A$3,DB_Typologies!$AQ$4:$AQ$1445,0)+$A293,MATCH(M$3,TQoL_Indexes!$B$8:$AK$8,0)),"")</f>
        <v/>
      </c>
      <c r="N293" s="86" t="str">
        <f>IFERROR(INDEX(DB_Typologies!$D$4:$AP$1445,MATCH($A$3,DB_Typologies!$AQ$4:$AQ$1445,0)+$A293,MATCH(N$3,TQoL_Indexes!$B$8:$AK$8,0)),"")</f>
        <v/>
      </c>
      <c r="O293" s="86" t="str">
        <f>IFERROR(INDEX(DB_Typologies!$D$4:$AP$1445,MATCH($A$3,DB_Typologies!$AQ$4:$AQ$1445,0)+$A293,MATCH(O$3,TQoL_Indexes!$B$8:$AK$8,0)),"")</f>
        <v/>
      </c>
      <c r="P293" s="86" t="str">
        <f>IFERROR(INDEX(DB_Typologies!$D$4:$AP$1445,MATCH($A$3,DB_Typologies!$AQ$4:$AQ$1445,0)+$A293,MATCH(P$3,TQoL_Indexes!$B$8:$AK$8,0)),"")</f>
        <v/>
      </c>
      <c r="Q293" s="86" t="str">
        <f>IFERROR(INDEX(DB_Typologies!$D$4:$AP$1445,MATCH($A$3,DB_Typologies!$AQ$4:$AQ$1445,0)+$A293,MATCH(Q$3,TQoL_Indexes!$B$8:$AK$8,0)),"")</f>
        <v/>
      </c>
      <c r="R293" s="86" t="str">
        <f>IFERROR(INDEX(DB_Typologies!$D$4:$AP$1445,MATCH($A$3,DB_Typologies!$AQ$4:$AQ$1445,0)+$A293,MATCH(R$3,TQoL_Indexes!$B$8:$AK$8,0)),"")</f>
        <v/>
      </c>
      <c r="S293" s="86" t="str">
        <f>IFERROR(INDEX(DB_Typologies!$D$4:$AP$1445,MATCH($A$3,DB_Typologies!$AQ$4:$AQ$1445,0)+$A293,MATCH(S$3,TQoL_Indexes!$B$8:$AK$8,0)),"")</f>
        <v/>
      </c>
      <c r="T293" s="86" t="str">
        <f>IFERROR(INDEX(DB_Typologies!$D$4:$AP$1445,MATCH($A$3,DB_Typologies!$AQ$4:$AQ$1445,0)+$A293,MATCH(T$3,TQoL_Indexes!$B$8:$AK$8,0)),"")</f>
        <v/>
      </c>
      <c r="U293" s="86" t="str">
        <f>IFERROR(INDEX(DB_Typologies!$D$4:$AP$1445,MATCH($A$3,DB_Typologies!$AQ$4:$AQ$1445,0)+$A293,MATCH(U$3,TQoL_Indexes!$B$8:$AK$8,0)),"")</f>
        <v/>
      </c>
      <c r="V293" s="86" t="str">
        <f>IFERROR(INDEX(DB_Typologies!$D$4:$AP$1445,MATCH($A$3,DB_Typologies!$AQ$4:$AQ$1445,0)+$A293,MATCH(V$3,TQoL_Indexes!$B$8:$AK$8,0)),"")</f>
        <v/>
      </c>
      <c r="W293" s="86" t="str">
        <f>IFERROR(INDEX(DB_Typologies!$D$4:$AP$1445,MATCH($A$3,DB_Typologies!$AQ$4:$AQ$1445,0)+$A293,MATCH(W$3,TQoL_Indexes!$B$8:$AK$8,0)),"")</f>
        <v/>
      </c>
      <c r="X293" s="86" t="str">
        <f>IFERROR(INDEX(DB_Typologies!$D$4:$AP$1445,MATCH($A$3,DB_Typologies!$AQ$4:$AQ$1445,0)+$A293,MATCH(X$3,TQoL_Indexes!$B$8:$AK$8,0)),"")</f>
        <v/>
      </c>
      <c r="Y293" s="86" t="str">
        <f>IFERROR(INDEX(DB_Typologies!$D$4:$AP$1445,MATCH($A$3,DB_Typologies!$AQ$4:$AQ$1445,0)+$A293,MATCH(Y$3,TQoL_Indexes!$B$8:$AK$8,0)),"")</f>
        <v/>
      </c>
      <c r="Z293" s="86" t="str">
        <f>IFERROR(INDEX(DB_Typologies!$D$4:$AP$1445,MATCH($A$3,DB_Typologies!$AQ$4:$AQ$1445,0)+$A293,MATCH(Z$3,TQoL_Indexes!$B$8:$AK$8,0)),"")</f>
        <v/>
      </c>
      <c r="AA293" s="86" t="str">
        <f>IFERROR(INDEX(DB_Typologies!$D$4:$AP$1445,MATCH($A$3,DB_Typologies!$AQ$4:$AQ$1445,0)+$A293,MATCH(AA$3,TQoL_Indexes!$B$8:$AK$8,0)),"")</f>
        <v/>
      </c>
      <c r="AB293" s="86" t="str">
        <f>IFERROR(INDEX(DB_Typologies!$D$4:$AP$1445,MATCH($A$3,DB_Typologies!$AQ$4:$AQ$1445,0)+$A293,MATCH(AB$3,TQoL_Indexes!$B$8:$AK$8,0)),"")</f>
        <v/>
      </c>
      <c r="AC293" s="86" t="str">
        <f>IFERROR(INDEX(DB_Typologies!$D$4:$AP$1445,MATCH($A$3,DB_Typologies!$AQ$4:$AQ$1445,0)+$A293,MATCH(AC$3,TQoL_Indexes!$B$8:$AK$8,0)),"")</f>
        <v/>
      </c>
      <c r="AD293" s="86" t="str">
        <f>IFERROR(INDEX(DB_Typologies!$D$4:$AP$1445,MATCH($A$3,DB_Typologies!$AQ$4:$AQ$1445,0)+$A293,MATCH(AD$3,TQoL_Indexes!$B$8:$AK$8,0)),"")</f>
        <v/>
      </c>
      <c r="AE293" s="86" t="str">
        <f>IFERROR(INDEX(DB_Typologies!$D$4:$AP$1445,MATCH($A$3,DB_Typologies!$AQ$4:$AQ$1445,0)+$A293,MATCH(AE$3,TQoL_Indexes!$B$8:$AK$8,0)),"")</f>
        <v/>
      </c>
      <c r="AF293" s="86" t="str">
        <f>IFERROR(INDEX(DB_Typologies!$D$4:$AP$1445,MATCH($A$3,DB_Typologies!$AQ$4:$AQ$1445,0)+$A293,MATCH(AF$3,TQoL_Indexes!$B$8:$AK$8,0)),"")</f>
        <v/>
      </c>
      <c r="AG293" s="86" t="str">
        <f>IFERROR(INDEX(DB_Typologies!$D$4:$AP$1445,MATCH($A$3,DB_Typologies!$AQ$4:$AQ$1445,0)+$A293,MATCH(AG$3,TQoL_Indexes!$B$8:$AK$8,0)),"")</f>
        <v/>
      </c>
      <c r="AH293" s="86" t="str">
        <f>IFERROR(INDEX(DB_Typologies!$D$4:$AP$1445,MATCH($A$3,DB_Typologies!$AQ$4:$AQ$1445,0)+$A293,MATCH(AH$3,TQoL_Indexes!$B$8:$AK$8,0)),"")</f>
        <v/>
      </c>
      <c r="AI293" s="86" t="str">
        <f>IFERROR(INDEX(DB_Typologies!$D$4:$AP$1445,MATCH($A$3,DB_Typologies!$AQ$4:$AQ$1445,0)+$A293,MATCH(AI$3,TQoL_Indexes!$B$8:$AK$8,0)),"")</f>
        <v/>
      </c>
      <c r="AJ293" s="86" t="str">
        <f>IFERROR(INDEX(DB_Typologies!$D$4:$AP$1445,MATCH($A$3,DB_Typologies!$AQ$4:$AQ$1445,0)+$A293,MATCH(AJ$3,TQoL_Indexes!$B$8:$AK$8,0)),"")</f>
        <v/>
      </c>
      <c r="AK293" s="86" t="str">
        <f>IFERROR(INDEX(DB_Typologies!$D$4:$AP$1445,MATCH($A$3,DB_Typologies!$AQ$4:$AQ$1445,0)+$A293,MATCH(AK$3,TQoL_Indexes!$B$8:$AK$8,0)),"")</f>
        <v/>
      </c>
      <c r="AL293" s="86" t="str">
        <f>IFERROR(INDEX(DB_Typologies!$D$4:$AP$1445,MATCH($A$3,DB_Typologies!$AQ$4:$AQ$1445,0)+$A293,MATCH(AL$3,TQoL_Indexes!$B$8:$AK$8,0)),"")</f>
        <v/>
      </c>
      <c r="AM293" s="87" t="str">
        <f>IFERROR(INDEX(DB_Typologies!$D$4:$AP$1445,MATCH($A$3,DB_Typologies!$AQ$4:$AQ$1445,0)+$A293,MATCH(AM$3,TQoL_Indexes!$B$8:$AK$8,0)),"")</f>
        <v/>
      </c>
    </row>
    <row r="294" spans="1:39">
      <c r="A294" s="58" t="str">
        <f>IFERROR(IF(A293+1&lt;COUNTIF(DB_Typologies!$AQ$4:$AQ$1445,$A$3),A293+1,""),"")</f>
        <v/>
      </c>
      <c r="B294" s="120" t="str">
        <f>IFERROR(INDEX(DB_Typologies!$D$4:$AP$1445,MATCH($A$3,DB_Typologies!$AQ$4:$AQ$1445,0)+$A294,MATCH(B$3,TQoL_Indexes!$B$8:$AK$8,0)),"")</f>
        <v/>
      </c>
      <c r="C294" s="86" t="str">
        <f>IFERROR(INDEX(DB_Typologies!$D$4:$AP$1445,MATCH($A$3,DB_Typologies!$AQ$4:$AQ$1445,0)+$A294,MATCH(C$3,TQoL_Indexes!$B$8:$AK$8,0)),"")</f>
        <v/>
      </c>
      <c r="D294" s="87" t="str">
        <f>IFERROR(INDEX(DB_Typologies!$D$4:$AP$1445,MATCH($A$3,DB_Typologies!$AQ$4:$AQ$1445,0)+$A294,MATCH(D$3,TQoL_Indexes!$B$8:$AK$8,0)),"")</f>
        <v/>
      </c>
      <c r="E294" s="86" t="str">
        <f>IFERROR(INDEX(DB_Typologies!$D$4:$AP$1445,MATCH($A$3,DB_Typologies!$AQ$4:$AQ$1445,0)+$A294,MATCH(E$3,TQoL_Indexes!$B$8:$AK$8,0)),"")</f>
        <v/>
      </c>
      <c r="F294" s="86" t="str">
        <f>IFERROR(INDEX(DB_Typologies!$D$4:$AP$1445,MATCH($A$3,DB_Typologies!$AQ$4:$AQ$1445,0)+$A294,MATCH(F$3,TQoL_Indexes!$B$8:$AK$8,0)),"")</f>
        <v/>
      </c>
      <c r="G294" s="86" t="str">
        <f>IFERROR(INDEX(DB_Typologies!$D$4:$AP$1445,MATCH($A$3,DB_Typologies!$AQ$4:$AQ$1445,0)+$A294,MATCH(G$3,TQoL_Indexes!$B$8:$AK$8,0)),"")</f>
        <v/>
      </c>
      <c r="H294" s="86" t="str">
        <f>IFERROR(INDEX(DB_Typologies!$D$4:$AP$1445,MATCH($A$3,DB_Typologies!$AQ$4:$AQ$1445,0)+$A294,MATCH(H$3,TQoL_Indexes!$B$8:$AK$8,0)),"")</f>
        <v/>
      </c>
      <c r="I294" s="86" t="str">
        <f>IFERROR(INDEX(DB_Typologies!$D$4:$AP$1445,MATCH($A$3,DB_Typologies!$AQ$4:$AQ$1445,0)+$A294,MATCH(I$3,TQoL_Indexes!$B$8:$AK$8,0)),"")</f>
        <v/>
      </c>
      <c r="J294" s="86" t="str">
        <f>IFERROR(INDEX(DB_Typologies!$D$4:$AP$1445,MATCH($A$3,DB_Typologies!$AQ$4:$AQ$1445,0)+$A294,MATCH(J$3,TQoL_Indexes!$B$8:$AK$8,0)),"")</f>
        <v/>
      </c>
      <c r="K294" s="86" t="str">
        <f>IFERROR(INDEX(DB_Typologies!$D$4:$AP$1445,MATCH($A$3,DB_Typologies!$AQ$4:$AQ$1445,0)+$A294,MATCH(K$3,TQoL_Indexes!$B$8:$AK$8,0)),"")</f>
        <v/>
      </c>
      <c r="L294" s="86" t="str">
        <f>IFERROR(INDEX(DB_Typologies!$D$4:$AP$1445,MATCH($A$3,DB_Typologies!$AQ$4:$AQ$1445,0)+$A294,MATCH(L$3,TQoL_Indexes!$B$8:$AK$8,0)),"")</f>
        <v/>
      </c>
      <c r="M294" s="86" t="str">
        <f>IFERROR(INDEX(DB_Typologies!$D$4:$AP$1445,MATCH($A$3,DB_Typologies!$AQ$4:$AQ$1445,0)+$A294,MATCH(M$3,TQoL_Indexes!$B$8:$AK$8,0)),"")</f>
        <v/>
      </c>
      <c r="N294" s="86" t="str">
        <f>IFERROR(INDEX(DB_Typologies!$D$4:$AP$1445,MATCH($A$3,DB_Typologies!$AQ$4:$AQ$1445,0)+$A294,MATCH(N$3,TQoL_Indexes!$B$8:$AK$8,0)),"")</f>
        <v/>
      </c>
      <c r="O294" s="86" t="str">
        <f>IFERROR(INDEX(DB_Typologies!$D$4:$AP$1445,MATCH($A$3,DB_Typologies!$AQ$4:$AQ$1445,0)+$A294,MATCH(O$3,TQoL_Indexes!$B$8:$AK$8,0)),"")</f>
        <v/>
      </c>
      <c r="P294" s="86" t="str">
        <f>IFERROR(INDEX(DB_Typologies!$D$4:$AP$1445,MATCH($A$3,DB_Typologies!$AQ$4:$AQ$1445,0)+$A294,MATCH(P$3,TQoL_Indexes!$B$8:$AK$8,0)),"")</f>
        <v/>
      </c>
      <c r="Q294" s="86" t="str">
        <f>IFERROR(INDEX(DB_Typologies!$D$4:$AP$1445,MATCH($A$3,DB_Typologies!$AQ$4:$AQ$1445,0)+$A294,MATCH(Q$3,TQoL_Indexes!$B$8:$AK$8,0)),"")</f>
        <v/>
      </c>
      <c r="R294" s="86" t="str">
        <f>IFERROR(INDEX(DB_Typologies!$D$4:$AP$1445,MATCH($A$3,DB_Typologies!$AQ$4:$AQ$1445,0)+$A294,MATCH(R$3,TQoL_Indexes!$B$8:$AK$8,0)),"")</f>
        <v/>
      </c>
      <c r="S294" s="86" t="str">
        <f>IFERROR(INDEX(DB_Typologies!$D$4:$AP$1445,MATCH($A$3,DB_Typologies!$AQ$4:$AQ$1445,0)+$A294,MATCH(S$3,TQoL_Indexes!$B$8:$AK$8,0)),"")</f>
        <v/>
      </c>
      <c r="T294" s="86" t="str">
        <f>IFERROR(INDEX(DB_Typologies!$D$4:$AP$1445,MATCH($A$3,DB_Typologies!$AQ$4:$AQ$1445,0)+$A294,MATCH(T$3,TQoL_Indexes!$B$8:$AK$8,0)),"")</f>
        <v/>
      </c>
      <c r="U294" s="86" t="str">
        <f>IFERROR(INDEX(DB_Typologies!$D$4:$AP$1445,MATCH($A$3,DB_Typologies!$AQ$4:$AQ$1445,0)+$A294,MATCH(U$3,TQoL_Indexes!$B$8:$AK$8,0)),"")</f>
        <v/>
      </c>
      <c r="V294" s="86" t="str">
        <f>IFERROR(INDEX(DB_Typologies!$D$4:$AP$1445,MATCH($A$3,DB_Typologies!$AQ$4:$AQ$1445,0)+$A294,MATCH(V$3,TQoL_Indexes!$B$8:$AK$8,0)),"")</f>
        <v/>
      </c>
      <c r="W294" s="86" t="str">
        <f>IFERROR(INDEX(DB_Typologies!$D$4:$AP$1445,MATCH($A$3,DB_Typologies!$AQ$4:$AQ$1445,0)+$A294,MATCH(W$3,TQoL_Indexes!$B$8:$AK$8,0)),"")</f>
        <v/>
      </c>
      <c r="X294" s="86" t="str">
        <f>IFERROR(INDEX(DB_Typologies!$D$4:$AP$1445,MATCH($A$3,DB_Typologies!$AQ$4:$AQ$1445,0)+$A294,MATCH(X$3,TQoL_Indexes!$B$8:$AK$8,0)),"")</f>
        <v/>
      </c>
      <c r="Y294" s="86" t="str">
        <f>IFERROR(INDEX(DB_Typologies!$D$4:$AP$1445,MATCH($A$3,DB_Typologies!$AQ$4:$AQ$1445,0)+$A294,MATCH(Y$3,TQoL_Indexes!$B$8:$AK$8,0)),"")</f>
        <v/>
      </c>
      <c r="Z294" s="86" t="str">
        <f>IFERROR(INDEX(DB_Typologies!$D$4:$AP$1445,MATCH($A$3,DB_Typologies!$AQ$4:$AQ$1445,0)+$A294,MATCH(Z$3,TQoL_Indexes!$B$8:$AK$8,0)),"")</f>
        <v/>
      </c>
      <c r="AA294" s="86" t="str">
        <f>IFERROR(INDEX(DB_Typologies!$D$4:$AP$1445,MATCH($A$3,DB_Typologies!$AQ$4:$AQ$1445,0)+$A294,MATCH(AA$3,TQoL_Indexes!$B$8:$AK$8,0)),"")</f>
        <v/>
      </c>
      <c r="AB294" s="86" t="str">
        <f>IFERROR(INDEX(DB_Typologies!$D$4:$AP$1445,MATCH($A$3,DB_Typologies!$AQ$4:$AQ$1445,0)+$A294,MATCH(AB$3,TQoL_Indexes!$B$8:$AK$8,0)),"")</f>
        <v/>
      </c>
      <c r="AC294" s="86" t="str">
        <f>IFERROR(INDEX(DB_Typologies!$D$4:$AP$1445,MATCH($A$3,DB_Typologies!$AQ$4:$AQ$1445,0)+$A294,MATCH(AC$3,TQoL_Indexes!$B$8:$AK$8,0)),"")</f>
        <v/>
      </c>
      <c r="AD294" s="86" t="str">
        <f>IFERROR(INDEX(DB_Typologies!$D$4:$AP$1445,MATCH($A$3,DB_Typologies!$AQ$4:$AQ$1445,0)+$A294,MATCH(AD$3,TQoL_Indexes!$B$8:$AK$8,0)),"")</f>
        <v/>
      </c>
      <c r="AE294" s="86" t="str">
        <f>IFERROR(INDEX(DB_Typologies!$D$4:$AP$1445,MATCH($A$3,DB_Typologies!$AQ$4:$AQ$1445,0)+$A294,MATCH(AE$3,TQoL_Indexes!$B$8:$AK$8,0)),"")</f>
        <v/>
      </c>
      <c r="AF294" s="86" t="str">
        <f>IFERROR(INDEX(DB_Typologies!$D$4:$AP$1445,MATCH($A$3,DB_Typologies!$AQ$4:$AQ$1445,0)+$A294,MATCH(AF$3,TQoL_Indexes!$B$8:$AK$8,0)),"")</f>
        <v/>
      </c>
      <c r="AG294" s="86" t="str">
        <f>IFERROR(INDEX(DB_Typologies!$D$4:$AP$1445,MATCH($A$3,DB_Typologies!$AQ$4:$AQ$1445,0)+$A294,MATCH(AG$3,TQoL_Indexes!$B$8:$AK$8,0)),"")</f>
        <v/>
      </c>
      <c r="AH294" s="86" t="str">
        <f>IFERROR(INDEX(DB_Typologies!$D$4:$AP$1445,MATCH($A$3,DB_Typologies!$AQ$4:$AQ$1445,0)+$A294,MATCH(AH$3,TQoL_Indexes!$B$8:$AK$8,0)),"")</f>
        <v/>
      </c>
      <c r="AI294" s="86" t="str">
        <f>IFERROR(INDEX(DB_Typologies!$D$4:$AP$1445,MATCH($A$3,DB_Typologies!$AQ$4:$AQ$1445,0)+$A294,MATCH(AI$3,TQoL_Indexes!$B$8:$AK$8,0)),"")</f>
        <v/>
      </c>
      <c r="AJ294" s="86" t="str">
        <f>IFERROR(INDEX(DB_Typologies!$D$4:$AP$1445,MATCH($A$3,DB_Typologies!$AQ$4:$AQ$1445,0)+$A294,MATCH(AJ$3,TQoL_Indexes!$B$8:$AK$8,0)),"")</f>
        <v/>
      </c>
      <c r="AK294" s="86" t="str">
        <f>IFERROR(INDEX(DB_Typologies!$D$4:$AP$1445,MATCH($A$3,DB_Typologies!$AQ$4:$AQ$1445,0)+$A294,MATCH(AK$3,TQoL_Indexes!$B$8:$AK$8,0)),"")</f>
        <v/>
      </c>
      <c r="AL294" s="86" t="str">
        <f>IFERROR(INDEX(DB_Typologies!$D$4:$AP$1445,MATCH($A$3,DB_Typologies!$AQ$4:$AQ$1445,0)+$A294,MATCH(AL$3,TQoL_Indexes!$B$8:$AK$8,0)),"")</f>
        <v/>
      </c>
      <c r="AM294" s="87" t="str">
        <f>IFERROR(INDEX(DB_Typologies!$D$4:$AP$1445,MATCH($A$3,DB_Typologies!$AQ$4:$AQ$1445,0)+$A294,MATCH(AM$3,TQoL_Indexes!$B$8:$AK$8,0)),"")</f>
        <v/>
      </c>
    </row>
    <row r="295" spans="1:39">
      <c r="A295" s="58" t="str">
        <f>IFERROR(IF(A294+1&lt;COUNTIF(DB_Typologies!$AQ$4:$AQ$1445,$A$3),A294+1,""),"")</f>
        <v/>
      </c>
      <c r="B295" s="120" t="str">
        <f>IFERROR(INDEX(DB_Typologies!$D$4:$AP$1445,MATCH($A$3,DB_Typologies!$AQ$4:$AQ$1445,0)+$A295,MATCH(B$3,TQoL_Indexes!$B$8:$AK$8,0)),"")</f>
        <v/>
      </c>
      <c r="C295" s="86" t="str">
        <f>IFERROR(INDEX(DB_Typologies!$D$4:$AP$1445,MATCH($A$3,DB_Typologies!$AQ$4:$AQ$1445,0)+$A295,MATCH(C$3,TQoL_Indexes!$B$8:$AK$8,0)),"")</f>
        <v/>
      </c>
      <c r="D295" s="87" t="str">
        <f>IFERROR(INDEX(DB_Typologies!$D$4:$AP$1445,MATCH($A$3,DB_Typologies!$AQ$4:$AQ$1445,0)+$A295,MATCH(D$3,TQoL_Indexes!$B$8:$AK$8,0)),"")</f>
        <v/>
      </c>
      <c r="E295" s="86" t="str">
        <f>IFERROR(INDEX(DB_Typologies!$D$4:$AP$1445,MATCH($A$3,DB_Typologies!$AQ$4:$AQ$1445,0)+$A295,MATCH(E$3,TQoL_Indexes!$B$8:$AK$8,0)),"")</f>
        <v/>
      </c>
      <c r="F295" s="86" t="str">
        <f>IFERROR(INDEX(DB_Typologies!$D$4:$AP$1445,MATCH($A$3,DB_Typologies!$AQ$4:$AQ$1445,0)+$A295,MATCH(F$3,TQoL_Indexes!$B$8:$AK$8,0)),"")</f>
        <v/>
      </c>
      <c r="G295" s="86" t="str">
        <f>IFERROR(INDEX(DB_Typologies!$D$4:$AP$1445,MATCH($A$3,DB_Typologies!$AQ$4:$AQ$1445,0)+$A295,MATCH(G$3,TQoL_Indexes!$B$8:$AK$8,0)),"")</f>
        <v/>
      </c>
      <c r="H295" s="86" t="str">
        <f>IFERROR(INDEX(DB_Typologies!$D$4:$AP$1445,MATCH($A$3,DB_Typologies!$AQ$4:$AQ$1445,0)+$A295,MATCH(H$3,TQoL_Indexes!$B$8:$AK$8,0)),"")</f>
        <v/>
      </c>
      <c r="I295" s="86" t="str">
        <f>IFERROR(INDEX(DB_Typologies!$D$4:$AP$1445,MATCH($A$3,DB_Typologies!$AQ$4:$AQ$1445,0)+$A295,MATCH(I$3,TQoL_Indexes!$B$8:$AK$8,0)),"")</f>
        <v/>
      </c>
      <c r="J295" s="86" t="str">
        <f>IFERROR(INDEX(DB_Typologies!$D$4:$AP$1445,MATCH($A$3,DB_Typologies!$AQ$4:$AQ$1445,0)+$A295,MATCH(J$3,TQoL_Indexes!$B$8:$AK$8,0)),"")</f>
        <v/>
      </c>
      <c r="K295" s="86" t="str">
        <f>IFERROR(INDEX(DB_Typologies!$D$4:$AP$1445,MATCH($A$3,DB_Typologies!$AQ$4:$AQ$1445,0)+$A295,MATCH(K$3,TQoL_Indexes!$B$8:$AK$8,0)),"")</f>
        <v/>
      </c>
      <c r="L295" s="86" t="str">
        <f>IFERROR(INDEX(DB_Typologies!$D$4:$AP$1445,MATCH($A$3,DB_Typologies!$AQ$4:$AQ$1445,0)+$A295,MATCH(L$3,TQoL_Indexes!$B$8:$AK$8,0)),"")</f>
        <v/>
      </c>
      <c r="M295" s="86" t="str">
        <f>IFERROR(INDEX(DB_Typologies!$D$4:$AP$1445,MATCH($A$3,DB_Typologies!$AQ$4:$AQ$1445,0)+$A295,MATCH(M$3,TQoL_Indexes!$B$8:$AK$8,0)),"")</f>
        <v/>
      </c>
      <c r="N295" s="86" t="str">
        <f>IFERROR(INDEX(DB_Typologies!$D$4:$AP$1445,MATCH($A$3,DB_Typologies!$AQ$4:$AQ$1445,0)+$A295,MATCH(N$3,TQoL_Indexes!$B$8:$AK$8,0)),"")</f>
        <v/>
      </c>
      <c r="O295" s="86" t="str">
        <f>IFERROR(INDEX(DB_Typologies!$D$4:$AP$1445,MATCH($A$3,DB_Typologies!$AQ$4:$AQ$1445,0)+$A295,MATCH(O$3,TQoL_Indexes!$B$8:$AK$8,0)),"")</f>
        <v/>
      </c>
      <c r="P295" s="86" t="str">
        <f>IFERROR(INDEX(DB_Typologies!$D$4:$AP$1445,MATCH($A$3,DB_Typologies!$AQ$4:$AQ$1445,0)+$A295,MATCH(P$3,TQoL_Indexes!$B$8:$AK$8,0)),"")</f>
        <v/>
      </c>
      <c r="Q295" s="86" t="str">
        <f>IFERROR(INDEX(DB_Typologies!$D$4:$AP$1445,MATCH($A$3,DB_Typologies!$AQ$4:$AQ$1445,0)+$A295,MATCH(Q$3,TQoL_Indexes!$B$8:$AK$8,0)),"")</f>
        <v/>
      </c>
      <c r="R295" s="86" t="str">
        <f>IFERROR(INDEX(DB_Typologies!$D$4:$AP$1445,MATCH($A$3,DB_Typologies!$AQ$4:$AQ$1445,0)+$A295,MATCH(R$3,TQoL_Indexes!$B$8:$AK$8,0)),"")</f>
        <v/>
      </c>
      <c r="S295" s="86" t="str">
        <f>IFERROR(INDEX(DB_Typologies!$D$4:$AP$1445,MATCH($A$3,DB_Typologies!$AQ$4:$AQ$1445,0)+$A295,MATCH(S$3,TQoL_Indexes!$B$8:$AK$8,0)),"")</f>
        <v/>
      </c>
      <c r="T295" s="86" t="str">
        <f>IFERROR(INDEX(DB_Typologies!$D$4:$AP$1445,MATCH($A$3,DB_Typologies!$AQ$4:$AQ$1445,0)+$A295,MATCH(T$3,TQoL_Indexes!$B$8:$AK$8,0)),"")</f>
        <v/>
      </c>
      <c r="U295" s="86" t="str">
        <f>IFERROR(INDEX(DB_Typologies!$D$4:$AP$1445,MATCH($A$3,DB_Typologies!$AQ$4:$AQ$1445,0)+$A295,MATCH(U$3,TQoL_Indexes!$B$8:$AK$8,0)),"")</f>
        <v/>
      </c>
      <c r="V295" s="86" t="str">
        <f>IFERROR(INDEX(DB_Typologies!$D$4:$AP$1445,MATCH($A$3,DB_Typologies!$AQ$4:$AQ$1445,0)+$A295,MATCH(V$3,TQoL_Indexes!$B$8:$AK$8,0)),"")</f>
        <v/>
      </c>
      <c r="W295" s="86" t="str">
        <f>IFERROR(INDEX(DB_Typologies!$D$4:$AP$1445,MATCH($A$3,DB_Typologies!$AQ$4:$AQ$1445,0)+$A295,MATCH(W$3,TQoL_Indexes!$B$8:$AK$8,0)),"")</f>
        <v/>
      </c>
      <c r="X295" s="86" t="str">
        <f>IFERROR(INDEX(DB_Typologies!$D$4:$AP$1445,MATCH($A$3,DB_Typologies!$AQ$4:$AQ$1445,0)+$A295,MATCH(X$3,TQoL_Indexes!$B$8:$AK$8,0)),"")</f>
        <v/>
      </c>
      <c r="Y295" s="86" t="str">
        <f>IFERROR(INDEX(DB_Typologies!$D$4:$AP$1445,MATCH($A$3,DB_Typologies!$AQ$4:$AQ$1445,0)+$A295,MATCH(Y$3,TQoL_Indexes!$B$8:$AK$8,0)),"")</f>
        <v/>
      </c>
      <c r="Z295" s="86" t="str">
        <f>IFERROR(INDEX(DB_Typologies!$D$4:$AP$1445,MATCH($A$3,DB_Typologies!$AQ$4:$AQ$1445,0)+$A295,MATCH(Z$3,TQoL_Indexes!$B$8:$AK$8,0)),"")</f>
        <v/>
      </c>
      <c r="AA295" s="86" t="str">
        <f>IFERROR(INDEX(DB_Typologies!$D$4:$AP$1445,MATCH($A$3,DB_Typologies!$AQ$4:$AQ$1445,0)+$A295,MATCH(AA$3,TQoL_Indexes!$B$8:$AK$8,0)),"")</f>
        <v/>
      </c>
      <c r="AB295" s="86" t="str">
        <f>IFERROR(INDEX(DB_Typologies!$D$4:$AP$1445,MATCH($A$3,DB_Typologies!$AQ$4:$AQ$1445,0)+$A295,MATCH(AB$3,TQoL_Indexes!$B$8:$AK$8,0)),"")</f>
        <v/>
      </c>
      <c r="AC295" s="86" t="str">
        <f>IFERROR(INDEX(DB_Typologies!$D$4:$AP$1445,MATCH($A$3,DB_Typologies!$AQ$4:$AQ$1445,0)+$A295,MATCH(AC$3,TQoL_Indexes!$B$8:$AK$8,0)),"")</f>
        <v/>
      </c>
      <c r="AD295" s="86" t="str">
        <f>IFERROR(INDEX(DB_Typologies!$D$4:$AP$1445,MATCH($A$3,DB_Typologies!$AQ$4:$AQ$1445,0)+$A295,MATCH(AD$3,TQoL_Indexes!$B$8:$AK$8,0)),"")</f>
        <v/>
      </c>
      <c r="AE295" s="86" t="str">
        <f>IFERROR(INDEX(DB_Typologies!$D$4:$AP$1445,MATCH($A$3,DB_Typologies!$AQ$4:$AQ$1445,0)+$A295,MATCH(AE$3,TQoL_Indexes!$B$8:$AK$8,0)),"")</f>
        <v/>
      </c>
      <c r="AF295" s="86" t="str">
        <f>IFERROR(INDEX(DB_Typologies!$D$4:$AP$1445,MATCH($A$3,DB_Typologies!$AQ$4:$AQ$1445,0)+$A295,MATCH(AF$3,TQoL_Indexes!$B$8:$AK$8,0)),"")</f>
        <v/>
      </c>
      <c r="AG295" s="86" t="str">
        <f>IFERROR(INDEX(DB_Typologies!$D$4:$AP$1445,MATCH($A$3,DB_Typologies!$AQ$4:$AQ$1445,0)+$A295,MATCH(AG$3,TQoL_Indexes!$B$8:$AK$8,0)),"")</f>
        <v/>
      </c>
      <c r="AH295" s="86" t="str">
        <f>IFERROR(INDEX(DB_Typologies!$D$4:$AP$1445,MATCH($A$3,DB_Typologies!$AQ$4:$AQ$1445,0)+$A295,MATCH(AH$3,TQoL_Indexes!$B$8:$AK$8,0)),"")</f>
        <v/>
      </c>
      <c r="AI295" s="86" t="str">
        <f>IFERROR(INDEX(DB_Typologies!$D$4:$AP$1445,MATCH($A$3,DB_Typologies!$AQ$4:$AQ$1445,0)+$A295,MATCH(AI$3,TQoL_Indexes!$B$8:$AK$8,0)),"")</f>
        <v/>
      </c>
      <c r="AJ295" s="86" t="str">
        <f>IFERROR(INDEX(DB_Typologies!$D$4:$AP$1445,MATCH($A$3,DB_Typologies!$AQ$4:$AQ$1445,0)+$A295,MATCH(AJ$3,TQoL_Indexes!$B$8:$AK$8,0)),"")</f>
        <v/>
      </c>
      <c r="AK295" s="86" t="str">
        <f>IFERROR(INDEX(DB_Typologies!$D$4:$AP$1445,MATCH($A$3,DB_Typologies!$AQ$4:$AQ$1445,0)+$A295,MATCH(AK$3,TQoL_Indexes!$B$8:$AK$8,0)),"")</f>
        <v/>
      </c>
      <c r="AL295" s="86" t="str">
        <f>IFERROR(INDEX(DB_Typologies!$D$4:$AP$1445,MATCH($A$3,DB_Typologies!$AQ$4:$AQ$1445,0)+$A295,MATCH(AL$3,TQoL_Indexes!$B$8:$AK$8,0)),"")</f>
        <v/>
      </c>
      <c r="AM295" s="87" t="str">
        <f>IFERROR(INDEX(DB_Typologies!$D$4:$AP$1445,MATCH($A$3,DB_Typologies!$AQ$4:$AQ$1445,0)+$A295,MATCH(AM$3,TQoL_Indexes!$B$8:$AK$8,0)),"")</f>
        <v/>
      </c>
    </row>
    <row r="296" spans="1:39">
      <c r="A296" s="58" t="str">
        <f>IFERROR(IF(A295+1&lt;COUNTIF(DB_Typologies!$AQ$4:$AQ$1445,$A$3),A295+1,""),"")</f>
        <v/>
      </c>
      <c r="B296" s="120" t="str">
        <f>IFERROR(INDEX(DB_Typologies!$D$4:$AP$1445,MATCH($A$3,DB_Typologies!$AQ$4:$AQ$1445,0)+$A296,MATCH(B$3,TQoL_Indexes!$B$8:$AK$8,0)),"")</f>
        <v/>
      </c>
      <c r="C296" s="86" t="str">
        <f>IFERROR(INDEX(DB_Typologies!$D$4:$AP$1445,MATCH($A$3,DB_Typologies!$AQ$4:$AQ$1445,0)+$A296,MATCH(C$3,TQoL_Indexes!$B$8:$AK$8,0)),"")</f>
        <v/>
      </c>
      <c r="D296" s="87" t="str">
        <f>IFERROR(INDEX(DB_Typologies!$D$4:$AP$1445,MATCH($A$3,DB_Typologies!$AQ$4:$AQ$1445,0)+$A296,MATCH(D$3,TQoL_Indexes!$B$8:$AK$8,0)),"")</f>
        <v/>
      </c>
      <c r="E296" s="86" t="str">
        <f>IFERROR(INDEX(DB_Typologies!$D$4:$AP$1445,MATCH($A$3,DB_Typologies!$AQ$4:$AQ$1445,0)+$A296,MATCH(E$3,TQoL_Indexes!$B$8:$AK$8,0)),"")</f>
        <v/>
      </c>
      <c r="F296" s="86" t="str">
        <f>IFERROR(INDEX(DB_Typologies!$D$4:$AP$1445,MATCH($A$3,DB_Typologies!$AQ$4:$AQ$1445,0)+$A296,MATCH(F$3,TQoL_Indexes!$B$8:$AK$8,0)),"")</f>
        <v/>
      </c>
      <c r="G296" s="86" t="str">
        <f>IFERROR(INDEX(DB_Typologies!$D$4:$AP$1445,MATCH($A$3,DB_Typologies!$AQ$4:$AQ$1445,0)+$A296,MATCH(G$3,TQoL_Indexes!$B$8:$AK$8,0)),"")</f>
        <v/>
      </c>
      <c r="H296" s="86" t="str">
        <f>IFERROR(INDEX(DB_Typologies!$D$4:$AP$1445,MATCH($A$3,DB_Typologies!$AQ$4:$AQ$1445,0)+$A296,MATCH(H$3,TQoL_Indexes!$B$8:$AK$8,0)),"")</f>
        <v/>
      </c>
      <c r="I296" s="86" t="str">
        <f>IFERROR(INDEX(DB_Typologies!$D$4:$AP$1445,MATCH($A$3,DB_Typologies!$AQ$4:$AQ$1445,0)+$A296,MATCH(I$3,TQoL_Indexes!$B$8:$AK$8,0)),"")</f>
        <v/>
      </c>
      <c r="J296" s="86" t="str">
        <f>IFERROR(INDEX(DB_Typologies!$D$4:$AP$1445,MATCH($A$3,DB_Typologies!$AQ$4:$AQ$1445,0)+$A296,MATCH(J$3,TQoL_Indexes!$B$8:$AK$8,0)),"")</f>
        <v/>
      </c>
      <c r="K296" s="86" t="str">
        <f>IFERROR(INDEX(DB_Typologies!$D$4:$AP$1445,MATCH($A$3,DB_Typologies!$AQ$4:$AQ$1445,0)+$A296,MATCH(K$3,TQoL_Indexes!$B$8:$AK$8,0)),"")</f>
        <v/>
      </c>
      <c r="L296" s="86" t="str">
        <f>IFERROR(INDEX(DB_Typologies!$D$4:$AP$1445,MATCH($A$3,DB_Typologies!$AQ$4:$AQ$1445,0)+$A296,MATCH(L$3,TQoL_Indexes!$B$8:$AK$8,0)),"")</f>
        <v/>
      </c>
      <c r="M296" s="86" t="str">
        <f>IFERROR(INDEX(DB_Typologies!$D$4:$AP$1445,MATCH($A$3,DB_Typologies!$AQ$4:$AQ$1445,0)+$A296,MATCH(M$3,TQoL_Indexes!$B$8:$AK$8,0)),"")</f>
        <v/>
      </c>
      <c r="N296" s="86" t="str">
        <f>IFERROR(INDEX(DB_Typologies!$D$4:$AP$1445,MATCH($A$3,DB_Typologies!$AQ$4:$AQ$1445,0)+$A296,MATCH(N$3,TQoL_Indexes!$B$8:$AK$8,0)),"")</f>
        <v/>
      </c>
      <c r="O296" s="86" t="str">
        <f>IFERROR(INDEX(DB_Typologies!$D$4:$AP$1445,MATCH($A$3,DB_Typologies!$AQ$4:$AQ$1445,0)+$A296,MATCH(O$3,TQoL_Indexes!$B$8:$AK$8,0)),"")</f>
        <v/>
      </c>
      <c r="P296" s="86" t="str">
        <f>IFERROR(INDEX(DB_Typologies!$D$4:$AP$1445,MATCH($A$3,DB_Typologies!$AQ$4:$AQ$1445,0)+$A296,MATCH(P$3,TQoL_Indexes!$B$8:$AK$8,0)),"")</f>
        <v/>
      </c>
      <c r="Q296" s="86" t="str">
        <f>IFERROR(INDEX(DB_Typologies!$D$4:$AP$1445,MATCH($A$3,DB_Typologies!$AQ$4:$AQ$1445,0)+$A296,MATCH(Q$3,TQoL_Indexes!$B$8:$AK$8,0)),"")</f>
        <v/>
      </c>
      <c r="R296" s="86" t="str">
        <f>IFERROR(INDEX(DB_Typologies!$D$4:$AP$1445,MATCH($A$3,DB_Typologies!$AQ$4:$AQ$1445,0)+$A296,MATCH(R$3,TQoL_Indexes!$B$8:$AK$8,0)),"")</f>
        <v/>
      </c>
      <c r="S296" s="86" t="str">
        <f>IFERROR(INDEX(DB_Typologies!$D$4:$AP$1445,MATCH($A$3,DB_Typologies!$AQ$4:$AQ$1445,0)+$A296,MATCH(S$3,TQoL_Indexes!$B$8:$AK$8,0)),"")</f>
        <v/>
      </c>
      <c r="T296" s="86" t="str">
        <f>IFERROR(INDEX(DB_Typologies!$D$4:$AP$1445,MATCH($A$3,DB_Typologies!$AQ$4:$AQ$1445,0)+$A296,MATCH(T$3,TQoL_Indexes!$B$8:$AK$8,0)),"")</f>
        <v/>
      </c>
      <c r="U296" s="86" t="str">
        <f>IFERROR(INDEX(DB_Typologies!$D$4:$AP$1445,MATCH($A$3,DB_Typologies!$AQ$4:$AQ$1445,0)+$A296,MATCH(U$3,TQoL_Indexes!$B$8:$AK$8,0)),"")</f>
        <v/>
      </c>
      <c r="V296" s="86" t="str">
        <f>IFERROR(INDEX(DB_Typologies!$D$4:$AP$1445,MATCH($A$3,DB_Typologies!$AQ$4:$AQ$1445,0)+$A296,MATCH(V$3,TQoL_Indexes!$B$8:$AK$8,0)),"")</f>
        <v/>
      </c>
      <c r="W296" s="86" t="str">
        <f>IFERROR(INDEX(DB_Typologies!$D$4:$AP$1445,MATCH($A$3,DB_Typologies!$AQ$4:$AQ$1445,0)+$A296,MATCH(W$3,TQoL_Indexes!$B$8:$AK$8,0)),"")</f>
        <v/>
      </c>
      <c r="X296" s="86" t="str">
        <f>IFERROR(INDEX(DB_Typologies!$D$4:$AP$1445,MATCH($A$3,DB_Typologies!$AQ$4:$AQ$1445,0)+$A296,MATCH(X$3,TQoL_Indexes!$B$8:$AK$8,0)),"")</f>
        <v/>
      </c>
      <c r="Y296" s="86" t="str">
        <f>IFERROR(INDEX(DB_Typologies!$D$4:$AP$1445,MATCH($A$3,DB_Typologies!$AQ$4:$AQ$1445,0)+$A296,MATCH(Y$3,TQoL_Indexes!$B$8:$AK$8,0)),"")</f>
        <v/>
      </c>
      <c r="Z296" s="86" t="str">
        <f>IFERROR(INDEX(DB_Typologies!$D$4:$AP$1445,MATCH($A$3,DB_Typologies!$AQ$4:$AQ$1445,0)+$A296,MATCH(Z$3,TQoL_Indexes!$B$8:$AK$8,0)),"")</f>
        <v/>
      </c>
      <c r="AA296" s="86" t="str">
        <f>IFERROR(INDEX(DB_Typologies!$D$4:$AP$1445,MATCH($A$3,DB_Typologies!$AQ$4:$AQ$1445,0)+$A296,MATCH(AA$3,TQoL_Indexes!$B$8:$AK$8,0)),"")</f>
        <v/>
      </c>
      <c r="AB296" s="86" t="str">
        <f>IFERROR(INDEX(DB_Typologies!$D$4:$AP$1445,MATCH($A$3,DB_Typologies!$AQ$4:$AQ$1445,0)+$A296,MATCH(AB$3,TQoL_Indexes!$B$8:$AK$8,0)),"")</f>
        <v/>
      </c>
      <c r="AC296" s="86" t="str">
        <f>IFERROR(INDEX(DB_Typologies!$D$4:$AP$1445,MATCH($A$3,DB_Typologies!$AQ$4:$AQ$1445,0)+$A296,MATCH(AC$3,TQoL_Indexes!$B$8:$AK$8,0)),"")</f>
        <v/>
      </c>
      <c r="AD296" s="86" t="str">
        <f>IFERROR(INDEX(DB_Typologies!$D$4:$AP$1445,MATCH($A$3,DB_Typologies!$AQ$4:$AQ$1445,0)+$A296,MATCH(AD$3,TQoL_Indexes!$B$8:$AK$8,0)),"")</f>
        <v/>
      </c>
      <c r="AE296" s="86" t="str">
        <f>IFERROR(INDEX(DB_Typologies!$D$4:$AP$1445,MATCH($A$3,DB_Typologies!$AQ$4:$AQ$1445,0)+$A296,MATCH(AE$3,TQoL_Indexes!$B$8:$AK$8,0)),"")</f>
        <v/>
      </c>
      <c r="AF296" s="86" t="str">
        <f>IFERROR(INDEX(DB_Typologies!$D$4:$AP$1445,MATCH($A$3,DB_Typologies!$AQ$4:$AQ$1445,0)+$A296,MATCH(AF$3,TQoL_Indexes!$B$8:$AK$8,0)),"")</f>
        <v/>
      </c>
      <c r="AG296" s="86" t="str">
        <f>IFERROR(INDEX(DB_Typologies!$D$4:$AP$1445,MATCH($A$3,DB_Typologies!$AQ$4:$AQ$1445,0)+$A296,MATCH(AG$3,TQoL_Indexes!$B$8:$AK$8,0)),"")</f>
        <v/>
      </c>
      <c r="AH296" s="86" t="str">
        <f>IFERROR(INDEX(DB_Typologies!$D$4:$AP$1445,MATCH($A$3,DB_Typologies!$AQ$4:$AQ$1445,0)+$A296,MATCH(AH$3,TQoL_Indexes!$B$8:$AK$8,0)),"")</f>
        <v/>
      </c>
      <c r="AI296" s="86" t="str">
        <f>IFERROR(INDEX(DB_Typologies!$D$4:$AP$1445,MATCH($A$3,DB_Typologies!$AQ$4:$AQ$1445,0)+$A296,MATCH(AI$3,TQoL_Indexes!$B$8:$AK$8,0)),"")</f>
        <v/>
      </c>
      <c r="AJ296" s="86" t="str">
        <f>IFERROR(INDEX(DB_Typologies!$D$4:$AP$1445,MATCH($A$3,DB_Typologies!$AQ$4:$AQ$1445,0)+$A296,MATCH(AJ$3,TQoL_Indexes!$B$8:$AK$8,0)),"")</f>
        <v/>
      </c>
      <c r="AK296" s="86" t="str">
        <f>IFERROR(INDEX(DB_Typologies!$D$4:$AP$1445,MATCH($A$3,DB_Typologies!$AQ$4:$AQ$1445,0)+$A296,MATCH(AK$3,TQoL_Indexes!$B$8:$AK$8,0)),"")</f>
        <v/>
      </c>
      <c r="AL296" s="86" t="str">
        <f>IFERROR(INDEX(DB_Typologies!$D$4:$AP$1445,MATCH($A$3,DB_Typologies!$AQ$4:$AQ$1445,0)+$A296,MATCH(AL$3,TQoL_Indexes!$B$8:$AK$8,0)),"")</f>
        <v/>
      </c>
      <c r="AM296" s="87" t="str">
        <f>IFERROR(INDEX(DB_Typologies!$D$4:$AP$1445,MATCH($A$3,DB_Typologies!$AQ$4:$AQ$1445,0)+$A296,MATCH(AM$3,TQoL_Indexes!$B$8:$AK$8,0)),"")</f>
        <v/>
      </c>
    </row>
    <row r="297" spans="1:39">
      <c r="A297" s="58" t="str">
        <f>IFERROR(IF(A296+1&lt;COUNTIF(DB_Typologies!$AQ$4:$AQ$1445,$A$3),A296+1,""),"")</f>
        <v/>
      </c>
      <c r="B297" s="120" t="str">
        <f>IFERROR(INDEX(DB_Typologies!$D$4:$AP$1445,MATCH($A$3,DB_Typologies!$AQ$4:$AQ$1445,0)+$A297,MATCH(B$3,TQoL_Indexes!$B$8:$AK$8,0)),"")</f>
        <v/>
      </c>
      <c r="C297" s="86" t="str">
        <f>IFERROR(INDEX(DB_Typologies!$D$4:$AP$1445,MATCH($A$3,DB_Typologies!$AQ$4:$AQ$1445,0)+$A297,MATCH(C$3,TQoL_Indexes!$B$8:$AK$8,0)),"")</f>
        <v/>
      </c>
      <c r="D297" s="87" t="str">
        <f>IFERROR(INDEX(DB_Typologies!$D$4:$AP$1445,MATCH($A$3,DB_Typologies!$AQ$4:$AQ$1445,0)+$A297,MATCH(D$3,TQoL_Indexes!$B$8:$AK$8,0)),"")</f>
        <v/>
      </c>
      <c r="E297" s="86" t="str">
        <f>IFERROR(INDEX(DB_Typologies!$D$4:$AP$1445,MATCH($A$3,DB_Typologies!$AQ$4:$AQ$1445,0)+$A297,MATCH(E$3,TQoL_Indexes!$B$8:$AK$8,0)),"")</f>
        <v/>
      </c>
      <c r="F297" s="86" t="str">
        <f>IFERROR(INDEX(DB_Typologies!$D$4:$AP$1445,MATCH($A$3,DB_Typologies!$AQ$4:$AQ$1445,0)+$A297,MATCH(F$3,TQoL_Indexes!$B$8:$AK$8,0)),"")</f>
        <v/>
      </c>
      <c r="G297" s="86" t="str">
        <f>IFERROR(INDEX(DB_Typologies!$D$4:$AP$1445,MATCH($A$3,DB_Typologies!$AQ$4:$AQ$1445,0)+$A297,MATCH(G$3,TQoL_Indexes!$B$8:$AK$8,0)),"")</f>
        <v/>
      </c>
      <c r="H297" s="86" t="str">
        <f>IFERROR(INDEX(DB_Typologies!$D$4:$AP$1445,MATCH($A$3,DB_Typologies!$AQ$4:$AQ$1445,0)+$A297,MATCH(H$3,TQoL_Indexes!$B$8:$AK$8,0)),"")</f>
        <v/>
      </c>
      <c r="I297" s="86" t="str">
        <f>IFERROR(INDEX(DB_Typologies!$D$4:$AP$1445,MATCH($A$3,DB_Typologies!$AQ$4:$AQ$1445,0)+$A297,MATCH(I$3,TQoL_Indexes!$B$8:$AK$8,0)),"")</f>
        <v/>
      </c>
      <c r="J297" s="86" t="str">
        <f>IFERROR(INDEX(DB_Typologies!$D$4:$AP$1445,MATCH($A$3,DB_Typologies!$AQ$4:$AQ$1445,0)+$A297,MATCH(J$3,TQoL_Indexes!$B$8:$AK$8,0)),"")</f>
        <v/>
      </c>
      <c r="K297" s="86" t="str">
        <f>IFERROR(INDEX(DB_Typologies!$D$4:$AP$1445,MATCH($A$3,DB_Typologies!$AQ$4:$AQ$1445,0)+$A297,MATCH(K$3,TQoL_Indexes!$B$8:$AK$8,0)),"")</f>
        <v/>
      </c>
      <c r="L297" s="86" t="str">
        <f>IFERROR(INDEX(DB_Typologies!$D$4:$AP$1445,MATCH($A$3,DB_Typologies!$AQ$4:$AQ$1445,0)+$A297,MATCH(L$3,TQoL_Indexes!$B$8:$AK$8,0)),"")</f>
        <v/>
      </c>
      <c r="M297" s="86" t="str">
        <f>IFERROR(INDEX(DB_Typologies!$D$4:$AP$1445,MATCH($A$3,DB_Typologies!$AQ$4:$AQ$1445,0)+$A297,MATCH(M$3,TQoL_Indexes!$B$8:$AK$8,0)),"")</f>
        <v/>
      </c>
      <c r="N297" s="86" t="str">
        <f>IFERROR(INDEX(DB_Typologies!$D$4:$AP$1445,MATCH($A$3,DB_Typologies!$AQ$4:$AQ$1445,0)+$A297,MATCH(N$3,TQoL_Indexes!$B$8:$AK$8,0)),"")</f>
        <v/>
      </c>
      <c r="O297" s="86" t="str">
        <f>IFERROR(INDEX(DB_Typologies!$D$4:$AP$1445,MATCH($A$3,DB_Typologies!$AQ$4:$AQ$1445,0)+$A297,MATCH(O$3,TQoL_Indexes!$B$8:$AK$8,0)),"")</f>
        <v/>
      </c>
      <c r="P297" s="86" t="str">
        <f>IFERROR(INDEX(DB_Typologies!$D$4:$AP$1445,MATCH($A$3,DB_Typologies!$AQ$4:$AQ$1445,0)+$A297,MATCH(P$3,TQoL_Indexes!$B$8:$AK$8,0)),"")</f>
        <v/>
      </c>
      <c r="Q297" s="86" t="str">
        <f>IFERROR(INDEX(DB_Typologies!$D$4:$AP$1445,MATCH($A$3,DB_Typologies!$AQ$4:$AQ$1445,0)+$A297,MATCH(Q$3,TQoL_Indexes!$B$8:$AK$8,0)),"")</f>
        <v/>
      </c>
      <c r="R297" s="86" t="str">
        <f>IFERROR(INDEX(DB_Typologies!$D$4:$AP$1445,MATCH($A$3,DB_Typologies!$AQ$4:$AQ$1445,0)+$A297,MATCH(R$3,TQoL_Indexes!$B$8:$AK$8,0)),"")</f>
        <v/>
      </c>
      <c r="S297" s="86" t="str">
        <f>IFERROR(INDEX(DB_Typologies!$D$4:$AP$1445,MATCH($A$3,DB_Typologies!$AQ$4:$AQ$1445,0)+$A297,MATCH(S$3,TQoL_Indexes!$B$8:$AK$8,0)),"")</f>
        <v/>
      </c>
      <c r="T297" s="86" t="str">
        <f>IFERROR(INDEX(DB_Typologies!$D$4:$AP$1445,MATCH($A$3,DB_Typologies!$AQ$4:$AQ$1445,0)+$A297,MATCH(T$3,TQoL_Indexes!$B$8:$AK$8,0)),"")</f>
        <v/>
      </c>
      <c r="U297" s="86" t="str">
        <f>IFERROR(INDEX(DB_Typologies!$D$4:$AP$1445,MATCH($A$3,DB_Typologies!$AQ$4:$AQ$1445,0)+$A297,MATCH(U$3,TQoL_Indexes!$B$8:$AK$8,0)),"")</f>
        <v/>
      </c>
      <c r="V297" s="86" t="str">
        <f>IFERROR(INDEX(DB_Typologies!$D$4:$AP$1445,MATCH($A$3,DB_Typologies!$AQ$4:$AQ$1445,0)+$A297,MATCH(V$3,TQoL_Indexes!$B$8:$AK$8,0)),"")</f>
        <v/>
      </c>
      <c r="W297" s="86" t="str">
        <f>IFERROR(INDEX(DB_Typologies!$D$4:$AP$1445,MATCH($A$3,DB_Typologies!$AQ$4:$AQ$1445,0)+$A297,MATCH(W$3,TQoL_Indexes!$B$8:$AK$8,0)),"")</f>
        <v/>
      </c>
      <c r="X297" s="86" t="str">
        <f>IFERROR(INDEX(DB_Typologies!$D$4:$AP$1445,MATCH($A$3,DB_Typologies!$AQ$4:$AQ$1445,0)+$A297,MATCH(X$3,TQoL_Indexes!$B$8:$AK$8,0)),"")</f>
        <v/>
      </c>
      <c r="Y297" s="86" t="str">
        <f>IFERROR(INDEX(DB_Typologies!$D$4:$AP$1445,MATCH($A$3,DB_Typologies!$AQ$4:$AQ$1445,0)+$A297,MATCH(Y$3,TQoL_Indexes!$B$8:$AK$8,0)),"")</f>
        <v/>
      </c>
      <c r="Z297" s="86" t="str">
        <f>IFERROR(INDEX(DB_Typologies!$D$4:$AP$1445,MATCH($A$3,DB_Typologies!$AQ$4:$AQ$1445,0)+$A297,MATCH(Z$3,TQoL_Indexes!$B$8:$AK$8,0)),"")</f>
        <v/>
      </c>
      <c r="AA297" s="86" t="str">
        <f>IFERROR(INDEX(DB_Typologies!$D$4:$AP$1445,MATCH($A$3,DB_Typologies!$AQ$4:$AQ$1445,0)+$A297,MATCH(AA$3,TQoL_Indexes!$B$8:$AK$8,0)),"")</f>
        <v/>
      </c>
      <c r="AB297" s="86" t="str">
        <f>IFERROR(INDEX(DB_Typologies!$D$4:$AP$1445,MATCH($A$3,DB_Typologies!$AQ$4:$AQ$1445,0)+$A297,MATCH(AB$3,TQoL_Indexes!$B$8:$AK$8,0)),"")</f>
        <v/>
      </c>
      <c r="AC297" s="86" t="str">
        <f>IFERROR(INDEX(DB_Typologies!$D$4:$AP$1445,MATCH($A$3,DB_Typologies!$AQ$4:$AQ$1445,0)+$A297,MATCH(AC$3,TQoL_Indexes!$B$8:$AK$8,0)),"")</f>
        <v/>
      </c>
      <c r="AD297" s="86" t="str">
        <f>IFERROR(INDEX(DB_Typologies!$D$4:$AP$1445,MATCH($A$3,DB_Typologies!$AQ$4:$AQ$1445,0)+$A297,MATCH(AD$3,TQoL_Indexes!$B$8:$AK$8,0)),"")</f>
        <v/>
      </c>
      <c r="AE297" s="86" t="str">
        <f>IFERROR(INDEX(DB_Typologies!$D$4:$AP$1445,MATCH($A$3,DB_Typologies!$AQ$4:$AQ$1445,0)+$A297,MATCH(AE$3,TQoL_Indexes!$B$8:$AK$8,0)),"")</f>
        <v/>
      </c>
      <c r="AF297" s="86" t="str">
        <f>IFERROR(INDEX(DB_Typologies!$D$4:$AP$1445,MATCH($A$3,DB_Typologies!$AQ$4:$AQ$1445,0)+$A297,MATCH(AF$3,TQoL_Indexes!$B$8:$AK$8,0)),"")</f>
        <v/>
      </c>
      <c r="AG297" s="86" t="str">
        <f>IFERROR(INDEX(DB_Typologies!$D$4:$AP$1445,MATCH($A$3,DB_Typologies!$AQ$4:$AQ$1445,0)+$A297,MATCH(AG$3,TQoL_Indexes!$B$8:$AK$8,0)),"")</f>
        <v/>
      </c>
      <c r="AH297" s="86" t="str">
        <f>IFERROR(INDEX(DB_Typologies!$D$4:$AP$1445,MATCH($A$3,DB_Typologies!$AQ$4:$AQ$1445,0)+$A297,MATCH(AH$3,TQoL_Indexes!$B$8:$AK$8,0)),"")</f>
        <v/>
      </c>
      <c r="AI297" s="86" t="str">
        <f>IFERROR(INDEX(DB_Typologies!$D$4:$AP$1445,MATCH($A$3,DB_Typologies!$AQ$4:$AQ$1445,0)+$A297,MATCH(AI$3,TQoL_Indexes!$B$8:$AK$8,0)),"")</f>
        <v/>
      </c>
      <c r="AJ297" s="86" t="str">
        <f>IFERROR(INDEX(DB_Typologies!$D$4:$AP$1445,MATCH($A$3,DB_Typologies!$AQ$4:$AQ$1445,0)+$A297,MATCH(AJ$3,TQoL_Indexes!$B$8:$AK$8,0)),"")</f>
        <v/>
      </c>
      <c r="AK297" s="86" t="str">
        <f>IFERROR(INDEX(DB_Typologies!$D$4:$AP$1445,MATCH($A$3,DB_Typologies!$AQ$4:$AQ$1445,0)+$A297,MATCH(AK$3,TQoL_Indexes!$B$8:$AK$8,0)),"")</f>
        <v/>
      </c>
      <c r="AL297" s="86" t="str">
        <f>IFERROR(INDEX(DB_Typologies!$D$4:$AP$1445,MATCH($A$3,DB_Typologies!$AQ$4:$AQ$1445,0)+$A297,MATCH(AL$3,TQoL_Indexes!$B$8:$AK$8,0)),"")</f>
        <v/>
      </c>
      <c r="AM297" s="87" t="str">
        <f>IFERROR(INDEX(DB_Typologies!$D$4:$AP$1445,MATCH($A$3,DB_Typologies!$AQ$4:$AQ$1445,0)+$A297,MATCH(AM$3,TQoL_Indexes!$B$8:$AK$8,0)),"")</f>
        <v/>
      </c>
    </row>
    <row r="298" spans="1:39">
      <c r="A298" s="58" t="str">
        <f>IFERROR(IF(A297+1&lt;COUNTIF(DB_Typologies!$AQ$4:$AQ$1445,$A$3),A297+1,""),"")</f>
        <v/>
      </c>
      <c r="B298" s="120" t="str">
        <f>IFERROR(INDEX(DB_Typologies!$D$4:$AP$1445,MATCH($A$3,DB_Typologies!$AQ$4:$AQ$1445,0)+$A298,MATCH(B$3,TQoL_Indexes!$B$8:$AK$8,0)),"")</f>
        <v/>
      </c>
      <c r="C298" s="86" t="str">
        <f>IFERROR(INDEX(DB_Typologies!$D$4:$AP$1445,MATCH($A$3,DB_Typologies!$AQ$4:$AQ$1445,0)+$A298,MATCH(C$3,TQoL_Indexes!$B$8:$AK$8,0)),"")</f>
        <v/>
      </c>
      <c r="D298" s="87" t="str">
        <f>IFERROR(INDEX(DB_Typologies!$D$4:$AP$1445,MATCH($A$3,DB_Typologies!$AQ$4:$AQ$1445,0)+$A298,MATCH(D$3,TQoL_Indexes!$B$8:$AK$8,0)),"")</f>
        <v/>
      </c>
      <c r="E298" s="86" t="str">
        <f>IFERROR(INDEX(DB_Typologies!$D$4:$AP$1445,MATCH($A$3,DB_Typologies!$AQ$4:$AQ$1445,0)+$A298,MATCH(E$3,TQoL_Indexes!$B$8:$AK$8,0)),"")</f>
        <v/>
      </c>
      <c r="F298" s="86" t="str">
        <f>IFERROR(INDEX(DB_Typologies!$D$4:$AP$1445,MATCH($A$3,DB_Typologies!$AQ$4:$AQ$1445,0)+$A298,MATCH(F$3,TQoL_Indexes!$B$8:$AK$8,0)),"")</f>
        <v/>
      </c>
      <c r="G298" s="86" t="str">
        <f>IFERROR(INDEX(DB_Typologies!$D$4:$AP$1445,MATCH($A$3,DB_Typologies!$AQ$4:$AQ$1445,0)+$A298,MATCH(G$3,TQoL_Indexes!$B$8:$AK$8,0)),"")</f>
        <v/>
      </c>
      <c r="H298" s="86" t="str">
        <f>IFERROR(INDEX(DB_Typologies!$D$4:$AP$1445,MATCH($A$3,DB_Typologies!$AQ$4:$AQ$1445,0)+$A298,MATCH(H$3,TQoL_Indexes!$B$8:$AK$8,0)),"")</f>
        <v/>
      </c>
      <c r="I298" s="86" t="str">
        <f>IFERROR(INDEX(DB_Typologies!$D$4:$AP$1445,MATCH($A$3,DB_Typologies!$AQ$4:$AQ$1445,0)+$A298,MATCH(I$3,TQoL_Indexes!$B$8:$AK$8,0)),"")</f>
        <v/>
      </c>
      <c r="J298" s="86" t="str">
        <f>IFERROR(INDEX(DB_Typologies!$D$4:$AP$1445,MATCH($A$3,DB_Typologies!$AQ$4:$AQ$1445,0)+$A298,MATCH(J$3,TQoL_Indexes!$B$8:$AK$8,0)),"")</f>
        <v/>
      </c>
      <c r="K298" s="86" t="str">
        <f>IFERROR(INDEX(DB_Typologies!$D$4:$AP$1445,MATCH($A$3,DB_Typologies!$AQ$4:$AQ$1445,0)+$A298,MATCH(K$3,TQoL_Indexes!$B$8:$AK$8,0)),"")</f>
        <v/>
      </c>
      <c r="L298" s="86" t="str">
        <f>IFERROR(INDEX(DB_Typologies!$D$4:$AP$1445,MATCH($A$3,DB_Typologies!$AQ$4:$AQ$1445,0)+$A298,MATCH(L$3,TQoL_Indexes!$B$8:$AK$8,0)),"")</f>
        <v/>
      </c>
      <c r="M298" s="86" t="str">
        <f>IFERROR(INDEX(DB_Typologies!$D$4:$AP$1445,MATCH($A$3,DB_Typologies!$AQ$4:$AQ$1445,0)+$A298,MATCH(M$3,TQoL_Indexes!$B$8:$AK$8,0)),"")</f>
        <v/>
      </c>
      <c r="N298" s="86" t="str">
        <f>IFERROR(INDEX(DB_Typologies!$D$4:$AP$1445,MATCH($A$3,DB_Typologies!$AQ$4:$AQ$1445,0)+$A298,MATCH(N$3,TQoL_Indexes!$B$8:$AK$8,0)),"")</f>
        <v/>
      </c>
      <c r="O298" s="86" t="str">
        <f>IFERROR(INDEX(DB_Typologies!$D$4:$AP$1445,MATCH($A$3,DB_Typologies!$AQ$4:$AQ$1445,0)+$A298,MATCH(O$3,TQoL_Indexes!$B$8:$AK$8,0)),"")</f>
        <v/>
      </c>
      <c r="P298" s="86" t="str">
        <f>IFERROR(INDEX(DB_Typologies!$D$4:$AP$1445,MATCH($A$3,DB_Typologies!$AQ$4:$AQ$1445,0)+$A298,MATCH(P$3,TQoL_Indexes!$B$8:$AK$8,0)),"")</f>
        <v/>
      </c>
      <c r="Q298" s="86" t="str">
        <f>IFERROR(INDEX(DB_Typologies!$D$4:$AP$1445,MATCH($A$3,DB_Typologies!$AQ$4:$AQ$1445,0)+$A298,MATCH(Q$3,TQoL_Indexes!$B$8:$AK$8,0)),"")</f>
        <v/>
      </c>
      <c r="R298" s="86" t="str">
        <f>IFERROR(INDEX(DB_Typologies!$D$4:$AP$1445,MATCH($A$3,DB_Typologies!$AQ$4:$AQ$1445,0)+$A298,MATCH(R$3,TQoL_Indexes!$B$8:$AK$8,0)),"")</f>
        <v/>
      </c>
      <c r="S298" s="86" t="str">
        <f>IFERROR(INDEX(DB_Typologies!$D$4:$AP$1445,MATCH($A$3,DB_Typologies!$AQ$4:$AQ$1445,0)+$A298,MATCH(S$3,TQoL_Indexes!$B$8:$AK$8,0)),"")</f>
        <v/>
      </c>
      <c r="T298" s="86" t="str">
        <f>IFERROR(INDEX(DB_Typologies!$D$4:$AP$1445,MATCH($A$3,DB_Typologies!$AQ$4:$AQ$1445,0)+$A298,MATCH(T$3,TQoL_Indexes!$B$8:$AK$8,0)),"")</f>
        <v/>
      </c>
      <c r="U298" s="86" t="str">
        <f>IFERROR(INDEX(DB_Typologies!$D$4:$AP$1445,MATCH($A$3,DB_Typologies!$AQ$4:$AQ$1445,0)+$A298,MATCH(U$3,TQoL_Indexes!$B$8:$AK$8,0)),"")</f>
        <v/>
      </c>
      <c r="V298" s="86" t="str">
        <f>IFERROR(INDEX(DB_Typologies!$D$4:$AP$1445,MATCH($A$3,DB_Typologies!$AQ$4:$AQ$1445,0)+$A298,MATCH(V$3,TQoL_Indexes!$B$8:$AK$8,0)),"")</f>
        <v/>
      </c>
      <c r="W298" s="86" t="str">
        <f>IFERROR(INDEX(DB_Typologies!$D$4:$AP$1445,MATCH($A$3,DB_Typologies!$AQ$4:$AQ$1445,0)+$A298,MATCH(W$3,TQoL_Indexes!$B$8:$AK$8,0)),"")</f>
        <v/>
      </c>
      <c r="X298" s="86" t="str">
        <f>IFERROR(INDEX(DB_Typologies!$D$4:$AP$1445,MATCH($A$3,DB_Typologies!$AQ$4:$AQ$1445,0)+$A298,MATCH(X$3,TQoL_Indexes!$B$8:$AK$8,0)),"")</f>
        <v/>
      </c>
      <c r="Y298" s="86" t="str">
        <f>IFERROR(INDEX(DB_Typologies!$D$4:$AP$1445,MATCH($A$3,DB_Typologies!$AQ$4:$AQ$1445,0)+$A298,MATCH(Y$3,TQoL_Indexes!$B$8:$AK$8,0)),"")</f>
        <v/>
      </c>
      <c r="Z298" s="86" t="str">
        <f>IFERROR(INDEX(DB_Typologies!$D$4:$AP$1445,MATCH($A$3,DB_Typologies!$AQ$4:$AQ$1445,0)+$A298,MATCH(Z$3,TQoL_Indexes!$B$8:$AK$8,0)),"")</f>
        <v/>
      </c>
      <c r="AA298" s="86" t="str">
        <f>IFERROR(INDEX(DB_Typologies!$D$4:$AP$1445,MATCH($A$3,DB_Typologies!$AQ$4:$AQ$1445,0)+$A298,MATCH(AA$3,TQoL_Indexes!$B$8:$AK$8,0)),"")</f>
        <v/>
      </c>
      <c r="AB298" s="86" t="str">
        <f>IFERROR(INDEX(DB_Typologies!$D$4:$AP$1445,MATCH($A$3,DB_Typologies!$AQ$4:$AQ$1445,0)+$A298,MATCH(AB$3,TQoL_Indexes!$B$8:$AK$8,0)),"")</f>
        <v/>
      </c>
      <c r="AC298" s="86" t="str">
        <f>IFERROR(INDEX(DB_Typologies!$D$4:$AP$1445,MATCH($A$3,DB_Typologies!$AQ$4:$AQ$1445,0)+$A298,MATCH(AC$3,TQoL_Indexes!$B$8:$AK$8,0)),"")</f>
        <v/>
      </c>
      <c r="AD298" s="86" t="str">
        <f>IFERROR(INDEX(DB_Typologies!$D$4:$AP$1445,MATCH($A$3,DB_Typologies!$AQ$4:$AQ$1445,0)+$A298,MATCH(AD$3,TQoL_Indexes!$B$8:$AK$8,0)),"")</f>
        <v/>
      </c>
      <c r="AE298" s="86" t="str">
        <f>IFERROR(INDEX(DB_Typologies!$D$4:$AP$1445,MATCH($A$3,DB_Typologies!$AQ$4:$AQ$1445,0)+$A298,MATCH(AE$3,TQoL_Indexes!$B$8:$AK$8,0)),"")</f>
        <v/>
      </c>
      <c r="AF298" s="86" t="str">
        <f>IFERROR(INDEX(DB_Typologies!$D$4:$AP$1445,MATCH($A$3,DB_Typologies!$AQ$4:$AQ$1445,0)+$A298,MATCH(AF$3,TQoL_Indexes!$B$8:$AK$8,0)),"")</f>
        <v/>
      </c>
      <c r="AG298" s="86" t="str">
        <f>IFERROR(INDEX(DB_Typologies!$D$4:$AP$1445,MATCH($A$3,DB_Typologies!$AQ$4:$AQ$1445,0)+$A298,MATCH(AG$3,TQoL_Indexes!$B$8:$AK$8,0)),"")</f>
        <v/>
      </c>
      <c r="AH298" s="86" t="str">
        <f>IFERROR(INDEX(DB_Typologies!$D$4:$AP$1445,MATCH($A$3,DB_Typologies!$AQ$4:$AQ$1445,0)+$A298,MATCH(AH$3,TQoL_Indexes!$B$8:$AK$8,0)),"")</f>
        <v/>
      </c>
      <c r="AI298" s="86" t="str">
        <f>IFERROR(INDEX(DB_Typologies!$D$4:$AP$1445,MATCH($A$3,DB_Typologies!$AQ$4:$AQ$1445,0)+$A298,MATCH(AI$3,TQoL_Indexes!$B$8:$AK$8,0)),"")</f>
        <v/>
      </c>
      <c r="AJ298" s="86" t="str">
        <f>IFERROR(INDEX(DB_Typologies!$D$4:$AP$1445,MATCH($A$3,DB_Typologies!$AQ$4:$AQ$1445,0)+$A298,MATCH(AJ$3,TQoL_Indexes!$B$8:$AK$8,0)),"")</f>
        <v/>
      </c>
      <c r="AK298" s="86" t="str">
        <f>IFERROR(INDEX(DB_Typologies!$D$4:$AP$1445,MATCH($A$3,DB_Typologies!$AQ$4:$AQ$1445,0)+$A298,MATCH(AK$3,TQoL_Indexes!$B$8:$AK$8,0)),"")</f>
        <v/>
      </c>
      <c r="AL298" s="86" t="str">
        <f>IFERROR(INDEX(DB_Typologies!$D$4:$AP$1445,MATCH($A$3,DB_Typologies!$AQ$4:$AQ$1445,0)+$A298,MATCH(AL$3,TQoL_Indexes!$B$8:$AK$8,0)),"")</f>
        <v/>
      </c>
      <c r="AM298" s="87" t="str">
        <f>IFERROR(INDEX(DB_Typologies!$D$4:$AP$1445,MATCH($A$3,DB_Typologies!$AQ$4:$AQ$1445,0)+$A298,MATCH(AM$3,TQoL_Indexes!$B$8:$AK$8,0)),"")</f>
        <v/>
      </c>
    </row>
    <row r="299" spans="1:39">
      <c r="A299" s="58" t="str">
        <f>IFERROR(IF(A298+1&lt;COUNTIF(DB_Typologies!$AQ$4:$AQ$1445,$A$3),A298+1,""),"")</f>
        <v/>
      </c>
      <c r="B299" s="120" t="str">
        <f>IFERROR(INDEX(DB_Typologies!$D$4:$AP$1445,MATCH($A$3,DB_Typologies!$AQ$4:$AQ$1445,0)+$A299,MATCH(B$3,TQoL_Indexes!$B$8:$AK$8,0)),"")</f>
        <v/>
      </c>
      <c r="C299" s="86" t="str">
        <f>IFERROR(INDEX(DB_Typologies!$D$4:$AP$1445,MATCH($A$3,DB_Typologies!$AQ$4:$AQ$1445,0)+$A299,MATCH(C$3,TQoL_Indexes!$B$8:$AK$8,0)),"")</f>
        <v/>
      </c>
      <c r="D299" s="87" t="str">
        <f>IFERROR(INDEX(DB_Typologies!$D$4:$AP$1445,MATCH($A$3,DB_Typologies!$AQ$4:$AQ$1445,0)+$A299,MATCH(D$3,TQoL_Indexes!$B$8:$AK$8,0)),"")</f>
        <v/>
      </c>
      <c r="E299" s="86" t="str">
        <f>IFERROR(INDEX(DB_Typologies!$D$4:$AP$1445,MATCH($A$3,DB_Typologies!$AQ$4:$AQ$1445,0)+$A299,MATCH(E$3,TQoL_Indexes!$B$8:$AK$8,0)),"")</f>
        <v/>
      </c>
      <c r="F299" s="86" t="str">
        <f>IFERROR(INDEX(DB_Typologies!$D$4:$AP$1445,MATCH($A$3,DB_Typologies!$AQ$4:$AQ$1445,0)+$A299,MATCH(F$3,TQoL_Indexes!$B$8:$AK$8,0)),"")</f>
        <v/>
      </c>
      <c r="G299" s="86" t="str">
        <f>IFERROR(INDEX(DB_Typologies!$D$4:$AP$1445,MATCH($A$3,DB_Typologies!$AQ$4:$AQ$1445,0)+$A299,MATCH(G$3,TQoL_Indexes!$B$8:$AK$8,0)),"")</f>
        <v/>
      </c>
      <c r="H299" s="86" t="str">
        <f>IFERROR(INDEX(DB_Typologies!$D$4:$AP$1445,MATCH($A$3,DB_Typologies!$AQ$4:$AQ$1445,0)+$A299,MATCH(H$3,TQoL_Indexes!$B$8:$AK$8,0)),"")</f>
        <v/>
      </c>
      <c r="I299" s="86" t="str">
        <f>IFERROR(INDEX(DB_Typologies!$D$4:$AP$1445,MATCH($A$3,DB_Typologies!$AQ$4:$AQ$1445,0)+$A299,MATCH(I$3,TQoL_Indexes!$B$8:$AK$8,0)),"")</f>
        <v/>
      </c>
      <c r="J299" s="86" t="str">
        <f>IFERROR(INDEX(DB_Typologies!$D$4:$AP$1445,MATCH($A$3,DB_Typologies!$AQ$4:$AQ$1445,0)+$A299,MATCH(J$3,TQoL_Indexes!$B$8:$AK$8,0)),"")</f>
        <v/>
      </c>
      <c r="K299" s="86" t="str">
        <f>IFERROR(INDEX(DB_Typologies!$D$4:$AP$1445,MATCH($A$3,DB_Typologies!$AQ$4:$AQ$1445,0)+$A299,MATCH(K$3,TQoL_Indexes!$B$8:$AK$8,0)),"")</f>
        <v/>
      </c>
      <c r="L299" s="86" t="str">
        <f>IFERROR(INDEX(DB_Typologies!$D$4:$AP$1445,MATCH($A$3,DB_Typologies!$AQ$4:$AQ$1445,0)+$A299,MATCH(L$3,TQoL_Indexes!$B$8:$AK$8,0)),"")</f>
        <v/>
      </c>
      <c r="M299" s="86" t="str">
        <f>IFERROR(INDEX(DB_Typologies!$D$4:$AP$1445,MATCH($A$3,DB_Typologies!$AQ$4:$AQ$1445,0)+$A299,MATCH(M$3,TQoL_Indexes!$B$8:$AK$8,0)),"")</f>
        <v/>
      </c>
      <c r="N299" s="86" t="str">
        <f>IFERROR(INDEX(DB_Typologies!$D$4:$AP$1445,MATCH($A$3,DB_Typologies!$AQ$4:$AQ$1445,0)+$A299,MATCH(N$3,TQoL_Indexes!$B$8:$AK$8,0)),"")</f>
        <v/>
      </c>
      <c r="O299" s="86" t="str">
        <f>IFERROR(INDEX(DB_Typologies!$D$4:$AP$1445,MATCH($A$3,DB_Typologies!$AQ$4:$AQ$1445,0)+$A299,MATCH(O$3,TQoL_Indexes!$B$8:$AK$8,0)),"")</f>
        <v/>
      </c>
      <c r="P299" s="86" t="str">
        <f>IFERROR(INDEX(DB_Typologies!$D$4:$AP$1445,MATCH($A$3,DB_Typologies!$AQ$4:$AQ$1445,0)+$A299,MATCH(P$3,TQoL_Indexes!$B$8:$AK$8,0)),"")</f>
        <v/>
      </c>
      <c r="Q299" s="86" t="str">
        <f>IFERROR(INDEX(DB_Typologies!$D$4:$AP$1445,MATCH($A$3,DB_Typologies!$AQ$4:$AQ$1445,0)+$A299,MATCH(Q$3,TQoL_Indexes!$B$8:$AK$8,0)),"")</f>
        <v/>
      </c>
      <c r="R299" s="86" t="str">
        <f>IFERROR(INDEX(DB_Typologies!$D$4:$AP$1445,MATCH($A$3,DB_Typologies!$AQ$4:$AQ$1445,0)+$A299,MATCH(R$3,TQoL_Indexes!$B$8:$AK$8,0)),"")</f>
        <v/>
      </c>
      <c r="S299" s="86" t="str">
        <f>IFERROR(INDEX(DB_Typologies!$D$4:$AP$1445,MATCH($A$3,DB_Typologies!$AQ$4:$AQ$1445,0)+$A299,MATCH(S$3,TQoL_Indexes!$B$8:$AK$8,0)),"")</f>
        <v/>
      </c>
      <c r="T299" s="86" t="str">
        <f>IFERROR(INDEX(DB_Typologies!$D$4:$AP$1445,MATCH($A$3,DB_Typologies!$AQ$4:$AQ$1445,0)+$A299,MATCH(T$3,TQoL_Indexes!$B$8:$AK$8,0)),"")</f>
        <v/>
      </c>
      <c r="U299" s="86" t="str">
        <f>IFERROR(INDEX(DB_Typologies!$D$4:$AP$1445,MATCH($A$3,DB_Typologies!$AQ$4:$AQ$1445,0)+$A299,MATCH(U$3,TQoL_Indexes!$B$8:$AK$8,0)),"")</f>
        <v/>
      </c>
      <c r="V299" s="86" t="str">
        <f>IFERROR(INDEX(DB_Typologies!$D$4:$AP$1445,MATCH($A$3,DB_Typologies!$AQ$4:$AQ$1445,0)+$A299,MATCH(V$3,TQoL_Indexes!$B$8:$AK$8,0)),"")</f>
        <v/>
      </c>
      <c r="W299" s="86" t="str">
        <f>IFERROR(INDEX(DB_Typologies!$D$4:$AP$1445,MATCH($A$3,DB_Typologies!$AQ$4:$AQ$1445,0)+$A299,MATCH(W$3,TQoL_Indexes!$B$8:$AK$8,0)),"")</f>
        <v/>
      </c>
      <c r="X299" s="86" t="str">
        <f>IFERROR(INDEX(DB_Typologies!$D$4:$AP$1445,MATCH($A$3,DB_Typologies!$AQ$4:$AQ$1445,0)+$A299,MATCH(X$3,TQoL_Indexes!$B$8:$AK$8,0)),"")</f>
        <v/>
      </c>
      <c r="Y299" s="86" t="str">
        <f>IFERROR(INDEX(DB_Typologies!$D$4:$AP$1445,MATCH($A$3,DB_Typologies!$AQ$4:$AQ$1445,0)+$A299,MATCH(Y$3,TQoL_Indexes!$B$8:$AK$8,0)),"")</f>
        <v/>
      </c>
      <c r="Z299" s="86" t="str">
        <f>IFERROR(INDEX(DB_Typologies!$D$4:$AP$1445,MATCH($A$3,DB_Typologies!$AQ$4:$AQ$1445,0)+$A299,MATCH(Z$3,TQoL_Indexes!$B$8:$AK$8,0)),"")</f>
        <v/>
      </c>
      <c r="AA299" s="86" t="str">
        <f>IFERROR(INDEX(DB_Typologies!$D$4:$AP$1445,MATCH($A$3,DB_Typologies!$AQ$4:$AQ$1445,0)+$A299,MATCH(AA$3,TQoL_Indexes!$B$8:$AK$8,0)),"")</f>
        <v/>
      </c>
      <c r="AB299" s="86" t="str">
        <f>IFERROR(INDEX(DB_Typologies!$D$4:$AP$1445,MATCH($A$3,DB_Typologies!$AQ$4:$AQ$1445,0)+$A299,MATCH(AB$3,TQoL_Indexes!$B$8:$AK$8,0)),"")</f>
        <v/>
      </c>
      <c r="AC299" s="86" t="str">
        <f>IFERROR(INDEX(DB_Typologies!$D$4:$AP$1445,MATCH($A$3,DB_Typologies!$AQ$4:$AQ$1445,0)+$A299,MATCH(AC$3,TQoL_Indexes!$B$8:$AK$8,0)),"")</f>
        <v/>
      </c>
      <c r="AD299" s="86" t="str">
        <f>IFERROR(INDEX(DB_Typologies!$D$4:$AP$1445,MATCH($A$3,DB_Typologies!$AQ$4:$AQ$1445,0)+$A299,MATCH(AD$3,TQoL_Indexes!$B$8:$AK$8,0)),"")</f>
        <v/>
      </c>
      <c r="AE299" s="86" t="str">
        <f>IFERROR(INDEX(DB_Typologies!$D$4:$AP$1445,MATCH($A$3,DB_Typologies!$AQ$4:$AQ$1445,0)+$A299,MATCH(AE$3,TQoL_Indexes!$B$8:$AK$8,0)),"")</f>
        <v/>
      </c>
      <c r="AF299" s="86" t="str">
        <f>IFERROR(INDEX(DB_Typologies!$D$4:$AP$1445,MATCH($A$3,DB_Typologies!$AQ$4:$AQ$1445,0)+$A299,MATCH(AF$3,TQoL_Indexes!$B$8:$AK$8,0)),"")</f>
        <v/>
      </c>
      <c r="AG299" s="86" t="str">
        <f>IFERROR(INDEX(DB_Typologies!$D$4:$AP$1445,MATCH($A$3,DB_Typologies!$AQ$4:$AQ$1445,0)+$A299,MATCH(AG$3,TQoL_Indexes!$B$8:$AK$8,0)),"")</f>
        <v/>
      </c>
      <c r="AH299" s="86" t="str">
        <f>IFERROR(INDEX(DB_Typologies!$D$4:$AP$1445,MATCH($A$3,DB_Typologies!$AQ$4:$AQ$1445,0)+$A299,MATCH(AH$3,TQoL_Indexes!$B$8:$AK$8,0)),"")</f>
        <v/>
      </c>
      <c r="AI299" s="86" t="str">
        <f>IFERROR(INDEX(DB_Typologies!$D$4:$AP$1445,MATCH($A$3,DB_Typologies!$AQ$4:$AQ$1445,0)+$A299,MATCH(AI$3,TQoL_Indexes!$B$8:$AK$8,0)),"")</f>
        <v/>
      </c>
      <c r="AJ299" s="86" t="str">
        <f>IFERROR(INDEX(DB_Typologies!$D$4:$AP$1445,MATCH($A$3,DB_Typologies!$AQ$4:$AQ$1445,0)+$A299,MATCH(AJ$3,TQoL_Indexes!$B$8:$AK$8,0)),"")</f>
        <v/>
      </c>
      <c r="AK299" s="86" t="str">
        <f>IFERROR(INDEX(DB_Typologies!$D$4:$AP$1445,MATCH($A$3,DB_Typologies!$AQ$4:$AQ$1445,0)+$A299,MATCH(AK$3,TQoL_Indexes!$B$8:$AK$8,0)),"")</f>
        <v/>
      </c>
      <c r="AL299" s="86" t="str">
        <f>IFERROR(INDEX(DB_Typologies!$D$4:$AP$1445,MATCH($A$3,DB_Typologies!$AQ$4:$AQ$1445,0)+$A299,MATCH(AL$3,TQoL_Indexes!$B$8:$AK$8,0)),"")</f>
        <v/>
      </c>
      <c r="AM299" s="87" t="str">
        <f>IFERROR(INDEX(DB_Typologies!$D$4:$AP$1445,MATCH($A$3,DB_Typologies!$AQ$4:$AQ$1445,0)+$A299,MATCH(AM$3,TQoL_Indexes!$B$8:$AK$8,0)),"")</f>
        <v/>
      </c>
    </row>
    <row r="300" spans="1:39">
      <c r="A300" s="58" t="str">
        <f>IFERROR(IF(A299+1&lt;COUNTIF(DB_Typologies!$AQ$4:$AQ$1445,$A$3),A299+1,""),"")</f>
        <v/>
      </c>
      <c r="B300" s="120" t="str">
        <f>IFERROR(INDEX(DB_Typologies!$D$4:$AP$1445,MATCH($A$3,DB_Typologies!$AQ$4:$AQ$1445,0)+$A300,MATCH(B$3,TQoL_Indexes!$B$8:$AK$8,0)),"")</f>
        <v/>
      </c>
      <c r="C300" s="86" t="str">
        <f>IFERROR(INDEX(DB_Typologies!$D$4:$AP$1445,MATCH($A$3,DB_Typologies!$AQ$4:$AQ$1445,0)+$A300,MATCH(C$3,TQoL_Indexes!$B$8:$AK$8,0)),"")</f>
        <v/>
      </c>
      <c r="D300" s="87" t="str">
        <f>IFERROR(INDEX(DB_Typologies!$D$4:$AP$1445,MATCH($A$3,DB_Typologies!$AQ$4:$AQ$1445,0)+$A300,MATCH(D$3,TQoL_Indexes!$B$8:$AK$8,0)),"")</f>
        <v/>
      </c>
      <c r="E300" s="86" t="str">
        <f>IFERROR(INDEX(DB_Typologies!$D$4:$AP$1445,MATCH($A$3,DB_Typologies!$AQ$4:$AQ$1445,0)+$A300,MATCH(E$3,TQoL_Indexes!$B$8:$AK$8,0)),"")</f>
        <v/>
      </c>
      <c r="F300" s="86" t="str">
        <f>IFERROR(INDEX(DB_Typologies!$D$4:$AP$1445,MATCH($A$3,DB_Typologies!$AQ$4:$AQ$1445,0)+$A300,MATCH(F$3,TQoL_Indexes!$B$8:$AK$8,0)),"")</f>
        <v/>
      </c>
      <c r="G300" s="86" t="str">
        <f>IFERROR(INDEX(DB_Typologies!$D$4:$AP$1445,MATCH($A$3,DB_Typologies!$AQ$4:$AQ$1445,0)+$A300,MATCH(G$3,TQoL_Indexes!$B$8:$AK$8,0)),"")</f>
        <v/>
      </c>
      <c r="H300" s="86" t="str">
        <f>IFERROR(INDEX(DB_Typologies!$D$4:$AP$1445,MATCH($A$3,DB_Typologies!$AQ$4:$AQ$1445,0)+$A300,MATCH(H$3,TQoL_Indexes!$B$8:$AK$8,0)),"")</f>
        <v/>
      </c>
      <c r="I300" s="86" t="str">
        <f>IFERROR(INDEX(DB_Typologies!$D$4:$AP$1445,MATCH($A$3,DB_Typologies!$AQ$4:$AQ$1445,0)+$A300,MATCH(I$3,TQoL_Indexes!$B$8:$AK$8,0)),"")</f>
        <v/>
      </c>
      <c r="J300" s="86" t="str">
        <f>IFERROR(INDEX(DB_Typologies!$D$4:$AP$1445,MATCH($A$3,DB_Typologies!$AQ$4:$AQ$1445,0)+$A300,MATCH(J$3,TQoL_Indexes!$B$8:$AK$8,0)),"")</f>
        <v/>
      </c>
      <c r="K300" s="86" t="str">
        <f>IFERROR(INDEX(DB_Typologies!$D$4:$AP$1445,MATCH($A$3,DB_Typologies!$AQ$4:$AQ$1445,0)+$A300,MATCH(K$3,TQoL_Indexes!$B$8:$AK$8,0)),"")</f>
        <v/>
      </c>
      <c r="L300" s="86" t="str">
        <f>IFERROR(INDEX(DB_Typologies!$D$4:$AP$1445,MATCH($A$3,DB_Typologies!$AQ$4:$AQ$1445,0)+$A300,MATCH(L$3,TQoL_Indexes!$B$8:$AK$8,0)),"")</f>
        <v/>
      </c>
      <c r="M300" s="86" t="str">
        <f>IFERROR(INDEX(DB_Typologies!$D$4:$AP$1445,MATCH($A$3,DB_Typologies!$AQ$4:$AQ$1445,0)+$A300,MATCH(M$3,TQoL_Indexes!$B$8:$AK$8,0)),"")</f>
        <v/>
      </c>
      <c r="N300" s="86" t="str">
        <f>IFERROR(INDEX(DB_Typologies!$D$4:$AP$1445,MATCH($A$3,DB_Typologies!$AQ$4:$AQ$1445,0)+$A300,MATCH(N$3,TQoL_Indexes!$B$8:$AK$8,0)),"")</f>
        <v/>
      </c>
      <c r="O300" s="86" t="str">
        <f>IFERROR(INDEX(DB_Typologies!$D$4:$AP$1445,MATCH($A$3,DB_Typologies!$AQ$4:$AQ$1445,0)+$A300,MATCH(O$3,TQoL_Indexes!$B$8:$AK$8,0)),"")</f>
        <v/>
      </c>
      <c r="P300" s="86" t="str">
        <f>IFERROR(INDEX(DB_Typologies!$D$4:$AP$1445,MATCH($A$3,DB_Typologies!$AQ$4:$AQ$1445,0)+$A300,MATCH(P$3,TQoL_Indexes!$B$8:$AK$8,0)),"")</f>
        <v/>
      </c>
      <c r="Q300" s="86" t="str">
        <f>IFERROR(INDEX(DB_Typologies!$D$4:$AP$1445,MATCH($A$3,DB_Typologies!$AQ$4:$AQ$1445,0)+$A300,MATCH(Q$3,TQoL_Indexes!$B$8:$AK$8,0)),"")</f>
        <v/>
      </c>
      <c r="R300" s="86" t="str">
        <f>IFERROR(INDEX(DB_Typologies!$D$4:$AP$1445,MATCH($A$3,DB_Typologies!$AQ$4:$AQ$1445,0)+$A300,MATCH(R$3,TQoL_Indexes!$B$8:$AK$8,0)),"")</f>
        <v/>
      </c>
      <c r="S300" s="86" t="str">
        <f>IFERROR(INDEX(DB_Typologies!$D$4:$AP$1445,MATCH($A$3,DB_Typologies!$AQ$4:$AQ$1445,0)+$A300,MATCH(S$3,TQoL_Indexes!$B$8:$AK$8,0)),"")</f>
        <v/>
      </c>
      <c r="T300" s="86" t="str">
        <f>IFERROR(INDEX(DB_Typologies!$D$4:$AP$1445,MATCH($A$3,DB_Typologies!$AQ$4:$AQ$1445,0)+$A300,MATCH(T$3,TQoL_Indexes!$B$8:$AK$8,0)),"")</f>
        <v/>
      </c>
      <c r="U300" s="86" t="str">
        <f>IFERROR(INDEX(DB_Typologies!$D$4:$AP$1445,MATCH($A$3,DB_Typologies!$AQ$4:$AQ$1445,0)+$A300,MATCH(U$3,TQoL_Indexes!$B$8:$AK$8,0)),"")</f>
        <v/>
      </c>
      <c r="V300" s="86" t="str">
        <f>IFERROR(INDEX(DB_Typologies!$D$4:$AP$1445,MATCH($A$3,DB_Typologies!$AQ$4:$AQ$1445,0)+$A300,MATCH(V$3,TQoL_Indexes!$B$8:$AK$8,0)),"")</f>
        <v/>
      </c>
      <c r="W300" s="86" t="str">
        <f>IFERROR(INDEX(DB_Typologies!$D$4:$AP$1445,MATCH($A$3,DB_Typologies!$AQ$4:$AQ$1445,0)+$A300,MATCH(W$3,TQoL_Indexes!$B$8:$AK$8,0)),"")</f>
        <v/>
      </c>
      <c r="X300" s="86" t="str">
        <f>IFERROR(INDEX(DB_Typologies!$D$4:$AP$1445,MATCH($A$3,DB_Typologies!$AQ$4:$AQ$1445,0)+$A300,MATCH(X$3,TQoL_Indexes!$B$8:$AK$8,0)),"")</f>
        <v/>
      </c>
      <c r="Y300" s="86" t="str">
        <f>IFERROR(INDEX(DB_Typologies!$D$4:$AP$1445,MATCH($A$3,DB_Typologies!$AQ$4:$AQ$1445,0)+$A300,MATCH(Y$3,TQoL_Indexes!$B$8:$AK$8,0)),"")</f>
        <v/>
      </c>
      <c r="Z300" s="86" t="str">
        <f>IFERROR(INDEX(DB_Typologies!$D$4:$AP$1445,MATCH($A$3,DB_Typologies!$AQ$4:$AQ$1445,0)+$A300,MATCH(Z$3,TQoL_Indexes!$B$8:$AK$8,0)),"")</f>
        <v/>
      </c>
      <c r="AA300" s="86" t="str">
        <f>IFERROR(INDEX(DB_Typologies!$D$4:$AP$1445,MATCH($A$3,DB_Typologies!$AQ$4:$AQ$1445,0)+$A300,MATCH(AA$3,TQoL_Indexes!$B$8:$AK$8,0)),"")</f>
        <v/>
      </c>
      <c r="AB300" s="86" t="str">
        <f>IFERROR(INDEX(DB_Typologies!$D$4:$AP$1445,MATCH($A$3,DB_Typologies!$AQ$4:$AQ$1445,0)+$A300,MATCH(AB$3,TQoL_Indexes!$B$8:$AK$8,0)),"")</f>
        <v/>
      </c>
      <c r="AC300" s="86" t="str">
        <f>IFERROR(INDEX(DB_Typologies!$D$4:$AP$1445,MATCH($A$3,DB_Typologies!$AQ$4:$AQ$1445,0)+$A300,MATCH(AC$3,TQoL_Indexes!$B$8:$AK$8,0)),"")</f>
        <v/>
      </c>
      <c r="AD300" s="86" t="str">
        <f>IFERROR(INDEX(DB_Typologies!$D$4:$AP$1445,MATCH($A$3,DB_Typologies!$AQ$4:$AQ$1445,0)+$A300,MATCH(AD$3,TQoL_Indexes!$B$8:$AK$8,0)),"")</f>
        <v/>
      </c>
      <c r="AE300" s="86" t="str">
        <f>IFERROR(INDEX(DB_Typologies!$D$4:$AP$1445,MATCH($A$3,DB_Typologies!$AQ$4:$AQ$1445,0)+$A300,MATCH(AE$3,TQoL_Indexes!$B$8:$AK$8,0)),"")</f>
        <v/>
      </c>
      <c r="AF300" s="86" t="str">
        <f>IFERROR(INDEX(DB_Typologies!$D$4:$AP$1445,MATCH($A$3,DB_Typologies!$AQ$4:$AQ$1445,0)+$A300,MATCH(AF$3,TQoL_Indexes!$B$8:$AK$8,0)),"")</f>
        <v/>
      </c>
      <c r="AG300" s="86" t="str">
        <f>IFERROR(INDEX(DB_Typologies!$D$4:$AP$1445,MATCH($A$3,DB_Typologies!$AQ$4:$AQ$1445,0)+$A300,MATCH(AG$3,TQoL_Indexes!$B$8:$AK$8,0)),"")</f>
        <v/>
      </c>
      <c r="AH300" s="86" t="str">
        <f>IFERROR(INDEX(DB_Typologies!$D$4:$AP$1445,MATCH($A$3,DB_Typologies!$AQ$4:$AQ$1445,0)+$A300,MATCH(AH$3,TQoL_Indexes!$B$8:$AK$8,0)),"")</f>
        <v/>
      </c>
      <c r="AI300" s="86" t="str">
        <f>IFERROR(INDEX(DB_Typologies!$D$4:$AP$1445,MATCH($A$3,DB_Typologies!$AQ$4:$AQ$1445,0)+$A300,MATCH(AI$3,TQoL_Indexes!$B$8:$AK$8,0)),"")</f>
        <v/>
      </c>
      <c r="AJ300" s="86" t="str">
        <f>IFERROR(INDEX(DB_Typologies!$D$4:$AP$1445,MATCH($A$3,DB_Typologies!$AQ$4:$AQ$1445,0)+$A300,MATCH(AJ$3,TQoL_Indexes!$B$8:$AK$8,0)),"")</f>
        <v/>
      </c>
      <c r="AK300" s="86" t="str">
        <f>IFERROR(INDEX(DB_Typologies!$D$4:$AP$1445,MATCH($A$3,DB_Typologies!$AQ$4:$AQ$1445,0)+$A300,MATCH(AK$3,TQoL_Indexes!$B$8:$AK$8,0)),"")</f>
        <v/>
      </c>
      <c r="AL300" s="86" t="str">
        <f>IFERROR(INDEX(DB_Typologies!$D$4:$AP$1445,MATCH($A$3,DB_Typologies!$AQ$4:$AQ$1445,0)+$A300,MATCH(AL$3,TQoL_Indexes!$B$8:$AK$8,0)),"")</f>
        <v/>
      </c>
      <c r="AM300" s="87" t="str">
        <f>IFERROR(INDEX(DB_Typologies!$D$4:$AP$1445,MATCH($A$3,DB_Typologies!$AQ$4:$AQ$1445,0)+$A300,MATCH(AM$3,TQoL_Indexes!$B$8:$AK$8,0)),"")</f>
        <v/>
      </c>
    </row>
    <row r="301" spans="1:39">
      <c r="A301" s="58" t="str">
        <f>IFERROR(IF(A300+1&lt;COUNTIF(DB_Typologies!$AQ$4:$AQ$1445,$A$3),A300+1,""),"")</f>
        <v/>
      </c>
      <c r="B301" s="120" t="str">
        <f>IFERROR(INDEX(DB_Typologies!$D$4:$AP$1445,MATCH($A$3,DB_Typologies!$AQ$4:$AQ$1445,0)+$A301,MATCH(B$3,TQoL_Indexes!$B$8:$AK$8,0)),"")</f>
        <v/>
      </c>
      <c r="C301" s="86" t="str">
        <f>IFERROR(INDEX(DB_Typologies!$D$4:$AP$1445,MATCH($A$3,DB_Typologies!$AQ$4:$AQ$1445,0)+$A301,MATCH(C$3,TQoL_Indexes!$B$8:$AK$8,0)),"")</f>
        <v/>
      </c>
      <c r="D301" s="87" t="str">
        <f>IFERROR(INDEX(DB_Typologies!$D$4:$AP$1445,MATCH($A$3,DB_Typologies!$AQ$4:$AQ$1445,0)+$A301,MATCH(D$3,TQoL_Indexes!$B$8:$AK$8,0)),"")</f>
        <v/>
      </c>
      <c r="E301" s="86" t="str">
        <f>IFERROR(INDEX(DB_Typologies!$D$4:$AP$1445,MATCH($A$3,DB_Typologies!$AQ$4:$AQ$1445,0)+$A301,MATCH(E$3,TQoL_Indexes!$B$8:$AK$8,0)),"")</f>
        <v/>
      </c>
      <c r="F301" s="86" t="str">
        <f>IFERROR(INDEX(DB_Typologies!$D$4:$AP$1445,MATCH($A$3,DB_Typologies!$AQ$4:$AQ$1445,0)+$A301,MATCH(F$3,TQoL_Indexes!$B$8:$AK$8,0)),"")</f>
        <v/>
      </c>
      <c r="G301" s="86" t="str">
        <f>IFERROR(INDEX(DB_Typologies!$D$4:$AP$1445,MATCH($A$3,DB_Typologies!$AQ$4:$AQ$1445,0)+$A301,MATCH(G$3,TQoL_Indexes!$B$8:$AK$8,0)),"")</f>
        <v/>
      </c>
      <c r="H301" s="86" t="str">
        <f>IFERROR(INDEX(DB_Typologies!$D$4:$AP$1445,MATCH($A$3,DB_Typologies!$AQ$4:$AQ$1445,0)+$A301,MATCH(H$3,TQoL_Indexes!$B$8:$AK$8,0)),"")</f>
        <v/>
      </c>
      <c r="I301" s="86" t="str">
        <f>IFERROR(INDEX(DB_Typologies!$D$4:$AP$1445,MATCH($A$3,DB_Typologies!$AQ$4:$AQ$1445,0)+$A301,MATCH(I$3,TQoL_Indexes!$B$8:$AK$8,0)),"")</f>
        <v/>
      </c>
      <c r="J301" s="86" t="str">
        <f>IFERROR(INDEX(DB_Typologies!$D$4:$AP$1445,MATCH($A$3,DB_Typologies!$AQ$4:$AQ$1445,0)+$A301,MATCH(J$3,TQoL_Indexes!$B$8:$AK$8,0)),"")</f>
        <v/>
      </c>
      <c r="K301" s="86" t="str">
        <f>IFERROR(INDEX(DB_Typologies!$D$4:$AP$1445,MATCH($A$3,DB_Typologies!$AQ$4:$AQ$1445,0)+$A301,MATCH(K$3,TQoL_Indexes!$B$8:$AK$8,0)),"")</f>
        <v/>
      </c>
      <c r="L301" s="86" t="str">
        <f>IFERROR(INDEX(DB_Typologies!$D$4:$AP$1445,MATCH($A$3,DB_Typologies!$AQ$4:$AQ$1445,0)+$A301,MATCH(L$3,TQoL_Indexes!$B$8:$AK$8,0)),"")</f>
        <v/>
      </c>
      <c r="M301" s="86" t="str">
        <f>IFERROR(INDEX(DB_Typologies!$D$4:$AP$1445,MATCH($A$3,DB_Typologies!$AQ$4:$AQ$1445,0)+$A301,MATCH(M$3,TQoL_Indexes!$B$8:$AK$8,0)),"")</f>
        <v/>
      </c>
      <c r="N301" s="86" t="str">
        <f>IFERROR(INDEX(DB_Typologies!$D$4:$AP$1445,MATCH($A$3,DB_Typologies!$AQ$4:$AQ$1445,0)+$A301,MATCH(N$3,TQoL_Indexes!$B$8:$AK$8,0)),"")</f>
        <v/>
      </c>
      <c r="O301" s="86" t="str">
        <f>IFERROR(INDEX(DB_Typologies!$D$4:$AP$1445,MATCH($A$3,DB_Typologies!$AQ$4:$AQ$1445,0)+$A301,MATCH(O$3,TQoL_Indexes!$B$8:$AK$8,0)),"")</f>
        <v/>
      </c>
      <c r="P301" s="86" t="str">
        <f>IFERROR(INDEX(DB_Typologies!$D$4:$AP$1445,MATCH($A$3,DB_Typologies!$AQ$4:$AQ$1445,0)+$A301,MATCH(P$3,TQoL_Indexes!$B$8:$AK$8,0)),"")</f>
        <v/>
      </c>
      <c r="Q301" s="86" t="str">
        <f>IFERROR(INDEX(DB_Typologies!$D$4:$AP$1445,MATCH($A$3,DB_Typologies!$AQ$4:$AQ$1445,0)+$A301,MATCH(Q$3,TQoL_Indexes!$B$8:$AK$8,0)),"")</f>
        <v/>
      </c>
      <c r="R301" s="86" t="str">
        <f>IFERROR(INDEX(DB_Typologies!$D$4:$AP$1445,MATCH($A$3,DB_Typologies!$AQ$4:$AQ$1445,0)+$A301,MATCH(R$3,TQoL_Indexes!$B$8:$AK$8,0)),"")</f>
        <v/>
      </c>
      <c r="S301" s="86" t="str">
        <f>IFERROR(INDEX(DB_Typologies!$D$4:$AP$1445,MATCH($A$3,DB_Typologies!$AQ$4:$AQ$1445,0)+$A301,MATCH(S$3,TQoL_Indexes!$B$8:$AK$8,0)),"")</f>
        <v/>
      </c>
      <c r="T301" s="86" t="str">
        <f>IFERROR(INDEX(DB_Typologies!$D$4:$AP$1445,MATCH($A$3,DB_Typologies!$AQ$4:$AQ$1445,0)+$A301,MATCH(T$3,TQoL_Indexes!$B$8:$AK$8,0)),"")</f>
        <v/>
      </c>
      <c r="U301" s="86" t="str">
        <f>IFERROR(INDEX(DB_Typologies!$D$4:$AP$1445,MATCH($A$3,DB_Typologies!$AQ$4:$AQ$1445,0)+$A301,MATCH(U$3,TQoL_Indexes!$B$8:$AK$8,0)),"")</f>
        <v/>
      </c>
      <c r="V301" s="86" t="str">
        <f>IFERROR(INDEX(DB_Typologies!$D$4:$AP$1445,MATCH($A$3,DB_Typologies!$AQ$4:$AQ$1445,0)+$A301,MATCH(V$3,TQoL_Indexes!$B$8:$AK$8,0)),"")</f>
        <v/>
      </c>
      <c r="W301" s="86" t="str">
        <f>IFERROR(INDEX(DB_Typologies!$D$4:$AP$1445,MATCH($A$3,DB_Typologies!$AQ$4:$AQ$1445,0)+$A301,MATCH(W$3,TQoL_Indexes!$B$8:$AK$8,0)),"")</f>
        <v/>
      </c>
      <c r="X301" s="86" t="str">
        <f>IFERROR(INDEX(DB_Typologies!$D$4:$AP$1445,MATCH($A$3,DB_Typologies!$AQ$4:$AQ$1445,0)+$A301,MATCH(X$3,TQoL_Indexes!$B$8:$AK$8,0)),"")</f>
        <v/>
      </c>
      <c r="Y301" s="86" t="str">
        <f>IFERROR(INDEX(DB_Typologies!$D$4:$AP$1445,MATCH($A$3,DB_Typologies!$AQ$4:$AQ$1445,0)+$A301,MATCH(Y$3,TQoL_Indexes!$B$8:$AK$8,0)),"")</f>
        <v/>
      </c>
      <c r="Z301" s="86" t="str">
        <f>IFERROR(INDEX(DB_Typologies!$D$4:$AP$1445,MATCH($A$3,DB_Typologies!$AQ$4:$AQ$1445,0)+$A301,MATCH(Z$3,TQoL_Indexes!$B$8:$AK$8,0)),"")</f>
        <v/>
      </c>
      <c r="AA301" s="86" t="str">
        <f>IFERROR(INDEX(DB_Typologies!$D$4:$AP$1445,MATCH($A$3,DB_Typologies!$AQ$4:$AQ$1445,0)+$A301,MATCH(AA$3,TQoL_Indexes!$B$8:$AK$8,0)),"")</f>
        <v/>
      </c>
      <c r="AB301" s="86" t="str">
        <f>IFERROR(INDEX(DB_Typologies!$D$4:$AP$1445,MATCH($A$3,DB_Typologies!$AQ$4:$AQ$1445,0)+$A301,MATCH(AB$3,TQoL_Indexes!$B$8:$AK$8,0)),"")</f>
        <v/>
      </c>
      <c r="AC301" s="86" t="str">
        <f>IFERROR(INDEX(DB_Typologies!$D$4:$AP$1445,MATCH($A$3,DB_Typologies!$AQ$4:$AQ$1445,0)+$A301,MATCH(AC$3,TQoL_Indexes!$B$8:$AK$8,0)),"")</f>
        <v/>
      </c>
      <c r="AD301" s="86" t="str">
        <f>IFERROR(INDEX(DB_Typologies!$D$4:$AP$1445,MATCH($A$3,DB_Typologies!$AQ$4:$AQ$1445,0)+$A301,MATCH(AD$3,TQoL_Indexes!$B$8:$AK$8,0)),"")</f>
        <v/>
      </c>
      <c r="AE301" s="86" t="str">
        <f>IFERROR(INDEX(DB_Typologies!$D$4:$AP$1445,MATCH($A$3,DB_Typologies!$AQ$4:$AQ$1445,0)+$A301,MATCH(AE$3,TQoL_Indexes!$B$8:$AK$8,0)),"")</f>
        <v/>
      </c>
      <c r="AF301" s="86" t="str">
        <f>IFERROR(INDEX(DB_Typologies!$D$4:$AP$1445,MATCH($A$3,DB_Typologies!$AQ$4:$AQ$1445,0)+$A301,MATCH(AF$3,TQoL_Indexes!$B$8:$AK$8,0)),"")</f>
        <v/>
      </c>
      <c r="AG301" s="86" t="str">
        <f>IFERROR(INDEX(DB_Typologies!$D$4:$AP$1445,MATCH($A$3,DB_Typologies!$AQ$4:$AQ$1445,0)+$A301,MATCH(AG$3,TQoL_Indexes!$B$8:$AK$8,0)),"")</f>
        <v/>
      </c>
      <c r="AH301" s="86" t="str">
        <f>IFERROR(INDEX(DB_Typologies!$D$4:$AP$1445,MATCH($A$3,DB_Typologies!$AQ$4:$AQ$1445,0)+$A301,MATCH(AH$3,TQoL_Indexes!$B$8:$AK$8,0)),"")</f>
        <v/>
      </c>
      <c r="AI301" s="86" t="str">
        <f>IFERROR(INDEX(DB_Typologies!$D$4:$AP$1445,MATCH($A$3,DB_Typologies!$AQ$4:$AQ$1445,0)+$A301,MATCH(AI$3,TQoL_Indexes!$B$8:$AK$8,0)),"")</f>
        <v/>
      </c>
      <c r="AJ301" s="86" t="str">
        <f>IFERROR(INDEX(DB_Typologies!$D$4:$AP$1445,MATCH($A$3,DB_Typologies!$AQ$4:$AQ$1445,0)+$A301,MATCH(AJ$3,TQoL_Indexes!$B$8:$AK$8,0)),"")</f>
        <v/>
      </c>
      <c r="AK301" s="86" t="str">
        <f>IFERROR(INDEX(DB_Typologies!$D$4:$AP$1445,MATCH($A$3,DB_Typologies!$AQ$4:$AQ$1445,0)+$A301,MATCH(AK$3,TQoL_Indexes!$B$8:$AK$8,0)),"")</f>
        <v/>
      </c>
      <c r="AL301" s="86" t="str">
        <f>IFERROR(INDEX(DB_Typologies!$D$4:$AP$1445,MATCH($A$3,DB_Typologies!$AQ$4:$AQ$1445,0)+$A301,MATCH(AL$3,TQoL_Indexes!$B$8:$AK$8,0)),"")</f>
        <v/>
      </c>
      <c r="AM301" s="87" t="str">
        <f>IFERROR(INDEX(DB_Typologies!$D$4:$AP$1445,MATCH($A$3,DB_Typologies!$AQ$4:$AQ$1445,0)+$A301,MATCH(AM$3,TQoL_Indexes!$B$8:$AK$8,0)),"")</f>
        <v/>
      </c>
    </row>
    <row r="302" spans="1:39">
      <c r="A302" s="58" t="str">
        <f>IFERROR(IF(A301+1&lt;COUNTIF(DB_Typologies!$AQ$4:$AQ$1445,$A$3),A301+1,""),"")</f>
        <v/>
      </c>
      <c r="B302" s="120" t="str">
        <f>IFERROR(INDEX(DB_Typologies!$D$4:$AP$1445,MATCH($A$3,DB_Typologies!$AQ$4:$AQ$1445,0)+$A302,MATCH(B$3,TQoL_Indexes!$B$8:$AK$8,0)),"")</f>
        <v/>
      </c>
      <c r="C302" s="86" t="str">
        <f>IFERROR(INDEX(DB_Typologies!$D$4:$AP$1445,MATCH($A$3,DB_Typologies!$AQ$4:$AQ$1445,0)+$A302,MATCH(C$3,TQoL_Indexes!$B$8:$AK$8,0)),"")</f>
        <v/>
      </c>
      <c r="D302" s="87" t="str">
        <f>IFERROR(INDEX(DB_Typologies!$D$4:$AP$1445,MATCH($A$3,DB_Typologies!$AQ$4:$AQ$1445,0)+$A302,MATCH(D$3,TQoL_Indexes!$B$8:$AK$8,0)),"")</f>
        <v/>
      </c>
      <c r="E302" s="86" t="str">
        <f>IFERROR(INDEX(DB_Typologies!$D$4:$AP$1445,MATCH($A$3,DB_Typologies!$AQ$4:$AQ$1445,0)+$A302,MATCH(E$3,TQoL_Indexes!$B$8:$AK$8,0)),"")</f>
        <v/>
      </c>
      <c r="F302" s="86" t="str">
        <f>IFERROR(INDEX(DB_Typologies!$D$4:$AP$1445,MATCH($A$3,DB_Typologies!$AQ$4:$AQ$1445,0)+$A302,MATCH(F$3,TQoL_Indexes!$B$8:$AK$8,0)),"")</f>
        <v/>
      </c>
      <c r="G302" s="86" t="str">
        <f>IFERROR(INDEX(DB_Typologies!$D$4:$AP$1445,MATCH($A$3,DB_Typologies!$AQ$4:$AQ$1445,0)+$A302,MATCH(G$3,TQoL_Indexes!$B$8:$AK$8,0)),"")</f>
        <v/>
      </c>
      <c r="H302" s="86" t="str">
        <f>IFERROR(INDEX(DB_Typologies!$D$4:$AP$1445,MATCH($A$3,DB_Typologies!$AQ$4:$AQ$1445,0)+$A302,MATCH(H$3,TQoL_Indexes!$B$8:$AK$8,0)),"")</f>
        <v/>
      </c>
      <c r="I302" s="86" t="str">
        <f>IFERROR(INDEX(DB_Typologies!$D$4:$AP$1445,MATCH($A$3,DB_Typologies!$AQ$4:$AQ$1445,0)+$A302,MATCH(I$3,TQoL_Indexes!$B$8:$AK$8,0)),"")</f>
        <v/>
      </c>
      <c r="J302" s="86" t="str">
        <f>IFERROR(INDEX(DB_Typologies!$D$4:$AP$1445,MATCH($A$3,DB_Typologies!$AQ$4:$AQ$1445,0)+$A302,MATCH(J$3,TQoL_Indexes!$B$8:$AK$8,0)),"")</f>
        <v/>
      </c>
      <c r="K302" s="86" t="str">
        <f>IFERROR(INDEX(DB_Typologies!$D$4:$AP$1445,MATCH($A$3,DB_Typologies!$AQ$4:$AQ$1445,0)+$A302,MATCH(K$3,TQoL_Indexes!$B$8:$AK$8,0)),"")</f>
        <v/>
      </c>
      <c r="L302" s="86" t="str">
        <f>IFERROR(INDEX(DB_Typologies!$D$4:$AP$1445,MATCH($A$3,DB_Typologies!$AQ$4:$AQ$1445,0)+$A302,MATCH(L$3,TQoL_Indexes!$B$8:$AK$8,0)),"")</f>
        <v/>
      </c>
      <c r="M302" s="86" t="str">
        <f>IFERROR(INDEX(DB_Typologies!$D$4:$AP$1445,MATCH($A$3,DB_Typologies!$AQ$4:$AQ$1445,0)+$A302,MATCH(M$3,TQoL_Indexes!$B$8:$AK$8,0)),"")</f>
        <v/>
      </c>
      <c r="N302" s="86" t="str">
        <f>IFERROR(INDEX(DB_Typologies!$D$4:$AP$1445,MATCH($A$3,DB_Typologies!$AQ$4:$AQ$1445,0)+$A302,MATCH(N$3,TQoL_Indexes!$B$8:$AK$8,0)),"")</f>
        <v/>
      </c>
      <c r="O302" s="86" t="str">
        <f>IFERROR(INDEX(DB_Typologies!$D$4:$AP$1445,MATCH($A$3,DB_Typologies!$AQ$4:$AQ$1445,0)+$A302,MATCH(O$3,TQoL_Indexes!$B$8:$AK$8,0)),"")</f>
        <v/>
      </c>
      <c r="P302" s="86" t="str">
        <f>IFERROR(INDEX(DB_Typologies!$D$4:$AP$1445,MATCH($A$3,DB_Typologies!$AQ$4:$AQ$1445,0)+$A302,MATCH(P$3,TQoL_Indexes!$B$8:$AK$8,0)),"")</f>
        <v/>
      </c>
      <c r="Q302" s="86" t="str">
        <f>IFERROR(INDEX(DB_Typologies!$D$4:$AP$1445,MATCH($A$3,DB_Typologies!$AQ$4:$AQ$1445,0)+$A302,MATCH(Q$3,TQoL_Indexes!$B$8:$AK$8,0)),"")</f>
        <v/>
      </c>
      <c r="R302" s="86" t="str">
        <f>IFERROR(INDEX(DB_Typologies!$D$4:$AP$1445,MATCH($A$3,DB_Typologies!$AQ$4:$AQ$1445,0)+$A302,MATCH(R$3,TQoL_Indexes!$B$8:$AK$8,0)),"")</f>
        <v/>
      </c>
      <c r="S302" s="86" t="str">
        <f>IFERROR(INDEX(DB_Typologies!$D$4:$AP$1445,MATCH($A$3,DB_Typologies!$AQ$4:$AQ$1445,0)+$A302,MATCH(S$3,TQoL_Indexes!$B$8:$AK$8,0)),"")</f>
        <v/>
      </c>
      <c r="T302" s="86" t="str">
        <f>IFERROR(INDEX(DB_Typologies!$D$4:$AP$1445,MATCH($A$3,DB_Typologies!$AQ$4:$AQ$1445,0)+$A302,MATCH(T$3,TQoL_Indexes!$B$8:$AK$8,0)),"")</f>
        <v/>
      </c>
      <c r="U302" s="86" t="str">
        <f>IFERROR(INDEX(DB_Typologies!$D$4:$AP$1445,MATCH($A$3,DB_Typologies!$AQ$4:$AQ$1445,0)+$A302,MATCH(U$3,TQoL_Indexes!$B$8:$AK$8,0)),"")</f>
        <v/>
      </c>
      <c r="V302" s="86" t="str">
        <f>IFERROR(INDEX(DB_Typologies!$D$4:$AP$1445,MATCH($A$3,DB_Typologies!$AQ$4:$AQ$1445,0)+$A302,MATCH(V$3,TQoL_Indexes!$B$8:$AK$8,0)),"")</f>
        <v/>
      </c>
      <c r="W302" s="86" t="str">
        <f>IFERROR(INDEX(DB_Typologies!$D$4:$AP$1445,MATCH($A$3,DB_Typologies!$AQ$4:$AQ$1445,0)+$A302,MATCH(W$3,TQoL_Indexes!$B$8:$AK$8,0)),"")</f>
        <v/>
      </c>
      <c r="X302" s="86" t="str">
        <f>IFERROR(INDEX(DB_Typologies!$D$4:$AP$1445,MATCH($A$3,DB_Typologies!$AQ$4:$AQ$1445,0)+$A302,MATCH(X$3,TQoL_Indexes!$B$8:$AK$8,0)),"")</f>
        <v/>
      </c>
      <c r="Y302" s="86" t="str">
        <f>IFERROR(INDEX(DB_Typologies!$D$4:$AP$1445,MATCH($A$3,DB_Typologies!$AQ$4:$AQ$1445,0)+$A302,MATCH(Y$3,TQoL_Indexes!$B$8:$AK$8,0)),"")</f>
        <v/>
      </c>
      <c r="Z302" s="86" t="str">
        <f>IFERROR(INDEX(DB_Typologies!$D$4:$AP$1445,MATCH($A$3,DB_Typologies!$AQ$4:$AQ$1445,0)+$A302,MATCH(Z$3,TQoL_Indexes!$B$8:$AK$8,0)),"")</f>
        <v/>
      </c>
      <c r="AA302" s="86" t="str">
        <f>IFERROR(INDEX(DB_Typologies!$D$4:$AP$1445,MATCH($A$3,DB_Typologies!$AQ$4:$AQ$1445,0)+$A302,MATCH(AA$3,TQoL_Indexes!$B$8:$AK$8,0)),"")</f>
        <v/>
      </c>
      <c r="AB302" s="86" t="str">
        <f>IFERROR(INDEX(DB_Typologies!$D$4:$AP$1445,MATCH($A$3,DB_Typologies!$AQ$4:$AQ$1445,0)+$A302,MATCH(AB$3,TQoL_Indexes!$B$8:$AK$8,0)),"")</f>
        <v/>
      </c>
      <c r="AC302" s="86" t="str">
        <f>IFERROR(INDEX(DB_Typologies!$D$4:$AP$1445,MATCH($A$3,DB_Typologies!$AQ$4:$AQ$1445,0)+$A302,MATCH(AC$3,TQoL_Indexes!$B$8:$AK$8,0)),"")</f>
        <v/>
      </c>
      <c r="AD302" s="86" t="str">
        <f>IFERROR(INDEX(DB_Typologies!$D$4:$AP$1445,MATCH($A$3,DB_Typologies!$AQ$4:$AQ$1445,0)+$A302,MATCH(AD$3,TQoL_Indexes!$B$8:$AK$8,0)),"")</f>
        <v/>
      </c>
      <c r="AE302" s="86" t="str">
        <f>IFERROR(INDEX(DB_Typologies!$D$4:$AP$1445,MATCH($A$3,DB_Typologies!$AQ$4:$AQ$1445,0)+$A302,MATCH(AE$3,TQoL_Indexes!$B$8:$AK$8,0)),"")</f>
        <v/>
      </c>
      <c r="AF302" s="86" t="str">
        <f>IFERROR(INDEX(DB_Typologies!$D$4:$AP$1445,MATCH($A$3,DB_Typologies!$AQ$4:$AQ$1445,0)+$A302,MATCH(AF$3,TQoL_Indexes!$B$8:$AK$8,0)),"")</f>
        <v/>
      </c>
      <c r="AG302" s="86" t="str">
        <f>IFERROR(INDEX(DB_Typologies!$D$4:$AP$1445,MATCH($A$3,DB_Typologies!$AQ$4:$AQ$1445,0)+$A302,MATCH(AG$3,TQoL_Indexes!$B$8:$AK$8,0)),"")</f>
        <v/>
      </c>
      <c r="AH302" s="86" t="str">
        <f>IFERROR(INDEX(DB_Typologies!$D$4:$AP$1445,MATCH($A$3,DB_Typologies!$AQ$4:$AQ$1445,0)+$A302,MATCH(AH$3,TQoL_Indexes!$B$8:$AK$8,0)),"")</f>
        <v/>
      </c>
      <c r="AI302" s="86" t="str">
        <f>IFERROR(INDEX(DB_Typologies!$D$4:$AP$1445,MATCH($A$3,DB_Typologies!$AQ$4:$AQ$1445,0)+$A302,MATCH(AI$3,TQoL_Indexes!$B$8:$AK$8,0)),"")</f>
        <v/>
      </c>
      <c r="AJ302" s="86" t="str">
        <f>IFERROR(INDEX(DB_Typologies!$D$4:$AP$1445,MATCH($A$3,DB_Typologies!$AQ$4:$AQ$1445,0)+$A302,MATCH(AJ$3,TQoL_Indexes!$B$8:$AK$8,0)),"")</f>
        <v/>
      </c>
      <c r="AK302" s="86" t="str">
        <f>IFERROR(INDEX(DB_Typologies!$D$4:$AP$1445,MATCH($A$3,DB_Typologies!$AQ$4:$AQ$1445,0)+$A302,MATCH(AK$3,TQoL_Indexes!$B$8:$AK$8,0)),"")</f>
        <v/>
      </c>
      <c r="AL302" s="86" t="str">
        <f>IFERROR(INDEX(DB_Typologies!$D$4:$AP$1445,MATCH($A$3,DB_Typologies!$AQ$4:$AQ$1445,0)+$A302,MATCH(AL$3,TQoL_Indexes!$B$8:$AK$8,0)),"")</f>
        <v/>
      </c>
      <c r="AM302" s="87" t="str">
        <f>IFERROR(INDEX(DB_Typologies!$D$4:$AP$1445,MATCH($A$3,DB_Typologies!$AQ$4:$AQ$1445,0)+$A302,MATCH(AM$3,TQoL_Indexes!$B$8:$AK$8,0)),"")</f>
        <v/>
      </c>
    </row>
    <row r="303" spans="1:39">
      <c r="A303" s="58" t="str">
        <f>IFERROR(IF(A302+1&lt;COUNTIF(DB_Typologies!$AQ$4:$AQ$1445,$A$3),A302+1,""),"")</f>
        <v/>
      </c>
      <c r="B303" s="120" t="str">
        <f>IFERROR(INDEX(DB_Typologies!$D$4:$AP$1445,MATCH($A$3,DB_Typologies!$AQ$4:$AQ$1445,0)+$A303,MATCH(B$3,TQoL_Indexes!$B$8:$AK$8,0)),"")</f>
        <v/>
      </c>
      <c r="C303" s="86" t="str">
        <f>IFERROR(INDEX(DB_Typologies!$D$4:$AP$1445,MATCH($A$3,DB_Typologies!$AQ$4:$AQ$1445,0)+$A303,MATCH(C$3,TQoL_Indexes!$B$8:$AK$8,0)),"")</f>
        <v/>
      </c>
      <c r="D303" s="87" t="str">
        <f>IFERROR(INDEX(DB_Typologies!$D$4:$AP$1445,MATCH($A$3,DB_Typologies!$AQ$4:$AQ$1445,0)+$A303,MATCH(D$3,TQoL_Indexes!$B$8:$AK$8,0)),"")</f>
        <v/>
      </c>
      <c r="E303" s="86" t="str">
        <f>IFERROR(INDEX(DB_Typologies!$D$4:$AP$1445,MATCH($A$3,DB_Typologies!$AQ$4:$AQ$1445,0)+$A303,MATCH(E$3,TQoL_Indexes!$B$8:$AK$8,0)),"")</f>
        <v/>
      </c>
      <c r="F303" s="86" t="str">
        <f>IFERROR(INDEX(DB_Typologies!$D$4:$AP$1445,MATCH($A$3,DB_Typologies!$AQ$4:$AQ$1445,0)+$A303,MATCH(F$3,TQoL_Indexes!$B$8:$AK$8,0)),"")</f>
        <v/>
      </c>
      <c r="G303" s="86" t="str">
        <f>IFERROR(INDEX(DB_Typologies!$D$4:$AP$1445,MATCH($A$3,DB_Typologies!$AQ$4:$AQ$1445,0)+$A303,MATCH(G$3,TQoL_Indexes!$B$8:$AK$8,0)),"")</f>
        <v/>
      </c>
      <c r="H303" s="86" t="str">
        <f>IFERROR(INDEX(DB_Typologies!$D$4:$AP$1445,MATCH($A$3,DB_Typologies!$AQ$4:$AQ$1445,0)+$A303,MATCH(H$3,TQoL_Indexes!$B$8:$AK$8,0)),"")</f>
        <v/>
      </c>
      <c r="I303" s="86" t="str">
        <f>IFERROR(INDEX(DB_Typologies!$D$4:$AP$1445,MATCH($A$3,DB_Typologies!$AQ$4:$AQ$1445,0)+$A303,MATCH(I$3,TQoL_Indexes!$B$8:$AK$8,0)),"")</f>
        <v/>
      </c>
      <c r="J303" s="86" t="str">
        <f>IFERROR(INDEX(DB_Typologies!$D$4:$AP$1445,MATCH($A$3,DB_Typologies!$AQ$4:$AQ$1445,0)+$A303,MATCH(J$3,TQoL_Indexes!$B$8:$AK$8,0)),"")</f>
        <v/>
      </c>
      <c r="K303" s="86" t="str">
        <f>IFERROR(INDEX(DB_Typologies!$D$4:$AP$1445,MATCH($A$3,DB_Typologies!$AQ$4:$AQ$1445,0)+$A303,MATCH(K$3,TQoL_Indexes!$B$8:$AK$8,0)),"")</f>
        <v/>
      </c>
      <c r="L303" s="86" t="str">
        <f>IFERROR(INDEX(DB_Typologies!$D$4:$AP$1445,MATCH($A$3,DB_Typologies!$AQ$4:$AQ$1445,0)+$A303,MATCH(L$3,TQoL_Indexes!$B$8:$AK$8,0)),"")</f>
        <v/>
      </c>
      <c r="M303" s="86" t="str">
        <f>IFERROR(INDEX(DB_Typologies!$D$4:$AP$1445,MATCH($A$3,DB_Typologies!$AQ$4:$AQ$1445,0)+$A303,MATCH(M$3,TQoL_Indexes!$B$8:$AK$8,0)),"")</f>
        <v/>
      </c>
      <c r="N303" s="86" t="str">
        <f>IFERROR(INDEX(DB_Typologies!$D$4:$AP$1445,MATCH($A$3,DB_Typologies!$AQ$4:$AQ$1445,0)+$A303,MATCH(N$3,TQoL_Indexes!$B$8:$AK$8,0)),"")</f>
        <v/>
      </c>
      <c r="O303" s="86" t="str">
        <f>IFERROR(INDEX(DB_Typologies!$D$4:$AP$1445,MATCH($A$3,DB_Typologies!$AQ$4:$AQ$1445,0)+$A303,MATCH(O$3,TQoL_Indexes!$B$8:$AK$8,0)),"")</f>
        <v/>
      </c>
      <c r="P303" s="86" t="str">
        <f>IFERROR(INDEX(DB_Typologies!$D$4:$AP$1445,MATCH($A$3,DB_Typologies!$AQ$4:$AQ$1445,0)+$A303,MATCH(P$3,TQoL_Indexes!$B$8:$AK$8,0)),"")</f>
        <v/>
      </c>
      <c r="Q303" s="86" t="str">
        <f>IFERROR(INDEX(DB_Typologies!$D$4:$AP$1445,MATCH($A$3,DB_Typologies!$AQ$4:$AQ$1445,0)+$A303,MATCH(Q$3,TQoL_Indexes!$B$8:$AK$8,0)),"")</f>
        <v/>
      </c>
      <c r="R303" s="86" t="str">
        <f>IFERROR(INDEX(DB_Typologies!$D$4:$AP$1445,MATCH($A$3,DB_Typologies!$AQ$4:$AQ$1445,0)+$A303,MATCH(R$3,TQoL_Indexes!$B$8:$AK$8,0)),"")</f>
        <v/>
      </c>
      <c r="S303" s="86" t="str">
        <f>IFERROR(INDEX(DB_Typologies!$D$4:$AP$1445,MATCH($A$3,DB_Typologies!$AQ$4:$AQ$1445,0)+$A303,MATCH(S$3,TQoL_Indexes!$B$8:$AK$8,0)),"")</f>
        <v/>
      </c>
      <c r="T303" s="86" t="str">
        <f>IFERROR(INDEX(DB_Typologies!$D$4:$AP$1445,MATCH($A$3,DB_Typologies!$AQ$4:$AQ$1445,0)+$A303,MATCH(T$3,TQoL_Indexes!$B$8:$AK$8,0)),"")</f>
        <v/>
      </c>
      <c r="U303" s="86" t="str">
        <f>IFERROR(INDEX(DB_Typologies!$D$4:$AP$1445,MATCH($A$3,DB_Typologies!$AQ$4:$AQ$1445,0)+$A303,MATCH(U$3,TQoL_Indexes!$B$8:$AK$8,0)),"")</f>
        <v/>
      </c>
      <c r="V303" s="86" t="str">
        <f>IFERROR(INDEX(DB_Typologies!$D$4:$AP$1445,MATCH($A$3,DB_Typologies!$AQ$4:$AQ$1445,0)+$A303,MATCH(V$3,TQoL_Indexes!$B$8:$AK$8,0)),"")</f>
        <v/>
      </c>
      <c r="W303" s="86" t="str">
        <f>IFERROR(INDEX(DB_Typologies!$D$4:$AP$1445,MATCH($A$3,DB_Typologies!$AQ$4:$AQ$1445,0)+$A303,MATCH(W$3,TQoL_Indexes!$B$8:$AK$8,0)),"")</f>
        <v/>
      </c>
      <c r="X303" s="86" t="str">
        <f>IFERROR(INDEX(DB_Typologies!$D$4:$AP$1445,MATCH($A$3,DB_Typologies!$AQ$4:$AQ$1445,0)+$A303,MATCH(X$3,TQoL_Indexes!$B$8:$AK$8,0)),"")</f>
        <v/>
      </c>
      <c r="Y303" s="86" t="str">
        <f>IFERROR(INDEX(DB_Typologies!$D$4:$AP$1445,MATCH($A$3,DB_Typologies!$AQ$4:$AQ$1445,0)+$A303,MATCH(Y$3,TQoL_Indexes!$B$8:$AK$8,0)),"")</f>
        <v/>
      </c>
      <c r="Z303" s="86" t="str">
        <f>IFERROR(INDEX(DB_Typologies!$D$4:$AP$1445,MATCH($A$3,DB_Typologies!$AQ$4:$AQ$1445,0)+$A303,MATCH(Z$3,TQoL_Indexes!$B$8:$AK$8,0)),"")</f>
        <v/>
      </c>
      <c r="AA303" s="86" t="str">
        <f>IFERROR(INDEX(DB_Typologies!$D$4:$AP$1445,MATCH($A$3,DB_Typologies!$AQ$4:$AQ$1445,0)+$A303,MATCH(AA$3,TQoL_Indexes!$B$8:$AK$8,0)),"")</f>
        <v/>
      </c>
      <c r="AB303" s="86" t="str">
        <f>IFERROR(INDEX(DB_Typologies!$D$4:$AP$1445,MATCH($A$3,DB_Typologies!$AQ$4:$AQ$1445,0)+$A303,MATCH(AB$3,TQoL_Indexes!$B$8:$AK$8,0)),"")</f>
        <v/>
      </c>
      <c r="AC303" s="86" t="str">
        <f>IFERROR(INDEX(DB_Typologies!$D$4:$AP$1445,MATCH($A$3,DB_Typologies!$AQ$4:$AQ$1445,0)+$A303,MATCH(AC$3,TQoL_Indexes!$B$8:$AK$8,0)),"")</f>
        <v/>
      </c>
      <c r="AD303" s="86" t="str">
        <f>IFERROR(INDEX(DB_Typologies!$D$4:$AP$1445,MATCH($A$3,DB_Typologies!$AQ$4:$AQ$1445,0)+$A303,MATCH(AD$3,TQoL_Indexes!$B$8:$AK$8,0)),"")</f>
        <v/>
      </c>
      <c r="AE303" s="86" t="str">
        <f>IFERROR(INDEX(DB_Typologies!$D$4:$AP$1445,MATCH($A$3,DB_Typologies!$AQ$4:$AQ$1445,0)+$A303,MATCH(AE$3,TQoL_Indexes!$B$8:$AK$8,0)),"")</f>
        <v/>
      </c>
      <c r="AF303" s="86" t="str">
        <f>IFERROR(INDEX(DB_Typologies!$D$4:$AP$1445,MATCH($A$3,DB_Typologies!$AQ$4:$AQ$1445,0)+$A303,MATCH(AF$3,TQoL_Indexes!$B$8:$AK$8,0)),"")</f>
        <v/>
      </c>
      <c r="AG303" s="86" t="str">
        <f>IFERROR(INDEX(DB_Typologies!$D$4:$AP$1445,MATCH($A$3,DB_Typologies!$AQ$4:$AQ$1445,0)+$A303,MATCH(AG$3,TQoL_Indexes!$B$8:$AK$8,0)),"")</f>
        <v/>
      </c>
      <c r="AH303" s="86" t="str">
        <f>IFERROR(INDEX(DB_Typologies!$D$4:$AP$1445,MATCH($A$3,DB_Typologies!$AQ$4:$AQ$1445,0)+$A303,MATCH(AH$3,TQoL_Indexes!$B$8:$AK$8,0)),"")</f>
        <v/>
      </c>
      <c r="AI303" s="86" t="str">
        <f>IFERROR(INDEX(DB_Typologies!$D$4:$AP$1445,MATCH($A$3,DB_Typologies!$AQ$4:$AQ$1445,0)+$A303,MATCH(AI$3,TQoL_Indexes!$B$8:$AK$8,0)),"")</f>
        <v/>
      </c>
      <c r="AJ303" s="86" t="str">
        <f>IFERROR(INDEX(DB_Typologies!$D$4:$AP$1445,MATCH($A$3,DB_Typologies!$AQ$4:$AQ$1445,0)+$A303,MATCH(AJ$3,TQoL_Indexes!$B$8:$AK$8,0)),"")</f>
        <v/>
      </c>
      <c r="AK303" s="86" t="str">
        <f>IFERROR(INDEX(DB_Typologies!$D$4:$AP$1445,MATCH($A$3,DB_Typologies!$AQ$4:$AQ$1445,0)+$A303,MATCH(AK$3,TQoL_Indexes!$B$8:$AK$8,0)),"")</f>
        <v/>
      </c>
      <c r="AL303" s="86" t="str">
        <f>IFERROR(INDEX(DB_Typologies!$D$4:$AP$1445,MATCH($A$3,DB_Typologies!$AQ$4:$AQ$1445,0)+$A303,MATCH(AL$3,TQoL_Indexes!$B$8:$AK$8,0)),"")</f>
        <v/>
      </c>
      <c r="AM303" s="87" t="str">
        <f>IFERROR(INDEX(DB_Typologies!$D$4:$AP$1445,MATCH($A$3,DB_Typologies!$AQ$4:$AQ$1445,0)+$A303,MATCH(AM$3,TQoL_Indexes!$B$8:$AK$8,0)),"")</f>
        <v/>
      </c>
    </row>
    <row r="304" spans="1:39">
      <c r="A304" s="58" t="str">
        <f>IFERROR(IF(A303+1&lt;COUNTIF(DB_Typologies!$AQ$4:$AQ$1445,$A$3),A303+1,""),"")</f>
        <v/>
      </c>
      <c r="B304" s="120" t="str">
        <f>IFERROR(INDEX(DB_Typologies!$D$4:$AP$1445,MATCH($A$3,DB_Typologies!$AQ$4:$AQ$1445,0)+$A304,MATCH(B$3,TQoL_Indexes!$B$8:$AK$8,0)),"")</f>
        <v/>
      </c>
      <c r="C304" s="86" t="str">
        <f>IFERROR(INDEX(DB_Typologies!$D$4:$AP$1445,MATCH($A$3,DB_Typologies!$AQ$4:$AQ$1445,0)+$A304,MATCH(C$3,TQoL_Indexes!$B$8:$AK$8,0)),"")</f>
        <v/>
      </c>
      <c r="D304" s="87" t="str">
        <f>IFERROR(INDEX(DB_Typologies!$D$4:$AP$1445,MATCH($A$3,DB_Typologies!$AQ$4:$AQ$1445,0)+$A304,MATCH(D$3,TQoL_Indexes!$B$8:$AK$8,0)),"")</f>
        <v/>
      </c>
      <c r="E304" s="86" t="str">
        <f>IFERROR(INDEX(DB_Typologies!$D$4:$AP$1445,MATCH($A$3,DB_Typologies!$AQ$4:$AQ$1445,0)+$A304,MATCH(E$3,TQoL_Indexes!$B$8:$AK$8,0)),"")</f>
        <v/>
      </c>
      <c r="F304" s="86" t="str">
        <f>IFERROR(INDEX(DB_Typologies!$D$4:$AP$1445,MATCH($A$3,DB_Typologies!$AQ$4:$AQ$1445,0)+$A304,MATCH(F$3,TQoL_Indexes!$B$8:$AK$8,0)),"")</f>
        <v/>
      </c>
      <c r="G304" s="86" t="str">
        <f>IFERROR(INDEX(DB_Typologies!$D$4:$AP$1445,MATCH($A$3,DB_Typologies!$AQ$4:$AQ$1445,0)+$A304,MATCH(G$3,TQoL_Indexes!$B$8:$AK$8,0)),"")</f>
        <v/>
      </c>
      <c r="H304" s="86" t="str">
        <f>IFERROR(INDEX(DB_Typologies!$D$4:$AP$1445,MATCH($A$3,DB_Typologies!$AQ$4:$AQ$1445,0)+$A304,MATCH(H$3,TQoL_Indexes!$B$8:$AK$8,0)),"")</f>
        <v/>
      </c>
      <c r="I304" s="86" t="str">
        <f>IFERROR(INDEX(DB_Typologies!$D$4:$AP$1445,MATCH($A$3,DB_Typologies!$AQ$4:$AQ$1445,0)+$A304,MATCH(I$3,TQoL_Indexes!$B$8:$AK$8,0)),"")</f>
        <v/>
      </c>
      <c r="J304" s="86" t="str">
        <f>IFERROR(INDEX(DB_Typologies!$D$4:$AP$1445,MATCH($A$3,DB_Typologies!$AQ$4:$AQ$1445,0)+$A304,MATCH(J$3,TQoL_Indexes!$B$8:$AK$8,0)),"")</f>
        <v/>
      </c>
      <c r="K304" s="86" t="str">
        <f>IFERROR(INDEX(DB_Typologies!$D$4:$AP$1445,MATCH($A$3,DB_Typologies!$AQ$4:$AQ$1445,0)+$A304,MATCH(K$3,TQoL_Indexes!$B$8:$AK$8,0)),"")</f>
        <v/>
      </c>
      <c r="L304" s="86" t="str">
        <f>IFERROR(INDEX(DB_Typologies!$D$4:$AP$1445,MATCH($A$3,DB_Typologies!$AQ$4:$AQ$1445,0)+$A304,MATCH(L$3,TQoL_Indexes!$B$8:$AK$8,0)),"")</f>
        <v/>
      </c>
      <c r="M304" s="86" t="str">
        <f>IFERROR(INDEX(DB_Typologies!$D$4:$AP$1445,MATCH($A$3,DB_Typologies!$AQ$4:$AQ$1445,0)+$A304,MATCH(M$3,TQoL_Indexes!$B$8:$AK$8,0)),"")</f>
        <v/>
      </c>
      <c r="N304" s="86" t="str">
        <f>IFERROR(INDEX(DB_Typologies!$D$4:$AP$1445,MATCH($A$3,DB_Typologies!$AQ$4:$AQ$1445,0)+$A304,MATCH(N$3,TQoL_Indexes!$B$8:$AK$8,0)),"")</f>
        <v/>
      </c>
      <c r="O304" s="86" t="str">
        <f>IFERROR(INDEX(DB_Typologies!$D$4:$AP$1445,MATCH($A$3,DB_Typologies!$AQ$4:$AQ$1445,0)+$A304,MATCH(O$3,TQoL_Indexes!$B$8:$AK$8,0)),"")</f>
        <v/>
      </c>
      <c r="P304" s="86" t="str">
        <f>IFERROR(INDEX(DB_Typologies!$D$4:$AP$1445,MATCH($A$3,DB_Typologies!$AQ$4:$AQ$1445,0)+$A304,MATCH(P$3,TQoL_Indexes!$B$8:$AK$8,0)),"")</f>
        <v/>
      </c>
      <c r="Q304" s="86" t="str">
        <f>IFERROR(INDEX(DB_Typologies!$D$4:$AP$1445,MATCH($A$3,DB_Typologies!$AQ$4:$AQ$1445,0)+$A304,MATCH(Q$3,TQoL_Indexes!$B$8:$AK$8,0)),"")</f>
        <v/>
      </c>
      <c r="R304" s="86" t="str">
        <f>IFERROR(INDEX(DB_Typologies!$D$4:$AP$1445,MATCH($A$3,DB_Typologies!$AQ$4:$AQ$1445,0)+$A304,MATCH(R$3,TQoL_Indexes!$B$8:$AK$8,0)),"")</f>
        <v/>
      </c>
      <c r="S304" s="86" t="str">
        <f>IFERROR(INDEX(DB_Typologies!$D$4:$AP$1445,MATCH($A$3,DB_Typologies!$AQ$4:$AQ$1445,0)+$A304,MATCH(S$3,TQoL_Indexes!$B$8:$AK$8,0)),"")</f>
        <v/>
      </c>
      <c r="T304" s="86" t="str">
        <f>IFERROR(INDEX(DB_Typologies!$D$4:$AP$1445,MATCH($A$3,DB_Typologies!$AQ$4:$AQ$1445,0)+$A304,MATCH(T$3,TQoL_Indexes!$B$8:$AK$8,0)),"")</f>
        <v/>
      </c>
      <c r="U304" s="86" t="str">
        <f>IFERROR(INDEX(DB_Typologies!$D$4:$AP$1445,MATCH($A$3,DB_Typologies!$AQ$4:$AQ$1445,0)+$A304,MATCH(U$3,TQoL_Indexes!$B$8:$AK$8,0)),"")</f>
        <v/>
      </c>
      <c r="V304" s="86" t="str">
        <f>IFERROR(INDEX(DB_Typologies!$D$4:$AP$1445,MATCH($A$3,DB_Typologies!$AQ$4:$AQ$1445,0)+$A304,MATCH(V$3,TQoL_Indexes!$B$8:$AK$8,0)),"")</f>
        <v/>
      </c>
      <c r="W304" s="86" t="str">
        <f>IFERROR(INDEX(DB_Typologies!$D$4:$AP$1445,MATCH($A$3,DB_Typologies!$AQ$4:$AQ$1445,0)+$A304,MATCH(W$3,TQoL_Indexes!$B$8:$AK$8,0)),"")</f>
        <v/>
      </c>
      <c r="X304" s="86" t="str">
        <f>IFERROR(INDEX(DB_Typologies!$D$4:$AP$1445,MATCH($A$3,DB_Typologies!$AQ$4:$AQ$1445,0)+$A304,MATCH(X$3,TQoL_Indexes!$B$8:$AK$8,0)),"")</f>
        <v/>
      </c>
      <c r="Y304" s="86" t="str">
        <f>IFERROR(INDEX(DB_Typologies!$D$4:$AP$1445,MATCH($A$3,DB_Typologies!$AQ$4:$AQ$1445,0)+$A304,MATCH(Y$3,TQoL_Indexes!$B$8:$AK$8,0)),"")</f>
        <v/>
      </c>
      <c r="Z304" s="86" t="str">
        <f>IFERROR(INDEX(DB_Typologies!$D$4:$AP$1445,MATCH($A$3,DB_Typologies!$AQ$4:$AQ$1445,0)+$A304,MATCH(Z$3,TQoL_Indexes!$B$8:$AK$8,0)),"")</f>
        <v/>
      </c>
      <c r="AA304" s="86" t="str">
        <f>IFERROR(INDEX(DB_Typologies!$D$4:$AP$1445,MATCH($A$3,DB_Typologies!$AQ$4:$AQ$1445,0)+$A304,MATCH(AA$3,TQoL_Indexes!$B$8:$AK$8,0)),"")</f>
        <v/>
      </c>
      <c r="AB304" s="86" t="str">
        <f>IFERROR(INDEX(DB_Typologies!$D$4:$AP$1445,MATCH($A$3,DB_Typologies!$AQ$4:$AQ$1445,0)+$A304,MATCH(AB$3,TQoL_Indexes!$B$8:$AK$8,0)),"")</f>
        <v/>
      </c>
      <c r="AC304" s="86" t="str">
        <f>IFERROR(INDEX(DB_Typologies!$D$4:$AP$1445,MATCH($A$3,DB_Typologies!$AQ$4:$AQ$1445,0)+$A304,MATCH(AC$3,TQoL_Indexes!$B$8:$AK$8,0)),"")</f>
        <v/>
      </c>
      <c r="AD304" s="86" t="str">
        <f>IFERROR(INDEX(DB_Typologies!$D$4:$AP$1445,MATCH($A$3,DB_Typologies!$AQ$4:$AQ$1445,0)+$A304,MATCH(AD$3,TQoL_Indexes!$B$8:$AK$8,0)),"")</f>
        <v/>
      </c>
      <c r="AE304" s="86" t="str">
        <f>IFERROR(INDEX(DB_Typologies!$D$4:$AP$1445,MATCH($A$3,DB_Typologies!$AQ$4:$AQ$1445,0)+$A304,MATCH(AE$3,TQoL_Indexes!$B$8:$AK$8,0)),"")</f>
        <v/>
      </c>
      <c r="AF304" s="86" t="str">
        <f>IFERROR(INDEX(DB_Typologies!$D$4:$AP$1445,MATCH($A$3,DB_Typologies!$AQ$4:$AQ$1445,0)+$A304,MATCH(AF$3,TQoL_Indexes!$B$8:$AK$8,0)),"")</f>
        <v/>
      </c>
      <c r="AG304" s="86" t="str">
        <f>IFERROR(INDEX(DB_Typologies!$D$4:$AP$1445,MATCH($A$3,DB_Typologies!$AQ$4:$AQ$1445,0)+$A304,MATCH(AG$3,TQoL_Indexes!$B$8:$AK$8,0)),"")</f>
        <v/>
      </c>
      <c r="AH304" s="86" t="str">
        <f>IFERROR(INDEX(DB_Typologies!$D$4:$AP$1445,MATCH($A$3,DB_Typologies!$AQ$4:$AQ$1445,0)+$A304,MATCH(AH$3,TQoL_Indexes!$B$8:$AK$8,0)),"")</f>
        <v/>
      </c>
      <c r="AI304" s="86" t="str">
        <f>IFERROR(INDEX(DB_Typologies!$D$4:$AP$1445,MATCH($A$3,DB_Typologies!$AQ$4:$AQ$1445,0)+$A304,MATCH(AI$3,TQoL_Indexes!$B$8:$AK$8,0)),"")</f>
        <v/>
      </c>
      <c r="AJ304" s="86" t="str">
        <f>IFERROR(INDEX(DB_Typologies!$D$4:$AP$1445,MATCH($A$3,DB_Typologies!$AQ$4:$AQ$1445,0)+$A304,MATCH(AJ$3,TQoL_Indexes!$B$8:$AK$8,0)),"")</f>
        <v/>
      </c>
      <c r="AK304" s="86" t="str">
        <f>IFERROR(INDEX(DB_Typologies!$D$4:$AP$1445,MATCH($A$3,DB_Typologies!$AQ$4:$AQ$1445,0)+$A304,MATCH(AK$3,TQoL_Indexes!$B$8:$AK$8,0)),"")</f>
        <v/>
      </c>
      <c r="AL304" s="86" t="str">
        <f>IFERROR(INDEX(DB_Typologies!$D$4:$AP$1445,MATCH($A$3,DB_Typologies!$AQ$4:$AQ$1445,0)+$A304,MATCH(AL$3,TQoL_Indexes!$B$8:$AK$8,0)),"")</f>
        <v/>
      </c>
      <c r="AM304" s="87" t="str">
        <f>IFERROR(INDEX(DB_Typologies!$D$4:$AP$1445,MATCH($A$3,DB_Typologies!$AQ$4:$AQ$1445,0)+$A304,MATCH(AM$3,TQoL_Indexes!$B$8:$AK$8,0)),"")</f>
        <v/>
      </c>
    </row>
    <row r="305" spans="1:39">
      <c r="A305" s="58" t="str">
        <f>IFERROR(IF(A304+1&lt;COUNTIF(DB_Typologies!$AQ$4:$AQ$1445,$A$3),A304+1,""),"")</f>
        <v/>
      </c>
      <c r="B305" s="120" t="str">
        <f>IFERROR(INDEX(DB_Typologies!$D$4:$AP$1445,MATCH($A$3,DB_Typologies!$AQ$4:$AQ$1445,0)+$A305,MATCH(B$3,TQoL_Indexes!$B$8:$AK$8,0)),"")</f>
        <v/>
      </c>
      <c r="C305" s="86" t="str">
        <f>IFERROR(INDEX(DB_Typologies!$D$4:$AP$1445,MATCH($A$3,DB_Typologies!$AQ$4:$AQ$1445,0)+$A305,MATCH(C$3,TQoL_Indexes!$B$8:$AK$8,0)),"")</f>
        <v/>
      </c>
      <c r="D305" s="87" t="str">
        <f>IFERROR(INDEX(DB_Typologies!$D$4:$AP$1445,MATCH($A$3,DB_Typologies!$AQ$4:$AQ$1445,0)+$A305,MATCH(D$3,TQoL_Indexes!$B$8:$AK$8,0)),"")</f>
        <v/>
      </c>
      <c r="E305" s="86" t="str">
        <f>IFERROR(INDEX(DB_Typologies!$D$4:$AP$1445,MATCH($A$3,DB_Typologies!$AQ$4:$AQ$1445,0)+$A305,MATCH(E$3,TQoL_Indexes!$B$8:$AK$8,0)),"")</f>
        <v/>
      </c>
      <c r="F305" s="86" t="str">
        <f>IFERROR(INDEX(DB_Typologies!$D$4:$AP$1445,MATCH($A$3,DB_Typologies!$AQ$4:$AQ$1445,0)+$A305,MATCH(F$3,TQoL_Indexes!$B$8:$AK$8,0)),"")</f>
        <v/>
      </c>
      <c r="G305" s="86" t="str">
        <f>IFERROR(INDEX(DB_Typologies!$D$4:$AP$1445,MATCH($A$3,DB_Typologies!$AQ$4:$AQ$1445,0)+$A305,MATCH(G$3,TQoL_Indexes!$B$8:$AK$8,0)),"")</f>
        <v/>
      </c>
      <c r="H305" s="86" t="str">
        <f>IFERROR(INDEX(DB_Typologies!$D$4:$AP$1445,MATCH($A$3,DB_Typologies!$AQ$4:$AQ$1445,0)+$A305,MATCH(H$3,TQoL_Indexes!$B$8:$AK$8,0)),"")</f>
        <v/>
      </c>
      <c r="I305" s="86" t="str">
        <f>IFERROR(INDEX(DB_Typologies!$D$4:$AP$1445,MATCH($A$3,DB_Typologies!$AQ$4:$AQ$1445,0)+$A305,MATCH(I$3,TQoL_Indexes!$B$8:$AK$8,0)),"")</f>
        <v/>
      </c>
      <c r="J305" s="86" t="str">
        <f>IFERROR(INDEX(DB_Typologies!$D$4:$AP$1445,MATCH($A$3,DB_Typologies!$AQ$4:$AQ$1445,0)+$A305,MATCH(J$3,TQoL_Indexes!$B$8:$AK$8,0)),"")</f>
        <v/>
      </c>
      <c r="K305" s="86" t="str">
        <f>IFERROR(INDEX(DB_Typologies!$D$4:$AP$1445,MATCH($A$3,DB_Typologies!$AQ$4:$AQ$1445,0)+$A305,MATCH(K$3,TQoL_Indexes!$B$8:$AK$8,0)),"")</f>
        <v/>
      </c>
      <c r="L305" s="86" t="str">
        <f>IFERROR(INDEX(DB_Typologies!$D$4:$AP$1445,MATCH($A$3,DB_Typologies!$AQ$4:$AQ$1445,0)+$A305,MATCH(L$3,TQoL_Indexes!$B$8:$AK$8,0)),"")</f>
        <v/>
      </c>
      <c r="M305" s="86" t="str">
        <f>IFERROR(INDEX(DB_Typologies!$D$4:$AP$1445,MATCH($A$3,DB_Typologies!$AQ$4:$AQ$1445,0)+$A305,MATCH(M$3,TQoL_Indexes!$B$8:$AK$8,0)),"")</f>
        <v/>
      </c>
      <c r="N305" s="86" t="str">
        <f>IFERROR(INDEX(DB_Typologies!$D$4:$AP$1445,MATCH($A$3,DB_Typologies!$AQ$4:$AQ$1445,0)+$A305,MATCH(N$3,TQoL_Indexes!$B$8:$AK$8,0)),"")</f>
        <v/>
      </c>
      <c r="O305" s="86" t="str">
        <f>IFERROR(INDEX(DB_Typologies!$D$4:$AP$1445,MATCH($A$3,DB_Typologies!$AQ$4:$AQ$1445,0)+$A305,MATCH(O$3,TQoL_Indexes!$B$8:$AK$8,0)),"")</f>
        <v/>
      </c>
      <c r="P305" s="86" t="str">
        <f>IFERROR(INDEX(DB_Typologies!$D$4:$AP$1445,MATCH($A$3,DB_Typologies!$AQ$4:$AQ$1445,0)+$A305,MATCH(P$3,TQoL_Indexes!$B$8:$AK$8,0)),"")</f>
        <v/>
      </c>
      <c r="Q305" s="86" t="str">
        <f>IFERROR(INDEX(DB_Typologies!$D$4:$AP$1445,MATCH($A$3,DB_Typologies!$AQ$4:$AQ$1445,0)+$A305,MATCH(Q$3,TQoL_Indexes!$B$8:$AK$8,0)),"")</f>
        <v/>
      </c>
      <c r="R305" s="86" t="str">
        <f>IFERROR(INDEX(DB_Typologies!$D$4:$AP$1445,MATCH($A$3,DB_Typologies!$AQ$4:$AQ$1445,0)+$A305,MATCH(R$3,TQoL_Indexes!$B$8:$AK$8,0)),"")</f>
        <v/>
      </c>
      <c r="S305" s="86" t="str">
        <f>IFERROR(INDEX(DB_Typologies!$D$4:$AP$1445,MATCH($A$3,DB_Typologies!$AQ$4:$AQ$1445,0)+$A305,MATCH(S$3,TQoL_Indexes!$B$8:$AK$8,0)),"")</f>
        <v/>
      </c>
      <c r="T305" s="86" t="str">
        <f>IFERROR(INDEX(DB_Typologies!$D$4:$AP$1445,MATCH($A$3,DB_Typologies!$AQ$4:$AQ$1445,0)+$A305,MATCH(T$3,TQoL_Indexes!$B$8:$AK$8,0)),"")</f>
        <v/>
      </c>
      <c r="U305" s="86" t="str">
        <f>IFERROR(INDEX(DB_Typologies!$D$4:$AP$1445,MATCH($A$3,DB_Typologies!$AQ$4:$AQ$1445,0)+$A305,MATCH(U$3,TQoL_Indexes!$B$8:$AK$8,0)),"")</f>
        <v/>
      </c>
      <c r="V305" s="86" t="str">
        <f>IFERROR(INDEX(DB_Typologies!$D$4:$AP$1445,MATCH($A$3,DB_Typologies!$AQ$4:$AQ$1445,0)+$A305,MATCH(V$3,TQoL_Indexes!$B$8:$AK$8,0)),"")</f>
        <v/>
      </c>
      <c r="W305" s="86" t="str">
        <f>IFERROR(INDEX(DB_Typologies!$D$4:$AP$1445,MATCH($A$3,DB_Typologies!$AQ$4:$AQ$1445,0)+$A305,MATCH(W$3,TQoL_Indexes!$B$8:$AK$8,0)),"")</f>
        <v/>
      </c>
      <c r="X305" s="86" t="str">
        <f>IFERROR(INDEX(DB_Typologies!$D$4:$AP$1445,MATCH($A$3,DB_Typologies!$AQ$4:$AQ$1445,0)+$A305,MATCH(X$3,TQoL_Indexes!$B$8:$AK$8,0)),"")</f>
        <v/>
      </c>
      <c r="Y305" s="86" t="str">
        <f>IFERROR(INDEX(DB_Typologies!$D$4:$AP$1445,MATCH($A$3,DB_Typologies!$AQ$4:$AQ$1445,0)+$A305,MATCH(Y$3,TQoL_Indexes!$B$8:$AK$8,0)),"")</f>
        <v/>
      </c>
      <c r="Z305" s="86" t="str">
        <f>IFERROR(INDEX(DB_Typologies!$D$4:$AP$1445,MATCH($A$3,DB_Typologies!$AQ$4:$AQ$1445,0)+$A305,MATCH(Z$3,TQoL_Indexes!$B$8:$AK$8,0)),"")</f>
        <v/>
      </c>
      <c r="AA305" s="86" t="str">
        <f>IFERROR(INDEX(DB_Typologies!$D$4:$AP$1445,MATCH($A$3,DB_Typologies!$AQ$4:$AQ$1445,0)+$A305,MATCH(AA$3,TQoL_Indexes!$B$8:$AK$8,0)),"")</f>
        <v/>
      </c>
      <c r="AB305" s="86" t="str">
        <f>IFERROR(INDEX(DB_Typologies!$D$4:$AP$1445,MATCH($A$3,DB_Typologies!$AQ$4:$AQ$1445,0)+$A305,MATCH(AB$3,TQoL_Indexes!$B$8:$AK$8,0)),"")</f>
        <v/>
      </c>
      <c r="AC305" s="86" t="str">
        <f>IFERROR(INDEX(DB_Typologies!$D$4:$AP$1445,MATCH($A$3,DB_Typologies!$AQ$4:$AQ$1445,0)+$A305,MATCH(AC$3,TQoL_Indexes!$B$8:$AK$8,0)),"")</f>
        <v/>
      </c>
      <c r="AD305" s="86" t="str">
        <f>IFERROR(INDEX(DB_Typologies!$D$4:$AP$1445,MATCH($A$3,DB_Typologies!$AQ$4:$AQ$1445,0)+$A305,MATCH(AD$3,TQoL_Indexes!$B$8:$AK$8,0)),"")</f>
        <v/>
      </c>
      <c r="AE305" s="86" t="str">
        <f>IFERROR(INDEX(DB_Typologies!$D$4:$AP$1445,MATCH($A$3,DB_Typologies!$AQ$4:$AQ$1445,0)+$A305,MATCH(AE$3,TQoL_Indexes!$B$8:$AK$8,0)),"")</f>
        <v/>
      </c>
      <c r="AF305" s="86" t="str">
        <f>IFERROR(INDEX(DB_Typologies!$D$4:$AP$1445,MATCH($A$3,DB_Typologies!$AQ$4:$AQ$1445,0)+$A305,MATCH(AF$3,TQoL_Indexes!$B$8:$AK$8,0)),"")</f>
        <v/>
      </c>
      <c r="AG305" s="86" t="str">
        <f>IFERROR(INDEX(DB_Typologies!$D$4:$AP$1445,MATCH($A$3,DB_Typologies!$AQ$4:$AQ$1445,0)+$A305,MATCH(AG$3,TQoL_Indexes!$B$8:$AK$8,0)),"")</f>
        <v/>
      </c>
      <c r="AH305" s="86" t="str">
        <f>IFERROR(INDEX(DB_Typologies!$D$4:$AP$1445,MATCH($A$3,DB_Typologies!$AQ$4:$AQ$1445,0)+$A305,MATCH(AH$3,TQoL_Indexes!$B$8:$AK$8,0)),"")</f>
        <v/>
      </c>
      <c r="AI305" s="86" t="str">
        <f>IFERROR(INDEX(DB_Typologies!$D$4:$AP$1445,MATCH($A$3,DB_Typologies!$AQ$4:$AQ$1445,0)+$A305,MATCH(AI$3,TQoL_Indexes!$B$8:$AK$8,0)),"")</f>
        <v/>
      </c>
      <c r="AJ305" s="86" t="str">
        <f>IFERROR(INDEX(DB_Typologies!$D$4:$AP$1445,MATCH($A$3,DB_Typologies!$AQ$4:$AQ$1445,0)+$A305,MATCH(AJ$3,TQoL_Indexes!$B$8:$AK$8,0)),"")</f>
        <v/>
      </c>
      <c r="AK305" s="86" t="str">
        <f>IFERROR(INDEX(DB_Typologies!$D$4:$AP$1445,MATCH($A$3,DB_Typologies!$AQ$4:$AQ$1445,0)+$A305,MATCH(AK$3,TQoL_Indexes!$B$8:$AK$8,0)),"")</f>
        <v/>
      </c>
      <c r="AL305" s="86" t="str">
        <f>IFERROR(INDEX(DB_Typologies!$D$4:$AP$1445,MATCH($A$3,DB_Typologies!$AQ$4:$AQ$1445,0)+$A305,MATCH(AL$3,TQoL_Indexes!$B$8:$AK$8,0)),"")</f>
        <v/>
      </c>
      <c r="AM305" s="87" t="str">
        <f>IFERROR(INDEX(DB_Typologies!$D$4:$AP$1445,MATCH($A$3,DB_Typologies!$AQ$4:$AQ$1445,0)+$A305,MATCH(AM$3,TQoL_Indexes!$B$8:$AK$8,0)),"")</f>
        <v/>
      </c>
    </row>
    <row r="306" spans="1:39">
      <c r="A306" s="58" t="str">
        <f>IFERROR(IF(A305+1&lt;COUNTIF(DB_Typologies!$AQ$4:$AQ$1445,$A$3),A305+1,""),"")</f>
        <v/>
      </c>
      <c r="B306" s="120" t="str">
        <f>IFERROR(INDEX(DB_Typologies!$D$4:$AP$1445,MATCH($A$3,DB_Typologies!$AQ$4:$AQ$1445,0)+$A306,MATCH(B$3,TQoL_Indexes!$B$8:$AK$8,0)),"")</f>
        <v/>
      </c>
      <c r="C306" s="86" t="str">
        <f>IFERROR(INDEX(DB_Typologies!$D$4:$AP$1445,MATCH($A$3,DB_Typologies!$AQ$4:$AQ$1445,0)+$A306,MATCH(C$3,TQoL_Indexes!$B$8:$AK$8,0)),"")</f>
        <v/>
      </c>
      <c r="D306" s="87" t="str">
        <f>IFERROR(INDEX(DB_Typologies!$D$4:$AP$1445,MATCH($A$3,DB_Typologies!$AQ$4:$AQ$1445,0)+$A306,MATCH(D$3,TQoL_Indexes!$B$8:$AK$8,0)),"")</f>
        <v/>
      </c>
      <c r="E306" s="86" t="str">
        <f>IFERROR(INDEX(DB_Typologies!$D$4:$AP$1445,MATCH($A$3,DB_Typologies!$AQ$4:$AQ$1445,0)+$A306,MATCH(E$3,TQoL_Indexes!$B$8:$AK$8,0)),"")</f>
        <v/>
      </c>
      <c r="F306" s="86" t="str">
        <f>IFERROR(INDEX(DB_Typologies!$D$4:$AP$1445,MATCH($A$3,DB_Typologies!$AQ$4:$AQ$1445,0)+$A306,MATCH(F$3,TQoL_Indexes!$B$8:$AK$8,0)),"")</f>
        <v/>
      </c>
      <c r="G306" s="86" t="str">
        <f>IFERROR(INDEX(DB_Typologies!$D$4:$AP$1445,MATCH($A$3,DB_Typologies!$AQ$4:$AQ$1445,0)+$A306,MATCH(G$3,TQoL_Indexes!$B$8:$AK$8,0)),"")</f>
        <v/>
      </c>
      <c r="H306" s="86" t="str">
        <f>IFERROR(INDEX(DB_Typologies!$D$4:$AP$1445,MATCH($A$3,DB_Typologies!$AQ$4:$AQ$1445,0)+$A306,MATCH(H$3,TQoL_Indexes!$B$8:$AK$8,0)),"")</f>
        <v/>
      </c>
      <c r="I306" s="86" t="str">
        <f>IFERROR(INDEX(DB_Typologies!$D$4:$AP$1445,MATCH($A$3,DB_Typologies!$AQ$4:$AQ$1445,0)+$A306,MATCH(I$3,TQoL_Indexes!$B$8:$AK$8,0)),"")</f>
        <v/>
      </c>
      <c r="J306" s="86" t="str">
        <f>IFERROR(INDEX(DB_Typologies!$D$4:$AP$1445,MATCH($A$3,DB_Typologies!$AQ$4:$AQ$1445,0)+$A306,MATCH(J$3,TQoL_Indexes!$B$8:$AK$8,0)),"")</f>
        <v/>
      </c>
      <c r="K306" s="86" t="str">
        <f>IFERROR(INDEX(DB_Typologies!$D$4:$AP$1445,MATCH($A$3,DB_Typologies!$AQ$4:$AQ$1445,0)+$A306,MATCH(K$3,TQoL_Indexes!$B$8:$AK$8,0)),"")</f>
        <v/>
      </c>
      <c r="L306" s="86" t="str">
        <f>IFERROR(INDEX(DB_Typologies!$D$4:$AP$1445,MATCH($A$3,DB_Typologies!$AQ$4:$AQ$1445,0)+$A306,MATCH(L$3,TQoL_Indexes!$B$8:$AK$8,0)),"")</f>
        <v/>
      </c>
      <c r="M306" s="86" t="str">
        <f>IFERROR(INDEX(DB_Typologies!$D$4:$AP$1445,MATCH($A$3,DB_Typologies!$AQ$4:$AQ$1445,0)+$A306,MATCH(M$3,TQoL_Indexes!$B$8:$AK$8,0)),"")</f>
        <v/>
      </c>
      <c r="N306" s="86" t="str">
        <f>IFERROR(INDEX(DB_Typologies!$D$4:$AP$1445,MATCH($A$3,DB_Typologies!$AQ$4:$AQ$1445,0)+$A306,MATCH(N$3,TQoL_Indexes!$B$8:$AK$8,0)),"")</f>
        <v/>
      </c>
      <c r="O306" s="86" t="str">
        <f>IFERROR(INDEX(DB_Typologies!$D$4:$AP$1445,MATCH($A$3,DB_Typologies!$AQ$4:$AQ$1445,0)+$A306,MATCH(O$3,TQoL_Indexes!$B$8:$AK$8,0)),"")</f>
        <v/>
      </c>
      <c r="P306" s="86" t="str">
        <f>IFERROR(INDEX(DB_Typologies!$D$4:$AP$1445,MATCH($A$3,DB_Typologies!$AQ$4:$AQ$1445,0)+$A306,MATCH(P$3,TQoL_Indexes!$B$8:$AK$8,0)),"")</f>
        <v/>
      </c>
      <c r="Q306" s="86" t="str">
        <f>IFERROR(INDEX(DB_Typologies!$D$4:$AP$1445,MATCH($A$3,DB_Typologies!$AQ$4:$AQ$1445,0)+$A306,MATCH(Q$3,TQoL_Indexes!$B$8:$AK$8,0)),"")</f>
        <v/>
      </c>
      <c r="R306" s="86" t="str">
        <f>IFERROR(INDEX(DB_Typologies!$D$4:$AP$1445,MATCH($A$3,DB_Typologies!$AQ$4:$AQ$1445,0)+$A306,MATCH(R$3,TQoL_Indexes!$B$8:$AK$8,0)),"")</f>
        <v/>
      </c>
      <c r="S306" s="86" t="str">
        <f>IFERROR(INDEX(DB_Typologies!$D$4:$AP$1445,MATCH($A$3,DB_Typologies!$AQ$4:$AQ$1445,0)+$A306,MATCH(S$3,TQoL_Indexes!$B$8:$AK$8,0)),"")</f>
        <v/>
      </c>
      <c r="T306" s="86" t="str">
        <f>IFERROR(INDEX(DB_Typologies!$D$4:$AP$1445,MATCH($A$3,DB_Typologies!$AQ$4:$AQ$1445,0)+$A306,MATCH(T$3,TQoL_Indexes!$B$8:$AK$8,0)),"")</f>
        <v/>
      </c>
      <c r="U306" s="86" t="str">
        <f>IFERROR(INDEX(DB_Typologies!$D$4:$AP$1445,MATCH($A$3,DB_Typologies!$AQ$4:$AQ$1445,0)+$A306,MATCH(U$3,TQoL_Indexes!$B$8:$AK$8,0)),"")</f>
        <v/>
      </c>
      <c r="V306" s="86" t="str">
        <f>IFERROR(INDEX(DB_Typologies!$D$4:$AP$1445,MATCH($A$3,DB_Typologies!$AQ$4:$AQ$1445,0)+$A306,MATCH(V$3,TQoL_Indexes!$B$8:$AK$8,0)),"")</f>
        <v/>
      </c>
      <c r="W306" s="86" t="str">
        <f>IFERROR(INDEX(DB_Typologies!$D$4:$AP$1445,MATCH($A$3,DB_Typologies!$AQ$4:$AQ$1445,0)+$A306,MATCH(W$3,TQoL_Indexes!$B$8:$AK$8,0)),"")</f>
        <v/>
      </c>
      <c r="X306" s="86" t="str">
        <f>IFERROR(INDEX(DB_Typologies!$D$4:$AP$1445,MATCH($A$3,DB_Typologies!$AQ$4:$AQ$1445,0)+$A306,MATCH(X$3,TQoL_Indexes!$B$8:$AK$8,0)),"")</f>
        <v/>
      </c>
      <c r="Y306" s="86" t="str">
        <f>IFERROR(INDEX(DB_Typologies!$D$4:$AP$1445,MATCH($A$3,DB_Typologies!$AQ$4:$AQ$1445,0)+$A306,MATCH(Y$3,TQoL_Indexes!$B$8:$AK$8,0)),"")</f>
        <v/>
      </c>
      <c r="Z306" s="86" t="str">
        <f>IFERROR(INDEX(DB_Typologies!$D$4:$AP$1445,MATCH($A$3,DB_Typologies!$AQ$4:$AQ$1445,0)+$A306,MATCH(Z$3,TQoL_Indexes!$B$8:$AK$8,0)),"")</f>
        <v/>
      </c>
      <c r="AA306" s="86" t="str">
        <f>IFERROR(INDEX(DB_Typologies!$D$4:$AP$1445,MATCH($A$3,DB_Typologies!$AQ$4:$AQ$1445,0)+$A306,MATCH(AA$3,TQoL_Indexes!$B$8:$AK$8,0)),"")</f>
        <v/>
      </c>
      <c r="AB306" s="86" t="str">
        <f>IFERROR(INDEX(DB_Typologies!$D$4:$AP$1445,MATCH($A$3,DB_Typologies!$AQ$4:$AQ$1445,0)+$A306,MATCH(AB$3,TQoL_Indexes!$B$8:$AK$8,0)),"")</f>
        <v/>
      </c>
      <c r="AC306" s="86" t="str">
        <f>IFERROR(INDEX(DB_Typologies!$D$4:$AP$1445,MATCH($A$3,DB_Typologies!$AQ$4:$AQ$1445,0)+$A306,MATCH(AC$3,TQoL_Indexes!$B$8:$AK$8,0)),"")</f>
        <v/>
      </c>
      <c r="AD306" s="86" t="str">
        <f>IFERROR(INDEX(DB_Typologies!$D$4:$AP$1445,MATCH($A$3,DB_Typologies!$AQ$4:$AQ$1445,0)+$A306,MATCH(AD$3,TQoL_Indexes!$B$8:$AK$8,0)),"")</f>
        <v/>
      </c>
      <c r="AE306" s="86" t="str">
        <f>IFERROR(INDEX(DB_Typologies!$D$4:$AP$1445,MATCH($A$3,DB_Typologies!$AQ$4:$AQ$1445,0)+$A306,MATCH(AE$3,TQoL_Indexes!$B$8:$AK$8,0)),"")</f>
        <v/>
      </c>
      <c r="AF306" s="86" t="str">
        <f>IFERROR(INDEX(DB_Typologies!$D$4:$AP$1445,MATCH($A$3,DB_Typologies!$AQ$4:$AQ$1445,0)+$A306,MATCH(AF$3,TQoL_Indexes!$B$8:$AK$8,0)),"")</f>
        <v/>
      </c>
      <c r="AG306" s="86" t="str">
        <f>IFERROR(INDEX(DB_Typologies!$D$4:$AP$1445,MATCH($A$3,DB_Typologies!$AQ$4:$AQ$1445,0)+$A306,MATCH(AG$3,TQoL_Indexes!$B$8:$AK$8,0)),"")</f>
        <v/>
      </c>
      <c r="AH306" s="86" t="str">
        <f>IFERROR(INDEX(DB_Typologies!$D$4:$AP$1445,MATCH($A$3,DB_Typologies!$AQ$4:$AQ$1445,0)+$A306,MATCH(AH$3,TQoL_Indexes!$B$8:$AK$8,0)),"")</f>
        <v/>
      </c>
      <c r="AI306" s="86" t="str">
        <f>IFERROR(INDEX(DB_Typologies!$D$4:$AP$1445,MATCH($A$3,DB_Typologies!$AQ$4:$AQ$1445,0)+$A306,MATCH(AI$3,TQoL_Indexes!$B$8:$AK$8,0)),"")</f>
        <v/>
      </c>
      <c r="AJ306" s="86" t="str">
        <f>IFERROR(INDEX(DB_Typologies!$D$4:$AP$1445,MATCH($A$3,DB_Typologies!$AQ$4:$AQ$1445,0)+$A306,MATCH(AJ$3,TQoL_Indexes!$B$8:$AK$8,0)),"")</f>
        <v/>
      </c>
      <c r="AK306" s="86" t="str">
        <f>IFERROR(INDEX(DB_Typologies!$D$4:$AP$1445,MATCH($A$3,DB_Typologies!$AQ$4:$AQ$1445,0)+$A306,MATCH(AK$3,TQoL_Indexes!$B$8:$AK$8,0)),"")</f>
        <v/>
      </c>
      <c r="AL306" s="86" t="str">
        <f>IFERROR(INDEX(DB_Typologies!$D$4:$AP$1445,MATCH($A$3,DB_Typologies!$AQ$4:$AQ$1445,0)+$A306,MATCH(AL$3,TQoL_Indexes!$B$8:$AK$8,0)),"")</f>
        <v/>
      </c>
      <c r="AM306" s="87" t="str">
        <f>IFERROR(INDEX(DB_Typologies!$D$4:$AP$1445,MATCH($A$3,DB_Typologies!$AQ$4:$AQ$1445,0)+$A306,MATCH(AM$3,TQoL_Indexes!$B$8:$AK$8,0)),"")</f>
        <v/>
      </c>
    </row>
    <row r="307" spans="1:39">
      <c r="A307" s="58" t="str">
        <f>IFERROR(IF(A306+1&lt;COUNTIF(DB_Typologies!$AQ$4:$AQ$1445,$A$3),A306+1,""),"")</f>
        <v/>
      </c>
      <c r="B307" s="120" t="str">
        <f>IFERROR(INDEX(DB_Typologies!$D$4:$AP$1445,MATCH($A$3,DB_Typologies!$AQ$4:$AQ$1445,0)+$A307,MATCH(B$3,TQoL_Indexes!$B$8:$AK$8,0)),"")</f>
        <v/>
      </c>
      <c r="C307" s="86" t="str">
        <f>IFERROR(INDEX(DB_Typologies!$D$4:$AP$1445,MATCH($A$3,DB_Typologies!$AQ$4:$AQ$1445,0)+$A307,MATCH(C$3,TQoL_Indexes!$B$8:$AK$8,0)),"")</f>
        <v/>
      </c>
      <c r="D307" s="87" t="str">
        <f>IFERROR(INDEX(DB_Typologies!$D$4:$AP$1445,MATCH($A$3,DB_Typologies!$AQ$4:$AQ$1445,0)+$A307,MATCH(D$3,TQoL_Indexes!$B$8:$AK$8,0)),"")</f>
        <v/>
      </c>
      <c r="E307" s="86" t="str">
        <f>IFERROR(INDEX(DB_Typologies!$D$4:$AP$1445,MATCH($A$3,DB_Typologies!$AQ$4:$AQ$1445,0)+$A307,MATCH(E$3,TQoL_Indexes!$B$8:$AK$8,0)),"")</f>
        <v/>
      </c>
      <c r="F307" s="86" t="str">
        <f>IFERROR(INDEX(DB_Typologies!$D$4:$AP$1445,MATCH($A$3,DB_Typologies!$AQ$4:$AQ$1445,0)+$A307,MATCH(F$3,TQoL_Indexes!$B$8:$AK$8,0)),"")</f>
        <v/>
      </c>
      <c r="G307" s="86" t="str">
        <f>IFERROR(INDEX(DB_Typologies!$D$4:$AP$1445,MATCH($A$3,DB_Typologies!$AQ$4:$AQ$1445,0)+$A307,MATCH(G$3,TQoL_Indexes!$B$8:$AK$8,0)),"")</f>
        <v/>
      </c>
      <c r="H307" s="86" t="str">
        <f>IFERROR(INDEX(DB_Typologies!$D$4:$AP$1445,MATCH($A$3,DB_Typologies!$AQ$4:$AQ$1445,0)+$A307,MATCH(H$3,TQoL_Indexes!$B$8:$AK$8,0)),"")</f>
        <v/>
      </c>
      <c r="I307" s="86" t="str">
        <f>IFERROR(INDEX(DB_Typologies!$D$4:$AP$1445,MATCH($A$3,DB_Typologies!$AQ$4:$AQ$1445,0)+$A307,MATCH(I$3,TQoL_Indexes!$B$8:$AK$8,0)),"")</f>
        <v/>
      </c>
      <c r="J307" s="86" t="str">
        <f>IFERROR(INDEX(DB_Typologies!$D$4:$AP$1445,MATCH($A$3,DB_Typologies!$AQ$4:$AQ$1445,0)+$A307,MATCH(J$3,TQoL_Indexes!$B$8:$AK$8,0)),"")</f>
        <v/>
      </c>
      <c r="K307" s="86" t="str">
        <f>IFERROR(INDEX(DB_Typologies!$D$4:$AP$1445,MATCH($A$3,DB_Typologies!$AQ$4:$AQ$1445,0)+$A307,MATCH(K$3,TQoL_Indexes!$B$8:$AK$8,0)),"")</f>
        <v/>
      </c>
      <c r="L307" s="86" t="str">
        <f>IFERROR(INDEX(DB_Typologies!$D$4:$AP$1445,MATCH($A$3,DB_Typologies!$AQ$4:$AQ$1445,0)+$A307,MATCH(L$3,TQoL_Indexes!$B$8:$AK$8,0)),"")</f>
        <v/>
      </c>
      <c r="M307" s="86" t="str">
        <f>IFERROR(INDEX(DB_Typologies!$D$4:$AP$1445,MATCH($A$3,DB_Typologies!$AQ$4:$AQ$1445,0)+$A307,MATCH(M$3,TQoL_Indexes!$B$8:$AK$8,0)),"")</f>
        <v/>
      </c>
      <c r="N307" s="86" t="str">
        <f>IFERROR(INDEX(DB_Typologies!$D$4:$AP$1445,MATCH($A$3,DB_Typologies!$AQ$4:$AQ$1445,0)+$A307,MATCH(N$3,TQoL_Indexes!$B$8:$AK$8,0)),"")</f>
        <v/>
      </c>
      <c r="O307" s="86" t="str">
        <f>IFERROR(INDEX(DB_Typologies!$D$4:$AP$1445,MATCH($A$3,DB_Typologies!$AQ$4:$AQ$1445,0)+$A307,MATCH(O$3,TQoL_Indexes!$B$8:$AK$8,0)),"")</f>
        <v/>
      </c>
      <c r="P307" s="86" t="str">
        <f>IFERROR(INDEX(DB_Typologies!$D$4:$AP$1445,MATCH($A$3,DB_Typologies!$AQ$4:$AQ$1445,0)+$A307,MATCH(P$3,TQoL_Indexes!$B$8:$AK$8,0)),"")</f>
        <v/>
      </c>
      <c r="Q307" s="86" t="str">
        <f>IFERROR(INDEX(DB_Typologies!$D$4:$AP$1445,MATCH($A$3,DB_Typologies!$AQ$4:$AQ$1445,0)+$A307,MATCH(Q$3,TQoL_Indexes!$B$8:$AK$8,0)),"")</f>
        <v/>
      </c>
      <c r="R307" s="86" t="str">
        <f>IFERROR(INDEX(DB_Typologies!$D$4:$AP$1445,MATCH($A$3,DB_Typologies!$AQ$4:$AQ$1445,0)+$A307,MATCH(R$3,TQoL_Indexes!$B$8:$AK$8,0)),"")</f>
        <v/>
      </c>
      <c r="S307" s="86" t="str">
        <f>IFERROR(INDEX(DB_Typologies!$D$4:$AP$1445,MATCH($A$3,DB_Typologies!$AQ$4:$AQ$1445,0)+$A307,MATCH(S$3,TQoL_Indexes!$B$8:$AK$8,0)),"")</f>
        <v/>
      </c>
      <c r="T307" s="86" t="str">
        <f>IFERROR(INDEX(DB_Typologies!$D$4:$AP$1445,MATCH($A$3,DB_Typologies!$AQ$4:$AQ$1445,0)+$A307,MATCH(T$3,TQoL_Indexes!$B$8:$AK$8,0)),"")</f>
        <v/>
      </c>
      <c r="U307" s="86" t="str">
        <f>IFERROR(INDEX(DB_Typologies!$D$4:$AP$1445,MATCH($A$3,DB_Typologies!$AQ$4:$AQ$1445,0)+$A307,MATCH(U$3,TQoL_Indexes!$B$8:$AK$8,0)),"")</f>
        <v/>
      </c>
      <c r="V307" s="86" t="str">
        <f>IFERROR(INDEX(DB_Typologies!$D$4:$AP$1445,MATCH($A$3,DB_Typologies!$AQ$4:$AQ$1445,0)+$A307,MATCH(V$3,TQoL_Indexes!$B$8:$AK$8,0)),"")</f>
        <v/>
      </c>
      <c r="W307" s="86" t="str">
        <f>IFERROR(INDEX(DB_Typologies!$D$4:$AP$1445,MATCH($A$3,DB_Typologies!$AQ$4:$AQ$1445,0)+$A307,MATCH(W$3,TQoL_Indexes!$B$8:$AK$8,0)),"")</f>
        <v/>
      </c>
      <c r="X307" s="86" t="str">
        <f>IFERROR(INDEX(DB_Typologies!$D$4:$AP$1445,MATCH($A$3,DB_Typologies!$AQ$4:$AQ$1445,0)+$A307,MATCH(X$3,TQoL_Indexes!$B$8:$AK$8,0)),"")</f>
        <v/>
      </c>
      <c r="Y307" s="86" t="str">
        <f>IFERROR(INDEX(DB_Typologies!$D$4:$AP$1445,MATCH($A$3,DB_Typologies!$AQ$4:$AQ$1445,0)+$A307,MATCH(Y$3,TQoL_Indexes!$B$8:$AK$8,0)),"")</f>
        <v/>
      </c>
      <c r="Z307" s="86" t="str">
        <f>IFERROR(INDEX(DB_Typologies!$D$4:$AP$1445,MATCH($A$3,DB_Typologies!$AQ$4:$AQ$1445,0)+$A307,MATCH(Z$3,TQoL_Indexes!$B$8:$AK$8,0)),"")</f>
        <v/>
      </c>
      <c r="AA307" s="86" t="str">
        <f>IFERROR(INDEX(DB_Typologies!$D$4:$AP$1445,MATCH($A$3,DB_Typologies!$AQ$4:$AQ$1445,0)+$A307,MATCH(AA$3,TQoL_Indexes!$B$8:$AK$8,0)),"")</f>
        <v/>
      </c>
      <c r="AB307" s="86" t="str">
        <f>IFERROR(INDEX(DB_Typologies!$D$4:$AP$1445,MATCH($A$3,DB_Typologies!$AQ$4:$AQ$1445,0)+$A307,MATCH(AB$3,TQoL_Indexes!$B$8:$AK$8,0)),"")</f>
        <v/>
      </c>
      <c r="AC307" s="86" t="str">
        <f>IFERROR(INDEX(DB_Typologies!$D$4:$AP$1445,MATCH($A$3,DB_Typologies!$AQ$4:$AQ$1445,0)+$A307,MATCH(AC$3,TQoL_Indexes!$B$8:$AK$8,0)),"")</f>
        <v/>
      </c>
      <c r="AD307" s="86" t="str">
        <f>IFERROR(INDEX(DB_Typologies!$D$4:$AP$1445,MATCH($A$3,DB_Typologies!$AQ$4:$AQ$1445,0)+$A307,MATCH(AD$3,TQoL_Indexes!$B$8:$AK$8,0)),"")</f>
        <v/>
      </c>
      <c r="AE307" s="86" t="str">
        <f>IFERROR(INDEX(DB_Typologies!$D$4:$AP$1445,MATCH($A$3,DB_Typologies!$AQ$4:$AQ$1445,0)+$A307,MATCH(AE$3,TQoL_Indexes!$B$8:$AK$8,0)),"")</f>
        <v/>
      </c>
      <c r="AF307" s="86" t="str">
        <f>IFERROR(INDEX(DB_Typologies!$D$4:$AP$1445,MATCH($A$3,DB_Typologies!$AQ$4:$AQ$1445,0)+$A307,MATCH(AF$3,TQoL_Indexes!$B$8:$AK$8,0)),"")</f>
        <v/>
      </c>
      <c r="AG307" s="86" t="str">
        <f>IFERROR(INDEX(DB_Typologies!$D$4:$AP$1445,MATCH($A$3,DB_Typologies!$AQ$4:$AQ$1445,0)+$A307,MATCH(AG$3,TQoL_Indexes!$B$8:$AK$8,0)),"")</f>
        <v/>
      </c>
      <c r="AH307" s="86" t="str">
        <f>IFERROR(INDEX(DB_Typologies!$D$4:$AP$1445,MATCH($A$3,DB_Typologies!$AQ$4:$AQ$1445,0)+$A307,MATCH(AH$3,TQoL_Indexes!$B$8:$AK$8,0)),"")</f>
        <v/>
      </c>
      <c r="AI307" s="86" t="str">
        <f>IFERROR(INDEX(DB_Typologies!$D$4:$AP$1445,MATCH($A$3,DB_Typologies!$AQ$4:$AQ$1445,0)+$A307,MATCH(AI$3,TQoL_Indexes!$B$8:$AK$8,0)),"")</f>
        <v/>
      </c>
      <c r="AJ307" s="86" t="str">
        <f>IFERROR(INDEX(DB_Typologies!$D$4:$AP$1445,MATCH($A$3,DB_Typologies!$AQ$4:$AQ$1445,0)+$A307,MATCH(AJ$3,TQoL_Indexes!$B$8:$AK$8,0)),"")</f>
        <v/>
      </c>
      <c r="AK307" s="86" t="str">
        <f>IFERROR(INDEX(DB_Typologies!$D$4:$AP$1445,MATCH($A$3,DB_Typologies!$AQ$4:$AQ$1445,0)+$A307,MATCH(AK$3,TQoL_Indexes!$B$8:$AK$8,0)),"")</f>
        <v/>
      </c>
      <c r="AL307" s="86" t="str">
        <f>IFERROR(INDEX(DB_Typologies!$D$4:$AP$1445,MATCH($A$3,DB_Typologies!$AQ$4:$AQ$1445,0)+$A307,MATCH(AL$3,TQoL_Indexes!$B$8:$AK$8,0)),"")</f>
        <v/>
      </c>
      <c r="AM307" s="87" t="str">
        <f>IFERROR(INDEX(DB_Typologies!$D$4:$AP$1445,MATCH($A$3,DB_Typologies!$AQ$4:$AQ$1445,0)+$A307,MATCH(AM$3,TQoL_Indexes!$B$8:$AK$8,0)),"")</f>
        <v/>
      </c>
    </row>
    <row r="308" spans="1:39">
      <c r="A308" s="58" t="str">
        <f>IFERROR(IF(A307+1&lt;COUNTIF(DB_Typologies!$AQ$4:$AQ$1445,$A$3),A307+1,""),"")</f>
        <v/>
      </c>
      <c r="B308" s="120" t="str">
        <f>IFERROR(INDEX(DB_Typologies!$D$4:$AP$1445,MATCH($A$3,DB_Typologies!$AQ$4:$AQ$1445,0)+$A308,MATCH(B$3,TQoL_Indexes!$B$8:$AK$8,0)),"")</f>
        <v/>
      </c>
      <c r="C308" s="86" t="str">
        <f>IFERROR(INDEX(DB_Typologies!$D$4:$AP$1445,MATCH($A$3,DB_Typologies!$AQ$4:$AQ$1445,0)+$A308,MATCH(C$3,TQoL_Indexes!$B$8:$AK$8,0)),"")</f>
        <v/>
      </c>
      <c r="D308" s="87" t="str">
        <f>IFERROR(INDEX(DB_Typologies!$D$4:$AP$1445,MATCH($A$3,DB_Typologies!$AQ$4:$AQ$1445,0)+$A308,MATCH(D$3,TQoL_Indexes!$B$8:$AK$8,0)),"")</f>
        <v/>
      </c>
      <c r="E308" s="86" t="str">
        <f>IFERROR(INDEX(DB_Typologies!$D$4:$AP$1445,MATCH($A$3,DB_Typologies!$AQ$4:$AQ$1445,0)+$A308,MATCH(E$3,TQoL_Indexes!$B$8:$AK$8,0)),"")</f>
        <v/>
      </c>
      <c r="F308" s="86" t="str">
        <f>IFERROR(INDEX(DB_Typologies!$D$4:$AP$1445,MATCH($A$3,DB_Typologies!$AQ$4:$AQ$1445,0)+$A308,MATCH(F$3,TQoL_Indexes!$B$8:$AK$8,0)),"")</f>
        <v/>
      </c>
      <c r="G308" s="86" t="str">
        <f>IFERROR(INDEX(DB_Typologies!$D$4:$AP$1445,MATCH($A$3,DB_Typologies!$AQ$4:$AQ$1445,0)+$A308,MATCH(G$3,TQoL_Indexes!$B$8:$AK$8,0)),"")</f>
        <v/>
      </c>
      <c r="H308" s="86" t="str">
        <f>IFERROR(INDEX(DB_Typologies!$D$4:$AP$1445,MATCH($A$3,DB_Typologies!$AQ$4:$AQ$1445,0)+$A308,MATCH(H$3,TQoL_Indexes!$B$8:$AK$8,0)),"")</f>
        <v/>
      </c>
      <c r="I308" s="86" t="str">
        <f>IFERROR(INDEX(DB_Typologies!$D$4:$AP$1445,MATCH($A$3,DB_Typologies!$AQ$4:$AQ$1445,0)+$A308,MATCH(I$3,TQoL_Indexes!$B$8:$AK$8,0)),"")</f>
        <v/>
      </c>
      <c r="J308" s="86" t="str">
        <f>IFERROR(INDEX(DB_Typologies!$D$4:$AP$1445,MATCH($A$3,DB_Typologies!$AQ$4:$AQ$1445,0)+$A308,MATCH(J$3,TQoL_Indexes!$B$8:$AK$8,0)),"")</f>
        <v/>
      </c>
      <c r="K308" s="86" t="str">
        <f>IFERROR(INDEX(DB_Typologies!$D$4:$AP$1445,MATCH($A$3,DB_Typologies!$AQ$4:$AQ$1445,0)+$A308,MATCH(K$3,TQoL_Indexes!$B$8:$AK$8,0)),"")</f>
        <v/>
      </c>
      <c r="L308" s="86" t="str">
        <f>IFERROR(INDEX(DB_Typologies!$D$4:$AP$1445,MATCH($A$3,DB_Typologies!$AQ$4:$AQ$1445,0)+$A308,MATCH(L$3,TQoL_Indexes!$B$8:$AK$8,0)),"")</f>
        <v/>
      </c>
      <c r="M308" s="86" t="str">
        <f>IFERROR(INDEX(DB_Typologies!$D$4:$AP$1445,MATCH($A$3,DB_Typologies!$AQ$4:$AQ$1445,0)+$A308,MATCH(M$3,TQoL_Indexes!$B$8:$AK$8,0)),"")</f>
        <v/>
      </c>
      <c r="N308" s="86" t="str">
        <f>IFERROR(INDEX(DB_Typologies!$D$4:$AP$1445,MATCH($A$3,DB_Typologies!$AQ$4:$AQ$1445,0)+$A308,MATCH(N$3,TQoL_Indexes!$B$8:$AK$8,0)),"")</f>
        <v/>
      </c>
      <c r="O308" s="86" t="str">
        <f>IFERROR(INDEX(DB_Typologies!$D$4:$AP$1445,MATCH($A$3,DB_Typologies!$AQ$4:$AQ$1445,0)+$A308,MATCH(O$3,TQoL_Indexes!$B$8:$AK$8,0)),"")</f>
        <v/>
      </c>
      <c r="P308" s="86" t="str">
        <f>IFERROR(INDEX(DB_Typologies!$D$4:$AP$1445,MATCH($A$3,DB_Typologies!$AQ$4:$AQ$1445,0)+$A308,MATCH(P$3,TQoL_Indexes!$B$8:$AK$8,0)),"")</f>
        <v/>
      </c>
      <c r="Q308" s="86" t="str">
        <f>IFERROR(INDEX(DB_Typologies!$D$4:$AP$1445,MATCH($A$3,DB_Typologies!$AQ$4:$AQ$1445,0)+$A308,MATCH(Q$3,TQoL_Indexes!$B$8:$AK$8,0)),"")</f>
        <v/>
      </c>
      <c r="R308" s="86" t="str">
        <f>IFERROR(INDEX(DB_Typologies!$D$4:$AP$1445,MATCH($A$3,DB_Typologies!$AQ$4:$AQ$1445,0)+$A308,MATCH(R$3,TQoL_Indexes!$B$8:$AK$8,0)),"")</f>
        <v/>
      </c>
      <c r="S308" s="86" t="str">
        <f>IFERROR(INDEX(DB_Typologies!$D$4:$AP$1445,MATCH($A$3,DB_Typologies!$AQ$4:$AQ$1445,0)+$A308,MATCH(S$3,TQoL_Indexes!$B$8:$AK$8,0)),"")</f>
        <v/>
      </c>
      <c r="T308" s="86" t="str">
        <f>IFERROR(INDEX(DB_Typologies!$D$4:$AP$1445,MATCH($A$3,DB_Typologies!$AQ$4:$AQ$1445,0)+$A308,MATCH(T$3,TQoL_Indexes!$B$8:$AK$8,0)),"")</f>
        <v/>
      </c>
      <c r="U308" s="86" t="str">
        <f>IFERROR(INDEX(DB_Typologies!$D$4:$AP$1445,MATCH($A$3,DB_Typologies!$AQ$4:$AQ$1445,0)+$A308,MATCH(U$3,TQoL_Indexes!$B$8:$AK$8,0)),"")</f>
        <v/>
      </c>
      <c r="V308" s="86" t="str">
        <f>IFERROR(INDEX(DB_Typologies!$D$4:$AP$1445,MATCH($A$3,DB_Typologies!$AQ$4:$AQ$1445,0)+$A308,MATCH(V$3,TQoL_Indexes!$B$8:$AK$8,0)),"")</f>
        <v/>
      </c>
      <c r="W308" s="86" t="str">
        <f>IFERROR(INDEX(DB_Typologies!$D$4:$AP$1445,MATCH($A$3,DB_Typologies!$AQ$4:$AQ$1445,0)+$A308,MATCH(W$3,TQoL_Indexes!$B$8:$AK$8,0)),"")</f>
        <v/>
      </c>
      <c r="X308" s="86" t="str">
        <f>IFERROR(INDEX(DB_Typologies!$D$4:$AP$1445,MATCH($A$3,DB_Typologies!$AQ$4:$AQ$1445,0)+$A308,MATCH(X$3,TQoL_Indexes!$B$8:$AK$8,0)),"")</f>
        <v/>
      </c>
      <c r="Y308" s="86" t="str">
        <f>IFERROR(INDEX(DB_Typologies!$D$4:$AP$1445,MATCH($A$3,DB_Typologies!$AQ$4:$AQ$1445,0)+$A308,MATCH(Y$3,TQoL_Indexes!$B$8:$AK$8,0)),"")</f>
        <v/>
      </c>
      <c r="Z308" s="86" t="str">
        <f>IFERROR(INDEX(DB_Typologies!$D$4:$AP$1445,MATCH($A$3,DB_Typologies!$AQ$4:$AQ$1445,0)+$A308,MATCH(Z$3,TQoL_Indexes!$B$8:$AK$8,0)),"")</f>
        <v/>
      </c>
      <c r="AA308" s="86" t="str">
        <f>IFERROR(INDEX(DB_Typologies!$D$4:$AP$1445,MATCH($A$3,DB_Typologies!$AQ$4:$AQ$1445,0)+$A308,MATCH(AA$3,TQoL_Indexes!$B$8:$AK$8,0)),"")</f>
        <v/>
      </c>
      <c r="AB308" s="86" t="str">
        <f>IFERROR(INDEX(DB_Typologies!$D$4:$AP$1445,MATCH($A$3,DB_Typologies!$AQ$4:$AQ$1445,0)+$A308,MATCH(AB$3,TQoL_Indexes!$B$8:$AK$8,0)),"")</f>
        <v/>
      </c>
      <c r="AC308" s="86" t="str">
        <f>IFERROR(INDEX(DB_Typologies!$D$4:$AP$1445,MATCH($A$3,DB_Typologies!$AQ$4:$AQ$1445,0)+$A308,MATCH(AC$3,TQoL_Indexes!$B$8:$AK$8,0)),"")</f>
        <v/>
      </c>
      <c r="AD308" s="86" t="str">
        <f>IFERROR(INDEX(DB_Typologies!$D$4:$AP$1445,MATCH($A$3,DB_Typologies!$AQ$4:$AQ$1445,0)+$A308,MATCH(AD$3,TQoL_Indexes!$B$8:$AK$8,0)),"")</f>
        <v/>
      </c>
      <c r="AE308" s="86" t="str">
        <f>IFERROR(INDEX(DB_Typologies!$D$4:$AP$1445,MATCH($A$3,DB_Typologies!$AQ$4:$AQ$1445,0)+$A308,MATCH(AE$3,TQoL_Indexes!$B$8:$AK$8,0)),"")</f>
        <v/>
      </c>
      <c r="AF308" s="86" t="str">
        <f>IFERROR(INDEX(DB_Typologies!$D$4:$AP$1445,MATCH($A$3,DB_Typologies!$AQ$4:$AQ$1445,0)+$A308,MATCH(AF$3,TQoL_Indexes!$B$8:$AK$8,0)),"")</f>
        <v/>
      </c>
      <c r="AG308" s="86" t="str">
        <f>IFERROR(INDEX(DB_Typologies!$D$4:$AP$1445,MATCH($A$3,DB_Typologies!$AQ$4:$AQ$1445,0)+$A308,MATCH(AG$3,TQoL_Indexes!$B$8:$AK$8,0)),"")</f>
        <v/>
      </c>
      <c r="AH308" s="86" t="str">
        <f>IFERROR(INDEX(DB_Typologies!$D$4:$AP$1445,MATCH($A$3,DB_Typologies!$AQ$4:$AQ$1445,0)+$A308,MATCH(AH$3,TQoL_Indexes!$B$8:$AK$8,0)),"")</f>
        <v/>
      </c>
      <c r="AI308" s="86" t="str">
        <f>IFERROR(INDEX(DB_Typologies!$D$4:$AP$1445,MATCH($A$3,DB_Typologies!$AQ$4:$AQ$1445,0)+$A308,MATCH(AI$3,TQoL_Indexes!$B$8:$AK$8,0)),"")</f>
        <v/>
      </c>
      <c r="AJ308" s="86" t="str">
        <f>IFERROR(INDEX(DB_Typologies!$D$4:$AP$1445,MATCH($A$3,DB_Typologies!$AQ$4:$AQ$1445,0)+$A308,MATCH(AJ$3,TQoL_Indexes!$B$8:$AK$8,0)),"")</f>
        <v/>
      </c>
      <c r="AK308" s="86" t="str">
        <f>IFERROR(INDEX(DB_Typologies!$D$4:$AP$1445,MATCH($A$3,DB_Typologies!$AQ$4:$AQ$1445,0)+$A308,MATCH(AK$3,TQoL_Indexes!$B$8:$AK$8,0)),"")</f>
        <v/>
      </c>
      <c r="AL308" s="86" t="str">
        <f>IFERROR(INDEX(DB_Typologies!$D$4:$AP$1445,MATCH($A$3,DB_Typologies!$AQ$4:$AQ$1445,0)+$A308,MATCH(AL$3,TQoL_Indexes!$B$8:$AK$8,0)),"")</f>
        <v/>
      </c>
      <c r="AM308" s="87" t="str">
        <f>IFERROR(INDEX(DB_Typologies!$D$4:$AP$1445,MATCH($A$3,DB_Typologies!$AQ$4:$AQ$1445,0)+$A308,MATCH(AM$3,TQoL_Indexes!$B$8:$AK$8,0)),"")</f>
        <v/>
      </c>
    </row>
    <row r="309" spans="1:39">
      <c r="A309" s="58" t="str">
        <f>IFERROR(IF(A308+1&lt;COUNTIF(DB_Typologies!$AQ$4:$AQ$1445,$A$3),A308+1,""),"")</f>
        <v/>
      </c>
      <c r="B309" s="120" t="str">
        <f>IFERROR(INDEX(DB_Typologies!$D$4:$AP$1445,MATCH($A$3,DB_Typologies!$AQ$4:$AQ$1445,0)+$A309,MATCH(B$3,TQoL_Indexes!$B$8:$AK$8,0)),"")</f>
        <v/>
      </c>
      <c r="C309" s="86" t="str">
        <f>IFERROR(INDEX(DB_Typologies!$D$4:$AP$1445,MATCH($A$3,DB_Typologies!$AQ$4:$AQ$1445,0)+$A309,MATCH(C$3,TQoL_Indexes!$B$8:$AK$8,0)),"")</f>
        <v/>
      </c>
      <c r="D309" s="87" t="str">
        <f>IFERROR(INDEX(DB_Typologies!$D$4:$AP$1445,MATCH($A$3,DB_Typologies!$AQ$4:$AQ$1445,0)+$A309,MATCH(D$3,TQoL_Indexes!$B$8:$AK$8,0)),"")</f>
        <v/>
      </c>
      <c r="E309" s="86" t="str">
        <f>IFERROR(INDEX(DB_Typologies!$D$4:$AP$1445,MATCH($A$3,DB_Typologies!$AQ$4:$AQ$1445,0)+$A309,MATCH(E$3,TQoL_Indexes!$B$8:$AK$8,0)),"")</f>
        <v/>
      </c>
      <c r="F309" s="86" t="str">
        <f>IFERROR(INDEX(DB_Typologies!$D$4:$AP$1445,MATCH($A$3,DB_Typologies!$AQ$4:$AQ$1445,0)+$A309,MATCH(F$3,TQoL_Indexes!$B$8:$AK$8,0)),"")</f>
        <v/>
      </c>
      <c r="G309" s="86" t="str">
        <f>IFERROR(INDEX(DB_Typologies!$D$4:$AP$1445,MATCH($A$3,DB_Typologies!$AQ$4:$AQ$1445,0)+$A309,MATCH(G$3,TQoL_Indexes!$B$8:$AK$8,0)),"")</f>
        <v/>
      </c>
      <c r="H309" s="86" t="str">
        <f>IFERROR(INDEX(DB_Typologies!$D$4:$AP$1445,MATCH($A$3,DB_Typologies!$AQ$4:$AQ$1445,0)+$A309,MATCH(H$3,TQoL_Indexes!$B$8:$AK$8,0)),"")</f>
        <v/>
      </c>
      <c r="I309" s="86" t="str">
        <f>IFERROR(INDEX(DB_Typologies!$D$4:$AP$1445,MATCH($A$3,DB_Typologies!$AQ$4:$AQ$1445,0)+$A309,MATCH(I$3,TQoL_Indexes!$B$8:$AK$8,0)),"")</f>
        <v/>
      </c>
      <c r="J309" s="86" t="str">
        <f>IFERROR(INDEX(DB_Typologies!$D$4:$AP$1445,MATCH($A$3,DB_Typologies!$AQ$4:$AQ$1445,0)+$A309,MATCH(J$3,TQoL_Indexes!$B$8:$AK$8,0)),"")</f>
        <v/>
      </c>
      <c r="K309" s="86" t="str">
        <f>IFERROR(INDEX(DB_Typologies!$D$4:$AP$1445,MATCH($A$3,DB_Typologies!$AQ$4:$AQ$1445,0)+$A309,MATCH(K$3,TQoL_Indexes!$B$8:$AK$8,0)),"")</f>
        <v/>
      </c>
      <c r="L309" s="86" t="str">
        <f>IFERROR(INDEX(DB_Typologies!$D$4:$AP$1445,MATCH($A$3,DB_Typologies!$AQ$4:$AQ$1445,0)+$A309,MATCH(L$3,TQoL_Indexes!$B$8:$AK$8,0)),"")</f>
        <v/>
      </c>
      <c r="M309" s="86" t="str">
        <f>IFERROR(INDEX(DB_Typologies!$D$4:$AP$1445,MATCH($A$3,DB_Typologies!$AQ$4:$AQ$1445,0)+$A309,MATCH(M$3,TQoL_Indexes!$B$8:$AK$8,0)),"")</f>
        <v/>
      </c>
      <c r="N309" s="86" t="str">
        <f>IFERROR(INDEX(DB_Typologies!$D$4:$AP$1445,MATCH($A$3,DB_Typologies!$AQ$4:$AQ$1445,0)+$A309,MATCH(N$3,TQoL_Indexes!$B$8:$AK$8,0)),"")</f>
        <v/>
      </c>
      <c r="O309" s="86" t="str">
        <f>IFERROR(INDEX(DB_Typologies!$D$4:$AP$1445,MATCH($A$3,DB_Typologies!$AQ$4:$AQ$1445,0)+$A309,MATCH(O$3,TQoL_Indexes!$B$8:$AK$8,0)),"")</f>
        <v/>
      </c>
      <c r="P309" s="86" t="str">
        <f>IFERROR(INDEX(DB_Typologies!$D$4:$AP$1445,MATCH($A$3,DB_Typologies!$AQ$4:$AQ$1445,0)+$A309,MATCH(P$3,TQoL_Indexes!$B$8:$AK$8,0)),"")</f>
        <v/>
      </c>
      <c r="Q309" s="86" t="str">
        <f>IFERROR(INDEX(DB_Typologies!$D$4:$AP$1445,MATCH($A$3,DB_Typologies!$AQ$4:$AQ$1445,0)+$A309,MATCH(Q$3,TQoL_Indexes!$B$8:$AK$8,0)),"")</f>
        <v/>
      </c>
      <c r="R309" s="86" t="str">
        <f>IFERROR(INDEX(DB_Typologies!$D$4:$AP$1445,MATCH($A$3,DB_Typologies!$AQ$4:$AQ$1445,0)+$A309,MATCH(R$3,TQoL_Indexes!$B$8:$AK$8,0)),"")</f>
        <v/>
      </c>
      <c r="S309" s="86" t="str">
        <f>IFERROR(INDEX(DB_Typologies!$D$4:$AP$1445,MATCH($A$3,DB_Typologies!$AQ$4:$AQ$1445,0)+$A309,MATCH(S$3,TQoL_Indexes!$B$8:$AK$8,0)),"")</f>
        <v/>
      </c>
      <c r="T309" s="86" t="str">
        <f>IFERROR(INDEX(DB_Typologies!$D$4:$AP$1445,MATCH($A$3,DB_Typologies!$AQ$4:$AQ$1445,0)+$A309,MATCH(T$3,TQoL_Indexes!$B$8:$AK$8,0)),"")</f>
        <v/>
      </c>
      <c r="U309" s="86" t="str">
        <f>IFERROR(INDEX(DB_Typologies!$D$4:$AP$1445,MATCH($A$3,DB_Typologies!$AQ$4:$AQ$1445,0)+$A309,MATCH(U$3,TQoL_Indexes!$B$8:$AK$8,0)),"")</f>
        <v/>
      </c>
      <c r="V309" s="86" t="str">
        <f>IFERROR(INDEX(DB_Typologies!$D$4:$AP$1445,MATCH($A$3,DB_Typologies!$AQ$4:$AQ$1445,0)+$A309,MATCH(V$3,TQoL_Indexes!$B$8:$AK$8,0)),"")</f>
        <v/>
      </c>
      <c r="W309" s="86" t="str">
        <f>IFERROR(INDEX(DB_Typologies!$D$4:$AP$1445,MATCH($A$3,DB_Typologies!$AQ$4:$AQ$1445,0)+$A309,MATCH(W$3,TQoL_Indexes!$B$8:$AK$8,0)),"")</f>
        <v/>
      </c>
      <c r="X309" s="86" t="str">
        <f>IFERROR(INDEX(DB_Typologies!$D$4:$AP$1445,MATCH($A$3,DB_Typologies!$AQ$4:$AQ$1445,0)+$A309,MATCH(X$3,TQoL_Indexes!$B$8:$AK$8,0)),"")</f>
        <v/>
      </c>
      <c r="Y309" s="86" t="str">
        <f>IFERROR(INDEX(DB_Typologies!$D$4:$AP$1445,MATCH($A$3,DB_Typologies!$AQ$4:$AQ$1445,0)+$A309,MATCH(Y$3,TQoL_Indexes!$B$8:$AK$8,0)),"")</f>
        <v/>
      </c>
      <c r="Z309" s="86" t="str">
        <f>IFERROR(INDEX(DB_Typologies!$D$4:$AP$1445,MATCH($A$3,DB_Typologies!$AQ$4:$AQ$1445,0)+$A309,MATCH(Z$3,TQoL_Indexes!$B$8:$AK$8,0)),"")</f>
        <v/>
      </c>
      <c r="AA309" s="86" t="str">
        <f>IFERROR(INDEX(DB_Typologies!$D$4:$AP$1445,MATCH($A$3,DB_Typologies!$AQ$4:$AQ$1445,0)+$A309,MATCH(AA$3,TQoL_Indexes!$B$8:$AK$8,0)),"")</f>
        <v/>
      </c>
      <c r="AB309" s="86" t="str">
        <f>IFERROR(INDEX(DB_Typologies!$D$4:$AP$1445,MATCH($A$3,DB_Typologies!$AQ$4:$AQ$1445,0)+$A309,MATCH(AB$3,TQoL_Indexes!$B$8:$AK$8,0)),"")</f>
        <v/>
      </c>
      <c r="AC309" s="86" t="str">
        <f>IFERROR(INDEX(DB_Typologies!$D$4:$AP$1445,MATCH($A$3,DB_Typologies!$AQ$4:$AQ$1445,0)+$A309,MATCH(AC$3,TQoL_Indexes!$B$8:$AK$8,0)),"")</f>
        <v/>
      </c>
      <c r="AD309" s="86" t="str">
        <f>IFERROR(INDEX(DB_Typologies!$D$4:$AP$1445,MATCH($A$3,DB_Typologies!$AQ$4:$AQ$1445,0)+$A309,MATCH(AD$3,TQoL_Indexes!$B$8:$AK$8,0)),"")</f>
        <v/>
      </c>
      <c r="AE309" s="86" t="str">
        <f>IFERROR(INDEX(DB_Typologies!$D$4:$AP$1445,MATCH($A$3,DB_Typologies!$AQ$4:$AQ$1445,0)+$A309,MATCH(AE$3,TQoL_Indexes!$B$8:$AK$8,0)),"")</f>
        <v/>
      </c>
      <c r="AF309" s="86" t="str">
        <f>IFERROR(INDEX(DB_Typologies!$D$4:$AP$1445,MATCH($A$3,DB_Typologies!$AQ$4:$AQ$1445,0)+$A309,MATCH(AF$3,TQoL_Indexes!$B$8:$AK$8,0)),"")</f>
        <v/>
      </c>
      <c r="AG309" s="86" t="str">
        <f>IFERROR(INDEX(DB_Typologies!$D$4:$AP$1445,MATCH($A$3,DB_Typologies!$AQ$4:$AQ$1445,0)+$A309,MATCH(AG$3,TQoL_Indexes!$B$8:$AK$8,0)),"")</f>
        <v/>
      </c>
      <c r="AH309" s="86" t="str">
        <f>IFERROR(INDEX(DB_Typologies!$D$4:$AP$1445,MATCH($A$3,DB_Typologies!$AQ$4:$AQ$1445,0)+$A309,MATCH(AH$3,TQoL_Indexes!$B$8:$AK$8,0)),"")</f>
        <v/>
      </c>
      <c r="AI309" s="86" t="str">
        <f>IFERROR(INDEX(DB_Typologies!$D$4:$AP$1445,MATCH($A$3,DB_Typologies!$AQ$4:$AQ$1445,0)+$A309,MATCH(AI$3,TQoL_Indexes!$B$8:$AK$8,0)),"")</f>
        <v/>
      </c>
      <c r="AJ309" s="86" t="str">
        <f>IFERROR(INDEX(DB_Typologies!$D$4:$AP$1445,MATCH($A$3,DB_Typologies!$AQ$4:$AQ$1445,0)+$A309,MATCH(AJ$3,TQoL_Indexes!$B$8:$AK$8,0)),"")</f>
        <v/>
      </c>
      <c r="AK309" s="86" t="str">
        <f>IFERROR(INDEX(DB_Typologies!$D$4:$AP$1445,MATCH($A$3,DB_Typologies!$AQ$4:$AQ$1445,0)+$A309,MATCH(AK$3,TQoL_Indexes!$B$8:$AK$8,0)),"")</f>
        <v/>
      </c>
      <c r="AL309" s="86" t="str">
        <f>IFERROR(INDEX(DB_Typologies!$D$4:$AP$1445,MATCH($A$3,DB_Typologies!$AQ$4:$AQ$1445,0)+$A309,MATCH(AL$3,TQoL_Indexes!$B$8:$AK$8,0)),"")</f>
        <v/>
      </c>
      <c r="AM309" s="87" t="str">
        <f>IFERROR(INDEX(DB_Typologies!$D$4:$AP$1445,MATCH($A$3,DB_Typologies!$AQ$4:$AQ$1445,0)+$A309,MATCH(AM$3,TQoL_Indexes!$B$8:$AK$8,0)),"")</f>
        <v/>
      </c>
    </row>
    <row r="310" spans="1:39">
      <c r="A310" s="58" t="str">
        <f>IFERROR(IF(A309+1&lt;COUNTIF(DB_Typologies!$AQ$4:$AQ$1445,$A$3),A309+1,""),"")</f>
        <v/>
      </c>
      <c r="B310" s="120" t="str">
        <f>IFERROR(INDEX(DB_Typologies!$D$4:$AP$1445,MATCH($A$3,DB_Typologies!$AQ$4:$AQ$1445,0)+$A310,MATCH(B$3,TQoL_Indexes!$B$8:$AK$8,0)),"")</f>
        <v/>
      </c>
      <c r="C310" s="86" t="str">
        <f>IFERROR(INDEX(DB_Typologies!$D$4:$AP$1445,MATCH($A$3,DB_Typologies!$AQ$4:$AQ$1445,0)+$A310,MATCH(C$3,TQoL_Indexes!$B$8:$AK$8,0)),"")</f>
        <v/>
      </c>
      <c r="D310" s="87" t="str">
        <f>IFERROR(INDEX(DB_Typologies!$D$4:$AP$1445,MATCH($A$3,DB_Typologies!$AQ$4:$AQ$1445,0)+$A310,MATCH(D$3,TQoL_Indexes!$B$8:$AK$8,0)),"")</f>
        <v/>
      </c>
      <c r="E310" s="86" t="str">
        <f>IFERROR(INDEX(DB_Typologies!$D$4:$AP$1445,MATCH($A$3,DB_Typologies!$AQ$4:$AQ$1445,0)+$A310,MATCH(E$3,TQoL_Indexes!$B$8:$AK$8,0)),"")</f>
        <v/>
      </c>
      <c r="F310" s="86" t="str">
        <f>IFERROR(INDEX(DB_Typologies!$D$4:$AP$1445,MATCH($A$3,DB_Typologies!$AQ$4:$AQ$1445,0)+$A310,MATCH(F$3,TQoL_Indexes!$B$8:$AK$8,0)),"")</f>
        <v/>
      </c>
      <c r="G310" s="86" t="str">
        <f>IFERROR(INDEX(DB_Typologies!$D$4:$AP$1445,MATCH($A$3,DB_Typologies!$AQ$4:$AQ$1445,0)+$A310,MATCH(G$3,TQoL_Indexes!$B$8:$AK$8,0)),"")</f>
        <v/>
      </c>
      <c r="H310" s="86" t="str">
        <f>IFERROR(INDEX(DB_Typologies!$D$4:$AP$1445,MATCH($A$3,DB_Typologies!$AQ$4:$AQ$1445,0)+$A310,MATCH(H$3,TQoL_Indexes!$B$8:$AK$8,0)),"")</f>
        <v/>
      </c>
      <c r="I310" s="86" t="str">
        <f>IFERROR(INDEX(DB_Typologies!$D$4:$AP$1445,MATCH($A$3,DB_Typologies!$AQ$4:$AQ$1445,0)+$A310,MATCH(I$3,TQoL_Indexes!$B$8:$AK$8,0)),"")</f>
        <v/>
      </c>
      <c r="J310" s="86" t="str">
        <f>IFERROR(INDEX(DB_Typologies!$D$4:$AP$1445,MATCH($A$3,DB_Typologies!$AQ$4:$AQ$1445,0)+$A310,MATCH(J$3,TQoL_Indexes!$B$8:$AK$8,0)),"")</f>
        <v/>
      </c>
      <c r="K310" s="86" t="str">
        <f>IFERROR(INDEX(DB_Typologies!$D$4:$AP$1445,MATCH($A$3,DB_Typologies!$AQ$4:$AQ$1445,0)+$A310,MATCH(K$3,TQoL_Indexes!$B$8:$AK$8,0)),"")</f>
        <v/>
      </c>
      <c r="L310" s="86" t="str">
        <f>IFERROR(INDEX(DB_Typologies!$D$4:$AP$1445,MATCH($A$3,DB_Typologies!$AQ$4:$AQ$1445,0)+$A310,MATCH(L$3,TQoL_Indexes!$B$8:$AK$8,0)),"")</f>
        <v/>
      </c>
      <c r="M310" s="86" t="str">
        <f>IFERROR(INDEX(DB_Typologies!$D$4:$AP$1445,MATCH($A$3,DB_Typologies!$AQ$4:$AQ$1445,0)+$A310,MATCH(M$3,TQoL_Indexes!$B$8:$AK$8,0)),"")</f>
        <v/>
      </c>
      <c r="N310" s="86" t="str">
        <f>IFERROR(INDEX(DB_Typologies!$D$4:$AP$1445,MATCH($A$3,DB_Typologies!$AQ$4:$AQ$1445,0)+$A310,MATCH(N$3,TQoL_Indexes!$B$8:$AK$8,0)),"")</f>
        <v/>
      </c>
      <c r="O310" s="86" t="str">
        <f>IFERROR(INDEX(DB_Typologies!$D$4:$AP$1445,MATCH($A$3,DB_Typologies!$AQ$4:$AQ$1445,0)+$A310,MATCH(O$3,TQoL_Indexes!$B$8:$AK$8,0)),"")</f>
        <v/>
      </c>
      <c r="P310" s="86" t="str">
        <f>IFERROR(INDEX(DB_Typologies!$D$4:$AP$1445,MATCH($A$3,DB_Typologies!$AQ$4:$AQ$1445,0)+$A310,MATCH(P$3,TQoL_Indexes!$B$8:$AK$8,0)),"")</f>
        <v/>
      </c>
      <c r="Q310" s="86" t="str">
        <f>IFERROR(INDEX(DB_Typologies!$D$4:$AP$1445,MATCH($A$3,DB_Typologies!$AQ$4:$AQ$1445,0)+$A310,MATCH(Q$3,TQoL_Indexes!$B$8:$AK$8,0)),"")</f>
        <v/>
      </c>
      <c r="R310" s="86" t="str">
        <f>IFERROR(INDEX(DB_Typologies!$D$4:$AP$1445,MATCH($A$3,DB_Typologies!$AQ$4:$AQ$1445,0)+$A310,MATCH(R$3,TQoL_Indexes!$B$8:$AK$8,0)),"")</f>
        <v/>
      </c>
      <c r="S310" s="86" t="str">
        <f>IFERROR(INDEX(DB_Typologies!$D$4:$AP$1445,MATCH($A$3,DB_Typologies!$AQ$4:$AQ$1445,0)+$A310,MATCH(S$3,TQoL_Indexes!$B$8:$AK$8,0)),"")</f>
        <v/>
      </c>
      <c r="T310" s="86" t="str">
        <f>IFERROR(INDEX(DB_Typologies!$D$4:$AP$1445,MATCH($A$3,DB_Typologies!$AQ$4:$AQ$1445,0)+$A310,MATCH(T$3,TQoL_Indexes!$B$8:$AK$8,0)),"")</f>
        <v/>
      </c>
      <c r="U310" s="86" t="str">
        <f>IFERROR(INDEX(DB_Typologies!$D$4:$AP$1445,MATCH($A$3,DB_Typologies!$AQ$4:$AQ$1445,0)+$A310,MATCH(U$3,TQoL_Indexes!$B$8:$AK$8,0)),"")</f>
        <v/>
      </c>
      <c r="V310" s="86" t="str">
        <f>IFERROR(INDEX(DB_Typologies!$D$4:$AP$1445,MATCH($A$3,DB_Typologies!$AQ$4:$AQ$1445,0)+$A310,MATCH(V$3,TQoL_Indexes!$B$8:$AK$8,0)),"")</f>
        <v/>
      </c>
      <c r="W310" s="86" t="str">
        <f>IFERROR(INDEX(DB_Typologies!$D$4:$AP$1445,MATCH($A$3,DB_Typologies!$AQ$4:$AQ$1445,0)+$A310,MATCH(W$3,TQoL_Indexes!$B$8:$AK$8,0)),"")</f>
        <v/>
      </c>
      <c r="X310" s="86" t="str">
        <f>IFERROR(INDEX(DB_Typologies!$D$4:$AP$1445,MATCH($A$3,DB_Typologies!$AQ$4:$AQ$1445,0)+$A310,MATCH(X$3,TQoL_Indexes!$B$8:$AK$8,0)),"")</f>
        <v/>
      </c>
      <c r="Y310" s="86" t="str">
        <f>IFERROR(INDEX(DB_Typologies!$D$4:$AP$1445,MATCH($A$3,DB_Typologies!$AQ$4:$AQ$1445,0)+$A310,MATCH(Y$3,TQoL_Indexes!$B$8:$AK$8,0)),"")</f>
        <v/>
      </c>
      <c r="Z310" s="86" t="str">
        <f>IFERROR(INDEX(DB_Typologies!$D$4:$AP$1445,MATCH($A$3,DB_Typologies!$AQ$4:$AQ$1445,0)+$A310,MATCH(Z$3,TQoL_Indexes!$B$8:$AK$8,0)),"")</f>
        <v/>
      </c>
      <c r="AA310" s="86" t="str">
        <f>IFERROR(INDEX(DB_Typologies!$D$4:$AP$1445,MATCH($A$3,DB_Typologies!$AQ$4:$AQ$1445,0)+$A310,MATCH(AA$3,TQoL_Indexes!$B$8:$AK$8,0)),"")</f>
        <v/>
      </c>
      <c r="AB310" s="86" t="str">
        <f>IFERROR(INDEX(DB_Typologies!$D$4:$AP$1445,MATCH($A$3,DB_Typologies!$AQ$4:$AQ$1445,0)+$A310,MATCH(AB$3,TQoL_Indexes!$B$8:$AK$8,0)),"")</f>
        <v/>
      </c>
      <c r="AC310" s="86" t="str">
        <f>IFERROR(INDEX(DB_Typologies!$D$4:$AP$1445,MATCH($A$3,DB_Typologies!$AQ$4:$AQ$1445,0)+$A310,MATCH(AC$3,TQoL_Indexes!$B$8:$AK$8,0)),"")</f>
        <v/>
      </c>
      <c r="AD310" s="86" t="str">
        <f>IFERROR(INDEX(DB_Typologies!$D$4:$AP$1445,MATCH($A$3,DB_Typologies!$AQ$4:$AQ$1445,0)+$A310,MATCH(AD$3,TQoL_Indexes!$B$8:$AK$8,0)),"")</f>
        <v/>
      </c>
      <c r="AE310" s="86" t="str">
        <f>IFERROR(INDEX(DB_Typologies!$D$4:$AP$1445,MATCH($A$3,DB_Typologies!$AQ$4:$AQ$1445,0)+$A310,MATCH(AE$3,TQoL_Indexes!$B$8:$AK$8,0)),"")</f>
        <v/>
      </c>
      <c r="AF310" s="86" t="str">
        <f>IFERROR(INDEX(DB_Typologies!$D$4:$AP$1445,MATCH($A$3,DB_Typologies!$AQ$4:$AQ$1445,0)+$A310,MATCH(AF$3,TQoL_Indexes!$B$8:$AK$8,0)),"")</f>
        <v/>
      </c>
      <c r="AG310" s="86" t="str">
        <f>IFERROR(INDEX(DB_Typologies!$D$4:$AP$1445,MATCH($A$3,DB_Typologies!$AQ$4:$AQ$1445,0)+$A310,MATCH(AG$3,TQoL_Indexes!$B$8:$AK$8,0)),"")</f>
        <v/>
      </c>
      <c r="AH310" s="86" t="str">
        <f>IFERROR(INDEX(DB_Typologies!$D$4:$AP$1445,MATCH($A$3,DB_Typologies!$AQ$4:$AQ$1445,0)+$A310,MATCH(AH$3,TQoL_Indexes!$B$8:$AK$8,0)),"")</f>
        <v/>
      </c>
      <c r="AI310" s="86" t="str">
        <f>IFERROR(INDEX(DB_Typologies!$D$4:$AP$1445,MATCH($A$3,DB_Typologies!$AQ$4:$AQ$1445,0)+$A310,MATCH(AI$3,TQoL_Indexes!$B$8:$AK$8,0)),"")</f>
        <v/>
      </c>
      <c r="AJ310" s="86" t="str">
        <f>IFERROR(INDEX(DB_Typologies!$D$4:$AP$1445,MATCH($A$3,DB_Typologies!$AQ$4:$AQ$1445,0)+$A310,MATCH(AJ$3,TQoL_Indexes!$B$8:$AK$8,0)),"")</f>
        <v/>
      </c>
      <c r="AK310" s="86" t="str">
        <f>IFERROR(INDEX(DB_Typologies!$D$4:$AP$1445,MATCH($A$3,DB_Typologies!$AQ$4:$AQ$1445,0)+$A310,MATCH(AK$3,TQoL_Indexes!$B$8:$AK$8,0)),"")</f>
        <v/>
      </c>
      <c r="AL310" s="86" t="str">
        <f>IFERROR(INDEX(DB_Typologies!$D$4:$AP$1445,MATCH($A$3,DB_Typologies!$AQ$4:$AQ$1445,0)+$A310,MATCH(AL$3,TQoL_Indexes!$B$8:$AK$8,0)),"")</f>
        <v/>
      </c>
      <c r="AM310" s="87" t="str">
        <f>IFERROR(INDEX(DB_Typologies!$D$4:$AP$1445,MATCH($A$3,DB_Typologies!$AQ$4:$AQ$1445,0)+$A310,MATCH(AM$3,TQoL_Indexes!$B$8:$AK$8,0)),"")</f>
        <v/>
      </c>
    </row>
    <row r="311" spans="1:39">
      <c r="A311" s="58" t="str">
        <f>IFERROR(IF(A310+1&lt;COUNTIF(DB_Typologies!$AQ$4:$AQ$1445,$A$3),A310+1,""),"")</f>
        <v/>
      </c>
      <c r="B311" s="120" t="str">
        <f>IFERROR(INDEX(DB_Typologies!$D$4:$AP$1445,MATCH($A$3,DB_Typologies!$AQ$4:$AQ$1445,0)+$A311,MATCH(B$3,TQoL_Indexes!$B$8:$AK$8,0)),"")</f>
        <v/>
      </c>
      <c r="C311" s="86" t="str">
        <f>IFERROR(INDEX(DB_Typologies!$D$4:$AP$1445,MATCH($A$3,DB_Typologies!$AQ$4:$AQ$1445,0)+$A311,MATCH(C$3,TQoL_Indexes!$B$8:$AK$8,0)),"")</f>
        <v/>
      </c>
      <c r="D311" s="87" t="str">
        <f>IFERROR(INDEX(DB_Typologies!$D$4:$AP$1445,MATCH($A$3,DB_Typologies!$AQ$4:$AQ$1445,0)+$A311,MATCH(D$3,TQoL_Indexes!$B$8:$AK$8,0)),"")</f>
        <v/>
      </c>
      <c r="E311" s="86" t="str">
        <f>IFERROR(INDEX(DB_Typologies!$D$4:$AP$1445,MATCH($A$3,DB_Typologies!$AQ$4:$AQ$1445,0)+$A311,MATCH(E$3,TQoL_Indexes!$B$8:$AK$8,0)),"")</f>
        <v/>
      </c>
      <c r="F311" s="86" t="str">
        <f>IFERROR(INDEX(DB_Typologies!$D$4:$AP$1445,MATCH($A$3,DB_Typologies!$AQ$4:$AQ$1445,0)+$A311,MATCH(F$3,TQoL_Indexes!$B$8:$AK$8,0)),"")</f>
        <v/>
      </c>
      <c r="G311" s="86" t="str">
        <f>IFERROR(INDEX(DB_Typologies!$D$4:$AP$1445,MATCH($A$3,DB_Typologies!$AQ$4:$AQ$1445,0)+$A311,MATCH(G$3,TQoL_Indexes!$B$8:$AK$8,0)),"")</f>
        <v/>
      </c>
      <c r="H311" s="86" t="str">
        <f>IFERROR(INDEX(DB_Typologies!$D$4:$AP$1445,MATCH($A$3,DB_Typologies!$AQ$4:$AQ$1445,0)+$A311,MATCH(H$3,TQoL_Indexes!$B$8:$AK$8,0)),"")</f>
        <v/>
      </c>
      <c r="I311" s="86" t="str">
        <f>IFERROR(INDEX(DB_Typologies!$D$4:$AP$1445,MATCH($A$3,DB_Typologies!$AQ$4:$AQ$1445,0)+$A311,MATCH(I$3,TQoL_Indexes!$B$8:$AK$8,0)),"")</f>
        <v/>
      </c>
      <c r="J311" s="86" t="str">
        <f>IFERROR(INDEX(DB_Typologies!$D$4:$AP$1445,MATCH($A$3,DB_Typologies!$AQ$4:$AQ$1445,0)+$A311,MATCH(J$3,TQoL_Indexes!$B$8:$AK$8,0)),"")</f>
        <v/>
      </c>
      <c r="K311" s="86" t="str">
        <f>IFERROR(INDEX(DB_Typologies!$D$4:$AP$1445,MATCH($A$3,DB_Typologies!$AQ$4:$AQ$1445,0)+$A311,MATCH(K$3,TQoL_Indexes!$B$8:$AK$8,0)),"")</f>
        <v/>
      </c>
      <c r="L311" s="86" t="str">
        <f>IFERROR(INDEX(DB_Typologies!$D$4:$AP$1445,MATCH($A$3,DB_Typologies!$AQ$4:$AQ$1445,0)+$A311,MATCH(L$3,TQoL_Indexes!$B$8:$AK$8,0)),"")</f>
        <v/>
      </c>
      <c r="M311" s="86" t="str">
        <f>IFERROR(INDEX(DB_Typologies!$D$4:$AP$1445,MATCH($A$3,DB_Typologies!$AQ$4:$AQ$1445,0)+$A311,MATCH(M$3,TQoL_Indexes!$B$8:$AK$8,0)),"")</f>
        <v/>
      </c>
      <c r="N311" s="86" t="str">
        <f>IFERROR(INDEX(DB_Typologies!$D$4:$AP$1445,MATCH($A$3,DB_Typologies!$AQ$4:$AQ$1445,0)+$A311,MATCH(N$3,TQoL_Indexes!$B$8:$AK$8,0)),"")</f>
        <v/>
      </c>
      <c r="O311" s="86" t="str">
        <f>IFERROR(INDEX(DB_Typologies!$D$4:$AP$1445,MATCH($A$3,DB_Typologies!$AQ$4:$AQ$1445,0)+$A311,MATCH(O$3,TQoL_Indexes!$B$8:$AK$8,0)),"")</f>
        <v/>
      </c>
      <c r="P311" s="86" t="str">
        <f>IFERROR(INDEX(DB_Typologies!$D$4:$AP$1445,MATCH($A$3,DB_Typologies!$AQ$4:$AQ$1445,0)+$A311,MATCH(P$3,TQoL_Indexes!$B$8:$AK$8,0)),"")</f>
        <v/>
      </c>
      <c r="Q311" s="86" t="str">
        <f>IFERROR(INDEX(DB_Typologies!$D$4:$AP$1445,MATCH($A$3,DB_Typologies!$AQ$4:$AQ$1445,0)+$A311,MATCH(Q$3,TQoL_Indexes!$B$8:$AK$8,0)),"")</f>
        <v/>
      </c>
      <c r="R311" s="86" t="str">
        <f>IFERROR(INDEX(DB_Typologies!$D$4:$AP$1445,MATCH($A$3,DB_Typologies!$AQ$4:$AQ$1445,0)+$A311,MATCH(R$3,TQoL_Indexes!$B$8:$AK$8,0)),"")</f>
        <v/>
      </c>
      <c r="S311" s="86" t="str">
        <f>IFERROR(INDEX(DB_Typologies!$D$4:$AP$1445,MATCH($A$3,DB_Typologies!$AQ$4:$AQ$1445,0)+$A311,MATCH(S$3,TQoL_Indexes!$B$8:$AK$8,0)),"")</f>
        <v/>
      </c>
      <c r="T311" s="86" t="str">
        <f>IFERROR(INDEX(DB_Typologies!$D$4:$AP$1445,MATCH($A$3,DB_Typologies!$AQ$4:$AQ$1445,0)+$A311,MATCH(T$3,TQoL_Indexes!$B$8:$AK$8,0)),"")</f>
        <v/>
      </c>
      <c r="U311" s="86" t="str">
        <f>IFERROR(INDEX(DB_Typologies!$D$4:$AP$1445,MATCH($A$3,DB_Typologies!$AQ$4:$AQ$1445,0)+$A311,MATCH(U$3,TQoL_Indexes!$B$8:$AK$8,0)),"")</f>
        <v/>
      </c>
      <c r="V311" s="86" t="str">
        <f>IFERROR(INDEX(DB_Typologies!$D$4:$AP$1445,MATCH($A$3,DB_Typologies!$AQ$4:$AQ$1445,0)+$A311,MATCH(V$3,TQoL_Indexes!$B$8:$AK$8,0)),"")</f>
        <v/>
      </c>
      <c r="W311" s="86" t="str">
        <f>IFERROR(INDEX(DB_Typologies!$D$4:$AP$1445,MATCH($A$3,DB_Typologies!$AQ$4:$AQ$1445,0)+$A311,MATCH(W$3,TQoL_Indexes!$B$8:$AK$8,0)),"")</f>
        <v/>
      </c>
      <c r="X311" s="86" t="str">
        <f>IFERROR(INDEX(DB_Typologies!$D$4:$AP$1445,MATCH($A$3,DB_Typologies!$AQ$4:$AQ$1445,0)+$A311,MATCH(X$3,TQoL_Indexes!$B$8:$AK$8,0)),"")</f>
        <v/>
      </c>
      <c r="Y311" s="86" t="str">
        <f>IFERROR(INDEX(DB_Typologies!$D$4:$AP$1445,MATCH($A$3,DB_Typologies!$AQ$4:$AQ$1445,0)+$A311,MATCH(Y$3,TQoL_Indexes!$B$8:$AK$8,0)),"")</f>
        <v/>
      </c>
      <c r="Z311" s="86" t="str">
        <f>IFERROR(INDEX(DB_Typologies!$D$4:$AP$1445,MATCH($A$3,DB_Typologies!$AQ$4:$AQ$1445,0)+$A311,MATCH(Z$3,TQoL_Indexes!$B$8:$AK$8,0)),"")</f>
        <v/>
      </c>
      <c r="AA311" s="86" t="str">
        <f>IFERROR(INDEX(DB_Typologies!$D$4:$AP$1445,MATCH($A$3,DB_Typologies!$AQ$4:$AQ$1445,0)+$A311,MATCH(AA$3,TQoL_Indexes!$B$8:$AK$8,0)),"")</f>
        <v/>
      </c>
      <c r="AB311" s="86" t="str">
        <f>IFERROR(INDEX(DB_Typologies!$D$4:$AP$1445,MATCH($A$3,DB_Typologies!$AQ$4:$AQ$1445,0)+$A311,MATCH(AB$3,TQoL_Indexes!$B$8:$AK$8,0)),"")</f>
        <v/>
      </c>
      <c r="AC311" s="86" t="str">
        <f>IFERROR(INDEX(DB_Typologies!$D$4:$AP$1445,MATCH($A$3,DB_Typologies!$AQ$4:$AQ$1445,0)+$A311,MATCH(AC$3,TQoL_Indexes!$B$8:$AK$8,0)),"")</f>
        <v/>
      </c>
      <c r="AD311" s="86" t="str">
        <f>IFERROR(INDEX(DB_Typologies!$D$4:$AP$1445,MATCH($A$3,DB_Typologies!$AQ$4:$AQ$1445,0)+$A311,MATCH(AD$3,TQoL_Indexes!$B$8:$AK$8,0)),"")</f>
        <v/>
      </c>
      <c r="AE311" s="86" t="str">
        <f>IFERROR(INDEX(DB_Typologies!$D$4:$AP$1445,MATCH($A$3,DB_Typologies!$AQ$4:$AQ$1445,0)+$A311,MATCH(AE$3,TQoL_Indexes!$B$8:$AK$8,0)),"")</f>
        <v/>
      </c>
      <c r="AF311" s="86" t="str">
        <f>IFERROR(INDEX(DB_Typologies!$D$4:$AP$1445,MATCH($A$3,DB_Typologies!$AQ$4:$AQ$1445,0)+$A311,MATCH(AF$3,TQoL_Indexes!$B$8:$AK$8,0)),"")</f>
        <v/>
      </c>
      <c r="AG311" s="86" t="str">
        <f>IFERROR(INDEX(DB_Typologies!$D$4:$AP$1445,MATCH($A$3,DB_Typologies!$AQ$4:$AQ$1445,0)+$A311,MATCH(AG$3,TQoL_Indexes!$B$8:$AK$8,0)),"")</f>
        <v/>
      </c>
      <c r="AH311" s="86" t="str">
        <f>IFERROR(INDEX(DB_Typologies!$D$4:$AP$1445,MATCH($A$3,DB_Typologies!$AQ$4:$AQ$1445,0)+$A311,MATCH(AH$3,TQoL_Indexes!$B$8:$AK$8,0)),"")</f>
        <v/>
      </c>
      <c r="AI311" s="86" t="str">
        <f>IFERROR(INDEX(DB_Typologies!$D$4:$AP$1445,MATCH($A$3,DB_Typologies!$AQ$4:$AQ$1445,0)+$A311,MATCH(AI$3,TQoL_Indexes!$B$8:$AK$8,0)),"")</f>
        <v/>
      </c>
      <c r="AJ311" s="86" t="str">
        <f>IFERROR(INDEX(DB_Typologies!$D$4:$AP$1445,MATCH($A$3,DB_Typologies!$AQ$4:$AQ$1445,0)+$A311,MATCH(AJ$3,TQoL_Indexes!$B$8:$AK$8,0)),"")</f>
        <v/>
      </c>
      <c r="AK311" s="86" t="str">
        <f>IFERROR(INDEX(DB_Typologies!$D$4:$AP$1445,MATCH($A$3,DB_Typologies!$AQ$4:$AQ$1445,0)+$A311,MATCH(AK$3,TQoL_Indexes!$B$8:$AK$8,0)),"")</f>
        <v/>
      </c>
      <c r="AL311" s="86" t="str">
        <f>IFERROR(INDEX(DB_Typologies!$D$4:$AP$1445,MATCH($A$3,DB_Typologies!$AQ$4:$AQ$1445,0)+$A311,MATCH(AL$3,TQoL_Indexes!$B$8:$AK$8,0)),"")</f>
        <v/>
      </c>
      <c r="AM311" s="87" t="str">
        <f>IFERROR(INDEX(DB_Typologies!$D$4:$AP$1445,MATCH($A$3,DB_Typologies!$AQ$4:$AQ$1445,0)+$A311,MATCH(AM$3,TQoL_Indexes!$B$8:$AK$8,0)),"")</f>
        <v/>
      </c>
    </row>
    <row r="312" spans="1:39">
      <c r="A312" s="58" t="str">
        <f>IFERROR(IF(A311+1&lt;COUNTIF(DB_Typologies!$AQ$4:$AQ$1445,$A$3),A311+1,""),"")</f>
        <v/>
      </c>
      <c r="B312" s="120" t="str">
        <f>IFERROR(INDEX(DB_Typologies!$D$4:$AP$1445,MATCH($A$3,DB_Typologies!$AQ$4:$AQ$1445,0)+$A312,MATCH(B$3,TQoL_Indexes!$B$8:$AK$8,0)),"")</f>
        <v/>
      </c>
      <c r="C312" s="86" t="str">
        <f>IFERROR(INDEX(DB_Typologies!$D$4:$AP$1445,MATCH($A$3,DB_Typologies!$AQ$4:$AQ$1445,0)+$A312,MATCH(C$3,TQoL_Indexes!$B$8:$AK$8,0)),"")</f>
        <v/>
      </c>
      <c r="D312" s="87" t="str">
        <f>IFERROR(INDEX(DB_Typologies!$D$4:$AP$1445,MATCH($A$3,DB_Typologies!$AQ$4:$AQ$1445,0)+$A312,MATCH(D$3,TQoL_Indexes!$B$8:$AK$8,0)),"")</f>
        <v/>
      </c>
      <c r="E312" s="86" t="str">
        <f>IFERROR(INDEX(DB_Typologies!$D$4:$AP$1445,MATCH($A$3,DB_Typologies!$AQ$4:$AQ$1445,0)+$A312,MATCH(E$3,TQoL_Indexes!$B$8:$AK$8,0)),"")</f>
        <v/>
      </c>
      <c r="F312" s="86" t="str">
        <f>IFERROR(INDEX(DB_Typologies!$D$4:$AP$1445,MATCH($A$3,DB_Typologies!$AQ$4:$AQ$1445,0)+$A312,MATCH(F$3,TQoL_Indexes!$B$8:$AK$8,0)),"")</f>
        <v/>
      </c>
      <c r="G312" s="86" t="str">
        <f>IFERROR(INDEX(DB_Typologies!$D$4:$AP$1445,MATCH($A$3,DB_Typologies!$AQ$4:$AQ$1445,0)+$A312,MATCH(G$3,TQoL_Indexes!$B$8:$AK$8,0)),"")</f>
        <v/>
      </c>
      <c r="H312" s="86" t="str">
        <f>IFERROR(INDEX(DB_Typologies!$D$4:$AP$1445,MATCH($A$3,DB_Typologies!$AQ$4:$AQ$1445,0)+$A312,MATCH(H$3,TQoL_Indexes!$B$8:$AK$8,0)),"")</f>
        <v/>
      </c>
      <c r="I312" s="86" t="str">
        <f>IFERROR(INDEX(DB_Typologies!$D$4:$AP$1445,MATCH($A$3,DB_Typologies!$AQ$4:$AQ$1445,0)+$A312,MATCH(I$3,TQoL_Indexes!$B$8:$AK$8,0)),"")</f>
        <v/>
      </c>
      <c r="J312" s="86" t="str">
        <f>IFERROR(INDEX(DB_Typologies!$D$4:$AP$1445,MATCH($A$3,DB_Typologies!$AQ$4:$AQ$1445,0)+$A312,MATCH(J$3,TQoL_Indexes!$B$8:$AK$8,0)),"")</f>
        <v/>
      </c>
      <c r="K312" s="86" t="str">
        <f>IFERROR(INDEX(DB_Typologies!$D$4:$AP$1445,MATCH($A$3,DB_Typologies!$AQ$4:$AQ$1445,0)+$A312,MATCH(K$3,TQoL_Indexes!$B$8:$AK$8,0)),"")</f>
        <v/>
      </c>
      <c r="L312" s="86" t="str">
        <f>IFERROR(INDEX(DB_Typologies!$D$4:$AP$1445,MATCH($A$3,DB_Typologies!$AQ$4:$AQ$1445,0)+$A312,MATCH(L$3,TQoL_Indexes!$B$8:$AK$8,0)),"")</f>
        <v/>
      </c>
      <c r="M312" s="86" t="str">
        <f>IFERROR(INDEX(DB_Typologies!$D$4:$AP$1445,MATCH($A$3,DB_Typologies!$AQ$4:$AQ$1445,0)+$A312,MATCH(M$3,TQoL_Indexes!$B$8:$AK$8,0)),"")</f>
        <v/>
      </c>
      <c r="N312" s="86" t="str">
        <f>IFERROR(INDEX(DB_Typologies!$D$4:$AP$1445,MATCH($A$3,DB_Typologies!$AQ$4:$AQ$1445,0)+$A312,MATCH(N$3,TQoL_Indexes!$B$8:$AK$8,0)),"")</f>
        <v/>
      </c>
      <c r="O312" s="86" t="str">
        <f>IFERROR(INDEX(DB_Typologies!$D$4:$AP$1445,MATCH($A$3,DB_Typologies!$AQ$4:$AQ$1445,0)+$A312,MATCH(O$3,TQoL_Indexes!$B$8:$AK$8,0)),"")</f>
        <v/>
      </c>
      <c r="P312" s="86" t="str">
        <f>IFERROR(INDEX(DB_Typologies!$D$4:$AP$1445,MATCH($A$3,DB_Typologies!$AQ$4:$AQ$1445,0)+$A312,MATCH(P$3,TQoL_Indexes!$B$8:$AK$8,0)),"")</f>
        <v/>
      </c>
      <c r="Q312" s="86" t="str">
        <f>IFERROR(INDEX(DB_Typologies!$D$4:$AP$1445,MATCH($A$3,DB_Typologies!$AQ$4:$AQ$1445,0)+$A312,MATCH(Q$3,TQoL_Indexes!$B$8:$AK$8,0)),"")</f>
        <v/>
      </c>
      <c r="R312" s="86" t="str">
        <f>IFERROR(INDEX(DB_Typologies!$D$4:$AP$1445,MATCH($A$3,DB_Typologies!$AQ$4:$AQ$1445,0)+$A312,MATCH(R$3,TQoL_Indexes!$B$8:$AK$8,0)),"")</f>
        <v/>
      </c>
      <c r="S312" s="86" t="str">
        <f>IFERROR(INDEX(DB_Typologies!$D$4:$AP$1445,MATCH($A$3,DB_Typologies!$AQ$4:$AQ$1445,0)+$A312,MATCH(S$3,TQoL_Indexes!$B$8:$AK$8,0)),"")</f>
        <v/>
      </c>
      <c r="T312" s="86" t="str">
        <f>IFERROR(INDEX(DB_Typologies!$D$4:$AP$1445,MATCH($A$3,DB_Typologies!$AQ$4:$AQ$1445,0)+$A312,MATCH(T$3,TQoL_Indexes!$B$8:$AK$8,0)),"")</f>
        <v/>
      </c>
      <c r="U312" s="86" t="str">
        <f>IFERROR(INDEX(DB_Typologies!$D$4:$AP$1445,MATCH($A$3,DB_Typologies!$AQ$4:$AQ$1445,0)+$A312,MATCH(U$3,TQoL_Indexes!$B$8:$AK$8,0)),"")</f>
        <v/>
      </c>
      <c r="V312" s="86" t="str">
        <f>IFERROR(INDEX(DB_Typologies!$D$4:$AP$1445,MATCH($A$3,DB_Typologies!$AQ$4:$AQ$1445,0)+$A312,MATCH(V$3,TQoL_Indexes!$B$8:$AK$8,0)),"")</f>
        <v/>
      </c>
      <c r="W312" s="86" t="str">
        <f>IFERROR(INDEX(DB_Typologies!$D$4:$AP$1445,MATCH($A$3,DB_Typologies!$AQ$4:$AQ$1445,0)+$A312,MATCH(W$3,TQoL_Indexes!$B$8:$AK$8,0)),"")</f>
        <v/>
      </c>
      <c r="X312" s="86" t="str">
        <f>IFERROR(INDEX(DB_Typologies!$D$4:$AP$1445,MATCH($A$3,DB_Typologies!$AQ$4:$AQ$1445,0)+$A312,MATCH(X$3,TQoL_Indexes!$B$8:$AK$8,0)),"")</f>
        <v/>
      </c>
      <c r="Y312" s="86" t="str">
        <f>IFERROR(INDEX(DB_Typologies!$D$4:$AP$1445,MATCH($A$3,DB_Typologies!$AQ$4:$AQ$1445,0)+$A312,MATCH(Y$3,TQoL_Indexes!$B$8:$AK$8,0)),"")</f>
        <v/>
      </c>
      <c r="Z312" s="86" t="str">
        <f>IFERROR(INDEX(DB_Typologies!$D$4:$AP$1445,MATCH($A$3,DB_Typologies!$AQ$4:$AQ$1445,0)+$A312,MATCH(Z$3,TQoL_Indexes!$B$8:$AK$8,0)),"")</f>
        <v/>
      </c>
      <c r="AA312" s="86" t="str">
        <f>IFERROR(INDEX(DB_Typologies!$D$4:$AP$1445,MATCH($A$3,DB_Typologies!$AQ$4:$AQ$1445,0)+$A312,MATCH(AA$3,TQoL_Indexes!$B$8:$AK$8,0)),"")</f>
        <v/>
      </c>
      <c r="AB312" s="86" t="str">
        <f>IFERROR(INDEX(DB_Typologies!$D$4:$AP$1445,MATCH($A$3,DB_Typologies!$AQ$4:$AQ$1445,0)+$A312,MATCH(AB$3,TQoL_Indexes!$B$8:$AK$8,0)),"")</f>
        <v/>
      </c>
      <c r="AC312" s="86" t="str">
        <f>IFERROR(INDEX(DB_Typologies!$D$4:$AP$1445,MATCH($A$3,DB_Typologies!$AQ$4:$AQ$1445,0)+$A312,MATCH(AC$3,TQoL_Indexes!$B$8:$AK$8,0)),"")</f>
        <v/>
      </c>
      <c r="AD312" s="86" t="str">
        <f>IFERROR(INDEX(DB_Typologies!$D$4:$AP$1445,MATCH($A$3,DB_Typologies!$AQ$4:$AQ$1445,0)+$A312,MATCH(AD$3,TQoL_Indexes!$B$8:$AK$8,0)),"")</f>
        <v/>
      </c>
      <c r="AE312" s="86" t="str">
        <f>IFERROR(INDEX(DB_Typologies!$D$4:$AP$1445,MATCH($A$3,DB_Typologies!$AQ$4:$AQ$1445,0)+$A312,MATCH(AE$3,TQoL_Indexes!$B$8:$AK$8,0)),"")</f>
        <v/>
      </c>
      <c r="AF312" s="86" t="str">
        <f>IFERROR(INDEX(DB_Typologies!$D$4:$AP$1445,MATCH($A$3,DB_Typologies!$AQ$4:$AQ$1445,0)+$A312,MATCH(AF$3,TQoL_Indexes!$B$8:$AK$8,0)),"")</f>
        <v/>
      </c>
      <c r="AG312" s="86" t="str">
        <f>IFERROR(INDEX(DB_Typologies!$D$4:$AP$1445,MATCH($A$3,DB_Typologies!$AQ$4:$AQ$1445,0)+$A312,MATCH(AG$3,TQoL_Indexes!$B$8:$AK$8,0)),"")</f>
        <v/>
      </c>
      <c r="AH312" s="86" t="str">
        <f>IFERROR(INDEX(DB_Typologies!$D$4:$AP$1445,MATCH($A$3,DB_Typologies!$AQ$4:$AQ$1445,0)+$A312,MATCH(AH$3,TQoL_Indexes!$B$8:$AK$8,0)),"")</f>
        <v/>
      </c>
      <c r="AI312" s="86" t="str">
        <f>IFERROR(INDEX(DB_Typologies!$D$4:$AP$1445,MATCH($A$3,DB_Typologies!$AQ$4:$AQ$1445,0)+$A312,MATCH(AI$3,TQoL_Indexes!$B$8:$AK$8,0)),"")</f>
        <v/>
      </c>
      <c r="AJ312" s="86" t="str">
        <f>IFERROR(INDEX(DB_Typologies!$D$4:$AP$1445,MATCH($A$3,DB_Typologies!$AQ$4:$AQ$1445,0)+$A312,MATCH(AJ$3,TQoL_Indexes!$B$8:$AK$8,0)),"")</f>
        <v/>
      </c>
      <c r="AK312" s="86" t="str">
        <f>IFERROR(INDEX(DB_Typologies!$D$4:$AP$1445,MATCH($A$3,DB_Typologies!$AQ$4:$AQ$1445,0)+$A312,MATCH(AK$3,TQoL_Indexes!$B$8:$AK$8,0)),"")</f>
        <v/>
      </c>
      <c r="AL312" s="86" t="str">
        <f>IFERROR(INDEX(DB_Typologies!$D$4:$AP$1445,MATCH($A$3,DB_Typologies!$AQ$4:$AQ$1445,0)+$A312,MATCH(AL$3,TQoL_Indexes!$B$8:$AK$8,0)),"")</f>
        <v/>
      </c>
      <c r="AM312" s="87" t="str">
        <f>IFERROR(INDEX(DB_Typologies!$D$4:$AP$1445,MATCH($A$3,DB_Typologies!$AQ$4:$AQ$1445,0)+$A312,MATCH(AM$3,TQoL_Indexes!$B$8:$AK$8,0)),"")</f>
        <v/>
      </c>
    </row>
    <row r="313" spans="1:39">
      <c r="A313" s="58" t="str">
        <f>IFERROR(IF(A312+1&lt;COUNTIF(DB_Typologies!$AQ$4:$AQ$1445,$A$3),A312+1,""),"")</f>
        <v/>
      </c>
      <c r="B313" s="120" t="str">
        <f>IFERROR(INDEX(DB_Typologies!$D$4:$AP$1445,MATCH($A$3,DB_Typologies!$AQ$4:$AQ$1445,0)+$A313,MATCH(B$3,TQoL_Indexes!$B$8:$AK$8,0)),"")</f>
        <v/>
      </c>
      <c r="C313" s="86" t="str">
        <f>IFERROR(INDEX(DB_Typologies!$D$4:$AP$1445,MATCH($A$3,DB_Typologies!$AQ$4:$AQ$1445,0)+$A313,MATCH(C$3,TQoL_Indexes!$B$8:$AK$8,0)),"")</f>
        <v/>
      </c>
      <c r="D313" s="87" t="str">
        <f>IFERROR(INDEX(DB_Typologies!$D$4:$AP$1445,MATCH($A$3,DB_Typologies!$AQ$4:$AQ$1445,0)+$A313,MATCH(D$3,TQoL_Indexes!$B$8:$AK$8,0)),"")</f>
        <v/>
      </c>
      <c r="E313" s="86" t="str">
        <f>IFERROR(INDEX(DB_Typologies!$D$4:$AP$1445,MATCH($A$3,DB_Typologies!$AQ$4:$AQ$1445,0)+$A313,MATCH(E$3,TQoL_Indexes!$B$8:$AK$8,0)),"")</f>
        <v/>
      </c>
      <c r="F313" s="86" t="str">
        <f>IFERROR(INDEX(DB_Typologies!$D$4:$AP$1445,MATCH($A$3,DB_Typologies!$AQ$4:$AQ$1445,0)+$A313,MATCH(F$3,TQoL_Indexes!$B$8:$AK$8,0)),"")</f>
        <v/>
      </c>
      <c r="G313" s="86" t="str">
        <f>IFERROR(INDEX(DB_Typologies!$D$4:$AP$1445,MATCH($A$3,DB_Typologies!$AQ$4:$AQ$1445,0)+$A313,MATCH(G$3,TQoL_Indexes!$B$8:$AK$8,0)),"")</f>
        <v/>
      </c>
      <c r="H313" s="86" t="str">
        <f>IFERROR(INDEX(DB_Typologies!$D$4:$AP$1445,MATCH($A$3,DB_Typologies!$AQ$4:$AQ$1445,0)+$A313,MATCH(H$3,TQoL_Indexes!$B$8:$AK$8,0)),"")</f>
        <v/>
      </c>
      <c r="I313" s="86" t="str">
        <f>IFERROR(INDEX(DB_Typologies!$D$4:$AP$1445,MATCH($A$3,DB_Typologies!$AQ$4:$AQ$1445,0)+$A313,MATCH(I$3,TQoL_Indexes!$B$8:$AK$8,0)),"")</f>
        <v/>
      </c>
      <c r="J313" s="86" t="str">
        <f>IFERROR(INDEX(DB_Typologies!$D$4:$AP$1445,MATCH($A$3,DB_Typologies!$AQ$4:$AQ$1445,0)+$A313,MATCH(J$3,TQoL_Indexes!$B$8:$AK$8,0)),"")</f>
        <v/>
      </c>
      <c r="K313" s="86" t="str">
        <f>IFERROR(INDEX(DB_Typologies!$D$4:$AP$1445,MATCH($A$3,DB_Typologies!$AQ$4:$AQ$1445,0)+$A313,MATCH(K$3,TQoL_Indexes!$B$8:$AK$8,0)),"")</f>
        <v/>
      </c>
      <c r="L313" s="86" t="str">
        <f>IFERROR(INDEX(DB_Typologies!$D$4:$AP$1445,MATCH($A$3,DB_Typologies!$AQ$4:$AQ$1445,0)+$A313,MATCH(L$3,TQoL_Indexes!$B$8:$AK$8,0)),"")</f>
        <v/>
      </c>
      <c r="M313" s="86" t="str">
        <f>IFERROR(INDEX(DB_Typologies!$D$4:$AP$1445,MATCH($A$3,DB_Typologies!$AQ$4:$AQ$1445,0)+$A313,MATCH(M$3,TQoL_Indexes!$B$8:$AK$8,0)),"")</f>
        <v/>
      </c>
      <c r="N313" s="86" t="str">
        <f>IFERROR(INDEX(DB_Typologies!$D$4:$AP$1445,MATCH($A$3,DB_Typologies!$AQ$4:$AQ$1445,0)+$A313,MATCH(N$3,TQoL_Indexes!$B$8:$AK$8,0)),"")</f>
        <v/>
      </c>
      <c r="O313" s="86" t="str">
        <f>IFERROR(INDEX(DB_Typologies!$D$4:$AP$1445,MATCH($A$3,DB_Typologies!$AQ$4:$AQ$1445,0)+$A313,MATCH(O$3,TQoL_Indexes!$B$8:$AK$8,0)),"")</f>
        <v/>
      </c>
      <c r="P313" s="86" t="str">
        <f>IFERROR(INDEX(DB_Typologies!$D$4:$AP$1445,MATCH($A$3,DB_Typologies!$AQ$4:$AQ$1445,0)+$A313,MATCH(P$3,TQoL_Indexes!$B$8:$AK$8,0)),"")</f>
        <v/>
      </c>
      <c r="Q313" s="86" t="str">
        <f>IFERROR(INDEX(DB_Typologies!$D$4:$AP$1445,MATCH($A$3,DB_Typologies!$AQ$4:$AQ$1445,0)+$A313,MATCH(Q$3,TQoL_Indexes!$B$8:$AK$8,0)),"")</f>
        <v/>
      </c>
      <c r="R313" s="86" t="str">
        <f>IFERROR(INDEX(DB_Typologies!$D$4:$AP$1445,MATCH($A$3,DB_Typologies!$AQ$4:$AQ$1445,0)+$A313,MATCH(R$3,TQoL_Indexes!$B$8:$AK$8,0)),"")</f>
        <v/>
      </c>
      <c r="S313" s="86" t="str">
        <f>IFERROR(INDEX(DB_Typologies!$D$4:$AP$1445,MATCH($A$3,DB_Typologies!$AQ$4:$AQ$1445,0)+$A313,MATCH(S$3,TQoL_Indexes!$B$8:$AK$8,0)),"")</f>
        <v/>
      </c>
      <c r="T313" s="86" t="str">
        <f>IFERROR(INDEX(DB_Typologies!$D$4:$AP$1445,MATCH($A$3,DB_Typologies!$AQ$4:$AQ$1445,0)+$A313,MATCH(T$3,TQoL_Indexes!$B$8:$AK$8,0)),"")</f>
        <v/>
      </c>
      <c r="U313" s="86" t="str">
        <f>IFERROR(INDEX(DB_Typologies!$D$4:$AP$1445,MATCH($A$3,DB_Typologies!$AQ$4:$AQ$1445,0)+$A313,MATCH(U$3,TQoL_Indexes!$B$8:$AK$8,0)),"")</f>
        <v/>
      </c>
      <c r="V313" s="86" t="str">
        <f>IFERROR(INDEX(DB_Typologies!$D$4:$AP$1445,MATCH($A$3,DB_Typologies!$AQ$4:$AQ$1445,0)+$A313,MATCH(V$3,TQoL_Indexes!$B$8:$AK$8,0)),"")</f>
        <v/>
      </c>
      <c r="W313" s="86" t="str">
        <f>IFERROR(INDEX(DB_Typologies!$D$4:$AP$1445,MATCH($A$3,DB_Typologies!$AQ$4:$AQ$1445,0)+$A313,MATCH(W$3,TQoL_Indexes!$B$8:$AK$8,0)),"")</f>
        <v/>
      </c>
      <c r="X313" s="86" t="str">
        <f>IFERROR(INDEX(DB_Typologies!$D$4:$AP$1445,MATCH($A$3,DB_Typologies!$AQ$4:$AQ$1445,0)+$A313,MATCH(X$3,TQoL_Indexes!$B$8:$AK$8,0)),"")</f>
        <v/>
      </c>
      <c r="Y313" s="86" t="str">
        <f>IFERROR(INDEX(DB_Typologies!$D$4:$AP$1445,MATCH($A$3,DB_Typologies!$AQ$4:$AQ$1445,0)+$A313,MATCH(Y$3,TQoL_Indexes!$B$8:$AK$8,0)),"")</f>
        <v/>
      </c>
      <c r="Z313" s="86" t="str">
        <f>IFERROR(INDEX(DB_Typologies!$D$4:$AP$1445,MATCH($A$3,DB_Typologies!$AQ$4:$AQ$1445,0)+$A313,MATCH(Z$3,TQoL_Indexes!$B$8:$AK$8,0)),"")</f>
        <v/>
      </c>
      <c r="AA313" s="86" t="str">
        <f>IFERROR(INDEX(DB_Typologies!$D$4:$AP$1445,MATCH($A$3,DB_Typologies!$AQ$4:$AQ$1445,0)+$A313,MATCH(AA$3,TQoL_Indexes!$B$8:$AK$8,0)),"")</f>
        <v/>
      </c>
      <c r="AB313" s="86" t="str">
        <f>IFERROR(INDEX(DB_Typologies!$D$4:$AP$1445,MATCH($A$3,DB_Typologies!$AQ$4:$AQ$1445,0)+$A313,MATCH(AB$3,TQoL_Indexes!$B$8:$AK$8,0)),"")</f>
        <v/>
      </c>
      <c r="AC313" s="86" t="str">
        <f>IFERROR(INDEX(DB_Typologies!$D$4:$AP$1445,MATCH($A$3,DB_Typologies!$AQ$4:$AQ$1445,0)+$A313,MATCH(AC$3,TQoL_Indexes!$B$8:$AK$8,0)),"")</f>
        <v/>
      </c>
      <c r="AD313" s="86" t="str">
        <f>IFERROR(INDEX(DB_Typologies!$D$4:$AP$1445,MATCH($A$3,DB_Typologies!$AQ$4:$AQ$1445,0)+$A313,MATCH(AD$3,TQoL_Indexes!$B$8:$AK$8,0)),"")</f>
        <v/>
      </c>
      <c r="AE313" s="86" t="str">
        <f>IFERROR(INDEX(DB_Typologies!$D$4:$AP$1445,MATCH($A$3,DB_Typologies!$AQ$4:$AQ$1445,0)+$A313,MATCH(AE$3,TQoL_Indexes!$B$8:$AK$8,0)),"")</f>
        <v/>
      </c>
      <c r="AF313" s="86" t="str">
        <f>IFERROR(INDEX(DB_Typologies!$D$4:$AP$1445,MATCH($A$3,DB_Typologies!$AQ$4:$AQ$1445,0)+$A313,MATCH(AF$3,TQoL_Indexes!$B$8:$AK$8,0)),"")</f>
        <v/>
      </c>
      <c r="AG313" s="86" t="str">
        <f>IFERROR(INDEX(DB_Typologies!$D$4:$AP$1445,MATCH($A$3,DB_Typologies!$AQ$4:$AQ$1445,0)+$A313,MATCH(AG$3,TQoL_Indexes!$B$8:$AK$8,0)),"")</f>
        <v/>
      </c>
      <c r="AH313" s="86" t="str">
        <f>IFERROR(INDEX(DB_Typologies!$D$4:$AP$1445,MATCH($A$3,DB_Typologies!$AQ$4:$AQ$1445,0)+$A313,MATCH(AH$3,TQoL_Indexes!$B$8:$AK$8,0)),"")</f>
        <v/>
      </c>
      <c r="AI313" s="86" t="str">
        <f>IFERROR(INDEX(DB_Typologies!$D$4:$AP$1445,MATCH($A$3,DB_Typologies!$AQ$4:$AQ$1445,0)+$A313,MATCH(AI$3,TQoL_Indexes!$B$8:$AK$8,0)),"")</f>
        <v/>
      </c>
      <c r="AJ313" s="86" t="str">
        <f>IFERROR(INDEX(DB_Typologies!$D$4:$AP$1445,MATCH($A$3,DB_Typologies!$AQ$4:$AQ$1445,0)+$A313,MATCH(AJ$3,TQoL_Indexes!$B$8:$AK$8,0)),"")</f>
        <v/>
      </c>
      <c r="AK313" s="86" t="str">
        <f>IFERROR(INDEX(DB_Typologies!$D$4:$AP$1445,MATCH($A$3,DB_Typologies!$AQ$4:$AQ$1445,0)+$A313,MATCH(AK$3,TQoL_Indexes!$B$8:$AK$8,0)),"")</f>
        <v/>
      </c>
      <c r="AL313" s="86" t="str">
        <f>IFERROR(INDEX(DB_Typologies!$D$4:$AP$1445,MATCH($A$3,DB_Typologies!$AQ$4:$AQ$1445,0)+$A313,MATCH(AL$3,TQoL_Indexes!$B$8:$AK$8,0)),"")</f>
        <v/>
      </c>
      <c r="AM313" s="87" t="str">
        <f>IFERROR(INDEX(DB_Typologies!$D$4:$AP$1445,MATCH($A$3,DB_Typologies!$AQ$4:$AQ$1445,0)+$A313,MATCH(AM$3,TQoL_Indexes!$B$8:$AK$8,0)),"")</f>
        <v/>
      </c>
    </row>
    <row r="314" spans="1:39">
      <c r="A314" s="58" t="str">
        <f>IFERROR(IF(A313+1&lt;COUNTIF(DB_Typologies!$AQ$4:$AQ$1445,$A$3),A313+1,""),"")</f>
        <v/>
      </c>
      <c r="B314" s="120" t="str">
        <f>IFERROR(INDEX(DB_Typologies!$D$4:$AP$1445,MATCH($A$3,DB_Typologies!$AQ$4:$AQ$1445,0)+$A314,MATCH(B$3,TQoL_Indexes!$B$8:$AK$8,0)),"")</f>
        <v/>
      </c>
      <c r="C314" s="86" t="str">
        <f>IFERROR(INDEX(DB_Typologies!$D$4:$AP$1445,MATCH($A$3,DB_Typologies!$AQ$4:$AQ$1445,0)+$A314,MATCH(C$3,TQoL_Indexes!$B$8:$AK$8,0)),"")</f>
        <v/>
      </c>
      <c r="D314" s="87" t="str">
        <f>IFERROR(INDEX(DB_Typologies!$D$4:$AP$1445,MATCH($A$3,DB_Typologies!$AQ$4:$AQ$1445,0)+$A314,MATCH(D$3,TQoL_Indexes!$B$8:$AK$8,0)),"")</f>
        <v/>
      </c>
      <c r="E314" s="86" t="str">
        <f>IFERROR(INDEX(DB_Typologies!$D$4:$AP$1445,MATCH($A$3,DB_Typologies!$AQ$4:$AQ$1445,0)+$A314,MATCH(E$3,TQoL_Indexes!$B$8:$AK$8,0)),"")</f>
        <v/>
      </c>
      <c r="F314" s="86" t="str">
        <f>IFERROR(INDEX(DB_Typologies!$D$4:$AP$1445,MATCH($A$3,DB_Typologies!$AQ$4:$AQ$1445,0)+$A314,MATCH(F$3,TQoL_Indexes!$B$8:$AK$8,0)),"")</f>
        <v/>
      </c>
      <c r="G314" s="86" t="str">
        <f>IFERROR(INDEX(DB_Typologies!$D$4:$AP$1445,MATCH($A$3,DB_Typologies!$AQ$4:$AQ$1445,0)+$A314,MATCH(G$3,TQoL_Indexes!$B$8:$AK$8,0)),"")</f>
        <v/>
      </c>
      <c r="H314" s="86" t="str">
        <f>IFERROR(INDEX(DB_Typologies!$D$4:$AP$1445,MATCH($A$3,DB_Typologies!$AQ$4:$AQ$1445,0)+$A314,MATCH(H$3,TQoL_Indexes!$B$8:$AK$8,0)),"")</f>
        <v/>
      </c>
      <c r="I314" s="86" t="str">
        <f>IFERROR(INDEX(DB_Typologies!$D$4:$AP$1445,MATCH($A$3,DB_Typologies!$AQ$4:$AQ$1445,0)+$A314,MATCH(I$3,TQoL_Indexes!$B$8:$AK$8,0)),"")</f>
        <v/>
      </c>
      <c r="J314" s="86" t="str">
        <f>IFERROR(INDEX(DB_Typologies!$D$4:$AP$1445,MATCH($A$3,DB_Typologies!$AQ$4:$AQ$1445,0)+$A314,MATCH(J$3,TQoL_Indexes!$B$8:$AK$8,0)),"")</f>
        <v/>
      </c>
      <c r="K314" s="86" t="str">
        <f>IFERROR(INDEX(DB_Typologies!$D$4:$AP$1445,MATCH($A$3,DB_Typologies!$AQ$4:$AQ$1445,0)+$A314,MATCH(K$3,TQoL_Indexes!$B$8:$AK$8,0)),"")</f>
        <v/>
      </c>
      <c r="L314" s="86" t="str">
        <f>IFERROR(INDEX(DB_Typologies!$D$4:$AP$1445,MATCH($A$3,DB_Typologies!$AQ$4:$AQ$1445,0)+$A314,MATCH(L$3,TQoL_Indexes!$B$8:$AK$8,0)),"")</f>
        <v/>
      </c>
      <c r="M314" s="86" t="str">
        <f>IFERROR(INDEX(DB_Typologies!$D$4:$AP$1445,MATCH($A$3,DB_Typologies!$AQ$4:$AQ$1445,0)+$A314,MATCH(M$3,TQoL_Indexes!$B$8:$AK$8,0)),"")</f>
        <v/>
      </c>
      <c r="N314" s="86" t="str">
        <f>IFERROR(INDEX(DB_Typologies!$D$4:$AP$1445,MATCH($A$3,DB_Typologies!$AQ$4:$AQ$1445,0)+$A314,MATCH(N$3,TQoL_Indexes!$B$8:$AK$8,0)),"")</f>
        <v/>
      </c>
      <c r="O314" s="86" t="str">
        <f>IFERROR(INDEX(DB_Typologies!$D$4:$AP$1445,MATCH($A$3,DB_Typologies!$AQ$4:$AQ$1445,0)+$A314,MATCH(O$3,TQoL_Indexes!$B$8:$AK$8,0)),"")</f>
        <v/>
      </c>
      <c r="P314" s="86" t="str">
        <f>IFERROR(INDEX(DB_Typologies!$D$4:$AP$1445,MATCH($A$3,DB_Typologies!$AQ$4:$AQ$1445,0)+$A314,MATCH(P$3,TQoL_Indexes!$B$8:$AK$8,0)),"")</f>
        <v/>
      </c>
      <c r="Q314" s="86" t="str">
        <f>IFERROR(INDEX(DB_Typologies!$D$4:$AP$1445,MATCH($A$3,DB_Typologies!$AQ$4:$AQ$1445,0)+$A314,MATCH(Q$3,TQoL_Indexes!$B$8:$AK$8,0)),"")</f>
        <v/>
      </c>
      <c r="R314" s="86" t="str">
        <f>IFERROR(INDEX(DB_Typologies!$D$4:$AP$1445,MATCH($A$3,DB_Typologies!$AQ$4:$AQ$1445,0)+$A314,MATCH(R$3,TQoL_Indexes!$B$8:$AK$8,0)),"")</f>
        <v/>
      </c>
      <c r="S314" s="86" t="str">
        <f>IFERROR(INDEX(DB_Typologies!$D$4:$AP$1445,MATCH($A$3,DB_Typologies!$AQ$4:$AQ$1445,0)+$A314,MATCH(S$3,TQoL_Indexes!$B$8:$AK$8,0)),"")</f>
        <v/>
      </c>
      <c r="T314" s="86" t="str">
        <f>IFERROR(INDEX(DB_Typologies!$D$4:$AP$1445,MATCH($A$3,DB_Typologies!$AQ$4:$AQ$1445,0)+$A314,MATCH(T$3,TQoL_Indexes!$B$8:$AK$8,0)),"")</f>
        <v/>
      </c>
      <c r="U314" s="86" t="str">
        <f>IFERROR(INDEX(DB_Typologies!$D$4:$AP$1445,MATCH($A$3,DB_Typologies!$AQ$4:$AQ$1445,0)+$A314,MATCH(U$3,TQoL_Indexes!$B$8:$AK$8,0)),"")</f>
        <v/>
      </c>
      <c r="V314" s="86" t="str">
        <f>IFERROR(INDEX(DB_Typologies!$D$4:$AP$1445,MATCH($A$3,DB_Typologies!$AQ$4:$AQ$1445,0)+$A314,MATCH(V$3,TQoL_Indexes!$B$8:$AK$8,0)),"")</f>
        <v/>
      </c>
      <c r="W314" s="86" t="str">
        <f>IFERROR(INDEX(DB_Typologies!$D$4:$AP$1445,MATCH($A$3,DB_Typologies!$AQ$4:$AQ$1445,0)+$A314,MATCH(W$3,TQoL_Indexes!$B$8:$AK$8,0)),"")</f>
        <v/>
      </c>
      <c r="X314" s="86" t="str">
        <f>IFERROR(INDEX(DB_Typologies!$D$4:$AP$1445,MATCH($A$3,DB_Typologies!$AQ$4:$AQ$1445,0)+$A314,MATCH(X$3,TQoL_Indexes!$B$8:$AK$8,0)),"")</f>
        <v/>
      </c>
      <c r="Y314" s="86" t="str">
        <f>IFERROR(INDEX(DB_Typologies!$D$4:$AP$1445,MATCH($A$3,DB_Typologies!$AQ$4:$AQ$1445,0)+$A314,MATCH(Y$3,TQoL_Indexes!$B$8:$AK$8,0)),"")</f>
        <v/>
      </c>
      <c r="Z314" s="86" t="str">
        <f>IFERROR(INDEX(DB_Typologies!$D$4:$AP$1445,MATCH($A$3,DB_Typologies!$AQ$4:$AQ$1445,0)+$A314,MATCH(Z$3,TQoL_Indexes!$B$8:$AK$8,0)),"")</f>
        <v/>
      </c>
      <c r="AA314" s="86" t="str">
        <f>IFERROR(INDEX(DB_Typologies!$D$4:$AP$1445,MATCH($A$3,DB_Typologies!$AQ$4:$AQ$1445,0)+$A314,MATCH(AA$3,TQoL_Indexes!$B$8:$AK$8,0)),"")</f>
        <v/>
      </c>
      <c r="AB314" s="86" t="str">
        <f>IFERROR(INDEX(DB_Typologies!$D$4:$AP$1445,MATCH($A$3,DB_Typologies!$AQ$4:$AQ$1445,0)+$A314,MATCH(AB$3,TQoL_Indexes!$B$8:$AK$8,0)),"")</f>
        <v/>
      </c>
      <c r="AC314" s="86" t="str">
        <f>IFERROR(INDEX(DB_Typologies!$D$4:$AP$1445,MATCH($A$3,DB_Typologies!$AQ$4:$AQ$1445,0)+$A314,MATCH(AC$3,TQoL_Indexes!$B$8:$AK$8,0)),"")</f>
        <v/>
      </c>
      <c r="AD314" s="86" t="str">
        <f>IFERROR(INDEX(DB_Typologies!$D$4:$AP$1445,MATCH($A$3,DB_Typologies!$AQ$4:$AQ$1445,0)+$A314,MATCH(AD$3,TQoL_Indexes!$B$8:$AK$8,0)),"")</f>
        <v/>
      </c>
      <c r="AE314" s="86" t="str">
        <f>IFERROR(INDEX(DB_Typologies!$D$4:$AP$1445,MATCH($A$3,DB_Typologies!$AQ$4:$AQ$1445,0)+$A314,MATCH(AE$3,TQoL_Indexes!$B$8:$AK$8,0)),"")</f>
        <v/>
      </c>
      <c r="AF314" s="86" t="str">
        <f>IFERROR(INDEX(DB_Typologies!$D$4:$AP$1445,MATCH($A$3,DB_Typologies!$AQ$4:$AQ$1445,0)+$A314,MATCH(AF$3,TQoL_Indexes!$B$8:$AK$8,0)),"")</f>
        <v/>
      </c>
      <c r="AG314" s="86" t="str">
        <f>IFERROR(INDEX(DB_Typologies!$D$4:$AP$1445,MATCH($A$3,DB_Typologies!$AQ$4:$AQ$1445,0)+$A314,MATCH(AG$3,TQoL_Indexes!$B$8:$AK$8,0)),"")</f>
        <v/>
      </c>
      <c r="AH314" s="86" t="str">
        <f>IFERROR(INDEX(DB_Typologies!$D$4:$AP$1445,MATCH($A$3,DB_Typologies!$AQ$4:$AQ$1445,0)+$A314,MATCH(AH$3,TQoL_Indexes!$B$8:$AK$8,0)),"")</f>
        <v/>
      </c>
      <c r="AI314" s="86" t="str">
        <f>IFERROR(INDEX(DB_Typologies!$D$4:$AP$1445,MATCH($A$3,DB_Typologies!$AQ$4:$AQ$1445,0)+$A314,MATCH(AI$3,TQoL_Indexes!$B$8:$AK$8,0)),"")</f>
        <v/>
      </c>
      <c r="AJ314" s="86" t="str">
        <f>IFERROR(INDEX(DB_Typologies!$D$4:$AP$1445,MATCH($A$3,DB_Typologies!$AQ$4:$AQ$1445,0)+$A314,MATCH(AJ$3,TQoL_Indexes!$B$8:$AK$8,0)),"")</f>
        <v/>
      </c>
      <c r="AK314" s="86" t="str">
        <f>IFERROR(INDEX(DB_Typologies!$D$4:$AP$1445,MATCH($A$3,DB_Typologies!$AQ$4:$AQ$1445,0)+$A314,MATCH(AK$3,TQoL_Indexes!$B$8:$AK$8,0)),"")</f>
        <v/>
      </c>
      <c r="AL314" s="86" t="str">
        <f>IFERROR(INDEX(DB_Typologies!$D$4:$AP$1445,MATCH($A$3,DB_Typologies!$AQ$4:$AQ$1445,0)+$A314,MATCH(AL$3,TQoL_Indexes!$B$8:$AK$8,0)),"")</f>
        <v/>
      </c>
      <c r="AM314" s="87" t="str">
        <f>IFERROR(INDEX(DB_Typologies!$D$4:$AP$1445,MATCH($A$3,DB_Typologies!$AQ$4:$AQ$1445,0)+$A314,MATCH(AM$3,TQoL_Indexes!$B$8:$AK$8,0)),"")</f>
        <v/>
      </c>
    </row>
    <row r="315" spans="1:39">
      <c r="A315" s="58" t="str">
        <f>IFERROR(IF(A314+1&lt;COUNTIF(DB_Typologies!$AQ$4:$AQ$1445,$A$3),A314+1,""),"")</f>
        <v/>
      </c>
      <c r="B315" s="120" t="str">
        <f>IFERROR(INDEX(DB_Typologies!$D$4:$AP$1445,MATCH($A$3,DB_Typologies!$AQ$4:$AQ$1445,0)+$A315,MATCH(B$3,TQoL_Indexes!$B$8:$AK$8,0)),"")</f>
        <v/>
      </c>
      <c r="C315" s="86" t="str">
        <f>IFERROR(INDEX(DB_Typologies!$D$4:$AP$1445,MATCH($A$3,DB_Typologies!$AQ$4:$AQ$1445,0)+$A315,MATCH(C$3,TQoL_Indexes!$B$8:$AK$8,0)),"")</f>
        <v/>
      </c>
      <c r="D315" s="87" t="str">
        <f>IFERROR(INDEX(DB_Typologies!$D$4:$AP$1445,MATCH($A$3,DB_Typologies!$AQ$4:$AQ$1445,0)+$A315,MATCH(D$3,TQoL_Indexes!$B$8:$AK$8,0)),"")</f>
        <v/>
      </c>
      <c r="E315" s="86" t="str">
        <f>IFERROR(INDEX(DB_Typologies!$D$4:$AP$1445,MATCH($A$3,DB_Typologies!$AQ$4:$AQ$1445,0)+$A315,MATCH(E$3,TQoL_Indexes!$B$8:$AK$8,0)),"")</f>
        <v/>
      </c>
      <c r="F315" s="86" t="str">
        <f>IFERROR(INDEX(DB_Typologies!$D$4:$AP$1445,MATCH($A$3,DB_Typologies!$AQ$4:$AQ$1445,0)+$A315,MATCH(F$3,TQoL_Indexes!$B$8:$AK$8,0)),"")</f>
        <v/>
      </c>
      <c r="G315" s="86" t="str">
        <f>IFERROR(INDEX(DB_Typologies!$D$4:$AP$1445,MATCH($A$3,DB_Typologies!$AQ$4:$AQ$1445,0)+$A315,MATCH(G$3,TQoL_Indexes!$B$8:$AK$8,0)),"")</f>
        <v/>
      </c>
      <c r="H315" s="86" t="str">
        <f>IFERROR(INDEX(DB_Typologies!$D$4:$AP$1445,MATCH($A$3,DB_Typologies!$AQ$4:$AQ$1445,0)+$A315,MATCH(H$3,TQoL_Indexes!$B$8:$AK$8,0)),"")</f>
        <v/>
      </c>
      <c r="I315" s="86" t="str">
        <f>IFERROR(INDEX(DB_Typologies!$D$4:$AP$1445,MATCH($A$3,DB_Typologies!$AQ$4:$AQ$1445,0)+$A315,MATCH(I$3,TQoL_Indexes!$B$8:$AK$8,0)),"")</f>
        <v/>
      </c>
      <c r="J315" s="86" t="str">
        <f>IFERROR(INDEX(DB_Typologies!$D$4:$AP$1445,MATCH($A$3,DB_Typologies!$AQ$4:$AQ$1445,0)+$A315,MATCH(J$3,TQoL_Indexes!$B$8:$AK$8,0)),"")</f>
        <v/>
      </c>
      <c r="K315" s="86" t="str">
        <f>IFERROR(INDEX(DB_Typologies!$D$4:$AP$1445,MATCH($A$3,DB_Typologies!$AQ$4:$AQ$1445,0)+$A315,MATCH(K$3,TQoL_Indexes!$B$8:$AK$8,0)),"")</f>
        <v/>
      </c>
      <c r="L315" s="86" t="str">
        <f>IFERROR(INDEX(DB_Typologies!$D$4:$AP$1445,MATCH($A$3,DB_Typologies!$AQ$4:$AQ$1445,0)+$A315,MATCH(L$3,TQoL_Indexes!$B$8:$AK$8,0)),"")</f>
        <v/>
      </c>
      <c r="M315" s="86" t="str">
        <f>IFERROR(INDEX(DB_Typologies!$D$4:$AP$1445,MATCH($A$3,DB_Typologies!$AQ$4:$AQ$1445,0)+$A315,MATCH(M$3,TQoL_Indexes!$B$8:$AK$8,0)),"")</f>
        <v/>
      </c>
      <c r="N315" s="86" t="str">
        <f>IFERROR(INDEX(DB_Typologies!$D$4:$AP$1445,MATCH($A$3,DB_Typologies!$AQ$4:$AQ$1445,0)+$A315,MATCH(N$3,TQoL_Indexes!$B$8:$AK$8,0)),"")</f>
        <v/>
      </c>
      <c r="O315" s="86" t="str">
        <f>IFERROR(INDEX(DB_Typologies!$D$4:$AP$1445,MATCH($A$3,DB_Typologies!$AQ$4:$AQ$1445,0)+$A315,MATCH(O$3,TQoL_Indexes!$B$8:$AK$8,0)),"")</f>
        <v/>
      </c>
      <c r="P315" s="86" t="str">
        <f>IFERROR(INDEX(DB_Typologies!$D$4:$AP$1445,MATCH($A$3,DB_Typologies!$AQ$4:$AQ$1445,0)+$A315,MATCH(P$3,TQoL_Indexes!$B$8:$AK$8,0)),"")</f>
        <v/>
      </c>
      <c r="Q315" s="86" t="str">
        <f>IFERROR(INDEX(DB_Typologies!$D$4:$AP$1445,MATCH($A$3,DB_Typologies!$AQ$4:$AQ$1445,0)+$A315,MATCH(Q$3,TQoL_Indexes!$B$8:$AK$8,0)),"")</f>
        <v/>
      </c>
      <c r="R315" s="86" t="str">
        <f>IFERROR(INDEX(DB_Typologies!$D$4:$AP$1445,MATCH($A$3,DB_Typologies!$AQ$4:$AQ$1445,0)+$A315,MATCH(R$3,TQoL_Indexes!$B$8:$AK$8,0)),"")</f>
        <v/>
      </c>
      <c r="S315" s="86" t="str">
        <f>IFERROR(INDEX(DB_Typologies!$D$4:$AP$1445,MATCH($A$3,DB_Typologies!$AQ$4:$AQ$1445,0)+$A315,MATCH(S$3,TQoL_Indexes!$B$8:$AK$8,0)),"")</f>
        <v/>
      </c>
      <c r="T315" s="86" t="str">
        <f>IFERROR(INDEX(DB_Typologies!$D$4:$AP$1445,MATCH($A$3,DB_Typologies!$AQ$4:$AQ$1445,0)+$A315,MATCH(T$3,TQoL_Indexes!$B$8:$AK$8,0)),"")</f>
        <v/>
      </c>
      <c r="U315" s="86" t="str">
        <f>IFERROR(INDEX(DB_Typologies!$D$4:$AP$1445,MATCH($A$3,DB_Typologies!$AQ$4:$AQ$1445,0)+$A315,MATCH(U$3,TQoL_Indexes!$B$8:$AK$8,0)),"")</f>
        <v/>
      </c>
      <c r="V315" s="86" t="str">
        <f>IFERROR(INDEX(DB_Typologies!$D$4:$AP$1445,MATCH($A$3,DB_Typologies!$AQ$4:$AQ$1445,0)+$A315,MATCH(V$3,TQoL_Indexes!$B$8:$AK$8,0)),"")</f>
        <v/>
      </c>
      <c r="W315" s="86" t="str">
        <f>IFERROR(INDEX(DB_Typologies!$D$4:$AP$1445,MATCH($A$3,DB_Typologies!$AQ$4:$AQ$1445,0)+$A315,MATCH(W$3,TQoL_Indexes!$B$8:$AK$8,0)),"")</f>
        <v/>
      </c>
      <c r="X315" s="86" t="str">
        <f>IFERROR(INDEX(DB_Typologies!$D$4:$AP$1445,MATCH($A$3,DB_Typologies!$AQ$4:$AQ$1445,0)+$A315,MATCH(X$3,TQoL_Indexes!$B$8:$AK$8,0)),"")</f>
        <v/>
      </c>
      <c r="Y315" s="86" t="str">
        <f>IFERROR(INDEX(DB_Typologies!$D$4:$AP$1445,MATCH($A$3,DB_Typologies!$AQ$4:$AQ$1445,0)+$A315,MATCH(Y$3,TQoL_Indexes!$B$8:$AK$8,0)),"")</f>
        <v/>
      </c>
      <c r="Z315" s="86" t="str">
        <f>IFERROR(INDEX(DB_Typologies!$D$4:$AP$1445,MATCH($A$3,DB_Typologies!$AQ$4:$AQ$1445,0)+$A315,MATCH(Z$3,TQoL_Indexes!$B$8:$AK$8,0)),"")</f>
        <v/>
      </c>
      <c r="AA315" s="86" t="str">
        <f>IFERROR(INDEX(DB_Typologies!$D$4:$AP$1445,MATCH($A$3,DB_Typologies!$AQ$4:$AQ$1445,0)+$A315,MATCH(AA$3,TQoL_Indexes!$B$8:$AK$8,0)),"")</f>
        <v/>
      </c>
      <c r="AB315" s="86" t="str">
        <f>IFERROR(INDEX(DB_Typologies!$D$4:$AP$1445,MATCH($A$3,DB_Typologies!$AQ$4:$AQ$1445,0)+$A315,MATCH(AB$3,TQoL_Indexes!$B$8:$AK$8,0)),"")</f>
        <v/>
      </c>
      <c r="AC315" s="86" t="str">
        <f>IFERROR(INDEX(DB_Typologies!$D$4:$AP$1445,MATCH($A$3,DB_Typologies!$AQ$4:$AQ$1445,0)+$A315,MATCH(AC$3,TQoL_Indexes!$B$8:$AK$8,0)),"")</f>
        <v/>
      </c>
      <c r="AD315" s="86" t="str">
        <f>IFERROR(INDEX(DB_Typologies!$D$4:$AP$1445,MATCH($A$3,DB_Typologies!$AQ$4:$AQ$1445,0)+$A315,MATCH(AD$3,TQoL_Indexes!$B$8:$AK$8,0)),"")</f>
        <v/>
      </c>
      <c r="AE315" s="86" t="str">
        <f>IFERROR(INDEX(DB_Typologies!$D$4:$AP$1445,MATCH($A$3,DB_Typologies!$AQ$4:$AQ$1445,0)+$A315,MATCH(AE$3,TQoL_Indexes!$B$8:$AK$8,0)),"")</f>
        <v/>
      </c>
      <c r="AF315" s="86" t="str">
        <f>IFERROR(INDEX(DB_Typologies!$D$4:$AP$1445,MATCH($A$3,DB_Typologies!$AQ$4:$AQ$1445,0)+$A315,MATCH(AF$3,TQoL_Indexes!$B$8:$AK$8,0)),"")</f>
        <v/>
      </c>
      <c r="AG315" s="86" t="str">
        <f>IFERROR(INDEX(DB_Typologies!$D$4:$AP$1445,MATCH($A$3,DB_Typologies!$AQ$4:$AQ$1445,0)+$A315,MATCH(AG$3,TQoL_Indexes!$B$8:$AK$8,0)),"")</f>
        <v/>
      </c>
      <c r="AH315" s="86" t="str">
        <f>IFERROR(INDEX(DB_Typologies!$D$4:$AP$1445,MATCH($A$3,DB_Typologies!$AQ$4:$AQ$1445,0)+$A315,MATCH(AH$3,TQoL_Indexes!$B$8:$AK$8,0)),"")</f>
        <v/>
      </c>
      <c r="AI315" s="86" t="str">
        <f>IFERROR(INDEX(DB_Typologies!$D$4:$AP$1445,MATCH($A$3,DB_Typologies!$AQ$4:$AQ$1445,0)+$A315,MATCH(AI$3,TQoL_Indexes!$B$8:$AK$8,0)),"")</f>
        <v/>
      </c>
      <c r="AJ315" s="86" t="str">
        <f>IFERROR(INDEX(DB_Typologies!$D$4:$AP$1445,MATCH($A$3,DB_Typologies!$AQ$4:$AQ$1445,0)+$A315,MATCH(AJ$3,TQoL_Indexes!$B$8:$AK$8,0)),"")</f>
        <v/>
      </c>
      <c r="AK315" s="86" t="str">
        <f>IFERROR(INDEX(DB_Typologies!$D$4:$AP$1445,MATCH($A$3,DB_Typologies!$AQ$4:$AQ$1445,0)+$A315,MATCH(AK$3,TQoL_Indexes!$B$8:$AK$8,0)),"")</f>
        <v/>
      </c>
      <c r="AL315" s="86" t="str">
        <f>IFERROR(INDEX(DB_Typologies!$D$4:$AP$1445,MATCH($A$3,DB_Typologies!$AQ$4:$AQ$1445,0)+$A315,MATCH(AL$3,TQoL_Indexes!$B$8:$AK$8,0)),"")</f>
        <v/>
      </c>
      <c r="AM315" s="87" t="str">
        <f>IFERROR(INDEX(DB_Typologies!$D$4:$AP$1445,MATCH($A$3,DB_Typologies!$AQ$4:$AQ$1445,0)+$A315,MATCH(AM$3,TQoL_Indexes!$B$8:$AK$8,0)),"")</f>
        <v/>
      </c>
    </row>
    <row r="316" spans="1:39">
      <c r="A316" s="58" t="str">
        <f>IFERROR(IF(A315+1&lt;COUNTIF(DB_Typologies!$AQ$4:$AQ$1445,$A$3),A315+1,""),"")</f>
        <v/>
      </c>
      <c r="B316" s="120" t="str">
        <f>IFERROR(INDEX(DB_Typologies!$D$4:$AP$1445,MATCH($A$3,DB_Typologies!$AQ$4:$AQ$1445,0)+$A316,MATCH(B$3,TQoL_Indexes!$B$8:$AK$8,0)),"")</f>
        <v/>
      </c>
      <c r="C316" s="86" t="str">
        <f>IFERROR(INDEX(DB_Typologies!$D$4:$AP$1445,MATCH($A$3,DB_Typologies!$AQ$4:$AQ$1445,0)+$A316,MATCH(C$3,TQoL_Indexes!$B$8:$AK$8,0)),"")</f>
        <v/>
      </c>
      <c r="D316" s="87" t="str">
        <f>IFERROR(INDEX(DB_Typologies!$D$4:$AP$1445,MATCH($A$3,DB_Typologies!$AQ$4:$AQ$1445,0)+$A316,MATCH(D$3,TQoL_Indexes!$B$8:$AK$8,0)),"")</f>
        <v/>
      </c>
      <c r="E316" s="86" t="str">
        <f>IFERROR(INDEX(DB_Typologies!$D$4:$AP$1445,MATCH($A$3,DB_Typologies!$AQ$4:$AQ$1445,0)+$A316,MATCH(E$3,TQoL_Indexes!$B$8:$AK$8,0)),"")</f>
        <v/>
      </c>
      <c r="F316" s="86" t="str">
        <f>IFERROR(INDEX(DB_Typologies!$D$4:$AP$1445,MATCH($A$3,DB_Typologies!$AQ$4:$AQ$1445,0)+$A316,MATCH(F$3,TQoL_Indexes!$B$8:$AK$8,0)),"")</f>
        <v/>
      </c>
      <c r="G316" s="86" t="str">
        <f>IFERROR(INDEX(DB_Typologies!$D$4:$AP$1445,MATCH($A$3,DB_Typologies!$AQ$4:$AQ$1445,0)+$A316,MATCH(G$3,TQoL_Indexes!$B$8:$AK$8,0)),"")</f>
        <v/>
      </c>
      <c r="H316" s="86" t="str">
        <f>IFERROR(INDEX(DB_Typologies!$D$4:$AP$1445,MATCH($A$3,DB_Typologies!$AQ$4:$AQ$1445,0)+$A316,MATCH(H$3,TQoL_Indexes!$B$8:$AK$8,0)),"")</f>
        <v/>
      </c>
      <c r="I316" s="86" t="str">
        <f>IFERROR(INDEX(DB_Typologies!$D$4:$AP$1445,MATCH($A$3,DB_Typologies!$AQ$4:$AQ$1445,0)+$A316,MATCH(I$3,TQoL_Indexes!$B$8:$AK$8,0)),"")</f>
        <v/>
      </c>
      <c r="J316" s="86" t="str">
        <f>IFERROR(INDEX(DB_Typologies!$D$4:$AP$1445,MATCH($A$3,DB_Typologies!$AQ$4:$AQ$1445,0)+$A316,MATCH(J$3,TQoL_Indexes!$B$8:$AK$8,0)),"")</f>
        <v/>
      </c>
      <c r="K316" s="86" t="str">
        <f>IFERROR(INDEX(DB_Typologies!$D$4:$AP$1445,MATCH($A$3,DB_Typologies!$AQ$4:$AQ$1445,0)+$A316,MATCH(K$3,TQoL_Indexes!$B$8:$AK$8,0)),"")</f>
        <v/>
      </c>
      <c r="L316" s="86" t="str">
        <f>IFERROR(INDEX(DB_Typologies!$D$4:$AP$1445,MATCH($A$3,DB_Typologies!$AQ$4:$AQ$1445,0)+$A316,MATCH(L$3,TQoL_Indexes!$B$8:$AK$8,0)),"")</f>
        <v/>
      </c>
      <c r="M316" s="86" t="str">
        <f>IFERROR(INDEX(DB_Typologies!$D$4:$AP$1445,MATCH($A$3,DB_Typologies!$AQ$4:$AQ$1445,0)+$A316,MATCH(M$3,TQoL_Indexes!$B$8:$AK$8,0)),"")</f>
        <v/>
      </c>
      <c r="N316" s="86" t="str">
        <f>IFERROR(INDEX(DB_Typologies!$D$4:$AP$1445,MATCH($A$3,DB_Typologies!$AQ$4:$AQ$1445,0)+$A316,MATCH(N$3,TQoL_Indexes!$B$8:$AK$8,0)),"")</f>
        <v/>
      </c>
      <c r="O316" s="86" t="str">
        <f>IFERROR(INDEX(DB_Typologies!$D$4:$AP$1445,MATCH($A$3,DB_Typologies!$AQ$4:$AQ$1445,0)+$A316,MATCH(O$3,TQoL_Indexes!$B$8:$AK$8,0)),"")</f>
        <v/>
      </c>
      <c r="P316" s="86" t="str">
        <f>IFERROR(INDEX(DB_Typologies!$D$4:$AP$1445,MATCH($A$3,DB_Typologies!$AQ$4:$AQ$1445,0)+$A316,MATCH(P$3,TQoL_Indexes!$B$8:$AK$8,0)),"")</f>
        <v/>
      </c>
      <c r="Q316" s="86" t="str">
        <f>IFERROR(INDEX(DB_Typologies!$D$4:$AP$1445,MATCH($A$3,DB_Typologies!$AQ$4:$AQ$1445,0)+$A316,MATCH(Q$3,TQoL_Indexes!$B$8:$AK$8,0)),"")</f>
        <v/>
      </c>
      <c r="R316" s="86" t="str">
        <f>IFERROR(INDEX(DB_Typologies!$D$4:$AP$1445,MATCH($A$3,DB_Typologies!$AQ$4:$AQ$1445,0)+$A316,MATCH(R$3,TQoL_Indexes!$B$8:$AK$8,0)),"")</f>
        <v/>
      </c>
      <c r="S316" s="86" t="str">
        <f>IFERROR(INDEX(DB_Typologies!$D$4:$AP$1445,MATCH($A$3,DB_Typologies!$AQ$4:$AQ$1445,0)+$A316,MATCH(S$3,TQoL_Indexes!$B$8:$AK$8,0)),"")</f>
        <v/>
      </c>
      <c r="T316" s="86" t="str">
        <f>IFERROR(INDEX(DB_Typologies!$D$4:$AP$1445,MATCH($A$3,DB_Typologies!$AQ$4:$AQ$1445,0)+$A316,MATCH(T$3,TQoL_Indexes!$B$8:$AK$8,0)),"")</f>
        <v/>
      </c>
      <c r="U316" s="86" t="str">
        <f>IFERROR(INDEX(DB_Typologies!$D$4:$AP$1445,MATCH($A$3,DB_Typologies!$AQ$4:$AQ$1445,0)+$A316,MATCH(U$3,TQoL_Indexes!$B$8:$AK$8,0)),"")</f>
        <v/>
      </c>
      <c r="V316" s="86" t="str">
        <f>IFERROR(INDEX(DB_Typologies!$D$4:$AP$1445,MATCH($A$3,DB_Typologies!$AQ$4:$AQ$1445,0)+$A316,MATCH(V$3,TQoL_Indexes!$B$8:$AK$8,0)),"")</f>
        <v/>
      </c>
      <c r="W316" s="86" t="str">
        <f>IFERROR(INDEX(DB_Typologies!$D$4:$AP$1445,MATCH($A$3,DB_Typologies!$AQ$4:$AQ$1445,0)+$A316,MATCH(W$3,TQoL_Indexes!$B$8:$AK$8,0)),"")</f>
        <v/>
      </c>
      <c r="X316" s="86" t="str">
        <f>IFERROR(INDEX(DB_Typologies!$D$4:$AP$1445,MATCH($A$3,DB_Typologies!$AQ$4:$AQ$1445,0)+$A316,MATCH(X$3,TQoL_Indexes!$B$8:$AK$8,0)),"")</f>
        <v/>
      </c>
      <c r="Y316" s="86" t="str">
        <f>IFERROR(INDEX(DB_Typologies!$D$4:$AP$1445,MATCH($A$3,DB_Typologies!$AQ$4:$AQ$1445,0)+$A316,MATCH(Y$3,TQoL_Indexes!$B$8:$AK$8,0)),"")</f>
        <v/>
      </c>
      <c r="Z316" s="86" t="str">
        <f>IFERROR(INDEX(DB_Typologies!$D$4:$AP$1445,MATCH($A$3,DB_Typologies!$AQ$4:$AQ$1445,0)+$A316,MATCH(Z$3,TQoL_Indexes!$B$8:$AK$8,0)),"")</f>
        <v/>
      </c>
      <c r="AA316" s="86" t="str">
        <f>IFERROR(INDEX(DB_Typologies!$D$4:$AP$1445,MATCH($A$3,DB_Typologies!$AQ$4:$AQ$1445,0)+$A316,MATCH(AA$3,TQoL_Indexes!$B$8:$AK$8,0)),"")</f>
        <v/>
      </c>
      <c r="AB316" s="86" t="str">
        <f>IFERROR(INDEX(DB_Typologies!$D$4:$AP$1445,MATCH($A$3,DB_Typologies!$AQ$4:$AQ$1445,0)+$A316,MATCH(AB$3,TQoL_Indexes!$B$8:$AK$8,0)),"")</f>
        <v/>
      </c>
      <c r="AC316" s="86" t="str">
        <f>IFERROR(INDEX(DB_Typologies!$D$4:$AP$1445,MATCH($A$3,DB_Typologies!$AQ$4:$AQ$1445,0)+$A316,MATCH(AC$3,TQoL_Indexes!$B$8:$AK$8,0)),"")</f>
        <v/>
      </c>
      <c r="AD316" s="86" t="str">
        <f>IFERROR(INDEX(DB_Typologies!$D$4:$AP$1445,MATCH($A$3,DB_Typologies!$AQ$4:$AQ$1445,0)+$A316,MATCH(AD$3,TQoL_Indexes!$B$8:$AK$8,0)),"")</f>
        <v/>
      </c>
      <c r="AE316" s="86" t="str">
        <f>IFERROR(INDEX(DB_Typologies!$D$4:$AP$1445,MATCH($A$3,DB_Typologies!$AQ$4:$AQ$1445,0)+$A316,MATCH(AE$3,TQoL_Indexes!$B$8:$AK$8,0)),"")</f>
        <v/>
      </c>
      <c r="AF316" s="86" t="str">
        <f>IFERROR(INDEX(DB_Typologies!$D$4:$AP$1445,MATCH($A$3,DB_Typologies!$AQ$4:$AQ$1445,0)+$A316,MATCH(AF$3,TQoL_Indexes!$B$8:$AK$8,0)),"")</f>
        <v/>
      </c>
      <c r="AG316" s="86" t="str">
        <f>IFERROR(INDEX(DB_Typologies!$D$4:$AP$1445,MATCH($A$3,DB_Typologies!$AQ$4:$AQ$1445,0)+$A316,MATCH(AG$3,TQoL_Indexes!$B$8:$AK$8,0)),"")</f>
        <v/>
      </c>
      <c r="AH316" s="86" t="str">
        <f>IFERROR(INDEX(DB_Typologies!$D$4:$AP$1445,MATCH($A$3,DB_Typologies!$AQ$4:$AQ$1445,0)+$A316,MATCH(AH$3,TQoL_Indexes!$B$8:$AK$8,0)),"")</f>
        <v/>
      </c>
      <c r="AI316" s="86" t="str">
        <f>IFERROR(INDEX(DB_Typologies!$D$4:$AP$1445,MATCH($A$3,DB_Typologies!$AQ$4:$AQ$1445,0)+$A316,MATCH(AI$3,TQoL_Indexes!$B$8:$AK$8,0)),"")</f>
        <v/>
      </c>
      <c r="AJ316" s="86" t="str">
        <f>IFERROR(INDEX(DB_Typologies!$D$4:$AP$1445,MATCH($A$3,DB_Typologies!$AQ$4:$AQ$1445,0)+$A316,MATCH(AJ$3,TQoL_Indexes!$B$8:$AK$8,0)),"")</f>
        <v/>
      </c>
      <c r="AK316" s="86" t="str">
        <f>IFERROR(INDEX(DB_Typologies!$D$4:$AP$1445,MATCH($A$3,DB_Typologies!$AQ$4:$AQ$1445,0)+$A316,MATCH(AK$3,TQoL_Indexes!$B$8:$AK$8,0)),"")</f>
        <v/>
      </c>
      <c r="AL316" s="86" t="str">
        <f>IFERROR(INDEX(DB_Typologies!$D$4:$AP$1445,MATCH($A$3,DB_Typologies!$AQ$4:$AQ$1445,0)+$A316,MATCH(AL$3,TQoL_Indexes!$B$8:$AK$8,0)),"")</f>
        <v/>
      </c>
      <c r="AM316" s="87" t="str">
        <f>IFERROR(INDEX(DB_Typologies!$D$4:$AP$1445,MATCH($A$3,DB_Typologies!$AQ$4:$AQ$1445,0)+$A316,MATCH(AM$3,TQoL_Indexes!$B$8:$AK$8,0)),"")</f>
        <v/>
      </c>
    </row>
    <row r="317" spans="1:39">
      <c r="A317" s="58" t="str">
        <f>IFERROR(IF(A316+1&lt;COUNTIF(DB_Typologies!$AQ$4:$AQ$1445,$A$3),A316+1,""),"")</f>
        <v/>
      </c>
      <c r="B317" s="120" t="str">
        <f>IFERROR(INDEX(DB_Typologies!$D$4:$AP$1445,MATCH($A$3,DB_Typologies!$AQ$4:$AQ$1445,0)+$A317,MATCH(B$3,TQoL_Indexes!$B$8:$AK$8,0)),"")</f>
        <v/>
      </c>
      <c r="C317" s="86" t="str">
        <f>IFERROR(INDEX(DB_Typologies!$D$4:$AP$1445,MATCH($A$3,DB_Typologies!$AQ$4:$AQ$1445,0)+$A317,MATCH(C$3,TQoL_Indexes!$B$8:$AK$8,0)),"")</f>
        <v/>
      </c>
      <c r="D317" s="87" t="str">
        <f>IFERROR(INDEX(DB_Typologies!$D$4:$AP$1445,MATCH($A$3,DB_Typologies!$AQ$4:$AQ$1445,0)+$A317,MATCH(D$3,TQoL_Indexes!$B$8:$AK$8,0)),"")</f>
        <v/>
      </c>
      <c r="E317" s="86" t="str">
        <f>IFERROR(INDEX(DB_Typologies!$D$4:$AP$1445,MATCH($A$3,DB_Typologies!$AQ$4:$AQ$1445,0)+$A317,MATCH(E$3,TQoL_Indexes!$B$8:$AK$8,0)),"")</f>
        <v/>
      </c>
      <c r="F317" s="86" t="str">
        <f>IFERROR(INDEX(DB_Typologies!$D$4:$AP$1445,MATCH($A$3,DB_Typologies!$AQ$4:$AQ$1445,0)+$A317,MATCH(F$3,TQoL_Indexes!$B$8:$AK$8,0)),"")</f>
        <v/>
      </c>
      <c r="G317" s="86" t="str">
        <f>IFERROR(INDEX(DB_Typologies!$D$4:$AP$1445,MATCH($A$3,DB_Typologies!$AQ$4:$AQ$1445,0)+$A317,MATCH(G$3,TQoL_Indexes!$B$8:$AK$8,0)),"")</f>
        <v/>
      </c>
      <c r="H317" s="86" t="str">
        <f>IFERROR(INDEX(DB_Typologies!$D$4:$AP$1445,MATCH($A$3,DB_Typologies!$AQ$4:$AQ$1445,0)+$A317,MATCH(H$3,TQoL_Indexes!$B$8:$AK$8,0)),"")</f>
        <v/>
      </c>
      <c r="I317" s="86" t="str">
        <f>IFERROR(INDEX(DB_Typologies!$D$4:$AP$1445,MATCH($A$3,DB_Typologies!$AQ$4:$AQ$1445,0)+$A317,MATCH(I$3,TQoL_Indexes!$B$8:$AK$8,0)),"")</f>
        <v/>
      </c>
      <c r="J317" s="86" t="str">
        <f>IFERROR(INDEX(DB_Typologies!$D$4:$AP$1445,MATCH($A$3,DB_Typologies!$AQ$4:$AQ$1445,0)+$A317,MATCH(J$3,TQoL_Indexes!$B$8:$AK$8,0)),"")</f>
        <v/>
      </c>
      <c r="K317" s="86" t="str">
        <f>IFERROR(INDEX(DB_Typologies!$D$4:$AP$1445,MATCH($A$3,DB_Typologies!$AQ$4:$AQ$1445,0)+$A317,MATCH(K$3,TQoL_Indexes!$B$8:$AK$8,0)),"")</f>
        <v/>
      </c>
      <c r="L317" s="86" t="str">
        <f>IFERROR(INDEX(DB_Typologies!$D$4:$AP$1445,MATCH($A$3,DB_Typologies!$AQ$4:$AQ$1445,0)+$A317,MATCH(L$3,TQoL_Indexes!$B$8:$AK$8,0)),"")</f>
        <v/>
      </c>
      <c r="M317" s="86" t="str">
        <f>IFERROR(INDEX(DB_Typologies!$D$4:$AP$1445,MATCH($A$3,DB_Typologies!$AQ$4:$AQ$1445,0)+$A317,MATCH(M$3,TQoL_Indexes!$B$8:$AK$8,0)),"")</f>
        <v/>
      </c>
      <c r="N317" s="86" t="str">
        <f>IFERROR(INDEX(DB_Typologies!$D$4:$AP$1445,MATCH($A$3,DB_Typologies!$AQ$4:$AQ$1445,0)+$A317,MATCH(N$3,TQoL_Indexes!$B$8:$AK$8,0)),"")</f>
        <v/>
      </c>
      <c r="O317" s="86" t="str">
        <f>IFERROR(INDEX(DB_Typologies!$D$4:$AP$1445,MATCH($A$3,DB_Typologies!$AQ$4:$AQ$1445,0)+$A317,MATCH(O$3,TQoL_Indexes!$B$8:$AK$8,0)),"")</f>
        <v/>
      </c>
      <c r="P317" s="86" t="str">
        <f>IFERROR(INDEX(DB_Typologies!$D$4:$AP$1445,MATCH($A$3,DB_Typologies!$AQ$4:$AQ$1445,0)+$A317,MATCH(P$3,TQoL_Indexes!$B$8:$AK$8,0)),"")</f>
        <v/>
      </c>
      <c r="Q317" s="86" t="str">
        <f>IFERROR(INDEX(DB_Typologies!$D$4:$AP$1445,MATCH($A$3,DB_Typologies!$AQ$4:$AQ$1445,0)+$A317,MATCH(Q$3,TQoL_Indexes!$B$8:$AK$8,0)),"")</f>
        <v/>
      </c>
      <c r="R317" s="86" t="str">
        <f>IFERROR(INDEX(DB_Typologies!$D$4:$AP$1445,MATCH($A$3,DB_Typologies!$AQ$4:$AQ$1445,0)+$A317,MATCH(R$3,TQoL_Indexes!$B$8:$AK$8,0)),"")</f>
        <v/>
      </c>
      <c r="S317" s="86" t="str">
        <f>IFERROR(INDEX(DB_Typologies!$D$4:$AP$1445,MATCH($A$3,DB_Typologies!$AQ$4:$AQ$1445,0)+$A317,MATCH(S$3,TQoL_Indexes!$B$8:$AK$8,0)),"")</f>
        <v/>
      </c>
      <c r="T317" s="86" t="str">
        <f>IFERROR(INDEX(DB_Typologies!$D$4:$AP$1445,MATCH($A$3,DB_Typologies!$AQ$4:$AQ$1445,0)+$A317,MATCH(T$3,TQoL_Indexes!$B$8:$AK$8,0)),"")</f>
        <v/>
      </c>
      <c r="U317" s="86" t="str">
        <f>IFERROR(INDEX(DB_Typologies!$D$4:$AP$1445,MATCH($A$3,DB_Typologies!$AQ$4:$AQ$1445,0)+$A317,MATCH(U$3,TQoL_Indexes!$B$8:$AK$8,0)),"")</f>
        <v/>
      </c>
      <c r="V317" s="86" t="str">
        <f>IFERROR(INDEX(DB_Typologies!$D$4:$AP$1445,MATCH($A$3,DB_Typologies!$AQ$4:$AQ$1445,0)+$A317,MATCH(V$3,TQoL_Indexes!$B$8:$AK$8,0)),"")</f>
        <v/>
      </c>
      <c r="W317" s="86" t="str">
        <f>IFERROR(INDEX(DB_Typologies!$D$4:$AP$1445,MATCH($A$3,DB_Typologies!$AQ$4:$AQ$1445,0)+$A317,MATCH(W$3,TQoL_Indexes!$B$8:$AK$8,0)),"")</f>
        <v/>
      </c>
      <c r="X317" s="86" t="str">
        <f>IFERROR(INDEX(DB_Typologies!$D$4:$AP$1445,MATCH($A$3,DB_Typologies!$AQ$4:$AQ$1445,0)+$A317,MATCH(X$3,TQoL_Indexes!$B$8:$AK$8,0)),"")</f>
        <v/>
      </c>
      <c r="Y317" s="86" t="str">
        <f>IFERROR(INDEX(DB_Typologies!$D$4:$AP$1445,MATCH($A$3,DB_Typologies!$AQ$4:$AQ$1445,0)+$A317,MATCH(Y$3,TQoL_Indexes!$B$8:$AK$8,0)),"")</f>
        <v/>
      </c>
      <c r="Z317" s="86" t="str">
        <f>IFERROR(INDEX(DB_Typologies!$D$4:$AP$1445,MATCH($A$3,DB_Typologies!$AQ$4:$AQ$1445,0)+$A317,MATCH(Z$3,TQoL_Indexes!$B$8:$AK$8,0)),"")</f>
        <v/>
      </c>
      <c r="AA317" s="86" t="str">
        <f>IFERROR(INDEX(DB_Typologies!$D$4:$AP$1445,MATCH($A$3,DB_Typologies!$AQ$4:$AQ$1445,0)+$A317,MATCH(AA$3,TQoL_Indexes!$B$8:$AK$8,0)),"")</f>
        <v/>
      </c>
      <c r="AB317" s="86" t="str">
        <f>IFERROR(INDEX(DB_Typologies!$D$4:$AP$1445,MATCH($A$3,DB_Typologies!$AQ$4:$AQ$1445,0)+$A317,MATCH(AB$3,TQoL_Indexes!$B$8:$AK$8,0)),"")</f>
        <v/>
      </c>
      <c r="AC317" s="86" t="str">
        <f>IFERROR(INDEX(DB_Typologies!$D$4:$AP$1445,MATCH($A$3,DB_Typologies!$AQ$4:$AQ$1445,0)+$A317,MATCH(AC$3,TQoL_Indexes!$B$8:$AK$8,0)),"")</f>
        <v/>
      </c>
      <c r="AD317" s="86" t="str">
        <f>IFERROR(INDEX(DB_Typologies!$D$4:$AP$1445,MATCH($A$3,DB_Typologies!$AQ$4:$AQ$1445,0)+$A317,MATCH(AD$3,TQoL_Indexes!$B$8:$AK$8,0)),"")</f>
        <v/>
      </c>
      <c r="AE317" s="86" t="str">
        <f>IFERROR(INDEX(DB_Typologies!$D$4:$AP$1445,MATCH($A$3,DB_Typologies!$AQ$4:$AQ$1445,0)+$A317,MATCH(AE$3,TQoL_Indexes!$B$8:$AK$8,0)),"")</f>
        <v/>
      </c>
      <c r="AF317" s="86" t="str">
        <f>IFERROR(INDEX(DB_Typologies!$D$4:$AP$1445,MATCH($A$3,DB_Typologies!$AQ$4:$AQ$1445,0)+$A317,MATCH(AF$3,TQoL_Indexes!$B$8:$AK$8,0)),"")</f>
        <v/>
      </c>
      <c r="AG317" s="86" t="str">
        <f>IFERROR(INDEX(DB_Typologies!$D$4:$AP$1445,MATCH($A$3,DB_Typologies!$AQ$4:$AQ$1445,0)+$A317,MATCH(AG$3,TQoL_Indexes!$B$8:$AK$8,0)),"")</f>
        <v/>
      </c>
      <c r="AH317" s="86" t="str">
        <f>IFERROR(INDEX(DB_Typologies!$D$4:$AP$1445,MATCH($A$3,DB_Typologies!$AQ$4:$AQ$1445,0)+$A317,MATCH(AH$3,TQoL_Indexes!$B$8:$AK$8,0)),"")</f>
        <v/>
      </c>
      <c r="AI317" s="86" t="str">
        <f>IFERROR(INDEX(DB_Typologies!$D$4:$AP$1445,MATCH($A$3,DB_Typologies!$AQ$4:$AQ$1445,0)+$A317,MATCH(AI$3,TQoL_Indexes!$B$8:$AK$8,0)),"")</f>
        <v/>
      </c>
      <c r="AJ317" s="86" t="str">
        <f>IFERROR(INDEX(DB_Typologies!$D$4:$AP$1445,MATCH($A$3,DB_Typologies!$AQ$4:$AQ$1445,0)+$A317,MATCH(AJ$3,TQoL_Indexes!$B$8:$AK$8,0)),"")</f>
        <v/>
      </c>
      <c r="AK317" s="86" t="str">
        <f>IFERROR(INDEX(DB_Typologies!$D$4:$AP$1445,MATCH($A$3,DB_Typologies!$AQ$4:$AQ$1445,0)+$A317,MATCH(AK$3,TQoL_Indexes!$B$8:$AK$8,0)),"")</f>
        <v/>
      </c>
      <c r="AL317" s="86" t="str">
        <f>IFERROR(INDEX(DB_Typologies!$D$4:$AP$1445,MATCH($A$3,DB_Typologies!$AQ$4:$AQ$1445,0)+$A317,MATCH(AL$3,TQoL_Indexes!$B$8:$AK$8,0)),"")</f>
        <v/>
      </c>
      <c r="AM317" s="87" t="str">
        <f>IFERROR(INDEX(DB_Typologies!$D$4:$AP$1445,MATCH($A$3,DB_Typologies!$AQ$4:$AQ$1445,0)+$A317,MATCH(AM$3,TQoL_Indexes!$B$8:$AK$8,0)),"")</f>
        <v/>
      </c>
    </row>
    <row r="318" spans="1:39">
      <c r="A318" s="58" t="str">
        <f>IFERROR(IF(A317+1&lt;COUNTIF(DB_Typologies!$AQ$4:$AQ$1445,$A$3),A317+1,""),"")</f>
        <v/>
      </c>
      <c r="B318" s="120" t="str">
        <f>IFERROR(INDEX(DB_Typologies!$D$4:$AP$1445,MATCH($A$3,DB_Typologies!$AQ$4:$AQ$1445,0)+$A318,MATCH(B$3,TQoL_Indexes!$B$8:$AK$8,0)),"")</f>
        <v/>
      </c>
      <c r="C318" s="86" t="str">
        <f>IFERROR(INDEX(DB_Typologies!$D$4:$AP$1445,MATCH($A$3,DB_Typologies!$AQ$4:$AQ$1445,0)+$A318,MATCH(C$3,TQoL_Indexes!$B$8:$AK$8,0)),"")</f>
        <v/>
      </c>
      <c r="D318" s="87" t="str">
        <f>IFERROR(INDEX(DB_Typologies!$D$4:$AP$1445,MATCH($A$3,DB_Typologies!$AQ$4:$AQ$1445,0)+$A318,MATCH(D$3,TQoL_Indexes!$B$8:$AK$8,0)),"")</f>
        <v/>
      </c>
      <c r="E318" s="86" t="str">
        <f>IFERROR(INDEX(DB_Typologies!$D$4:$AP$1445,MATCH($A$3,DB_Typologies!$AQ$4:$AQ$1445,0)+$A318,MATCH(E$3,TQoL_Indexes!$B$8:$AK$8,0)),"")</f>
        <v/>
      </c>
      <c r="F318" s="86" t="str">
        <f>IFERROR(INDEX(DB_Typologies!$D$4:$AP$1445,MATCH($A$3,DB_Typologies!$AQ$4:$AQ$1445,0)+$A318,MATCH(F$3,TQoL_Indexes!$B$8:$AK$8,0)),"")</f>
        <v/>
      </c>
      <c r="G318" s="86" t="str">
        <f>IFERROR(INDEX(DB_Typologies!$D$4:$AP$1445,MATCH($A$3,DB_Typologies!$AQ$4:$AQ$1445,0)+$A318,MATCH(G$3,TQoL_Indexes!$B$8:$AK$8,0)),"")</f>
        <v/>
      </c>
      <c r="H318" s="86" t="str">
        <f>IFERROR(INDEX(DB_Typologies!$D$4:$AP$1445,MATCH($A$3,DB_Typologies!$AQ$4:$AQ$1445,0)+$A318,MATCH(H$3,TQoL_Indexes!$B$8:$AK$8,0)),"")</f>
        <v/>
      </c>
      <c r="I318" s="86" t="str">
        <f>IFERROR(INDEX(DB_Typologies!$D$4:$AP$1445,MATCH($A$3,DB_Typologies!$AQ$4:$AQ$1445,0)+$A318,MATCH(I$3,TQoL_Indexes!$B$8:$AK$8,0)),"")</f>
        <v/>
      </c>
      <c r="J318" s="86" t="str">
        <f>IFERROR(INDEX(DB_Typologies!$D$4:$AP$1445,MATCH($A$3,DB_Typologies!$AQ$4:$AQ$1445,0)+$A318,MATCH(J$3,TQoL_Indexes!$B$8:$AK$8,0)),"")</f>
        <v/>
      </c>
      <c r="K318" s="86" t="str">
        <f>IFERROR(INDEX(DB_Typologies!$D$4:$AP$1445,MATCH($A$3,DB_Typologies!$AQ$4:$AQ$1445,0)+$A318,MATCH(K$3,TQoL_Indexes!$B$8:$AK$8,0)),"")</f>
        <v/>
      </c>
      <c r="L318" s="86" t="str">
        <f>IFERROR(INDEX(DB_Typologies!$D$4:$AP$1445,MATCH($A$3,DB_Typologies!$AQ$4:$AQ$1445,0)+$A318,MATCH(L$3,TQoL_Indexes!$B$8:$AK$8,0)),"")</f>
        <v/>
      </c>
      <c r="M318" s="86" t="str">
        <f>IFERROR(INDEX(DB_Typologies!$D$4:$AP$1445,MATCH($A$3,DB_Typologies!$AQ$4:$AQ$1445,0)+$A318,MATCH(M$3,TQoL_Indexes!$B$8:$AK$8,0)),"")</f>
        <v/>
      </c>
      <c r="N318" s="86" t="str">
        <f>IFERROR(INDEX(DB_Typologies!$D$4:$AP$1445,MATCH($A$3,DB_Typologies!$AQ$4:$AQ$1445,0)+$A318,MATCH(N$3,TQoL_Indexes!$B$8:$AK$8,0)),"")</f>
        <v/>
      </c>
      <c r="O318" s="86" t="str">
        <f>IFERROR(INDEX(DB_Typologies!$D$4:$AP$1445,MATCH($A$3,DB_Typologies!$AQ$4:$AQ$1445,0)+$A318,MATCH(O$3,TQoL_Indexes!$B$8:$AK$8,0)),"")</f>
        <v/>
      </c>
      <c r="P318" s="86" t="str">
        <f>IFERROR(INDEX(DB_Typologies!$D$4:$AP$1445,MATCH($A$3,DB_Typologies!$AQ$4:$AQ$1445,0)+$A318,MATCH(P$3,TQoL_Indexes!$B$8:$AK$8,0)),"")</f>
        <v/>
      </c>
      <c r="Q318" s="86" t="str">
        <f>IFERROR(INDEX(DB_Typologies!$D$4:$AP$1445,MATCH($A$3,DB_Typologies!$AQ$4:$AQ$1445,0)+$A318,MATCH(Q$3,TQoL_Indexes!$B$8:$AK$8,0)),"")</f>
        <v/>
      </c>
      <c r="R318" s="86" t="str">
        <f>IFERROR(INDEX(DB_Typologies!$D$4:$AP$1445,MATCH($A$3,DB_Typologies!$AQ$4:$AQ$1445,0)+$A318,MATCH(R$3,TQoL_Indexes!$B$8:$AK$8,0)),"")</f>
        <v/>
      </c>
      <c r="S318" s="86" t="str">
        <f>IFERROR(INDEX(DB_Typologies!$D$4:$AP$1445,MATCH($A$3,DB_Typologies!$AQ$4:$AQ$1445,0)+$A318,MATCH(S$3,TQoL_Indexes!$B$8:$AK$8,0)),"")</f>
        <v/>
      </c>
      <c r="T318" s="86" t="str">
        <f>IFERROR(INDEX(DB_Typologies!$D$4:$AP$1445,MATCH($A$3,DB_Typologies!$AQ$4:$AQ$1445,0)+$A318,MATCH(T$3,TQoL_Indexes!$B$8:$AK$8,0)),"")</f>
        <v/>
      </c>
      <c r="U318" s="86" t="str">
        <f>IFERROR(INDEX(DB_Typologies!$D$4:$AP$1445,MATCH($A$3,DB_Typologies!$AQ$4:$AQ$1445,0)+$A318,MATCH(U$3,TQoL_Indexes!$B$8:$AK$8,0)),"")</f>
        <v/>
      </c>
      <c r="V318" s="86" t="str">
        <f>IFERROR(INDEX(DB_Typologies!$D$4:$AP$1445,MATCH($A$3,DB_Typologies!$AQ$4:$AQ$1445,0)+$A318,MATCH(V$3,TQoL_Indexes!$B$8:$AK$8,0)),"")</f>
        <v/>
      </c>
      <c r="W318" s="86" t="str">
        <f>IFERROR(INDEX(DB_Typologies!$D$4:$AP$1445,MATCH($A$3,DB_Typologies!$AQ$4:$AQ$1445,0)+$A318,MATCH(W$3,TQoL_Indexes!$B$8:$AK$8,0)),"")</f>
        <v/>
      </c>
      <c r="X318" s="86" t="str">
        <f>IFERROR(INDEX(DB_Typologies!$D$4:$AP$1445,MATCH($A$3,DB_Typologies!$AQ$4:$AQ$1445,0)+$A318,MATCH(X$3,TQoL_Indexes!$B$8:$AK$8,0)),"")</f>
        <v/>
      </c>
      <c r="Y318" s="86" t="str">
        <f>IFERROR(INDEX(DB_Typologies!$D$4:$AP$1445,MATCH($A$3,DB_Typologies!$AQ$4:$AQ$1445,0)+$A318,MATCH(Y$3,TQoL_Indexes!$B$8:$AK$8,0)),"")</f>
        <v/>
      </c>
      <c r="Z318" s="86" t="str">
        <f>IFERROR(INDEX(DB_Typologies!$D$4:$AP$1445,MATCH($A$3,DB_Typologies!$AQ$4:$AQ$1445,0)+$A318,MATCH(Z$3,TQoL_Indexes!$B$8:$AK$8,0)),"")</f>
        <v/>
      </c>
      <c r="AA318" s="86" t="str">
        <f>IFERROR(INDEX(DB_Typologies!$D$4:$AP$1445,MATCH($A$3,DB_Typologies!$AQ$4:$AQ$1445,0)+$A318,MATCH(AA$3,TQoL_Indexes!$B$8:$AK$8,0)),"")</f>
        <v/>
      </c>
      <c r="AB318" s="86" t="str">
        <f>IFERROR(INDEX(DB_Typologies!$D$4:$AP$1445,MATCH($A$3,DB_Typologies!$AQ$4:$AQ$1445,0)+$A318,MATCH(AB$3,TQoL_Indexes!$B$8:$AK$8,0)),"")</f>
        <v/>
      </c>
      <c r="AC318" s="86" t="str">
        <f>IFERROR(INDEX(DB_Typologies!$D$4:$AP$1445,MATCH($A$3,DB_Typologies!$AQ$4:$AQ$1445,0)+$A318,MATCH(AC$3,TQoL_Indexes!$B$8:$AK$8,0)),"")</f>
        <v/>
      </c>
      <c r="AD318" s="86" t="str">
        <f>IFERROR(INDEX(DB_Typologies!$D$4:$AP$1445,MATCH($A$3,DB_Typologies!$AQ$4:$AQ$1445,0)+$A318,MATCH(AD$3,TQoL_Indexes!$B$8:$AK$8,0)),"")</f>
        <v/>
      </c>
      <c r="AE318" s="86" t="str">
        <f>IFERROR(INDEX(DB_Typologies!$D$4:$AP$1445,MATCH($A$3,DB_Typologies!$AQ$4:$AQ$1445,0)+$A318,MATCH(AE$3,TQoL_Indexes!$B$8:$AK$8,0)),"")</f>
        <v/>
      </c>
      <c r="AF318" s="86" t="str">
        <f>IFERROR(INDEX(DB_Typologies!$D$4:$AP$1445,MATCH($A$3,DB_Typologies!$AQ$4:$AQ$1445,0)+$A318,MATCH(AF$3,TQoL_Indexes!$B$8:$AK$8,0)),"")</f>
        <v/>
      </c>
      <c r="AG318" s="86" t="str">
        <f>IFERROR(INDEX(DB_Typologies!$D$4:$AP$1445,MATCH($A$3,DB_Typologies!$AQ$4:$AQ$1445,0)+$A318,MATCH(AG$3,TQoL_Indexes!$B$8:$AK$8,0)),"")</f>
        <v/>
      </c>
      <c r="AH318" s="86" t="str">
        <f>IFERROR(INDEX(DB_Typologies!$D$4:$AP$1445,MATCH($A$3,DB_Typologies!$AQ$4:$AQ$1445,0)+$A318,MATCH(AH$3,TQoL_Indexes!$B$8:$AK$8,0)),"")</f>
        <v/>
      </c>
      <c r="AI318" s="86" t="str">
        <f>IFERROR(INDEX(DB_Typologies!$D$4:$AP$1445,MATCH($A$3,DB_Typologies!$AQ$4:$AQ$1445,0)+$A318,MATCH(AI$3,TQoL_Indexes!$B$8:$AK$8,0)),"")</f>
        <v/>
      </c>
      <c r="AJ318" s="86" t="str">
        <f>IFERROR(INDEX(DB_Typologies!$D$4:$AP$1445,MATCH($A$3,DB_Typologies!$AQ$4:$AQ$1445,0)+$A318,MATCH(AJ$3,TQoL_Indexes!$B$8:$AK$8,0)),"")</f>
        <v/>
      </c>
      <c r="AK318" s="86" t="str">
        <f>IFERROR(INDEX(DB_Typologies!$D$4:$AP$1445,MATCH($A$3,DB_Typologies!$AQ$4:$AQ$1445,0)+$A318,MATCH(AK$3,TQoL_Indexes!$B$8:$AK$8,0)),"")</f>
        <v/>
      </c>
      <c r="AL318" s="86" t="str">
        <f>IFERROR(INDEX(DB_Typologies!$D$4:$AP$1445,MATCH($A$3,DB_Typologies!$AQ$4:$AQ$1445,0)+$A318,MATCH(AL$3,TQoL_Indexes!$B$8:$AK$8,0)),"")</f>
        <v/>
      </c>
      <c r="AM318" s="87" t="str">
        <f>IFERROR(INDEX(DB_Typologies!$D$4:$AP$1445,MATCH($A$3,DB_Typologies!$AQ$4:$AQ$1445,0)+$A318,MATCH(AM$3,TQoL_Indexes!$B$8:$AK$8,0)),"")</f>
        <v/>
      </c>
    </row>
    <row r="319" spans="1:39">
      <c r="A319" s="58" t="str">
        <f>IFERROR(IF(A318+1&lt;COUNTIF(DB_Typologies!$AQ$4:$AQ$1445,$A$3),A318+1,""),"")</f>
        <v/>
      </c>
      <c r="B319" s="120" t="str">
        <f>IFERROR(INDEX(DB_Typologies!$D$4:$AP$1445,MATCH($A$3,DB_Typologies!$AQ$4:$AQ$1445,0)+$A319,MATCH(B$3,TQoL_Indexes!$B$8:$AK$8,0)),"")</f>
        <v/>
      </c>
      <c r="C319" s="86" t="str">
        <f>IFERROR(INDEX(DB_Typologies!$D$4:$AP$1445,MATCH($A$3,DB_Typologies!$AQ$4:$AQ$1445,0)+$A319,MATCH(C$3,TQoL_Indexes!$B$8:$AK$8,0)),"")</f>
        <v/>
      </c>
      <c r="D319" s="87" t="str">
        <f>IFERROR(INDEX(DB_Typologies!$D$4:$AP$1445,MATCH($A$3,DB_Typologies!$AQ$4:$AQ$1445,0)+$A319,MATCH(D$3,TQoL_Indexes!$B$8:$AK$8,0)),"")</f>
        <v/>
      </c>
      <c r="E319" s="86" t="str">
        <f>IFERROR(INDEX(DB_Typologies!$D$4:$AP$1445,MATCH($A$3,DB_Typologies!$AQ$4:$AQ$1445,0)+$A319,MATCH(E$3,TQoL_Indexes!$B$8:$AK$8,0)),"")</f>
        <v/>
      </c>
      <c r="F319" s="86" t="str">
        <f>IFERROR(INDEX(DB_Typologies!$D$4:$AP$1445,MATCH($A$3,DB_Typologies!$AQ$4:$AQ$1445,0)+$A319,MATCH(F$3,TQoL_Indexes!$B$8:$AK$8,0)),"")</f>
        <v/>
      </c>
      <c r="G319" s="86" t="str">
        <f>IFERROR(INDEX(DB_Typologies!$D$4:$AP$1445,MATCH($A$3,DB_Typologies!$AQ$4:$AQ$1445,0)+$A319,MATCH(G$3,TQoL_Indexes!$B$8:$AK$8,0)),"")</f>
        <v/>
      </c>
      <c r="H319" s="86" t="str">
        <f>IFERROR(INDEX(DB_Typologies!$D$4:$AP$1445,MATCH($A$3,DB_Typologies!$AQ$4:$AQ$1445,0)+$A319,MATCH(H$3,TQoL_Indexes!$B$8:$AK$8,0)),"")</f>
        <v/>
      </c>
      <c r="I319" s="86" t="str">
        <f>IFERROR(INDEX(DB_Typologies!$D$4:$AP$1445,MATCH($A$3,DB_Typologies!$AQ$4:$AQ$1445,0)+$A319,MATCH(I$3,TQoL_Indexes!$B$8:$AK$8,0)),"")</f>
        <v/>
      </c>
      <c r="J319" s="86" t="str">
        <f>IFERROR(INDEX(DB_Typologies!$D$4:$AP$1445,MATCH($A$3,DB_Typologies!$AQ$4:$AQ$1445,0)+$A319,MATCH(J$3,TQoL_Indexes!$B$8:$AK$8,0)),"")</f>
        <v/>
      </c>
      <c r="K319" s="86" t="str">
        <f>IFERROR(INDEX(DB_Typologies!$D$4:$AP$1445,MATCH($A$3,DB_Typologies!$AQ$4:$AQ$1445,0)+$A319,MATCH(K$3,TQoL_Indexes!$B$8:$AK$8,0)),"")</f>
        <v/>
      </c>
      <c r="L319" s="86" t="str">
        <f>IFERROR(INDEX(DB_Typologies!$D$4:$AP$1445,MATCH($A$3,DB_Typologies!$AQ$4:$AQ$1445,0)+$A319,MATCH(L$3,TQoL_Indexes!$B$8:$AK$8,0)),"")</f>
        <v/>
      </c>
      <c r="M319" s="86" t="str">
        <f>IFERROR(INDEX(DB_Typologies!$D$4:$AP$1445,MATCH($A$3,DB_Typologies!$AQ$4:$AQ$1445,0)+$A319,MATCH(M$3,TQoL_Indexes!$B$8:$AK$8,0)),"")</f>
        <v/>
      </c>
      <c r="N319" s="86" t="str">
        <f>IFERROR(INDEX(DB_Typologies!$D$4:$AP$1445,MATCH($A$3,DB_Typologies!$AQ$4:$AQ$1445,0)+$A319,MATCH(N$3,TQoL_Indexes!$B$8:$AK$8,0)),"")</f>
        <v/>
      </c>
      <c r="O319" s="86" t="str">
        <f>IFERROR(INDEX(DB_Typologies!$D$4:$AP$1445,MATCH($A$3,DB_Typologies!$AQ$4:$AQ$1445,0)+$A319,MATCH(O$3,TQoL_Indexes!$B$8:$AK$8,0)),"")</f>
        <v/>
      </c>
      <c r="P319" s="86" t="str">
        <f>IFERROR(INDEX(DB_Typologies!$D$4:$AP$1445,MATCH($A$3,DB_Typologies!$AQ$4:$AQ$1445,0)+$A319,MATCH(P$3,TQoL_Indexes!$B$8:$AK$8,0)),"")</f>
        <v/>
      </c>
      <c r="Q319" s="86" t="str">
        <f>IFERROR(INDEX(DB_Typologies!$D$4:$AP$1445,MATCH($A$3,DB_Typologies!$AQ$4:$AQ$1445,0)+$A319,MATCH(Q$3,TQoL_Indexes!$B$8:$AK$8,0)),"")</f>
        <v/>
      </c>
      <c r="R319" s="86" t="str">
        <f>IFERROR(INDEX(DB_Typologies!$D$4:$AP$1445,MATCH($A$3,DB_Typologies!$AQ$4:$AQ$1445,0)+$A319,MATCH(R$3,TQoL_Indexes!$B$8:$AK$8,0)),"")</f>
        <v/>
      </c>
      <c r="S319" s="86" t="str">
        <f>IFERROR(INDEX(DB_Typologies!$D$4:$AP$1445,MATCH($A$3,DB_Typologies!$AQ$4:$AQ$1445,0)+$A319,MATCH(S$3,TQoL_Indexes!$B$8:$AK$8,0)),"")</f>
        <v/>
      </c>
      <c r="T319" s="86" t="str">
        <f>IFERROR(INDEX(DB_Typologies!$D$4:$AP$1445,MATCH($A$3,DB_Typologies!$AQ$4:$AQ$1445,0)+$A319,MATCH(T$3,TQoL_Indexes!$B$8:$AK$8,0)),"")</f>
        <v/>
      </c>
      <c r="U319" s="86" t="str">
        <f>IFERROR(INDEX(DB_Typologies!$D$4:$AP$1445,MATCH($A$3,DB_Typologies!$AQ$4:$AQ$1445,0)+$A319,MATCH(U$3,TQoL_Indexes!$B$8:$AK$8,0)),"")</f>
        <v/>
      </c>
      <c r="V319" s="86" t="str">
        <f>IFERROR(INDEX(DB_Typologies!$D$4:$AP$1445,MATCH($A$3,DB_Typologies!$AQ$4:$AQ$1445,0)+$A319,MATCH(V$3,TQoL_Indexes!$B$8:$AK$8,0)),"")</f>
        <v/>
      </c>
      <c r="W319" s="86" t="str">
        <f>IFERROR(INDEX(DB_Typologies!$D$4:$AP$1445,MATCH($A$3,DB_Typologies!$AQ$4:$AQ$1445,0)+$A319,MATCH(W$3,TQoL_Indexes!$B$8:$AK$8,0)),"")</f>
        <v/>
      </c>
      <c r="X319" s="86" t="str">
        <f>IFERROR(INDEX(DB_Typologies!$D$4:$AP$1445,MATCH($A$3,DB_Typologies!$AQ$4:$AQ$1445,0)+$A319,MATCH(X$3,TQoL_Indexes!$B$8:$AK$8,0)),"")</f>
        <v/>
      </c>
      <c r="Y319" s="86" t="str">
        <f>IFERROR(INDEX(DB_Typologies!$D$4:$AP$1445,MATCH($A$3,DB_Typologies!$AQ$4:$AQ$1445,0)+$A319,MATCH(Y$3,TQoL_Indexes!$B$8:$AK$8,0)),"")</f>
        <v/>
      </c>
      <c r="Z319" s="86" t="str">
        <f>IFERROR(INDEX(DB_Typologies!$D$4:$AP$1445,MATCH($A$3,DB_Typologies!$AQ$4:$AQ$1445,0)+$A319,MATCH(Z$3,TQoL_Indexes!$B$8:$AK$8,0)),"")</f>
        <v/>
      </c>
      <c r="AA319" s="86" t="str">
        <f>IFERROR(INDEX(DB_Typologies!$D$4:$AP$1445,MATCH($A$3,DB_Typologies!$AQ$4:$AQ$1445,0)+$A319,MATCH(AA$3,TQoL_Indexes!$B$8:$AK$8,0)),"")</f>
        <v/>
      </c>
      <c r="AB319" s="86" t="str">
        <f>IFERROR(INDEX(DB_Typologies!$D$4:$AP$1445,MATCH($A$3,DB_Typologies!$AQ$4:$AQ$1445,0)+$A319,MATCH(AB$3,TQoL_Indexes!$B$8:$AK$8,0)),"")</f>
        <v/>
      </c>
      <c r="AC319" s="86" t="str">
        <f>IFERROR(INDEX(DB_Typologies!$D$4:$AP$1445,MATCH($A$3,DB_Typologies!$AQ$4:$AQ$1445,0)+$A319,MATCH(AC$3,TQoL_Indexes!$B$8:$AK$8,0)),"")</f>
        <v/>
      </c>
      <c r="AD319" s="86" t="str">
        <f>IFERROR(INDEX(DB_Typologies!$D$4:$AP$1445,MATCH($A$3,DB_Typologies!$AQ$4:$AQ$1445,0)+$A319,MATCH(AD$3,TQoL_Indexes!$B$8:$AK$8,0)),"")</f>
        <v/>
      </c>
      <c r="AE319" s="86" t="str">
        <f>IFERROR(INDEX(DB_Typologies!$D$4:$AP$1445,MATCH($A$3,DB_Typologies!$AQ$4:$AQ$1445,0)+$A319,MATCH(AE$3,TQoL_Indexes!$B$8:$AK$8,0)),"")</f>
        <v/>
      </c>
      <c r="AF319" s="86" t="str">
        <f>IFERROR(INDEX(DB_Typologies!$D$4:$AP$1445,MATCH($A$3,DB_Typologies!$AQ$4:$AQ$1445,0)+$A319,MATCH(AF$3,TQoL_Indexes!$B$8:$AK$8,0)),"")</f>
        <v/>
      </c>
      <c r="AG319" s="86" t="str">
        <f>IFERROR(INDEX(DB_Typologies!$D$4:$AP$1445,MATCH($A$3,DB_Typologies!$AQ$4:$AQ$1445,0)+$A319,MATCH(AG$3,TQoL_Indexes!$B$8:$AK$8,0)),"")</f>
        <v/>
      </c>
      <c r="AH319" s="86" t="str">
        <f>IFERROR(INDEX(DB_Typologies!$D$4:$AP$1445,MATCH($A$3,DB_Typologies!$AQ$4:$AQ$1445,0)+$A319,MATCH(AH$3,TQoL_Indexes!$B$8:$AK$8,0)),"")</f>
        <v/>
      </c>
      <c r="AI319" s="86" t="str">
        <f>IFERROR(INDEX(DB_Typologies!$D$4:$AP$1445,MATCH($A$3,DB_Typologies!$AQ$4:$AQ$1445,0)+$A319,MATCH(AI$3,TQoL_Indexes!$B$8:$AK$8,0)),"")</f>
        <v/>
      </c>
      <c r="AJ319" s="86" t="str">
        <f>IFERROR(INDEX(DB_Typologies!$D$4:$AP$1445,MATCH($A$3,DB_Typologies!$AQ$4:$AQ$1445,0)+$A319,MATCH(AJ$3,TQoL_Indexes!$B$8:$AK$8,0)),"")</f>
        <v/>
      </c>
      <c r="AK319" s="86" t="str">
        <f>IFERROR(INDEX(DB_Typologies!$D$4:$AP$1445,MATCH($A$3,DB_Typologies!$AQ$4:$AQ$1445,0)+$A319,MATCH(AK$3,TQoL_Indexes!$B$8:$AK$8,0)),"")</f>
        <v/>
      </c>
      <c r="AL319" s="86" t="str">
        <f>IFERROR(INDEX(DB_Typologies!$D$4:$AP$1445,MATCH($A$3,DB_Typologies!$AQ$4:$AQ$1445,0)+$A319,MATCH(AL$3,TQoL_Indexes!$B$8:$AK$8,0)),"")</f>
        <v/>
      </c>
      <c r="AM319" s="87" t="str">
        <f>IFERROR(INDEX(DB_Typologies!$D$4:$AP$1445,MATCH($A$3,DB_Typologies!$AQ$4:$AQ$1445,0)+$A319,MATCH(AM$3,TQoL_Indexes!$B$8:$AK$8,0)),"")</f>
        <v/>
      </c>
    </row>
    <row r="320" spans="1:39">
      <c r="A320" s="58" t="str">
        <f>IFERROR(IF(A319+1&lt;COUNTIF(DB_Typologies!$AQ$4:$AQ$1445,$A$3),A319+1,""),"")</f>
        <v/>
      </c>
      <c r="B320" s="120" t="str">
        <f>IFERROR(INDEX(DB_Typologies!$D$4:$AP$1445,MATCH($A$3,DB_Typologies!$AQ$4:$AQ$1445,0)+$A320,MATCH(B$3,TQoL_Indexes!$B$8:$AK$8,0)),"")</f>
        <v/>
      </c>
      <c r="C320" s="86" t="str">
        <f>IFERROR(INDEX(DB_Typologies!$D$4:$AP$1445,MATCH($A$3,DB_Typologies!$AQ$4:$AQ$1445,0)+$A320,MATCH(C$3,TQoL_Indexes!$B$8:$AK$8,0)),"")</f>
        <v/>
      </c>
      <c r="D320" s="87" t="str">
        <f>IFERROR(INDEX(DB_Typologies!$D$4:$AP$1445,MATCH($A$3,DB_Typologies!$AQ$4:$AQ$1445,0)+$A320,MATCH(D$3,TQoL_Indexes!$B$8:$AK$8,0)),"")</f>
        <v/>
      </c>
      <c r="E320" s="86" t="str">
        <f>IFERROR(INDEX(DB_Typologies!$D$4:$AP$1445,MATCH($A$3,DB_Typologies!$AQ$4:$AQ$1445,0)+$A320,MATCH(E$3,TQoL_Indexes!$B$8:$AK$8,0)),"")</f>
        <v/>
      </c>
      <c r="F320" s="86" t="str">
        <f>IFERROR(INDEX(DB_Typologies!$D$4:$AP$1445,MATCH($A$3,DB_Typologies!$AQ$4:$AQ$1445,0)+$A320,MATCH(F$3,TQoL_Indexes!$B$8:$AK$8,0)),"")</f>
        <v/>
      </c>
      <c r="G320" s="86" t="str">
        <f>IFERROR(INDEX(DB_Typologies!$D$4:$AP$1445,MATCH($A$3,DB_Typologies!$AQ$4:$AQ$1445,0)+$A320,MATCH(G$3,TQoL_Indexes!$B$8:$AK$8,0)),"")</f>
        <v/>
      </c>
      <c r="H320" s="86" t="str">
        <f>IFERROR(INDEX(DB_Typologies!$D$4:$AP$1445,MATCH($A$3,DB_Typologies!$AQ$4:$AQ$1445,0)+$A320,MATCH(H$3,TQoL_Indexes!$B$8:$AK$8,0)),"")</f>
        <v/>
      </c>
      <c r="I320" s="86" t="str">
        <f>IFERROR(INDEX(DB_Typologies!$D$4:$AP$1445,MATCH($A$3,DB_Typologies!$AQ$4:$AQ$1445,0)+$A320,MATCH(I$3,TQoL_Indexes!$B$8:$AK$8,0)),"")</f>
        <v/>
      </c>
      <c r="J320" s="86" t="str">
        <f>IFERROR(INDEX(DB_Typologies!$D$4:$AP$1445,MATCH($A$3,DB_Typologies!$AQ$4:$AQ$1445,0)+$A320,MATCH(J$3,TQoL_Indexes!$B$8:$AK$8,0)),"")</f>
        <v/>
      </c>
      <c r="K320" s="86" t="str">
        <f>IFERROR(INDEX(DB_Typologies!$D$4:$AP$1445,MATCH($A$3,DB_Typologies!$AQ$4:$AQ$1445,0)+$A320,MATCH(K$3,TQoL_Indexes!$B$8:$AK$8,0)),"")</f>
        <v/>
      </c>
      <c r="L320" s="86" t="str">
        <f>IFERROR(INDEX(DB_Typologies!$D$4:$AP$1445,MATCH($A$3,DB_Typologies!$AQ$4:$AQ$1445,0)+$A320,MATCH(L$3,TQoL_Indexes!$B$8:$AK$8,0)),"")</f>
        <v/>
      </c>
      <c r="M320" s="86" t="str">
        <f>IFERROR(INDEX(DB_Typologies!$D$4:$AP$1445,MATCH($A$3,DB_Typologies!$AQ$4:$AQ$1445,0)+$A320,MATCH(M$3,TQoL_Indexes!$B$8:$AK$8,0)),"")</f>
        <v/>
      </c>
      <c r="N320" s="86" t="str">
        <f>IFERROR(INDEX(DB_Typologies!$D$4:$AP$1445,MATCH($A$3,DB_Typologies!$AQ$4:$AQ$1445,0)+$A320,MATCH(N$3,TQoL_Indexes!$B$8:$AK$8,0)),"")</f>
        <v/>
      </c>
      <c r="O320" s="86" t="str">
        <f>IFERROR(INDEX(DB_Typologies!$D$4:$AP$1445,MATCH($A$3,DB_Typologies!$AQ$4:$AQ$1445,0)+$A320,MATCH(O$3,TQoL_Indexes!$B$8:$AK$8,0)),"")</f>
        <v/>
      </c>
      <c r="P320" s="86" t="str">
        <f>IFERROR(INDEX(DB_Typologies!$D$4:$AP$1445,MATCH($A$3,DB_Typologies!$AQ$4:$AQ$1445,0)+$A320,MATCH(P$3,TQoL_Indexes!$B$8:$AK$8,0)),"")</f>
        <v/>
      </c>
      <c r="Q320" s="86" t="str">
        <f>IFERROR(INDEX(DB_Typologies!$D$4:$AP$1445,MATCH($A$3,DB_Typologies!$AQ$4:$AQ$1445,0)+$A320,MATCH(Q$3,TQoL_Indexes!$B$8:$AK$8,0)),"")</f>
        <v/>
      </c>
      <c r="R320" s="86" t="str">
        <f>IFERROR(INDEX(DB_Typologies!$D$4:$AP$1445,MATCH($A$3,DB_Typologies!$AQ$4:$AQ$1445,0)+$A320,MATCH(R$3,TQoL_Indexes!$B$8:$AK$8,0)),"")</f>
        <v/>
      </c>
      <c r="S320" s="86" t="str">
        <f>IFERROR(INDEX(DB_Typologies!$D$4:$AP$1445,MATCH($A$3,DB_Typologies!$AQ$4:$AQ$1445,0)+$A320,MATCH(S$3,TQoL_Indexes!$B$8:$AK$8,0)),"")</f>
        <v/>
      </c>
      <c r="T320" s="86" t="str">
        <f>IFERROR(INDEX(DB_Typologies!$D$4:$AP$1445,MATCH($A$3,DB_Typologies!$AQ$4:$AQ$1445,0)+$A320,MATCH(T$3,TQoL_Indexes!$B$8:$AK$8,0)),"")</f>
        <v/>
      </c>
      <c r="U320" s="86" t="str">
        <f>IFERROR(INDEX(DB_Typologies!$D$4:$AP$1445,MATCH($A$3,DB_Typologies!$AQ$4:$AQ$1445,0)+$A320,MATCH(U$3,TQoL_Indexes!$B$8:$AK$8,0)),"")</f>
        <v/>
      </c>
      <c r="V320" s="86" t="str">
        <f>IFERROR(INDEX(DB_Typologies!$D$4:$AP$1445,MATCH($A$3,DB_Typologies!$AQ$4:$AQ$1445,0)+$A320,MATCH(V$3,TQoL_Indexes!$B$8:$AK$8,0)),"")</f>
        <v/>
      </c>
      <c r="W320" s="86" t="str">
        <f>IFERROR(INDEX(DB_Typologies!$D$4:$AP$1445,MATCH($A$3,DB_Typologies!$AQ$4:$AQ$1445,0)+$A320,MATCH(W$3,TQoL_Indexes!$B$8:$AK$8,0)),"")</f>
        <v/>
      </c>
      <c r="X320" s="86" t="str">
        <f>IFERROR(INDEX(DB_Typologies!$D$4:$AP$1445,MATCH($A$3,DB_Typologies!$AQ$4:$AQ$1445,0)+$A320,MATCH(X$3,TQoL_Indexes!$B$8:$AK$8,0)),"")</f>
        <v/>
      </c>
      <c r="Y320" s="86" t="str">
        <f>IFERROR(INDEX(DB_Typologies!$D$4:$AP$1445,MATCH($A$3,DB_Typologies!$AQ$4:$AQ$1445,0)+$A320,MATCH(Y$3,TQoL_Indexes!$B$8:$AK$8,0)),"")</f>
        <v/>
      </c>
      <c r="Z320" s="86" t="str">
        <f>IFERROR(INDEX(DB_Typologies!$D$4:$AP$1445,MATCH($A$3,DB_Typologies!$AQ$4:$AQ$1445,0)+$A320,MATCH(Z$3,TQoL_Indexes!$B$8:$AK$8,0)),"")</f>
        <v/>
      </c>
      <c r="AA320" s="86" t="str">
        <f>IFERROR(INDEX(DB_Typologies!$D$4:$AP$1445,MATCH($A$3,DB_Typologies!$AQ$4:$AQ$1445,0)+$A320,MATCH(AA$3,TQoL_Indexes!$B$8:$AK$8,0)),"")</f>
        <v/>
      </c>
      <c r="AB320" s="86" t="str">
        <f>IFERROR(INDEX(DB_Typologies!$D$4:$AP$1445,MATCH($A$3,DB_Typologies!$AQ$4:$AQ$1445,0)+$A320,MATCH(AB$3,TQoL_Indexes!$B$8:$AK$8,0)),"")</f>
        <v/>
      </c>
      <c r="AC320" s="86" t="str">
        <f>IFERROR(INDEX(DB_Typologies!$D$4:$AP$1445,MATCH($A$3,DB_Typologies!$AQ$4:$AQ$1445,0)+$A320,MATCH(AC$3,TQoL_Indexes!$B$8:$AK$8,0)),"")</f>
        <v/>
      </c>
      <c r="AD320" s="86" t="str">
        <f>IFERROR(INDEX(DB_Typologies!$D$4:$AP$1445,MATCH($A$3,DB_Typologies!$AQ$4:$AQ$1445,0)+$A320,MATCH(AD$3,TQoL_Indexes!$B$8:$AK$8,0)),"")</f>
        <v/>
      </c>
      <c r="AE320" s="86" t="str">
        <f>IFERROR(INDEX(DB_Typologies!$D$4:$AP$1445,MATCH($A$3,DB_Typologies!$AQ$4:$AQ$1445,0)+$A320,MATCH(AE$3,TQoL_Indexes!$B$8:$AK$8,0)),"")</f>
        <v/>
      </c>
      <c r="AF320" s="86" t="str">
        <f>IFERROR(INDEX(DB_Typologies!$D$4:$AP$1445,MATCH($A$3,DB_Typologies!$AQ$4:$AQ$1445,0)+$A320,MATCH(AF$3,TQoL_Indexes!$B$8:$AK$8,0)),"")</f>
        <v/>
      </c>
      <c r="AG320" s="86" t="str">
        <f>IFERROR(INDEX(DB_Typologies!$D$4:$AP$1445,MATCH($A$3,DB_Typologies!$AQ$4:$AQ$1445,0)+$A320,MATCH(AG$3,TQoL_Indexes!$B$8:$AK$8,0)),"")</f>
        <v/>
      </c>
      <c r="AH320" s="86" t="str">
        <f>IFERROR(INDEX(DB_Typologies!$D$4:$AP$1445,MATCH($A$3,DB_Typologies!$AQ$4:$AQ$1445,0)+$A320,MATCH(AH$3,TQoL_Indexes!$B$8:$AK$8,0)),"")</f>
        <v/>
      </c>
      <c r="AI320" s="86" t="str">
        <f>IFERROR(INDEX(DB_Typologies!$D$4:$AP$1445,MATCH($A$3,DB_Typologies!$AQ$4:$AQ$1445,0)+$A320,MATCH(AI$3,TQoL_Indexes!$B$8:$AK$8,0)),"")</f>
        <v/>
      </c>
      <c r="AJ320" s="86" t="str">
        <f>IFERROR(INDEX(DB_Typologies!$D$4:$AP$1445,MATCH($A$3,DB_Typologies!$AQ$4:$AQ$1445,0)+$A320,MATCH(AJ$3,TQoL_Indexes!$B$8:$AK$8,0)),"")</f>
        <v/>
      </c>
      <c r="AK320" s="86" t="str">
        <f>IFERROR(INDEX(DB_Typologies!$D$4:$AP$1445,MATCH($A$3,DB_Typologies!$AQ$4:$AQ$1445,0)+$A320,MATCH(AK$3,TQoL_Indexes!$B$8:$AK$8,0)),"")</f>
        <v/>
      </c>
      <c r="AL320" s="86" t="str">
        <f>IFERROR(INDEX(DB_Typologies!$D$4:$AP$1445,MATCH($A$3,DB_Typologies!$AQ$4:$AQ$1445,0)+$A320,MATCH(AL$3,TQoL_Indexes!$B$8:$AK$8,0)),"")</f>
        <v/>
      </c>
      <c r="AM320" s="87" t="str">
        <f>IFERROR(INDEX(DB_Typologies!$D$4:$AP$1445,MATCH($A$3,DB_Typologies!$AQ$4:$AQ$1445,0)+$A320,MATCH(AM$3,TQoL_Indexes!$B$8:$AK$8,0)),"")</f>
        <v/>
      </c>
    </row>
    <row r="321" spans="1:39">
      <c r="A321" s="58" t="str">
        <f>IFERROR(IF(A320+1&lt;COUNTIF(DB_Typologies!$AQ$4:$AQ$1445,$A$3),A320+1,""),"")</f>
        <v/>
      </c>
      <c r="B321" s="120" t="str">
        <f>IFERROR(INDEX(DB_Typologies!$D$4:$AP$1445,MATCH($A$3,DB_Typologies!$AQ$4:$AQ$1445,0)+$A321,MATCH(B$3,TQoL_Indexes!$B$8:$AK$8,0)),"")</f>
        <v/>
      </c>
      <c r="C321" s="86" t="str">
        <f>IFERROR(INDEX(DB_Typologies!$D$4:$AP$1445,MATCH($A$3,DB_Typologies!$AQ$4:$AQ$1445,0)+$A321,MATCH(C$3,TQoL_Indexes!$B$8:$AK$8,0)),"")</f>
        <v/>
      </c>
      <c r="D321" s="87" t="str">
        <f>IFERROR(INDEX(DB_Typologies!$D$4:$AP$1445,MATCH($A$3,DB_Typologies!$AQ$4:$AQ$1445,0)+$A321,MATCH(D$3,TQoL_Indexes!$B$8:$AK$8,0)),"")</f>
        <v/>
      </c>
      <c r="E321" s="86" t="str">
        <f>IFERROR(INDEX(DB_Typologies!$D$4:$AP$1445,MATCH($A$3,DB_Typologies!$AQ$4:$AQ$1445,0)+$A321,MATCH(E$3,TQoL_Indexes!$B$8:$AK$8,0)),"")</f>
        <v/>
      </c>
      <c r="F321" s="86" t="str">
        <f>IFERROR(INDEX(DB_Typologies!$D$4:$AP$1445,MATCH($A$3,DB_Typologies!$AQ$4:$AQ$1445,0)+$A321,MATCH(F$3,TQoL_Indexes!$B$8:$AK$8,0)),"")</f>
        <v/>
      </c>
      <c r="G321" s="86" t="str">
        <f>IFERROR(INDEX(DB_Typologies!$D$4:$AP$1445,MATCH($A$3,DB_Typologies!$AQ$4:$AQ$1445,0)+$A321,MATCH(G$3,TQoL_Indexes!$B$8:$AK$8,0)),"")</f>
        <v/>
      </c>
      <c r="H321" s="86" t="str">
        <f>IFERROR(INDEX(DB_Typologies!$D$4:$AP$1445,MATCH($A$3,DB_Typologies!$AQ$4:$AQ$1445,0)+$A321,MATCH(H$3,TQoL_Indexes!$B$8:$AK$8,0)),"")</f>
        <v/>
      </c>
      <c r="I321" s="86" t="str">
        <f>IFERROR(INDEX(DB_Typologies!$D$4:$AP$1445,MATCH($A$3,DB_Typologies!$AQ$4:$AQ$1445,0)+$A321,MATCH(I$3,TQoL_Indexes!$B$8:$AK$8,0)),"")</f>
        <v/>
      </c>
      <c r="J321" s="86" t="str">
        <f>IFERROR(INDEX(DB_Typologies!$D$4:$AP$1445,MATCH($A$3,DB_Typologies!$AQ$4:$AQ$1445,0)+$A321,MATCH(J$3,TQoL_Indexes!$B$8:$AK$8,0)),"")</f>
        <v/>
      </c>
      <c r="K321" s="86" t="str">
        <f>IFERROR(INDEX(DB_Typologies!$D$4:$AP$1445,MATCH($A$3,DB_Typologies!$AQ$4:$AQ$1445,0)+$A321,MATCH(K$3,TQoL_Indexes!$B$8:$AK$8,0)),"")</f>
        <v/>
      </c>
      <c r="L321" s="86" t="str">
        <f>IFERROR(INDEX(DB_Typologies!$D$4:$AP$1445,MATCH($A$3,DB_Typologies!$AQ$4:$AQ$1445,0)+$A321,MATCH(L$3,TQoL_Indexes!$B$8:$AK$8,0)),"")</f>
        <v/>
      </c>
      <c r="M321" s="86" t="str">
        <f>IFERROR(INDEX(DB_Typologies!$D$4:$AP$1445,MATCH($A$3,DB_Typologies!$AQ$4:$AQ$1445,0)+$A321,MATCH(M$3,TQoL_Indexes!$B$8:$AK$8,0)),"")</f>
        <v/>
      </c>
      <c r="N321" s="86" t="str">
        <f>IFERROR(INDEX(DB_Typologies!$D$4:$AP$1445,MATCH($A$3,DB_Typologies!$AQ$4:$AQ$1445,0)+$A321,MATCH(N$3,TQoL_Indexes!$B$8:$AK$8,0)),"")</f>
        <v/>
      </c>
      <c r="O321" s="86" t="str">
        <f>IFERROR(INDEX(DB_Typologies!$D$4:$AP$1445,MATCH($A$3,DB_Typologies!$AQ$4:$AQ$1445,0)+$A321,MATCH(O$3,TQoL_Indexes!$B$8:$AK$8,0)),"")</f>
        <v/>
      </c>
      <c r="P321" s="86" t="str">
        <f>IFERROR(INDEX(DB_Typologies!$D$4:$AP$1445,MATCH($A$3,DB_Typologies!$AQ$4:$AQ$1445,0)+$A321,MATCH(P$3,TQoL_Indexes!$B$8:$AK$8,0)),"")</f>
        <v/>
      </c>
      <c r="Q321" s="86" t="str">
        <f>IFERROR(INDEX(DB_Typologies!$D$4:$AP$1445,MATCH($A$3,DB_Typologies!$AQ$4:$AQ$1445,0)+$A321,MATCH(Q$3,TQoL_Indexes!$B$8:$AK$8,0)),"")</f>
        <v/>
      </c>
      <c r="R321" s="86" t="str">
        <f>IFERROR(INDEX(DB_Typologies!$D$4:$AP$1445,MATCH($A$3,DB_Typologies!$AQ$4:$AQ$1445,0)+$A321,MATCH(R$3,TQoL_Indexes!$B$8:$AK$8,0)),"")</f>
        <v/>
      </c>
      <c r="S321" s="86" t="str">
        <f>IFERROR(INDEX(DB_Typologies!$D$4:$AP$1445,MATCH($A$3,DB_Typologies!$AQ$4:$AQ$1445,0)+$A321,MATCH(S$3,TQoL_Indexes!$B$8:$AK$8,0)),"")</f>
        <v/>
      </c>
      <c r="T321" s="86" t="str">
        <f>IFERROR(INDEX(DB_Typologies!$D$4:$AP$1445,MATCH($A$3,DB_Typologies!$AQ$4:$AQ$1445,0)+$A321,MATCH(T$3,TQoL_Indexes!$B$8:$AK$8,0)),"")</f>
        <v/>
      </c>
      <c r="U321" s="86" t="str">
        <f>IFERROR(INDEX(DB_Typologies!$D$4:$AP$1445,MATCH($A$3,DB_Typologies!$AQ$4:$AQ$1445,0)+$A321,MATCH(U$3,TQoL_Indexes!$B$8:$AK$8,0)),"")</f>
        <v/>
      </c>
      <c r="V321" s="86" t="str">
        <f>IFERROR(INDEX(DB_Typologies!$D$4:$AP$1445,MATCH($A$3,DB_Typologies!$AQ$4:$AQ$1445,0)+$A321,MATCH(V$3,TQoL_Indexes!$B$8:$AK$8,0)),"")</f>
        <v/>
      </c>
      <c r="W321" s="86" t="str">
        <f>IFERROR(INDEX(DB_Typologies!$D$4:$AP$1445,MATCH($A$3,DB_Typologies!$AQ$4:$AQ$1445,0)+$A321,MATCH(W$3,TQoL_Indexes!$B$8:$AK$8,0)),"")</f>
        <v/>
      </c>
      <c r="X321" s="86" t="str">
        <f>IFERROR(INDEX(DB_Typologies!$D$4:$AP$1445,MATCH($A$3,DB_Typologies!$AQ$4:$AQ$1445,0)+$A321,MATCH(X$3,TQoL_Indexes!$B$8:$AK$8,0)),"")</f>
        <v/>
      </c>
      <c r="Y321" s="86" t="str">
        <f>IFERROR(INDEX(DB_Typologies!$D$4:$AP$1445,MATCH($A$3,DB_Typologies!$AQ$4:$AQ$1445,0)+$A321,MATCH(Y$3,TQoL_Indexes!$B$8:$AK$8,0)),"")</f>
        <v/>
      </c>
      <c r="Z321" s="86" t="str">
        <f>IFERROR(INDEX(DB_Typologies!$D$4:$AP$1445,MATCH($A$3,DB_Typologies!$AQ$4:$AQ$1445,0)+$A321,MATCH(Z$3,TQoL_Indexes!$B$8:$AK$8,0)),"")</f>
        <v/>
      </c>
      <c r="AA321" s="86" t="str">
        <f>IFERROR(INDEX(DB_Typologies!$D$4:$AP$1445,MATCH($A$3,DB_Typologies!$AQ$4:$AQ$1445,0)+$A321,MATCH(AA$3,TQoL_Indexes!$B$8:$AK$8,0)),"")</f>
        <v/>
      </c>
      <c r="AB321" s="86" t="str">
        <f>IFERROR(INDEX(DB_Typologies!$D$4:$AP$1445,MATCH($A$3,DB_Typologies!$AQ$4:$AQ$1445,0)+$A321,MATCH(AB$3,TQoL_Indexes!$B$8:$AK$8,0)),"")</f>
        <v/>
      </c>
      <c r="AC321" s="86" t="str">
        <f>IFERROR(INDEX(DB_Typologies!$D$4:$AP$1445,MATCH($A$3,DB_Typologies!$AQ$4:$AQ$1445,0)+$A321,MATCH(AC$3,TQoL_Indexes!$B$8:$AK$8,0)),"")</f>
        <v/>
      </c>
      <c r="AD321" s="86" t="str">
        <f>IFERROR(INDEX(DB_Typologies!$D$4:$AP$1445,MATCH($A$3,DB_Typologies!$AQ$4:$AQ$1445,0)+$A321,MATCH(AD$3,TQoL_Indexes!$B$8:$AK$8,0)),"")</f>
        <v/>
      </c>
      <c r="AE321" s="86" t="str">
        <f>IFERROR(INDEX(DB_Typologies!$D$4:$AP$1445,MATCH($A$3,DB_Typologies!$AQ$4:$AQ$1445,0)+$A321,MATCH(AE$3,TQoL_Indexes!$B$8:$AK$8,0)),"")</f>
        <v/>
      </c>
      <c r="AF321" s="86" t="str">
        <f>IFERROR(INDEX(DB_Typologies!$D$4:$AP$1445,MATCH($A$3,DB_Typologies!$AQ$4:$AQ$1445,0)+$A321,MATCH(AF$3,TQoL_Indexes!$B$8:$AK$8,0)),"")</f>
        <v/>
      </c>
      <c r="AG321" s="86" t="str">
        <f>IFERROR(INDEX(DB_Typologies!$D$4:$AP$1445,MATCH($A$3,DB_Typologies!$AQ$4:$AQ$1445,0)+$A321,MATCH(AG$3,TQoL_Indexes!$B$8:$AK$8,0)),"")</f>
        <v/>
      </c>
      <c r="AH321" s="86" t="str">
        <f>IFERROR(INDEX(DB_Typologies!$D$4:$AP$1445,MATCH($A$3,DB_Typologies!$AQ$4:$AQ$1445,0)+$A321,MATCH(AH$3,TQoL_Indexes!$B$8:$AK$8,0)),"")</f>
        <v/>
      </c>
      <c r="AI321" s="86" t="str">
        <f>IFERROR(INDEX(DB_Typologies!$D$4:$AP$1445,MATCH($A$3,DB_Typologies!$AQ$4:$AQ$1445,0)+$A321,MATCH(AI$3,TQoL_Indexes!$B$8:$AK$8,0)),"")</f>
        <v/>
      </c>
      <c r="AJ321" s="86" t="str">
        <f>IFERROR(INDEX(DB_Typologies!$D$4:$AP$1445,MATCH($A$3,DB_Typologies!$AQ$4:$AQ$1445,0)+$A321,MATCH(AJ$3,TQoL_Indexes!$B$8:$AK$8,0)),"")</f>
        <v/>
      </c>
      <c r="AK321" s="86" t="str">
        <f>IFERROR(INDEX(DB_Typologies!$D$4:$AP$1445,MATCH($A$3,DB_Typologies!$AQ$4:$AQ$1445,0)+$A321,MATCH(AK$3,TQoL_Indexes!$B$8:$AK$8,0)),"")</f>
        <v/>
      </c>
      <c r="AL321" s="86" t="str">
        <f>IFERROR(INDEX(DB_Typologies!$D$4:$AP$1445,MATCH($A$3,DB_Typologies!$AQ$4:$AQ$1445,0)+$A321,MATCH(AL$3,TQoL_Indexes!$B$8:$AK$8,0)),"")</f>
        <v/>
      </c>
      <c r="AM321" s="87" t="str">
        <f>IFERROR(INDEX(DB_Typologies!$D$4:$AP$1445,MATCH($A$3,DB_Typologies!$AQ$4:$AQ$1445,0)+$A321,MATCH(AM$3,TQoL_Indexes!$B$8:$AK$8,0)),"")</f>
        <v/>
      </c>
    </row>
    <row r="322" spans="1:39">
      <c r="A322" s="58" t="str">
        <f>IFERROR(IF(A321+1&lt;COUNTIF(DB_Typologies!$AQ$4:$AQ$1445,$A$3),A321+1,""),"")</f>
        <v/>
      </c>
      <c r="B322" s="120" t="str">
        <f>IFERROR(INDEX(DB_Typologies!$D$4:$AP$1445,MATCH($A$3,DB_Typologies!$AQ$4:$AQ$1445,0)+$A322,MATCH(B$3,TQoL_Indexes!$B$8:$AK$8,0)),"")</f>
        <v/>
      </c>
      <c r="C322" s="86" t="str">
        <f>IFERROR(INDEX(DB_Typologies!$D$4:$AP$1445,MATCH($A$3,DB_Typologies!$AQ$4:$AQ$1445,0)+$A322,MATCH(C$3,TQoL_Indexes!$B$8:$AK$8,0)),"")</f>
        <v/>
      </c>
      <c r="D322" s="87" t="str">
        <f>IFERROR(INDEX(DB_Typologies!$D$4:$AP$1445,MATCH($A$3,DB_Typologies!$AQ$4:$AQ$1445,0)+$A322,MATCH(D$3,TQoL_Indexes!$B$8:$AK$8,0)),"")</f>
        <v/>
      </c>
      <c r="E322" s="86" t="str">
        <f>IFERROR(INDEX(DB_Typologies!$D$4:$AP$1445,MATCH($A$3,DB_Typologies!$AQ$4:$AQ$1445,0)+$A322,MATCH(E$3,TQoL_Indexes!$B$8:$AK$8,0)),"")</f>
        <v/>
      </c>
      <c r="F322" s="86" t="str">
        <f>IFERROR(INDEX(DB_Typologies!$D$4:$AP$1445,MATCH($A$3,DB_Typologies!$AQ$4:$AQ$1445,0)+$A322,MATCH(F$3,TQoL_Indexes!$B$8:$AK$8,0)),"")</f>
        <v/>
      </c>
      <c r="G322" s="86" t="str">
        <f>IFERROR(INDEX(DB_Typologies!$D$4:$AP$1445,MATCH($A$3,DB_Typologies!$AQ$4:$AQ$1445,0)+$A322,MATCH(G$3,TQoL_Indexes!$B$8:$AK$8,0)),"")</f>
        <v/>
      </c>
      <c r="H322" s="86" t="str">
        <f>IFERROR(INDEX(DB_Typologies!$D$4:$AP$1445,MATCH($A$3,DB_Typologies!$AQ$4:$AQ$1445,0)+$A322,MATCH(H$3,TQoL_Indexes!$B$8:$AK$8,0)),"")</f>
        <v/>
      </c>
      <c r="I322" s="86" t="str">
        <f>IFERROR(INDEX(DB_Typologies!$D$4:$AP$1445,MATCH($A$3,DB_Typologies!$AQ$4:$AQ$1445,0)+$A322,MATCH(I$3,TQoL_Indexes!$B$8:$AK$8,0)),"")</f>
        <v/>
      </c>
      <c r="J322" s="86" t="str">
        <f>IFERROR(INDEX(DB_Typologies!$D$4:$AP$1445,MATCH($A$3,DB_Typologies!$AQ$4:$AQ$1445,0)+$A322,MATCH(J$3,TQoL_Indexes!$B$8:$AK$8,0)),"")</f>
        <v/>
      </c>
      <c r="K322" s="86" t="str">
        <f>IFERROR(INDEX(DB_Typologies!$D$4:$AP$1445,MATCH($A$3,DB_Typologies!$AQ$4:$AQ$1445,0)+$A322,MATCH(K$3,TQoL_Indexes!$B$8:$AK$8,0)),"")</f>
        <v/>
      </c>
      <c r="L322" s="86" t="str">
        <f>IFERROR(INDEX(DB_Typologies!$D$4:$AP$1445,MATCH($A$3,DB_Typologies!$AQ$4:$AQ$1445,0)+$A322,MATCH(L$3,TQoL_Indexes!$B$8:$AK$8,0)),"")</f>
        <v/>
      </c>
      <c r="M322" s="86" t="str">
        <f>IFERROR(INDEX(DB_Typologies!$D$4:$AP$1445,MATCH($A$3,DB_Typologies!$AQ$4:$AQ$1445,0)+$A322,MATCH(M$3,TQoL_Indexes!$B$8:$AK$8,0)),"")</f>
        <v/>
      </c>
      <c r="N322" s="86" t="str">
        <f>IFERROR(INDEX(DB_Typologies!$D$4:$AP$1445,MATCH($A$3,DB_Typologies!$AQ$4:$AQ$1445,0)+$A322,MATCH(N$3,TQoL_Indexes!$B$8:$AK$8,0)),"")</f>
        <v/>
      </c>
      <c r="O322" s="86" t="str">
        <f>IFERROR(INDEX(DB_Typologies!$D$4:$AP$1445,MATCH($A$3,DB_Typologies!$AQ$4:$AQ$1445,0)+$A322,MATCH(O$3,TQoL_Indexes!$B$8:$AK$8,0)),"")</f>
        <v/>
      </c>
      <c r="P322" s="86" t="str">
        <f>IFERROR(INDEX(DB_Typologies!$D$4:$AP$1445,MATCH($A$3,DB_Typologies!$AQ$4:$AQ$1445,0)+$A322,MATCH(P$3,TQoL_Indexes!$B$8:$AK$8,0)),"")</f>
        <v/>
      </c>
      <c r="Q322" s="86" t="str">
        <f>IFERROR(INDEX(DB_Typologies!$D$4:$AP$1445,MATCH($A$3,DB_Typologies!$AQ$4:$AQ$1445,0)+$A322,MATCH(Q$3,TQoL_Indexes!$B$8:$AK$8,0)),"")</f>
        <v/>
      </c>
      <c r="R322" s="86" t="str">
        <f>IFERROR(INDEX(DB_Typologies!$D$4:$AP$1445,MATCH($A$3,DB_Typologies!$AQ$4:$AQ$1445,0)+$A322,MATCH(R$3,TQoL_Indexes!$B$8:$AK$8,0)),"")</f>
        <v/>
      </c>
      <c r="S322" s="86" t="str">
        <f>IFERROR(INDEX(DB_Typologies!$D$4:$AP$1445,MATCH($A$3,DB_Typologies!$AQ$4:$AQ$1445,0)+$A322,MATCH(S$3,TQoL_Indexes!$B$8:$AK$8,0)),"")</f>
        <v/>
      </c>
      <c r="T322" s="86" t="str">
        <f>IFERROR(INDEX(DB_Typologies!$D$4:$AP$1445,MATCH($A$3,DB_Typologies!$AQ$4:$AQ$1445,0)+$A322,MATCH(T$3,TQoL_Indexes!$B$8:$AK$8,0)),"")</f>
        <v/>
      </c>
      <c r="U322" s="86" t="str">
        <f>IFERROR(INDEX(DB_Typologies!$D$4:$AP$1445,MATCH($A$3,DB_Typologies!$AQ$4:$AQ$1445,0)+$A322,MATCH(U$3,TQoL_Indexes!$B$8:$AK$8,0)),"")</f>
        <v/>
      </c>
      <c r="V322" s="86" t="str">
        <f>IFERROR(INDEX(DB_Typologies!$D$4:$AP$1445,MATCH($A$3,DB_Typologies!$AQ$4:$AQ$1445,0)+$A322,MATCH(V$3,TQoL_Indexes!$B$8:$AK$8,0)),"")</f>
        <v/>
      </c>
      <c r="W322" s="86" t="str">
        <f>IFERROR(INDEX(DB_Typologies!$D$4:$AP$1445,MATCH($A$3,DB_Typologies!$AQ$4:$AQ$1445,0)+$A322,MATCH(W$3,TQoL_Indexes!$B$8:$AK$8,0)),"")</f>
        <v/>
      </c>
      <c r="X322" s="86" t="str">
        <f>IFERROR(INDEX(DB_Typologies!$D$4:$AP$1445,MATCH($A$3,DB_Typologies!$AQ$4:$AQ$1445,0)+$A322,MATCH(X$3,TQoL_Indexes!$B$8:$AK$8,0)),"")</f>
        <v/>
      </c>
      <c r="Y322" s="86" t="str">
        <f>IFERROR(INDEX(DB_Typologies!$D$4:$AP$1445,MATCH($A$3,DB_Typologies!$AQ$4:$AQ$1445,0)+$A322,MATCH(Y$3,TQoL_Indexes!$B$8:$AK$8,0)),"")</f>
        <v/>
      </c>
      <c r="Z322" s="86" t="str">
        <f>IFERROR(INDEX(DB_Typologies!$D$4:$AP$1445,MATCH($A$3,DB_Typologies!$AQ$4:$AQ$1445,0)+$A322,MATCH(Z$3,TQoL_Indexes!$B$8:$AK$8,0)),"")</f>
        <v/>
      </c>
      <c r="AA322" s="86" t="str">
        <f>IFERROR(INDEX(DB_Typologies!$D$4:$AP$1445,MATCH($A$3,DB_Typologies!$AQ$4:$AQ$1445,0)+$A322,MATCH(AA$3,TQoL_Indexes!$B$8:$AK$8,0)),"")</f>
        <v/>
      </c>
      <c r="AB322" s="86" t="str">
        <f>IFERROR(INDEX(DB_Typologies!$D$4:$AP$1445,MATCH($A$3,DB_Typologies!$AQ$4:$AQ$1445,0)+$A322,MATCH(AB$3,TQoL_Indexes!$B$8:$AK$8,0)),"")</f>
        <v/>
      </c>
      <c r="AC322" s="86" t="str">
        <f>IFERROR(INDEX(DB_Typologies!$D$4:$AP$1445,MATCH($A$3,DB_Typologies!$AQ$4:$AQ$1445,0)+$A322,MATCH(AC$3,TQoL_Indexes!$B$8:$AK$8,0)),"")</f>
        <v/>
      </c>
      <c r="AD322" s="86" t="str">
        <f>IFERROR(INDEX(DB_Typologies!$D$4:$AP$1445,MATCH($A$3,DB_Typologies!$AQ$4:$AQ$1445,0)+$A322,MATCH(AD$3,TQoL_Indexes!$B$8:$AK$8,0)),"")</f>
        <v/>
      </c>
      <c r="AE322" s="86" t="str">
        <f>IFERROR(INDEX(DB_Typologies!$D$4:$AP$1445,MATCH($A$3,DB_Typologies!$AQ$4:$AQ$1445,0)+$A322,MATCH(AE$3,TQoL_Indexes!$B$8:$AK$8,0)),"")</f>
        <v/>
      </c>
      <c r="AF322" s="86" t="str">
        <f>IFERROR(INDEX(DB_Typologies!$D$4:$AP$1445,MATCH($A$3,DB_Typologies!$AQ$4:$AQ$1445,0)+$A322,MATCH(AF$3,TQoL_Indexes!$B$8:$AK$8,0)),"")</f>
        <v/>
      </c>
      <c r="AG322" s="86" t="str">
        <f>IFERROR(INDEX(DB_Typologies!$D$4:$AP$1445,MATCH($A$3,DB_Typologies!$AQ$4:$AQ$1445,0)+$A322,MATCH(AG$3,TQoL_Indexes!$B$8:$AK$8,0)),"")</f>
        <v/>
      </c>
      <c r="AH322" s="86" t="str">
        <f>IFERROR(INDEX(DB_Typologies!$D$4:$AP$1445,MATCH($A$3,DB_Typologies!$AQ$4:$AQ$1445,0)+$A322,MATCH(AH$3,TQoL_Indexes!$B$8:$AK$8,0)),"")</f>
        <v/>
      </c>
      <c r="AI322" s="86" t="str">
        <f>IFERROR(INDEX(DB_Typologies!$D$4:$AP$1445,MATCH($A$3,DB_Typologies!$AQ$4:$AQ$1445,0)+$A322,MATCH(AI$3,TQoL_Indexes!$B$8:$AK$8,0)),"")</f>
        <v/>
      </c>
      <c r="AJ322" s="86" t="str">
        <f>IFERROR(INDEX(DB_Typologies!$D$4:$AP$1445,MATCH($A$3,DB_Typologies!$AQ$4:$AQ$1445,0)+$A322,MATCH(AJ$3,TQoL_Indexes!$B$8:$AK$8,0)),"")</f>
        <v/>
      </c>
      <c r="AK322" s="86" t="str">
        <f>IFERROR(INDEX(DB_Typologies!$D$4:$AP$1445,MATCH($A$3,DB_Typologies!$AQ$4:$AQ$1445,0)+$A322,MATCH(AK$3,TQoL_Indexes!$B$8:$AK$8,0)),"")</f>
        <v/>
      </c>
      <c r="AL322" s="86" t="str">
        <f>IFERROR(INDEX(DB_Typologies!$D$4:$AP$1445,MATCH($A$3,DB_Typologies!$AQ$4:$AQ$1445,0)+$A322,MATCH(AL$3,TQoL_Indexes!$B$8:$AK$8,0)),"")</f>
        <v/>
      </c>
      <c r="AM322" s="87" t="str">
        <f>IFERROR(INDEX(DB_Typologies!$D$4:$AP$1445,MATCH($A$3,DB_Typologies!$AQ$4:$AQ$1445,0)+$A322,MATCH(AM$3,TQoL_Indexes!$B$8:$AK$8,0)),"")</f>
        <v/>
      </c>
    </row>
    <row r="323" spans="1:39">
      <c r="A323" s="58" t="str">
        <f>IFERROR(IF(A322+1&lt;COUNTIF(DB_Typologies!$AQ$4:$AQ$1445,$A$3),A322+1,""),"")</f>
        <v/>
      </c>
      <c r="B323" s="120" t="str">
        <f>IFERROR(INDEX(DB_Typologies!$D$4:$AP$1445,MATCH($A$3,DB_Typologies!$AQ$4:$AQ$1445,0)+$A323,MATCH(B$3,TQoL_Indexes!$B$8:$AK$8,0)),"")</f>
        <v/>
      </c>
      <c r="C323" s="86" t="str">
        <f>IFERROR(INDEX(DB_Typologies!$D$4:$AP$1445,MATCH($A$3,DB_Typologies!$AQ$4:$AQ$1445,0)+$A323,MATCH(C$3,TQoL_Indexes!$B$8:$AK$8,0)),"")</f>
        <v/>
      </c>
      <c r="D323" s="87" t="str">
        <f>IFERROR(INDEX(DB_Typologies!$D$4:$AP$1445,MATCH($A$3,DB_Typologies!$AQ$4:$AQ$1445,0)+$A323,MATCH(D$3,TQoL_Indexes!$B$8:$AK$8,0)),"")</f>
        <v/>
      </c>
      <c r="E323" s="86" t="str">
        <f>IFERROR(INDEX(DB_Typologies!$D$4:$AP$1445,MATCH($A$3,DB_Typologies!$AQ$4:$AQ$1445,0)+$A323,MATCH(E$3,TQoL_Indexes!$B$8:$AK$8,0)),"")</f>
        <v/>
      </c>
      <c r="F323" s="86" t="str">
        <f>IFERROR(INDEX(DB_Typologies!$D$4:$AP$1445,MATCH($A$3,DB_Typologies!$AQ$4:$AQ$1445,0)+$A323,MATCH(F$3,TQoL_Indexes!$B$8:$AK$8,0)),"")</f>
        <v/>
      </c>
      <c r="G323" s="86" t="str">
        <f>IFERROR(INDEX(DB_Typologies!$D$4:$AP$1445,MATCH($A$3,DB_Typologies!$AQ$4:$AQ$1445,0)+$A323,MATCH(G$3,TQoL_Indexes!$B$8:$AK$8,0)),"")</f>
        <v/>
      </c>
      <c r="H323" s="86" t="str">
        <f>IFERROR(INDEX(DB_Typologies!$D$4:$AP$1445,MATCH($A$3,DB_Typologies!$AQ$4:$AQ$1445,0)+$A323,MATCH(H$3,TQoL_Indexes!$B$8:$AK$8,0)),"")</f>
        <v/>
      </c>
      <c r="I323" s="86" t="str">
        <f>IFERROR(INDEX(DB_Typologies!$D$4:$AP$1445,MATCH($A$3,DB_Typologies!$AQ$4:$AQ$1445,0)+$A323,MATCH(I$3,TQoL_Indexes!$B$8:$AK$8,0)),"")</f>
        <v/>
      </c>
      <c r="J323" s="86" t="str">
        <f>IFERROR(INDEX(DB_Typologies!$D$4:$AP$1445,MATCH($A$3,DB_Typologies!$AQ$4:$AQ$1445,0)+$A323,MATCH(J$3,TQoL_Indexes!$B$8:$AK$8,0)),"")</f>
        <v/>
      </c>
      <c r="K323" s="86" t="str">
        <f>IFERROR(INDEX(DB_Typologies!$D$4:$AP$1445,MATCH($A$3,DB_Typologies!$AQ$4:$AQ$1445,0)+$A323,MATCH(K$3,TQoL_Indexes!$B$8:$AK$8,0)),"")</f>
        <v/>
      </c>
      <c r="L323" s="86" t="str">
        <f>IFERROR(INDEX(DB_Typologies!$D$4:$AP$1445,MATCH($A$3,DB_Typologies!$AQ$4:$AQ$1445,0)+$A323,MATCH(L$3,TQoL_Indexes!$B$8:$AK$8,0)),"")</f>
        <v/>
      </c>
      <c r="M323" s="86" t="str">
        <f>IFERROR(INDEX(DB_Typologies!$D$4:$AP$1445,MATCH($A$3,DB_Typologies!$AQ$4:$AQ$1445,0)+$A323,MATCH(M$3,TQoL_Indexes!$B$8:$AK$8,0)),"")</f>
        <v/>
      </c>
      <c r="N323" s="86" t="str">
        <f>IFERROR(INDEX(DB_Typologies!$D$4:$AP$1445,MATCH($A$3,DB_Typologies!$AQ$4:$AQ$1445,0)+$A323,MATCH(N$3,TQoL_Indexes!$B$8:$AK$8,0)),"")</f>
        <v/>
      </c>
      <c r="O323" s="86" t="str">
        <f>IFERROR(INDEX(DB_Typologies!$D$4:$AP$1445,MATCH($A$3,DB_Typologies!$AQ$4:$AQ$1445,0)+$A323,MATCH(O$3,TQoL_Indexes!$B$8:$AK$8,0)),"")</f>
        <v/>
      </c>
      <c r="P323" s="86" t="str">
        <f>IFERROR(INDEX(DB_Typologies!$D$4:$AP$1445,MATCH($A$3,DB_Typologies!$AQ$4:$AQ$1445,0)+$A323,MATCH(P$3,TQoL_Indexes!$B$8:$AK$8,0)),"")</f>
        <v/>
      </c>
      <c r="Q323" s="86" t="str">
        <f>IFERROR(INDEX(DB_Typologies!$D$4:$AP$1445,MATCH($A$3,DB_Typologies!$AQ$4:$AQ$1445,0)+$A323,MATCH(Q$3,TQoL_Indexes!$B$8:$AK$8,0)),"")</f>
        <v/>
      </c>
      <c r="R323" s="86" t="str">
        <f>IFERROR(INDEX(DB_Typologies!$D$4:$AP$1445,MATCH($A$3,DB_Typologies!$AQ$4:$AQ$1445,0)+$A323,MATCH(R$3,TQoL_Indexes!$B$8:$AK$8,0)),"")</f>
        <v/>
      </c>
      <c r="S323" s="86" t="str">
        <f>IFERROR(INDEX(DB_Typologies!$D$4:$AP$1445,MATCH($A$3,DB_Typologies!$AQ$4:$AQ$1445,0)+$A323,MATCH(S$3,TQoL_Indexes!$B$8:$AK$8,0)),"")</f>
        <v/>
      </c>
      <c r="T323" s="86" t="str">
        <f>IFERROR(INDEX(DB_Typologies!$D$4:$AP$1445,MATCH($A$3,DB_Typologies!$AQ$4:$AQ$1445,0)+$A323,MATCH(T$3,TQoL_Indexes!$B$8:$AK$8,0)),"")</f>
        <v/>
      </c>
      <c r="U323" s="86" t="str">
        <f>IFERROR(INDEX(DB_Typologies!$D$4:$AP$1445,MATCH($A$3,DB_Typologies!$AQ$4:$AQ$1445,0)+$A323,MATCH(U$3,TQoL_Indexes!$B$8:$AK$8,0)),"")</f>
        <v/>
      </c>
      <c r="V323" s="86" t="str">
        <f>IFERROR(INDEX(DB_Typologies!$D$4:$AP$1445,MATCH($A$3,DB_Typologies!$AQ$4:$AQ$1445,0)+$A323,MATCH(V$3,TQoL_Indexes!$B$8:$AK$8,0)),"")</f>
        <v/>
      </c>
      <c r="W323" s="86" t="str">
        <f>IFERROR(INDEX(DB_Typologies!$D$4:$AP$1445,MATCH($A$3,DB_Typologies!$AQ$4:$AQ$1445,0)+$A323,MATCH(W$3,TQoL_Indexes!$B$8:$AK$8,0)),"")</f>
        <v/>
      </c>
      <c r="X323" s="86" t="str">
        <f>IFERROR(INDEX(DB_Typologies!$D$4:$AP$1445,MATCH($A$3,DB_Typologies!$AQ$4:$AQ$1445,0)+$A323,MATCH(X$3,TQoL_Indexes!$B$8:$AK$8,0)),"")</f>
        <v/>
      </c>
      <c r="Y323" s="86" t="str">
        <f>IFERROR(INDEX(DB_Typologies!$D$4:$AP$1445,MATCH($A$3,DB_Typologies!$AQ$4:$AQ$1445,0)+$A323,MATCH(Y$3,TQoL_Indexes!$B$8:$AK$8,0)),"")</f>
        <v/>
      </c>
      <c r="Z323" s="86" t="str">
        <f>IFERROR(INDEX(DB_Typologies!$D$4:$AP$1445,MATCH($A$3,DB_Typologies!$AQ$4:$AQ$1445,0)+$A323,MATCH(Z$3,TQoL_Indexes!$B$8:$AK$8,0)),"")</f>
        <v/>
      </c>
      <c r="AA323" s="86" t="str">
        <f>IFERROR(INDEX(DB_Typologies!$D$4:$AP$1445,MATCH($A$3,DB_Typologies!$AQ$4:$AQ$1445,0)+$A323,MATCH(AA$3,TQoL_Indexes!$B$8:$AK$8,0)),"")</f>
        <v/>
      </c>
      <c r="AB323" s="86" t="str">
        <f>IFERROR(INDEX(DB_Typologies!$D$4:$AP$1445,MATCH($A$3,DB_Typologies!$AQ$4:$AQ$1445,0)+$A323,MATCH(AB$3,TQoL_Indexes!$B$8:$AK$8,0)),"")</f>
        <v/>
      </c>
      <c r="AC323" s="86" t="str">
        <f>IFERROR(INDEX(DB_Typologies!$D$4:$AP$1445,MATCH($A$3,DB_Typologies!$AQ$4:$AQ$1445,0)+$A323,MATCH(AC$3,TQoL_Indexes!$B$8:$AK$8,0)),"")</f>
        <v/>
      </c>
      <c r="AD323" s="86" t="str">
        <f>IFERROR(INDEX(DB_Typologies!$D$4:$AP$1445,MATCH($A$3,DB_Typologies!$AQ$4:$AQ$1445,0)+$A323,MATCH(AD$3,TQoL_Indexes!$B$8:$AK$8,0)),"")</f>
        <v/>
      </c>
      <c r="AE323" s="86" t="str">
        <f>IFERROR(INDEX(DB_Typologies!$D$4:$AP$1445,MATCH($A$3,DB_Typologies!$AQ$4:$AQ$1445,0)+$A323,MATCH(AE$3,TQoL_Indexes!$B$8:$AK$8,0)),"")</f>
        <v/>
      </c>
      <c r="AF323" s="86" t="str">
        <f>IFERROR(INDEX(DB_Typologies!$D$4:$AP$1445,MATCH($A$3,DB_Typologies!$AQ$4:$AQ$1445,0)+$A323,MATCH(AF$3,TQoL_Indexes!$B$8:$AK$8,0)),"")</f>
        <v/>
      </c>
      <c r="AG323" s="86" t="str">
        <f>IFERROR(INDEX(DB_Typologies!$D$4:$AP$1445,MATCH($A$3,DB_Typologies!$AQ$4:$AQ$1445,0)+$A323,MATCH(AG$3,TQoL_Indexes!$B$8:$AK$8,0)),"")</f>
        <v/>
      </c>
      <c r="AH323" s="86" t="str">
        <f>IFERROR(INDEX(DB_Typologies!$D$4:$AP$1445,MATCH($A$3,DB_Typologies!$AQ$4:$AQ$1445,0)+$A323,MATCH(AH$3,TQoL_Indexes!$B$8:$AK$8,0)),"")</f>
        <v/>
      </c>
      <c r="AI323" s="86" t="str">
        <f>IFERROR(INDEX(DB_Typologies!$D$4:$AP$1445,MATCH($A$3,DB_Typologies!$AQ$4:$AQ$1445,0)+$A323,MATCH(AI$3,TQoL_Indexes!$B$8:$AK$8,0)),"")</f>
        <v/>
      </c>
      <c r="AJ323" s="86" t="str">
        <f>IFERROR(INDEX(DB_Typologies!$D$4:$AP$1445,MATCH($A$3,DB_Typologies!$AQ$4:$AQ$1445,0)+$A323,MATCH(AJ$3,TQoL_Indexes!$B$8:$AK$8,0)),"")</f>
        <v/>
      </c>
      <c r="AK323" s="86" t="str">
        <f>IFERROR(INDEX(DB_Typologies!$D$4:$AP$1445,MATCH($A$3,DB_Typologies!$AQ$4:$AQ$1445,0)+$A323,MATCH(AK$3,TQoL_Indexes!$B$8:$AK$8,0)),"")</f>
        <v/>
      </c>
      <c r="AL323" s="86" t="str">
        <f>IFERROR(INDEX(DB_Typologies!$D$4:$AP$1445,MATCH($A$3,DB_Typologies!$AQ$4:$AQ$1445,0)+$A323,MATCH(AL$3,TQoL_Indexes!$B$8:$AK$8,0)),"")</f>
        <v/>
      </c>
      <c r="AM323" s="87" t="str">
        <f>IFERROR(INDEX(DB_Typologies!$D$4:$AP$1445,MATCH($A$3,DB_Typologies!$AQ$4:$AQ$1445,0)+$A323,MATCH(AM$3,TQoL_Indexes!$B$8:$AK$8,0)),"")</f>
        <v/>
      </c>
    </row>
    <row r="324" spans="1:39">
      <c r="A324" s="58" t="str">
        <f>IFERROR(IF(A323+1&lt;COUNTIF(DB_Typologies!$AQ$4:$AQ$1445,$A$3),A323+1,""),"")</f>
        <v/>
      </c>
      <c r="B324" s="120" t="str">
        <f>IFERROR(INDEX(DB_Typologies!$D$4:$AP$1445,MATCH($A$3,DB_Typologies!$AQ$4:$AQ$1445,0)+$A324,MATCH(B$3,TQoL_Indexes!$B$8:$AK$8,0)),"")</f>
        <v/>
      </c>
      <c r="C324" s="86" t="str">
        <f>IFERROR(INDEX(DB_Typologies!$D$4:$AP$1445,MATCH($A$3,DB_Typologies!$AQ$4:$AQ$1445,0)+$A324,MATCH(C$3,TQoL_Indexes!$B$8:$AK$8,0)),"")</f>
        <v/>
      </c>
      <c r="D324" s="87" t="str">
        <f>IFERROR(INDEX(DB_Typologies!$D$4:$AP$1445,MATCH($A$3,DB_Typologies!$AQ$4:$AQ$1445,0)+$A324,MATCH(D$3,TQoL_Indexes!$B$8:$AK$8,0)),"")</f>
        <v/>
      </c>
      <c r="E324" s="86" t="str">
        <f>IFERROR(INDEX(DB_Typologies!$D$4:$AP$1445,MATCH($A$3,DB_Typologies!$AQ$4:$AQ$1445,0)+$A324,MATCH(E$3,TQoL_Indexes!$B$8:$AK$8,0)),"")</f>
        <v/>
      </c>
      <c r="F324" s="86" t="str">
        <f>IFERROR(INDEX(DB_Typologies!$D$4:$AP$1445,MATCH($A$3,DB_Typologies!$AQ$4:$AQ$1445,0)+$A324,MATCH(F$3,TQoL_Indexes!$B$8:$AK$8,0)),"")</f>
        <v/>
      </c>
      <c r="G324" s="86" t="str">
        <f>IFERROR(INDEX(DB_Typologies!$D$4:$AP$1445,MATCH($A$3,DB_Typologies!$AQ$4:$AQ$1445,0)+$A324,MATCH(G$3,TQoL_Indexes!$B$8:$AK$8,0)),"")</f>
        <v/>
      </c>
      <c r="H324" s="86" t="str">
        <f>IFERROR(INDEX(DB_Typologies!$D$4:$AP$1445,MATCH($A$3,DB_Typologies!$AQ$4:$AQ$1445,0)+$A324,MATCH(H$3,TQoL_Indexes!$B$8:$AK$8,0)),"")</f>
        <v/>
      </c>
      <c r="I324" s="86" t="str">
        <f>IFERROR(INDEX(DB_Typologies!$D$4:$AP$1445,MATCH($A$3,DB_Typologies!$AQ$4:$AQ$1445,0)+$A324,MATCH(I$3,TQoL_Indexes!$B$8:$AK$8,0)),"")</f>
        <v/>
      </c>
      <c r="J324" s="86" t="str">
        <f>IFERROR(INDEX(DB_Typologies!$D$4:$AP$1445,MATCH($A$3,DB_Typologies!$AQ$4:$AQ$1445,0)+$A324,MATCH(J$3,TQoL_Indexes!$B$8:$AK$8,0)),"")</f>
        <v/>
      </c>
      <c r="K324" s="86" t="str">
        <f>IFERROR(INDEX(DB_Typologies!$D$4:$AP$1445,MATCH($A$3,DB_Typologies!$AQ$4:$AQ$1445,0)+$A324,MATCH(K$3,TQoL_Indexes!$B$8:$AK$8,0)),"")</f>
        <v/>
      </c>
      <c r="L324" s="86" t="str">
        <f>IFERROR(INDEX(DB_Typologies!$D$4:$AP$1445,MATCH($A$3,DB_Typologies!$AQ$4:$AQ$1445,0)+$A324,MATCH(L$3,TQoL_Indexes!$B$8:$AK$8,0)),"")</f>
        <v/>
      </c>
      <c r="M324" s="86" t="str">
        <f>IFERROR(INDEX(DB_Typologies!$D$4:$AP$1445,MATCH($A$3,DB_Typologies!$AQ$4:$AQ$1445,0)+$A324,MATCH(M$3,TQoL_Indexes!$B$8:$AK$8,0)),"")</f>
        <v/>
      </c>
      <c r="N324" s="86" t="str">
        <f>IFERROR(INDEX(DB_Typologies!$D$4:$AP$1445,MATCH($A$3,DB_Typologies!$AQ$4:$AQ$1445,0)+$A324,MATCH(N$3,TQoL_Indexes!$B$8:$AK$8,0)),"")</f>
        <v/>
      </c>
      <c r="O324" s="86" t="str">
        <f>IFERROR(INDEX(DB_Typologies!$D$4:$AP$1445,MATCH($A$3,DB_Typologies!$AQ$4:$AQ$1445,0)+$A324,MATCH(O$3,TQoL_Indexes!$B$8:$AK$8,0)),"")</f>
        <v/>
      </c>
      <c r="P324" s="86" t="str">
        <f>IFERROR(INDEX(DB_Typologies!$D$4:$AP$1445,MATCH($A$3,DB_Typologies!$AQ$4:$AQ$1445,0)+$A324,MATCH(P$3,TQoL_Indexes!$B$8:$AK$8,0)),"")</f>
        <v/>
      </c>
      <c r="Q324" s="86" t="str">
        <f>IFERROR(INDEX(DB_Typologies!$D$4:$AP$1445,MATCH($A$3,DB_Typologies!$AQ$4:$AQ$1445,0)+$A324,MATCH(Q$3,TQoL_Indexes!$B$8:$AK$8,0)),"")</f>
        <v/>
      </c>
      <c r="R324" s="86" t="str">
        <f>IFERROR(INDEX(DB_Typologies!$D$4:$AP$1445,MATCH($A$3,DB_Typologies!$AQ$4:$AQ$1445,0)+$A324,MATCH(R$3,TQoL_Indexes!$B$8:$AK$8,0)),"")</f>
        <v/>
      </c>
      <c r="S324" s="86" t="str">
        <f>IFERROR(INDEX(DB_Typologies!$D$4:$AP$1445,MATCH($A$3,DB_Typologies!$AQ$4:$AQ$1445,0)+$A324,MATCH(S$3,TQoL_Indexes!$B$8:$AK$8,0)),"")</f>
        <v/>
      </c>
      <c r="T324" s="86" t="str">
        <f>IFERROR(INDEX(DB_Typologies!$D$4:$AP$1445,MATCH($A$3,DB_Typologies!$AQ$4:$AQ$1445,0)+$A324,MATCH(T$3,TQoL_Indexes!$B$8:$AK$8,0)),"")</f>
        <v/>
      </c>
      <c r="U324" s="86" t="str">
        <f>IFERROR(INDEX(DB_Typologies!$D$4:$AP$1445,MATCH($A$3,DB_Typologies!$AQ$4:$AQ$1445,0)+$A324,MATCH(U$3,TQoL_Indexes!$B$8:$AK$8,0)),"")</f>
        <v/>
      </c>
      <c r="V324" s="86" t="str">
        <f>IFERROR(INDEX(DB_Typologies!$D$4:$AP$1445,MATCH($A$3,DB_Typologies!$AQ$4:$AQ$1445,0)+$A324,MATCH(V$3,TQoL_Indexes!$B$8:$AK$8,0)),"")</f>
        <v/>
      </c>
      <c r="W324" s="86" t="str">
        <f>IFERROR(INDEX(DB_Typologies!$D$4:$AP$1445,MATCH($A$3,DB_Typologies!$AQ$4:$AQ$1445,0)+$A324,MATCH(W$3,TQoL_Indexes!$B$8:$AK$8,0)),"")</f>
        <v/>
      </c>
      <c r="X324" s="86" t="str">
        <f>IFERROR(INDEX(DB_Typologies!$D$4:$AP$1445,MATCH($A$3,DB_Typologies!$AQ$4:$AQ$1445,0)+$A324,MATCH(X$3,TQoL_Indexes!$B$8:$AK$8,0)),"")</f>
        <v/>
      </c>
      <c r="Y324" s="86" t="str">
        <f>IFERROR(INDEX(DB_Typologies!$D$4:$AP$1445,MATCH($A$3,DB_Typologies!$AQ$4:$AQ$1445,0)+$A324,MATCH(Y$3,TQoL_Indexes!$B$8:$AK$8,0)),"")</f>
        <v/>
      </c>
      <c r="Z324" s="86" t="str">
        <f>IFERROR(INDEX(DB_Typologies!$D$4:$AP$1445,MATCH($A$3,DB_Typologies!$AQ$4:$AQ$1445,0)+$A324,MATCH(Z$3,TQoL_Indexes!$B$8:$AK$8,0)),"")</f>
        <v/>
      </c>
      <c r="AA324" s="86" t="str">
        <f>IFERROR(INDEX(DB_Typologies!$D$4:$AP$1445,MATCH($A$3,DB_Typologies!$AQ$4:$AQ$1445,0)+$A324,MATCH(AA$3,TQoL_Indexes!$B$8:$AK$8,0)),"")</f>
        <v/>
      </c>
      <c r="AB324" s="86" t="str">
        <f>IFERROR(INDEX(DB_Typologies!$D$4:$AP$1445,MATCH($A$3,DB_Typologies!$AQ$4:$AQ$1445,0)+$A324,MATCH(AB$3,TQoL_Indexes!$B$8:$AK$8,0)),"")</f>
        <v/>
      </c>
      <c r="AC324" s="86" t="str">
        <f>IFERROR(INDEX(DB_Typologies!$D$4:$AP$1445,MATCH($A$3,DB_Typologies!$AQ$4:$AQ$1445,0)+$A324,MATCH(AC$3,TQoL_Indexes!$B$8:$AK$8,0)),"")</f>
        <v/>
      </c>
      <c r="AD324" s="86" t="str">
        <f>IFERROR(INDEX(DB_Typologies!$D$4:$AP$1445,MATCH($A$3,DB_Typologies!$AQ$4:$AQ$1445,0)+$A324,MATCH(AD$3,TQoL_Indexes!$B$8:$AK$8,0)),"")</f>
        <v/>
      </c>
      <c r="AE324" s="86" t="str">
        <f>IFERROR(INDEX(DB_Typologies!$D$4:$AP$1445,MATCH($A$3,DB_Typologies!$AQ$4:$AQ$1445,0)+$A324,MATCH(AE$3,TQoL_Indexes!$B$8:$AK$8,0)),"")</f>
        <v/>
      </c>
      <c r="AF324" s="86" t="str">
        <f>IFERROR(INDEX(DB_Typologies!$D$4:$AP$1445,MATCH($A$3,DB_Typologies!$AQ$4:$AQ$1445,0)+$A324,MATCH(AF$3,TQoL_Indexes!$B$8:$AK$8,0)),"")</f>
        <v/>
      </c>
      <c r="AG324" s="86" t="str">
        <f>IFERROR(INDEX(DB_Typologies!$D$4:$AP$1445,MATCH($A$3,DB_Typologies!$AQ$4:$AQ$1445,0)+$A324,MATCH(AG$3,TQoL_Indexes!$B$8:$AK$8,0)),"")</f>
        <v/>
      </c>
      <c r="AH324" s="86" t="str">
        <f>IFERROR(INDEX(DB_Typologies!$D$4:$AP$1445,MATCH($A$3,DB_Typologies!$AQ$4:$AQ$1445,0)+$A324,MATCH(AH$3,TQoL_Indexes!$B$8:$AK$8,0)),"")</f>
        <v/>
      </c>
      <c r="AI324" s="86" t="str">
        <f>IFERROR(INDEX(DB_Typologies!$D$4:$AP$1445,MATCH($A$3,DB_Typologies!$AQ$4:$AQ$1445,0)+$A324,MATCH(AI$3,TQoL_Indexes!$B$8:$AK$8,0)),"")</f>
        <v/>
      </c>
      <c r="AJ324" s="86" t="str">
        <f>IFERROR(INDEX(DB_Typologies!$D$4:$AP$1445,MATCH($A$3,DB_Typologies!$AQ$4:$AQ$1445,0)+$A324,MATCH(AJ$3,TQoL_Indexes!$B$8:$AK$8,0)),"")</f>
        <v/>
      </c>
      <c r="AK324" s="86" t="str">
        <f>IFERROR(INDEX(DB_Typologies!$D$4:$AP$1445,MATCH($A$3,DB_Typologies!$AQ$4:$AQ$1445,0)+$A324,MATCH(AK$3,TQoL_Indexes!$B$8:$AK$8,0)),"")</f>
        <v/>
      </c>
      <c r="AL324" s="86" t="str">
        <f>IFERROR(INDEX(DB_Typologies!$D$4:$AP$1445,MATCH($A$3,DB_Typologies!$AQ$4:$AQ$1445,0)+$A324,MATCH(AL$3,TQoL_Indexes!$B$8:$AK$8,0)),"")</f>
        <v/>
      </c>
      <c r="AM324" s="87" t="str">
        <f>IFERROR(INDEX(DB_Typologies!$D$4:$AP$1445,MATCH($A$3,DB_Typologies!$AQ$4:$AQ$1445,0)+$A324,MATCH(AM$3,TQoL_Indexes!$B$8:$AK$8,0)),"")</f>
        <v/>
      </c>
    </row>
    <row r="325" spans="1:39">
      <c r="A325" s="58" t="str">
        <f>IFERROR(IF(A324+1&lt;COUNTIF(DB_Typologies!$AQ$4:$AQ$1445,$A$3),A324+1,""),"")</f>
        <v/>
      </c>
      <c r="B325" s="120" t="str">
        <f>IFERROR(INDEX(DB_Typologies!$D$4:$AP$1445,MATCH($A$3,DB_Typologies!$AQ$4:$AQ$1445,0)+$A325,MATCH(B$3,TQoL_Indexes!$B$8:$AK$8,0)),"")</f>
        <v/>
      </c>
      <c r="C325" s="86" t="str">
        <f>IFERROR(INDEX(DB_Typologies!$D$4:$AP$1445,MATCH($A$3,DB_Typologies!$AQ$4:$AQ$1445,0)+$A325,MATCH(C$3,TQoL_Indexes!$B$8:$AK$8,0)),"")</f>
        <v/>
      </c>
      <c r="D325" s="87" t="str">
        <f>IFERROR(INDEX(DB_Typologies!$D$4:$AP$1445,MATCH($A$3,DB_Typologies!$AQ$4:$AQ$1445,0)+$A325,MATCH(D$3,TQoL_Indexes!$B$8:$AK$8,0)),"")</f>
        <v/>
      </c>
      <c r="E325" s="86" t="str">
        <f>IFERROR(INDEX(DB_Typologies!$D$4:$AP$1445,MATCH($A$3,DB_Typologies!$AQ$4:$AQ$1445,0)+$A325,MATCH(E$3,TQoL_Indexes!$B$8:$AK$8,0)),"")</f>
        <v/>
      </c>
      <c r="F325" s="86" t="str">
        <f>IFERROR(INDEX(DB_Typologies!$D$4:$AP$1445,MATCH($A$3,DB_Typologies!$AQ$4:$AQ$1445,0)+$A325,MATCH(F$3,TQoL_Indexes!$B$8:$AK$8,0)),"")</f>
        <v/>
      </c>
      <c r="G325" s="86" t="str">
        <f>IFERROR(INDEX(DB_Typologies!$D$4:$AP$1445,MATCH($A$3,DB_Typologies!$AQ$4:$AQ$1445,0)+$A325,MATCH(G$3,TQoL_Indexes!$B$8:$AK$8,0)),"")</f>
        <v/>
      </c>
      <c r="H325" s="86" t="str">
        <f>IFERROR(INDEX(DB_Typologies!$D$4:$AP$1445,MATCH($A$3,DB_Typologies!$AQ$4:$AQ$1445,0)+$A325,MATCH(H$3,TQoL_Indexes!$B$8:$AK$8,0)),"")</f>
        <v/>
      </c>
      <c r="I325" s="86" t="str">
        <f>IFERROR(INDEX(DB_Typologies!$D$4:$AP$1445,MATCH($A$3,DB_Typologies!$AQ$4:$AQ$1445,0)+$A325,MATCH(I$3,TQoL_Indexes!$B$8:$AK$8,0)),"")</f>
        <v/>
      </c>
      <c r="J325" s="86" t="str">
        <f>IFERROR(INDEX(DB_Typologies!$D$4:$AP$1445,MATCH($A$3,DB_Typologies!$AQ$4:$AQ$1445,0)+$A325,MATCH(J$3,TQoL_Indexes!$B$8:$AK$8,0)),"")</f>
        <v/>
      </c>
      <c r="K325" s="86" t="str">
        <f>IFERROR(INDEX(DB_Typologies!$D$4:$AP$1445,MATCH($A$3,DB_Typologies!$AQ$4:$AQ$1445,0)+$A325,MATCH(K$3,TQoL_Indexes!$B$8:$AK$8,0)),"")</f>
        <v/>
      </c>
      <c r="L325" s="86" t="str">
        <f>IFERROR(INDEX(DB_Typologies!$D$4:$AP$1445,MATCH($A$3,DB_Typologies!$AQ$4:$AQ$1445,0)+$A325,MATCH(L$3,TQoL_Indexes!$B$8:$AK$8,0)),"")</f>
        <v/>
      </c>
      <c r="M325" s="86" t="str">
        <f>IFERROR(INDEX(DB_Typologies!$D$4:$AP$1445,MATCH($A$3,DB_Typologies!$AQ$4:$AQ$1445,0)+$A325,MATCH(M$3,TQoL_Indexes!$B$8:$AK$8,0)),"")</f>
        <v/>
      </c>
      <c r="N325" s="86" t="str">
        <f>IFERROR(INDEX(DB_Typologies!$D$4:$AP$1445,MATCH($A$3,DB_Typologies!$AQ$4:$AQ$1445,0)+$A325,MATCH(N$3,TQoL_Indexes!$B$8:$AK$8,0)),"")</f>
        <v/>
      </c>
      <c r="O325" s="86" t="str">
        <f>IFERROR(INDEX(DB_Typologies!$D$4:$AP$1445,MATCH($A$3,DB_Typologies!$AQ$4:$AQ$1445,0)+$A325,MATCH(O$3,TQoL_Indexes!$B$8:$AK$8,0)),"")</f>
        <v/>
      </c>
      <c r="P325" s="86" t="str">
        <f>IFERROR(INDEX(DB_Typologies!$D$4:$AP$1445,MATCH($A$3,DB_Typologies!$AQ$4:$AQ$1445,0)+$A325,MATCH(P$3,TQoL_Indexes!$B$8:$AK$8,0)),"")</f>
        <v/>
      </c>
      <c r="Q325" s="86" t="str">
        <f>IFERROR(INDEX(DB_Typologies!$D$4:$AP$1445,MATCH($A$3,DB_Typologies!$AQ$4:$AQ$1445,0)+$A325,MATCH(Q$3,TQoL_Indexes!$B$8:$AK$8,0)),"")</f>
        <v/>
      </c>
      <c r="R325" s="86" t="str">
        <f>IFERROR(INDEX(DB_Typologies!$D$4:$AP$1445,MATCH($A$3,DB_Typologies!$AQ$4:$AQ$1445,0)+$A325,MATCH(R$3,TQoL_Indexes!$B$8:$AK$8,0)),"")</f>
        <v/>
      </c>
      <c r="S325" s="86" t="str">
        <f>IFERROR(INDEX(DB_Typologies!$D$4:$AP$1445,MATCH($A$3,DB_Typologies!$AQ$4:$AQ$1445,0)+$A325,MATCH(S$3,TQoL_Indexes!$B$8:$AK$8,0)),"")</f>
        <v/>
      </c>
      <c r="T325" s="86" t="str">
        <f>IFERROR(INDEX(DB_Typologies!$D$4:$AP$1445,MATCH($A$3,DB_Typologies!$AQ$4:$AQ$1445,0)+$A325,MATCH(T$3,TQoL_Indexes!$B$8:$AK$8,0)),"")</f>
        <v/>
      </c>
      <c r="U325" s="86" t="str">
        <f>IFERROR(INDEX(DB_Typologies!$D$4:$AP$1445,MATCH($A$3,DB_Typologies!$AQ$4:$AQ$1445,0)+$A325,MATCH(U$3,TQoL_Indexes!$B$8:$AK$8,0)),"")</f>
        <v/>
      </c>
      <c r="V325" s="86" t="str">
        <f>IFERROR(INDEX(DB_Typologies!$D$4:$AP$1445,MATCH($A$3,DB_Typologies!$AQ$4:$AQ$1445,0)+$A325,MATCH(V$3,TQoL_Indexes!$B$8:$AK$8,0)),"")</f>
        <v/>
      </c>
      <c r="W325" s="86" t="str">
        <f>IFERROR(INDEX(DB_Typologies!$D$4:$AP$1445,MATCH($A$3,DB_Typologies!$AQ$4:$AQ$1445,0)+$A325,MATCH(W$3,TQoL_Indexes!$B$8:$AK$8,0)),"")</f>
        <v/>
      </c>
      <c r="X325" s="86" t="str">
        <f>IFERROR(INDEX(DB_Typologies!$D$4:$AP$1445,MATCH($A$3,DB_Typologies!$AQ$4:$AQ$1445,0)+$A325,MATCH(X$3,TQoL_Indexes!$B$8:$AK$8,0)),"")</f>
        <v/>
      </c>
      <c r="Y325" s="86" t="str">
        <f>IFERROR(INDEX(DB_Typologies!$D$4:$AP$1445,MATCH($A$3,DB_Typologies!$AQ$4:$AQ$1445,0)+$A325,MATCH(Y$3,TQoL_Indexes!$B$8:$AK$8,0)),"")</f>
        <v/>
      </c>
      <c r="Z325" s="86" t="str">
        <f>IFERROR(INDEX(DB_Typologies!$D$4:$AP$1445,MATCH($A$3,DB_Typologies!$AQ$4:$AQ$1445,0)+$A325,MATCH(Z$3,TQoL_Indexes!$B$8:$AK$8,0)),"")</f>
        <v/>
      </c>
      <c r="AA325" s="86" t="str">
        <f>IFERROR(INDEX(DB_Typologies!$D$4:$AP$1445,MATCH($A$3,DB_Typologies!$AQ$4:$AQ$1445,0)+$A325,MATCH(AA$3,TQoL_Indexes!$B$8:$AK$8,0)),"")</f>
        <v/>
      </c>
      <c r="AB325" s="86" t="str">
        <f>IFERROR(INDEX(DB_Typologies!$D$4:$AP$1445,MATCH($A$3,DB_Typologies!$AQ$4:$AQ$1445,0)+$A325,MATCH(AB$3,TQoL_Indexes!$B$8:$AK$8,0)),"")</f>
        <v/>
      </c>
      <c r="AC325" s="86" t="str">
        <f>IFERROR(INDEX(DB_Typologies!$D$4:$AP$1445,MATCH($A$3,DB_Typologies!$AQ$4:$AQ$1445,0)+$A325,MATCH(AC$3,TQoL_Indexes!$B$8:$AK$8,0)),"")</f>
        <v/>
      </c>
      <c r="AD325" s="86" t="str">
        <f>IFERROR(INDEX(DB_Typologies!$D$4:$AP$1445,MATCH($A$3,DB_Typologies!$AQ$4:$AQ$1445,0)+$A325,MATCH(AD$3,TQoL_Indexes!$B$8:$AK$8,0)),"")</f>
        <v/>
      </c>
      <c r="AE325" s="86" t="str">
        <f>IFERROR(INDEX(DB_Typologies!$D$4:$AP$1445,MATCH($A$3,DB_Typologies!$AQ$4:$AQ$1445,0)+$A325,MATCH(AE$3,TQoL_Indexes!$B$8:$AK$8,0)),"")</f>
        <v/>
      </c>
      <c r="AF325" s="86" t="str">
        <f>IFERROR(INDEX(DB_Typologies!$D$4:$AP$1445,MATCH($A$3,DB_Typologies!$AQ$4:$AQ$1445,0)+$A325,MATCH(AF$3,TQoL_Indexes!$B$8:$AK$8,0)),"")</f>
        <v/>
      </c>
      <c r="AG325" s="86" t="str">
        <f>IFERROR(INDEX(DB_Typologies!$D$4:$AP$1445,MATCH($A$3,DB_Typologies!$AQ$4:$AQ$1445,0)+$A325,MATCH(AG$3,TQoL_Indexes!$B$8:$AK$8,0)),"")</f>
        <v/>
      </c>
      <c r="AH325" s="86" t="str">
        <f>IFERROR(INDEX(DB_Typologies!$D$4:$AP$1445,MATCH($A$3,DB_Typologies!$AQ$4:$AQ$1445,0)+$A325,MATCH(AH$3,TQoL_Indexes!$B$8:$AK$8,0)),"")</f>
        <v/>
      </c>
      <c r="AI325" s="86" t="str">
        <f>IFERROR(INDEX(DB_Typologies!$D$4:$AP$1445,MATCH($A$3,DB_Typologies!$AQ$4:$AQ$1445,0)+$A325,MATCH(AI$3,TQoL_Indexes!$B$8:$AK$8,0)),"")</f>
        <v/>
      </c>
      <c r="AJ325" s="86" t="str">
        <f>IFERROR(INDEX(DB_Typologies!$D$4:$AP$1445,MATCH($A$3,DB_Typologies!$AQ$4:$AQ$1445,0)+$A325,MATCH(AJ$3,TQoL_Indexes!$B$8:$AK$8,0)),"")</f>
        <v/>
      </c>
      <c r="AK325" s="86" t="str">
        <f>IFERROR(INDEX(DB_Typologies!$D$4:$AP$1445,MATCH($A$3,DB_Typologies!$AQ$4:$AQ$1445,0)+$A325,MATCH(AK$3,TQoL_Indexes!$B$8:$AK$8,0)),"")</f>
        <v/>
      </c>
      <c r="AL325" s="86" t="str">
        <f>IFERROR(INDEX(DB_Typologies!$D$4:$AP$1445,MATCH($A$3,DB_Typologies!$AQ$4:$AQ$1445,0)+$A325,MATCH(AL$3,TQoL_Indexes!$B$8:$AK$8,0)),"")</f>
        <v/>
      </c>
      <c r="AM325" s="87" t="str">
        <f>IFERROR(INDEX(DB_Typologies!$D$4:$AP$1445,MATCH($A$3,DB_Typologies!$AQ$4:$AQ$1445,0)+$A325,MATCH(AM$3,TQoL_Indexes!$B$8:$AK$8,0)),"")</f>
        <v/>
      </c>
    </row>
    <row r="326" spans="1:39">
      <c r="A326" s="58" t="str">
        <f>IFERROR(IF(A325+1&lt;COUNTIF(DB_Typologies!$AQ$4:$AQ$1445,$A$3),A325+1,""),"")</f>
        <v/>
      </c>
      <c r="B326" s="120" t="str">
        <f>IFERROR(INDEX(DB_Typologies!$D$4:$AP$1445,MATCH($A$3,DB_Typologies!$AQ$4:$AQ$1445,0)+$A326,MATCH(B$3,TQoL_Indexes!$B$8:$AK$8,0)),"")</f>
        <v/>
      </c>
      <c r="C326" s="86" t="str">
        <f>IFERROR(INDEX(DB_Typologies!$D$4:$AP$1445,MATCH($A$3,DB_Typologies!$AQ$4:$AQ$1445,0)+$A326,MATCH(C$3,TQoL_Indexes!$B$8:$AK$8,0)),"")</f>
        <v/>
      </c>
      <c r="D326" s="87" t="str">
        <f>IFERROR(INDEX(DB_Typologies!$D$4:$AP$1445,MATCH($A$3,DB_Typologies!$AQ$4:$AQ$1445,0)+$A326,MATCH(D$3,TQoL_Indexes!$B$8:$AK$8,0)),"")</f>
        <v/>
      </c>
      <c r="E326" s="86" t="str">
        <f>IFERROR(INDEX(DB_Typologies!$D$4:$AP$1445,MATCH($A$3,DB_Typologies!$AQ$4:$AQ$1445,0)+$A326,MATCH(E$3,TQoL_Indexes!$B$8:$AK$8,0)),"")</f>
        <v/>
      </c>
      <c r="F326" s="86" t="str">
        <f>IFERROR(INDEX(DB_Typologies!$D$4:$AP$1445,MATCH($A$3,DB_Typologies!$AQ$4:$AQ$1445,0)+$A326,MATCH(F$3,TQoL_Indexes!$B$8:$AK$8,0)),"")</f>
        <v/>
      </c>
      <c r="G326" s="86" t="str">
        <f>IFERROR(INDEX(DB_Typologies!$D$4:$AP$1445,MATCH($A$3,DB_Typologies!$AQ$4:$AQ$1445,0)+$A326,MATCH(G$3,TQoL_Indexes!$B$8:$AK$8,0)),"")</f>
        <v/>
      </c>
      <c r="H326" s="86" t="str">
        <f>IFERROR(INDEX(DB_Typologies!$D$4:$AP$1445,MATCH($A$3,DB_Typologies!$AQ$4:$AQ$1445,0)+$A326,MATCH(H$3,TQoL_Indexes!$B$8:$AK$8,0)),"")</f>
        <v/>
      </c>
      <c r="I326" s="86" t="str">
        <f>IFERROR(INDEX(DB_Typologies!$D$4:$AP$1445,MATCH($A$3,DB_Typologies!$AQ$4:$AQ$1445,0)+$A326,MATCH(I$3,TQoL_Indexes!$B$8:$AK$8,0)),"")</f>
        <v/>
      </c>
      <c r="J326" s="86" t="str">
        <f>IFERROR(INDEX(DB_Typologies!$D$4:$AP$1445,MATCH($A$3,DB_Typologies!$AQ$4:$AQ$1445,0)+$A326,MATCH(J$3,TQoL_Indexes!$B$8:$AK$8,0)),"")</f>
        <v/>
      </c>
      <c r="K326" s="86" t="str">
        <f>IFERROR(INDEX(DB_Typologies!$D$4:$AP$1445,MATCH($A$3,DB_Typologies!$AQ$4:$AQ$1445,0)+$A326,MATCH(K$3,TQoL_Indexes!$B$8:$AK$8,0)),"")</f>
        <v/>
      </c>
      <c r="L326" s="86" t="str">
        <f>IFERROR(INDEX(DB_Typologies!$D$4:$AP$1445,MATCH($A$3,DB_Typologies!$AQ$4:$AQ$1445,0)+$A326,MATCH(L$3,TQoL_Indexes!$B$8:$AK$8,0)),"")</f>
        <v/>
      </c>
      <c r="M326" s="86" t="str">
        <f>IFERROR(INDEX(DB_Typologies!$D$4:$AP$1445,MATCH($A$3,DB_Typologies!$AQ$4:$AQ$1445,0)+$A326,MATCH(M$3,TQoL_Indexes!$B$8:$AK$8,0)),"")</f>
        <v/>
      </c>
      <c r="N326" s="86" t="str">
        <f>IFERROR(INDEX(DB_Typologies!$D$4:$AP$1445,MATCH($A$3,DB_Typologies!$AQ$4:$AQ$1445,0)+$A326,MATCH(N$3,TQoL_Indexes!$B$8:$AK$8,0)),"")</f>
        <v/>
      </c>
      <c r="O326" s="86" t="str">
        <f>IFERROR(INDEX(DB_Typologies!$D$4:$AP$1445,MATCH($A$3,DB_Typologies!$AQ$4:$AQ$1445,0)+$A326,MATCH(O$3,TQoL_Indexes!$B$8:$AK$8,0)),"")</f>
        <v/>
      </c>
      <c r="P326" s="86" t="str">
        <f>IFERROR(INDEX(DB_Typologies!$D$4:$AP$1445,MATCH($A$3,DB_Typologies!$AQ$4:$AQ$1445,0)+$A326,MATCH(P$3,TQoL_Indexes!$B$8:$AK$8,0)),"")</f>
        <v/>
      </c>
      <c r="Q326" s="86" t="str">
        <f>IFERROR(INDEX(DB_Typologies!$D$4:$AP$1445,MATCH($A$3,DB_Typologies!$AQ$4:$AQ$1445,0)+$A326,MATCH(Q$3,TQoL_Indexes!$B$8:$AK$8,0)),"")</f>
        <v/>
      </c>
      <c r="R326" s="86" t="str">
        <f>IFERROR(INDEX(DB_Typologies!$D$4:$AP$1445,MATCH($A$3,DB_Typologies!$AQ$4:$AQ$1445,0)+$A326,MATCH(R$3,TQoL_Indexes!$B$8:$AK$8,0)),"")</f>
        <v/>
      </c>
      <c r="S326" s="86" t="str">
        <f>IFERROR(INDEX(DB_Typologies!$D$4:$AP$1445,MATCH($A$3,DB_Typologies!$AQ$4:$AQ$1445,0)+$A326,MATCH(S$3,TQoL_Indexes!$B$8:$AK$8,0)),"")</f>
        <v/>
      </c>
      <c r="T326" s="86" t="str">
        <f>IFERROR(INDEX(DB_Typologies!$D$4:$AP$1445,MATCH($A$3,DB_Typologies!$AQ$4:$AQ$1445,0)+$A326,MATCH(T$3,TQoL_Indexes!$B$8:$AK$8,0)),"")</f>
        <v/>
      </c>
      <c r="U326" s="86" t="str">
        <f>IFERROR(INDEX(DB_Typologies!$D$4:$AP$1445,MATCH($A$3,DB_Typologies!$AQ$4:$AQ$1445,0)+$A326,MATCH(U$3,TQoL_Indexes!$B$8:$AK$8,0)),"")</f>
        <v/>
      </c>
      <c r="V326" s="86" t="str">
        <f>IFERROR(INDEX(DB_Typologies!$D$4:$AP$1445,MATCH($A$3,DB_Typologies!$AQ$4:$AQ$1445,0)+$A326,MATCH(V$3,TQoL_Indexes!$B$8:$AK$8,0)),"")</f>
        <v/>
      </c>
      <c r="W326" s="86" t="str">
        <f>IFERROR(INDEX(DB_Typologies!$D$4:$AP$1445,MATCH($A$3,DB_Typologies!$AQ$4:$AQ$1445,0)+$A326,MATCH(W$3,TQoL_Indexes!$B$8:$AK$8,0)),"")</f>
        <v/>
      </c>
      <c r="X326" s="86" t="str">
        <f>IFERROR(INDEX(DB_Typologies!$D$4:$AP$1445,MATCH($A$3,DB_Typologies!$AQ$4:$AQ$1445,0)+$A326,MATCH(X$3,TQoL_Indexes!$B$8:$AK$8,0)),"")</f>
        <v/>
      </c>
      <c r="Y326" s="86" t="str">
        <f>IFERROR(INDEX(DB_Typologies!$D$4:$AP$1445,MATCH($A$3,DB_Typologies!$AQ$4:$AQ$1445,0)+$A326,MATCH(Y$3,TQoL_Indexes!$B$8:$AK$8,0)),"")</f>
        <v/>
      </c>
      <c r="Z326" s="86" t="str">
        <f>IFERROR(INDEX(DB_Typologies!$D$4:$AP$1445,MATCH($A$3,DB_Typologies!$AQ$4:$AQ$1445,0)+$A326,MATCH(Z$3,TQoL_Indexes!$B$8:$AK$8,0)),"")</f>
        <v/>
      </c>
      <c r="AA326" s="86" t="str">
        <f>IFERROR(INDEX(DB_Typologies!$D$4:$AP$1445,MATCH($A$3,DB_Typologies!$AQ$4:$AQ$1445,0)+$A326,MATCH(AA$3,TQoL_Indexes!$B$8:$AK$8,0)),"")</f>
        <v/>
      </c>
      <c r="AB326" s="86" t="str">
        <f>IFERROR(INDEX(DB_Typologies!$D$4:$AP$1445,MATCH($A$3,DB_Typologies!$AQ$4:$AQ$1445,0)+$A326,MATCH(AB$3,TQoL_Indexes!$B$8:$AK$8,0)),"")</f>
        <v/>
      </c>
      <c r="AC326" s="86" t="str">
        <f>IFERROR(INDEX(DB_Typologies!$D$4:$AP$1445,MATCH($A$3,DB_Typologies!$AQ$4:$AQ$1445,0)+$A326,MATCH(AC$3,TQoL_Indexes!$B$8:$AK$8,0)),"")</f>
        <v/>
      </c>
      <c r="AD326" s="86" t="str">
        <f>IFERROR(INDEX(DB_Typologies!$D$4:$AP$1445,MATCH($A$3,DB_Typologies!$AQ$4:$AQ$1445,0)+$A326,MATCH(AD$3,TQoL_Indexes!$B$8:$AK$8,0)),"")</f>
        <v/>
      </c>
      <c r="AE326" s="86" t="str">
        <f>IFERROR(INDEX(DB_Typologies!$D$4:$AP$1445,MATCH($A$3,DB_Typologies!$AQ$4:$AQ$1445,0)+$A326,MATCH(AE$3,TQoL_Indexes!$B$8:$AK$8,0)),"")</f>
        <v/>
      </c>
      <c r="AF326" s="86" t="str">
        <f>IFERROR(INDEX(DB_Typologies!$D$4:$AP$1445,MATCH($A$3,DB_Typologies!$AQ$4:$AQ$1445,0)+$A326,MATCH(AF$3,TQoL_Indexes!$B$8:$AK$8,0)),"")</f>
        <v/>
      </c>
      <c r="AG326" s="86" t="str">
        <f>IFERROR(INDEX(DB_Typologies!$D$4:$AP$1445,MATCH($A$3,DB_Typologies!$AQ$4:$AQ$1445,0)+$A326,MATCH(AG$3,TQoL_Indexes!$B$8:$AK$8,0)),"")</f>
        <v/>
      </c>
      <c r="AH326" s="86" t="str">
        <f>IFERROR(INDEX(DB_Typologies!$D$4:$AP$1445,MATCH($A$3,DB_Typologies!$AQ$4:$AQ$1445,0)+$A326,MATCH(AH$3,TQoL_Indexes!$B$8:$AK$8,0)),"")</f>
        <v/>
      </c>
      <c r="AI326" s="86" t="str">
        <f>IFERROR(INDEX(DB_Typologies!$D$4:$AP$1445,MATCH($A$3,DB_Typologies!$AQ$4:$AQ$1445,0)+$A326,MATCH(AI$3,TQoL_Indexes!$B$8:$AK$8,0)),"")</f>
        <v/>
      </c>
      <c r="AJ326" s="86" t="str">
        <f>IFERROR(INDEX(DB_Typologies!$D$4:$AP$1445,MATCH($A$3,DB_Typologies!$AQ$4:$AQ$1445,0)+$A326,MATCH(AJ$3,TQoL_Indexes!$B$8:$AK$8,0)),"")</f>
        <v/>
      </c>
      <c r="AK326" s="86" t="str">
        <f>IFERROR(INDEX(DB_Typologies!$D$4:$AP$1445,MATCH($A$3,DB_Typologies!$AQ$4:$AQ$1445,0)+$A326,MATCH(AK$3,TQoL_Indexes!$B$8:$AK$8,0)),"")</f>
        <v/>
      </c>
      <c r="AL326" s="86" t="str">
        <f>IFERROR(INDEX(DB_Typologies!$D$4:$AP$1445,MATCH($A$3,DB_Typologies!$AQ$4:$AQ$1445,0)+$A326,MATCH(AL$3,TQoL_Indexes!$B$8:$AK$8,0)),"")</f>
        <v/>
      </c>
      <c r="AM326" s="87" t="str">
        <f>IFERROR(INDEX(DB_Typologies!$D$4:$AP$1445,MATCH($A$3,DB_Typologies!$AQ$4:$AQ$1445,0)+$A326,MATCH(AM$3,TQoL_Indexes!$B$8:$AK$8,0)),"")</f>
        <v/>
      </c>
    </row>
    <row r="327" spans="1:39">
      <c r="A327" s="58" t="str">
        <f>IFERROR(IF(A326+1&lt;COUNTIF(DB_Typologies!$AQ$4:$AQ$1445,$A$3),A326+1,""),"")</f>
        <v/>
      </c>
      <c r="B327" s="120" t="str">
        <f>IFERROR(INDEX(DB_Typologies!$D$4:$AP$1445,MATCH($A$3,DB_Typologies!$AQ$4:$AQ$1445,0)+$A327,MATCH(B$3,TQoL_Indexes!$B$8:$AK$8,0)),"")</f>
        <v/>
      </c>
      <c r="C327" s="86" t="str">
        <f>IFERROR(INDEX(DB_Typologies!$D$4:$AP$1445,MATCH($A$3,DB_Typologies!$AQ$4:$AQ$1445,0)+$A327,MATCH(C$3,TQoL_Indexes!$B$8:$AK$8,0)),"")</f>
        <v/>
      </c>
      <c r="D327" s="87" t="str">
        <f>IFERROR(INDEX(DB_Typologies!$D$4:$AP$1445,MATCH($A$3,DB_Typologies!$AQ$4:$AQ$1445,0)+$A327,MATCH(D$3,TQoL_Indexes!$B$8:$AK$8,0)),"")</f>
        <v/>
      </c>
      <c r="E327" s="86" t="str">
        <f>IFERROR(INDEX(DB_Typologies!$D$4:$AP$1445,MATCH($A$3,DB_Typologies!$AQ$4:$AQ$1445,0)+$A327,MATCH(E$3,TQoL_Indexes!$B$8:$AK$8,0)),"")</f>
        <v/>
      </c>
      <c r="F327" s="86" t="str">
        <f>IFERROR(INDEX(DB_Typologies!$D$4:$AP$1445,MATCH($A$3,DB_Typologies!$AQ$4:$AQ$1445,0)+$A327,MATCH(F$3,TQoL_Indexes!$B$8:$AK$8,0)),"")</f>
        <v/>
      </c>
      <c r="G327" s="86" t="str">
        <f>IFERROR(INDEX(DB_Typologies!$D$4:$AP$1445,MATCH($A$3,DB_Typologies!$AQ$4:$AQ$1445,0)+$A327,MATCH(G$3,TQoL_Indexes!$B$8:$AK$8,0)),"")</f>
        <v/>
      </c>
      <c r="H327" s="86" t="str">
        <f>IFERROR(INDEX(DB_Typologies!$D$4:$AP$1445,MATCH($A$3,DB_Typologies!$AQ$4:$AQ$1445,0)+$A327,MATCH(H$3,TQoL_Indexes!$B$8:$AK$8,0)),"")</f>
        <v/>
      </c>
      <c r="I327" s="86" t="str">
        <f>IFERROR(INDEX(DB_Typologies!$D$4:$AP$1445,MATCH($A$3,DB_Typologies!$AQ$4:$AQ$1445,0)+$A327,MATCH(I$3,TQoL_Indexes!$B$8:$AK$8,0)),"")</f>
        <v/>
      </c>
      <c r="J327" s="86" t="str">
        <f>IFERROR(INDEX(DB_Typologies!$D$4:$AP$1445,MATCH($A$3,DB_Typologies!$AQ$4:$AQ$1445,0)+$A327,MATCH(J$3,TQoL_Indexes!$B$8:$AK$8,0)),"")</f>
        <v/>
      </c>
      <c r="K327" s="86" t="str">
        <f>IFERROR(INDEX(DB_Typologies!$D$4:$AP$1445,MATCH($A$3,DB_Typologies!$AQ$4:$AQ$1445,0)+$A327,MATCH(K$3,TQoL_Indexes!$B$8:$AK$8,0)),"")</f>
        <v/>
      </c>
      <c r="L327" s="86" t="str">
        <f>IFERROR(INDEX(DB_Typologies!$D$4:$AP$1445,MATCH($A$3,DB_Typologies!$AQ$4:$AQ$1445,0)+$A327,MATCH(L$3,TQoL_Indexes!$B$8:$AK$8,0)),"")</f>
        <v/>
      </c>
      <c r="M327" s="86" t="str">
        <f>IFERROR(INDEX(DB_Typologies!$D$4:$AP$1445,MATCH($A$3,DB_Typologies!$AQ$4:$AQ$1445,0)+$A327,MATCH(M$3,TQoL_Indexes!$B$8:$AK$8,0)),"")</f>
        <v/>
      </c>
      <c r="N327" s="86" t="str">
        <f>IFERROR(INDEX(DB_Typologies!$D$4:$AP$1445,MATCH($A$3,DB_Typologies!$AQ$4:$AQ$1445,0)+$A327,MATCH(N$3,TQoL_Indexes!$B$8:$AK$8,0)),"")</f>
        <v/>
      </c>
      <c r="O327" s="86" t="str">
        <f>IFERROR(INDEX(DB_Typologies!$D$4:$AP$1445,MATCH($A$3,DB_Typologies!$AQ$4:$AQ$1445,0)+$A327,MATCH(O$3,TQoL_Indexes!$B$8:$AK$8,0)),"")</f>
        <v/>
      </c>
      <c r="P327" s="86" t="str">
        <f>IFERROR(INDEX(DB_Typologies!$D$4:$AP$1445,MATCH($A$3,DB_Typologies!$AQ$4:$AQ$1445,0)+$A327,MATCH(P$3,TQoL_Indexes!$B$8:$AK$8,0)),"")</f>
        <v/>
      </c>
      <c r="Q327" s="86" t="str">
        <f>IFERROR(INDEX(DB_Typologies!$D$4:$AP$1445,MATCH($A$3,DB_Typologies!$AQ$4:$AQ$1445,0)+$A327,MATCH(Q$3,TQoL_Indexes!$B$8:$AK$8,0)),"")</f>
        <v/>
      </c>
      <c r="R327" s="86" t="str">
        <f>IFERROR(INDEX(DB_Typologies!$D$4:$AP$1445,MATCH($A$3,DB_Typologies!$AQ$4:$AQ$1445,0)+$A327,MATCH(R$3,TQoL_Indexes!$B$8:$AK$8,0)),"")</f>
        <v/>
      </c>
      <c r="S327" s="86" t="str">
        <f>IFERROR(INDEX(DB_Typologies!$D$4:$AP$1445,MATCH($A$3,DB_Typologies!$AQ$4:$AQ$1445,0)+$A327,MATCH(S$3,TQoL_Indexes!$B$8:$AK$8,0)),"")</f>
        <v/>
      </c>
      <c r="T327" s="86" t="str">
        <f>IFERROR(INDEX(DB_Typologies!$D$4:$AP$1445,MATCH($A$3,DB_Typologies!$AQ$4:$AQ$1445,0)+$A327,MATCH(T$3,TQoL_Indexes!$B$8:$AK$8,0)),"")</f>
        <v/>
      </c>
      <c r="U327" s="86" t="str">
        <f>IFERROR(INDEX(DB_Typologies!$D$4:$AP$1445,MATCH($A$3,DB_Typologies!$AQ$4:$AQ$1445,0)+$A327,MATCH(U$3,TQoL_Indexes!$B$8:$AK$8,0)),"")</f>
        <v/>
      </c>
      <c r="V327" s="86" t="str">
        <f>IFERROR(INDEX(DB_Typologies!$D$4:$AP$1445,MATCH($A$3,DB_Typologies!$AQ$4:$AQ$1445,0)+$A327,MATCH(V$3,TQoL_Indexes!$B$8:$AK$8,0)),"")</f>
        <v/>
      </c>
      <c r="W327" s="86" t="str">
        <f>IFERROR(INDEX(DB_Typologies!$D$4:$AP$1445,MATCH($A$3,DB_Typologies!$AQ$4:$AQ$1445,0)+$A327,MATCH(W$3,TQoL_Indexes!$B$8:$AK$8,0)),"")</f>
        <v/>
      </c>
      <c r="X327" s="86" t="str">
        <f>IFERROR(INDEX(DB_Typologies!$D$4:$AP$1445,MATCH($A$3,DB_Typologies!$AQ$4:$AQ$1445,0)+$A327,MATCH(X$3,TQoL_Indexes!$B$8:$AK$8,0)),"")</f>
        <v/>
      </c>
      <c r="Y327" s="86" t="str">
        <f>IFERROR(INDEX(DB_Typologies!$D$4:$AP$1445,MATCH($A$3,DB_Typologies!$AQ$4:$AQ$1445,0)+$A327,MATCH(Y$3,TQoL_Indexes!$B$8:$AK$8,0)),"")</f>
        <v/>
      </c>
      <c r="Z327" s="86" t="str">
        <f>IFERROR(INDEX(DB_Typologies!$D$4:$AP$1445,MATCH($A$3,DB_Typologies!$AQ$4:$AQ$1445,0)+$A327,MATCH(Z$3,TQoL_Indexes!$B$8:$AK$8,0)),"")</f>
        <v/>
      </c>
      <c r="AA327" s="86" t="str">
        <f>IFERROR(INDEX(DB_Typologies!$D$4:$AP$1445,MATCH($A$3,DB_Typologies!$AQ$4:$AQ$1445,0)+$A327,MATCH(AA$3,TQoL_Indexes!$B$8:$AK$8,0)),"")</f>
        <v/>
      </c>
      <c r="AB327" s="86" t="str">
        <f>IFERROR(INDEX(DB_Typologies!$D$4:$AP$1445,MATCH($A$3,DB_Typologies!$AQ$4:$AQ$1445,0)+$A327,MATCH(AB$3,TQoL_Indexes!$B$8:$AK$8,0)),"")</f>
        <v/>
      </c>
      <c r="AC327" s="86" t="str">
        <f>IFERROR(INDEX(DB_Typologies!$D$4:$AP$1445,MATCH($A$3,DB_Typologies!$AQ$4:$AQ$1445,0)+$A327,MATCH(AC$3,TQoL_Indexes!$B$8:$AK$8,0)),"")</f>
        <v/>
      </c>
      <c r="AD327" s="86" t="str">
        <f>IFERROR(INDEX(DB_Typologies!$D$4:$AP$1445,MATCH($A$3,DB_Typologies!$AQ$4:$AQ$1445,0)+$A327,MATCH(AD$3,TQoL_Indexes!$B$8:$AK$8,0)),"")</f>
        <v/>
      </c>
      <c r="AE327" s="86" t="str">
        <f>IFERROR(INDEX(DB_Typologies!$D$4:$AP$1445,MATCH($A$3,DB_Typologies!$AQ$4:$AQ$1445,0)+$A327,MATCH(AE$3,TQoL_Indexes!$B$8:$AK$8,0)),"")</f>
        <v/>
      </c>
      <c r="AF327" s="86" t="str">
        <f>IFERROR(INDEX(DB_Typologies!$D$4:$AP$1445,MATCH($A$3,DB_Typologies!$AQ$4:$AQ$1445,0)+$A327,MATCH(AF$3,TQoL_Indexes!$B$8:$AK$8,0)),"")</f>
        <v/>
      </c>
      <c r="AG327" s="86" t="str">
        <f>IFERROR(INDEX(DB_Typologies!$D$4:$AP$1445,MATCH($A$3,DB_Typologies!$AQ$4:$AQ$1445,0)+$A327,MATCH(AG$3,TQoL_Indexes!$B$8:$AK$8,0)),"")</f>
        <v/>
      </c>
      <c r="AH327" s="86" t="str">
        <f>IFERROR(INDEX(DB_Typologies!$D$4:$AP$1445,MATCH($A$3,DB_Typologies!$AQ$4:$AQ$1445,0)+$A327,MATCH(AH$3,TQoL_Indexes!$B$8:$AK$8,0)),"")</f>
        <v/>
      </c>
      <c r="AI327" s="86" t="str">
        <f>IFERROR(INDEX(DB_Typologies!$D$4:$AP$1445,MATCH($A$3,DB_Typologies!$AQ$4:$AQ$1445,0)+$A327,MATCH(AI$3,TQoL_Indexes!$B$8:$AK$8,0)),"")</f>
        <v/>
      </c>
      <c r="AJ327" s="86" t="str">
        <f>IFERROR(INDEX(DB_Typologies!$D$4:$AP$1445,MATCH($A$3,DB_Typologies!$AQ$4:$AQ$1445,0)+$A327,MATCH(AJ$3,TQoL_Indexes!$B$8:$AK$8,0)),"")</f>
        <v/>
      </c>
      <c r="AK327" s="86" t="str">
        <f>IFERROR(INDEX(DB_Typologies!$D$4:$AP$1445,MATCH($A$3,DB_Typologies!$AQ$4:$AQ$1445,0)+$A327,MATCH(AK$3,TQoL_Indexes!$B$8:$AK$8,0)),"")</f>
        <v/>
      </c>
      <c r="AL327" s="86" t="str">
        <f>IFERROR(INDEX(DB_Typologies!$D$4:$AP$1445,MATCH($A$3,DB_Typologies!$AQ$4:$AQ$1445,0)+$A327,MATCH(AL$3,TQoL_Indexes!$B$8:$AK$8,0)),"")</f>
        <v/>
      </c>
      <c r="AM327" s="87" t="str">
        <f>IFERROR(INDEX(DB_Typologies!$D$4:$AP$1445,MATCH($A$3,DB_Typologies!$AQ$4:$AQ$1445,0)+$A327,MATCH(AM$3,TQoL_Indexes!$B$8:$AK$8,0)),"")</f>
        <v/>
      </c>
    </row>
    <row r="328" spans="1:39">
      <c r="A328" s="58" t="str">
        <f>IFERROR(IF(A327+1&lt;COUNTIF(DB_Typologies!$AQ$4:$AQ$1445,$A$3),A327+1,""),"")</f>
        <v/>
      </c>
      <c r="B328" s="120" t="str">
        <f>IFERROR(INDEX(DB_Typologies!$D$4:$AP$1445,MATCH($A$3,DB_Typologies!$AQ$4:$AQ$1445,0)+$A328,MATCH(B$3,TQoL_Indexes!$B$8:$AK$8,0)),"")</f>
        <v/>
      </c>
      <c r="C328" s="86" t="str">
        <f>IFERROR(INDEX(DB_Typologies!$D$4:$AP$1445,MATCH($A$3,DB_Typologies!$AQ$4:$AQ$1445,0)+$A328,MATCH(C$3,TQoL_Indexes!$B$8:$AK$8,0)),"")</f>
        <v/>
      </c>
      <c r="D328" s="87" t="str">
        <f>IFERROR(INDEX(DB_Typologies!$D$4:$AP$1445,MATCH($A$3,DB_Typologies!$AQ$4:$AQ$1445,0)+$A328,MATCH(D$3,TQoL_Indexes!$B$8:$AK$8,0)),"")</f>
        <v/>
      </c>
      <c r="E328" s="86" t="str">
        <f>IFERROR(INDEX(DB_Typologies!$D$4:$AP$1445,MATCH($A$3,DB_Typologies!$AQ$4:$AQ$1445,0)+$A328,MATCH(E$3,TQoL_Indexes!$B$8:$AK$8,0)),"")</f>
        <v/>
      </c>
      <c r="F328" s="86" t="str">
        <f>IFERROR(INDEX(DB_Typologies!$D$4:$AP$1445,MATCH($A$3,DB_Typologies!$AQ$4:$AQ$1445,0)+$A328,MATCH(F$3,TQoL_Indexes!$B$8:$AK$8,0)),"")</f>
        <v/>
      </c>
      <c r="G328" s="86" t="str">
        <f>IFERROR(INDEX(DB_Typologies!$D$4:$AP$1445,MATCH($A$3,DB_Typologies!$AQ$4:$AQ$1445,0)+$A328,MATCH(G$3,TQoL_Indexes!$B$8:$AK$8,0)),"")</f>
        <v/>
      </c>
      <c r="H328" s="86" t="str">
        <f>IFERROR(INDEX(DB_Typologies!$D$4:$AP$1445,MATCH($A$3,DB_Typologies!$AQ$4:$AQ$1445,0)+$A328,MATCH(H$3,TQoL_Indexes!$B$8:$AK$8,0)),"")</f>
        <v/>
      </c>
      <c r="I328" s="86" t="str">
        <f>IFERROR(INDEX(DB_Typologies!$D$4:$AP$1445,MATCH($A$3,DB_Typologies!$AQ$4:$AQ$1445,0)+$A328,MATCH(I$3,TQoL_Indexes!$B$8:$AK$8,0)),"")</f>
        <v/>
      </c>
      <c r="J328" s="86" t="str">
        <f>IFERROR(INDEX(DB_Typologies!$D$4:$AP$1445,MATCH($A$3,DB_Typologies!$AQ$4:$AQ$1445,0)+$A328,MATCH(J$3,TQoL_Indexes!$B$8:$AK$8,0)),"")</f>
        <v/>
      </c>
      <c r="K328" s="86" t="str">
        <f>IFERROR(INDEX(DB_Typologies!$D$4:$AP$1445,MATCH($A$3,DB_Typologies!$AQ$4:$AQ$1445,0)+$A328,MATCH(K$3,TQoL_Indexes!$B$8:$AK$8,0)),"")</f>
        <v/>
      </c>
      <c r="L328" s="86" t="str">
        <f>IFERROR(INDEX(DB_Typologies!$D$4:$AP$1445,MATCH($A$3,DB_Typologies!$AQ$4:$AQ$1445,0)+$A328,MATCH(L$3,TQoL_Indexes!$B$8:$AK$8,0)),"")</f>
        <v/>
      </c>
      <c r="M328" s="86" t="str">
        <f>IFERROR(INDEX(DB_Typologies!$D$4:$AP$1445,MATCH($A$3,DB_Typologies!$AQ$4:$AQ$1445,0)+$A328,MATCH(M$3,TQoL_Indexes!$B$8:$AK$8,0)),"")</f>
        <v/>
      </c>
      <c r="N328" s="86" t="str">
        <f>IFERROR(INDEX(DB_Typologies!$D$4:$AP$1445,MATCH($A$3,DB_Typologies!$AQ$4:$AQ$1445,0)+$A328,MATCH(N$3,TQoL_Indexes!$B$8:$AK$8,0)),"")</f>
        <v/>
      </c>
      <c r="O328" s="86" t="str">
        <f>IFERROR(INDEX(DB_Typologies!$D$4:$AP$1445,MATCH($A$3,DB_Typologies!$AQ$4:$AQ$1445,0)+$A328,MATCH(O$3,TQoL_Indexes!$B$8:$AK$8,0)),"")</f>
        <v/>
      </c>
      <c r="P328" s="86" t="str">
        <f>IFERROR(INDEX(DB_Typologies!$D$4:$AP$1445,MATCH($A$3,DB_Typologies!$AQ$4:$AQ$1445,0)+$A328,MATCH(P$3,TQoL_Indexes!$B$8:$AK$8,0)),"")</f>
        <v/>
      </c>
      <c r="Q328" s="86" t="str">
        <f>IFERROR(INDEX(DB_Typologies!$D$4:$AP$1445,MATCH($A$3,DB_Typologies!$AQ$4:$AQ$1445,0)+$A328,MATCH(Q$3,TQoL_Indexes!$B$8:$AK$8,0)),"")</f>
        <v/>
      </c>
      <c r="R328" s="86" t="str">
        <f>IFERROR(INDEX(DB_Typologies!$D$4:$AP$1445,MATCH($A$3,DB_Typologies!$AQ$4:$AQ$1445,0)+$A328,MATCH(R$3,TQoL_Indexes!$B$8:$AK$8,0)),"")</f>
        <v/>
      </c>
      <c r="S328" s="86" t="str">
        <f>IFERROR(INDEX(DB_Typologies!$D$4:$AP$1445,MATCH($A$3,DB_Typologies!$AQ$4:$AQ$1445,0)+$A328,MATCH(S$3,TQoL_Indexes!$B$8:$AK$8,0)),"")</f>
        <v/>
      </c>
      <c r="T328" s="86" t="str">
        <f>IFERROR(INDEX(DB_Typologies!$D$4:$AP$1445,MATCH($A$3,DB_Typologies!$AQ$4:$AQ$1445,0)+$A328,MATCH(T$3,TQoL_Indexes!$B$8:$AK$8,0)),"")</f>
        <v/>
      </c>
      <c r="U328" s="86" t="str">
        <f>IFERROR(INDEX(DB_Typologies!$D$4:$AP$1445,MATCH($A$3,DB_Typologies!$AQ$4:$AQ$1445,0)+$A328,MATCH(U$3,TQoL_Indexes!$B$8:$AK$8,0)),"")</f>
        <v/>
      </c>
      <c r="V328" s="86" t="str">
        <f>IFERROR(INDEX(DB_Typologies!$D$4:$AP$1445,MATCH($A$3,DB_Typologies!$AQ$4:$AQ$1445,0)+$A328,MATCH(V$3,TQoL_Indexes!$B$8:$AK$8,0)),"")</f>
        <v/>
      </c>
      <c r="W328" s="86" t="str">
        <f>IFERROR(INDEX(DB_Typologies!$D$4:$AP$1445,MATCH($A$3,DB_Typologies!$AQ$4:$AQ$1445,0)+$A328,MATCH(W$3,TQoL_Indexes!$B$8:$AK$8,0)),"")</f>
        <v/>
      </c>
      <c r="X328" s="86" t="str">
        <f>IFERROR(INDEX(DB_Typologies!$D$4:$AP$1445,MATCH($A$3,DB_Typologies!$AQ$4:$AQ$1445,0)+$A328,MATCH(X$3,TQoL_Indexes!$B$8:$AK$8,0)),"")</f>
        <v/>
      </c>
      <c r="Y328" s="86" t="str">
        <f>IFERROR(INDEX(DB_Typologies!$D$4:$AP$1445,MATCH($A$3,DB_Typologies!$AQ$4:$AQ$1445,0)+$A328,MATCH(Y$3,TQoL_Indexes!$B$8:$AK$8,0)),"")</f>
        <v/>
      </c>
      <c r="Z328" s="86" t="str">
        <f>IFERROR(INDEX(DB_Typologies!$D$4:$AP$1445,MATCH($A$3,DB_Typologies!$AQ$4:$AQ$1445,0)+$A328,MATCH(Z$3,TQoL_Indexes!$B$8:$AK$8,0)),"")</f>
        <v/>
      </c>
      <c r="AA328" s="86" t="str">
        <f>IFERROR(INDEX(DB_Typologies!$D$4:$AP$1445,MATCH($A$3,DB_Typologies!$AQ$4:$AQ$1445,0)+$A328,MATCH(AA$3,TQoL_Indexes!$B$8:$AK$8,0)),"")</f>
        <v/>
      </c>
      <c r="AB328" s="86" t="str">
        <f>IFERROR(INDEX(DB_Typologies!$D$4:$AP$1445,MATCH($A$3,DB_Typologies!$AQ$4:$AQ$1445,0)+$A328,MATCH(AB$3,TQoL_Indexes!$B$8:$AK$8,0)),"")</f>
        <v/>
      </c>
      <c r="AC328" s="86" t="str">
        <f>IFERROR(INDEX(DB_Typologies!$D$4:$AP$1445,MATCH($A$3,DB_Typologies!$AQ$4:$AQ$1445,0)+$A328,MATCH(AC$3,TQoL_Indexes!$B$8:$AK$8,0)),"")</f>
        <v/>
      </c>
      <c r="AD328" s="86" t="str">
        <f>IFERROR(INDEX(DB_Typologies!$D$4:$AP$1445,MATCH($A$3,DB_Typologies!$AQ$4:$AQ$1445,0)+$A328,MATCH(AD$3,TQoL_Indexes!$B$8:$AK$8,0)),"")</f>
        <v/>
      </c>
      <c r="AE328" s="86" t="str">
        <f>IFERROR(INDEX(DB_Typologies!$D$4:$AP$1445,MATCH($A$3,DB_Typologies!$AQ$4:$AQ$1445,0)+$A328,MATCH(AE$3,TQoL_Indexes!$B$8:$AK$8,0)),"")</f>
        <v/>
      </c>
      <c r="AF328" s="86" t="str">
        <f>IFERROR(INDEX(DB_Typologies!$D$4:$AP$1445,MATCH($A$3,DB_Typologies!$AQ$4:$AQ$1445,0)+$A328,MATCH(AF$3,TQoL_Indexes!$B$8:$AK$8,0)),"")</f>
        <v/>
      </c>
      <c r="AG328" s="86" t="str">
        <f>IFERROR(INDEX(DB_Typologies!$D$4:$AP$1445,MATCH($A$3,DB_Typologies!$AQ$4:$AQ$1445,0)+$A328,MATCH(AG$3,TQoL_Indexes!$B$8:$AK$8,0)),"")</f>
        <v/>
      </c>
      <c r="AH328" s="86" t="str">
        <f>IFERROR(INDEX(DB_Typologies!$D$4:$AP$1445,MATCH($A$3,DB_Typologies!$AQ$4:$AQ$1445,0)+$A328,MATCH(AH$3,TQoL_Indexes!$B$8:$AK$8,0)),"")</f>
        <v/>
      </c>
      <c r="AI328" s="86" t="str">
        <f>IFERROR(INDEX(DB_Typologies!$D$4:$AP$1445,MATCH($A$3,DB_Typologies!$AQ$4:$AQ$1445,0)+$A328,MATCH(AI$3,TQoL_Indexes!$B$8:$AK$8,0)),"")</f>
        <v/>
      </c>
      <c r="AJ328" s="86" t="str">
        <f>IFERROR(INDEX(DB_Typologies!$D$4:$AP$1445,MATCH($A$3,DB_Typologies!$AQ$4:$AQ$1445,0)+$A328,MATCH(AJ$3,TQoL_Indexes!$B$8:$AK$8,0)),"")</f>
        <v/>
      </c>
      <c r="AK328" s="86" t="str">
        <f>IFERROR(INDEX(DB_Typologies!$D$4:$AP$1445,MATCH($A$3,DB_Typologies!$AQ$4:$AQ$1445,0)+$A328,MATCH(AK$3,TQoL_Indexes!$B$8:$AK$8,0)),"")</f>
        <v/>
      </c>
      <c r="AL328" s="86" t="str">
        <f>IFERROR(INDEX(DB_Typologies!$D$4:$AP$1445,MATCH($A$3,DB_Typologies!$AQ$4:$AQ$1445,0)+$A328,MATCH(AL$3,TQoL_Indexes!$B$8:$AK$8,0)),"")</f>
        <v/>
      </c>
      <c r="AM328" s="87" t="str">
        <f>IFERROR(INDEX(DB_Typologies!$D$4:$AP$1445,MATCH($A$3,DB_Typologies!$AQ$4:$AQ$1445,0)+$A328,MATCH(AM$3,TQoL_Indexes!$B$8:$AK$8,0)),"")</f>
        <v/>
      </c>
    </row>
    <row r="329" spans="1:39">
      <c r="A329" s="58" t="str">
        <f>IFERROR(IF(A328+1&lt;COUNTIF(DB_Typologies!$AQ$4:$AQ$1445,$A$3),A328+1,""),"")</f>
        <v/>
      </c>
      <c r="B329" s="120" t="str">
        <f>IFERROR(INDEX(DB_Typologies!$D$4:$AP$1445,MATCH($A$3,DB_Typologies!$AQ$4:$AQ$1445,0)+$A329,MATCH(B$3,TQoL_Indexes!$B$8:$AK$8,0)),"")</f>
        <v/>
      </c>
      <c r="C329" s="86" t="str">
        <f>IFERROR(INDEX(DB_Typologies!$D$4:$AP$1445,MATCH($A$3,DB_Typologies!$AQ$4:$AQ$1445,0)+$A329,MATCH(C$3,TQoL_Indexes!$B$8:$AK$8,0)),"")</f>
        <v/>
      </c>
      <c r="D329" s="87" t="str">
        <f>IFERROR(INDEX(DB_Typologies!$D$4:$AP$1445,MATCH($A$3,DB_Typologies!$AQ$4:$AQ$1445,0)+$A329,MATCH(D$3,TQoL_Indexes!$B$8:$AK$8,0)),"")</f>
        <v/>
      </c>
      <c r="E329" s="86" t="str">
        <f>IFERROR(INDEX(DB_Typologies!$D$4:$AP$1445,MATCH($A$3,DB_Typologies!$AQ$4:$AQ$1445,0)+$A329,MATCH(E$3,TQoL_Indexes!$B$8:$AK$8,0)),"")</f>
        <v/>
      </c>
      <c r="F329" s="86" t="str">
        <f>IFERROR(INDEX(DB_Typologies!$D$4:$AP$1445,MATCH($A$3,DB_Typologies!$AQ$4:$AQ$1445,0)+$A329,MATCH(F$3,TQoL_Indexes!$B$8:$AK$8,0)),"")</f>
        <v/>
      </c>
      <c r="G329" s="86" t="str">
        <f>IFERROR(INDEX(DB_Typologies!$D$4:$AP$1445,MATCH($A$3,DB_Typologies!$AQ$4:$AQ$1445,0)+$A329,MATCH(G$3,TQoL_Indexes!$B$8:$AK$8,0)),"")</f>
        <v/>
      </c>
      <c r="H329" s="86" t="str">
        <f>IFERROR(INDEX(DB_Typologies!$D$4:$AP$1445,MATCH($A$3,DB_Typologies!$AQ$4:$AQ$1445,0)+$A329,MATCH(H$3,TQoL_Indexes!$B$8:$AK$8,0)),"")</f>
        <v/>
      </c>
      <c r="I329" s="86" t="str">
        <f>IFERROR(INDEX(DB_Typologies!$D$4:$AP$1445,MATCH($A$3,DB_Typologies!$AQ$4:$AQ$1445,0)+$A329,MATCH(I$3,TQoL_Indexes!$B$8:$AK$8,0)),"")</f>
        <v/>
      </c>
      <c r="J329" s="86" t="str">
        <f>IFERROR(INDEX(DB_Typologies!$D$4:$AP$1445,MATCH($A$3,DB_Typologies!$AQ$4:$AQ$1445,0)+$A329,MATCH(J$3,TQoL_Indexes!$B$8:$AK$8,0)),"")</f>
        <v/>
      </c>
      <c r="K329" s="86" t="str">
        <f>IFERROR(INDEX(DB_Typologies!$D$4:$AP$1445,MATCH($A$3,DB_Typologies!$AQ$4:$AQ$1445,0)+$A329,MATCH(K$3,TQoL_Indexes!$B$8:$AK$8,0)),"")</f>
        <v/>
      </c>
      <c r="L329" s="86" t="str">
        <f>IFERROR(INDEX(DB_Typologies!$D$4:$AP$1445,MATCH($A$3,DB_Typologies!$AQ$4:$AQ$1445,0)+$A329,MATCH(L$3,TQoL_Indexes!$B$8:$AK$8,0)),"")</f>
        <v/>
      </c>
      <c r="M329" s="86" t="str">
        <f>IFERROR(INDEX(DB_Typologies!$D$4:$AP$1445,MATCH($A$3,DB_Typologies!$AQ$4:$AQ$1445,0)+$A329,MATCH(M$3,TQoL_Indexes!$B$8:$AK$8,0)),"")</f>
        <v/>
      </c>
      <c r="N329" s="86" t="str">
        <f>IFERROR(INDEX(DB_Typologies!$D$4:$AP$1445,MATCH($A$3,DB_Typologies!$AQ$4:$AQ$1445,0)+$A329,MATCH(N$3,TQoL_Indexes!$B$8:$AK$8,0)),"")</f>
        <v/>
      </c>
      <c r="O329" s="86" t="str">
        <f>IFERROR(INDEX(DB_Typologies!$D$4:$AP$1445,MATCH($A$3,DB_Typologies!$AQ$4:$AQ$1445,0)+$A329,MATCH(O$3,TQoL_Indexes!$B$8:$AK$8,0)),"")</f>
        <v/>
      </c>
      <c r="P329" s="86" t="str">
        <f>IFERROR(INDEX(DB_Typologies!$D$4:$AP$1445,MATCH($A$3,DB_Typologies!$AQ$4:$AQ$1445,0)+$A329,MATCH(P$3,TQoL_Indexes!$B$8:$AK$8,0)),"")</f>
        <v/>
      </c>
      <c r="Q329" s="86" t="str">
        <f>IFERROR(INDEX(DB_Typologies!$D$4:$AP$1445,MATCH($A$3,DB_Typologies!$AQ$4:$AQ$1445,0)+$A329,MATCH(Q$3,TQoL_Indexes!$B$8:$AK$8,0)),"")</f>
        <v/>
      </c>
      <c r="R329" s="86" t="str">
        <f>IFERROR(INDEX(DB_Typologies!$D$4:$AP$1445,MATCH($A$3,DB_Typologies!$AQ$4:$AQ$1445,0)+$A329,MATCH(R$3,TQoL_Indexes!$B$8:$AK$8,0)),"")</f>
        <v/>
      </c>
      <c r="S329" s="86" t="str">
        <f>IFERROR(INDEX(DB_Typologies!$D$4:$AP$1445,MATCH($A$3,DB_Typologies!$AQ$4:$AQ$1445,0)+$A329,MATCH(S$3,TQoL_Indexes!$B$8:$AK$8,0)),"")</f>
        <v/>
      </c>
      <c r="T329" s="86" t="str">
        <f>IFERROR(INDEX(DB_Typologies!$D$4:$AP$1445,MATCH($A$3,DB_Typologies!$AQ$4:$AQ$1445,0)+$A329,MATCH(T$3,TQoL_Indexes!$B$8:$AK$8,0)),"")</f>
        <v/>
      </c>
      <c r="U329" s="86" t="str">
        <f>IFERROR(INDEX(DB_Typologies!$D$4:$AP$1445,MATCH($A$3,DB_Typologies!$AQ$4:$AQ$1445,0)+$A329,MATCH(U$3,TQoL_Indexes!$B$8:$AK$8,0)),"")</f>
        <v/>
      </c>
      <c r="V329" s="86" t="str">
        <f>IFERROR(INDEX(DB_Typologies!$D$4:$AP$1445,MATCH($A$3,DB_Typologies!$AQ$4:$AQ$1445,0)+$A329,MATCH(V$3,TQoL_Indexes!$B$8:$AK$8,0)),"")</f>
        <v/>
      </c>
      <c r="W329" s="86" t="str">
        <f>IFERROR(INDEX(DB_Typologies!$D$4:$AP$1445,MATCH($A$3,DB_Typologies!$AQ$4:$AQ$1445,0)+$A329,MATCH(W$3,TQoL_Indexes!$B$8:$AK$8,0)),"")</f>
        <v/>
      </c>
      <c r="X329" s="86" t="str">
        <f>IFERROR(INDEX(DB_Typologies!$D$4:$AP$1445,MATCH($A$3,DB_Typologies!$AQ$4:$AQ$1445,0)+$A329,MATCH(X$3,TQoL_Indexes!$B$8:$AK$8,0)),"")</f>
        <v/>
      </c>
      <c r="Y329" s="86" t="str">
        <f>IFERROR(INDEX(DB_Typologies!$D$4:$AP$1445,MATCH($A$3,DB_Typologies!$AQ$4:$AQ$1445,0)+$A329,MATCH(Y$3,TQoL_Indexes!$B$8:$AK$8,0)),"")</f>
        <v/>
      </c>
      <c r="Z329" s="86" t="str">
        <f>IFERROR(INDEX(DB_Typologies!$D$4:$AP$1445,MATCH($A$3,DB_Typologies!$AQ$4:$AQ$1445,0)+$A329,MATCH(Z$3,TQoL_Indexes!$B$8:$AK$8,0)),"")</f>
        <v/>
      </c>
      <c r="AA329" s="86" t="str">
        <f>IFERROR(INDEX(DB_Typologies!$D$4:$AP$1445,MATCH($A$3,DB_Typologies!$AQ$4:$AQ$1445,0)+$A329,MATCH(AA$3,TQoL_Indexes!$B$8:$AK$8,0)),"")</f>
        <v/>
      </c>
      <c r="AB329" s="86" t="str">
        <f>IFERROR(INDEX(DB_Typologies!$D$4:$AP$1445,MATCH($A$3,DB_Typologies!$AQ$4:$AQ$1445,0)+$A329,MATCH(AB$3,TQoL_Indexes!$B$8:$AK$8,0)),"")</f>
        <v/>
      </c>
      <c r="AC329" s="86" t="str">
        <f>IFERROR(INDEX(DB_Typologies!$D$4:$AP$1445,MATCH($A$3,DB_Typologies!$AQ$4:$AQ$1445,0)+$A329,MATCH(AC$3,TQoL_Indexes!$B$8:$AK$8,0)),"")</f>
        <v/>
      </c>
      <c r="AD329" s="86" t="str">
        <f>IFERROR(INDEX(DB_Typologies!$D$4:$AP$1445,MATCH($A$3,DB_Typologies!$AQ$4:$AQ$1445,0)+$A329,MATCH(AD$3,TQoL_Indexes!$B$8:$AK$8,0)),"")</f>
        <v/>
      </c>
      <c r="AE329" s="86" t="str">
        <f>IFERROR(INDEX(DB_Typologies!$D$4:$AP$1445,MATCH($A$3,DB_Typologies!$AQ$4:$AQ$1445,0)+$A329,MATCH(AE$3,TQoL_Indexes!$B$8:$AK$8,0)),"")</f>
        <v/>
      </c>
      <c r="AF329" s="86" t="str">
        <f>IFERROR(INDEX(DB_Typologies!$D$4:$AP$1445,MATCH($A$3,DB_Typologies!$AQ$4:$AQ$1445,0)+$A329,MATCH(AF$3,TQoL_Indexes!$B$8:$AK$8,0)),"")</f>
        <v/>
      </c>
      <c r="AG329" s="86" t="str">
        <f>IFERROR(INDEX(DB_Typologies!$D$4:$AP$1445,MATCH($A$3,DB_Typologies!$AQ$4:$AQ$1445,0)+$A329,MATCH(AG$3,TQoL_Indexes!$B$8:$AK$8,0)),"")</f>
        <v/>
      </c>
      <c r="AH329" s="86" t="str">
        <f>IFERROR(INDEX(DB_Typologies!$D$4:$AP$1445,MATCH($A$3,DB_Typologies!$AQ$4:$AQ$1445,0)+$A329,MATCH(AH$3,TQoL_Indexes!$B$8:$AK$8,0)),"")</f>
        <v/>
      </c>
      <c r="AI329" s="86" t="str">
        <f>IFERROR(INDEX(DB_Typologies!$D$4:$AP$1445,MATCH($A$3,DB_Typologies!$AQ$4:$AQ$1445,0)+$A329,MATCH(AI$3,TQoL_Indexes!$B$8:$AK$8,0)),"")</f>
        <v/>
      </c>
      <c r="AJ329" s="86" t="str">
        <f>IFERROR(INDEX(DB_Typologies!$D$4:$AP$1445,MATCH($A$3,DB_Typologies!$AQ$4:$AQ$1445,0)+$A329,MATCH(AJ$3,TQoL_Indexes!$B$8:$AK$8,0)),"")</f>
        <v/>
      </c>
      <c r="AK329" s="86" t="str">
        <f>IFERROR(INDEX(DB_Typologies!$D$4:$AP$1445,MATCH($A$3,DB_Typologies!$AQ$4:$AQ$1445,0)+$A329,MATCH(AK$3,TQoL_Indexes!$B$8:$AK$8,0)),"")</f>
        <v/>
      </c>
      <c r="AL329" s="86" t="str">
        <f>IFERROR(INDEX(DB_Typologies!$D$4:$AP$1445,MATCH($A$3,DB_Typologies!$AQ$4:$AQ$1445,0)+$A329,MATCH(AL$3,TQoL_Indexes!$B$8:$AK$8,0)),"")</f>
        <v/>
      </c>
      <c r="AM329" s="87" t="str">
        <f>IFERROR(INDEX(DB_Typologies!$D$4:$AP$1445,MATCH($A$3,DB_Typologies!$AQ$4:$AQ$1445,0)+$A329,MATCH(AM$3,TQoL_Indexes!$B$8:$AK$8,0)),"")</f>
        <v/>
      </c>
    </row>
    <row r="330" spans="1:39">
      <c r="A330" s="58" t="str">
        <f>IFERROR(IF(A329+1&lt;COUNTIF(DB_Typologies!$AQ$4:$AQ$1445,$A$3),A329+1,""),"")</f>
        <v/>
      </c>
      <c r="B330" s="120" t="str">
        <f>IFERROR(INDEX(DB_Typologies!$D$4:$AP$1445,MATCH($A$3,DB_Typologies!$AQ$4:$AQ$1445,0)+$A330,MATCH(B$3,TQoL_Indexes!$B$8:$AK$8,0)),"")</f>
        <v/>
      </c>
      <c r="C330" s="86" t="str">
        <f>IFERROR(INDEX(DB_Typologies!$D$4:$AP$1445,MATCH($A$3,DB_Typologies!$AQ$4:$AQ$1445,0)+$A330,MATCH(C$3,TQoL_Indexes!$B$8:$AK$8,0)),"")</f>
        <v/>
      </c>
      <c r="D330" s="87" t="str">
        <f>IFERROR(INDEX(DB_Typologies!$D$4:$AP$1445,MATCH($A$3,DB_Typologies!$AQ$4:$AQ$1445,0)+$A330,MATCH(D$3,TQoL_Indexes!$B$8:$AK$8,0)),"")</f>
        <v/>
      </c>
      <c r="E330" s="86" t="str">
        <f>IFERROR(INDEX(DB_Typologies!$D$4:$AP$1445,MATCH($A$3,DB_Typologies!$AQ$4:$AQ$1445,0)+$A330,MATCH(E$3,TQoL_Indexes!$B$8:$AK$8,0)),"")</f>
        <v/>
      </c>
      <c r="F330" s="86" t="str">
        <f>IFERROR(INDEX(DB_Typologies!$D$4:$AP$1445,MATCH($A$3,DB_Typologies!$AQ$4:$AQ$1445,0)+$A330,MATCH(F$3,TQoL_Indexes!$B$8:$AK$8,0)),"")</f>
        <v/>
      </c>
      <c r="G330" s="86" t="str">
        <f>IFERROR(INDEX(DB_Typologies!$D$4:$AP$1445,MATCH($A$3,DB_Typologies!$AQ$4:$AQ$1445,0)+$A330,MATCH(G$3,TQoL_Indexes!$B$8:$AK$8,0)),"")</f>
        <v/>
      </c>
      <c r="H330" s="86" t="str">
        <f>IFERROR(INDEX(DB_Typologies!$D$4:$AP$1445,MATCH($A$3,DB_Typologies!$AQ$4:$AQ$1445,0)+$A330,MATCH(H$3,TQoL_Indexes!$B$8:$AK$8,0)),"")</f>
        <v/>
      </c>
      <c r="I330" s="86" t="str">
        <f>IFERROR(INDEX(DB_Typologies!$D$4:$AP$1445,MATCH($A$3,DB_Typologies!$AQ$4:$AQ$1445,0)+$A330,MATCH(I$3,TQoL_Indexes!$B$8:$AK$8,0)),"")</f>
        <v/>
      </c>
      <c r="J330" s="86" t="str">
        <f>IFERROR(INDEX(DB_Typologies!$D$4:$AP$1445,MATCH($A$3,DB_Typologies!$AQ$4:$AQ$1445,0)+$A330,MATCH(J$3,TQoL_Indexes!$B$8:$AK$8,0)),"")</f>
        <v/>
      </c>
      <c r="K330" s="86" t="str">
        <f>IFERROR(INDEX(DB_Typologies!$D$4:$AP$1445,MATCH($A$3,DB_Typologies!$AQ$4:$AQ$1445,0)+$A330,MATCH(K$3,TQoL_Indexes!$B$8:$AK$8,0)),"")</f>
        <v/>
      </c>
      <c r="L330" s="86" t="str">
        <f>IFERROR(INDEX(DB_Typologies!$D$4:$AP$1445,MATCH($A$3,DB_Typologies!$AQ$4:$AQ$1445,0)+$A330,MATCH(L$3,TQoL_Indexes!$B$8:$AK$8,0)),"")</f>
        <v/>
      </c>
      <c r="M330" s="86" t="str">
        <f>IFERROR(INDEX(DB_Typologies!$D$4:$AP$1445,MATCH($A$3,DB_Typologies!$AQ$4:$AQ$1445,0)+$A330,MATCH(M$3,TQoL_Indexes!$B$8:$AK$8,0)),"")</f>
        <v/>
      </c>
      <c r="N330" s="86" t="str">
        <f>IFERROR(INDEX(DB_Typologies!$D$4:$AP$1445,MATCH($A$3,DB_Typologies!$AQ$4:$AQ$1445,0)+$A330,MATCH(N$3,TQoL_Indexes!$B$8:$AK$8,0)),"")</f>
        <v/>
      </c>
      <c r="O330" s="86" t="str">
        <f>IFERROR(INDEX(DB_Typologies!$D$4:$AP$1445,MATCH($A$3,DB_Typologies!$AQ$4:$AQ$1445,0)+$A330,MATCH(O$3,TQoL_Indexes!$B$8:$AK$8,0)),"")</f>
        <v/>
      </c>
      <c r="P330" s="86" t="str">
        <f>IFERROR(INDEX(DB_Typologies!$D$4:$AP$1445,MATCH($A$3,DB_Typologies!$AQ$4:$AQ$1445,0)+$A330,MATCH(P$3,TQoL_Indexes!$B$8:$AK$8,0)),"")</f>
        <v/>
      </c>
      <c r="Q330" s="86" t="str">
        <f>IFERROR(INDEX(DB_Typologies!$D$4:$AP$1445,MATCH($A$3,DB_Typologies!$AQ$4:$AQ$1445,0)+$A330,MATCH(Q$3,TQoL_Indexes!$B$8:$AK$8,0)),"")</f>
        <v/>
      </c>
      <c r="R330" s="86" t="str">
        <f>IFERROR(INDEX(DB_Typologies!$D$4:$AP$1445,MATCH($A$3,DB_Typologies!$AQ$4:$AQ$1445,0)+$A330,MATCH(R$3,TQoL_Indexes!$B$8:$AK$8,0)),"")</f>
        <v/>
      </c>
      <c r="S330" s="86" t="str">
        <f>IFERROR(INDEX(DB_Typologies!$D$4:$AP$1445,MATCH($A$3,DB_Typologies!$AQ$4:$AQ$1445,0)+$A330,MATCH(S$3,TQoL_Indexes!$B$8:$AK$8,0)),"")</f>
        <v/>
      </c>
      <c r="T330" s="86" t="str">
        <f>IFERROR(INDEX(DB_Typologies!$D$4:$AP$1445,MATCH($A$3,DB_Typologies!$AQ$4:$AQ$1445,0)+$A330,MATCH(T$3,TQoL_Indexes!$B$8:$AK$8,0)),"")</f>
        <v/>
      </c>
      <c r="U330" s="86" t="str">
        <f>IFERROR(INDEX(DB_Typologies!$D$4:$AP$1445,MATCH($A$3,DB_Typologies!$AQ$4:$AQ$1445,0)+$A330,MATCH(U$3,TQoL_Indexes!$B$8:$AK$8,0)),"")</f>
        <v/>
      </c>
      <c r="V330" s="86" t="str">
        <f>IFERROR(INDEX(DB_Typologies!$D$4:$AP$1445,MATCH($A$3,DB_Typologies!$AQ$4:$AQ$1445,0)+$A330,MATCH(V$3,TQoL_Indexes!$B$8:$AK$8,0)),"")</f>
        <v/>
      </c>
      <c r="W330" s="86" t="str">
        <f>IFERROR(INDEX(DB_Typologies!$D$4:$AP$1445,MATCH($A$3,DB_Typologies!$AQ$4:$AQ$1445,0)+$A330,MATCH(W$3,TQoL_Indexes!$B$8:$AK$8,0)),"")</f>
        <v/>
      </c>
      <c r="X330" s="86" t="str">
        <f>IFERROR(INDEX(DB_Typologies!$D$4:$AP$1445,MATCH($A$3,DB_Typologies!$AQ$4:$AQ$1445,0)+$A330,MATCH(X$3,TQoL_Indexes!$B$8:$AK$8,0)),"")</f>
        <v/>
      </c>
      <c r="Y330" s="86" t="str">
        <f>IFERROR(INDEX(DB_Typologies!$D$4:$AP$1445,MATCH($A$3,DB_Typologies!$AQ$4:$AQ$1445,0)+$A330,MATCH(Y$3,TQoL_Indexes!$B$8:$AK$8,0)),"")</f>
        <v/>
      </c>
      <c r="Z330" s="86" t="str">
        <f>IFERROR(INDEX(DB_Typologies!$D$4:$AP$1445,MATCH($A$3,DB_Typologies!$AQ$4:$AQ$1445,0)+$A330,MATCH(Z$3,TQoL_Indexes!$B$8:$AK$8,0)),"")</f>
        <v/>
      </c>
      <c r="AA330" s="86" t="str">
        <f>IFERROR(INDEX(DB_Typologies!$D$4:$AP$1445,MATCH($A$3,DB_Typologies!$AQ$4:$AQ$1445,0)+$A330,MATCH(AA$3,TQoL_Indexes!$B$8:$AK$8,0)),"")</f>
        <v/>
      </c>
      <c r="AB330" s="86" t="str">
        <f>IFERROR(INDEX(DB_Typologies!$D$4:$AP$1445,MATCH($A$3,DB_Typologies!$AQ$4:$AQ$1445,0)+$A330,MATCH(AB$3,TQoL_Indexes!$B$8:$AK$8,0)),"")</f>
        <v/>
      </c>
      <c r="AC330" s="86" t="str">
        <f>IFERROR(INDEX(DB_Typologies!$D$4:$AP$1445,MATCH($A$3,DB_Typologies!$AQ$4:$AQ$1445,0)+$A330,MATCH(AC$3,TQoL_Indexes!$B$8:$AK$8,0)),"")</f>
        <v/>
      </c>
      <c r="AD330" s="86" t="str">
        <f>IFERROR(INDEX(DB_Typologies!$D$4:$AP$1445,MATCH($A$3,DB_Typologies!$AQ$4:$AQ$1445,0)+$A330,MATCH(AD$3,TQoL_Indexes!$B$8:$AK$8,0)),"")</f>
        <v/>
      </c>
      <c r="AE330" s="86" t="str">
        <f>IFERROR(INDEX(DB_Typologies!$D$4:$AP$1445,MATCH($A$3,DB_Typologies!$AQ$4:$AQ$1445,0)+$A330,MATCH(AE$3,TQoL_Indexes!$B$8:$AK$8,0)),"")</f>
        <v/>
      </c>
      <c r="AF330" s="86" t="str">
        <f>IFERROR(INDEX(DB_Typologies!$D$4:$AP$1445,MATCH($A$3,DB_Typologies!$AQ$4:$AQ$1445,0)+$A330,MATCH(AF$3,TQoL_Indexes!$B$8:$AK$8,0)),"")</f>
        <v/>
      </c>
      <c r="AG330" s="86" t="str">
        <f>IFERROR(INDEX(DB_Typologies!$D$4:$AP$1445,MATCH($A$3,DB_Typologies!$AQ$4:$AQ$1445,0)+$A330,MATCH(AG$3,TQoL_Indexes!$B$8:$AK$8,0)),"")</f>
        <v/>
      </c>
      <c r="AH330" s="86" t="str">
        <f>IFERROR(INDEX(DB_Typologies!$D$4:$AP$1445,MATCH($A$3,DB_Typologies!$AQ$4:$AQ$1445,0)+$A330,MATCH(AH$3,TQoL_Indexes!$B$8:$AK$8,0)),"")</f>
        <v/>
      </c>
      <c r="AI330" s="86" t="str">
        <f>IFERROR(INDEX(DB_Typologies!$D$4:$AP$1445,MATCH($A$3,DB_Typologies!$AQ$4:$AQ$1445,0)+$A330,MATCH(AI$3,TQoL_Indexes!$B$8:$AK$8,0)),"")</f>
        <v/>
      </c>
      <c r="AJ330" s="86" t="str">
        <f>IFERROR(INDEX(DB_Typologies!$D$4:$AP$1445,MATCH($A$3,DB_Typologies!$AQ$4:$AQ$1445,0)+$A330,MATCH(AJ$3,TQoL_Indexes!$B$8:$AK$8,0)),"")</f>
        <v/>
      </c>
      <c r="AK330" s="86" t="str">
        <f>IFERROR(INDEX(DB_Typologies!$D$4:$AP$1445,MATCH($A$3,DB_Typologies!$AQ$4:$AQ$1445,0)+$A330,MATCH(AK$3,TQoL_Indexes!$B$8:$AK$8,0)),"")</f>
        <v/>
      </c>
      <c r="AL330" s="86" t="str">
        <f>IFERROR(INDEX(DB_Typologies!$D$4:$AP$1445,MATCH($A$3,DB_Typologies!$AQ$4:$AQ$1445,0)+$A330,MATCH(AL$3,TQoL_Indexes!$B$8:$AK$8,0)),"")</f>
        <v/>
      </c>
      <c r="AM330" s="87" t="str">
        <f>IFERROR(INDEX(DB_Typologies!$D$4:$AP$1445,MATCH($A$3,DB_Typologies!$AQ$4:$AQ$1445,0)+$A330,MATCH(AM$3,TQoL_Indexes!$B$8:$AK$8,0)),"")</f>
        <v/>
      </c>
    </row>
    <row r="331" spans="1:39">
      <c r="A331" s="58" t="str">
        <f>IFERROR(IF(A330+1&lt;COUNTIF(DB_Typologies!$AQ$4:$AQ$1445,$A$3),A330+1,""),"")</f>
        <v/>
      </c>
      <c r="B331" s="120" t="str">
        <f>IFERROR(INDEX(DB_Typologies!$D$4:$AP$1445,MATCH($A$3,DB_Typologies!$AQ$4:$AQ$1445,0)+$A331,MATCH(B$3,TQoL_Indexes!$B$8:$AK$8,0)),"")</f>
        <v/>
      </c>
      <c r="C331" s="86" t="str">
        <f>IFERROR(INDEX(DB_Typologies!$D$4:$AP$1445,MATCH($A$3,DB_Typologies!$AQ$4:$AQ$1445,0)+$A331,MATCH(C$3,TQoL_Indexes!$B$8:$AK$8,0)),"")</f>
        <v/>
      </c>
      <c r="D331" s="87" t="str">
        <f>IFERROR(INDEX(DB_Typologies!$D$4:$AP$1445,MATCH($A$3,DB_Typologies!$AQ$4:$AQ$1445,0)+$A331,MATCH(D$3,TQoL_Indexes!$B$8:$AK$8,0)),"")</f>
        <v/>
      </c>
      <c r="E331" s="86" t="str">
        <f>IFERROR(INDEX(DB_Typologies!$D$4:$AP$1445,MATCH($A$3,DB_Typologies!$AQ$4:$AQ$1445,0)+$A331,MATCH(E$3,TQoL_Indexes!$B$8:$AK$8,0)),"")</f>
        <v/>
      </c>
      <c r="F331" s="86" t="str">
        <f>IFERROR(INDEX(DB_Typologies!$D$4:$AP$1445,MATCH($A$3,DB_Typologies!$AQ$4:$AQ$1445,0)+$A331,MATCH(F$3,TQoL_Indexes!$B$8:$AK$8,0)),"")</f>
        <v/>
      </c>
      <c r="G331" s="86" t="str">
        <f>IFERROR(INDEX(DB_Typologies!$D$4:$AP$1445,MATCH($A$3,DB_Typologies!$AQ$4:$AQ$1445,0)+$A331,MATCH(G$3,TQoL_Indexes!$B$8:$AK$8,0)),"")</f>
        <v/>
      </c>
      <c r="H331" s="86" t="str">
        <f>IFERROR(INDEX(DB_Typologies!$D$4:$AP$1445,MATCH($A$3,DB_Typologies!$AQ$4:$AQ$1445,0)+$A331,MATCH(H$3,TQoL_Indexes!$B$8:$AK$8,0)),"")</f>
        <v/>
      </c>
      <c r="I331" s="86" t="str">
        <f>IFERROR(INDEX(DB_Typologies!$D$4:$AP$1445,MATCH($A$3,DB_Typologies!$AQ$4:$AQ$1445,0)+$A331,MATCH(I$3,TQoL_Indexes!$B$8:$AK$8,0)),"")</f>
        <v/>
      </c>
      <c r="J331" s="86" t="str">
        <f>IFERROR(INDEX(DB_Typologies!$D$4:$AP$1445,MATCH($A$3,DB_Typologies!$AQ$4:$AQ$1445,0)+$A331,MATCH(J$3,TQoL_Indexes!$B$8:$AK$8,0)),"")</f>
        <v/>
      </c>
      <c r="K331" s="86" t="str">
        <f>IFERROR(INDEX(DB_Typologies!$D$4:$AP$1445,MATCH($A$3,DB_Typologies!$AQ$4:$AQ$1445,0)+$A331,MATCH(K$3,TQoL_Indexes!$B$8:$AK$8,0)),"")</f>
        <v/>
      </c>
      <c r="L331" s="86" t="str">
        <f>IFERROR(INDEX(DB_Typologies!$D$4:$AP$1445,MATCH($A$3,DB_Typologies!$AQ$4:$AQ$1445,0)+$A331,MATCH(L$3,TQoL_Indexes!$B$8:$AK$8,0)),"")</f>
        <v/>
      </c>
      <c r="M331" s="86" t="str">
        <f>IFERROR(INDEX(DB_Typologies!$D$4:$AP$1445,MATCH($A$3,DB_Typologies!$AQ$4:$AQ$1445,0)+$A331,MATCH(M$3,TQoL_Indexes!$B$8:$AK$8,0)),"")</f>
        <v/>
      </c>
      <c r="N331" s="86" t="str">
        <f>IFERROR(INDEX(DB_Typologies!$D$4:$AP$1445,MATCH($A$3,DB_Typologies!$AQ$4:$AQ$1445,0)+$A331,MATCH(N$3,TQoL_Indexes!$B$8:$AK$8,0)),"")</f>
        <v/>
      </c>
      <c r="O331" s="86" t="str">
        <f>IFERROR(INDEX(DB_Typologies!$D$4:$AP$1445,MATCH($A$3,DB_Typologies!$AQ$4:$AQ$1445,0)+$A331,MATCH(O$3,TQoL_Indexes!$B$8:$AK$8,0)),"")</f>
        <v/>
      </c>
      <c r="P331" s="86" t="str">
        <f>IFERROR(INDEX(DB_Typologies!$D$4:$AP$1445,MATCH($A$3,DB_Typologies!$AQ$4:$AQ$1445,0)+$A331,MATCH(P$3,TQoL_Indexes!$B$8:$AK$8,0)),"")</f>
        <v/>
      </c>
      <c r="Q331" s="86" t="str">
        <f>IFERROR(INDEX(DB_Typologies!$D$4:$AP$1445,MATCH($A$3,DB_Typologies!$AQ$4:$AQ$1445,0)+$A331,MATCH(Q$3,TQoL_Indexes!$B$8:$AK$8,0)),"")</f>
        <v/>
      </c>
      <c r="R331" s="86" t="str">
        <f>IFERROR(INDEX(DB_Typologies!$D$4:$AP$1445,MATCH($A$3,DB_Typologies!$AQ$4:$AQ$1445,0)+$A331,MATCH(R$3,TQoL_Indexes!$B$8:$AK$8,0)),"")</f>
        <v/>
      </c>
      <c r="S331" s="86" t="str">
        <f>IFERROR(INDEX(DB_Typologies!$D$4:$AP$1445,MATCH($A$3,DB_Typologies!$AQ$4:$AQ$1445,0)+$A331,MATCH(S$3,TQoL_Indexes!$B$8:$AK$8,0)),"")</f>
        <v/>
      </c>
      <c r="T331" s="86" t="str">
        <f>IFERROR(INDEX(DB_Typologies!$D$4:$AP$1445,MATCH($A$3,DB_Typologies!$AQ$4:$AQ$1445,0)+$A331,MATCH(T$3,TQoL_Indexes!$B$8:$AK$8,0)),"")</f>
        <v/>
      </c>
      <c r="U331" s="86" t="str">
        <f>IFERROR(INDEX(DB_Typologies!$D$4:$AP$1445,MATCH($A$3,DB_Typologies!$AQ$4:$AQ$1445,0)+$A331,MATCH(U$3,TQoL_Indexes!$B$8:$AK$8,0)),"")</f>
        <v/>
      </c>
      <c r="V331" s="86" t="str">
        <f>IFERROR(INDEX(DB_Typologies!$D$4:$AP$1445,MATCH($A$3,DB_Typologies!$AQ$4:$AQ$1445,0)+$A331,MATCH(V$3,TQoL_Indexes!$B$8:$AK$8,0)),"")</f>
        <v/>
      </c>
      <c r="W331" s="86" t="str">
        <f>IFERROR(INDEX(DB_Typologies!$D$4:$AP$1445,MATCH($A$3,DB_Typologies!$AQ$4:$AQ$1445,0)+$A331,MATCH(W$3,TQoL_Indexes!$B$8:$AK$8,0)),"")</f>
        <v/>
      </c>
      <c r="X331" s="86" t="str">
        <f>IFERROR(INDEX(DB_Typologies!$D$4:$AP$1445,MATCH($A$3,DB_Typologies!$AQ$4:$AQ$1445,0)+$A331,MATCH(X$3,TQoL_Indexes!$B$8:$AK$8,0)),"")</f>
        <v/>
      </c>
      <c r="Y331" s="86" t="str">
        <f>IFERROR(INDEX(DB_Typologies!$D$4:$AP$1445,MATCH($A$3,DB_Typologies!$AQ$4:$AQ$1445,0)+$A331,MATCH(Y$3,TQoL_Indexes!$B$8:$AK$8,0)),"")</f>
        <v/>
      </c>
      <c r="Z331" s="86" t="str">
        <f>IFERROR(INDEX(DB_Typologies!$D$4:$AP$1445,MATCH($A$3,DB_Typologies!$AQ$4:$AQ$1445,0)+$A331,MATCH(Z$3,TQoL_Indexes!$B$8:$AK$8,0)),"")</f>
        <v/>
      </c>
      <c r="AA331" s="86" t="str">
        <f>IFERROR(INDEX(DB_Typologies!$D$4:$AP$1445,MATCH($A$3,DB_Typologies!$AQ$4:$AQ$1445,0)+$A331,MATCH(AA$3,TQoL_Indexes!$B$8:$AK$8,0)),"")</f>
        <v/>
      </c>
      <c r="AB331" s="86" t="str">
        <f>IFERROR(INDEX(DB_Typologies!$D$4:$AP$1445,MATCH($A$3,DB_Typologies!$AQ$4:$AQ$1445,0)+$A331,MATCH(AB$3,TQoL_Indexes!$B$8:$AK$8,0)),"")</f>
        <v/>
      </c>
      <c r="AC331" s="86" t="str">
        <f>IFERROR(INDEX(DB_Typologies!$D$4:$AP$1445,MATCH($A$3,DB_Typologies!$AQ$4:$AQ$1445,0)+$A331,MATCH(AC$3,TQoL_Indexes!$B$8:$AK$8,0)),"")</f>
        <v/>
      </c>
      <c r="AD331" s="86" t="str">
        <f>IFERROR(INDEX(DB_Typologies!$D$4:$AP$1445,MATCH($A$3,DB_Typologies!$AQ$4:$AQ$1445,0)+$A331,MATCH(AD$3,TQoL_Indexes!$B$8:$AK$8,0)),"")</f>
        <v/>
      </c>
      <c r="AE331" s="86" t="str">
        <f>IFERROR(INDEX(DB_Typologies!$D$4:$AP$1445,MATCH($A$3,DB_Typologies!$AQ$4:$AQ$1445,0)+$A331,MATCH(AE$3,TQoL_Indexes!$B$8:$AK$8,0)),"")</f>
        <v/>
      </c>
      <c r="AF331" s="86" t="str">
        <f>IFERROR(INDEX(DB_Typologies!$D$4:$AP$1445,MATCH($A$3,DB_Typologies!$AQ$4:$AQ$1445,0)+$A331,MATCH(AF$3,TQoL_Indexes!$B$8:$AK$8,0)),"")</f>
        <v/>
      </c>
      <c r="AG331" s="86" t="str">
        <f>IFERROR(INDEX(DB_Typologies!$D$4:$AP$1445,MATCH($A$3,DB_Typologies!$AQ$4:$AQ$1445,0)+$A331,MATCH(AG$3,TQoL_Indexes!$B$8:$AK$8,0)),"")</f>
        <v/>
      </c>
      <c r="AH331" s="86" t="str">
        <f>IFERROR(INDEX(DB_Typologies!$D$4:$AP$1445,MATCH($A$3,DB_Typologies!$AQ$4:$AQ$1445,0)+$A331,MATCH(AH$3,TQoL_Indexes!$B$8:$AK$8,0)),"")</f>
        <v/>
      </c>
      <c r="AI331" s="86" t="str">
        <f>IFERROR(INDEX(DB_Typologies!$D$4:$AP$1445,MATCH($A$3,DB_Typologies!$AQ$4:$AQ$1445,0)+$A331,MATCH(AI$3,TQoL_Indexes!$B$8:$AK$8,0)),"")</f>
        <v/>
      </c>
      <c r="AJ331" s="86" t="str">
        <f>IFERROR(INDEX(DB_Typologies!$D$4:$AP$1445,MATCH($A$3,DB_Typologies!$AQ$4:$AQ$1445,0)+$A331,MATCH(AJ$3,TQoL_Indexes!$B$8:$AK$8,0)),"")</f>
        <v/>
      </c>
      <c r="AK331" s="86" t="str">
        <f>IFERROR(INDEX(DB_Typologies!$D$4:$AP$1445,MATCH($A$3,DB_Typologies!$AQ$4:$AQ$1445,0)+$A331,MATCH(AK$3,TQoL_Indexes!$B$8:$AK$8,0)),"")</f>
        <v/>
      </c>
      <c r="AL331" s="86" t="str">
        <f>IFERROR(INDEX(DB_Typologies!$D$4:$AP$1445,MATCH($A$3,DB_Typologies!$AQ$4:$AQ$1445,0)+$A331,MATCH(AL$3,TQoL_Indexes!$B$8:$AK$8,0)),"")</f>
        <v/>
      </c>
      <c r="AM331" s="87" t="str">
        <f>IFERROR(INDEX(DB_Typologies!$D$4:$AP$1445,MATCH($A$3,DB_Typologies!$AQ$4:$AQ$1445,0)+$A331,MATCH(AM$3,TQoL_Indexes!$B$8:$AK$8,0)),"")</f>
        <v/>
      </c>
    </row>
    <row r="332" spans="1:39">
      <c r="A332" s="58" t="str">
        <f>IFERROR(IF(A331+1&lt;COUNTIF(DB_Typologies!$AQ$4:$AQ$1445,$A$3),A331+1,""),"")</f>
        <v/>
      </c>
      <c r="B332" s="120" t="str">
        <f>IFERROR(INDEX(DB_Typologies!$D$4:$AP$1445,MATCH($A$3,DB_Typologies!$AQ$4:$AQ$1445,0)+$A332,MATCH(B$3,TQoL_Indexes!$B$8:$AK$8,0)),"")</f>
        <v/>
      </c>
      <c r="C332" s="86" t="str">
        <f>IFERROR(INDEX(DB_Typologies!$D$4:$AP$1445,MATCH($A$3,DB_Typologies!$AQ$4:$AQ$1445,0)+$A332,MATCH(C$3,TQoL_Indexes!$B$8:$AK$8,0)),"")</f>
        <v/>
      </c>
      <c r="D332" s="87" t="str">
        <f>IFERROR(INDEX(DB_Typologies!$D$4:$AP$1445,MATCH($A$3,DB_Typologies!$AQ$4:$AQ$1445,0)+$A332,MATCH(D$3,TQoL_Indexes!$B$8:$AK$8,0)),"")</f>
        <v/>
      </c>
      <c r="E332" s="86" t="str">
        <f>IFERROR(INDEX(DB_Typologies!$D$4:$AP$1445,MATCH($A$3,DB_Typologies!$AQ$4:$AQ$1445,0)+$A332,MATCH(E$3,TQoL_Indexes!$B$8:$AK$8,0)),"")</f>
        <v/>
      </c>
      <c r="F332" s="86" t="str">
        <f>IFERROR(INDEX(DB_Typologies!$D$4:$AP$1445,MATCH($A$3,DB_Typologies!$AQ$4:$AQ$1445,0)+$A332,MATCH(F$3,TQoL_Indexes!$B$8:$AK$8,0)),"")</f>
        <v/>
      </c>
      <c r="G332" s="86" t="str">
        <f>IFERROR(INDEX(DB_Typologies!$D$4:$AP$1445,MATCH($A$3,DB_Typologies!$AQ$4:$AQ$1445,0)+$A332,MATCH(G$3,TQoL_Indexes!$B$8:$AK$8,0)),"")</f>
        <v/>
      </c>
      <c r="H332" s="86" t="str">
        <f>IFERROR(INDEX(DB_Typologies!$D$4:$AP$1445,MATCH($A$3,DB_Typologies!$AQ$4:$AQ$1445,0)+$A332,MATCH(H$3,TQoL_Indexes!$B$8:$AK$8,0)),"")</f>
        <v/>
      </c>
      <c r="I332" s="86" t="str">
        <f>IFERROR(INDEX(DB_Typologies!$D$4:$AP$1445,MATCH($A$3,DB_Typologies!$AQ$4:$AQ$1445,0)+$A332,MATCH(I$3,TQoL_Indexes!$B$8:$AK$8,0)),"")</f>
        <v/>
      </c>
      <c r="J332" s="86" t="str">
        <f>IFERROR(INDEX(DB_Typologies!$D$4:$AP$1445,MATCH($A$3,DB_Typologies!$AQ$4:$AQ$1445,0)+$A332,MATCH(J$3,TQoL_Indexes!$B$8:$AK$8,0)),"")</f>
        <v/>
      </c>
      <c r="K332" s="86" t="str">
        <f>IFERROR(INDEX(DB_Typologies!$D$4:$AP$1445,MATCH($A$3,DB_Typologies!$AQ$4:$AQ$1445,0)+$A332,MATCH(K$3,TQoL_Indexes!$B$8:$AK$8,0)),"")</f>
        <v/>
      </c>
      <c r="L332" s="86" t="str">
        <f>IFERROR(INDEX(DB_Typologies!$D$4:$AP$1445,MATCH($A$3,DB_Typologies!$AQ$4:$AQ$1445,0)+$A332,MATCH(L$3,TQoL_Indexes!$B$8:$AK$8,0)),"")</f>
        <v/>
      </c>
      <c r="M332" s="86" t="str">
        <f>IFERROR(INDEX(DB_Typologies!$D$4:$AP$1445,MATCH($A$3,DB_Typologies!$AQ$4:$AQ$1445,0)+$A332,MATCH(M$3,TQoL_Indexes!$B$8:$AK$8,0)),"")</f>
        <v/>
      </c>
      <c r="N332" s="86" t="str">
        <f>IFERROR(INDEX(DB_Typologies!$D$4:$AP$1445,MATCH($A$3,DB_Typologies!$AQ$4:$AQ$1445,0)+$A332,MATCH(N$3,TQoL_Indexes!$B$8:$AK$8,0)),"")</f>
        <v/>
      </c>
      <c r="O332" s="86" t="str">
        <f>IFERROR(INDEX(DB_Typologies!$D$4:$AP$1445,MATCH($A$3,DB_Typologies!$AQ$4:$AQ$1445,0)+$A332,MATCH(O$3,TQoL_Indexes!$B$8:$AK$8,0)),"")</f>
        <v/>
      </c>
      <c r="P332" s="86" t="str">
        <f>IFERROR(INDEX(DB_Typologies!$D$4:$AP$1445,MATCH($A$3,DB_Typologies!$AQ$4:$AQ$1445,0)+$A332,MATCH(P$3,TQoL_Indexes!$B$8:$AK$8,0)),"")</f>
        <v/>
      </c>
      <c r="Q332" s="86" t="str">
        <f>IFERROR(INDEX(DB_Typologies!$D$4:$AP$1445,MATCH($A$3,DB_Typologies!$AQ$4:$AQ$1445,0)+$A332,MATCH(Q$3,TQoL_Indexes!$B$8:$AK$8,0)),"")</f>
        <v/>
      </c>
      <c r="R332" s="86" t="str">
        <f>IFERROR(INDEX(DB_Typologies!$D$4:$AP$1445,MATCH($A$3,DB_Typologies!$AQ$4:$AQ$1445,0)+$A332,MATCH(R$3,TQoL_Indexes!$B$8:$AK$8,0)),"")</f>
        <v/>
      </c>
      <c r="S332" s="86" t="str">
        <f>IFERROR(INDEX(DB_Typologies!$D$4:$AP$1445,MATCH($A$3,DB_Typologies!$AQ$4:$AQ$1445,0)+$A332,MATCH(S$3,TQoL_Indexes!$B$8:$AK$8,0)),"")</f>
        <v/>
      </c>
      <c r="T332" s="86" t="str">
        <f>IFERROR(INDEX(DB_Typologies!$D$4:$AP$1445,MATCH($A$3,DB_Typologies!$AQ$4:$AQ$1445,0)+$A332,MATCH(T$3,TQoL_Indexes!$B$8:$AK$8,0)),"")</f>
        <v/>
      </c>
      <c r="U332" s="86" t="str">
        <f>IFERROR(INDEX(DB_Typologies!$D$4:$AP$1445,MATCH($A$3,DB_Typologies!$AQ$4:$AQ$1445,0)+$A332,MATCH(U$3,TQoL_Indexes!$B$8:$AK$8,0)),"")</f>
        <v/>
      </c>
      <c r="V332" s="86" t="str">
        <f>IFERROR(INDEX(DB_Typologies!$D$4:$AP$1445,MATCH($A$3,DB_Typologies!$AQ$4:$AQ$1445,0)+$A332,MATCH(V$3,TQoL_Indexes!$B$8:$AK$8,0)),"")</f>
        <v/>
      </c>
      <c r="W332" s="86" t="str">
        <f>IFERROR(INDEX(DB_Typologies!$D$4:$AP$1445,MATCH($A$3,DB_Typologies!$AQ$4:$AQ$1445,0)+$A332,MATCH(W$3,TQoL_Indexes!$B$8:$AK$8,0)),"")</f>
        <v/>
      </c>
      <c r="X332" s="86" t="str">
        <f>IFERROR(INDEX(DB_Typologies!$D$4:$AP$1445,MATCH($A$3,DB_Typologies!$AQ$4:$AQ$1445,0)+$A332,MATCH(X$3,TQoL_Indexes!$B$8:$AK$8,0)),"")</f>
        <v/>
      </c>
      <c r="Y332" s="86" t="str">
        <f>IFERROR(INDEX(DB_Typologies!$D$4:$AP$1445,MATCH($A$3,DB_Typologies!$AQ$4:$AQ$1445,0)+$A332,MATCH(Y$3,TQoL_Indexes!$B$8:$AK$8,0)),"")</f>
        <v/>
      </c>
      <c r="Z332" s="86" t="str">
        <f>IFERROR(INDEX(DB_Typologies!$D$4:$AP$1445,MATCH($A$3,DB_Typologies!$AQ$4:$AQ$1445,0)+$A332,MATCH(Z$3,TQoL_Indexes!$B$8:$AK$8,0)),"")</f>
        <v/>
      </c>
      <c r="AA332" s="86" t="str">
        <f>IFERROR(INDEX(DB_Typologies!$D$4:$AP$1445,MATCH($A$3,DB_Typologies!$AQ$4:$AQ$1445,0)+$A332,MATCH(AA$3,TQoL_Indexes!$B$8:$AK$8,0)),"")</f>
        <v/>
      </c>
      <c r="AB332" s="86" t="str">
        <f>IFERROR(INDEX(DB_Typologies!$D$4:$AP$1445,MATCH($A$3,DB_Typologies!$AQ$4:$AQ$1445,0)+$A332,MATCH(AB$3,TQoL_Indexes!$B$8:$AK$8,0)),"")</f>
        <v/>
      </c>
      <c r="AC332" s="86" t="str">
        <f>IFERROR(INDEX(DB_Typologies!$D$4:$AP$1445,MATCH($A$3,DB_Typologies!$AQ$4:$AQ$1445,0)+$A332,MATCH(AC$3,TQoL_Indexes!$B$8:$AK$8,0)),"")</f>
        <v/>
      </c>
      <c r="AD332" s="86" t="str">
        <f>IFERROR(INDEX(DB_Typologies!$D$4:$AP$1445,MATCH($A$3,DB_Typologies!$AQ$4:$AQ$1445,0)+$A332,MATCH(AD$3,TQoL_Indexes!$B$8:$AK$8,0)),"")</f>
        <v/>
      </c>
      <c r="AE332" s="86" t="str">
        <f>IFERROR(INDEX(DB_Typologies!$D$4:$AP$1445,MATCH($A$3,DB_Typologies!$AQ$4:$AQ$1445,0)+$A332,MATCH(AE$3,TQoL_Indexes!$B$8:$AK$8,0)),"")</f>
        <v/>
      </c>
      <c r="AF332" s="86" t="str">
        <f>IFERROR(INDEX(DB_Typologies!$D$4:$AP$1445,MATCH($A$3,DB_Typologies!$AQ$4:$AQ$1445,0)+$A332,MATCH(AF$3,TQoL_Indexes!$B$8:$AK$8,0)),"")</f>
        <v/>
      </c>
      <c r="AG332" s="86" t="str">
        <f>IFERROR(INDEX(DB_Typologies!$D$4:$AP$1445,MATCH($A$3,DB_Typologies!$AQ$4:$AQ$1445,0)+$A332,MATCH(AG$3,TQoL_Indexes!$B$8:$AK$8,0)),"")</f>
        <v/>
      </c>
      <c r="AH332" s="86" t="str">
        <f>IFERROR(INDEX(DB_Typologies!$D$4:$AP$1445,MATCH($A$3,DB_Typologies!$AQ$4:$AQ$1445,0)+$A332,MATCH(AH$3,TQoL_Indexes!$B$8:$AK$8,0)),"")</f>
        <v/>
      </c>
      <c r="AI332" s="86" t="str">
        <f>IFERROR(INDEX(DB_Typologies!$D$4:$AP$1445,MATCH($A$3,DB_Typologies!$AQ$4:$AQ$1445,0)+$A332,MATCH(AI$3,TQoL_Indexes!$B$8:$AK$8,0)),"")</f>
        <v/>
      </c>
      <c r="AJ332" s="86" t="str">
        <f>IFERROR(INDEX(DB_Typologies!$D$4:$AP$1445,MATCH($A$3,DB_Typologies!$AQ$4:$AQ$1445,0)+$A332,MATCH(AJ$3,TQoL_Indexes!$B$8:$AK$8,0)),"")</f>
        <v/>
      </c>
      <c r="AK332" s="86" t="str">
        <f>IFERROR(INDEX(DB_Typologies!$D$4:$AP$1445,MATCH($A$3,DB_Typologies!$AQ$4:$AQ$1445,0)+$A332,MATCH(AK$3,TQoL_Indexes!$B$8:$AK$8,0)),"")</f>
        <v/>
      </c>
      <c r="AL332" s="86" t="str">
        <f>IFERROR(INDEX(DB_Typologies!$D$4:$AP$1445,MATCH($A$3,DB_Typologies!$AQ$4:$AQ$1445,0)+$A332,MATCH(AL$3,TQoL_Indexes!$B$8:$AK$8,0)),"")</f>
        <v/>
      </c>
      <c r="AM332" s="87" t="str">
        <f>IFERROR(INDEX(DB_Typologies!$D$4:$AP$1445,MATCH($A$3,DB_Typologies!$AQ$4:$AQ$1445,0)+$A332,MATCH(AM$3,TQoL_Indexes!$B$8:$AK$8,0)),"")</f>
        <v/>
      </c>
    </row>
    <row r="333" spans="1:39">
      <c r="A333" s="58" t="str">
        <f>IFERROR(IF(A332+1&lt;COUNTIF(DB_Typologies!$AQ$4:$AQ$1445,$A$3),A332+1,""),"")</f>
        <v/>
      </c>
      <c r="B333" s="120" t="str">
        <f>IFERROR(INDEX(DB_Typologies!$D$4:$AP$1445,MATCH($A$3,DB_Typologies!$AQ$4:$AQ$1445,0)+$A333,MATCH(B$3,TQoL_Indexes!$B$8:$AK$8,0)),"")</f>
        <v/>
      </c>
      <c r="C333" s="86" t="str">
        <f>IFERROR(INDEX(DB_Typologies!$D$4:$AP$1445,MATCH($A$3,DB_Typologies!$AQ$4:$AQ$1445,0)+$A333,MATCH(C$3,TQoL_Indexes!$B$8:$AK$8,0)),"")</f>
        <v/>
      </c>
      <c r="D333" s="87" t="str">
        <f>IFERROR(INDEX(DB_Typologies!$D$4:$AP$1445,MATCH($A$3,DB_Typologies!$AQ$4:$AQ$1445,0)+$A333,MATCH(D$3,TQoL_Indexes!$B$8:$AK$8,0)),"")</f>
        <v/>
      </c>
      <c r="E333" s="86" t="str">
        <f>IFERROR(INDEX(DB_Typologies!$D$4:$AP$1445,MATCH($A$3,DB_Typologies!$AQ$4:$AQ$1445,0)+$A333,MATCH(E$3,TQoL_Indexes!$B$8:$AK$8,0)),"")</f>
        <v/>
      </c>
      <c r="F333" s="86" t="str">
        <f>IFERROR(INDEX(DB_Typologies!$D$4:$AP$1445,MATCH($A$3,DB_Typologies!$AQ$4:$AQ$1445,0)+$A333,MATCH(F$3,TQoL_Indexes!$B$8:$AK$8,0)),"")</f>
        <v/>
      </c>
      <c r="G333" s="86" t="str">
        <f>IFERROR(INDEX(DB_Typologies!$D$4:$AP$1445,MATCH($A$3,DB_Typologies!$AQ$4:$AQ$1445,0)+$A333,MATCH(G$3,TQoL_Indexes!$B$8:$AK$8,0)),"")</f>
        <v/>
      </c>
      <c r="H333" s="86" t="str">
        <f>IFERROR(INDEX(DB_Typologies!$D$4:$AP$1445,MATCH($A$3,DB_Typologies!$AQ$4:$AQ$1445,0)+$A333,MATCH(H$3,TQoL_Indexes!$B$8:$AK$8,0)),"")</f>
        <v/>
      </c>
      <c r="I333" s="86" t="str">
        <f>IFERROR(INDEX(DB_Typologies!$D$4:$AP$1445,MATCH($A$3,DB_Typologies!$AQ$4:$AQ$1445,0)+$A333,MATCH(I$3,TQoL_Indexes!$B$8:$AK$8,0)),"")</f>
        <v/>
      </c>
      <c r="J333" s="86" t="str">
        <f>IFERROR(INDEX(DB_Typologies!$D$4:$AP$1445,MATCH($A$3,DB_Typologies!$AQ$4:$AQ$1445,0)+$A333,MATCH(J$3,TQoL_Indexes!$B$8:$AK$8,0)),"")</f>
        <v/>
      </c>
      <c r="K333" s="86" t="str">
        <f>IFERROR(INDEX(DB_Typologies!$D$4:$AP$1445,MATCH($A$3,DB_Typologies!$AQ$4:$AQ$1445,0)+$A333,MATCH(K$3,TQoL_Indexes!$B$8:$AK$8,0)),"")</f>
        <v/>
      </c>
      <c r="L333" s="86" t="str">
        <f>IFERROR(INDEX(DB_Typologies!$D$4:$AP$1445,MATCH($A$3,DB_Typologies!$AQ$4:$AQ$1445,0)+$A333,MATCH(L$3,TQoL_Indexes!$B$8:$AK$8,0)),"")</f>
        <v/>
      </c>
      <c r="M333" s="86" t="str">
        <f>IFERROR(INDEX(DB_Typologies!$D$4:$AP$1445,MATCH($A$3,DB_Typologies!$AQ$4:$AQ$1445,0)+$A333,MATCH(M$3,TQoL_Indexes!$B$8:$AK$8,0)),"")</f>
        <v/>
      </c>
      <c r="N333" s="86" t="str">
        <f>IFERROR(INDEX(DB_Typologies!$D$4:$AP$1445,MATCH($A$3,DB_Typologies!$AQ$4:$AQ$1445,0)+$A333,MATCH(N$3,TQoL_Indexes!$B$8:$AK$8,0)),"")</f>
        <v/>
      </c>
      <c r="O333" s="86" t="str">
        <f>IFERROR(INDEX(DB_Typologies!$D$4:$AP$1445,MATCH($A$3,DB_Typologies!$AQ$4:$AQ$1445,0)+$A333,MATCH(O$3,TQoL_Indexes!$B$8:$AK$8,0)),"")</f>
        <v/>
      </c>
      <c r="P333" s="86" t="str">
        <f>IFERROR(INDEX(DB_Typologies!$D$4:$AP$1445,MATCH($A$3,DB_Typologies!$AQ$4:$AQ$1445,0)+$A333,MATCH(P$3,TQoL_Indexes!$B$8:$AK$8,0)),"")</f>
        <v/>
      </c>
      <c r="Q333" s="86" t="str">
        <f>IFERROR(INDEX(DB_Typologies!$D$4:$AP$1445,MATCH($A$3,DB_Typologies!$AQ$4:$AQ$1445,0)+$A333,MATCH(Q$3,TQoL_Indexes!$B$8:$AK$8,0)),"")</f>
        <v/>
      </c>
      <c r="R333" s="86" t="str">
        <f>IFERROR(INDEX(DB_Typologies!$D$4:$AP$1445,MATCH($A$3,DB_Typologies!$AQ$4:$AQ$1445,0)+$A333,MATCH(R$3,TQoL_Indexes!$B$8:$AK$8,0)),"")</f>
        <v/>
      </c>
      <c r="S333" s="86" t="str">
        <f>IFERROR(INDEX(DB_Typologies!$D$4:$AP$1445,MATCH($A$3,DB_Typologies!$AQ$4:$AQ$1445,0)+$A333,MATCH(S$3,TQoL_Indexes!$B$8:$AK$8,0)),"")</f>
        <v/>
      </c>
      <c r="T333" s="86" t="str">
        <f>IFERROR(INDEX(DB_Typologies!$D$4:$AP$1445,MATCH($A$3,DB_Typologies!$AQ$4:$AQ$1445,0)+$A333,MATCH(T$3,TQoL_Indexes!$B$8:$AK$8,0)),"")</f>
        <v/>
      </c>
      <c r="U333" s="86" t="str">
        <f>IFERROR(INDEX(DB_Typologies!$D$4:$AP$1445,MATCH($A$3,DB_Typologies!$AQ$4:$AQ$1445,0)+$A333,MATCH(U$3,TQoL_Indexes!$B$8:$AK$8,0)),"")</f>
        <v/>
      </c>
      <c r="V333" s="86" t="str">
        <f>IFERROR(INDEX(DB_Typologies!$D$4:$AP$1445,MATCH($A$3,DB_Typologies!$AQ$4:$AQ$1445,0)+$A333,MATCH(V$3,TQoL_Indexes!$B$8:$AK$8,0)),"")</f>
        <v/>
      </c>
      <c r="W333" s="86" t="str">
        <f>IFERROR(INDEX(DB_Typologies!$D$4:$AP$1445,MATCH($A$3,DB_Typologies!$AQ$4:$AQ$1445,0)+$A333,MATCH(W$3,TQoL_Indexes!$B$8:$AK$8,0)),"")</f>
        <v/>
      </c>
      <c r="X333" s="86" t="str">
        <f>IFERROR(INDEX(DB_Typologies!$D$4:$AP$1445,MATCH($A$3,DB_Typologies!$AQ$4:$AQ$1445,0)+$A333,MATCH(X$3,TQoL_Indexes!$B$8:$AK$8,0)),"")</f>
        <v/>
      </c>
      <c r="Y333" s="86" t="str">
        <f>IFERROR(INDEX(DB_Typologies!$D$4:$AP$1445,MATCH($A$3,DB_Typologies!$AQ$4:$AQ$1445,0)+$A333,MATCH(Y$3,TQoL_Indexes!$B$8:$AK$8,0)),"")</f>
        <v/>
      </c>
      <c r="Z333" s="86" t="str">
        <f>IFERROR(INDEX(DB_Typologies!$D$4:$AP$1445,MATCH($A$3,DB_Typologies!$AQ$4:$AQ$1445,0)+$A333,MATCH(Z$3,TQoL_Indexes!$B$8:$AK$8,0)),"")</f>
        <v/>
      </c>
      <c r="AA333" s="86" t="str">
        <f>IFERROR(INDEX(DB_Typologies!$D$4:$AP$1445,MATCH($A$3,DB_Typologies!$AQ$4:$AQ$1445,0)+$A333,MATCH(AA$3,TQoL_Indexes!$B$8:$AK$8,0)),"")</f>
        <v/>
      </c>
      <c r="AB333" s="86" t="str">
        <f>IFERROR(INDEX(DB_Typologies!$D$4:$AP$1445,MATCH($A$3,DB_Typologies!$AQ$4:$AQ$1445,0)+$A333,MATCH(AB$3,TQoL_Indexes!$B$8:$AK$8,0)),"")</f>
        <v/>
      </c>
      <c r="AC333" s="86" t="str">
        <f>IFERROR(INDEX(DB_Typologies!$D$4:$AP$1445,MATCH($A$3,DB_Typologies!$AQ$4:$AQ$1445,0)+$A333,MATCH(AC$3,TQoL_Indexes!$B$8:$AK$8,0)),"")</f>
        <v/>
      </c>
      <c r="AD333" s="86" t="str">
        <f>IFERROR(INDEX(DB_Typologies!$D$4:$AP$1445,MATCH($A$3,DB_Typologies!$AQ$4:$AQ$1445,0)+$A333,MATCH(AD$3,TQoL_Indexes!$B$8:$AK$8,0)),"")</f>
        <v/>
      </c>
      <c r="AE333" s="86" t="str">
        <f>IFERROR(INDEX(DB_Typologies!$D$4:$AP$1445,MATCH($A$3,DB_Typologies!$AQ$4:$AQ$1445,0)+$A333,MATCH(AE$3,TQoL_Indexes!$B$8:$AK$8,0)),"")</f>
        <v/>
      </c>
      <c r="AF333" s="86" t="str">
        <f>IFERROR(INDEX(DB_Typologies!$D$4:$AP$1445,MATCH($A$3,DB_Typologies!$AQ$4:$AQ$1445,0)+$A333,MATCH(AF$3,TQoL_Indexes!$B$8:$AK$8,0)),"")</f>
        <v/>
      </c>
      <c r="AG333" s="86" t="str">
        <f>IFERROR(INDEX(DB_Typologies!$D$4:$AP$1445,MATCH($A$3,DB_Typologies!$AQ$4:$AQ$1445,0)+$A333,MATCH(AG$3,TQoL_Indexes!$B$8:$AK$8,0)),"")</f>
        <v/>
      </c>
      <c r="AH333" s="86" t="str">
        <f>IFERROR(INDEX(DB_Typologies!$D$4:$AP$1445,MATCH($A$3,DB_Typologies!$AQ$4:$AQ$1445,0)+$A333,MATCH(AH$3,TQoL_Indexes!$B$8:$AK$8,0)),"")</f>
        <v/>
      </c>
      <c r="AI333" s="86" t="str">
        <f>IFERROR(INDEX(DB_Typologies!$D$4:$AP$1445,MATCH($A$3,DB_Typologies!$AQ$4:$AQ$1445,0)+$A333,MATCH(AI$3,TQoL_Indexes!$B$8:$AK$8,0)),"")</f>
        <v/>
      </c>
      <c r="AJ333" s="86" t="str">
        <f>IFERROR(INDEX(DB_Typologies!$D$4:$AP$1445,MATCH($A$3,DB_Typologies!$AQ$4:$AQ$1445,0)+$A333,MATCH(AJ$3,TQoL_Indexes!$B$8:$AK$8,0)),"")</f>
        <v/>
      </c>
      <c r="AK333" s="86" t="str">
        <f>IFERROR(INDEX(DB_Typologies!$D$4:$AP$1445,MATCH($A$3,DB_Typologies!$AQ$4:$AQ$1445,0)+$A333,MATCH(AK$3,TQoL_Indexes!$B$8:$AK$8,0)),"")</f>
        <v/>
      </c>
      <c r="AL333" s="86" t="str">
        <f>IFERROR(INDEX(DB_Typologies!$D$4:$AP$1445,MATCH($A$3,DB_Typologies!$AQ$4:$AQ$1445,0)+$A333,MATCH(AL$3,TQoL_Indexes!$B$8:$AK$8,0)),"")</f>
        <v/>
      </c>
      <c r="AM333" s="87" t="str">
        <f>IFERROR(INDEX(DB_Typologies!$D$4:$AP$1445,MATCH($A$3,DB_Typologies!$AQ$4:$AQ$1445,0)+$A333,MATCH(AM$3,TQoL_Indexes!$B$8:$AK$8,0)),"")</f>
        <v/>
      </c>
    </row>
    <row r="334" spans="1:39">
      <c r="A334" s="58" t="str">
        <f>IFERROR(IF(A333+1&lt;COUNTIF(DB_Typologies!$AQ$4:$AQ$1445,$A$3),A333+1,""),"")</f>
        <v/>
      </c>
      <c r="B334" s="120" t="str">
        <f>IFERROR(INDEX(DB_Typologies!$D$4:$AP$1445,MATCH($A$3,DB_Typologies!$AQ$4:$AQ$1445,0)+$A334,MATCH(B$3,TQoL_Indexes!$B$8:$AK$8,0)),"")</f>
        <v/>
      </c>
      <c r="C334" s="86" t="str">
        <f>IFERROR(INDEX(DB_Typologies!$D$4:$AP$1445,MATCH($A$3,DB_Typologies!$AQ$4:$AQ$1445,0)+$A334,MATCH(C$3,TQoL_Indexes!$B$8:$AK$8,0)),"")</f>
        <v/>
      </c>
      <c r="D334" s="87" t="str">
        <f>IFERROR(INDEX(DB_Typologies!$D$4:$AP$1445,MATCH($A$3,DB_Typologies!$AQ$4:$AQ$1445,0)+$A334,MATCH(D$3,TQoL_Indexes!$B$8:$AK$8,0)),"")</f>
        <v/>
      </c>
      <c r="E334" s="86" t="str">
        <f>IFERROR(INDEX(DB_Typologies!$D$4:$AP$1445,MATCH($A$3,DB_Typologies!$AQ$4:$AQ$1445,0)+$A334,MATCH(E$3,TQoL_Indexes!$B$8:$AK$8,0)),"")</f>
        <v/>
      </c>
      <c r="F334" s="86" t="str">
        <f>IFERROR(INDEX(DB_Typologies!$D$4:$AP$1445,MATCH($A$3,DB_Typologies!$AQ$4:$AQ$1445,0)+$A334,MATCH(F$3,TQoL_Indexes!$B$8:$AK$8,0)),"")</f>
        <v/>
      </c>
      <c r="G334" s="86" t="str">
        <f>IFERROR(INDEX(DB_Typologies!$D$4:$AP$1445,MATCH($A$3,DB_Typologies!$AQ$4:$AQ$1445,0)+$A334,MATCH(G$3,TQoL_Indexes!$B$8:$AK$8,0)),"")</f>
        <v/>
      </c>
      <c r="H334" s="86" t="str">
        <f>IFERROR(INDEX(DB_Typologies!$D$4:$AP$1445,MATCH($A$3,DB_Typologies!$AQ$4:$AQ$1445,0)+$A334,MATCH(H$3,TQoL_Indexes!$B$8:$AK$8,0)),"")</f>
        <v/>
      </c>
      <c r="I334" s="86" t="str">
        <f>IFERROR(INDEX(DB_Typologies!$D$4:$AP$1445,MATCH($A$3,DB_Typologies!$AQ$4:$AQ$1445,0)+$A334,MATCH(I$3,TQoL_Indexes!$B$8:$AK$8,0)),"")</f>
        <v/>
      </c>
      <c r="J334" s="86" t="str">
        <f>IFERROR(INDEX(DB_Typologies!$D$4:$AP$1445,MATCH($A$3,DB_Typologies!$AQ$4:$AQ$1445,0)+$A334,MATCH(J$3,TQoL_Indexes!$B$8:$AK$8,0)),"")</f>
        <v/>
      </c>
      <c r="K334" s="86" t="str">
        <f>IFERROR(INDEX(DB_Typologies!$D$4:$AP$1445,MATCH($A$3,DB_Typologies!$AQ$4:$AQ$1445,0)+$A334,MATCH(K$3,TQoL_Indexes!$B$8:$AK$8,0)),"")</f>
        <v/>
      </c>
      <c r="L334" s="86" t="str">
        <f>IFERROR(INDEX(DB_Typologies!$D$4:$AP$1445,MATCH($A$3,DB_Typologies!$AQ$4:$AQ$1445,0)+$A334,MATCH(L$3,TQoL_Indexes!$B$8:$AK$8,0)),"")</f>
        <v/>
      </c>
      <c r="M334" s="86" t="str">
        <f>IFERROR(INDEX(DB_Typologies!$D$4:$AP$1445,MATCH($A$3,DB_Typologies!$AQ$4:$AQ$1445,0)+$A334,MATCH(M$3,TQoL_Indexes!$B$8:$AK$8,0)),"")</f>
        <v/>
      </c>
      <c r="N334" s="86" t="str">
        <f>IFERROR(INDEX(DB_Typologies!$D$4:$AP$1445,MATCH($A$3,DB_Typologies!$AQ$4:$AQ$1445,0)+$A334,MATCH(N$3,TQoL_Indexes!$B$8:$AK$8,0)),"")</f>
        <v/>
      </c>
      <c r="O334" s="86" t="str">
        <f>IFERROR(INDEX(DB_Typologies!$D$4:$AP$1445,MATCH($A$3,DB_Typologies!$AQ$4:$AQ$1445,0)+$A334,MATCH(O$3,TQoL_Indexes!$B$8:$AK$8,0)),"")</f>
        <v/>
      </c>
      <c r="P334" s="86" t="str">
        <f>IFERROR(INDEX(DB_Typologies!$D$4:$AP$1445,MATCH($A$3,DB_Typologies!$AQ$4:$AQ$1445,0)+$A334,MATCH(P$3,TQoL_Indexes!$B$8:$AK$8,0)),"")</f>
        <v/>
      </c>
      <c r="Q334" s="86" t="str">
        <f>IFERROR(INDEX(DB_Typologies!$D$4:$AP$1445,MATCH($A$3,DB_Typologies!$AQ$4:$AQ$1445,0)+$A334,MATCH(Q$3,TQoL_Indexes!$B$8:$AK$8,0)),"")</f>
        <v/>
      </c>
      <c r="R334" s="86" t="str">
        <f>IFERROR(INDEX(DB_Typologies!$D$4:$AP$1445,MATCH($A$3,DB_Typologies!$AQ$4:$AQ$1445,0)+$A334,MATCH(R$3,TQoL_Indexes!$B$8:$AK$8,0)),"")</f>
        <v/>
      </c>
      <c r="S334" s="86" t="str">
        <f>IFERROR(INDEX(DB_Typologies!$D$4:$AP$1445,MATCH($A$3,DB_Typologies!$AQ$4:$AQ$1445,0)+$A334,MATCH(S$3,TQoL_Indexes!$B$8:$AK$8,0)),"")</f>
        <v/>
      </c>
      <c r="T334" s="86" t="str">
        <f>IFERROR(INDEX(DB_Typologies!$D$4:$AP$1445,MATCH($A$3,DB_Typologies!$AQ$4:$AQ$1445,0)+$A334,MATCH(T$3,TQoL_Indexes!$B$8:$AK$8,0)),"")</f>
        <v/>
      </c>
      <c r="U334" s="86" t="str">
        <f>IFERROR(INDEX(DB_Typologies!$D$4:$AP$1445,MATCH($A$3,DB_Typologies!$AQ$4:$AQ$1445,0)+$A334,MATCH(U$3,TQoL_Indexes!$B$8:$AK$8,0)),"")</f>
        <v/>
      </c>
      <c r="V334" s="86" t="str">
        <f>IFERROR(INDEX(DB_Typologies!$D$4:$AP$1445,MATCH($A$3,DB_Typologies!$AQ$4:$AQ$1445,0)+$A334,MATCH(V$3,TQoL_Indexes!$B$8:$AK$8,0)),"")</f>
        <v/>
      </c>
      <c r="W334" s="86" t="str">
        <f>IFERROR(INDEX(DB_Typologies!$D$4:$AP$1445,MATCH($A$3,DB_Typologies!$AQ$4:$AQ$1445,0)+$A334,MATCH(W$3,TQoL_Indexes!$B$8:$AK$8,0)),"")</f>
        <v/>
      </c>
      <c r="X334" s="86" t="str">
        <f>IFERROR(INDEX(DB_Typologies!$D$4:$AP$1445,MATCH($A$3,DB_Typologies!$AQ$4:$AQ$1445,0)+$A334,MATCH(X$3,TQoL_Indexes!$B$8:$AK$8,0)),"")</f>
        <v/>
      </c>
      <c r="Y334" s="86" t="str">
        <f>IFERROR(INDEX(DB_Typologies!$D$4:$AP$1445,MATCH($A$3,DB_Typologies!$AQ$4:$AQ$1445,0)+$A334,MATCH(Y$3,TQoL_Indexes!$B$8:$AK$8,0)),"")</f>
        <v/>
      </c>
      <c r="Z334" s="86" t="str">
        <f>IFERROR(INDEX(DB_Typologies!$D$4:$AP$1445,MATCH($A$3,DB_Typologies!$AQ$4:$AQ$1445,0)+$A334,MATCH(Z$3,TQoL_Indexes!$B$8:$AK$8,0)),"")</f>
        <v/>
      </c>
      <c r="AA334" s="86" t="str">
        <f>IFERROR(INDEX(DB_Typologies!$D$4:$AP$1445,MATCH($A$3,DB_Typologies!$AQ$4:$AQ$1445,0)+$A334,MATCH(AA$3,TQoL_Indexes!$B$8:$AK$8,0)),"")</f>
        <v/>
      </c>
      <c r="AB334" s="86" t="str">
        <f>IFERROR(INDEX(DB_Typologies!$D$4:$AP$1445,MATCH($A$3,DB_Typologies!$AQ$4:$AQ$1445,0)+$A334,MATCH(AB$3,TQoL_Indexes!$B$8:$AK$8,0)),"")</f>
        <v/>
      </c>
      <c r="AC334" s="86" t="str">
        <f>IFERROR(INDEX(DB_Typologies!$D$4:$AP$1445,MATCH($A$3,DB_Typologies!$AQ$4:$AQ$1445,0)+$A334,MATCH(AC$3,TQoL_Indexes!$B$8:$AK$8,0)),"")</f>
        <v/>
      </c>
      <c r="AD334" s="86" t="str">
        <f>IFERROR(INDEX(DB_Typologies!$D$4:$AP$1445,MATCH($A$3,DB_Typologies!$AQ$4:$AQ$1445,0)+$A334,MATCH(AD$3,TQoL_Indexes!$B$8:$AK$8,0)),"")</f>
        <v/>
      </c>
      <c r="AE334" s="86" t="str">
        <f>IFERROR(INDEX(DB_Typologies!$D$4:$AP$1445,MATCH($A$3,DB_Typologies!$AQ$4:$AQ$1445,0)+$A334,MATCH(AE$3,TQoL_Indexes!$B$8:$AK$8,0)),"")</f>
        <v/>
      </c>
      <c r="AF334" s="86" t="str">
        <f>IFERROR(INDEX(DB_Typologies!$D$4:$AP$1445,MATCH($A$3,DB_Typologies!$AQ$4:$AQ$1445,0)+$A334,MATCH(AF$3,TQoL_Indexes!$B$8:$AK$8,0)),"")</f>
        <v/>
      </c>
      <c r="AG334" s="86" t="str">
        <f>IFERROR(INDEX(DB_Typologies!$D$4:$AP$1445,MATCH($A$3,DB_Typologies!$AQ$4:$AQ$1445,0)+$A334,MATCH(AG$3,TQoL_Indexes!$B$8:$AK$8,0)),"")</f>
        <v/>
      </c>
      <c r="AH334" s="86" t="str">
        <f>IFERROR(INDEX(DB_Typologies!$D$4:$AP$1445,MATCH($A$3,DB_Typologies!$AQ$4:$AQ$1445,0)+$A334,MATCH(AH$3,TQoL_Indexes!$B$8:$AK$8,0)),"")</f>
        <v/>
      </c>
      <c r="AI334" s="86" t="str">
        <f>IFERROR(INDEX(DB_Typologies!$D$4:$AP$1445,MATCH($A$3,DB_Typologies!$AQ$4:$AQ$1445,0)+$A334,MATCH(AI$3,TQoL_Indexes!$B$8:$AK$8,0)),"")</f>
        <v/>
      </c>
      <c r="AJ334" s="86" t="str">
        <f>IFERROR(INDEX(DB_Typologies!$D$4:$AP$1445,MATCH($A$3,DB_Typologies!$AQ$4:$AQ$1445,0)+$A334,MATCH(AJ$3,TQoL_Indexes!$B$8:$AK$8,0)),"")</f>
        <v/>
      </c>
      <c r="AK334" s="86" t="str">
        <f>IFERROR(INDEX(DB_Typologies!$D$4:$AP$1445,MATCH($A$3,DB_Typologies!$AQ$4:$AQ$1445,0)+$A334,MATCH(AK$3,TQoL_Indexes!$B$8:$AK$8,0)),"")</f>
        <v/>
      </c>
      <c r="AL334" s="86" t="str">
        <f>IFERROR(INDEX(DB_Typologies!$D$4:$AP$1445,MATCH($A$3,DB_Typologies!$AQ$4:$AQ$1445,0)+$A334,MATCH(AL$3,TQoL_Indexes!$B$8:$AK$8,0)),"")</f>
        <v/>
      </c>
      <c r="AM334" s="87" t="str">
        <f>IFERROR(INDEX(DB_Typologies!$D$4:$AP$1445,MATCH($A$3,DB_Typologies!$AQ$4:$AQ$1445,0)+$A334,MATCH(AM$3,TQoL_Indexes!$B$8:$AK$8,0)),"")</f>
        <v/>
      </c>
    </row>
    <row r="335" spans="1:39">
      <c r="A335" s="58" t="str">
        <f>IFERROR(IF(A334+1&lt;COUNTIF(DB_Typologies!$AQ$4:$AQ$1445,$A$3),A334+1,""),"")</f>
        <v/>
      </c>
      <c r="B335" s="120" t="str">
        <f>IFERROR(INDEX(DB_Typologies!$D$4:$AP$1445,MATCH($A$3,DB_Typologies!$AQ$4:$AQ$1445,0)+$A335,MATCH(B$3,TQoL_Indexes!$B$8:$AK$8,0)),"")</f>
        <v/>
      </c>
      <c r="C335" s="86" t="str">
        <f>IFERROR(INDEX(DB_Typologies!$D$4:$AP$1445,MATCH($A$3,DB_Typologies!$AQ$4:$AQ$1445,0)+$A335,MATCH(C$3,TQoL_Indexes!$B$8:$AK$8,0)),"")</f>
        <v/>
      </c>
      <c r="D335" s="87" t="str">
        <f>IFERROR(INDEX(DB_Typologies!$D$4:$AP$1445,MATCH($A$3,DB_Typologies!$AQ$4:$AQ$1445,0)+$A335,MATCH(D$3,TQoL_Indexes!$B$8:$AK$8,0)),"")</f>
        <v/>
      </c>
      <c r="E335" s="86" t="str">
        <f>IFERROR(INDEX(DB_Typologies!$D$4:$AP$1445,MATCH($A$3,DB_Typologies!$AQ$4:$AQ$1445,0)+$A335,MATCH(E$3,TQoL_Indexes!$B$8:$AK$8,0)),"")</f>
        <v/>
      </c>
      <c r="F335" s="86" t="str">
        <f>IFERROR(INDEX(DB_Typologies!$D$4:$AP$1445,MATCH($A$3,DB_Typologies!$AQ$4:$AQ$1445,0)+$A335,MATCH(F$3,TQoL_Indexes!$B$8:$AK$8,0)),"")</f>
        <v/>
      </c>
      <c r="G335" s="86" t="str">
        <f>IFERROR(INDEX(DB_Typologies!$D$4:$AP$1445,MATCH($A$3,DB_Typologies!$AQ$4:$AQ$1445,0)+$A335,MATCH(G$3,TQoL_Indexes!$B$8:$AK$8,0)),"")</f>
        <v/>
      </c>
      <c r="H335" s="86" t="str">
        <f>IFERROR(INDEX(DB_Typologies!$D$4:$AP$1445,MATCH($A$3,DB_Typologies!$AQ$4:$AQ$1445,0)+$A335,MATCH(H$3,TQoL_Indexes!$B$8:$AK$8,0)),"")</f>
        <v/>
      </c>
      <c r="I335" s="86" t="str">
        <f>IFERROR(INDEX(DB_Typologies!$D$4:$AP$1445,MATCH($A$3,DB_Typologies!$AQ$4:$AQ$1445,0)+$A335,MATCH(I$3,TQoL_Indexes!$B$8:$AK$8,0)),"")</f>
        <v/>
      </c>
      <c r="J335" s="86" t="str">
        <f>IFERROR(INDEX(DB_Typologies!$D$4:$AP$1445,MATCH($A$3,DB_Typologies!$AQ$4:$AQ$1445,0)+$A335,MATCH(J$3,TQoL_Indexes!$B$8:$AK$8,0)),"")</f>
        <v/>
      </c>
      <c r="K335" s="86" t="str">
        <f>IFERROR(INDEX(DB_Typologies!$D$4:$AP$1445,MATCH($A$3,DB_Typologies!$AQ$4:$AQ$1445,0)+$A335,MATCH(K$3,TQoL_Indexes!$B$8:$AK$8,0)),"")</f>
        <v/>
      </c>
      <c r="L335" s="86" t="str">
        <f>IFERROR(INDEX(DB_Typologies!$D$4:$AP$1445,MATCH($A$3,DB_Typologies!$AQ$4:$AQ$1445,0)+$A335,MATCH(L$3,TQoL_Indexes!$B$8:$AK$8,0)),"")</f>
        <v/>
      </c>
      <c r="M335" s="86" t="str">
        <f>IFERROR(INDEX(DB_Typologies!$D$4:$AP$1445,MATCH($A$3,DB_Typologies!$AQ$4:$AQ$1445,0)+$A335,MATCH(M$3,TQoL_Indexes!$B$8:$AK$8,0)),"")</f>
        <v/>
      </c>
      <c r="N335" s="86" t="str">
        <f>IFERROR(INDEX(DB_Typologies!$D$4:$AP$1445,MATCH($A$3,DB_Typologies!$AQ$4:$AQ$1445,0)+$A335,MATCH(N$3,TQoL_Indexes!$B$8:$AK$8,0)),"")</f>
        <v/>
      </c>
      <c r="O335" s="86" t="str">
        <f>IFERROR(INDEX(DB_Typologies!$D$4:$AP$1445,MATCH($A$3,DB_Typologies!$AQ$4:$AQ$1445,0)+$A335,MATCH(O$3,TQoL_Indexes!$B$8:$AK$8,0)),"")</f>
        <v/>
      </c>
      <c r="P335" s="86" t="str">
        <f>IFERROR(INDEX(DB_Typologies!$D$4:$AP$1445,MATCH($A$3,DB_Typologies!$AQ$4:$AQ$1445,0)+$A335,MATCH(P$3,TQoL_Indexes!$B$8:$AK$8,0)),"")</f>
        <v/>
      </c>
      <c r="Q335" s="86" t="str">
        <f>IFERROR(INDEX(DB_Typologies!$D$4:$AP$1445,MATCH($A$3,DB_Typologies!$AQ$4:$AQ$1445,0)+$A335,MATCH(Q$3,TQoL_Indexes!$B$8:$AK$8,0)),"")</f>
        <v/>
      </c>
      <c r="R335" s="86" t="str">
        <f>IFERROR(INDEX(DB_Typologies!$D$4:$AP$1445,MATCH($A$3,DB_Typologies!$AQ$4:$AQ$1445,0)+$A335,MATCH(R$3,TQoL_Indexes!$B$8:$AK$8,0)),"")</f>
        <v/>
      </c>
      <c r="S335" s="86" t="str">
        <f>IFERROR(INDEX(DB_Typologies!$D$4:$AP$1445,MATCH($A$3,DB_Typologies!$AQ$4:$AQ$1445,0)+$A335,MATCH(S$3,TQoL_Indexes!$B$8:$AK$8,0)),"")</f>
        <v/>
      </c>
      <c r="T335" s="86" t="str">
        <f>IFERROR(INDEX(DB_Typologies!$D$4:$AP$1445,MATCH($A$3,DB_Typologies!$AQ$4:$AQ$1445,0)+$A335,MATCH(T$3,TQoL_Indexes!$B$8:$AK$8,0)),"")</f>
        <v/>
      </c>
      <c r="U335" s="86" t="str">
        <f>IFERROR(INDEX(DB_Typologies!$D$4:$AP$1445,MATCH($A$3,DB_Typologies!$AQ$4:$AQ$1445,0)+$A335,MATCH(U$3,TQoL_Indexes!$B$8:$AK$8,0)),"")</f>
        <v/>
      </c>
      <c r="V335" s="86" t="str">
        <f>IFERROR(INDEX(DB_Typologies!$D$4:$AP$1445,MATCH($A$3,DB_Typologies!$AQ$4:$AQ$1445,0)+$A335,MATCH(V$3,TQoL_Indexes!$B$8:$AK$8,0)),"")</f>
        <v/>
      </c>
      <c r="W335" s="86" t="str">
        <f>IFERROR(INDEX(DB_Typologies!$D$4:$AP$1445,MATCH($A$3,DB_Typologies!$AQ$4:$AQ$1445,0)+$A335,MATCH(W$3,TQoL_Indexes!$B$8:$AK$8,0)),"")</f>
        <v/>
      </c>
      <c r="X335" s="86" t="str">
        <f>IFERROR(INDEX(DB_Typologies!$D$4:$AP$1445,MATCH($A$3,DB_Typologies!$AQ$4:$AQ$1445,0)+$A335,MATCH(X$3,TQoL_Indexes!$B$8:$AK$8,0)),"")</f>
        <v/>
      </c>
      <c r="Y335" s="86" t="str">
        <f>IFERROR(INDEX(DB_Typologies!$D$4:$AP$1445,MATCH($A$3,DB_Typologies!$AQ$4:$AQ$1445,0)+$A335,MATCH(Y$3,TQoL_Indexes!$B$8:$AK$8,0)),"")</f>
        <v/>
      </c>
      <c r="Z335" s="86" t="str">
        <f>IFERROR(INDEX(DB_Typologies!$D$4:$AP$1445,MATCH($A$3,DB_Typologies!$AQ$4:$AQ$1445,0)+$A335,MATCH(Z$3,TQoL_Indexes!$B$8:$AK$8,0)),"")</f>
        <v/>
      </c>
      <c r="AA335" s="86" t="str">
        <f>IFERROR(INDEX(DB_Typologies!$D$4:$AP$1445,MATCH($A$3,DB_Typologies!$AQ$4:$AQ$1445,0)+$A335,MATCH(AA$3,TQoL_Indexes!$B$8:$AK$8,0)),"")</f>
        <v/>
      </c>
      <c r="AB335" s="86" t="str">
        <f>IFERROR(INDEX(DB_Typologies!$D$4:$AP$1445,MATCH($A$3,DB_Typologies!$AQ$4:$AQ$1445,0)+$A335,MATCH(AB$3,TQoL_Indexes!$B$8:$AK$8,0)),"")</f>
        <v/>
      </c>
      <c r="AC335" s="86" t="str">
        <f>IFERROR(INDEX(DB_Typologies!$D$4:$AP$1445,MATCH($A$3,DB_Typologies!$AQ$4:$AQ$1445,0)+$A335,MATCH(AC$3,TQoL_Indexes!$B$8:$AK$8,0)),"")</f>
        <v/>
      </c>
      <c r="AD335" s="86" t="str">
        <f>IFERROR(INDEX(DB_Typologies!$D$4:$AP$1445,MATCH($A$3,DB_Typologies!$AQ$4:$AQ$1445,0)+$A335,MATCH(AD$3,TQoL_Indexes!$B$8:$AK$8,0)),"")</f>
        <v/>
      </c>
      <c r="AE335" s="86" t="str">
        <f>IFERROR(INDEX(DB_Typologies!$D$4:$AP$1445,MATCH($A$3,DB_Typologies!$AQ$4:$AQ$1445,0)+$A335,MATCH(AE$3,TQoL_Indexes!$B$8:$AK$8,0)),"")</f>
        <v/>
      </c>
      <c r="AF335" s="86" t="str">
        <f>IFERROR(INDEX(DB_Typologies!$D$4:$AP$1445,MATCH($A$3,DB_Typologies!$AQ$4:$AQ$1445,0)+$A335,MATCH(AF$3,TQoL_Indexes!$B$8:$AK$8,0)),"")</f>
        <v/>
      </c>
      <c r="AG335" s="86" t="str">
        <f>IFERROR(INDEX(DB_Typologies!$D$4:$AP$1445,MATCH($A$3,DB_Typologies!$AQ$4:$AQ$1445,0)+$A335,MATCH(AG$3,TQoL_Indexes!$B$8:$AK$8,0)),"")</f>
        <v/>
      </c>
      <c r="AH335" s="86" t="str">
        <f>IFERROR(INDEX(DB_Typologies!$D$4:$AP$1445,MATCH($A$3,DB_Typologies!$AQ$4:$AQ$1445,0)+$A335,MATCH(AH$3,TQoL_Indexes!$B$8:$AK$8,0)),"")</f>
        <v/>
      </c>
      <c r="AI335" s="86" t="str">
        <f>IFERROR(INDEX(DB_Typologies!$D$4:$AP$1445,MATCH($A$3,DB_Typologies!$AQ$4:$AQ$1445,0)+$A335,MATCH(AI$3,TQoL_Indexes!$B$8:$AK$8,0)),"")</f>
        <v/>
      </c>
      <c r="AJ335" s="86" t="str">
        <f>IFERROR(INDEX(DB_Typologies!$D$4:$AP$1445,MATCH($A$3,DB_Typologies!$AQ$4:$AQ$1445,0)+$A335,MATCH(AJ$3,TQoL_Indexes!$B$8:$AK$8,0)),"")</f>
        <v/>
      </c>
      <c r="AK335" s="86" t="str">
        <f>IFERROR(INDEX(DB_Typologies!$D$4:$AP$1445,MATCH($A$3,DB_Typologies!$AQ$4:$AQ$1445,0)+$A335,MATCH(AK$3,TQoL_Indexes!$B$8:$AK$8,0)),"")</f>
        <v/>
      </c>
      <c r="AL335" s="86" t="str">
        <f>IFERROR(INDEX(DB_Typologies!$D$4:$AP$1445,MATCH($A$3,DB_Typologies!$AQ$4:$AQ$1445,0)+$A335,MATCH(AL$3,TQoL_Indexes!$B$8:$AK$8,0)),"")</f>
        <v/>
      </c>
      <c r="AM335" s="87" t="str">
        <f>IFERROR(INDEX(DB_Typologies!$D$4:$AP$1445,MATCH($A$3,DB_Typologies!$AQ$4:$AQ$1445,0)+$A335,MATCH(AM$3,TQoL_Indexes!$B$8:$AK$8,0)),"")</f>
        <v/>
      </c>
    </row>
    <row r="336" spans="1:39">
      <c r="A336" s="58" t="str">
        <f>IFERROR(IF(A335+1&lt;COUNTIF(DB_Typologies!$AQ$4:$AQ$1445,$A$3),A335+1,""),"")</f>
        <v/>
      </c>
      <c r="B336" s="120" t="str">
        <f>IFERROR(INDEX(DB_Typologies!$D$4:$AP$1445,MATCH($A$3,DB_Typologies!$AQ$4:$AQ$1445,0)+$A336,MATCH(B$3,TQoL_Indexes!$B$8:$AK$8,0)),"")</f>
        <v/>
      </c>
      <c r="C336" s="86" t="str">
        <f>IFERROR(INDEX(DB_Typologies!$D$4:$AP$1445,MATCH($A$3,DB_Typologies!$AQ$4:$AQ$1445,0)+$A336,MATCH(C$3,TQoL_Indexes!$B$8:$AK$8,0)),"")</f>
        <v/>
      </c>
      <c r="D336" s="87" t="str">
        <f>IFERROR(INDEX(DB_Typologies!$D$4:$AP$1445,MATCH($A$3,DB_Typologies!$AQ$4:$AQ$1445,0)+$A336,MATCH(D$3,TQoL_Indexes!$B$8:$AK$8,0)),"")</f>
        <v/>
      </c>
      <c r="E336" s="86" t="str">
        <f>IFERROR(INDEX(DB_Typologies!$D$4:$AP$1445,MATCH($A$3,DB_Typologies!$AQ$4:$AQ$1445,0)+$A336,MATCH(E$3,TQoL_Indexes!$B$8:$AK$8,0)),"")</f>
        <v/>
      </c>
      <c r="F336" s="86" t="str">
        <f>IFERROR(INDEX(DB_Typologies!$D$4:$AP$1445,MATCH($A$3,DB_Typologies!$AQ$4:$AQ$1445,0)+$A336,MATCH(F$3,TQoL_Indexes!$B$8:$AK$8,0)),"")</f>
        <v/>
      </c>
      <c r="G336" s="86" t="str">
        <f>IFERROR(INDEX(DB_Typologies!$D$4:$AP$1445,MATCH($A$3,DB_Typologies!$AQ$4:$AQ$1445,0)+$A336,MATCH(G$3,TQoL_Indexes!$B$8:$AK$8,0)),"")</f>
        <v/>
      </c>
      <c r="H336" s="86" t="str">
        <f>IFERROR(INDEX(DB_Typologies!$D$4:$AP$1445,MATCH($A$3,DB_Typologies!$AQ$4:$AQ$1445,0)+$A336,MATCH(H$3,TQoL_Indexes!$B$8:$AK$8,0)),"")</f>
        <v/>
      </c>
      <c r="I336" s="86" t="str">
        <f>IFERROR(INDEX(DB_Typologies!$D$4:$AP$1445,MATCH($A$3,DB_Typologies!$AQ$4:$AQ$1445,0)+$A336,MATCH(I$3,TQoL_Indexes!$B$8:$AK$8,0)),"")</f>
        <v/>
      </c>
      <c r="J336" s="86" t="str">
        <f>IFERROR(INDEX(DB_Typologies!$D$4:$AP$1445,MATCH($A$3,DB_Typologies!$AQ$4:$AQ$1445,0)+$A336,MATCH(J$3,TQoL_Indexes!$B$8:$AK$8,0)),"")</f>
        <v/>
      </c>
      <c r="K336" s="86" t="str">
        <f>IFERROR(INDEX(DB_Typologies!$D$4:$AP$1445,MATCH($A$3,DB_Typologies!$AQ$4:$AQ$1445,0)+$A336,MATCH(K$3,TQoL_Indexes!$B$8:$AK$8,0)),"")</f>
        <v/>
      </c>
      <c r="L336" s="86" t="str">
        <f>IFERROR(INDEX(DB_Typologies!$D$4:$AP$1445,MATCH($A$3,DB_Typologies!$AQ$4:$AQ$1445,0)+$A336,MATCH(L$3,TQoL_Indexes!$B$8:$AK$8,0)),"")</f>
        <v/>
      </c>
      <c r="M336" s="86" t="str">
        <f>IFERROR(INDEX(DB_Typologies!$D$4:$AP$1445,MATCH($A$3,DB_Typologies!$AQ$4:$AQ$1445,0)+$A336,MATCH(M$3,TQoL_Indexes!$B$8:$AK$8,0)),"")</f>
        <v/>
      </c>
      <c r="N336" s="86" t="str">
        <f>IFERROR(INDEX(DB_Typologies!$D$4:$AP$1445,MATCH($A$3,DB_Typologies!$AQ$4:$AQ$1445,0)+$A336,MATCH(N$3,TQoL_Indexes!$B$8:$AK$8,0)),"")</f>
        <v/>
      </c>
      <c r="O336" s="86" t="str">
        <f>IFERROR(INDEX(DB_Typologies!$D$4:$AP$1445,MATCH($A$3,DB_Typologies!$AQ$4:$AQ$1445,0)+$A336,MATCH(O$3,TQoL_Indexes!$B$8:$AK$8,0)),"")</f>
        <v/>
      </c>
      <c r="P336" s="86" t="str">
        <f>IFERROR(INDEX(DB_Typologies!$D$4:$AP$1445,MATCH($A$3,DB_Typologies!$AQ$4:$AQ$1445,0)+$A336,MATCH(P$3,TQoL_Indexes!$B$8:$AK$8,0)),"")</f>
        <v/>
      </c>
      <c r="Q336" s="86" t="str">
        <f>IFERROR(INDEX(DB_Typologies!$D$4:$AP$1445,MATCH($A$3,DB_Typologies!$AQ$4:$AQ$1445,0)+$A336,MATCH(Q$3,TQoL_Indexes!$B$8:$AK$8,0)),"")</f>
        <v/>
      </c>
      <c r="R336" s="86" t="str">
        <f>IFERROR(INDEX(DB_Typologies!$D$4:$AP$1445,MATCH($A$3,DB_Typologies!$AQ$4:$AQ$1445,0)+$A336,MATCH(R$3,TQoL_Indexes!$B$8:$AK$8,0)),"")</f>
        <v/>
      </c>
      <c r="S336" s="86" t="str">
        <f>IFERROR(INDEX(DB_Typologies!$D$4:$AP$1445,MATCH($A$3,DB_Typologies!$AQ$4:$AQ$1445,0)+$A336,MATCH(S$3,TQoL_Indexes!$B$8:$AK$8,0)),"")</f>
        <v/>
      </c>
      <c r="T336" s="86" t="str">
        <f>IFERROR(INDEX(DB_Typologies!$D$4:$AP$1445,MATCH($A$3,DB_Typologies!$AQ$4:$AQ$1445,0)+$A336,MATCH(T$3,TQoL_Indexes!$B$8:$AK$8,0)),"")</f>
        <v/>
      </c>
      <c r="U336" s="86" t="str">
        <f>IFERROR(INDEX(DB_Typologies!$D$4:$AP$1445,MATCH($A$3,DB_Typologies!$AQ$4:$AQ$1445,0)+$A336,MATCH(U$3,TQoL_Indexes!$B$8:$AK$8,0)),"")</f>
        <v/>
      </c>
      <c r="V336" s="86" t="str">
        <f>IFERROR(INDEX(DB_Typologies!$D$4:$AP$1445,MATCH($A$3,DB_Typologies!$AQ$4:$AQ$1445,0)+$A336,MATCH(V$3,TQoL_Indexes!$B$8:$AK$8,0)),"")</f>
        <v/>
      </c>
      <c r="W336" s="86" t="str">
        <f>IFERROR(INDEX(DB_Typologies!$D$4:$AP$1445,MATCH($A$3,DB_Typologies!$AQ$4:$AQ$1445,0)+$A336,MATCH(W$3,TQoL_Indexes!$B$8:$AK$8,0)),"")</f>
        <v/>
      </c>
      <c r="X336" s="86" t="str">
        <f>IFERROR(INDEX(DB_Typologies!$D$4:$AP$1445,MATCH($A$3,DB_Typologies!$AQ$4:$AQ$1445,0)+$A336,MATCH(X$3,TQoL_Indexes!$B$8:$AK$8,0)),"")</f>
        <v/>
      </c>
      <c r="Y336" s="86" t="str">
        <f>IFERROR(INDEX(DB_Typologies!$D$4:$AP$1445,MATCH($A$3,DB_Typologies!$AQ$4:$AQ$1445,0)+$A336,MATCH(Y$3,TQoL_Indexes!$B$8:$AK$8,0)),"")</f>
        <v/>
      </c>
      <c r="Z336" s="86" t="str">
        <f>IFERROR(INDEX(DB_Typologies!$D$4:$AP$1445,MATCH($A$3,DB_Typologies!$AQ$4:$AQ$1445,0)+$A336,MATCH(Z$3,TQoL_Indexes!$B$8:$AK$8,0)),"")</f>
        <v/>
      </c>
      <c r="AA336" s="86" t="str">
        <f>IFERROR(INDEX(DB_Typologies!$D$4:$AP$1445,MATCH($A$3,DB_Typologies!$AQ$4:$AQ$1445,0)+$A336,MATCH(AA$3,TQoL_Indexes!$B$8:$AK$8,0)),"")</f>
        <v/>
      </c>
      <c r="AB336" s="86" t="str">
        <f>IFERROR(INDEX(DB_Typologies!$D$4:$AP$1445,MATCH($A$3,DB_Typologies!$AQ$4:$AQ$1445,0)+$A336,MATCH(AB$3,TQoL_Indexes!$B$8:$AK$8,0)),"")</f>
        <v/>
      </c>
      <c r="AC336" s="86" t="str">
        <f>IFERROR(INDEX(DB_Typologies!$D$4:$AP$1445,MATCH($A$3,DB_Typologies!$AQ$4:$AQ$1445,0)+$A336,MATCH(AC$3,TQoL_Indexes!$B$8:$AK$8,0)),"")</f>
        <v/>
      </c>
      <c r="AD336" s="86" t="str">
        <f>IFERROR(INDEX(DB_Typologies!$D$4:$AP$1445,MATCH($A$3,DB_Typologies!$AQ$4:$AQ$1445,0)+$A336,MATCH(AD$3,TQoL_Indexes!$B$8:$AK$8,0)),"")</f>
        <v/>
      </c>
      <c r="AE336" s="86" t="str">
        <f>IFERROR(INDEX(DB_Typologies!$D$4:$AP$1445,MATCH($A$3,DB_Typologies!$AQ$4:$AQ$1445,0)+$A336,MATCH(AE$3,TQoL_Indexes!$B$8:$AK$8,0)),"")</f>
        <v/>
      </c>
      <c r="AF336" s="86" t="str">
        <f>IFERROR(INDEX(DB_Typologies!$D$4:$AP$1445,MATCH($A$3,DB_Typologies!$AQ$4:$AQ$1445,0)+$A336,MATCH(AF$3,TQoL_Indexes!$B$8:$AK$8,0)),"")</f>
        <v/>
      </c>
      <c r="AG336" s="86" t="str">
        <f>IFERROR(INDEX(DB_Typologies!$D$4:$AP$1445,MATCH($A$3,DB_Typologies!$AQ$4:$AQ$1445,0)+$A336,MATCH(AG$3,TQoL_Indexes!$B$8:$AK$8,0)),"")</f>
        <v/>
      </c>
      <c r="AH336" s="86" t="str">
        <f>IFERROR(INDEX(DB_Typologies!$D$4:$AP$1445,MATCH($A$3,DB_Typologies!$AQ$4:$AQ$1445,0)+$A336,MATCH(AH$3,TQoL_Indexes!$B$8:$AK$8,0)),"")</f>
        <v/>
      </c>
      <c r="AI336" s="86" t="str">
        <f>IFERROR(INDEX(DB_Typologies!$D$4:$AP$1445,MATCH($A$3,DB_Typologies!$AQ$4:$AQ$1445,0)+$A336,MATCH(AI$3,TQoL_Indexes!$B$8:$AK$8,0)),"")</f>
        <v/>
      </c>
      <c r="AJ336" s="86" t="str">
        <f>IFERROR(INDEX(DB_Typologies!$D$4:$AP$1445,MATCH($A$3,DB_Typologies!$AQ$4:$AQ$1445,0)+$A336,MATCH(AJ$3,TQoL_Indexes!$B$8:$AK$8,0)),"")</f>
        <v/>
      </c>
      <c r="AK336" s="86" t="str">
        <f>IFERROR(INDEX(DB_Typologies!$D$4:$AP$1445,MATCH($A$3,DB_Typologies!$AQ$4:$AQ$1445,0)+$A336,MATCH(AK$3,TQoL_Indexes!$B$8:$AK$8,0)),"")</f>
        <v/>
      </c>
      <c r="AL336" s="86" t="str">
        <f>IFERROR(INDEX(DB_Typologies!$D$4:$AP$1445,MATCH($A$3,DB_Typologies!$AQ$4:$AQ$1445,0)+$A336,MATCH(AL$3,TQoL_Indexes!$B$8:$AK$8,0)),"")</f>
        <v/>
      </c>
      <c r="AM336" s="87" t="str">
        <f>IFERROR(INDEX(DB_Typologies!$D$4:$AP$1445,MATCH($A$3,DB_Typologies!$AQ$4:$AQ$1445,0)+$A336,MATCH(AM$3,TQoL_Indexes!$B$8:$AK$8,0)),"")</f>
        <v/>
      </c>
    </row>
    <row r="337" spans="1:39">
      <c r="A337" s="58" t="str">
        <f>IFERROR(IF(A336+1&lt;COUNTIF(DB_Typologies!$AQ$4:$AQ$1445,$A$3),A336+1,""),"")</f>
        <v/>
      </c>
      <c r="B337" s="120" t="str">
        <f>IFERROR(INDEX(DB_Typologies!$D$4:$AP$1445,MATCH($A$3,DB_Typologies!$AQ$4:$AQ$1445,0)+$A337,MATCH(B$3,TQoL_Indexes!$B$8:$AK$8,0)),"")</f>
        <v/>
      </c>
      <c r="C337" s="86" t="str">
        <f>IFERROR(INDEX(DB_Typologies!$D$4:$AP$1445,MATCH($A$3,DB_Typologies!$AQ$4:$AQ$1445,0)+$A337,MATCH(C$3,TQoL_Indexes!$B$8:$AK$8,0)),"")</f>
        <v/>
      </c>
      <c r="D337" s="87" t="str">
        <f>IFERROR(INDEX(DB_Typologies!$D$4:$AP$1445,MATCH($A$3,DB_Typologies!$AQ$4:$AQ$1445,0)+$A337,MATCH(D$3,TQoL_Indexes!$B$8:$AK$8,0)),"")</f>
        <v/>
      </c>
      <c r="E337" s="86" t="str">
        <f>IFERROR(INDEX(DB_Typologies!$D$4:$AP$1445,MATCH($A$3,DB_Typologies!$AQ$4:$AQ$1445,0)+$A337,MATCH(E$3,TQoL_Indexes!$B$8:$AK$8,0)),"")</f>
        <v/>
      </c>
      <c r="F337" s="86" t="str">
        <f>IFERROR(INDEX(DB_Typologies!$D$4:$AP$1445,MATCH($A$3,DB_Typologies!$AQ$4:$AQ$1445,0)+$A337,MATCH(F$3,TQoL_Indexes!$B$8:$AK$8,0)),"")</f>
        <v/>
      </c>
      <c r="G337" s="86" t="str">
        <f>IFERROR(INDEX(DB_Typologies!$D$4:$AP$1445,MATCH($A$3,DB_Typologies!$AQ$4:$AQ$1445,0)+$A337,MATCH(G$3,TQoL_Indexes!$B$8:$AK$8,0)),"")</f>
        <v/>
      </c>
      <c r="H337" s="86" t="str">
        <f>IFERROR(INDEX(DB_Typologies!$D$4:$AP$1445,MATCH($A$3,DB_Typologies!$AQ$4:$AQ$1445,0)+$A337,MATCH(H$3,TQoL_Indexes!$B$8:$AK$8,0)),"")</f>
        <v/>
      </c>
      <c r="I337" s="86" t="str">
        <f>IFERROR(INDEX(DB_Typologies!$D$4:$AP$1445,MATCH($A$3,DB_Typologies!$AQ$4:$AQ$1445,0)+$A337,MATCH(I$3,TQoL_Indexes!$B$8:$AK$8,0)),"")</f>
        <v/>
      </c>
      <c r="J337" s="86" t="str">
        <f>IFERROR(INDEX(DB_Typologies!$D$4:$AP$1445,MATCH($A$3,DB_Typologies!$AQ$4:$AQ$1445,0)+$A337,MATCH(J$3,TQoL_Indexes!$B$8:$AK$8,0)),"")</f>
        <v/>
      </c>
      <c r="K337" s="86" t="str">
        <f>IFERROR(INDEX(DB_Typologies!$D$4:$AP$1445,MATCH($A$3,DB_Typologies!$AQ$4:$AQ$1445,0)+$A337,MATCH(K$3,TQoL_Indexes!$B$8:$AK$8,0)),"")</f>
        <v/>
      </c>
      <c r="L337" s="86" t="str">
        <f>IFERROR(INDEX(DB_Typologies!$D$4:$AP$1445,MATCH($A$3,DB_Typologies!$AQ$4:$AQ$1445,0)+$A337,MATCH(L$3,TQoL_Indexes!$B$8:$AK$8,0)),"")</f>
        <v/>
      </c>
      <c r="M337" s="86" t="str">
        <f>IFERROR(INDEX(DB_Typologies!$D$4:$AP$1445,MATCH($A$3,DB_Typologies!$AQ$4:$AQ$1445,0)+$A337,MATCH(M$3,TQoL_Indexes!$B$8:$AK$8,0)),"")</f>
        <v/>
      </c>
      <c r="N337" s="86" t="str">
        <f>IFERROR(INDEX(DB_Typologies!$D$4:$AP$1445,MATCH($A$3,DB_Typologies!$AQ$4:$AQ$1445,0)+$A337,MATCH(N$3,TQoL_Indexes!$B$8:$AK$8,0)),"")</f>
        <v/>
      </c>
      <c r="O337" s="86" t="str">
        <f>IFERROR(INDEX(DB_Typologies!$D$4:$AP$1445,MATCH($A$3,DB_Typologies!$AQ$4:$AQ$1445,0)+$A337,MATCH(O$3,TQoL_Indexes!$B$8:$AK$8,0)),"")</f>
        <v/>
      </c>
      <c r="P337" s="86" t="str">
        <f>IFERROR(INDEX(DB_Typologies!$D$4:$AP$1445,MATCH($A$3,DB_Typologies!$AQ$4:$AQ$1445,0)+$A337,MATCH(P$3,TQoL_Indexes!$B$8:$AK$8,0)),"")</f>
        <v/>
      </c>
      <c r="Q337" s="86" t="str">
        <f>IFERROR(INDEX(DB_Typologies!$D$4:$AP$1445,MATCH($A$3,DB_Typologies!$AQ$4:$AQ$1445,0)+$A337,MATCH(Q$3,TQoL_Indexes!$B$8:$AK$8,0)),"")</f>
        <v/>
      </c>
      <c r="R337" s="86" t="str">
        <f>IFERROR(INDEX(DB_Typologies!$D$4:$AP$1445,MATCH($A$3,DB_Typologies!$AQ$4:$AQ$1445,0)+$A337,MATCH(R$3,TQoL_Indexes!$B$8:$AK$8,0)),"")</f>
        <v/>
      </c>
      <c r="S337" s="86" t="str">
        <f>IFERROR(INDEX(DB_Typologies!$D$4:$AP$1445,MATCH($A$3,DB_Typologies!$AQ$4:$AQ$1445,0)+$A337,MATCH(S$3,TQoL_Indexes!$B$8:$AK$8,0)),"")</f>
        <v/>
      </c>
      <c r="T337" s="86" t="str">
        <f>IFERROR(INDEX(DB_Typologies!$D$4:$AP$1445,MATCH($A$3,DB_Typologies!$AQ$4:$AQ$1445,0)+$A337,MATCH(T$3,TQoL_Indexes!$B$8:$AK$8,0)),"")</f>
        <v/>
      </c>
      <c r="U337" s="86" t="str">
        <f>IFERROR(INDEX(DB_Typologies!$D$4:$AP$1445,MATCH($A$3,DB_Typologies!$AQ$4:$AQ$1445,0)+$A337,MATCH(U$3,TQoL_Indexes!$B$8:$AK$8,0)),"")</f>
        <v/>
      </c>
      <c r="V337" s="86" t="str">
        <f>IFERROR(INDEX(DB_Typologies!$D$4:$AP$1445,MATCH($A$3,DB_Typologies!$AQ$4:$AQ$1445,0)+$A337,MATCH(V$3,TQoL_Indexes!$B$8:$AK$8,0)),"")</f>
        <v/>
      </c>
      <c r="W337" s="86" t="str">
        <f>IFERROR(INDEX(DB_Typologies!$D$4:$AP$1445,MATCH($A$3,DB_Typologies!$AQ$4:$AQ$1445,0)+$A337,MATCH(W$3,TQoL_Indexes!$B$8:$AK$8,0)),"")</f>
        <v/>
      </c>
      <c r="X337" s="86" t="str">
        <f>IFERROR(INDEX(DB_Typologies!$D$4:$AP$1445,MATCH($A$3,DB_Typologies!$AQ$4:$AQ$1445,0)+$A337,MATCH(X$3,TQoL_Indexes!$B$8:$AK$8,0)),"")</f>
        <v/>
      </c>
      <c r="Y337" s="86" t="str">
        <f>IFERROR(INDEX(DB_Typologies!$D$4:$AP$1445,MATCH($A$3,DB_Typologies!$AQ$4:$AQ$1445,0)+$A337,MATCH(Y$3,TQoL_Indexes!$B$8:$AK$8,0)),"")</f>
        <v/>
      </c>
      <c r="Z337" s="86" t="str">
        <f>IFERROR(INDEX(DB_Typologies!$D$4:$AP$1445,MATCH($A$3,DB_Typologies!$AQ$4:$AQ$1445,0)+$A337,MATCH(Z$3,TQoL_Indexes!$B$8:$AK$8,0)),"")</f>
        <v/>
      </c>
      <c r="AA337" s="86" t="str">
        <f>IFERROR(INDEX(DB_Typologies!$D$4:$AP$1445,MATCH($A$3,DB_Typologies!$AQ$4:$AQ$1445,0)+$A337,MATCH(AA$3,TQoL_Indexes!$B$8:$AK$8,0)),"")</f>
        <v/>
      </c>
      <c r="AB337" s="86" t="str">
        <f>IFERROR(INDEX(DB_Typologies!$D$4:$AP$1445,MATCH($A$3,DB_Typologies!$AQ$4:$AQ$1445,0)+$A337,MATCH(AB$3,TQoL_Indexes!$B$8:$AK$8,0)),"")</f>
        <v/>
      </c>
      <c r="AC337" s="86" t="str">
        <f>IFERROR(INDEX(DB_Typologies!$D$4:$AP$1445,MATCH($A$3,DB_Typologies!$AQ$4:$AQ$1445,0)+$A337,MATCH(AC$3,TQoL_Indexes!$B$8:$AK$8,0)),"")</f>
        <v/>
      </c>
      <c r="AD337" s="86" t="str">
        <f>IFERROR(INDEX(DB_Typologies!$D$4:$AP$1445,MATCH($A$3,DB_Typologies!$AQ$4:$AQ$1445,0)+$A337,MATCH(AD$3,TQoL_Indexes!$B$8:$AK$8,0)),"")</f>
        <v/>
      </c>
      <c r="AE337" s="86" t="str">
        <f>IFERROR(INDEX(DB_Typologies!$D$4:$AP$1445,MATCH($A$3,DB_Typologies!$AQ$4:$AQ$1445,0)+$A337,MATCH(AE$3,TQoL_Indexes!$B$8:$AK$8,0)),"")</f>
        <v/>
      </c>
      <c r="AF337" s="86" t="str">
        <f>IFERROR(INDEX(DB_Typologies!$D$4:$AP$1445,MATCH($A$3,DB_Typologies!$AQ$4:$AQ$1445,0)+$A337,MATCH(AF$3,TQoL_Indexes!$B$8:$AK$8,0)),"")</f>
        <v/>
      </c>
      <c r="AG337" s="86" t="str">
        <f>IFERROR(INDEX(DB_Typologies!$D$4:$AP$1445,MATCH($A$3,DB_Typologies!$AQ$4:$AQ$1445,0)+$A337,MATCH(AG$3,TQoL_Indexes!$B$8:$AK$8,0)),"")</f>
        <v/>
      </c>
      <c r="AH337" s="86" t="str">
        <f>IFERROR(INDEX(DB_Typologies!$D$4:$AP$1445,MATCH($A$3,DB_Typologies!$AQ$4:$AQ$1445,0)+$A337,MATCH(AH$3,TQoL_Indexes!$B$8:$AK$8,0)),"")</f>
        <v/>
      </c>
      <c r="AI337" s="86" t="str">
        <f>IFERROR(INDEX(DB_Typologies!$D$4:$AP$1445,MATCH($A$3,DB_Typologies!$AQ$4:$AQ$1445,0)+$A337,MATCH(AI$3,TQoL_Indexes!$B$8:$AK$8,0)),"")</f>
        <v/>
      </c>
      <c r="AJ337" s="86" t="str">
        <f>IFERROR(INDEX(DB_Typologies!$D$4:$AP$1445,MATCH($A$3,DB_Typologies!$AQ$4:$AQ$1445,0)+$A337,MATCH(AJ$3,TQoL_Indexes!$B$8:$AK$8,0)),"")</f>
        <v/>
      </c>
      <c r="AK337" s="86" t="str">
        <f>IFERROR(INDEX(DB_Typologies!$D$4:$AP$1445,MATCH($A$3,DB_Typologies!$AQ$4:$AQ$1445,0)+$A337,MATCH(AK$3,TQoL_Indexes!$B$8:$AK$8,0)),"")</f>
        <v/>
      </c>
      <c r="AL337" s="86" t="str">
        <f>IFERROR(INDEX(DB_Typologies!$D$4:$AP$1445,MATCH($A$3,DB_Typologies!$AQ$4:$AQ$1445,0)+$A337,MATCH(AL$3,TQoL_Indexes!$B$8:$AK$8,0)),"")</f>
        <v/>
      </c>
      <c r="AM337" s="87" t="str">
        <f>IFERROR(INDEX(DB_Typologies!$D$4:$AP$1445,MATCH($A$3,DB_Typologies!$AQ$4:$AQ$1445,0)+$A337,MATCH(AM$3,TQoL_Indexes!$B$8:$AK$8,0)),"")</f>
        <v/>
      </c>
    </row>
    <row r="338" spans="1:39">
      <c r="A338" s="58" t="str">
        <f>IFERROR(IF(A337+1&lt;COUNTIF(DB_Typologies!$AQ$4:$AQ$1445,$A$3),A337+1,""),"")</f>
        <v/>
      </c>
      <c r="B338" s="120" t="str">
        <f>IFERROR(INDEX(DB_Typologies!$D$4:$AP$1445,MATCH($A$3,DB_Typologies!$AQ$4:$AQ$1445,0)+$A338,MATCH(B$3,TQoL_Indexes!$B$8:$AK$8,0)),"")</f>
        <v/>
      </c>
      <c r="C338" s="86" t="str">
        <f>IFERROR(INDEX(DB_Typologies!$D$4:$AP$1445,MATCH($A$3,DB_Typologies!$AQ$4:$AQ$1445,0)+$A338,MATCH(C$3,TQoL_Indexes!$B$8:$AK$8,0)),"")</f>
        <v/>
      </c>
      <c r="D338" s="87" t="str">
        <f>IFERROR(INDEX(DB_Typologies!$D$4:$AP$1445,MATCH($A$3,DB_Typologies!$AQ$4:$AQ$1445,0)+$A338,MATCH(D$3,TQoL_Indexes!$B$8:$AK$8,0)),"")</f>
        <v/>
      </c>
      <c r="E338" s="86" t="str">
        <f>IFERROR(INDEX(DB_Typologies!$D$4:$AP$1445,MATCH($A$3,DB_Typologies!$AQ$4:$AQ$1445,0)+$A338,MATCH(E$3,TQoL_Indexes!$B$8:$AK$8,0)),"")</f>
        <v/>
      </c>
      <c r="F338" s="86" t="str">
        <f>IFERROR(INDEX(DB_Typologies!$D$4:$AP$1445,MATCH($A$3,DB_Typologies!$AQ$4:$AQ$1445,0)+$A338,MATCH(F$3,TQoL_Indexes!$B$8:$AK$8,0)),"")</f>
        <v/>
      </c>
      <c r="G338" s="86" t="str">
        <f>IFERROR(INDEX(DB_Typologies!$D$4:$AP$1445,MATCH($A$3,DB_Typologies!$AQ$4:$AQ$1445,0)+$A338,MATCH(G$3,TQoL_Indexes!$B$8:$AK$8,0)),"")</f>
        <v/>
      </c>
      <c r="H338" s="86" t="str">
        <f>IFERROR(INDEX(DB_Typologies!$D$4:$AP$1445,MATCH($A$3,DB_Typologies!$AQ$4:$AQ$1445,0)+$A338,MATCH(H$3,TQoL_Indexes!$B$8:$AK$8,0)),"")</f>
        <v/>
      </c>
      <c r="I338" s="86" t="str">
        <f>IFERROR(INDEX(DB_Typologies!$D$4:$AP$1445,MATCH($A$3,DB_Typologies!$AQ$4:$AQ$1445,0)+$A338,MATCH(I$3,TQoL_Indexes!$B$8:$AK$8,0)),"")</f>
        <v/>
      </c>
      <c r="J338" s="86" t="str">
        <f>IFERROR(INDEX(DB_Typologies!$D$4:$AP$1445,MATCH($A$3,DB_Typologies!$AQ$4:$AQ$1445,0)+$A338,MATCH(J$3,TQoL_Indexes!$B$8:$AK$8,0)),"")</f>
        <v/>
      </c>
      <c r="K338" s="86" t="str">
        <f>IFERROR(INDEX(DB_Typologies!$D$4:$AP$1445,MATCH($A$3,DB_Typologies!$AQ$4:$AQ$1445,0)+$A338,MATCH(K$3,TQoL_Indexes!$B$8:$AK$8,0)),"")</f>
        <v/>
      </c>
      <c r="L338" s="86" t="str">
        <f>IFERROR(INDEX(DB_Typologies!$D$4:$AP$1445,MATCH($A$3,DB_Typologies!$AQ$4:$AQ$1445,0)+$A338,MATCH(L$3,TQoL_Indexes!$B$8:$AK$8,0)),"")</f>
        <v/>
      </c>
      <c r="M338" s="86" t="str">
        <f>IFERROR(INDEX(DB_Typologies!$D$4:$AP$1445,MATCH($A$3,DB_Typologies!$AQ$4:$AQ$1445,0)+$A338,MATCH(M$3,TQoL_Indexes!$B$8:$AK$8,0)),"")</f>
        <v/>
      </c>
      <c r="N338" s="86" t="str">
        <f>IFERROR(INDEX(DB_Typologies!$D$4:$AP$1445,MATCH($A$3,DB_Typologies!$AQ$4:$AQ$1445,0)+$A338,MATCH(N$3,TQoL_Indexes!$B$8:$AK$8,0)),"")</f>
        <v/>
      </c>
      <c r="O338" s="86" t="str">
        <f>IFERROR(INDEX(DB_Typologies!$D$4:$AP$1445,MATCH($A$3,DB_Typologies!$AQ$4:$AQ$1445,0)+$A338,MATCH(O$3,TQoL_Indexes!$B$8:$AK$8,0)),"")</f>
        <v/>
      </c>
      <c r="P338" s="86" t="str">
        <f>IFERROR(INDEX(DB_Typologies!$D$4:$AP$1445,MATCH($A$3,DB_Typologies!$AQ$4:$AQ$1445,0)+$A338,MATCH(P$3,TQoL_Indexes!$B$8:$AK$8,0)),"")</f>
        <v/>
      </c>
      <c r="Q338" s="86" t="str">
        <f>IFERROR(INDEX(DB_Typologies!$D$4:$AP$1445,MATCH($A$3,DB_Typologies!$AQ$4:$AQ$1445,0)+$A338,MATCH(Q$3,TQoL_Indexes!$B$8:$AK$8,0)),"")</f>
        <v/>
      </c>
      <c r="R338" s="86" t="str">
        <f>IFERROR(INDEX(DB_Typologies!$D$4:$AP$1445,MATCH($A$3,DB_Typologies!$AQ$4:$AQ$1445,0)+$A338,MATCH(R$3,TQoL_Indexes!$B$8:$AK$8,0)),"")</f>
        <v/>
      </c>
      <c r="S338" s="86" t="str">
        <f>IFERROR(INDEX(DB_Typologies!$D$4:$AP$1445,MATCH($A$3,DB_Typologies!$AQ$4:$AQ$1445,0)+$A338,MATCH(S$3,TQoL_Indexes!$B$8:$AK$8,0)),"")</f>
        <v/>
      </c>
      <c r="T338" s="86" t="str">
        <f>IFERROR(INDEX(DB_Typologies!$D$4:$AP$1445,MATCH($A$3,DB_Typologies!$AQ$4:$AQ$1445,0)+$A338,MATCH(T$3,TQoL_Indexes!$B$8:$AK$8,0)),"")</f>
        <v/>
      </c>
      <c r="U338" s="86" t="str">
        <f>IFERROR(INDEX(DB_Typologies!$D$4:$AP$1445,MATCH($A$3,DB_Typologies!$AQ$4:$AQ$1445,0)+$A338,MATCH(U$3,TQoL_Indexes!$B$8:$AK$8,0)),"")</f>
        <v/>
      </c>
      <c r="V338" s="86" t="str">
        <f>IFERROR(INDEX(DB_Typologies!$D$4:$AP$1445,MATCH($A$3,DB_Typologies!$AQ$4:$AQ$1445,0)+$A338,MATCH(V$3,TQoL_Indexes!$B$8:$AK$8,0)),"")</f>
        <v/>
      </c>
      <c r="W338" s="86" t="str">
        <f>IFERROR(INDEX(DB_Typologies!$D$4:$AP$1445,MATCH($A$3,DB_Typologies!$AQ$4:$AQ$1445,0)+$A338,MATCH(W$3,TQoL_Indexes!$B$8:$AK$8,0)),"")</f>
        <v/>
      </c>
      <c r="X338" s="86" t="str">
        <f>IFERROR(INDEX(DB_Typologies!$D$4:$AP$1445,MATCH($A$3,DB_Typologies!$AQ$4:$AQ$1445,0)+$A338,MATCH(X$3,TQoL_Indexes!$B$8:$AK$8,0)),"")</f>
        <v/>
      </c>
      <c r="Y338" s="86" t="str">
        <f>IFERROR(INDEX(DB_Typologies!$D$4:$AP$1445,MATCH($A$3,DB_Typologies!$AQ$4:$AQ$1445,0)+$A338,MATCH(Y$3,TQoL_Indexes!$B$8:$AK$8,0)),"")</f>
        <v/>
      </c>
      <c r="Z338" s="86" t="str">
        <f>IFERROR(INDEX(DB_Typologies!$D$4:$AP$1445,MATCH($A$3,DB_Typologies!$AQ$4:$AQ$1445,0)+$A338,MATCH(Z$3,TQoL_Indexes!$B$8:$AK$8,0)),"")</f>
        <v/>
      </c>
      <c r="AA338" s="86" t="str">
        <f>IFERROR(INDEX(DB_Typologies!$D$4:$AP$1445,MATCH($A$3,DB_Typologies!$AQ$4:$AQ$1445,0)+$A338,MATCH(AA$3,TQoL_Indexes!$B$8:$AK$8,0)),"")</f>
        <v/>
      </c>
      <c r="AB338" s="86" t="str">
        <f>IFERROR(INDEX(DB_Typologies!$D$4:$AP$1445,MATCH($A$3,DB_Typologies!$AQ$4:$AQ$1445,0)+$A338,MATCH(AB$3,TQoL_Indexes!$B$8:$AK$8,0)),"")</f>
        <v/>
      </c>
      <c r="AC338" s="86" t="str">
        <f>IFERROR(INDEX(DB_Typologies!$D$4:$AP$1445,MATCH($A$3,DB_Typologies!$AQ$4:$AQ$1445,0)+$A338,MATCH(AC$3,TQoL_Indexes!$B$8:$AK$8,0)),"")</f>
        <v/>
      </c>
      <c r="AD338" s="86" t="str">
        <f>IFERROR(INDEX(DB_Typologies!$D$4:$AP$1445,MATCH($A$3,DB_Typologies!$AQ$4:$AQ$1445,0)+$A338,MATCH(AD$3,TQoL_Indexes!$B$8:$AK$8,0)),"")</f>
        <v/>
      </c>
      <c r="AE338" s="86" t="str">
        <f>IFERROR(INDEX(DB_Typologies!$D$4:$AP$1445,MATCH($A$3,DB_Typologies!$AQ$4:$AQ$1445,0)+$A338,MATCH(AE$3,TQoL_Indexes!$B$8:$AK$8,0)),"")</f>
        <v/>
      </c>
      <c r="AF338" s="86" t="str">
        <f>IFERROR(INDEX(DB_Typologies!$D$4:$AP$1445,MATCH($A$3,DB_Typologies!$AQ$4:$AQ$1445,0)+$A338,MATCH(AF$3,TQoL_Indexes!$B$8:$AK$8,0)),"")</f>
        <v/>
      </c>
      <c r="AG338" s="86" t="str">
        <f>IFERROR(INDEX(DB_Typologies!$D$4:$AP$1445,MATCH($A$3,DB_Typologies!$AQ$4:$AQ$1445,0)+$A338,MATCH(AG$3,TQoL_Indexes!$B$8:$AK$8,0)),"")</f>
        <v/>
      </c>
      <c r="AH338" s="86" t="str">
        <f>IFERROR(INDEX(DB_Typologies!$D$4:$AP$1445,MATCH($A$3,DB_Typologies!$AQ$4:$AQ$1445,0)+$A338,MATCH(AH$3,TQoL_Indexes!$B$8:$AK$8,0)),"")</f>
        <v/>
      </c>
      <c r="AI338" s="86" t="str">
        <f>IFERROR(INDEX(DB_Typologies!$D$4:$AP$1445,MATCH($A$3,DB_Typologies!$AQ$4:$AQ$1445,0)+$A338,MATCH(AI$3,TQoL_Indexes!$B$8:$AK$8,0)),"")</f>
        <v/>
      </c>
      <c r="AJ338" s="86" t="str">
        <f>IFERROR(INDEX(DB_Typologies!$D$4:$AP$1445,MATCH($A$3,DB_Typologies!$AQ$4:$AQ$1445,0)+$A338,MATCH(AJ$3,TQoL_Indexes!$B$8:$AK$8,0)),"")</f>
        <v/>
      </c>
      <c r="AK338" s="86" t="str">
        <f>IFERROR(INDEX(DB_Typologies!$D$4:$AP$1445,MATCH($A$3,DB_Typologies!$AQ$4:$AQ$1445,0)+$A338,MATCH(AK$3,TQoL_Indexes!$B$8:$AK$8,0)),"")</f>
        <v/>
      </c>
      <c r="AL338" s="86" t="str">
        <f>IFERROR(INDEX(DB_Typologies!$D$4:$AP$1445,MATCH($A$3,DB_Typologies!$AQ$4:$AQ$1445,0)+$A338,MATCH(AL$3,TQoL_Indexes!$B$8:$AK$8,0)),"")</f>
        <v/>
      </c>
      <c r="AM338" s="87" t="str">
        <f>IFERROR(INDEX(DB_Typologies!$D$4:$AP$1445,MATCH($A$3,DB_Typologies!$AQ$4:$AQ$1445,0)+$A338,MATCH(AM$3,TQoL_Indexes!$B$8:$AK$8,0)),"")</f>
        <v/>
      </c>
    </row>
    <row r="339" spans="1:39">
      <c r="A339" s="58" t="str">
        <f>IFERROR(IF(A338+1&lt;COUNTIF(DB_Typologies!$AQ$4:$AQ$1445,$A$3),A338+1,""),"")</f>
        <v/>
      </c>
      <c r="B339" s="120" t="str">
        <f>IFERROR(INDEX(DB_Typologies!$D$4:$AP$1445,MATCH($A$3,DB_Typologies!$AQ$4:$AQ$1445,0)+$A339,MATCH(B$3,TQoL_Indexes!$B$8:$AK$8,0)),"")</f>
        <v/>
      </c>
      <c r="C339" s="86" t="str">
        <f>IFERROR(INDEX(DB_Typologies!$D$4:$AP$1445,MATCH($A$3,DB_Typologies!$AQ$4:$AQ$1445,0)+$A339,MATCH(C$3,TQoL_Indexes!$B$8:$AK$8,0)),"")</f>
        <v/>
      </c>
      <c r="D339" s="87" t="str">
        <f>IFERROR(INDEX(DB_Typologies!$D$4:$AP$1445,MATCH($A$3,DB_Typologies!$AQ$4:$AQ$1445,0)+$A339,MATCH(D$3,TQoL_Indexes!$B$8:$AK$8,0)),"")</f>
        <v/>
      </c>
      <c r="E339" s="86" t="str">
        <f>IFERROR(INDEX(DB_Typologies!$D$4:$AP$1445,MATCH($A$3,DB_Typologies!$AQ$4:$AQ$1445,0)+$A339,MATCH(E$3,TQoL_Indexes!$B$8:$AK$8,0)),"")</f>
        <v/>
      </c>
      <c r="F339" s="86" t="str">
        <f>IFERROR(INDEX(DB_Typologies!$D$4:$AP$1445,MATCH($A$3,DB_Typologies!$AQ$4:$AQ$1445,0)+$A339,MATCH(F$3,TQoL_Indexes!$B$8:$AK$8,0)),"")</f>
        <v/>
      </c>
      <c r="G339" s="86" t="str">
        <f>IFERROR(INDEX(DB_Typologies!$D$4:$AP$1445,MATCH($A$3,DB_Typologies!$AQ$4:$AQ$1445,0)+$A339,MATCH(G$3,TQoL_Indexes!$B$8:$AK$8,0)),"")</f>
        <v/>
      </c>
      <c r="H339" s="86" t="str">
        <f>IFERROR(INDEX(DB_Typologies!$D$4:$AP$1445,MATCH($A$3,DB_Typologies!$AQ$4:$AQ$1445,0)+$A339,MATCH(H$3,TQoL_Indexes!$B$8:$AK$8,0)),"")</f>
        <v/>
      </c>
      <c r="I339" s="86" t="str">
        <f>IFERROR(INDEX(DB_Typologies!$D$4:$AP$1445,MATCH($A$3,DB_Typologies!$AQ$4:$AQ$1445,0)+$A339,MATCH(I$3,TQoL_Indexes!$B$8:$AK$8,0)),"")</f>
        <v/>
      </c>
      <c r="J339" s="86" t="str">
        <f>IFERROR(INDEX(DB_Typologies!$D$4:$AP$1445,MATCH($A$3,DB_Typologies!$AQ$4:$AQ$1445,0)+$A339,MATCH(J$3,TQoL_Indexes!$B$8:$AK$8,0)),"")</f>
        <v/>
      </c>
      <c r="K339" s="86" t="str">
        <f>IFERROR(INDEX(DB_Typologies!$D$4:$AP$1445,MATCH($A$3,DB_Typologies!$AQ$4:$AQ$1445,0)+$A339,MATCH(K$3,TQoL_Indexes!$B$8:$AK$8,0)),"")</f>
        <v/>
      </c>
      <c r="L339" s="86" t="str">
        <f>IFERROR(INDEX(DB_Typologies!$D$4:$AP$1445,MATCH($A$3,DB_Typologies!$AQ$4:$AQ$1445,0)+$A339,MATCH(L$3,TQoL_Indexes!$B$8:$AK$8,0)),"")</f>
        <v/>
      </c>
      <c r="M339" s="86" t="str">
        <f>IFERROR(INDEX(DB_Typologies!$D$4:$AP$1445,MATCH($A$3,DB_Typologies!$AQ$4:$AQ$1445,0)+$A339,MATCH(M$3,TQoL_Indexes!$B$8:$AK$8,0)),"")</f>
        <v/>
      </c>
      <c r="N339" s="86" t="str">
        <f>IFERROR(INDEX(DB_Typologies!$D$4:$AP$1445,MATCH($A$3,DB_Typologies!$AQ$4:$AQ$1445,0)+$A339,MATCH(N$3,TQoL_Indexes!$B$8:$AK$8,0)),"")</f>
        <v/>
      </c>
      <c r="O339" s="86" t="str">
        <f>IFERROR(INDEX(DB_Typologies!$D$4:$AP$1445,MATCH($A$3,DB_Typologies!$AQ$4:$AQ$1445,0)+$A339,MATCH(O$3,TQoL_Indexes!$B$8:$AK$8,0)),"")</f>
        <v/>
      </c>
      <c r="P339" s="86" t="str">
        <f>IFERROR(INDEX(DB_Typologies!$D$4:$AP$1445,MATCH($A$3,DB_Typologies!$AQ$4:$AQ$1445,0)+$A339,MATCH(P$3,TQoL_Indexes!$B$8:$AK$8,0)),"")</f>
        <v/>
      </c>
      <c r="Q339" s="86" t="str">
        <f>IFERROR(INDEX(DB_Typologies!$D$4:$AP$1445,MATCH($A$3,DB_Typologies!$AQ$4:$AQ$1445,0)+$A339,MATCH(Q$3,TQoL_Indexes!$B$8:$AK$8,0)),"")</f>
        <v/>
      </c>
      <c r="R339" s="86" t="str">
        <f>IFERROR(INDEX(DB_Typologies!$D$4:$AP$1445,MATCH($A$3,DB_Typologies!$AQ$4:$AQ$1445,0)+$A339,MATCH(R$3,TQoL_Indexes!$B$8:$AK$8,0)),"")</f>
        <v/>
      </c>
      <c r="S339" s="86" t="str">
        <f>IFERROR(INDEX(DB_Typologies!$D$4:$AP$1445,MATCH($A$3,DB_Typologies!$AQ$4:$AQ$1445,0)+$A339,MATCH(S$3,TQoL_Indexes!$B$8:$AK$8,0)),"")</f>
        <v/>
      </c>
      <c r="T339" s="86" t="str">
        <f>IFERROR(INDEX(DB_Typologies!$D$4:$AP$1445,MATCH($A$3,DB_Typologies!$AQ$4:$AQ$1445,0)+$A339,MATCH(T$3,TQoL_Indexes!$B$8:$AK$8,0)),"")</f>
        <v/>
      </c>
      <c r="U339" s="86" t="str">
        <f>IFERROR(INDEX(DB_Typologies!$D$4:$AP$1445,MATCH($A$3,DB_Typologies!$AQ$4:$AQ$1445,0)+$A339,MATCH(U$3,TQoL_Indexes!$B$8:$AK$8,0)),"")</f>
        <v/>
      </c>
      <c r="V339" s="86" t="str">
        <f>IFERROR(INDEX(DB_Typologies!$D$4:$AP$1445,MATCH($A$3,DB_Typologies!$AQ$4:$AQ$1445,0)+$A339,MATCH(V$3,TQoL_Indexes!$B$8:$AK$8,0)),"")</f>
        <v/>
      </c>
      <c r="W339" s="86" t="str">
        <f>IFERROR(INDEX(DB_Typologies!$D$4:$AP$1445,MATCH($A$3,DB_Typologies!$AQ$4:$AQ$1445,0)+$A339,MATCH(W$3,TQoL_Indexes!$B$8:$AK$8,0)),"")</f>
        <v/>
      </c>
      <c r="X339" s="86" t="str">
        <f>IFERROR(INDEX(DB_Typologies!$D$4:$AP$1445,MATCH($A$3,DB_Typologies!$AQ$4:$AQ$1445,0)+$A339,MATCH(X$3,TQoL_Indexes!$B$8:$AK$8,0)),"")</f>
        <v/>
      </c>
      <c r="Y339" s="86" t="str">
        <f>IFERROR(INDEX(DB_Typologies!$D$4:$AP$1445,MATCH($A$3,DB_Typologies!$AQ$4:$AQ$1445,0)+$A339,MATCH(Y$3,TQoL_Indexes!$B$8:$AK$8,0)),"")</f>
        <v/>
      </c>
      <c r="Z339" s="86" t="str">
        <f>IFERROR(INDEX(DB_Typologies!$D$4:$AP$1445,MATCH($A$3,DB_Typologies!$AQ$4:$AQ$1445,0)+$A339,MATCH(Z$3,TQoL_Indexes!$B$8:$AK$8,0)),"")</f>
        <v/>
      </c>
      <c r="AA339" s="86" t="str">
        <f>IFERROR(INDEX(DB_Typologies!$D$4:$AP$1445,MATCH($A$3,DB_Typologies!$AQ$4:$AQ$1445,0)+$A339,MATCH(AA$3,TQoL_Indexes!$B$8:$AK$8,0)),"")</f>
        <v/>
      </c>
      <c r="AB339" s="86" t="str">
        <f>IFERROR(INDEX(DB_Typologies!$D$4:$AP$1445,MATCH($A$3,DB_Typologies!$AQ$4:$AQ$1445,0)+$A339,MATCH(AB$3,TQoL_Indexes!$B$8:$AK$8,0)),"")</f>
        <v/>
      </c>
      <c r="AC339" s="86" t="str">
        <f>IFERROR(INDEX(DB_Typologies!$D$4:$AP$1445,MATCH($A$3,DB_Typologies!$AQ$4:$AQ$1445,0)+$A339,MATCH(AC$3,TQoL_Indexes!$B$8:$AK$8,0)),"")</f>
        <v/>
      </c>
      <c r="AD339" s="86" t="str">
        <f>IFERROR(INDEX(DB_Typologies!$D$4:$AP$1445,MATCH($A$3,DB_Typologies!$AQ$4:$AQ$1445,0)+$A339,MATCH(AD$3,TQoL_Indexes!$B$8:$AK$8,0)),"")</f>
        <v/>
      </c>
      <c r="AE339" s="86" t="str">
        <f>IFERROR(INDEX(DB_Typologies!$D$4:$AP$1445,MATCH($A$3,DB_Typologies!$AQ$4:$AQ$1445,0)+$A339,MATCH(AE$3,TQoL_Indexes!$B$8:$AK$8,0)),"")</f>
        <v/>
      </c>
      <c r="AF339" s="86" t="str">
        <f>IFERROR(INDEX(DB_Typologies!$D$4:$AP$1445,MATCH($A$3,DB_Typologies!$AQ$4:$AQ$1445,0)+$A339,MATCH(AF$3,TQoL_Indexes!$B$8:$AK$8,0)),"")</f>
        <v/>
      </c>
      <c r="AG339" s="86" t="str">
        <f>IFERROR(INDEX(DB_Typologies!$D$4:$AP$1445,MATCH($A$3,DB_Typologies!$AQ$4:$AQ$1445,0)+$A339,MATCH(AG$3,TQoL_Indexes!$B$8:$AK$8,0)),"")</f>
        <v/>
      </c>
      <c r="AH339" s="86" t="str">
        <f>IFERROR(INDEX(DB_Typologies!$D$4:$AP$1445,MATCH($A$3,DB_Typologies!$AQ$4:$AQ$1445,0)+$A339,MATCH(AH$3,TQoL_Indexes!$B$8:$AK$8,0)),"")</f>
        <v/>
      </c>
      <c r="AI339" s="86" t="str">
        <f>IFERROR(INDEX(DB_Typologies!$D$4:$AP$1445,MATCH($A$3,DB_Typologies!$AQ$4:$AQ$1445,0)+$A339,MATCH(AI$3,TQoL_Indexes!$B$8:$AK$8,0)),"")</f>
        <v/>
      </c>
      <c r="AJ339" s="86" t="str">
        <f>IFERROR(INDEX(DB_Typologies!$D$4:$AP$1445,MATCH($A$3,DB_Typologies!$AQ$4:$AQ$1445,0)+$A339,MATCH(AJ$3,TQoL_Indexes!$B$8:$AK$8,0)),"")</f>
        <v/>
      </c>
      <c r="AK339" s="86" t="str">
        <f>IFERROR(INDEX(DB_Typologies!$D$4:$AP$1445,MATCH($A$3,DB_Typologies!$AQ$4:$AQ$1445,0)+$A339,MATCH(AK$3,TQoL_Indexes!$B$8:$AK$8,0)),"")</f>
        <v/>
      </c>
      <c r="AL339" s="86" t="str">
        <f>IFERROR(INDEX(DB_Typologies!$D$4:$AP$1445,MATCH($A$3,DB_Typologies!$AQ$4:$AQ$1445,0)+$A339,MATCH(AL$3,TQoL_Indexes!$B$8:$AK$8,0)),"")</f>
        <v/>
      </c>
      <c r="AM339" s="87" t="str">
        <f>IFERROR(INDEX(DB_Typologies!$D$4:$AP$1445,MATCH($A$3,DB_Typologies!$AQ$4:$AQ$1445,0)+$A339,MATCH(AM$3,TQoL_Indexes!$B$8:$AK$8,0)),"")</f>
        <v/>
      </c>
    </row>
    <row r="340" spans="1:39">
      <c r="A340" s="58" t="str">
        <f>IFERROR(IF(A339+1&lt;COUNTIF(DB_Typologies!$AQ$4:$AQ$1445,$A$3),A339+1,""),"")</f>
        <v/>
      </c>
      <c r="B340" s="120" t="str">
        <f>IFERROR(INDEX(DB_Typologies!$D$4:$AP$1445,MATCH($A$3,DB_Typologies!$AQ$4:$AQ$1445,0)+$A340,MATCH(B$3,TQoL_Indexes!$B$8:$AK$8,0)),"")</f>
        <v/>
      </c>
      <c r="C340" s="86" t="str">
        <f>IFERROR(INDEX(DB_Typologies!$D$4:$AP$1445,MATCH($A$3,DB_Typologies!$AQ$4:$AQ$1445,0)+$A340,MATCH(C$3,TQoL_Indexes!$B$8:$AK$8,0)),"")</f>
        <v/>
      </c>
      <c r="D340" s="87" t="str">
        <f>IFERROR(INDEX(DB_Typologies!$D$4:$AP$1445,MATCH($A$3,DB_Typologies!$AQ$4:$AQ$1445,0)+$A340,MATCH(D$3,TQoL_Indexes!$B$8:$AK$8,0)),"")</f>
        <v/>
      </c>
      <c r="E340" s="86" t="str">
        <f>IFERROR(INDEX(DB_Typologies!$D$4:$AP$1445,MATCH($A$3,DB_Typologies!$AQ$4:$AQ$1445,0)+$A340,MATCH(E$3,TQoL_Indexes!$B$8:$AK$8,0)),"")</f>
        <v/>
      </c>
      <c r="F340" s="86" t="str">
        <f>IFERROR(INDEX(DB_Typologies!$D$4:$AP$1445,MATCH($A$3,DB_Typologies!$AQ$4:$AQ$1445,0)+$A340,MATCH(F$3,TQoL_Indexes!$B$8:$AK$8,0)),"")</f>
        <v/>
      </c>
      <c r="G340" s="86" t="str">
        <f>IFERROR(INDEX(DB_Typologies!$D$4:$AP$1445,MATCH($A$3,DB_Typologies!$AQ$4:$AQ$1445,0)+$A340,MATCH(G$3,TQoL_Indexes!$B$8:$AK$8,0)),"")</f>
        <v/>
      </c>
      <c r="H340" s="86" t="str">
        <f>IFERROR(INDEX(DB_Typologies!$D$4:$AP$1445,MATCH($A$3,DB_Typologies!$AQ$4:$AQ$1445,0)+$A340,MATCH(H$3,TQoL_Indexes!$B$8:$AK$8,0)),"")</f>
        <v/>
      </c>
      <c r="I340" s="86" t="str">
        <f>IFERROR(INDEX(DB_Typologies!$D$4:$AP$1445,MATCH($A$3,DB_Typologies!$AQ$4:$AQ$1445,0)+$A340,MATCH(I$3,TQoL_Indexes!$B$8:$AK$8,0)),"")</f>
        <v/>
      </c>
      <c r="J340" s="86" t="str">
        <f>IFERROR(INDEX(DB_Typologies!$D$4:$AP$1445,MATCH($A$3,DB_Typologies!$AQ$4:$AQ$1445,0)+$A340,MATCH(J$3,TQoL_Indexes!$B$8:$AK$8,0)),"")</f>
        <v/>
      </c>
      <c r="K340" s="86" t="str">
        <f>IFERROR(INDEX(DB_Typologies!$D$4:$AP$1445,MATCH($A$3,DB_Typologies!$AQ$4:$AQ$1445,0)+$A340,MATCH(K$3,TQoL_Indexes!$B$8:$AK$8,0)),"")</f>
        <v/>
      </c>
      <c r="L340" s="86" t="str">
        <f>IFERROR(INDEX(DB_Typologies!$D$4:$AP$1445,MATCH($A$3,DB_Typologies!$AQ$4:$AQ$1445,0)+$A340,MATCH(L$3,TQoL_Indexes!$B$8:$AK$8,0)),"")</f>
        <v/>
      </c>
      <c r="M340" s="86" t="str">
        <f>IFERROR(INDEX(DB_Typologies!$D$4:$AP$1445,MATCH($A$3,DB_Typologies!$AQ$4:$AQ$1445,0)+$A340,MATCH(M$3,TQoL_Indexes!$B$8:$AK$8,0)),"")</f>
        <v/>
      </c>
      <c r="N340" s="86" t="str">
        <f>IFERROR(INDEX(DB_Typologies!$D$4:$AP$1445,MATCH($A$3,DB_Typologies!$AQ$4:$AQ$1445,0)+$A340,MATCH(N$3,TQoL_Indexes!$B$8:$AK$8,0)),"")</f>
        <v/>
      </c>
      <c r="O340" s="86" t="str">
        <f>IFERROR(INDEX(DB_Typologies!$D$4:$AP$1445,MATCH($A$3,DB_Typologies!$AQ$4:$AQ$1445,0)+$A340,MATCH(O$3,TQoL_Indexes!$B$8:$AK$8,0)),"")</f>
        <v/>
      </c>
      <c r="P340" s="86" t="str">
        <f>IFERROR(INDEX(DB_Typologies!$D$4:$AP$1445,MATCH($A$3,DB_Typologies!$AQ$4:$AQ$1445,0)+$A340,MATCH(P$3,TQoL_Indexes!$B$8:$AK$8,0)),"")</f>
        <v/>
      </c>
      <c r="Q340" s="86" t="str">
        <f>IFERROR(INDEX(DB_Typologies!$D$4:$AP$1445,MATCH($A$3,DB_Typologies!$AQ$4:$AQ$1445,0)+$A340,MATCH(Q$3,TQoL_Indexes!$B$8:$AK$8,0)),"")</f>
        <v/>
      </c>
      <c r="R340" s="86" t="str">
        <f>IFERROR(INDEX(DB_Typologies!$D$4:$AP$1445,MATCH($A$3,DB_Typologies!$AQ$4:$AQ$1445,0)+$A340,MATCH(R$3,TQoL_Indexes!$B$8:$AK$8,0)),"")</f>
        <v/>
      </c>
      <c r="S340" s="86" t="str">
        <f>IFERROR(INDEX(DB_Typologies!$D$4:$AP$1445,MATCH($A$3,DB_Typologies!$AQ$4:$AQ$1445,0)+$A340,MATCH(S$3,TQoL_Indexes!$B$8:$AK$8,0)),"")</f>
        <v/>
      </c>
      <c r="T340" s="86" t="str">
        <f>IFERROR(INDEX(DB_Typologies!$D$4:$AP$1445,MATCH($A$3,DB_Typologies!$AQ$4:$AQ$1445,0)+$A340,MATCH(T$3,TQoL_Indexes!$B$8:$AK$8,0)),"")</f>
        <v/>
      </c>
      <c r="U340" s="86" t="str">
        <f>IFERROR(INDEX(DB_Typologies!$D$4:$AP$1445,MATCH($A$3,DB_Typologies!$AQ$4:$AQ$1445,0)+$A340,MATCH(U$3,TQoL_Indexes!$B$8:$AK$8,0)),"")</f>
        <v/>
      </c>
      <c r="V340" s="86" t="str">
        <f>IFERROR(INDEX(DB_Typologies!$D$4:$AP$1445,MATCH($A$3,DB_Typologies!$AQ$4:$AQ$1445,0)+$A340,MATCH(V$3,TQoL_Indexes!$B$8:$AK$8,0)),"")</f>
        <v/>
      </c>
      <c r="W340" s="86" t="str">
        <f>IFERROR(INDEX(DB_Typologies!$D$4:$AP$1445,MATCH($A$3,DB_Typologies!$AQ$4:$AQ$1445,0)+$A340,MATCH(W$3,TQoL_Indexes!$B$8:$AK$8,0)),"")</f>
        <v/>
      </c>
      <c r="X340" s="86" t="str">
        <f>IFERROR(INDEX(DB_Typologies!$D$4:$AP$1445,MATCH($A$3,DB_Typologies!$AQ$4:$AQ$1445,0)+$A340,MATCH(X$3,TQoL_Indexes!$B$8:$AK$8,0)),"")</f>
        <v/>
      </c>
      <c r="Y340" s="86" t="str">
        <f>IFERROR(INDEX(DB_Typologies!$D$4:$AP$1445,MATCH($A$3,DB_Typologies!$AQ$4:$AQ$1445,0)+$A340,MATCH(Y$3,TQoL_Indexes!$B$8:$AK$8,0)),"")</f>
        <v/>
      </c>
      <c r="Z340" s="86" t="str">
        <f>IFERROR(INDEX(DB_Typologies!$D$4:$AP$1445,MATCH($A$3,DB_Typologies!$AQ$4:$AQ$1445,0)+$A340,MATCH(Z$3,TQoL_Indexes!$B$8:$AK$8,0)),"")</f>
        <v/>
      </c>
      <c r="AA340" s="86" t="str">
        <f>IFERROR(INDEX(DB_Typologies!$D$4:$AP$1445,MATCH($A$3,DB_Typologies!$AQ$4:$AQ$1445,0)+$A340,MATCH(AA$3,TQoL_Indexes!$B$8:$AK$8,0)),"")</f>
        <v/>
      </c>
      <c r="AB340" s="86" t="str">
        <f>IFERROR(INDEX(DB_Typologies!$D$4:$AP$1445,MATCH($A$3,DB_Typologies!$AQ$4:$AQ$1445,0)+$A340,MATCH(AB$3,TQoL_Indexes!$B$8:$AK$8,0)),"")</f>
        <v/>
      </c>
      <c r="AC340" s="86" t="str">
        <f>IFERROR(INDEX(DB_Typologies!$D$4:$AP$1445,MATCH($A$3,DB_Typologies!$AQ$4:$AQ$1445,0)+$A340,MATCH(AC$3,TQoL_Indexes!$B$8:$AK$8,0)),"")</f>
        <v/>
      </c>
      <c r="AD340" s="86" t="str">
        <f>IFERROR(INDEX(DB_Typologies!$D$4:$AP$1445,MATCH($A$3,DB_Typologies!$AQ$4:$AQ$1445,0)+$A340,MATCH(AD$3,TQoL_Indexes!$B$8:$AK$8,0)),"")</f>
        <v/>
      </c>
      <c r="AE340" s="86" t="str">
        <f>IFERROR(INDEX(DB_Typologies!$D$4:$AP$1445,MATCH($A$3,DB_Typologies!$AQ$4:$AQ$1445,0)+$A340,MATCH(AE$3,TQoL_Indexes!$B$8:$AK$8,0)),"")</f>
        <v/>
      </c>
      <c r="AF340" s="86" t="str">
        <f>IFERROR(INDEX(DB_Typologies!$D$4:$AP$1445,MATCH($A$3,DB_Typologies!$AQ$4:$AQ$1445,0)+$A340,MATCH(AF$3,TQoL_Indexes!$B$8:$AK$8,0)),"")</f>
        <v/>
      </c>
      <c r="AG340" s="86" t="str">
        <f>IFERROR(INDEX(DB_Typologies!$D$4:$AP$1445,MATCH($A$3,DB_Typologies!$AQ$4:$AQ$1445,0)+$A340,MATCH(AG$3,TQoL_Indexes!$B$8:$AK$8,0)),"")</f>
        <v/>
      </c>
      <c r="AH340" s="86" t="str">
        <f>IFERROR(INDEX(DB_Typologies!$D$4:$AP$1445,MATCH($A$3,DB_Typologies!$AQ$4:$AQ$1445,0)+$A340,MATCH(AH$3,TQoL_Indexes!$B$8:$AK$8,0)),"")</f>
        <v/>
      </c>
      <c r="AI340" s="86" t="str">
        <f>IFERROR(INDEX(DB_Typologies!$D$4:$AP$1445,MATCH($A$3,DB_Typologies!$AQ$4:$AQ$1445,0)+$A340,MATCH(AI$3,TQoL_Indexes!$B$8:$AK$8,0)),"")</f>
        <v/>
      </c>
      <c r="AJ340" s="86" t="str">
        <f>IFERROR(INDEX(DB_Typologies!$D$4:$AP$1445,MATCH($A$3,DB_Typologies!$AQ$4:$AQ$1445,0)+$A340,MATCH(AJ$3,TQoL_Indexes!$B$8:$AK$8,0)),"")</f>
        <v/>
      </c>
      <c r="AK340" s="86" t="str">
        <f>IFERROR(INDEX(DB_Typologies!$D$4:$AP$1445,MATCH($A$3,DB_Typologies!$AQ$4:$AQ$1445,0)+$A340,MATCH(AK$3,TQoL_Indexes!$B$8:$AK$8,0)),"")</f>
        <v/>
      </c>
      <c r="AL340" s="86" t="str">
        <f>IFERROR(INDEX(DB_Typologies!$D$4:$AP$1445,MATCH($A$3,DB_Typologies!$AQ$4:$AQ$1445,0)+$A340,MATCH(AL$3,TQoL_Indexes!$B$8:$AK$8,0)),"")</f>
        <v/>
      </c>
      <c r="AM340" s="87" t="str">
        <f>IFERROR(INDEX(DB_Typologies!$D$4:$AP$1445,MATCH($A$3,DB_Typologies!$AQ$4:$AQ$1445,0)+$A340,MATCH(AM$3,TQoL_Indexes!$B$8:$AK$8,0)),"")</f>
        <v/>
      </c>
    </row>
    <row r="341" spans="1:39">
      <c r="A341" s="58" t="str">
        <f>IFERROR(IF(A340+1&lt;COUNTIF(DB_Typologies!$AQ$4:$AQ$1445,$A$3),A340+1,""),"")</f>
        <v/>
      </c>
      <c r="B341" s="120" t="str">
        <f>IFERROR(INDEX(DB_Typologies!$D$4:$AP$1445,MATCH($A$3,DB_Typologies!$AQ$4:$AQ$1445,0)+$A341,MATCH(B$3,TQoL_Indexes!$B$8:$AK$8,0)),"")</f>
        <v/>
      </c>
      <c r="C341" s="86" t="str">
        <f>IFERROR(INDEX(DB_Typologies!$D$4:$AP$1445,MATCH($A$3,DB_Typologies!$AQ$4:$AQ$1445,0)+$A341,MATCH(C$3,TQoL_Indexes!$B$8:$AK$8,0)),"")</f>
        <v/>
      </c>
      <c r="D341" s="87" t="str">
        <f>IFERROR(INDEX(DB_Typologies!$D$4:$AP$1445,MATCH($A$3,DB_Typologies!$AQ$4:$AQ$1445,0)+$A341,MATCH(D$3,TQoL_Indexes!$B$8:$AK$8,0)),"")</f>
        <v/>
      </c>
      <c r="E341" s="86" t="str">
        <f>IFERROR(INDEX(DB_Typologies!$D$4:$AP$1445,MATCH($A$3,DB_Typologies!$AQ$4:$AQ$1445,0)+$A341,MATCH(E$3,TQoL_Indexes!$B$8:$AK$8,0)),"")</f>
        <v/>
      </c>
      <c r="F341" s="86" t="str">
        <f>IFERROR(INDEX(DB_Typologies!$D$4:$AP$1445,MATCH($A$3,DB_Typologies!$AQ$4:$AQ$1445,0)+$A341,MATCH(F$3,TQoL_Indexes!$B$8:$AK$8,0)),"")</f>
        <v/>
      </c>
      <c r="G341" s="86" t="str">
        <f>IFERROR(INDEX(DB_Typologies!$D$4:$AP$1445,MATCH($A$3,DB_Typologies!$AQ$4:$AQ$1445,0)+$A341,MATCH(G$3,TQoL_Indexes!$B$8:$AK$8,0)),"")</f>
        <v/>
      </c>
      <c r="H341" s="86" t="str">
        <f>IFERROR(INDEX(DB_Typologies!$D$4:$AP$1445,MATCH($A$3,DB_Typologies!$AQ$4:$AQ$1445,0)+$A341,MATCH(H$3,TQoL_Indexes!$B$8:$AK$8,0)),"")</f>
        <v/>
      </c>
      <c r="I341" s="86" t="str">
        <f>IFERROR(INDEX(DB_Typologies!$D$4:$AP$1445,MATCH($A$3,DB_Typologies!$AQ$4:$AQ$1445,0)+$A341,MATCH(I$3,TQoL_Indexes!$B$8:$AK$8,0)),"")</f>
        <v/>
      </c>
      <c r="J341" s="86" t="str">
        <f>IFERROR(INDEX(DB_Typologies!$D$4:$AP$1445,MATCH($A$3,DB_Typologies!$AQ$4:$AQ$1445,0)+$A341,MATCH(J$3,TQoL_Indexes!$B$8:$AK$8,0)),"")</f>
        <v/>
      </c>
      <c r="K341" s="86" t="str">
        <f>IFERROR(INDEX(DB_Typologies!$D$4:$AP$1445,MATCH($A$3,DB_Typologies!$AQ$4:$AQ$1445,0)+$A341,MATCH(K$3,TQoL_Indexes!$B$8:$AK$8,0)),"")</f>
        <v/>
      </c>
      <c r="L341" s="86" t="str">
        <f>IFERROR(INDEX(DB_Typologies!$D$4:$AP$1445,MATCH($A$3,DB_Typologies!$AQ$4:$AQ$1445,0)+$A341,MATCH(L$3,TQoL_Indexes!$B$8:$AK$8,0)),"")</f>
        <v/>
      </c>
      <c r="M341" s="86" t="str">
        <f>IFERROR(INDEX(DB_Typologies!$D$4:$AP$1445,MATCH($A$3,DB_Typologies!$AQ$4:$AQ$1445,0)+$A341,MATCH(M$3,TQoL_Indexes!$B$8:$AK$8,0)),"")</f>
        <v/>
      </c>
      <c r="N341" s="86" t="str">
        <f>IFERROR(INDEX(DB_Typologies!$D$4:$AP$1445,MATCH($A$3,DB_Typologies!$AQ$4:$AQ$1445,0)+$A341,MATCH(N$3,TQoL_Indexes!$B$8:$AK$8,0)),"")</f>
        <v/>
      </c>
      <c r="O341" s="86" t="str">
        <f>IFERROR(INDEX(DB_Typologies!$D$4:$AP$1445,MATCH($A$3,DB_Typologies!$AQ$4:$AQ$1445,0)+$A341,MATCH(O$3,TQoL_Indexes!$B$8:$AK$8,0)),"")</f>
        <v/>
      </c>
      <c r="P341" s="86" t="str">
        <f>IFERROR(INDEX(DB_Typologies!$D$4:$AP$1445,MATCH($A$3,DB_Typologies!$AQ$4:$AQ$1445,0)+$A341,MATCH(P$3,TQoL_Indexes!$B$8:$AK$8,0)),"")</f>
        <v/>
      </c>
      <c r="Q341" s="86" t="str">
        <f>IFERROR(INDEX(DB_Typologies!$D$4:$AP$1445,MATCH($A$3,DB_Typologies!$AQ$4:$AQ$1445,0)+$A341,MATCH(Q$3,TQoL_Indexes!$B$8:$AK$8,0)),"")</f>
        <v/>
      </c>
      <c r="R341" s="86" t="str">
        <f>IFERROR(INDEX(DB_Typologies!$D$4:$AP$1445,MATCH($A$3,DB_Typologies!$AQ$4:$AQ$1445,0)+$A341,MATCH(R$3,TQoL_Indexes!$B$8:$AK$8,0)),"")</f>
        <v/>
      </c>
      <c r="S341" s="86" t="str">
        <f>IFERROR(INDEX(DB_Typologies!$D$4:$AP$1445,MATCH($A$3,DB_Typologies!$AQ$4:$AQ$1445,0)+$A341,MATCH(S$3,TQoL_Indexes!$B$8:$AK$8,0)),"")</f>
        <v/>
      </c>
      <c r="T341" s="86" t="str">
        <f>IFERROR(INDEX(DB_Typologies!$D$4:$AP$1445,MATCH($A$3,DB_Typologies!$AQ$4:$AQ$1445,0)+$A341,MATCH(T$3,TQoL_Indexes!$B$8:$AK$8,0)),"")</f>
        <v/>
      </c>
      <c r="U341" s="86" t="str">
        <f>IFERROR(INDEX(DB_Typologies!$D$4:$AP$1445,MATCH($A$3,DB_Typologies!$AQ$4:$AQ$1445,0)+$A341,MATCH(U$3,TQoL_Indexes!$B$8:$AK$8,0)),"")</f>
        <v/>
      </c>
      <c r="V341" s="86" t="str">
        <f>IFERROR(INDEX(DB_Typologies!$D$4:$AP$1445,MATCH($A$3,DB_Typologies!$AQ$4:$AQ$1445,0)+$A341,MATCH(V$3,TQoL_Indexes!$B$8:$AK$8,0)),"")</f>
        <v/>
      </c>
      <c r="W341" s="86" t="str">
        <f>IFERROR(INDEX(DB_Typologies!$D$4:$AP$1445,MATCH($A$3,DB_Typologies!$AQ$4:$AQ$1445,0)+$A341,MATCH(W$3,TQoL_Indexes!$B$8:$AK$8,0)),"")</f>
        <v/>
      </c>
      <c r="X341" s="86" t="str">
        <f>IFERROR(INDEX(DB_Typologies!$D$4:$AP$1445,MATCH($A$3,DB_Typologies!$AQ$4:$AQ$1445,0)+$A341,MATCH(X$3,TQoL_Indexes!$B$8:$AK$8,0)),"")</f>
        <v/>
      </c>
      <c r="Y341" s="86" t="str">
        <f>IFERROR(INDEX(DB_Typologies!$D$4:$AP$1445,MATCH($A$3,DB_Typologies!$AQ$4:$AQ$1445,0)+$A341,MATCH(Y$3,TQoL_Indexes!$B$8:$AK$8,0)),"")</f>
        <v/>
      </c>
      <c r="Z341" s="86" t="str">
        <f>IFERROR(INDEX(DB_Typologies!$D$4:$AP$1445,MATCH($A$3,DB_Typologies!$AQ$4:$AQ$1445,0)+$A341,MATCH(Z$3,TQoL_Indexes!$B$8:$AK$8,0)),"")</f>
        <v/>
      </c>
      <c r="AA341" s="86" t="str">
        <f>IFERROR(INDEX(DB_Typologies!$D$4:$AP$1445,MATCH($A$3,DB_Typologies!$AQ$4:$AQ$1445,0)+$A341,MATCH(AA$3,TQoL_Indexes!$B$8:$AK$8,0)),"")</f>
        <v/>
      </c>
      <c r="AB341" s="86" t="str">
        <f>IFERROR(INDEX(DB_Typologies!$D$4:$AP$1445,MATCH($A$3,DB_Typologies!$AQ$4:$AQ$1445,0)+$A341,MATCH(AB$3,TQoL_Indexes!$B$8:$AK$8,0)),"")</f>
        <v/>
      </c>
      <c r="AC341" s="86" t="str">
        <f>IFERROR(INDEX(DB_Typologies!$D$4:$AP$1445,MATCH($A$3,DB_Typologies!$AQ$4:$AQ$1445,0)+$A341,MATCH(AC$3,TQoL_Indexes!$B$8:$AK$8,0)),"")</f>
        <v/>
      </c>
      <c r="AD341" s="86" t="str">
        <f>IFERROR(INDEX(DB_Typologies!$D$4:$AP$1445,MATCH($A$3,DB_Typologies!$AQ$4:$AQ$1445,0)+$A341,MATCH(AD$3,TQoL_Indexes!$B$8:$AK$8,0)),"")</f>
        <v/>
      </c>
      <c r="AE341" s="86" t="str">
        <f>IFERROR(INDEX(DB_Typologies!$D$4:$AP$1445,MATCH($A$3,DB_Typologies!$AQ$4:$AQ$1445,0)+$A341,MATCH(AE$3,TQoL_Indexes!$B$8:$AK$8,0)),"")</f>
        <v/>
      </c>
      <c r="AF341" s="86" t="str">
        <f>IFERROR(INDEX(DB_Typologies!$D$4:$AP$1445,MATCH($A$3,DB_Typologies!$AQ$4:$AQ$1445,0)+$A341,MATCH(AF$3,TQoL_Indexes!$B$8:$AK$8,0)),"")</f>
        <v/>
      </c>
      <c r="AG341" s="86" t="str">
        <f>IFERROR(INDEX(DB_Typologies!$D$4:$AP$1445,MATCH($A$3,DB_Typologies!$AQ$4:$AQ$1445,0)+$A341,MATCH(AG$3,TQoL_Indexes!$B$8:$AK$8,0)),"")</f>
        <v/>
      </c>
      <c r="AH341" s="86" t="str">
        <f>IFERROR(INDEX(DB_Typologies!$D$4:$AP$1445,MATCH($A$3,DB_Typologies!$AQ$4:$AQ$1445,0)+$A341,MATCH(AH$3,TQoL_Indexes!$B$8:$AK$8,0)),"")</f>
        <v/>
      </c>
      <c r="AI341" s="86" t="str">
        <f>IFERROR(INDEX(DB_Typologies!$D$4:$AP$1445,MATCH($A$3,DB_Typologies!$AQ$4:$AQ$1445,0)+$A341,MATCH(AI$3,TQoL_Indexes!$B$8:$AK$8,0)),"")</f>
        <v/>
      </c>
      <c r="AJ341" s="86" t="str">
        <f>IFERROR(INDEX(DB_Typologies!$D$4:$AP$1445,MATCH($A$3,DB_Typologies!$AQ$4:$AQ$1445,0)+$A341,MATCH(AJ$3,TQoL_Indexes!$B$8:$AK$8,0)),"")</f>
        <v/>
      </c>
      <c r="AK341" s="86" t="str">
        <f>IFERROR(INDEX(DB_Typologies!$D$4:$AP$1445,MATCH($A$3,DB_Typologies!$AQ$4:$AQ$1445,0)+$A341,MATCH(AK$3,TQoL_Indexes!$B$8:$AK$8,0)),"")</f>
        <v/>
      </c>
      <c r="AL341" s="86" t="str">
        <f>IFERROR(INDEX(DB_Typologies!$D$4:$AP$1445,MATCH($A$3,DB_Typologies!$AQ$4:$AQ$1445,0)+$A341,MATCH(AL$3,TQoL_Indexes!$B$8:$AK$8,0)),"")</f>
        <v/>
      </c>
      <c r="AM341" s="87" t="str">
        <f>IFERROR(INDEX(DB_Typologies!$D$4:$AP$1445,MATCH($A$3,DB_Typologies!$AQ$4:$AQ$1445,0)+$A341,MATCH(AM$3,TQoL_Indexes!$B$8:$AK$8,0)),"")</f>
        <v/>
      </c>
    </row>
    <row r="342" spans="1:39">
      <c r="A342" s="58" t="str">
        <f>IFERROR(IF(A341+1&lt;COUNTIF(DB_Typologies!$AQ$4:$AQ$1445,$A$3),A341+1,""),"")</f>
        <v/>
      </c>
      <c r="B342" s="120" t="str">
        <f>IFERROR(INDEX(DB_Typologies!$D$4:$AP$1445,MATCH($A$3,DB_Typologies!$AQ$4:$AQ$1445,0)+$A342,MATCH(B$3,TQoL_Indexes!$B$8:$AK$8,0)),"")</f>
        <v/>
      </c>
      <c r="C342" s="86" t="str">
        <f>IFERROR(INDEX(DB_Typologies!$D$4:$AP$1445,MATCH($A$3,DB_Typologies!$AQ$4:$AQ$1445,0)+$A342,MATCH(C$3,TQoL_Indexes!$B$8:$AK$8,0)),"")</f>
        <v/>
      </c>
      <c r="D342" s="87" t="str">
        <f>IFERROR(INDEX(DB_Typologies!$D$4:$AP$1445,MATCH($A$3,DB_Typologies!$AQ$4:$AQ$1445,0)+$A342,MATCH(D$3,TQoL_Indexes!$B$8:$AK$8,0)),"")</f>
        <v/>
      </c>
      <c r="E342" s="86" t="str">
        <f>IFERROR(INDEX(DB_Typologies!$D$4:$AP$1445,MATCH($A$3,DB_Typologies!$AQ$4:$AQ$1445,0)+$A342,MATCH(E$3,TQoL_Indexes!$B$8:$AK$8,0)),"")</f>
        <v/>
      </c>
      <c r="F342" s="86" t="str">
        <f>IFERROR(INDEX(DB_Typologies!$D$4:$AP$1445,MATCH($A$3,DB_Typologies!$AQ$4:$AQ$1445,0)+$A342,MATCH(F$3,TQoL_Indexes!$B$8:$AK$8,0)),"")</f>
        <v/>
      </c>
      <c r="G342" s="86" t="str">
        <f>IFERROR(INDEX(DB_Typologies!$D$4:$AP$1445,MATCH($A$3,DB_Typologies!$AQ$4:$AQ$1445,0)+$A342,MATCH(G$3,TQoL_Indexes!$B$8:$AK$8,0)),"")</f>
        <v/>
      </c>
      <c r="H342" s="86" t="str">
        <f>IFERROR(INDEX(DB_Typologies!$D$4:$AP$1445,MATCH($A$3,DB_Typologies!$AQ$4:$AQ$1445,0)+$A342,MATCH(H$3,TQoL_Indexes!$B$8:$AK$8,0)),"")</f>
        <v/>
      </c>
      <c r="I342" s="86" t="str">
        <f>IFERROR(INDEX(DB_Typologies!$D$4:$AP$1445,MATCH($A$3,DB_Typologies!$AQ$4:$AQ$1445,0)+$A342,MATCH(I$3,TQoL_Indexes!$B$8:$AK$8,0)),"")</f>
        <v/>
      </c>
      <c r="J342" s="86" t="str">
        <f>IFERROR(INDEX(DB_Typologies!$D$4:$AP$1445,MATCH($A$3,DB_Typologies!$AQ$4:$AQ$1445,0)+$A342,MATCH(J$3,TQoL_Indexes!$B$8:$AK$8,0)),"")</f>
        <v/>
      </c>
      <c r="K342" s="86" t="str">
        <f>IFERROR(INDEX(DB_Typologies!$D$4:$AP$1445,MATCH($A$3,DB_Typologies!$AQ$4:$AQ$1445,0)+$A342,MATCH(K$3,TQoL_Indexes!$B$8:$AK$8,0)),"")</f>
        <v/>
      </c>
      <c r="L342" s="86" t="str">
        <f>IFERROR(INDEX(DB_Typologies!$D$4:$AP$1445,MATCH($A$3,DB_Typologies!$AQ$4:$AQ$1445,0)+$A342,MATCH(L$3,TQoL_Indexes!$B$8:$AK$8,0)),"")</f>
        <v/>
      </c>
      <c r="M342" s="86" t="str">
        <f>IFERROR(INDEX(DB_Typologies!$D$4:$AP$1445,MATCH($A$3,DB_Typologies!$AQ$4:$AQ$1445,0)+$A342,MATCH(M$3,TQoL_Indexes!$B$8:$AK$8,0)),"")</f>
        <v/>
      </c>
      <c r="N342" s="86" t="str">
        <f>IFERROR(INDEX(DB_Typologies!$D$4:$AP$1445,MATCH($A$3,DB_Typologies!$AQ$4:$AQ$1445,0)+$A342,MATCH(N$3,TQoL_Indexes!$B$8:$AK$8,0)),"")</f>
        <v/>
      </c>
      <c r="O342" s="86" t="str">
        <f>IFERROR(INDEX(DB_Typologies!$D$4:$AP$1445,MATCH($A$3,DB_Typologies!$AQ$4:$AQ$1445,0)+$A342,MATCH(O$3,TQoL_Indexes!$B$8:$AK$8,0)),"")</f>
        <v/>
      </c>
      <c r="P342" s="86" t="str">
        <f>IFERROR(INDEX(DB_Typologies!$D$4:$AP$1445,MATCH($A$3,DB_Typologies!$AQ$4:$AQ$1445,0)+$A342,MATCH(P$3,TQoL_Indexes!$B$8:$AK$8,0)),"")</f>
        <v/>
      </c>
      <c r="Q342" s="86" t="str">
        <f>IFERROR(INDEX(DB_Typologies!$D$4:$AP$1445,MATCH($A$3,DB_Typologies!$AQ$4:$AQ$1445,0)+$A342,MATCH(Q$3,TQoL_Indexes!$B$8:$AK$8,0)),"")</f>
        <v/>
      </c>
      <c r="R342" s="86" t="str">
        <f>IFERROR(INDEX(DB_Typologies!$D$4:$AP$1445,MATCH($A$3,DB_Typologies!$AQ$4:$AQ$1445,0)+$A342,MATCH(R$3,TQoL_Indexes!$B$8:$AK$8,0)),"")</f>
        <v/>
      </c>
      <c r="S342" s="86" t="str">
        <f>IFERROR(INDEX(DB_Typologies!$D$4:$AP$1445,MATCH($A$3,DB_Typologies!$AQ$4:$AQ$1445,0)+$A342,MATCH(S$3,TQoL_Indexes!$B$8:$AK$8,0)),"")</f>
        <v/>
      </c>
      <c r="T342" s="86" t="str">
        <f>IFERROR(INDEX(DB_Typologies!$D$4:$AP$1445,MATCH($A$3,DB_Typologies!$AQ$4:$AQ$1445,0)+$A342,MATCH(T$3,TQoL_Indexes!$B$8:$AK$8,0)),"")</f>
        <v/>
      </c>
      <c r="U342" s="86" t="str">
        <f>IFERROR(INDEX(DB_Typologies!$D$4:$AP$1445,MATCH($A$3,DB_Typologies!$AQ$4:$AQ$1445,0)+$A342,MATCH(U$3,TQoL_Indexes!$B$8:$AK$8,0)),"")</f>
        <v/>
      </c>
      <c r="V342" s="86" t="str">
        <f>IFERROR(INDEX(DB_Typologies!$D$4:$AP$1445,MATCH($A$3,DB_Typologies!$AQ$4:$AQ$1445,0)+$A342,MATCH(V$3,TQoL_Indexes!$B$8:$AK$8,0)),"")</f>
        <v/>
      </c>
      <c r="W342" s="86" t="str">
        <f>IFERROR(INDEX(DB_Typologies!$D$4:$AP$1445,MATCH($A$3,DB_Typologies!$AQ$4:$AQ$1445,0)+$A342,MATCH(W$3,TQoL_Indexes!$B$8:$AK$8,0)),"")</f>
        <v/>
      </c>
      <c r="X342" s="86" t="str">
        <f>IFERROR(INDEX(DB_Typologies!$D$4:$AP$1445,MATCH($A$3,DB_Typologies!$AQ$4:$AQ$1445,0)+$A342,MATCH(X$3,TQoL_Indexes!$B$8:$AK$8,0)),"")</f>
        <v/>
      </c>
      <c r="Y342" s="86" t="str">
        <f>IFERROR(INDEX(DB_Typologies!$D$4:$AP$1445,MATCH($A$3,DB_Typologies!$AQ$4:$AQ$1445,0)+$A342,MATCH(Y$3,TQoL_Indexes!$B$8:$AK$8,0)),"")</f>
        <v/>
      </c>
      <c r="Z342" s="86" t="str">
        <f>IFERROR(INDEX(DB_Typologies!$D$4:$AP$1445,MATCH($A$3,DB_Typologies!$AQ$4:$AQ$1445,0)+$A342,MATCH(Z$3,TQoL_Indexes!$B$8:$AK$8,0)),"")</f>
        <v/>
      </c>
      <c r="AA342" s="86" t="str">
        <f>IFERROR(INDEX(DB_Typologies!$D$4:$AP$1445,MATCH($A$3,DB_Typologies!$AQ$4:$AQ$1445,0)+$A342,MATCH(AA$3,TQoL_Indexes!$B$8:$AK$8,0)),"")</f>
        <v/>
      </c>
      <c r="AB342" s="86" t="str">
        <f>IFERROR(INDEX(DB_Typologies!$D$4:$AP$1445,MATCH($A$3,DB_Typologies!$AQ$4:$AQ$1445,0)+$A342,MATCH(AB$3,TQoL_Indexes!$B$8:$AK$8,0)),"")</f>
        <v/>
      </c>
      <c r="AC342" s="86" t="str">
        <f>IFERROR(INDEX(DB_Typologies!$D$4:$AP$1445,MATCH($A$3,DB_Typologies!$AQ$4:$AQ$1445,0)+$A342,MATCH(AC$3,TQoL_Indexes!$B$8:$AK$8,0)),"")</f>
        <v/>
      </c>
      <c r="AD342" s="86" t="str">
        <f>IFERROR(INDEX(DB_Typologies!$D$4:$AP$1445,MATCH($A$3,DB_Typologies!$AQ$4:$AQ$1445,0)+$A342,MATCH(AD$3,TQoL_Indexes!$B$8:$AK$8,0)),"")</f>
        <v/>
      </c>
      <c r="AE342" s="86" t="str">
        <f>IFERROR(INDEX(DB_Typologies!$D$4:$AP$1445,MATCH($A$3,DB_Typologies!$AQ$4:$AQ$1445,0)+$A342,MATCH(AE$3,TQoL_Indexes!$B$8:$AK$8,0)),"")</f>
        <v/>
      </c>
      <c r="AF342" s="86" t="str">
        <f>IFERROR(INDEX(DB_Typologies!$D$4:$AP$1445,MATCH($A$3,DB_Typologies!$AQ$4:$AQ$1445,0)+$A342,MATCH(AF$3,TQoL_Indexes!$B$8:$AK$8,0)),"")</f>
        <v/>
      </c>
      <c r="AG342" s="86" t="str">
        <f>IFERROR(INDEX(DB_Typologies!$D$4:$AP$1445,MATCH($A$3,DB_Typologies!$AQ$4:$AQ$1445,0)+$A342,MATCH(AG$3,TQoL_Indexes!$B$8:$AK$8,0)),"")</f>
        <v/>
      </c>
      <c r="AH342" s="86" t="str">
        <f>IFERROR(INDEX(DB_Typologies!$D$4:$AP$1445,MATCH($A$3,DB_Typologies!$AQ$4:$AQ$1445,0)+$A342,MATCH(AH$3,TQoL_Indexes!$B$8:$AK$8,0)),"")</f>
        <v/>
      </c>
      <c r="AI342" s="86" t="str">
        <f>IFERROR(INDEX(DB_Typologies!$D$4:$AP$1445,MATCH($A$3,DB_Typologies!$AQ$4:$AQ$1445,0)+$A342,MATCH(AI$3,TQoL_Indexes!$B$8:$AK$8,0)),"")</f>
        <v/>
      </c>
      <c r="AJ342" s="86" t="str">
        <f>IFERROR(INDEX(DB_Typologies!$D$4:$AP$1445,MATCH($A$3,DB_Typologies!$AQ$4:$AQ$1445,0)+$A342,MATCH(AJ$3,TQoL_Indexes!$B$8:$AK$8,0)),"")</f>
        <v/>
      </c>
      <c r="AK342" s="86" t="str">
        <f>IFERROR(INDEX(DB_Typologies!$D$4:$AP$1445,MATCH($A$3,DB_Typologies!$AQ$4:$AQ$1445,0)+$A342,MATCH(AK$3,TQoL_Indexes!$B$8:$AK$8,0)),"")</f>
        <v/>
      </c>
      <c r="AL342" s="86" t="str">
        <f>IFERROR(INDEX(DB_Typologies!$D$4:$AP$1445,MATCH($A$3,DB_Typologies!$AQ$4:$AQ$1445,0)+$A342,MATCH(AL$3,TQoL_Indexes!$B$8:$AK$8,0)),"")</f>
        <v/>
      </c>
      <c r="AM342" s="87" t="str">
        <f>IFERROR(INDEX(DB_Typologies!$D$4:$AP$1445,MATCH($A$3,DB_Typologies!$AQ$4:$AQ$1445,0)+$A342,MATCH(AM$3,TQoL_Indexes!$B$8:$AK$8,0)),"")</f>
        <v/>
      </c>
    </row>
    <row r="343" spans="1:39">
      <c r="A343" s="58" t="str">
        <f>IFERROR(IF(A342+1&lt;COUNTIF(DB_Typologies!$AQ$4:$AQ$1445,$A$3),A342+1,""),"")</f>
        <v/>
      </c>
      <c r="B343" s="120" t="str">
        <f>IFERROR(INDEX(DB_Typologies!$D$4:$AP$1445,MATCH($A$3,DB_Typologies!$AQ$4:$AQ$1445,0)+$A343,MATCH(B$3,TQoL_Indexes!$B$8:$AK$8,0)),"")</f>
        <v/>
      </c>
      <c r="C343" s="86" t="str">
        <f>IFERROR(INDEX(DB_Typologies!$D$4:$AP$1445,MATCH($A$3,DB_Typologies!$AQ$4:$AQ$1445,0)+$A343,MATCH(C$3,TQoL_Indexes!$B$8:$AK$8,0)),"")</f>
        <v/>
      </c>
      <c r="D343" s="87" t="str">
        <f>IFERROR(INDEX(DB_Typologies!$D$4:$AP$1445,MATCH($A$3,DB_Typologies!$AQ$4:$AQ$1445,0)+$A343,MATCH(D$3,TQoL_Indexes!$B$8:$AK$8,0)),"")</f>
        <v/>
      </c>
      <c r="E343" s="86" t="str">
        <f>IFERROR(INDEX(DB_Typologies!$D$4:$AP$1445,MATCH($A$3,DB_Typologies!$AQ$4:$AQ$1445,0)+$A343,MATCH(E$3,TQoL_Indexes!$B$8:$AK$8,0)),"")</f>
        <v/>
      </c>
      <c r="F343" s="86" t="str">
        <f>IFERROR(INDEX(DB_Typologies!$D$4:$AP$1445,MATCH($A$3,DB_Typologies!$AQ$4:$AQ$1445,0)+$A343,MATCH(F$3,TQoL_Indexes!$B$8:$AK$8,0)),"")</f>
        <v/>
      </c>
      <c r="G343" s="86" t="str">
        <f>IFERROR(INDEX(DB_Typologies!$D$4:$AP$1445,MATCH($A$3,DB_Typologies!$AQ$4:$AQ$1445,0)+$A343,MATCH(G$3,TQoL_Indexes!$B$8:$AK$8,0)),"")</f>
        <v/>
      </c>
      <c r="H343" s="86" t="str">
        <f>IFERROR(INDEX(DB_Typologies!$D$4:$AP$1445,MATCH($A$3,DB_Typologies!$AQ$4:$AQ$1445,0)+$A343,MATCH(H$3,TQoL_Indexes!$B$8:$AK$8,0)),"")</f>
        <v/>
      </c>
      <c r="I343" s="86" t="str">
        <f>IFERROR(INDEX(DB_Typologies!$D$4:$AP$1445,MATCH($A$3,DB_Typologies!$AQ$4:$AQ$1445,0)+$A343,MATCH(I$3,TQoL_Indexes!$B$8:$AK$8,0)),"")</f>
        <v/>
      </c>
      <c r="J343" s="86" t="str">
        <f>IFERROR(INDEX(DB_Typologies!$D$4:$AP$1445,MATCH($A$3,DB_Typologies!$AQ$4:$AQ$1445,0)+$A343,MATCH(J$3,TQoL_Indexes!$B$8:$AK$8,0)),"")</f>
        <v/>
      </c>
      <c r="K343" s="86" t="str">
        <f>IFERROR(INDEX(DB_Typologies!$D$4:$AP$1445,MATCH($A$3,DB_Typologies!$AQ$4:$AQ$1445,0)+$A343,MATCH(K$3,TQoL_Indexes!$B$8:$AK$8,0)),"")</f>
        <v/>
      </c>
      <c r="L343" s="86" t="str">
        <f>IFERROR(INDEX(DB_Typologies!$D$4:$AP$1445,MATCH($A$3,DB_Typologies!$AQ$4:$AQ$1445,0)+$A343,MATCH(L$3,TQoL_Indexes!$B$8:$AK$8,0)),"")</f>
        <v/>
      </c>
      <c r="M343" s="86" t="str">
        <f>IFERROR(INDEX(DB_Typologies!$D$4:$AP$1445,MATCH($A$3,DB_Typologies!$AQ$4:$AQ$1445,0)+$A343,MATCH(M$3,TQoL_Indexes!$B$8:$AK$8,0)),"")</f>
        <v/>
      </c>
      <c r="N343" s="86" t="str">
        <f>IFERROR(INDEX(DB_Typologies!$D$4:$AP$1445,MATCH($A$3,DB_Typologies!$AQ$4:$AQ$1445,0)+$A343,MATCH(N$3,TQoL_Indexes!$B$8:$AK$8,0)),"")</f>
        <v/>
      </c>
      <c r="O343" s="86" t="str">
        <f>IFERROR(INDEX(DB_Typologies!$D$4:$AP$1445,MATCH($A$3,DB_Typologies!$AQ$4:$AQ$1445,0)+$A343,MATCH(O$3,TQoL_Indexes!$B$8:$AK$8,0)),"")</f>
        <v/>
      </c>
      <c r="P343" s="86" t="str">
        <f>IFERROR(INDEX(DB_Typologies!$D$4:$AP$1445,MATCH($A$3,DB_Typologies!$AQ$4:$AQ$1445,0)+$A343,MATCH(P$3,TQoL_Indexes!$B$8:$AK$8,0)),"")</f>
        <v/>
      </c>
      <c r="Q343" s="86" t="str">
        <f>IFERROR(INDEX(DB_Typologies!$D$4:$AP$1445,MATCH($A$3,DB_Typologies!$AQ$4:$AQ$1445,0)+$A343,MATCH(Q$3,TQoL_Indexes!$B$8:$AK$8,0)),"")</f>
        <v/>
      </c>
      <c r="R343" s="86" t="str">
        <f>IFERROR(INDEX(DB_Typologies!$D$4:$AP$1445,MATCH($A$3,DB_Typologies!$AQ$4:$AQ$1445,0)+$A343,MATCH(R$3,TQoL_Indexes!$B$8:$AK$8,0)),"")</f>
        <v/>
      </c>
      <c r="S343" s="86" t="str">
        <f>IFERROR(INDEX(DB_Typologies!$D$4:$AP$1445,MATCH($A$3,DB_Typologies!$AQ$4:$AQ$1445,0)+$A343,MATCH(S$3,TQoL_Indexes!$B$8:$AK$8,0)),"")</f>
        <v/>
      </c>
      <c r="T343" s="86" t="str">
        <f>IFERROR(INDEX(DB_Typologies!$D$4:$AP$1445,MATCH($A$3,DB_Typologies!$AQ$4:$AQ$1445,0)+$A343,MATCH(T$3,TQoL_Indexes!$B$8:$AK$8,0)),"")</f>
        <v/>
      </c>
      <c r="U343" s="86" t="str">
        <f>IFERROR(INDEX(DB_Typologies!$D$4:$AP$1445,MATCH($A$3,DB_Typologies!$AQ$4:$AQ$1445,0)+$A343,MATCH(U$3,TQoL_Indexes!$B$8:$AK$8,0)),"")</f>
        <v/>
      </c>
      <c r="V343" s="86" t="str">
        <f>IFERROR(INDEX(DB_Typologies!$D$4:$AP$1445,MATCH($A$3,DB_Typologies!$AQ$4:$AQ$1445,0)+$A343,MATCH(V$3,TQoL_Indexes!$B$8:$AK$8,0)),"")</f>
        <v/>
      </c>
      <c r="W343" s="86" t="str">
        <f>IFERROR(INDEX(DB_Typologies!$D$4:$AP$1445,MATCH($A$3,DB_Typologies!$AQ$4:$AQ$1445,0)+$A343,MATCH(W$3,TQoL_Indexes!$B$8:$AK$8,0)),"")</f>
        <v/>
      </c>
      <c r="X343" s="86" t="str">
        <f>IFERROR(INDEX(DB_Typologies!$D$4:$AP$1445,MATCH($A$3,DB_Typologies!$AQ$4:$AQ$1445,0)+$A343,MATCH(X$3,TQoL_Indexes!$B$8:$AK$8,0)),"")</f>
        <v/>
      </c>
      <c r="Y343" s="86" t="str">
        <f>IFERROR(INDEX(DB_Typologies!$D$4:$AP$1445,MATCH($A$3,DB_Typologies!$AQ$4:$AQ$1445,0)+$A343,MATCH(Y$3,TQoL_Indexes!$B$8:$AK$8,0)),"")</f>
        <v/>
      </c>
      <c r="Z343" s="86" t="str">
        <f>IFERROR(INDEX(DB_Typologies!$D$4:$AP$1445,MATCH($A$3,DB_Typologies!$AQ$4:$AQ$1445,0)+$A343,MATCH(Z$3,TQoL_Indexes!$B$8:$AK$8,0)),"")</f>
        <v/>
      </c>
      <c r="AA343" s="86" t="str">
        <f>IFERROR(INDEX(DB_Typologies!$D$4:$AP$1445,MATCH($A$3,DB_Typologies!$AQ$4:$AQ$1445,0)+$A343,MATCH(AA$3,TQoL_Indexes!$B$8:$AK$8,0)),"")</f>
        <v/>
      </c>
      <c r="AB343" s="86" t="str">
        <f>IFERROR(INDEX(DB_Typologies!$D$4:$AP$1445,MATCH($A$3,DB_Typologies!$AQ$4:$AQ$1445,0)+$A343,MATCH(AB$3,TQoL_Indexes!$B$8:$AK$8,0)),"")</f>
        <v/>
      </c>
      <c r="AC343" s="86" t="str">
        <f>IFERROR(INDEX(DB_Typologies!$D$4:$AP$1445,MATCH($A$3,DB_Typologies!$AQ$4:$AQ$1445,0)+$A343,MATCH(AC$3,TQoL_Indexes!$B$8:$AK$8,0)),"")</f>
        <v/>
      </c>
      <c r="AD343" s="86" t="str">
        <f>IFERROR(INDEX(DB_Typologies!$D$4:$AP$1445,MATCH($A$3,DB_Typologies!$AQ$4:$AQ$1445,0)+$A343,MATCH(AD$3,TQoL_Indexes!$B$8:$AK$8,0)),"")</f>
        <v/>
      </c>
      <c r="AE343" s="86" t="str">
        <f>IFERROR(INDEX(DB_Typologies!$D$4:$AP$1445,MATCH($A$3,DB_Typologies!$AQ$4:$AQ$1445,0)+$A343,MATCH(AE$3,TQoL_Indexes!$B$8:$AK$8,0)),"")</f>
        <v/>
      </c>
      <c r="AF343" s="86" t="str">
        <f>IFERROR(INDEX(DB_Typologies!$D$4:$AP$1445,MATCH($A$3,DB_Typologies!$AQ$4:$AQ$1445,0)+$A343,MATCH(AF$3,TQoL_Indexes!$B$8:$AK$8,0)),"")</f>
        <v/>
      </c>
      <c r="AG343" s="86" t="str">
        <f>IFERROR(INDEX(DB_Typologies!$D$4:$AP$1445,MATCH($A$3,DB_Typologies!$AQ$4:$AQ$1445,0)+$A343,MATCH(AG$3,TQoL_Indexes!$B$8:$AK$8,0)),"")</f>
        <v/>
      </c>
      <c r="AH343" s="86" t="str">
        <f>IFERROR(INDEX(DB_Typologies!$D$4:$AP$1445,MATCH($A$3,DB_Typologies!$AQ$4:$AQ$1445,0)+$A343,MATCH(AH$3,TQoL_Indexes!$B$8:$AK$8,0)),"")</f>
        <v/>
      </c>
      <c r="AI343" s="86" t="str">
        <f>IFERROR(INDEX(DB_Typologies!$D$4:$AP$1445,MATCH($A$3,DB_Typologies!$AQ$4:$AQ$1445,0)+$A343,MATCH(AI$3,TQoL_Indexes!$B$8:$AK$8,0)),"")</f>
        <v/>
      </c>
      <c r="AJ343" s="86" t="str">
        <f>IFERROR(INDEX(DB_Typologies!$D$4:$AP$1445,MATCH($A$3,DB_Typologies!$AQ$4:$AQ$1445,0)+$A343,MATCH(AJ$3,TQoL_Indexes!$B$8:$AK$8,0)),"")</f>
        <v/>
      </c>
      <c r="AK343" s="86" t="str">
        <f>IFERROR(INDEX(DB_Typologies!$D$4:$AP$1445,MATCH($A$3,DB_Typologies!$AQ$4:$AQ$1445,0)+$A343,MATCH(AK$3,TQoL_Indexes!$B$8:$AK$8,0)),"")</f>
        <v/>
      </c>
      <c r="AL343" s="86" t="str">
        <f>IFERROR(INDEX(DB_Typologies!$D$4:$AP$1445,MATCH($A$3,DB_Typologies!$AQ$4:$AQ$1445,0)+$A343,MATCH(AL$3,TQoL_Indexes!$B$8:$AK$8,0)),"")</f>
        <v/>
      </c>
      <c r="AM343" s="87" t="str">
        <f>IFERROR(INDEX(DB_Typologies!$D$4:$AP$1445,MATCH($A$3,DB_Typologies!$AQ$4:$AQ$1445,0)+$A343,MATCH(AM$3,TQoL_Indexes!$B$8:$AK$8,0)),"")</f>
        <v/>
      </c>
    </row>
    <row r="344" spans="1:39">
      <c r="A344" s="58" t="str">
        <f>IFERROR(IF(A343+1&lt;COUNTIF(DB_Typologies!$AQ$4:$AQ$1445,$A$3),A343+1,""),"")</f>
        <v/>
      </c>
      <c r="B344" s="120" t="str">
        <f>IFERROR(INDEX(DB_Typologies!$D$4:$AP$1445,MATCH($A$3,DB_Typologies!$AQ$4:$AQ$1445,0)+$A344,MATCH(B$3,TQoL_Indexes!$B$8:$AK$8,0)),"")</f>
        <v/>
      </c>
      <c r="C344" s="86" t="str">
        <f>IFERROR(INDEX(DB_Typologies!$D$4:$AP$1445,MATCH($A$3,DB_Typologies!$AQ$4:$AQ$1445,0)+$A344,MATCH(C$3,TQoL_Indexes!$B$8:$AK$8,0)),"")</f>
        <v/>
      </c>
      <c r="D344" s="87" t="str">
        <f>IFERROR(INDEX(DB_Typologies!$D$4:$AP$1445,MATCH($A$3,DB_Typologies!$AQ$4:$AQ$1445,0)+$A344,MATCH(D$3,TQoL_Indexes!$B$8:$AK$8,0)),"")</f>
        <v/>
      </c>
      <c r="E344" s="86" t="str">
        <f>IFERROR(INDEX(DB_Typologies!$D$4:$AP$1445,MATCH($A$3,DB_Typologies!$AQ$4:$AQ$1445,0)+$A344,MATCH(E$3,TQoL_Indexes!$B$8:$AK$8,0)),"")</f>
        <v/>
      </c>
      <c r="F344" s="86" t="str">
        <f>IFERROR(INDEX(DB_Typologies!$D$4:$AP$1445,MATCH($A$3,DB_Typologies!$AQ$4:$AQ$1445,0)+$A344,MATCH(F$3,TQoL_Indexes!$B$8:$AK$8,0)),"")</f>
        <v/>
      </c>
      <c r="G344" s="86" t="str">
        <f>IFERROR(INDEX(DB_Typologies!$D$4:$AP$1445,MATCH($A$3,DB_Typologies!$AQ$4:$AQ$1445,0)+$A344,MATCH(G$3,TQoL_Indexes!$B$8:$AK$8,0)),"")</f>
        <v/>
      </c>
      <c r="H344" s="86" t="str">
        <f>IFERROR(INDEX(DB_Typologies!$D$4:$AP$1445,MATCH($A$3,DB_Typologies!$AQ$4:$AQ$1445,0)+$A344,MATCH(H$3,TQoL_Indexes!$B$8:$AK$8,0)),"")</f>
        <v/>
      </c>
      <c r="I344" s="86" t="str">
        <f>IFERROR(INDEX(DB_Typologies!$D$4:$AP$1445,MATCH($A$3,DB_Typologies!$AQ$4:$AQ$1445,0)+$A344,MATCH(I$3,TQoL_Indexes!$B$8:$AK$8,0)),"")</f>
        <v/>
      </c>
      <c r="J344" s="86" t="str">
        <f>IFERROR(INDEX(DB_Typologies!$D$4:$AP$1445,MATCH($A$3,DB_Typologies!$AQ$4:$AQ$1445,0)+$A344,MATCH(J$3,TQoL_Indexes!$B$8:$AK$8,0)),"")</f>
        <v/>
      </c>
      <c r="K344" s="86" t="str">
        <f>IFERROR(INDEX(DB_Typologies!$D$4:$AP$1445,MATCH($A$3,DB_Typologies!$AQ$4:$AQ$1445,0)+$A344,MATCH(K$3,TQoL_Indexes!$B$8:$AK$8,0)),"")</f>
        <v/>
      </c>
      <c r="L344" s="86" t="str">
        <f>IFERROR(INDEX(DB_Typologies!$D$4:$AP$1445,MATCH($A$3,DB_Typologies!$AQ$4:$AQ$1445,0)+$A344,MATCH(L$3,TQoL_Indexes!$B$8:$AK$8,0)),"")</f>
        <v/>
      </c>
      <c r="M344" s="86" t="str">
        <f>IFERROR(INDEX(DB_Typologies!$D$4:$AP$1445,MATCH($A$3,DB_Typologies!$AQ$4:$AQ$1445,0)+$A344,MATCH(M$3,TQoL_Indexes!$B$8:$AK$8,0)),"")</f>
        <v/>
      </c>
      <c r="N344" s="86" t="str">
        <f>IFERROR(INDEX(DB_Typologies!$D$4:$AP$1445,MATCH($A$3,DB_Typologies!$AQ$4:$AQ$1445,0)+$A344,MATCH(N$3,TQoL_Indexes!$B$8:$AK$8,0)),"")</f>
        <v/>
      </c>
      <c r="O344" s="86" t="str">
        <f>IFERROR(INDEX(DB_Typologies!$D$4:$AP$1445,MATCH($A$3,DB_Typologies!$AQ$4:$AQ$1445,0)+$A344,MATCH(O$3,TQoL_Indexes!$B$8:$AK$8,0)),"")</f>
        <v/>
      </c>
      <c r="P344" s="86" t="str">
        <f>IFERROR(INDEX(DB_Typologies!$D$4:$AP$1445,MATCH($A$3,DB_Typologies!$AQ$4:$AQ$1445,0)+$A344,MATCH(P$3,TQoL_Indexes!$B$8:$AK$8,0)),"")</f>
        <v/>
      </c>
      <c r="Q344" s="86" t="str">
        <f>IFERROR(INDEX(DB_Typologies!$D$4:$AP$1445,MATCH($A$3,DB_Typologies!$AQ$4:$AQ$1445,0)+$A344,MATCH(Q$3,TQoL_Indexes!$B$8:$AK$8,0)),"")</f>
        <v/>
      </c>
      <c r="R344" s="86" t="str">
        <f>IFERROR(INDEX(DB_Typologies!$D$4:$AP$1445,MATCH($A$3,DB_Typologies!$AQ$4:$AQ$1445,0)+$A344,MATCH(R$3,TQoL_Indexes!$B$8:$AK$8,0)),"")</f>
        <v/>
      </c>
      <c r="S344" s="86" t="str">
        <f>IFERROR(INDEX(DB_Typologies!$D$4:$AP$1445,MATCH($A$3,DB_Typologies!$AQ$4:$AQ$1445,0)+$A344,MATCH(S$3,TQoL_Indexes!$B$8:$AK$8,0)),"")</f>
        <v/>
      </c>
      <c r="T344" s="86" t="str">
        <f>IFERROR(INDEX(DB_Typologies!$D$4:$AP$1445,MATCH($A$3,DB_Typologies!$AQ$4:$AQ$1445,0)+$A344,MATCH(T$3,TQoL_Indexes!$B$8:$AK$8,0)),"")</f>
        <v/>
      </c>
      <c r="U344" s="86" t="str">
        <f>IFERROR(INDEX(DB_Typologies!$D$4:$AP$1445,MATCH($A$3,DB_Typologies!$AQ$4:$AQ$1445,0)+$A344,MATCH(U$3,TQoL_Indexes!$B$8:$AK$8,0)),"")</f>
        <v/>
      </c>
      <c r="V344" s="86" t="str">
        <f>IFERROR(INDEX(DB_Typologies!$D$4:$AP$1445,MATCH($A$3,DB_Typologies!$AQ$4:$AQ$1445,0)+$A344,MATCH(V$3,TQoL_Indexes!$B$8:$AK$8,0)),"")</f>
        <v/>
      </c>
      <c r="W344" s="86" t="str">
        <f>IFERROR(INDEX(DB_Typologies!$D$4:$AP$1445,MATCH($A$3,DB_Typologies!$AQ$4:$AQ$1445,0)+$A344,MATCH(W$3,TQoL_Indexes!$B$8:$AK$8,0)),"")</f>
        <v/>
      </c>
      <c r="X344" s="86" t="str">
        <f>IFERROR(INDEX(DB_Typologies!$D$4:$AP$1445,MATCH($A$3,DB_Typologies!$AQ$4:$AQ$1445,0)+$A344,MATCH(X$3,TQoL_Indexes!$B$8:$AK$8,0)),"")</f>
        <v/>
      </c>
      <c r="Y344" s="86" t="str">
        <f>IFERROR(INDEX(DB_Typologies!$D$4:$AP$1445,MATCH($A$3,DB_Typologies!$AQ$4:$AQ$1445,0)+$A344,MATCH(Y$3,TQoL_Indexes!$B$8:$AK$8,0)),"")</f>
        <v/>
      </c>
      <c r="Z344" s="86" t="str">
        <f>IFERROR(INDEX(DB_Typologies!$D$4:$AP$1445,MATCH($A$3,DB_Typologies!$AQ$4:$AQ$1445,0)+$A344,MATCH(Z$3,TQoL_Indexes!$B$8:$AK$8,0)),"")</f>
        <v/>
      </c>
      <c r="AA344" s="86" t="str">
        <f>IFERROR(INDEX(DB_Typologies!$D$4:$AP$1445,MATCH($A$3,DB_Typologies!$AQ$4:$AQ$1445,0)+$A344,MATCH(AA$3,TQoL_Indexes!$B$8:$AK$8,0)),"")</f>
        <v/>
      </c>
      <c r="AB344" s="86" t="str">
        <f>IFERROR(INDEX(DB_Typologies!$D$4:$AP$1445,MATCH($A$3,DB_Typologies!$AQ$4:$AQ$1445,0)+$A344,MATCH(AB$3,TQoL_Indexes!$B$8:$AK$8,0)),"")</f>
        <v/>
      </c>
      <c r="AC344" s="86" t="str">
        <f>IFERROR(INDEX(DB_Typologies!$D$4:$AP$1445,MATCH($A$3,DB_Typologies!$AQ$4:$AQ$1445,0)+$A344,MATCH(AC$3,TQoL_Indexes!$B$8:$AK$8,0)),"")</f>
        <v/>
      </c>
      <c r="AD344" s="86" t="str">
        <f>IFERROR(INDEX(DB_Typologies!$D$4:$AP$1445,MATCH($A$3,DB_Typologies!$AQ$4:$AQ$1445,0)+$A344,MATCH(AD$3,TQoL_Indexes!$B$8:$AK$8,0)),"")</f>
        <v/>
      </c>
      <c r="AE344" s="86" t="str">
        <f>IFERROR(INDEX(DB_Typologies!$D$4:$AP$1445,MATCH($A$3,DB_Typologies!$AQ$4:$AQ$1445,0)+$A344,MATCH(AE$3,TQoL_Indexes!$B$8:$AK$8,0)),"")</f>
        <v/>
      </c>
      <c r="AF344" s="86" t="str">
        <f>IFERROR(INDEX(DB_Typologies!$D$4:$AP$1445,MATCH($A$3,DB_Typologies!$AQ$4:$AQ$1445,0)+$A344,MATCH(AF$3,TQoL_Indexes!$B$8:$AK$8,0)),"")</f>
        <v/>
      </c>
      <c r="AG344" s="86" t="str">
        <f>IFERROR(INDEX(DB_Typologies!$D$4:$AP$1445,MATCH($A$3,DB_Typologies!$AQ$4:$AQ$1445,0)+$A344,MATCH(AG$3,TQoL_Indexes!$B$8:$AK$8,0)),"")</f>
        <v/>
      </c>
      <c r="AH344" s="86" t="str">
        <f>IFERROR(INDEX(DB_Typologies!$D$4:$AP$1445,MATCH($A$3,DB_Typologies!$AQ$4:$AQ$1445,0)+$A344,MATCH(AH$3,TQoL_Indexes!$B$8:$AK$8,0)),"")</f>
        <v/>
      </c>
      <c r="AI344" s="86" t="str">
        <f>IFERROR(INDEX(DB_Typologies!$D$4:$AP$1445,MATCH($A$3,DB_Typologies!$AQ$4:$AQ$1445,0)+$A344,MATCH(AI$3,TQoL_Indexes!$B$8:$AK$8,0)),"")</f>
        <v/>
      </c>
      <c r="AJ344" s="86" t="str">
        <f>IFERROR(INDEX(DB_Typologies!$D$4:$AP$1445,MATCH($A$3,DB_Typologies!$AQ$4:$AQ$1445,0)+$A344,MATCH(AJ$3,TQoL_Indexes!$B$8:$AK$8,0)),"")</f>
        <v/>
      </c>
      <c r="AK344" s="86" t="str">
        <f>IFERROR(INDEX(DB_Typologies!$D$4:$AP$1445,MATCH($A$3,DB_Typologies!$AQ$4:$AQ$1445,0)+$A344,MATCH(AK$3,TQoL_Indexes!$B$8:$AK$8,0)),"")</f>
        <v/>
      </c>
      <c r="AL344" s="86" t="str">
        <f>IFERROR(INDEX(DB_Typologies!$D$4:$AP$1445,MATCH($A$3,DB_Typologies!$AQ$4:$AQ$1445,0)+$A344,MATCH(AL$3,TQoL_Indexes!$B$8:$AK$8,0)),"")</f>
        <v/>
      </c>
      <c r="AM344" s="87" t="str">
        <f>IFERROR(INDEX(DB_Typologies!$D$4:$AP$1445,MATCH($A$3,DB_Typologies!$AQ$4:$AQ$1445,0)+$A344,MATCH(AM$3,TQoL_Indexes!$B$8:$AK$8,0)),"")</f>
        <v/>
      </c>
    </row>
    <row r="345" spans="1:39">
      <c r="A345" s="58" t="str">
        <f>IFERROR(IF(A344+1&lt;COUNTIF(DB_Typologies!$AQ$4:$AQ$1445,$A$3),A344+1,""),"")</f>
        <v/>
      </c>
      <c r="B345" s="120" t="str">
        <f>IFERROR(INDEX(DB_Typologies!$D$4:$AP$1445,MATCH($A$3,DB_Typologies!$AQ$4:$AQ$1445,0)+$A345,MATCH(B$3,TQoL_Indexes!$B$8:$AK$8,0)),"")</f>
        <v/>
      </c>
      <c r="C345" s="86" t="str">
        <f>IFERROR(INDEX(DB_Typologies!$D$4:$AP$1445,MATCH($A$3,DB_Typologies!$AQ$4:$AQ$1445,0)+$A345,MATCH(C$3,TQoL_Indexes!$B$8:$AK$8,0)),"")</f>
        <v/>
      </c>
      <c r="D345" s="87" t="str">
        <f>IFERROR(INDEX(DB_Typologies!$D$4:$AP$1445,MATCH($A$3,DB_Typologies!$AQ$4:$AQ$1445,0)+$A345,MATCH(D$3,TQoL_Indexes!$B$8:$AK$8,0)),"")</f>
        <v/>
      </c>
      <c r="E345" s="86" t="str">
        <f>IFERROR(INDEX(DB_Typologies!$D$4:$AP$1445,MATCH($A$3,DB_Typologies!$AQ$4:$AQ$1445,0)+$A345,MATCH(E$3,TQoL_Indexes!$B$8:$AK$8,0)),"")</f>
        <v/>
      </c>
      <c r="F345" s="86" t="str">
        <f>IFERROR(INDEX(DB_Typologies!$D$4:$AP$1445,MATCH($A$3,DB_Typologies!$AQ$4:$AQ$1445,0)+$A345,MATCH(F$3,TQoL_Indexes!$B$8:$AK$8,0)),"")</f>
        <v/>
      </c>
      <c r="G345" s="86" t="str">
        <f>IFERROR(INDEX(DB_Typologies!$D$4:$AP$1445,MATCH($A$3,DB_Typologies!$AQ$4:$AQ$1445,0)+$A345,MATCH(G$3,TQoL_Indexes!$B$8:$AK$8,0)),"")</f>
        <v/>
      </c>
      <c r="H345" s="86" t="str">
        <f>IFERROR(INDEX(DB_Typologies!$D$4:$AP$1445,MATCH($A$3,DB_Typologies!$AQ$4:$AQ$1445,0)+$A345,MATCH(H$3,TQoL_Indexes!$B$8:$AK$8,0)),"")</f>
        <v/>
      </c>
      <c r="I345" s="86" t="str">
        <f>IFERROR(INDEX(DB_Typologies!$D$4:$AP$1445,MATCH($A$3,DB_Typologies!$AQ$4:$AQ$1445,0)+$A345,MATCH(I$3,TQoL_Indexes!$B$8:$AK$8,0)),"")</f>
        <v/>
      </c>
      <c r="J345" s="86" t="str">
        <f>IFERROR(INDEX(DB_Typologies!$D$4:$AP$1445,MATCH($A$3,DB_Typologies!$AQ$4:$AQ$1445,0)+$A345,MATCH(J$3,TQoL_Indexes!$B$8:$AK$8,0)),"")</f>
        <v/>
      </c>
      <c r="K345" s="86" t="str">
        <f>IFERROR(INDEX(DB_Typologies!$D$4:$AP$1445,MATCH($A$3,DB_Typologies!$AQ$4:$AQ$1445,0)+$A345,MATCH(K$3,TQoL_Indexes!$B$8:$AK$8,0)),"")</f>
        <v/>
      </c>
      <c r="L345" s="86" t="str">
        <f>IFERROR(INDEX(DB_Typologies!$D$4:$AP$1445,MATCH($A$3,DB_Typologies!$AQ$4:$AQ$1445,0)+$A345,MATCH(L$3,TQoL_Indexes!$B$8:$AK$8,0)),"")</f>
        <v/>
      </c>
      <c r="M345" s="86" t="str">
        <f>IFERROR(INDEX(DB_Typologies!$D$4:$AP$1445,MATCH($A$3,DB_Typologies!$AQ$4:$AQ$1445,0)+$A345,MATCH(M$3,TQoL_Indexes!$B$8:$AK$8,0)),"")</f>
        <v/>
      </c>
      <c r="N345" s="86" t="str">
        <f>IFERROR(INDEX(DB_Typologies!$D$4:$AP$1445,MATCH($A$3,DB_Typologies!$AQ$4:$AQ$1445,0)+$A345,MATCH(N$3,TQoL_Indexes!$B$8:$AK$8,0)),"")</f>
        <v/>
      </c>
      <c r="O345" s="86" t="str">
        <f>IFERROR(INDEX(DB_Typologies!$D$4:$AP$1445,MATCH($A$3,DB_Typologies!$AQ$4:$AQ$1445,0)+$A345,MATCH(O$3,TQoL_Indexes!$B$8:$AK$8,0)),"")</f>
        <v/>
      </c>
      <c r="P345" s="86" t="str">
        <f>IFERROR(INDEX(DB_Typologies!$D$4:$AP$1445,MATCH($A$3,DB_Typologies!$AQ$4:$AQ$1445,0)+$A345,MATCH(P$3,TQoL_Indexes!$B$8:$AK$8,0)),"")</f>
        <v/>
      </c>
      <c r="Q345" s="86" t="str">
        <f>IFERROR(INDEX(DB_Typologies!$D$4:$AP$1445,MATCH($A$3,DB_Typologies!$AQ$4:$AQ$1445,0)+$A345,MATCH(Q$3,TQoL_Indexes!$B$8:$AK$8,0)),"")</f>
        <v/>
      </c>
      <c r="R345" s="86" t="str">
        <f>IFERROR(INDEX(DB_Typologies!$D$4:$AP$1445,MATCH($A$3,DB_Typologies!$AQ$4:$AQ$1445,0)+$A345,MATCH(R$3,TQoL_Indexes!$B$8:$AK$8,0)),"")</f>
        <v/>
      </c>
      <c r="S345" s="86" t="str">
        <f>IFERROR(INDEX(DB_Typologies!$D$4:$AP$1445,MATCH($A$3,DB_Typologies!$AQ$4:$AQ$1445,0)+$A345,MATCH(S$3,TQoL_Indexes!$B$8:$AK$8,0)),"")</f>
        <v/>
      </c>
      <c r="T345" s="86" t="str">
        <f>IFERROR(INDEX(DB_Typologies!$D$4:$AP$1445,MATCH($A$3,DB_Typologies!$AQ$4:$AQ$1445,0)+$A345,MATCH(T$3,TQoL_Indexes!$B$8:$AK$8,0)),"")</f>
        <v/>
      </c>
      <c r="U345" s="86" t="str">
        <f>IFERROR(INDEX(DB_Typologies!$D$4:$AP$1445,MATCH($A$3,DB_Typologies!$AQ$4:$AQ$1445,0)+$A345,MATCH(U$3,TQoL_Indexes!$B$8:$AK$8,0)),"")</f>
        <v/>
      </c>
      <c r="V345" s="86" t="str">
        <f>IFERROR(INDEX(DB_Typologies!$D$4:$AP$1445,MATCH($A$3,DB_Typologies!$AQ$4:$AQ$1445,0)+$A345,MATCH(V$3,TQoL_Indexes!$B$8:$AK$8,0)),"")</f>
        <v/>
      </c>
      <c r="W345" s="86" t="str">
        <f>IFERROR(INDEX(DB_Typologies!$D$4:$AP$1445,MATCH($A$3,DB_Typologies!$AQ$4:$AQ$1445,0)+$A345,MATCH(W$3,TQoL_Indexes!$B$8:$AK$8,0)),"")</f>
        <v/>
      </c>
      <c r="X345" s="86" t="str">
        <f>IFERROR(INDEX(DB_Typologies!$D$4:$AP$1445,MATCH($A$3,DB_Typologies!$AQ$4:$AQ$1445,0)+$A345,MATCH(X$3,TQoL_Indexes!$B$8:$AK$8,0)),"")</f>
        <v/>
      </c>
      <c r="Y345" s="86" t="str">
        <f>IFERROR(INDEX(DB_Typologies!$D$4:$AP$1445,MATCH($A$3,DB_Typologies!$AQ$4:$AQ$1445,0)+$A345,MATCH(Y$3,TQoL_Indexes!$B$8:$AK$8,0)),"")</f>
        <v/>
      </c>
      <c r="Z345" s="86" t="str">
        <f>IFERROR(INDEX(DB_Typologies!$D$4:$AP$1445,MATCH($A$3,DB_Typologies!$AQ$4:$AQ$1445,0)+$A345,MATCH(Z$3,TQoL_Indexes!$B$8:$AK$8,0)),"")</f>
        <v/>
      </c>
      <c r="AA345" s="86" t="str">
        <f>IFERROR(INDEX(DB_Typologies!$D$4:$AP$1445,MATCH($A$3,DB_Typologies!$AQ$4:$AQ$1445,0)+$A345,MATCH(AA$3,TQoL_Indexes!$B$8:$AK$8,0)),"")</f>
        <v/>
      </c>
      <c r="AB345" s="86" t="str">
        <f>IFERROR(INDEX(DB_Typologies!$D$4:$AP$1445,MATCH($A$3,DB_Typologies!$AQ$4:$AQ$1445,0)+$A345,MATCH(AB$3,TQoL_Indexes!$B$8:$AK$8,0)),"")</f>
        <v/>
      </c>
      <c r="AC345" s="86" t="str">
        <f>IFERROR(INDEX(DB_Typologies!$D$4:$AP$1445,MATCH($A$3,DB_Typologies!$AQ$4:$AQ$1445,0)+$A345,MATCH(AC$3,TQoL_Indexes!$B$8:$AK$8,0)),"")</f>
        <v/>
      </c>
      <c r="AD345" s="86" t="str">
        <f>IFERROR(INDEX(DB_Typologies!$D$4:$AP$1445,MATCH($A$3,DB_Typologies!$AQ$4:$AQ$1445,0)+$A345,MATCH(AD$3,TQoL_Indexes!$B$8:$AK$8,0)),"")</f>
        <v/>
      </c>
      <c r="AE345" s="86" t="str">
        <f>IFERROR(INDEX(DB_Typologies!$D$4:$AP$1445,MATCH($A$3,DB_Typologies!$AQ$4:$AQ$1445,0)+$A345,MATCH(AE$3,TQoL_Indexes!$B$8:$AK$8,0)),"")</f>
        <v/>
      </c>
      <c r="AF345" s="86" t="str">
        <f>IFERROR(INDEX(DB_Typologies!$D$4:$AP$1445,MATCH($A$3,DB_Typologies!$AQ$4:$AQ$1445,0)+$A345,MATCH(AF$3,TQoL_Indexes!$B$8:$AK$8,0)),"")</f>
        <v/>
      </c>
      <c r="AG345" s="86" t="str">
        <f>IFERROR(INDEX(DB_Typologies!$D$4:$AP$1445,MATCH($A$3,DB_Typologies!$AQ$4:$AQ$1445,0)+$A345,MATCH(AG$3,TQoL_Indexes!$B$8:$AK$8,0)),"")</f>
        <v/>
      </c>
      <c r="AH345" s="86" t="str">
        <f>IFERROR(INDEX(DB_Typologies!$D$4:$AP$1445,MATCH($A$3,DB_Typologies!$AQ$4:$AQ$1445,0)+$A345,MATCH(AH$3,TQoL_Indexes!$B$8:$AK$8,0)),"")</f>
        <v/>
      </c>
      <c r="AI345" s="86" t="str">
        <f>IFERROR(INDEX(DB_Typologies!$D$4:$AP$1445,MATCH($A$3,DB_Typologies!$AQ$4:$AQ$1445,0)+$A345,MATCH(AI$3,TQoL_Indexes!$B$8:$AK$8,0)),"")</f>
        <v/>
      </c>
      <c r="AJ345" s="86" t="str">
        <f>IFERROR(INDEX(DB_Typologies!$D$4:$AP$1445,MATCH($A$3,DB_Typologies!$AQ$4:$AQ$1445,0)+$A345,MATCH(AJ$3,TQoL_Indexes!$B$8:$AK$8,0)),"")</f>
        <v/>
      </c>
      <c r="AK345" s="86" t="str">
        <f>IFERROR(INDEX(DB_Typologies!$D$4:$AP$1445,MATCH($A$3,DB_Typologies!$AQ$4:$AQ$1445,0)+$A345,MATCH(AK$3,TQoL_Indexes!$B$8:$AK$8,0)),"")</f>
        <v/>
      </c>
      <c r="AL345" s="86" t="str">
        <f>IFERROR(INDEX(DB_Typologies!$D$4:$AP$1445,MATCH($A$3,DB_Typologies!$AQ$4:$AQ$1445,0)+$A345,MATCH(AL$3,TQoL_Indexes!$B$8:$AK$8,0)),"")</f>
        <v/>
      </c>
      <c r="AM345" s="87" t="str">
        <f>IFERROR(INDEX(DB_Typologies!$D$4:$AP$1445,MATCH($A$3,DB_Typologies!$AQ$4:$AQ$1445,0)+$A345,MATCH(AM$3,TQoL_Indexes!$B$8:$AK$8,0)),"")</f>
        <v/>
      </c>
    </row>
    <row r="346" spans="1:39">
      <c r="A346" s="58" t="str">
        <f>IFERROR(IF(A345+1&lt;COUNTIF(DB_Typologies!$AQ$4:$AQ$1445,$A$3),A345+1,""),"")</f>
        <v/>
      </c>
      <c r="B346" s="120" t="str">
        <f>IFERROR(INDEX(DB_Typologies!$D$4:$AP$1445,MATCH($A$3,DB_Typologies!$AQ$4:$AQ$1445,0)+$A346,MATCH(B$3,TQoL_Indexes!$B$8:$AK$8,0)),"")</f>
        <v/>
      </c>
      <c r="C346" s="86" t="str">
        <f>IFERROR(INDEX(DB_Typologies!$D$4:$AP$1445,MATCH($A$3,DB_Typologies!$AQ$4:$AQ$1445,0)+$A346,MATCH(C$3,TQoL_Indexes!$B$8:$AK$8,0)),"")</f>
        <v/>
      </c>
      <c r="D346" s="87" t="str">
        <f>IFERROR(INDEX(DB_Typologies!$D$4:$AP$1445,MATCH($A$3,DB_Typologies!$AQ$4:$AQ$1445,0)+$A346,MATCH(D$3,TQoL_Indexes!$B$8:$AK$8,0)),"")</f>
        <v/>
      </c>
      <c r="E346" s="86" t="str">
        <f>IFERROR(INDEX(DB_Typologies!$D$4:$AP$1445,MATCH($A$3,DB_Typologies!$AQ$4:$AQ$1445,0)+$A346,MATCH(E$3,TQoL_Indexes!$B$8:$AK$8,0)),"")</f>
        <v/>
      </c>
      <c r="F346" s="86" t="str">
        <f>IFERROR(INDEX(DB_Typologies!$D$4:$AP$1445,MATCH($A$3,DB_Typologies!$AQ$4:$AQ$1445,0)+$A346,MATCH(F$3,TQoL_Indexes!$B$8:$AK$8,0)),"")</f>
        <v/>
      </c>
      <c r="G346" s="86" t="str">
        <f>IFERROR(INDEX(DB_Typologies!$D$4:$AP$1445,MATCH($A$3,DB_Typologies!$AQ$4:$AQ$1445,0)+$A346,MATCH(G$3,TQoL_Indexes!$B$8:$AK$8,0)),"")</f>
        <v/>
      </c>
      <c r="H346" s="86" t="str">
        <f>IFERROR(INDEX(DB_Typologies!$D$4:$AP$1445,MATCH($A$3,DB_Typologies!$AQ$4:$AQ$1445,0)+$A346,MATCH(H$3,TQoL_Indexes!$B$8:$AK$8,0)),"")</f>
        <v/>
      </c>
      <c r="I346" s="86" t="str">
        <f>IFERROR(INDEX(DB_Typologies!$D$4:$AP$1445,MATCH($A$3,DB_Typologies!$AQ$4:$AQ$1445,0)+$A346,MATCH(I$3,TQoL_Indexes!$B$8:$AK$8,0)),"")</f>
        <v/>
      </c>
      <c r="J346" s="86" t="str">
        <f>IFERROR(INDEX(DB_Typologies!$D$4:$AP$1445,MATCH($A$3,DB_Typologies!$AQ$4:$AQ$1445,0)+$A346,MATCH(J$3,TQoL_Indexes!$B$8:$AK$8,0)),"")</f>
        <v/>
      </c>
      <c r="K346" s="86" t="str">
        <f>IFERROR(INDEX(DB_Typologies!$D$4:$AP$1445,MATCH($A$3,DB_Typologies!$AQ$4:$AQ$1445,0)+$A346,MATCH(K$3,TQoL_Indexes!$B$8:$AK$8,0)),"")</f>
        <v/>
      </c>
      <c r="L346" s="86" t="str">
        <f>IFERROR(INDEX(DB_Typologies!$D$4:$AP$1445,MATCH($A$3,DB_Typologies!$AQ$4:$AQ$1445,0)+$A346,MATCH(L$3,TQoL_Indexes!$B$8:$AK$8,0)),"")</f>
        <v/>
      </c>
      <c r="M346" s="86" t="str">
        <f>IFERROR(INDEX(DB_Typologies!$D$4:$AP$1445,MATCH($A$3,DB_Typologies!$AQ$4:$AQ$1445,0)+$A346,MATCH(M$3,TQoL_Indexes!$B$8:$AK$8,0)),"")</f>
        <v/>
      </c>
      <c r="N346" s="86" t="str">
        <f>IFERROR(INDEX(DB_Typologies!$D$4:$AP$1445,MATCH($A$3,DB_Typologies!$AQ$4:$AQ$1445,0)+$A346,MATCH(N$3,TQoL_Indexes!$B$8:$AK$8,0)),"")</f>
        <v/>
      </c>
      <c r="O346" s="86" t="str">
        <f>IFERROR(INDEX(DB_Typologies!$D$4:$AP$1445,MATCH($A$3,DB_Typologies!$AQ$4:$AQ$1445,0)+$A346,MATCH(O$3,TQoL_Indexes!$B$8:$AK$8,0)),"")</f>
        <v/>
      </c>
      <c r="P346" s="86" t="str">
        <f>IFERROR(INDEX(DB_Typologies!$D$4:$AP$1445,MATCH($A$3,DB_Typologies!$AQ$4:$AQ$1445,0)+$A346,MATCH(P$3,TQoL_Indexes!$B$8:$AK$8,0)),"")</f>
        <v/>
      </c>
      <c r="Q346" s="86" t="str">
        <f>IFERROR(INDEX(DB_Typologies!$D$4:$AP$1445,MATCH($A$3,DB_Typologies!$AQ$4:$AQ$1445,0)+$A346,MATCH(Q$3,TQoL_Indexes!$B$8:$AK$8,0)),"")</f>
        <v/>
      </c>
      <c r="R346" s="86" t="str">
        <f>IFERROR(INDEX(DB_Typologies!$D$4:$AP$1445,MATCH($A$3,DB_Typologies!$AQ$4:$AQ$1445,0)+$A346,MATCH(R$3,TQoL_Indexes!$B$8:$AK$8,0)),"")</f>
        <v/>
      </c>
      <c r="S346" s="86" t="str">
        <f>IFERROR(INDEX(DB_Typologies!$D$4:$AP$1445,MATCH($A$3,DB_Typologies!$AQ$4:$AQ$1445,0)+$A346,MATCH(S$3,TQoL_Indexes!$B$8:$AK$8,0)),"")</f>
        <v/>
      </c>
      <c r="T346" s="86" t="str">
        <f>IFERROR(INDEX(DB_Typologies!$D$4:$AP$1445,MATCH($A$3,DB_Typologies!$AQ$4:$AQ$1445,0)+$A346,MATCH(T$3,TQoL_Indexes!$B$8:$AK$8,0)),"")</f>
        <v/>
      </c>
      <c r="U346" s="86" t="str">
        <f>IFERROR(INDEX(DB_Typologies!$D$4:$AP$1445,MATCH($A$3,DB_Typologies!$AQ$4:$AQ$1445,0)+$A346,MATCH(U$3,TQoL_Indexes!$B$8:$AK$8,0)),"")</f>
        <v/>
      </c>
      <c r="V346" s="86" t="str">
        <f>IFERROR(INDEX(DB_Typologies!$D$4:$AP$1445,MATCH($A$3,DB_Typologies!$AQ$4:$AQ$1445,0)+$A346,MATCH(V$3,TQoL_Indexes!$B$8:$AK$8,0)),"")</f>
        <v/>
      </c>
      <c r="W346" s="86" t="str">
        <f>IFERROR(INDEX(DB_Typologies!$D$4:$AP$1445,MATCH($A$3,DB_Typologies!$AQ$4:$AQ$1445,0)+$A346,MATCH(W$3,TQoL_Indexes!$B$8:$AK$8,0)),"")</f>
        <v/>
      </c>
      <c r="X346" s="86" t="str">
        <f>IFERROR(INDEX(DB_Typologies!$D$4:$AP$1445,MATCH($A$3,DB_Typologies!$AQ$4:$AQ$1445,0)+$A346,MATCH(X$3,TQoL_Indexes!$B$8:$AK$8,0)),"")</f>
        <v/>
      </c>
      <c r="Y346" s="86" t="str">
        <f>IFERROR(INDEX(DB_Typologies!$D$4:$AP$1445,MATCH($A$3,DB_Typologies!$AQ$4:$AQ$1445,0)+$A346,MATCH(Y$3,TQoL_Indexes!$B$8:$AK$8,0)),"")</f>
        <v/>
      </c>
      <c r="Z346" s="86" t="str">
        <f>IFERROR(INDEX(DB_Typologies!$D$4:$AP$1445,MATCH($A$3,DB_Typologies!$AQ$4:$AQ$1445,0)+$A346,MATCH(Z$3,TQoL_Indexes!$B$8:$AK$8,0)),"")</f>
        <v/>
      </c>
      <c r="AA346" s="86" t="str">
        <f>IFERROR(INDEX(DB_Typologies!$D$4:$AP$1445,MATCH($A$3,DB_Typologies!$AQ$4:$AQ$1445,0)+$A346,MATCH(AA$3,TQoL_Indexes!$B$8:$AK$8,0)),"")</f>
        <v/>
      </c>
      <c r="AB346" s="86" t="str">
        <f>IFERROR(INDEX(DB_Typologies!$D$4:$AP$1445,MATCH($A$3,DB_Typologies!$AQ$4:$AQ$1445,0)+$A346,MATCH(AB$3,TQoL_Indexes!$B$8:$AK$8,0)),"")</f>
        <v/>
      </c>
      <c r="AC346" s="86" t="str">
        <f>IFERROR(INDEX(DB_Typologies!$D$4:$AP$1445,MATCH($A$3,DB_Typologies!$AQ$4:$AQ$1445,0)+$A346,MATCH(AC$3,TQoL_Indexes!$B$8:$AK$8,0)),"")</f>
        <v/>
      </c>
      <c r="AD346" s="86" t="str">
        <f>IFERROR(INDEX(DB_Typologies!$D$4:$AP$1445,MATCH($A$3,DB_Typologies!$AQ$4:$AQ$1445,0)+$A346,MATCH(AD$3,TQoL_Indexes!$B$8:$AK$8,0)),"")</f>
        <v/>
      </c>
      <c r="AE346" s="86" t="str">
        <f>IFERROR(INDEX(DB_Typologies!$D$4:$AP$1445,MATCH($A$3,DB_Typologies!$AQ$4:$AQ$1445,0)+$A346,MATCH(AE$3,TQoL_Indexes!$B$8:$AK$8,0)),"")</f>
        <v/>
      </c>
      <c r="AF346" s="86" t="str">
        <f>IFERROR(INDEX(DB_Typologies!$D$4:$AP$1445,MATCH($A$3,DB_Typologies!$AQ$4:$AQ$1445,0)+$A346,MATCH(AF$3,TQoL_Indexes!$B$8:$AK$8,0)),"")</f>
        <v/>
      </c>
      <c r="AG346" s="86" t="str">
        <f>IFERROR(INDEX(DB_Typologies!$D$4:$AP$1445,MATCH($A$3,DB_Typologies!$AQ$4:$AQ$1445,0)+$A346,MATCH(AG$3,TQoL_Indexes!$B$8:$AK$8,0)),"")</f>
        <v/>
      </c>
      <c r="AH346" s="86" t="str">
        <f>IFERROR(INDEX(DB_Typologies!$D$4:$AP$1445,MATCH($A$3,DB_Typologies!$AQ$4:$AQ$1445,0)+$A346,MATCH(AH$3,TQoL_Indexes!$B$8:$AK$8,0)),"")</f>
        <v/>
      </c>
      <c r="AI346" s="86" t="str">
        <f>IFERROR(INDEX(DB_Typologies!$D$4:$AP$1445,MATCH($A$3,DB_Typologies!$AQ$4:$AQ$1445,0)+$A346,MATCH(AI$3,TQoL_Indexes!$B$8:$AK$8,0)),"")</f>
        <v/>
      </c>
      <c r="AJ346" s="86" t="str">
        <f>IFERROR(INDEX(DB_Typologies!$D$4:$AP$1445,MATCH($A$3,DB_Typologies!$AQ$4:$AQ$1445,0)+$A346,MATCH(AJ$3,TQoL_Indexes!$B$8:$AK$8,0)),"")</f>
        <v/>
      </c>
      <c r="AK346" s="86" t="str">
        <f>IFERROR(INDEX(DB_Typologies!$D$4:$AP$1445,MATCH($A$3,DB_Typologies!$AQ$4:$AQ$1445,0)+$A346,MATCH(AK$3,TQoL_Indexes!$B$8:$AK$8,0)),"")</f>
        <v/>
      </c>
      <c r="AL346" s="86" t="str">
        <f>IFERROR(INDEX(DB_Typologies!$D$4:$AP$1445,MATCH($A$3,DB_Typologies!$AQ$4:$AQ$1445,0)+$A346,MATCH(AL$3,TQoL_Indexes!$B$8:$AK$8,0)),"")</f>
        <v/>
      </c>
      <c r="AM346" s="87" t="str">
        <f>IFERROR(INDEX(DB_Typologies!$D$4:$AP$1445,MATCH($A$3,DB_Typologies!$AQ$4:$AQ$1445,0)+$A346,MATCH(AM$3,TQoL_Indexes!$B$8:$AK$8,0)),"")</f>
        <v/>
      </c>
    </row>
    <row r="347" spans="1:39">
      <c r="A347" s="58" t="str">
        <f>IFERROR(IF(A346+1&lt;COUNTIF(DB_Typologies!$AQ$4:$AQ$1445,$A$3),A346+1,""),"")</f>
        <v/>
      </c>
      <c r="B347" s="120" t="str">
        <f>IFERROR(INDEX(DB_Typologies!$D$4:$AP$1445,MATCH($A$3,DB_Typologies!$AQ$4:$AQ$1445,0)+$A347,MATCH(B$3,TQoL_Indexes!$B$8:$AK$8,0)),"")</f>
        <v/>
      </c>
      <c r="C347" s="86" t="str">
        <f>IFERROR(INDEX(DB_Typologies!$D$4:$AP$1445,MATCH($A$3,DB_Typologies!$AQ$4:$AQ$1445,0)+$A347,MATCH(C$3,TQoL_Indexes!$B$8:$AK$8,0)),"")</f>
        <v/>
      </c>
      <c r="D347" s="87" t="str">
        <f>IFERROR(INDEX(DB_Typologies!$D$4:$AP$1445,MATCH($A$3,DB_Typologies!$AQ$4:$AQ$1445,0)+$A347,MATCH(D$3,TQoL_Indexes!$B$8:$AK$8,0)),"")</f>
        <v/>
      </c>
      <c r="E347" s="86" t="str">
        <f>IFERROR(INDEX(DB_Typologies!$D$4:$AP$1445,MATCH($A$3,DB_Typologies!$AQ$4:$AQ$1445,0)+$A347,MATCH(E$3,TQoL_Indexes!$B$8:$AK$8,0)),"")</f>
        <v/>
      </c>
      <c r="F347" s="86" t="str">
        <f>IFERROR(INDEX(DB_Typologies!$D$4:$AP$1445,MATCH($A$3,DB_Typologies!$AQ$4:$AQ$1445,0)+$A347,MATCH(F$3,TQoL_Indexes!$B$8:$AK$8,0)),"")</f>
        <v/>
      </c>
      <c r="G347" s="86" t="str">
        <f>IFERROR(INDEX(DB_Typologies!$D$4:$AP$1445,MATCH($A$3,DB_Typologies!$AQ$4:$AQ$1445,0)+$A347,MATCH(G$3,TQoL_Indexes!$B$8:$AK$8,0)),"")</f>
        <v/>
      </c>
      <c r="H347" s="86" t="str">
        <f>IFERROR(INDEX(DB_Typologies!$D$4:$AP$1445,MATCH($A$3,DB_Typologies!$AQ$4:$AQ$1445,0)+$A347,MATCH(H$3,TQoL_Indexes!$B$8:$AK$8,0)),"")</f>
        <v/>
      </c>
      <c r="I347" s="86" t="str">
        <f>IFERROR(INDEX(DB_Typologies!$D$4:$AP$1445,MATCH($A$3,DB_Typologies!$AQ$4:$AQ$1445,0)+$A347,MATCH(I$3,TQoL_Indexes!$B$8:$AK$8,0)),"")</f>
        <v/>
      </c>
      <c r="J347" s="86" t="str">
        <f>IFERROR(INDEX(DB_Typologies!$D$4:$AP$1445,MATCH($A$3,DB_Typologies!$AQ$4:$AQ$1445,0)+$A347,MATCH(J$3,TQoL_Indexes!$B$8:$AK$8,0)),"")</f>
        <v/>
      </c>
      <c r="K347" s="86" t="str">
        <f>IFERROR(INDEX(DB_Typologies!$D$4:$AP$1445,MATCH($A$3,DB_Typologies!$AQ$4:$AQ$1445,0)+$A347,MATCH(K$3,TQoL_Indexes!$B$8:$AK$8,0)),"")</f>
        <v/>
      </c>
      <c r="L347" s="86" t="str">
        <f>IFERROR(INDEX(DB_Typologies!$D$4:$AP$1445,MATCH($A$3,DB_Typologies!$AQ$4:$AQ$1445,0)+$A347,MATCH(L$3,TQoL_Indexes!$B$8:$AK$8,0)),"")</f>
        <v/>
      </c>
      <c r="M347" s="86" t="str">
        <f>IFERROR(INDEX(DB_Typologies!$D$4:$AP$1445,MATCH($A$3,DB_Typologies!$AQ$4:$AQ$1445,0)+$A347,MATCH(M$3,TQoL_Indexes!$B$8:$AK$8,0)),"")</f>
        <v/>
      </c>
      <c r="N347" s="86" t="str">
        <f>IFERROR(INDEX(DB_Typologies!$D$4:$AP$1445,MATCH($A$3,DB_Typologies!$AQ$4:$AQ$1445,0)+$A347,MATCH(N$3,TQoL_Indexes!$B$8:$AK$8,0)),"")</f>
        <v/>
      </c>
      <c r="O347" s="86" t="str">
        <f>IFERROR(INDEX(DB_Typologies!$D$4:$AP$1445,MATCH($A$3,DB_Typologies!$AQ$4:$AQ$1445,0)+$A347,MATCH(O$3,TQoL_Indexes!$B$8:$AK$8,0)),"")</f>
        <v/>
      </c>
      <c r="P347" s="86" t="str">
        <f>IFERROR(INDEX(DB_Typologies!$D$4:$AP$1445,MATCH($A$3,DB_Typologies!$AQ$4:$AQ$1445,0)+$A347,MATCH(P$3,TQoL_Indexes!$B$8:$AK$8,0)),"")</f>
        <v/>
      </c>
      <c r="Q347" s="86" t="str">
        <f>IFERROR(INDEX(DB_Typologies!$D$4:$AP$1445,MATCH($A$3,DB_Typologies!$AQ$4:$AQ$1445,0)+$A347,MATCH(Q$3,TQoL_Indexes!$B$8:$AK$8,0)),"")</f>
        <v/>
      </c>
      <c r="R347" s="86" t="str">
        <f>IFERROR(INDEX(DB_Typologies!$D$4:$AP$1445,MATCH($A$3,DB_Typologies!$AQ$4:$AQ$1445,0)+$A347,MATCH(R$3,TQoL_Indexes!$B$8:$AK$8,0)),"")</f>
        <v/>
      </c>
      <c r="S347" s="86" t="str">
        <f>IFERROR(INDEX(DB_Typologies!$D$4:$AP$1445,MATCH($A$3,DB_Typologies!$AQ$4:$AQ$1445,0)+$A347,MATCH(S$3,TQoL_Indexes!$B$8:$AK$8,0)),"")</f>
        <v/>
      </c>
      <c r="T347" s="86" t="str">
        <f>IFERROR(INDEX(DB_Typologies!$D$4:$AP$1445,MATCH($A$3,DB_Typologies!$AQ$4:$AQ$1445,0)+$A347,MATCH(T$3,TQoL_Indexes!$B$8:$AK$8,0)),"")</f>
        <v/>
      </c>
      <c r="U347" s="86" t="str">
        <f>IFERROR(INDEX(DB_Typologies!$D$4:$AP$1445,MATCH($A$3,DB_Typologies!$AQ$4:$AQ$1445,0)+$A347,MATCH(U$3,TQoL_Indexes!$B$8:$AK$8,0)),"")</f>
        <v/>
      </c>
      <c r="V347" s="86" t="str">
        <f>IFERROR(INDEX(DB_Typologies!$D$4:$AP$1445,MATCH($A$3,DB_Typologies!$AQ$4:$AQ$1445,0)+$A347,MATCH(V$3,TQoL_Indexes!$B$8:$AK$8,0)),"")</f>
        <v/>
      </c>
      <c r="W347" s="86" t="str">
        <f>IFERROR(INDEX(DB_Typologies!$D$4:$AP$1445,MATCH($A$3,DB_Typologies!$AQ$4:$AQ$1445,0)+$A347,MATCH(W$3,TQoL_Indexes!$B$8:$AK$8,0)),"")</f>
        <v/>
      </c>
      <c r="X347" s="86" t="str">
        <f>IFERROR(INDEX(DB_Typologies!$D$4:$AP$1445,MATCH($A$3,DB_Typologies!$AQ$4:$AQ$1445,0)+$A347,MATCH(X$3,TQoL_Indexes!$B$8:$AK$8,0)),"")</f>
        <v/>
      </c>
      <c r="Y347" s="86" t="str">
        <f>IFERROR(INDEX(DB_Typologies!$D$4:$AP$1445,MATCH($A$3,DB_Typologies!$AQ$4:$AQ$1445,0)+$A347,MATCH(Y$3,TQoL_Indexes!$B$8:$AK$8,0)),"")</f>
        <v/>
      </c>
      <c r="Z347" s="86" t="str">
        <f>IFERROR(INDEX(DB_Typologies!$D$4:$AP$1445,MATCH($A$3,DB_Typologies!$AQ$4:$AQ$1445,0)+$A347,MATCH(Z$3,TQoL_Indexes!$B$8:$AK$8,0)),"")</f>
        <v/>
      </c>
      <c r="AA347" s="86" t="str">
        <f>IFERROR(INDEX(DB_Typologies!$D$4:$AP$1445,MATCH($A$3,DB_Typologies!$AQ$4:$AQ$1445,0)+$A347,MATCH(AA$3,TQoL_Indexes!$B$8:$AK$8,0)),"")</f>
        <v/>
      </c>
      <c r="AB347" s="86" t="str">
        <f>IFERROR(INDEX(DB_Typologies!$D$4:$AP$1445,MATCH($A$3,DB_Typologies!$AQ$4:$AQ$1445,0)+$A347,MATCH(AB$3,TQoL_Indexes!$B$8:$AK$8,0)),"")</f>
        <v/>
      </c>
      <c r="AC347" s="86" t="str">
        <f>IFERROR(INDEX(DB_Typologies!$D$4:$AP$1445,MATCH($A$3,DB_Typologies!$AQ$4:$AQ$1445,0)+$A347,MATCH(AC$3,TQoL_Indexes!$B$8:$AK$8,0)),"")</f>
        <v/>
      </c>
      <c r="AD347" s="86" t="str">
        <f>IFERROR(INDEX(DB_Typologies!$D$4:$AP$1445,MATCH($A$3,DB_Typologies!$AQ$4:$AQ$1445,0)+$A347,MATCH(AD$3,TQoL_Indexes!$B$8:$AK$8,0)),"")</f>
        <v/>
      </c>
      <c r="AE347" s="86" t="str">
        <f>IFERROR(INDEX(DB_Typologies!$D$4:$AP$1445,MATCH($A$3,DB_Typologies!$AQ$4:$AQ$1445,0)+$A347,MATCH(AE$3,TQoL_Indexes!$B$8:$AK$8,0)),"")</f>
        <v/>
      </c>
      <c r="AF347" s="86" t="str">
        <f>IFERROR(INDEX(DB_Typologies!$D$4:$AP$1445,MATCH($A$3,DB_Typologies!$AQ$4:$AQ$1445,0)+$A347,MATCH(AF$3,TQoL_Indexes!$B$8:$AK$8,0)),"")</f>
        <v/>
      </c>
      <c r="AG347" s="86" t="str">
        <f>IFERROR(INDEX(DB_Typologies!$D$4:$AP$1445,MATCH($A$3,DB_Typologies!$AQ$4:$AQ$1445,0)+$A347,MATCH(AG$3,TQoL_Indexes!$B$8:$AK$8,0)),"")</f>
        <v/>
      </c>
      <c r="AH347" s="86" t="str">
        <f>IFERROR(INDEX(DB_Typologies!$D$4:$AP$1445,MATCH($A$3,DB_Typologies!$AQ$4:$AQ$1445,0)+$A347,MATCH(AH$3,TQoL_Indexes!$B$8:$AK$8,0)),"")</f>
        <v/>
      </c>
      <c r="AI347" s="86" t="str">
        <f>IFERROR(INDEX(DB_Typologies!$D$4:$AP$1445,MATCH($A$3,DB_Typologies!$AQ$4:$AQ$1445,0)+$A347,MATCH(AI$3,TQoL_Indexes!$B$8:$AK$8,0)),"")</f>
        <v/>
      </c>
      <c r="AJ347" s="86" t="str">
        <f>IFERROR(INDEX(DB_Typologies!$D$4:$AP$1445,MATCH($A$3,DB_Typologies!$AQ$4:$AQ$1445,0)+$A347,MATCH(AJ$3,TQoL_Indexes!$B$8:$AK$8,0)),"")</f>
        <v/>
      </c>
      <c r="AK347" s="86" t="str">
        <f>IFERROR(INDEX(DB_Typologies!$D$4:$AP$1445,MATCH($A$3,DB_Typologies!$AQ$4:$AQ$1445,0)+$A347,MATCH(AK$3,TQoL_Indexes!$B$8:$AK$8,0)),"")</f>
        <v/>
      </c>
      <c r="AL347" s="86" t="str">
        <f>IFERROR(INDEX(DB_Typologies!$D$4:$AP$1445,MATCH($A$3,DB_Typologies!$AQ$4:$AQ$1445,0)+$A347,MATCH(AL$3,TQoL_Indexes!$B$8:$AK$8,0)),"")</f>
        <v/>
      </c>
      <c r="AM347" s="87" t="str">
        <f>IFERROR(INDEX(DB_Typologies!$D$4:$AP$1445,MATCH($A$3,DB_Typologies!$AQ$4:$AQ$1445,0)+$A347,MATCH(AM$3,TQoL_Indexes!$B$8:$AK$8,0)),"")</f>
        <v/>
      </c>
    </row>
    <row r="348" spans="1:39">
      <c r="A348" s="58" t="str">
        <f>IFERROR(IF(A347+1&lt;COUNTIF(DB_Typologies!$AQ$4:$AQ$1445,$A$3),A347+1,""),"")</f>
        <v/>
      </c>
      <c r="B348" s="120" t="str">
        <f>IFERROR(INDEX(DB_Typologies!$D$4:$AP$1445,MATCH($A$3,DB_Typologies!$AQ$4:$AQ$1445,0)+$A348,MATCH(B$3,TQoL_Indexes!$B$8:$AK$8,0)),"")</f>
        <v/>
      </c>
      <c r="C348" s="86" t="str">
        <f>IFERROR(INDEX(DB_Typologies!$D$4:$AP$1445,MATCH($A$3,DB_Typologies!$AQ$4:$AQ$1445,0)+$A348,MATCH(C$3,TQoL_Indexes!$B$8:$AK$8,0)),"")</f>
        <v/>
      </c>
      <c r="D348" s="87" t="str">
        <f>IFERROR(INDEX(DB_Typologies!$D$4:$AP$1445,MATCH($A$3,DB_Typologies!$AQ$4:$AQ$1445,0)+$A348,MATCH(D$3,TQoL_Indexes!$B$8:$AK$8,0)),"")</f>
        <v/>
      </c>
      <c r="E348" s="86" t="str">
        <f>IFERROR(INDEX(DB_Typologies!$D$4:$AP$1445,MATCH($A$3,DB_Typologies!$AQ$4:$AQ$1445,0)+$A348,MATCH(E$3,TQoL_Indexes!$B$8:$AK$8,0)),"")</f>
        <v/>
      </c>
      <c r="F348" s="86" t="str">
        <f>IFERROR(INDEX(DB_Typologies!$D$4:$AP$1445,MATCH($A$3,DB_Typologies!$AQ$4:$AQ$1445,0)+$A348,MATCH(F$3,TQoL_Indexes!$B$8:$AK$8,0)),"")</f>
        <v/>
      </c>
      <c r="G348" s="86" t="str">
        <f>IFERROR(INDEX(DB_Typologies!$D$4:$AP$1445,MATCH($A$3,DB_Typologies!$AQ$4:$AQ$1445,0)+$A348,MATCH(G$3,TQoL_Indexes!$B$8:$AK$8,0)),"")</f>
        <v/>
      </c>
      <c r="H348" s="86" t="str">
        <f>IFERROR(INDEX(DB_Typologies!$D$4:$AP$1445,MATCH($A$3,DB_Typologies!$AQ$4:$AQ$1445,0)+$A348,MATCH(H$3,TQoL_Indexes!$B$8:$AK$8,0)),"")</f>
        <v/>
      </c>
      <c r="I348" s="86" t="str">
        <f>IFERROR(INDEX(DB_Typologies!$D$4:$AP$1445,MATCH($A$3,DB_Typologies!$AQ$4:$AQ$1445,0)+$A348,MATCH(I$3,TQoL_Indexes!$B$8:$AK$8,0)),"")</f>
        <v/>
      </c>
      <c r="J348" s="86" t="str">
        <f>IFERROR(INDEX(DB_Typologies!$D$4:$AP$1445,MATCH($A$3,DB_Typologies!$AQ$4:$AQ$1445,0)+$A348,MATCH(J$3,TQoL_Indexes!$B$8:$AK$8,0)),"")</f>
        <v/>
      </c>
      <c r="K348" s="86" t="str">
        <f>IFERROR(INDEX(DB_Typologies!$D$4:$AP$1445,MATCH($A$3,DB_Typologies!$AQ$4:$AQ$1445,0)+$A348,MATCH(K$3,TQoL_Indexes!$B$8:$AK$8,0)),"")</f>
        <v/>
      </c>
      <c r="L348" s="86" t="str">
        <f>IFERROR(INDEX(DB_Typologies!$D$4:$AP$1445,MATCH($A$3,DB_Typologies!$AQ$4:$AQ$1445,0)+$A348,MATCH(L$3,TQoL_Indexes!$B$8:$AK$8,0)),"")</f>
        <v/>
      </c>
      <c r="M348" s="86" t="str">
        <f>IFERROR(INDEX(DB_Typologies!$D$4:$AP$1445,MATCH($A$3,DB_Typologies!$AQ$4:$AQ$1445,0)+$A348,MATCH(M$3,TQoL_Indexes!$B$8:$AK$8,0)),"")</f>
        <v/>
      </c>
      <c r="N348" s="86" t="str">
        <f>IFERROR(INDEX(DB_Typologies!$D$4:$AP$1445,MATCH($A$3,DB_Typologies!$AQ$4:$AQ$1445,0)+$A348,MATCH(N$3,TQoL_Indexes!$B$8:$AK$8,0)),"")</f>
        <v/>
      </c>
      <c r="O348" s="86" t="str">
        <f>IFERROR(INDEX(DB_Typologies!$D$4:$AP$1445,MATCH($A$3,DB_Typologies!$AQ$4:$AQ$1445,0)+$A348,MATCH(O$3,TQoL_Indexes!$B$8:$AK$8,0)),"")</f>
        <v/>
      </c>
      <c r="P348" s="86" t="str">
        <f>IFERROR(INDEX(DB_Typologies!$D$4:$AP$1445,MATCH($A$3,DB_Typologies!$AQ$4:$AQ$1445,0)+$A348,MATCH(P$3,TQoL_Indexes!$B$8:$AK$8,0)),"")</f>
        <v/>
      </c>
      <c r="Q348" s="86" t="str">
        <f>IFERROR(INDEX(DB_Typologies!$D$4:$AP$1445,MATCH($A$3,DB_Typologies!$AQ$4:$AQ$1445,0)+$A348,MATCH(Q$3,TQoL_Indexes!$B$8:$AK$8,0)),"")</f>
        <v/>
      </c>
      <c r="R348" s="86" t="str">
        <f>IFERROR(INDEX(DB_Typologies!$D$4:$AP$1445,MATCH($A$3,DB_Typologies!$AQ$4:$AQ$1445,0)+$A348,MATCH(R$3,TQoL_Indexes!$B$8:$AK$8,0)),"")</f>
        <v/>
      </c>
      <c r="S348" s="86" t="str">
        <f>IFERROR(INDEX(DB_Typologies!$D$4:$AP$1445,MATCH($A$3,DB_Typologies!$AQ$4:$AQ$1445,0)+$A348,MATCH(S$3,TQoL_Indexes!$B$8:$AK$8,0)),"")</f>
        <v/>
      </c>
      <c r="T348" s="86" t="str">
        <f>IFERROR(INDEX(DB_Typologies!$D$4:$AP$1445,MATCH($A$3,DB_Typologies!$AQ$4:$AQ$1445,0)+$A348,MATCH(T$3,TQoL_Indexes!$B$8:$AK$8,0)),"")</f>
        <v/>
      </c>
      <c r="U348" s="86" t="str">
        <f>IFERROR(INDEX(DB_Typologies!$D$4:$AP$1445,MATCH($A$3,DB_Typologies!$AQ$4:$AQ$1445,0)+$A348,MATCH(U$3,TQoL_Indexes!$B$8:$AK$8,0)),"")</f>
        <v/>
      </c>
      <c r="V348" s="86" t="str">
        <f>IFERROR(INDEX(DB_Typologies!$D$4:$AP$1445,MATCH($A$3,DB_Typologies!$AQ$4:$AQ$1445,0)+$A348,MATCH(V$3,TQoL_Indexes!$B$8:$AK$8,0)),"")</f>
        <v/>
      </c>
      <c r="W348" s="86" t="str">
        <f>IFERROR(INDEX(DB_Typologies!$D$4:$AP$1445,MATCH($A$3,DB_Typologies!$AQ$4:$AQ$1445,0)+$A348,MATCH(W$3,TQoL_Indexes!$B$8:$AK$8,0)),"")</f>
        <v/>
      </c>
      <c r="X348" s="86" t="str">
        <f>IFERROR(INDEX(DB_Typologies!$D$4:$AP$1445,MATCH($A$3,DB_Typologies!$AQ$4:$AQ$1445,0)+$A348,MATCH(X$3,TQoL_Indexes!$B$8:$AK$8,0)),"")</f>
        <v/>
      </c>
      <c r="Y348" s="86" t="str">
        <f>IFERROR(INDEX(DB_Typologies!$D$4:$AP$1445,MATCH($A$3,DB_Typologies!$AQ$4:$AQ$1445,0)+$A348,MATCH(Y$3,TQoL_Indexes!$B$8:$AK$8,0)),"")</f>
        <v/>
      </c>
      <c r="Z348" s="86" t="str">
        <f>IFERROR(INDEX(DB_Typologies!$D$4:$AP$1445,MATCH($A$3,DB_Typologies!$AQ$4:$AQ$1445,0)+$A348,MATCH(Z$3,TQoL_Indexes!$B$8:$AK$8,0)),"")</f>
        <v/>
      </c>
      <c r="AA348" s="86" t="str">
        <f>IFERROR(INDEX(DB_Typologies!$D$4:$AP$1445,MATCH($A$3,DB_Typologies!$AQ$4:$AQ$1445,0)+$A348,MATCH(AA$3,TQoL_Indexes!$B$8:$AK$8,0)),"")</f>
        <v/>
      </c>
      <c r="AB348" s="86" t="str">
        <f>IFERROR(INDEX(DB_Typologies!$D$4:$AP$1445,MATCH($A$3,DB_Typologies!$AQ$4:$AQ$1445,0)+$A348,MATCH(AB$3,TQoL_Indexes!$B$8:$AK$8,0)),"")</f>
        <v/>
      </c>
      <c r="AC348" s="86" t="str">
        <f>IFERROR(INDEX(DB_Typologies!$D$4:$AP$1445,MATCH($A$3,DB_Typologies!$AQ$4:$AQ$1445,0)+$A348,MATCH(AC$3,TQoL_Indexes!$B$8:$AK$8,0)),"")</f>
        <v/>
      </c>
      <c r="AD348" s="86" t="str">
        <f>IFERROR(INDEX(DB_Typologies!$D$4:$AP$1445,MATCH($A$3,DB_Typologies!$AQ$4:$AQ$1445,0)+$A348,MATCH(AD$3,TQoL_Indexes!$B$8:$AK$8,0)),"")</f>
        <v/>
      </c>
      <c r="AE348" s="86" t="str">
        <f>IFERROR(INDEX(DB_Typologies!$D$4:$AP$1445,MATCH($A$3,DB_Typologies!$AQ$4:$AQ$1445,0)+$A348,MATCH(AE$3,TQoL_Indexes!$B$8:$AK$8,0)),"")</f>
        <v/>
      </c>
      <c r="AF348" s="86" t="str">
        <f>IFERROR(INDEX(DB_Typologies!$D$4:$AP$1445,MATCH($A$3,DB_Typologies!$AQ$4:$AQ$1445,0)+$A348,MATCH(AF$3,TQoL_Indexes!$B$8:$AK$8,0)),"")</f>
        <v/>
      </c>
      <c r="AG348" s="86" t="str">
        <f>IFERROR(INDEX(DB_Typologies!$D$4:$AP$1445,MATCH($A$3,DB_Typologies!$AQ$4:$AQ$1445,0)+$A348,MATCH(AG$3,TQoL_Indexes!$B$8:$AK$8,0)),"")</f>
        <v/>
      </c>
      <c r="AH348" s="86" t="str">
        <f>IFERROR(INDEX(DB_Typologies!$D$4:$AP$1445,MATCH($A$3,DB_Typologies!$AQ$4:$AQ$1445,0)+$A348,MATCH(AH$3,TQoL_Indexes!$B$8:$AK$8,0)),"")</f>
        <v/>
      </c>
      <c r="AI348" s="86" t="str">
        <f>IFERROR(INDEX(DB_Typologies!$D$4:$AP$1445,MATCH($A$3,DB_Typologies!$AQ$4:$AQ$1445,0)+$A348,MATCH(AI$3,TQoL_Indexes!$B$8:$AK$8,0)),"")</f>
        <v/>
      </c>
      <c r="AJ348" s="86" t="str">
        <f>IFERROR(INDEX(DB_Typologies!$D$4:$AP$1445,MATCH($A$3,DB_Typologies!$AQ$4:$AQ$1445,0)+$A348,MATCH(AJ$3,TQoL_Indexes!$B$8:$AK$8,0)),"")</f>
        <v/>
      </c>
      <c r="AK348" s="86" t="str">
        <f>IFERROR(INDEX(DB_Typologies!$D$4:$AP$1445,MATCH($A$3,DB_Typologies!$AQ$4:$AQ$1445,0)+$A348,MATCH(AK$3,TQoL_Indexes!$B$8:$AK$8,0)),"")</f>
        <v/>
      </c>
      <c r="AL348" s="86" t="str">
        <f>IFERROR(INDEX(DB_Typologies!$D$4:$AP$1445,MATCH($A$3,DB_Typologies!$AQ$4:$AQ$1445,0)+$A348,MATCH(AL$3,TQoL_Indexes!$B$8:$AK$8,0)),"")</f>
        <v/>
      </c>
      <c r="AM348" s="87" t="str">
        <f>IFERROR(INDEX(DB_Typologies!$D$4:$AP$1445,MATCH($A$3,DB_Typologies!$AQ$4:$AQ$1445,0)+$A348,MATCH(AM$3,TQoL_Indexes!$B$8:$AK$8,0)),"")</f>
        <v/>
      </c>
    </row>
    <row r="349" spans="1:39">
      <c r="A349" s="58" t="str">
        <f>IFERROR(IF(A348+1&lt;COUNTIF(DB_Typologies!$AQ$4:$AQ$1445,$A$3),A348+1,""),"")</f>
        <v/>
      </c>
      <c r="B349" s="120" t="str">
        <f>IFERROR(INDEX(DB_Typologies!$D$4:$AP$1445,MATCH($A$3,DB_Typologies!$AQ$4:$AQ$1445,0)+$A349,MATCH(B$3,TQoL_Indexes!$B$8:$AK$8,0)),"")</f>
        <v/>
      </c>
      <c r="C349" s="86" t="str">
        <f>IFERROR(INDEX(DB_Typologies!$D$4:$AP$1445,MATCH($A$3,DB_Typologies!$AQ$4:$AQ$1445,0)+$A349,MATCH(C$3,TQoL_Indexes!$B$8:$AK$8,0)),"")</f>
        <v/>
      </c>
      <c r="D349" s="87" t="str">
        <f>IFERROR(INDEX(DB_Typologies!$D$4:$AP$1445,MATCH($A$3,DB_Typologies!$AQ$4:$AQ$1445,0)+$A349,MATCH(D$3,TQoL_Indexes!$B$8:$AK$8,0)),"")</f>
        <v/>
      </c>
      <c r="E349" s="86" t="str">
        <f>IFERROR(INDEX(DB_Typologies!$D$4:$AP$1445,MATCH($A$3,DB_Typologies!$AQ$4:$AQ$1445,0)+$A349,MATCH(E$3,TQoL_Indexes!$B$8:$AK$8,0)),"")</f>
        <v/>
      </c>
      <c r="F349" s="86" t="str">
        <f>IFERROR(INDEX(DB_Typologies!$D$4:$AP$1445,MATCH($A$3,DB_Typologies!$AQ$4:$AQ$1445,0)+$A349,MATCH(F$3,TQoL_Indexes!$B$8:$AK$8,0)),"")</f>
        <v/>
      </c>
      <c r="G349" s="86" t="str">
        <f>IFERROR(INDEX(DB_Typologies!$D$4:$AP$1445,MATCH($A$3,DB_Typologies!$AQ$4:$AQ$1445,0)+$A349,MATCH(G$3,TQoL_Indexes!$B$8:$AK$8,0)),"")</f>
        <v/>
      </c>
      <c r="H349" s="86" t="str">
        <f>IFERROR(INDEX(DB_Typologies!$D$4:$AP$1445,MATCH($A$3,DB_Typologies!$AQ$4:$AQ$1445,0)+$A349,MATCH(H$3,TQoL_Indexes!$B$8:$AK$8,0)),"")</f>
        <v/>
      </c>
      <c r="I349" s="86" t="str">
        <f>IFERROR(INDEX(DB_Typologies!$D$4:$AP$1445,MATCH($A$3,DB_Typologies!$AQ$4:$AQ$1445,0)+$A349,MATCH(I$3,TQoL_Indexes!$B$8:$AK$8,0)),"")</f>
        <v/>
      </c>
      <c r="J349" s="86" t="str">
        <f>IFERROR(INDEX(DB_Typologies!$D$4:$AP$1445,MATCH($A$3,DB_Typologies!$AQ$4:$AQ$1445,0)+$A349,MATCH(J$3,TQoL_Indexes!$B$8:$AK$8,0)),"")</f>
        <v/>
      </c>
      <c r="K349" s="86" t="str">
        <f>IFERROR(INDEX(DB_Typologies!$D$4:$AP$1445,MATCH($A$3,DB_Typologies!$AQ$4:$AQ$1445,0)+$A349,MATCH(K$3,TQoL_Indexes!$B$8:$AK$8,0)),"")</f>
        <v/>
      </c>
      <c r="L349" s="86" t="str">
        <f>IFERROR(INDEX(DB_Typologies!$D$4:$AP$1445,MATCH($A$3,DB_Typologies!$AQ$4:$AQ$1445,0)+$A349,MATCH(L$3,TQoL_Indexes!$B$8:$AK$8,0)),"")</f>
        <v/>
      </c>
      <c r="M349" s="86" t="str">
        <f>IFERROR(INDEX(DB_Typologies!$D$4:$AP$1445,MATCH($A$3,DB_Typologies!$AQ$4:$AQ$1445,0)+$A349,MATCH(M$3,TQoL_Indexes!$B$8:$AK$8,0)),"")</f>
        <v/>
      </c>
      <c r="N349" s="86" t="str">
        <f>IFERROR(INDEX(DB_Typologies!$D$4:$AP$1445,MATCH($A$3,DB_Typologies!$AQ$4:$AQ$1445,0)+$A349,MATCH(N$3,TQoL_Indexes!$B$8:$AK$8,0)),"")</f>
        <v/>
      </c>
      <c r="O349" s="86" t="str">
        <f>IFERROR(INDEX(DB_Typologies!$D$4:$AP$1445,MATCH($A$3,DB_Typologies!$AQ$4:$AQ$1445,0)+$A349,MATCH(O$3,TQoL_Indexes!$B$8:$AK$8,0)),"")</f>
        <v/>
      </c>
      <c r="P349" s="86" t="str">
        <f>IFERROR(INDEX(DB_Typologies!$D$4:$AP$1445,MATCH($A$3,DB_Typologies!$AQ$4:$AQ$1445,0)+$A349,MATCH(P$3,TQoL_Indexes!$B$8:$AK$8,0)),"")</f>
        <v/>
      </c>
      <c r="Q349" s="86" t="str">
        <f>IFERROR(INDEX(DB_Typologies!$D$4:$AP$1445,MATCH($A$3,DB_Typologies!$AQ$4:$AQ$1445,0)+$A349,MATCH(Q$3,TQoL_Indexes!$B$8:$AK$8,0)),"")</f>
        <v/>
      </c>
      <c r="R349" s="86" t="str">
        <f>IFERROR(INDEX(DB_Typologies!$D$4:$AP$1445,MATCH($A$3,DB_Typologies!$AQ$4:$AQ$1445,0)+$A349,MATCH(R$3,TQoL_Indexes!$B$8:$AK$8,0)),"")</f>
        <v/>
      </c>
      <c r="S349" s="86" t="str">
        <f>IFERROR(INDEX(DB_Typologies!$D$4:$AP$1445,MATCH($A$3,DB_Typologies!$AQ$4:$AQ$1445,0)+$A349,MATCH(S$3,TQoL_Indexes!$B$8:$AK$8,0)),"")</f>
        <v/>
      </c>
      <c r="T349" s="86" t="str">
        <f>IFERROR(INDEX(DB_Typologies!$D$4:$AP$1445,MATCH($A$3,DB_Typologies!$AQ$4:$AQ$1445,0)+$A349,MATCH(T$3,TQoL_Indexes!$B$8:$AK$8,0)),"")</f>
        <v/>
      </c>
      <c r="U349" s="86" t="str">
        <f>IFERROR(INDEX(DB_Typologies!$D$4:$AP$1445,MATCH($A$3,DB_Typologies!$AQ$4:$AQ$1445,0)+$A349,MATCH(U$3,TQoL_Indexes!$B$8:$AK$8,0)),"")</f>
        <v/>
      </c>
      <c r="V349" s="86" t="str">
        <f>IFERROR(INDEX(DB_Typologies!$D$4:$AP$1445,MATCH($A$3,DB_Typologies!$AQ$4:$AQ$1445,0)+$A349,MATCH(V$3,TQoL_Indexes!$B$8:$AK$8,0)),"")</f>
        <v/>
      </c>
      <c r="W349" s="86" t="str">
        <f>IFERROR(INDEX(DB_Typologies!$D$4:$AP$1445,MATCH($A$3,DB_Typologies!$AQ$4:$AQ$1445,0)+$A349,MATCH(W$3,TQoL_Indexes!$B$8:$AK$8,0)),"")</f>
        <v/>
      </c>
      <c r="X349" s="86" t="str">
        <f>IFERROR(INDEX(DB_Typologies!$D$4:$AP$1445,MATCH($A$3,DB_Typologies!$AQ$4:$AQ$1445,0)+$A349,MATCH(X$3,TQoL_Indexes!$B$8:$AK$8,0)),"")</f>
        <v/>
      </c>
      <c r="Y349" s="86" t="str">
        <f>IFERROR(INDEX(DB_Typologies!$D$4:$AP$1445,MATCH($A$3,DB_Typologies!$AQ$4:$AQ$1445,0)+$A349,MATCH(Y$3,TQoL_Indexes!$B$8:$AK$8,0)),"")</f>
        <v/>
      </c>
      <c r="Z349" s="86" t="str">
        <f>IFERROR(INDEX(DB_Typologies!$D$4:$AP$1445,MATCH($A$3,DB_Typologies!$AQ$4:$AQ$1445,0)+$A349,MATCH(Z$3,TQoL_Indexes!$B$8:$AK$8,0)),"")</f>
        <v/>
      </c>
      <c r="AA349" s="86" t="str">
        <f>IFERROR(INDEX(DB_Typologies!$D$4:$AP$1445,MATCH($A$3,DB_Typologies!$AQ$4:$AQ$1445,0)+$A349,MATCH(AA$3,TQoL_Indexes!$B$8:$AK$8,0)),"")</f>
        <v/>
      </c>
      <c r="AB349" s="86" t="str">
        <f>IFERROR(INDEX(DB_Typologies!$D$4:$AP$1445,MATCH($A$3,DB_Typologies!$AQ$4:$AQ$1445,0)+$A349,MATCH(AB$3,TQoL_Indexes!$B$8:$AK$8,0)),"")</f>
        <v/>
      </c>
      <c r="AC349" s="86" t="str">
        <f>IFERROR(INDEX(DB_Typologies!$D$4:$AP$1445,MATCH($A$3,DB_Typologies!$AQ$4:$AQ$1445,0)+$A349,MATCH(AC$3,TQoL_Indexes!$B$8:$AK$8,0)),"")</f>
        <v/>
      </c>
      <c r="AD349" s="86" t="str">
        <f>IFERROR(INDEX(DB_Typologies!$D$4:$AP$1445,MATCH($A$3,DB_Typologies!$AQ$4:$AQ$1445,0)+$A349,MATCH(AD$3,TQoL_Indexes!$B$8:$AK$8,0)),"")</f>
        <v/>
      </c>
      <c r="AE349" s="86" t="str">
        <f>IFERROR(INDEX(DB_Typologies!$D$4:$AP$1445,MATCH($A$3,DB_Typologies!$AQ$4:$AQ$1445,0)+$A349,MATCH(AE$3,TQoL_Indexes!$B$8:$AK$8,0)),"")</f>
        <v/>
      </c>
      <c r="AF349" s="86" t="str">
        <f>IFERROR(INDEX(DB_Typologies!$D$4:$AP$1445,MATCH($A$3,DB_Typologies!$AQ$4:$AQ$1445,0)+$A349,MATCH(AF$3,TQoL_Indexes!$B$8:$AK$8,0)),"")</f>
        <v/>
      </c>
      <c r="AG349" s="86" t="str">
        <f>IFERROR(INDEX(DB_Typologies!$D$4:$AP$1445,MATCH($A$3,DB_Typologies!$AQ$4:$AQ$1445,0)+$A349,MATCH(AG$3,TQoL_Indexes!$B$8:$AK$8,0)),"")</f>
        <v/>
      </c>
      <c r="AH349" s="86" t="str">
        <f>IFERROR(INDEX(DB_Typologies!$D$4:$AP$1445,MATCH($A$3,DB_Typologies!$AQ$4:$AQ$1445,0)+$A349,MATCH(AH$3,TQoL_Indexes!$B$8:$AK$8,0)),"")</f>
        <v/>
      </c>
      <c r="AI349" s="86" t="str">
        <f>IFERROR(INDEX(DB_Typologies!$D$4:$AP$1445,MATCH($A$3,DB_Typologies!$AQ$4:$AQ$1445,0)+$A349,MATCH(AI$3,TQoL_Indexes!$B$8:$AK$8,0)),"")</f>
        <v/>
      </c>
      <c r="AJ349" s="86" t="str">
        <f>IFERROR(INDEX(DB_Typologies!$D$4:$AP$1445,MATCH($A$3,DB_Typologies!$AQ$4:$AQ$1445,0)+$A349,MATCH(AJ$3,TQoL_Indexes!$B$8:$AK$8,0)),"")</f>
        <v/>
      </c>
      <c r="AK349" s="86" t="str">
        <f>IFERROR(INDEX(DB_Typologies!$D$4:$AP$1445,MATCH($A$3,DB_Typologies!$AQ$4:$AQ$1445,0)+$A349,MATCH(AK$3,TQoL_Indexes!$B$8:$AK$8,0)),"")</f>
        <v/>
      </c>
      <c r="AL349" s="86" t="str">
        <f>IFERROR(INDEX(DB_Typologies!$D$4:$AP$1445,MATCH($A$3,DB_Typologies!$AQ$4:$AQ$1445,0)+$A349,MATCH(AL$3,TQoL_Indexes!$B$8:$AK$8,0)),"")</f>
        <v/>
      </c>
      <c r="AM349" s="87" t="str">
        <f>IFERROR(INDEX(DB_Typologies!$D$4:$AP$1445,MATCH($A$3,DB_Typologies!$AQ$4:$AQ$1445,0)+$A349,MATCH(AM$3,TQoL_Indexes!$B$8:$AK$8,0)),"")</f>
        <v/>
      </c>
    </row>
    <row r="350" spans="1:39">
      <c r="A350" s="58" t="str">
        <f>IFERROR(IF(A349+1&lt;COUNTIF(DB_Typologies!$AQ$4:$AQ$1445,$A$3),A349+1,""),"")</f>
        <v/>
      </c>
      <c r="B350" s="120" t="str">
        <f>IFERROR(INDEX(DB_Typologies!$D$4:$AP$1445,MATCH($A$3,DB_Typologies!$AQ$4:$AQ$1445,0)+$A350,MATCH(B$3,TQoL_Indexes!$B$8:$AK$8,0)),"")</f>
        <v/>
      </c>
      <c r="C350" s="86" t="str">
        <f>IFERROR(INDEX(DB_Typologies!$D$4:$AP$1445,MATCH($A$3,DB_Typologies!$AQ$4:$AQ$1445,0)+$A350,MATCH(C$3,TQoL_Indexes!$B$8:$AK$8,0)),"")</f>
        <v/>
      </c>
      <c r="D350" s="87" t="str">
        <f>IFERROR(INDEX(DB_Typologies!$D$4:$AP$1445,MATCH($A$3,DB_Typologies!$AQ$4:$AQ$1445,0)+$A350,MATCH(D$3,TQoL_Indexes!$B$8:$AK$8,0)),"")</f>
        <v/>
      </c>
      <c r="E350" s="86" t="str">
        <f>IFERROR(INDEX(DB_Typologies!$D$4:$AP$1445,MATCH($A$3,DB_Typologies!$AQ$4:$AQ$1445,0)+$A350,MATCH(E$3,TQoL_Indexes!$B$8:$AK$8,0)),"")</f>
        <v/>
      </c>
      <c r="F350" s="86" t="str">
        <f>IFERROR(INDEX(DB_Typologies!$D$4:$AP$1445,MATCH($A$3,DB_Typologies!$AQ$4:$AQ$1445,0)+$A350,MATCH(F$3,TQoL_Indexes!$B$8:$AK$8,0)),"")</f>
        <v/>
      </c>
      <c r="G350" s="86" t="str">
        <f>IFERROR(INDEX(DB_Typologies!$D$4:$AP$1445,MATCH($A$3,DB_Typologies!$AQ$4:$AQ$1445,0)+$A350,MATCH(G$3,TQoL_Indexes!$B$8:$AK$8,0)),"")</f>
        <v/>
      </c>
      <c r="H350" s="86" t="str">
        <f>IFERROR(INDEX(DB_Typologies!$D$4:$AP$1445,MATCH($A$3,DB_Typologies!$AQ$4:$AQ$1445,0)+$A350,MATCH(H$3,TQoL_Indexes!$B$8:$AK$8,0)),"")</f>
        <v/>
      </c>
      <c r="I350" s="86" t="str">
        <f>IFERROR(INDEX(DB_Typologies!$D$4:$AP$1445,MATCH($A$3,DB_Typologies!$AQ$4:$AQ$1445,0)+$A350,MATCH(I$3,TQoL_Indexes!$B$8:$AK$8,0)),"")</f>
        <v/>
      </c>
      <c r="J350" s="86" t="str">
        <f>IFERROR(INDEX(DB_Typologies!$D$4:$AP$1445,MATCH($A$3,DB_Typologies!$AQ$4:$AQ$1445,0)+$A350,MATCH(J$3,TQoL_Indexes!$B$8:$AK$8,0)),"")</f>
        <v/>
      </c>
      <c r="K350" s="86" t="str">
        <f>IFERROR(INDEX(DB_Typologies!$D$4:$AP$1445,MATCH($A$3,DB_Typologies!$AQ$4:$AQ$1445,0)+$A350,MATCH(K$3,TQoL_Indexes!$B$8:$AK$8,0)),"")</f>
        <v/>
      </c>
      <c r="L350" s="86" t="str">
        <f>IFERROR(INDEX(DB_Typologies!$D$4:$AP$1445,MATCH($A$3,DB_Typologies!$AQ$4:$AQ$1445,0)+$A350,MATCH(L$3,TQoL_Indexes!$B$8:$AK$8,0)),"")</f>
        <v/>
      </c>
      <c r="M350" s="86" t="str">
        <f>IFERROR(INDEX(DB_Typologies!$D$4:$AP$1445,MATCH($A$3,DB_Typologies!$AQ$4:$AQ$1445,0)+$A350,MATCH(M$3,TQoL_Indexes!$B$8:$AK$8,0)),"")</f>
        <v/>
      </c>
      <c r="N350" s="86" t="str">
        <f>IFERROR(INDEX(DB_Typologies!$D$4:$AP$1445,MATCH($A$3,DB_Typologies!$AQ$4:$AQ$1445,0)+$A350,MATCH(N$3,TQoL_Indexes!$B$8:$AK$8,0)),"")</f>
        <v/>
      </c>
      <c r="O350" s="86" t="str">
        <f>IFERROR(INDEX(DB_Typologies!$D$4:$AP$1445,MATCH($A$3,DB_Typologies!$AQ$4:$AQ$1445,0)+$A350,MATCH(O$3,TQoL_Indexes!$B$8:$AK$8,0)),"")</f>
        <v/>
      </c>
      <c r="P350" s="86" t="str">
        <f>IFERROR(INDEX(DB_Typologies!$D$4:$AP$1445,MATCH($A$3,DB_Typologies!$AQ$4:$AQ$1445,0)+$A350,MATCH(P$3,TQoL_Indexes!$B$8:$AK$8,0)),"")</f>
        <v/>
      </c>
      <c r="Q350" s="86" t="str">
        <f>IFERROR(INDEX(DB_Typologies!$D$4:$AP$1445,MATCH($A$3,DB_Typologies!$AQ$4:$AQ$1445,0)+$A350,MATCH(Q$3,TQoL_Indexes!$B$8:$AK$8,0)),"")</f>
        <v/>
      </c>
      <c r="R350" s="86" t="str">
        <f>IFERROR(INDEX(DB_Typologies!$D$4:$AP$1445,MATCH($A$3,DB_Typologies!$AQ$4:$AQ$1445,0)+$A350,MATCH(R$3,TQoL_Indexes!$B$8:$AK$8,0)),"")</f>
        <v/>
      </c>
      <c r="S350" s="86" t="str">
        <f>IFERROR(INDEX(DB_Typologies!$D$4:$AP$1445,MATCH($A$3,DB_Typologies!$AQ$4:$AQ$1445,0)+$A350,MATCH(S$3,TQoL_Indexes!$B$8:$AK$8,0)),"")</f>
        <v/>
      </c>
      <c r="T350" s="86" t="str">
        <f>IFERROR(INDEX(DB_Typologies!$D$4:$AP$1445,MATCH($A$3,DB_Typologies!$AQ$4:$AQ$1445,0)+$A350,MATCH(T$3,TQoL_Indexes!$B$8:$AK$8,0)),"")</f>
        <v/>
      </c>
      <c r="U350" s="86" t="str">
        <f>IFERROR(INDEX(DB_Typologies!$D$4:$AP$1445,MATCH($A$3,DB_Typologies!$AQ$4:$AQ$1445,0)+$A350,MATCH(U$3,TQoL_Indexes!$B$8:$AK$8,0)),"")</f>
        <v/>
      </c>
      <c r="V350" s="86" t="str">
        <f>IFERROR(INDEX(DB_Typologies!$D$4:$AP$1445,MATCH($A$3,DB_Typologies!$AQ$4:$AQ$1445,0)+$A350,MATCH(V$3,TQoL_Indexes!$B$8:$AK$8,0)),"")</f>
        <v/>
      </c>
      <c r="W350" s="86" t="str">
        <f>IFERROR(INDEX(DB_Typologies!$D$4:$AP$1445,MATCH($A$3,DB_Typologies!$AQ$4:$AQ$1445,0)+$A350,MATCH(W$3,TQoL_Indexes!$B$8:$AK$8,0)),"")</f>
        <v/>
      </c>
      <c r="X350" s="86" t="str">
        <f>IFERROR(INDEX(DB_Typologies!$D$4:$AP$1445,MATCH($A$3,DB_Typologies!$AQ$4:$AQ$1445,0)+$A350,MATCH(X$3,TQoL_Indexes!$B$8:$AK$8,0)),"")</f>
        <v/>
      </c>
      <c r="Y350" s="86" t="str">
        <f>IFERROR(INDEX(DB_Typologies!$D$4:$AP$1445,MATCH($A$3,DB_Typologies!$AQ$4:$AQ$1445,0)+$A350,MATCH(Y$3,TQoL_Indexes!$B$8:$AK$8,0)),"")</f>
        <v/>
      </c>
      <c r="Z350" s="86" t="str">
        <f>IFERROR(INDEX(DB_Typologies!$D$4:$AP$1445,MATCH($A$3,DB_Typologies!$AQ$4:$AQ$1445,0)+$A350,MATCH(Z$3,TQoL_Indexes!$B$8:$AK$8,0)),"")</f>
        <v/>
      </c>
      <c r="AA350" s="86" t="str">
        <f>IFERROR(INDEX(DB_Typologies!$D$4:$AP$1445,MATCH($A$3,DB_Typologies!$AQ$4:$AQ$1445,0)+$A350,MATCH(AA$3,TQoL_Indexes!$B$8:$AK$8,0)),"")</f>
        <v/>
      </c>
      <c r="AB350" s="86" t="str">
        <f>IFERROR(INDEX(DB_Typologies!$D$4:$AP$1445,MATCH($A$3,DB_Typologies!$AQ$4:$AQ$1445,0)+$A350,MATCH(AB$3,TQoL_Indexes!$B$8:$AK$8,0)),"")</f>
        <v/>
      </c>
      <c r="AC350" s="86" t="str">
        <f>IFERROR(INDEX(DB_Typologies!$D$4:$AP$1445,MATCH($A$3,DB_Typologies!$AQ$4:$AQ$1445,0)+$A350,MATCH(AC$3,TQoL_Indexes!$B$8:$AK$8,0)),"")</f>
        <v/>
      </c>
      <c r="AD350" s="86" t="str">
        <f>IFERROR(INDEX(DB_Typologies!$D$4:$AP$1445,MATCH($A$3,DB_Typologies!$AQ$4:$AQ$1445,0)+$A350,MATCH(AD$3,TQoL_Indexes!$B$8:$AK$8,0)),"")</f>
        <v/>
      </c>
      <c r="AE350" s="86" t="str">
        <f>IFERROR(INDEX(DB_Typologies!$D$4:$AP$1445,MATCH($A$3,DB_Typologies!$AQ$4:$AQ$1445,0)+$A350,MATCH(AE$3,TQoL_Indexes!$B$8:$AK$8,0)),"")</f>
        <v/>
      </c>
      <c r="AF350" s="86" t="str">
        <f>IFERROR(INDEX(DB_Typologies!$D$4:$AP$1445,MATCH($A$3,DB_Typologies!$AQ$4:$AQ$1445,0)+$A350,MATCH(AF$3,TQoL_Indexes!$B$8:$AK$8,0)),"")</f>
        <v/>
      </c>
      <c r="AG350" s="86" t="str">
        <f>IFERROR(INDEX(DB_Typologies!$D$4:$AP$1445,MATCH($A$3,DB_Typologies!$AQ$4:$AQ$1445,0)+$A350,MATCH(AG$3,TQoL_Indexes!$B$8:$AK$8,0)),"")</f>
        <v/>
      </c>
      <c r="AH350" s="86" t="str">
        <f>IFERROR(INDEX(DB_Typologies!$D$4:$AP$1445,MATCH($A$3,DB_Typologies!$AQ$4:$AQ$1445,0)+$A350,MATCH(AH$3,TQoL_Indexes!$B$8:$AK$8,0)),"")</f>
        <v/>
      </c>
      <c r="AI350" s="86" t="str">
        <f>IFERROR(INDEX(DB_Typologies!$D$4:$AP$1445,MATCH($A$3,DB_Typologies!$AQ$4:$AQ$1445,0)+$A350,MATCH(AI$3,TQoL_Indexes!$B$8:$AK$8,0)),"")</f>
        <v/>
      </c>
      <c r="AJ350" s="86" t="str">
        <f>IFERROR(INDEX(DB_Typologies!$D$4:$AP$1445,MATCH($A$3,DB_Typologies!$AQ$4:$AQ$1445,0)+$A350,MATCH(AJ$3,TQoL_Indexes!$B$8:$AK$8,0)),"")</f>
        <v/>
      </c>
      <c r="AK350" s="86" t="str">
        <f>IFERROR(INDEX(DB_Typologies!$D$4:$AP$1445,MATCH($A$3,DB_Typologies!$AQ$4:$AQ$1445,0)+$A350,MATCH(AK$3,TQoL_Indexes!$B$8:$AK$8,0)),"")</f>
        <v/>
      </c>
      <c r="AL350" s="86" t="str">
        <f>IFERROR(INDEX(DB_Typologies!$D$4:$AP$1445,MATCH($A$3,DB_Typologies!$AQ$4:$AQ$1445,0)+$A350,MATCH(AL$3,TQoL_Indexes!$B$8:$AK$8,0)),"")</f>
        <v/>
      </c>
      <c r="AM350" s="87" t="str">
        <f>IFERROR(INDEX(DB_Typologies!$D$4:$AP$1445,MATCH($A$3,DB_Typologies!$AQ$4:$AQ$1445,0)+$A350,MATCH(AM$3,TQoL_Indexes!$B$8:$AK$8,0)),"")</f>
        <v/>
      </c>
    </row>
    <row r="351" spans="1:39">
      <c r="A351" s="58" t="str">
        <f>IFERROR(IF(A350+1&lt;COUNTIF(DB_Typologies!$AQ$4:$AQ$1445,$A$3),A350+1,""),"")</f>
        <v/>
      </c>
      <c r="B351" s="120" t="str">
        <f>IFERROR(INDEX(DB_Typologies!$D$4:$AP$1445,MATCH($A$3,DB_Typologies!$AQ$4:$AQ$1445,0)+$A351,MATCH(B$3,TQoL_Indexes!$B$8:$AK$8,0)),"")</f>
        <v/>
      </c>
      <c r="C351" s="86" t="str">
        <f>IFERROR(INDEX(DB_Typologies!$D$4:$AP$1445,MATCH($A$3,DB_Typologies!$AQ$4:$AQ$1445,0)+$A351,MATCH(C$3,TQoL_Indexes!$B$8:$AK$8,0)),"")</f>
        <v/>
      </c>
      <c r="D351" s="87" t="str">
        <f>IFERROR(INDEX(DB_Typologies!$D$4:$AP$1445,MATCH($A$3,DB_Typologies!$AQ$4:$AQ$1445,0)+$A351,MATCH(D$3,TQoL_Indexes!$B$8:$AK$8,0)),"")</f>
        <v/>
      </c>
      <c r="E351" s="86" t="str">
        <f>IFERROR(INDEX(DB_Typologies!$D$4:$AP$1445,MATCH($A$3,DB_Typologies!$AQ$4:$AQ$1445,0)+$A351,MATCH(E$3,TQoL_Indexes!$B$8:$AK$8,0)),"")</f>
        <v/>
      </c>
      <c r="F351" s="86" t="str">
        <f>IFERROR(INDEX(DB_Typologies!$D$4:$AP$1445,MATCH($A$3,DB_Typologies!$AQ$4:$AQ$1445,0)+$A351,MATCH(F$3,TQoL_Indexes!$B$8:$AK$8,0)),"")</f>
        <v/>
      </c>
      <c r="G351" s="86" t="str">
        <f>IFERROR(INDEX(DB_Typologies!$D$4:$AP$1445,MATCH($A$3,DB_Typologies!$AQ$4:$AQ$1445,0)+$A351,MATCH(G$3,TQoL_Indexes!$B$8:$AK$8,0)),"")</f>
        <v/>
      </c>
      <c r="H351" s="86" t="str">
        <f>IFERROR(INDEX(DB_Typologies!$D$4:$AP$1445,MATCH($A$3,DB_Typologies!$AQ$4:$AQ$1445,0)+$A351,MATCH(H$3,TQoL_Indexes!$B$8:$AK$8,0)),"")</f>
        <v/>
      </c>
      <c r="I351" s="86" t="str">
        <f>IFERROR(INDEX(DB_Typologies!$D$4:$AP$1445,MATCH($A$3,DB_Typologies!$AQ$4:$AQ$1445,0)+$A351,MATCH(I$3,TQoL_Indexes!$B$8:$AK$8,0)),"")</f>
        <v/>
      </c>
      <c r="J351" s="86" t="str">
        <f>IFERROR(INDEX(DB_Typologies!$D$4:$AP$1445,MATCH($A$3,DB_Typologies!$AQ$4:$AQ$1445,0)+$A351,MATCH(J$3,TQoL_Indexes!$B$8:$AK$8,0)),"")</f>
        <v/>
      </c>
      <c r="K351" s="86" t="str">
        <f>IFERROR(INDEX(DB_Typologies!$D$4:$AP$1445,MATCH($A$3,DB_Typologies!$AQ$4:$AQ$1445,0)+$A351,MATCH(K$3,TQoL_Indexes!$B$8:$AK$8,0)),"")</f>
        <v/>
      </c>
      <c r="L351" s="86" t="str">
        <f>IFERROR(INDEX(DB_Typologies!$D$4:$AP$1445,MATCH($A$3,DB_Typologies!$AQ$4:$AQ$1445,0)+$A351,MATCH(L$3,TQoL_Indexes!$B$8:$AK$8,0)),"")</f>
        <v/>
      </c>
      <c r="M351" s="86" t="str">
        <f>IFERROR(INDEX(DB_Typologies!$D$4:$AP$1445,MATCH($A$3,DB_Typologies!$AQ$4:$AQ$1445,0)+$A351,MATCH(M$3,TQoL_Indexes!$B$8:$AK$8,0)),"")</f>
        <v/>
      </c>
      <c r="N351" s="86" t="str">
        <f>IFERROR(INDEX(DB_Typologies!$D$4:$AP$1445,MATCH($A$3,DB_Typologies!$AQ$4:$AQ$1445,0)+$A351,MATCH(N$3,TQoL_Indexes!$B$8:$AK$8,0)),"")</f>
        <v/>
      </c>
      <c r="O351" s="86" t="str">
        <f>IFERROR(INDEX(DB_Typologies!$D$4:$AP$1445,MATCH($A$3,DB_Typologies!$AQ$4:$AQ$1445,0)+$A351,MATCH(O$3,TQoL_Indexes!$B$8:$AK$8,0)),"")</f>
        <v/>
      </c>
      <c r="P351" s="86" t="str">
        <f>IFERROR(INDEX(DB_Typologies!$D$4:$AP$1445,MATCH($A$3,DB_Typologies!$AQ$4:$AQ$1445,0)+$A351,MATCH(P$3,TQoL_Indexes!$B$8:$AK$8,0)),"")</f>
        <v/>
      </c>
      <c r="Q351" s="86" t="str">
        <f>IFERROR(INDEX(DB_Typologies!$D$4:$AP$1445,MATCH($A$3,DB_Typologies!$AQ$4:$AQ$1445,0)+$A351,MATCH(Q$3,TQoL_Indexes!$B$8:$AK$8,0)),"")</f>
        <v/>
      </c>
      <c r="R351" s="86" t="str">
        <f>IFERROR(INDEX(DB_Typologies!$D$4:$AP$1445,MATCH($A$3,DB_Typologies!$AQ$4:$AQ$1445,0)+$A351,MATCH(R$3,TQoL_Indexes!$B$8:$AK$8,0)),"")</f>
        <v/>
      </c>
      <c r="S351" s="86" t="str">
        <f>IFERROR(INDEX(DB_Typologies!$D$4:$AP$1445,MATCH($A$3,DB_Typologies!$AQ$4:$AQ$1445,0)+$A351,MATCH(S$3,TQoL_Indexes!$B$8:$AK$8,0)),"")</f>
        <v/>
      </c>
      <c r="T351" s="86" t="str">
        <f>IFERROR(INDEX(DB_Typologies!$D$4:$AP$1445,MATCH($A$3,DB_Typologies!$AQ$4:$AQ$1445,0)+$A351,MATCH(T$3,TQoL_Indexes!$B$8:$AK$8,0)),"")</f>
        <v/>
      </c>
      <c r="U351" s="86" t="str">
        <f>IFERROR(INDEX(DB_Typologies!$D$4:$AP$1445,MATCH($A$3,DB_Typologies!$AQ$4:$AQ$1445,0)+$A351,MATCH(U$3,TQoL_Indexes!$B$8:$AK$8,0)),"")</f>
        <v/>
      </c>
      <c r="V351" s="86" t="str">
        <f>IFERROR(INDEX(DB_Typologies!$D$4:$AP$1445,MATCH($A$3,DB_Typologies!$AQ$4:$AQ$1445,0)+$A351,MATCH(V$3,TQoL_Indexes!$B$8:$AK$8,0)),"")</f>
        <v/>
      </c>
      <c r="W351" s="86" t="str">
        <f>IFERROR(INDEX(DB_Typologies!$D$4:$AP$1445,MATCH($A$3,DB_Typologies!$AQ$4:$AQ$1445,0)+$A351,MATCH(W$3,TQoL_Indexes!$B$8:$AK$8,0)),"")</f>
        <v/>
      </c>
      <c r="X351" s="86" t="str">
        <f>IFERROR(INDEX(DB_Typologies!$D$4:$AP$1445,MATCH($A$3,DB_Typologies!$AQ$4:$AQ$1445,0)+$A351,MATCH(X$3,TQoL_Indexes!$B$8:$AK$8,0)),"")</f>
        <v/>
      </c>
      <c r="Y351" s="86" t="str">
        <f>IFERROR(INDEX(DB_Typologies!$D$4:$AP$1445,MATCH($A$3,DB_Typologies!$AQ$4:$AQ$1445,0)+$A351,MATCH(Y$3,TQoL_Indexes!$B$8:$AK$8,0)),"")</f>
        <v/>
      </c>
      <c r="Z351" s="86" t="str">
        <f>IFERROR(INDEX(DB_Typologies!$D$4:$AP$1445,MATCH($A$3,DB_Typologies!$AQ$4:$AQ$1445,0)+$A351,MATCH(Z$3,TQoL_Indexes!$B$8:$AK$8,0)),"")</f>
        <v/>
      </c>
      <c r="AA351" s="86" t="str">
        <f>IFERROR(INDEX(DB_Typologies!$D$4:$AP$1445,MATCH($A$3,DB_Typologies!$AQ$4:$AQ$1445,0)+$A351,MATCH(AA$3,TQoL_Indexes!$B$8:$AK$8,0)),"")</f>
        <v/>
      </c>
      <c r="AB351" s="86" t="str">
        <f>IFERROR(INDEX(DB_Typologies!$D$4:$AP$1445,MATCH($A$3,DB_Typologies!$AQ$4:$AQ$1445,0)+$A351,MATCH(AB$3,TQoL_Indexes!$B$8:$AK$8,0)),"")</f>
        <v/>
      </c>
      <c r="AC351" s="86" t="str">
        <f>IFERROR(INDEX(DB_Typologies!$D$4:$AP$1445,MATCH($A$3,DB_Typologies!$AQ$4:$AQ$1445,0)+$A351,MATCH(AC$3,TQoL_Indexes!$B$8:$AK$8,0)),"")</f>
        <v/>
      </c>
      <c r="AD351" s="86" t="str">
        <f>IFERROR(INDEX(DB_Typologies!$D$4:$AP$1445,MATCH($A$3,DB_Typologies!$AQ$4:$AQ$1445,0)+$A351,MATCH(AD$3,TQoL_Indexes!$B$8:$AK$8,0)),"")</f>
        <v/>
      </c>
      <c r="AE351" s="86" t="str">
        <f>IFERROR(INDEX(DB_Typologies!$D$4:$AP$1445,MATCH($A$3,DB_Typologies!$AQ$4:$AQ$1445,0)+$A351,MATCH(AE$3,TQoL_Indexes!$B$8:$AK$8,0)),"")</f>
        <v/>
      </c>
      <c r="AF351" s="86" t="str">
        <f>IFERROR(INDEX(DB_Typologies!$D$4:$AP$1445,MATCH($A$3,DB_Typologies!$AQ$4:$AQ$1445,0)+$A351,MATCH(AF$3,TQoL_Indexes!$B$8:$AK$8,0)),"")</f>
        <v/>
      </c>
      <c r="AG351" s="86" t="str">
        <f>IFERROR(INDEX(DB_Typologies!$D$4:$AP$1445,MATCH($A$3,DB_Typologies!$AQ$4:$AQ$1445,0)+$A351,MATCH(AG$3,TQoL_Indexes!$B$8:$AK$8,0)),"")</f>
        <v/>
      </c>
      <c r="AH351" s="86" t="str">
        <f>IFERROR(INDEX(DB_Typologies!$D$4:$AP$1445,MATCH($A$3,DB_Typologies!$AQ$4:$AQ$1445,0)+$A351,MATCH(AH$3,TQoL_Indexes!$B$8:$AK$8,0)),"")</f>
        <v/>
      </c>
      <c r="AI351" s="86" t="str">
        <f>IFERROR(INDEX(DB_Typologies!$D$4:$AP$1445,MATCH($A$3,DB_Typologies!$AQ$4:$AQ$1445,0)+$A351,MATCH(AI$3,TQoL_Indexes!$B$8:$AK$8,0)),"")</f>
        <v/>
      </c>
      <c r="AJ351" s="86" t="str">
        <f>IFERROR(INDEX(DB_Typologies!$D$4:$AP$1445,MATCH($A$3,DB_Typologies!$AQ$4:$AQ$1445,0)+$A351,MATCH(AJ$3,TQoL_Indexes!$B$8:$AK$8,0)),"")</f>
        <v/>
      </c>
      <c r="AK351" s="86" t="str">
        <f>IFERROR(INDEX(DB_Typologies!$D$4:$AP$1445,MATCH($A$3,DB_Typologies!$AQ$4:$AQ$1445,0)+$A351,MATCH(AK$3,TQoL_Indexes!$B$8:$AK$8,0)),"")</f>
        <v/>
      </c>
      <c r="AL351" s="86" t="str">
        <f>IFERROR(INDEX(DB_Typologies!$D$4:$AP$1445,MATCH($A$3,DB_Typologies!$AQ$4:$AQ$1445,0)+$A351,MATCH(AL$3,TQoL_Indexes!$B$8:$AK$8,0)),"")</f>
        <v/>
      </c>
      <c r="AM351" s="87" t="str">
        <f>IFERROR(INDEX(DB_Typologies!$D$4:$AP$1445,MATCH($A$3,DB_Typologies!$AQ$4:$AQ$1445,0)+$A351,MATCH(AM$3,TQoL_Indexes!$B$8:$AK$8,0)),"")</f>
        <v/>
      </c>
    </row>
    <row r="352" spans="1:39">
      <c r="A352" s="58" t="str">
        <f>IFERROR(IF(A351+1&lt;COUNTIF(DB_Typologies!$AQ$4:$AQ$1445,$A$3),A351+1,""),"")</f>
        <v/>
      </c>
      <c r="B352" s="120" t="str">
        <f>IFERROR(INDEX(DB_Typologies!$D$4:$AP$1445,MATCH($A$3,DB_Typologies!$AQ$4:$AQ$1445,0)+$A352,MATCH(B$3,TQoL_Indexes!$B$8:$AK$8,0)),"")</f>
        <v/>
      </c>
      <c r="C352" s="86" t="str">
        <f>IFERROR(INDEX(DB_Typologies!$D$4:$AP$1445,MATCH($A$3,DB_Typologies!$AQ$4:$AQ$1445,0)+$A352,MATCH(C$3,TQoL_Indexes!$B$8:$AK$8,0)),"")</f>
        <v/>
      </c>
      <c r="D352" s="87" t="str">
        <f>IFERROR(INDEX(DB_Typologies!$D$4:$AP$1445,MATCH($A$3,DB_Typologies!$AQ$4:$AQ$1445,0)+$A352,MATCH(D$3,TQoL_Indexes!$B$8:$AK$8,0)),"")</f>
        <v/>
      </c>
      <c r="E352" s="86" t="str">
        <f>IFERROR(INDEX(DB_Typologies!$D$4:$AP$1445,MATCH($A$3,DB_Typologies!$AQ$4:$AQ$1445,0)+$A352,MATCH(E$3,TQoL_Indexes!$B$8:$AK$8,0)),"")</f>
        <v/>
      </c>
      <c r="F352" s="86" t="str">
        <f>IFERROR(INDEX(DB_Typologies!$D$4:$AP$1445,MATCH($A$3,DB_Typologies!$AQ$4:$AQ$1445,0)+$A352,MATCH(F$3,TQoL_Indexes!$B$8:$AK$8,0)),"")</f>
        <v/>
      </c>
      <c r="G352" s="86" t="str">
        <f>IFERROR(INDEX(DB_Typologies!$D$4:$AP$1445,MATCH($A$3,DB_Typologies!$AQ$4:$AQ$1445,0)+$A352,MATCH(G$3,TQoL_Indexes!$B$8:$AK$8,0)),"")</f>
        <v/>
      </c>
      <c r="H352" s="86" t="str">
        <f>IFERROR(INDEX(DB_Typologies!$D$4:$AP$1445,MATCH($A$3,DB_Typologies!$AQ$4:$AQ$1445,0)+$A352,MATCH(H$3,TQoL_Indexes!$B$8:$AK$8,0)),"")</f>
        <v/>
      </c>
      <c r="I352" s="86" t="str">
        <f>IFERROR(INDEX(DB_Typologies!$D$4:$AP$1445,MATCH($A$3,DB_Typologies!$AQ$4:$AQ$1445,0)+$A352,MATCH(I$3,TQoL_Indexes!$B$8:$AK$8,0)),"")</f>
        <v/>
      </c>
      <c r="J352" s="86" t="str">
        <f>IFERROR(INDEX(DB_Typologies!$D$4:$AP$1445,MATCH($A$3,DB_Typologies!$AQ$4:$AQ$1445,0)+$A352,MATCH(J$3,TQoL_Indexes!$B$8:$AK$8,0)),"")</f>
        <v/>
      </c>
      <c r="K352" s="86" t="str">
        <f>IFERROR(INDEX(DB_Typologies!$D$4:$AP$1445,MATCH($A$3,DB_Typologies!$AQ$4:$AQ$1445,0)+$A352,MATCH(K$3,TQoL_Indexes!$B$8:$AK$8,0)),"")</f>
        <v/>
      </c>
      <c r="L352" s="86" t="str">
        <f>IFERROR(INDEX(DB_Typologies!$D$4:$AP$1445,MATCH($A$3,DB_Typologies!$AQ$4:$AQ$1445,0)+$A352,MATCH(L$3,TQoL_Indexes!$B$8:$AK$8,0)),"")</f>
        <v/>
      </c>
      <c r="M352" s="86" t="str">
        <f>IFERROR(INDEX(DB_Typologies!$D$4:$AP$1445,MATCH($A$3,DB_Typologies!$AQ$4:$AQ$1445,0)+$A352,MATCH(M$3,TQoL_Indexes!$B$8:$AK$8,0)),"")</f>
        <v/>
      </c>
      <c r="N352" s="86" t="str">
        <f>IFERROR(INDEX(DB_Typologies!$D$4:$AP$1445,MATCH($A$3,DB_Typologies!$AQ$4:$AQ$1445,0)+$A352,MATCH(N$3,TQoL_Indexes!$B$8:$AK$8,0)),"")</f>
        <v/>
      </c>
      <c r="O352" s="86" t="str">
        <f>IFERROR(INDEX(DB_Typologies!$D$4:$AP$1445,MATCH($A$3,DB_Typologies!$AQ$4:$AQ$1445,0)+$A352,MATCH(O$3,TQoL_Indexes!$B$8:$AK$8,0)),"")</f>
        <v/>
      </c>
      <c r="P352" s="86" t="str">
        <f>IFERROR(INDEX(DB_Typologies!$D$4:$AP$1445,MATCH($A$3,DB_Typologies!$AQ$4:$AQ$1445,0)+$A352,MATCH(P$3,TQoL_Indexes!$B$8:$AK$8,0)),"")</f>
        <v/>
      </c>
      <c r="Q352" s="86" t="str">
        <f>IFERROR(INDEX(DB_Typologies!$D$4:$AP$1445,MATCH($A$3,DB_Typologies!$AQ$4:$AQ$1445,0)+$A352,MATCH(Q$3,TQoL_Indexes!$B$8:$AK$8,0)),"")</f>
        <v/>
      </c>
      <c r="R352" s="86" t="str">
        <f>IFERROR(INDEX(DB_Typologies!$D$4:$AP$1445,MATCH($A$3,DB_Typologies!$AQ$4:$AQ$1445,0)+$A352,MATCH(R$3,TQoL_Indexes!$B$8:$AK$8,0)),"")</f>
        <v/>
      </c>
      <c r="S352" s="86" t="str">
        <f>IFERROR(INDEX(DB_Typologies!$D$4:$AP$1445,MATCH($A$3,DB_Typologies!$AQ$4:$AQ$1445,0)+$A352,MATCH(S$3,TQoL_Indexes!$B$8:$AK$8,0)),"")</f>
        <v/>
      </c>
      <c r="T352" s="86" t="str">
        <f>IFERROR(INDEX(DB_Typologies!$D$4:$AP$1445,MATCH($A$3,DB_Typologies!$AQ$4:$AQ$1445,0)+$A352,MATCH(T$3,TQoL_Indexes!$B$8:$AK$8,0)),"")</f>
        <v/>
      </c>
      <c r="U352" s="86" t="str">
        <f>IFERROR(INDEX(DB_Typologies!$D$4:$AP$1445,MATCH($A$3,DB_Typologies!$AQ$4:$AQ$1445,0)+$A352,MATCH(U$3,TQoL_Indexes!$B$8:$AK$8,0)),"")</f>
        <v/>
      </c>
      <c r="V352" s="86" t="str">
        <f>IFERROR(INDEX(DB_Typologies!$D$4:$AP$1445,MATCH($A$3,DB_Typologies!$AQ$4:$AQ$1445,0)+$A352,MATCH(V$3,TQoL_Indexes!$B$8:$AK$8,0)),"")</f>
        <v/>
      </c>
      <c r="W352" s="86" t="str">
        <f>IFERROR(INDEX(DB_Typologies!$D$4:$AP$1445,MATCH($A$3,DB_Typologies!$AQ$4:$AQ$1445,0)+$A352,MATCH(W$3,TQoL_Indexes!$B$8:$AK$8,0)),"")</f>
        <v/>
      </c>
      <c r="X352" s="86" t="str">
        <f>IFERROR(INDEX(DB_Typologies!$D$4:$AP$1445,MATCH($A$3,DB_Typologies!$AQ$4:$AQ$1445,0)+$A352,MATCH(X$3,TQoL_Indexes!$B$8:$AK$8,0)),"")</f>
        <v/>
      </c>
      <c r="Y352" s="86" t="str">
        <f>IFERROR(INDEX(DB_Typologies!$D$4:$AP$1445,MATCH($A$3,DB_Typologies!$AQ$4:$AQ$1445,0)+$A352,MATCH(Y$3,TQoL_Indexes!$B$8:$AK$8,0)),"")</f>
        <v/>
      </c>
      <c r="Z352" s="86" t="str">
        <f>IFERROR(INDEX(DB_Typologies!$D$4:$AP$1445,MATCH($A$3,DB_Typologies!$AQ$4:$AQ$1445,0)+$A352,MATCH(Z$3,TQoL_Indexes!$B$8:$AK$8,0)),"")</f>
        <v/>
      </c>
      <c r="AA352" s="86" t="str">
        <f>IFERROR(INDEX(DB_Typologies!$D$4:$AP$1445,MATCH($A$3,DB_Typologies!$AQ$4:$AQ$1445,0)+$A352,MATCH(AA$3,TQoL_Indexes!$B$8:$AK$8,0)),"")</f>
        <v/>
      </c>
      <c r="AB352" s="86" t="str">
        <f>IFERROR(INDEX(DB_Typologies!$D$4:$AP$1445,MATCH($A$3,DB_Typologies!$AQ$4:$AQ$1445,0)+$A352,MATCH(AB$3,TQoL_Indexes!$B$8:$AK$8,0)),"")</f>
        <v/>
      </c>
      <c r="AC352" s="86" t="str">
        <f>IFERROR(INDEX(DB_Typologies!$D$4:$AP$1445,MATCH($A$3,DB_Typologies!$AQ$4:$AQ$1445,0)+$A352,MATCH(AC$3,TQoL_Indexes!$B$8:$AK$8,0)),"")</f>
        <v/>
      </c>
      <c r="AD352" s="86" t="str">
        <f>IFERROR(INDEX(DB_Typologies!$D$4:$AP$1445,MATCH($A$3,DB_Typologies!$AQ$4:$AQ$1445,0)+$A352,MATCH(AD$3,TQoL_Indexes!$B$8:$AK$8,0)),"")</f>
        <v/>
      </c>
      <c r="AE352" s="86" t="str">
        <f>IFERROR(INDEX(DB_Typologies!$D$4:$AP$1445,MATCH($A$3,DB_Typologies!$AQ$4:$AQ$1445,0)+$A352,MATCH(AE$3,TQoL_Indexes!$B$8:$AK$8,0)),"")</f>
        <v/>
      </c>
      <c r="AF352" s="86" t="str">
        <f>IFERROR(INDEX(DB_Typologies!$D$4:$AP$1445,MATCH($A$3,DB_Typologies!$AQ$4:$AQ$1445,0)+$A352,MATCH(AF$3,TQoL_Indexes!$B$8:$AK$8,0)),"")</f>
        <v/>
      </c>
      <c r="AG352" s="86" t="str">
        <f>IFERROR(INDEX(DB_Typologies!$D$4:$AP$1445,MATCH($A$3,DB_Typologies!$AQ$4:$AQ$1445,0)+$A352,MATCH(AG$3,TQoL_Indexes!$B$8:$AK$8,0)),"")</f>
        <v/>
      </c>
      <c r="AH352" s="86" t="str">
        <f>IFERROR(INDEX(DB_Typologies!$D$4:$AP$1445,MATCH($A$3,DB_Typologies!$AQ$4:$AQ$1445,0)+$A352,MATCH(AH$3,TQoL_Indexes!$B$8:$AK$8,0)),"")</f>
        <v/>
      </c>
      <c r="AI352" s="86" t="str">
        <f>IFERROR(INDEX(DB_Typologies!$D$4:$AP$1445,MATCH($A$3,DB_Typologies!$AQ$4:$AQ$1445,0)+$A352,MATCH(AI$3,TQoL_Indexes!$B$8:$AK$8,0)),"")</f>
        <v/>
      </c>
      <c r="AJ352" s="86" t="str">
        <f>IFERROR(INDEX(DB_Typologies!$D$4:$AP$1445,MATCH($A$3,DB_Typologies!$AQ$4:$AQ$1445,0)+$A352,MATCH(AJ$3,TQoL_Indexes!$B$8:$AK$8,0)),"")</f>
        <v/>
      </c>
      <c r="AK352" s="86" t="str">
        <f>IFERROR(INDEX(DB_Typologies!$D$4:$AP$1445,MATCH($A$3,DB_Typologies!$AQ$4:$AQ$1445,0)+$A352,MATCH(AK$3,TQoL_Indexes!$B$8:$AK$8,0)),"")</f>
        <v/>
      </c>
      <c r="AL352" s="86" t="str">
        <f>IFERROR(INDEX(DB_Typologies!$D$4:$AP$1445,MATCH($A$3,DB_Typologies!$AQ$4:$AQ$1445,0)+$A352,MATCH(AL$3,TQoL_Indexes!$B$8:$AK$8,0)),"")</f>
        <v/>
      </c>
      <c r="AM352" s="87" t="str">
        <f>IFERROR(INDEX(DB_Typologies!$D$4:$AP$1445,MATCH($A$3,DB_Typologies!$AQ$4:$AQ$1445,0)+$A352,MATCH(AM$3,TQoL_Indexes!$B$8:$AK$8,0)),"")</f>
        <v/>
      </c>
    </row>
    <row r="353" spans="1:39">
      <c r="A353" s="58" t="str">
        <f>IFERROR(IF(A352+1&lt;COUNTIF(DB_Typologies!$AQ$4:$AQ$1445,$A$3),A352+1,""),"")</f>
        <v/>
      </c>
      <c r="B353" s="120" t="str">
        <f>IFERROR(INDEX(DB_Typologies!$D$4:$AP$1445,MATCH($A$3,DB_Typologies!$AQ$4:$AQ$1445,0)+$A353,MATCH(B$3,TQoL_Indexes!$B$8:$AK$8,0)),"")</f>
        <v/>
      </c>
      <c r="C353" s="86" t="str">
        <f>IFERROR(INDEX(DB_Typologies!$D$4:$AP$1445,MATCH($A$3,DB_Typologies!$AQ$4:$AQ$1445,0)+$A353,MATCH(C$3,TQoL_Indexes!$B$8:$AK$8,0)),"")</f>
        <v/>
      </c>
      <c r="D353" s="87" t="str">
        <f>IFERROR(INDEX(DB_Typologies!$D$4:$AP$1445,MATCH($A$3,DB_Typologies!$AQ$4:$AQ$1445,0)+$A353,MATCH(D$3,TQoL_Indexes!$B$8:$AK$8,0)),"")</f>
        <v/>
      </c>
      <c r="E353" s="86" t="str">
        <f>IFERROR(INDEX(DB_Typologies!$D$4:$AP$1445,MATCH($A$3,DB_Typologies!$AQ$4:$AQ$1445,0)+$A353,MATCH(E$3,TQoL_Indexes!$B$8:$AK$8,0)),"")</f>
        <v/>
      </c>
      <c r="F353" s="86" t="str">
        <f>IFERROR(INDEX(DB_Typologies!$D$4:$AP$1445,MATCH($A$3,DB_Typologies!$AQ$4:$AQ$1445,0)+$A353,MATCH(F$3,TQoL_Indexes!$B$8:$AK$8,0)),"")</f>
        <v/>
      </c>
      <c r="G353" s="86" t="str">
        <f>IFERROR(INDEX(DB_Typologies!$D$4:$AP$1445,MATCH($A$3,DB_Typologies!$AQ$4:$AQ$1445,0)+$A353,MATCH(G$3,TQoL_Indexes!$B$8:$AK$8,0)),"")</f>
        <v/>
      </c>
      <c r="H353" s="86" t="str">
        <f>IFERROR(INDEX(DB_Typologies!$D$4:$AP$1445,MATCH($A$3,DB_Typologies!$AQ$4:$AQ$1445,0)+$A353,MATCH(H$3,TQoL_Indexes!$B$8:$AK$8,0)),"")</f>
        <v/>
      </c>
      <c r="I353" s="86" t="str">
        <f>IFERROR(INDEX(DB_Typologies!$D$4:$AP$1445,MATCH($A$3,DB_Typologies!$AQ$4:$AQ$1445,0)+$A353,MATCH(I$3,TQoL_Indexes!$B$8:$AK$8,0)),"")</f>
        <v/>
      </c>
      <c r="J353" s="86" t="str">
        <f>IFERROR(INDEX(DB_Typologies!$D$4:$AP$1445,MATCH($A$3,DB_Typologies!$AQ$4:$AQ$1445,0)+$A353,MATCH(J$3,TQoL_Indexes!$B$8:$AK$8,0)),"")</f>
        <v/>
      </c>
      <c r="K353" s="86" t="str">
        <f>IFERROR(INDEX(DB_Typologies!$D$4:$AP$1445,MATCH($A$3,DB_Typologies!$AQ$4:$AQ$1445,0)+$A353,MATCH(K$3,TQoL_Indexes!$B$8:$AK$8,0)),"")</f>
        <v/>
      </c>
      <c r="L353" s="86" t="str">
        <f>IFERROR(INDEX(DB_Typologies!$D$4:$AP$1445,MATCH($A$3,DB_Typologies!$AQ$4:$AQ$1445,0)+$A353,MATCH(L$3,TQoL_Indexes!$B$8:$AK$8,0)),"")</f>
        <v/>
      </c>
      <c r="M353" s="86" t="str">
        <f>IFERROR(INDEX(DB_Typologies!$D$4:$AP$1445,MATCH($A$3,DB_Typologies!$AQ$4:$AQ$1445,0)+$A353,MATCH(M$3,TQoL_Indexes!$B$8:$AK$8,0)),"")</f>
        <v/>
      </c>
      <c r="N353" s="86" t="str">
        <f>IFERROR(INDEX(DB_Typologies!$D$4:$AP$1445,MATCH($A$3,DB_Typologies!$AQ$4:$AQ$1445,0)+$A353,MATCH(N$3,TQoL_Indexes!$B$8:$AK$8,0)),"")</f>
        <v/>
      </c>
      <c r="O353" s="86" t="str">
        <f>IFERROR(INDEX(DB_Typologies!$D$4:$AP$1445,MATCH($A$3,DB_Typologies!$AQ$4:$AQ$1445,0)+$A353,MATCH(O$3,TQoL_Indexes!$B$8:$AK$8,0)),"")</f>
        <v/>
      </c>
      <c r="P353" s="86" t="str">
        <f>IFERROR(INDEX(DB_Typologies!$D$4:$AP$1445,MATCH($A$3,DB_Typologies!$AQ$4:$AQ$1445,0)+$A353,MATCH(P$3,TQoL_Indexes!$B$8:$AK$8,0)),"")</f>
        <v/>
      </c>
      <c r="Q353" s="86" t="str">
        <f>IFERROR(INDEX(DB_Typologies!$D$4:$AP$1445,MATCH($A$3,DB_Typologies!$AQ$4:$AQ$1445,0)+$A353,MATCH(Q$3,TQoL_Indexes!$B$8:$AK$8,0)),"")</f>
        <v/>
      </c>
      <c r="R353" s="86" t="str">
        <f>IFERROR(INDEX(DB_Typologies!$D$4:$AP$1445,MATCH($A$3,DB_Typologies!$AQ$4:$AQ$1445,0)+$A353,MATCH(R$3,TQoL_Indexes!$B$8:$AK$8,0)),"")</f>
        <v/>
      </c>
      <c r="S353" s="86" t="str">
        <f>IFERROR(INDEX(DB_Typologies!$D$4:$AP$1445,MATCH($A$3,DB_Typologies!$AQ$4:$AQ$1445,0)+$A353,MATCH(S$3,TQoL_Indexes!$B$8:$AK$8,0)),"")</f>
        <v/>
      </c>
      <c r="T353" s="86" t="str">
        <f>IFERROR(INDEX(DB_Typologies!$D$4:$AP$1445,MATCH($A$3,DB_Typologies!$AQ$4:$AQ$1445,0)+$A353,MATCH(T$3,TQoL_Indexes!$B$8:$AK$8,0)),"")</f>
        <v/>
      </c>
      <c r="U353" s="86" t="str">
        <f>IFERROR(INDEX(DB_Typologies!$D$4:$AP$1445,MATCH($A$3,DB_Typologies!$AQ$4:$AQ$1445,0)+$A353,MATCH(U$3,TQoL_Indexes!$B$8:$AK$8,0)),"")</f>
        <v/>
      </c>
      <c r="V353" s="86" t="str">
        <f>IFERROR(INDEX(DB_Typologies!$D$4:$AP$1445,MATCH($A$3,DB_Typologies!$AQ$4:$AQ$1445,0)+$A353,MATCH(V$3,TQoL_Indexes!$B$8:$AK$8,0)),"")</f>
        <v/>
      </c>
      <c r="W353" s="86" t="str">
        <f>IFERROR(INDEX(DB_Typologies!$D$4:$AP$1445,MATCH($A$3,DB_Typologies!$AQ$4:$AQ$1445,0)+$A353,MATCH(W$3,TQoL_Indexes!$B$8:$AK$8,0)),"")</f>
        <v/>
      </c>
      <c r="X353" s="86" t="str">
        <f>IFERROR(INDEX(DB_Typologies!$D$4:$AP$1445,MATCH($A$3,DB_Typologies!$AQ$4:$AQ$1445,0)+$A353,MATCH(X$3,TQoL_Indexes!$B$8:$AK$8,0)),"")</f>
        <v/>
      </c>
      <c r="Y353" s="86" t="str">
        <f>IFERROR(INDEX(DB_Typologies!$D$4:$AP$1445,MATCH($A$3,DB_Typologies!$AQ$4:$AQ$1445,0)+$A353,MATCH(Y$3,TQoL_Indexes!$B$8:$AK$8,0)),"")</f>
        <v/>
      </c>
      <c r="Z353" s="86" t="str">
        <f>IFERROR(INDEX(DB_Typologies!$D$4:$AP$1445,MATCH($A$3,DB_Typologies!$AQ$4:$AQ$1445,0)+$A353,MATCH(Z$3,TQoL_Indexes!$B$8:$AK$8,0)),"")</f>
        <v/>
      </c>
      <c r="AA353" s="86" t="str">
        <f>IFERROR(INDEX(DB_Typologies!$D$4:$AP$1445,MATCH($A$3,DB_Typologies!$AQ$4:$AQ$1445,0)+$A353,MATCH(AA$3,TQoL_Indexes!$B$8:$AK$8,0)),"")</f>
        <v/>
      </c>
      <c r="AB353" s="86" t="str">
        <f>IFERROR(INDEX(DB_Typologies!$D$4:$AP$1445,MATCH($A$3,DB_Typologies!$AQ$4:$AQ$1445,0)+$A353,MATCH(AB$3,TQoL_Indexes!$B$8:$AK$8,0)),"")</f>
        <v/>
      </c>
      <c r="AC353" s="86" t="str">
        <f>IFERROR(INDEX(DB_Typologies!$D$4:$AP$1445,MATCH($A$3,DB_Typologies!$AQ$4:$AQ$1445,0)+$A353,MATCH(AC$3,TQoL_Indexes!$B$8:$AK$8,0)),"")</f>
        <v/>
      </c>
      <c r="AD353" s="86" t="str">
        <f>IFERROR(INDEX(DB_Typologies!$D$4:$AP$1445,MATCH($A$3,DB_Typologies!$AQ$4:$AQ$1445,0)+$A353,MATCH(AD$3,TQoL_Indexes!$B$8:$AK$8,0)),"")</f>
        <v/>
      </c>
      <c r="AE353" s="86" t="str">
        <f>IFERROR(INDEX(DB_Typologies!$D$4:$AP$1445,MATCH($A$3,DB_Typologies!$AQ$4:$AQ$1445,0)+$A353,MATCH(AE$3,TQoL_Indexes!$B$8:$AK$8,0)),"")</f>
        <v/>
      </c>
      <c r="AF353" s="86" t="str">
        <f>IFERROR(INDEX(DB_Typologies!$D$4:$AP$1445,MATCH($A$3,DB_Typologies!$AQ$4:$AQ$1445,0)+$A353,MATCH(AF$3,TQoL_Indexes!$B$8:$AK$8,0)),"")</f>
        <v/>
      </c>
      <c r="AG353" s="86" t="str">
        <f>IFERROR(INDEX(DB_Typologies!$D$4:$AP$1445,MATCH($A$3,DB_Typologies!$AQ$4:$AQ$1445,0)+$A353,MATCH(AG$3,TQoL_Indexes!$B$8:$AK$8,0)),"")</f>
        <v/>
      </c>
      <c r="AH353" s="86" t="str">
        <f>IFERROR(INDEX(DB_Typologies!$D$4:$AP$1445,MATCH($A$3,DB_Typologies!$AQ$4:$AQ$1445,0)+$A353,MATCH(AH$3,TQoL_Indexes!$B$8:$AK$8,0)),"")</f>
        <v/>
      </c>
      <c r="AI353" s="86" t="str">
        <f>IFERROR(INDEX(DB_Typologies!$D$4:$AP$1445,MATCH($A$3,DB_Typologies!$AQ$4:$AQ$1445,0)+$A353,MATCH(AI$3,TQoL_Indexes!$B$8:$AK$8,0)),"")</f>
        <v/>
      </c>
      <c r="AJ353" s="86" t="str">
        <f>IFERROR(INDEX(DB_Typologies!$D$4:$AP$1445,MATCH($A$3,DB_Typologies!$AQ$4:$AQ$1445,0)+$A353,MATCH(AJ$3,TQoL_Indexes!$B$8:$AK$8,0)),"")</f>
        <v/>
      </c>
      <c r="AK353" s="86" t="str">
        <f>IFERROR(INDEX(DB_Typologies!$D$4:$AP$1445,MATCH($A$3,DB_Typologies!$AQ$4:$AQ$1445,0)+$A353,MATCH(AK$3,TQoL_Indexes!$B$8:$AK$8,0)),"")</f>
        <v/>
      </c>
      <c r="AL353" s="86" t="str">
        <f>IFERROR(INDEX(DB_Typologies!$D$4:$AP$1445,MATCH($A$3,DB_Typologies!$AQ$4:$AQ$1445,0)+$A353,MATCH(AL$3,TQoL_Indexes!$B$8:$AK$8,0)),"")</f>
        <v/>
      </c>
      <c r="AM353" s="87" t="str">
        <f>IFERROR(INDEX(DB_Typologies!$D$4:$AP$1445,MATCH($A$3,DB_Typologies!$AQ$4:$AQ$1445,0)+$A353,MATCH(AM$3,TQoL_Indexes!$B$8:$AK$8,0)),"")</f>
        <v/>
      </c>
    </row>
    <row r="354" spans="1:39">
      <c r="A354" s="58" t="str">
        <f>IFERROR(IF(A353+1&lt;COUNTIF(DB_Typologies!$AQ$4:$AQ$1445,$A$3),A353+1,""),"")</f>
        <v/>
      </c>
      <c r="B354" s="120" t="str">
        <f>IFERROR(INDEX(DB_Typologies!$D$4:$AP$1445,MATCH($A$3,DB_Typologies!$AQ$4:$AQ$1445,0)+$A354,MATCH(B$3,TQoL_Indexes!$B$8:$AK$8,0)),"")</f>
        <v/>
      </c>
      <c r="C354" s="86" t="str">
        <f>IFERROR(INDEX(DB_Typologies!$D$4:$AP$1445,MATCH($A$3,DB_Typologies!$AQ$4:$AQ$1445,0)+$A354,MATCH(C$3,TQoL_Indexes!$B$8:$AK$8,0)),"")</f>
        <v/>
      </c>
      <c r="D354" s="87" t="str">
        <f>IFERROR(INDEX(DB_Typologies!$D$4:$AP$1445,MATCH($A$3,DB_Typologies!$AQ$4:$AQ$1445,0)+$A354,MATCH(D$3,TQoL_Indexes!$B$8:$AK$8,0)),"")</f>
        <v/>
      </c>
      <c r="E354" s="86" t="str">
        <f>IFERROR(INDEX(DB_Typologies!$D$4:$AP$1445,MATCH($A$3,DB_Typologies!$AQ$4:$AQ$1445,0)+$A354,MATCH(E$3,TQoL_Indexes!$B$8:$AK$8,0)),"")</f>
        <v/>
      </c>
      <c r="F354" s="86" t="str">
        <f>IFERROR(INDEX(DB_Typologies!$D$4:$AP$1445,MATCH($A$3,DB_Typologies!$AQ$4:$AQ$1445,0)+$A354,MATCH(F$3,TQoL_Indexes!$B$8:$AK$8,0)),"")</f>
        <v/>
      </c>
      <c r="G354" s="86" t="str">
        <f>IFERROR(INDEX(DB_Typologies!$D$4:$AP$1445,MATCH($A$3,DB_Typologies!$AQ$4:$AQ$1445,0)+$A354,MATCH(G$3,TQoL_Indexes!$B$8:$AK$8,0)),"")</f>
        <v/>
      </c>
      <c r="H354" s="86" t="str">
        <f>IFERROR(INDEX(DB_Typologies!$D$4:$AP$1445,MATCH($A$3,DB_Typologies!$AQ$4:$AQ$1445,0)+$A354,MATCH(H$3,TQoL_Indexes!$B$8:$AK$8,0)),"")</f>
        <v/>
      </c>
      <c r="I354" s="86" t="str">
        <f>IFERROR(INDEX(DB_Typologies!$D$4:$AP$1445,MATCH($A$3,DB_Typologies!$AQ$4:$AQ$1445,0)+$A354,MATCH(I$3,TQoL_Indexes!$B$8:$AK$8,0)),"")</f>
        <v/>
      </c>
      <c r="J354" s="86" t="str">
        <f>IFERROR(INDEX(DB_Typologies!$D$4:$AP$1445,MATCH($A$3,DB_Typologies!$AQ$4:$AQ$1445,0)+$A354,MATCH(J$3,TQoL_Indexes!$B$8:$AK$8,0)),"")</f>
        <v/>
      </c>
      <c r="K354" s="86" t="str">
        <f>IFERROR(INDEX(DB_Typologies!$D$4:$AP$1445,MATCH($A$3,DB_Typologies!$AQ$4:$AQ$1445,0)+$A354,MATCH(K$3,TQoL_Indexes!$B$8:$AK$8,0)),"")</f>
        <v/>
      </c>
      <c r="L354" s="86" t="str">
        <f>IFERROR(INDEX(DB_Typologies!$D$4:$AP$1445,MATCH($A$3,DB_Typologies!$AQ$4:$AQ$1445,0)+$A354,MATCH(L$3,TQoL_Indexes!$B$8:$AK$8,0)),"")</f>
        <v/>
      </c>
      <c r="M354" s="86" t="str">
        <f>IFERROR(INDEX(DB_Typologies!$D$4:$AP$1445,MATCH($A$3,DB_Typologies!$AQ$4:$AQ$1445,0)+$A354,MATCH(M$3,TQoL_Indexes!$B$8:$AK$8,0)),"")</f>
        <v/>
      </c>
      <c r="N354" s="86" t="str">
        <f>IFERROR(INDEX(DB_Typologies!$D$4:$AP$1445,MATCH($A$3,DB_Typologies!$AQ$4:$AQ$1445,0)+$A354,MATCH(N$3,TQoL_Indexes!$B$8:$AK$8,0)),"")</f>
        <v/>
      </c>
      <c r="O354" s="86" t="str">
        <f>IFERROR(INDEX(DB_Typologies!$D$4:$AP$1445,MATCH($A$3,DB_Typologies!$AQ$4:$AQ$1445,0)+$A354,MATCH(O$3,TQoL_Indexes!$B$8:$AK$8,0)),"")</f>
        <v/>
      </c>
      <c r="P354" s="86" t="str">
        <f>IFERROR(INDEX(DB_Typologies!$D$4:$AP$1445,MATCH($A$3,DB_Typologies!$AQ$4:$AQ$1445,0)+$A354,MATCH(P$3,TQoL_Indexes!$B$8:$AK$8,0)),"")</f>
        <v/>
      </c>
      <c r="Q354" s="86" t="str">
        <f>IFERROR(INDEX(DB_Typologies!$D$4:$AP$1445,MATCH($A$3,DB_Typologies!$AQ$4:$AQ$1445,0)+$A354,MATCH(Q$3,TQoL_Indexes!$B$8:$AK$8,0)),"")</f>
        <v/>
      </c>
      <c r="R354" s="86" t="str">
        <f>IFERROR(INDEX(DB_Typologies!$D$4:$AP$1445,MATCH($A$3,DB_Typologies!$AQ$4:$AQ$1445,0)+$A354,MATCH(R$3,TQoL_Indexes!$B$8:$AK$8,0)),"")</f>
        <v/>
      </c>
      <c r="S354" s="86" t="str">
        <f>IFERROR(INDEX(DB_Typologies!$D$4:$AP$1445,MATCH($A$3,DB_Typologies!$AQ$4:$AQ$1445,0)+$A354,MATCH(S$3,TQoL_Indexes!$B$8:$AK$8,0)),"")</f>
        <v/>
      </c>
      <c r="T354" s="86" t="str">
        <f>IFERROR(INDEX(DB_Typologies!$D$4:$AP$1445,MATCH($A$3,DB_Typologies!$AQ$4:$AQ$1445,0)+$A354,MATCH(T$3,TQoL_Indexes!$B$8:$AK$8,0)),"")</f>
        <v/>
      </c>
      <c r="U354" s="86" t="str">
        <f>IFERROR(INDEX(DB_Typologies!$D$4:$AP$1445,MATCH($A$3,DB_Typologies!$AQ$4:$AQ$1445,0)+$A354,MATCH(U$3,TQoL_Indexes!$B$8:$AK$8,0)),"")</f>
        <v/>
      </c>
      <c r="V354" s="86" t="str">
        <f>IFERROR(INDEX(DB_Typologies!$D$4:$AP$1445,MATCH($A$3,DB_Typologies!$AQ$4:$AQ$1445,0)+$A354,MATCH(V$3,TQoL_Indexes!$B$8:$AK$8,0)),"")</f>
        <v/>
      </c>
      <c r="W354" s="86" t="str">
        <f>IFERROR(INDEX(DB_Typologies!$D$4:$AP$1445,MATCH($A$3,DB_Typologies!$AQ$4:$AQ$1445,0)+$A354,MATCH(W$3,TQoL_Indexes!$B$8:$AK$8,0)),"")</f>
        <v/>
      </c>
      <c r="X354" s="86" t="str">
        <f>IFERROR(INDEX(DB_Typologies!$D$4:$AP$1445,MATCH($A$3,DB_Typologies!$AQ$4:$AQ$1445,0)+$A354,MATCH(X$3,TQoL_Indexes!$B$8:$AK$8,0)),"")</f>
        <v/>
      </c>
      <c r="Y354" s="86" t="str">
        <f>IFERROR(INDEX(DB_Typologies!$D$4:$AP$1445,MATCH($A$3,DB_Typologies!$AQ$4:$AQ$1445,0)+$A354,MATCH(Y$3,TQoL_Indexes!$B$8:$AK$8,0)),"")</f>
        <v/>
      </c>
      <c r="Z354" s="86" t="str">
        <f>IFERROR(INDEX(DB_Typologies!$D$4:$AP$1445,MATCH($A$3,DB_Typologies!$AQ$4:$AQ$1445,0)+$A354,MATCH(Z$3,TQoL_Indexes!$B$8:$AK$8,0)),"")</f>
        <v/>
      </c>
      <c r="AA354" s="86" t="str">
        <f>IFERROR(INDEX(DB_Typologies!$D$4:$AP$1445,MATCH($A$3,DB_Typologies!$AQ$4:$AQ$1445,0)+$A354,MATCH(AA$3,TQoL_Indexes!$B$8:$AK$8,0)),"")</f>
        <v/>
      </c>
      <c r="AB354" s="86" t="str">
        <f>IFERROR(INDEX(DB_Typologies!$D$4:$AP$1445,MATCH($A$3,DB_Typologies!$AQ$4:$AQ$1445,0)+$A354,MATCH(AB$3,TQoL_Indexes!$B$8:$AK$8,0)),"")</f>
        <v/>
      </c>
      <c r="AC354" s="86" t="str">
        <f>IFERROR(INDEX(DB_Typologies!$D$4:$AP$1445,MATCH($A$3,DB_Typologies!$AQ$4:$AQ$1445,0)+$A354,MATCH(AC$3,TQoL_Indexes!$B$8:$AK$8,0)),"")</f>
        <v/>
      </c>
      <c r="AD354" s="86" t="str">
        <f>IFERROR(INDEX(DB_Typologies!$D$4:$AP$1445,MATCH($A$3,DB_Typologies!$AQ$4:$AQ$1445,0)+$A354,MATCH(AD$3,TQoL_Indexes!$B$8:$AK$8,0)),"")</f>
        <v/>
      </c>
      <c r="AE354" s="86" t="str">
        <f>IFERROR(INDEX(DB_Typologies!$D$4:$AP$1445,MATCH($A$3,DB_Typologies!$AQ$4:$AQ$1445,0)+$A354,MATCH(AE$3,TQoL_Indexes!$B$8:$AK$8,0)),"")</f>
        <v/>
      </c>
      <c r="AF354" s="86" t="str">
        <f>IFERROR(INDEX(DB_Typologies!$D$4:$AP$1445,MATCH($A$3,DB_Typologies!$AQ$4:$AQ$1445,0)+$A354,MATCH(AF$3,TQoL_Indexes!$B$8:$AK$8,0)),"")</f>
        <v/>
      </c>
      <c r="AG354" s="86" t="str">
        <f>IFERROR(INDEX(DB_Typologies!$D$4:$AP$1445,MATCH($A$3,DB_Typologies!$AQ$4:$AQ$1445,0)+$A354,MATCH(AG$3,TQoL_Indexes!$B$8:$AK$8,0)),"")</f>
        <v/>
      </c>
      <c r="AH354" s="86" t="str">
        <f>IFERROR(INDEX(DB_Typologies!$D$4:$AP$1445,MATCH($A$3,DB_Typologies!$AQ$4:$AQ$1445,0)+$A354,MATCH(AH$3,TQoL_Indexes!$B$8:$AK$8,0)),"")</f>
        <v/>
      </c>
      <c r="AI354" s="86" t="str">
        <f>IFERROR(INDEX(DB_Typologies!$D$4:$AP$1445,MATCH($A$3,DB_Typologies!$AQ$4:$AQ$1445,0)+$A354,MATCH(AI$3,TQoL_Indexes!$B$8:$AK$8,0)),"")</f>
        <v/>
      </c>
      <c r="AJ354" s="86" t="str">
        <f>IFERROR(INDEX(DB_Typologies!$D$4:$AP$1445,MATCH($A$3,DB_Typologies!$AQ$4:$AQ$1445,0)+$A354,MATCH(AJ$3,TQoL_Indexes!$B$8:$AK$8,0)),"")</f>
        <v/>
      </c>
      <c r="AK354" s="86" t="str">
        <f>IFERROR(INDEX(DB_Typologies!$D$4:$AP$1445,MATCH($A$3,DB_Typologies!$AQ$4:$AQ$1445,0)+$A354,MATCH(AK$3,TQoL_Indexes!$B$8:$AK$8,0)),"")</f>
        <v/>
      </c>
      <c r="AL354" s="86" t="str">
        <f>IFERROR(INDEX(DB_Typologies!$D$4:$AP$1445,MATCH($A$3,DB_Typologies!$AQ$4:$AQ$1445,0)+$A354,MATCH(AL$3,TQoL_Indexes!$B$8:$AK$8,0)),"")</f>
        <v/>
      </c>
      <c r="AM354" s="87" t="str">
        <f>IFERROR(INDEX(DB_Typologies!$D$4:$AP$1445,MATCH($A$3,DB_Typologies!$AQ$4:$AQ$1445,0)+$A354,MATCH(AM$3,TQoL_Indexes!$B$8:$AK$8,0)),"")</f>
        <v/>
      </c>
    </row>
    <row r="355" spans="1:39">
      <c r="A355" s="58" t="str">
        <f>IFERROR(IF(A354+1&lt;COUNTIF(DB_Typologies!$AQ$4:$AQ$1445,$A$3),A354+1,""),"")</f>
        <v/>
      </c>
      <c r="B355" s="120" t="str">
        <f>IFERROR(INDEX(DB_Typologies!$D$4:$AP$1445,MATCH($A$3,DB_Typologies!$AQ$4:$AQ$1445,0)+$A355,MATCH(B$3,TQoL_Indexes!$B$8:$AK$8,0)),"")</f>
        <v/>
      </c>
      <c r="C355" s="86" t="str">
        <f>IFERROR(INDEX(DB_Typologies!$D$4:$AP$1445,MATCH($A$3,DB_Typologies!$AQ$4:$AQ$1445,0)+$A355,MATCH(C$3,TQoL_Indexes!$B$8:$AK$8,0)),"")</f>
        <v/>
      </c>
      <c r="D355" s="87" t="str">
        <f>IFERROR(INDEX(DB_Typologies!$D$4:$AP$1445,MATCH($A$3,DB_Typologies!$AQ$4:$AQ$1445,0)+$A355,MATCH(D$3,TQoL_Indexes!$B$8:$AK$8,0)),"")</f>
        <v/>
      </c>
      <c r="E355" s="86" t="str">
        <f>IFERROR(INDEX(DB_Typologies!$D$4:$AP$1445,MATCH($A$3,DB_Typologies!$AQ$4:$AQ$1445,0)+$A355,MATCH(E$3,TQoL_Indexes!$B$8:$AK$8,0)),"")</f>
        <v/>
      </c>
      <c r="F355" s="86" t="str">
        <f>IFERROR(INDEX(DB_Typologies!$D$4:$AP$1445,MATCH($A$3,DB_Typologies!$AQ$4:$AQ$1445,0)+$A355,MATCH(F$3,TQoL_Indexes!$B$8:$AK$8,0)),"")</f>
        <v/>
      </c>
      <c r="G355" s="86" t="str">
        <f>IFERROR(INDEX(DB_Typologies!$D$4:$AP$1445,MATCH($A$3,DB_Typologies!$AQ$4:$AQ$1445,0)+$A355,MATCH(G$3,TQoL_Indexes!$B$8:$AK$8,0)),"")</f>
        <v/>
      </c>
      <c r="H355" s="86" t="str">
        <f>IFERROR(INDEX(DB_Typologies!$D$4:$AP$1445,MATCH($A$3,DB_Typologies!$AQ$4:$AQ$1445,0)+$A355,MATCH(H$3,TQoL_Indexes!$B$8:$AK$8,0)),"")</f>
        <v/>
      </c>
      <c r="I355" s="86" t="str">
        <f>IFERROR(INDEX(DB_Typologies!$D$4:$AP$1445,MATCH($A$3,DB_Typologies!$AQ$4:$AQ$1445,0)+$A355,MATCH(I$3,TQoL_Indexes!$B$8:$AK$8,0)),"")</f>
        <v/>
      </c>
      <c r="J355" s="86" t="str">
        <f>IFERROR(INDEX(DB_Typologies!$D$4:$AP$1445,MATCH($A$3,DB_Typologies!$AQ$4:$AQ$1445,0)+$A355,MATCH(J$3,TQoL_Indexes!$B$8:$AK$8,0)),"")</f>
        <v/>
      </c>
      <c r="K355" s="86" t="str">
        <f>IFERROR(INDEX(DB_Typologies!$D$4:$AP$1445,MATCH($A$3,DB_Typologies!$AQ$4:$AQ$1445,0)+$A355,MATCH(K$3,TQoL_Indexes!$B$8:$AK$8,0)),"")</f>
        <v/>
      </c>
      <c r="L355" s="86" t="str">
        <f>IFERROR(INDEX(DB_Typologies!$D$4:$AP$1445,MATCH($A$3,DB_Typologies!$AQ$4:$AQ$1445,0)+$A355,MATCH(L$3,TQoL_Indexes!$B$8:$AK$8,0)),"")</f>
        <v/>
      </c>
      <c r="M355" s="86" t="str">
        <f>IFERROR(INDEX(DB_Typologies!$D$4:$AP$1445,MATCH($A$3,DB_Typologies!$AQ$4:$AQ$1445,0)+$A355,MATCH(M$3,TQoL_Indexes!$B$8:$AK$8,0)),"")</f>
        <v/>
      </c>
      <c r="N355" s="86" t="str">
        <f>IFERROR(INDEX(DB_Typologies!$D$4:$AP$1445,MATCH($A$3,DB_Typologies!$AQ$4:$AQ$1445,0)+$A355,MATCH(N$3,TQoL_Indexes!$B$8:$AK$8,0)),"")</f>
        <v/>
      </c>
      <c r="O355" s="86" t="str">
        <f>IFERROR(INDEX(DB_Typologies!$D$4:$AP$1445,MATCH($A$3,DB_Typologies!$AQ$4:$AQ$1445,0)+$A355,MATCH(O$3,TQoL_Indexes!$B$8:$AK$8,0)),"")</f>
        <v/>
      </c>
      <c r="P355" s="86" t="str">
        <f>IFERROR(INDEX(DB_Typologies!$D$4:$AP$1445,MATCH($A$3,DB_Typologies!$AQ$4:$AQ$1445,0)+$A355,MATCH(P$3,TQoL_Indexes!$B$8:$AK$8,0)),"")</f>
        <v/>
      </c>
      <c r="Q355" s="86" t="str">
        <f>IFERROR(INDEX(DB_Typologies!$D$4:$AP$1445,MATCH($A$3,DB_Typologies!$AQ$4:$AQ$1445,0)+$A355,MATCH(Q$3,TQoL_Indexes!$B$8:$AK$8,0)),"")</f>
        <v/>
      </c>
      <c r="R355" s="86" t="str">
        <f>IFERROR(INDEX(DB_Typologies!$D$4:$AP$1445,MATCH($A$3,DB_Typologies!$AQ$4:$AQ$1445,0)+$A355,MATCH(R$3,TQoL_Indexes!$B$8:$AK$8,0)),"")</f>
        <v/>
      </c>
      <c r="S355" s="86" t="str">
        <f>IFERROR(INDEX(DB_Typologies!$D$4:$AP$1445,MATCH($A$3,DB_Typologies!$AQ$4:$AQ$1445,0)+$A355,MATCH(S$3,TQoL_Indexes!$B$8:$AK$8,0)),"")</f>
        <v/>
      </c>
      <c r="T355" s="86" t="str">
        <f>IFERROR(INDEX(DB_Typologies!$D$4:$AP$1445,MATCH($A$3,DB_Typologies!$AQ$4:$AQ$1445,0)+$A355,MATCH(T$3,TQoL_Indexes!$B$8:$AK$8,0)),"")</f>
        <v/>
      </c>
      <c r="U355" s="86" t="str">
        <f>IFERROR(INDEX(DB_Typologies!$D$4:$AP$1445,MATCH($A$3,DB_Typologies!$AQ$4:$AQ$1445,0)+$A355,MATCH(U$3,TQoL_Indexes!$B$8:$AK$8,0)),"")</f>
        <v/>
      </c>
      <c r="V355" s="86" t="str">
        <f>IFERROR(INDEX(DB_Typologies!$D$4:$AP$1445,MATCH($A$3,DB_Typologies!$AQ$4:$AQ$1445,0)+$A355,MATCH(V$3,TQoL_Indexes!$B$8:$AK$8,0)),"")</f>
        <v/>
      </c>
      <c r="W355" s="86" t="str">
        <f>IFERROR(INDEX(DB_Typologies!$D$4:$AP$1445,MATCH($A$3,DB_Typologies!$AQ$4:$AQ$1445,0)+$A355,MATCH(W$3,TQoL_Indexes!$B$8:$AK$8,0)),"")</f>
        <v/>
      </c>
      <c r="X355" s="86" t="str">
        <f>IFERROR(INDEX(DB_Typologies!$D$4:$AP$1445,MATCH($A$3,DB_Typologies!$AQ$4:$AQ$1445,0)+$A355,MATCH(X$3,TQoL_Indexes!$B$8:$AK$8,0)),"")</f>
        <v/>
      </c>
      <c r="Y355" s="86" t="str">
        <f>IFERROR(INDEX(DB_Typologies!$D$4:$AP$1445,MATCH($A$3,DB_Typologies!$AQ$4:$AQ$1445,0)+$A355,MATCH(Y$3,TQoL_Indexes!$B$8:$AK$8,0)),"")</f>
        <v/>
      </c>
      <c r="Z355" s="86" t="str">
        <f>IFERROR(INDEX(DB_Typologies!$D$4:$AP$1445,MATCH($A$3,DB_Typologies!$AQ$4:$AQ$1445,0)+$A355,MATCH(Z$3,TQoL_Indexes!$B$8:$AK$8,0)),"")</f>
        <v/>
      </c>
      <c r="AA355" s="86" t="str">
        <f>IFERROR(INDEX(DB_Typologies!$D$4:$AP$1445,MATCH($A$3,DB_Typologies!$AQ$4:$AQ$1445,0)+$A355,MATCH(AA$3,TQoL_Indexes!$B$8:$AK$8,0)),"")</f>
        <v/>
      </c>
      <c r="AB355" s="86" t="str">
        <f>IFERROR(INDEX(DB_Typologies!$D$4:$AP$1445,MATCH($A$3,DB_Typologies!$AQ$4:$AQ$1445,0)+$A355,MATCH(AB$3,TQoL_Indexes!$B$8:$AK$8,0)),"")</f>
        <v/>
      </c>
      <c r="AC355" s="86" t="str">
        <f>IFERROR(INDEX(DB_Typologies!$D$4:$AP$1445,MATCH($A$3,DB_Typologies!$AQ$4:$AQ$1445,0)+$A355,MATCH(AC$3,TQoL_Indexes!$B$8:$AK$8,0)),"")</f>
        <v/>
      </c>
      <c r="AD355" s="86" t="str">
        <f>IFERROR(INDEX(DB_Typologies!$D$4:$AP$1445,MATCH($A$3,DB_Typologies!$AQ$4:$AQ$1445,0)+$A355,MATCH(AD$3,TQoL_Indexes!$B$8:$AK$8,0)),"")</f>
        <v/>
      </c>
      <c r="AE355" s="86" t="str">
        <f>IFERROR(INDEX(DB_Typologies!$D$4:$AP$1445,MATCH($A$3,DB_Typologies!$AQ$4:$AQ$1445,0)+$A355,MATCH(AE$3,TQoL_Indexes!$B$8:$AK$8,0)),"")</f>
        <v/>
      </c>
      <c r="AF355" s="86" t="str">
        <f>IFERROR(INDEX(DB_Typologies!$D$4:$AP$1445,MATCH($A$3,DB_Typologies!$AQ$4:$AQ$1445,0)+$A355,MATCH(AF$3,TQoL_Indexes!$B$8:$AK$8,0)),"")</f>
        <v/>
      </c>
      <c r="AG355" s="86" t="str">
        <f>IFERROR(INDEX(DB_Typologies!$D$4:$AP$1445,MATCH($A$3,DB_Typologies!$AQ$4:$AQ$1445,0)+$A355,MATCH(AG$3,TQoL_Indexes!$B$8:$AK$8,0)),"")</f>
        <v/>
      </c>
      <c r="AH355" s="86" t="str">
        <f>IFERROR(INDEX(DB_Typologies!$D$4:$AP$1445,MATCH($A$3,DB_Typologies!$AQ$4:$AQ$1445,0)+$A355,MATCH(AH$3,TQoL_Indexes!$B$8:$AK$8,0)),"")</f>
        <v/>
      </c>
      <c r="AI355" s="86" t="str">
        <f>IFERROR(INDEX(DB_Typologies!$D$4:$AP$1445,MATCH($A$3,DB_Typologies!$AQ$4:$AQ$1445,0)+$A355,MATCH(AI$3,TQoL_Indexes!$B$8:$AK$8,0)),"")</f>
        <v/>
      </c>
      <c r="AJ355" s="86" t="str">
        <f>IFERROR(INDEX(DB_Typologies!$D$4:$AP$1445,MATCH($A$3,DB_Typologies!$AQ$4:$AQ$1445,0)+$A355,MATCH(AJ$3,TQoL_Indexes!$B$8:$AK$8,0)),"")</f>
        <v/>
      </c>
      <c r="AK355" s="86" t="str">
        <f>IFERROR(INDEX(DB_Typologies!$D$4:$AP$1445,MATCH($A$3,DB_Typologies!$AQ$4:$AQ$1445,0)+$A355,MATCH(AK$3,TQoL_Indexes!$B$8:$AK$8,0)),"")</f>
        <v/>
      </c>
      <c r="AL355" s="86" t="str">
        <f>IFERROR(INDEX(DB_Typologies!$D$4:$AP$1445,MATCH($A$3,DB_Typologies!$AQ$4:$AQ$1445,0)+$A355,MATCH(AL$3,TQoL_Indexes!$B$8:$AK$8,0)),"")</f>
        <v/>
      </c>
      <c r="AM355" s="87" t="str">
        <f>IFERROR(INDEX(DB_Typologies!$D$4:$AP$1445,MATCH($A$3,DB_Typologies!$AQ$4:$AQ$1445,0)+$A355,MATCH(AM$3,TQoL_Indexes!$B$8:$AK$8,0)),"")</f>
        <v/>
      </c>
    </row>
    <row r="356" spans="1:39">
      <c r="A356" s="58" t="str">
        <f>IFERROR(IF(A355+1&lt;COUNTIF(DB_Typologies!$AQ$4:$AQ$1445,$A$3),A355+1,""),"")</f>
        <v/>
      </c>
      <c r="B356" s="120" t="str">
        <f>IFERROR(INDEX(DB_Typologies!$D$4:$AP$1445,MATCH($A$3,DB_Typologies!$AQ$4:$AQ$1445,0)+$A356,MATCH(B$3,TQoL_Indexes!$B$8:$AK$8,0)),"")</f>
        <v/>
      </c>
      <c r="C356" s="86" t="str">
        <f>IFERROR(INDEX(DB_Typologies!$D$4:$AP$1445,MATCH($A$3,DB_Typologies!$AQ$4:$AQ$1445,0)+$A356,MATCH(C$3,TQoL_Indexes!$B$8:$AK$8,0)),"")</f>
        <v/>
      </c>
      <c r="D356" s="87" t="str">
        <f>IFERROR(INDEX(DB_Typologies!$D$4:$AP$1445,MATCH($A$3,DB_Typologies!$AQ$4:$AQ$1445,0)+$A356,MATCH(D$3,TQoL_Indexes!$B$8:$AK$8,0)),"")</f>
        <v/>
      </c>
      <c r="E356" s="86" t="str">
        <f>IFERROR(INDEX(DB_Typologies!$D$4:$AP$1445,MATCH($A$3,DB_Typologies!$AQ$4:$AQ$1445,0)+$A356,MATCH(E$3,TQoL_Indexes!$B$8:$AK$8,0)),"")</f>
        <v/>
      </c>
      <c r="F356" s="86" t="str">
        <f>IFERROR(INDEX(DB_Typologies!$D$4:$AP$1445,MATCH($A$3,DB_Typologies!$AQ$4:$AQ$1445,0)+$A356,MATCH(F$3,TQoL_Indexes!$B$8:$AK$8,0)),"")</f>
        <v/>
      </c>
      <c r="G356" s="86" t="str">
        <f>IFERROR(INDEX(DB_Typologies!$D$4:$AP$1445,MATCH($A$3,DB_Typologies!$AQ$4:$AQ$1445,0)+$A356,MATCH(G$3,TQoL_Indexes!$B$8:$AK$8,0)),"")</f>
        <v/>
      </c>
      <c r="H356" s="86" t="str">
        <f>IFERROR(INDEX(DB_Typologies!$D$4:$AP$1445,MATCH($A$3,DB_Typologies!$AQ$4:$AQ$1445,0)+$A356,MATCH(H$3,TQoL_Indexes!$B$8:$AK$8,0)),"")</f>
        <v/>
      </c>
      <c r="I356" s="86" t="str">
        <f>IFERROR(INDEX(DB_Typologies!$D$4:$AP$1445,MATCH($A$3,DB_Typologies!$AQ$4:$AQ$1445,0)+$A356,MATCH(I$3,TQoL_Indexes!$B$8:$AK$8,0)),"")</f>
        <v/>
      </c>
      <c r="J356" s="86" t="str">
        <f>IFERROR(INDEX(DB_Typologies!$D$4:$AP$1445,MATCH($A$3,DB_Typologies!$AQ$4:$AQ$1445,0)+$A356,MATCH(J$3,TQoL_Indexes!$B$8:$AK$8,0)),"")</f>
        <v/>
      </c>
      <c r="K356" s="86" t="str">
        <f>IFERROR(INDEX(DB_Typologies!$D$4:$AP$1445,MATCH($A$3,DB_Typologies!$AQ$4:$AQ$1445,0)+$A356,MATCH(K$3,TQoL_Indexes!$B$8:$AK$8,0)),"")</f>
        <v/>
      </c>
      <c r="L356" s="86" t="str">
        <f>IFERROR(INDEX(DB_Typologies!$D$4:$AP$1445,MATCH($A$3,DB_Typologies!$AQ$4:$AQ$1445,0)+$A356,MATCH(L$3,TQoL_Indexes!$B$8:$AK$8,0)),"")</f>
        <v/>
      </c>
      <c r="M356" s="86" t="str">
        <f>IFERROR(INDEX(DB_Typologies!$D$4:$AP$1445,MATCH($A$3,DB_Typologies!$AQ$4:$AQ$1445,0)+$A356,MATCH(M$3,TQoL_Indexes!$B$8:$AK$8,0)),"")</f>
        <v/>
      </c>
      <c r="N356" s="86" t="str">
        <f>IFERROR(INDEX(DB_Typologies!$D$4:$AP$1445,MATCH($A$3,DB_Typologies!$AQ$4:$AQ$1445,0)+$A356,MATCH(N$3,TQoL_Indexes!$B$8:$AK$8,0)),"")</f>
        <v/>
      </c>
      <c r="O356" s="86" t="str">
        <f>IFERROR(INDEX(DB_Typologies!$D$4:$AP$1445,MATCH($A$3,DB_Typologies!$AQ$4:$AQ$1445,0)+$A356,MATCH(O$3,TQoL_Indexes!$B$8:$AK$8,0)),"")</f>
        <v/>
      </c>
      <c r="P356" s="86" t="str">
        <f>IFERROR(INDEX(DB_Typologies!$D$4:$AP$1445,MATCH($A$3,DB_Typologies!$AQ$4:$AQ$1445,0)+$A356,MATCH(P$3,TQoL_Indexes!$B$8:$AK$8,0)),"")</f>
        <v/>
      </c>
      <c r="Q356" s="86" t="str">
        <f>IFERROR(INDEX(DB_Typologies!$D$4:$AP$1445,MATCH($A$3,DB_Typologies!$AQ$4:$AQ$1445,0)+$A356,MATCH(Q$3,TQoL_Indexes!$B$8:$AK$8,0)),"")</f>
        <v/>
      </c>
      <c r="R356" s="86" t="str">
        <f>IFERROR(INDEX(DB_Typologies!$D$4:$AP$1445,MATCH($A$3,DB_Typologies!$AQ$4:$AQ$1445,0)+$A356,MATCH(R$3,TQoL_Indexes!$B$8:$AK$8,0)),"")</f>
        <v/>
      </c>
      <c r="S356" s="86" t="str">
        <f>IFERROR(INDEX(DB_Typologies!$D$4:$AP$1445,MATCH($A$3,DB_Typologies!$AQ$4:$AQ$1445,0)+$A356,MATCH(S$3,TQoL_Indexes!$B$8:$AK$8,0)),"")</f>
        <v/>
      </c>
      <c r="T356" s="86" t="str">
        <f>IFERROR(INDEX(DB_Typologies!$D$4:$AP$1445,MATCH($A$3,DB_Typologies!$AQ$4:$AQ$1445,0)+$A356,MATCH(T$3,TQoL_Indexes!$B$8:$AK$8,0)),"")</f>
        <v/>
      </c>
      <c r="U356" s="86" t="str">
        <f>IFERROR(INDEX(DB_Typologies!$D$4:$AP$1445,MATCH($A$3,DB_Typologies!$AQ$4:$AQ$1445,0)+$A356,MATCH(U$3,TQoL_Indexes!$B$8:$AK$8,0)),"")</f>
        <v/>
      </c>
      <c r="V356" s="86" t="str">
        <f>IFERROR(INDEX(DB_Typologies!$D$4:$AP$1445,MATCH($A$3,DB_Typologies!$AQ$4:$AQ$1445,0)+$A356,MATCH(V$3,TQoL_Indexes!$B$8:$AK$8,0)),"")</f>
        <v/>
      </c>
      <c r="W356" s="86" t="str">
        <f>IFERROR(INDEX(DB_Typologies!$D$4:$AP$1445,MATCH($A$3,DB_Typologies!$AQ$4:$AQ$1445,0)+$A356,MATCH(W$3,TQoL_Indexes!$B$8:$AK$8,0)),"")</f>
        <v/>
      </c>
      <c r="X356" s="86" t="str">
        <f>IFERROR(INDEX(DB_Typologies!$D$4:$AP$1445,MATCH($A$3,DB_Typologies!$AQ$4:$AQ$1445,0)+$A356,MATCH(X$3,TQoL_Indexes!$B$8:$AK$8,0)),"")</f>
        <v/>
      </c>
      <c r="Y356" s="86" t="str">
        <f>IFERROR(INDEX(DB_Typologies!$D$4:$AP$1445,MATCH($A$3,DB_Typologies!$AQ$4:$AQ$1445,0)+$A356,MATCH(Y$3,TQoL_Indexes!$B$8:$AK$8,0)),"")</f>
        <v/>
      </c>
      <c r="Z356" s="86" t="str">
        <f>IFERROR(INDEX(DB_Typologies!$D$4:$AP$1445,MATCH($A$3,DB_Typologies!$AQ$4:$AQ$1445,0)+$A356,MATCH(Z$3,TQoL_Indexes!$B$8:$AK$8,0)),"")</f>
        <v/>
      </c>
      <c r="AA356" s="86" t="str">
        <f>IFERROR(INDEX(DB_Typologies!$D$4:$AP$1445,MATCH($A$3,DB_Typologies!$AQ$4:$AQ$1445,0)+$A356,MATCH(AA$3,TQoL_Indexes!$B$8:$AK$8,0)),"")</f>
        <v/>
      </c>
      <c r="AB356" s="86" t="str">
        <f>IFERROR(INDEX(DB_Typologies!$D$4:$AP$1445,MATCH($A$3,DB_Typologies!$AQ$4:$AQ$1445,0)+$A356,MATCH(AB$3,TQoL_Indexes!$B$8:$AK$8,0)),"")</f>
        <v/>
      </c>
      <c r="AC356" s="86" t="str">
        <f>IFERROR(INDEX(DB_Typologies!$D$4:$AP$1445,MATCH($A$3,DB_Typologies!$AQ$4:$AQ$1445,0)+$A356,MATCH(AC$3,TQoL_Indexes!$B$8:$AK$8,0)),"")</f>
        <v/>
      </c>
      <c r="AD356" s="86" t="str">
        <f>IFERROR(INDEX(DB_Typologies!$D$4:$AP$1445,MATCH($A$3,DB_Typologies!$AQ$4:$AQ$1445,0)+$A356,MATCH(AD$3,TQoL_Indexes!$B$8:$AK$8,0)),"")</f>
        <v/>
      </c>
      <c r="AE356" s="86" t="str">
        <f>IFERROR(INDEX(DB_Typologies!$D$4:$AP$1445,MATCH($A$3,DB_Typologies!$AQ$4:$AQ$1445,0)+$A356,MATCH(AE$3,TQoL_Indexes!$B$8:$AK$8,0)),"")</f>
        <v/>
      </c>
      <c r="AF356" s="86" t="str">
        <f>IFERROR(INDEX(DB_Typologies!$D$4:$AP$1445,MATCH($A$3,DB_Typologies!$AQ$4:$AQ$1445,0)+$A356,MATCH(AF$3,TQoL_Indexes!$B$8:$AK$8,0)),"")</f>
        <v/>
      </c>
      <c r="AG356" s="86" t="str">
        <f>IFERROR(INDEX(DB_Typologies!$D$4:$AP$1445,MATCH($A$3,DB_Typologies!$AQ$4:$AQ$1445,0)+$A356,MATCH(AG$3,TQoL_Indexes!$B$8:$AK$8,0)),"")</f>
        <v/>
      </c>
      <c r="AH356" s="86" t="str">
        <f>IFERROR(INDEX(DB_Typologies!$D$4:$AP$1445,MATCH($A$3,DB_Typologies!$AQ$4:$AQ$1445,0)+$A356,MATCH(AH$3,TQoL_Indexes!$B$8:$AK$8,0)),"")</f>
        <v/>
      </c>
      <c r="AI356" s="86" t="str">
        <f>IFERROR(INDEX(DB_Typologies!$D$4:$AP$1445,MATCH($A$3,DB_Typologies!$AQ$4:$AQ$1445,0)+$A356,MATCH(AI$3,TQoL_Indexes!$B$8:$AK$8,0)),"")</f>
        <v/>
      </c>
      <c r="AJ356" s="86" t="str">
        <f>IFERROR(INDEX(DB_Typologies!$D$4:$AP$1445,MATCH($A$3,DB_Typologies!$AQ$4:$AQ$1445,0)+$A356,MATCH(AJ$3,TQoL_Indexes!$B$8:$AK$8,0)),"")</f>
        <v/>
      </c>
      <c r="AK356" s="86" t="str">
        <f>IFERROR(INDEX(DB_Typologies!$D$4:$AP$1445,MATCH($A$3,DB_Typologies!$AQ$4:$AQ$1445,0)+$A356,MATCH(AK$3,TQoL_Indexes!$B$8:$AK$8,0)),"")</f>
        <v/>
      </c>
      <c r="AL356" s="86" t="str">
        <f>IFERROR(INDEX(DB_Typologies!$D$4:$AP$1445,MATCH($A$3,DB_Typologies!$AQ$4:$AQ$1445,0)+$A356,MATCH(AL$3,TQoL_Indexes!$B$8:$AK$8,0)),"")</f>
        <v/>
      </c>
      <c r="AM356" s="87" t="str">
        <f>IFERROR(INDEX(DB_Typologies!$D$4:$AP$1445,MATCH($A$3,DB_Typologies!$AQ$4:$AQ$1445,0)+$A356,MATCH(AM$3,TQoL_Indexes!$B$8:$AK$8,0)),"")</f>
        <v/>
      </c>
    </row>
    <row r="357" spans="1:39">
      <c r="A357" s="58" t="str">
        <f>IFERROR(IF(A356+1&lt;COUNTIF(DB_Typologies!$AQ$4:$AQ$1445,$A$3),A356+1,""),"")</f>
        <v/>
      </c>
      <c r="B357" s="120" t="str">
        <f>IFERROR(INDEX(DB_Typologies!$D$4:$AP$1445,MATCH($A$3,DB_Typologies!$AQ$4:$AQ$1445,0)+$A357,MATCH(B$3,TQoL_Indexes!$B$8:$AK$8,0)),"")</f>
        <v/>
      </c>
      <c r="C357" s="86" t="str">
        <f>IFERROR(INDEX(DB_Typologies!$D$4:$AP$1445,MATCH($A$3,DB_Typologies!$AQ$4:$AQ$1445,0)+$A357,MATCH(C$3,TQoL_Indexes!$B$8:$AK$8,0)),"")</f>
        <v/>
      </c>
      <c r="D357" s="87" t="str">
        <f>IFERROR(INDEX(DB_Typologies!$D$4:$AP$1445,MATCH($A$3,DB_Typologies!$AQ$4:$AQ$1445,0)+$A357,MATCH(D$3,TQoL_Indexes!$B$8:$AK$8,0)),"")</f>
        <v/>
      </c>
      <c r="E357" s="86" t="str">
        <f>IFERROR(INDEX(DB_Typologies!$D$4:$AP$1445,MATCH($A$3,DB_Typologies!$AQ$4:$AQ$1445,0)+$A357,MATCH(E$3,TQoL_Indexes!$B$8:$AK$8,0)),"")</f>
        <v/>
      </c>
      <c r="F357" s="86" t="str">
        <f>IFERROR(INDEX(DB_Typologies!$D$4:$AP$1445,MATCH($A$3,DB_Typologies!$AQ$4:$AQ$1445,0)+$A357,MATCH(F$3,TQoL_Indexes!$B$8:$AK$8,0)),"")</f>
        <v/>
      </c>
      <c r="G357" s="86" t="str">
        <f>IFERROR(INDEX(DB_Typologies!$D$4:$AP$1445,MATCH($A$3,DB_Typologies!$AQ$4:$AQ$1445,0)+$A357,MATCH(G$3,TQoL_Indexes!$B$8:$AK$8,0)),"")</f>
        <v/>
      </c>
      <c r="H357" s="86" t="str">
        <f>IFERROR(INDEX(DB_Typologies!$D$4:$AP$1445,MATCH($A$3,DB_Typologies!$AQ$4:$AQ$1445,0)+$A357,MATCH(H$3,TQoL_Indexes!$B$8:$AK$8,0)),"")</f>
        <v/>
      </c>
      <c r="I357" s="86" t="str">
        <f>IFERROR(INDEX(DB_Typologies!$D$4:$AP$1445,MATCH($A$3,DB_Typologies!$AQ$4:$AQ$1445,0)+$A357,MATCH(I$3,TQoL_Indexes!$B$8:$AK$8,0)),"")</f>
        <v/>
      </c>
      <c r="J357" s="86" t="str">
        <f>IFERROR(INDEX(DB_Typologies!$D$4:$AP$1445,MATCH($A$3,DB_Typologies!$AQ$4:$AQ$1445,0)+$A357,MATCH(J$3,TQoL_Indexes!$B$8:$AK$8,0)),"")</f>
        <v/>
      </c>
      <c r="K357" s="86" t="str">
        <f>IFERROR(INDEX(DB_Typologies!$D$4:$AP$1445,MATCH($A$3,DB_Typologies!$AQ$4:$AQ$1445,0)+$A357,MATCH(K$3,TQoL_Indexes!$B$8:$AK$8,0)),"")</f>
        <v/>
      </c>
      <c r="L357" s="86" t="str">
        <f>IFERROR(INDEX(DB_Typologies!$D$4:$AP$1445,MATCH($A$3,DB_Typologies!$AQ$4:$AQ$1445,0)+$A357,MATCH(L$3,TQoL_Indexes!$B$8:$AK$8,0)),"")</f>
        <v/>
      </c>
      <c r="M357" s="86" t="str">
        <f>IFERROR(INDEX(DB_Typologies!$D$4:$AP$1445,MATCH($A$3,DB_Typologies!$AQ$4:$AQ$1445,0)+$A357,MATCH(M$3,TQoL_Indexes!$B$8:$AK$8,0)),"")</f>
        <v/>
      </c>
      <c r="N357" s="86" t="str">
        <f>IFERROR(INDEX(DB_Typologies!$D$4:$AP$1445,MATCH($A$3,DB_Typologies!$AQ$4:$AQ$1445,0)+$A357,MATCH(N$3,TQoL_Indexes!$B$8:$AK$8,0)),"")</f>
        <v/>
      </c>
      <c r="O357" s="86" t="str">
        <f>IFERROR(INDEX(DB_Typologies!$D$4:$AP$1445,MATCH($A$3,DB_Typologies!$AQ$4:$AQ$1445,0)+$A357,MATCH(O$3,TQoL_Indexes!$B$8:$AK$8,0)),"")</f>
        <v/>
      </c>
      <c r="P357" s="86" t="str">
        <f>IFERROR(INDEX(DB_Typologies!$D$4:$AP$1445,MATCH($A$3,DB_Typologies!$AQ$4:$AQ$1445,0)+$A357,MATCH(P$3,TQoL_Indexes!$B$8:$AK$8,0)),"")</f>
        <v/>
      </c>
      <c r="Q357" s="86" t="str">
        <f>IFERROR(INDEX(DB_Typologies!$D$4:$AP$1445,MATCH($A$3,DB_Typologies!$AQ$4:$AQ$1445,0)+$A357,MATCH(Q$3,TQoL_Indexes!$B$8:$AK$8,0)),"")</f>
        <v/>
      </c>
      <c r="R357" s="86" t="str">
        <f>IFERROR(INDEX(DB_Typologies!$D$4:$AP$1445,MATCH($A$3,DB_Typologies!$AQ$4:$AQ$1445,0)+$A357,MATCH(R$3,TQoL_Indexes!$B$8:$AK$8,0)),"")</f>
        <v/>
      </c>
      <c r="S357" s="86" t="str">
        <f>IFERROR(INDEX(DB_Typologies!$D$4:$AP$1445,MATCH($A$3,DB_Typologies!$AQ$4:$AQ$1445,0)+$A357,MATCH(S$3,TQoL_Indexes!$B$8:$AK$8,0)),"")</f>
        <v/>
      </c>
      <c r="T357" s="86" t="str">
        <f>IFERROR(INDEX(DB_Typologies!$D$4:$AP$1445,MATCH($A$3,DB_Typologies!$AQ$4:$AQ$1445,0)+$A357,MATCH(T$3,TQoL_Indexes!$B$8:$AK$8,0)),"")</f>
        <v/>
      </c>
      <c r="U357" s="86" t="str">
        <f>IFERROR(INDEX(DB_Typologies!$D$4:$AP$1445,MATCH($A$3,DB_Typologies!$AQ$4:$AQ$1445,0)+$A357,MATCH(U$3,TQoL_Indexes!$B$8:$AK$8,0)),"")</f>
        <v/>
      </c>
      <c r="V357" s="86" t="str">
        <f>IFERROR(INDEX(DB_Typologies!$D$4:$AP$1445,MATCH($A$3,DB_Typologies!$AQ$4:$AQ$1445,0)+$A357,MATCH(V$3,TQoL_Indexes!$B$8:$AK$8,0)),"")</f>
        <v/>
      </c>
      <c r="W357" s="86" t="str">
        <f>IFERROR(INDEX(DB_Typologies!$D$4:$AP$1445,MATCH($A$3,DB_Typologies!$AQ$4:$AQ$1445,0)+$A357,MATCH(W$3,TQoL_Indexes!$B$8:$AK$8,0)),"")</f>
        <v/>
      </c>
      <c r="X357" s="86" t="str">
        <f>IFERROR(INDEX(DB_Typologies!$D$4:$AP$1445,MATCH($A$3,DB_Typologies!$AQ$4:$AQ$1445,0)+$A357,MATCH(X$3,TQoL_Indexes!$B$8:$AK$8,0)),"")</f>
        <v/>
      </c>
      <c r="Y357" s="86" t="str">
        <f>IFERROR(INDEX(DB_Typologies!$D$4:$AP$1445,MATCH($A$3,DB_Typologies!$AQ$4:$AQ$1445,0)+$A357,MATCH(Y$3,TQoL_Indexes!$B$8:$AK$8,0)),"")</f>
        <v/>
      </c>
      <c r="Z357" s="86" t="str">
        <f>IFERROR(INDEX(DB_Typologies!$D$4:$AP$1445,MATCH($A$3,DB_Typologies!$AQ$4:$AQ$1445,0)+$A357,MATCH(Z$3,TQoL_Indexes!$B$8:$AK$8,0)),"")</f>
        <v/>
      </c>
      <c r="AA357" s="86" t="str">
        <f>IFERROR(INDEX(DB_Typologies!$D$4:$AP$1445,MATCH($A$3,DB_Typologies!$AQ$4:$AQ$1445,0)+$A357,MATCH(AA$3,TQoL_Indexes!$B$8:$AK$8,0)),"")</f>
        <v/>
      </c>
      <c r="AB357" s="86" t="str">
        <f>IFERROR(INDEX(DB_Typologies!$D$4:$AP$1445,MATCH($A$3,DB_Typologies!$AQ$4:$AQ$1445,0)+$A357,MATCH(AB$3,TQoL_Indexes!$B$8:$AK$8,0)),"")</f>
        <v/>
      </c>
      <c r="AC357" s="86" t="str">
        <f>IFERROR(INDEX(DB_Typologies!$D$4:$AP$1445,MATCH($A$3,DB_Typologies!$AQ$4:$AQ$1445,0)+$A357,MATCH(AC$3,TQoL_Indexes!$B$8:$AK$8,0)),"")</f>
        <v/>
      </c>
      <c r="AD357" s="86" t="str">
        <f>IFERROR(INDEX(DB_Typologies!$D$4:$AP$1445,MATCH($A$3,DB_Typologies!$AQ$4:$AQ$1445,0)+$A357,MATCH(AD$3,TQoL_Indexes!$B$8:$AK$8,0)),"")</f>
        <v/>
      </c>
      <c r="AE357" s="86" t="str">
        <f>IFERROR(INDEX(DB_Typologies!$D$4:$AP$1445,MATCH($A$3,DB_Typologies!$AQ$4:$AQ$1445,0)+$A357,MATCH(AE$3,TQoL_Indexes!$B$8:$AK$8,0)),"")</f>
        <v/>
      </c>
      <c r="AF357" s="86" t="str">
        <f>IFERROR(INDEX(DB_Typologies!$D$4:$AP$1445,MATCH($A$3,DB_Typologies!$AQ$4:$AQ$1445,0)+$A357,MATCH(AF$3,TQoL_Indexes!$B$8:$AK$8,0)),"")</f>
        <v/>
      </c>
      <c r="AG357" s="86" t="str">
        <f>IFERROR(INDEX(DB_Typologies!$D$4:$AP$1445,MATCH($A$3,DB_Typologies!$AQ$4:$AQ$1445,0)+$A357,MATCH(AG$3,TQoL_Indexes!$B$8:$AK$8,0)),"")</f>
        <v/>
      </c>
      <c r="AH357" s="86" t="str">
        <f>IFERROR(INDEX(DB_Typologies!$D$4:$AP$1445,MATCH($A$3,DB_Typologies!$AQ$4:$AQ$1445,0)+$A357,MATCH(AH$3,TQoL_Indexes!$B$8:$AK$8,0)),"")</f>
        <v/>
      </c>
      <c r="AI357" s="86" t="str">
        <f>IFERROR(INDEX(DB_Typologies!$D$4:$AP$1445,MATCH($A$3,DB_Typologies!$AQ$4:$AQ$1445,0)+$A357,MATCH(AI$3,TQoL_Indexes!$B$8:$AK$8,0)),"")</f>
        <v/>
      </c>
      <c r="AJ357" s="86" t="str">
        <f>IFERROR(INDEX(DB_Typologies!$D$4:$AP$1445,MATCH($A$3,DB_Typologies!$AQ$4:$AQ$1445,0)+$A357,MATCH(AJ$3,TQoL_Indexes!$B$8:$AK$8,0)),"")</f>
        <v/>
      </c>
      <c r="AK357" s="86" t="str">
        <f>IFERROR(INDEX(DB_Typologies!$D$4:$AP$1445,MATCH($A$3,DB_Typologies!$AQ$4:$AQ$1445,0)+$A357,MATCH(AK$3,TQoL_Indexes!$B$8:$AK$8,0)),"")</f>
        <v/>
      </c>
      <c r="AL357" s="86" t="str">
        <f>IFERROR(INDEX(DB_Typologies!$D$4:$AP$1445,MATCH($A$3,DB_Typologies!$AQ$4:$AQ$1445,0)+$A357,MATCH(AL$3,TQoL_Indexes!$B$8:$AK$8,0)),"")</f>
        <v/>
      </c>
      <c r="AM357" s="87" t="str">
        <f>IFERROR(INDEX(DB_Typologies!$D$4:$AP$1445,MATCH($A$3,DB_Typologies!$AQ$4:$AQ$1445,0)+$A357,MATCH(AM$3,TQoL_Indexes!$B$8:$AK$8,0)),"")</f>
        <v/>
      </c>
    </row>
    <row r="358" spans="1:39">
      <c r="A358" s="58" t="str">
        <f>IFERROR(IF(A357+1&lt;COUNTIF(DB_Typologies!$AQ$4:$AQ$1445,$A$3),A357+1,""),"")</f>
        <v/>
      </c>
      <c r="B358" s="120" t="str">
        <f>IFERROR(INDEX(DB_Typologies!$D$4:$AP$1445,MATCH($A$3,DB_Typologies!$AQ$4:$AQ$1445,0)+$A358,MATCH(B$3,TQoL_Indexes!$B$8:$AK$8,0)),"")</f>
        <v/>
      </c>
      <c r="C358" s="86" t="str">
        <f>IFERROR(INDEX(DB_Typologies!$D$4:$AP$1445,MATCH($A$3,DB_Typologies!$AQ$4:$AQ$1445,0)+$A358,MATCH(C$3,TQoL_Indexes!$B$8:$AK$8,0)),"")</f>
        <v/>
      </c>
      <c r="D358" s="87" t="str">
        <f>IFERROR(INDEX(DB_Typologies!$D$4:$AP$1445,MATCH($A$3,DB_Typologies!$AQ$4:$AQ$1445,0)+$A358,MATCH(D$3,TQoL_Indexes!$B$8:$AK$8,0)),"")</f>
        <v/>
      </c>
      <c r="E358" s="86" t="str">
        <f>IFERROR(INDEX(DB_Typologies!$D$4:$AP$1445,MATCH($A$3,DB_Typologies!$AQ$4:$AQ$1445,0)+$A358,MATCH(E$3,TQoL_Indexes!$B$8:$AK$8,0)),"")</f>
        <v/>
      </c>
      <c r="F358" s="86" t="str">
        <f>IFERROR(INDEX(DB_Typologies!$D$4:$AP$1445,MATCH($A$3,DB_Typologies!$AQ$4:$AQ$1445,0)+$A358,MATCH(F$3,TQoL_Indexes!$B$8:$AK$8,0)),"")</f>
        <v/>
      </c>
      <c r="G358" s="86" t="str">
        <f>IFERROR(INDEX(DB_Typologies!$D$4:$AP$1445,MATCH($A$3,DB_Typologies!$AQ$4:$AQ$1445,0)+$A358,MATCH(G$3,TQoL_Indexes!$B$8:$AK$8,0)),"")</f>
        <v/>
      </c>
      <c r="H358" s="86" t="str">
        <f>IFERROR(INDEX(DB_Typologies!$D$4:$AP$1445,MATCH($A$3,DB_Typologies!$AQ$4:$AQ$1445,0)+$A358,MATCH(H$3,TQoL_Indexes!$B$8:$AK$8,0)),"")</f>
        <v/>
      </c>
      <c r="I358" s="86" t="str">
        <f>IFERROR(INDEX(DB_Typologies!$D$4:$AP$1445,MATCH($A$3,DB_Typologies!$AQ$4:$AQ$1445,0)+$A358,MATCH(I$3,TQoL_Indexes!$B$8:$AK$8,0)),"")</f>
        <v/>
      </c>
      <c r="J358" s="86" t="str">
        <f>IFERROR(INDEX(DB_Typologies!$D$4:$AP$1445,MATCH($A$3,DB_Typologies!$AQ$4:$AQ$1445,0)+$A358,MATCH(J$3,TQoL_Indexes!$B$8:$AK$8,0)),"")</f>
        <v/>
      </c>
      <c r="K358" s="86" t="str">
        <f>IFERROR(INDEX(DB_Typologies!$D$4:$AP$1445,MATCH($A$3,DB_Typologies!$AQ$4:$AQ$1445,0)+$A358,MATCH(K$3,TQoL_Indexes!$B$8:$AK$8,0)),"")</f>
        <v/>
      </c>
      <c r="L358" s="86" t="str">
        <f>IFERROR(INDEX(DB_Typologies!$D$4:$AP$1445,MATCH($A$3,DB_Typologies!$AQ$4:$AQ$1445,0)+$A358,MATCH(L$3,TQoL_Indexes!$B$8:$AK$8,0)),"")</f>
        <v/>
      </c>
      <c r="M358" s="86" t="str">
        <f>IFERROR(INDEX(DB_Typologies!$D$4:$AP$1445,MATCH($A$3,DB_Typologies!$AQ$4:$AQ$1445,0)+$A358,MATCH(M$3,TQoL_Indexes!$B$8:$AK$8,0)),"")</f>
        <v/>
      </c>
      <c r="N358" s="86" t="str">
        <f>IFERROR(INDEX(DB_Typologies!$D$4:$AP$1445,MATCH($A$3,DB_Typologies!$AQ$4:$AQ$1445,0)+$A358,MATCH(N$3,TQoL_Indexes!$B$8:$AK$8,0)),"")</f>
        <v/>
      </c>
      <c r="O358" s="86" t="str">
        <f>IFERROR(INDEX(DB_Typologies!$D$4:$AP$1445,MATCH($A$3,DB_Typologies!$AQ$4:$AQ$1445,0)+$A358,MATCH(O$3,TQoL_Indexes!$B$8:$AK$8,0)),"")</f>
        <v/>
      </c>
      <c r="P358" s="86" t="str">
        <f>IFERROR(INDEX(DB_Typologies!$D$4:$AP$1445,MATCH($A$3,DB_Typologies!$AQ$4:$AQ$1445,0)+$A358,MATCH(P$3,TQoL_Indexes!$B$8:$AK$8,0)),"")</f>
        <v/>
      </c>
      <c r="Q358" s="86" t="str">
        <f>IFERROR(INDEX(DB_Typologies!$D$4:$AP$1445,MATCH($A$3,DB_Typologies!$AQ$4:$AQ$1445,0)+$A358,MATCH(Q$3,TQoL_Indexes!$B$8:$AK$8,0)),"")</f>
        <v/>
      </c>
      <c r="R358" s="86" t="str">
        <f>IFERROR(INDEX(DB_Typologies!$D$4:$AP$1445,MATCH($A$3,DB_Typologies!$AQ$4:$AQ$1445,0)+$A358,MATCH(R$3,TQoL_Indexes!$B$8:$AK$8,0)),"")</f>
        <v/>
      </c>
      <c r="S358" s="86" t="str">
        <f>IFERROR(INDEX(DB_Typologies!$D$4:$AP$1445,MATCH($A$3,DB_Typologies!$AQ$4:$AQ$1445,0)+$A358,MATCH(S$3,TQoL_Indexes!$B$8:$AK$8,0)),"")</f>
        <v/>
      </c>
      <c r="T358" s="86" t="str">
        <f>IFERROR(INDEX(DB_Typologies!$D$4:$AP$1445,MATCH($A$3,DB_Typologies!$AQ$4:$AQ$1445,0)+$A358,MATCH(T$3,TQoL_Indexes!$B$8:$AK$8,0)),"")</f>
        <v/>
      </c>
      <c r="U358" s="86" t="str">
        <f>IFERROR(INDEX(DB_Typologies!$D$4:$AP$1445,MATCH($A$3,DB_Typologies!$AQ$4:$AQ$1445,0)+$A358,MATCH(U$3,TQoL_Indexes!$B$8:$AK$8,0)),"")</f>
        <v/>
      </c>
      <c r="V358" s="86" t="str">
        <f>IFERROR(INDEX(DB_Typologies!$D$4:$AP$1445,MATCH($A$3,DB_Typologies!$AQ$4:$AQ$1445,0)+$A358,MATCH(V$3,TQoL_Indexes!$B$8:$AK$8,0)),"")</f>
        <v/>
      </c>
      <c r="W358" s="86" t="str">
        <f>IFERROR(INDEX(DB_Typologies!$D$4:$AP$1445,MATCH($A$3,DB_Typologies!$AQ$4:$AQ$1445,0)+$A358,MATCH(W$3,TQoL_Indexes!$B$8:$AK$8,0)),"")</f>
        <v/>
      </c>
      <c r="X358" s="86" t="str">
        <f>IFERROR(INDEX(DB_Typologies!$D$4:$AP$1445,MATCH($A$3,DB_Typologies!$AQ$4:$AQ$1445,0)+$A358,MATCH(X$3,TQoL_Indexes!$B$8:$AK$8,0)),"")</f>
        <v/>
      </c>
      <c r="Y358" s="86" t="str">
        <f>IFERROR(INDEX(DB_Typologies!$D$4:$AP$1445,MATCH($A$3,DB_Typologies!$AQ$4:$AQ$1445,0)+$A358,MATCH(Y$3,TQoL_Indexes!$B$8:$AK$8,0)),"")</f>
        <v/>
      </c>
      <c r="Z358" s="86" t="str">
        <f>IFERROR(INDEX(DB_Typologies!$D$4:$AP$1445,MATCH($A$3,DB_Typologies!$AQ$4:$AQ$1445,0)+$A358,MATCH(Z$3,TQoL_Indexes!$B$8:$AK$8,0)),"")</f>
        <v/>
      </c>
      <c r="AA358" s="86" t="str">
        <f>IFERROR(INDEX(DB_Typologies!$D$4:$AP$1445,MATCH($A$3,DB_Typologies!$AQ$4:$AQ$1445,0)+$A358,MATCH(AA$3,TQoL_Indexes!$B$8:$AK$8,0)),"")</f>
        <v/>
      </c>
      <c r="AB358" s="86" t="str">
        <f>IFERROR(INDEX(DB_Typologies!$D$4:$AP$1445,MATCH($A$3,DB_Typologies!$AQ$4:$AQ$1445,0)+$A358,MATCH(AB$3,TQoL_Indexes!$B$8:$AK$8,0)),"")</f>
        <v/>
      </c>
      <c r="AC358" s="86" t="str">
        <f>IFERROR(INDEX(DB_Typologies!$D$4:$AP$1445,MATCH($A$3,DB_Typologies!$AQ$4:$AQ$1445,0)+$A358,MATCH(AC$3,TQoL_Indexes!$B$8:$AK$8,0)),"")</f>
        <v/>
      </c>
      <c r="AD358" s="86" t="str">
        <f>IFERROR(INDEX(DB_Typologies!$D$4:$AP$1445,MATCH($A$3,DB_Typologies!$AQ$4:$AQ$1445,0)+$A358,MATCH(AD$3,TQoL_Indexes!$B$8:$AK$8,0)),"")</f>
        <v/>
      </c>
      <c r="AE358" s="86" t="str">
        <f>IFERROR(INDEX(DB_Typologies!$D$4:$AP$1445,MATCH($A$3,DB_Typologies!$AQ$4:$AQ$1445,0)+$A358,MATCH(AE$3,TQoL_Indexes!$B$8:$AK$8,0)),"")</f>
        <v/>
      </c>
      <c r="AF358" s="86" t="str">
        <f>IFERROR(INDEX(DB_Typologies!$D$4:$AP$1445,MATCH($A$3,DB_Typologies!$AQ$4:$AQ$1445,0)+$A358,MATCH(AF$3,TQoL_Indexes!$B$8:$AK$8,0)),"")</f>
        <v/>
      </c>
      <c r="AG358" s="86" t="str">
        <f>IFERROR(INDEX(DB_Typologies!$D$4:$AP$1445,MATCH($A$3,DB_Typologies!$AQ$4:$AQ$1445,0)+$A358,MATCH(AG$3,TQoL_Indexes!$B$8:$AK$8,0)),"")</f>
        <v/>
      </c>
      <c r="AH358" s="86" t="str">
        <f>IFERROR(INDEX(DB_Typologies!$D$4:$AP$1445,MATCH($A$3,DB_Typologies!$AQ$4:$AQ$1445,0)+$A358,MATCH(AH$3,TQoL_Indexes!$B$8:$AK$8,0)),"")</f>
        <v/>
      </c>
      <c r="AI358" s="86" t="str">
        <f>IFERROR(INDEX(DB_Typologies!$D$4:$AP$1445,MATCH($A$3,DB_Typologies!$AQ$4:$AQ$1445,0)+$A358,MATCH(AI$3,TQoL_Indexes!$B$8:$AK$8,0)),"")</f>
        <v/>
      </c>
      <c r="AJ358" s="86" t="str">
        <f>IFERROR(INDEX(DB_Typologies!$D$4:$AP$1445,MATCH($A$3,DB_Typologies!$AQ$4:$AQ$1445,0)+$A358,MATCH(AJ$3,TQoL_Indexes!$B$8:$AK$8,0)),"")</f>
        <v/>
      </c>
      <c r="AK358" s="86" t="str">
        <f>IFERROR(INDEX(DB_Typologies!$D$4:$AP$1445,MATCH($A$3,DB_Typologies!$AQ$4:$AQ$1445,0)+$A358,MATCH(AK$3,TQoL_Indexes!$B$8:$AK$8,0)),"")</f>
        <v/>
      </c>
      <c r="AL358" s="86" t="str">
        <f>IFERROR(INDEX(DB_Typologies!$D$4:$AP$1445,MATCH($A$3,DB_Typologies!$AQ$4:$AQ$1445,0)+$A358,MATCH(AL$3,TQoL_Indexes!$B$8:$AK$8,0)),"")</f>
        <v/>
      </c>
      <c r="AM358" s="87" t="str">
        <f>IFERROR(INDEX(DB_Typologies!$D$4:$AP$1445,MATCH($A$3,DB_Typologies!$AQ$4:$AQ$1445,0)+$A358,MATCH(AM$3,TQoL_Indexes!$B$8:$AK$8,0)),"")</f>
        <v/>
      </c>
    </row>
    <row r="359" spans="1:39">
      <c r="A359" s="58" t="str">
        <f>IFERROR(IF(A358+1&lt;COUNTIF(DB_Typologies!$AQ$4:$AQ$1445,$A$3),A358+1,""),"")</f>
        <v/>
      </c>
      <c r="B359" s="120" t="str">
        <f>IFERROR(INDEX(DB_Typologies!$D$4:$AP$1445,MATCH($A$3,DB_Typologies!$AQ$4:$AQ$1445,0)+$A359,MATCH(B$3,TQoL_Indexes!$B$8:$AK$8,0)),"")</f>
        <v/>
      </c>
      <c r="C359" s="86" t="str">
        <f>IFERROR(INDEX(DB_Typologies!$D$4:$AP$1445,MATCH($A$3,DB_Typologies!$AQ$4:$AQ$1445,0)+$A359,MATCH(C$3,TQoL_Indexes!$B$8:$AK$8,0)),"")</f>
        <v/>
      </c>
      <c r="D359" s="87" t="str">
        <f>IFERROR(INDEX(DB_Typologies!$D$4:$AP$1445,MATCH($A$3,DB_Typologies!$AQ$4:$AQ$1445,0)+$A359,MATCH(D$3,TQoL_Indexes!$B$8:$AK$8,0)),"")</f>
        <v/>
      </c>
      <c r="E359" s="86" t="str">
        <f>IFERROR(INDEX(DB_Typologies!$D$4:$AP$1445,MATCH($A$3,DB_Typologies!$AQ$4:$AQ$1445,0)+$A359,MATCH(E$3,TQoL_Indexes!$B$8:$AK$8,0)),"")</f>
        <v/>
      </c>
      <c r="F359" s="86" t="str">
        <f>IFERROR(INDEX(DB_Typologies!$D$4:$AP$1445,MATCH($A$3,DB_Typologies!$AQ$4:$AQ$1445,0)+$A359,MATCH(F$3,TQoL_Indexes!$B$8:$AK$8,0)),"")</f>
        <v/>
      </c>
      <c r="G359" s="86" t="str">
        <f>IFERROR(INDEX(DB_Typologies!$D$4:$AP$1445,MATCH($A$3,DB_Typologies!$AQ$4:$AQ$1445,0)+$A359,MATCH(G$3,TQoL_Indexes!$B$8:$AK$8,0)),"")</f>
        <v/>
      </c>
      <c r="H359" s="86" t="str">
        <f>IFERROR(INDEX(DB_Typologies!$D$4:$AP$1445,MATCH($A$3,DB_Typologies!$AQ$4:$AQ$1445,0)+$A359,MATCH(H$3,TQoL_Indexes!$B$8:$AK$8,0)),"")</f>
        <v/>
      </c>
      <c r="I359" s="86" t="str">
        <f>IFERROR(INDEX(DB_Typologies!$D$4:$AP$1445,MATCH($A$3,DB_Typologies!$AQ$4:$AQ$1445,0)+$A359,MATCH(I$3,TQoL_Indexes!$B$8:$AK$8,0)),"")</f>
        <v/>
      </c>
      <c r="J359" s="86" t="str">
        <f>IFERROR(INDEX(DB_Typologies!$D$4:$AP$1445,MATCH($A$3,DB_Typologies!$AQ$4:$AQ$1445,0)+$A359,MATCH(J$3,TQoL_Indexes!$B$8:$AK$8,0)),"")</f>
        <v/>
      </c>
      <c r="K359" s="86" t="str">
        <f>IFERROR(INDEX(DB_Typologies!$D$4:$AP$1445,MATCH($A$3,DB_Typologies!$AQ$4:$AQ$1445,0)+$A359,MATCH(K$3,TQoL_Indexes!$B$8:$AK$8,0)),"")</f>
        <v/>
      </c>
      <c r="L359" s="86" t="str">
        <f>IFERROR(INDEX(DB_Typologies!$D$4:$AP$1445,MATCH($A$3,DB_Typologies!$AQ$4:$AQ$1445,0)+$A359,MATCH(L$3,TQoL_Indexes!$B$8:$AK$8,0)),"")</f>
        <v/>
      </c>
      <c r="M359" s="86" t="str">
        <f>IFERROR(INDEX(DB_Typologies!$D$4:$AP$1445,MATCH($A$3,DB_Typologies!$AQ$4:$AQ$1445,0)+$A359,MATCH(M$3,TQoL_Indexes!$B$8:$AK$8,0)),"")</f>
        <v/>
      </c>
      <c r="N359" s="86" t="str">
        <f>IFERROR(INDEX(DB_Typologies!$D$4:$AP$1445,MATCH($A$3,DB_Typologies!$AQ$4:$AQ$1445,0)+$A359,MATCH(N$3,TQoL_Indexes!$B$8:$AK$8,0)),"")</f>
        <v/>
      </c>
      <c r="O359" s="86" t="str">
        <f>IFERROR(INDEX(DB_Typologies!$D$4:$AP$1445,MATCH($A$3,DB_Typologies!$AQ$4:$AQ$1445,0)+$A359,MATCH(O$3,TQoL_Indexes!$B$8:$AK$8,0)),"")</f>
        <v/>
      </c>
      <c r="P359" s="86" t="str">
        <f>IFERROR(INDEX(DB_Typologies!$D$4:$AP$1445,MATCH($A$3,DB_Typologies!$AQ$4:$AQ$1445,0)+$A359,MATCH(P$3,TQoL_Indexes!$B$8:$AK$8,0)),"")</f>
        <v/>
      </c>
      <c r="Q359" s="86" t="str">
        <f>IFERROR(INDEX(DB_Typologies!$D$4:$AP$1445,MATCH($A$3,DB_Typologies!$AQ$4:$AQ$1445,0)+$A359,MATCH(Q$3,TQoL_Indexes!$B$8:$AK$8,0)),"")</f>
        <v/>
      </c>
      <c r="R359" s="86" t="str">
        <f>IFERROR(INDEX(DB_Typologies!$D$4:$AP$1445,MATCH($A$3,DB_Typologies!$AQ$4:$AQ$1445,0)+$A359,MATCH(R$3,TQoL_Indexes!$B$8:$AK$8,0)),"")</f>
        <v/>
      </c>
      <c r="S359" s="86" t="str">
        <f>IFERROR(INDEX(DB_Typologies!$D$4:$AP$1445,MATCH($A$3,DB_Typologies!$AQ$4:$AQ$1445,0)+$A359,MATCH(S$3,TQoL_Indexes!$B$8:$AK$8,0)),"")</f>
        <v/>
      </c>
      <c r="T359" s="86" t="str">
        <f>IFERROR(INDEX(DB_Typologies!$D$4:$AP$1445,MATCH($A$3,DB_Typologies!$AQ$4:$AQ$1445,0)+$A359,MATCH(T$3,TQoL_Indexes!$B$8:$AK$8,0)),"")</f>
        <v/>
      </c>
      <c r="U359" s="86" t="str">
        <f>IFERROR(INDEX(DB_Typologies!$D$4:$AP$1445,MATCH($A$3,DB_Typologies!$AQ$4:$AQ$1445,0)+$A359,MATCH(U$3,TQoL_Indexes!$B$8:$AK$8,0)),"")</f>
        <v/>
      </c>
      <c r="V359" s="86" t="str">
        <f>IFERROR(INDEX(DB_Typologies!$D$4:$AP$1445,MATCH($A$3,DB_Typologies!$AQ$4:$AQ$1445,0)+$A359,MATCH(V$3,TQoL_Indexes!$B$8:$AK$8,0)),"")</f>
        <v/>
      </c>
      <c r="W359" s="86" t="str">
        <f>IFERROR(INDEX(DB_Typologies!$D$4:$AP$1445,MATCH($A$3,DB_Typologies!$AQ$4:$AQ$1445,0)+$A359,MATCH(W$3,TQoL_Indexes!$B$8:$AK$8,0)),"")</f>
        <v/>
      </c>
      <c r="X359" s="86" t="str">
        <f>IFERROR(INDEX(DB_Typologies!$D$4:$AP$1445,MATCH($A$3,DB_Typologies!$AQ$4:$AQ$1445,0)+$A359,MATCH(X$3,TQoL_Indexes!$B$8:$AK$8,0)),"")</f>
        <v/>
      </c>
      <c r="Y359" s="86" t="str">
        <f>IFERROR(INDEX(DB_Typologies!$D$4:$AP$1445,MATCH($A$3,DB_Typologies!$AQ$4:$AQ$1445,0)+$A359,MATCH(Y$3,TQoL_Indexes!$B$8:$AK$8,0)),"")</f>
        <v/>
      </c>
      <c r="Z359" s="86" t="str">
        <f>IFERROR(INDEX(DB_Typologies!$D$4:$AP$1445,MATCH($A$3,DB_Typologies!$AQ$4:$AQ$1445,0)+$A359,MATCH(Z$3,TQoL_Indexes!$B$8:$AK$8,0)),"")</f>
        <v/>
      </c>
      <c r="AA359" s="86" t="str">
        <f>IFERROR(INDEX(DB_Typologies!$D$4:$AP$1445,MATCH($A$3,DB_Typologies!$AQ$4:$AQ$1445,0)+$A359,MATCH(AA$3,TQoL_Indexes!$B$8:$AK$8,0)),"")</f>
        <v/>
      </c>
      <c r="AB359" s="86" t="str">
        <f>IFERROR(INDEX(DB_Typologies!$D$4:$AP$1445,MATCH($A$3,DB_Typologies!$AQ$4:$AQ$1445,0)+$A359,MATCH(AB$3,TQoL_Indexes!$B$8:$AK$8,0)),"")</f>
        <v/>
      </c>
      <c r="AC359" s="86" t="str">
        <f>IFERROR(INDEX(DB_Typologies!$D$4:$AP$1445,MATCH($A$3,DB_Typologies!$AQ$4:$AQ$1445,0)+$A359,MATCH(AC$3,TQoL_Indexes!$B$8:$AK$8,0)),"")</f>
        <v/>
      </c>
      <c r="AD359" s="86" t="str">
        <f>IFERROR(INDEX(DB_Typologies!$D$4:$AP$1445,MATCH($A$3,DB_Typologies!$AQ$4:$AQ$1445,0)+$A359,MATCH(AD$3,TQoL_Indexes!$B$8:$AK$8,0)),"")</f>
        <v/>
      </c>
      <c r="AE359" s="86" t="str">
        <f>IFERROR(INDEX(DB_Typologies!$D$4:$AP$1445,MATCH($A$3,DB_Typologies!$AQ$4:$AQ$1445,0)+$A359,MATCH(AE$3,TQoL_Indexes!$B$8:$AK$8,0)),"")</f>
        <v/>
      </c>
      <c r="AF359" s="86" t="str">
        <f>IFERROR(INDEX(DB_Typologies!$D$4:$AP$1445,MATCH($A$3,DB_Typologies!$AQ$4:$AQ$1445,0)+$A359,MATCH(AF$3,TQoL_Indexes!$B$8:$AK$8,0)),"")</f>
        <v/>
      </c>
      <c r="AG359" s="86" t="str">
        <f>IFERROR(INDEX(DB_Typologies!$D$4:$AP$1445,MATCH($A$3,DB_Typologies!$AQ$4:$AQ$1445,0)+$A359,MATCH(AG$3,TQoL_Indexes!$B$8:$AK$8,0)),"")</f>
        <v/>
      </c>
      <c r="AH359" s="86" t="str">
        <f>IFERROR(INDEX(DB_Typologies!$D$4:$AP$1445,MATCH($A$3,DB_Typologies!$AQ$4:$AQ$1445,0)+$A359,MATCH(AH$3,TQoL_Indexes!$B$8:$AK$8,0)),"")</f>
        <v/>
      </c>
      <c r="AI359" s="86" t="str">
        <f>IFERROR(INDEX(DB_Typologies!$D$4:$AP$1445,MATCH($A$3,DB_Typologies!$AQ$4:$AQ$1445,0)+$A359,MATCH(AI$3,TQoL_Indexes!$B$8:$AK$8,0)),"")</f>
        <v/>
      </c>
      <c r="AJ359" s="86" t="str">
        <f>IFERROR(INDEX(DB_Typologies!$D$4:$AP$1445,MATCH($A$3,DB_Typologies!$AQ$4:$AQ$1445,0)+$A359,MATCH(AJ$3,TQoL_Indexes!$B$8:$AK$8,0)),"")</f>
        <v/>
      </c>
      <c r="AK359" s="86" t="str">
        <f>IFERROR(INDEX(DB_Typologies!$D$4:$AP$1445,MATCH($A$3,DB_Typologies!$AQ$4:$AQ$1445,0)+$A359,MATCH(AK$3,TQoL_Indexes!$B$8:$AK$8,0)),"")</f>
        <v/>
      </c>
      <c r="AL359" s="86" t="str">
        <f>IFERROR(INDEX(DB_Typologies!$D$4:$AP$1445,MATCH($A$3,DB_Typologies!$AQ$4:$AQ$1445,0)+$A359,MATCH(AL$3,TQoL_Indexes!$B$8:$AK$8,0)),"")</f>
        <v/>
      </c>
      <c r="AM359" s="87" t="str">
        <f>IFERROR(INDEX(DB_Typologies!$D$4:$AP$1445,MATCH($A$3,DB_Typologies!$AQ$4:$AQ$1445,0)+$A359,MATCH(AM$3,TQoL_Indexes!$B$8:$AK$8,0)),"")</f>
        <v/>
      </c>
    </row>
    <row r="360" spans="1:39">
      <c r="A360" s="58" t="str">
        <f>IFERROR(IF(A359+1&lt;COUNTIF(DB_Typologies!$AQ$4:$AQ$1445,$A$3),A359+1,""),"")</f>
        <v/>
      </c>
      <c r="B360" s="120" t="str">
        <f>IFERROR(INDEX(DB_Typologies!$D$4:$AP$1445,MATCH($A$3,DB_Typologies!$AQ$4:$AQ$1445,0)+$A360,MATCH(B$3,TQoL_Indexes!$B$8:$AK$8,0)),"")</f>
        <v/>
      </c>
      <c r="C360" s="86" t="str">
        <f>IFERROR(INDEX(DB_Typologies!$D$4:$AP$1445,MATCH($A$3,DB_Typologies!$AQ$4:$AQ$1445,0)+$A360,MATCH(C$3,TQoL_Indexes!$B$8:$AK$8,0)),"")</f>
        <v/>
      </c>
      <c r="D360" s="87" t="str">
        <f>IFERROR(INDEX(DB_Typologies!$D$4:$AP$1445,MATCH($A$3,DB_Typologies!$AQ$4:$AQ$1445,0)+$A360,MATCH(D$3,TQoL_Indexes!$B$8:$AK$8,0)),"")</f>
        <v/>
      </c>
      <c r="E360" s="86" t="str">
        <f>IFERROR(INDEX(DB_Typologies!$D$4:$AP$1445,MATCH($A$3,DB_Typologies!$AQ$4:$AQ$1445,0)+$A360,MATCH(E$3,TQoL_Indexes!$B$8:$AK$8,0)),"")</f>
        <v/>
      </c>
      <c r="F360" s="86" t="str">
        <f>IFERROR(INDEX(DB_Typologies!$D$4:$AP$1445,MATCH($A$3,DB_Typologies!$AQ$4:$AQ$1445,0)+$A360,MATCH(F$3,TQoL_Indexes!$B$8:$AK$8,0)),"")</f>
        <v/>
      </c>
      <c r="G360" s="86" t="str">
        <f>IFERROR(INDEX(DB_Typologies!$D$4:$AP$1445,MATCH($A$3,DB_Typologies!$AQ$4:$AQ$1445,0)+$A360,MATCH(G$3,TQoL_Indexes!$B$8:$AK$8,0)),"")</f>
        <v/>
      </c>
      <c r="H360" s="86" t="str">
        <f>IFERROR(INDEX(DB_Typologies!$D$4:$AP$1445,MATCH($A$3,DB_Typologies!$AQ$4:$AQ$1445,0)+$A360,MATCH(H$3,TQoL_Indexes!$B$8:$AK$8,0)),"")</f>
        <v/>
      </c>
      <c r="I360" s="86" t="str">
        <f>IFERROR(INDEX(DB_Typologies!$D$4:$AP$1445,MATCH($A$3,DB_Typologies!$AQ$4:$AQ$1445,0)+$A360,MATCH(I$3,TQoL_Indexes!$B$8:$AK$8,0)),"")</f>
        <v/>
      </c>
      <c r="J360" s="86" t="str">
        <f>IFERROR(INDEX(DB_Typologies!$D$4:$AP$1445,MATCH($A$3,DB_Typologies!$AQ$4:$AQ$1445,0)+$A360,MATCH(J$3,TQoL_Indexes!$B$8:$AK$8,0)),"")</f>
        <v/>
      </c>
      <c r="K360" s="86" t="str">
        <f>IFERROR(INDEX(DB_Typologies!$D$4:$AP$1445,MATCH($A$3,DB_Typologies!$AQ$4:$AQ$1445,0)+$A360,MATCH(K$3,TQoL_Indexes!$B$8:$AK$8,0)),"")</f>
        <v/>
      </c>
      <c r="L360" s="86" t="str">
        <f>IFERROR(INDEX(DB_Typologies!$D$4:$AP$1445,MATCH($A$3,DB_Typologies!$AQ$4:$AQ$1445,0)+$A360,MATCH(L$3,TQoL_Indexes!$B$8:$AK$8,0)),"")</f>
        <v/>
      </c>
      <c r="M360" s="86" t="str">
        <f>IFERROR(INDEX(DB_Typologies!$D$4:$AP$1445,MATCH($A$3,DB_Typologies!$AQ$4:$AQ$1445,0)+$A360,MATCH(M$3,TQoL_Indexes!$B$8:$AK$8,0)),"")</f>
        <v/>
      </c>
      <c r="N360" s="86" t="str">
        <f>IFERROR(INDEX(DB_Typologies!$D$4:$AP$1445,MATCH($A$3,DB_Typologies!$AQ$4:$AQ$1445,0)+$A360,MATCH(N$3,TQoL_Indexes!$B$8:$AK$8,0)),"")</f>
        <v/>
      </c>
      <c r="O360" s="86" t="str">
        <f>IFERROR(INDEX(DB_Typologies!$D$4:$AP$1445,MATCH($A$3,DB_Typologies!$AQ$4:$AQ$1445,0)+$A360,MATCH(O$3,TQoL_Indexes!$B$8:$AK$8,0)),"")</f>
        <v/>
      </c>
      <c r="P360" s="86" t="str">
        <f>IFERROR(INDEX(DB_Typologies!$D$4:$AP$1445,MATCH($A$3,DB_Typologies!$AQ$4:$AQ$1445,0)+$A360,MATCH(P$3,TQoL_Indexes!$B$8:$AK$8,0)),"")</f>
        <v/>
      </c>
      <c r="Q360" s="86" t="str">
        <f>IFERROR(INDEX(DB_Typologies!$D$4:$AP$1445,MATCH($A$3,DB_Typologies!$AQ$4:$AQ$1445,0)+$A360,MATCH(Q$3,TQoL_Indexes!$B$8:$AK$8,0)),"")</f>
        <v/>
      </c>
      <c r="R360" s="86" t="str">
        <f>IFERROR(INDEX(DB_Typologies!$D$4:$AP$1445,MATCH($A$3,DB_Typologies!$AQ$4:$AQ$1445,0)+$A360,MATCH(R$3,TQoL_Indexes!$B$8:$AK$8,0)),"")</f>
        <v/>
      </c>
      <c r="S360" s="86" t="str">
        <f>IFERROR(INDEX(DB_Typologies!$D$4:$AP$1445,MATCH($A$3,DB_Typologies!$AQ$4:$AQ$1445,0)+$A360,MATCH(S$3,TQoL_Indexes!$B$8:$AK$8,0)),"")</f>
        <v/>
      </c>
      <c r="T360" s="86" t="str">
        <f>IFERROR(INDEX(DB_Typologies!$D$4:$AP$1445,MATCH($A$3,DB_Typologies!$AQ$4:$AQ$1445,0)+$A360,MATCH(T$3,TQoL_Indexes!$B$8:$AK$8,0)),"")</f>
        <v/>
      </c>
      <c r="U360" s="86" t="str">
        <f>IFERROR(INDEX(DB_Typologies!$D$4:$AP$1445,MATCH($A$3,DB_Typologies!$AQ$4:$AQ$1445,0)+$A360,MATCH(U$3,TQoL_Indexes!$B$8:$AK$8,0)),"")</f>
        <v/>
      </c>
      <c r="V360" s="86" t="str">
        <f>IFERROR(INDEX(DB_Typologies!$D$4:$AP$1445,MATCH($A$3,DB_Typologies!$AQ$4:$AQ$1445,0)+$A360,MATCH(V$3,TQoL_Indexes!$B$8:$AK$8,0)),"")</f>
        <v/>
      </c>
      <c r="W360" s="86" t="str">
        <f>IFERROR(INDEX(DB_Typologies!$D$4:$AP$1445,MATCH($A$3,DB_Typologies!$AQ$4:$AQ$1445,0)+$A360,MATCH(W$3,TQoL_Indexes!$B$8:$AK$8,0)),"")</f>
        <v/>
      </c>
      <c r="X360" s="86" t="str">
        <f>IFERROR(INDEX(DB_Typologies!$D$4:$AP$1445,MATCH($A$3,DB_Typologies!$AQ$4:$AQ$1445,0)+$A360,MATCH(X$3,TQoL_Indexes!$B$8:$AK$8,0)),"")</f>
        <v/>
      </c>
      <c r="Y360" s="86" t="str">
        <f>IFERROR(INDEX(DB_Typologies!$D$4:$AP$1445,MATCH($A$3,DB_Typologies!$AQ$4:$AQ$1445,0)+$A360,MATCH(Y$3,TQoL_Indexes!$B$8:$AK$8,0)),"")</f>
        <v/>
      </c>
      <c r="Z360" s="86" t="str">
        <f>IFERROR(INDEX(DB_Typologies!$D$4:$AP$1445,MATCH($A$3,DB_Typologies!$AQ$4:$AQ$1445,0)+$A360,MATCH(Z$3,TQoL_Indexes!$B$8:$AK$8,0)),"")</f>
        <v/>
      </c>
      <c r="AA360" s="86" t="str">
        <f>IFERROR(INDEX(DB_Typologies!$D$4:$AP$1445,MATCH($A$3,DB_Typologies!$AQ$4:$AQ$1445,0)+$A360,MATCH(AA$3,TQoL_Indexes!$B$8:$AK$8,0)),"")</f>
        <v/>
      </c>
      <c r="AB360" s="86" t="str">
        <f>IFERROR(INDEX(DB_Typologies!$D$4:$AP$1445,MATCH($A$3,DB_Typologies!$AQ$4:$AQ$1445,0)+$A360,MATCH(AB$3,TQoL_Indexes!$B$8:$AK$8,0)),"")</f>
        <v/>
      </c>
      <c r="AC360" s="86" t="str">
        <f>IFERROR(INDEX(DB_Typologies!$D$4:$AP$1445,MATCH($A$3,DB_Typologies!$AQ$4:$AQ$1445,0)+$A360,MATCH(AC$3,TQoL_Indexes!$B$8:$AK$8,0)),"")</f>
        <v/>
      </c>
      <c r="AD360" s="86" t="str">
        <f>IFERROR(INDEX(DB_Typologies!$D$4:$AP$1445,MATCH($A$3,DB_Typologies!$AQ$4:$AQ$1445,0)+$A360,MATCH(AD$3,TQoL_Indexes!$B$8:$AK$8,0)),"")</f>
        <v/>
      </c>
      <c r="AE360" s="86" t="str">
        <f>IFERROR(INDEX(DB_Typologies!$D$4:$AP$1445,MATCH($A$3,DB_Typologies!$AQ$4:$AQ$1445,0)+$A360,MATCH(AE$3,TQoL_Indexes!$B$8:$AK$8,0)),"")</f>
        <v/>
      </c>
      <c r="AF360" s="86" t="str">
        <f>IFERROR(INDEX(DB_Typologies!$D$4:$AP$1445,MATCH($A$3,DB_Typologies!$AQ$4:$AQ$1445,0)+$A360,MATCH(AF$3,TQoL_Indexes!$B$8:$AK$8,0)),"")</f>
        <v/>
      </c>
      <c r="AG360" s="86" t="str">
        <f>IFERROR(INDEX(DB_Typologies!$D$4:$AP$1445,MATCH($A$3,DB_Typologies!$AQ$4:$AQ$1445,0)+$A360,MATCH(AG$3,TQoL_Indexes!$B$8:$AK$8,0)),"")</f>
        <v/>
      </c>
      <c r="AH360" s="86" t="str">
        <f>IFERROR(INDEX(DB_Typologies!$D$4:$AP$1445,MATCH($A$3,DB_Typologies!$AQ$4:$AQ$1445,0)+$A360,MATCH(AH$3,TQoL_Indexes!$B$8:$AK$8,0)),"")</f>
        <v/>
      </c>
      <c r="AI360" s="86" t="str">
        <f>IFERROR(INDEX(DB_Typologies!$D$4:$AP$1445,MATCH($A$3,DB_Typologies!$AQ$4:$AQ$1445,0)+$A360,MATCH(AI$3,TQoL_Indexes!$B$8:$AK$8,0)),"")</f>
        <v/>
      </c>
      <c r="AJ360" s="86" t="str">
        <f>IFERROR(INDEX(DB_Typologies!$D$4:$AP$1445,MATCH($A$3,DB_Typologies!$AQ$4:$AQ$1445,0)+$A360,MATCH(AJ$3,TQoL_Indexes!$B$8:$AK$8,0)),"")</f>
        <v/>
      </c>
      <c r="AK360" s="86" t="str">
        <f>IFERROR(INDEX(DB_Typologies!$D$4:$AP$1445,MATCH($A$3,DB_Typologies!$AQ$4:$AQ$1445,0)+$A360,MATCH(AK$3,TQoL_Indexes!$B$8:$AK$8,0)),"")</f>
        <v/>
      </c>
      <c r="AL360" s="86" t="str">
        <f>IFERROR(INDEX(DB_Typologies!$D$4:$AP$1445,MATCH($A$3,DB_Typologies!$AQ$4:$AQ$1445,0)+$A360,MATCH(AL$3,TQoL_Indexes!$B$8:$AK$8,0)),"")</f>
        <v/>
      </c>
      <c r="AM360" s="87" t="str">
        <f>IFERROR(INDEX(DB_Typologies!$D$4:$AP$1445,MATCH($A$3,DB_Typologies!$AQ$4:$AQ$1445,0)+$A360,MATCH(AM$3,TQoL_Indexes!$B$8:$AK$8,0)),"")</f>
        <v/>
      </c>
    </row>
    <row r="361" spans="1:39">
      <c r="A361" s="58" t="str">
        <f>IFERROR(IF(A360+1&lt;COUNTIF(DB_Typologies!$AQ$4:$AQ$1445,$A$3),A360+1,""),"")</f>
        <v/>
      </c>
      <c r="B361" s="120" t="str">
        <f>IFERROR(INDEX(DB_Typologies!$D$4:$AP$1445,MATCH($A$3,DB_Typologies!$AQ$4:$AQ$1445,0)+$A361,MATCH(B$3,TQoL_Indexes!$B$8:$AK$8,0)),"")</f>
        <v/>
      </c>
      <c r="C361" s="86" t="str">
        <f>IFERROR(INDEX(DB_Typologies!$D$4:$AP$1445,MATCH($A$3,DB_Typologies!$AQ$4:$AQ$1445,0)+$A361,MATCH(C$3,TQoL_Indexes!$B$8:$AK$8,0)),"")</f>
        <v/>
      </c>
      <c r="D361" s="87" t="str">
        <f>IFERROR(INDEX(DB_Typologies!$D$4:$AP$1445,MATCH($A$3,DB_Typologies!$AQ$4:$AQ$1445,0)+$A361,MATCH(D$3,TQoL_Indexes!$B$8:$AK$8,0)),"")</f>
        <v/>
      </c>
      <c r="E361" s="86" t="str">
        <f>IFERROR(INDEX(DB_Typologies!$D$4:$AP$1445,MATCH($A$3,DB_Typologies!$AQ$4:$AQ$1445,0)+$A361,MATCH(E$3,TQoL_Indexes!$B$8:$AK$8,0)),"")</f>
        <v/>
      </c>
      <c r="F361" s="86" t="str">
        <f>IFERROR(INDEX(DB_Typologies!$D$4:$AP$1445,MATCH($A$3,DB_Typologies!$AQ$4:$AQ$1445,0)+$A361,MATCH(F$3,TQoL_Indexes!$B$8:$AK$8,0)),"")</f>
        <v/>
      </c>
      <c r="G361" s="86" t="str">
        <f>IFERROR(INDEX(DB_Typologies!$D$4:$AP$1445,MATCH($A$3,DB_Typologies!$AQ$4:$AQ$1445,0)+$A361,MATCH(G$3,TQoL_Indexes!$B$8:$AK$8,0)),"")</f>
        <v/>
      </c>
      <c r="H361" s="86" t="str">
        <f>IFERROR(INDEX(DB_Typologies!$D$4:$AP$1445,MATCH($A$3,DB_Typologies!$AQ$4:$AQ$1445,0)+$A361,MATCH(H$3,TQoL_Indexes!$B$8:$AK$8,0)),"")</f>
        <v/>
      </c>
      <c r="I361" s="86" t="str">
        <f>IFERROR(INDEX(DB_Typologies!$D$4:$AP$1445,MATCH($A$3,DB_Typologies!$AQ$4:$AQ$1445,0)+$A361,MATCH(I$3,TQoL_Indexes!$B$8:$AK$8,0)),"")</f>
        <v/>
      </c>
      <c r="J361" s="86" t="str">
        <f>IFERROR(INDEX(DB_Typologies!$D$4:$AP$1445,MATCH($A$3,DB_Typologies!$AQ$4:$AQ$1445,0)+$A361,MATCH(J$3,TQoL_Indexes!$B$8:$AK$8,0)),"")</f>
        <v/>
      </c>
      <c r="K361" s="86" t="str">
        <f>IFERROR(INDEX(DB_Typologies!$D$4:$AP$1445,MATCH($A$3,DB_Typologies!$AQ$4:$AQ$1445,0)+$A361,MATCH(K$3,TQoL_Indexes!$B$8:$AK$8,0)),"")</f>
        <v/>
      </c>
      <c r="L361" s="86" t="str">
        <f>IFERROR(INDEX(DB_Typologies!$D$4:$AP$1445,MATCH($A$3,DB_Typologies!$AQ$4:$AQ$1445,0)+$A361,MATCH(L$3,TQoL_Indexes!$B$8:$AK$8,0)),"")</f>
        <v/>
      </c>
      <c r="M361" s="86" t="str">
        <f>IFERROR(INDEX(DB_Typologies!$D$4:$AP$1445,MATCH($A$3,DB_Typologies!$AQ$4:$AQ$1445,0)+$A361,MATCH(M$3,TQoL_Indexes!$B$8:$AK$8,0)),"")</f>
        <v/>
      </c>
      <c r="N361" s="86" t="str">
        <f>IFERROR(INDEX(DB_Typologies!$D$4:$AP$1445,MATCH($A$3,DB_Typologies!$AQ$4:$AQ$1445,0)+$A361,MATCH(N$3,TQoL_Indexes!$B$8:$AK$8,0)),"")</f>
        <v/>
      </c>
      <c r="O361" s="86" t="str">
        <f>IFERROR(INDEX(DB_Typologies!$D$4:$AP$1445,MATCH($A$3,DB_Typologies!$AQ$4:$AQ$1445,0)+$A361,MATCH(O$3,TQoL_Indexes!$B$8:$AK$8,0)),"")</f>
        <v/>
      </c>
      <c r="P361" s="86" t="str">
        <f>IFERROR(INDEX(DB_Typologies!$D$4:$AP$1445,MATCH($A$3,DB_Typologies!$AQ$4:$AQ$1445,0)+$A361,MATCH(P$3,TQoL_Indexes!$B$8:$AK$8,0)),"")</f>
        <v/>
      </c>
      <c r="Q361" s="86" t="str">
        <f>IFERROR(INDEX(DB_Typologies!$D$4:$AP$1445,MATCH($A$3,DB_Typologies!$AQ$4:$AQ$1445,0)+$A361,MATCH(Q$3,TQoL_Indexes!$B$8:$AK$8,0)),"")</f>
        <v/>
      </c>
      <c r="R361" s="86" t="str">
        <f>IFERROR(INDEX(DB_Typologies!$D$4:$AP$1445,MATCH($A$3,DB_Typologies!$AQ$4:$AQ$1445,0)+$A361,MATCH(R$3,TQoL_Indexes!$B$8:$AK$8,0)),"")</f>
        <v/>
      </c>
      <c r="S361" s="86" t="str">
        <f>IFERROR(INDEX(DB_Typologies!$D$4:$AP$1445,MATCH($A$3,DB_Typologies!$AQ$4:$AQ$1445,0)+$A361,MATCH(S$3,TQoL_Indexes!$B$8:$AK$8,0)),"")</f>
        <v/>
      </c>
      <c r="T361" s="86" t="str">
        <f>IFERROR(INDEX(DB_Typologies!$D$4:$AP$1445,MATCH($A$3,DB_Typologies!$AQ$4:$AQ$1445,0)+$A361,MATCH(T$3,TQoL_Indexes!$B$8:$AK$8,0)),"")</f>
        <v/>
      </c>
      <c r="U361" s="86" t="str">
        <f>IFERROR(INDEX(DB_Typologies!$D$4:$AP$1445,MATCH($A$3,DB_Typologies!$AQ$4:$AQ$1445,0)+$A361,MATCH(U$3,TQoL_Indexes!$B$8:$AK$8,0)),"")</f>
        <v/>
      </c>
      <c r="V361" s="86" t="str">
        <f>IFERROR(INDEX(DB_Typologies!$D$4:$AP$1445,MATCH($A$3,DB_Typologies!$AQ$4:$AQ$1445,0)+$A361,MATCH(V$3,TQoL_Indexes!$B$8:$AK$8,0)),"")</f>
        <v/>
      </c>
      <c r="W361" s="86" t="str">
        <f>IFERROR(INDEX(DB_Typologies!$D$4:$AP$1445,MATCH($A$3,DB_Typologies!$AQ$4:$AQ$1445,0)+$A361,MATCH(W$3,TQoL_Indexes!$B$8:$AK$8,0)),"")</f>
        <v/>
      </c>
      <c r="X361" s="86" t="str">
        <f>IFERROR(INDEX(DB_Typologies!$D$4:$AP$1445,MATCH($A$3,DB_Typologies!$AQ$4:$AQ$1445,0)+$A361,MATCH(X$3,TQoL_Indexes!$B$8:$AK$8,0)),"")</f>
        <v/>
      </c>
      <c r="Y361" s="86" t="str">
        <f>IFERROR(INDEX(DB_Typologies!$D$4:$AP$1445,MATCH($A$3,DB_Typologies!$AQ$4:$AQ$1445,0)+$A361,MATCH(Y$3,TQoL_Indexes!$B$8:$AK$8,0)),"")</f>
        <v/>
      </c>
      <c r="Z361" s="86" t="str">
        <f>IFERROR(INDEX(DB_Typologies!$D$4:$AP$1445,MATCH($A$3,DB_Typologies!$AQ$4:$AQ$1445,0)+$A361,MATCH(Z$3,TQoL_Indexes!$B$8:$AK$8,0)),"")</f>
        <v/>
      </c>
      <c r="AA361" s="86" t="str">
        <f>IFERROR(INDEX(DB_Typologies!$D$4:$AP$1445,MATCH($A$3,DB_Typologies!$AQ$4:$AQ$1445,0)+$A361,MATCH(AA$3,TQoL_Indexes!$B$8:$AK$8,0)),"")</f>
        <v/>
      </c>
      <c r="AB361" s="86" t="str">
        <f>IFERROR(INDEX(DB_Typologies!$D$4:$AP$1445,MATCH($A$3,DB_Typologies!$AQ$4:$AQ$1445,0)+$A361,MATCH(AB$3,TQoL_Indexes!$B$8:$AK$8,0)),"")</f>
        <v/>
      </c>
      <c r="AC361" s="86" t="str">
        <f>IFERROR(INDEX(DB_Typologies!$D$4:$AP$1445,MATCH($A$3,DB_Typologies!$AQ$4:$AQ$1445,0)+$A361,MATCH(AC$3,TQoL_Indexes!$B$8:$AK$8,0)),"")</f>
        <v/>
      </c>
      <c r="AD361" s="86" t="str">
        <f>IFERROR(INDEX(DB_Typologies!$D$4:$AP$1445,MATCH($A$3,DB_Typologies!$AQ$4:$AQ$1445,0)+$A361,MATCH(AD$3,TQoL_Indexes!$B$8:$AK$8,0)),"")</f>
        <v/>
      </c>
      <c r="AE361" s="86" t="str">
        <f>IFERROR(INDEX(DB_Typologies!$D$4:$AP$1445,MATCH($A$3,DB_Typologies!$AQ$4:$AQ$1445,0)+$A361,MATCH(AE$3,TQoL_Indexes!$B$8:$AK$8,0)),"")</f>
        <v/>
      </c>
      <c r="AF361" s="86" t="str">
        <f>IFERROR(INDEX(DB_Typologies!$D$4:$AP$1445,MATCH($A$3,DB_Typologies!$AQ$4:$AQ$1445,0)+$A361,MATCH(AF$3,TQoL_Indexes!$B$8:$AK$8,0)),"")</f>
        <v/>
      </c>
      <c r="AG361" s="86" t="str">
        <f>IFERROR(INDEX(DB_Typologies!$D$4:$AP$1445,MATCH($A$3,DB_Typologies!$AQ$4:$AQ$1445,0)+$A361,MATCH(AG$3,TQoL_Indexes!$B$8:$AK$8,0)),"")</f>
        <v/>
      </c>
      <c r="AH361" s="86" t="str">
        <f>IFERROR(INDEX(DB_Typologies!$D$4:$AP$1445,MATCH($A$3,DB_Typologies!$AQ$4:$AQ$1445,0)+$A361,MATCH(AH$3,TQoL_Indexes!$B$8:$AK$8,0)),"")</f>
        <v/>
      </c>
      <c r="AI361" s="86" t="str">
        <f>IFERROR(INDEX(DB_Typologies!$D$4:$AP$1445,MATCH($A$3,DB_Typologies!$AQ$4:$AQ$1445,0)+$A361,MATCH(AI$3,TQoL_Indexes!$B$8:$AK$8,0)),"")</f>
        <v/>
      </c>
      <c r="AJ361" s="86" t="str">
        <f>IFERROR(INDEX(DB_Typologies!$D$4:$AP$1445,MATCH($A$3,DB_Typologies!$AQ$4:$AQ$1445,0)+$A361,MATCH(AJ$3,TQoL_Indexes!$B$8:$AK$8,0)),"")</f>
        <v/>
      </c>
      <c r="AK361" s="86" t="str">
        <f>IFERROR(INDEX(DB_Typologies!$D$4:$AP$1445,MATCH($A$3,DB_Typologies!$AQ$4:$AQ$1445,0)+$A361,MATCH(AK$3,TQoL_Indexes!$B$8:$AK$8,0)),"")</f>
        <v/>
      </c>
      <c r="AL361" s="86" t="str">
        <f>IFERROR(INDEX(DB_Typologies!$D$4:$AP$1445,MATCH($A$3,DB_Typologies!$AQ$4:$AQ$1445,0)+$A361,MATCH(AL$3,TQoL_Indexes!$B$8:$AK$8,0)),"")</f>
        <v/>
      </c>
      <c r="AM361" s="87" t="str">
        <f>IFERROR(INDEX(DB_Typologies!$D$4:$AP$1445,MATCH($A$3,DB_Typologies!$AQ$4:$AQ$1445,0)+$A361,MATCH(AM$3,TQoL_Indexes!$B$8:$AK$8,0)),"")</f>
        <v/>
      </c>
    </row>
    <row r="362" spans="1:39">
      <c r="A362" s="58" t="str">
        <f>IFERROR(IF(A361+1&lt;COUNTIF(DB_Typologies!$AQ$4:$AQ$1445,$A$3),A361+1,""),"")</f>
        <v/>
      </c>
      <c r="B362" s="120" t="str">
        <f>IFERROR(INDEX(DB_Typologies!$D$4:$AP$1445,MATCH($A$3,DB_Typologies!$AQ$4:$AQ$1445,0)+$A362,MATCH(B$3,TQoL_Indexes!$B$8:$AK$8,0)),"")</f>
        <v/>
      </c>
      <c r="C362" s="86" t="str">
        <f>IFERROR(INDEX(DB_Typologies!$D$4:$AP$1445,MATCH($A$3,DB_Typologies!$AQ$4:$AQ$1445,0)+$A362,MATCH(C$3,TQoL_Indexes!$B$8:$AK$8,0)),"")</f>
        <v/>
      </c>
      <c r="D362" s="87" t="str">
        <f>IFERROR(INDEX(DB_Typologies!$D$4:$AP$1445,MATCH($A$3,DB_Typologies!$AQ$4:$AQ$1445,0)+$A362,MATCH(D$3,TQoL_Indexes!$B$8:$AK$8,0)),"")</f>
        <v/>
      </c>
      <c r="E362" s="86" t="str">
        <f>IFERROR(INDEX(DB_Typologies!$D$4:$AP$1445,MATCH($A$3,DB_Typologies!$AQ$4:$AQ$1445,0)+$A362,MATCH(E$3,TQoL_Indexes!$B$8:$AK$8,0)),"")</f>
        <v/>
      </c>
      <c r="F362" s="86" t="str">
        <f>IFERROR(INDEX(DB_Typologies!$D$4:$AP$1445,MATCH($A$3,DB_Typologies!$AQ$4:$AQ$1445,0)+$A362,MATCH(F$3,TQoL_Indexes!$B$8:$AK$8,0)),"")</f>
        <v/>
      </c>
      <c r="G362" s="86" t="str">
        <f>IFERROR(INDEX(DB_Typologies!$D$4:$AP$1445,MATCH($A$3,DB_Typologies!$AQ$4:$AQ$1445,0)+$A362,MATCH(G$3,TQoL_Indexes!$B$8:$AK$8,0)),"")</f>
        <v/>
      </c>
      <c r="H362" s="86" t="str">
        <f>IFERROR(INDEX(DB_Typologies!$D$4:$AP$1445,MATCH($A$3,DB_Typologies!$AQ$4:$AQ$1445,0)+$A362,MATCH(H$3,TQoL_Indexes!$B$8:$AK$8,0)),"")</f>
        <v/>
      </c>
      <c r="I362" s="86" t="str">
        <f>IFERROR(INDEX(DB_Typologies!$D$4:$AP$1445,MATCH($A$3,DB_Typologies!$AQ$4:$AQ$1445,0)+$A362,MATCH(I$3,TQoL_Indexes!$B$8:$AK$8,0)),"")</f>
        <v/>
      </c>
      <c r="J362" s="86" t="str">
        <f>IFERROR(INDEX(DB_Typologies!$D$4:$AP$1445,MATCH($A$3,DB_Typologies!$AQ$4:$AQ$1445,0)+$A362,MATCH(J$3,TQoL_Indexes!$B$8:$AK$8,0)),"")</f>
        <v/>
      </c>
      <c r="K362" s="86" t="str">
        <f>IFERROR(INDEX(DB_Typologies!$D$4:$AP$1445,MATCH($A$3,DB_Typologies!$AQ$4:$AQ$1445,0)+$A362,MATCH(K$3,TQoL_Indexes!$B$8:$AK$8,0)),"")</f>
        <v/>
      </c>
      <c r="L362" s="86" t="str">
        <f>IFERROR(INDEX(DB_Typologies!$D$4:$AP$1445,MATCH($A$3,DB_Typologies!$AQ$4:$AQ$1445,0)+$A362,MATCH(L$3,TQoL_Indexes!$B$8:$AK$8,0)),"")</f>
        <v/>
      </c>
      <c r="M362" s="86" t="str">
        <f>IFERROR(INDEX(DB_Typologies!$D$4:$AP$1445,MATCH($A$3,DB_Typologies!$AQ$4:$AQ$1445,0)+$A362,MATCH(M$3,TQoL_Indexes!$B$8:$AK$8,0)),"")</f>
        <v/>
      </c>
      <c r="N362" s="86" t="str">
        <f>IFERROR(INDEX(DB_Typologies!$D$4:$AP$1445,MATCH($A$3,DB_Typologies!$AQ$4:$AQ$1445,0)+$A362,MATCH(N$3,TQoL_Indexes!$B$8:$AK$8,0)),"")</f>
        <v/>
      </c>
      <c r="O362" s="86" t="str">
        <f>IFERROR(INDEX(DB_Typologies!$D$4:$AP$1445,MATCH($A$3,DB_Typologies!$AQ$4:$AQ$1445,0)+$A362,MATCH(O$3,TQoL_Indexes!$B$8:$AK$8,0)),"")</f>
        <v/>
      </c>
      <c r="P362" s="86" t="str">
        <f>IFERROR(INDEX(DB_Typologies!$D$4:$AP$1445,MATCH($A$3,DB_Typologies!$AQ$4:$AQ$1445,0)+$A362,MATCH(P$3,TQoL_Indexes!$B$8:$AK$8,0)),"")</f>
        <v/>
      </c>
      <c r="Q362" s="86" t="str">
        <f>IFERROR(INDEX(DB_Typologies!$D$4:$AP$1445,MATCH($A$3,DB_Typologies!$AQ$4:$AQ$1445,0)+$A362,MATCH(Q$3,TQoL_Indexes!$B$8:$AK$8,0)),"")</f>
        <v/>
      </c>
      <c r="R362" s="86" t="str">
        <f>IFERROR(INDEX(DB_Typologies!$D$4:$AP$1445,MATCH($A$3,DB_Typologies!$AQ$4:$AQ$1445,0)+$A362,MATCH(R$3,TQoL_Indexes!$B$8:$AK$8,0)),"")</f>
        <v/>
      </c>
      <c r="S362" s="86" t="str">
        <f>IFERROR(INDEX(DB_Typologies!$D$4:$AP$1445,MATCH($A$3,DB_Typologies!$AQ$4:$AQ$1445,0)+$A362,MATCH(S$3,TQoL_Indexes!$B$8:$AK$8,0)),"")</f>
        <v/>
      </c>
      <c r="T362" s="86" t="str">
        <f>IFERROR(INDEX(DB_Typologies!$D$4:$AP$1445,MATCH($A$3,DB_Typologies!$AQ$4:$AQ$1445,0)+$A362,MATCH(T$3,TQoL_Indexes!$B$8:$AK$8,0)),"")</f>
        <v/>
      </c>
      <c r="U362" s="86" t="str">
        <f>IFERROR(INDEX(DB_Typologies!$D$4:$AP$1445,MATCH($A$3,DB_Typologies!$AQ$4:$AQ$1445,0)+$A362,MATCH(U$3,TQoL_Indexes!$B$8:$AK$8,0)),"")</f>
        <v/>
      </c>
      <c r="V362" s="86" t="str">
        <f>IFERROR(INDEX(DB_Typologies!$D$4:$AP$1445,MATCH($A$3,DB_Typologies!$AQ$4:$AQ$1445,0)+$A362,MATCH(V$3,TQoL_Indexes!$B$8:$AK$8,0)),"")</f>
        <v/>
      </c>
      <c r="W362" s="86" t="str">
        <f>IFERROR(INDEX(DB_Typologies!$D$4:$AP$1445,MATCH($A$3,DB_Typologies!$AQ$4:$AQ$1445,0)+$A362,MATCH(W$3,TQoL_Indexes!$B$8:$AK$8,0)),"")</f>
        <v/>
      </c>
      <c r="X362" s="86" t="str">
        <f>IFERROR(INDEX(DB_Typologies!$D$4:$AP$1445,MATCH($A$3,DB_Typologies!$AQ$4:$AQ$1445,0)+$A362,MATCH(X$3,TQoL_Indexes!$B$8:$AK$8,0)),"")</f>
        <v/>
      </c>
      <c r="Y362" s="86" t="str">
        <f>IFERROR(INDEX(DB_Typologies!$D$4:$AP$1445,MATCH($A$3,DB_Typologies!$AQ$4:$AQ$1445,0)+$A362,MATCH(Y$3,TQoL_Indexes!$B$8:$AK$8,0)),"")</f>
        <v/>
      </c>
      <c r="Z362" s="86" t="str">
        <f>IFERROR(INDEX(DB_Typologies!$D$4:$AP$1445,MATCH($A$3,DB_Typologies!$AQ$4:$AQ$1445,0)+$A362,MATCH(Z$3,TQoL_Indexes!$B$8:$AK$8,0)),"")</f>
        <v/>
      </c>
      <c r="AA362" s="86" t="str">
        <f>IFERROR(INDEX(DB_Typologies!$D$4:$AP$1445,MATCH($A$3,DB_Typologies!$AQ$4:$AQ$1445,0)+$A362,MATCH(AA$3,TQoL_Indexes!$B$8:$AK$8,0)),"")</f>
        <v/>
      </c>
      <c r="AB362" s="86" t="str">
        <f>IFERROR(INDEX(DB_Typologies!$D$4:$AP$1445,MATCH($A$3,DB_Typologies!$AQ$4:$AQ$1445,0)+$A362,MATCH(AB$3,TQoL_Indexes!$B$8:$AK$8,0)),"")</f>
        <v/>
      </c>
      <c r="AC362" s="86" t="str">
        <f>IFERROR(INDEX(DB_Typologies!$D$4:$AP$1445,MATCH($A$3,DB_Typologies!$AQ$4:$AQ$1445,0)+$A362,MATCH(AC$3,TQoL_Indexes!$B$8:$AK$8,0)),"")</f>
        <v/>
      </c>
      <c r="AD362" s="86" t="str">
        <f>IFERROR(INDEX(DB_Typologies!$D$4:$AP$1445,MATCH($A$3,DB_Typologies!$AQ$4:$AQ$1445,0)+$A362,MATCH(AD$3,TQoL_Indexes!$B$8:$AK$8,0)),"")</f>
        <v/>
      </c>
      <c r="AE362" s="86" t="str">
        <f>IFERROR(INDEX(DB_Typologies!$D$4:$AP$1445,MATCH($A$3,DB_Typologies!$AQ$4:$AQ$1445,0)+$A362,MATCH(AE$3,TQoL_Indexes!$B$8:$AK$8,0)),"")</f>
        <v/>
      </c>
      <c r="AF362" s="86" t="str">
        <f>IFERROR(INDEX(DB_Typologies!$D$4:$AP$1445,MATCH($A$3,DB_Typologies!$AQ$4:$AQ$1445,0)+$A362,MATCH(AF$3,TQoL_Indexes!$B$8:$AK$8,0)),"")</f>
        <v/>
      </c>
      <c r="AG362" s="86" t="str">
        <f>IFERROR(INDEX(DB_Typologies!$D$4:$AP$1445,MATCH($A$3,DB_Typologies!$AQ$4:$AQ$1445,0)+$A362,MATCH(AG$3,TQoL_Indexes!$B$8:$AK$8,0)),"")</f>
        <v/>
      </c>
      <c r="AH362" s="86" t="str">
        <f>IFERROR(INDEX(DB_Typologies!$D$4:$AP$1445,MATCH($A$3,DB_Typologies!$AQ$4:$AQ$1445,0)+$A362,MATCH(AH$3,TQoL_Indexes!$B$8:$AK$8,0)),"")</f>
        <v/>
      </c>
      <c r="AI362" s="86" t="str">
        <f>IFERROR(INDEX(DB_Typologies!$D$4:$AP$1445,MATCH($A$3,DB_Typologies!$AQ$4:$AQ$1445,0)+$A362,MATCH(AI$3,TQoL_Indexes!$B$8:$AK$8,0)),"")</f>
        <v/>
      </c>
      <c r="AJ362" s="86" t="str">
        <f>IFERROR(INDEX(DB_Typologies!$D$4:$AP$1445,MATCH($A$3,DB_Typologies!$AQ$4:$AQ$1445,0)+$A362,MATCH(AJ$3,TQoL_Indexes!$B$8:$AK$8,0)),"")</f>
        <v/>
      </c>
      <c r="AK362" s="86" t="str">
        <f>IFERROR(INDEX(DB_Typologies!$D$4:$AP$1445,MATCH($A$3,DB_Typologies!$AQ$4:$AQ$1445,0)+$A362,MATCH(AK$3,TQoL_Indexes!$B$8:$AK$8,0)),"")</f>
        <v/>
      </c>
      <c r="AL362" s="86" t="str">
        <f>IFERROR(INDEX(DB_Typologies!$D$4:$AP$1445,MATCH($A$3,DB_Typologies!$AQ$4:$AQ$1445,0)+$A362,MATCH(AL$3,TQoL_Indexes!$B$8:$AK$8,0)),"")</f>
        <v/>
      </c>
      <c r="AM362" s="87" t="str">
        <f>IFERROR(INDEX(DB_Typologies!$D$4:$AP$1445,MATCH($A$3,DB_Typologies!$AQ$4:$AQ$1445,0)+$A362,MATCH(AM$3,TQoL_Indexes!$B$8:$AK$8,0)),"")</f>
        <v/>
      </c>
    </row>
    <row r="363" spans="1:39">
      <c r="A363" s="58" t="str">
        <f>IFERROR(IF(A362+1&lt;COUNTIF(DB_Typologies!$AQ$4:$AQ$1445,$A$3),A362+1,""),"")</f>
        <v/>
      </c>
      <c r="B363" s="120" t="str">
        <f>IFERROR(INDEX(DB_Typologies!$D$4:$AP$1445,MATCH($A$3,DB_Typologies!$AQ$4:$AQ$1445,0)+$A363,MATCH(B$3,TQoL_Indexes!$B$8:$AK$8,0)),"")</f>
        <v/>
      </c>
      <c r="C363" s="86" t="str">
        <f>IFERROR(INDEX(DB_Typologies!$D$4:$AP$1445,MATCH($A$3,DB_Typologies!$AQ$4:$AQ$1445,0)+$A363,MATCH(C$3,TQoL_Indexes!$B$8:$AK$8,0)),"")</f>
        <v/>
      </c>
      <c r="D363" s="87" t="str">
        <f>IFERROR(INDEX(DB_Typologies!$D$4:$AP$1445,MATCH($A$3,DB_Typologies!$AQ$4:$AQ$1445,0)+$A363,MATCH(D$3,TQoL_Indexes!$B$8:$AK$8,0)),"")</f>
        <v/>
      </c>
      <c r="E363" s="86" t="str">
        <f>IFERROR(INDEX(DB_Typologies!$D$4:$AP$1445,MATCH($A$3,DB_Typologies!$AQ$4:$AQ$1445,0)+$A363,MATCH(E$3,TQoL_Indexes!$B$8:$AK$8,0)),"")</f>
        <v/>
      </c>
      <c r="F363" s="86" t="str">
        <f>IFERROR(INDEX(DB_Typologies!$D$4:$AP$1445,MATCH($A$3,DB_Typologies!$AQ$4:$AQ$1445,0)+$A363,MATCH(F$3,TQoL_Indexes!$B$8:$AK$8,0)),"")</f>
        <v/>
      </c>
      <c r="G363" s="86" t="str">
        <f>IFERROR(INDEX(DB_Typologies!$D$4:$AP$1445,MATCH($A$3,DB_Typologies!$AQ$4:$AQ$1445,0)+$A363,MATCH(G$3,TQoL_Indexes!$B$8:$AK$8,0)),"")</f>
        <v/>
      </c>
      <c r="H363" s="86" t="str">
        <f>IFERROR(INDEX(DB_Typologies!$D$4:$AP$1445,MATCH($A$3,DB_Typologies!$AQ$4:$AQ$1445,0)+$A363,MATCH(H$3,TQoL_Indexes!$B$8:$AK$8,0)),"")</f>
        <v/>
      </c>
      <c r="I363" s="86" t="str">
        <f>IFERROR(INDEX(DB_Typologies!$D$4:$AP$1445,MATCH($A$3,DB_Typologies!$AQ$4:$AQ$1445,0)+$A363,MATCH(I$3,TQoL_Indexes!$B$8:$AK$8,0)),"")</f>
        <v/>
      </c>
      <c r="J363" s="86" t="str">
        <f>IFERROR(INDEX(DB_Typologies!$D$4:$AP$1445,MATCH($A$3,DB_Typologies!$AQ$4:$AQ$1445,0)+$A363,MATCH(J$3,TQoL_Indexes!$B$8:$AK$8,0)),"")</f>
        <v/>
      </c>
      <c r="K363" s="86" t="str">
        <f>IFERROR(INDEX(DB_Typologies!$D$4:$AP$1445,MATCH($A$3,DB_Typologies!$AQ$4:$AQ$1445,0)+$A363,MATCH(K$3,TQoL_Indexes!$B$8:$AK$8,0)),"")</f>
        <v/>
      </c>
      <c r="L363" s="86" t="str">
        <f>IFERROR(INDEX(DB_Typologies!$D$4:$AP$1445,MATCH($A$3,DB_Typologies!$AQ$4:$AQ$1445,0)+$A363,MATCH(L$3,TQoL_Indexes!$B$8:$AK$8,0)),"")</f>
        <v/>
      </c>
      <c r="M363" s="86" t="str">
        <f>IFERROR(INDEX(DB_Typologies!$D$4:$AP$1445,MATCH($A$3,DB_Typologies!$AQ$4:$AQ$1445,0)+$A363,MATCH(M$3,TQoL_Indexes!$B$8:$AK$8,0)),"")</f>
        <v/>
      </c>
      <c r="N363" s="86" t="str">
        <f>IFERROR(INDEX(DB_Typologies!$D$4:$AP$1445,MATCH($A$3,DB_Typologies!$AQ$4:$AQ$1445,0)+$A363,MATCH(N$3,TQoL_Indexes!$B$8:$AK$8,0)),"")</f>
        <v/>
      </c>
      <c r="O363" s="86" t="str">
        <f>IFERROR(INDEX(DB_Typologies!$D$4:$AP$1445,MATCH($A$3,DB_Typologies!$AQ$4:$AQ$1445,0)+$A363,MATCH(O$3,TQoL_Indexes!$B$8:$AK$8,0)),"")</f>
        <v/>
      </c>
      <c r="P363" s="86" t="str">
        <f>IFERROR(INDEX(DB_Typologies!$D$4:$AP$1445,MATCH($A$3,DB_Typologies!$AQ$4:$AQ$1445,0)+$A363,MATCH(P$3,TQoL_Indexes!$B$8:$AK$8,0)),"")</f>
        <v/>
      </c>
      <c r="Q363" s="86" t="str">
        <f>IFERROR(INDEX(DB_Typologies!$D$4:$AP$1445,MATCH($A$3,DB_Typologies!$AQ$4:$AQ$1445,0)+$A363,MATCH(Q$3,TQoL_Indexes!$B$8:$AK$8,0)),"")</f>
        <v/>
      </c>
      <c r="R363" s="86" t="str">
        <f>IFERROR(INDEX(DB_Typologies!$D$4:$AP$1445,MATCH($A$3,DB_Typologies!$AQ$4:$AQ$1445,0)+$A363,MATCH(R$3,TQoL_Indexes!$B$8:$AK$8,0)),"")</f>
        <v/>
      </c>
      <c r="S363" s="86" t="str">
        <f>IFERROR(INDEX(DB_Typologies!$D$4:$AP$1445,MATCH($A$3,DB_Typologies!$AQ$4:$AQ$1445,0)+$A363,MATCH(S$3,TQoL_Indexes!$B$8:$AK$8,0)),"")</f>
        <v/>
      </c>
      <c r="T363" s="86" t="str">
        <f>IFERROR(INDEX(DB_Typologies!$D$4:$AP$1445,MATCH($A$3,DB_Typologies!$AQ$4:$AQ$1445,0)+$A363,MATCH(T$3,TQoL_Indexes!$B$8:$AK$8,0)),"")</f>
        <v/>
      </c>
      <c r="U363" s="86" t="str">
        <f>IFERROR(INDEX(DB_Typologies!$D$4:$AP$1445,MATCH($A$3,DB_Typologies!$AQ$4:$AQ$1445,0)+$A363,MATCH(U$3,TQoL_Indexes!$B$8:$AK$8,0)),"")</f>
        <v/>
      </c>
      <c r="V363" s="86" t="str">
        <f>IFERROR(INDEX(DB_Typologies!$D$4:$AP$1445,MATCH($A$3,DB_Typologies!$AQ$4:$AQ$1445,0)+$A363,MATCH(V$3,TQoL_Indexes!$B$8:$AK$8,0)),"")</f>
        <v/>
      </c>
      <c r="W363" s="86" t="str">
        <f>IFERROR(INDEX(DB_Typologies!$D$4:$AP$1445,MATCH($A$3,DB_Typologies!$AQ$4:$AQ$1445,0)+$A363,MATCH(W$3,TQoL_Indexes!$B$8:$AK$8,0)),"")</f>
        <v/>
      </c>
      <c r="X363" s="86" t="str">
        <f>IFERROR(INDEX(DB_Typologies!$D$4:$AP$1445,MATCH($A$3,DB_Typologies!$AQ$4:$AQ$1445,0)+$A363,MATCH(X$3,TQoL_Indexes!$B$8:$AK$8,0)),"")</f>
        <v/>
      </c>
      <c r="Y363" s="86" t="str">
        <f>IFERROR(INDEX(DB_Typologies!$D$4:$AP$1445,MATCH($A$3,DB_Typologies!$AQ$4:$AQ$1445,0)+$A363,MATCH(Y$3,TQoL_Indexes!$B$8:$AK$8,0)),"")</f>
        <v/>
      </c>
      <c r="Z363" s="86" t="str">
        <f>IFERROR(INDEX(DB_Typologies!$D$4:$AP$1445,MATCH($A$3,DB_Typologies!$AQ$4:$AQ$1445,0)+$A363,MATCH(Z$3,TQoL_Indexes!$B$8:$AK$8,0)),"")</f>
        <v/>
      </c>
      <c r="AA363" s="86" t="str">
        <f>IFERROR(INDEX(DB_Typologies!$D$4:$AP$1445,MATCH($A$3,DB_Typologies!$AQ$4:$AQ$1445,0)+$A363,MATCH(AA$3,TQoL_Indexes!$B$8:$AK$8,0)),"")</f>
        <v/>
      </c>
      <c r="AB363" s="86" t="str">
        <f>IFERROR(INDEX(DB_Typologies!$D$4:$AP$1445,MATCH($A$3,DB_Typologies!$AQ$4:$AQ$1445,0)+$A363,MATCH(AB$3,TQoL_Indexes!$B$8:$AK$8,0)),"")</f>
        <v/>
      </c>
      <c r="AC363" s="86" t="str">
        <f>IFERROR(INDEX(DB_Typologies!$D$4:$AP$1445,MATCH($A$3,DB_Typologies!$AQ$4:$AQ$1445,0)+$A363,MATCH(AC$3,TQoL_Indexes!$B$8:$AK$8,0)),"")</f>
        <v/>
      </c>
      <c r="AD363" s="86" t="str">
        <f>IFERROR(INDEX(DB_Typologies!$D$4:$AP$1445,MATCH($A$3,DB_Typologies!$AQ$4:$AQ$1445,0)+$A363,MATCH(AD$3,TQoL_Indexes!$B$8:$AK$8,0)),"")</f>
        <v/>
      </c>
      <c r="AE363" s="86" t="str">
        <f>IFERROR(INDEX(DB_Typologies!$D$4:$AP$1445,MATCH($A$3,DB_Typologies!$AQ$4:$AQ$1445,0)+$A363,MATCH(AE$3,TQoL_Indexes!$B$8:$AK$8,0)),"")</f>
        <v/>
      </c>
      <c r="AF363" s="86" t="str">
        <f>IFERROR(INDEX(DB_Typologies!$D$4:$AP$1445,MATCH($A$3,DB_Typologies!$AQ$4:$AQ$1445,0)+$A363,MATCH(AF$3,TQoL_Indexes!$B$8:$AK$8,0)),"")</f>
        <v/>
      </c>
      <c r="AG363" s="86" t="str">
        <f>IFERROR(INDEX(DB_Typologies!$D$4:$AP$1445,MATCH($A$3,DB_Typologies!$AQ$4:$AQ$1445,0)+$A363,MATCH(AG$3,TQoL_Indexes!$B$8:$AK$8,0)),"")</f>
        <v/>
      </c>
      <c r="AH363" s="86" t="str">
        <f>IFERROR(INDEX(DB_Typologies!$D$4:$AP$1445,MATCH($A$3,DB_Typologies!$AQ$4:$AQ$1445,0)+$A363,MATCH(AH$3,TQoL_Indexes!$B$8:$AK$8,0)),"")</f>
        <v/>
      </c>
      <c r="AI363" s="86" t="str">
        <f>IFERROR(INDEX(DB_Typologies!$D$4:$AP$1445,MATCH($A$3,DB_Typologies!$AQ$4:$AQ$1445,0)+$A363,MATCH(AI$3,TQoL_Indexes!$B$8:$AK$8,0)),"")</f>
        <v/>
      </c>
      <c r="AJ363" s="86" t="str">
        <f>IFERROR(INDEX(DB_Typologies!$D$4:$AP$1445,MATCH($A$3,DB_Typologies!$AQ$4:$AQ$1445,0)+$A363,MATCH(AJ$3,TQoL_Indexes!$B$8:$AK$8,0)),"")</f>
        <v/>
      </c>
      <c r="AK363" s="86" t="str">
        <f>IFERROR(INDEX(DB_Typologies!$D$4:$AP$1445,MATCH($A$3,DB_Typologies!$AQ$4:$AQ$1445,0)+$A363,MATCH(AK$3,TQoL_Indexes!$B$8:$AK$8,0)),"")</f>
        <v/>
      </c>
      <c r="AL363" s="86" t="str">
        <f>IFERROR(INDEX(DB_Typologies!$D$4:$AP$1445,MATCH($A$3,DB_Typologies!$AQ$4:$AQ$1445,0)+$A363,MATCH(AL$3,TQoL_Indexes!$B$8:$AK$8,0)),"")</f>
        <v/>
      </c>
      <c r="AM363" s="87" t="str">
        <f>IFERROR(INDEX(DB_Typologies!$D$4:$AP$1445,MATCH($A$3,DB_Typologies!$AQ$4:$AQ$1445,0)+$A363,MATCH(AM$3,TQoL_Indexes!$B$8:$AK$8,0)),"")</f>
        <v/>
      </c>
    </row>
    <row r="364" spans="1:39">
      <c r="A364" s="58" t="str">
        <f>IFERROR(IF(A363+1&lt;COUNTIF(DB_Typologies!$AQ$4:$AQ$1445,$A$3),A363+1,""),"")</f>
        <v/>
      </c>
      <c r="B364" s="120" t="str">
        <f>IFERROR(INDEX(DB_Typologies!$D$4:$AP$1445,MATCH($A$3,DB_Typologies!$AQ$4:$AQ$1445,0)+$A364,MATCH(B$3,TQoL_Indexes!$B$8:$AK$8,0)),"")</f>
        <v/>
      </c>
      <c r="C364" s="86" t="str">
        <f>IFERROR(INDEX(DB_Typologies!$D$4:$AP$1445,MATCH($A$3,DB_Typologies!$AQ$4:$AQ$1445,0)+$A364,MATCH(C$3,TQoL_Indexes!$B$8:$AK$8,0)),"")</f>
        <v/>
      </c>
      <c r="D364" s="87" t="str">
        <f>IFERROR(INDEX(DB_Typologies!$D$4:$AP$1445,MATCH($A$3,DB_Typologies!$AQ$4:$AQ$1445,0)+$A364,MATCH(D$3,TQoL_Indexes!$B$8:$AK$8,0)),"")</f>
        <v/>
      </c>
      <c r="E364" s="86" t="str">
        <f>IFERROR(INDEX(DB_Typologies!$D$4:$AP$1445,MATCH($A$3,DB_Typologies!$AQ$4:$AQ$1445,0)+$A364,MATCH(E$3,TQoL_Indexes!$B$8:$AK$8,0)),"")</f>
        <v/>
      </c>
      <c r="F364" s="86" t="str">
        <f>IFERROR(INDEX(DB_Typologies!$D$4:$AP$1445,MATCH($A$3,DB_Typologies!$AQ$4:$AQ$1445,0)+$A364,MATCH(F$3,TQoL_Indexes!$B$8:$AK$8,0)),"")</f>
        <v/>
      </c>
      <c r="G364" s="86" t="str">
        <f>IFERROR(INDEX(DB_Typologies!$D$4:$AP$1445,MATCH($A$3,DB_Typologies!$AQ$4:$AQ$1445,0)+$A364,MATCH(G$3,TQoL_Indexes!$B$8:$AK$8,0)),"")</f>
        <v/>
      </c>
      <c r="H364" s="86" t="str">
        <f>IFERROR(INDEX(DB_Typologies!$D$4:$AP$1445,MATCH($A$3,DB_Typologies!$AQ$4:$AQ$1445,0)+$A364,MATCH(H$3,TQoL_Indexes!$B$8:$AK$8,0)),"")</f>
        <v/>
      </c>
      <c r="I364" s="86" t="str">
        <f>IFERROR(INDEX(DB_Typologies!$D$4:$AP$1445,MATCH($A$3,DB_Typologies!$AQ$4:$AQ$1445,0)+$A364,MATCH(I$3,TQoL_Indexes!$B$8:$AK$8,0)),"")</f>
        <v/>
      </c>
      <c r="J364" s="86" t="str">
        <f>IFERROR(INDEX(DB_Typologies!$D$4:$AP$1445,MATCH($A$3,DB_Typologies!$AQ$4:$AQ$1445,0)+$A364,MATCH(J$3,TQoL_Indexes!$B$8:$AK$8,0)),"")</f>
        <v/>
      </c>
      <c r="K364" s="86" t="str">
        <f>IFERROR(INDEX(DB_Typologies!$D$4:$AP$1445,MATCH($A$3,DB_Typologies!$AQ$4:$AQ$1445,0)+$A364,MATCH(K$3,TQoL_Indexes!$B$8:$AK$8,0)),"")</f>
        <v/>
      </c>
      <c r="L364" s="86" t="str">
        <f>IFERROR(INDEX(DB_Typologies!$D$4:$AP$1445,MATCH($A$3,DB_Typologies!$AQ$4:$AQ$1445,0)+$A364,MATCH(L$3,TQoL_Indexes!$B$8:$AK$8,0)),"")</f>
        <v/>
      </c>
      <c r="M364" s="86" t="str">
        <f>IFERROR(INDEX(DB_Typologies!$D$4:$AP$1445,MATCH($A$3,DB_Typologies!$AQ$4:$AQ$1445,0)+$A364,MATCH(M$3,TQoL_Indexes!$B$8:$AK$8,0)),"")</f>
        <v/>
      </c>
      <c r="N364" s="86" t="str">
        <f>IFERROR(INDEX(DB_Typologies!$D$4:$AP$1445,MATCH($A$3,DB_Typologies!$AQ$4:$AQ$1445,0)+$A364,MATCH(N$3,TQoL_Indexes!$B$8:$AK$8,0)),"")</f>
        <v/>
      </c>
      <c r="O364" s="86" t="str">
        <f>IFERROR(INDEX(DB_Typologies!$D$4:$AP$1445,MATCH($A$3,DB_Typologies!$AQ$4:$AQ$1445,0)+$A364,MATCH(O$3,TQoL_Indexes!$B$8:$AK$8,0)),"")</f>
        <v/>
      </c>
      <c r="P364" s="86" t="str">
        <f>IFERROR(INDEX(DB_Typologies!$D$4:$AP$1445,MATCH($A$3,DB_Typologies!$AQ$4:$AQ$1445,0)+$A364,MATCH(P$3,TQoL_Indexes!$B$8:$AK$8,0)),"")</f>
        <v/>
      </c>
      <c r="Q364" s="86" t="str">
        <f>IFERROR(INDEX(DB_Typologies!$D$4:$AP$1445,MATCH($A$3,DB_Typologies!$AQ$4:$AQ$1445,0)+$A364,MATCH(Q$3,TQoL_Indexes!$B$8:$AK$8,0)),"")</f>
        <v/>
      </c>
      <c r="R364" s="86" t="str">
        <f>IFERROR(INDEX(DB_Typologies!$D$4:$AP$1445,MATCH($A$3,DB_Typologies!$AQ$4:$AQ$1445,0)+$A364,MATCH(R$3,TQoL_Indexes!$B$8:$AK$8,0)),"")</f>
        <v/>
      </c>
      <c r="S364" s="86" t="str">
        <f>IFERROR(INDEX(DB_Typologies!$D$4:$AP$1445,MATCH($A$3,DB_Typologies!$AQ$4:$AQ$1445,0)+$A364,MATCH(S$3,TQoL_Indexes!$B$8:$AK$8,0)),"")</f>
        <v/>
      </c>
      <c r="T364" s="86" t="str">
        <f>IFERROR(INDEX(DB_Typologies!$D$4:$AP$1445,MATCH($A$3,DB_Typologies!$AQ$4:$AQ$1445,0)+$A364,MATCH(T$3,TQoL_Indexes!$B$8:$AK$8,0)),"")</f>
        <v/>
      </c>
      <c r="U364" s="86" t="str">
        <f>IFERROR(INDEX(DB_Typologies!$D$4:$AP$1445,MATCH($A$3,DB_Typologies!$AQ$4:$AQ$1445,0)+$A364,MATCH(U$3,TQoL_Indexes!$B$8:$AK$8,0)),"")</f>
        <v/>
      </c>
      <c r="V364" s="86" t="str">
        <f>IFERROR(INDEX(DB_Typologies!$D$4:$AP$1445,MATCH($A$3,DB_Typologies!$AQ$4:$AQ$1445,0)+$A364,MATCH(V$3,TQoL_Indexes!$B$8:$AK$8,0)),"")</f>
        <v/>
      </c>
      <c r="W364" s="86" t="str">
        <f>IFERROR(INDEX(DB_Typologies!$D$4:$AP$1445,MATCH($A$3,DB_Typologies!$AQ$4:$AQ$1445,0)+$A364,MATCH(W$3,TQoL_Indexes!$B$8:$AK$8,0)),"")</f>
        <v/>
      </c>
      <c r="X364" s="86" t="str">
        <f>IFERROR(INDEX(DB_Typologies!$D$4:$AP$1445,MATCH($A$3,DB_Typologies!$AQ$4:$AQ$1445,0)+$A364,MATCH(X$3,TQoL_Indexes!$B$8:$AK$8,0)),"")</f>
        <v/>
      </c>
      <c r="Y364" s="86" t="str">
        <f>IFERROR(INDEX(DB_Typologies!$D$4:$AP$1445,MATCH($A$3,DB_Typologies!$AQ$4:$AQ$1445,0)+$A364,MATCH(Y$3,TQoL_Indexes!$B$8:$AK$8,0)),"")</f>
        <v/>
      </c>
      <c r="Z364" s="86" t="str">
        <f>IFERROR(INDEX(DB_Typologies!$D$4:$AP$1445,MATCH($A$3,DB_Typologies!$AQ$4:$AQ$1445,0)+$A364,MATCH(Z$3,TQoL_Indexes!$B$8:$AK$8,0)),"")</f>
        <v/>
      </c>
      <c r="AA364" s="86" t="str">
        <f>IFERROR(INDEX(DB_Typologies!$D$4:$AP$1445,MATCH($A$3,DB_Typologies!$AQ$4:$AQ$1445,0)+$A364,MATCH(AA$3,TQoL_Indexes!$B$8:$AK$8,0)),"")</f>
        <v/>
      </c>
      <c r="AB364" s="86" t="str">
        <f>IFERROR(INDEX(DB_Typologies!$D$4:$AP$1445,MATCH($A$3,DB_Typologies!$AQ$4:$AQ$1445,0)+$A364,MATCH(AB$3,TQoL_Indexes!$B$8:$AK$8,0)),"")</f>
        <v/>
      </c>
      <c r="AC364" s="86" t="str">
        <f>IFERROR(INDEX(DB_Typologies!$D$4:$AP$1445,MATCH($A$3,DB_Typologies!$AQ$4:$AQ$1445,0)+$A364,MATCH(AC$3,TQoL_Indexes!$B$8:$AK$8,0)),"")</f>
        <v/>
      </c>
      <c r="AD364" s="86" t="str">
        <f>IFERROR(INDEX(DB_Typologies!$D$4:$AP$1445,MATCH($A$3,DB_Typologies!$AQ$4:$AQ$1445,0)+$A364,MATCH(AD$3,TQoL_Indexes!$B$8:$AK$8,0)),"")</f>
        <v/>
      </c>
      <c r="AE364" s="86" t="str">
        <f>IFERROR(INDEX(DB_Typologies!$D$4:$AP$1445,MATCH($A$3,DB_Typologies!$AQ$4:$AQ$1445,0)+$A364,MATCH(AE$3,TQoL_Indexes!$B$8:$AK$8,0)),"")</f>
        <v/>
      </c>
      <c r="AF364" s="86" t="str">
        <f>IFERROR(INDEX(DB_Typologies!$D$4:$AP$1445,MATCH($A$3,DB_Typologies!$AQ$4:$AQ$1445,0)+$A364,MATCH(AF$3,TQoL_Indexes!$B$8:$AK$8,0)),"")</f>
        <v/>
      </c>
      <c r="AG364" s="86" t="str">
        <f>IFERROR(INDEX(DB_Typologies!$D$4:$AP$1445,MATCH($A$3,DB_Typologies!$AQ$4:$AQ$1445,0)+$A364,MATCH(AG$3,TQoL_Indexes!$B$8:$AK$8,0)),"")</f>
        <v/>
      </c>
      <c r="AH364" s="86" t="str">
        <f>IFERROR(INDEX(DB_Typologies!$D$4:$AP$1445,MATCH($A$3,DB_Typologies!$AQ$4:$AQ$1445,0)+$A364,MATCH(AH$3,TQoL_Indexes!$B$8:$AK$8,0)),"")</f>
        <v/>
      </c>
      <c r="AI364" s="86" t="str">
        <f>IFERROR(INDEX(DB_Typologies!$D$4:$AP$1445,MATCH($A$3,DB_Typologies!$AQ$4:$AQ$1445,0)+$A364,MATCH(AI$3,TQoL_Indexes!$B$8:$AK$8,0)),"")</f>
        <v/>
      </c>
      <c r="AJ364" s="86" t="str">
        <f>IFERROR(INDEX(DB_Typologies!$D$4:$AP$1445,MATCH($A$3,DB_Typologies!$AQ$4:$AQ$1445,0)+$A364,MATCH(AJ$3,TQoL_Indexes!$B$8:$AK$8,0)),"")</f>
        <v/>
      </c>
      <c r="AK364" s="86" t="str">
        <f>IFERROR(INDEX(DB_Typologies!$D$4:$AP$1445,MATCH($A$3,DB_Typologies!$AQ$4:$AQ$1445,0)+$A364,MATCH(AK$3,TQoL_Indexes!$B$8:$AK$8,0)),"")</f>
        <v/>
      </c>
      <c r="AL364" s="86" t="str">
        <f>IFERROR(INDEX(DB_Typologies!$D$4:$AP$1445,MATCH($A$3,DB_Typologies!$AQ$4:$AQ$1445,0)+$A364,MATCH(AL$3,TQoL_Indexes!$B$8:$AK$8,0)),"")</f>
        <v/>
      </c>
      <c r="AM364" s="87" t="str">
        <f>IFERROR(INDEX(DB_Typologies!$D$4:$AP$1445,MATCH($A$3,DB_Typologies!$AQ$4:$AQ$1445,0)+$A364,MATCH(AM$3,TQoL_Indexes!$B$8:$AK$8,0)),"")</f>
        <v/>
      </c>
    </row>
    <row r="365" spans="1:39">
      <c r="A365" s="58" t="str">
        <f>IFERROR(IF(A364+1&lt;COUNTIF(DB_Typologies!$AQ$4:$AQ$1445,$A$3),A364+1,""),"")</f>
        <v/>
      </c>
      <c r="B365" s="120" t="str">
        <f>IFERROR(INDEX(DB_Typologies!$D$4:$AP$1445,MATCH($A$3,DB_Typologies!$AQ$4:$AQ$1445,0)+$A365,MATCH(B$3,TQoL_Indexes!$B$8:$AK$8,0)),"")</f>
        <v/>
      </c>
      <c r="C365" s="86" t="str">
        <f>IFERROR(INDEX(DB_Typologies!$D$4:$AP$1445,MATCH($A$3,DB_Typologies!$AQ$4:$AQ$1445,0)+$A365,MATCH(C$3,TQoL_Indexes!$B$8:$AK$8,0)),"")</f>
        <v/>
      </c>
      <c r="D365" s="87" t="str">
        <f>IFERROR(INDEX(DB_Typologies!$D$4:$AP$1445,MATCH($A$3,DB_Typologies!$AQ$4:$AQ$1445,0)+$A365,MATCH(D$3,TQoL_Indexes!$B$8:$AK$8,0)),"")</f>
        <v/>
      </c>
      <c r="E365" s="86" t="str">
        <f>IFERROR(INDEX(DB_Typologies!$D$4:$AP$1445,MATCH($A$3,DB_Typologies!$AQ$4:$AQ$1445,0)+$A365,MATCH(E$3,TQoL_Indexes!$B$8:$AK$8,0)),"")</f>
        <v/>
      </c>
      <c r="F365" s="86" t="str">
        <f>IFERROR(INDEX(DB_Typologies!$D$4:$AP$1445,MATCH($A$3,DB_Typologies!$AQ$4:$AQ$1445,0)+$A365,MATCH(F$3,TQoL_Indexes!$B$8:$AK$8,0)),"")</f>
        <v/>
      </c>
      <c r="G365" s="86" t="str">
        <f>IFERROR(INDEX(DB_Typologies!$D$4:$AP$1445,MATCH($A$3,DB_Typologies!$AQ$4:$AQ$1445,0)+$A365,MATCH(G$3,TQoL_Indexes!$B$8:$AK$8,0)),"")</f>
        <v/>
      </c>
      <c r="H365" s="86" t="str">
        <f>IFERROR(INDEX(DB_Typologies!$D$4:$AP$1445,MATCH($A$3,DB_Typologies!$AQ$4:$AQ$1445,0)+$A365,MATCH(H$3,TQoL_Indexes!$B$8:$AK$8,0)),"")</f>
        <v/>
      </c>
      <c r="I365" s="86" t="str">
        <f>IFERROR(INDEX(DB_Typologies!$D$4:$AP$1445,MATCH($A$3,DB_Typologies!$AQ$4:$AQ$1445,0)+$A365,MATCH(I$3,TQoL_Indexes!$B$8:$AK$8,0)),"")</f>
        <v/>
      </c>
      <c r="J365" s="86" t="str">
        <f>IFERROR(INDEX(DB_Typologies!$D$4:$AP$1445,MATCH($A$3,DB_Typologies!$AQ$4:$AQ$1445,0)+$A365,MATCH(J$3,TQoL_Indexes!$B$8:$AK$8,0)),"")</f>
        <v/>
      </c>
      <c r="K365" s="86" t="str">
        <f>IFERROR(INDEX(DB_Typologies!$D$4:$AP$1445,MATCH($A$3,DB_Typologies!$AQ$4:$AQ$1445,0)+$A365,MATCH(K$3,TQoL_Indexes!$B$8:$AK$8,0)),"")</f>
        <v/>
      </c>
      <c r="L365" s="86" t="str">
        <f>IFERROR(INDEX(DB_Typologies!$D$4:$AP$1445,MATCH($A$3,DB_Typologies!$AQ$4:$AQ$1445,0)+$A365,MATCH(L$3,TQoL_Indexes!$B$8:$AK$8,0)),"")</f>
        <v/>
      </c>
      <c r="M365" s="86" t="str">
        <f>IFERROR(INDEX(DB_Typologies!$D$4:$AP$1445,MATCH($A$3,DB_Typologies!$AQ$4:$AQ$1445,0)+$A365,MATCH(M$3,TQoL_Indexes!$B$8:$AK$8,0)),"")</f>
        <v/>
      </c>
      <c r="N365" s="86" t="str">
        <f>IFERROR(INDEX(DB_Typologies!$D$4:$AP$1445,MATCH($A$3,DB_Typologies!$AQ$4:$AQ$1445,0)+$A365,MATCH(N$3,TQoL_Indexes!$B$8:$AK$8,0)),"")</f>
        <v/>
      </c>
      <c r="O365" s="86" t="str">
        <f>IFERROR(INDEX(DB_Typologies!$D$4:$AP$1445,MATCH($A$3,DB_Typologies!$AQ$4:$AQ$1445,0)+$A365,MATCH(O$3,TQoL_Indexes!$B$8:$AK$8,0)),"")</f>
        <v/>
      </c>
      <c r="P365" s="86" t="str">
        <f>IFERROR(INDEX(DB_Typologies!$D$4:$AP$1445,MATCH($A$3,DB_Typologies!$AQ$4:$AQ$1445,0)+$A365,MATCH(P$3,TQoL_Indexes!$B$8:$AK$8,0)),"")</f>
        <v/>
      </c>
      <c r="Q365" s="86" t="str">
        <f>IFERROR(INDEX(DB_Typologies!$D$4:$AP$1445,MATCH($A$3,DB_Typologies!$AQ$4:$AQ$1445,0)+$A365,MATCH(Q$3,TQoL_Indexes!$B$8:$AK$8,0)),"")</f>
        <v/>
      </c>
      <c r="R365" s="86" t="str">
        <f>IFERROR(INDEX(DB_Typologies!$D$4:$AP$1445,MATCH($A$3,DB_Typologies!$AQ$4:$AQ$1445,0)+$A365,MATCH(R$3,TQoL_Indexes!$B$8:$AK$8,0)),"")</f>
        <v/>
      </c>
      <c r="S365" s="86" t="str">
        <f>IFERROR(INDEX(DB_Typologies!$D$4:$AP$1445,MATCH($A$3,DB_Typologies!$AQ$4:$AQ$1445,0)+$A365,MATCH(S$3,TQoL_Indexes!$B$8:$AK$8,0)),"")</f>
        <v/>
      </c>
      <c r="T365" s="86" t="str">
        <f>IFERROR(INDEX(DB_Typologies!$D$4:$AP$1445,MATCH($A$3,DB_Typologies!$AQ$4:$AQ$1445,0)+$A365,MATCH(T$3,TQoL_Indexes!$B$8:$AK$8,0)),"")</f>
        <v/>
      </c>
      <c r="U365" s="86" t="str">
        <f>IFERROR(INDEX(DB_Typologies!$D$4:$AP$1445,MATCH($A$3,DB_Typologies!$AQ$4:$AQ$1445,0)+$A365,MATCH(U$3,TQoL_Indexes!$B$8:$AK$8,0)),"")</f>
        <v/>
      </c>
      <c r="V365" s="86" t="str">
        <f>IFERROR(INDEX(DB_Typologies!$D$4:$AP$1445,MATCH($A$3,DB_Typologies!$AQ$4:$AQ$1445,0)+$A365,MATCH(V$3,TQoL_Indexes!$B$8:$AK$8,0)),"")</f>
        <v/>
      </c>
      <c r="W365" s="86" t="str">
        <f>IFERROR(INDEX(DB_Typologies!$D$4:$AP$1445,MATCH($A$3,DB_Typologies!$AQ$4:$AQ$1445,0)+$A365,MATCH(W$3,TQoL_Indexes!$B$8:$AK$8,0)),"")</f>
        <v/>
      </c>
      <c r="X365" s="86" t="str">
        <f>IFERROR(INDEX(DB_Typologies!$D$4:$AP$1445,MATCH($A$3,DB_Typologies!$AQ$4:$AQ$1445,0)+$A365,MATCH(X$3,TQoL_Indexes!$B$8:$AK$8,0)),"")</f>
        <v/>
      </c>
      <c r="Y365" s="86" t="str">
        <f>IFERROR(INDEX(DB_Typologies!$D$4:$AP$1445,MATCH($A$3,DB_Typologies!$AQ$4:$AQ$1445,0)+$A365,MATCH(Y$3,TQoL_Indexes!$B$8:$AK$8,0)),"")</f>
        <v/>
      </c>
      <c r="Z365" s="86" t="str">
        <f>IFERROR(INDEX(DB_Typologies!$D$4:$AP$1445,MATCH($A$3,DB_Typologies!$AQ$4:$AQ$1445,0)+$A365,MATCH(Z$3,TQoL_Indexes!$B$8:$AK$8,0)),"")</f>
        <v/>
      </c>
      <c r="AA365" s="86" t="str">
        <f>IFERROR(INDEX(DB_Typologies!$D$4:$AP$1445,MATCH($A$3,DB_Typologies!$AQ$4:$AQ$1445,0)+$A365,MATCH(AA$3,TQoL_Indexes!$B$8:$AK$8,0)),"")</f>
        <v/>
      </c>
      <c r="AB365" s="86" t="str">
        <f>IFERROR(INDEX(DB_Typologies!$D$4:$AP$1445,MATCH($A$3,DB_Typologies!$AQ$4:$AQ$1445,0)+$A365,MATCH(AB$3,TQoL_Indexes!$B$8:$AK$8,0)),"")</f>
        <v/>
      </c>
      <c r="AC365" s="86" t="str">
        <f>IFERROR(INDEX(DB_Typologies!$D$4:$AP$1445,MATCH($A$3,DB_Typologies!$AQ$4:$AQ$1445,0)+$A365,MATCH(AC$3,TQoL_Indexes!$B$8:$AK$8,0)),"")</f>
        <v/>
      </c>
      <c r="AD365" s="86" t="str">
        <f>IFERROR(INDEX(DB_Typologies!$D$4:$AP$1445,MATCH($A$3,DB_Typologies!$AQ$4:$AQ$1445,0)+$A365,MATCH(AD$3,TQoL_Indexes!$B$8:$AK$8,0)),"")</f>
        <v/>
      </c>
      <c r="AE365" s="86" t="str">
        <f>IFERROR(INDEX(DB_Typologies!$D$4:$AP$1445,MATCH($A$3,DB_Typologies!$AQ$4:$AQ$1445,0)+$A365,MATCH(AE$3,TQoL_Indexes!$B$8:$AK$8,0)),"")</f>
        <v/>
      </c>
      <c r="AF365" s="86" t="str">
        <f>IFERROR(INDEX(DB_Typologies!$D$4:$AP$1445,MATCH($A$3,DB_Typologies!$AQ$4:$AQ$1445,0)+$A365,MATCH(AF$3,TQoL_Indexes!$B$8:$AK$8,0)),"")</f>
        <v/>
      </c>
      <c r="AG365" s="86" t="str">
        <f>IFERROR(INDEX(DB_Typologies!$D$4:$AP$1445,MATCH($A$3,DB_Typologies!$AQ$4:$AQ$1445,0)+$A365,MATCH(AG$3,TQoL_Indexes!$B$8:$AK$8,0)),"")</f>
        <v/>
      </c>
      <c r="AH365" s="86" t="str">
        <f>IFERROR(INDEX(DB_Typologies!$D$4:$AP$1445,MATCH($A$3,DB_Typologies!$AQ$4:$AQ$1445,0)+$A365,MATCH(AH$3,TQoL_Indexes!$B$8:$AK$8,0)),"")</f>
        <v/>
      </c>
      <c r="AI365" s="86" t="str">
        <f>IFERROR(INDEX(DB_Typologies!$D$4:$AP$1445,MATCH($A$3,DB_Typologies!$AQ$4:$AQ$1445,0)+$A365,MATCH(AI$3,TQoL_Indexes!$B$8:$AK$8,0)),"")</f>
        <v/>
      </c>
      <c r="AJ365" s="86" t="str">
        <f>IFERROR(INDEX(DB_Typologies!$D$4:$AP$1445,MATCH($A$3,DB_Typologies!$AQ$4:$AQ$1445,0)+$A365,MATCH(AJ$3,TQoL_Indexes!$B$8:$AK$8,0)),"")</f>
        <v/>
      </c>
      <c r="AK365" s="86" t="str">
        <f>IFERROR(INDEX(DB_Typologies!$D$4:$AP$1445,MATCH($A$3,DB_Typologies!$AQ$4:$AQ$1445,0)+$A365,MATCH(AK$3,TQoL_Indexes!$B$8:$AK$8,0)),"")</f>
        <v/>
      </c>
      <c r="AL365" s="86" t="str">
        <f>IFERROR(INDEX(DB_Typologies!$D$4:$AP$1445,MATCH($A$3,DB_Typologies!$AQ$4:$AQ$1445,0)+$A365,MATCH(AL$3,TQoL_Indexes!$B$8:$AK$8,0)),"")</f>
        <v/>
      </c>
      <c r="AM365" s="87" t="str">
        <f>IFERROR(INDEX(DB_Typologies!$D$4:$AP$1445,MATCH($A$3,DB_Typologies!$AQ$4:$AQ$1445,0)+$A365,MATCH(AM$3,TQoL_Indexes!$B$8:$AK$8,0)),"")</f>
        <v/>
      </c>
    </row>
    <row r="366" spans="1:39">
      <c r="A366" s="58" t="str">
        <f>IFERROR(IF(A365+1&lt;COUNTIF(DB_Typologies!$AQ$4:$AQ$1445,$A$3),A365+1,""),"")</f>
        <v/>
      </c>
      <c r="B366" s="120" t="str">
        <f>IFERROR(INDEX(DB_Typologies!$D$4:$AP$1445,MATCH($A$3,DB_Typologies!$AQ$4:$AQ$1445,0)+$A366,MATCH(B$3,TQoL_Indexes!$B$8:$AK$8,0)),"")</f>
        <v/>
      </c>
      <c r="C366" s="86" t="str">
        <f>IFERROR(INDEX(DB_Typologies!$D$4:$AP$1445,MATCH($A$3,DB_Typologies!$AQ$4:$AQ$1445,0)+$A366,MATCH(C$3,TQoL_Indexes!$B$8:$AK$8,0)),"")</f>
        <v/>
      </c>
      <c r="D366" s="87" t="str">
        <f>IFERROR(INDEX(DB_Typologies!$D$4:$AP$1445,MATCH($A$3,DB_Typologies!$AQ$4:$AQ$1445,0)+$A366,MATCH(D$3,TQoL_Indexes!$B$8:$AK$8,0)),"")</f>
        <v/>
      </c>
      <c r="E366" s="86" t="str">
        <f>IFERROR(INDEX(DB_Typologies!$D$4:$AP$1445,MATCH($A$3,DB_Typologies!$AQ$4:$AQ$1445,0)+$A366,MATCH(E$3,TQoL_Indexes!$B$8:$AK$8,0)),"")</f>
        <v/>
      </c>
      <c r="F366" s="86" t="str">
        <f>IFERROR(INDEX(DB_Typologies!$D$4:$AP$1445,MATCH($A$3,DB_Typologies!$AQ$4:$AQ$1445,0)+$A366,MATCH(F$3,TQoL_Indexes!$B$8:$AK$8,0)),"")</f>
        <v/>
      </c>
      <c r="G366" s="86" t="str">
        <f>IFERROR(INDEX(DB_Typologies!$D$4:$AP$1445,MATCH($A$3,DB_Typologies!$AQ$4:$AQ$1445,0)+$A366,MATCH(G$3,TQoL_Indexes!$B$8:$AK$8,0)),"")</f>
        <v/>
      </c>
      <c r="H366" s="86" t="str">
        <f>IFERROR(INDEX(DB_Typologies!$D$4:$AP$1445,MATCH($A$3,DB_Typologies!$AQ$4:$AQ$1445,0)+$A366,MATCH(H$3,TQoL_Indexes!$B$8:$AK$8,0)),"")</f>
        <v/>
      </c>
      <c r="I366" s="86" t="str">
        <f>IFERROR(INDEX(DB_Typologies!$D$4:$AP$1445,MATCH($A$3,DB_Typologies!$AQ$4:$AQ$1445,0)+$A366,MATCH(I$3,TQoL_Indexes!$B$8:$AK$8,0)),"")</f>
        <v/>
      </c>
      <c r="J366" s="86" t="str">
        <f>IFERROR(INDEX(DB_Typologies!$D$4:$AP$1445,MATCH($A$3,DB_Typologies!$AQ$4:$AQ$1445,0)+$A366,MATCH(J$3,TQoL_Indexes!$B$8:$AK$8,0)),"")</f>
        <v/>
      </c>
      <c r="K366" s="86" t="str">
        <f>IFERROR(INDEX(DB_Typologies!$D$4:$AP$1445,MATCH($A$3,DB_Typologies!$AQ$4:$AQ$1445,0)+$A366,MATCH(K$3,TQoL_Indexes!$B$8:$AK$8,0)),"")</f>
        <v/>
      </c>
      <c r="L366" s="86" t="str">
        <f>IFERROR(INDEX(DB_Typologies!$D$4:$AP$1445,MATCH($A$3,DB_Typologies!$AQ$4:$AQ$1445,0)+$A366,MATCH(L$3,TQoL_Indexes!$B$8:$AK$8,0)),"")</f>
        <v/>
      </c>
      <c r="M366" s="86" t="str">
        <f>IFERROR(INDEX(DB_Typologies!$D$4:$AP$1445,MATCH($A$3,DB_Typologies!$AQ$4:$AQ$1445,0)+$A366,MATCH(M$3,TQoL_Indexes!$B$8:$AK$8,0)),"")</f>
        <v/>
      </c>
      <c r="N366" s="86" t="str">
        <f>IFERROR(INDEX(DB_Typologies!$D$4:$AP$1445,MATCH($A$3,DB_Typologies!$AQ$4:$AQ$1445,0)+$A366,MATCH(N$3,TQoL_Indexes!$B$8:$AK$8,0)),"")</f>
        <v/>
      </c>
      <c r="O366" s="86" t="str">
        <f>IFERROR(INDEX(DB_Typologies!$D$4:$AP$1445,MATCH($A$3,DB_Typologies!$AQ$4:$AQ$1445,0)+$A366,MATCH(O$3,TQoL_Indexes!$B$8:$AK$8,0)),"")</f>
        <v/>
      </c>
      <c r="P366" s="86" t="str">
        <f>IFERROR(INDEX(DB_Typologies!$D$4:$AP$1445,MATCH($A$3,DB_Typologies!$AQ$4:$AQ$1445,0)+$A366,MATCH(P$3,TQoL_Indexes!$B$8:$AK$8,0)),"")</f>
        <v/>
      </c>
      <c r="Q366" s="86" t="str">
        <f>IFERROR(INDEX(DB_Typologies!$D$4:$AP$1445,MATCH($A$3,DB_Typologies!$AQ$4:$AQ$1445,0)+$A366,MATCH(Q$3,TQoL_Indexes!$B$8:$AK$8,0)),"")</f>
        <v/>
      </c>
      <c r="R366" s="86" t="str">
        <f>IFERROR(INDEX(DB_Typologies!$D$4:$AP$1445,MATCH($A$3,DB_Typologies!$AQ$4:$AQ$1445,0)+$A366,MATCH(R$3,TQoL_Indexes!$B$8:$AK$8,0)),"")</f>
        <v/>
      </c>
      <c r="S366" s="86" t="str">
        <f>IFERROR(INDEX(DB_Typologies!$D$4:$AP$1445,MATCH($A$3,DB_Typologies!$AQ$4:$AQ$1445,0)+$A366,MATCH(S$3,TQoL_Indexes!$B$8:$AK$8,0)),"")</f>
        <v/>
      </c>
      <c r="T366" s="86" t="str">
        <f>IFERROR(INDEX(DB_Typologies!$D$4:$AP$1445,MATCH($A$3,DB_Typologies!$AQ$4:$AQ$1445,0)+$A366,MATCH(T$3,TQoL_Indexes!$B$8:$AK$8,0)),"")</f>
        <v/>
      </c>
      <c r="U366" s="86" t="str">
        <f>IFERROR(INDEX(DB_Typologies!$D$4:$AP$1445,MATCH($A$3,DB_Typologies!$AQ$4:$AQ$1445,0)+$A366,MATCH(U$3,TQoL_Indexes!$B$8:$AK$8,0)),"")</f>
        <v/>
      </c>
      <c r="V366" s="86" t="str">
        <f>IFERROR(INDEX(DB_Typologies!$D$4:$AP$1445,MATCH($A$3,DB_Typologies!$AQ$4:$AQ$1445,0)+$A366,MATCH(V$3,TQoL_Indexes!$B$8:$AK$8,0)),"")</f>
        <v/>
      </c>
      <c r="W366" s="86" t="str">
        <f>IFERROR(INDEX(DB_Typologies!$D$4:$AP$1445,MATCH($A$3,DB_Typologies!$AQ$4:$AQ$1445,0)+$A366,MATCH(W$3,TQoL_Indexes!$B$8:$AK$8,0)),"")</f>
        <v/>
      </c>
      <c r="X366" s="86" t="str">
        <f>IFERROR(INDEX(DB_Typologies!$D$4:$AP$1445,MATCH($A$3,DB_Typologies!$AQ$4:$AQ$1445,0)+$A366,MATCH(X$3,TQoL_Indexes!$B$8:$AK$8,0)),"")</f>
        <v/>
      </c>
      <c r="Y366" s="86" t="str">
        <f>IFERROR(INDEX(DB_Typologies!$D$4:$AP$1445,MATCH($A$3,DB_Typologies!$AQ$4:$AQ$1445,0)+$A366,MATCH(Y$3,TQoL_Indexes!$B$8:$AK$8,0)),"")</f>
        <v/>
      </c>
      <c r="Z366" s="86" t="str">
        <f>IFERROR(INDEX(DB_Typologies!$D$4:$AP$1445,MATCH($A$3,DB_Typologies!$AQ$4:$AQ$1445,0)+$A366,MATCH(Z$3,TQoL_Indexes!$B$8:$AK$8,0)),"")</f>
        <v/>
      </c>
      <c r="AA366" s="86" t="str">
        <f>IFERROR(INDEX(DB_Typologies!$D$4:$AP$1445,MATCH($A$3,DB_Typologies!$AQ$4:$AQ$1445,0)+$A366,MATCH(AA$3,TQoL_Indexes!$B$8:$AK$8,0)),"")</f>
        <v/>
      </c>
      <c r="AB366" s="86" t="str">
        <f>IFERROR(INDEX(DB_Typologies!$D$4:$AP$1445,MATCH($A$3,DB_Typologies!$AQ$4:$AQ$1445,0)+$A366,MATCH(AB$3,TQoL_Indexes!$B$8:$AK$8,0)),"")</f>
        <v/>
      </c>
      <c r="AC366" s="86" t="str">
        <f>IFERROR(INDEX(DB_Typologies!$D$4:$AP$1445,MATCH($A$3,DB_Typologies!$AQ$4:$AQ$1445,0)+$A366,MATCH(AC$3,TQoL_Indexes!$B$8:$AK$8,0)),"")</f>
        <v/>
      </c>
      <c r="AD366" s="86" t="str">
        <f>IFERROR(INDEX(DB_Typologies!$D$4:$AP$1445,MATCH($A$3,DB_Typologies!$AQ$4:$AQ$1445,0)+$A366,MATCH(AD$3,TQoL_Indexes!$B$8:$AK$8,0)),"")</f>
        <v/>
      </c>
      <c r="AE366" s="86" t="str">
        <f>IFERROR(INDEX(DB_Typologies!$D$4:$AP$1445,MATCH($A$3,DB_Typologies!$AQ$4:$AQ$1445,0)+$A366,MATCH(AE$3,TQoL_Indexes!$B$8:$AK$8,0)),"")</f>
        <v/>
      </c>
      <c r="AF366" s="86" t="str">
        <f>IFERROR(INDEX(DB_Typologies!$D$4:$AP$1445,MATCH($A$3,DB_Typologies!$AQ$4:$AQ$1445,0)+$A366,MATCH(AF$3,TQoL_Indexes!$B$8:$AK$8,0)),"")</f>
        <v/>
      </c>
      <c r="AG366" s="86" t="str">
        <f>IFERROR(INDEX(DB_Typologies!$D$4:$AP$1445,MATCH($A$3,DB_Typologies!$AQ$4:$AQ$1445,0)+$A366,MATCH(AG$3,TQoL_Indexes!$B$8:$AK$8,0)),"")</f>
        <v/>
      </c>
      <c r="AH366" s="86" t="str">
        <f>IFERROR(INDEX(DB_Typologies!$D$4:$AP$1445,MATCH($A$3,DB_Typologies!$AQ$4:$AQ$1445,0)+$A366,MATCH(AH$3,TQoL_Indexes!$B$8:$AK$8,0)),"")</f>
        <v/>
      </c>
      <c r="AI366" s="86" t="str">
        <f>IFERROR(INDEX(DB_Typologies!$D$4:$AP$1445,MATCH($A$3,DB_Typologies!$AQ$4:$AQ$1445,0)+$A366,MATCH(AI$3,TQoL_Indexes!$B$8:$AK$8,0)),"")</f>
        <v/>
      </c>
      <c r="AJ366" s="86" t="str">
        <f>IFERROR(INDEX(DB_Typologies!$D$4:$AP$1445,MATCH($A$3,DB_Typologies!$AQ$4:$AQ$1445,0)+$A366,MATCH(AJ$3,TQoL_Indexes!$B$8:$AK$8,0)),"")</f>
        <v/>
      </c>
      <c r="AK366" s="86" t="str">
        <f>IFERROR(INDEX(DB_Typologies!$D$4:$AP$1445,MATCH($A$3,DB_Typologies!$AQ$4:$AQ$1445,0)+$A366,MATCH(AK$3,TQoL_Indexes!$B$8:$AK$8,0)),"")</f>
        <v/>
      </c>
      <c r="AL366" s="86" t="str">
        <f>IFERROR(INDEX(DB_Typologies!$D$4:$AP$1445,MATCH($A$3,DB_Typologies!$AQ$4:$AQ$1445,0)+$A366,MATCH(AL$3,TQoL_Indexes!$B$8:$AK$8,0)),"")</f>
        <v/>
      </c>
      <c r="AM366" s="87" t="str">
        <f>IFERROR(INDEX(DB_Typologies!$D$4:$AP$1445,MATCH($A$3,DB_Typologies!$AQ$4:$AQ$1445,0)+$A366,MATCH(AM$3,TQoL_Indexes!$B$8:$AK$8,0)),"")</f>
        <v/>
      </c>
    </row>
    <row r="367" spans="1:39">
      <c r="A367" s="58" t="str">
        <f>IFERROR(IF(A366+1&lt;COUNTIF(DB_Typologies!$AQ$4:$AQ$1445,$A$3),A366+1,""),"")</f>
        <v/>
      </c>
      <c r="B367" s="120" t="str">
        <f>IFERROR(INDEX(DB_Typologies!$D$4:$AP$1445,MATCH($A$3,DB_Typologies!$AQ$4:$AQ$1445,0)+$A367,MATCH(B$3,TQoL_Indexes!$B$8:$AK$8,0)),"")</f>
        <v/>
      </c>
      <c r="C367" s="86" t="str">
        <f>IFERROR(INDEX(DB_Typologies!$D$4:$AP$1445,MATCH($A$3,DB_Typologies!$AQ$4:$AQ$1445,0)+$A367,MATCH(C$3,TQoL_Indexes!$B$8:$AK$8,0)),"")</f>
        <v/>
      </c>
      <c r="D367" s="87" t="str">
        <f>IFERROR(INDEX(DB_Typologies!$D$4:$AP$1445,MATCH($A$3,DB_Typologies!$AQ$4:$AQ$1445,0)+$A367,MATCH(D$3,TQoL_Indexes!$B$8:$AK$8,0)),"")</f>
        <v/>
      </c>
      <c r="E367" s="86" t="str">
        <f>IFERROR(INDEX(DB_Typologies!$D$4:$AP$1445,MATCH($A$3,DB_Typologies!$AQ$4:$AQ$1445,0)+$A367,MATCH(E$3,TQoL_Indexes!$B$8:$AK$8,0)),"")</f>
        <v/>
      </c>
      <c r="F367" s="86" t="str">
        <f>IFERROR(INDEX(DB_Typologies!$D$4:$AP$1445,MATCH($A$3,DB_Typologies!$AQ$4:$AQ$1445,0)+$A367,MATCH(F$3,TQoL_Indexes!$B$8:$AK$8,0)),"")</f>
        <v/>
      </c>
      <c r="G367" s="86" t="str">
        <f>IFERROR(INDEX(DB_Typologies!$D$4:$AP$1445,MATCH($A$3,DB_Typologies!$AQ$4:$AQ$1445,0)+$A367,MATCH(G$3,TQoL_Indexes!$B$8:$AK$8,0)),"")</f>
        <v/>
      </c>
      <c r="H367" s="86" t="str">
        <f>IFERROR(INDEX(DB_Typologies!$D$4:$AP$1445,MATCH($A$3,DB_Typologies!$AQ$4:$AQ$1445,0)+$A367,MATCH(H$3,TQoL_Indexes!$B$8:$AK$8,0)),"")</f>
        <v/>
      </c>
      <c r="I367" s="86" t="str">
        <f>IFERROR(INDEX(DB_Typologies!$D$4:$AP$1445,MATCH($A$3,DB_Typologies!$AQ$4:$AQ$1445,0)+$A367,MATCH(I$3,TQoL_Indexes!$B$8:$AK$8,0)),"")</f>
        <v/>
      </c>
      <c r="J367" s="86" t="str">
        <f>IFERROR(INDEX(DB_Typologies!$D$4:$AP$1445,MATCH($A$3,DB_Typologies!$AQ$4:$AQ$1445,0)+$A367,MATCH(J$3,TQoL_Indexes!$B$8:$AK$8,0)),"")</f>
        <v/>
      </c>
      <c r="K367" s="86" t="str">
        <f>IFERROR(INDEX(DB_Typologies!$D$4:$AP$1445,MATCH($A$3,DB_Typologies!$AQ$4:$AQ$1445,0)+$A367,MATCH(K$3,TQoL_Indexes!$B$8:$AK$8,0)),"")</f>
        <v/>
      </c>
      <c r="L367" s="86" t="str">
        <f>IFERROR(INDEX(DB_Typologies!$D$4:$AP$1445,MATCH($A$3,DB_Typologies!$AQ$4:$AQ$1445,0)+$A367,MATCH(L$3,TQoL_Indexes!$B$8:$AK$8,0)),"")</f>
        <v/>
      </c>
      <c r="M367" s="86" t="str">
        <f>IFERROR(INDEX(DB_Typologies!$D$4:$AP$1445,MATCH($A$3,DB_Typologies!$AQ$4:$AQ$1445,0)+$A367,MATCH(M$3,TQoL_Indexes!$B$8:$AK$8,0)),"")</f>
        <v/>
      </c>
      <c r="N367" s="86" t="str">
        <f>IFERROR(INDEX(DB_Typologies!$D$4:$AP$1445,MATCH($A$3,DB_Typologies!$AQ$4:$AQ$1445,0)+$A367,MATCH(N$3,TQoL_Indexes!$B$8:$AK$8,0)),"")</f>
        <v/>
      </c>
      <c r="O367" s="86" t="str">
        <f>IFERROR(INDEX(DB_Typologies!$D$4:$AP$1445,MATCH($A$3,DB_Typologies!$AQ$4:$AQ$1445,0)+$A367,MATCH(O$3,TQoL_Indexes!$B$8:$AK$8,0)),"")</f>
        <v/>
      </c>
      <c r="P367" s="86" t="str">
        <f>IFERROR(INDEX(DB_Typologies!$D$4:$AP$1445,MATCH($A$3,DB_Typologies!$AQ$4:$AQ$1445,0)+$A367,MATCH(P$3,TQoL_Indexes!$B$8:$AK$8,0)),"")</f>
        <v/>
      </c>
      <c r="Q367" s="86" t="str">
        <f>IFERROR(INDEX(DB_Typologies!$D$4:$AP$1445,MATCH($A$3,DB_Typologies!$AQ$4:$AQ$1445,0)+$A367,MATCH(Q$3,TQoL_Indexes!$B$8:$AK$8,0)),"")</f>
        <v/>
      </c>
      <c r="R367" s="86" t="str">
        <f>IFERROR(INDEX(DB_Typologies!$D$4:$AP$1445,MATCH($A$3,DB_Typologies!$AQ$4:$AQ$1445,0)+$A367,MATCH(R$3,TQoL_Indexes!$B$8:$AK$8,0)),"")</f>
        <v/>
      </c>
      <c r="S367" s="86" t="str">
        <f>IFERROR(INDEX(DB_Typologies!$D$4:$AP$1445,MATCH($A$3,DB_Typologies!$AQ$4:$AQ$1445,0)+$A367,MATCH(S$3,TQoL_Indexes!$B$8:$AK$8,0)),"")</f>
        <v/>
      </c>
      <c r="T367" s="86" t="str">
        <f>IFERROR(INDEX(DB_Typologies!$D$4:$AP$1445,MATCH($A$3,DB_Typologies!$AQ$4:$AQ$1445,0)+$A367,MATCH(T$3,TQoL_Indexes!$B$8:$AK$8,0)),"")</f>
        <v/>
      </c>
      <c r="U367" s="86" t="str">
        <f>IFERROR(INDEX(DB_Typologies!$D$4:$AP$1445,MATCH($A$3,DB_Typologies!$AQ$4:$AQ$1445,0)+$A367,MATCH(U$3,TQoL_Indexes!$B$8:$AK$8,0)),"")</f>
        <v/>
      </c>
      <c r="V367" s="86" t="str">
        <f>IFERROR(INDEX(DB_Typologies!$D$4:$AP$1445,MATCH($A$3,DB_Typologies!$AQ$4:$AQ$1445,0)+$A367,MATCH(V$3,TQoL_Indexes!$B$8:$AK$8,0)),"")</f>
        <v/>
      </c>
      <c r="W367" s="86" t="str">
        <f>IFERROR(INDEX(DB_Typologies!$D$4:$AP$1445,MATCH($A$3,DB_Typologies!$AQ$4:$AQ$1445,0)+$A367,MATCH(W$3,TQoL_Indexes!$B$8:$AK$8,0)),"")</f>
        <v/>
      </c>
      <c r="X367" s="86" t="str">
        <f>IFERROR(INDEX(DB_Typologies!$D$4:$AP$1445,MATCH($A$3,DB_Typologies!$AQ$4:$AQ$1445,0)+$A367,MATCH(X$3,TQoL_Indexes!$B$8:$AK$8,0)),"")</f>
        <v/>
      </c>
      <c r="Y367" s="86" t="str">
        <f>IFERROR(INDEX(DB_Typologies!$D$4:$AP$1445,MATCH($A$3,DB_Typologies!$AQ$4:$AQ$1445,0)+$A367,MATCH(Y$3,TQoL_Indexes!$B$8:$AK$8,0)),"")</f>
        <v/>
      </c>
      <c r="Z367" s="86" t="str">
        <f>IFERROR(INDEX(DB_Typologies!$D$4:$AP$1445,MATCH($A$3,DB_Typologies!$AQ$4:$AQ$1445,0)+$A367,MATCH(Z$3,TQoL_Indexes!$B$8:$AK$8,0)),"")</f>
        <v/>
      </c>
      <c r="AA367" s="86" t="str">
        <f>IFERROR(INDEX(DB_Typologies!$D$4:$AP$1445,MATCH($A$3,DB_Typologies!$AQ$4:$AQ$1445,0)+$A367,MATCH(AA$3,TQoL_Indexes!$B$8:$AK$8,0)),"")</f>
        <v/>
      </c>
      <c r="AB367" s="86" t="str">
        <f>IFERROR(INDEX(DB_Typologies!$D$4:$AP$1445,MATCH($A$3,DB_Typologies!$AQ$4:$AQ$1445,0)+$A367,MATCH(AB$3,TQoL_Indexes!$B$8:$AK$8,0)),"")</f>
        <v/>
      </c>
      <c r="AC367" s="86" t="str">
        <f>IFERROR(INDEX(DB_Typologies!$D$4:$AP$1445,MATCH($A$3,DB_Typologies!$AQ$4:$AQ$1445,0)+$A367,MATCH(AC$3,TQoL_Indexes!$B$8:$AK$8,0)),"")</f>
        <v/>
      </c>
      <c r="AD367" s="86" t="str">
        <f>IFERROR(INDEX(DB_Typologies!$D$4:$AP$1445,MATCH($A$3,DB_Typologies!$AQ$4:$AQ$1445,0)+$A367,MATCH(AD$3,TQoL_Indexes!$B$8:$AK$8,0)),"")</f>
        <v/>
      </c>
      <c r="AE367" s="86" t="str">
        <f>IFERROR(INDEX(DB_Typologies!$D$4:$AP$1445,MATCH($A$3,DB_Typologies!$AQ$4:$AQ$1445,0)+$A367,MATCH(AE$3,TQoL_Indexes!$B$8:$AK$8,0)),"")</f>
        <v/>
      </c>
      <c r="AF367" s="86" t="str">
        <f>IFERROR(INDEX(DB_Typologies!$D$4:$AP$1445,MATCH($A$3,DB_Typologies!$AQ$4:$AQ$1445,0)+$A367,MATCH(AF$3,TQoL_Indexes!$B$8:$AK$8,0)),"")</f>
        <v/>
      </c>
      <c r="AG367" s="86" t="str">
        <f>IFERROR(INDEX(DB_Typologies!$D$4:$AP$1445,MATCH($A$3,DB_Typologies!$AQ$4:$AQ$1445,0)+$A367,MATCH(AG$3,TQoL_Indexes!$B$8:$AK$8,0)),"")</f>
        <v/>
      </c>
      <c r="AH367" s="86" t="str">
        <f>IFERROR(INDEX(DB_Typologies!$D$4:$AP$1445,MATCH($A$3,DB_Typologies!$AQ$4:$AQ$1445,0)+$A367,MATCH(AH$3,TQoL_Indexes!$B$8:$AK$8,0)),"")</f>
        <v/>
      </c>
      <c r="AI367" s="86" t="str">
        <f>IFERROR(INDEX(DB_Typologies!$D$4:$AP$1445,MATCH($A$3,DB_Typologies!$AQ$4:$AQ$1445,0)+$A367,MATCH(AI$3,TQoL_Indexes!$B$8:$AK$8,0)),"")</f>
        <v/>
      </c>
      <c r="AJ367" s="86" t="str">
        <f>IFERROR(INDEX(DB_Typologies!$D$4:$AP$1445,MATCH($A$3,DB_Typologies!$AQ$4:$AQ$1445,0)+$A367,MATCH(AJ$3,TQoL_Indexes!$B$8:$AK$8,0)),"")</f>
        <v/>
      </c>
      <c r="AK367" s="86" t="str">
        <f>IFERROR(INDEX(DB_Typologies!$D$4:$AP$1445,MATCH($A$3,DB_Typologies!$AQ$4:$AQ$1445,0)+$A367,MATCH(AK$3,TQoL_Indexes!$B$8:$AK$8,0)),"")</f>
        <v/>
      </c>
      <c r="AL367" s="86" t="str">
        <f>IFERROR(INDEX(DB_Typologies!$D$4:$AP$1445,MATCH($A$3,DB_Typologies!$AQ$4:$AQ$1445,0)+$A367,MATCH(AL$3,TQoL_Indexes!$B$8:$AK$8,0)),"")</f>
        <v/>
      </c>
      <c r="AM367" s="87" t="str">
        <f>IFERROR(INDEX(DB_Typologies!$D$4:$AP$1445,MATCH($A$3,DB_Typologies!$AQ$4:$AQ$1445,0)+$A367,MATCH(AM$3,TQoL_Indexes!$B$8:$AK$8,0)),"")</f>
        <v/>
      </c>
    </row>
    <row r="368" spans="1:39">
      <c r="A368" s="58" t="str">
        <f>IFERROR(IF(A367+1&lt;COUNTIF(DB_Typologies!$AQ$4:$AQ$1445,$A$3),A367+1,""),"")</f>
        <v/>
      </c>
      <c r="B368" s="120" t="str">
        <f>IFERROR(INDEX(DB_Typologies!$D$4:$AP$1445,MATCH($A$3,DB_Typologies!$AQ$4:$AQ$1445,0)+$A368,MATCH(B$3,TQoL_Indexes!$B$8:$AK$8,0)),"")</f>
        <v/>
      </c>
      <c r="C368" s="86" t="str">
        <f>IFERROR(INDEX(DB_Typologies!$D$4:$AP$1445,MATCH($A$3,DB_Typologies!$AQ$4:$AQ$1445,0)+$A368,MATCH(C$3,TQoL_Indexes!$B$8:$AK$8,0)),"")</f>
        <v/>
      </c>
      <c r="D368" s="87" t="str">
        <f>IFERROR(INDEX(DB_Typologies!$D$4:$AP$1445,MATCH($A$3,DB_Typologies!$AQ$4:$AQ$1445,0)+$A368,MATCH(D$3,TQoL_Indexes!$B$8:$AK$8,0)),"")</f>
        <v/>
      </c>
      <c r="E368" s="86" t="str">
        <f>IFERROR(INDEX(DB_Typologies!$D$4:$AP$1445,MATCH($A$3,DB_Typologies!$AQ$4:$AQ$1445,0)+$A368,MATCH(E$3,TQoL_Indexes!$B$8:$AK$8,0)),"")</f>
        <v/>
      </c>
      <c r="F368" s="86" t="str">
        <f>IFERROR(INDEX(DB_Typologies!$D$4:$AP$1445,MATCH($A$3,DB_Typologies!$AQ$4:$AQ$1445,0)+$A368,MATCH(F$3,TQoL_Indexes!$B$8:$AK$8,0)),"")</f>
        <v/>
      </c>
      <c r="G368" s="86" t="str">
        <f>IFERROR(INDEX(DB_Typologies!$D$4:$AP$1445,MATCH($A$3,DB_Typologies!$AQ$4:$AQ$1445,0)+$A368,MATCH(G$3,TQoL_Indexes!$B$8:$AK$8,0)),"")</f>
        <v/>
      </c>
      <c r="H368" s="86" t="str">
        <f>IFERROR(INDEX(DB_Typologies!$D$4:$AP$1445,MATCH($A$3,DB_Typologies!$AQ$4:$AQ$1445,0)+$A368,MATCH(H$3,TQoL_Indexes!$B$8:$AK$8,0)),"")</f>
        <v/>
      </c>
      <c r="I368" s="86" t="str">
        <f>IFERROR(INDEX(DB_Typologies!$D$4:$AP$1445,MATCH($A$3,DB_Typologies!$AQ$4:$AQ$1445,0)+$A368,MATCH(I$3,TQoL_Indexes!$B$8:$AK$8,0)),"")</f>
        <v/>
      </c>
      <c r="J368" s="86" t="str">
        <f>IFERROR(INDEX(DB_Typologies!$D$4:$AP$1445,MATCH($A$3,DB_Typologies!$AQ$4:$AQ$1445,0)+$A368,MATCH(J$3,TQoL_Indexes!$B$8:$AK$8,0)),"")</f>
        <v/>
      </c>
      <c r="K368" s="86" t="str">
        <f>IFERROR(INDEX(DB_Typologies!$D$4:$AP$1445,MATCH($A$3,DB_Typologies!$AQ$4:$AQ$1445,0)+$A368,MATCH(K$3,TQoL_Indexes!$B$8:$AK$8,0)),"")</f>
        <v/>
      </c>
      <c r="L368" s="86" t="str">
        <f>IFERROR(INDEX(DB_Typologies!$D$4:$AP$1445,MATCH($A$3,DB_Typologies!$AQ$4:$AQ$1445,0)+$A368,MATCH(L$3,TQoL_Indexes!$B$8:$AK$8,0)),"")</f>
        <v/>
      </c>
      <c r="M368" s="86" t="str">
        <f>IFERROR(INDEX(DB_Typologies!$D$4:$AP$1445,MATCH($A$3,DB_Typologies!$AQ$4:$AQ$1445,0)+$A368,MATCH(M$3,TQoL_Indexes!$B$8:$AK$8,0)),"")</f>
        <v/>
      </c>
      <c r="N368" s="86" t="str">
        <f>IFERROR(INDEX(DB_Typologies!$D$4:$AP$1445,MATCH($A$3,DB_Typologies!$AQ$4:$AQ$1445,0)+$A368,MATCH(N$3,TQoL_Indexes!$B$8:$AK$8,0)),"")</f>
        <v/>
      </c>
      <c r="O368" s="86" t="str">
        <f>IFERROR(INDEX(DB_Typologies!$D$4:$AP$1445,MATCH($A$3,DB_Typologies!$AQ$4:$AQ$1445,0)+$A368,MATCH(O$3,TQoL_Indexes!$B$8:$AK$8,0)),"")</f>
        <v/>
      </c>
      <c r="P368" s="86" t="str">
        <f>IFERROR(INDEX(DB_Typologies!$D$4:$AP$1445,MATCH($A$3,DB_Typologies!$AQ$4:$AQ$1445,0)+$A368,MATCH(P$3,TQoL_Indexes!$B$8:$AK$8,0)),"")</f>
        <v/>
      </c>
      <c r="Q368" s="86" t="str">
        <f>IFERROR(INDEX(DB_Typologies!$D$4:$AP$1445,MATCH($A$3,DB_Typologies!$AQ$4:$AQ$1445,0)+$A368,MATCH(Q$3,TQoL_Indexes!$B$8:$AK$8,0)),"")</f>
        <v/>
      </c>
      <c r="R368" s="86" t="str">
        <f>IFERROR(INDEX(DB_Typologies!$D$4:$AP$1445,MATCH($A$3,DB_Typologies!$AQ$4:$AQ$1445,0)+$A368,MATCH(R$3,TQoL_Indexes!$B$8:$AK$8,0)),"")</f>
        <v/>
      </c>
      <c r="S368" s="86" t="str">
        <f>IFERROR(INDEX(DB_Typologies!$D$4:$AP$1445,MATCH($A$3,DB_Typologies!$AQ$4:$AQ$1445,0)+$A368,MATCH(S$3,TQoL_Indexes!$B$8:$AK$8,0)),"")</f>
        <v/>
      </c>
      <c r="T368" s="86" t="str">
        <f>IFERROR(INDEX(DB_Typologies!$D$4:$AP$1445,MATCH($A$3,DB_Typologies!$AQ$4:$AQ$1445,0)+$A368,MATCH(T$3,TQoL_Indexes!$B$8:$AK$8,0)),"")</f>
        <v/>
      </c>
      <c r="U368" s="86" t="str">
        <f>IFERROR(INDEX(DB_Typologies!$D$4:$AP$1445,MATCH($A$3,DB_Typologies!$AQ$4:$AQ$1445,0)+$A368,MATCH(U$3,TQoL_Indexes!$B$8:$AK$8,0)),"")</f>
        <v/>
      </c>
      <c r="V368" s="86" t="str">
        <f>IFERROR(INDEX(DB_Typologies!$D$4:$AP$1445,MATCH($A$3,DB_Typologies!$AQ$4:$AQ$1445,0)+$A368,MATCH(V$3,TQoL_Indexes!$B$8:$AK$8,0)),"")</f>
        <v/>
      </c>
      <c r="W368" s="86" t="str">
        <f>IFERROR(INDEX(DB_Typologies!$D$4:$AP$1445,MATCH($A$3,DB_Typologies!$AQ$4:$AQ$1445,0)+$A368,MATCH(W$3,TQoL_Indexes!$B$8:$AK$8,0)),"")</f>
        <v/>
      </c>
      <c r="X368" s="86" t="str">
        <f>IFERROR(INDEX(DB_Typologies!$D$4:$AP$1445,MATCH($A$3,DB_Typologies!$AQ$4:$AQ$1445,0)+$A368,MATCH(X$3,TQoL_Indexes!$B$8:$AK$8,0)),"")</f>
        <v/>
      </c>
      <c r="Y368" s="86" t="str">
        <f>IFERROR(INDEX(DB_Typologies!$D$4:$AP$1445,MATCH($A$3,DB_Typologies!$AQ$4:$AQ$1445,0)+$A368,MATCH(Y$3,TQoL_Indexes!$B$8:$AK$8,0)),"")</f>
        <v/>
      </c>
      <c r="Z368" s="86" t="str">
        <f>IFERROR(INDEX(DB_Typologies!$D$4:$AP$1445,MATCH($A$3,DB_Typologies!$AQ$4:$AQ$1445,0)+$A368,MATCH(Z$3,TQoL_Indexes!$B$8:$AK$8,0)),"")</f>
        <v/>
      </c>
      <c r="AA368" s="86" t="str">
        <f>IFERROR(INDEX(DB_Typologies!$D$4:$AP$1445,MATCH($A$3,DB_Typologies!$AQ$4:$AQ$1445,0)+$A368,MATCH(AA$3,TQoL_Indexes!$B$8:$AK$8,0)),"")</f>
        <v/>
      </c>
      <c r="AB368" s="86" t="str">
        <f>IFERROR(INDEX(DB_Typologies!$D$4:$AP$1445,MATCH($A$3,DB_Typologies!$AQ$4:$AQ$1445,0)+$A368,MATCH(AB$3,TQoL_Indexes!$B$8:$AK$8,0)),"")</f>
        <v/>
      </c>
      <c r="AC368" s="86" t="str">
        <f>IFERROR(INDEX(DB_Typologies!$D$4:$AP$1445,MATCH($A$3,DB_Typologies!$AQ$4:$AQ$1445,0)+$A368,MATCH(AC$3,TQoL_Indexes!$B$8:$AK$8,0)),"")</f>
        <v/>
      </c>
      <c r="AD368" s="86" t="str">
        <f>IFERROR(INDEX(DB_Typologies!$D$4:$AP$1445,MATCH($A$3,DB_Typologies!$AQ$4:$AQ$1445,0)+$A368,MATCH(AD$3,TQoL_Indexes!$B$8:$AK$8,0)),"")</f>
        <v/>
      </c>
      <c r="AE368" s="86" t="str">
        <f>IFERROR(INDEX(DB_Typologies!$D$4:$AP$1445,MATCH($A$3,DB_Typologies!$AQ$4:$AQ$1445,0)+$A368,MATCH(AE$3,TQoL_Indexes!$B$8:$AK$8,0)),"")</f>
        <v/>
      </c>
      <c r="AF368" s="86" t="str">
        <f>IFERROR(INDEX(DB_Typologies!$D$4:$AP$1445,MATCH($A$3,DB_Typologies!$AQ$4:$AQ$1445,0)+$A368,MATCH(AF$3,TQoL_Indexes!$B$8:$AK$8,0)),"")</f>
        <v/>
      </c>
      <c r="AG368" s="86" t="str">
        <f>IFERROR(INDEX(DB_Typologies!$D$4:$AP$1445,MATCH($A$3,DB_Typologies!$AQ$4:$AQ$1445,0)+$A368,MATCH(AG$3,TQoL_Indexes!$B$8:$AK$8,0)),"")</f>
        <v/>
      </c>
      <c r="AH368" s="86" t="str">
        <f>IFERROR(INDEX(DB_Typologies!$D$4:$AP$1445,MATCH($A$3,DB_Typologies!$AQ$4:$AQ$1445,0)+$A368,MATCH(AH$3,TQoL_Indexes!$B$8:$AK$8,0)),"")</f>
        <v/>
      </c>
      <c r="AI368" s="86" t="str">
        <f>IFERROR(INDEX(DB_Typologies!$D$4:$AP$1445,MATCH($A$3,DB_Typologies!$AQ$4:$AQ$1445,0)+$A368,MATCH(AI$3,TQoL_Indexes!$B$8:$AK$8,0)),"")</f>
        <v/>
      </c>
      <c r="AJ368" s="86" t="str">
        <f>IFERROR(INDEX(DB_Typologies!$D$4:$AP$1445,MATCH($A$3,DB_Typologies!$AQ$4:$AQ$1445,0)+$A368,MATCH(AJ$3,TQoL_Indexes!$B$8:$AK$8,0)),"")</f>
        <v/>
      </c>
      <c r="AK368" s="86" t="str">
        <f>IFERROR(INDEX(DB_Typologies!$D$4:$AP$1445,MATCH($A$3,DB_Typologies!$AQ$4:$AQ$1445,0)+$A368,MATCH(AK$3,TQoL_Indexes!$B$8:$AK$8,0)),"")</f>
        <v/>
      </c>
      <c r="AL368" s="86" t="str">
        <f>IFERROR(INDEX(DB_Typologies!$D$4:$AP$1445,MATCH($A$3,DB_Typologies!$AQ$4:$AQ$1445,0)+$A368,MATCH(AL$3,TQoL_Indexes!$B$8:$AK$8,0)),"")</f>
        <v/>
      </c>
      <c r="AM368" s="87" t="str">
        <f>IFERROR(INDEX(DB_Typologies!$D$4:$AP$1445,MATCH($A$3,DB_Typologies!$AQ$4:$AQ$1445,0)+$A368,MATCH(AM$3,TQoL_Indexes!$B$8:$AK$8,0)),"")</f>
        <v/>
      </c>
    </row>
    <row r="369" spans="1:39">
      <c r="A369" s="58" t="str">
        <f>IFERROR(IF(A368+1&lt;COUNTIF(DB_Typologies!$AQ$4:$AQ$1445,$A$3),A368+1,""),"")</f>
        <v/>
      </c>
      <c r="B369" s="120" t="str">
        <f>IFERROR(INDEX(DB_Typologies!$D$4:$AP$1445,MATCH($A$3,DB_Typologies!$AQ$4:$AQ$1445,0)+$A369,MATCH(B$3,TQoL_Indexes!$B$8:$AK$8,0)),"")</f>
        <v/>
      </c>
      <c r="C369" s="86" t="str">
        <f>IFERROR(INDEX(DB_Typologies!$D$4:$AP$1445,MATCH($A$3,DB_Typologies!$AQ$4:$AQ$1445,0)+$A369,MATCH(C$3,TQoL_Indexes!$B$8:$AK$8,0)),"")</f>
        <v/>
      </c>
      <c r="D369" s="87" t="str">
        <f>IFERROR(INDEX(DB_Typologies!$D$4:$AP$1445,MATCH($A$3,DB_Typologies!$AQ$4:$AQ$1445,0)+$A369,MATCH(D$3,TQoL_Indexes!$B$8:$AK$8,0)),"")</f>
        <v/>
      </c>
      <c r="E369" s="86" t="str">
        <f>IFERROR(INDEX(DB_Typologies!$D$4:$AP$1445,MATCH($A$3,DB_Typologies!$AQ$4:$AQ$1445,0)+$A369,MATCH(E$3,TQoL_Indexes!$B$8:$AK$8,0)),"")</f>
        <v/>
      </c>
      <c r="F369" s="86" t="str">
        <f>IFERROR(INDEX(DB_Typologies!$D$4:$AP$1445,MATCH($A$3,DB_Typologies!$AQ$4:$AQ$1445,0)+$A369,MATCH(F$3,TQoL_Indexes!$B$8:$AK$8,0)),"")</f>
        <v/>
      </c>
      <c r="G369" s="86" t="str">
        <f>IFERROR(INDEX(DB_Typologies!$D$4:$AP$1445,MATCH($A$3,DB_Typologies!$AQ$4:$AQ$1445,0)+$A369,MATCH(G$3,TQoL_Indexes!$B$8:$AK$8,0)),"")</f>
        <v/>
      </c>
      <c r="H369" s="86" t="str">
        <f>IFERROR(INDEX(DB_Typologies!$D$4:$AP$1445,MATCH($A$3,DB_Typologies!$AQ$4:$AQ$1445,0)+$A369,MATCH(H$3,TQoL_Indexes!$B$8:$AK$8,0)),"")</f>
        <v/>
      </c>
      <c r="I369" s="86" t="str">
        <f>IFERROR(INDEX(DB_Typologies!$D$4:$AP$1445,MATCH($A$3,DB_Typologies!$AQ$4:$AQ$1445,0)+$A369,MATCH(I$3,TQoL_Indexes!$B$8:$AK$8,0)),"")</f>
        <v/>
      </c>
      <c r="J369" s="86" t="str">
        <f>IFERROR(INDEX(DB_Typologies!$D$4:$AP$1445,MATCH($A$3,DB_Typologies!$AQ$4:$AQ$1445,0)+$A369,MATCH(J$3,TQoL_Indexes!$B$8:$AK$8,0)),"")</f>
        <v/>
      </c>
      <c r="K369" s="86" t="str">
        <f>IFERROR(INDEX(DB_Typologies!$D$4:$AP$1445,MATCH($A$3,DB_Typologies!$AQ$4:$AQ$1445,0)+$A369,MATCH(K$3,TQoL_Indexes!$B$8:$AK$8,0)),"")</f>
        <v/>
      </c>
      <c r="L369" s="86" t="str">
        <f>IFERROR(INDEX(DB_Typologies!$D$4:$AP$1445,MATCH($A$3,DB_Typologies!$AQ$4:$AQ$1445,0)+$A369,MATCH(L$3,TQoL_Indexes!$B$8:$AK$8,0)),"")</f>
        <v/>
      </c>
      <c r="M369" s="86" t="str">
        <f>IFERROR(INDEX(DB_Typologies!$D$4:$AP$1445,MATCH($A$3,DB_Typologies!$AQ$4:$AQ$1445,0)+$A369,MATCH(M$3,TQoL_Indexes!$B$8:$AK$8,0)),"")</f>
        <v/>
      </c>
      <c r="N369" s="86" t="str">
        <f>IFERROR(INDEX(DB_Typologies!$D$4:$AP$1445,MATCH($A$3,DB_Typologies!$AQ$4:$AQ$1445,0)+$A369,MATCH(N$3,TQoL_Indexes!$B$8:$AK$8,0)),"")</f>
        <v/>
      </c>
      <c r="O369" s="86" t="str">
        <f>IFERROR(INDEX(DB_Typologies!$D$4:$AP$1445,MATCH($A$3,DB_Typologies!$AQ$4:$AQ$1445,0)+$A369,MATCH(O$3,TQoL_Indexes!$B$8:$AK$8,0)),"")</f>
        <v/>
      </c>
      <c r="P369" s="86" t="str">
        <f>IFERROR(INDEX(DB_Typologies!$D$4:$AP$1445,MATCH($A$3,DB_Typologies!$AQ$4:$AQ$1445,0)+$A369,MATCH(P$3,TQoL_Indexes!$B$8:$AK$8,0)),"")</f>
        <v/>
      </c>
      <c r="Q369" s="86" t="str">
        <f>IFERROR(INDEX(DB_Typologies!$D$4:$AP$1445,MATCH($A$3,DB_Typologies!$AQ$4:$AQ$1445,0)+$A369,MATCH(Q$3,TQoL_Indexes!$B$8:$AK$8,0)),"")</f>
        <v/>
      </c>
      <c r="R369" s="86" t="str">
        <f>IFERROR(INDEX(DB_Typologies!$D$4:$AP$1445,MATCH($A$3,DB_Typologies!$AQ$4:$AQ$1445,0)+$A369,MATCH(R$3,TQoL_Indexes!$B$8:$AK$8,0)),"")</f>
        <v/>
      </c>
      <c r="S369" s="86" t="str">
        <f>IFERROR(INDEX(DB_Typologies!$D$4:$AP$1445,MATCH($A$3,DB_Typologies!$AQ$4:$AQ$1445,0)+$A369,MATCH(S$3,TQoL_Indexes!$B$8:$AK$8,0)),"")</f>
        <v/>
      </c>
      <c r="T369" s="86" t="str">
        <f>IFERROR(INDEX(DB_Typologies!$D$4:$AP$1445,MATCH($A$3,DB_Typologies!$AQ$4:$AQ$1445,0)+$A369,MATCH(T$3,TQoL_Indexes!$B$8:$AK$8,0)),"")</f>
        <v/>
      </c>
      <c r="U369" s="86" t="str">
        <f>IFERROR(INDEX(DB_Typologies!$D$4:$AP$1445,MATCH($A$3,DB_Typologies!$AQ$4:$AQ$1445,0)+$A369,MATCH(U$3,TQoL_Indexes!$B$8:$AK$8,0)),"")</f>
        <v/>
      </c>
      <c r="V369" s="86" t="str">
        <f>IFERROR(INDEX(DB_Typologies!$D$4:$AP$1445,MATCH($A$3,DB_Typologies!$AQ$4:$AQ$1445,0)+$A369,MATCH(V$3,TQoL_Indexes!$B$8:$AK$8,0)),"")</f>
        <v/>
      </c>
      <c r="W369" s="86" t="str">
        <f>IFERROR(INDEX(DB_Typologies!$D$4:$AP$1445,MATCH($A$3,DB_Typologies!$AQ$4:$AQ$1445,0)+$A369,MATCH(W$3,TQoL_Indexes!$B$8:$AK$8,0)),"")</f>
        <v/>
      </c>
      <c r="X369" s="86" t="str">
        <f>IFERROR(INDEX(DB_Typologies!$D$4:$AP$1445,MATCH($A$3,DB_Typologies!$AQ$4:$AQ$1445,0)+$A369,MATCH(X$3,TQoL_Indexes!$B$8:$AK$8,0)),"")</f>
        <v/>
      </c>
      <c r="Y369" s="86" t="str">
        <f>IFERROR(INDEX(DB_Typologies!$D$4:$AP$1445,MATCH($A$3,DB_Typologies!$AQ$4:$AQ$1445,0)+$A369,MATCH(Y$3,TQoL_Indexes!$B$8:$AK$8,0)),"")</f>
        <v/>
      </c>
      <c r="Z369" s="86" t="str">
        <f>IFERROR(INDEX(DB_Typologies!$D$4:$AP$1445,MATCH($A$3,DB_Typologies!$AQ$4:$AQ$1445,0)+$A369,MATCH(Z$3,TQoL_Indexes!$B$8:$AK$8,0)),"")</f>
        <v/>
      </c>
      <c r="AA369" s="86" t="str">
        <f>IFERROR(INDEX(DB_Typologies!$D$4:$AP$1445,MATCH($A$3,DB_Typologies!$AQ$4:$AQ$1445,0)+$A369,MATCH(AA$3,TQoL_Indexes!$B$8:$AK$8,0)),"")</f>
        <v/>
      </c>
      <c r="AB369" s="86" t="str">
        <f>IFERROR(INDEX(DB_Typologies!$D$4:$AP$1445,MATCH($A$3,DB_Typologies!$AQ$4:$AQ$1445,0)+$A369,MATCH(AB$3,TQoL_Indexes!$B$8:$AK$8,0)),"")</f>
        <v/>
      </c>
      <c r="AC369" s="86" t="str">
        <f>IFERROR(INDEX(DB_Typologies!$D$4:$AP$1445,MATCH($A$3,DB_Typologies!$AQ$4:$AQ$1445,0)+$A369,MATCH(AC$3,TQoL_Indexes!$B$8:$AK$8,0)),"")</f>
        <v/>
      </c>
      <c r="AD369" s="86" t="str">
        <f>IFERROR(INDEX(DB_Typologies!$D$4:$AP$1445,MATCH($A$3,DB_Typologies!$AQ$4:$AQ$1445,0)+$A369,MATCH(AD$3,TQoL_Indexes!$B$8:$AK$8,0)),"")</f>
        <v/>
      </c>
      <c r="AE369" s="86" t="str">
        <f>IFERROR(INDEX(DB_Typologies!$D$4:$AP$1445,MATCH($A$3,DB_Typologies!$AQ$4:$AQ$1445,0)+$A369,MATCH(AE$3,TQoL_Indexes!$B$8:$AK$8,0)),"")</f>
        <v/>
      </c>
      <c r="AF369" s="86" t="str">
        <f>IFERROR(INDEX(DB_Typologies!$D$4:$AP$1445,MATCH($A$3,DB_Typologies!$AQ$4:$AQ$1445,0)+$A369,MATCH(AF$3,TQoL_Indexes!$B$8:$AK$8,0)),"")</f>
        <v/>
      </c>
      <c r="AG369" s="86" t="str">
        <f>IFERROR(INDEX(DB_Typologies!$D$4:$AP$1445,MATCH($A$3,DB_Typologies!$AQ$4:$AQ$1445,0)+$A369,MATCH(AG$3,TQoL_Indexes!$B$8:$AK$8,0)),"")</f>
        <v/>
      </c>
      <c r="AH369" s="86" t="str">
        <f>IFERROR(INDEX(DB_Typologies!$D$4:$AP$1445,MATCH($A$3,DB_Typologies!$AQ$4:$AQ$1445,0)+$A369,MATCH(AH$3,TQoL_Indexes!$B$8:$AK$8,0)),"")</f>
        <v/>
      </c>
      <c r="AI369" s="86" t="str">
        <f>IFERROR(INDEX(DB_Typologies!$D$4:$AP$1445,MATCH($A$3,DB_Typologies!$AQ$4:$AQ$1445,0)+$A369,MATCH(AI$3,TQoL_Indexes!$B$8:$AK$8,0)),"")</f>
        <v/>
      </c>
      <c r="AJ369" s="86" t="str">
        <f>IFERROR(INDEX(DB_Typologies!$D$4:$AP$1445,MATCH($A$3,DB_Typologies!$AQ$4:$AQ$1445,0)+$A369,MATCH(AJ$3,TQoL_Indexes!$B$8:$AK$8,0)),"")</f>
        <v/>
      </c>
      <c r="AK369" s="86" t="str">
        <f>IFERROR(INDEX(DB_Typologies!$D$4:$AP$1445,MATCH($A$3,DB_Typologies!$AQ$4:$AQ$1445,0)+$A369,MATCH(AK$3,TQoL_Indexes!$B$8:$AK$8,0)),"")</f>
        <v/>
      </c>
      <c r="AL369" s="86" t="str">
        <f>IFERROR(INDEX(DB_Typologies!$D$4:$AP$1445,MATCH($A$3,DB_Typologies!$AQ$4:$AQ$1445,0)+$A369,MATCH(AL$3,TQoL_Indexes!$B$8:$AK$8,0)),"")</f>
        <v/>
      </c>
      <c r="AM369" s="87" t="str">
        <f>IFERROR(INDEX(DB_Typologies!$D$4:$AP$1445,MATCH($A$3,DB_Typologies!$AQ$4:$AQ$1445,0)+$A369,MATCH(AM$3,TQoL_Indexes!$B$8:$AK$8,0)),"")</f>
        <v/>
      </c>
    </row>
    <row r="370" spans="1:39">
      <c r="A370" s="58" t="str">
        <f>IFERROR(IF(A369+1&lt;COUNTIF(DB_Typologies!$AQ$4:$AQ$1445,$A$3),A369+1,""),"")</f>
        <v/>
      </c>
      <c r="B370" s="120" t="str">
        <f>IFERROR(INDEX(DB_Typologies!$D$4:$AP$1445,MATCH($A$3,DB_Typologies!$AQ$4:$AQ$1445,0)+$A370,MATCH(B$3,TQoL_Indexes!$B$8:$AK$8,0)),"")</f>
        <v/>
      </c>
      <c r="C370" s="86" t="str">
        <f>IFERROR(INDEX(DB_Typologies!$D$4:$AP$1445,MATCH($A$3,DB_Typologies!$AQ$4:$AQ$1445,0)+$A370,MATCH(C$3,TQoL_Indexes!$B$8:$AK$8,0)),"")</f>
        <v/>
      </c>
      <c r="D370" s="87" t="str">
        <f>IFERROR(INDEX(DB_Typologies!$D$4:$AP$1445,MATCH($A$3,DB_Typologies!$AQ$4:$AQ$1445,0)+$A370,MATCH(D$3,TQoL_Indexes!$B$8:$AK$8,0)),"")</f>
        <v/>
      </c>
      <c r="E370" s="86" t="str">
        <f>IFERROR(INDEX(DB_Typologies!$D$4:$AP$1445,MATCH($A$3,DB_Typologies!$AQ$4:$AQ$1445,0)+$A370,MATCH(E$3,TQoL_Indexes!$B$8:$AK$8,0)),"")</f>
        <v/>
      </c>
      <c r="F370" s="86" t="str">
        <f>IFERROR(INDEX(DB_Typologies!$D$4:$AP$1445,MATCH($A$3,DB_Typologies!$AQ$4:$AQ$1445,0)+$A370,MATCH(F$3,TQoL_Indexes!$B$8:$AK$8,0)),"")</f>
        <v/>
      </c>
      <c r="G370" s="86" t="str">
        <f>IFERROR(INDEX(DB_Typologies!$D$4:$AP$1445,MATCH($A$3,DB_Typologies!$AQ$4:$AQ$1445,0)+$A370,MATCH(G$3,TQoL_Indexes!$B$8:$AK$8,0)),"")</f>
        <v/>
      </c>
      <c r="H370" s="86" t="str">
        <f>IFERROR(INDEX(DB_Typologies!$D$4:$AP$1445,MATCH($A$3,DB_Typologies!$AQ$4:$AQ$1445,0)+$A370,MATCH(H$3,TQoL_Indexes!$B$8:$AK$8,0)),"")</f>
        <v/>
      </c>
      <c r="I370" s="86" t="str">
        <f>IFERROR(INDEX(DB_Typologies!$D$4:$AP$1445,MATCH($A$3,DB_Typologies!$AQ$4:$AQ$1445,0)+$A370,MATCH(I$3,TQoL_Indexes!$B$8:$AK$8,0)),"")</f>
        <v/>
      </c>
      <c r="J370" s="86" t="str">
        <f>IFERROR(INDEX(DB_Typologies!$D$4:$AP$1445,MATCH($A$3,DB_Typologies!$AQ$4:$AQ$1445,0)+$A370,MATCH(J$3,TQoL_Indexes!$B$8:$AK$8,0)),"")</f>
        <v/>
      </c>
      <c r="K370" s="86" t="str">
        <f>IFERROR(INDEX(DB_Typologies!$D$4:$AP$1445,MATCH($A$3,DB_Typologies!$AQ$4:$AQ$1445,0)+$A370,MATCH(K$3,TQoL_Indexes!$B$8:$AK$8,0)),"")</f>
        <v/>
      </c>
      <c r="L370" s="86" t="str">
        <f>IFERROR(INDEX(DB_Typologies!$D$4:$AP$1445,MATCH($A$3,DB_Typologies!$AQ$4:$AQ$1445,0)+$A370,MATCH(L$3,TQoL_Indexes!$B$8:$AK$8,0)),"")</f>
        <v/>
      </c>
      <c r="M370" s="86" t="str">
        <f>IFERROR(INDEX(DB_Typologies!$D$4:$AP$1445,MATCH($A$3,DB_Typologies!$AQ$4:$AQ$1445,0)+$A370,MATCH(M$3,TQoL_Indexes!$B$8:$AK$8,0)),"")</f>
        <v/>
      </c>
      <c r="N370" s="86" t="str">
        <f>IFERROR(INDEX(DB_Typologies!$D$4:$AP$1445,MATCH($A$3,DB_Typologies!$AQ$4:$AQ$1445,0)+$A370,MATCH(N$3,TQoL_Indexes!$B$8:$AK$8,0)),"")</f>
        <v/>
      </c>
      <c r="O370" s="86" t="str">
        <f>IFERROR(INDEX(DB_Typologies!$D$4:$AP$1445,MATCH($A$3,DB_Typologies!$AQ$4:$AQ$1445,0)+$A370,MATCH(O$3,TQoL_Indexes!$B$8:$AK$8,0)),"")</f>
        <v/>
      </c>
      <c r="P370" s="86" t="str">
        <f>IFERROR(INDEX(DB_Typologies!$D$4:$AP$1445,MATCH($A$3,DB_Typologies!$AQ$4:$AQ$1445,0)+$A370,MATCH(P$3,TQoL_Indexes!$B$8:$AK$8,0)),"")</f>
        <v/>
      </c>
      <c r="Q370" s="86" t="str">
        <f>IFERROR(INDEX(DB_Typologies!$D$4:$AP$1445,MATCH($A$3,DB_Typologies!$AQ$4:$AQ$1445,0)+$A370,MATCH(Q$3,TQoL_Indexes!$B$8:$AK$8,0)),"")</f>
        <v/>
      </c>
      <c r="R370" s="86" t="str">
        <f>IFERROR(INDEX(DB_Typologies!$D$4:$AP$1445,MATCH($A$3,DB_Typologies!$AQ$4:$AQ$1445,0)+$A370,MATCH(R$3,TQoL_Indexes!$B$8:$AK$8,0)),"")</f>
        <v/>
      </c>
      <c r="S370" s="86" t="str">
        <f>IFERROR(INDEX(DB_Typologies!$D$4:$AP$1445,MATCH($A$3,DB_Typologies!$AQ$4:$AQ$1445,0)+$A370,MATCH(S$3,TQoL_Indexes!$B$8:$AK$8,0)),"")</f>
        <v/>
      </c>
      <c r="T370" s="86" t="str">
        <f>IFERROR(INDEX(DB_Typologies!$D$4:$AP$1445,MATCH($A$3,DB_Typologies!$AQ$4:$AQ$1445,0)+$A370,MATCH(T$3,TQoL_Indexes!$B$8:$AK$8,0)),"")</f>
        <v/>
      </c>
      <c r="U370" s="86" t="str">
        <f>IFERROR(INDEX(DB_Typologies!$D$4:$AP$1445,MATCH($A$3,DB_Typologies!$AQ$4:$AQ$1445,0)+$A370,MATCH(U$3,TQoL_Indexes!$B$8:$AK$8,0)),"")</f>
        <v/>
      </c>
      <c r="V370" s="86" t="str">
        <f>IFERROR(INDEX(DB_Typologies!$D$4:$AP$1445,MATCH($A$3,DB_Typologies!$AQ$4:$AQ$1445,0)+$A370,MATCH(V$3,TQoL_Indexes!$B$8:$AK$8,0)),"")</f>
        <v/>
      </c>
      <c r="W370" s="86" t="str">
        <f>IFERROR(INDEX(DB_Typologies!$D$4:$AP$1445,MATCH($A$3,DB_Typologies!$AQ$4:$AQ$1445,0)+$A370,MATCH(W$3,TQoL_Indexes!$B$8:$AK$8,0)),"")</f>
        <v/>
      </c>
      <c r="X370" s="86" t="str">
        <f>IFERROR(INDEX(DB_Typologies!$D$4:$AP$1445,MATCH($A$3,DB_Typologies!$AQ$4:$AQ$1445,0)+$A370,MATCH(X$3,TQoL_Indexes!$B$8:$AK$8,0)),"")</f>
        <v/>
      </c>
      <c r="Y370" s="86" t="str">
        <f>IFERROR(INDEX(DB_Typologies!$D$4:$AP$1445,MATCH($A$3,DB_Typologies!$AQ$4:$AQ$1445,0)+$A370,MATCH(Y$3,TQoL_Indexes!$B$8:$AK$8,0)),"")</f>
        <v/>
      </c>
      <c r="Z370" s="86" t="str">
        <f>IFERROR(INDEX(DB_Typologies!$D$4:$AP$1445,MATCH($A$3,DB_Typologies!$AQ$4:$AQ$1445,0)+$A370,MATCH(Z$3,TQoL_Indexes!$B$8:$AK$8,0)),"")</f>
        <v/>
      </c>
      <c r="AA370" s="86" t="str">
        <f>IFERROR(INDEX(DB_Typologies!$D$4:$AP$1445,MATCH($A$3,DB_Typologies!$AQ$4:$AQ$1445,0)+$A370,MATCH(AA$3,TQoL_Indexes!$B$8:$AK$8,0)),"")</f>
        <v/>
      </c>
      <c r="AB370" s="86" t="str">
        <f>IFERROR(INDEX(DB_Typologies!$D$4:$AP$1445,MATCH($A$3,DB_Typologies!$AQ$4:$AQ$1445,0)+$A370,MATCH(AB$3,TQoL_Indexes!$B$8:$AK$8,0)),"")</f>
        <v/>
      </c>
      <c r="AC370" s="86" t="str">
        <f>IFERROR(INDEX(DB_Typologies!$D$4:$AP$1445,MATCH($A$3,DB_Typologies!$AQ$4:$AQ$1445,0)+$A370,MATCH(AC$3,TQoL_Indexes!$B$8:$AK$8,0)),"")</f>
        <v/>
      </c>
      <c r="AD370" s="86" t="str">
        <f>IFERROR(INDEX(DB_Typologies!$D$4:$AP$1445,MATCH($A$3,DB_Typologies!$AQ$4:$AQ$1445,0)+$A370,MATCH(AD$3,TQoL_Indexes!$B$8:$AK$8,0)),"")</f>
        <v/>
      </c>
      <c r="AE370" s="86" t="str">
        <f>IFERROR(INDEX(DB_Typologies!$D$4:$AP$1445,MATCH($A$3,DB_Typologies!$AQ$4:$AQ$1445,0)+$A370,MATCH(AE$3,TQoL_Indexes!$B$8:$AK$8,0)),"")</f>
        <v/>
      </c>
      <c r="AF370" s="86" t="str">
        <f>IFERROR(INDEX(DB_Typologies!$D$4:$AP$1445,MATCH($A$3,DB_Typologies!$AQ$4:$AQ$1445,0)+$A370,MATCH(AF$3,TQoL_Indexes!$B$8:$AK$8,0)),"")</f>
        <v/>
      </c>
      <c r="AG370" s="86" t="str">
        <f>IFERROR(INDEX(DB_Typologies!$D$4:$AP$1445,MATCH($A$3,DB_Typologies!$AQ$4:$AQ$1445,0)+$A370,MATCH(AG$3,TQoL_Indexes!$B$8:$AK$8,0)),"")</f>
        <v/>
      </c>
      <c r="AH370" s="86" t="str">
        <f>IFERROR(INDEX(DB_Typologies!$D$4:$AP$1445,MATCH($A$3,DB_Typologies!$AQ$4:$AQ$1445,0)+$A370,MATCH(AH$3,TQoL_Indexes!$B$8:$AK$8,0)),"")</f>
        <v/>
      </c>
      <c r="AI370" s="86" t="str">
        <f>IFERROR(INDEX(DB_Typologies!$D$4:$AP$1445,MATCH($A$3,DB_Typologies!$AQ$4:$AQ$1445,0)+$A370,MATCH(AI$3,TQoL_Indexes!$B$8:$AK$8,0)),"")</f>
        <v/>
      </c>
      <c r="AJ370" s="86" t="str">
        <f>IFERROR(INDEX(DB_Typologies!$D$4:$AP$1445,MATCH($A$3,DB_Typologies!$AQ$4:$AQ$1445,0)+$A370,MATCH(AJ$3,TQoL_Indexes!$B$8:$AK$8,0)),"")</f>
        <v/>
      </c>
      <c r="AK370" s="86" t="str">
        <f>IFERROR(INDEX(DB_Typologies!$D$4:$AP$1445,MATCH($A$3,DB_Typologies!$AQ$4:$AQ$1445,0)+$A370,MATCH(AK$3,TQoL_Indexes!$B$8:$AK$8,0)),"")</f>
        <v/>
      </c>
      <c r="AL370" s="86" t="str">
        <f>IFERROR(INDEX(DB_Typologies!$D$4:$AP$1445,MATCH($A$3,DB_Typologies!$AQ$4:$AQ$1445,0)+$A370,MATCH(AL$3,TQoL_Indexes!$B$8:$AK$8,0)),"")</f>
        <v/>
      </c>
      <c r="AM370" s="87" t="str">
        <f>IFERROR(INDEX(DB_Typologies!$D$4:$AP$1445,MATCH($A$3,DB_Typologies!$AQ$4:$AQ$1445,0)+$A370,MATCH(AM$3,TQoL_Indexes!$B$8:$AK$8,0)),"")</f>
        <v/>
      </c>
    </row>
    <row r="371" spans="1:39">
      <c r="A371" s="58" t="str">
        <f>IFERROR(IF(A370+1&lt;COUNTIF(DB_Typologies!$AQ$4:$AQ$1445,$A$3),A370+1,""),"")</f>
        <v/>
      </c>
      <c r="B371" s="120" t="str">
        <f>IFERROR(INDEX(DB_Typologies!$D$4:$AP$1445,MATCH($A$3,DB_Typologies!$AQ$4:$AQ$1445,0)+$A371,MATCH(B$3,TQoL_Indexes!$B$8:$AK$8,0)),"")</f>
        <v/>
      </c>
      <c r="C371" s="86" t="str">
        <f>IFERROR(INDEX(DB_Typologies!$D$4:$AP$1445,MATCH($A$3,DB_Typologies!$AQ$4:$AQ$1445,0)+$A371,MATCH(C$3,TQoL_Indexes!$B$8:$AK$8,0)),"")</f>
        <v/>
      </c>
      <c r="D371" s="87" t="str">
        <f>IFERROR(INDEX(DB_Typologies!$D$4:$AP$1445,MATCH($A$3,DB_Typologies!$AQ$4:$AQ$1445,0)+$A371,MATCH(D$3,TQoL_Indexes!$B$8:$AK$8,0)),"")</f>
        <v/>
      </c>
      <c r="E371" s="86" t="str">
        <f>IFERROR(INDEX(DB_Typologies!$D$4:$AP$1445,MATCH($A$3,DB_Typologies!$AQ$4:$AQ$1445,0)+$A371,MATCH(E$3,TQoL_Indexes!$B$8:$AK$8,0)),"")</f>
        <v/>
      </c>
      <c r="F371" s="86" t="str">
        <f>IFERROR(INDEX(DB_Typologies!$D$4:$AP$1445,MATCH($A$3,DB_Typologies!$AQ$4:$AQ$1445,0)+$A371,MATCH(F$3,TQoL_Indexes!$B$8:$AK$8,0)),"")</f>
        <v/>
      </c>
      <c r="G371" s="86" t="str">
        <f>IFERROR(INDEX(DB_Typologies!$D$4:$AP$1445,MATCH($A$3,DB_Typologies!$AQ$4:$AQ$1445,0)+$A371,MATCH(G$3,TQoL_Indexes!$B$8:$AK$8,0)),"")</f>
        <v/>
      </c>
      <c r="H371" s="86" t="str">
        <f>IFERROR(INDEX(DB_Typologies!$D$4:$AP$1445,MATCH($A$3,DB_Typologies!$AQ$4:$AQ$1445,0)+$A371,MATCH(H$3,TQoL_Indexes!$B$8:$AK$8,0)),"")</f>
        <v/>
      </c>
      <c r="I371" s="86" t="str">
        <f>IFERROR(INDEX(DB_Typologies!$D$4:$AP$1445,MATCH($A$3,DB_Typologies!$AQ$4:$AQ$1445,0)+$A371,MATCH(I$3,TQoL_Indexes!$B$8:$AK$8,0)),"")</f>
        <v/>
      </c>
      <c r="J371" s="86" t="str">
        <f>IFERROR(INDEX(DB_Typologies!$D$4:$AP$1445,MATCH($A$3,DB_Typologies!$AQ$4:$AQ$1445,0)+$A371,MATCH(J$3,TQoL_Indexes!$B$8:$AK$8,0)),"")</f>
        <v/>
      </c>
      <c r="K371" s="86" t="str">
        <f>IFERROR(INDEX(DB_Typologies!$D$4:$AP$1445,MATCH($A$3,DB_Typologies!$AQ$4:$AQ$1445,0)+$A371,MATCH(K$3,TQoL_Indexes!$B$8:$AK$8,0)),"")</f>
        <v/>
      </c>
      <c r="L371" s="86" t="str">
        <f>IFERROR(INDEX(DB_Typologies!$D$4:$AP$1445,MATCH($A$3,DB_Typologies!$AQ$4:$AQ$1445,0)+$A371,MATCH(L$3,TQoL_Indexes!$B$8:$AK$8,0)),"")</f>
        <v/>
      </c>
      <c r="M371" s="86" t="str">
        <f>IFERROR(INDEX(DB_Typologies!$D$4:$AP$1445,MATCH($A$3,DB_Typologies!$AQ$4:$AQ$1445,0)+$A371,MATCH(M$3,TQoL_Indexes!$B$8:$AK$8,0)),"")</f>
        <v/>
      </c>
      <c r="N371" s="86" t="str">
        <f>IFERROR(INDEX(DB_Typologies!$D$4:$AP$1445,MATCH($A$3,DB_Typologies!$AQ$4:$AQ$1445,0)+$A371,MATCH(N$3,TQoL_Indexes!$B$8:$AK$8,0)),"")</f>
        <v/>
      </c>
      <c r="O371" s="86" t="str">
        <f>IFERROR(INDEX(DB_Typologies!$D$4:$AP$1445,MATCH($A$3,DB_Typologies!$AQ$4:$AQ$1445,0)+$A371,MATCH(O$3,TQoL_Indexes!$B$8:$AK$8,0)),"")</f>
        <v/>
      </c>
      <c r="P371" s="86" t="str">
        <f>IFERROR(INDEX(DB_Typologies!$D$4:$AP$1445,MATCH($A$3,DB_Typologies!$AQ$4:$AQ$1445,0)+$A371,MATCH(P$3,TQoL_Indexes!$B$8:$AK$8,0)),"")</f>
        <v/>
      </c>
      <c r="Q371" s="86" t="str">
        <f>IFERROR(INDEX(DB_Typologies!$D$4:$AP$1445,MATCH($A$3,DB_Typologies!$AQ$4:$AQ$1445,0)+$A371,MATCH(Q$3,TQoL_Indexes!$B$8:$AK$8,0)),"")</f>
        <v/>
      </c>
      <c r="R371" s="86" t="str">
        <f>IFERROR(INDEX(DB_Typologies!$D$4:$AP$1445,MATCH($A$3,DB_Typologies!$AQ$4:$AQ$1445,0)+$A371,MATCH(R$3,TQoL_Indexes!$B$8:$AK$8,0)),"")</f>
        <v/>
      </c>
      <c r="S371" s="86" t="str">
        <f>IFERROR(INDEX(DB_Typologies!$D$4:$AP$1445,MATCH($A$3,DB_Typologies!$AQ$4:$AQ$1445,0)+$A371,MATCH(S$3,TQoL_Indexes!$B$8:$AK$8,0)),"")</f>
        <v/>
      </c>
      <c r="T371" s="86" t="str">
        <f>IFERROR(INDEX(DB_Typologies!$D$4:$AP$1445,MATCH($A$3,DB_Typologies!$AQ$4:$AQ$1445,0)+$A371,MATCH(T$3,TQoL_Indexes!$B$8:$AK$8,0)),"")</f>
        <v/>
      </c>
      <c r="U371" s="86" t="str">
        <f>IFERROR(INDEX(DB_Typologies!$D$4:$AP$1445,MATCH($A$3,DB_Typologies!$AQ$4:$AQ$1445,0)+$A371,MATCH(U$3,TQoL_Indexes!$B$8:$AK$8,0)),"")</f>
        <v/>
      </c>
      <c r="V371" s="86" t="str">
        <f>IFERROR(INDEX(DB_Typologies!$D$4:$AP$1445,MATCH($A$3,DB_Typologies!$AQ$4:$AQ$1445,0)+$A371,MATCH(V$3,TQoL_Indexes!$B$8:$AK$8,0)),"")</f>
        <v/>
      </c>
      <c r="W371" s="86" t="str">
        <f>IFERROR(INDEX(DB_Typologies!$D$4:$AP$1445,MATCH($A$3,DB_Typologies!$AQ$4:$AQ$1445,0)+$A371,MATCH(W$3,TQoL_Indexes!$B$8:$AK$8,0)),"")</f>
        <v/>
      </c>
      <c r="X371" s="86" t="str">
        <f>IFERROR(INDEX(DB_Typologies!$D$4:$AP$1445,MATCH($A$3,DB_Typologies!$AQ$4:$AQ$1445,0)+$A371,MATCH(X$3,TQoL_Indexes!$B$8:$AK$8,0)),"")</f>
        <v/>
      </c>
      <c r="Y371" s="86" t="str">
        <f>IFERROR(INDEX(DB_Typologies!$D$4:$AP$1445,MATCH($A$3,DB_Typologies!$AQ$4:$AQ$1445,0)+$A371,MATCH(Y$3,TQoL_Indexes!$B$8:$AK$8,0)),"")</f>
        <v/>
      </c>
      <c r="Z371" s="86" t="str">
        <f>IFERROR(INDEX(DB_Typologies!$D$4:$AP$1445,MATCH($A$3,DB_Typologies!$AQ$4:$AQ$1445,0)+$A371,MATCH(Z$3,TQoL_Indexes!$B$8:$AK$8,0)),"")</f>
        <v/>
      </c>
      <c r="AA371" s="86" t="str">
        <f>IFERROR(INDEX(DB_Typologies!$D$4:$AP$1445,MATCH($A$3,DB_Typologies!$AQ$4:$AQ$1445,0)+$A371,MATCH(AA$3,TQoL_Indexes!$B$8:$AK$8,0)),"")</f>
        <v/>
      </c>
      <c r="AB371" s="86" t="str">
        <f>IFERROR(INDEX(DB_Typologies!$D$4:$AP$1445,MATCH($A$3,DB_Typologies!$AQ$4:$AQ$1445,0)+$A371,MATCH(AB$3,TQoL_Indexes!$B$8:$AK$8,0)),"")</f>
        <v/>
      </c>
      <c r="AC371" s="86" t="str">
        <f>IFERROR(INDEX(DB_Typologies!$D$4:$AP$1445,MATCH($A$3,DB_Typologies!$AQ$4:$AQ$1445,0)+$A371,MATCH(AC$3,TQoL_Indexes!$B$8:$AK$8,0)),"")</f>
        <v/>
      </c>
      <c r="AD371" s="86" t="str">
        <f>IFERROR(INDEX(DB_Typologies!$D$4:$AP$1445,MATCH($A$3,DB_Typologies!$AQ$4:$AQ$1445,0)+$A371,MATCH(AD$3,TQoL_Indexes!$B$8:$AK$8,0)),"")</f>
        <v/>
      </c>
      <c r="AE371" s="86" t="str">
        <f>IFERROR(INDEX(DB_Typologies!$D$4:$AP$1445,MATCH($A$3,DB_Typologies!$AQ$4:$AQ$1445,0)+$A371,MATCH(AE$3,TQoL_Indexes!$B$8:$AK$8,0)),"")</f>
        <v/>
      </c>
      <c r="AF371" s="86" t="str">
        <f>IFERROR(INDEX(DB_Typologies!$D$4:$AP$1445,MATCH($A$3,DB_Typologies!$AQ$4:$AQ$1445,0)+$A371,MATCH(AF$3,TQoL_Indexes!$B$8:$AK$8,0)),"")</f>
        <v/>
      </c>
      <c r="AG371" s="86" t="str">
        <f>IFERROR(INDEX(DB_Typologies!$D$4:$AP$1445,MATCH($A$3,DB_Typologies!$AQ$4:$AQ$1445,0)+$A371,MATCH(AG$3,TQoL_Indexes!$B$8:$AK$8,0)),"")</f>
        <v/>
      </c>
      <c r="AH371" s="86" t="str">
        <f>IFERROR(INDEX(DB_Typologies!$D$4:$AP$1445,MATCH($A$3,DB_Typologies!$AQ$4:$AQ$1445,0)+$A371,MATCH(AH$3,TQoL_Indexes!$B$8:$AK$8,0)),"")</f>
        <v/>
      </c>
      <c r="AI371" s="86" t="str">
        <f>IFERROR(INDEX(DB_Typologies!$D$4:$AP$1445,MATCH($A$3,DB_Typologies!$AQ$4:$AQ$1445,0)+$A371,MATCH(AI$3,TQoL_Indexes!$B$8:$AK$8,0)),"")</f>
        <v/>
      </c>
      <c r="AJ371" s="86" t="str">
        <f>IFERROR(INDEX(DB_Typologies!$D$4:$AP$1445,MATCH($A$3,DB_Typologies!$AQ$4:$AQ$1445,0)+$A371,MATCH(AJ$3,TQoL_Indexes!$B$8:$AK$8,0)),"")</f>
        <v/>
      </c>
      <c r="AK371" s="86" t="str">
        <f>IFERROR(INDEX(DB_Typologies!$D$4:$AP$1445,MATCH($A$3,DB_Typologies!$AQ$4:$AQ$1445,0)+$A371,MATCH(AK$3,TQoL_Indexes!$B$8:$AK$8,0)),"")</f>
        <v/>
      </c>
      <c r="AL371" s="86" t="str">
        <f>IFERROR(INDEX(DB_Typologies!$D$4:$AP$1445,MATCH($A$3,DB_Typologies!$AQ$4:$AQ$1445,0)+$A371,MATCH(AL$3,TQoL_Indexes!$B$8:$AK$8,0)),"")</f>
        <v/>
      </c>
      <c r="AM371" s="87" t="str">
        <f>IFERROR(INDEX(DB_Typologies!$D$4:$AP$1445,MATCH($A$3,DB_Typologies!$AQ$4:$AQ$1445,0)+$A371,MATCH(AM$3,TQoL_Indexes!$B$8:$AK$8,0)),"")</f>
        <v/>
      </c>
    </row>
    <row r="372" spans="1:39">
      <c r="A372" s="58" t="str">
        <f>IFERROR(IF(A371+1&lt;COUNTIF(DB_Typologies!$AQ$4:$AQ$1445,$A$3),A371+1,""),"")</f>
        <v/>
      </c>
      <c r="B372" s="120" t="str">
        <f>IFERROR(INDEX(DB_Typologies!$D$4:$AP$1445,MATCH($A$3,DB_Typologies!$AQ$4:$AQ$1445,0)+$A372,MATCH(B$3,TQoL_Indexes!$B$8:$AK$8,0)),"")</f>
        <v/>
      </c>
      <c r="C372" s="86" t="str">
        <f>IFERROR(INDEX(DB_Typologies!$D$4:$AP$1445,MATCH($A$3,DB_Typologies!$AQ$4:$AQ$1445,0)+$A372,MATCH(C$3,TQoL_Indexes!$B$8:$AK$8,0)),"")</f>
        <v/>
      </c>
      <c r="D372" s="87" t="str">
        <f>IFERROR(INDEX(DB_Typologies!$D$4:$AP$1445,MATCH($A$3,DB_Typologies!$AQ$4:$AQ$1445,0)+$A372,MATCH(D$3,TQoL_Indexes!$B$8:$AK$8,0)),"")</f>
        <v/>
      </c>
      <c r="E372" s="86" t="str">
        <f>IFERROR(INDEX(DB_Typologies!$D$4:$AP$1445,MATCH($A$3,DB_Typologies!$AQ$4:$AQ$1445,0)+$A372,MATCH(E$3,TQoL_Indexes!$B$8:$AK$8,0)),"")</f>
        <v/>
      </c>
      <c r="F372" s="86" t="str">
        <f>IFERROR(INDEX(DB_Typologies!$D$4:$AP$1445,MATCH($A$3,DB_Typologies!$AQ$4:$AQ$1445,0)+$A372,MATCH(F$3,TQoL_Indexes!$B$8:$AK$8,0)),"")</f>
        <v/>
      </c>
      <c r="G372" s="86" t="str">
        <f>IFERROR(INDEX(DB_Typologies!$D$4:$AP$1445,MATCH($A$3,DB_Typologies!$AQ$4:$AQ$1445,0)+$A372,MATCH(G$3,TQoL_Indexes!$B$8:$AK$8,0)),"")</f>
        <v/>
      </c>
      <c r="H372" s="86" t="str">
        <f>IFERROR(INDEX(DB_Typologies!$D$4:$AP$1445,MATCH($A$3,DB_Typologies!$AQ$4:$AQ$1445,0)+$A372,MATCH(H$3,TQoL_Indexes!$B$8:$AK$8,0)),"")</f>
        <v/>
      </c>
      <c r="I372" s="86" t="str">
        <f>IFERROR(INDEX(DB_Typologies!$D$4:$AP$1445,MATCH($A$3,DB_Typologies!$AQ$4:$AQ$1445,0)+$A372,MATCH(I$3,TQoL_Indexes!$B$8:$AK$8,0)),"")</f>
        <v/>
      </c>
      <c r="J372" s="86" t="str">
        <f>IFERROR(INDEX(DB_Typologies!$D$4:$AP$1445,MATCH($A$3,DB_Typologies!$AQ$4:$AQ$1445,0)+$A372,MATCH(J$3,TQoL_Indexes!$B$8:$AK$8,0)),"")</f>
        <v/>
      </c>
      <c r="K372" s="86" t="str">
        <f>IFERROR(INDEX(DB_Typologies!$D$4:$AP$1445,MATCH($A$3,DB_Typologies!$AQ$4:$AQ$1445,0)+$A372,MATCH(K$3,TQoL_Indexes!$B$8:$AK$8,0)),"")</f>
        <v/>
      </c>
      <c r="L372" s="86" t="str">
        <f>IFERROR(INDEX(DB_Typologies!$D$4:$AP$1445,MATCH($A$3,DB_Typologies!$AQ$4:$AQ$1445,0)+$A372,MATCH(L$3,TQoL_Indexes!$B$8:$AK$8,0)),"")</f>
        <v/>
      </c>
      <c r="M372" s="86" t="str">
        <f>IFERROR(INDEX(DB_Typologies!$D$4:$AP$1445,MATCH($A$3,DB_Typologies!$AQ$4:$AQ$1445,0)+$A372,MATCH(M$3,TQoL_Indexes!$B$8:$AK$8,0)),"")</f>
        <v/>
      </c>
      <c r="N372" s="86" t="str">
        <f>IFERROR(INDEX(DB_Typologies!$D$4:$AP$1445,MATCH($A$3,DB_Typologies!$AQ$4:$AQ$1445,0)+$A372,MATCH(N$3,TQoL_Indexes!$B$8:$AK$8,0)),"")</f>
        <v/>
      </c>
      <c r="O372" s="86" t="str">
        <f>IFERROR(INDEX(DB_Typologies!$D$4:$AP$1445,MATCH($A$3,DB_Typologies!$AQ$4:$AQ$1445,0)+$A372,MATCH(O$3,TQoL_Indexes!$B$8:$AK$8,0)),"")</f>
        <v/>
      </c>
      <c r="P372" s="86" t="str">
        <f>IFERROR(INDEX(DB_Typologies!$D$4:$AP$1445,MATCH($A$3,DB_Typologies!$AQ$4:$AQ$1445,0)+$A372,MATCH(P$3,TQoL_Indexes!$B$8:$AK$8,0)),"")</f>
        <v/>
      </c>
      <c r="Q372" s="86" t="str">
        <f>IFERROR(INDEX(DB_Typologies!$D$4:$AP$1445,MATCH($A$3,DB_Typologies!$AQ$4:$AQ$1445,0)+$A372,MATCH(Q$3,TQoL_Indexes!$B$8:$AK$8,0)),"")</f>
        <v/>
      </c>
      <c r="R372" s="86" t="str">
        <f>IFERROR(INDEX(DB_Typologies!$D$4:$AP$1445,MATCH($A$3,DB_Typologies!$AQ$4:$AQ$1445,0)+$A372,MATCH(R$3,TQoL_Indexes!$B$8:$AK$8,0)),"")</f>
        <v/>
      </c>
      <c r="S372" s="86" t="str">
        <f>IFERROR(INDEX(DB_Typologies!$D$4:$AP$1445,MATCH($A$3,DB_Typologies!$AQ$4:$AQ$1445,0)+$A372,MATCH(S$3,TQoL_Indexes!$B$8:$AK$8,0)),"")</f>
        <v/>
      </c>
      <c r="T372" s="86" t="str">
        <f>IFERROR(INDEX(DB_Typologies!$D$4:$AP$1445,MATCH($A$3,DB_Typologies!$AQ$4:$AQ$1445,0)+$A372,MATCH(T$3,TQoL_Indexes!$B$8:$AK$8,0)),"")</f>
        <v/>
      </c>
      <c r="U372" s="86" t="str">
        <f>IFERROR(INDEX(DB_Typologies!$D$4:$AP$1445,MATCH($A$3,DB_Typologies!$AQ$4:$AQ$1445,0)+$A372,MATCH(U$3,TQoL_Indexes!$B$8:$AK$8,0)),"")</f>
        <v/>
      </c>
      <c r="V372" s="86" t="str">
        <f>IFERROR(INDEX(DB_Typologies!$D$4:$AP$1445,MATCH($A$3,DB_Typologies!$AQ$4:$AQ$1445,0)+$A372,MATCH(V$3,TQoL_Indexes!$B$8:$AK$8,0)),"")</f>
        <v/>
      </c>
      <c r="W372" s="86" t="str">
        <f>IFERROR(INDEX(DB_Typologies!$D$4:$AP$1445,MATCH($A$3,DB_Typologies!$AQ$4:$AQ$1445,0)+$A372,MATCH(W$3,TQoL_Indexes!$B$8:$AK$8,0)),"")</f>
        <v/>
      </c>
      <c r="X372" s="86" t="str">
        <f>IFERROR(INDEX(DB_Typologies!$D$4:$AP$1445,MATCH($A$3,DB_Typologies!$AQ$4:$AQ$1445,0)+$A372,MATCH(X$3,TQoL_Indexes!$B$8:$AK$8,0)),"")</f>
        <v/>
      </c>
      <c r="Y372" s="86" t="str">
        <f>IFERROR(INDEX(DB_Typologies!$D$4:$AP$1445,MATCH($A$3,DB_Typologies!$AQ$4:$AQ$1445,0)+$A372,MATCH(Y$3,TQoL_Indexes!$B$8:$AK$8,0)),"")</f>
        <v/>
      </c>
      <c r="Z372" s="86" t="str">
        <f>IFERROR(INDEX(DB_Typologies!$D$4:$AP$1445,MATCH($A$3,DB_Typologies!$AQ$4:$AQ$1445,0)+$A372,MATCH(Z$3,TQoL_Indexes!$B$8:$AK$8,0)),"")</f>
        <v/>
      </c>
      <c r="AA372" s="86" t="str">
        <f>IFERROR(INDEX(DB_Typologies!$D$4:$AP$1445,MATCH($A$3,DB_Typologies!$AQ$4:$AQ$1445,0)+$A372,MATCH(AA$3,TQoL_Indexes!$B$8:$AK$8,0)),"")</f>
        <v/>
      </c>
      <c r="AB372" s="86" t="str">
        <f>IFERROR(INDEX(DB_Typologies!$D$4:$AP$1445,MATCH($A$3,DB_Typologies!$AQ$4:$AQ$1445,0)+$A372,MATCH(AB$3,TQoL_Indexes!$B$8:$AK$8,0)),"")</f>
        <v/>
      </c>
      <c r="AC372" s="86" t="str">
        <f>IFERROR(INDEX(DB_Typologies!$D$4:$AP$1445,MATCH($A$3,DB_Typologies!$AQ$4:$AQ$1445,0)+$A372,MATCH(AC$3,TQoL_Indexes!$B$8:$AK$8,0)),"")</f>
        <v/>
      </c>
      <c r="AD372" s="86" t="str">
        <f>IFERROR(INDEX(DB_Typologies!$D$4:$AP$1445,MATCH($A$3,DB_Typologies!$AQ$4:$AQ$1445,0)+$A372,MATCH(AD$3,TQoL_Indexes!$B$8:$AK$8,0)),"")</f>
        <v/>
      </c>
      <c r="AE372" s="86" t="str">
        <f>IFERROR(INDEX(DB_Typologies!$D$4:$AP$1445,MATCH($A$3,DB_Typologies!$AQ$4:$AQ$1445,0)+$A372,MATCH(AE$3,TQoL_Indexes!$B$8:$AK$8,0)),"")</f>
        <v/>
      </c>
      <c r="AF372" s="86" t="str">
        <f>IFERROR(INDEX(DB_Typologies!$D$4:$AP$1445,MATCH($A$3,DB_Typologies!$AQ$4:$AQ$1445,0)+$A372,MATCH(AF$3,TQoL_Indexes!$B$8:$AK$8,0)),"")</f>
        <v/>
      </c>
      <c r="AG372" s="86" t="str">
        <f>IFERROR(INDEX(DB_Typologies!$D$4:$AP$1445,MATCH($A$3,DB_Typologies!$AQ$4:$AQ$1445,0)+$A372,MATCH(AG$3,TQoL_Indexes!$B$8:$AK$8,0)),"")</f>
        <v/>
      </c>
      <c r="AH372" s="86" t="str">
        <f>IFERROR(INDEX(DB_Typologies!$D$4:$AP$1445,MATCH($A$3,DB_Typologies!$AQ$4:$AQ$1445,0)+$A372,MATCH(AH$3,TQoL_Indexes!$B$8:$AK$8,0)),"")</f>
        <v/>
      </c>
      <c r="AI372" s="86" t="str">
        <f>IFERROR(INDEX(DB_Typologies!$D$4:$AP$1445,MATCH($A$3,DB_Typologies!$AQ$4:$AQ$1445,0)+$A372,MATCH(AI$3,TQoL_Indexes!$B$8:$AK$8,0)),"")</f>
        <v/>
      </c>
      <c r="AJ372" s="86" t="str">
        <f>IFERROR(INDEX(DB_Typologies!$D$4:$AP$1445,MATCH($A$3,DB_Typologies!$AQ$4:$AQ$1445,0)+$A372,MATCH(AJ$3,TQoL_Indexes!$B$8:$AK$8,0)),"")</f>
        <v/>
      </c>
      <c r="AK372" s="86" t="str">
        <f>IFERROR(INDEX(DB_Typologies!$D$4:$AP$1445,MATCH($A$3,DB_Typologies!$AQ$4:$AQ$1445,0)+$A372,MATCH(AK$3,TQoL_Indexes!$B$8:$AK$8,0)),"")</f>
        <v/>
      </c>
      <c r="AL372" s="86" t="str">
        <f>IFERROR(INDEX(DB_Typologies!$D$4:$AP$1445,MATCH($A$3,DB_Typologies!$AQ$4:$AQ$1445,0)+$A372,MATCH(AL$3,TQoL_Indexes!$B$8:$AK$8,0)),"")</f>
        <v/>
      </c>
      <c r="AM372" s="87" t="str">
        <f>IFERROR(INDEX(DB_Typologies!$D$4:$AP$1445,MATCH($A$3,DB_Typologies!$AQ$4:$AQ$1445,0)+$A372,MATCH(AM$3,TQoL_Indexes!$B$8:$AK$8,0)),"")</f>
        <v/>
      </c>
    </row>
    <row r="373" spans="1:39">
      <c r="A373" s="58" t="str">
        <f>IFERROR(IF(A372+1&lt;COUNTIF(DB_Typologies!$AQ$4:$AQ$1445,$A$3),A372+1,""),"")</f>
        <v/>
      </c>
      <c r="B373" s="120" t="str">
        <f>IFERROR(INDEX(DB_Typologies!$D$4:$AP$1445,MATCH($A$3,DB_Typologies!$AQ$4:$AQ$1445,0)+$A373,MATCH(B$3,TQoL_Indexes!$B$8:$AK$8,0)),"")</f>
        <v/>
      </c>
      <c r="C373" s="86" t="str">
        <f>IFERROR(INDEX(DB_Typologies!$D$4:$AP$1445,MATCH($A$3,DB_Typologies!$AQ$4:$AQ$1445,0)+$A373,MATCH(C$3,TQoL_Indexes!$B$8:$AK$8,0)),"")</f>
        <v/>
      </c>
      <c r="D373" s="87" t="str">
        <f>IFERROR(INDEX(DB_Typologies!$D$4:$AP$1445,MATCH($A$3,DB_Typologies!$AQ$4:$AQ$1445,0)+$A373,MATCH(D$3,TQoL_Indexes!$B$8:$AK$8,0)),"")</f>
        <v/>
      </c>
      <c r="E373" s="86" t="str">
        <f>IFERROR(INDEX(DB_Typologies!$D$4:$AP$1445,MATCH($A$3,DB_Typologies!$AQ$4:$AQ$1445,0)+$A373,MATCH(E$3,TQoL_Indexes!$B$8:$AK$8,0)),"")</f>
        <v/>
      </c>
      <c r="F373" s="86" t="str">
        <f>IFERROR(INDEX(DB_Typologies!$D$4:$AP$1445,MATCH($A$3,DB_Typologies!$AQ$4:$AQ$1445,0)+$A373,MATCH(F$3,TQoL_Indexes!$B$8:$AK$8,0)),"")</f>
        <v/>
      </c>
      <c r="G373" s="86" t="str">
        <f>IFERROR(INDEX(DB_Typologies!$D$4:$AP$1445,MATCH($A$3,DB_Typologies!$AQ$4:$AQ$1445,0)+$A373,MATCH(G$3,TQoL_Indexes!$B$8:$AK$8,0)),"")</f>
        <v/>
      </c>
      <c r="H373" s="86" t="str">
        <f>IFERROR(INDEX(DB_Typologies!$D$4:$AP$1445,MATCH($A$3,DB_Typologies!$AQ$4:$AQ$1445,0)+$A373,MATCH(H$3,TQoL_Indexes!$B$8:$AK$8,0)),"")</f>
        <v/>
      </c>
      <c r="I373" s="86" t="str">
        <f>IFERROR(INDEX(DB_Typologies!$D$4:$AP$1445,MATCH($A$3,DB_Typologies!$AQ$4:$AQ$1445,0)+$A373,MATCH(I$3,TQoL_Indexes!$B$8:$AK$8,0)),"")</f>
        <v/>
      </c>
      <c r="J373" s="86" t="str">
        <f>IFERROR(INDEX(DB_Typologies!$D$4:$AP$1445,MATCH($A$3,DB_Typologies!$AQ$4:$AQ$1445,0)+$A373,MATCH(J$3,TQoL_Indexes!$B$8:$AK$8,0)),"")</f>
        <v/>
      </c>
      <c r="K373" s="86" t="str">
        <f>IFERROR(INDEX(DB_Typologies!$D$4:$AP$1445,MATCH($A$3,DB_Typologies!$AQ$4:$AQ$1445,0)+$A373,MATCH(K$3,TQoL_Indexes!$B$8:$AK$8,0)),"")</f>
        <v/>
      </c>
      <c r="L373" s="86" t="str">
        <f>IFERROR(INDEX(DB_Typologies!$D$4:$AP$1445,MATCH($A$3,DB_Typologies!$AQ$4:$AQ$1445,0)+$A373,MATCH(L$3,TQoL_Indexes!$B$8:$AK$8,0)),"")</f>
        <v/>
      </c>
      <c r="M373" s="86" t="str">
        <f>IFERROR(INDEX(DB_Typologies!$D$4:$AP$1445,MATCH($A$3,DB_Typologies!$AQ$4:$AQ$1445,0)+$A373,MATCH(M$3,TQoL_Indexes!$B$8:$AK$8,0)),"")</f>
        <v/>
      </c>
      <c r="N373" s="86" t="str">
        <f>IFERROR(INDEX(DB_Typologies!$D$4:$AP$1445,MATCH($A$3,DB_Typologies!$AQ$4:$AQ$1445,0)+$A373,MATCH(N$3,TQoL_Indexes!$B$8:$AK$8,0)),"")</f>
        <v/>
      </c>
      <c r="O373" s="86" t="str">
        <f>IFERROR(INDEX(DB_Typologies!$D$4:$AP$1445,MATCH($A$3,DB_Typologies!$AQ$4:$AQ$1445,0)+$A373,MATCH(O$3,TQoL_Indexes!$B$8:$AK$8,0)),"")</f>
        <v/>
      </c>
      <c r="P373" s="86" t="str">
        <f>IFERROR(INDEX(DB_Typologies!$D$4:$AP$1445,MATCH($A$3,DB_Typologies!$AQ$4:$AQ$1445,0)+$A373,MATCH(P$3,TQoL_Indexes!$B$8:$AK$8,0)),"")</f>
        <v/>
      </c>
      <c r="Q373" s="86" t="str">
        <f>IFERROR(INDEX(DB_Typologies!$D$4:$AP$1445,MATCH($A$3,DB_Typologies!$AQ$4:$AQ$1445,0)+$A373,MATCH(Q$3,TQoL_Indexes!$B$8:$AK$8,0)),"")</f>
        <v/>
      </c>
      <c r="R373" s="86" t="str">
        <f>IFERROR(INDEX(DB_Typologies!$D$4:$AP$1445,MATCH($A$3,DB_Typologies!$AQ$4:$AQ$1445,0)+$A373,MATCH(R$3,TQoL_Indexes!$B$8:$AK$8,0)),"")</f>
        <v/>
      </c>
      <c r="S373" s="86" t="str">
        <f>IFERROR(INDEX(DB_Typologies!$D$4:$AP$1445,MATCH($A$3,DB_Typologies!$AQ$4:$AQ$1445,0)+$A373,MATCH(S$3,TQoL_Indexes!$B$8:$AK$8,0)),"")</f>
        <v/>
      </c>
      <c r="T373" s="86" t="str">
        <f>IFERROR(INDEX(DB_Typologies!$D$4:$AP$1445,MATCH($A$3,DB_Typologies!$AQ$4:$AQ$1445,0)+$A373,MATCH(T$3,TQoL_Indexes!$B$8:$AK$8,0)),"")</f>
        <v/>
      </c>
      <c r="U373" s="86" t="str">
        <f>IFERROR(INDEX(DB_Typologies!$D$4:$AP$1445,MATCH($A$3,DB_Typologies!$AQ$4:$AQ$1445,0)+$A373,MATCH(U$3,TQoL_Indexes!$B$8:$AK$8,0)),"")</f>
        <v/>
      </c>
      <c r="V373" s="86" t="str">
        <f>IFERROR(INDEX(DB_Typologies!$D$4:$AP$1445,MATCH($A$3,DB_Typologies!$AQ$4:$AQ$1445,0)+$A373,MATCH(V$3,TQoL_Indexes!$B$8:$AK$8,0)),"")</f>
        <v/>
      </c>
      <c r="W373" s="86" t="str">
        <f>IFERROR(INDEX(DB_Typologies!$D$4:$AP$1445,MATCH($A$3,DB_Typologies!$AQ$4:$AQ$1445,0)+$A373,MATCH(W$3,TQoL_Indexes!$B$8:$AK$8,0)),"")</f>
        <v/>
      </c>
      <c r="X373" s="86" t="str">
        <f>IFERROR(INDEX(DB_Typologies!$D$4:$AP$1445,MATCH($A$3,DB_Typologies!$AQ$4:$AQ$1445,0)+$A373,MATCH(X$3,TQoL_Indexes!$B$8:$AK$8,0)),"")</f>
        <v/>
      </c>
      <c r="Y373" s="86" t="str">
        <f>IFERROR(INDEX(DB_Typologies!$D$4:$AP$1445,MATCH($A$3,DB_Typologies!$AQ$4:$AQ$1445,0)+$A373,MATCH(Y$3,TQoL_Indexes!$B$8:$AK$8,0)),"")</f>
        <v/>
      </c>
      <c r="Z373" s="86" t="str">
        <f>IFERROR(INDEX(DB_Typologies!$D$4:$AP$1445,MATCH($A$3,DB_Typologies!$AQ$4:$AQ$1445,0)+$A373,MATCH(Z$3,TQoL_Indexes!$B$8:$AK$8,0)),"")</f>
        <v/>
      </c>
      <c r="AA373" s="86" t="str">
        <f>IFERROR(INDEX(DB_Typologies!$D$4:$AP$1445,MATCH($A$3,DB_Typologies!$AQ$4:$AQ$1445,0)+$A373,MATCH(AA$3,TQoL_Indexes!$B$8:$AK$8,0)),"")</f>
        <v/>
      </c>
      <c r="AB373" s="86" t="str">
        <f>IFERROR(INDEX(DB_Typologies!$D$4:$AP$1445,MATCH($A$3,DB_Typologies!$AQ$4:$AQ$1445,0)+$A373,MATCH(AB$3,TQoL_Indexes!$B$8:$AK$8,0)),"")</f>
        <v/>
      </c>
      <c r="AC373" s="86" t="str">
        <f>IFERROR(INDEX(DB_Typologies!$D$4:$AP$1445,MATCH($A$3,DB_Typologies!$AQ$4:$AQ$1445,0)+$A373,MATCH(AC$3,TQoL_Indexes!$B$8:$AK$8,0)),"")</f>
        <v/>
      </c>
      <c r="AD373" s="86" t="str">
        <f>IFERROR(INDEX(DB_Typologies!$D$4:$AP$1445,MATCH($A$3,DB_Typologies!$AQ$4:$AQ$1445,0)+$A373,MATCH(AD$3,TQoL_Indexes!$B$8:$AK$8,0)),"")</f>
        <v/>
      </c>
      <c r="AE373" s="86" t="str">
        <f>IFERROR(INDEX(DB_Typologies!$D$4:$AP$1445,MATCH($A$3,DB_Typologies!$AQ$4:$AQ$1445,0)+$A373,MATCH(AE$3,TQoL_Indexes!$B$8:$AK$8,0)),"")</f>
        <v/>
      </c>
      <c r="AF373" s="86" t="str">
        <f>IFERROR(INDEX(DB_Typologies!$D$4:$AP$1445,MATCH($A$3,DB_Typologies!$AQ$4:$AQ$1445,0)+$A373,MATCH(AF$3,TQoL_Indexes!$B$8:$AK$8,0)),"")</f>
        <v/>
      </c>
      <c r="AG373" s="86" t="str">
        <f>IFERROR(INDEX(DB_Typologies!$D$4:$AP$1445,MATCH($A$3,DB_Typologies!$AQ$4:$AQ$1445,0)+$A373,MATCH(AG$3,TQoL_Indexes!$B$8:$AK$8,0)),"")</f>
        <v/>
      </c>
      <c r="AH373" s="86" t="str">
        <f>IFERROR(INDEX(DB_Typologies!$D$4:$AP$1445,MATCH($A$3,DB_Typologies!$AQ$4:$AQ$1445,0)+$A373,MATCH(AH$3,TQoL_Indexes!$B$8:$AK$8,0)),"")</f>
        <v/>
      </c>
      <c r="AI373" s="86" t="str">
        <f>IFERROR(INDEX(DB_Typologies!$D$4:$AP$1445,MATCH($A$3,DB_Typologies!$AQ$4:$AQ$1445,0)+$A373,MATCH(AI$3,TQoL_Indexes!$B$8:$AK$8,0)),"")</f>
        <v/>
      </c>
      <c r="AJ373" s="86" t="str">
        <f>IFERROR(INDEX(DB_Typologies!$D$4:$AP$1445,MATCH($A$3,DB_Typologies!$AQ$4:$AQ$1445,0)+$A373,MATCH(AJ$3,TQoL_Indexes!$B$8:$AK$8,0)),"")</f>
        <v/>
      </c>
      <c r="AK373" s="86" t="str">
        <f>IFERROR(INDEX(DB_Typologies!$D$4:$AP$1445,MATCH($A$3,DB_Typologies!$AQ$4:$AQ$1445,0)+$A373,MATCH(AK$3,TQoL_Indexes!$B$8:$AK$8,0)),"")</f>
        <v/>
      </c>
      <c r="AL373" s="86" t="str">
        <f>IFERROR(INDEX(DB_Typologies!$D$4:$AP$1445,MATCH($A$3,DB_Typologies!$AQ$4:$AQ$1445,0)+$A373,MATCH(AL$3,TQoL_Indexes!$B$8:$AK$8,0)),"")</f>
        <v/>
      </c>
      <c r="AM373" s="87" t="str">
        <f>IFERROR(INDEX(DB_Typologies!$D$4:$AP$1445,MATCH($A$3,DB_Typologies!$AQ$4:$AQ$1445,0)+$A373,MATCH(AM$3,TQoL_Indexes!$B$8:$AK$8,0)),"")</f>
        <v/>
      </c>
    </row>
    <row r="374" spans="1:39">
      <c r="A374" s="58" t="str">
        <f>IFERROR(IF(A373+1&lt;COUNTIF(DB_Typologies!$AQ$4:$AQ$1445,$A$3),A373+1,""),"")</f>
        <v/>
      </c>
      <c r="B374" s="120" t="str">
        <f>IFERROR(INDEX(DB_Typologies!$D$4:$AP$1445,MATCH($A$3,DB_Typologies!$AQ$4:$AQ$1445,0)+$A374,MATCH(B$3,TQoL_Indexes!$B$8:$AK$8,0)),"")</f>
        <v/>
      </c>
      <c r="C374" s="86" t="str">
        <f>IFERROR(INDEX(DB_Typologies!$D$4:$AP$1445,MATCH($A$3,DB_Typologies!$AQ$4:$AQ$1445,0)+$A374,MATCH(C$3,TQoL_Indexes!$B$8:$AK$8,0)),"")</f>
        <v/>
      </c>
      <c r="D374" s="87" t="str">
        <f>IFERROR(INDEX(DB_Typologies!$D$4:$AP$1445,MATCH($A$3,DB_Typologies!$AQ$4:$AQ$1445,0)+$A374,MATCH(D$3,TQoL_Indexes!$B$8:$AK$8,0)),"")</f>
        <v/>
      </c>
      <c r="E374" s="86" t="str">
        <f>IFERROR(INDEX(DB_Typologies!$D$4:$AP$1445,MATCH($A$3,DB_Typologies!$AQ$4:$AQ$1445,0)+$A374,MATCH(E$3,TQoL_Indexes!$B$8:$AK$8,0)),"")</f>
        <v/>
      </c>
      <c r="F374" s="86" t="str">
        <f>IFERROR(INDEX(DB_Typologies!$D$4:$AP$1445,MATCH($A$3,DB_Typologies!$AQ$4:$AQ$1445,0)+$A374,MATCH(F$3,TQoL_Indexes!$B$8:$AK$8,0)),"")</f>
        <v/>
      </c>
      <c r="G374" s="86" t="str">
        <f>IFERROR(INDEX(DB_Typologies!$D$4:$AP$1445,MATCH($A$3,DB_Typologies!$AQ$4:$AQ$1445,0)+$A374,MATCH(G$3,TQoL_Indexes!$B$8:$AK$8,0)),"")</f>
        <v/>
      </c>
      <c r="H374" s="86" t="str">
        <f>IFERROR(INDEX(DB_Typologies!$D$4:$AP$1445,MATCH($A$3,DB_Typologies!$AQ$4:$AQ$1445,0)+$A374,MATCH(H$3,TQoL_Indexes!$B$8:$AK$8,0)),"")</f>
        <v/>
      </c>
      <c r="I374" s="86" t="str">
        <f>IFERROR(INDEX(DB_Typologies!$D$4:$AP$1445,MATCH($A$3,DB_Typologies!$AQ$4:$AQ$1445,0)+$A374,MATCH(I$3,TQoL_Indexes!$B$8:$AK$8,0)),"")</f>
        <v/>
      </c>
      <c r="J374" s="86" t="str">
        <f>IFERROR(INDEX(DB_Typologies!$D$4:$AP$1445,MATCH($A$3,DB_Typologies!$AQ$4:$AQ$1445,0)+$A374,MATCH(J$3,TQoL_Indexes!$B$8:$AK$8,0)),"")</f>
        <v/>
      </c>
      <c r="K374" s="86" t="str">
        <f>IFERROR(INDEX(DB_Typologies!$D$4:$AP$1445,MATCH($A$3,DB_Typologies!$AQ$4:$AQ$1445,0)+$A374,MATCH(K$3,TQoL_Indexes!$B$8:$AK$8,0)),"")</f>
        <v/>
      </c>
      <c r="L374" s="86" t="str">
        <f>IFERROR(INDEX(DB_Typologies!$D$4:$AP$1445,MATCH($A$3,DB_Typologies!$AQ$4:$AQ$1445,0)+$A374,MATCH(L$3,TQoL_Indexes!$B$8:$AK$8,0)),"")</f>
        <v/>
      </c>
      <c r="M374" s="86" t="str">
        <f>IFERROR(INDEX(DB_Typologies!$D$4:$AP$1445,MATCH($A$3,DB_Typologies!$AQ$4:$AQ$1445,0)+$A374,MATCH(M$3,TQoL_Indexes!$B$8:$AK$8,0)),"")</f>
        <v/>
      </c>
      <c r="N374" s="86" t="str">
        <f>IFERROR(INDEX(DB_Typologies!$D$4:$AP$1445,MATCH($A$3,DB_Typologies!$AQ$4:$AQ$1445,0)+$A374,MATCH(N$3,TQoL_Indexes!$B$8:$AK$8,0)),"")</f>
        <v/>
      </c>
      <c r="O374" s="86" t="str">
        <f>IFERROR(INDEX(DB_Typologies!$D$4:$AP$1445,MATCH($A$3,DB_Typologies!$AQ$4:$AQ$1445,0)+$A374,MATCH(O$3,TQoL_Indexes!$B$8:$AK$8,0)),"")</f>
        <v/>
      </c>
      <c r="P374" s="86" t="str">
        <f>IFERROR(INDEX(DB_Typologies!$D$4:$AP$1445,MATCH($A$3,DB_Typologies!$AQ$4:$AQ$1445,0)+$A374,MATCH(P$3,TQoL_Indexes!$B$8:$AK$8,0)),"")</f>
        <v/>
      </c>
      <c r="Q374" s="86" t="str">
        <f>IFERROR(INDEX(DB_Typologies!$D$4:$AP$1445,MATCH($A$3,DB_Typologies!$AQ$4:$AQ$1445,0)+$A374,MATCH(Q$3,TQoL_Indexes!$B$8:$AK$8,0)),"")</f>
        <v/>
      </c>
      <c r="R374" s="86" t="str">
        <f>IFERROR(INDEX(DB_Typologies!$D$4:$AP$1445,MATCH($A$3,DB_Typologies!$AQ$4:$AQ$1445,0)+$A374,MATCH(R$3,TQoL_Indexes!$B$8:$AK$8,0)),"")</f>
        <v/>
      </c>
      <c r="S374" s="86" t="str">
        <f>IFERROR(INDEX(DB_Typologies!$D$4:$AP$1445,MATCH($A$3,DB_Typologies!$AQ$4:$AQ$1445,0)+$A374,MATCH(S$3,TQoL_Indexes!$B$8:$AK$8,0)),"")</f>
        <v/>
      </c>
      <c r="T374" s="86" t="str">
        <f>IFERROR(INDEX(DB_Typologies!$D$4:$AP$1445,MATCH($A$3,DB_Typologies!$AQ$4:$AQ$1445,0)+$A374,MATCH(T$3,TQoL_Indexes!$B$8:$AK$8,0)),"")</f>
        <v/>
      </c>
      <c r="U374" s="86" t="str">
        <f>IFERROR(INDEX(DB_Typologies!$D$4:$AP$1445,MATCH($A$3,DB_Typologies!$AQ$4:$AQ$1445,0)+$A374,MATCH(U$3,TQoL_Indexes!$B$8:$AK$8,0)),"")</f>
        <v/>
      </c>
      <c r="V374" s="86" t="str">
        <f>IFERROR(INDEX(DB_Typologies!$D$4:$AP$1445,MATCH($A$3,DB_Typologies!$AQ$4:$AQ$1445,0)+$A374,MATCH(V$3,TQoL_Indexes!$B$8:$AK$8,0)),"")</f>
        <v/>
      </c>
      <c r="W374" s="86" t="str">
        <f>IFERROR(INDEX(DB_Typologies!$D$4:$AP$1445,MATCH($A$3,DB_Typologies!$AQ$4:$AQ$1445,0)+$A374,MATCH(W$3,TQoL_Indexes!$B$8:$AK$8,0)),"")</f>
        <v/>
      </c>
      <c r="X374" s="86" t="str">
        <f>IFERROR(INDEX(DB_Typologies!$D$4:$AP$1445,MATCH($A$3,DB_Typologies!$AQ$4:$AQ$1445,0)+$A374,MATCH(X$3,TQoL_Indexes!$B$8:$AK$8,0)),"")</f>
        <v/>
      </c>
      <c r="Y374" s="86" t="str">
        <f>IFERROR(INDEX(DB_Typologies!$D$4:$AP$1445,MATCH($A$3,DB_Typologies!$AQ$4:$AQ$1445,0)+$A374,MATCH(Y$3,TQoL_Indexes!$B$8:$AK$8,0)),"")</f>
        <v/>
      </c>
      <c r="Z374" s="86" t="str">
        <f>IFERROR(INDEX(DB_Typologies!$D$4:$AP$1445,MATCH($A$3,DB_Typologies!$AQ$4:$AQ$1445,0)+$A374,MATCH(Z$3,TQoL_Indexes!$B$8:$AK$8,0)),"")</f>
        <v/>
      </c>
      <c r="AA374" s="86" t="str">
        <f>IFERROR(INDEX(DB_Typologies!$D$4:$AP$1445,MATCH($A$3,DB_Typologies!$AQ$4:$AQ$1445,0)+$A374,MATCH(AA$3,TQoL_Indexes!$B$8:$AK$8,0)),"")</f>
        <v/>
      </c>
      <c r="AB374" s="86" t="str">
        <f>IFERROR(INDEX(DB_Typologies!$D$4:$AP$1445,MATCH($A$3,DB_Typologies!$AQ$4:$AQ$1445,0)+$A374,MATCH(AB$3,TQoL_Indexes!$B$8:$AK$8,0)),"")</f>
        <v/>
      </c>
      <c r="AC374" s="86" t="str">
        <f>IFERROR(INDEX(DB_Typologies!$D$4:$AP$1445,MATCH($A$3,DB_Typologies!$AQ$4:$AQ$1445,0)+$A374,MATCH(AC$3,TQoL_Indexes!$B$8:$AK$8,0)),"")</f>
        <v/>
      </c>
      <c r="AD374" s="86" t="str">
        <f>IFERROR(INDEX(DB_Typologies!$D$4:$AP$1445,MATCH($A$3,DB_Typologies!$AQ$4:$AQ$1445,0)+$A374,MATCH(AD$3,TQoL_Indexes!$B$8:$AK$8,0)),"")</f>
        <v/>
      </c>
      <c r="AE374" s="86" t="str">
        <f>IFERROR(INDEX(DB_Typologies!$D$4:$AP$1445,MATCH($A$3,DB_Typologies!$AQ$4:$AQ$1445,0)+$A374,MATCH(AE$3,TQoL_Indexes!$B$8:$AK$8,0)),"")</f>
        <v/>
      </c>
      <c r="AF374" s="86" t="str">
        <f>IFERROR(INDEX(DB_Typologies!$D$4:$AP$1445,MATCH($A$3,DB_Typologies!$AQ$4:$AQ$1445,0)+$A374,MATCH(AF$3,TQoL_Indexes!$B$8:$AK$8,0)),"")</f>
        <v/>
      </c>
      <c r="AG374" s="86" t="str">
        <f>IFERROR(INDEX(DB_Typologies!$D$4:$AP$1445,MATCH($A$3,DB_Typologies!$AQ$4:$AQ$1445,0)+$A374,MATCH(AG$3,TQoL_Indexes!$B$8:$AK$8,0)),"")</f>
        <v/>
      </c>
      <c r="AH374" s="86" t="str">
        <f>IFERROR(INDEX(DB_Typologies!$D$4:$AP$1445,MATCH($A$3,DB_Typologies!$AQ$4:$AQ$1445,0)+$A374,MATCH(AH$3,TQoL_Indexes!$B$8:$AK$8,0)),"")</f>
        <v/>
      </c>
      <c r="AI374" s="86" t="str">
        <f>IFERROR(INDEX(DB_Typologies!$D$4:$AP$1445,MATCH($A$3,DB_Typologies!$AQ$4:$AQ$1445,0)+$A374,MATCH(AI$3,TQoL_Indexes!$B$8:$AK$8,0)),"")</f>
        <v/>
      </c>
      <c r="AJ374" s="86" t="str">
        <f>IFERROR(INDEX(DB_Typologies!$D$4:$AP$1445,MATCH($A$3,DB_Typologies!$AQ$4:$AQ$1445,0)+$A374,MATCH(AJ$3,TQoL_Indexes!$B$8:$AK$8,0)),"")</f>
        <v/>
      </c>
      <c r="AK374" s="86" t="str">
        <f>IFERROR(INDEX(DB_Typologies!$D$4:$AP$1445,MATCH($A$3,DB_Typologies!$AQ$4:$AQ$1445,0)+$A374,MATCH(AK$3,TQoL_Indexes!$B$8:$AK$8,0)),"")</f>
        <v/>
      </c>
      <c r="AL374" s="86" t="str">
        <f>IFERROR(INDEX(DB_Typologies!$D$4:$AP$1445,MATCH($A$3,DB_Typologies!$AQ$4:$AQ$1445,0)+$A374,MATCH(AL$3,TQoL_Indexes!$B$8:$AK$8,0)),"")</f>
        <v/>
      </c>
      <c r="AM374" s="87" t="str">
        <f>IFERROR(INDEX(DB_Typologies!$D$4:$AP$1445,MATCH($A$3,DB_Typologies!$AQ$4:$AQ$1445,0)+$A374,MATCH(AM$3,TQoL_Indexes!$B$8:$AK$8,0)),"")</f>
        <v/>
      </c>
    </row>
    <row r="375" spans="1:39">
      <c r="A375" s="58" t="str">
        <f>IFERROR(IF(A374+1&lt;COUNTIF(DB_Typologies!$AQ$4:$AQ$1445,$A$3),A374+1,""),"")</f>
        <v/>
      </c>
      <c r="B375" s="120" t="str">
        <f>IFERROR(INDEX(DB_Typologies!$D$4:$AP$1445,MATCH($A$3,DB_Typologies!$AQ$4:$AQ$1445,0)+$A375,MATCH(B$3,TQoL_Indexes!$B$8:$AK$8,0)),"")</f>
        <v/>
      </c>
      <c r="C375" s="86" t="str">
        <f>IFERROR(INDEX(DB_Typologies!$D$4:$AP$1445,MATCH($A$3,DB_Typologies!$AQ$4:$AQ$1445,0)+$A375,MATCH(C$3,TQoL_Indexes!$B$8:$AK$8,0)),"")</f>
        <v/>
      </c>
      <c r="D375" s="87" t="str">
        <f>IFERROR(INDEX(DB_Typologies!$D$4:$AP$1445,MATCH($A$3,DB_Typologies!$AQ$4:$AQ$1445,0)+$A375,MATCH(D$3,TQoL_Indexes!$B$8:$AK$8,0)),"")</f>
        <v/>
      </c>
      <c r="E375" s="86" t="str">
        <f>IFERROR(INDEX(DB_Typologies!$D$4:$AP$1445,MATCH($A$3,DB_Typologies!$AQ$4:$AQ$1445,0)+$A375,MATCH(E$3,TQoL_Indexes!$B$8:$AK$8,0)),"")</f>
        <v/>
      </c>
      <c r="F375" s="86" t="str">
        <f>IFERROR(INDEX(DB_Typologies!$D$4:$AP$1445,MATCH($A$3,DB_Typologies!$AQ$4:$AQ$1445,0)+$A375,MATCH(F$3,TQoL_Indexes!$B$8:$AK$8,0)),"")</f>
        <v/>
      </c>
      <c r="G375" s="86" t="str">
        <f>IFERROR(INDEX(DB_Typologies!$D$4:$AP$1445,MATCH($A$3,DB_Typologies!$AQ$4:$AQ$1445,0)+$A375,MATCH(G$3,TQoL_Indexes!$B$8:$AK$8,0)),"")</f>
        <v/>
      </c>
      <c r="H375" s="86" t="str">
        <f>IFERROR(INDEX(DB_Typologies!$D$4:$AP$1445,MATCH($A$3,DB_Typologies!$AQ$4:$AQ$1445,0)+$A375,MATCH(H$3,TQoL_Indexes!$B$8:$AK$8,0)),"")</f>
        <v/>
      </c>
      <c r="I375" s="86" t="str">
        <f>IFERROR(INDEX(DB_Typologies!$D$4:$AP$1445,MATCH($A$3,DB_Typologies!$AQ$4:$AQ$1445,0)+$A375,MATCH(I$3,TQoL_Indexes!$B$8:$AK$8,0)),"")</f>
        <v/>
      </c>
      <c r="J375" s="86" t="str">
        <f>IFERROR(INDEX(DB_Typologies!$D$4:$AP$1445,MATCH($A$3,DB_Typologies!$AQ$4:$AQ$1445,0)+$A375,MATCH(J$3,TQoL_Indexes!$B$8:$AK$8,0)),"")</f>
        <v/>
      </c>
      <c r="K375" s="86" t="str">
        <f>IFERROR(INDEX(DB_Typologies!$D$4:$AP$1445,MATCH($A$3,DB_Typologies!$AQ$4:$AQ$1445,0)+$A375,MATCH(K$3,TQoL_Indexes!$B$8:$AK$8,0)),"")</f>
        <v/>
      </c>
      <c r="L375" s="86" t="str">
        <f>IFERROR(INDEX(DB_Typologies!$D$4:$AP$1445,MATCH($A$3,DB_Typologies!$AQ$4:$AQ$1445,0)+$A375,MATCH(L$3,TQoL_Indexes!$B$8:$AK$8,0)),"")</f>
        <v/>
      </c>
      <c r="M375" s="86" t="str">
        <f>IFERROR(INDEX(DB_Typologies!$D$4:$AP$1445,MATCH($A$3,DB_Typologies!$AQ$4:$AQ$1445,0)+$A375,MATCH(M$3,TQoL_Indexes!$B$8:$AK$8,0)),"")</f>
        <v/>
      </c>
      <c r="N375" s="86" t="str">
        <f>IFERROR(INDEX(DB_Typologies!$D$4:$AP$1445,MATCH($A$3,DB_Typologies!$AQ$4:$AQ$1445,0)+$A375,MATCH(N$3,TQoL_Indexes!$B$8:$AK$8,0)),"")</f>
        <v/>
      </c>
      <c r="O375" s="86" t="str">
        <f>IFERROR(INDEX(DB_Typologies!$D$4:$AP$1445,MATCH($A$3,DB_Typologies!$AQ$4:$AQ$1445,0)+$A375,MATCH(O$3,TQoL_Indexes!$B$8:$AK$8,0)),"")</f>
        <v/>
      </c>
      <c r="P375" s="86" t="str">
        <f>IFERROR(INDEX(DB_Typologies!$D$4:$AP$1445,MATCH($A$3,DB_Typologies!$AQ$4:$AQ$1445,0)+$A375,MATCH(P$3,TQoL_Indexes!$B$8:$AK$8,0)),"")</f>
        <v/>
      </c>
      <c r="Q375" s="86" t="str">
        <f>IFERROR(INDEX(DB_Typologies!$D$4:$AP$1445,MATCH($A$3,DB_Typologies!$AQ$4:$AQ$1445,0)+$A375,MATCH(Q$3,TQoL_Indexes!$B$8:$AK$8,0)),"")</f>
        <v/>
      </c>
      <c r="R375" s="86" t="str">
        <f>IFERROR(INDEX(DB_Typologies!$D$4:$AP$1445,MATCH($A$3,DB_Typologies!$AQ$4:$AQ$1445,0)+$A375,MATCH(R$3,TQoL_Indexes!$B$8:$AK$8,0)),"")</f>
        <v/>
      </c>
      <c r="S375" s="86" t="str">
        <f>IFERROR(INDEX(DB_Typologies!$D$4:$AP$1445,MATCH($A$3,DB_Typologies!$AQ$4:$AQ$1445,0)+$A375,MATCH(S$3,TQoL_Indexes!$B$8:$AK$8,0)),"")</f>
        <v/>
      </c>
      <c r="T375" s="86" t="str">
        <f>IFERROR(INDEX(DB_Typologies!$D$4:$AP$1445,MATCH($A$3,DB_Typologies!$AQ$4:$AQ$1445,0)+$A375,MATCH(T$3,TQoL_Indexes!$B$8:$AK$8,0)),"")</f>
        <v/>
      </c>
      <c r="U375" s="86" t="str">
        <f>IFERROR(INDEX(DB_Typologies!$D$4:$AP$1445,MATCH($A$3,DB_Typologies!$AQ$4:$AQ$1445,0)+$A375,MATCH(U$3,TQoL_Indexes!$B$8:$AK$8,0)),"")</f>
        <v/>
      </c>
      <c r="V375" s="86" t="str">
        <f>IFERROR(INDEX(DB_Typologies!$D$4:$AP$1445,MATCH($A$3,DB_Typologies!$AQ$4:$AQ$1445,0)+$A375,MATCH(V$3,TQoL_Indexes!$B$8:$AK$8,0)),"")</f>
        <v/>
      </c>
      <c r="W375" s="86" t="str">
        <f>IFERROR(INDEX(DB_Typologies!$D$4:$AP$1445,MATCH($A$3,DB_Typologies!$AQ$4:$AQ$1445,0)+$A375,MATCH(W$3,TQoL_Indexes!$B$8:$AK$8,0)),"")</f>
        <v/>
      </c>
      <c r="X375" s="86" t="str">
        <f>IFERROR(INDEX(DB_Typologies!$D$4:$AP$1445,MATCH($A$3,DB_Typologies!$AQ$4:$AQ$1445,0)+$A375,MATCH(X$3,TQoL_Indexes!$B$8:$AK$8,0)),"")</f>
        <v/>
      </c>
      <c r="Y375" s="86" t="str">
        <f>IFERROR(INDEX(DB_Typologies!$D$4:$AP$1445,MATCH($A$3,DB_Typologies!$AQ$4:$AQ$1445,0)+$A375,MATCH(Y$3,TQoL_Indexes!$B$8:$AK$8,0)),"")</f>
        <v/>
      </c>
      <c r="Z375" s="86" t="str">
        <f>IFERROR(INDEX(DB_Typologies!$D$4:$AP$1445,MATCH($A$3,DB_Typologies!$AQ$4:$AQ$1445,0)+$A375,MATCH(Z$3,TQoL_Indexes!$B$8:$AK$8,0)),"")</f>
        <v/>
      </c>
      <c r="AA375" s="86" t="str">
        <f>IFERROR(INDEX(DB_Typologies!$D$4:$AP$1445,MATCH($A$3,DB_Typologies!$AQ$4:$AQ$1445,0)+$A375,MATCH(AA$3,TQoL_Indexes!$B$8:$AK$8,0)),"")</f>
        <v/>
      </c>
      <c r="AB375" s="86" t="str">
        <f>IFERROR(INDEX(DB_Typologies!$D$4:$AP$1445,MATCH($A$3,DB_Typologies!$AQ$4:$AQ$1445,0)+$A375,MATCH(AB$3,TQoL_Indexes!$B$8:$AK$8,0)),"")</f>
        <v/>
      </c>
      <c r="AC375" s="86" t="str">
        <f>IFERROR(INDEX(DB_Typologies!$D$4:$AP$1445,MATCH($A$3,DB_Typologies!$AQ$4:$AQ$1445,0)+$A375,MATCH(AC$3,TQoL_Indexes!$B$8:$AK$8,0)),"")</f>
        <v/>
      </c>
      <c r="AD375" s="86" t="str">
        <f>IFERROR(INDEX(DB_Typologies!$D$4:$AP$1445,MATCH($A$3,DB_Typologies!$AQ$4:$AQ$1445,0)+$A375,MATCH(AD$3,TQoL_Indexes!$B$8:$AK$8,0)),"")</f>
        <v/>
      </c>
      <c r="AE375" s="86" t="str">
        <f>IFERROR(INDEX(DB_Typologies!$D$4:$AP$1445,MATCH($A$3,DB_Typologies!$AQ$4:$AQ$1445,0)+$A375,MATCH(AE$3,TQoL_Indexes!$B$8:$AK$8,0)),"")</f>
        <v/>
      </c>
      <c r="AF375" s="86" t="str">
        <f>IFERROR(INDEX(DB_Typologies!$D$4:$AP$1445,MATCH($A$3,DB_Typologies!$AQ$4:$AQ$1445,0)+$A375,MATCH(AF$3,TQoL_Indexes!$B$8:$AK$8,0)),"")</f>
        <v/>
      </c>
      <c r="AG375" s="86" t="str">
        <f>IFERROR(INDEX(DB_Typologies!$D$4:$AP$1445,MATCH($A$3,DB_Typologies!$AQ$4:$AQ$1445,0)+$A375,MATCH(AG$3,TQoL_Indexes!$B$8:$AK$8,0)),"")</f>
        <v/>
      </c>
      <c r="AH375" s="86" t="str">
        <f>IFERROR(INDEX(DB_Typologies!$D$4:$AP$1445,MATCH($A$3,DB_Typologies!$AQ$4:$AQ$1445,0)+$A375,MATCH(AH$3,TQoL_Indexes!$B$8:$AK$8,0)),"")</f>
        <v/>
      </c>
      <c r="AI375" s="86" t="str">
        <f>IFERROR(INDEX(DB_Typologies!$D$4:$AP$1445,MATCH($A$3,DB_Typologies!$AQ$4:$AQ$1445,0)+$A375,MATCH(AI$3,TQoL_Indexes!$B$8:$AK$8,0)),"")</f>
        <v/>
      </c>
      <c r="AJ375" s="86" t="str">
        <f>IFERROR(INDEX(DB_Typologies!$D$4:$AP$1445,MATCH($A$3,DB_Typologies!$AQ$4:$AQ$1445,0)+$A375,MATCH(AJ$3,TQoL_Indexes!$B$8:$AK$8,0)),"")</f>
        <v/>
      </c>
      <c r="AK375" s="86" t="str">
        <f>IFERROR(INDEX(DB_Typologies!$D$4:$AP$1445,MATCH($A$3,DB_Typologies!$AQ$4:$AQ$1445,0)+$A375,MATCH(AK$3,TQoL_Indexes!$B$8:$AK$8,0)),"")</f>
        <v/>
      </c>
      <c r="AL375" s="86" t="str">
        <f>IFERROR(INDEX(DB_Typologies!$D$4:$AP$1445,MATCH($A$3,DB_Typologies!$AQ$4:$AQ$1445,0)+$A375,MATCH(AL$3,TQoL_Indexes!$B$8:$AK$8,0)),"")</f>
        <v/>
      </c>
      <c r="AM375" s="87" t="str">
        <f>IFERROR(INDEX(DB_Typologies!$D$4:$AP$1445,MATCH($A$3,DB_Typologies!$AQ$4:$AQ$1445,0)+$A375,MATCH(AM$3,TQoL_Indexes!$B$8:$AK$8,0)),"")</f>
        <v/>
      </c>
    </row>
    <row r="376" spans="1:39">
      <c r="A376" s="58" t="str">
        <f>IFERROR(IF(A375+1&lt;COUNTIF(DB_Typologies!$AQ$4:$AQ$1445,$A$3),A375+1,""),"")</f>
        <v/>
      </c>
      <c r="B376" s="120" t="str">
        <f>IFERROR(INDEX(DB_Typologies!$D$4:$AP$1445,MATCH($A$3,DB_Typologies!$AQ$4:$AQ$1445,0)+$A376,MATCH(B$3,TQoL_Indexes!$B$8:$AK$8,0)),"")</f>
        <v/>
      </c>
      <c r="C376" s="86" t="str">
        <f>IFERROR(INDEX(DB_Typologies!$D$4:$AP$1445,MATCH($A$3,DB_Typologies!$AQ$4:$AQ$1445,0)+$A376,MATCH(C$3,TQoL_Indexes!$B$8:$AK$8,0)),"")</f>
        <v/>
      </c>
      <c r="D376" s="87" t="str">
        <f>IFERROR(INDEX(DB_Typologies!$D$4:$AP$1445,MATCH($A$3,DB_Typologies!$AQ$4:$AQ$1445,0)+$A376,MATCH(D$3,TQoL_Indexes!$B$8:$AK$8,0)),"")</f>
        <v/>
      </c>
      <c r="E376" s="86" t="str">
        <f>IFERROR(INDEX(DB_Typologies!$D$4:$AP$1445,MATCH($A$3,DB_Typologies!$AQ$4:$AQ$1445,0)+$A376,MATCH(E$3,TQoL_Indexes!$B$8:$AK$8,0)),"")</f>
        <v/>
      </c>
      <c r="F376" s="86" t="str">
        <f>IFERROR(INDEX(DB_Typologies!$D$4:$AP$1445,MATCH($A$3,DB_Typologies!$AQ$4:$AQ$1445,0)+$A376,MATCH(F$3,TQoL_Indexes!$B$8:$AK$8,0)),"")</f>
        <v/>
      </c>
      <c r="G376" s="86" t="str">
        <f>IFERROR(INDEX(DB_Typologies!$D$4:$AP$1445,MATCH($A$3,DB_Typologies!$AQ$4:$AQ$1445,0)+$A376,MATCH(G$3,TQoL_Indexes!$B$8:$AK$8,0)),"")</f>
        <v/>
      </c>
      <c r="H376" s="86" t="str">
        <f>IFERROR(INDEX(DB_Typologies!$D$4:$AP$1445,MATCH($A$3,DB_Typologies!$AQ$4:$AQ$1445,0)+$A376,MATCH(H$3,TQoL_Indexes!$B$8:$AK$8,0)),"")</f>
        <v/>
      </c>
      <c r="I376" s="86" t="str">
        <f>IFERROR(INDEX(DB_Typologies!$D$4:$AP$1445,MATCH($A$3,DB_Typologies!$AQ$4:$AQ$1445,0)+$A376,MATCH(I$3,TQoL_Indexes!$B$8:$AK$8,0)),"")</f>
        <v/>
      </c>
      <c r="J376" s="86" t="str">
        <f>IFERROR(INDEX(DB_Typologies!$D$4:$AP$1445,MATCH($A$3,DB_Typologies!$AQ$4:$AQ$1445,0)+$A376,MATCH(J$3,TQoL_Indexes!$B$8:$AK$8,0)),"")</f>
        <v/>
      </c>
      <c r="K376" s="86" t="str">
        <f>IFERROR(INDEX(DB_Typologies!$D$4:$AP$1445,MATCH($A$3,DB_Typologies!$AQ$4:$AQ$1445,0)+$A376,MATCH(K$3,TQoL_Indexes!$B$8:$AK$8,0)),"")</f>
        <v/>
      </c>
      <c r="L376" s="86" t="str">
        <f>IFERROR(INDEX(DB_Typologies!$D$4:$AP$1445,MATCH($A$3,DB_Typologies!$AQ$4:$AQ$1445,0)+$A376,MATCH(L$3,TQoL_Indexes!$B$8:$AK$8,0)),"")</f>
        <v/>
      </c>
      <c r="M376" s="86" t="str">
        <f>IFERROR(INDEX(DB_Typologies!$D$4:$AP$1445,MATCH($A$3,DB_Typologies!$AQ$4:$AQ$1445,0)+$A376,MATCH(M$3,TQoL_Indexes!$B$8:$AK$8,0)),"")</f>
        <v/>
      </c>
      <c r="N376" s="86" t="str">
        <f>IFERROR(INDEX(DB_Typologies!$D$4:$AP$1445,MATCH($A$3,DB_Typologies!$AQ$4:$AQ$1445,0)+$A376,MATCH(N$3,TQoL_Indexes!$B$8:$AK$8,0)),"")</f>
        <v/>
      </c>
      <c r="O376" s="86" t="str">
        <f>IFERROR(INDEX(DB_Typologies!$D$4:$AP$1445,MATCH($A$3,DB_Typologies!$AQ$4:$AQ$1445,0)+$A376,MATCH(O$3,TQoL_Indexes!$B$8:$AK$8,0)),"")</f>
        <v/>
      </c>
      <c r="P376" s="86" t="str">
        <f>IFERROR(INDEX(DB_Typologies!$D$4:$AP$1445,MATCH($A$3,DB_Typologies!$AQ$4:$AQ$1445,0)+$A376,MATCH(P$3,TQoL_Indexes!$B$8:$AK$8,0)),"")</f>
        <v/>
      </c>
      <c r="Q376" s="86" t="str">
        <f>IFERROR(INDEX(DB_Typologies!$D$4:$AP$1445,MATCH($A$3,DB_Typologies!$AQ$4:$AQ$1445,0)+$A376,MATCH(Q$3,TQoL_Indexes!$B$8:$AK$8,0)),"")</f>
        <v/>
      </c>
      <c r="R376" s="86" t="str">
        <f>IFERROR(INDEX(DB_Typologies!$D$4:$AP$1445,MATCH($A$3,DB_Typologies!$AQ$4:$AQ$1445,0)+$A376,MATCH(R$3,TQoL_Indexes!$B$8:$AK$8,0)),"")</f>
        <v/>
      </c>
      <c r="S376" s="86" t="str">
        <f>IFERROR(INDEX(DB_Typologies!$D$4:$AP$1445,MATCH($A$3,DB_Typologies!$AQ$4:$AQ$1445,0)+$A376,MATCH(S$3,TQoL_Indexes!$B$8:$AK$8,0)),"")</f>
        <v/>
      </c>
      <c r="T376" s="86" t="str">
        <f>IFERROR(INDEX(DB_Typologies!$D$4:$AP$1445,MATCH($A$3,DB_Typologies!$AQ$4:$AQ$1445,0)+$A376,MATCH(T$3,TQoL_Indexes!$B$8:$AK$8,0)),"")</f>
        <v/>
      </c>
      <c r="U376" s="86" t="str">
        <f>IFERROR(INDEX(DB_Typologies!$D$4:$AP$1445,MATCH($A$3,DB_Typologies!$AQ$4:$AQ$1445,0)+$A376,MATCH(U$3,TQoL_Indexes!$B$8:$AK$8,0)),"")</f>
        <v/>
      </c>
      <c r="V376" s="86" t="str">
        <f>IFERROR(INDEX(DB_Typologies!$D$4:$AP$1445,MATCH($A$3,DB_Typologies!$AQ$4:$AQ$1445,0)+$A376,MATCH(V$3,TQoL_Indexes!$B$8:$AK$8,0)),"")</f>
        <v/>
      </c>
      <c r="W376" s="86" t="str">
        <f>IFERROR(INDEX(DB_Typologies!$D$4:$AP$1445,MATCH($A$3,DB_Typologies!$AQ$4:$AQ$1445,0)+$A376,MATCH(W$3,TQoL_Indexes!$B$8:$AK$8,0)),"")</f>
        <v/>
      </c>
      <c r="X376" s="86" t="str">
        <f>IFERROR(INDEX(DB_Typologies!$D$4:$AP$1445,MATCH($A$3,DB_Typologies!$AQ$4:$AQ$1445,0)+$A376,MATCH(X$3,TQoL_Indexes!$B$8:$AK$8,0)),"")</f>
        <v/>
      </c>
      <c r="Y376" s="86" t="str">
        <f>IFERROR(INDEX(DB_Typologies!$D$4:$AP$1445,MATCH($A$3,DB_Typologies!$AQ$4:$AQ$1445,0)+$A376,MATCH(Y$3,TQoL_Indexes!$B$8:$AK$8,0)),"")</f>
        <v/>
      </c>
      <c r="Z376" s="86" t="str">
        <f>IFERROR(INDEX(DB_Typologies!$D$4:$AP$1445,MATCH($A$3,DB_Typologies!$AQ$4:$AQ$1445,0)+$A376,MATCH(Z$3,TQoL_Indexes!$B$8:$AK$8,0)),"")</f>
        <v/>
      </c>
      <c r="AA376" s="86" t="str">
        <f>IFERROR(INDEX(DB_Typologies!$D$4:$AP$1445,MATCH($A$3,DB_Typologies!$AQ$4:$AQ$1445,0)+$A376,MATCH(AA$3,TQoL_Indexes!$B$8:$AK$8,0)),"")</f>
        <v/>
      </c>
      <c r="AB376" s="86" t="str">
        <f>IFERROR(INDEX(DB_Typologies!$D$4:$AP$1445,MATCH($A$3,DB_Typologies!$AQ$4:$AQ$1445,0)+$A376,MATCH(AB$3,TQoL_Indexes!$B$8:$AK$8,0)),"")</f>
        <v/>
      </c>
      <c r="AC376" s="86" t="str">
        <f>IFERROR(INDEX(DB_Typologies!$D$4:$AP$1445,MATCH($A$3,DB_Typologies!$AQ$4:$AQ$1445,0)+$A376,MATCH(AC$3,TQoL_Indexes!$B$8:$AK$8,0)),"")</f>
        <v/>
      </c>
      <c r="AD376" s="86" t="str">
        <f>IFERROR(INDEX(DB_Typologies!$D$4:$AP$1445,MATCH($A$3,DB_Typologies!$AQ$4:$AQ$1445,0)+$A376,MATCH(AD$3,TQoL_Indexes!$B$8:$AK$8,0)),"")</f>
        <v/>
      </c>
      <c r="AE376" s="86" t="str">
        <f>IFERROR(INDEX(DB_Typologies!$D$4:$AP$1445,MATCH($A$3,DB_Typologies!$AQ$4:$AQ$1445,0)+$A376,MATCH(AE$3,TQoL_Indexes!$B$8:$AK$8,0)),"")</f>
        <v/>
      </c>
      <c r="AF376" s="86" t="str">
        <f>IFERROR(INDEX(DB_Typologies!$D$4:$AP$1445,MATCH($A$3,DB_Typologies!$AQ$4:$AQ$1445,0)+$A376,MATCH(AF$3,TQoL_Indexes!$B$8:$AK$8,0)),"")</f>
        <v/>
      </c>
      <c r="AG376" s="86" t="str">
        <f>IFERROR(INDEX(DB_Typologies!$D$4:$AP$1445,MATCH($A$3,DB_Typologies!$AQ$4:$AQ$1445,0)+$A376,MATCH(AG$3,TQoL_Indexes!$B$8:$AK$8,0)),"")</f>
        <v/>
      </c>
      <c r="AH376" s="86" t="str">
        <f>IFERROR(INDEX(DB_Typologies!$D$4:$AP$1445,MATCH($A$3,DB_Typologies!$AQ$4:$AQ$1445,0)+$A376,MATCH(AH$3,TQoL_Indexes!$B$8:$AK$8,0)),"")</f>
        <v/>
      </c>
      <c r="AI376" s="86" t="str">
        <f>IFERROR(INDEX(DB_Typologies!$D$4:$AP$1445,MATCH($A$3,DB_Typologies!$AQ$4:$AQ$1445,0)+$A376,MATCH(AI$3,TQoL_Indexes!$B$8:$AK$8,0)),"")</f>
        <v/>
      </c>
      <c r="AJ376" s="86" t="str">
        <f>IFERROR(INDEX(DB_Typologies!$D$4:$AP$1445,MATCH($A$3,DB_Typologies!$AQ$4:$AQ$1445,0)+$A376,MATCH(AJ$3,TQoL_Indexes!$B$8:$AK$8,0)),"")</f>
        <v/>
      </c>
      <c r="AK376" s="86" t="str">
        <f>IFERROR(INDEX(DB_Typologies!$D$4:$AP$1445,MATCH($A$3,DB_Typologies!$AQ$4:$AQ$1445,0)+$A376,MATCH(AK$3,TQoL_Indexes!$B$8:$AK$8,0)),"")</f>
        <v/>
      </c>
      <c r="AL376" s="86" t="str">
        <f>IFERROR(INDEX(DB_Typologies!$D$4:$AP$1445,MATCH($A$3,DB_Typologies!$AQ$4:$AQ$1445,0)+$A376,MATCH(AL$3,TQoL_Indexes!$B$8:$AK$8,0)),"")</f>
        <v/>
      </c>
      <c r="AM376" s="87" t="str">
        <f>IFERROR(INDEX(DB_Typologies!$D$4:$AP$1445,MATCH($A$3,DB_Typologies!$AQ$4:$AQ$1445,0)+$A376,MATCH(AM$3,TQoL_Indexes!$B$8:$AK$8,0)),"")</f>
        <v/>
      </c>
    </row>
    <row r="377" spans="1:39">
      <c r="A377" s="58" t="str">
        <f>IFERROR(IF(A376+1&lt;COUNTIF(DB_Typologies!$AQ$4:$AQ$1445,$A$3),A376+1,""),"")</f>
        <v/>
      </c>
      <c r="B377" s="120" t="str">
        <f>IFERROR(INDEX(DB_Typologies!$D$4:$AP$1445,MATCH($A$3,DB_Typologies!$AQ$4:$AQ$1445,0)+$A377,MATCH(B$3,TQoL_Indexes!$B$8:$AK$8,0)),"")</f>
        <v/>
      </c>
      <c r="C377" s="86" t="str">
        <f>IFERROR(INDEX(DB_Typologies!$D$4:$AP$1445,MATCH($A$3,DB_Typologies!$AQ$4:$AQ$1445,0)+$A377,MATCH(C$3,TQoL_Indexes!$B$8:$AK$8,0)),"")</f>
        <v/>
      </c>
      <c r="D377" s="87" t="str">
        <f>IFERROR(INDEX(DB_Typologies!$D$4:$AP$1445,MATCH($A$3,DB_Typologies!$AQ$4:$AQ$1445,0)+$A377,MATCH(D$3,TQoL_Indexes!$B$8:$AK$8,0)),"")</f>
        <v/>
      </c>
      <c r="E377" s="86" t="str">
        <f>IFERROR(INDEX(DB_Typologies!$D$4:$AP$1445,MATCH($A$3,DB_Typologies!$AQ$4:$AQ$1445,0)+$A377,MATCH(E$3,TQoL_Indexes!$B$8:$AK$8,0)),"")</f>
        <v/>
      </c>
      <c r="F377" s="86" t="str">
        <f>IFERROR(INDEX(DB_Typologies!$D$4:$AP$1445,MATCH($A$3,DB_Typologies!$AQ$4:$AQ$1445,0)+$A377,MATCH(F$3,TQoL_Indexes!$B$8:$AK$8,0)),"")</f>
        <v/>
      </c>
      <c r="G377" s="86" t="str">
        <f>IFERROR(INDEX(DB_Typologies!$D$4:$AP$1445,MATCH($A$3,DB_Typologies!$AQ$4:$AQ$1445,0)+$A377,MATCH(G$3,TQoL_Indexes!$B$8:$AK$8,0)),"")</f>
        <v/>
      </c>
      <c r="H377" s="86" t="str">
        <f>IFERROR(INDEX(DB_Typologies!$D$4:$AP$1445,MATCH($A$3,DB_Typologies!$AQ$4:$AQ$1445,0)+$A377,MATCH(H$3,TQoL_Indexes!$B$8:$AK$8,0)),"")</f>
        <v/>
      </c>
      <c r="I377" s="86" t="str">
        <f>IFERROR(INDEX(DB_Typologies!$D$4:$AP$1445,MATCH($A$3,DB_Typologies!$AQ$4:$AQ$1445,0)+$A377,MATCH(I$3,TQoL_Indexes!$B$8:$AK$8,0)),"")</f>
        <v/>
      </c>
      <c r="J377" s="86" t="str">
        <f>IFERROR(INDEX(DB_Typologies!$D$4:$AP$1445,MATCH($A$3,DB_Typologies!$AQ$4:$AQ$1445,0)+$A377,MATCH(J$3,TQoL_Indexes!$B$8:$AK$8,0)),"")</f>
        <v/>
      </c>
      <c r="K377" s="86" t="str">
        <f>IFERROR(INDEX(DB_Typologies!$D$4:$AP$1445,MATCH($A$3,DB_Typologies!$AQ$4:$AQ$1445,0)+$A377,MATCH(K$3,TQoL_Indexes!$B$8:$AK$8,0)),"")</f>
        <v/>
      </c>
      <c r="L377" s="86" t="str">
        <f>IFERROR(INDEX(DB_Typologies!$D$4:$AP$1445,MATCH($A$3,DB_Typologies!$AQ$4:$AQ$1445,0)+$A377,MATCH(L$3,TQoL_Indexes!$B$8:$AK$8,0)),"")</f>
        <v/>
      </c>
      <c r="M377" s="86" t="str">
        <f>IFERROR(INDEX(DB_Typologies!$D$4:$AP$1445,MATCH($A$3,DB_Typologies!$AQ$4:$AQ$1445,0)+$A377,MATCH(M$3,TQoL_Indexes!$B$8:$AK$8,0)),"")</f>
        <v/>
      </c>
      <c r="N377" s="86" t="str">
        <f>IFERROR(INDEX(DB_Typologies!$D$4:$AP$1445,MATCH($A$3,DB_Typologies!$AQ$4:$AQ$1445,0)+$A377,MATCH(N$3,TQoL_Indexes!$B$8:$AK$8,0)),"")</f>
        <v/>
      </c>
      <c r="O377" s="86" t="str">
        <f>IFERROR(INDEX(DB_Typologies!$D$4:$AP$1445,MATCH($A$3,DB_Typologies!$AQ$4:$AQ$1445,0)+$A377,MATCH(O$3,TQoL_Indexes!$B$8:$AK$8,0)),"")</f>
        <v/>
      </c>
      <c r="P377" s="86" t="str">
        <f>IFERROR(INDEX(DB_Typologies!$D$4:$AP$1445,MATCH($A$3,DB_Typologies!$AQ$4:$AQ$1445,0)+$A377,MATCH(P$3,TQoL_Indexes!$B$8:$AK$8,0)),"")</f>
        <v/>
      </c>
      <c r="Q377" s="86" t="str">
        <f>IFERROR(INDEX(DB_Typologies!$D$4:$AP$1445,MATCH($A$3,DB_Typologies!$AQ$4:$AQ$1445,0)+$A377,MATCH(Q$3,TQoL_Indexes!$B$8:$AK$8,0)),"")</f>
        <v/>
      </c>
      <c r="R377" s="86" t="str">
        <f>IFERROR(INDEX(DB_Typologies!$D$4:$AP$1445,MATCH($A$3,DB_Typologies!$AQ$4:$AQ$1445,0)+$A377,MATCH(R$3,TQoL_Indexes!$B$8:$AK$8,0)),"")</f>
        <v/>
      </c>
      <c r="S377" s="86" t="str">
        <f>IFERROR(INDEX(DB_Typologies!$D$4:$AP$1445,MATCH($A$3,DB_Typologies!$AQ$4:$AQ$1445,0)+$A377,MATCH(S$3,TQoL_Indexes!$B$8:$AK$8,0)),"")</f>
        <v/>
      </c>
      <c r="T377" s="86" t="str">
        <f>IFERROR(INDEX(DB_Typologies!$D$4:$AP$1445,MATCH($A$3,DB_Typologies!$AQ$4:$AQ$1445,0)+$A377,MATCH(T$3,TQoL_Indexes!$B$8:$AK$8,0)),"")</f>
        <v/>
      </c>
      <c r="U377" s="86" t="str">
        <f>IFERROR(INDEX(DB_Typologies!$D$4:$AP$1445,MATCH($A$3,DB_Typologies!$AQ$4:$AQ$1445,0)+$A377,MATCH(U$3,TQoL_Indexes!$B$8:$AK$8,0)),"")</f>
        <v/>
      </c>
      <c r="V377" s="86" t="str">
        <f>IFERROR(INDEX(DB_Typologies!$D$4:$AP$1445,MATCH($A$3,DB_Typologies!$AQ$4:$AQ$1445,0)+$A377,MATCH(V$3,TQoL_Indexes!$B$8:$AK$8,0)),"")</f>
        <v/>
      </c>
      <c r="W377" s="86" t="str">
        <f>IFERROR(INDEX(DB_Typologies!$D$4:$AP$1445,MATCH($A$3,DB_Typologies!$AQ$4:$AQ$1445,0)+$A377,MATCH(W$3,TQoL_Indexes!$B$8:$AK$8,0)),"")</f>
        <v/>
      </c>
      <c r="X377" s="86" t="str">
        <f>IFERROR(INDEX(DB_Typologies!$D$4:$AP$1445,MATCH($A$3,DB_Typologies!$AQ$4:$AQ$1445,0)+$A377,MATCH(X$3,TQoL_Indexes!$B$8:$AK$8,0)),"")</f>
        <v/>
      </c>
      <c r="Y377" s="86" t="str">
        <f>IFERROR(INDEX(DB_Typologies!$D$4:$AP$1445,MATCH($A$3,DB_Typologies!$AQ$4:$AQ$1445,0)+$A377,MATCH(Y$3,TQoL_Indexes!$B$8:$AK$8,0)),"")</f>
        <v/>
      </c>
      <c r="Z377" s="86" t="str">
        <f>IFERROR(INDEX(DB_Typologies!$D$4:$AP$1445,MATCH($A$3,DB_Typologies!$AQ$4:$AQ$1445,0)+$A377,MATCH(Z$3,TQoL_Indexes!$B$8:$AK$8,0)),"")</f>
        <v/>
      </c>
      <c r="AA377" s="86" t="str">
        <f>IFERROR(INDEX(DB_Typologies!$D$4:$AP$1445,MATCH($A$3,DB_Typologies!$AQ$4:$AQ$1445,0)+$A377,MATCH(AA$3,TQoL_Indexes!$B$8:$AK$8,0)),"")</f>
        <v/>
      </c>
      <c r="AB377" s="86" t="str">
        <f>IFERROR(INDEX(DB_Typologies!$D$4:$AP$1445,MATCH($A$3,DB_Typologies!$AQ$4:$AQ$1445,0)+$A377,MATCH(AB$3,TQoL_Indexes!$B$8:$AK$8,0)),"")</f>
        <v/>
      </c>
      <c r="AC377" s="86" t="str">
        <f>IFERROR(INDEX(DB_Typologies!$D$4:$AP$1445,MATCH($A$3,DB_Typologies!$AQ$4:$AQ$1445,0)+$A377,MATCH(AC$3,TQoL_Indexes!$B$8:$AK$8,0)),"")</f>
        <v/>
      </c>
      <c r="AD377" s="86" t="str">
        <f>IFERROR(INDEX(DB_Typologies!$D$4:$AP$1445,MATCH($A$3,DB_Typologies!$AQ$4:$AQ$1445,0)+$A377,MATCH(AD$3,TQoL_Indexes!$B$8:$AK$8,0)),"")</f>
        <v/>
      </c>
      <c r="AE377" s="86" t="str">
        <f>IFERROR(INDEX(DB_Typologies!$D$4:$AP$1445,MATCH($A$3,DB_Typologies!$AQ$4:$AQ$1445,0)+$A377,MATCH(AE$3,TQoL_Indexes!$B$8:$AK$8,0)),"")</f>
        <v/>
      </c>
      <c r="AF377" s="86" t="str">
        <f>IFERROR(INDEX(DB_Typologies!$D$4:$AP$1445,MATCH($A$3,DB_Typologies!$AQ$4:$AQ$1445,0)+$A377,MATCH(AF$3,TQoL_Indexes!$B$8:$AK$8,0)),"")</f>
        <v/>
      </c>
      <c r="AG377" s="86" t="str">
        <f>IFERROR(INDEX(DB_Typologies!$D$4:$AP$1445,MATCH($A$3,DB_Typologies!$AQ$4:$AQ$1445,0)+$A377,MATCH(AG$3,TQoL_Indexes!$B$8:$AK$8,0)),"")</f>
        <v/>
      </c>
      <c r="AH377" s="86" t="str">
        <f>IFERROR(INDEX(DB_Typologies!$D$4:$AP$1445,MATCH($A$3,DB_Typologies!$AQ$4:$AQ$1445,0)+$A377,MATCH(AH$3,TQoL_Indexes!$B$8:$AK$8,0)),"")</f>
        <v/>
      </c>
      <c r="AI377" s="86" t="str">
        <f>IFERROR(INDEX(DB_Typologies!$D$4:$AP$1445,MATCH($A$3,DB_Typologies!$AQ$4:$AQ$1445,0)+$A377,MATCH(AI$3,TQoL_Indexes!$B$8:$AK$8,0)),"")</f>
        <v/>
      </c>
      <c r="AJ377" s="86" t="str">
        <f>IFERROR(INDEX(DB_Typologies!$D$4:$AP$1445,MATCH($A$3,DB_Typologies!$AQ$4:$AQ$1445,0)+$A377,MATCH(AJ$3,TQoL_Indexes!$B$8:$AK$8,0)),"")</f>
        <v/>
      </c>
      <c r="AK377" s="86" t="str">
        <f>IFERROR(INDEX(DB_Typologies!$D$4:$AP$1445,MATCH($A$3,DB_Typologies!$AQ$4:$AQ$1445,0)+$A377,MATCH(AK$3,TQoL_Indexes!$B$8:$AK$8,0)),"")</f>
        <v/>
      </c>
      <c r="AL377" s="86" t="str">
        <f>IFERROR(INDEX(DB_Typologies!$D$4:$AP$1445,MATCH($A$3,DB_Typologies!$AQ$4:$AQ$1445,0)+$A377,MATCH(AL$3,TQoL_Indexes!$B$8:$AK$8,0)),"")</f>
        <v/>
      </c>
      <c r="AM377" s="87" t="str">
        <f>IFERROR(INDEX(DB_Typologies!$D$4:$AP$1445,MATCH($A$3,DB_Typologies!$AQ$4:$AQ$1445,0)+$A377,MATCH(AM$3,TQoL_Indexes!$B$8:$AK$8,0)),"")</f>
        <v/>
      </c>
    </row>
    <row r="378" spans="1:39">
      <c r="A378" s="58" t="str">
        <f>IFERROR(IF(A377+1&lt;COUNTIF(DB_Typologies!$AQ$4:$AQ$1445,$A$3),A377+1,""),"")</f>
        <v/>
      </c>
      <c r="B378" s="120" t="str">
        <f>IFERROR(INDEX(DB_Typologies!$D$4:$AP$1445,MATCH($A$3,DB_Typologies!$AQ$4:$AQ$1445,0)+$A378,MATCH(B$3,TQoL_Indexes!$B$8:$AK$8,0)),"")</f>
        <v/>
      </c>
      <c r="C378" s="86" t="str">
        <f>IFERROR(INDEX(DB_Typologies!$D$4:$AP$1445,MATCH($A$3,DB_Typologies!$AQ$4:$AQ$1445,0)+$A378,MATCH(C$3,TQoL_Indexes!$B$8:$AK$8,0)),"")</f>
        <v/>
      </c>
      <c r="D378" s="87" t="str">
        <f>IFERROR(INDEX(DB_Typologies!$D$4:$AP$1445,MATCH($A$3,DB_Typologies!$AQ$4:$AQ$1445,0)+$A378,MATCH(D$3,TQoL_Indexes!$B$8:$AK$8,0)),"")</f>
        <v/>
      </c>
      <c r="E378" s="86" t="str">
        <f>IFERROR(INDEX(DB_Typologies!$D$4:$AP$1445,MATCH($A$3,DB_Typologies!$AQ$4:$AQ$1445,0)+$A378,MATCH(E$3,TQoL_Indexes!$B$8:$AK$8,0)),"")</f>
        <v/>
      </c>
      <c r="F378" s="86" t="str">
        <f>IFERROR(INDEX(DB_Typologies!$D$4:$AP$1445,MATCH($A$3,DB_Typologies!$AQ$4:$AQ$1445,0)+$A378,MATCH(F$3,TQoL_Indexes!$B$8:$AK$8,0)),"")</f>
        <v/>
      </c>
      <c r="G378" s="86" t="str">
        <f>IFERROR(INDEX(DB_Typologies!$D$4:$AP$1445,MATCH($A$3,DB_Typologies!$AQ$4:$AQ$1445,0)+$A378,MATCH(G$3,TQoL_Indexes!$B$8:$AK$8,0)),"")</f>
        <v/>
      </c>
      <c r="H378" s="86" t="str">
        <f>IFERROR(INDEX(DB_Typologies!$D$4:$AP$1445,MATCH($A$3,DB_Typologies!$AQ$4:$AQ$1445,0)+$A378,MATCH(H$3,TQoL_Indexes!$B$8:$AK$8,0)),"")</f>
        <v/>
      </c>
      <c r="I378" s="86" t="str">
        <f>IFERROR(INDEX(DB_Typologies!$D$4:$AP$1445,MATCH($A$3,DB_Typologies!$AQ$4:$AQ$1445,0)+$A378,MATCH(I$3,TQoL_Indexes!$B$8:$AK$8,0)),"")</f>
        <v/>
      </c>
      <c r="J378" s="86" t="str">
        <f>IFERROR(INDEX(DB_Typologies!$D$4:$AP$1445,MATCH($A$3,DB_Typologies!$AQ$4:$AQ$1445,0)+$A378,MATCH(J$3,TQoL_Indexes!$B$8:$AK$8,0)),"")</f>
        <v/>
      </c>
      <c r="K378" s="86" t="str">
        <f>IFERROR(INDEX(DB_Typologies!$D$4:$AP$1445,MATCH($A$3,DB_Typologies!$AQ$4:$AQ$1445,0)+$A378,MATCH(K$3,TQoL_Indexes!$B$8:$AK$8,0)),"")</f>
        <v/>
      </c>
      <c r="L378" s="86" t="str">
        <f>IFERROR(INDEX(DB_Typologies!$D$4:$AP$1445,MATCH($A$3,DB_Typologies!$AQ$4:$AQ$1445,0)+$A378,MATCH(L$3,TQoL_Indexes!$B$8:$AK$8,0)),"")</f>
        <v/>
      </c>
      <c r="M378" s="86" t="str">
        <f>IFERROR(INDEX(DB_Typologies!$D$4:$AP$1445,MATCH($A$3,DB_Typologies!$AQ$4:$AQ$1445,0)+$A378,MATCH(M$3,TQoL_Indexes!$B$8:$AK$8,0)),"")</f>
        <v/>
      </c>
      <c r="N378" s="86" t="str">
        <f>IFERROR(INDEX(DB_Typologies!$D$4:$AP$1445,MATCH($A$3,DB_Typologies!$AQ$4:$AQ$1445,0)+$A378,MATCH(N$3,TQoL_Indexes!$B$8:$AK$8,0)),"")</f>
        <v/>
      </c>
      <c r="O378" s="86" t="str">
        <f>IFERROR(INDEX(DB_Typologies!$D$4:$AP$1445,MATCH($A$3,DB_Typologies!$AQ$4:$AQ$1445,0)+$A378,MATCH(O$3,TQoL_Indexes!$B$8:$AK$8,0)),"")</f>
        <v/>
      </c>
      <c r="P378" s="86" t="str">
        <f>IFERROR(INDEX(DB_Typologies!$D$4:$AP$1445,MATCH($A$3,DB_Typologies!$AQ$4:$AQ$1445,0)+$A378,MATCH(P$3,TQoL_Indexes!$B$8:$AK$8,0)),"")</f>
        <v/>
      </c>
      <c r="Q378" s="86" t="str">
        <f>IFERROR(INDEX(DB_Typologies!$D$4:$AP$1445,MATCH($A$3,DB_Typologies!$AQ$4:$AQ$1445,0)+$A378,MATCH(Q$3,TQoL_Indexes!$B$8:$AK$8,0)),"")</f>
        <v/>
      </c>
      <c r="R378" s="86" t="str">
        <f>IFERROR(INDEX(DB_Typologies!$D$4:$AP$1445,MATCH($A$3,DB_Typologies!$AQ$4:$AQ$1445,0)+$A378,MATCH(R$3,TQoL_Indexes!$B$8:$AK$8,0)),"")</f>
        <v/>
      </c>
      <c r="S378" s="86" t="str">
        <f>IFERROR(INDEX(DB_Typologies!$D$4:$AP$1445,MATCH($A$3,DB_Typologies!$AQ$4:$AQ$1445,0)+$A378,MATCH(S$3,TQoL_Indexes!$B$8:$AK$8,0)),"")</f>
        <v/>
      </c>
      <c r="T378" s="86" t="str">
        <f>IFERROR(INDEX(DB_Typologies!$D$4:$AP$1445,MATCH($A$3,DB_Typologies!$AQ$4:$AQ$1445,0)+$A378,MATCH(T$3,TQoL_Indexes!$B$8:$AK$8,0)),"")</f>
        <v/>
      </c>
      <c r="U378" s="86" t="str">
        <f>IFERROR(INDEX(DB_Typologies!$D$4:$AP$1445,MATCH($A$3,DB_Typologies!$AQ$4:$AQ$1445,0)+$A378,MATCH(U$3,TQoL_Indexes!$B$8:$AK$8,0)),"")</f>
        <v/>
      </c>
      <c r="V378" s="86" t="str">
        <f>IFERROR(INDEX(DB_Typologies!$D$4:$AP$1445,MATCH($A$3,DB_Typologies!$AQ$4:$AQ$1445,0)+$A378,MATCH(V$3,TQoL_Indexes!$B$8:$AK$8,0)),"")</f>
        <v/>
      </c>
      <c r="W378" s="86" t="str">
        <f>IFERROR(INDEX(DB_Typologies!$D$4:$AP$1445,MATCH($A$3,DB_Typologies!$AQ$4:$AQ$1445,0)+$A378,MATCH(W$3,TQoL_Indexes!$B$8:$AK$8,0)),"")</f>
        <v/>
      </c>
      <c r="X378" s="86" t="str">
        <f>IFERROR(INDEX(DB_Typologies!$D$4:$AP$1445,MATCH($A$3,DB_Typologies!$AQ$4:$AQ$1445,0)+$A378,MATCH(X$3,TQoL_Indexes!$B$8:$AK$8,0)),"")</f>
        <v/>
      </c>
      <c r="Y378" s="86" t="str">
        <f>IFERROR(INDEX(DB_Typologies!$D$4:$AP$1445,MATCH($A$3,DB_Typologies!$AQ$4:$AQ$1445,0)+$A378,MATCH(Y$3,TQoL_Indexes!$B$8:$AK$8,0)),"")</f>
        <v/>
      </c>
      <c r="Z378" s="86" t="str">
        <f>IFERROR(INDEX(DB_Typologies!$D$4:$AP$1445,MATCH($A$3,DB_Typologies!$AQ$4:$AQ$1445,0)+$A378,MATCH(Z$3,TQoL_Indexes!$B$8:$AK$8,0)),"")</f>
        <v/>
      </c>
      <c r="AA378" s="86" t="str">
        <f>IFERROR(INDEX(DB_Typologies!$D$4:$AP$1445,MATCH($A$3,DB_Typologies!$AQ$4:$AQ$1445,0)+$A378,MATCH(AA$3,TQoL_Indexes!$B$8:$AK$8,0)),"")</f>
        <v/>
      </c>
      <c r="AB378" s="86" t="str">
        <f>IFERROR(INDEX(DB_Typologies!$D$4:$AP$1445,MATCH($A$3,DB_Typologies!$AQ$4:$AQ$1445,0)+$A378,MATCH(AB$3,TQoL_Indexes!$B$8:$AK$8,0)),"")</f>
        <v/>
      </c>
      <c r="AC378" s="86" t="str">
        <f>IFERROR(INDEX(DB_Typologies!$D$4:$AP$1445,MATCH($A$3,DB_Typologies!$AQ$4:$AQ$1445,0)+$A378,MATCH(AC$3,TQoL_Indexes!$B$8:$AK$8,0)),"")</f>
        <v/>
      </c>
      <c r="AD378" s="86" t="str">
        <f>IFERROR(INDEX(DB_Typologies!$D$4:$AP$1445,MATCH($A$3,DB_Typologies!$AQ$4:$AQ$1445,0)+$A378,MATCH(AD$3,TQoL_Indexes!$B$8:$AK$8,0)),"")</f>
        <v/>
      </c>
      <c r="AE378" s="86" t="str">
        <f>IFERROR(INDEX(DB_Typologies!$D$4:$AP$1445,MATCH($A$3,DB_Typologies!$AQ$4:$AQ$1445,0)+$A378,MATCH(AE$3,TQoL_Indexes!$B$8:$AK$8,0)),"")</f>
        <v/>
      </c>
      <c r="AF378" s="86" t="str">
        <f>IFERROR(INDEX(DB_Typologies!$D$4:$AP$1445,MATCH($A$3,DB_Typologies!$AQ$4:$AQ$1445,0)+$A378,MATCH(AF$3,TQoL_Indexes!$B$8:$AK$8,0)),"")</f>
        <v/>
      </c>
      <c r="AG378" s="86" t="str">
        <f>IFERROR(INDEX(DB_Typologies!$D$4:$AP$1445,MATCH($A$3,DB_Typologies!$AQ$4:$AQ$1445,0)+$A378,MATCH(AG$3,TQoL_Indexes!$B$8:$AK$8,0)),"")</f>
        <v/>
      </c>
      <c r="AH378" s="86" t="str">
        <f>IFERROR(INDEX(DB_Typologies!$D$4:$AP$1445,MATCH($A$3,DB_Typologies!$AQ$4:$AQ$1445,0)+$A378,MATCH(AH$3,TQoL_Indexes!$B$8:$AK$8,0)),"")</f>
        <v/>
      </c>
      <c r="AI378" s="86" t="str">
        <f>IFERROR(INDEX(DB_Typologies!$D$4:$AP$1445,MATCH($A$3,DB_Typologies!$AQ$4:$AQ$1445,0)+$A378,MATCH(AI$3,TQoL_Indexes!$B$8:$AK$8,0)),"")</f>
        <v/>
      </c>
      <c r="AJ378" s="86" t="str">
        <f>IFERROR(INDEX(DB_Typologies!$D$4:$AP$1445,MATCH($A$3,DB_Typologies!$AQ$4:$AQ$1445,0)+$A378,MATCH(AJ$3,TQoL_Indexes!$B$8:$AK$8,0)),"")</f>
        <v/>
      </c>
      <c r="AK378" s="86" t="str">
        <f>IFERROR(INDEX(DB_Typologies!$D$4:$AP$1445,MATCH($A$3,DB_Typologies!$AQ$4:$AQ$1445,0)+$A378,MATCH(AK$3,TQoL_Indexes!$B$8:$AK$8,0)),"")</f>
        <v/>
      </c>
      <c r="AL378" s="86" t="str">
        <f>IFERROR(INDEX(DB_Typologies!$D$4:$AP$1445,MATCH($A$3,DB_Typologies!$AQ$4:$AQ$1445,0)+$A378,MATCH(AL$3,TQoL_Indexes!$B$8:$AK$8,0)),"")</f>
        <v/>
      </c>
      <c r="AM378" s="87" t="str">
        <f>IFERROR(INDEX(DB_Typologies!$D$4:$AP$1445,MATCH($A$3,DB_Typologies!$AQ$4:$AQ$1445,0)+$A378,MATCH(AM$3,TQoL_Indexes!$B$8:$AK$8,0)),"")</f>
        <v/>
      </c>
    </row>
    <row r="379" spans="1:39">
      <c r="A379" s="58" t="str">
        <f>IFERROR(IF(A378+1&lt;COUNTIF(DB_Typologies!$AQ$4:$AQ$1445,$A$3),A378+1,""),"")</f>
        <v/>
      </c>
      <c r="B379" s="120" t="str">
        <f>IFERROR(INDEX(DB_Typologies!$D$4:$AP$1445,MATCH($A$3,DB_Typologies!$AQ$4:$AQ$1445,0)+$A379,MATCH(B$3,TQoL_Indexes!$B$8:$AK$8,0)),"")</f>
        <v/>
      </c>
      <c r="C379" s="86" t="str">
        <f>IFERROR(INDEX(DB_Typologies!$D$4:$AP$1445,MATCH($A$3,DB_Typologies!$AQ$4:$AQ$1445,0)+$A379,MATCH(C$3,TQoL_Indexes!$B$8:$AK$8,0)),"")</f>
        <v/>
      </c>
      <c r="D379" s="87" t="str">
        <f>IFERROR(INDEX(DB_Typologies!$D$4:$AP$1445,MATCH($A$3,DB_Typologies!$AQ$4:$AQ$1445,0)+$A379,MATCH(D$3,TQoL_Indexes!$B$8:$AK$8,0)),"")</f>
        <v/>
      </c>
      <c r="E379" s="86" t="str">
        <f>IFERROR(INDEX(DB_Typologies!$D$4:$AP$1445,MATCH($A$3,DB_Typologies!$AQ$4:$AQ$1445,0)+$A379,MATCH(E$3,TQoL_Indexes!$B$8:$AK$8,0)),"")</f>
        <v/>
      </c>
      <c r="F379" s="86" t="str">
        <f>IFERROR(INDEX(DB_Typologies!$D$4:$AP$1445,MATCH($A$3,DB_Typologies!$AQ$4:$AQ$1445,0)+$A379,MATCH(F$3,TQoL_Indexes!$B$8:$AK$8,0)),"")</f>
        <v/>
      </c>
      <c r="G379" s="86" t="str">
        <f>IFERROR(INDEX(DB_Typologies!$D$4:$AP$1445,MATCH($A$3,DB_Typologies!$AQ$4:$AQ$1445,0)+$A379,MATCH(G$3,TQoL_Indexes!$B$8:$AK$8,0)),"")</f>
        <v/>
      </c>
      <c r="H379" s="86" t="str">
        <f>IFERROR(INDEX(DB_Typologies!$D$4:$AP$1445,MATCH($A$3,DB_Typologies!$AQ$4:$AQ$1445,0)+$A379,MATCH(H$3,TQoL_Indexes!$B$8:$AK$8,0)),"")</f>
        <v/>
      </c>
      <c r="I379" s="86" t="str">
        <f>IFERROR(INDEX(DB_Typologies!$D$4:$AP$1445,MATCH($A$3,DB_Typologies!$AQ$4:$AQ$1445,0)+$A379,MATCH(I$3,TQoL_Indexes!$B$8:$AK$8,0)),"")</f>
        <v/>
      </c>
      <c r="J379" s="86" t="str">
        <f>IFERROR(INDEX(DB_Typologies!$D$4:$AP$1445,MATCH($A$3,DB_Typologies!$AQ$4:$AQ$1445,0)+$A379,MATCH(J$3,TQoL_Indexes!$B$8:$AK$8,0)),"")</f>
        <v/>
      </c>
      <c r="K379" s="86" t="str">
        <f>IFERROR(INDEX(DB_Typologies!$D$4:$AP$1445,MATCH($A$3,DB_Typologies!$AQ$4:$AQ$1445,0)+$A379,MATCH(K$3,TQoL_Indexes!$B$8:$AK$8,0)),"")</f>
        <v/>
      </c>
      <c r="L379" s="86" t="str">
        <f>IFERROR(INDEX(DB_Typologies!$D$4:$AP$1445,MATCH($A$3,DB_Typologies!$AQ$4:$AQ$1445,0)+$A379,MATCH(L$3,TQoL_Indexes!$B$8:$AK$8,0)),"")</f>
        <v/>
      </c>
      <c r="M379" s="86" t="str">
        <f>IFERROR(INDEX(DB_Typologies!$D$4:$AP$1445,MATCH($A$3,DB_Typologies!$AQ$4:$AQ$1445,0)+$A379,MATCH(M$3,TQoL_Indexes!$B$8:$AK$8,0)),"")</f>
        <v/>
      </c>
      <c r="N379" s="86" t="str">
        <f>IFERROR(INDEX(DB_Typologies!$D$4:$AP$1445,MATCH($A$3,DB_Typologies!$AQ$4:$AQ$1445,0)+$A379,MATCH(N$3,TQoL_Indexes!$B$8:$AK$8,0)),"")</f>
        <v/>
      </c>
      <c r="O379" s="86" t="str">
        <f>IFERROR(INDEX(DB_Typologies!$D$4:$AP$1445,MATCH($A$3,DB_Typologies!$AQ$4:$AQ$1445,0)+$A379,MATCH(O$3,TQoL_Indexes!$B$8:$AK$8,0)),"")</f>
        <v/>
      </c>
      <c r="P379" s="86" t="str">
        <f>IFERROR(INDEX(DB_Typologies!$D$4:$AP$1445,MATCH($A$3,DB_Typologies!$AQ$4:$AQ$1445,0)+$A379,MATCH(P$3,TQoL_Indexes!$B$8:$AK$8,0)),"")</f>
        <v/>
      </c>
      <c r="Q379" s="86" t="str">
        <f>IFERROR(INDEX(DB_Typologies!$D$4:$AP$1445,MATCH($A$3,DB_Typologies!$AQ$4:$AQ$1445,0)+$A379,MATCH(Q$3,TQoL_Indexes!$B$8:$AK$8,0)),"")</f>
        <v/>
      </c>
      <c r="R379" s="86" t="str">
        <f>IFERROR(INDEX(DB_Typologies!$D$4:$AP$1445,MATCH($A$3,DB_Typologies!$AQ$4:$AQ$1445,0)+$A379,MATCH(R$3,TQoL_Indexes!$B$8:$AK$8,0)),"")</f>
        <v/>
      </c>
      <c r="S379" s="86" t="str">
        <f>IFERROR(INDEX(DB_Typologies!$D$4:$AP$1445,MATCH($A$3,DB_Typologies!$AQ$4:$AQ$1445,0)+$A379,MATCH(S$3,TQoL_Indexes!$B$8:$AK$8,0)),"")</f>
        <v/>
      </c>
      <c r="T379" s="86" t="str">
        <f>IFERROR(INDEX(DB_Typologies!$D$4:$AP$1445,MATCH($A$3,DB_Typologies!$AQ$4:$AQ$1445,0)+$A379,MATCH(T$3,TQoL_Indexes!$B$8:$AK$8,0)),"")</f>
        <v/>
      </c>
      <c r="U379" s="86" t="str">
        <f>IFERROR(INDEX(DB_Typologies!$D$4:$AP$1445,MATCH($A$3,DB_Typologies!$AQ$4:$AQ$1445,0)+$A379,MATCH(U$3,TQoL_Indexes!$B$8:$AK$8,0)),"")</f>
        <v/>
      </c>
      <c r="V379" s="86" t="str">
        <f>IFERROR(INDEX(DB_Typologies!$D$4:$AP$1445,MATCH($A$3,DB_Typologies!$AQ$4:$AQ$1445,0)+$A379,MATCH(V$3,TQoL_Indexes!$B$8:$AK$8,0)),"")</f>
        <v/>
      </c>
      <c r="W379" s="86" t="str">
        <f>IFERROR(INDEX(DB_Typologies!$D$4:$AP$1445,MATCH($A$3,DB_Typologies!$AQ$4:$AQ$1445,0)+$A379,MATCH(W$3,TQoL_Indexes!$B$8:$AK$8,0)),"")</f>
        <v/>
      </c>
      <c r="X379" s="86" t="str">
        <f>IFERROR(INDEX(DB_Typologies!$D$4:$AP$1445,MATCH($A$3,DB_Typologies!$AQ$4:$AQ$1445,0)+$A379,MATCH(X$3,TQoL_Indexes!$B$8:$AK$8,0)),"")</f>
        <v/>
      </c>
      <c r="Y379" s="86" t="str">
        <f>IFERROR(INDEX(DB_Typologies!$D$4:$AP$1445,MATCH($A$3,DB_Typologies!$AQ$4:$AQ$1445,0)+$A379,MATCH(Y$3,TQoL_Indexes!$B$8:$AK$8,0)),"")</f>
        <v/>
      </c>
      <c r="Z379" s="86" t="str">
        <f>IFERROR(INDEX(DB_Typologies!$D$4:$AP$1445,MATCH($A$3,DB_Typologies!$AQ$4:$AQ$1445,0)+$A379,MATCH(Z$3,TQoL_Indexes!$B$8:$AK$8,0)),"")</f>
        <v/>
      </c>
      <c r="AA379" s="86" t="str">
        <f>IFERROR(INDEX(DB_Typologies!$D$4:$AP$1445,MATCH($A$3,DB_Typologies!$AQ$4:$AQ$1445,0)+$A379,MATCH(AA$3,TQoL_Indexes!$B$8:$AK$8,0)),"")</f>
        <v/>
      </c>
      <c r="AB379" s="86" t="str">
        <f>IFERROR(INDEX(DB_Typologies!$D$4:$AP$1445,MATCH($A$3,DB_Typologies!$AQ$4:$AQ$1445,0)+$A379,MATCH(AB$3,TQoL_Indexes!$B$8:$AK$8,0)),"")</f>
        <v/>
      </c>
      <c r="AC379" s="86" t="str">
        <f>IFERROR(INDEX(DB_Typologies!$D$4:$AP$1445,MATCH($A$3,DB_Typologies!$AQ$4:$AQ$1445,0)+$A379,MATCH(AC$3,TQoL_Indexes!$B$8:$AK$8,0)),"")</f>
        <v/>
      </c>
      <c r="AD379" s="86" t="str">
        <f>IFERROR(INDEX(DB_Typologies!$D$4:$AP$1445,MATCH($A$3,DB_Typologies!$AQ$4:$AQ$1445,0)+$A379,MATCH(AD$3,TQoL_Indexes!$B$8:$AK$8,0)),"")</f>
        <v/>
      </c>
      <c r="AE379" s="86" t="str">
        <f>IFERROR(INDEX(DB_Typologies!$D$4:$AP$1445,MATCH($A$3,DB_Typologies!$AQ$4:$AQ$1445,0)+$A379,MATCH(AE$3,TQoL_Indexes!$B$8:$AK$8,0)),"")</f>
        <v/>
      </c>
      <c r="AF379" s="86" t="str">
        <f>IFERROR(INDEX(DB_Typologies!$D$4:$AP$1445,MATCH($A$3,DB_Typologies!$AQ$4:$AQ$1445,0)+$A379,MATCH(AF$3,TQoL_Indexes!$B$8:$AK$8,0)),"")</f>
        <v/>
      </c>
      <c r="AG379" s="86" t="str">
        <f>IFERROR(INDEX(DB_Typologies!$D$4:$AP$1445,MATCH($A$3,DB_Typologies!$AQ$4:$AQ$1445,0)+$A379,MATCH(AG$3,TQoL_Indexes!$B$8:$AK$8,0)),"")</f>
        <v/>
      </c>
      <c r="AH379" s="86" t="str">
        <f>IFERROR(INDEX(DB_Typologies!$D$4:$AP$1445,MATCH($A$3,DB_Typologies!$AQ$4:$AQ$1445,0)+$A379,MATCH(AH$3,TQoL_Indexes!$B$8:$AK$8,0)),"")</f>
        <v/>
      </c>
      <c r="AI379" s="86" t="str">
        <f>IFERROR(INDEX(DB_Typologies!$D$4:$AP$1445,MATCH($A$3,DB_Typologies!$AQ$4:$AQ$1445,0)+$A379,MATCH(AI$3,TQoL_Indexes!$B$8:$AK$8,0)),"")</f>
        <v/>
      </c>
      <c r="AJ379" s="86" t="str">
        <f>IFERROR(INDEX(DB_Typologies!$D$4:$AP$1445,MATCH($A$3,DB_Typologies!$AQ$4:$AQ$1445,0)+$A379,MATCH(AJ$3,TQoL_Indexes!$B$8:$AK$8,0)),"")</f>
        <v/>
      </c>
      <c r="AK379" s="86" t="str">
        <f>IFERROR(INDEX(DB_Typologies!$D$4:$AP$1445,MATCH($A$3,DB_Typologies!$AQ$4:$AQ$1445,0)+$A379,MATCH(AK$3,TQoL_Indexes!$B$8:$AK$8,0)),"")</f>
        <v/>
      </c>
      <c r="AL379" s="86" t="str">
        <f>IFERROR(INDEX(DB_Typologies!$D$4:$AP$1445,MATCH($A$3,DB_Typologies!$AQ$4:$AQ$1445,0)+$A379,MATCH(AL$3,TQoL_Indexes!$B$8:$AK$8,0)),"")</f>
        <v/>
      </c>
      <c r="AM379" s="87" t="str">
        <f>IFERROR(INDEX(DB_Typologies!$D$4:$AP$1445,MATCH($A$3,DB_Typologies!$AQ$4:$AQ$1445,0)+$A379,MATCH(AM$3,TQoL_Indexes!$B$8:$AK$8,0)),"")</f>
        <v/>
      </c>
    </row>
    <row r="380" spans="1:39">
      <c r="A380" s="58" t="str">
        <f>IFERROR(IF(A379+1&lt;COUNTIF(DB_Typologies!$AQ$4:$AQ$1445,$A$3),A379+1,""),"")</f>
        <v/>
      </c>
      <c r="B380" s="120" t="str">
        <f>IFERROR(INDEX(DB_Typologies!$D$4:$AP$1445,MATCH($A$3,DB_Typologies!$AQ$4:$AQ$1445,0)+$A380,MATCH(B$3,TQoL_Indexes!$B$8:$AK$8,0)),"")</f>
        <v/>
      </c>
      <c r="C380" s="86" t="str">
        <f>IFERROR(INDEX(DB_Typologies!$D$4:$AP$1445,MATCH($A$3,DB_Typologies!$AQ$4:$AQ$1445,0)+$A380,MATCH(C$3,TQoL_Indexes!$B$8:$AK$8,0)),"")</f>
        <v/>
      </c>
      <c r="D380" s="87" t="str">
        <f>IFERROR(INDEX(DB_Typologies!$D$4:$AP$1445,MATCH($A$3,DB_Typologies!$AQ$4:$AQ$1445,0)+$A380,MATCH(D$3,TQoL_Indexes!$B$8:$AK$8,0)),"")</f>
        <v/>
      </c>
      <c r="E380" s="86" t="str">
        <f>IFERROR(INDEX(DB_Typologies!$D$4:$AP$1445,MATCH($A$3,DB_Typologies!$AQ$4:$AQ$1445,0)+$A380,MATCH(E$3,TQoL_Indexes!$B$8:$AK$8,0)),"")</f>
        <v/>
      </c>
      <c r="F380" s="86" t="str">
        <f>IFERROR(INDEX(DB_Typologies!$D$4:$AP$1445,MATCH($A$3,DB_Typologies!$AQ$4:$AQ$1445,0)+$A380,MATCH(F$3,TQoL_Indexes!$B$8:$AK$8,0)),"")</f>
        <v/>
      </c>
      <c r="G380" s="86" t="str">
        <f>IFERROR(INDEX(DB_Typologies!$D$4:$AP$1445,MATCH($A$3,DB_Typologies!$AQ$4:$AQ$1445,0)+$A380,MATCH(G$3,TQoL_Indexes!$B$8:$AK$8,0)),"")</f>
        <v/>
      </c>
      <c r="H380" s="86" t="str">
        <f>IFERROR(INDEX(DB_Typologies!$D$4:$AP$1445,MATCH($A$3,DB_Typologies!$AQ$4:$AQ$1445,0)+$A380,MATCH(H$3,TQoL_Indexes!$B$8:$AK$8,0)),"")</f>
        <v/>
      </c>
      <c r="I380" s="86" t="str">
        <f>IFERROR(INDEX(DB_Typologies!$D$4:$AP$1445,MATCH($A$3,DB_Typologies!$AQ$4:$AQ$1445,0)+$A380,MATCH(I$3,TQoL_Indexes!$B$8:$AK$8,0)),"")</f>
        <v/>
      </c>
      <c r="J380" s="86" t="str">
        <f>IFERROR(INDEX(DB_Typologies!$D$4:$AP$1445,MATCH($A$3,DB_Typologies!$AQ$4:$AQ$1445,0)+$A380,MATCH(J$3,TQoL_Indexes!$B$8:$AK$8,0)),"")</f>
        <v/>
      </c>
      <c r="K380" s="86" t="str">
        <f>IFERROR(INDEX(DB_Typologies!$D$4:$AP$1445,MATCH($A$3,DB_Typologies!$AQ$4:$AQ$1445,0)+$A380,MATCH(K$3,TQoL_Indexes!$B$8:$AK$8,0)),"")</f>
        <v/>
      </c>
      <c r="L380" s="86" t="str">
        <f>IFERROR(INDEX(DB_Typologies!$D$4:$AP$1445,MATCH($A$3,DB_Typologies!$AQ$4:$AQ$1445,0)+$A380,MATCH(L$3,TQoL_Indexes!$B$8:$AK$8,0)),"")</f>
        <v/>
      </c>
      <c r="M380" s="86" t="str">
        <f>IFERROR(INDEX(DB_Typologies!$D$4:$AP$1445,MATCH($A$3,DB_Typologies!$AQ$4:$AQ$1445,0)+$A380,MATCH(M$3,TQoL_Indexes!$B$8:$AK$8,0)),"")</f>
        <v/>
      </c>
      <c r="N380" s="86" t="str">
        <f>IFERROR(INDEX(DB_Typologies!$D$4:$AP$1445,MATCH($A$3,DB_Typologies!$AQ$4:$AQ$1445,0)+$A380,MATCH(N$3,TQoL_Indexes!$B$8:$AK$8,0)),"")</f>
        <v/>
      </c>
      <c r="O380" s="86" t="str">
        <f>IFERROR(INDEX(DB_Typologies!$D$4:$AP$1445,MATCH($A$3,DB_Typologies!$AQ$4:$AQ$1445,0)+$A380,MATCH(O$3,TQoL_Indexes!$B$8:$AK$8,0)),"")</f>
        <v/>
      </c>
      <c r="P380" s="86" t="str">
        <f>IFERROR(INDEX(DB_Typologies!$D$4:$AP$1445,MATCH($A$3,DB_Typologies!$AQ$4:$AQ$1445,0)+$A380,MATCH(P$3,TQoL_Indexes!$B$8:$AK$8,0)),"")</f>
        <v/>
      </c>
      <c r="Q380" s="86" t="str">
        <f>IFERROR(INDEX(DB_Typologies!$D$4:$AP$1445,MATCH($A$3,DB_Typologies!$AQ$4:$AQ$1445,0)+$A380,MATCH(Q$3,TQoL_Indexes!$B$8:$AK$8,0)),"")</f>
        <v/>
      </c>
      <c r="R380" s="86" t="str">
        <f>IFERROR(INDEX(DB_Typologies!$D$4:$AP$1445,MATCH($A$3,DB_Typologies!$AQ$4:$AQ$1445,0)+$A380,MATCH(R$3,TQoL_Indexes!$B$8:$AK$8,0)),"")</f>
        <v/>
      </c>
      <c r="S380" s="86" t="str">
        <f>IFERROR(INDEX(DB_Typologies!$D$4:$AP$1445,MATCH($A$3,DB_Typologies!$AQ$4:$AQ$1445,0)+$A380,MATCH(S$3,TQoL_Indexes!$B$8:$AK$8,0)),"")</f>
        <v/>
      </c>
      <c r="T380" s="86" t="str">
        <f>IFERROR(INDEX(DB_Typologies!$D$4:$AP$1445,MATCH($A$3,DB_Typologies!$AQ$4:$AQ$1445,0)+$A380,MATCH(T$3,TQoL_Indexes!$B$8:$AK$8,0)),"")</f>
        <v/>
      </c>
      <c r="U380" s="86" t="str">
        <f>IFERROR(INDEX(DB_Typologies!$D$4:$AP$1445,MATCH($A$3,DB_Typologies!$AQ$4:$AQ$1445,0)+$A380,MATCH(U$3,TQoL_Indexes!$B$8:$AK$8,0)),"")</f>
        <v/>
      </c>
      <c r="V380" s="86" t="str">
        <f>IFERROR(INDEX(DB_Typologies!$D$4:$AP$1445,MATCH($A$3,DB_Typologies!$AQ$4:$AQ$1445,0)+$A380,MATCH(V$3,TQoL_Indexes!$B$8:$AK$8,0)),"")</f>
        <v/>
      </c>
      <c r="W380" s="86" t="str">
        <f>IFERROR(INDEX(DB_Typologies!$D$4:$AP$1445,MATCH($A$3,DB_Typologies!$AQ$4:$AQ$1445,0)+$A380,MATCH(W$3,TQoL_Indexes!$B$8:$AK$8,0)),"")</f>
        <v/>
      </c>
      <c r="X380" s="86" t="str">
        <f>IFERROR(INDEX(DB_Typologies!$D$4:$AP$1445,MATCH($A$3,DB_Typologies!$AQ$4:$AQ$1445,0)+$A380,MATCH(X$3,TQoL_Indexes!$B$8:$AK$8,0)),"")</f>
        <v/>
      </c>
      <c r="Y380" s="86" t="str">
        <f>IFERROR(INDEX(DB_Typologies!$D$4:$AP$1445,MATCH($A$3,DB_Typologies!$AQ$4:$AQ$1445,0)+$A380,MATCH(Y$3,TQoL_Indexes!$B$8:$AK$8,0)),"")</f>
        <v/>
      </c>
      <c r="Z380" s="86" t="str">
        <f>IFERROR(INDEX(DB_Typologies!$D$4:$AP$1445,MATCH($A$3,DB_Typologies!$AQ$4:$AQ$1445,0)+$A380,MATCH(Z$3,TQoL_Indexes!$B$8:$AK$8,0)),"")</f>
        <v/>
      </c>
      <c r="AA380" s="86" t="str">
        <f>IFERROR(INDEX(DB_Typologies!$D$4:$AP$1445,MATCH($A$3,DB_Typologies!$AQ$4:$AQ$1445,0)+$A380,MATCH(AA$3,TQoL_Indexes!$B$8:$AK$8,0)),"")</f>
        <v/>
      </c>
      <c r="AB380" s="86" t="str">
        <f>IFERROR(INDEX(DB_Typologies!$D$4:$AP$1445,MATCH($A$3,DB_Typologies!$AQ$4:$AQ$1445,0)+$A380,MATCH(AB$3,TQoL_Indexes!$B$8:$AK$8,0)),"")</f>
        <v/>
      </c>
      <c r="AC380" s="86" t="str">
        <f>IFERROR(INDEX(DB_Typologies!$D$4:$AP$1445,MATCH($A$3,DB_Typologies!$AQ$4:$AQ$1445,0)+$A380,MATCH(AC$3,TQoL_Indexes!$B$8:$AK$8,0)),"")</f>
        <v/>
      </c>
      <c r="AD380" s="86" t="str">
        <f>IFERROR(INDEX(DB_Typologies!$D$4:$AP$1445,MATCH($A$3,DB_Typologies!$AQ$4:$AQ$1445,0)+$A380,MATCH(AD$3,TQoL_Indexes!$B$8:$AK$8,0)),"")</f>
        <v/>
      </c>
      <c r="AE380" s="86" t="str">
        <f>IFERROR(INDEX(DB_Typologies!$D$4:$AP$1445,MATCH($A$3,DB_Typologies!$AQ$4:$AQ$1445,0)+$A380,MATCH(AE$3,TQoL_Indexes!$B$8:$AK$8,0)),"")</f>
        <v/>
      </c>
      <c r="AF380" s="86" t="str">
        <f>IFERROR(INDEX(DB_Typologies!$D$4:$AP$1445,MATCH($A$3,DB_Typologies!$AQ$4:$AQ$1445,0)+$A380,MATCH(AF$3,TQoL_Indexes!$B$8:$AK$8,0)),"")</f>
        <v/>
      </c>
      <c r="AG380" s="86" t="str">
        <f>IFERROR(INDEX(DB_Typologies!$D$4:$AP$1445,MATCH($A$3,DB_Typologies!$AQ$4:$AQ$1445,0)+$A380,MATCH(AG$3,TQoL_Indexes!$B$8:$AK$8,0)),"")</f>
        <v/>
      </c>
      <c r="AH380" s="86" t="str">
        <f>IFERROR(INDEX(DB_Typologies!$D$4:$AP$1445,MATCH($A$3,DB_Typologies!$AQ$4:$AQ$1445,0)+$A380,MATCH(AH$3,TQoL_Indexes!$B$8:$AK$8,0)),"")</f>
        <v/>
      </c>
      <c r="AI380" s="86" t="str">
        <f>IFERROR(INDEX(DB_Typologies!$D$4:$AP$1445,MATCH($A$3,DB_Typologies!$AQ$4:$AQ$1445,0)+$A380,MATCH(AI$3,TQoL_Indexes!$B$8:$AK$8,0)),"")</f>
        <v/>
      </c>
      <c r="AJ380" s="86" t="str">
        <f>IFERROR(INDEX(DB_Typologies!$D$4:$AP$1445,MATCH($A$3,DB_Typologies!$AQ$4:$AQ$1445,0)+$A380,MATCH(AJ$3,TQoL_Indexes!$B$8:$AK$8,0)),"")</f>
        <v/>
      </c>
      <c r="AK380" s="86" t="str">
        <f>IFERROR(INDEX(DB_Typologies!$D$4:$AP$1445,MATCH($A$3,DB_Typologies!$AQ$4:$AQ$1445,0)+$A380,MATCH(AK$3,TQoL_Indexes!$B$8:$AK$8,0)),"")</f>
        <v/>
      </c>
      <c r="AL380" s="86" t="str">
        <f>IFERROR(INDEX(DB_Typologies!$D$4:$AP$1445,MATCH($A$3,DB_Typologies!$AQ$4:$AQ$1445,0)+$A380,MATCH(AL$3,TQoL_Indexes!$B$8:$AK$8,0)),"")</f>
        <v/>
      </c>
      <c r="AM380" s="87" t="str">
        <f>IFERROR(INDEX(DB_Typologies!$D$4:$AP$1445,MATCH($A$3,DB_Typologies!$AQ$4:$AQ$1445,0)+$A380,MATCH(AM$3,TQoL_Indexes!$B$8:$AK$8,0)),"")</f>
        <v/>
      </c>
    </row>
    <row r="381" spans="1:39">
      <c r="A381" s="58" t="str">
        <f>IFERROR(IF(A380+1&lt;COUNTIF(DB_Typologies!$AQ$4:$AQ$1445,$A$3),A380+1,""),"")</f>
        <v/>
      </c>
      <c r="B381" s="120" t="str">
        <f>IFERROR(INDEX(DB_Typologies!$D$4:$AP$1445,MATCH($A$3,DB_Typologies!$AQ$4:$AQ$1445,0)+$A381,MATCH(B$3,TQoL_Indexes!$B$8:$AK$8,0)),"")</f>
        <v/>
      </c>
      <c r="C381" s="86" t="str">
        <f>IFERROR(INDEX(DB_Typologies!$D$4:$AP$1445,MATCH($A$3,DB_Typologies!$AQ$4:$AQ$1445,0)+$A381,MATCH(C$3,TQoL_Indexes!$B$8:$AK$8,0)),"")</f>
        <v/>
      </c>
      <c r="D381" s="87" t="str">
        <f>IFERROR(INDEX(DB_Typologies!$D$4:$AP$1445,MATCH($A$3,DB_Typologies!$AQ$4:$AQ$1445,0)+$A381,MATCH(D$3,TQoL_Indexes!$B$8:$AK$8,0)),"")</f>
        <v/>
      </c>
      <c r="E381" s="86" t="str">
        <f>IFERROR(INDEX(DB_Typologies!$D$4:$AP$1445,MATCH($A$3,DB_Typologies!$AQ$4:$AQ$1445,0)+$A381,MATCH(E$3,TQoL_Indexes!$B$8:$AK$8,0)),"")</f>
        <v/>
      </c>
      <c r="F381" s="86" t="str">
        <f>IFERROR(INDEX(DB_Typologies!$D$4:$AP$1445,MATCH($A$3,DB_Typologies!$AQ$4:$AQ$1445,0)+$A381,MATCH(F$3,TQoL_Indexes!$B$8:$AK$8,0)),"")</f>
        <v/>
      </c>
      <c r="G381" s="86" t="str">
        <f>IFERROR(INDEX(DB_Typologies!$D$4:$AP$1445,MATCH($A$3,DB_Typologies!$AQ$4:$AQ$1445,0)+$A381,MATCH(G$3,TQoL_Indexes!$B$8:$AK$8,0)),"")</f>
        <v/>
      </c>
      <c r="H381" s="86" t="str">
        <f>IFERROR(INDEX(DB_Typologies!$D$4:$AP$1445,MATCH($A$3,DB_Typologies!$AQ$4:$AQ$1445,0)+$A381,MATCH(H$3,TQoL_Indexes!$B$8:$AK$8,0)),"")</f>
        <v/>
      </c>
      <c r="I381" s="86" t="str">
        <f>IFERROR(INDEX(DB_Typologies!$D$4:$AP$1445,MATCH($A$3,DB_Typologies!$AQ$4:$AQ$1445,0)+$A381,MATCH(I$3,TQoL_Indexes!$B$8:$AK$8,0)),"")</f>
        <v/>
      </c>
      <c r="J381" s="86" t="str">
        <f>IFERROR(INDEX(DB_Typologies!$D$4:$AP$1445,MATCH($A$3,DB_Typologies!$AQ$4:$AQ$1445,0)+$A381,MATCH(J$3,TQoL_Indexes!$B$8:$AK$8,0)),"")</f>
        <v/>
      </c>
      <c r="K381" s="86" t="str">
        <f>IFERROR(INDEX(DB_Typologies!$D$4:$AP$1445,MATCH($A$3,DB_Typologies!$AQ$4:$AQ$1445,0)+$A381,MATCH(K$3,TQoL_Indexes!$B$8:$AK$8,0)),"")</f>
        <v/>
      </c>
      <c r="L381" s="86" t="str">
        <f>IFERROR(INDEX(DB_Typologies!$D$4:$AP$1445,MATCH($A$3,DB_Typologies!$AQ$4:$AQ$1445,0)+$A381,MATCH(L$3,TQoL_Indexes!$B$8:$AK$8,0)),"")</f>
        <v/>
      </c>
      <c r="M381" s="86" t="str">
        <f>IFERROR(INDEX(DB_Typologies!$D$4:$AP$1445,MATCH($A$3,DB_Typologies!$AQ$4:$AQ$1445,0)+$A381,MATCH(M$3,TQoL_Indexes!$B$8:$AK$8,0)),"")</f>
        <v/>
      </c>
      <c r="N381" s="86" t="str">
        <f>IFERROR(INDEX(DB_Typologies!$D$4:$AP$1445,MATCH($A$3,DB_Typologies!$AQ$4:$AQ$1445,0)+$A381,MATCH(N$3,TQoL_Indexes!$B$8:$AK$8,0)),"")</f>
        <v/>
      </c>
      <c r="O381" s="86" t="str">
        <f>IFERROR(INDEX(DB_Typologies!$D$4:$AP$1445,MATCH($A$3,DB_Typologies!$AQ$4:$AQ$1445,0)+$A381,MATCH(O$3,TQoL_Indexes!$B$8:$AK$8,0)),"")</f>
        <v/>
      </c>
      <c r="P381" s="86" t="str">
        <f>IFERROR(INDEX(DB_Typologies!$D$4:$AP$1445,MATCH($A$3,DB_Typologies!$AQ$4:$AQ$1445,0)+$A381,MATCH(P$3,TQoL_Indexes!$B$8:$AK$8,0)),"")</f>
        <v/>
      </c>
      <c r="Q381" s="86" t="str">
        <f>IFERROR(INDEX(DB_Typologies!$D$4:$AP$1445,MATCH($A$3,DB_Typologies!$AQ$4:$AQ$1445,0)+$A381,MATCH(Q$3,TQoL_Indexes!$B$8:$AK$8,0)),"")</f>
        <v/>
      </c>
      <c r="R381" s="86" t="str">
        <f>IFERROR(INDEX(DB_Typologies!$D$4:$AP$1445,MATCH($A$3,DB_Typologies!$AQ$4:$AQ$1445,0)+$A381,MATCH(R$3,TQoL_Indexes!$B$8:$AK$8,0)),"")</f>
        <v/>
      </c>
      <c r="S381" s="86" t="str">
        <f>IFERROR(INDEX(DB_Typologies!$D$4:$AP$1445,MATCH($A$3,DB_Typologies!$AQ$4:$AQ$1445,0)+$A381,MATCH(S$3,TQoL_Indexes!$B$8:$AK$8,0)),"")</f>
        <v/>
      </c>
      <c r="T381" s="86" t="str">
        <f>IFERROR(INDEX(DB_Typologies!$D$4:$AP$1445,MATCH($A$3,DB_Typologies!$AQ$4:$AQ$1445,0)+$A381,MATCH(T$3,TQoL_Indexes!$B$8:$AK$8,0)),"")</f>
        <v/>
      </c>
      <c r="U381" s="86" t="str">
        <f>IFERROR(INDEX(DB_Typologies!$D$4:$AP$1445,MATCH($A$3,DB_Typologies!$AQ$4:$AQ$1445,0)+$A381,MATCH(U$3,TQoL_Indexes!$B$8:$AK$8,0)),"")</f>
        <v/>
      </c>
      <c r="V381" s="86" t="str">
        <f>IFERROR(INDEX(DB_Typologies!$D$4:$AP$1445,MATCH($A$3,DB_Typologies!$AQ$4:$AQ$1445,0)+$A381,MATCH(V$3,TQoL_Indexes!$B$8:$AK$8,0)),"")</f>
        <v/>
      </c>
      <c r="W381" s="86" t="str">
        <f>IFERROR(INDEX(DB_Typologies!$D$4:$AP$1445,MATCH($A$3,DB_Typologies!$AQ$4:$AQ$1445,0)+$A381,MATCH(W$3,TQoL_Indexes!$B$8:$AK$8,0)),"")</f>
        <v/>
      </c>
      <c r="X381" s="86" t="str">
        <f>IFERROR(INDEX(DB_Typologies!$D$4:$AP$1445,MATCH($A$3,DB_Typologies!$AQ$4:$AQ$1445,0)+$A381,MATCH(X$3,TQoL_Indexes!$B$8:$AK$8,0)),"")</f>
        <v/>
      </c>
      <c r="Y381" s="86" t="str">
        <f>IFERROR(INDEX(DB_Typologies!$D$4:$AP$1445,MATCH($A$3,DB_Typologies!$AQ$4:$AQ$1445,0)+$A381,MATCH(Y$3,TQoL_Indexes!$B$8:$AK$8,0)),"")</f>
        <v/>
      </c>
      <c r="Z381" s="86" t="str">
        <f>IFERROR(INDEX(DB_Typologies!$D$4:$AP$1445,MATCH($A$3,DB_Typologies!$AQ$4:$AQ$1445,0)+$A381,MATCH(Z$3,TQoL_Indexes!$B$8:$AK$8,0)),"")</f>
        <v/>
      </c>
      <c r="AA381" s="86" t="str">
        <f>IFERROR(INDEX(DB_Typologies!$D$4:$AP$1445,MATCH($A$3,DB_Typologies!$AQ$4:$AQ$1445,0)+$A381,MATCH(AA$3,TQoL_Indexes!$B$8:$AK$8,0)),"")</f>
        <v/>
      </c>
      <c r="AB381" s="86" t="str">
        <f>IFERROR(INDEX(DB_Typologies!$D$4:$AP$1445,MATCH($A$3,DB_Typologies!$AQ$4:$AQ$1445,0)+$A381,MATCH(AB$3,TQoL_Indexes!$B$8:$AK$8,0)),"")</f>
        <v/>
      </c>
      <c r="AC381" s="86" t="str">
        <f>IFERROR(INDEX(DB_Typologies!$D$4:$AP$1445,MATCH($A$3,DB_Typologies!$AQ$4:$AQ$1445,0)+$A381,MATCH(AC$3,TQoL_Indexes!$B$8:$AK$8,0)),"")</f>
        <v/>
      </c>
      <c r="AD381" s="86" t="str">
        <f>IFERROR(INDEX(DB_Typologies!$D$4:$AP$1445,MATCH($A$3,DB_Typologies!$AQ$4:$AQ$1445,0)+$A381,MATCH(AD$3,TQoL_Indexes!$B$8:$AK$8,0)),"")</f>
        <v/>
      </c>
      <c r="AE381" s="86" t="str">
        <f>IFERROR(INDEX(DB_Typologies!$D$4:$AP$1445,MATCH($A$3,DB_Typologies!$AQ$4:$AQ$1445,0)+$A381,MATCH(AE$3,TQoL_Indexes!$B$8:$AK$8,0)),"")</f>
        <v/>
      </c>
      <c r="AF381" s="86" t="str">
        <f>IFERROR(INDEX(DB_Typologies!$D$4:$AP$1445,MATCH($A$3,DB_Typologies!$AQ$4:$AQ$1445,0)+$A381,MATCH(AF$3,TQoL_Indexes!$B$8:$AK$8,0)),"")</f>
        <v/>
      </c>
      <c r="AG381" s="86" t="str">
        <f>IFERROR(INDEX(DB_Typologies!$D$4:$AP$1445,MATCH($A$3,DB_Typologies!$AQ$4:$AQ$1445,0)+$A381,MATCH(AG$3,TQoL_Indexes!$B$8:$AK$8,0)),"")</f>
        <v/>
      </c>
      <c r="AH381" s="86" t="str">
        <f>IFERROR(INDEX(DB_Typologies!$D$4:$AP$1445,MATCH($A$3,DB_Typologies!$AQ$4:$AQ$1445,0)+$A381,MATCH(AH$3,TQoL_Indexes!$B$8:$AK$8,0)),"")</f>
        <v/>
      </c>
      <c r="AI381" s="86" t="str">
        <f>IFERROR(INDEX(DB_Typologies!$D$4:$AP$1445,MATCH($A$3,DB_Typologies!$AQ$4:$AQ$1445,0)+$A381,MATCH(AI$3,TQoL_Indexes!$B$8:$AK$8,0)),"")</f>
        <v/>
      </c>
      <c r="AJ381" s="86" t="str">
        <f>IFERROR(INDEX(DB_Typologies!$D$4:$AP$1445,MATCH($A$3,DB_Typologies!$AQ$4:$AQ$1445,0)+$A381,MATCH(AJ$3,TQoL_Indexes!$B$8:$AK$8,0)),"")</f>
        <v/>
      </c>
      <c r="AK381" s="86" t="str">
        <f>IFERROR(INDEX(DB_Typologies!$D$4:$AP$1445,MATCH($A$3,DB_Typologies!$AQ$4:$AQ$1445,0)+$A381,MATCH(AK$3,TQoL_Indexes!$B$8:$AK$8,0)),"")</f>
        <v/>
      </c>
      <c r="AL381" s="86" t="str">
        <f>IFERROR(INDEX(DB_Typologies!$D$4:$AP$1445,MATCH($A$3,DB_Typologies!$AQ$4:$AQ$1445,0)+$A381,MATCH(AL$3,TQoL_Indexes!$B$8:$AK$8,0)),"")</f>
        <v/>
      </c>
      <c r="AM381" s="87" t="str">
        <f>IFERROR(INDEX(DB_Typologies!$D$4:$AP$1445,MATCH($A$3,DB_Typologies!$AQ$4:$AQ$1445,0)+$A381,MATCH(AM$3,TQoL_Indexes!$B$8:$AK$8,0)),"")</f>
        <v/>
      </c>
    </row>
    <row r="382" spans="1:39">
      <c r="A382" s="58" t="str">
        <f>IFERROR(IF(A381+1&lt;COUNTIF(DB_Typologies!$AQ$4:$AQ$1445,$A$3),A381+1,""),"")</f>
        <v/>
      </c>
      <c r="B382" s="120" t="str">
        <f>IFERROR(INDEX(DB_Typologies!$D$4:$AP$1445,MATCH($A$3,DB_Typologies!$AQ$4:$AQ$1445,0)+$A382,MATCH(B$3,TQoL_Indexes!$B$8:$AK$8,0)),"")</f>
        <v/>
      </c>
      <c r="C382" s="86" t="str">
        <f>IFERROR(INDEX(DB_Typologies!$D$4:$AP$1445,MATCH($A$3,DB_Typologies!$AQ$4:$AQ$1445,0)+$A382,MATCH(C$3,TQoL_Indexes!$B$8:$AK$8,0)),"")</f>
        <v/>
      </c>
      <c r="D382" s="87" t="str">
        <f>IFERROR(INDEX(DB_Typologies!$D$4:$AP$1445,MATCH($A$3,DB_Typologies!$AQ$4:$AQ$1445,0)+$A382,MATCH(D$3,TQoL_Indexes!$B$8:$AK$8,0)),"")</f>
        <v/>
      </c>
      <c r="E382" s="86" t="str">
        <f>IFERROR(INDEX(DB_Typologies!$D$4:$AP$1445,MATCH($A$3,DB_Typologies!$AQ$4:$AQ$1445,0)+$A382,MATCH(E$3,TQoL_Indexes!$B$8:$AK$8,0)),"")</f>
        <v/>
      </c>
      <c r="F382" s="86" t="str">
        <f>IFERROR(INDEX(DB_Typologies!$D$4:$AP$1445,MATCH($A$3,DB_Typologies!$AQ$4:$AQ$1445,0)+$A382,MATCH(F$3,TQoL_Indexes!$B$8:$AK$8,0)),"")</f>
        <v/>
      </c>
      <c r="G382" s="86" t="str">
        <f>IFERROR(INDEX(DB_Typologies!$D$4:$AP$1445,MATCH($A$3,DB_Typologies!$AQ$4:$AQ$1445,0)+$A382,MATCH(G$3,TQoL_Indexes!$B$8:$AK$8,0)),"")</f>
        <v/>
      </c>
      <c r="H382" s="86" t="str">
        <f>IFERROR(INDEX(DB_Typologies!$D$4:$AP$1445,MATCH($A$3,DB_Typologies!$AQ$4:$AQ$1445,0)+$A382,MATCH(H$3,TQoL_Indexes!$B$8:$AK$8,0)),"")</f>
        <v/>
      </c>
      <c r="I382" s="86" t="str">
        <f>IFERROR(INDEX(DB_Typologies!$D$4:$AP$1445,MATCH($A$3,DB_Typologies!$AQ$4:$AQ$1445,0)+$A382,MATCH(I$3,TQoL_Indexes!$B$8:$AK$8,0)),"")</f>
        <v/>
      </c>
      <c r="J382" s="86" t="str">
        <f>IFERROR(INDEX(DB_Typologies!$D$4:$AP$1445,MATCH($A$3,DB_Typologies!$AQ$4:$AQ$1445,0)+$A382,MATCH(J$3,TQoL_Indexes!$B$8:$AK$8,0)),"")</f>
        <v/>
      </c>
      <c r="K382" s="86" t="str">
        <f>IFERROR(INDEX(DB_Typologies!$D$4:$AP$1445,MATCH($A$3,DB_Typologies!$AQ$4:$AQ$1445,0)+$A382,MATCH(K$3,TQoL_Indexes!$B$8:$AK$8,0)),"")</f>
        <v/>
      </c>
      <c r="L382" s="86" t="str">
        <f>IFERROR(INDEX(DB_Typologies!$D$4:$AP$1445,MATCH($A$3,DB_Typologies!$AQ$4:$AQ$1445,0)+$A382,MATCH(L$3,TQoL_Indexes!$B$8:$AK$8,0)),"")</f>
        <v/>
      </c>
      <c r="M382" s="86" t="str">
        <f>IFERROR(INDEX(DB_Typologies!$D$4:$AP$1445,MATCH($A$3,DB_Typologies!$AQ$4:$AQ$1445,0)+$A382,MATCH(M$3,TQoL_Indexes!$B$8:$AK$8,0)),"")</f>
        <v/>
      </c>
      <c r="N382" s="86" t="str">
        <f>IFERROR(INDEX(DB_Typologies!$D$4:$AP$1445,MATCH($A$3,DB_Typologies!$AQ$4:$AQ$1445,0)+$A382,MATCH(N$3,TQoL_Indexes!$B$8:$AK$8,0)),"")</f>
        <v/>
      </c>
      <c r="O382" s="86" t="str">
        <f>IFERROR(INDEX(DB_Typologies!$D$4:$AP$1445,MATCH($A$3,DB_Typologies!$AQ$4:$AQ$1445,0)+$A382,MATCH(O$3,TQoL_Indexes!$B$8:$AK$8,0)),"")</f>
        <v/>
      </c>
      <c r="P382" s="86" t="str">
        <f>IFERROR(INDEX(DB_Typologies!$D$4:$AP$1445,MATCH($A$3,DB_Typologies!$AQ$4:$AQ$1445,0)+$A382,MATCH(P$3,TQoL_Indexes!$B$8:$AK$8,0)),"")</f>
        <v/>
      </c>
      <c r="Q382" s="86" t="str">
        <f>IFERROR(INDEX(DB_Typologies!$D$4:$AP$1445,MATCH($A$3,DB_Typologies!$AQ$4:$AQ$1445,0)+$A382,MATCH(Q$3,TQoL_Indexes!$B$8:$AK$8,0)),"")</f>
        <v/>
      </c>
      <c r="R382" s="86" t="str">
        <f>IFERROR(INDEX(DB_Typologies!$D$4:$AP$1445,MATCH($A$3,DB_Typologies!$AQ$4:$AQ$1445,0)+$A382,MATCH(R$3,TQoL_Indexes!$B$8:$AK$8,0)),"")</f>
        <v/>
      </c>
      <c r="S382" s="86" t="str">
        <f>IFERROR(INDEX(DB_Typologies!$D$4:$AP$1445,MATCH($A$3,DB_Typologies!$AQ$4:$AQ$1445,0)+$A382,MATCH(S$3,TQoL_Indexes!$B$8:$AK$8,0)),"")</f>
        <v/>
      </c>
      <c r="T382" s="86" t="str">
        <f>IFERROR(INDEX(DB_Typologies!$D$4:$AP$1445,MATCH($A$3,DB_Typologies!$AQ$4:$AQ$1445,0)+$A382,MATCH(T$3,TQoL_Indexes!$B$8:$AK$8,0)),"")</f>
        <v/>
      </c>
      <c r="U382" s="86" t="str">
        <f>IFERROR(INDEX(DB_Typologies!$D$4:$AP$1445,MATCH($A$3,DB_Typologies!$AQ$4:$AQ$1445,0)+$A382,MATCH(U$3,TQoL_Indexes!$B$8:$AK$8,0)),"")</f>
        <v/>
      </c>
      <c r="V382" s="86" t="str">
        <f>IFERROR(INDEX(DB_Typologies!$D$4:$AP$1445,MATCH($A$3,DB_Typologies!$AQ$4:$AQ$1445,0)+$A382,MATCH(V$3,TQoL_Indexes!$B$8:$AK$8,0)),"")</f>
        <v/>
      </c>
      <c r="W382" s="86" t="str">
        <f>IFERROR(INDEX(DB_Typologies!$D$4:$AP$1445,MATCH($A$3,DB_Typologies!$AQ$4:$AQ$1445,0)+$A382,MATCH(W$3,TQoL_Indexes!$B$8:$AK$8,0)),"")</f>
        <v/>
      </c>
      <c r="X382" s="86" t="str">
        <f>IFERROR(INDEX(DB_Typologies!$D$4:$AP$1445,MATCH($A$3,DB_Typologies!$AQ$4:$AQ$1445,0)+$A382,MATCH(X$3,TQoL_Indexes!$B$8:$AK$8,0)),"")</f>
        <v/>
      </c>
      <c r="Y382" s="86" t="str">
        <f>IFERROR(INDEX(DB_Typologies!$D$4:$AP$1445,MATCH($A$3,DB_Typologies!$AQ$4:$AQ$1445,0)+$A382,MATCH(Y$3,TQoL_Indexes!$B$8:$AK$8,0)),"")</f>
        <v/>
      </c>
      <c r="Z382" s="86" t="str">
        <f>IFERROR(INDEX(DB_Typologies!$D$4:$AP$1445,MATCH($A$3,DB_Typologies!$AQ$4:$AQ$1445,0)+$A382,MATCH(Z$3,TQoL_Indexes!$B$8:$AK$8,0)),"")</f>
        <v/>
      </c>
      <c r="AA382" s="86" t="str">
        <f>IFERROR(INDEX(DB_Typologies!$D$4:$AP$1445,MATCH($A$3,DB_Typologies!$AQ$4:$AQ$1445,0)+$A382,MATCH(AA$3,TQoL_Indexes!$B$8:$AK$8,0)),"")</f>
        <v/>
      </c>
      <c r="AB382" s="86" t="str">
        <f>IFERROR(INDEX(DB_Typologies!$D$4:$AP$1445,MATCH($A$3,DB_Typologies!$AQ$4:$AQ$1445,0)+$A382,MATCH(AB$3,TQoL_Indexes!$B$8:$AK$8,0)),"")</f>
        <v/>
      </c>
      <c r="AC382" s="86" t="str">
        <f>IFERROR(INDEX(DB_Typologies!$D$4:$AP$1445,MATCH($A$3,DB_Typologies!$AQ$4:$AQ$1445,0)+$A382,MATCH(AC$3,TQoL_Indexes!$B$8:$AK$8,0)),"")</f>
        <v/>
      </c>
      <c r="AD382" s="86" t="str">
        <f>IFERROR(INDEX(DB_Typologies!$D$4:$AP$1445,MATCH($A$3,DB_Typologies!$AQ$4:$AQ$1445,0)+$A382,MATCH(AD$3,TQoL_Indexes!$B$8:$AK$8,0)),"")</f>
        <v/>
      </c>
      <c r="AE382" s="86" t="str">
        <f>IFERROR(INDEX(DB_Typologies!$D$4:$AP$1445,MATCH($A$3,DB_Typologies!$AQ$4:$AQ$1445,0)+$A382,MATCH(AE$3,TQoL_Indexes!$B$8:$AK$8,0)),"")</f>
        <v/>
      </c>
      <c r="AF382" s="86" t="str">
        <f>IFERROR(INDEX(DB_Typologies!$D$4:$AP$1445,MATCH($A$3,DB_Typologies!$AQ$4:$AQ$1445,0)+$A382,MATCH(AF$3,TQoL_Indexes!$B$8:$AK$8,0)),"")</f>
        <v/>
      </c>
      <c r="AG382" s="86" t="str">
        <f>IFERROR(INDEX(DB_Typologies!$D$4:$AP$1445,MATCH($A$3,DB_Typologies!$AQ$4:$AQ$1445,0)+$A382,MATCH(AG$3,TQoL_Indexes!$B$8:$AK$8,0)),"")</f>
        <v/>
      </c>
      <c r="AH382" s="86" t="str">
        <f>IFERROR(INDEX(DB_Typologies!$D$4:$AP$1445,MATCH($A$3,DB_Typologies!$AQ$4:$AQ$1445,0)+$A382,MATCH(AH$3,TQoL_Indexes!$B$8:$AK$8,0)),"")</f>
        <v/>
      </c>
      <c r="AI382" s="86" t="str">
        <f>IFERROR(INDEX(DB_Typologies!$D$4:$AP$1445,MATCH($A$3,DB_Typologies!$AQ$4:$AQ$1445,0)+$A382,MATCH(AI$3,TQoL_Indexes!$B$8:$AK$8,0)),"")</f>
        <v/>
      </c>
      <c r="AJ382" s="86" t="str">
        <f>IFERROR(INDEX(DB_Typologies!$D$4:$AP$1445,MATCH($A$3,DB_Typologies!$AQ$4:$AQ$1445,0)+$A382,MATCH(AJ$3,TQoL_Indexes!$B$8:$AK$8,0)),"")</f>
        <v/>
      </c>
      <c r="AK382" s="86" t="str">
        <f>IFERROR(INDEX(DB_Typologies!$D$4:$AP$1445,MATCH($A$3,DB_Typologies!$AQ$4:$AQ$1445,0)+$A382,MATCH(AK$3,TQoL_Indexes!$B$8:$AK$8,0)),"")</f>
        <v/>
      </c>
      <c r="AL382" s="86" t="str">
        <f>IFERROR(INDEX(DB_Typologies!$D$4:$AP$1445,MATCH($A$3,DB_Typologies!$AQ$4:$AQ$1445,0)+$A382,MATCH(AL$3,TQoL_Indexes!$B$8:$AK$8,0)),"")</f>
        <v/>
      </c>
      <c r="AM382" s="87" t="str">
        <f>IFERROR(INDEX(DB_Typologies!$D$4:$AP$1445,MATCH($A$3,DB_Typologies!$AQ$4:$AQ$1445,0)+$A382,MATCH(AM$3,TQoL_Indexes!$B$8:$AK$8,0)),"")</f>
        <v/>
      </c>
    </row>
    <row r="383" spans="1:39">
      <c r="A383" s="58" t="str">
        <f>IFERROR(IF(A382+1&lt;COUNTIF(DB_Typologies!$AQ$4:$AQ$1445,$A$3),A382+1,""),"")</f>
        <v/>
      </c>
      <c r="B383" s="120" t="str">
        <f>IFERROR(INDEX(DB_Typologies!$D$4:$AP$1445,MATCH($A$3,DB_Typologies!$AQ$4:$AQ$1445,0)+$A383,MATCH(B$3,TQoL_Indexes!$B$8:$AK$8,0)),"")</f>
        <v/>
      </c>
      <c r="C383" s="86" t="str">
        <f>IFERROR(INDEX(DB_Typologies!$D$4:$AP$1445,MATCH($A$3,DB_Typologies!$AQ$4:$AQ$1445,0)+$A383,MATCH(C$3,TQoL_Indexes!$B$8:$AK$8,0)),"")</f>
        <v/>
      </c>
      <c r="D383" s="87" t="str">
        <f>IFERROR(INDEX(DB_Typologies!$D$4:$AP$1445,MATCH($A$3,DB_Typologies!$AQ$4:$AQ$1445,0)+$A383,MATCH(D$3,TQoL_Indexes!$B$8:$AK$8,0)),"")</f>
        <v/>
      </c>
      <c r="E383" s="86" t="str">
        <f>IFERROR(INDEX(DB_Typologies!$D$4:$AP$1445,MATCH($A$3,DB_Typologies!$AQ$4:$AQ$1445,0)+$A383,MATCH(E$3,TQoL_Indexes!$B$8:$AK$8,0)),"")</f>
        <v/>
      </c>
      <c r="F383" s="86" t="str">
        <f>IFERROR(INDEX(DB_Typologies!$D$4:$AP$1445,MATCH($A$3,DB_Typologies!$AQ$4:$AQ$1445,0)+$A383,MATCH(F$3,TQoL_Indexes!$B$8:$AK$8,0)),"")</f>
        <v/>
      </c>
      <c r="G383" s="86" t="str">
        <f>IFERROR(INDEX(DB_Typologies!$D$4:$AP$1445,MATCH($A$3,DB_Typologies!$AQ$4:$AQ$1445,0)+$A383,MATCH(G$3,TQoL_Indexes!$B$8:$AK$8,0)),"")</f>
        <v/>
      </c>
      <c r="H383" s="86" t="str">
        <f>IFERROR(INDEX(DB_Typologies!$D$4:$AP$1445,MATCH($A$3,DB_Typologies!$AQ$4:$AQ$1445,0)+$A383,MATCH(H$3,TQoL_Indexes!$B$8:$AK$8,0)),"")</f>
        <v/>
      </c>
      <c r="I383" s="86" t="str">
        <f>IFERROR(INDEX(DB_Typologies!$D$4:$AP$1445,MATCH($A$3,DB_Typologies!$AQ$4:$AQ$1445,0)+$A383,MATCH(I$3,TQoL_Indexes!$B$8:$AK$8,0)),"")</f>
        <v/>
      </c>
      <c r="J383" s="86" t="str">
        <f>IFERROR(INDEX(DB_Typologies!$D$4:$AP$1445,MATCH($A$3,DB_Typologies!$AQ$4:$AQ$1445,0)+$A383,MATCH(J$3,TQoL_Indexes!$B$8:$AK$8,0)),"")</f>
        <v/>
      </c>
      <c r="K383" s="86" t="str">
        <f>IFERROR(INDEX(DB_Typologies!$D$4:$AP$1445,MATCH($A$3,DB_Typologies!$AQ$4:$AQ$1445,0)+$A383,MATCH(K$3,TQoL_Indexes!$B$8:$AK$8,0)),"")</f>
        <v/>
      </c>
      <c r="L383" s="86" t="str">
        <f>IFERROR(INDEX(DB_Typologies!$D$4:$AP$1445,MATCH($A$3,DB_Typologies!$AQ$4:$AQ$1445,0)+$A383,MATCH(L$3,TQoL_Indexes!$B$8:$AK$8,0)),"")</f>
        <v/>
      </c>
      <c r="M383" s="86" t="str">
        <f>IFERROR(INDEX(DB_Typologies!$D$4:$AP$1445,MATCH($A$3,DB_Typologies!$AQ$4:$AQ$1445,0)+$A383,MATCH(M$3,TQoL_Indexes!$B$8:$AK$8,0)),"")</f>
        <v/>
      </c>
      <c r="N383" s="86" t="str">
        <f>IFERROR(INDEX(DB_Typologies!$D$4:$AP$1445,MATCH($A$3,DB_Typologies!$AQ$4:$AQ$1445,0)+$A383,MATCH(N$3,TQoL_Indexes!$B$8:$AK$8,0)),"")</f>
        <v/>
      </c>
      <c r="O383" s="86" t="str">
        <f>IFERROR(INDEX(DB_Typologies!$D$4:$AP$1445,MATCH($A$3,DB_Typologies!$AQ$4:$AQ$1445,0)+$A383,MATCH(O$3,TQoL_Indexes!$B$8:$AK$8,0)),"")</f>
        <v/>
      </c>
      <c r="P383" s="86" t="str">
        <f>IFERROR(INDEX(DB_Typologies!$D$4:$AP$1445,MATCH($A$3,DB_Typologies!$AQ$4:$AQ$1445,0)+$A383,MATCH(P$3,TQoL_Indexes!$B$8:$AK$8,0)),"")</f>
        <v/>
      </c>
      <c r="Q383" s="86" t="str">
        <f>IFERROR(INDEX(DB_Typologies!$D$4:$AP$1445,MATCH($A$3,DB_Typologies!$AQ$4:$AQ$1445,0)+$A383,MATCH(Q$3,TQoL_Indexes!$B$8:$AK$8,0)),"")</f>
        <v/>
      </c>
      <c r="R383" s="86" t="str">
        <f>IFERROR(INDEX(DB_Typologies!$D$4:$AP$1445,MATCH($A$3,DB_Typologies!$AQ$4:$AQ$1445,0)+$A383,MATCH(R$3,TQoL_Indexes!$B$8:$AK$8,0)),"")</f>
        <v/>
      </c>
      <c r="S383" s="86" t="str">
        <f>IFERROR(INDEX(DB_Typologies!$D$4:$AP$1445,MATCH($A$3,DB_Typologies!$AQ$4:$AQ$1445,0)+$A383,MATCH(S$3,TQoL_Indexes!$B$8:$AK$8,0)),"")</f>
        <v/>
      </c>
      <c r="T383" s="86" t="str">
        <f>IFERROR(INDEX(DB_Typologies!$D$4:$AP$1445,MATCH($A$3,DB_Typologies!$AQ$4:$AQ$1445,0)+$A383,MATCH(T$3,TQoL_Indexes!$B$8:$AK$8,0)),"")</f>
        <v/>
      </c>
      <c r="U383" s="86" t="str">
        <f>IFERROR(INDEX(DB_Typologies!$D$4:$AP$1445,MATCH($A$3,DB_Typologies!$AQ$4:$AQ$1445,0)+$A383,MATCH(U$3,TQoL_Indexes!$B$8:$AK$8,0)),"")</f>
        <v/>
      </c>
      <c r="V383" s="86" t="str">
        <f>IFERROR(INDEX(DB_Typologies!$D$4:$AP$1445,MATCH($A$3,DB_Typologies!$AQ$4:$AQ$1445,0)+$A383,MATCH(V$3,TQoL_Indexes!$B$8:$AK$8,0)),"")</f>
        <v/>
      </c>
      <c r="W383" s="86" t="str">
        <f>IFERROR(INDEX(DB_Typologies!$D$4:$AP$1445,MATCH($A$3,DB_Typologies!$AQ$4:$AQ$1445,0)+$A383,MATCH(W$3,TQoL_Indexes!$B$8:$AK$8,0)),"")</f>
        <v/>
      </c>
      <c r="X383" s="86" t="str">
        <f>IFERROR(INDEX(DB_Typologies!$D$4:$AP$1445,MATCH($A$3,DB_Typologies!$AQ$4:$AQ$1445,0)+$A383,MATCH(X$3,TQoL_Indexes!$B$8:$AK$8,0)),"")</f>
        <v/>
      </c>
      <c r="Y383" s="86" t="str">
        <f>IFERROR(INDEX(DB_Typologies!$D$4:$AP$1445,MATCH($A$3,DB_Typologies!$AQ$4:$AQ$1445,0)+$A383,MATCH(Y$3,TQoL_Indexes!$B$8:$AK$8,0)),"")</f>
        <v/>
      </c>
      <c r="Z383" s="86" t="str">
        <f>IFERROR(INDEX(DB_Typologies!$D$4:$AP$1445,MATCH($A$3,DB_Typologies!$AQ$4:$AQ$1445,0)+$A383,MATCH(Z$3,TQoL_Indexes!$B$8:$AK$8,0)),"")</f>
        <v/>
      </c>
      <c r="AA383" s="86" t="str">
        <f>IFERROR(INDEX(DB_Typologies!$D$4:$AP$1445,MATCH($A$3,DB_Typologies!$AQ$4:$AQ$1445,0)+$A383,MATCH(AA$3,TQoL_Indexes!$B$8:$AK$8,0)),"")</f>
        <v/>
      </c>
      <c r="AB383" s="86" t="str">
        <f>IFERROR(INDEX(DB_Typologies!$D$4:$AP$1445,MATCH($A$3,DB_Typologies!$AQ$4:$AQ$1445,0)+$A383,MATCH(AB$3,TQoL_Indexes!$B$8:$AK$8,0)),"")</f>
        <v/>
      </c>
      <c r="AC383" s="86" t="str">
        <f>IFERROR(INDEX(DB_Typologies!$D$4:$AP$1445,MATCH($A$3,DB_Typologies!$AQ$4:$AQ$1445,0)+$A383,MATCH(AC$3,TQoL_Indexes!$B$8:$AK$8,0)),"")</f>
        <v/>
      </c>
      <c r="AD383" s="86" t="str">
        <f>IFERROR(INDEX(DB_Typologies!$D$4:$AP$1445,MATCH($A$3,DB_Typologies!$AQ$4:$AQ$1445,0)+$A383,MATCH(AD$3,TQoL_Indexes!$B$8:$AK$8,0)),"")</f>
        <v/>
      </c>
      <c r="AE383" s="86" t="str">
        <f>IFERROR(INDEX(DB_Typologies!$D$4:$AP$1445,MATCH($A$3,DB_Typologies!$AQ$4:$AQ$1445,0)+$A383,MATCH(AE$3,TQoL_Indexes!$B$8:$AK$8,0)),"")</f>
        <v/>
      </c>
      <c r="AF383" s="86" t="str">
        <f>IFERROR(INDEX(DB_Typologies!$D$4:$AP$1445,MATCH($A$3,DB_Typologies!$AQ$4:$AQ$1445,0)+$A383,MATCH(AF$3,TQoL_Indexes!$B$8:$AK$8,0)),"")</f>
        <v/>
      </c>
      <c r="AG383" s="86" t="str">
        <f>IFERROR(INDEX(DB_Typologies!$D$4:$AP$1445,MATCH($A$3,DB_Typologies!$AQ$4:$AQ$1445,0)+$A383,MATCH(AG$3,TQoL_Indexes!$B$8:$AK$8,0)),"")</f>
        <v/>
      </c>
      <c r="AH383" s="86" t="str">
        <f>IFERROR(INDEX(DB_Typologies!$D$4:$AP$1445,MATCH($A$3,DB_Typologies!$AQ$4:$AQ$1445,0)+$A383,MATCH(AH$3,TQoL_Indexes!$B$8:$AK$8,0)),"")</f>
        <v/>
      </c>
      <c r="AI383" s="86" t="str">
        <f>IFERROR(INDEX(DB_Typologies!$D$4:$AP$1445,MATCH($A$3,DB_Typologies!$AQ$4:$AQ$1445,0)+$A383,MATCH(AI$3,TQoL_Indexes!$B$8:$AK$8,0)),"")</f>
        <v/>
      </c>
      <c r="AJ383" s="86" t="str">
        <f>IFERROR(INDEX(DB_Typologies!$D$4:$AP$1445,MATCH($A$3,DB_Typologies!$AQ$4:$AQ$1445,0)+$A383,MATCH(AJ$3,TQoL_Indexes!$B$8:$AK$8,0)),"")</f>
        <v/>
      </c>
      <c r="AK383" s="86" t="str">
        <f>IFERROR(INDEX(DB_Typologies!$D$4:$AP$1445,MATCH($A$3,DB_Typologies!$AQ$4:$AQ$1445,0)+$A383,MATCH(AK$3,TQoL_Indexes!$B$8:$AK$8,0)),"")</f>
        <v/>
      </c>
      <c r="AL383" s="86" t="str">
        <f>IFERROR(INDEX(DB_Typologies!$D$4:$AP$1445,MATCH($A$3,DB_Typologies!$AQ$4:$AQ$1445,0)+$A383,MATCH(AL$3,TQoL_Indexes!$B$8:$AK$8,0)),"")</f>
        <v/>
      </c>
      <c r="AM383" s="87" t="str">
        <f>IFERROR(INDEX(DB_Typologies!$D$4:$AP$1445,MATCH($A$3,DB_Typologies!$AQ$4:$AQ$1445,0)+$A383,MATCH(AM$3,TQoL_Indexes!$B$8:$AK$8,0)),"")</f>
        <v/>
      </c>
    </row>
    <row r="384" spans="1:39">
      <c r="A384" s="58" t="str">
        <f>IFERROR(IF(A383+1&lt;COUNTIF(DB_Typologies!$AQ$4:$AQ$1445,$A$3),A383+1,""),"")</f>
        <v/>
      </c>
      <c r="B384" s="120" t="str">
        <f>IFERROR(INDEX(DB_Typologies!$D$4:$AP$1445,MATCH($A$3,DB_Typologies!$AQ$4:$AQ$1445,0)+$A384,MATCH(B$3,TQoL_Indexes!$B$8:$AK$8,0)),"")</f>
        <v/>
      </c>
      <c r="C384" s="86" t="str">
        <f>IFERROR(INDEX(DB_Typologies!$D$4:$AP$1445,MATCH($A$3,DB_Typologies!$AQ$4:$AQ$1445,0)+$A384,MATCH(C$3,TQoL_Indexes!$B$8:$AK$8,0)),"")</f>
        <v/>
      </c>
      <c r="D384" s="87" t="str">
        <f>IFERROR(INDEX(DB_Typologies!$D$4:$AP$1445,MATCH($A$3,DB_Typologies!$AQ$4:$AQ$1445,0)+$A384,MATCH(D$3,TQoL_Indexes!$B$8:$AK$8,0)),"")</f>
        <v/>
      </c>
      <c r="E384" s="86" t="str">
        <f>IFERROR(INDEX(DB_Typologies!$D$4:$AP$1445,MATCH($A$3,DB_Typologies!$AQ$4:$AQ$1445,0)+$A384,MATCH(E$3,TQoL_Indexes!$B$8:$AK$8,0)),"")</f>
        <v/>
      </c>
      <c r="F384" s="86" t="str">
        <f>IFERROR(INDEX(DB_Typologies!$D$4:$AP$1445,MATCH($A$3,DB_Typologies!$AQ$4:$AQ$1445,0)+$A384,MATCH(F$3,TQoL_Indexes!$B$8:$AK$8,0)),"")</f>
        <v/>
      </c>
      <c r="G384" s="86" t="str">
        <f>IFERROR(INDEX(DB_Typologies!$D$4:$AP$1445,MATCH($A$3,DB_Typologies!$AQ$4:$AQ$1445,0)+$A384,MATCH(G$3,TQoL_Indexes!$B$8:$AK$8,0)),"")</f>
        <v/>
      </c>
      <c r="H384" s="86" t="str">
        <f>IFERROR(INDEX(DB_Typologies!$D$4:$AP$1445,MATCH($A$3,DB_Typologies!$AQ$4:$AQ$1445,0)+$A384,MATCH(H$3,TQoL_Indexes!$B$8:$AK$8,0)),"")</f>
        <v/>
      </c>
      <c r="I384" s="86" t="str">
        <f>IFERROR(INDEX(DB_Typologies!$D$4:$AP$1445,MATCH($A$3,DB_Typologies!$AQ$4:$AQ$1445,0)+$A384,MATCH(I$3,TQoL_Indexes!$B$8:$AK$8,0)),"")</f>
        <v/>
      </c>
      <c r="J384" s="86" t="str">
        <f>IFERROR(INDEX(DB_Typologies!$D$4:$AP$1445,MATCH($A$3,DB_Typologies!$AQ$4:$AQ$1445,0)+$A384,MATCH(J$3,TQoL_Indexes!$B$8:$AK$8,0)),"")</f>
        <v/>
      </c>
      <c r="K384" s="86" t="str">
        <f>IFERROR(INDEX(DB_Typologies!$D$4:$AP$1445,MATCH($A$3,DB_Typologies!$AQ$4:$AQ$1445,0)+$A384,MATCH(K$3,TQoL_Indexes!$B$8:$AK$8,0)),"")</f>
        <v/>
      </c>
      <c r="L384" s="86" t="str">
        <f>IFERROR(INDEX(DB_Typologies!$D$4:$AP$1445,MATCH($A$3,DB_Typologies!$AQ$4:$AQ$1445,0)+$A384,MATCH(L$3,TQoL_Indexes!$B$8:$AK$8,0)),"")</f>
        <v/>
      </c>
      <c r="M384" s="86" t="str">
        <f>IFERROR(INDEX(DB_Typologies!$D$4:$AP$1445,MATCH($A$3,DB_Typologies!$AQ$4:$AQ$1445,0)+$A384,MATCH(M$3,TQoL_Indexes!$B$8:$AK$8,0)),"")</f>
        <v/>
      </c>
      <c r="N384" s="86" t="str">
        <f>IFERROR(INDEX(DB_Typologies!$D$4:$AP$1445,MATCH($A$3,DB_Typologies!$AQ$4:$AQ$1445,0)+$A384,MATCH(N$3,TQoL_Indexes!$B$8:$AK$8,0)),"")</f>
        <v/>
      </c>
      <c r="O384" s="86" t="str">
        <f>IFERROR(INDEX(DB_Typologies!$D$4:$AP$1445,MATCH($A$3,DB_Typologies!$AQ$4:$AQ$1445,0)+$A384,MATCH(O$3,TQoL_Indexes!$B$8:$AK$8,0)),"")</f>
        <v/>
      </c>
      <c r="P384" s="86" t="str">
        <f>IFERROR(INDEX(DB_Typologies!$D$4:$AP$1445,MATCH($A$3,DB_Typologies!$AQ$4:$AQ$1445,0)+$A384,MATCH(P$3,TQoL_Indexes!$B$8:$AK$8,0)),"")</f>
        <v/>
      </c>
      <c r="Q384" s="86" t="str">
        <f>IFERROR(INDEX(DB_Typologies!$D$4:$AP$1445,MATCH($A$3,DB_Typologies!$AQ$4:$AQ$1445,0)+$A384,MATCH(Q$3,TQoL_Indexes!$B$8:$AK$8,0)),"")</f>
        <v/>
      </c>
      <c r="R384" s="86" t="str">
        <f>IFERROR(INDEX(DB_Typologies!$D$4:$AP$1445,MATCH($A$3,DB_Typologies!$AQ$4:$AQ$1445,0)+$A384,MATCH(R$3,TQoL_Indexes!$B$8:$AK$8,0)),"")</f>
        <v/>
      </c>
      <c r="S384" s="86" t="str">
        <f>IFERROR(INDEX(DB_Typologies!$D$4:$AP$1445,MATCH($A$3,DB_Typologies!$AQ$4:$AQ$1445,0)+$A384,MATCH(S$3,TQoL_Indexes!$B$8:$AK$8,0)),"")</f>
        <v/>
      </c>
      <c r="T384" s="86" t="str">
        <f>IFERROR(INDEX(DB_Typologies!$D$4:$AP$1445,MATCH($A$3,DB_Typologies!$AQ$4:$AQ$1445,0)+$A384,MATCH(T$3,TQoL_Indexes!$B$8:$AK$8,0)),"")</f>
        <v/>
      </c>
      <c r="U384" s="86" t="str">
        <f>IFERROR(INDEX(DB_Typologies!$D$4:$AP$1445,MATCH($A$3,DB_Typologies!$AQ$4:$AQ$1445,0)+$A384,MATCH(U$3,TQoL_Indexes!$B$8:$AK$8,0)),"")</f>
        <v/>
      </c>
      <c r="V384" s="86" t="str">
        <f>IFERROR(INDEX(DB_Typologies!$D$4:$AP$1445,MATCH($A$3,DB_Typologies!$AQ$4:$AQ$1445,0)+$A384,MATCH(V$3,TQoL_Indexes!$B$8:$AK$8,0)),"")</f>
        <v/>
      </c>
      <c r="W384" s="86" t="str">
        <f>IFERROR(INDEX(DB_Typologies!$D$4:$AP$1445,MATCH($A$3,DB_Typologies!$AQ$4:$AQ$1445,0)+$A384,MATCH(W$3,TQoL_Indexes!$B$8:$AK$8,0)),"")</f>
        <v/>
      </c>
      <c r="X384" s="86" t="str">
        <f>IFERROR(INDEX(DB_Typologies!$D$4:$AP$1445,MATCH($A$3,DB_Typologies!$AQ$4:$AQ$1445,0)+$A384,MATCH(X$3,TQoL_Indexes!$B$8:$AK$8,0)),"")</f>
        <v/>
      </c>
      <c r="Y384" s="86" t="str">
        <f>IFERROR(INDEX(DB_Typologies!$D$4:$AP$1445,MATCH($A$3,DB_Typologies!$AQ$4:$AQ$1445,0)+$A384,MATCH(Y$3,TQoL_Indexes!$B$8:$AK$8,0)),"")</f>
        <v/>
      </c>
      <c r="Z384" s="86" t="str">
        <f>IFERROR(INDEX(DB_Typologies!$D$4:$AP$1445,MATCH($A$3,DB_Typologies!$AQ$4:$AQ$1445,0)+$A384,MATCH(Z$3,TQoL_Indexes!$B$8:$AK$8,0)),"")</f>
        <v/>
      </c>
      <c r="AA384" s="86" t="str">
        <f>IFERROR(INDEX(DB_Typologies!$D$4:$AP$1445,MATCH($A$3,DB_Typologies!$AQ$4:$AQ$1445,0)+$A384,MATCH(AA$3,TQoL_Indexes!$B$8:$AK$8,0)),"")</f>
        <v/>
      </c>
      <c r="AB384" s="86" t="str">
        <f>IFERROR(INDEX(DB_Typologies!$D$4:$AP$1445,MATCH($A$3,DB_Typologies!$AQ$4:$AQ$1445,0)+$A384,MATCH(AB$3,TQoL_Indexes!$B$8:$AK$8,0)),"")</f>
        <v/>
      </c>
      <c r="AC384" s="86" t="str">
        <f>IFERROR(INDEX(DB_Typologies!$D$4:$AP$1445,MATCH($A$3,DB_Typologies!$AQ$4:$AQ$1445,0)+$A384,MATCH(AC$3,TQoL_Indexes!$B$8:$AK$8,0)),"")</f>
        <v/>
      </c>
      <c r="AD384" s="86" t="str">
        <f>IFERROR(INDEX(DB_Typologies!$D$4:$AP$1445,MATCH($A$3,DB_Typologies!$AQ$4:$AQ$1445,0)+$A384,MATCH(AD$3,TQoL_Indexes!$B$8:$AK$8,0)),"")</f>
        <v/>
      </c>
      <c r="AE384" s="86" t="str">
        <f>IFERROR(INDEX(DB_Typologies!$D$4:$AP$1445,MATCH($A$3,DB_Typologies!$AQ$4:$AQ$1445,0)+$A384,MATCH(AE$3,TQoL_Indexes!$B$8:$AK$8,0)),"")</f>
        <v/>
      </c>
      <c r="AF384" s="86" t="str">
        <f>IFERROR(INDEX(DB_Typologies!$D$4:$AP$1445,MATCH($A$3,DB_Typologies!$AQ$4:$AQ$1445,0)+$A384,MATCH(AF$3,TQoL_Indexes!$B$8:$AK$8,0)),"")</f>
        <v/>
      </c>
      <c r="AG384" s="86" t="str">
        <f>IFERROR(INDEX(DB_Typologies!$D$4:$AP$1445,MATCH($A$3,DB_Typologies!$AQ$4:$AQ$1445,0)+$A384,MATCH(AG$3,TQoL_Indexes!$B$8:$AK$8,0)),"")</f>
        <v/>
      </c>
      <c r="AH384" s="86" t="str">
        <f>IFERROR(INDEX(DB_Typologies!$D$4:$AP$1445,MATCH($A$3,DB_Typologies!$AQ$4:$AQ$1445,0)+$A384,MATCH(AH$3,TQoL_Indexes!$B$8:$AK$8,0)),"")</f>
        <v/>
      </c>
      <c r="AI384" s="86" t="str">
        <f>IFERROR(INDEX(DB_Typologies!$D$4:$AP$1445,MATCH($A$3,DB_Typologies!$AQ$4:$AQ$1445,0)+$A384,MATCH(AI$3,TQoL_Indexes!$B$8:$AK$8,0)),"")</f>
        <v/>
      </c>
      <c r="AJ384" s="86" t="str">
        <f>IFERROR(INDEX(DB_Typologies!$D$4:$AP$1445,MATCH($A$3,DB_Typologies!$AQ$4:$AQ$1445,0)+$A384,MATCH(AJ$3,TQoL_Indexes!$B$8:$AK$8,0)),"")</f>
        <v/>
      </c>
      <c r="AK384" s="86" t="str">
        <f>IFERROR(INDEX(DB_Typologies!$D$4:$AP$1445,MATCH($A$3,DB_Typologies!$AQ$4:$AQ$1445,0)+$A384,MATCH(AK$3,TQoL_Indexes!$B$8:$AK$8,0)),"")</f>
        <v/>
      </c>
      <c r="AL384" s="86" t="str">
        <f>IFERROR(INDEX(DB_Typologies!$D$4:$AP$1445,MATCH($A$3,DB_Typologies!$AQ$4:$AQ$1445,0)+$A384,MATCH(AL$3,TQoL_Indexes!$B$8:$AK$8,0)),"")</f>
        <v/>
      </c>
      <c r="AM384" s="87" t="str">
        <f>IFERROR(INDEX(DB_Typologies!$D$4:$AP$1445,MATCH($A$3,DB_Typologies!$AQ$4:$AQ$1445,0)+$A384,MATCH(AM$3,TQoL_Indexes!$B$8:$AK$8,0)),"")</f>
        <v/>
      </c>
    </row>
    <row r="385" spans="1:39">
      <c r="A385" s="58" t="str">
        <f>IFERROR(IF(A384+1&lt;COUNTIF(DB_Typologies!$AQ$4:$AQ$1445,$A$3),A384+1,""),"")</f>
        <v/>
      </c>
      <c r="B385" s="120" t="str">
        <f>IFERROR(INDEX(DB_Typologies!$D$4:$AP$1445,MATCH($A$3,DB_Typologies!$AQ$4:$AQ$1445,0)+$A385,MATCH(B$3,TQoL_Indexes!$B$8:$AK$8,0)),"")</f>
        <v/>
      </c>
      <c r="C385" s="86" t="str">
        <f>IFERROR(INDEX(DB_Typologies!$D$4:$AP$1445,MATCH($A$3,DB_Typologies!$AQ$4:$AQ$1445,0)+$A385,MATCH(C$3,TQoL_Indexes!$B$8:$AK$8,0)),"")</f>
        <v/>
      </c>
      <c r="D385" s="87" t="str">
        <f>IFERROR(INDEX(DB_Typologies!$D$4:$AP$1445,MATCH($A$3,DB_Typologies!$AQ$4:$AQ$1445,0)+$A385,MATCH(D$3,TQoL_Indexes!$B$8:$AK$8,0)),"")</f>
        <v/>
      </c>
      <c r="E385" s="86" t="str">
        <f>IFERROR(INDEX(DB_Typologies!$D$4:$AP$1445,MATCH($A$3,DB_Typologies!$AQ$4:$AQ$1445,0)+$A385,MATCH(E$3,TQoL_Indexes!$B$8:$AK$8,0)),"")</f>
        <v/>
      </c>
      <c r="F385" s="86" t="str">
        <f>IFERROR(INDEX(DB_Typologies!$D$4:$AP$1445,MATCH($A$3,DB_Typologies!$AQ$4:$AQ$1445,0)+$A385,MATCH(F$3,TQoL_Indexes!$B$8:$AK$8,0)),"")</f>
        <v/>
      </c>
      <c r="G385" s="86" t="str">
        <f>IFERROR(INDEX(DB_Typologies!$D$4:$AP$1445,MATCH($A$3,DB_Typologies!$AQ$4:$AQ$1445,0)+$A385,MATCH(G$3,TQoL_Indexes!$B$8:$AK$8,0)),"")</f>
        <v/>
      </c>
      <c r="H385" s="86" t="str">
        <f>IFERROR(INDEX(DB_Typologies!$D$4:$AP$1445,MATCH($A$3,DB_Typologies!$AQ$4:$AQ$1445,0)+$A385,MATCH(H$3,TQoL_Indexes!$B$8:$AK$8,0)),"")</f>
        <v/>
      </c>
      <c r="I385" s="86" t="str">
        <f>IFERROR(INDEX(DB_Typologies!$D$4:$AP$1445,MATCH($A$3,DB_Typologies!$AQ$4:$AQ$1445,0)+$A385,MATCH(I$3,TQoL_Indexes!$B$8:$AK$8,0)),"")</f>
        <v/>
      </c>
      <c r="J385" s="86" t="str">
        <f>IFERROR(INDEX(DB_Typologies!$D$4:$AP$1445,MATCH($A$3,DB_Typologies!$AQ$4:$AQ$1445,0)+$A385,MATCH(J$3,TQoL_Indexes!$B$8:$AK$8,0)),"")</f>
        <v/>
      </c>
      <c r="K385" s="86" t="str">
        <f>IFERROR(INDEX(DB_Typologies!$D$4:$AP$1445,MATCH($A$3,DB_Typologies!$AQ$4:$AQ$1445,0)+$A385,MATCH(K$3,TQoL_Indexes!$B$8:$AK$8,0)),"")</f>
        <v/>
      </c>
      <c r="L385" s="86" t="str">
        <f>IFERROR(INDEX(DB_Typologies!$D$4:$AP$1445,MATCH($A$3,DB_Typologies!$AQ$4:$AQ$1445,0)+$A385,MATCH(L$3,TQoL_Indexes!$B$8:$AK$8,0)),"")</f>
        <v/>
      </c>
      <c r="M385" s="86" t="str">
        <f>IFERROR(INDEX(DB_Typologies!$D$4:$AP$1445,MATCH($A$3,DB_Typologies!$AQ$4:$AQ$1445,0)+$A385,MATCH(M$3,TQoL_Indexes!$B$8:$AK$8,0)),"")</f>
        <v/>
      </c>
      <c r="N385" s="86" t="str">
        <f>IFERROR(INDEX(DB_Typologies!$D$4:$AP$1445,MATCH($A$3,DB_Typologies!$AQ$4:$AQ$1445,0)+$A385,MATCH(N$3,TQoL_Indexes!$B$8:$AK$8,0)),"")</f>
        <v/>
      </c>
      <c r="O385" s="86" t="str">
        <f>IFERROR(INDEX(DB_Typologies!$D$4:$AP$1445,MATCH($A$3,DB_Typologies!$AQ$4:$AQ$1445,0)+$A385,MATCH(O$3,TQoL_Indexes!$B$8:$AK$8,0)),"")</f>
        <v/>
      </c>
      <c r="P385" s="86" t="str">
        <f>IFERROR(INDEX(DB_Typologies!$D$4:$AP$1445,MATCH($A$3,DB_Typologies!$AQ$4:$AQ$1445,0)+$A385,MATCH(P$3,TQoL_Indexes!$B$8:$AK$8,0)),"")</f>
        <v/>
      </c>
      <c r="Q385" s="86" t="str">
        <f>IFERROR(INDEX(DB_Typologies!$D$4:$AP$1445,MATCH($A$3,DB_Typologies!$AQ$4:$AQ$1445,0)+$A385,MATCH(Q$3,TQoL_Indexes!$B$8:$AK$8,0)),"")</f>
        <v/>
      </c>
      <c r="R385" s="86" t="str">
        <f>IFERROR(INDEX(DB_Typologies!$D$4:$AP$1445,MATCH($A$3,DB_Typologies!$AQ$4:$AQ$1445,0)+$A385,MATCH(R$3,TQoL_Indexes!$B$8:$AK$8,0)),"")</f>
        <v/>
      </c>
      <c r="S385" s="86" t="str">
        <f>IFERROR(INDEX(DB_Typologies!$D$4:$AP$1445,MATCH($A$3,DB_Typologies!$AQ$4:$AQ$1445,0)+$A385,MATCH(S$3,TQoL_Indexes!$B$8:$AK$8,0)),"")</f>
        <v/>
      </c>
      <c r="T385" s="86" t="str">
        <f>IFERROR(INDEX(DB_Typologies!$D$4:$AP$1445,MATCH($A$3,DB_Typologies!$AQ$4:$AQ$1445,0)+$A385,MATCH(T$3,TQoL_Indexes!$B$8:$AK$8,0)),"")</f>
        <v/>
      </c>
      <c r="U385" s="86" t="str">
        <f>IFERROR(INDEX(DB_Typologies!$D$4:$AP$1445,MATCH($A$3,DB_Typologies!$AQ$4:$AQ$1445,0)+$A385,MATCH(U$3,TQoL_Indexes!$B$8:$AK$8,0)),"")</f>
        <v/>
      </c>
      <c r="V385" s="86" t="str">
        <f>IFERROR(INDEX(DB_Typologies!$D$4:$AP$1445,MATCH($A$3,DB_Typologies!$AQ$4:$AQ$1445,0)+$A385,MATCH(V$3,TQoL_Indexes!$B$8:$AK$8,0)),"")</f>
        <v/>
      </c>
      <c r="W385" s="86" t="str">
        <f>IFERROR(INDEX(DB_Typologies!$D$4:$AP$1445,MATCH($A$3,DB_Typologies!$AQ$4:$AQ$1445,0)+$A385,MATCH(W$3,TQoL_Indexes!$B$8:$AK$8,0)),"")</f>
        <v/>
      </c>
      <c r="X385" s="86" t="str">
        <f>IFERROR(INDEX(DB_Typologies!$D$4:$AP$1445,MATCH($A$3,DB_Typologies!$AQ$4:$AQ$1445,0)+$A385,MATCH(X$3,TQoL_Indexes!$B$8:$AK$8,0)),"")</f>
        <v/>
      </c>
      <c r="Y385" s="86" t="str">
        <f>IFERROR(INDEX(DB_Typologies!$D$4:$AP$1445,MATCH($A$3,DB_Typologies!$AQ$4:$AQ$1445,0)+$A385,MATCH(Y$3,TQoL_Indexes!$B$8:$AK$8,0)),"")</f>
        <v/>
      </c>
      <c r="Z385" s="86" t="str">
        <f>IFERROR(INDEX(DB_Typologies!$D$4:$AP$1445,MATCH($A$3,DB_Typologies!$AQ$4:$AQ$1445,0)+$A385,MATCH(Z$3,TQoL_Indexes!$B$8:$AK$8,0)),"")</f>
        <v/>
      </c>
      <c r="AA385" s="86" t="str">
        <f>IFERROR(INDEX(DB_Typologies!$D$4:$AP$1445,MATCH($A$3,DB_Typologies!$AQ$4:$AQ$1445,0)+$A385,MATCH(AA$3,TQoL_Indexes!$B$8:$AK$8,0)),"")</f>
        <v/>
      </c>
      <c r="AB385" s="86" t="str">
        <f>IFERROR(INDEX(DB_Typologies!$D$4:$AP$1445,MATCH($A$3,DB_Typologies!$AQ$4:$AQ$1445,0)+$A385,MATCH(AB$3,TQoL_Indexes!$B$8:$AK$8,0)),"")</f>
        <v/>
      </c>
      <c r="AC385" s="86" t="str">
        <f>IFERROR(INDEX(DB_Typologies!$D$4:$AP$1445,MATCH($A$3,DB_Typologies!$AQ$4:$AQ$1445,0)+$A385,MATCH(AC$3,TQoL_Indexes!$B$8:$AK$8,0)),"")</f>
        <v/>
      </c>
      <c r="AD385" s="86" t="str">
        <f>IFERROR(INDEX(DB_Typologies!$D$4:$AP$1445,MATCH($A$3,DB_Typologies!$AQ$4:$AQ$1445,0)+$A385,MATCH(AD$3,TQoL_Indexes!$B$8:$AK$8,0)),"")</f>
        <v/>
      </c>
      <c r="AE385" s="86" t="str">
        <f>IFERROR(INDEX(DB_Typologies!$D$4:$AP$1445,MATCH($A$3,DB_Typologies!$AQ$4:$AQ$1445,0)+$A385,MATCH(AE$3,TQoL_Indexes!$B$8:$AK$8,0)),"")</f>
        <v/>
      </c>
      <c r="AF385" s="86" t="str">
        <f>IFERROR(INDEX(DB_Typologies!$D$4:$AP$1445,MATCH($A$3,DB_Typologies!$AQ$4:$AQ$1445,0)+$A385,MATCH(AF$3,TQoL_Indexes!$B$8:$AK$8,0)),"")</f>
        <v/>
      </c>
      <c r="AG385" s="86" t="str">
        <f>IFERROR(INDEX(DB_Typologies!$D$4:$AP$1445,MATCH($A$3,DB_Typologies!$AQ$4:$AQ$1445,0)+$A385,MATCH(AG$3,TQoL_Indexes!$B$8:$AK$8,0)),"")</f>
        <v/>
      </c>
      <c r="AH385" s="86" t="str">
        <f>IFERROR(INDEX(DB_Typologies!$D$4:$AP$1445,MATCH($A$3,DB_Typologies!$AQ$4:$AQ$1445,0)+$A385,MATCH(AH$3,TQoL_Indexes!$B$8:$AK$8,0)),"")</f>
        <v/>
      </c>
      <c r="AI385" s="86" t="str">
        <f>IFERROR(INDEX(DB_Typologies!$D$4:$AP$1445,MATCH($A$3,DB_Typologies!$AQ$4:$AQ$1445,0)+$A385,MATCH(AI$3,TQoL_Indexes!$B$8:$AK$8,0)),"")</f>
        <v/>
      </c>
      <c r="AJ385" s="86" t="str">
        <f>IFERROR(INDEX(DB_Typologies!$D$4:$AP$1445,MATCH($A$3,DB_Typologies!$AQ$4:$AQ$1445,0)+$A385,MATCH(AJ$3,TQoL_Indexes!$B$8:$AK$8,0)),"")</f>
        <v/>
      </c>
      <c r="AK385" s="86" t="str">
        <f>IFERROR(INDEX(DB_Typologies!$D$4:$AP$1445,MATCH($A$3,DB_Typologies!$AQ$4:$AQ$1445,0)+$A385,MATCH(AK$3,TQoL_Indexes!$B$8:$AK$8,0)),"")</f>
        <v/>
      </c>
      <c r="AL385" s="86" t="str">
        <f>IFERROR(INDEX(DB_Typologies!$D$4:$AP$1445,MATCH($A$3,DB_Typologies!$AQ$4:$AQ$1445,0)+$A385,MATCH(AL$3,TQoL_Indexes!$B$8:$AK$8,0)),"")</f>
        <v/>
      </c>
      <c r="AM385" s="87" t="str">
        <f>IFERROR(INDEX(DB_Typologies!$D$4:$AP$1445,MATCH($A$3,DB_Typologies!$AQ$4:$AQ$1445,0)+$A385,MATCH(AM$3,TQoL_Indexes!$B$8:$AK$8,0)),"")</f>
        <v/>
      </c>
    </row>
    <row r="386" spans="1:39">
      <c r="A386" s="58" t="str">
        <f>IFERROR(IF(A385+1&lt;COUNTIF(DB_Typologies!$AQ$4:$AQ$1445,$A$3),A385+1,""),"")</f>
        <v/>
      </c>
      <c r="B386" s="120" t="str">
        <f>IFERROR(INDEX(DB_Typologies!$D$4:$AP$1445,MATCH($A$3,DB_Typologies!$AQ$4:$AQ$1445,0)+$A386,MATCH(B$3,TQoL_Indexes!$B$8:$AK$8,0)),"")</f>
        <v/>
      </c>
      <c r="C386" s="86" t="str">
        <f>IFERROR(INDEX(DB_Typologies!$D$4:$AP$1445,MATCH($A$3,DB_Typologies!$AQ$4:$AQ$1445,0)+$A386,MATCH(C$3,TQoL_Indexes!$B$8:$AK$8,0)),"")</f>
        <v/>
      </c>
      <c r="D386" s="87" t="str">
        <f>IFERROR(INDEX(DB_Typologies!$D$4:$AP$1445,MATCH($A$3,DB_Typologies!$AQ$4:$AQ$1445,0)+$A386,MATCH(D$3,TQoL_Indexes!$B$8:$AK$8,0)),"")</f>
        <v/>
      </c>
      <c r="E386" s="86" t="str">
        <f>IFERROR(INDEX(DB_Typologies!$D$4:$AP$1445,MATCH($A$3,DB_Typologies!$AQ$4:$AQ$1445,0)+$A386,MATCH(E$3,TQoL_Indexes!$B$8:$AK$8,0)),"")</f>
        <v/>
      </c>
      <c r="F386" s="86" t="str">
        <f>IFERROR(INDEX(DB_Typologies!$D$4:$AP$1445,MATCH($A$3,DB_Typologies!$AQ$4:$AQ$1445,0)+$A386,MATCH(F$3,TQoL_Indexes!$B$8:$AK$8,0)),"")</f>
        <v/>
      </c>
      <c r="G386" s="86" t="str">
        <f>IFERROR(INDEX(DB_Typologies!$D$4:$AP$1445,MATCH($A$3,DB_Typologies!$AQ$4:$AQ$1445,0)+$A386,MATCH(G$3,TQoL_Indexes!$B$8:$AK$8,0)),"")</f>
        <v/>
      </c>
      <c r="H386" s="86" t="str">
        <f>IFERROR(INDEX(DB_Typologies!$D$4:$AP$1445,MATCH($A$3,DB_Typologies!$AQ$4:$AQ$1445,0)+$A386,MATCH(H$3,TQoL_Indexes!$B$8:$AK$8,0)),"")</f>
        <v/>
      </c>
      <c r="I386" s="86" t="str">
        <f>IFERROR(INDEX(DB_Typologies!$D$4:$AP$1445,MATCH($A$3,DB_Typologies!$AQ$4:$AQ$1445,0)+$A386,MATCH(I$3,TQoL_Indexes!$B$8:$AK$8,0)),"")</f>
        <v/>
      </c>
      <c r="J386" s="86" t="str">
        <f>IFERROR(INDEX(DB_Typologies!$D$4:$AP$1445,MATCH($A$3,DB_Typologies!$AQ$4:$AQ$1445,0)+$A386,MATCH(J$3,TQoL_Indexes!$B$8:$AK$8,0)),"")</f>
        <v/>
      </c>
      <c r="K386" s="86" t="str">
        <f>IFERROR(INDEX(DB_Typologies!$D$4:$AP$1445,MATCH($A$3,DB_Typologies!$AQ$4:$AQ$1445,0)+$A386,MATCH(K$3,TQoL_Indexes!$B$8:$AK$8,0)),"")</f>
        <v/>
      </c>
      <c r="L386" s="86" t="str">
        <f>IFERROR(INDEX(DB_Typologies!$D$4:$AP$1445,MATCH($A$3,DB_Typologies!$AQ$4:$AQ$1445,0)+$A386,MATCH(L$3,TQoL_Indexes!$B$8:$AK$8,0)),"")</f>
        <v/>
      </c>
      <c r="M386" s="86" t="str">
        <f>IFERROR(INDEX(DB_Typologies!$D$4:$AP$1445,MATCH($A$3,DB_Typologies!$AQ$4:$AQ$1445,0)+$A386,MATCH(M$3,TQoL_Indexes!$B$8:$AK$8,0)),"")</f>
        <v/>
      </c>
      <c r="N386" s="86" t="str">
        <f>IFERROR(INDEX(DB_Typologies!$D$4:$AP$1445,MATCH($A$3,DB_Typologies!$AQ$4:$AQ$1445,0)+$A386,MATCH(N$3,TQoL_Indexes!$B$8:$AK$8,0)),"")</f>
        <v/>
      </c>
      <c r="O386" s="86" t="str">
        <f>IFERROR(INDEX(DB_Typologies!$D$4:$AP$1445,MATCH($A$3,DB_Typologies!$AQ$4:$AQ$1445,0)+$A386,MATCH(O$3,TQoL_Indexes!$B$8:$AK$8,0)),"")</f>
        <v/>
      </c>
      <c r="P386" s="86" t="str">
        <f>IFERROR(INDEX(DB_Typologies!$D$4:$AP$1445,MATCH($A$3,DB_Typologies!$AQ$4:$AQ$1445,0)+$A386,MATCH(P$3,TQoL_Indexes!$B$8:$AK$8,0)),"")</f>
        <v/>
      </c>
      <c r="Q386" s="86" t="str">
        <f>IFERROR(INDEX(DB_Typologies!$D$4:$AP$1445,MATCH($A$3,DB_Typologies!$AQ$4:$AQ$1445,0)+$A386,MATCH(Q$3,TQoL_Indexes!$B$8:$AK$8,0)),"")</f>
        <v/>
      </c>
      <c r="R386" s="86" t="str">
        <f>IFERROR(INDEX(DB_Typologies!$D$4:$AP$1445,MATCH($A$3,DB_Typologies!$AQ$4:$AQ$1445,0)+$A386,MATCH(R$3,TQoL_Indexes!$B$8:$AK$8,0)),"")</f>
        <v/>
      </c>
      <c r="S386" s="86" t="str">
        <f>IFERROR(INDEX(DB_Typologies!$D$4:$AP$1445,MATCH($A$3,DB_Typologies!$AQ$4:$AQ$1445,0)+$A386,MATCH(S$3,TQoL_Indexes!$B$8:$AK$8,0)),"")</f>
        <v/>
      </c>
      <c r="T386" s="86" t="str">
        <f>IFERROR(INDEX(DB_Typologies!$D$4:$AP$1445,MATCH($A$3,DB_Typologies!$AQ$4:$AQ$1445,0)+$A386,MATCH(T$3,TQoL_Indexes!$B$8:$AK$8,0)),"")</f>
        <v/>
      </c>
      <c r="U386" s="86" t="str">
        <f>IFERROR(INDEX(DB_Typologies!$D$4:$AP$1445,MATCH($A$3,DB_Typologies!$AQ$4:$AQ$1445,0)+$A386,MATCH(U$3,TQoL_Indexes!$B$8:$AK$8,0)),"")</f>
        <v/>
      </c>
      <c r="V386" s="86" t="str">
        <f>IFERROR(INDEX(DB_Typologies!$D$4:$AP$1445,MATCH($A$3,DB_Typologies!$AQ$4:$AQ$1445,0)+$A386,MATCH(V$3,TQoL_Indexes!$B$8:$AK$8,0)),"")</f>
        <v/>
      </c>
      <c r="W386" s="86" t="str">
        <f>IFERROR(INDEX(DB_Typologies!$D$4:$AP$1445,MATCH($A$3,DB_Typologies!$AQ$4:$AQ$1445,0)+$A386,MATCH(W$3,TQoL_Indexes!$B$8:$AK$8,0)),"")</f>
        <v/>
      </c>
      <c r="X386" s="86" t="str">
        <f>IFERROR(INDEX(DB_Typologies!$D$4:$AP$1445,MATCH($A$3,DB_Typologies!$AQ$4:$AQ$1445,0)+$A386,MATCH(X$3,TQoL_Indexes!$B$8:$AK$8,0)),"")</f>
        <v/>
      </c>
      <c r="Y386" s="86" t="str">
        <f>IFERROR(INDEX(DB_Typologies!$D$4:$AP$1445,MATCH($A$3,DB_Typologies!$AQ$4:$AQ$1445,0)+$A386,MATCH(Y$3,TQoL_Indexes!$B$8:$AK$8,0)),"")</f>
        <v/>
      </c>
      <c r="Z386" s="86" t="str">
        <f>IFERROR(INDEX(DB_Typologies!$D$4:$AP$1445,MATCH($A$3,DB_Typologies!$AQ$4:$AQ$1445,0)+$A386,MATCH(Z$3,TQoL_Indexes!$B$8:$AK$8,0)),"")</f>
        <v/>
      </c>
      <c r="AA386" s="86" t="str">
        <f>IFERROR(INDEX(DB_Typologies!$D$4:$AP$1445,MATCH($A$3,DB_Typologies!$AQ$4:$AQ$1445,0)+$A386,MATCH(AA$3,TQoL_Indexes!$B$8:$AK$8,0)),"")</f>
        <v/>
      </c>
      <c r="AB386" s="86" t="str">
        <f>IFERROR(INDEX(DB_Typologies!$D$4:$AP$1445,MATCH($A$3,DB_Typologies!$AQ$4:$AQ$1445,0)+$A386,MATCH(AB$3,TQoL_Indexes!$B$8:$AK$8,0)),"")</f>
        <v/>
      </c>
      <c r="AC386" s="86" t="str">
        <f>IFERROR(INDEX(DB_Typologies!$D$4:$AP$1445,MATCH($A$3,DB_Typologies!$AQ$4:$AQ$1445,0)+$A386,MATCH(AC$3,TQoL_Indexes!$B$8:$AK$8,0)),"")</f>
        <v/>
      </c>
      <c r="AD386" s="86" t="str">
        <f>IFERROR(INDEX(DB_Typologies!$D$4:$AP$1445,MATCH($A$3,DB_Typologies!$AQ$4:$AQ$1445,0)+$A386,MATCH(AD$3,TQoL_Indexes!$B$8:$AK$8,0)),"")</f>
        <v/>
      </c>
      <c r="AE386" s="86" t="str">
        <f>IFERROR(INDEX(DB_Typologies!$D$4:$AP$1445,MATCH($A$3,DB_Typologies!$AQ$4:$AQ$1445,0)+$A386,MATCH(AE$3,TQoL_Indexes!$B$8:$AK$8,0)),"")</f>
        <v/>
      </c>
      <c r="AF386" s="86" t="str">
        <f>IFERROR(INDEX(DB_Typologies!$D$4:$AP$1445,MATCH($A$3,DB_Typologies!$AQ$4:$AQ$1445,0)+$A386,MATCH(AF$3,TQoL_Indexes!$B$8:$AK$8,0)),"")</f>
        <v/>
      </c>
      <c r="AG386" s="86" t="str">
        <f>IFERROR(INDEX(DB_Typologies!$D$4:$AP$1445,MATCH($A$3,DB_Typologies!$AQ$4:$AQ$1445,0)+$A386,MATCH(AG$3,TQoL_Indexes!$B$8:$AK$8,0)),"")</f>
        <v/>
      </c>
      <c r="AH386" s="86" t="str">
        <f>IFERROR(INDEX(DB_Typologies!$D$4:$AP$1445,MATCH($A$3,DB_Typologies!$AQ$4:$AQ$1445,0)+$A386,MATCH(AH$3,TQoL_Indexes!$B$8:$AK$8,0)),"")</f>
        <v/>
      </c>
      <c r="AI386" s="86" t="str">
        <f>IFERROR(INDEX(DB_Typologies!$D$4:$AP$1445,MATCH($A$3,DB_Typologies!$AQ$4:$AQ$1445,0)+$A386,MATCH(AI$3,TQoL_Indexes!$B$8:$AK$8,0)),"")</f>
        <v/>
      </c>
      <c r="AJ386" s="86" t="str">
        <f>IFERROR(INDEX(DB_Typologies!$D$4:$AP$1445,MATCH($A$3,DB_Typologies!$AQ$4:$AQ$1445,0)+$A386,MATCH(AJ$3,TQoL_Indexes!$B$8:$AK$8,0)),"")</f>
        <v/>
      </c>
      <c r="AK386" s="86" t="str">
        <f>IFERROR(INDEX(DB_Typologies!$D$4:$AP$1445,MATCH($A$3,DB_Typologies!$AQ$4:$AQ$1445,0)+$A386,MATCH(AK$3,TQoL_Indexes!$B$8:$AK$8,0)),"")</f>
        <v/>
      </c>
      <c r="AL386" s="86" t="str">
        <f>IFERROR(INDEX(DB_Typologies!$D$4:$AP$1445,MATCH($A$3,DB_Typologies!$AQ$4:$AQ$1445,0)+$A386,MATCH(AL$3,TQoL_Indexes!$B$8:$AK$8,0)),"")</f>
        <v/>
      </c>
      <c r="AM386" s="87" t="str">
        <f>IFERROR(INDEX(DB_Typologies!$D$4:$AP$1445,MATCH($A$3,DB_Typologies!$AQ$4:$AQ$1445,0)+$A386,MATCH(AM$3,TQoL_Indexes!$B$8:$AK$8,0)),"")</f>
        <v/>
      </c>
    </row>
    <row r="387" spans="1:39">
      <c r="A387" s="58" t="str">
        <f>IFERROR(IF(A386+1&lt;COUNTIF(DB_Typologies!$AQ$4:$AQ$1445,$A$3),A386+1,""),"")</f>
        <v/>
      </c>
      <c r="B387" s="120" t="str">
        <f>IFERROR(INDEX(DB_Typologies!$D$4:$AP$1445,MATCH($A$3,DB_Typologies!$AQ$4:$AQ$1445,0)+$A387,MATCH(B$3,TQoL_Indexes!$B$8:$AK$8,0)),"")</f>
        <v/>
      </c>
      <c r="C387" s="86" t="str">
        <f>IFERROR(INDEX(DB_Typologies!$D$4:$AP$1445,MATCH($A$3,DB_Typologies!$AQ$4:$AQ$1445,0)+$A387,MATCH(C$3,TQoL_Indexes!$B$8:$AK$8,0)),"")</f>
        <v/>
      </c>
      <c r="D387" s="87" t="str">
        <f>IFERROR(INDEX(DB_Typologies!$D$4:$AP$1445,MATCH($A$3,DB_Typologies!$AQ$4:$AQ$1445,0)+$A387,MATCH(D$3,TQoL_Indexes!$B$8:$AK$8,0)),"")</f>
        <v/>
      </c>
      <c r="E387" s="86" t="str">
        <f>IFERROR(INDEX(DB_Typologies!$D$4:$AP$1445,MATCH($A$3,DB_Typologies!$AQ$4:$AQ$1445,0)+$A387,MATCH(E$3,TQoL_Indexes!$B$8:$AK$8,0)),"")</f>
        <v/>
      </c>
      <c r="F387" s="86" t="str">
        <f>IFERROR(INDEX(DB_Typologies!$D$4:$AP$1445,MATCH($A$3,DB_Typologies!$AQ$4:$AQ$1445,0)+$A387,MATCH(F$3,TQoL_Indexes!$B$8:$AK$8,0)),"")</f>
        <v/>
      </c>
      <c r="G387" s="86" t="str">
        <f>IFERROR(INDEX(DB_Typologies!$D$4:$AP$1445,MATCH($A$3,DB_Typologies!$AQ$4:$AQ$1445,0)+$A387,MATCH(G$3,TQoL_Indexes!$B$8:$AK$8,0)),"")</f>
        <v/>
      </c>
      <c r="H387" s="86" t="str">
        <f>IFERROR(INDEX(DB_Typologies!$D$4:$AP$1445,MATCH($A$3,DB_Typologies!$AQ$4:$AQ$1445,0)+$A387,MATCH(H$3,TQoL_Indexes!$B$8:$AK$8,0)),"")</f>
        <v/>
      </c>
      <c r="I387" s="86" t="str">
        <f>IFERROR(INDEX(DB_Typologies!$D$4:$AP$1445,MATCH($A$3,DB_Typologies!$AQ$4:$AQ$1445,0)+$A387,MATCH(I$3,TQoL_Indexes!$B$8:$AK$8,0)),"")</f>
        <v/>
      </c>
      <c r="J387" s="86" t="str">
        <f>IFERROR(INDEX(DB_Typologies!$D$4:$AP$1445,MATCH($A$3,DB_Typologies!$AQ$4:$AQ$1445,0)+$A387,MATCH(J$3,TQoL_Indexes!$B$8:$AK$8,0)),"")</f>
        <v/>
      </c>
      <c r="K387" s="86" t="str">
        <f>IFERROR(INDEX(DB_Typologies!$D$4:$AP$1445,MATCH($A$3,DB_Typologies!$AQ$4:$AQ$1445,0)+$A387,MATCH(K$3,TQoL_Indexes!$B$8:$AK$8,0)),"")</f>
        <v/>
      </c>
      <c r="L387" s="86" t="str">
        <f>IFERROR(INDEX(DB_Typologies!$D$4:$AP$1445,MATCH($A$3,DB_Typologies!$AQ$4:$AQ$1445,0)+$A387,MATCH(L$3,TQoL_Indexes!$B$8:$AK$8,0)),"")</f>
        <v/>
      </c>
      <c r="M387" s="86" t="str">
        <f>IFERROR(INDEX(DB_Typologies!$D$4:$AP$1445,MATCH($A$3,DB_Typologies!$AQ$4:$AQ$1445,0)+$A387,MATCH(M$3,TQoL_Indexes!$B$8:$AK$8,0)),"")</f>
        <v/>
      </c>
      <c r="N387" s="86" t="str">
        <f>IFERROR(INDEX(DB_Typologies!$D$4:$AP$1445,MATCH($A$3,DB_Typologies!$AQ$4:$AQ$1445,0)+$A387,MATCH(N$3,TQoL_Indexes!$B$8:$AK$8,0)),"")</f>
        <v/>
      </c>
      <c r="O387" s="86" t="str">
        <f>IFERROR(INDEX(DB_Typologies!$D$4:$AP$1445,MATCH($A$3,DB_Typologies!$AQ$4:$AQ$1445,0)+$A387,MATCH(O$3,TQoL_Indexes!$B$8:$AK$8,0)),"")</f>
        <v/>
      </c>
      <c r="P387" s="86" t="str">
        <f>IFERROR(INDEX(DB_Typologies!$D$4:$AP$1445,MATCH($A$3,DB_Typologies!$AQ$4:$AQ$1445,0)+$A387,MATCH(P$3,TQoL_Indexes!$B$8:$AK$8,0)),"")</f>
        <v/>
      </c>
      <c r="Q387" s="86" t="str">
        <f>IFERROR(INDEX(DB_Typologies!$D$4:$AP$1445,MATCH($A$3,DB_Typologies!$AQ$4:$AQ$1445,0)+$A387,MATCH(Q$3,TQoL_Indexes!$B$8:$AK$8,0)),"")</f>
        <v/>
      </c>
      <c r="R387" s="86" t="str">
        <f>IFERROR(INDEX(DB_Typologies!$D$4:$AP$1445,MATCH($A$3,DB_Typologies!$AQ$4:$AQ$1445,0)+$A387,MATCH(R$3,TQoL_Indexes!$B$8:$AK$8,0)),"")</f>
        <v/>
      </c>
      <c r="S387" s="86" t="str">
        <f>IFERROR(INDEX(DB_Typologies!$D$4:$AP$1445,MATCH($A$3,DB_Typologies!$AQ$4:$AQ$1445,0)+$A387,MATCH(S$3,TQoL_Indexes!$B$8:$AK$8,0)),"")</f>
        <v/>
      </c>
      <c r="T387" s="86" t="str">
        <f>IFERROR(INDEX(DB_Typologies!$D$4:$AP$1445,MATCH($A$3,DB_Typologies!$AQ$4:$AQ$1445,0)+$A387,MATCH(T$3,TQoL_Indexes!$B$8:$AK$8,0)),"")</f>
        <v/>
      </c>
      <c r="U387" s="86" t="str">
        <f>IFERROR(INDEX(DB_Typologies!$D$4:$AP$1445,MATCH($A$3,DB_Typologies!$AQ$4:$AQ$1445,0)+$A387,MATCH(U$3,TQoL_Indexes!$B$8:$AK$8,0)),"")</f>
        <v/>
      </c>
      <c r="V387" s="86" t="str">
        <f>IFERROR(INDEX(DB_Typologies!$D$4:$AP$1445,MATCH($A$3,DB_Typologies!$AQ$4:$AQ$1445,0)+$A387,MATCH(V$3,TQoL_Indexes!$B$8:$AK$8,0)),"")</f>
        <v/>
      </c>
      <c r="W387" s="86" t="str">
        <f>IFERROR(INDEX(DB_Typologies!$D$4:$AP$1445,MATCH($A$3,DB_Typologies!$AQ$4:$AQ$1445,0)+$A387,MATCH(W$3,TQoL_Indexes!$B$8:$AK$8,0)),"")</f>
        <v/>
      </c>
      <c r="X387" s="86" t="str">
        <f>IFERROR(INDEX(DB_Typologies!$D$4:$AP$1445,MATCH($A$3,DB_Typologies!$AQ$4:$AQ$1445,0)+$A387,MATCH(X$3,TQoL_Indexes!$B$8:$AK$8,0)),"")</f>
        <v/>
      </c>
      <c r="Y387" s="86" t="str">
        <f>IFERROR(INDEX(DB_Typologies!$D$4:$AP$1445,MATCH($A$3,DB_Typologies!$AQ$4:$AQ$1445,0)+$A387,MATCH(Y$3,TQoL_Indexes!$B$8:$AK$8,0)),"")</f>
        <v/>
      </c>
      <c r="Z387" s="86" t="str">
        <f>IFERROR(INDEX(DB_Typologies!$D$4:$AP$1445,MATCH($A$3,DB_Typologies!$AQ$4:$AQ$1445,0)+$A387,MATCH(Z$3,TQoL_Indexes!$B$8:$AK$8,0)),"")</f>
        <v/>
      </c>
      <c r="AA387" s="86" t="str">
        <f>IFERROR(INDEX(DB_Typologies!$D$4:$AP$1445,MATCH($A$3,DB_Typologies!$AQ$4:$AQ$1445,0)+$A387,MATCH(AA$3,TQoL_Indexes!$B$8:$AK$8,0)),"")</f>
        <v/>
      </c>
      <c r="AB387" s="86" t="str">
        <f>IFERROR(INDEX(DB_Typologies!$D$4:$AP$1445,MATCH($A$3,DB_Typologies!$AQ$4:$AQ$1445,0)+$A387,MATCH(AB$3,TQoL_Indexes!$B$8:$AK$8,0)),"")</f>
        <v/>
      </c>
      <c r="AC387" s="86" t="str">
        <f>IFERROR(INDEX(DB_Typologies!$D$4:$AP$1445,MATCH($A$3,DB_Typologies!$AQ$4:$AQ$1445,0)+$A387,MATCH(AC$3,TQoL_Indexes!$B$8:$AK$8,0)),"")</f>
        <v/>
      </c>
      <c r="AD387" s="86" t="str">
        <f>IFERROR(INDEX(DB_Typologies!$D$4:$AP$1445,MATCH($A$3,DB_Typologies!$AQ$4:$AQ$1445,0)+$A387,MATCH(AD$3,TQoL_Indexes!$B$8:$AK$8,0)),"")</f>
        <v/>
      </c>
      <c r="AE387" s="86" t="str">
        <f>IFERROR(INDEX(DB_Typologies!$D$4:$AP$1445,MATCH($A$3,DB_Typologies!$AQ$4:$AQ$1445,0)+$A387,MATCH(AE$3,TQoL_Indexes!$B$8:$AK$8,0)),"")</f>
        <v/>
      </c>
      <c r="AF387" s="86" t="str">
        <f>IFERROR(INDEX(DB_Typologies!$D$4:$AP$1445,MATCH($A$3,DB_Typologies!$AQ$4:$AQ$1445,0)+$A387,MATCH(AF$3,TQoL_Indexes!$B$8:$AK$8,0)),"")</f>
        <v/>
      </c>
      <c r="AG387" s="86" t="str">
        <f>IFERROR(INDEX(DB_Typologies!$D$4:$AP$1445,MATCH($A$3,DB_Typologies!$AQ$4:$AQ$1445,0)+$A387,MATCH(AG$3,TQoL_Indexes!$B$8:$AK$8,0)),"")</f>
        <v/>
      </c>
      <c r="AH387" s="86" t="str">
        <f>IFERROR(INDEX(DB_Typologies!$D$4:$AP$1445,MATCH($A$3,DB_Typologies!$AQ$4:$AQ$1445,0)+$A387,MATCH(AH$3,TQoL_Indexes!$B$8:$AK$8,0)),"")</f>
        <v/>
      </c>
      <c r="AI387" s="86" t="str">
        <f>IFERROR(INDEX(DB_Typologies!$D$4:$AP$1445,MATCH($A$3,DB_Typologies!$AQ$4:$AQ$1445,0)+$A387,MATCH(AI$3,TQoL_Indexes!$B$8:$AK$8,0)),"")</f>
        <v/>
      </c>
      <c r="AJ387" s="86" t="str">
        <f>IFERROR(INDEX(DB_Typologies!$D$4:$AP$1445,MATCH($A$3,DB_Typologies!$AQ$4:$AQ$1445,0)+$A387,MATCH(AJ$3,TQoL_Indexes!$B$8:$AK$8,0)),"")</f>
        <v/>
      </c>
      <c r="AK387" s="86" t="str">
        <f>IFERROR(INDEX(DB_Typologies!$D$4:$AP$1445,MATCH($A$3,DB_Typologies!$AQ$4:$AQ$1445,0)+$A387,MATCH(AK$3,TQoL_Indexes!$B$8:$AK$8,0)),"")</f>
        <v/>
      </c>
      <c r="AL387" s="86" t="str">
        <f>IFERROR(INDEX(DB_Typologies!$D$4:$AP$1445,MATCH($A$3,DB_Typologies!$AQ$4:$AQ$1445,0)+$A387,MATCH(AL$3,TQoL_Indexes!$B$8:$AK$8,0)),"")</f>
        <v/>
      </c>
      <c r="AM387" s="87" t="str">
        <f>IFERROR(INDEX(DB_Typologies!$D$4:$AP$1445,MATCH($A$3,DB_Typologies!$AQ$4:$AQ$1445,0)+$A387,MATCH(AM$3,TQoL_Indexes!$B$8:$AK$8,0)),"")</f>
        <v/>
      </c>
    </row>
    <row r="388" spans="1:39">
      <c r="A388" s="58" t="str">
        <f>IFERROR(IF(A387+1&lt;COUNTIF(DB_Typologies!$AQ$4:$AQ$1445,$A$3),A387+1,""),"")</f>
        <v/>
      </c>
      <c r="B388" s="120" t="str">
        <f>IFERROR(INDEX(DB_Typologies!$D$4:$AP$1445,MATCH($A$3,DB_Typologies!$AQ$4:$AQ$1445,0)+$A388,MATCH(B$3,TQoL_Indexes!$B$8:$AK$8,0)),"")</f>
        <v/>
      </c>
      <c r="C388" s="86" t="str">
        <f>IFERROR(INDEX(DB_Typologies!$D$4:$AP$1445,MATCH($A$3,DB_Typologies!$AQ$4:$AQ$1445,0)+$A388,MATCH(C$3,TQoL_Indexes!$B$8:$AK$8,0)),"")</f>
        <v/>
      </c>
      <c r="D388" s="87" t="str">
        <f>IFERROR(INDEX(DB_Typologies!$D$4:$AP$1445,MATCH($A$3,DB_Typologies!$AQ$4:$AQ$1445,0)+$A388,MATCH(D$3,TQoL_Indexes!$B$8:$AK$8,0)),"")</f>
        <v/>
      </c>
      <c r="E388" s="86" t="str">
        <f>IFERROR(INDEX(DB_Typologies!$D$4:$AP$1445,MATCH($A$3,DB_Typologies!$AQ$4:$AQ$1445,0)+$A388,MATCH(E$3,TQoL_Indexes!$B$8:$AK$8,0)),"")</f>
        <v/>
      </c>
      <c r="F388" s="86" t="str">
        <f>IFERROR(INDEX(DB_Typologies!$D$4:$AP$1445,MATCH($A$3,DB_Typologies!$AQ$4:$AQ$1445,0)+$A388,MATCH(F$3,TQoL_Indexes!$B$8:$AK$8,0)),"")</f>
        <v/>
      </c>
      <c r="G388" s="86" t="str">
        <f>IFERROR(INDEX(DB_Typologies!$D$4:$AP$1445,MATCH($A$3,DB_Typologies!$AQ$4:$AQ$1445,0)+$A388,MATCH(G$3,TQoL_Indexes!$B$8:$AK$8,0)),"")</f>
        <v/>
      </c>
      <c r="H388" s="86" t="str">
        <f>IFERROR(INDEX(DB_Typologies!$D$4:$AP$1445,MATCH($A$3,DB_Typologies!$AQ$4:$AQ$1445,0)+$A388,MATCH(H$3,TQoL_Indexes!$B$8:$AK$8,0)),"")</f>
        <v/>
      </c>
      <c r="I388" s="86" t="str">
        <f>IFERROR(INDEX(DB_Typologies!$D$4:$AP$1445,MATCH($A$3,DB_Typologies!$AQ$4:$AQ$1445,0)+$A388,MATCH(I$3,TQoL_Indexes!$B$8:$AK$8,0)),"")</f>
        <v/>
      </c>
      <c r="J388" s="86" t="str">
        <f>IFERROR(INDEX(DB_Typologies!$D$4:$AP$1445,MATCH($A$3,DB_Typologies!$AQ$4:$AQ$1445,0)+$A388,MATCH(J$3,TQoL_Indexes!$B$8:$AK$8,0)),"")</f>
        <v/>
      </c>
      <c r="K388" s="86" t="str">
        <f>IFERROR(INDEX(DB_Typologies!$D$4:$AP$1445,MATCH($A$3,DB_Typologies!$AQ$4:$AQ$1445,0)+$A388,MATCH(K$3,TQoL_Indexes!$B$8:$AK$8,0)),"")</f>
        <v/>
      </c>
      <c r="L388" s="86" t="str">
        <f>IFERROR(INDEX(DB_Typologies!$D$4:$AP$1445,MATCH($A$3,DB_Typologies!$AQ$4:$AQ$1445,0)+$A388,MATCH(L$3,TQoL_Indexes!$B$8:$AK$8,0)),"")</f>
        <v/>
      </c>
      <c r="M388" s="86" t="str">
        <f>IFERROR(INDEX(DB_Typologies!$D$4:$AP$1445,MATCH($A$3,DB_Typologies!$AQ$4:$AQ$1445,0)+$A388,MATCH(M$3,TQoL_Indexes!$B$8:$AK$8,0)),"")</f>
        <v/>
      </c>
      <c r="N388" s="86" t="str">
        <f>IFERROR(INDEX(DB_Typologies!$D$4:$AP$1445,MATCH($A$3,DB_Typologies!$AQ$4:$AQ$1445,0)+$A388,MATCH(N$3,TQoL_Indexes!$B$8:$AK$8,0)),"")</f>
        <v/>
      </c>
      <c r="O388" s="86" t="str">
        <f>IFERROR(INDEX(DB_Typologies!$D$4:$AP$1445,MATCH($A$3,DB_Typologies!$AQ$4:$AQ$1445,0)+$A388,MATCH(O$3,TQoL_Indexes!$B$8:$AK$8,0)),"")</f>
        <v/>
      </c>
      <c r="P388" s="86" t="str">
        <f>IFERROR(INDEX(DB_Typologies!$D$4:$AP$1445,MATCH($A$3,DB_Typologies!$AQ$4:$AQ$1445,0)+$A388,MATCH(P$3,TQoL_Indexes!$B$8:$AK$8,0)),"")</f>
        <v/>
      </c>
      <c r="Q388" s="86" t="str">
        <f>IFERROR(INDEX(DB_Typologies!$D$4:$AP$1445,MATCH($A$3,DB_Typologies!$AQ$4:$AQ$1445,0)+$A388,MATCH(Q$3,TQoL_Indexes!$B$8:$AK$8,0)),"")</f>
        <v/>
      </c>
      <c r="R388" s="86" t="str">
        <f>IFERROR(INDEX(DB_Typologies!$D$4:$AP$1445,MATCH($A$3,DB_Typologies!$AQ$4:$AQ$1445,0)+$A388,MATCH(R$3,TQoL_Indexes!$B$8:$AK$8,0)),"")</f>
        <v/>
      </c>
      <c r="S388" s="86" t="str">
        <f>IFERROR(INDEX(DB_Typologies!$D$4:$AP$1445,MATCH($A$3,DB_Typologies!$AQ$4:$AQ$1445,0)+$A388,MATCH(S$3,TQoL_Indexes!$B$8:$AK$8,0)),"")</f>
        <v/>
      </c>
      <c r="T388" s="86" t="str">
        <f>IFERROR(INDEX(DB_Typologies!$D$4:$AP$1445,MATCH($A$3,DB_Typologies!$AQ$4:$AQ$1445,0)+$A388,MATCH(T$3,TQoL_Indexes!$B$8:$AK$8,0)),"")</f>
        <v/>
      </c>
      <c r="U388" s="86" t="str">
        <f>IFERROR(INDEX(DB_Typologies!$D$4:$AP$1445,MATCH($A$3,DB_Typologies!$AQ$4:$AQ$1445,0)+$A388,MATCH(U$3,TQoL_Indexes!$B$8:$AK$8,0)),"")</f>
        <v/>
      </c>
      <c r="V388" s="86" t="str">
        <f>IFERROR(INDEX(DB_Typologies!$D$4:$AP$1445,MATCH($A$3,DB_Typologies!$AQ$4:$AQ$1445,0)+$A388,MATCH(V$3,TQoL_Indexes!$B$8:$AK$8,0)),"")</f>
        <v/>
      </c>
      <c r="W388" s="86" t="str">
        <f>IFERROR(INDEX(DB_Typologies!$D$4:$AP$1445,MATCH($A$3,DB_Typologies!$AQ$4:$AQ$1445,0)+$A388,MATCH(W$3,TQoL_Indexes!$B$8:$AK$8,0)),"")</f>
        <v/>
      </c>
      <c r="X388" s="86" t="str">
        <f>IFERROR(INDEX(DB_Typologies!$D$4:$AP$1445,MATCH($A$3,DB_Typologies!$AQ$4:$AQ$1445,0)+$A388,MATCH(X$3,TQoL_Indexes!$B$8:$AK$8,0)),"")</f>
        <v/>
      </c>
      <c r="Y388" s="86" t="str">
        <f>IFERROR(INDEX(DB_Typologies!$D$4:$AP$1445,MATCH($A$3,DB_Typologies!$AQ$4:$AQ$1445,0)+$A388,MATCH(Y$3,TQoL_Indexes!$B$8:$AK$8,0)),"")</f>
        <v/>
      </c>
      <c r="Z388" s="86" t="str">
        <f>IFERROR(INDEX(DB_Typologies!$D$4:$AP$1445,MATCH($A$3,DB_Typologies!$AQ$4:$AQ$1445,0)+$A388,MATCH(Z$3,TQoL_Indexes!$B$8:$AK$8,0)),"")</f>
        <v/>
      </c>
      <c r="AA388" s="86" t="str">
        <f>IFERROR(INDEX(DB_Typologies!$D$4:$AP$1445,MATCH($A$3,DB_Typologies!$AQ$4:$AQ$1445,0)+$A388,MATCH(AA$3,TQoL_Indexes!$B$8:$AK$8,0)),"")</f>
        <v/>
      </c>
      <c r="AB388" s="86" t="str">
        <f>IFERROR(INDEX(DB_Typologies!$D$4:$AP$1445,MATCH($A$3,DB_Typologies!$AQ$4:$AQ$1445,0)+$A388,MATCH(AB$3,TQoL_Indexes!$B$8:$AK$8,0)),"")</f>
        <v/>
      </c>
      <c r="AC388" s="86" t="str">
        <f>IFERROR(INDEX(DB_Typologies!$D$4:$AP$1445,MATCH($A$3,DB_Typologies!$AQ$4:$AQ$1445,0)+$A388,MATCH(AC$3,TQoL_Indexes!$B$8:$AK$8,0)),"")</f>
        <v/>
      </c>
      <c r="AD388" s="86" t="str">
        <f>IFERROR(INDEX(DB_Typologies!$D$4:$AP$1445,MATCH($A$3,DB_Typologies!$AQ$4:$AQ$1445,0)+$A388,MATCH(AD$3,TQoL_Indexes!$B$8:$AK$8,0)),"")</f>
        <v/>
      </c>
      <c r="AE388" s="86" t="str">
        <f>IFERROR(INDEX(DB_Typologies!$D$4:$AP$1445,MATCH($A$3,DB_Typologies!$AQ$4:$AQ$1445,0)+$A388,MATCH(AE$3,TQoL_Indexes!$B$8:$AK$8,0)),"")</f>
        <v/>
      </c>
      <c r="AF388" s="86" t="str">
        <f>IFERROR(INDEX(DB_Typologies!$D$4:$AP$1445,MATCH($A$3,DB_Typologies!$AQ$4:$AQ$1445,0)+$A388,MATCH(AF$3,TQoL_Indexes!$B$8:$AK$8,0)),"")</f>
        <v/>
      </c>
      <c r="AG388" s="86" t="str">
        <f>IFERROR(INDEX(DB_Typologies!$D$4:$AP$1445,MATCH($A$3,DB_Typologies!$AQ$4:$AQ$1445,0)+$A388,MATCH(AG$3,TQoL_Indexes!$B$8:$AK$8,0)),"")</f>
        <v/>
      </c>
      <c r="AH388" s="86" t="str">
        <f>IFERROR(INDEX(DB_Typologies!$D$4:$AP$1445,MATCH($A$3,DB_Typologies!$AQ$4:$AQ$1445,0)+$A388,MATCH(AH$3,TQoL_Indexes!$B$8:$AK$8,0)),"")</f>
        <v/>
      </c>
      <c r="AI388" s="86" t="str">
        <f>IFERROR(INDEX(DB_Typologies!$D$4:$AP$1445,MATCH($A$3,DB_Typologies!$AQ$4:$AQ$1445,0)+$A388,MATCH(AI$3,TQoL_Indexes!$B$8:$AK$8,0)),"")</f>
        <v/>
      </c>
      <c r="AJ388" s="86" t="str">
        <f>IFERROR(INDEX(DB_Typologies!$D$4:$AP$1445,MATCH($A$3,DB_Typologies!$AQ$4:$AQ$1445,0)+$A388,MATCH(AJ$3,TQoL_Indexes!$B$8:$AK$8,0)),"")</f>
        <v/>
      </c>
      <c r="AK388" s="86" t="str">
        <f>IFERROR(INDEX(DB_Typologies!$D$4:$AP$1445,MATCH($A$3,DB_Typologies!$AQ$4:$AQ$1445,0)+$A388,MATCH(AK$3,TQoL_Indexes!$B$8:$AK$8,0)),"")</f>
        <v/>
      </c>
      <c r="AL388" s="86" t="str">
        <f>IFERROR(INDEX(DB_Typologies!$D$4:$AP$1445,MATCH($A$3,DB_Typologies!$AQ$4:$AQ$1445,0)+$A388,MATCH(AL$3,TQoL_Indexes!$B$8:$AK$8,0)),"")</f>
        <v/>
      </c>
      <c r="AM388" s="87" t="str">
        <f>IFERROR(INDEX(DB_Typologies!$D$4:$AP$1445,MATCH($A$3,DB_Typologies!$AQ$4:$AQ$1445,0)+$A388,MATCH(AM$3,TQoL_Indexes!$B$8:$AK$8,0)),"")</f>
        <v/>
      </c>
    </row>
    <row r="389" spans="1:39">
      <c r="A389" s="58" t="str">
        <f>IFERROR(IF(A388+1&lt;COUNTIF(DB_Typologies!$AQ$4:$AQ$1445,$A$3),A388+1,""),"")</f>
        <v/>
      </c>
      <c r="B389" s="120" t="str">
        <f>IFERROR(INDEX(DB_Typologies!$D$4:$AP$1445,MATCH($A$3,DB_Typologies!$AQ$4:$AQ$1445,0)+$A389,MATCH(B$3,TQoL_Indexes!$B$8:$AK$8,0)),"")</f>
        <v/>
      </c>
      <c r="C389" s="86" t="str">
        <f>IFERROR(INDEX(DB_Typologies!$D$4:$AP$1445,MATCH($A$3,DB_Typologies!$AQ$4:$AQ$1445,0)+$A389,MATCH(C$3,TQoL_Indexes!$B$8:$AK$8,0)),"")</f>
        <v/>
      </c>
      <c r="D389" s="87" t="str">
        <f>IFERROR(INDEX(DB_Typologies!$D$4:$AP$1445,MATCH($A$3,DB_Typologies!$AQ$4:$AQ$1445,0)+$A389,MATCH(D$3,TQoL_Indexes!$B$8:$AK$8,0)),"")</f>
        <v/>
      </c>
      <c r="E389" s="86" t="str">
        <f>IFERROR(INDEX(DB_Typologies!$D$4:$AP$1445,MATCH($A$3,DB_Typologies!$AQ$4:$AQ$1445,0)+$A389,MATCH(E$3,TQoL_Indexes!$B$8:$AK$8,0)),"")</f>
        <v/>
      </c>
      <c r="F389" s="86" t="str">
        <f>IFERROR(INDEX(DB_Typologies!$D$4:$AP$1445,MATCH($A$3,DB_Typologies!$AQ$4:$AQ$1445,0)+$A389,MATCH(F$3,TQoL_Indexes!$B$8:$AK$8,0)),"")</f>
        <v/>
      </c>
      <c r="G389" s="86" t="str">
        <f>IFERROR(INDEX(DB_Typologies!$D$4:$AP$1445,MATCH($A$3,DB_Typologies!$AQ$4:$AQ$1445,0)+$A389,MATCH(G$3,TQoL_Indexes!$B$8:$AK$8,0)),"")</f>
        <v/>
      </c>
      <c r="H389" s="86" t="str">
        <f>IFERROR(INDEX(DB_Typologies!$D$4:$AP$1445,MATCH($A$3,DB_Typologies!$AQ$4:$AQ$1445,0)+$A389,MATCH(H$3,TQoL_Indexes!$B$8:$AK$8,0)),"")</f>
        <v/>
      </c>
      <c r="I389" s="86" t="str">
        <f>IFERROR(INDEX(DB_Typologies!$D$4:$AP$1445,MATCH($A$3,DB_Typologies!$AQ$4:$AQ$1445,0)+$A389,MATCH(I$3,TQoL_Indexes!$B$8:$AK$8,0)),"")</f>
        <v/>
      </c>
      <c r="J389" s="86" t="str">
        <f>IFERROR(INDEX(DB_Typologies!$D$4:$AP$1445,MATCH($A$3,DB_Typologies!$AQ$4:$AQ$1445,0)+$A389,MATCH(J$3,TQoL_Indexes!$B$8:$AK$8,0)),"")</f>
        <v/>
      </c>
      <c r="K389" s="86" t="str">
        <f>IFERROR(INDEX(DB_Typologies!$D$4:$AP$1445,MATCH($A$3,DB_Typologies!$AQ$4:$AQ$1445,0)+$A389,MATCH(K$3,TQoL_Indexes!$B$8:$AK$8,0)),"")</f>
        <v/>
      </c>
      <c r="L389" s="86" t="str">
        <f>IFERROR(INDEX(DB_Typologies!$D$4:$AP$1445,MATCH($A$3,DB_Typologies!$AQ$4:$AQ$1445,0)+$A389,MATCH(L$3,TQoL_Indexes!$B$8:$AK$8,0)),"")</f>
        <v/>
      </c>
      <c r="M389" s="86" t="str">
        <f>IFERROR(INDEX(DB_Typologies!$D$4:$AP$1445,MATCH($A$3,DB_Typologies!$AQ$4:$AQ$1445,0)+$A389,MATCH(M$3,TQoL_Indexes!$B$8:$AK$8,0)),"")</f>
        <v/>
      </c>
      <c r="N389" s="86" t="str">
        <f>IFERROR(INDEX(DB_Typologies!$D$4:$AP$1445,MATCH($A$3,DB_Typologies!$AQ$4:$AQ$1445,0)+$A389,MATCH(N$3,TQoL_Indexes!$B$8:$AK$8,0)),"")</f>
        <v/>
      </c>
      <c r="O389" s="86" t="str">
        <f>IFERROR(INDEX(DB_Typologies!$D$4:$AP$1445,MATCH($A$3,DB_Typologies!$AQ$4:$AQ$1445,0)+$A389,MATCH(O$3,TQoL_Indexes!$B$8:$AK$8,0)),"")</f>
        <v/>
      </c>
      <c r="P389" s="86" t="str">
        <f>IFERROR(INDEX(DB_Typologies!$D$4:$AP$1445,MATCH($A$3,DB_Typologies!$AQ$4:$AQ$1445,0)+$A389,MATCH(P$3,TQoL_Indexes!$B$8:$AK$8,0)),"")</f>
        <v/>
      </c>
      <c r="Q389" s="86" t="str">
        <f>IFERROR(INDEX(DB_Typologies!$D$4:$AP$1445,MATCH($A$3,DB_Typologies!$AQ$4:$AQ$1445,0)+$A389,MATCH(Q$3,TQoL_Indexes!$B$8:$AK$8,0)),"")</f>
        <v/>
      </c>
      <c r="R389" s="86" t="str">
        <f>IFERROR(INDEX(DB_Typologies!$D$4:$AP$1445,MATCH($A$3,DB_Typologies!$AQ$4:$AQ$1445,0)+$A389,MATCH(R$3,TQoL_Indexes!$B$8:$AK$8,0)),"")</f>
        <v/>
      </c>
      <c r="S389" s="86" t="str">
        <f>IFERROR(INDEX(DB_Typologies!$D$4:$AP$1445,MATCH($A$3,DB_Typologies!$AQ$4:$AQ$1445,0)+$A389,MATCH(S$3,TQoL_Indexes!$B$8:$AK$8,0)),"")</f>
        <v/>
      </c>
      <c r="T389" s="86" t="str">
        <f>IFERROR(INDEX(DB_Typologies!$D$4:$AP$1445,MATCH($A$3,DB_Typologies!$AQ$4:$AQ$1445,0)+$A389,MATCH(T$3,TQoL_Indexes!$B$8:$AK$8,0)),"")</f>
        <v/>
      </c>
      <c r="U389" s="86" t="str">
        <f>IFERROR(INDEX(DB_Typologies!$D$4:$AP$1445,MATCH($A$3,DB_Typologies!$AQ$4:$AQ$1445,0)+$A389,MATCH(U$3,TQoL_Indexes!$B$8:$AK$8,0)),"")</f>
        <v/>
      </c>
      <c r="V389" s="86" t="str">
        <f>IFERROR(INDEX(DB_Typologies!$D$4:$AP$1445,MATCH($A$3,DB_Typologies!$AQ$4:$AQ$1445,0)+$A389,MATCH(V$3,TQoL_Indexes!$B$8:$AK$8,0)),"")</f>
        <v/>
      </c>
      <c r="W389" s="86" t="str">
        <f>IFERROR(INDEX(DB_Typologies!$D$4:$AP$1445,MATCH($A$3,DB_Typologies!$AQ$4:$AQ$1445,0)+$A389,MATCH(W$3,TQoL_Indexes!$B$8:$AK$8,0)),"")</f>
        <v/>
      </c>
      <c r="X389" s="86" t="str">
        <f>IFERROR(INDEX(DB_Typologies!$D$4:$AP$1445,MATCH($A$3,DB_Typologies!$AQ$4:$AQ$1445,0)+$A389,MATCH(X$3,TQoL_Indexes!$B$8:$AK$8,0)),"")</f>
        <v/>
      </c>
      <c r="Y389" s="86" t="str">
        <f>IFERROR(INDEX(DB_Typologies!$D$4:$AP$1445,MATCH($A$3,DB_Typologies!$AQ$4:$AQ$1445,0)+$A389,MATCH(Y$3,TQoL_Indexes!$B$8:$AK$8,0)),"")</f>
        <v/>
      </c>
      <c r="Z389" s="86" t="str">
        <f>IFERROR(INDEX(DB_Typologies!$D$4:$AP$1445,MATCH($A$3,DB_Typologies!$AQ$4:$AQ$1445,0)+$A389,MATCH(Z$3,TQoL_Indexes!$B$8:$AK$8,0)),"")</f>
        <v/>
      </c>
      <c r="AA389" s="86" t="str">
        <f>IFERROR(INDEX(DB_Typologies!$D$4:$AP$1445,MATCH($A$3,DB_Typologies!$AQ$4:$AQ$1445,0)+$A389,MATCH(AA$3,TQoL_Indexes!$B$8:$AK$8,0)),"")</f>
        <v/>
      </c>
      <c r="AB389" s="86" t="str">
        <f>IFERROR(INDEX(DB_Typologies!$D$4:$AP$1445,MATCH($A$3,DB_Typologies!$AQ$4:$AQ$1445,0)+$A389,MATCH(AB$3,TQoL_Indexes!$B$8:$AK$8,0)),"")</f>
        <v/>
      </c>
      <c r="AC389" s="86" t="str">
        <f>IFERROR(INDEX(DB_Typologies!$D$4:$AP$1445,MATCH($A$3,DB_Typologies!$AQ$4:$AQ$1445,0)+$A389,MATCH(AC$3,TQoL_Indexes!$B$8:$AK$8,0)),"")</f>
        <v/>
      </c>
      <c r="AD389" s="86" t="str">
        <f>IFERROR(INDEX(DB_Typologies!$D$4:$AP$1445,MATCH($A$3,DB_Typologies!$AQ$4:$AQ$1445,0)+$A389,MATCH(AD$3,TQoL_Indexes!$B$8:$AK$8,0)),"")</f>
        <v/>
      </c>
      <c r="AE389" s="86" t="str">
        <f>IFERROR(INDEX(DB_Typologies!$D$4:$AP$1445,MATCH($A$3,DB_Typologies!$AQ$4:$AQ$1445,0)+$A389,MATCH(AE$3,TQoL_Indexes!$B$8:$AK$8,0)),"")</f>
        <v/>
      </c>
      <c r="AF389" s="86" t="str">
        <f>IFERROR(INDEX(DB_Typologies!$D$4:$AP$1445,MATCH($A$3,DB_Typologies!$AQ$4:$AQ$1445,0)+$A389,MATCH(AF$3,TQoL_Indexes!$B$8:$AK$8,0)),"")</f>
        <v/>
      </c>
      <c r="AG389" s="86" t="str">
        <f>IFERROR(INDEX(DB_Typologies!$D$4:$AP$1445,MATCH($A$3,DB_Typologies!$AQ$4:$AQ$1445,0)+$A389,MATCH(AG$3,TQoL_Indexes!$B$8:$AK$8,0)),"")</f>
        <v/>
      </c>
      <c r="AH389" s="86" t="str">
        <f>IFERROR(INDEX(DB_Typologies!$D$4:$AP$1445,MATCH($A$3,DB_Typologies!$AQ$4:$AQ$1445,0)+$A389,MATCH(AH$3,TQoL_Indexes!$B$8:$AK$8,0)),"")</f>
        <v/>
      </c>
      <c r="AI389" s="86" t="str">
        <f>IFERROR(INDEX(DB_Typologies!$D$4:$AP$1445,MATCH($A$3,DB_Typologies!$AQ$4:$AQ$1445,0)+$A389,MATCH(AI$3,TQoL_Indexes!$B$8:$AK$8,0)),"")</f>
        <v/>
      </c>
      <c r="AJ389" s="86" t="str">
        <f>IFERROR(INDEX(DB_Typologies!$D$4:$AP$1445,MATCH($A$3,DB_Typologies!$AQ$4:$AQ$1445,0)+$A389,MATCH(AJ$3,TQoL_Indexes!$B$8:$AK$8,0)),"")</f>
        <v/>
      </c>
      <c r="AK389" s="86" t="str">
        <f>IFERROR(INDEX(DB_Typologies!$D$4:$AP$1445,MATCH($A$3,DB_Typologies!$AQ$4:$AQ$1445,0)+$A389,MATCH(AK$3,TQoL_Indexes!$B$8:$AK$8,0)),"")</f>
        <v/>
      </c>
      <c r="AL389" s="86" t="str">
        <f>IFERROR(INDEX(DB_Typologies!$D$4:$AP$1445,MATCH($A$3,DB_Typologies!$AQ$4:$AQ$1445,0)+$A389,MATCH(AL$3,TQoL_Indexes!$B$8:$AK$8,0)),"")</f>
        <v/>
      </c>
      <c r="AM389" s="87" t="str">
        <f>IFERROR(INDEX(DB_Typologies!$D$4:$AP$1445,MATCH($A$3,DB_Typologies!$AQ$4:$AQ$1445,0)+$A389,MATCH(AM$3,TQoL_Indexes!$B$8:$AK$8,0)),"")</f>
        <v/>
      </c>
    </row>
    <row r="390" spans="1:39">
      <c r="A390" s="58" t="str">
        <f>IFERROR(IF(A389+1&lt;COUNTIF(DB_Typologies!$AQ$4:$AQ$1445,$A$3),A389+1,""),"")</f>
        <v/>
      </c>
      <c r="B390" s="120" t="str">
        <f>IFERROR(INDEX(DB_Typologies!$D$4:$AP$1445,MATCH($A$3,DB_Typologies!$AQ$4:$AQ$1445,0)+$A390,MATCH(B$3,TQoL_Indexes!$B$8:$AK$8,0)),"")</f>
        <v/>
      </c>
      <c r="C390" s="86" t="str">
        <f>IFERROR(INDEX(DB_Typologies!$D$4:$AP$1445,MATCH($A$3,DB_Typologies!$AQ$4:$AQ$1445,0)+$A390,MATCH(C$3,TQoL_Indexes!$B$8:$AK$8,0)),"")</f>
        <v/>
      </c>
      <c r="D390" s="87" t="str">
        <f>IFERROR(INDEX(DB_Typologies!$D$4:$AP$1445,MATCH($A$3,DB_Typologies!$AQ$4:$AQ$1445,0)+$A390,MATCH(D$3,TQoL_Indexes!$B$8:$AK$8,0)),"")</f>
        <v/>
      </c>
      <c r="E390" s="86" t="str">
        <f>IFERROR(INDEX(DB_Typologies!$D$4:$AP$1445,MATCH($A$3,DB_Typologies!$AQ$4:$AQ$1445,0)+$A390,MATCH(E$3,TQoL_Indexes!$B$8:$AK$8,0)),"")</f>
        <v/>
      </c>
      <c r="F390" s="86" t="str">
        <f>IFERROR(INDEX(DB_Typologies!$D$4:$AP$1445,MATCH($A$3,DB_Typologies!$AQ$4:$AQ$1445,0)+$A390,MATCH(F$3,TQoL_Indexes!$B$8:$AK$8,0)),"")</f>
        <v/>
      </c>
      <c r="G390" s="86" t="str">
        <f>IFERROR(INDEX(DB_Typologies!$D$4:$AP$1445,MATCH($A$3,DB_Typologies!$AQ$4:$AQ$1445,0)+$A390,MATCH(G$3,TQoL_Indexes!$B$8:$AK$8,0)),"")</f>
        <v/>
      </c>
      <c r="H390" s="86" t="str">
        <f>IFERROR(INDEX(DB_Typologies!$D$4:$AP$1445,MATCH($A$3,DB_Typologies!$AQ$4:$AQ$1445,0)+$A390,MATCH(H$3,TQoL_Indexes!$B$8:$AK$8,0)),"")</f>
        <v/>
      </c>
      <c r="I390" s="86" t="str">
        <f>IFERROR(INDEX(DB_Typologies!$D$4:$AP$1445,MATCH($A$3,DB_Typologies!$AQ$4:$AQ$1445,0)+$A390,MATCH(I$3,TQoL_Indexes!$B$8:$AK$8,0)),"")</f>
        <v/>
      </c>
      <c r="J390" s="86" t="str">
        <f>IFERROR(INDEX(DB_Typologies!$D$4:$AP$1445,MATCH($A$3,DB_Typologies!$AQ$4:$AQ$1445,0)+$A390,MATCH(J$3,TQoL_Indexes!$B$8:$AK$8,0)),"")</f>
        <v/>
      </c>
      <c r="K390" s="86" t="str">
        <f>IFERROR(INDEX(DB_Typologies!$D$4:$AP$1445,MATCH($A$3,DB_Typologies!$AQ$4:$AQ$1445,0)+$A390,MATCH(K$3,TQoL_Indexes!$B$8:$AK$8,0)),"")</f>
        <v/>
      </c>
      <c r="L390" s="86" t="str">
        <f>IFERROR(INDEX(DB_Typologies!$D$4:$AP$1445,MATCH($A$3,DB_Typologies!$AQ$4:$AQ$1445,0)+$A390,MATCH(L$3,TQoL_Indexes!$B$8:$AK$8,0)),"")</f>
        <v/>
      </c>
      <c r="M390" s="86" t="str">
        <f>IFERROR(INDEX(DB_Typologies!$D$4:$AP$1445,MATCH($A$3,DB_Typologies!$AQ$4:$AQ$1445,0)+$A390,MATCH(M$3,TQoL_Indexes!$B$8:$AK$8,0)),"")</f>
        <v/>
      </c>
      <c r="N390" s="86" t="str">
        <f>IFERROR(INDEX(DB_Typologies!$D$4:$AP$1445,MATCH($A$3,DB_Typologies!$AQ$4:$AQ$1445,0)+$A390,MATCH(N$3,TQoL_Indexes!$B$8:$AK$8,0)),"")</f>
        <v/>
      </c>
      <c r="O390" s="86" t="str">
        <f>IFERROR(INDEX(DB_Typologies!$D$4:$AP$1445,MATCH($A$3,DB_Typologies!$AQ$4:$AQ$1445,0)+$A390,MATCH(O$3,TQoL_Indexes!$B$8:$AK$8,0)),"")</f>
        <v/>
      </c>
      <c r="P390" s="86" t="str">
        <f>IFERROR(INDEX(DB_Typologies!$D$4:$AP$1445,MATCH($A$3,DB_Typologies!$AQ$4:$AQ$1445,0)+$A390,MATCH(P$3,TQoL_Indexes!$B$8:$AK$8,0)),"")</f>
        <v/>
      </c>
      <c r="Q390" s="86" t="str">
        <f>IFERROR(INDEX(DB_Typologies!$D$4:$AP$1445,MATCH($A$3,DB_Typologies!$AQ$4:$AQ$1445,0)+$A390,MATCH(Q$3,TQoL_Indexes!$B$8:$AK$8,0)),"")</f>
        <v/>
      </c>
      <c r="R390" s="86" t="str">
        <f>IFERROR(INDEX(DB_Typologies!$D$4:$AP$1445,MATCH($A$3,DB_Typologies!$AQ$4:$AQ$1445,0)+$A390,MATCH(R$3,TQoL_Indexes!$B$8:$AK$8,0)),"")</f>
        <v/>
      </c>
      <c r="S390" s="86" t="str">
        <f>IFERROR(INDEX(DB_Typologies!$D$4:$AP$1445,MATCH($A$3,DB_Typologies!$AQ$4:$AQ$1445,0)+$A390,MATCH(S$3,TQoL_Indexes!$B$8:$AK$8,0)),"")</f>
        <v/>
      </c>
      <c r="T390" s="86" t="str">
        <f>IFERROR(INDEX(DB_Typologies!$D$4:$AP$1445,MATCH($A$3,DB_Typologies!$AQ$4:$AQ$1445,0)+$A390,MATCH(T$3,TQoL_Indexes!$B$8:$AK$8,0)),"")</f>
        <v/>
      </c>
      <c r="U390" s="86" t="str">
        <f>IFERROR(INDEX(DB_Typologies!$D$4:$AP$1445,MATCH($A$3,DB_Typologies!$AQ$4:$AQ$1445,0)+$A390,MATCH(U$3,TQoL_Indexes!$B$8:$AK$8,0)),"")</f>
        <v/>
      </c>
      <c r="V390" s="86" t="str">
        <f>IFERROR(INDEX(DB_Typologies!$D$4:$AP$1445,MATCH($A$3,DB_Typologies!$AQ$4:$AQ$1445,0)+$A390,MATCH(V$3,TQoL_Indexes!$B$8:$AK$8,0)),"")</f>
        <v/>
      </c>
      <c r="W390" s="86" t="str">
        <f>IFERROR(INDEX(DB_Typologies!$D$4:$AP$1445,MATCH($A$3,DB_Typologies!$AQ$4:$AQ$1445,0)+$A390,MATCH(W$3,TQoL_Indexes!$B$8:$AK$8,0)),"")</f>
        <v/>
      </c>
      <c r="X390" s="86" t="str">
        <f>IFERROR(INDEX(DB_Typologies!$D$4:$AP$1445,MATCH($A$3,DB_Typologies!$AQ$4:$AQ$1445,0)+$A390,MATCH(X$3,TQoL_Indexes!$B$8:$AK$8,0)),"")</f>
        <v/>
      </c>
      <c r="Y390" s="86" t="str">
        <f>IFERROR(INDEX(DB_Typologies!$D$4:$AP$1445,MATCH($A$3,DB_Typologies!$AQ$4:$AQ$1445,0)+$A390,MATCH(Y$3,TQoL_Indexes!$B$8:$AK$8,0)),"")</f>
        <v/>
      </c>
      <c r="Z390" s="86" t="str">
        <f>IFERROR(INDEX(DB_Typologies!$D$4:$AP$1445,MATCH($A$3,DB_Typologies!$AQ$4:$AQ$1445,0)+$A390,MATCH(Z$3,TQoL_Indexes!$B$8:$AK$8,0)),"")</f>
        <v/>
      </c>
      <c r="AA390" s="86" t="str">
        <f>IFERROR(INDEX(DB_Typologies!$D$4:$AP$1445,MATCH($A$3,DB_Typologies!$AQ$4:$AQ$1445,0)+$A390,MATCH(AA$3,TQoL_Indexes!$B$8:$AK$8,0)),"")</f>
        <v/>
      </c>
      <c r="AB390" s="86" t="str">
        <f>IFERROR(INDEX(DB_Typologies!$D$4:$AP$1445,MATCH($A$3,DB_Typologies!$AQ$4:$AQ$1445,0)+$A390,MATCH(AB$3,TQoL_Indexes!$B$8:$AK$8,0)),"")</f>
        <v/>
      </c>
      <c r="AC390" s="86" t="str">
        <f>IFERROR(INDEX(DB_Typologies!$D$4:$AP$1445,MATCH($A$3,DB_Typologies!$AQ$4:$AQ$1445,0)+$A390,MATCH(AC$3,TQoL_Indexes!$B$8:$AK$8,0)),"")</f>
        <v/>
      </c>
      <c r="AD390" s="86" t="str">
        <f>IFERROR(INDEX(DB_Typologies!$D$4:$AP$1445,MATCH($A$3,DB_Typologies!$AQ$4:$AQ$1445,0)+$A390,MATCH(AD$3,TQoL_Indexes!$B$8:$AK$8,0)),"")</f>
        <v/>
      </c>
      <c r="AE390" s="86" t="str">
        <f>IFERROR(INDEX(DB_Typologies!$D$4:$AP$1445,MATCH($A$3,DB_Typologies!$AQ$4:$AQ$1445,0)+$A390,MATCH(AE$3,TQoL_Indexes!$B$8:$AK$8,0)),"")</f>
        <v/>
      </c>
      <c r="AF390" s="86" t="str">
        <f>IFERROR(INDEX(DB_Typologies!$D$4:$AP$1445,MATCH($A$3,DB_Typologies!$AQ$4:$AQ$1445,0)+$A390,MATCH(AF$3,TQoL_Indexes!$B$8:$AK$8,0)),"")</f>
        <v/>
      </c>
      <c r="AG390" s="86" t="str">
        <f>IFERROR(INDEX(DB_Typologies!$D$4:$AP$1445,MATCH($A$3,DB_Typologies!$AQ$4:$AQ$1445,0)+$A390,MATCH(AG$3,TQoL_Indexes!$B$8:$AK$8,0)),"")</f>
        <v/>
      </c>
      <c r="AH390" s="86" t="str">
        <f>IFERROR(INDEX(DB_Typologies!$D$4:$AP$1445,MATCH($A$3,DB_Typologies!$AQ$4:$AQ$1445,0)+$A390,MATCH(AH$3,TQoL_Indexes!$B$8:$AK$8,0)),"")</f>
        <v/>
      </c>
      <c r="AI390" s="86" t="str">
        <f>IFERROR(INDEX(DB_Typologies!$D$4:$AP$1445,MATCH($A$3,DB_Typologies!$AQ$4:$AQ$1445,0)+$A390,MATCH(AI$3,TQoL_Indexes!$B$8:$AK$8,0)),"")</f>
        <v/>
      </c>
      <c r="AJ390" s="86" t="str">
        <f>IFERROR(INDEX(DB_Typologies!$D$4:$AP$1445,MATCH($A$3,DB_Typologies!$AQ$4:$AQ$1445,0)+$A390,MATCH(AJ$3,TQoL_Indexes!$B$8:$AK$8,0)),"")</f>
        <v/>
      </c>
      <c r="AK390" s="86" t="str">
        <f>IFERROR(INDEX(DB_Typologies!$D$4:$AP$1445,MATCH($A$3,DB_Typologies!$AQ$4:$AQ$1445,0)+$A390,MATCH(AK$3,TQoL_Indexes!$B$8:$AK$8,0)),"")</f>
        <v/>
      </c>
      <c r="AL390" s="86" t="str">
        <f>IFERROR(INDEX(DB_Typologies!$D$4:$AP$1445,MATCH($A$3,DB_Typologies!$AQ$4:$AQ$1445,0)+$A390,MATCH(AL$3,TQoL_Indexes!$B$8:$AK$8,0)),"")</f>
        <v/>
      </c>
      <c r="AM390" s="87" t="str">
        <f>IFERROR(INDEX(DB_Typologies!$D$4:$AP$1445,MATCH($A$3,DB_Typologies!$AQ$4:$AQ$1445,0)+$A390,MATCH(AM$3,TQoL_Indexes!$B$8:$AK$8,0)),"")</f>
        <v/>
      </c>
    </row>
    <row r="391" spans="1:39">
      <c r="A391" s="58" t="str">
        <f>IFERROR(IF(A390+1&lt;COUNTIF(DB_Typologies!$AQ$4:$AQ$1445,$A$3),A390+1,""),"")</f>
        <v/>
      </c>
      <c r="B391" s="120" t="str">
        <f>IFERROR(INDEX(DB_Typologies!$D$4:$AP$1445,MATCH($A$3,DB_Typologies!$AQ$4:$AQ$1445,0)+$A391,MATCH(B$3,TQoL_Indexes!$B$8:$AK$8,0)),"")</f>
        <v/>
      </c>
      <c r="C391" s="86" t="str">
        <f>IFERROR(INDEX(DB_Typologies!$D$4:$AP$1445,MATCH($A$3,DB_Typologies!$AQ$4:$AQ$1445,0)+$A391,MATCH(C$3,TQoL_Indexes!$B$8:$AK$8,0)),"")</f>
        <v/>
      </c>
      <c r="D391" s="87" t="str">
        <f>IFERROR(INDEX(DB_Typologies!$D$4:$AP$1445,MATCH($A$3,DB_Typologies!$AQ$4:$AQ$1445,0)+$A391,MATCH(D$3,TQoL_Indexes!$B$8:$AK$8,0)),"")</f>
        <v/>
      </c>
      <c r="E391" s="86" t="str">
        <f>IFERROR(INDEX(DB_Typologies!$D$4:$AP$1445,MATCH($A$3,DB_Typologies!$AQ$4:$AQ$1445,0)+$A391,MATCH(E$3,TQoL_Indexes!$B$8:$AK$8,0)),"")</f>
        <v/>
      </c>
      <c r="F391" s="86" t="str">
        <f>IFERROR(INDEX(DB_Typologies!$D$4:$AP$1445,MATCH($A$3,DB_Typologies!$AQ$4:$AQ$1445,0)+$A391,MATCH(F$3,TQoL_Indexes!$B$8:$AK$8,0)),"")</f>
        <v/>
      </c>
      <c r="G391" s="86" t="str">
        <f>IFERROR(INDEX(DB_Typologies!$D$4:$AP$1445,MATCH($A$3,DB_Typologies!$AQ$4:$AQ$1445,0)+$A391,MATCH(G$3,TQoL_Indexes!$B$8:$AK$8,0)),"")</f>
        <v/>
      </c>
      <c r="H391" s="86" t="str">
        <f>IFERROR(INDEX(DB_Typologies!$D$4:$AP$1445,MATCH($A$3,DB_Typologies!$AQ$4:$AQ$1445,0)+$A391,MATCH(H$3,TQoL_Indexes!$B$8:$AK$8,0)),"")</f>
        <v/>
      </c>
      <c r="I391" s="86" t="str">
        <f>IFERROR(INDEX(DB_Typologies!$D$4:$AP$1445,MATCH($A$3,DB_Typologies!$AQ$4:$AQ$1445,0)+$A391,MATCH(I$3,TQoL_Indexes!$B$8:$AK$8,0)),"")</f>
        <v/>
      </c>
      <c r="J391" s="86" t="str">
        <f>IFERROR(INDEX(DB_Typologies!$D$4:$AP$1445,MATCH($A$3,DB_Typologies!$AQ$4:$AQ$1445,0)+$A391,MATCH(J$3,TQoL_Indexes!$B$8:$AK$8,0)),"")</f>
        <v/>
      </c>
      <c r="K391" s="86" t="str">
        <f>IFERROR(INDEX(DB_Typologies!$D$4:$AP$1445,MATCH($A$3,DB_Typologies!$AQ$4:$AQ$1445,0)+$A391,MATCH(K$3,TQoL_Indexes!$B$8:$AK$8,0)),"")</f>
        <v/>
      </c>
      <c r="L391" s="86" t="str">
        <f>IFERROR(INDEX(DB_Typologies!$D$4:$AP$1445,MATCH($A$3,DB_Typologies!$AQ$4:$AQ$1445,0)+$A391,MATCH(L$3,TQoL_Indexes!$B$8:$AK$8,0)),"")</f>
        <v/>
      </c>
      <c r="M391" s="86" t="str">
        <f>IFERROR(INDEX(DB_Typologies!$D$4:$AP$1445,MATCH($A$3,DB_Typologies!$AQ$4:$AQ$1445,0)+$A391,MATCH(M$3,TQoL_Indexes!$B$8:$AK$8,0)),"")</f>
        <v/>
      </c>
      <c r="N391" s="86" t="str">
        <f>IFERROR(INDEX(DB_Typologies!$D$4:$AP$1445,MATCH($A$3,DB_Typologies!$AQ$4:$AQ$1445,0)+$A391,MATCH(N$3,TQoL_Indexes!$B$8:$AK$8,0)),"")</f>
        <v/>
      </c>
      <c r="O391" s="86" t="str">
        <f>IFERROR(INDEX(DB_Typologies!$D$4:$AP$1445,MATCH($A$3,DB_Typologies!$AQ$4:$AQ$1445,0)+$A391,MATCH(O$3,TQoL_Indexes!$B$8:$AK$8,0)),"")</f>
        <v/>
      </c>
      <c r="P391" s="86" t="str">
        <f>IFERROR(INDEX(DB_Typologies!$D$4:$AP$1445,MATCH($A$3,DB_Typologies!$AQ$4:$AQ$1445,0)+$A391,MATCH(P$3,TQoL_Indexes!$B$8:$AK$8,0)),"")</f>
        <v/>
      </c>
      <c r="Q391" s="86" t="str">
        <f>IFERROR(INDEX(DB_Typologies!$D$4:$AP$1445,MATCH($A$3,DB_Typologies!$AQ$4:$AQ$1445,0)+$A391,MATCH(Q$3,TQoL_Indexes!$B$8:$AK$8,0)),"")</f>
        <v/>
      </c>
      <c r="R391" s="86" t="str">
        <f>IFERROR(INDEX(DB_Typologies!$D$4:$AP$1445,MATCH($A$3,DB_Typologies!$AQ$4:$AQ$1445,0)+$A391,MATCH(R$3,TQoL_Indexes!$B$8:$AK$8,0)),"")</f>
        <v/>
      </c>
      <c r="S391" s="86" t="str">
        <f>IFERROR(INDEX(DB_Typologies!$D$4:$AP$1445,MATCH($A$3,DB_Typologies!$AQ$4:$AQ$1445,0)+$A391,MATCH(S$3,TQoL_Indexes!$B$8:$AK$8,0)),"")</f>
        <v/>
      </c>
      <c r="T391" s="86" t="str">
        <f>IFERROR(INDEX(DB_Typologies!$D$4:$AP$1445,MATCH($A$3,DB_Typologies!$AQ$4:$AQ$1445,0)+$A391,MATCH(T$3,TQoL_Indexes!$B$8:$AK$8,0)),"")</f>
        <v/>
      </c>
      <c r="U391" s="86" t="str">
        <f>IFERROR(INDEX(DB_Typologies!$D$4:$AP$1445,MATCH($A$3,DB_Typologies!$AQ$4:$AQ$1445,0)+$A391,MATCH(U$3,TQoL_Indexes!$B$8:$AK$8,0)),"")</f>
        <v/>
      </c>
      <c r="V391" s="86" t="str">
        <f>IFERROR(INDEX(DB_Typologies!$D$4:$AP$1445,MATCH($A$3,DB_Typologies!$AQ$4:$AQ$1445,0)+$A391,MATCH(V$3,TQoL_Indexes!$B$8:$AK$8,0)),"")</f>
        <v/>
      </c>
      <c r="W391" s="86" t="str">
        <f>IFERROR(INDEX(DB_Typologies!$D$4:$AP$1445,MATCH($A$3,DB_Typologies!$AQ$4:$AQ$1445,0)+$A391,MATCH(W$3,TQoL_Indexes!$B$8:$AK$8,0)),"")</f>
        <v/>
      </c>
      <c r="X391" s="86" t="str">
        <f>IFERROR(INDEX(DB_Typologies!$D$4:$AP$1445,MATCH($A$3,DB_Typologies!$AQ$4:$AQ$1445,0)+$A391,MATCH(X$3,TQoL_Indexes!$B$8:$AK$8,0)),"")</f>
        <v/>
      </c>
      <c r="Y391" s="86" t="str">
        <f>IFERROR(INDEX(DB_Typologies!$D$4:$AP$1445,MATCH($A$3,DB_Typologies!$AQ$4:$AQ$1445,0)+$A391,MATCH(Y$3,TQoL_Indexes!$B$8:$AK$8,0)),"")</f>
        <v/>
      </c>
      <c r="Z391" s="86" t="str">
        <f>IFERROR(INDEX(DB_Typologies!$D$4:$AP$1445,MATCH($A$3,DB_Typologies!$AQ$4:$AQ$1445,0)+$A391,MATCH(Z$3,TQoL_Indexes!$B$8:$AK$8,0)),"")</f>
        <v/>
      </c>
      <c r="AA391" s="86" t="str">
        <f>IFERROR(INDEX(DB_Typologies!$D$4:$AP$1445,MATCH($A$3,DB_Typologies!$AQ$4:$AQ$1445,0)+$A391,MATCH(AA$3,TQoL_Indexes!$B$8:$AK$8,0)),"")</f>
        <v/>
      </c>
      <c r="AB391" s="86" t="str">
        <f>IFERROR(INDEX(DB_Typologies!$D$4:$AP$1445,MATCH($A$3,DB_Typologies!$AQ$4:$AQ$1445,0)+$A391,MATCH(AB$3,TQoL_Indexes!$B$8:$AK$8,0)),"")</f>
        <v/>
      </c>
      <c r="AC391" s="86" t="str">
        <f>IFERROR(INDEX(DB_Typologies!$D$4:$AP$1445,MATCH($A$3,DB_Typologies!$AQ$4:$AQ$1445,0)+$A391,MATCH(AC$3,TQoL_Indexes!$B$8:$AK$8,0)),"")</f>
        <v/>
      </c>
      <c r="AD391" s="86" t="str">
        <f>IFERROR(INDEX(DB_Typologies!$D$4:$AP$1445,MATCH($A$3,DB_Typologies!$AQ$4:$AQ$1445,0)+$A391,MATCH(AD$3,TQoL_Indexes!$B$8:$AK$8,0)),"")</f>
        <v/>
      </c>
      <c r="AE391" s="86" t="str">
        <f>IFERROR(INDEX(DB_Typologies!$D$4:$AP$1445,MATCH($A$3,DB_Typologies!$AQ$4:$AQ$1445,0)+$A391,MATCH(AE$3,TQoL_Indexes!$B$8:$AK$8,0)),"")</f>
        <v/>
      </c>
      <c r="AF391" s="86" t="str">
        <f>IFERROR(INDEX(DB_Typologies!$D$4:$AP$1445,MATCH($A$3,DB_Typologies!$AQ$4:$AQ$1445,0)+$A391,MATCH(AF$3,TQoL_Indexes!$B$8:$AK$8,0)),"")</f>
        <v/>
      </c>
      <c r="AG391" s="86" t="str">
        <f>IFERROR(INDEX(DB_Typologies!$D$4:$AP$1445,MATCH($A$3,DB_Typologies!$AQ$4:$AQ$1445,0)+$A391,MATCH(AG$3,TQoL_Indexes!$B$8:$AK$8,0)),"")</f>
        <v/>
      </c>
      <c r="AH391" s="86" t="str">
        <f>IFERROR(INDEX(DB_Typologies!$D$4:$AP$1445,MATCH($A$3,DB_Typologies!$AQ$4:$AQ$1445,0)+$A391,MATCH(AH$3,TQoL_Indexes!$B$8:$AK$8,0)),"")</f>
        <v/>
      </c>
      <c r="AI391" s="86" t="str">
        <f>IFERROR(INDEX(DB_Typologies!$D$4:$AP$1445,MATCH($A$3,DB_Typologies!$AQ$4:$AQ$1445,0)+$A391,MATCH(AI$3,TQoL_Indexes!$B$8:$AK$8,0)),"")</f>
        <v/>
      </c>
      <c r="AJ391" s="86" t="str">
        <f>IFERROR(INDEX(DB_Typologies!$D$4:$AP$1445,MATCH($A$3,DB_Typologies!$AQ$4:$AQ$1445,0)+$A391,MATCH(AJ$3,TQoL_Indexes!$B$8:$AK$8,0)),"")</f>
        <v/>
      </c>
      <c r="AK391" s="86" t="str">
        <f>IFERROR(INDEX(DB_Typologies!$D$4:$AP$1445,MATCH($A$3,DB_Typologies!$AQ$4:$AQ$1445,0)+$A391,MATCH(AK$3,TQoL_Indexes!$B$8:$AK$8,0)),"")</f>
        <v/>
      </c>
      <c r="AL391" s="86" t="str">
        <f>IFERROR(INDEX(DB_Typologies!$D$4:$AP$1445,MATCH($A$3,DB_Typologies!$AQ$4:$AQ$1445,0)+$A391,MATCH(AL$3,TQoL_Indexes!$B$8:$AK$8,0)),"")</f>
        <v/>
      </c>
      <c r="AM391" s="87" t="str">
        <f>IFERROR(INDEX(DB_Typologies!$D$4:$AP$1445,MATCH($A$3,DB_Typologies!$AQ$4:$AQ$1445,0)+$A391,MATCH(AM$3,TQoL_Indexes!$B$8:$AK$8,0)),"")</f>
        <v/>
      </c>
    </row>
    <row r="392" spans="1:39">
      <c r="A392" s="58" t="str">
        <f>IFERROR(IF(A391+1&lt;COUNTIF(DB_Typologies!$AQ$4:$AQ$1445,$A$3),A391+1,""),"")</f>
        <v/>
      </c>
      <c r="B392" s="120" t="str">
        <f>IFERROR(INDEX(DB_Typologies!$D$4:$AP$1445,MATCH($A$3,DB_Typologies!$AQ$4:$AQ$1445,0)+$A392,MATCH(B$3,TQoL_Indexes!$B$8:$AK$8,0)),"")</f>
        <v/>
      </c>
      <c r="C392" s="86" t="str">
        <f>IFERROR(INDEX(DB_Typologies!$D$4:$AP$1445,MATCH($A$3,DB_Typologies!$AQ$4:$AQ$1445,0)+$A392,MATCH(C$3,TQoL_Indexes!$B$8:$AK$8,0)),"")</f>
        <v/>
      </c>
      <c r="D392" s="87" t="str">
        <f>IFERROR(INDEX(DB_Typologies!$D$4:$AP$1445,MATCH($A$3,DB_Typologies!$AQ$4:$AQ$1445,0)+$A392,MATCH(D$3,TQoL_Indexes!$B$8:$AK$8,0)),"")</f>
        <v/>
      </c>
      <c r="E392" s="86" t="str">
        <f>IFERROR(INDEX(DB_Typologies!$D$4:$AP$1445,MATCH($A$3,DB_Typologies!$AQ$4:$AQ$1445,0)+$A392,MATCH(E$3,TQoL_Indexes!$B$8:$AK$8,0)),"")</f>
        <v/>
      </c>
      <c r="F392" s="86" t="str">
        <f>IFERROR(INDEX(DB_Typologies!$D$4:$AP$1445,MATCH($A$3,DB_Typologies!$AQ$4:$AQ$1445,0)+$A392,MATCH(F$3,TQoL_Indexes!$B$8:$AK$8,0)),"")</f>
        <v/>
      </c>
      <c r="G392" s="86" t="str">
        <f>IFERROR(INDEX(DB_Typologies!$D$4:$AP$1445,MATCH($A$3,DB_Typologies!$AQ$4:$AQ$1445,0)+$A392,MATCH(G$3,TQoL_Indexes!$B$8:$AK$8,0)),"")</f>
        <v/>
      </c>
      <c r="H392" s="86" t="str">
        <f>IFERROR(INDEX(DB_Typologies!$D$4:$AP$1445,MATCH($A$3,DB_Typologies!$AQ$4:$AQ$1445,0)+$A392,MATCH(H$3,TQoL_Indexes!$B$8:$AK$8,0)),"")</f>
        <v/>
      </c>
      <c r="I392" s="86" t="str">
        <f>IFERROR(INDEX(DB_Typologies!$D$4:$AP$1445,MATCH($A$3,DB_Typologies!$AQ$4:$AQ$1445,0)+$A392,MATCH(I$3,TQoL_Indexes!$B$8:$AK$8,0)),"")</f>
        <v/>
      </c>
      <c r="J392" s="86" t="str">
        <f>IFERROR(INDEX(DB_Typologies!$D$4:$AP$1445,MATCH($A$3,DB_Typologies!$AQ$4:$AQ$1445,0)+$A392,MATCH(J$3,TQoL_Indexes!$B$8:$AK$8,0)),"")</f>
        <v/>
      </c>
      <c r="K392" s="86" t="str">
        <f>IFERROR(INDEX(DB_Typologies!$D$4:$AP$1445,MATCH($A$3,DB_Typologies!$AQ$4:$AQ$1445,0)+$A392,MATCH(K$3,TQoL_Indexes!$B$8:$AK$8,0)),"")</f>
        <v/>
      </c>
      <c r="L392" s="86" t="str">
        <f>IFERROR(INDEX(DB_Typologies!$D$4:$AP$1445,MATCH($A$3,DB_Typologies!$AQ$4:$AQ$1445,0)+$A392,MATCH(L$3,TQoL_Indexes!$B$8:$AK$8,0)),"")</f>
        <v/>
      </c>
      <c r="M392" s="86" t="str">
        <f>IFERROR(INDEX(DB_Typologies!$D$4:$AP$1445,MATCH($A$3,DB_Typologies!$AQ$4:$AQ$1445,0)+$A392,MATCH(M$3,TQoL_Indexes!$B$8:$AK$8,0)),"")</f>
        <v/>
      </c>
      <c r="N392" s="86" t="str">
        <f>IFERROR(INDEX(DB_Typologies!$D$4:$AP$1445,MATCH($A$3,DB_Typologies!$AQ$4:$AQ$1445,0)+$A392,MATCH(N$3,TQoL_Indexes!$B$8:$AK$8,0)),"")</f>
        <v/>
      </c>
      <c r="O392" s="86" t="str">
        <f>IFERROR(INDEX(DB_Typologies!$D$4:$AP$1445,MATCH($A$3,DB_Typologies!$AQ$4:$AQ$1445,0)+$A392,MATCH(O$3,TQoL_Indexes!$B$8:$AK$8,0)),"")</f>
        <v/>
      </c>
      <c r="P392" s="86" t="str">
        <f>IFERROR(INDEX(DB_Typologies!$D$4:$AP$1445,MATCH($A$3,DB_Typologies!$AQ$4:$AQ$1445,0)+$A392,MATCH(P$3,TQoL_Indexes!$B$8:$AK$8,0)),"")</f>
        <v/>
      </c>
      <c r="Q392" s="86" t="str">
        <f>IFERROR(INDEX(DB_Typologies!$D$4:$AP$1445,MATCH($A$3,DB_Typologies!$AQ$4:$AQ$1445,0)+$A392,MATCH(Q$3,TQoL_Indexes!$B$8:$AK$8,0)),"")</f>
        <v/>
      </c>
      <c r="R392" s="86" t="str">
        <f>IFERROR(INDEX(DB_Typologies!$D$4:$AP$1445,MATCH($A$3,DB_Typologies!$AQ$4:$AQ$1445,0)+$A392,MATCH(R$3,TQoL_Indexes!$B$8:$AK$8,0)),"")</f>
        <v/>
      </c>
      <c r="S392" s="86" t="str">
        <f>IFERROR(INDEX(DB_Typologies!$D$4:$AP$1445,MATCH($A$3,DB_Typologies!$AQ$4:$AQ$1445,0)+$A392,MATCH(S$3,TQoL_Indexes!$B$8:$AK$8,0)),"")</f>
        <v/>
      </c>
      <c r="T392" s="86" t="str">
        <f>IFERROR(INDEX(DB_Typologies!$D$4:$AP$1445,MATCH($A$3,DB_Typologies!$AQ$4:$AQ$1445,0)+$A392,MATCH(T$3,TQoL_Indexes!$B$8:$AK$8,0)),"")</f>
        <v/>
      </c>
      <c r="U392" s="86" t="str">
        <f>IFERROR(INDEX(DB_Typologies!$D$4:$AP$1445,MATCH($A$3,DB_Typologies!$AQ$4:$AQ$1445,0)+$A392,MATCH(U$3,TQoL_Indexes!$B$8:$AK$8,0)),"")</f>
        <v/>
      </c>
      <c r="V392" s="86" t="str">
        <f>IFERROR(INDEX(DB_Typologies!$D$4:$AP$1445,MATCH($A$3,DB_Typologies!$AQ$4:$AQ$1445,0)+$A392,MATCH(V$3,TQoL_Indexes!$B$8:$AK$8,0)),"")</f>
        <v/>
      </c>
      <c r="W392" s="86" t="str">
        <f>IFERROR(INDEX(DB_Typologies!$D$4:$AP$1445,MATCH($A$3,DB_Typologies!$AQ$4:$AQ$1445,0)+$A392,MATCH(W$3,TQoL_Indexes!$B$8:$AK$8,0)),"")</f>
        <v/>
      </c>
      <c r="X392" s="86" t="str">
        <f>IFERROR(INDEX(DB_Typologies!$D$4:$AP$1445,MATCH($A$3,DB_Typologies!$AQ$4:$AQ$1445,0)+$A392,MATCH(X$3,TQoL_Indexes!$B$8:$AK$8,0)),"")</f>
        <v/>
      </c>
      <c r="Y392" s="86" t="str">
        <f>IFERROR(INDEX(DB_Typologies!$D$4:$AP$1445,MATCH($A$3,DB_Typologies!$AQ$4:$AQ$1445,0)+$A392,MATCH(Y$3,TQoL_Indexes!$B$8:$AK$8,0)),"")</f>
        <v/>
      </c>
      <c r="Z392" s="86" t="str">
        <f>IFERROR(INDEX(DB_Typologies!$D$4:$AP$1445,MATCH($A$3,DB_Typologies!$AQ$4:$AQ$1445,0)+$A392,MATCH(Z$3,TQoL_Indexes!$B$8:$AK$8,0)),"")</f>
        <v/>
      </c>
      <c r="AA392" s="86" t="str">
        <f>IFERROR(INDEX(DB_Typologies!$D$4:$AP$1445,MATCH($A$3,DB_Typologies!$AQ$4:$AQ$1445,0)+$A392,MATCH(AA$3,TQoL_Indexes!$B$8:$AK$8,0)),"")</f>
        <v/>
      </c>
      <c r="AB392" s="86" t="str">
        <f>IFERROR(INDEX(DB_Typologies!$D$4:$AP$1445,MATCH($A$3,DB_Typologies!$AQ$4:$AQ$1445,0)+$A392,MATCH(AB$3,TQoL_Indexes!$B$8:$AK$8,0)),"")</f>
        <v/>
      </c>
      <c r="AC392" s="86" t="str">
        <f>IFERROR(INDEX(DB_Typologies!$D$4:$AP$1445,MATCH($A$3,DB_Typologies!$AQ$4:$AQ$1445,0)+$A392,MATCH(AC$3,TQoL_Indexes!$B$8:$AK$8,0)),"")</f>
        <v/>
      </c>
      <c r="AD392" s="86" t="str">
        <f>IFERROR(INDEX(DB_Typologies!$D$4:$AP$1445,MATCH($A$3,DB_Typologies!$AQ$4:$AQ$1445,0)+$A392,MATCH(AD$3,TQoL_Indexes!$B$8:$AK$8,0)),"")</f>
        <v/>
      </c>
      <c r="AE392" s="86" t="str">
        <f>IFERROR(INDEX(DB_Typologies!$D$4:$AP$1445,MATCH($A$3,DB_Typologies!$AQ$4:$AQ$1445,0)+$A392,MATCH(AE$3,TQoL_Indexes!$B$8:$AK$8,0)),"")</f>
        <v/>
      </c>
      <c r="AF392" s="86" t="str">
        <f>IFERROR(INDEX(DB_Typologies!$D$4:$AP$1445,MATCH($A$3,DB_Typologies!$AQ$4:$AQ$1445,0)+$A392,MATCH(AF$3,TQoL_Indexes!$B$8:$AK$8,0)),"")</f>
        <v/>
      </c>
      <c r="AG392" s="86" t="str">
        <f>IFERROR(INDEX(DB_Typologies!$D$4:$AP$1445,MATCH($A$3,DB_Typologies!$AQ$4:$AQ$1445,0)+$A392,MATCH(AG$3,TQoL_Indexes!$B$8:$AK$8,0)),"")</f>
        <v/>
      </c>
      <c r="AH392" s="86" t="str">
        <f>IFERROR(INDEX(DB_Typologies!$D$4:$AP$1445,MATCH($A$3,DB_Typologies!$AQ$4:$AQ$1445,0)+$A392,MATCH(AH$3,TQoL_Indexes!$B$8:$AK$8,0)),"")</f>
        <v/>
      </c>
      <c r="AI392" s="86" t="str">
        <f>IFERROR(INDEX(DB_Typologies!$D$4:$AP$1445,MATCH($A$3,DB_Typologies!$AQ$4:$AQ$1445,0)+$A392,MATCH(AI$3,TQoL_Indexes!$B$8:$AK$8,0)),"")</f>
        <v/>
      </c>
      <c r="AJ392" s="86" t="str">
        <f>IFERROR(INDEX(DB_Typologies!$D$4:$AP$1445,MATCH($A$3,DB_Typologies!$AQ$4:$AQ$1445,0)+$A392,MATCH(AJ$3,TQoL_Indexes!$B$8:$AK$8,0)),"")</f>
        <v/>
      </c>
      <c r="AK392" s="86" t="str">
        <f>IFERROR(INDEX(DB_Typologies!$D$4:$AP$1445,MATCH($A$3,DB_Typologies!$AQ$4:$AQ$1445,0)+$A392,MATCH(AK$3,TQoL_Indexes!$B$8:$AK$8,0)),"")</f>
        <v/>
      </c>
      <c r="AL392" s="86" t="str">
        <f>IFERROR(INDEX(DB_Typologies!$D$4:$AP$1445,MATCH($A$3,DB_Typologies!$AQ$4:$AQ$1445,0)+$A392,MATCH(AL$3,TQoL_Indexes!$B$8:$AK$8,0)),"")</f>
        <v/>
      </c>
      <c r="AM392" s="87" t="str">
        <f>IFERROR(INDEX(DB_Typologies!$D$4:$AP$1445,MATCH($A$3,DB_Typologies!$AQ$4:$AQ$1445,0)+$A392,MATCH(AM$3,TQoL_Indexes!$B$8:$AK$8,0)),"")</f>
        <v/>
      </c>
    </row>
    <row r="393" spans="1:39">
      <c r="A393" s="58" t="str">
        <f>IFERROR(IF(A392+1&lt;COUNTIF(DB_Typologies!$AQ$4:$AQ$1445,$A$3),A392+1,""),"")</f>
        <v/>
      </c>
      <c r="B393" s="120" t="str">
        <f>IFERROR(INDEX(DB_Typologies!$D$4:$AP$1445,MATCH($A$3,DB_Typologies!$AQ$4:$AQ$1445,0)+$A393,MATCH(B$3,TQoL_Indexes!$B$8:$AK$8,0)),"")</f>
        <v/>
      </c>
      <c r="C393" s="86" t="str">
        <f>IFERROR(INDEX(DB_Typologies!$D$4:$AP$1445,MATCH($A$3,DB_Typologies!$AQ$4:$AQ$1445,0)+$A393,MATCH(C$3,TQoL_Indexes!$B$8:$AK$8,0)),"")</f>
        <v/>
      </c>
      <c r="D393" s="87" t="str">
        <f>IFERROR(INDEX(DB_Typologies!$D$4:$AP$1445,MATCH($A$3,DB_Typologies!$AQ$4:$AQ$1445,0)+$A393,MATCH(D$3,TQoL_Indexes!$B$8:$AK$8,0)),"")</f>
        <v/>
      </c>
      <c r="E393" s="86" t="str">
        <f>IFERROR(INDEX(DB_Typologies!$D$4:$AP$1445,MATCH($A$3,DB_Typologies!$AQ$4:$AQ$1445,0)+$A393,MATCH(E$3,TQoL_Indexes!$B$8:$AK$8,0)),"")</f>
        <v/>
      </c>
      <c r="F393" s="86" t="str">
        <f>IFERROR(INDEX(DB_Typologies!$D$4:$AP$1445,MATCH($A$3,DB_Typologies!$AQ$4:$AQ$1445,0)+$A393,MATCH(F$3,TQoL_Indexes!$B$8:$AK$8,0)),"")</f>
        <v/>
      </c>
      <c r="G393" s="86" t="str">
        <f>IFERROR(INDEX(DB_Typologies!$D$4:$AP$1445,MATCH($A$3,DB_Typologies!$AQ$4:$AQ$1445,0)+$A393,MATCH(G$3,TQoL_Indexes!$B$8:$AK$8,0)),"")</f>
        <v/>
      </c>
      <c r="H393" s="86" t="str">
        <f>IFERROR(INDEX(DB_Typologies!$D$4:$AP$1445,MATCH($A$3,DB_Typologies!$AQ$4:$AQ$1445,0)+$A393,MATCH(H$3,TQoL_Indexes!$B$8:$AK$8,0)),"")</f>
        <v/>
      </c>
      <c r="I393" s="86" t="str">
        <f>IFERROR(INDEX(DB_Typologies!$D$4:$AP$1445,MATCH($A$3,DB_Typologies!$AQ$4:$AQ$1445,0)+$A393,MATCH(I$3,TQoL_Indexes!$B$8:$AK$8,0)),"")</f>
        <v/>
      </c>
      <c r="J393" s="86" t="str">
        <f>IFERROR(INDEX(DB_Typologies!$D$4:$AP$1445,MATCH($A$3,DB_Typologies!$AQ$4:$AQ$1445,0)+$A393,MATCH(J$3,TQoL_Indexes!$B$8:$AK$8,0)),"")</f>
        <v/>
      </c>
      <c r="K393" s="86" t="str">
        <f>IFERROR(INDEX(DB_Typologies!$D$4:$AP$1445,MATCH($A$3,DB_Typologies!$AQ$4:$AQ$1445,0)+$A393,MATCH(K$3,TQoL_Indexes!$B$8:$AK$8,0)),"")</f>
        <v/>
      </c>
      <c r="L393" s="86" t="str">
        <f>IFERROR(INDEX(DB_Typologies!$D$4:$AP$1445,MATCH($A$3,DB_Typologies!$AQ$4:$AQ$1445,0)+$A393,MATCH(L$3,TQoL_Indexes!$B$8:$AK$8,0)),"")</f>
        <v/>
      </c>
      <c r="M393" s="86" t="str">
        <f>IFERROR(INDEX(DB_Typologies!$D$4:$AP$1445,MATCH($A$3,DB_Typologies!$AQ$4:$AQ$1445,0)+$A393,MATCH(M$3,TQoL_Indexes!$B$8:$AK$8,0)),"")</f>
        <v/>
      </c>
      <c r="N393" s="86" t="str">
        <f>IFERROR(INDEX(DB_Typologies!$D$4:$AP$1445,MATCH($A$3,DB_Typologies!$AQ$4:$AQ$1445,0)+$A393,MATCH(N$3,TQoL_Indexes!$B$8:$AK$8,0)),"")</f>
        <v/>
      </c>
      <c r="O393" s="86" t="str">
        <f>IFERROR(INDEX(DB_Typologies!$D$4:$AP$1445,MATCH($A$3,DB_Typologies!$AQ$4:$AQ$1445,0)+$A393,MATCH(O$3,TQoL_Indexes!$B$8:$AK$8,0)),"")</f>
        <v/>
      </c>
      <c r="P393" s="86" t="str">
        <f>IFERROR(INDEX(DB_Typologies!$D$4:$AP$1445,MATCH($A$3,DB_Typologies!$AQ$4:$AQ$1445,0)+$A393,MATCH(P$3,TQoL_Indexes!$B$8:$AK$8,0)),"")</f>
        <v/>
      </c>
      <c r="Q393" s="86" t="str">
        <f>IFERROR(INDEX(DB_Typologies!$D$4:$AP$1445,MATCH($A$3,DB_Typologies!$AQ$4:$AQ$1445,0)+$A393,MATCH(Q$3,TQoL_Indexes!$B$8:$AK$8,0)),"")</f>
        <v/>
      </c>
      <c r="R393" s="86" t="str">
        <f>IFERROR(INDEX(DB_Typologies!$D$4:$AP$1445,MATCH($A$3,DB_Typologies!$AQ$4:$AQ$1445,0)+$A393,MATCH(R$3,TQoL_Indexes!$B$8:$AK$8,0)),"")</f>
        <v/>
      </c>
      <c r="S393" s="86" t="str">
        <f>IFERROR(INDEX(DB_Typologies!$D$4:$AP$1445,MATCH($A$3,DB_Typologies!$AQ$4:$AQ$1445,0)+$A393,MATCH(S$3,TQoL_Indexes!$B$8:$AK$8,0)),"")</f>
        <v/>
      </c>
      <c r="T393" s="86" t="str">
        <f>IFERROR(INDEX(DB_Typologies!$D$4:$AP$1445,MATCH($A$3,DB_Typologies!$AQ$4:$AQ$1445,0)+$A393,MATCH(T$3,TQoL_Indexes!$B$8:$AK$8,0)),"")</f>
        <v/>
      </c>
      <c r="U393" s="86" t="str">
        <f>IFERROR(INDEX(DB_Typologies!$D$4:$AP$1445,MATCH($A$3,DB_Typologies!$AQ$4:$AQ$1445,0)+$A393,MATCH(U$3,TQoL_Indexes!$B$8:$AK$8,0)),"")</f>
        <v/>
      </c>
      <c r="V393" s="86" t="str">
        <f>IFERROR(INDEX(DB_Typologies!$D$4:$AP$1445,MATCH($A$3,DB_Typologies!$AQ$4:$AQ$1445,0)+$A393,MATCH(V$3,TQoL_Indexes!$B$8:$AK$8,0)),"")</f>
        <v/>
      </c>
      <c r="W393" s="86" t="str">
        <f>IFERROR(INDEX(DB_Typologies!$D$4:$AP$1445,MATCH($A$3,DB_Typologies!$AQ$4:$AQ$1445,0)+$A393,MATCH(W$3,TQoL_Indexes!$B$8:$AK$8,0)),"")</f>
        <v/>
      </c>
      <c r="X393" s="86" t="str">
        <f>IFERROR(INDEX(DB_Typologies!$D$4:$AP$1445,MATCH($A$3,DB_Typologies!$AQ$4:$AQ$1445,0)+$A393,MATCH(X$3,TQoL_Indexes!$B$8:$AK$8,0)),"")</f>
        <v/>
      </c>
      <c r="Y393" s="86" t="str">
        <f>IFERROR(INDEX(DB_Typologies!$D$4:$AP$1445,MATCH($A$3,DB_Typologies!$AQ$4:$AQ$1445,0)+$A393,MATCH(Y$3,TQoL_Indexes!$B$8:$AK$8,0)),"")</f>
        <v/>
      </c>
      <c r="Z393" s="86" t="str">
        <f>IFERROR(INDEX(DB_Typologies!$D$4:$AP$1445,MATCH($A$3,DB_Typologies!$AQ$4:$AQ$1445,0)+$A393,MATCH(Z$3,TQoL_Indexes!$B$8:$AK$8,0)),"")</f>
        <v/>
      </c>
      <c r="AA393" s="86" t="str">
        <f>IFERROR(INDEX(DB_Typologies!$D$4:$AP$1445,MATCH($A$3,DB_Typologies!$AQ$4:$AQ$1445,0)+$A393,MATCH(AA$3,TQoL_Indexes!$B$8:$AK$8,0)),"")</f>
        <v/>
      </c>
      <c r="AB393" s="86" t="str">
        <f>IFERROR(INDEX(DB_Typologies!$D$4:$AP$1445,MATCH($A$3,DB_Typologies!$AQ$4:$AQ$1445,0)+$A393,MATCH(AB$3,TQoL_Indexes!$B$8:$AK$8,0)),"")</f>
        <v/>
      </c>
      <c r="AC393" s="86" t="str">
        <f>IFERROR(INDEX(DB_Typologies!$D$4:$AP$1445,MATCH($A$3,DB_Typologies!$AQ$4:$AQ$1445,0)+$A393,MATCH(AC$3,TQoL_Indexes!$B$8:$AK$8,0)),"")</f>
        <v/>
      </c>
      <c r="AD393" s="86" t="str">
        <f>IFERROR(INDEX(DB_Typologies!$D$4:$AP$1445,MATCH($A$3,DB_Typologies!$AQ$4:$AQ$1445,0)+$A393,MATCH(AD$3,TQoL_Indexes!$B$8:$AK$8,0)),"")</f>
        <v/>
      </c>
      <c r="AE393" s="86" t="str">
        <f>IFERROR(INDEX(DB_Typologies!$D$4:$AP$1445,MATCH($A$3,DB_Typologies!$AQ$4:$AQ$1445,0)+$A393,MATCH(AE$3,TQoL_Indexes!$B$8:$AK$8,0)),"")</f>
        <v/>
      </c>
      <c r="AF393" s="86" t="str">
        <f>IFERROR(INDEX(DB_Typologies!$D$4:$AP$1445,MATCH($A$3,DB_Typologies!$AQ$4:$AQ$1445,0)+$A393,MATCH(AF$3,TQoL_Indexes!$B$8:$AK$8,0)),"")</f>
        <v/>
      </c>
      <c r="AG393" s="86" t="str">
        <f>IFERROR(INDEX(DB_Typologies!$D$4:$AP$1445,MATCH($A$3,DB_Typologies!$AQ$4:$AQ$1445,0)+$A393,MATCH(AG$3,TQoL_Indexes!$B$8:$AK$8,0)),"")</f>
        <v/>
      </c>
      <c r="AH393" s="86" t="str">
        <f>IFERROR(INDEX(DB_Typologies!$D$4:$AP$1445,MATCH($A$3,DB_Typologies!$AQ$4:$AQ$1445,0)+$A393,MATCH(AH$3,TQoL_Indexes!$B$8:$AK$8,0)),"")</f>
        <v/>
      </c>
      <c r="AI393" s="86" t="str">
        <f>IFERROR(INDEX(DB_Typologies!$D$4:$AP$1445,MATCH($A$3,DB_Typologies!$AQ$4:$AQ$1445,0)+$A393,MATCH(AI$3,TQoL_Indexes!$B$8:$AK$8,0)),"")</f>
        <v/>
      </c>
      <c r="AJ393" s="86" t="str">
        <f>IFERROR(INDEX(DB_Typologies!$D$4:$AP$1445,MATCH($A$3,DB_Typologies!$AQ$4:$AQ$1445,0)+$A393,MATCH(AJ$3,TQoL_Indexes!$B$8:$AK$8,0)),"")</f>
        <v/>
      </c>
      <c r="AK393" s="86" t="str">
        <f>IFERROR(INDEX(DB_Typologies!$D$4:$AP$1445,MATCH($A$3,DB_Typologies!$AQ$4:$AQ$1445,0)+$A393,MATCH(AK$3,TQoL_Indexes!$B$8:$AK$8,0)),"")</f>
        <v/>
      </c>
      <c r="AL393" s="86" t="str">
        <f>IFERROR(INDEX(DB_Typologies!$D$4:$AP$1445,MATCH($A$3,DB_Typologies!$AQ$4:$AQ$1445,0)+$A393,MATCH(AL$3,TQoL_Indexes!$B$8:$AK$8,0)),"")</f>
        <v/>
      </c>
      <c r="AM393" s="87" t="str">
        <f>IFERROR(INDEX(DB_Typologies!$D$4:$AP$1445,MATCH($A$3,DB_Typologies!$AQ$4:$AQ$1445,0)+$A393,MATCH(AM$3,TQoL_Indexes!$B$8:$AK$8,0)),"")</f>
        <v/>
      </c>
    </row>
    <row r="394" spans="1:39">
      <c r="A394" s="58" t="str">
        <f>IFERROR(IF(A393+1&lt;COUNTIF(DB_Typologies!$AQ$4:$AQ$1445,$A$3),A393+1,""),"")</f>
        <v/>
      </c>
      <c r="B394" s="120" t="str">
        <f>IFERROR(INDEX(DB_Typologies!$D$4:$AP$1445,MATCH($A$3,DB_Typologies!$AQ$4:$AQ$1445,0)+$A394,MATCH(B$3,TQoL_Indexes!$B$8:$AK$8,0)),"")</f>
        <v/>
      </c>
      <c r="C394" s="86" t="str">
        <f>IFERROR(INDEX(DB_Typologies!$D$4:$AP$1445,MATCH($A$3,DB_Typologies!$AQ$4:$AQ$1445,0)+$A394,MATCH(C$3,TQoL_Indexes!$B$8:$AK$8,0)),"")</f>
        <v/>
      </c>
      <c r="D394" s="87" t="str">
        <f>IFERROR(INDEX(DB_Typologies!$D$4:$AP$1445,MATCH($A$3,DB_Typologies!$AQ$4:$AQ$1445,0)+$A394,MATCH(D$3,TQoL_Indexes!$B$8:$AK$8,0)),"")</f>
        <v/>
      </c>
      <c r="E394" s="86" t="str">
        <f>IFERROR(INDEX(DB_Typologies!$D$4:$AP$1445,MATCH($A$3,DB_Typologies!$AQ$4:$AQ$1445,0)+$A394,MATCH(E$3,TQoL_Indexes!$B$8:$AK$8,0)),"")</f>
        <v/>
      </c>
      <c r="F394" s="86" t="str">
        <f>IFERROR(INDEX(DB_Typologies!$D$4:$AP$1445,MATCH($A$3,DB_Typologies!$AQ$4:$AQ$1445,0)+$A394,MATCH(F$3,TQoL_Indexes!$B$8:$AK$8,0)),"")</f>
        <v/>
      </c>
      <c r="G394" s="86" t="str">
        <f>IFERROR(INDEX(DB_Typologies!$D$4:$AP$1445,MATCH($A$3,DB_Typologies!$AQ$4:$AQ$1445,0)+$A394,MATCH(G$3,TQoL_Indexes!$B$8:$AK$8,0)),"")</f>
        <v/>
      </c>
      <c r="H394" s="86" t="str">
        <f>IFERROR(INDEX(DB_Typologies!$D$4:$AP$1445,MATCH($A$3,DB_Typologies!$AQ$4:$AQ$1445,0)+$A394,MATCH(H$3,TQoL_Indexes!$B$8:$AK$8,0)),"")</f>
        <v/>
      </c>
      <c r="I394" s="86" t="str">
        <f>IFERROR(INDEX(DB_Typologies!$D$4:$AP$1445,MATCH($A$3,DB_Typologies!$AQ$4:$AQ$1445,0)+$A394,MATCH(I$3,TQoL_Indexes!$B$8:$AK$8,0)),"")</f>
        <v/>
      </c>
      <c r="J394" s="86" t="str">
        <f>IFERROR(INDEX(DB_Typologies!$D$4:$AP$1445,MATCH($A$3,DB_Typologies!$AQ$4:$AQ$1445,0)+$A394,MATCH(J$3,TQoL_Indexes!$B$8:$AK$8,0)),"")</f>
        <v/>
      </c>
      <c r="K394" s="86" t="str">
        <f>IFERROR(INDEX(DB_Typologies!$D$4:$AP$1445,MATCH($A$3,DB_Typologies!$AQ$4:$AQ$1445,0)+$A394,MATCH(K$3,TQoL_Indexes!$B$8:$AK$8,0)),"")</f>
        <v/>
      </c>
      <c r="L394" s="86" t="str">
        <f>IFERROR(INDEX(DB_Typologies!$D$4:$AP$1445,MATCH($A$3,DB_Typologies!$AQ$4:$AQ$1445,0)+$A394,MATCH(L$3,TQoL_Indexes!$B$8:$AK$8,0)),"")</f>
        <v/>
      </c>
      <c r="M394" s="86" t="str">
        <f>IFERROR(INDEX(DB_Typologies!$D$4:$AP$1445,MATCH($A$3,DB_Typologies!$AQ$4:$AQ$1445,0)+$A394,MATCH(M$3,TQoL_Indexes!$B$8:$AK$8,0)),"")</f>
        <v/>
      </c>
      <c r="N394" s="86" t="str">
        <f>IFERROR(INDEX(DB_Typologies!$D$4:$AP$1445,MATCH($A$3,DB_Typologies!$AQ$4:$AQ$1445,0)+$A394,MATCH(N$3,TQoL_Indexes!$B$8:$AK$8,0)),"")</f>
        <v/>
      </c>
      <c r="O394" s="86" t="str">
        <f>IFERROR(INDEX(DB_Typologies!$D$4:$AP$1445,MATCH($A$3,DB_Typologies!$AQ$4:$AQ$1445,0)+$A394,MATCH(O$3,TQoL_Indexes!$B$8:$AK$8,0)),"")</f>
        <v/>
      </c>
      <c r="P394" s="86" t="str">
        <f>IFERROR(INDEX(DB_Typologies!$D$4:$AP$1445,MATCH($A$3,DB_Typologies!$AQ$4:$AQ$1445,0)+$A394,MATCH(P$3,TQoL_Indexes!$B$8:$AK$8,0)),"")</f>
        <v/>
      </c>
      <c r="Q394" s="86" t="str">
        <f>IFERROR(INDEX(DB_Typologies!$D$4:$AP$1445,MATCH($A$3,DB_Typologies!$AQ$4:$AQ$1445,0)+$A394,MATCH(Q$3,TQoL_Indexes!$B$8:$AK$8,0)),"")</f>
        <v/>
      </c>
      <c r="R394" s="86" t="str">
        <f>IFERROR(INDEX(DB_Typologies!$D$4:$AP$1445,MATCH($A$3,DB_Typologies!$AQ$4:$AQ$1445,0)+$A394,MATCH(R$3,TQoL_Indexes!$B$8:$AK$8,0)),"")</f>
        <v/>
      </c>
      <c r="S394" s="86" t="str">
        <f>IFERROR(INDEX(DB_Typologies!$D$4:$AP$1445,MATCH($A$3,DB_Typologies!$AQ$4:$AQ$1445,0)+$A394,MATCH(S$3,TQoL_Indexes!$B$8:$AK$8,0)),"")</f>
        <v/>
      </c>
      <c r="T394" s="86" t="str">
        <f>IFERROR(INDEX(DB_Typologies!$D$4:$AP$1445,MATCH($A$3,DB_Typologies!$AQ$4:$AQ$1445,0)+$A394,MATCH(T$3,TQoL_Indexes!$B$8:$AK$8,0)),"")</f>
        <v/>
      </c>
      <c r="U394" s="86" t="str">
        <f>IFERROR(INDEX(DB_Typologies!$D$4:$AP$1445,MATCH($A$3,DB_Typologies!$AQ$4:$AQ$1445,0)+$A394,MATCH(U$3,TQoL_Indexes!$B$8:$AK$8,0)),"")</f>
        <v/>
      </c>
      <c r="V394" s="86" t="str">
        <f>IFERROR(INDEX(DB_Typologies!$D$4:$AP$1445,MATCH($A$3,DB_Typologies!$AQ$4:$AQ$1445,0)+$A394,MATCH(V$3,TQoL_Indexes!$B$8:$AK$8,0)),"")</f>
        <v/>
      </c>
      <c r="W394" s="86" t="str">
        <f>IFERROR(INDEX(DB_Typologies!$D$4:$AP$1445,MATCH($A$3,DB_Typologies!$AQ$4:$AQ$1445,0)+$A394,MATCH(W$3,TQoL_Indexes!$B$8:$AK$8,0)),"")</f>
        <v/>
      </c>
      <c r="X394" s="86" t="str">
        <f>IFERROR(INDEX(DB_Typologies!$D$4:$AP$1445,MATCH($A$3,DB_Typologies!$AQ$4:$AQ$1445,0)+$A394,MATCH(X$3,TQoL_Indexes!$B$8:$AK$8,0)),"")</f>
        <v/>
      </c>
      <c r="Y394" s="86" t="str">
        <f>IFERROR(INDEX(DB_Typologies!$D$4:$AP$1445,MATCH($A$3,DB_Typologies!$AQ$4:$AQ$1445,0)+$A394,MATCH(Y$3,TQoL_Indexes!$B$8:$AK$8,0)),"")</f>
        <v/>
      </c>
      <c r="Z394" s="86" t="str">
        <f>IFERROR(INDEX(DB_Typologies!$D$4:$AP$1445,MATCH($A$3,DB_Typologies!$AQ$4:$AQ$1445,0)+$A394,MATCH(Z$3,TQoL_Indexes!$B$8:$AK$8,0)),"")</f>
        <v/>
      </c>
      <c r="AA394" s="86" t="str">
        <f>IFERROR(INDEX(DB_Typologies!$D$4:$AP$1445,MATCH($A$3,DB_Typologies!$AQ$4:$AQ$1445,0)+$A394,MATCH(AA$3,TQoL_Indexes!$B$8:$AK$8,0)),"")</f>
        <v/>
      </c>
      <c r="AB394" s="86" t="str">
        <f>IFERROR(INDEX(DB_Typologies!$D$4:$AP$1445,MATCH($A$3,DB_Typologies!$AQ$4:$AQ$1445,0)+$A394,MATCH(AB$3,TQoL_Indexes!$B$8:$AK$8,0)),"")</f>
        <v/>
      </c>
      <c r="AC394" s="86" t="str">
        <f>IFERROR(INDEX(DB_Typologies!$D$4:$AP$1445,MATCH($A$3,DB_Typologies!$AQ$4:$AQ$1445,0)+$A394,MATCH(AC$3,TQoL_Indexes!$B$8:$AK$8,0)),"")</f>
        <v/>
      </c>
      <c r="AD394" s="86" t="str">
        <f>IFERROR(INDEX(DB_Typologies!$D$4:$AP$1445,MATCH($A$3,DB_Typologies!$AQ$4:$AQ$1445,0)+$A394,MATCH(AD$3,TQoL_Indexes!$B$8:$AK$8,0)),"")</f>
        <v/>
      </c>
      <c r="AE394" s="86" t="str">
        <f>IFERROR(INDEX(DB_Typologies!$D$4:$AP$1445,MATCH($A$3,DB_Typologies!$AQ$4:$AQ$1445,0)+$A394,MATCH(AE$3,TQoL_Indexes!$B$8:$AK$8,0)),"")</f>
        <v/>
      </c>
      <c r="AF394" s="86" t="str">
        <f>IFERROR(INDEX(DB_Typologies!$D$4:$AP$1445,MATCH($A$3,DB_Typologies!$AQ$4:$AQ$1445,0)+$A394,MATCH(AF$3,TQoL_Indexes!$B$8:$AK$8,0)),"")</f>
        <v/>
      </c>
      <c r="AG394" s="86" t="str">
        <f>IFERROR(INDEX(DB_Typologies!$D$4:$AP$1445,MATCH($A$3,DB_Typologies!$AQ$4:$AQ$1445,0)+$A394,MATCH(AG$3,TQoL_Indexes!$B$8:$AK$8,0)),"")</f>
        <v/>
      </c>
      <c r="AH394" s="86" t="str">
        <f>IFERROR(INDEX(DB_Typologies!$D$4:$AP$1445,MATCH($A$3,DB_Typologies!$AQ$4:$AQ$1445,0)+$A394,MATCH(AH$3,TQoL_Indexes!$B$8:$AK$8,0)),"")</f>
        <v/>
      </c>
      <c r="AI394" s="86" t="str">
        <f>IFERROR(INDEX(DB_Typologies!$D$4:$AP$1445,MATCH($A$3,DB_Typologies!$AQ$4:$AQ$1445,0)+$A394,MATCH(AI$3,TQoL_Indexes!$B$8:$AK$8,0)),"")</f>
        <v/>
      </c>
      <c r="AJ394" s="86" t="str">
        <f>IFERROR(INDEX(DB_Typologies!$D$4:$AP$1445,MATCH($A$3,DB_Typologies!$AQ$4:$AQ$1445,0)+$A394,MATCH(AJ$3,TQoL_Indexes!$B$8:$AK$8,0)),"")</f>
        <v/>
      </c>
      <c r="AK394" s="86" t="str">
        <f>IFERROR(INDEX(DB_Typologies!$D$4:$AP$1445,MATCH($A$3,DB_Typologies!$AQ$4:$AQ$1445,0)+$A394,MATCH(AK$3,TQoL_Indexes!$B$8:$AK$8,0)),"")</f>
        <v/>
      </c>
      <c r="AL394" s="86" t="str">
        <f>IFERROR(INDEX(DB_Typologies!$D$4:$AP$1445,MATCH($A$3,DB_Typologies!$AQ$4:$AQ$1445,0)+$A394,MATCH(AL$3,TQoL_Indexes!$B$8:$AK$8,0)),"")</f>
        <v/>
      </c>
      <c r="AM394" s="87" t="str">
        <f>IFERROR(INDEX(DB_Typologies!$D$4:$AP$1445,MATCH($A$3,DB_Typologies!$AQ$4:$AQ$1445,0)+$A394,MATCH(AM$3,TQoL_Indexes!$B$8:$AK$8,0)),"")</f>
        <v/>
      </c>
    </row>
    <row r="395" spans="1:39">
      <c r="A395" s="58" t="str">
        <f>IFERROR(IF(A394+1&lt;COUNTIF(DB_Typologies!$AQ$4:$AQ$1445,$A$3),A394+1,""),"")</f>
        <v/>
      </c>
      <c r="B395" s="120" t="str">
        <f>IFERROR(INDEX(DB_Typologies!$D$4:$AP$1445,MATCH($A$3,DB_Typologies!$AQ$4:$AQ$1445,0)+$A395,MATCH(B$3,TQoL_Indexes!$B$8:$AK$8,0)),"")</f>
        <v/>
      </c>
      <c r="C395" s="86" t="str">
        <f>IFERROR(INDEX(DB_Typologies!$D$4:$AP$1445,MATCH($A$3,DB_Typologies!$AQ$4:$AQ$1445,0)+$A395,MATCH(C$3,TQoL_Indexes!$B$8:$AK$8,0)),"")</f>
        <v/>
      </c>
      <c r="D395" s="87" t="str">
        <f>IFERROR(INDEX(DB_Typologies!$D$4:$AP$1445,MATCH($A$3,DB_Typologies!$AQ$4:$AQ$1445,0)+$A395,MATCH(D$3,TQoL_Indexes!$B$8:$AK$8,0)),"")</f>
        <v/>
      </c>
      <c r="E395" s="86" t="str">
        <f>IFERROR(INDEX(DB_Typologies!$D$4:$AP$1445,MATCH($A$3,DB_Typologies!$AQ$4:$AQ$1445,0)+$A395,MATCH(E$3,TQoL_Indexes!$B$8:$AK$8,0)),"")</f>
        <v/>
      </c>
      <c r="F395" s="86" t="str">
        <f>IFERROR(INDEX(DB_Typologies!$D$4:$AP$1445,MATCH($A$3,DB_Typologies!$AQ$4:$AQ$1445,0)+$A395,MATCH(F$3,TQoL_Indexes!$B$8:$AK$8,0)),"")</f>
        <v/>
      </c>
      <c r="G395" s="86" t="str">
        <f>IFERROR(INDEX(DB_Typologies!$D$4:$AP$1445,MATCH($A$3,DB_Typologies!$AQ$4:$AQ$1445,0)+$A395,MATCH(G$3,TQoL_Indexes!$B$8:$AK$8,0)),"")</f>
        <v/>
      </c>
      <c r="H395" s="86" t="str">
        <f>IFERROR(INDEX(DB_Typologies!$D$4:$AP$1445,MATCH($A$3,DB_Typologies!$AQ$4:$AQ$1445,0)+$A395,MATCH(H$3,TQoL_Indexes!$B$8:$AK$8,0)),"")</f>
        <v/>
      </c>
      <c r="I395" s="86" t="str">
        <f>IFERROR(INDEX(DB_Typologies!$D$4:$AP$1445,MATCH($A$3,DB_Typologies!$AQ$4:$AQ$1445,0)+$A395,MATCH(I$3,TQoL_Indexes!$B$8:$AK$8,0)),"")</f>
        <v/>
      </c>
      <c r="J395" s="86" t="str">
        <f>IFERROR(INDEX(DB_Typologies!$D$4:$AP$1445,MATCH($A$3,DB_Typologies!$AQ$4:$AQ$1445,0)+$A395,MATCH(J$3,TQoL_Indexes!$B$8:$AK$8,0)),"")</f>
        <v/>
      </c>
      <c r="K395" s="86" t="str">
        <f>IFERROR(INDEX(DB_Typologies!$D$4:$AP$1445,MATCH($A$3,DB_Typologies!$AQ$4:$AQ$1445,0)+$A395,MATCH(K$3,TQoL_Indexes!$B$8:$AK$8,0)),"")</f>
        <v/>
      </c>
      <c r="L395" s="86" t="str">
        <f>IFERROR(INDEX(DB_Typologies!$D$4:$AP$1445,MATCH($A$3,DB_Typologies!$AQ$4:$AQ$1445,0)+$A395,MATCH(L$3,TQoL_Indexes!$B$8:$AK$8,0)),"")</f>
        <v/>
      </c>
      <c r="M395" s="86" t="str">
        <f>IFERROR(INDEX(DB_Typologies!$D$4:$AP$1445,MATCH($A$3,DB_Typologies!$AQ$4:$AQ$1445,0)+$A395,MATCH(M$3,TQoL_Indexes!$B$8:$AK$8,0)),"")</f>
        <v/>
      </c>
      <c r="N395" s="86" t="str">
        <f>IFERROR(INDEX(DB_Typologies!$D$4:$AP$1445,MATCH($A$3,DB_Typologies!$AQ$4:$AQ$1445,0)+$A395,MATCH(N$3,TQoL_Indexes!$B$8:$AK$8,0)),"")</f>
        <v/>
      </c>
      <c r="O395" s="86" t="str">
        <f>IFERROR(INDEX(DB_Typologies!$D$4:$AP$1445,MATCH($A$3,DB_Typologies!$AQ$4:$AQ$1445,0)+$A395,MATCH(O$3,TQoL_Indexes!$B$8:$AK$8,0)),"")</f>
        <v/>
      </c>
      <c r="P395" s="86" t="str">
        <f>IFERROR(INDEX(DB_Typologies!$D$4:$AP$1445,MATCH($A$3,DB_Typologies!$AQ$4:$AQ$1445,0)+$A395,MATCH(P$3,TQoL_Indexes!$B$8:$AK$8,0)),"")</f>
        <v/>
      </c>
      <c r="Q395" s="86" t="str">
        <f>IFERROR(INDEX(DB_Typologies!$D$4:$AP$1445,MATCH($A$3,DB_Typologies!$AQ$4:$AQ$1445,0)+$A395,MATCH(Q$3,TQoL_Indexes!$B$8:$AK$8,0)),"")</f>
        <v/>
      </c>
      <c r="R395" s="86" t="str">
        <f>IFERROR(INDEX(DB_Typologies!$D$4:$AP$1445,MATCH($A$3,DB_Typologies!$AQ$4:$AQ$1445,0)+$A395,MATCH(R$3,TQoL_Indexes!$B$8:$AK$8,0)),"")</f>
        <v/>
      </c>
      <c r="S395" s="86" t="str">
        <f>IFERROR(INDEX(DB_Typologies!$D$4:$AP$1445,MATCH($A$3,DB_Typologies!$AQ$4:$AQ$1445,0)+$A395,MATCH(S$3,TQoL_Indexes!$B$8:$AK$8,0)),"")</f>
        <v/>
      </c>
      <c r="T395" s="86" t="str">
        <f>IFERROR(INDEX(DB_Typologies!$D$4:$AP$1445,MATCH($A$3,DB_Typologies!$AQ$4:$AQ$1445,0)+$A395,MATCH(T$3,TQoL_Indexes!$B$8:$AK$8,0)),"")</f>
        <v/>
      </c>
      <c r="U395" s="86" t="str">
        <f>IFERROR(INDEX(DB_Typologies!$D$4:$AP$1445,MATCH($A$3,DB_Typologies!$AQ$4:$AQ$1445,0)+$A395,MATCH(U$3,TQoL_Indexes!$B$8:$AK$8,0)),"")</f>
        <v/>
      </c>
      <c r="V395" s="86" t="str">
        <f>IFERROR(INDEX(DB_Typologies!$D$4:$AP$1445,MATCH($A$3,DB_Typologies!$AQ$4:$AQ$1445,0)+$A395,MATCH(V$3,TQoL_Indexes!$B$8:$AK$8,0)),"")</f>
        <v/>
      </c>
      <c r="W395" s="86" t="str">
        <f>IFERROR(INDEX(DB_Typologies!$D$4:$AP$1445,MATCH($A$3,DB_Typologies!$AQ$4:$AQ$1445,0)+$A395,MATCH(W$3,TQoL_Indexes!$B$8:$AK$8,0)),"")</f>
        <v/>
      </c>
      <c r="X395" s="86" t="str">
        <f>IFERROR(INDEX(DB_Typologies!$D$4:$AP$1445,MATCH($A$3,DB_Typologies!$AQ$4:$AQ$1445,0)+$A395,MATCH(X$3,TQoL_Indexes!$B$8:$AK$8,0)),"")</f>
        <v/>
      </c>
      <c r="Y395" s="86" t="str">
        <f>IFERROR(INDEX(DB_Typologies!$D$4:$AP$1445,MATCH($A$3,DB_Typologies!$AQ$4:$AQ$1445,0)+$A395,MATCH(Y$3,TQoL_Indexes!$B$8:$AK$8,0)),"")</f>
        <v/>
      </c>
      <c r="Z395" s="86" t="str">
        <f>IFERROR(INDEX(DB_Typologies!$D$4:$AP$1445,MATCH($A$3,DB_Typologies!$AQ$4:$AQ$1445,0)+$A395,MATCH(Z$3,TQoL_Indexes!$B$8:$AK$8,0)),"")</f>
        <v/>
      </c>
      <c r="AA395" s="86" t="str">
        <f>IFERROR(INDEX(DB_Typologies!$D$4:$AP$1445,MATCH($A$3,DB_Typologies!$AQ$4:$AQ$1445,0)+$A395,MATCH(AA$3,TQoL_Indexes!$B$8:$AK$8,0)),"")</f>
        <v/>
      </c>
      <c r="AB395" s="86" t="str">
        <f>IFERROR(INDEX(DB_Typologies!$D$4:$AP$1445,MATCH($A$3,DB_Typologies!$AQ$4:$AQ$1445,0)+$A395,MATCH(AB$3,TQoL_Indexes!$B$8:$AK$8,0)),"")</f>
        <v/>
      </c>
      <c r="AC395" s="86" t="str">
        <f>IFERROR(INDEX(DB_Typologies!$D$4:$AP$1445,MATCH($A$3,DB_Typologies!$AQ$4:$AQ$1445,0)+$A395,MATCH(AC$3,TQoL_Indexes!$B$8:$AK$8,0)),"")</f>
        <v/>
      </c>
      <c r="AD395" s="86" t="str">
        <f>IFERROR(INDEX(DB_Typologies!$D$4:$AP$1445,MATCH($A$3,DB_Typologies!$AQ$4:$AQ$1445,0)+$A395,MATCH(AD$3,TQoL_Indexes!$B$8:$AK$8,0)),"")</f>
        <v/>
      </c>
      <c r="AE395" s="86" t="str">
        <f>IFERROR(INDEX(DB_Typologies!$D$4:$AP$1445,MATCH($A$3,DB_Typologies!$AQ$4:$AQ$1445,0)+$A395,MATCH(AE$3,TQoL_Indexes!$B$8:$AK$8,0)),"")</f>
        <v/>
      </c>
      <c r="AF395" s="86" t="str">
        <f>IFERROR(INDEX(DB_Typologies!$D$4:$AP$1445,MATCH($A$3,DB_Typologies!$AQ$4:$AQ$1445,0)+$A395,MATCH(AF$3,TQoL_Indexes!$B$8:$AK$8,0)),"")</f>
        <v/>
      </c>
      <c r="AG395" s="86" t="str">
        <f>IFERROR(INDEX(DB_Typologies!$D$4:$AP$1445,MATCH($A$3,DB_Typologies!$AQ$4:$AQ$1445,0)+$A395,MATCH(AG$3,TQoL_Indexes!$B$8:$AK$8,0)),"")</f>
        <v/>
      </c>
      <c r="AH395" s="86" t="str">
        <f>IFERROR(INDEX(DB_Typologies!$D$4:$AP$1445,MATCH($A$3,DB_Typologies!$AQ$4:$AQ$1445,0)+$A395,MATCH(AH$3,TQoL_Indexes!$B$8:$AK$8,0)),"")</f>
        <v/>
      </c>
      <c r="AI395" s="86" t="str">
        <f>IFERROR(INDEX(DB_Typologies!$D$4:$AP$1445,MATCH($A$3,DB_Typologies!$AQ$4:$AQ$1445,0)+$A395,MATCH(AI$3,TQoL_Indexes!$B$8:$AK$8,0)),"")</f>
        <v/>
      </c>
      <c r="AJ395" s="86" t="str">
        <f>IFERROR(INDEX(DB_Typologies!$D$4:$AP$1445,MATCH($A$3,DB_Typologies!$AQ$4:$AQ$1445,0)+$A395,MATCH(AJ$3,TQoL_Indexes!$B$8:$AK$8,0)),"")</f>
        <v/>
      </c>
      <c r="AK395" s="86" t="str">
        <f>IFERROR(INDEX(DB_Typologies!$D$4:$AP$1445,MATCH($A$3,DB_Typologies!$AQ$4:$AQ$1445,0)+$A395,MATCH(AK$3,TQoL_Indexes!$B$8:$AK$8,0)),"")</f>
        <v/>
      </c>
      <c r="AL395" s="86" t="str">
        <f>IFERROR(INDEX(DB_Typologies!$D$4:$AP$1445,MATCH($A$3,DB_Typologies!$AQ$4:$AQ$1445,0)+$A395,MATCH(AL$3,TQoL_Indexes!$B$8:$AK$8,0)),"")</f>
        <v/>
      </c>
      <c r="AM395" s="87" t="str">
        <f>IFERROR(INDEX(DB_Typologies!$D$4:$AP$1445,MATCH($A$3,DB_Typologies!$AQ$4:$AQ$1445,0)+$A395,MATCH(AM$3,TQoL_Indexes!$B$8:$AK$8,0)),"")</f>
        <v/>
      </c>
    </row>
    <row r="396" spans="1:39">
      <c r="A396" s="58" t="str">
        <f>IFERROR(IF(A395+1&lt;COUNTIF(DB_Typologies!$AQ$4:$AQ$1445,$A$3),A395+1,""),"")</f>
        <v/>
      </c>
      <c r="B396" s="120" t="str">
        <f>IFERROR(INDEX(DB_Typologies!$D$4:$AP$1445,MATCH($A$3,DB_Typologies!$AQ$4:$AQ$1445,0)+$A396,MATCH(B$3,TQoL_Indexes!$B$8:$AK$8,0)),"")</f>
        <v/>
      </c>
      <c r="C396" s="86" t="str">
        <f>IFERROR(INDEX(DB_Typologies!$D$4:$AP$1445,MATCH($A$3,DB_Typologies!$AQ$4:$AQ$1445,0)+$A396,MATCH(C$3,TQoL_Indexes!$B$8:$AK$8,0)),"")</f>
        <v/>
      </c>
      <c r="D396" s="87" t="str">
        <f>IFERROR(INDEX(DB_Typologies!$D$4:$AP$1445,MATCH($A$3,DB_Typologies!$AQ$4:$AQ$1445,0)+$A396,MATCH(D$3,TQoL_Indexes!$B$8:$AK$8,0)),"")</f>
        <v/>
      </c>
      <c r="E396" s="86" t="str">
        <f>IFERROR(INDEX(DB_Typologies!$D$4:$AP$1445,MATCH($A$3,DB_Typologies!$AQ$4:$AQ$1445,0)+$A396,MATCH(E$3,TQoL_Indexes!$B$8:$AK$8,0)),"")</f>
        <v/>
      </c>
      <c r="F396" s="86" t="str">
        <f>IFERROR(INDEX(DB_Typologies!$D$4:$AP$1445,MATCH($A$3,DB_Typologies!$AQ$4:$AQ$1445,0)+$A396,MATCH(F$3,TQoL_Indexes!$B$8:$AK$8,0)),"")</f>
        <v/>
      </c>
      <c r="G396" s="86" t="str">
        <f>IFERROR(INDEX(DB_Typologies!$D$4:$AP$1445,MATCH($A$3,DB_Typologies!$AQ$4:$AQ$1445,0)+$A396,MATCH(G$3,TQoL_Indexes!$B$8:$AK$8,0)),"")</f>
        <v/>
      </c>
      <c r="H396" s="86" t="str">
        <f>IFERROR(INDEX(DB_Typologies!$D$4:$AP$1445,MATCH($A$3,DB_Typologies!$AQ$4:$AQ$1445,0)+$A396,MATCH(H$3,TQoL_Indexes!$B$8:$AK$8,0)),"")</f>
        <v/>
      </c>
      <c r="I396" s="86" t="str">
        <f>IFERROR(INDEX(DB_Typologies!$D$4:$AP$1445,MATCH($A$3,DB_Typologies!$AQ$4:$AQ$1445,0)+$A396,MATCH(I$3,TQoL_Indexes!$B$8:$AK$8,0)),"")</f>
        <v/>
      </c>
      <c r="J396" s="86" t="str">
        <f>IFERROR(INDEX(DB_Typologies!$D$4:$AP$1445,MATCH($A$3,DB_Typologies!$AQ$4:$AQ$1445,0)+$A396,MATCH(J$3,TQoL_Indexes!$B$8:$AK$8,0)),"")</f>
        <v/>
      </c>
      <c r="K396" s="86" t="str">
        <f>IFERROR(INDEX(DB_Typologies!$D$4:$AP$1445,MATCH($A$3,DB_Typologies!$AQ$4:$AQ$1445,0)+$A396,MATCH(K$3,TQoL_Indexes!$B$8:$AK$8,0)),"")</f>
        <v/>
      </c>
      <c r="L396" s="86" t="str">
        <f>IFERROR(INDEX(DB_Typologies!$D$4:$AP$1445,MATCH($A$3,DB_Typologies!$AQ$4:$AQ$1445,0)+$A396,MATCH(L$3,TQoL_Indexes!$B$8:$AK$8,0)),"")</f>
        <v/>
      </c>
      <c r="M396" s="86" t="str">
        <f>IFERROR(INDEX(DB_Typologies!$D$4:$AP$1445,MATCH($A$3,DB_Typologies!$AQ$4:$AQ$1445,0)+$A396,MATCH(M$3,TQoL_Indexes!$B$8:$AK$8,0)),"")</f>
        <v/>
      </c>
      <c r="N396" s="86" t="str">
        <f>IFERROR(INDEX(DB_Typologies!$D$4:$AP$1445,MATCH($A$3,DB_Typologies!$AQ$4:$AQ$1445,0)+$A396,MATCH(N$3,TQoL_Indexes!$B$8:$AK$8,0)),"")</f>
        <v/>
      </c>
      <c r="O396" s="86" t="str">
        <f>IFERROR(INDEX(DB_Typologies!$D$4:$AP$1445,MATCH($A$3,DB_Typologies!$AQ$4:$AQ$1445,0)+$A396,MATCH(O$3,TQoL_Indexes!$B$8:$AK$8,0)),"")</f>
        <v/>
      </c>
      <c r="P396" s="86" t="str">
        <f>IFERROR(INDEX(DB_Typologies!$D$4:$AP$1445,MATCH($A$3,DB_Typologies!$AQ$4:$AQ$1445,0)+$A396,MATCH(P$3,TQoL_Indexes!$B$8:$AK$8,0)),"")</f>
        <v/>
      </c>
      <c r="Q396" s="86" t="str">
        <f>IFERROR(INDEX(DB_Typologies!$D$4:$AP$1445,MATCH($A$3,DB_Typologies!$AQ$4:$AQ$1445,0)+$A396,MATCH(Q$3,TQoL_Indexes!$B$8:$AK$8,0)),"")</f>
        <v/>
      </c>
      <c r="R396" s="86" t="str">
        <f>IFERROR(INDEX(DB_Typologies!$D$4:$AP$1445,MATCH($A$3,DB_Typologies!$AQ$4:$AQ$1445,0)+$A396,MATCH(R$3,TQoL_Indexes!$B$8:$AK$8,0)),"")</f>
        <v/>
      </c>
      <c r="S396" s="86" t="str">
        <f>IFERROR(INDEX(DB_Typologies!$D$4:$AP$1445,MATCH($A$3,DB_Typologies!$AQ$4:$AQ$1445,0)+$A396,MATCH(S$3,TQoL_Indexes!$B$8:$AK$8,0)),"")</f>
        <v/>
      </c>
      <c r="T396" s="86" t="str">
        <f>IFERROR(INDEX(DB_Typologies!$D$4:$AP$1445,MATCH($A$3,DB_Typologies!$AQ$4:$AQ$1445,0)+$A396,MATCH(T$3,TQoL_Indexes!$B$8:$AK$8,0)),"")</f>
        <v/>
      </c>
      <c r="U396" s="86" t="str">
        <f>IFERROR(INDEX(DB_Typologies!$D$4:$AP$1445,MATCH($A$3,DB_Typologies!$AQ$4:$AQ$1445,0)+$A396,MATCH(U$3,TQoL_Indexes!$B$8:$AK$8,0)),"")</f>
        <v/>
      </c>
      <c r="V396" s="86" t="str">
        <f>IFERROR(INDEX(DB_Typologies!$D$4:$AP$1445,MATCH($A$3,DB_Typologies!$AQ$4:$AQ$1445,0)+$A396,MATCH(V$3,TQoL_Indexes!$B$8:$AK$8,0)),"")</f>
        <v/>
      </c>
      <c r="W396" s="86" t="str">
        <f>IFERROR(INDEX(DB_Typologies!$D$4:$AP$1445,MATCH($A$3,DB_Typologies!$AQ$4:$AQ$1445,0)+$A396,MATCH(W$3,TQoL_Indexes!$B$8:$AK$8,0)),"")</f>
        <v/>
      </c>
      <c r="X396" s="86" t="str">
        <f>IFERROR(INDEX(DB_Typologies!$D$4:$AP$1445,MATCH($A$3,DB_Typologies!$AQ$4:$AQ$1445,0)+$A396,MATCH(X$3,TQoL_Indexes!$B$8:$AK$8,0)),"")</f>
        <v/>
      </c>
      <c r="Y396" s="86" t="str">
        <f>IFERROR(INDEX(DB_Typologies!$D$4:$AP$1445,MATCH($A$3,DB_Typologies!$AQ$4:$AQ$1445,0)+$A396,MATCH(Y$3,TQoL_Indexes!$B$8:$AK$8,0)),"")</f>
        <v/>
      </c>
      <c r="Z396" s="86" t="str">
        <f>IFERROR(INDEX(DB_Typologies!$D$4:$AP$1445,MATCH($A$3,DB_Typologies!$AQ$4:$AQ$1445,0)+$A396,MATCH(Z$3,TQoL_Indexes!$B$8:$AK$8,0)),"")</f>
        <v/>
      </c>
      <c r="AA396" s="86" t="str">
        <f>IFERROR(INDEX(DB_Typologies!$D$4:$AP$1445,MATCH($A$3,DB_Typologies!$AQ$4:$AQ$1445,0)+$A396,MATCH(AA$3,TQoL_Indexes!$B$8:$AK$8,0)),"")</f>
        <v/>
      </c>
      <c r="AB396" s="86" t="str">
        <f>IFERROR(INDEX(DB_Typologies!$D$4:$AP$1445,MATCH($A$3,DB_Typologies!$AQ$4:$AQ$1445,0)+$A396,MATCH(AB$3,TQoL_Indexes!$B$8:$AK$8,0)),"")</f>
        <v/>
      </c>
      <c r="AC396" s="86" t="str">
        <f>IFERROR(INDEX(DB_Typologies!$D$4:$AP$1445,MATCH($A$3,DB_Typologies!$AQ$4:$AQ$1445,0)+$A396,MATCH(AC$3,TQoL_Indexes!$B$8:$AK$8,0)),"")</f>
        <v/>
      </c>
      <c r="AD396" s="86" t="str">
        <f>IFERROR(INDEX(DB_Typologies!$D$4:$AP$1445,MATCH($A$3,DB_Typologies!$AQ$4:$AQ$1445,0)+$A396,MATCH(AD$3,TQoL_Indexes!$B$8:$AK$8,0)),"")</f>
        <v/>
      </c>
      <c r="AE396" s="86" t="str">
        <f>IFERROR(INDEX(DB_Typologies!$D$4:$AP$1445,MATCH($A$3,DB_Typologies!$AQ$4:$AQ$1445,0)+$A396,MATCH(AE$3,TQoL_Indexes!$B$8:$AK$8,0)),"")</f>
        <v/>
      </c>
      <c r="AF396" s="86" t="str">
        <f>IFERROR(INDEX(DB_Typologies!$D$4:$AP$1445,MATCH($A$3,DB_Typologies!$AQ$4:$AQ$1445,0)+$A396,MATCH(AF$3,TQoL_Indexes!$B$8:$AK$8,0)),"")</f>
        <v/>
      </c>
      <c r="AG396" s="86" t="str">
        <f>IFERROR(INDEX(DB_Typologies!$D$4:$AP$1445,MATCH($A$3,DB_Typologies!$AQ$4:$AQ$1445,0)+$A396,MATCH(AG$3,TQoL_Indexes!$B$8:$AK$8,0)),"")</f>
        <v/>
      </c>
      <c r="AH396" s="86" t="str">
        <f>IFERROR(INDEX(DB_Typologies!$D$4:$AP$1445,MATCH($A$3,DB_Typologies!$AQ$4:$AQ$1445,0)+$A396,MATCH(AH$3,TQoL_Indexes!$B$8:$AK$8,0)),"")</f>
        <v/>
      </c>
      <c r="AI396" s="86" t="str">
        <f>IFERROR(INDEX(DB_Typologies!$D$4:$AP$1445,MATCH($A$3,DB_Typologies!$AQ$4:$AQ$1445,0)+$A396,MATCH(AI$3,TQoL_Indexes!$B$8:$AK$8,0)),"")</f>
        <v/>
      </c>
      <c r="AJ396" s="86" t="str">
        <f>IFERROR(INDEX(DB_Typologies!$D$4:$AP$1445,MATCH($A$3,DB_Typologies!$AQ$4:$AQ$1445,0)+$A396,MATCH(AJ$3,TQoL_Indexes!$B$8:$AK$8,0)),"")</f>
        <v/>
      </c>
      <c r="AK396" s="86" t="str">
        <f>IFERROR(INDEX(DB_Typologies!$D$4:$AP$1445,MATCH($A$3,DB_Typologies!$AQ$4:$AQ$1445,0)+$A396,MATCH(AK$3,TQoL_Indexes!$B$8:$AK$8,0)),"")</f>
        <v/>
      </c>
      <c r="AL396" s="86" t="str">
        <f>IFERROR(INDEX(DB_Typologies!$D$4:$AP$1445,MATCH($A$3,DB_Typologies!$AQ$4:$AQ$1445,0)+$A396,MATCH(AL$3,TQoL_Indexes!$B$8:$AK$8,0)),"")</f>
        <v/>
      </c>
      <c r="AM396" s="87" t="str">
        <f>IFERROR(INDEX(DB_Typologies!$D$4:$AP$1445,MATCH($A$3,DB_Typologies!$AQ$4:$AQ$1445,0)+$A396,MATCH(AM$3,TQoL_Indexes!$B$8:$AK$8,0)),"")</f>
        <v/>
      </c>
    </row>
    <row r="397" spans="1:39">
      <c r="A397" s="58" t="str">
        <f>IFERROR(IF(A396+1&lt;COUNTIF(DB_Typologies!$AQ$4:$AQ$1445,$A$3),A396+1,""),"")</f>
        <v/>
      </c>
      <c r="B397" s="120" t="str">
        <f>IFERROR(INDEX(DB_Typologies!$D$4:$AP$1445,MATCH($A$3,DB_Typologies!$AQ$4:$AQ$1445,0)+$A397,MATCH(B$3,TQoL_Indexes!$B$8:$AK$8,0)),"")</f>
        <v/>
      </c>
      <c r="C397" s="86" t="str">
        <f>IFERROR(INDEX(DB_Typologies!$D$4:$AP$1445,MATCH($A$3,DB_Typologies!$AQ$4:$AQ$1445,0)+$A397,MATCH(C$3,TQoL_Indexes!$B$8:$AK$8,0)),"")</f>
        <v/>
      </c>
      <c r="D397" s="87" t="str">
        <f>IFERROR(INDEX(DB_Typologies!$D$4:$AP$1445,MATCH($A$3,DB_Typologies!$AQ$4:$AQ$1445,0)+$A397,MATCH(D$3,TQoL_Indexes!$B$8:$AK$8,0)),"")</f>
        <v/>
      </c>
      <c r="E397" s="86" t="str">
        <f>IFERROR(INDEX(DB_Typologies!$D$4:$AP$1445,MATCH($A$3,DB_Typologies!$AQ$4:$AQ$1445,0)+$A397,MATCH(E$3,TQoL_Indexes!$B$8:$AK$8,0)),"")</f>
        <v/>
      </c>
      <c r="F397" s="86" t="str">
        <f>IFERROR(INDEX(DB_Typologies!$D$4:$AP$1445,MATCH($A$3,DB_Typologies!$AQ$4:$AQ$1445,0)+$A397,MATCH(F$3,TQoL_Indexes!$B$8:$AK$8,0)),"")</f>
        <v/>
      </c>
      <c r="G397" s="86" t="str">
        <f>IFERROR(INDEX(DB_Typologies!$D$4:$AP$1445,MATCH($A$3,DB_Typologies!$AQ$4:$AQ$1445,0)+$A397,MATCH(G$3,TQoL_Indexes!$B$8:$AK$8,0)),"")</f>
        <v/>
      </c>
      <c r="H397" s="86" t="str">
        <f>IFERROR(INDEX(DB_Typologies!$D$4:$AP$1445,MATCH($A$3,DB_Typologies!$AQ$4:$AQ$1445,0)+$A397,MATCH(H$3,TQoL_Indexes!$B$8:$AK$8,0)),"")</f>
        <v/>
      </c>
      <c r="I397" s="86" t="str">
        <f>IFERROR(INDEX(DB_Typologies!$D$4:$AP$1445,MATCH($A$3,DB_Typologies!$AQ$4:$AQ$1445,0)+$A397,MATCH(I$3,TQoL_Indexes!$B$8:$AK$8,0)),"")</f>
        <v/>
      </c>
      <c r="J397" s="86" t="str">
        <f>IFERROR(INDEX(DB_Typologies!$D$4:$AP$1445,MATCH($A$3,DB_Typologies!$AQ$4:$AQ$1445,0)+$A397,MATCH(J$3,TQoL_Indexes!$B$8:$AK$8,0)),"")</f>
        <v/>
      </c>
      <c r="K397" s="86" t="str">
        <f>IFERROR(INDEX(DB_Typologies!$D$4:$AP$1445,MATCH($A$3,DB_Typologies!$AQ$4:$AQ$1445,0)+$A397,MATCH(K$3,TQoL_Indexes!$B$8:$AK$8,0)),"")</f>
        <v/>
      </c>
      <c r="L397" s="86" t="str">
        <f>IFERROR(INDEX(DB_Typologies!$D$4:$AP$1445,MATCH($A$3,DB_Typologies!$AQ$4:$AQ$1445,0)+$A397,MATCH(L$3,TQoL_Indexes!$B$8:$AK$8,0)),"")</f>
        <v/>
      </c>
      <c r="M397" s="86" t="str">
        <f>IFERROR(INDEX(DB_Typologies!$D$4:$AP$1445,MATCH($A$3,DB_Typologies!$AQ$4:$AQ$1445,0)+$A397,MATCH(M$3,TQoL_Indexes!$B$8:$AK$8,0)),"")</f>
        <v/>
      </c>
      <c r="N397" s="86" t="str">
        <f>IFERROR(INDEX(DB_Typologies!$D$4:$AP$1445,MATCH($A$3,DB_Typologies!$AQ$4:$AQ$1445,0)+$A397,MATCH(N$3,TQoL_Indexes!$B$8:$AK$8,0)),"")</f>
        <v/>
      </c>
      <c r="O397" s="86" t="str">
        <f>IFERROR(INDEX(DB_Typologies!$D$4:$AP$1445,MATCH($A$3,DB_Typologies!$AQ$4:$AQ$1445,0)+$A397,MATCH(O$3,TQoL_Indexes!$B$8:$AK$8,0)),"")</f>
        <v/>
      </c>
      <c r="P397" s="86" t="str">
        <f>IFERROR(INDEX(DB_Typologies!$D$4:$AP$1445,MATCH($A$3,DB_Typologies!$AQ$4:$AQ$1445,0)+$A397,MATCH(P$3,TQoL_Indexes!$B$8:$AK$8,0)),"")</f>
        <v/>
      </c>
      <c r="Q397" s="86" t="str">
        <f>IFERROR(INDEX(DB_Typologies!$D$4:$AP$1445,MATCH($A$3,DB_Typologies!$AQ$4:$AQ$1445,0)+$A397,MATCH(Q$3,TQoL_Indexes!$B$8:$AK$8,0)),"")</f>
        <v/>
      </c>
      <c r="R397" s="86" t="str">
        <f>IFERROR(INDEX(DB_Typologies!$D$4:$AP$1445,MATCH($A$3,DB_Typologies!$AQ$4:$AQ$1445,0)+$A397,MATCH(R$3,TQoL_Indexes!$B$8:$AK$8,0)),"")</f>
        <v/>
      </c>
      <c r="S397" s="86" t="str">
        <f>IFERROR(INDEX(DB_Typologies!$D$4:$AP$1445,MATCH($A$3,DB_Typologies!$AQ$4:$AQ$1445,0)+$A397,MATCH(S$3,TQoL_Indexes!$B$8:$AK$8,0)),"")</f>
        <v/>
      </c>
      <c r="T397" s="86" t="str">
        <f>IFERROR(INDEX(DB_Typologies!$D$4:$AP$1445,MATCH($A$3,DB_Typologies!$AQ$4:$AQ$1445,0)+$A397,MATCH(T$3,TQoL_Indexes!$B$8:$AK$8,0)),"")</f>
        <v/>
      </c>
      <c r="U397" s="86" t="str">
        <f>IFERROR(INDEX(DB_Typologies!$D$4:$AP$1445,MATCH($A$3,DB_Typologies!$AQ$4:$AQ$1445,0)+$A397,MATCH(U$3,TQoL_Indexes!$B$8:$AK$8,0)),"")</f>
        <v/>
      </c>
      <c r="V397" s="86" t="str">
        <f>IFERROR(INDEX(DB_Typologies!$D$4:$AP$1445,MATCH($A$3,DB_Typologies!$AQ$4:$AQ$1445,0)+$A397,MATCH(V$3,TQoL_Indexes!$B$8:$AK$8,0)),"")</f>
        <v/>
      </c>
      <c r="W397" s="86" t="str">
        <f>IFERROR(INDEX(DB_Typologies!$D$4:$AP$1445,MATCH($A$3,DB_Typologies!$AQ$4:$AQ$1445,0)+$A397,MATCH(W$3,TQoL_Indexes!$B$8:$AK$8,0)),"")</f>
        <v/>
      </c>
      <c r="X397" s="86" t="str">
        <f>IFERROR(INDEX(DB_Typologies!$D$4:$AP$1445,MATCH($A$3,DB_Typologies!$AQ$4:$AQ$1445,0)+$A397,MATCH(X$3,TQoL_Indexes!$B$8:$AK$8,0)),"")</f>
        <v/>
      </c>
      <c r="Y397" s="86" t="str">
        <f>IFERROR(INDEX(DB_Typologies!$D$4:$AP$1445,MATCH($A$3,DB_Typologies!$AQ$4:$AQ$1445,0)+$A397,MATCH(Y$3,TQoL_Indexes!$B$8:$AK$8,0)),"")</f>
        <v/>
      </c>
      <c r="Z397" s="86" t="str">
        <f>IFERROR(INDEX(DB_Typologies!$D$4:$AP$1445,MATCH($A$3,DB_Typologies!$AQ$4:$AQ$1445,0)+$A397,MATCH(Z$3,TQoL_Indexes!$B$8:$AK$8,0)),"")</f>
        <v/>
      </c>
      <c r="AA397" s="86" t="str">
        <f>IFERROR(INDEX(DB_Typologies!$D$4:$AP$1445,MATCH($A$3,DB_Typologies!$AQ$4:$AQ$1445,0)+$A397,MATCH(AA$3,TQoL_Indexes!$B$8:$AK$8,0)),"")</f>
        <v/>
      </c>
      <c r="AB397" s="86" t="str">
        <f>IFERROR(INDEX(DB_Typologies!$D$4:$AP$1445,MATCH($A$3,DB_Typologies!$AQ$4:$AQ$1445,0)+$A397,MATCH(AB$3,TQoL_Indexes!$B$8:$AK$8,0)),"")</f>
        <v/>
      </c>
      <c r="AC397" s="86" t="str">
        <f>IFERROR(INDEX(DB_Typologies!$D$4:$AP$1445,MATCH($A$3,DB_Typologies!$AQ$4:$AQ$1445,0)+$A397,MATCH(AC$3,TQoL_Indexes!$B$8:$AK$8,0)),"")</f>
        <v/>
      </c>
      <c r="AD397" s="86" t="str">
        <f>IFERROR(INDEX(DB_Typologies!$D$4:$AP$1445,MATCH($A$3,DB_Typologies!$AQ$4:$AQ$1445,0)+$A397,MATCH(AD$3,TQoL_Indexes!$B$8:$AK$8,0)),"")</f>
        <v/>
      </c>
      <c r="AE397" s="86" t="str">
        <f>IFERROR(INDEX(DB_Typologies!$D$4:$AP$1445,MATCH($A$3,DB_Typologies!$AQ$4:$AQ$1445,0)+$A397,MATCH(AE$3,TQoL_Indexes!$B$8:$AK$8,0)),"")</f>
        <v/>
      </c>
      <c r="AF397" s="86" t="str">
        <f>IFERROR(INDEX(DB_Typologies!$D$4:$AP$1445,MATCH($A$3,DB_Typologies!$AQ$4:$AQ$1445,0)+$A397,MATCH(AF$3,TQoL_Indexes!$B$8:$AK$8,0)),"")</f>
        <v/>
      </c>
      <c r="AG397" s="86" t="str">
        <f>IFERROR(INDEX(DB_Typologies!$D$4:$AP$1445,MATCH($A$3,DB_Typologies!$AQ$4:$AQ$1445,0)+$A397,MATCH(AG$3,TQoL_Indexes!$B$8:$AK$8,0)),"")</f>
        <v/>
      </c>
      <c r="AH397" s="86" t="str">
        <f>IFERROR(INDEX(DB_Typologies!$D$4:$AP$1445,MATCH($A$3,DB_Typologies!$AQ$4:$AQ$1445,0)+$A397,MATCH(AH$3,TQoL_Indexes!$B$8:$AK$8,0)),"")</f>
        <v/>
      </c>
      <c r="AI397" s="86" t="str">
        <f>IFERROR(INDEX(DB_Typologies!$D$4:$AP$1445,MATCH($A$3,DB_Typologies!$AQ$4:$AQ$1445,0)+$A397,MATCH(AI$3,TQoL_Indexes!$B$8:$AK$8,0)),"")</f>
        <v/>
      </c>
      <c r="AJ397" s="86" t="str">
        <f>IFERROR(INDEX(DB_Typologies!$D$4:$AP$1445,MATCH($A$3,DB_Typologies!$AQ$4:$AQ$1445,0)+$A397,MATCH(AJ$3,TQoL_Indexes!$B$8:$AK$8,0)),"")</f>
        <v/>
      </c>
      <c r="AK397" s="86" t="str">
        <f>IFERROR(INDEX(DB_Typologies!$D$4:$AP$1445,MATCH($A$3,DB_Typologies!$AQ$4:$AQ$1445,0)+$A397,MATCH(AK$3,TQoL_Indexes!$B$8:$AK$8,0)),"")</f>
        <v/>
      </c>
      <c r="AL397" s="86" t="str">
        <f>IFERROR(INDEX(DB_Typologies!$D$4:$AP$1445,MATCH($A$3,DB_Typologies!$AQ$4:$AQ$1445,0)+$A397,MATCH(AL$3,TQoL_Indexes!$B$8:$AK$8,0)),"")</f>
        <v/>
      </c>
      <c r="AM397" s="87" t="str">
        <f>IFERROR(INDEX(DB_Typologies!$D$4:$AP$1445,MATCH($A$3,DB_Typologies!$AQ$4:$AQ$1445,0)+$A397,MATCH(AM$3,TQoL_Indexes!$B$8:$AK$8,0)),"")</f>
        <v/>
      </c>
    </row>
    <row r="398" spans="1:39">
      <c r="A398" s="58" t="str">
        <f>IFERROR(IF(A397+1&lt;COUNTIF(DB_Typologies!$AQ$4:$AQ$1445,$A$3),A397+1,""),"")</f>
        <v/>
      </c>
      <c r="B398" s="120" t="str">
        <f>IFERROR(INDEX(DB_Typologies!$D$4:$AP$1445,MATCH($A$3,DB_Typologies!$AQ$4:$AQ$1445,0)+$A398,MATCH(B$3,TQoL_Indexes!$B$8:$AK$8,0)),"")</f>
        <v/>
      </c>
      <c r="C398" s="86" t="str">
        <f>IFERROR(INDEX(DB_Typologies!$D$4:$AP$1445,MATCH($A$3,DB_Typologies!$AQ$4:$AQ$1445,0)+$A398,MATCH(C$3,TQoL_Indexes!$B$8:$AK$8,0)),"")</f>
        <v/>
      </c>
      <c r="D398" s="87" t="str">
        <f>IFERROR(INDEX(DB_Typologies!$D$4:$AP$1445,MATCH($A$3,DB_Typologies!$AQ$4:$AQ$1445,0)+$A398,MATCH(D$3,TQoL_Indexes!$B$8:$AK$8,0)),"")</f>
        <v/>
      </c>
      <c r="E398" s="86" t="str">
        <f>IFERROR(INDEX(DB_Typologies!$D$4:$AP$1445,MATCH($A$3,DB_Typologies!$AQ$4:$AQ$1445,0)+$A398,MATCH(E$3,TQoL_Indexes!$B$8:$AK$8,0)),"")</f>
        <v/>
      </c>
      <c r="F398" s="86" t="str">
        <f>IFERROR(INDEX(DB_Typologies!$D$4:$AP$1445,MATCH($A$3,DB_Typologies!$AQ$4:$AQ$1445,0)+$A398,MATCH(F$3,TQoL_Indexes!$B$8:$AK$8,0)),"")</f>
        <v/>
      </c>
      <c r="G398" s="86" t="str">
        <f>IFERROR(INDEX(DB_Typologies!$D$4:$AP$1445,MATCH($A$3,DB_Typologies!$AQ$4:$AQ$1445,0)+$A398,MATCH(G$3,TQoL_Indexes!$B$8:$AK$8,0)),"")</f>
        <v/>
      </c>
      <c r="H398" s="86" t="str">
        <f>IFERROR(INDEX(DB_Typologies!$D$4:$AP$1445,MATCH($A$3,DB_Typologies!$AQ$4:$AQ$1445,0)+$A398,MATCH(H$3,TQoL_Indexes!$B$8:$AK$8,0)),"")</f>
        <v/>
      </c>
      <c r="I398" s="86" t="str">
        <f>IFERROR(INDEX(DB_Typologies!$D$4:$AP$1445,MATCH($A$3,DB_Typologies!$AQ$4:$AQ$1445,0)+$A398,MATCH(I$3,TQoL_Indexes!$B$8:$AK$8,0)),"")</f>
        <v/>
      </c>
      <c r="J398" s="86" t="str">
        <f>IFERROR(INDEX(DB_Typologies!$D$4:$AP$1445,MATCH($A$3,DB_Typologies!$AQ$4:$AQ$1445,0)+$A398,MATCH(J$3,TQoL_Indexes!$B$8:$AK$8,0)),"")</f>
        <v/>
      </c>
      <c r="K398" s="86" t="str">
        <f>IFERROR(INDEX(DB_Typologies!$D$4:$AP$1445,MATCH($A$3,DB_Typologies!$AQ$4:$AQ$1445,0)+$A398,MATCH(K$3,TQoL_Indexes!$B$8:$AK$8,0)),"")</f>
        <v/>
      </c>
      <c r="L398" s="86" t="str">
        <f>IFERROR(INDEX(DB_Typologies!$D$4:$AP$1445,MATCH($A$3,DB_Typologies!$AQ$4:$AQ$1445,0)+$A398,MATCH(L$3,TQoL_Indexes!$B$8:$AK$8,0)),"")</f>
        <v/>
      </c>
      <c r="M398" s="86" t="str">
        <f>IFERROR(INDEX(DB_Typologies!$D$4:$AP$1445,MATCH($A$3,DB_Typologies!$AQ$4:$AQ$1445,0)+$A398,MATCH(M$3,TQoL_Indexes!$B$8:$AK$8,0)),"")</f>
        <v/>
      </c>
      <c r="N398" s="86" t="str">
        <f>IFERROR(INDEX(DB_Typologies!$D$4:$AP$1445,MATCH($A$3,DB_Typologies!$AQ$4:$AQ$1445,0)+$A398,MATCH(N$3,TQoL_Indexes!$B$8:$AK$8,0)),"")</f>
        <v/>
      </c>
      <c r="O398" s="86" t="str">
        <f>IFERROR(INDEX(DB_Typologies!$D$4:$AP$1445,MATCH($A$3,DB_Typologies!$AQ$4:$AQ$1445,0)+$A398,MATCH(O$3,TQoL_Indexes!$B$8:$AK$8,0)),"")</f>
        <v/>
      </c>
      <c r="P398" s="86" t="str">
        <f>IFERROR(INDEX(DB_Typologies!$D$4:$AP$1445,MATCH($A$3,DB_Typologies!$AQ$4:$AQ$1445,0)+$A398,MATCH(P$3,TQoL_Indexes!$B$8:$AK$8,0)),"")</f>
        <v/>
      </c>
      <c r="Q398" s="86" t="str">
        <f>IFERROR(INDEX(DB_Typologies!$D$4:$AP$1445,MATCH($A$3,DB_Typologies!$AQ$4:$AQ$1445,0)+$A398,MATCH(Q$3,TQoL_Indexes!$B$8:$AK$8,0)),"")</f>
        <v/>
      </c>
      <c r="R398" s="86" t="str">
        <f>IFERROR(INDEX(DB_Typologies!$D$4:$AP$1445,MATCH($A$3,DB_Typologies!$AQ$4:$AQ$1445,0)+$A398,MATCH(R$3,TQoL_Indexes!$B$8:$AK$8,0)),"")</f>
        <v/>
      </c>
      <c r="S398" s="86" t="str">
        <f>IFERROR(INDEX(DB_Typologies!$D$4:$AP$1445,MATCH($A$3,DB_Typologies!$AQ$4:$AQ$1445,0)+$A398,MATCH(S$3,TQoL_Indexes!$B$8:$AK$8,0)),"")</f>
        <v/>
      </c>
      <c r="T398" s="86" t="str">
        <f>IFERROR(INDEX(DB_Typologies!$D$4:$AP$1445,MATCH($A$3,DB_Typologies!$AQ$4:$AQ$1445,0)+$A398,MATCH(T$3,TQoL_Indexes!$B$8:$AK$8,0)),"")</f>
        <v/>
      </c>
      <c r="U398" s="86" t="str">
        <f>IFERROR(INDEX(DB_Typologies!$D$4:$AP$1445,MATCH($A$3,DB_Typologies!$AQ$4:$AQ$1445,0)+$A398,MATCH(U$3,TQoL_Indexes!$B$8:$AK$8,0)),"")</f>
        <v/>
      </c>
      <c r="V398" s="86" t="str">
        <f>IFERROR(INDEX(DB_Typologies!$D$4:$AP$1445,MATCH($A$3,DB_Typologies!$AQ$4:$AQ$1445,0)+$A398,MATCH(V$3,TQoL_Indexes!$B$8:$AK$8,0)),"")</f>
        <v/>
      </c>
      <c r="W398" s="86" t="str">
        <f>IFERROR(INDEX(DB_Typologies!$D$4:$AP$1445,MATCH($A$3,DB_Typologies!$AQ$4:$AQ$1445,0)+$A398,MATCH(W$3,TQoL_Indexes!$B$8:$AK$8,0)),"")</f>
        <v/>
      </c>
      <c r="X398" s="86" t="str">
        <f>IFERROR(INDEX(DB_Typologies!$D$4:$AP$1445,MATCH($A$3,DB_Typologies!$AQ$4:$AQ$1445,0)+$A398,MATCH(X$3,TQoL_Indexes!$B$8:$AK$8,0)),"")</f>
        <v/>
      </c>
      <c r="Y398" s="86" t="str">
        <f>IFERROR(INDEX(DB_Typologies!$D$4:$AP$1445,MATCH($A$3,DB_Typologies!$AQ$4:$AQ$1445,0)+$A398,MATCH(Y$3,TQoL_Indexes!$B$8:$AK$8,0)),"")</f>
        <v/>
      </c>
      <c r="Z398" s="86" t="str">
        <f>IFERROR(INDEX(DB_Typologies!$D$4:$AP$1445,MATCH($A$3,DB_Typologies!$AQ$4:$AQ$1445,0)+$A398,MATCH(Z$3,TQoL_Indexes!$B$8:$AK$8,0)),"")</f>
        <v/>
      </c>
      <c r="AA398" s="86" t="str">
        <f>IFERROR(INDEX(DB_Typologies!$D$4:$AP$1445,MATCH($A$3,DB_Typologies!$AQ$4:$AQ$1445,0)+$A398,MATCH(AA$3,TQoL_Indexes!$B$8:$AK$8,0)),"")</f>
        <v/>
      </c>
      <c r="AB398" s="86" t="str">
        <f>IFERROR(INDEX(DB_Typologies!$D$4:$AP$1445,MATCH($A$3,DB_Typologies!$AQ$4:$AQ$1445,0)+$A398,MATCH(AB$3,TQoL_Indexes!$B$8:$AK$8,0)),"")</f>
        <v/>
      </c>
      <c r="AC398" s="86" t="str">
        <f>IFERROR(INDEX(DB_Typologies!$D$4:$AP$1445,MATCH($A$3,DB_Typologies!$AQ$4:$AQ$1445,0)+$A398,MATCH(AC$3,TQoL_Indexes!$B$8:$AK$8,0)),"")</f>
        <v/>
      </c>
      <c r="AD398" s="86" t="str">
        <f>IFERROR(INDEX(DB_Typologies!$D$4:$AP$1445,MATCH($A$3,DB_Typologies!$AQ$4:$AQ$1445,0)+$A398,MATCH(AD$3,TQoL_Indexes!$B$8:$AK$8,0)),"")</f>
        <v/>
      </c>
      <c r="AE398" s="86" t="str">
        <f>IFERROR(INDEX(DB_Typologies!$D$4:$AP$1445,MATCH($A$3,DB_Typologies!$AQ$4:$AQ$1445,0)+$A398,MATCH(AE$3,TQoL_Indexes!$B$8:$AK$8,0)),"")</f>
        <v/>
      </c>
      <c r="AF398" s="86" t="str">
        <f>IFERROR(INDEX(DB_Typologies!$D$4:$AP$1445,MATCH($A$3,DB_Typologies!$AQ$4:$AQ$1445,0)+$A398,MATCH(AF$3,TQoL_Indexes!$B$8:$AK$8,0)),"")</f>
        <v/>
      </c>
      <c r="AG398" s="86" t="str">
        <f>IFERROR(INDEX(DB_Typologies!$D$4:$AP$1445,MATCH($A$3,DB_Typologies!$AQ$4:$AQ$1445,0)+$A398,MATCH(AG$3,TQoL_Indexes!$B$8:$AK$8,0)),"")</f>
        <v/>
      </c>
      <c r="AH398" s="86" t="str">
        <f>IFERROR(INDEX(DB_Typologies!$D$4:$AP$1445,MATCH($A$3,DB_Typologies!$AQ$4:$AQ$1445,0)+$A398,MATCH(AH$3,TQoL_Indexes!$B$8:$AK$8,0)),"")</f>
        <v/>
      </c>
      <c r="AI398" s="86" t="str">
        <f>IFERROR(INDEX(DB_Typologies!$D$4:$AP$1445,MATCH($A$3,DB_Typologies!$AQ$4:$AQ$1445,0)+$A398,MATCH(AI$3,TQoL_Indexes!$B$8:$AK$8,0)),"")</f>
        <v/>
      </c>
      <c r="AJ398" s="86" t="str">
        <f>IFERROR(INDEX(DB_Typologies!$D$4:$AP$1445,MATCH($A$3,DB_Typologies!$AQ$4:$AQ$1445,0)+$A398,MATCH(AJ$3,TQoL_Indexes!$B$8:$AK$8,0)),"")</f>
        <v/>
      </c>
      <c r="AK398" s="86" t="str">
        <f>IFERROR(INDEX(DB_Typologies!$D$4:$AP$1445,MATCH($A$3,DB_Typologies!$AQ$4:$AQ$1445,0)+$A398,MATCH(AK$3,TQoL_Indexes!$B$8:$AK$8,0)),"")</f>
        <v/>
      </c>
      <c r="AL398" s="86" t="str">
        <f>IFERROR(INDEX(DB_Typologies!$D$4:$AP$1445,MATCH($A$3,DB_Typologies!$AQ$4:$AQ$1445,0)+$A398,MATCH(AL$3,TQoL_Indexes!$B$8:$AK$8,0)),"")</f>
        <v/>
      </c>
      <c r="AM398" s="87" t="str">
        <f>IFERROR(INDEX(DB_Typologies!$D$4:$AP$1445,MATCH($A$3,DB_Typologies!$AQ$4:$AQ$1445,0)+$A398,MATCH(AM$3,TQoL_Indexes!$B$8:$AK$8,0)),"")</f>
        <v/>
      </c>
    </row>
    <row r="399" spans="1:39">
      <c r="A399" s="58" t="str">
        <f>IFERROR(IF(A398+1&lt;COUNTIF(DB_Typologies!$AQ$4:$AQ$1445,$A$3),A398+1,""),"")</f>
        <v/>
      </c>
      <c r="B399" s="120" t="str">
        <f>IFERROR(INDEX(DB_Typologies!$D$4:$AP$1445,MATCH($A$3,DB_Typologies!$AQ$4:$AQ$1445,0)+$A399,MATCH(B$3,TQoL_Indexes!$B$8:$AK$8,0)),"")</f>
        <v/>
      </c>
      <c r="C399" s="86" t="str">
        <f>IFERROR(INDEX(DB_Typologies!$D$4:$AP$1445,MATCH($A$3,DB_Typologies!$AQ$4:$AQ$1445,0)+$A399,MATCH(C$3,TQoL_Indexes!$B$8:$AK$8,0)),"")</f>
        <v/>
      </c>
      <c r="D399" s="87" t="str">
        <f>IFERROR(INDEX(DB_Typologies!$D$4:$AP$1445,MATCH($A$3,DB_Typologies!$AQ$4:$AQ$1445,0)+$A399,MATCH(D$3,TQoL_Indexes!$B$8:$AK$8,0)),"")</f>
        <v/>
      </c>
      <c r="E399" s="86" t="str">
        <f>IFERROR(INDEX(DB_Typologies!$D$4:$AP$1445,MATCH($A$3,DB_Typologies!$AQ$4:$AQ$1445,0)+$A399,MATCH(E$3,TQoL_Indexes!$B$8:$AK$8,0)),"")</f>
        <v/>
      </c>
      <c r="F399" s="86" t="str">
        <f>IFERROR(INDEX(DB_Typologies!$D$4:$AP$1445,MATCH($A$3,DB_Typologies!$AQ$4:$AQ$1445,0)+$A399,MATCH(F$3,TQoL_Indexes!$B$8:$AK$8,0)),"")</f>
        <v/>
      </c>
      <c r="G399" s="86" t="str">
        <f>IFERROR(INDEX(DB_Typologies!$D$4:$AP$1445,MATCH($A$3,DB_Typologies!$AQ$4:$AQ$1445,0)+$A399,MATCH(G$3,TQoL_Indexes!$B$8:$AK$8,0)),"")</f>
        <v/>
      </c>
      <c r="H399" s="86" t="str">
        <f>IFERROR(INDEX(DB_Typologies!$D$4:$AP$1445,MATCH($A$3,DB_Typologies!$AQ$4:$AQ$1445,0)+$A399,MATCH(H$3,TQoL_Indexes!$B$8:$AK$8,0)),"")</f>
        <v/>
      </c>
      <c r="I399" s="86" t="str">
        <f>IFERROR(INDEX(DB_Typologies!$D$4:$AP$1445,MATCH($A$3,DB_Typologies!$AQ$4:$AQ$1445,0)+$A399,MATCH(I$3,TQoL_Indexes!$B$8:$AK$8,0)),"")</f>
        <v/>
      </c>
      <c r="J399" s="86" t="str">
        <f>IFERROR(INDEX(DB_Typologies!$D$4:$AP$1445,MATCH($A$3,DB_Typologies!$AQ$4:$AQ$1445,0)+$A399,MATCH(J$3,TQoL_Indexes!$B$8:$AK$8,0)),"")</f>
        <v/>
      </c>
      <c r="K399" s="86" t="str">
        <f>IFERROR(INDEX(DB_Typologies!$D$4:$AP$1445,MATCH($A$3,DB_Typologies!$AQ$4:$AQ$1445,0)+$A399,MATCH(K$3,TQoL_Indexes!$B$8:$AK$8,0)),"")</f>
        <v/>
      </c>
      <c r="L399" s="86" t="str">
        <f>IFERROR(INDEX(DB_Typologies!$D$4:$AP$1445,MATCH($A$3,DB_Typologies!$AQ$4:$AQ$1445,0)+$A399,MATCH(L$3,TQoL_Indexes!$B$8:$AK$8,0)),"")</f>
        <v/>
      </c>
      <c r="M399" s="86" t="str">
        <f>IFERROR(INDEX(DB_Typologies!$D$4:$AP$1445,MATCH($A$3,DB_Typologies!$AQ$4:$AQ$1445,0)+$A399,MATCH(M$3,TQoL_Indexes!$B$8:$AK$8,0)),"")</f>
        <v/>
      </c>
      <c r="N399" s="86" t="str">
        <f>IFERROR(INDEX(DB_Typologies!$D$4:$AP$1445,MATCH($A$3,DB_Typologies!$AQ$4:$AQ$1445,0)+$A399,MATCH(N$3,TQoL_Indexes!$B$8:$AK$8,0)),"")</f>
        <v/>
      </c>
      <c r="O399" s="86" t="str">
        <f>IFERROR(INDEX(DB_Typologies!$D$4:$AP$1445,MATCH($A$3,DB_Typologies!$AQ$4:$AQ$1445,0)+$A399,MATCH(O$3,TQoL_Indexes!$B$8:$AK$8,0)),"")</f>
        <v/>
      </c>
      <c r="P399" s="86" t="str">
        <f>IFERROR(INDEX(DB_Typologies!$D$4:$AP$1445,MATCH($A$3,DB_Typologies!$AQ$4:$AQ$1445,0)+$A399,MATCH(P$3,TQoL_Indexes!$B$8:$AK$8,0)),"")</f>
        <v/>
      </c>
      <c r="Q399" s="86" t="str">
        <f>IFERROR(INDEX(DB_Typologies!$D$4:$AP$1445,MATCH($A$3,DB_Typologies!$AQ$4:$AQ$1445,0)+$A399,MATCH(Q$3,TQoL_Indexes!$B$8:$AK$8,0)),"")</f>
        <v/>
      </c>
      <c r="R399" s="86" t="str">
        <f>IFERROR(INDEX(DB_Typologies!$D$4:$AP$1445,MATCH($A$3,DB_Typologies!$AQ$4:$AQ$1445,0)+$A399,MATCH(R$3,TQoL_Indexes!$B$8:$AK$8,0)),"")</f>
        <v/>
      </c>
      <c r="S399" s="86" t="str">
        <f>IFERROR(INDEX(DB_Typologies!$D$4:$AP$1445,MATCH($A$3,DB_Typologies!$AQ$4:$AQ$1445,0)+$A399,MATCH(S$3,TQoL_Indexes!$B$8:$AK$8,0)),"")</f>
        <v/>
      </c>
      <c r="T399" s="86" t="str">
        <f>IFERROR(INDEX(DB_Typologies!$D$4:$AP$1445,MATCH($A$3,DB_Typologies!$AQ$4:$AQ$1445,0)+$A399,MATCH(T$3,TQoL_Indexes!$B$8:$AK$8,0)),"")</f>
        <v/>
      </c>
      <c r="U399" s="86" t="str">
        <f>IFERROR(INDEX(DB_Typologies!$D$4:$AP$1445,MATCH($A$3,DB_Typologies!$AQ$4:$AQ$1445,0)+$A399,MATCH(U$3,TQoL_Indexes!$B$8:$AK$8,0)),"")</f>
        <v/>
      </c>
      <c r="V399" s="86" t="str">
        <f>IFERROR(INDEX(DB_Typologies!$D$4:$AP$1445,MATCH($A$3,DB_Typologies!$AQ$4:$AQ$1445,0)+$A399,MATCH(V$3,TQoL_Indexes!$B$8:$AK$8,0)),"")</f>
        <v/>
      </c>
      <c r="W399" s="86" t="str">
        <f>IFERROR(INDEX(DB_Typologies!$D$4:$AP$1445,MATCH($A$3,DB_Typologies!$AQ$4:$AQ$1445,0)+$A399,MATCH(W$3,TQoL_Indexes!$B$8:$AK$8,0)),"")</f>
        <v/>
      </c>
      <c r="X399" s="86" t="str">
        <f>IFERROR(INDEX(DB_Typologies!$D$4:$AP$1445,MATCH($A$3,DB_Typologies!$AQ$4:$AQ$1445,0)+$A399,MATCH(X$3,TQoL_Indexes!$B$8:$AK$8,0)),"")</f>
        <v/>
      </c>
      <c r="Y399" s="86" t="str">
        <f>IFERROR(INDEX(DB_Typologies!$D$4:$AP$1445,MATCH($A$3,DB_Typologies!$AQ$4:$AQ$1445,0)+$A399,MATCH(Y$3,TQoL_Indexes!$B$8:$AK$8,0)),"")</f>
        <v/>
      </c>
      <c r="Z399" s="86" t="str">
        <f>IFERROR(INDEX(DB_Typologies!$D$4:$AP$1445,MATCH($A$3,DB_Typologies!$AQ$4:$AQ$1445,0)+$A399,MATCH(Z$3,TQoL_Indexes!$B$8:$AK$8,0)),"")</f>
        <v/>
      </c>
      <c r="AA399" s="86" t="str">
        <f>IFERROR(INDEX(DB_Typologies!$D$4:$AP$1445,MATCH($A$3,DB_Typologies!$AQ$4:$AQ$1445,0)+$A399,MATCH(AA$3,TQoL_Indexes!$B$8:$AK$8,0)),"")</f>
        <v/>
      </c>
      <c r="AB399" s="86" t="str">
        <f>IFERROR(INDEX(DB_Typologies!$D$4:$AP$1445,MATCH($A$3,DB_Typologies!$AQ$4:$AQ$1445,0)+$A399,MATCH(AB$3,TQoL_Indexes!$B$8:$AK$8,0)),"")</f>
        <v/>
      </c>
      <c r="AC399" s="86" t="str">
        <f>IFERROR(INDEX(DB_Typologies!$D$4:$AP$1445,MATCH($A$3,DB_Typologies!$AQ$4:$AQ$1445,0)+$A399,MATCH(AC$3,TQoL_Indexes!$B$8:$AK$8,0)),"")</f>
        <v/>
      </c>
      <c r="AD399" s="86" t="str">
        <f>IFERROR(INDEX(DB_Typologies!$D$4:$AP$1445,MATCH($A$3,DB_Typologies!$AQ$4:$AQ$1445,0)+$A399,MATCH(AD$3,TQoL_Indexes!$B$8:$AK$8,0)),"")</f>
        <v/>
      </c>
      <c r="AE399" s="86" t="str">
        <f>IFERROR(INDEX(DB_Typologies!$D$4:$AP$1445,MATCH($A$3,DB_Typologies!$AQ$4:$AQ$1445,0)+$A399,MATCH(AE$3,TQoL_Indexes!$B$8:$AK$8,0)),"")</f>
        <v/>
      </c>
      <c r="AF399" s="86" t="str">
        <f>IFERROR(INDEX(DB_Typologies!$D$4:$AP$1445,MATCH($A$3,DB_Typologies!$AQ$4:$AQ$1445,0)+$A399,MATCH(AF$3,TQoL_Indexes!$B$8:$AK$8,0)),"")</f>
        <v/>
      </c>
      <c r="AG399" s="86" t="str">
        <f>IFERROR(INDEX(DB_Typologies!$D$4:$AP$1445,MATCH($A$3,DB_Typologies!$AQ$4:$AQ$1445,0)+$A399,MATCH(AG$3,TQoL_Indexes!$B$8:$AK$8,0)),"")</f>
        <v/>
      </c>
      <c r="AH399" s="86" t="str">
        <f>IFERROR(INDEX(DB_Typologies!$D$4:$AP$1445,MATCH($A$3,DB_Typologies!$AQ$4:$AQ$1445,0)+$A399,MATCH(AH$3,TQoL_Indexes!$B$8:$AK$8,0)),"")</f>
        <v/>
      </c>
      <c r="AI399" s="86" t="str">
        <f>IFERROR(INDEX(DB_Typologies!$D$4:$AP$1445,MATCH($A$3,DB_Typologies!$AQ$4:$AQ$1445,0)+$A399,MATCH(AI$3,TQoL_Indexes!$B$8:$AK$8,0)),"")</f>
        <v/>
      </c>
      <c r="AJ399" s="86" t="str">
        <f>IFERROR(INDEX(DB_Typologies!$D$4:$AP$1445,MATCH($A$3,DB_Typologies!$AQ$4:$AQ$1445,0)+$A399,MATCH(AJ$3,TQoL_Indexes!$B$8:$AK$8,0)),"")</f>
        <v/>
      </c>
      <c r="AK399" s="86" t="str">
        <f>IFERROR(INDEX(DB_Typologies!$D$4:$AP$1445,MATCH($A$3,DB_Typologies!$AQ$4:$AQ$1445,0)+$A399,MATCH(AK$3,TQoL_Indexes!$B$8:$AK$8,0)),"")</f>
        <v/>
      </c>
      <c r="AL399" s="86" t="str">
        <f>IFERROR(INDEX(DB_Typologies!$D$4:$AP$1445,MATCH($A$3,DB_Typologies!$AQ$4:$AQ$1445,0)+$A399,MATCH(AL$3,TQoL_Indexes!$B$8:$AK$8,0)),"")</f>
        <v/>
      </c>
      <c r="AM399" s="87" t="str">
        <f>IFERROR(INDEX(DB_Typologies!$D$4:$AP$1445,MATCH($A$3,DB_Typologies!$AQ$4:$AQ$1445,0)+$A399,MATCH(AM$3,TQoL_Indexes!$B$8:$AK$8,0)),"")</f>
        <v/>
      </c>
    </row>
    <row r="400" spans="1:39">
      <c r="A400" s="58" t="str">
        <f>IFERROR(IF(A399+1&lt;COUNTIF(DB_Typologies!$AQ$4:$AQ$1445,$A$3),A399+1,""),"")</f>
        <v/>
      </c>
      <c r="B400" s="120" t="str">
        <f>IFERROR(INDEX(DB_Typologies!$D$4:$AP$1445,MATCH($A$3,DB_Typologies!$AQ$4:$AQ$1445,0)+$A400,MATCH(B$3,TQoL_Indexes!$B$8:$AK$8,0)),"")</f>
        <v/>
      </c>
      <c r="C400" s="86" t="str">
        <f>IFERROR(INDEX(DB_Typologies!$D$4:$AP$1445,MATCH($A$3,DB_Typologies!$AQ$4:$AQ$1445,0)+$A400,MATCH(C$3,TQoL_Indexes!$B$8:$AK$8,0)),"")</f>
        <v/>
      </c>
      <c r="D400" s="87" t="str">
        <f>IFERROR(INDEX(DB_Typologies!$D$4:$AP$1445,MATCH($A$3,DB_Typologies!$AQ$4:$AQ$1445,0)+$A400,MATCH(D$3,TQoL_Indexes!$B$8:$AK$8,0)),"")</f>
        <v/>
      </c>
      <c r="E400" s="86" t="str">
        <f>IFERROR(INDEX(DB_Typologies!$D$4:$AP$1445,MATCH($A$3,DB_Typologies!$AQ$4:$AQ$1445,0)+$A400,MATCH(E$3,TQoL_Indexes!$B$8:$AK$8,0)),"")</f>
        <v/>
      </c>
      <c r="F400" s="86" t="str">
        <f>IFERROR(INDEX(DB_Typologies!$D$4:$AP$1445,MATCH($A$3,DB_Typologies!$AQ$4:$AQ$1445,0)+$A400,MATCH(F$3,TQoL_Indexes!$B$8:$AK$8,0)),"")</f>
        <v/>
      </c>
      <c r="G400" s="86" t="str">
        <f>IFERROR(INDEX(DB_Typologies!$D$4:$AP$1445,MATCH($A$3,DB_Typologies!$AQ$4:$AQ$1445,0)+$A400,MATCH(G$3,TQoL_Indexes!$B$8:$AK$8,0)),"")</f>
        <v/>
      </c>
      <c r="H400" s="86" t="str">
        <f>IFERROR(INDEX(DB_Typologies!$D$4:$AP$1445,MATCH($A$3,DB_Typologies!$AQ$4:$AQ$1445,0)+$A400,MATCH(H$3,TQoL_Indexes!$B$8:$AK$8,0)),"")</f>
        <v/>
      </c>
      <c r="I400" s="86" t="str">
        <f>IFERROR(INDEX(DB_Typologies!$D$4:$AP$1445,MATCH($A$3,DB_Typologies!$AQ$4:$AQ$1445,0)+$A400,MATCH(I$3,TQoL_Indexes!$B$8:$AK$8,0)),"")</f>
        <v/>
      </c>
      <c r="J400" s="86" t="str">
        <f>IFERROR(INDEX(DB_Typologies!$D$4:$AP$1445,MATCH($A$3,DB_Typologies!$AQ$4:$AQ$1445,0)+$A400,MATCH(J$3,TQoL_Indexes!$B$8:$AK$8,0)),"")</f>
        <v/>
      </c>
      <c r="K400" s="86" t="str">
        <f>IFERROR(INDEX(DB_Typologies!$D$4:$AP$1445,MATCH($A$3,DB_Typologies!$AQ$4:$AQ$1445,0)+$A400,MATCH(K$3,TQoL_Indexes!$B$8:$AK$8,0)),"")</f>
        <v/>
      </c>
      <c r="L400" s="86" t="str">
        <f>IFERROR(INDEX(DB_Typologies!$D$4:$AP$1445,MATCH($A$3,DB_Typologies!$AQ$4:$AQ$1445,0)+$A400,MATCH(L$3,TQoL_Indexes!$B$8:$AK$8,0)),"")</f>
        <v/>
      </c>
      <c r="M400" s="86" t="str">
        <f>IFERROR(INDEX(DB_Typologies!$D$4:$AP$1445,MATCH($A$3,DB_Typologies!$AQ$4:$AQ$1445,0)+$A400,MATCH(M$3,TQoL_Indexes!$B$8:$AK$8,0)),"")</f>
        <v/>
      </c>
      <c r="N400" s="86" t="str">
        <f>IFERROR(INDEX(DB_Typologies!$D$4:$AP$1445,MATCH($A$3,DB_Typologies!$AQ$4:$AQ$1445,0)+$A400,MATCH(N$3,TQoL_Indexes!$B$8:$AK$8,0)),"")</f>
        <v/>
      </c>
      <c r="O400" s="86" t="str">
        <f>IFERROR(INDEX(DB_Typologies!$D$4:$AP$1445,MATCH($A$3,DB_Typologies!$AQ$4:$AQ$1445,0)+$A400,MATCH(O$3,TQoL_Indexes!$B$8:$AK$8,0)),"")</f>
        <v/>
      </c>
      <c r="P400" s="86" t="str">
        <f>IFERROR(INDEX(DB_Typologies!$D$4:$AP$1445,MATCH($A$3,DB_Typologies!$AQ$4:$AQ$1445,0)+$A400,MATCH(P$3,TQoL_Indexes!$B$8:$AK$8,0)),"")</f>
        <v/>
      </c>
      <c r="Q400" s="86" t="str">
        <f>IFERROR(INDEX(DB_Typologies!$D$4:$AP$1445,MATCH($A$3,DB_Typologies!$AQ$4:$AQ$1445,0)+$A400,MATCH(Q$3,TQoL_Indexes!$B$8:$AK$8,0)),"")</f>
        <v/>
      </c>
      <c r="R400" s="86" t="str">
        <f>IFERROR(INDEX(DB_Typologies!$D$4:$AP$1445,MATCH($A$3,DB_Typologies!$AQ$4:$AQ$1445,0)+$A400,MATCH(R$3,TQoL_Indexes!$B$8:$AK$8,0)),"")</f>
        <v/>
      </c>
      <c r="S400" s="86" t="str">
        <f>IFERROR(INDEX(DB_Typologies!$D$4:$AP$1445,MATCH($A$3,DB_Typologies!$AQ$4:$AQ$1445,0)+$A400,MATCH(S$3,TQoL_Indexes!$B$8:$AK$8,0)),"")</f>
        <v/>
      </c>
      <c r="T400" s="86" t="str">
        <f>IFERROR(INDEX(DB_Typologies!$D$4:$AP$1445,MATCH($A$3,DB_Typologies!$AQ$4:$AQ$1445,0)+$A400,MATCH(T$3,TQoL_Indexes!$B$8:$AK$8,0)),"")</f>
        <v/>
      </c>
      <c r="U400" s="86" t="str">
        <f>IFERROR(INDEX(DB_Typologies!$D$4:$AP$1445,MATCH($A$3,DB_Typologies!$AQ$4:$AQ$1445,0)+$A400,MATCH(U$3,TQoL_Indexes!$B$8:$AK$8,0)),"")</f>
        <v/>
      </c>
      <c r="V400" s="86" t="str">
        <f>IFERROR(INDEX(DB_Typologies!$D$4:$AP$1445,MATCH($A$3,DB_Typologies!$AQ$4:$AQ$1445,0)+$A400,MATCH(V$3,TQoL_Indexes!$B$8:$AK$8,0)),"")</f>
        <v/>
      </c>
      <c r="W400" s="86" t="str">
        <f>IFERROR(INDEX(DB_Typologies!$D$4:$AP$1445,MATCH($A$3,DB_Typologies!$AQ$4:$AQ$1445,0)+$A400,MATCH(W$3,TQoL_Indexes!$B$8:$AK$8,0)),"")</f>
        <v/>
      </c>
      <c r="X400" s="86" t="str">
        <f>IFERROR(INDEX(DB_Typologies!$D$4:$AP$1445,MATCH($A$3,DB_Typologies!$AQ$4:$AQ$1445,0)+$A400,MATCH(X$3,TQoL_Indexes!$B$8:$AK$8,0)),"")</f>
        <v/>
      </c>
      <c r="Y400" s="86" t="str">
        <f>IFERROR(INDEX(DB_Typologies!$D$4:$AP$1445,MATCH($A$3,DB_Typologies!$AQ$4:$AQ$1445,0)+$A400,MATCH(Y$3,TQoL_Indexes!$B$8:$AK$8,0)),"")</f>
        <v/>
      </c>
      <c r="Z400" s="86" t="str">
        <f>IFERROR(INDEX(DB_Typologies!$D$4:$AP$1445,MATCH($A$3,DB_Typologies!$AQ$4:$AQ$1445,0)+$A400,MATCH(Z$3,TQoL_Indexes!$B$8:$AK$8,0)),"")</f>
        <v/>
      </c>
      <c r="AA400" s="86" t="str">
        <f>IFERROR(INDEX(DB_Typologies!$D$4:$AP$1445,MATCH($A$3,DB_Typologies!$AQ$4:$AQ$1445,0)+$A400,MATCH(AA$3,TQoL_Indexes!$B$8:$AK$8,0)),"")</f>
        <v/>
      </c>
      <c r="AB400" s="86" t="str">
        <f>IFERROR(INDEX(DB_Typologies!$D$4:$AP$1445,MATCH($A$3,DB_Typologies!$AQ$4:$AQ$1445,0)+$A400,MATCH(AB$3,TQoL_Indexes!$B$8:$AK$8,0)),"")</f>
        <v/>
      </c>
      <c r="AC400" s="86" t="str">
        <f>IFERROR(INDEX(DB_Typologies!$D$4:$AP$1445,MATCH($A$3,DB_Typologies!$AQ$4:$AQ$1445,0)+$A400,MATCH(AC$3,TQoL_Indexes!$B$8:$AK$8,0)),"")</f>
        <v/>
      </c>
      <c r="AD400" s="86" t="str">
        <f>IFERROR(INDEX(DB_Typologies!$D$4:$AP$1445,MATCH($A$3,DB_Typologies!$AQ$4:$AQ$1445,0)+$A400,MATCH(AD$3,TQoL_Indexes!$B$8:$AK$8,0)),"")</f>
        <v/>
      </c>
      <c r="AE400" s="86" t="str">
        <f>IFERROR(INDEX(DB_Typologies!$D$4:$AP$1445,MATCH($A$3,DB_Typologies!$AQ$4:$AQ$1445,0)+$A400,MATCH(AE$3,TQoL_Indexes!$B$8:$AK$8,0)),"")</f>
        <v/>
      </c>
      <c r="AF400" s="86" t="str">
        <f>IFERROR(INDEX(DB_Typologies!$D$4:$AP$1445,MATCH($A$3,DB_Typologies!$AQ$4:$AQ$1445,0)+$A400,MATCH(AF$3,TQoL_Indexes!$B$8:$AK$8,0)),"")</f>
        <v/>
      </c>
      <c r="AG400" s="86" t="str">
        <f>IFERROR(INDEX(DB_Typologies!$D$4:$AP$1445,MATCH($A$3,DB_Typologies!$AQ$4:$AQ$1445,0)+$A400,MATCH(AG$3,TQoL_Indexes!$B$8:$AK$8,0)),"")</f>
        <v/>
      </c>
      <c r="AH400" s="86" t="str">
        <f>IFERROR(INDEX(DB_Typologies!$D$4:$AP$1445,MATCH($A$3,DB_Typologies!$AQ$4:$AQ$1445,0)+$A400,MATCH(AH$3,TQoL_Indexes!$B$8:$AK$8,0)),"")</f>
        <v/>
      </c>
      <c r="AI400" s="86" t="str">
        <f>IFERROR(INDEX(DB_Typologies!$D$4:$AP$1445,MATCH($A$3,DB_Typologies!$AQ$4:$AQ$1445,0)+$A400,MATCH(AI$3,TQoL_Indexes!$B$8:$AK$8,0)),"")</f>
        <v/>
      </c>
      <c r="AJ400" s="86" t="str">
        <f>IFERROR(INDEX(DB_Typologies!$D$4:$AP$1445,MATCH($A$3,DB_Typologies!$AQ$4:$AQ$1445,0)+$A400,MATCH(AJ$3,TQoL_Indexes!$B$8:$AK$8,0)),"")</f>
        <v/>
      </c>
      <c r="AK400" s="86" t="str">
        <f>IFERROR(INDEX(DB_Typologies!$D$4:$AP$1445,MATCH($A$3,DB_Typologies!$AQ$4:$AQ$1445,0)+$A400,MATCH(AK$3,TQoL_Indexes!$B$8:$AK$8,0)),"")</f>
        <v/>
      </c>
      <c r="AL400" s="86" t="str">
        <f>IFERROR(INDEX(DB_Typologies!$D$4:$AP$1445,MATCH($A$3,DB_Typologies!$AQ$4:$AQ$1445,0)+$A400,MATCH(AL$3,TQoL_Indexes!$B$8:$AK$8,0)),"")</f>
        <v/>
      </c>
      <c r="AM400" s="87" t="str">
        <f>IFERROR(INDEX(DB_Typologies!$D$4:$AP$1445,MATCH($A$3,DB_Typologies!$AQ$4:$AQ$1445,0)+$A400,MATCH(AM$3,TQoL_Indexes!$B$8:$AK$8,0)),"")</f>
        <v/>
      </c>
    </row>
    <row r="401" spans="1:39">
      <c r="A401" s="58" t="str">
        <f>IFERROR(IF(A400+1&lt;COUNTIF(DB_Typologies!$AQ$4:$AQ$1445,$A$3),A400+1,""),"")</f>
        <v/>
      </c>
      <c r="B401" s="120" t="str">
        <f>IFERROR(INDEX(DB_Typologies!$D$4:$AP$1445,MATCH($A$3,DB_Typologies!$AQ$4:$AQ$1445,0)+$A401,MATCH(B$3,TQoL_Indexes!$B$8:$AK$8,0)),"")</f>
        <v/>
      </c>
      <c r="C401" s="86" t="str">
        <f>IFERROR(INDEX(DB_Typologies!$D$4:$AP$1445,MATCH($A$3,DB_Typologies!$AQ$4:$AQ$1445,0)+$A401,MATCH(C$3,TQoL_Indexes!$B$8:$AK$8,0)),"")</f>
        <v/>
      </c>
      <c r="D401" s="87" t="str">
        <f>IFERROR(INDEX(DB_Typologies!$D$4:$AP$1445,MATCH($A$3,DB_Typologies!$AQ$4:$AQ$1445,0)+$A401,MATCH(D$3,TQoL_Indexes!$B$8:$AK$8,0)),"")</f>
        <v/>
      </c>
      <c r="E401" s="86" t="str">
        <f>IFERROR(INDEX(DB_Typologies!$D$4:$AP$1445,MATCH($A$3,DB_Typologies!$AQ$4:$AQ$1445,0)+$A401,MATCH(E$3,TQoL_Indexes!$B$8:$AK$8,0)),"")</f>
        <v/>
      </c>
      <c r="F401" s="86" t="str">
        <f>IFERROR(INDEX(DB_Typologies!$D$4:$AP$1445,MATCH($A$3,DB_Typologies!$AQ$4:$AQ$1445,0)+$A401,MATCH(F$3,TQoL_Indexes!$B$8:$AK$8,0)),"")</f>
        <v/>
      </c>
      <c r="G401" s="86" t="str">
        <f>IFERROR(INDEX(DB_Typologies!$D$4:$AP$1445,MATCH($A$3,DB_Typologies!$AQ$4:$AQ$1445,0)+$A401,MATCH(G$3,TQoL_Indexes!$B$8:$AK$8,0)),"")</f>
        <v/>
      </c>
      <c r="H401" s="86" t="str">
        <f>IFERROR(INDEX(DB_Typologies!$D$4:$AP$1445,MATCH($A$3,DB_Typologies!$AQ$4:$AQ$1445,0)+$A401,MATCH(H$3,TQoL_Indexes!$B$8:$AK$8,0)),"")</f>
        <v/>
      </c>
      <c r="I401" s="86" t="str">
        <f>IFERROR(INDEX(DB_Typologies!$D$4:$AP$1445,MATCH($A$3,DB_Typologies!$AQ$4:$AQ$1445,0)+$A401,MATCH(I$3,TQoL_Indexes!$B$8:$AK$8,0)),"")</f>
        <v/>
      </c>
      <c r="J401" s="86" t="str">
        <f>IFERROR(INDEX(DB_Typologies!$D$4:$AP$1445,MATCH($A$3,DB_Typologies!$AQ$4:$AQ$1445,0)+$A401,MATCH(J$3,TQoL_Indexes!$B$8:$AK$8,0)),"")</f>
        <v/>
      </c>
      <c r="K401" s="86" t="str">
        <f>IFERROR(INDEX(DB_Typologies!$D$4:$AP$1445,MATCH($A$3,DB_Typologies!$AQ$4:$AQ$1445,0)+$A401,MATCH(K$3,TQoL_Indexes!$B$8:$AK$8,0)),"")</f>
        <v/>
      </c>
      <c r="L401" s="86" t="str">
        <f>IFERROR(INDEX(DB_Typologies!$D$4:$AP$1445,MATCH($A$3,DB_Typologies!$AQ$4:$AQ$1445,0)+$A401,MATCH(L$3,TQoL_Indexes!$B$8:$AK$8,0)),"")</f>
        <v/>
      </c>
      <c r="M401" s="86" t="str">
        <f>IFERROR(INDEX(DB_Typologies!$D$4:$AP$1445,MATCH($A$3,DB_Typologies!$AQ$4:$AQ$1445,0)+$A401,MATCH(M$3,TQoL_Indexes!$B$8:$AK$8,0)),"")</f>
        <v/>
      </c>
      <c r="N401" s="86" t="str">
        <f>IFERROR(INDEX(DB_Typologies!$D$4:$AP$1445,MATCH($A$3,DB_Typologies!$AQ$4:$AQ$1445,0)+$A401,MATCH(N$3,TQoL_Indexes!$B$8:$AK$8,0)),"")</f>
        <v/>
      </c>
      <c r="O401" s="86" t="str">
        <f>IFERROR(INDEX(DB_Typologies!$D$4:$AP$1445,MATCH($A$3,DB_Typologies!$AQ$4:$AQ$1445,0)+$A401,MATCH(O$3,TQoL_Indexes!$B$8:$AK$8,0)),"")</f>
        <v/>
      </c>
      <c r="P401" s="86" t="str">
        <f>IFERROR(INDEX(DB_Typologies!$D$4:$AP$1445,MATCH($A$3,DB_Typologies!$AQ$4:$AQ$1445,0)+$A401,MATCH(P$3,TQoL_Indexes!$B$8:$AK$8,0)),"")</f>
        <v/>
      </c>
      <c r="Q401" s="86" t="str">
        <f>IFERROR(INDEX(DB_Typologies!$D$4:$AP$1445,MATCH($A$3,DB_Typologies!$AQ$4:$AQ$1445,0)+$A401,MATCH(Q$3,TQoL_Indexes!$B$8:$AK$8,0)),"")</f>
        <v/>
      </c>
      <c r="R401" s="86" t="str">
        <f>IFERROR(INDEX(DB_Typologies!$D$4:$AP$1445,MATCH($A$3,DB_Typologies!$AQ$4:$AQ$1445,0)+$A401,MATCH(R$3,TQoL_Indexes!$B$8:$AK$8,0)),"")</f>
        <v/>
      </c>
      <c r="S401" s="86" t="str">
        <f>IFERROR(INDEX(DB_Typologies!$D$4:$AP$1445,MATCH($A$3,DB_Typologies!$AQ$4:$AQ$1445,0)+$A401,MATCH(S$3,TQoL_Indexes!$B$8:$AK$8,0)),"")</f>
        <v/>
      </c>
      <c r="T401" s="86" t="str">
        <f>IFERROR(INDEX(DB_Typologies!$D$4:$AP$1445,MATCH($A$3,DB_Typologies!$AQ$4:$AQ$1445,0)+$A401,MATCH(T$3,TQoL_Indexes!$B$8:$AK$8,0)),"")</f>
        <v/>
      </c>
      <c r="U401" s="86" t="str">
        <f>IFERROR(INDEX(DB_Typologies!$D$4:$AP$1445,MATCH($A$3,DB_Typologies!$AQ$4:$AQ$1445,0)+$A401,MATCH(U$3,TQoL_Indexes!$B$8:$AK$8,0)),"")</f>
        <v/>
      </c>
      <c r="V401" s="86" t="str">
        <f>IFERROR(INDEX(DB_Typologies!$D$4:$AP$1445,MATCH($A$3,DB_Typologies!$AQ$4:$AQ$1445,0)+$A401,MATCH(V$3,TQoL_Indexes!$B$8:$AK$8,0)),"")</f>
        <v/>
      </c>
      <c r="W401" s="86" t="str">
        <f>IFERROR(INDEX(DB_Typologies!$D$4:$AP$1445,MATCH($A$3,DB_Typologies!$AQ$4:$AQ$1445,0)+$A401,MATCH(W$3,TQoL_Indexes!$B$8:$AK$8,0)),"")</f>
        <v/>
      </c>
      <c r="X401" s="86" t="str">
        <f>IFERROR(INDEX(DB_Typologies!$D$4:$AP$1445,MATCH($A$3,DB_Typologies!$AQ$4:$AQ$1445,0)+$A401,MATCH(X$3,TQoL_Indexes!$B$8:$AK$8,0)),"")</f>
        <v/>
      </c>
      <c r="Y401" s="86" t="str">
        <f>IFERROR(INDEX(DB_Typologies!$D$4:$AP$1445,MATCH($A$3,DB_Typologies!$AQ$4:$AQ$1445,0)+$A401,MATCH(Y$3,TQoL_Indexes!$B$8:$AK$8,0)),"")</f>
        <v/>
      </c>
      <c r="Z401" s="86" t="str">
        <f>IFERROR(INDEX(DB_Typologies!$D$4:$AP$1445,MATCH($A$3,DB_Typologies!$AQ$4:$AQ$1445,0)+$A401,MATCH(Z$3,TQoL_Indexes!$B$8:$AK$8,0)),"")</f>
        <v/>
      </c>
      <c r="AA401" s="86" t="str">
        <f>IFERROR(INDEX(DB_Typologies!$D$4:$AP$1445,MATCH($A$3,DB_Typologies!$AQ$4:$AQ$1445,0)+$A401,MATCH(AA$3,TQoL_Indexes!$B$8:$AK$8,0)),"")</f>
        <v/>
      </c>
      <c r="AB401" s="86" t="str">
        <f>IFERROR(INDEX(DB_Typologies!$D$4:$AP$1445,MATCH($A$3,DB_Typologies!$AQ$4:$AQ$1445,0)+$A401,MATCH(AB$3,TQoL_Indexes!$B$8:$AK$8,0)),"")</f>
        <v/>
      </c>
      <c r="AC401" s="86" t="str">
        <f>IFERROR(INDEX(DB_Typologies!$D$4:$AP$1445,MATCH($A$3,DB_Typologies!$AQ$4:$AQ$1445,0)+$A401,MATCH(AC$3,TQoL_Indexes!$B$8:$AK$8,0)),"")</f>
        <v/>
      </c>
      <c r="AD401" s="86" t="str">
        <f>IFERROR(INDEX(DB_Typologies!$D$4:$AP$1445,MATCH($A$3,DB_Typologies!$AQ$4:$AQ$1445,0)+$A401,MATCH(AD$3,TQoL_Indexes!$B$8:$AK$8,0)),"")</f>
        <v/>
      </c>
      <c r="AE401" s="86" t="str">
        <f>IFERROR(INDEX(DB_Typologies!$D$4:$AP$1445,MATCH($A$3,DB_Typologies!$AQ$4:$AQ$1445,0)+$A401,MATCH(AE$3,TQoL_Indexes!$B$8:$AK$8,0)),"")</f>
        <v/>
      </c>
      <c r="AF401" s="86" t="str">
        <f>IFERROR(INDEX(DB_Typologies!$D$4:$AP$1445,MATCH($A$3,DB_Typologies!$AQ$4:$AQ$1445,0)+$A401,MATCH(AF$3,TQoL_Indexes!$B$8:$AK$8,0)),"")</f>
        <v/>
      </c>
      <c r="AG401" s="86" t="str">
        <f>IFERROR(INDEX(DB_Typologies!$D$4:$AP$1445,MATCH($A$3,DB_Typologies!$AQ$4:$AQ$1445,0)+$A401,MATCH(AG$3,TQoL_Indexes!$B$8:$AK$8,0)),"")</f>
        <v/>
      </c>
      <c r="AH401" s="86" t="str">
        <f>IFERROR(INDEX(DB_Typologies!$D$4:$AP$1445,MATCH($A$3,DB_Typologies!$AQ$4:$AQ$1445,0)+$A401,MATCH(AH$3,TQoL_Indexes!$B$8:$AK$8,0)),"")</f>
        <v/>
      </c>
      <c r="AI401" s="86" t="str">
        <f>IFERROR(INDEX(DB_Typologies!$D$4:$AP$1445,MATCH($A$3,DB_Typologies!$AQ$4:$AQ$1445,0)+$A401,MATCH(AI$3,TQoL_Indexes!$B$8:$AK$8,0)),"")</f>
        <v/>
      </c>
      <c r="AJ401" s="86" t="str">
        <f>IFERROR(INDEX(DB_Typologies!$D$4:$AP$1445,MATCH($A$3,DB_Typologies!$AQ$4:$AQ$1445,0)+$A401,MATCH(AJ$3,TQoL_Indexes!$B$8:$AK$8,0)),"")</f>
        <v/>
      </c>
      <c r="AK401" s="86" t="str">
        <f>IFERROR(INDEX(DB_Typologies!$D$4:$AP$1445,MATCH($A$3,DB_Typologies!$AQ$4:$AQ$1445,0)+$A401,MATCH(AK$3,TQoL_Indexes!$B$8:$AK$8,0)),"")</f>
        <v/>
      </c>
      <c r="AL401" s="86" t="str">
        <f>IFERROR(INDEX(DB_Typologies!$D$4:$AP$1445,MATCH($A$3,DB_Typologies!$AQ$4:$AQ$1445,0)+$A401,MATCH(AL$3,TQoL_Indexes!$B$8:$AK$8,0)),"")</f>
        <v/>
      </c>
      <c r="AM401" s="87" t="str">
        <f>IFERROR(INDEX(DB_Typologies!$D$4:$AP$1445,MATCH($A$3,DB_Typologies!$AQ$4:$AQ$1445,0)+$A401,MATCH(AM$3,TQoL_Indexes!$B$8:$AK$8,0)),"")</f>
        <v/>
      </c>
    </row>
    <row r="402" spans="1:39">
      <c r="A402" s="58" t="str">
        <f>IFERROR(IF(A401+1&lt;COUNTIF(DB_Typologies!$AQ$4:$AQ$1445,$A$3),A401+1,""),"")</f>
        <v/>
      </c>
      <c r="B402" s="120" t="str">
        <f>IFERROR(INDEX(DB_Typologies!$D$4:$AP$1445,MATCH($A$3,DB_Typologies!$AQ$4:$AQ$1445,0)+$A402,MATCH(B$3,TQoL_Indexes!$B$8:$AK$8,0)),"")</f>
        <v/>
      </c>
      <c r="C402" s="86" t="str">
        <f>IFERROR(INDEX(DB_Typologies!$D$4:$AP$1445,MATCH($A$3,DB_Typologies!$AQ$4:$AQ$1445,0)+$A402,MATCH(C$3,TQoL_Indexes!$B$8:$AK$8,0)),"")</f>
        <v/>
      </c>
      <c r="D402" s="87" t="str">
        <f>IFERROR(INDEX(DB_Typologies!$D$4:$AP$1445,MATCH($A$3,DB_Typologies!$AQ$4:$AQ$1445,0)+$A402,MATCH(D$3,TQoL_Indexes!$B$8:$AK$8,0)),"")</f>
        <v/>
      </c>
      <c r="E402" s="86" t="str">
        <f>IFERROR(INDEX(DB_Typologies!$D$4:$AP$1445,MATCH($A$3,DB_Typologies!$AQ$4:$AQ$1445,0)+$A402,MATCH(E$3,TQoL_Indexes!$B$8:$AK$8,0)),"")</f>
        <v/>
      </c>
      <c r="F402" s="86" t="str">
        <f>IFERROR(INDEX(DB_Typologies!$D$4:$AP$1445,MATCH($A$3,DB_Typologies!$AQ$4:$AQ$1445,0)+$A402,MATCH(F$3,TQoL_Indexes!$B$8:$AK$8,0)),"")</f>
        <v/>
      </c>
      <c r="G402" s="86" t="str">
        <f>IFERROR(INDEX(DB_Typologies!$D$4:$AP$1445,MATCH($A$3,DB_Typologies!$AQ$4:$AQ$1445,0)+$A402,MATCH(G$3,TQoL_Indexes!$B$8:$AK$8,0)),"")</f>
        <v/>
      </c>
      <c r="H402" s="86" t="str">
        <f>IFERROR(INDEX(DB_Typologies!$D$4:$AP$1445,MATCH($A$3,DB_Typologies!$AQ$4:$AQ$1445,0)+$A402,MATCH(H$3,TQoL_Indexes!$B$8:$AK$8,0)),"")</f>
        <v/>
      </c>
      <c r="I402" s="86" t="str">
        <f>IFERROR(INDEX(DB_Typologies!$D$4:$AP$1445,MATCH($A$3,DB_Typologies!$AQ$4:$AQ$1445,0)+$A402,MATCH(I$3,TQoL_Indexes!$B$8:$AK$8,0)),"")</f>
        <v/>
      </c>
      <c r="J402" s="86" t="str">
        <f>IFERROR(INDEX(DB_Typologies!$D$4:$AP$1445,MATCH($A$3,DB_Typologies!$AQ$4:$AQ$1445,0)+$A402,MATCH(J$3,TQoL_Indexes!$B$8:$AK$8,0)),"")</f>
        <v/>
      </c>
      <c r="K402" s="86" t="str">
        <f>IFERROR(INDEX(DB_Typologies!$D$4:$AP$1445,MATCH($A$3,DB_Typologies!$AQ$4:$AQ$1445,0)+$A402,MATCH(K$3,TQoL_Indexes!$B$8:$AK$8,0)),"")</f>
        <v/>
      </c>
      <c r="L402" s="86" t="str">
        <f>IFERROR(INDEX(DB_Typologies!$D$4:$AP$1445,MATCH($A$3,DB_Typologies!$AQ$4:$AQ$1445,0)+$A402,MATCH(L$3,TQoL_Indexes!$B$8:$AK$8,0)),"")</f>
        <v/>
      </c>
      <c r="M402" s="86" t="str">
        <f>IFERROR(INDEX(DB_Typologies!$D$4:$AP$1445,MATCH($A$3,DB_Typologies!$AQ$4:$AQ$1445,0)+$A402,MATCH(M$3,TQoL_Indexes!$B$8:$AK$8,0)),"")</f>
        <v/>
      </c>
      <c r="N402" s="86" t="str">
        <f>IFERROR(INDEX(DB_Typologies!$D$4:$AP$1445,MATCH($A$3,DB_Typologies!$AQ$4:$AQ$1445,0)+$A402,MATCH(N$3,TQoL_Indexes!$B$8:$AK$8,0)),"")</f>
        <v/>
      </c>
      <c r="O402" s="86" t="str">
        <f>IFERROR(INDEX(DB_Typologies!$D$4:$AP$1445,MATCH($A$3,DB_Typologies!$AQ$4:$AQ$1445,0)+$A402,MATCH(O$3,TQoL_Indexes!$B$8:$AK$8,0)),"")</f>
        <v/>
      </c>
      <c r="P402" s="86" t="str">
        <f>IFERROR(INDEX(DB_Typologies!$D$4:$AP$1445,MATCH($A$3,DB_Typologies!$AQ$4:$AQ$1445,0)+$A402,MATCH(P$3,TQoL_Indexes!$B$8:$AK$8,0)),"")</f>
        <v/>
      </c>
      <c r="Q402" s="86" t="str">
        <f>IFERROR(INDEX(DB_Typologies!$D$4:$AP$1445,MATCH($A$3,DB_Typologies!$AQ$4:$AQ$1445,0)+$A402,MATCH(Q$3,TQoL_Indexes!$B$8:$AK$8,0)),"")</f>
        <v/>
      </c>
      <c r="R402" s="86" t="str">
        <f>IFERROR(INDEX(DB_Typologies!$D$4:$AP$1445,MATCH($A$3,DB_Typologies!$AQ$4:$AQ$1445,0)+$A402,MATCH(R$3,TQoL_Indexes!$B$8:$AK$8,0)),"")</f>
        <v/>
      </c>
      <c r="S402" s="86" t="str">
        <f>IFERROR(INDEX(DB_Typologies!$D$4:$AP$1445,MATCH($A$3,DB_Typologies!$AQ$4:$AQ$1445,0)+$A402,MATCH(S$3,TQoL_Indexes!$B$8:$AK$8,0)),"")</f>
        <v/>
      </c>
      <c r="T402" s="86" t="str">
        <f>IFERROR(INDEX(DB_Typologies!$D$4:$AP$1445,MATCH($A$3,DB_Typologies!$AQ$4:$AQ$1445,0)+$A402,MATCH(T$3,TQoL_Indexes!$B$8:$AK$8,0)),"")</f>
        <v/>
      </c>
      <c r="U402" s="86" t="str">
        <f>IFERROR(INDEX(DB_Typologies!$D$4:$AP$1445,MATCH($A$3,DB_Typologies!$AQ$4:$AQ$1445,0)+$A402,MATCH(U$3,TQoL_Indexes!$B$8:$AK$8,0)),"")</f>
        <v/>
      </c>
      <c r="V402" s="86" t="str">
        <f>IFERROR(INDEX(DB_Typologies!$D$4:$AP$1445,MATCH($A$3,DB_Typologies!$AQ$4:$AQ$1445,0)+$A402,MATCH(V$3,TQoL_Indexes!$B$8:$AK$8,0)),"")</f>
        <v/>
      </c>
      <c r="W402" s="86" t="str">
        <f>IFERROR(INDEX(DB_Typologies!$D$4:$AP$1445,MATCH($A$3,DB_Typologies!$AQ$4:$AQ$1445,0)+$A402,MATCH(W$3,TQoL_Indexes!$B$8:$AK$8,0)),"")</f>
        <v/>
      </c>
      <c r="X402" s="86" t="str">
        <f>IFERROR(INDEX(DB_Typologies!$D$4:$AP$1445,MATCH($A$3,DB_Typologies!$AQ$4:$AQ$1445,0)+$A402,MATCH(X$3,TQoL_Indexes!$B$8:$AK$8,0)),"")</f>
        <v/>
      </c>
      <c r="Y402" s="86" t="str">
        <f>IFERROR(INDEX(DB_Typologies!$D$4:$AP$1445,MATCH($A$3,DB_Typologies!$AQ$4:$AQ$1445,0)+$A402,MATCH(Y$3,TQoL_Indexes!$B$8:$AK$8,0)),"")</f>
        <v/>
      </c>
      <c r="Z402" s="86" t="str">
        <f>IFERROR(INDEX(DB_Typologies!$D$4:$AP$1445,MATCH($A$3,DB_Typologies!$AQ$4:$AQ$1445,0)+$A402,MATCH(Z$3,TQoL_Indexes!$B$8:$AK$8,0)),"")</f>
        <v/>
      </c>
      <c r="AA402" s="86" t="str">
        <f>IFERROR(INDEX(DB_Typologies!$D$4:$AP$1445,MATCH($A$3,DB_Typologies!$AQ$4:$AQ$1445,0)+$A402,MATCH(AA$3,TQoL_Indexes!$B$8:$AK$8,0)),"")</f>
        <v/>
      </c>
      <c r="AB402" s="86" t="str">
        <f>IFERROR(INDEX(DB_Typologies!$D$4:$AP$1445,MATCH($A$3,DB_Typologies!$AQ$4:$AQ$1445,0)+$A402,MATCH(AB$3,TQoL_Indexes!$B$8:$AK$8,0)),"")</f>
        <v/>
      </c>
      <c r="AC402" s="86" t="str">
        <f>IFERROR(INDEX(DB_Typologies!$D$4:$AP$1445,MATCH($A$3,DB_Typologies!$AQ$4:$AQ$1445,0)+$A402,MATCH(AC$3,TQoL_Indexes!$B$8:$AK$8,0)),"")</f>
        <v/>
      </c>
      <c r="AD402" s="86" t="str">
        <f>IFERROR(INDEX(DB_Typologies!$D$4:$AP$1445,MATCH($A$3,DB_Typologies!$AQ$4:$AQ$1445,0)+$A402,MATCH(AD$3,TQoL_Indexes!$B$8:$AK$8,0)),"")</f>
        <v/>
      </c>
      <c r="AE402" s="86" t="str">
        <f>IFERROR(INDEX(DB_Typologies!$D$4:$AP$1445,MATCH($A$3,DB_Typologies!$AQ$4:$AQ$1445,0)+$A402,MATCH(AE$3,TQoL_Indexes!$B$8:$AK$8,0)),"")</f>
        <v/>
      </c>
      <c r="AF402" s="86" t="str">
        <f>IFERROR(INDEX(DB_Typologies!$D$4:$AP$1445,MATCH($A$3,DB_Typologies!$AQ$4:$AQ$1445,0)+$A402,MATCH(AF$3,TQoL_Indexes!$B$8:$AK$8,0)),"")</f>
        <v/>
      </c>
      <c r="AG402" s="86" t="str">
        <f>IFERROR(INDEX(DB_Typologies!$D$4:$AP$1445,MATCH($A$3,DB_Typologies!$AQ$4:$AQ$1445,0)+$A402,MATCH(AG$3,TQoL_Indexes!$B$8:$AK$8,0)),"")</f>
        <v/>
      </c>
      <c r="AH402" s="86" t="str">
        <f>IFERROR(INDEX(DB_Typologies!$D$4:$AP$1445,MATCH($A$3,DB_Typologies!$AQ$4:$AQ$1445,0)+$A402,MATCH(AH$3,TQoL_Indexes!$B$8:$AK$8,0)),"")</f>
        <v/>
      </c>
      <c r="AI402" s="86" t="str">
        <f>IFERROR(INDEX(DB_Typologies!$D$4:$AP$1445,MATCH($A$3,DB_Typologies!$AQ$4:$AQ$1445,0)+$A402,MATCH(AI$3,TQoL_Indexes!$B$8:$AK$8,0)),"")</f>
        <v/>
      </c>
      <c r="AJ402" s="86" t="str">
        <f>IFERROR(INDEX(DB_Typologies!$D$4:$AP$1445,MATCH($A$3,DB_Typologies!$AQ$4:$AQ$1445,0)+$A402,MATCH(AJ$3,TQoL_Indexes!$B$8:$AK$8,0)),"")</f>
        <v/>
      </c>
      <c r="AK402" s="86" t="str">
        <f>IFERROR(INDEX(DB_Typologies!$D$4:$AP$1445,MATCH($A$3,DB_Typologies!$AQ$4:$AQ$1445,0)+$A402,MATCH(AK$3,TQoL_Indexes!$B$8:$AK$8,0)),"")</f>
        <v/>
      </c>
      <c r="AL402" s="86" t="str">
        <f>IFERROR(INDEX(DB_Typologies!$D$4:$AP$1445,MATCH($A$3,DB_Typologies!$AQ$4:$AQ$1445,0)+$A402,MATCH(AL$3,TQoL_Indexes!$B$8:$AK$8,0)),"")</f>
        <v/>
      </c>
      <c r="AM402" s="87" t="str">
        <f>IFERROR(INDEX(DB_Typologies!$D$4:$AP$1445,MATCH($A$3,DB_Typologies!$AQ$4:$AQ$1445,0)+$A402,MATCH(AM$3,TQoL_Indexes!$B$8:$AK$8,0)),"")</f>
        <v/>
      </c>
    </row>
    <row r="403" spans="1:39">
      <c r="A403" s="58" t="str">
        <f>IFERROR(IF(A402+1&lt;COUNTIF(DB_Typologies!$AQ$4:$AQ$1445,$A$3),A402+1,""),"")</f>
        <v/>
      </c>
      <c r="B403" s="120" t="str">
        <f>IFERROR(INDEX(DB_Typologies!$D$4:$AP$1445,MATCH($A$3,DB_Typologies!$AQ$4:$AQ$1445,0)+$A403,MATCH(B$3,TQoL_Indexes!$B$8:$AK$8,0)),"")</f>
        <v/>
      </c>
      <c r="C403" s="86" t="str">
        <f>IFERROR(INDEX(DB_Typologies!$D$4:$AP$1445,MATCH($A$3,DB_Typologies!$AQ$4:$AQ$1445,0)+$A403,MATCH(C$3,TQoL_Indexes!$B$8:$AK$8,0)),"")</f>
        <v/>
      </c>
      <c r="D403" s="87" t="str">
        <f>IFERROR(INDEX(DB_Typologies!$D$4:$AP$1445,MATCH($A$3,DB_Typologies!$AQ$4:$AQ$1445,0)+$A403,MATCH(D$3,TQoL_Indexes!$B$8:$AK$8,0)),"")</f>
        <v/>
      </c>
      <c r="E403" s="86" t="str">
        <f>IFERROR(INDEX(DB_Typologies!$D$4:$AP$1445,MATCH($A$3,DB_Typologies!$AQ$4:$AQ$1445,0)+$A403,MATCH(E$3,TQoL_Indexes!$B$8:$AK$8,0)),"")</f>
        <v/>
      </c>
      <c r="F403" s="86" t="str">
        <f>IFERROR(INDEX(DB_Typologies!$D$4:$AP$1445,MATCH($A$3,DB_Typologies!$AQ$4:$AQ$1445,0)+$A403,MATCH(F$3,TQoL_Indexes!$B$8:$AK$8,0)),"")</f>
        <v/>
      </c>
      <c r="G403" s="86" t="str">
        <f>IFERROR(INDEX(DB_Typologies!$D$4:$AP$1445,MATCH($A$3,DB_Typologies!$AQ$4:$AQ$1445,0)+$A403,MATCH(G$3,TQoL_Indexes!$B$8:$AK$8,0)),"")</f>
        <v/>
      </c>
      <c r="H403" s="86" t="str">
        <f>IFERROR(INDEX(DB_Typologies!$D$4:$AP$1445,MATCH($A$3,DB_Typologies!$AQ$4:$AQ$1445,0)+$A403,MATCH(H$3,TQoL_Indexes!$B$8:$AK$8,0)),"")</f>
        <v/>
      </c>
      <c r="I403" s="86" t="str">
        <f>IFERROR(INDEX(DB_Typologies!$D$4:$AP$1445,MATCH($A$3,DB_Typologies!$AQ$4:$AQ$1445,0)+$A403,MATCH(I$3,TQoL_Indexes!$B$8:$AK$8,0)),"")</f>
        <v/>
      </c>
      <c r="J403" s="86" t="str">
        <f>IFERROR(INDEX(DB_Typologies!$D$4:$AP$1445,MATCH($A$3,DB_Typologies!$AQ$4:$AQ$1445,0)+$A403,MATCH(J$3,TQoL_Indexes!$B$8:$AK$8,0)),"")</f>
        <v/>
      </c>
      <c r="K403" s="86" t="str">
        <f>IFERROR(INDEX(DB_Typologies!$D$4:$AP$1445,MATCH($A$3,DB_Typologies!$AQ$4:$AQ$1445,0)+$A403,MATCH(K$3,TQoL_Indexes!$B$8:$AK$8,0)),"")</f>
        <v/>
      </c>
      <c r="L403" s="86" t="str">
        <f>IFERROR(INDEX(DB_Typologies!$D$4:$AP$1445,MATCH($A$3,DB_Typologies!$AQ$4:$AQ$1445,0)+$A403,MATCH(L$3,TQoL_Indexes!$B$8:$AK$8,0)),"")</f>
        <v/>
      </c>
      <c r="M403" s="86" t="str">
        <f>IFERROR(INDEX(DB_Typologies!$D$4:$AP$1445,MATCH($A$3,DB_Typologies!$AQ$4:$AQ$1445,0)+$A403,MATCH(M$3,TQoL_Indexes!$B$8:$AK$8,0)),"")</f>
        <v/>
      </c>
      <c r="N403" s="86" t="str">
        <f>IFERROR(INDEX(DB_Typologies!$D$4:$AP$1445,MATCH($A$3,DB_Typologies!$AQ$4:$AQ$1445,0)+$A403,MATCH(N$3,TQoL_Indexes!$B$8:$AK$8,0)),"")</f>
        <v/>
      </c>
      <c r="O403" s="86" t="str">
        <f>IFERROR(INDEX(DB_Typologies!$D$4:$AP$1445,MATCH($A$3,DB_Typologies!$AQ$4:$AQ$1445,0)+$A403,MATCH(O$3,TQoL_Indexes!$B$8:$AK$8,0)),"")</f>
        <v/>
      </c>
      <c r="P403" s="86" t="str">
        <f>IFERROR(INDEX(DB_Typologies!$D$4:$AP$1445,MATCH($A$3,DB_Typologies!$AQ$4:$AQ$1445,0)+$A403,MATCH(P$3,TQoL_Indexes!$B$8:$AK$8,0)),"")</f>
        <v/>
      </c>
      <c r="Q403" s="86" t="str">
        <f>IFERROR(INDEX(DB_Typologies!$D$4:$AP$1445,MATCH($A$3,DB_Typologies!$AQ$4:$AQ$1445,0)+$A403,MATCH(Q$3,TQoL_Indexes!$B$8:$AK$8,0)),"")</f>
        <v/>
      </c>
      <c r="R403" s="86" t="str">
        <f>IFERROR(INDEX(DB_Typologies!$D$4:$AP$1445,MATCH($A$3,DB_Typologies!$AQ$4:$AQ$1445,0)+$A403,MATCH(R$3,TQoL_Indexes!$B$8:$AK$8,0)),"")</f>
        <v/>
      </c>
      <c r="S403" s="86" t="str">
        <f>IFERROR(INDEX(DB_Typologies!$D$4:$AP$1445,MATCH($A$3,DB_Typologies!$AQ$4:$AQ$1445,0)+$A403,MATCH(S$3,TQoL_Indexes!$B$8:$AK$8,0)),"")</f>
        <v/>
      </c>
      <c r="T403" s="86" t="str">
        <f>IFERROR(INDEX(DB_Typologies!$D$4:$AP$1445,MATCH($A$3,DB_Typologies!$AQ$4:$AQ$1445,0)+$A403,MATCH(T$3,TQoL_Indexes!$B$8:$AK$8,0)),"")</f>
        <v/>
      </c>
      <c r="U403" s="86" t="str">
        <f>IFERROR(INDEX(DB_Typologies!$D$4:$AP$1445,MATCH($A$3,DB_Typologies!$AQ$4:$AQ$1445,0)+$A403,MATCH(U$3,TQoL_Indexes!$B$8:$AK$8,0)),"")</f>
        <v/>
      </c>
      <c r="V403" s="86" t="str">
        <f>IFERROR(INDEX(DB_Typologies!$D$4:$AP$1445,MATCH($A$3,DB_Typologies!$AQ$4:$AQ$1445,0)+$A403,MATCH(V$3,TQoL_Indexes!$B$8:$AK$8,0)),"")</f>
        <v/>
      </c>
      <c r="W403" s="86" t="str">
        <f>IFERROR(INDEX(DB_Typologies!$D$4:$AP$1445,MATCH($A$3,DB_Typologies!$AQ$4:$AQ$1445,0)+$A403,MATCH(W$3,TQoL_Indexes!$B$8:$AK$8,0)),"")</f>
        <v/>
      </c>
      <c r="X403" s="86" t="str">
        <f>IFERROR(INDEX(DB_Typologies!$D$4:$AP$1445,MATCH($A$3,DB_Typologies!$AQ$4:$AQ$1445,0)+$A403,MATCH(X$3,TQoL_Indexes!$B$8:$AK$8,0)),"")</f>
        <v/>
      </c>
      <c r="Y403" s="86" t="str">
        <f>IFERROR(INDEX(DB_Typologies!$D$4:$AP$1445,MATCH($A$3,DB_Typologies!$AQ$4:$AQ$1445,0)+$A403,MATCH(Y$3,TQoL_Indexes!$B$8:$AK$8,0)),"")</f>
        <v/>
      </c>
      <c r="Z403" s="86" t="str">
        <f>IFERROR(INDEX(DB_Typologies!$D$4:$AP$1445,MATCH($A$3,DB_Typologies!$AQ$4:$AQ$1445,0)+$A403,MATCH(Z$3,TQoL_Indexes!$B$8:$AK$8,0)),"")</f>
        <v/>
      </c>
      <c r="AA403" s="86" t="str">
        <f>IFERROR(INDEX(DB_Typologies!$D$4:$AP$1445,MATCH($A$3,DB_Typologies!$AQ$4:$AQ$1445,0)+$A403,MATCH(AA$3,TQoL_Indexes!$B$8:$AK$8,0)),"")</f>
        <v/>
      </c>
      <c r="AB403" s="86" t="str">
        <f>IFERROR(INDEX(DB_Typologies!$D$4:$AP$1445,MATCH($A$3,DB_Typologies!$AQ$4:$AQ$1445,0)+$A403,MATCH(AB$3,TQoL_Indexes!$B$8:$AK$8,0)),"")</f>
        <v/>
      </c>
      <c r="AC403" s="86" t="str">
        <f>IFERROR(INDEX(DB_Typologies!$D$4:$AP$1445,MATCH($A$3,DB_Typologies!$AQ$4:$AQ$1445,0)+$A403,MATCH(AC$3,TQoL_Indexes!$B$8:$AK$8,0)),"")</f>
        <v/>
      </c>
      <c r="AD403" s="86" t="str">
        <f>IFERROR(INDEX(DB_Typologies!$D$4:$AP$1445,MATCH($A$3,DB_Typologies!$AQ$4:$AQ$1445,0)+$A403,MATCH(AD$3,TQoL_Indexes!$B$8:$AK$8,0)),"")</f>
        <v/>
      </c>
      <c r="AE403" s="86" t="str">
        <f>IFERROR(INDEX(DB_Typologies!$D$4:$AP$1445,MATCH($A$3,DB_Typologies!$AQ$4:$AQ$1445,0)+$A403,MATCH(AE$3,TQoL_Indexes!$B$8:$AK$8,0)),"")</f>
        <v/>
      </c>
      <c r="AF403" s="86" t="str">
        <f>IFERROR(INDEX(DB_Typologies!$D$4:$AP$1445,MATCH($A$3,DB_Typologies!$AQ$4:$AQ$1445,0)+$A403,MATCH(AF$3,TQoL_Indexes!$B$8:$AK$8,0)),"")</f>
        <v/>
      </c>
      <c r="AG403" s="86" t="str">
        <f>IFERROR(INDEX(DB_Typologies!$D$4:$AP$1445,MATCH($A$3,DB_Typologies!$AQ$4:$AQ$1445,0)+$A403,MATCH(AG$3,TQoL_Indexes!$B$8:$AK$8,0)),"")</f>
        <v/>
      </c>
      <c r="AH403" s="86" t="str">
        <f>IFERROR(INDEX(DB_Typologies!$D$4:$AP$1445,MATCH($A$3,DB_Typologies!$AQ$4:$AQ$1445,0)+$A403,MATCH(AH$3,TQoL_Indexes!$B$8:$AK$8,0)),"")</f>
        <v/>
      </c>
      <c r="AI403" s="86" t="str">
        <f>IFERROR(INDEX(DB_Typologies!$D$4:$AP$1445,MATCH($A$3,DB_Typologies!$AQ$4:$AQ$1445,0)+$A403,MATCH(AI$3,TQoL_Indexes!$B$8:$AK$8,0)),"")</f>
        <v/>
      </c>
      <c r="AJ403" s="86" t="str">
        <f>IFERROR(INDEX(DB_Typologies!$D$4:$AP$1445,MATCH($A$3,DB_Typologies!$AQ$4:$AQ$1445,0)+$A403,MATCH(AJ$3,TQoL_Indexes!$B$8:$AK$8,0)),"")</f>
        <v/>
      </c>
      <c r="AK403" s="86" t="str">
        <f>IFERROR(INDEX(DB_Typologies!$D$4:$AP$1445,MATCH($A$3,DB_Typologies!$AQ$4:$AQ$1445,0)+$A403,MATCH(AK$3,TQoL_Indexes!$B$8:$AK$8,0)),"")</f>
        <v/>
      </c>
      <c r="AL403" s="86" t="str">
        <f>IFERROR(INDEX(DB_Typologies!$D$4:$AP$1445,MATCH($A$3,DB_Typologies!$AQ$4:$AQ$1445,0)+$A403,MATCH(AL$3,TQoL_Indexes!$B$8:$AK$8,0)),"")</f>
        <v/>
      </c>
      <c r="AM403" s="87" t="str">
        <f>IFERROR(INDEX(DB_Typologies!$D$4:$AP$1445,MATCH($A$3,DB_Typologies!$AQ$4:$AQ$1445,0)+$A403,MATCH(AM$3,TQoL_Indexes!$B$8:$AK$8,0)),"")</f>
        <v/>
      </c>
    </row>
    <row r="404" spans="1:39">
      <c r="A404" s="58" t="str">
        <f>IFERROR(IF(A403+1&lt;COUNTIF(DB_Typologies!$AQ$4:$AQ$1445,$A$3),A403+1,""),"")</f>
        <v/>
      </c>
      <c r="B404" s="120" t="str">
        <f>IFERROR(INDEX(DB_Typologies!$D$4:$AP$1445,MATCH($A$3,DB_Typologies!$AQ$4:$AQ$1445,0)+$A404,MATCH(B$3,TQoL_Indexes!$B$8:$AK$8,0)),"")</f>
        <v/>
      </c>
      <c r="C404" s="86" t="str">
        <f>IFERROR(INDEX(DB_Typologies!$D$4:$AP$1445,MATCH($A$3,DB_Typologies!$AQ$4:$AQ$1445,0)+$A404,MATCH(C$3,TQoL_Indexes!$B$8:$AK$8,0)),"")</f>
        <v/>
      </c>
      <c r="D404" s="87" t="str">
        <f>IFERROR(INDEX(DB_Typologies!$D$4:$AP$1445,MATCH($A$3,DB_Typologies!$AQ$4:$AQ$1445,0)+$A404,MATCH(D$3,TQoL_Indexes!$B$8:$AK$8,0)),"")</f>
        <v/>
      </c>
      <c r="E404" s="86" t="str">
        <f>IFERROR(INDEX(DB_Typologies!$D$4:$AP$1445,MATCH($A$3,DB_Typologies!$AQ$4:$AQ$1445,0)+$A404,MATCH(E$3,TQoL_Indexes!$B$8:$AK$8,0)),"")</f>
        <v/>
      </c>
      <c r="F404" s="86" t="str">
        <f>IFERROR(INDEX(DB_Typologies!$D$4:$AP$1445,MATCH($A$3,DB_Typologies!$AQ$4:$AQ$1445,0)+$A404,MATCH(F$3,TQoL_Indexes!$B$8:$AK$8,0)),"")</f>
        <v/>
      </c>
      <c r="G404" s="86" t="str">
        <f>IFERROR(INDEX(DB_Typologies!$D$4:$AP$1445,MATCH($A$3,DB_Typologies!$AQ$4:$AQ$1445,0)+$A404,MATCH(G$3,TQoL_Indexes!$B$8:$AK$8,0)),"")</f>
        <v/>
      </c>
      <c r="H404" s="86" t="str">
        <f>IFERROR(INDEX(DB_Typologies!$D$4:$AP$1445,MATCH($A$3,DB_Typologies!$AQ$4:$AQ$1445,0)+$A404,MATCH(H$3,TQoL_Indexes!$B$8:$AK$8,0)),"")</f>
        <v/>
      </c>
      <c r="I404" s="86" t="str">
        <f>IFERROR(INDEX(DB_Typologies!$D$4:$AP$1445,MATCH($A$3,DB_Typologies!$AQ$4:$AQ$1445,0)+$A404,MATCH(I$3,TQoL_Indexes!$B$8:$AK$8,0)),"")</f>
        <v/>
      </c>
      <c r="J404" s="86" t="str">
        <f>IFERROR(INDEX(DB_Typologies!$D$4:$AP$1445,MATCH($A$3,DB_Typologies!$AQ$4:$AQ$1445,0)+$A404,MATCH(J$3,TQoL_Indexes!$B$8:$AK$8,0)),"")</f>
        <v/>
      </c>
      <c r="K404" s="86" t="str">
        <f>IFERROR(INDEX(DB_Typologies!$D$4:$AP$1445,MATCH($A$3,DB_Typologies!$AQ$4:$AQ$1445,0)+$A404,MATCH(K$3,TQoL_Indexes!$B$8:$AK$8,0)),"")</f>
        <v/>
      </c>
      <c r="L404" s="86" t="str">
        <f>IFERROR(INDEX(DB_Typologies!$D$4:$AP$1445,MATCH($A$3,DB_Typologies!$AQ$4:$AQ$1445,0)+$A404,MATCH(L$3,TQoL_Indexes!$B$8:$AK$8,0)),"")</f>
        <v/>
      </c>
      <c r="M404" s="86" t="str">
        <f>IFERROR(INDEX(DB_Typologies!$D$4:$AP$1445,MATCH($A$3,DB_Typologies!$AQ$4:$AQ$1445,0)+$A404,MATCH(M$3,TQoL_Indexes!$B$8:$AK$8,0)),"")</f>
        <v/>
      </c>
      <c r="N404" s="86" t="str">
        <f>IFERROR(INDEX(DB_Typologies!$D$4:$AP$1445,MATCH($A$3,DB_Typologies!$AQ$4:$AQ$1445,0)+$A404,MATCH(N$3,TQoL_Indexes!$B$8:$AK$8,0)),"")</f>
        <v/>
      </c>
      <c r="O404" s="86" t="str">
        <f>IFERROR(INDEX(DB_Typologies!$D$4:$AP$1445,MATCH($A$3,DB_Typologies!$AQ$4:$AQ$1445,0)+$A404,MATCH(O$3,TQoL_Indexes!$B$8:$AK$8,0)),"")</f>
        <v/>
      </c>
      <c r="P404" s="86" t="str">
        <f>IFERROR(INDEX(DB_Typologies!$D$4:$AP$1445,MATCH($A$3,DB_Typologies!$AQ$4:$AQ$1445,0)+$A404,MATCH(P$3,TQoL_Indexes!$B$8:$AK$8,0)),"")</f>
        <v/>
      </c>
      <c r="Q404" s="86" t="str">
        <f>IFERROR(INDEX(DB_Typologies!$D$4:$AP$1445,MATCH($A$3,DB_Typologies!$AQ$4:$AQ$1445,0)+$A404,MATCH(Q$3,TQoL_Indexes!$B$8:$AK$8,0)),"")</f>
        <v/>
      </c>
      <c r="R404" s="86" t="str">
        <f>IFERROR(INDEX(DB_Typologies!$D$4:$AP$1445,MATCH($A$3,DB_Typologies!$AQ$4:$AQ$1445,0)+$A404,MATCH(R$3,TQoL_Indexes!$B$8:$AK$8,0)),"")</f>
        <v/>
      </c>
      <c r="S404" s="86" t="str">
        <f>IFERROR(INDEX(DB_Typologies!$D$4:$AP$1445,MATCH($A$3,DB_Typologies!$AQ$4:$AQ$1445,0)+$A404,MATCH(S$3,TQoL_Indexes!$B$8:$AK$8,0)),"")</f>
        <v/>
      </c>
      <c r="T404" s="86" t="str">
        <f>IFERROR(INDEX(DB_Typologies!$D$4:$AP$1445,MATCH($A$3,DB_Typologies!$AQ$4:$AQ$1445,0)+$A404,MATCH(T$3,TQoL_Indexes!$B$8:$AK$8,0)),"")</f>
        <v/>
      </c>
      <c r="U404" s="86" t="str">
        <f>IFERROR(INDEX(DB_Typologies!$D$4:$AP$1445,MATCH($A$3,DB_Typologies!$AQ$4:$AQ$1445,0)+$A404,MATCH(U$3,TQoL_Indexes!$B$8:$AK$8,0)),"")</f>
        <v/>
      </c>
      <c r="V404" s="86" t="str">
        <f>IFERROR(INDEX(DB_Typologies!$D$4:$AP$1445,MATCH($A$3,DB_Typologies!$AQ$4:$AQ$1445,0)+$A404,MATCH(V$3,TQoL_Indexes!$B$8:$AK$8,0)),"")</f>
        <v/>
      </c>
      <c r="W404" s="86" t="str">
        <f>IFERROR(INDEX(DB_Typologies!$D$4:$AP$1445,MATCH($A$3,DB_Typologies!$AQ$4:$AQ$1445,0)+$A404,MATCH(W$3,TQoL_Indexes!$B$8:$AK$8,0)),"")</f>
        <v/>
      </c>
      <c r="X404" s="86" t="str">
        <f>IFERROR(INDEX(DB_Typologies!$D$4:$AP$1445,MATCH($A$3,DB_Typologies!$AQ$4:$AQ$1445,0)+$A404,MATCH(X$3,TQoL_Indexes!$B$8:$AK$8,0)),"")</f>
        <v/>
      </c>
      <c r="Y404" s="86" t="str">
        <f>IFERROR(INDEX(DB_Typologies!$D$4:$AP$1445,MATCH($A$3,DB_Typologies!$AQ$4:$AQ$1445,0)+$A404,MATCH(Y$3,TQoL_Indexes!$B$8:$AK$8,0)),"")</f>
        <v/>
      </c>
      <c r="Z404" s="86" t="str">
        <f>IFERROR(INDEX(DB_Typologies!$D$4:$AP$1445,MATCH($A$3,DB_Typologies!$AQ$4:$AQ$1445,0)+$A404,MATCH(Z$3,TQoL_Indexes!$B$8:$AK$8,0)),"")</f>
        <v/>
      </c>
      <c r="AA404" s="86" t="str">
        <f>IFERROR(INDEX(DB_Typologies!$D$4:$AP$1445,MATCH($A$3,DB_Typologies!$AQ$4:$AQ$1445,0)+$A404,MATCH(AA$3,TQoL_Indexes!$B$8:$AK$8,0)),"")</f>
        <v/>
      </c>
      <c r="AB404" s="86" t="str">
        <f>IFERROR(INDEX(DB_Typologies!$D$4:$AP$1445,MATCH($A$3,DB_Typologies!$AQ$4:$AQ$1445,0)+$A404,MATCH(AB$3,TQoL_Indexes!$B$8:$AK$8,0)),"")</f>
        <v/>
      </c>
      <c r="AC404" s="86" t="str">
        <f>IFERROR(INDEX(DB_Typologies!$D$4:$AP$1445,MATCH($A$3,DB_Typologies!$AQ$4:$AQ$1445,0)+$A404,MATCH(AC$3,TQoL_Indexes!$B$8:$AK$8,0)),"")</f>
        <v/>
      </c>
      <c r="AD404" s="86" t="str">
        <f>IFERROR(INDEX(DB_Typologies!$D$4:$AP$1445,MATCH($A$3,DB_Typologies!$AQ$4:$AQ$1445,0)+$A404,MATCH(AD$3,TQoL_Indexes!$B$8:$AK$8,0)),"")</f>
        <v/>
      </c>
      <c r="AE404" s="86" t="str">
        <f>IFERROR(INDEX(DB_Typologies!$D$4:$AP$1445,MATCH($A$3,DB_Typologies!$AQ$4:$AQ$1445,0)+$A404,MATCH(AE$3,TQoL_Indexes!$B$8:$AK$8,0)),"")</f>
        <v/>
      </c>
      <c r="AF404" s="86" t="str">
        <f>IFERROR(INDEX(DB_Typologies!$D$4:$AP$1445,MATCH($A$3,DB_Typologies!$AQ$4:$AQ$1445,0)+$A404,MATCH(AF$3,TQoL_Indexes!$B$8:$AK$8,0)),"")</f>
        <v/>
      </c>
      <c r="AG404" s="86" t="str">
        <f>IFERROR(INDEX(DB_Typologies!$D$4:$AP$1445,MATCH($A$3,DB_Typologies!$AQ$4:$AQ$1445,0)+$A404,MATCH(AG$3,TQoL_Indexes!$B$8:$AK$8,0)),"")</f>
        <v/>
      </c>
      <c r="AH404" s="86" t="str">
        <f>IFERROR(INDEX(DB_Typologies!$D$4:$AP$1445,MATCH($A$3,DB_Typologies!$AQ$4:$AQ$1445,0)+$A404,MATCH(AH$3,TQoL_Indexes!$B$8:$AK$8,0)),"")</f>
        <v/>
      </c>
      <c r="AI404" s="86" t="str">
        <f>IFERROR(INDEX(DB_Typologies!$D$4:$AP$1445,MATCH($A$3,DB_Typologies!$AQ$4:$AQ$1445,0)+$A404,MATCH(AI$3,TQoL_Indexes!$B$8:$AK$8,0)),"")</f>
        <v/>
      </c>
      <c r="AJ404" s="86" t="str">
        <f>IFERROR(INDEX(DB_Typologies!$D$4:$AP$1445,MATCH($A$3,DB_Typologies!$AQ$4:$AQ$1445,0)+$A404,MATCH(AJ$3,TQoL_Indexes!$B$8:$AK$8,0)),"")</f>
        <v/>
      </c>
      <c r="AK404" s="86" t="str">
        <f>IFERROR(INDEX(DB_Typologies!$D$4:$AP$1445,MATCH($A$3,DB_Typologies!$AQ$4:$AQ$1445,0)+$A404,MATCH(AK$3,TQoL_Indexes!$B$8:$AK$8,0)),"")</f>
        <v/>
      </c>
      <c r="AL404" s="86" t="str">
        <f>IFERROR(INDEX(DB_Typologies!$D$4:$AP$1445,MATCH($A$3,DB_Typologies!$AQ$4:$AQ$1445,0)+$A404,MATCH(AL$3,TQoL_Indexes!$B$8:$AK$8,0)),"")</f>
        <v/>
      </c>
      <c r="AM404" s="87" t="str">
        <f>IFERROR(INDEX(DB_Typologies!$D$4:$AP$1445,MATCH($A$3,DB_Typologies!$AQ$4:$AQ$1445,0)+$A404,MATCH(AM$3,TQoL_Indexes!$B$8:$AK$8,0)),"")</f>
        <v/>
      </c>
    </row>
    <row r="405" spans="1:39">
      <c r="A405" s="58" t="str">
        <f>IFERROR(IF(A404+1&lt;COUNTIF(DB_Typologies!$AQ$4:$AQ$1445,$A$3),A404+1,""),"")</f>
        <v/>
      </c>
      <c r="B405" s="120" t="str">
        <f>IFERROR(INDEX(DB_Typologies!$D$4:$AP$1445,MATCH($A$3,DB_Typologies!$AQ$4:$AQ$1445,0)+$A405,MATCH(B$3,TQoL_Indexes!$B$8:$AK$8,0)),"")</f>
        <v/>
      </c>
      <c r="C405" s="86" t="str">
        <f>IFERROR(INDEX(DB_Typologies!$D$4:$AP$1445,MATCH($A$3,DB_Typologies!$AQ$4:$AQ$1445,0)+$A405,MATCH(C$3,TQoL_Indexes!$B$8:$AK$8,0)),"")</f>
        <v/>
      </c>
      <c r="D405" s="87" t="str">
        <f>IFERROR(INDEX(DB_Typologies!$D$4:$AP$1445,MATCH($A$3,DB_Typologies!$AQ$4:$AQ$1445,0)+$A405,MATCH(D$3,TQoL_Indexes!$B$8:$AK$8,0)),"")</f>
        <v/>
      </c>
      <c r="E405" s="86" t="str">
        <f>IFERROR(INDEX(DB_Typologies!$D$4:$AP$1445,MATCH($A$3,DB_Typologies!$AQ$4:$AQ$1445,0)+$A405,MATCH(E$3,TQoL_Indexes!$B$8:$AK$8,0)),"")</f>
        <v/>
      </c>
      <c r="F405" s="86" t="str">
        <f>IFERROR(INDEX(DB_Typologies!$D$4:$AP$1445,MATCH($A$3,DB_Typologies!$AQ$4:$AQ$1445,0)+$A405,MATCH(F$3,TQoL_Indexes!$B$8:$AK$8,0)),"")</f>
        <v/>
      </c>
      <c r="G405" s="86" t="str">
        <f>IFERROR(INDEX(DB_Typologies!$D$4:$AP$1445,MATCH($A$3,DB_Typologies!$AQ$4:$AQ$1445,0)+$A405,MATCH(G$3,TQoL_Indexes!$B$8:$AK$8,0)),"")</f>
        <v/>
      </c>
      <c r="H405" s="86" t="str">
        <f>IFERROR(INDEX(DB_Typologies!$D$4:$AP$1445,MATCH($A$3,DB_Typologies!$AQ$4:$AQ$1445,0)+$A405,MATCH(H$3,TQoL_Indexes!$B$8:$AK$8,0)),"")</f>
        <v/>
      </c>
      <c r="I405" s="86" t="str">
        <f>IFERROR(INDEX(DB_Typologies!$D$4:$AP$1445,MATCH($A$3,DB_Typologies!$AQ$4:$AQ$1445,0)+$A405,MATCH(I$3,TQoL_Indexes!$B$8:$AK$8,0)),"")</f>
        <v/>
      </c>
      <c r="J405" s="86" t="str">
        <f>IFERROR(INDEX(DB_Typologies!$D$4:$AP$1445,MATCH($A$3,DB_Typologies!$AQ$4:$AQ$1445,0)+$A405,MATCH(J$3,TQoL_Indexes!$B$8:$AK$8,0)),"")</f>
        <v/>
      </c>
      <c r="K405" s="86" t="str">
        <f>IFERROR(INDEX(DB_Typologies!$D$4:$AP$1445,MATCH($A$3,DB_Typologies!$AQ$4:$AQ$1445,0)+$A405,MATCH(K$3,TQoL_Indexes!$B$8:$AK$8,0)),"")</f>
        <v/>
      </c>
      <c r="L405" s="86" t="str">
        <f>IFERROR(INDEX(DB_Typologies!$D$4:$AP$1445,MATCH($A$3,DB_Typologies!$AQ$4:$AQ$1445,0)+$A405,MATCH(L$3,TQoL_Indexes!$B$8:$AK$8,0)),"")</f>
        <v/>
      </c>
      <c r="M405" s="86" t="str">
        <f>IFERROR(INDEX(DB_Typologies!$D$4:$AP$1445,MATCH($A$3,DB_Typologies!$AQ$4:$AQ$1445,0)+$A405,MATCH(M$3,TQoL_Indexes!$B$8:$AK$8,0)),"")</f>
        <v/>
      </c>
      <c r="N405" s="86" t="str">
        <f>IFERROR(INDEX(DB_Typologies!$D$4:$AP$1445,MATCH($A$3,DB_Typologies!$AQ$4:$AQ$1445,0)+$A405,MATCH(N$3,TQoL_Indexes!$B$8:$AK$8,0)),"")</f>
        <v/>
      </c>
      <c r="O405" s="86" t="str">
        <f>IFERROR(INDEX(DB_Typologies!$D$4:$AP$1445,MATCH($A$3,DB_Typologies!$AQ$4:$AQ$1445,0)+$A405,MATCH(O$3,TQoL_Indexes!$B$8:$AK$8,0)),"")</f>
        <v/>
      </c>
      <c r="P405" s="86" t="str">
        <f>IFERROR(INDEX(DB_Typologies!$D$4:$AP$1445,MATCH($A$3,DB_Typologies!$AQ$4:$AQ$1445,0)+$A405,MATCH(P$3,TQoL_Indexes!$B$8:$AK$8,0)),"")</f>
        <v/>
      </c>
      <c r="Q405" s="86" t="str">
        <f>IFERROR(INDEX(DB_Typologies!$D$4:$AP$1445,MATCH($A$3,DB_Typologies!$AQ$4:$AQ$1445,0)+$A405,MATCH(Q$3,TQoL_Indexes!$B$8:$AK$8,0)),"")</f>
        <v/>
      </c>
      <c r="R405" s="86" t="str">
        <f>IFERROR(INDEX(DB_Typologies!$D$4:$AP$1445,MATCH($A$3,DB_Typologies!$AQ$4:$AQ$1445,0)+$A405,MATCH(R$3,TQoL_Indexes!$B$8:$AK$8,0)),"")</f>
        <v/>
      </c>
      <c r="S405" s="86" t="str">
        <f>IFERROR(INDEX(DB_Typologies!$D$4:$AP$1445,MATCH($A$3,DB_Typologies!$AQ$4:$AQ$1445,0)+$A405,MATCH(S$3,TQoL_Indexes!$B$8:$AK$8,0)),"")</f>
        <v/>
      </c>
      <c r="T405" s="86" t="str">
        <f>IFERROR(INDEX(DB_Typologies!$D$4:$AP$1445,MATCH($A$3,DB_Typologies!$AQ$4:$AQ$1445,0)+$A405,MATCH(T$3,TQoL_Indexes!$B$8:$AK$8,0)),"")</f>
        <v/>
      </c>
      <c r="U405" s="86" t="str">
        <f>IFERROR(INDEX(DB_Typologies!$D$4:$AP$1445,MATCH($A$3,DB_Typologies!$AQ$4:$AQ$1445,0)+$A405,MATCH(U$3,TQoL_Indexes!$B$8:$AK$8,0)),"")</f>
        <v/>
      </c>
      <c r="V405" s="86" t="str">
        <f>IFERROR(INDEX(DB_Typologies!$D$4:$AP$1445,MATCH($A$3,DB_Typologies!$AQ$4:$AQ$1445,0)+$A405,MATCH(V$3,TQoL_Indexes!$B$8:$AK$8,0)),"")</f>
        <v/>
      </c>
      <c r="W405" s="86" t="str">
        <f>IFERROR(INDEX(DB_Typologies!$D$4:$AP$1445,MATCH($A$3,DB_Typologies!$AQ$4:$AQ$1445,0)+$A405,MATCH(W$3,TQoL_Indexes!$B$8:$AK$8,0)),"")</f>
        <v/>
      </c>
      <c r="X405" s="86" t="str">
        <f>IFERROR(INDEX(DB_Typologies!$D$4:$AP$1445,MATCH($A$3,DB_Typologies!$AQ$4:$AQ$1445,0)+$A405,MATCH(X$3,TQoL_Indexes!$B$8:$AK$8,0)),"")</f>
        <v/>
      </c>
      <c r="Y405" s="86" t="str">
        <f>IFERROR(INDEX(DB_Typologies!$D$4:$AP$1445,MATCH($A$3,DB_Typologies!$AQ$4:$AQ$1445,0)+$A405,MATCH(Y$3,TQoL_Indexes!$B$8:$AK$8,0)),"")</f>
        <v/>
      </c>
      <c r="Z405" s="86" t="str">
        <f>IFERROR(INDEX(DB_Typologies!$D$4:$AP$1445,MATCH($A$3,DB_Typologies!$AQ$4:$AQ$1445,0)+$A405,MATCH(Z$3,TQoL_Indexes!$B$8:$AK$8,0)),"")</f>
        <v/>
      </c>
      <c r="AA405" s="86" t="str">
        <f>IFERROR(INDEX(DB_Typologies!$D$4:$AP$1445,MATCH($A$3,DB_Typologies!$AQ$4:$AQ$1445,0)+$A405,MATCH(AA$3,TQoL_Indexes!$B$8:$AK$8,0)),"")</f>
        <v/>
      </c>
      <c r="AB405" s="86" t="str">
        <f>IFERROR(INDEX(DB_Typologies!$D$4:$AP$1445,MATCH($A$3,DB_Typologies!$AQ$4:$AQ$1445,0)+$A405,MATCH(AB$3,TQoL_Indexes!$B$8:$AK$8,0)),"")</f>
        <v/>
      </c>
      <c r="AC405" s="86" t="str">
        <f>IFERROR(INDEX(DB_Typologies!$D$4:$AP$1445,MATCH($A$3,DB_Typologies!$AQ$4:$AQ$1445,0)+$A405,MATCH(AC$3,TQoL_Indexes!$B$8:$AK$8,0)),"")</f>
        <v/>
      </c>
      <c r="AD405" s="86" t="str">
        <f>IFERROR(INDEX(DB_Typologies!$D$4:$AP$1445,MATCH($A$3,DB_Typologies!$AQ$4:$AQ$1445,0)+$A405,MATCH(AD$3,TQoL_Indexes!$B$8:$AK$8,0)),"")</f>
        <v/>
      </c>
      <c r="AE405" s="86" t="str">
        <f>IFERROR(INDEX(DB_Typologies!$D$4:$AP$1445,MATCH($A$3,DB_Typologies!$AQ$4:$AQ$1445,0)+$A405,MATCH(AE$3,TQoL_Indexes!$B$8:$AK$8,0)),"")</f>
        <v/>
      </c>
      <c r="AF405" s="86" t="str">
        <f>IFERROR(INDEX(DB_Typologies!$D$4:$AP$1445,MATCH($A$3,DB_Typologies!$AQ$4:$AQ$1445,0)+$A405,MATCH(AF$3,TQoL_Indexes!$B$8:$AK$8,0)),"")</f>
        <v/>
      </c>
      <c r="AG405" s="86" t="str">
        <f>IFERROR(INDEX(DB_Typologies!$D$4:$AP$1445,MATCH($A$3,DB_Typologies!$AQ$4:$AQ$1445,0)+$A405,MATCH(AG$3,TQoL_Indexes!$B$8:$AK$8,0)),"")</f>
        <v/>
      </c>
      <c r="AH405" s="86" t="str">
        <f>IFERROR(INDEX(DB_Typologies!$D$4:$AP$1445,MATCH($A$3,DB_Typologies!$AQ$4:$AQ$1445,0)+$A405,MATCH(AH$3,TQoL_Indexes!$B$8:$AK$8,0)),"")</f>
        <v/>
      </c>
      <c r="AI405" s="86" t="str">
        <f>IFERROR(INDEX(DB_Typologies!$D$4:$AP$1445,MATCH($A$3,DB_Typologies!$AQ$4:$AQ$1445,0)+$A405,MATCH(AI$3,TQoL_Indexes!$B$8:$AK$8,0)),"")</f>
        <v/>
      </c>
      <c r="AJ405" s="86" t="str">
        <f>IFERROR(INDEX(DB_Typologies!$D$4:$AP$1445,MATCH($A$3,DB_Typologies!$AQ$4:$AQ$1445,0)+$A405,MATCH(AJ$3,TQoL_Indexes!$B$8:$AK$8,0)),"")</f>
        <v/>
      </c>
      <c r="AK405" s="86" t="str">
        <f>IFERROR(INDEX(DB_Typologies!$D$4:$AP$1445,MATCH($A$3,DB_Typologies!$AQ$4:$AQ$1445,0)+$A405,MATCH(AK$3,TQoL_Indexes!$B$8:$AK$8,0)),"")</f>
        <v/>
      </c>
      <c r="AL405" s="86" t="str">
        <f>IFERROR(INDEX(DB_Typologies!$D$4:$AP$1445,MATCH($A$3,DB_Typologies!$AQ$4:$AQ$1445,0)+$A405,MATCH(AL$3,TQoL_Indexes!$B$8:$AK$8,0)),"")</f>
        <v/>
      </c>
      <c r="AM405" s="87" t="str">
        <f>IFERROR(INDEX(DB_Typologies!$D$4:$AP$1445,MATCH($A$3,DB_Typologies!$AQ$4:$AQ$1445,0)+$A405,MATCH(AM$3,TQoL_Indexes!$B$8:$AK$8,0)),"")</f>
        <v/>
      </c>
    </row>
    <row r="406" spans="1:39">
      <c r="A406" s="58" t="str">
        <f>IFERROR(IF(A405+1&lt;COUNTIF(DB_Typologies!$AQ$4:$AQ$1445,$A$3),A405+1,""),"")</f>
        <v/>
      </c>
      <c r="B406" s="120" t="str">
        <f>IFERROR(INDEX(DB_Typologies!$D$4:$AP$1445,MATCH($A$3,DB_Typologies!$AQ$4:$AQ$1445,0)+$A406,MATCH(B$3,TQoL_Indexes!$B$8:$AK$8,0)),"")</f>
        <v/>
      </c>
      <c r="C406" s="86" t="str">
        <f>IFERROR(INDEX(DB_Typologies!$D$4:$AP$1445,MATCH($A$3,DB_Typologies!$AQ$4:$AQ$1445,0)+$A406,MATCH(C$3,TQoL_Indexes!$B$8:$AK$8,0)),"")</f>
        <v/>
      </c>
      <c r="D406" s="87" t="str">
        <f>IFERROR(INDEX(DB_Typologies!$D$4:$AP$1445,MATCH($A$3,DB_Typologies!$AQ$4:$AQ$1445,0)+$A406,MATCH(D$3,TQoL_Indexes!$B$8:$AK$8,0)),"")</f>
        <v/>
      </c>
      <c r="E406" s="86" t="str">
        <f>IFERROR(INDEX(DB_Typologies!$D$4:$AP$1445,MATCH($A$3,DB_Typologies!$AQ$4:$AQ$1445,0)+$A406,MATCH(E$3,TQoL_Indexes!$B$8:$AK$8,0)),"")</f>
        <v/>
      </c>
      <c r="F406" s="86" t="str">
        <f>IFERROR(INDEX(DB_Typologies!$D$4:$AP$1445,MATCH($A$3,DB_Typologies!$AQ$4:$AQ$1445,0)+$A406,MATCH(F$3,TQoL_Indexes!$B$8:$AK$8,0)),"")</f>
        <v/>
      </c>
      <c r="G406" s="86" t="str">
        <f>IFERROR(INDEX(DB_Typologies!$D$4:$AP$1445,MATCH($A$3,DB_Typologies!$AQ$4:$AQ$1445,0)+$A406,MATCH(G$3,TQoL_Indexes!$B$8:$AK$8,0)),"")</f>
        <v/>
      </c>
      <c r="H406" s="86" t="str">
        <f>IFERROR(INDEX(DB_Typologies!$D$4:$AP$1445,MATCH($A$3,DB_Typologies!$AQ$4:$AQ$1445,0)+$A406,MATCH(H$3,TQoL_Indexes!$B$8:$AK$8,0)),"")</f>
        <v/>
      </c>
      <c r="I406" s="86" t="str">
        <f>IFERROR(INDEX(DB_Typologies!$D$4:$AP$1445,MATCH($A$3,DB_Typologies!$AQ$4:$AQ$1445,0)+$A406,MATCH(I$3,TQoL_Indexes!$B$8:$AK$8,0)),"")</f>
        <v/>
      </c>
      <c r="J406" s="86" t="str">
        <f>IFERROR(INDEX(DB_Typologies!$D$4:$AP$1445,MATCH($A$3,DB_Typologies!$AQ$4:$AQ$1445,0)+$A406,MATCH(J$3,TQoL_Indexes!$B$8:$AK$8,0)),"")</f>
        <v/>
      </c>
      <c r="K406" s="86" t="str">
        <f>IFERROR(INDEX(DB_Typologies!$D$4:$AP$1445,MATCH($A$3,DB_Typologies!$AQ$4:$AQ$1445,0)+$A406,MATCH(K$3,TQoL_Indexes!$B$8:$AK$8,0)),"")</f>
        <v/>
      </c>
      <c r="L406" s="86" t="str">
        <f>IFERROR(INDEX(DB_Typologies!$D$4:$AP$1445,MATCH($A$3,DB_Typologies!$AQ$4:$AQ$1445,0)+$A406,MATCH(L$3,TQoL_Indexes!$B$8:$AK$8,0)),"")</f>
        <v/>
      </c>
      <c r="M406" s="86" t="str">
        <f>IFERROR(INDEX(DB_Typologies!$D$4:$AP$1445,MATCH($A$3,DB_Typologies!$AQ$4:$AQ$1445,0)+$A406,MATCH(M$3,TQoL_Indexes!$B$8:$AK$8,0)),"")</f>
        <v/>
      </c>
      <c r="N406" s="86" t="str">
        <f>IFERROR(INDEX(DB_Typologies!$D$4:$AP$1445,MATCH($A$3,DB_Typologies!$AQ$4:$AQ$1445,0)+$A406,MATCH(N$3,TQoL_Indexes!$B$8:$AK$8,0)),"")</f>
        <v/>
      </c>
      <c r="O406" s="86" t="str">
        <f>IFERROR(INDEX(DB_Typologies!$D$4:$AP$1445,MATCH($A$3,DB_Typologies!$AQ$4:$AQ$1445,0)+$A406,MATCH(O$3,TQoL_Indexes!$B$8:$AK$8,0)),"")</f>
        <v/>
      </c>
      <c r="P406" s="86" t="str">
        <f>IFERROR(INDEX(DB_Typologies!$D$4:$AP$1445,MATCH($A$3,DB_Typologies!$AQ$4:$AQ$1445,0)+$A406,MATCH(P$3,TQoL_Indexes!$B$8:$AK$8,0)),"")</f>
        <v/>
      </c>
      <c r="Q406" s="86" t="str">
        <f>IFERROR(INDEX(DB_Typologies!$D$4:$AP$1445,MATCH($A$3,DB_Typologies!$AQ$4:$AQ$1445,0)+$A406,MATCH(Q$3,TQoL_Indexes!$B$8:$AK$8,0)),"")</f>
        <v/>
      </c>
      <c r="R406" s="86" t="str">
        <f>IFERROR(INDEX(DB_Typologies!$D$4:$AP$1445,MATCH($A$3,DB_Typologies!$AQ$4:$AQ$1445,0)+$A406,MATCH(R$3,TQoL_Indexes!$B$8:$AK$8,0)),"")</f>
        <v/>
      </c>
      <c r="S406" s="86" t="str">
        <f>IFERROR(INDEX(DB_Typologies!$D$4:$AP$1445,MATCH($A$3,DB_Typologies!$AQ$4:$AQ$1445,0)+$A406,MATCH(S$3,TQoL_Indexes!$B$8:$AK$8,0)),"")</f>
        <v/>
      </c>
      <c r="T406" s="86" t="str">
        <f>IFERROR(INDEX(DB_Typologies!$D$4:$AP$1445,MATCH($A$3,DB_Typologies!$AQ$4:$AQ$1445,0)+$A406,MATCH(T$3,TQoL_Indexes!$B$8:$AK$8,0)),"")</f>
        <v/>
      </c>
      <c r="U406" s="86" t="str">
        <f>IFERROR(INDEX(DB_Typologies!$D$4:$AP$1445,MATCH($A$3,DB_Typologies!$AQ$4:$AQ$1445,0)+$A406,MATCH(U$3,TQoL_Indexes!$B$8:$AK$8,0)),"")</f>
        <v/>
      </c>
      <c r="V406" s="86" t="str">
        <f>IFERROR(INDEX(DB_Typologies!$D$4:$AP$1445,MATCH($A$3,DB_Typologies!$AQ$4:$AQ$1445,0)+$A406,MATCH(V$3,TQoL_Indexes!$B$8:$AK$8,0)),"")</f>
        <v/>
      </c>
      <c r="W406" s="86" t="str">
        <f>IFERROR(INDEX(DB_Typologies!$D$4:$AP$1445,MATCH($A$3,DB_Typologies!$AQ$4:$AQ$1445,0)+$A406,MATCH(W$3,TQoL_Indexes!$B$8:$AK$8,0)),"")</f>
        <v/>
      </c>
      <c r="X406" s="86" t="str">
        <f>IFERROR(INDEX(DB_Typologies!$D$4:$AP$1445,MATCH($A$3,DB_Typologies!$AQ$4:$AQ$1445,0)+$A406,MATCH(X$3,TQoL_Indexes!$B$8:$AK$8,0)),"")</f>
        <v/>
      </c>
      <c r="Y406" s="86" t="str">
        <f>IFERROR(INDEX(DB_Typologies!$D$4:$AP$1445,MATCH($A$3,DB_Typologies!$AQ$4:$AQ$1445,0)+$A406,MATCH(Y$3,TQoL_Indexes!$B$8:$AK$8,0)),"")</f>
        <v/>
      </c>
      <c r="Z406" s="86" t="str">
        <f>IFERROR(INDEX(DB_Typologies!$D$4:$AP$1445,MATCH($A$3,DB_Typologies!$AQ$4:$AQ$1445,0)+$A406,MATCH(Z$3,TQoL_Indexes!$B$8:$AK$8,0)),"")</f>
        <v/>
      </c>
      <c r="AA406" s="86" t="str">
        <f>IFERROR(INDEX(DB_Typologies!$D$4:$AP$1445,MATCH($A$3,DB_Typologies!$AQ$4:$AQ$1445,0)+$A406,MATCH(AA$3,TQoL_Indexes!$B$8:$AK$8,0)),"")</f>
        <v/>
      </c>
      <c r="AB406" s="86" t="str">
        <f>IFERROR(INDEX(DB_Typologies!$D$4:$AP$1445,MATCH($A$3,DB_Typologies!$AQ$4:$AQ$1445,0)+$A406,MATCH(AB$3,TQoL_Indexes!$B$8:$AK$8,0)),"")</f>
        <v/>
      </c>
      <c r="AC406" s="86" t="str">
        <f>IFERROR(INDEX(DB_Typologies!$D$4:$AP$1445,MATCH($A$3,DB_Typologies!$AQ$4:$AQ$1445,0)+$A406,MATCH(AC$3,TQoL_Indexes!$B$8:$AK$8,0)),"")</f>
        <v/>
      </c>
      <c r="AD406" s="86" t="str">
        <f>IFERROR(INDEX(DB_Typologies!$D$4:$AP$1445,MATCH($A$3,DB_Typologies!$AQ$4:$AQ$1445,0)+$A406,MATCH(AD$3,TQoL_Indexes!$B$8:$AK$8,0)),"")</f>
        <v/>
      </c>
      <c r="AE406" s="86" t="str">
        <f>IFERROR(INDEX(DB_Typologies!$D$4:$AP$1445,MATCH($A$3,DB_Typologies!$AQ$4:$AQ$1445,0)+$A406,MATCH(AE$3,TQoL_Indexes!$B$8:$AK$8,0)),"")</f>
        <v/>
      </c>
      <c r="AF406" s="86" t="str">
        <f>IFERROR(INDEX(DB_Typologies!$D$4:$AP$1445,MATCH($A$3,DB_Typologies!$AQ$4:$AQ$1445,0)+$A406,MATCH(AF$3,TQoL_Indexes!$B$8:$AK$8,0)),"")</f>
        <v/>
      </c>
      <c r="AG406" s="86" t="str">
        <f>IFERROR(INDEX(DB_Typologies!$D$4:$AP$1445,MATCH($A$3,DB_Typologies!$AQ$4:$AQ$1445,0)+$A406,MATCH(AG$3,TQoL_Indexes!$B$8:$AK$8,0)),"")</f>
        <v/>
      </c>
      <c r="AH406" s="86" t="str">
        <f>IFERROR(INDEX(DB_Typologies!$D$4:$AP$1445,MATCH($A$3,DB_Typologies!$AQ$4:$AQ$1445,0)+$A406,MATCH(AH$3,TQoL_Indexes!$B$8:$AK$8,0)),"")</f>
        <v/>
      </c>
      <c r="AI406" s="86" t="str">
        <f>IFERROR(INDEX(DB_Typologies!$D$4:$AP$1445,MATCH($A$3,DB_Typologies!$AQ$4:$AQ$1445,0)+$A406,MATCH(AI$3,TQoL_Indexes!$B$8:$AK$8,0)),"")</f>
        <v/>
      </c>
      <c r="AJ406" s="86" t="str">
        <f>IFERROR(INDEX(DB_Typologies!$D$4:$AP$1445,MATCH($A$3,DB_Typologies!$AQ$4:$AQ$1445,0)+$A406,MATCH(AJ$3,TQoL_Indexes!$B$8:$AK$8,0)),"")</f>
        <v/>
      </c>
      <c r="AK406" s="86" t="str">
        <f>IFERROR(INDEX(DB_Typologies!$D$4:$AP$1445,MATCH($A$3,DB_Typologies!$AQ$4:$AQ$1445,0)+$A406,MATCH(AK$3,TQoL_Indexes!$B$8:$AK$8,0)),"")</f>
        <v/>
      </c>
      <c r="AL406" s="86" t="str">
        <f>IFERROR(INDEX(DB_Typologies!$D$4:$AP$1445,MATCH($A$3,DB_Typologies!$AQ$4:$AQ$1445,0)+$A406,MATCH(AL$3,TQoL_Indexes!$B$8:$AK$8,0)),"")</f>
        <v/>
      </c>
      <c r="AM406" s="87" t="str">
        <f>IFERROR(INDEX(DB_Typologies!$D$4:$AP$1445,MATCH($A$3,DB_Typologies!$AQ$4:$AQ$1445,0)+$A406,MATCH(AM$3,TQoL_Indexes!$B$8:$AK$8,0)),"")</f>
        <v/>
      </c>
    </row>
    <row r="407" spans="1:39">
      <c r="A407" s="58" t="str">
        <f>IFERROR(IF(A406+1&lt;COUNTIF(DB_Typologies!$AQ$4:$AQ$1445,$A$3),A406+1,""),"")</f>
        <v/>
      </c>
      <c r="B407" s="120" t="str">
        <f>IFERROR(INDEX(DB_Typologies!$D$4:$AP$1445,MATCH($A$3,DB_Typologies!$AQ$4:$AQ$1445,0)+$A407,MATCH(B$3,TQoL_Indexes!$B$8:$AK$8,0)),"")</f>
        <v/>
      </c>
      <c r="C407" s="86" t="str">
        <f>IFERROR(INDEX(DB_Typologies!$D$4:$AP$1445,MATCH($A$3,DB_Typologies!$AQ$4:$AQ$1445,0)+$A407,MATCH(C$3,TQoL_Indexes!$B$8:$AK$8,0)),"")</f>
        <v/>
      </c>
      <c r="D407" s="87" t="str">
        <f>IFERROR(INDEX(DB_Typologies!$D$4:$AP$1445,MATCH($A$3,DB_Typologies!$AQ$4:$AQ$1445,0)+$A407,MATCH(D$3,TQoL_Indexes!$B$8:$AK$8,0)),"")</f>
        <v/>
      </c>
      <c r="E407" s="86" t="str">
        <f>IFERROR(INDEX(DB_Typologies!$D$4:$AP$1445,MATCH($A$3,DB_Typologies!$AQ$4:$AQ$1445,0)+$A407,MATCH(E$3,TQoL_Indexes!$B$8:$AK$8,0)),"")</f>
        <v/>
      </c>
      <c r="F407" s="86" t="str">
        <f>IFERROR(INDEX(DB_Typologies!$D$4:$AP$1445,MATCH($A$3,DB_Typologies!$AQ$4:$AQ$1445,0)+$A407,MATCH(F$3,TQoL_Indexes!$B$8:$AK$8,0)),"")</f>
        <v/>
      </c>
      <c r="G407" s="86" t="str">
        <f>IFERROR(INDEX(DB_Typologies!$D$4:$AP$1445,MATCH($A$3,DB_Typologies!$AQ$4:$AQ$1445,0)+$A407,MATCH(G$3,TQoL_Indexes!$B$8:$AK$8,0)),"")</f>
        <v/>
      </c>
      <c r="H407" s="86" t="str">
        <f>IFERROR(INDEX(DB_Typologies!$D$4:$AP$1445,MATCH($A$3,DB_Typologies!$AQ$4:$AQ$1445,0)+$A407,MATCH(H$3,TQoL_Indexes!$B$8:$AK$8,0)),"")</f>
        <v/>
      </c>
      <c r="I407" s="86" t="str">
        <f>IFERROR(INDEX(DB_Typologies!$D$4:$AP$1445,MATCH($A$3,DB_Typologies!$AQ$4:$AQ$1445,0)+$A407,MATCH(I$3,TQoL_Indexes!$B$8:$AK$8,0)),"")</f>
        <v/>
      </c>
      <c r="J407" s="86" t="str">
        <f>IFERROR(INDEX(DB_Typologies!$D$4:$AP$1445,MATCH($A$3,DB_Typologies!$AQ$4:$AQ$1445,0)+$A407,MATCH(J$3,TQoL_Indexes!$B$8:$AK$8,0)),"")</f>
        <v/>
      </c>
      <c r="K407" s="86" t="str">
        <f>IFERROR(INDEX(DB_Typologies!$D$4:$AP$1445,MATCH($A$3,DB_Typologies!$AQ$4:$AQ$1445,0)+$A407,MATCH(K$3,TQoL_Indexes!$B$8:$AK$8,0)),"")</f>
        <v/>
      </c>
      <c r="L407" s="86" t="str">
        <f>IFERROR(INDEX(DB_Typologies!$D$4:$AP$1445,MATCH($A$3,DB_Typologies!$AQ$4:$AQ$1445,0)+$A407,MATCH(L$3,TQoL_Indexes!$B$8:$AK$8,0)),"")</f>
        <v/>
      </c>
      <c r="M407" s="86" t="str">
        <f>IFERROR(INDEX(DB_Typologies!$D$4:$AP$1445,MATCH($A$3,DB_Typologies!$AQ$4:$AQ$1445,0)+$A407,MATCH(M$3,TQoL_Indexes!$B$8:$AK$8,0)),"")</f>
        <v/>
      </c>
      <c r="N407" s="86" t="str">
        <f>IFERROR(INDEX(DB_Typologies!$D$4:$AP$1445,MATCH($A$3,DB_Typologies!$AQ$4:$AQ$1445,0)+$A407,MATCH(N$3,TQoL_Indexes!$B$8:$AK$8,0)),"")</f>
        <v/>
      </c>
      <c r="O407" s="86" t="str">
        <f>IFERROR(INDEX(DB_Typologies!$D$4:$AP$1445,MATCH($A$3,DB_Typologies!$AQ$4:$AQ$1445,0)+$A407,MATCH(O$3,TQoL_Indexes!$B$8:$AK$8,0)),"")</f>
        <v/>
      </c>
      <c r="P407" s="86" t="str">
        <f>IFERROR(INDEX(DB_Typologies!$D$4:$AP$1445,MATCH($A$3,DB_Typologies!$AQ$4:$AQ$1445,0)+$A407,MATCH(P$3,TQoL_Indexes!$B$8:$AK$8,0)),"")</f>
        <v/>
      </c>
      <c r="Q407" s="86" t="str">
        <f>IFERROR(INDEX(DB_Typologies!$D$4:$AP$1445,MATCH($A$3,DB_Typologies!$AQ$4:$AQ$1445,0)+$A407,MATCH(Q$3,TQoL_Indexes!$B$8:$AK$8,0)),"")</f>
        <v/>
      </c>
      <c r="R407" s="86" t="str">
        <f>IFERROR(INDEX(DB_Typologies!$D$4:$AP$1445,MATCH($A$3,DB_Typologies!$AQ$4:$AQ$1445,0)+$A407,MATCH(R$3,TQoL_Indexes!$B$8:$AK$8,0)),"")</f>
        <v/>
      </c>
      <c r="S407" s="86" t="str">
        <f>IFERROR(INDEX(DB_Typologies!$D$4:$AP$1445,MATCH($A$3,DB_Typologies!$AQ$4:$AQ$1445,0)+$A407,MATCH(S$3,TQoL_Indexes!$B$8:$AK$8,0)),"")</f>
        <v/>
      </c>
      <c r="T407" s="86" t="str">
        <f>IFERROR(INDEX(DB_Typologies!$D$4:$AP$1445,MATCH($A$3,DB_Typologies!$AQ$4:$AQ$1445,0)+$A407,MATCH(T$3,TQoL_Indexes!$B$8:$AK$8,0)),"")</f>
        <v/>
      </c>
      <c r="U407" s="86" t="str">
        <f>IFERROR(INDEX(DB_Typologies!$D$4:$AP$1445,MATCH($A$3,DB_Typologies!$AQ$4:$AQ$1445,0)+$A407,MATCH(U$3,TQoL_Indexes!$B$8:$AK$8,0)),"")</f>
        <v/>
      </c>
      <c r="V407" s="86" t="str">
        <f>IFERROR(INDEX(DB_Typologies!$D$4:$AP$1445,MATCH($A$3,DB_Typologies!$AQ$4:$AQ$1445,0)+$A407,MATCH(V$3,TQoL_Indexes!$B$8:$AK$8,0)),"")</f>
        <v/>
      </c>
      <c r="W407" s="86" t="str">
        <f>IFERROR(INDEX(DB_Typologies!$D$4:$AP$1445,MATCH($A$3,DB_Typologies!$AQ$4:$AQ$1445,0)+$A407,MATCH(W$3,TQoL_Indexes!$B$8:$AK$8,0)),"")</f>
        <v/>
      </c>
      <c r="X407" s="86" t="str">
        <f>IFERROR(INDEX(DB_Typologies!$D$4:$AP$1445,MATCH($A$3,DB_Typologies!$AQ$4:$AQ$1445,0)+$A407,MATCH(X$3,TQoL_Indexes!$B$8:$AK$8,0)),"")</f>
        <v/>
      </c>
      <c r="Y407" s="86" t="str">
        <f>IFERROR(INDEX(DB_Typologies!$D$4:$AP$1445,MATCH($A$3,DB_Typologies!$AQ$4:$AQ$1445,0)+$A407,MATCH(Y$3,TQoL_Indexes!$B$8:$AK$8,0)),"")</f>
        <v/>
      </c>
      <c r="Z407" s="86" t="str">
        <f>IFERROR(INDEX(DB_Typologies!$D$4:$AP$1445,MATCH($A$3,DB_Typologies!$AQ$4:$AQ$1445,0)+$A407,MATCH(Z$3,TQoL_Indexes!$B$8:$AK$8,0)),"")</f>
        <v/>
      </c>
      <c r="AA407" s="86" t="str">
        <f>IFERROR(INDEX(DB_Typologies!$D$4:$AP$1445,MATCH($A$3,DB_Typologies!$AQ$4:$AQ$1445,0)+$A407,MATCH(AA$3,TQoL_Indexes!$B$8:$AK$8,0)),"")</f>
        <v/>
      </c>
      <c r="AB407" s="86" t="str">
        <f>IFERROR(INDEX(DB_Typologies!$D$4:$AP$1445,MATCH($A$3,DB_Typologies!$AQ$4:$AQ$1445,0)+$A407,MATCH(AB$3,TQoL_Indexes!$B$8:$AK$8,0)),"")</f>
        <v/>
      </c>
      <c r="AC407" s="86" t="str">
        <f>IFERROR(INDEX(DB_Typologies!$D$4:$AP$1445,MATCH($A$3,DB_Typologies!$AQ$4:$AQ$1445,0)+$A407,MATCH(AC$3,TQoL_Indexes!$B$8:$AK$8,0)),"")</f>
        <v/>
      </c>
      <c r="AD407" s="86" t="str">
        <f>IFERROR(INDEX(DB_Typologies!$D$4:$AP$1445,MATCH($A$3,DB_Typologies!$AQ$4:$AQ$1445,0)+$A407,MATCH(AD$3,TQoL_Indexes!$B$8:$AK$8,0)),"")</f>
        <v/>
      </c>
      <c r="AE407" s="86" t="str">
        <f>IFERROR(INDEX(DB_Typologies!$D$4:$AP$1445,MATCH($A$3,DB_Typologies!$AQ$4:$AQ$1445,0)+$A407,MATCH(AE$3,TQoL_Indexes!$B$8:$AK$8,0)),"")</f>
        <v/>
      </c>
      <c r="AF407" s="86" t="str">
        <f>IFERROR(INDEX(DB_Typologies!$D$4:$AP$1445,MATCH($A$3,DB_Typologies!$AQ$4:$AQ$1445,0)+$A407,MATCH(AF$3,TQoL_Indexes!$B$8:$AK$8,0)),"")</f>
        <v/>
      </c>
      <c r="AG407" s="86" t="str">
        <f>IFERROR(INDEX(DB_Typologies!$D$4:$AP$1445,MATCH($A$3,DB_Typologies!$AQ$4:$AQ$1445,0)+$A407,MATCH(AG$3,TQoL_Indexes!$B$8:$AK$8,0)),"")</f>
        <v/>
      </c>
      <c r="AH407" s="86" t="str">
        <f>IFERROR(INDEX(DB_Typologies!$D$4:$AP$1445,MATCH($A$3,DB_Typologies!$AQ$4:$AQ$1445,0)+$A407,MATCH(AH$3,TQoL_Indexes!$B$8:$AK$8,0)),"")</f>
        <v/>
      </c>
      <c r="AI407" s="86" t="str">
        <f>IFERROR(INDEX(DB_Typologies!$D$4:$AP$1445,MATCH($A$3,DB_Typologies!$AQ$4:$AQ$1445,0)+$A407,MATCH(AI$3,TQoL_Indexes!$B$8:$AK$8,0)),"")</f>
        <v/>
      </c>
      <c r="AJ407" s="86" t="str">
        <f>IFERROR(INDEX(DB_Typologies!$D$4:$AP$1445,MATCH($A$3,DB_Typologies!$AQ$4:$AQ$1445,0)+$A407,MATCH(AJ$3,TQoL_Indexes!$B$8:$AK$8,0)),"")</f>
        <v/>
      </c>
      <c r="AK407" s="86" t="str">
        <f>IFERROR(INDEX(DB_Typologies!$D$4:$AP$1445,MATCH($A$3,DB_Typologies!$AQ$4:$AQ$1445,0)+$A407,MATCH(AK$3,TQoL_Indexes!$B$8:$AK$8,0)),"")</f>
        <v/>
      </c>
      <c r="AL407" s="86" t="str">
        <f>IFERROR(INDEX(DB_Typologies!$D$4:$AP$1445,MATCH($A$3,DB_Typologies!$AQ$4:$AQ$1445,0)+$A407,MATCH(AL$3,TQoL_Indexes!$B$8:$AK$8,0)),"")</f>
        <v/>
      </c>
      <c r="AM407" s="87" t="str">
        <f>IFERROR(INDEX(DB_Typologies!$D$4:$AP$1445,MATCH($A$3,DB_Typologies!$AQ$4:$AQ$1445,0)+$A407,MATCH(AM$3,TQoL_Indexes!$B$8:$AK$8,0)),"")</f>
        <v/>
      </c>
    </row>
    <row r="408" spans="1:39">
      <c r="A408" s="58" t="str">
        <f>IFERROR(IF(A407+1&lt;COUNTIF(DB_Typologies!$AQ$4:$AQ$1445,$A$3),A407+1,""),"")</f>
        <v/>
      </c>
      <c r="B408" s="120" t="str">
        <f>IFERROR(INDEX(DB_Typologies!$D$4:$AP$1445,MATCH($A$3,DB_Typologies!$AQ$4:$AQ$1445,0)+$A408,MATCH(B$3,TQoL_Indexes!$B$8:$AK$8,0)),"")</f>
        <v/>
      </c>
      <c r="C408" s="86" t="str">
        <f>IFERROR(INDEX(DB_Typologies!$D$4:$AP$1445,MATCH($A$3,DB_Typologies!$AQ$4:$AQ$1445,0)+$A408,MATCH(C$3,TQoL_Indexes!$B$8:$AK$8,0)),"")</f>
        <v/>
      </c>
      <c r="D408" s="87" t="str">
        <f>IFERROR(INDEX(DB_Typologies!$D$4:$AP$1445,MATCH($A$3,DB_Typologies!$AQ$4:$AQ$1445,0)+$A408,MATCH(D$3,TQoL_Indexes!$B$8:$AK$8,0)),"")</f>
        <v/>
      </c>
      <c r="E408" s="86" t="str">
        <f>IFERROR(INDEX(DB_Typologies!$D$4:$AP$1445,MATCH($A$3,DB_Typologies!$AQ$4:$AQ$1445,0)+$A408,MATCH(E$3,TQoL_Indexes!$B$8:$AK$8,0)),"")</f>
        <v/>
      </c>
      <c r="F408" s="86" t="str">
        <f>IFERROR(INDEX(DB_Typologies!$D$4:$AP$1445,MATCH($A$3,DB_Typologies!$AQ$4:$AQ$1445,0)+$A408,MATCH(F$3,TQoL_Indexes!$B$8:$AK$8,0)),"")</f>
        <v/>
      </c>
      <c r="G408" s="86" t="str">
        <f>IFERROR(INDEX(DB_Typologies!$D$4:$AP$1445,MATCH($A$3,DB_Typologies!$AQ$4:$AQ$1445,0)+$A408,MATCH(G$3,TQoL_Indexes!$B$8:$AK$8,0)),"")</f>
        <v/>
      </c>
      <c r="H408" s="86" t="str">
        <f>IFERROR(INDEX(DB_Typologies!$D$4:$AP$1445,MATCH($A$3,DB_Typologies!$AQ$4:$AQ$1445,0)+$A408,MATCH(H$3,TQoL_Indexes!$B$8:$AK$8,0)),"")</f>
        <v/>
      </c>
      <c r="I408" s="86" t="str">
        <f>IFERROR(INDEX(DB_Typologies!$D$4:$AP$1445,MATCH($A$3,DB_Typologies!$AQ$4:$AQ$1445,0)+$A408,MATCH(I$3,TQoL_Indexes!$B$8:$AK$8,0)),"")</f>
        <v/>
      </c>
      <c r="J408" s="86" t="str">
        <f>IFERROR(INDEX(DB_Typologies!$D$4:$AP$1445,MATCH($A$3,DB_Typologies!$AQ$4:$AQ$1445,0)+$A408,MATCH(J$3,TQoL_Indexes!$B$8:$AK$8,0)),"")</f>
        <v/>
      </c>
      <c r="K408" s="86" t="str">
        <f>IFERROR(INDEX(DB_Typologies!$D$4:$AP$1445,MATCH($A$3,DB_Typologies!$AQ$4:$AQ$1445,0)+$A408,MATCH(K$3,TQoL_Indexes!$B$8:$AK$8,0)),"")</f>
        <v/>
      </c>
      <c r="L408" s="86" t="str">
        <f>IFERROR(INDEX(DB_Typologies!$D$4:$AP$1445,MATCH($A$3,DB_Typologies!$AQ$4:$AQ$1445,0)+$A408,MATCH(L$3,TQoL_Indexes!$B$8:$AK$8,0)),"")</f>
        <v/>
      </c>
      <c r="M408" s="86" t="str">
        <f>IFERROR(INDEX(DB_Typologies!$D$4:$AP$1445,MATCH($A$3,DB_Typologies!$AQ$4:$AQ$1445,0)+$A408,MATCH(M$3,TQoL_Indexes!$B$8:$AK$8,0)),"")</f>
        <v/>
      </c>
      <c r="N408" s="86" t="str">
        <f>IFERROR(INDEX(DB_Typologies!$D$4:$AP$1445,MATCH($A$3,DB_Typologies!$AQ$4:$AQ$1445,0)+$A408,MATCH(N$3,TQoL_Indexes!$B$8:$AK$8,0)),"")</f>
        <v/>
      </c>
      <c r="O408" s="86" t="str">
        <f>IFERROR(INDEX(DB_Typologies!$D$4:$AP$1445,MATCH($A$3,DB_Typologies!$AQ$4:$AQ$1445,0)+$A408,MATCH(O$3,TQoL_Indexes!$B$8:$AK$8,0)),"")</f>
        <v/>
      </c>
      <c r="P408" s="86" t="str">
        <f>IFERROR(INDEX(DB_Typologies!$D$4:$AP$1445,MATCH($A$3,DB_Typologies!$AQ$4:$AQ$1445,0)+$A408,MATCH(P$3,TQoL_Indexes!$B$8:$AK$8,0)),"")</f>
        <v/>
      </c>
      <c r="Q408" s="86" t="str">
        <f>IFERROR(INDEX(DB_Typologies!$D$4:$AP$1445,MATCH($A$3,DB_Typologies!$AQ$4:$AQ$1445,0)+$A408,MATCH(Q$3,TQoL_Indexes!$B$8:$AK$8,0)),"")</f>
        <v/>
      </c>
      <c r="R408" s="86" t="str">
        <f>IFERROR(INDEX(DB_Typologies!$D$4:$AP$1445,MATCH($A$3,DB_Typologies!$AQ$4:$AQ$1445,0)+$A408,MATCH(R$3,TQoL_Indexes!$B$8:$AK$8,0)),"")</f>
        <v/>
      </c>
      <c r="S408" s="86" t="str">
        <f>IFERROR(INDEX(DB_Typologies!$D$4:$AP$1445,MATCH($A$3,DB_Typologies!$AQ$4:$AQ$1445,0)+$A408,MATCH(S$3,TQoL_Indexes!$B$8:$AK$8,0)),"")</f>
        <v/>
      </c>
      <c r="T408" s="86" t="str">
        <f>IFERROR(INDEX(DB_Typologies!$D$4:$AP$1445,MATCH($A$3,DB_Typologies!$AQ$4:$AQ$1445,0)+$A408,MATCH(T$3,TQoL_Indexes!$B$8:$AK$8,0)),"")</f>
        <v/>
      </c>
      <c r="U408" s="86" t="str">
        <f>IFERROR(INDEX(DB_Typologies!$D$4:$AP$1445,MATCH($A$3,DB_Typologies!$AQ$4:$AQ$1445,0)+$A408,MATCH(U$3,TQoL_Indexes!$B$8:$AK$8,0)),"")</f>
        <v/>
      </c>
      <c r="V408" s="86" t="str">
        <f>IFERROR(INDEX(DB_Typologies!$D$4:$AP$1445,MATCH($A$3,DB_Typologies!$AQ$4:$AQ$1445,0)+$A408,MATCH(V$3,TQoL_Indexes!$B$8:$AK$8,0)),"")</f>
        <v/>
      </c>
      <c r="W408" s="86" t="str">
        <f>IFERROR(INDEX(DB_Typologies!$D$4:$AP$1445,MATCH($A$3,DB_Typologies!$AQ$4:$AQ$1445,0)+$A408,MATCH(W$3,TQoL_Indexes!$B$8:$AK$8,0)),"")</f>
        <v/>
      </c>
      <c r="X408" s="86" t="str">
        <f>IFERROR(INDEX(DB_Typologies!$D$4:$AP$1445,MATCH($A$3,DB_Typologies!$AQ$4:$AQ$1445,0)+$A408,MATCH(X$3,TQoL_Indexes!$B$8:$AK$8,0)),"")</f>
        <v/>
      </c>
      <c r="Y408" s="86" t="str">
        <f>IFERROR(INDEX(DB_Typologies!$D$4:$AP$1445,MATCH($A$3,DB_Typologies!$AQ$4:$AQ$1445,0)+$A408,MATCH(Y$3,TQoL_Indexes!$B$8:$AK$8,0)),"")</f>
        <v/>
      </c>
      <c r="Z408" s="86" t="str">
        <f>IFERROR(INDEX(DB_Typologies!$D$4:$AP$1445,MATCH($A$3,DB_Typologies!$AQ$4:$AQ$1445,0)+$A408,MATCH(Z$3,TQoL_Indexes!$B$8:$AK$8,0)),"")</f>
        <v/>
      </c>
      <c r="AA408" s="86" t="str">
        <f>IFERROR(INDEX(DB_Typologies!$D$4:$AP$1445,MATCH($A$3,DB_Typologies!$AQ$4:$AQ$1445,0)+$A408,MATCH(AA$3,TQoL_Indexes!$B$8:$AK$8,0)),"")</f>
        <v/>
      </c>
      <c r="AB408" s="86" t="str">
        <f>IFERROR(INDEX(DB_Typologies!$D$4:$AP$1445,MATCH($A$3,DB_Typologies!$AQ$4:$AQ$1445,0)+$A408,MATCH(AB$3,TQoL_Indexes!$B$8:$AK$8,0)),"")</f>
        <v/>
      </c>
      <c r="AC408" s="86" t="str">
        <f>IFERROR(INDEX(DB_Typologies!$D$4:$AP$1445,MATCH($A$3,DB_Typologies!$AQ$4:$AQ$1445,0)+$A408,MATCH(AC$3,TQoL_Indexes!$B$8:$AK$8,0)),"")</f>
        <v/>
      </c>
      <c r="AD408" s="86" t="str">
        <f>IFERROR(INDEX(DB_Typologies!$D$4:$AP$1445,MATCH($A$3,DB_Typologies!$AQ$4:$AQ$1445,0)+$A408,MATCH(AD$3,TQoL_Indexes!$B$8:$AK$8,0)),"")</f>
        <v/>
      </c>
      <c r="AE408" s="86" t="str">
        <f>IFERROR(INDEX(DB_Typologies!$D$4:$AP$1445,MATCH($A$3,DB_Typologies!$AQ$4:$AQ$1445,0)+$A408,MATCH(AE$3,TQoL_Indexes!$B$8:$AK$8,0)),"")</f>
        <v/>
      </c>
      <c r="AF408" s="86" t="str">
        <f>IFERROR(INDEX(DB_Typologies!$D$4:$AP$1445,MATCH($A$3,DB_Typologies!$AQ$4:$AQ$1445,0)+$A408,MATCH(AF$3,TQoL_Indexes!$B$8:$AK$8,0)),"")</f>
        <v/>
      </c>
      <c r="AG408" s="86" t="str">
        <f>IFERROR(INDEX(DB_Typologies!$D$4:$AP$1445,MATCH($A$3,DB_Typologies!$AQ$4:$AQ$1445,0)+$A408,MATCH(AG$3,TQoL_Indexes!$B$8:$AK$8,0)),"")</f>
        <v/>
      </c>
      <c r="AH408" s="86" t="str">
        <f>IFERROR(INDEX(DB_Typologies!$D$4:$AP$1445,MATCH($A$3,DB_Typologies!$AQ$4:$AQ$1445,0)+$A408,MATCH(AH$3,TQoL_Indexes!$B$8:$AK$8,0)),"")</f>
        <v/>
      </c>
      <c r="AI408" s="86" t="str">
        <f>IFERROR(INDEX(DB_Typologies!$D$4:$AP$1445,MATCH($A$3,DB_Typologies!$AQ$4:$AQ$1445,0)+$A408,MATCH(AI$3,TQoL_Indexes!$B$8:$AK$8,0)),"")</f>
        <v/>
      </c>
      <c r="AJ408" s="86" t="str">
        <f>IFERROR(INDEX(DB_Typologies!$D$4:$AP$1445,MATCH($A$3,DB_Typologies!$AQ$4:$AQ$1445,0)+$A408,MATCH(AJ$3,TQoL_Indexes!$B$8:$AK$8,0)),"")</f>
        <v/>
      </c>
      <c r="AK408" s="86" t="str">
        <f>IFERROR(INDEX(DB_Typologies!$D$4:$AP$1445,MATCH($A$3,DB_Typologies!$AQ$4:$AQ$1445,0)+$A408,MATCH(AK$3,TQoL_Indexes!$B$8:$AK$8,0)),"")</f>
        <v/>
      </c>
      <c r="AL408" s="86" t="str">
        <f>IFERROR(INDEX(DB_Typologies!$D$4:$AP$1445,MATCH($A$3,DB_Typologies!$AQ$4:$AQ$1445,0)+$A408,MATCH(AL$3,TQoL_Indexes!$B$8:$AK$8,0)),"")</f>
        <v/>
      </c>
      <c r="AM408" s="87" t="str">
        <f>IFERROR(INDEX(DB_Typologies!$D$4:$AP$1445,MATCH($A$3,DB_Typologies!$AQ$4:$AQ$1445,0)+$A408,MATCH(AM$3,TQoL_Indexes!$B$8:$AK$8,0)),"")</f>
        <v/>
      </c>
    </row>
    <row r="409" spans="1:39">
      <c r="A409" s="58" t="str">
        <f>IFERROR(IF(A408+1&lt;COUNTIF(DB_Typologies!$AQ$4:$AQ$1445,$A$3),A408+1,""),"")</f>
        <v/>
      </c>
      <c r="B409" s="120" t="str">
        <f>IFERROR(INDEX(DB_Typologies!$D$4:$AP$1445,MATCH($A$3,DB_Typologies!$AQ$4:$AQ$1445,0)+$A409,MATCH(B$3,TQoL_Indexes!$B$8:$AK$8,0)),"")</f>
        <v/>
      </c>
      <c r="C409" s="86" t="str">
        <f>IFERROR(INDEX(DB_Typologies!$D$4:$AP$1445,MATCH($A$3,DB_Typologies!$AQ$4:$AQ$1445,0)+$A409,MATCH(C$3,TQoL_Indexes!$B$8:$AK$8,0)),"")</f>
        <v/>
      </c>
      <c r="D409" s="87" t="str">
        <f>IFERROR(INDEX(DB_Typologies!$D$4:$AP$1445,MATCH($A$3,DB_Typologies!$AQ$4:$AQ$1445,0)+$A409,MATCH(D$3,TQoL_Indexes!$B$8:$AK$8,0)),"")</f>
        <v/>
      </c>
      <c r="E409" s="86" t="str">
        <f>IFERROR(INDEX(DB_Typologies!$D$4:$AP$1445,MATCH($A$3,DB_Typologies!$AQ$4:$AQ$1445,0)+$A409,MATCH(E$3,TQoL_Indexes!$B$8:$AK$8,0)),"")</f>
        <v/>
      </c>
      <c r="F409" s="86" t="str">
        <f>IFERROR(INDEX(DB_Typologies!$D$4:$AP$1445,MATCH($A$3,DB_Typologies!$AQ$4:$AQ$1445,0)+$A409,MATCH(F$3,TQoL_Indexes!$B$8:$AK$8,0)),"")</f>
        <v/>
      </c>
      <c r="G409" s="86" t="str">
        <f>IFERROR(INDEX(DB_Typologies!$D$4:$AP$1445,MATCH($A$3,DB_Typologies!$AQ$4:$AQ$1445,0)+$A409,MATCH(G$3,TQoL_Indexes!$B$8:$AK$8,0)),"")</f>
        <v/>
      </c>
      <c r="H409" s="86" t="str">
        <f>IFERROR(INDEX(DB_Typologies!$D$4:$AP$1445,MATCH($A$3,DB_Typologies!$AQ$4:$AQ$1445,0)+$A409,MATCH(H$3,TQoL_Indexes!$B$8:$AK$8,0)),"")</f>
        <v/>
      </c>
      <c r="I409" s="86" t="str">
        <f>IFERROR(INDEX(DB_Typologies!$D$4:$AP$1445,MATCH($A$3,DB_Typologies!$AQ$4:$AQ$1445,0)+$A409,MATCH(I$3,TQoL_Indexes!$B$8:$AK$8,0)),"")</f>
        <v/>
      </c>
      <c r="J409" s="86" t="str">
        <f>IFERROR(INDEX(DB_Typologies!$D$4:$AP$1445,MATCH($A$3,DB_Typologies!$AQ$4:$AQ$1445,0)+$A409,MATCH(J$3,TQoL_Indexes!$B$8:$AK$8,0)),"")</f>
        <v/>
      </c>
      <c r="K409" s="86" t="str">
        <f>IFERROR(INDEX(DB_Typologies!$D$4:$AP$1445,MATCH($A$3,DB_Typologies!$AQ$4:$AQ$1445,0)+$A409,MATCH(K$3,TQoL_Indexes!$B$8:$AK$8,0)),"")</f>
        <v/>
      </c>
      <c r="L409" s="86" t="str">
        <f>IFERROR(INDEX(DB_Typologies!$D$4:$AP$1445,MATCH($A$3,DB_Typologies!$AQ$4:$AQ$1445,0)+$A409,MATCH(L$3,TQoL_Indexes!$B$8:$AK$8,0)),"")</f>
        <v/>
      </c>
      <c r="M409" s="86" t="str">
        <f>IFERROR(INDEX(DB_Typologies!$D$4:$AP$1445,MATCH($A$3,DB_Typologies!$AQ$4:$AQ$1445,0)+$A409,MATCH(M$3,TQoL_Indexes!$B$8:$AK$8,0)),"")</f>
        <v/>
      </c>
      <c r="N409" s="86" t="str">
        <f>IFERROR(INDEX(DB_Typologies!$D$4:$AP$1445,MATCH($A$3,DB_Typologies!$AQ$4:$AQ$1445,0)+$A409,MATCH(N$3,TQoL_Indexes!$B$8:$AK$8,0)),"")</f>
        <v/>
      </c>
      <c r="O409" s="86" t="str">
        <f>IFERROR(INDEX(DB_Typologies!$D$4:$AP$1445,MATCH($A$3,DB_Typologies!$AQ$4:$AQ$1445,0)+$A409,MATCH(O$3,TQoL_Indexes!$B$8:$AK$8,0)),"")</f>
        <v/>
      </c>
      <c r="P409" s="86" t="str">
        <f>IFERROR(INDEX(DB_Typologies!$D$4:$AP$1445,MATCH($A$3,DB_Typologies!$AQ$4:$AQ$1445,0)+$A409,MATCH(P$3,TQoL_Indexes!$B$8:$AK$8,0)),"")</f>
        <v/>
      </c>
      <c r="Q409" s="86" t="str">
        <f>IFERROR(INDEX(DB_Typologies!$D$4:$AP$1445,MATCH($A$3,DB_Typologies!$AQ$4:$AQ$1445,0)+$A409,MATCH(Q$3,TQoL_Indexes!$B$8:$AK$8,0)),"")</f>
        <v/>
      </c>
      <c r="R409" s="86" t="str">
        <f>IFERROR(INDEX(DB_Typologies!$D$4:$AP$1445,MATCH($A$3,DB_Typologies!$AQ$4:$AQ$1445,0)+$A409,MATCH(R$3,TQoL_Indexes!$B$8:$AK$8,0)),"")</f>
        <v/>
      </c>
      <c r="S409" s="86" t="str">
        <f>IFERROR(INDEX(DB_Typologies!$D$4:$AP$1445,MATCH($A$3,DB_Typologies!$AQ$4:$AQ$1445,0)+$A409,MATCH(S$3,TQoL_Indexes!$B$8:$AK$8,0)),"")</f>
        <v/>
      </c>
      <c r="T409" s="86" t="str">
        <f>IFERROR(INDEX(DB_Typologies!$D$4:$AP$1445,MATCH($A$3,DB_Typologies!$AQ$4:$AQ$1445,0)+$A409,MATCH(T$3,TQoL_Indexes!$B$8:$AK$8,0)),"")</f>
        <v/>
      </c>
      <c r="U409" s="86" t="str">
        <f>IFERROR(INDEX(DB_Typologies!$D$4:$AP$1445,MATCH($A$3,DB_Typologies!$AQ$4:$AQ$1445,0)+$A409,MATCH(U$3,TQoL_Indexes!$B$8:$AK$8,0)),"")</f>
        <v/>
      </c>
      <c r="V409" s="86" t="str">
        <f>IFERROR(INDEX(DB_Typologies!$D$4:$AP$1445,MATCH($A$3,DB_Typologies!$AQ$4:$AQ$1445,0)+$A409,MATCH(V$3,TQoL_Indexes!$B$8:$AK$8,0)),"")</f>
        <v/>
      </c>
      <c r="W409" s="86" t="str">
        <f>IFERROR(INDEX(DB_Typologies!$D$4:$AP$1445,MATCH($A$3,DB_Typologies!$AQ$4:$AQ$1445,0)+$A409,MATCH(W$3,TQoL_Indexes!$B$8:$AK$8,0)),"")</f>
        <v/>
      </c>
      <c r="X409" s="86" t="str">
        <f>IFERROR(INDEX(DB_Typologies!$D$4:$AP$1445,MATCH($A$3,DB_Typologies!$AQ$4:$AQ$1445,0)+$A409,MATCH(X$3,TQoL_Indexes!$B$8:$AK$8,0)),"")</f>
        <v/>
      </c>
      <c r="Y409" s="86" t="str">
        <f>IFERROR(INDEX(DB_Typologies!$D$4:$AP$1445,MATCH($A$3,DB_Typologies!$AQ$4:$AQ$1445,0)+$A409,MATCH(Y$3,TQoL_Indexes!$B$8:$AK$8,0)),"")</f>
        <v/>
      </c>
      <c r="Z409" s="86" t="str">
        <f>IFERROR(INDEX(DB_Typologies!$D$4:$AP$1445,MATCH($A$3,DB_Typologies!$AQ$4:$AQ$1445,0)+$A409,MATCH(Z$3,TQoL_Indexes!$B$8:$AK$8,0)),"")</f>
        <v/>
      </c>
      <c r="AA409" s="86" t="str">
        <f>IFERROR(INDEX(DB_Typologies!$D$4:$AP$1445,MATCH($A$3,DB_Typologies!$AQ$4:$AQ$1445,0)+$A409,MATCH(AA$3,TQoL_Indexes!$B$8:$AK$8,0)),"")</f>
        <v/>
      </c>
      <c r="AB409" s="86" t="str">
        <f>IFERROR(INDEX(DB_Typologies!$D$4:$AP$1445,MATCH($A$3,DB_Typologies!$AQ$4:$AQ$1445,0)+$A409,MATCH(AB$3,TQoL_Indexes!$B$8:$AK$8,0)),"")</f>
        <v/>
      </c>
      <c r="AC409" s="86" t="str">
        <f>IFERROR(INDEX(DB_Typologies!$D$4:$AP$1445,MATCH($A$3,DB_Typologies!$AQ$4:$AQ$1445,0)+$A409,MATCH(AC$3,TQoL_Indexes!$B$8:$AK$8,0)),"")</f>
        <v/>
      </c>
      <c r="AD409" s="86" t="str">
        <f>IFERROR(INDEX(DB_Typologies!$D$4:$AP$1445,MATCH($A$3,DB_Typologies!$AQ$4:$AQ$1445,0)+$A409,MATCH(AD$3,TQoL_Indexes!$B$8:$AK$8,0)),"")</f>
        <v/>
      </c>
      <c r="AE409" s="86" t="str">
        <f>IFERROR(INDEX(DB_Typologies!$D$4:$AP$1445,MATCH($A$3,DB_Typologies!$AQ$4:$AQ$1445,0)+$A409,MATCH(AE$3,TQoL_Indexes!$B$8:$AK$8,0)),"")</f>
        <v/>
      </c>
      <c r="AF409" s="86" t="str">
        <f>IFERROR(INDEX(DB_Typologies!$D$4:$AP$1445,MATCH($A$3,DB_Typologies!$AQ$4:$AQ$1445,0)+$A409,MATCH(AF$3,TQoL_Indexes!$B$8:$AK$8,0)),"")</f>
        <v/>
      </c>
      <c r="AG409" s="86" t="str">
        <f>IFERROR(INDEX(DB_Typologies!$D$4:$AP$1445,MATCH($A$3,DB_Typologies!$AQ$4:$AQ$1445,0)+$A409,MATCH(AG$3,TQoL_Indexes!$B$8:$AK$8,0)),"")</f>
        <v/>
      </c>
      <c r="AH409" s="86" t="str">
        <f>IFERROR(INDEX(DB_Typologies!$D$4:$AP$1445,MATCH($A$3,DB_Typologies!$AQ$4:$AQ$1445,0)+$A409,MATCH(AH$3,TQoL_Indexes!$B$8:$AK$8,0)),"")</f>
        <v/>
      </c>
      <c r="AI409" s="86" t="str">
        <f>IFERROR(INDEX(DB_Typologies!$D$4:$AP$1445,MATCH($A$3,DB_Typologies!$AQ$4:$AQ$1445,0)+$A409,MATCH(AI$3,TQoL_Indexes!$B$8:$AK$8,0)),"")</f>
        <v/>
      </c>
      <c r="AJ409" s="86" t="str">
        <f>IFERROR(INDEX(DB_Typologies!$D$4:$AP$1445,MATCH($A$3,DB_Typologies!$AQ$4:$AQ$1445,0)+$A409,MATCH(AJ$3,TQoL_Indexes!$B$8:$AK$8,0)),"")</f>
        <v/>
      </c>
      <c r="AK409" s="86" t="str">
        <f>IFERROR(INDEX(DB_Typologies!$D$4:$AP$1445,MATCH($A$3,DB_Typologies!$AQ$4:$AQ$1445,0)+$A409,MATCH(AK$3,TQoL_Indexes!$B$8:$AK$8,0)),"")</f>
        <v/>
      </c>
      <c r="AL409" s="86" t="str">
        <f>IFERROR(INDEX(DB_Typologies!$D$4:$AP$1445,MATCH($A$3,DB_Typologies!$AQ$4:$AQ$1445,0)+$A409,MATCH(AL$3,TQoL_Indexes!$B$8:$AK$8,0)),"")</f>
        <v/>
      </c>
      <c r="AM409" s="87" t="str">
        <f>IFERROR(INDEX(DB_Typologies!$D$4:$AP$1445,MATCH($A$3,DB_Typologies!$AQ$4:$AQ$1445,0)+$A409,MATCH(AM$3,TQoL_Indexes!$B$8:$AK$8,0)),"")</f>
        <v/>
      </c>
    </row>
    <row r="410" spans="1:39">
      <c r="A410" s="58" t="str">
        <f>IFERROR(IF(A409+1&lt;COUNTIF(DB_Typologies!$AQ$4:$AQ$1445,$A$3),A409+1,""),"")</f>
        <v/>
      </c>
      <c r="B410" s="120" t="str">
        <f>IFERROR(INDEX(DB_Typologies!$D$4:$AP$1445,MATCH($A$3,DB_Typologies!$AQ$4:$AQ$1445,0)+$A410,MATCH(B$3,TQoL_Indexes!$B$8:$AK$8,0)),"")</f>
        <v/>
      </c>
      <c r="C410" s="86" t="str">
        <f>IFERROR(INDEX(DB_Typologies!$D$4:$AP$1445,MATCH($A$3,DB_Typologies!$AQ$4:$AQ$1445,0)+$A410,MATCH(C$3,TQoL_Indexes!$B$8:$AK$8,0)),"")</f>
        <v/>
      </c>
      <c r="D410" s="87" t="str">
        <f>IFERROR(INDEX(DB_Typologies!$D$4:$AP$1445,MATCH($A$3,DB_Typologies!$AQ$4:$AQ$1445,0)+$A410,MATCH(D$3,TQoL_Indexes!$B$8:$AK$8,0)),"")</f>
        <v/>
      </c>
      <c r="E410" s="86" t="str">
        <f>IFERROR(INDEX(DB_Typologies!$D$4:$AP$1445,MATCH($A$3,DB_Typologies!$AQ$4:$AQ$1445,0)+$A410,MATCH(E$3,TQoL_Indexes!$B$8:$AK$8,0)),"")</f>
        <v/>
      </c>
      <c r="F410" s="86" t="str">
        <f>IFERROR(INDEX(DB_Typologies!$D$4:$AP$1445,MATCH($A$3,DB_Typologies!$AQ$4:$AQ$1445,0)+$A410,MATCH(F$3,TQoL_Indexes!$B$8:$AK$8,0)),"")</f>
        <v/>
      </c>
      <c r="G410" s="86" t="str">
        <f>IFERROR(INDEX(DB_Typologies!$D$4:$AP$1445,MATCH($A$3,DB_Typologies!$AQ$4:$AQ$1445,0)+$A410,MATCH(G$3,TQoL_Indexes!$B$8:$AK$8,0)),"")</f>
        <v/>
      </c>
      <c r="H410" s="86" t="str">
        <f>IFERROR(INDEX(DB_Typologies!$D$4:$AP$1445,MATCH($A$3,DB_Typologies!$AQ$4:$AQ$1445,0)+$A410,MATCH(H$3,TQoL_Indexes!$B$8:$AK$8,0)),"")</f>
        <v/>
      </c>
      <c r="I410" s="86" t="str">
        <f>IFERROR(INDEX(DB_Typologies!$D$4:$AP$1445,MATCH($A$3,DB_Typologies!$AQ$4:$AQ$1445,0)+$A410,MATCH(I$3,TQoL_Indexes!$B$8:$AK$8,0)),"")</f>
        <v/>
      </c>
      <c r="J410" s="86" t="str">
        <f>IFERROR(INDEX(DB_Typologies!$D$4:$AP$1445,MATCH($A$3,DB_Typologies!$AQ$4:$AQ$1445,0)+$A410,MATCH(J$3,TQoL_Indexes!$B$8:$AK$8,0)),"")</f>
        <v/>
      </c>
      <c r="K410" s="86" t="str">
        <f>IFERROR(INDEX(DB_Typologies!$D$4:$AP$1445,MATCH($A$3,DB_Typologies!$AQ$4:$AQ$1445,0)+$A410,MATCH(K$3,TQoL_Indexes!$B$8:$AK$8,0)),"")</f>
        <v/>
      </c>
      <c r="L410" s="86" t="str">
        <f>IFERROR(INDEX(DB_Typologies!$D$4:$AP$1445,MATCH($A$3,DB_Typologies!$AQ$4:$AQ$1445,0)+$A410,MATCH(L$3,TQoL_Indexes!$B$8:$AK$8,0)),"")</f>
        <v/>
      </c>
      <c r="M410" s="86" t="str">
        <f>IFERROR(INDEX(DB_Typologies!$D$4:$AP$1445,MATCH($A$3,DB_Typologies!$AQ$4:$AQ$1445,0)+$A410,MATCH(M$3,TQoL_Indexes!$B$8:$AK$8,0)),"")</f>
        <v/>
      </c>
      <c r="N410" s="86" t="str">
        <f>IFERROR(INDEX(DB_Typologies!$D$4:$AP$1445,MATCH($A$3,DB_Typologies!$AQ$4:$AQ$1445,0)+$A410,MATCH(N$3,TQoL_Indexes!$B$8:$AK$8,0)),"")</f>
        <v/>
      </c>
      <c r="O410" s="86" t="str">
        <f>IFERROR(INDEX(DB_Typologies!$D$4:$AP$1445,MATCH($A$3,DB_Typologies!$AQ$4:$AQ$1445,0)+$A410,MATCH(O$3,TQoL_Indexes!$B$8:$AK$8,0)),"")</f>
        <v/>
      </c>
      <c r="P410" s="86" t="str">
        <f>IFERROR(INDEX(DB_Typologies!$D$4:$AP$1445,MATCH($A$3,DB_Typologies!$AQ$4:$AQ$1445,0)+$A410,MATCH(P$3,TQoL_Indexes!$B$8:$AK$8,0)),"")</f>
        <v/>
      </c>
      <c r="Q410" s="86" t="str">
        <f>IFERROR(INDEX(DB_Typologies!$D$4:$AP$1445,MATCH($A$3,DB_Typologies!$AQ$4:$AQ$1445,0)+$A410,MATCH(Q$3,TQoL_Indexes!$B$8:$AK$8,0)),"")</f>
        <v/>
      </c>
      <c r="R410" s="86" t="str">
        <f>IFERROR(INDEX(DB_Typologies!$D$4:$AP$1445,MATCH($A$3,DB_Typologies!$AQ$4:$AQ$1445,0)+$A410,MATCH(R$3,TQoL_Indexes!$B$8:$AK$8,0)),"")</f>
        <v/>
      </c>
      <c r="S410" s="86" t="str">
        <f>IFERROR(INDEX(DB_Typologies!$D$4:$AP$1445,MATCH($A$3,DB_Typologies!$AQ$4:$AQ$1445,0)+$A410,MATCH(S$3,TQoL_Indexes!$B$8:$AK$8,0)),"")</f>
        <v/>
      </c>
      <c r="T410" s="86" t="str">
        <f>IFERROR(INDEX(DB_Typologies!$D$4:$AP$1445,MATCH($A$3,DB_Typologies!$AQ$4:$AQ$1445,0)+$A410,MATCH(T$3,TQoL_Indexes!$B$8:$AK$8,0)),"")</f>
        <v/>
      </c>
      <c r="U410" s="86" t="str">
        <f>IFERROR(INDEX(DB_Typologies!$D$4:$AP$1445,MATCH($A$3,DB_Typologies!$AQ$4:$AQ$1445,0)+$A410,MATCH(U$3,TQoL_Indexes!$B$8:$AK$8,0)),"")</f>
        <v/>
      </c>
      <c r="V410" s="86" t="str">
        <f>IFERROR(INDEX(DB_Typologies!$D$4:$AP$1445,MATCH($A$3,DB_Typologies!$AQ$4:$AQ$1445,0)+$A410,MATCH(V$3,TQoL_Indexes!$B$8:$AK$8,0)),"")</f>
        <v/>
      </c>
      <c r="W410" s="86" t="str">
        <f>IFERROR(INDEX(DB_Typologies!$D$4:$AP$1445,MATCH($A$3,DB_Typologies!$AQ$4:$AQ$1445,0)+$A410,MATCH(W$3,TQoL_Indexes!$B$8:$AK$8,0)),"")</f>
        <v/>
      </c>
      <c r="X410" s="86" t="str">
        <f>IFERROR(INDEX(DB_Typologies!$D$4:$AP$1445,MATCH($A$3,DB_Typologies!$AQ$4:$AQ$1445,0)+$A410,MATCH(X$3,TQoL_Indexes!$B$8:$AK$8,0)),"")</f>
        <v/>
      </c>
      <c r="Y410" s="86" t="str">
        <f>IFERROR(INDEX(DB_Typologies!$D$4:$AP$1445,MATCH($A$3,DB_Typologies!$AQ$4:$AQ$1445,0)+$A410,MATCH(Y$3,TQoL_Indexes!$B$8:$AK$8,0)),"")</f>
        <v/>
      </c>
      <c r="Z410" s="86" t="str">
        <f>IFERROR(INDEX(DB_Typologies!$D$4:$AP$1445,MATCH($A$3,DB_Typologies!$AQ$4:$AQ$1445,0)+$A410,MATCH(Z$3,TQoL_Indexes!$B$8:$AK$8,0)),"")</f>
        <v/>
      </c>
      <c r="AA410" s="86" t="str">
        <f>IFERROR(INDEX(DB_Typologies!$D$4:$AP$1445,MATCH($A$3,DB_Typologies!$AQ$4:$AQ$1445,0)+$A410,MATCH(AA$3,TQoL_Indexes!$B$8:$AK$8,0)),"")</f>
        <v/>
      </c>
      <c r="AB410" s="86" t="str">
        <f>IFERROR(INDEX(DB_Typologies!$D$4:$AP$1445,MATCH($A$3,DB_Typologies!$AQ$4:$AQ$1445,0)+$A410,MATCH(AB$3,TQoL_Indexes!$B$8:$AK$8,0)),"")</f>
        <v/>
      </c>
      <c r="AC410" s="86" t="str">
        <f>IFERROR(INDEX(DB_Typologies!$D$4:$AP$1445,MATCH($A$3,DB_Typologies!$AQ$4:$AQ$1445,0)+$A410,MATCH(AC$3,TQoL_Indexes!$B$8:$AK$8,0)),"")</f>
        <v/>
      </c>
      <c r="AD410" s="86" t="str">
        <f>IFERROR(INDEX(DB_Typologies!$D$4:$AP$1445,MATCH($A$3,DB_Typologies!$AQ$4:$AQ$1445,0)+$A410,MATCH(AD$3,TQoL_Indexes!$B$8:$AK$8,0)),"")</f>
        <v/>
      </c>
      <c r="AE410" s="86" t="str">
        <f>IFERROR(INDEX(DB_Typologies!$D$4:$AP$1445,MATCH($A$3,DB_Typologies!$AQ$4:$AQ$1445,0)+$A410,MATCH(AE$3,TQoL_Indexes!$B$8:$AK$8,0)),"")</f>
        <v/>
      </c>
      <c r="AF410" s="86" t="str">
        <f>IFERROR(INDEX(DB_Typologies!$D$4:$AP$1445,MATCH($A$3,DB_Typologies!$AQ$4:$AQ$1445,0)+$A410,MATCH(AF$3,TQoL_Indexes!$B$8:$AK$8,0)),"")</f>
        <v/>
      </c>
      <c r="AG410" s="86" t="str">
        <f>IFERROR(INDEX(DB_Typologies!$D$4:$AP$1445,MATCH($A$3,DB_Typologies!$AQ$4:$AQ$1445,0)+$A410,MATCH(AG$3,TQoL_Indexes!$B$8:$AK$8,0)),"")</f>
        <v/>
      </c>
      <c r="AH410" s="86" t="str">
        <f>IFERROR(INDEX(DB_Typologies!$D$4:$AP$1445,MATCH($A$3,DB_Typologies!$AQ$4:$AQ$1445,0)+$A410,MATCH(AH$3,TQoL_Indexes!$B$8:$AK$8,0)),"")</f>
        <v/>
      </c>
      <c r="AI410" s="86" t="str">
        <f>IFERROR(INDEX(DB_Typologies!$D$4:$AP$1445,MATCH($A$3,DB_Typologies!$AQ$4:$AQ$1445,0)+$A410,MATCH(AI$3,TQoL_Indexes!$B$8:$AK$8,0)),"")</f>
        <v/>
      </c>
      <c r="AJ410" s="86" t="str">
        <f>IFERROR(INDEX(DB_Typologies!$D$4:$AP$1445,MATCH($A$3,DB_Typologies!$AQ$4:$AQ$1445,0)+$A410,MATCH(AJ$3,TQoL_Indexes!$B$8:$AK$8,0)),"")</f>
        <v/>
      </c>
      <c r="AK410" s="86" t="str">
        <f>IFERROR(INDEX(DB_Typologies!$D$4:$AP$1445,MATCH($A$3,DB_Typologies!$AQ$4:$AQ$1445,0)+$A410,MATCH(AK$3,TQoL_Indexes!$B$8:$AK$8,0)),"")</f>
        <v/>
      </c>
      <c r="AL410" s="86" t="str">
        <f>IFERROR(INDEX(DB_Typologies!$D$4:$AP$1445,MATCH($A$3,DB_Typologies!$AQ$4:$AQ$1445,0)+$A410,MATCH(AL$3,TQoL_Indexes!$B$8:$AK$8,0)),"")</f>
        <v/>
      </c>
      <c r="AM410" s="87" t="str">
        <f>IFERROR(INDEX(DB_Typologies!$D$4:$AP$1445,MATCH($A$3,DB_Typologies!$AQ$4:$AQ$1445,0)+$A410,MATCH(AM$3,TQoL_Indexes!$B$8:$AK$8,0)),"")</f>
        <v/>
      </c>
    </row>
    <row r="411" spans="1:39">
      <c r="A411" s="58" t="str">
        <f>IFERROR(IF(A410+1&lt;COUNTIF(DB_Typologies!$AQ$4:$AQ$1445,$A$3),A410+1,""),"")</f>
        <v/>
      </c>
      <c r="B411" s="120" t="str">
        <f>IFERROR(INDEX(DB_Typologies!$D$4:$AP$1445,MATCH($A$3,DB_Typologies!$AQ$4:$AQ$1445,0)+$A411,MATCH(B$3,TQoL_Indexes!$B$8:$AK$8,0)),"")</f>
        <v/>
      </c>
      <c r="C411" s="86" t="str">
        <f>IFERROR(INDEX(DB_Typologies!$D$4:$AP$1445,MATCH($A$3,DB_Typologies!$AQ$4:$AQ$1445,0)+$A411,MATCH(C$3,TQoL_Indexes!$B$8:$AK$8,0)),"")</f>
        <v/>
      </c>
      <c r="D411" s="87" t="str">
        <f>IFERROR(INDEX(DB_Typologies!$D$4:$AP$1445,MATCH($A$3,DB_Typologies!$AQ$4:$AQ$1445,0)+$A411,MATCH(D$3,TQoL_Indexes!$B$8:$AK$8,0)),"")</f>
        <v/>
      </c>
      <c r="E411" s="86" t="str">
        <f>IFERROR(INDEX(DB_Typologies!$D$4:$AP$1445,MATCH($A$3,DB_Typologies!$AQ$4:$AQ$1445,0)+$A411,MATCH(E$3,TQoL_Indexes!$B$8:$AK$8,0)),"")</f>
        <v/>
      </c>
      <c r="F411" s="86" t="str">
        <f>IFERROR(INDEX(DB_Typologies!$D$4:$AP$1445,MATCH($A$3,DB_Typologies!$AQ$4:$AQ$1445,0)+$A411,MATCH(F$3,TQoL_Indexes!$B$8:$AK$8,0)),"")</f>
        <v/>
      </c>
      <c r="G411" s="86" t="str">
        <f>IFERROR(INDEX(DB_Typologies!$D$4:$AP$1445,MATCH($A$3,DB_Typologies!$AQ$4:$AQ$1445,0)+$A411,MATCH(G$3,TQoL_Indexes!$B$8:$AK$8,0)),"")</f>
        <v/>
      </c>
      <c r="H411" s="86" t="str">
        <f>IFERROR(INDEX(DB_Typologies!$D$4:$AP$1445,MATCH($A$3,DB_Typologies!$AQ$4:$AQ$1445,0)+$A411,MATCH(H$3,TQoL_Indexes!$B$8:$AK$8,0)),"")</f>
        <v/>
      </c>
      <c r="I411" s="86" t="str">
        <f>IFERROR(INDEX(DB_Typologies!$D$4:$AP$1445,MATCH($A$3,DB_Typologies!$AQ$4:$AQ$1445,0)+$A411,MATCH(I$3,TQoL_Indexes!$B$8:$AK$8,0)),"")</f>
        <v/>
      </c>
      <c r="J411" s="86" t="str">
        <f>IFERROR(INDEX(DB_Typologies!$D$4:$AP$1445,MATCH($A$3,DB_Typologies!$AQ$4:$AQ$1445,0)+$A411,MATCH(J$3,TQoL_Indexes!$B$8:$AK$8,0)),"")</f>
        <v/>
      </c>
      <c r="K411" s="86" t="str">
        <f>IFERROR(INDEX(DB_Typologies!$D$4:$AP$1445,MATCH($A$3,DB_Typologies!$AQ$4:$AQ$1445,0)+$A411,MATCH(K$3,TQoL_Indexes!$B$8:$AK$8,0)),"")</f>
        <v/>
      </c>
      <c r="L411" s="86" t="str">
        <f>IFERROR(INDEX(DB_Typologies!$D$4:$AP$1445,MATCH($A$3,DB_Typologies!$AQ$4:$AQ$1445,0)+$A411,MATCH(L$3,TQoL_Indexes!$B$8:$AK$8,0)),"")</f>
        <v/>
      </c>
      <c r="M411" s="86" t="str">
        <f>IFERROR(INDEX(DB_Typologies!$D$4:$AP$1445,MATCH($A$3,DB_Typologies!$AQ$4:$AQ$1445,0)+$A411,MATCH(M$3,TQoL_Indexes!$B$8:$AK$8,0)),"")</f>
        <v/>
      </c>
      <c r="N411" s="86" t="str">
        <f>IFERROR(INDEX(DB_Typologies!$D$4:$AP$1445,MATCH($A$3,DB_Typologies!$AQ$4:$AQ$1445,0)+$A411,MATCH(N$3,TQoL_Indexes!$B$8:$AK$8,0)),"")</f>
        <v/>
      </c>
      <c r="O411" s="86" t="str">
        <f>IFERROR(INDEX(DB_Typologies!$D$4:$AP$1445,MATCH($A$3,DB_Typologies!$AQ$4:$AQ$1445,0)+$A411,MATCH(O$3,TQoL_Indexes!$B$8:$AK$8,0)),"")</f>
        <v/>
      </c>
      <c r="P411" s="86" t="str">
        <f>IFERROR(INDEX(DB_Typologies!$D$4:$AP$1445,MATCH($A$3,DB_Typologies!$AQ$4:$AQ$1445,0)+$A411,MATCH(P$3,TQoL_Indexes!$B$8:$AK$8,0)),"")</f>
        <v/>
      </c>
      <c r="Q411" s="86" t="str">
        <f>IFERROR(INDEX(DB_Typologies!$D$4:$AP$1445,MATCH($A$3,DB_Typologies!$AQ$4:$AQ$1445,0)+$A411,MATCH(Q$3,TQoL_Indexes!$B$8:$AK$8,0)),"")</f>
        <v/>
      </c>
      <c r="R411" s="86" t="str">
        <f>IFERROR(INDEX(DB_Typologies!$D$4:$AP$1445,MATCH($A$3,DB_Typologies!$AQ$4:$AQ$1445,0)+$A411,MATCH(R$3,TQoL_Indexes!$B$8:$AK$8,0)),"")</f>
        <v/>
      </c>
      <c r="S411" s="86" t="str">
        <f>IFERROR(INDEX(DB_Typologies!$D$4:$AP$1445,MATCH($A$3,DB_Typologies!$AQ$4:$AQ$1445,0)+$A411,MATCH(S$3,TQoL_Indexes!$B$8:$AK$8,0)),"")</f>
        <v/>
      </c>
      <c r="T411" s="86" t="str">
        <f>IFERROR(INDEX(DB_Typologies!$D$4:$AP$1445,MATCH($A$3,DB_Typologies!$AQ$4:$AQ$1445,0)+$A411,MATCH(T$3,TQoL_Indexes!$B$8:$AK$8,0)),"")</f>
        <v/>
      </c>
      <c r="U411" s="86" t="str">
        <f>IFERROR(INDEX(DB_Typologies!$D$4:$AP$1445,MATCH($A$3,DB_Typologies!$AQ$4:$AQ$1445,0)+$A411,MATCH(U$3,TQoL_Indexes!$B$8:$AK$8,0)),"")</f>
        <v/>
      </c>
      <c r="V411" s="86" t="str">
        <f>IFERROR(INDEX(DB_Typologies!$D$4:$AP$1445,MATCH($A$3,DB_Typologies!$AQ$4:$AQ$1445,0)+$A411,MATCH(V$3,TQoL_Indexes!$B$8:$AK$8,0)),"")</f>
        <v/>
      </c>
      <c r="W411" s="86" t="str">
        <f>IFERROR(INDEX(DB_Typologies!$D$4:$AP$1445,MATCH($A$3,DB_Typologies!$AQ$4:$AQ$1445,0)+$A411,MATCH(W$3,TQoL_Indexes!$B$8:$AK$8,0)),"")</f>
        <v/>
      </c>
      <c r="X411" s="86" t="str">
        <f>IFERROR(INDEX(DB_Typologies!$D$4:$AP$1445,MATCH($A$3,DB_Typologies!$AQ$4:$AQ$1445,0)+$A411,MATCH(X$3,TQoL_Indexes!$B$8:$AK$8,0)),"")</f>
        <v/>
      </c>
      <c r="Y411" s="86" t="str">
        <f>IFERROR(INDEX(DB_Typologies!$D$4:$AP$1445,MATCH($A$3,DB_Typologies!$AQ$4:$AQ$1445,0)+$A411,MATCH(Y$3,TQoL_Indexes!$B$8:$AK$8,0)),"")</f>
        <v/>
      </c>
      <c r="Z411" s="86" t="str">
        <f>IFERROR(INDEX(DB_Typologies!$D$4:$AP$1445,MATCH($A$3,DB_Typologies!$AQ$4:$AQ$1445,0)+$A411,MATCH(Z$3,TQoL_Indexes!$B$8:$AK$8,0)),"")</f>
        <v/>
      </c>
      <c r="AA411" s="86" t="str">
        <f>IFERROR(INDEX(DB_Typologies!$D$4:$AP$1445,MATCH($A$3,DB_Typologies!$AQ$4:$AQ$1445,0)+$A411,MATCH(AA$3,TQoL_Indexes!$B$8:$AK$8,0)),"")</f>
        <v/>
      </c>
      <c r="AB411" s="86" t="str">
        <f>IFERROR(INDEX(DB_Typologies!$D$4:$AP$1445,MATCH($A$3,DB_Typologies!$AQ$4:$AQ$1445,0)+$A411,MATCH(AB$3,TQoL_Indexes!$B$8:$AK$8,0)),"")</f>
        <v/>
      </c>
      <c r="AC411" s="86" t="str">
        <f>IFERROR(INDEX(DB_Typologies!$D$4:$AP$1445,MATCH($A$3,DB_Typologies!$AQ$4:$AQ$1445,0)+$A411,MATCH(AC$3,TQoL_Indexes!$B$8:$AK$8,0)),"")</f>
        <v/>
      </c>
      <c r="AD411" s="86" t="str">
        <f>IFERROR(INDEX(DB_Typologies!$D$4:$AP$1445,MATCH($A$3,DB_Typologies!$AQ$4:$AQ$1445,0)+$A411,MATCH(AD$3,TQoL_Indexes!$B$8:$AK$8,0)),"")</f>
        <v/>
      </c>
      <c r="AE411" s="86" t="str">
        <f>IFERROR(INDEX(DB_Typologies!$D$4:$AP$1445,MATCH($A$3,DB_Typologies!$AQ$4:$AQ$1445,0)+$A411,MATCH(AE$3,TQoL_Indexes!$B$8:$AK$8,0)),"")</f>
        <v/>
      </c>
      <c r="AF411" s="86" t="str">
        <f>IFERROR(INDEX(DB_Typologies!$D$4:$AP$1445,MATCH($A$3,DB_Typologies!$AQ$4:$AQ$1445,0)+$A411,MATCH(AF$3,TQoL_Indexes!$B$8:$AK$8,0)),"")</f>
        <v/>
      </c>
      <c r="AG411" s="86" t="str">
        <f>IFERROR(INDEX(DB_Typologies!$D$4:$AP$1445,MATCH($A$3,DB_Typologies!$AQ$4:$AQ$1445,0)+$A411,MATCH(AG$3,TQoL_Indexes!$B$8:$AK$8,0)),"")</f>
        <v/>
      </c>
      <c r="AH411" s="86" t="str">
        <f>IFERROR(INDEX(DB_Typologies!$D$4:$AP$1445,MATCH($A$3,DB_Typologies!$AQ$4:$AQ$1445,0)+$A411,MATCH(AH$3,TQoL_Indexes!$B$8:$AK$8,0)),"")</f>
        <v/>
      </c>
      <c r="AI411" s="86" t="str">
        <f>IFERROR(INDEX(DB_Typologies!$D$4:$AP$1445,MATCH($A$3,DB_Typologies!$AQ$4:$AQ$1445,0)+$A411,MATCH(AI$3,TQoL_Indexes!$B$8:$AK$8,0)),"")</f>
        <v/>
      </c>
      <c r="AJ411" s="86" t="str">
        <f>IFERROR(INDEX(DB_Typologies!$D$4:$AP$1445,MATCH($A$3,DB_Typologies!$AQ$4:$AQ$1445,0)+$A411,MATCH(AJ$3,TQoL_Indexes!$B$8:$AK$8,0)),"")</f>
        <v/>
      </c>
      <c r="AK411" s="86" t="str">
        <f>IFERROR(INDEX(DB_Typologies!$D$4:$AP$1445,MATCH($A$3,DB_Typologies!$AQ$4:$AQ$1445,0)+$A411,MATCH(AK$3,TQoL_Indexes!$B$8:$AK$8,0)),"")</f>
        <v/>
      </c>
      <c r="AL411" s="86" t="str">
        <f>IFERROR(INDEX(DB_Typologies!$D$4:$AP$1445,MATCH($A$3,DB_Typologies!$AQ$4:$AQ$1445,0)+$A411,MATCH(AL$3,TQoL_Indexes!$B$8:$AK$8,0)),"")</f>
        <v/>
      </c>
      <c r="AM411" s="87" t="str">
        <f>IFERROR(INDEX(DB_Typologies!$D$4:$AP$1445,MATCH($A$3,DB_Typologies!$AQ$4:$AQ$1445,0)+$A411,MATCH(AM$3,TQoL_Indexes!$B$8:$AK$8,0)),"")</f>
        <v/>
      </c>
    </row>
    <row r="412" spans="1:39">
      <c r="A412" s="58" t="str">
        <f>IFERROR(IF(A411+1&lt;COUNTIF(DB_Typologies!$AQ$4:$AQ$1445,$A$3),A411+1,""),"")</f>
        <v/>
      </c>
      <c r="B412" s="120" t="str">
        <f>IFERROR(INDEX(DB_Typologies!$D$4:$AP$1445,MATCH($A$3,DB_Typologies!$AQ$4:$AQ$1445,0)+$A412,MATCH(B$3,TQoL_Indexes!$B$8:$AK$8,0)),"")</f>
        <v/>
      </c>
      <c r="C412" s="86" t="str">
        <f>IFERROR(INDEX(DB_Typologies!$D$4:$AP$1445,MATCH($A$3,DB_Typologies!$AQ$4:$AQ$1445,0)+$A412,MATCH(C$3,TQoL_Indexes!$B$8:$AK$8,0)),"")</f>
        <v/>
      </c>
      <c r="D412" s="87" t="str">
        <f>IFERROR(INDEX(DB_Typologies!$D$4:$AP$1445,MATCH($A$3,DB_Typologies!$AQ$4:$AQ$1445,0)+$A412,MATCH(D$3,TQoL_Indexes!$B$8:$AK$8,0)),"")</f>
        <v/>
      </c>
      <c r="E412" s="86" t="str">
        <f>IFERROR(INDEX(DB_Typologies!$D$4:$AP$1445,MATCH($A$3,DB_Typologies!$AQ$4:$AQ$1445,0)+$A412,MATCH(E$3,TQoL_Indexes!$B$8:$AK$8,0)),"")</f>
        <v/>
      </c>
      <c r="F412" s="86" t="str">
        <f>IFERROR(INDEX(DB_Typologies!$D$4:$AP$1445,MATCH($A$3,DB_Typologies!$AQ$4:$AQ$1445,0)+$A412,MATCH(F$3,TQoL_Indexes!$B$8:$AK$8,0)),"")</f>
        <v/>
      </c>
      <c r="G412" s="86" t="str">
        <f>IFERROR(INDEX(DB_Typologies!$D$4:$AP$1445,MATCH($A$3,DB_Typologies!$AQ$4:$AQ$1445,0)+$A412,MATCH(G$3,TQoL_Indexes!$B$8:$AK$8,0)),"")</f>
        <v/>
      </c>
      <c r="H412" s="86" t="str">
        <f>IFERROR(INDEX(DB_Typologies!$D$4:$AP$1445,MATCH($A$3,DB_Typologies!$AQ$4:$AQ$1445,0)+$A412,MATCH(H$3,TQoL_Indexes!$B$8:$AK$8,0)),"")</f>
        <v/>
      </c>
      <c r="I412" s="86" t="str">
        <f>IFERROR(INDEX(DB_Typologies!$D$4:$AP$1445,MATCH($A$3,DB_Typologies!$AQ$4:$AQ$1445,0)+$A412,MATCH(I$3,TQoL_Indexes!$B$8:$AK$8,0)),"")</f>
        <v/>
      </c>
      <c r="J412" s="86" t="str">
        <f>IFERROR(INDEX(DB_Typologies!$D$4:$AP$1445,MATCH($A$3,DB_Typologies!$AQ$4:$AQ$1445,0)+$A412,MATCH(J$3,TQoL_Indexes!$B$8:$AK$8,0)),"")</f>
        <v/>
      </c>
      <c r="K412" s="86" t="str">
        <f>IFERROR(INDEX(DB_Typologies!$D$4:$AP$1445,MATCH($A$3,DB_Typologies!$AQ$4:$AQ$1445,0)+$A412,MATCH(K$3,TQoL_Indexes!$B$8:$AK$8,0)),"")</f>
        <v/>
      </c>
      <c r="L412" s="86" t="str">
        <f>IFERROR(INDEX(DB_Typologies!$D$4:$AP$1445,MATCH($A$3,DB_Typologies!$AQ$4:$AQ$1445,0)+$A412,MATCH(L$3,TQoL_Indexes!$B$8:$AK$8,0)),"")</f>
        <v/>
      </c>
      <c r="M412" s="86" t="str">
        <f>IFERROR(INDEX(DB_Typologies!$D$4:$AP$1445,MATCH($A$3,DB_Typologies!$AQ$4:$AQ$1445,0)+$A412,MATCH(M$3,TQoL_Indexes!$B$8:$AK$8,0)),"")</f>
        <v/>
      </c>
      <c r="N412" s="86" t="str">
        <f>IFERROR(INDEX(DB_Typologies!$D$4:$AP$1445,MATCH($A$3,DB_Typologies!$AQ$4:$AQ$1445,0)+$A412,MATCH(N$3,TQoL_Indexes!$B$8:$AK$8,0)),"")</f>
        <v/>
      </c>
      <c r="O412" s="86" t="str">
        <f>IFERROR(INDEX(DB_Typologies!$D$4:$AP$1445,MATCH($A$3,DB_Typologies!$AQ$4:$AQ$1445,0)+$A412,MATCH(O$3,TQoL_Indexes!$B$8:$AK$8,0)),"")</f>
        <v/>
      </c>
      <c r="P412" s="86" t="str">
        <f>IFERROR(INDEX(DB_Typologies!$D$4:$AP$1445,MATCH($A$3,DB_Typologies!$AQ$4:$AQ$1445,0)+$A412,MATCH(P$3,TQoL_Indexes!$B$8:$AK$8,0)),"")</f>
        <v/>
      </c>
      <c r="Q412" s="86" t="str">
        <f>IFERROR(INDEX(DB_Typologies!$D$4:$AP$1445,MATCH($A$3,DB_Typologies!$AQ$4:$AQ$1445,0)+$A412,MATCH(Q$3,TQoL_Indexes!$B$8:$AK$8,0)),"")</f>
        <v/>
      </c>
      <c r="R412" s="86" t="str">
        <f>IFERROR(INDEX(DB_Typologies!$D$4:$AP$1445,MATCH($A$3,DB_Typologies!$AQ$4:$AQ$1445,0)+$A412,MATCH(R$3,TQoL_Indexes!$B$8:$AK$8,0)),"")</f>
        <v/>
      </c>
      <c r="S412" s="86" t="str">
        <f>IFERROR(INDEX(DB_Typologies!$D$4:$AP$1445,MATCH($A$3,DB_Typologies!$AQ$4:$AQ$1445,0)+$A412,MATCH(S$3,TQoL_Indexes!$B$8:$AK$8,0)),"")</f>
        <v/>
      </c>
      <c r="T412" s="86" t="str">
        <f>IFERROR(INDEX(DB_Typologies!$D$4:$AP$1445,MATCH($A$3,DB_Typologies!$AQ$4:$AQ$1445,0)+$A412,MATCH(T$3,TQoL_Indexes!$B$8:$AK$8,0)),"")</f>
        <v/>
      </c>
      <c r="U412" s="86" t="str">
        <f>IFERROR(INDEX(DB_Typologies!$D$4:$AP$1445,MATCH($A$3,DB_Typologies!$AQ$4:$AQ$1445,0)+$A412,MATCH(U$3,TQoL_Indexes!$B$8:$AK$8,0)),"")</f>
        <v/>
      </c>
      <c r="V412" s="86" t="str">
        <f>IFERROR(INDEX(DB_Typologies!$D$4:$AP$1445,MATCH($A$3,DB_Typologies!$AQ$4:$AQ$1445,0)+$A412,MATCH(V$3,TQoL_Indexes!$B$8:$AK$8,0)),"")</f>
        <v/>
      </c>
      <c r="W412" s="86" t="str">
        <f>IFERROR(INDEX(DB_Typologies!$D$4:$AP$1445,MATCH($A$3,DB_Typologies!$AQ$4:$AQ$1445,0)+$A412,MATCH(W$3,TQoL_Indexes!$B$8:$AK$8,0)),"")</f>
        <v/>
      </c>
      <c r="X412" s="86" t="str">
        <f>IFERROR(INDEX(DB_Typologies!$D$4:$AP$1445,MATCH($A$3,DB_Typologies!$AQ$4:$AQ$1445,0)+$A412,MATCH(X$3,TQoL_Indexes!$B$8:$AK$8,0)),"")</f>
        <v/>
      </c>
      <c r="Y412" s="86" t="str">
        <f>IFERROR(INDEX(DB_Typologies!$D$4:$AP$1445,MATCH($A$3,DB_Typologies!$AQ$4:$AQ$1445,0)+$A412,MATCH(Y$3,TQoL_Indexes!$B$8:$AK$8,0)),"")</f>
        <v/>
      </c>
      <c r="Z412" s="86" t="str">
        <f>IFERROR(INDEX(DB_Typologies!$D$4:$AP$1445,MATCH($A$3,DB_Typologies!$AQ$4:$AQ$1445,0)+$A412,MATCH(Z$3,TQoL_Indexes!$B$8:$AK$8,0)),"")</f>
        <v/>
      </c>
      <c r="AA412" s="86" t="str">
        <f>IFERROR(INDEX(DB_Typologies!$D$4:$AP$1445,MATCH($A$3,DB_Typologies!$AQ$4:$AQ$1445,0)+$A412,MATCH(AA$3,TQoL_Indexes!$B$8:$AK$8,0)),"")</f>
        <v/>
      </c>
      <c r="AB412" s="86" t="str">
        <f>IFERROR(INDEX(DB_Typologies!$D$4:$AP$1445,MATCH($A$3,DB_Typologies!$AQ$4:$AQ$1445,0)+$A412,MATCH(AB$3,TQoL_Indexes!$B$8:$AK$8,0)),"")</f>
        <v/>
      </c>
      <c r="AC412" s="86" t="str">
        <f>IFERROR(INDEX(DB_Typologies!$D$4:$AP$1445,MATCH($A$3,DB_Typologies!$AQ$4:$AQ$1445,0)+$A412,MATCH(AC$3,TQoL_Indexes!$B$8:$AK$8,0)),"")</f>
        <v/>
      </c>
      <c r="AD412" s="86" t="str">
        <f>IFERROR(INDEX(DB_Typologies!$D$4:$AP$1445,MATCH($A$3,DB_Typologies!$AQ$4:$AQ$1445,0)+$A412,MATCH(AD$3,TQoL_Indexes!$B$8:$AK$8,0)),"")</f>
        <v/>
      </c>
      <c r="AE412" s="86" t="str">
        <f>IFERROR(INDEX(DB_Typologies!$D$4:$AP$1445,MATCH($A$3,DB_Typologies!$AQ$4:$AQ$1445,0)+$A412,MATCH(AE$3,TQoL_Indexes!$B$8:$AK$8,0)),"")</f>
        <v/>
      </c>
      <c r="AF412" s="86" t="str">
        <f>IFERROR(INDEX(DB_Typologies!$D$4:$AP$1445,MATCH($A$3,DB_Typologies!$AQ$4:$AQ$1445,0)+$A412,MATCH(AF$3,TQoL_Indexes!$B$8:$AK$8,0)),"")</f>
        <v/>
      </c>
      <c r="AG412" s="86" t="str">
        <f>IFERROR(INDEX(DB_Typologies!$D$4:$AP$1445,MATCH($A$3,DB_Typologies!$AQ$4:$AQ$1445,0)+$A412,MATCH(AG$3,TQoL_Indexes!$B$8:$AK$8,0)),"")</f>
        <v/>
      </c>
      <c r="AH412" s="86" t="str">
        <f>IFERROR(INDEX(DB_Typologies!$D$4:$AP$1445,MATCH($A$3,DB_Typologies!$AQ$4:$AQ$1445,0)+$A412,MATCH(AH$3,TQoL_Indexes!$B$8:$AK$8,0)),"")</f>
        <v/>
      </c>
      <c r="AI412" s="86" t="str">
        <f>IFERROR(INDEX(DB_Typologies!$D$4:$AP$1445,MATCH($A$3,DB_Typologies!$AQ$4:$AQ$1445,0)+$A412,MATCH(AI$3,TQoL_Indexes!$B$8:$AK$8,0)),"")</f>
        <v/>
      </c>
      <c r="AJ412" s="86" t="str">
        <f>IFERROR(INDEX(DB_Typologies!$D$4:$AP$1445,MATCH($A$3,DB_Typologies!$AQ$4:$AQ$1445,0)+$A412,MATCH(AJ$3,TQoL_Indexes!$B$8:$AK$8,0)),"")</f>
        <v/>
      </c>
      <c r="AK412" s="86" t="str">
        <f>IFERROR(INDEX(DB_Typologies!$D$4:$AP$1445,MATCH($A$3,DB_Typologies!$AQ$4:$AQ$1445,0)+$A412,MATCH(AK$3,TQoL_Indexes!$B$8:$AK$8,0)),"")</f>
        <v/>
      </c>
      <c r="AL412" s="86" t="str">
        <f>IFERROR(INDEX(DB_Typologies!$D$4:$AP$1445,MATCH($A$3,DB_Typologies!$AQ$4:$AQ$1445,0)+$A412,MATCH(AL$3,TQoL_Indexes!$B$8:$AK$8,0)),"")</f>
        <v/>
      </c>
      <c r="AM412" s="87" t="str">
        <f>IFERROR(INDEX(DB_Typologies!$D$4:$AP$1445,MATCH($A$3,DB_Typologies!$AQ$4:$AQ$1445,0)+$A412,MATCH(AM$3,TQoL_Indexes!$B$8:$AK$8,0)),"")</f>
        <v/>
      </c>
    </row>
    <row r="413" spans="1:39">
      <c r="A413" s="58" t="str">
        <f>IFERROR(IF(A412+1&lt;COUNTIF(DB_Typologies!$AQ$4:$AQ$1445,$A$3),A412+1,""),"")</f>
        <v/>
      </c>
      <c r="B413" s="120" t="str">
        <f>IFERROR(INDEX(DB_Typologies!$D$4:$AP$1445,MATCH($A$3,DB_Typologies!$AQ$4:$AQ$1445,0)+$A413,MATCH(B$3,TQoL_Indexes!$B$8:$AK$8,0)),"")</f>
        <v/>
      </c>
      <c r="C413" s="86" t="str">
        <f>IFERROR(INDEX(DB_Typologies!$D$4:$AP$1445,MATCH($A$3,DB_Typologies!$AQ$4:$AQ$1445,0)+$A413,MATCH(C$3,TQoL_Indexes!$B$8:$AK$8,0)),"")</f>
        <v/>
      </c>
      <c r="D413" s="87" t="str">
        <f>IFERROR(INDEX(DB_Typologies!$D$4:$AP$1445,MATCH($A$3,DB_Typologies!$AQ$4:$AQ$1445,0)+$A413,MATCH(D$3,TQoL_Indexes!$B$8:$AK$8,0)),"")</f>
        <v/>
      </c>
      <c r="E413" s="86" t="str">
        <f>IFERROR(INDEX(DB_Typologies!$D$4:$AP$1445,MATCH($A$3,DB_Typologies!$AQ$4:$AQ$1445,0)+$A413,MATCH(E$3,TQoL_Indexes!$B$8:$AK$8,0)),"")</f>
        <v/>
      </c>
      <c r="F413" s="86" t="str">
        <f>IFERROR(INDEX(DB_Typologies!$D$4:$AP$1445,MATCH($A$3,DB_Typologies!$AQ$4:$AQ$1445,0)+$A413,MATCH(F$3,TQoL_Indexes!$B$8:$AK$8,0)),"")</f>
        <v/>
      </c>
      <c r="G413" s="86" t="str">
        <f>IFERROR(INDEX(DB_Typologies!$D$4:$AP$1445,MATCH($A$3,DB_Typologies!$AQ$4:$AQ$1445,0)+$A413,MATCH(G$3,TQoL_Indexes!$B$8:$AK$8,0)),"")</f>
        <v/>
      </c>
      <c r="H413" s="86" t="str">
        <f>IFERROR(INDEX(DB_Typologies!$D$4:$AP$1445,MATCH($A$3,DB_Typologies!$AQ$4:$AQ$1445,0)+$A413,MATCH(H$3,TQoL_Indexes!$B$8:$AK$8,0)),"")</f>
        <v/>
      </c>
      <c r="I413" s="86" t="str">
        <f>IFERROR(INDEX(DB_Typologies!$D$4:$AP$1445,MATCH($A$3,DB_Typologies!$AQ$4:$AQ$1445,0)+$A413,MATCH(I$3,TQoL_Indexes!$B$8:$AK$8,0)),"")</f>
        <v/>
      </c>
      <c r="J413" s="86" t="str">
        <f>IFERROR(INDEX(DB_Typologies!$D$4:$AP$1445,MATCH($A$3,DB_Typologies!$AQ$4:$AQ$1445,0)+$A413,MATCH(J$3,TQoL_Indexes!$B$8:$AK$8,0)),"")</f>
        <v/>
      </c>
      <c r="K413" s="86" t="str">
        <f>IFERROR(INDEX(DB_Typologies!$D$4:$AP$1445,MATCH($A$3,DB_Typologies!$AQ$4:$AQ$1445,0)+$A413,MATCH(K$3,TQoL_Indexes!$B$8:$AK$8,0)),"")</f>
        <v/>
      </c>
      <c r="L413" s="86" t="str">
        <f>IFERROR(INDEX(DB_Typologies!$D$4:$AP$1445,MATCH($A$3,DB_Typologies!$AQ$4:$AQ$1445,0)+$A413,MATCH(L$3,TQoL_Indexes!$B$8:$AK$8,0)),"")</f>
        <v/>
      </c>
      <c r="M413" s="86" t="str">
        <f>IFERROR(INDEX(DB_Typologies!$D$4:$AP$1445,MATCH($A$3,DB_Typologies!$AQ$4:$AQ$1445,0)+$A413,MATCH(M$3,TQoL_Indexes!$B$8:$AK$8,0)),"")</f>
        <v/>
      </c>
      <c r="N413" s="86" t="str">
        <f>IFERROR(INDEX(DB_Typologies!$D$4:$AP$1445,MATCH($A$3,DB_Typologies!$AQ$4:$AQ$1445,0)+$A413,MATCH(N$3,TQoL_Indexes!$B$8:$AK$8,0)),"")</f>
        <v/>
      </c>
      <c r="O413" s="86" t="str">
        <f>IFERROR(INDEX(DB_Typologies!$D$4:$AP$1445,MATCH($A$3,DB_Typologies!$AQ$4:$AQ$1445,0)+$A413,MATCH(O$3,TQoL_Indexes!$B$8:$AK$8,0)),"")</f>
        <v/>
      </c>
      <c r="P413" s="86" t="str">
        <f>IFERROR(INDEX(DB_Typologies!$D$4:$AP$1445,MATCH($A$3,DB_Typologies!$AQ$4:$AQ$1445,0)+$A413,MATCH(P$3,TQoL_Indexes!$B$8:$AK$8,0)),"")</f>
        <v/>
      </c>
      <c r="Q413" s="86" t="str">
        <f>IFERROR(INDEX(DB_Typologies!$D$4:$AP$1445,MATCH($A$3,DB_Typologies!$AQ$4:$AQ$1445,0)+$A413,MATCH(Q$3,TQoL_Indexes!$B$8:$AK$8,0)),"")</f>
        <v/>
      </c>
      <c r="R413" s="86" t="str">
        <f>IFERROR(INDEX(DB_Typologies!$D$4:$AP$1445,MATCH($A$3,DB_Typologies!$AQ$4:$AQ$1445,0)+$A413,MATCH(R$3,TQoL_Indexes!$B$8:$AK$8,0)),"")</f>
        <v/>
      </c>
      <c r="S413" s="86" t="str">
        <f>IFERROR(INDEX(DB_Typologies!$D$4:$AP$1445,MATCH($A$3,DB_Typologies!$AQ$4:$AQ$1445,0)+$A413,MATCH(S$3,TQoL_Indexes!$B$8:$AK$8,0)),"")</f>
        <v/>
      </c>
      <c r="T413" s="86" t="str">
        <f>IFERROR(INDEX(DB_Typologies!$D$4:$AP$1445,MATCH($A$3,DB_Typologies!$AQ$4:$AQ$1445,0)+$A413,MATCH(T$3,TQoL_Indexes!$B$8:$AK$8,0)),"")</f>
        <v/>
      </c>
      <c r="U413" s="86" t="str">
        <f>IFERROR(INDEX(DB_Typologies!$D$4:$AP$1445,MATCH($A$3,DB_Typologies!$AQ$4:$AQ$1445,0)+$A413,MATCH(U$3,TQoL_Indexes!$B$8:$AK$8,0)),"")</f>
        <v/>
      </c>
      <c r="V413" s="86" t="str">
        <f>IFERROR(INDEX(DB_Typologies!$D$4:$AP$1445,MATCH($A$3,DB_Typologies!$AQ$4:$AQ$1445,0)+$A413,MATCH(V$3,TQoL_Indexes!$B$8:$AK$8,0)),"")</f>
        <v/>
      </c>
      <c r="W413" s="86" t="str">
        <f>IFERROR(INDEX(DB_Typologies!$D$4:$AP$1445,MATCH($A$3,DB_Typologies!$AQ$4:$AQ$1445,0)+$A413,MATCH(W$3,TQoL_Indexes!$B$8:$AK$8,0)),"")</f>
        <v/>
      </c>
      <c r="X413" s="86" t="str">
        <f>IFERROR(INDEX(DB_Typologies!$D$4:$AP$1445,MATCH($A$3,DB_Typologies!$AQ$4:$AQ$1445,0)+$A413,MATCH(X$3,TQoL_Indexes!$B$8:$AK$8,0)),"")</f>
        <v/>
      </c>
      <c r="Y413" s="86" t="str">
        <f>IFERROR(INDEX(DB_Typologies!$D$4:$AP$1445,MATCH($A$3,DB_Typologies!$AQ$4:$AQ$1445,0)+$A413,MATCH(Y$3,TQoL_Indexes!$B$8:$AK$8,0)),"")</f>
        <v/>
      </c>
      <c r="Z413" s="86" t="str">
        <f>IFERROR(INDEX(DB_Typologies!$D$4:$AP$1445,MATCH($A$3,DB_Typologies!$AQ$4:$AQ$1445,0)+$A413,MATCH(Z$3,TQoL_Indexes!$B$8:$AK$8,0)),"")</f>
        <v/>
      </c>
      <c r="AA413" s="86" t="str">
        <f>IFERROR(INDEX(DB_Typologies!$D$4:$AP$1445,MATCH($A$3,DB_Typologies!$AQ$4:$AQ$1445,0)+$A413,MATCH(AA$3,TQoL_Indexes!$B$8:$AK$8,0)),"")</f>
        <v/>
      </c>
      <c r="AB413" s="86" t="str">
        <f>IFERROR(INDEX(DB_Typologies!$D$4:$AP$1445,MATCH($A$3,DB_Typologies!$AQ$4:$AQ$1445,0)+$A413,MATCH(AB$3,TQoL_Indexes!$B$8:$AK$8,0)),"")</f>
        <v/>
      </c>
      <c r="AC413" s="86" t="str">
        <f>IFERROR(INDEX(DB_Typologies!$D$4:$AP$1445,MATCH($A$3,DB_Typologies!$AQ$4:$AQ$1445,0)+$A413,MATCH(AC$3,TQoL_Indexes!$B$8:$AK$8,0)),"")</f>
        <v/>
      </c>
      <c r="AD413" s="86" t="str">
        <f>IFERROR(INDEX(DB_Typologies!$D$4:$AP$1445,MATCH($A$3,DB_Typologies!$AQ$4:$AQ$1445,0)+$A413,MATCH(AD$3,TQoL_Indexes!$B$8:$AK$8,0)),"")</f>
        <v/>
      </c>
      <c r="AE413" s="86" t="str">
        <f>IFERROR(INDEX(DB_Typologies!$D$4:$AP$1445,MATCH($A$3,DB_Typologies!$AQ$4:$AQ$1445,0)+$A413,MATCH(AE$3,TQoL_Indexes!$B$8:$AK$8,0)),"")</f>
        <v/>
      </c>
      <c r="AF413" s="86" t="str">
        <f>IFERROR(INDEX(DB_Typologies!$D$4:$AP$1445,MATCH($A$3,DB_Typologies!$AQ$4:$AQ$1445,0)+$A413,MATCH(AF$3,TQoL_Indexes!$B$8:$AK$8,0)),"")</f>
        <v/>
      </c>
      <c r="AG413" s="86" t="str">
        <f>IFERROR(INDEX(DB_Typologies!$D$4:$AP$1445,MATCH($A$3,DB_Typologies!$AQ$4:$AQ$1445,0)+$A413,MATCH(AG$3,TQoL_Indexes!$B$8:$AK$8,0)),"")</f>
        <v/>
      </c>
      <c r="AH413" s="86" t="str">
        <f>IFERROR(INDEX(DB_Typologies!$D$4:$AP$1445,MATCH($A$3,DB_Typologies!$AQ$4:$AQ$1445,0)+$A413,MATCH(AH$3,TQoL_Indexes!$B$8:$AK$8,0)),"")</f>
        <v/>
      </c>
      <c r="AI413" s="86" t="str">
        <f>IFERROR(INDEX(DB_Typologies!$D$4:$AP$1445,MATCH($A$3,DB_Typologies!$AQ$4:$AQ$1445,0)+$A413,MATCH(AI$3,TQoL_Indexes!$B$8:$AK$8,0)),"")</f>
        <v/>
      </c>
      <c r="AJ413" s="86" t="str">
        <f>IFERROR(INDEX(DB_Typologies!$D$4:$AP$1445,MATCH($A$3,DB_Typologies!$AQ$4:$AQ$1445,0)+$A413,MATCH(AJ$3,TQoL_Indexes!$B$8:$AK$8,0)),"")</f>
        <v/>
      </c>
      <c r="AK413" s="86" t="str">
        <f>IFERROR(INDEX(DB_Typologies!$D$4:$AP$1445,MATCH($A$3,DB_Typologies!$AQ$4:$AQ$1445,0)+$A413,MATCH(AK$3,TQoL_Indexes!$B$8:$AK$8,0)),"")</f>
        <v/>
      </c>
      <c r="AL413" s="86" t="str">
        <f>IFERROR(INDEX(DB_Typologies!$D$4:$AP$1445,MATCH($A$3,DB_Typologies!$AQ$4:$AQ$1445,0)+$A413,MATCH(AL$3,TQoL_Indexes!$B$8:$AK$8,0)),"")</f>
        <v/>
      </c>
      <c r="AM413" s="87" t="str">
        <f>IFERROR(INDEX(DB_Typologies!$D$4:$AP$1445,MATCH($A$3,DB_Typologies!$AQ$4:$AQ$1445,0)+$A413,MATCH(AM$3,TQoL_Indexes!$B$8:$AK$8,0)),"")</f>
        <v/>
      </c>
    </row>
    <row r="414" spans="1:39">
      <c r="A414" s="58" t="str">
        <f>IFERROR(IF(A413+1&lt;COUNTIF(DB_Typologies!$AQ$4:$AQ$1445,$A$3),A413+1,""),"")</f>
        <v/>
      </c>
      <c r="B414" s="120" t="str">
        <f>IFERROR(INDEX(DB_Typologies!$D$4:$AP$1445,MATCH($A$3,DB_Typologies!$AQ$4:$AQ$1445,0)+$A414,MATCH(B$3,TQoL_Indexes!$B$8:$AK$8,0)),"")</f>
        <v/>
      </c>
      <c r="C414" s="86" t="str">
        <f>IFERROR(INDEX(DB_Typologies!$D$4:$AP$1445,MATCH($A$3,DB_Typologies!$AQ$4:$AQ$1445,0)+$A414,MATCH(C$3,TQoL_Indexes!$B$8:$AK$8,0)),"")</f>
        <v/>
      </c>
      <c r="D414" s="87" t="str">
        <f>IFERROR(INDEX(DB_Typologies!$D$4:$AP$1445,MATCH($A$3,DB_Typologies!$AQ$4:$AQ$1445,0)+$A414,MATCH(D$3,TQoL_Indexes!$B$8:$AK$8,0)),"")</f>
        <v/>
      </c>
      <c r="E414" s="86" t="str">
        <f>IFERROR(INDEX(DB_Typologies!$D$4:$AP$1445,MATCH($A$3,DB_Typologies!$AQ$4:$AQ$1445,0)+$A414,MATCH(E$3,TQoL_Indexes!$B$8:$AK$8,0)),"")</f>
        <v/>
      </c>
      <c r="F414" s="86" t="str">
        <f>IFERROR(INDEX(DB_Typologies!$D$4:$AP$1445,MATCH($A$3,DB_Typologies!$AQ$4:$AQ$1445,0)+$A414,MATCH(F$3,TQoL_Indexes!$B$8:$AK$8,0)),"")</f>
        <v/>
      </c>
      <c r="G414" s="86" t="str">
        <f>IFERROR(INDEX(DB_Typologies!$D$4:$AP$1445,MATCH($A$3,DB_Typologies!$AQ$4:$AQ$1445,0)+$A414,MATCH(G$3,TQoL_Indexes!$B$8:$AK$8,0)),"")</f>
        <v/>
      </c>
      <c r="H414" s="86" t="str">
        <f>IFERROR(INDEX(DB_Typologies!$D$4:$AP$1445,MATCH($A$3,DB_Typologies!$AQ$4:$AQ$1445,0)+$A414,MATCH(H$3,TQoL_Indexes!$B$8:$AK$8,0)),"")</f>
        <v/>
      </c>
      <c r="I414" s="86" t="str">
        <f>IFERROR(INDEX(DB_Typologies!$D$4:$AP$1445,MATCH($A$3,DB_Typologies!$AQ$4:$AQ$1445,0)+$A414,MATCH(I$3,TQoL_Indexes!$B$8:$AK$8,0)),"")</f>
        <v/>
      </c>
      <c r="J414" s="86" t="str">
        <f>IFERROR(INDEX(DB_Typologies!$D$4:$AP$1445,MATCH($A$3,DB_Typologies!$AQ$4:$AQ$1445,0)+$A414,MATCH(J$3,TQoL_Indexes!$B$8:$AK$8,0)),"")</f>
        <v/>
      </c>
      <c r="K414" s="86" t="str">
        <f>IFERROR(INDEX(DB_Typologies!$D$4:$AP$1445,MATCH($A$3,DB_Typologies!$AQ$4:$AQ$1445,0)+$A414,MATCH(K$3,TQoL_Indexes!$B$8:$AK$8,0)),"")</f>
        <v/>
      </c>
      <c r="L414" s="86" t="str">
        <f>IFERROR(INDEX(DB_Typologies!$D$4:$AP$1445,MATCH($A$3,DB_Typologies!$AQ$4:$AQ$1445,0)+$A414,MATCH(L$3,TQoL_Indexes!$B$8:$AK$8,0)),"")</f>
        <v/>
      </c>
      <c r="M414" s="86" t="str">
        <f>IFERROR(INDEX(DB_Typologies!$D$4:$AP$1445,MATCH($A$3,DB_Typologies!$AQ$4:$AQ$1445,0)+$A414,MATCH(M$3,TQoL_Indexes!$B$8:$AK$8,0)),"")</f>
        <v/>
      </c>
      <c r="N414" s="86" t="str">
        <f>IFERROR(INDEX(DB_Typologies!$D$4:$AP$1445,MATCH($A$3,DB_Typologies!$AQ$4:$AQ$1445,0)+$A414,MATCH(N$3,TQoL_Indexes!$B$8:$AK$8,0)),"")</f>
        <v/>
      </c>
      <c r="O414" s="86" t="str">
        <f>IFERROR(INDEX(DB_Typologies!$D$4:$AP$1445,MATCH($A$3,DB_Typologies!$AQ$4:$AQ$1445,0)+$A414,MATCH(O$3,TQoL_Indexes!$B$8:$AK$8,0)),"")</f>
        <v/>
      </c>
      <c r="P414" s="86" t="str">
        <f>IFERROR(INDEX(DB_Typologies!$D$4:$AP$1445,MATCH($A$3,DB_Typologies!$AQ$4:$AQ$1445,0)+$A414,MATCH(P$3,TQoL_Indexes!$B$8:$AK$8,0)),"")</f>
        <v/>
      </c>
      <c r="Q414" s="86" t="str">
        <f>IFERROR(INDEX(DB_Typologies!$D$4:$AP$1445,MATCH($A$3,DB_Typologies!$AQ$4:$AQ$1445,0)+$A414,MATCH(Q$3,TQoL_Indexes!$B$8:$AK$8,0)),"")</f>
        <v/>
      </c>
      <c r="R414" s="86" t="str">
        <f>IFERROR(INDEX(DB_Typologies!$D$4:$AP$1445,MATCH($A$3,DB_Typologies!$AQ$4:$AQ$1445,0)+$A414,MATCH(R$3,TQoL_Indexes!$B$8:$AK$8,0)),"")</f>
        <v/>
      </c>
      <c r="S414" s="86" t="str">
        <f>IFERROR(INDEX(DB_Typologies!$D$4:$AP$1445,MATCH($A$3,DB_Typologies!$AQ$4:$AQ$1445,0)+$A414,MATCH(S$3,TQoL_Indexes!$B$8:$AK$8,0)),"")</f>
        <v/>
      </c>
      <c r="T414" s="86" t="str">
        <f>IFERROR(INDEX(DB_Typologies!$D$4:$AP$1445,MATCH($A$3,DB_Typologies!$AQ$4:$AQ$1445,0)+$A414,MATCH(T$3,TQoL_Indexes!$B$8:$AK$8,0)),"")</f>
        <v/>
      </c>
      <c r="U414" s="86" t="str">
        <f>IFERROR(INDEX(DB_Typologies!$D$4:$AP$1445,MATCH($A$3,DB_Typologies!$AQ$4:$AQ$1445,0)+$A414,MATCH(U$3,TQoL_Indexes!$B$8:$AK$8,0)),"")</f>
        <v/>
      </c>
      <c r="V414" s="86" t="str">
        <f>IFERROR(INDEX(DB_Typologies!$D$4:$AP$1445,MATCH($A$3,DB_Typologies!$AQ$4:$AQ$1445,0)+$A414,MATCH(V$3,TQoL_Indexes!$B$8:$AK$8,0)),"")</f>
        <v/>
      </c>
      <c r="W414" s="86" t="str">
        <f>IFERROR(INDEX(DB_Typologies!$D$4:$AP$1445,MATCH($A$3,DB_Typologies!$AQ$4:$AQ$1445,0)+$A414,MATCH(W$3,TQoL_Indexes!$B$8:$AK$8,0)),"")</f>
        <v/>
      </c>
      <c r="X414" s="86" t="str">
        <f>IFERROR(INDEX(DB_Typologies!$D$4:$AP$1445,MATCH($A$3,DB_Typologies!$AQ$4:$AQ$1445,0)+$A414,MATCH(X$3,TQoL_Indexes!$B$8:$AK$8,0)),"")</f>
        <v/>
      </c>
      <c r="Y414" s="86" t="str">
        <f>IFERROR(INDEX(DB_Typologies!$D$4:$AP$1445,MATCH($A$3,DB_Typologies!$AQ$4:$AQ$1445,0)+$A414,MATCH(Y$3,TQoL_Indexes!$B$8:$AK$8,0)),"")</f>
        <v/>
      </c>
      <c r="Z414" s="86" t="str">
        <f>IFERROR(INDEX(DB_Typologies!$D$4:$AP$1445,MATCH($A$3,DB_Typologies!$AQ$4:$AQ$1445,0)+$A414,MATCH(Z$3,TQoL_Indexes!$B$8:$AK$8,0)),"")</f>
        <v/>
      </c>
      <c r="AA414" s="86" t="str">
        <f>IFERROR(INDEX(DB_Typologies!$D$4:$AP$1445,MATCH($A$3,DB_Typologies!$AQ$4:$AQ$1445,0)+$A414,MATCH(AA$3,TQoL_Indexes!$B$8:$AK$8,0)),"")</f>
        <v/>
      </c>
      <c r="AB414" s="86" t="str">
        <f>IFERROR(INDEX(DB_Typologies!$D$4:$AP$1445,MATCH($A$3,DB_Typologies!$AQ$4:$AQ$1445,0)+$A414,MATCH(AB$3,TQoL_Indexes!$B$8:$AK$8,0)),"")</f>
        <v/>
      </c>
      <c r="AC414" s="86" t="str">
        <f>IFERROR(INDEX(DB_Typologies!$D$4:$AP$1445,MATCH($A$3,DB_Typologies!$AQ$4:$AQ$1445,0)+$A414,MATCH(AC$3,TQoL_Indexes!$B$8:$AK$8,0)),"")</f>
        <v/>
      </c>
      <c r="AD414" s="86" t="str">
        <f>IFERROR(INDEX(DB_Typologies!$D$4:$AP$1445,MATCH($A$3,DB_Typologies!$AQ$4:$AQ$1445,0)+$A414,MATCH(AD$3,TQoL_Indexes!$B$8:$AK$8,0)),"")</f>
        <v/>
      </c>
      <c r="AE414" s="86" t="str">
        <f>IFERROR(INDEX(DB_Typologies!$D$4:$AP$1445,MATCH($A$3,DB_Typologies!$AQ$4:$AQ$1445,0)+$A414,MATCH(AE$3,TQoL_Indexes!$B$8:$AK$8,0)),"")</f>
        <v/>
      </c>
      <c r="AF414" s="86" t="str">
        <f>IFERROR(INDEX(DB_Typologies!$D$4:$AP$1445,MATCH($A$3,DB_Typologies!$AQ$4:$AQ$1445,0)+$A414,MATCH(AF$3,TQoL_Indexes!$B$8:$AK$8,0)),"")</f>
        <v/>
      </c>
      <c r="AG414" s="86" t="str">
        <f>IFERROR(INDEX(DB_Typologies!$D$4:$AP$1445,MATCH($A$3,DB_Typologies!$AQ$4:$AQ$1445,0)+$A414,MATCH(AG$3,TQoL_Indexes!$B$8:$AK$8,0)),"")</f>
        <v/>
      </c>
      <c r="AH414" s="86" t="str">
        <f>IFERROR(INDEX(DB_Typologies!$D$4:$AP$1445,MATCH($A$3,DB_Typologies!$AQ$4:$AQ$1445,0)+$A414,MATCH(AH$3,TQoL_Indexes!$B$8:$AK$8,0)),"")</f>
        <v/>
      </c>
      <c r="AI414" s="86" t="str">
        <f>IFERROR(INDEX(DB_Typologies!$D$4:$AP$1445,MATCH($A$3,DB_Typologies!$AQ$4:$AQ$1445,0)+$A414,MATCH(AI$3,TQoL_Indexes!$B$8:$AK$8,0)),"")</f>
        <v/>
      </c>
      <c r="AJ414" s="86" t="str">
        <f>IFERROR(INDEX(DB_Typologies!$D$4:$AP$1445,MATCH($A$3,DB_Typologies!$AQ$4:$AQ$1445,0)+$A414,MATCH(AJ$3,TQoL_Indexes!$B$8:$AK$8,0)),"")</f>
        <v/>
      </c>
      <c r="AK414" s="86" t="str">
        <f>IFERROR(INDEX(DB_Typologies!$D$4:$AP$1445,MATCH($A$3,DB_Typologies!$AQ$4:$AQ$1445,0)+$A414,MATCH(AK$3,TQoL_Indexes!$B$8:$AK$8,0)),"")</f>
        <v/>
      </c>
      <c r="AL414" s="86" t="str">
        <f>IFERROR(INDEX(DB_Typologies!$D$4:$AP$1445,MATCH($A$3,DB_Typologies!$AQ$4:$AQ$1445,0)+$A414,MATCH(AL$3,TQoL_Indexes!$B$8:$AK$8,0)),"")</f>
        <v/>
      </c>
      <c r="AM414" s="87" t="str">
        <f>IFERROR(INDEX(DB_Typologies!$D$4:$AP$1445,MATCH($A$3,DB_Typologies!$AQ$4:$AQ$1445,0)+$A414,MATCH(AM$3,TQoL_Indexes!$B$8:$AK$8,0)),"")</f>
        <v/>
      </c>
    </row>
    <row r="415" spans="1:39">
      <c r="A415" s="58" t="str">
        <f>IFERROR(IF(A414+1&lt;COUNTIF(DB_Typologies!$AQ$4:$AQ$1445,$A$3),A414+1,""),"")</f>
        <v/>
      </c>
      <c r="B415" s="120" t="str">
        <f>IFERROR(INDEX(DB_Typologies!$D$4:$AP$1445,MATCH($A$3,DB_Typologies!$AQ$4:$AQ$1445,0)+$A415,MATCH(B$3,TQoL_Indexes!$B$8:$AK$8,0)),"")</f>
        <v/>
      </c>
      <c r="C415" s="86" t="str">
        <f>IFERROR(INDEX(DB_Typologies!$D$4:$AP$1445,MATCH($A$3,DB_Typologies!$AQ$4:$AQ$1445,0)+$A415,MATCH(C$3,TQoL_Indexes!$B$8:$AK$8,0)),"")</f>
        <v/>
      </c>
      <c r="D415" s="87" t="str">
        <f>IFERROR(INDEX(DB_Typologies!$D$4:$AP$1445,MATCH($A$3,DB_Typologies!$AQ$4:$AQ$1445,0)+$A415,MATCH(D$3,TQoL_Indexes!$B$8:$AK$8,0)),"")</f>
        <v/>
      </c>
      <c r="E415" s="86" t="str">
        <f>IFERROR(INDEX(DB_Typologies!$D$4:$AP$1445,MATCH($A$3,DB_Typologies!$AQ$4:$AQ$1445,0)+$A415,MATCH(E$3,TQoL_Indexes!$B$8:$AK$8,0)),"")</f>
        <v/>
      </c>
      <c r="F415" s="86" t="str">
        <f>IFERROR(INDEX(DB_Typologies!$D$4:$AP$1445,MATCH($A$3,DB_Typologies!$AQ$4:$AQ$1445,0)+$A415,MATCH(F$3,TQoL_Indexes!$B$8:$AK$8,0)),"")</f>
        <v/>
      </c>
      <c r="G415" s="86" t="str">
        <f>IFERROR(INDEX(DB_Typologies!$D$4:$AP$1445,MATCH($A$3,DB_Typologies!$AQ$4:$AQ$1445,0)+$A415,MATCH(G$3,TQoL_Indexes!$B$8:$AK$8,0)),"")</f>
        <v/>
      </c>
      <c r="H415" s="86" t="str">
        <f>IFERROR(INDEX(DB_Typologies!$D$4:$AP$1445,MATCH($A$3,DB_Typologies!$AQ$4:$AQ$1445,0)+$A415,MATCH(H$3,TQoL_Indexes!$B$8:$AK$8,0)),"")</f>
        <v/>
      </c>
      <c r="I415" s="86" t="str">
        <f>IFERROR(INDEX(DB_Typologies!$D$4:$AP$1445,MATCH($A$3,DB_Typologies!$AQ$4:$AQ$1445,0)+$A415,MATCH(I$3,TQoL_Indexes!$B$8:$AK$8,0)),"")</f>
        <v/>
      </c>
      <c r="J415" s="86" t="str">
        <f>IFERROR(INDEX(DB_Typologies!$D$4:$AP$1445,MATCH($A$3,DB_Typologies!$AQ$4:$AQ$1445,0)+$A415,MATCH(J$3,TQoL_Indexes!$B$8:$AK$8,0)),"")</f>
        <v/>
      </c>
      <c r="K415" s="86" t="str">
        <f>IFERROR(INDEX(DB_Typologies!$D$4:$AP$1445,MATCH($A$3,DB_Typologies!$AQ$4:$AQ$1445,0)+$A415,MATCH(K$3,TQoL_Indexes!$B$8:$AK$8,0)),"")</f>
        <v/>
      </c>
      <c r="L415" s="86" t="str">
        <f>IFERROR(INDEX(DB_Typologies!$D$4:$AP$1445,MATCH($A$3,DB_Typologies!$AQ$4:$AQ$1445,0)+$A415,MATCH(L$3,TQoL_Indexes!$B$8:$AK$8,0)),"")</f>
        <v/>
      </c>
      <c r="M415" s="86" t="str">
        <f>IFERROR(INDEX(DB_Typologies!$D$4:$AP$1445,MATCH($A$3,DB_Typologies!$AQ$4:$AQ$1445,0)+$A415,MATCH(M$3,TQoL_Indexes!$B$8:$AK$8,0)),"")</f>
        <v/>
      </c>
      <c r="N415" s="86" t="str">
        <f>IFERROR(INDEX(DB_Typologies!$D$4:$AP$1445,MATCH($A$3,DB_Typologies!$AQ$4:$AQ$1445,0)+$A415,MATCH(N$3,TQoL_Indexes!$B$8:$AK$8,0)),"")</f>
        <v/>
      </c>
      <c r="O415" s="86" t="str">
        <f>IFERROR(INDEX(DB_Typologies!$D$4:$AP$1445,MATCH($A$3,DB_Typologies!$AQ$4:$AQ$1445,0)+$A415,MATCH(O$3,TQoL_Indexes!$B$8:$AK$8,0)),"")</f>
        <v/>
      </c>
      <c r="P415" s="86" t="str">
        <f>IFERROR(INDEX(DB_Typologies!$D$4:$AP$1445,MATCH($A$3,DB_Typologies!$AQ$4:$AQ$1445,0)+$A415,MATCH(P$3,TQoL_Indexes!$B$8:$AK$8,0)),"")</f>
        <v/>
      </c>
      <c r="Q415" s="86" t="str">
        <f>IFERROR(INDEX(DB_Typologies!$D$4:$AP$1445,MATCH($A$3,DB_Typologies!$AQ$4:$AQ$1445,0)+$A415,MATCH(Q$3,TQoL_Indexes!$B$8:$AK$8,0)),"")</f>
        <v/>
      </c>
      <c r="R415" s="86" t="str">
        <f>IFERROR(INDEX(DB_Typologies!$D$4:$AP$1445,MATCH($A$3,DB_Typologies!$AQ$4:$AQ$1445,0)+$A415,MATCH(R$3,TQoL_Indexes!$B$8:$AK$8,0)),"")</f>
        <v/>
      </c>
      <c r="S415" s="86" t="str">
        <f>IFERROR(INDEX(DB_Typologies!$D$4:$AP$1445,MATCH($A$3,DB_Typologies!$AQ$4:$AQ$1445,0)+$A415,MATCH(S$3,TQoL_Indexes!$B$8:$AK$8,0)),"")</f>
        <v/>
      </c>
      <c r="T415" s="86" t="str">
        <f>IFERROR(INDEX(DB_Typologies!$D$4:$AP$1445,MATCH($A$3,DB_Typologies!$AQ$4:$AQ$1445,0)+$A415,MATCH(T$3,TQoL_Indexes!$B$8:$AK$8,0)),"")</f>
        <v/>
      </c>
      <c r="U415" s="86" t="str">
        <f>IFERROR(INDEX(DB_Typologies!$D$4:$AP$1445,MATCH($A$3,DB_Typologies!$AQ$4:$AQ$1445,0)+$A415,MATCH(U$3,TQoL_Indexes!$B$8:$AK$8,0)),"")</f>
        <v/>
      </c>
      <c r="V415" s="86" t="str">
        <f>IFERROR(INDEX(DB_Typologies!$D$4:$AP$1445,MATCH($A$3,DB_Typologies!$AQ$4:$AQ$1445,0)+$A415,MATCH(V$3,TQoL_Indexes!$B$8:$AK$8,0)),"")</f>
        <v/>
      </c>
      <c r="W415" s="86" t="str">
        <f>IFERROR(INDEX(DB_Typologies!$D$4:$AP$1445,MATCH($A$3,DB_Typologies!$AQ$4:$AQ$1445,0)+$A415,MATCH(W$3,TQoL_Indexes!$B$8:$AK$8,0)),"")</f>
        <v/>
      </c>
      <c r="X415" s="86" t="str">
        <f>IFERROR(INDEX(DB_Typologies!$D$4:$AP$1445,MATCH($A$3,DB_Typologies!$AQ$4:$AQ$1445,0)+$A415,MATCH(X$3,TQoL_Indexes!$B$8:$AK$8,0)),"")</f>
        <v/>
      </c>
      <c r="Y415" s="86" t="str">
        <f>IFERROR(INDEX(DB_Typologies!$D$4:$AP$1445,MATCH($A$3,DB_Typologies!$AQ$4:$AQ$1445,0)+$A415,MATCH(Y$3,TQoL_Indexes!$B$8:$AK$8,0)),"")</f>
        <v/>
      </c>
      <c r="Z415" s="86" t="str">
        <f>IFERROR(INDEX(DB_Typologies!$D$4:$AP$1445,MATCH($A$3,DB_Typologies!$AQ$4:$AQ$1445,0)+$A415,MATCH(Z$3,TQoL_Indexes!$B$8:$AK$8,0)),"")</f>
        <v/>
      </c>
      <c r="AA415" s="86" t="str">
        <f>IFERROR(INDEX(DB_Typologies!$D$4:$AP$1445,MATCH($A$3,DB_Typologies!$AQ$4:$AQ$1445,0)+$A415,MATCH(AA$3,TQoL_Indexes!$B$8:$AK$8,0)),"")</f>
        <v/>
      </c>
      <c r="AB415" s="86" t="str">
        <f>IFERROR(INDEX(DB_Typologies!$D$4:$AP$1445,MATCH($A$3,DB_Typologies!$AQ$4:$AQ$1445,0)+$A415,MATCH(AB$3,TQoL_Indexes!$B$8:$AK$8,0)),"")</f>
        <v/>
      </c>
      <c r="AC415" s="86" t="str">
        <f>IFERROR(INDEX(DB_Typologies!$D$4:$AP$1445,MATCH($A$3,DB_Typologies!$AQ$4:$AQ$1445,0)+$A415,MATCH(AC$3,TQoL_Indexes!$B$8:$AK$8,0)),"")</f>
        <v/>
      </c>
      <c r="AD415" s="86" t="str">
        <f>IFERROR(INDEX(DB_Typologies!$D$4:$AP$1445,MATCH($A$3,DB_Typologies!$AQ$4:$AQ$1445,0)+$A415,MATCH(AD$3,TQoL_Indexes!$B$8:$AK$8,0)),"")</f>
        <v/>
      </c>
      <c r="AE415" s="86" t="str">
        <f>IFERROR(INDEX(DB_Typologies!$D$4:$AP$1445,MATCH($A$3,DB_Typologies!$AQ$4:$AQ$1445,0)+$A415,MATCH(AE$3,TQoL_Indexes!$B$8:$AK$8,0)),"")</f>
        <v/>
      </c>
      <c r="AF415" s="86" t="str">
        <f>IFERROR(INDEX(DB_Typologies!$D$4:$AP$1445,MATCH($A$3,DB_Typologies!$AQ$4:$AQ$1445,0)+$A415,MATCH(AF$3,TQoL_Indexes!$B$8:$AK$8,0)),"")</f>
        <v/>
      </c>
      <c r="AG415" s="86" t="str">
        <f>IFERROR(INDEX(DB_Typologies!$D$4:$AP$1445,MATCH($A$3,DB_Typologies!$AQ$4:$AQ$1445,0)+$A415,MATCH(AG$3,TQoL_Indexes!$B$8:$AK$8,0)),"")</f>
        <v/>
      </c>
      <c r="AH415" s="86" t="str">
        <f>IFERROR(INDEX(DB_Typologies!$D$4:$AP$1445,MATCH($A$3,DB_Typologies!$AQ$4:$AQ$1445,0)+$A415,MATCH(AH$3,TQoL_Indexes!$B$8:$AK$8,0)),"")</f>
        <v/>
      </c>
      <c r="AI415" s="86" t="str">
        <f>IFERROR(INDEX(DB_Typologies!$D$4:$AP$1445,MATCH($A$3,DB_Typologies!$AQ$4:$AQ$1445,0)+$A415,MATCH(AI$3,TQoL_Indexes!$B$8:$AK$8,0)),"")</f>
        <v/>
      </c>
      <c r="AJ415" s="86" t="str">
        <f>IFERROR(INDEX(DB_Typologies!$D$4:$AP$1445,MATCH($A$3,DB_Typologies!$AQ$4:$AQ$1445,0)+$A415,MATCH(AJ$3,TQoL_Indexes!$B$8:$AK$8,0)),"")</f>
        <v/>
      </c>
      <c r="AK415" s="86" t="str">
        <f>IFERROR(INDEX(DB_Typologies!$D$4:$AP$1445,MATCH($A$3,DB_Typologies!$AQ$4:$AQ$1445,0)+$A415,MATCH(AK$3,TQoL_Indexes!$B$8:$AK$8,0)),"")</f>
        <v/>
      </c>
      <c r="AL415" s="86" t="str">
        <f>IFERROR(INDEX(DB_Typologies!$D$4:$AP$1445,MATCH($A$3,DB_Typologies!$AQ$4:$AQ$1445,0)+$A415,MATCH(AL$3,TQoL_Indexes!$B$8:$AK$8,0)),"")</f>
        <v/>
      </c>
      <c r="AM415" s="87" t="str">
        <f>IFERROR(INDEX(DB_Typologies!$D$4:$AP$1445,MATCH($A$3,DB_Typologies!$AQ$4:$AQ$1445,0)+$A415,MATCH(AM$3,TQoL_Indexes!$B$8:$AK$8,0)),"")</f>
        <v/>
      </c>
    </row>
    <row r="416" spans="1:39">
      <c r="A416" s="58" t="str">
        <f>IFERROR(IF(A415+1&lt;COUNTIF(DB_Typologies!$AQ$4:$AQ$1445,$A$3),A415+1,""),"")</f>
        <v/>
      </c>
      <c r="B416" s="120" t="str">
        <f>IFERROR(INDEX(DB_Typologies!$D$4:$AP$1445,MATCH($A$3,DB_Typologies!$AQ$4:$AQ$1445,0)+$A416,MATCH(B$3,TQoL_Indexes!$B$8:$AK$8,0)),"")</f>
        <v/>
      </c>
      <c r="C416" s="86" t="str">
        <f>IFERROR(INDEX(DB_Typologies!$D$4:$AP$1445,MATCH($A$3,DB_Typologies!$AQ$4:$AQ$1445,0)+$A416,MATCH(C$3,TQoL_Indexes!$B$8:$AK$8,0)),"")</f>
        <v/>
      </c>
      <c r="D416" s="87" t="str">
        <f>IFERROR(INDEX(DB_Typologies!$D$4:$AP$1445,MATCH($A$3,DB_Typologies!$AQ$4:$AQ$1445,0)+$A416,MATCH(D$3,TQoL_Indexes!$B$8:$AK$8,0)),"")</f>
        <v/>
      </c>
      <c r="E416" s="86" t="str">
        <f>IFERROR(INDEX(DB_Typologies!$D$4:$AP$1445,MATCH($A$3,DB_Typologies!$AQ$4:$AQ$1445,0)+$A416,MATCH(E$3,TQoL_Indexes!$B$8:$AK$8,0)),"")</f>
        <v/>
      </c>
      <c r="F416" s="86" t="str">
        <f>IFERROR(INDEX(DB_Typologies!$D$4:$AP$1445,MATCH($A$3,DB_Typologies!$AQ$4:$AQ$1445,0)+$A416,MATCH(F$3,TQoL_Indexes!$B$8:$AK$8,0)),"")</f>
        <v/>
      </c>
      <c r="G416" s="86" t="str">
        <f>IFERROR(INDEX(DB_Typologies!$D$4:$AP$1445,MATCH($A$3,DB_Typologies!$AQ$4:$AQ$1445,0)+$A416,MATCH(G$3,TQoL_Indexes!$B$8:$AK$8,0)),"")</f>
        <v/>
      </c>
      <c r="H416" s="86" t="str">
        <f>IFERROR(INDEX(DB_Typologies!$D$4:$AP$1445,MATCH($A$3,DB_Typologies!$AQ$4:$AQ$1445,0)+$A416,MATCH(H$3,TQoL_Indexes!$B$8:$AK$8,0)),"")</f>
        <v/>
      </c>
      <c r="I416" s="86" t="str">
        <f>IFERROR(INDEX(DB_Typologies!$D$4:$AP$1445,MATCH($A$3,DB_Typologies!$AQ$4:$AQ$1445,0)+$A416,MATCH(I$3,TQoL_Indexes!$B$8:$AK$8,0)),"")</f>
        <v/>
      </c>
      <c r="J416" s="86" t="str">
        <f>IFERROR(INDEX(DB_Typologies!$D$4:$AP$1445,MATCH($A$3,DB_Typologies!$AQ$4:$AQ$1445,0)+$A416,MATCH(J$3,TQoL_Indexes!$B$8:$AK$8,0)),"")</f>
        <v/>
      </c>
      <c r="K416" s="86" t="str">
        <f>IFERROR(INDEX(DB_Typologies!$D$4:$AP$1445,MATCH($A$3,DB_Typologies!$AQ$4:$AQ$1445,0)+$A416,MATCH(K$3,TQoL_Indexes!$B$8:$AK$8,0)),"")</f>
        <v/>
      </c>
      <c r="L416" s="86" t="str">
        <f>IFERROR(INDEX(DB_Typologies!$D$4:$AP$1445,MATCH($A$3,DB_Typologies!$AQ$4:$AQ$1445,0)+$A416,MATCH(L$3,TQoL_Indexes!$B$8:$AK$8,0)),"")</f>
        <v/>
      </c>
      <c r="M416" s="86" t="str">
        <f>IFERROR(INDEX(DB_Typologies!$D$4:$AP$1445,MATCH($A$3,DB_Typologies!$AQ$4:$AQ$1445,0)+$A416,MATCH(M$3,TQoL_Indexes!$B$8:$AK$8,0)),"")</f>
        <v/>
      </c>
      <c r="N416" s="86" t="str">
        <f>IFERROR(INDEX(DB_Typologies!$D$4:$AP$1445,MATCH($A$3,DB_Typologies!$AQ$4:$AQ$1445,0)+$A416,MATCH(N$3,TQoL_Indexes!$B$8:$AK$8,0)),"")</f>
        <v/>
      </c>
      <c r="O416" s="86" t="str">
        <f>IFERROR(INDEX(DB_Typologies!$D$4:$AP$1445,MATCH($A$3,DB_Typologies!$AQ$4:$AQ$1445,0)+$A416,MATCH(O$3,TQoL_Indexes!$B$8:$AK$8,0)),"")</f>
        <v/>
      </c>
      <c r="P416" s="86" t="str">
        <f>IFERROR(INDEX(DB_Typologies!$D$4:$AP$1445,MATCH($A$3,DB_Typologies!$AQ$4:$AQ$1445,0)+$A416,MATCH(P$3,TQoL_Indexes!$B$8:$AK$8,0)),"")</f>
        <v/>
      </c>
      <c r="Q416" s="86" t="str">
        <f>IFERROR(INDEX(DB_Typologies!$D$4:$AP$1445,MATCH($A$3,DB_Typologies!$AQ$4:$AQ$1445,0)+$A416,MATCH(Q$3,TQoL_Indexes!$B$8:$AK$8,0)),"")</f>
        <v/>
      </c>
      <c r="R416" s="86" t="str">
        <f>IFERROR(INDEX(DB_Typologies!$D$4:$AP$1445,MATCH($A$3,DB_Typologies!$AQ$4:$AQ$1445,0)+$A416,MATCH(R$3,TQoL_Indexes!$B$8:$AK$8,0)),"")</f>
        <v/>
      </c>
      <c r="S416" s="86" t="str">
        <f>IFERROR(INDEX(DB_Typologies!$D$4:$AP$1445,MATCH($A$3,DB_Typologies!$AQ$4:$AQ$1445,0)+$A416,MATCH(S$3,TQoL_Indexes!$B$8:$AK$8,0)),"")</f>
        <v/>
      </c>
      <c r="T416" s="86" t="str">
        <f>IFERROR(INDEX(DB_Typologies!$D$4:$AP$1445,MATCH($A$3,DB_Typologies!$AQ$4:$AQ$1445,0)+$A416,MATCH(T$3,TQoL_Indexes!$B$8:$AK$8,0)),"")</f>
        <v/>
      </c>
      <c r="U416" s="86" t="str">
        <f>IFERROR(INDEX(DB_Typologies!$D$4:$AP$1445,MATCH($A$3,DB_Typologies!$AQ$4:$AQ$1445,0)+$A416,MATCH(U$3,TQoL_Indexes!$B$8:$AK$8,0)),"")</f>
        <v/>
      </c>
      <c r="V416" s="86" t="str">
        <f>IFERROR(INDEX(DB_Typologies!$D$4:$AP$1445,MATCH($A$3,DB_Typologies!$AQ$4:$AQ$1445,0)+$A416,MATCH(V$3,TQoL_Indexes!$B$8:$AK$8,0)),"")</f>
        <v/>
      </c>
      <c r="W416" s="86" t="str">
        <f>IFERROR(INDEX(DB_Typologies!$D$4:$AP$1445,MATCH($A$3,DB_Typologies!$AQ$4:$AQ$1445,0)+$A416,MATCH(W$3,TQoL_Indexes!$B$8:$AK$8,0)),"")</f>
        <v/>
      </c>
      <c r="X416" s="86" t="str">
        <f>IFERROR(INDEX(DB_Typologies!$D$4:$AP$1445,MATCH($A$3,DB_Typologies!$AQ$4:$AQ$1445,0)+$A416,MATCH(X$3,TQoL_Indexes!$B$8:$AK$8,0)),"")</f>
        <v/>
      </c>
      <c r="Y416" s="86" t="str">
        <f>IFERROR(INDEX(DB_Typologies!$D$4:$AP$1445,MATCH($A$3,DB_Typologies!$AQ$4:$AQ$1445,0)+$A416,MATCH(Y$3,TQoL_Indexes!$B$8:$AK$8,0)),"")</f>
        <v/>
      </c>
      <c r="Z416" s="86" t="str">
        <f>IFERROR(INDEX(DB_Typologies!$D$4:$AP$1445,MATCH($A$3,DB_Typologies!$AQ$4:$AQ$1445,0)+$A416,MATCH(Z$3,TQoL_Indexes!$B$8:$AK$8,0)),"")</f>
        <v/>
      </c>
      <c r="AA416" s="86" t="str">
        <f>IFERROR(INDEX(DB_Typologies!$D$4:$AP$1445,MATCH($A$3,DB_Typologies!$AQ$4:$AQ$1445,0)+$A416,MATCH(AA$3,TQoL_Indexes!$B$8:$AK$8,0)),"")</f>
        <v/>
      </c>
      <c r="AB416" s="86" t="str">
        <f>IFERROR(INDEX(DB_Typologies!$D$4:$AP$1445,MATCH($A$3,DB_Typologies!$AQ$4:$AQ$1445,0)+$A416,MATCH(AB$3,TQoL_Indexes!$B$8:$AK$8,0)),"")</f>
        <v/>
      </c>
      <c r="AC416" s="86" t="str">
        <f>IFERROR(INDEX(DB_Typologies!$D$4:$AP$1445,MATCH($A$3,DB_Typologies!$AQ$4:$AQ$1445,0)+$A416,MATCH(AC$3,TQoL_Indexes!$B$8:$AK$8,0)),"")</f>
        <v/>
      </c>
      <c r="AD416" s="86" t="str">
        <f>IFERROR(INDEX(DB_Typologies!$D$4:$AP$1445,MATCH($A$3,DB_Typologies!$AQ$4:$AQ$1445,0)+$A416,MATCH(AD$3,TQoL_Indexes!$B$8:$AK$8,0)),"")</f>
        <v/>
      </c>
      <c r="AE416" s="86" t="str">
        <f>IFERROR(INDEX(DB_Typologies!$D$4:$AP$1445,MATCH($A$3,DB_Typologies!$AQ$4:$AQ$1445,0)+$A416,MATCH(AE$3,TQoL_Indexes!$B$8:$AK$8,0)),"")</f>
        <v/>
      </c>
      <c r="AF416" s="86" t="str">
        <f>IFERROR(INDEX(DB_Typologies!$D$4:$AP$1445,MATCH($A$3,DB_Typologies!$AQ$4:$AQ$1445,0)+$A416,MATCH(AF$3,TQoL_Indexes!$B$8:$AK$8,0)),"")</f>
        <v/>
      </c>
      <c r="AG416" s="86" t="str">
        <f>IFERROR(INDEX(DB_Typologies!$D$4:$AP$1445,MATCH($A$3,DB_Typologies!$AQ$4:$AQ$1445,0)+$A416,MATCH(AG$3,TQoL_Indexes!$B$8:$AK$8,0)),"")</f>
        <v/>
      </c>
      <c r="AH416" s="86" t="str">
        <f>IFERROR(INDEX(DB_Typologies!$D$4:$AP$1445,MATCH($A$3,DB_Typologies!$AQ$4:$AQ$1445,0)+$A416,MATCH(AH$3,TQoL_Indexes!$B$8:$AK$8,0)),"")</f>
        <v/>
      </c>
      <c r="AI416" s="86" t="str">
        <f>IFERROR(INDEX(DB_Typologies!$D$4:$AP$1445,MATCH($A$3,DB_Typologies!$AQ$4:$AQ$1445,0)+$A416,MATCH(AI$3,TQoL_Indexes!$B$8:$AK$8,0)),"")</f>
        <v/>
      </c>
      <c r="AJ416" s="86" t="str">
        <f>IFERROR(INDEX(DB_Typologies!$D$4:$AP$1445,MATCH($A$3,DB_Typologies!$AQ$4:$AQ$1445,0)+$A416,MATCH(AJ$3,TQoL_Indexes!$B$8:$AK$8,0)),"")</f>
        <v/>
      </c>
      <c r="AK416" s="86" t="str">
        <f>IFERROR(INDEX(DB_Typologies!$D$4:$AP$1445,MATCH($A$3,DB_Typologies!$AQ$4:$AQ$1445,0)+$A416,MATCH(AK$3,TQoL_Indexes!$B$8:$AK$8,0)),"")</f>
        <v/>
      </c>
      <c r="AL416" s="86" t="str">
        <f>IFERROR(INDEX(DB_Typologies!$D$4:$AP$1445,MATCH($A$3,DB_Typologies!$AQ$4:$AQ$1445,0)+$A416,MATCH(AL$3,TQoL_Indexes!$B$8:$AK$8,0)),"")</f>
        <v/>
      </c>
      <c r="AM416" s="87" t="str">
        <f>IFERROR(INDEX(DB_Typologies!$D$4:$AP$1445,MATCH($A$3,DB_Typologies!$AQ$4:$AQ$1445,0)+$A416,MATCH(AM$3,TQoL_Indexes!$B$8:$AK$8,0)),"")</f>
        <v/>
      </c>
    </row>
    <row r="417" spans="1:39">
      <c r="A417" s="58" t="str">
        <f>IFERROR(IF(A416+1&lt;COUNTIF(DB_Typologies!$AQ$4:$AQ$1445,$A$3),A416+1,""),"")</f>
        <v/>
      </c>
      <c r="B417" s="120" t="str">
        <f>IFERROR(INDEX(DB_Typologies!$D$4:$AP$1445,MATCH($A$3,DB_Typologies!$AQ$4:$AQ$1445,0)+$A417,MATCH(B$3,TQoL_Indexes!$B$8:$AK$8,0)),"")</f>
        <v/>
      </c>
      <c r="C417" s="86" t="str">
        <f>IFERROR(INDEX(DB_Typologies!$D$4:$AP$1445,MATCH($A$3,DB_Typologies!$AQ$4:$AQ$1445,0)+$A417,MATCH(C$3,TQoL_Indexes!$B$8:$AK$8,0)),"")</f>
        <v/>
      </c>
      <c r="D417" s="87" t="str">
        <f>IFERROR(INDEX(DB_Typologies!$D$4:$AP$1445,MATCH($A$3,DB_Typologies!$AQ$4:$AQ$1445,0)+$A417,MATCH(D$3,TQoL_Indexes!$B$8:$AK$8,0)),"")</f>
        <v/>
      </c>
      <c r="E417" s="86" t="str">
        <f>IFERROR(INDEX(DB_Typologies!$D$4:$AP$1445,MATCH($A$3,DB_Typologies!$AQ$4:$AQ$1445,0)+$A417,MATCH(E$3,TQoL_Indexes!$B$8:$AK$8,0)),"")</f>
        <v/>
      </c>
      <c r="F417" s="86" t="str">
        <f>IFERROR(INDEX(DB_Typologies!$D$4:$AP$1445,MATCH($A$3,DB_Typologies!$AQ$4:$AQ$1445,0)+$A417,MATCH(F$3,TQoL_Indexes!$B$8:$AK$8,0)),"")</f>
        <v/>
      </c>
      <c r="G417" s="86" t="str">
        <f>IFERROR(INDEX(DB_Typologies!$D$4:$AP$1445,MATCH($A$3,DB_Typologies!$AQ$4:$AQ$1445,0)+$A417,MATCH(G$3,TQoL_Indexes!$B$8:$AK$8,0)),"")</f>
        <v/>
      </c>
      <c r="H417" s="86" t="str">
        <f>IFERROR(INDEX(DB_Typologies!$D$4:$AP$1445,MATCH($A$3,DB_Typologies!$AQ$4:$AQ$1445,0)+$A417,MATCH(H$3,TQoL_Indexes!$B$8:$AK$8,0)),"")</f>
        <v/>
      </c>
      <c r="I417" s="86" t="str">
        <f>IFERROR(INDEX(DB_Typologies!$D$4:$AP$1445,MATCH($A$3,DB_Typologies!$AQ$4:$AQ$1445,0)+$A417,MATCH(I$3,TQoL_Indexes!$B$8:$AK$8,0)),"")</f>
        <v/>
      </c>
      <c r="J417" s="86" t="str">
        <f>IFERROR(INDEX(DB_Typologies!$D$4:$AP$1445,MATCH($A$3,DB_Typologies!$AQ$4:$AQ$1445,0)+$A417,MATCH(J$3,TQoL_Indexes!$B$8:$AK$8,0)),"")</f>
        <v/>
      </c>
      <c r="K417" s="86" t="str">
        <f>IFERROR(INDEX(DB_Typologies!$D$4:$AP$1445,MATCH($A$3,DB_Typologies!$AQ$4:$AQ$1445,0)+$A417,MATCH(K$3,TQoL_Indexes!$B$8:$AK$8,0)),"")</f>
        <v/>
      </c>
      <c r="L417" s="86" t="str">
        <f>IFERROR(INDEX(DB_Typologies!$D$4:$AP$1445,MATCH($A$3,DB_Typologies!$AQ$4:$AQ$1445,0)+$A417,MATCH(L$3,TQoL_Indexes!$B$8:$AK$8,0)),"")</f>
        <v/>
      </c>
      <c r="M417" s="86" t="str">
        <f>IFERROR(INDEX(DB_Typologies!$D$4:$AP$1445,MATCH($A$3,DB_Typologies!$AQ$4:$AQ$1445,0)+$A417,MATCH(M$3,TQoL_Indexes!$B$8:$AK$8,0)),"")</f>
        <v/>
      </c>
      <c r="N417" s="86" t="str">
        <f>IFERROR(INDEX(DB_Typologies!$D$4:$AP$1445,MATCH($A$3,DB_Typologies!$AQ$4:$AQ$1445,0)+$A417,MATCH(N$3,TQoL_Indexes!$B$8:$AK$8,0)),"")</f>
        <v/>
      </c>
      <c r="O417" s="86" t="str">
        <f>IFERROR(INDEX(DB_Typologies!$D$4:$AP$1445,MATCH($A$3,DB_Typologies!$AQ$4:$AQ$1445,0)+$A417,MATCH(O$3,TQoL_Indexes!$B$8:$AK$8,0)),"")</f>
        <v/>
      </c>
      <c r="P417" s="86" t="str">
        <f>IFERROR(INDEX(DB_Typologies!$D$4:$AP$1445,MATCH($A$3,DB_Typologies!$AQ$4:$AQ$1445,0)+$A417,MATCH(P$3,TQoL_Indexes!$B$8:$AK$8,0)),"")</f>
        <v/>
      </c>
      <c r="Q417" s="86" t="str">
        <f>IFERROR(INDEX(DB_Typologies!$D$4:$AP$1445,MATCH($A$3,DB_Typologies!$AQ$4:$AQ$1445,0)+$A417,MATCH(Q$3,TQoL_Indexes!$B$8:$AK$8,0)),"")</f>
        <v/>
      </c>
      <c r="R417" s="86" t="str">
        <f>IFERROR(INDEX(DB_Typologies!$D$4:$AP$1445,MATCH($A$3,DB_Typologies!$AQ$4:$AQ$1445,0)+$A417,MATCH(R$3,TQoL_Indexes!$B$8:$AK$8,0)),"")</f>
        <v/>
      </c>
      <c r="S417" s="86" t="str">
        <f>IFERROR(INDEX(DB_Typologies!$D$4:$AP$1445,MATCH($A$3,DB_Typologies!$AQ$4:$AQ$1445,0)+$A417,MATCH(S$3,TQoL_Indexes!$B$8:$AK$8,0)),"")</f>
        <v/>
      </c>
      <c r="T417" s="86" t="str">
        <f>IFERROR(INDEX(DB_Typologies!$D$4:$AP$1445,MATCH($A$3,DB_Typologies!$AQ$4:$AQ$1445,0)+$A417,MATCH(T$3,TQoL_Indexes!$B$8:$AK$8,0)),"")</f>
        <v/>
      </c>
      <c r="U417" s="86" t="str">
        <f>IFERROR(INDEX(DB_Typologies!$D$4:$AP$1445,MATCH($A$3,DB_Typologies!$AQ$4:$AQ$1445,0)+$A417,MATCH(U$3,TQoL_Indexes!$B$8:$AK$8,0)),"")</f>
        <v/>
      </c>
      <c r="V417" s="86" t="str">
        <f>IFERROR(INDEX(DB_Typologies!$D$4:$AP$1445,MATCH($A$3,DB_Typologies!$AQ$4:$AQ$1445,0)+$A417,MATCH(V$3,TQoL_Indexes!$B$8:$AK$8,0)),"")</f>
        <v/>
      </c>
      <c r="W417" s="86" t="str">
        <f>IFERROR(INDEX(DB_Typologies!$D$4:$AP$1445,MATCH($A$3,DB_Typologies!$AQ$4:$AQ$1445,0)+$A417,MATCH(W$3,TQoL_Indexes!$B$8:$AK$8,0)),"")</f>
        <v/>
      </c>
      <c r="X417" s="86" t="str">
        <f>IFERROR(INDEX(DB_Typologies!$D$4:$AP$1445,MATCH($A$3,DB_Typologies!$AQ$4:$AQ$1445,0)+$A417,MATCH(X$3,TQoL_Indexes!$B$8:$AK$8,0)),"")</f>
        <v/>
      </c>
      <c r="Y417" s="86" t="str">
        <f>IFERROR(INDEX(DB_Typologies!$D$4:$AP$1445,MATCH($A$3,DB_Typologies!$AQ$4:$AQ$1445,0)+$A417,MATCH(Y$3,TQoL_Indexes!$B$8:$AK$8,0)),"")</f>
        <v/>
      </c>
      <c r="Z417" s="86" t="str">
        <f>IFERROR(INDEX(DB_Typologies!$D$4:$AP$1445,MATCH($A$3,DB_Typologies!$AQ$4:$AQ$1445,0)+$A417,MATCH(Z$3,TQoL_Indexes!$B$8:$AK$8,0)),"")</f>
        <v/>
      </c>
      <c r="AA417" s="86" t="str">
        <f>IFERROR(INDEX(DB_Typologies!$D$4:$AP$1445,MATCH($A$3,DB_Typologies!$AQ$4:$AQ$1445,0)+$A417,MATCH(AA$3,TQoL_Indexes!$B$8:$AK$8,0)),"")</f>
        <v/>
      </c>
      <c r="AB417" s="86" t="str">
        <f>IFERROR(INDEX(DB_Typologies!$D$4:$AP$1445,MATCH($A$3,DB_Typologies!$AQ$4:$AQ$1445,0)+$A417,MATCH(AB$3,TQoL_Indexes!$B$8:$AK$8,0)),"")</f>
        <v/>
      </c>
      <c r="AC417" s="86" t="str">
        <f>IFERROR(INDEX(DB_Typologies!$D$4:$AP$1445,MATCH($A$3,DB_Typologies!$AQ$4:$AQ$1445,0)+$A417,MATCH(AC$3,TQoL_Indexes!$B$8:$AK$8,0)),"")</f>
        <v/>
      </c>
      <c r="AD417" s="86" t="str">
        <f>IFERROR(INDEX(DB_Typologies!$D$4:$AP$1445,MATCH($A$3,DB_Typologies!$AQ$4:$AQ$1445,0)+$A417,MATCH(AD$3,TQoL_Indexes!$B$8:$AK$8,0)),"")</f>
        <v/>
      </c>
      <c r="AE417" s="86" t="str">
        <f>IFERROR(INDEX(DB_Typologies!$D$4:$AP$1445,MATCH($A$3,DB_Typologies!$AQ$4:$AQ$1445,0)+$A417,MATCH(AE$3,TQoL_Indexes!$B$8:$AK$8,0)),"")</f>
        <v/>
      </c>
      <c r="AF417" s="86" t="str">
        <f>IFERROR(INDEX(DB_Typologies!$D$4:$AP$1445,MATCH($A$3,DB_Typologies!$AQ$4:$AQ$1445,0)+$A417,MATCH(AF$3,TQoL_Indexes!$B$8:$AK$8,0)),"")</f>
        <v/>
      </c>
      <c r="AG417" s="86" t="str">
        <f>IFERROR(INDEX(DB_Typologies!$D$4:$AP$1445,MATCH($A$3,DB_Typologies!$AQ$4:$AQ$1445,0)+$A417,MATCH(AG$3,TQoL_Indexes!$B$8:$AK$8,0)),"")</f>
        <v/>
      </c>
      <c r="AH417" s="86" t="str">
        <f>IFERROR(INDEX(DB_Typologies!$D$4:$AP$1445,MATCH($A$3,DB_Typologies!$AQ$4:$AQ$1445,0)+$A417,MATCH(AH$3,TQoL_Indexes!$B$8:$AK$8,0)),"")</f>
        <v/>
      </c>
      <c r="AI417" s="86" t="str">
        <f>IFERROR(INDEX(DB_Typologies!$D$4:$AP$1445,MATCH($A$3,DB_Typologies!$AQ$4:$AQ$1445,0)+$A417,MATCH(AI$3,TQoL_Indexes!$B$8:$AK$8,0)),"")</f>
        <v/>
      </c>
      <c r="AJ417" s="86" t="str">
        <f>IFERROR(INDEX(DB_Typologies!$D$4:$AP$1445,MATCH($A$3,DB_Typologies!$AQ$4:$AQ$1445,0)+$A417,MATCH(AJ$3,TQoL_Indexes!$B$8:$AK$8,0)),"")</f>
        <v/>
      </c>
      <c r="AK417" s="86" t="str">
        <f>IFERROR(INDEX(DB_Typologies!$D$4:$AP$1445,MATCH($A$3,DB_Typologies!$AQ$4:$AQ$1445,0)+$A417,MATCH(AK$3,TQoL_Indexes!$B$8:$AK$8,0)),"")</f>
        <v/>
      </c>
      <c r="AL417" s="86" t="str">
        <f>IFERROR(INDEX(DB_Typologies!$D$4:$AP$1445,MATCH($A$3,DB_Typologies!$AQ$4:$AQ$1445,0)+$A417,MATCH(AL$3,TQoL_Indexes!$B$8:$AK$8,0)),"")</f>
        <v/>
      </c>
      <c r="AM417" s="87" t="str">
        <f>IFERROR(INDEX(DB_Typologies!$D$4:$AP$1445,MATCH($A$3,DB_Typologies!$AQ$4:$AQ$1445,0)+$A417,MATCH(AM$3,TQoL_Indexes!$B$8:$AK$8,0)),"")</f>
        <v/>
      </c>
    </row>
    <row r="418" spans="1:39">
      <c r="A418" s="58" t="str">
        <f>IFERROR(IF(A417+1&lt;COUNTIF(DB_Typologies!$AQ$4:$AQ$1445,$A$3),A417+1,""),"")</f>
        <v/>
      </c>
      <c r="B418" s="120" t="str">
        <f>IFERROR(INDEX(DB_Typologies!$D$4:$AP$1445,MATCH($A$3,DB_Typologies!$AQ$4:$AQ$1445,0)+$A418,MATCH(B$3,TQoL_Indexes!$B$8:$AK$8,0)),"")</f>
        <v/>
      </c>
      <c r="C418" s="86" t="str">
        <f>IFERROR(INDEX(DB_Typologies!$D$4:$AP$1445,MATCH($A$3,DB_Typologies!$AQ$4:$AQ$1445,0)+$A418,MATCH(C$3,TQoL_Indexes!$B$8:$AK$8,0)),"")</f>
        <v/>
      </c>
      <c r="D418" s="87" t="str">
        <f>IFERROR(INDEX(DB_Typologies!$D$4:$AP$1445,MATCH($A$3,DB_Typologies!$AQ$4:$AQ$1445,0)+$A418,MATCH(D$3,TQoL_Indexes!$B$8:$AK$8,0)),"")</f>
        <v/>
      </c>
      <c r="E418" s="86" t="str">
        <f>IFERROR(INDEX(DB_Typologies!$D$4:$AP$1445,MATCH($A$3,DB_Typologies!$AQ$4:$AQ$1445,0)+$A418,MATCH(E$3,TQoL_Indexes!$B$8:$AK$8,0)),"")</f>
        <v/>
      </c>
      <c r="F418" s="86" t="str">
        <f>IFERROR(INDEX(DB_Typologies!$D$4:$AP$1445,MATCH($A$3,DB_Typologies!$AQ$4:$AQ$1445,0)+$A418,MATCH(F$3,TQoL_Indexes!$B$8:$AK$8,0)),"")</f>
        <v/>
      </c>
      <c r="G418" s="86" t="str">
        <f>IFERROR(INDEX(DB_Typologies!$D$4:$AP$1445,MATCH($A$3,DB_Typologies!$AQ$4:$AQ$1445,0)+$A418,MATCH(G$3,TQoL_Indexes!$B$8:$AK$8,0)),"")</f>
        <v/>
      </c>
      <c r="H418" s="86" t="str">
        <f>IFERROR(INDEX(DB_Typologies!$D$4:$AP$1445,MATCH($A$3,DB_Typologies!$AQ$4:$AQ$1445,0)+$A418,MATCH(H$3,TQoL_Indexes!$B$8:$AK$8,0)),"")</f>
        <v/>
      </c>
      <c r="I418" s="86" t="str">
        <f>IFERROR(INDEX(DB_Typologies!$D$4:$AP$1445,MATCH($A$3,DB_Typologies!$AQ$4:$AQ$1445,0)+$A418,MATCH(I$3,TQoL_Indexes!$B$8:$AK$8,0)),"")</f>
        <v/>
      </c>
      <c r="J418" s="86" t="str">
        <f>IFERROR(INDEX(DB_Typologies!$D$4:$AP$1445,MATCH($A$3,DB_Typologies!$AQ$4:$AQ$1445,0)+$A418,MATCH(J$3,TQoL_Indexes!$B$8:$AK$8,0)),"")</f>
        <v/>
      </c>
      <c r="K418" s="86" t="str">
        <f>IFERROR(INDEX(DB_Typologies!$D$4:$AP$1445,MATCH($A$3,DB_Typologies!$AQ$4:$AQ$1445,0)+$A418,MATCH(K$3,TQoL_Indexes!$B$8:$AK$8,0)),"")</f>
        <v/>
      </c>
      <c r="L418" s="86" t="str">
        <f>IFERROR(INDEX(DB_Typologies!$D$4:$AP$1445,MATCH($A$3,DB_Typologies!$AQ$4:$AQ$1445,0)+$A418,MATCH(L$3,TQoL_Indexes!$B$8:$AK$8,0)),"")</f>
        <v/>
      </c>
      <c r="M418" s="86" t="str">
        <f>IFERROR(INDEX(DB_Typologies!$D$4:$AP$1445,MATCH($A$3,DB_Typologies!$AQ$4:$AQ$1445,0)+$A418,MATCH(M$3,TQoL_Indexes!$B$8:$AK$8,0)),"")</f>
        <v/>
      </c>
      <c r="N418" s="86" t="str">
        <f>IFERROR(INDEX(DB_Typologies!$D$4:$AP$1445,MATCH($A$3,DB_Typologies!$AQ$4:$AQ$1445,0)+$A418,MATCH(N$3,TQoL_Indexes!$B$8:$AK$8,0)),"")</f>
        <v/>
      </c>
      <c r="O418" s="86" t="str">
        <f>IFERROR(INDEX(DB_Typologies!$D$4:$AP$1445,MATCH($A$3,DB_Typologies!$AQ$4:$AQ$1445,0)+$A418,MATCH(O$3,TQoL_Indexes!$B$8:$AK$8,0)),"")</f>
        <v/>
      </c>
      <c r="P418" s="86" t="str">
        <f>IFERROR(INDEX(DB_Typologies!$D$4:$AP$1445,MATCH($A$3,DB_Typologies!$AQ$4:$AQ$1445,0)+$A418,MATCH(P$3,TQoL_Indexes!$B$8:$AK$8,0)),"")</f>
        <v/>
      </c>
      <c r="Q418" s="86" t="str">
        <f>IFERROR(INDEX(DB_Typologies!$D$4:$AP$1445,MATCH($A$3,DB_Typologies!$AQ$4:$AQ$1445,0)+$A418,MATCH(Q$3,TQoL_Indexes!$B$8:$AK$8,0)),"")</f>
        <v/>
      </c>
      <c r="R418" s="86" t="str">
        <f>IFERROR(INDEX(DB_Typologies!$D$4:$AP$1445,MATCH($A$3,DB_Typologies!$AQ$4:$AQ$1445,0)+$A418,MATCH(R$3,TQoL_Indexes!$B$8:$AK$8,0)),"")</f>
        <v/>
      </c>
      <c r="S418" s="86" t="str">
        <f>IFERROR(INDEX(DB_Typologies!$D$4:$AP$1445,MATCH($A$3,DB_Typologies!$AQ$4:$AQ$1445,0)+$A418,MATCH(S$3,TQoL_Indexes!$B$8:$AK$8,0)),"")</f>
        <v/>
      </c>
      <c r="T418" s="86" t="str">
        <f>IFERROR(INDEX(DB_Typologies!$D$4:$AP$1445,MATCH($A$3,DB_Typologies!$AQ$4:$AQ$1445,0)+$A418,MATCH(T$3,TQoL_Indexes!$B$8:$AK$8,0)),"")</f>
        <v/>
      </c>
      <c r="U418" s="86" t="str">
        <f>IFERROR(INDEX(DB_Typologies!$D$4:$AP$1445,MATCH($A$3,DB_Typologies!$AQ$4:$AQ$1445,0)+$A418,MATCH(U$3,TQoL_Indexes!$B$8:$AK$8,0)),"")</f>
        <v/>
      </c>
      <c r="V418" s="86" t="str">
        <f>IFERROR(INDEX(DB_Typologies!$D$4:$AP$1445,MATCH($A$3,DB_Typologies!$AQ$4:$AQ$1445,0)+$A418,MATCH(V$3,TQoL_Indexes!$B$8:$AK$8,0)),"")</f>
        <v/>
      </c>
      <c r="W418" s="86" t="str">
        <f>IFERROR(INDEX(DB_Typologies!$D$4:$AP$1445,MATCH($A$3,DB_Typologies!$AQ$4:$AQ$1445,0)+$A418,MATCH(W$3,TQoL_Indexes!$B$8:$AK$8,0)),"")</f>
        <v/>
      </c>
      <c r="X418" s="86" t="str">
        <f>IFERROR(INDEX(DB_Typologies!$D$4:$AP$1445,MATCH($A$3,DB_Typologies!$AQ$4:$AQ$1445,0)+$A418,MATCH(X$3,TQoL_Indexes!$B$8:$AK$8,0)),"")</f>
        <v/>
      </c>
      <c r="Y418" s="86" t="str">
        <f>IFERROR(INDEX(DB_Typologies!$D$4:$AP$1445,MATCH($A$3,DB_Typologies!$AQ$4:$AQ$1445,0)+$A418,MATCH(Y$3,TQoL_Indexes!$B$8:$AK$8,0)),"")</f>
        <v/>
      </c>
      <c r="Z418" s="86" t="str">
        <f>IFERROR(INDEX(DB_Typologies!$D$4:$AP$1445,MATCH($A$3,DB_Typologies!$AQ$4:$AQ$1445,0)+$A418,MATCH(Z$3,TQoL_Indexes!$B$8:$AK$8,0)),"")</f>
        <v/>
      </c>
      <c r="AA418" s="86" t="str">
        <f>IFERROR(INDEX(DB_Typologies!$D$4:$AP$1445,MATCH($A$3,DB_Typologies!$AQ$4:$AQ$1445,0)+$A418,MATCH(AA$3,TQoL_Indexes!$B$8:$AK$8,0)),"")</f>
        <v/>
      </c>
      <c r="AB418" s="86" t="str">
        <f>IFERROR(INDEX(DB_Typologies!$D$4:$AP$1445,MATCH($A$3,DB_Typologies!$AQ$4:$AQ$1445,0)+$A418,MATCH(AB$3,TQoL_Indexes!$B$8:$AK$8,0)),"")</f>
        <v/>
      </c>
      <c r="AC418" s="86" t="str">
        <f>IFERROR(INDEX(DB_Typologies!$D$4:$AP$1445,MATCH($A$3,DB_Typologies!$AQ$4:$AQ$1445,0)+$A418,MATCH(AC$3,TQoL_Indexes!$B$8:$AK$8,0)),"")</f>
        <v/>
      </c>
      <c r="AD418" s="86" t="str">
        <f>IFERROR(INDEX(DB_Typologies!$D$4:$AP$1445,MATCH($A$3,DB_Typologies!$AQ$4:$AQ$1445,0)+$A418,MATCH(AD$3,TQoL_Indexes!$B$8:$AK$8,0)),"")</f>
        <v/>
      </c>
      <c r="AE418" s="86" t="str">
        <f>IFERROR(INDEX(DB_Typologies!$D$4:$AP$1445,MATCH($A$3,DB_Typologies!$AQ$4:$AQ$1445,0)+$A418,MATCH(AE$3,TQoL_Indexes!$B$8:$AK$8,0)),"")</f>
        <v/>
      </c>
      <c r="AF418" s="86" t="str">
        <f>IFERROR(INDEX(DB_Typologies!$D$4:$AP$1445,MATCH($A$3,DB_Typologies!$AQ$4:$AQ$1445,0)+$A418,MATCH(AF$3,TQoL_Indexes!$B$8:$AK$8,0)),"")</f>
        <v/>
      </c>
      <c r="AG418" s="86" t="str">
        <f>IFERROR(INDEX(DB_Typologies!$D$4:$AP$1445,MATCH($A$3,DB_Typologies!$AQ$4:$AQ$1445,0)+$A418,MATCH(AG$3,TQoL_Indexes!$B$8:$AK$8,0)),"")</f>
        <v/>
      </c>
      <c r="AH418" s="86" t="str">
        <f>IFERROR(INDEX(DB_Typologies!$D$4:$AP$1445,MATCH($A$3,DB_Typologies!$AQ$4:$AQ$1445,0)+$A418,MATCH(AH$3,TQoL_Indexes!$B$8:$AK$8,0)),"")</f>
        <v/>
      </c>
      <c r="AI418" s="86" t="str">
        <f>IFERROR(INDEX(DB_Typologies!$D$4:$AP$1445,MATCH($A$3,DB_Typologies!$AQ$4:$AQ$1445,0)+$A418,MATCH(AI$3,TQoL_Indexes!$B$8:$AK$8,0)),"")</f>
        <v/>
      </c>
      <c r="AJ418" s="86" t="str">
        <f>IFERROR(INDEX(DB_Typologies!$D$4:$AP$1445,MATCH($A$3,DB_Typologies!$AQ$4:$AQ$1445,0)+$A418,MATCH(AJ$3,TQoL_Indexes!$B$8:$AK$8,0)),"")</f>
        <v/>
      </c>
      <c r="AK418" s="86" t="str">
        <f>IFERROR(INDEX(DB_Typologies!$D$4:$AP$1445,MATCH($A$3,DB_Typologies!$AQ$4:$AQ$1445,0)+$A418,MATCH(AK$3,TQoL_Indexes!$B$8:$AK$8,0)),"")</f>
        <v/>
      </c>
      <c r="AL418" s="86" t="str">
        <f>IFERROR(INDEX(DB_Typologies!$D$4:$AP$1445,MATCH($A$3,DB_Typologies!$AQ$4:$AQ$1445,0)+$A418,MATCH(AL$3,TQoL_Indexes!$B$8:$AK$8,0)),"")</f>
        <v/>
      </c>
      <c r="AM418" s="87" t="str">
        <f>IFERROR(INDEX(DB_Typologies!$D$4:$AP$1445,MATCH($A$3,DB_Typologies!$AQ$4:$AQ$1445,0)+$A418,MATCH(AM$3,TQoL_Indexes!$B$8:$AK$8,0)),"")</f>
        <v/>
      </c>
    </row>
    <row r="419" spans="1:39">
      <c r="A419" s="58" t="str">
        <f>IFERROR(IF(A418+1&lt;COUNTIF(DB_Typologies!$AQ$4:$AQ$1445,$A$3),A418+1,""),"")</f>
        <v/>
      </c>
      <c r="B419" s="120" t="str">
        <f>IFERROR(INDEX(DB_Typologies!$D$4:$AP$1445,MATCH($A$3,DB_Typologies!$AQ$4:$AQ$1445,0)+$A419,MATCH(B$3,TQoL_Indexes!$B$8:$AK$8,0)),"")</f>
        <v/>
      </c>
      <c r="C419" s="86" t="str">
        <f>IFERROR(INDEX(DB_Typologies!$D$4:$AP$1445,MATCH($A$3,DB_Typologies!$AQ$4:$AQ$1445,0)+$A419,MATCH(C$3,TQoL_Indexes!$B$8:$AK$8,0)),"")</f>
        <v/>
      </c>
      <c r="D419" s="87" t="str">
        <f>IFERROR(INDEX(DB_Typologies!$D$4:$AP$1445,MATCH($A$3,DB_Typologies!$AQ$4:$AQ$1445,0)+$A419,MATCH(D$3,TQoL_Indexes!$B$8:$AK$8,0)),"")</f>
        <v/>
      </c>
      <c r="E419" s="86" t="str">
        <f>IFERROR(INDEX(DB_Typologies!$D$4:$AP$1445,MATCH($A$3,DB_Typologies!$AQ$4:$AQ$1445,0)+$A419,MATCH(E$3,TQoL_Indexes!$B$8:$AK$8,0)),"")</f>
        <v/>
      </c>
      <c r="F419" s="86" t="str">
        <f>IFERROR(INDEX(DB_Typologies!$D$4:$AP$1445,MATCH($A$3,DB_Typologies!$AQ$4:$AQ$1445,0)+$A419,MATCH(F$3,TQoL_Indexes!$B$8:$AK$8,0)),"")</f>
        <v/>
      </c>
      <c r="G419" s="86" t="str">
        <f>IFERROR(INDEX(DB_Typologies!$D$4:$AP$1445,MATCH($A$3,DB_Typologies!$AQ$4:$AQ$1445,0)+$A419,MATCH(G$3,TQoL_Indexes!$B$8:$AK$8,0)),"")</f>
        <v/>
      </c>
      <c r="H419" s="86" t="str">
        <f>IFERROR(INDEX(DB_Typologies!$D$4:$AP$1445,MATCH($A$3,DB_Typologies!$AQ$4:$AQ$1445,0)+$A419,MATCH(H$3,TQoL_Indexes!$B$8:$AK$8,0)),"")</f>
        <v/>
      </c>
      <c r="I419" s="86" t="str">
        <f>IFERROR(INDEX(DB_Typologies!$D$4:$AP$1445,MATCH($A$3,DB_Typologies!$AQ$4:$AQ$1445,0)+$A419,MATCH(I$3,TQoL_Indexes!$B$8:$AK$8,0)),"")</f>
        <v/>
      </c>
      <c r="J419" s="86" t="str">
        <f>IFERROR(INDEX(DB_Typologies!$D$4:$AP$1445,MATCH($A$3,DB_Typologies!$AQ$4:$AQ$1445,0)+$A419,MATCH(J$3,TQoL_Indexes!$B$8:$AK$8,0)),"")</f>
        <v/>
      </c>
      <c r="K419" s="86" t="str">
        <f>IFERROR(INDEX(DB_Typologies!$D$4:$AP$1445,MATCH($A$3,DB_Typologies!$AQ$4:$AQ$1445,0)+$A419,MATCH(K$3,TQoL_Indexes!$B$8:$AK$8,0)),"")</f>
        <v/>
      </c>
      <c r="L419" s="86" t="str">
        <f>IFERROR(INDEX(DB_Typologies!$D$4:$AP$1445,MATCH($A$3,DB_Typologies!$AQ$4:$AQ$1445,0)+$A419,MATCH(L$3,TQoL_Indexes!$B$8:$AK$8,0)),"")</f>
        <v/>
      </c>
      <c r="M419" s="86" t="str">
        <f>IFERROR(INDEX(DB_Typologies!$D$4:$AP$1445,MATCH($A$3,DB_Typologies!$AQ$4:$AQ$1445,0)+$A419,MATCH(M$3,TQoL_Indexes!$B$8:$AK$8,0)),"")</f>
        <v/>
      </c>
      <c r="N419" s="86" t="str">
        <f>IFERROR(INDEX(DB_Typologies!$D$4:$AP$1445,MATCH($A$3,DB_Typologies!$AQ$4:$AQ$1445,0)+$A419,MATCH(N$3,TQoL_Indexes!$B$8:$AK$8,0)),"")</f>
        <v/>
      </c>
      <c r="O419" s="86" t="str">
        <f>IFERROR(INDEX(DB_Typologies!$D$4:$AP$1445,MATCH($A$3,DB_Typologies!$AQ$4:$AQ$1445,0)+$A419,MATCH(O$3,TQoL_Indexes!$B$8:$AK$8,0)),"")</f>
        <v/>
      </c>
      <c r="P419" s="86" t="str">
        <f>IFERROR(INDEX(DB_Typologies!$D$4:$AP$1445,MATCH($A$3,DB_Typologies!$AQ$4:$AQ$1445,0)+$A419,MATCH(P$3,TQoL_Indexes!$B$8:$AK$8,0)),"")</f>
        <v/>
      </c>
      <c r="Q419" s="86" t="str">
        <f>IFERROR(INDEX(DB_Typologies!$D$4:$AP$1445,MATCH($A$3,DB_Typologies!$AQ$4:$AQ$1445,0)+$A419,MATCH(Q$3,TQoL_Indexes!$B$8:$AK$8,0)),"")</f>
        <v/>
      </c>
      <c r="R419" s="86" t="str">
        <f>IFERROR(INDEX(DB_Typologies!$D$4:$AP$1445,MATCH($A$3,DB_Typologies!$AQ$4:$AQ$1445,0)+$A419,MATCH(R$3,TQoL_Indexes!$B$8:$AK$8,0)),"")</f>
        <v/>
      </c>
      <c r="S419" s="86" t="str">
        <f>IFERROR(INDEX(DB_Typologies!$D$4:$AP$1445,MATCH($A$3,DB_Typologies!$AQ$4:$AQ$1445,0)+$A419,MATCH(S$3,TQoL_Indexes!$B$8:$AK$8,0)),"")</f>
        <v/>
      </c>
      <c r="T419" s="86" t="str">
        <f>IFERROR(INDEX(DB_Typologies!$D$4:$AP$1445,MATCH($A$3,DB_Typologies!$AQ$4:$AQ$1445,0)+$A419,MATCH(T$3,TQoL_Indexes!$B$8:$AK$8,0)),"")</f>
        <v/>
      </c>
      <c r="U419" s="86" t="str">
        <f>IFERROR(INDEX(DB_Typologies!$D$4:$AP$1445,MATCH($A$3,DB_Typologies!$AQ$4:$AQ$1445,0)+$A419,MATCH(U$3,TQoL_Indexes!$B$8:$AK$8,0)),"")</f>
        <v/>
      </c>
      <c r="V419" s="86" t="str">
        <f>IFERROR(INDEX(DB_Typologies!$D$4:$AP$1445,MATCH($A$3,DB_Typologies!$AQ$4:$AQ$1445,0)+$A419,MATCH(V$3,TQoL_Indexes!$B$8:$AK$8,0)),"")</f>
        <v/>
      </c>
      <c r="W419" s="86" t="str">
        <f>IFERROR(INDEX(DB_Typologies!$D$4:$AP$1445,MATCH($A$3,DB_Typologies!$AQ$4:$AQ$1445,0)+$A419,MATCH(W$3,TQoL_Indexes!$B$8:$AK$8,0)),"")</f>
        <v/>
      </c>
      <c r="X419" s="86" t="str">
        <f>IFERROR(INDEX(DB_Typologies!$D$4:$AP$1445,MATCH($A$3,DB_Typologies!$AQ$4:$AQ$1445,0)+$A419,MATCH(X$3,TQoL_Indexes!$B$8:$AK$8,0)),"")</f>
        <v/>
      </c>
      <c r="Y419" s="86" t="str">
        <f>IFERROR(INDEX(DB_Typologies!$D$4:$AP$1445,MATCH($A$3,DB_Typologies!$AQ$4:$AQ$1445,0)+$A419,MATCH(Y$3,TQoL_Indexes!$B$8:$AK$8,0)),"")</f>
        <v/>
      </c>
      <c r="Z419" s="86" t="str">
        <f>IFERROR(INDEX(DB_Typologies!$D$4:$AP$1445,MATCH($A$3,DB_Typologies!$AQ$4:$AQ$1445,0)+$A419,MATCH(Z$3,TQoL_Indexes!$B$8:$AK$8,0)),"")</f>
        <v/>
      </c>
      <c r="AA419" s="86" t="str">
        <f>IFERROR(INDEX(DB_Typologies!$D$4:$AP$1445,MATCH($A$3,DB_Typologies!$AQ$4:$AQ$1445,0)+$A419,MATCH(AA$3,TQoL_Indexes!$B$8:$AK$8,0)),"")</f>
        <v/>
      </c>
      <c r="AB419" s="86" t="str">
        <f>IFERROR(INDEX(DB_Typologies!$D$4:$AP$1445,MATCH($A$3,DB_Typologies!$AQ$4:$AQ$1445,0)+$A419,MATCH(AB$3,TQoL_Indexes!$B$8:$AK$8,0)),"")</f>
        <v/>
      </c>
      <c r="AC419" s="86" t="str">
        <f>IFERROR(INDEX(DB_Typologies!$D$4:$AP$1445,MATCH($A$3,DB_Typologies!$AQ$4:$AQ$1445,0)+$A419,MATCH(AC$3,TQoL_Indexes!$B$8:$AK$8,0)),"")</f>
        <v/>
      </c>
      <c r="AD419" s="86" t="str">
        <f>IFERROR(INDEX(DB_Typologies!$D$4:$AP$1445,MATCH($A$3,DB_Typologies!$AQ$4:$AQ$1445,0)+$A419,MATCH(AD$3,TQoL_Indexes!$B$8:$AK$8,0)),"")</f>
        <v/>
      </c>
      <c r="AE419" s="86" t="str">
        <f>IFERROR(INDEX(DB_Typologies!$D$4:$AP$1445,MATCH($A$3,DB_Typologies!$AQ$4:$AQ$1445,0)+$A419,MATCH(AE$3,TQoL_Indexes!$B$8:$AK$8,0)),"")</f>
        <v/>
      </c>
      <c r="AF419" s="86" t="str">
        <f>IFERROR(INDEX(DB_Typologies!$D$4:$AP$1445,MATCH($A$3,DB_Typologies!$AQ$4:$AQ$1445,0)+$A419,MATCH(AF$3,TQoL_Indexes!$B$8:$AK$8,0)),"")</f>
        <v/>
      </c>
      <c r="AG419" s="86" t="str">
        <f>IFERROR(INDEX(DB_Typologies!$D$4:$AP$1445,MATCH($A$3,DB_Typologies!$AQ$4:$AQ$1445,0)+$A419,MATCH(AG$3,TQoL_Indexes!$B$8:$AK$8,0)),"")</f>
        <v/>
      </c>
      <c r="AH419" s="86" t="str">
        <f>IFERROR(INDEX(DB_Typologies!$D$4:$AP$1445,MATCH($A$3,DB_Typologies!$AQ$4:$AQ$1445,0)+$A419,MATCH(AH$3,TQoL_Indexes!$B$8:$AK$8,0)),"")</f>
        <v/>
      </c>
      <c r="AI419" s="86" t="str">
        <f>IFERROR(INDEX(DB_Typologies!$D$4:$AP$1445,MATCH($A$3,DB_Typologies!$AQ$4:$AQ$1445,0)+$A419,MATCH(AI$3,TQoL_Indexes!$B$8:$AK$8,0)),"")</f>
        <v/>
      </c>
      <c r="AJ419" s="86" t="str">
        <f>IFERROR(INDEX(DB_Typologies!$D$4:$AP$1445,MATCH($A$3,DB_Typologies!$AQ$4:$AQ$1445,0)+$A419,MATCH(AJ$3,TQoL_Indexes!$B$8:$AK$8,0)),"")</f>
        <v/>
      </c>
      <c r="AK419" s="86" t="str">
        <f>IFERROR(INDEX(DB_Typologies!$D$4:$AP$1445,MATCH($A$3,DB_Typologies!$AQ$4:$AQ$1445,0)+$A419,MATCH(AK$3,TQoL_Indexes!$B$8:$AK$8,0)),"")</f>
        <v/>
      </c>
      <c r="AL419" s="86" t="str">
        <f>IFERROR(INDEX(DB_Typologies!$D$4:$AP$1445,MATCH($A$3,DB_Typologies!$AQ$4:$AQ$1445,0)+$A419,MATCH(AL$3,TQoL_Indexes!$B$8:$AK$8,0)),"")</f>
        <v/>
      </c>
      <c r="AM419" s="87" t="str">
        <f>IFERROR(INDEX(DB_Typologies!$D$4:$AP$1445,MATCH($A$3,DB_Typologies!$AQ$4:$AQ$1445,0)+$A419,MATCH(AM$3,TQoL_Indexes!$B$8:$AK$8,0)),"")</f>
        <v/>
      </c>
    </row>
    <row r="420" spans="1:39">
      <c r="A420" s="58" t="str">
        <f>IFERROR(IF(A419+1&lt;COUNTIF(DB_Typologies!$AQ$4:$AQ$1445,$A$3),A419+1,""),"")</f>
        <v/>
      </c>
      <c r="B420" s="120" t="str">
        <f>IFERROR(INDEX(DB_Typologies!$D$4:$AP$1445,MATCH($A$3,DB_Typologies!$AQ$4:$AQ$1445,0)+$A420,MATCH(B$3,TQoL_Indexes!$B$8:$AK$8,0)),"")</f>
        <v/>
      </c>
      <c r="C420" s="86" t="str">
        <f>IFERROR(INDEX(DB_Typologies!$D$4:$AP$1445,MATCH($A$3,DB_Typologies!$AQ$4:$AQ$1445,0)+$A420,MATCH(C$3,TQoL_Indexes!$B$8:$AK$8,0)),"")</f>
        <v/>
      </c>
      <c r="D420" s="87" t="str">
        <f>IFERROR(INDEX(DB_Typologies!$D$4:$AP$1445,MATCH($A$3,DB_Typologies!$AQ$4:$AQ$1445,0)+$A420,MATCH(D$3,TQoL_Indexes!$B$8:$AK$8,0)),"")</f>
        <v/>
      </c>
      <c r="E420" s="86" t="str">
        <f>IFERROR(INDEX(DB_Typologies!$D$4:$AP$1445,MATCH($A$3,DB_Typologies!$AQ$4:$AQ$1445,0)+$A420,MATCH(E$3,TQoL_Indexes!$B$8:$AK$8,0)),"")</f>
        <v/>
      </c>
      <c r="F420" s="86" t="str">
        <f>IFERROR(INDEX(DB_Typologies!$D$4:$AP$1445,MATCH($A$3,DB_Typologies!$AQ$4:$AQ$1445,0)+$A420,MATCH(F$3,TQoL_Indexes!$B$8:$AK$8,0)),"")</f>
        <v/>
      </c>
      <c r="G420" s="86" t="str">
        <f>IFERROR(INDEX(DB_Typologies!$D$4:$AP$1445,MATCH($A$3,DB_Typologies!$AQ$4:$AQ$1445,0)+$A420,MATCH(G$3,TQoL_Indexes!$B$8:$AK$8,0)),"")</f>
        <v/>
      </c>
      <c r="H420" s="86" t="str">
        <f>IFERROR(INDEX(DB_Typologies!$D$4:$AP$1445,MATCH($A$3,DB_Typologies!$AQ$4:$AQ$1445,0)+$A420,MATCH(H$3,TQoL_Indexes!$B$8:$AK$8,0)),"")</f>
        <v/>
      </c>
      <c r="I420" s="86" t="str">
        <f>IFERROR(INDEX(DB_Typologies!$D$4:$AP$1445,MATCH($A$3,DB_Typologies!$AQ$4:$AQ$1445,0)+$A420,MATCH(I$3,TQoL_Indexes!$B$8:$AK$8,0)),"")</f>
        <v/>
      </c>
      <c r="J420" s="86" t="str">
        <f>IFERROR(INDEX(DB_Typologies!$D$4:$AP$1445,MATCH($A$3,DB_Typologies!$AQ$4:$AQ$1445,0)+$A420,MATCH(J$3,TQoL_Indexes!$B$8:$AK$8,0)),"")</f>
        <v/>
      </c>
      <c r="K420" s="86" t="str">
        <f>IFERROR(INDEX(DB_Typologies!$D$4:$AP$1445,MATCH($A$3,DB_Typologies!$AQ$4:$AQ$1445,0)+$A420,MATCH(K$3,TQoL_Indexes!$B$8:$AK$8,0)),"")</f>
        <v/>
      </c>
      <c r="L420" s="86" t="str">
        <f>IFERROR(INDEX(DB_Typologies!$D$4:$AP$1445,MATCH($A$3,DB_Typologies!$AQ$4:$AQ$1445,0)+$A420,MATCH(L$3,TQoL_Indexes!$B$8:$AK$8,0)),"")</f>
        <v/>
      </c>
      <c r="M420" s="86" t="str">
        <f>IFERROR(INDEX(DB_Typologies!$D$4:$AP$1445,MATCH($A$3,DB_Typologies!$AQ$4:$AQ$1445,0)+$A420,MATCH(M$3,TQoL_Indexes!$B$8:$AK$8,0)),"")</f>
        <v/>
      </c>
      <c r="N420" s="86" t="str">
        <f>IFERROR(INDEX(DB_Typologies!$D$4:$AP$1445,MATCH($A$3,DB_Typologies!$AQ$4:$AQ$1445,0)+$A420,MATCH(N$3,TQoL_Indexes!$B$8:$AK$8,0)),"")</f>
        <v/>
      </c>
      <c r="O420" s="86" t="str">
        <f>IFERROR(INDEX(DB_Typologies!$D$4:$AP$1445,MATCH($A$3,DB_Typologies!$AQ$4:$AQ$1445,0)+$A420,MATCH(O$3,TQoL_Indexes!$B$8:$AK$8,0)),"")</f>
        <v/>
      </c>
      <c r="P420" s="86" t="str">
        <f>IFERROR(INDEX(DB_Typologies!$D$4:$AP$1445,MATCH($A$3,DB_Typologies!$AQ$4:$AQ$1445,0)+$A420,MATCH(P$3,TQoL_Indexes!$B$8:$AK$8,0)),"")</f>
        <v/>
      </c>
      <c r="Q420" s="86" t="str">
        <f>IFERROR(INDEX(DB_Typologies!$D$4:$AP$1445,MATCH($A$3,DB_Typologies!$AQ$4:$AQ$1445,0)+$A420,MATCH(Q$3,TQoL_Indexes!$B$8:$AK$8,0)),"")</f>
        <v/>
      </c>
      <c r="R420" s="86" t="str">
        <f>IFERROR(INDEX(DB_Typologies!$D$4:$AP$1445,MATCH($A$3,DB_Typologies!$AQ$4:$AQ$1445,0)+$A420,MATCH(R$3,TQoL_Indexes!$B$8:$AK$8,0)),"")</f>
        <v/>
      </c>
      <c r="S420" s="86" t="str">
        <f>IFERROR(INDEX(DB_Typologies!$D$4:$AP$1445,MATCH($A$3,DB_Typologies!$AQ$4:$AQ$1445,0)+$A420,MATCH(S$3,TQoL_Indexes!$B$8:$AK$8,0)),"")</f>
        <v/>
      </c>
      <c r="T420" s="86" t="str">
        <f>IFERROR(INDEX(DB_Typologies!$D$4:$AP$1445,MATCH($A$3,DB_Typologies!$AQ$4:$AQ$1445,0)+$A420,MATCH(T$3,TQoL_Indexes!$B$8:$AK$8,0)),"")</f>
        <v/>
      </c>
      <c r="U420" s="86" t="str">
        <f>IFERROR(INDEX(DB_Typologies!$D$4:$AP$1445,MATCH($A$3,DB_Typologies!$AQ$4:$AQ$1445,0)+$A420,MATCH(U$3,TQoL_Indexes!$B$8:$AK$8,0)),"")</f>
        <v/>
      </c>
      <c r="V420" s="86" t="str">
        <f>IFERROR(INDEX(DB_Typologies!$D$4:$AP$1445,MATCH($A$3,DB_Typologies!$AQ$4:$AQ$1445,0)+$A420,MATCH(V$3,TQoL_Indexes!$B$8:$AK$8,0)),"")</f>
        <v/>
      </c>
      <c r="W420" s="86" t="str">
        <f>IFERROR(INDEX(DB_Typologies!$D$4:$AP$1445,MATCH($A$3,DB_Typologies!$AQ$4:$AQ$1445,0)+$A420,MATCH(W$3,TQoL_Indexes!$B$8:$AK$8,0)),"")</f>
        <v/>
      </c>
      <c r="X420" s="86" t="str">
        <f>IFERROR(INDEX(DB_Typologies!$D$4:$AP$1445,MATCH($A$3,DB_Typologies!$AQ$4:$AQ$1445,0)+$A420,MATCH(X$3,TQoL_Indexes!$B$8:$AK$8,0)),"")</f>
        <v/>
      </c>
      <c r="Y420" s="86" t="str">
        <f>IFERROR(INDEX(DB_Typologies!$D$4:$AP$1445,MATCH($A$3,DB_Typologies!$AQ$4:$AQ$1445,0)+$A420,MATCH(Y$3,TQoL_Indexes!$B$8:$AK$8,0)),"")</f>
        <v/>
      </c>
      <c r="Z420" s="86" t="str">
        <f>IFERROR(INDEX(DB_Typologies!$D$4:$AP$1445,MATCH($A$3,DB_Typologies!$AQ$4:$AQ$1445,0)+$A420,MATCH(Z$3,TQoL_Indexes!$B$8:$AK$8,0)),"")</f>
        <v/>
      </c>
      <c r="AA420" s="86" t="str">
        <f>IFERROR(INDEX(DB_Typologies!$D$4:$AP$1445,MATCH($A$3,DB_Typologies!$AQ$4:$AQ$1445,0)+$A420,MATCH(AA$3,TQoL_Indexes!$B$8:$AK$8,0)),"")</f>
        <v/>
      </c>
      <c r="AB420" s="86" t="str">
        <f>IFERROR(INDEX(DB_Typologies!$D$4:$AP$1445,MATCH($A$3,DB_Typologies!$AQ$4:$AQ$1445,0)+$A420,MATCH(AB$3,TQoL_Indexes!$B$8:$AK$8,0)),"")</f>
        <v/>
      </c>
      <c r="AC420" s="86" t="str">
        <f>IFERROR(INDEX(DB_Typologies!$D$4:$AP$1445,MATCH($A$3,DB_Typologies!$AQ$4:$AQ$1445,0)+$A420,MATCH(AC$3,TQoL_Indexes!$B$8:$AK$8,0)),"")</f>
        <v/>
      </c>
      <c r="AD420" s="86" t="str">
        <f>IFERROR(INDEX(DB_Typologies!$D$4:$AP$1445,MATCH($A$3,DB_Typologies!$AQ$4:$AQ$1445,0)+$A420,MATCH(AD$3,TQoL_Indexes!$B$8:$AK$8,0)),"")</f>
        <v/>
      </c>
      <c r="AE420" s="86" t="str">
        <f>IFERROR(INDEX(DB_Typologies!$D$4:$AP$1445,MATCH($A$3,DB_Typologies!$AQ$4:$AQ$1445,0)+$A420,MATCH(AE$3,TQoL_Indexes!$B$8:$AK$8,0)),"")</f>
        <v/>
      </c>
      <c r="AF420" s="86" t="str">
        <f>IFERROR(INDEX(DB_Typologies!$D$4:$AP$1445,MATCH($A$3,DB_Typologies!$AQ$4:$AQ$1445,0)+$A420,MATCH(AF$3,TQoL_Indexes!$B$8:$AK$8,0)),"")</f>
        <v/>
      </c>
      <c r="AG420" s="86" t="str">
        <f>IFERROR(INDEX(DB_Typologies!$D$4:$AP$1445,MATCH($A$3,DB_Typologies!$AQ$4:$AQ$1445,0)+$A420,MATCH(AG$3,TQoL_Indexes!$B$8:$AK$8,0)),"")</f>
        <v/>
      </c>
      <c r="AH420" s="86" t="str">
        <f>IFERROR(INDEX(DB_Typologies!$D$4:$AP$1445,MATCH($A$3,DB_Typologies!$AQ$4:$AQ$1445,0)+$A420,MATCH(AH$3,TQoL_Indexes!$B$8:$AK$8,0)),"")</f>
        <v/>
      </c>
      <c r="AI420" s="86" t="str">
        <f>IFERROR(INDEX(DB_Typologies!$D$4:$AP$1445,MATCH($A$3,DB_Typologies!$AQ$4:$AQ$1445,0)+$A420,MATCH(AI$3,TQoL_Indexes!$B$8:$AK$8,0)),"")</f>
        <v/>
      </c>
      <c r="AJ420" s="86" t="str">
        <f>IFERROR(INDEX(DB_Typologies!$D$4:$AP$1445,MATCH($A$3,DB_Typologies!$AQ$4:$AQ$1445,0)+$A420,MATCH(AJ$3,TQoL_Indexes!$B$8:$AK$8,0)),"")</f>
        <v/>
      </c>
      <c r="AK420" s="86" t="str">
        <f>IFERROR(INDEX(DB_Typologies!$D$4:$AP$1445,MATCH($A$3,DB_Typologies!$AQ$4:$AQ$1445,0)+$A420,MATCH(AK$3,TQoL_Indexes!$B$8:$AK$8,0)),"")</f>
        <v/>
      </c>
      <c r="AL420" s="86" t="str">
        <f>IFERROR(INDEX(DB_Typologies!$D$4:$AP$1445,MATCH($A$3,DB_Typologies!$AQ$4:$AQ$1445,0)+$A420,MATCH(AL$3,TQoL_Indexes!$B$8:$AK$8,0)),"")</f>
        <v/>
      </c>
      <c r="AM420" s="87" t="str">
        <f>IFERROR(INDEX(DB_Typologies!$D$4:$AP$1445,MATCH($A$3,DB_Typologies!$AQ$4:$AQ$1445,0)+$A420,MATCH(AM$3,TQoL_Indexes!$B$8:$AK$8,0)),"")</f>
        <v/>
      </c>
    </row>
    <row r="421" spans="1:39">
      <c r="A421" s="58" t="str">
        <f>IFERROR(IF(A420+1&lt;COUNTIF(DB_Typologies!$AQ$4:$AQ$1445,$A$3),A420+1,""),"")</f>
        <v/>
      </c>
      <c r="B421" s="120" t="str">
        <f>IFERROR(INDEX(DB_Typologies!$D$4:$AP$1445,MATCH($A$3,DB_Typologies!$AQ$4:$AQ$1445,0)+$A421,MATCH(B$3,TQoL_Indexes!$B$8:$AK$8,0)),"")</f>
        <v/>
      </c>
      <c r="C421" s="86" t="str">
        <f>IFERROR(INDEX(DB_Typologies!$D$4:$AP$1445,MATCH($A$3,DB_Typologies!$AQ$4:$AQ$1445,0)+$A421,MATCH(C$3,TQoL_Indexes!$B$8:$AK$8,0)),"")</f>
        <v/>
      </c>
      <c r="D421" s="87" t="str">
        <f>IFERROR(INDEX(DB_Typologies!$D$4:$AP$1445,MATCH($A$3,DB_Typologies!$AQ$4:$AQ$1445,0)+$A421,MATCH(D$3,TQoL_Indexes!$B$8:$AK$8,0)),"")</f>
        <v/>
      </c>
      <c r="E421" s="86" t="str">
        <f>IFERROR(INDEX(DB_Typologies!$D$4:$AP$1445,MATCH($A$3,DB_Typologies!$AQ$4:$AQ$1445,0)+$A421,MATCH(E$3,TQoL_Indexes!$B$8:$AK$8,0)),"")</f>
        <v/>
      </c>
      <c r="F421" s="86" t="str">
        <f>IFERROR(INDEX(DB_Typologies!$D$4:$AP$1445,MATCH($A$3,DB_Typologies!$AQ$4:$AQ$1445,0)+$A421,MATCH(F$3,TQoL_Indexes!$B$8:$AK$8,0)),"")</f>
        <v/>
      </c>
      <c r="G421" s="86" t="str">
        <f>IFERROR(INDEX(DB_Typologies!$D$4:$AP$1445,MATCH($A$3,DB_Typologies!$AQ$4:$AQ$1445,0)+$A421,MATCH(G$3,TQoL_Indexes!$B$8:$AK$8,0)),"")</f>
        <v/>
      </c>
      <c r="H421" s="86" t="str">
        <f>IFERROR(INDEX(DB_Typologies!$D$4:$AP$1445,MATCH($A$3,DB_Typologies!$AQ$4:$AQ$1445,0)+$A421,MATCH(H$3,TQoL_Indexes!$B$8:$AK$8,0)),"")</f>
        <v/>
      </c>
      <c r="I421" s="86" t="str">
        <f>IFERROR(INDEX(DB_Typologies!$D$4:$AP$1445,MATCH($A$3,DB_Typologies!$AQ$4:$AQ$1445,0)+$A421,MATCH(I$3,TQoL_Indexes!$B$8:$AK$8,0)),"")</f>
        <v/>
      </c>
      <c r="J421" s="86" t="str">
        <f>IFERROR(INDEX(DB_Typologies!$D$4:$AP$1445,MATCH($A$3,DB_Typologies!$AQ$4:$AQ$1445,0)+$A421,MATCH(J$3,TQoL_Indexes!$B$8:$AK$8,0)),"")</f>
        <v/>
      </c>
      <c r="K421" s="86" t="str">
        <f>IFERROR(INDEX(DB_Typologies!$D$4:$AP$1445,MATCH($A$3,DB_Typologies!$AQ$4:$AQ$1445,0)+$A421,MATCH(K$3,TQoL_Indexes!$B$8:$AK$8,0)),"")</f>
        <v/>
      </c>
      <c r="L421" s="86" t="str">
        <f>IFERROR(INDEX(DB_Typologies!$D$4:$AP$1445,MATCH($A$3,DB_Typologies!$AQ$4:$AQ$1445,0)+$A421,MATCH(L$3,TQoL_Indexes!$B$8:$AK$8,0)),"")</f>
        <v/>
      </c>
      <c r="M421" s="86" t="str">
        <f>IFERROR(INDEX(DB_Typologies!$D$4:$AP$1445,MATCH($A$3,DB_Typologies!$AQ$4:$AQ$1445,0)+$A421,MATCH(M$3,TQoL_Indexes!$B$8:$AK$8,0)),"")</f>
        <v/>
      </c>
      <c r="N421" s="86" t="str">
        <f>IFERROR(INDEX(DB_Typologies!$D$4:$AP$1445,MATCH($A$3,DB_Typologies!$AQ$4:$AQ$1445,0)+$A421,MATCH(N$3,TQoL_Indexes!$B$8:$AK$8,0)),"")</f>
        <v/>
      </c>
      <c r="O421" s="86" t="str">
        <f>IFERROR(INDEX(DB_Typologies!$D$4:$AP$1445,MATCH($A$3,DB_Typologies!$AQ$4:$AQ$1445,0)+$A421,MATCH(O$3,TQoL_Indexes!$B$8:$AK$8,0)),"")</f>
        <v/>
      </c>
      <c r="P421" s="86" t="str">
        <f>IFERROR(INDEX(DB_Typologies!$D$4:$AP$1445,MATCH($A$3,DB_Typologies!$AQ$4:$AQ$1445,0)+$A421,MATCH(P$3,TQoL_Indexes!$B$8:$AK$8,0)),"")</f>
        <v/>
      </c>
      <c r="Q421" s="86" t="str">
        <f>IFERROR(INDEX(DB_Typologies!$D$4:$AP$1445,MATCH($A$3,DB_Typologies!$AQ$4:$AQ$1445,0)+$A421,MATCH(Q$3,TQoL_Indexes!$B$8:$AK$8,0)),"")</f>
        <v/>
      </c>
      <c r="R421" s="86" t="str">
        <f>IFERROR(INDEX(DB_Typologies!$D$4:$AP$1445,MATCH($A$3,DB_Typologies!$AQ$4:$AQ$1445,0)+$A421,MATCH(R$3,TQoL_Indexes!$B$8:$AK$8,0)),"")</f>
        <v/>
      </c>
      <c r="S421" s="86" t="str">
        <f>IFERROR(INDEX(DB_Typologies!$D$4:$AP$1445,MATCH($A$3,DB_Typologies!$AQ$4:$AQ$1445,0)+$A421,MATCH(S$3,TQoL_Indexes!$B$8:$AK$8,0)),"")</f>
        <v/>
      </c>
      <c r="T421" s="86" t="str">
        <f>IFERROR(INDEX(DB_Typologies!$D$4:$AP$1445,MATCH($A$3,DB_Typologies!$AQ$4:$AQ$1445,0)+$A421,MATCH(T$3,TQoL_Indexes!$B$8:$AK$8,0)),"")</f>
        <v/>
      </c>
      <c r="U421" s="86" t="str">
        <f>IFERROR(INDEX(DB_Typologies!$D$4:$AP$1445,MATCH($A$3,DB_Typologies!$AQ$4:$AQ$1445,0)+$A421,MATCH(U$3,TQoL_Indexes!$B$8:$AK$8,0)),"")</f>
        <v/>
      </c>
      <c r="V421" s="86" t="str">
        <f>IFERROR(INDEX(DB_Typologies!$D$4:$AP$1445,MATCH($A$3,DB_Typologies!$AQ$4:$AQ$1445,0)+$A421,MATCH(V$3,TQoL_Indexes!$B$8:$AK$8,0)),"")</f>
        <v/>
      </c>
      <c r="W421" s="86" t="str">
        <f>IFERROR(INDEX(DB_Typologies!$D$4:$AP$1445,MATCH($A$3,DB_Typologies!$AQ$4:$AQ$1445,0)+$A421,MATCH(W$3,TQoL_Indexes!$B$8:$AK$8,0)),"")</f>
        <v/>
      </c>
      <c r="X421" s="86" t="str">
        <f>IFERROR(INDEX(DB_Typologies!$D$4:$AP$1445,MATCH($A$3,DB_Typologies!$AQ$4:$AQ$1445,0)+$A421,MATCH(X$3,TQoL_Indexes!$B$8:$AK$8,0)),"")</f>
        <v/>
      </c>
      <c r="Y421" s="86" t="str">
        <f>IFERROR(INDEX(DB_Typologies!$D$4:$AP$1445,MATCH($A$3,DB_Typologies!$AQ$4:$AQ$1445,0)+$A421,MATCH(Y$3,TQoL_Indexes!$B$8:$AK$8,0)),"")</f>
        <v/>
      </c>
      <c r="Z421" s="86" t="str">
        <f>IFERROR(INDEX(DB_Typologies!$D$4:$AP$1445,MATCH($A$3,DB_Typologies!$AQ$4:$AQ$1445,0)+$A421,MATCH(Z$3,TQoL_Indexes!$B$8:$AK$8,0)),"")</f>
        <v/>
      </c>
      <c r="AA421" s="86" t="str">
        <f>IFERROR(INDEX(DB_Typologies!$D$4:$AP$1445,MATCH($A$3,DB_Typologies!$AQ$4:$AQ$1445,0)+$A421,MATCH(AA$3,TQoL_Indexes!$B$8:$AK$8,0)),"")</f>
        <v/>
      </c>
      <c r="AB421" s="86" t="str">
        <f>IFERROR(INDEX(DB_Typologies!$D$4:$AP$1445,MATCH($A$3,DB_Typologies!$AQ$4:$AQ$1445,0)+$A421,MATCH(AB$3,TQoL_Indexes!$B$8:$AK$8,0)),"")</f>
        <v/>
      </c>
      <c r="AC421" s="86" t="str">
        <f>IFERROR(INDEX(DB_Typologies!$D$4:$AP$1445,MATCH($A$3,DB_Typologies!$AQ$4:$AQ$1445,0)+$A421,MATCH(AC$3,TQoL_Indexes!$B$8:$AK$8,0)),"")</f>
        <v/>
      </c>
      <c r="AD421" s="86" t="str">
        <f>IFERROR(INDEX(DB_Typologies!$D$4:$AP$1445,MATCH($A$3,DB_Typologies!$AQ$4:$AQ$1445,0)+$A421,MATCH(AD$3,TQoL_Indexes!$B$8:$AK$8,0)),"")</f>
        <v/>
      </c>
      <c r="AE421" s="86" t="str">
        <f>IFERROR(INDEX(DB_Typologies!$D$4:$AP$1445,MATCH($A$3,DB_Typologies!$AQ$4:$AQ$1445,0)+$A421,MATCH(AE$3,TQoL_Indexes!$B$8:$AK$8,0)),"")</f>
        <v/>
      </c>
      <c r="AF421" s="86" t="str">
        <f>IFERROR(INDEX(DB_Typologies!$D$4:$AP$1445,MATCH($A$3,DB_Typologies!$AQ$4:$AQ$1445,0)+$A421,MATCH(AF$3,TQoL_Indexes!$B$8:$AK$8,0)),"")</f>
        <v/>
      </c>
      <c r="AG421" s="86" t="str">
        <f>IFERROR(INDEX(DB_Typologies!$D$4:$AP$1445,MATCH($A$3,DB_Typologies!$AQ$4:$AQ$1445,0)+$A421,MATCH(AG$3,TQoL_Indexes!$B$8:$AK$8,0)),"")</f>
        <v/>
      </c>
      <c r="AH421" s="86" t="str">
        <f>IFERROR(INDEX(DB_Typologies!$D$4:$AP$1445,MATCH($A$3,DB_Typologies!$AQ$4:$AQ$1445,0)+$A421,MATCH(AH$3,TQoL_Indexes!$B$8:$AK$8,0)),"")</f>
        <v/>
      </c>
      <c r="AI421" s="86" t="str">
        <f>IFERROR(INDEX(DB_Typologies!$D$4:$AP$1445,MATCH($A$3,DB_Typologies!$AQ$4:$AQ$1445,0)+$A421,MATCH(AI$3,TQoL_Indexes!$B$8:$AK$8,0)),"")</f>
        <v/>
      </c>
      <c r="AJ421" s="86" t="str">
        <f>IFERROR(INDEX(DB_Typologies!$D$4:$AP$1445,MATCH($A$3,DB_Typologies!$AQ$4:$AQ$1445,0)+$A421,MATCH(AJ$3,TQoL_Indexes!$B$8:$AK$8,0)),"")</f>
        <v/>
      </c>
      <c r="AK421" s="86" t="str">
        <f>IFERROR(INDEX(DB_Typologies!$D$4:$AP$1445,MATCH($A$3,DB_Typologies!$AQ$4:$AQ$1445,0)+$A421,MATCH(AK$3,TQoL_Indexes!$B$8:$AK$8,0)),"")</f>
        <v/>
      </c>
      <c r="AL421" s="86" t="str">
        <f>IFERROR(INDEX(DB_Typologies!$D$4:$AP$1445,MATCH($A$3,DB_Typologies!$AQ$4:$AQ$1445,0)+$A421,MATCH(AL$3,TQoL_Indexes!$B$8:$AK$8,0)),"")</f>
        <v/>
      </c>
      <c r="AM421" s="87" t="str">
        <f>IFERROR(INDEX(DB_Typologies!$D$4:$AP$1445,MATCH($A$3,DB_Typologies!$AQ$4:$AQ$1445,0)+$A421,MATCH(AM$3,TQoL_Indexes!$B$8:$AK$8,0)),"")</f>
        <v/>
      </c>
    </row>
    <row r="422" spans="1:39">
      <c r="A422" s="58" t="str">
        <f>IFERROR(IF(A421+1&lt;COUNTIF(DB_Typologies!$AQ$4:$AQ$1445,$A$3),A421+1,""),"")</f>
        <v/>
      </c>
      <c r="B422" s="120" t="str">
        <f>IFERROR(INDEX(DB_Typologies!$D$4:$AP$1445,MATCH($A$3,DB_Typologies!$AQ$4:$AQ$1445,0)+$A422,MATCH(B$3,TQoL_Indexes!$B$8:$AK$8,0)),"")</f>
        <v/>
      </c>
      <c r="C422" s="86" t="str">
        <f>IFERROR(INDEX(DB_Typologies!$D$4:$AP$1445,MATCH($A$3,DB_Typologies!$AQ$4:$AQ$1445,0)+$A422,MATCH(C$3,TQoL_Indexes!$B$8:$AK$8,0)),"")</f>
        <v/>
      </c>
      <c r="D422" s="87" t="str">
        <f>IFERROR(INDEX(DB_Typologies!$D$4:$AP$1445,MATCH($A$3,DB_Typologies!$AQ$4:$AQ$1445,0)+$A422,MATCH(D$3,TQoL_Indexes!$B$8:$AK$8,0)),"")</f>
        <v/>
      </c>
      <c r="E422" s="86" t="str">
        <f>IFERROR(INDEX(DB_Typologies!$D$4:$AP$1445,MATCH($A$3,DB_Typologies!$AQ$4:$AQ$1445,0)+$A422,MATCH(E$3,TQoL_Indexes!$B$8:$AK$8,0)),"")</f>
        <v/>
      </c>
      <c r="F422" s="86" t="str">
        <f>IFERROR(INDEX(DB_Typologies!$D$4:$AP$1445,MATCH($A$3,DB_Typologies!$AQ$4:$AQ$1445,0)+$A422,MATCH(F$3,TQoL_Indexes!$B$8:$AK$8,0)),"")</f>
        <v/>
      </c>
      <c r="G422" s="86" t="str">
        <f>IFERROR(INDEX(DB_Typologies!$D$4:$AP$1445,MATCH($A$3,DB_Typologies!$AQ$4:$AQ$1445,0)+$A422,MATCH(G$3,TQoL_Indexes!$B$8:$AK$8,0)),"")</f>
        <v/>
      </c>
      <c r="H422" s="86" t="str">
        <f>IFERROR(INDEX(DB_Typologies!$D$4:$AP$1445,MATCH($A$3,DB_Typologies!$AQ$4:$AQ$1445,0)+$A422,MATCH(H$3,TQoL_Indexes!$B$8:$AK$8,0)),"")</f>
        <v/>
      </c>
      <c r="I422" s="86" t="str">
        <f>IFERROR(INDEX(DB_Typologies!$D$4:$AP$1445,MATCH($A$3,DB_Typologies!$AQ$4:$AQ$1445,0)+$A422,MATCH(I$3,TQoL_Indexes!$B$8:$AK$8,0)),"")</f>
        <v/>
      </c>
      <c r="J422" s="86" t="str">
        <f>IFERROR(INDEX(DB_Typologies!$D$4:$AP$1445,MATCH($A$3,DB_Typologies!$AQ$4:$AQ$1445,0)+$A422,MATCH(J$3,TQoL_Indexes!$B$8:$AK$8,0)),"")</f>
        <v/>
      </c>
      <c r="K422" s="86" t="str">
        <f>IFERROR(INDEX(DB_Typologies!$D$4:$AP$1445,MATCH($A$3,DB_Typologies!$AQ$4:$AQ$1445,0)+$A422,MATCH(K$3,TQoL_Indexes!$B$8:$AK$8,0)),"")</f>
        <v/>
      </c>
      <c r="L422" s="86" t="str">
        <f>IFERROR(INDEX(DB_Typologies!$D$4:$AP$1445,MATCH($A$3,DB_Typologies!$AQ$4:$AQ$1445,0)+$A422,MATCH(L$3,TQoL_Indexes!$B$8:$AK$8,0)),"")</f>
        <v/>
      </c>
      <c r="M422" s="86" t="str">
        <f>IFERROR(INDEX(DB_Typologies!$D$4:$AP$1445,MATCH($A$3,DB_Typologies!$AQ$4:$AQ$1445,0)+$A422,MATCH(M$3,TQoL_Indexes!$B$8:$AK$8,0)),"")</f>
        <v/>
      </c>
      <c r="N422" s="86" t="str">
        <f>IFERROR(INDEX(DB_Typologies!$D$4:$AP$1445,MATCH($A$3,DB_Typologies!$AQ$4:$AQ$1445,0)+$A422,MATCH(N$3,TQoL_Indexes!$B$8:$AK$8,0)),"")</f>
        <v/>
      </c>
      <c r="O422" s="86" t="str">
        <f>IFERROR(INDEX(DB_Typologies!$D$4:$AP$1445,MATCH($A$3,DB_Typologies!$AQ$4:$AQ$1445,0)+$A422,MATCH(O$3,TQoL_Indexes!$B$8:$AK$8,0)),"")</f>
        <v/>
      </c>
      <c r="P422" s="86" t="str">
        <f>IFERROR(INDEX(DB_Typologies!$D$4:$AP$1445,MATCH($A$3,DB_Typologies!$AQ$4:$AQ$1445,0)+$A422,MATCH(P$3,TQoL_Indexes!$B$8:$AK$8,0)),"")</f>
        <v/>
      </c>
      <c r="Q422" s="86" t="str">
        <f>IFERROR(INDEX(DB_Typologies!$D$4:$AP$1445,MATCH($A$3,DB_Typologies!$AQ$4:$AQ$1445,0)+$A422,MATCH(Q$3,TQoL_Indexes!$B$8:$AK$8,0)),"")</f>
        <v/>
      </c>
      <c r="R422" s="86" t="str">
        <f>IFERROR(INDEX(DB_Typologies!$D$4:$AP$1445,MATCH($A$3,DB_Typologies!$AQ$4:$AQ$1445,0)+$A422,MATCH(R$3,TQoL_Indexes!$B$8:$AK$8,0)),"")</f>
        <v/>
      </c>
      <c r="S422" s="86" t="str">
        <f>IFERROR(INDEX(DB_Typologies!$D$4:$AP$1445,MATCH($A$3,DB_Typologies!$AQ$4:$AQ$1445,0)+$A422,MATCH(S$3,TQoL_Indexes!$B$8:$AK$8,0)),"")</f>
        <v/>
      </c>
      <c r="T422" s="86" t="str">
        <f>IFERROR(INDEX(DB_Typologies!$D$4:$AP$1445,MATCH($A$3,DB_Typologies!$AQ$4:$AQ$1445,0)+$A422,MATCH(T$3,TQoL_Indexes!$B$8:$AK$8,0)),"")</f>
        <v/>
      </c>
      <c r="U422" s="86" t="str">
        <f>IFERROR(INDEX(DB_Typologies!$D$4:$AP$1445,MATCH($A$3,DB_Typologies!$AQ$4:$AQ$1445,0)+$A422,MATCH(U$3,TQoL_Indexes!$B$8:$AK$8,0)),"")</f>
        <v/>
      </c>
      <c r="V422" s="86" t="str">
        <f>IFERROR(INDEX(DB_Typologies!$D$4:$AP$1445,MATCH($A$3,DB_Typologies!$AQ$4:$AQ$1445,0)+$A422,MATCH(V$3,TQoL_Indexes!$B$8:$AK$8,0)),"")</f>
        <v/>
      </c>
      <c r="W422" s="86" t="str">
        <f>IFERROR(INDEX(DB_Typologies!$D$4:$AP$1445,MATCH($A$3,DB_Typologies!$AQ$4:$AQ$1445,0)+$A422,MATCH(W$3,TQoL_Indexes!$B$8:$AK$8,0)),"")</f>
        <v/>
      </c>
      <c r="X422" s="86" t="str">
        <f>IFERROR(INDEX(DB_Typologies!$D$4:$AP$1445,MATCH($A$3,DB_Typologies!$AQ$4:$AQ$1445,0)+$A422,MATCH(X$3,TQoL_Indexes!$B$8:$AK$8,0)),"")</f>
        <v/>
      </c>
      <c r="Y422" s="86" t="str">
        <f>IFERROR(INDEX(DB_Typologies!$D$4:$AP$1445,MATCH($A$3,DB_Typologies!$AQ$4:$AQ$1445,0)+$A422,MATCH(Y$3,TQoL_Indexes!$B$8:$AK$8,0)),"")</f>
        <v/>
      </c>
      <c r="Z422" s="86" t="str">
        <f>IFERROR(INDEX(DB_Typologies!$D$4:$AP$1445,MATCH($A$3,DB_Typologies!$AQ$4:$AQ$1445,0)+$A422,MATCH(Z$3,TQoL_Indexes!$B$8:$AK$8,0)),"")</f>
        <v/>
      </c>
      <c r="AA422" s="86" t="str">
        <f>IFERROR(INDEX(DB_Typologies!$D$4:$AP$1445,MATCH($A$3,DB_Typologies!$AQ$4:$AQ$1445,0)+$A422,MATCH(AA$3,TQoL_Indexes!$B$8:$AK$8,0)),"")</f>
        <v/>
      </c>
      <c r="AB422" s="86" t="str">
        <f>IFERROR(INDEX(DB_Typologies!$D$4:$AP$1445,MATCH($A$3,DB_Typologies!$AQ$4:$AQ$1445,0)+$A422,MATCH(AB$3,TQoL_Indexes!$B$8:$AK$8,0)),"")</f>
        <v/>
      </c>
      <c r="AC422" s="86" t="str">
        <f>IFERROR(INDEX(DB_Typologies!$D$4:$AP$1445,MATCH($A$3,DB_Typologies!$AQ$4:$AQ$1445,0)+$A422,MATCH(AC$3,TQoL_Indexes!$B$8:$AK$8,0)),"")</f>
        <v/>
      </c>
      <c r="AD422" s="86" t="str">
        <f>IFERROR(INDEX(DB_Typologies!$D$4:$AP$1445,MATCH($A$3,DB_Typologies!$AQ$4:$AQ$1445,0)+$A422,MATCH(AD$3,TQoL_Indexes!$B$8:$AK$8,0)),"")</f>
        <v/>
      </c>
      <c r="AE422" s="86" t="str">
        <f>IFERROR(INDEX(DB_Typologies!$D$4:$AP$1445,MATCH($A$3,DB_Typologies!$AQ$4:$AQ$1445,0)+$A422,MATCH(AE$3,TQoL_Indexes!$B$8:$AK$8,0)),"")</f>
        <v/>
      </c>
      <c r="AF422" s="86" t="str">
        <f>IFERROR(INDEX(DB_Typologies!$D$4:$AP$1445,MATCH($A$3,DB_Typologies!$AQ$4:$AQ$1445,0)+$A422,MATCH(AF$3,TQoL_Indexes!$B$8:$AK$8,0)),"")</f>
        <v/>
      </c>
      <c r="AG422" s="86" t="str">
        <f>IFERROR(INDEX(DB_Typologies!$D$4:$AP$1445,MATCH($A$3,DB_Typologies!$AQ$4:$AQ$1445,0)+$A422,MATCH(AG$3,TQoL_Indexes!$B$8:$AK$8,0)),"")</f>
        <v/>
      </c>
      <c r="AH422" s="86" t="str">
        <f>IFERROR(INDEX(DB_Typologies!$D$4:$AP$1445,MATCH($A$3,DB_Typologies!$AQ$4:$AQ$1445,0)+$A422,MATCH(AH$3,TQoL_Indexes!$B$8:$AK$8,0)),"")</f>
        <v/>
      </c>
      <c r="AI422" s="86" t="str">
        <f>IFERROR(INDEX(DB_Typologies!$D$4:$AP$1445,MATCH($A$3,DB_Typologies!$AQ$4:$AQ$1445,0)+$A422,MATCH(AI$3,TQoL_Indexes!$B$8:$AK$8,0)),"")</f>
        <v/>
      </c>
      <c r="AJ422" s="86" t="str">
        <f>IFERROR(INDEX(DB_Typologies!$D$4:$AP$1445,MATCH($A$3,DB_Typologies!$AQ$4:$AQ$1445,0)+$A422,MATCH(AJ$3,TQoL_Indexes!$B$8:$AK$8,0)),"")</f>
        <v/>
      </c>
      <c r="AK422" s="86" t="str">
        <f>IFERROR(INDEX(DB_Typologies!$D$4:$AP$1445,MATCH($A$3,DB_Typologies!$AQ$4:$AQ$1445,0)+$A422,MATCH(AK$3,TQoL_Indexes!$B$8:$AK$8,0)),"")</f>
        <v/>
      </c>
      <c r="AL422" s="86" t="str">
        <f>IFERROR(INDEX(DB_Typologies!$D$4:$AP$1445,MATCH($A$3,DB_Typologies!$AQ$4:$AQ$1445,0)+$A422,MATCH(AL$3,TQoL_Indexes!$B$8:$AK$8,0)),"")</f>
        <v/>
      </c>
      <c r="AM422" s="87" t="str">
        <f>IFERROR(INDEX(DB_Typologies!$D$4:$AP$1445,MATCH($A$3,DB_Typologies!$AQ$4:$AQ$1445,0)+$A422,MATCH(AM$3,TQoL_Indexes!$B$8:$AK$8,0)),"")</f>
        <v/>
      </c>
    </row>
    <row r="423" spans="1:39">
      <c r="A423" s="58" t="str">
        <f>IFERROR(IF(A422+1&lt;COUNTIF(DB_Typologies!$AQ$4:$AQ$1445,$A$3),A422+1,""),"")</f>
        <v/>
      </c>
      <c r="B423" s="120" t="str">
        <f>IFERROR(INDEX(DB_Typologies!$D$4:$AP$1445,MATCH($A$3,DB_Typologies!$AQ$4:$AQ$1445,0)+$A423,MATCH(B$3,TQoL_Indexes!$B$8:$AK$8,0)),"")</f>
        <v/>
      </c>
      <c r="C423" s="86" t="str">
        <f>IFERROR(INDEX(DB_Typologies!$D$4:$AP$1445,MATCH($A$3,DB_Typologies!$AQ$4:$AQ$1445,0)+$A423,MATCH(C$3,TQoL_Indexes!$B$8:$AK$8,0)),"")</f>
        <v/>
      </c>
      <c r="D423" s="87" t="str">
        <f>IFERROR(INDEX(DB_Typologies!$D$4:$AP$1445,MATCH($A$3,DB_Typologies!$AQ$4:$AQ$1445,0)+$A423,MATCH(D$3,TQoL_Indexes!$B$8:$AK$8,0)),"")</f>
        <v/>
      </c>
      <c r="E423" s="86" t="str">
        <f>IFERROR(INDEX(DB_Typologies!$D$4:$AP$1445,MATCH($A$3,DB_Typologies!$AQ$4:$AQ$1445,0)+$A423,MATCH(E$3,TQoL_Indexes!$B$8:$AK$8,0)),"")</f>
        <v/>
      </c>
      <c r="F423" s="86" t="str">
        <f>IFERROR(INDEX(DB_Typologies!$D$4:$AP$1445,MATCH($A$3,DB_Typologies!$AQ$4:$AQ$1445,0)+$A423,MATCH(F$3,TQoL_Indexes!$B$8:$AK$8,0)),"")</f>
        <v/>
      </c>
      <c r="G423" s="86" t="str">
        <f>IFERROR(INDEX(DB_Typologies!$D$4:$AP$1445,MATCH($A$3,DB_Typologies!$AQ$4:$AQ$1445,0)+$A423,MATCH(G$3,TQoL_Indexes!$B$8:$AK$8,0)),"")</f>
        <v/>
      </c>
      <c r="H423" s="86" t="str">
        <f>IFERROR(INDEX(DB_Typologies!$D$4:$AP$1445,MATCH($A$3,DB_Typologies!$AQ$4:$AQ$1445,0)+$A423,MATCH(H$3,TQoL_Indexes!$B$8:$AK$8,0)),"")</f>
        <v/>
      </c>
      <c r="I423" s="86" t="str">
        <f>IFERROR(INDEX(DB_Typologies!$D$4:$AP$1445,MATCH($A$3,DB_Typologies!$AQ$4:$AQ$1445,0)+$A423,MATCH(I$3,TQoL_Indexes!$B$8:$AK$8,0)),"")</f>
        <v/>
      </c>
      <c r="J423" s="86" t="str">
        <f>IFERROR(INDEX(DB_Typologies!$D$4:$AP$1445,MATCH($A$3,DB_Typologies!$AQ$4:$AQ$1445,0)+$A423,MATCH(J$3,TQoL_Indexes!$B$8:$AK$8,0)),"")</f>
        <v/>
      </c>
      <c r="K423" s="86" t="str">
        <f>IFERROR(INDEX(DB_Typologies!$D$4:$AP$1445,MATCH($A$3,DB_Typologies!$AQ$4:$AQ$1445,0)+$A423,MATCH(K$3,TQoL_Indexes!$B$8:$AK$8,0)),"")</f>
        <v/>
      </c>
      <c r="L423" s="86" t="str">
        <f>IFERROR(INDEX(DB_Typologies!$D$4:$AP$1445,MATCH($A$3,DB_Typologies!$AQ$4:$AQ$1445,0)+$A423,MATCH(L$3,TQoL_Indexes!$B$8:$AK$8,0)),"")</f>
        <v/>
      </c>
      <c r="M423" s="86" t="str">
        <f>IFERROR(INDEX(DB_Typologies!$D$4:$AP$1445,MATCH($A$3,DB_Typologies!$AQ$4:$AQ$1445,0)+$A423,MATCH(M$3,TQoL_Indexes!$B$8:$AK$8,0)),"")</f>
        <v/>
      </c>
      <c r="N423" s="86" t="str">
        <f>IFERROR(INDEX(DB_Typologies!$D$4:$AP$1445,MATCH($A$3,DB_Typologies!$AQ$4:$AQ$1445,0)+$A423,MATCH(N$3,TQoL_Indexes!$B$8:$AK$8,0)),"")</f>
        <v/>
      </c>
      <c r="O423" s="86" t="str">
        <f>IFERROR(INDEX(DB_Typologies!$D$4:$AP$1445,MATCH($A$3,DB_Typologies!$AQ$4:$AQ$1445,0)+$A423,MATCH(O$3,TQoL_Indexes!$B$8:$AK$8,0)),"")</f>
        <v/>
      </c>
      <c r="P423" s="86" t="str">
        <f>IFERROR(INDEX(DB_Typologies!$D$4:$AP$1445,MATCH($A$3,DB_Typologies!$AQ$4:$AQ$1445,0)+$A423,MATCH(P$3,TQoL_Indexes!$B$8:$AK$8,0)),"")</f>
        <v/>
      </c>
      <c r="Q423" s="86" t="str">
        <f>IFERROR(INDEX(DB_Typologies!$D$4:$AP$1445,MATCH($A$3,DB_Typologies!$AQ$4:$AQ$1445,0)+$A423,MATCH(Q$3,TQoL_Indexes!$B$8:$AK$8,0)),"")</f>
        <v/>
      </c>
      <c r="R423" s="86" t="str">
        <f>IFERROR(INDEX(DB_Typologies!$D$4:$AP$1445,MATCH($A$3,DB_Typologies!$AQ$4:$AQ$1445,0)+$A423,MATCH(R$3,TQoL_Indexes!$B$8:$AK$8,0)),"")</f>
        <v/>
      </c>
      <c r="S423" s="86" t="str">
        <f>IFERROR(INDEX(DB_Typologies!$D$4:$AP$1445,MATCH($A$3,DB_Typologies!$AQ$4:$AQ$1445,0)+$A423,MATCH(S$3,TQoL_Indexes!$B$8:$AK$8,0)),"")</f>
        <v/>
      </c>
      <c r="T423" s="86" t="str">
        <f>IFERROR(INDEX(DB_Typologies!$D$4:$AP$1445,MATCH($A$3,DB_Typologies!$AQ$4:$AQ$1445,0)+$A423,MATCH(T$3,TQoL_Indexes!$B$8:$AK$8,0)),"")</f>
        <v/>
      </c>
      <c r="U423" s="86" t="str">
        <f>IFERROR(INDEX(DB_Typologies!$D$4:$AP$1445,MATCH($A$3,DB_Typologies!$AQ$4:$AQ$1445,0)+$A423,MATCH(U$3,TQoL_Indexes!$B$8:$AK$8,0)),"")</f>
        <v/>
      </c>
      <c r="V423" s="86" t="str">
        <f>IFERROR(INDEX(DB_Typologies!$D$4:$AP$1445,MATCH($A$3,DB_Typologies!$AQ$4:$AQ$1445,0)+$A423,MATCH(V$3,TQoL_Indexes!$B$8:$AK$8,0)),"")</f>
        <v/>
      </c>
      <c r="W423" s="86" t="str">
        <f>IFERROR(INDEX(DB_Typologies!$D$4:$AP$1445,MATCH($A$3,DB_Typologies!$AQ$4:$AQ$1445,0)+$A423,MATCH(W$3,TQoL_Indexes!$B$8:$AK$8,0)),"")</f>
        <v/>
      </c>
      <c r="X423" s="86" t="str">
        <f>IFERROR(INDEX(DB_Typologies!$D$4:$AP$1445,MATCH($A$3,DB_Typologies!$AQ$4:$AQ$1445,0)+$A423,MATCH(X$3,TQoL_Indexes!$B$8:$AK$8,0)),"")</f>
        <v/>
      </c>
      <c r="Y423" s="86" t="str">
        <f>IFERROR(INDEX(DB_Typologies!$D$4:$AP$1445,MATCH($A$3,DB_Typologies!$AQ$4:$AQ$1445,0)+$A423,MATCH(Y$3,TQoL_Indexes!$B$8:$AK$8,0)),"")</f>
        <v/>
      </c>
      <c r="Z423" s="86" t="str">
        <f>IFERROR(INDEX(DB_Typologies!$D$4:$AP$1445,MATCH($A$3,DB_Typologies!$AQ$4:$AQ$1445,0)+$A423,MATCH(Z$3,TQoL_Indexes!$B$8:$AK$8,0)),"")</f>
        <v/>
      </c>
      <c r="AA423" s="86" t="str">
        <f>IFERROR(INDEX(DB_Typologies!$D$4:$AP$1445,MATCH($A$3,DB_Typologies!$AQ$4:$AQ$1445,0)+$A423,MATCH(AA$3,TQoL_Indexes!$B$8:$AK$8,0)),"")</f>
        <v/>
      </c>
      <c r="AB423" s="86" t="str">
        <f>IFERROR(INDEX(DB_Typologies!$D$4:$AP$1445,MATCH($A$3,DB_Typologies!$AQ$4:$AQ$1445,0)+$A423,MATCH(AB$3,TQoL_Indexes!$B$8:$AK$8,0)),"")</f>
        <v/>
      </c>
      <c r="AC423" s="86" t="str">
        <f>IFERROR(INDEX(DB_Typologies!$D$4:$AP$1445,MATCH($A$3,DB_Typologies!$AQ$4:$AQ$1445,0)+$A423,MATCH(AC$3,TQoL_Indexes!$B$8:$AK$8,0)),"")</f>
        <v/>
      </c>
      <c r="AD423" s="86" t="str">
        <f>IFERROR(INDEX(DB_Typologies!$D$4:$AP$1445,MATCH($A$3,DB_Typologies!$AQ$4:$AQ$1445,0)+$A423,MATCH(AD$3,TQoL_Indexes!$B$8:$AK$8,0)),"")</f>
        <v/>
      </c>
      <c r="AE423" s="86" t="str">
        <f>IFERROR(INDEX(DB_Typologies!$D$4:$AP$1445,MATCH($A$3,DB_Typologies!$AQ$4:$AQ$1445,0)+$A423,MATCH(AE$3,TQoL_Indexes!$B$8:$AK$8,0)),"")</f>
        <v/>
      </c>
      <c r="AF423" s="86" t="str">
        <f>IFERROR(INDEX(DB_Typologies!$D$4:$AP$1445,MATCH($A$3,DB_Typologies!$AQ$4:$AQ$1445,0)+$A423,MATCH(AF$3,TQoL_Indexes!$B$8:$AK$8,0)),"")</f>
        <v/>
      </c>
      <c r="AG423" s="86" t="str">
        <f>IFERROR(INDEX(DB_Typologies!$D$4:$AP$1445,MATCH($A$3,DB_Typologies!$AQ$4:$AQ$1445,0)+$A423,MATCH(AG$3,TQoL_Indexes!$B$8:$AK$8,0)),"")</f>
        <v/>
      </c>
      <c r="AH423" s="86" t="str">
        <f>IFERROR(INDEX(DB_Typologies!$D$4:$AP$1445,MATCH($A$3,DB_Typologies!$AQ$4:$AQ$1445,0)+$A423,MATCH(AH$3,TQoL_Indexes!$B$8:$AK$8,0)),"")</f>
        <v/>
      </c>
      <c r="AI423" s="86" t="str">
        <f>IFERROR(INDEX(DB_Typologies!$D$4:$AP$1445,MATCH($A$3,DB_Typologies!$AQ$4:$AQ$1445,0)+$A423,MATCH(AI$3,TQoL_Indexes!$B$8:$AK$8,0)),"")</f>
        <v/>
      </c>
      <c r="AJ423" s="86" t="str">
        <f>IFERROR(INDEX(DB_Typologies!$D$4:$AP$1445,MATCH($A$3,DB_Typologies!$AQ$4:$AQ$1445,0)+$A423,MATCH(AJ$3,TQoL_Indexes!$B$8:$AK$8,0)),"")</f>
        <v/>
      </c>
      <c r="AK423" s="86" t="str">
        <f>IFERROR(INDEX(DB_Typologies!$D$4:$AP$1445,MATCH($A$3,DB_Typologies!$AQ$4:$AQ$1445,0)+$A423,MATCH(AK$3,TQoL_Indexes!$B$8:$AK$8,0)),"")</f>
        <v/>
      </c>
      <c r="AL423" s="86" t="str">
        <f>IFERROR(INDEX(DB_Typologies!$D$4:$AP$1445,MATCH($A$3,DB_Typologies!$AQ$4:$AQ$1445,0)+$A423,MATCH(AL$3,TQoL_Indexes!$B$8:$AK$8,0)),"")</f>
        <v/>
      </c>
      <c r="AM423" s="87" t="str">
        <f>IFERROR(INDEX(DB_Typologies!$D$4:$AP$1445,MATCH($A$3,DB_Typologies!$AQ$4:$AQ$1445,0)+$A423,MATCH(AM$3,TQoL_Indexes!$B$8:$AK$8,0)),"")</f>
        <v/>
      </c>
    </row>
    <row r="424" spans="1:39">
      <c r="A424" s="58" t="str">
        <f>IFERROR(IF(A423+1&lt;COUNTIF(DB_Typologies!$AQ$4:$AQ$1445,$A$3),A423+1,""),"")</f>
        <v/>
      </c>
      <c r="B424" s="120" t="str">
        <f>IFERROR(INDEX(DB_Typologies!$D$4:$AP$1445,MATCH($A$3,DB_Typologies!$AQ$4:$AQ$1445,0)+$A424,MATCH(B$3,TQoL_Indexes!$B$8:$AK$8,0)),"")</f>
        <v/>
      </c>
      <c r="C424" s="86" t="str">
        <f>IFERROR(INDEX(DB_Typologies!$D$4:$AP$1445,MATCH($A$3,DB_Typologies!$AQ$4:$AQ$1445,0)+$A424,MATCH(C$3,TQoL_Indexes!$B$8:$AK$8,0)),"")</f>
        <v/>
      </c>
      <c r="D424" s="87" t="str">
        <f>IFERROR(INDEX(DB_Typologies!$D$4:$AP$1445,MATCH($A$3,DB_Typologies!$AQ$4:$AQ$1445,0)+$A424,MATCH(D$3,TQoL_Indexes!$B$8:$AK$8,0)),"")</f>
        <v/>
      </c>
      <c r="E424" s="86" t="str">
        <f>IFERROR(INDEX(DB_Typologies!$D$4:$AP$1445,MATCH($A$3,DB_Typologies!$AQ$4:$AQ$1445,0)+$A424,MATCH(E$3,TQoL_Indexes!$B$8:$AK$8,0)),"")</f>
        <v/>
      </c>
      <c r="F424" s="86" t="str">
        <f>IFERROR(INDEX(DB_Typologies!$D$4:$AP$1445,MATCH($A$3,DB_Typologies!$AQ$4:$AQ$1445,0)+$A424,MATCH(F$3,TQoL_Indexes!$B$8:$AK$8,0)),"")</f>
        <v/>
      </c>
      <c r="G424" s="86" t="str">
        <f>IFERROR(INDEX(DB_Typologies!$D$4:$AP$1445,MATCH($A$3,DB_Typologies!$AQ$4:$AQ$1445,0)+$A424,MATCH(G$3,TQoL_Indexes!$B$8:$AK$8,0)),"")</f>
        <v/>
      </c>
      <c r="H424" s="86" t="str">
        <f>IFERROR(INDEX(DB_Typologies!$D$4:$AP$1445,MATCH($A$3,DB_Typologies!$AQ$4:$AQ$1445,0)+$A424,MATCH(H$3,TQoL_Indexes!$B$8:$AK$8,0)),"")</f>
        <v/>
      </c>
      <c r="I424" s="86" t="str">
        <f>IFERROR(INDEX(DB_Typologies!$D$4:$AP$1445,MATCH($A$3,DB_Typologies!$AQ$4:$AQ$1445,0)+$A424,MATCH(I$3,TQoL_Indexes!$B$8:$AK$8,0)),"")</f>
        <v/>
      </c>
      <c r="J424" s="86" t="str">
        <f>IFERROR(INDEX(DB_Typologies!$D$4:$AP$1445,MATCH($A$3,DB_Typologies!$AQ$4:$AQ$1445,0)+$A424,MATCH(J$3,TQoL_Indexes!$B$8:$AK$8,0)),"")</f>
        <v/>
      </c>
      <c r="K424" s="86" t="str">
        <f>IFERROR(INDEX(DB_Typologies!$D$4:$AP$1445,MATCH($A$3,DB_Typologies!$AQ$4:$AQ$1445,0)+$A424,MATCH(K$3,TQoL_Indexes!$B$8:$AK$8,0)),"")</f>
        <v/>
      </c>
      <c r="L424" s="86" t="str">
        <f>IFERROR(INDEX(DB_Typologies!$D$4:$AP$1445,MATCH($A$3,DB_Typologies!$AQ$4:$AQ$1445,0)+$A424,MATCH(L$3,TQoL_Indexes!$B$8:$AK$8,0)),"")</f>
        <v/>
      </c>
      <c r="M424" s="86" t="str">
        <f>IFERROR(INDEX(DB_Typologies!$D$4:$AP$1445,MATCH($A$3,DB_Typologies!$AQ$4:$AQ$1445,0)+$A424,MATCH(M$3,TQoL_Indexes!$B$8:$AK$8,0)),"")</f>
        <v/>
      </c>
      <c r="N424" s="86" t="str">
        <f>IFERROR(INDEX(DB_Typologies!$D$4:$AP$1445,MATCH($A$3,DB_Typologies!$AQ$4:$AQ$1445,0)+$A424,MATCH(N$3,TQoL_Indexes!$B$8:$AK$8,0)),"")</f>
        <v/>
      </c>
      <c r="O424" s="86" t="str">
        <f>IFERROR(INDEX(DB_Typologies!$D$4:$AP$1445,MATCH($A$3,DB_Typologies!$AQ$4:$AQ$1445,0)+$A424,MATCH(O$3,TQoL_Indexes!$B$8:$AK$8,0)),"")</f>
        <v/>
      </c>
      <c r="P424" s="86" t="str">
        <f>IFERROR(INDEX(DB_Typologies!$D$4:$AP$1445,MATCH($A$3,DB_Typologies!$AQ$4:$AQ$1445,0)+$A424,MATCH(P$3,TQoL_Indexes!$B$8:$AK$8,0)),"")</f>
        <v/>
      </c>
      <c r="Q424" s="86" t="str">
        <f>IFERROR(INDEX(DB_Typologies!$D$4:$AP$1445,MATCH($A$3,DB_Typologies!$AQ$4:$AQ$1445,0)+$A424,MATCH(Q$3,TQoL_Indexes!$B$8:$AK$8,0)),"")</f>
        <v/>
      </c>
      <c r="R424" s="86" t="str">
        <f>IFERROR(INDEX(DB_Typologies!$D$4:$AP$1445,MATCH($A$3,DB_Typologies!$AQ$4:$AQ$1445,0)+$A424,MATCH(R$3,TQoL_Indexes!$B$8:$AK$8,0)),"")</f>
        <v/>
      </c>
      <c r="S424" s="86" t="str">
        <f>IFERROR(INDEX(DB_Typologies!$D$4:$AP$1445,MATCH($A$3,DB_Typologies!$AQ$4:$AQ$1445,0)+$A424,MATCH(S$3,TQoL_Indexes!$B$8:$AK$8,0)),"")</f>
        <v/>
      </c>
      <c r="T424" s="86" t="str">
        <f>IFERROR(INDEX(DB_Typologies!$D$4:$AP$1445,MATCH($A$3,DB_Typologies!$AQ$4:$AQ$1445,0)+$A424,MATCH(T$3,TQoL_Indexes!$B$8:$AK$8,0)),"")</f>
        <v/>
      </c>
      <c r="U424" s="86" t="str">
        <f>IFERROR(INDEX(DB_Typologies!$D$4:$AP$1445,MATCH($A$3,DB_Typologies!$AQ$4:$AQ$1445,0)+$A424,MATCH(U$3,TQoL_Indexes!$B$8:$AK$8,0)),"")</f>
        <v/>
      </c>
      <c r="V424" s="86" t="str">
        <f>IFERROR(INDEX(DB_Typologies!$D$4:$AP$1445,MATCH($A$3,DB_Typologies!$AQ$4:$AQ$1445,0)+$A424,MATCH(V$3,TQoL_Indexes!$B$8:$AK$8,0)),"")</f>
        <v/>
      </c>
      <c r="W424" s="86" t="str">
        <f>IFERROR(INDEX(DB_Typologies!$D$4:$AP$1445,MATCH($A$3,DB_Typologies!$AQ$4:$AQ$1445,0)+$A424,MATCH(W$3,TQoL_Indexes!$B$8:$AK$8,0)),"")</f>
        <v/>
      </c>
      <c r="X424" s="86" t="str">
        <f>IFERROR(INDEX(DB_Typologies!$D$4:$AP$1445,MATCH($A$3,DB_Typologies!$AQ$4:$AQ$1445,0)+$A424,MATCH(X$3,TQoL_Indexes!$B$8:$AK$8,0)),"")</f>
        <v/>
      </c>
      <c r="Y424" s="86" t="str">
        <f>IFERROR(INDEX(DB_Typologies!$D$4:$AP$1445,MATCH($A$3,DB_Typologies!$AQ$4:$AQ$1445,0)+$A424,MATCH(Y$3,TQoL_Indexes!$B$8:$AK$8,0)),"")</f>
        <v/>
      </c>
      <c r="Z424" s="86" t="str">
        <f>IFERROR(INDEX(DB_Typologies!$D$4:$AP$1445,MATCH($A$3,DB_Typologies!$AQ$4:$AQ$1445,0)+$A424,MATCH(Z$3,TQoL_Indexes!$B$8:$AK$8,0)),"")</f>
        <v/>
      </c>
      <c r="AA424" s="86" t="str">
        <f>IFERROR(INDEX(DB_Typologies!$D$4:$AP$1445,MATCH($A$3,DB_Typologies!$AQ$4:$AQ$1445,0)+$A424,MATCH(AA$3,TQoL_Indexes!$B$8:$AK$8,0)),"")</f>
        <v/>
      </c>
      <c r="AB424" s="86" t="str">
        <f>IFERROR(INDEX(DB_Typologies!$D$4:$AP$1445,MATCH($A$3,DB_Typologies!$AQ$4:$AQ$1445,0)+$A424,MATCH(AB$3,TQoL_Indexes!$B$8:$AK$8,0)),"")</f>
        <v/>
      </c>
      <c r="AC424" s="86" t="str">
        <f>IFERROR(INDEX(DB_Typologies!$D$4:$AP$1445,MATCH($A$3,DB_Typologies!$AQ$4:$AQ$1445,0)+$A424,MATCH(AC$3,TQoL_Indexes!$B$8:$AK$8,0)),"")</f>
        <v/>
      </c>
      <c r="AD424" s="86" t="str">
        <f>IFERROR(INDEX(DB_Typologies!$D$4:$AP$1445,MATCH($A$3,DB_Typologies!$AQ$4:$AQ$1445,0)+$A424,MATCH(AD$3,TQoL_Indexes!$B$8:$AK$8,0)),"")</f>
        <v/>
      </c>
      <c r="AE424" s="86" t="str">
        <f>IFERROR(INDEX(DB_Typologies!$D$4:$AP$1445,MATCH($A$3,DB_Typologies!$AQ$4:$AQ$1445,0)+$A424,MATCH(AE$3,TQoL_Indexes!$B$8:$AK$8,0)),"")</f>
        <v/>
      </c>
      <c r="AF424" s="86" t="str">
        <f>IFERROR(INDEX(DB_Typologies!$D$4:$AP$1445,MATCH($A$3,DB_Typologies!$AQ$4:$AQ$1445,0)+$A424,MATCH(AF$3,TQoL_Indexes!$B$8:$AK$8,0)),"")</f>
        <v/>
      </c>
      <c r="AG424" s="86" t="str">
        <f>IFERROR(INDEX(DB_Typologies!$D$4:$AP$1445,MATCH($A$3,DB_Typologies!$AQ$4:$AQ$1445,0)+$A424,MATCH(AG$3,TQoL_Indexes!$B$8:$AK$8,0)),"")</f>
        <v/>
      </c>
      <c r="AH424" s="86" t="str">
        <f>IFERROR(INDEX(DB_Typologies!$D$4:$AP$1445,MATCH($A$3,DB_Typologies!$AQ$4:$AQ$1445,0)+$A424,MATCH(AH$3,TQoL_Indexes!$B$8:$AK$8,0)),"")</f>
        <v/>
      </c>
      <c r="AI424" s="86" t="str">
        <f>IFERROR(INDEX(DB_Typologies!$D$4:$AP$1445,MATCH($A$3,DB_Typologies!$AQ$4:$AQ$1445,0)+$A424,MATCH(AI$3,TQoL_Indexes!$B$8:$AK$8,0)),"")</f>
        <v/>
      </c>
      <c r="AJ424" s="86" t="str">
        <f>IFERROR(INDEX(DB_Typologies!$D$4:$AP$1445,MATCH($A$3,DB_Typologies!$AQ$4:$AQ$1445,0)+$A424,MATCH(AJ$3,TQoL_Indexes!$B$8:$AK$8,0)),"")</f>
        <v/>
      </c>
      <c r="AK424" s="86" t="str">
        <f>IFERROR(INDEX(DB_Typologies!$D$4:$AP$1445,MATCH($A$3,DB_Typologies!$AQ$4:$AQ$1445,0)+$A424,MATCH(AK$3,TQoL_Indexes!$B$8:$AK$8,0)),"")</f>
        <v/>
      </c>
      <c r="AL424" s="86" t="str">
        <f>IFERROR(INDEX(DB_Typologies!$D$4:$AP$1445,MATCH($A$3,DB_Typologies!$AQ$4:$AQ$1445,0)+$A424,MATCH(AL$3,TQoL_Indexes!$B$8:$AK$8,0)),"")</f>
        <v/>
      </c>
      <c r="AM424" s="87" t="str">
        <f>IFERROR(INDEX(DB_Typologies!$D$4:$AP$1445,MATCH($A$3,DB_Typologies!$AQ$4:$AQ$1445,0)+$A424,MATCH(AM$3,TQoL_Indexes!$B$8:$AK$8,0)),"")</f>
        <v/>
      </c>
    </row>
    <row r="425" spans="1:39">
      <c r="A425" s="58" t="str">
        <f>IFERROR(IF(A424+1&lt;COUNTIF(DB_Typologies!$AQ$4:$AQ$1445,$A$3),A424+1,""),"")</f>
        <v/>
      </c>
      <c r="B425" s="120" t="str">
        <f>IFERROR(INDEX(DB_Typologies!$D$4:$AP$1445,MATCH($A$3,DB_Typologies!$AQ$4:$AQ$1445,0)+$A425,MATCH(B$3,TQoL_Indexes!$B$8:$AK$8,0)),"")</f>
        <v/>
      </c>
      <c r="C425" s="86" t="str">
        <f>IFERROR(INDEX(DB_Typologies!$D$4:$AP$1445,MATCH($A$3,DB_Typologies!$AQ$4:$AQ$1445,0)+$A425,MATCH(C$3,TQoL_Indexes!$B$8:$AK$8,0)),"")</f>
        <v/>
      </c>
      <c r="D425" s="87" t="str">
        <f>IFERROR(INDEX(DB_Typologies!$D$4:$AP$1445,MATCH($A$3,DB_Typologies!$AQ$4:$AQ$1445,0)+$A425,MATCH(D$3,TQoL_Indexes!$B$8:$AK$8,0)),"")</f>
        <v/>
      </c>
      <c r="E425" s="86" t="str">
        <f>IFERROR(INDEX(DB_Typologies!$D$4:$AP$1445,MATCH($A$3,DB_Typologies!$AQ$4:$AQ$1445,0)+$A425,MATCH(E$3,TQoL_Indexes!$B$8:$AK$8,0)),"")</f>
        <v/>
      </c>
      <c r="F425" s="86" t="str">
        <f>IFERROR(INDEX(DB_Typologies!$D$4:$AP$1445,MATCH($A$3,DB_Typologies!$AQ$4:$AQ$1445,0)+$A425,MATCH(F$3,TQoL_Indexes!$B$8:$AK$8,0)),"")</f>
        <v/>
      </c>
      <c r="G425" s="86" t="str">
        <f>IFERROR(INDEX(DB_Typologies!$D$4:$AP$1445,MATCH($A$3,DB_Typologies!$AQ$4:$AQ$1445,0)+$A425,MATCH(G$3,TQoL_Indexes!$B$8:$AK$8,0)),"")</f>
        <v/>
      </c>
      <c r="H425" s="86" t="str">
        <f>IFERROR(INDEX(DB_Typologies!$D$4:$AP$1445,MATCH($A$3,DB_Typologies!$AQ$4:$AQ$1445,0)+$A425,MATCH(H$3,TQoL_Indexes!$B$8:$AK$8,0)),"")</f>
        <v/>
      </c>
      <c r="I425" s="86" t="str">
        <f>IFERROR(INDEX(DB_Typologies!$D$4:$AP$1445,MATCH($A$3,DB_Typologies!$AQ$4:$AQ$1445,0)+$A425,MATCH(I$3,TQoL_Indexes!$B$8:$AK$8,0)),"")</f>
        <v/>
      </c>
      <c r="J425" s="86" t="str">
        <f>IFERROR(INDEX(DB_Typologies!$D$4:$AP$1445,MATCH($A$3,DB_Typologies!$AQ$4:$AQ$1445,0)+$A425,MATCH(J$3,TQoL_Indexes!$B$8:$AK$8,0)),"")</f>
        <v/>
      </c>
      <c r="K425" s="86" t="str">
        <f>IFERROR(INDEX(DB_Typologies!$D$4:$AP$1445,MATCH($A$3,DB_Typologies!$AQ$4:$AQ$1445,0)+$A425,MATCH(K$3,TQoL_Indexes!$B$8:$AK$8,0)),"")</f>
        <v/>
      </c>
      <c r="L425" s="86" t="str">
        <f>IFERROR(INDEX(DB_Typologies!$D$4:$AP$1445,MATCH($A$3,DB_Typologies!$AQ$4:$AQ$1445,0)+$A425,MATCH(L$3,TQoL_Indexes!$B$8:$AK$8,0)),"")</f>
        <v/>
      </c>
      <c r="M425" s="86" t="str">
        <f>IFERROR(INDEX(DB_Typologies!$D$4:$AP$1445,MATCH($A$3,DB_Typologies!$AQ$4:$AQ$1445,0)+$A425,MATCH(M$3,TQoL_Indexes!$B$8:$AK$8,0)),"")</f>
        <v/>
      </c>
      <c r="N425" s="86" t="str">
        <f>IFERROR(INDEX(DB_Typologies!$D$4:$AP$1445,MATCH($A$3,DB_Typologies!$AQ$4:$AQ$1445,0)+$A425,MATCH(N$3,TQoL_Indexes!$B$8:$AK$8,0)),"")</f>
        <v/>
      </c>
      <c r="O425" s="86" t="str">
        <f>IFERROR(INDEX(DB_Typologies!$D$4:$AP$1445,MATCH($A$3,DB_Typologies!$AQ$4:$AQ$1445,0)+$A425,MATCH(O$3,TQoL_Indexes!$B$8:$AK$8,0)),"")</f>
        <v/>
      </c>
      <c r="P425" s="86" t="str">
        <f>IFERROR(INDEX(DB_Typologies!$D$4:$AP$1445,MATCH($A$3,DB_Typologies!$AQ$4:$AQ$1445,0)+$A425,MATCH(P$3,TQoL_Indexes!$B$8:$AK$8,0)),"")</f>
        <v/>
      </c>
      <c r="Q425" s="86" t="str">
        <f>IFERROR(INDEX(DB_Typologies!$D$4:$AP$1445,MATCH($A$3,DB_Typologies!$AQ$4:$AQ$1445,0)+$A425,MATCH(Q$3,TQoL_Indexes!$B$8:$AK$8,0)),"")</f>
        <v/>
      </c>
      <c r="R425" s="86" t="str">
        <f>IFERROR(INDEX(DB_Typologies!$D$4:$AP$1445,MATCH($A$3,DB_Typologies!$AQ$4:$AQ$1445,0)+$A425,MATCH(R$3,TQoL_Indexes!$B$8:$AK$8,0)),"")</f>
        <v/>
      </c>
      <c r="S425" s="86" t="str">
        <f>IFERROR(INDEX(DB_Typologies!$D$4:$AP$1445,MATCH($A$3,DB_Typologies!$AQ$4:$AQ$1445,0)+$A425,MATCH(S$3,TQoL_Indexes!$B$8:$AK$8,0)),"")</f>
        <v/>
      </c>
      <c r="T425" s="86" t="str">
        <f>IFERROR(INDEX(DB_Typologies!$D$4:$AP$1445,MATCH($A$3,DB_Typologies!$AQ$4:$AQ$1445,0)+$A425,MATCH(T$3,TQoL_Indexes!$B$8:$AK$8,0)),"")</f>
        <v/>
      </c>
      <c r="U425" s="86" t="str">
        <f>IFERROR(INDEX(DB_Typologies!$D$4:$AP$1445,MATCH($A$3,DB_Typologies!$AQ$4:$AQ$1445,0)+$A425,MATCH(U$3,TQoL_Indexes!$B$8:$AK$8,0)),"")</f>
        <v/>
      </c>
      <c r="V425" s="86" t="str">
        <f>IFERROR(INDEX(DB_Typologies!$D$4:$AP$1445,MATCH($A$3,DB_Typologies!$AQ$4:$AQ$1445,0)+$A425,MATCH(V$3,TQoL_Indexes!$B$8:$AK$8,0)),"")</f>
        <v/>
      </c>
      <c r="W425" s="86" t="str">
        <f>IFERROR(INDEX(DB_Typologies!$D$4:$AP$1445,MATCH($A$3,DB_Typologies!$AQ$4:$AQ$1445,0)+$A425,MATCH(W$3,TQoL_Indexes!$B$8:$AK$8,0)),"")</f>
        <v/>
      </c>
      <c r="X425" s="86" t="str">
        <f>IFERROR(INDEX(DB_Typologies!$D$4:$AP$1445,MATCH($A$3,DB_Typologies!$AQ$4:$AQ$1445,0)+$A425,MATCH(X$3,TQoL_Indexes!$B$8:$AK$8,0)),"")</f>
        <v/>
      </c>
      <c r="Y425" s="86" t="str">
        <f>IFERROR(INDEX(DB_Typologies!$D$4:$AP$1445,MATCH($A$3,DB_Typologies!$AQ$4:$AQ$1445,0)+$A425,MATCH(Y$3,TQoL_Indexes!$B$8:$AK$8,0)),"")</f>
        <v/>
      </c>
      <c r="Z425" s="86" t="str">
        <f>IFERROR(INDEX(DB_Typologies!$D$4:$AP$1445,MATCH($A$3,DB_Typologies!$AQ$4:$AQ$1445,0)+$A425,MATCH(Z$3,TQoL_Indexes!$B$8:$AK$8,0)),"")</f>
        <v/>
      </c>
      <c r="AA425" s="86" t="str">
        <f>IFERROR(INDEX(DB_Typologies!$D$4:$AP$1445,MATCH($A$3,DB_Typologies!$AQ$4:$AQ$1445,0)+$A425,MATCH(AA$3,TQoL_Indexes!$B$8:$AK$8,0)),"")</f>
        <v/>
      </c>
      <c r="AB425" s="86" t="str">
        <f>IFERROR(INDEX(DB_Typologies!$D$4:$AP$1445,MATCH($A$3,DB_Typologies!$AQ$4:$AQ$1445,0)+$A425,MATCH(AB$3,TQoL_Indexes!$B$8:$AK$8,0)),"")</f>
        <v/>
      </c>
      <c r="AC425" s="86" t="str">
        <f>IFERROR(INDEX(DB_Typologies!$D$4:$AP$1445,MATCH($A$3,DB_Typologies!$AQ$4:$AQ$1445,0)+$A425,MATCH(AC$3,TQoL_Indexes!$B$8:$AK$8,0)),"")</f>
        <v/>
      </c>
      <c r="AD425" s="86" t="str">
        <f>IFERROR(INDEX(DB_Typologies!$D$4:$AP$1445,MATCH($A$3,DB_Typologies!$AQ$4:$AQ$1445,0)+$A425,MATCH(AD$3,TQoL_Indexes!$B$8:$AK$8,0)),"")</f>
        <v/>
      </c>
      <c r="AE425" s="86" t="str">
        <f>IFERROR(INDEX(DB_Typologies!$D$4:$AP$1445,MATCH($A$3,DB_Typologies!$AQ$4:$AQ$1445,0)+$A425,MATCH(AE$3,TQoL_Indexes!$B$8:$AK$8,0)),"")</f>
        <v/>
      </c>
      <c r="AF425" s="86" t="str">
        <f>IFERROR(INDEX(DB_Typologies!$D$4:$AP$1445,MATCH($A$3,DB_Typologies!$AQ$4:$AQ$1445,0)+$A425,MATCH(AF$3,TQoL_Indexes!$B$8:$AK$8,0)),"")</f>
        <v/>
      </c>
      <c r="AG425" s="86" t="str">
        <f>IFERROR(INDEX(DB_Typologies!$D$4:$AP$1445,MATCH($A$3,DB_Typologies!$AQ$4:$AQ$1445,0)+$A425,MATCH(AG$3,TQoL_Indexes!$B$8:$AK$8,0)),"")</f>
        <v/>
      </c>
      <c r="AH425" s="86" t="str">
        <f>IFERROR(INDEX(DB_Typologies!$D$4:$AP$1445,MATCH($A$3,DB_Typologies!$AQ$4:$AQ$1445,0)+$A425,MATCH(AH$3,TQoL_Indexes!$B$8:$AK$8,0)),"")</f>
        <v/>
      </c>
      <c r="AI425" s="86" t="str">
        <f>IFERROR(INDEX(DB_Typologies!$D$4:$AP$1445,MATCH($A$3,DB_Typologies!$AQ$4:$AQ$1445,0)+$A425,MATCH(AI$3,TQoL_Indexes!$B$8:$AK$8,0)),"")</f>
        <v/>
      </c>
      <c r="AJ425" s="86" t="str">
        <f>IFERROR(INDEX(DB_Typologies!$D$4:$AP$1445,MATCH($A$3,DB_Typologies!$AQ$4:$AQ$1445,0)+$A425,MATCH(AJ$3,TQoL_Indexes!$B$8:$AK$8,0)),"")</f>
        <v/>
      </c>
      <c r="AK425" s="86" t="str">
        <f>IFERROR(INDEX(DB_Typologies!$D$4:$AP$1445,MATCH($A$3,DB_Typologies!$AQ$4:$AQ$1445,0)+$A425,MATCH(AK$3,TQoL_Indexes!$B$8:$AK$8,0)),"")</f>
        <v/>
      </c>
      <c r="AL425" s="86" t="str">
        <f>IFERROR(INDEX(DB_Typologies!$D$4:$AP$1445,MATCH($A$3,DB_Typologies!$AQ$4:$AQ$1445,0)+$A425,MATCH(AL$3,TQoL_Indexes!$B$8:$AK$8,0)),"")</f>
        <v/>
      </c>
      <c r="AM425" s="87" t="str">
        <f>IFERROR(INDEX(DB_Typologies!$D$4:$AP$1445,MATCH($A$3,DB_Typologies!$AQ$4:$AQ$1445,0)+$A425,MATCH(AM$3,TQoL_Indexes!$B$8:$AK$8,0)),"")</f>
        <v/>
      </c>
    </row>
    <row r="426" spans="1:39">
      <c r="A426" s="58" t="str">
        <f>IFERROR(IF(A425+1&lt;COUNTIF(DB_Typologies!$AQ$4:$AQ$1445,$A$3),A425+1,""),"")</f>
        <v/>
      </c>
      <c r="B426" s="120" t="str">
        <f>IFERROR(INDEX(DB_Typologies!$D$4:$AP$1445,MATCH($A$3,DB_Typologies!$AQ$4:$AQ$1445,0)+$A426,MATCH(B$3,TQoL_Indexes!$B$8:$AK$8,0)),"")</f>
        <v/>
      </c>
      <c r="C426" s="86" t="str">
        <f>IFERROR(INDEX(DB_Typologies!$D$4:$AP$1445,MATCH($A$3,DB_Typologies!$AQ$4:$AQ$1445,0)+$A426,MATCH(C$3,TQoL_Indexes!$B$8:$AK$8,0)),"")</f>
        <v/>
      </c>
      <c r="D426" s="87" t="str">
        <f>IFERROR(INDEX(DB_Typologies!$D$4:$AP$1445,MATCH($A$3,DB_Typologies!$AQ$4:$AQ$1445,0)+$A426,MATCH(D$3,TQoL_Indexes!$B$8:$AK$8,0)),"")</f>
        <v/>
      </c>
      <c r="E426" s="86" t="str">
        <f>IFERROR(INDEX(DB_Typologies!$D$4:$AP$1445,MATCH($A$3,DB_Typologies!$AQ$4:$AQ$1445,0)+$A426,MATCH(E$3,TQoL_Indexes!$B$8:$AK$8,0)),"")</f>
        <v/>
      </c>
      <c r="F426" s="86" t="str">
        <f>IFERROR(INDEX(DB_Typologies!$D$4:$AP$1445,MATCH($A$3,DB_Typologies!$AQ$4:$AQ$1445,0)+$A426,MATCH(F$3,TQoL_Indexes!$B$8:$AK$8,0)),"")</f>
        <v/>
      </c>
      <c r="G426" s="86" t="str">
        <f>IFERROR(INDEX(DB_Typologies!$D$4:$AP$1445,MATCH($A$3,DB_Typologies!$AQ$4:$AQ$1445,0)+$A426,MATCH(G$3,TQoL_Indexes!$B$8:$AK$8,0)),"")</f>
        <v/>
      </c>
      <c r="H426" s="86" t="str">
        <f>IFERROR(INDEX(DB_Typologies!$D$4:$AP$1445,MATCH($A$3,DB_Typologies!$AQ$4:$AQ$1445,0)+$A426,MATCH(H$3,TQoL_Indexes!$B$8:$AK$8,0)),"")</f>
        <v/>
      </c>
      <c r="I426" s="86" t="str">
        <f>IFERROR(INDEX(DB_Typologies!$D$4:$AP$1445,MATCH($A$3,DB_Typologies!$AQ$4:$AQ$1445,0)+$A426,MATCH(I$3,TQoL_Indexes!$B$8:$AK$8,0)),"")</f>
        <v/>
      </c>
      <c r="J426" s="86" t="str">
        <f>IFERROR(INDEX(DB_Typologies!$D$4:$AP$1445,MATCH($A$3,DB_Typologies!$AQ$4:$AQ$1445,0)+$A426,MATCH(J$3,TQoL_Indexes!$B$8:$AK$8,0)),"")</f>
        <v/>
      </c>
      <c r="K426" s="86" t="str">
        <f>IFERROR(INDEX(DB_Typologies!$D$4:$AP$1445,MATCH($A$3,DB_Typologies!$AQ$4:$AQ$1445,0)+$A426,MATCH(K$3,TQoL_Indexes!$B$8:$AK$8,0)),"")</f>
        <v/>
      </c>
      <c r="L426" s="86" t="str">
        <f>IFERROR(INDEX(DB_Typologies!$D$4:$AP$1445,MATCH($A$3,DB_Typologies!$AQ$4:$AQ$1445,0)+$A426,MATCH(L$3,TQoL_Indexes!$B$8:$AK$8,0)),"")</f>
        <v/>
      </c>
      <c r="M426" s="86" t="str">
        <f>IFERROR(INDEX(DB_Typologies!$D$4:$AP$1445,MATCH($A$3,DB_Typologies!$AQ$4:$AQ$1445,0)+$A426,MATCH(M$3,TQoL_Indexes!$B$8:$AK$8,0)),"")</f>
        <v/>
      </c>
      <c r="N426" s="86" t="str">
        <f>IFERROR(INDEX(DB_Typologies!$D$4:$AP$1445,MATCH($A$3,DB_Typologies!$AQ$4:$AQ$1445,0)+$A426,MATCH(N$3,TQoL_Indexes!$B$8:$AK$8,0)),"")</f>
        <v/>
      </c>
      <c r="O426" s="86" t="str">
        <f>IFERROR(INDEX(DB_Typologies!$D$4:$AP$1445,MATCH($A$3,DB_Typologies!$AQ$4:$AQ$1445,0)+$A426,MATCH(O$3,TQoL_Indexes!$B$8:$AK$8,0)),"")</f>
        <v/>
      </c>
      <c r="P426" s="86" t="str">
        <f>IFERROR(INDEX(DB_Typologies!$D$4:$AP$1445,MATCH($A$3,DB_Typologies!$AQ$4:$AQ$1445,0)+$A426,MATCH(P$3,TQoL_Indexes!$B$8:$AK$8,0)),"")</f>
        <v/>
      </c>
      <c r="Q426" s="86" t="str">
        <f>IFERROR(INDEX(DB_Typologies!$D$4:$AP$1445,MATCH($A$3,DB_Typologies!$AQ$4:$AQ$1445,0)+$A426,MATCH(Q$3,TQoL_Indexes!$B$8:$AK$8,0)),"")</f>
        <v/>
      </c>
      <c r="R426" s="86" t="str">
        <f>IFERROR(INDEX(DB_Typologies!$D$4:$AP$1445,MATCH($A$3,DB_Typologies!$AQ$4:$AQ$1445,0)+$A426,MATCH(R$3,TQoL_Indexes!$B$8:$AK$8,0)),"")</f>
        <v/>
      </c>
      <c r="S426" s="86" t="str">
        <f>IFERROR(INDEX(DB_Typologies!$D$4:$AP$1445,MATCH($A$3,DB_Typologies!$AQ$4:$AQ$1445,0)+$A426,MATCH(S$3,TQoL_Indexes!$B$8:$AK$8,0)),"")</f>
        <v/>
      </c>
      <c r="T426" s="86" t="str">
        <f>IFERROR(INDEX(DB_Typologies!$D$4:$AP$1445,MATCH($A$3,DB_Typologies!$AQ$4:$AQ$1445,0)+$A426,MATCH(T$3,TQoL_Indexes!$B$8:$AK$8,0)),"")</f>
        <v/>
      </c>
      <c r="U426" s="86" t="str">
        <f>IFERROR(INDEX(DB_Typologies!$D$4:$AP$1445,MATCH($A$3,DB_Typologies!$AQ$4:$AQ$1445,0)+$A426,MATCH(U$3,TQoL_Indexes!$B$8:$AK$8,0)),"")</f>
        <v/>
      </c>
      <c r="V426" s="86" t="str">
        <f>IFERROR(INDEX(DB_Typologies!$D$4:$AP$1445,MATCH($A$3,DB_Typologies!$AQ$4:$AQ$1445,0)+$A426,MATCH(V$3,TQoL_Indexes!$B$8:$AK$8,0)),"")</f>
        <v/>
      </c>
      <c r="W426" s="86" t="str">
        <f>IFERROR(INDEX(DB_Typologies!$D$4:$AP$1445,MATCH($A$3,DB_Typologies!$AQ$4:$AQ$1445,0)+$A426,MATCH(W$3,TQoL_Indexes!$B$8:$AK$8,0)),"")</f>
        <v/>
      </c>
      <c r="X426" s="86" t="str">
        <f>IFERROR(INDEX(DB_Typologies!$D$4:$AP$1445,MATCH($A$3,DB_Typologies!$AQ$4:$AQ$1445,0)+$A426,MATCH(X$3,TQoL_Indexes!$B$8:$AK$8,0)),"")</f>
        <v/>
      </c>
      <c r="Y426" s="86" t="str">
        <f>IFERROR(INDEX(DB_Typologies!$D$4:$AP$1445,MATCH($A$3,DB_Typologies!$AQ$4:$AQ$1445,0)+$A426,MATCH(Y$3,TQoL_Indexes!$B$8:$AK$8,0)),"")</f>
        <v/>
      </c>
      <c r="Z426" s="86" t="str">
        <f>IFERROR(INDEX(DB_Typologies!$D$4:$AP$1445,MATCH($A$3,DB_Typologies!$AQ$4:$AQ$1445,0)+$A426,MATCH(Z$3,TQoL_Indexes!$B$8:$AK$8,0)),"")</f>
        <v/>
      </c>
      <c r="AA426" s="86" t="str">
        <f>IFERROR(INDEX(DB_Typologies!$D$4:$AP$1445,MATCH($A$3,DB_Typologies!$AQ$4:$AQ$1445,0)+$A426,MATCH(AA$3,TQoL_Indexes!$B$8:$AK$8,0)),"")</f>
        <v/>
      </c>
      <c r="AB426" s="86" t="str">
        <f>IFERROR(INDEX(DB_Typologies!$D$4:$AP$1445,MATCH($A$3,DB_Typologies!$AQ$4:$AQ$1445,0)+$A426,MATCH(AB$3,TQoL_Indexes!$B$8:$AK$8,0)),"")</f>
        <v/>
      </c>
      <c r="AC426" s="86" t="str">
        <f>IFERROR(INDEX(DB_Typologies!$D$4:$AP$1445,MATCH($A$3,DB_Typologies!$AQ$4:$AQ$1445,0)+$A426,MATCH(AC$3,TQoL_Indexes!$B$8:$AK$8,0)),"")</f>
        <v/>
      </c>
      <c r="AD426" s="86" t="str">
        <f>IFERROR(INDEX(DB_Typologies!$D$4:$AP$1445,MATCH($A$3,DB_Typologies!$AQ$4:$AQ$1445,0)+$A426,MATCH(AD$3,TQoL_Indexes!$B$8:$AK$8,0)),"")</f>
        <v/>
      </c>
      <c r="AE426" s="86" t="str">
        <f>IFERROR(INDEX(DB_Typologies!$D$4:$AP$1445,MATCH($A$3,DB_Typologies!$AQ$4:$AQ$1445,0)+$A426,MATCH(AE$3,TQoL_Indexes!$B$8:$AK$8,0)),"")</f>
        <v/>
      </c>
      <c r="AF426" s="86" t="str">
        <f>IFERROR(INDEX(DB_Typologies!$D$4:$AP$1445,MATCH($A$3,DB_Typologies!$AQ$4:$AQ$1445,0)+$A426,MATCH(AF$3,TQoL_Indexes!$B$8:$AK$8,0)),"")</f>
        <v/>
      </c>
      <c r="AG426" s="86" t="str">
        <f>IFERROR(INDEX(DB_Typologies!$D$4:$AP$1445,MATCH($A$3,DB_Typologies!$AQ$4:$AQ$1445,0)+$A426,MATCH(AG$3,TQoL_Indexes!$B$8:$AK$8,0)),"")</f>
        <v/>
      </c>
      <c r="AH426" s="86" t="str">
        <f>IFERROR(INDEX(DB_Typologies!$D$4:$AP$1445,MATCH($A$3,DB_Typologies!$AQ$4:$AQ$1445,0)+$A426,MATCH(AH$3,TQoL_Indexes!$B$8:$AK$8,0)),"")</f>
        <v/>
      </c>
      <c r="AI426" s="86" t="str">
        <f>IFERROR(INDEX(DB_Typologies!$D$4:$AP$1445,MATCH($A$3,DB_Typologies!$AQ$4:$AQ$1445,0)+$A426,MATCH(AI$3,TQoL_Indexes!$B$8:$AK$8,0)),"")</f>
        <v/>
      </c>
      <c r="AJ426" s="86" t="str">
        <f>IFERROR(INDEX(DB_Typologies!$D$4:$AP$1445,MATCH($A$3,DB_Typologies!$AQ$4:$AQ$1445,0)+$A426,MATCH(AJ$3,TQoL_Indexes!$B$8:$AK$8,0)),"")</f>
        <v/>
      </c>
      <c r="AK426" s="86" t="str">
        <f>IFERROR(INDEX(DB_Typologies!$D$4:$AP$1445,MATCH($A$3,DB_Typologies!$AQ$4:$AQ$1445,0)+$A426,MATCH(AK$3,TQoL_Indexes!$B$8:$AK$8,0)),"")</f>
        <v/>
      </c>
      <c r="AL426" s="86" t="str">
        <f>IFERROR(INDEX(DB_Typologies!$D$4:$AP$1445,MATCH($A$3,DB_Typologies!$AQ$4:$AQ$1445,0)+$A426,MATCH(AL$3,TQoL_Indexes!$B$8:$AK$8,0)),"")</f>
        <v/>
      </c>
      <c r="AM426" s="87" t="str">
        <f>IFERROR(INDEX(DB_Typologies!$D$4:$AP$1445,MATCH($A$3,DB_Typologies!$AQ$4:$AQ$1445,0)+$A426,MATCH(AM$3,TQoL_Indexes!$B$8:$AK$8,0)),"")</f>
        <v/>
      </c>
    </row>
    <row r="427" spans="1:39">
      <c r="A427" s="58" t="str">
        <f>IFERROR(IF(A426+1&lt;COUNTIF(DB_Typologies!$AQ$4:$AQ$1445,$A$3),A426+1,""),"")</f>
        <v/>
      </c>
      <c r="B427" s="120" t="str">
        <f>IFERROR(INDEX(DB_Typologies!$D$4:$AP$1445,MATCH($A$3,DB_Typologies!$AQ$4:$AQ$1445,0)+$A427,MATCH(B$3,TQoL_Indexes!$B$8:$AK$8,0)),"")</f>
        <v/>
      </c>
      <c r="C427" s="86" t="str">
        <f>IFERROR(INDEX(DB_Typologies!$D$4:$AP$1445,MATCH($A$3,DB_Typologies!$AQ$4:$AQ$1445,0)+$A427,MATCH(C$3,TQoL_Indexes!$B$8:$AK$8,0)),"")</f>
        <v/>
      </c>
      <c r="D427" s="87" t="str">
        <f>IFERROR(INDEX(DB_Typologies!$D$4:$AP$1445,MATCH($A$3,DB_Typologies!$AQ$4:$AQ$1445,0)+$A427,MATCH(D$3,TQoL_Indexes!$B$8:$AK$8,0)),"")</f>
        <v/>
      </c>
      <c r="E427" s="86" t="str">
        <f>IFERROR(INDEX(DB_Typologies!$D$4:$AP$1445,MATCH($A$3,DB_Typologies!$AQ$4:$AQ$1445,0)+$A427,MATCH(E$3,TQoL_Indexes!$B$8:$AK$8,0)),"")</f>
        <v/>
      </c>
      <c r="F427" s="86" t="str">
        <f>IFERROR(INDEX(DB_Typologies!$D$4:$AP$1445,MATCH($A$3,DB_Typologies!$AQ$4:$AQ$1445,0)+$A427,MATCH(F$3,TQoL_Indexes!$B$8:$AK$8,0)),"")</f>
        <v/>
      </c>
      <c r="G427" s="86" t="str">
        <f>IFERROR(INDEX(DB_Typologies!$D$4:$AP$1445,MATCH($A$3,DB_Typologies!$AQ$4:$AQ$1445,0)+$A427,MATCH(G$3,TQoL_Indexes!$B$8:$AK$8,0)),"")</f>
        <v/>
      </c>
      <c r="H427" s="86" t="str">
        <f>IFERROR(INDEX(DB_Typologies!$D$4:$AP$1445,MATCH($A$3,DB_Typologies!$AQ$4:$AQ$1445,0)+$A427,MATCH(H$3,TQoL_Indexes!$B$8:$AK$8,0)),"")</f>
        <v/>
      </c>
      <c r="I427" s="86" t="str">
        <f>IFERROR(INDEX(DB_Typologies!$D$4:$AP$1445,MATCH($A$3,DB_Typologies!$AQ$4:$AQ$1445,0)+$A427,MATCH(I$3,TQoL_Indexes!$B$8:$AK$8,0)),"")</f>
        <v/>
      </c>
      <c r="J427" s="86" t="str">
        <f>IFERROR(INDEX(DB_Typologies!$D$4:$AP$1445,MATCH($A$3,DB_Typologies!$AQ$4:$AQ$1445,0)+$A427,MATCH(J$3,TQoL_Indexes!$B$8:$AK$8,0)),"")</f>
        <v/>
      </c>
      <c r="K427" s="86" t="str">
        <f>IFERROR(INDEX(DB_Typologies!$D$4:$AP$1445,MATCH($A$3,DB_Typologies!$AQ$4:$AQ$1445,0)+$A427,MATCH(K$3,TQoL_Indexes!$B$8:$AK$8,0)),"")</f>
        <v/>
      </c>
      <c r="L427" s="86" t="str">
        <f>IFERROR(INDEX(DB_Typologies!$D$4:$AP$1445,MATCH($A$3,DB_Typologies!$AQ$4:$AQ$1445,0)+$A427,MATCH(L$3,TQoL_Indexes!$B$8:$AK$8,0)),"")</f>
        <v/>
      </c>
      <c r="M427" s="86" t="str">
        <f>IFERROR(INDEX(DB_Typologies!$D$4:$AP$1445,MATCH($A$3,DB_Typologies!$AQ$4:$AQ$1445,0)+$A427,MATCH(M$3,TQoL_Indexes!$B$8:$AK$8,0)),"")</f>
        <v/>
      </c>
      <c r="N427" s="86" t="str">
        <f>IFERROR(INDEX(DB_Typologies!$D$4:$AP$1445,MATCH($A$3,DB_Typologies!$AQ$4:$AQ$1445,0)+$A427,MATCH(N$3,TQoL_Indexes!$B$8:$AK$8,0)),"")</f>
        <v/>
      </c>
      <c r="O427" s="86" t="str">
        <f>IFERROR(INDEX(DB_Typologies!$D$4:$AP$1445,MATCH($A$3,DB_Typologies!$AQ$4:$AQ$1445,0)+$A427,MATCH(O$3,TQoL_Indexes!$B$8:$AK$8,0)),"")</f>
        <v/>
      </c>
      <c r="P427" s="86" t="str">
        <f>IFERROR(INDEX(DB_Typologies!$D$4:$AP$1445,MATCH($A$3,DB_Typologies!$AQ$4:$AQ$1445,0)+$A427,MATCH(P$3,TQoL_Indexes!$B$8:$AK$8,0)),"")</f>
        <v/>
      </c>
      <c r="Q427" s="86" t="str">
        <f>IFERROR(INDEX(DB_Typologies!$D$4:$AP$1445,MATCH($A$3,DB_Typologies!$AQ$4:$AQ$1445,0)+$A427,MATCH(Q$3,TQoL_Indexes!$B$8:$AK$8,0)),"")</f>
        <v/>
      </c>
      <c r="R427" s="86" t="str">
        <f>IFERROR(INDEX(DB_Typologies!$D$4:$AP$1445,MATCH($A$3,DB_Typologies!$AQ$4:$AQ$1445,0)+$A427,MATCH(R$3,TQoL_Indexes!$B$8:$AK$8,0)),"")</f>
        <v/>
      </c>
      <c r="S427" s="86" t="str">
        <f>IFERROR(INDEX(DB_Typologies!$D$4:$AP$1445,MATCH($A$3,DB_Typologies!$AQ$4:$AQ$1445,0)+$A427,MATCH(S$3,TQoL_Indexes!$B$8:$AK$8,0)),"")</f>
        <v/>
      </c>
      <c r="T427" s="86" t="str">
        <f>IFERROR(INDEX(DB_Typologies!$D$4:$AP$1445,MATCH($A$3,DB_Typologies!$AQ$4:$AQ$1445,0)+$A427,MATCH(T$3,TQoL_Indexes!$B$8:$AK$8,0)),"")</f>
        <v/>
      </c>
      <c r="U427" s="86" t="str">
        <f>IFERROR(INDEX(DB_Typologies!$D$4:$AP$1445,MATCH($A$3,DB_Typologies!$AQ$4:$AQ$1445,0)+$A427,MATCH(U$3,TQoL_Indexes!$B$8:$AK$8,0)),"")</f>
        <v/>
      </c>
      <c r="V427" s="86" t="str">
        <f>IFERROR(INDEX(DB_Typologies!$D$4:$AP$1445,MATCH($A$3,DB_Typologies!$AQ$4:$AQ$1445,0)+$A427,MATCH(V$3,TQoL_Indexes!$B$8:$AK$8,0)),"")</f>
        <v/>
      </c>
      <c r="W427" s="86" t="str">
        <f>IFERROR(INDEX(DB_Typologies!$D$4:$AP$1445,MATCH($A$3,DB_Typologies!$AQ$4:$AQ$1445,0)+$A427,MATCH(W$3,TQoL_Indexes!$B$8:$AK$8,0)),"")</f>
        <v/>
      </c>
      <c r="X427" s="86" t="str">
        <f>IFERROR(INDEX(DB_Typologies!$D$4:$AP$1445,MATCH($A$3,DB_Typologies!$AQ$4:$AQ$1445,0)+$A427,MATCH(X$3,TQoL_Indexes!$B$8:$AK$8,0)),"")</f>
        <v/>
      </c>
      <c r="Y427" s="86" t="str">
        <f>IFERROR(INDEX(DB_Typologies!$D$4:$AP$1445,MATCH($A$3,DB_Typologies!$AQ$4:$AQ$1445,0)+$A427,MATCH(Y$3,TQoL_Indexes!$B$8:$AK$8,0)),"")</f>
        <v/>
      </c>
      <c r="Z427" s="86" t="str">
        <f>IFERROR(INDEX(DB_Typologies!$D$4:$AP$1445,MATCH($A$3,DB_Typologies!$AQ$4:$AQ$1445,0)+$A427,MATCH(Z$3,TQoL_Indexes!$B$8:$AK$8,0)),"")</f>
        <v/>
      </c>
      <c r="AA427" s="86" t="str">
        <f>IFERROR(INDEX(DB_Typologies!$D$4:$AP$1445,MATCH($A$3,DB_Typologies!$AQ$4:$AQ$1445,0)+$A427,MATCH(AA$3,TQoL_Indexes!$B$8:$AK$8,0)),"")</f>
        <v/>
      </c>
      <c r="AB427" s="86" t="str">
        <f>IFERROR(INDEX(DB_Typologies!$D$4:$AP$1445,MATCH($A$3,DB_Typologies!$AQ$4:$AQ$1445,0)+$A427,MATCH(AB$3,TQoL_Indexes!$B$8:$AK$8,0)),"")</f>
        <v/>
      </c>
      <c r="AC427" s="86" t="str">
        <f>IFERROR(INDEX(DB_Typologies!$D$4:$AP$1445,MATCH($A$3,DB_Typologies!$AQ$4:$AQ$1445,0)+$A427,MATCH(AC$3,TQoL_Indexes!$B$8:$AK$8,0)),"")</f>
        <v/>
      </c>
      <c r="AD427" s="86" t="str">
        <f>IFERROR(INDEX(DB_Typologies!$D$4:$AP$1445,MATCH($A$3,DB_Typologies!$AQ$4:$AQ$1445,0)+$A427,MATCH(AD$3,TQoL_Indexes!$B$8:$AK$8,0)),"")</f>
        <v/>
      </c>
      <c r="AE427" s="86" t="str">
        <f>IFERROR(INDEX(DB_Typologies!$D$4:$AP$1445,MATCH($A$3,DB_Typologies!$AQ$4:$AQ$1445,0)+$A427,MATCH(AE$3,TQoL_Indexes!$B$8:$AK$8,0)),"")</f>
        <v/>
      </c>
      <c r="AF427" s="86" t="str">
        <f>IFERROR(INDEX(DB_Typologies!$D$4:$AP$1445,MATCH($A$3,DB_Typologies!$AQ$4:$AQ$1445,0)+$A427,MATCH(AF$3,TQoL_Indexes!$B$8:$AK$8,0)),"")</f>
        <v/>
      </c>
      <c r="AG427" s="86" t="str">
        <f>IFERROR(INDEX(DB_Typologies!$D$4:$AP$1445,MATCH($A$3,DB_Typologies!$AQ$4:$AQ$1445,0)+$A427,MATCH(AG$3,TQoL_Indexes!$B$8:$AK$8,0)),"")</f>
        <v/>
      </c>
      <c r="AH427" s="86" t="str">
        <f>IFERROR(INDEX(DB_Typologies!$D$4:$AP$1445,MATCH($A$3,DB_Typologies!$AQ$4:$AQ$1445,0)+$A427,MATCH(AH$3,TQoL_Indexes!$B$8:$AK$8,0)),"")</f>
        <v/>
      </c>
      <c r="AI427" s="86" t="str">
        <f>IFERROR(INDEX(DB_Typologies!$D$4:$AP$1445,MATCH($A$3,DB_Typologies!$AQ$4:$AQ$1445,0)+$A427,MATCH(AI$3,TQoL_Indexes!$B$8:$AK$8,0)),"")</f>
        <v/>
      </c>
      <c r="AJ427" s="86" t="str">
        <f>IFERROR(INDEX(DB_Typologies!$D$4:$AP$1445,MATCH($A$3,DB_Typologies!$AQ$4:$AQ$1445,0)+$A427,MATCH(AJ$3,TQoL_Indexes!$B$8:$AK$8,0)),"")</f>
        <v/>
      </c>
      <c r="AK427" s="86" t="str">
        <f>IFERROR(INDEX(DB_Typologies!$D$4:$AP$1445,MATCH($A$3,DB_Typologies!$AQ$4:$AQ$1445,0)+$A427,MATCH(AK$3,TQoL_Indexes!$B$8:$AK$8,0)),"")</f>
        <v/>
      </c>
      <c r="AL427" s="86" t="str">
        <f>IFERROR(INDEX(DB_Typologies!$D$4:$AP$1445,MATCH($A$3,DB_Typologies!$AQ$4:$AQ$1445,0)+$A427,MATCH(AL$3,TQoL_Indexes!$B$8:$AK$8,0)),"")</f>
        <v/>
      </c>
      <c r="AM427" s="87" t="str">
        <f>IFERROR(INDEX(DB_Typologies!$D$4:$AP$1445,MATCH($A$3,DB_Typologies!$AQ$4:$AQ$1445,0)+$A427,MATCH(AM$3,TQoL_Indexes!$B$8:$AK$8,0)),"")</f>
        <v/>
      </c>
    </row>
    <row r="428" spans="1:39">
      <c r="A428" s="58" t="str">
        <f>IFERROR(IF(A427+1&lt;COUNTIF(DB_Typologies!$AQ$4:$AQ$1445,$A$3),A427+1,""),"")</f>
        <v/>
      </c>
      <c r="B428" s="120" t="str">
        <f>IFERROR(INDEX(DB_Typologies!$D$4:$AP$1445,MATCH($A$3,DB_Typologies!$AQ$4:$AQ$1445,0)+$A428,MATCH(B$3,TQoL_Indexes!$B$8:$AK$8,0)),"")</f>
        <v/>
      </c>
      <c r="C428" s="86" t="str">
        <f>IFERROR(INDEX(DB_Typologies!$D$4:$AP$1445,MATCH($A$3,DB_Typologies!$AQ$4:$AQ$1445,0)+$A428,MATCH(C$3,TQoL_Indexes!$B$8:$AK$8,0)),"")</f>
        <v/>
      </c>
      <c r="D428" s="87" t="str">
        <f>IFERROR(INDEX(DB_Typologies!$D$4:$AP$1445,MATCH($A$3,DB_Typologies!$AQ$4:$AQ$1445,0)+$A428,MATCH(D$3,TQoL_Indexes!$B$8:$AK$8,0)),"")</f>
        <v/>
      </c>
      <c r="E428" s="86" t="str">
        <f>IFERROR(INDEX(DB_Typologies!$D$4:$AP$1445,MATCH($A$3,DB_Typologies!$AQ$4:$AQ$1445,0)+$A428,MATCH(E$3,TQoL_Indexes!$B$8:$AK$8,0)),"")</f>
        <v/>
      </c>
      <c r="F428" s="86" t="str">
        <f>IFERROR(INDEX(DB_Typologies!$D$4:$AP$1445,MATCH($A$3,DB_Typologies!$AQ$4:$AQ$1445,0)+$A428,MATCH(F$3,TQoL_Indexes!$B$8:$AK$8,0)),"")</f>
        <v/>
      </c>
      <c r="G428" s="86" t="str">
        <f>IFERROR(INDEX(DB_Typologies!$D$4:$AP$1445,MATCH($A$3,DB_Typologies!$AQ$4:$AQ$1445,0)+$A428,MATCH(G$3,TQoL_Indexes!$B$8:$AK$8,0)),"")</f>
        <v/>
      </c>
      <c r="H428" s="86" t="str">
        <f>IFERROR(INDEX(DB_Typologies!$D$4:$AP$1445,MATCH($A$3,DB_Typologies!$AQ$4:$AQ$1445,0)+$A428,MATCH(H$3,TQoL_Indexes!$B$8:$AK$8,0)),"")</f>
        <v/>
      </c>
      <c r="I428" s="86" t="str">
        <f>IFERROR(INDEX(DB_Typologies!$D$4:$AP$1445,MATCH($A$3,DB_Typologies!$AQ$4:$AQ$1445,0)+$A428,MATCH(I$3,TQoL_Indexes!$B$8:$AK$8,0)),"")</f>
        <v/>
      </c>
      <c r="J428" s="86" t="str">
        <f>IFERROR(INDEX(DB_Typologies!$D$4:$AP$1445,MATCH($A$3,DB_Typologies!$AQ$4:$AQ$1445,0)+$A428,MATCH(J$3,TQoL_Indexes!$B$8:$AK$8,0)),"")</f>
        <v/>
      </c>
      <c r="K428" s="86" t="str">
        <f>IFERROR(INDEX(DB_Typologies!$D$4:$AP$1445,MATCH($A$3,DB_Typologies!$AQ$4:$AQ$1445,0)+$A428,MATCH(K$3,TQoL_Indexes!$B$8:$AK$8,0)),"")</f>
        <v/>
      </c>
      <c r="L428" s="86" t="str">
        <f>IFERROR(INDEX(DB_Typologies!$D$4:$AP$1445,MATCH($A$3,DB_Typologies!$AQ$4:$AQ$1445,0)+$A428,MATCH(L$3,TQoL_Indexes!$B$8:$AK$8,0)),"")</f>
        <v/>
      </c>
      <c r="M428" s="86" t="str">
        <f>IFERROR(INDEX(DB_Typologies!$D$4:$AP$1445,MATCH($A$3,DB_Typologies!$AQ$4:$AQ$1445,0)+$A428,MATCH(M$3,TQoL_Indexes!$B$8:$AK$8,0)),"")</f>
        <v/>
      </c>
      <c r="N428" s="86" t="str">
        <f>IFERROR(INDEX(DB_Typologies!$D$4:$AP$1445,MATCH($A$3,DB_Typologies!$AQ$4:$AQ$1445,0)+$A428,MATCH(N$3,TQoL_Indexes!$B$8:$AK$8,0)),"")</f>
        <v/>
      </c>
      <c r="O428" s="86" t="str">
        <f>IFERROR(INDEX(DB_Typologies!$D$4:$AP$1445,MATCH($A$3,DB_Typologies!$AQ$4:$AQ$1445,0)+$A428,MATCH(O$3,TQoL_Indexes!$B$8:$AK$8,0)),"")</f>
        <v/>
      </c>
      <c r="P428" s="86" t="str">
        <f>IFERROR(INDEX(DB_Typologies!$D$4:$AP$1445,MATCH($A$3,DB_Typologies!$AQ$4:$AQ$1445,0)+$A428,MATCH(P$3,TQoL_Indexes!$B$8:$AK$8,0)),"")</f>
        <v/>
      </c>
      <c r="Q428" s="86" t="str">
        <f>IFERROR(INDEX(DB_Typologies!$D$4:$AP$1445,MATCH($A$3,DB_Typologies!$AQ$4:$AQ$1445,0)+$A428,MATCH(Q$3,TQoL_Indexes!$B$8:$AK$8,0)),"")</f>
        <v/>
      </c>
      <c r="R428" s="86" t="str">
        <f>IFERROR(INDEX(DB_Typologies!$D$4:$AP$1445,MATCH($A$3,DB_Typologies!$AQ$4:$AQ$1445,0)+$A428,MATCH(R$3,TQoL_Indexes!$B$8:$AK$8,0)),"")</f>
        <v/>
      </c>
      <c r="S428" s="86" t="str">
        <f>IFERROR(INDEX(DB_Typologies!$D$4:$AP$1445,MATCH($A$3,DB_Typologies!$AQ$4:$AQ$1445,0)+$A428,MATCH(S$3,TQoL_Indexes!$B$8:$AK$8,0)),"")</f>
        <v/>
      </c>
      <c r="T428" s="86" t="str">
        <f>IFERROR(INDEX(DB_Typologies!$D$4:$AP$1445,MATCH($A$3,DB_Typologies!$AQ$4:$AQ$1445,0)+$A428,MATCH(T$3,TQoL_Indexes!$B$8:$AK$8,0)),"")</f>
        <v/>
      </c>
      <c r="U428" s="86" t="str">
        <f>IFERROR(INDEX(DB_Typologies!$D$4:$AP$1445,MATCH($A$3,DB_Typologies!$AQ$4:$AQ$1445,0)+$A428,MATCH(U$3,TQoL_Indexes!$B$8:$AK$8,0)),"")</f>
        <v/>
      </c>
      <c r="V428" s="86" t="str">
        <f>IFERROR(INDEX(DB_Typologies!$D$4:$AP$1445,MATCH($A$3,DB_Typologies!$AQ$4:$AQ$1445,0)+$A428,MATCH(V$3,TQoL_Indexes!$B$8:$AK$8,0)),"")</f>
        <v/>
      </c>
      <c r="W428" s="86" t="str">
        <f>IFERROR(INDEX(DB_Typologies!$D$4:$AP$1445,MATCH($A$3,DB_Typologies!$AQ$4:$AQ$1445,0)+$A428,MATCH(W$3,TQoL_Indexes!$B$8:$AK$8,0)),"")</f>
        <v/>
      </c>
      <c r="X428" s="86" t="str">
        <f>IFERROR(INDEX(DB_Typologies!$D$4:$AP$1445,MATCH($A$3,DB_Typologies!$AQ$4:$AQ$1445,0)+$A428,MATCH(X$3,TQoL_Indexes!$B$8:$AK$8,0)),"")</f>
        <v/>
      </c>
      <c r="Y428" s="86" t="str">
        <f>IFERROR(INDEX(DB_Typologies!$D$4:$AP$1445,MATCH($A$3,DB_Typologies!$AQ$4:$AQ$1445,0)+$A428,MATCH(Y$3,TQoL_Indexes!$B$8:$AK$8,0)),"")</f>
        <v/>
      </c>
      <c r="Z428" s="86" t="str">
        <f>IFERROR(INDEX(DB_Typologies!$D$4:$AP$1445,MATCH($A$3,DB_Typologies!$AQ$4:$AQ$1445,0)+$A428,MATCH(Z$3,TQoL_Indexes!$B$8:$AK$8,0)),"")</f>
        <v/>
      </c>
      <c r="AA428" s="86" t="str">
        <f>IFERROR(INDEX(DB_Typologies!$D$4:$AP$1445,MATCH($A$3,DB_Typologies!$AQ$4:$AQ$1445,0)+$A428,MATCH(AA$3,TQoL_Indexes!$B$8:$AK$8,0)),"")</f>
        <v/>
      </c>
      <c r="AB428" s="86" t="str">
        <f>IFERROR(INDEX(DB_Typologies!$D$4:$AP$1445,MATCH($A$3,DB_Typologies!$AQ$4:$AQ$1445,0)+$A428,MATCH(AB$3,TQoL_Indexes!$B$8:$AK$8,0)),"")</f>
        <v/>
      </c>
      <c r="AC428" s="86" t="str">
        <f>IFERROR(INDEX(DB_Typologies!$D$4:$AP$1445,MATCH($A$3,DB_Typologies!$AQ$4:$AQ$1445,0)+$A428,MATCH(AC$3,TQoL_Indexes!$B$8:$AK$8,0)),"")</f>
        <v/>
      </c>
      <c r="AD428" s="86" t="str">
        <f>IFERROR(INDEX(DB_Typologies!$D$4:$AP$1445,MATCH($A$3,DB_Typologies!$AQ$4:$AQ$1445,0)+$A428,MATCH(AD$3,TQoL_Indexes!$B$8:$AK$8,0)),"")</f>
        <v/>
      </c>
      <c r="AE428" s="86" t="str">
        <f>IFERROR(INDEX(DB_Typologies!$D$4:$AP$1445,MATCH($A$3,DB_Typologies!$AQ$4:$AQ$1445,0)+$A428,MATCH(AE$3,TQoL_Indexes!$B$8:$AK$8,0)),"")</f>
        <v/>
      </c>
      <c r="AF428" s="86" t="str">
        <f>IFERROR(INDEX(DB_Typologies!$D$4:$AP$1445,MATCH($A$3,DB_Typologies!$AQ$4:$AQ$1445,0)+$A428,MATCH(AF$3,TQoL_Indexes!$B$8:$AK$8,0)),"")</f>
        <v/>
      </c>
      <c r="AG428" s="86" t="str">
        <f>IFERROR(INDEX(DB_Typologies!$D$4:$AP$1445,MATCH($A$3,DB_Typologies!$AQ$4:$AQ$1445,0)+$A428,MATCH(AG$3,TQoL_Indexes!$B$8:$AK$8,0)),"")</f>
        <v/>
      </c>
      <c r="AH428" s="86" t="str">
        <f>IFERROR(INDEX(DB_Typologies!$D$4:$AP$1445,MATCH($A$3,DB_Typologies!$AQ$4:$AQ$1445,0)+$A428,MATCH(AH$3,TQoL_Indexes!$B$8:$AK$8,0)),"")</f>
        <v/>
      </c>
      <c r="AI428" s="86" t="str">
        <f>IFERROR(INDEX(DB_Typologies!$D$4:$AP$1445,MATCH($A$3,DB_Typologies!$AQ$4:$AQ$1445,0)+$A428,MATCH(AI$3,TQoL_Indexes!$B$8:$AK$8,0)),"")</f>
        <v/>
      </c>
      <c r="AJ428" s="86" t="str">
        <f>IFERROR(INDEX(DB_Typologies!$D$4:$AP$1445,MATCH($A$3,DB_Typologies!$AQ$4:$AQ$1445,0)+$A428,MATCH(AJ$3,TQoL_Indexes!$B$8:$AK$8,0)),"")</f>
        <v/>
      </c>
      <c r="AK428" s="86" t="str">
        <f>IFERROR(INDEX(DB_Typologies!$D$4:$AP$1445,MATCH($A$3,DB_Typologies!$AQ$4:$AQ$1445,0)+$A428,MATCH(AK$3,TQoL_Indexes!$B$8:$AK$8,0)),"")</f>
        <v/>
      </c>
      <c r="AL428" s="86" t="str">
        <f>IFERROR(INDEX(DB_Typologies!$D$4:$AP$1445,MATCH($A$3,DB_Typologies!$AQ$4:$AQ$1445,0)+$A428,MATCH(AL$3,TQoL_Indexes!$B$8:$AK$8,0)),"")</f>
        <v/>
      </c>
      <c r="AM428" s="87" t="str">
        <f>IFERROR(INDEX(DB_Typologies!$D$4:$AP$1445,MATCH($A$3,DB_Typologies!$AQ$4:$AQ$1445,0)+$A428,MATCH(AM$3,TQoL_Indexes!$B$8:$AK$8,0)),"")</f>
        <v/>
      </c>
    </row>
    <row r="429" spans="1:39">
      <c r="A429" s="58" t="str">
        <f>IFERROR(IF(A428+1&lt;COUNTIF(DB_Typologies!$AQ$4:$AQ$1445,$A$3),A428+1,""),"")</f>
        <v/>
      </c>
      <c r="B429" s="120" t="str">
        <f>IFERROR(INDEX(DB_Typologies!$D$4:$AP$1445,MATCH($A$3,DB_Typologies!$AQ$4:$AQ$1445,0)+$A429,MATCH(B$3,TQoL_Indexes!$B$8:$AK$8,0)),"")</f>
        <v/>
      </c>
      <c r="C429" s="86" t="str">
        <f>IFERROR(INDEX(DB_Typologies!$D$4:$AP$1445,MATCH($A$3,DB_Typologies!$AQ$4:$AQ$1445,0)+$A429,MATCH(C$3,TQoL_Indexes!$B$8:$AK$8,0)),"")</f>
        <v/>
      </c>
      <c r="D429" s="87" t="str">
        <f>IFERROR(INDEX(DB_Typologies!$D$4:$AP$1445,MATCH($A$3,DB_Typologies!$AQ$4:$AQ$1445,0)+$A429,MATCH(D$3,TQoL_Indexes!$B$8:$AK$8,0)),"")</f>
        <v/>
      </c>
      <c r="E429" s="86" t="str">
        <f>IFERROR(INDEX(DB_Typologies!$D$4:$AP$1445,MATCH($A$3,DB_Typologies!$AQ$4:$AQ$1445,0)+$A429,MATCH(E$3,TQoL_Indexes!$B$8:$AK$8,0)),"")</f>
        <v/>
      </c>
      <c r="F429" s="86" t="str">
        <f>IFERROR(INDEX(DB_Typologies!$D$4:$AP$1445,MATCH($A$3,DB_Typologies!$AQ$4:$AQ$1445,0)+$A429,MATCH(F$3,TQoL_Indexes!$B$8:$AK$8,0)),"")</f>
        <v/>
      </c>
      <c r="G429" s="86" t="str">
        <f>IFERROR(INDEX(DB_Typologies!$D$4:$AP$1445,MATCH($A$3,DB_Typologies!$AQ$4:$AQ$1445,0)+$A429,MATCH(G$3,TQoL_Indexes!$B$8:$AK$8,0)),"")</f>
        <v/>
      </c>
      <c r="H429" s="86" t="str">
        <f>IFERROR(INDEX(DB_Typologies!$D$4:$AP$1445,MATCH($A$3,DB_Typologies!$AQ$4:$AQ$1445,0)+$A429,MATCH(H$3,TQoL_Indexes!$B$8:$AK$8,0)),"")</f>
        <v/>
      </c>
      <c r="I429" s="86" t="str">
        <f>IFERROR(INDEX(DB_Typologies!$D$4:$AP$1445,MATCH($A$3,DB_Typologies!$AQ$4:$AQ$1445,0)+$A429,MATCH(I$3,TQoL_Indexes!$B$8:$AK$8,0)),"")</f>
        <v/>
      </c>
      <c r="J429" s="86" t="str">
        <f>IFERROR(INDEX(DB_Typologies!$D$4:$AP$1445,MATCH($A$3,DB_Typologies!$AQ$4:$AQ$1445,0)+$A429,MATCH(J$3,TQoL_Indexes!$B$8:$AK$8,0)),"")</f>
        <v/>
      </c>
      <c r="K429" s="86" t="str">
        <f>IFERROR(INDEX(DB_Typologies!$D$4:$AP$1445,MATCH($A$3,DB_Typologies!$AQ$4:$AQ$1445,0)+$A429,MATCH(K$3,TQoL_Indexes!$B$8:$AK$8,0)),"")</f>
        <v/>
      </c>
      <c r="L429" s="86" t="str">
        <f>IFERROR(INDEX(DB_Typologies!$D$4:$AP$1445,MATCH($A$3,DB_Typologies!$AQ$4:$AQ$1445,0)+$A429,MATCH(L$3,TQoL_Indexes!$B$8:$AK$8,0)),"")</f>
        <v/>
      </c>
      <c r="M429" s="86" t="str">
        <f>IFERROR(INDEX(DB_Typologies!$D$4:$AP$1445,MATCH($A$3,DB_Typologies!$AQ$4:$AQ$1445,0)+$A429,MATCH(M$3,TQoL_Indexes!$B$8:$AK$8,0)),"")</f>
        <v/>
      </c>
      <c r="N429" s="86" t="str">
        <f>IFERROR(INDEX(DB_Typologies!$D$4:$AP$1445,MATCH($A$3,DB_Typologies!$AQ$4:$AQ$1445,0)+$A429,MATCH(N$3,TQoL_Indexes!$B$8:$AK$8,0)),"")</f>
        <v/>
      </c>
      <c r="O429" s="86" t="str">
        <f>IFERROR(INDEX(DB_Typologies!$D$4:$AP$1445,MATCH($A$3,DB_Typologies!$AQ$4:$AQ$1445,0)+$A429,MATCH(O$3,TQoL_Indexes!$B$8:$AK$8,0)),"")</f>
        <v/>
      </c>
      <c r="P429" s="86" t="str">
        <f>IFERROR(INDEX(DB_Typologies!$D$4:$AP$1445,MATCH($A$3,DB_Typologies!$AQ$4:$AQ$1445,0)+$A429,MATCH(P$3,TQoL_Indexes!$B$8:$AK$8,0)),"")</f>
        <v/>
      </c>
      <c r="Q429" s="86" t="str">
        <f>IFERROR(INDEX(DB_Typologies!$D$4:$AP$1445,MATCH($A$3,DB_Typologies!$AQ$4:$AQ$1445,0)+$A429,MATCH(Q$3,TQoL_Indexes!$B$8:$AK$8,0)),"")</f>
        <v/>
      </c>
      <c r="R429" s="86" t="str">
        <f>IFERROR(INDEX(DB_Typologies!$D$4:$AP$1445,MATCH($A$3,DB_Typologies!$AQ$4:$AQ$1445,0)+$A429,MATCH(R$3,TQoL_Indexes!$B$8:$AK$8,0)),"")</f>
        <v/>
      </c>
      <c r="S429" s="86" t="str">
        <f>IFERROR(INDEX(DB_Typologies!$D$4:$AP$1445,MATCH($A$3,DB_Typologies!$AQ$4:$AQ$1445,0)+$A429,MATCH(S$3,TQoL_Indexes!$B$8:$AK$8,0)),"")</f>
        <v/>
      </c>
      <c r="T429" s="86" t="str">
        <f>IFERROR(INDEX(DB_Typologies!$D$4:$AP$1445,MATCH($A$3,DB_Typologies!$AQ$4:$AQ$1445,0)+$A429,MATCH(T$3,TQoL_Indexes!$B$8:$AK$8,0)),"")</f>
        <v/>
      </c>
      <c r="U429" s="86" t="str">
        <f>IFERROR(INDEX(DB_Typologies!$D$4:$AP$1445,MATCH($A$3,DB_Typologies!$AQ$4:$AQ$1445,0)+$A429,MATCH(U$3,TQoL_Indexes!$B$8:$AK$8,0)),"")</f>
        <v/>
      </c>
      <c r="V429" s="86" t="str">
        <f>IFERROR(INDEX(DB_Typologies!$D$4:$AP$1445,MATCH($A$3,DB_Typologies!$AQ$4:$AQ$1445,0)+$A429,MATCH(V$3,TQoL_Indexes!$B$8:$AK$8,0)),"")</f>
        <v/>
      </c>
      <c r="W429" s="86" t="str">
        <f>IFERROR(INDEX(DB_Typologies!$D$4:$AP$1445,MATCH($A$3,DB_Typologies!$AQ$4:$AQ$1445,0)+$A429,MATCH(W$3,TQoL_Indexes!$B$8:$AK$8,0)),"")</f>
        <v/>
      </c>
      <c r="X429" s="86" t="str">
        <f>IFERROR(INDEX(DB_Typologies!$D$4:$AP$1445,MATCH($A$3,DB_Typologies!$AQ$4:$AQ$1445,0)+$A429,MATCH(X$3,TQoL_Indexes!$B$8:$AK$8,0)),"")</f>
        <v/>
      </c>
      <c r="Y429" s="86" t="str">
        <f>IFERROR(INDEX(DB_Typologies!$D$4:$AP$1445,MATCH($A$3,DB_Typologies!$AQ$4:$AQ$1445,0)+$A429,MATCH(Y$3,TQoL_Indexes!$B$8:$AK$8,0)),"")</f>
        <v/>
      </c>
      <c r="Z429" s="86" t="str">
        <f>IFERROR(INDEX(DB_Typologies!$D$4:$AP$1445,MATCH($A$3,DB_Typologies!$AQ$4:$AQ$1445,0)+$A429,MATCH(Z$3,TQoL_Indexes!$B$8:$AK$8,0)),"")</f>
        <v/>
      </c>
      <c r="AA429" s="86" t="str">
        <f>IFERROR(INDEX(DB_Typologies!$D$4:$AP$1445,MATCH($A$3,DB_Typologies!$AQ$4:$AQ$1445,0)+$A429,MATCH(AA$3,TQoL_Indexes!$B$8:$AK$8,0)),"")</f>
        <v/>
      </c>
      <c r="AB429" s="86" t="str">
        <f>IFERROR(INDEX(DB_Typologies!$D$4:$AP$1445,MATCH($A$3,DB_Typologies!$AQ$4:$AQ$1445,0)+$A429,MATCH(AB$3,TQoL_Indexes!$B$8:$AK$8,0)),"")</f>
        <v/>
      </c>
      <c r="AC429" s="86" t="str">
        <f>IFERROR(INDEX(DB_Typologies!$D$4:$AP$1445,MATCH($A$3,DB_Typologies!$AQ$4:$AQ$1445,0)+$A429,MATCH(AC$3,TQoL_Indexes!$B$8:$AK$8,0)),"")</f>
        <v/>
      </c>
      <c r="AD429" s="86" t="str">
        <f>IFERROR(INDEX(DB_Typologies!$D$4:$AP$1445,MATCH($A$3,DB_Typologies!$AQ$4:$AQ$1445,0)+$A429,MATCH(AD$3,TQoL_Indexes!$B$8:$AK$8,0)),"")</f>
        <v/>
      </c>
      <c r="AE429" s="86" t="str">
        <f>IFERROR(INDEX(DB_Typologies!$D$4:$AP$1445,MATCH($A$3,DB_Typologies!$AQ$4:$AQ$1445,0)+$A429,MATCH(AE$3,TQoL_Indexes!$B$8:$AK$8,0)),"")</f>
        <v/>
      </c>
      <c r="AF429" s="86" t="str">
        <f>IFERROR(INDEX(DB_Typologies!$D$4:$AP$1445,MATCH($A$3,DB_Typologies!$AQ$4:$AQ$1445,0)+$A429,MATCH(AF$3,TQoL_Indexes!$B$8:$AK$8,0)),"")</f>
        <v/>
      </c>
      <c r="AG429" s="86" t="str">
        <f>IFERROR(INDEX(DB_Typologies!$D$4:$AP$1445,MATCH($A$3,DB_Typologies!$AQ$4:$AQ$1445,0)+$A429,MATCH(AG$3,TQoL_Indexes!$B$8:$AK$8,0)),"")</f>
        <v/>
      </c>
      <c r="AH429" s="86" t="str">
        <f>IFERROR(INDEX(DB_Typologies!$D$4:$AP$1445,MATCH($A$3,DB_Typologies!$AQ$4:$AQ$1445,0)+$A429,MATCH(AH$3,TQoL_Indexes!$B$8:$AK$8,0)),"")</f>
        <v/>
      </c>
      <c r="AI429" s="86" t="str">
        <f>IFERROR(INDEX(DB_Typologies!$D$4:$AP$1445,MATCH($A$3,DB_Typologies!$AQ$4:$AQ$1445,0)+$A429,MATCH(AI$3,TQoL_Indexes!$B$8:$AK$8,0)),"")</f>
        <v/>
      </c>
      <c r="AJ429" s="86" t="str">
        <f>IFERROR(INDEX(DB_Typologies!$D$4:$AP$1445,MATCH($A$3,DB_Typologies!$AQ$4:$AQ$1445,0)+$A429,MATCH(AJ$3,TQoL_Indexes!$B$8:$AK$8,0)),"")</f>
        <v/>
      </c>
      <c r="AK429" s="86" t="str">
        <f>IFERROR(INDEX(DB_Typologies!$D$4:$AP$1445,MATCH($A$3,DB_Typologies!$AQ$4:$AQ$1445,0)+$A429,MATCH(AK$3,TQoL_Indexes!$B$8:$AK$8,0)),"")</f>
        <v/>
      </c>
      <c r="AL429" s="86" t="str">
        <f>IFERROR(INDEX(DB_Typologies!$D$4:$AP$1445,MATCH($A$3,DB_Typologies!$AQ$4:$AQ$1445,0)+$A429,MATCH(AL$3,TQoL_Indexes!$B$8:$AK$8,0)),"")</f>
        <v/>
      </c>
      <c r="AM429" s="87" t="str">
        <f>IFERROR(INDEX(DB_Typologies!$D$4:$AP$1445,MATCH($A$3,DB_Typologies!$AQ$4:$AQ$1445,0)+$A429,MATCH(AM$3,TQoL_Indexes!$B$8:$AK$8,0)),"")</f>
        <v/>
      </c>
    </row>
    <row r="430" spans="1:39">
      <c r="A430" s="58" t="str">
        <f>IFERROR(IF(A429+1&lt;COUNTIF(DB_Typologies!$AQ$4:$AQ$1445,$A$3),A429+1,""),"")</f>
        <v/>
      </c>
      <c r="B430" s="120" t="str">
        <f>IFERROR(INDEX(DB_Typologies!$D$4:$AP$1445,MATCH($A$3,DB_Typologies!$AQ$4:$AQ$1445,0)+$A430,MATCH(B$3,TQoL_Indexes!$B$8:$AK$8,0)),"")</f>
        <v/>
      </c>
      <c r="C430" s="86" t="str">
        <f>IFERROR(INDEX(DB_Typologies!$D$4:$AP$1445,MATCH($A$3,DB_Typologies!$AQ$4:$AQ$1445,0)+$A430,MATCH(C$3,TQoL_Indexes!$B$8:$AK$8,0)),"")</f>
        <v/>
      </c>
      <c r="D430" s="87" t="str">
        <f>IFERROR(INDEX(DB_Typologies!$D$4:$AP$1445,MATCH($A$3,DB_Typologies!$AQ$4:$AQ$1445,0)+$A430,MATCH(D$3,TQoL_Indexes!$B$8:$AK$8,0)),"")</f>
        <v/>
      </c>
      <c r="E430" s="86" t="str">
        <f>IFERROR(INDEX(DB_Typologies!$D$4:$AP$1445,MATCH($A$3,DB_Typologies!$AQ$4:$AQ$1445,0)+$A430,MATCH(E$3,TQoL_Indexes!$B$8:$AK$8,0)),"")</f>
        <v/>
      </c>
      <c r="F430" s="86" t="str">
        <f>IFERROR(INDEX(DB_Typologies!$D$4:$AP$1445,MATCH($A$3,DB_Typologies!$AQ$4:$AQ$1445,0)+$A430,MATCH(F$3,TQoL_Indexes!$B$8:$AK$8,0)),"")</f>
        <v/>
      </c>
      <c r="G430" s="86" t="str">
        <f>IFERROR(INDEX(DB_Typologies!$D$4:$AP$1445,MATCH($A$3,DB_Typologies!$AQ$4:$AQ$1445,0)+$A430,MATCH(G$3,TQoL_Indexes!$B$8:$AK$8,0)),"")</f>
        <v/>
      </c>
      <c r="H430" s="86" t="str">
        <f>IFERROR(INDEX(DB_Typologies!$D$4:$AP$1445,MATCH($A$3,DB_Typologies!$AQ$4:$AQ$1445,0)+$A430,MATCH(H$3,TQoL_Indexes!$B$8:$AK$8,0)),"")</f>
        <v/>
      </c>
      <c r="I430" s="86" t="str">
        <f>IFERROR(INDEX(DB_Typologies!$D$4:$AP$1445,MATCH($A$3,DB_Typologies!$AQ$4:$AQ$1445,0)+$A430,MATCH(I$3,TQoL_Indexes!$B$8:$AK$8,0)),"")</f>
        <v/>
      </c>
      <c r="J430" s="86" t="str">
        <f>IFERROR(INDEX(DB_Typologies!$D$4:$AP$1445,MATCH($A$3,DB_Typologies!$AQ$4:$AQ$1445,0)+$A430,MATCH(J$3,TQoL_Indexes!$B$8:$AK$8,0)),"")</f>
        <v/>
      </c>
      <c r="K430" s="86" t="str">
        <f>IFERROR(INDEX(DB_Typologies!$D$4:$AP$1445,MATCH($A$3,DB_Typologies!$AQ$4:$AQ$1445,0)+$A430,MATCH(K$3,TQoL_Indexes!$B$8:$AK$8,0)),"")</f>
        <v/>
      </c>
      <c r="L430" s="86" t="str">
        <f>IFERROR(INDEX(DB_Typologies!$D$4:$AP$1445,MATCH($A$3,DB_Typologies!$AQ$4:$AQ$1445,0)+$A430,MATCH(L$3,TQoL_Indexes!$B$8:$AK$8,0)),"")</f>
        <v/>
      </c>
      <c r="M430" s="86" t="str">
        <f>IFERROR(INDEX(DB_Typologies!$D$4:$AP$1445,MATCH($A$3,DB_Typologies!$AQ$4:$AQ$1445,0)+$A430,MATCH(M$3,TQoL_Indexes!$B$8:$AK$8,0)),"")</f>
        <v/>
      </c>
      <c r="N430" s="86" t="str">
        <f>IFERROR(INDEX(DB_Typologies!$D$4:$AP$1445,MATCH($A$3,DB_Typologies!$AQ$4:$AQ$1445,0)+$A430,MATCH(N$3,TQoL_Indexes!$B$8:$AK$8,0)),"")</f>
        <v/>
      </c>
      <c r="O430" s="86" t="str">
        <f>IFERROR(INDEX(DB_Typologies!$D$4:$AP$1445,MATCH($A$3,DB_Typologies!$AQ$4:$AQ$1445,0)+$A430,MATCH(O$3,TQoL_Indexes!$B$8:$AK$8,0)),"")</f>
        <v/>
      </c>
      <c r="P430" s="86" t="str">
        <f>IFERROR(INDEX(DB_Typologies!$D$4:$AP$1445,MATCH($A$3,DB_Typologies!$AQ$4:$AQ$1445,0)+$A430,MATCH(P$3,TQoL_Indexes!$B$8:$AK$8,0)),"")</f>
        <v/>
      </c>
      <c r="Q430" s="86" t="str">
        <f>IFERROR(INDEX(DB_Typologies!$D$4:$AP$1445,MATCH($A$3,DB_Typologies!$AQ$4:$AQ$1445,0)+$A430,MATCH(Q$3,TQoL_Indexes!$B$8:$AK$8,0)),"")</f>
        <v/>
      </c>
      <c r="R430" s="86" t="str">
        <f>IFERROR(INDEX(DB_Typologies!$D$4:$AP$1445,MATCH($A$3,DB_Typologies!$AQ$4:$AQ$1445,0)+$A430,MATCH(R$3,TQoL_Indexes!$B$8:$AK$8,0)),"")</f>
        <v/>
      </c>
      <c r="S430" s="86" t="str">
        <f>IFERROR(INDEX(DB_Typologies!$D$4:$AP$1445,MATCH($A$3,DB_Typologies!$AQ$4:$AQ$1445,0)+$A430,MATCH(S$3,TQoL_Indexes!$B$8:$AK$8,0)),"")</f>
        <v/>
      </c>
      <c r="T430" s="86" t="str">
        <f>IFERROR(INDEX(DB_Typologies!$D$4:$AP$1445,MATCH($A$3,DB_Typologies!$AQ$4:$AQ$1445,0)+$A430,MATCH(T$3,TQoL_Indexes!$B$8:$AK$8,0)),"")</f>
        <v/>
      </c>
      <c r="U430" s="86" t="str">
        <f>IFERROR(INDEX(DB_Typologies!$D$4:$AP$1445,MATCH($A$3,DB_Typologies!$AQ$4:$AQ$1445,0)+$A430,MATCH(U$3,TQoL_Indexes!$B$8:$AK$8,0)),"")</f>
        <v/>
      </c>
      <c r="V430" s="86" t="str">
        <f>IFERROR(INDEX(DB_Typologies!$D$4:$AP$1445,MATCH($A$3,DB_Typologies!$AQ$4:$AQ$1445,0)+$A430,MATCH(V$3,TQoL_Indexes!$B$8:$AK$8,0)),"")</f>
        <v/>
      </c>
      <c r="W430" s="86" t="str">
        <f>IFERROR(INDEX(DB_Typologies!$D$4:$AP$1445,MATCH($A$3,DB_Typologies!$AQ$4:$AQ$1445,0)+$A430,MATCH(W$3,TQoL_Indexes!$B$8:$AK$8,0)),"")</f>
        <v/>
      </c>
      <c r="X430" s="86" t="str">
        <f>IFERROR(INDEX(DB_Typologies!$D$4:$AP$1445,MATCH($A$3,DB_Typologies!$AQ$4:$AQ$1445,0)+$A430,MATCH(X$3,TQoL_Indexes!$B$8:$AK$8,0)),"")</f>
        <v/>
      </c>
      <c r="Y430" s="86" t="str">
        <f>IFERROR(INDEX(DB_Typologies!$D$4:$AP$1445,MATCH($A$3,DB_Typologies!$AQ$4:$AQ$1445,0)+$A430,MATCH(Y$3,TQoL_Indexes!$B$8:$AK$8,0)),"")</f>
        <v/>
      </c>
      <c r="Z430" s="86" t="str">
        <f>IFERROR(INDEX(DB_Typologies!$D$4:$AP$1445,MATCH($A$3,DB_Typologies!$AQ$4:$AQ$1445,0)+$A430,MATCH(Z$3,TQoL_Indexes!$B$8:$AK$8,0)),"")</f>
        <v/>
      </c>
      <c r="AA430" s="86" t="str">
        <f>IFERROR(INDEX(DB_Typologies!$D$4:$AP$1445,MATCH($A$3,DB_Typologies!$AQ$4:$AQ$1445,0)+$A430,MATCH(AA$3,TQoL_Indexes!$B$8:$AK$8,0)),"")</f>
        <v/>
      </c>
      <c r="AB430" s="86" t="str">
        <f>IFERROR(INDEX(DB_Typologies!$D$4:$AP$1445,MATCH($A$3,DB_Typologies!$AQ$4:$AQ$1445,0)+$A430,MATCH(AB$3,TQoL_Indexes!$B$8:$AK$8,0)),"")</f>
        <v/>
      </c>
      <c r="AC430" s="86" t="str">
        <f>IFERROR(INDEX(DB_Typologies!$D$4:$AP$1445,MATCH($A$3,DB_Typologies!$AQ$4:$AQ$1445,0)+$A430,MATCH(AC$3,TQoL_Indexes!$B$8:$AK$8,0)),"")</f>
        <v/>
      </c>
      <c r="AD430" s="86" t="str">
        <f>IFERROR(INDEX(DB_Typologies!$D$4:$AP$1445,MATCH($A$3,DB_Typologies!$AQ$4:$AQ$1445,0)+$A430,MATCH(AD$3,TQoL_Indexes!$B$8:$AK$8,0)),"")</f>
        <v/>
      </c>
      <c r="AE430" s="86" t="str">
        <f>IFERROR(INDEX(DB_Typologies!$D$4:$AP$1445,MATCH($A$3,DB_Typologies!$AQ$4:$AQ$1445,0)+$A430,MATCH(AE$3,TQoL_Indexes!$B$8:$AK$8,0)),"")</f>
        <v/>
      </c>
      <c r="AF430" s="86" t="str">
        <f>IFERROR(INDEX(DB_Typologies!$D$4:$AP$1445,MATCH($A$3,DB_Typologies!$AQ$4:$AQ$1445,0)+$A430,MATCH(AF$3,TQoL_Indexes!$B$8:$AK$8,0)),"")</f>
        <v/>
      </c>
      <c r="AG430" s="86" t="str">
        <f>IFERROR(INDEX(DB_Typologies!$D$4:$AP$1445,MATCH($A$3,DB_Typologies!$AQ$4:$AQ$1445,0)+$A430,MATCH(AG$3,TQoL_Indexes!$B$8:$AK$8,0)),"")</f>
        <v/>
      </c>
      <c r="AH430" s="86" t="str">
        <f>IFERROR(INDEX(DB_Typologies!$D$4:$AP$1445,MATCH($A$3,DB_Typologies!$AQ$4:$AQ$1445,0)+$A430,MATCH(AH$3,TQoL_Indexes!$B$8:$AK$8,0)),"")</f>
        <v/>
      </c>
      <c r="AI430" s="86" t="str">
        <f>IFERROR(INDEX(DB_Typologies!$D$4:$AP$1445,MATCH($A$3,DB_Typologies!$AQ$4:$AQ$1445,0)+$A430,MATCH(AI$3,TQoL_Indexes!$B$8:$AK$8,0)),"")</f>
        <v/>
      </c>
      <c r="AJ430" s="86" t="str">
        <f>IFERROR(INDEX(DB_Typologies!$D$4:$AP$1445,MATCH($A$3,DB_Typologies!$AQ$4:$AQ$1445,0)+$A430,MATCH(AJ$3,TQoL_Indexes!$B$8:$AK$8,0)),"")</f>
        <v/>
      </c>
      <c r="AK430" s="86" t="str">
        <f>IFERROR(INDEX(DB_Typologies!$D$4:$AP$1445,MATCH($A$3,DB_Typologies!$AQ$4:$AQ$1445,0)+$A430,MATCH(AK$3,TQoL_Indexes!$B$8:$AK$8,0)),"")</f>
        <v/>
      </c>
      <c r="AL430" s="86" t="str">
        <f>IFERROR(INDEX(DB_Typologies!$D$4:$AP$1445,MATCH($A$3,DB_Typologies!$AQ$4:$AQ$1445,0)+$A430,MATCH(AL$3,TQoL_Indexes!$B$8:$AK$8,0)),"")</f>
        <v/>
      </c>
      <c r="AM430" s="87" t="str">
        <f>IFERROR(INDEX(DB_Typologies!$D$4:$AP$1445,MATCH($A$3,DB_Typologies!$AQ$4:$AQ$1445,0)+$A430,MATCH(AM$3,TQoL_Indexes!$B$8:$AK$8,0)),"")</f>
        <v/>
      </c>
    </row>
    <row r="431" spans="1:39">
      <c r="A431" s="58" t="str">
        <f>IFERROR(IF(A430+1&lt;COUNTIF(DB_Typologies!$AQ$4:$AQ$1445,$A$3),A430+1,""),"")</f>
        <v/>
      </c>
      <c r="B431" s="120" t="str">
        <f>IFERROR(INDEX(DB_Typologies!$D$4:$AP$1445,MATCH($A$3,DB_Typologies!$AQ$4:$AQ$1445,0)+$A431,MATCH(B$3,TQoL_Indexes!$B$8:$AK$8,0)),"")</f>
        <v/>
      </c>
      <c r="C431" s="86" t="str">
        <f>IFERROR(INDEX(DB_Typologies!$D$4:$AP$1445,MATCH($A$3,DB_Typologies!$AQ$4:$AQ$1445,0)+$A431,MATCH(C$3,TQoL_Indexes!$B$8:$AK$8,0)),"")</f>
        <v/>
      </c>
      <c r="D431" s="87" t="str">
        <f>IFERROR(INDEX(DB_Typologies!$D$4:$AP$1445,MATCH($A$3,DB_Typologies!$AQ$4:$AQ$1445,0)+$A431,MATCH(D$3,TQoL_Indexes!$B$8:$AK$8,0)),"")</f>
        <v/>
      </c>
      <c r="E431" s="86" t="str">
        <f>IFERROR(INDEX(DB_Typologies!$D$4:$AP$1445,MATCH($A$3,DB_Typologies!$AQ$4:$AQ$1445,0)+$A431,MATCH(E$3,TQoL_Indexes!$B$8:$AK$8,0)),"")</f>
        <v/>
      </c>
      <c r="F431" s="86" t="str">
        <f>IFERROR(INDEX(DB_Typologies!$D$4:$AP$1445,MATCH($A$3,DB_Typologies!$AQ$4:$AQ$1445,0)+$A431,MATCH(F$3,TQoL_Indexes!$B$8:$AK$8,0)),"")</f>
        <v/>
      </c>
      <c r="G431" s="86" t="str">
        <f>IFERROR(INDEX(DB_Typologies!$D$4:$AP$1445,MATCH($A$3,DB_Typologies!$AQ$4:$AQ$1445,0)+$A431,MATCH(G$3,TQoL_Indexes!$B$8:$AK$8,0)),"")</f>
        <v/>
      </c>
      <c r="H431" s="86" t="str">
        <f>IFERROR(INDEX(DB_Typologies!$D$4:$AP$1445,MATCH($A$3,DB_Typologies!$AQ$4:$AQ$1445,0)+$A431,MATCH(H$3,TQoL_Indexes!$B$8:$AK$8,0)),"")</f>
        <v/>
      </c>
      <c r="I431" s="86" t="str">
        <f>IFERROR(INDEX(DB_Typologies!$D$4:$AP$1445,MATCH($A$3,DB_Typologies!$AQ$4:$AQ$1445,0)+$A431,MATCH(I$3,TQoL_Indexes!$B$8:$AK$8,0)),"")</f>
        <v/>
      </c>
      <c r="J431" s="86" t="str">
        <f>IFERROR(INDEX(DB_Typologies!$D$4:$AP$1445,MATCH($A$3,DB_Typologies!$AQ$4:$AQ$1445,0)+$A431,MATCH(J$3,TQoL_Indexes!$B$8:$AK$8,0)),"")</f>
        <v/>
      </c>
      <c r="K431" s="86" t="str">
        <f>IFERROR(INDEX(DB_Typologies!$D$4:$AP$1445,MATCH($A$3,DB_Typologies!$AQ$4:$AQ$1445,0)+$A431,MATCH(K$3,TQoL_Indexes!$B$8:$AK$8,0)),"")</f>
        <v/>
      </c>
      <c r="L431" s="86" t="str">
        <f>IFERROR(INDEX(DB_Typologies!$D$4:$AP$1445,MATCH($A$3,DB_Typologies!$AQ$4:$AQ$1445,0)+$A431,MATCH(L$3,TQoL_Indexes!$B$8:$AK$8,0)),"")</f>
        <v/>
      </c>
      <c r="M431" s="86" t="str">
        <f>IFERROR(INDEX(DB_Typologies!$D$4:$AP$1445,MATCH($A$3,DB_Typologies!$AQ$4:$AQ$1445,0)+$A431,MATCH(M$3,TQoL_Indexes!$B$8:$AK$8,0)),"")</f>
        <v/>
      </c>
      <c r="N431" s="86" t="str">
        <f>IFERROR(INDEX(DB_Typologies!$D$4:$AP$1445,MATCH($A$3,DB_Typologies!$AQ$4:$AQ$1445,0)+$A431,MATCH(N$3,TQoL_Indexes!$B$8:$AK$8,0)),"")</f>
        <v/>
      </c>
      <c r="O431" s="86" t="str">
        <f>IFERROR(INDEX(DB_Typologies!$D$4:$AP$1445,MATCH($A$3,DB_Typologies!$AQ$4:$AQ$1445,0)+$A431,MATCH(O$3,TQoL_Indexes!$B$8:$AK$8,0)),"")</f>
        <v/>
      </c>
      <c r="P431" s="86" t="str">
        <f>IFERROR(INDEX(DB_Typologies!$D$4:$AP$1445,MATCH($A$3,DB_Typologies!$AQ$4:$AQ$1445,0)+$A431,MATCH(P$3,TQoL_Indexes!$B$8:$AK$8,0)),"")</f>
        <v/>
      </c>
      <c r="Q431" s="86" t="str">
        <f>IFERROR(INDEX(DB_Typologies!$D$4:$AP$1445,MATCH($A$3,DB_Typologies!$AQ$4:$AQ$1445,0)+$A431,MATCH(Q$3,TQoL_Indexes!$B$8:$AK$8,0)),"")</f>
        <v/>
      </c>
      <c r="R431" s="86" t="str">
        <f>IFERROR(INDEX(DB_Typologies!$D$4:$AP$1445,MATCH($A$3,DB_Typologies!$AQ$4:$AQ$1445,0)+$A431,MATCH(R$3,TQoL_Indexes!$B$8:$AK$8,0)),"")</f>
        <v/>
      </c>
      <c r="S431" s="86" t="str">
        <f>IFERROR(INDEX(DB_Typologies!$D$4:$AP$1445,MATCH($A$3,DB_Typologies!$AQ$4:$AQ$1445,0)+$A431,MATCH(S$3,TQoL_Indexes!$B$8:$AK$8,0)),"")</f>
        <v/>
      </c>
      <c r="T431" s="86" t="str">
        <f>IFERROR(INDEX(DB_Typologies!$D$4:$AP$1445,MATCH($A$3,DB_Typologies!$AQ$4:$AQ$1445,0)+$A431,MATCH(T$3,TQoL_Indexes!$B$8:$AK$8,0)),"")</f>
        <v/>
      </c>
      <c r="U431" s="86" t="str">
        <f>IFERROR(INDEX(DB_Typologies!$D$4:$AP$1445,MATCH($A$3,DB_Typologies!$AQ$4:$AQ$1445,0)+$A431,MATCH(U$3,TQoL_Indexes!$B$8:$AK$8,0)),"")</f>
        <v/>
      </c>
      <c r="V431" s="86" t="str">
        <f>IFERROR(INDEX(DB_Typologies!$D$4:$AP$1445,MATCH($A$3,DB_Typologies!$AQ$4:$AQ$1445,0)+$A431,MATCH(V$3,TQoL_Indexes!$B$8:$AK$8,0)),"")</f>
        <v/>
      </c>
      <c r="W431" s="86" t="str">
        <f>IFERROR(INDEX(DB_Typologies!$D$4:$AP$1445,MATCH($A$3,DB_Typologies!$AQ$4:$AQ$1445,0)+$A431,MATCH(W$3,TQoL_Indexes!$B$8:$AK$8,0)),"")</f>
        <v/>
      </c>
      <c r="X431" s="86" t="str">
        <f>IFERROR(INDEX(DB_Typologies!$D$4:$AP$1445,MATCH($A$3,DB_Typologies!$AQ$4:$AQ$1445,0)+$A431,MATCH(X$3,TQoL_Indexes!$B$8:$AK$8,0)),"")</f>
        <v/>
      </c>
      <c r="Y431" s="86" t="str">
        <f>IFERROR(INDEX(DB_Typologies!$D$4:$AP$1445,MATCH($A$3,DB_Typologies!$AQ$4:$AQ$1445,0)+$A431,MATCH(Y$3,TQoL_Indexes!$B$8:$AK$8,0)),"")</f>
        <v/>
      </c>
      <c r="Z431" s="86" t="str">
        <f>IFERROR(INDEX(DB_Typologies!$D$4:$AP$1445,MATCH($A$3,DB_Typologies!$AQ$4:$AQ$1445,0)+$A431,MATCH(Z$3,TQoL_Indexes!$B$8:$AK$8,0)),"")</f>
        <v/>
      </c>
      <c r="AA431" s="86" t="str">
        <f>IFERROR(INDEX(DB_Typologies!$D$4:$AP$1445,MATCH($A$3,DB_Typologies!$AQ$4:$AQ$1445,0)+$A431,MATCH(AA$3,TQoL_Indexes!$B$8:$AK$8,0)),"")</f>
        <v/>
      </c>
      <c r="AB431" s="86" t="str">
        <f>IFERROR(INDEX(DB_Typologies!$D$4:$AP$1445,MATCH($A$3,DB_Typologies!$AQ$4:$AQ$1445,0)+$A431,MATCH(AB$3,TQoL_Indexes!$B$8:$AK$8,0)),"")</f>
        <v/>
      </c>
      <c r="AC431" s="86" t="str">
        <f>IFERROR(INDEX(DB_Typologies!$D$4:$AP$1445,MATCH($A$3,DB_Typologies!$AQ$4:$AQ$1445,0)+$A431,MATCH(AC$3,TQoL_Indexes!$B$8:$AK$8,0)),"")</f>
        <v/>
      </c>
      <c r="AD431" s="86" t="str">
        <f>IFERROR(INDEX(DB_Typologies!$D$4:$AP$1445,MATCH($A$3,DB_Typologies!$AQ$4:$AQ$1445,0)+$A431,MATCH(AD$3,TQoL_Indexes!$B$8:$AK$8,0)),"")</f>
        <v/>
      </c>
      <c r="AE431" s="86" t="str">
        <f>IFERROR(INDEX(DB_Typologies!$D$4:$AP$1445,MATCH($A$3,DB_Typologies!$AQ$4:$AQ$1445,0)+$A431,MATCH(AE$3,TQoL_Indexes!$B$8:$AK$8,0)),"")</f>
        <v/>
      </c>
      <c r="AF431" s="86" t="str">
        <f>IFERROR(INDEX(DB_Typologies!$D$4:$AP$1445,MATCH($A$3,DB_Typologies!$AQ$4:$AQ$1445,0)+$A431,MATCH(AF$3,TQoL_Indexes!$B$8:$AK$8,0)),"")</f>
        <v/>
      </c>
      <c r="AG431" s="86" t="str">
        <f>IFERROR(INDEX(DB_Typologies!$D$4:$AP$1445,MATCH($A$3,DB_Typologies!$AQ$4:$AQ$1445,0)+$A431,MATCH(AG$3,TQoL_Indexes!$B$8:$AK$8,0)),"")</f>
        <v/>
      </c>
      <c r="AH431" s="86" t="str">
        <f>IFERROR(INDEX(DB_Typologies!$D$4:$AP$1445,MATCH($A$3,DB_Typologies!$AQ$4:$AQ$1445,0)+$A431,MATCH(AH$3,TQoL_Indexes!$B$8:$AK$8,0)),"")</f>
        <v/>
      </c>
      <c r="AI431" s="86" t="str">
        <f>IFERROR(INDEX(DB_Typologies!$D$4:$AP$1445,MATCH($A$3,DB_Typologies!$AQ$4:$AQ$1445,0)+$A431,MATCH(AI$3,TQoL_Indexes!$B$8:$AK$8,0)),"")</f>
        <v/>
      </c>
      <c r="AJ431" s="86" t="str">
        <f>IFERROR(INDEX(DB_Typologies!$D$4:$AP$1445,MATCH($A$3,DB_Typologies!$AQ$4:$AQ$1445,0)+$A431,MATCH(AJ$3,TQoL_Indexes!$B$8:$AK$8,0)),"")</f>
        <v/>
      </c>
      <c r="AK431" s="86" t="str">
        <f>IFERROR(INDEX(DB_Typologies!$D$4:$AP$1445,MATCH($A$3,DB_Typologies!$AQ$4:$AQ$1445,0)+$A431,MATCH(AK$3,TQoL_Indexes!$B$8:$AK$8,0)),"")</f>
        <v/>
      </c>
      <c r="AL431" s="86" t="str">
        <f>IFERROR(INDEX(DB_Typologies!$D$4:$AP$1445,MATCH($A$3,DB_Typologies!$AQ$4:$AQ$1445,0)+$A431,MATCH(AL$3,TQoL_Indexes!$B$8:$AK$8,0)),"")</f>
        <v/>
      </c>
      <c r="AM431" s="87" t="str">
        <f>IFERROR(INDEX(DB_Typologies!$D$4:$AP$1445,MATCH($A$3,DB_Typologies!$AQ$4:$AQ$1445,0)+$A431,MATCH(AM$3,TQoL_Indexes!$B$8:$AK$8,0)),"")</f>
        <v/>
      </c>
    </row>
    <row r="432" spans="1:39">
      <c r="A432" s="58" t="str">
        <f>IFERROR(IF(A431+1&lt;COUNTIF(DB_Typologies!$AQ$4:$AQ$1445,$A$3),A431+1,""),"")</f>
        <v/>
      </c>
      <c r="B432" s="120" t="str">
        <f>IFERROR(INDEX(DB_Typologies!$D$4:$AP$1445,MATCH($A$3,DB_Typologies!$AQ$4:$AQ$1445,0)+$A432,MATCH(B$3,TQoL_Indexes!$B$8:$AK$8,0)),"")</f>
        <v/>
      </c>
      <c r="C432" s="86" t="str">
        <f>IFERROR(INDEX(DB_Typologies!$D$4:$AP$1445,MATCH($A$3,DB_Typologies!$AQ$4:$AQ$1445,0)+$A432,MATCH(C$3,TQoL_Indexes!$B$8:$AK$8,0)),"")</f>
        <v/>
      </c>
      <c r="D432" s="87" t="str">
        <f>IFERROR(INDEX(DB_Typologies!$D$4:$AP$1445,MATCH($A$3,DB_Typologies!$AQ$4:$AQ$1445,0)+$A432,MATCH(D$3,TQoL_Indexes!$B$8:$AK$8,0)),"")</f>
        <v/>
      </c>
      <c r="E432" s="86" t="str">
        <f>IFERROR(INDEX(DB_Typologies!$D$4:$AP$1445,MATCH($A$3,DB_Typologies!$AQ$4:$AQ$1445,0)+$A432,MATCH(E$3,TQoL_Indexes!$B$8:$AK$8,0)),"")</f>
        <v/>
      </c>
      <c r="F432" s="86" t="str">
        <f>IFERROR(INDEX(DB_Typologies!$D$4:$AP$1445,MATCH($A$3,DB_Typologies!$AQ$4:$AQ$1445,0)+$A432,MATCH(F$3,TQoL_Indexes!$B$8:$AK$8,0)),"")</f>
        <v/>
      </c>
      <c r="G432" s="86" t="str">
        <f>IFERROR(INDEX(DB_Typologies!$D$4:$AP$1445,MATCH($A$3,DB_Typologies!$AQ$4:$AQ$1445,0)+$A432,MATCH(G$3,TQoL_Indexes!$B$8:$AK$8,0)),"")</f>
        <v/>
      </c>
      <c r="H432" s="86" t="str">
        <f>IFERROR(INDEX(DB_Typologies!$D$4:$AP$1445,MATCH($A$3,DB_Typologies!$AQ$4:$AQ$1445,0)+$A432,MATCH(H$3,TQoL_Indexes!$B$8:$AK$8,0)),"")</f>
        <v/>
      </c>
      <c r="I432" s="86" t="str">
        <f>IFERROR(INDEX(DB_Typologies!$D$4:$AP$1445,MATCH($A$3,DB_Typologies!$AQ$4:$AQ$1445,0)+$A432,MATCH(I$3,TQoL_Indexes!$B$8:$AK$8,0)),"")</f>
        <v/>
      </c>
      <c r="J432" s="86" t="str">
        <f>IFERROR(INDEX(DB_Typologies!$D$4:$AP$1445,MATCH($A$3,DB_Typologies!$AQ$4:$AQ$1445,0)+$A432,MATCH(J$3,TQoL_Indexes!$B$8:$AK$8,0)),"")</f>
        <v/>
      </c>
      <c r="K432" s="86" t="str">
        <f>IFERROR(INDEX(DB_Typologies!$D$4:$AP$1445,MATCH($A$3,DB_Typologies!$AQ$4:$AQ$1445,0)+$A432,MATCH(K$3,TQoL_Indexes!$B$8:$AK$8,0)),"")</f>
        <v/>
      </c>
      <c r="L432" s="86" t="str">
        <f>IFERROR(INDEX(DB_Typologies!$D$4:$AP$1445,MATCH($A$3,DB_Typologies!$AQ$4:$AQ$1445,0)+$A432,MATCH(L$3,TQoL_Indexes!$B$8:$AK$8,0)),"")</f>
        <v/>
      </c>
      <c r="M432" s="86" t="str">
        <f>IFERROR(INDEX(DB_Typologies!$D$4:$AP$1445,MATCH($A$3,DB_Typologies!$AQ$4:$AQ$1445,0)+$A432,MATCH(M$3,TQoL_Indexes!$B$8:$AK$8,0)),"")</f>
        <v/>
      </c>
      <c r="N432" s="86" t="str">
        <f>IFERROR(INDEX(DB_Typologies!$D$4:$AP$1445,MATCH($A$3,DB_Typologies!$AQ$4:$AQ$1445,0)+$A432,MATCH(N$3,TQoL_Indexes!$B$8:$AK$8,0)),"")</f>
        <v/>
      </c>
      <c r="O432" s="86" t="str">
        <f>IFERROR(INDEX(DB_Typologies!$D$4:$AP$1445,MATCH($A$3,DB_Typologies!$AQ$4:$AQ$1445,0)+$A432,MATCH(O$3,TQoL_Indexes!$B$8:$AK$8,0)),"")</f>
        <v/>
      </c>
      <c r="P432" s="86" t="str">
        <f>IFERROR(INDEX(DB_Typologies!$D$4:$AP$1445,MATCH($A$3,DB_Typologies!$AQ$4:$AQ$1445,0)+$A432,MATCH(P$3,TQoL_Indexes!$B$8:$AK$8,0)),"")</f>
        <v/>
      </c>
      <c r="Q432" s="86" t="str">
        <f>IFERROR(INDEX(DB_Typologies!$D$4:$AP$1445,MATCH($A$3,DB_Typologies!$AQ$4:$AQ$1445,0)+$A432,MATCH(Q$3,TQoL_Indexes!$B$8:$AK$8,0)),"")</f>
        <v/>
      </c>
      <c r="R432" s="86" t="str">
        <f>IFERROR(INDEX(DB_Typologies!$D$4:$AP$1445,MATCH($A$3,DB_Typologies!$AQ$4:$AQ$1445,0)+$A432,MATCH(R$3,TQoL_Indexes!$B$8:$AK$8,0)),"")</f>
        <v/>
      </c>
      <c r="S432" s="86" t="str">
        <f>IFERROR(INDEX(DB_Typologies!$D$4:$AP$1445,MATCH($A$3,DB_Typologies!$AQ$4:$AQ$1445,0)+$A432,MATCH(S$3,TQoL_Indexes!$B$8:$AK$8,0)),"")</f>
        <v/>
      </c>
      <c r="T432" s="86" t="str">
        <f>IFERROR(INDEX(DB_Typologies!$D$4:$AP$1445,MATCH($A$3,DB_Typologies!$AQ$4:$AQ$1445,0)+$A432,MATCH(T$3,TQoL_Indexes!$B$8:$AK$8,0)),"")</f>
        <v/>
      </c>
      <c r="U432" s="86" t="str">
        <f>IFERROR(INDEX(DB_Typologies!$D$4:$AP$1445,MATCH($A$3,DB_Typologies!$AQ$4:$AQ$1445,0)+$A432,MATCH(U$3,TQoL_Indexes!$B$8:$AK$8,0)),"")</f>
        <v/>
      </c>
      <c r="V432" s="86" t="str">
        <f>IFERROR(INDEX(DB_Typologies!$D$4:$AP$1445,MATCH($A$3,DB_Typologies!$AQ$4:$AQ$1445,0)+$A432,MATCH(V$3,TQoL_Indexes!$B$8:$AK$8,0)),"")</f>
        <v/>
      </c>
      <c r="W432" s="86" t="str">
        <f>IFERROR(INDEX(DB_Typologies!$D$4:$AP$1445,MATCH($A$3,DB_Typologies!$AQ$4:$AQ$1445,0)+$A432,MATCH(W$3,TQoL_Indexes!$B$8:$AK$8,0)),"")</f>
        <v/>
      </c>
      <c r="X432" s="86" t="str">
        <f>IFERROR(INDEX(DB_Typologies!$D$4:$AP$1445,MATCH($A$3,DB_Typologies!$AQ$4:$AQ$1445,0)+$A432,MATCH(X$3,TQoL_Indexes!$B$8:$AK$8,0)),"")</f>
        <v/>
      </c>
      <c r="Y432" s="86" t="str">
        <f>IFERROR(INDEX(DB_Typologies!$D$4:$AP$1445,MATCH($A$3,DB_Typologies!$AQ$4:$AQ$1445,0)+$A432,MATCH(Y$3,TQoL_Indexes!$B$8:$AK$8,0)),"")</f>
        <v/>
      </c>
      <c r="Z432" s="86" t="str">
        <f>IFERROR(INDEX(DB_Typologies!$D$4:$AP$1445,MATCH($A$3,DB_Typologies!$AQ$4:$AQ$1445,0)+$A432,MATCH(Z$3,TQoL_Indexes!$B$8:$AK$8,0)),"")</f>
        <v/>
      </c>
      <c r="AA432" s="86" t="str">
        <f>IFERROR(INDEX(DB_Typologies!$D$4:$AP$1445,MATCH($A$3,DB_Typologies!$AQ$4:$AQ$1445,0)+$A432,MATCH(AA$3,TQoL_Indexes!$B$8:$AK$8,0)),"")</f>
        <v/>
      </c>
      <c r="AB432" s="86" t="str">
        <f>IFERROR(INDEX(DB_Typologies!$D$4:$AP$1445,MATCH($A$3,DB_Typologies!$AQ$4:$AQ$1445,0)+$A432,MATCH(AB$3,TQoL_Indexes!$B$8:$AK$8,0)),"")</f>
        <v/>
      </c>
      <c r="AC432" s="86" t="str">
        <f>IFERROR(INDEX(DB_Typologies!$D$4:$AP$1445,MATCH($A$3,DB_Typologies!$AQ$4:$AQ$1445,0)+$A432,MATCH(AC$3,TQoL_Indexes!$B$8:$AK$8,0)),"")</f>
        <v/>
      </c>
      <c r="AD432" s="86" t="str">
        <f>IFERROR(INDEX(DB_Typologies!$D$4:$AP$1445,MATCH($A$3,DB_Typologies!$AQ$4:$AQ$1445,0)+$A432,MATCH(AD$3,TQoL_Indexes!$B$8:$AK$8,0)),"")</f>
        <v/>
      </c>
      <c r="AE432" s="86" t="str">
        <f>IFERROR(INDEX(DB_Typologies!$D$4:$AP$1445,MATCH($A$3,DB_Typologies!$AQ$4:$AQ$1445,0)+$A432,MATCH(AE$3,TQoL_Indexes!$B$8:$AK$8,0)),"")</f>
        <v/>
      </c>
      <c r="AF432" s="86" t="str">
        <f>IFERROR(INDEX(DB_Typologies!$D$4:$AP$1445,MATCH($A$3,DB_Typologies!$AQ$4:$AQ$1445,0)+$A432,MATCH(AF$3,TQoL_Indexes!$B$8:$AK$8,0)),"")</f>
        <v/>
      </c>
      <c r="AG432" s="86" t="str">
        <f>IFERROR(INDEX(DB_Typologies!$D$4:$AP$1445,MATCH($A$3,DB_Typologies!$AQ$4:$AQ$1445,0)+$A432,MATCH(AG$3,TQoL_Indexes!$B$8:$AK$8,0)),"")</f>
        <v/>
      </c>
      <c r="AH432" s="86" t="str">
        <f>IFERROR(INDEX(DB_Typologies!$D$4:$AP$1445,MATCH($A$3,DB_Typologies!$AQ$4:$AQ$1445,0)+$A432,MATCH(AH$3,TQoL_Indexes!$B$8:$AK$8,0)),"")</f>
        <v/>
      </c>
      <c r="AI432" s="86" t="str">
        <f>IFERROR(INDEX(DB_Typologies!$D$4:$AP$1445,MATCH($A$3,DB_Typologies!$AQ$4:$AQ$1445,0)+$A432,MATCH(AI$3,TQoL_Indexes!$B$8:$AK$8,0)),"")</f>
        <v/>
      </c>
      <c r="AJ432" s="86" t="str">
        <f>IFERROR(INDEX(DB_Typologies!$D$4:$AP$1445,MATCH($A$3,DB_Typologies!$AQ$4:$AQ$1445,0)+$A432,MATCH(AJ$3,TQoL_Indexes!$B$8:$AK$8,0)),"")</f>
        <v/>
      </c>
      <c r="AK432" s="86" t="str">
        <f>IFERROR(INDEX(DB_Typologies!$D$4:$AP$1445,MATCH($A$3,DB_Typologies!$AQ$4:$AQ$1445,0)+$A432,MATCH(AK$3,TQoL_Indexes!$B$8:$AK$8,0)),"")</f>
        <v/>
      </c>
      <c r="AL432" s="86" t="str">
        <f>IFERROR(INDEX(DB_Typologies!$D$4:$AP$1445,MATCH($A$3,DB_Typologies!$AQ$4:$AQ$1445,0)+$A432,MATCH(AL$3,TQoL_Indexes!$B$8:$AK$8,0)),"")</f>
        <v/>
      </c>
      <c r="AM432" s="87" t="str">
        <f>IFERROR(INDEX(DB_Typologies!$D$4:$AP$1445,MATCH($A$3,DB_Typologies!$AQ$4:$AQ$1445,0)+$A432,MATCH(AM$3,TQoL_Indexes!$B$8:$AK$8,0)),"")</f>
        <v/>
      </c>
    </row>
    <row r="433" spans="1:39">
      <c r="A433" s="58" t="str">
        <f>IFERROR(IF(A432+1&lt;COUNTIF(DB_Typologies!$AQ$4:$AQ$1445,$A$3),A432+1,""),"")</f>
        <v/>
      </c>
      <c r="B433" s="120" t="str">
        <f>IFERROR(INDEX(DB_Typologies!$D$4:$AP$1445,MATCH($A$3,DB_Typologies!$AQ$4:$AQ$1445,0)+$A433,MATCH(B$3,TQoL_Indexes!$B$8:$AK$8,0)),"")</f>
        <v/>
      </c>
      <c r="C433" s="86" t="str">
        <f>IFERROR(INDEX(DB_Typologies!$D$4:$AP$1445,MATCH($A$3,DB_Typologies!$AQ$4:$AQ$1445,0)+$A433,MATCH(C$3,TQoL_Indexes!$B$8:$AK$8,0)),"")</f>
        <v/>
      </c>
      <c r="D433" s="87" t="str">
        <f>IFERROR(INDEX(DB_Typologies!$D$4:$AP$1445,MATCH($A$3,DB_Typologies!$AQ$4:$AQ$1445,0)+$A433,MATCH(D$3,TQoL_Indexes!$B$8:$AK$8,0)),"")</f>
        <v/>
      </c>
      <c r="E433" s="86" t="str">
        <f>IFERROR(INDEX(DB_Typologies!$D$4:$AP$1445,MATCH($A$3,DB_Typologies!$AQ$4:$AQ$1445,0)+$A433,MATCH(E$3,TQoL_Indexes!$B$8:$AK$8,0)),"")</f>
        <v/>
      </c>
      <c r="F433" s="86" t="str">
        <f>IFERROR(INDEX(DB_Typologies!$D$4:$AP$1445,MATCH($A$3,DB_Typologies!$AQ$4:$AQ$1445,0)+$A433,MATCH(F$3,TQoL_Indexes!$B$8:$AK$8,0)),"")</f>
        <v/>
      </c>
      <c r="G433" s="86" t="str">
        <f>IFERROR(INDEX(DB_Typologies!$D$4:$AP$1445,MATCH($A$3,DB_Typologies!$AQ$4:$AQ$1445,0)+$A433,MATCH(G$3,TQoL_Indexes!$B$8:$AK$8,0)),"")</f>
        <v/>
      </c>
      <c r="H433" s="86" t="str">
        <f>IFERROR(INDEX(DB_Typologies!$D$4:$AP$1445,MATCH($A$3,DB_Typologies!$AQ$4:$AQ$1445,0)+$A433,MATCH(H$3,TQoL_Indexes!$B$8:$AK$8,0)),"")</f>
        <v/>
      </c>
      <c r="I433" s="86" t="str">
        <f>IFERROR(INDEX(DB_Typologies!$D$4:$AP$1445,MATCH($A$3,DB_Typologies!$AQ$4:$AQ$1445,0)+$A433,MATCH(I$3,TQoL_Indexes!$B$8:$AK$8,0)),"")</f>
        <v/>
      </c>
      <c r="J433" s="86" t="str">
        <f>IFERROR(INDEX(DB_Typologies!$D$4:$AP$1445,MATCH($A$3,DB_Typologies!$AQ$4:$AQ$1445,0)+$A433,MATCH(J$3,TQoL_Indexes!$B$8:$AK$8,0)),"")</f>
        <v/>
      </c>
      <c r="K433" s="86" t="str">
        <f>IFERROR(INDEX(DB_Typologies!$D$4:$AP$1445,MATCH($A$3,DB_Typologies!$AQ$4:$AQ$1445,0)+$A433,MATCH(K$3,TQoL_Indexes!$B$8:$AK$8,0)),"")</f>
        <v/>
      </c>
      <c r="L433" s="86" t="str">
        <f>IFERROR(INDEX(DB_Typologies!$D$4:$AP$1445,MATCH($A$3,DB_Typologies!$AQ$4:$AQ$1445,0)+$A433,MATCH(L$3,TQoL_Indexes!$B$8:$AK$8,0)),"")</f>
        <v/>
      </c>
      <c r="M433" s="86" t="str">
        <f>IFERROR(INDEX(DB_Typologies!$D$4:$AP$1445,MATCH($A$3,DB_Typologies!$AQ$4:$AQ$1445,0)+$A433,MATCH(M$3,TQoL_Indexes!$B$8:$AK$8,0)),"")</f>
        <v/>
      </c>
      <c r="N433" s="86" t="str">
        <f>IFERROR(INDEX(DB_Typologies!$D$4:$AP$1445,MATCH($A$3,DB_Typologies!$AQ$4:$AQ$1445,0)+$A433,MATCH(N$3,TQoL_Indexes!$B$8:$AK$8,0)),"")</f>
        <v/>
      </c>
      <c r="O433" s="86" t="str">
        <f>IFERROR(INDEX(DB_Typologies!$D$4:$AP$1445,MATCH($A$3,DB_Typologies!$AQ$4:$AQ$1445,0)+$A433,MATCH(O$3,TQoL_Indexes!$B$8:$AK$8,0)),"")</f>
        <v/>
      </c>
      <c r="P433" s="86" t="str">
        <f>IFERROR(INDEX(DB_Typologies!$D$4:$AP$1445,MATCH($A$3,DB_Typologies!$AQ$4:$AQ$1445,0)+$A433,MATCH(P$3,TQoL_Indexes!$B$8:$AK$8,0)),"")</f>
        <v/>
      </c>
      <c r="Q433" s="86" t="str">
        <f>IFERROR(INDEX(DB_Typologies!$D$4:$AP$1445,MATCH($A$3,DB_Typologies!$AQ$4:$AQ$1445,0)+$A433,MATCH(Q$3,TQoL_Indexes!$B$8:$AK$8,0)),"")</f>
        <v/>
      </c>
      <c r="R433" s="86" t="str">
        <f>IFERROR(INDEX(DB_Typologies!$D$4:$AP$1445,MATCH($A$3,DB_Typologies!$AQ$4:$AQ$1445,0)+$A433,MATCH(R$3,TQoL_Indexes!$B$8:$AK$8,0)),"")</f>
        <v/>
      </c>
      <c r="S433" s="86" t="str">
        <f>IFERROR(INDEX(DB_Typologies!$D$4:$AP$1445,MATCH($A$3,DB_Typologies!$AQ$4:$AQ$1445,0)+$A433,MATCH(S$3,TQoL_Indexes!$B$8:$AK$8,0)),"")</f>
        <v/>
      </c>
      <c r="T433" s="86" t="str">
        <f>IFERROR(INDEX(DB_Typologies!$D$4:$AP$1445,MATCH($A$3,DB_Typologies!$AQ$4:$AQ$1445,0)+$A433,MATCH(T$3,TQoL_Indexes!$B$8:$AK$8,0)),"")</f>
        <v/>
      </c>
      <c r="U433" s="86" t="str">
        <f>IFERROR(INDEX(DB_Typologies!$D$4:$AP$1445,MATCH($A$3,DB_Typologies!$AQ$4:$AQ$1445,0)+$A433,MATCH(U$3,TQoL_Indexes!$B$8:$AK$8,0)),"")</f>
        <v/>
      </c>
      <c r="V433" s="86" t="str">
        <f>IFERROR(INDEX(DB_Typologies!$D$4:$AP$1445,MATCH($A$3,DB_Typologies!$AQ$4:$AQ$1445,0)+$A433,MATCH(V$3,TQoL_Indexes!$B$8:$AK$8,0)),"")</f>
        <v/>
      </c>
      <c r="W433" s="86" t="str">
        <f>IFERROR(INDEX(DB_Typologies!$D$4:$AP$1445,MATCH($A$3,DB_Typologies!$AQ$4:$AQ$1445,0)+$A433,MATCH(W$3,TQoL_Indexes!$B$8:$AK$8,0)),"")</f>
        <v/>
      </c>
      <c r="X433" s="86" t="str">
        <f>IFERROR(INDEX(DB_Typologies!$D$4:$AP$1445,MATCH($A$3,DB_Typologies!$AQ$4:$AQ$1445,0)+$A433,MATCH(X$3,TQoL_Indexes!$B$8:$AK$8,0)),"")</f>
        <v/>
      </c>
      <c r="Y433" s="86" t="str">
        <f>IFERROR(INDEX(DB_Typologies!$D$4:$AP$1445,MATCH($A$3,DB_Typologies!$AQ$4:$AQ$1445,0)+$A433,MATCH(Y$3,TQoL_Indexes!$B$8:$AK$8,0)),"")</f>
        <v/>
      </c>
      <c r="Z433" s="86" t="str">
        <f>IFERROR(INDEX(DB_Typologies!$D$4:$AP$1445,MATCH($A$3,DB_Typologies!$AQ$4:$AQ$1445,0)+$A433,MATCH(Z$3,TQoL_Indexes!$B$8:$AK$8,0)),"")</f>
        <v/>
      </c>
      <c r="AA433" s="86" t="str">
        <f>IFERROR(INDEX(DB_Typologies!$D$4:$AP$1445,MATCH($A$3,DB_Typologies!$AQ$4:$AQ$1445,0)+$A433,MATCH(AA$3,TQoL_Indexes!$B$8:$AK$8,0)),"")</f>
        <v/>
      </c>
      <c r="AB433" s="86" t="str">
        <f>IFERROR(INDEX(DB_Typologies!$D$4:$AP$1445,MATCH($A$3,DB_Typologies!$AQ$4:$AQ$1445,0)+$A433,MATCH(AB$3,TQoL_Indexes!$B$8:$AK$8,0)),"")</f>
        <v/>
      </c>
      <c r="AC433" s="86" t="str">
        <f>IFERROR(INDEX(DB_Typologies!$D$4:$AP$1445,MATCH($A$3,DB_Typologies!$AQ$4:$AQ$1445,0)+$A433,MATCH(AC$3,TQoL_Indexes!$B$8:$AK$8,0)),"")</f>
        <v/>
      </c>
      <c r="AD433" s="86" t="str">
        <f>IFERROR(INDEX(DB_Typologies!$D$4:$AP$1445,MATCH($A$3,DB_Typologies!$AQ$4:$AQ$1445,0)+$A433,MATCH(AD$3,TQoL_Indexes!$B$8:$AK$8,0)),"")</f>
        <v/>
      </c>
      <c r="AE433" s="86" t="str">
        <f>IFERROR(INDEX(DB_Typologies!$D$4:$AP$1445,MATCH($A$3,DB_Typologies!$AQ$4:$AQ$1445,0)+$A433,MATCH(AE$3,TQoL_Indexes!$B$8:$AK$8,0)),"")</f>
        <v/>
      </c>
      <c r="AF433" s="86" t="str">
        <f>IFERROR(INDEX(DB_Typologies!$D$4:$AP$1445,MATCH($A$3,DB_Typologies!$AQ$4:$AQ$1445,0)+$A433,MATCH(AF$3,TQoL_Indexes!$B$8:$AK$8,0)),"")</f>
        <v/>
      </c>
      <c r="AG433" s="86" t="str">
        <f>IFERROR(INDEX(DB_Typologies!$D$4:$AP$1445,MATCH($A$3,DB_Typologies!$AQ$4:$AQ$1445,0)+$A433,MATCH(AG$3,TQoL_Indexes!$B$8:$AK$8,0)),"")</f>
        <v/>
      </c>
      <c r="AH433" s="86" t="str">
        <f>IFERROR(INDEX(DB_Typologies!$D$4:$AP$1445,MATCH($A$3,DB_Typologies!$AQ$4:$AQ$1445,0)+$A433,MATCH(AH$3,TQoL_Indexes!$B$8:$AK$8,0)),"")</f>
        <v/>
      </c>
      <c r="AI433" s="86" t="str">
        <f>IFERROR(INDEX(DB_Typologies!$D$4:$AP$1445,MATCH($A$3,DB_Typologies!$AQ$4:$AQ$1445,0)+$A433,MATCH(AI$3,TQoL_Indexes!$B$8:$AK$8,0)),"")</f>
        <v/>
      </c>
      <c r="AJ433" s="86" t="str">
        <f>IFERROR(INDEX(DB_Typologies!$D$4:$AP$1445,MATCH($A$3,DB_Typologies!$AQ$4:$AQ$1445,0)+$A433,MATCH(AJ$3,TQoL_Indexes!$B$8:$AK$8,0)),"")</f>
        <v/>
      </c>
      <c r="AK433" s="86" t="str">
        <f>IFERROR(INDEX(DB_Typologies!$D$4:$AP$1445,MATCH($A$3,DB_Typologies!$AQ$4:$AQ$1445,0)+$A433,MATCH(AK$3,TQoL_Indexes!$B$8:$AK$8,0)),"")</f>
        <v/>
      </c>
      <c r="AL433" s="86" t="str">
        <f>IFERROR(INDEX(DB_Typologies!$D$4:$AP$1445,MATCH($A$3,DB_Typologies!$AQ$4:$AQ$1445,0)+$A433,MATCH(AL$3,TQoL_Indexes!$B$8:$AK$8,0)),"")</f>
        <v/>
      </c>
      <c r="AM433" s="87" t="str">
        <f>IFERROR(INDEX(DB_Typologies!$D$4:$AP$1445,MATCH($A$3,DB_Typologies!$AQ$4:$AQ$1445,0)+$A433,MATCH(AM$3,TQoL_Indexes!$B$8:$AK$8,0)),"")</f>
        <v/>
      </c>
    </row>
    <row r="434" spans="1:39">
      <c r="A434" s="58" t="str">
        <f>IFERROR(IF(A433+1&lt;COUNTIF(DB_Typologies!$AQ$4:$AQ$1445,$A$3),A433+1,""),"")</f>
        <v/>
      </c>
      <c r="B434" s="120" t="str">
        <f>IFERROR(INDEX(DB_Typologies!$D$4:$AP$1445,MATCH($A$3,DB_Typologies!$AQ$4:$AQ$1445,0)+$A434,MATCH(B$3,TQoL_Indexes!$B$8:$AK$8,0)),"")</f>
        <v/>
      </c>
      <c r="C434" s="86" t="str">
        <f>IFERROR(INDEX(DB_Typologies!$D$4:$AP$1445,MATCH($A$3,DB_Typologies!$AQ$4:$AQ$1445,0)+$A434,MATCH(C$3,TQoL_Indexes!$B$8:$AK$8,0)),"")</f>
        <v/>
      </c>
      <c r="D434" s="87" t="str">
        <f>IFERROR(INDEX(DB_Typologies!$D$4:$AP$1445,MATCH($A$3,DB_Typologies!$AQ$4:$AQ$1445,0)+$A434,MATCH(D$3,TQoL_Indexes!$B$8:$AK$8,0)),"")</f>
        <v/>
      </c>
      <c r="E434" s="86" t="str">
        <f>IFERROR(INDEX(DB_Typologies!$D$4:$AP$1445,MATCH($A$3,DB_Typologies!$AQ$4:$AQ$1445,0)+$A434,MATCH(E$3,TQoL_Indexes!$B$8:$AK$8,0)),"")</f>
        <v/>
      </c>
      <c r="F434" s="86" t="str">
        <f>IFERROR(INDEX(DB_Typologies!$D$4:$AP$1445,MATCH($A$3,DB_Typologies!$AQ$4:$AQ$1445,0)+$A434,MATCH(F$3,TQoL_Indexes!$B$8:$AK$8,0)),"")</f>
        <v/>
      </c>
      <c r="G434" s="86" t="str">
        <f>IFERROR(INDEX(DB_Typologies!$D$4:$AP$1445,MATCH($A$3,DB_Typologies!$AQ$4:$AQ$1445,0)+$A434,MATCH(G$3,TQoL_Indexes!$B$8:$AK$8,0)),"")</f>
        <v/>
      </c>
      <c r="H434" s="86" t="str">
        <f>IFERROR(INDEX(DB_Typologies!$D$4:$AP$1445,MATCH($A$3,DB_Typologies!$AQ$4:$AQ$1445,0)+$A434,MATCH(H$3,TQoL_Indexes!$B$8:$AK$8,0)),"")</f>
        <v/>
      </c>
      <c r="I434" s="86" t="str">
        <f>IFERROR(INDEX(DB_Typologies!$D$4:$AP$1445,MATCH($A$3,DB_Typologies!$AQ$4:$AQ$1445,0)+$A434,MATCH(I$3,TQoL_Indexes!$B$8:$AK$8,0)),"")</f>
        <v/>
      </c>
      <c r="J434" s="86" t="str">
        <f>IFERROR(INDEX(DB_Typologies!$D$4:$AP$1445,MATCH($A$3,DB_Typologies!$AQ$4:$AQ$1445,0)+$A434,MATCH(J$3,TQoL_Indexes!$B$8:$AK$8,0)),"")</f>
        <v/>
      </c>
      <c r="K434" s="86" t="str">
        <f>IFERROR(INDEX(DB_Typologies!$D$4:$AP$1445,MATCH($A$3,DB_Typologies!$AQ$4:$AQ$1445,0)+$A434,MATCH(K$3,TQoL_Indexes!$B$8:$AK$8,0)),"")</f>
        <v/>
      </c>
      <c r="L434" s="86" t="str">
        <f>IFERROR(INDEX(DB_Typologies!$D$4:$AP$1445,MATCH($A$3,DB_Typologies!$AQ$4:$AQ$1445,0)+$A434,MATCH(L$3,TQoL_Indexes!$B$8:$AK$8,0)),"")</f>
        <v/>
      </c>
      <c r="M434" s="86" t="str">
        <f>IFERROR(INDEX(DB_Typologies!$D$4:$AP$1445,MATCH($A$3,DB_Typologies!$AQ$4:$AQ$1445,0)+$A434,MATCH(M$3,TQoL_Indexes!$B$8:$AK$8,0)),"")</f>
        <v/>
      </c>
      <c r="N434" s="86" t="str">
        <f>IFERROR(INDEX(DB_Typologies!$D$4:$AP$1445,MATCH($A$3,DB_Typologies!$AQ$4:$AQ$1445,0)+$A434,MATCH(N$3,TQoL_Indexes!$B$8:$AK$8,0)),"")</f>
        <v/>
      </c>
      <c r="O434" s="86" t="str">
        <f>IFERROR(INDEX(DB_Typologies!$D$4:$AP$1445,MATCH($A$3,DB_Typologies!$AQ$4:$AQ$1445,0)+$A434,MATCH(O$3,TQoL_Indexes!$B$8:$AK$8,0)),"")</f>
        <v/>
      </c>
      <c r="P434" s="86" t="str">
        <f>IFERROR(INDEX(DB_Typologies!$D$4:$AP$1445,MATCH($A$3,DB_Typologies!$AQ$4:$AQ$1445,0)+$A434,MATCH(P$3,TQoL_Indexes!$B$8:$AK$8,0)),"")</f>
        <v/>
      </c>
      <c r="Q434" s="86" t="str">
        <f>IFERROR(INDEX(DB_Typologies!$D$4:$AP$1445,MATCH($A$3,DB_Typologies!$AQ$4:$AQ$1445,0)+$A434,MATCH(Q$3,TQoL_Indexes!$B$8:$AK$8,0)),"")</f>
        <v/>
      </c>
      <c r="R434" s="86" t="str">
        <f>IFERROR(INDEX(DB_Typologies!$D$4:$AP$1445,MATCH($A$3,DB_Typologies!$AQ$4:$AQ$1445,0)+$A434,MATCH(R$3,TQoL_Indexes!$B$8:$AK$8,0)),"")</f>
        <v/>
      </c>
      <c r="S434" s="86" t="str">
        <f>IFERROR(INDEX(DB_Typologies!$D$4:$AP$1445,MATCH($A$3,DB_Typologies!$AQ$4:$AQ$1445,0)+$A434,MATCH(S$3,TQoL_Indexes!$B$8:$AK$8,0)),"")</f>
        <v/>
      </c>
      <c r="T434" s="86" t="str">
        <f>IFERROR(INDEX(DB_Typologies!$D$4:$AP$1445,MATCH($A$3,DB_Typologies!$AQ$4:$AQ$1445,0)+$A434,MATCH(T$3,TQoL_Indexes!$B$8:$AK$8,0)),"")</f>
        <v/>
      </c>
      <c r="U434" s="86" t="str">
        <f>IFERROR(INDEX(DB_Typologies!$D$4:$AP$1445,MATCH($A$3,DB_Typologies!$AQ$4:$AQ$1445,0)+$A434,MATCH(U$3,TQoL_Indexes!$B$8:$AK$8,0)),"")</f>
        <v/>
      </c>
      <c r="V434" s="86" t="str">
        <f>IFERROR(INDEX(DB_Typologies!$D$4:$AP$1445,MATCH($A$3,DB_Typologies!$AQ$4:$AQ$1445,0)+$A434,MATCH(V$3,TQoL_Indexes!$B$8:$AK$8,0)),"")</f>
        <v/>
      </c>
      <c r="W434" s="86" t="str">
        <f>IFERROR(INDEX(DB_Typologies!$D$4:$AP$1445,MATCH($A$3,DB_Typologies!$AQ$4:$AQ$1445,0)+$A434,MATCH(W$3,TQoL_Indexes!$B$8:$AK$8,0)),"")</f>
        <v/>
      </c>
      <c r="X434" s="86" t="str">
        <f>IFERROR(INDEX(DB_Typologies!$D$4:$AP$1445,MATCH($A$3,DB_Typologies!$AQ$4:$AQ$1445,0)+$A434,MATCH(X$3,TQoL_Indexes!$B$8:$AK$8,0)),"")</f>
        <v/>
      </c>
      <c r="Y434" s="86" t="str">
        <f>IFERROR(INDEX(DB_Typologies!$D$4:$AP$1445,MATCH($A$3,DB_Typologies!$AQ$4:$AQ$1445,0)+$A434,MATCH(Y$3,TQoL_Indexes!$B$8:$AK$8,0)),"")</f>
        <v/>
      </c>
      <c r="Z434" s="86" t="str">
        <f>IFERROR(INDEX(DB_Typologies!$D$4:$AP$1445,MATCH($A$3,DB_Typologies!$AQ$4:$AQ$1445,0)+$A434,MATCH(Z$3,TQoL_Indexes!$B$8:$AK$8,0)),"")</f>
        <v/>
      </c>
      <c r="AA434" s="86" t="str">
        <f>IFERROR(INDEX(DB_Typologies!$D$4:$AP$1445,MATCH($A$3,DB_Typologies!$AQ$4:$AQ$1445,0)+$A434,MATCH(AA$3,TQoL_Indexes!$B$8:$AK$8,0)),"")</f>
        <v/>
      </c>
      <c r="AB434" s="86" t="str">
        <f>IFERROR(INDEX(DB_Typologies!$D$4:$AP$1445,MATCH($A$3,DB_Typologies!$AQ$4:$AQ$1445,0)+$A434,MATCH(AB$3,TQoL_Indexes!$B$8:$AK$8,0)),"")</f>
        <v/>
      </c>
      <c r="AC434" s="86" t="str">
        <f>IFERROR(INDEX(DB_Typologies!$D$4:$AP$1445,MATCH($A$3,DB_Typologies!$AQ$4:$AQ$1445,0)+$A434,MATCH(AC$3,TQoL_Indexes!$B$8:$AK$8,0)),"")</f>
        <v/>
      </c>
      <c r="AD434" s="86" t="str">
        <f>IFERROR(INDEX(DB_Typologies!$D$4:$AP$1445,MATCH($A$3,DB_Typologies!$AQ$4:$AQ$1445,0)+$A434,MATCH(AD$3,TQoL_Indexes!$B$8:$AK$8,0)),"")</f>
        <v/>
      </c>
      <c r="AE434" s="86" t="str">
        <f>IFERROR(INDEX(DB_Typologies!$D$4:$AP$1445,MATCH($A$3,DB_Typologies!$AQ$4:$AQ$1445,0)+$A434,MATCH(AE$3,TQoL_Indexes!$B$8:$AK$8,0)),"")</f>
        <v/>
      </c>
      <c r="AF434" s="86" t="str">
        <f>IFERROR(INDEX(DB_Typologies!$D$4:$AP$1445,MATCH($A$3,DB_Typologies!$AQ$4:$AQ$1445,0)+$A434,MATCH(AF$3,TQoL_Indexes!$B$8:$AK$8,0)),"")</f>
        <v/>
      </c>
      <c r="AG434" s="86" t="str">
        <f>IFERROR(INDEX(DB_Typologies!$D$4:$AP$1445,MATCH($A$3,DB_Typologies!$AQ$4:$AQ$1445,0)+$A434,MATCH(AG$3,TQoL_Indexes!$B$8:$AK$8,0)),"")</f>
        <v/>
      </c>
      <c r="AH434" s="86" t="str">
        <f>IFERROR(INDEX(DB_Typologies!$D$4:$AP$1445,MATCH($A$3,DB_Typologies!$AQ$4:$AQ$1445,0)+$A434,MATCH(AH$3,TQoL_Indexes!$B$8:$AK$8,0)),"")</f>
        <v/>
      </c>
      <c r="AI434" s="86" t="str">
        <f>IFERROR(INDEX(DB_Typologies!$D$4:$AP$1445,MATCH($A$3,DB_Typologies!$AQ$4:$AQ$1445,0)+$A434,MATCH(AI$3,TQoL_Indexes!$B$8:$AK$8,0)),"")</f>
        <v/>
      </c>
      <c r="AJ434" s="86" t="str">
        <f>IFERROR(INDEX(DB_Typologies!$D$4:$AP$1445,MATCH($A$3,DB_Typologies!$AQ$4:$AQ$1445,0)+$A434,MATCH(AJ$3,TQoL_Indexes!$B$8:$AK$8,0)),"")</f>
        <v/>
      </c>
      <c r="AK434" s="86" t="str">
        <f>IFERROR(INDEX(DB_Typologies!$D$4:$AP$1445,MATCH($A$3,DB_Typologies!$AQ$4:$AQ$1445,0)+$A434,MATCH(AK$3,TQoL_Indexes!$B$8:$AK$8,0)),"")</f>
        <v/>
      </c>
      <c r="AL434" s="86" t="str">
        <f>IFERROR(INDEX(DB_Typologies!$D$4:$AP$1445,MATCH($A$3,DB_Typologies!$AQ$4:$AQ$1445,0)+$A434,MATCH(AL$3,TQoL_Indexes!$B$8:$AK$8,0)),"")</f>
        <v/>
      </c>
      <c r="AM434" s="87" t="str">
        <f>IFERROR(INDEX(DB_Typologies!$D$4:$AP$1445,MATCH($A$3,DB_Typologies!$AQ$4:$AQ$1445,0)+$A434,MATCH(AM$3,TQoL_Indexes!$B$8:$AK$8,0)),"")</f>
        <v/>
      </c>
    </row>
    <row r="435" spans="1:39">
      <c r="A435" s="58" t="str">
        <f>IFERROR(IF(A434+1&lt;COUNTIF(DB_Typologies!$AQ$4:$AQ$1445,$A$3),A434+1,""),"")</f>
        <v/>
      </c>
      <c r="B435" s="120" t="str">
        <f>IFERROR(INDEX(DB_Typologies!$D$4:$AP$1445,MATCH($A$3,DB_Typologies!$AQ$4:$AQ$1445,0)+$A435,MATCH(B$3,TQoL_Indexes!$B$8:$AK$8,0)),"")</f>
        <v/>
      </c>
      <c r="C435" s="86" t="str">
        <f>IFERROR(INDEX(DB_Typologies!$D$4:$AP$1445,MATCH($A$3,DB_Typologies!$AQ$4:$AQ$1445,0)+$A435,MATCH(C$3,TQoL_Indexes!$B$8:$AK$8,0)),"")</f>
        <v/>
      </c>
      <c r="D435" s="87" t="str">
        <f>IFERROR(INDEX(DB_Typologies!$D$4:$AP$1445,MATCH($A$3,DB_Typologies!$AQ$4:$AQ$1445,0)+$A435,MATCH(D$3,TQoL_Indexes!$B$8:$AK$8,0)),"")</f>
        <v/>
      </c>
      <c r="E435" s="86" t="str">
        <f>IFERROR(INDEX(DB_Typologies!$D$4:$AP$1445,MATCH($A$3,DB_Typologies!$AQ$4:$AQ$1445,0)+$A435,MATCH(E$3,TQoL_Indexes!$B$8:$AK$8,0)),"")</f>
        <v/>
      </c>
      <c r="F435" s="86" t="str">
        <f>IFERROR(INDEX(DB_Typologies!$D$4:$AP$1445,MATCH($A$3,DB_Typologies!$AQ$4:$AQ$1445,0)+$A435,MATCH(F$3,TQoL_Indexes!$B$8:$AK$8,0)),"")</f>
        <v/>
      </c>
      <c r="G435" s="86" t="str">
        <f>IFERROR(INDEX(DB_Typologies!$D$4:$AP$1445,MATCH($A$3,DB_Typologies!$AQ$4:$AQ$1445,0)+$A435,MATCH(G$3,TQoL_Indexes!$B$8:$AK$8,0)),"")</f>
        <v/>
      </c>
      <c r="H435" s="86" t="str">
        <f>IFERROR(INDEX(DB_Typologies!$D$4:$AP$1445,MATCH($A$3,DB_Typologies!$AQ$4:$AQ$1445,0)+$A435,MATCH(H$3,TQoL_Indexes!$B$8:$AK$8,0)),"")</f>
        <v/>
      </c>
      <c r="I435" s="86" t="str">
        <f>IFERROR(INDEX(DB_Typologies!$D$4:$AP$1445,MATCH($A$3,DB_Typologies!$AQ$4:$AQ$1445,0)+$A435,MATCH(I$3,TQoL_Indexes!$B$8:$AK$8,0)),"")</f>
        <v/>
      </c>
      <c r="J435" s="86" t="str">
        <f>IFERROR(INDEX(DB_Typologies!$D$4:$AP$1445,MATCH($A$3,DB_Typologies!$AQ$4:$AQ$1445,0)+$A435,MATCH(J$3,TQoL_Indexes!$B$8:$AK$8,0)),"")</f>
        <v/>
      </c>
      <c r="K435" s="86" t="str">
        <f>IFERROR(INDEX(DB_Typologies!$D$4:$AP$1445,MATCH($A$3,DB_Typologies!$AQ$4:$AQ$1445,0)+$A435,MATCH(K$3,TQoL_Indexes!$B$8:$AK$8,0)),"")</f>
        <v/>
      </c>
      <c r="L435" s="86" t="str">
        <f>IFERROR(INDEX(DB_Typologies!$D$4:$AP$1445,MATCH($A$3,DB_Typologies!$AQ$4:$AQ$1445,0)+$A435,MATCH(L$3,TQoL_Indexes!$B$8:$AK$8,0)),"")</f>
        <v/>
      </c>
      <c r="M435" s="86" t="str">
        <f>IFERROR(INDEX(DB_Typologies!$D$4:$AP$1445,MATCH($A$3,DB_Typologies!$AQ$4:$AQ$1445,0)+$A435,MATCH(M$3,TQoL_Indexes!$B$8:$AK$8,0)),"")</f>
        <v/>
      </c>
      <c r="N435" s="86" t="str">
        <f>IFERROR(INDEX(DB_Typologies!$D$4:$AP$1445,MATCH($A$3,DB_Typologies!$AQ$4:$AQ$1445,0)+$A435,MATCH(N$3,TQoL_Indexes!$B$8:$AK$8,0)),"")</f>
        <v/>
      </c>
      <c r="O435" s="86" t="str">
        <f>IFERROR(INDEX(DB_Typologies!$D$4:$AP$1445,MATCH($A$3,DB_Typologies!$AQ$4:$AQ$1445,0)+$A435,MATCH(O$3,TQoL_Indexes!$B$8:$AK$8,0)),"")</f>
        <v/>
      </c>
      <c r="P435" s="86" t="str">
        <f>IFERROR(INDEX(DB_Typologies!$D$4:$AP$1445,MATCH($A$3,DB_Typologies!$AQ$4:$AQ$1445,0)+$A435,MATCH(P$3,TQoL_Indexes!$B$8:$AK$8,0)),"")</f>
        <v/>
      </c>
      <c r="Q435" s="86" t="str">
        <f>IFERROR(INDEX(DB_Typologies!$D$4:$AP$1445,MATCH($A$3,DB_Typologies!$AQ$4:$AQ$1445,0)+$A435,MATCH(Q$3,TQoL_Indexes!$B$8:$AK$8,0)),"")</f>
        <v/>
      </c>
      <c r="R435" s="86" t="str">
        <f>IFERROR(INDEX(DB_Typologies!$D$4:$AP$1445,MATCH($A$3,DB_Typologies!$AQ$4:$AQ$1445,0)+$A435,MATCH(R$3,TQoL_Indexes!$B$8:$AK$8,0)),"")</f>
        <v/>
      </c>
      <c r="S435" s="86" t="str">
        <f>IFERROR(INDEX(DB_Typologies!$D$4:$AP$1445,MATCH($A$3,DB_Typologies!$AQ$4:$AQ$1445,0)+$A435,MATCH(S$3,TQoL_Indexes!$B$8:$AK$8,0)),"")</f>
        <v/>
      </c>
      <c r="T435" s="86" t="str">
        <f>IFERROR(INDEX(DB_Typologies!$D$4:$AP$1445,MATCH($A$3,DB_Typologies!$AQ$4:$AQ$1445,0)+$A435,MATCH(T$3,TQoL_Indexes!$B$8:$AK$8,0)),"")</f>
        <v/>
      </c>
      <c r="U435" s="86" t="str">
        <f>IFERROR(INDEX(DB_Typologies!$D$4:$AP$1445,MATCH($A$3,DB_Typologies!$AQ$4:$AQ$1445,0)+$A435,MATCH(U$3,TQoL_Indexes!$B$8:$AK$8,0)),"")</f>
        <v/>
      </c>
      <c r="V435" s="86" t="str">
        <f>IFERROR(INDEX(DB_Typologies!$D$4:$AP$1445,MATCH($A$3,DB_Typologies!$AQ$4:$AQ$1445,0)+$A435,MATCH(V$3,TQoL_Indexes!$B$8:$AK$8,0)),"")</f>
        <v/>
      </c>
      <c r="W435" s="86" t="str">
        <f>IFERROR(INDEX(DB_Typologies!$D$4:$AP$1445,MATCH($A$3,DB_Typologies!$AQ$4:$AQ$1445,0)+$A435,MATCH(W$3,TQoL_Indexes!$B$8:$AK$8,0)),"")</f>
        <v/>
      </c>
      <c r="X435" s="86" t="str">
        <f>IFERROR(INDEX(DB_Typologies!$D$4:$AP$1445,MATCH($A$3,DB_Typologies!$AQ$4:$AQ$1445,0)+$A435,MATCH(X$3,TQoL_Indexes!$B$8:$AK$8,0)),"")</f>
        <v/>
      </c>
      <c r="Y435" s="86" t="str">
        <f>IFERROR(INDEX(DB_Typologies!$D$4:$AP$1445,MATCH($A$3,DB_Typologies!$AQ$4:$AQ$1445,0)+$A435,MATCH(Y$3,TQoL_Indexes!$B$8:$AK$8,0)),"")</f>
        <v/>
      </c>
      <c r="Z435" s="86" t="str">
        <f>IFERROR(INDEX(DB_Typologies!$D$4:$AP$1445,MATCH($A$3,DB_Typologies!$AQ$4:$AQ$1445,0)+$A435,MATCH(Z$3,TQoL_Indexes!$B$8:$AK$8,0)),"")</f>
        <v/>
      </c>
      <c r="AA435" s="86" t="str">
        <f>IFERROR(INDEX(DB_Typologies!$D$4:$AP$1445,MATCH($A$3,DB_Typologies!$AQ$4:$AQ$1445,0)+$A435,MATCH(AA$3,TQoL_Indexes!$B$8:$AK$8,0)),"")</f>
        <v/>
      </c>
      <c r="AB435" s="86" t="str">
        <f>IFERROR(INDEX(DB_Typologies!$D$4:$AP$1445,MATCH($A$3,DB_Typologies!$AQ$4:$AQ$1445,0)+$A435,MATCH(AB$3,TQoL_Indexes!$B$8:$AK$8,0)),"")</f>
        <v/>
      </c>
      <c r="AC435" s="86" t="str">
        <f>IFERROR(INDEX(DB_Typologies!$D$4:$AP$1445,MATCH($A$3,DB_Typologies!$AQ$4:$AQ$1445,0)+$A435,MATCH(AC$3,TQoL_Indexes!$B$8:$AK$8,0)),"")</f>
        <v/>
      </c>
      <c r="AD435" s="86" t="str">
        <f>IFERROR(INDEX(DB_Typologies!$D$4:$AP$1445,MATCH($A$3,DB_Typologies!$AQ$4:$AQ$1445,0)+$A435,MATCH(AD$3,TQoL_Indexes!$B$8:$AK$8,0)),"")</f>
        <v/>
      </c>
      <c r="AE435" s="86" t="str">
        <f>IFERROR(INDEX(DB_Typologies!$D$4:$AP$1445,MATCH($A$3,DB_Typologies!$AQ$4:$AQ$1445,0)+$A435,MATCH(AE$3,TQoL_Indexes!$B$8:$AK$8,0)),"")</f>
        <v/>
      </c>
      <c r="AF435" s="86" t="str">
        <f>IFERROR(INDEX(DB_Typologies!$D$4:$AP$1445,MATCH($A$3,DB_Typologies!$AQ$4:$AQ$1445,0)+$A435,MATCH(AF$3,TQoL_Indexes!$B$8:$AK$8,0)),"")</f>
        <v/>
      </c>
      <c r="AG435" s="86" t="str">
        <f>IFERROR(INDEX(DB_Typologies!$D$4:$AP$1445,MATCH($A$3,DB_Typologies!$AQ$4:$AQ$1445,0)+$A435,MATCH(AG$3,TQoL_Indexes!$B$8:$AK$8,0)),"")</f>
        <v/>
      </c>
      <c r="AH435" s="86" t="str">
        <f>IFERROR(INDEX(DB_Typologies!$D$4:$AP$1445,MATCH($A$3,DB_Typologies!$AQ$4:$AQ$1445,0)+$A435,MATCH(AH$3,TQoL_Indexes!$B$8:$AK$8,0)),"")</f>
        <v/>
      </c>
      <c r="AI435" s="86" t="str">
        <f>IFERROR(INDEX(DB_Typologies!$D$4:$AP$1445,MATCH($A$3,DB_Typologies!$AQ$4:$AQ$1445,0)+$A435,MATCH(AI$3,TQoL_Indexes!$B$8:$AK$8,0)),"")</f>
        <v/>
      </c>
      <c r="AJ435" s="86" t="str">
        <f>IFERROR(INDEX(DB_Typologies!$D$4:$AP$1445,MATCH($A$3,DB_Typologies!$AQ$4:$AQ$1445,0)+$A435,MATCH(AJ$3,TQoL_Indexes!$B$8:$AK$8,0)),"")</f>
        <v/>
      </c>
      <c r="AK435" s="86" t="str">
        <f>IFERROR(INDEX(DB_Typologies!$D$4:$AP$1445,MATCH($A$3,DB_Typologies!$AQ$4:$AQ$1445,0)+$A435,MATCH(AK$3,TQoL_Indexes!$B$8:$AK$8,0)),"")</f>
        <v/>
      </c>
      <c r="AL435" s="86" t="str">
        <f>IFERROR(INDEX(DB_Typologies!$D$4:$AP$1445,MATCH($A$3,DB_Typologies!$AQ$4:$AQ$1445,0)+$A435,MATCH(AL$3,TQoL_Indexes!$B$8:$AK$8,0)),"")</f>
        <v/>
      </c>
      <c r="AM435" s="87" t="str">
        <f>IFERROR(INDEX(DB_Typologies!$D$4:$AP$1445,MATCH($A$3,DB_Typologies!$AQ$4:$AQ$1445,0)+$A435,MATCH(AM$3,TQoL_Indexes!$B$8:$AK$8,0)),"")</f>
        <v/>
      </c>
    </row>
    <row r="436" spans="1:39">
      <c r="A436" s="58" t="str">
        <f>IFERROR(IF(A435+1&lt;COUNTIF(DB_Typologies!$AQ$4:$AQ$1445,$A$3),A435+1,""),"")</f>
        <v/>
      </c>
      <c r="B436" s="120" t="str">
        <f>IFERROR(INDEX(DB_Typologies!$D$4:$AP$1445,MATCH($A$3,DB_Typologies!$AQ$4:$AQ$1445,0)+$A436,MATCH(B$3,TQoL_Indexes!$B$8:$AK$8,0)),"")</f>
        <v/>
      </c>
      <c r="C436" s="86" t="str">
        <f>IFERROR(INDEX(DB_Typologies!$D$4:$AP$1445,MATCH($A$3,DB_Typologies!$AQ$4:$AQ$1445,0)+$A436,MATCH(C$3,TQoL_Indexes!$B$8:$AK$8,0)),"")</f>
        <v/>
      </c>
      <c r="D436" s="87" t="str">
        <f>IFERROR(INDEX(DB_Typologies!$D$4:$AP$1445,MATCH($A$3,DB_Typologies!$AQ$4:$AQ$1445,0)+$A436,MATCH(D$3,TQoL_Indexes!$B$8:$AK$8,0)),"")</f>
        <v/>
      </c>
      <c r="E436" s="86" t="str">
        <f>IFERROR(INDEX(DB_Typologies!$D$4:$AP$1445,MATCH($A$3,DB_Typologies!$AQ$4:$AQ$1445,0)+$A436,MATCH(E$3,TQoL_Indexes!$B$8:$AK$8,0)),"")</f>
        <v/>
      </c>
      <c r="F436" s="86" t="str">
        <f>IFERROR(INDEX(DB_Typologies!$D$4:$AP$1445,MATCH($A$3,DB_Typologies!$AQ$4:$AQ$1445,0)+$A436,MATCH(F$3,TQoL_Indexes!$B$8:$AK$8,0)),"")</f>
        <v/>
      </c>
      <c r="G436" s="86" t="str">
        <f>IFERROR(INDEX(DB_Typologies!$D$4:$AP$1445,MATCH($A$3,DB_Typologies!$AQ$4:$AQ$1445,0)+$A436,MATCH(G$3,TQoL_Indexes!$B$8:$AK$8,0)),"")</f>
        <v/>
      </c>
      <c r="H436" s="86" t="str">
        <f>IFERROR(INDEX(DB_Typologies!$D$4:$AP$1445,MATCH($A$3,DB_Typologies!$AQ$4:$AQ$1445,0)+$A436,MATCH(H$3,TQoL_Indexes!$B$8:$AK$8,0)),"")</f>
        <v/>
      </c>
      <c r="I436" s="86" t="str">
        <f>IFERROR(INDEX(DB_Typologies!$D$4:$AP$1445,MATCH($A$3,DB_Typologies!$AQ$4:$AQ$1445,0)+$A436,MATCH(I$3,TQoL_Indexes!$B$8:$AK$8,0)),"")</f>
        <v/>
      </c>
      <c r="J436" s="86" t="str">
        <f>IFERROR(INDEX(DB_Typologies!$D$4:$AP$1445,MATCH($A$3,DB_Typologies!$AQ$4:$AQ$1445,0)+$A436,MATCH(J$3,TQoL_Indexes!$B$8:$AK$8,0)),"")</f>
        <v/>
      </c>
      <c r="K436" s="86" t="str">
        <f>IFERROR(INDEX(DB_Typologies!$D$4:$AP$1445,MATCH($A$3,DB_Typologies!$AQ$4:$AQ$1445,0)+$A436,MATCH(K$3,TQoL_Indexes!$B$8:$AK$8,0)),"")</f>
        <v/>
      </c>
      <c r="L436" s="86" t="str">
        <f>IFERROR(INDEX(DB_Typologies!$D$4:$AP$1445,MATCH($A$3,DB_Typologies!$AQ$4:$AQ$1445,0)+$A436,MATCH(L$3,TQoL_Indexes!$B$8:$AK$8,0)),"")</f>
        <v/>
      </c>
      <c r="M436" s="86" t="str">
        <f>IFERROR(INDEX(DB_Typologies!$D$4:$AP$1445,MATCH($A$3,DB_Typologies!$AQ$4:$AQ$1445,0)+$A436,MATCH(M$3,TQoL_Indexes!$B$8:$AK$8,0)),"")</f>
        <v/>
      </c>
      <c r="N436" s="86" t="str">
        <f>IFERROR(INDEX(DB_Typologies!$D$4:$AP$1445,MATCH($A$3,DB_Typologies!$AQ$4:$AQ$1445,0)+$A436,MATCH(N$3,TQoL_Indexes!$B$8:$AK$8,0)),"")</f>
        <v/>
      </c>
      <c r="O436" s="86" t="str">
        <f>IFERROR(INDEX(DB_Typologies!$D$4:$AP$1445,MATCH($A$3,DB_Typologies!$AQ$4:$AQ$1445,0)+$A436,MATCH(O$3,TQoL_Indexes!$B$8:$AK$8,0)),"")</f>
        <v/>
      </c>
      <c r="P436" s="86" t="str">
        <f>IFERROR(INDEX(DB_Typologies!$D$4:$AP$1445,MATCH($A$3,DB_Typologies!$AQ$4:$AQ$1445,0)+$A436,MATCH(P$3,TQoL_Indexes!$B$8:$AK$8,0)),"")</f>
        <v/>
      </c>
      <c r="Q436" s="86" t="str">
        <f>IFERROR(INDEX(DB_Typologies!$D$4:$AP$1445,MATCH($A$3,DB_Typologies!$AQ$4:$AQ$1445,0)+$A436,MATCH(Q$3,TQoL_Indexes!$B$8:$AK$8,0)),"")</f>
        <v/>
      </c>
      <c r="R436" s="86" t="str">
        <f>IFERROR(INDEX(DB_Typologies!$D$4:$AP$1445,MATCH($A$3,DB_Typologies!$AQ$4:$AQ$1445,0)+$A436,MATCH(R$3,TQoL_Indexes!$B$8:$AK$8,0)),"")</f>
        <v/>
      </c>
      <c r="S436" s="86" t="str">
        <f>IFERROR(INDEX(DB_Typologies!$D$4:$AP$1445,MATCH($A$3,DB_Typologies!$AQ$4:$AQ$1445,0)+$A436,MATCH(S$3,TQoL_Indexes!$B$8:$AK$8,0)),"")</f>
        <v/>
      </c>
      <c r="T436" s="86" t="str">
        <f>IFERROR(INDEX(DB_Typologies!$D$4:$AP$1445,MATCH($A$3,DB_Typologies!$AQ$4:$AQ$1445,0)+$A436,MATCH(T$3,TQoL_Indexes!$B$8:$AK$8,0)),"")</f>
        <v/>
      </c>
      <c r="U436" s="86" t="str">
        <f>IFERROR(INDEX(DB_Typologies!$D$4:$AP$1445,MATCH($A$3,DB_Typologies!$AQ$4:$AQ$1445,0)+$A436,MATCH(U$3,TQoL_Indexes!$B$8:$AK$8,0)),"")</f>
        <v/>
      </c>
      <c r="V436" s="86" t="str">
        <f>IFERROR(INDEX(DB_Typologies!$D$4:$AP$1445,MATCH($A$3,DB_Typologies!$AQ$4:$AQ$1445,0)+$A436,MATCH(V$3,TQoL_Indexes!$B$8:$AK$8,0)),"")</f>
        <v/>
      </c>
      <c r="W436" s="86" t="str">
        <f>IFERROR(INDEX(DB_Typologies!$D$4:$AP$1445,MATCH($A$3,DB_Typologies!$AQ$4:$AQ$1445,0)+$A436,MATCH(W$3,TQoL_Indexes!$B$8:$AK$8,0)),"")</f>
        <v/>
      </c>
      <c r="X436" s="86" t="str">
        <f>IFERROR(INDEX(DB_Typologies!$D$4:$AP$1445,MATCH($A$3,DB_Typologies!$AQ$4:$AQ$1445,0)+$A436,MATCH(X$3,TQoL_Indexes!$B$8:$AK$8,0)),"")</f>
        <v/>
      </c>
      <c r="Y436" s="86" t="str">
        <f>IFERROR(INDEX(DB_Typologies!$D$4:$AP$1445,MATCH($A$3,DB_Typologies!$AQ$4:$AQ$1445,0)+$A436,MATCH(Y$3,TQoL_Indexes!$B$8:$AK$8,0)),"")</f>
        <v/>
      </c>
      <c r="Z436" s="86" t="str">
        <f>IFERROR(INDEX(DB_Typologies!$D$4:$AP$1445,MATCH($A$3,DB_Typologies!$AQ$4:$AQ$1445,0)+$A436,MATCH(Z$3,TQoL_Indexes!$B$8:$AK$8,0)),"")</f>
        <v/>
      </c>
      <c r="AA436" s="86" t="str">
        <f>IFERROR(INDEX(DB_Typologies!$D$4:$AP$1445,MATCH($A$3,DB_Typologies!$AQ$4:$AQ$1445,0)+$A436,MATCH(AA$3,TQoL_Indexes!$B$8:$AK$8,0)),"")</f>
        <v/>
      </c>
      <c r="AB436" s="86" t="str">
        <f>IFERROR(INDEX(DB_Typologies!$D$4:$AP$1445,MATCH($A$3,DB_Typologies!$AQ$4:$AQ$1445,0)+$A436,MATCH(AB$3,TQoL_Indexes!$B$8:$AK$8,0)),"")</f>
        <v/>
      </c>
      <c r="AC436" s="86" t="str">
        <f>IFERROR(INDEX(DB_Typologies!$D$4:$AP$1445,MATCH($A$3,DB_Typologies!$AQ$4:$AQ$1445,0)+$A436,MATCH(AC$3,TQoL_Indexes!$B$8:$AK$8,0)),"")</f>
        <v/>
      </c>
      <c r="AD436" s="86" t="str">
        <f>IFERROR(INDEX(DB_Typologies!$D$4:$AP$1445,MATCH($A$3,DB_Typologies!$AQ$4:$AQ$1445,0)+$A436,MATCH(AD$3,TQoL_Indexes!$B$8:$AK$8,0)),"")</f>
        <v/>
      </c>
      <c r="AE436" s="86" t="str">
        <f>IFERROR(INDEX(DB_Typologies!$D$4:$AP$1445,MATCH($A$3,DB_Typologies!$AQ$4:$AQ$1445,0)+$A436,MATCH(AE$3,TQoL_Indexes!$B$8:$AK$8,0)),"")</f>
        <v/>
      </c>
      <c r="AF436" s="86" t="str">
        <f>IFERROR(INDEX(DB_Typologies!$D$4:$AP$1445,MATCH($A$3,DB_Typologies!$AQ$4:$AQ$1445,0)+$A436,MATCH(AF$3,TQoL_Indexes!$B$8:$AK$8,0)),"")</f>
        <v/>
      </c>
      <c r="AG436" s="86" t="str">
        <f>IFERROR(INDEX(DB_Typologies!$D$4:$AP$1445,MATCH($A$3,DB_Typologies!$AQ$4:$AQ$1445,0)+$A436,MATCH(AG$3,TQoL_Indexes!$B$8:$AK$8,0)),"")</f>
        <v/>
      </c>
      <c r="AH436" s="86" t="str">
        <f>IFERROR(INDEX(DB_Typologies!$D$4:$AP$1445,MATCH($A$3,DB_Typologies!$AQ$4:$AQ$1445,0)+$A436,MATCH(AH$3,TQoL_Indexes!$B$8:$AK$8,0)),"")</f>
        <v/>
      </c>
      <c r="AI436" s="86" t="str">
        <f>IFERROR(INDEX(DB_Typologies!$D$4:$AP$1445,MATCH($A$3,DB_Typologies!$AQ$4:$AQ$1445,0)+$A436,MATCH(AI$3,TQoL_Indexes!$B$8:$AK$8,0)),"")</f>
        <v/>
      </c>
      <c r="AJ436" s="86" t="str">
        <f>IFERROR(INDEX(DB_Typologies!$D$4:$AP$1445,MATCH($A$3,DB_Typologies!$AQ$4:$AQ$1445,0)+$A436,MATCH(AJ$3,TQoL_Indexes!$B$8:$AK$8,0)),"")</f>
        <v/>
      </c>
      <c r="AK436" s="86" t="str">
        <f>IFERROR(INDEX(DB_Typologies!$D$4:$AP$1445,MATCH($A$3,DB_Typologies!$AQ$4:$AQ$1445,0)+$A436,MATCH(AK$3,TQoL_Indexes!$B$8:$AK$8,0)),"")</f>
        <v/>
      </c>
      <c r="AL436" s="86" t="str">
        <f>IFERROR(INDEX(DB_Typologies!$D$4:$AP$1445,MATCH($A$3,DB_Typologies!$AQ$4:$AQ$1445,0)+$A436,MATCH(AL$3,TQoL_Indexes!$B$8:$AK$8,0)),"")</f>
        <v/>
      </c>
      <c r="AM436" s="87" t="str">
        <f>IFERROR(INDEX(DB_Typologies!$D$4:$AP$1445,MATCH($A$3,DB_Typologies!$AQ$4:$AQ$1445,0)+$A436,MATCH(AM$3,TQoL_Indexes!$B$8:$AK$8,0)),"")</f>
        <v/>
      </c>
    </row>
    <row r="437" spans="1:39">
      <c r="A437" s="58" t="str">
        <f>IFERROR(IF(A436+1&lt;COUNTIF(DB_Typologies!$AQ$4:$AQ$1445,$A$3),A436+1,""),"")</f>
        <v/>
      </c>
      <c r="B437" s="120" t="str">
        <f>IFERROR(INDEX(DB_Typologies!$D$4:$AP$1445,MATCH($A$3,DB_Typologies!$AQ$4:$AQ$1445,0)+$A437,MATCH(B$3,TQoL_Indexes!$B$8:$AK$8,0)),"")</f>
        <v/>
      </c>
      <c r="C437" s="86" t="str">
        <f>IFERROR(INDEX(DB_Typologies!$D$4:$AP$1445,MATCH($A$3,DB_Typologies!$AQ$4:$AQ$1445,0)+$A437,MATCH(C$3,TQoL_Indexes!$B$8:$AK$8,0)),"")</f>
        <v/>
      </c>
      <c r="D437" s="87" t="str">
        <f>IFERROR(INDEX(DB_Typologies!$D$4:$AP$1445,MATCH($A$3,DB_Typologies!$AQ$4:$AQ$1445,0)+$A437,MATCH(D$3,TQoL_Indexes!$B$8:$AK$8,0)),"")</f>
        <v/>
      </c>
      <c r="E437" s="86" t="str">
        <f>IFERROR(INDEX(DB_Typologies!$D$4:$AP$1445,MATCH($A$3,DB_Typologies!$AQ$4:$AQ$1445,0)+$A437,MATCH(E$3,TQoL_Indexes!$B$8:$AK$8,0)),"")</f>
        <v/>
      </c>
      <c r="F437" s="86" t="str">
        <f>IFERROR(INDEX(DB_Typologies!$D$4:$AP$1445,MATCH($A$3,DB_Typologies!$AQ$4:$AQ$1445,0)+$A437,MATCH(F$3,TQoL_Indexes!$B$8:$AK$8,0)),"")</f>
        <v/>
      </c>
      <c r="G437" s="86" t="str">
        <f>IFERROR(INDEX(DB_Typologies!$D$4:$AP$1445,MATCH($A$3,DB_Typologies!$AQ$4:$AQ$1445,0)+$A437,MATCH(G$3,TQoL_Indexes!$B$8:$AK$8,0)),"")</f>
        <v/>
      </c>
      <c r="H437" s="86" t="str">
        <f>IFERROR(INDEX(DB_Typologies!$D$4:$AP$1445,MATCH($A$3,DB_Typologies!$AQ$4:$AQ$1445,0)+$A437,MATCH(H$3,TQoL_Indexes!$B$8:$AK$8,0)),"")</f>
        <v/>
      </c>
      <c r="I437" s="86" t="str">
        <f>IFERROR(INDEX(DB_Typologies!$D$4:$AP$1445,MATCH($A$3,DB_Typologies!$AQ$4:$AQ$1445,0)+$A437,MATCH(I$3,TQoL_Indexes!$B$8:$AK$8,0)),"")</f>
        <v/>
      </c>
      <c r="J437" s="86" t="str">
        <f>IFERROR(INDEX(DB_Typologies!$D$4:$AP$1445,MATCH($A$3,DB_Typologies!$AQ$4:$AQ$1445,0)+$A437,MATCH(J$3,TQoL_Indexes!$B$8:$AK$8,0)),"")</f>
        <v/>
      </c>
      <c r="K437" s="86" t="str">
        <f>IFERROR(INDEX(DB_Typologies!$D$4:$AP$1445,MATCH($A$3,DB_Typologies!$AQ$4:$AQ$1445,0)+$A437,MATCH(K$3,TQoL_Indexes!$B$8:$AK$8,0)),"")</f>
        <v/>
      </c>
      <c r="L437" s="86" t="str">
        <f>IFERROR(INDEX(DB_Typologies!$D$4:$AP$1445,MATCH($A$3,DB_Typologies!$AQ$4:$AQ$1445,0)+$A437,MATCH(L$3,TQoL_Indexes!$B$8:$AK$8,0)),"")</f>
        <v/>
      </c>
      <c r="M437" s="86" t="str">
        <f>IFERROR(INDEX(DB_Typologies!$D$4:$AP$1445,MATCH($A$3,DB_Typologies!$AQ$4:$AQ$1445,0)+$A437,MATCH(M$3,TQoL_Indexes!$B$8:$AK$8,0)),"")</f>
        <v/>
      </c>
      <c r="N437" s="86" t="str">
        <f>IFERROR(INDEX(DB_Typologies!$D$4:$AP$1445,MATCH($A$3,DB_Typologies!$AQ$4:$AQ$1445,0)+$A437,MATCH(N$3,TQoL_Indexes!$B$8:$AK$8,0)),"")</f>
        <v/>
      </c>
      <c r="O437" s="86" t="str">
        <f>IFERROR(INDEX(DB_Typologies!$D$4:$AP$1445,MATCH($A$3,DB_Typologies!$AQ$4:$AQ$1445,0)+$A437,MATCH(O$3,TQoL_Indexes!$B$8:$AK$8,0)),"")</f>
        <v/>
      </c>
      <c r="P437" s="86" t="str">
        <f>IFERROR(INDEX(DB_Typologies!$D$4:$AP$1445,MATCH($A$3,DB_Typologies!$AQ$4:$AQ$1445,0)+$A437,MATCH(P$3,TQoL_Indexes!$B$8:$AK$8,0)),"")</f>
        <v/>
      </c>
      <c r="Q437" s="86" t="str">
        <f>IFERROR(INDEX(DB_Typologies!$D$4:$AP$1445,MATCH($A$3,DB_Typologies!$AQ$4:$AQ$1445,0)+$A437,MATCH(Q$3,TQoL_Indexes!$B$8:$AK$8,0)),"")</f>
        <v/>
      </c>
      <c r="R437" s="86" t="str">
        <f>IFERROR(INDEX(DB_Typologies!$D$4:$AP$1445,MATCH($A$3,DB_Typologies!$AQ$4:$AQ$1445,0)+$A437,MATCH(R$3,TQoL_Indexes!$B$8:$AK$8,0)),"")</f>
        <v/>
      </c>
      <c r="S437" s="86" t="str">
        <f>IFERROR(INDEX(DB_Typologies!$D$4:$AP$1445,MATCH($A$3,DB_Typologies!$AQ$4:$AQ$1445,0)+$A437,MATCH(S$3,TQoL_Indexes!$B$8:$AK$8,0)),"")</f>
        <v/>
      </c>
      <c r="T437" s="86" t="str">
        <f>IFERROR(INDEX(DB_Typologies!$D$4:$AP$1445,MATCH($A$3,DB_Typologies!$AQ$4:$AQ$1445,0)+$A437,MATCH(T$3,TQoL_Indexes!$B$8:$AK$8,0)),"")</f>
        <v/>
      </c>
      <c r="U437" s="86" t="str">
        <f>IFERROR(INDEX(DB_Typologies!$D$4:$AP$1445,MATCH($A$3,DB_Typologies!$AQ$4:$AQ$1445,0)+$A437,MATCH(U$3,TQoL_Indexes!$B$8:$AK$8,0)),"")</f>
        <v/>
      </c>
      <c r="V437" s="86" t="str">
        <f>IFERROR(INDEX(DB_Typologies!$D$4:$AP$1445,MATCH($A$3,DB_Typologies!$AQ$4:$AQ$1445,0)+$A437,MATCH(V$3,TQoL_Indexes!$B$8:$AK$8,0)),"")</f>
        <v/>
      </c>
      <c r="W437" s="86" t="str">
        <f>IFERROR(INDEX(DB_Typologies!$D$4:$AP$1445,MATCH($A$3,DB_Typologies!$AQ$4:$AQ$1445,0)+$A437,MATCH(W$3,TQoL_Indexes!$B$8:$AK$8,0)),"")</f>
        <v/>
      </c>
      <c r="X437" s="86" t="str">
        <f>IFERROR(INDEX(DB_Typologies!$D$4:$AP$1445,MATCH($A$3,DB_Typologies!$AQ$4:$AQ$1445,0)+$A437,MATCH(X$3,TQoL_Indexes!$B$8:$AK$8,0)),"")</f>
        <v/>
      </c>
      <c r="Y437" s="86" t="str">
        <f>IFERROR(INDEX(DB_Typologies!$D$4:$AP$1445,MATCH($A$3,DB_Typologies!$AQ$4:$AQ$1445,0)+$A437,MATCH(Y$3,TQoL_Indexes!$B$8:$AK$8,0)),"")</f>
        <v/>
      </c>
      <c r="Z437" s="86" t="str">
        <f>IFERROR(INDEX(DB_Typologies!$D$4:$AP$1445,MATCH($A$3,DB_Typologies!$AQ$4:$AQ$1445,0)+$A437,MATCH(Z$3,TQoL_Indexes!$B$8:$AK$8,0)),"")</f>
        <v/>
      </c>
      <c r="AA437" s="86" t="str">
        <f>IFERROR(INDEX(DB_Typologies!$D$4:$AP$1445,MATCH($A$3,DB_Typologies!$AQ$4:$AQ$1445,0)+$A437,MATCH(AA$3,TQoL_Indexes!$B$8:$AK$8,0)),"")</f>
        <v/>
      </c>
      <c r="AB437" s="86" t="str">
        <f>IFERROR(INDEX(DB_Typologies!$D$4:$AP$1445,MATCH($A$3,DB_Typologies!$AQ$4:$AQ$1445,0)+$A437,MATCH(AB$3,TQoL_Indexes!$B$8:$AK$8,0)),"")</f>
        <v/>
      </c>
      <c r="AC437" s="86" t="str">
        <f>IFERROR(INDEX(DB_Typologies!$D$4:$AP$1445,MATCH($A$3,DB_Typologies!$AQ$4:$AQ$1445,0)+$A437,MATCH(AC$3,TQoL_Indexes!$B$8:$AK$8,0)),"")</f>
        <v/>
      </c>
      <c r="AD437" s="86" t="str">
        <f>IFERROR(INDEX(DB_Typologies!$D$4:$AP$1445,MATCH($A$3,DB_Typologies!$AQ$4:$AQ$1445,0)+$A437,MATCH(AD$3,TQoL_Indexes!$B$8:$AK$8,0)),"")</f>
        <v/>
      </c>
      <c r="AE437" s="86" t="str">
        <f>IFERROR(INDEX(DB_Typologies!$D$4:$AP$1445,MATCH($A$3,DB_Typologies!$AQ$4:$AQ$1445,0)+$A437,MATCH(AE$3,TQoL_Indexes!$B$8:$AK$8,0)),"")</f>
        <v/>
      </c>
      <c r="AF437" s="86" t="str">
        <f>IFERROR(INDEX(DB_Typologies!$D$4:$AP$1445,MATCH($A$3,DB_Typologies!$AQ$4:$AQ$1445,0)+$A437,MATCH(AF$3,TQoL_Indexes!$B$8:$AK$8,0)),"")</f>
        <v/>
      </c>
      <c r="AG437" s="86" t="str">
        <f>IFERROR(INDEX(DB_Typologies!$D$4:$AP$1445,MATCH($A$3,DB_Typologies!$AQ$4:$AQ$1445,0)+$A437,MATCH(AG$3,TQoL_Indexes!$B$8:$AK$8,0)),"")</f>
        <v/>
      </c>
      <c r="AH437" s="86" t="str">
        <f>IFERROR(INDEX(DB_Typologies!$D$4:$AP$1445,MATCH($A$3,DB_Typologies!$AQ$4:$AQ$1445,0)+$A437,MATCH(AH$3,TQoL_Indexes!$B$8:$AK$8,0)),"")</f>
        <v/>
      </c>
      <c r="AI437" s="86" t="str">
        <f>IFERROR(INDEX(DB_Typologies!$D$4:$AP$1445,MATCH($A$3,DB_Typologies!$AQ$4:$AQ$1445,0)+$A437,MATCH(AI$3,TQoL_Indexes!$B$8:$AK$8,0)),"")</f>
        <v/>
      </c>
      <c r="AJ437" s="86" t="str">
        <f>IFERROR(INDEX(DB_Typologies!$D$4:$AP$1445,MATCH($A$3,DB_Typologies!$AQ$4:$AQ$1445,0)+$A437,MATCH(AJ$3,TQoL_Indexes!$B$8:$AK$8,0)),"")</f>
        <v/>
      </c>
      <c r="AK437" s="86" t="str">
        <f>IFERROR(INDEX(DB_Typologies!$D$4:$AP$1445,MATCH($A$3,DB_Typologies!$AQ$4:$AQ$1445,0)+$A437,MATCH(AK$3,TQoL_Indexes!$B$8:$AK$8,0)),"")</f>
        <v/>
      </c>
      <c r="AL437" s="86" t="str">
        <f>IFERROR(INDEX(DB_Typologies!$D$4:$AP$1445,MATCH($A$3,DB_Typologies!$AQ$4:$AQ$1445,0)+$A437,MATCH(AL$3,TQoL_Indexes!$B$8:$AK$8,0)),"")</f>
        <v/>
      </c>
      <c r="AM437" s="87" t="str">
        <f>IFERROR(INDEX(DB_Typologies!$D$4:$AP$1445,MATCH($A$3,DB_Typologies!$AQ$4:$AQ$1445,0)+$A437,MATCH(AM$3,TQoL_Indexes!$B$8:$AK$8,0)),"")</f>
        <v/>
      </c>
    </row>
    <row r="438" spans="1:39">
      <c r="A438" s="58" t="str">
        <f>IFERROR(IF(A437+1&lt;COUNTIF(DB_Typologies!$AQ$4:$AQ$1445,$A$3),A437+1,""),"")</f>
        <v/>
      </c>
      <c r="B438" s="120" t="str">
        <f>IFERROR(INDEX(DB_Typologies!$D$4:$AP$1445,MATCH($A$3,DB_Typologies!$AQ$4:$AQ$1445,0)+$A438,MATCH(B$3,TQoL_Indexes!$B$8:$AK$8,0)),"")</f>
        <v/>
      </c>
      <c r="C438" s="86" t="str">
        <f>IFERROR(INDEX(DB_Typologies!$D$4:$AP$1445,MATCH($A$3,DB_Typologies!$AQ$4:$AQ$1445,0)+$A438,MATCH(C$3,TQoL_Indexes!$B$8:$AK$8,0)),"")</f>
        <v/>
      </c>
      <c r="D438" s="87" t="str">
        <f>IFERROR(INDEX(DB_Typologies!$D$4:$AP$1445,MATCH($A$3,DB_Typologies!$AQ$4:$AQ$1445,0)+$A438,MATCH(D$3,TQoL_Indexes!$B$8:$AK$8,0)),"")</f>
        <v/>
      </c>
      <c r="E438" s="86" t="str">
        <f>IFERROR(INDEX(DB_Typologies!$D$4:$AP$1445,MATCH($A$3,DB_Typologies!$AQ$4:$AQ$1445,0)+$A438,MATCH(E$3,TQoL_Indexes!$B$8:$AK$8,0)),"")</f>
        <v/>
      </c>
      <c r="F438" s="86" t="str">
        <f>IFERROR(INDEX(DB_Typologies!$D$4:$AP$1445,MATCH($A$3,DB_Typologies!$AQ$4:$AQ$1445,0)+$A438,MATCH(F$3,TQoL_Indexes!$B$8:$AK$8,0)),"")</f>
        <v/>
      </c>
      <c r="G438" s="86" t="str">
        <f>IFERROR(INDEX(DB_Typologies!$D$4:$AP$1445,MATCH($A$3,DB_Typologies!$AQ$4:$AQ$1445,0)+$A438,MATCH(G$3,TQoL_Indexes!$B$8:$AK$8,0)),"")</f>
        <v/>
      </c>
      <c r="H438" s="86" t="str">
        <f>IFERROR(INDEX(DB_Typologies!$D$4:$AP$1445,MATCH($A$3,DB_Typologies!$AQ$4:$AQ$1445,0)+$A438,MATCH(H$3,TQoL_Indexes!$B$8:$AK$8,0)),"")</f>
        <v/>
      </c>
      <c r="I438" s="86" t="str">
        <f>IFERROR(INDEX(DB_Typologies!$D$4:$AP$1445,MATCH($A$3,DB_Typologies!$AQ$4:$AQ$1445,0)+$A438,MATCH(I$3,TQoL_Indexes!$B$8:$AK$8,0)),"")</f>
        <v/>
      </c>
      <c r="J438" s="86" t="str">
        <f>IFERROR(INDEX(DB_Typologies!$D$4:$AP$1445,MATCH($A$3,DB_Typologies!$AQ$4:$AQ$1445,0)+$A438,MATCH(J$3,TQoL_Indexes!$B$8:$AK$8,0)),"")</f>
        <v/>
      </c>
      <c r="K438" s="86" t="str">
        <f>IFERROR(INDEX(DB_Typologies!$D$4:$AP$1445,MATCH($A$3,DB_Typologies!$AQ$4:$AQ$1445,0)+$A438,MATCH(K$3,TQoL_Indexes!$B$8:$AK$8,0)),"")</f>
        <v/>
      </c>
      <c r="L438" s="86" t="str">
        <f>IFERROR(INDEX(DB_Typologies!$D$4:$AP$1445,MATCH($A$3,DB_Typologies!$AQ$4:$AQ$1445,0)+$A438,MATCH(L$3,TQoL_Indexes!$B$8:$AK$8,0)),"")</f>
        <v/>
      </c>
      <c r="M438" s="86" t="str">
        <f>IFERROR(INDEX(DB_Typologies!$D$4:$AP$1445,MATCH($A$3,DB_Typologies!$AQ$4:$AQ$1445,0)+$A438,MATCH(M$3,TQoL_Indexes!$B$8:$AK$8,0)),"")</f>
        <v/>
      </c>
      <c r="N438" s="86" t="str">
        <f>IFERROR(INDEX(DB_Typologies!$D$4:$AP$1445,MATCH($A$3,DB_Typologies!$AQ$4:$AQ$1445,0)+$A438,MATCH(N$3,TQoL_Indexes!$B$8:$AK$8,0)),"")</f>
        <v/>
      </c>
      <c r="O438" s="86" t="str">
        <f>IFERROR(INDEX(DB_Typologies!$D$4:$AP$1445,MATCH($A$3,DB_Typologies!$AQ$4:$AQ$1445,0)+$A438,MATCH(O$3,TQoL_Indexes!$B$8:$AK$8,0)),"")</f>
        <v/>
      </c>
      <c r="P438" s="86" t="str">
        <f>IFERROR(INDEX(DB_Typologies!$D$4:$AP$1445,MATCH($A$3,DB_Typologies!$AQ$4:$AQ$1445,0)+$A438,MATCH(P$3,TQoL_Indexes!$B$8:$AK$8,0)),"")</f>
        <v/>
      </c>
      <c r="Q438" s="86" t="str">
        <f>IFERROR(INDEX(DB_Typologies!$D$4:$AP$1445,MATCH($A$3,DB_Typologies!$AQ$4:$AQ$1445,0)+$A438,MATCH(Q$3,TQoL_Indexes!$B$8:$AK$8,0)),"")</f>
        <v/>
      </c>
      <c r="R438" s="86" t="str">
        <f>IFERROR(INDEX(DB_Typologies!$D$4:$AP$1445,MATCH($A$3,DB_Typologies!$AQ$4:$AQ$1445,0)+$A438,MATCH(R$3,TQoL_Indexes!$B$8:$AK$8,0)),"")</f>
        <v/>
      </c>
      <c r="S438" s="86" t="str">
        <f>IFERROR(INDEX(DB_Typologies!$D$4:$AP$1445,MATCH($A$3,DB_Typologies!$AQ$4:$AQ$1445,0)+$A438,MATCH(S$3,TQoL_Indexes!$B$8:$AK$8,0)),"")</f>
        <v/>
      </c>
      <c r="T438" s="86" t="str">
        <f>IFERROR(INDEX(DB_Typologies!$D$4:$AP$1445,MATCH($A$3,DB_Typologies!$AQ$4:$AQ$1445,0)+$A438,MATCH(T$3,TQoL_Indexes!$B$8:$AK$8,0)),"")</f>
        <v/>
      </c>
      <c r="U438" s="86" t="str">
        <f>IFERROR(INDEX(DB_Typologies!$D$4:$AP$1445,MATCH($A$3,DB_Typologies!$AQ$4:$AQ$1445,0)+$A438,MATCH(U$3,TQoL_Indexes!$B$8:$AK$8,0)),"")</f>
        <v/>
      </c>
      <c r="V438" s="86" t="str">
        <f>IFERROR(INDEX(DB_Typologies!$D$4:$AP$1445,MATCH($A$3,DB_Typologies!$AQ$4:$AQ$1445,0)+$A438,MATCH(V$3,TQoL_Indexes!$B$8:$AK$8,0)),"")</f>
        <v/>
      </c>
      <c r="W438" s="86" t="str">
        <f>IFERROR(INDEX(DB_Typologies!$D$4:$AP$1445,MATCH($A$3,DB_Typologies!$AQ$4:$AQ$1445,0)+$A438,MATCH(W$3,TQoL_Indexes!$B$8:$AK$8,0)),"")</f>
        <v/>
      </c>
      <c r="X438" s="86" t="str">
        <f>IFERROR(INDEX(DB_Typologies!$D$4:$AP$1445,MATCH($A$3,DB_Typologies!$AQ$4:$AQ$1445,0)+$A438,MATCH(X$3,TQoL_Indexes!$B$8:$AK$8,0)),"")</f>
        <v/>
      </c>
      <c r="Y438" s="86" t="str">
        <f>IFERROR(INDEX(DB_Typologies!$D$4:$AP$1445,MATCH($A$3,DB_Typologies!$AQ$4:$AQ$1445,0)+$A438,MATCH(Y$3,TQoL_Indexes!$B$8:$AK$8,0)),"")</f>
        <v/>
      </c>
      <c r="Z438" s="86" t="str">
        <f>IFERROR(INDEX(DB_Typologies!$D$4:$AP$1445,MATCH($A$3,DB_Typologies!$AQ$4:$AQ$1445,0)+$A438,MATCH(Z$3,TQoL_Indexes!$B$8:$AK$8,0)),"")</f>
        <v/>
      </c>
      <c r="AA438" s="86" t="str">
        <f>IFERROR(INDEX(DB_Typologies!$D$4:$AP$1445,MATCH($A$3,DB_Typologies!$AQ$4:$AQ$1445,0)+$A438,MATCH(AA$3,TQoL_Indexes!$B$8:$AK$8,0)),"")</f>
        <v/>
      </c>
      <c r="AB438" s="86" t="str">
        <f>IFERROR(INDEX(DB_Typologies!$D$4:$AP$1445,MATCH($A$3,DB_Typologies!$AQ$4:$AQ$1445,0)+$A438,MATCH(AB$3,TQoL_Indexes!$B$8:$AK$8,0)),"")</f>
        <v/>
      </c>
      <c r="AC438" s="86" t="str">
        <f>IFERROR(INDEX(DB_Typologies!$D$4:$AP$1445,MATCH($A$3,DB_Typologies!$AQ$4:$AQ$1445,0)+$A438,MATCH(AC$3,TQoL_Indexes!$B$8:$AK$8,0)),"")</f>
        <v/>
      </c>
      <c r="AD438" s="86" t="str">
        <f>IFERROR(INDEX(DB_Typologies!$D$4:$AP$1445,MATCH($A$3,DB_Typologies!$AQ$4:$AQ$1445,0)+$A438,MATCH(AD$3,TQoL_Indexes!$B$8:$AK$8,0)),"")</f>
        <v/>
      </c>
      <c r="AE438" s="86" t="str">
        <f>IFERROR(INDEX(DB_Typologies!$D$4:$AP$1445,MATCH($A$3,DB_Typologies!$AQ$4:$AQ$1445,0)+$A438,MATCH(AE$3,TQoL_Indexes!$B$8:$AK$8,0)),"")</f>
        <v/>
      </c>
      <c r="AF438" s="86" t="str">
        <f>IFERROR(INDEX(DB_Typologies!$D$4:$AP$1445,MATCH($A$3,DB_Typologies!$AQ$4:$AQ$1445,0)+$A438,MATCH(AF$3,TQoL_Indexes!$B$8:$AK$8,0)),"")</f>
        <v/>
      </c>
      <c r="AG438" s="86" t="str">
        <f>IFERROR(INDEX(DB_Typologies!$D$4:$AP$1445,MATCH($A$3,DB_Typologies!$AQ$4:$AQ$1445,0)+$A438,MATCH(AG$3,TQoL_Indexes!$B$8:$AK$8,0)),"")</f>
        <v/>
      </c>
      <c r="AH438" s="86" t="str">
        <f>IFERROR(INDEX(DB_Typologies!$D$4:$AP$1445,MATCH($A$3,DB_Typologies!$AQ$4:$AQ$1445,0)+$A438,MATCH(AH$3,TQoL_Indexes!$B$8:$AK$8,0)),"")</f>
        <v/>
      </c>
      <c r="AI438" s="86" t="str">
        <f>IFERROR(INDEX(DB_Typologies!$D$4:$AP$1445,MATCH($A$3,DB_Typologies!$AQ$4:$AQ$1445,0)+$A438,MATCH(AI$3,TQoL_Indexes!$B$8:$AK$8,0)),"")</f>
        <v/>
      </c>
      <c r="AJ438" s="86" t="str">
        <f>IFERROR(INDEX(DB_Typologies!$D$4:$AP$1445,MATCH($A$3,DB_Typologies!$AQ$4:$AQ$1445,0)+$A438,MATCH(AJ$3,TQoL_Indexes!$B$8:$AK$8,0)),"")</f>
        <v/>
      </c>
      <c r="AK438" s="86" t="str">
        <f>IFERROR(INDEX(DB_Typologies!$D$4:$AP$1445,MATCH($A$3,DB_Typologies!$AQ$4:$AQ$1445,0)+$A438,MATCH(AK$3,TQoL_Indexes!$B$8:$AK$8,0)),"")</f>
        <v/>
      </c>
      <c r="AL438" s="86" t="str">
        <f>IFERROR(INDEX(DB_Typologies!$D$4:$AP$1445,MATCH($A$3,DB_Typologies!$AQ$4:$AQ$1445,0)+$A438,MATCH(AL$3,TQoL_Indexes!$B$8:$AK$8,0)),"")</f>
        <v/>
      </c>
      <c r="AM438" s="87" t="str">
        <f>IFERROR(INDEX(DB_Typologies!$D$4:$AP$1445,MATCH($A$3,DB_Typologies!$AQ$4:$AQ$1445,0)+$A438,MATCH(AM$3,TQoL_Indexes!$B$8:$AK$8,0)),"")</f>
        <v/>
      </c>
    </row>
    <row r="439" spans="1:39">
      <c r="A439" s="58" t="str">
        <f>IFERROR(IF(A438+1&lt;COUNTIF(DB_Typologies!$AQ$4:$AQ$1445,$A$3),A438+1,""),"")</f>
        <v/>
      </c>
      <c r="B439" s="120" t="str">
        <f>IFERROR(INDEX(DB_Typologies!$D$4:$AP$1445,MATCH($A$3,DB_Typologies!$AQ$4:$AQ$1445,0)+$A439,MATCH(B$3,TQoL_Indexes!$B$8:$AK$8,0)),"")</f>
        <v/>
      </c>
      <c r="C439" s="86" t="str">
        <f>IFERROR(INDEX(DB_Typologies!$D$4:$AP$1445,MATCH($A$3,DB_Typologies!$AQ$4:$AQ$1445,0)+$A439,MATCH(C$3,TQoL_Indexes!$B$8:$AK$8,0)),"")</f>
        <v/>
      </c>
      <c r="D439" s="87" t="str">
        <f>IFERROR(INDEX(DB_Typologies!$D$4:$AP$1445,MATCH($A$3,DB_Typologies!$AQ$4:$AQ$1445,0)+$A439,MATCH(D$3,TQoL_Indexes!$B$8:$AK$8,0)),"")</f>
        <v/>
      </c>
      <c r="E439" s="86" t="str">
        <f>IFERROR(INDEX(DB_Typologies!$D$4:$AP$1445,MATCH($A$3,DB_Typologies!$AQ$4:$AQ$1445,0)+$A439,MATCH(E$3,TQoL_Indexes!$B$8:$AK$8,0)),"")</f>
        <v/>
      </c>
      <c r="F439" s="86" t="str">
        <f>IFERROR(INDEX(DB_Typologies!$D$4:$AP$1445,MATCH($A$3,DB_Typologies!$AQ$4:$AQ$1445,0)+$A439,MATCH(F$3,TQoL_Indexes!$B$8:$AK$8,0)),"")</f>
        <v/>
      </c>
      <c r="G439" s="86" t="str">
        <f>IFERROR(INDEX(DB_Typologies!$D$4:$AP$1445,MATCH($A$3,DB_Typologies!$AQ$4:$AQ$1445,0)+$A439,MATCH(G$3,TQoL_Indexes!$B$8:$AK$8,0)),"")</f>
        <v/>
      </c>
      <c r="H439" s="86" t="str">
        <f>IFERROR(INDEX(DB_Typologies!$D$4:$AP$1445,MATCH($A$3,DB_Typologies!$AQ$4:$AQ$1445,0)+$A439,MATCH(H$3,TQoL_Indexes!$B$8:$AK$8,0)),"")</f>
        <v/>
      </c>
      <c r="I439" s="86" t="str">
        <f>IFERROR(INDEX(DB_Typologies!$D$4:$AP$1445,MATCH($A$3,DB_Typologies!$AQ$4:$AQ$1445,0)+$A439,MATCH(I$3,TQoL_Indexes!$B$8:$AK$8,0)),"")</f>
        <v/>
      </c>
      <c r="J439" s="86" t="str">
        <f>IFERROR(INDEX(DB_Typologies!$D$4:$AP$1445,MATCH($A$3,DB_Typologies!$AQ$4:$AQ$1445,0)+$A439,MATCH(J$3,TQoL_Indexes!$B$8:$AK$8,0)),"")</f>
        <v/>
      </c>
      <c r="K439" s="86" t="str">
        <f>IFERROR(INDEX(DB_Typologies!$D$4:$AP$1445,MATCH($A$3,DB_Typologies!$AQ$4:$AQ$1445,0)+$A439,MATCH(K$3,TQoL_Indexes!$B$8:$AK$8,0)),"")</f>
        <v/>
      </c>
      <c r="L439" s="86" t="str">
        <f>IFERROR(INDEX(DB_Typologies!$D$4:$AP$1445,MATCH($A$3,DB_Typologies!$AQ$4:$AQ$1445,0)+$A439,MATCH(L$3,TQoL_Indexes!$B$8:$AK$8,0)),"")</f>
        <v/>
      </c>
      <c r="M439" s="86" t="str">
        <f>IFERROR(INDEX(DB_Typologies!$D$4:$AP$1445,MATCH($A$3,DB_Typologies!$AQ$4:$AQ$1445,0)+$A439,MATCH(M$3,TQoL_Indexes!$B$8:$AK$8,0)),"")</f>
        <v/>
      </c>
      <c r="N439" s="86" t="str">
        <f>IFERROR(INDEX(DB_Typologies!$D$4:$AP$1445,MATCH($A$3,DB_Typologies!$AQ$4:$AQ$1445,0)+$A439,MATCH(N$3,TQoL_Indexes!$B$8:$AK$8,0)),"")</f>
        <v/>
      </c>
      <c r="O439" s="86" t="str">
        <f>IFERROR(INDEX(DB_Typologies!$D$4:$AP$1445,MATCH($A$3,DB_Typologies!$AQ$4:$AQ$1445,0)+$A439,MATCH(O$3,TQoL_Indexes!$B$8:$AK$8,0)),"")</f>
        <v/>
      </c>
      <c r="P439" s="86" t="str">
        <f>IFERROR(INDEX(DB_Typologies!$D$4:$AP$1445,MATCH($A$3,DB_Typologies!$AQ$4:$AQ$1445,0)+$A439,MATCH(P$3,TQoL_Indexes!$B$8:$AK$8,0)),"")</f>
        <v/>
      </c>
      <c r="Q439" s="86" t="str">
        <f>IFERROR(INDEX(DB_Typologies!$D$4:$AP$1445,MATCH($A$3,DB_Typologies!$AQ$4:$AQ$1445,0)+$A439,MATCH(Q$3,TQoL_Indexes!$B$8:$AK$8,0)),"")</f>
        <v/>
      </c>
      <c r="R439" s="86" t="str">
        <f>IFERROR(INDEX(DB_Typologies!$D$4:$AP$1445,MATCH($A$3,DB_Typologies!$AQ$4:$AQ$1445,0)+$A439,MATCH(R$3,TQoL_Indexes!$B$8:$AK$8,0)),"")</f>
        <v/>
      </c>
      <c r="S439" s="86" t="str">
        <f>IFERROR(INDEX(DB_Typologies!$D$4:$AP$1445,MATCH($A$3,DB_Typologies!$AQ$4:$AQ$1445,0)+$A439,MATCH(S$3,TQoL_Indexes!$B$8:$AK$8,0)),"")</f>
        <v/>
      </c>
      <c r="T439" s="86" t="str">
        <f>IFERROR(INDEX(DB_Typologies!$D$4:$AP$1445,MATCH($A$3,DB_Typologies!$AQ$4:$AQ$1445,0)+$A439,MATCH(T$3,TQoL_Indexes!$B$8:$AK$8,0)),"")</f>
        <v/>
      </c>
      <c r="U439" s="86" t="str">
        <f>IFERROR(INDEX(DB_Typologies!$D$4:$AP$1445,MATCH($A$3,DB_Typologies!$AQ$4:$AQ$1445,0)+$A439,MATCH(U$3,TQoL_Indexes!$B$8:$AK$8,0)),"")</f>
        <v/>
      </c>
      <c r="V439" s="86" t="str">
        <f>IFERROR(INDEX(DB_Typologies!$D$4:$AP$1445,MATCH($A$3,DB_Typologies!$AQ$4:$AQ$1445,0)+$A439,MATCH(V$3,TQoL_Indexes!$B$8:$AK$8,0)),"")</f>
        <v/>
      </c>
      <c r="W439" s="86" t="str">
        <f>IFERROR(INDEX(DB_Typologies!$D$4:$AP$1445,MATCH($A$3,DB_Typologies!$AQ$4:$AQ$1445,0)+$A439,MATCH(W$3,TQoL_Indexes!$B$8:$AK$8,0)),"")</f>
        <v/>
      </c>
      <c r="X439" s="86" t="str">
        <f>IFERROR(INDEX(DB_Typologies!$D$4:$AP$1445,MATCH($A$3,DB_Typologies!$AQ$4:$AQ$1445,0)+$A439,MATCH(X$3,TQoL_Indexes!$B$8:$AK$8,0)),"")</f>
        <v/>
      </c>
      <c r="Y439" s="86" t="str">
        <f>IFERROR(INDEX(DB_Typologies!$D$4:$AP$1445,MATCH($A$3,DB_Typologies!$AQ$4:$AQ$1445,0)+$A439,MATCH(Y$3,TQoL_Indexes!$B$8:$AK$8,0)),"")</f>
        <v/>
      </c>
      <c r="Z439" s="86" t="str">
        <f>IFERROR(INDEX(DB_Typologies!$D$4:$AP$1445,MATCH($A$3,DB_Typologies!$AQ$4:$AQ$1445,0)+$A439,MATCH(Z$3,TQoL_Indexes!$B$8:$AK$8,0)),"")</f>
        <v/>
      </c>
      <c r="AA439" s="86" t="str">
        <f>IFERROR(INDEX(DB_Typologies!$D$4:$AP$1445,MATCH($A$3,DB_Typologies!$AQ$4:$AQ$1445,0)+$A439,MATCH(AA$3,TQoL_Indexes!$B$8:$AK$8,0)),"")</f>
        <v/>
      </c>
      <c r="AB439" s="86" t="str">
        <f>IFERROR(INDEX(DB_Typologies!$D$4:$AP$1445,MATCH($A$3,DB_Typologies!$AQ$4:$AQ$1445,0)+$A439,MATCH(AB$3,TQoL_Indexes!$B$8:$AK$8,0)),"")</f>
        <v/>
      </c>
      <c r="AC439" s="86" t="str">
        <f>IFERROR(INDEX(DB_Typologies!$D$4:$AP$1445,MATCH($A$3,DB_Typologies!$AQ$4:$AQ$1445,0)+$A439,MATCH(AC$3,TQoL_Indexes!$B$8:$AK$8,0)),"")</f>
        <v/>
      </c>
      <c r="AD439" s="86" t="str">
        <f>IFERROR(INDEX(DB_Typologies!$D$4:$AP$1445,MATCH($A$3,DB_Typologies!$AQ$4:$AQ$1445,0)+$A439,MATCH(AD$3,TQoL_Indexes!$B$8:$AK$8,0)),"")</f>
        <v/>
      </c>
      <c r="AE439" s="86" t="str">
        <f>IFERROR(INDEX(DB_Typologies!$D$4:$AP$1445,MATCH($A$3,DB_Typologies!$AQ$4:$AQ$1445,0)+$A439,MATCH(AE$3,TQoL_Indexes!$B$8:$AK$8,0)),"")</f>
        <v/>
      </c>
      <c r="AF439" s="86" t="str">
        <f>IFERROR(INDEX(DB_Typologies!$D$4:$AP$1445,MATCH($A$3,DB_Typologies!$AQ$4:$AQ$1445,0)+$A439,MATCH(AF$3,TQoL_Indexes!$B$8:$AK$8,0)),"")</f>
        <v/>
      </c>
      <c r="AG439" s="86" t="str">
        <f>IFERROR(INDEX(DB_Typologies!$D$4:$AP$1445,MATCH($A$3,DB_Typologies!$AQ$4:$AQ$1445,0)+$A439,MATCH(AG$3,TQoL_Indexes!$B$8:$AK$8,0)),"")</f>
        <v/>
      </c>
      <c r="AH439" s="86" t="str">
        <f>IFERROR(INDEX(DB_Typologies!$D$4:$AP$1445,MATCH($A$3,DB_Typologies!$AQ$4:$AQ$1445,0)+$A439,MATCH(AH$3,TQoL_Indexes!$B$8:$AK$8,0)),"")</f>
        <v/>
      </c>
      <c r="AI439" s="86" t="str">
        <f>IFERROR(INDEX(DB_Typologies!$D$4:$AP$1445,MATCH($A$3,DB_Typologies!$AQ$4:$AQ$1445,0)+$A439,MATCH(AI$3,TQoL_Indexes!$B$8:$AK$8,0)),"")</f>
        <v/>
      </c>
      <c r="AJ439" s="86" t="str">
        <f>IFERROR(INDEX(DB_Typologies!$D$4:$AP$1445,MATCH($A$3,DB_Typologies!$AQ$4:$AQ$1445,0)+$A439,MATCH(AJ$3,TQoL_Indexes!$B$8:$AK$8,0)),"")</f>
        <v/>
      </c>
      <c r="AK439" s="86" t="str">
        <f>IFERROR(INDEX(DB_Typologies!$D$4:$AP$1445,MATCH($A$3,DB_Typologies!$AQ$4:$AQ$1445,0)+$A439,MATCH(AK$3,TQoL_Indexes!$B$8:$AK$8,0)),"")</f>
        <v/>
      </c>
      <c r="AL439" s="86" t="str">
        <f>IFERROR(INDEX(DB_Typologies!$D$4:$AP$1445,MATCH($A$3,DB_Typologies!$AQ$4:$AQ$1445,0)+$A439,MATCH(AL$3,TQoL_Indexes!$B$8:$AK$8,0)),"")</f>
        <v/>
      </c>
      <c r="AM439" s="87" t="str">
        <f>IFERROR(INDEX(DB_Typologies!$D$4:$AP$1445,MATCH($A$3,DB_Typologies!$AQ$4:$AQ$1445,0)+$A439,MATCH(AM$3,TQoL_Indexes!$B$8:$AK$8,0)),"")</f>
        <v/>
      </c>
    </row>
    <row r="440" spans="1:39">
      <c r="A440" s="58" t="str">
        <f>IFERROR(IF(A439+1&lt;COUNTIF(DB_Typologies!$AQ$4:$AQ$1445,$A$3),A439+1,""),"")</f>
        <v/>
      </c>
      <c r="B440" s="120" t="str">
        <f>IFERROR(INDEX(DB_Typologies!$D$4:$AP$1445,MATCH($A$3,DB_Typologies!$AQ$4:$AQ$1445,0)+$A440,MATCH(B$3,TQoL_Indexes!$B$8:$AK$8,0)),"")</f>
        <v/>
      </c>
      <c r="C440" s="86" t="str">
        <f>IFERROR(INDEX(DB_Typologies!$D$4:$AP$1445,MATCH($A$3,DB_Typologies!$AQ$4:$AQ$1445,0)+$A440,MATCH(C$3,TQoL_Indexes!$B$8:$AK$8,0)),"")</f>
        <v/>
      </c>
      <c r="D440" s="87" t="str">
        <f>IFERROR(INDEX(DB_Typologies!$D$4:$AP$1445,MATCH($A$3,DB_Typologies!$AQ$4:$AQ$1445,0)+$A440,MATCH(D$3,TQoL_Indexes!$B$8:$AK$8,0)),"")</f>
        <v/>
      </c>
      <c r="E440" s="86" t="str">
        <f>IFERROR(INDEX(DB_Typologies!$D$4:$AP$1445,MATCH($A$3,DB_Typologies!$AQ$4:$AQ$1445,0)+$A440,MATCH(E$3,TQoL_Indexes!$B$8:$AK$8,0)),"")</f>
        <v/>
      </c>
      <c r="F440" s="86" t="str">
        <f>IFERROR(INDEX(DB_Typologies!$D$4:$AP$1445,MATCH($A$3,DB_Typologies!$AQ$4:$AQ$1445,0)+$A440,MATCH(F$3,TQoL_Indexes!$B$8:$AK$8,0)),"")</f>
        <v/>
      </c>
      <c r="G440" s="86" t="str">
        <f>IFERROR(INDEX(DB_Typologies!$D$4:$AP$1445,MATCH($A$3,DB_Typologies!$AQ$4:$AQ$1445,0)+$A440,MATCH(G$3,TQoL_Indexes!$B$8:$AK$8,0)),"")</f>
        <v/>
      </c>
      <c r="H440" s="86" t="str">
        <f>IFERROR(INDEX(DB_Typologies!$D$4:$AP$1445,MATCH($A$3,DB_Typologies!$AQ$4:$AQ$1445,0)+$A440,MATCH(H$3,TQoL_Indexes!$B$8:$AK$8,0)),"")</f>
        <v/>
      </c>
      <c r="I440" s="86" t="str">
        <f>IFERROR(INDEX(DB_Typologies!$D$4:$AP$1445,MATCH($A$3,DB_Typologies!$AQ$4:$AQ$1445,0)+$A440,MATCH(I$3,TQoL_Indexes!$B$8:$AK$8,0)),"")</f>
        <v/>
      </c>
      <c r="J440" s="86" t="str">
        <f>IFERROR(INDEX(DB_Typologies!$D$4:$AP$1445,MATCH($A$3,DB_Typologies!$AQ$4:$AQ$1445,0)+$A440,MATCH(J$3,TQoL_Indexes!$B$8:$AK$8,0)),"")</f>
        <v/>
      </c>
      <c r="K440" s="86" t="str">
        <f>IFERROR(INDEX(DB_Typologies!$D$4:$AP$1445,MATCH($A$3,DB_Typologies!$AQ$4:$AQ$1445,0)+$A440,MATCH(K$3,TQoL_Indexes!$B$8:$AK$8,0)),"")</f>
        <v/>
      </c>
      <c r="L440" s="86" t="str">
        <f>IFERROR(INDEX(DB_Typologies!$D$4:$AP$1445,MATCH($A$3,DB_Typologies!$AQ$4:$AQ$1445,0)+$A440,MATCH(L$3,TQoL_Indexes!$B$8:$AK$8,0)),"")</f>
        <v/>
      </c>
      <c r="M440" s="86" t="str">
        <f>IFERROR(INDEX(DB_Typologies!$D$4:$AP$1445,MATCH($A$3,DB_Typologies!$AQ$4:$AQ$1445,0)+$A440,MATCH(M$3,TQoL_Indexes!$B$8:$AK$8,0)),"")</f>
        <v/>
      </c>
      <c r="N440" s="86" t="str">
        <f>IFERROR(INDEX(DB_Typologies!$D$4:$AP$1445,MATCH($A$3,DB_Typologies!$AQ$4:$AQ$1445,0)+$A440,MATCH(N$3,TQoL_Indexes!$B$8:$AK$8,0)),"")</f>
        <v/>
      </c>
      <c r="O440" s="86" t="str">
        <f>IFERROR(INDEX(DB_Typologies!$D$4:$AP$1445,MATCH($A$3,DB_Typologies!$AQ$4:$AQ$1445,0)+$A440,MATCH(O$3,TQoL_Indexes!$B$8:$AK$8,0)),"")</f>
        <v/>
      </c>
      <c r="P440" s="86" t="str">
        <f>IFERROR(INDEX(DB_Typologies!$D$4:$AP$1445,MATCH($A$3,DB_Typologies!$AQ$4:$AQ$1445,0)+$A440,MATCH(P$3,TQoL_Indexes!$B$8:$AK$8,0)),"")</f>
        <v/>
      </c>
      <c r="Q440" s="86" t="str">
        <f>IFERROR(INDEX(DB_Typologies!$D$4:$AP$1445,MATCH($A$3,DB_Typologies!$AQ$4:$AQ$1445,0)+$A440,MATCH(Q$3,TQoL_Indexes!$B$8:$AK$8,0)),"")</f>
        <v/>
      </c>
      <c r="R440" s="86" t="str">
        <f>IFERROR(INDEX(DB_Typologies!$D$4:$AP$1445,MATCH($A$3,DB_Typologies!$AQ$4:$AQ$1445,0)+$A440,MATCH(R$3,TQoL_Indexes!$B$8:$AK$8,0)),"")</f>
        <v/>
      </c>
      <c r="S440" s="86" t="str">
        <f>IFERROR(INDEX(DB_Typologies!$D$4:$AP$1445,MATCH($A$3,DB_Typologies!$AQ$4:$AQ$1445,0)+$A440,MATCH(S$3,TQoL_Indexes!$B$8:$AK$8,0)),"")</f>
        <v/>
      </c>
      <c r="T440" s="86" t="str">
        <f>IFERROR(INDEX(DB_Typologies!$D$4:$AP$1445,MATCH($A$3,DB_Typologies!$AQ$4:$AQ$1445,0)+$A440,MATCH(T$3,TQoL_Indexes!$B$8:$AK$8,0)),"")</f>
        <v/>
      </c>
      <c r="U440" s="86" t="str">
        <f>IFERROR(INDEX(DB_Typologies!$D$4:$AP$1445,MATCH($A$3,DB_Typologies!$AQ$4:$AQ$1445,0)+$A440,MATCH(U$3,TQoL_Indexes!$B$8:$AK$8,0)),"")</f>
        <v/>
      </c>
      <c r="V440" s="86" t="str">
        <f>IFERROR(INDEX(DB_Typologies!$D$4:$AP$1445,MATCH($A$3,DB_Typologies!$AQ$4:$AQ$1445,0)+$A440,MATCH(V$3,TQoL_Indexes!$B$8:$AK$8,0)),"")</f>
        <v/>
      </c>
      <c r="W440" s="86" t="str">
        <f>IFERROR(INDEX(DB_Typologies!$D$4:$AP$1445,MATCH($A$3,DB_Typologies!$AQ$4:$AQ$1445,0)+$A440,MATCH(W$3,TQoL_Indexes!$B$8:$AK$8,0)),"")</f>
        <v/>
      </c>
      <c r="X440" s="86" t="str">
        <f>IFERROR(INDEX(DB_Typologies!$D$4:$AP$1445,MATCH($A$3,DB_Typologies!$AQ$4:$AQ$1445,0)+$A440,MATCH(X$3,TQoL_Indexes!$B$8:$AK$8,0)),"")</f>
        <v/>
      </c>
      <c r="Y440" s="86" t="str">
        <f>IFERROR(INDEX(DB_Typologies!$D$4:$AP$1445,MATCH($A$3,DB_Typologies!$AQ$4:$AQ$1445,0)+$A440,MATCH(Y$3,TQoL_Indexes!$B$8:$AK$8,0)),"")</f>
        <v/>
      </c>
      <c r="Z440" s="86" t="str">
        <f>IFERROR(INDEX(DB_Typologies!$D$4:$AP$1445,MATCH($A$3,DB_Typologies!$AQ$4:$AQ$1445,0)+$A440,MATCH(Z$3,TQoL_Indexes!$B$8:$AK$8,0)),"")</f>
        <v/>
      </c>
      <c r="AA440" s="86" t="str">
        <f>IFERROR(INDEX(DB_Typologies!$D$4:$AP$1445,MATCH($A$3,DB_Typologies!$AQ$4:$AQ$1445,0)+$A440,MATCH(AA$3,TQoL_Indexes!$B$8:$AK$8,0)),"")</f>
        <v/>
      </c>
      <c r="AB440" s="86" t="str">
        <f>IFERROR(INDEX(DB_Typologies!$D$4:$AP$1445,MATCH($A$3,DB_Typologies!$AQ$4:$AQ$1445,0)+$A440,MATCH(AB$3,TQoL_Indexes!$B$8:$AK$8,0)),"")</f>
        <v/>
      </c>
      <c r="AC440" s="86" t="str">
        <f>IFERROR(INDEX(DB_Typologies!$D$4:$AP$1445,MATCH($A$3,DB_Typologies!$AQ$4:$AQ$1445,0)+$A440,MATCH(AC$3,TQoL_Indexes!$B$8:$AK$8,0)),"")</f>
        <v/>
      </c>
      <c r="AD440" s="86" t="str">
        <f>IFERROR(INDEX(DB_Typologies!$D$4:$AP$1445,MATCH($A$3,DB_Typologies!$AQ$4:$AQ$1445,0)+$A440,MATCH(AD$3,TQoL_Indexes!$B$8:$AK$8,0)),"")</f>
        <v/>
      </c>
      <c r="AE440" s="86" t="str">
        <f>IFERROR(INDEX(DB_Typologies!$D$4:$AP$1445,MATCH($A$3,DB_Typologies!$AQ$4:$AQ$1445,0)+$A440,MATCH(AE$3,TQoL_Indexes!$B$8:$AK$8,0)),"")</f>
        <v/>
      </c>
      <c r="AF440" s="86" t="str">
        <f>IFERROR(INDEX(DB_Typologies!$D$4:$AP$1445,MATCH($A$3,DB_Typologies!$AQ$4:$AQ$1445,0)+$A440,MATCH(AF$3,TQoL_Indexes!$B$8:$AK$8,0)),"")</f>
        <v/>
      </c>
      <c r="AG440" s="86" t="str">
        <f>IFERROR(INDEX(DB_Typologies!$D$4:$AP$1445,MATCH($A$3,DB_Typologies!$AQ$4:$AQ$1445,0)+$A440,MATCH(AG$3,TQoL_Indexes!$B$8:$AK$8,0)),"")</f>
        <v/>
      </c>
      <c r="AH440" s="86" t="str">
        <f>IFERROR(INDEX(DB_Typologies!$D$4:$AP$1445,MATCH($A$3,DB_Typologies!$AQ$4:$AQ$1445,0)+$A440,MATCH(AH$3,TQoL_Indexes!$B$8:$AK$8,0)),"")</f>
        <v/>
      </c>
      <c r="AI440" s="86" t="str">
        <f>IFERROR(INDEX(DB_Typologies!$D$4:$AP$1445,MATCH($A$3,DB_Typologies!$AQ$4:$AQ$1445,0)+$A440,MATCH(AI$3,TQoL_Indexes!$B$8:$AK$8,0)),"")</f>
        <v/>
      </c>
      <c r="AJ440" s="86" t="str">
        <f>IFERROR(INDEX(DB_Typologies!$D$4:$AP$1445,MATCH($A$3,DB_Typologies!$AQ$4:$AQ$1445,0)+$A440,MATCH(AJ$3,TQoL_Indexes!$B$8:$AK$8,0)),"")</f>
        <v/>
      </c>
      <c r="AK440" s="86" t="str">
        <f>IFERROR(INDEX(DB_Typologies!$D$4:$AP$1445,MATCH($A$3,DB_Typologies!$AQ$4:$AQ$1445,0)+$A440,MATCH(AK$3,TQoL_Indexes!$B$8:$AK$8,0)),"")</f>
        <v/>
      </c>
      <c r="AL440" s="86" t="str">
        <f>IFERROR(INDEX(DB_Typologies!$D$4:$AP$1445,MATCH($A$3,DB_Typologies!$AQ$4:$AQ$1445,0)+$A440,MATCH(AL$3,TQoL_Indexes!$B$8:$AK$8,0)),"")</f>
        <v/>
      </c>
      <c r="AM440" s="87" t="str">
        <f>IFERROR(INDEX(DB_Typologies!$D$4:$AP$1445,MATCH($A$3,DB_Typologies!$AQ$4:$AQ$1445,0)+$A440,MATCH(AM$3,TQoL_Indexes!$B$8:$AK$8,0)),"")</f>
        <v/>
      </c>
    </row>
    <row r="441" spans="1:39">
      <c r="A441" s="58" t="str">
        <f>IFERROR(IF(A440+1&lt;COUNTIF(DB_Typologies!$AQ$4:$AQ$1445,$A$3),A440+1,""),"")</f>
        <v/>
      </c>
      <c r="B441" s="120" t="str">
        <f>IFERROR(INDEX(DB_Typologies!$D$4:$AP$1445,MATCH($A$3,DB_Typologies!$AQ$4:$AQ$1445,0)+$A441,MATCH(B$3,TQoL_Indexes!$B$8:$AK$8,0)),"")</f>
        <v/>
      </c>
      <c r="C441" s="86" t="str">
        <f>IFERROR(INDEX(DB_Typologies!$D$4:$AP$1445,MATCH($A$3,DB_Typologies!$AQ$4:$AQ$1445,0)+$A441,MATCH(C$3,TQoL_Indexes!$B$8:$AK$8,0)),"")</f>
        <v/>
      </c>
      <c r="D441" s="87" t="str">
        <f>IFERROR(INDEX(DB_Typologies!$D$4:$AP$1445,MATCH($A$3,DB_Typologies!$AQ$4:$AQ$1445,0)+$A441,MATCH(D$3,TQoL_Indexes!$B$8:$AK$8,0)),"")</f>
        <v/>
      </c>
      <c r="E441" s="86" t="str">
        <f>IFERROR(INDEX(DB_Typologies!$D$4:$AP$1445,MATCH($A$3,DB_Typologies!$AQ$4:$AQ$1445,0)+$A441,MATCH(E$3,TQoL_Indexes!$B$8:$AK$8,0)),"")</f>
        <v/>
      </c>
      <c r="F441" s="86" t="str">
        <f>IFERROR(INDEX(DB_Typologies!$D$4:$AP$1445,MATCH($A$3,DB_Typologies!$AQ$4:$AQ$1445,0)+$A441,MATCH(F$3,TQoL_Indexes!$B$8:$AK$8,0)),"")</f>
        <v/>
      </c>
      <c r="G441" s="86" t="str">
        <f>IFERROR(INDEX(DB_Typologies!$D$4:$AP$1445,MATCH($A$3,DB_Typologies!$AQ$4:$AQ$1445,0)+$A441,MATCH(G$3,TQoL_Indexes!$B$8:$AK$8,0)),"")</f>
        <v/>
      </c>
      <c r="H441" s="86" t="str">
        <f>IFERROR(INDEX(DB_Typologies!$D$4:$AP$1445,MATCH($A$3,DB_Typologies!$AQ$4:$AQ$1445,0)+$A441,MATCH(H$3,TQoL_Indexes!$B$8:$AK$8,0)),"")</f>
        <v/>
      </c>
      <c r="I441" s="86" t="str">
        <f>IFERROR(INDEX(DB_Typologies!$D$4:$AP$1445,MATCH($A$3,DB_Typologies!$AQ$4:$AQ$1445,0)+$A441,MATCH(I$3,TQoL_Indexes!$B$8:$AK$8,0)),"")</f>
        <v/>
      </c>
      <c r="J441" s="86" t="str">
        <f>IFERROR(INDEX(DB_Typologies!$D$4:$AP$1445,MATCH($A$3,DB_Typologies!$AQ$4:$AQ$1445,0)+$A441,MATCH(J$3,TQoL_Indexes!$B$8:$AK$8,0)),"")</f>
        <v/>
      </c>
      <c r="K441" s="86" t="str">
        <f>IFERROR(INDEX(DB_Typologies!$D$4:$AP$1445,MATCH($A$3,DB_Typologies!$AQ$4:$AQ$1445,0)+$A441,MATCH(K$3,TQoL_Indexes!$B$8:$AK$8,0)),"")</f>
        <v/>
      </c>
      <c r="L441" s="86" t="str">
        <f>IFERROR(INDEX(DB_Typologies!$D$4:$AP$1445,MATCH($A$3,DB_Typologies!$AQ$4:$AQ$1445,0)+$A441,MATCH(L$3,TQoL_Indexes!$B$8:$AK$8,0)),"")</f>
        <v/>
      </c>
      <c r="M441" s="86" t="str">
        <f>IFERROR(INDEX(DB_Typologies!$D$4:$AP$1445,MATCH($A$3,DB_Typologies!$AQ$4:$AQ$1445,0)+$A441,MATCH(M$3,TQoL_Indexes!$B$8:$AK$8,0)),"")</f>
        <v/>
      </c>
      <c r="N441" s="86" t="str">
        <f>IFERROR(INDEX(DB_Typologies!$D$4:$AP$1445,MATCH($A$3,DB_Typologies!$AQ$4:$AQ$1445,0)+$A441,MATCH(N$3,TQoL_Indexes!$B$8:$AK$8,0)),"")</f>
        <v/>
      </c>
      <c r="O441" s="86" t="str">
        <f>IFERROR(INDEX(DB_Typologies!$D$4:$AP$1445,MATCH($A$3,DB_Typologies!$AQ$4:$AQ$1445,0)+$A441,MATCH(O$3,TQoL_Indexes!$B$8:$AK$8,0)),"")</f>
        <v/>
      </c>
      <c r="P441" s="86" t="str">
        <f>IFERROR(INDEX(DB_Typologies!$D$4:$AP$1445,MATCH($A$3,DB_Typologies!$AQ$4:$AQ$1445,0)+$A441,MATCH(P$3,TQoL_Indexes!$B$8:$AK$8,0)),"")</f>
        <v/>
      </c>
      <c r="Q441" s="86" t="str">
        <f>IFERROR(INDEX(DB_Typologies!$D$4:$AP$1445,MATCH($A$3,DB_Typologies!$AQ$4:$AQ$1445,0)+$A441,MATCH(Q$3,TQoL_Indexes!$B$8:$AK$8,0)),"")</f>
        <v/>
      </c>
      <c r="R441" s="86" t="str">
        <f>IFERROR(INDEX(DB_Typologies!$D$4:$AP$1445,MATCH($A$3,DB_Typologies!$AQ$4:$AQ$1445,0)+$A441,MATCH(R$3,TQoL_Indexes!$B$8:$AK$8,0)),"")</f>
        <v/>
      </c>
      <c r="S441" s="86" t="str">
        <f>IFERROR(INDEX(DB_Typologies!$D$4:$AP$1445,MATCH($A$3,DB_Typologies!$AQ$4:$AQ$1445,0)+$A441,MATCH(S$3,TQoL_Indexes!$B$8:$AK$8,0)),"")</f>
        <v/>
      </c>
      <c r="T441" s="86" t="str">
        <f>IFERROR(INDEX(DB_Typologies!$D$4:$AP$1445,MATCH($A$3,DB_Typologies!$AQ$4:$AQ$1445,0)+$A441,MATCH(T$3,TQoL_Indexes!$B$8:$AK$8,0)),"")</f>
        <v/>
      </c>
      <c r="U441" s="86" t="str">
        <f>IFERROR(INDEX(DB_Typologies!$D$4:$AP$1445,MATCH($A$3,DB_Typologies!$AQ$4:$AQ$1445,0)+$A441,MATCH(U$3,TQoL_Indexes!$B$8:$AK$8,0)),"")</f>
        <v/>
      </c>
      <c r="V441" s="86" t="str">
        <f>IFERROR(INDEX(DB_Typologies!$D$4:$AP$1445,MATCH($A$3,DB_Typologies!$AQ$4:$AQ$1445,0)+$A441,MATCH(V$3,TQoL_Indexes!$B$8:$AK$8,0)),"")</f>
        <v/>
      </c>
      <c r="W441" s="86" t="str">
        <f>IFERROR(INDEX(DB_Typologies!$D$4:$AP$1445,MATCH($A$3,DB_Typologies!$AQ$4:$AQ$1445,0)+$A441,MATCH(W$3,TQoL_Indexes!$B$8:$AK$8,0)),"")</f>
        <v/>
      </c>
      <c r="X441" s="86" t="str">
        <f>IFERROR(INDEX(DB_Typologies!$D$4:$AP$1445,MATCH($A$3,DB_Typologies!$AQ$4:$AQ$1445,0)+$A441,MATCH(X$3,TQoL_Indexes!$B$8:$AK$8,0)),"")</f>
        <v/>
      </c>
      <c r="Y441" s="86" t="str">
        <f>IFERROR(INDEX(DB_Typologies!$D$4:$AP$1445,MATCH($A$3,DB_Typologies!$AQ$4:$AQ$1445,0)+$A441,MATCH(Y$3,TQoL_Indexes!$B$8:$AK$8,0)),"")</f>
        <v/>
      </c>
      <c r="Z441" s="86" t="str">
        <f>IFERROR(INDEX(DB_Typologies!$D$4:$AP$1445,MATCH($A$3,DB_Typologies!$AQ$4:$AQ$1445,0)+$A441,MATCH(Z$3,TQoL_Indexes!$B$8:$AK$8,0)),"")</f>
        <v/>
      </c>
      <c r="AA441" s="86" t="str">
        <f>IFERROR(INDEX(DB_Typologies!$D$4:$AP$1445,MATCH($A$3,DB_Typologies!$AQ$4:$AQ$1445,0)+$A441,MATCH(AA$3,TQoL_Indexes!$B$8:$AK$8,0)),"")</f>
        <v/>
      </c>
      <c r="AB441" s="86" t="str">
        <f>IFERROR(INDEX(DB_Typologies!$D$4:$AP$1445,MATCH($A$3,DB_Typologies!$AQ$4:$AQ$1445,0)+$A441,MATCH(AB$3,TQoL_Indexes!$B$8:$AK$8,0)),"")</f>
        <v/>
      </c>
      <c r="AC441" s="86" t="str">
        <f>IFERROR(INDEX(DB_Typologies!$D$4:$AP$1445,MATCH($A$3,DB_Typologies!$AQ$4:$AQ$1445,0)+$A441,MATCH(AC$3,TQoL_Indexes!$B$8:$AK$8,0)),"")</f>
        <v/>
      </c>
      <c r="AD441" s="86" t="str">
        <f>IFERROR(INDEX(DB_Typologies!$D$4:$AP$1445,MATCH($A$3,DB_Typologies!$AQ$4:$AQ$1445,0)+$A441,MATCH(AD$3,TQoL_Indexes!$B$8:$AK$8,0)),"")</f>
        <v/>
      </c>
      <c r="AE441" s="86" t="str">
        <f>IFERROR(INDEX(DB_Typologies!$D$4:$AP$1445,MATCH($A$3,DB_Typologies!$AQ$4:$AQ$1445,0)+$A441,MATCH(AE$3,TQoL_Indexes!$B$8:$AK$8,0)),"")</f>
        <v/>
      </c>
      <c r="AF441" s="86" t="str">
        <f>IFERROR(INDEX(DB_Typologies!$D$4:$AP$1445,MATCH($A$3,DB_Typologies!$AQ$4:$AQ$1445,0)+$A441,MATCH(AF$3,TQoL_Indexes!$B$8:$AK$8,0)),"")</f>
        <v/>
      </c>
      <c r="AG441" s="86" t="str">
        <f>IFERROR(INDEX(DB_Typologies!$D$4:$AP$1445,MATCH($A$3,DB_Typologies!$AQ$4:$AQ$1445,0)+$A441,MATCH(AG$3,TQoL_Indexes!$B$8:$AK$8,0)),"")</f>
        <v/>
      </c>
      <c r="AH441" s="86" t="str">
        <f>IFERROR(INDEX(DB_Typologies!$D$4:$AP$1445,MATCH($A$3,DB_Typologies!$AQ$4:$AQ$1445,0)+$A441,MATCH(AH$3,TQoL_Indexes!$B$8:$AK$8,0)),"")</f>
        <v/>
      </c>
      <c r="AI441" s="86" t="str">
        <f>IFERROR(INDEX(DB_Typologies!$D$4:$AP$1445,MATCH($A$3,DB_Typologies!$AQ$4:$AQ$1445,0)+$A441,MATCH(AI$3,TQoL_Indexes!$B$8:$AK$8,0)),"")</f>
        <v/>
      </c>
      <c r="AJ441" s="86" t="str">
        <f>IFERROR(INDEX(DB_Typologies!$D$4:$AP$1445,MATCH($A$3,DB_Typologies!$AQ$4:$AQ$1445,0)+$A441,MATCH(AJ$3,TQoL_Indexes!$B$8:$AK$8,0)),"")</f>
        <v/>
      </c>
      <c r="AK441" s="86" t="str">
        <f>IFERROR(INDEX(DB_Typologies!$D$4:$AP$1445,MATCH($A$3,DB_Typologies!$AQ$4:$AQ$1445,0)+$A441,MATCH(AK$3,TQoL_Indexes!$B$8:$AK$8,0)),"")</f>
        <v/>
      </c>
      <c r="AL441" s="86" t="str">
        <f>IFERROR(INDEX(DB_Typologies!$D$4:$AP$1445,MATCH($A$3,DB_Typologies!$AQ$4:$AQ$1445,0)+$A441,MATCH(AL$3,TQoL_Indexes!$B$8:$AK$8,0)),"")</f>
        <v/>
      </c>
      <c r="AM441" s="87" t="str">
        <f>IFERROR(INDEX(DB_Typologies!$D$4:$AP$1445,MATCH($A$3,DB_Typologies!$AQ$4:$AQ$1445,0)+$A441,MATCH(AM$3,TQoL_Indexes!$B$8:$AK$8,0)),"")</f>
        <v/>
      </c>
    </row>
    <row r="442" spans="1:39">
      <c r="A442" s="58" t="str">
        <f>IFERROR(IF(A441+1&lt;COUNTIF(DB_Typologies!$AQ$4:$AQ$1445,$A$3),A441+1,""),"")</f>
        <v/>
      </c>
      <c r="B442" s="120" t="str">
        <f>IFERROR(INDEX(DB_Typologies!$D$4:$AP$1445,MATCH($A$3,DB_Typologies!$AQ$4:$AQ$1445,0)+$A442,MATCH(B$3,TQoL_Indexes!$B$8:$AK$8,0)),"")</f>
        <v/>
      </c>
      <c r="C442" s="86" t="str">
        <f>IFERROR(INDEX(DB_Typologies!$D$4:$AP$1445,MATCH($A$3,DB_Typologies!$AQ$4:$AQ$1445,0)+$A442,MATCH(C$3,TQoL_Indexes!$B$8:$AK$8,0)),"")</f>
        <v/>
      </c>
      <c r="D442" s="87" t="str">
        <f>IFERROR(INDEX(DB_Typologies!$D$4:$AP$1445,MATCH($A$3,DB_Typologies!$AQ$4:$AQ$1445,0)+$A442,MATCH(D$3,TQoL_Indexes!$B$8:$AK$8,0)),"")</f>
        <v/>
      </c>
      <c r="E442" s="86" t="str">
        <f>IFERROR(INDEX(DB_Typologies!$D$4:$AP$1445,MATCH($A$3,DB_Typologies!$AQ$4:$AQ$1445,0)+$A442,MATCH(E$3,TQoL_Indexes!$B$8:$AK$8,0)),"")</f>
        <v/>
      </c>
      <c r="F442" s="86" t="str">
        <f>IFERROR(INDEX(DB_Typologies!$D$4:$AP$1445,MATCH($A$3,DB_Typologies!$AQ$4:$AQ$1445,0)+$A442,MATCH(F$3,TQoL_Indexes!$B$8:$AK$8,0)),"")</f>
        <v/>
      </c>
      <c r="G442" s="86" t="str">
        <f>IFERROR(INDEX(DB_Typologies!$D$4:$AP$1445,MATCH($A$3,DB_Typologies!$AQ$4:$AQ$1445,0)+$A442,MATCH(G$3,TQoL_Indexes!$B$8:$AK$8,0)),"")</f>
        <v/>
      </c>
      <c r="H442" s="86" t="str">
        <f>IFERROR(INDEX(DB_Typologies!$D$4:$AP$1445,MATCH($A$3,DB_Typologies!$AQ$4:$AQ$1445,0)+$A442,MATCH(H$3,TQoL_Indexes!$B$8:$AK$8,0)),"")</f>
        <v/>
      </c>
      <c r="I442" s="86" t="str">
        <f>IFERROR(INDEX(DB_Typologies!$D$4:$AP$1445,MATCH($A$3,DB_Typologies!$AQ$4:$AQ$1445,0)+$A442,MATCH(I$3,TQoL_Indexes!$B$8:$AK$8,0)),"")</f>
        <v/>
      </c>
      <c r="J442" s="86" t="str">
        <f>IFERROR(INDEX(DB_Typologies!$D$4:$AP$1445,MATCH($A$3,DB_Typologies!$AQ$4:$AQ$1445,0)+$A442,MATCH(J$3,TQoL_Indexes!$B$8:$AK$8,0)),"")</f>
        <v/>
      </c>
      <c r="K442" s="86" t="str">
        <f>IFERROR(INDEX(DB_Typologies!$D$4:$AP$1445,MATCH($A$3,DB_Typologies!$AQ$4:$AQ$1445,0)+$A442,MATCH(K$3,TQoL_Indexes!$B$8:$AK$8,0)),"")</f>
        <v/>
      </c>
      <c r="L442" s="86" t="str">
        <f>IFERROR(INDEX(DB_Typologies!$D$4:$AP$1445,MATCH($A$3,DB_Typologies!$AQ$4:$AQ$1445,0)+$A442,MATCH(L$3,TQoL_Indexes!$B$8:$AK$8,0)),"")</f>
        <v/>
      </c>
      <c r="M442" s="86" t="str">
        <f>IFERROR(INDEX(DB_Typologies!$D$4:$AP$1445,MATCH($A$3,DB_Typologies!$AQ$4:$AQ$1445,0)+$A442,MATCH(M$3,TQoL_Indexes!$B$8:$AK$8,0)),"")</f>
        <v/>
      </c>
      <c r="N442" s="86" t="str">
        <f>IFERROR(INDEX(DB_Typologies!$D$4:$AP$1445,MATCH($A$3,DB_Typologies!$AQ$4:$AQ$1445,0)+$A442,MATCH(N$3,TQoL_Indexes!$B$8:$AK$8,0)),"")</f>
        <v/>
      </c>
      <c r="O442" s="86" t="str">
        <f>IFERROR(INDEX(DB_Typologies!$D$4:$AP$1445,MATCH($A$3,DB_Typologies!$AQ$4:$AQ$1445,0)+$A442,MATCH(O$3,TQoL_Indexes!$B$8:$AK$8,0)),"")</f>
        <v/>
      </c>
      <c r="P442" s="86" t="str">
        <f>IFERROR(INDEX(DB_Typologies!$D$4:$AP$1445,MATCH($A$3,DB_Typologies!$AQ$4:$AQ$1445,0)+$A442,MATCH(P$3,TQoL_Indexes!$B$8:$AK$8,0)),"")</f>
        <v/>
      </c>
      <c r="Q442" s="86" t="str">
        <f>IFERROR(INDEX(DB_Typologies!$D$4:$AP$1445,MATCH($A$3,DB_Typologies!$AQ$4:$AQ$1445,0)+$A442,MATCH(Q$3,TQoL_Indexes!$B$8:$AK$8,0)),"")</f>
        <v/>
      </c>
      <c r="R442" s="86" t="str">
        <f>IFERROR(INDEX(DB_Typologies!$D$4:$AP$1445,MATCH($A$3,DB_Typologies!$AQ$4:$AQ$1445,0)+$A442,MATCH(R$3,TQoL_Indexes!$B$8:$AK$8,0)),"")</f>
        <v/>
      </c>
      <c r="S442" s="86" t="str">
        <f>IFERROR(INDEX(DB_Typologies!$D$4:$AP$1445,MATCH($A$3,DB_Typologies!$AQ$4:$AQ$1445,0)+$A442,MATCH(S$3,TQoL_Indexes!$B$8:$AK$8,0)),"")</f>
        <v/>
      </c>
      <c r="T442" s="86" t="str">
        <f>IFERROR(INDEX(DB_Typologies!$D$4:$AP$1445,MATCH($A$3,DB_Typologies!$AQ$4:$AQ$1445,0)+$A442,MATCH(T$3,TQoL_Indexes!$B$8:$AK$8,0)),"")</f>
        <v/>
      </c>
      <c r="U442" s="86" t="str">
        <f>IFERROR(INDEX(DB_Typologies!$D$4:$AP$1445,MATCH($A$3,DB_Typologies!$AQ$4:$AQ$1445,0)+$A442,MATCH(U$3,TQoL_Indexes!$B$8:$AK$8,0)),"")</f>
        <v/>
      </c>
      <c r="V442" s="86" t="str">
        <f>IFERROR(INDEX(DB_Typologies!$D$4:$AP$1445,MATCH($A$3,DB_Typologies!$AQ$4:$AQ$1445,0)+$A442,MATCH(V$3,TQoL_Indexes!$B$8:$AK$8,0)),"")</f>
        <v/>
      </c>
      <c r="W442" s="86" t="str">
        <f>IFERROR(INDEX(DB_Typologies!$D$4:$AP$1445,MATCH($A$3,DB_Typologies!$AQ$4:$AQ$1445,0)+$A442,MATCH(W$3,TQoL_Indexes!$B$8:$AK$8,0)),"")</f>
        <v/>
      </c>
      <c r="X442" s="86" t="str">
        <f>IFERROR(INDEX(DB_Typologies!$D$4:$AP$1445,MATCH($A$3,DB_Typologies!$AQ$4:$AQ$1445,0)+$A442,MATCH(X$3,TQoL_Indexes!$B$8:$AK$8,0)),"")</f>
        <v/>
      </c>
      <c r="Y442" s="86" t="str">
        <f>IFERROR(INDEX(DB_Typologies!$D$4:$AP$1445,MATCH($A$3,DB_Typologies!$AQ$4:$AQ$1445,0)+$A442,MATCH(Y$3,TQoL_Indexes!$B$8:$AK$8,0)),"")</f>
        <v/>
      </c>
      <c r="Z442" s="86" t="str">
        <f>IFERROR(INDEX(DB_Typologies!$D$4:$AP$1445,MATCH($A$3,DB_Typologies!$AQ$4:$AQ$1445,0)+$A442,MATCH(Z$3,TQoL_Indexes!$B$8:$AK$8,0)),"")</f>
        <v/>
      </c>
      <c r="AA442" s="86" t="str">
        <f>IFERROR(INDEX(DB_Typologies!$D$4:$AP$1445,MATCH($A$3,DB_Typologies!$AQ$4:$AQ$1445,0)+$A442,MATCH(AA$3,TQoL_Indexes!$B$8:$AK$8,0)),"")</f>
        <v/>
      </c>
      <c r="AB442" s="86" t="str">
        <f>IFERROR(INDEX(DB_Typologies!$D$4:$AP$1445,MATCH($A$3,DB_Typologies!$AQ$4:$AQ$1445,0)+$A442,MATCH(AB$3,TQoL_Indexes!$B$8:$AK$8,0)),"")</f>
        <v/>
      </c>
      <c r="AC442" s="86" t="str">
        <f>IFERROR(INDEX(DB_Typologies!$D$4:$AP$1445,MATCH($A$3,DB_Typologies!$AQ$4:$AQ$1445,0)+$A442,MATCH(AC$3,TQoL_Indexes!$B$8:$AK$8,0)),"")</f>
        <v/>
      </c>
      <c r="AD442" s="86" t="str">
        <f>IFERROR(INDEX(DB_Typologies!$D$4:$AP$1445,MATCH($A$3,DB_Typologies!$AQ$4:$AQ$1445,0)+$A442,MATCH(AD$3,TQoL_Indexes!$B$8:$AK$8,0)),"")</f>
        <v/>
      </c>
      <c r="AE442" s="86" t="str">
        <f>IFERROR(INDEX(DB_Typologies!$D$4:$AP$1445,MATCH($A$3,DB_Typologies!$AQ$4:$AQ$1445,0)+$A442,MATCH(AE$3,TQoL_Indexes!$B$8:$AK$8,0)),"")</f>
        <v/>
      </c>
      <c r="AF442" s="86" t="str">
        <f>IFERROR(INDEX(DB_Typologies!$D$4:$AP$1445,MATCH($A$3,DB_Typologies!$AQ$4:$AQ$1445,0)+$A442,MATCH(AF$3,TQoL_Indexes!$B$8:$AK$8,0)),"")</f>
        <v/>
      </c>
      <c r="AG442" s="86" t="str">
        <f>IFERROR(INDEX(DB_Typologies!$D$4:$AP$1445,MATCH($A$3,DB_Typologies!$AQ$4:$AQ$1445,0)+$A442,MATCH(AG$3,TQoL_Indexes!$B$8:$AK$8,0)),"")</f>
        <v/>
      </c>
      <c r="AH442" s="86" t="str">
        <f>IFERROR(INDEX(DB_Typologies!$D$4:$AP$1445,MATCH($A$3,DB_Typologies!$AQ$4:$AQ$1445,0)+$A442,MATCH(AH$3,TQoL_Indexes!$B$8:$AK$8,0)),"")</f>
        <v/>
      </c>
      <c r="AI442" s="86" t="str">
        <f>IFERROR(INDEX(DB_Typologies!$D$4:$AP$1445,MATCH($A$3,DB_Typologies!$AQ$4:$AQ$1445,0)+$A442,MATCH(AI$3,TQoL_Indexes!$B$8:$AK$8,0)),"")</f>
        <v/>
      </c>
      <c r="AJ442" s="86" t="str">
        <f>IFERROR(INDEX(DB_Typologies!$D$4:$AP$1445,MATCH($A$3,DB_Typologies!$AQ$4:$AQ$1445,0)+$A442,MATCH(AJ$3,TQoL_Indexes!$B$8:$AK$8,0)),"")</f>
        <v/>
      </c>
      <c r="AK442" s="86" t="str">
        <f>IFERROR(INDEX(DB_Typologies!$D$4:$AP$1445,MATCH($A$3,DB_Typologies!$AQ$4:$AQ$1445,0)+$A442,MATCH(AK$3,TQoL_Indexes!$B$8:$AK$8,0)),"")</f>
        <v/>
      </c>
      <c r="AL442" s="86" t="str">
        <f>IFERROR(INDEX(DB_Typologies!$D$4:$AP$1445,MATCH($A$3,DB_Typologies!$AQ$4:$AQ$1445,0)+$A442,MATCH(AL$3,TQoL_Indexes!$B$8:$AK$8,0)),"")</f>
        <v/>
      </c>
      <c r="AM442" s="87" t="str">
        <f>IFERROR(INDEX(DB_Typologies!$D$4:$AP$1445,MATCH($A$3,DB_Typologies!$AQ$4:$AQ$1445,0)+$A442,MATCH(AM$3,TQoL_Indexes!$B$8:$AK$8,0)),"")</f>
        <v/>
      </c>
    </row>
    <row r="443" spans="1:39">
      <c r="A443" s="58" t="str">
        <f>IFERROR(IF(A442+1&lt;COUNTIF(DB_Typologies!$AQ$4:$AQ$1445,$A$3),A442+1,""),"")</f>
        <v/>
      </c>
      <c r="B443" s="120" t="str">
        <f>IFERROR(INDEX(DB_Typologies!$D$4:$AP$1445,MATCH($A$3,DB_Typologies!$AQ$4:$AQ$1445,0)+$A443,MATCH(B$3,TQoL_Indexes!$B$8:$AK$8,0)),"")</f>
        <v/>
      </c>
      <c r="C443" s="86" t="str">
        <f>IFERROR(INDEX(DB_Typologies!$D$4:$AP$1445,MATCH($A$3,DB_Typologies!$AQ$4:$AQ$1445,0)+$A443,MATCH(C$3,TQoL_Indexes!$B$8:$AK$8,0)),"")</f>
        <v/>
      </c>
      <c r="D443" s="87" t="str">
        <f>IFERROR(INDEX(DB_Typologies!$D$4:$AP$1445,MATCH($A$3,DB_Typologies!$AQ$4:$AQ$1445,0)+$A443,MATCH(D$3,TQoL_Indexes!$B$8:$AK$8,0)),"")</f>
        <v/>
      </c>
      <c r="E443" s="86" t="str">
        <f>IFERROR(INDEX(DB_Typologies!$D$4:$AP$1445,MATCH($A$3,DB_Typologies!$AQ$4:$AQ$1445,0)+$A443,MATCH(E$3,TQoL_Indexes!$B$8:$AK$8,0)),"")</f>
        <v/>
      </c>
      <c r="F443" s="86" t="str">
        <f>IFERROR(INDEX(DB_Typologies!$D$4:$AP$1445,MATCH($A$3,DB_Typologies!$AQ$4:$AQ$1445,0)+$A443,MATCH(F$3,TQoL_Indexes!$B$8:$AK$8,0)),"")</f>
        <v/>
      </c>
      <c r="G443" s="86" t="str">
        <f>IFERROR(INDEX(DB_Typologies!$D$4:$AP$1445,MATCH($A$3,DB_Typologies!$AQ$4:$AQ$1445,0)+$A443,MATCH(G$3,TQoL_Indexes!$B$8:$AK$8,0)),"")</f>
        <v/>
      </c>
      <c r="H443" s="86" t="str">
        <f>IFERROR(INDEX(DB_Typologies!$D$4:$AP$1445,MATCH($A$3,DB_Typologies!$AQ$4:$AQ$1445,0)+$A443,MATCH(H$3,TQoL_Indexes!$B$8:$AK$8,0)),"")</f>
        <v/>
      </c>
      <c r="I443" s="86" t="str">
        <f>IFERROR(INDEX(DB_Typologies!$D$4:$AP$1445,MATCH($A$3,DB_Typologies!$AQ$4:$AQ$1445,0)+$A443,MATCH(I$3,TQoL_Indexes!$B$8:$AK$8,0)),"")</f>
        <v/>
      </c>
      <c r="J443" s="86" t="str">
        <f>IFERROR(INDEX(DB_Typologies!$D$4:$AP$1445,MATCH($A$3,DB_Typologies!$AQ$4:$AQ$1445,0)+$A443,MATCH(J$3,TQoL_Indexes!$B$8:$AK$8,0)),"")</f>
        <v/>
      </c>
      <c r="K443" s="86" t="str">
        <f>IFERROR(INDEX(DB_Typologies!$D$4:$AP$1445,MATCH($A$3,DB_Typologies!$AQ$4:$AQ$1445,0)+$A443,MATCH(K$3,TQoL_Indexes!$B$8:$AK$8,0)),"")</f>
        <v/>
      </c>
      <c r="L443" s="86" t="str">
        <f>IFERROR(INDEX(DB_Typologies!$D$4:$AP$1445,MATCH($A$3,DB_Typologies!$AQ$4:$AQ$1445,0)+$A443,MATCH(L$3,TQoL_Indexes!$B$8:$AK$8,0)),"")</f>
        <v/>
      </c>
      <c r="M443" s="86" t="str">
        <f>IFERROR(INDEX(DB_Typologies!$D$4:$AP$1445,MATCH($A$3,DB_Typologies!$AQ$4:$AQ$1445,0)+$A443,MATCH(M$3,TQoL_Indexes!$B$8:$AK$8,0)),"")</f>
        <v/>
      </c>
      <c r="N443" s="86" t="str">
        <f>IFERROR(INDEX(DB_Typologies!$D$4:$AP$1445,MATCH($A$3,DB_Typologies!$AQ$4:$AQ$1445,0)+$A443,MATCH(N$3,TQoL_Indexes!$B$8:$AK$8,0)),"")</f>
        <v/>
      </c>
      <c r="O443" s="86" t="str">
        <f>IFERROR(INDEX(DB_Typologies!$D$4:$AP$1445,MATCH($A$3,DB_Typologies!$AQ$4:$AQ$1445,0)+$A443,MATCH(O$3,TQoL_Indexes!$B$8:$AK$8,0)),"")</f>
        <v/>
      </c>
      <c r="P443" s="86" t="str">
        <f>IFERROR(INDEX(DB_Typologies!$D$4:$AP$1445,MATCH($A$3,DB_Typologies!$AQ$4:$AQ$1445,0)+$A443,MATCH(P$3,TQoL_Indexes!$B$8:$AK$8,0)),"")</f>
        <v/>
      </c>
      <c r="Q443" s="86" t="str">
        <f>IFERROR(INDEX(DB_Typologies!$D$4:$AP$1445,MATCH($A$3,DB_Typologies!$AQ$4:$AQ$1445,0)+$A443,MATCH(Q$3,TQoL_Indexes!$B$8:$AK$8,0)),"")</f>
        <v/>
      </c>
      <c r="R443" s="86" t="str">
        <f>IFERROR(INDEX(DB_Typologies!$D$4:$AP$1445,MATCH($A$3,DB_Typologies!$AQ$4:$AQ$1445,0)+$A443,MATCH(R$3,TQoL_Indexes!$B$8:$AK$8,0)),"")</f>
        <v/>
      </c>
      <c r="S443" s="86" t="str">
        <f>IFERROR(INDEX(DB_Typologies!$D$4:$AP$1445,MATCH($A$3,DB_Typologies!$AQ$4:$AQ$1445,0)+$A443,MATCH(S$3,TQoL_Indexes!$B$8:$AK$8,0)),"")</f>
        <v/>
      </c>
      <c r="T443" s="86" t="str">
        <f>IFERROR(INDEX(DB_Typologies!$D$4:$AP$1445,MATCH($A$3,DB_Typologies!$AQ$4:$AQ$1445,0)+$A443,MATCH(T$3,TQoL_Indexes!$B$8:$AK$8,0)),"")</f>
        <v/>
      </c>
      <c r="U443" s="86" t="str">
        <f>IFERROR(INDEX(DB_Typologies!$D$4:$AP$1445,MATCH($A$3,DB_Typologies!$AQ$4:$AQ$1445,0)+$A443,MATCH(U$3,TQoL_Indexes!$B$8:$AK$8,0)),"")</f>
        <v/>
      </c>
      <c r="V443" s="86" t="str">
        <f>IFERROR(INDEX(DB_Typologies!$D$4:$AP$1445,MATCH($A$3,DB_Typologies!$AQ$4:$AQ$1445,0)+$A443,MATCH(V$3,TQoL_Indexes!$B$8:$AK$8,0)),"")</f>
        <v/>
      </c>
      <c r="W443" s="86" t="str">
        <f>IFERROR(INDEX(DB_Typologies!$D$4:$AP$1445,MATCH($A$3,DB_Typologies!$AQ$4:$AQ$1445,0)+$A443,MATCH(W$3,TQoL_Indexes!$B$8:$AK$8,0)),"")</f>
        <v/>
      </c>
      <c r="X443" s="86" t="str">
        <f>IFERROR(INDEX(DB_Typologies!$D$4:$AP$1445,MATCH($A$3,DB_Typologies!$AQ$4:$AQ$1445,0)+$A443,MATCH(X$3,TQoL_Indexes!$B$8:$AK$8,0)),"")</f>
        <v/>
      </c>
      <c r="Y443" s="86" t="str">
        <f>IFERROR(INDEX(DB_Typologies!$D$4:$AP$1445,MATCH($A$3,DB_Typologies!$AQ$4:$AQ$1445,0)+$A443,MATCH(Y$3,TQoL_Indexes!$B$8:$AK$8,0)),"")</f>
        <v/>
      </c>
      <c r="Z443" s="86" t="str">
        <f>IFERROR(INDEX(DB_Typologies!$D$4:$AP$1445,MATCH($A$3,DB_Typologies!$AQ$4:$AQ$1445,0)+$A443,MATCH(Z$3,TQoL_Indexes!$B$8:$AK$8,0)),"")</f>
        <v/>
      </c>
      <c r="AA443" s="86" t="str">
        <f>IFERROR(INDEX(DB_Typologies!$D$4:$AP$1445,MATCH($A$3,DB_Typologies!$AQ$4:$AQ$1445,0)+$A443,MATCH(AA$3,TQoL_Indexes!$B$8:$AK$8,0)),"")</f>
        <v/>
      </c>
      <c r="AB443" s="86" t="str">
        <f>IFERROR(INDEX(DB_Typologies!$D$4:$AP$1445,MATCH($A$3,DB_Typologies!$AQ$4:$AQ$1445,0)+$A443,MATCH(AB$3,TQoL_Indexes!$B$8:$AK$8,0)),"")</f>
        <v/>
      </c>
      <c r="AC443" s="86" t="str">
        <f>IFERROR(INDEX(DB_Typologies!$D$4:$AP$1445,MATCH($A$3,DB_Typologies!$AQ$4:$AQ$1445,0)+$A443,MATCH(AC$3,TQoL_Indexes!$B$8:$AK$8,0)),"")</f>
        <v/>
      </c>
      <c r="AD443" s="86" t="str">
        <f>IFERROR(INDEX(DB_Typologies!$D$4:$AP$1445,MATCH($A$3,DB_Typologies!$AQ$4:$AQ$1445,0)+$A443,MATCH(AD$3,TQoL_Indexes!$B$8:$AK$8,0)),"")</f>
        <v/>
      </c>
      <c r="AE443" s="86" t="str">
        <f>IFERROR(INDEX(DB_Typologies!$D$4:$AP$1445,MATCH($A$3,DB_Typologies!$AQ$4:$AQ$1445,0)+$A443,MATCH(AE$3,TQoL_Indexes!$B$8:$AK$8,0)),"")</f>
        <v/>
      </c>
      <c r="AF443" s="86" t="str">
        <f>IFERROR(INDEX(DB_Typologies!$D$4:$AP$1445,MATCH($A$3,DB_Typologies!$AQ$4:$AQ$1445,0)+$A443,MATCH(AF$3,TQoL_Indexes!$B$8:$AK$8,0)),"")</f>
        <v/>
      </c>
      <c r="AG443" s="86" t="str">
        <f>IFERROR(INDEX(DB_Typologies!$D$4:$AP$1445,MATCH($A$3,DB_Typologies!$AQ$4:$AQ$1445,0)+$A443,MATCH(AG$3,TQoL_Indexes!$B$8:$AK$8,0)),"")</f>
        <v/>
      </c>
      <c r="AH443" s="86" t="str">
        <f>IFERROR(INDEX(DB_Typologies!$D$4:$AP$1445,MATCH($A$3,DB_Typologies!$AQ$4:$AQ$1445,0)+$A443,MATCH(AH$3,TQoL_Indexes!$B$8:$AK$8,0)),"")</f>
        <v/>
      </c>
      <c r="AI443" s="86" t="str">
        <f>IFERROR(INDEX(DB_Typologies!$D$4:$AP$1445,MATCH($A$3,DB_Typologies!$AQ$4:$AQ$1445,0)+$A443,MATCH(AI$3,TQoL_Indexes!$B$8:$AK$8,0)),"")</f>
        <v/>
      </c>
      <c r="AJ443" s="86" t="str">
        <f>IFERROR(INDEX(DB_Typologies!$D$4:$AP$1445,MATCH($A$3,DB_Typologies!$AQ$4:$AQ$1445,0)+$A443,MATCH(AJ$3,TQoL_Indexes!$B$8:$AK$8,0)),"")</f>
        <v/>
      </c>
      <c r="AK443" s="86" t="str">
        <f>IFERROR(INDEX(DB_Typologies!$D$4:$AP$1445,MATCH($A$3,DB_Typologies!$AQ$4:$AQ$1445,0)+$A443,MATCH(AK$3,TQoL_Indexes!$B$8:$AK$8,0)),"")</f>
        <v/>
      </c>
      <c r="AL443" s="86" t="str">
        <f>IFERROR(INDEX(DB_Typologies!$D$4:$AP$1445,MATCH($A$3,DB_Typologies!$AQ$4:$AQ$1445,0)+$A443,MATCH(AL$3,TQoL_Indexes!$B$8:$AK$8,0)),"")</f>
        <v/>
      </c>
      <c r="AM443" s="87" t="str">
        <f>IFERROR(INDEX(DB_Typologies!$D$4:$AP$1445,MATCH($A$3,DB_Typologies!$AQ$4:$AQ$1445,0)+$A443,MATCH(AM$3,TQoL_Indexes!$B$8:$AK$8,0)),"")</f>
        <v/>
      </c>
    </row>
    <row r="444" spans="1:39">
      <c r="A444" s="58" t="str">
        <f>IFERROR(IF(A443+1&lt;COUNTIF(DB_Typologies!$AQ$4:$AQ$1445,$A$3),A443+1,""),"")</f>
        <v/>
      </c>
      <c r="B444" s="120" t="str">
        <f>IFERROR(INDEX(DB_Typologies!$D$4:$AP$1445,MATCH($A$3,DB_Typologies!$AQ$4:$AQ$1445,0)+$A444,MATCH(B$3,TQoL_Indexes!$B$8:$AK$8,0)),"")</f>
        <v/>
      </c>
      <c r="C444" s="86" t="str">
        <f>IFERROR(INDEX(DB_Typologies!$D$4:$AP$1445,MATCH($A$3,DB_Typologies!$AQ$4:$AQ$1445,0)+$A444,MATCH(C$3,TQoL_Indexes!$B$8:$AK$8,0)),"")</f>
        <v/>
      </c>
      <c r="D444" s="87" t="str">
        <f>IFERROR(INDEX(DB_Typologies!$D$4:$AP$1445,MATCH($A$3,DB_Typologies!$AQ$4:$AQ$1445,0)+$A444,MATCH(D$3,TQoL_Indexes!$B$8:$AK$8,0)),"")</f>
        <v/>
      </c>
      <c r="E444" s="86" t="str">
        <f>IFERROR(INDEX(DB_Typologies!$D$4:$AP$1445,MATCH($A$3,DB_Typologies!$AQ$4:$AQ$1445,0)+$A444,MATCH(E$3,TQoL_Indexes!$B$8:$AK$8,0)),"")</f>
        <v/>
      </c>
      <c r="F444" s="86" t="str">
        <f>IFERROR(INDEX(DB_Typologies!$D$4:$AP$1445,MATCH($A$3,DB_Typologies!$AQ$4:$AQ$1445,0)+$A444,MATCH(F$3,TQoL_Indexes!$B$8:$AK$8,0)),"")</f>
        <v/>
      </c>
      <c r="G444" s="86" t="str">
        <f>IFERROR(INDEX(DB_Typologies!$D$4:$AP$1445,MATCH($A$3,DB_Typologies!$AQ$4:$AQ$1445,0)+$A444,MATCH(G$3,TQoL_Indexes!$B$8:$AK$8,0)),"")</f>
        <v/>
      </c>
      <c r="H444" s="86" t="str">
        <f>IFERROR(INDEX(DB_Typologies!$D$4:$AP$1445,MATCH($A$3,DB_Typologies!$AQ$4:$AQ$1445,0)+$A444,MATCH(H$3,TQoL_Indexes!$B$8:$AK$8,0)),"")</f>
        <v/>
      </c>
      <c r="I444" s="86" t="str">
        <f>IFERROR(INDEX(DB_Typologies!$D$4:$AP$1445,MATCH($A$3,DB_Typologies!$AQ$4:$AQ$1445,0)+$A444,MATCH(I$3,TQoL_Indexes!$B$8:$AK$8,0)),"")</f>
        <v/>
      </c>
      <c r="J444" s="86" t="str">
        <f>IFERROR(INDEX(DB_Typologies!$D$4:$AP$1445,MATCH($A$3,DB_Typologies!$AQ$4:$AQ$1445,0)+$A444,MATCH(J$3,TQoL_Indexes!$B$8:$AK$8,0)),"")</f>
        <v/>
      </c>
      <c r="K444" s="86" t="str">
        <f>IFERROR(INDEX(DB_Typologies!$D$4:$AP$1445,MATCH($A$3,DB_Typologies!$AQ$4:$AQ$1445,0)+$A444,MATCH(K$3,TQoL_Indexes!$B$8:$AK$8,0)),"")</f>
        <v/>
      </c>
      <c r="L444" s="86" t="str">
        <f>IFERROR(INDEX(DB_Typologies!$D$4:$AP$1445,MATCH($A$3,DB_Typologies!$AQ$4:$AQ$1445,0)+$A444,MATCH(L$3,TQoL_Indexes!$B$8:$AK$8,0)),"")</f>
        <v/>
      </c>
      <c r="M444" s="86" t="str">
        <f>IFERROR(INDEX(DB_Typologies!$D$4:$AP$1445,MATCH($A$3,DB_Typologies!$AQ$4:$AQ$1445,0)+$A444,MATCH(M$3,TQoL_Indexes!$B$8:$AK$8,0)),"")</f>
        <v/>
      </c>
      <c r="N444" s="86" t="str">
        <f>IFERROR(INDEX(DB_Typologies!$D$4:$AP$1445,MATCH($A$3,DB_Typologies!$AQ$4:$AQ$1445,0)+$A444,MATCH(N$3,TQoL_Indexes!$B$8:$AK$8,0)),"")</f>
        <v/>
      </c>
      <c r="O444" s="86" t="str">
        <f>IFERROR(INDEX(DB_Typologies!$D$4:$AP$1445,MATCH($A$3,DB_Typologies!$AQ$4:$AQ$1445,0)+$A444,MATCH(O$3,TQoL_Indexes!$B$8:$AK$8,0)),"")</f>
        <v/>
      </c>
      <c r="P444" s="86" t="str">
        <f>IFERROR(INDEX(DB_Typologies!$D$4:$AP$1445,MATCH($A$3,DB_Typologies!$AQ$4:$AQ$1445,0)+$A444,MATCH(P$3,TQoL_Indexes!$B$8:$AK$8,0)),"")</f>
        <v/>
      </c>
      <c r="Q444" s="86" t="str">
        <f>IFERROR(INDEX(DB_Typologies!$D$4:$AP$1445,MATCH($A$3,DB_Typologies!$AQ$4:$AQ$1445,0)+$A444,MATCH(Q$3,TQoL_Indexes!$B$8:$AK$8,0)),"")</f>
        <v/>
      </c>
      <c r="R444" s="86" t="str">
        <f>IFERROR(INDEX(DB_Typologies!$D$4:$AP$1445,MATCH($A$3,DB_Typologies!$AQ$4:$AQ$1445,0)+$A444,MATCH(R$3,TQoL_Indexes!$B$8:$AK$8,0)),"")</f>
        <v/>
      </c>
      <c r="S444" s="86" t="str">
        <f>IFERROR(INDEX(DB_Typologies!$D$4:$AP$1445,MATCH($A$3,DB_Typologies!$AQ$4:$AQ$1445,0)+$A444,MATCH(S$3,TQoL_Indexes!$B$8:$AK$8,0)),"")</f>
        <v/>
      </c>
      <c r="T444" s="86" t="str">
        <f>IFERROR(INDEX(DB_Typologies!$D$4:$AP$1445,MATCH($A$3,DB_Typologies!$AQ$4:$AQ$1445,0)+$A444,MATCH(T$3,TQoL_Indexes!$B$8:$AK$8,0)),"")</f>
        <v/>
      </c>
      <c r="U444" s="86" t="str">
        <f>IFERROR(INDEX(DB_Typologies!$D$4:$AP$1445,MATCH($A$3,DB_Typologies!$AQ$4:$AQ$1445,0)+$A444,MATCH(U$3,TQoL_Indexes!$B$8:$AK$8,0)),"")</f>
        <v/>
      </c>
      <c r="V444" s="86" t="str">
        <f>IFERROR(INDEX(DB_Typologies!$D$4:$AP$1445,MATCH($A$3,DB_Typologies!$AQ$4:$AQ$1445,0)+$A444,MATCH(V$3,TQoL_Indexes!$B$8:$AK$8,0)),"")</f>
        <v/>
      </c>
      <c r="W444" s="86" t="str">
        <f>IFERROR(INDEX(DB_Typologies!$D$4:$AP$1445,MATCH($A$3,DB_Typologies!$AQ$4:$AQ$1445,0)+$A444,MATCH(W$3,TQoL_Indexes!$B$8:$AK$8,0)),"")</f>
        <v/>
      </c>
      <c r="X444" s="86" t="str">
        <f>IFERROR(INDEX(DB_Typologies!$D$4:$AP$1445,MATCH($A$3,DB_Typologies!$AQ$4:$AQ$1445,0)+$A444,MATCH(X$3,TQoL_Indexes!$B$8:$AK$8,0)),"")</f>
        <v/>
      </c>
      <c r="Y444" s="86" t="str">
        <f>IFERROR(INDEX(DB_Typologies!$D$4:$AP$1445,MATCH($A$3,DB_Typologies!$AQ$4:$AQ$1445,0)+$A444,MATCH(Y$3,TQoL_Indexes!$B$8:$AK$8,0)),"")</f>
        <v/>
      </c>
      <c r="Z444" s="86" t="str">
        <f>IFERROR(INDEX(DB_Typologies!$D$4:$AP$1445,MATCH($A$3,DB_Typologies!$AQ$4:$AQ$1445,0)+$A444,MATCH(Z$3,TQoL_Indexes!$B$8:$AK$8,0)),"")</f>
        <v/>
      </c>
      <c r="AA444" s="86" t="str">
        <f>IFERROR(INDEX(DB_Typologies!$D$4:$AP$1445,MATCH($A$3,DB_Typologies!$AQ$4:$AQ$1445,0)+$A444,MATCH(AA$3,TQoL_Indexes!$B$8:$AK$8,0)),"")</f>
        <v/>
      </c>
      <c r="AB444" s="86" t="str">
        <f>IFERROR(INDEX(DB_Typologies!$D$4:$AP$1445,MATCH($A$3,DB_Typologies!$AQ$4:$AQ$1445,0)+$A444,MATCH(AB$3,TQoL_Indexes!$B$8:$AK$8,0)),"")</f>
        <v/>
      </c>
      <c r="AC444" s="86" t="str">
        <f>IFERROR(INDEX(DB_Typologies!$D$4:$AP$1445,MATCH($A$3,DB_Typologies!$AQ$4:$AQ$1445,0)+$A444,MATCH(AC$3,TQoL_Indexes!$B$8:$AK$8,0)),"")</f>
        <v/>
      </c>
      <c r="AD444" s="86" t="str">
        <f>IFERROR(INDEX(DB_Typologies!$D$4:$AP$1445,MATCH($A$3,DB_Typologies!$AQ$4:$AQ$1445,0)+$A444,MATCH(AD$3,TQoL_Indexes!$B$8:$AK$8,0)),"")</f>
        <v/>
      </c>
      <c r="AE444" s="86" t="str">
        <f>IFERROR(INDEX(DB_Typologies!$D$4:$AP$1445,MATCH($A$3,DB_Typologies!$AQ$4:$AQ$1445,0)+$A444,MATCH(AE$3,TQoL_Indexes!$B$8:$AK$8,0)),"")</f>
        <v/>
      </c>
      <c r="AF444" s="86" t="str">
        <f>IFERROR(INDEX(DB_Typologies!$D$4:$AP$1445,MATCH($A$3,DB_Typologies!$AQ$4:$AQ$1445,0)+$A444,MATCH(AF$3,TQoL_Indexes!$B$8:$AK$8,0)),"")</f>
        <v/>
      </c>
      <c r="AG444" s="86" t="str">
        <f>IFERROR(INDEX(DB_Typologies!$D$4:$AP$1445,MATCH($A$3,DB_Typologies!$AQ$4:$AQ$1445,0)+$A444,MATCH(AG$3,TQoL_Indexes!$B$8:$AK$8,0)),"")</f>
        <v/>
      </c>
      <c r="AH444" s="86" t="str">
        <f>IFERROR(INDEX(DB_Typologies!$D$4:$AP$1445,MATCH($A$3,DB_Typologies!$AQ$4:$AQ$1445,0)+$A444,MATCH(AH$3,TQoL_Indexes!$B$8:$AK$8,0)),"")</f>
        <v/>
      </c>
      <c r="AI444" s="86" t="str">
        <f>IFERROR(INDEX(DB_Typologies!$D$4:$AP$1445,MATCH($A$3,DB_Typologies!$AQ$4:$AQ$1445,0)+$A444,MATCH(AI$3,TQoL_Indexes!$B$8:$AK$8,0)),"")</f>
        <v/>
      </c>
      <c r="AJ444" s="86" t="str">
        <f>IFERROR(INDEX(DB_Typologies!$D$4:$AP$1445,MATCH($A$3,DB_Typologies!$AQ$4:$AQ$1445,0)+$A444,MATCH(AJ$3,TQoL_Indexes!$B$8:$AK$8,0)),"")</f>
        <v/>
      </c>
      <c r="AK444" s="86" t="str">
        <f>IFERROR(INDEX(DB_Typologies!$D$4:$AP$1445,MATCH($A$3,DB_Typologies!$AQ$4:$AQ$1445,0)+$A444,MATCH(AK$3,TQoL_Indexes!$B$8:$AK$8,0)),"")</f>
        <v/>
      </c>
      <c r="AL444" s="86" t="str">
        <f>IFERROR(INDEX(DB_Typologies!$D$4:$AP$1445,MATCH($A$3,DB_Typologies!$AQ$4:$AQ$1445,0)+$A444,MATCH(AL$3,TQoL_Indexes!$B$8:$AK$8,0)),"")</f>
        <v/>
      </c>
      <c r="AM444" s="87" t="str">
        <f>IFERROR(INDEX(DB_Typologies!$D$4:$AP$1445,MATCH($A$3,DB_Typologies!$AQ$4:$AQ$1445,0)+$A444,MATCH(AM$3,TQoL_Indexes!$B$8:$AK$8,0)),"")</f>
        <v/>
      </c>
    </row>
    <row r="445" spans="1:39">
      <c r="A445" s="58" t="str">
        <f>IFERROR(IF(A444+1&lt;COUNTIF(DB_Typologies!$AQ$4:$AQ$1445,$A$3),A444+1,""),"")</f>
        <v/>
      </c>
      <c r="B445" s="120" t="str">
        <f>IFERROR(INDEX(DB_Typologies!$D$4:$AP$1445,MATCH($A$3,DB_Typologies!$AQ$4:$AQ$1445,0)+$A445,MATCH(B$3,TQoL_Indexes!$B$8:$AK$8,0)),"")</f>
        <v/>
      </c>
      <c r="C445" s="86" t="str">
        <f>IFERROR(INDEX(DB_Typologies!$D$4:$AP$1445,MATCH($A$3,DB_Typologies!$AQ$4:$AQ$1445,0)+$A445,MATCH(C$3,TQoL_Indexes!$B$8:$AK$8,0)),"")</f>
        <v/>
      </c>
      <c r="D445" s="87" t="str">
        <f>IFERROR(INDEX(DB_Typologies!$D$4:$AP$1445,MATCH($A$3,DB_Typologies!$AQ$4:$AQ$1445,0)+$A445,MATCH(D$3,TQoL_Indexes!$B$8:$AK$8,0)),"")</f>
        <v/>
      </c>
      <c r="E445" s="86" t="str">
        <f>IFERROR(INDEX(DB_Typologies!$D$4:$AP$1445,MATCH($A$3,DB_Typologies!$AQ$4:$AQ$1445,0)+$A445,MATCH(E$3,TQoL_Indexes!$B$8:$AK$8,0)),"")</f>
        <v/>
      </c>
      <c r="F445" s="86" t="str">
        <f>IFERROR(INDEX(DB_Typologies!$D$4:$AP$1445,MATCH($A$3,DB_Typologies!$AQ$4:$AQ$1445,0)+$A445,MATCH(F$3,TQoL_Indexes!$B$8:$AK$8,0)),"")</f>
        <v/>
      </c>
      <c r="G445" s="86" t="str">
        <f>IFERROR(INDEX(DB_Typologies!$D$4:$AP$1445,MATCH($A$3,DB_Typologies!$AQ$4:$AQ$1445,0)+$A445,MATCH(G$3,TQoL_Indexes!$B$8:$AK$8,0)),"")</f>
        <v/>
      </c>
      <c r="H445" s="86" t="str">
        <f>IFERROR(INDEX(DB_Typologies!$D$4:$AP$1445,MATCH($A$3,DB_Typologies!$AQ$4:$AQ$1445,0)+$A445,MATCH(H$3,TQoL_Indexes!$B$8:$AK$8,0)),"")</f>
        <v/>
      </c>
      <c r="I445" s="86" t="str">
        <f>IFERROR(INDEX(DB_Typologies!$D$4:$AP$1445,MATCH($A$3,DB_Typologies!$AQ$4:$AQ$1445,0)+$A445,MATCH(I$3,TQoL_Indexes!$B$8:$AK$8,0)),"")</f>
        <v/>
      </c>
      <c r="J445" s="86" t="str">
        <f>IFERROR(INDEX(DB_Typologies!$D$4:$AP$1445,MATCH($A$3,DB_Typologies!$AQ$4:$AQ$1445,0)+$A445,MATCH(J$3,TQoL_Indexes!$B$8:$AK$8,0)),"")</f>
        <v/>
      </c>
      <c r="K445" s="86" t="str">
        <f>IFERROR(INDEX(DB_Typologies!$D$4:$AP$1445,MATCH($A$3,DB_Typologies!$AQ$4:$AQ$1445,0)+$A445,MATCH(K$3,TQoL_Indexes!$B$8:$AK$8,0)),"")</f>
        <v/>
      </c>
      <c r="L445" s="86" t="str">
        <f>IFERROR(INDEX(DB_Typologies!$D$4:$AP$1445,MATCH($A$3,DB_Typologies!$AQ$4:$AQ$1445,0)+$A445,MATCH(L$3,TQoL_Indexes!$B$8:$AK$8,0)),"")</f>
        <v/>
      </c>
      <c r="M445" s="86" t="str">
        <f>IFERROR(INDEX(DB_Typologies!$D$4:$AP$1445,MATCH($A$3,DB_Typologies!$AQ$4:$AQ$1445,0)+$A445,MATCH(M$3,TQoL_Indexes!$B$8:$AK$8,0)),"")</f>
        <v/>
      </c>
      <c r="N445" s="86" t="str">
        <f>IFERROR(INDEX(DB_Typologies!$D$4:$AP$1445,MATCH($A$3,DB_Typologies!$AQ$4:$AQ$1445,0)+$A445,MATCH(N$3,TQoL_Indexes!$B$8:$AK$8,0)),"")</f>
        <v/>
      </c>
      <c r="O445" s="86" t="str">
        <f>IFERROR(INDEX(DB_Typologies!$D$4:$AP$1445,MATCH($A$3,DB_Typologies!$AQ$4:$AQ$1445,0)+$A445,MATCH(O$3,TQoL_Indexes!$B$8:$AK$8,0)),"")</f>
        <v/>
      </c>
      <c r="P445" s="86" t="str">
        <f>IFERROR(INDEX(DB_Typologies!$D$4:$AP$1445,MATCH($A$3,DB_Typologies!$AQ$4:$AQ$1445,0)+$A445,MATCH(P$3,TQoL_Indexes!$B$8:$AK$8,0)),"")</f>
        <v/>
      </c>
      <c r="Q445" s="86" t="str">
        <f>IFERROR(INDEX(DB_Typologies!$D$4:$AP$1445,MATCH($A$3,DB_Typologies!$AQ$4:$AQ$1445,0)+$A445,MATCH(Q$3,TQoL_Indexes!$B$8:$AK$8,0)),"")</f>
        <v/>
      </c>
      <c r="R445" s="86" t="str">
        <f>IFERROR(INDEX(DB_Typologies!$D$4:$AP$1445,MATCH($A$3,DB_Typologies!$AQ$4:$AQ$1445,0)+$A445,MATCH(R$3,TQoL_Indexes!$B$8:$AK$8,0)),"")</f>
        <v/>
      </c>
      <c r="S445" s="86" t="str">
        <f>IFERROR(INDEX(DB_Typologies!$D$4:$AP$1445,MATCH($A$3,DB_Typologies!$AQ$4:$AQ$1445,0)+$A445,MATCH(S$3,TQoL_Indexes!$B$8:$AK$8,0)),"")</f>
        <v/>
      </c>
      <c r="T445" s="86" t="str">
        <f>IFERROR(INDEX(DB_Typologies!$D$4:$AP$1445,MATCH($A$3,DB_Typologies!$AQ$4:$AQ$1445,0)+$A445,MATCH(T$3,TQoL_Indexes!$B$8:$AK$8,0)),"")</f>
        <v/>
      </c>
      <c r="U445" s="86" t="str">
        <f>IFERROR(INDEX(DB_Typologies!$D$4:$AP$1445,MATCH($A$3,DB_Typologies!$AQ$4:$AQ$1445,0)+$A445,MATCH(U$3,TQoL_Indexes!$B$8:$AK$8,0)),"")</f>
        <v/>
      </c>
      <c r="V445" s="86" t="str">
        <f>IFERROR(INDEX(DB_Typologies!$D$4:$AP$1445,MATCH($A$3,DB_Typologies!$AQ$4:$AQ$1445,0)+$A445,MATCH(V$3,TQoL_Indexes!$B$8:$AK$8,0)),"")</f>
        <v/>
      </c>
      <c r="W445" s="86" t="str">
        <f>IFERROR(INDEX(DB_Typologies!$D$4:$AP$1445,MATCH($A$3,DB_Typologies!$AQ$4:$AQ$1445,0)+$A445,MATCH(W$3,TQoL_Indexes!$B$8:$AK$8,0)),"")</f>
        <v/>
      </c>
      <c r="X445" s="86" t="str">
        <f>IFERROR(INDEX(DB_Typologies!$D$4:$AP$1445,MATCH($A$3,DB_Typologies!$AQ$4:$AQ$1445,0)+$A445,MATCH(X$3,TQoL_Indexes!$B$8:$AK$8,0)),"")</f>
        <v/>
      </c>
      <c r="Y445" s="86" t="str">
        <f>IFERROR(INDEX(DB_Typologies!$D$4:$AP$1445,MATCH($A$3,DB_Typologies!$AQ$4:$AQ$1445,0)+$A445,MATCH(Y$3,TQoL_Indexes!$B$8:$AK$8,0)),"")</f>
        <v/>
      </c>
      <c r="Z445" s="86" t="str">
        <f>IFERROR(INDEX(DB_Typologies!$D$4:$AP$1445,MATCH($A$3,DB_Typologies!$AQ$4:$AQ$1445,0)+$A445,MATCH(Z$3,TQoL_Indexes!$B$8:$AK$8,0)),"")</f>
        <v/>
      </c>
      <c r="AA445" s="86" t="str">
        <f>IFERROR(INDEX(DB_Typologies!$D$4:$AP$1445,MATCH($A$3,DB_Typologies!$AQ$4:$AQ$1445,0)+$A445,MATCH(AA$3,TQoL_Indexes!$B$8:$AK$8,0)),"")</f>
        <v/>
      </c>
      <c r="AB445" s="86" t="str">
        <f>IFERROR(INDEX(DB_Typologies!$D$4:$AP$1445,MATCH($A$3,DB_Typologies!$AQ$4:$AQ$1445,0)+$A445,MATCH(AB$3,TQoL_Indexes!$B$8:$AK$8,0)),"")</f>
        <v/>
      </c>
      <c r="AC445" s="86" t="str">
        <f>IFERROR(INDEX(DB_Typologies!$D$4:$AP$1445,MATCH($A$3,DB_Typologies!$AQ$4:$AQ$1445,0)+$A445,MATCH(AC$3,TQoL_Indexes!$B$8:$AK$8,0)),"")</f>
        <v/>
      </c>
      <c r="AD445" s="86" t="str">
        <f>IFERROR(INDEX(DB_Typologies!$D$4:$AP$1445,MATCH($A$3,DB_Typologies!$AQ$4:$AQ$1445,0)+$A445,MATCH(AD$3,TQoL_Indexes!$B$8:$AK$8,0)),"")</f>
        <v/>
      </c>
      <c r="AE445" s="86" t="str">
        <f>IFERROR(INDEX(DB_Typologies!$D$4:$AP$1445,MATCH($A$3,DB_Typologies!$AQ$4:$AQ$1445,0)+$A445,MATCH(AE$3,TQoL_Indexes!$B$8:$AK$8,0)),"")</f>
        <v/>
      </c>
      <c r="AF445" s="86" t="str">
        <f>IFERROR(INDEX(DB_Typologies!$D$4:$AP$1445,MATCH($A$3,DB_Typologies!$AQ$4:$AQ$1445,0)+$A445,MATCH(AF$3,TQoL_Indexes!$B$8:$AK$8,0)),"")</f>
        <v/>
      </c>
      <c r="AG445" s="86" t="str">
        <f>IFERROR(INDEX(DB_Typologies!$D$4:$AP$1445,MATCH($A$3,DB_Typologies!$AQ$4:$AQ$1445,0)+$A445,MATCH(AG$3,TQoL_Indexes!$B$8:$AK$8,0)),"")</f>
        <v/>
      </c>
      <c r="AH445" s="86" t="str">
        <f>IFERROR(INDEX(DB_Typologies!$D$4:$AP$1445,MATCH($A$3,DB_Typologies!$AQ$4:$AQ$1445,0)+$A445,MATCH(AH$3,TQoL_Indexes!$B$8:$AK$8,0)),"")</f>
        <v/>
      </c>
      <c r="AI445" s="86" t="str">
        <f>IFERROR(INDEX(DB_Typologies!$D$4:$AP$1445,MATCH($A$3,DB_Typologies!$AQ$4:$AQ$1445,0)+$A445,MATCH(AI$3,TQoL_Indexes!$B$8:$AK$8,0)),"")</f>
        <v/>
      </c>
      <c r="AJ445" s="86" t="str">
        <f>IFERROR(INDEX(DB_Typologies!$D$4:$AP$1445,MATCH($A$3,DB_Typologies!$AQ$4:$AQ$1445,0)+$A445,MATCH(AJ$3,TQoL_Indexes!$B$8:$AK$8,0)),"")</f>
        <v/>
      </c>
      <c r="AK445" s="86" t="str">
        <f>IFERROR(INDEX(DB_Typologies!$D$4:$AP$1445,MATCH($A$3,DB_Typologies!$AQ$4:$AQ$1445,0)+$A445,MATCH(AK$3,TQoL_Indexes!$B$8:$AK$8,0)),"")</f>
        <v/>
      </c>
      <c r="AL445" s="86" t="str">
        <f>IFERROR(INDEX(DB_Typologies!$D$4:$AP$1445,MATCH($A$3,DB_Typologies!$AQ$4:$AQ$1445,0)+$A445,MATCH(AL$3,TQoL_Indexes!$B$8:$AK$8,0)),"")</f>
        <v/>
      </c>
      <c r="AM445" s="87" t="str">
        <f>IFERROR(INDEX(DB_Typologies!$D$4:$AP$1445,MATCH($A$3,DB_Typologies!$AQ$4:$AQ$1445,0)+$A445,MATCH(AM$3,TQoL_Indexes!$B$8:$AK$8,0)),"")</f>
        <v/>
      </c>
    </row>
    <row r="446" spans="1:39">
      <c r="A446" s="58" t="str">
        <f>IFERROR(IF(A445+1&lt;COUNTIF(DB_Typologies!$AQ$4:$AQ$1445,$A$3),A445+1,""),"")</f>
        <v/>
      </c>
      <c r="B446" s="120" t="str">
        <f>IFERROR(INDEX(DB_Typologies!$D$4:$AP$1445,MATCH($A$3,DB_Typologies!$AQ$4:$AQ$1445,0)+$A446,MATCH(B$3,TQoL_Indexes!$B$8:$AK$8,0)),"")</f>
        <v/>
      </c>
      <c r="C446" s="86" t="str">
        <f>IFERROR(INDEX(DB_Typologies!$D$4:$AP$1445,MATCH($A$3,DB_Typologies!$AQ$4:$AQ$1445,0)+$A446,MATCH(C$3,TQoL_Indexes!$B$8:$AK$8,0)),"")</f>
        <v/>
      </c>
      <c r="D446" s="87" t="str">
        <f>IFERROR(INDEX(DB_Typologies!$D$4:$AP$1445,MATCH($A$3,DB_Typologies!$AQ$4:$AQ$1445,0)+$A446,MATCH(D$3,TQoL_Indexes!$B$8:$AK$8,0)),"")</f>
        <v/>
      </c>
      <c r="E446" s="86" t="str">
        <f>IFERROR(INDEX(DB_Typologies!$D$4:$AP$1445,MATCH($A$3,DB_Typologies!$AQ$4:$AQ$1445,0)+$A446,MATCH(E$3,TQoL_Indexes!$B$8:$AK$8,0)),"")</f>
        <v/>
      </c>
      <c r="F446" s="86" t="str">
        <f>IFERROR(INDEX(DB_Typologies!$D$4:$AP$1445,MATCH($A$3,DB_Typologies!$AQ$4:$AQ$1445,0)+$A446,MATCH(F$3,TQoL_Indexes!$B$8:$AK$8,0)),"")</f>
        <v/>
      </c>
      <c r="G446" s="86" t="str">
        <f>IFERROR(INDEX(DB_Typologies!$D$4:$AP$1445,MATCH($A$3,DB_Typologies!$AQ$4:$AQ$1445,0)+$A446,MATCH(G$3,TQoL_Indexes!$B$8:$AK$8,0)),"")</f>
        <v/>
      </c>
      <c r="H446" s="86" t="str">
        <f>IFERROR(INDEX(DB_Typologies!$D$4:$AP$1445,MATCH($A$3,DB_Typologies!$AQ$4:$AQ$1445,0)+$A446,MATCH(H$3,TQoL_Indexes!$B$8:$AK$8,0)),"")</f>
        <v/>
      </c>
      <c r="I446" s="86" t="str">
        <f>IFERROR(INDEX(DB_Typologies!$D$4:$AP$1445,MATCH($A$3,DB_Typologies!$AQ$4:$AQ$1445,0)+$A446,MATCH(I$3,TQoL_Indexes!$B$8:$AK$8,0)),"")</f>
        <v/>
      </c>
      <c r="J446" s="86" t="str">
        <f>IFERROR(INDEX(DB_Typologies!$D$4:$AP$1445,MATCH($A$3,DB_Typologies!$AQ$4:$AQ$1445,0)+$A446,MATCH(J$3,TQoL_Indexes!$B$8:$AK$8,0)),"")</f>
        <v/>
      </c>
      <c r="K446" s="86" t="str">
        <f>IFERROR(INDEX(DB_Typologies!$D$4:$AP$1445,MATCH($A$3,DB_Typologies!$AQ$4:$AQ$1445,0)+$A446,MATCH(K$3,TQoL_Indexes!$B$8:$AK$8,0)),"")</f>
        <v/>
      </c>
      <c r="L446" s="86" t="str">
        <f>IFERROR(INDEX(DB_Typologies!$D$4:$AP$1445,MATCH($A$3,DB_Typologies!$AQ$4:$AQ$1445,0)+$A446,MATCH(L$3,TQoL_Indexes!$B$8:$AK$8,0)),"")</f>
        <v/>
      </c>
      <c r="M446" s="86" t="str">
        <f>IFERROR(INDEX(DB_Typologies!$D$4:$AP$1445,MATCH($A$3,DB_Typologies!$AQ$4:$AQ$1445,0)+$A446,MATCH(M$3,TQoL_Indexes!$B$8:$AK$8,0)),"")</f>
        <v/>
      </c>
      <c r="N446" s="86" t="str">
        <f>IFERROR(INDEX(DB_Typologies!$D$4:$AP$1445,MATCH($A$3,DB_Typologies!$AQ$4:$AQ$1445,0)+$A446,MATCH(N$3,TQoL_Indexes!$B$8:$AK$8,0)),"")</f>
        <v/>
      </c>
      <c r="O446" s="86" t="str">
        <f>IFERROR(INDEX(DB_Typologies!$D$4:$AP$1445,MATCH($A$3,DB_Typologies!$AQ$4:$AQ$1445,0)+$A446,MATCH(O$3,TQoL_Indexes!$B$8:$AK$8,0)),"")</f>
        <v/>
      </c>
      <c r="P446" s="86" t="str">
        <f>IFERROR(INDEX(DB_Typologies!$D$4:$AP$1445,MATCH($A$3,DB_Typologies!$AQ$4:$AQ$1445,0)+$A446,MATCH(P$3,TQoL_Indexes!$B$8:$AK$8,0)),"")</f>
        <v/>
      </c>
      <c r="Q446" s="86" t="str">
        <f>IFERROR(INDEX(DB_Typologies!$D$4:$AP$1445,MATCH($A$3,DB_Typologies!$AQ$4:$AQ$1445,0)+$A446,MATCH(Q$3,TQoL_Indexes!$B$8:$AK$8,0)),"")</f>
        <v/>
      </c>
      <c r="R446" s="86" t="str">
        <f>IFERROR(INDEX(DB_Typologies!$D$4:$AP$1445,MATCH($A$3,DB_Typologies!$AQ$4:$AQ$1445,0)+$A446,MATCH(R$3,TQoL_Indexes!$B$8:$AK$8,0)),"")</f>
        <v/>
      </c>
      <c r="S446" s="86" t="str">
        <f>IFERROR(INDEX(DB_Typologies!$D$4:$AP$1445,MATCH($A$3,DB_Typologies!$AQ$4:$AQ$1445,0)+$A446,MATCH(S$3,TQoL_Indexes!$B$8:$AK$8,0)),"")</f>
        <v/>
      </c>
      <c r="T446" s="86" t="str">
        <f>IFERROR(INDEX(DB_Typologies!$D$4:$AP$1445,MATCH($A$3,DB_Typologies!$AQ$4:$AQ$1445,0)+$A446,MATCH(T$3,TQoL_Indexes!$B$8:$AK$8,0)),"")</f>
        <v/>
      </c>
      <c r="U446" s="86" t="str">
        <f>IFERROR(INDEX(DB_Typologies!$D$4:$AP$1445,MATCH($A$3,DB_Typologies!$AQ$4:$AQ$1445,0)+$A446,MATCH(U$3,TQoL_Indexes!$B$8:$AK$8,0)),"")</f>
        <v/>
      </c>
      <c r="V446" s="86" t="str">
        <f>IFERROR(INDEX(DB_Typologies!$D$4:$AP$1445,MATCH($A$3,DB_Typologies!$AQ$4:$AQ$1445,0)+$A446,MATCH(V$3,TQoL_Indexes!$B$8:$AK$8,0)),"")</f>
        <v/>
      </c>
      <c r="W446" s="86" t="str">
        <f>IFERROR(INDEX(DB_Typologies!$D$4:$AP$1445,MATCH($A$3,DB_Typologies!$AQ$4:$AQ$1445,0)+$A446,MATCH(W$3,TQoL_Indexes!$B$8:$AK$8,0)),"")</f>
        <v/>
      </c>
      <c r="X446" s="86" t="str">
        <f>IFERROR(INDEX(DB_Typologies!$D$4:$AP$1445,MATCH($A$3,DB_Typologies!$AQ$4:$AQ$1445,0)+$A446,MATCH(X$3,TQoL_Indexes!$B$8:$AK$8,0)),"")</f>
        <v/>
      </c>
      <c r="Y446" s="86" t="str">
        <f>IFERROR(INDEX(DB_Typologies!$D$4:$AP$1445,MATCH($A$3,DB_Typologies!$AQ$4:$AQ$1445,0)+$A446,MATCH(Y$3,TQoL_Indexes!$B$8:$AK$8,0)),"")</f>
        <v/>
      </c>
      <c r="Z446" s="86" t="str">
        <f>IFERROR(INDEX(DB_Typologies!$D$4:$AP$1445,MATCH($A$3,DB_Typologies!$AQ$4:$AQ$1445,0)+$A446,MATCH(Z$3,TQoL_Indexes!$B$8:$AK$8,0)),"")</f>
        <v/>
      </c>
      <c r="AA446" s="86" t="str">
        <f>IFERROR(INDEX(DB_Typologies!$D$4:$AP$1445,MATCH($A$3,DB_Typologies!$AQ$4:$AQ$1445,0)+$A446,MATCH(AA$3,TQoL_Indexes!$B$8:$AK$8,0)),"")</f>
        <v/>
      </c>
      <c r="AB446" s="86" t="str">
        <f>IFERROR(INDEX(DB_Typologies!$D$4:$AP$1445,MATCH($A$3,DB_Typologies!$AQ$4:$AQ$1445,0)+$A446,MATCH(AB$3,TQoL_Indexes!$B$8:$AK$8,0)),"")</f>
        <v/>
      </c>
      <c r="AC446" s="86" t="str">
        <f>IFERROR(INDEX(DB_Typologies!$D$4:$AP$1445,MATCH($A$3,DB_Typologies!$AQ$4:$AQ$1445,0)+$A446,MATCH(AC$3,TQoL_Indexes!$B$8:$AK$8,0)),"")</f>
        <v/>
      </c>
      <c r="AD446" s="86" t="str">
        <f>IFERROR(INDEX(DB_Typologies!$D$4:$AP$1445,MATCH($A$3,DB_Typologies!$AQ$4:$AQ$1445,0)+$A446,MATCH(AD$3,TQoL_Indexes!$B$8:$AK$8,0)),"")</f>
        <v/>
      </c>
      <c r="AE446" s="86" t="str">
        <f>IFERROR(INDEX(DB_Typologies!$D$4:$AP$1445,MATCH($A$3,DB_Typologies!$AQ$4:$AQ$1445,0)+$A446,MATCH(AE$3,TQoL_Indexes!$B$8:$AK$8,0)),"")</f>
        <v/>
      </c>
      <c r="AF446" s="86" t="str">
        <f>IFERROR(INDEX(DB_Typologies!$D$4:$AP$1445,MATCH($A$3,DB_Typologies!$AQ$4:$AQ$1445,0)+$A446,MATCH(AF$3,TQoL_Indexes!$B$8:$AK$8,0)),"")</f>
        <v/>
      </c>
      <c r="AG446" s="86" t="str">
        <f>IFERROR(INDEX(DB_Typologies!$D$4:$AP$1445,MATCH($A$3,DB_Typologies!$AQ$4:$AQ$1445,0)+$A446,MATCH(AG$3,TQoL_Indexes!$B$8:$AK$8,0)),"")</f>
        <v/>
      </c>
      <c r="AH446" s="86" t="str">
        <f>IFERROR(INDEX(DB_Typologies!$D$4:$AP$1445,MATCH($A$3,DB_Typologies!$AQ$4:$AQ$1445,0)+$A446,MATCH(AH$3,TQoL_Indexes!$B$8:$AK$8,0)),"")</f>
        <v/>
      </c>
      <c r="AI446" s="86" t="str">
        <f>IFERROR(INDEX(DB_Typologies!$D$4:$AP$1445,MATCH($A$3,DB_Typologies!$AQ$4:$AQ$1445,0)+$A446,MATCH(AI$3,TQoL_Indexes!$B$8:$AK$8,0)),"")</f>
        <v/>
      </c>
      <c r="AJ446" s="86" t="str">
        <f>IFERROR(INDEX(DB_Typologies!$D$4:$AP$1445,MATCH($A$3,DB_Typologies!$AQ$4:$AQ$1445,0)+$A446,MATCH(AJ$3,TQoL_Indexes!$B$8:$AK$8,0)),"")</f>
        <v/>
      </c>
      <c r="AK446" s="86" t="str">
        <f>IFERROR(INDEX(DB_Typologies!$D$4:$AP$1445,MATCH($A$3,DB_Typologies!$AQ$4:$AQ$1445,0)+$A446,MATCH(AK$3,TQoL_Indexes!$B$8:$AK$8,0)),"")</f>
        <v/>
      </c>
      <c r="AL446" s="86" t="str">
        <f>IFERROR(INDEX(DB_Typologies!$D$4:$AP$1445,MATCH($A$3,DB_Typologies!$AQ$4:$AQ$1445,0)+$A446,MATCH(AL$3,TQoL_Indexes!$B$8:$AK$8,0)),"")</f>
        <v/>
      </c>
      <c r="AM446" s="87" t="str">
        <f>IFERROR(INDEX(DB_Typologies!$D$4:$AP$1445,MATCH($A$3,DB_Typologies!$AQ$4:$AQ$1445,0)+$A446,MATCH(AM$3,TQoL_Indexes!$B$8:$AK$8,0)),"")</f>
        <v/>
      </c>
    </row>
    <row r="447" spans="1:39">
      <c r="A447" s="58" t="str">
        <f>IFERROR(IF(A446+1&lt;COUNTIF(DB_Typologies!$AQ$4:$AQ$1445,$A$3),A446+1,""),"")</f>
        <v/>
      </c>
      <c r="B447" s="120" t="str">
        <f>IFERROR(INDEX(DB_Typologies!$D$4:$AP$1445,MATCH($A$3,DB_Typologies!$AQ$4:$AQ$1445,0)+$A447,MATCH(B$3,TQoL_Indexes!$B$8:$AK$8,0)),"")</f>
        <v/>
      </c>
      <c r="C447" s="86" t="str">
        <f>IFERROR(INDEX(DB_Typologies!$D$4:$AP$1445,MATCH($A$3,DB_Typologies!$AQ$4:$AQ$1445,0)+$A447,MATCH(C$3,TQoL_Indexes!$B$8:$AK$8,0)),"")</f>
        <v/>
      </c>
      <c r="D447" s="87" t="str">
        <f>IFERROR(INDEX(DB_Typologies!$D$4:$AP$1445,MATCH($A$3,DB_Typologies!$AQ$4:$AQ$1445,0)+$A447,MATCH(D$3,TQoL_Indexes!$B$8:$AK$8,0)),"")</f>
        <v/>
      </c>
      <c r="E447" s="86" t="str">
        <f>IFERROR(INDEX(DB_Typologies!$D$4:$AP$1445,MATCH($A$3,DB_Typologies!$AQ$4:$AQ$1445,0)+$A447,MATCH(E$3,TQoL_Indexes!$B$8:$AK$8,0)),"")</f>
        <v/>
      </c>
      <c r="F447" s="86" t="str">
        <f>IFERROR(INDEX(DB_Typologies!$D$4:$AP$1445,MATCH($A$3,DB_Typologies!$AQ$4:$AQ$1445,0)+$A447,MATCH(F$3,TQoL_Indexes!$B$8:$AK$8,0)),"")</f>
        <v/>
      </c>
      <c r="G447" s="86" t="str">
        <f>IFERROR(INDEX(DB_Typologies!$D$4:$AP$1445,MATCH($A$3,DB_Typologies!$AQ$4:$AQ$1445,0)+$A447,MATCH(G$3,TQoL_Indexes!$B$8:$AK$8,0)),"")</f>
        <v/>
      </c>
      <c r="H447" s="86" t="str">
        <f>IFERROR(INDEX(DB_Typologies!$D$4:$AP$1445,MATCH($A$3,DB_Typologies!$AQ$4:$AQ$1445,0)+$A447,MATCH(H$3,TQoL_Indexes!$B$8:$AK$8,0)),"")</f>
        <v/>
      </c>
      <c r="I447" s="86" t="str">
        <f>IFERROR(INDEX(DB_Typologies!$D$4:$AP$1445,MATCH($A$3,DB_Typologies!$AQ$4:$AQ$1445,0)+$A447,MATCH(I$3,TQoL_Indexes!$B$8:$AK$8,0)),"")</f>
        <v/>
      </c>
      <c r="J447" s="86" t="str">
        <f>IFERROR(INDEX(DB_Typologies!$D$4:$AP$1445,MATCH($A$3,DB_Typologies!$AQ$4:$AQ$1445,0)+$A447,MATCH(J$3,TQoL_Indexes!$B$8:$AK$8,0)),"")</f>
        <v/>
      </c>
      <c r="K447" s="86" t="str">
        <f>IFERROR(INDEX(DB_Typologies!$D$4:$AP$1445,MATCH($A$3,DB_Typologies!$AQ$4:$AQ$1445,0)+$A447,MATCH(K$3,TQoL_Indexes!$B$8:$AK$8,0)),"")</f>
        <v/>
      </c>
      <c r="L447" s="86" t="str">
        <f>IFERROR(INDEX(DB_Typologies!$D$4:$AP$1445,MATCH($A$3,DB_Typologies!$AQ$4:$AQ$1445,0)+$A447,MATCH(L$3,TQoL_Indexes!$B$8:$AK$8,0)),"")</f>
        <v/>
      </c>
      <c r="M447" s="86" t="str">
        <f>IFERROR(INDEX(DB_Typologies!$D$4:$AP$1445,MATCH($A$3,DB_Typologies!$AQ$4:$AQ$1445,0)+$A447,MATCH(M$3,TQoL_Indexes!$B$8:$AK$8,0)),"")</f>
        <v/>
      </c>
      <c r="N447" s="86" t="str">
        <f>IFERROR(INDEX(DB_Typologies!$D$4:$AP$1445,MATCH($A$3,DB_Typologies!$AQ$4:$AQ$1445,0)+$A447,MATCH(N$3,TQoL_Indexes!$B$8:$AK$8,0)),"")</f>
        <v/>
      </c>
      <c r="O447" s="86" t="str">
        <f>IFERROR(INDEX(DB_Typologies!$D$4:$AP$1445,MATCH($A$3,DB_Typologies!$AQ$4:$AQ$1445,0)+$A447,MATCH(O$3,TQoL_Indexes!$B$8:$AK$8,0)),"")</f>
        <v/>
      </c>
      <c r="P447" s="86" t="str">
        <f>IFERROR(INDEX(DB_Typologies!$D$4:$AP$1445,MATCH($A$3,DB_Typologies!$AQ$4:$AQ$1445,0)+$A447,MATCH(P$3,TQoL_Indexes!$B$8:$AK$8,0)),"")</f>
        <v/>
      </c>
      <c r="Q447" s="86" t="str">
        <f>IFERROR(INDEX(DB_Typologies!$D$4:$AP$1445,MATCH($A$3,DB_Typologies!$AQ$4:$AQ$1445,0)+$A447,MATCH(Q$3,TQoL_Indexes!$B$8:$AK$8,0)),"")</f>
        <v/>
      </c>
      <c r="R447" s="86" t="str">
        <f>IFERROR(INDEX(DB_Typologies!$D$4:$AP$1445,MATCH($A$3,DB_Typologies!$AQ$4:$AQ$1445,0)+$A447,MATCH(R$3,TQoL_Indexes!$B$8:$AK$8,0)),"")</f>
        <v/>
      </c>
      <c r="S447" s="86" t="str">
        <f>IFERROR(INDEX(DB_Typologies!$D$4:$AP$1445,MATCH($A$3,DB_Typologies!$AQ$4:$AQ$1445,0)+$A447,MATCH(S$3,TQoL_Indexes!$B$8:$AK$8,0)),"")</f>
        <v/>
      </c>
      <c r="T447" s="86" t="str">
        <f>IFERROR(INDEX(DB_Typologies!$D$4:$AP$1445,MATCH($A$3,DB_Typologies!$AQ$4:$AQ$1445,0)+$A447,MATCH(T$3,TQoL_Indexes!$B$8:$AK$8,0)),"")</f>
        <v/>
      </c>
      <c r="U447" s="86" t="str">
        <f>IFERROR(INDEX(DB_Typologies!$D$4:$AP$1445,MATCH($A$3,DB_Typologies!$AQ$4:$AQ$1445,0)+$A447,MATCH(U$3,TQoL_Indexes!$B$8:$AK$8,0)),"")</f>
        <v/>
      </c>
      <c r="V447" s="86" t="str">
        <f>IFERROR(INDEX(DB_Typologies!$D$4:$AP$1445,MATCH($A$3,DB_Typologies!$AQ$4:$AQ$1445,0)+$A447,MATCH(V$3,TQoL_Indexes!$B$8:$AK$8,0)),"")</f>
        <v/>
      </c>
      <c r="W447" s="86" t="str">
        <f>IFERROR(INDEX(DB_Typologies!$D$4:$AP$1445,MATCH($A$3,DB_Typologies!$AQ$4:$AQ$1445,0)+$A447,MATCH(W$3,TQoL_Indexes!$B$8:$AK$8,0)),"")</f>
        <v/>
      </c>
      <c r="X447" s="86" t="str">
        <f>IFERROR(INDEX(DB_Typologies!$D$4:$AP$1445,MATCH($A$3,DB_Typologies!$AQ$4:$AQ$1445,0)+$A447,MATCH(X$3,TQoL_Indexes!$B$8:$AK$8,0)),"")</f>
        <v/>
      </c>
      <c r="Y447" s="86" t="str">
        <f>IFERROR(INDEX(DB_Typologies!$D$4:$AP$1445,MATCH($A$3,DB_Typologies!$AQ$4:$AQ$1445,0)+$A447,MATCH(Y$3,TQoL_Indexes!$B$8:$AK$8,0)),"")</f>
        <v/>
      </c>
      <c r="Z447" s="86" t="str">
        <f>IFERROR(INDEX(DB_Typologies!$D$4:$AP$1445,MATCH($A$3,DB_Typologies!$AQ$4:$AQ$1445,0)+$A447,MATCH(Z$3,TQoL_Indexes!$B$8:$AK$8,0)),"")</f>
        <v/>
      </c>
      <c r="AA447" s="86" t="str">
        <f>IFERROR(INDEX(DB_Typologies!$D$4:$AP$1445,MATCH($A$3,DB_Typologies!$AQ$4:$AQ$1445,0)+$A447,MATCH(AA$3,TQoL_Indexes!$B$8:$AK$8,0)),"")</f>
        <v/>
      </c>
      <c r="AB447" s="86" t="str">
        <f>IFERROR(INDEX(DB_Typologies!$D$4:$AP$1445,MATCH($A$3,DB_Typologies!$AQ$4:$AQ$1445,0)+$A447,MATCH(AB$3,TQoL_Indexes!$B$8:$AK$8,0)),"")</f>
        <v/>
      </c>
      <c r="AC447" s="86" t="str">
        <f>IFERROR(INDEX(DB_Typologies!$D$4:$AP$1445,MATCH($A$3,DB_Typologies!$AQ$4:$AQ$1445,0)+$A447,MATCH(AC$3,TQoL_Indexes!$B$8:$AK$8,0)),"")</f>
        <v/>
      </c>
      <c r="AD447" s="86" t="str">
        <f>IFERROR(INDEX(DB_Typologies!$D$4:$AP$1445,MATCH($A$3,DB_Typologies!$AQ$4:$AQ$1445,0)+$A447,MATCH(AD$3,TQoL_Indexes!$B$8:$AK$8,0)),"")</f>
        <v/>
      </c>
      <c r="AE447" s="86" t="str">
        <f>IFERROR(INDEX(DB_Typologies!$D$4:$AP$1445,MATCH($A$3,DB_Typologies!$AQ$4:$AQ$1445,0)+$A447,MATCH(AE$3,TQoL_Indexes!$B$8:$AK$8,0)),"")</f>
        <v/>
      </c>
      <c r="AF447" s="86" t="str">
        <f>IFERROR(INDEX(DB_Typologies!$D$4:$AP$1445,MATCH($A$3,DB_Typologies!$AQ$4:$AQ$1445,0)+$A447,MATCH(AF$3,TQoL_Indexes!$B$8:$AK$8,0)),"")</f>
        <v/>
      </c>
      <c r="AG447" s="86" t="str">
        <f>IFERROR(INDEX(DB_Typologies!$D$4:$AP$1445,MATCH($A$3,DB_Typologies!$AQ$4:$AQ$1445,0)+$A447,MATCH(AG$3,TQoL_Indexes!$B$8:$AK$8,0)),"")</f>
        <v/>
      </c>
      <c r="AH447" s="86" t="str">
        <f>IFERROR(INDEX(DB_Typologies!$D$4:$AP$1445,MATCH($A$3,DB_Typologies!$AQ$4:$AQ$1445,0)+$A447,MATCH(AH$3,TQoL_Indexes!$B$8:$AK$8,0)),"")</f>
        <v/>
      </c>
      <c r="AI447" s="86" t="str">
        <f>IFERROR(INDEX(DB_Typologies!$D$4:$AP$1445,MATCH($A$3,DB_Typologies!$AQ$4:$AQ$1445,0)+$A447,MATCH(AI$3,TQoL_Indexes!$B$8:$AK$8,0)),"")</f>
        <v/>
      </c>
      <c r="AJ447" s="86" t="str">
        <f>IFERROR(INDEX(DB_Typologies!$D$4:$AP$1445,MATCH($A$3,DB_Typologies!$AQ$4:$AQ$1445,0)+$A447,MATCH(AJ$3,TQoL_Indexes!$B$8:$AK$8,0)),"")</f>
        <v/>
      </c>
      <c r="AK447" s="86" t="str">
        <f>IFERROR(INDEX(DB_Typologies!$D$4:$AP$1445,MATCH($A$3,DB_Typologies!$AQ$4:$AQ$1445,0)+$A447,MATCH(AK$3,TQoL_Indexes!$B$8:$AK$8,0)),"")</f>
        <v/>
      </c>
      <c r="AL447" s="86" t="str">
        <f>IFERROR(INDEX(DB_Typologies!$D$4:$AP$1445,MATCH($A$3,DB_Typologies!$AQ$4:$AQ$1445,0)+$A447,MATCH(AL$3,TQoL_Indexes!$B$8:$AK$8,0)),"")</f>
        <v/>
      </c>
      <c r="AM447" s="87" t="str">
        <f>IFERROR(INDEX(DB_Typologies!$D$4:$AP$1445,MATCH($A$3,DB_Typologies!$AQ$4:$AQ$1445,0)+$A447,MATCH(AM$3,TQoL_Indexes!$B$8:$AK$8,0)),"")</f>
        <v/>
      </c>
    </row>
    <row r="448" spans="1:39">
      <c r="A448" s="58" t="str">
        <f>IFERROR(IF(A447+1&lt;COUNTIF(DB_Typologies!$AQ$4:$AQ$1445,$A$3),A447+1,""),"")</f>
        <v/>
      </c>
      <c r="B448" s="120" t="str">
        <f>IFERROR(INDEX(DB_Typologies!$D$4:$AP$1445,MATCH($A$3,DB_Typologies!$AQ$4:$AQ$1445,0)+$A448,MATCH(B$3,TQoL_Indexes!$B$8:$AK$8,0)),"")</f>
        <v/>
      </c>
      <c r="C448" s="86" t="str">
        <f>IFERROR(INDEX(DB_Typologies!$D$4:$AP$1445,MATCH($A$3,DB_Typologies!$AQ$4:$AQ$1445,0)+$A448,MATCH(C$3,TQoL_Indexes!$B$8:$AK$8,0)),"")</f>
        <v/>
      </c>
      <c r="D448" s="87" t="str">
        <f>IFERROR(INDEX(DB_Typologies!$D$4:$AP$1445,MATCH($A$3,DB_Typologies!$AQ$4:$AQ$1445,0)+$A448,MATCH(D$3,TQoL_Indexes!$B$8:$AK$8,0)),"")</f>
        <v/>
      </c>
      <c r="E448" s="86" t="str">
        <f>IFERROR(INDEX(DB_Typologies!$D$4:$AP$1445,MATCH($A$3,DB_Typologies!$AQ$4:$AQ$1445,0)+$A448,MATCH(E$3,TQoL_Indexes!$B$8:$AK$8,0)),"")</f>
        <v/>
      </c>
      <c r="F448" s="86" t="str">
        <f>IFERROR(INDEX(DB_Typologies!$D$4:$AP$1445,MATCH($A$3,DB_Typologies!$AQ$4:$AQ$1445,0)+$A448,MATCH(F$3,TQoL_Indexes!$B$8:$AK$8,0)),"")</f>
        <v/>
      </c>
      <c r="G448" s="86" t="str">
        <f>IFERROR(INDEX(DB_Typologies!$D$4:$AP$1445,MATCH($A$3,DB_Typologies!$AQ$4:$AQ$1445,0)+$A448,MATCH(G$3,TQoL_Indexes!$B$8:$AK$8,0)),"")</f>
        <v/>
      </c>
      <c r="H448" s="86" t="str">
        <f>IFERROR(INDEX(DB_Typologies!$D$4:$AP$1445,MATCH($A$3,DB_Typologies!$AQ$4:$AQ$1445,0)+$A448,MATCH(H$3,TQoL_Indexes!$B$8:$AK$8,0)),"")</f>
        <v/>
      </c>
      <c r="I448" s="86" t="str">
        <f>IFERROR(INDEX(DB_Typologies!$D$4:$AP$1445,MATCH($A$3,DB_Typologies!$AQ$4:$AQ$1445,0)+$A448,MATCH(I$3,TQoL_Indexes!$B$8:$AK$8,0)),"")</f>
        <v/>
      </c>
      <c r="J448" s="86" t="str">
        <f>IFERROR(INDEX(DB_Typologies!$D$4:$AP$1445,MATCH($A$3,DB_Typologies!$AQ$4:$AQ$1445,0)+$A448,MATCH(J$3,TQoL_Indexes!$B$8:$AK$8,0)),"")</f>
        <v/>
      </c>
      <c r="K448" s="86" t="str">
        <f>IFERROR(INDEX(DB_Typologies!$D$4:$AP$1445,MATCH($A$3,DB_Typologies!$AQ$4:$AQ$1445,0)+$A448,MATCH(K$3,TQoL_Indexes!$B$8:$AK$8,0)),"")</f>
        <v/>
      </c>
      <c r="L448" s="86" t="str">
        <f>IFERROR(INDEX(DB_Typologies!$D$4:$AP$1445,MATCH($A$3,DB_Typologies!$AQ$4:$AQ$1445,0)+$A448,MATCH(L$3,TQoL_Indexes!$B$8:$AK$8,0)),"")</f>
        <v/>
      </c>
      <c r="M448" s="86" t="str">
        <f>IFERROR(INDEX(DB_Typologies!$D$4:$AP$1445,MATCH($A$3,DB_Typologies!$AQ$4:$AQ$1445,0)+$A448,MATCH(M$3,TQoL_Indexes!$B$8:$AK$8,0)),"")</f>
        <v/>
      </c>
      <c r="N448" s="86" t="str">
        <f>IFERROR(INDEX(DB_Typologies!$D$4:$AP$1445,MATCH($A$3,DB_Typologies!$AQ$4:$AQ$1445,0)+$A448,MATCH(N$3,TQoL_Indexes!$B$8:$AK$8,0)),"")</f>
        <v/>
      </c>
      <c r="O448" s="86" t="str">
        <f>IFERROR(INDEX(DB_Typologies!$D$4:$AP$1445,MATCH($A$3,DB_Typologies!$AQ$4:$AQ$1445,0)+$A448,MATCH(O$3,TQoL_Indexes!$B$8:$AK$8,0)),"")</f>
        <v/>
      </c>
      <c r="P448" s="86" t="str">
        <f>IFERROR(INDEX(DB_Typologies!$D$4:$AP$1445,MATCH($A$3,DB_Typologies!$AQ$4:$AQ$1445,0)+$A448,MATCH(P$3,TQoL_Indexes!$B$8:$AK$8,0)),"")</f>
        <v/>
      </c>
      <c r="Q448" s="86" t="str">
        <f>IFERROR(INDEX(DB_Typologies!$D$4:$AP$1445,MATCH($A$3,DB_Typologies!$AQ$4:$AQ$1445,0)+$A448,MATCH(Q$3,TQoL_Indexes!$B$8:$AK$8,0)),"")</f>
        <v/>
      </c>
      <c r="R448" s="86" t="str">
        <f>IFERROR(INDEX(DB_Typologies!$D$4:$AP$1445,MATCH($A$3,DB_Typologies!$AQ$4:$AQ$1445,0)+$A448,MATCH(R$3,TQoL_Indexes!$B$8:$AK$8,0)),"")</f>
        <v/>
      </c>
      <c r="S448" s="86" t="str">
        <f>IFERROR(INDEX(DB_Typologies!$D$4:$AP$1445,MATCH($A$3,DB_Typologies!$AQ$4:$AQ$1445,0)+$A448,MATCH(S$3,TQoL_Indexes!$B$8:$AK$8,0)),"")</f>
        <v/>
      </c>
      <c r="T448" s="86" t="str">
        <f>IFERROR(INDEX(DB_Typologies!$D$4:$AP$1445,MATCH($A$3,DB_Typologies!$AQ$4:$AQ$1445,0)+$A448,MATCH(T$3,TQoL_Indexes!$B$8:$AK$8,0)),"")</f>
        <v/>
      </c>
      <c r="U448" s="86" t="str">
        <f>IFERROR(INDEX(DB_Typologies!$D$4:$AP$1445,MATCH($A$3,DB_Typologies!$AQ$4:$AQ$1445,0)+$A448,MATCH(U$3,TQoL_Indexes!$B$8:$AK$8,0)),"")</f>
        <v/>
      </c>
      <c r="V448" s="86" t="str">
        <f>IFERROR(INDEX(DB_Typologies!$D$4:$AP$1445,MATCH($A$3,DB_Typologies!$AQ$4:$AQ$1445,0)+$A448,MATCH(V$3,TQoL_Indexes!$B$8:$AK$8,0)),"")</f>
        <v/>
      </c>
      <c r="W448" s="86" t="str">
        <f>IFERROR(INDEX(DB_Typologies!$D$4:$AP$1445,MATCH($A$3,DB_Typologies!$AQ$4:$AQ$1445,0)+$A448,MATCH(W$3,TQoL_Indexes!$B$8:$AK$8,0)),"")</f>
        <v/>
      </c>
      <c r="X448" s="86" t="str">
        <f>IFERROR(INDEX(DB_Typologies!$D$4:$AP$1445,MATCH($A$3,DB_Typologies!$AQ$4:$AQ$1445,0)+$A448,MATCH(X$3,TQoL_Indexes!$B$8:$AK$8,0)),"")</f>
        <v/>
      </c>
      <c r="Y448" s="86" t="str">
        <f>IFERROR(INDEX(DB_Typologies!$D$4:$AP$1445,MATCH($A$3,DB_Typologies!$AQ$4:$AQ$1445,0)+$A448,MATCH(Y$3,TQoL_Indexes!$B$8:$AK$8,0)),"")</f>
        <v/>
      </c>
      <c r="Z448" s="86" t="str">
        <f>IFERROR(INDEX(DB_Typologies!$D$4:$AP$1445,MATCH($A$3,DB_Typologies!$AQ$4:$AQ$1445,0)+$A448,MATCH(Z$3,TQoL_Indexes!$B$8:$AK$8,0)),"")</f>
        <v/>
      </c>
      <c r="AA448" s="86" t="str">
        <f>IFERROR(INDEX(DB_Typologies!$D$4:$AP$1445,MATCH($A$3,DB_Typologies!$AQ$4:$AQ$1445,0)+$A448,MATCH(AA$3,TQoL_Indexes!$B$8:$AK$8,0)),"")</f>
        <v/>
      </c>
      <c r="AB448" s="86" t="str">
        <f>IFERROR(INDEX(DB_Typologies!$D$4:$AP$1445,MATCH($A$3,DB_Typologies!$AQ$4:$AQ$1445,0)+$A448,MATCH(AB$3,TQoL_Indexes!$B$8:$AK$8,0)),"")</f>
        <v/>
      </c>
      <c r="AC448" s="86" t="str">
        <f>IFERROR(INDEX(DB_Typologies!$D$4:$AP$1445,MATCH($A$3,DB_Typologies!$AQ$4:$AQ$1445,0)+$A448,MATCH(AC$3,TQoL_Indexes!$B$8:$AK$8,0)),"")</f>
        <v/>
      </c>
      <c r="AD448" s="86" t="str">
        <f>IFERROR(INDEX(DB_Typologies!$D$4:$AP$1445,MATCH($A$3,DB_Typologies!$AQ$4:$AQ$1445,0)+$A448,MATCH(AD$3,TQoL_Indexes!$B$8:$AK$8,0)),"")</f>
        <v/>
      </c>
      <c r="AE448" s="86" t="str">
        <f>IFERROR(INDEX(DB_Typologies!$D$4:$AP$1445,MATCH($A$3,DB_Typologies!$AQ$4:$AQ$1445,0)+$A448,MATCH(AE$3,TQoL_Indexes!$B$8:$AK$8,0)),"")</f>
        <v/>
      </c>
      <c r="AF448" s="86" t="str">
        <f>IFERROR(INDEX(DB_Typologies!$D$4:$AP$1445,MATCH($A$3,DB_Typologies!$AQ$4:$AQ$1445,0)+$A448,MATCH(AF$3,TQoL_Indexes!$B$8:$AK$8,0)),"")</f>
        <v/>
      </c>
      <c r="AG448" s="86" t="str">
        <f>IFERROR(INDEX(DB_Typologies!$D$4:$AP$1445,MATCH($A$3,DB_Typologies!$AQ$4:$AQ$1445,0)+$A448,MATCH(AG$3,TQoL_Indexes!$B$8:$AK$8,0)),"")</f>
        <v/>
      </c>
      <c r="AH448" s="86" t="str">
        <f>IFERROR(INDEX(DB_Typologies!$D$4:$AP$1445,MATCH($A$3,DB_Typologies!$AQ$4:$AQ$1445,0)+$A448,MATCH(AH$3,TQoL_Indexes!$B$8:$AK$8,0)),"")</f>
        <v/>
      </c>
      <c r="AI448" s="86" t="str">
        <f>IFERROR(INDEX(DB_Typologies!$D$4:$AP$1445,MATCH($A$3,DB_Typologies!$AQ$4:$AQ$1445,0)+$A448,MATCH(AI$3,TQoL_Indexes!$B$8:$AK$8,0)),"")</f>
        <v/>
      </c>
      <c r="AJ448" s="86" t="str">
        <f>IFERROR(INDEX(DB_Typologies!$D$4:$AP$1445,MATCH($A$3,DB_Typologies!$AQ$4:$AQ$1445,0)+$A448,MATCH(AJ$3,TQoL_Indexes!$B$8:$AK$8,0)),"")</f>
        <v/>
      </c>
      <c r="AK448" s="86" t="str">
        <f>IFERROR(INDEX(DB_Typologies!$D$4:$AP$1445,MATCH($A$3,DB_Typologies!$AQ$4:$AQ$1445,0)+$A448,MATCH(AK$3,TQoL_Indexes!$B$8:$AK$8,0)),"")</f>
        <v/>
      </c>
      <c r="AL448" s="86" t="str">
        <f>IFERROR(INDEX(DB_Typologies!$D$4:$AP$1445,MATCH($A$3,DB_Typologies!$AQ$4:$AQ$1445,0)+$A448,MATCH(AL$3,TQoL_Indexes!$B$8:$AK$8,0)),"")</f>
        <v/>
      </c>
      <c r="AM448" s="87" t="str">
        <f>IFERROR(INDEX(DB_Typologies!$D$4:$AP$1445,MATCH($A$3,DB_Typologies!$AQ$4:$AQ$1445,0)+$A448,MATCH(AM$3,TQoL_Indexes!$B$8:$AK$8,0)),"")</f>
        <v/>
      </c>
    </row>
    <row r="449" spans="1:39">
      <c r="A449" s="58" t="str">
        <f>IFERROR(IF(A448+1&lt;COUNTIF(DB_Typologies!$AQ$4:$AQ$1445,$A$3),A448+1,""),"")</f>
        <v/>
      </c>
      <c r="B449" s="120" t="str">
        <f>IFERROR(INDEX(DB_Typologies!$D$4:$AP$1445,MATCH($A$3,DB_Typologies!$AQ$4:$AQ$1445,0)+$A449,MATCH(B$3,TQoL_Indexes!$B$8:$AK$8,0)),"")</f>
        <v/>
      </c>
      <c r="C449" s="86" t="str">
        <f>IFERROR(INDEX(DB_Typologies!$D$4:$AP$1445,MATCH($A$3,DB_Typologies!$AQ$4:$AQ$1445,0)+$A449,MATCH(C$3,TQoL_Indexes!$B$8:$AK$8,0)),"")</f>
        <v/>
      </c>
      <c r="D449" s="87" t="str">
        <f>IFERROR(INDEX(DB_Typologies!$D$4:$AP$1445,MATCH($A$3,DB_Typologies!$AQ$4:$AQ$1445,0)+$A449,MATCH(D$3,TQoL_Indexes!$B$8:$AK$8,0)),"")</f>
        <v/>
      </c>
      <c r="E449" s="86" t="str">
        <f>IFERROR(INDEX(DB_Typologies!$D$4:$AP$1445,MATCH($A$3,DB_Typologies!$AQ$4:$AQ$1445,0)+$A449,MATCH(E$3,TQoL_Indexes!$B$8:$AK$8,0)),"")</f>
        <v/>
      </c>
      <c r="F449" s="86" t="str">
        <f>IFERROR(INDEX(DB_Typologies!$D$4:$AP$1445,MATCH($A$3,DB_Typologies!$AQ$4:$AQ$1445,0)+$A449,MATCH(F$3,TQoL_Indexes!$B$8:$AK$8,0)),"")</f>
        <v/>
      </c>
      <c r="G449" s="86" t="str">
        <f>IFERROR(INDEX(DB_Typologies!$D$4:$AP$1445,MATCH($A$3,DB_Typologies!$AQ$4:$AQ$1445,0)+$A449,MATCH(G$3,TQoL_Indexes!$B$8:$AK$8,0)),"")</f>
        <v/>
      </c>
      <c r="H449" s="86" t="str">
        <f>IFERROR(INDEX(DB_Typologies!$D$4:$AP$1445,MATCH($A$3,DB_Typologies!$AQ$4:$AQ$1445,0)+$A449,MATCH(H$3,TQoL_Indexes!$B$8:$AK$8,0)),"")</f>
        <v/>
      </c>
      <c r="I449" s="86" t="str">
        <f>IFERROR(INDEX(DB_Typologies!$D$4:$AP$1445,MATCH($A$3,DB_Typologies!$AQ$4:$AQ$1445,0)+$A449,MATCH(I$3,TQoL_Indexes!$B$8:$AK$8,0)),"")</f>
        <v/>
      </c>
      <c r="J449" s="86" t="str">
        <f>IFERROR(INDEX(DB_Typologies!$D$4:$AP$1445,MATCH($A$3,DB_Typologies!$AQ$4:$AQ$1445,0)+$A449,MATCH(J$3,TQoL_Indexes!$B$8:$AK$8,0)),"")</f>
        <v/>
      </c>
      <c r="K449" s="86" t="str">
        <f>IFERROR(INDEX(DB_Typologies!$D$4:$AP$1445,MATCH($A$3,DB_Typologies!$AQ$4:$AQ$1445,0)+$A449,MATCH(K$3,TQoL_Indexes!$B$8:$AK$8,0)),"")</f>
        <v/>
      </c>
      <c r="L449" s="86" t="str">
        <f>IFERROR(INDEX(DB_Typologies!$D$4:$AP$1445,MATCH($A$3,DB_Typologies!$AQ$4:$AQ$1445,0)+$A449,MATCH(L$3,TQoL_Indexes!$B$8:$AK$8,0)),"")</f>
        <v/>
      </c>
      <c r="M449" s="86" t="str">
        <f>IFERROR(INDEX(DB_Typologies!$D$4:$AP$1445,MATCH($A$3,DB_Typologies!$AQ$4:$AQ$1445,0)+$A449,MATCH(M$3,TQoL_Indexes!$B$8:$AK$8,0)),"")</f>
        <v/>
      </c>
      <c r="N449" s="86" t="str">
        <f>IFERROR(INDEX(DB_Typologies!$D$4:$AP$1445,MATCH($A$3,DB_Typologies!$AQ$4:$AQ$1445,0)+$A449,MATCH(N$3,TQoL_Indexes!$B$8:$AK$8,0)),"")</f>
        <v/>
      </c>
      <c r="O449" s="86" t="str">
        <f>IFERROR(INDEX(DB_Typologies!$D$4:$AP$1445,MATCH($A$3,DB_Typologies!$AQ$4:$AQ$1445,0)+$A449,MATCH(O$3,TQoL_Indexes!$B$8:$AK$8,0)),"")</f>
        <v/>
      </c>
      <c r="P449" s="86" t="str">
        <f>IFERROR(INDEX(DB_Typologies!$D$4:$AP$1445,MATCH($A$3,DB_Typologies!$AQ$4:$AQ$1445,0)+$A449,MATCH(P$3,TQoL_Indexes!$B$8:$AK$8,0)),"")</f>
        <v/>
      </c>
      <c r="Q449" s="86" t="str">
        <f>IFERROR(INDEX(DB_Typologies!$D$4:$AP$1445,MATCH($A$3,DB_Typologies!$AQ$4:$AQ$1445,0)+$A449,MATCH(Q$3,TQoL_Indexes!$B$8:$AK$8,0)),"")</f>
        <v/>
      </c>
      <c r="R449" s="86" t="str">
        <f>IFERROR(INDEX(DB_Typologies!$D$4:$AP$1445,MATCH($A$3,DB_Typologies!$AQ$4:$AQ$1445,0)+$A449,MATCH(R$3,TQoL_Indexes!$B$8:$AK$8,0)),"")</f>
        <v/>
      </c>
      <c r="S449" s="86" t="str">
        <f>IFERROR(INDEX(DB_Typologies!$D$4:$AP$1445,MATCH($A$3,DB_Typologies!$AQ$4:$AQ$1445,0)+$A449,MATCH(S$3,TQoL_Indexes!$B$8:$AK$8,0)),"")</f>
        <v/>
      </c>
      <c r="T449" s="86" t="str">
        <f>IFERROR(INDEX(DB_Typologies!$D$4:$AP$1445,MATCH($A$3,DB_Typologies!$AQ$4:$AQ$1445,0)+$A449,MATCH(T$3,TQoL_Indexes!$B$8:$AK$8,0)),"")</f>
        <v/>
      </c>
      <c r="U449" s="86" t="str">
        <f>IFERROR(INDEX(DB_Typologies!$D$4:$AP$1445,MATCH($A$3,DB_Typologies!$AQ$4:$AQ$1445,0)+$A449,MATCH(U$3,TQoL_Indexes!$B$8:$AK$8,0)),"")</f>
        <v/>
      </c>
      <c r="V449" s="86" t="str">
        <f>IFERROR(INDEX(DB_Typologies!$D$4:$AP$1445,MATCH($A$3,DB_Typologies!$AQ$4:$AQ$1445,0)+$A449,MATCH(V$3,TQoL_Indexes!$B$8:$AK$8,0)),"")</f>
        <v/>
      </c>
      <c r="W449" s="86" t="str">
        <f>IFERROR(INDEX(DB_Typologies!$D$4:$AP$1445,MATCH($A$3,DB_Typologies!$AQ$4:$AQ$1445,0)+$A449,MATCH(W$3,TQoL_Indexes!$B$8:$AK$8,0)),"")</f>
        <v/>
      </c>
      <c r="X449" s="86" t="str">
        <f>IFERROR(INDEX(DB_Typologies!$D$4:$AP$1445,MATCH($A$3,DB_Typologies!$AQ$4:$AQ$1445,0)+$A449,MATCH(X$3,TQoL_Indexes!$B$8:$AK$8,0)),"")</f>
        <v/>
      </c>
      <c r="Y449" s="86" t="str">
        <f>IFERROR(INDEX(DB_Typologies!$D$4:$AP$1445,MATCH($A$3,DB_Typologies!$AQ$4:$AQ$1445,0)+$A449,MATCH(Y$3,TQoL_Indexes!$B$8:$AK$8,0)),"")</f>
        <v/>
      </c>
      <c r="Z449" s="86" t="str">
        <f>IFERROR(INDEX(DB_Typologies!$D$4:$AP$1445,MATCH($A$3,DB_Typologies!$AQ$4:$AQ$1445,0)+$A449,MATCH(Z$3,TQoL_Indexes!$B$8:$AK$8,0)),"")</f>
        <v/>
      </c>
      <c r="AA449" s="86" t="str">
        <f>IFERROR(INDEX(DB_Typologies!$D$4:$AP$1445,MATCH($A$3,DB_Typologies!$AQ$4:$AQ$1445,0)+$A449,MATCH(AA$3,TQoL_Indexes!$B$8:$AK$8,0)),"")</f>
        <v/>
      </c>
      <c r="AB449" s="86" t="str">
        <f>IFERROR(INDEX(DB_Typologies!$D$4:$AP$1445,MATCH($A$3,DB_Typologies!$AQ$4:$AQ$1445,0)+$A449,MATCH(AB$3,TQoL_Indexes!$B$8:$AK$8,0)),"")</f>
        <v/>
      </c>
      <c r="AC449" s="86" t="str">
        <f>IFERROR(INDEX(DB_Typologies!$D$4:$AP$1445,MATCH($A$3,DB_Typologies!$AQ$4:$AQ$1445,0)+$A449,MATCH(AC$3,TQoL_Indexes!$B$8:$AK$8,0)),"")</f>
        <v/>
      </c>
      <c r="AD449" s="86" t="str">
        <f>IFERROR(INDEX(DB_Typologies!$D$4:$AP$1445,MATCH($A$3,DB_Typologies!$AQ$4:$AQ$1445,0)+$A449,MATCH(AD$3,TQoL_Indexes!$B$8:$AK$8,0)),"")</f>
        <v/>
      </c>
      <c r="AE449" s="86" t="str">
        <f>IFERROR(INDEX(DB_Typologies!$D$4:$AP$1445,MATCH($A$3,DB_Typologies!$AQ$4:$AQ$1445,0)+$A449,MATCH(AE$3,TQoL_Indexes!$B$8:$AK$8,0)),"")</f>
        <v/>
      </c>
      <c r="AF449" s="86" t="str">
        <f>IFERROR(INDEX(DB_Typologies!$D$4:$AP$1445,MATCH($A$3,DB_Typologies!$AQ$4:$AQ$1445,0)+$A449,MATCH(AF$3,TQoL_Indexes!$B$8:$AK$8,0)),"")</f>
        <v/>
      </c>
      <c r="AG449" s="86" t="str">
        <f>IFERROR(INDEX(DB_Typologies!$D$4:$AP$1445,MATCH($A$3,DB_Typologies!$AQ$4:$AQ$1445,0)+$A449,MATCH(AG$3,TQoL_Indexes!$B$8:$AK$8,0)),"")</f>
        <v/>
      </c>
      <c r="AH449" s="86" t="str">
        <f>IFERROR(INDEX(DB_Typologies!$D$4:$AP$1445,MATCH($A$3,DB_Typologies!$AQ$4:$AQ$1445,0)+$A449,MATCH(AH$3,TQoL_Indexes!$B$8:$AK$8,0)),"")</f>
        <v/>
      </c>
      <c r="AI449" s="86" t="str">
        <f>IFERROR(INDEX(DB_Typologies!$D$4:$AP$1445,MATCH($A$3,DB_Typologies!$AQ$4:$AQ$1445,0)+$A449,MATCH(AI$3,TQoL_Indexes!$B$8:$AK$8,0)),"")</f>
        <v/>
      </c>
      <c r="AJ449" s="86" t="str">
        <f>IFERROR(INDEX(DB_Typologies!$D$4:$AP$1445,MATCH($A$3,DB_Typologies!$AQ$4:$AQ$1445,0)+$A449,MATCH(AJ$3,TQoL_Indexes!$B$8:$AK$8,0)),"")</f>
        <v/>
      </c>
      <c r="AK449" s="86" t="str">
        <f>IFERROR(INDEX(DB_Typologies!$D$4:$AP$1445,MATCH($A$3,DB_Typologies!$AQ$4:$AQ$1445,0)+$A449,MATCH(AK$3,TQoL_Indexes!$B$8:$AK$8,0)),"")</f>
        <v/>
      </c>
      <c r="AL449" s="86" t="str">
        <f>IFERROR(INDEX(DB_Typologies!$D$4:$AP$1445,MATCH($A$3,DB_Typologies!$AQ$4:$AQ$1445,0)+$A449,MATCH(AL$3,TQoL_Indexes!$B$8:$AK$8,0)),"")</f>
        <v/>
      </c>
      <c r="AM449" s="87" t="str">
        <f>IFERROR(INDEX(DB_Typologies!$D$4:$AP$1445,MATCH($A$3,DB_Typologies!$AQ$4:$AQ$1445,0)+$A449,MATCH(AM$3,TQoL_Indexes!$B$8:$AK$8,0)),"")</f>
        <v/>
      </c>
    </row>
    <row r="450" spans="1:39">
      <c r="A450" s="58" t="str">
        <f>IFERROR(IF(A449+1&lt;COUNTIF(DB_Typologies!$AQ$4:$AQ$1445,$A$3),A449+1,""),"")</f>
        <v/>
      </c>
      <c r="B450" s="120" t="str">
        <f>IFERROR(INDEX(DB_Typologies!$D$4:$AP$1445,MATCH($A$3,DB_Typologies!$AQ$4:$AQ$1445,0)+$A450,MATCH(B$3,TQoL_Indexes!$B$8:$AK$8,0)),"")</f>
        <v/>
      </c>
      <c r="C450" s="86" t="str">
        <f>IFERROR(INDEX(DB_Typologies!$D$4:$AP$1445,MATCH($A$3,DB_Typologies!$AQ$4:$AQ$1445,0)+$A450,MATCH(C$3,TQoL_Indexes!$B$8:$AK$8,0)),"")</f>
        <v/>
      </c>
      <c r="D450" s="87" t="str">
        <f>IFERROR(INDEX(DB_Typologies!$D$4:$AP$1445,MATCH($A$3,DB_Typologies!$AQ$4:$AQ$1445,0)+$A450,MATCH(D$3,TQoL_Indexes!$B$8:$AK$8,0)),"")</f>
        <v/>
      </c>
      <c r="E450" s="86" t="str">
        <f>IFERROR(INDEX(DB_Typologies!$D$4:$AP$1445,MATCH($A$3,DB_Typologies!$AQ$4:$AQ$1445,0)+$A450,MATCH(E$3,TQoL_Indexes!$B$8:$AK$8,0)),"")</f>
        <v/>
      </c>
      <c r="F450" s="86" t="str">
        <f>IFERROR(INDEX(DB_Typologies!$D$4:$AP$1445,MATCH($A$3,DB_Typologies!$AQ$4:$AQ$1445,0)+$A450,MATCH(F$3,TQoL_Indexes!$B$8:$AK$8,0)),"")</f>
        <v/>
      </c>
      <c r="G450" s="86" t="str">
        <f>IFERROR(INDEX(DB_Typologies!$D$4:$AP$1445,MATCH($A$3,DB_Typologies!$AQ$4:$AQ$1445,0)+$A450,MATCH(G$3,TQoL_Indexes!$B$8:$AK$8,0)),"")</f>
        <v/>
      </c>
      <c r="H450" s="86" t="str">
        <f>IFERROR(INDEX(DB_Typologies!$D$4:$AP$1445,MATCH($A$3,DB_Typologies!$AQ$4:$AQ$1445,0)+$A450,MATCH(H$3,TQoL_Indexes!$B$8:$AK$8,0)),"")</f>
        <v/>
      </c>
      <c r="I450" s="86" t="str">
        <f>IFERROR(INDEX(DB_Typologies!$D$4:$AP$1445,MATCH($A$3,DB_Typologies!$AQ$4:$AQ$1445,0)+$A450,MATCH(I$3,TQoL_Indexes!$B$8:$AK$8,0)),"")</f>
        <v/>
      </c>
      <c r="J450" s="86" t="str">
        <f>IFERROR(INDEX(DB_Typologies!$D$4:$AP$1445,MATCH($A$3,DB_Typologies!$AQ$4:$AQ$1445,0)+$A450,MATCH(J$3,TQoL_Indexes!$B$8:$AK$8,0)),"")</f>
        <v/>
      </c>
      <c r="K450" s="86" t="str">
        <f>IFERROR(INDEX(DB_Typologies!$D$4:$AP$1445,MATCH($A$3,DB_Typologies!$AQ$4:$AQ$1445,0)+$A450,MATCH(K$3,TQoL_Indexes!$B$8:$AK$8,0)),"")</f>
        <v/>
      </c>
      <c r="L450" s="86" t="str">
        <f>IFERROR(INDEX(DB_Typologies!$D$4:$AP$1445,MATCH($A$3,DB_Typologies!$AQ$4:$AQ$1445,0)+$A450,MATCH(L$3,TQoL_Indexes!$B$8:$AK$8,0)),"")</f>
        <v/>
      </c>
      <c r="M450" s="86" t="str">
        <f>IFERROR(INDEX(DB_Typologies!$D$4:$AP$1445,MATCH($A$3,DB_Typologies!$AQ$4:$AQ$1445,0)+$A450,MATCH(M$3,TQoL_Indexes!$B$8:$AK$8,0)),"")</f>
        <v/>
      </c>
      <c r="N450" s="86" t="str">
        <f>IFERROR(INDEX(DB_Typologies!$D$4:$AP$1445,MATCH($A$3,DB_Typologies!$AQ$4:$AQ$1445,0)+$A450,MATCH(N$3,TQoL_Indexes!$B$8:$AK$8,0)),"")</f>
        <v/>
      </c>
      <c r="O450" s="86" t="str">
        <f>IFERROR(INDEX(DB_Typologies!$D$4:$AP$1445,MATCH($A$3,DB_Typologies!$AQ$4:$AQ$1445,0)+$A450,MATCH(O$3,TQoL_Indexes!$B$8:$AK$8,0)),"")</f>
        <v/>
      </c>
      <c r="P450" s="86" t="str">
        <f>IFERROR(INDEX(DB_Typologies!$D$4:$AP$1445,MATCH($A$3,DB_Typologies!$AQ$4:$AQ$1445,0)+$A450,MATCH(P$3,TQoL_Indexes!$B$8:$AK$8,0)),"")</f>
        <v/>
      </c>
      <c r="Q450" s="86" t="str">
        <f>IFERROR(INDEX(DB_Typologies!$D$4:$AP$1445,MATCH($A$3,DB_Typologies!$AQ$4:$AQ$1445,0)+$A450,MATCH(Q$3,TQoL_Indexes!$B$8:$AK$8,0)),"")</f>
        <v/>
      </c>
      <c r="R450" s="86" t="str">
        <f>IFERROR(INDEX(DB_Typologies!$D$4:$AP$1445,MATCH($A$3,DB_Typologies!$AQ$4:$AQ$1445,0)+$A450,MATCH(R$3,TQoL_Indexes!$B$8:$AK$8,0)),"")</f>
        <v/>
      </c>
      <c r="S450" s="86" t="str">
        <f>IFERROR(INDEX(DB_Typologies!$D$4:$AP$1445,MATCH($A$3,DB_Typologies!$AQ$4:$AQ$1445,0)+$A450,MATCH(S$3,TQoL_Indexes!$B$8:$AK$8,0)),"")</f>
        <v/>
      </c>
      <c r="T450" s="86" t="str">
        <f>IFERROR(INDEX(DB_Typologies!$D$4:$AP$1445,MATCH($A$3,DB_Typologies!$AQ$4:$AQ$1445,0)+$A450,MATCH(T$3,TQoL_Indexes!$B$8:$AK$8,0)),"")</f>
        <v/>
      </c>
      <c r="U450" s="86" t="str">
        <f>IFERROR(INDEX(DB_Typologies!$D$4:$AP$1445,MATCH($A$3,DB_Typologies!$AQ$4:$AQ$1445,0)+$A450,MATCH(U$3,TQoL_Indexes!$B$8:$AK$8,0)),"")</f>
        <v/>
      </c>
      <c r="V450" s="86" t="str">
        <f>IFERROR(INDEX(DB_Typologies!$D$4:$AP$1445,MATCH($A$3,DB_Typologies!$AQ$4:$AQ$1445,0)+$A450,MATCH(V$3,TQoL_Indexes!$B$8:$AK$8,0)),"")</f>
        <v/>
      </c>
      <c r="W450" s="86" t="str">
        <f>IFERROR(INDEX(DB_Typologies!$D$4:$AP$1445,MATCH($A$3,DB_Typologies!$AQ$4:$AQ$1445,0)+$A450,MATCH(W$3,TQoL_Indexes!$B$8:$AK$8,0)),"")</f>
        <v/>
      </c>
      <c r="X450" s="86" t="str">
        <f>IFERROR(INDEX(DB_Typologies!$D$4:$AP$1445,MATCH($A$3,DB_Typologies!$AQ$4:$AQ$1445,0)+$A450,MATCH(X$3,TQoL_Indexes!$B$8:$AK$8,0)),"")</f>
        <v/>
      </c>
      <c r="Y450" s="86" t="str">
        <f>IFERROR(INDEX(DB_Typologies!$D$4:$AP$1445,MATCH($A$3,DB_Typologies!$AQ$4:$AQ$1445,0)+$A450,MATCH(Y$3,TQoL_Indexes!$B$8:$AK$8,0)),"")</f>
        <v/>
      </c>
      <c r="Z450" s="86" t="str">
        <f>IFERROR(INDEX(DB_Typologies!$D$4:$AP$1445,MATCH($A$3,DB_Typologies!$AQ$4:$AQ$1445,0)+$A450,MATCH(Z$3,TQoL_Indexes!$B$8:$AK$8,0)),"")</f>
        <v/>
      </c>
      <c r="AA450" s="86" t="str">
        <f>IFERROR(INDEX(DB_Typologies!$D$4:$AP$1445,MATCH($A$3,DB_Typologies!$AQ$4:$AQ$1445,0)+$A450,MATCH(AA$3,TQoL_Indexes!$B$8:$AK$8,0)),"")</f>
        <v/>
      </c>
      <c r="AB450" s="86" t="str">
        <f>IFERROR(INDEX(DB_Typologies!$D$4:$AP$1445,MATCH($A$3,DB_Typologies!$AQ$4:$AQ$1445,0)+$A450,MATCH(AB$3,TQoL_Indexes!$B$8:$AK$8,0)),"")</f>
        <v/>
      </c>
      <c r="AC450" s="86" t="str">
        <f>IFERROR(INDEX(DB_Typologies!$D$4:$AP$1445,MATCH($A$3,DB_Typologies!$AQ$4:$AQ$1445,0)+$A450,MATCH(AC$3,TQoL_Indexes!$B$8:$AK$8,0)),"")</f>
        <v/>
      </c>
      <c r="AD450" s="86" t="str">
        <f>IFERROR(INDEX(DB_Typologies!$D$4:$AP$1445,MATCH($A$3,DB_Typologies!$AQ$4:$AQ$1445,0)+$A450,MATCH(AD$3,TQoL_Indexes!$B$8:$AK$8,0)),"")</f>
        <v/>
      </c>
      <c r="AE450" s="86" t="str">
        <f>IFERROR(INDEX(DB_Typologies!$D$4:$AP$1445,MATCH($A$3,DB_Typologies!$AQ$4:$AQ$1445,0)+$A450,MATCH(AE$3,TQoL_Indexes!$B$8:$AK$8,0)),"")</f>
        <v/>
      </c>
      <c r="AF450" s="86" t="str">
        <f>IFERROR(INDEX(DB_Typologies!$D$4:$AP$1445,MATCH($A$3,DB_Typologies!$AQ$4:$AQ$1445,0)+$A450,MATCH(AF$3,TQoL_Indexes!$B$8:$AK$8,0)),"")</f>
        <v/>
      </c>
      <c r="AG450" s="86" t="str">
        <f>IFERROR(INDEX(DB_Typologies!$D$4:$AP$1445,MATCH($A$3,DB_Typologies!$AQ$4:$AQ$1445,0)+$A450,MATCH(AG$3,TQoL_Indexes!$B$8:$AK$8,0)),"")</f>
        <v/>
      </c>
      <c r="AH450" s="86" t="str">
        <f>IFERROR(INDEX(DB_Typologies!$D$4:$AP$1445,MATCH($A$3,DB_Typologies!$AQ$4:$AQ$1445,0)+$A450,MATCH(AH$3,TQoL_Indexes!$B$8:$AK$8,0)),"")</f>
        <v/>
      </c>
      <c r="AI450" s="86" t="str">
        <f>IFERROR(INDEX(DB_Typologies!$D$4:$AP$1445,MATCH($A$3,DB_Typologies!$AQ$4:$AQ$1445,0)+$A450,MATCH(AI$3,TQoL_Indexes!$B$8:$AK$8,0)),"")</f>
        <v/>
      </c>
      <c r="AJ450" s="86" t="str">
        <f>IFERROR(INDEX(DB_Typologies!$D$4:$AP$1445,MATCH($A$3,DB_Typologies!$AQ$4:$AQ$1445,0)+$A450,MATCH(AJ$3,TQoL_Indexes!$B$8:$AK$8,0)),"")</f>
        <v/>
      </c>
      <c r="AK450" s="86" t="str">
        <f>IFERROR(INDEX(DB_Typologies!$D$4:$AP$1445,MATCH($A$3,DB_Typologies!$AQ$4:$AQ$1445,0)+$A450,MATCH(AK$3,TQoL_Indexes!$B$8:$AK$8,0)),"")</f>
        <v/>
      </c>
      <c r="AL450" s="86" t="str">
        <f>IFERROR(INDEX(DB_Typologies!$D$4:$AP$1445,MATCH($A$3,DB_Typologies!$AQ$4:$AQ$1445,0)+$A450,MATCH(AL$3,TQoL_Indexes!$B$8:$AK$8,0)),"")</f>
        <v/>
      </c>
      <c r="AM450" s="87" t="str">
        <f>IFERROR(INDEX(DB_Typologies!$D$4:$AP$1445,MATCH($A$3,DB_Typologies!$AQ$4:$AQ$1445,0)+$A450,MATCH(AM$3,TQoL_Indexes!$B$8:$AK$8,0)),"")</f>
        <v/>
      </c>
    </row>
    <row r="451" spans="1:39">
      <c r="A451" s="58" t="str">
        <f>IFERROR(IF(A450+1&lt;COUNTIF(DB_Typologies!$AQ$4:$AQ$1445,$A$3),A450+1,""),"")</f>
        <v/>
      </c>
      <c r="B451" s="120" t="str">
        <f>IFERROR(INDEX(DB_Typologies!$D$4:$AP$1445,MATCH($A$3,DB_Typologies!$AQ$4:$AQ$1445,0)+$A451,MATCH(B$3,TQoL_Indexes!$B$8:$AK$8,0)),"")</f>
        <v/>
      </c>
      <c r="C451" s="86" t="str">
        <f>IFERROR(INDEX(DB_Typologies!$D$4:$AP$1445,MATCH($A$3,DB_Typologies!$AQ$4:$AQ$1445,0)+$A451,MATCH(C$3,TQoL_Indexes!$B$8:$AK$8,0)),"")</f>
        <v/>
      </c>
      <c r="D451" s="87" t="str">
        <f>IFERROR(INDEX(DB_Typologies!$D$4:$AP$1445,MATCH($A$3,DB_Typologies!$AQ$4:$AQ$1445,0)+$A451,MATCH(D$3,TQoL_Indexes!$B$8:$AK$8,0)),"")</f>
        <v/>
      </c>
      <c r="E451" s="86" t="str">
        <f>IFERROR(INDEX(DB_Typologies!$D$4:$AP$1445,MATCH($A$3,DB_Typologies!$AQ$4:$AQ$1445,0)+$A451,MATCH(E$3,TQoL_Indexes!$B$8:$AK$8,0)),"")</f>
        <v/>
      </c>
      <c r="F451" s="86" t="str">
        <f>IFERROR(INDEX(DB_Typologies!$D$4:$AP$1445,MATCH($A$3,DB_Typologies!$AQ$4:$AQ$1445,0)+$A451,MATCH(F$3,TQoL_Indexes!$B$8:$AK$8,0)),"")</f>
        <v/>
      </c>
      <c r="G451" s="86" t="str">
        <f>IFERROR(INDEX(DB_Typologies!$D$4:$AP$1445,MATCH($A$3,DB_Typologies!$AQ$4:$AQ$1445,0)+$A451,MATCH(G$3,TQoL_Indexes!$B$8:$AK$8,0)),"")</f>
        <v/>
      </c>
      <c r="H451" s="86" t="str">
        <f>IFERROR(INDEX(DB_Typologies!$D$4:$AP$1445,MATCH($A$3,DB_Typologies!$AQ$4:$AQ$1445,0)+$A451,MATCH(H$3,TQoL_Indexes!$B$8:$AK$8,0)),"")</f>
        <v/>
      </c>
      <c r="I451" s="86" t="str">
        <f>IFERROR(INDEX(DB_Typologies!$D$4:$AP$1445,MATCH($A$3,DB_Typologies!$AQ$4:$AQ$1445,0)+$A451,MATCH(I$3,TQoL_Indexes!$B$8:$AK$8,0)),"")</f>
        <v/>
      </c>
      <c r="J451" s="86" t="str">
        <f>IFERROR(INDEX(DB_Typologies!$D$4:$AP$1445,MATCH($A$3,DB_Typologies!$AQ$4:$AQ$1445,0)+$A451,MATCH(J$3,TQoL_Indexes!$B$8:$AK$8,0)),"")</f>
        <v/>
      </c>
      <c r="K451" s="86" t="str">
        <f>IFERROR(INDEX(DB_Typologies!$D$4:$AP$1445,MATCH($A$3,DB_Typologies!$AQ$4:$AQ$1445,0)+$A451,MATCH(K$3,TQoL_Indexes!$B$8:$AK$8,0)),"")</f>
        <v/>
      </c>
      <c r="L451" s="86" t="str">
        <f>IFERROR(INDEX(DB_Typologies!$D$4:$AP$1445,MATCH($A$3,DB_Typologies!$AQ$4:$AQ$1445,0)+$A451,MATCH(L$3,TQoL_Indexes!$B$8:$AK$8,0)),"")</f>
        <v/>
      </c>
      <c r="M451" s="86" t="str">
        <f>IFERROR(INDEX(DB_Typologies!$D$4:$AP$1445,MATCH($A$3,DB_Typologies!$AQ$4:$AQ$1445,0)+$A451,MATCH(M$3,TQoL_Indexes!$B$8:$AK$8,0)),"")</f>
        <v/>
      </c>
      <c r="N451" s="86" t="str">
        <f>IFERROR(INDEX(DB_Typologies!$D$4:$AP$1445,MATCH($A$3,DB_Typologies!$AQ$4:$AQ$1445,0)+$A451,MATCH(N$3,TQoL_Indexes!$B$8:$AK$8,0)),"")</f>
        <v/>
      </c>
      <c r="O451" s="86" t="str">
        <f>IFERROR(INDEX(DB_Typologies!$D$4:$AP$1445,MATCH($A$3,DB_Typologies!$AQ$4:$AQ$1445,0)+$A451,MATCH(O$3,TQoL_Indexes!$B$8:$AK$8,0)),"")</f>
        <v/>
      </c>
      <c r="P451" s="86" t="str">
        <f>IFERROR(INDEX(DB_Typologies!$D$4:$AP$1445,MATCH($A$3,DB_Typologies!$AQ$4:$AQ$1445,0)+$A451,MATCH(P$3,TQoL_Indexes!$B$8:$AK$8,0)),"")</f>
        <v/>
      </c>
      <c r="Q451" s="86" t="str">
        <f>IFERROR(INDEX(DB_Typologies!$D$4:$AP$1445,MATCH($A$3,DB_Typologies!$AQ$4:$AQ$1445,0)+$A451,MATCH(Q$3,TQoL_Indexes!$B$8:$AK$8,0)),"")</f>
        <v/>
      </c>
      <c r="R451" s="86" t="str">
        <f>IFERROR(INDEX(DB_Typologies!$D$4:$AP$1445,MATCH($A$3,DB_Typologies!$AQ$4:$AQ$1445,0)+$A451,MATCH(R$3,TQoL_Indexes!$B$8:$AK$8,0)),"")</f>
        <v/>
      </c>
      <c r="S451" s="86" t="str">
        <f>IFERROR(INDEX(DB_Typologies!$D$4:$AP$1445,MATCH($A$3,DB_Typologies!$AQ$4:$AQ$1445,0)+$A451,MATCH(S$3,TQoL_Indexes!$B$8:$AK$8,0)),"")</f>
        <v/>
      </c>
      <c r="T451" s="86" t="str">
        <f>IFERROR(INDEX(DB_Typologies!$D$4:$AP$1445,MATCH($A$3,DB_Typologies!$AQ$4:$AQ$1445,0)+$A451,MATCH(T$3,TQoL_Indexes!$B$8:$AK$8,0)),"")</f>
        <v/>
      </c>
      <c r="U451" s="86" t="str">
        <f>IFERROR(INDEX(DB_Typologies!$D$4:$AP$1445,MATCH($A$3,DB_Typologies!$AQ$4:$AQ$1445,0)+$A451,MATCH(U$3,TQoL_Indexes!$B$8:$AK$8,0)),"")</f>
        <v/>
      </c>
      <c r="V451" s="86" t="str">
        <f>IFERROR(INDEX(DB_Typologies!$D$4:$AP$1445,MATCH($A$3,DB_Typologies!$AQ$4:$AQ$1445,0)+$A451,MATCH(V$3,TQoL_Indexes!$B$8:$AK$8,0)),"")</f>
        <v/>
      </c>
      <c r="W451" s="86" t="str">
        <f>IFERROR(INDEX(DB_Typologies!$D$4:$AP$1445,MATCH($A$3,DB_Typologies!$AQ$4:$AQ$1445,0)+$A451,MATCH(W$3,TQoL_Indexes!$B$8:$AK$8,0)),"")</f>
        <v/>
      </c>
      <c r="X451" s="86" t="str">
        <f>IFERROR(INDEX(DB_Typologies!$D$4:$AP$1445,MATCH($A$3,DB_Typologies!$AQ$4:$AQ$1445,0)+$A451,MATCH(X$3,TQoL_Indexes!$B$8:$AK$8,0)),"")</f>
        <v/>
      </c>
      <c r="Y451" s="86" t="str">
        <f>IFERROR(INDEX(DB_Typologies!$D$4:$AP$1445,MATCH($A$3,DB_Typologies!$AQ$4:$AQ$1445,0)+$A451,MATCH(Y$3,TQoL_Indexes!$B$8:$AK$8,0)),"")</f>
        <v/>
      </c>
      <c r="Z451" s="86" t="str">
        <f>IFERROR(INDEX(DB_Typologies!$D$4:$AP$1445,MATCH($A$3,DB_Typologies!$AQ$4:$AQ$1445,0)+$A451,MATCH(Z$3,TQoL_Indexes!$B$8:$AK$8,0)),"")</f>
        <v/>
      </c>
      <c r="AA451" s="86" t="str">
        <f>IFERROR(INDEX(DB_Typologies!$D$4:$AP$1445,MATCH($A$3,DB_Typologies!$AQ$4:$AQ$1445,0)+$A451,MATCH(AA$3,TQoL_Indexes!$B$8:$AK$8,0)),"")</f>
        <v/>
      </c>
      <c r="AB451" s="86" t="str">
        <f>IFERROR(INDEX(DB_Typologies!$D$4:$AP$1445,MATCH($A$3,DB_Typologies!$AQ$4:$AQ$1445,0)+$A451,MATCH(AB$3,TQoL_Indexes!$B$8:$AK$8,0)),"")</f>
        <v/>
      </c>
      <c r="AC451" s="86" t="str">
        <f>IFERROR(INDEX(DB_Typologies!$D$4:$AP$1445,MATCH($A$3,DB_Typologies!$AQ$4:$AQ$1445,0)+$A451,MATCH(AC$3,TQoL_Indexes!$B$8:$AK$8,0)),"")</f>
        <v/>
      </c>
      <c r="AD451" s="86" t="str">
        <f>IFERROR(INDEX(DB_Typologies!$D$4:$AP$1445,MATCH($A$3,DB_Typologies!$AQ$4:$AQ$1445,0)+$A451,MATCH(AD$3,TQoL_Indexes!$B$8:$AK$8,0)),"")</f>
        <v/>
      </c>
      <c r="AE451" s="86" t="str">
        <f>IFERROR(INDEX(DB_Typologies!$D$4:$AP$1445,MATCH($A$3,DB_Typologies!$AQ$4:$AQ$1445,0)+$A451,MATCH(AE$3,TQoL_Indexes!$B$8:$AK$8,0)),"")</f>
        <v/>
      </c>
      <c r="AF451" s="86" t="str">
        <f>IFERROR(INDEX(DB_Typologies!$D$4:$AP$1445,MATCH($A$3,DB_Typologies!$AQ$4:$AQ$1445,0)+$A451,MATCH(AF$3,TQoL_Indexes!$B$8:$AK$8,0)),"")</f>
        <v/>
      </c>
      <c r="AG451" s="86" t="str">
        <f>IFERROR(INDEX(DB_Typologies!$D$4:$AP$1445,MATCH($A$3,DB_Typologies!$AQ$4:$AQ$1445,0)+$A451,MATCH(AG$3,TQoL_Indexes!$B$8:$AK$8,0)),"")</f>
        <v/>
      </c>
      <c r="AH451" s="86" t="str">
        <f>IFERROR(INDEX(DB_Typologies!$D$4:$AP$1445,MATCH($A$3,DB_Typologies!$AQ$4:$AQ$1445,0)+$A451,MATCH(AH$3,TQoL_Indexes!$B$8:$AK$8,0)),"")</f>
        <v/>
      </c>
      <c r="AI451" s="86" t="str">
        <f>IFERROR(INDEX(DB_Typologies!$D$4:$AP$1445,MATCH($A$3,DB_Typologies!$AQ$4:$AQ$1445,0)+$A451,MATCH(AI$3,TQoL_Indexes!$B$8:$AK$8,0)),"")</f>
        <v/>
      </c>
      <c r="AJ451" s="86" t="str">
        <f>IFERROR(INDEX(DB_Typologies!$D$4:$AP$1445,MATCH($A$3,DB_Typologies!$AQ$4:$AQ$1445,0)+$A451,MATCH(AJ$3,TQoL_Indexes!$B$8:$AK$8,0)),"")</f>
        <v/>
      </c>
      <c r="AK451" s="86" t="str">
        <f>IFERROR(INDEX(DB_Typologies!$D$4:$AP$1445,MATCH($A$3,DB_Typologies!$AQ$4:$AQ$1445,0)+$A451,MATCH(AK$3,TQoL_Indexes!$B$8:$AK$8,0)),"")</f>
        <v/>
      </c>
      <c r="AL451" s="86" t="str">
        <f>IFERROR(INDEX(DB_Typologies!$D$4:$AP$1445,MATCH($A$3,DB_Typologies!$AQ$4:$AQ$1445,0)+$A451,MATCH(AL$3,TQoL_Indexes!$B$8:$AK$8,0)),"")</f>
        <v/>
      </c>
      <c r="AM451" s="87" t="str">
        <f>IFERROR(INDEX(DB_Typologies!$D$4:$AP$1445,MATCH($A$3,DB_Typologies!$AQ$4:$AQ$1445,0)+$A451,MATCH(AM$3,TQoL_Indexes!$B$8:$AK$8,0)),"")</f>
        <v/>
      </c>
    </row>
    <row r="452" spans="1:39">
      <c r="A452" s="58" t="str">
        <f>IFERROR(IF(A451+1&lt;COUNTIF(DB_Typologies!$AQ$4:$AQ$1445,$A$3),A451+1,""),"")</f>
        <v/>
      </c>
      <c r="B452" s="120" t="str">
        <f>IFERROR(INDEX(DB_Typologies!$D$4:$AP$1445,MATCH($A$3,DB_Typologies!$AQ$4:$AQ$1445,0)+$A452,MATCH(B$3,TQoL_Indexes!$B$8:$AK$8,0)),"")</f>
        <v/>
      </c>
      <c r="C452" s="86" t="str">
        <f>IFERROR(INDEX(DB_Typologies!$D$4:$AP$1445,MATCH($A$3,DB_Typologies!$AQ$4:$AQ$1445,0)+$A452,MATCH(C$3,TQoL_Indexes!$B$8:$AK$8,0)),"")</f>
        <v/>
      </c>
      <c r="D452" s="87" t="str">
        <f>IFERROR(INDEX(DB_Typologies!$D$4:$AP$1445,MATCH($A$3,DB_Typologies!$AQ$4:$AQ$1445,0)+$A452,MATCH(D$3,TQoL_Indexes!$B$8:$AK$8,0)),"")</f>
        <v/>
      </c>
      <c r="E452" s="86" t="str">
        <f>IFERROR(INDEX(DB_Typologies!$D$4:$AP$1445,MATCH($A$3,DB_Typologies!$AQ$4:$AQ$1445,0)+$A452,MATCH(E$3,TQoL_Indexes!$B$8:$AK$8,0)),"")</f>
        <v/>
      </c>
      <c r="F452" s="86" t="str">
        <f>IFERROR(INDEX(DB_Typologies!$D$4:$AP$1445,MATCH($A$3,DB_Typologies!$AQ$4:$AQ$1445,0)+$A452,MATCH(F$3,TQoL_Indexes!$B$8:$AK$8,0)),"")</f>
        <v/>
      </c>
      <c r="G452" s="86" t="str">
        <f>IFERROR(INDEX(DB_Typologies!$D$4:$AP$1445,MATCH($A$3,DB_Typologies!$AQ$4:$AQ$1445,0)+$A452,MATCH(G$3,TQoL_Indexes!$B$8:$AK$8,0)),"")</f>
        <v/>
      </c>
      <c r="H452" s="86" t="str">
        <f>IFERROR(INDEX(DB_Typologies!$D$4:$AP$1445,MATCH($A$3,DB_Typologies!$AQ$4:$AQ$1445,0)+$A452,MATCH(H$3,TQoL_Indexes!$B$8:$AK$8,0)),"")</f>
        <v/>
      </c>
      <c r="I452" s="86" t="str">
        <f>IFERROR(INDEX(DB_Typologies!$D$4:$AP$1445,MATCH($A$3,DB_Typologies!$AQ$4:$AQ$1445,0)+$A452,MATCH(I$3,TQoL_Indexes!$B$8:$AK$8,0)),"")</f>
        <v/>
      </c>
      <c r="J452" s="86" t="str">
        <f>IFERROR(INDEX(DB_Typologies!$D$4:$AP$1445,MATCH($A$3,DB_Typologies!$AQ$4:$AQ$1445,0)+$A452,MATCH(J$3,TQoL_Indexes!$B$8:$AK$8,0)),"")</f>
        <v/>
      </c>
      <c r="K452" s="86" t="str">
        <f>IFERROR(INDEX(DB_Typologies!$D$4:$AP$1445,MATCH($A$3,DB_Typologies!$AQ$4:$AQ$1445,0)+$A452,MATCH(K$3,TQoL_Indexes!$B$8:$AK$8,0)),"")</f>
        <v/>
      </c>
      <c r="L452" s="86" t="str">
        <f>IFERROR(INDEX(DB_Typologies!$D$4:$AP$1445,MATCH($A$3,DB_Typologies!$AQ$4:$AQ$1445,0)+$A452,MATCH(L$3,TQoL_Indexes!$B$8:$AK$8,0)),"")</f>
        <v/>
      </c>
      <c r="M452" s="86" t="str">
        <f>IFERROR(INDEX(DB_Typologies!$D$4:$AP$1445,MATCH($A$3,DB_Typologies!$AQ$4:$AQ$1445,0)+$A452,MATCH(M$3,TQoL_Indexes!$B$8:$AK$8,0)),"")</f>
        <v/>
      </c>
      <c r="N452" s="86" t="str">
        <f>IFERROR(INDEX(DB_Typologies!$D$4:$AP$1445,MATCH($A$3,DB_Typologies!$AQ$4:$AQ$1445,0)+$A452,MATCH(N$3,TQoL_Indexes!$B$8:$AK$8,0)),"")</f>
        <v/>
      </c>
      <c r="O452" s="86" t="str">
        <f>IFERROR(INDEX(DB_Typologies!$D$4:$AP$1445,MATCH($A$3,DB_Typologies!$AQ$4:$AQ$1445,0)+$A452,MATCH(O$3,TQoL_Indexes!$B$8:$AK$8,0)),"")</f>
        <v/>
      </c>
      <c r="P452" s="86" t="str">
        <f>IFERROR(INDEX(DB_Typologies!$D$4:$AP$1445,MATCH($A$3,DB_Typologies!$AQ$4:$AQ$1445,0)+$A452,MATCH(P$3,TQoL_Indexes!$B$8:$AK$8,0)),"")</f>
        <v/>
      </c>
      <c r="Q452" s="86" t="str">
        <f>IFERROR(INDEX(DB_Typologies!$D$4:$AP$1445,MATCH($A$3,DB_Typologies!$AQ$4:$AQ$1445,0)+$A452,MATCH(Q$3,TQoL_Indexes!$B$8:$AK$8,0)),"")</f>
        <v/>
      </c>
      <c r="R452" s="86" t="str">
        <f>IFERROR(INDEX(DB_Typologies!$D$4:$AP$1445,MATCH($A$3,DB_Typologies!$AQ$4:$AQ$1445,0)+$A452,MATCH(R$3,TQoL_Indexes!$B$8:$AK$8,0)),"")</f>
        <v/>
      </c>
      <c r="S452" s="86" t="str">
        <f>IFERROR(INDEX(DB_Typologies!$D$4:$AP$1445,MATCH($A$3,DB_Typologies!$AQ$4:$AQ$1445,0)+$A452,MATCH(S$3,TQoL_Indexes!$B$8:$AK$8,0)),"")</f>
        <v/>
      </c>
      <c r="T452" s="86" t="str">
        <f>IFERROR(INDEX(DB_Typologies!$D$4:$AP$1445,MATCH($A$3,DB_Typologies!$AQ$4:$AQ$1445,0)+$A452,MATCH(T$3,TQoL_Indexes!$B$8:$AK$8,0)),"")</f>
        <v/>
      </c>
      <c r="U452" s="86" t="str">
        <f>IFERROR(INDEX(DB_Typologies!$D$4:$AP$1445,MATCH($A$3,DB_Typologies!$AQ$4:$AQ$1445,0)+$A452,MATCH(U$3,TQoL_Indexes!$B$8:$AK$8,0)),"")</f>
        <v/>
      </c>
      <c r="V452" s="86" t="str">
        <f>IFERROR(INDEX(DB_Typologies!$D$4:$AP$1445,MATCH($A$3,DB_Typologies!$AQ$4:$AQ$1445,0)+$A452,MATCH(V$3,TQoL_Indexes!$B$8:$AK$8,0)),"")</f>
        <v/>
      </c>
      <c r="W452" s="86" t="str">
        <f>IFERROR(INDEX(DB_Typologies!$D$4:$AP$1445,MATCH($A$3,DB_Typologies!$AQ$4:$AQ$1445,0)+$A452,MATCH(W$3,TQoL_Indexes!$B$8:$AK$8,0)),"")</f>
        <v/>
      </c>
      <c r="X452" s="86" t="str">
        <f>IFERROR(INDEX(DB_Typologies!$D$4:$AP$1445,MATCH($A$3,DB_Typologies!$AQ$4:$AQ$1445,0)+$A452,MATCH(X$3,TQoL_Indexes!$B$8:$AK$8,0)),"")</f>
        <v/>
      </c>
      <c r="Y452" s="86" t="str">
        <f>IFERROR(INDEX(DB_Typologies!$D$4:$AP$1445,MATCH($A$3,DB_Typologies!$AQ$4:$AQ$1445,0)+$A452,MATCH(Y$3,TQoL_Indexes!$B$8:$AK$8,0)),"")</f>
        <v/>
      </c>
      <c r="Z452" s="86" t="str">
        <f>IFERROR(INDEX(DB_Typologies!$D$4:$AP$1445,MATCH($A$3,DB_Typologies!$AQ$4:$AQ$1445,0)+$A452,MATCH(Z$3,TQoL_Indexes!$B$8:$AK$8,0)),"")</f>
        <v/>
      </c>
      <c r="AA452" s="86" t="str">
        <f>IFERROR(INDEX(DB_Typologies!$D$4:$AP$1445,MATCH($A$3,DB_Typologies!$AQ$4:$AQ$1445,0)+$A452,MATCH(AA$3,TQoL_Indexes!$B$8:$AK$8,0)),"")</f>
        <v/>
      </c>
      <c r="AB452" s="86" t="str">
        <f>IFERROR(INDEX(DB_Typologies!$D$4:$AP$1445,MATCH($A$3,DB_Typologies!$AQ$4:$AQ$1445,0)+$A452,MATCH(AB$3,TQoL_Indexes!$B$8:$AK$8,0)),"")</f>
        <v/>
      </c>
      <c r="AC452" s="86" t="str">
        <f>IFERROR(INDEX(DB_Typologies!$D$4:$AP$1445,MATCH($A$3,DB_Typologies!$AQ$4:$AQ$1445,0)+$A452,MATCH(AC$3,TQoL_Indexes!$B$8:$AK$8,0)),"")</f>
        <v/>
      </c>
      <c r="AD452" s="86" t="str">
        <f>IFERROR(INDEX(DB_Typologies!$D$4:$AP$1445,MATCH($A$3,DB_Typologies!$AQ$4:$AQ$1445,0)+$A452,MATCH(AD$3,TQoL_Indexes!$B$8:$AK$8,0)),"")</f>
        <v/>
      </c>
      <c r="AE452" s="86" t="str">
        <f>IFERROR(INDEX(DB_Typologies!$D$4:$AP$1445,MATCH($A$3,DB_Typologies!$AQ$4:$AQ$1445,0)+$A452,MATCH(AE$3,TQoL_Indexes!$B$8:$AK$8,0)),"")</f>
        <v/>
      </c>
      <c r="AF452" s="86" t="str">
        <f>IFERROR(INDEX(DB_Typologies!$D$4:$AP$1445,MATCH($A$3,DB_Typologies!$AQ$4:$AQ$1445,0)+$A452,MATCH(AF$3,TQoL_Indexes!$B$8:$AK$8,0)),"")</f>
        <v/>
      </c>
      <c r="AG452" s="86" t="str">
        <f>IFERROR(INDEX(DB_Typologies!$D$4:$AP$1445,MATCH($A$3,DB_Typologies!$AQ$4:$AQ$1445,0)+$A452,MATCH(AG$3,TQoL_Indexes!$B$8:$AK$8,0)),"")</f>
        <v/>
      </c>
      <c r="AH452" s="86" t="str">
        <f>IFERROR(INDEX(DB_Typologies!$D$4:$AP$1445,MATCH($A$3,DB_Typologies!$AQ$4:$AQ$1445,0)+$A452,MATCH(AH$3,TQoL_Indexes!$B$8:$AK$8,0)),"")</f>
        <v/>
      </c>
      <c r="AI452" s="86" t="str">
        <f>IFERROR(INDEX(DB_Typologies!$D$4:$AP$1445,MATCH($A$3,DB_Typologies!$AQ$4:$AQ$1445,0)+$A452,MATCH(AI$3,TQoL_Indexes!$B$8:$AK$8,0)),"")</f>
        <v/>
      </c>
      <c r="AJ452" s="86" t="str">
        <f>IFERROR(INDEX(DB_Typologies!$D$4:$AP$1445,MATCH($A$3,DB_Typologies!$AQ$4:$AQ$1445,0)+$A452,MATCH(AJ$3,TQoL_Indexes!$B$8:$AK$8,0)),"")</f>
        <v/>
      </c>
      <c r="AK452" s="86" t="str">
        <f>IFERROR(INDEX(DB_Typologies!$D$4:$AP$1445,MATCH($A$3,DB_Typologies!$AQ$4:$AQ$1445,0)+$A452,MATCH(AK$3,TQoL_Indexes!$B$8:$AK$8,0)),"")</f>
        <v/>
      </c>
      <c r="AL452" s="86" t="str">
        <f>IFERROR(INDEX(DB_Typologies!$D$4:$AP$1445,MATCH($A$3,DB_Typologies!$AQ$4:$AQ$1445,0)+$A452,MATCH(AL$3,TQoL_Indexes!$B$8:$AK$8,0)),"")</f>
        <v/>
      </c>
      <c r="AM452" s="87" t="str">
        <f>IFERROR(INDEX(DB_Typologies!$D$4:$AP$1445,MATCH($A$3,DB_Typologies!$AQ$4:$AQ$1445,0)+$A452,MATCH(AM$3,TQoL_Indexes!$B$8:$AK$8,0)),"")</f>
        <v/>
      </c>
    </row>
    <row r="453" spans="1:39">
      <c r="A453" s="58" t="str">
        <f>IFERROR(IF(A452+1&lt;COUNTIF(DB_Typologies!$AQ$4:$AQ$1445,$A$3),A452+1,""),"")</f>
        <v/>
      </c>
      <c r="B453" s="120" t="str">
        <f>IFERROR(INDEX(DB_Typologies!$D$4:$AP$1445,MATCH($A$3,DB_Typologies!$AQ$4:$AQ$1445,0)+$A453,MATCH(B$3,TQoL_Indexes!$B$8:$AK$8,0)),"")</f>
        <v/>
      </c>
      <c r="C453" s="86" t="str">
        <f>IFERROR(INDEX(DB_Typologies!$D$4:$AP$1445,MATCH($A$3,DB_Typologies!$AQ$4:$AQ$1445,0)+$A453,MATCH(C$3,TQoL_Indexes!$B$8:$AK$8,0)),"")</f>
        <v/>
      </c>
      <c r="D453" s="87" t="str">
        <f>IFERROR(INDEX(DB_Typologies!$D$4:$AP$1445,MATCH($A$3,DB_Typologies!$AQ$4:$AQ$1445,0)+$A453,MATCH(D$3,TQoL_Indexes!$B$8:$AK$8,0)),"")</f>
        <v/>
      </c>
      <c r="E453" s="86" t="str">
        <f>IFERROR(INDEX(DB_Typologies!$D$4:$AP$1445,MATCH($A$3,DB_Typologies!$AQ$4:$AQ$1445,0)+$A453,MATCH(E$3,TQoL_Indexes!$B$8:$AK$8,0)),"")</f>
        <v/>
      </c>
      <c r="F453" s="86" t="str">
        <f>IFERROR(INDEX(DB_Typologies!$D$4:$AP$1445,MATCH($A$3,DB_Typologies!$AQ$4:$AQ$1445,0)+$A453,MATCH(F$3,TQoL_Indexes!$B$8:$AK$8,0)),"")</f>
        <v/>
      </c>
      <c r="G453" s="86" t="str">
        <f>IFERROR(INDEX(DB_Typologies!$D$4:$AP$1445,MATCH($A$3,DB_Typologies!$AQ$4:$AQ$1445,0)+$A453,MATCH(G$3,TQoL_Indexes!$B$8:$AK$8,0)),"")</f>
        <v/>
      </c>
      <c r="H453" s="86" t="str">
        <f>IFERROR(INDEX(DB_Typologies!$D$4:$AP$1445,MATCH($A$3,DB_Typologies!$AQ$4:$AQ$1445,0)+$A453,MATCH(H$3,TQoL_Indexes!$B$8:$AK$8,0)),"")</f>
        <v/>
      </c>
      <c r="I453" s="86" t="str">
        <f>IFERROR(INDEX(DB_Typologies!$D$4:$AP$1445,MATCH($A$3,DB_Typologies!$AQ$4:$AQ$1445,0)+$A453,MATCH(I$3,TQoL_Indexes!$B$8:$AK$8,0)),"")</f>
        <v/>
      </c>
      <c r="J453" s="86" t="str">
        <f>IFERROR(INDEX(DB_Typologies!$D$4:$AP$1445,MATCH($A$3,DB_Typologies!$AQ$4:$AQ$1445,0)+$A453,MATCH(J$3,TQoL_Indexes!$B$8:$AK$8,0)),"")</f>
        <v/>
      </c>
      <c r="K453" s="86" t="str">
        <f>IFERROR(INDEX(DB_Typologies!$D$4:$AP$1445,MATCH($A$3,DB_Typologies!$AQ$4:$AQ$1445,0)+$A453,MATCH(K$3,TQoL_Indexes!$B$8:$AK$8,0)),"")</f>
        <v/>
      </c>
      <c r="L453" s="86" t="str">
        <f>IFERROR(INDEX(DB_Typologies!$D$4:$AP$1445,MATCH($A$3,DB_Typologies!$AQ$4:$AQ$1445,0)+$A453,MATCH(L$3,TQoL_Indexes!$B$8:$AK$8,0)),"")</f>
        <v/>
      </c>
      <c r="M453" s="86" t="str">
        <f>IFERROR(INDEX(DB_Typologies!$D$4:$AP$1445,MATCH($A$3,DB_Typologies!$AQ$4:$AQ$1445,0)+$A453,MATCH(M$3,TQoL_Indexes!$B$8:$AK$8,0)),"")</f>
        <v/>
      </c>
      <c r="N453" s="86" t="str">
        <f>IFERROR(INDEX(DB_Typologies!$D$4:$AP$1445,MATCH($A$3,DB_Typologies!$AQ$4:$AQ$1445,0)+$A453,MATCH(N$3,TQoL_Indexes!$B$8:$AK$8,0)),"")</f>
        <v/>
      </c>
      <c r="O453" s="86" t="str">
        <f>IFERROR(INDEX(DB_Typologies!$D$4:$AP$1445,MATCH($A$3,DB_Typologies!$AQ$4:$AQ$1445,0)+$A453,MATCH(O$3,TQoL_Indexes!$B$8:$AK$8,0)),"")</f>
        <v/>
      </c>
      <c r="P453" s="86" t="str">
        <f>IFERROR(INDEX(DB_Typologies!$D$4:$AP$1445,MATCH($A$3,DB_Typologies!$AQ$4:$AQ$1445,0)+$A453,MATCH(P$3,TQoL_Indexes!$B$8:$AK$8,0)),"")</f>
        <v/>
      </c>
      <c r="Q453" s="86" t="str">
        <f>IFERROR(INDEX(DB_Typologies!$D$4:$AP$1445,MATCH($A$3,DB_Typologies!$AQ$4:$AQ$1445,0)+$A453,MATCH(Q$3,TQoL_Indexes!$B$8:$AK$8,0)),"")</f>
        <v/>
      </c>
      <c r="R453" s="86" t="str">
        <f>IFERROR(INDEX(DB_Typologies!$D$4:$AP$1445,MATCH($A$3,DB_Typologies!$AQ$4:$AQ$1445,0)+$A453,MATCH(R$3,TQoL_Indexes!$B$8:$AK$8,0)),"")</f>
        <v/>
      </c>
      <c r="S453" s="86" t="str">
        <f>IFERROR(INDEX(DB_Typologies!$D$4:$AP$1445,MATCH($A$3,DB_Typologies!$AQ$4:$AQ$1445,0)+$A453,MATCH(S$3,TQoL_Indexes!$B$8:$AK$8,0)),"")</f>
        <v/>
      </c>
      <c r="T453" s="86" t="str">
        <f>IFERROR(INDEX(DB_Typologies!$D$4:$AP$1445,MATCH($A$3,DB_Typologies!$AQ$4:$AQ$1445,0)+$A453,MATCH(T$3,TQoL_Indexes!$B$8:$AK$8,0)),"")</f>
        <v/>
      </c>
      <c r="U453" s="86" t="str">
        <f>IFERROR(INDEX(DB_Typologies!$D$4:$AP$1445,MATCH($A$3,DB_Typologies!$AQ$4:$AQ$1445,0)+$A453,MATCH(U$3,TQoL_Indexes!$B$8:$AK$8,0)),"")</f>
        <v/>
      </c>
      <c r="V453" s="86" t="str">
        <f>IFERROR(INDEX(DB_Typologies!$D$4:$AP$1445,MATCH($A$3,DB_Typologies!$AQ$4:$AQ$1445,0)+$A453,MATCH(V$3,TQoL_Indexes!$B$8:$AK$8,0)),"")</f>
        <v/>
      </c>
      <c r="W453" s="86" t="str">
        <f>IFERROR(INDEX(DB_Typologies!$D$4:$AP$1445,MATCH($A$3,DB_Typologies!$AQ$4:$AQ$1445,0)+$A453,MATCH(W$3,TQoL_Indexes!$B$8:$AK$8,0)),"")</f>
        <v/>
      </c>
      <c r="X453" s="86" t="str">
        <f>IFERROR(INDEX(DB_Typologies!$D$4:$AP$1445,MATCH($A$3,DB_Typologies!$AQ$4:$AQ$1445,0)+$A453,MATCH(X$3,TQoL_Indexes!$B$8:$AK$8,0)),"")</f>
        <v/>
      </c>
      <c r="Y453" s="86" t="str">
        <f>IFERROR(INDEX(DB_Typologies!$D$4:$AP$1445,MATCH($A$3,DB_Typologies!$AQ$4:$AQ$1445,0)+$A453,MATCH(Y$3,TQoL_Indexes!$B$8:$AK$8,0)),"")</f>
        <v/>
      </c>
      <c r="Z453" s="86" t="str">
        <f>IFERROR(INDEX(DB_Typologies!$D$4:$AP$1445,MATCH($A$3,DB_Typologies!$AQ$4:$AQ$1445,0)+$A453,MATCH(Z$3,TQoL_Indexes!$B$8:$AK$8,0)),"")</f>
        <v/>
      </c>
      <c r="AA453" s="86" t="str">
        <f>IFERROR(INDEX(DB_Typologies!$D$4:$AP$1445,MATCH($A$3,DB_Typologies!$AQ$4:$AQ$1445,0)+$A453,MATCH(AA$3,TQoL_Indexes!$B$8:$AK$8,0)),"")</f>
        <v/>
      </c>
      <c r="AB453" s="86" t="str">
        <f>IFERROR(INDEX(DB_Typologies!$D$4:$AP$1445,MATCH($A$3,DB_Typologies!$AQ$4:$AQ$1445,0)+$A453,MATCH(AB$3,TQoL_Indexes!$B$8:$AK$8,0)),"")</f>
        <v/>
      </c>
      <c r="AC453" s="86" t="str">
        <f>IFERROR(INDEX(DB_Typologies!$D$4:$AP$1445,MATCH($A$3,DB_Typologies!$AQ$4:$AQ$1445,0)+$A453,MATCH(AC$3,TQoL_Indexes!$B$8:$AK$8,0)),"")</f>
        <v/>
      </c>
      <c r="AD453" s="86" t="str">
        <f>IFERROR(INDEX(DB_Typologies!$D$4:$AP$1445,MATCH($A$3,DB_Typologies!$AQ$4:$AQ$1445,0)+$A453,MATCH(AD$3,TQoL_Indexes!$B$8:$AK$8,0)),"")</f>
        <v/>
      </c>
      <c r="AE453" s="86" t="str">
        <f>IFERROR(INDEX(DB_Typologies!$D$4:$AP$1445,MATCH($A$3,DB_Typologies!$AQ$4:$AQ$1445,0)+$A453,MATCH(AE$3,TQoL_Indexes!$B$8:$AK$8,0)),"")</f>
        <v/>
      </c>
      <c r="AF453" s="86" t="str">
        <f>IFERROR(INDEX(DB_Typologies!$D$4:$AP$1445,MATCH($A$3,DB_Typologies!$AQ$4:$AQ$1445,0)+$A453,MATCH(AF$3,TQoL_Indexes!$B$8:$AK$8,0)),"")</f>
        <v/>
      </c>
      <c r="AG453" s="86" t="str">
        <f>IFERROR(INDEX(DB_Typologies!$D$4:$AP$1445,MATCH($A$3,DB_Typologies!$AQ$4:$AQ$1445,0)+$A453,MATCH(AG$3,TQoL_Indexes!$B$8:$AK$8,0)),"")</f>
        <v/>
      </c>
      <c r="AH453" s="86" t="str">
        <f>IFERROR(INDEX(DB_Typologies!$D$4:$AP$1445,MATCH($A$3,DB_Typologies!$AQ$4:$AQ$1445,0)+$A453,MATCH(AH$3,TQoL_Indexes!$B$8:$AK$8,0)),"")</f>
        <v/>
      </c>
      <c r="AI453" s="86" t="str">
        <f>IFERROR(INDEX(DB_Typologies!$D$4:$AP$1445,MATCH($A$3,DB_Typologies!$AQ$4:$AQ$1445,0)+$A453,MATCH(AI$3,TQoL_Indexes!$B$8:$AK$8,0)),"")</f>
        <v/>
      </c>
      <c r="AJ453" s="86" t="str">
        <f>IFERROR(INDEX(DB_Typologies!$D$4:$AP$1445,MATCH($A$3,DB_Typologies!$AQ$4:$AQ$1445,0)+$A453,MATCH(AJ$3,TQoL_Indexes!$B$8:$AK$8,0)),"")</f>
        <v/>
      </c>
      <c r="AK453" s="86" t="str">
        <f>IFERROR(INDEX(DB_Typologies!$D$4:$AP$1445,MATCH($A$3,DB_Typologies!$AQ$4:$AQ$1445,0)+$A453,MATCH(AK$3,TQoL_Indexes!$B$8:$AK$8,0)),"")</f>
        <v/>
      </c>
      <c r="AL453" s="86" t="str">
        <f>IFERROR(INDEX(DB_Typologies!$D$4:$AP$1445,MATCH($A$3,DB_Typologies!$AQ$4:$AQ$1445,0)+$A453,MATCH(AL$3,TQoL_Indexes!$B$8:$AK$8,0)),"")</f>
        <v/>
      </c>
      <c r="AM453" s="87" t="str">
        <f>IFERROR(INDEX(DB_Typologies!$D$4:$AP$1445,MATCH($A$3,DB_Typologies!$AQ$4:$AQ$1445,0)+$A453,MATCH(AM$3,TQoL_Indexes!$B$8:$AK$8,0)),"")</f>
        <v/>
      </c>
    </row>
    <row r="454" spans="1:39">
      <c r="A454" s="58" t="str">
        <f>IFERROR(IF(A453+1&lt;COUNTIF(DB_Typologies!$AQ$4:$AQ$1445,$A$3),A453+1,""),"")</f>
        <v/>
      </c>
      <c r="B454" s="120" t="str">
        <f>IFERROR(INDEX(DB_Typologies!$D$4:$AP$1445,MATCH($A$3,DB_Typologies!$AQ$4:$AQ$1445,0)+$A454,MATCH(B$3,TQoL_Indexes!$B$8:$AK$8,0)),"")</f>
        <v/>
      </c>
      <c r="C454" s="86" t="str">
        <f>IFERROR(INDEX(DB_Typologies!$D$4:$AP$1445,MATCH($A$3,DB_Typologies!$AQ$4:$AQ$1445,0)+$A454,MATCH(C$3,TQoL_Indexes!$B$8:$AK$8,0)),"")</f>
        <v/>
      </c>
      <c r="D454" s="87" t="str">
        <f>IFERROR(INDEX(DB_Typologies!$D$4:$AP$1445,MATCH($A$3,DB_Typologies!$AQ$4:$AQ$1445,0)+$A454,MATCH(D$3,TQoL_Indexes!$B$8:$AK$8,0)),"")</f>
        <v/>
      </c>
      <c r="E454" s="86" t="str">
        <f>IFERROR(INDEX(DB_Typologies!$D$4:$AP$1445,MATCH($A$3,DB_Typologies!$AQ$4:$AQ$1445,0)+$A454,MATCH(E$3,TQoL_Indexes!$B$8:$AK$8,0)),"")</f>
        <v/>
      </c>
      <c r="F454" s="86" t="str">
        <f>IFERROR(INDEX(DB_Typologies!$D$4:$AP$1445,MATCH($A$3,DB_Typologies!$AQ$4:$AQ$1445,0)+$A454,MATCH(F$3,TQoL_Indexes!$B$8:$AK$8,0)),"")</f>
        <v/>
      </c>
      <c r="G454" s="86" t="str">
        <f>IFERROR(INDEX(DB_Typologies!$D$4:$AP$1445,MATCH($A$3,DB_Typologies!$AQ$4:$AQ$1445,0)+$A454,MATCH(G$3,TQoL_Indexes!$B$8:$AK$8,0)),"")</f>
        <v/>
      </c>
      <c r="H454" s="86" t="str">
        <f>IFERROR(INDEX(DB_Typologies!$D$4:$AP$1445,MATCH($A$3,DB_Typologies!$AQ$4:$AQ$1445,0)+$A454,MATCH(H$3,TQoL_Indexes!$B$8:$AK$8,0)),"")</f>
        <v/>
      </c>
      <c r="I454" s="86" t="str">
        <f>IFERROR(INDEX(DB_Typologies!$D$4:$AP$1445,MATCH($A$3,DB_Typologies!$AQ$4:$AQ$1445,0)+$A454,MATCH(I$3,TQoL_Indexes!$B$8:$AK$8,0)),"")</f>
        <v/>
      </c>
      <c r="J454" s="86" t="str">
        <f>IFERROR(INDEX(DB_Typologies!$D$4:$AP$1445,MATCH($A$3,DB_Typologies!$AQ$4:$AQ$1445,0)+$A454,MATCH(J$3,TQoL_Indexes!$B$8:$AK$8,0)),"")</f>
        <v/>
      </c>
      <c r="K454" s="86" t="str">
        <f>IFERROR(INDEX(DB_Typologies!$D$4:$AP$1445,MATCH($A$3,DB_Typologies!$AQ$4:$AQ$1445,0)+$A454,MATCH(K$3,TQoL_Indexes!$B$8:$AK$8,0)),"")</f>
        <v/>
      </c>
      <c r="L454" s="86" t="str">
        <f>IFERROR(INDEX(DB_Typologies!$D$4:$AP$1445,MATCH($A$3,DB_Typologies!$AQ$4:$AQ$1445,0)+$A454,MATCH(L$3,TQoL_Indexes!$B$8:$AK$8,0)),"")</f>
        <v/>
      </c>
      <c r="M454" s="86" t="str">
        <f>IFERROR(INDEX(DB_Typologies!$D$4:$AP$1445,MATCH($A$3,DB_Typologies!$AQ$4:$AQ$1445,0)+$A454,MATCH(M$3,TQoL_Indexes!$B$8:$AK$8,0)),"")</f>
        <v/>
      </c>
      <c r="N454" s="86" t="str">
        <f>IFERROR(INDEX(DB_Typologies!$D$4:$AP$1445,MATCH($A$3,DB_Typologies!$AQ$4:$AQ$1445,0)+$A454,MATCH(N$3,TQoL_Indexes!$B$8:$AK$8,0)),"")</f>
        <v/>
      </c>
      <c r="O454" s="86" t="str">
        <f>IFERROR(INDEX(DB_Typologies!$D$4:$AP$1445,MATCH($A$3,DB_Typologies!$AQ$4:$AQ$1445,0)+$A454,MATCH(O$3,TQoL_Indexes!$B$8:$AK$8,0)),"")</f>
        <v/>
      </c>
      <c r="P454" s="86" t="str">
        <f>IFERROR(INDEX(DB_Typologies!$D$4:$AP$1445,MATCH($A$3,DB_Typologies!$AQ$4:$AQ$1445,0)+$A454,MATCH(P$3,TQoL_Indexes!$B$8:$AK$8,0)),"")</f>
        <v/>
      </c>
      <c r="Q454" s="86" t="str">
        <f>IFERROR(INDEX(DB_Typologies!$D$4:$AP$1445,MATCH($A$3,DB_Typologies!$AQ$4:$AQ$1445,0)+$A454,MATCH(Q$3,TQoL_Indexes!$B$8:$AK$8,0)),"")</f>
        <v/>
      </c>
      <c r="R454" s="86" t="str">
        <f>IFERROR(INDEX(DB_Typologies!$D$4:$AP$1445,MATCH($A$3,DB_Typologies!$AQ$4:$AQ$1445,0)+$A454,MATCH(R$3,TQoL_Indexes!$B$8:$AK$8,0)),"")</f>
        <v/>
      </c>
      <c r="S454" s="86" t="str">
        <f>IFERROR(INDEX(DB_Typologies!$D$4:$AP$1445,MATCH($A$3,DB_Typologies!$AQ$4:$AQ$1445,0)+$A454,MATCH(S$3,TQoL_Indexes!$B$8:$AK$8,0)),"")</f>
        <v/>
      </c>
      <c r="T454" s="86" t="str">
        <f>IFERROR(INDEX(DB_Typologies!$D$4:$AP$1445,MATCH($A$3,DB_Typologies!$AQ$4:$AQ$1445,0)+$A454,MATCH(T$3,TQoL_Indexes!$B$8:$AK$8,0)),"")</f>
        <v/>
      </c>
      <c r="U454" s="86" t="str">
        <f>IFERROR(INDEX(DB_Typologies!$D$4:$AP$1445,MATCH($A$3,DB_Typologies!$AQ$4:$AQ$1445,0)+$A454,MATCH(U$3,TQoL_Indexes!$B$8:$AK$8,0)),"")</f>
        <v/>
      </c>
      <c r="V454" s="86" t="str">
        <f>IFERROR(INDEX(DB_Typologies!$D$4:$AP$1445,MATCH($A$3,DB_Typologies!$AQ$4:$AQ$1445,0)+$A454,MATCH(V$3,TQoL_Indexes!$B$8:$AK$8,0)),"")</f>
        <v/>
      </c>
      <c r="W454" s="86" t="str">
        <f>IFERROR(INDEX(DB_Typologies!$D$4:$AP$1445,MATCH($A$3,DB_Typologies!$AQ$4:$AQ$1445,0)+$A454,MATCH(W$3,TQoL_Indexes!$B$8:$AK$8,0)),"")</f>
        <v/>
      </c>
      <c r="X454" s="86" t="str">
        <f>IFERROR(INDEX(DB_Typologies!$D$4:$AP$1445,MATCH($A$3,DB_Typologies!$AQ$4:$AQ$1445,0)+$A454,MATCH(X$3,TQoL_Indexes!$B$8:$AK$8,0)),"")</f>
        <v/>
      </c>
      <c r="Y454" s="86" t="str">
        <f>IFERROR(INDEX(DB_Typologies!$D$4:$AP$1445,MATCH($A$3,DB_Typologies!$AQ$4:$AQ$1445,0)+$A454,MATCH(Y$3,TQoL_Indexes!$B$8:$AK$8,0)),"")</f>
        <v/>
      </c>
      <c r="Z454" s="86" t="str">
        <f>IFERROR(INDEX(DB_Typologies!$D$4:$AP$1445,MATCH($A$3,DB_Typologies!$AQ$4:$AQ$1445,0)+$A454,MATCH(Z$3,TQoL_Indexes!$B$8:$AK$8,0)),"")</f>
        <v/>
      </c>
      <c r="AA454" s="86" t="str">
        <f>IFERROR(INDEX(DB_Typologies!$D$4:$AP$1445,MATCH($A$3,DB_Typologies!$AQ$4:$AQ$1445,0)+$A454,MATCH(AA$3,TQoL_Indexes!$B$8:$AK$8,0)),"")</f>
        <v/>
      </c>
      <c r="AB454" s="86" t="str">
        <f>IFERROR(INDEX(DB_Typologies!$D$4:$AP$1445,MATCH($A$3,DB_Typologies!$AQ$4:$AQ$1445,0)+$A454,MATCH(AB$3,TQoL_Indexes!$B$8:$AK$8,0)),"")</f>
        <v/>
      </c>
      <c r="AC454" s="86" t="str">
        <f>IFERROR(INDEX(DB_Typologies!$D$4:$AP$1445,MATCH($A$3,DB_Typologies!$AQ$4:$AQ$1445,0)+$A454,MATCH(AC$3,TQoL_Indexes!$B$8:$AK$8,0)),"")</f>
        <v/>
      </c>
      <c r="AD454" s="86" t="str">
        <f>IFERROR(INDEX(DB_Typologies!$D$4:$AP$1445,MATCH($A$3,DB_Typologies!$AQ$4:$AQ$1445,0)+$A454,MATCH(AD$3,TQoL_Indexes!$B$8:$AK$8,0)),"")</f>
        <v/>
      </c>
      <c r="AE454" s="86" t="str">
        <f>IFERROR(INDEX(DB_Typologies!$D$4:$AP$1445,MATCH($A$3,DB_Typologies!$AQ$4:$AQ$1445,0)+$A454,MATCH(AE$3,TQoL_Indexes!$B$8:$AK$8,0)),"")</f>
        <v/>
      </c>
      <c r="AF454" s="86" t="str">
        <f>IFERROR(INDEX(DB_Typologies!$D$4:$AP$1445,MATCH($A$3,DB_Typologies!$AQ$4:$AQ$1445,0)+$A454,MATCH(AF$3,TQoL_Indexes!$B$8:$AK$8,0)),"")</f>
        <v/>
      </c>
      <c r="AG454" s="86" t="str">
        <f>IFERROR(INDEX(DB_Typologies!$D$4:$AP$1445,MATCH($A$3,DB_Typologies!$AQ$4:$AQ$1445,0)+$A454,MATCH(AG$3,TQoL_Indexes!$B$8:$AK$8,0)),"")</f>
        <v/>
      </c>
      <c r="AH454" s="86" t="str">
        <f>IFERROR(INDEX(DB_Typologies!$D$4:$AP$1445,MATCH($A$3,DB_Typologies!$AQ$4:$AQ$1445,0)+$A454,MATCH(AH$3,TQoL_Indexes!$B$8:$AK$8,0)),"")</f>
        <v/>
      </c>
      <c r="AI454" s="86" t="str">
        <f>IFERROR(INDEX(DB_Typologies!$D$4:$AP$1445,MATCH($A$3,DB_Typologies!$AQ$4:$AQ$1445,0)+$A454,MATCH(AI$3,TQoL_Indexes!$B$8:$AK$8,0)),"")</f>
        <v/>
      </c>
      <c r="AJ454" s="86" t="str">
        <f>IFERROR(INDEX(DB_Typologies!$D$4:$AP$1445,MATCH($A$3,DB_Typologies!$AQ$4:$AQ$1445,0)+$A454,MATCH(AJ$3,TQoL_Indexes!$B$8:$AK$8,0)),"")</f>
        <v/>
      </c>
      <c r="AK454" s="86" t="str">
        <f>IFERROR(INDEX(DB_Typologies!$D$4:$AP$1445,MATCH($A$3,DB_Typologies!$AQ$4:$AQ$1445,0)+$A454,MATCH(AK$3,TQoL_Indexes!$B$8:$AK$8,0)),"")</f>
        <v/>
      </c>
      <c r="AL454" s="86" t="str">
        <f>IFERROR(INDEX(DB_Typologies!$D$4:$AP$1445,MATCH($A$3,DB_Typologies!$AQ$4:$AQ$1445,0)+$A454,MATCH(AL$3,TQoL_Indexes!$B$8:$AK$8,0)),"")</f>
        <v/>
      </c>
      <c r="AM454" s="87" t="str">
        <f>IFERROR(INDEX(DB_Typologies!$D$4:$AP$1445,MATCH($A$3,DB_Typologies!$AQ$4:$AQ$1445,0)+$A454,MATCH(AM$3,TQoL_Indexes!$B$8:$AK$8,0)),"")</f>
        <v/>
      </c>
    </row>
    <row r="455" spans="1:39">
      <c r="A455" s="58" t="str">
        <f>IFERROR(IF(A454+1&lt;COUNTIF(DB_Typologies!$AQ$4:$AQ$1445,$A$3),A454+1,""),"")</f>
        <v/>
      </c>
      <c r="B455" s="120" t="str">
        <f>IFERROR(INDEX(DB_Typologies!$D$4:$AP$1445,MATCH($A$3,DB_Typologies!$AQ$4:$AQ$1445,0)+$A455,MATCH(B$3,TQoL_Indexes!$B$8:$AK$8,0)),"")</f>
        <v/>
      </c>
      <c r="C455" s="86" t="str">
        <f>IFERROR(INDEX(DB_Typologies!$D$4:$AP$1445,MATCH($A$3,DB_Typologies!$AQ$4:$AQ$1445,0)+$A455,MATCH(C$3,TQoL_Indexes!$B$8:$AK$8,0)),"")</f>
        <v/>
      </c>
      <c r="D455" s="87" t="str">
        <f>IFERROR(INDEX(DB_Typologies!$D$4:$AP$1445,MATCH($A$3,DB_Typologies!$AQ$4:$AQ$1445,0)+$A455,MATCH(D$3,TQoL_Indexes!$B$8:$AK$8,0)),"")</f>
        <v/>
      </c>
      <c r="E455" s="86" t="str">
        <f>IFERROR(INDEX(DB_Typologies!$D$4:$AP$1445,MATCH($A$3,DB_Typologies!$AQ$4:$AQ$1445,0)+$A455,MATCH(E$3,TQoL_Indexes!$B$8:$AK$8,0)),"")</f>
        <v/>
      </c>
      <c r="F455" s="86" t="str">
        <f>IFERROR(INDEX(DB_Typologies!$D$4:$AP$1445,MATCH($A$3,DB_Typologies!$AQ$4:$AQ$1445,0)+$A455,MATCH(F$3,TQoL_Indexes!$B$8:$AK$8,0)),"")</f>
        <v/>
      </c>
      <c r="G455" s="86" t="str">
        <f>IFERROR(INDEX(DB_Typologies!$D$4:$AP$1445,MATCH($A$3,DB_Typologies!$AQ$4:$AQ$1445,0)+$A455,MATCH(G$3,TQoL_Indexes!$B$8:$AK$8,0)),"")</f>
        <v/>
      </c>
      <c r="H455" s="86" t="str">
        <f>IFERROR(INDEX(DB_Typologies!$D$4:$AP$1445,MATCH($A$3,DB_Typologies!$AQ$4:$AQ$1445,0)+$A455,MATCH(H$3,TQoL_Indexes!$B$8:$AK$8,0)),"")</f>
        <v/>
      </c>
      <c r="I455" s="86" t="str">
        <f>IFERROR(INDEX(DB_Typologies!$D$4:$AP$1445,MATCH($A$3,DB_Typologies!$AQ$4:$AQ$1445,0)+$A455,MATCH(I$3,TQoL_Indexes!$B$8:$AK$8,0)),"")</f>
        <v/>
      </c>
      <c r="J455" s="86" t="str">
        <f>IFERROR(INDEX(DB_Typologies!$D$4:$AP$1445,MATCH($A$3,DB_Typologies!$AQ$4:$AQ$1445,0)+$A455,MATCH(J$3,TQoL_Indexes!$B$8:$AK$8,0)),"")</f>
        <v/>
      </c>
      <c r="K455" s="86" t="str">
        <f>IFERROR(INDEX(DB_Typologies!$D$4:$AP$1445,MATCH($A$3,DB_Typologies!$AQ$4:$AQ$1445,0)+$A455,MATCH(K$3,TQoL_Indexes!$B$8:$AK$8,0)),"")</f>
        <v/>
      </c>
      <c r="L455" s="86" t="str">
        <f>IFERROR(INDEX(DB_Typologies!$D$4:$AP$1445,MATCH($A$3,DB_Typologies!$AQ$4:$AQ$1445,0)+$A455,MATCH(L$3,TQoL_Indexes!$B$8:$AK$8,0)),"")</f>
        <v/>
      </c>
      <c r="M455" s="86" t="str">
        <f>IFERROR(INDEX(DB_Typologies!$D$4:$AP$1445,MATCH($A$3,DB_Typologies!$AQ$4:$AQ$1445,0)+$A455,MATCH(M$3,TQoL_Indexes!$B$8:$AK$8,0)),"")</f>
        <v/>
      </c>
      <c r="N455" s="86" t="str">
        <f>IFERROR(INDEX(DB_Typologies!$D$4:$AP$1445,MATCH($A$3,DB_Typologies!$AQ$4:$AQ$1445,0)+$A455,MATCH(N$3,TQoL_Indexes!$B$8:$AK$8,0)),"")</f>
        <v/>
      </c>
      <c r="O455" s="86" t="str">
        <f>IFERROR(INDEX(DB_Typologies!$D$4:$AP$1445,MATCH($A$3,DB_Typologies!$AQ$4:$AQ$1445,0)+$A455,MATCH(O$3,TQoL_Indexes!$B$8:$AK$8,0)),"")</f>
        <v/>
      </c>
      <c r="P455" s="86" t="str">
        <f>IFERROR(INDEX(DB_Typologies!$D$4:$AP$1445,MATCH($A$3,DB_Typologies!$AQ$4:$AQ$1445,0)+$A455,MATCH(P$3,TQoL_Indexes!$B$8:$AK$8,0)),"")</f>
        <v/>
      </c>
      <c r="Q455" s="86" t="str">
        <f>IFERROR(INDEX(DB_Typologies!$D$4:$AP$1445,MATCH($A$3,DB_Typologies!$AQ$4:$AQ$1445,0)+$A455,MATCH(Q$3,TQoL_Indexes!$B$8:$AK$8,0)),"")</f>
        <v/>
      </c>
      <c r="R455" s="86" t="str">
        <f>IFERROR(INDEX(DB_Typologies!$D$4:$AP$1445,MATCH($A$3,DB_Typologies!$AQ$4:$AQ$1445,0)+$A455,MATCH(R$3,TQoL_Indexes!$B$8:$AK$8,0)),"")</f>
        <v/>
      </c>
      <c r="S455" s="86" t="str">
        <f>IFERROR(INDEX(DB_Typologies!$D$4:$AP$1445,MATCH($A$3,DB_Typologies!$AQ$4:$AQ$1445,0)+$A455,MATCH(S$3,TQoL_Indexes!$B$8:$AK$8,0)),"")</f>
        <v/>
      </c>
      <c r="T455" s="86" t="str">
        <f>IFERROR(INDEX(DB_Typologies!$D$4:$AP$1445,MATCH($A$3,DB_Typologies!$AQ$4:$AQ$1445,0)+$A455,MATCH(T$3,TQoL_Indexes!$B$8:$AK$8,0)),"")</f>
        <v/>
      </c>
      <c r="U455" s="86" t="str">
        <f>IFERROR(INDEX(DB_Typologies!$D$4:$AP$1445,MATCH($A$3,DB_Typologies!$AQ$4:$AQ$1445,0)+$A455,MATCH(U$3,TQoL_Indexes!$B$8:$AK$8,0)),"")</f>
        <v/>
      </c>
      <c r="V455" s="86" t="str">
        <f>IFERROR(INDEX(DB_Typologies!$D$4:$AP$1445,MATCH($A$3,DB_Typologies!$AQ$4:$AQ$1445,0)+$A455,MATCH(V$3,TQoL_Indexes!$B$8:$AK$8,0)),"")</f>
        <v/>
      </c>
      <c r="W455" s="86" t="str">
        <f>IFERROR(INDEX(DB_Typologies!$D$4:$AP$1445,MATCH($A$3,DB_Typologies!$AQ$4:$AQ$1445,0)+$A455,MATCH(W$3,TQoL_Indexes!$B$8:$AK$8,0)),"")</f>
        <v/>
      </c>
      <c r="X455" s="86" t="str">
        <f>IFERROR(INDEX(DB_Typologies!$D$4:$AP$1445,MATCH($A$3,DB_Typologies!$AQ$4:$AQ$1445,0)+$A455,MATCH(X$3,TQoL_Indexes!$B$8:$AK$8,0)),"")</f>
        <v/>
      </c>
      <c r="Y455" s="86" t="str">
        <f>IFERROR(INDEX(DB_Typologies!$D$4:$AP$1445,MATCH($A$3,DB_Typologies!$AQ$4:$AQ$1445,0)+$A455,MATCH(Y$3,TQoL_Indexes!$B$8:$AK$8,0)),"")</f>
        <v/>
      </c>
      <c r="Z455" s="86" t="str">
        <f>IFERROR(INDEX(DB_Typologies!$D$4:$AP$1445,MATCH($A$3,DB_Typologies!$AQ$4:$AQ$1445,0)+$A455,MATCH(Z$3,TQoL_Indexes!$B$8:$AK$8,0)),"")</f>
        <v/>
      </c>
      <c r="AA455" s="86" t="str">
        <f>IFERROR(INDEX(DB_Typologies!$D$4:$AP$1445,MATCH($A$3,DB_Typologies!$AQ$4:$AQ$1445,0)+$A455,MATCH(AA$3,TQoL_Indexes!$B$8:$AK$8,0)),"")</f>
        <v/>
      </c>
      <c r="AB455" s="86" t="str">
        <f>IFERROR(INDEX(DB_Typologies!$D$4:$AP$1445,MATCH($A$3,DB_Typologies!$AQ$4:$AQ$1445,0)+$A455,MATCH(AB$3,TQoL_Indexes!$B$8:$AK$8,0)),"")</f>
        <v/>
      </c>
      <c r="AC455" s="86" t="str">
        <f>IFERROR(INDEX(DB_Typologies!$D$4:$AP$1445,MATCH($A$3,DB_Typologies!$AQ$4:$AQ$1445,0)+$A455,MATCH(AC$3,TQoL_Indexes!$B$8:$AK$8,0)),"")</f>
        <v/>
      </c>
      <c r="AD455" s="86" t="str">
        <f>IFERROR(INDEX(DB_Typologies!$D$4:$AP$1445,MATCH($A$3,DB_Typologies!$AQ$4:$AQ$1445,0)+$A455,MATCH(AD$3,TQoL_Indexes!$B$8:$AK$8,0)),"")</f>
        <v/>
      </c>
      <c r="AE455" s="86" t="str">
        <f>IFERROR(INDEX(DB_Typologies!$D$4:$AP$1445,MATCH($A$3,DB_Typologies!$AQ$4:$AQ$1445,0)+$A455,MATCH(AE$3,TQoL_Indexes!$B$8:$AK$8,0)),"")</f>
        <v/>
      </c>
      <c r="AF455" s="86" t="str">
        <f>IFERROR(INDEX(DB_Typologies!$D$4:$AP$1445,MATCH($A$3,DB_Typologies!$AQ$4:$AQ$1445,0)+$A455,MATCH(AF$3,TQoL_Indexes!$B$8:$AK$8,0)),"")</f>
        <v/>
      </c>
      <c r="AG455" s="86" t="str">
        <f>IFERROR(INDEX(DB_Typologies!$D$4:$AP$1445,MATCH($A$3,DB_Typologies!$AQ$4:$AQ$1445,0)+$A455,MATCH(AG$3,TQoL_Indexes!$B$8:$AK$8,0)),"")</f>
        <v/>
      </c>
      <c r="AH455" s="86" t="str">
        <f>IFERROR(INDEX(DB_Typologies!$D$4:$AP$1445,MATCH($A$3,DB_Typologies!$AQ$4:$AQ$1445,0)+$A455,MATCH(AH$3,TQoL_Indexes!$B$8:$AK$8,0)),"")</f>
        <v/>
      </c>
      <c r="AI455" s="86" t="str">
        <f>IFERROR(INDEX(DB_Typologies!$D$4:$AP$1445,MATCH($A$3,DB_Typologies!$AQ$4:$AQ$1445,0)+$A455,MATCH(AI$3,TQoL_Indexes!$B$8:$AK$8,0)),"")</f>
        <v/>
      </c>
      <c r="AJ455" s="86" t="str">
        <f>IFERROR(INDEX(DB_Typologies!$D$4:$AP$1445,MATCH($A$3,DB_Typologies!$AQ$4:$AQ$1445,0)+$A455,MATCH(AJ$3,TQoL_Indexes!$B$8:$AK$8,0)),"")</f>
        <v/>
      </c>
      <c r="AK455" s="86" t="str">
        <f>IFERROR(INDEX(DB_Typologies!$D$4:$AP$1445,MATCH($A$3,DB_Typologies!$AQ$4:$AQ$1445,0)+$A455,MATCH(AK$3,TQoL_Indexes!$B$8:$AK$8,0)),"")</f>
        <v/>
      </c>
      <c r="AL455" s="86" t="str">
        <f>IFERROR(INDEX(DB_Typologies!$D$4:$AP$1445,MATCH($A$3,DB_Typologies!$AQ$4:$AQ$1445,0)+$A455,MATCH(AL$3,TQoL_Indexes!$B$8:$AK$8,0)),"")</f>
        <v/>
      </c>
      <c r="AM455" s="87" t="str">
        <f>IFERROR(INDEX(DB_Typologies!$D$4:$AP$1445,MATCH($A$3,DB_Typologies!$AQ$4:$AQ$1445,0)+$A455,MATCH(AM$3,TQoL_Indexes!$B$8:$AK$8,0)),"")</f>
        <v/>
      </c>
    </row>
    <row r="456" spans="1:39">
      <c r="A456" s="58" t="str">
        <f>IFERROR(IF(A455+1&lt;COUNTIF(DB_Typologies!$AQ$4:$AQ$1445,$A$3),A455+1,""),"")</f>
        <v/>
      </c>
      <c r="B456" s="120" t="str">
        <f>IFERROR(INDEX(DB_Typologies!$D$4:$AP$1445,MATCH($A$3,DB_Typologies!$AQ$4:$AQ$1445,0)+$A456,MATCH(B$3,TQoL_Indexes!$B$8:$AK$8,0)),"")</f>
        <v/>
      </c>
      <c r="C456" s="86" t="str">
        <f>IFERROR(INDEX(DB_Typologies!$D$4:$AP$1445,MATCH($A$3,DB_Typologies!$AQ$4:$AQ$1445,0)+$A456,MATCH(C$3,TQoL_Indexes!$B$8:$AK$8,0)),"")</f>
        <v/>
      </c>
      <c r="D456" s="87" t="str">
        <f>IFERROR(INDEX(DB_Typologies!$D$4:$AP$1445,MATCH($A$3,DB_Typologies!$AQ$4:$AQ$1445,0)+$A456,MATCH(D$3,TQoL_Indexes!$B$8:$AK$8,0)),"")</f>
        <v/>
      </c>
      <c r="E456" s="86" t="str">
        <f>IFERROR(INDEX(DB_Typologies!$D$4:$AP$1445,MATCH($A$3,DB_Typologies!$AQ$4:$AQ$1445,0)+$A456,MATCH(E$3,TQoL_Indexes!$B$8:$AK$8,0)),"")</f>
        <v/>
      </c>
      <c r="F456" s="86" t="str">
        <f>IFERROR(INDEX(DB_Typologies!$D$4:$AP$1445,MATCH($A$3,DB_Typologies!$AQ$4:$AQ$1445,0)+$A456,MATCH(F$3,TQoL_Indexes!$B$8:$AK$8,0)),"")</f>
        <v/>
      </c>
      <c r="G456" s="86" t="str">
        <f>IFERROR(INDEX(DB_Typologies!$D$4:$AP$1445,MATCH($A$3,DB_Typologies!$AQ$4:$AQ$1445,0)+$A456,MATCH(G$3,TQoL_Indexes!$B$8:$AK$8,0)),"")</f>
        <v/>
      </c>
      <c r="H456" s="86" t="str">
        <f>IFERROR(INDEX(DB_Typologies!$D$4:$AP$1445,MATCH($A$3,DB_Typologies!$AQ$4:$AQ$1445,0)+$A456,MATCH(H$3,TQoL_Indexes!$B$8:$AK$8,0)),"")</f>
        <v/>
      </c>
      <c r="I456" s="86" t="str">
        <f>IFERROR(INDEX(DB_Typologies!$D$4:$AP$1445,MATCH($A$3,DB_Typologies!$AQ$4:$AQ$1445,0)+$A456,MATCH(I$3,TQoL_Indexes!$B$8:$AK$8,0)),"")</f>
        <v/>
      </c>
      <c r="J456" s="86" t="str">
        <f>IFERROR(INDEX(DB_Typologies!$D$4:$AP$1445,MATCH($A$3,DB_Typologies!$AQ$4:$AQ$1445,0)+$A456,MATCH(J$3,TQoL_Indexes!$B$8:$AK$8,0)),"")</f>
        <v/>
      </c>
      <c r="K456" s="86" t="str">
        <f>IFERROR(INDEX(DB_Typologies!$D$4:$AP$1445,MATCH($A$3,DB_Typologies!$AQ$4:$AQ$1445,0)+$A456,MATCH(K$3,TQoL_Indexes!$B$8:$AK$8,0)),"")</f>
        <v/>
      </c>
      <c r="L456" s="86" t="str">
        <f>IFERROR(INDEX(DB_Typologies!$D$4:$AP$1445,MATCH($A$3,DB_Typologies!$AQ$4:$AQ$1445,0)+$A456,MATCH(L$3,TQoL_Indexes!$B$8:$AK$8,0)),"")</f>
        <v/>
      </c>
      <c r="M456" s="86" t="str">
        <f>IFERROR(INDEX(DB_Typologies!$D$4:$AP$1445,MATCH($A$3,DB_Typologies!$AQ$4:$AQ$1445,0)+$A456,MATCH(M$3,TQoL_Indexes!$B$8:$AK$8,0)),"")</f>
        <v/>
      </c>
      <c r="N456" s="86" t="str">
        <f>IFERROR(INDEX(DB_Typologies!$D$4:$AP$1445,MATCH($A$3,DB_Typologies!$AQ$4:$AQ$1445,0)+$A456,MATCH(N$3,TQoL_Indexes!$B$8:$AK$8,0)),"")</f>
        <v/>
      </c>
      <c r="O456" s="86" t="str">
        <f>IFERROR(INDEX(DB_Typologies!$D$4:$AP$1445,MATCH($A$3,DB_Typologies!$AQ$4:$AQ$1445,0)+$A456,MATCH(O$3,TQoL_Indexes!$B$8:$AK$8,0)),"")</f>
        <v/>
      </c>
      <c r="P456" s="86" t="str">
        <f>IFERROR(INDEX(DB_Typologies!$D$4:$AP$1445,MATCH($A$3,DB_Typologies!$AQ$4:$AQ$1445,0)+$A456,MATCH(P$3,TQoL_Indexes!$B$8:$AK$8,0)),"")</f>
        <v/>
      </c>
      <c r="Q456" s="86" t="str">
        <f>IFERROR(INDEX(DB_Typologies!$D$4:$AP$1445,MATCH($A$3,DB_Typologies!$AQ$4:$AQ$1445,0)+$A456,MATCH(Q$3,TQoL_Indexes!$B$8:$AK$8,0)),"")</f>
        <v/>
      </c>
      <c r="R456" s="86" t="str">
        <f>IFERROR(INDEX(DB_Typologies!$D$4:$AP$1445,MATCH($A$3,DB_Typologies!$AQ$4:$AQ$1445,0)+$A456,MATCH(R$3,TQoL_Indexes!$B$8:$AK$8,0)),"")</f>
        <v/>
      </c>
      <c r="S456" s="86" t="str">
        <f>IFERROR(INDEX(DB_Typologies!$D$4:$AP$1445,MATCH($A$3,DB_Typologies!$AQ$4:$AQ$1445,0)+$A456,MATCH(S$3,TQoL_Indexes!$B$8:$AK$8,0)),"")</f>
        <v/>
      </c>
      <c r="T456" s="86" t="str">
        <f>IFERROR(INDEX(DB_Typologies!$D$4:$AP$1445,MATCH($A$3,DB_Typologies!$AQ$4:$AQ$1445,0)+$A456,MATCH(T$3,TQoL_Indexes!$B$8:$AK$8,0)),"")</f>
        <v/>
      </c>
      <c r="U456" s="86" t="str">
        <f>IFERROR(INDEX(DB_Typologies!$D$4:$AP$1445,MATCH($A$3,DB_Typologies!$AQ$4:$AQ$1445,0)+$A456,MATCH(U$3,TQoL_Indexes!$B$8:$AK$8,0)),"")</f>
        <v/>
      </c>
      <c r="V456" s="86" t="str">
        <f>IFERROR(INDEX(DB_Typologies!$D$4:$AP$1445,MATCH($A$3,DB_Typologies!$AQ$4:$AQ$1445,0)+$A456,MATCH(V$3,TQoL_Indexes!$B$8:$AK$8,0)),"")</f>
        <v/>
      </c>
      <c r="W456" s="86" t="str">
        <f>IFERROR(INDEX(DB_Typologies!$D$4:$AP$1445,MATCH($A$3,DB_Typologies!$AQ$4:$AQ$1445,0)+$A456,MATCH(W$3,TQoL_Indexes!$B$8:$AK$8,0)),"")</f>
        <v/>
      </c>
      <c r="X456" s="86" t="str">
        <f>IFERROR(INDEX(DB_Typologies!$D$4:$AP$1445,MATCH($A$3,DB_Typologies!$AQ$4:$AQ$1445,0)+$A456,MATCH(X$3,TQoL_Indexes!$B$8:$AK$8,0)),"")</f>
        <v/>
      </c>
      <c r="Y456" s="86" t="str">
        <f>IFERROR(INDEX(DB_Typologies!$D$4:$AP$1445,MATCH($A$3,DB_Typologies!$AQ$4:$AQ$1445,0)+$A456,MATCH(Y$3,TQoL_Indexes!$B$8:$AK$8,0)),"")</f>
        <v/>
      </c>
      <c r="Z456" s="86" t="str">
        <f>IFERROR(INDEX(DB_Typologies!$D$4:$AP$1445,MATCH($A$3,DB_Typologies!$AQ$4:$AQ$1445,0)+$A456,MATCH(Z$3,TQoL_Indexes!$B$8:$AK$8,0)),"")</f>
        <v/>
      </c>
      <c r="AA456" s="86" t="str">
        <f>IFERROR(INDEX(DB_Typologies!$D$4:$AP$1445,MATCH($A$3,DB_Typologies!$AQ$4:$AQ$1445,0)+$A456,MATCH(AA$3,TQoL_Indexes!$B$8:$AK$8,0)),"")</f>
        <v/>
      </c>
      <c r="AB456" s="86" t="str">
        <f>IFERROR(INDEX(DB_Typologies!$D$4:$AP$1445,MATCH($A$3,DB_Typologies!$AQ$4:$AQ$1445,0)+$A456,MATCH(AB$3,TQoL_Indexes!$B$8:$AK$8,0)),"")</f>
        <v/>
      </c>
      <c r="AC456" s="86" t="str">
        <f>IFERROR(INDEX(DB_Typologies!$D$4:$AP$1445,MATCH($A$3,DB_Typologies!$AQ$4:$AQ$1445,0)+$A456,MATCH(AC$3,TQoL_Indexes!$B$8:$AK$8,0)),"")</f>
        <v/>
      </c>
      <c r="AD456" s="86" t="str">
        <f>IFERROR(INDEX(DB_Typologies!$D$4:$AP$1445,MATCH($A$3,DB_Typologies!$AQ$4:$AQ$1445,0)+$A456,MATCH(AD$3,TQoL_Indexes!$B$8:$AK$8,0)),"")</f>
        <v/>
      </c>
      <c r="AE456" s="86" t="str">
        <f>IFERROR(INDEX(DB_Typologies!$D$4:$AP$1445,MATCH($A$3,DB_Typologies!$AQ$4:$AQ$1445,0)+$A456,MATCH(AE$3,TQoL_Indexes!$B$8:$AK$8,0)),"")</f>
        <v/>
      </c>
      <c r="AF456" s="86" t="str">
        <f>IFERROR(INDEX(DB_Typologies!$D$4:$AP$1445,MATCH($A$3,DB_Typologies!$AQ$4:$AQ$1445,0)+$A456,MATCH(AF$3,TQoL_Indexes!$B$8:$AK$8,0)),"")</f>
        <v/>
      </c>
      <c r="AG456" s="86" t="str">
        <f>IFERROR(INDEX(DB_Typologies!$D$4:$AP$1445,MATCH($A$3,DB_Typologies!$AQ$4:$AQ$1445,0)+$A456,MATCH(AG$3,TQoL_Indexes!$B$8:$AK$8,0)),"")</f>
        <v/>
      </c>
      <c r="AH456" s="86" t="str">
        <f>IFERROR(INDEX(DB_Typologies!$D$4:$AP$1445,MATCH($A$3,DB_Typologies!$AQ$4:$AQ$1445,0)+$A456,MATCH(AH$3,TQoL_Indexes!$B$8:$AK$8,0)),"")</f>
        <v/>
      </c>
      <c r="AI456" s="86" t="str">
        <f>IFERROR(INDEX(DB_Typologies!$D$4:$AP$1445,MATCH($A$3,DB_Typologies!$AQ$4:$AQ$1445,0)+$A456,MATCH(AI$3,TQoL_Indexes!$B$8:$AK$8,0)),"")</f>
        <v/>
      </c>
      <c r="AJ456" s="86" t="str">
        <f>IFERROR(INDEX(DB_Typologies!$D$4:$AP$1445,MATCH($A$3,DB_Typologies!$AQ$4:$AQ$1445,0)+$A456,MATCH(AJ$3,TQoL_Indexes!$B$8:$AK$8,0)),"")</f>
        <v/>
      </c>
      <c r="AK456" s="86" t="str">
        <f>IFERROR(INDEX(DB_Typologies!$D$4:$AP$1445,MATCH($A$3,DB_Typologies!$AQ$4:$AQ$1445,0)+$A456,MATCH(AK$3,TQoL_Indexes!$B$8:$AK$8,0)),"")</f>
        <v/>
      </c>
      <c r="AL456" s="86" t="str">
        <f>IFERROR(INDEX(DB_Typologies!$D$4:$AP$1445,MATCH($A$3,DB_Typologies!$AQ$4:$AQ$1445,0)+$A456,MATCH(AL$3,TQoL_Indexes!$B$8:$AK$8,0)),"")</f>
        <v/>
      </c>
      <c r="AM456" s="87" t="str">
        <f>IFERROR(INDEX(DB_Typologies!$D$4:$AP$1445,MATCH($A$3,DB_Typologies!$AQ$4:$AQ$1445,0)+$A456,MATCH(AM$3,TQoL_Indexes!$B$8:$AK$8,0)),"")</f>
        <v/>
      </c>
    </row>
    <row r="457" spans="1:39">
      <c r="A457" s="58" t="str">
        <f>IFERROR(IF(A456+1&lt;COUNTIF(DB_Typologies!$AQ$4:$AQ$1445,$A$3),A456+1,""),"")</f>
        <v/>
      </c>
      <c r="B457" s="120" t="str">
        <f>IFERROR(INDEX(DB_Typologies!$D$4:$AP$1445,MATCH($A$3,DB_Typologies!$AQ$4:$AQ$1445,0)+$A457,MATCH(B$3,TQoL_Indexes!$B$8:$AK$8,0)),"")</f>
        <v/>
      </c>
      <c r="C457" s="86" t="str">
        <f>IFERROR(INDEX(DB_Typologies!$D$4:$AP$1445,MATCH($A$3,DB_Typologies!$AQ$4:$AQ$1445,0)+$A457,MATCH(C$3,TQoL_Indexes!$B$8:$AK$8,0)),"")</f>
        <v/>
      </c>
      <c r="D457" s="87" t="str">
        <f>IFERROR(INDEX(DB_Typologies!$D$4:$AP$1445,MATCH($A$3,DB_Typologies!$AQ$4:$AQ$1445,0)+$A457,MATCH(D$3,TQoL_Indexes!$B$8:$AK$8,0)),"")</f>
        <v/>
      </c>
      <c r="E457" s="86" t="str">
        <f>IFERROR(INDEX(DB_Typologies!$D$4:$AP$1445,MATCH($A$3,DB_Typologies!$AQ$4:$AQ$1445,0)+$A457,MATCH(E$3,TQoL_Indexes!$B$8:$AK$8,0)),"")</f>
        <v/>
      </c>
      <c r="F457" s="86" t="str">
        <f>IFERROR(INDEX(DB_Typologies!$D$4:$AP$1445,MATCH($A$3,DB_Typologies!$AQ$4:$AQ$1445,0)+$A457,MATCH(F$3,TQoL_Indexes!$B$8:$AK$8,0)),"")</f>
        <v/>
      </c>
      <c r="G457" s="86" t="str">
        <f>IFERROR(INDEX(DB_Typologies!$D$4:$AP$1445,MATCH($A$3,DB_Typologies!$AQ$4:$AQ$1445,0)+$A457,MATCH(G$3,TQoL_Indexes!$B$8:$AK$8,0)),"")</f>
        <v/>
      </c>
      <c r="H457" s="86" t="str">
        <f>IFERROR(INDEX(DB_Typologies!$D$4:$AP$1445,MATCH($A$3,DB_Typologies!$AQ$4:$AQ$1445,0)+$A457,MATCH(H$3,TQoL_Indexes!$B$8:$AK$8,0)),"")</f>
        <v/>
      </c>
      <c r="I457" s="86" t="str">
        <f>IFERROR(INDEX(DB_Typologies!$D$4:$AP$1445,MATCH($A$3,DB_Typologies!$AQ$4:$AQ$1445,0)+$A457,MATCH(I$3,TQoL_Indexes!$B$8:$AK$8,0)),"")</f>
        <v/>
      </c>
      <c r="J457" s="86" t="str">
        <f>IFERROR(INDEX(DB_Typologies!$D$4:$AP$1445,MATCH($A$3,DB_Typologies!$AQ$4:$AQ$1445,0)+$A457,MATCH(J$3,TQoL_Indexes!$B$8:$AK$8,0)),"")</f>
        <v/>
      </c>
      <c r="K457" s="86" t="str">
        <f>IFERROR(INDEX(DB_Typologies!$D$4:$AP$1445,MATCH($A$3,DB_Typologies!$AQ$4:$AQ$1445,0)+$A457,MATCH(K$3,TQoL_Indexes!$B$8:$AK$8,0)),"")</f>
        <v/>
      </c>
      <c r="L457" s="86" t="str">
        <f>IFERROR(INDEX(DB_Typologies!$D$4:$AP$1445,MATCH($A$3,DB_Typologies!$AQ$4:$AQ$1445,0)+$A457,MATCH(L$3,TQoL_Indexes!$B$8:$AK$8,0)),"")</f>
        <v/>
      </c>
      <c r="M457" s="86" t="str">
        <f>IFERROR(INDEX(DB_Typologies!$D$4:$AP$1445,MATCH($A$3,DB_Typologies!$AQ$4:$AQ$1445,0)+$A457,MATCH(M$3,TQoL_Indexes!$B$8:$AK$8,0)),"")</f>
        <v/>
      </c>
      <c r="N457" s="86" t="str">
        <f>IFERROR(INDEX(DB_Typologies!$D$4:$AP$1445,MATCH($A$3,DB_Typologies!$AQ$4:$AQ$1445,0)+$A457,MATCH(N$3,TQoL_Indexes!$B$8:$AK$8,0)),"")</f>
        <v/>
      </c>
      <c r="O457" s="86" t="str">
        <f>IFERROR(INDEX(DB_Typologies!$D$4:$AP$1445,MATCH($A$3,DB_Typologies!$AQ$4:$AQ$1445,0)+$A457,MATCH(O$3,TQoL_Indexes!$B$8:$AK$8,0)),"")</f>
        <v/>
      </c>
      <c r="P457" s="86" t="str">
        <f>IFERROR(INDEX(DB_Typologies!$D$4:$AP$1445,MATCH($A$3,DB_Typologies!$AQ$4:$AQ$1445,0)+$A457,MATCH(P$3,TQoL_Indexes!$B$8:$AK$8,0)),"")</f>
        <v/>
      </c>
      <c r="Q457" s="86" t="str">
        <f>IFERROR(INDEX(DB_Typologies!$D$4:$AP$1445,MATCH($A$3,DB_Typologies!$AQ$4:$AQ$1445,0)+$A457,MATCH(Q$3,TQoL_Indexes!$B$8:$AK$8,0)),"")</f>
        <v/>
      </c>
      <c r="R457" s="86" t="str">
        <f>IFERROR(INDEX(DB_Typologies!$D$4:$AP$1445,MATCH($A$3,DB_Typologies!$AQ$4:$AQ$1445,0)+$A457,MATCH(R$3,TQoL_Indexes!$B$8:$AK$8,0)),"")</f>
        <v/>
      </c>
      <c r="S457" s="86" t="str">
        <f>IFERROR(INDEX(DB_Typologies!$D$4:$AP$1445,MATCH($A$3,DB_Typologies!$AQ$4:$AQ$1445,0)+$A457,MATCH(S$3,TQoL_Indexes!$B$8:$AK$8,0)),"")</f>
        <v/>
      </c>
      <c r="T457" s="86" t="str">
        <f>IFERROR(INDEX(DB_Typologies!$D$4:$AP$1445,MATCH($A$3,DB_Typologies!$AQ$4:$AQ$1445,0)+$A457,MATCH(T$3,TQoL_Indexes!$B$8:$AK$8,0)),"")</f>
        <v/>
      </c>
      <c r="U457" s="86" t="str">
        <f>IFERROR(INDEX(DB_Typologies!$D$4:$AP$1445,MATCH($A$3,DB_Typologies!$AQ$4:$AQ$1445,0)+$A457,MATCH(U$3,TQoL_Indexes!$B$8:$AK$8,0)),"")</f>
        <v/>
      </c>
      <c r="V457" s="86" t="str">
        <f>IFERROR(INDEX(DB_Typologies!$D$4:$AP$1445,MATCH($A$3,DB_Typologies!$AQ$4:$AQ$1445,0)+$A457,MATCH(V$3,TQoL_Indexes!$B$8:$AK$8,0)),"")</f>
        <v/>
      </c>
      <c r="W457" s="86" t="str">
        <f>IFERROR(INDEX(DB_Typologies!$D$4:$AP$1445,MATCH($A$3,DB_Typologies!$AQ$4:$AQ$1445,0)+$A457,MATCH(W$3,TQoL_Indexes!$B$8:$AK$8,0)),"")</f>
        <v/>
      </c>
      <c r="X457" s="86" t="str">
        <f>IFERROR(INDEX(DB_Typologies!$D$4:$AP$1445,MATCH($A$3,DB_Typologies!$AQ$4:$AQ$1445,0)+$A457,MATCH(X$3,TQoL_Indexes!$B$8:$AK$8,0)),"")</f>
        <v/>
      </c>
      <c r="Y457" s="86" t="str">
        <f>IFERROR(INDEX(DB_Typologies!$D$4:$AP$1445,MATCH($A$3,DB_Typologies!$AQ$4:$AQ$1445,0)+$A457,MATCH(Y$3,TQoL_Indexes!$B$8:$AK$8,0)),"")</f>
        <v/>
      </c>
      <c r="Z457" s="86" t="str">
        <f>IFERROR(INDEX(DB_Typologies!$D$4:$AP$1445,MATCH($A$3,DB_Typologies!$AQ$4:$AQ$1445,0)+$A457,MATCH(Z$3,TQoL_Indexes!$B$8:$AK$8,0)),"")</f>
        <v/>
      </c>
      <c r="AA457" s="86" t="str">
        <f>IFERROR(INDEX(DB_Typologies!$D$4:$AP$1445,MATCH($A$3,DB_Typologies!$AQ$4:$AQ$1445,0)+$A457,MATCH(AA$3,TQoL_Indexes!$B$8:$AK$8,0)),"")</f>
        <v/>
      </c>
      <c r="AB457" s="86" t="str">
        <f>IFERROR(INDEX(DB_Typologies!$D$4:$AP$1445,MATCH($A$3,DB_Typologies!$AQ$4:$AQ$1445,0)+$A457,MATCH(AB$3,TQoL_Indexes!$B$8:$AK$8,0)),"")</f>
        <v/>
      </c>
      <c r="AC457" s="86" t="str">
        <f>IFERROR(INDEX(DB_Typologies!$D$4:$AP$1445,MATCH($A$3,DB_Typologies!$AQ$4:$AQ$1445,0)+$A457,MATCH(AC$3,TQoL_Indexes!$B$8:$AK$8,0)),"")</f>
        <v/>
      </c>
      <c r="AD457" s="86" t="str">
        <f>IFERROR(INDEX(DB_Typologies!$D$4:$AP$1445,MATCH($A$3,DB_Typologies!$AQ$4:$AQ$1445,0)+$A457,MATCH(AD$3,TQoL_Indexes!$B$8:$AK$8,0)),"")</f>
        <v/>
      </c>
      <c r="AE457" s="86" t="str">
        <f>IFERROR(INDEX(DB_Typologies!$D$4:$AP$1445,MATCH($A$3,DB_Typologies!$AQ$4:$AQ$1445,0)+$A457,MATCH(AE$3,TQoL_Indexes!$B$8:$AK$8,0)),"")</f>
        <v/>
      </c>
      <c r="AF457" s="86" t="str">
        <f>IFERROR(INDEX(DB_Typologies!$D$4:$AP$1445,MATCH($A$3,DB_Typologies!$AQ$4:$AQ$1445,0)+$A457,MATCH(AF$3,TQoL_Indexes!$B$8:$AK$8,0)),"")</f>
        <v/>
      </c>
      <c r="AG457" s="86" t="str">
        <f>IFERROR(INDEX(DB_Typologies!$D$4:$AP$1445,MATCH($A$3,DB_Typologies!$AQ$4:$AQ$1445,0)+$A457,MATCH(AG$3,TQoL_Indexes!$B$8:$AK$8,0)),"")</f>
        <v/>
      </c>
      <c r="AH457" s="86" t="str">
        <f>IFERROR(INDEX(DB_Typologies!$D$4:$AP$1445,MATCH($A$3,DB_Typologies!$AQ$4:$AQ$1445,0)+$A457,MATCH(AH$3,TQoL_Indexes!$B$8:$AK$8,0)),"")</f>
        <v/>
      </c>
      <c r="AI457" s="86" t="str">
        <f>IFERROR(INDEX(DB_Typologies!$D$4:$AP$1445,MATCH($A$3,DB_Typologies!$AQ$4:$AQ$1445,0)+$A457,MATCH(AI$3,TQoL_Indexes!$B$8:$AK$8,0)),"")</f>
        <v/>
      </c>
      <c r="AJ457" s="86" t="str">
        <f>IFERROR(INDEX(DB_Typologies!$D$4:$AP$1445,MATCH($A$3,DB_Typologies!$AQ$4:$AQ$1445,0)+$A457,MATCH(AJ$3,TQoL_Indexes!$B$8:$AK$8,0)),"")</f>
        <v/>
      </c>
      <c r="AK457" s="86" t="str">
        <f>IFERROR(INDEX(DB_Typologies!$D$4:$AP$1445,MATCH($A$3,DB_Typologies!$AQ$4:$AQ$1445,0)+$A457,MATCH(AK$3,TQoL_Indexes!$B$8:$AK$8,0)),"")</f>
        <v/>
      </c>
      <c r="AL457" s="86" t="str">
        <f>IFERROR(INDEX(DB_Typologies!$D$4:$AP$1445,MATCH($A$3,DB_Typologies!$AQ$4:$AQ$1445,0)+$A457,MATCH(AL$3,TQoL_Indexes!$B$8:$AK$8,0)),"")</f>
        <v/>
      </c>
      <c r="AM457" s="87" t="str">
        <f>IFERROR(INDEX(DB_Typologies!$D$4:$AP$1445,MATCH($A$3,DB_Typologies!$AQ$4:$AQ$1445,0)+$A457,MATCH(AM$3,TQoL_Indexes!$B$8:$AK$8,0)),"")</f>
        <v/>
      </c>
    </row>
    <row r="458" spans="1:39">
      <c r="A458" s="58" t="str">
        <f>IFERROR(IF(A457+1&lt;COUNTIF(DB_Typologies!$AQ$4:$AQ$1445,$A$3),A457+1,""),"")</f>
        <v/>
      </c>
      <c r="B458" s="120" t="str">
        <f>IFERROR(INDEX(DB_Typologies!$D$4:$AP$1445,MATCH($A$3,DB_Typologies!$AQ$4:$AQ$1445,0)+$A458,MATCH(B$3,TQoL_Indexes!$B$8:$AK$8,0)),"")</f>
        <v/>
      </c>
      <c r="C458" s="86" t="str">
        <f>IFERROR(INDEX(DB_Typologies!$D$4:$AP$1445,MATCH($A$3,DB_Typologies!$AQ$4:$AQ$1445,0)+$A458,MATCH(C$3,TQoL_Indexes!$B$8:$AK$8,0)),"")</f>
        <v/>
      </c>
      <c r="D458" s="87" t="str">
        <f>IFERROR(INDEX(DB_Typologies!$D$4:$AP$1445,MATCH($A$3,DB_Typologies!$AQ$4:$AQ$1445,0)+$A458,MATCH(D$3,TQoL_Indexes!$B$8:$AK$8,0)),"")</f>
        <v/>
      </c>
      <c r="E458" s="86" t="str">
        <f>IFERROR(INDEX(DB_Typologies!$D$4:$AP$1445,MATCH($A$3,DB_Typologies!$AQ$4:$AQ$1445,0)+$A458,MATCH(E$3,TQoL_Indexes!$B$8:$AK$8,0)),"")</f>
        <v/>
      </c>
      <c r="F458" s="86" t="str">
        <f>IFERROR(INDEX(DB_Typologies!$D$4:$AP$1445,MATCH($A$3,DB_Typologies!$AQ$4:$AQ$1445,0)+$A458,MATCH(F$3,TQoL_Indexes!$B$8:$AK$8,0)),"")</f>
        <v/>
      </c>
      <c r="G458" s="86" t="str">
        <f>IFERROR(INDEX(DB_Typologies!$D$4:$AP$1445,MATCH($A$3,DB_Typologies!$AQ$4:$AQ$1445,0)+$A458,MATCH(G$3,TQoL_Indexes!$B$8:$AK$8,0)),"")</f>
        <v/>
      </c>
      <c r="H458" s="86" t="str">
        <f>IFERROR(INDEX(DB_Typologies!$D$4:$AP$1445,MATCH($A$3,DB_Typologies!$AQ$4:$AQ$1445,0)+$A458,MATCH(H$3,TQoL_Indexes!$B$8:$AK$8,0)),"")</f>
        <v/>
      </c>
      <c r="I458" s="86" t="str">
        <f>IFERROR(INDEX(DB_Typologies!$D$4:$AP$1445,MATCH($A$3,DB_Typologies!$AQ$4:$AQ$1445,0)+$A458,MATCH(I$3,TQoL_Indexes!$B$8:$AK$8,0)),"")</f>
        <v/>
      </c>
      <c r="J458" s="86" t="str">
        <f>IFERROR(INDEX(DB_Typologies!$D$4:$AP$1445,MATCH($A$3,DB_Typologies!$AQ$4:$AQ$1445,0)+$A458,MATCH(J$3,TQoL_Indexes!$B$8:$AK$8,0)),"")</f>
        <v/>
      </c>
      <c r="K458" s="86" t="str">
        <f>IFERROR(INDEX(DB_Typologies!$D$4:$AP$1445,MATCH($A$3,DB_Typologies!$AQ$4:$AQ$1445,0)+$A458,MATCH(K$3,TQoL_Indexes!$B$8:$AK$8,0)),"")</f>
        <v/>
      </c>
      <c r="L458" s="86" t="str">
        <f>IFERROR(INDEX(DB_Typologies!$D$4:$AP$1445,MATCH($A$3,DB_Typologies!$AQ$4:$AQ$1445,0)+$A458,MATCH(L$3,TQoL_Indexes!$B$8:$AK$8,0)),"")</f>
        <v/>
      </c>
      <c r="M458" s="86" t="str">
        <f>IFERROR(INDEX(DB_Typologies!$D$4:$AP$1445,MATCH($A$3,DB_Typologies!$AQ$4:$AQ$1445,0)+$A458,MATCH(M$3,TQoL_Indexes!$B$8:$AK$8,0)),"")</f>
        <v/>
      </c>
      <c r="N458" s="86" t="str">
        <f>IFERROR(INDEX(DB_Typologies!$D$4:$AP$1445,MATCH($A$3,DB_Typologies!$AQ$4:$AQ$1445,0)+$A458,MATCH(N$3,TQoL_Indexes!$B$8:$AK$8,0)),"")</f>
        <v/>
      </c>
      <c r="O458" s="86" t="str">
        <f>IFERROR(INDEX(DB_Typologies!$D$4:$AP$1445,MATCH($A$3,DB_Typologies!$AQ$4:$AQ$1445,0)+$A458,MATCH(O$3,TQoL_Indexes!$B$8:$AK$8,0)),"")</f>
        <v/>
      </c>
      <c r="P458" s="86" t="str">
        <f>IFERROR(INDEX(DB_Typologies!$D$4:$AP$1445,MATCH($A$3,DB_Typologies!$AQ$4:$AQ$1445,0)+$A458,MATCH(P$3,TQoL_Indexes!$B$8:$AK$8,0)),"")</f>
        <v/>
      </c>
      <c r="Q458" s="86" t="str">
        <f>IFERROR(INDEX(DB_Typologies!$D$4:$AP$1445,MATCH($A$3,DB_Typologies!$AQ$4:$AQ$1445,0)+$A458,MATCH(Q$3,TQoL_Indexes!$B$8:$AK$8,0)),"")</f>
        <v/>
      </c>
      <c r="R458" s="86" t="str">
        <f>IFERROR(INDEX(DB_Typologies!$D$4:$AP$1445,MATCH($A$3,DB_Typologies!$AQ$4:$AQ$1445,0)+$A458,MATCH(R$3,TQoL_Indexes!$B$8:$AK$8,0)),"")</f>
        <v/>
      </c>
      <c r="S458" s="86" t="str">
        <f>IFERROR(INDEX(DB_Typologies!$D$4:$AP$1445,MATCH($A$3,DB_Typologies!$AQ$4:$AQ$1445,0)+$A458,MATCH(S$3,TQoL_Indexes!$B$8:$AK$8,0)),"")</f>
        <v/>
      </c>
      <c r="T458" s="86" t="str">
        <f>IFERROR(INDEX(DB_Typologies!$D$4:$AP$1445,MATCH($A$3,DB_Typologies!$AQ$4:$AQ$1445,0)+$A458,MATCH(T$3,TQoL_Indexes!$B$8:$AK$8,0)),"")</f>
        <v/>
      </c>
      <c r="U458" s="86" t="str">
        <f>IFERROR(INDEX(DB_Typologies!$D$4:$AP$1445,MATCH($A$3,DB_Typologies!$AQ$4:$AQ$1445,0)+$A458,MATCH(U$3,TQoL_Indexes!$B$8:$AK$8,0)),"")</f>
        <v/>
      </c>
      <c r="V458" s="86" t="str">
        <f>IFERROR(INDEX(DB_Typologies!$D$4:$AP$1445,MATCH($A$3,DB_Typologies!$AQ$4:$AQ$1445,0)+$A458,MATCH(V$3,TQoL_Indexes!$B$8:$AK$8,0)),"")</f>
        <v/>
      </c>
      <c r="W458" s="86" t="str">
        <f>IFERROR(INDEX(DB_Typologies!$D$4:$AP$1445,MATCH($A$3,DB_Typologies!$AQ$4:$AQ$1445,0)+$A458,MATCH(W$3,TQoL_Indexes!$B$8:$AK$8,0)),"")</f>
        <v/>
      </c>
      <c r="X458" s="86" t="str">
        <f>IFERROR(INDEX(DB_Typologies!$D$4:$AP$1445,MATCH($A$3,DB_Typologies!$AQ$4:$AQ$1445,0)+$A458,MATCH(X$3,TQoL_Indexes!$B$8:$AK$8,0)),"")</f>
        <v/>
      </c>
      <c r="Y458" s="86" t="str">
        <f>IFERROR(INDEX(DB_Typologies!$D$4:$AP$1445,MATCH($A$3,DB_Typologies!$AQ$4:$AQ$1445,0)+$A458,MATCH(Y$3,TQoL_Indexes!$B$8:$AK$8,0)),"")</f>
        <v/>
      </c>
      <c r="Z458" s="86" t="str">
        <f>IFERROR(INDEX(DB_Typologies!$D$4:$AP$1445,MATCH($A$3,DB_Typologies!$AQ$4:$AQ$1445,0)+$A458,MATCH(Z$3,TQoL_Indexes!$B$8:$AK$8,0)),"")</f>
        <v/>
      </c>
      <c r="AA458" s="86" t="str">
        <f>IFERROR(INDEX(DB_Typologies!$D$4:$AP$1445,MATCH($A$3,DB_Typologies!$AQ$4:$AQ$1445,0)+$A458,MATCH(AA$3,TQoL_Indexes!$B$8:$AK$8,0)),"")</f>
        <v/>
      </c>
      <c r="AB458" s="86" t="str">
        <f>IFERROR(INDEX(DB_Typologies!$D$4:$AP$1445,MATCH($A$3,DB_Typologies!$AQ$4:$AQ$1445,0)+$A458,MATCH(AB$3,TQoL_Indexes!$B$8:$AK$8,0)),"")</f>
        <v/>
      </c>
      <c r="AC458" s="86" t="str">
        <f>IFERROR(INDEX(DB_Typologies!$D$4:$AP$1445,MATCH($A$3,DB_Typologies!$AQ$4:$AQ$1445,0)+$A458,MATCH(AC$3,TQoL_Indexes!$B$8:$AK$8,0)),"")</f>
        <v/>
      </c>
      <c r="AD458" s="86" t="str">
        <f>IFERROR(INDEX(DB_Typologies!$D$4:$AP$1445,MATCH($A$3,DB_Typologies!$AQ$4:$AQ$1445,0)+$A458,MATCH(AD$3,TQoL_Indexes!$B$8:$AK$8,0)),"")</f>
        <v/>
      </c>
      <c r="AE458" s="86" t="str">
        <f>IFERROR(INDEX(DB_Typologies!$D$4:$AP$1445,MATCH($A$3,DB_Typologies!$AQ$4:$AQ$1445,0)+$A458,MATCH(AE$3,TQoL_Indexes!$B$8:$AK$8,0)),"")</f>
        <v/>
      </c>
      <c r="AF458" s="86" t="str">
        <f>IFERROR(INDEX(DB_Typologies!$D$4:$AP$1445,MATCH($A$3,DB_Typologies!$AQ$4:$AQ$1445,0)+$A458,MATCH(AF$3,TQoL_Indexes!$B$8:$AK$8,0)),"")</f>
        <v/>
      </c>
      <c r="AG458" s="86" t="str">
        <f>IFERROR(INDEX(DB_Typologies!$D$4:$AP$1445,MATCH($A$3,DB_Typologies!$AQ$4:$AQ$1445,0)+$A458,MATCH(AG$3,TQoL_Indexes!$B$8:$AK$8,0)),"")</f>
        <v/>
      </c>
      <c r="AH458" s="86" t="str">
        <f>IFERROR(INDEX(DB_Typologies!$D$4:$AP$1445,MATCH($A$3,DB_Typologies!$AQ$4:$AQ$1445,0)+$A458,MATCH(AH$3,TQoL_Indexes!$B$8:$AK$8,0)),"")</f>
        <v/>
      </c>
      <c r="AI458" s="86" t="str">
        <f>IFERROR(INDEX(DB_Typologies!$D$4:$AP$1445,MATCH($A$3,DB_Typologies!$AQ$4:$AQ$1445,0)+$A458,MATCH(AI$3,TQoL_Indexes!$B$8:$AK$8,0)),"")</f>
        <v/>
      </c>
      <c r="AJ458" s="86" t="str">
        <f>IFERROR(INDEX(DB_Typologies!$D$4:$AP$1445,MATCH($A$3,DB_Typologies!$AQ$4:$AQ$1445,0)+$A458,MATCH(AJ$3,TQoL_Indexes!$B$8:$AK$8,0)),"")</f>
        <v/>
      </c>
      <c r="AK458" s="86" t="str">
        <f>IFERROR(INDEX(DB_Typologies!$D$4:$AP$1445,MATCH($A$3,DB_Typologies!$AQ$4:$AQ$1445,0)+$A458,MATCH(AK$3,TQoL_Indexes!$B$8:$AK$8,0)),"")</f>
        <v/>
      </c>
      <c r="AL458" s="86" t="str">
        <f>IFERROR(INDEX(DB_Typologies!$D$4:$AP$1445,MATCH($A$3,DB_Typologies!$AQ$4:$AQ$1445,0)+$A458,MATCH(AL$3,TQoL_Indexes!$B$8:$AK$8,0)),"")</f>
        <v/>
      </c>
      <c r="AM458" s="87" t="str">
        <f>IFERROR(INDEX(DB_Typologies!$D$4:$AP$1445,MATCH($A$3,DB_Typologies!$AQ$4:$AQ$1445,0)+$A458,MATCH(AM$3,TQoL_Indexes!$B$8:$AK$8,0)),"")</f>
        <v/>
      </c>
    </row>
    <row r="459" spans="1:39">
      <c r="A459" s="58" t="str">
        <f>IFERROR(IF(A458+1&lt;COUNTIF(DB_Typologies!$AQ$4:$AQ$1445,$A$3),A458+1,""),"")</f>
        <v/>
      </c>
      <c r="B459" s="120" t="str">
        <f>IFERROR(INDEX(DB_Typologies!$D$4:$AP$1445,MATCH($A$3,DB_Typologies!$AQ$4:$AQ$1445,0)+$A459,MATCH(B$3,TQoL_Indexes!$B$8:$AK$8,0)),"")</f>
        <v/>
      </c>
      <c r="C459" s="86" t="str">
        <f>IFERROR(INDEX(DB_Typologies!$D$4:$AP$1445,MATCH($A$3,DB_Typologies!$AQ$4:$AQ$1445,0)+$A459,MATCH(C$3,TQoL_Indexes!$B$8:$AK$8,0)),"")</f>
        <v/>
      </c>
      <c r="D459" s="87" t="str">
        <f>IFERROR(INDEX(DB_Typologies!$D$4:$AP$1445,MATCH($A$3,DB_Typologies!$AQ$4:$AQ$1445,0)+$A459,MATCH(D$3,TQoL_Indexes!$B$8:$AK$8,0)),"")</f>
        <v/>
      </c>
      <c r="E459" s="86" t="str">
        <f>IFERROR(INDEX(DB_Typologies!$D$4:$AP$1445,MATCH($A$3,DB_Typologies!$AQ$4:$AQ$1445,0)+$A459,MATCH(E$3,TQoL_Indexes!$B$8:$AK$8,0)),"")</f>
        <v/>
      </c>
      <c r="F459" s="86" t="str">
        <f>IFERROR(INDEX(DB_Typologies!$D$4:$AP$1445,MATCH($A$3,DB_Typologies!$AQ$4:$AQ$1445,0)+$A459,MATCH(F$3,TQoL_Indexes!$B$8:$AK$8,0)),"")</f>
        <v/>
      </c>
      <c r="G459" s="86" t="str">
        <f>IFERROR(INDEX(DB_Typologies!$D$4:$AP$1445,MATCH($A$3,DB_Typologies!$AQ$4:$AQ$1445,0)+$A459,MATCH(G$3,TQoL_Indexes!$B$8:$AK$8,0)),"")</f>
        <v/>
      </c>
      <c r="H459" s="86" t="str">
        <f>IFERROR(INDEX(DB_Typologies!$D$4:$AP$1445,MATCH($A$3,DB_Typologies!$AQ$4:$AQ$1445,0)+$A459,MATCH(H$3,TQoL_Indexes!$B$8:$AK$8,0)),"")</f>
        <v/>
      </c>
      <c r="I459" s="86" t="str">
        <f>IFERROR(INDEX(DB_Typologies!$D$4:$AP$1445,MATCH($A$3,DB_Typologies!$AQ$4:$AQ$1445,0)+$A459,MATCH(I$3,TQoL_Indexes!$B$8:$AK$8,0)),"")</f>
        <v/>
      </c>
      <c r="J459" s="86" t="str">
        <f>IFERROR(INDEX(DB_Typologies!$D$4:$AP$1445,MATCH($A$3,DB_Typologies!$AQ$4:$AQ$1445,0)+$A459,MATCH(J$3,TQoL_Indexes!$B$8:$AK$8,0)),"")</f>
        <v/>
      </c>
      <c r="K459" s="86" t="str">
        <f>IFERROR(INDEX(DB_Typologies!$D$4:$AP$1445,MATCH($A$3,DB_Typologies!$AQ$4:$AQ$1445,0)+$A459,MATCH(K$3,TQoL_Indexes!$B$8:$AK$8,0)),"")</f>
        <v/>
      </c>
      <c r="L459" s="86" t="str">
        <f>IFERROR(INDEX(DB_Typologies!$D$4:$AP$1445,MATCH($A$3,DB_Typologies!$AQ$4:$AQ$1445,0)+$A459,MATCH(L$3,TQoL_Indexes!$B$8:$AK$8,0)),"")</f>
        <v/>
      </c>
      <c r="M459" s="86" t="str">
        <f>IFERROR(INDEX(DB_Typologies!$D$4:$AP$1445,MATCH($A$3,DB_Typologies!$AQ$4:$AQ$1445,0)+$A459,MATCH(M$3,TQoL_Indexes!$B$8:$AK$8,0)),"")</f>
        <v/>
      </c>
      <c r="N459" s="86" t="str">
        <f>IFERROR(INDEX(DB_Typologies!$D$4:$AP$1445,MATCH($A$3,DB_Typologies!$AQ$4:$AQ$1445,0)+$A459,MATCH(N$3,TQoL_Indexes!$B$8:$AK$8,0)),"")</f>
        <v/>
      </c>
      <c r="O459" s="86" t="str">
        <f>IFERROR(INDEX(DB_Typologies!$D$4:$AP$1445,MATCH($A$3,DB_Typologies!$AQ$4:$AQ$1445,0)+$A459,MATCH(O$3,TQoL_Indexes!$B$8:$AK$8,0)),"")</f>
        <v/>
      </c>
      <c r="P459" s="86" t="str">
        <f>IFERROR(INDEX(DB_Typologies!$D$4:$AP$1445,MATCH($A$3,DB_Typologies!$AQ$4:$AQ$1445,0)+$A459,MATCH(P$3,TQoL_Indexes!$B$8:$AK$8,0)),"")</f>
        <v/>
      </c>
      <c r="Q459" s="86" t="str">
        <f>IFERROR(INDEX(DB_Typologies!$D$4:$AP$1445,MATCH($A$3,DB_Typologies!$AQ$4:$AQ$1445,0)+$A459,MATCH(Q$3,TQoL_Indexes!$B$8:$AK$8,0)),"")</f>
        <v/>
      </c>
      <c r="R459" s="86" t="str">
        <f>IFERROR(INDEX(DB_Typologies!$D$4:$AP$1445,MATCH($A$3,DB_Typologies!$AQ$4:$AQ$1445,0)+$A459,MATCH(R$3,TQoL_Indexes!$B$8:$AK$8,0)),"")</f>
        <v/>
      </c>
      <c r="S459" s="86" t="str">
        <f>IFERROR(INDEX(DB_Typologies!$D$4:$AP$1445,MATCH($A$3,DB_Typologies!$AQ$4:$AQ$1445,0)+$A459,MATCH(S$3,TQoL_Indexes!$B$8:$AK$8,0)),"")</f>
        <v/>
      </c>
      <c r="T459" s="86" t="str">
        <f>IFERROR(INDEX(DB_Typologies!$D$4:$AP$1445,MATCH($A$3,DB_Typologies!$AQ$4:$AQ$1445,0)+$A459,MATCH(T$3,TQoL_Indexes!$B$8:$AK$8,0)),"")</f>
        <v/>
      </c>
      <c r="U459" s="86" t="str">
        <f>IFERROR(INDEX(DB_Typologies!$D$4:$AP$1445,MATCH($A$3,DB_Typologies!$AQ$4:$AQ$1445,0)+$A459,MATCH(U$3,TQoL_Indexes!$B$8:$AK$8,0)),"")</f>
        <v/>
      </c>
      <c r="V459" s="86" t="str">
        <f>IFERROR(INDEX(DB_Typologies!$D$4:$AP$1445,MATCH($A$3,DB_Typologies!$AQ$4:$AQ$1445,0)+$A459,MATCH(V$3,TQoL_Indexes!$B$8:$AK$8,0)),"")</f>
        <v/>
      </c>
      <c r="W459" s="86" t="str">
        <f>IFERROR(INDEX(DB_Typologies!$D$4:$AP$1445,MATCH($A$3,DB_Typologies!$AQ$4:$AQ$1445,0)+$A459,MATCH(W$3,TQoL_Indexes!$B$8:$AK$8,0)),"")</f>
        <v/>
      </c>
      <c r="X459" s="86" t="str">
        <f>IFERROR(INDEX(DB_Typologies!$D$4:$AP$1445,MATCH($A$3,DB_Typologies!$AQ$4:$AQ$1445,0)+$A459,MATCH(X$3,TQoL_Indexes!$B$8:$AK$8,0)),"")</f>
        <v/>
      </c>
      <c r="Y459" s="86" t="str">
        <f>IFERROR(INDEX(DB_Typologies!$D$4:$AP$1445,MATCH($A$3,DB_Typologies!$AQ$4:$AQ$1445,0)+$A459,MATCH(Y$3,TQoL_Indexes!$B$8:$AK$8,0)),"")</f>
        <v/>
      </c>
      <c r="Z459" s="86" t="str">
        <f>IFERROR(INDEX(DB_Typologies!$D$4:$AP$1445,MATCH($A$3,DB_Typologies!$AQ$4:$AQ$1445,0)+$A459,MATCH(Z$3,TQoL_Indexes!$B$8:$AK$8,0)),"")</f>
        <v/>
      </c>
      <c r="AA459" s="86" t="str">
        <f>IFERROR(INDEX(DB_Typologies!$D$4:$AP$1445,MATCH($A$3,DB_Typologies!$AQ$4:$AQ$1445,0)+$A459,MATCH(AA$3,TQoL_Indexes!$B$8:$AK$8,0)),"")</f>
        <v/>
      </c>
      <c r="AB459" s="86" t="str">
        <f>IFERROR(INDEX(DB_Typologies!$D$4:$AP$1445,MATCH($A$3,DB_Typologies!$AQ$4:$AQ$1445,0)+$A459,MATCH(AB$3,TQoL_Indexes!$B$8:$AK$8,0)),"")</f>
        <v/>
      </c>
      <c r="AC459" s="86" t="str">
        <f>IFERROR(INDEX(DB_Typologies!$D$4:$AP$1445,MATCH($A$3,DB_Typologies!$AQ$4:$AQ$1445,0)+$A459,MATCH(AC$3,TQoL_Indexes!$B$8:$AK$8,0)),"")</f>
        <v/>
      </c>
      <c r="AD459" s="86" t="str">
        <f>IFERROR(INDEX(DB_Typologies!$D$4:$AP$1445,MATCH($A$3,DB_Typologies!$AQ$4:$AQ$1445,0)+$A459,MATCH(AD$3,TQoL_Indexes!$B$8:$AK$8,0)),"")</f>
        <v/>
      </c>
      <c r="AE459" s="86" t="str">
        <f>IFERROR(INDEX(DB_Typologies!$D$4:$AP$1445,MATCH($A$3,DB_Typologies!$AQ$4:$AQ$1445,0)+$A459,MATCH(AE$3,TQoL_Indexes!$B$8:$AK$8,0)),"")</f>
        <v/>
      </c>
      <c r="AF459" s="86" t="str">
        <f>IFERROR(INDEX(DB_Typologies!$D$4:$AP$1445,MATCH($A$3,DB_Typologies!$AQ$4:$AQ$1445,0)+$A459,MATCH(AF$3,TQoL_Indexes!$B$8:$AK$8,0)),"")</f>
        <v/>
      </c>
      <c r="AG459" s="86" t="str">
        <f>IFERROR(INDEX(DB_Typologies!$D$4:$AP$1445,MATCH($A$3,DB_Typologies!$AQ$4:$AQ$1445,0)+$A459,MATCH(AG$3,TQoL_Indexes!$B$8:$AK$8,0)),"")</f>
        <v/>
      </c>
      <c r="AH459" s="86" t="str">
        <f>IFERROR(INDEX(DB_Typologies!$D$4:$AP$1445,MATCH($A$3,DB_Typologies!$AQ$4:$AQ$1445,0)+$A459,MATCH(AH$3,TQoL_Indexes!$B$8:$AK$8,0)),"")</f>
        <v/>
      </c>
      <c r="AI459" s="86" t="str">
        <f>IFERROR(INDEX(DB_Typologies!$D$4:$AP$1445,MATCH($A$3,DB_Typologies!$AQ$4:$AQ$1445,0)+$A459,MATCH(AI$3,TQoL_Indexes!$B$8:$AK$8,0)),"")</f>
        <v/>
      </c>
      <c r="AJ459" s="86" t="str">
        <f>IFERROR(INDEX(DB_Typologies!$D$4:$AP$1445,MATCH($A$3,DB_Typologies!$AQ$4:$AQ$1445,0)+$A459,MATCH(AJ$3,TQoL_Indexes!$B$8:$AK$8,0)),"")</f>
        <v/>
      </c>
      <c r="AK459" s="86" t="str">
        <f>IFERROR(INDEX(DB_Typologies!$D$4:$AP$1445,MATCH($A$3,DB_Typologies!$AQ$4:$AQ$1445,0)+$A459,MATCH(AK$3,TQoL_Indexes!$B$8:$AK$8,0)),"")</f>
        <v/>
      </c>
      <c r="AL459" s="86" t="str">
        <f>IFERROR(INDEX(DB_Typologies!$D$4:$AP$1445,MATCH($A$3,DB_Typologies!$AQ$4:$AQ$1445,0)+$A459,MATCH(AL$3,TQoL_Indexes!$B$8:$AK$8,0)),"")</f>
        <v/>
      </c>
      <c r="AM459" s="87" t="str">
        <f>IFERROR(INDEX(DB_Typologies!$D$4:$AP$1445,MATCH($A$3,DB_Typologies!$AQ$4:$AQ$1445,0)+$A459,MATCH(AM$3,TQoL_Indexes!$B$8:$AK$8,0)),"")</f>
        <v/>
      </c>
    </row>
    <row r="460" spans="1:39">
      <c r="A460" s="58" t="str">
        <f>IFERROR(IF(A459+1&lt;COUNTIF(DB_Typologies!$AQ$4:$AQ$1445,$A$3),A459+1,""),"")</f>
        <v/>
      </c>
      <c r="B460" s="120" t="str">
        <f>IFERROR(INDEX(DB_Typologies!$D$4:$AP$1445,MATCH($A$3,DB_Typologies!$AQ$4:$AQ$1445,0)+$A460,MATCH(B$3,TQoL_Indexes!$B$8:$AK$8,0)),"")</f>
        <v/>
      </c>
      <c r="C460" s="86" t="str">
        <f>IFERROR(INDEX(DB_Typologies!$D$4:$AP$1445,MATCH($A$3,DB_Typologies!$AQ$4:$AQ$1445,0)+$A460,MATCH(C$3,TQoL_Indexes!$B$8:$AK$8,0)),"")</f>
        <v/>
      </c>
      <c r="D460" s="87" t="str">
        <f>IFERROR(INDEX(DB_Typologies!$D$4:$AP$1445,MATCH($A$3,DB_Typologies!$AQ$4:$AQ$1445,0)+$A460,MATCH(D$3,TQoL_Indexes!$B$8:$AK$8,0)),"")</f>
        <v/>
      </c>
      <c r="E460" s="86" t="str">
        <f>IFERROR(INDEX(DB_Typologies!$D$4:$AP$1445,MATCH($A$3,DB_Typologies!$AQ$4:$AQ$1445,0)+$A460,MATCH(E$3,TQoL_Indexes!$B$8:$AK$8,0)),"")</f>
        <v/>
      </c>
      <c r="F460" s="86" t="str">
        <f>IFERROR(INDEX(DB_Typologies!$D$4:$AP$1445,MATCH($A$3,DB_Typologies!$AQ$4:$AQ$1445,0)+$A460,MATCH(F$3,TQoL_Indexes!$B$8:$AK$8,0)),"")</f>
        <v/>
      </c>
      <c r="G460" s="86" t="str">
        <f>IFERROR(INDEX(DB_Typologies!$D$4:$AP$1445,MATCH($A$3,DB_Typologies!$AQ$4:$AQ$1445,0)+$A460,MATCH(G$3,TQoL_Indexes!$B$8:$AK$8,0)),"")</f>
        <v/>
      </c>
      <c r="H460" s="86" t="str">
        <f>IFERROR(INDEX(DB_Typologies!$D$4:$AP$1445,MATCH($A$3,DB_Typologies!$AQ$4:$AQ$1445,0)+$A460,MATCH(H$3,TQoL_Indexes!$B$8:$AK$8,0)),"")</f>
        <v/>
      </c>
      <c r="I460" s="86" t="str">
        <f>IFERROR(INDEX(DB_Typologies!$D$4:$AP$1445,MATCH($A$3,DB_Typologies!$AQ$4:$AQ$1445,0)+$A460,MATCH(I$3,TQoL_Indexes!$B$8:$AK$8,0)),"")</f>
        <v/>
      </c>
      <c r="J460" s="86" t="str">
        <f>IFERROR(INDEX(DB_Typologies!$D$4:$AP$1445,MATCH($A$3,DB_Typologies!$AQ$4:$AQ$1445,0)+$A460,MATCH(J$3,TQoL_Indexes!$B$8:$AK$8,0)),"")</f>
        <v/>
      </c>
      <c r="K460" s="86" t="str">
        <f>IFERROR(INDEX(DB_Typologies!$D$4:$AP$1445,MATCH($A$3,DB_Typologies!$AQ$4:$AQ$1445,0)+$A460,MATCH(K$3,TQoL_Indexes!$B$8:$AK$8,0)),"")</f>
        <v/>
      </c>
      <c r="L460" s="86" t="str">
        <f>IFERROR(INDEX(DB_Typologies!$D$4:$AP$1445,MATCH($A$3,DB_Typologies!$AQ$4:$AQ$1445,0)+$A460,MATCH(L$3,TQoL_Indexes!$B$8:$AK$8,0)),"")</f>
        <v/>
      </c>
      <c r="M460" s="86" t="str">
        <f>IFERROR(INDEX(DB_Typologies!$D$4:$AP$1445,MATCH($A$3,DB_Typologies!$AQ$4:$AQ$1445,0)+$A460,MATCH(M$3,TQoL_Indexes!$B$8:$AK$8,0)),"")</f>
        <v/>
      </c>
      <c r="N460" s="86" t="str">
        <f>IFERROR(INDEX(DB_Typologies!$D$4:$AP$1445,MATCH($A$3,DB_Typologies!$AQ$4:$AQ$1445,0)+$A460,MATCH(N$3,TQoL_Indexes!$B$8:$AK$8,0)),"")</f>
        <v/>
      </c>
      <c r="O460" s="86" t="str">
        <f>IFERROR(INDEX(DB_Typologies!$D$4:$AP$1445,MATCH($A$3,DB_Typologies!$AQ$4:$AQ$1445,0)+$A460,MATCH(O$3,TQoL_Indexes!$B$8:$AK$8,0)),"")</f>
        <v/>
      </c>
      <c r="P460" s="86" t="str">
        <f>IFERROR(INDEX(DB_Typologies!$D$4:$AP$1445,MATCH($A$3,DB_Typologies!$AQ$4:$AQ$1445,0)+$A460,MATCH(P$3,TQoL_Indexes!$B$8:$AK$8,0)),"")</f>
        <v/>
      </c>
      <c r="Q460" s="86" t="str">
        <f>IFERROR(INDEX(DB_Typologies!$D$4:$AP$1445,MATCH($A$3,DB_Typologies!$AQ$4:$AQ$1445,0)+$A460,MATCH(Q$3,TQoL_Indexes!$B$8:$AK$8,0)),"")</f>
        <v/>
      </c>
      <c r="R460" s="86" t="str">
        <f>IFERROR(INDEX(DB_Typologies!$D$4:$AP$1445,MATCH($A$3,DB_Typologies!$AQ$4:$AQ$1445,0)+$A460,MATCH(R$3,TQoL_Indexes!$B$8:$AK$8,0)),"")</f>
        <v/>
      </c>
      <c r="S460" s="86" t="str">
        <f>IFERROR(INDEX(DB_Typologies!$D$4:$AP$1445,MATCH($A$3,DB_Typologies!$AQ$4:$AQ$1445,0)+$A460,MATCH(S$3,TQoL_Indexes!$B$8:$AK$8,0)),"")</f>
        <v/>
      </c>
      <c r="T460" s="86" t="str">
        <f>IFERROR(INDEX(DB_Typologies!$D$4:$AP$1445,MATCH($A$3,DB_Typologies!$AQ$4:$AQ$1445,0)+$A460,MATCH(T$3,TQoL_Indexes!$B$8:$AK$8,0)),"")</f>
        <v/>
      </c>
      <c r="U460" s="86" t="str">
        <f>IFERROR(INDEX(DB_Typologies!$D$4:$AP$1445,MATCH($A$3,DB_Typologies!$AQ$4:$AQ$1445,0)+$A460,MATCH(U$3,TQoL_Indexes!$B$8:$AK$8,0)),"")</f>
        <v/>
      </c>
      <c r="V460" s="86" t="str">
        <f>IFERROR(INDEX(DB_Typologies!$D$4:$AP$1445,MATCH($A$3,DB_Typologies!$AQ$4:$AQ$1445,0)+$A460,MATCH(V$3,TQoL_Indexes!$B$8:$AK$8,0)),"")</f>
        <v/>
      </c>
      <c r="W460" s="86" t="str">
        <f>IFERROR(INDEX(DB_Typologies!$D$4:$AP$1445,MATCH($A$3,DB_Typologies!$AQ$4:$AQ$1445,0)+$A460,MATCH(W$3,TQoL_Indexes!$B$8:$AK$8,0)),"")</f>
        <v/>
      </c>
      <c r="X460" s="86" t="str">
        <f>IFERROR(INDEX(DB_Typologies!$D$4:$AP$1445,MATCH($A$3,DB_Typologies!$AQ$4:$AQ$1445,0)+$A460,MATCH(X$3,TQoL_Indexes!$B$8:$AK$8,0)),"")</f>
        <v/>
      </c>
      <c r="Y460" s="86" t="str">
        <f>IFERROR(INDEX(DB_Typologies!$D$4:$AP$1445,MATCH($A$3,DB_Typologies!$AQ$4:$AQ$1445,0)+$A460,MATCH(Y$3,TQoL_Indexes!$B$8:$AK$8,0)),"")</f>
        <v/>
      </c>
      <c r="Z460" s="86" t="str">
        <f>IFERROR(INDEX(DB_Typologies!$D$4:$AP$1445,MATCH($A$3,DB_Typologies!$AQ$4:$AQ$1445,0)+$A460,MATCH(Z$3,TQoL_Indexes!$B$8:$AK$8,0)),"")</f>
        <v/>
      </c>
      <c r="AA460" s="86" t="str">
        <f>IFERROR(INDEX(DB_Typologies!$D$4:$AP$1445,MATCH($A$3,DB_Typologies!$AQ$4:$AQ$1445,0)+$A460,MATCH(AA$3,TQoL_Indexes!$B$8:$AK$8,0)),"")</f>
        <v/>
      </c>
      <c r="AB460" s="86" t="str">
        <f>IFERROR(INDEX(DB_Typologies!$D$4:$AP$1445,MATCH($A$3,DB_Typologies!$AQ$4:$AQ$1445,0)+$A460,MATCH(AB$3,TQoL_Indexes!$B$8:$AK$8,0)),"")</f>
        <v/>
      </c>
      <c r="AC460" s="86" t="str">
        <f>IFERROR(INDEX(DB_Typologies!$D$4:$AP$1445,MATCH($A$3,DB_Typologies!$AQ$4:$AQ$1445,0)+$A460,MATCH(AC$3,TQoL_Indexes!$B$8:$AK$8,0)),"")</f>
        <v/>
      </c>
      <c r="AD460" s="86" t="str">
        <f>IFERROR(INDEX(DB_Typologies!$D$4:$AP$1445,MATCH($A$3,DB_Typologies!$AQ$4:$AQ$1445,0)+$A460,MATCH(AD$3,TQoL_Indexes!$B$8:$AK$8,0)),"")</f>
        <v/>
      </c>
      <c r="AE460" s="86" t="str">
        <f>IFERROR(INDEX(DB_Typologies!$D$4:$AP$1445,MATCH($A$3,DB_Typologies!$AQ$4:$AQ$1445,0)+$A460,MATCH(AE$3,TQoL_Indexes!$B$8:$AK$8,0)),"")</f>
        <v/>
      </c>
      <c r="AF460" s="86" t="str">
        <f>IFERROR(INDEX(DB_Typologies!$D$4:$AP$1445,MATCH($A$3,DB_Typologies!$AQ$4:$AQ$1445,0)+$A460,MATCH(AF$3,TQoL_Indexes!$B$8:$AK$8,0)),"")</f>
        <v/>
      </c>
      <c r="AG460" s="86" t="str">
        <f>IFERROR(INDEX(DB_Typologies!$D$4:$AP$1445,MATCH($A$3,DB_Typologies!$AQ$4:$AQ$1445,0)+$A460,MATCH(AG$3,TQoL_Indexes!$B$8:$AK$8,0)),"")</f>
        <v/>
      </c>
      <c r="AH460" s="86" t="str">
        <f>IFERROR(INDEX(DB_Typologies!$D$4:$AP$1445,MATCH($A$3,DB_Typologies!$AQ$4:$AQ$1445,0)+$A460,MATCH(AH$3,TQoL_Indexes!$B$8:$AK$8,0)),"")</f>
        <v/>
      </c>
      <c r="AI460" s="86" t="str">
        <f>IFERROR(INDEX(DB_Typologies!$D$4:$AP$1445,MATCH($A$3,DB_Typologies!$AQ$4:$AQ$1445,0)+$A460,MATCH(AI$3,TQoL_Indexes!$B$8:$AK$8,0)),"")</f>
        <v/>
      </c>
      <c r="AJ460" s="86" t="str">
        <f>IFERROR(INDEX(DB_Typologies!$D$4:$AP$1445,MATCH($A$3,DB_Typologies!$AQ$4:$AQ$1445,0)+$A460,MATCH(AJ$3,TQoL_Indexes!$B$8:$AK$8,0)),"")</f>
        <v/>
      </c>
      <c r="AK460" s="86" t="str">
        <f>IFERROR(INDEX(DB_Typologies!$D$4:$AP$1445,MATCH($A$3,DB_Typologies!$AQ$4:$AQ$1445,0)+$A460,MATCH(AK$3,TQoL_Indexes!$B$8:$AK$8,0)),"")</f>
        <v/>
      </c>
      <c r="AL460" s="86" t="str">
        <f>IFERROR(INDEX(DB_Typologies!$D$4:$AP$1445,MATCH($A$3,DB_Typologies!$AQ$4:$AQ$1445,0)+$A460,MATCH(AL$3,TQoL_Indexes!$B$8:$AK$8,0)),"")</f>
        <v/>
      </c>
      <c r="AM460" s="87" t="str">
        <f>IFERROR(INDEX(DB_Typologies!$D$4:$AP$1445,MATCH($A$3,DB_Typologies!$AQ$4:$AQ$1445,0)+$A460,MATCH(AM$3,TQoL_Indexes!$B$8:$AK$8,0)),"")</f>
        <v/>
      </c>
    </row>
    <row r="461" spans="1:39">
      <c r="A461" s="58" t="str">
        <f>IFERROR(IF(A460+1&lt;COUNTIF(DB_Typologies!$AQ$4:$AQ$1445,$A$3),A460+1,""),"")</f>
        <v/>
      </c>
      <c r="B461" s="120" t="str">
        <f>IFERROR(INDEX(DB_Typologies!$D$4:$AP$1445,MATCH($A$3,DB_Typologies!$AQ$4:$AQ$1445,0)+$A461,MATCH(B$3,TQoL_Indexes!$B$8:$AK$8,0)),"")</f>
        <v/>
      </c>
      <c r="C461" s="86" t="str">
        <f>IFERROR(INDEX(DB_Typologies!$D$4:$AP$1445,MATCH($A$3,DB_Typologies!$AQ$4:$AQ$1445,0)+$A461,MATCH(C$3,TQoL_Indexes!$B$8:$AK$8,0)),"")</f>
        <v/>
      </c>
      <c r="D461" s="87" t="str">
        <f>IFERROR(INDEX(DB_Typologies!$D$4:$AP$1445,MATCH($A$3,DB_Typologies!$AQ$4:$AQ$1445,0)+$A461,MATCH(D$3,TQoL_Indexes!$B$8:$AK$8,0)),"")</f>
        <v/>
      </c>
      <c r="E461" s="86" t="str">
        <f>IFERROR(INDEX(DB_Typologies!$D$4:$AP$1445,MATCH($A$3,DB_Typologies!$AQ$4:$AQ$1445,0)+$A461,MATCH(E$3,TQoL_Indexes!$B$8:$AK$8,0)),"")</f>
        <v/>
      </c>
      <c r="F461" s="86" t="str">
        <f>IFERROR(INDEX(DB_Typologies!$D$4:$AP$1445,MATCH($A$3,DB_Typologies!$AQ$4:$AQ$1445,0)+$A461,MATCH(F$3,TQoL_Indexes!$B$8:$AK$8,0)),"")</f>
        <v/>
      </c>
      <c r="G461" s="86" t="str">
        <f>IFERROR(INDEX(DB_Typologies!$D$4:$AP$1445,MATCH($A$3,DB_Typologies!$AQ$4:$AQ$1445,0)+$A461,MATCH(G$3,TQoL_Indexes!$B$8:$AK$8,0)),"")</f>
        <v/>
      </c>
      <c r="H461" s="86" t="str">
        <f>IFERROR(INDEX(DB_Typologies!$D$4:$AP$1445,MATCH($A$3,DB_Typologies!$AQ$4:$AQ$1445,0)+$A461,MATCH(H$3,TQoL_Indexes!$B$8:$AK$8,0)),"")</f>
        <v/>
      </c>
      <c r="I461" s="86" t="str">
        <f>IFERROR(INDEX(DB_Typologies!$D$4:$AP$1445,MATCH($A$3,DB_Typologies!$AQ$4:$AQ$1445,0)+$A461,MATCH(I$3,TQoL_Indexes!$B$8:$AK$8,0)),"")</f>
        <v/>
      </c>
      <c r="J461" s="86" t="str">
        <f>IFERROR(INDEX(DB_Typologies!$D$4:$AP$1445,MATCH($A$3,DB_Typologies!$AQ$4:$AQ$1445,0)+$A461,MATCH(J$3,TQoL_Indexes!$B$8:$AK$8,0)),"")</f>
        <v/>
      </c>
      <c r="K461" s="86" t="str">
        <f>IFERROR(INDEX(DB_Typologies!$D$4:$AP$1445,MATCH($A$3,DB_Typologies!$AQ$4:$AQ$1445,0)+$A461,MATCH(K$3,TQoL_Indexes!$B$8:$AK$8,0)),"")</f>
        <v/>
      </c>
      <c r="L461" s="86" t="str">
        <f>IFERROR(INDEX(DB_Typologies!$D$4:$AP$1445,MATCH($A$3,DB_Typologies!$AQ$4:$AQ$1445,0)+$A461,MATCH(L$3,TQoL_Indexes!$B$8:$AK$8,0)),"")</f>
        <v/>
      </c>
      <c r="M461" s="86" t="str">
        <f>IFERROR(INDEX(DB_Typologies!$D$4:$AP$1445,MATCH($A$3,DB_Typologies!$AQ$4:$AQ$1445,0)+$A461,MATCH(M$3,TQoL_Indexes!$B$8:$AK$8,0)),"")</f>
        <v/>
      </c>
      <c r="N461" s="86" t="str">
        <f>IFERROR(INDEX(DB_Typologies!$D$4:$AP$1445,MATCH($A$3,DB_Typologies!$AQ$4:$AQ$1445,0)+$A461,MATCH(N$3,TQoL_Indexes!$B$8:$AK$8,0)),"")</f>
        <v/>
      </c>
      <c r="O461" s="86" t="str">
        <f>IFERROR(INDEX(DB_Typologies!$D$4:$AP$1445,MATCH($A$3,DB_Typologies!$AQ$4:$AQ$1445,0)+$A461,MATCH(O$3,TQoL_Indexes!$B$8:$AK$8,0)),"")</f>
        <v/>
      </c>
      <c r="P461" s="86" t="str">
        <f>IFERROR(INDEX(DB_Typologies!$D$4:$AP$1445,MATCH($A$3,DB_Typologies!$AQ$4:$AQ$1445,0)+$A461,MATCH(P$3,TQoL_Indexes!$B$8:$AK$8,0)),"")</f>
        <v/>
      </c>
      <c r="Q461" s="86" t="str">
        <f>IFERROR(INDEX(DB_Typologies!$D$4:$AP$1445,MATCH($A$3,DB_Typologies!$AQ$4:$AQ$1445,0)+$A461,MATCH(Q$3,TQoL_Indexes!$B$8:$AK$8,0)),"")</f>
        <v/>
      </c>
      <c r="R461" s="86" t="str">
        <f>IFERROR(INDEX(DB_Typologies!$D$4:$AP$1445,MATCH($A$3,DB_Typologies!$AQ$4:$AQ$1445,0)+$A461,MATCH(R$3,TQoL_Indexes!$B$8:$AK$8,0)),"")</f>
        <v/>
      </c>
      <c r="S461" s="86" t="str">
        <f>IFERROR(INDEX(DB_Typologies!$D$4:$AP$1445,MATCH($A$3,DB_Typologies!$AQ$4:$AQ$1445,0)+$A461,MATCH(S$3,TQoL_Indexes!$B$8:$AK$8,0)),"")</f>
        <v/>
      </c>
      <c r="T461" s="86" t="str">
        <f>IFERROR(INDEX(DB_Typologies!$D$4:$AP$1445,MATCH($A$3,DB_Typologies!$AQ$4:$AQ$1445,0)+$A461,MATCH(T$3,TQoL_Indexes!$B$8:$AK$8,0)),"")</f>
        <v/>
      </c>
      <c r="U461" s="86" t="str">
        <f>IFERROR(INDEX(DB_Typologies!$D$4:$AP$1445,MATCH($A$3,DB_Typologies!$AQ$4:$AQ$1445,0)+$A461,MATCH(U$3,TQoL_Indexes!$B$8:$AK$8,0)),"")</f>
        <v/>
      </c>
      <c r="V461" s="86" t="str">
        <f>IFERROR(INDEX(DB_Typologies!$D$4:$AP$1445,MATCH($A$3,DB_Typologies!$AQ$4:$AQ$1445,0)+$A461,MATCH(V$3,TQoL_Indexes!$B$8:$AK$8,0)),"")</f>
        <v/>
      </c>
      <c r="W461" s="86" t="str">
        <f>IFERROR(INDEX(DB_Typologies!$D$4:$AP$1445,MATCH($A$3,DB_Typologies!$AQ$4:$AQ$1445,0)+$A461,MATCH(W$3,TQoL_Indexes!$B$8:$AK$8,0)),"")</f>
        <v/>
      </c>
      <c r="X461" s="86" t="str">
        <f>IFERROR(INDEX(DB_Typologies!$D$4:$AP$1445,MATCH($A$3,DB_Typologies!$AQ$4:$AQ$1445,0)+$A461,MATCH(X$3,TQoL_Indexes!$B$8:$AK$8,0)),"")</f>
        <v/>
      </c>
      <c r="Y461" s="86" t="str">
        <f>IFERROR(INDEX(DB_Typologies!$D$4:$AP$1445,MATCH($A$3,DB_Typologies!$AQ$4:$AQ$1445,0)+$A461,MATCH(Y$3,TQoL_Indexes!$B$8:$AK$8,0)),"")</f>
        <v/>
      </c>
      <c r="Z461" s="86" t="str">
        <f>IFERROR(INDEX(DB_Typologies!$D$4:$AP$1445,MATCH($A$3,DB_Typologies!$AQ$4:$AQ$1445,0)+$A461,MATCH(Z$3,TQoL_Indexes!$B$8:$AK$8,0)),"")</f>
        <v/>
      </c>
      <c r="AA461" s="86" t="str">
        <f>IFERROR(INDEX(DB_Typologies!$D$4:$AP$1445,MATCH($A$3,DB_Typologies!$AQ$4:$AQ$1445,0)+$A461,MATCH(AA$3,TQoL_Indexes!$B$8:$AK$8,0)),"")</f>
        <v/>
      </c>
      <c r="AB461" s="86" t="str">
        <f>IFERROR(INDEX(DB_Typologies!$D$4:$AP$1445,MATCH($A$3,DB_Typologies!$AQ$4:$AQ$1445,0)+$A461,MATCH(AB$3,TQoL_Indexes!$B$8:$AK$8,0)),"")</f>
        <v/>
      </c>
      <c r="AC461" s="86" t="str">
        <f>IFERROR(INDEX(DB_Typologies!$D$4:$AP$1445,MATCH($A$3,DB_Typologies!$AQ$4:$AQ$1445,0)+$A461,MATCH(AC$3,TQoL_Indexes!$B$8:$AK$8,0)),"")</f>
        <v/>
      </c>
      <c r="AD461" s="86" t="str">
        <f>IFERROR(INDEX(DB_Typologies!$D$4:$AP$1445,MATCH($A$3,DB_Typologies!$AQ$4:$AQ$1445,0)+$A461,MATCH(AD$3,TQoL_Indexes!$B$8:$AK$8,0)),"")</f>
        <v/>
      </c>
      <c r="AE461" s="86" t="str">
        <f>IFERROR(INDEX(DB_Typologies!$D$4:$AP$1445,MATCH($A$3,DB_Typologies!$AQ$4:$AQ$1445,0)+$A461,MATCH(AE$3,TQoL_Indexes!$B$8:$AK$8,0)),"")</f>
        <v/>
      </c>
      <c r="AF461" s="86" t="str">
        <f>IFERROR(INDEX(DB_Typologies!$D$4:$AP$1445,MATCH($A$3,DB_Typologies!$AQ$4:$AQ$1445,0)+$A461,MATCH(AF$3,TQoL_Indexes!$B$8:$AK$8,0)),"")</f>
        <v/>
      </c>
      <c r="AG461" s="86" t="str">
        <f>IFERROR(INDEX(DB_Typologies!$D$4:$AP$1445,MATCH($A$3,DB_Typologies!$AQ$4:$AQ$1445,0)+$A461,MATCH(AG$3,TQoL_Indexes!$B$8:$AK$8,0)),"")</f>
        <v/>
      </c>
      <c r="AH461" s="86" t="str">
        <f>IFERROR(INDEX(DB_Typologies!$D$4:$AP$1445,MATCH($A$3,DB_Typologies!$AQ$4:$AQ$1445,0)+$A461,MATCH(AH$3,TQoL_Indexes!$B$8:$AK$8,0)),"")</f>
        <v/>
      </c>
      <c r="AI461" s="86" t="str">
        <f>IFERROR(INDEX(DB_Typologies!$D$4:$AP$1445,MATCH($A$3,DB_Typologies!$AQ$4:$AQ$1445,0)+$A461,MATCH(AI$3,TQoL_Indexes!$B$8:$AK$8,0)),"")</f>
        <v/>
      </c>
      <c r="AJ461" s="86" t="str">
        <f>IFERROR(INDEX(DB_Typologies!$D$4:$AP$1445,MATCH($A$3,DB_Typologies!$AQ$4:$AQ$1445,0)+$A461,MATCH(AJ$3,TQoL_Indexes!$B$8:$AK$8,0)),"")</f>
        <v/>
      </c>
      <c r="AK461" s="86" t="str">
        <f>IFERROR(INDEX(DB_Typologies!$D$4:$AP$1445,MATCH($A$3,DB_Typologies!$AQ$4:$AQ$1445,0)+$A461,MATCH(AK$3,TQoL_Indexes!$B$8:$AK$8,0)),"")</f>
        <v/>
      </c>
      <c r="AL461" s="86" t="str">
        <f>IFERROR(INDEX(DB_Typologies!$D$4:$AP$1445,MATCH($A$3,DB_Typologies!$AQ$4:$AQ$1445,0)+$A461,MATCH(AL$3,TQoL_Indexes!$B$8:$AK$8,0)),"")</f>
        <v/>
      </c>
      <c r="AM461" s="87" t="str">
        <f>IFERROR(INDEX(DB_Typologies!$D$4:$AP$1445,MATCH($A$3,DB_Typologies!$AQ$4:$AQ$1445,0)+$A461,MATCH(AM$3,TQoL_Indexes!$B$8:$AK$8,0)),"")</f>
        <v/>
      </c>
    </row>
    <row r="462" spans="1:39">
      <c r="A462" s="58" t="str">
        <f>IFERROR(IF(A461+1&lt;COUNTIF(DB_Typologies!$AQ$4:$AQ$1445,$A$3),A461+1,""),"")</f>
        <v/>
      </c>
      <c r="B462" s="120" t="str">
        <f>IFERROR(INDEX(DB_Typologies!$D$4:$AP$1445,MATCH($A$3,DB_Typologies!$AQ$4:$AQ$1445,0)+$A462,MATCH(B$3,TQoL_Indexes!$B$8:$AK$8,0)),"")</f>
        <v/>
      </c>
      <c r="C462" s="86" t="str">
        <f>IFERROR(INDEX(DB_Typologies!$D$4:$AP$1445,MATCH($A$3,DB_Typologies!$AQ$4:$AQ$1445,0)+$A462,MATCH(C$3,TQoL_Indexes!$B$8:$AK$8,0)),"")</f>
        <v/>
      </c>
      <c r="D462" s="87" t="str">
        <f>IFERROR(INDEX(DB_Typologies!$D$4:$AP$1445,MATCH($A$3,DB_Typologies!$AQ$4:$AQ$1445,0)+$A462,MATCH(D$3,TQoL_Indexes!$B$8:$AK$8,0)),"")</f>
        <v/>
      </c>
      <c r="E462" s="86" t="str">
        <f>IFERROR(INDEX(DB_Typologies!$D$4:$AP$1445,MATCH($A$3,DB_Typologies!$AQ$4:$AQ$1445,0)+$A462,MATCH(E$3,TQoL_Indexes!$B$8:$AK$8,0)),"")</f>
        <v/>
      </c>
      <c r="F462" s="86" t="str">
        <f>IFERROR(INDEX(DB_Typologies!$D$4:$AP$1445,MATCH($A$3,DB_Typologies!$AQ$4:$AQ$1445,0)+$A462,MATCH(F$3,TQoL_Indexes!$B$8:$AK$8,0)),"")</f>
        <v/>
      </c>
      <c r="G462" s="86" t="str">
        <f>IFERROR(INDEX(DB_Typologies!$D$4:$AP$1445,MATCH($A$3,DB_Typologies!$AQ$4:$AQ$1445,0)+$A462,MATCH(G$3,TQoL_Indexes!$B$8:$AK$8,0)),"")</f>
        <v/>
      </c>
      <c r="H462" s="86" t="str">
        <f>IFERROR(INDEX(DB_Typologies!$D$4:$AP$1445,MATCH($A$3,DB_Typologies!$AQ$4:$AQ$1445,0)+$A462,MATCH(H$3,TQoL_Indexes!$B$8:$AK$8,0)),"")</f>
        <v/>
      </c>
      <c r="I462" s="86" t="str">
        <f>IFERROR(INDEX(DB_Typologies!$D$4:$AP$1445,MATCH($A$3,DB_Typologies!$AQ$4:$AQ$1445,0)+$A462,MATCH(I$3,TQoL_Indexes!$B$8:$AK$8,0)),"")</f>
        <v/>
      </c>
      <c r="J462" s="86" t="str">
        <f>IFERROR(INDEX(DB_Typologies!$D$4:$AP$1445,MATCH($A$3,DB_Typologies!$AQ$4:$AQ$1445,0)+$A462,MATCH(J$3,TQoL_Indexes!$B$8:$AK$8,0)),"")</f>
        <v/>
      </c>
      <c r="K462" s="86" t="str">
        <f>IFERROR(INDEX(DB_Typologies!$D$4:$AP$1445,MATCH($A$3,DB_Typologies!$AQ$4:$AQ$1445,0)+$A462,MATCH(K$3,TQoL_Indexes!$B$8:$AK$8,0)),"")</f>
        <v/>
      </c>
      <c r="L462" s="86" t="str">
        <f>IFERROR(INDEX(DB_Typologies!$D$4:$AP$1445,MATCH($A$3,DB_Typologies!$AQ$4:$AQ$1445,0)+$A462,MATCH(L$3,TQoL_Indexes!$B$8:$AK$8,0)),"")</f>
        <v/>
      </c>
      <c r="M462" s="86" t="str">
        <f>IFERROR(INDEX(DB_Typologies!$D$4:$AP$1445,MATCH($A$3,DB_Typologies!$AQ$4:$AQ$1445,0)+$A462,MATCH(M$3,TQoL_Indexes!$B$8:$AK$8,0)),"")</f>
        <v/>
      </c>
      <c r="N462" s="86" t="str">
        <f>IFERROR(INDEX(DB_Typologies!$D$4:$AP$1445,MATCH($A$3,DB_Typologies!$AQ$4:$AQ$1445,0)+$A462,MATCH(N$3,TQoL_Indexes!$B$8:$AK$8,0)),"")</f>
        <v/>
      </c>
      <c r="O462" s="86" t="str">
        <f>IFERROR(INDEX(DB_Typologies!$D$4:$AP$1445,MATCH($A$3,DB_Typologies!$AQ$4:$AQ$1445,0)+$A462,MATCH(O$3,TQoL_Indexes!$B$8:$AK$8,0)),"")</f>
        <v/>
      </c>
      <c r="P462" s="86" t="str">
        <f>IFERROR(INDEX(DB_Typologies!$D$4:$AP$1445,MATCH($A$3,DB_Typologies!$AQ$4:$AQ$1445,0)+$A462,MATCH(P$3,TQoL_Indexes!$B$8:$AK$8,0)),"")</f>
        <v/>
      </c>
      <c r="Q462" s="86" t="str">
        <f>IFERROR(INDEX(DB_Typologies!$D$4:$AP$1445,MATCH($A$3,DB_Typologies!$AQ$4:$AQ$1445,0)+$A462,MATCH(Q$3,TQoL_Indexes!$B$8:$AK$8,0)),"")</f>
        <v/>
      </c>
      <c r="R462" s="86" t="str">
        <f>IFERROR(INDEX(DB_Typologies!$D$4:$AP$1445,MATCH($A$3,DB_Typologies!$AQ$4:$AQ$1445,0)+$A462,MATCH(R$3,TQoL_Indexes!$B$8:$AK$8,0)),"")</f>
        <v/>
      </c>
      <c r="S462" s="86" t="str">
        <f>IFERROR(INDEX(DB_Typologies!$D$4:$AP$1445,MATCH($A$3,DB_Typologies!$AQ$4:$AQ$1445,0)+$A462,MATCH(S$3,TQoL_Indexes!$B$8:$AK$8,0)),"")</f>
        <v/>
      </c>
      <c r="T462" s="86" t="str">
        <f>IFERROR(INDEX(DB_Typologies!$D$4:$AP$1445,MATCH($A$3,DB_Typologies!$AQ$4:$AQ$1445,0)+$A462,MATCH(T$3,TQoL_Indexes!$B$8:$AK$8,0)),"")</f>
        <v/>
      </c>
      <c r="U462" s="86" t="str">
        <f>IFERROR(INDEX(DB_Typologies!$D$4:$AP$1445,MATCH($A$3,DB_Typologies!$AQ$4:$AQ$1445,0)+$A462,MATCH(U$3,TQoL_Indexes!$B$8:$AK$8,0)),"")</f>
        <v/>
      </c>
      <c r="V462" s="86" t="str">
        <f>IFERROR(INDEX(DB_Typologies!$D$4:$AP$1445,MATCH($A$3,DB_Typologies!$AQ$4:$AQ$1445,0)+$A462,MATCH(V$3,TQoL_Indexes!$B$8:$AK$8,0)),"")</f>
        <v/>
      </c>
      <c r="W462" s="86" t="str">
        <f>IFERROR(INDEX(DB_Typologies!$D$4:$AP$1445,MATCH($A$3,DB_Typologies!$AQ$4:$AQ$1445,0)+$A462,MATCH(W$3,TQoL_Indexes!$B$8:$AK$8,0)),"")</f>
        <v/>
      </c>
      <c r="X462" s="86" t="str">
        <f>IFERROR(INDEX(DB_Typologies!$D$4:$AP$1445,MATCH($A$3,DB_Typologies!$AQ$4:$AQ$1445,0)+$A462,MATCH(X$3,TQoL_Indexes!$B$8:$AK$8,0)),"")</f>
        <v/>
      </c>
      <c r="Y462" s="86" t="str">
        <f>IFERROR(INDEX(DB_Typologies!$D$4:$AP$1445,MATCH($A$3,DB_Typologies!$AQ$4:$AQ$1445,0)+$A462,MATCH(Y$3,TQoL_Indexes!$B$8:$AK$8,0)),"")</f>
        <v/>
      </c>
      <c r="Z462" s="86" t="str">
        <f>IFERROR(INDEX(DB_Typologies!$D$4:$AP$1445,MATCH($A$3,DB_Typologies!$AQ$4:$AQ$1445,0)+$A462,MATCH(Z$3,TQoL_Indexes!$B$8:$AK$8,0)),"")</f>
        <v/>
      </c>
      <c r="AA462" s="86" t="str">
        <f>IFERROR(INDEX(DB_Typologies!$D$4:$AP$1445,MATCH($A$3,DB_Typologies!$AQ$4:$AQ$1445,0)+$A462,MATCH(AA$3,TQoL_Indexes!$B$8:$AK$8,0)),"")</f>
        <v/>
      </c>
      <c r="AB462" s="86" t="str">
        <f>IFERROR(INDEX(DB_Typologies!$D$4:$AP$1445,MATCH($A$3,DB_Typologies!$AQ$4:$AQ$1445,0)+$A462,MATCH(AB$3,TQoL_Indexes!$B$8:$AK$8,0)),"")</f>
        <v/>
      </c>
      <c r="AC462" s="86" t="str">
        <f>IFERROR(INDEX(DB_Typologies!$D$4:$AP$1445,MATCH($A$3,DB_Typologies!$AQ$4:$AQ$1445,0)+$A462,MATCH(AC$3,TQoL_Indexes!$B$8:$AK$8,0)),"")</f>
        <v/>
      </c>
      <c r="AD462" s="86" t="str">
        <f>IFERROR(INDEX(DB_Typologies!$D$4:$AP$1445,MATCH($A$3,DB_Typologies!$AQ$4:$AQ$1445,0)+$A462,MATCH(AD$3,TQoL_Indexes!$B$8:$AK$8,0)),"")</f>
        <v/>
      </c>
      <c r="AE462" s="86" t="str">
        <f>IFERROR(INDEX(DB_Typologies!$D$4:$AP$1445,MATCH($A$3,DB_Typologies!$AQ$4:$AQ$1445,0)+$A462,MATCH(AE$3,TQoL_Indexes!$B$8:$AK$8,0)),"")</f>
        <v/>
      </c>
      <c r="AF462" s="86" t="str">
        <f>IFERROR(INDEX(DB_Typologies!$D$4:$AP$1445,MATCH($A$3,DB_Typologies!$AQ$4:$AQ$1445,0)+$A462,MATCH(AF$3,TQoL_Indexes!$B$8:$AK$8,0)),"")</f>
        <v/>
      </c>
      <c r="AG462" s="86" t="str">
        <f>IFERROR(INDEX(DB_Typologies!$D$4:$AP$1445,MATCH($A$3,DB_Typologies!$AQ$4:$AQ$1445,0)+$A462,MATCH(AG$3,TQoL_Indexes!$B$8:$AK$8,0)),"")</f>
        <v/>
      </c>
      <c r="AH462" s="86" t="str">
        <f>IFERROR(INDEX(DB_Typologies!$D$4:$AP$1445,MATCH($A$3,DB_Typologies!$AQ$4:$AQ$1445,0)+$A462,MATCH(AH$3,TQoL_Indexes!$B$8:$AK$8,0)),"")</f>
        <v/>
      </c>
      <c r="AI462" s="86" t="str">
        <f>IFERROR(INDEX(DB_Typologies!$D$4:$AP$1445,MATCH($A$3,DB_Typologies!$AQ$4:$AQ$1445,0)+$A462,MATCH(AI$3,TQoL_Indexes!$B$8:$AK$8,0)),"")</f>
        <v/>
      </c>
      <c r="AJ462" s="86" t="str">
        <f>IFERROR(INDEX(DB_Typologies!$D$4:$AP$1445,MATCH($A$3,DB_Typologies!$AQ$4:$AQ$1445,0)+$A462,MATCH(AJ$3,TQoL_Indexes!$B$8:$AK$8,0)),"")</f>
        <v/>
      </c>
      <c r="AK462" s="86" t="str">
        <f>IFERROR(INDEX(DB_Typologies!$D$4:$AP$1445,MATCH($A$3,DB_Typologies!$AQ$4:$AQ$1445,0)+$A462,MATCH(AK$3,TQoL_Indexes!$B$8:$AK$8,0)),"")</f>
        <v/>
      </c>
      <c r="AL462" s="86" t="str">
        <f>IFERROR(INDEX(DB_Typologies!$D$4:$AP$1445,MATCH($A$3,DB_Typologies!$AQ$4:$AQ$1445,0)+$A462,MATCH(AL$3,TQoL_Indexes!$B$8:$AK$8,0)),"")</f>
        <v/>
      </c>
      <c r="AM462" s="87" t="str">
        <f>IFERROR(INDEX(DB_Typologies!$D$4:$AP$1445,MATCH($A$3,DB_Typologies!$AQ$4:$AQ$1445,0)+$A462,MATCH(AM$3,TQoL_Indexes!$B$8:$AK$8,0)),"")</f>
        <v/>
      </c>
    </row>
    <row r="463" spans="1:39">
      <c r="A463" s="58" t="str">
        <f>IFERROR(IF(A462+1&lt;COUNTIF(DB_Typologies!$AQ$4:$AQ$1445,$A$3),A462+1,""),"")</f>
        <v/>
      </c>
      <c r="B463" s="120" t="str">
        <f>IFERROR(INDEX(DB_Typologies!$D$4:$AP$1445,MATCH($A$3,DB_Typologies!$AQ$4:$AQ$1445,0)+$A463,MATCH(B$3,TQoL_Indexes!$B$8:$AK$8,0)),"")</f>
        <v/>
      </c>
      <c r="C463" s="86" t="str">
        <f>IFERROR(INDEX(DB_Typologies!$D$4:$AP$1445,MATCH($A$3,DB_Typologies!$AQ$4:$AQ$1445,0)+$A463,MATCH(C$3,TQoL_Indexes!$B$8:$AK$8,0)),"")</f>
        <v/>
      </c>
      <c r="D463" s="87" t="str">
        <f>IFERROR(INDEX(DB_Typologies!$D$4:$AP$1445,MATCH($A$3,DB_Typologies!$AQ$4:$AQ$1445,0)+$A463,MATCH(D$3,TQoL_Indexes!$B$8:$AK$8,0)),"")</f>
        <v/>
      </c>
      <c r="E463" s="86" t="str">
        <f>IFERROR(INDEX(DB_Typologies!$D$4:$AP$1445,MATCH($A$3,DB_Typologies!$AQ$4:$AQ$1445,0)+$A463,MATCH(E$3,TQoL_Indexes!$B$8:$AK$8,0)),"")</f>
        <v/>
      </c>
      <c r="F463" s="86" t="str">
        <f>IFERROR(INDEX(DB_Typologies!$D$4:$AP$1445,MATCH($A$3,DB_Typologies!$AQ$4:$AQ$1445,0)+$A463,MATCH(F$3,TQoL_Indexes!$B$8:$AK$8,0)),"")</f>
        <v/>
      </c>
      <c r="G463" s="86" t="str">
        <f>IFERROR(INDEX(DB_Typologies!$D$4:$AP$1445,MATCH($A$3,DB_Typologies!$AQ$4:$AQ$1445,0)+$A463,MATCH(G$3,TQoL_Indexes!$B$8:$AK$8,0)),"")</f>
        <v/>
      </c>
      <c r="H463" s="86" t="str">
        <f>IFERROR(INDEX(DB_Typologies!$D$4:$AP$1445,MATCH($A$3,DB_Typologies!$AQ$4:$AQ$1445,0)+$A463,MATCH(H$3,TQoL_Indexes!$B$8:$AK$8,0)),"")</f>
        <v/>
      </c>
      <c r="I463" s="86" t="str">
        <f>IFERROR(INDEX(DB_Typologies!$D$4:$AP$1445,MATCH($A$3,DB_Typologies!$AQ$4:$AQ$1445,0)+$A463,MATCH(I$3,TQoL_Indexes!$B$8:$AK$8,0)),"")</f>
        <v/>
      </c>
      <c r="J463" s="86" t="str">
        <f>IFERROR(INDEX(DB_Typologies!$D$4:$AP$1445,MATCH($A$3,DB_Typologies!$AQ$4:$AQ$1445,0)+$A463,MATCH(J$3,TQoL_Indexes!$B$8:$AK$8,0)),"")</f>
        <v/>
      </c>
      <c r="K463" s="86" t="str">
        <f>IFERROR(INDEX(DB_Typologies!$D$4:$AP$1445,MATCH($A$3,DB_Typologies!$AQ$4:$AQ$1445,0)+$A463,MATCH(K$3,TQoL_Indexes!$B$8:$AK$8,0)),"")</f>
        <v/>
      </c>
      <c r="L463" s="86" t="str">
        <f>IFERROR(INDEX(DB_Typologies!$D$4:$AP$1445,MATCH($A$3,DB_Typologies!$AQ$4:$AQ$1445,0)+$A463,MATCH(L$3,TQoL_Indexes!$B$8:$AK$8,0)),"")</f>
        <v/>
      </c>
      <c r="M463" s="86" t="str">
        <f>IFERROR(INDEX(DB_Typologies!$D$4:$AP$1445,MATCH($A$3,DB_Typologies!$AQ$4:$AQ$1445,0)+$A463,MATCH(M$3,TQoL_Indexes!$B$8:$AK$8,0)),"")</f>
        <v/>
      </c>
      <c r="N463" s="86" t="str">
        <f>IFERROR(INDEX(DB_Typologies!$D$4:$AP$1445,MATCH($A$3,DB_Typologies!$AQ$4:$AQ$1445,0)+$A463,MATCH(N$3,TQoL_Indexes!$B$8:$AK$8,0)),"")</f>
        <v/>
      </c>
      <c r="O463" s="86" t="str">
        <f>IFERROR(INDEX(DB_Typologies!$D$4:$AP$1445,MATCH($A$3,DB_Typologies!$AQ$4:$AQ$1445,0)+$A463,MATCH(O$3,TQoL_Indexes!$B$8:$AK$8,0)),"")</f>
        <v/>
      </c>
      <c r="P463" s="86" t="str">
        <f>IFERROR(INDEX(DB_Typologies!$D$4:$AP$1445,MATCH($A$3,DB_Typologies!$AQ$4:$AQ$1445,0)+$A463,MATCH(P$3,TQoL_Indexes!$B$8:$AK$8,0)),"")</f>
        <v/>
      </c>
      <c r="Q463" s="86" t="str">
        <f>IFERROR(INDEX(DB_Typologies!$D$4:$AP$1445,MATCH($A$3,DB_Typologies!$AQ$4:$AQ$1445,0)+$A463,MATCH(Q$3,TQoL_Indexes!$B$8:$AK$8,0)),"")</f>
        <v/>
      </c>
      <c r="R463" s="86" t="str">
        <f>IFERROR(INDEX(DB_Typologies!$D$4:$AP$1445,MATCH($A$3,DB_Typologies!$AQ$4:$AQ$1445,0)+$A463,MATCH(R$3,TQoL_Indexes!$B$8:$AK$8,0)),"")</f>
        <v/>
      </c>
      <c r="S463" s="86" t="str">
        <f>IFERROR(INDEX(DB_Typologies!$D$4:$AP$1445,MATCH($A$3,DB_Typologies!$AQ$4:$AQ$1445,0)+$A463,MATCH(S$3,TQoL_Indexes!$B$8:$AK$8,0)),"")</f>
        <v/>
      </c>
      <c r="T463" s="86" t="str">
        <f>IFERROR(INDEX(DB_Typologies!$D$4:$AP$1445,MATCH($A$3,DB_Typologies!$AQ$4:$AQ$1445,0)+$A463,MATCH(T$3,TQoL_Indexes!$B$8:$AK$8,0)),"")</f>
        <v/>
      </c>
      <c r="U463" s="86" t="str">
        <f>IFERROR(INDEX(DB_Typologies!$D$4:$AP$1445,MATCH($A$3,DB_Typologies!$AQ$4:$AQ$1445,0)+$A463,MATCH(U$3,TQoL_Indexes!$B$8:$AK$8,0)),"")</f>
        <v/>
      </c>
      <c r="V463" s="86" t="str">
        <f>IFERROR(INDEX(DB_Typologies!$D$4:$AP$1445,MATCH($A$3,DB_Typologies!$AQ$4:$AQ$1445,0)+$A463,MATCH(V$3,TQoL_Indexes!$B$8:$AK$8,0)),"")</f>
        <v/>
      </c>
      <c r="W463" s="86" t="str">
        <f>IFERROR(INDEX(DB_Typologies!$D$4:$AP$1445,MATCH($A$3,DB_Typologies!$AQ$4:$AQ$1445,0)+$A463,MATCH(W$3,TQoL_Indexes!$B$8:$AK$8,0)),"")</f>
        <v/>
      </c>
      <c r="X463" s="86" t="str">
        <f>IFERROR(INDEX(DB_Typologies!$D$4:$AP$1445,MATCH($A$3,DB_Typologies!$AQ$4:$AQ$1445,0)+$A463,MATCH(X$3,TQoL_Indexes!$B$8:$AK$8,0)),"")</f>
        <v/>
      </c>
      <c r="Y463" s="86" t="str">
        <f>IFERROR(INDEX(DB_Typologies!$D$4:$AP$1445,MATCH($A$3,DB_Typologies!$AQ$4:$AQ$1445,0)+$A463,MATCH(Y$3,TQoL_Indexes!$B$8:$AK$8,0)),"")</f>
        <v/>
      </c>
      <c r="Z463" s="86" t="str">
        <f>IFERROR(INDEX(DB_Typologies!$D$4:$AP$1445,MATCH($A$3,DB_Typologies!$AQ$4:$AQ$1445,0)+$A463,MATCH(Z$3,TQoL_Indexes!$B$8:$AK$8,0)),"")</f>
        <v/>
      </c>
      <c r="AA463" s="86" t="str">
        <f>IFERROR(INDEX(DB_Typologies!$D$4:$AP$1445,MATCH($A$3,DB_Typologies!$AQ$4:$AQ$1445,0)+$A463,MATCH(AA$3,TQoL_Indexes!$B$8:$AK$8,0)),"")</f>
        <v/>
      </c>
      <c r="AB463" s="86" t="str">
        <f>IFERROR(INDEX(DB_Typologies!$D$4:$AP$1445,MATCH($A$3,DB_Typologies!$AQ$4:$AQ$1445,0)+$A463,MATCH(AB$3,TQoL_Indexes!$B$8:$AK$8,0)),"")</f>
        <v/>
      </c>
      <c r="AC463" s="86" t="str">
        <f>IFERROR(INDEX(DB_Typologies!$D$4:$AP$1445,MATCH($A$3,DB_Typologies!$AQ$4:$AQ$1445,0)+$A463,MATCH(AC$3,TQoL_Indexes!$B$8:$AK$8,0)),"")</f>
        <v/>
      </c>
      <c r="AD463" s="86" t="str">
        <f>IFERROR(INDEX(DB_Typologies!$D$4:$AP$1445,MATCH($A$3,DB_Typologies!$AQ$4:$AQ$1445,0)+$A463,MATCH(AD$3,TQoL_Indexes!$B$8:$AK$8,0)),"")</f>
        <v/>
      </c>
      <c r="AE463" s="86" t="str">
        <f>IFERROR(INDEX(DB_Typologies!$D$4:$AP$1445,MATCH($A$3,DB_Typologies!$AQ$4:$AQ$1445,0)+$A463,MATCH(AE$3,TQoL_Indexes!$B$8:$AK$8,0)),"")</f>
        <v/>
      </c>
      <c r="AF463" s="86" t="str">
        <f>IFERROR(INDEX(DB_Typologies!$D$4:$AP$1445,MATCH($A$3,DB_Typologies!$AQ$4:$AQ$1445,0)+$A463,MATCH(AF$3,TQoL_Indexes!$B$8:$AK$8,0)),"")</f>
        <v/>
      </c>
      <c r="AG463" s="86" t="str">
        <f>IFERROR(INDEX(DB_Typologies!$D$4:$AP$1445,MATCH($A$3,DB_Typologies!$AQ$4:$AQ$1445,0)+$A463,MATCH(AG$3,TQoL_Indexes!$B$8:$AK$8,0)),"")</f>
        <v/>
      </c>
      <c r="AH463" s="86" t="str">
        <f>IFERROR(INDEX(DB_Typologies!$D$4:$AP$1445,MATCH($A$3,DB_Typologies!$AQ$4:$AQ$1445,0)+$A463,MATCH(AH$3,TQoL_Indexes!$B$8:$AK$8,0)),"")</f>
        <v/>
      </c>
      <c r="AI463" s="86" t="str">
        <f>IFERROR(INDEX(DB_Typologies!$D$4:$AP$1445,MATCH($A$3,DB_Typologies!$AQ$4:$AQ$1445,0)+$A463,MATCH(AI$3,TQoL_Indexes!$B$8:$AK$8,0)),"")</f>
        <v/>
      </c>
      <c r="AJ463" s="86" t="str">
        <f>IFERROR(INDEX(DB_Typologies!$D$4:$AP$1445,MATCH($A$3,DB_Typologies!$AQ$4:$AQ$1445,0)+$A463,MATCH(AJ$3,TQoL_Indexes!$B$8:$AK$8,0)),"")</f>
        <v/>
      </c>
      <c r="AK463" s="86" t="str">
        <f>IFERROR(INDEX(DB_Typologies!$D$4:$AP$1445,MATCH($A$3,DB_Typologies!$AQ$4:$AQ$1445,0)+$A463,MATCH(AK$3,TQoL_Indexes!$B$8:$AK$8,0)),"")</f>
        <v/>
      </c>
      <c r="AL463" s="86" t="str">
        <f>IFERROR(INDEX(DB_Typologies!$D$4:$AP$1445,MATCH($A$3,DB_Typologies!$AQ$4:$AQ$1445,0)+$A463,MATCH(AL$3,TQoL_Indexes!$B$8:$AK$8,0)),"")</f>
        <v/>
      </c>
      <c r="AM463" s="87" t="str">
        <f>IFERROR(INDEX(DB_Typologies!$D$4:$AP$1445,MATCH($A$3,DB_Typologies!$AQ$4:$AQ$1445,0)+$A463,MATCH(AM$3,TQoL_Indexes!$B$8:$AK$8,0)),"")</f>
        <v/>
      </c>
    </row>
    <row r="464" spans="1:39">
      <c r="A464" s="58" t="str">
        <f>IFERROR(IF(A463+1&lt;COUNTIF(DB_Typologies!$AQ$4:$AQ$1445,$A$3),A463+1,""),"")</f>
        <v/>
      </c>
      <c r="B464" s="120" t="str">
        <f>IFERROR(INDEX(DB_Typologies!$D$4:$AP$1445,MATCH($A$3,DB_Typologies!$AQ$4:$AQ$1445,0)+$A464,MATCH(B$3,TQoL_Indexes!$B$8:$AK$8,0)),"")</f>
        <v/>
      </c>
      <c r="C464" s="86" t="str">
        <f>IFERROR(INDEX(DB_Typologies!$D$4:$AP$1445,MATCH($A$3,DB_Typologies!$AQ$4:$AQ$1445,0)+$A464,MATCH(C$3,TQoL_Indexes!$B$8:$AK$8,0)),"")</f>
        <v/>
      </c>
      <c r="D464" s="87" t="str">
        <f>IFERROR(INDEX(DB_Typologies!$D$4:$AP$1445,MATCH($A$3,DB_Typologies!$AQ$4:$AQ$1445,0)+$A464,MATCH(D$3,TQoL_Indexes!$B$8:$AK$8,0)),"")</f>
        <v/>
      </c>
      <c r="E464" s="86" t="str">
        <f>IFERROR(INDEX(DB_Typologies!$D$4:$AP$1445,MATCH($A$3,DB_Typologies!$AQ$4:$AQ$1445,0)+$A464,MATCH(E$3,TQoL_Indexes!$B$8:$AK$8,0)),"")</f>
        <v/>
      </c>
      <c r="F464" s="86" t="str">
        <f>IFERROR(INDEX(DB_Typologies!$D$4:$AP$1445,MATCH($A$3,DB_Typologies!$AQ$4:$AQ$1445,0)+$A464,MATCH(F$3,TQoL_Indexes!$B$8:$AK$8,0)),"")</f>
        <v/>
      </c>
      <c r="G464" s="86" t="str">
        <f>IFERROR(INDEX(DB_Typologies!$D$4:$AP$1445,MATCH($A$3,DB_Typologies!$AQ$4:$AQ$1445,0)+$A464,MATCH(G$3,TQoL_Indexes!$B$8:$AK$8,0)),"")</f>
        <v/>
      </c>
      <c r="H464" s="86" t="str">
        <f>IFERROR(INDEX(DB_Typologies!$D$4:$AP$1445,MATCH($A$3,DB_Typologies!$AQ$4:$AQ$1445,0)+$A464,MATCH(H$3,TQoL_Indexes!$B$8:$AK$8,0)),"")</f>
        <v/>
      </c>
      <c r="I464" s="86" t="str">
        <f>IFERROR(INDEX(DB_Typologies!$D$4:$AP$1445,MATCH($A$3,DB_Typologies!$AQ$4:$AQ$1445,0)+$A464,MATCH(I$3,TQoL_Indexes!$B$8:$AK$8,0)),"")</f>
        <v/>
      </c>
      <c r="J464" s="86" t="str">
        <f>IFERROR(INDEX(DB_Typologies!$D$4:$AP$1445,MATCH($A$3,DB_Typologies!$AQ$4:$AQ$1445,0)+$A464,MATCH(J$3,TQoL_Indexes!$B$8:$AK$8,0)),"")</f>
        <v/>
      </c>
      <c r="K464" s="86" t="str">
        <f>IFERROR(INDEX(DB_Typologies!$D$4:$AP$1445,MATCH($A$3,DB_Typologies!$AQ$4:$AQ$1445,0)+$A464,MATCH(K$3,TQoL_Indexes!$B$8:$AK$8,0)),"")</f>
        <v/>
      </c>
      <c r="L464" s="86" t="str">
        <f>IFERROR(INDEX(DB_Typologies!$D$4:$AP$1445,MATCH($A$3,DB_Typologies!$AQ$4:$AQ$1445,0)+$A464,MATCH(L$3,TQoL_Indexes!$B$8:$AK$8,0)),"")</f>
        <v/>
      </c>
      <c r="M464" s="86" t="str">
        <f>IFERROR(INDEX(DB_Typologies!$D$4:$AP$1445,MATCH($A$3,DB_Typologies!$AQ$4:$AQ$1445,0)+$A464,MATCH(M$3,TQoL_Indexes!$B$8:$AK$8,0)),"")</f>
        <v/>
      </c>
      <c r="N464" s="86" t="str">
        <f>IFERROR(INDEX(DB_Typologies!$D$4:$AP$1445,MATCH($A$3,DB_Typologies!$AQ$4:$AQ$1445,0)+$A464,MATCH(N$3,TQoL_Indexes!$B$8:$AK$8,0)),"")</f>
        <v/>
      </c>
      <c r="O464" s="86" t="str">
        <f>IFERROR(INDEX(DB_Typologies!$D$4:$AP$1445,MATCH($A$3,DB_Typologies!$AQ$4:$AQ$1445,0)+$A464,MATCH(O$3,TQoL_Indexes!$B$8:$AK$8,0)),"")</f>
        <v/>
      </c>
      <c r="P464" s="86" t="str">
        <f>IFERROR(INDEX(DB_Typologies!$D$4:$AP$1445,MATCH($A$3,DB_Typologies!$AQ$4:$AQ$1445,0)+$A464,MATCH(P$3,TQoL_Indexes!$B$8:$AK$8,0)),"")</f>
        <v/>
      </c>
      <c r="Q464" s="86" t="str">
        <f>IFERROR(INDEX(DB_Typologies!$D$4:$AP$1445,MATCH($A$3,DB_Typologies!$AQ$4:$AQ$1445,0)+$A464,MATCH(Q$3,TQoL_Indexes!$B$8:$AK$8,0)),"")</f>
        <v/>
      </c>
      <c r="R464" s="86" t="str">
        <f>IFERROR(INDEX(DB_Typologies!$D$4:$AP$1445,MATCH($A$3,DB_Typologies!$AQ$4:$AQ$1445,0)+$A464,MATCH(R$3,TQoL_Indexes!$B$8:$AK$8,0)),"")</f>
        <v/>
      </c>
      <c r="S464" s="86" t="str">
        <f>IFERROR(INDEX(DB_Typologies!$D$4:$AP$1445,MATCH($A$3,DB_Typologies!$AQ$4:$AQ$1445,0)+$A464,MATCH(S$3,TQoL_Indexes!$B$8:$AK$8,0)),"")</f>
        <v/>
      </c>
      <c r="T464" s="86" t="str">
        <f>IFERROR(INDEX(DB_Typologies!$D$4:$AP$1445,MATCH($A$3,DB_Typologies!$AQ$4:$AQ$1445,0)+$A464,MATCH(T$3,TQoL_Indexes!$B$8:$AK$8,0)),"")</f>
        <v/>
      </c>
      <c r="U464" s="86" t="str">
        <f>IFERROR(INDEX(DB_Typologies!$D$4:$AP$1445,MATCH($A$3,DB_Typologies!$AQ$4:$AQ$1445,0)+$A464,MATCH(U$3,TQoL_Indexes!$B$8:$AK$8,0)),"")</f>
        <v/>
      </c>
      <c r="V464" s="86" t="str">
        <f>IFERROR(INDEX(DB_Typologies!$D$4:$AP$1445,MATCH($A$3,DB_Typologies!$AQ$4:$AQ$1445,0)+$A464,MATCH(V$3,TQoL_Indexes!$B$8:$AK$8,0)),"")</f>
        <v/>
      </c>
      <c r="W464" s="86" t="str">
        <f>IFERROR(INDEX(DB_Typologies!$D$4:$AP$1445,MATCH($A$3,DB_Typologies!$AQ$4:$AQ$1445,0)+$A464,MATCH(W$3,TQoL_Indexes!$B$8:$AK$8,0)),"")</f>
        <v/>
      </c>
      <c r="X464" s="86" t="str">
        <f>IFERROR(INDEX(DB_Typologies!$D$4:$AP$1445,MATCH($A$3,DB_Typologies!$AQ$4:$AQ$1445,0)+$A464,MATCH(X$3,TQoL_Indexes!$B$8:$AK$8,0)),"")</f>
        <v/>
      </c>
      <c r="Y464" s="86" t="str">
        <f>IFERROR(INDEX(DB_Typologies!$D$4:$AP$1445,MATCH($A$3,DB_Typologies!$AQ$4:$AQ$1445,0)+$A464,MATCH(Y$3,TQoL_Indexes!$B$8:$AK$8,0)),"")</f>
        <v/>
      </c>
      <c r="Z464" s="86" t="str">
        <f>IFERROR(INDEX(DB_Typologies!$D$4:$AP$1445,MATCH($A$3,DB_Typologies!$AQ$4:$AQ$1445,0)+$A464,MATCH(Z$3,TQoL_Indexes!$B$8:$AK$8,0)),"")</f>
        <v/>
      </c>
      <c r="AA464" s="86" t="str">
        <f>IFERROR(INDEX(DB_Typologies!$D$4:$AP$1445,MATCH($A$3,DB_Typologies!$AQ$4:$AQ$1445,0)+$A464,MATCH(AA$3,TQoL_Indexes!$B$8:$AK$8,0)),"")</f>
        <v/>
      </c>
      <c r="AB464" s="86" t="str">
        <f>IFERROR(INDEX(DB_Typologies!$D$4:$AP$1445,MATCH($A$3,DB_Typologies!$AQ$4:$AQ$1445,0)+$A464,MATCH(AB$3,TQoL_Indexes!$B$8:$AK$8,0)),"")</f>
        <v/>
      </c>
      <c r="AC464" s="86" t="str">
        <f>IFERROR(INDEX(DB_Typologies!$D$4:$AP$1445,MATCH($A$3,DB_Typologies!$AQ$4:$AQ$1445,0)+$A464,MATCH(AC$3,TQoL_Indexes!$B$8:$AK$8,0)),"")</f>
        <v/>
      </c>
      <c r="AD464" s="86" t="str">
        <f>IFERROR(INDEX(DB_Typologies!$D$4:$AP$1445,MATCH($A$3,DB_Typologies!$AQ$4:$AQ$1445,0)+$A464,MATCH(AD$3,TQoL_Indexes!$B$8:$AK$8,0)),"")</f>
        <v/>
      </c>
      <c r="AE464" s="86" t="str">
        <f>IFERROR(INDEX(DB_Typologies!$D$4:$AP$1445,MATCH($A$3,DB_Typologies!$AQ$4:$AQ$1445,0)+$A464,MATCH(AE$3,TQoL_Indexes!$B$8:$AK$8,0)),"")</f>
        <v/>
      </c>
      <c r="AF464" s="86" t="str">
        <f>IFERROR(INDEX(DB_Typologies!$D$4:$AP$1445,MATCH($A$3,DB_Typologies!$AQ$4:$AQ$1445,0)+$A464,MATCH(AF$3,TQoL_Indexes!$B$8:$AK$8,0)),"")</f>
        <v/>
      </c>
      <c r="AG464" s="86" t="str">
        <f>IFERROR(INDEX(DB_Typologies!$D$4:$AP$1445,MATCH($A$3,DB_Typologies!$AQ$4:$AQ$1445,0)+$A464,MATCH(AG$3,TQoL_Indexes!$B$8:$AK$8,0)),"")</f>
        <v/>
      </c>
      <c r="AH464" s="86" t="str">
        <f>IFERROR(INDEX(DB_Typologies!$D$4:$AP$1445,MATCH($A$3,DB_Typologies!$AQ$4:$AQ$1445,0)+$A464,MATCH(AH$3,TQoL_Indexes!$B$8:$AK$8,0)),"")</f>
        <v/>
      </c>
      <c r="AI464" s="86" t="str">
        <f>IFERROR(INDEX(DB_Typologies!$D$4:$AP$1445,MATCH($A$3,DB_Typologies!$AQ$4:$AQ$1445,0)+$A464,MATCH(AI$3,TQoL_Indexes!$B$8:$AK$8,0)),"")</f>
        <v/>
      </c>
      <c r="AJ464" s="86" t="str">
        <f>IFERROR(INDEX(DB_Typologies!$D$4:$AP$1445,MATCH($A$3,DB_Typologies!$AQ$4:$AQ$1445,0)+$A464,MATCH(AJ$3,TQoL_Indexes!$B$8:$AK$8,0)),"")</f>
        <v/>
      </c>
      <c r="AK464" s="86" t="str">
        <f>IFERROR(INDEX(DB_Typologies!$D$4:$AP$1445,MATCH($A$3,DB_Typologies!$AQ$4:$AQ$1445,0)+$A464,MATCH(AK$3,TQoL_Indexes!$B$8:$AK$8,0)),"")</f>
        <v/>
      </c>
      <c r="AL464" s="86" t="str">
        <f>IFERROR(INDEX(DB_Typologies!$D$4:$AP$1445,MATCH($A$3,DB_Typologies!$AQ$4:$AQ$1445,0)+$A464,MATCH(AL$3,TQoL_Indexes!$B$8:$AK$8,0)),"")</f>
        <v/>
      </c>
      <c r="AM464" s="87" t="str">
        <f>IFERROR(INDEX(DB_Typologies!$D$4:$AP$1445,MATCH($A$3,DB_Typologies!$AQ$4:$AQ$1445,0)+$A464,MATCH(AM$3,TQoL_Indexes!$B$8:$AK$8,0)),"")</f>
        <v/>
      </c>
    </row>
    <row r="465" spans="1:39">
      <c r="A465" s="58" t="str">
        <f>IFERROR(IF(A464+1&lt;COUNTIF(DB_Typologies!$AQ$4:$AQ$1445,$A$3),A464+1,""),"")</f>
        <v/>
      </c>
      <c r="B465" s="120" t="str">
        <f>IFERROR(INDEX(DB_Typologies!$D$4:$AP$1445,MATCH($A$3,DB_Typologies!$AQ$4:$AQ$1445,0)+$A465,MATCH(B$3,TQoL_Indexes!$B$8:$AK$8,0)),"")</f>
        <v/>
      </c>
      <c r="C465" s="86" t="str">
        <f>IFERROR(INDEX(DB_Typologies!$D$4:$AP$1445,MATCH($A$3,DB_Typologies!$AQ$4:$AQ$1445,0)+$A465,MATCH(C$3,TQoL_Indexes!$B$8:$AK$8,0)),"")</f>
        <v/>
      </c>
      <c r="D465" s="87" t="str">
        <f>IFERROR(INDEX(DB_Typologies!$D$4:$AP$1445,MATCH($A$3,DB_Typologies!$AQ$4:$AQ$1445,0)+$A465,MATCH(D$3,TQoL_Indexes!$B$8:$AK$8,0)),"")</f>
        <v/>
      </c>
      <c r="E465" s="86" t="str">
        <f>IFERROR(INDEX(DB_Typologies!$D$4:$AP$1445,MATCH($A$3,DB_Typologies!$AQ$4:$AQ$1445,0)+$A465,MATCH(E$3,TQoL_Indexes!$B$8:$AK$8,0)),"")</f>
        <v/>
      </c>
      <c r="F465" s="86" t="str">
        <f>IFERROR(INDEX(DB_Typologies!$D$4:$AP$1445,MATCH($A$3,DB_Typologies!$AQ$4:$AQ$1445,0)+$A465,MATCH(F$3,TQoL_Indexes!$B$8:$AK$8,0)),"")</f>
        <v/>
      </c>
      <c r="G465" s="86" t="str">
        <f>IFERROR(INDEX(DB_Typologies!$D$4:$AP$1445,MATCH($A$3,DB_Typologies!$AQ$4:$AQ$1445,0)+$A465,MATCH(G$3,TQoL_Indexes!$B$8:$AK$8,0)),"")</f>
        <v/>
      </c>
      <c r="H465" s="86" t="str">
        <f>IFERROR(INDEX(DB_Typologies!$D$4:$AP$1445,MATCH($A$3,DB_Typologies!$AQ$4:$AQ$1445,0)+$A465,MATCH(H$3,TQoL_Indexes!$B$8:$AK$8,0)),"")</f>
        <v/>
      </c>
      <c r="I465" s="86" t="str">
        <f>IFERROR(INDEX(DB_Typologies!$D$4:$AP$1445,MATCH($A$3,DB_Typologies!$AQ$4:$AQ$1445,0)+$A465,MATCH(I$3,TQoL_Indexes!$B$8:$AK$8,0)),"")</f>
        <v/>
      </c>
      <c r="J465" s="86" t="str">
        <f>IFERROR(INDEX(DB_Typologies!$D$4:$AP$1445,MATCH($A$3,DB_Typologies!$AQ$4:$AQ$1445,0)+$A465,MATCH(J$3,TQoL_Indexes!$B$8:$AK$8,0)),"")</f>
        <v/>
      </c>
      <c r="K465" s="86" t="str">
        <f>IFERROR(INDEX(DB_Typologies!$D$4:$AP$1445,MATCH($A$3,DB_Typologies!$AQ$4:$AQ$1445,0)+$A465,MATCH(K$3,TQoL_Indexes!$B$8:$AK$8,0)),"")</f>
        <v/>
      </c>
      <c r="L465" s="86" t="str">
        <f>IFERROR(INDEX(DB_Typologies!$D$4:$AP$1445,MATCH($A$3,DB_Typologies!$AQ$4:$AQ$1445,0)+$A465,MATCH(L$3,TQoL_Indexes!$B$8:$AK$8,0)),"")</f>
        <v/>
      </c>
      <c r="M465" s="86" t="str">
        <f>IFERROR(INDEX(DB_Typologies!$D$4:$AP$1445,MATCH($A$3,DB_Typologies!$AQ$4:$AQ$1445,0)+$A465,MATCH(M$3,TQoL_Indexes!$B$8:$AK$8,0)),"")</f>
        <v/>
      </c>
      <c r="N465" s="86" t="str">
        <f>IFERROR(INDEX(DB_Typologies!$D$4:$AP$1445,MATCH($A$3,DB_Typologies!$AQ$4:$AQ$1445,0)+$A465,MATCH(N$3,TQoL_Indexes!$B$8:$AK$8,0)),"")</f>
        <v/>
      </c>
      <c r="O465" s="86" t="str">
        <f>IFERROR(INDEX(DB_Typologies!$D$4:$AP$1445,MATCH($A$3,DB_Typologies!$AQ$4:$AQ$1445,0)+$A465,MATCH(O$3,TQoL_Indexes!$B$8:$AK$8,0)),"")</f>
        <v/>
      </c>
      <c r="P465" s="86" t="str">
        <f>IFERROR(INDEX(DB_Typologies!$D$4:$AP$1445,MATCH($A$3,DB_Typologies!$AQ$4:$AQ$1445,0)+$A465,MATCH(P$3,TQoL_Indexes!$B$8:$AK$8,0)),"")</f>
        <v/>
      </c>
      <c r="Q465" s="86" t="str">
        <f>IFERROR(INDEX(DB_Typologies!$D$4:$AP$1445,MATCH($A$3,DB_Typologies!$AQ$4:$AQ$1445,0)+$A465,MATCH(Q$3,TQoL_Indexes!$B$8:$AK$8,0)),"")</f>
        <v/>
      </c>
      <c r="R465" s="86" t="str">
        <f>IFERROR(INDEX(DB_Typologies!$D$4:$AP$1445,MATCH($A$3,DB_Typologies!$AQ$4:$AQ$1445,0)+$A465,MATCH(R$3,TQoL_Indexes!$B$8:$AK$8,0)),"")</f>
        <v/>
      </c>
      <c r="S465" s="86" t="str">
        <f>IFERROR(INDEX(DB_Typologies!$D$4:$AP$1445,MATCH($A$3,DB_Typologies!$AQ$4:$AQ$1445,0)+$A465,MATCH(S$3,TQoL_Indexes!$B$8:$AK$8,0)),"")</f>
        <v/>
      </c>
      <c r="T465" s="86" t="str">
        <f>IFERROR(INDEX(DB_Typologies!$D$4:$AP$1445,MATCH($A$3,DB_Typologies!$AQ$4:$AQ$1445,0)+$A465,MATCH(T$3,TQoL_Indexes!$B$8:$AK$8,0)),"")</f>
        <v/>
      </c>
      <c r="U465" s="86" t="str">
        <f>IFERROR(INDEX(DB_Typologies!$D$4:$AP$1445,MATCH($A$3,DB_Typologies!$AQ$4:$AQ$1445,0)+$A465,MATCH(U$3,TQoL_Indexes!$B$8:$AK$8,0)),"")</f>
        <v/>
      </c>
      <c r="V465" s="86" t="str">
        <f>IFERROR(INDEX(DB_Typologies!$D$4:$AP$1445,MATCH($A$3,DB_Typologies!$AQ$4:$AQ$1445,0)+$A465,MATCH(V$3,TQoL_Indexes!$B$8:$AK$8,0)),"")</f>
        <v/>
      </c>
      <c r="W465" s="86" t="str">
        <f>IFERROR(INDEX(DB_Typologies!$D$4:$AP$1445,MATCH($A$3,DB_Typologies!$AQ$4:$AQ$1445,0)+$A465,MATCH(W$3,TQoL_Indexes!$B$8:$AK$8,0)),"")</f>
        <v/>
      </c>
      <c r="X465" s="86" t="str">
        <f>IFERROR(INDEX(DB_Typologies!$D$4:$AP$1445,MATCH($A$3,DB_Typologies!$AQ$4:$AQ$1445,0)+$A465,MATCH(X$3,TQoL_Indexes!$B$8:$AK$8,0)),"")</f>
        <v/>
      </c>
      <c r="Y465" s="86" t="str">
        <f>IFERROR(INDEX(DB_Typologies!$D$4:$AP$1445,MATCH($A$3,DB_Typologies!$AQ$4:$AQ$1445,0)+$A465,MATCH(Y$3,TQoL_Indexes!$B$8:$AK$8,0)),"")</f>
        <v/>
      </c>
      <c r="Z465" s="86" t="str">
        <f>IFERROR(INDEX(DB_Typologies!$D$4:$AP$1445,MATCH($A$3,DB_Typologies!$AQ$4:$AQ$1445,0)+$A465,MATCH(Z$3,TQoL_Indexes!$B$8:$AK$8,0)),"")</f>
        <v/>
      </c>
      <c r="AA465" s="86" t="str">
        <f>IFERROR(INDEX(DB_Typologies!$D$4:$AP$1445,MATCH($A$3,DB_Typologies!$AQ$4:$AQ$1445,0)+$A465,MATCH(AA$3,TQoL_Indexes!$B$8:$AK$8,0)),"")</f>
        <v/>
      </c>
      <c r="AB465" s="86" t="str">
        <f>IFERROR(INDEX(DB_Typologies!$D$4:$AP$1445,MATCH($A$3,DB_Typologies!$AQ$4:$AQ$1445,0)+$A465,MATCH(AB$3,TQoL_Indexes!$B$8:$AK$8,0)),"")</f>
        <v/>
      </c>
      <c r="AC465" s="86" t="str">
        <f>IFERROR(INDEX(DB_Typologies!$D$4:$AP$1445,MATCH($A$3,DB_Typologies!$AQ$4:$AQ$1445,0)+$A465,MATCH(AC$3,TQoL_Indexes!$B$8:$AK$8,0)),"")</f>
        <v/>
      </c>
      <c r="AD465" s="86" t="str">
        <f>IFERROR(INDEX(DB_Typologies!$D$4:$AP$1445,MATCH($A$3,DB_Typologies!$AQ$4:$AQ$1445,0)+$A465,MATCH(AD$3,TQoL_Indexes!$B$8:$AK$8,0)),"")</f>
        <v/>
      </c>
      <c r="AE465" s="86" t="str">
        <f>IFERROR(INDEX(DB_Typologies!$D$4:$AP$1445,MATCH($A$3,DB_Typologies!$AQ$4:$AQ$1445,0)+$A465,MATCH(AE$3,TQoL_Indexes!$B$8:$AK$8,0)),"")</f>
        <v/>
      </c>
      <c r="AF465" s="86" t="str">
        <f>IFERROR(INDEX(DB_Typologies!$D$4:$AP$1445,MATCH($A$3,DB_Typologies!$AQ$4:$AQ$1445,0)+$A465,MATCH(AF$3,TQoL_Indexes!$B$8:$AK$8,0)),"")</f>
        <v/>
      </c>
      <c r="AG465" s="86" t="str">
        <f>IFERROR(INDEX(DB_Typologies!$D$4:$AP$1445,MATCH($A$3,DB_Typologies!$AQ$4:$AQ$1445,0)+$A465,MATCH(AG$3,TQoL_Indexes!$B$8:$AK$8,0)),"")</f>
        <v/>
      </c>
      <c r="AH465" s="86" t="str">
        <f>IFERROR(INDEX(DB_Typologies!$D$4:$AP$1445,MATCH($A$3,DB_Typologies!$AQ$4:$AQ$1445,0)+$A465,MATCH(AH$3,TQoL_Indexes!$B$8:$AK$8,0)),"")</f>
        <v/>
      </c>
      <c r="AI465" s="86" t="str">
        <f>IFERROR(INDEX(DB_Typologies!$D$4:$AP$1445,MATCH($A$3,DB_Typologies!$AQ$4:$AQ$1445,0)+$A465,MATCH(AI$3,TQoL_Indexes!$B$8:$AK$8,0)),"")</f>
        <v/>
      </c>
      <c r="AJ465" s="86" t="str">
        <f>IFERROR(INDEX(DB_Typologies!$D$4:$AP$1445,MATCH($A$3,DB_Typologies!$AQ$4:$AQ$1445,0)+$A465,MATCH(AJ$3,TQoL_Indexes!$B$8:$AK$8,0)),"")</f>
        <v/>
      </c>
      <c r="AK465" s="86" t="str">
        <f>IFERROR(INDEX(DB_Typologies!$D$4:$AP$1445,MATCH($A$3,DB_Typologies!$AQ$4:$AQ$1445,0)+$A465,MATCH(AK$3,TQoL_Indexes!$B$8:$AK$8,0)),"")</f>
        <v/>
      </c>
      <c r="AL465" s="86" t="str">
        <f>IFERROR(INDEX(DB_Typologies!$D$4:$AP$1445,MATCH($A$3,DB_Typologies!$AQ$4:$AQ$1445,0)+$A465,MATCH(AL$3,TQoL_Indexes!$B$8:$AK$8,0)),"")</f>
        <v/>
      </c>
      <c r="AM465" s="87" t="str">
        <f>IFERROR(INDEX(DB_Typologies!$D$4:$AP$1445,MATCH($A$3,DB_Typologies!$AQ$4:$AQ$1445,0)+$A465,MATCH(AM$3,TQoL_Indexes!$B$8:$AK$8,0)),"")</f>
        <v/>
      </c>
    </row>
    <row r="466" spans="1:39">
      <c r="A466" s="58" t="str">
        <f>IFERROR(IF(A465+1&lt;COUNTIF(DB_Typologies!$AQ$4:$AQ$1445,$A$3),A465+1,""),"")</f>
        <v/>
      </c>
      <c r="B466" s="120" t="str">
        <f>IFERROR(INDEX(DB_Typologies!$D$4:$AP$1445,MATCH($A$3,DB_Typologies!$AQ$4:$AQ$1445,0)+$A466,MATCH(B$3,TQoL_Indexes!$B$8:$AK$8,0)),"")</f>
        <v/>
      </c>
      <c r="C466" s="86" t="str">
        <f>IFERROR(INDEX(DB_Typologies!$D$4:$AP$1445,MATCH($A$3,DB_Typologies!$AQ$4:$AQ$1445,0)+$A466,MATCH(C$3,TQoL_Indexes!$B$8:$AK$8,0)),"")</f>
        <v/>
      </c>
      <c r="D466" s="87" t="str">
        <f>IFERROR(INDEX(DB_Typologies!$D$4:$AP$1445,MATCH($A$3,DB_Typologies!$AQ$4:$AQ$1445,0)+$A466,MATCH(D$3,TQoL_Indexes!$B$8:$AK$8,0)),"")</f>
        <v/>
      </c>
      <c r="E466" s="86" t="str">
        <f>IFERROR(INDEX(DB_Typologies!$D$4:$AP$1445,MATCH($A$3,DB_Typologies!$AQ$4:$AQ$1445,0)+$A466,MATCH(E$3,TQoL_Indexes!$B$8:$AK$8,0)),"")</f>
        <v/>
      </c>
      <c r="F466" s="86" t="str">
        <f>IFERROR(INDEX(DB_Typologies!$D$4:$AP$1445,MATCH($A$3,DB_Typologies!$AQ$4:$AQ$1445,0)+$A466,MATCH(F$3,TQoL_Indexes!$B$8:$AK$8,0)),"")</f>
        <v/>
      </c>
      <c r="G466" s="86" t="str">
        <f>IFERROR(INDEX(DB_Typologies!$D$4:$AP$1445,MATCH($A$3,DB_Typologies!$AQ$4:$AQ$1445,0)+$A466,MATCH(G$3,TQoL_Indexes!$B$8:$AK$8,0)),"")</f>
        <v/>
      </c>
      <c r="H466" s="86" t="str">
        <f>IFERROR(INDEX(DB_Typologies!$D$4:$AP$1445,MATCH($A$3,DB_Typologies!$AQ$4:$AQ$1445,0)+$A466,MATCH(H$3,TQoL_Indexes!$B$8:$AK$8,0)),"")</f>
        <v/>
      </c>
      <c r="I466" s="86" t="str">
        <f>IFERROR(INDEX(DB_Typologies!$D$4:$AP$1445,MATCH($A$3,DB_Typologies!$AQ$4:$AQ$1445,0)+$A466,MATCH(I$3,TQoL_Indexes!$B$8:$AK$8,0)),"")</f>
        <v/>
      </c>
      <c r="J466" s="86" t="str">
        <f>IFERROR(INDEX(DB_Typologies!$D$4:$AP$1445,MATCH($A$3,DB_Typologies!$AQ$4:$AQ$1445,0)+$A466,MATCH(J$3,TQoL_Indexes!$B$8:$AK$8,0)),"")</f>
        <v/>
      </c>
      <c r="K466" s="86" t="str">
        <f>IFERROR(INDEX(DB_Typologies!$D$4:$AP$1445,MATCH($A$3,DB_Typologies!$AQ$4:$AQ$1445,0)+$A466,MATCH(K$3,TQoL_Indexes!$B$8:$AK$8,0)),"")</f>
        <v/>
      </c>
      <c r="L466" s="86" t="str">
        <f>IFERROR(INDEX(DB_Typologies!$D$4:$AP$1445,MATCH($A$3,DB_Typologies!$AQ$4:$AQ$1445,0)+$A466,MATCH(L$3,TQoL_Indexes!$B$8:$AK$8,0)),"")</f>
        <v/>
      </c>
      <c r="M466" s="86" t="str">
        <f>IFERROR(INDEX(DB_Typologies!$D$4:$AP$1445,MATCH($A$3,DB_Typologies!$AQ$4:$AQ$1445,0)+$A466,MATCH(M$3,TQoL_Indexes!$B$8:$AK$8,0)),"")</f>
        <v/>
      </c>
      <c r="N466" s="86" t="str">
        <f>IFERROR(INDEX(DB_Typologies!$D$4:$AP$1445,MATCH($A$3,DB_Typologies!$AQ$4:$AQ$1445,0)+$A466,MATCH(N$3,TQoL_Indexes!$B$8:$AK$8,0)),"")</f>
        <v/>
      </c>
      <c r="O466" s="86" t="str">
        <f>IFERROR(INDEX(DB_Typologies!$D$4:$AP$1445,MATCH($A$3,DB_Typologies!$AQ$4:$AQ$1445,0)+$A466,MATCH(O$3,TQoL_Indexes!$B$8:$AK$8,0)),"")</f>
        <v/>
      </c>
      <c r="P466" s="86" t="str">
        <f>IFERROR(INDEX(DB_Typologies!$D$4:$AP$1445,MATCH($A$3,DB_Typologies!$AQ$4:$AQ$1445,0)+$A466,MATCH(P$3,TQoL_Indexes!$B$8:$AK$8,0)),"")</f>
        <v/>
      </c>
      <c r="Q466" s="86" t="str">
        <f>IFERROR(INDEX(DB_Typologies!$D$4:$AP$1445,MATCH($A$3,DB_Typologies!$AQ$4:$AQ$1445,0)+$A466,MATCH(Q$3,TQoL_Indexes!$B$8:$AK$8,0)),"")</f>
        <v/>
      </c>
      <c r="R466" s="86" t="str">
        <f>IFERROR(INDEX(DB_Typologies!$D$4:$AP$1445,MATCH($A$3,DB_Typologies!$AQ$4:$AQ$1445,0)+$A466,MATCH(R$3,TQoL_Indexes!$B$8:$AK$8,0)),"")</f>
        <v/>
      </c>
      <c r="S466" s="86" t="str">
        <f>IFERROR(INDEX(DB_Typologies!$D$4:$AP$1445,MATCH($A$3,DB_Typologies!$AQ$4:$AQ$1445,0)+$A466,MATCH(S$3,TQoL_Indexes!$B$8:$AK$8,0)),"")</f>
        <v/>
      </c>
      <c r="T466" s="86" t="str">
        <f>IFERROR(INDEX(DB_Typologies!$D$4:$AP$1445,MATCH($A$3,DB_Typologies!$AQ$4:$AQ$1445,0)+$A466,MATCH(T$3,TQoL_Indexes!$B$8:$AK$8,0)),"")</f>
        <v/>
      </c>
      <c r="U466" s="86" t="str">
        <f>IFERROR(INDEX(DB_Typologies!$D$4:$AP$1445,MATCH($A$3,DB_Typologies!$AQ$4:$AQ$1445,0)+$A466,MATCH(U$3,TQoL_Indexes!$B$8:$AK$8,0)),"")</f>
        <v/>
      </c>
      <c r="V466" s="86" t="str">
        <f>IFERROR(INDEX(DB_Typologies!$D$4:$AP$1445,MATCH($A$3,DB_Typologies!$AQ$4:$AQ$1445,0)+$A466,MATCH(V$3,TQoL_Indexes!$B$8:$AK$8,0)),"")</f>
        <v/>
      </c>
      <c r="W466" s="86" t="str">
        <f>IFERROR(INDEX(DB_Typologies!$D$4:$AP$1445,MATCH($A$3,DB_Typologies!$AQ$4:$AQ$1445,0)+$A466,MATCH(W$3,TQoL_Indexes!$B$8:$AK$8,0)),"")</f>
        <v/>
      </c>
      <c r="X466" s="86" t="str">
        <f>IFERROR(INDEX(DB_Typologies!$D$4:$AP$1445,MATCH($A$3,DB_Typologies!$AQ$4:$AQ$1445,0)+$A466,MATCH(X$3,TQoL_Indexes!$B$8:$AK$8,0)),"")</f>
        <v/>
      </c>
      <c r="Y466" s="86" t="str">
        <f>IFERROR(INDEX(DB_Typologies!$D$4:$AP$1445,MATCH($A$3,DB_Typologies!$AQ$4:$AQ$1445,0)+$A466,MATCH(Y$3,TQoL_Indexes!$B$8:$AK$8,0)),"")</f>
        <v/>
      </c>
      <c r="Z466" s="86" t="str">
        <f>IFERROR(INDEX(DB_Typologies!$D$4:$AP$1445,MATCH($A$3,DB_Typologies!$AQ$4:$AQ$1445,0)+$A466,MATCH(Z$3,TQoL_Indexes!$B$8:$AK$8,0)),"")</f>
        <v/>
      </c>
      <c r="AA466" s="86" t="str">
        <f>IFERROR(INDEX(DB_Typologies!$D$4:$AP$1445,MATCH($A$3,DB_Typologies!$AQ$4:$AQ$1445,0)+$A466,MATCH(AA$3,TQoL_Indexes!$B$8:$AK$8,0)),"")</f>
        <v/>
      </c>
      <c r="AB466" s="86" t="str">
        <f>IFERROR(INDEX(DB_Typologies!$D$4:$AP$1445,MATCH($A$3,DB_Typologies!$AQ$4:$AQ$1445,0)+$A466,MATCH(AB$3,TQoL_Indexes!$B$8:$AK$8,0)),"")</f>
        <v/>
      </c>
      <c r="AC466" s="86" t="str">
        <f>IFERROR(INDEX(DB_Typologies!$D$4:$AP$1445,MATCH($A$3,DB_Typologies!$AQ$4:$AQ$1445,0)+$A466,MATCH(AC$3,TQoL_Indexes!$B$8:$AK$8,0)),"")</f>
        <v/>
      </c>
      <c r="AD466" s="86" t="str">
        <f>IFERROR(INDEX(DB_Typologies!$D$4:$AP$1445,MATCH($A$3,DB_Typologies!$AQ$4:$AQ$1445,0)+$A466,MATCH(AD$3,TQoL_Indexes!$B$8:$AK$8,0)),"")</f>
        <v/>
      </c>
      <c r="AE466" s="86" t="str">
        <f>IFERROR(INDEX(DB_Typologies!$D$4:$AP$1445,MATCH($A$3,DB_Typologies!$AQ$4:$AQ$1445,0)+$A466,MATCH(AE$3,TQoL_Indexes!$B$8:$AK$8,0)),"")</f>
        <v/>
      </c>
      <c r="AF466" s="86" t="str">
        <f>IFERROR(INDEX(DB_Typologies!$D$4:$AP$1445,MATCH($A$3,DB_Typologies!$AQ$4:$AQ$1445,0)+$A466,MATCH(AF$3,TQoL_Indexes!$B$8:$AK$8,0)),"")</f>
        <v/>
      </c>
      <c r="AG466" s="86" t="str">
        <f>IFERROR(INDEX(DB_Typologies!$D$4:$AP$1445,MATCH($A$3,DB_Typologies!$AQ$4:$AQ$1445,0)+$A466,MATCH(AG$3,TQoL_Indexes!$B$8:$AK$8,0)),"")</f>
        <v/>
      </c>
      <c r="AH466" s="86" t="str">
        <f>IFERROR(INDEX(DB_Typologies!$D$4:$AP$1445,MATCH($A$3,DB_Typologies!$AQ$4:$AQ$1445,0)+$A466,MATCH(AH$3,TQoL_Indexes!$B$8:$AK$8,0)),"")</f>
        <v/>
      </c>
      <c r="AI466" s="86" t="str">
        <f>IFERROR(INDEX(DB_Typologies!$D$4:$AP$1445,MATCH($A$3,DB_Typologies!$AQ$4:$AQ$1445,0)+$A466,MATCH(AI$3,TQoL_Indexes!$B$8:$AK$8,0)),"")</f>
        <v/>
      </c>
      <c r="AJ466" s="86" t="str">
        <f>IFERROR(INDEX(DB_Typologies!$D$4:$AP$1445,MATCH($A$3,DB_Typologies!$AQ$4:$AQ$1445,0)+$A466,MATCH(AJ$3,TQoL_Indexes!$B$8:$AK$8,0)),"")</f>
        <v/>
      </c>
      <c r="AK466" s="86" t="str">
        <f>IFERROR(INDEX(DB_Typologies!$D$4:$AP$1445,MATCH($A$3,DB_Typologies!$AQ$4:$AQ$1445,0)+$A466,MATCH(AK$3,TQoL_Indexes!$B$8:$AK$8,0)),"")</f>
        <v/>
      </c>
      <c r="AL466" s="86" t="str">
        <f>IFERROR(INDEX(DB_Typologies!$D$4:$AP$1445,MATCH($A$3,DB_Typologies!$AQ$4:$AQ$1445,0)+$A466,MATCH(AL$3,TQoL_Indexes!$B$8:$AK$8,0)),"")</f>
        <v/>
      </c>
      <c r="AM466" s="87" t="str">
        <f>IFERROR(INDEX(DB_Typologies!$D$4:$AP$1445,MATCH($A$3,DB_Typologies!$AQ$4:$AQ$1445,0)+$A466,MATCH(AM$3,TQoL_Indexes!$B$8:$AK$8,0)),"")</f>
        <v/>
      </c>
    </row>
    <row r="467" spans="1:39">
      <c r="A467" s="58" t="str">
        <f>IFERROR(IF(A466+1&lt;COUNTIF(DB_Typologies!$AQ$4:$AQ$1445,$A$3),A466+1,""),"")</f>
        <v/>
      </c>
      <c r="B467" s="120" t="str">
        <f>IFERROR(INDEX(DB_Typologies!$D$4:$AP$1445,MATCH($A$3,DB_Typologies!$AQ$4:$AQ$1445,0)+$A467,MATCH(B$3,TQoL_Indexes!$B$8:$AK$8,0)),"")</f>
        <v/>
      </c>
      <c r="C467" s="86" t="str">
        <f>IFERROR(INDEX(DB_Typologies!$D$4:$AP$1445,MATCH($A$3,DB_Typologies!$AQ$4:$AQ$1445,0)+$A467,MATCH(C$3,TQoL_Indexes!$B$8:$AK$8,0)),"")</f>
        <v/>
      </c>
      <c r="D467" s="87" t="str">
        <f>IFERROR(INDEX(DB_Typologies!$D$4:$AP$1445,MATCH($A$3,DB_Typologies!$AQ$4:$AQ$1445,0)+$A467,MATCH(D$3,TQoL_Indexes!$B$8:$AK$8,0)),"")</f>
        <v/>
      </c>
      <c r="E467" s="86" t="str">
        <f>IFERROR(INDEX(DB_Typologies!$D$4:$AP$1445,MATCH($A$3,DB_Typologies!$AQ$4:$AQ$1445,0)+$A467,MATCH(E$3,TQoL_Indexes!$B$8:$AK$8,0)),"")</f>
        <v/>
      </c>
      <c r="F467" s="86" t="str">
        <f>IFERROR(INDEX(DB_Typologies!$D$4:$AP$1445,MATCH($A$3,DB_Typologies!$AQ$4:$AQ$1445,0)+$A467,MATCH(F$3,TQoL_Indexes!$B$8:$AK$8,0)),"")</f>
        <v/>
      </c>
      <c r="G467" s="86" t="str">
        <f>IFERROR(INDEX(DB_Typologies!$D$4:$AP$1445,MATCH($A$3,DB_Typologies!$AQ$4:$AQ$1445,0)+$A467,MATCH(G$3,TQoL_Indexes!$B$8:$AK$8,0)),"")</f>
        <v/>
      </c>
      <c r="H467" s="86" t="str">
        <f>IFERROR(INDEX(DB_Typologies!$D$4:$AP$1445,MATCH($A$3,DB_Typologies!$AQ$4:$AQ$1445,0)+$A467,MATCH(H$3,TQoL_Indexes!$B$8:$AK$8,0)),"")</f>
        <v/>
      </c>
      <c r="I467" s="86" t="str">
        <f>IFERROR(INDEX(DB_Typologies!$D$4:$AP$1445,MATCH($A$3,DB_Typologies!$AQ$4:$AQ$1445,0)+$A467,MATCH(I$3,TQoL_Indexes!$B$8:$AK$8,0)),"")</f>
        <v/>
      </c>
      <c r="J467" s="86" t="str">
        <f>IFERROR(INDEX(DB_Typologies!$D$4:$AP$1445,MATCH($A$3,DB_Typologies!$AQ$4:$AQ$1445,0)+$A467,MATCH(J$3,TQoL_Indexes!$B$8:$AK$8,0)),"")</f>
        <v/>
      </c>
      <c r="K467" s="86" t="str">
        <f>IFERROR(INDEX(DB_Typologies!$D$4:$AP$1445,MATCH($A$3,DB_Typologies!$AQ$4:$AQ$1445,0)+$A467,MATCH(K$3,TQoL_Indexes!$B$8:$AK$8,0)),"")</f>
        <v/>
      </c>
      <c r="L467" s="86" t="str">
        <f>IFERROR(INDEX(DB_Typologies!$D$4:$AP$1445,MATCH($A$3,DB_Typologies!$AQ$4:$AQ$1445,0)+$A467,MATCH(L$3,TQoL_Indexes!$B$8:$AK$8,0)),"")</f>
        <v/>
      </c>
      <c r="M467" s="86" t="str">
        <f>IFERROR(INDEX(DB_Typologies!$D$4:$AP$1445,MATCH($A$3,DB_Typologies!$AQ$4:$AQ$1445,0)+$A467,MATCH(M$3,TQoL_Indexes!$B$8:$AK$8,0)),"")</f>
        <v/>
      </c>
      <c r="N467" s="86" t="str">
        <f>IFERROR(INDEX(DB_Typologies!$D$4:$AP$1445,MATCH($A$3,DB_Typologies!$AQ$4:$AQ$1445,0)+$A467,MATCH(N$3,TQoL_Indexes!$B$8:$AK$8,0)),"")</f>
        <v/>
      </c>
      <c r="O467" s="86" t="str">
        <f>IFERROR(INDEX(DB_Typologies!$D$4:$AP$1445,MATCH($A$3,DB_Typologies!$AQ$4:$AQ$1445,0)+$A467,MATCH(O$3,TQoL_Indexes!$B$8:$AK$8,0)),"")</f>
        <v/>
      </c>
      <c r="P467" s="86" t="str">
        <f>IFERROR(INDEX(DB_Typologies!$D$4:$AP$1445,MATCH($A$3,DB_Typologies!$AQ$4:$AQ$1445,0)+$A467,MATCH(P$3,TQoL_Indexes!$B$8:$AK$8,0)),"")</f>
        <v/>
      </c>
      <c r="Q467" s="86" t="str">
        <f>IFERROR(INDEX(DB_Typologies!$D$4:$AP$1445,MATCH($A$3,DB_Typologies!$AQ$4:$AQ$1445,0)+$A467,MATCH(Q$3,TQoL_Indexes!$B$8:$AK$8,0)),"")</f>
        <v/>
      </c>
      <c r="R467" s="86" t="str">
        <f>IFERROR(INDEX(DB_Typologies!$D$4:$AP$1445,MATCH($A$3,DB_Typologies!$AQ$4:$AQ$1445,0)+$A467,MATCH(R$3,TQoL_Indexes!$B$8:$AK$8,0)),"")</f>
        <v/>
      </c>
      <c r="S467" s="86" t="str">
        <f>IFERROR(INDEX(DB_Typologies!$D$4:$AP$1445,MATCH($A$3,DB_Typologies!$AQ$4:$AQ$1445,0)+$A467,MATCH(S$3,TQoL_Indexes!$B$8:$AK$8,0)),"")</f>
        <v/>
      </c>
      <c r="T467" s="86" t="str">
        <f>IFERROR(INDEX(DB_Typologies!$D$4:$AP$1445,MATCH($A$3,DB_Typologies!$AQ$4:$AQ$1445,0)+$A467,MATCH(T$3,TQoL_Indexes!$B$8:$AK$8,0)),"")</f>
        <v/>
      </c>
      <c r="U467" s="86" t="str">
        <f>IFERROR(INDEX(DB_Typologies!$D$4:$AP$1445,MATCH($A$3,DB_Typologies!$AQ$4:$AQ$1445,0)+$A467,MATCH(U$3,TQoL_Indexes!$B$8:$AK$8,0)),"")</f>
        <v/>
      </c>
      <c r="V467" s="86" t="str">
        <f>IFERROR(INDEX(DB_Typologies!$D$4:$AP$1445,MATCH($A$3,DB_Typologies!$AQ$4:$AQ$1445,0)+$A467,MATCH(V$3,TQoL_Indexes!$B$8:$AK$8,0)),"")</f>
        <v/>
      </c>
      <c r="W467" s="86" t="str">
        <f>IFERROR(INDEX(DB_Typologies!$D$4:$AP$1445,MATCH($A$3,DB_Typologies!$AQ$4:$AQ$1445,0)+$A467,MATCH(W$3,TQoL_Indexes!$B$8:$AK$8,0)),"")</f>
        <v/>
      </c>
      <c r="X467" s="86" t="str">
        <f>IFERROR(INDEX(DB_Typologies!$D$4:$AP$1445,MATCH($A$3,DB_Typologies!$AQ$4:$AQ$1445,0)+$A467,MATCH(X$3,TQoL_Indexes!$B$8:$AK$8,0)),"")</f>
        <v/>
      </c>
      <c r="Y467" s="86" t="str">
        <f>IFERROR(INDEX(DB_Typologies!$D$4:$AP$1445,MATCH($A$3,DB_Typologies!$AQ$4:$AQ$1445,0)+$A467,MATCH(Y$3,TQoL_Indexes!$B$8:$AK$8,0)),"")</f>
        <v/>
      </c>
      <c r="Z467" s="86" t="str">
        <f>IFERROR(INDEX(DB_Typologies!$D$4:$AP$1445,MATCH($A$3,DB_Typologies!$AQ$4:$AQ$1445,0)+$A467,MATCH(Z$3,TQoL_Indexes!$B$8:$AK$8,0)),"")</f>
        <v/>
      </c>
      <c r="AA467" s="86" t="str">
        <f>IFERROR(INDEX(DB_Typologies!$D$4:$AP$1445,MATCH($A$3,DB_Typologies!$AQ$4:$AQ$1445,0)+$A467,MATCH(AA$3,TQoL_Indexes!$B$8:$AK$8,0)),"")</f>
        <v/>
      </c>
      <c r="AB467" s="86" t="str">
        <f>IFERROR(INDEX(DB_Typologies!$D$4:$AP$1445,MATCH($A$3,DB_Typologies!$AQ$4:$AQ$1445,0)+$A467,MATCH(AB$3,TQoL_Indexes!$B$8:$AK$8,0)),"")</f>
        <v/>
      </c>
      <c r="AC467" s="86" t="str">
        <f>IFERROR(INDEX(DB_Typologies!$D$4:$AP$1445,MATCH($A$3,DB_Typologies!$AQ$4:$AQ$1445,0)+$A467,MATCH(AC$3,TQoL_Indexes!$B$8:$AK$8,0)),"")</f>
        <v/>
      </c>
      <c r="AD467" s="86" t="str">
        <f>IFERROR(INDEX(DB_Typologies!$D$4:$AP$1445,MATCH($A$3,DB_Typologies!$AQ$4:$AQ$1445,0)+$A467,MATCH(AD$3,TQoL_Indexes!$B$8:$AK$8,0)),"")</f>
        <v/>
      </c>
      <c r="AE467" s="86" t="str">
        <f>IFERROR(INDEX(DB_Typologies!$D$4:$AP$1445,MATCH($A$3,DB_Typologies!$AQ$4:$AQ$1445,0)+$A467,MATCH(AE$3,TQoL_Indexes!$B$8:$AK$8,0)),"")</f>
        <v/>
      </c>
      <c r="AF467" s="86" t="str">
        <f>IFERROR(INDEX(DB_Typologies!$D$4:$AP$1445,MATCH($A$3,DB_Typologies!$AQ$4:$AQ$1445,0)+$A467,MATCH(AF$3,TQoL_Indexes!$B$8:$AK$8,0)),"")</f>
        <v/>
      </c>
      <c r="AG467" s="86" t="str">
        <f>IFERROR(INDEX(DB_Typologies!$D$4:$AP$1445,MATCH($A$3,DB_Typologies!$AQ$4:$AQ$1445,0)+$A467,MATCH(AG$3,TQoL_Indexes!$B$8:$AK$8,0)),"")</f>
        <v/>
      </c>
      <c r="AH467" s="86" t="str">
        <f>IFERROR(INDEX(DB_Typologies!$D$4:$AP$1445,MATCH($A$3,DB_Typologies!$AQ$4:$AQ$1445,0)+$A467,MATCH(AH$3,TQoL_Indexes!$B$8:$AK$8,0)),"")</f>
        <v/>
      </c>
      <c r="AI467" s="86" t="str">
        <f>IFERROR(INDEX(DB_Typologies!$D$4:$AP$1445,MATCH($A$3,DB_Typologies!$AQ$4:$AQ$1445,0)+$A467,MATCH(AI$3,TQoL_Indexes!$B$8:$AK$8,0)),"")</f>
        <v/>
      </c>
      <c r="AJ467" s="86" t="str">
        <f>IFERROR(INDEX(DB_Typologies!$D$4:$AP$1445,MATCH($A$3,DB_Typologies!$AQ$4:$AQ$1445,0)+$A467,MATCH(AJ$3,TQoL_Indexes!$B$8:$AK$8,0)),"")</f>
        <v/>
      </c>
      <c r="AK467" s="86" t="str">
        <f>IFERROR(INDEX(DB_Typologies!$D$4:$AP$1445,MATCH($A$3,DB_Typologies!$AQ$4:$AQ$1445,0)+$A467,MATCH(AK$3,TQoL_Indexes!$B$8:$AK$8,0)),"")</f>
        <v/>
      </c>
      <c r="AL467" s="86" t="str">
        <f>IFERROR(INDEX(DB_Typologies!$D$4:$AP$1445,MATCH($A$3,DB_Typologies!$AQ$4:$AQ$1445,0)+$A467,MATCH(AL$3,TQoL_Indexes!$B$8:$AK$8,0)),"")</f>
        <v/>
      </c>
      <c r="AM467" s="87" t="str">
        <f>IFERROR(INDEX(DB_Typologies!$D$4:$AP$1445,MATCH($A$3,DB_Typologies!$AQ$4:$AQ$1445,0)+$A467,MATCH(AM$3,TQoL_Indexes!$B$8:$AK$8,0)),"")</f>
        <v/>
      </c>
    </row>
    <row r="468" spans="1:39">
      <c r="A468" s="58" t="str">
        <f>IFERROR(IF(A467+1&lt;COUNTIF(DB_Typologies!$AQ$4:$AQ$1445,$A$3),A467+1,""),"")</f>
        <v/>
      </c>
      <c r="B468" s="120" t="str">
        <f>IFERROR(INDEX(DB_Typologies!$D$4:$AP$1445,MATCH($A$3,DB_Typologies!$AQ$4:$AQ$1445,0)+$A468,MATCH(B$3,TQoL_Indexes!$B$8:$AK$8,0)),"")</f>
        <v/>
      </c>
      <c r="C468" s="86" t="str">
        <f>IFERROR(INDEX(DB_Typologies!$D$4:$AP$1445,MATCH($A$3,DB_Typologies!$AQ$4:$AQ$1445,0)+$A468,MATCH(C$3,TQoL_Indexes!$B$8:$AK$8,0)),"")</f>
        <v/>
      </c>
      <c r="D468" s="87" t="str">
        <f>IFERROR(INDEX(DB_Typologies!$D$4:$AP$1445,MATCH($A$3,DB_Typologies!$AQ$4:$AQ$1445,0)+$A468,MATCH(D$3,TQoL_Indexes!$B$8:$AK$8,0)),"")</f>
        <v/>
      </c>
      <c r="E468" s="86" t="str">
        <f>IFERROR(INDEX(DB_Typologies!$D$4:$AP$1445,MATCH($A$3,DB_Typologies!$AQ$4:$AQ$1445,0)+$A468,MATCH(E$3,TQoL_Indexes!$B$8:$AK$8,0)),"")</f>
        <v/>
      </c>
      <c r="F468" s="86" t="str">
        <f>IFERROR(INDEX(DB_Typologies!$D$4:$AP$1445,MATCH($A$3,DB_Typologies!$AQ$4:$AQ$1445,0)+$A468,MATCH(F$3,TQoL_Indexes!$B$8:$AK$8,0)),"")</f>
        <v/>
      </c>
      <c r="G468" s="86" t="str">
        <f>IFERROR(INDEX(DB_Typologies!$D$4:$AP$1445,MATCH($A$3,DB_Typologies!$AQ$4:$AQ$1445,0)+$A468,MATCH(G$3,TQoL_Indexes!$B$8:$AK$8,0)),"")</f>
        <v/>
      </c>
      <c r="H468" s="86" t="str">
        <f>IFERROR(INDEX(DB_Typologies!$D$4:$AP$1445,MATCH($A$3,DB_Typologies!$AQ$4:$AQ$1445,0)+$A468,MATCH(H$3,TQoL_Indexes!$B$8:$AK$8,0)),"")</f>
        <v/>
      </c>
      <c r="I468" s="86" t="str">
        <f>IFERROR(INDEX(DB_Typologies!$D$4:$AP$1445,MATCH($A$3,DB_Typologies!$AQ$4:$AQ$1445,0)+$A468,MATCH(I$3,TQoL_Indexes!$B$8:$AK$8,0)),"")</f>
        <v/>
      </c>
      <c r="J468" s="86" t="str">
        <f>IFERROR(INDEX(DB_Typologies!$D$4:$AP$1445,MATCH($A$3,DB_Typologies!$AQ$4:$AQ$1445,0)+$A468,MATCH(J$3,TQoL_Indexes!$B$8:$AK$8,0)),"")</f>
        <v/>
      </c>
      <c r="K468" s="86" t="str">
        <f>IFERROR(INDEX(DB_Typologies!$D$4:$AP$1445,MATCH($A$3,DB_Typologies!$AQ$4:$AQ$1445,0)+$A468,MATCH(K$3,TQoL_Indexes!$B$8:$AK$8,0)),"")</f>
        <v/>
      </c>
      <c r="L468" s="86" t="str">
        <f>IFERROR(INDEX(DB_Typologies!$D$4:$AP$1445,MATCH($A$3,DB_Typologies!$AQ$4:$AQ$1445,0)+$A468,MATCH(L$3,TQoL_Indexes!$B$8:$AK$8,0)),"")</f>
        <v/>
      </c>
      <c r="M468" s="86" t="str">
        <f>IFERROR(INDEX(DB_Typologies!$D$4:$AP$1445,MATCH($A$3,DB_Typologies!$AQ$4:$AQ$1445,0)+$A468,MATCH(M$3,TQoL_Indexes!$B$8:$AK$8,0)),"")</f>
        <v/>
      </c>
      <c r="N468" s="86" t="str">
        <f>IFERROR(INDEX(DB_Typologies!$D$4:$AP$1445,MATCH($A$3,DB_Typologies!$AQ$4:$AQ$1445,0)+$A468,MATCH(N$3,TQoL_Indexes!$B$8:$AK$8,0)),"")</f>
        <v/>
      </c>
      <c r="O468" s="86" t="str">
        <f>IFERROR(INDEX(DB_Typologies!$D$4:$AP$1445,MATCH($A$3,DB_Typologies!$AQ$4:$AQ$1445,0)+$A468,MATCH(O$3,TQoL_Indexes!$B$8:$AK$8,0)),"")</f>
        <v/>
      </c>
      <c r="P468" s="86" t="str">
        <f>IFERROR(INDEX(DB_Typologies!$D$4:$AP$1445,MATCH($A$3,DB_Typologies!$AQ$4:$AQ$1445,0)+$A468,MATCH(P$3,TQoL_Indexes!$B$8:$AK$8,0)),"")</f>
        <v/>
      </c>
      <c r="Q468" s="86" t="str">
        <f>IFERROR(INDEX(DB_Typologies!$D$4:$AP$1445,MATCH($A$3,DB_Typologies!$AQ$4:$AQ$1445,0)+$A468,MATCH(Q$3,TQoL_Indexes!$B$8:$AK$8,0)),"")</f>
        <v/>
      </c>
      <c r="R468" s="86" t="str">
        <f>IFERROR(INDEX(DB_Typologies!$D$4:$AP$1445,MATCH($A$3,DB_Typologies!$AQ$4:$AQ$1445,0)+$A468,MATCH(R$3,TQoL_Indexes!$B$8:$AK$8,0)),"")</f>
        <v/>
      </c>
      <c r="S468" s="86" t="str">
        <f>IFERROR(INDEX(DB_Typologies!$D$4:$AP$1445,MATCH($A$3,DB_Typologies!$AQ$4:$AQ$1445,0)+$A468,MATCH(S$3,TQoL_Indexes!$B$8:$AK$8,0)),"")</f>
        <v/>
      </c>
      <c r="T468" s="86" t="str">
        <f>IFERROR(INDEX(DB_Typologies!$D$4:$AP$1445,MATCH($A$3,DB_Typologies!$AQ$4:$AQ$1445,0)+$A468,MATCH(T$3,TQoL_Indexes!$B$8:$AK$8,0)),"")</f>
        <v/>
      </c>
      <c r="U468" s="86" t="str">
        <f>IFERROR(INDEX(DB_Typologies!$D$4:$AP$1445,MATCH($A$3,DB_Typologies!$AQ$4:$AQ$1445,0)+$A468,MATCH(U$3,TQoL_Indexes!$B$8:$AK$8,0)),"")</f>
        <v/>
      </c>
      <c r="V468" s="86" t="str">
        <f>IFERROR(INDEX(DB_Typologies!$D$4:$AP$1445,MATCH($A$3,DB_Typologies!$AQ$4:$AQ$1445,0)+$A468,MATCH(V$3,TQoL_Indexes!$B$8:$AK$8,0)),"")</f>
        <v/>
      </c>
      <c r="W468" s="86" t="str">
        <f>IFERROR(INDEX(DB_Typologies!$D$4:$AP$1445,MATCH($A$3,DB_Typologies!$AQ$4:$AQ$1445,0)+$A468,MATCH(W$3,TQoL_Indexes!$B$8:$AK$8,0)),"")</f>
        <v/>
      </c>
      <c r="X468" s="86" t="str">
        <f>IFERROR(INDEX(DB_Typologies!$D$4:$AP$1445,MATCH($A$3,DB_Typologies!$AQ$4:$AQ$1445,0)+$A468,MATCH(X$3,TQoL_Indexes!$B$8:$AK$8,0)),"")</f>
        <v/>
      </c>
      <c r="Y468" s="86" t="str">
        <f>IFERROR(INDEX(DB_Typologies!$D$4:$AP$1445,MATCH($A$3,DB_Typologies!$AQ$4:$AQ$1445,0)+$A468,MATCH(Y$3,TQoL_Indexes!$B$8:$AK$8,0)),"")</f>
        <v/>
      </c>
      <c r="Z468" s="86" t="str">
        <f>IFERROR(INDEX(DB_Typologies!$D$4:$AP$1445,MATCH($A$3,DB_Typologies!$AQ$4:$AQ$1445,0)+$A468,MATCH(Z$3,TQoL_Indexes!$B$8:$AK$8,0)),"")</f>
        <v/>
      </c>
      <c r="AA468" s="86" t="str">
        <f>IFERROR(INDEX(DB_Typologies!$D$4:$AP$1445,MATCH($A$3,DB_Typologies!$AQ$4:$AQ$1445,0)+$A468,MATCH(AA$3,TQoL_Indexes!$B$8:$AK$8,0)),"")</f>
        <v/>
      </c>
      <c r="AB468" s="86" t="str">
        <f>IFERROR(INDEX(DB_Typologies!$D$4:$AP$1445,MATCH($A$3,DB_Typologies!$AQ$4:$AQ$1445,0)+$A468,MATCH(AB$3,TQoL_Indexes!$B$8:$AK$8,0)),"")</f>
        <v/>
      </c>
      <c r="AC468" s="86" t="str">
        <f>IFERROR(INDEX(DB_Typologies!$D$4:$AP$1445,MATCH($A$3,DB_Typologies!$AQ$4:$AQ$1445,0)+$A468,MATCH(AC$3,TQoL_Indexes!$B$8:$AK$8,0)),"")</f>
        <v/>
      </c>
      <c r="AD468" s="86" t="str">
        <f>IFERROR(INDEX(DB_Typologies!$D$4:$AP$1445,MATCH($A$3,DB_Typologies!$AQ$4:$AQ$1445,0)+$A468,MATCH(AD$3,TQoL_Indexes!$B$8:$AK$8,0)),"")</f>
        <v/>
      </c>
      <c r="AE468" s="86" t="str">
        <f>IFERROR(INDEX(DB_Typologies!$D$4:$AP$1445,MATCH($A$3,DB_Typologies!$AQ$4:$AQ$1445,0)+$A468,MATCH(AE$3,TQoL_Indexes!$B$8:$AK$8,0)),"")</f>
        <v/>
      </c>
      <c r="AF468" s="86" t="str">
        <f>IFERROR(INDEX(DB_Typologies!$D$4:$AP$1445,MATCH($A$3,DB_Typologies!$AQ$4:$AQ$1445,0)+$A468,MATCH(AF$3,TQoL_Indexes!$B$8:$AK$8,0)),"")</f>
        <v/>
      </c>
      <c r="AG468" s="86" t="str">
        <f>IFERROR(INDEX(DB_Typologies!$D$4:$AP$1445,MATCH($A$3,DB_Typologies!$AQ$4:$AQ$1445,0)+$A468,MATCH(AG$3,TQoL_Indexes!$B$8:$AK$8,0)),"")</f>
        <v/>
      </c>
      <c r="AH468" s="86" t="str">
        <f>IFERROR(INDEX(DB_Typologies!$D$4:$AP$1445,MATCH($A$3,DB_Typologies!$AQ$4:$AQ$1445,0)+$A468,MATCH(AH$3,TQoL_Indexes!$B$8:$AK$8,0)),"")</f>
        <v/>
      </c>
      <c r="AI468" s="86" t="str">
        <f>IFERROR(INDEX(DB_Typologies!$D$4:$AP$1445,MATCH($A$3,DB_Typologies!$AQ$4:$AQ$1445,0)+$A468,MATCH(AI$3,TQoL_Indexes!$B$8:$AK$8,0)),"")</f>
        <v/>
      </c>
      <c r="AJ468" s="86" t="str">
        <f>IFERROR(INDEX(DB_Typologies!$D$4:$AP$1445,MATCH($A$3,DB_Typologies!$AQ$4:$AQ$1445,0)+$A468,MATCH(AJ$3,TQoL_Indexes!$B$8:$AK$8,0)),"")</f>
        <v/>
      </c>
      <c r="AK468" s="86" t="str">
        <f>IFERROR(INDEX(DB_Typologies!$D$4:$AP$1445,MATCH($A$3,DB_Typologies!$AQ$4:$AQ$1445,0)+$A468,MATCH(AK$3,TQoL_Indexes!$B$8:$AK$8,0)),"")</f>
        <v/>
      </c>
      <c r="AL468" s="86" t="str">
        <f>IFERROR(INDEX(DB_Typologies!$D$4:$AP$1445,MATCH($A$3,DB_Typologies!$AQ$4:$AQ$1445,0)+$A468,MATCH(AL$3,TQoL_Indexes!$B$8:$AK$8,0)),"")</f>
        <v/>
      </c>
      <c r="AM468" s="87" t="str">
        <f>IFERROR(INDEX(DB_Typologies!$D$4:$AP$1445,MATCH($A$3,DB_Typologies!$AQ$4:$AQ$1445,0)+$A468,MATCH(AM$3,TQoL_Indexes!$B$8:$AK$8,0)),"")</f>
        <v/>
      </c>
    </row>
    <row r="469" spans="1:39">
      <c r="A469" s="58" t="str">
        <f>IFERROR(IF(A468+1&lt;COUNTIF(DB_Typologies!$AQ$4:$AQ$1445,$A$3),A468+1,""),"")</f>
        <v/>
      </c>
      <c r="B469" s="120" t="str">
        <f>IFERROR(INDEX(DB_Typologies!$D$4:$AP$1445,MATCH($A$3,DB_Typologies!$AQ$4:$AQ$1445,0)+$A469,MATCH(B$3,TQoL_Indexes!$B$8:$AK$8,0)),"")</f>
        <v/>
      </c>
      <c r="C469" s="86" t="str">
        <f>IFERROR(INDEX(DB_Typologies!$D$4:$AP$1445,MATCH($A$3,DB_Typologies!$AQ$4:$AQ$1445,0)+$A469,MATCH(C$3,TQoL_Indexes!$B$8:$AK$8,0)),"")</f>
        <v/>
      </c>
      <c r="D469" s="87" t="str">
        <f>IFERROR(INDEX(DB_Typologies!$D$4:$AP$1445,MATCH($A$3,DB_Typologies!$AQ$4:$AQ$1445,0)+$A469,MATCH(D$3,TQoL_Indexes!$B$8:$AK$8,0)),"")</f>
        <v/>
      </c>
      <c r="E469" s="86" t="str">
        <f>IFERROR(INDEX(DB_Typologies!$D$4:$AP$1445,MATCH($A$3,DB_Typologies!$AQ$4:$AQ$1445,0)+$A469,MATCH(E$3,TQoL_Indexes!$B$8:$AK$8,0)),"")</f>
        <v/>
      </c>
      <c r="F469" s="86" t="str">
        <f>IFERROR(INDEX(DB_Typologies!$D$4:$AP$1445,MATCH($A$3,DB_Typologies!$AQ$4:$AQ$1445,0)+$A469,MATCH(F$3,TQoL_Indexes!$B$8:$AK$8,0)),"")</f>
        <v/>
      </c>
      <c r="G469" s="86" t="str">
        <f>IFERROR(INDEX(DB_Typologies!$D$4:$AP$1445,MATCH($A$3,DB_Typologies!$AQ$4:$AQ$1445,0)+$A469,MATCH(G$3,TQoL_Indexes!$B$8:$AK$8,0)),"")</f>
        <v/>
      </c>
      <c r="H469" s="86" t="str">
        <f>IFERROR(INDEX(DB_Typologies!$D$4:$AP$1445,MATCH($A$3,DB_Typologies!$AQ$4:$AQ$1445,0)+$A469,MATCH(H$3,TQoL_Indexes!$B$8:$AK$8,0)),"")</f>
        <v/>
      </c>
      <c r="I469" s="86" t="str">
        <f>IFERROR(INDEX(DB_Typologies!$D$4:$AP$1445,MATCH($A$3,DB_Typologies!$AQ$4:$AQ$1445,0)+$A469,MATCH(I$3,TQoL_Indexes!$B$8:$AK$8,0)),"")</f>
        <v/>
      </c>
      <c r="J469" s="86" t="str">
        <f>IFERROR(INDEX(DB_Typologies!$D$4:$AP$1445,MATCH($A$3,DB_Typologies!$AQ$4:$AQ$1445,0)+$A469,MATCH(J$3,TQoL_Indexes!$B$8:$AK$8,0)),"")</f>
        <v/>
      </c>
      <c r="K469" s="86" t="str">
        <f>IFERROR(INDEX(DB_Typologies!$D$4:$AP$1445,MATCH($A$3,DB_Typologies!$AQ$4:$AQ$1445,0)+$A469,MATCH(K$3,TQoL_Indexes!$B$8:$AK$8,0)),"")</f>
        <v/>
      </c>
      <c r="L469" s="86" t="str">
        <f>IFERROR(INDEX(DB_Typologies!$D$4:$AP$1445,MATCH($A$3,DB_Typologies!$AQ$4:$AQ$1445,0)+$A469,MATCH(L$3,TQoL_Indexes!$B$8:$AK$8,0)),"")</f>
        <v/>
      </c>
      <c r="M469" s="86" t="str">
        <f>IFERROR(INDEX(DB_Typologies!$D$4:$AP$1445,MATCH($A$3,DB_Typologies!$AQ$4:$AQ$1445,0)+$A469,MATCH(M$3,TQoL_Indexes!$B$8:$AK$8,0)),"")</f>
        <v/>
      </c>
      <c r="N469" s="86" t="str">
        <f>IFERROR(INDEX(DB_Typologies!$D$4:$AP$1445,MATCH($A$3,DB_Typologies!$AQ$4:$AQ$1445,0)+$A469,MATCH(N$3,TQoL_Indexes!$B$8:$AK$8,0)),"")</f>
        <v/>
      </c>
      <c r="O469" s="86" t="str">
        <f>IFERROR(INDEX(DB_Typologies!$D$4:$AP$1445,MATCH($A$3,DB_Typologies!$AQ$4:$AQ$1445,0)+$A469,MATCH(O$3,TQoL_Indexes!$B$8:$AK$8,0)),"")</f>
        <v/>
      </c>
      <c r="P469" s="86" t="str">
        <f>IFERROR(INDEX(DB_Typologies!$D$4:$AP$1445,MATCH($A$3,DB_Typologies!$AQ$4:$AQ$1445,0)+$A469,MATCH(P$3,TQoL_Indexes!$B$8:$AK$8,0)),"")</f>
        <v/>
      </c>
      <c r="Q469" s="86" t="str">
        <f>IFERROR(INDEX(DB_Typologies!$D$4:$AP$1445,MATCH($A$3,DB_Typologies!$AQ$4:$AQ$1445,0)+$A469,MATCH(Q$3,TQoL_Indexes!$B$8:$AK$8,0)),"")</f>
        <v/>
      </c>
      <c r="R469" s="86" t="str">
        <f>IFERROR(INDEX(DB_Typologies!$D$4:$AP$1445,MATCH($A$3,DB_Typologies!$AQ$4:$AQ$1445,0)+$A469,MATCH(R$3,TQoL_Indexes!$B$8:$AK$8,0)),"")</f>
        <v/>
      </c>
      <c r="S469" s="86" t="str">
        <f>IFERROR(INDEX(DB_Typologies!$D$4:$AP$1445,MATCH($A$3,DB_Typologies!$AQ$4:$AQ$1445,0)+$A469,MATCH(S$3,TQoL_Indexes!$B$8:$AK$8,0)),"")</f>
        <v/>
      </c>
      <c r="T469" s="86" t="str">
        <f>IFERROR(INDEX(DB_Typologies!$D$4:$AP$1445,MATCH($A$3,DB_Typologies!$AQ$4:$AQ$1445,0)+$A469,MATCH(T$3,TQoL_Indexes!$B$8:$AK$8,0)),"")</f>
        <v/>
      </c>
      <c r="U469" s="86" t="str">
        <f>IFERROR(INDEX(DB_Typologies!$D$4:$AP$1445,MATCH($A$3,DB_Typologies!$AQ$4:$AQ$1445,0)+$A469,MATCH(U$3,TQoL_Indexes!$B$8:$AK$8,0)),"")</f>
        <v/>
      </c>
      <c r="V469" s="86" t="str">
        <f>IFERROR(INDEX(DB_Typologies!$D$4:$AP$1445,MATCH($A$3,DB_Typologies!$AQ$4:$AQ$1445,0)+$A469,MATCH(V$3,TQoL_Indexes!$B$8:$AK$8,0)),"")</f>
        <v/>
      </c>
      <c r="W469" s="86" t="str">
        <f>IFERROR(INDEX(DB_Typologies!$D$4:$AP$1445,MATCH($A$3,DB_Typologies!$AQ$4:$AQ$1445,0)+$A469,MATCH(W$3,TQoL_Indexes!$B$8:$AK$8,0)),"")</f>
        <v/>
      </c>
      <c r="X469" s="86" t="str">
        <f>IFERROR(INDEX(DB_Typologies!$D$4:$AP$1445,MATCH($A$3,DB_Typologies!$AQ$4:$AQ$1445,0)+$A469,MATCH(X$3,TQoL_Indexes!$B$8:$AK$8,0)),"")</f>
        <v/>
      </c>
      <c r="Y469" s="86" t="str">
        <f>IFERROR(INDEX(DB_Typologies!$D$4:$AP$1445,MATCH($A$3,DB_Typologies!$AQ$4:$AQ$1445,0)+$A469,MATCH(Y$3,TQoL_Indexes!$B$8:$AK$8,0)),"")</f>
        <v/>
      </c>
      <c r="Z469" s="86" t="str">
        <f>IFERROR(INDEX(DB_Typologies!$D$4:$AP$1445,MATCH($A$3,DB_Typologies!$AQ$4:$AQ$1445,0)+$A469,MATCH(Z$3,TQoL_Indexes!$B$8:$AK$8,0)),"")</f>
        <v/>
      </c>
      <c r="AA469" s="86" t="str">
        <f>IFERROR(INDEX(DB_Typologies!$D$4:$AP$1445,MATCH($A$3,DB_Typologies!$AQ$4:$AQ$1445,0)+$A469,MATCH(AA$3,TQoL_Indexes!$B$8:$AK$8,0)),"")</f>
        <v/>
      </c>
      <c r="AB469" s="86" t="str">
        <f>IFERROR(INDEX(DB_Typologies!$D$4:$AP$1445,MATCH($A$3,DB_Typologies!$AQ$4:$AQ$1445,0)+$A469,MATCH(AB$3,TQoL_Indexes!$B$8:$AK$8,0)),"")</f>
        <v/>
      </c>
      <c r="AC469" s="86" t="str">
        <f>IFERROR(INDEX(DB_Typologies!$D$4:$AP$1445,MATCH($A$3,DB_Typologies!$AQ$4:$AQ$1445,0)+$A469,MATCH(AC$3,TQoL_Indexes!$B$8:$AK$8,0)),"")</f>
        <v/>
      </c>
      <c r="AD469" s="86" t="str">
        <f>IFERROR(INDEX(DB_Typologies!$D$4:$AP$1445,MATCH($A$3,DB_Typologies!$AQ$4:$AQ$1445,0)+$A469,MATCH(AD$3,TQoL_Indexes!$B$8:$AK$8,0)),"")</f>
        <v/>
      </c>
      <c r="AE469" s="86" t="str">
        <f>IFERROR(INDEX(DB_Typologies!$D$4:$AP$1445,MATCH($A$3,DB_Typologies!$AQ$4:$AQ$1445,0)+$A469,MATCH(AE$3,TQoL_Indexes!$B$8:$AK$8,0)),"")</f>
        <v/>
      </c>
      <c r="AF469" s="86" t="str">
        <f>IFERROR(INDEX(DB_Typologies!$D$4:$AP$1445,MATCH($A$3,DB_Typologies!$AQ$4:$AQ$1445,0)+$A469,MATCH(AF$3,TQoL_Indexes!$B$8:$AK$8,0)),"")</f>
        <v/>
      </c>
      <c r="AG469" s="86" t="str">
        <f>IFERROR(INDEX(DB_Typologies!$D$4:$AP$1445,MATCH($A$3,DB_Typologies!$AQ$4:$AQ$1445,0)+$A469,MATCH(AG$3,TQoL_Indexes!$B$8:$AK$8,0)),"")</f>
        <v/>
      </c>
      <c r="AH469" s="86" t="str">
        <f>IFERROR(INDEX(DB_Typologies!$D$4:$AP$1445,MATCH($A$3,DB_Typologies!$AQ$4:$AQ$1445,0)+$A469,MATCH(AH$3,TQoL_Indexes!$B$8:$AK$8,0)),"")</f>
        <v/>
      </c>
      <c r="AI469" s="86" t="str">
        <f>IFERROR(INDEX(DB_Typologies!$D$4:$AP$1445,MATCH($A$3,DB_Typologies!$AQ$4:$AQ$1445,0)+$A469,MATCH(AI$3,TQoL_Indexes!$B$8:$AK$8,0)),"")</f>
        <v/>
      </c>
      <c r="AJ469" s="86" t="str">
        <f>IFERROR(INDEX(DB_Typologies!$D$4:$AP$1445,MATCH($A$3,DB_Typologies!$AQ$4:$AQ$1445,0)+$A469,MATCH(AJ$3,TQoL_Indexes!$B$8:$AK$8,0)),"")</f>
        <v/>
      </c>
      <c r="AK469" s="86" t="str">
        <f>IFERROR(INDEX(DB_Typologies!$D$4:$AP$1445,MATCH($A$3,DB_Typologies!$AQ$4:$AQ$1445,0)+$A469,MATCH(AK$3,TQoL_Indexes!$B$8:$AK$8,0)),"")</f>
        <v/>
      </c>
      <c r="AL469" s="86" t="str">
        <f>IFERROR(INDEX(DB_Typologies!$D$4:$AP$1445,MATCH($A$3,DB_Typologies!$AQ$4:$AQ$1445,0)+$A469,MATCH(AL$3,TQoL_Indexes!$B$8:$AK$8,0)),"")</f>
        <v/>
      </c>
      <c r="AM469" s="87" t="str">
        <f>IFERROR(INDEX(DB_Typologies!$D$4:$AP$1445,MATCH($A$3,DB_Typologies!$AQ$4:$AQ$1445,0)+$A469,MATCH(AM$3,TQoL_Indexes!$B$8:$AK$8,0)),"")</f>
        <v/>
      </c>
    </row>
    <row r="470" spans="1:39">
      <c r="A470" s="58" t="str">
        <f>IFERROR(IF(A469+1&lt;COUNTIF(DB_Typologies!$AQ$4:$AQ$1445,$A$3),A469+1,""),"")</f>
        <v/>
      </c>
      <c r="B470" s="120" t="str">
        <f>IFERROR(INDEX(DB_Typologies!$D$4:$AP$1445,MATCH($A$3,DB_Typologies!$AQ$4:$AQ$1445,0)+$A470,MATCH(B$3,TQoL_Indexes!$B$8:$AK$8,0)),"")</f>
        <v/>
      </c>
      <c r="C470" s="86" t="str">
        <f>IFERROR(INDEX(DB_Typologies!$D$4:$AP$1445,MATCH($A$3,DB_Typologies!$AQ$4:$AQ$1445,0)+$A470,MATCH(C$3,TQoL_Indexes!$B$8:$AK$8,0)),"")</f>
        <v/>
      </c>
      <c r="D470" s="87" t="str">
        <f>IFERROR(INDEX(DB_Typologies!$D$4:$AP$1445,MATCH($A$3,DB_Typologies!$AQ$4:$AQ$1445,0)+$A470,MATCH(D$3,TQoL_Indexes!$B$8:$AK$8,0)),"")</f>
        <v/>
      </c>
      <c r="E470" s="86" t="str">
        <f>IFERROR(INDEX(DB_Typologies!$D$4:$AP$1445,MATCH($A$3,DB_Typologies!$AQ$4:$AQ$1445,0)+$A470,MATCH(E$3,TQoL_Indexes!$B$8:$AK$8,0)),"")</f>
        <v/>
      </c>
      <c r="F470" s="86" t="str">
        <f>IFERROR(INDEX(DB_Typologies!$D$4:$AP$1445,MATCH($A$3,DB_Typologies!$AQ$4:$AQ$1445,0)+$A470,MATCH(F$3,TQoL_Indexes!$B$8:$AK$8,0)),"")</f>
        <v/>
      </c>
      <c r="G470" s="86" t="str">
        <f>IFERROR(INDEX(DB_Typologies!$D$4:$AP$1445,MATCH($A$3,DB_Typologies!$AQ$4:$AQ$1445,0)+$A470,MATCH(G$3,TQoL_Indexes!$B$8:$AK$8,0)),"")</f>
        <v/>
      </c>
      <c r="H470" s="86" t="str">
        <f>IFERROR(INDEX(DB_Typologies!$D$4:$AP$1445,MATCH($A$3,DB_Typologies!$AQ$4:$AQ$1445,0)+$A470,MATCH(H$3,TQoL_Indexes!$B$8:$AK$8,0)),"")</f>
        <v/>
      </c>
      <c r="I470" s="86" t="str">
        <f>IFERROR(INDEX(DB_Typologies!$D$4:$AP$1445,MATCH($A$3,DB_Typologies!$AQ$4:$AQ$1445,0)+$A470,MATCH(I$3,TQoL_Indexes!$B$8:$AK$8,0)),"")</f>
        <v/>
      </c>
      <c r="J470" s="86" t="str">
        <f>IFERROR(INDEX(DB_Typologies!$D$4:$AP$1445,MATCH($A$3,DB_Typologies!$AQ$4:$AQ$1445,0)+$A470,MATCH(J$3,TQoL_Indexes!$B$8:$AK$8,0)),"")</f>
        <v/>
      </c>
      <c r="K470" s="86" t="str">
        <f>IFERROR(INDEX(DB_Typologies!$D$4:$AP$1445,MATCH($A$3,DB_Typologies!$AQ$4:$AQ$1445,0)+$A470,MATCH(K$3,TQoL_Indexes!$B$8:$AK$8,0)),"")</f>
        <v/>
      </c>
      <c r="L470" s="86" t="str">
        <f>IFERROR(INDEX(DB_Typologies!$D$4:$AP$1445,MATCH($A$3,DB_Typologies!$AQ$4:$AQ$1445,0)+$A470,MATCH(L$3,TQoL_Indexes!$B$8:$AK$8,0)),"")</f>
        <v/>
      </c>
      <c r="M470" s="86" t="str">
        <f>IFERROR(INDEX(DB_Typologies!$D$4:$AP$1445,MATCH($A$3,DB_Typologies!$AQ$4:$AQ$1445,0)+$A470,MATCH(M$3,TQoL_Indexes!$B$8:$AK$8,0)),"")</f>
        <v/>
      </c>
      <c r="N470" s="86" t="str">
        <f>IFERROR(INDEX(DB_Typologies!$D$4:$AP$1445,MATCH($A$3,DB_Typologies!$AQ$4:$AQ$1445,0)+$A470,MATCH(N$3,TQoL_Indexes!$B$8:$AK$8,0)),"")</f>
        <v/>
      </c>
      <c r="O470" s="86" t="str">
        <f>IFERROR(INDEX(DB_Typologies!$D$4:$AP$1445,MATCH($A$3,DB_Typologies!$AQ$4:$AQ$1445,0)+$A470,MATCH(O$3,TQoL_Indexes!$B$8:$AK$8,0)),"")</f>
        <v/>
      </c>
      <c r="P470" s="86" t="str">
        <f>IFERROR(INDEX(DB_Typologies!$D$4:$AP$1445,MATCH($A$3,DB_Typologies!$AQ$4:$AQ$1445,0)+$A470,MATCH(P$3,TQoL_Indexes!$B$8:$AK$8,0)),"")</f>
        <v/>
      </c>
      <c r="Q470" s="86" t="str">
        <f>IFERROR(INDEX(DB_Typologies!$D$4:$AP$1445,MATCH($A$3,DB_Typologies!$AQ$4:$AQ$1445,0)+$A470,MATCH(Q$3,TQoL_Indexes!$B$8:$AK$8,0)),"")</f>
        <v/>
      </c>
      <c r="R470" s="86" t="str">
        <f>IFERROR(INDEX(DB_Typologies!$D$4:$AP$1445,MATCH($A$3,DB_Typologies!$AQ$4:$AQ$1445,0)+$A470,MATCH(R$3,TQoL_Indexes!$B$8:$AK$8,0)),"")</f>
        <v/>
      </c>
      <c r="S470" s="86" t="str">
        <f>IFERROR(INDEX(DB_Typologies!$D$4:$AP$1445,MATCH($A$3,DB_Typologies!$AQ$4:$AQ$1445,0)+$A470,MATCH(S$3,TQoL_Indexes!$B$8:$AK$8,0)),"")</f>
        <v/>
      </c>
      <c r="T470" s="86" t="str">
        <f>IFERROR(INDEX(DB_Typologies!$D$4:$AP$1445,MATCH($A$3,DB_Typologies!$AQ$4:$AQ$1445,0)+$A470,MATCH(T$3,TQoL_Indexes!$B$8:$AK$8,0)),"")</f>
        <v/>
      </c>
      <c r="U470" s="86" t="str">
        <f>IFERROR(INDEX(DB_Typologies!$D$4:$AP$1445,MATCH($A$3,DB_Typologies!$AQ$4:$AQ$1445,0)+$A470,MATCH(U$3,TQoL_Indexes!$B$8:$AK$8,0)),"")</f>
        <v/>
      </c>
      <c r="V470" s="86" t="str">
        <f>IFERROR(INDEX(DB_Typologies!$D$4:$AP$1445,MATCH($A$3,DB_Typologies!$AQ$4:$AQ$1445,0)+$A470,MATCH(V$3,TQoL_Indexes!$B$8:$AK$8,0)),"")</f>
        <v/>
      </c>
      <c r="W470" s="86" t="str">
        <f>IFERROR(INDEX(DB_Typologies!$D$4:$AP$1445,MATCH($A$3,DB_Typologies!$AQ$4:$AQ$1445,0)+$A470,MATCH(W$3,TQoL_Indexes!$B$8:$AK$8,0)),"")</f>
        <v/>
      </c>
      <c r="X470" s="86" t="str">
        <f>IFERROR(INDEX(DB_Typologies!$D$4:$AP$1445,MATCH($A$3,DB_Typologies!$AQ$4:$AQ$1445,0)+$A470,MATCH(X$3,TQoL_Indexes!$B$8:$AK$8,0)),"")</f>
        <v/>
      </c>
      <c r="Y470" s="86" t="str">
        <f>IFERROR(INDEX(DB_Typologies!$D$4:$AP$1445,MATCH($A$3,DB_Typologies!$AQ$4:$AQ$1445,0)+$A470,MATCH(Y$3,TQoL_Indexes!$B$8:$AK$8,0)),"")</f>
        <v/>
      </c>
      <c r="Z470" s="86" t="str">
        <f>IFERROR(INDEX(DB_Typologies!$D$4:$AP$1445,MATCH($A$3,DB_Typologies!$AQ$4:$AQ$1445,0)+$A470,MATCH(Z$3,TQoL_Indexes!$B$8:$AK$8,0)),"")</f>
        <v/>
      </c>
      <c r="AA470" s="86" t="str">
        <f>IFERROR(INDEX(DB_Typologies!$D$4:$AP$1445,MATCH($A$3,DB_Typologies!$AQ$4:$AQ$1445,0)+$A470,MATCH(AA$3,TQoL_Indexes!$B$8:$AK$8,0)),"")</f>
        <v/>
      </c>
      <c r="AB470" s="86" t="str">
        <f>IFERROR(INDEX(DB_Typologies!$D$4:$AP$1445,MATCH($A$3,DB_Typologies!$AQ$4:$AQ$1445,0)+$A470,MATCH(AB$3,TQoL_Indexes!$B$8:$AK$8,0)),"")</f>
        <v/>
      </c>
      <c r="AC470" s="86" t="str">
        <f>IFERROR(INDEX(DB_Typologies!$D$4:$AP$1445,MATCH($A$3,DB_Typologies!$AQ$4:$AQ$1445,0)+$A470,MATCH(AC$3,TQoL_Indexes!$B$8:$AK$8,0)),"")</f>
        <v/>
      </c>
      <c r="AD470" s="86" t="str">
        <f>IFERROR(INDEX(DB_Typologies!$D$4:$AP$1445,MATCH($A$3,DB_Typologies!$AQ$4:$AQ$1445,0)+$A470,MATCH(AD$3,TQoL_Indexes!$B$8:$AK$8,0)),"")</f>
        <v/>
      </c>
      <c r="AE470" s="86" t="str">
        <f>IFERROR(INDEX(DB_Typologies!$D$4:$AP$1445,MATCH($A$3,DB_Typologies!$AQ$4:$AQ$1445,0)+$A470,MATCH(AE$3,TQoL_Indexes!$B$8:$AK$8,0)),"")</f>
        <v/>
      </c>
      <c r="AF470" s="86" t="str">
        <f>IFERROR(INDEX(DB_Typologies!$D$4:$AP$1445,MATCH($A$3,DB_Typologies!$AQ$4:$AQ$1445,0)+$A470,MATCH(AF$3,TQoL_Indexes!$B$8:$AK$8,0)),"")</f>
        <v/>
      </c>
      <c r="AG470" s="86" t="str">
        <f>IFERROR(INDEX(DB_Typologies!$D$4:$AP$1445,MATCH($A$3,DB_Typologies!$AQ$4:$AQ$1445,0)+$A470,MATCH(AG$3,TQoL_Indexes!$B$8:$AK$8,0)),"")</f>
        <v/>
      </c>
      <c r="AH470" s="86" t="str">
        <f>IFERROR(INDEX(DB_Typologies!$D$4:$AP$1445,MATCH($A$3,DB_Typologies!$AQ$4:$AQ$1445,0)+$A470,MATCH(AH$3,TQoL_Indexes!$B$8:$AK$8,0)),"")</f>
        <v/>
      </c>
      <c r="AI470" s="86" t="str">
        <f>IFERROR(INDEX(DB_Typologies!$D$4:$AP$1445,MATCH($A$3,DB_Typologies!$AQ$4:$AQ$1445,0)+$A470,MATCH(AI$3,TQoL_Indexes!$B$8:$AK$8,0)),"")</f>
        <v/>
      </c>
      <c r="AJ470" s="86" t="str">
        <f>IFERROR(INDEX(DB_Typologies!$D$4:$AP$1445,MATCH($A$3,DB_Typologies!$AQ$4:$AQ$1445,0)+$A470,MATCH(AJ$3,TQoL_Indexes!$B$8:$AK$8,0)),"")</f>
        <v/>
      </c>
      <c r="AK470" s="86" t="str">
        <f>IFERROR(INDEX(DB_Typologies!$D$4:$AP$1445,MATCH($A$3,DB_Typologies!$AQ$4:$AQ$1445,0)+$A470,MATCH(AK$3,TQoL_Indexes!$B$8:$AK$8,0)),"")</f>
        <v/>
      </c>
      <c r="AL470" s="86" t="str">
        <f>IFERROR(INDEX(DB_Typologies!$D$4:$AP$1445,MATCH($A$3,DB_Typologies!$AQ$4:$AQ$1445,0)+$A470,MATCH(AL$3,TQoL_Indexes!$B$8:$AK$8,0)),"")</f>
        <v/>
      </c>
      <c r="AM470" s="87" t="str">
        <f>IFERROR(INDEX(DB_Typologies!$D$4:$AP$1445,MATCH($A$3,DB_Typologies!$AQ$4:$AQ$1445,0)+$A470,MATCH(AM$3,TQoL_Indexes!$B$8:$AK$8,0)),"")</f>
        <v/>
      </c>
    </row>
    <row r="471" spans="1:39">
      <c r="A471" s="58" t="str">
        <f>IFERROR(IF(A470+1&lt;COUNTIF(DB_Typologies!$AQ$4:$AQ$1445,$A$3),A470+1,""),"")</f>
        <v/>
      </c>
      <c r="B471" s="120" t="str">
        <f>IFERROR(INDEX(DB_Typologies!$D$4:$AP$1445,MATCH($A$3,DB_Typologies!$AQ$4:$AQ$1445,0)+$A471,MATCH(B$3,TQoL_Indexes!$B$8:$AK$8,0)),"")</f>
        <v/>
      </c>
      <c r="C471" s="86" t="str">
        <f>IFERROR(INDEX(DB_Typologies!$D$4:$AP$1445,MATCH($A$3,DB_Typologies!$AQ$4:$AQ$1445,0)+$A471,MATCH(C$3,TQoL_Indexes!$B$8:$AK$8,0)),"")</f>
        <v/>
      </c>
      <c r="D471" s="87" t="str">
        <f>IFERROR(INDEX(DB_Typologies!$D$4:$AP$1445,MATCH($A$3,DB_Typologies!$AQ$4:$AQ$1445,0)+$A471,MATCH(D$3,TQoL_Indexes!$B$8:$AK$8,0)),"")</f>
        <v/>
      </c>
      <c r="E471" s="86" t="str">
        <f>IFERROR(INDEX(DB_Typologies!$D$4:$AP$1445,MATCH($A$3,DB_Typologies!$AQ$4:$AQ$1445,0)+$A471,MATCH(E$3,TQoL_Indexes!$B$8:$AK$8,0)),"")</f>
        <v/>
      </c>
      <c r="F471" s="86" t="str">
        <f>IFERROR(INDEX(DB_Typologies!$D$4:$AP$1445,MATCH($A$3,DB_Typologies!$AQ$4:$AQ$1445,0)+$A471,MATCH(F$3,TQoL_Indexes!$B$8:$AK$8,0)),"")</f>
        <v/>
      </c>
      <c r="G471" s="86" t="str">
        <f>IFERROR(INDEX(DB_Typologies!$D$4:$AP$1445,MATCH($A$3,DB_Typologies!$AQ$4:$AQ$1445,0)+$A471,MATCH(G$3,TQoL_Indexes!$B$8:$AK$8,0)),"")</f>
        <v/>
      </c>
      <c r="H471" s="86" t="str">
        <f>IFERROR(INDEX(DB_Typologies!$D$4:$AP$1445,MATCH($A$3,DB_Typologies!$AQ$4:$AQ$1445,0)+$A471,MATCH(H$3,TQoL_Indexes!$B$8:$AK$8,0)),"")</f>
        <v/>
      </c>
      <c r="I471" s="86" t="str">
        <f>IFERROR(INDEX(DB_Typologies!$D$4:$AP$1445,MATCH($A$3,DB_Typologies!$AQ$4:$AQ$1445,0)+$A471,MATCH(I$3,TQoL_Indexes!$B$8:$AK$8,0)),"")</f>
        <v/>
      </c>
      <c r="J471" s="86" t="str">
        <f>IFERROR(INDEX(DB_Typologies!$D$4:$AP$1445,MATCH($A$3,DB_Typologies!$AQ$4:$AQ$1445,0)+$A471,MATCH(J$3,TQoL_Indexes!$B$8:$AK$8,0)),"")</f>
        <v/>
      </c>
      <c r="K471" s="86" t="str">
        <f>IFERROR(INDEX(DB_Typologies!$D$4:$AP$1445,MATCH($A$3,DB_Typologies!$AQ$4:$AQ$1445,0)+$A471,MATCH(K$3,TQoL_Indexes!$B$8:$AK$8,0)),"")</f>
        <v/>
      </c>
      <c r="L471" s="86" t="str">
        <f>IFERROR(INDEX(DB_Typologies!$D$4:$AP$1445,MATCH($A$3,DB_Typologies!$AQ$4:$AQ$1445,0)+$A471,MATCH(L$3,TQoL_Indexes!$B$8:$AK$8,0)),"")</f>
        <v/>
      </c>
      <c r="M471" s="86" t="str">
        <f>IFERROR(INDEX(DB_Typologies!$D$4:$AP$1445,MATCH($A$3,DB_Typologies!$AQ$4:$AQ$1445,0)+$A471,MATCH(M$3,TQoL_Indexes!$B$8:$AK$8,0)),"")</f>
        <v/>
      </c>
      <c r="N471" s="86" t="str">
        <f>IFERROR(INDEX(DB_Typologies!$D$4:$AP$1445,MATCH($A$3,DB_Typologies!$AQ$4:$AQ$1445,0)+$A471,MATCH(N$3,TQoL_Indexes!$B$8:$AK$8,0)),"")</f>
        <v/>
      </c>
      <c r="O471" s="86" t="str">
        <f>IFERROR(INDEX(DB_Typologies!$D$4:$AP$1445,MATCH($A$3,DB_Typologies!$AQ$4:$AQ$1445,0)+$A471,MATCH(O$3,TQoL_Indexes!$B$8:$AK$8,0)),"")</f>
        <v/>
      </c>
      <c r="P471" s="86" t="str">
        <f>IFERROR(INDEX(DB_Typologies!$D$4:$AP$1445,MATCH($A$3,DB_Typologies!$AQ$4:$AQ$1445,0)+$A471,MATCH(P$3,TQoL_Indexes!$B$8:$AK$8,0)),"")</f>
        <v/>
      </c>
      <c r="Q471" s="86" t="str">
        <f>IFERROR(INDEX(DB_Typologies!$D$4:$AP$1445,MATCH($A$3,DB_Typologies!$AQ$4:$AQ$1445,0)+$A471,MATCH(Q$3,TQoL_Indexes!$B$8:$AK$8,0)),"")</f>
        <v/>
      </c>
      <c r="R471" s="86" t="str">
        <f>IFERROR(INDEX(DB_Typologies!$D$4:$AP$1445,MATCH($A$3,DB_Typologies!$AQ$4:$AQ$1445,0)+$A471,MATCH(R$3,TQoL_Indexes!$B$8:$AK$8,0)),"")</f>
        <v/>
      </c>
      <c r="S471" s="86" t="str">
        <f>IFERROR(INDEX(DB_Typologies!$D$4:$AP$1445,MATCH($A$3,DB_Typologies!$AQ$4:$AQ$1445,0)+$A471,MATCH(S$3,TQoL_Indexes!$B$8:$AK$8,0)),"")</f>
        <v/>
      </c>
      <c r="T471" s="86" t="str">
        <f>IFERROR(INDEX(DB_Typologies!$D$4:$AP$1445,MATCH($A$3,DB_Typologies!$AQ$4:$AQ$1445,0)+$A471,MATCH(T$3,TQoL_Indexes!$B$8:$AK$8,0)),"")</f>
        <v/>
      </c>
      <c r="U471" s="86" t="str">
        <f>IFERROR(INDEX(DB_Typologies!$D$4:$AP$1445,MATCH($A$3,DB_Typologies!$AQ$4:$AQ$1445,0)+$A471,MATCH(U$3,TQoL_Indexes!$B$8:$AK$8,0)),"")</f>
        <v/>
      </c>
      <c r="V471" s="86" t="str">
        <f>IFERROR(INDEX(DB_Typologies!$D$4:$AP$1445,MATCH($A$3,DB_Typologies!$AQ$4:$AQ$1445,0)+$A471,MATCH(V$3,TQoL_Indexes!$B$8:$AK$8,0)),"")</f>
        <v/>
      </c>
      <c r="W471" s="86" t="str">
        <f>IFERROR(INDEX(DB_Typologies!$D$4:$AP$1445,MATCH($A$3,DB_Typologies!$AQ$4:$AQ$1445,0)+$A471,MATCH(W$3,TQoL_Indexes!$B$8:$AK$8,0)),"")</f>
        <v/>
      </c>
      <c r="X471" s="86" t="str">
        <f>IFERROR(INDEX(DB_Typologies!$D$4:$AP$1445,MATCH($A$3,DB_Typologies!$AQ$4:$AQ$1445,0)+$A471,MATCH(X$3,TQoL_Indexes!$B$8:$AK$8,0)),"")</f>
        <v/>
      </c>
      <c r="Y471" s="86" t="str">
        <f>IFERROR(INDEX(DB_Typologies!$D$4:$AP$1445,MATCH($A$3,DB_Typologies!$AQ$4:$AQ$1445,0)+$A471,MATCH(Y$3,TQoL_Indexes!$B$8:$AK$8,0)),"")</f>
        <v/>
      </c>
      <c r="Z471" s="86" t="str">
        <f>IFERROR(INDEX(DB_Typologies!$D$4:$AP$1445,MATCH($A$3,DB_Typologies!$AQ$4:$AQ$1445,0)+$A471,MATCH(Z$3,TQoL_Indexes!$B$8:$AK$8,0)),"")</f>
        <v/>
      </c>
      <c r="AA471" s="86" t="str">
        <f>IFERROR(INDEX(DB_Typologies!$D$4:$AP$1445,MATCH($A$3,DB_Typologies!$AQ$4:$AQ$1445,0)+$A471,MATCH(AA$3,TQoL_Indexes!$B$8:$AK$8,0)),"")</f>
        <v/>
      </c>
      <c r="AB471" s="86" t="str">
        <f>IFERROR(INDEX(DB_Typologies!$D$4:$AP$1445,MATCH($A$3,DB_Typologies!$AQ$4:$AQ$1445,0)+$A471,MATCH(AB$3,TQoL_Indexes!$B$8:$AK$8,0)),"")</f>
        <v/>
      </c>
      <c r="AC471" s="86" t="str">
        <f>IFERROR(INDEX(DB_Typologies!$D$4:$AP$1445,MATCH($A$3,DB_Typologies!$AQ$4:$AQ$1445,0)+$A471,MATCH(AC$3,TQoL_Indexes!$B$8:$AK$8,0)),"")</f>
        <v/>
      </c>
      <c r="AD471" s="86" t="str">
        <f>IFERROR(INDEX(DB_Typologies!$D$4:$AP$1445,MATCH($A$3,DB_Typologies!$AQ$4:$AQ$1445,0)+$A471,MATCH(AD$3,TQoL_Indexes!$B$8:$AK$8,0)),"")</f>
        <v/>
      </c>
      <c r="AE471" s="86" t="str">
        <f>IFERROR(INDEX(DB_Typologies!$D$4:$AP$1445,MATCH($A$3,DB_Typologies!$AQ$4:$AQ$1445,0)+$A471,MATCH(AE$3,TQoL_Indexes!$B$8:$AK$8,0)),"")</f>
        <v/>
      </c>
      <c r="AF471" s="86" t="str">
        <f>IFERROR(INDEX(DB_Typologies!$D$4:$AP$1445,MATCH($A$3,DB_Typologies!$AQ$4:$AQ$1445,0)+$A471,MATCH(AF$3,TQoL_Indexes!$B$8:$AK$8,0)),"")</f>
        <v/>
      </c>
      <c r="AG471" s="86" t="str">
        <f>IFERROR(INDEX(DB_Typologies!$D$4:$AP$1445,MATCH($A$3,DB_Typologies!$AQ$4:$AQ$1445,0)+$A471,MATCH(AG$3,TQoL_Indexes!$B$8:$AK$8,0)),"")</f>
        <v/>
      </c>
      <c r="AH471" s="86" t="str">
        <f>IFERROR(INDEX(DB_Typologies!$D$4:$AP$1445,MATCH($A$3,DB_Typologies!$AQ$4:$AQ$1445,0)+$A471,MATCH(AH$3,TQoL_Indexes!$B$8:$AK$8,0)),"")</f>
        <v/>
      </c>
      <c r="AI471" s="86" t="str">
        <f>IFERROR(INDEX(DB_Typologies!$D$4:$AP$1445,MATCH($A$3,DB_Typologies!$AQ$4:$AQ$1445,0)+$A471,MATCH(AI$3,TQoL_Indexes!$B$8:$AK$8,0)),"")</f>
        <v/>
      </c>
      <c r="AJ471" s="86" t="str">
        <f>IFERROR(INDEX(DB_Typologies!$D$4:$AP$1445,MATCH($A$3,DB_Typologies!$AQ$4:$AQ$1445,0)+$A471,MATCH(AJ$3,TQoL_Indexes!$B$8:$AK$8,0)),"")</f>
        <v/>
      </c>
      <c r="AK471" s="86" t="str">
        <f>IFERROR(INDEX(DB_Typologies!$D$4:$AP$1445,MATCH($A$3,DB_Typologies!$AQ$4:$AQ$1445,0)+$A471,MATCH(AK$3,TQoL_Indexes!$B$8:$AK$8,0)),"")</f>
        <v/>
      </c>
      <c r="AL471" s="86" t="str">
        <f>IFERROR(INDEX(DB_Typologies!$D$4:$AP$1445,MATCH($A$3,DB_Typologies!$AQ$4:$AQ$1445,0)+$A471,MATCH(AL$3,TQoL_Indexes!$B$8:$AK$8,0)),"")</f>
        <v/>
      </c>
      <c r="AM471" s="87" t="str">
        <f>IFERROR(INDEX(DB_Typologies!$D$4:$AP$1445,MATCH($A$3,DB_Typologies!$AQ$4:$AQ$1445,0)+$A471,MATCH(AM$3,TQoL_Indexes!$B$8:$AK$8,0)),"")</f>
        <v/>
      </c>
    </row>
    <row r="472" spans="1:39">
      <c r="A472" s="58" t="str">
        <f>IFERROR(IF(A471+1&lt;COUNTIF(DB_Typologies!$AQ$4:$AQ$1445,$A$3),A471+1,""),"")</f>
        <v/>
      </c>
      <c r="B472" s="120" t="str">
        <f>IFERROR(INDEX(DB_Typologies!$D$4:$AP$1445,MATCH($A$3,DB_Typologies!$AQ$4:$AQ$1445,0)+$A472,MATCH(B$3,TQoL_Indexes!$B$8:$AK$8,0)),"")</f>
        <v/>
      </c>
      <c r="C472" s="86" t="str">
        <f>IFERROR(INDEX(DB_Typologies!$D$4:$AP$1445,MATCH($A$3,DB_Typologies!$AQ$4:$AQ$1445,0)+$A472,MATCH(C$3,TQoL_Indexes!$B$8:$AK$8,0)),"")</f>
        <v/>
      </c>
      <c r="D472" s="87" t="str">
        <f>IFERROR(INDEX(DB_Typologies!$D$4:$AP$1445,MATCH($A$3,DB_Typologies!$AQ$4:$AQ$1445,0)+$A472,MATCH(D$3,TQoL_Indexes!$B$8:$AK$8,0)),"")</f>
        <v/>
      </c>
      <c r="E472" s="86" t="str">
        <f>IFERROR(INDEX(DB_Typologies!$D$4:$AP$1445,MATCH($A$3,DB_Typologies!$AQ$4:$AQ$1445,0)+$A472,MATCH(E$3,TQoL_Indexes!$B$8:$AK$8,0)),"")</f>
        <v/>
      </c>
      <c r="F472" s="86" t="str">
        <f>IFERROR(INDEX(DB_Typologies!$D$4:$AP$1445,MATCH($A$3,DB_Typologies!$AQ$4:$AQ$1445,0)+$A472,MATCH(F$3,TQoL_Indexes!$B$8:$AK$8,0)),"")</f>
        <v/>
      </c>
      <c r="G472" s="86" t="str">
        <f>IFERROR(INDEX(DB_Typologies!$D$4:$AP$1445,MATCH($A$3,DB_Typologies!$AQ$4:$AQ$1445,0)+$A472,MATCH(G$3,TQoL_Indexes!$B$8:$AK$8,0)),"")</f>
        <v/>
      </c>
      <c r="H472" s="86" t="str">
        <f>IFERROR(INDEX(DB_Typologies!$D$4:$AP$1445,MATCH($A$3,DB_Typologies!$AQ$4:$AQ$1445,0)+$A472,MATCH(H$3,TQoL_Indexes!$B$8:$AK$8,0)),"")</f>
        <v/>
      </c>
      <c r="I472" s="86" t="str">
        <f>IFERROR(INDEX(DB_Typologies!$D$4:$AP$1445,MATCH($A$3,DB_Typologies!$AQ$4:$AQ$1445,0)+$A472,MATCH(I$3,TQoL_Indexes!$B$8:$AK$8,0)),"")</f>
        <v/>
      </c>
      <c r="J472" s="86" t="str">
        <f>IFERROR(INDEX(DB_Typologies!$D$4:$AP$1445,MATCH($A$3,DB_Typologies!$AQ$4:$AQ$1445,0)+$A472,MATCH(J$3,TQoL_Indexes!$B$8:$AK$8,0)),"")</f>
        <v/>
      </c>
      <c r="K472" s="86" t="str">
        <f>IFERROR(INDEX(DB_Typologies!$D$4:$AP$1445,MATCH($A$3,DB_Typologies!$AQ$4:$AQ$1445,0)+$A472,MATCH(K$3,TQoL_Indexes!$B$8:$AK$8,0)),"")</f>
        <v/>
      </c>
      <c r="L472" s="86" t="str">
        <f>IFERROR(INDEX(DB_Typologies!$D$4:$AP$1445,MATCH($A$3,DB_Typologies!$AQ$4:$AQ$1445,0)+$A472,MATCH(L$3,TQoL_Indexes!$B$8:$AK$8,0)),"")</f>
        <v/>
      </c>
      <c r="M472" s="86" t="str">
        <f>IFERROR(INDEX(DB_Typologies!$D$4:$AP$1445,MATCH($A$3,DB_Typologies!$AQ$4:$AQ$1445,0)+$A472,MATCH(M$3,TQoL_Indexes!$B$8:$AK$8,0)),"")</f>
        <v/>
      </c>
      <c r="N472" s="86" t="str">
        <f>IFERROR(INDEX(DB_Typologies!$D$4:$AP$1445,MATCH($A$3,DB_Typologies!$AQ$4:$AQ$1445,0)+$A472,MATCH(N$3,TQoL_Indexes!$B$8:$AK$8,0)),"")</f>
        <v/>
      </c>
      <c r="O472" s="86" t="str">
        <f>IFERROR(INDEX(DB_Typologies!$D$4:$AP$1445,MATCH($A$3,DB_Typologies!$AQ$4:$AQ$1445,0)+$A472,MATCH(O$3,TQoL_Indexes!$B$8:$AK$8,0)),"")</f>
        <v/>
      </c>
      <c r="P472" s="86" t="str">
        <f>IFERROR(INDEX(DB_Typologies!$D$4:$AP$1445,MATCH($A$3,DB_Typologies!$AQ$4:$AQ$1445,0)+$A472,MATCH(P$3,TQoL_Indexes!$B$8:$AK$8,0)),"")</f>
        <v/>
      </c>
      <c r="Q472" s="86" t="str">
        <f>IFERROR(INDEX(DB_Typologies!$D$4:$AP$1445,MATCH($A$3,DB_Typologies!$AQ$4:$AQ$1445,0)+$A472,MATCH(Q$3,TQoL_Indexes!$B$8:$AK$8,0)),"")</f>
        <v/>
      </c>
      <c r="R472" s="86" t="str">
        <f>IFERROR(INDEX(DB_Typologies!$D$4:$AP$1445,MATCH($A$3,DB_Typologies!$AQ$4:$AQ$1445,0)+$A472,MATCH(R$3,TQoL_Indexes!$B$8:$AK$8,0)),"")</f>
        <v/>
      </c>
      <c r="S472" s="86" t="str">
        <f>IFERROR(INDEX(DB_Typologies!$D$4:$AP$1445,MATCH($A$3,DB_Typologies!$AQ$4:$AQ$1445,0)+$A472,MATCH(S$3,TQoL_Indexes!$B$8:$AK$8,0)),"")</f>
        <v/>
      </c>
      <c r="T472" s="86" t="str">
        <f>IFERROR(INDEX(DB_Typologies!$D$4:$AP$1445,MATCH($A$3,DB_Typologies!$AQ$4:$AQ$1445,0)+$A472,MATCH(T$3,TQoL_Indexes!$B$8:$AK$8,0)),"")</f>
        <v/>
      </c>
      <c r="U472" s="86" t="str">
        <f>IFERROR(INDEX(DB_Typologies!$D$4:$AP$1445,MATCH($A$3,DB_Typologies!$AQ$4:$AQ$1445,0)+$A472,MATCH(U$3,TQoL_Indexes!$B$8:$AK$8,0)),"")</f>
        <v/>
      </c>
      <c r="V472" s="86" t="str">
        <f>IFERROR(INDEX(DB_Typologies!$D$4:$AP$1445,MATCH($A$3,DB_Typologies!$AQ$4:$AQ$1445,0)+$A472,MATCH(V$3,TQoL_Indexes!$B$8:$AK$8,0)),"")</f>
        <v/>
      </c>
      <c r="W472" s="86" t="str">
        <f>IFERROR(INDEX(DB_Typologies!$D$4:$AP$1445,MATCH($A$3,DB_Typologies!$AQ$4:$AQ$1445,0)+$A472,MATCH(W$3,TQoL_Indexes!$B$8:$AK$8,0)),"")</f>
        <v/>
      </c>
      <c r="X472" s="86" t="str">
        <f>IFERROR(INDEX(DB_Typologies!$D$4:$AP$1445,MATCH($A$3,DB_Typologies!$AQ$4:$AQ$1445,0)+$A472,MATCH(X$3,TQoL_Indexes!$B$8:$AK$8,0)),"")</f>
        <v/>
      </c>
      <c r="Y472" s="86" t="str">
        <f>IFERROR(INDEX(DB_Typologies!$D$4:$AP$1445,MATCH($A$3,DB_Typologies!$AQ$4:$AQ$1445,0)+$A472,MATCH(Y$3,TQoL_Indexes!$B$8:$AK$8,0)),"")</f>
        <v/>
      </c>
      <c r="Z472" s="86" t="str">
        <f>IFERROR(INDEX(DB_Typologies!$D$4:$AP$1445,MATCH($A$3,DB_Typologies!$AQ$4:$AQ$1445,0)+$A472,MATCH(Z$3,TQoL_Indexes!$B$8:$AK$8,0)),"")</f>
        <v/>
      </c>
      <c r="AA472" s="86" t="str">
        <f>IFERROR(INDEX(DB_Typologies!$D$4:$AP$1445,MATCH($A$3,DB_Typologies!$AQ$4:$AQ$1445,0)+$A472,MATCH(AA$3,TQoL_Indexes!$B$8:$AK$8,0)),"")</f>
        <v/>
      </c>
      <c r="AB472" s="86" t="str">
        <f>IFERROR(INDEX(DB_Typologies!$D$4:$AP$1445,MATCH($A$3,DB_Typologies!$AQ$4:$AQ$1445,0)+$A472,MATCH(AB$3,TQoL_Indexes!$B$8:$AK$8,0)),"")</f>
        <v/>
      </c>
      <c r="AC472" s="86" t="str">
        <f>IFERROR(INDEX(DB_Typologies!$D$4:$AP$1445,MATCH($A$3,DB_Typologies!$AQ$4:$AQ$1445,0)+$A472,MATCH(AC$3,TQoL_Indexes!$B$8:$AK$8,0)),"")</f>
        <v/>
      </c>
      <c r="AD472" s="86" t="str">
        <f>IFERROR(INDEX(DB_Typologies!$D$4:$AP$1445,MATCH($A$3,DB_Typologies!$AQ$4:$AQ$1445,0)+$A472,MATCH(AD$3,TQoL_Indexes!$B$8:$AK$8,0)),"")</f>
        <v/>
      </c>
      <c r="AE472" s="86" t="str">
        <f>IFERROR(INDEX(DB_Typologies!$D$4:$AP$1445,MATCH($A$3,DB_Typologies!$AQ$4:$AQ$1445,0)+$A472,MATCH(AE$3,TQoL_Indexes!$B$8:$AK$8,0)),"")</f>
        <v/>
      </c>
      <c r="AF472" s="86" t="str">
        <f>IFERROR(INDEX(DB_Typologies!$D$4:$AP$1445,MATCH($A$3,DB_Typologies!$AQ$4:$AQ$1445,0)+$A472,MATCH(AF$3,TQoL_Indexes!$B$8:$AK$8,0)),"")</f>
        <v/>
      </c>
      <c r="AG472" s="86" t="str">
        <f>IFERROR(INDEX(DB_Typologies!$D$4:$AP$1445,MATCH($A$3,DB_Typologies!$AQ$4:$AQ$1445,0)+$A472,MATCH(AG$3,TQoL_Indexes!$B$8:$AK$8,0)),"")</f>
        <v/>
      </c>
      <c r="AH472" s="86" t="str">
        <f>IFERROR(INDEX(DB_Typologies!$D$4:$AP$1445,MATCH($A$3,DB_Typologies!$AQ$4:$AQ$1445,0)+$A472,MATCH(AH$3,TQoL_Indexes!$B$8:$AK$8,0)),"")</f>
        <v/>
      </c>
      <c r="AI472" s="86" t="str">
        <f>IFERROR(INDEX(DB_Typologies!$D$4:$AP$1445,MATCH($A$3,DB_Typologies!$AQ$4:$AQ$1445,0)+$A472,MATCH(AI$3,TQoL_Indexes!$B$8:$AK$8,0)),"")</f>
        <v/>
      </c>
      <c r="AJ472" s="86" t="str">
        <f>IFERROR(INDEX(DB_Typologies!$D$4:$AP$1445,MATCH($A$3,DB_Typologies!$AQ$4:$AQ$1445,0)+$A472,MATCH(AJ$3,TQoL_Indexes!$B$8:$AK$8,0)),"")</f>
        <v/>
      </c>
      <c r="AK472" s="86" t="str">
        <f>IFERROR(INDEX(DB_Typologies!$D$4:$AP$1445,MATCH($A$3,DB_Typologies!$AQ$4:$AQ$1445,0)+$A472,MATCH(AK$3,TQoL_Indexes!$B$8:$AK$8,0)),"")</f>
        <v/>
      </c>
      <c r="AL472" s="86" t="str">
        <f>IFERROR(INDEX(DB_Typologies!$D$4:$AP$1445,MATCH($A$3,DB_Typologies!$AQ$4:$AQ$1445,0)+$A472,MATCH(AL$3,TQoL_Indexes!$B$8:$AK$8,0)),"")</f>
        <v/>
      </c>
      <c r="AM472" s="87" t="str">
        <f>IFERROR(INDEX(DB_Typologies!$D$4:$AP$1445,MATCH($A$3,DB_Typologies!$AQ$4:$AQ$1445,0)+$A472,MATCH(AM$3,TQoL_Indexes!$B$8:$AK$8,0)),"")</f>
        <v/>
      </c>
    </row>
    <row r="473" spans="1:39">
      <c r="A473" s="58" t="str">
        <f>IFERROR(IF(A472+1&lt;COUNTIF(DB_Typologies!$AQ$4:$AQ$1445,$A$3),A472+1,""),"")</f>
        <v/>
      </c>
      <c r="B473" s="120" t="str">
        <f>IFERROR(INDEX(DB_Typologies!$D$4:$AP$1445,MATCH($A$3,DB_Typologies!$AQ$4:$AQ$1445,0)+$A473,MATCH(B$3,TQoL_Indexes!$B$8:$AK$8,0)),"")</f>
        <v/>
      </c>
      <c r="C473" s="86" t="str">
        <f>IFERROR(INDEX(DB_Typologies!$D$4:$AP$1445,MATCH($A$3,DB_Typologies!$AQ$4:$AQ$1445,0)+$A473,MATCH(C$3,TQoL_Indexes!$B$8:$AK$8,0)),"")</f>
        <v/>
      </c>
      <c r="D473" s="87" t="str">
        <f>IFERROR(INDEX(DB_Typologies!$D$4:$AP$1445,MATCH($A$3,DB_Typologies!$AQ$4:$AQ$1445,0)+$A473,MATCH(D$3,TQoL_Indexes!$B$8:$AK$8,0)),"")</f>
        <v/>
      </c>
      <c r="E473" s="86" t="str">
        <f>IFERROR(INDEX(DB_Typologies!$D$4:$AP$1445,MATCH($A$3,DB_Typologies!$AQ$4:$AQ$1445,0)+$A473,MATCH(E$3,TQoL_Indexes!$B$8:$AK$8,0)),"")</f>
        <v/>
      </c>
      <c r="F473" s="86" t="str">
        <f>IFERROR(INDEX(DB_Typologies!$D$4:$AP$1445,MATCH($A$3,DB_Typologies!$AQ$4:$AQ$1445,0)+$A473,MATCH(F$3,TQoL_Indexes!$B$8:$AK$8,0)),"")</f>
        <v/>
      </c>
      <c r="G473" s="86" t="str">
        <f>IFERROR(INDEX(DB_Typologies!$D$4:$AP$1445,MATCH($A$3,DB_Typologies!$AQ$4:$AQ$1445,0)+$A473,MATCH(G$3,TQoL_Indexes!$B$8:$AK$8,0)),"")</f>
        <v/>
      </c>
      <c r="H473" s="86" t="str">
        <f>IFERROR(INDEX(DB_Typologies!$D$4:$AP$1445,MATCH($A$3,DB_Typologies!$AQ$4:$AQ$1445,0)+$A473,MATCH(H$3,TQoL_Indexes!$B$8:$AK$8,0)),"")</f>
        <v/>
      </c>
      <c r="I473" s="86" t="str">
        <f>IFERROR(INDEX(DB_Typologies!$D$4:$AP$1445,MATCH($A$3,DB_Typologies!$AQ$4:$AQ$1445,0)+$A473,MATCH(I$3,TQoL_Indexes!$B$8:$AK$8,0)),"")</f>
        <v/>
      </c>
      <c r="J473" s="86" t="str">
        <f>IFERROR(INDEX(DB_Typologies!$D$4:$AP$1445,MATCH($A$3,DB_Typologies!$AQ$4:$AQ$1445,0)+$A473,MATCH(J$3,TQoL_Indexes!$B$8:$AK$8,0)),"")</f>
        <v/>
      </c>
      <c r="K473" s="86" t="str">
        <f>IFERROR(INDEX(DB_Typologies!$D$4:$AP$1445,MATCH($A$3,DB_Typologies!$AQ$4:$AQ$1445,0)+$A473,MATCH(K$3,TQoL_Indexes!$B$8:$AK$8,0)),"")</f>
        <v/>
      </c>
      <c r="L473" s="86" t="str">
        <f>IFERROR(INDEX(DB_Typologies!$D$4:$AP$1445,MATCH($A$3,DB_Typologies!$AQ$4:$AQ$1445,0)+$A473,MATCH(L$3,TQoL_Indexes!$B$8:$AK$8,0)),"")</f>
        <v/>
      </c>
      <c r="M473" s="86" t="str">
        <f>IFERROR(INDEX(DB_Typologies!$D$4:$AP$1445,MATCH($A$3,DB_Typologies!$AQ$4:$AQ$1445,0)+$A473,MATCH(M$3,TQoL_Indexes!$B$8:$AK$8,0)),"")</f>
        <v/>
      </c>
      <c r="N473" s="86" t="str">
        <f>IFERROR(INDEX(DB_Typologies!$D$4:$AP$1445,MATCH($A$3,DB_Typologies!$AQ$4:$AQ$1445,0)+$A473,MATCH(N$3,TQoL_Indexes!$B$8:$AK$8,0)),"")</f>
        <v/>
      </c>
      <c r="O473" s="86" t="str">
        <f>IFERROR(INDEX(DB_Typologies!$D$4:$AP$1445,MATCH($A$3,DB_Typologies!$AQ$4:$AQ$1445,0)+$A473,MATCH(O$3,TQoL_Indexes!$B$8:$AK$8,0)),"")</f>
        <v/>
      </c>
      <c r="P473" s="86" t="str">
        <f>IFERROR(INDEX(DB_Typologies!$D$4:$AP$1445,MATCH($A$3,DB_Typologies!$AQ$4:$AQ$1445,0)+$A473,MATCH(P$3,TQoL_Indexes!$B$8:$AK$8,0)),"")</f>
        <v/>
      </c>
      <c r="Q473" s="86" t="str">
        <f>IFERROR(INDEX(DB_Typologies!$D$4:$AP$1445,MATCH($A$3,DB_Typologies!$AQ$4:$AQ$1445,0)+$A473,MATCH(Q$3,TQoL_Indexes!$B$8:$AK$8,0)),"")</f>
        <v/>
      </c>
      <c r="R473" s="86" t="str">
        <f>IFERROR(INDEX(DB_Typologies!$D$4:$AP$1445,MATCH($A$3,DB_Typologies!$AQ$4:$AQ$1445,0)+$A473,MATCH(R$3,TQoL_Indexes!$B$8:$AK$8,0)),"")</f>
        <v/>
      </c>
      <c r="S473" s="86" t="str">
        <f>IFERROR(INDEX(DB_Typologies!$D$4:$AP$1445,MATCH($A$3,DB_Typologies!$AQ$4:$AQ$1445,0)+$A473,MATCH(S$3,TQoL_Indexes!$B$8:$AK$8,0)),"")</f>
        <v/>
      </c>
      <c r="T473" s="86" t="str">
        <f>IFERROR(INDEX(DB_Typologies!$D$4:$AP$1445,MATCH($A$3,DB_Typologies!$AQ$4:$AQ$1445,0)+$A473,MATCH(T$3,TQoL_Indexes!$B$8:$AK$8,0)),"")</f>
        <v/>
      </c>
      <c r="U473" s="86" t="str">
        <f>IFERROR(INDEX(DB_Typologies!$D$4:$AP$1445,MATCH($A$3,DB_Typologies!$AQ$4:$AQ$1445,0)+$A473,MATCH(U$3,TQoL_Indexes!$B$8:$AK$8,0)),"")</f>
        <v/>
      </c>
      <c r="V473" s="86" t="str">
        <f>IFERROR(INDEX(DB_Typologies!$D$4:$AP$1445,MATCH($A$3,DB_Typologies!$AQ$4:$AQ$1445,0)+$A473,MATCH(V$3,TQoL_Indexes!$B$8:$AK$8,0)),"")</f>
        <v/>
      </c>
      <c r="W473" s="86" t="str">
        <f>IFERROR(INDEX(DB_Typologies!$D$4:$AP$1445,MATCH($A$3,DB_Typologies!$AQ$4:$AQ$1445,0)+$A473,MATCH(W$3,TQoL_Indexes!$B$8:$AK$8,0)),"")</f>
        <v/>
      </c>
      <c r="X473" s="86" t="str">
        <f>IFERROR(INDEX(DB_Typologies!$D$4:$AP$1445,MATCH($A$3,DB_Typologies!$AQ$4:$AQ$1445,0)+$A473,MATCH(X$3,TQoL_Indexes!$B$8:$AK$8,0)),"")</f>
        <v/>
      </c>
      <c r="Y473" s="86" t="str">
        <f>IFERROR(INDEX(DB_Typologies!$D$4:$AP$1445,MATCH($A$3,DB_Typologies!$AQ$4:$AQ$1445,0)+$A473,MATCH(Y$3,TQoL_Indexes!$B$8:$AK$8,0)),"")</f>
        <v/>
      </c>
      <c r="Z473" s="86" t="str">
        <f>IFERROR(INDEX(DB_Typologies!$D$4:$AP$1445,MATCH($A$3,DB_Typologies!$AQ$4:$AQ$1445,0)+$A473,MATCH(Z$3,TQoL_Indexes!$B$8:$AK$8,0)),"")</f>
        <v/>
      </c>
      <c r="AA473" s="86" t="str">
        <f>IFERROR(INDEX(DB_Typologies!$D$4:$AP$1445,MATCH($A$3,DB_Typologies!$AQ$4:$AQ$1445,0)+$A473,MATCH(AA$3,TQoL_Indexes!$B$8:$AK$8,0)),"")</f>
        <v/>
      </c>
      <c r="AB473" s="86" t="str">
        <f>IFERROR(INDEX(DB_Typologies!$D$4:$AP$1445,MATCH($A$3,DB_Typologies!$AQ$4:$AQ$1445,0)+$A473,MATCH(AB$3,TQoL_Indexes!$B$8:$AK$8,0)),"")</f>
        <v/>
      </c>
      <c r="AC473" s="86" t="str">
        <f>IFERROR(INDEX(DB_Typologies!$D$4:$AP$1445,MATCH($A$3,DB_Typologies!$AQ$4:$AQ$1445,0)+$A473,MATCH(AC$3,TQoL_Indexes!$B$8:$AK$8,0)),"")</f>
        <v/>
      </c>
      <c r="AD473" s="86" t="str">
        <f>IFERROR(INDEX(DB_Typologies!$D$4:$AP$1445,MATCH($A$3,DB_Typologies!$AQ$4:$AQ$1445,0)+$A473,MATCH(AD$3,TQoL_Indexes!$B$8:$AK$8,0)),"")</f>
        <v/>
      </c>
      <c r="AE473" s="86" t="str">
        <f>IFERROR(INDEX(DB_Typologies!$D$4:$AP$1445,MATCH($A$3,DB_Typologies!$AQ$4:$AQ$1445,0)+$A473,MATCH(AE$3,TQoL_Indexes!$B$8:$AK$8,0)),"")</f>
        <v/>
      </c>
      <c r="AF473" s="86" t="str">
        <f>IFERROR(INDEX(DB_Typologies!$D$4:$AP$1445,MATCH($A$3,DB_Typologies!$AQ$4:$AQ$1445,0)+$A473,MATCH(AF$3,TQoL_Indexes!$B$8:$AK$8,0)),"")</f>
        <v/>
      </c>
      <c r="AG473" s="86" t="str">
        <f>IFERROR(INDEX(DB_Typologies!$D$4:$AP$1445,MATCH($A$3,DB_Typologies!$AQ$4:$AQ$1445,0)+$A473,MATCH(AG$3,TQoL_Indexes!$B$8:$AK$8,0)),"")</f>
        <v/>
      </c>
      <c r="AH473" s="86" t="str">
        <f>IFERROR(INDEX(DB_Typologies!$D$4:$AP$1445,MATCH($A$3,DB_Typologies!$AQ$4:$AQ$1445,0)+$A473,MATCH(AH$3,TQoL_Indexes!$B$8:$AK$8,0)),"")</f>
        <v/>
      </c>
      <c r="AI473" s="86" t="str">
        <f>IFERROR(INDEX(DB_Typologies!$D$4:$AP$1445,MATCH($A$3,DB_Typologies!$AQ$4:$AQ$1445,0)+$A473,MATCH(AI$3,TQoL_Indexes!$B$8:$AK$8,0)),"")</f>
        <v/>
      </c>
      <c r="AJ473" s="86" t="str">
        <f>IFERROR(INDEX(DB_Typologies!$D$4:$AP$1445,MATCH($A$3,DB_Typologies!$AQ$4:$AQ$1445,0)+$A473,MATCH(AJ$3,TQoL_Indexes!$B$8:$AK$8,0)),"")</f>
        <v/>
      </c>
      <c r="AK473" s="86" t="str">
        <f>IFERROR(INDEX(DB_Typologies!$D$4:$AP$1445,MATCH($A$3,DB_Typologies!$AQ$4:$AQ$1445,0)+$A473,MATCH(AK$3,TQoL_Indexes!$B$8:$AK$8,0)),"")</f>
        <v/>
      </c>
      <c r="AL473" s="86" t="str">
        <f>IFERROR(INDEX(DB_Typologies!$D$4:$AP$1445,MATCH($A$3,DB_Typologies!$AQ$4:$AQ$1445,0)+$A473,MATCH(AL$3,TQoL_Indexes!$B$8:$AK$8,0)),"")</f>
        <v/>
      </c>
      <c r="AM473" s="87" t="str">
        <f>IFERROR(INDEX(DB_Typologies!$D$4:$AP$1445,MATCH($A$3,DB_Typologies!$AQ$4:$AQ$1445,0)+$A473,MATCH(AM$3,TQoL_Indexes!$B$8:$AK$8,0)),"")</f>
        <v/>
      </c>
    </row>
    <row r="474" spans="1:39">
      <c r="A474" s="58" t="str">
        <f>IFERROR(IF(A473+1&lt;COUNTIF(DB_Typologies!$AQ$4:$AQ$1445,$A$3),A473+1,""),"")</f>
        <v/>
      </c>
      <c r="B474" s="120" t="str">
        <f>IFERROR(INDEX(DB_Typologies!$D$4:$AP$1445,MATCH($A$3,DB_Typologies!$AQ$4:$AQ$1445,0)+$A474,MATCH(B$3,TQoL_Indexes!$B$8:$AK$8,0)),"")</f>
        <v/>
      </c>
      <c r="C474" s="86" t="str">
        <f>IFERROR(INDEX(DB_Typologies!$D$4:$AP$1445,MATCH($A$3,DB_Typologies!$AQ$4:$AQ$1445,0)+$A474,MATCH(C$3,TQoL_Indexes!$B$8:$AK$8,0)),"")</f>
        <v/>
      </c>
      <c r="D474" s="87" t="str">
        <f>IFERROR(INDEX(DB_Typologies!$D$4:$AP$1445,MATCH($A$3,DB_Typologies!$AQ$4:$AQ$1445,0)+$A474,MATCH(D$3,TQoL_Indexes!$B$8:$AK$8,0)),"")</f>
        <v/>
      </c>
      <c r="E474" s="86" t="str">
        <f>IFERROR(INDEX(DB_Typologies!$D$4:$AP$1445,MATCH($A$3,DB_Typologies!$AQ$4:$AQ$1445,0)+$A474,MATCH(E$3,TQoL_Indexes!$B$8:$AK$8,0)),"")</f>
        <v/>
      </c>
      <c r="F474" s="86" t="str">
        <f>IFERROR(INDEX(DB_Typologies!$D$4:$AP$1445,MATCH($A$3,DB_Typologies!$AQ$4:$AQ$1445,0)+$A474,MATCH(F$3,TQoL_Indexes!$B$8:$AK$8,0)),"")</f>
        <v/>
      </c>
      <c r="G474" s="86" t="str">
        <f>IFERROR(INDEX(DB_Typologies!$D$4:$AP$1445,MATCH($A$3,DB_Typologies!$AQ$4:$AQ$1445,0)+$A474,MATCH(G$3,TQoL_Indexes!$B$8:$AK$8,0)),"")</f>
        <v/>
      </c>
      <c r="H474" s="86" t="str">
        <f>IFERROR(INDEX(DB_Typologies!$D$4:$AP$1445,MATCH($A$3,DB_Typologies!$AQ$4:$AQ$1445,0)+$A474,MATCH(H$3,TQoL_Indexes!$B$8:$AK$8,0)),"")</f>
        <v/>
      </c>
      <c r="I474" s="86" t="str">
        <f>IFERROR(INDEX(DB_Typologies!$D$4:$AP$1445,MATCH($A$3,DB_Typologies!$AQ$4:$AQ$1445,0)+$A474,MATCH(I$3,TQoL_Indexes!$B$8:$AK$8,0)),"")</f>
        <v/>
      </c>
      <c r="J474" s="86" t="str">
        <f>IFERROR(INDEX(DB_Typologies!$D$4:$AP$1445,MATCH($A$3,DB_Typologies!$AQ$4:$AQ$1445,0)+$A474,MATCH(J$3,TQoL_Indexes!$B$8:$AK$8,0)),"")</f>
        <v/>
      </c>
      <c r="K474" s="86" t="str">
        <f>IFERROR(INDEX(DB_Typologies!$D$4:$AP$1445,MATCH($A$3,DB_Typologies!$AQ$4:$AQ$1445,0)+$A474,MATCH(K$3,TQoL_Indexes!$B$8:$AK$8,0)),"")</f>
        <v/>
      </c>
      <c r="L474" s="86" t="str">
        <f>IFERROR(INDEX(DB_Typologies!$D$4:$AP$1445,MATCH($A$3,DB_Typologies!$AQ$4:$AQ$1445,0)+$A474,MATCH(L$3,TQoL_Indexes!$B$8:$AK$8,0)),"")</f>
        <v/>
      </c>
      <c r="M474" s="86" t="str">
        <f>IFERROR(INDEX(DB_Typologies!$D$4:$AP$1445,MATCH($A$3,DB_Typologies!$AQ$4:$AQ$1445,0)+$A474,MATCH(M$3,TQoL_Indexes!$B$8:$AK$8,0)),"")</f>
        <v/>
      </c>
      <c r="N474" s="86" t="str">
        <f>IFERROR(INDEX(DB_Typologies!$D$4:$AP$1445,MATCH($A$3,DB_Typologies!$AQ$4:$AQ$1445,0)+$A474,MATCH(N$3,TQoL_Indexes!$B$8:$AK$8,0)),"")</f>
        <v/>
      </c>
      <c r="O474" s="86" t="str">
        <f>IFERROR(INDEX(DB_Typologies!$D$4:$AP$1445,MATCH($A$3,DB_Typologies!$AQ$4:$AQ$1445,0)+$A474,MATCH(O$3,TQoL_Indexes!$B$8:$AK$8,0)),"")</f>
        <v/>
      </c>
      <c r="P474" s="86" t="str">
        <f>IFERROR(INDEX(DB_Typologies!$D$4:$AP$1445,MATCH($A$3,DB_Typologies!$AQ$4:$AQ$1445,0)+$A474,MATCH(P$3,TQoL_Indexes!$B$8:$AK$8,0)),"")</f>
        <v/>
      </c>
      <c r="Q474" s="86" t="str">
        <f>IFERROR(INDEX(DB_Typologies!$D$4:$AP$1445,MATCH($A$3,DB_Typologies!$AQ$4:$AQ$1445,0)+$A474,MATCH(Q$3,TQoL_Indexes!$B$8:$AK$8,0)),"")</f>
        <v/>
      </c>
      <c r="R474" s="86" t="str">
        <f>IFERROR(INDEX(DB_Typologies!$D$4:$AP$1445,MATCH($A$3,DB_Typologies!$AQ$4:$AQ$1445,0)+$A474,MATCH(R$3,TQoL_Indexes!$B$8:$AK$8,0)),"")</f>
        <v/>
      </c>
      <c r="S474" s="86" t="str">
        <f>IFERROR(INDEX(DB_Typologies!$D$4:$AP$1445,MATCH($A$3,DB_Typologies!$AQ$4:$AQ$1445,0)+$A474,MATCH(S$3,TQoL_Indexes!$B$8:$AK$8,0)),"")</f>
        <v/>
      </c>
      <c r="T474" s="86" t="str">
        <f>IFERROR(INDEX(DB_Typologies!$D$4:$AP$1445,MATCH($A$3,DB_Typologies!$AQ$4:$AQ$1445,0)+$A474,MATCH(T$3,TQoL_Indexes!$B$8:$AK$8,0)),"")</f>
        <v/>
      </c>
      <c r="U474" s="86" t="str">
        <f>IFERROR(INDEX(DB_Typologies!$D$4:$AP$1445,MATCH($A$3,DB_Typologies!$AQ$4:$AQ$1445,0)+$A474,MATCH(U$3,TQoL_Indexes!$B$8:$AK$8,0)),"")</f>
        <v/>
      </c>
      <c r="V474" s="86" t="str">
        <f>IFERROR(INDEX(DB_Typologies!$D$4:$AP$1445,MATCH($A$3,DB_Typologies!$AQ$4:$AQ$1445,0)+$A474,MATCH(V$3,TQoL_Indexes!$B$8:$AK$8,0)),"")</f>
        <v/>
      </c>
      <c r="W474" s="86" t="str">
        <f>IFERROR(INDEX(DB_Typologies!$D$4:$AP$1445,MATCH($A$3,DB_Typologies!$AQ$4:$AQ$1445,0)+$A474,MATCH(W$3,TQoL_Indexes!$B$8:$AK$8,0)),"")</f>
        <v/>
      </c>
      <c r="X474" s="86" t="str">
        <f>IFERROR(INDEX(DB_Typologies!$D$4:$AP$1445,MATCH($A$3,DB_Typologies!$AQ$4:$AQ$1445,0)+$A474,MATCH(X$3,TQoL_Indexes!$B$8:$AK$8,0)),"")</f>
        <v/>
      </c>
      <c r="Y474" s="86" t="str">
        <f>IFERROR(INDEX(DB_Typologies!$D$4:$AP$1445,MATCH($A$3,DB_Typologies!$AQ$4:$AQ$1445,0)+$A474,MATCH(Y$3,TQoL_Indexes!$B$8:$AK$8,0)),"")</f>
        <v/>
      </c>
      <c r="Z474" s="86" t="str">
        <f>IFERROR(INDEX(DB_Typologies!$D$4:$AP$1445,MATCH($A$3,DB_Typologies!$AQ$4:$AQ$1445,0)+$A474,MATCH(Z$3,TQoL_Indexes!$B$8:$AK$8,0)),"")</f>
        <v/>
      </c>
      <c r="AA474" s="86" t="str">
        <f>IFERROR(INDEX(DB_Typologies!$D$4:$AP$1445,MATCH($A$3,DB_Typologies!$AQ$4:$AQ$1445,0)+$A474,MATCH(AA$3,TQoL_Indexes!$B$8:$AK$8,0)),"")</f>
        <v/>
      </c>
      <c r="AB474" s="86" t="str">
        <f>IFERROR(INDEX(DB_Typologies!$D$4:$AP$1445,MATCH($A$3,DB_Typologies!$AQ$4:$AQ$1445,0)+$A474,MATCH(AB$3,TQoL_Indexes!$B$8:$AK$8,0)),"")</f>
        <v/>
      </c>
      <c r="AC474" s="86" t="str">
        <f>IFERROR(INDEX(DB_Typologies!$D$4:$AP$1445,MATCH($A$3,DB_Typologies!$AQ$4:$AQ$1445,0)+$A474,MATCH(AC$3,TQoL_Indexes!$B$8:$AK$8,0)),"")</f>
        <v/>
      </c>
      <c r="AD474" s="86" t="str">
        <f>IFERROR(INDEX(DB_Typologies!$D$4:$AP$1445,MATCH($A$3,DB_Typologies!$AQ$4:$AQ$1445,0)+$A474,MATCH(AD$3,TQoL_Indexes!$B$8:$AK$8,0)),"")</f>
        <v/>
      </c>
      <c r="AE474" s="86" t="str">
        <f>IFERROR(INDEX(DB_Typologies!$D$4:$AP$1445,MATCH($A$3,DB_Typologies!$AQ$4:$AQ$1445,0)+$A474,MATCH(AE$3,TQoL_Indexes!$B$8:$AK$8,0)),"")</f>
        <v/>
      </c>
      <c r="AF474" s="86" t="str">
        <f>IFERROR(INDEX(DB_Typologies!$D$4:$AP$1445,MATCH($A$3,DB_Typologies!$AQ$4:$AQ$1445,0)+$A474,MATCH(AF$3,TQoL_Indexes!$B$8:$AK$8,0)),"")</f>
        <v/>
      </c>
      <c r="AG474" s="86" t="str">
        <f>IFERROR(INDEX(DB_Typologies!$D$4:$AP$1445,MATCH($A$3,DB_Typologies!$AQ$4:$AQ$1445,0)+$A474,MATCH(AG$3,TQoL_Indexes!$B$8:$AK$8,0)),"")</f>
        <v/>
      </c>
      <c r="AH474" s="86" t="str">
        <f>IFERROR(INDEX(DB_Typologies!$D$4:$AP$1445,MATCH($A$3,DB_Typologies!$AQ$4:$AQ$1445,0)+$A474,MATCH(AH$3,TQoL_Indexes!$B$8:$AK$8,0)),"")</f>
        <v/>
      </c>
      <c r="AI474" s="86" t="str">
        <f>IFERROR(INDEX(DB_Typologies!$D$4:$AP$1445,MATCH($A$3,DB_Typologies!$AQ$4:$AQ$1445,0)+$A474,MATCH(AI$3,TQoL_Indexes!$B$8:$AK$8,0)),"")</f>
        <v/>
      </c>
      <c r="AJ474" s="86" t="str">
        <f>IFERROR(INDEX(DB_Typologies!$D$4:$AP$1445,MATCH($A$3,DB_Typologies!$AQ$4:$AQ$1445,0)+$A474,MATCH(AJ$3,TQoL_Indexes!$B$8:$AK$8,0)),"")</f>
        <v/>
      </c>
      <c r="AK474" s="86" t="str">
        <f>IFERROR(INDEX(DB_Typologies!$D$4:$AP$1445,MATCH($A$3,DB_Typologies!$AQ$4:$AQ$1445,0)+$A474,MATCH(AK$3,TQoL_Indexes!$B$8:$AK$8,0)),"")</f>
        <v/>
      </c>
      <c r="AL474" s="86" t="str">
        <f>IFERROR(INDEX(DB_Typologies!$D$4:$AP$1445,MATCH($A$3,DB_Typologies!$AQ$4:$AQ$1445,0)+$A474,MATCH(AL$3,TQoL_Indexes!$B$8:$AK$8,0)),"")</f>
        <v/>
      </c>
      <c r="AM474" s="87" t="str">
        <f>IFERROR(INDEX(DB_Typologies!$D$4:$AP$1445,MATCH($A$3,DB_Typologies!$AQ$4:$AQ$1445,0)+$A474,MATCH(AM$3,TQoL_Indexes!$B$8:$AK$8,0)),"")</f>
        <v/>
      </c>
    </row>
    <row r="475" spans="1:39">
      <c r="A475" s="58" t="str">
        <f>IFERROR(IF(A474+1&lt;COUNTIF(DB_Typologies!$AQ$4:$AQ$1445,$A$3),A474+1,""),"")</f>
        <v/>
      </c>
      <c r="B475" s="120" t="str">
        <f>IFERROR(INDEX(DB_Typologies!$D$4:$AP$1445,MATCH($A$3,DB_Typologies!$AQ$4:$AQ$1445,0)+$A475,MATCH(B$3,TQoL_Indexes!$B$8:$AK$8,0)),"")</f>
        <v/>
      </c>
      <c r="C475" s="86" t="str">
        <f>IFERROR(INDEX(DB_Typologies!$D$4:$AP$1445,MATCH($A$3,DB_Typologies!$AQ$4:$AQ$1445,0)+$A475,MATCH(C$3,TQoL_Indexes!$B$8:$AK$8,0)),"")</f>
        <v/>
      </c>
      <c r="D475" s="87" t="str">
        <f>IFERROR(INDEX(DB_Typologies!$D$4:$AP$1445,MATCH($A$3,DB_Typologies!$AQ$4:$AQ$1445,0)+$A475,MATCH(D$3,TQoL_Indexes!$B$8:$AK$8,0)),"")</f>
        <v/>
      </c>
      <c r="E475" s="86" t="str">
        <f>IFERROR(INDEX(DB_Typologies!$D$4:$AP$1445,MATCH($A$3,DB_Typologies!$AQ$4:$AQ$1445,0)+$A475,MATCH(E$3,TQoL_Indexes!$B$8:$AK$8,0)),"")</f>
        <v/>
      </c>
      <c r="F475" s="86" t="str">
        <f>IFERROR(INDEX(DB_Typologies!$D$4:$AP$1445,MATCH($A$3,DB_Typologies!$AQ$4:$AQ$1445,0)+$A475,MATCH(F$3,TQoL_Indexes!$B$8:$AK$8,0)),"")</f>
        <v/>
      </c>
      <c r="G475" s="86" t="str">
        <f>IFERROR(INDEX(DB_Typologies!$D$4:$AP$1445,MATCH($A$3,DB_Typologies!$AQ$4:$AQ$1445,0)+$A475,MATCH(G$3,TQoL_Indexes!$B$8:$AK$8,0)),"")</f>
        <v/>
      </c>
      <c r="H475" s="86" t="str">
        <f>IFERROR(INDEX(DB_Typologies!$D$4:$AP$1445,MATCH($A$3,DB_Typologies!$AQ$4:$AQ$1445,0)+$A475,MATCH(H$3,TQoL_Indexes!$B$8:$AK$8,0)),"")</f>
        <v/>
      </c>
      <c r="I475" s="86" t="str">
        <f>IFERROR(INDEX(DB_Typologies!$D$4:$AP$1445,MATCH($A$3,DB_Typologies!$AQ$4:$AQ$1445,0)+$A475,MATCH(I$3,TQoL_Indexes!$B$8:$AK$8,0)),"")</f>
        <v/>
      </c>
      <c r="J475" s="86" t="str">
        <f>IFERROR(INDEX(DB_Typologies!$D$4:$AP$1445,MATCH($A$3,DB_Typologies!$AQ$4:$AQ$1445,0)+$A475,MATCH(J$3,TQoL_Indexes!$B$8:$AK$8,0)),"")</f>
        <v/>
      </c>
      <c r="K475" s="86" t="str">
        <f>IFERROR(INDEX(DB_Typologies!$D$4:$AP$1445,MATCH($A$3,DB_Typologies!$AQ$4:$AQ$1445,0)+$A475,MATCH(K$3,TQoL_Indexes!$B$8:$AK$8,0)),"")</f>
        <v/>
      </c>
      <c r="L475" s="86" t="str">
        <f>IFERROR(INDEX(DB_Typologies!$D$4:$AP$1445,MATCH($A$3,DB_Typologies!$AQ$4:$AQ$1445,0)+$A475,MATCH(L$3,TQoL_Indexes!$B$8:$AK$8,0)),"")</f>
        <v/>
      </c>
      <c r="M475" s="86" t="str">
        <f>IFERROR(INDEX(DB_Typologies!$D$4:$AP$1445,MATCH($A$3,DB_Typologies!$AQ$4:$AQ$1445,0)+$A475,MATCH(M$3,TQoL_Indexes!$B$8:$AK$8,0)),"")</f>
        <v/>
      </c>
      <c r="N475" s="86" t="str">
        <f>IFERROR(INDEX(DB_Typologies!$D$4:$AP$1445,MATCH($A$3,DB_Typologies!$AQ$4:$AQ$1445,0)+$A475,MATCH(N$3,TQoL_Indexes!$B$8:$AK$8,0)),"")</f>
        <v/>
      </c>
      <c r="O475" s="86" t="str">
        <f>IFERROR(INDEX(DB_Typologies!$D$4:$AP$1445,MATCH($A$3,DB_Typologies!$AQ$4:$AQ$1445,0)+$A475,MATCH(O$3,TQoL_Indexes!$B$8:$AK$8,0)),"")</f>
        <v/>
      </c>
      <c r="P475" s="86" t="str">
        <f>IFERROR(INDEX(DB_Typologies!$D$4:$AP$1445,MATCH($A$3,DB_Typologies!$AQ$4:$AQ$1445,0)+$A475,MATCH(P$3,TQoL_Indexes!$B$8:$AK$8,0)),"")</f>
        <v/>
      </c>
      <c r="Q475" s="86" t="str">
        <f>IFERROR(INDEX(DB_Typologies!$D$4:$AP$1445,MATCH($A$3,DB_Typologies!$AQ$4:$AQ$1445,0)+$A475,MATCH(Q$3,TQoL_Indexes!$B$8:$AK$8,0)),"")</f>
        <v/>
      </c>
      <c r="R475" s="86" t="str">
        <f>IFERROR(INDEX(DB_Typologies!$D$4:$AP$1445,MATCH($A$3,DB_Typologies!$AQ$4:$AQ$1445,0)+$A475,MATCH(R$3,TQoL_Indexes!$B$8:$AK$8,0)),"")</f>
        <v/>
      </c>
      <c r="S475" s="86" t="str">
        <f>IFERROR(INDEX(DB_Typologies!$D$4:$AP$1445,MATCH($A$3,DB_Typologies!$AQ$4:$AQ$1445,0)+$A475,MATCH(S$3,TQoL_Indexes!$B$8:$AK$8,0)),"")</f>
        <v/>
      </c>
      <c r="T475" s="86" t="str">
        <f>IFERROR(INDEX(DB_Typologies!$D$4:$AP$1445,MATCH($A$3,DB_Typologies!$AQ$4:$AQ$1445,0)+$A475,MATCH(T$3,TQoL_Indexes!$B$8:$AK$8,0)),"")</f>
        <v/>
      </c>
      <c r="U475" s="86" t="str">
        <f>IFERROR(INDEX(DB_Typologies!$D$4:$AP$1445,MATCH($A$3,DB_Typologies!$AQ$4:$AQ$1445,0)+$A475,MATCH(U$3,TQoL_Indexes!$B$8:$AK$8,0)),"")</f>
        <v/>
      </c>
      <c r="V475" s="86" t="str">
        <f>IFERROR(INDEX(DB_Typologies!$D$4:$AP$1445,MATCH($A$3,DB_Typologies!$AQ$4:$AQ$1445,0)+$A475,MATCH(V$3,TQoL_Indexes!$B$8:$AK$8,0)),"")</f>
        <v/>
      </c>
      <c r="W475" s="86" t="str">
        <f>IFERROR(INDEX(DB_Typologies!$D$4:$AP$1445,MATCH($A$3,DB_Typologies!$AQ$4:$AQ$1445,0)+$A475,MATCH(W$3,TQoL_Indexes!$B$8:$AK$8,0)),"")</f>
        <v/>
      </c>
      <c r="X475" s="86" t="str">
        <f>IFERROR(INDEX(DB_Typologies!$D$4:$AP$1445,MATCH($A$3,DB_Typologies!$AQ$4:$AQ$1445,0)+$A475,MATCH(X$3,TQoL_Indexes!$B$8:$AK$8,0)),"")</f>
        <v/>
      </c>
      <c r="Y475" s="86" t="str">
        <f>IFERROR(INDEX(DB_Typologies!$D$4:$AP$1445,MATCH($A$3,DB_Typologies!$AQ$4:$AQ$1445,0)+$A475,MATCH(Y$3,TQoL_Indexes!$B$8:$AK$8,0)),"")</f>
        <v/>
      </c>
      <c r="Z475" s="86" t="str">
        <f>IFERROR(INDEX(DB_Typologies!$D$4:$AP$1445,MATCH($A$3,DB_Typologies!$AQ$4:$AQ$1445,0)+$A475,MATCH(Z$3,TQoL_Indexes!$B$8:$AK$8,0)),"")</f>
        <v/>
      </c>
      <c r="AA475" s="86" t="str">
        <f>IFERROR(INDEX(DB_Typologies!$D$4:$AP$1445,MATCH($A$3,DB_Typologies!$AQ$4:$AQ$1445,0)+$A475,MATCH(AA$3,TQoL_Indexes!$B$8:$AK$8,0)),"")</f>
        <v/>
      </c>
      <c r="AB475" s="86" t="str">
        <f>IFERROR(INDEX(DB_Typologies!$D$4:$AP$1445,MATCH($A$3,DB_Typologies!$AQ$4:$AQ$1445,0)+$A475,MATCH(AB$3,TQoL_Indexes!$B$8:$AK$8,0)),"")</f>
        <v/>
      </c>
      <c r="AC475" s="86" t="str">
        <f>IFERROR(INDEX(DB_Typologies!$D$4:$AP$1445,MATCH($A$3,DB_Typologies!$AQ$4:$AQ$1445,0)+$A475,MATCH(AC$3,TQoL_Indexes!$B$8:$AK$8,0)),"")</f>
        <v/>
      </c>
      <c r="AD475" s="86" t="str">
        <f>IFERROR(INDEX(DB_Typologies!$D$4:$AP$1445,MATCH($A$3,DB_Typologies!$AQ$4:$AQ$1445,0)+$A475,MATCH(AD$3,TQoL_Indexes!$B$8:$AK$8,0)),"")</f>
        <v/>
      </c>
      <c r="AE475" s="86" t="str">
        <f>IFERROR(INDEX(DB_Typologies!$D$4:$AP$1445,MATCH($A$3,DB_Typologies!$AQ$4:$AQ$1445,0)+$A475,MATCH(AE$3,TQoL_Indexes!$B$8:$AK$8,0)),"")</f>
        <v/>
      </c>
      <c r="AF475" s="86" t="str">
        <f>IFERROR(INDEX(DB_Typologies!$D$4:$AP$1445,MATCH($A$3,DB_Typologies!$AQ$4:$AQ$1445,0)+$A475,MATCH(AF$3,TQoL_Indexes!$B$8:$AK$8,0)),"")</f>
        <v/>
      </c>
      <c r="AG475" s="86" t="str">
        <f>IFERROR(INDEX(DB_Typologies!$D$4:$AP$1445,MATCH($A$3,DB_Typologies!$AQ$4:$AQ$1445,0)+$A475,MATCH(AG$3,TQoL_Indexes!$B$8:$AK$8,0)),"")</f>
        <v/>
      </c>
      <c r="AH475" s="86" t="str">
        <f>IFERROR(INDEX(DB_Typologies!$D$4:$AP$1445,MATCH($A$3,DB_Typologies!$AQ$4:$AQ$1445,0)+$A475,MATCH(AH$3,TQoL_Indexes!$B$8:$AK$8,0)),"")</f>
        <v/>
      </c>
      <c r="AI475" s="86" t="str">
        <f>IFERROR(INDEX(DB_Typologies!$D$4:$AP$1445,MATCH($A$3,DB_Typologies!$AQ$4:$AQ$1445,0)+$A475,MATCH(AI$3,TQoL_Indexes!$B$8:$AK$8,0)),"")</f>
        <v/>
      </c>
      <c r="AJ475" s="86" t="str">
        <f>IFERROR(INDEX(DB_Typologies!$D$4:$AP$1445,MATCH($A$3,DB_Typologies!$AQ$4:$AQ$1445,0)+$A475,MATCH(AJ$3,TQoL_Indexes!$B$8:$AK$8,0)),"")</f>
        <v/>
      </c>
      <c r="AK475" s="86" t="str">
        <f>IFERROR(INDEX(DB_Typologies!$D$4:$AP$1445,MATCH($A$3,DB_Typologies!$AQ$4:$AQ$1445,0)+$A475,MATCH(AK$3,TQoL_Indexes!$B$8:$AK$8,0)),"")</f>
        <v/>
      </c>
      <c r="AL475" s="86" t="str">
        <f>IFERROR(INDEX(DB_Typologies!$D$4:$AP$1445,MATCH($A$3,DB_Typologies!$AQ$4:$AQ$1445,0)+$A475,MATCH(AL$3,TQoL_Indexes!$B$8:$AK$8,0)),"")</f>
        <v/>
      </c>
      <c r="AM475" s="87" t="str">
        <f>IFERROR(INDEX(DB_Typologies!$D$4:$AP$1445,MATCH($A$3,DB_Typologies!$AQ$4:$AQ$1445,0)+$A475,MATCH(AM$3,TQoL_Indexes!$B$8:$AK$8,0)),"")</f>
        <v/>
      </c>
    </row>
    <row r="476" spans="1:39">
      <c r="A476" s="58" t="str">
        <f>IFERROR(IF(A475+1&lt;COUNTIF(DB_Typologies!$AQ$4:$AQ$1445,$A$3),A475+1,""),"")</f>
        <v/>
      </c>
      <c r="B476" s="120" t="str">
        <f>IFERROR(INDEX(DB_Typologies!$D$4:$AP$1445,MATCH($A$3,DB_Typologies!$AQ$4:$AQ$1445,0)+$A476,MATCH(B$3,TQoL_Indexes!$B$8:$AK$8,0)),"")</f>
        <v/>
      </c>
      <c r="C476" s="86" t="str">
        <f>IFERROR(INDEX(DB_Typologies!$D$4:$AP$1445,MATCH($A$3,DB_Typologies!$AQ$4:$AQ$1445,0)+$A476,MATCH(C$3,TQoL_Indexes!$B$8:$AK$8,0)),"")</f>
        <v/>
      </c>
      <c r="D476" s="87" t="str">
        <f>IFERROR(INDEX(DB_Typologies!$D$4:$AP$1445,MATCH($A$3,DB_Typologies!$AQ$4:$AQ$1445,0)+$A476,MATCH(D$3,TQoL_Indexes!$B$8:$AK$8,0)),"")</f>
        <v/>
      </c>
      <c r="E476" s="86" t="str">
        <f>IFERROR(INDEX(DB_Typologies!$D$4:$AP$1445,MATCH($A$3,DB_Typologies!$AQ$4:$AQ$1445,0)+$A476,MATCH(E$3,TQoL_Indexes!$B$8:$AK$8,0)),"")</f>
        <v/>
      </c>
      <c r="F476" s="86" t="str">
        <f>IFERROR(INDEX(DB_Typologies!$D$4:$AP$1445,MATCH($A$3,DB_Typologies!$AQ$4:$AQ$1445,0)+$A476,MATCH(F$3,TQoL_Indexes!$B$8:$AK$8,0)),"")</f>
        <v/>
      </c>
      <c r="G476" s="86" t="str">
        <f>IFERROR(INDEX(DB_Typologies!$D$4:$AP$1445,MATCH($A$3,DB_Typologies!$AQ$4:$AQ$1445,0)+$A476,MATCH(G$3,TQoL_Indexes!$B$8:$AK$8,0)),"")</f>
        <v/>
      </c>
      <c r="H476" s="86" t="str">
        <f>IFERROR(INDEX(DB_Typologies!$D$4:$AP$1445,MATCH($A$3,DB_Typologies!$AQ$4:$AQ$1445,0)+$A476,MATCH(H$3,TQoL_Indexes!$B$8:$AK$8,0)),"")</f>
        <v/>
      </c>
      <c r="I476" s="86" t="str">
        <f>IFERROR(INDEX(DB_Typologies!$D$4:$AP$1445,MATCH($A$3,DB_Typologies!$AQ$4:$AQ$1445,0)+$A476,MATCH(I$3,TQoL_Indexes!$B$8:$AK$8,0)),"")</f>
        <v/>
      </c>
      <c r="J476" s="86" t="str">
        <f>IFERROR(INDEX(DB_Typologies!$D$4:$AP$1445,MATCH($A$3,DB_Typologies!$AQ$4:$AQ$1445,0)+$A476,MATCH(J$3,TQoL_Indexes!$B$8:$AK$8,0)),"")</f>
        <v/>
      </c>
      <c r="K476" s="86" t="str">
        <f>IFERROR(INDEX(DB_Typologies!$D$4:$AP$1445,MATCH($A$3,DB_Typologies!$AQ$4:$AQ$1445,0)+$A476,MATCH(K$3,TQoL_Indexes!$B$8:$AK$8,0)),"")</f>
        <v/>
      </c>
      <c r="L476" s="86" t="str">
        <f>IFERROR(INDEX(DB_Typologies!$D$4:$AP$1445,MATCH($A$3,DB_Typologies!$AQ$4:$AQ$1445,0)+$A476,MATCH(L$3,TQoL_Indexes!$B$8:$AK$8,0)),"")</f>
        <v/>
      </c>
      <c r="M476" s="86" t="str">
        <f>IFERROR(INDEX(DB_Typologies!$D$4:$AP$1445,MATCH($A$3,DB_Typologies!$AQ$4:$AQ$1445,0)+$A476,MATCH(M$3,TQoL_Indexes!$B$8:$AK$8,0)),"")</f>
        <v/>
      </c>
      <c r="N476" s="86" t="str">
        <f>IFERROR(INDEX(DB_Typologies!$D$4:$AP$1445,MATCH($A$3,DB_Typologies!$AQ$4:$AQ$1445,0)+$A476,MATCH(N$3,TQoL_Indexes!$B$8:$AK$8,0)),"")</f>
        <v/>
      </c>
      <c r="O476" s="86" t="str">
        <f>IFERROR(INDEX(DB_Typologies!$D$4:$AP$1445,MATCH($A$3,DB_Typologies!$AQ$4:$AQ$1445,0)+$A476,MATCH(O$3,TQoL_Indexes!$B$8:$AK$8,0)),"")</f>
        <v/>
      </c>
      <c r="P476" s="86" t="str">
        <f>IFERROR(INDEX(DB_Typologies!$D$4:$AP$1445,MATCH($A$3,DB_Typologies!$AQ$4:$AQ$1445,0)+$A476,MATCH(P$3,TQoL_Indexes!$B$8:$AK$8,0)),"")</f>
        <v/>
      </c>
      <c r="Q476" s="86" t="str">
        <f>IFERROR(INDEX(DB_Typologies!$D$4:$AP$1445,MATCH($A$3,DB_Typologies!$AQ$4:$AQ$1445,0)+$A476,MATCH(Q$3,TQoL_Indexes!$B$8:$AK$8,0)),"")</f>
        <v/>
      </c>
      <c r="R476" s="86" t="str">
        <f>IFERROR(INDEX(DB_Typologies!$D$4:$AP$1445,MATCH($A$3,DB_Typologies!$AQ$4:$AQ$1445,0)+$A476,MATCH(R$3,TQoL_Indexes!$B$8:$AK$8,0)),"")</f>
        <v/>
      </c>
      <c r="S476" s="86" t="str">
        <f>IFERROR(INDEX(DB_Typologies!$D$4:$AP$1445,MATCH($A$3,DB_Typologies!$AQ$4:$AQ$1445,0)+$A476,MATCH(S$3,TQoL_Indexes!$B$8:$AK$8,0)),"")</f>
        <v/>
      </c>
      <c r="T476" s="86" t="str">
        <f>IFERROR(INDEX(DB_Typologies!$D$4:$AP$1445,MATCH($A$3,DB_Typologies!$AQ$4:$AQ$1445,0)+$A476,MATCH(T$3,TQoL_Indexes!$B$8:$AK$8,0)),"")</f>
        <v/>
      </c>
      <c r="U476" s="86" t="str">
        <f>IFERROR(INDEX(DB_Typologies!$D$4:$AP$1445,MATCH($A$3,DB_Typologies!$AQ$4:$AQ$1445,0)+$A476,MATCH(U$3,TQoL_Indexes!$B$8:$AK$8,0)),"")</f>
        <v/>
      </c>
      <c r="V476" s="86" t="str">
        <f>IFERROR(INDEX(DB_Typologies!$D$4:$AP$1445,MATCH($A$3,DB_Typologies!$AQ$4:$AQ$1445,0)+$A476,MATCH(V$3,TQoL_Indexes!$B$8:$AK$8,0)),"")</f>
        <v/>
      </c>
      <c r="W476" s="86" t="str">
        <f>IFERROR(INDEX(DB_Typologies!$D$4:$AP$1445,MATCH($A$3,DB_Typologies!$AQ$4:$AQ$1445,0)+$A476,MATCH(W$3,TQoL_Indexes!$B$8:$AK$8,0)),"")</f>
        <v/>
      </c>
      <c r="X476" s="86" t="str">
        <f>IFERROR(INDEX(DB_Typologies!$D$4:$AP$1445,MATCH($A$3,DB_Typologies!$AQ$4:$AQ$1445,0)+$A476,MATCH(X$3,TQoL_Indexes!$B$8:$AK$8,0)),"")</f>
        <v/>
      </c>
      <c r="Y476" s="86" t="str">
        <f>IFERROR(INDEX(DB_Typologies!$D$4:$AP$1445,MATCH($A$3,DB_Typologies!$AQ$4:$AQ$1445,0)+$A476,MATCH(Y$3,TQoL_Indexes!$B$8:$AK$8,0)),"")</f>
        <v/>
      </c>
      <c r="Z476" s="86" t="str">
        <f>IFERROR(INDEX(DB_Typologies!$D$4:$AP$1445,MATCH($A$3,DB_Typologies!$AQ$4:$AQ$1445,0)+$A476,MATCH(Z$3,TQoL_Indexes!$B$8:$AK$8,0)),"")</f>
        <v/>
      </c>
      <c r="AA476" s="86" t="str">
        <f>IFERROR(INDEX(DB_Typologies!$D$4:$AP$1445,MATCH($A$3,DB_Typologies!$AQ$4:$AQ$1445,0)+$A476,MATCH(AA$3,TQoL_Indexes!$B$8:$AK$8,0)),"")</f>
        <v/>
      </c>
      <c r="AB476" s="86" t="str">
        <f>IFERROR(INDEX(DB_Typologies!$D$4:$AP$1445,MATCH($A$3,DB_Typologies!$AQ$4:$AQ$1445,0)+$A476,MATCH(AB$3,TQoL_Indexes!$B$8:$AK$8,0)),"")</f>
        <v/>
      </c>
      <c r="AC476" s="86" t="str">
        <f>IFERROR(INDEX(DB_Typologies!$D$4:$AP$1445,MATCH($A$3,DB_Typologies!$AQ$4:$AQ$1445,0)+$A476,MATCH(AC$3,TQoL_Indexes!$B$8:$AK$8,0)),"")</f>
        <v/>
      </c>
      <c r="AD476" s="86" t="str">
        <f>IFERROR(INDEX(DB_Typologies!$D$4:$AP$1445,MATCH($A$3,DB_Typologies!$AQ$4:$AQ$1445,0)+$A476,MATCH(AD$3,TQoL_Indexes!$B$8:$AK$8,0)),"")</f>
        <v/>
      </c>
      <c r="AE476" s="86" t="str">
        <f>IFERROR(INDEX(DB_Typologies!$D$4:$AP$1445,MATCH($A$3,DB_Typologies!$AQ$4:$AQ$1445,0)+$A476,MATCH(AE$3,TQoL_Indexes!$B$8:$AK$8,0)),"")</f>
        <v/>
      </c>
      <c r="AF476" s="86" t="str">
        <f>IFERROR(INDEX(DB_Typologies!$D$4:$AP$1445,MATCH($A$3,DB_Typologies!$AQ$4:$AQ$1445,0)+$A476,MATCH(AF$3,TQoL_Indexes!$B$8:$AK$8,0)),"")</f>
        <v/>
      </c>
      <c r="AG476" s="86" t="str">
        <f>IFERROR(INDEX(DB_Typologies!$D$4:$AP$1445,MATCH($A$3,DB_Typologies!$AQ$4:$AQ$1445,0)+$A476,MATCH(AG$3,TQoL_Indexes!$B$8:$AK$8,0)),"")</f>
        <v/>
      </c>
      <c r="AH476" s="86" t="str">
        <f>IFERROR(INDEX(DB_Typologies!$D$4:$AP$1445,MATCH($A$3,DB_Typologies!$AQ$4:$AQ$1445,0)+$A476,MATCH(AH$3,TQoL_Indexes!$B$8:$AK$8,0)),"")</f>
        <v/>
      </c>
      <c r="AI476" s="86" t="str">
        <f>IFERROR(INDEX(DB_Typologies!$D$4:$AP$1445,MATCH($A$3,DB_Typologies!$AQ$4:$AQ$1445,0)+$A476,MATCH(AI$3,TQoL_Indexes!$B$8:$AK$8,0)),"")</f>
        <v/>
      </c>
      <c r="AJ476" s="86" t="str">
        <f>IFERROR(INDEX(DB_Typologies!$D$4:$AP$1445,MATCH($A$3,DB_Typologies!$AQ$4:$AQ$1445,0)+$A476,MATCH(AJ$3,TQoL_Indexes!$B$8:$AK$8,0)),"")</f>
        <v/>
      </c>
      <c r="AK476" s="86" t="str">
        <f>IFERROR(INDEX(DB_Typologies!$D$4:$AP$1445,MATCH($A$3,DB_Typologies!$AQ$4:$AQ$1445,0)+$A476,MATCH(AK$3,TQoL_Indexes!$B$8:$AK$8,0)),"")</f>
        <v/>
      </c>
      <c r="AL476" s="86" t="str">
        <f>IFERROR(INDEX(DB_Typologies!$D$4:$AP$1445,MATCH($A$3,DB_Typologies!$AQ$4:$AQ$1445,0)+$A476,MATCH(AL$3,TQoL_Indexes!$B$8:$AK$8,0)),"")</f>
        <v/>
      </c>
      <c r="AM476" s="87" t="str">
        <f>IFERROR(INDEX(DB_Typologies!$D$4:$AP$1445,MATCH($A$3,DB_Typologies!$AQ$4:$AQ$1445,0)+$A476,MATCH(AM$3,TQoL_Indexes!$B$8:$AK$8,0)),"")</f>
        <v/>
      </c>
    </row>
    <row r="477" spans="1:39">
      <c r="A477" s="58" t="str">
        <f>IFERROR(IF(A476+1&lt;COUNTIF(DB_Typologies!$AQ$4:$AQ$1445,$A$3),A476+1,""),"")</f>
        <v/>
      </c>
      <c r="B477" s="120" t="str">
        <f>IFERROR(INDEX(DB_Typologies!$D$4:$AP$1445,MATCH($A$3,DB_Typologies!$AQ$4:$AQ$1445,0)+$A477,MATCH(B$3,TQoL_Indexes!$B$8:$AK$8,0)),"")</f>
        <v/>
      </c>
      <c r="C477" s="86" t="str">
        <f>IFERROR(INDEX(DB_Typologies!$D$4:$AP$1445,MATCH($A$3,DB_Typologies!$AQ$4:$AQ$1445,0)+$A477,MATCH(C$3,TQoL_Indexes!$B$8:$AK$8,0)),"")</f>
        <v/>
      </c>
      <c r="D477" s="87" t="str">
        <f>IFERROR(INDEX(DB_Typologies!$D$4:$AP$1445,MATCH($A$3,DB_Typologies!$AQ$4:$AQ$1445,0)+$A477,MATCH(D$3,TQoL_Indexes!$B$8:$AK$8,0)),"")</f>
        <v/>
      </c>
      <c r="E477" s="86" t="str">
        <f>IFERROR(INDEX(DB_Typologies!$D$4:$AP$1445,MATCH($A$3,DB_Typologies!$AQ$4:$AQ$1445,0)+$A477,MATCH(E$3,TQoL_Indexes!$B$8:$AK$8,0)),"")</f>
        <v/>
      </c>
      <c r="F477" s="86" t="str">
        <f>IFERROR(INDEX(DB_Typologies!$D$4:$AP$1445,MATCH($A$3,DB_Typologies!$AQ$4:$AQ$1445,0)+$A477,MATCH(F$3,TQoL_Indexes!$B$8:$AK$8,0)),"")</f>
        <v/>
      </c>
      <c r="G477" s="86" t="str">
        <f>IFERROR(INDEX(DB_Typologies!$D$4:$AP$1445,MATCH($A$3,DB_Typologies!$AQ$4:$AQ$1445,0)+$A477,MATCH(G$3,TQoL_Indexes!$B$8:$AK$8,0)),"")</f>
        <v/>
      </c>
      <c r="H477" s="86" t="str">
        <f>IFERROR(INDEX(DB_Typologies!$D$4:$AP$1445,MATCH($A$3,DB_Typologies!$AQ$4:$AQ$1445,0)+$A477,MATCH(H$3,TQoL_Indexes!$B$8:$AK$8,0)),"")</f>
        <v/>
      </c>
      <c r="I477" s="86" t="str">
        <f>IFERROR(INDEX(DB_Typologies!$D$4:$AP$1445,MATCH($A$3,DB_Typologies!$AQ$4:$AQ$1445,0)+$A477,MATCH(I$3,TQoL_Indexes!$B$8:$AK$8,0)),"")</f>
        <v/>
      </c>
      <c r="J477" s="86" t="str">
        <f>IFERROR(INDEX(DB_Typologies!$D$4:$AP$1445,MATCH($A$3,DB_Typologies!$AQ$4:$AQ$1445,0)+$A477,MATCH(J$3,TQoL_Indexes!$B$8:$AK$8,0)),"")</f>
        <v/>
      </c>
      <c r="K477" s="86" t="str">
        <f>IFERROR(INDEX(DB_Typologies!$D$4:$AP$1445,MATCH($A$3,DB_Typologies!$AQ$4:$AQ$1445,0)+$A477,MATCH(K$3,TQoL_Indexes!$B$8:$AK$8,0)),"")</f>
        <v/>
      </c>
      <c r="L477" s="86" t="str">
        <f>IFERROR(INDEX(DB_Typologies!$D$4:$AP$1445,MATCH($A$3,DB_Typologies!$AQ$4:$AQ$1445,0)+$A477,MATCH(L$3,TQoL_Indexes!$B$8:$AK$8,0)),"")</f>
        <v/>
      </c>
      <c r="M477" s="86" t="str">
        <f>IFERROR(INDEX(DB_Typologies!$D$4:$AP$1445,MATCH($A$3,DB_Typologies!$AQ$4:$AQ$1445,0)+$A477,MATCH(M$3,TQoL_Indexes!$B$8:$AK$8,0)),"")</f>
        <v/>
      </c>
      <c r="N477" s="86" t="str">
        <f>IFERROR(INDEX(DB_Typologies!$D$4:$AP$1445,MATCH($A$3,DB_Typologies!$AQ$4:$AQ$1445,0)+$A477,MATCH(N$3,TQoL_Indexes!$B$8:$AK$8,0)),"")</f>
        <v/>
      </c>
      <c r="O477" s="86" t="str">
        <f>IFERROR(INDEX(DB_Typologies!$D$4:$AP$1445,MATCH($A$3,DB_Typologies!$AQ$4:$AQ$1445,0)+$A477,MATCH(O$3,TQoL_Indexes!$B$8:$AK$8,0)),"")</f>
        <v/>
      </c>
      <c r="P477" s="86" t="str">
        <f>IFERROR(INDEX(DB_Typologies!$D$4:$AP$1445,MATCH($A$3,DB_Typologies!$AQ$4:$AQ$1445,0)+$A477,MATCH(P$3,TQoL_Indexes!$B$8:$AK$8,0)),"")</f>
        <v/>
      </c>
      <c r="Q477" s="86" t="str">
        <f>IFERROR(INDEX(DB_Typologies!$D$4:$AP$1445,MATCH($A$3,DB_Typologies!$AQ$4:$AQ$1445,0)+$A477,MATCH(Q$3,TQoL_Indexes!$B$8:$AK$8,0)),"")</f>
        <v/>
      </c>
      <c r="R477" s="86" t="str">
        <f>IFERROR(INDEX(DB_Typologies!$D$4:$AP$1445,MATCH($A$3,DB_Typologies!$AQ$4:$AQ$1445,0)+$A477,MATCH(R$3,TQoL_Indexes!$B$8:$AK$8,0)),"")</f>
        <v/>
      </c>
      <c r="S477" s="86" t="str">
        <f>IFERROR(INDEX(DB_Typologies!$D$4:$AP$1445,MATCH($A$3,DB_Typologies!$AQ$4:$AQ$1445,0)+$A477,MATCH(S$3,TQoL_Indexes!$B$8:$AK$8,0)),"")</f>
        <v/>
      </c>
      <c r="T477" s="86" t="str">
        <f>IFERROR(INDEX(DB_Typologies!$D$4:$AP$1445,MATCH($A$3,DB_Typologies!$AQ$4:$AQ$1445,0)+$A477,MATCH(T$3,TQoL_Indexes!$B$8:$AK$8,0)),"")</f>
        <v/>
      </c>
      <c r="U477" s="86" t="str">
        <f>IFERROR(INDEX(DB_Typologies!$D$4:$AP$1445,MATCH($A$3,DB_Typologies!$AQ$4:$AQ$1445,0)+$A477,MATCH(U$3,TQoL_Indexes!$B$8:$AK$8,0)),"")</f>
        <v/>
      </c>
      <c r="V477" s="86" t="str">
        <f>IFERROR(INDEX(DB_Typologies!$D$4:$AP$1445,MATCH($A$3,DB_Typologies!$AQ$4:$AQ$1445,0)+$A477,MATCH(V$3,TQoL_Indexes!$B$8:$AK$8,0)),"")</f>
        <v/>
      </c>
      <c r="W477" s="86" t="str">
        <f>IFERROR(INDEX(DB_Typologies!$D$4:$AP$1445,MATCH($A$3,DB_Typologies!$AQ$4:$AQ$1445,0)+$A477,MATCH(W$3,TQoL_Indexes!$B$8:$AK$8,0)),"")</f>
        <v/>
      </c>
      <c r="X477" s="86" t="str">
        <f>IFERROR(INDEX(DB_Typologies!$D$4:$AP$1445,MATCH($A$3,DB_Typologies!$AQ$4:$AQ$1445,0)+$A477,MATCH(X$3,TQoL_Indexes!$B$8:$AK$8,0)),"")</f>
        <v/>
      </c>
      <c r="Y477" s="86" t="str">
        <f>IFERROR(INDEX(DB_Typologies!$D$4:$AP$1445,MATCH($A$3,DB_Typologies!$AQ$4:$AQ$1445,0)+$A477,MATCH(Y$3,TQoL_Indexes!$B$8:$AK$8,0)),"")</f>
        <v/>
      </c>
      <c r="Z477" s="86" t="str">
        <f>IFERROR(INDEX(DB_Typologies!$D$4:$AP$1445,MATCH($A$3,DB_Typologies!$AQ$4:$AQ$1445,0)+$A477,MATCH(Z$3,TQoL_Indexes!$B$8:$AK$8,0)),"")</f>
        <v/>
      </c>
      <c r="AA477" s="86" t="str">
        <f>IFERROR(INDEX(DB_Typologies!$D$4:$AP$1445,MATCH($A$3,DB_Typologies!$AQ$4:$AQ$1445,0)+$A477,MATCH(AA$3,TQoL_Indexes!$B$8:$AK$8,0)),"")</f>
        <v/>
      </c>
      <c r="AB477" s="86" t="str">
        <f>IFERROR(INDEX(DB_Typologies!$D$4:$AP$1445,MATCH($A$3,DB_Typologies!$AQ$4:$AQ$1445,0)+$A477,MATCH(AB$3,TQoL_Indexes!$B$8:$AK$8,0)),"")</f>
        <v/>
      </c>
      <c r="AC477" s="86" t="str">
        <f>IFERROR(INDEX(DB_Typologies!$D$4:$AP$1445,MATCH($A$3,DB_Typologies!$AQ$4:$AQ$1445,0)+$A477,MATCH(AC$3,TQoL_Indexes!$B$8:$AK$8,0)),"")</f>
        <v/>
      </c>
      <c r="AD477" s="86" t="str">
        <f>IFERROR(INDEX(DB_Typologies!$D$4:$AP$1445,MATCH($A$3,DB_Typologies!$AQ$4:$AQ$1445,0)+$A477,MATCH(AD$3,TQoL_Indexes!$B$8:$AK$8,0)),"")</f>
        <v/>
      </c>
      <c r="AE477" s="86" t="str">
        <f>IFERROR(INDEX(DB_Typologies!$D$4:$AP$1445,MATCH($A$3,DB_Typologies!$AQ$4:$AQ$1445,0)+$A477,MATCH(AE$3,TQoL_Indexes!$B$8:$AK$8,0)),"")</f>
        <v/>
      </c>
      <c r="AF477" s="86" t="str">
        <f>IFERROR(INDEX(DB_Typologies!$D$4:$AP$1445,MATCH($A$3,DB_Typologies!$AQ$4:$AQ$1445,0)+$A477,MATCH(AF$3,TQoL_Indexes!$B$8:$AK$8,0)),"")</f>
        <v/>
      </c>
      <c r="AG477" s="86" t="str">
        <f>IFERROR(INDEX(DB_Typologies!$D$4:$AP$1445,MATCH($A$3,DB_Typologies!$AQ$4:$AQ$1445,0)+$A477,MATCH(AG$3,TQoL_Indexes!$B$8:$AK$8,0)),"")</f>
        <v/>
      </c>
      <c r="AH477" s="86" t="str">
        <f>IFERROR(INDEX(DB_Typologies!$D$4:$AP$1445,MATCH($A$3,DB_Typologies!$AQ$4:$AQ$1445,0)+$A477,MATCH(AH$3,TQoL_Indexes!$B$8:$AK$8,0)),"")</f>
        <v/>
      </c>
      <c r="AI477" s="86" t="str">
        <f>IFERROR(INDEX(DB_Typologies!$D$4:$AP$1445,MATCH($A$3,DB_Typologies!$AQ$4:$AQ$1445,0)+$A477,MATCH(AI$3,TQoL_Indexes!$B$8:$AK$8,0)),"")</f>
        <v/>
      </c>
      <c r="AJ477" s="86" t="str">
        <f>IFERROR(INDEX(DB_Typologies!$D$4:$AP$1445,MATCH($A$3,DB_Typologies!$AQ$4:$AQ$1445,0)+$A477,MATCH(AJ$3,TQoL_Indexes!$B$8:$AK$8,0)),"")</f>
        <v/>
      </c>
      <c r="AK477" s="86" t="str">
        <f>IFERROR(INDEX(DB_Typologies!$D$4:$AP$1445,MATCH($A$3,DB_Typologies!$AQ$4:$AQ$1445,0)+$A477,MATCH(AK$3,TQoL_Indexes!$B$8:$AK$8,0)),"")</f>
        <v/>
      </c>
      <c r="AL477" s="86" t="str">
        <f>IFERROR(INDEX(DB_Typologies!$D$4:$AP$1445,MATCH($A$3,DB_Typologies!$AQ$4:$AQ$1445,0)+$A477,MATCH(AL$3,TQoL_Indexes!$B$8:$AK$8,0)),"")</f>
        <v/>
      </c>
      <c r="AM477" s="87" t="str">
        <f>IFERROR(INDEX(DB_Typologies!$D$4:$AP$1445,MATCH($A$3,DB_Typologies!$AQ$4:$AQ$1445,0)+$A477,MATCH(AM$3,TQoL_Indexes!$B$8:$AK$8,0)),"")</f>
        <v/>
      </c>
    </row>
    <row r="478" spans="1:39">
      <c r="A478" s="58" t="str">
        <f>IFERROR(IF(A477+1&lt;COUNTIF(DB_Typologies!$AQ$4:$AQ$1445,$A$3),A477+1,""),"")</f>
        <v/>
      </c>
      <c r="B478" s="120" t="str">
        <f>IFERROR(INDEX(DB_Typologies!$D$4:$AP$1445,MATCH($A$3,DB_Typologies!$AQ$4:$AQ$1445,0)+$A478,MATCH(B$3,TQoL_Indexes!$B$8:$AK$8,0)),"")</f>
        <v/>
      </c>
      <c r="C478" s="86" t="str">
        <f>IFERROR(INDEX(DB_Typologies!$D$4:$AP$1445,MATCH($A$3,DB_Typologies!$AQ$4:$AQ$1445,0)+$A478,MATCH(C$3,TQoL_Indexes!$B$8:$AK$8,0)),"")</f>
        <v/>
      </c>
      <c r="D478" s="87" t="str">
        <f>IFERROR(INDEX(DB_Typologies!$D$4:$AP$1445,MATCH($A$3,DB_Typologies!$AQ$4:$AQ$1445,0)+$A478,MATCH(D$3,TQoL_Indexes!$B$8:$AK$8,0)),"")</f>
        <v/>
      </c>
      <c r="E478" s="86" t="str">
        <f>IFERROR(INDEX(DB_Typologies!$D$4:$AP$1445,MATCH($A$3,DB_Typologies!$AQ$4:$AQ$1445,0)+$A478,MATCH(E$3,TQoL_Indexes!$B$8:$AK$8,0)),"")</f>
        <v/>
      </c>
      <c r="F478" s="86" t="str">
        <f>IFERROR(INDEX(DB_Typologies!$D$4:$AP$1445,MATCH($A$3,DB_Typologies!$AQ$4:$AQ$1445,0)+$A478,MATCH(F$3,TQoL_Indexes!$B$8:$AK$8,0)),"")</f>
        <v/>
      </c>
      <c r="G478" s="86" t="str">
        <f>IFERROR(INDEX(DB_Typologies!$D$4:$AP$1445,MATCH($A$3,DB_Typologies!$AQ$4:$AQ$1445,0)+$A478,MATCH(G$3,TQoL_Indexes!$B$8:$AK$8,0)),"")</f>
        <v/>
      </c>
      <c r="H478" s="86" t="str">
        <f>IFERROR(INDEX(DB_Typologies!$D$4:$AP$1445,MATCH($A$3,DB_Typologies!$AQ$4:$AQ$1445,0)+$A478,MATCH(H$3,TQoL_Indexes!$B$8:$AK$8,0)),"")</f>
        <v/>
      </c>
      <c r="I478" s="86" t="str">
        <f>IFERROR(INDEX(DB_Typologies!$D$4:$AP$1445,MATCH($A$3,DB_Typologies!$AQ$4:$AQ$1445,0)+$A478,MATCH(I$3,TQoL_Indexes!$B$8:$AK$8,0)),"")</f>
        <v/>
      </c>
      <c r="J478" s="86" t="str">
        <f>IFERROR(INDEX(DB_Typologies!$D$4:$AP$1445,MATCH($A$3,DB_Typologies!$AQ$4:$AQ$1445,0)+$A478,MATCH(J$3,TQoL_Indexes!$B$8:$AK$8,0)),"")</f>
        <v/>
      </c>
      <c r="K478" s="86" t="str">
        <f>IFERROR(INDEX(DB_Typologies!$D$4:$AP$1445,MATCH($A$3,DB_Typologies!$AQ$4:$AQ$1445,0)+$A478,MATCH(K$3,TQoL_Indexes!$B$8:$AK$8,0)),"")</f>
        <v/>
      </c>
      <c r="L478" s="86" t="str">
        <f>IFERROR(INDEX(DB_Typologies!$D$4:$AP$1445,MATCH($A$3,DB_Typologies!$AQ$4:$AQ$1445,0)+$A478,MATCH(L$3,TQoL_Indexes!$B$8:$AK$8,0)),"")</f>
        <v/>
      </c>
      <c r="M478" s="86" t="str">
        <f>IFERROR(INDEX(DB_Typologies!$D$4:$AP$1445,MATCH($A$3,DB_Typologies!$AQ$4:$AQ$1445,0)+$A478,MATCH(M$3,TQoL_Indexes!$B$8:$AK$8,0)),"")</f>
        <v/>
      </c>
      <c r="N478" s="86" t="str">
        <f>IFERROR(INDEX(DB_Typologies!$D$4:$AP$1445,MATCH($A$3,DB_Typologies!$AQ$4:$AQ$1445,0)+$A478,MATCH(N$3,TQoL_Indexes!$B$8:$AK$8,0)),"")</f>
        <v/>
      </c>
      <c r="O478" s="86" t="str">
        <f>IFERROR(INDEX(DB_Typologies!$D$4:$AP$1445,MATCH($A$3,DB_Typologies!$AQ$4:$AQ$1445,0)+$A478,MATCH(O$3,TQoL_Indexes!$B$8:$AK$8,0)),"")</f>
        <v/>
      </c>
      <c r="P478" s="86" t="str">
        <f>IFERROR(INDEX(DB_Typologies!$D$4:$AP$1445,MATCH($A$3,DB_Typologies!$AQ$4:$AQ$1445,0)+$A478,MATCH(P$3,TQoL_Indexes!$B$8:$AK$8,0)),"")</f>
        <v/>
      </c>
      <c r="Q478" s="86" t="str">
        <f>IFERROR(INDEX(DB_Typologies!$D$4:$AP$1445,MATCH($A$3,DB_Typologies!$AQ$4:$AQ$1445,0)+$A478,MATCH(Q$3,TQoL_Indexes!$B$8:$AK$8,0)),"")</f>
        <v/>
      </c>
      <c r="R478" s="86" t="str">
        <f>IFERROR(INDEX(DB_Typologies!$D$4:$AP$1445,MATCH($A$3,DB_Typologies!$AQ$4:$AQ$1445,0)+$A478,MATCH(R$3,TQoL_Indexes!$B$8:$AK$8,0)),"")</f>
        <v/>
      </c>
      <c r="S478" s="86" t="str">
        <f>IFERROR(INDEX(DB_Typologies!$D$4:$AP$1445,MATCH($A$3,DB_Typologies!$AQ$4:$AQ$1445,0)+$A478,MATCH(S$3,TQoL_Indexes!$B$8:$AK$8,0)),"")</f>
        <v/>
      </c>
      <c r="T478" s="86" t="str">
        <f>IFERROR(INDEX(DB_Typologies!$D$4:$AP$1445,MATCH($A$3,DB_Typologies!$AQ$4:$AQ$1445,0)+$A478,MATCH(T$3,TQoL_Indexes!$B$8:$AK$8,0)),"")</f>
        <v/>
      </c>
      <c r="U478" s="86" t="str">
        <f>IFERROR(INDEX(DB_Typologies!$D$4:$AP$1445,MATCH($A$3,DB_Typologies!$AQ$4:$AQ$1445,0)+$A478,MATCH(U$3,TQoL_Indexes!$B$8:$AK$8,0)),"")</f>
        <v/>
      </c>
      <c r="V478" s="86" t="str">
        <f>IFERROR(INDEX(DB_Typologies!$D$4:$AP$1445,MATCH($A$3,DB_Typologies!$AQ$4:$AQ$1445,0)+$A478,MATCH(V$3,TQoL_Indexes!$B$8:$AK$8,0)),"")</f>
        <v/>
      </c>
      <c r="W478" s="86" t="str">
        <f>IFERROR(INDEX(DB_Typologies!$D$4:$AP$1445,MATCH($A$3,DB_Typologies!$AQ$4:$AQ$1445,0)+$A478,MATCH(W$3,TQoL_Indexes!$B$8:$AK$8,0)),"")</f>
        <v/>
      </c>
      <c r="X478" s="86" t="str">
        <f>IFERROR(INDEX(DB_Typologies!$D$4:$AP$1445,MATCH($A$3,DB_Typologies!$AQ$4:$AQ$1445,0)+$A478,MATCH(X$3,TQoL_Indexes!$B$8:$AK$8,0)),"")</f>
        <v/>
      </c>
      <c r="Y478" s="86" t="str">
        <f>IFERROR(INDEX(DB_Typologies!$D$4:$AP$1445,MATCH($A$3,DB_Typologies!$AQ$4:$AQ$1445,0)+$A478,MATCH(Y$3,TQoL_Indexes!$B$8:$AK$8,0)),"")</f>
        <v/>
      </c>
      <c r="Z478" s="86" t="str">
        <f>IFERROR(INDEX(DB_Typologies!$D$4:$AP$1445,MATCH($A$3,DB_Typologies!$AQ$4:$AQ$1445,0)+$A478,MATCH(Z$3,TQoL_Indexes!$B$8:$AK$8,0)),"")</f>
        <v/>
      </c>
      <c r="AA478" s="86" t="str">
        <f>IFERROR(INDEX(DB_Typologies!$D$4:$AP$1445,MATCH($A$3,DB_Typologies!$AQ$4:$AQ$1445,0)+$A478,MATCH(AA$3,TQoL_Indexes!$B$8:$AK$8,0)),"")</f>
        <v/>
      </c>
      <c r="AB478" s="86" t="str">
        <f>IFERROR(INDEX(DB_Typologies!$D$4:$AP$1445,MATCH($A$3,DB_Typologies!$AQ$4:$AQ$1445,0)+$A478,MATCH(AB$3,TQoL_Indexes!$B$8:$AK$8,0)),"")</f>
        <v/>
      </c>
      <c r="AC478" s="86" t="str">
        <f>IFERROR(INDEX(DB_Typologies!$D$4:$AP$1445,MATCH($A$3,DB_Typologies!$AQ$4:$AQ$1445,0)+$A478,MATCH(AC$3,TQoL_Indexes!$B$8:$AK$8,0)),"")</f>
        <v/>
      </c>
      <c r="AD478" s="86" t="str">
        <f>IFERROR(INDEX(DB_Typologies!$D$4:$AP$1445,MATCH($A$3,DB_Typologies!$AQ$4:$AQ$1445,0)+$A478,MATCH(AD$3,TQoL_Indexes!$B$8:$AK$8,0)),"")</f>
        <v/>
      </c>
      <c r="AE478" s="86" t="str">
        <f>IFERROR(INDEX(DB_Typologies!$D$4:$AP$1445,MATCH($A$3,DB_Typologies!$AQ$4:$AQ$1445,0)+$A478,MATCH(AE$3,TQoL_Indexes!$B$8:$AK$8,0)),"")</f>
        <v/>
      </c>
      <c r="AF478" s="86" t="str">
        <f>IFERROR(INDEX(DB_Typologies!$D$4:$AP$1445,MATCH($A$3,DB_Typologies!$AQ$4:$AQ$1445,0)+$A478,MATCH(AF$3,TQoL_Indexes!$B$8:$AK$8,0)),"")</f>
        <v/>
      </c>
      <c r="AG478" s="86" t="str">
        <f>IFERROR(INDEX(DB_Typologies!$D$4:$AP$1445,MATCH($A$3,DB_Typologies!$AQ$4:$AQ$1445,0)+$A478,MATCH(AG$3,TQoL_Indexes!$B$8:$AK$8,0)),"")</f>
        <v/>
      </c>
      <c r="AH478" s="86" t="str">
        <f>IFERROR(INDEX(DB_Typologies!$D$4:$AP$1445,MATCH($A$3,DB_Typologies!$AQ$4:$AQ$1445,0)+$A478,MATCH(AH$3,TQoL_Indexes!$B$8:$AK$8,0)),"")</f>
        <v/>
      </c>
      <c r="AI478" s="86" t="str">
        <f>IFERROR(INDEX(DB_Typologies!$D$4:$AP$1445,MATCH($A$3,DB_Typologies!$AQ$4:$AQ$1445,0)+$A478,MATCH(AI$3,TQoL_Indexes!$B$8:$AK$8,0)),"")</f>
        <v/>
      </c>
      <c r="AJ478" s="86" t="str">
        <f>IFERROR(INDEX(DB_Typologies!$D$4:$AP$1445,MATCH($A$3,DB_Typologies!$AQ$4:$AQ$1445,0)+$A478,MATCH(AJ$3,TQoL_Indexes!$B$8:$AK$8,0)),"")</f>
        <v/>
      </c>
      <c r="AK478" s="86" t="str">
        <f>IFERROR(INDEX(DB_Typologies!$D$4:$AP$1445,MATCH($A$3,DB_Typologies!$AQ$4:$AQ$1445,0)+$A478,MATCH(AK$3,TQoL_Indexes!$B$8:$AK$8,0)),"")</f>
        <v/>
      </c>
      <c r="AL478" s="86" t="str">
        <f>IFERROR(INDEX(DB_Typologies!$D$4:$AP$1445,MATCH($A$3,DB_Typologies!$AQ$4:$AQ$1445,0)+$A478,MATCH(AL$3,TQoL_Indexes!$B$8:$AK$8,0)),"")</f>
        <v/>
      </c>
      <c r="AM478" s="87" t="str">
        <f>IFERROR(INDEX(DB_Typologies!$D$4:$AP$1445,MATCH($A$3,DB_Typologies!$AQ$4:$AQ$1445,0)+$A478,MATCH(AM$3,TQoL_Indexes!$B$8:$AK$8,0)),"")</f>
        <v/>
      </c>
    </row>
    <row r="479" spans="1:39">
      <c r="A479" s="58" t="str">
        <f>IFERROR(IF(A478+1&lt;COUNTIF(DB_Typologies!$AQ$4:$AQ$1445,$A$3),A478+1,""),"")</f>
        <v/>
      </c>
      <c r="B479" s="120" t="str">
        <f>IFERROR(INDEX(DB_Typologies!$D$4:$AP$1445,MATCH($A$3,DB_Typologies!$AQ$4:$AQ$1445,0)+$A479,MATCH(B$3,TQoL_Indexes!$B$8:$AK$8,0)),"")</f>
        <v/>
      </c>
      <c r="C479" s="86" t="str">
        <f>IFERROR(INDEX(DB_Typologies!$D$4:$AP$1445,MATCH($A$3,DB_Typologies!$AQ$4:$AQ$1445,0)+$A479,MATCH(C$3,TQoL_Indexes!$B$8:$AK$8,0)),"")</f>
        <v/>
      </c>
      <c r="D479" s="87" t="str">
        <f>IFERROR(INDEX(DB_Typologies!$D$4:$AP$1445,MATCH($A$3,DB_Typologies!$AQ$4:$AQ$1445,0)+$A479,MATCH(D$3,TQoL_Indexes!$B$8:$AK$8,0)),"")</f>
        <v/>
      </c>
      <c r="E479" s="86" t="str">
        <f>IFERROR(INDEX(DB_Typologies!$D$4:$AP$1445,MATCH($A$3,DB_Typologies!$AQ$4:$AQ$1445,0)+$A479,MATCH(E$3,TQoL_Indexes!$B$8:$AK$8,0)),"")</f>
        <v/>
      </c>
      <c r="F479" s="86" t="str">
        <f>IFERROR(INDEX(DB_Typologies!$D$4:$AP$1445,MATCH($A$3,DB_Typologies!$AQ$4:$AQ$1445,0)+$A479,MATCH(F$3,TQoL_Indexes!$B$8:$AK$8,0)),"")</f>
        <v/>
      </c>
      <c r="G479" s="86" t="str">
        <f>IFERROR(INDEX(DB_Typologies!$D$4:$AP$1445,MATCH($A$3,DB_Typologies!$AQ$4:$AQ$1445,0)+$A479,MATCH(G$3,TQoL_Indexes!$B$8:$AK$8,0)),"")</f>
        <v/>
      </c>
      <c r="H479" s="86" t="str">
        <f>IFERROR(INDEX(DB_Typologies!$D$4:$AP$1445,MATCH($A$3,DB_Typologies!$AQ$4:$AQ$1445,0)+$A479,MATCH(H$3,TQoL_Indexes!$B$8:$AK$8,0)),"")</f>
        <v/>
      </c>
      <c r="I479" s="86" t="str">
        <f>IFERROR(INDEX(DB_Typologies!$D$4:$AP$1445,MATCH($A$3,DB_Typologies!$AQ$4:$AQ$1445,0)+$A479,MATCH(I$3,TQoL_Indexes!$B$8:$AK$8,0)),"")</f>
        <v/>
      </c>
      <c r="J479" s="86" t="str">
        <f>IFERROR(INDEX(DB_Typologies!$D$4:$AP$1445,MATCH($A$3,DB_Typologies!$AQ$4:$AQ$1445,0)+$A479,MATCH(J$3,TQoL_Indexes!$B$8:$AK$8,0)),"")</f>
        <v/>
      </c>
      <c r="K479" s="86" t="str">
        <f>IFERROR(INDEX(DB_Typologies!$D$4:$AP$1445,MATCH($A$3,DB_Typologies!$AQ$4:$AQ$1445,0)+$A479,MATCH(K$3,TQoL_Indexes!$B$8:$AK$8,0)),"")</f>
        <v/>
      </c>
      <c r="L479" s="86" t="str">
        <f>IFERROR(INDEX(DB_Typologies!$D$4:$AP$1445,MATCH($A$3,DB_Typologies!$AQ$4:$AQ$1445,0)+$A479,MATCH(L$3,TQoL_Indexes!$B$8:$AK$8,0)),"")</f>
        <v/>
      </c>
      <c r="M479" s="86" t="str">
        <f>IFERROR(INDEX(DB_Typologies!$D$4:$AP$1445,MATCH($A$3,DB_Typologies!$AQ$4:$AQ$1445,0)+$A479,MATCH(M$3,TQoL_Indexes!$B$8:$AK$8,0)),"")</f>
        <v/>
      </c>
      <c r="N479" s="86" t="str">
        <f>IFERROR(INDEX(DB_Typologies!$D$4:$AP$1445,MATCH($A$3,DB_Typologies!$AQ$4:$AQ$1445,0)+$A479,MATCH(N$3,TQoL_Indexes!$B$8:$AK$8,0)),"")</f>
        <v/>
      </c>
      <c r="O479" s="86" t="str">
        <f>IFERROR(INDEX(DB_Typologies!$D$4:$AP$1445,MATCH($A$3,DB_Typologies!$AQ$4:$AQ$1445,0)+$A479,MATCH(O$3,TQoL_Indexes!$B$8:$AK$8,0)),"")</f>
        <v/>
      </c>
      <c r="P479" s="86" t="str">
        <f>IFERROR(INDEX(DB_Typologies!$D$4:$AP$1445,MATCH($A$3,DB_Typologies!$AQ$4:$AQ$1445,0)+$A479,MATCH(P$3,TQoL_Indexes!$B$8:$AK$8,0)),"")</f>
        <v/>
      </c>
      <c r="Q479" s="86" t="str">
        <f>IFERROR(INDEX(DB_Typologies!$D$4:$AP$1445,MATCH($A$3,DB_Typologies!$AQ$4:$AQ$1445,0)+$A479,MATCH(Q$3,TQoL_Indexes!$B$8:$AK$8,0)),"")</f>
        <v/>
      </c>
      <c r="R479" s="86" t="str">
        <f>IFERROR(INDEX(DB_Typologies!$D$4:$AP$1445,MATCH($A$3,DB_Typologies!$AQ$4:$AQ$1445,0)+$A479,MATCH(R$3,TQoL_Indexes!$B$8:$AK$8,0)),"")</f>
        <v/>
      </c>
      <c r="S479" s="86" t="str">
        <f>IFERROR(INDEX(DB_Typologies!$D$4:$AP$1445,MATCH($A$3,DB_Typologies!$AQ$4:$AQ$1445,0)+$A479,MATCH(S$3,TQoL_Indexes!$B$8:$AK$8,0)),"")</f>
        <v/>
      </c>
      <c r="T479" s="86" t="str">
        <f>IFERROR(INDEX(DB_Typologies!$D$4:$AP$1445,MATCH($A$3,DB_Typologies!$AQ$4:$AQ$1445,0)+$A479,MATCH(T$3,TQoL_Indexes!$B$8:$AK$8,0)),"")</f>
        <v/>
      </c>
      <c r="U479" s="86" t="str">
        <f>IFERROR(INDEX(DB_Typologies!$D$4:$AP$1445,MATCH($A$3,DB_Typologies!$AQ$4:$AQ$1445,0)+$A479,MATCH(U$3,TQoL_Indexes!$B$8:$AK$8,0)),"")</f>
        <v/>
      </c>
      <c r="V479" s="86" t="str">
        <f>IFERROR(INDEX(DB_Typologies!$D$4:$AP$1445,MATCH($A$3,DB_Typologies!$AQ$4:$AQ$1445,0)+$A479,MATCH(V$3,TQoL_Indexes!$B$8:$AK$8,0)),"")</f>
        <v/>
      </c>
      <c r="W479" s="86" t="str">
        <f>IFERROR(INDEX(DB_Typologies!$D$4:$AP$1445,MATCH($A$3,DB_Typologies!$AQ$4:$AQ$1445,0)+$A479,MATCH(W$3,TQoL_Indexes!$B$8:$AK$8,0)),"")</f>
        <v/>
      </c>
      <c r="X479" s="86" t="str">
        <f>IFERROR(INDEX(DB_Typologies!$D$4:$AP$1445,MATCH($A$3,DB_Typologies!$AQ$4:$AQ$1445,0)+$A479,MATCH(X$3,TQoL_Indexes!$B$8:$AK$8,0)),"")</f>
        <v/>
      </c>
      <c r="Y479" s="86" t="str">
        <f>IFERROR(INDEX(DB_Typologies!$D$4:$AP$1445,MATCH($A$3,DB_Typologies!$AQ$4:$AQ$1445,0)+$A479,MATCH(Y$3,TQoL_Indexes!$B$8:$AK$8,0)),"")</f>
        <v/>
      </c>
      <c r="Z479" s="86" t="str">
        <f>IFERROR(INDEX(DB_Typologies!$D$4:$AP$1445,MATCH($A$3,DB_Typologies!$AQ$4:$AQ$1445,0)+$A479,MATCH(Z$3,TQoL_Indexes!$B$8:$AK$8,0)),"")</f>
        <v/>
      </c>
      <c r="AA479" s="86" t="str">
        <f>IFERROR(INDEX(DB_Typologies!$D$4:$AP$1445,MATCH($A$3,DB_Typologies!$AQ$4:$AQ$1445,0)+$A479,MATCH(AA$3,TQoL_Indexes!$B$8:$AK$8,0)),"")</f>
        <v/>
      </c>
      <c r="AB479" s="86" t="str">
        <f>IFERROR(INDEX(DB_Typologies!$D$4:$AP$1445,MATCH($A$3,DB_Typologies!$AQ$4:$AQ$1445,0)+$A479,MATCH(AB$3,TQoL_Indexes!$B$8:$AK$8,0)),"")</f>
        <v/>
      </c>
      <c r="AC479" s="86" t="str">
        <f>IFERROR(INDEX(DB_Typologies!$D$4:$AP$1445,MATCH($A$3,DB_Typologies!$AQ$4:$AQ$1445,0)+$A479,MATCH(AC$3,TQoL_Indexes!$B$8:$AK$8,0)),"")</f>
        <v/>
      </c>
      <c r="AD479" s="86" t="str">
        <f>IFERROR(INDEX(DB_Typologies!$D$4:$AP$1445,MATCH($A$3,DB_Typologies!$AQ$4:$AQ$1445,0)+$A479,MATCH(AD$3,TQoL_Indexes!$B$8:$AK$8,0)),"")</f>
        <v/>
      </c>
      <c r="AE479" s="86" t="str">
        <f>IFERROR(INDEX(DB_Typologies!$D$4:$AP$1445,MATCH($A$3,DB_Typologies!$AQ$4:$AQ$1445,0)+$A479,MATCH(AE$3,TQoL_Indexes!$B$8:$AK$8,0)),"")</f>
        <v/>
      </c>
      <c r="AF479" s="86" t="str">
        <f>IFERROR(INDEX(DB_Typologies!$D$4:$AP$1445,MATCH($A$3,DB_Typologies!$AQ$4:$AQ$1445,0)+$A479,MATCH(AF$3,TQoL_Indexes!$B$8:$AK$8,0)),"")</f>
        <v/>
      </c>
      <c r="AG479" s="86" t="str">
        <f>IFERROR(INDEX(DB_Typologies!$D$4:$AP$1445,MATCH($A$3,DB_Typologies!$AQ$4:$AQ$1445,0)+$A479,MATCH(AG$3,TQoL_Indexes!$B$8:$AK$8,0)),"")</f>
        <v/>
      </c>
      <c r="AH479" s="86" t="str">
        <f>IFERROR(INDEX(DB_Typologies!$D$4:$AP$1445,MATCH($A$3,DB_Typologies!$AQ$4:$AQ$1445,0)+$A479,MATCH(AH$3,TQoL_Indexes!$B$8:$AK$8,0)),"")</f>
        <v/>
      </c>
      <c r="AI479" s="86" t="str">
        <f>IFERROR(INDEX(DB_Typologies!$D$4:$AP$1445,MATCH($A$3,DB_Typologies!$AQ$4:$AQ$1445,0)+$A479,MATCH(AI$3,TQoL_Indexes!$B$8:$AK$8,0)),"")</f>
        <v/>
      </c>
      <c r="AJ479" s="86" t="str">
        <f>IFERROR(INDEX(DB_Typologies!$D$4:$AP$1445,MATCH($A$3,DB_Typologies!$AQ$4:$AQ$1445,0)+$A479,MATCH(AJ$3,TQoL_Indexes!$B$8:$AK$8,0)),"")</f>
        <v/>
      </c>
      <c r="AK479" s="86" t="str">
        <f>IFERROR(INDEX(DB_Typologies!$D$4:$AP$1445,MATCH($A$3,DB_Typologies!$AQ$4:$AQ$1445,0)+$A479,MATCH(AK$3,TQoL_Indexes!$B$8:$AK$8,0)),"")</f>
        <v/>
      </c>
      <c r="AL479" s="86" t="str">
        <f>IFERROR(INDEX(DB_Typologies!$D$4:$AP$1445,MATCH($A$3,DB_Typologies!$AQ$4:$AQ$1445,0)+$A479,MATCH(AL$3,TQoL_Indexes!$B$8:$AK$8,0)),"")</f>
        <v/>
      </c>
      <c r="AM479" s="87" t="str">
        <f>IFERROR(INDEX(DB_Typologies!$D$4:$AP$1445,MATCH($A$3,DB_Typologies!$AQ$4:$AQ$1445,0)+$A479,MATCH(AM$3,TQoL_Indexes!$B$8:$AK$8,0)),"")</f>
        <v/>
      </c>
    </row>
    <row r="480" spans="1:39">
      <c r="A480" s="58" t="str">
        <f>IFERROR(IF(A479+1&lt;COUNTIF(DB_Typologies!$AQ$4:$AQ$1445,$A$3),A479+1,""),"")</f>
        <v/>
      </c>
      <c r="B480" s="120" t="str">
        <f>IFERROR(INDEX(DB_Typologies!$D$4:$AP$1445,MATCH($A$3,DB_Typologies!$AQ$4:$AQ$1445,0)+$A480,MATCH(B$3,TQoL_Indexes!$B$8:$AK$8,0)),"")</f>
        <v/>
      </c>
      <c r="C480" s="86" t="str">
        <f>IFERROR(INDEX(DB_Typologies!$D$4:$AP$1445,MATCH($A$3,DB_Typologies!$AQ$4:$AQ$1445,0)+$A480,MATCH(C$3,TQoL_Indexes!$B$8:$AK$8,0)),"")</f>
        <v/>
      </c>
      <c r="D480" s="87" t="str">
        <f>IFERROR(INDEX(DB_Typologies!$D$4:$AP$1445,MATCH($A$3,DB_Typologies!$AQ$4:$AQ$1445,0)+$A480,MATCH(D$3,TQoL_Indexes!$B$8:$AK$8,0)),"")</f>
        <v/>
      </c>
      <c r="E480" s="86" t="str">
        <f>IFERROR(INDEX(DB_Typologies!$D$4:$AP$1445,MATCH($A$3,DB_Typologies!$AQ$4:$AQ$1445,0)+$A480,MATCH(E$3,TQoL_Indexes!$B$8:$AK$8,0)),"")</f>
        <v/>
      </c>
      <c r="F480" s="86" t="str">
        <f>IFERROR(INDEX(DB_Typologies!$D$4:$AP$1445,MATCH($A$3,DB_Typologies!$AQ$4:$AQ$1445,0)+$A480,MATCH(F$3,TQoL_Indexes!$B$8:$AK$8,0)),"")</f>
        <v/>
      </c>
      <c r="G480" s="86" t="str">
        <f>IFERROR(INDEX(DB_Typologies!$D$4:$AP$1445,MATCH($A$3,DB_Typologies!$AQ$4:$AQ$1445,0)+$A480,MATCH(G$3,TQoL_Indexes!$B$8:$AK$8,0)),"")</f>
        <v/>
      </c>
      <c r="H480" s="86" t="str">
        <f>IFERROR(INDEX(DB_Typologies!$D$4:$AP$1445,MATCH($A$3,DB_Typologies!$AQ$4:$AQ$1445,0)+$A480,MATCH(H$3,TQoL_Indexes!$B$8:$AK$8,0)),"")</f>
        <v/>
      </c>
      <c r="I480" s="86" t="str">
        <f>IFERROR(INDEX(DB_Typologies!$D$4:$AP$1445,MATCH($A$3,DB_Typologies!$AQ$4:$AQ$1445,0)+$A480,MATCH(I$3,TQoL_Indexes!$B$8:$AK$8,0)),"")</f>
        <v/>
      </c>
      <c r="J480" s="86" t="str">
        <f>IFERROR(INDEX(DB_Typologies!$D$4:$AP$1445,MATCH($A$3,DB_Typologies!$AQ$4:$AQ$1445,0)+$A480,MATCH(J$3,TQoL_Indexes!$B$8:$AK$8,0)),"")</f>
        <v/>
      </c>
      <c r="K480" s="86" t="str">
        <f>IFERROR(INDEX(DB_Typologies!$D$4:$AP$1445,MATCH($A$3,DB_Typologies!$AQ$4:$AQ$1445,0)+$A480,MATCH(K$3,TQoL_Indexes!$B$8:$AK$8,0)),"")</f>
        <v/>
      </c>
      <c r="L480" s="86" t="str">
        <f>IFERROR(INDEX(DB_Typologies!$D$4:$AP$1445,MATCH($A$3,DB_Typologies!$AQ$4:$AQ$1445,0)+$A480,MATCH(L$3,TQoL_Indexes!$B$8:$AK$8,0)),"")</f>
        <v/>
      </c>
      <c r="M480" s="86" t="str">
        <f>IFERROR(INDEX(DB_Typologies!$D$4:$AP$1445,MATCH($A$3,DB_Typologies!$AQ$4:$AQ$1445,0)+$A480,MATCH(M$3,TQoL_Indexes!$B$8:$AK$8,0)),"")</f>
        <v/>
      </c>
      <c r="N480" s="86" t="str">
        <f>IFERROR(INDEX(DB_Typologies!$D$4:$AP$1445,MATCH($A$3,DB_Typologies!$AQ$4:$AQ$1445,0)+$A480,MATCH(N$3,TQoL_Indexes!$B$8:$AK$8,0)),"")</f>
        <v/>
      </c>
      <c r="O480" s="86" t="str">
        <f>IFERROR(INDEX(DB_Typologies!$D$4:$AP$1445,MATCH($A$3,DB_Typologies!$AQ$4:$AQ$1445,0)+$A480,MATCH(O$3,TQoL_Indexes!$B$8:$AK$8,0)),"")</f>
        <v/>
      </c>
      <c r="P480" s="86" t="str">
        <f>IFERROR(INDEX(DB_Typologies!$D$4:$AP$1445,MATCH($A$3,DB_Typologies!$AQ$4:$AQ$1445,0)+$A480,MATCH(P$3,TQoL_Indexes!$B$8:$AK$8,0)),"")</f>
        <v/>
      </c>
      <c r="Q480" s="86" t="str">
        <f>IFERROR(INDEX(DB_Typologies!$D$4:$AP$1445,MATCH($A$3,DB_Typologies!$AQ$4:$AQ$1445,0)+$A480,MATCH(Q$3,TQoL_Indexes!$B$8:$AK$8,0)),"")</f>
        <v/>
      </c>
      <c r="R480" s="86" t="str">
        <f>IFERROR(INDEX(DB_Typologies!$D$4:$AP$1445,MATCH($A$3,DB_Typologies!$AQ$4:$AQ$1445,0)+$A480,MATCH(R$3,TQoL_Indexes!$B$8:$AK$8,0)),"")</f>
        <v/>
      </c>
      <c r="S480" s="86" t="str">
        <f>IFERROR(INDEX(DB_Typologies!$D$4:$AP$1445,MATCH($A$3,DB_Typologies!$AQ$4:$AQ$1445,0)+$A480,MATCH(S$3,TQoL_Indexes!$B$8:$AK$8,0)),"")</f>
        <v/>
      </c>
      <c r="T480" s="86" t="str">
        <f>IFERROR(INDEX(DB_Typologies!$D$4:$AP$1445,MATCH($A$3,DB_Typologies!$AQ$4:$AQ$1445,0)+$A480,MATCH(T$3,TQoL_Indexes!$B$8:$AK$8,0)),"")</f>
        <v/>
      </c>
      <c r="U480" s="86" t="str">
        <f>IFERROR(INDEX(DB_Typologies!$D$4:$AP$1445,MATCH($A$3,DB_Typologies!$AQ$4:$AQ$1445,0)+$A480,MATCH(U$3,TQoL_Indexes!$B$8:$AK$8,0)),"")</f>
        <v/>
      </c>
      <c r="V480" s="86" t="str">
        <f>IFERROR(INDEX(DB_Typologies!$D$4:$AP$1445,MATCH($A$3,DB_Typologies!$AQ$4:$AQ$1445,0)+$A480,MATCH(V$3,TQoL_Indexes!$B$8:$AK$8,0)),"")</f>
        <v/>
      </c>
      <c r="W480" s="86" t="str">
        <f>IFERROR(INDEX(DB_Typologies!$D$4:$AP$1445,MATCH($A$3,DB_Typologies!$AQ$4:$AQ$1445,0)+$A480,MATCH(W$3,TQoL_Indexes!$B$8:$AK$8,0)),"")</f>
        <v/>
      </c>
      <c r="X480" s="86" t="str">
        <f>IFERROR(INDEX(DB_Typologies!$D$4:$AP$1445,MATCH($A$3,DB_Typologies!$AQ$4:$AQ$1445,0)+$A480,MATCH(X$3,TQoL_Indexes!$B$8:$AK$8,0)),"")</f>
        <v/>
      </c>
      <c r="Y480" s="86" t="str">
        <f>IFERROR(INDEX(DB_Typologies!$D$4:$AP$1445,MATCH($A$3,DB_Typologies!$AQ$4:$AQ$1445,0)+$A480,MATCH(Y$3,TQoL_Indexes!$B$8:$AK$8,0)),"")</f>
        <v/>
      </c>
      <c r="Z480" s="86" t="str">
        <f>IFERROR(INDEX(DB_Typologies!$D$4:$AP$1445,MATCH($A$3,DB_Typologies!$AQ$4:$AQ$1445,0)+$A480,MATCH(Z$3,TQoL_Indexes!$B$8:$AK$8,0)),"")</f>
        <v/>
      </c>
      <c r="AA480" s="86" t="str">
        <f>IFERROR(INDEX(DB_Typologies!$D$4:$AP$1445,MATCH($A$3,DB_Typologies!$AQ$4:$AQ$1445,0)+$A480,MATCH(AA$3,TQoL_Indexes!$B$8:$AK$8,0)),"")</f>
        <v/>
      </c>
      <c r="AB480" s="86" t="str">
        <f>IFERROR(INDEX(DB_Typologies!$D$4:$AP$1445,MATCH($A$3,DB_Typologies!$AQ$4:$AQ$1445,0)+$A480,MATCH(AB$3,TQoL_Indexes!$B$8:$AK$8,0)),"")</f>
        <v/>
      </c>
      <c r="AC480" s="86" t="str">
        <f>IFERROR(INDEX(DB_Typologies!$D$4:$AP$1445,MATCH($A$3,DB_Typologies!$AQ$4:$AQ$1445,0)+$A480,MATCH(AC$3,TQoL_Indexes!$B$8:$AK$8,0)),"")</f>
        <v/>
      </c>
      <c r="AD480" s="86" t="str">
        <f>IFERROR(INDEX(DB_Typologies!$D$4:$AP$1445,MATCH($A$3,DB_Typologies!$AQ$4:$AQ$1445,0)+$A480,MATCH(AD$3,TQoL_Indexes!$B$8:$AK$8,0)),"")</f>
        <v/>
      </c>
      <c r="AE480" s="86" t="str">
        <f>IFERROR(INDEX(DB_Typologies!$D$4:$AP$1445,MATCH($A$3,DB_Typologies!$AQ$4:$AQ$1445,0)+$A480,MATCH(AE$3,TQoL_Indexes!$B$8:$AK$8,0)),"")</f>
        <v/>
      </c>
      <c r="AF480" s="86" t="str">
        <f>IFERROR(INDEX(DB_Typologies!$D$4:$AP$1445,MATCH($A$3,DB_Typologies!$AQ$4:$AQ$1445,0)+$A480,MATCH(AF$3,TQoL_Indexes!$B$8:$AK$8,0)),"")</f>
        <v/>
      </c>
      <c r="AG480" s="86" t="str">
        <f>IFERROR(INDEX(DB_Typologies!$D$4:$AP$1445,MATCH($A$3,DB_Typologies!$AQ$4:$AQ$1445,0)+$A480,MATCH(AG$3,TQoL_Indexes!$B$8:$AK$8,0)),"")</f>
        <v/>
      </c>
      <c r="AH480" s="86" t="str">
        <f>IFERROR(INDEX(DB_Typologies!$D$4:$AP$1445,MATCH($A$3,DB_Typologies!$AQ$4:$AQ$1445,0)+$A480,MATCH(AH$3,TQoL_Indexes!$B$8:$AK$8,0)),"")</f>
        <v/>
      </c>
      <c r="AI480" s="86" t="str">
        <f>IFERROR(INDEX(DB_Typologies!$D$4:$AP$1445,MATCH($A$3,DB_Typologies!$AQ$4:$AQ$1445,0)+$A480,MATCH(AI$3,TQoL_Indexes!$B$8:$AK$8,0)),"")</f>
        <v/>
      </c>
      <c r="AJ480" s="86" t="str">
        <f>IFERROR(INDEX(DB_Typologies!$D$4:$AP$1445,MATCH($A$3,DB_Typologies!$AQ$4:$AQ$1445,0)+$A480,MATCH(AJ$3,TQoL_Indexes!$B$8:$AK$8,0)),"")</f>
        <v/>
      </c>
      <c r="AK480" s="86" t="str">
        <f>IFERROR(INDEX(DB_Typologies!$D$4:$AP$1445,MATCH($A$3,DB_Typologies!$AQ$4:$AQ$1445,0)+$A480,MATCH(AK$3,TQoL_Indexes!$B$8:$AK$8,0)),"")</f>
        <v/>
      </c>
      <c r="AL480" s="86" t="str">
        <f>IFERROR(INDEX(DB_Typologies!$D$4:$AP$1445,MATCH($A$3,DB_Typologies!$AQ$4:$AQ$1445,0)+$A480,MATCH(AL$3,TQoL_Indexes!$B$8:$AK$8,0)),"")</f>
        <v/>
      </c>
      <c r="AM480" s="87" t="str">
        <f>IFERROR(INDEX(DB_Typologies!$D$4:$AP$1445,MATCH($A$3,DB_Typologies!$AQ$4:$AQ$1445,0)+$A480,MATCH(AM$3,TQoL_Indexes!$B$8:$AK$8,0)),"")</f>
        <v/>
      </c>
    </row>
    <row r="481" spans="1:39">
      <c r="A481" s="58" t="str">
        <f>IFERROR(IF(A480+1&lt;COUNTIF(DB_Typologies!$AQ$4:$AQ$1445,$A$3),A480+1,""),"")</f>
        <v/>
      </c>
      <c r="B481" s="120" t="str">
        <f>IFERROR(INDEX(DB_Typologies!$D$4:$AP$1445,MATCH($A$3,DB_Typologies!$AQ$4:$AQ$1445,0)+$A481,MATCH(B$3,TQoL_Indexes!$B$8:$AK$8,0)),"")</f>
        <v/>
      </c>
      <c r="C481" s="86" t="str">
        <f>IFERROR(INDEX(DB_Typologies!$D$4:$AP$1445,MATCH($A$3,DB_Typologies!$AQ$4:$AQ$1445,0)+$A481,MATCH(C$3,TQoL_Indexes!$B$8:$AK$8,0)),"")</f>
        <v/>
      </c>
      <c r="D481" s="87" t="str">
        <f>IFERROR(INDEX(DB_Typologies!$D$4:$AP$1445,MATCH($A$3,DB_Typologies!$AQ$4:$AQ$1445,0)+$A481,MATCH(D$3,TQoL_Indexes!$B$8:$AK$8,0)),"")</f>
        <v/>
      </c>
      <c r="E481" s="86" t="str">
        <f>IFERROR(INDEX(DB_Typologies!$D$4:$AP$1445,MATCH($A$3,DB_Typologies!$AQ$4:$AQ$1445,0)+$A481,MATCH(E$3,TQoL_Indexes!$B$8:$AK$8,0)),"")</f>
        <v/>
      </c>
      <c r="F481" s="86" t="str">
        <f>IFERROR(INDEX(DB_Typologies!$D$4:$AP$1445,MATCH($A$3,DB_Typologies!$AQ$4:$AQ$1445,0)+$A481,MATCH(F$3,TQoL_Indexes!$B$8:$AK$8,0)),"")</f>
        <v/>
      </c>
      <c r="G481" s="86" t="str">
        <f>IFERROR(INDEX(DB_Typologies!$D$4:$AP$1445,MATCH($A$3,DB_Typologies!$AQ$4:$AQ$1445,0)+$A481,MATCH(G$3,TQoL_Indexes!$B$8:$AK$8,0)),"")</f>
        <v/>
      </c>
      <c r="H481" s="86" t="str">
        <f>IFERROR(INDEX(DB_Typologies!$D$4:$AP$1445,MATCH($A$3,DB_Typologies!$AQ$4:$AQ$1445,0)+$A481,MATCH(H$3,TQoL_Indexes!$B$8:$AK$8,0)),"")</f>
        <v/>
      </c>
      <c r="I481" s="86" t="str">
        <f>IFERROR(INDEX(DB_Typologies!$D$4:$AP$1445,MATCH($A$3,DB_Typologies!$AQ$4:$AQ$1445,0)+$A481,MATCH(I$3,TQoL_Indexes!$B$8:$AK$8,0)),"")</f>
        <v/>
      </c>
      <c r="J481" s="86" t="str">
        <f>IFERROR(INDEX(DB_Typologies!$D$4:$AP$1445,MATCH($A$3,DB_Typologies!$AQ$4:$AQ$1445,0)+$A481,MATCH(J$3,TQoL_Indexes!$B$8:$AK$8,0)),"")</f>
        <v/>
      </c>
      <c r="K481" s="86" t="str">
        <f>IFERROR(INDEX(DB_Typologies!$D$4:$AP$1445,MATCH($A$3,DB_Typologies!$AQ$4:$AQ$1445,0)+$A481,MATCH(K$3,TQoL_Indexes!$B$8:$AK$8,0)),"")</f>
        <v/>
      </c>
      <c r="L481" s="86" t="str">
        <f>IFERROR(INDEX(DB_Typologies!$D$4:$AP$1445,MATCH($A$3,DB_Typologies!$AQ$4:$AQ$1445,0)+$A481,MATCH(L$3,TQoL_Indexes!$B$8:$AK$8,0)),"")</f>
        <v/>
      </c>
      <c r="M481" s="86" t="str">
        <f>IFERROR(INDEX(DB_Typologies!$D$4:$AP$1445,MATCH($A$3,DB_Typologies!$AQ$4:$AQ$1445,0)+$A481,MATCH(M$3,TQoL_Indexes!$B$8:$AK$8,0)),"")</f>
        <v/>
      </c>
      <c r="N481" s="86" t="str">
        <f>IFERROR(INDEX(DB_Typologies!$D$4:$AP$1445,MATCH($A$3,DB_Typologies!$AQ$4:$AQ$1445,0)+$A481,MATCH(N$3,TQoL_Indexes!$B$8:$AK$8,0)),"")</f>
        <v/>
      </c>
      <c r="O481" s="86" t="str">
        <f>IFERROR(INDEX(DB_Typologies!$D$4:$AP$1445,MATCH($A$3,DB_Typologies!$AQ$4:$AQ$1445,0)+$A481,MATCH(O$3,TQoL_Indexes!$B$8:$AK$8,0)),"")</f>
        <v/>
      </c>
      <c r="P481" s="86" t="str">
        <f>IFERROR(INDEX(DB_Typologies!$D$4:$AP$1445,MATCH($A$3,DB_Typologies!$AQ$4:$AQ$1445,0)+$A481,MATCH(P$3,TQoL_Indexes!$B$8:$AK$8,0)),"")</f>
        <v/>
      </c>
      <c r="Q481" s="86" t="str">
        <f>IFERROR(INDEX(DB_Typologies!$D$4:$AP$1445,MATCH($A$3,DB_Typologies!$AQ$4:$AQ$1445,0)+$A481,MATCH(Q$3,TQoL_Indexes!$B$8:$AK$8,0)),"")</f>
        <v/>
      </c>
      <c r="R481" s="86" t="str">
        <f>IFERROR(INDEX(DB_Typologies!$D$4:$AP$1445,MATCH($A$3,DB_Typologies!$AQ$4:$AQ$1445,0)+$A481,MATCH(R$3,TQoL_Indexes!$B$8:$AK$8,0)),"")</f>
        <v/>
      </c>
      <c r="S481" s="86" t="str">
        <f>IFERROR(INDEX(DB_Typologies!$D$4:$AP$1445,MATCH($A$3,DB_Typologies!$AQ$4:$AQ$1445,0)+$A481,MATCH(S$3,TQoL_Indexes!$B$8:$AK$8,0)),"")</f>
        <v/>
      </c>
      <c r="T481" s="86" t="str">
        <f>IFERROR(INDEX(DB_Typologies!$D$4:$AP$1445,MATCH($A$3,DB_Typologies!$AQ$4:$AQ$1445,0)+$A481,MATCH(T$3,TQoL_Indexes!$B$8:$AK$8,0)),"")</f>
        <v/>
      </c>
      <c r="U481" s="86" t="str">
        <f>IFERROR(INDEX(DB_Typologies!$D$4:$AP$1445,MATCH($A$3,DB_Typologies!$AQ$4:$AQ$1445,0)+$A481,MATCH(U$3,TQoL_Indexes!$B$8:$AK$8,0)),"")</f>
        <v/>
      </c>
      <c r="V481" s="86" t="str">
        <f>IFERROR(INDEX(DB_Typologies!$D$4:$AP$1445,MATCH($A$3,DB_Typologies!$AQ$4:$AQ$1445,0)+$A481,MATCH(V$3,TQoL_Indexes!$B$8:$AK$8,0)),"")</f>
        <v/>
      </c>
      <c r="W481" s="86" t="str">
        <f>IFERROR(INDEX(DB_Typologies!$D$4:$AP$1445,MATCH($A$3,DB_Typologies!$AQ$4:$AQ$1445,0)+$A481,MATCH(W$3,TQoL_Indexes!$B$8:$AK$8,0)),"")</f>
        <v/>
      </c>
      <c r="X481" s="86" t="str">
        <f>IFERROR(INDEX(DB_Typologies!$D$4:$AP$1445,MATCH($A$3,DB_Typologies!$AQ$4:$AQ$1445,0)+$A481,MATCH(X$3,TQoL_Indexes!$B$8:$AK$8,0)),"")</f>
        <v/>
      </c>
      <c r="Y481" s="86" t="str">
        <f>IFERROR(INDEX(DB_Typologies!$D$4:$AP$1445,MATCH($A$3,DB_Typologies!$AQ$4:$AQ$1445,0)+$A481,MATCH(Y$3,TQoL_Indexes!$B$8:$AK$8,0)),"")</f>
        <v/>
      </c>
      <c r="Z481" s="86" t="str">
        <f>IFERROR(INDEX(DB_Typologies!$D$4:$AP$1445,MATCH($A$3,DB_Typologies!$AQ$4:$AQ$1445,0)+$A481,MATCH(Z$3,TQoL_Indexes!$B$8:$AK$8,0)),"")</f>
        <v/>
      </c>
      <c r="AA481" s="86" t="str">
        <f>IFERROR(INDEX(DB_Typologies!$D$4:$AP$1445,MATCH($A$3,DB_Typologies!$AQ$4:$AQ$1445,0)+$A481,MATCH(AA$3,TQoL_Indexes!$B$8:$AK$8,0)),"")</f>
        <v/>
      </c>
      <c r="AB481" s="86" t="str">
        <f>IFERROR(INDEX(DB_Typologies!$D$4:$AP$1445,MATCH($A$3,DB_Typologies!$AQ$4:$AQ$1445,0)+$A481,MATCH(AB$3,TQoL_Indexes!$B$8:$AK$8,0)),"")</f>
        <v/>
      </c>
      <c r="AC481" s="86" t="str">
        <f>IFERROR(INDEX(DB_Typologies!$D$4:$AP$1445,MATCH($A$3,DB_Typologies!$AQ$4:$AQ$1445,0)+$A481,MATCH(AC$3,TQoL_Indexes!$B$8:$AK$8,0)),"")</f>
        <v/>
      </c>
      <c r="AD481" s="86" t="str">
        <f>IFERROR(INDEX(DB_Typologies!$D$4:$AP$1445,MATCH($A$3,DB_Typologies!$AQ$4:$AQ$1445,0)+$A481,MATCH(AD$3,TQoL_Indexes!$B$8:$AK$8,0)),"")</f>
        <v/>
      </c>
      <c r="AE481" s="86" t="str">
        <f>IFERROR(INDEX(DB_Typologies!$D$4:$AP$1445,MATCH($A$3,DB_Typologies!$AQ$4:$AQ$1445,0)+$A481,MATCH(AE$3,TQoL_Indexes!$B$8:$AK$8,0)),"")</f>
        <v/>
      </c>
      <c r="AF481" s="86" t="str">
        <f>IFERROR(INDEX(DB_Typologies!$D$4:$AP$1445,MATCH($A$3,DB_Typologies!$AQ$4:$AQ$1445,0)+$A481,MATCH(AF$3,TQoL_Indexes!$B$8:$AK$8,0)),"")</f>
        <v/>
      </c>
      <c r="AG481" s="86" t="str">
        <f>IFERROR(INDEX(DB_Typologies!$D$4:$AP$1445,MATCH($A$3,DB_Typologies!$AQ$4:$AQ$1445,0)+$A481,MATCH(AG$3,TQoL_Indexes!$B$8:$AK$8,0)),"")</f>
        <v/>
      </c>
      <c r="AH481" s="86" t="str">
        <f>IFERROR(INDEX(DB_Typologies!$D$4:$AP$1445,MATCH($A$3,DB_Typologies!$AQ$4:$AQ$1445,0)+$A481,MATCH(AH$3,TQoL_Indexes!$B$8:$AK$8,0)),"")</f>
        <v/>
      </c>
      <c r="AI481" s="86" t="str">
        <f>IFERROR(INDEX(DB_Typologies!$D$4:$AP$1445,MATCH($A$3,DB_Typologies!$AQ$4:$AQ$1445,0)+$A481,MATCH(AI$3,TQoL_Indexes!$B$8:$AK$8,0)),"")</f>
        <v/>
      </c>
      <c r="AJ481" s="86" t="str">
        <f>IFERROR(INDEX(DB_Typologies!$D$4:$AP$1445,MATCH($A$3,DB_Typologies!$AQ$4:$AQ$1445,0)+$A481,MATCH(AJ$3,TQoL_Indexes!$B$8:$AK$8,0)),"")</f>
        <v/>
      </c>
      <c r="AK481" s="86" t="str">
        <f>IFERROR(INDEX(DB_Typologies!$D$4:$AP$1445,MATCH($A$3,DB_Typologies!$AQ$4:$AQ$1445,0)+$A481,MATCH(AK$3,TQoL_Indexes!$B$8:$AK$8,0)),"")</f>
        <v/>
      </c>
      <c r="AL481" s="86" t="str">
        <f>IFERROR(INDEX(DB_Typologies!$D$4:$AP$1445,MATCH($A$3,DB_Typologies!$AQ$4:$AQ$1445,0)+$A481,MATCH(AL$3,TQoL_Indexes!$B$8:$AK$8,0)),"")</f>
        <v/>
      </c>
      <c r="AM481" s="87" t="str">
        <f>IFERROR(INDEX(DB_Typologies!$D$4:$AP$1445,MATCH($A$3,DB_Typologies!$AQ$4:$AQ$1445,0)+$A481,MATCH(AM$3,TQoL_Indexes!$B$8:$AK$8,0)),"")</f>
        <v/>
      </c>
    </row>
    <row r="482" spans="1:39">
      <c r="A482" s="58" t="str">
        <f>IFERROR(IF(A481+1&lt;COUNTIF(DB_Typologies!$AQ$4:$AQ$1445,$A$3),A481+1,""),"")</f>
        <v/>
      </c>
      <c r="B482" s="120" t="str">
        <f>IFERROR(INDEX(DB_Typologies!$D$4:$AP$1445,MATCH($A$3,DB_Typologies!$AQ$4:$AQ$1445,0)+$A482,MATCH(B$3,TQoL_Indexes!$B$8:$AK$8,0)),"")</f>
        <v/>
      </c>
      <c r="C482" s="86" t="str">
        <f>IFERROR(INDEX(DB_Typologies!$D$4:$AP$1445,MATCH($A$3,DB_Typologies!$AQ$4:$AQ$1445,0)+$A482,MATCH(C$3,TQoL_Indexes!$B$8:$AK$8,0)),"")</f>
        <v/>
      </c>
      <c r="D482" s="87" t="str">
        <f>IFERROR(INDEX(DB_Typologies!$D$4:$AP$1445,MATCH($A$3,DB_Typologies!$AQ$4:$AQ$1445,0)+$A482,MATCH(D$3,TQoL_Indexes!$B$8:$AK$8,0)),"")</f>
        <v/>
      </c>
      <c r="E482" s="86" t="str">
        <f>IFERROR(INDEX(DB_Typologies!$D$4:$AP$1445,MATCH($A$3,DB_Typologies!$AQ$4:$AQ$1445,0)+$A482,MATCH(E$3,TQoL_Indexes!$B$8:$AK$8,0)),"")</f>
        <v/>
      </c>
      <c r="F482" s="86" t="str">
        <f>IFERROR(INDEX(DB_Typologies!$D$4:$AP$1445,MATCH($A$3,DB_Typologies!$AQ$4:$AQ$1445,0)+$A482,MATCH(F$3,TQoL_Indexes!$B$8:$AK$8,0)),"")</f>
        <v/>
      </c>
      <c r="G482" s="86" t="str">
        <f>IFERROR(INDEX(DB_Typologies!$D$4:$AP$1445,MATCH($A$3,DB_Typologies!$AQ$4:$AQ$1445,0)+$A482,MATCH(G$3,TQoL_Indexes!$B$8:$AK$8,0)),"")</f>
        <v/>
      </c>
      <c r="H482" s="86" t="str">
        <f>IFERROR(INDEX(DB_Typologies!$D$4:$AP$1445,MATCH($A$3,DB_Typologies!$AQ$4:$AQ$1445,0)+$A482,MATCH(H$3,TQoL_Indexes!$B$8:$AK$8,0)),"")</f>
        <v/>
      </c>
      <c r="I482" s="86" t="str">
        <f>IFERROR(INDEX(DB_Typologies!$D$4:$AP$1445,MATCH($A$3,DB_Typologies!$AQ$4:$AQ$1445,0)+$A482,MATCH(I$3,TQoL_Indexes!$B$8:$AK$8,0)),"")</f>
        <v/>
      </c>
      <c r="J482" s="86" t="str">
        <f>IFERROR(INDEX(DB_Typologies!$D$4:$AP$1445,MATCH($A$3,DB_Typologies!$AQ$4:$AQ$1445,0)+$A482,MATCH(J$3,TQoL_Indexes!$B$8:$AK$8,0)),"")</f>
        <v/>
      </c>
      <c r="K482" s="86" t="str">
        <f>IFERROR(INDEX(DB_Typologies!$D$4:$AP$1445,MATCH($A$3,DB_Typologies!$AQ$4:$AQ$1445,0)+$A482,MATCH(K$3,TQoL_Indexes!$B$8:$AK$8,0)),"")</f>
        <v/>
      </c>
      <c r="L482" s="86" t="str">
        <f>IFERROR(INDEX(DB_Typologies!$D$4:$AP$1445,MATCH($A$3,DB_Typologies!$AQ$4:$AQ$1445,0)+$A482,MATCH(L$3,TQoL_Indexes!$B$8:$AK$8,0)),"")</f>
        <v/>
      </c>
      <c r="M482" s="86" t="str">
        <f>IFERROR(INDEX(DB_Typologies!$D$4:$AP$1445,MATCH($A$3,DB_Typologies!$AQ$4:$AQ$1445,0)+$A482,MATCH(M$3,TQoL_Indexes!$B$8:$AK$8,0)),"")</f>
        <v/>
      </c>
      <c r="N482" s="86" t="str">
        <f>IFERROR(INDEX(DB_Typologies!$D$4:$AP$1445,MATCH($A$3,DB_Typologies!$AQ$4:$AQ$1445,0)+$A482,MATCH(N$3,TQoL_Indexes!$B$8:$AK$8,0)),"")</f>
        <v/>
      </c>
      <c r="O482" s="86" t="str">
        <f>IFERROR(INDEX(DB_Typologies!$D$4:$AP$1445,MATCH($A$3,DB_Typologies!$AQ$4:$AQ$1445,0)+$A482,MATCH(O$3,TQoL_Indexes!$B$8:$AK$8,0)),"")</f>
        <v/>
      </c>
      <c r="P482" s="86" t="str">
        <f>IFERROR(INDEX(DB_Typologies!$D$4:$AP$1445,MATCH($A$3,DB_Typologies!$AQ$4:$AQ$1445,0)+$A482,MATCH(P$3,TQoL_Indexes!$B$8:$AK$8,0)),"")</f>
        <v/>
      </c>
      <c r="Q482" s="86" t="str">
        <f>IFERROR(INDEX(DB_Typologies!$D$4:$AP$1445,MATCH($A$3,DB_Typologies!$AQ$4:$AQ$1445,0)+$A482,MATCH(Q$3,TQoL_Indexes!$B$8:$AK$8,0)),"")</f>
        <v/>
      </c>
      <c r="R482" s="86" t="str">
        <f>IFERROR(INDEX(DB_Typologies!$D$4:$AP$1445,MATCH($A$3,DB_Typologies!$AQ$4:$AQ$1445,0)+$A482,MATCH(R$3,TQoL_Indexes!$B$8:$AK$8,0)),"")</f>
        <v/>
      </c>
      <c r="S482" s="86" t="str">
        <f>IFERROR(INDEX(DB_Typologies!$D$4:$AP$1445,MATCH($A$3,DB_Typologies!$AQ$4:$AQ$1445,0)+$A482,MATCH(S$3,TQoL_Indexes!$B$8:$AK$8,0)),"")</f>
        <v/>
      </c>
      <c r="T482" s="86" t="str">
        <f>IFERROR(INDEX(DB_Typologies!$D$4:$AP$1445,MATCH($A$3,DB_Typologies!$AQ$4:$AQ$1445,0)+$A482,MATCH(T$3,TQoL_Indexes!$B$8:$AK$8,0)),"")</f>
        <v/>
      </c>
      <c r="U482" s="86" t="str">
        <f>IFERROR(INDEX(DB_Typologies!$D$4:$AP$1445,MATCH($A$3,DB_Typologies!$AQ$4:$AQ$1445,0)+$A482,MATCH(U$3,TQoL_Indexes!$B$8:$AK$8,0)),"")</f>
        <v/>
      </c>
      <c r="V482" s="86" t="str">
        <f>IFERROR(INDEX(DB_Typologies!$D$4:$AP$1445,MATCH($A$3,DB_Typologies!$AQ$4:$AQ$1445,0)+$A482,MATCH(V$3,TQoL_Indexes!$B$8:$AK$8,0)),"")</f>
        <v/>
      </c>
      <c r="W482" s="86" t="str">
        <f>IFERROR(INDEX(DB_Typologies!$D$4:$AP$1445,MATCH($A$3,DB_Typologies!$AQ$4:$AQ$1445,0)+$A482,MATCH(W$3,TQoL_Indexes!$B$8:$AK$8,0)),"")</f>
        <v/>
      </c>
      <c r="X482" s="86" t="str">
        <f>IFERROR(INDEX(DB_Typologies!$D$4:$AP$1445,MATCH($A$3,DB_Typologies!$AQ$4:$AQ$1445,0)+$A482,MATCH(X$3,TQoL_Indexes!$B$8:$AK$8,0)),"")</f>
        <v/>
      </c>
      <c r="Y482" s="86" t="str">
        <f>IFERROR(INDEX(DB_Typologies!$D$4:$AP$1445,MATCH($A$3,DB_Typologies!$AQ$4:$AQ$1445,0)+$A482,MATCH(Y$3,TQoL_Indexes!$B$8:$AK$8,0)),"")</f>
        <v/>
      </c>
      <c r="Z482" s="86" t="str">
        <f>IFERROR(INDEX(DB_Typologies!$D$4:$AP$1445,MATCH($A$3,DB_Typologies!$AQ$4:$AQ$1445,0)+$A482,MATCH(Z$3,TQoL_Indexes!$B$8:$AK$8,0)),"")</f>
        <v/>
      </c>
      <c r="AA482" s="86" t="str">
        <f>IFERROR(INDEX(DB_Typologies!$D$4:$AP$1445,MATCH($A$3,DB_Typologies!$AQ$4:$AQ$1445,0)+$A482,MATCH(AA$3,TQoL_Indexes!$B$8:$AK$8,0)),"")</f>
        <v/>
      </c>
      <c r="AB482" s="86" t="str">
        <f>IFERROR(INDEX(DB_Typologies!$D$4:$AP$1445,MATCH($A$3,DB_Typologies!$AQ$4:$AQ$1445,0)+$A482,MATCH(AB$3,TQoL_Indexes!$B$8:$AK$8,0)),"")</f>
        <v/>
      </c>
      <c r="AC482" s="86" t="str">
        <f>IFERROR(INDEX(DB_Typologies!$D$4:$AP$1445,MATCH($A$3,DB_Typologies!$AQ$4:$AQ$1445,0)+$A482,MATCH(AC$3,TQoL_Indexes!$B$8:$AK$8,0)),"")</f>
        <v/>
      </c>
      <c r="AD482" s="86" t="str">
        <f>IFERROR(INDEX(DB_Typologies!$D$4:$AP$1445,MATCH($A$3,DB_Typologies!$AQ$4:$AQ$1445,0)+$A482,MATCH(AD$3,TQoL_Indexes!$B$8:$AK$8,0)),"")</f>
        <v/>
      </c>
      <c r="AE482" s="86" t="str">
        <f>IFERROR(INDEX(DB_Typologies!$D$4:$AP$1445,MATCH($A$3,DB_Typologies!$AQ$4:$AQ$1445,0)+$A482,MATCH(AE$3,TQoL_Indexes!$B$8:$AK$8,0)),"")</f>
        <v/>
      </c>
      <c r="AF482" s="86" t="str">
        <f>IFERROR(INDEX(DB_Typologies!$D$4:$AP$1445,MATCH($A$3,DB_Typologies!$AQ$4:$AQ$1445,0)+$A482,MATCH(AF$3,TQoL_Indexes!$B$8:$AK$8,0)),"")</f>
        <v/>
      </c>
      <c r="AG482" s="86" t="str">
        <f>IFERROR(INDEX(DB_Typologies!$D$4:$AP$1445,MATCH($A$3,DB_Typologies!$AQ$4:$AQ$1445,0)+$A482,MATCH(AG$3,TQoL_Indexes!$B$8:$AK$8,0)),"")</f>
        <v/>
      </c>
      <c r="AH482" s="86" t="str">
        <f>IFERROR(INDEX(DB_Typologies!$D$4:$AP$1445,MATCH($A$3,DB_Typologies!$AQ$4:$AQ$1445,0)+$A482,MATCH(AH$3,TQoL_Indexes!$B$8:$AK$8,0)),"")</f>
        <v/>
      </c>
      <c r="AI482" s="86" t="str">
        <f>IFERROR(INDEX(DB_Typologies!$D$4:$AP$1445,MATCH($A$3,DB_Typologies!$AQ$4:$AQ$1445,0)+$A482,MATCH(AI$3,TQoL_Indexes!$B$8:$AK$8,0)),"")</f>
        <v/>
      </c>
      <c r="AJ482" s="86" t="str">
        <f>IFERROR(INDEX(DB_Typologies!$D$4:$AP$1445,MATCH($A$3,DB_Typologies!$AQ$4:$AQ$1445,0)+$A482,MATCH(AJ$3,TQoL_Indexes!$B$8:$AK$8,0)),"")</f>
        <v/>
      </c>
      <c r="AK482" s="86" t="str">
        <f>IFERROR(INDEX(DB_Typologies!$D$4:$AP$1445,MATCH($A$3,DB_Typologies!$AQ$4:$AQ$1445,0)+$A482,MATCH(AK$3,TQoL_Indexes!$B$8:$AK$8,0)),"")</f>
        <v/>
      </c>
      <c r="AL482" s="86" t="str">
        <f>IFERROR(INDEX(DB_Typologies!$D$4:$AP$1445,MATCH($A$3,DB_Typologies!$AQ$4:$AQ$1445,0)+$A482,MATCH(AL$3,TQoL_Indexes!$B$8:$AK$8,0)),"")</f>
        <v/>
      </c>
      <c r="AM482" s="87" t="str">
        <f>IFERROR(INDEX(DB_Typologies!$D$4:$AP$1445,MATCH($A$3,DB_Typologies!$AQ$4:$AQ$1445,0)+$A482,MATCH(AM$3,TQoL_Indexes!$B$8:$AK$8,0)),"")</f>
        <v/>
      </c>
    </row>
    <row r="483" spans="1:39">
      <c r="A483" s="58" t="str">
        <f>IFERROR(IF(A482+1&lt;COUNTIF(DB_Typologies!$AQ$4:$AQ$1445,$A$3),A482+1,""),"")</f>
        <v/>
      </c>
      <c r="B483" s="120" t="str">
        <f>IFERROR(INDEX(DB_Typologies!$D$4:$AP$1445,MATCH($A$3,DB_Typologies!$AQ$4:$AQ$1445,0)+$A483,MATCH(B$3,TQoL_Indexes!$B$8:$AK$8,0)),"")</f>
        <v/>
      </c>
      <c r="C483" s="86" t="str">
        <f>IFERROR(INDEX(DB_Typologies!$D$4:$AP$1445,MATCH($A$3,DB_Typologies!$AQ$4:$AQ$1445,0)+$A483,MATCH(C$3,TQoL_Indexes!$B$8:$AK$8,0)),"")</f>
        <v/>
      </c>
      <c r="D483" s="87" t="str">
        <f>IFERROR(INDEX(DB_Typologies!$D$4:$AP$1445,MATCH($A$3,DB_Typologies!$AQ$4:$AQ$1445,0)+$A483,MATCH(D$3,TQoL_Indexes!$B$8:$AK$8,0)),"")</f>
        <v/>
      </c>
      <c r="E483" s="86" t="str">
        <f>IFERROR(INDEX(DB_Typologies!$D$4:$AP$1445,MATCH($A$3,DB_Typologies!$AQ$4:$AQ$1445,0)+$A483,MATCH(E$3,TQoL_Indexes!$B$8:$AK$8,0)),"")</f>
        <v/>
      </c>
      <c r="F483" s="86" t="str">
        <f>IFERROR(INDEX(DB_Typologies!$D$4:$AP$1445,MATCH($A$3,DB_Typologies!$AQ$4:$AQ$1445,0)+$A483,MATCH(F$3,TQoL_Indexes!$B$8:$AK$8,0)),"")</f>
        <v/>
      </c>
      <c r="G483" s="86" t="str">
        <f>IFERROR(INDEX(DB_Typologies!$D$4:$AP$1445,MATCH($A$3,DB_Typologies!$AQ$4:$AQ$1445,0)+$A483,MATCH(G$3,TQoL_Indexes!$B$8:$AK$8,0)),"")</f>
        <v/>
      </c>
      <c r="H483" s="86" t="str">
        <f>IFERROR(INDEX(DB_Typologies!$D$4:$AP$1445,MATCH($A$3,DB_Typologies!$AQ$4:$AQ$1445,0)+$A483,MATCH(H$3,TQoL_Indexes!$B$8:$AK$8,0)),"")</f>
        <v/>
      </c>
      <c r="I483" s="86" t="str">
        <f>IFERROR(INDEX(DB_Typologies!$D$4:$AP$1445,MATCH($A$3,DB_Typologies!$AQ$4:$AQ$1445,0)+$A483,MATCH(I$3,TQoL_Indexes!$B$8:$AK$8,0)),"")</f>
        <v/>
      </c>
      <c r="J483" s="86" t="str">
        <f>IFERROR(INDEX(DB_Typologies!$D$4:$AP$1445,MATCH($A$3,DB_Typologies!$AQ$4:$AQ$1445,0)+$A483,MATCH(J$3,TQoL_Indexes!$B$8:$AK$8,0)),"")</f>
        <v/>
      </c>
      <c r="K483" s="86" t="str">
        <f>IFERROR(INDEX(DB_Typologies!$D$4:$AP$1445,MATCH($A$3,DB_Typologies!$AQ$4:$AQ$1445,0)+$A483,MATCH(K$3,TQoL_Indexes!$B$8:$AK$8,0)),"")</f>
        <v/>
      </c>
      <c r="L483" s="86" t="str">
        <f>IFERROR(INDEX(DB_Typologies!$D$4:$AP$1445,MATCH($A$3,DB_Typologies!$AQ$4:$AQ$1445,0)+$A483,MATCH(L$3,TQoL_Indexes!$B$8:$AK$8,0)),"")</f>
        <v/>
      </c>
      <c r="M483" s="86" t="str">
        <f>IFERROR(INDEX(DB_Typologies!$D$4:$AP$1445,MATCH($A$3,DB_Typologies!$AQ$4:$AQ$1445,0)+$A483,MATCH(M$3,TQoL_Indexes!$B$8:$AK$8,0)),"")</f>
        <v/>
      </c>
      <c r="N483" s="86" t="str">
        <f>IFERROR(INDEX(DB_Typologies!$D$4:$AP$1445,MATCH($A$3,DB_Typologies!$AQ$4:$AQ$1445,0)+$A483,MATCH(N$3,TQoL_Indexes!$B$8:$AK$8,0)),"")</f>
        <v/>
      </c>
      <c r="O483" s="86" t="str">
        <f>IFERROR(INDEX(DB_Typologies!$D$4:$AP$1445,MATCH($A$3,DB_Typologies!$AQ$4:$AQ$1445,0)+$A483,MATCH(O$3,TQoL_Indexes!$B$8:$AK$8,0)),"")</f>
        <v/>
      </c>
      <c r="P483" s="86" t="str">
        <f>IFERROR(INDEX(DB_Typologies!$D$4:$AP$1445,MATCH($A$3,DB_Typologies!$AQ$4:$AQ$1445,0)+$A483,MATCH(P$3,TQoL_Indexes!$B$8:$AK$8,0)),"")</f>
        <v/>
      </c>
      <c r="Q483" s="86" t="str">
        <f>IFERROR(INDEX(DB_Typologies!$D$4:$AP$1445,MATCH($A$3,DB_Typologies!$AQ$4:$AQ$1445,0)+$A483,MATCH(Q$3,TQoL_Indexes!$B$8:$AK$8,0)),"")</f>
        <v/>
      </c>
      <c r="R483" s="86" t="str">
        <f>IFERROR(INDEX(DB_Typologies!$D$4:$AP$1445,MATCH($A$3,DB_Typologies!$AQ$4:$AQ$1445,0)+$A483,MATCH(R$3,TQoL_Indexes!$B$8:$AK$8,0)),"")</f>
        <v/>
      </c>
      <c r="S483" s="86" t="str">
        <f>IFERROR(INDEX(DB_Typologies!$D$4:$AP$1445,MATCH($A$3,DB_Typologies!$AQ$4:$AQ$1445,0)+$A483,MATCH(S$3,TQoL_Indexes!$B$8:$AK$8,0)),"")</f>
        <v/>
      </c>
      <c r="T483" s="86" t="str">
        <f>IFERROR(INDEX(DB_Typologies!$D$4:$AP$1445,MATCH($A$3,DB_Typologies!$AQ$4:$AQ$1445,0)+$A483,MATCH(T$3,TQoL_Indexes!$B$8:$AK$8,0)),"")</f>
        <v/>
      </c>
      <c r="U483" s="86" t="str">
        <f>IFERROR(INDEX(DB_Typologies!$D$4:$AP$1445,MATCH($A$3,DB_Typologies!$AQ$4:$AQ$1445,0)+$A483,MATCH(U$3,TQoL_Indexes!$B$8:$AK$8,0)),"")</f>
        <v/>
      </c>
      <c r="V483" s="86" t="str">
        <f>IFERROR(INDEX(DB_Typologies!$D$4:$AP$1445,MATCH($A$3,DB_Typologies!$AQ$4:$AQ$1445,0)+$A483,MATCH(V$3,TQoL_Indexes!$B$8:$AK$8,0)),"")</f>
        <v/>
      </c>
      <c r="W483" s="86" t="str">
        <f>IFERROR(INDEX(DB_Typologies!$D$4:$AP$1445,MATCH($A$3,DB_Typologies!$AQ$4:$AQ$1445,0)+$A483,MATCH(W$3,TQoL_Indexes!$B$8:$AK$8,0)),"")</f>
        <v/>
      </c>
      <c r="X483" s="86" t="str">
        <f>IFERROR(INDEX(DB_Typologies!$D$4:$AP$1445,MATCH($A$3,DB_Typologies!$AQ$4:$AQ$1445,0)+$A483,MATCH(X$3,TQoL_Indexes!$B$8:$AK$8,0)),"")</f>
        <v/>
      </c>
      <c r="Y483" s="86" t="str">
        <f>IFERROR(INDEX(DB_Typologies!$D$4:$AP$1445,MATCH($A$3,DB_Typologies!$AQ$4:$AQ$1445,0)+$A483,MATCH(Y$3,TQoL_Indexes!$B$8:$AK$8,0)),"")</f>
        <v/>
      </c>
      <c r="Z483" s="86" t="str">
        <f>IFERROR(INDEX(DB_Typologies!$D$4:$AP$1445,MATCH($A$3,DB_Typologies!$AQ$4:$AQ$1445,0)+$A483,MATCH(Z$3,TQoL_Indexes!$B$8:$AK$8,0)),"")</f>
        <v/>
      </c>
      <c r="AA483" s="86" t="str">
        <f>IFERROR(INDEX(DB_Typologies!$D$4:$AP$1445,MATCH($A$3,DB_Typologies!$AQ$4:$AQ$1445,0)+$A483,MATCH(AA$3,TQoL_Indexes!$B$8:$AK$8,0)),"")</f>
        <v/>
      </c>
      <c r="AB483" s="86" t="str">
        <f>IFERROR(INDEX(DB_Typologies!$D$4:$AP$1445,MATCH($A$3,DB_Typologies!$AQ$4:$AQ$1445,0)+$A483,MATCH(AB$3,TQoL_Indexes!$B$8:$AK$8,0)),"")</f>
        <v/>
      </c>
      <c r="AC483" s="86" t="str">
        <f>IFERROR(INDEX(DB_Typologies!$D$4:$AP$1445,MATCH($A$3,DB_Typologies!$AQ$4:$AQ$1445,0)+$A483,MATCH(AC$3,TQoL_Indexes!$B$8:$AK$8,0)),"")</f>
        <v/>
      </c>
      <c r="AD483" s="86" t="str">
        <f>IFERROR(INDEX(DB_Typologies!$D$4:$AP$1445,MATCH($A$3,DB_Typologies!$AQ$4:$AQ$1445,0)+$A483,MATCH(AD$3,TQoL_Indexes!$B$8:$AK$8,0)),"")</f>
        <v/>
      </c>
      <c r="AE483" s="86" t="str">
        <f>IFERROR(INDEX(DB_Typologies!$D$4:$AP$1445,MATCH($A$3,DB_Typologies!$AQ$4:$AQ$1445,0)+$A483,MATCH(AE$3,TQoL_Indexes!$B$8:$AK$8,0)),"")</f>
        <v/>
      </c>
      <c r="AF483" s="86" t="str">
        <f>IFERROR(INDEX(DB_Typologies!$D$4:$AP$1445,MATCH($A$3,DB_Typologies!$AQ$4:$AQ$1445,0)+$A483,MATCH(AF$3,TQoL_Indexes!$B$8:$AK$8,0)),"")</f>
        <v/>
      </c>
      <c r="AG483" s="86" t="str">
        <f>IFERROR(INDEX(DB_Typologies!$D$4:$AP$1445,MATCH($A$3,DB_Typologies!$AQ$4:$AQ$1445,0)+$A483,MATCH(AG$3,TQoL_Indexes!$B$8:$AK$8,0)),"")</f>
        <v/>
      </c>
      <c r="AH483" s="86" t="str">
        <f>IFERROR(INDEX(DB_Typologies!$D$4:$AP$1445,MATCH($A$3,DB_Typologies!$AQ$4:$AQ$1445,0)+$A483,MATCH(AH$3,TQoL_Indexes!$B$8:$AK$8,0)),"")</f>
        <v/>
      </c>
      <c r="AI483" s="86" t="str">
        <f>IFERROR(INDEX(DB_Typologies!$D$4:$AP$1445,MATCH($A$3,DB_Typologies!$AQ$4:$AQ$1445,0)+$A483,MATCH(AI$3,TQoL_Indexes!$B$8:$AK$8,0)),"")</f>
        <v/>
      </c>
      <c r="AJ483" s="86" t="str">
        <f>IFERROR(INDEX(DB_Typologies!$D$4:$AP$1445,MATCH($A$3,DB_Typologies!$AQ$4:$AQ$1445,0)+$A483,MATCH(AJ$3,TQoL_Indexes!$B$8:$AK$8,0)),"")</f>
        <v/>
      </c>
      <c r="AK483" s="86" t="str">
        <f>IFERROR(INDEX(DB_Typologies!$D$4:$AP$1445,MATCH($A$3,DB_Typologies!$AQ$4:$AQ$1445,0)+$A483,MATCH(AK$3,TQoL_Indexes!$B$8:$AK$8,0)),"")</f>
        <v/>
      </c>
      <c r="AL483" s="86" t="str">
        <f>IFERROR(INDEX(DB_Typologies!$D$4:$AP$1445,MATCH($A$3,DB_Typologies!$AQ$4:$AQ$1445,0)+$A483,MATCH(AL$3,TQoL_Indexes!$B$8:$AK$8,0)),"")</f>
        <v/>
      </c>
      <c r="AM483" s="87" t="str">
        <f>IFERROR(INDEX(DB_Typologies!$D$4:$AP$1445,MATCH($A$3,DB_Typologies!$AQ$4:$AQ$1445,0)+$A483,MATCH(AM$3,TQoL_Indexes!$B$8:$AK$8,0)),"")</f>
        <v/>
      </c>
    </row>
    <row r="484" spans="1:39">
      <c r="A484" s="58" t="str">
        <f>IFERROR(IF(A483+1&lt;COUNTIF(DB_Typologies!$AQ$4:$AQ$1445,$A$3),A483+1,""),"")</f>
        <v/>
      </c>
      <c r="B484" s="120" t="str">
        <f>IFERROR(INDEX(DB_Typologies!$D$4:$AP$1445,MATCH($A$3,DB_Typologies!$AQ$4:$AQ$1445,0)+$A484,MATCH(B$3,TQoL_Indexes!$B$8:$AK$8,0)),"")</f>
        <v/>
      </c>
      <c r="C484" s="86" t="str">
        <f>IFERROR(INDEX(DB_Typologies!$D$4:$AP$1445,MATCH($A$3,DB_Typologies!$AQ$4:$AQ$1445,0)+$A484,MATCH(C$3,TQoL_Indexes!$B$8:$AK$8,0)),"")</f>
        <v/>
      </c>
      <c r="D484" s="87" t="str">
        <f>IFERROR(INDEX(DB_Typologies!$D$4:$AP$1445,MATCH($A$3,DB_Typologies!$AQ$4:$AQ$1445,0)+$A484,MATCH(D$3,TQoL_Indexes!$B$8:$AK$8,0)),"")</f>
        <v/>
      </c>
      <c r="E484" s="86" t="str">
        <f>IFERROR(INDEX(DB_Typologies!$D$4:$AP$1445,MATCH($A$3,DB_Typologies!$AQ$4:$AQ$1445,0)+$A484,MATCH(E$3,TQoL_Indexes!$B$8:$AK$8,0)),"")</f>
        <v/>
      </c>
      <c r="F484" s="86" t="str">
        <f>IFERROR(INDEX(DB_Typologies!$D$4:$AP$1445,MATCH($A$3,DB_Typologies!$AQ$4:$AQ$1445,0)+$A484,MATCH(F$3,TQoL_Indexes!$B$8:$AK$8,0)),"")</f>
        <v/>
      </c>
      <c r="G484" s="86" t="str">
        <f>IFERROR(INDEX(DB_Typologies!$D$4:$AP$1445,MATCH($A$3,DB_Typologies!$AQ$4:$AQ$1445,0)+$A484,MATCH(G$3,TQoL_Indexes!$B$8:$AK$8,0)),"")</f>
        <v/>
      </c>
      <c r="H484" s="86" t="str">
        <f>IFERROR(INDEX(DB_Typologies!$D$4:$AP$1445,MATCH($A$3,DB_Typologies!$AQ$4:$AQ$1445,0)+$A484,MATCH(H$3,TQoL_Indexes!$B$8:$AK$8,0)),"")</f>
        <v/>
      </c>
      <c r="I484" s="86" t="str">
        <f>IFERROR(INDEX(DB_Typologies!$D$4:$AP$1445,MATCH($A$3,DB_Typologies!$AQ$4:$AQ$1445,0)+$A484,MATCH(I$3,TQoL_Indexes!$B$8:$AK$8,0)),"")</f>
        <v/>
      </c>
      <c r="J484" s="86" t="str">
        <f>IFERROR(INDEX(DB_Typologies!$D$4:$AP$1445,MATCH($A$3,DB_Typologies!$AQ$4:$AQ$1445,0)+$A484,MATCH(J$3,TQoL_Indexes!$B$8:$AK$8,0)),"")</f>
        <v/>
      </c>
      <c r="K484" s="86" t="str">
        <f>IFERROR(INDEX(DB_Typologies!$D$4:$AP$1445,MATCH($A$3,DB_Typologies!$AQ$4:$AQ$1445,0)+$A484,MATCH(K$3,TQoL_Indexes!$B$8:$AK$8,0)),"")</f>
        <v/>
      </c>
      <c r="L484" s="86" t="str">
        <f>IFERROR(INDEX(DB_Typologies!$D$4:$AP$1445,MATCH($A$3,DB_Typologies!$AQ$4:$AQ$1445,0)+$A484,MATCH(L$3,TQoL_Indexes!$B$8:$AK$8,0)),"")</f>
        <v/>
      </c>
      <c r="M484" s="86" t="str">
        <f>IFERROR(INDEX(DB_Typologies!$D$4:$AP$1445,MATCH($A$3,DB_Typologies!$AQ$4:$AQ$1445,0)+$A484,MATCH(M$3,TQoL_Indexes!$B$8:$AK$8,0)),"")</f>
        <v/>
      </c>
      <c r="N484" s="86" t="str">
        <f>IFERROR(INDEX(DB_Typologies!$D$4:$AP$1445,MATCH($A$3,DB_Typologies!$AQ$4:$AQ$1445,0)+$A484,MATCH(N$3,TQoL_Indexes!$B$8:$AK$8,0)),"")</f>
        <v/>
      </c>
      <c r="O484" s="86" t="str">
        <f>IFERROR(INDEX(DB_Typologies!$D$4:$AP$1445,MATCH($A$3,DB_Typologies!$AQ$4:$AQ$1445,0)+$A484,MATCH(O$3,TQoL_Indexes!$B$8:$AK$8,0)),"")</f>
        <v/>
      </c>
      <c r="P484" s="86" t="str">
        <f>IFERROR(INDEX(DB_Typologies!$D$4:$AP$1445,MATCH($A$3,DB_Typologies!$AQ$4:$AQ$1445,0)+$A484,MATCH(P$3,TQoL_Indexes!$B$8:$AK$8,0)),"")</f>
        <v/>
      </c>
      <c r="Q484" s="86" t="str">
        <f>IFERROR(INDEX(DB_Typologies!$D$4:$AP$1445,MATCH($A$3,DB_Typologies!$AQ$4:$AQ$1445,0)+$A484,MATCH(Q$3,TQoL_Indexes!$B$8:$AK$8,0)),"")</f>
        <v/>
      </c>
      <c r="R484" s="86" t="str">
        <f>IFERROR(INDEX(DB_Typologies!$D$4:$AP$1445,MATCH($A$3,DB_Typologies!$AQ$4:$AQ$1445,0)+$A484,MATCH(R$3,TQoL_Indexes!$B$8:$AK$8,0)),"")</f>
        <v/>
      </c>
      <c r="S484" s="86" t="str">
        <f>IFERROR(INDEX(DB_Typologies!$D$4:$AP$1445,MATCH($A$3,DB_Typologies!$AQ$4:$AQ$1445,0)+$A484,MATCH(S$3,TQoL_Indexes!$B$8:$AK$8,0)),"")</f>
        <v/>
      </c>
      <c r="T484" s="86" t="str">
        <f>IFERROR(INDEX(DB_Typologies!$D$4:$AP$1445,MATCH($A$3,DB_Typologies!$AQ$4:$AQ$1445,0)+$A484,MATCH(T$3,TQoL_Indexes!$B$8:$AK$8,0)),"")</f>
        <v/>
      </c>
      <c r="U484" s="86" t="str">
        <f>IFERROR(INDEX(DB_Typologies!$D$4:$AP$1445,MATCH($A$3,DB_Typologies!$AQ$4:$AQ$1445,0)+$A484,MATCH(U$3,TQoL_Indexes!$B$8:$AK$8,0)),"")</f>
        <v/>
      </c>
      <c r="V484" s="86" t="str">
        <f>IFERROR(INDEX(DB_Typologies!$D$4:$AP$1445,MATCH($A$3,DB_Typologies!$AQ$4:$AQ$1445,0)+$A484,MATCH(V$3,TQoL_Indexes!$B$8:$AK$8,0)),"")</f>
        <v/>
      </c>
      <c r="W484" s="86" t="str">
        <f>IFERROR(INDEX(DB_Typologies!$D$4:$AP$1445,MATCH($A$3,DB_Typologies!$AQ$4:$AQ$1445,0)+$A484,MATCH(W$3,TQoL_Indexes!$B$8:$AK$8,0)),"")</f>
        <v/>
      </c>
      <c r="X484" s="86" t="str">
        <f>IFERROR(INDEX(DB_Typologies!$D$4:$AP$1445,MATCH($A$3,DB_Typologies!$AQ$4:$AQ$1445,0)+$A484,MATCH(X$3,TQoL_Indexes!$B$8:$AK$8,0)),"")</f>
        <v/>
      </c>
      <c r="Y484" s="86" t="str">
        <f>IFERROR(INDEX(DB_Typologies!$D$4:$AP$1445,MATCH($A$3,DB_Typologies!$AQ$4:$AQ$1445,0)+$A484,MATCH(Y$3,TQoL_Indexes!$B$8:$AK$8,0)),"")</f>
        <v/>
      </c>
      <c r="Z484" s="86" t="str">
        <f>IFERROR(INDEX(DB_Typologies!$D$4:$AP$1445,MATCH($A$3,DB_Typologies!$AQ$4:$AQ$1445,0)+$A484,MATCH(Z$3,TQoL_Indexes!$B$8:$AK$8,0)),"")</f>
        <v/>
      </c>
      <c r="AA484" s="86" t="str">
        <f>IFERROR(INDEX(DB_Typologies!$D$4:$AP$1445,MATCH($A$3,DB_Typologies!$AQ$4:$AQ$1445,0)+$A484,MATCH(AA$3,TQoL_Indexes!$B$8:$AK$8,0)),"")</f>
        <v/>
      </c>
      <c r="AB484" s="86" t="str">
        <f>IFERROR(INDEX(DB_Typologies!$D$4:$AP$1445,MATCH($A$3,DB_Typologies!$AQ$4:$AQ$1445,0)+$A484,MATCH(AB$3,TQoL_Indexes!$B$8:$AK$8,0)),"")</f>
        <v/>
      </c>
      <c r="AC484" s="86" t="str">
        <f>IFERROR(INDEX(DB_Typologies!$D$4:$AP$1445,MATCH($A$3,DB_Typologies!$AQ$4:$AQ$1445,0)+$A484,MATCH(AC$3,TQoL_Indexes!$B$8:$AK$8,0)),"")</f>
        <v/>
      </c>
      <c r="AD484" s="86" t="str">
        <f>IFERROR(INDEX(DB_Typologies!$D$4:$AP$1445,MATCH($A$3,DB_Typologies!$AQ$4:$AQ$1445,0)+$A484,MATCH(AD$3,TQoL_Indexes!$B$8:$AK$8,0)),"")</f>
        <v/>
      </c>
      <c r="AE484" s="86" t="str">
        <f>IFERROR(INDEX(DB_Typologies!$D$4:$AP$1445,MATCH($A$3,DB_Typologies!$AQ$4:$AQ$1445,0)+$A484,MATCH(AE$3,TQoL_Indexes!$B$8:$AK$8,0)),"")</f>
        <v/>
      </c>
      <c r="AF484" s="86" t="str">
        <f>IFERROR(INDEX(DB_Typologies!$D$4:$AP$1445,MATCH($A$3,DB_Typologies!$AQ$4:$AQ$1445,0)+$A484,MATCH(AF$3,TQoL_Indexes!$B$8:$AK$8,0)),"")</f>
        <v/>
      </c>
      <c r="AG484" s="86" t="str">
        <f>IFERROR(INDEX(DB_Typologies!$D$4:$AP$1445,MATCH($A$3,DB_Typologies!$AQ$4:$AQ$1445,0)+$A484,MATCH(AG$3,TQoL_Indexes!$B$8:$AK$8,0)),"")</f>
        <v/>
      </c>
      <c r="AH484" s="86" t="str">
        <f>IFERROR(INDEX(DB_Typologies!$D$4:$AP$1445,MATCH($A$3,DB_Typologies!$AQ$4:$AQ$1445,0)+$A484,MATCH(AH$3,TQoL_Indexes!$B$8:$AK$8,0)),"")</f>
        <v/>
      </c>
      <c r="AI484" s="86" t="str">
        <f>IFERROR(INDEX(DB_Typologies!$D$4:$AP$1445,MATCH($A$3,DB_Typologies!$AQ$4:$AQ$1445,0)+$A484,MATCH(AI$3,TQoL_Indexes!$B$8:$AK$8,0)),"")</f>
        <v/>
      </c>
      <c r="AJ484" s="86" t="str">
        <f>IFERROR(INDEX(DB_Typologies!$D$4:$AP$1445,MATCH($A$3,DB_Typologies!$AQ$4:$AQ$1445,0)+$A484,MATCH(AJ$3,TQoL_Indexes!$B$8:$AK$8,0)),"")</f>
        <v/>
      </c>
      <c r="AK484" s="86" t="str">
        <f>IFERROR(INDEX(DB_Typologies!$D$4:$AP$1445,MATCH($A$3,DB_Typologies!$AQ$4:$AQ$1445,0)+$A484,MATCH(AK$3,TQoL_Indexes!$B$8:$AK$8,0)),"")</f>
        <v/>
      </c>
      <c r="AL484" s="86" t="str">
        <f>IFERROR(INDEX(DB_Typologies!$D$4:$AP$1445,MATCH($A$3,DB_Typologies!$AQ$4:$AQ$1445,0)+$A484,MATCH(AL$3,TQoL_Indexes!$B$8:$AK$8,0)),"")</f>
        <v/>
      </c>
      <c r="AM484" s="87" t="str">
        <f>IFERROR(INDEX(DB_Typologies!$D$4:$AP$1445,MATCH($A$3,DB_Typologies!$AQ$4:$AQ$1445,0)+$A484,MATCH(AM$3,TQoL_Indexes!$B$8:$AK$8,0)),"")</f>
        <v/>
      </c>
    </row>
    <row r="485" spans="1:39">
      <c r="A485" s="58" t="str">
        <f>IFERROR(IF(A484+1&lt;COUNTIF(DB_Typologies!$AQ$4:$AQ$1445,$A$3),A484+1,""),"")</f>
        <v/>
      </c>
      <c r="B485" s="120" t="str">
        <f>IFERROR(INDEX(DB_Typologies!$D$4:$AP$1445,MATCH($A$3,DB_Typologies!$AQ$4:$AQ$1445,0)+$A485,MATCH(B$3,TQoL_Indexes!$B$8:$AK$8,0)),"")</f>
        <v/>
      </c>
      <c r="C485" s="86" t="str">
        <f>IFERROR(INDEX(DB_Typologies!$D$4:$AP$1445,MATCH($A$3,DB_Typologies!$AQ$4:$AQ$1445,0)+$A485,MATCH(C$3,TQoL_Indexes!$B$8:$AK$8,0)),"")</f>
        <v/>
      </c>
      <c r="D485" s="87" t="str">
        <f>IFERROR(INDEX(DB_Typologies!$D$4:$AP$1445,MATCH($A$3,DB_Typologies!$AQ$4:$AQ$1445,0)+$A485,MATCH(D$3,TQoL_Indexes!$B$8:$AK$8,0)),"")</f>
        <v/>
      </c>
      <c r="E485" s="86" t="str">
        <f>IFERROR(INDEX(DB_Typologies!$D$4:$AP$1445,MATCH($A$3,DB_Typologies!$AQ$4:$AQ$1445,0)+$A485,MATCH(E$3,TQoL_Indexes!$B$8:$AK$8,0)),"")</f>
        <v/>
      </c>
      <c r="F485" s="86" t="str">
        <f>IFERROR(INDEX(DB_Typologies!$D$4:$AP$1445,MATCH($A$3,DB_Typologies!$AQ$4:$AQ$1445,0)+$A485,MATCH(F$3,TQoL_Indexes!$B$8:$AK$8,0)),"")</f>
        <v/>
      </c>
      <c r="G485" s="86" t="str">
        <f>IFERROR(INDEX(DB_Typologies!$D$4:$AP$1445,MATCH($A$3,DB_Typologies!$AQ$4:$AQ$1445,0)+$A485,MATCH(G$3,TQoL_Indexes!$B$8:$AK$8,0)),"")</f>
        <v/>
      </c>
      <c r="H485" s="86" t="str">
        <f>IFERROR(INDEX(DB_Typologies!$D$4:$AP$1445,MATCH($A$3,DB_Typologies!$AQ$4:$AQ$1445,0)+$A485,MATCH(H$3,TQoL_Indexes!$B$8:$AK$8,0)),"")</f>
        <v/>
      </c>
      <c r="I485" s="86" t="str">
        <f>IFERROR(INDEX(DB_Typologies!$D$4:$AP$1445,MATCH($A$3,DB_Typologies!$AQ$4:$AQ$1445,0)+$A485,MATCH(I$3,TQoL_Indexes!$B$8:$AK$8,0)),"")</f>
        <v/>
      </c>
      <c r="J485" s="86" t="str">
        <f>IFERROR(INDEX(DB_Typologies!$D$4:$AP$1445,MATCH($A$3,DB_Typologies!$AQ$4:$AQ$1445,0)+$A485,MATCH(J$3,TQoL_Indexes!$B$8:$AK$8,0)),"")</f>
        <v/>
      </c>
      <c r="K485" s="86" t="str">
        <f>IFERROR(INDEX(DB_Typologies!$D$4:$AP$1445,MATCH($A$3,DB_Typologies!$AQ$4:$AQ$1445,0)+$A485,MATCH(K$3,TQoL_Indexes!$B$8:$AK$8,0)),"")</f>
        <v/>
      </c>
      <c r="L485" s="86" t="str">
        <f>IFERROR(INDEX(DB_Typologies!$D$4:$AP$1445,MATCH($A$3,DB_Typologies!$AQ$4:$AQ$1445,0)+$A485,MATCH(L$3,TQoL_Indexes!$B$8:$AK$8,0)),"")</f>
        <v/>
      </c>
      <c r="M485" s="86" t="str">
        <f>IFERROR(INDEX(DB_Typologies!$D$4:$AP$1445,MATCH($A$3,DB_Typologies!$AQ$4:$AQ$1445,0)+$A485,MATCH(M$3,TQoL_Indexes!$B$8:$AK$8,0)),"")</f>
        <v/>
      </c>
      <c r="N485" s="86" t="str">
        <f>IFERROR(INDEX(DB_Typologies!$D$4:$AP$1445,MATCH($A$3,DB_Typologies!$AQ$4:$AQ$1445,0)+$A485,MATCH(N$3,TQoL_Indexes!$B$8:$AK$8,0)),"")</f>
        <v/>
      </c>
      <c r="O485" s="86" t="str">
        <f>IFERROR(INDEX(DB_Typologies!$D$4:$AP$1445,MATCH($A$3,DB_Typologies!$AQ$4:$AQ$1445,0)+$A485,MATCH(O$3,TQoL_Indexes!$B$8:$AK$8,0)),"")</f>
        <v/>
      </c>
      <c r="P485" s="86" t="str">
        <f>IFERROR(INDEX(DB_Typologies!$D$4:$AP$1445,MATCH($A$3,DB_Typologies!$AQ$4:$AQ$1445,0)+$A485,MATCH(P$3,TQoL_Indexes!$B$8:$AK$8,0)),"")</f>
        <v/>
      </c>
      <c r="Q485" s="86" t="str">
        <f>IFERROR(INDEX(DB_Typologies!$D$4:$AP$1445,MATCH($A$3,DB_Typologies!$AQ$4:$AQ$1445,0)+$A485,MATCH(Q$3,TQoL_Indexes!$B$8:$AK$8,0)),"")</f>
        <v/>
      </c>
      <c r="R485" s="86" t="str">
        <f>IFERROR(INDEX(DB_Typologies!$D$4:$AP$1445,MATCH($A$3,DB_Typologies!$AQ$4:$AQ$1445,0)+$A485,MATCH(R$3,TQoL_Indexes!$B$8:$AK$8,0)),"")</f>
        <v/>
      </c>
      <c r="S485" s="86" t="str">
        <f>IFERROR(INDEX(DB_Typologies!$D$4:$AP$1445,MATCH($A$3,DB_Typologies!$AQ$4:$AQ$1445,0)+$A485,MATCH(S$3,TQoL_Indexes!$B$8:$AK$8,0)),"")</f>
        <v/>
      </c>
      <c r="T485" s="86" t="str">
        <f>IFERROR(INDEX(DB_Typologies!$D$4:$AP$1445,MATCH($A$3,DB_Typologies!$AQ$4:$AQ$1445,0)+$A485,MATCH(T$3,TQoL_Indexes!$B$8:$AK$8,0)),"")</f>
        <v/>
      </c>
      <c r="U485" s="86" t="str">
        <f>IFERROR(INDEX(DB_Typologies!$D$4:$AP$1445,MATCH($A$3,DB_Typologies!$AQ$4:$AQ$1445,0)+$A485,MATCH(U$3,TQoL_Indexes!$B$8:$AK$8,0)),"")</f>
        <v/>
      </c>
      <c r="V485" s="86" t="str">
        <f>IFERROR(INDEX(DB_Typologies!$D$4:$AP$1445,MATCH($A$3,DB_Typologies!$AQ$4:$AQ$1445,0)+$A485,MATCH(V$3,TQoL_Indexes!$B$8:$AK$8,0)),"")</f>
        <v/>
      </c>
      <c r="W485" s="86" t="str">
        <f>IFERROR(INDEX(DB_Typologies!$D$4:$AP$1445,MATCH($A$3,DB_Typologies!$AQ$4:$AQ$1445,0)+$A485,MATCH(W$3,TQoL_Indexes!$B$8:$AK$8,0)),"")</f>
        <v/>
      </c>
      <c r="X485" s="86" t="str">
        <f>IFERROR(INDEX(DB_Typologies!$D$4:$AP$1445,MATCH($A$3,DB_Typologies!$AQ$4:$AQ$1445,0)+$A485,MATCH(X$3,TQoL_Indexes!$B$8:$AK$8,0)),"")</f>
        <v/>
      </c>
      <c r="Y485" s="86" t="str">
        <f>IFERROR(INDEX(DB_Typologies!$D$4:$AP$1445,MATCH($A$3,DB_Typologies!$AQ$4:$AQ$1445,0)+$A485,MATCH(Y$3,TQoL_Indexes!$B$8:$AK$8,0)),"")</f>
        <v/>
      </c>
      <c r="Z485" s="86" t="str">
        <f>IFERROR(INDEX(DB_Typologies!$D$4:$AP$1445,MATCH($A$3,DB_Typologies!$AQ$4:$AQ$1445,0)+$A485,MATCH(Z$3,TQoL_Indexes!$B$8:$AK$8,0)),"")</f>
        <v/>
      </c>
      <c r="AA485" s="86" t="str">
        <f>IFERROR(INDEX(DB_Typologies!$D$4:$AP$1445,MATCH($A$3,DB_Typologies!$AQ$4:$AQ$1445,0)+$A485,MATCH(AA$3,TQoL_Indexes!$B$8:$AK$8,0)),"")</f>
        <v/>
      </c>
      <c r="AB485" s="86" t="str">
        <f>IFERROR(INDEX(DB_Typologies!$D$4:$AP$1445,MATCH($A$3,DB_Typologies!$AQ$4:$AQ$1445,0)+$A485,MATCH(AB$3,TQoL_Indexes!$B$8:$AK$8,0)),"")</f>
        <v/>
      </c>
      <c r="AC485" s="86" t="str">
        <f>IFERROR(INDEX(DB_Typologies!$D$4:$AP$1445,MATCH($A$3,DB_Typologies!$AQ$4:$AQ$1445,0)+$A485,MATCH(AC$3,TQoL_Indexes!$B$8:$AK$8,0)),"")</f>
        <v/>
      </c>
      <c r="AD485" s="86" t="str">
        <f>IFERROR(INDEX(DB_Typologies!$D$4:$AP$1445,MATCH($A$3,DB_Typologies!$AQ$4:$AQ$1445,0)+$A485,MATCH(AD$3,TQoL_Indexes!$B$8:$AK$8,0)),"")</f>
        <v/>
      </c>
      <c r="AE485" s="86" t="str">
        <f>IFERROR(INDEX(DB_Typologies!$D$4:$AP$1445,MATCH($A$3,DB_Typologies!$AQ$4:$AQ$1445,0)+$A485,MATCH(AE$3,TQoL_Indexes!$B$8:$AK$8,0)),"")</f>
        <v/>
      </c>
      <c r="AF485" s="86" t="str">
        <f>IFERROR(INDEX(DB_Typologies!$D$4:$AP$1445,MATCH($A$3,DB_Typologies!$AQ$4:$AQ$1445,0)+$A485,MATCH(AF$3,TQoL_Indexes!$B$8:$AK$8,0)),"")</f>
        <v/>
      </c>
      <c r="AG485" s="86" t="str">
        <f>IFERROR(INDEX(DB_Typologies!$D$4:$AP$1445,MATCH($A$3,DB_Typologies!$AQ$4:$AQ$1445,0)+$A485,MATCH(AG$3,TQoL_Indexes!$B$8:$AK$8,0)),"")</f>
        <v/>
      </c>
      <c r="AH485" s="86" t="str">
        <f>IFERROR(INDEX(DB_Typologies!$D$4:$AP$1445,MATCH($A$3,DB_Typologies!$AQ$4:$AQ$1445,0)+$A485,MATCH(AH$3,TQoL_Indexes!$B$8:$AK$8,0)),"")</f>
        <v/>
      </c>
      <c r="AI485" s="86" t="str">
        <f>IFERROR(INDEX(DB_Typologies!$D$4:$AP$1445,MATCH($A$3,DB_Typologies!$AQ$4:$AQ$1445,0)+$A485,MATCH(AI$3,TQoL_Indexes!$B$8:$AK$8,0)),"")</f>
        <v/>
      </c>
      <c r="AJ485" s="86" t="str">
        <f>IFERROR(INDEX(DB_Typologies!$D$4:$AP$1445,MATCH($A$3,DB_Typologies!$AQ$4:$AQ$1445,0)+$A485,MATCH(AJ$3,TQoL_Indexes!$B$8:$AK$8,0)),"")</f>
        <v/>
      </c>
      <c r="AK485" s="86" t="str">
        <f>IFERROR(INDEX(DB_Typologies!$D$4:$AP$1445,MATCH($A$3,DB_Typologies!$AQ$4:$AQ$1445,0)+$A485,MATCH(AK$3,TQoL_Indexes!$B$8:$AK$8,0)),"")</f>
        <v/>
      </c>
      <c r="AL485" s="86" t="str">
        <f>IFERROR(INDEX(DB_Typologies!$D$4:$AP$1445,MATCH($A$3,DB_Typologies!$AQ$4:$AQ$1445,0)+$A485,MATCH(AL$3,TQoL_Indexes!$B$8:$AK$8,0)),"")</f>
        <v/>
      </c>
      <c r="AM485" s="87" t="str">
        <f>IFERROR(INDEX(DB_Typologies!$D$4:$AP$1445,MATCH($A$3,DB_Typologies!$AQ$4:$AQ$1445,0)+$A485,MATCH(AM$3,TQoL_Indexes!$B$8:$AK$8,0)),"")</f>
        <v/>
      </c>
    </row>
    <row r="486" spans="1:39">
      <c r="A486" s="58" t="str">
        <f>IFERROR(IF(A485+1&lt;COUNTIF(DB_Typologies!$AQ$4:$AQ$1445,$A$3),A485+1,""),"")</f>
        <v/>
      </c>
      <c r="B486" s="120" t="str">
        <f>IFERROR(INDEX(DB_Typologies!$D$4:$AP$1445,MATCH($A$3,DB_Typologies!$AQ$4:$AQ$1445,0)+$A486,MATCH(B$3,TQoL_Indexes!$B$8:$AK$8,0)),"")</f>
        <v/>
      </c>
      <c r="C486" s="86" t="str">
        <f>IFERROR(INDEX(DB_Typologies!$D$4:$AP$1445,MATCH($A$3,DB_Typologies!$AQ$4:$AQ$1445,0)+$A486,MATCH(C$3,TQoL_Indexes!$B$8:$AK$8,0)),"")</f>
        <v/>
      </c>
      <c r="D486" s="87" t="str">
        <f>IFERROR(INDEX(DB_Typologies!$D$4:$AP$1445,MATCH($A$3,DB_Typologies!$AQ$4:$AQ$1445,0)+$A486,MATCH(D$3,TQoL_Indexes!$B$8:$AK$8,0)),"")</f>
        <v/>
      </c>
      <c r="E486" s="86" t="str">
        <f>IFERROR(INDEX(DB_Typologies!$D$4:$AP$1445,MATCH($A$3,DB_Typologies!$AQ$4:$AQ$1445,0)+$A486,MATCH(E$3,TQoL_Indexes!$B$8:$AK$8,0)),"")</f>
        <v/>
      </c>
      <c r="F486" s="86" t="str">
        <f>IFERROR(INDEX(DB_Typologies!$D$4:$AP$1445,MATCH($A$3,DB_Typologies!$AQ$4:$AQ$1445,0)+$A486,MATCH(F$3,TQoL_Indexes!$B$8:$AK$8,0)),"")</f>
        <v/>
      </c>
      <c r="G486" s="86" t="str">
        <f>IFERROR(INDEX(DB_Typologies!$D$4:$AP$1445,MATCH($A$3,DB_Typologies!$AQ$4:$AQ$1445,0)+$A486,MATCH(G$3,TQoL_Indexes!$B$8:$AK$8,0)),"")</f>
        <v/>
      </c>
      <c r="H486" s="86" t="str">
        <f>IFERROR(INDEX(DB_Typologies!$D$4:$AP$1445,MATCH($A$3,DB_Typologies!$AQ$4:$AQ$1445,0)+$A486,MATCH(H$3,TQoL_Indexes!$B$8:$AK$8,0)),"")</f>
        <v/>
      </c>
      <c r="I486" s="86" t="str">
        <f>IFERROR(INDEX(DB_Typologies!$D$4:$AP$1445,MATCH($A$3,DB_Typologies!$AQ$4:$AQ$1445,0)+$A486,MATCH(I$3,TQoL_Indexes!$B$8:$AK$8,0)),"")</f>
        <v/>
      </c>
      <c r="J486" s="86" t="str">
        <f>IFERROR(INDEX(DB_Typologies!$D$4:$AP$1445,MATCH($A$3,DB_Typologies!$AQ$4:$AQ$1445,0)+$A486,MATCH(J$3,TQoL_Indexes!$B$8:$AK$8,0)),"")</f>
        <v/>
      </c>
      <c r="K486" s="86" t="str">
        <f>IFERROR(INDEX(DB_Typologies!$D$4:$AP$1445,MATCH($A$3,DB_Typologies!$AQ$4:$AQ$1445,0)+$A486,MATCH(K$3,TQoL_Indexes!$B$8:$AK$8,0)),"")</f>
        <v/>
      </c>
      <c r="L486" s="86" t="str">
        <f>IFERROR(INDEX(DB_Typologies!$D$4:$AP$1445,MATCH($A$3,DB_Typologies!$AQ$4:$AQ$1445,0)+$A486,MATCH(L$3,TQoL_Indexes!$B$8:$AK$8,0)),"")</f>
        <v/>
      </c>
      <c r="M486" s="86" t="str">
        <f>IFERROR(INDEX(DB_Typologies!$D$4:$AP$1445,MATCH($A$3,DB_Typologies!$AQ$4:$AQ$1445,0)+$A486,MATCH(M$3,TQoL_Indexes!$B$8:$AK$8,0)),"")</f>
        <v/>
      </c>
      <c r="N486" s="86" t="str">
        <f>IFERROR(INDEX(DB_Typologies!$D$4:$AP$1445,MATCH($A$3,DB_Typologies!$AQ$4:$AQ$1445,0)+$A486,MATCH(N$3,TQoL_Indexes!$B$8:$AK$8,0)),"")</f>
        <v/>
      </c>
      <c r="O486" s="86" t="str">
        <f>IFERROR(INDEX(DB_Typologies!$D$4:$AP$1445,MATCH($A$3,DB_Typologies!$AQ$4:$AQ$1445,0)+$A486,MATCH(O$3,TQoL_Indexes!$B$8:$AK$8,0)),"")</f>
        <v/>
      </c>
      <c r="P486" s="86" t="str">
        <f>IFERROR(INDEX(DB_Typologies!$D$4:$AP$1445,MATCH($A$3,DB_Typologies!$AQ$4:$AQ$1445,0)+$A486,MATCH(P$3,TQoL_Indexes!$B$8:$AK$8,0)),"")</f>
        <v/>
      </c>
      <c r="Q486" s="86" t="str">
        <f>IFERROR(INDEX(DB_Typologies!$D$4:$AP$1445,MATCH($A$3,DB_Typologies!$AQ$4:$AQ$1445,0)+$A486,MATCH(Q$3,TQoL_Indexes!$B$8:$AK$8,0)),"")</f>
        <v/>
      </c>
      <c r="R486" s="86" t="str">
        <f>IFERROR(INDEX(DB_Typologies!$D$4:$AP$1445,MATCH($A$3,DB_Typologies!$AQ$4:$AQ$1445,0)+$A486,MATCH(R$3,TQoL_Indexes!$B$8:$AK$8,0)),"")</f>
        <v/>
      </c>
      <c r="S486" s="86" t="str">
        <f>IFERROR(INDEX(DB_Typologies!$D$4:$AP$1445,MATCH($A$3,DB_Typologies!$AQ$4:$AQ$1445,0)+$A486,MATCH(S$3,TQoL_Indexes!$B$8:$AK$8,0)),"")</f>
        <v/>
      </c>
      <c r="T486" s="86" t="str">
        <f>IFERROR(INDEX(DB_Typologies!$D$4:$AP$1445,MATCH($A$3,DB_Typologies!$AQ$4:$AQ$1445,0)+$A486,MATCH(T$3,TQoL_Indexes!$B$8:$AK$8,0)),"")</f>
        <v/>
      </c>
      <c r="U486" s="86" t="str">
        <f>IFERROR(INDEX(DB_Typologies!$D$4:$AP$1445,MATCH($A$3,DB_Typologies!$AQ$4:$AQ$1445,0)+$A486,MATCH(U$3,TQoL_Indexes!$B$8:$AK$8,0)),"")</f>
        <v/>
      </c>
      <c r="V486" s="86" t="str">
        <f>IFERROR(INDEX(DB_Typologies!$D$4:$AP$1445,MATCH($A$3,DB_Typologies!$AQ$4:$AQ$1445,0)+$A486,MATCH(V$3,TQoL_Indexes!$B$8:$AK$8,0)),"")</f>
        <v/>
      </c>
      <c r="W486" s="86" t="str">
        <f>IFERROR(INDEX(DB_Typologies!$D$4:$AP$1445,MATCH($A$3,DB_Typologies!$AQ$4:$AQ$1445,0)+$A486,MATCH(W$3,TQoL_Indexes!$B$8:$AK$8,0)),"")</f>
        <v/>
      </c>
      <c r="X486" s="86" t="str">
        <f>IFERROR(INDEX(DB_Typologies!$D$4:$AP$1445,MATCH($A$3,DB_Typologies!$AQ$4:$AQ$1445,0)+$A486,MATCH(X$3,TQoL_Indexes!$B$8:$AK$8,0)),"")</f>
        <v/>
      </c>
      <c r="Y486" s="86" t="str">
        <f>IFERROR(INDEX(DB_Typologies!$D$4:$AP$1445,MATCH($A$3,DB_Typologies!$AQ$4:$AQ$1445,0)+$A486,MATCH(Y$3,TQoL_Indexes!$B$8:$AK$8,0)),"")</f>
        <v/>
      </c>
      <c r="Z486" s="86" t="str">
        <f>IFERROR(INDEX(DB_Typologies!$D$4:$AP$1445,MATCH($A$3,DB_Typologies!$AQ$4:$AQ$1445,0)+$A486,MATCH(Z$3,TQoL_Indexes!$B$8:$AK$8,0)),"")</f>
        <v/>
      </c>
      <c r="AA486" s="86" t="str">
        <f>IFERROR(INDEX(DB_Typologies!$D$4:$AP$1445,MATCH($A$3,DB_Typologies!$AQ$4:$AQ$1445,0)+$A486,MATCH(AA$3,TQoL_Indexes!$B$8:$AK$8,0)),"")</f>
        <v/>
      </c>
      <c r="AB486" s="86" t="str">
        <f>IFERROR(INDEX(DB_Typologies!$D$4:$AP$1445,MATCH($A$3,DB_Typologies!$AQ$4:$AQ$1445,0)+$A486,MATCH(AB$3,TQoL_Indexes!$B$8:$AK$8,0)),"")</f>
        <v/>
      </c>
      <c r="AC486" s="86" t="str">
        <f>IFERROR(INDEX(DB_Typologies!$D$4:$AP$1445,MATCH($A$3,DB_Typologies!$AQ$4:$AQ$1445,0)+$A486,MATCH(AC$3,TQoL_Indexes!$B$8:$AK$8,0)),"")</f>
        <v/>
      </c>
      <c r="AD486" s="86" t="str">
        <f>IFERROR(INDEX(DB_Typologies!$D$4:$AP$1445,MATCH($A$3,DB_Typologies!$AQ$4:$AQ$1445,0)+$A486,MATCH(AD$3,TQoL_Indexes!$B$8:$AK$8,0)),"")</f>
        <v/>
      </c>
      <c r="AE486" s="86" t="str">
        <f>IFERROR(INDEX(DB_Typologies!$D$4:$AP$1445,MATCH($A$3,DB_Typologies!$AQ$4:$AQ$1445,0)+$A486,MATCH(AE$3,TQoL_Indexes!$B$8:$AK$8,0)),"")</f>
        <v/>
      </c>
      <c r="AF486" s="86" t="str">
        <f>IFERROR(INDEX(DB_Typologies!$D$4:$AP$1445,MATCH($A$3,DB_Typologies!$AQ$4:$AQ$1445,0)+$A486,MATCH(AF$3,TQoL_Indexes!$B$8:$AK$8,0)),"")</f>
        <v/>
      </c>
      <c r="AG486" s="86" t="str">
        <f>IFERROR(INDEX(DB_Typologies!$D$4:$AP$1445,MATCH($A$3,DB_Typologies!$AQ$4:$AQ$1445,0)+$A486,MATCH(AG$3,TQoL_Indexes!$B$8:$AK$8,0)),"")</f>
        <v/>
      </c>
      <c r="AH486" s="86" t="str">
        <f>IFERROR(INDEX(DB_Typologies!$D$4:$AP$1445,MATCH($A$3,DB_Typologies!$AQ$4:$AQ$1445,0)+$A486,MATCH(AH$3,TQoL_Indexes!$B$8:$AK$8,0)),"")</f>
        <v/>
      </c>
      <c r="AI486" s="86" t="str">
        <f>IFERROR(INDEX(DB_Typologies!$D$4:$AP$1445,MATCH($A$3,DB_Typologies!$AQ$4:$AQ$1445,0)+$A486,MATCH(AI$3,TQoL_Indexes!$B$8:$AK$8,0)),"")</f>
        <v/>
      </c>
      <c r="AJ486" s="86" t="str">
        <f>IFERROR(INDEX(DB_Typologies!$D$4:$AP$1445,MATCH($A$3,DB_Typologies!$AQ$4:$AQ$1445,0)+$A486,MATCH(AJ$3,TQoL_Indexes!$B$8:$AK$8,0)),"")</f>
        <v/>
      </c>
      <c r="AK486" s="86" t="str">
        <f>IFERROR(INDEX(DB_Typologies!$D$4:$AP$1445,MATCH($A$3,DB_Typologies!$AQ$4:$AQ$1445,0)+$A486,MATCH(AK$3,TQoL_Indexes!$B$8:$AK$8,0)),"")</f>
        <v/>
      </c>
      <c r="AL486" s="86" t="str">
        <f>IFERROR(INDEX(DB_Typologies!$D$4:$AP$1445,MATCH($A$3,DB_Typologies!$AQ$4:$AQ$1445,0)+$A486,MATCH(AL$3,TQoL_Indexes!$B$8:$AK$8,0)),"")</f>
        <v/>
      </c>
      <c r="AM486" s="87" t="str">
        <f>IFERROR(INDEX(DB_Typologies!$D$4:$AP$1445,MATCH($A$3,DB_Typologies!$AQ$4:$AQ$1445,0)+$A486,MATCH(AM$3,TQoL_Indexes!$B$8:$AK$8,0)),"")</f>
        <v/>
      </c>
    </row>
    <row r="487" spans="1:39">
      <c r="A487" s="58" t="str">
        <f>IFERROR(IF(A486+1&lt;COUNTIF(DB_Typologies!$AQ$4:$AQ$1445,$A$3),A486+1,""),"")</f>
        <v/>
      </c>
      <c r="B487" s="120" t="str">
        <f>IFERROR(INDEX(DB_Typologies!$D$4:$AP$1445,MATCH($A$3,DB_Typologies!$AQ$4:$AQ$1445,0)+$A487,MATCH(B$3,TQoL_Indexes!$B$8:$AK$8,0)),"")</f>
        <v/>
      </c>
      <c r="C487" s="86" t="str">
        <f>IFERROR(INDEX(DB_Typologies!$D$4:$AP$1445,MATCH($A$3,DB_Typologies!$AQ$4:$AQ$1445,0)+$A487,MATCH(C$3,TQoL_Indexes!$B$8:$AK$8,0)),"")</f>
        <v/>
      </c>
      <c r="D487" s="87" t="str">
        <f>IFERROR(INDEX(DB_Typologies!$D$4:$AP$1445,MATCH($A$3,DB_Typologies!$AQ$4:$AQ$1445,0)+$A487,MATCH(D$3,TQoL_Indexes!$B$8:$AK$8,0)),"")</f>
        <v/>
      </c>
      <c r="E487" s="86" t="str">
        <f>IFERROR(INDEX(DB_Typologies!$D$4:$AP$1445,MATCH($A$3,DB_Typologies!$AQ$4:$AQ$1445,0)+$A487,MATCH(E$3,TQoL_Indexes!$B$8:$AK$8,0)),"")</f>
        <v/>
      </c>
      <c r="F487" s="86" t="str">
        <f>IFERROR(INDEX(DB_Typologies!$D$4:$AP$1445,MATCH($A$3,DB_Typologies!$AQ$4:$AQ$1445,0)+$A487,MATCH(F$3,TQoL_Indexes!$B$8:$AK$8,0)),"")</f>
        <v/>
      </c>
      <c r="G487" s="86" t="str">
        <f>IFERROR(INDEX(DB_Typologies!$D$4:$AP$1445,MATCH($A$3,DB_Typologies!$AQ$4:$AQ$1445,0)+$A487,MATCH(G$3,TQoL_Indexes!$B$8:$AK$8,0)),"")</f>
        <v/>
      </c>
      <c r="H487" s="86" t="str">
        <f>IFERROR(INDEX(DB_Typologies!$D$4:$AP$1445,MATCH($A$3,DB_Typologies!$AQ$4:$AQ$1445,0)+$A487,MATCH(H$3,TQoL_Indexes!$B$8:$AK$8,0)),"")</f>
        <v/>
      </c>
      <c r="I487" s="86" t="str">
        <f>IFERROR(INDEX(DB_Typologies!$D$4:$AP$1445,MATCH($A$3,DB_Typologies!$AQ$4:$AQ$1445,0)+$A487,MATCH(I$3,TQoL_Indexes!$B$8:$AK$8,0)),"")</f>
        <v/>
      </c>
      <c r="J487" s="86" t="str">
        <f>IFERROR(INDEX(DB_Typologies!$D$4:$AP$1445,MATCH($A$3,DB_Typologies!$AQ$4:$AQ$1445,0)+$A487,MATCH(J$3,TQoL_Indexes!$B$8:$AK$8,0)),"")</f>
        <v/>
      </c>
      <c r="K487" s="86" t="str">
        <f>IFERROR(INDEX(DB_Typologies!$D$4:$AP$1445,MATCH($A$3,DB_Typologies!$AQ$4:$AQ$1445,0)+$A487,MATCH(K$3,TQoL_Indexes!$B$8:$AK$8,0)),"")</f>
        <v/>
      </c>
      <c r="L487" s="86" t="str">
        <f>IFERROR(INDEX(DB_Typologies!$D$4:$AP$1445,MATCH($A$3,DB_Typologies!$AQ$4:$AQ$1445,0)+$A487,MATCH(L$3,TQoL_Indexes!$B$8:$AK$8,0)),"")</f>
        <v/>
      </c>
      <c r="M487" s="86" t="str">
        <f>IFERROR(INDEX(DB_Typologies!$D$4:$AP$1445,MATCH($A$3,DB_Typologies!$AQ$4:$AQ$1445,0)+$A487,MATCH(M$3,TQoL_Indexes!$B$8:$AK$8,0)),"")</f>
        <v/>
      </c>
      <c r="N487" s="86" t="str">
        <f>IFERROR(INDEX(DB_Typologies!$D$4:$AP$1445,MATCH($A$3,DB_Typologies!$AQ$4:$AQ$1445,0)+$A487,MATCH(N$3,TQoL_Indexes!$B$8:$AK$8,0)),"")</f>
        <v/>
      </c>
      <c r="O487" s="86" t="str">
        <f>IFERROR(INDEX(DB_Typologies!$D$4:$AP$1445,MATCH($A$3,DB_Typologies!$AQ$4:$AQ$1445,0)+$A487,MATCH(O$3,TQoL_Indexes!$B$8:$AK$8,0)),"")</f>
        <v/>
      </c>
      <c r="P487" s="86" t="str">
        <f>IFERROR(INDEX(DB_Typologies!$D$4:$AP$1445,MATCH($A$3,DB_Typologies!$AQ$4:$AQ$1445,0)+$A487,MATCH(P$3,TQoL_Indexes!$B$8:$AK$8,0)),"")</f>
        <v/>
      </c>
      <c r="Q487" s="86" t="str">
        <f>IFERROR(INDEX(DB_Typologies!$D$4:$AP$1445,MATCH($A$3,DB_Typologies!$AQ$4:$AQ$1445,0)+$A487,MATCH(Q$3,TQoL_Indexes!$B$8:$AK$8,0)),"")</f>
        <v/>
      </c>
      <c r="R487" s="86" t="str">
        <f>IFERROR(INDEX(DB_Typologies!$D$4:$AP$1445,MATCH($A$3,DB_Typologies!$AQ$4:$AQ$1445,0)+$A487,MATCH(R$3,TQoL_Indexes!$B$8:$AK$8,0)),"")</f>
        <v/>
      </c>
      <c r="S487" s="86" t="str">
        <f>IFERROR(INDEX(DB_Typologies!$D$4:$AP$1445,MATCH($A$3,DB_Typologies!$AQ$4:$AQ$1445,0)+$A487,MATCH(S$3,TQoL_Indexes!$B$8:$AK$8,0)),"")</f>
        <v/>
      </c>
      <c r="T487" s="86" t="str">
        <f>IFERROR(INDEX(DB_Typologies!$D$4:$AP$1445,MATCH($A$3,DB_Typologies!$AQ$4:$AQ$1445,0)+$A487,MATCH(T$3,TQoL_Indexes!$B$8:$AK$8,0)),"")</f>
        <v/>
      </c>
      <c r="U487" s="86" t="str">
        <f>IFERROR(INDEX(DB_Typologies!$D$4:$AP$1445,MATCH($A$3,DB_Typologies!$AQ$4:$AQ$1445,0)+$A487,MATCH(U$3,TQoL_Indexes!$B$8:$AK$8,0)),"")</f>
        <v/>
      </c>
      <c r="V487" s="86" t="str">
        <f>IFERROR(INDEX(DB_Typologies!$D$4:$AP$1445,MATCH($A$3,DB_Typologies!$AQ$4:$AQ$1445,0)+$A487,MATCH(V$3,TQoL_Indexes!$B$8:$AK$8,0)),"")</f>
        <v/>
      </c>
      <c r="W487" s="86" t="str">
        <f>IFERROR(INDEX(DB_Typologies!$D$4:$AP$1445,MATCH($A$3,DB_Typologies!$AQ$4:$AQ$1445,0)+$A487,MATCH(W$3,TQoL_Indexes!$B$8:$AK$8,0)),"")</f>
        <v/>
      </c>
      <c r="X487" s="86" t="str">
        <f>IFERROR(INDEX(DB_Typologies!$D$4:$AP$1445,MATCH($A$3,DB_Typologies!$AQ$4:$AQ$1445,0)+$A487,MATCH(X$3,TQoL_Indexes!$B$8:$AK$8,0)),"")</f>
        <v/>
      </c>
      <c r="Y487" s="86" t="str">
        <f>IFERROR(INDEX(DB_Typologies!$D$4:$AP$1445,MATCH($A$3,DB_Typologies!$AQ$4:$AQ$1445,0)+$A487,MATCH(Y$3,TQoL_Indexes!$B$8:$AK$8,0)),"")</f>
        <v/>
      </c>
      <c r="Z487" s="86" t="str">
        <f>IFERROR(INDEX(DB_Typologies!$D$4:$AP$1445,MATCH($A$3,DB_Typologies!$AQ$4:$AQ$1445,0)+$A487,MATCH(Z$3,TQoL_Indexes!$B$8:$AK$8,0)),"")</f>
        <v/>
      </c>
      <c r="AA487" s="86" t="str">
        <f>IFERROR(INDEX(DB_Typologies!$D$4:$AP$1445,MATCH($A$3,DB_Typologies!$AQ$4:$AQ$1445,0)+$A487,MATCH(AA$3,TQoL_Indexes!$B$8:$AK$8,0)),"")</f>
        <v/>
      </c>
      <c r="AB487" s="86" t="str">
        <f>IFERROR(INDEX(DB_Typologies!$D$4:$AP$1445,MATCH($A$3,DB_Typologies!$AQ$4:$AQ$1445,0)+$A487,MATCH(AB$3,TQoL_Indexes!$B$8:$AK$8,0)),"")</f>
        <v/>
      </c>
      <c r="AC487" s="86" t="str">
        <f>IFERROR(INDEX(DB_Typologies!$D$4:$AP$1445,MATCH($A$3,DB_Typologies!$AQ$4:$AQ$1445,0)+$A487,MATCH(AC$3,TQoL_Indexes!$B$8:$AK$8,0)),"")</f>
        <v/>
      </c>
      <c r="AD487" s="86" t="str">
        <f>IFERROR(INDEX(DB_Typologies!$D$4:$AP$1445,MATCH($A$3,DB_Typologies!$AQ$4:$AQ$1445,0)+$A487,MATCH(AD$3,TQoL_Indexes!$B$8:$AK$8,0)),"")</f>
        <v/>
      </c>
      <c r="AE487" s="86" t="str">
        <f>IFERROR(INDEX(DB_Typologies!$D$4:$AP$1445,MATCH($A$3,DB_Typologies!$AQ$4:$AQ$1445,0)+$A487,MATCH(AE$3,TQoL_Indexes!$B$8:$AK$8,0)),"")</f>
        <v/>
      </c>
      <c r="AF487" s="86" t="str">
        <f>IFERROR(INDEX(DB_Typologies!$D$4:$AP$1445,MATCH($A$3,DB_Typologies!$AQ$4:$AQ$1445,0)+$A487,MATCH(AF$3,TQoL_Indexes!$B$8:$AK$8,0)),"")</f>
        <v/>
      </c>
      <c r="AG487" s="86" t="str">
        <f>IFERROR(INDEX(DB_Typologies!$D$4:$AP$1445,MATCH($A$3,DB_Typologies!$AQ$4:$AQ$1445,0)+$A487,MATCH(AG$3,TQoL_Indexes!$B$8:$AK$8,0)),"")</f>
        <v/>
      </c>
      <c r="AH487" s="86" t="str">
        <f>IFERROR(INDEX(DB_Typologies!$D$4:$AP$1445,MATCH($A$3,DB_Typologies!$AQ$4:$AQ$1445,0)+$A487,MATCH(AH$3,TQoL_Indexes!$B$8:$AK$8,0)),"")</f>
        <v/>
      </c>
      <c r="AI487" s="86" t="str">
        <f>IFERROR(INDEX(DB_Typologies!$D$4:$AP$1445,MATCH($A$3,DB_Typologies!$AQ$4:$AQ$1445,0)+$A487,MATCH(AI$3,TQoL_Indexes!$B$8:$AK$8,0)),"")</f>
        <v/>
      </c>
      <c r="AJ487" s="86" t="str">
        <f>IFERROR(INDEX(DB_Typologies!$D$4:$AP$1445,MATCH($A$3,DB_Typologies!$AQ$4:$AQ$1445,0)+$A487,MATCH(AJ$3,TQoL_Indexes!$B$8:$AK$8,0)),"")</f>
        <v/>
      </c>
      <c r="AK487" s="86" t="str">
        <f>IFERROR(INDEX(DB_Typologies!$D$4:$AP$1445,MATCH($A$3,DB_Typologies!$AQ$4:$AQ$1445,0)+$A487,MATCH(AK$3,TQoL_Indexes!$B$8:$AK$8,0)),"")</f>
        <v/>
      </c>
      <c r="AL487" s="86" t="str">
        <f>IFERROR(INDEX(DB_Typologies!$D$4:$AP$1445,MATCH($A$3,DB_Typologies!$AQ$4:$AQ$1445,0)+$A487,MATCH(AL$3,TQoL_Indexes!$B$8:$AK$8,0)),"")</f>
        <v/>
      </c>
      <c r="AM487" s="87" t="str">
        <f>IFERROR(INDEX(DB_Typologies!$D$4:$AP$1445,MATCH($A$3,DB_Typologies!$AQ$4:$AQ$1445,0)+$A487,MATCH(AM$3,TQoL_Indexes!$B$8:$AK$8,0)),"")</f>
        <v/>
      </c>
    </row>
    <row r="488" spans="1:39">
      <c r="A488" s="58" t="str">
        <f>IFERROR(IF(A487+1&lt;COUNTIF(DB_Typologies!$AQ$4:$AQ$1445,$A$3),A487+1,""),"")</f>
        <v/>
      </c>
      <c r="B488" s="120" t="str">
        <f>IFERROR(INDEX(DB_Typologies!$D$4:$AP$1445,MATCH($A$3,DB_Typologies!$AQ$4:$AQ$1445,0)+$A488,MATCH(B$3,TQoL_Indexes!$B$8:$AK$8,0)),"")</f>
        <v/>
      </c>
      <c r="C488" s="86" t="str">
        <f>IFERROR(INDEX(DB_Typologies!$D$4:$AP$1445,MATCH($A$3,DB_Typologies!$AQ$4:$AQ$1445,0)+$A488,MATCH(C$3,TQoL_Indexes!$B$8:$AK$8,0)),"")</f>
        <v/>
      </c>
      <c r="D488" s="87" t="str">
        <f>IFERROR(INDEX(DB_Typologies!$D$4:$AP$1445,MATCH($A$3,DB_Typologies!$AQ$4:$AQ$1445,0)+$A488,MATCH(D$3,TQoL_Indexes!$B$8:$AK$8,0)),"")</f>
        <v/>
      </c>
      <c r="E488" s="86" t="str">
        <f>IFERROR(INDEX(DB_Typologies!$D$4:$AP$1445,MATCH($A$3,DB_Typologies!$AQ$4:$AQ$1445,0)+$A488,MATCH(E$3,TQoL_Indexes!$B$8:$AK$8,0)),"")</f>
        <v/>
      </c>
      <c r="F488" s="86" t="str">
        <f>IFERROR(INDEX(DB_Typologies!$D$4:$AP$1445,MATCH($A$3,DB_Typologies!$AQ$4:$AQ$1445,0)+$A488,MATCH(F$3,TQoL_Indexes!$B$8:$AK$8,0)),"")</f>
        <v/>
      </c>
      <c r="G488" s="86" t="str">
        <f>IFERROR(INDEX(DB_Typologies!$D$4:$AP$1445,MATCH($A$3,DB_Typologies!$AQ$4:$AQ$1445,0)+$A488,MATCH(G$3,TQoL_Indexes!$B$8:$AK$8,0)),"")</f>
        <v/>
      </c>
      <c r="H488" s="86" t="str">
        <f>IFERROR(INDEX(DB_Typologies!$D$4:$AP$1445,MATCH($A$3,DB_Typologies!$AQ$4:$AQ$1445,0)+$A488,MATCH(H$3,TQoL_Indexes!$B$8:$AK$8,0)),"")</f>
        <v/>
      </c>
      <c r="I488" s="86" t="str">
        <f>IFERROR(INDEX(DB_Typologies!$D$4:$AP$1445,MATCH($A$3,DB_Typologies!$AQ$4:$AQ$1445,0)+$A488,MATCH(I$3,TQoL_Indexes!$B$8:$AK$8,0)),"")</f>
        <v/>
      </c>
      <c r="J488" s="86" t="str">
        <f>IFERROR(INDEX(DB_Typologies!$D$4:$AP$1445,MATCH($A$3,DB_Typologies!$AQ$4:$AQ$1445,0)+$A488,MATCH(J$3,TQoL_Indexes!$B$8:$AK$8,0)),"")</f>
        <v/>
      </c>
      <c r="K488" s="86" t="str">
        <f>IFERROR(INDEX(DB_Typologies!$D$4:$AP$1445,MATCH($A$3,DB_Typologies!$AQ$4:$AQ$1445,0)+$A488,MATCH(K$3,TQoL_Indexes!$B$8:$AK$8,0)),"")</f>
        <v/>
      </c>
      <c r="L488" s="86" t="str">
        <f>IFERROR(INDEX(DB_Typologies!$D$4:$AP$1445,MATCH($A$3,DB_Typologies!$AQ$4:$AQ$1445,0)+$A488,MATCH(L$3,TQoL_Indexes!$B$8:$AK$8,0)),"")</f>
        <v/>
      </c>
      <c r="M488" s="86" t="str">
        <f>IFERROR(INDEX(DB_Typologies!$D$4:$AP$1445,MATCH($A$3,DB_Typologies!$AQ$4:$AQ$1445,0)+$A488,MATCH(M$3,TQoL_Indexes!$B$8:$AK$8,0)),"")</f>
        <v/>
      </c>
      <c r="N488" s="86" t="str">
        <f>IFERROR(INDEX(DB_Typologies!$D$4:$AP$1445,MATCH($A$3,DB_Typologies!$AQ$4:$AQ$1445,0)+$A488,MATCH(N$3,TQoL_Indexes!$B$8:$AK$8,0)),"")</f>
        <v/>
      </c>
      <c r="O488" s="86" t="str">
        <f>IFERROR(INDEX(DB_Typologies!$D$4:$AP$1445,MATCH($A$3,DB_Typologies!$AQ$4:$AQ$1445,0)+$A488,MATCH(O$3,TQoL_Indexes!$B$8:$AK$8,0)),"")</f>
        <v/>
      </c>
      <c r="P488" s="86" t="str">
        <f>IFERROR(INDEX(DB_Typologies!$D$4:$AP$1445,MATCH($A$3,DB_Typologies!$AQ$4:$AQ$1445,0)+$A488,MATCH(P$3,TQoL_Indexes!$B$8:$AK$8,0)),"")</f>
        <v/>
      </c>
      <c r="Q488" s="86" t="str">
        <f>IFERROR(INDEX(DB_Typologies!$D$4:$AP$1445,MATCH($A$3,DB_Typologies!$AQ$4:$AQ$1445,0)+$A488,MATCH(Q$3,TQoL_Indexes!$B$8:$AK$8,0)),"")</f>
        <v/>
      </c>
      <c r="R488" s="86" t="str">
        <f>IFERROR(INDEX(DB_Typologies!$D$4:$AP$1445,MATCH($A$3,DB_Typologies!$AQ$4:$AQ$1445,0)+$A488,MATCH(R$3,TQoL_Indexes!$B$8:$AK$8,0)),"")</f>
        <v/>
      </c>
      <c r="S488" s="86" t="str">
        <f>IFERROR(INDEX(DB_Typologies!$D$4:$AP$1445,MATCH($A$3,DB_Typologies!$AQ$4:$AQ$1445,0)+$A488,MATCH(S$3,TQoL_Indexes!$B$8:$AK$8,0)),"")</f>
        <v/>
      </c>
      <c r="T488" s="86" t="str">
        <f>IFERROR(INDEX(DB_Typologies!$D$4:$AP$1445,MATCH($A$3,DB_Typologies!$AQ$4:$AQ$1445,0)+$A488,MATCH(T$3,TQoL_Indexes!$B$8:$AK$8,0)),"")</f>
        <v/>
      </c>
      <c r="U488" s="86" t="str">
        <f>IFERROR(INDEX(DB_Typologies!$D$4:$AP$1445,MATCH($A$3,DB_Typologies!$AQ$4:$AQ$1445,0)+$A488,MATCH(U$3,TQoL_Indexes!$B$8:$AK$8,0)),"")</f>
        <v/>
      </c>
      <c r="V488" s="86" t="str">
        <f>IFERROR(INDEX(DB_Typologies!$D$4:$AP$1445,MATCH($A$3,DB_Typologies!$AQ$4:$AQ$1445,0)+$A488,MATCH(V$3,TQoL_Indexes!$B$8:$AK$8,0)),"")</f>
        <v/>
      </c>
      <c r="W488" s="86" t="str">
        <f>IFERROR(INDEX(DB_Typologies!$D$4:$AP$1445,MATCH($A$3,DB_Typologies!$AQ$4:$AQ$1445,0)+$A488,MATCH(W$3,TQoL_Indexes!$B$8:$AK$8,0)),"")</f>
        <v/>
      </c>
      <c r="X488" s="86" t="str">
        <f>IFERROR(INDEX(DB_Typologies!$D$4:$AP$1445,MATCH($A$3,DB_Typologies!$AQ$4:$AQ$1445,0)+$A488,MATCH(X$3,TQoL_Indexes!$B$8:$AK$8,0)),"")</f>
        <v/>
      </c>
      <c r="Y488" s="86" t="str">
        <f>IFERROR(INDEX(DB_Typologies!$D$4:$AP$1445,MATCH($A$3,DB_Typologies!$AQ$4:$AQ$1445,0)+$A488,MATCH(Y$3,TQoL_Indexes!$B$8:$AK$8,0)),"")</f>
        <v/>
      </c>
      <c r="Z488" s="86" t="str">
        <f>IFERROR(INDEX(DB_Typologies!$D$4:$AP$1445,MATCH($A$3,DB_Typologies!$AQ$4:$AQ$1445,0)+$A488,MATCH(Z$3,TQoL_Indexes!$B$8:$AK$8,0)),"")</f>
        <v/>
      </c>
      <c r="AA488" s="86" t="str">
        <f>IFERROR(INDEX(DB_Typologies!$D$4:$AP$1445,MATCH($A$3,DB_Typologies!$AQ$4:$AQ$1445,0)+$A488,MATCH(AA$3,TQoL_Indexes!$B$8:$AK$8,0)),"")</f>
        <v/>
      </c>
      <c r="AB488" s="86" t="str">
        <f>IFERROR(INDEX(DB_Typologies!$D$4:$AP$1445,MATCH($A$3,DB_Typologies!$AQ$4:$AQ$1445,0)+$A488,MATCH(AB$3,TQoL_Indexes!$B$8:$AK$8,0)),"")</f>
        <v/>
      </c>
      <c r="AC488" s="86" t="str">
        <f>IFERROR(INDEX(DB_Typologies!$D$4:$AP$1445,MATCH($A$3,DB_Typologies!$AQ$4:$AQ$1445,0)+$A488,MATCH(AC$3,TQoL_Indexes!$B$8:$AK$8,0)),"")</f>
        <v/>
      </c>
      <c r="AD488" s="86" t="str">
        <f>IFERROR(INDEX(DB_Typologies!$D$4:$AP$1445,MATCH($A$3,DB_Typologies!$AQ$4:$AQ$1445,0)+$A488,MATCH(AD$3,TQoL_Indexes!$B$8:$AK$8,0)),"")</f>
        <v/>
      </c>
      <c r="AE488" s="86" t="str">
        <f>IFERROR(INDEX(DB_Typologies!$D$4:$AP$1445,MATCH($A$3,DB_Typologies!$AQ$4:$AQ$1445,0)+$A488,MATCH(AE$3,TQoL_Indexes!$B$8:$AK$8,0)),"")</f>
        <v/>
      </c>
      <c r="AF488" s="86" t="str">
        <f>IFERROR(INDEX(DB_Typologies!$D$4:$AP$1445,MATCH($A$3,DB_Typologies!$AQ$4:$AQ$1445,0)+$A488,MATCH(AF$3,TQoL_Indexes!$B$8:$AK$8,0)),"")</f>
        <v/>
      </c>
      <c r="AG488" s="86" t="str">
        <f>IFERROR(INDEX(DB_Typologies!$D$4:$AP$1445,MATCH($A$3,DB_Typologies!$AQ$4:$AQ$1445,0)+$A488,MATCH(AG$3,TQoL_Indexes!$B$8:$AK$8,0)),"")</f>
        <v/>
      </c>
      <c r="AH488" s="86" t="str">
        <f>IFERROR(INDEX(DB_Typologies!$D$4:$AP$1445,MATCH($A$3,DB_Typologies!$AQ$4:$AQ$1445,0)+$A488,MATCH(AH$3,TQoL_Indexes!$B$8:$AK$8,0)),"")</f>
        <v/>
      </c>
      <c r="AI488" s="86" t="str">
        <f>IFERROR(INDEX(DB_Typologies!$D$4:$AP$1445,MATCH($A$3,DB_Typologies!$AQ$4:$AQ$1445,0)+$A488,MATCH(AI$3,TQoL_Indexes!$B$8:$AK$8,0)),"")</f>
        <v/>
      </c>
      <c r="AJ488" s="86" t="str">
        <f>IFERROR(INDEX(DB_Typologies!$D$4:$AP$1445,MATCH($A$3,DB_Typologies!$AQ$4:$AQ$1445,0)+$A488,MATCH(AJ$3,TQoL_Indexes!$B$8:$AK$8,0)),"")</f>
        <v/>
      </c>
      <c r="AK488" s="86" t="str">
        <f>IFERROR(INDEX(DB_Typologies!$D$4:$AP$1445,MATCH($A$3,DB_Typologies!$AQ$4:$AQ$1445,0)+$A488,MATCH(AK$3,TQoL_Indexes!$B$8:$AK$8,0)),"")</f>
        <v/>
      </c>
      <c r="AL488" s="86" t="str">
        <f>IFERROR(INDEX(DB_Typologies!$D$4:$AP$1445,MATCH($A$3,DB_Typologies!$AQ$4:$AQ$1445,0)+$A488,MATCH(AL$3,TQoL_Indexes!$B$8:$AK$8,0)),"")</f>
        <v/>
      </c>
      <c r="AM488" s="87" t="str">
        <f>IFERROR(INDEX(DB_Typologies!$D$4:$AP$1445,MATCH($A$3,DB_Typologies!$AQ$4:$AQ$1445,0)+$A488,MATCH(AM$3,TQoL_Indexes!$B$8:$AK$8,0)),"")</f>
        <v/>
      </c>
    </row>
    <row r="489" spans="1:39">
      <c r="A489" s="58" t="str">
        <f>IFERROR(IF(A488+1&lt;COUNTIF(DB_Typologies!$AQ$4:$AQ$1445,$A$3),A488+1,""),"")</f>
        <v/>
      </c>
      <c r="B489" s="120" t="str">
        <f>IFERROR(INDEX(DB_Typologies!$D$4:$AP$1445,MATCH($A$3,DB_Typologies!$AQ$4:$AQ$1445,0)+$A489,MATCH(B$3,TQoL_Indexes!$B$8:$AK$8,0)),"")</f>
        <v/>
      </c>
      <c r="C489" s="86" t="str">
        <f>IFERROR(INDEX(DB_Typologies!$D$4:$AP$1445,MATCH($A$3,DB_Typologies!$AQ$4:$AQ$1445,0)+$A489,MATCH(C$3,TQoL_Indexes!$B$8:$AK$8,0)),"")</f>
        <v/>
      </c>
      <c r="D489" s="87" t="str">
        <f>IFERROR(INDEX(DB_Typologies!$D$4:$AP$1445,MATCH($A$3,DB_Typologies!$AQ$4:$AQ$1445,0)+$A489,MATCH(D$3,TQoL_Indexes!$B$8:$AK$8,0)),"")</f>
        <v/>
      </c>
      <c r="E489" s="86" t="str">
        <f>IFERROR(INDEX(DB_Typologies!$D$4:$AP$1445,MATCH($A$3,DB_Typologies!$AQ$4:$AQ$1445,0)+$A489,MATCH(E$3,TQoL_Indexes!$B$8:$AK$8,0)),"")</f>
        <v/>
      </c>
      <c r="F489" s="86" t="str">
        <f>IFERROR(INDEX(DB_Typologies!$D$4:$AP$1445,MATCH($A$3,DB_Typologies!$AQ$4:$AQ$1445,0)+$A489,MATCH(F$3,TQoL_Indexes!$B$8:$AK$8,0)),"")</f>
        <v/>
      </c>
      <c r="G489" s="86" t="str">
        <f>IFERROR(INDEX(DB_Typologies!$D$4:$AP$1445,MATCH($A$3,DB_Typologies!$AQ$4:$AQ$1445,0)+$A489,MATCH(G$3,TQoL_Indexes!$B$8:$AK$8,0)),"")</f>
        <v/>
      </c>
      <c r="H489" s="86" t="str">
        <f>IFERROR(INDEX(DB_Typologies!$D$4:$AP$1445,MATCH($A$3,DB_Typologies!$AQ$4:$AQ$1445,0)+$A489,MATCH(H$3,TQoL_Indexes!$B$8:$AK$8,0)),"")</f>
        <v/>
      </c>
      <c r="I489" s="86" t="str">
        <f>IFERROR(INDEX(DB_Typologies!$D$4:$AP$1445,MATCH($A$3,DB_Typologies!$AQ$4:$AQ$1445,0)+$A489,MATCH(I$3,TQoL_Indexes!$B$8:$AK$8,0)),"")</f>
        <v/>
      </c>
      <c r="J489" s="86" t="str">
        <f>IFERROR(INDEX(DB_Typologies!$D$4:$AP$1445,MATCH($A$3,DB_Typologies!$AQ$4:$AQ$1445,0)+$A489,MATCH(J$3,TQoL_Indexes!$B$8:$AK$8,0)),"")</f>
        <v/>
      </c>
      <c r="K489" s="86" t="str">
        <f>IFERROR(INDEX(DB_Typologies!$D$4:$AP$1445,MATCH($A$3,DB_Typologies!$AQ$4:$AQ$1445,0)+$A489,MATCH(K$3,TQoL_Indexes!$B$8:$AK$8,0)),"")</f>
        <v/>
      </c>
      <c r="L489" s="86" t="str">
        <f>IFERROR(INDEX(DB_Typologies!$D$4:$AP$1445,MATCH($A$3,DB_Typologies!$AQ$4:$AQ$1445,0)+$A489,MATCH(L$3,TQoL_Indexes!$B$8:$AK$8,0)),"")</f>
        <v/>
      </c>
      <c r="M489" s="86" t="str">
        <f>IFERROR(INDEX(DB_Typologies!$D$4:$AP$1445,MATCH($A$3,DB_Typologies!$AQ$4:$AQ$1445,0)+$A489,MATCH(M$3,TQoL_Indexes!$B$8:$AK$8,0)),"")</f>
        <v/>
      </c>
      <c r="N489" s="86" t="str">
        <f>IFERROR(INDEX(DB_Typologies!$D$4:$AP$1445,MATCH($A$3,DB_Typologies!$AQ$4:$AQ$1445,0)+$A489,MATCH(N$3,TQoL_Indexes!$B$8:$AK$8,0)),"")</f>
        <v/>
      </c>
      <c r="O489" s="86" t="str">
        <f>IFERROR(INDEX(DB_Typologies!$D$4:$AP$1445,MATCH($A$3,DB_Typologies!$AQ$4:$AQ$1445,0)+$A489,MATCH(O$3,TQoL_Indexes!$B$8:$AK$8,0)),"")</f>
        <v/>
      </c>
      <c r="P489" s="86" t="str">
        <f>IFERROR(INDEX(DB_Typologies!$D$4:$AP$1445,MATCH($A$3,DB_Typologies!$AQ$4:$AQ$1445,0)+$A489,MATCH(P$3,TQoL_Indexes!$B$8:$AK$8,0)),"")</f>
        <v/>
      </c>
      <c r="Q489" s="86" t="str">
        <f>IFERROR(INDEX(DB_Typologies!$D$4:$AP$1445,MATCH($A$3,DB_Typologies!$AQ$4:$AQ$1445,0)+$A489,MATCH(Q$3,TQoL_Indexes!$B$8:$AK$8,0)),"")</f>
        <v/>
      </c>
      <c r="R489" s="86" t="str">
        <f>IFERROR(INDEX(DB_Typologies!$D$4:$AP$1445,MATCH($A$3,DB_Typologies!$AQ$4:$AQ$1445,0)+$A489,MATCH(R$3,TQoL_Indexes!$B$8:$AK$8,0)),"")</f>
        <v/>
      </c>
      <c r="S489" s="86" t="str">
        <f>IFERROR(INDEX(DB_Typologies!$D$4:$AP$1445,MATCH($A$3,DB_Typologies!$AQ$4:$AQ$1445,0)+$A489,MATCH(S$3,TQoL_Indexes!$B$8:$AK$8,0)),"")</f>
        <v/>
      </c>
      <c r="T489" s="86" t="str">
        <f>IFERROR(INDEX(DB_Typologies!$D$4:$AP$1445,MATCH($A$3,DB_Typologies!$AQ$4:$AQ$1445,0)+$A489,MATCH(T$3,TQoL_Indexes!$B$8:$AK$8,0)),"")</f>
        <v/>
      </c>
      <c r="U489" s="86" t="str">
        <f>IFERROR(INDEX(DB_Typologies!$D$4:$AP$1445,MATCH($A$3,DB_Typologies!$AQ$4:$AQ$1445,0)+$A489,MATCH(U$3,TQoL_Indexes!$B$8:$AK$8,0)),"")</f>
        <v/>
      </c>
      <c r="V489" s="86" t="str">
        <f>IFERROR(INDEX(DB_Typologies!$D$4:$AP$1445,MATCH($A$3,DB_Typologies!$AQ$4:$AQ$1445,0)+$A489,MATCH(V$3,TQoL_Indexes!$B$8:$AK$8,0)),"")</f>
        <v/>
      </c>
      <c r="W489" s="86" t="str">
        <f>IFERROR(INDEX(DB_Typologies!$D$4:$AP$1445,MATCH($A$3,DB_Typologies!$AQ$4:$AQ$1445,0)+$A489,MATCH(W$3,TQoL_Indexes!$B$8:$AK$8,0)),"")</f>
        <v/>
      </c>
      <c r="X489" s="86" t="str">
        <f>IFERROR(INDEX(DB_Typologies!$D$4:$AP$1445,MATCH($A$3,DB_Typologies!$AQ$4:$AQ$1445,0)+$A489,MATCH(X$3,TQoL_Indexes!$B$8:$AK$8,0)),"")</f>
        <v/>
      </c>
      <c r="Y489" s="86" t="str">
        <f>IFERROR(INDEX(DB_Typologies!$D$4:$AP$1445,MATCH($A$3,DB_Typologies!$AQ$4:$AQ$1445,0)+$A489,MATCH(Y$3,TQoL_Indexes!$B$8:$AK$8,0)),"")</f>
        <v/>
      </c>
      <c r="Z489" s="86" t="str">
        <f>IFERROR(INDEX(DB_Typologies!$D$4:$AP$1445,MATCH($A$3,DB_Typologies!$AQ$4:$AQ$1445,0)+$A489,MATCH(Z$3,TQoL_Indexes!$B$8:$AK$8,0)),"")</f>
        <v/>
      </c>
      <c r="AA489" s="86" t="str">
        <f>IFERROR(INDEX(DB_Typologies!$D$4:$AP$1445,MATCH($A$3,DB_Typologies!$AQ$4:$AQ$1445,0)+$A489,MATCH(AA$3,TQoL_Indexes!$B$8:$AK$8,0)),"")</f>
        <v/>
      </c>
      <c r="AB489" s="86" t="str">
        <f>IFERROR(INDEX(DB_Typologies!$D$4:$AP$1445,MATCH($A$3,DB_Typologies!$AQ$4:$AQ$1445,0)+$A489,MATCH(AB$3,TQoL_Indexes!$B$8:$AK$8,0)),"")</f>
        <v/>
      </c>
      <c r="AC489" s="86" t="str">
        <f>IFERROR(INDEX(DB_Typologies!$D$4:$AP$1445,MATCH($A$3,DB_Typologies!$AQ$4:$AQ$1445,0)+$A489,MATCH(AC$3,TQoL_Indexes!$B$8:$AK$8,0)),"")</f>
        <v/>
      </c>
      <c r="AD489" s="86" t="str">
        <f>IFERROR(INDEX(DB_Typologies!$D$4:$AP$1445,MATCH($A$3,DB_Typologies!$AQ$4:$AQ$1445,0)+$A489,MATCH(AD$3,TQoL_Indexes!$B$8:$AK$8,0)),"")</f>
        <v/>
      </c>
      <c r="AE489" s="86" t="str">
        <f>IFERROR(INDEX(DB_Typologies!$D$4:$AP$1445,MATCH($A$3,DB_Typologies!$AQ$4:$AQ$1445,0)+$A489,MATCH(AE$3,TQoL_Indexes!$B$8:$AK$8,0)),"")</f>
        <v/>
      </c>
      <c r="AF489" s="86" t="str">
        <f>IFERROR(INDEX(DB_Typologies!$D$4:$AP$1445,MATCH($A$3,DB_Typologies!$AQ$4:$AQ$1445,0)+$A489,MATCH(AF$3,TQoL_Indexes!$B$8:$AK$8,0)),"")</f>
        <v/>
      </c>
      <c r="AG489" s="86" t="str">
        <f>IFERROR(INDEX(DB_Typologies!$D$4:$AP$1445,MATCH($A$3,DB_Typologies!$AQ$4:$AQ$1445,0)+$A489,MATCH(AG$3,TQoL_Indexes!$B$8:$AK$8,0)),"")</f>
        <v/>
      </c>
      <c r="AH489" s="86" t="str">
        <f>IFERROR(INDEX(DB_Typologies!$D$4:$AP$1445,MATCH($A$3,DB_Typologies!$AQ$4:$AQ$1445,0)+$A489,MATCH(AH$3,TQoL_Indexes!$B$8:$AK$8,0)),"")</f>
        <v/>
      </c>
      <c r="AI489" s="86" t="str">
        <f>IFERROR(INDEX(DB_Typologies!$D$4:$AP$1445,MATCH($A$3,DB_Typologies!$AQ$4:$AQ$1445,0)+$A489,MATCH(AI$3,TQoL_Indexes!$B$8:$AK$8,0)),"")</f>
        <v/>
      </c>
      <c r="AJ489" s="86" t="str">
        <f>IFERROR(INDEX(DB_Typologies!$D$4:$AP$1445,MATCH($A$3,DB_Typologies!$AQ$4:$AQ$1445,0)+$A489,MATCH(AJ$3,TQoL_Indexes!$B$8:$AK$8,0)),"")</f>
        <v/>
      </c>
      <c r="AK489" s="86" t="str">
        <f>IFERROR(INDEX(DB_Typologies!$D$4:$AP$1445,MATCH($A$3,DB_Typologies!$AQ$4:$AQ$1445,0)+$A489,MATCH(AK$3,TQoL_Indexes!$B$8:$AK$8,0)),"")</f>
        <v/>
      </c>
      <c r="AL489" s="86" t="str">
        <f>IFERROR(INDEX(DB_Typologies!$D$4:$AP$1445,MATCH($A$3,DB_Typologies!$AQ$4:$AQ$1445,0)+$A489,MATCH(AL$3,TQoL_Indexes!$B$8:$AK$8,0)),"")</f>
        <v/>
      </c>
      <c r="AM489" s="87" t="str">
        <f>IFERROR(INDEX(DB_Typologies!$D$4:$AP$1445,MATCH($A$3,DB_Typologies!$AQ$4:$AQ$1445,0)+$A489,MATCH(AM$3,TQoL_Indexes!$B$8:$AK$8,0)),"")</f>
        <v/>
      </c>
    </row>
    <row r="490" spans="1:39">
      <c r="A490" s="58" t="str">
        <f>IFERROR(IF(A489+1&lt;COUNTIF(DB_Typologies!$AQ$4:$AQ$1445,$A$3),A489+1,""),"")</f>
        <v/>
      </c>
      <c r="B490" s="120" t="str">
        <f>IFERROR(INDEX(DB_Typologies!$D$4:$AP$1445,MATCH($A$3,DB_Typologies!$AQ$4:$AQ$1445,0)+$A490,MATCH(B$3,TQoL_Indexes!$B$8:$AK$8,0)),"")</f>
        <v/>
      </c>
      <c r="C490" s="86" t="str">
        <f>IFERROR(INDEX(DB_Typologies!$D$4:$AP$1445,MATCH($A$3,DB_Typologies!$AQ$4:$AQ$1445,0)+$A490,MATCH(C$3,TQoL_Indexes!$B$8:$AK$8,0)),"")</f>
        <v/>
      </c>
      <c r="D490" s="87" t="str">
        <f>IFERROR(INDEX(DB_Typologies!$D$4:$AP$1445,MATCH($A$3,DB_Typologies!$AQ$4:$AQ$1445,0)+$A490,MATCH(D$3,TQoL_Indexes!$B$8:$AK$8,0)),"")</f>
        <v/>
      </c>
      <c r="E490" s="86" t="str">
        <f>IFERROR(INDEX(DB_Typologies!$D$4:$AP$1445,MATCH($A$3,DB_Typologies!$AQ$4:$AQ$1445,0)+$A490,MATCH(E$3,TQoL_Indexes!$B$8:$AK$8,0)),"")</f>
        <v/>
      </c>
      <c r="F490" s="86" t="str">
        <f>IFERROR(INDEX(DB_Typologies!$D$4:$AP$1445,MATCH($A$3,DB_Typologies!$AQ$4:$AQ$1445,0)+$A490,MATCH(F$3,TQoL_Indexes!$B$8:$AK$8,0)),"")</f>
        <v/>
      </c>
      <c r="G490" s="86" t="str">
        <f>IFERROR(INDEX(DB_Typologies!$D$4:$AP$1445,MATCH($A$3,DB_Typologies!$AQ$4:$AQ$1445,0)+$A490,MATCH(G$3,TQoL_Indexes!$B$8:$AK$8,0)),"")</f>
        <v/>
      </c>
      <c r="H490" s="86" t="str">
        <f>IFERROR(INDEX(DB_Typologies!$D$4:$AP$1445,MATCH($A$3,DB_Typologies!$AQ$4:$AQ$1445,0)+$A490,MATCH(H$3,TQoL_Indexes!$B$8:$AK$8,0)),"")</f>
        <v/>
      </c>
      <c r="I490" s="86" t="str">
        <f>IFERROR(INDEX(DB_Typologies!$D$4:$AP$1445,MATCH($A$3,DB_Typologies!$AQ$4:$AQ$1445,0)+$A490,MATCH(I$3,TQoL_Indexes!$B$8:$AK$8,0)),"")</f>
        <v/>
      </c>
      <c r="J490" s="86" t="str">
        <f>IFERROR(INDEX(DB_Typologies!$D$4:$AP$1445,MATCH($A$3,DB_Typologies!$AQ$4:$AQ$1445,0)+$A490,MATCH(J$3,TQoL_Indexes!$B$8:$AK$8,0)),"")</f>
        <v/>
      </c>
      <c r="K490" s="86" t="str">
        <f>IFERROR(INDEX(DB_Typologies!$D$4:$AP$1445,MATCH($A$3,DB_Typologies!$AQ$4:$AQ$1445,0)+$A490,MATCH(K$3,TQoL_Indexes!$B$8:$AK$8,0)),"")</f>
        <v/>
      </c>
      <c r="L490" s="86" t="str">
        <f>IFERROR(INDEX(DB_Typologies!$D$4:$AP$1445,MATCH($A$3,DB_Typologies!$AQ$4:$AQ$1445,0)+$A490,MATCH(L$3,TQoL_Indexes!$B$8:$AK$8,0)),"")</f>
        <v/>
      </c>
      <c r="M490" s="86" t="str">
        <f>IFERROR(INDEX(DB_Typologies!$D$4:$AP$1445,MATCH($A$3,DB_Typologies!$AQ$4:$AQ$1445,0)+$A490,MATCH(M$3,TQoL_Indexes!$B$8:$AK$8,0)),"")</f>
        <v/>
      </c>
      <c r="N490" s="86" t="str">
        <f>IFERROR(INDEX(DB_Typologies!$D$4:$AP$1445,MATCH($A$3,DB_Typologies!$AQ$4:$AQ$1445,0)+$A490,MATCH(N$3,TQoL_Indexes!$B$8:$AK$8,0)),"")</f>
        <v/>
      </c>
      <c r="O490" s="86" t="str">
        <f>IFERROR(INDEX(DB_Typologies!$D$4:$AP$1445,MATCH($A$3,DB_Typologies!$AQ$4:$AQ$1445,0)+$A490,MATCH(O$3,TQoL_Indexes!$B$8:$AK$8,0)),"")</f>
        <v/>
      </c>
      <c r="P490" s="86" t="str">
        <f>IFERROR(INDEX(DB_Typologies!$D$4:$AP$1445,MATCH($A$3,DB_Typologies!$AQ$4:$AQ$1445,0)+$A490,MATCH(P$3,TQoL_Indexes!$B$8:$AK$8,0)),"")</f>
        <v/>
      </c>
      <c r="Q490" s="86" t="str">
        <f>IFERROR(INDEX(DB_Typologies!$D$4:$AP$1445,MATCH($A$3,DB_Typologies!$AQ$4:$AQ$1445,0)+$A490,MATCH(Q$3,TQoL_Indexes!$B$8:$AK$8,0)),"")</f>
        <v/>
      </c>
      <c r="R490" s="86" t="str">
        <f>IFERROR(INDEX(DB_Typologies!$D$4:$AP$1445,MATCH($A$3,DB_Typologies!$AQ$4:$AQ$1445,0)+$A490,MATCH(R$3,TQoL_Indexes!$B$8:$AK$8,0)),"")</f>
        <v/>
      </c>
      <c r="S490" s="86" t="str">
        <f>IFERROR(INDEX(DB_Typologies!$D$4:$AP$1445,MATCH($A$3,DB_Typologies!$AQ$4:$AQ$1445,0)+$A490,MATCH(S$3,TQoL_Indexes!$B$8:$AK$8,0)),"")</f>
        <v/>
      </c>
      <c r="T490" s="86" t="str">
        <f>IFERROR(INDEX(DB_Typologies!$D$4:$AP$1445,MATCH($A$3,DB_Typologies!$AQ$4:$AQ$1445,0)+$A490,MATCH(T$3,TQoL_Indexes!$B$8:$AK$8,0)),"")</f>
        <v/>
      </c>
      <c r="U490" s="86" t="str">
        <f>IFERROR(INDEX(DB_Typologies!$D$4:$AP$1445,MATCH($A$3,DB_Typologies!$AQ$4:$AQ$1445,0)+$A490,MATCH(U$3,TQoL_Indexes!$B$8:$AK$8,0)),"")</f>
        <v/>
      </c>
      <c r="V490" s="86" t="str">
        <f>IFERROR(INDEX(DB_Typologies!$D$4:$AP$1445,MATCH($A$3,DB_Typologies!$AQ$4:$AQ$1445,0)+$A490,MATCH(V$3,TQoL_Indexes!$B$8:$AK$8,0)),"")</f>
        <v/>
      </c>
      <c r="W490" s="86" t="str">
        <f>IFERROR(INDEX(DB_Typologies!$D$4:$AP$1445,MATCH($A$3,DB_Typologies!$AQ$4:$AQ$1445,0)+$A490,MATCH(W$3,TQoL_Indexes!$B$8:$AK$8,0)),"")</f>
        <v/>
      </c>
      <c r="X490" s="86" t="str">
        <f>IFERROR(INDEX(DB_Typologies!$D$4:$AP$1445,MATCH($A$3,DB_Typologies!$AQ$4:$AQ$1445,0)+$A490,MATCH(X$3,TQoL_Indexes!$B$8:$AK$8,0)),"")</f>
        <v/>
      </c>
      <c r="Y490" s="86" t="str">
        <f>IFERROR(INDEX(DB_Typologies!$D$4:$AP$1445,MATCH($A$3,DB_Typologies!$AQ$4:$AQ$1445,0)+$A490,MATCH(Y$3,TQoL_Indexes!$B$8:$AK$8,0)),"")</f>
        <v/>
      </c>
      <c r="Z490" s="86" t="str">
        <f>IFERROR(INDEX(DB_Typologies!$D$4:$AP$1445,MATCH($A$3,DB_Typologies!$AQ$4:$AQ$1445,0)+$A490,MATCH(Z$3,TQoL_Indexes!$B$8:$AK$8,0)),"")</f>
        <v/>
      </c>
      <c r="AA490" s="86" t="str">
        <f>IFERROR(INDEX(DB_Typologies!$D$4:$AP$1445,MATCH($A$3,DB_Typologies!$AQ$4:$AQ$1445,0)+$A490,MATCH(AA$3,TQoL_Indexes!$B$8:$AK$8,0)),"")</f>
        <v/>
      </c>
      <c r="AB490" s="86" t="str">
        <f>IFERROR(INDEX(DB_Typologies!$D$4:$AP$1445,MATCH($A$3,DB_Typologies!$AQ$4:$AQ$1445,0)+$A490,MATCH(AB$3,TQoL_Indexes!$B$8:$AK$8,0)),"")</f>
        <v/>
      </c>
      <c r="AC490" s="86" t="str">
        <f>IFERROR(INDEX(DB_Typologies!$D$4:$AP$1445,MATCH($A$3,DB_Typologies!$AQ$4:$AQ$1445,0)+$A490,MATCH(AC$3,TQoL_Indexes!$B$8:$AK$8,0)),"")</f>
        <v/>
      </c>
      <c r="AD490" s="86" t="str">
        <f>IFERROR(INDEX(DB_Typologies!$D$4:$AP$1445,MATCH($A$3,DB_Typologies!$AQ$4:$AQ$1445,0)+$A490,MATCH(AD$3,TQoL_Indexes!$B$8:$AK$8,0)),"")</f>
        <v/>
      </c>
      <c r="AE490" s="86" t="str">
        <f>IFERROR(INDEX(DB_Typologies!$D$4:$AP$1445,MATCH($A$3,DB_Typologies!$AQ$4:$AQ$1445,0)+$A490,MATCH(AE$3,TQoL_Indexes!$B$8:$AK$8,0)),"")</f>
        <v/>
      </c>
      <c r="AF490" s="86" t="str">
        <f>IFERROR(INDEX(DB_Typologies!$D$4:$AP$1445,MATCH($A$3,DB_Typologies!$AQ$4:$AQ$1445,0)+$A490,MATCH(AF$3,TQoL_Indexes!$B$8:$AK$8,0)),"")</f>
        <v/>
      </c>
      <c r="AG490" s="86" t="str">
        <f>IFERROR(INDEX(DB_Typologies!$D$4:$AP$1445,MATCH($A$3,DB_Typologies!$AQ$4:$AQ$1445,0)+$A490,MATCH(AG$3,TQoL_Indexes!$B$8:$AK$8,0)),"")</f>
        <v/>
      </c>
      <c r="AH490" s="86" t="str">
        <f>IFERROR(INDEX(DB_Typologies!$D$4:$AP$1445,MATCH($A$3,DB_Typologies!$AQ$4:$AQ$1445,0)+$A490,MATCH(AH$3,TQoL_Indexes!$B$8:$AK$8,0)),"")</f>
        <v/>
      </c>
      <c r="AI490" s="86" t="str">
        <f>IFERROR(INDEX(DB_Typologies!$D$4:$AP$1445,MATCH($A$3,DB_Typologies!$AQ$4:$AQ$1445,0)+$A490,MATCH(AI$3,TQoL_Indexes!$B$8:$AK$8,0)),"")</f>
        <v/>
      </c>
      <c r="AJ490" s="86" t="str">
        <f>IFERROR(INDEX(DB_Typologies!$D$4:$AP$1445,MATCH($A$3,DB_Typologies!$AQ$4:$AQ$1445,0)+$A490,MATCH(AJ$3,TQoL_Indexes!$B$8:$AK$8,0)),"")</f>
        <v/>
      </c>
      <c r="AK490" s="86" t="str">
        <f>IFERROR(INDEX(DB_Typologies!$D$4:$AP$1445,MATCH($A$3,DB_Typologies!$AQ$4:$AQ$1445,0)+$A490,MATCH(AK$3,TQoL_Indexes!$B$8:$AK$8,0)),"")</f>
        <v/>
      </c>
      <c r="AL490" s="86" t="str">
        <f>IFERROR(INDEX(DB_Typologies!$D$4:$AP$1445,MATCH($A$3,DB_Typologies!$AQ$4:$AQ$1445,0)+$A490,MATCH(AL$3,TQoL_Indexes!$B$8:$AK$8,0)),"")</f>
        <v/>
      </c>
      <c r="AM490" s="87" t="str">
        <f>IFERROR(INDEX(DB_Typologies!$D$4:$AP$1445,MATCH($A$3,DB_Typologies!$AQ$4:$AQ$1445,0)+$A490,MATCH(AM$3,TQoL_Indexes!$B$8:$AK$8,0)),"")</f>
        <v/>
      </c>
    </row>
    <row r="491" spans="1:39">
      <c r="A491" s="58" t="str">
        <f>IFERROR(IF(A490+1&lt;COUNTIF(DB_Typologies!$AQ$4:$AQ$1445,$A$3),A490+1,""),"")</f>
        <v/>
      </c>
      <c r="B491" s="120" t="str">
        <f>IFERROR(INDEX(DB_Typologies!$D$4:$AP$1445,MATCH($A$3,DB_Typologies!$AQ$4:$AQ$1445,0)+$A491,MATCH(B$3,TQoL_Indexes!$B$8:$AK$8,0)),"")</f>
        <v/>
      </c>
      <c r="C491" s="86" t="str">
        <f>IFERROR(INDEX(DB_Typologies!$D$4:$AP$1445,MATCH($A$3,DB_Typologies!$AQ$4:$AQ$1445,0)+$A491,MATCH(C$3,TQoL_Indexes!$B$8:$AK$8,0)),"")</f>
        <v/>
      </c>
      <c r="D491" s="87" t="str">
        <f>IFERROR(INDEX(DB_Typologies!$D$4:$AP$1445,MATCH($A$3,DB_Typologies!$AQ$4:$AQ$1445,0)+$A491,MATCH(D$3,TQoL_Indexes!$B$8:$AK$8,0)),"")</f>
        <v/>
      </c>
      <c r="E491" s="86" t="str">
        <f>IFERROR(INDEX(DB_Typologies!$D$4:$AP$1445,MATCH($A$3,DB_Typologies!$AQ$4:$AQ$1445,0)+$A491,MATCH(E$3,TQoL_Indexes!$B$8:$AK$8,0)),"")</f>
        <v/>
      </c>
      <c r="F491" s="86" t="str">
        <f>IFERROR(INDEX(DB_Typologies!$D$4:$AP$1445,MATCH($A$3,DB_Typologies!$AQ$4:$AQ$1445,0)+$A491,MATCH(F$3,TQoL_Indexes!$B$8:$AK$8,0)),"")</f>
        <v/>
      </c>
      <c r="G491" s="86" t="str">
        <f>IFERROR(INDEX(DB_Typologies!$D$4:$AP$1445,MATCH($A$3,DB_Typologies!$AQ$4:$AQ$1445,0)+$A491,MATCH(G$3,TQoL_Indexes!$B$8:$AK$8,0)),"")</f>
        <v/>
      </c>
      <c r="H491" s="86" t="str">
        <f>IFERROR(INDEX(DB_Typologies!$D$4:$AP$1445,MATCH($A$3,DB_Typologies!$AQ$4:$AQ$1445,0)+$A491,MATCH(H$3,TQoL_Indexes!$B$8:$AK$8,0)),"")</f>
        <v/>
      </c>
      <c r="I491" s="86" t="str">
        <f>IFERROR(INDEX(DB_Typologies!$D$4:$AP$1445,MATCH($A$3,DB_Typologies!$AQ$4:$AQ$1445,0)+$A491,MATCH(I$3,TQoL_Indexes!$B$8:$AK$8,0)),"")</f>
        <v/>
      </c>
      <c r="J491" s="86" t="str">
        <f>IFERROR(INDEX(DB_Typologies!$D$4:$AP$1445,MATCH($A$3,DB_Typologies!$AQ$4:$AQ$1445,0)+$A491,MATCH(J$3,TQoL_Indexes!$B$8:$AK$8,0)),"")</f>
        <v/>
      </c>
      <c r="K491" s="86" t="str">
        <f>IFERROR(INDEX(DB_Typologies!$D$4:$AP$1445,MATCH($A$3,DB_Typologies!$AQ$4:$AQ$1445,0)+$A491,MATCH(K$3,TQoL_Indexes!$B$8:$AK$8,0)),"")</f>
        <v/>
      </c>
      <c r="L491" s="86" t="str">
        <f>IFERROR(INDEX(DB_Typologies!$D$4:$AP$1445,MATCH($A$3,DB_Typologies!$AQ$4:$AQ$1445,0)+$A491,MATCH(L$3,TQoL_Indexes!$B$8:$AK$8,0)),"")</f>
        <v/>
      </c>
      <c r="M491" s="86" t="str">
        <f>IFERROR(INDEX(DB_Typologies!$D$4:$AP$1445,MATCH($A$3,DB_Typologies!$AQ$4:$AQ$1445,0)+$A491,MATCH(M$3,TQoL_Indexes!$B$8:$AK$8,0)),"")</f>
        <v/>
      </c>
      <c r="N491" s="86" t="str">
        <f>IFERROR(INDEX(DB_Typologies!$D$4:$AP$1445,MATCH($A$3,DB_Typologies!$AQ$4:$AQ$1445,0)+$A491,MATCH(N$3,TQoL_Indexes!$B$8:$AK$8,0)),"")</f>
        <v/>
      </c>
      <c r="O491" s="86" t="str">
        <f>IFERROR(INDEX(DB_Typologies!$D$4:$AP$1445,MATCH($A$3,DB_Typologies!$AQ$4:$AQ$1445,0)+$A491,MATCH(O$3,TQoL_Indexes!$B$8:$AK$8,0)),"")</f>
        <v/>
      </c>
      <c r="P491" s="86" t="str">
        <f>IFERROR(INDEX(DB_Typologies!$D$4:$AP$1445,MATCH($A$3,DB_Typologies!$AQ$4:$AQ$1445,0)+$A491,MATCH(P$3,TQoL_Indexes!$B$8:$AK$8,0)),"")</f>
        <v/>
      </c>
      <c r="Q491" s="86" t="str">
        <f>IFERROR(INDEX(DB_Typologies!$D$4:$AP$1445,MATCH($A$3,DB_Typologies!$AQ$4:$AQ$1445,0)+$A491,MATCH(Q$3,TQoL_Indexes!$B$8:$AK$8,0)),"")</f>
        <v/>
      </c>
      <c r="R491" s="86" t="str">
        <f>IFERROR(INDEX(DB_Typologies!$D$4:$AP$1445,MATCH($A$3,DB_Typologies!$AQ$4:$AQ$1445,0)+$A491,MATCH(R$3,TQoL_Indexes!$B$8:$AK$8,0)),"")</f>
        <v/>
      </c>
      <c r="S491" s="86" t="str">
        <f>IFERROR(INDEX(DB_Typologies!$D$4:$AP$1445,MATCH($A$3,DB_Typologies!$AQ$4:$AQ$1445,0)+$A491,MATCH(S$3,TQoL_Indexes!$B$8:$AK$8,0)),"")</f>
        <v/>
      </c>
      <c r="T491" s="86" t="str">
        <f>IFERROR(INDEX(DB_Typologies!$D$4:$AP$1445,MATCH($A$3,DB_Typologies!$AQ$4:$AQ$1445,0)+$A491,MATCH(T$3,TQoL_Indexes!$B$8:$AK$8,0)),"")</f>
        <v/>
      </c>
      <c r="U491" s="86" t="str">
        <f>IFERROR(INDEX(DB_Typologies!$D$4:$AP$1445,MATCH($A$3,DB_Typologies!$AQ$4:$AQ$1445,0)+$A491,MATCH(U$3,TQoL_Indexes!$B$8:$AK$8,0)),"")</f>
        <v/>
      </c>
      <c r="V491" s="86" t="str">
        <f>IFERROR(INDEX(DB_Typologies!$D$4:$AP$1445,MATCH($A$3,DB_Typologies!$AQ$4:$AQ$1445,0)+$A491,MATCH(V$3,TQoL_Indexes!$B$8:$AK$8,0)),"")</f>
        <v/>
      </c>
      <c r="W491" s="86" t="str">
        <f>IFERROR(INDEX(DB_Typologies!$D$4:$AP$1445,MATCH($A$3,DB_Typologies!$AQ$4:$AQ$1445,0)+$A491,MATCH(W$3,TQoL_Indexes!$B$8:$AK$8,0)),"")</f>
        <v/>
      </c>
      <c r="X491" s="86" t="str">
        <f>IFERROR(INDEX(DB_Typologies!$D$4:$AP$1445,MATCH($A$3,DB_Typologies!$AQ$4:$AQ$1445,0)+$A491,MATCH(X$3,TQoL_Indexes!$B$8:$AK$8,0)),"")</f>
        <v/>
      </c>
      <c r="Y491" s="86" t="str">
        <f>IFERROR(INDEX(DB_Typologies!$D$4:$AP$1445,MATCH($A$3,DB_Typologies!$AQ$4:$AQ$1445,0)+$A491,MATCH(Y$3,TQoL_Indexes!$B$8:$AK$8,0)),"")</f>
        <v/>
      </c>
      <c r="Z491" s="86" t="str">
        <f>IFERROR(INDEX(DB_Typologies!$D$4:$AP$1445,MATCH($A$3,DB_Typologies!$AQ$4:$AQ$1445,0)+$A491,MATCH(Z$3,TQoL_Indexes!$B$8:$AK$8,0)),"")</f>
        <v/>
      </c>
      <c r="AA491" s="86" t="str">
        <f>IFERROR(INDEX(DB_Typologies!$D$4:$AP$1445,MATCH($A$3,DB_Typologies!$AQ$4:$AQ$1445,0)+$A491,MATCH(AA$3,TQoL_Indexes!$B$8:$AK$8,0)),"")</f>
        <v/>
      </c>
      <c r="AB491" s="86" t="str">
        <f>IFERROR(INDEX(DB_Typologies!$D$4:$AP$1445,MATCH($A$3,DB_Typologies!$AQ$4:$AQ$1445,0)+$A491,MATCH(AB$3,TQoL_Indexes!$B$8:$AK$8,0)),"")</f>
        <v/>
      </c>
      <c r="AC491" s="86" t="str">
        <f>IFERROR(INDEX(DB_Typologies!$D$4:$AP$1445,MATCH($A$3,DB_Typologies!$AQ$4:$AQ$1445,0)+$A491,MATCH(AC$3,TQoL_Indexes!$B$8:$AK$8,0)),"")</f>
        <v/>
      </c>
      <c r="AD491" s="86" t="str">
        <f>IFERROR(INDEX(DB_Typologies!$D$4:$AP$1445,MATCH($A$3,DB_Typologies!$AQ$4:$AQ$1445,0)+$A491,MATCH(AD$3,TQoL_Indexes!$B$8:$AK$8,0)),"")</f>
        <v/>
      </c>
      <c r="AE491" s="86" t="str">
        <f>IFERROR(INDEX(DB_Typologies!$D$4:$AP$1445,MATCH($A$3,DB_Typologies!$AQ$4:$AQ$1445,0)+$A491,MATCH(AE$3,TQoL_Indexes!$B$8:$AK$8,0)),"")</f>
        <v/>
      </c>
      <c r="AF491" s="86" t="str">
        <f>IFERROR(INDEX(DB_Typologies!$D$4:$AP$1445,MATCH($A$3,DB_Typologies!$AQ$4:$AQ$1445,0)+$A491,MATCH(AF$3,TQoL_Indexes!$B$8:$AK$8,0)),"")</f>
        <v/>
      </c>
      <c r="AG491" s="86" t="str">
        <f>IFERROR(INDEX(DB_Typologies!$D$4:$AP$1445,MATCH($A$3,DB_Typologies!$AQ$4:$AQ$1445,0)+$A491,MATCH(AG$3,TQoL_Indexes!$B$8:$AK$8,0)),"")</f>
        <v/>
      </c>
      <c r="AH491" s="86" t="str">
        <f>IFERROR(INDEX(DB_Typologies!$D$4:$AP$1445,MATCH($A$3,DB_Typologies!$AQ$4:$AQ$1445,0)+$A491,MATCH(AH$3,TQoL_Indexes!$B$8:$AK$8,0)),"")</f>
        <v/>
      </c>
      <c r="AI491" s="86" t="str">
        <f>IFERROR(INDEX(DB_Typologies!$D$4:$AP$1445,MATCH($A$3,DB_Typologies!$AQ$4:$AQ$1445,0)+$A491,MATCH(AI$3,TQoL_Indexes!$B$8:$AK$8,0)),"")</f>
        <v/>
      </c>
      <c r="AJ491" s="86" t="str">
        <f>IFERROR(INDEX(DB_Typologies!$D$4:$AP$1445,MATCH($A$3,DB_Typologies!$AQ$4:$AQ$1445,0)+$A491,MATCH(AJ$3,TQoL_Indexes!$B$8:$AK$8,0)),"")</f>
        <v/>
      </c>
      <c r="AK491" s="86" t="str">
        <f>IFERROR(INDEX(DB_Typologies!$D$4:$AP$1445,MATCH($A$3,DB_Typologies!$AQ$4:$AQ$1445,0)+$A491,MATCH(AK$3,TQoL_Indexes!$B$8:$AK$8,0)),"")</f>
        <v/>
      </c>
      <c r="AL491" s="86" t="str">
        <f>IFERROR(INDEX(DB_Typologies!$D$4:$AP$1445,MATCH($A$3,DB_Typologies!$AQ$4:$AQ$1445,0)+$A491,MATCH(AL$3,TQoL_Indexes!$B$8:$AK$8,0)),"")</f>
        <v/>
      </c>
      <c r="AM491" s="87" t="str">
        <f>IFERROR(INDEX(DB_Typologies!$D$4:$AP$1445,MATCH($A$3,DB_Typologies!$AQ$4:$AQ$1445,0)+$A491,MATCH(AM$3,TQoL_Indexes!$B$8:$AK$8,0)),"")</f>
        <v/>
      </c>
    </row>
    <row r="492" spans="1:39">
      <c r="A492" s="58" t="str">
        <f>IFERROR(IF(A491+1&lt;COUNTIF(DB_Typologies!$AQ$4:$AQ$1445,$A$3),A491+1,""),"")</f>
        <v/>
      </c>
      <c r="B492" s="120" t="str">
        <f>IFERROR(INDEX(DB_Typologies!$D$4:$AP$1445,MATCH($A$3,DB_Typologies!$AQ$4:$AQ$1445,0)+$A492,MATCH(B$3,TQoL_Indexes!$B$8:$AK$8,0)),"")</f>
        <v/>
      </c>
      <c r="C492" s="86" t="str">
        <f>IFERROR(INDEX(DB_Typologies!$D$4:$AP$1445,MATCH($A$3,DB_Typologies!$AQ$4:$AQ$1445,0)+$A492,MATCH(C$3,TQoL_Indexes!$B$8:$AK$8,0)),"")</f>
        <v/>
      </c>
      <c r="D492" s="87" t="str">
        <f>IFERROR(INDEX(DB_Typologies!$D$4:$AP$1445,MATCH($A$3,DB_Typologies!$AQ$4:$AQ$1445,0)+$A492,MATCH(D$3,TQoL_Indexes!$B$8:$AK$8,0)),"")</f>
        <v/>
      </c>
      <c r="E492" s="86" t="str">
        <f>IFERROR(INDEX(DB_Typologies!$D$4:$AP$1445,MATCH($A$3,DB_Typologies!$AQ$4:$AQ$1445,0)+$A492,MATCH(E$3,TQoL_Indexes!$B$8:$AK$8,0)),"")</f>
        <v/>
      </c>
      <c r="F492" s="86" t="str">
        <f>IFERROR(INDEX(DB_Typologies!$D$4:$AP$1445,MATCH($A$3,DB_Typologies!$AQ$4:$AQ$1445,0)+$A492,MATCH(F$3,TQoL_Indexes!$B$8:$AK$8,0)),"")</f>
        <v/>
      </c>
      <c r="G492" s="86" t="str">
        <f>IFERROR(INDEX(DB_Typologies!$D$4:$AP$1445,MATCH($A$3,DB_Typologies!$AQ$4:$AQ$1445,0)+$A492,MATCH(G$3,TQoL_Indexes!$B$8:$AK$8,0)),"")</f>
        <v/>
      </c>
      <c r="H492" s="86" t="str">
        <f>IFERROR(INDEX(DB_Typologies!$D$4:$AP$1445,MATCH($A$3,DB_Typologies!$AQ$4:$AQ$1445,0)+$A492,MATCH(H$3,TQoL_Indexes!$B$8:$AK$8,0)),"")</f>
        <v/>
      </c>
      <c r="I492" s="86" t="str">
        <f>IFERROR(INDEX(DB_Typologies!$D$4:$AP$1445,MATCH($A$3,DB_Typologies!$AQ$4:$AQ$1445,0)+$A492,MATCH(I$3,TQoL_Indexes!$B$8:$AK$8,0)),"")</f>
        <v/>
      </c>
      <c r="J492" s="86" t="str">
        <f>IFERROR(INDEX(DB_Typologies!$D$4:$AP$1445,MATCH($A$3,DB_Typologies!$AQ$4:$AQ$1445,0)+$A492,MATCH(J$3,TQoL_Indexes!$B$8:$AK$8,0)),"")</f>
        <v/>
      </c>
      <c r="K492" s="86" t="str">
        <f>IFERROR(INDEX(DB_Typologies!$D$4:$AP$1445,MATCH($A$3,DB_Typologies!$AQ$4:$AQ$1445,0)+$A492,MATCH(K$3,TQoL_Indexes!$B$8:$AK$8,0)),"")</f>
        <v/>
      </c>
      <c r="L492" s="86" t="str">
        <f>IFERROR(INDEX(DB_Typologies!$D$4:$AP$1445,MATCH($A$3,DB_Typologies!$AQ$4:$AQ$1445,0)+$A492,MATCH(L$3,TQoL_Indexes!$B$8:$AK$8,0)),"")</f>
        <v/>
      </c>
      <c r="M492" s="86" t="str">
        <f>IFERROR(INDEX(DB_Typologies!$D$4:$AP$1445,MATCH($A$3,DB_Typologies!$AQ$4:$AQ$1445,0)+$A492,MATCH(M$3,TQoL_Indexes!$B$8:$AK$8,0)),"")</f>
        <v/>
      </c>
      <c r="N492" s="86" t="str">
        <f>IFERROR(INDEX(DB_Typologies!$D$4:$AP$1445,MATCH($A$3,DB_Typologies!$AQ$4:$AQ$1445,0)+$A492,MATCH(N$3,TQoL_Indexes!$B$8:$AK$8,0)),"")</f>
        <v/>
      </c>
      <c r="O492" s="86" t="str">
        <f>IFERROR(INDEX(DB_Typologies!$D$4:$AP$1445,MATCH($A$3,DB_Typologies!$AQ$4:$AQ$1445,0)+$A492,MATCH(O$3,TQoL_Indexes!$B$8:$AK$8,0)),"")</f>
        <v/>
      </c>
      <c r="P492" s="86" t="str">
        <f>IFERROR(INDEX(DB_Typologies!$D$4:$AP$1445,MATCH($A$3,DB_Typologies!$AQ$4:$AQ$1445,0)+$A492,MATCH(P$3,TQoL_Indexes!$B$8:$AK$8,0)),"")</f>
        <v/>
      </c>
      <c r="Q492" s="86" t="str">
        <f>IFERROR(INDEX(DB_Typologies!$D$4:$AP$1445,MATCH($A$3,DB_Typologies!$AQ$4:$AQ$1445,0)+$A492,MATCH(Q$3,TQoL_Indexes!$B$8:$AK$8,0)),"")</f>
        <v/>
      </c>
      <c r="R492" s="86" t="str">
        <f>IFERROR(INDEX(DB_Typologies!$D$4:$AP$1445,MATCH($A$3,DB_Typologies!$AQ$4:$AQ$1445,0)+$A492,MATCH(R$3,TQoL_Indexes!$B$8:$AK$8,0)),"")</f>
        <v/>
      </c>
      <c r="S492" s="86" t="str">
        <f>IFERROR(INDEX(DB_Typologies!$D$4:$AP$1445,MATCH($A$3,DB_Typologies!$AQ$4:$AQ$1445,0)+$A492,MATCH(S$3,TQoL_Indexes!$B$8:$AK$8,0)),"")</f>
        <v/>
      </c>
      <c r="T492" s="86" t="str">
        <f>IFERROR(INDEX(DB_Typologies!$D$4:$AP$1445,MATCH($A$3,DB_Typologies!$AQ$4:$AQ$1445,0)+$A492,MATCH(T$3,TQoL_Indexes!$B$8:$AK$8,0)),"")</f>
        <v/>
      </c>
      <c r="U492" s="86" t="str">
        <f>IFERROR(INDEX(DB_Typologies!$D$4:$AP$1445,MATCH($A$3,DB_Typologies!$AQ$4:$AQ$1445,0)+$A492,MATCH(U$3,TQoL_Indexes!$B$8:$AK$8,0)),"")</f>
        <v/>
      </c>
      <c r="V492" s="86" t="str">
        <f>IFERROR(INDEX(DB_Typologies!$D$4:$AP$1445,MATCH($A$3,DB_Typologies!$AQ$4:$AQ$1445,0)+$A492,MATCH(V$3,TQoL_Indexes!$B$8:$AK$8,0)),"")</f>
        <v/>
      </c>
      <c r="W492" s="86" t="str">
        <f>IFERROR(INDEX(DB_Typologies!$D$4:$AP$1445,MATCH($A$3,DB_Typologies!$AQ$4:$AQ$1445,0)+$A492,MATCH(W$3,TQoL_Indexes!$B$8:$AK$8,0)),"")</f>
        <v/>
      </c>
      <c r="X492" s="86" t="str">
        <f>IFERROR(INDEX(DB_Typologies!$D$4:$AP$1445,MATCH($A$3,DB_Typologies!$AQ$4:$AQ$1445,0)+$A492,MATCH(X$3,TQoL_Indexes!$B$8:$AK$8,0)),"")</f>
        <v/>
      </c>
      <c r="Y492" s="86" t="str">
        <f>IFERROR(INDEX(DB_Typologies!$D$4:$AP$1445,MATCH($A$3,DB_Typologies!$AQ$4:$AQ$1445,0)+$A492,MATCH(Y$3,TQoL_Indexes!$B$8:$AK$8,0)),"")</f>
        <v/>
      </c>
      <c r="Z492" s="86" t="str">
        <f>IFERROR(INDEX(DB_Typologies!$D$4:$AP$1445,MATCH($A$3,DB_Typologies!$AQ$4:$AQ$1445,0)+$A492,MATCH(Z$3,TQoL_Indexes!$B$8:$AK$8,0)),"")</f>
        <v/>
      </c>
      <c r="AA492" s="86" t="str">
        <f>IFERROR(INDEX(DB_Typologies!$D$4:$AP$1445,MATCH($A$3,DB_Typologies!$AQ$4:$AQ$1445,0)+$A492,MATCH(AA$3,TQoL_Indexes!$B$8:$AK$8,0)),"")</f>
        <v/>
      </c>
      <c r="AB492" s="86" t="str">
        <f>IFERROR(INDEX(DB_Typologies!$D$4:$AP$1445,MATCH($A$3,DB_Typologies!$AQ$4:$AQ$1445,0)+$A492,MATCH(AB$3,TQoL_Indexes!$B$8:$AK$8,0)),"")</f>
        <v/>
      </c>
      <c r="AC492" s="86" t="str">
        <f>IFERROR(INDEX(DB_Typologies!$D$4:$AP$1445,MATCH($A$3,DB_Typologies!$AQ$4:$AQ$1445,0)+$A492,MATCH(AC$3,TQoL_Indexes!$B$8:$AK$8,0)),"")</f>
        <v/>
      </c>
      <c r="AD492" s="86" t="str">
        <f>IFERROR(INDEX(DB_Typologies!$D$4:$AP$1445,MATCH($A$3,DB_Typologies!$AQ$4:$AQ$1445,0)+$A492,MATCH(AD$3,TQoL_Indexes!$B$8:$AK$8,0)),"")</f>
        <v/>
      </c>
      <c r="AE492" s="86" t="str">
        <f>IFERROR(INDEX(DB_Typologies!$D$4:$AP$1445,MATCH($A$3,DB_Typologies!$AQ$4:$AQ$1445,0)+$A492,MATCH(AE$3,TQoL_Indexes!$B$8:$AK$8,0)),"")</f>
        <v/>
      </c>
      <c r="AF492" s="86" t="str">
        <f>IFERROR(INDEX(DB_Typologies!$D$4:$AP$1445,MATCH($A$3,DB_Typologies!$AQ$4:$AQ$1445,0)+$A492,MATCH(AF$3,TQoL_Indexes!$B$8:$AK$8,0)),"")</f>
        <v/>
      </c>
      <c r="AG492" s="86" t="str">
        <f>IFERROR(INDEX(DB_Typologies!$D$4:$AP$1445,MATCH($A$3,DB_Typologies!$AQ$4:$AQ$1445,0)+$A492,MATCH(AG$3,TQoL_Indexes!$B$8:$AK$8,0)),"")</f>
        <v/>
      </c>
      <c r="AH492" s="86" t="str">
        <f>IFERROR(INDEX(DB_Typologies!$D$4:$AP$1445,MATCH($A$3,DB_Typologies!$AQ$4:$AQ$1445,0)+$A492,MATCH(AH$3,TQoL_Indexes!$B$8:$AK$8,0)),"")</f>
        <v/>
      </c>
      <c r="AI492" s="86" t="str">
        <f>IFERROR(INDEX(DB_Typologies!$D$4:$AP$1445,MATCH($A$3,DB_Typologies!$AQ$4:$AQ$1445,0)+$A492,MATCH(AI$3,TQoL_Indexes!$B$8:$AK$8,0)),"")</f>
        <v/>
      </c>
      <c r="AJ492" s="86" t="str">
        <f>IFERROR(INDEX(DB_Typologies!$D$4:$AP$1445,MATCH($A$3,DB_Typologies!$AQ$4:$AQ$1445,0)+$A492,MATCH(AJ$3,TQoL_Indexes!$B$8:$AK$8,0)),"")</f>
        <v/>
      </c>
      <c r="AK492" s="86" t="str">
        <f>IFERROR(INDEX(DB_Typologies!$D$4:$AP$1445,MATCH($A$3,DB_Typologies!$AQ$4:$AQ$1445,0)+$A492,MATCH(AK$3,TQoL_Indexes!$B$8:$AK$8,0)),"")</f>
        <v/>
      </c>
      <c r="AL492" s="86" t="str">
        <f>IFERROR(INDEX(DB_Typologies!$D$4:$AP$1445,MATCH($A$3,DB_Typologies!$AQ$4:$AQ$1445,0)+$A492,MATCH(AL$3,TQoL_Indexes!$B$8:$AK$8,0)),"")</f>
        <v/>
      </c>
      <c r="AM492" s="87" t="str">
        <f>IFERROR(INDEX(DB_Typologies!$D$4:$AP$1445,MATCH($A$3,DB_Typologies!$AQ$4:$AQ$1445,0)+$A492,MATCH(AM$3,TQoL_Indexes!$B$8:$AK$8,0)),"")</f>
        <v/>
      </c>
    </row>
    <row r="493" spans="1:39">
      <c r="A493" s="58" t="str">
        <f>IFERROR(IF(A492+1&lt;COUNTIF(DB_Typologies!$AQ$4:$AQ$1445,$A$3),A492+1,""),"")</f>
        <v/>
      </c>
      <c r="B493" s="120" t="str">
        <f>IFERROR(INDEX(DB_Typologies!$D$4:$AP$1445,MATCH($A$3,DB_Typologies!$AQ$4:$AQ$1445,0)+$A493,MATCH(B$3,TQoL_Indexes!$B$8:$AK$8,0)),"")</f>
        <v/>
      </c>
      <c r="C493" s="86" t="str">
        <f>IFERROR(INDEX(DB_Typologies!$D$4:$AP$1445,MATCH($A$3,DB_Typologies!$AQ$4:$AQ$1445,0)+$A493,MATCH(C$3,TQoL_Indexes!$B$8:$AK$8,0)),"")</f>
        <v/>
      </c>
      <c r="D493" s="87" t="str">
        <f>IFERROR(INDEX(DB_Typologies!$D$4:$AP$1445,MATCH($A$3,DB_Typologies!$AQ$4:$AQ$1445,0)+$A493,MATCH(D$3,TQoL_Indexes!$B$8:$AK$8,0)),"")</f>
        <v/>
      </c>
      <c r="E493" s="86" t="str">
        <f>IFERROR(INDEX(DB_Typologies!$D$4:$AP$1445,MATCH($A$3,DB_Typologies!$AQ$4:$AQ$1445,0)+$A493,MATCH(E$3,TQoL_Indexes!$B$8:$AK$8,0)),"")</f>
        <v/>
      </c>
      <c r="F493" s="86" t="str">
        <f>IFERROR(INDEX(DB_Typologies!$D$4:$AP$1445,MATCH($A$3,DB_Typologies!$AQ$4:$AQ$1445,0)+$A493,MATCH(F$3,TQoL_Indexes!$B$8:$AK$8,0)),"")</f>
        <v/>
      </c>
      <c r="G493" s="86" t="str">
        <f>IFERROR(INDEX(DB_Typologies!$D$4:$AP$1445,MATCH($A$3,DB_Typologies!$AQ$4:$AQ$1445,0)+$A493,MATCH(G$3,TQoL_Indexes!$B$8:$AK$8,0)),"")</f>
        <v/>
      </c>
      <c r="H493" s="86" t="str">
        <f>IFERROR(INDEX(DB_Typologies!$D$4:$AP$1445,MATCH($A$3,DB_Typologies!$AQ$4:$AQ$1445,0)+$A493,MATCH(H$3,TQoL_Indexes!$B$8:$AK$8,0)),"")</f>
        <v/>
      </c>
      <c r="I493" s="86" t="str">
        <f>IFERROR(INDEX(DB_Typologies!$D$4:$AP$1445,MATCH($A$3,DB_Typologies!$AQ$4:$AQ$1445,0)+$A493,MATCH(I$3,TQoL_Indexes!$B$8:$AK$8,0)),"")</f>
        <v/>
      </c>
      <c r="J493" s="86" t="str">
        <f>IFERROR(INDEX(DB_Typologies!$D$4:$AP$1445,MATCH($A$3,DB_Typologies!$AQ$4:$AQ$1445,0)+$A493,MATCH(J$3,TQoL_Indexes!$B$8:$AK$8,0)),"")</f>
        <v/>
      </c>
      <c r="K493" s="86" t="str">
        <f>IFERROR(INDEX(DB_Typologies!$D$4:$AP$1445,MATCH($A$3,DB_Typologies!$AQ$4:$AQ$1445,0)+$A493,MATCH(K$3,TQoL_Indexes!$B$8:$AK$8,0)),"")</f>
        <v/>
      </c>
      <c r="L493" s="86" t="str">
        <f>IFERROR(INDEX(DB_Typologies!$D$4:$AP$1445,MATCH($A$3,DB_Typologies!$AQ$4:$AQ$1445,0)+$A493,MATCH(L$3,TQoL_Indexes!$B$8:$AK$8,0)),"")</f>
        <v/>
      </c>
      <c r="M493" s="86" t="str">
        <f>IFERROR(INDEX(DB_Typologies!$D$4:$AP$1445,MATCH($A$3,DB_Typologies!$AQ$4:$AQ$1445,0)+$A493,MATCH(M$3,TQoL_Indexes!$B$8:$AK$8,0)),"")</f>
        <v/>
      </c>
      <c r="N493" s="86" t="str">
        <f>IFERROR(INDEX(DB_Typologies!$D$4:$AP$1445,MATCH($A$3,DB_Typologies!$AQ$4:$AQ$1445,0)+$A493,MATCH(N$3,TQoL_Indexes!$B$8:$AK$8,0)),"")</f>
        <v/>
      </c>
      <c r="O493" s="86" t="str">
        <f>IFERROR(INDEX(DB_Typologies!$D$4:$AP$1445,MATCH($A$3,DB_Typologies!$AQ$4:$AQ$1445,0)+$A493,MATCH(O$3,TQoL_Indexes!$B$8:$AK$8,0)),"")</f>
        <v/>
      </c>
      <c r="P493" s="86" t="str">
        <f>IFERROR(INDEX(DB_Typologies!$D$4:$AP$1445,MATCH($A$3,DB_Typologies!$AQ$4:$AQ$1445,0)+$A493,MATCH(P$3,TQoL_Indexes!$B$8:$AK$8,0)),"")</f>
        <v/>
      </c>
      <c r="Q493" s="86" t="str">
        <f>IFERROR(INDEX(DB_Typologies!$D$4:$AP$1445,MATCH($A$3,DB_Typologies!$AQ$4:$AQ$1445,0)+$A493,MATCH(Q$3,TQoL_Indexes!$B$8:$AK$8,0)),"")</f>
        <v/>
      </c>
      <c r="R493" s="86" t="str">
        <f>IFERROR(INDEX(DB_Typologies!$D$4:$AP$1445,MATCH($A$3,DB_Typologies!$AQ$4:$AQ$1445,0)+$A493,MATCH(R$3,TQoL_Indexes!$B$8:$AK$8,0)),"")</f>
        <v/>
      </c>
      <c r="S493" s="86" t="str">
        <f>IFERROR(INDEX(DB_Typologies!$D$4:$AP$1445,MATCH($A$3,DB_Typologies!$AQ$4:$AQ$1445,0)+$A493,MATCH(S$3,TQoL_Indexes!$B$8:$AK$8,0)),"")</f>
        <v/>
      </c>
      <c r="T493" s="86" t="str">
        <f>IFERROR(INDEX(DB_Typologies!$D$4:$AP$1445,MATCH($A$3,DB_Typologies!$AQ$4:$AQ$1445,0)+$A493,MATCH(T$3,TQoL_Indexes!$B$8:$AK$8,0)),"")</f>
        <v/>
      </c>
      <c r="U493" s="86" t="str">
        <f>IFERROR(INDEX(DB_Typologies!$D$4:$AP$1445,MATCH($A$3,DB_Typologies!$AQ$4:$AQ$1445,0)+$A493,MATCH(U$3,TQoL_Indexes!$B$8:$AK$8,0)),"")</f>
        <v/>
      </c>
      <c r="V493" s="86" t="str">
        <f>IFERROR(INDEX(DB_Typologies!$D$4:$AP$1445,MATCH($A$3,DB_Typologies!$AQ$4:$AQ$1445,0)+$A493,MATCH(V$3,TQoL_Indexes!$B$8:$AK$8,0)),"")</f>
        <v/>
      </c>
      <c r="W493" s="86" t="str">
        <f>IFERROR(INDEX(DB_Typologies!$D$4:$AP$1445,MATCH($A$3,DB_Typologies!$AQ$4:$AQ$1445,0)+$A493,MATCH(W$3,TQoL_Indexes!$B$8:$AK$8,0)),"")</f>
        <v/>
      </c>
      <c r="X493" s="86" t="str">
        <f>IFERROR(INDEX(DB_Typologies!$D$4:$AP$1445,MATCH($A$3,DB_Typologies!$AQ$4:$AQ$1445,0)+$A493,MATCH(X$3,TQoL_Indexes!$B$8:$AK$8,0)),"")</f>
        <v/>
      </c>
      <c r="Y493" s="86" t="str">
        <f>IFERROR(INDEX(DB_Typologies!$D$4:$AP$1445,MATCH($A$3,DB_Typologies!$AQ$4:$AQ$1445,0)+$A493,MATCH(Y$3,TQoL_Indexes!$B$8:$AK$8,0)),"")</f>
        <v/>
      </c>
      <c r="Z493" s="86" t="str">
        <f>IFERROR(INDEX(DB_Typologies!$D$4:$AP$1445,MATCH($A$3,DB_Typologies!$AQ$4:$AQ$1445,0)+$A493,MATCH(Z$3,TQoL_Indexes!$B$8:$AK$8,0)),"")</f>
        <v/>
      </c>
      <c r="AA493" s="86" t="str">
        <f>IFERROR(INDEX(DB_Typologies!$D$4:$AP$1445,MATCH($A$3,DB_Typologies!$AQ$4:$AQ$1445,0)+$A493,MATCH(AA$3,TQoL_Indexes!$B$8:$AK$8,0)),"")</f>
        <v/>
      </c>
      <c r="AB493" s="86" t="str">
        <f>IFERROR(INDEX(DB_Typologies!$D$4:$AP$1445,MATCH($A$3,DB_Typologies!$AQ$4:$AQ$1445,0)+$A493,MATCH(AB$3,TQoL_Indexes!$B$8:$AK$8,0)),"")</f>
        <v/>
      </c>
      <c r="AC493" s="86" t="str">
        <f>IFERROR(INDEX(DB_Typologies!$D$4:$AP$1445,MATCH($A$3,DB_Typologies!$AQ$4:$AQ$1445,0)+$A493,MATCH(AC$3,TQoL_Indexes!$B$8:$AK$8,0)),"")</f>
        <v/>
      </c>
      <c r="AD493" s="86" t="str">
        <f>IFERROR(INDEX(DB_Typologies!$D$4:$AP$1445,MATCH($A$3,DB_Typologies!$AQ$4:$AQ$1445,0)+$A493,MATCH(AD$3,TQoL_Indexes!$B$8:$AK$8,0)),"")</f>
        <v/>
      </c>
      <c r="AE493" s="86" t="str">
        <f>IFERROR(INDEX(DB_Typologies!$D$4:$AP$1445,MATCH($A$3,DB_Typologies!$AQ$4:$AQ$1445,0)+$A493,MATCH(AE$3,TQoL_Indexes!$B$8:$AK$8,0)),"")</f>
        <v/>
      </c>
      <c r="AF493" s="86" t="str">
        <f>IFERROR(INDEX(DB_Typologies!$D$4:$AP$1445,MATCH($A$3,DB_Typologies!$AQ$4:$AQ$1445,0)+$A493,MATCH(AF$3,TQoL_Indexes!$B$8:$AK$8,0)),"")</f>
        <v/>
      </c>
      <c r="AG493" s="86" t="str">
        <f>IFERROR(INDEX(DB_Typologies!$D$4:$AP$1445,MATCH($A$3,DB_Typologies!$AQ$4:$AQ$1445,0)+$A493,MATCH(AG$3,TQoL_Indexes!$B$8:$AK$8,0)),"")</f>
        <v/>
      </c>
      <c r="AH493" s="86" t="str">
        <f>IFERROR(INDEX(DB_Typologies!$D$4:$AP$1445,MATCH($A$3,DB_Typologies!$AQ$4:$AQ$1445,0)+$A493,MATCH(AH$3,TQoL_Indexes!$B$8:$AK$8,0)),"")</f>
        <v/>
      </c>
      <c r="AI493" s="86" t="str">
        <f>IFERROR(INDEX(DB_Typologies!$D$4:$AP$1445,MATCH($A$3,DB_Typologies!$AQ$4:$AQ$1445,0)+$A493,MATCH(AI$3,TQoL_Indexes!$B$8:$AK$8,0)),"")</f>
        <v/>
      </c>
      <c r="AJ493" s="86" t="str">
        <f>IFERROR(INDEX(DB_Typologies!$D$4:$AP$1445,MATCH($A$3,DB_Typologies!$AQ$4:$AQ$1445,0)+$A493,MATCH(AJ$3,TQoL_Indexes!$B$8:$AK$8,0)),"")</f>
        <v/>
      </c>
      <c r="AK493" s="86" t="str">
        <f>IFERROR(INDEX(DB_Typologies!$D$4:$AP$1445,MATCH($A$3,DB_Typologies!$AQ$4:$AQ$1445,0)+$A493,MATCH(AK$3,TQoL_Indexes!$B$8:$AK$8,0)),"")</f>
        <v/>
      </c>
      <c r="AL493" s="86" t="str">
        <f>IFERROR(INDEX(DB_Typologies!$D$4:$AP$1445,MATCH($A$3,DB_Typologies!$AQ$4:$AQ$1445,0)+$A493,MATCH(AL$3,TQoL_Indexes!$B$8:$AK$8,0)),"")</f>
        <v/>
      </c>
      <c r="AM493" s="87" t="str">
        <f>IFERROR(INDEX(DB_Typologies!$D$4:$AP$1445,MATCH($A$3,DB_Typologies!$AQ$4:$AQ$1445,0)+$A493,MATCH(AM$3,TQoL_Indexes!$B$8:$AK$8,0)),"")</f>
        <v/>
      </c>
    </row>
    <row r="494" spans="1:39">
      <c r="A494" s="58" t="str">
        <f>IFERROR(IF(A493+1&lt;COUNTIF(DB_Typologies!$AQ$4:$AQ$1445,$A$3),A493+1,""),"")</f>
        <v/>
      </c>
      <c r="B494" s="120" t="str">
        <f>IFERROR(INDEX(DB_Typologies!$D$4:$AP$1445,MATCH($A$3,DB_Typologies!$AQ$4:$AQ$1445,0)+$A494,MATCH(B$3,TQoL_Indexes!$B$8:$AK$8,0)),"")</f>
        <v/>
      </c>
      <c r="C494" s="86" t="str">
        <f>IFERROR(INDEX(DB_Typologies!$D$4:$AP$1445,MATCH($A$3,DB_Typologies!$AQ$4:$AQ$1445,0)+$A494,MATCH(C$3,TQoL_Indexes!$B$8:$AK$8,0)),"")</f>
        <v/>
      </c>
      <c r="D494" s="87" t="str">
        <f>IFERROR(INDEX(DB_Typologies!$D$4:$AP$1445,MATCH($A$3,DB_Typologies!$AQ$4:$AQ$1445,0)+$A494,MATCH(D$3,TQoL_Indexes!$B$8:$AK$8,0)),"")</f>
        <v/>
      </c>
      <c r="E494" s="86" t="str">
        <f>IFERROR(INDEX(DB_Typologies!$D$4:$AP$1445,MATCH($A$3,DB_Typologies!$AQ$4:$AQ$1445,0)+$A494,MATCH(E$3,TQoL_Indexes!$B$8:$AK$8,0)),"")</f>
        <v/>
      </c>
      <c r="F494" s="86" t="str">
        <f>IFERROR(INDEX(DB_Typologies!$D$4:$AP$1445,MATCH($A$3,DB_Typologies!$AQ$4:$AQ$1445,0)+$A494,MATCH(F$3,TQoL_Indexes!$B$8:$AK$8,0)),"")</f>
        <v/>
      </c>
      <c r="G494" s="86" t="str">
        <f>IFERROR(INDEX(DB_Typologies!$D$4:$AP$1445,MATCH($A$3,DB_Typologies!$AQ$4:$AQ$1445,0)+$A494,MATCH(G$3,TQoL_Indexes!$B$8:$AK$8,0)),"")</f>
        <v/>
      </c>
      <c r="H494" s="86" t="str">
        <f>IFERROR(INDEX(DB_Typologies!$D$4:$AP$1445,MATCH($A$3,DB_Typologies!$AQ$4:$AQ$1445,0)+$A494,MATCH(H$3,TQoL_Indexes!$B$8:$AK$8,0)),"")</f>
        <v/>
      </c>
      <c r="I494" s="86" t="str">
        <f>IFERROR(INDEX(DB_Typologies!$D$4:$AP$1445,MATCH($A$3,DB_Typologies!$AQ$4:$AQ$1445,0)+$A494,MATCH(I$3,TQoL_Indexes!$B$8:$AK$8,0)),"")</f>
        <v/>
      </c>
      <c r="J494" s="86" t="str">
        <f>IFERROR(INDEX(DB_Typologies!$D$4:$AP$1445,MATCH($A$3,DB_Typologies!$AQ$4:$AQ$1445,0)+$A494,MATCH(J$3,TQoL_Indexes!$B$8:$AK$8,0)),"")</f>
        <v/>
      </c>
      <c r="K494" s="86" t="str">
        <f>IFERROR(INDEX(DB_Typologies!$D$4:$AP$1445,MATCH($A$3,DB_Typologies!$AQ$4:$AQ$1445,0)+$A494,MATCH(K$3,TQoL_Indexes!$B$8:$AK$8,0)),"")</f>
        <v/>
      </c>
      <c r="L494" s="86" t="str">
        <f>IFERROR(INDEX(DB_Typologies!$D$4:$AP$1445,MATCH($A$3,DB_Typologies!$AQ$4:$AQ$1445,0)+$A494,MATCH(L$3,TQoL_Indexes!$B$8:$AK$8,0)),"")</f>
        <v/>
      </c>
      <c r="M494" s="86" t="str">
        <f>IFERROR(INDEX(DB_Typologies!$D$4:$AP$1445,MATCH($A$3,DB_Typologies!$AQ$4:$AQ$1445,0)+$A494,MATCH(M$3,TQoL_Indexes!$B$8:$AK$8,0)),"")</f>
        <v/>
      </c>
      <c r="N494" s="86" t="str">
        <f>IFERROR(INDEX(DB_Typologies!$D$4:$AP$1445,MATCH($A$3,DB_Typologies!$AQ$4:$AQ$1445,0)+$A494,MATCH(N$3,TQoL_Indexes!$B$8:$AK$8,0)),"")</f>
        <v/>
      </c>
      <c r="O494" s="86" t="str">
        <f>IFERROR(INDEX(DB_Typologies!$D$4:$AP$1445,MATCH($A$3,DB_Typologies!$AQ$4:$AQ$1445,0)+$A494,MATCH(O$3,TQoL_Indexes!$B$8:$AK$8,0)),"")</f>
        <v/>
      </c>
      <c r="P494" s="86" t="str">
        <f>IFERROR(INDEX(DB_Typologies!$D$4:$AP$1445,MATCH($A$3,DB_Typologies!$AQ$4:$AQ$1445,0)+$A494,MATCH(P$3,TQoL_Indexes!$B$8:$AK$8,0)),"")</f>
        <v/>
      </c>
      <c r="Q494" s="86" t="str">
        <f>IFERROR(INDEX(DB_Typologies!$D$4:$AP$1445,MATCH($A$3,DB_Typologies!$AQ$4:$AQ$1445,0)+$A494,MATCH(Q$3,TQoL_Indexes!$B$8:$AK$8,0)),"")</f>
        <v/>
      </c>
      <c r="R494" s="86" t="str">
        <f>IFERROR(INDEX(DB_Typologies!$D$4:$AP$1445,MATCH($A$3,DB_Typologies!$AQ$4:$AQ$1445,0)+$A494,MATCH(R$3,TQoL_Indexes!$B$8:$AK$8,0)),"")</f>
        <v/>
      </c>
      <c r="S494" s="86" t="str">
        <f>IFERROR(INDEX(DB_Typologies!$D$4:$AP$1445,MATCH($A$3,DB_Typologies!$AQ$4:$AQ$1445,0)+$A494,MATCH(S$3,TQoL_Indexes!$B$8:$AK$8,0)),"")</f>
        <v/>
      </c>
      <c r="T494" s="86" t="str">
        <f>IFERROR(INDEX(DB_Typologies!$D$4:$AP$1445,MATCH($A$3,DB_Typologies!$AQ$4:$AQ$1445,0)+$A494,MATCH(T$3,TQoL_Indexes!$B$8:$AK$8,0)),"")</f>
        <v/>
      </c>
      <c r="U494" s="86" t="str">
        <f>IFERROR(INDEX(DB_Typologies!$D$4:$AP$1445,MATCH($A$3,DB_Typologies!$AQ$4:$AQ$1445,0)+$A494,MATCH(U$3,TQoL_Indexes!$B$8:$AK$8,0)),"")</f>
        <v/>
      </c>
      <c r="V494" s="86" t="str">
        <f>IFERROR(INDEX(DB_Typologies!$D$4:$AP$1445,MATCH($A$3,DB_Typologies!$AQ$4:$AQ$1445,0)+$A494,MATCH(V$3,TQoL_Indexes!$B$8:$AK$8,0)),"")</f>
        <v/>
      </c>
      <c r="W494" s="86" t="str">
        <f>IFERROR(INDEX(DB_Typologies!$D$4:$AP$1445,MATCH($A$3,DB_Typologies!$AQ$4:$AQ$1445,0)+$A494,MATCH(W$3,TQoL_Indexes!$B$8:$AK$8,0)),"")</f>
        <v/>
      </c>
      <c r="X494" s="86" t="str">
        <f>IFERROR(INDEX(DB_Typologies!$D$4:$AP$1445,MATCH($A$3,DB_Typologies!$AQ$4:$AQ$1445,0)+$A494,MATCH(X$3,TQoL_Indexes!$B$8:$AK$8,0)),"")</f>
        <v/>
      </c>
      <c r="Y494" s="86" t="str">
        <f>IFERROR(INDEX(DB_Typologies!$D$4:$AP$1445,MATCH($A$3,DB_Typologies!$AQ$4:$AQ$1445,0)+$A494,MATCH(Y$3,TQoL_Indexes!$B$8:$AK$8,0)),"")</f>
        <v/>
      </c>
      <c r="Z494" s="86" t="str">
        <f>IFERROR(INDEX(DB_Typologies!$D$4:$AP$1445,MATCH($A$3,DB_Typologies!$AQ$4:$AQ$1445,0)+$A494,MATCH(Z$3,TQoL_Indexes!$B$8:$AK$8,0)),"")</f>
        <v/>
      </c>
      <c r="AA494" s="86" t="str">
        <f>IFERROR(INDEX(DB_Typologies!$D$4:$AP$1445,MATCH($A$3,DB_Typologies!$AQ$4:$AQ$1445,0)+$A494,MATCH(AA$3,TQoL_Indexes!$B$8:$AK$8,0)),"")</f>
        <v/>
      </c>
      <c r="AB494" s="86" t="str">
        <f>IFERROR(INDEX(DB_Typologies!$D$4:$AP$1445,MATCH($A$3,DB_Typologies!$AQ$4:$AQ$1445,0)+$A494,MATCH(AB$3,TQoL_Indexes!$B$8:$AK$8,0)),"")</f>
        <v/>
      </c>
      <c r="AC494" s="86" t="str">
        <f>IFERROR(INDEX(DB_Typologies!$D$4:$AP$1445,MATCH($A$3,DB_Typologies!$AQ$4:$AQ$1445,0)+$A494,MATCH(AC$3,TQoL_Indexes!$B$8:$AK$8,0)),"")</f>
        <v/>
      </c>
      <c r="AD494" s="86" t="str">
        <f>IFERROR(INDEX(DB_Typologies!$D$4:$AP$1445,MATCH($A$3,DB_Typologies!$AQ$4:$AQ$1445,0)+$A494,MATCH(AD$3,TQoL_Indexes!$B$8:$AK$8,0)),"")</f>
        <v/>
      </c>
      <c r="AE494" s="86" t="str">
        <f>IFERROR(INDEX(DB_Typologies!$D$4:$AP$1445,MATCH($A$3,DB_Typologies!$AQ$4:$AQ$1445,0)+$A494,MATCH(AE$3,TQoL_Indexes!$B$8:$AK$8,0)),"")</f>
        <v/>
      </c>
      <c r="AF494" s="86" t="str">
        <f>IFERROR(INDEX(DB_Typologies!$D$4:$AP$1445,MATCH($A$3,DB_Typologies!$AQ$4:$AQ$1445,0)+$A494,MATCH(AF$3,TQoL_Indexes!$B$8:$AK$8,0)),"")</f>
        <v/>
      </c>
      <c r="AG494" s="86" t="str">
        <f>IFERROR(INDEX(DB_Typologies!$D$4:$AP$1445,MATCH($A$3,DB_Typologies!$AQ$4:$AQ$1445,0)+$A494,MATCH(AG$3,TQoL_Indexes!$B$8:$AK$8,0)),"")</f>
        <v/>
      </c>
      <c r="AH494" s="86" t="str">
        <f>IFERROR(INDEX(DB_Typologies!$D$4:$AP$1445,MATCH($A$3,DB_Typologies!$AQ$4:$AQ$1445,0)+$A494,MATCH(AH$3,TQoL_Indexes!$B$8:$AK$8,0)),"")</f>
        <v/>
      </c>
      <c r="AI494" s="86" t="str">
        <f>IFERROR(INDEX(DB_Typologies!$D$4:$AP$1445,MATCH($A$3,DB_Typologies!$AQ$4:$AQ$1445,0)+$A494,MATCH(AI$3,TQoL_Indexes!$B$8:$AK$8,0)),"")</f>
        <v/>
      </c>
      <c r="AJ494" s="86" t="str">
        <f>IFERROR(INDEX(DB_Typologies!$D$4:$AP$1445,MATCH($A$3,DB_Typologies!$AQ$4:$AQ$1445,0)+$A494,MATCH(AJ$3,TQoL_Indexes!$B$8:$AK$8,0)),"")</f>
        <v/>
      </c>
      <c r="AK494" s="86" t="str">
        <f>IFERROR(INDEX(DB_Typologies!$D$4:$AP$1445,MATCH($A$3,DB_Typologies!$AQ$4:$AQ$1445,0)+$A494,MATCH(AK$3,TQoL_Indexes!$B$8:$AK$8,0)),"")</f>
        <v/>
      </c>
      <c r="AL494" s="86" t="str">
        <f>IFERROR(INDEX(DB_Typologies!$D$4:$AP$1445,MATCH($A$3,DB_Typologies!$AQ$4:$AQ$1445,0)+$A494,MATCH(AL$3,TQoL_Indexes!$B$8:$AK$8,0)),"")</f>
        <v/>
      </c>
      <c r="AM494" s="87" t="str">
        <f>IFERROR(INDEX(DB_Typologies!$D$4:$AP$1445,MATCH($A$3,DB_Typologies!$AQ$4:$AQ$1445,0)+$A494,MATCH(AM$3,TQoL_Indexes!$B$8:$AK$8,0)),"")</f>
        <v/>
      </c>
    </row>
    <row r="495" spans="1:39">
      <c r="A495" s="58" t="str">
        <f>IFERROR(IF(A494+1&lt;COUNTIF(DB_Typologies!$AQ$4:$AQ$1445,$A$3),A494+1,""),"")</f>
        <v/>
      </c>
      <c r="B495" s="120" t="str">
        <f>IFERROR(INDEX(DB_Typologies!$D$4:$AP$1445,MATCH($A$3,DB_Typologies!$AQ$4:$AQ$1445,0)+$A495,MATCH(B$3,TQoL_Indexes!$B$8:$AK$8,0)),"")</f>
        <v/>
      </c>
      <c r="C495" s="86" t="str">
        <f>IFERROR(INDEX(DB_Typologies!$D$4:$AP$1445,MATCH($A$3,DB_Typologies!$AQ$4:$AQ$1445,0)+$A495,MATCH(C$3,TQoL_Indexes!$B$8:$AK$8,0)),"")</f>
        <v/>
      </c>
      <c r="D495" s="87" t="str">
        <f>IFERROR(INDEX(DB_Typologies!$D$4:$AP$1445,MATCH($A$3,DB_Typologies!$AQ$4:$AQ$1445,0)+$A495,MATCH(D$3,TQoL_Indexes!$B$8:$AK$8,0)),"")</f>
        <v/>
      </c>
      <c r="E495" s="86" t="str">
        <f>IFERROR(INDEX(DB_Typologies!$D$4:$AP$1445,MATCH($A$3,DB_Typologies!$AQ$4:$AQ$1445,0)+$A495,MATCH(E$3,TQoL_Indexes!$B$8:$AK$8,0)),"")</f>
        <v/>
      </c>
      <c r="F495" s="86" t="str">
        <f>IFERROR(INDEX(DB_Typologies!$D$4:$AP$1445,MATCH($A$3,DB_Typologies!$AQ$4:$AQ$1445,0)+$A495,MATCH(F$3,TQoL_Indexes!$B$8:$AK$8,0)),"")</f>
        <v/>
      </c>
      <c r="G495" s="86" t="str">
        <f>IFERROR(INDEX(DB_Typologies!$D$4:$AP$1445,MATCH($A$3,DB_Typologies!$AQ$4:$AQ$1445,0)+$A495,MATCH(G$3,TQoL_Indexes!$B$8:$AK$8,0)),"")</f>
        <v/>
      </c>
      <c r="H495" s="86" t="str">
        <f>IFERROR(INDEX(DB_Typologies!$D$4:$AP$1445,MATCH($A$3,DB_Typologies!$AQ$4:$AQ$1445,0)+$A495,MATCH(H$3,TQoL_Indexes!$B$8:$AK$8,0)),"")</f>
        <v/>
      </c>
      <c r="I495" s="86" t="str">
        <f>IFERROR(INDEX(DB_Typologies!$D$4:$AP$1445,MATCH($A$3,DB_Typologies!$AQ$4:$AQ$1445,0)+$A495,MATCH(I$3,TQoL_Indexes!$B$8:$AK$8,0)),"")</f>
        <v/>
      </c>
      <c r="J495" s="86" t="str">
        <f>IFERROR(INDEX(DB_Typologies!$D$4:$AP$1445,MATCH($A$3,DB_Typologies!$AQ$4:$AQ$1445,0)+$A495,MATCH(J$3,TQoL_Indexes!$B$8:$AK$8,0)),"")</f>
        <v/>
      </c>
      <c r="K495" s="86" t="str">
        <f>IFERROR(INDEX(DB_Typologies!$D$4:$AP$1445,MATCH($A$3,DB_Typologies!$AQ$4:$AQ$1445,0)+$A495,MATCH(K$3,TQoL_Indexes!$B$8:$AK$8,0)),"")</f>
        <v/>
      </c>
      <c r="L495" s="86" t="str">
        <f>IFERROR(INDEX(DB_Typologies!$D$4:$AP$1445,MATCH($A$3,DB_Typologies!$AQ$4:$AQ$1445,0)+$A495,MATCH(L$3,TQoL_Indexes!$B$8:$AK$8,0)),"")</f>
        <v/>
      </c>
      <c r="M495" s="86" t="str">
        <f>IFERROR(INDEX(DB_Typologies!$D$4:$AP$1445,MATCH($A$3,DB_Typologies!$AQ$4:$AQ$1445,0)+$A495,MATCH(M$3,TQoL_Indexes!$B$8:$AK$8,0)),"")</f>
        <v/>
      </c>
      <c r="N495" s="86" t="str">
        <f>IFERROR(INDEX(DB_Typologies!$D$4:$AP$1445,MATCH($A$3,DB_Typologies!$AQ$4:$AQ$1445,0)+$A495,MATCH(N$3,TQoL_Indexes!$B$8:$AK$8,0)),"")</f>
        <v/>
      </c>
      <c r="O495" s="86" t="str">
        <f>IFERROR(INDEX(DB_Typologies!$D$4:$AP$1445,MATCH($A$3,DB_Typologies!$AQ$4:$AQ$1445,0)+$A495,MATCH(O$3,TQoL_Indexes!$B$8:$AK$8,0)),"")</f>
        <v/>
      </c>
      <c r="P495" s="86" t="str">
        <f>IFERROR(INDEX(DB_Typologies!$D$4:$AP$1445,MATCH($A$3,DB_Typologies!$AQ$4:$AQ$1445,0)+$A495,MATCH(P$3,TQoL_Indexes!$B$8:$AK$8,0)),"")</f>
        <v/>
      </c>
      <c r="Q495" s="86" t="str">
        <f>IFERROR(INDEX(DB_Typologies!$D$4:$AP$1445,MATCH($A$3,DB_Typologies!$AQ$4:$AQ$1445,0)+$A495,MATCH(Q$3,TQoL_Indexes!$B$8:$AK$8,0)),"")</f>
        <v/>
      </c>
      <c r="R495" s="86" t="str">
        <f>IFERROR(INDEX(DB_Typologies!$D$4:$AP$1445,MATCH($A$3,DB_Typologies!$AQ$4:$AQ$1445,0)+$A495,MATCH(R$3,TQoL_Indexes!$B$8:$AK$8,0)),"")</f>
        <v/>
      </c>
      <c r="S495" s="86" t="str">
        <f>IFERROR(INDEX(DB_Typologies!$D$4:$AP$1445,MATCH($A$3,DB_Typologies!$AQ$4:$AQ$1445,0)+$A495,MATCH(S$3,TQoL_Indexes!$B$8:$AK$8,0)),"")</f>
        <v/>
      </c>
      <c r="T495" s="86" t="str">
        <f>IFERROR(INDEX(DB_Typologies!$D$4:$AP$1445,MATCH($A$3,DB_Typologies!$AQ$4:$AQ$1445,0)+$A495,MATCH(T$3,TQoL_Indexes!$B$8:$AK$8,0)),"")</f>
        <v/>
      </c>
      <c r="U495" s="86" t="str">
        <f>IFERROR(INDEX(DB_Typologies!$D$4:$AP$1445,MATCH($A$3,DB_Typologies!$AQ$4:$AQ$1445,0)+$A495,MATCH(U$3,TQoL_Indexes!$B$8:$AK$8,0)),"")</f>
        <v/>
      </c>
      <c r="V495" s="86" t="str">
        <f>IFERROR(INDEX(DB_Typologies!$D$4:$AP$1445,MATCH($A$3,DB_Typologies!$AQ$4:$AQ$1445,0)+$A495,MATCH(V$3,TQoL_Indexes!$B$8:$AK$8,0)),"")</f>
        <v/>
      </c>
      <c r="W495" s="86" t="str">
        <f>IFERROR(INDEX(DB_Typologies!$D$4:$AP$1445,MATCH($A$3,DB_Typologies!$AQ$4:$AQ$1445,0)+$A495,MATCH(W$3,TQoL_Indexes!$B$8:$AK$8,0)),"")</f>
        <v/>
      </c>
      <c r="X495" s="86" t="str">
        <f>IFERROR(INDEX(DB_Typologies!$D$4:$AP$1445,MATCH($A$3,DB_Typologies!$AQ$4:$AQ$1445,0)+$A495,MATCH(X$3,TQoL_Indexes!$B$8:$AK$8,0)),"")</f>
        <v/>
      </c>
      <c r="Y495" s="86" t="str">
        <f>IFERROR(INDEX(DB_Typologies!$D$4:$AP$1445,MATCH($A$3,DB_Typologies!$AQ$4:$AQ$1445,0)+$A495,MATCH(Y$3,TQoL_Indexes!$B$8:$AK$8,0)),"")</f>
        <v/>
      </c>
      <c r="Z495" s="86" t="str">
        <f>IFERROR(INDEX(DB_Typologies!$D$4:$AP$1445,MATCH($A$3,DB_Typologies!$AQ$4:$AQ$1445,0)+$A495,MATCH(Z$3,TQoL_Indexes!$B$8:$AK$8,0)),"")</f>
        <v/>
      </c>
      <c r="AA495" s="86" t="str">
        <f>IFERROR(INDEX(DB_Typologies!$D$4:$AP$1445,MATCH($A$3,DB_Typologies!$AQ$4:$AQ$1445,0)+$A495,MATCH(AA$3,TQoL_Indexes!$B$8:$AK$8,0)),"")</f>
        <v/>
      </c>
      <c r="AB495" s="86" t="str">
        <f>IFERROR(INDEX(DB_Typologies!$D$4:$AP$1445,MATCH($A$3,DB_Typologies!$AQ$4:$AQ$1445,0)+$A495,MATCH(AB$3,TQoL_Indexes!$B$8:$AK$8,0)),"")</f>
        <v/>
      </c>
      <c r="AC495" s="86" t="str">
        <f>IFERROR(INDEX(DB_Typologies!$D$4:$AP$1445,MATCH($A$3,DB_Typologies!$AQ$4:$AQ$1445,0)+$A495,MATCH(AC$3,TQoL_Indexes!$B$8:$AK$8,0)),"")</f>
        <v/>
      </c>
      <c r="AD495" s="86" t="str">
        <f>IFERROR(INDEX(DB_Typologies!$D$4:$AP$1445,MATCH($A$3,DB_Typologies!$AQ$4:$AQ$1445,0)+$A495,MATCH(AD$3,TQoL_Indexes!$B$8:$AK$8,0)),"")</f>
        <v/>
      </c>
      <c r="AE495" s="86" t="str">
        <f>IFERROR(INDEX(DB_Typologies!$D$4:$AP$1445,MATCH($A$3,DB_Typologies!$AQ$4:$AQ$1445,0)+$A495,MATCH(AE$3,TQoL_Indexes!$B$8:$AK$8,0)),"")</f>
        <v/>
      </c>
      <c r="AF495" s="86" t="str">
        <f>IFERROR(INDEX(DB_Typologies!$D$4:$AP$1445,MATCH($A$3,DB_Typologies!$AQ$4:$AQ$1445,0)+$A495,MATCH(AF$3,TQoL_Indexes!$B$8:$AK$8,0)),"")</f>
        <v/>
      </c>
      <c r="AG495" s="86" t="str">
        <f>IFERROR(INDEX(DB_Typologies!$D$4:$AP$1445,MATCH($A$3,DB_Typologies!$AQ$4:$AQ$1445,0)+$A495,MATCH(AG$3,TQoL_Indexes!$B$8:$AK$8,0)),"")</f>
        <v/>
      </c>
      <c r="AH495" s="86" t="str">
        <f>IFERROR(INDEX(DB_Typologies!$D$4:$AP$1445,MATCH($A$3,DB_Typologies!$AQ$4:$AQ$1445,0)+$A495,MATCH(AH$3,TQoL_Indexes!$B$8:$AK$8,0)),"")</f>
        <v/>
      </c>
      <c r="AI495" s="86" t="str">
        <f>IFERROR(INDEX(DB_Typologies!$D$4:$AP$1445,MATCH($A$3,DB_Typologies!$AQ$4:$AQ$1445,0)+$A495,MATCH(AI$3,TQoL_Indexes!$B$8:$AK$8,0)),"")</f>
        <v/>
      </c>
      <c r="AJ495" s="86" t="str">
        <f>IFERROR(INDEX(DB_Typologies!$D$4:$AP$1445,MATCH($A$3,DB_Typologies!$AQ$4:$AQ$1445,0)+$A495,MATCH(AJ$3,TQoL_Indexes!$B$8:$AK$8,0)),"")</f>
        <v/>
      </c>
      <c r="AK495" s="86" t="str">
        <f>IFERROR(INDEX(DB_Typologies!$D$4:$AP$1445,MATCH($A$3,DB_Typologies!$AQ$4:$AQ$1445,0)+$A495,MATCH(AK$3,TQoL_Indexes!$B$8:$AK$8,0)),"")</f>
        <v/>
      </c>
      <c r="AL495" s="86" t="str">
        <f>IFERROR(INDEX(DB_Typologies!$D$4:$AP$1445,MATCH($A$3,DB_Typologies!$AQ$4:$AQ$1445,0)+$A495,MATCH(AL$3,TQoL_Indexes!$B$8:$AK$8,0)),"")</f>
        <v/>
      </c>
      <c r="AM495" s="87" t="str">
        <f>IFERROR(INDEX(DB_Typologies!$D$4:$AP$1445,MATCH($A$3,DB_Typologies!$AQ$4:$AQ$1445,0)+$A495,MATCH(AM$3,TQoL_Indexes!$B$8:$AK$8,0)),"")</f>
        <v/>
      </c>
    </row>
    <row r="496" spans="1:39">
      <c r="A496" s="58" t="str">
        <f>IFERROR(IF(A495+1&lt;COUNTIF(DB_Typologies!$AQ$4:$AQ$1445,$A$3),A495+1,""),"")</f>
        <v/>
      </c>
      <c r="B496" s="120" t="str">
        <f>IFERROR(INDEX(DB_Typologies!$D$4:$AP$1445,MATCH($A$3,DB_Typologies!$AQ$4:$AQ$1445,0)+$A496,MATCH(B$3,TQoL_Indexes!$B$8:$AK$8,0)),"")</f>
        <v/>
      </c>
      <c r="C496" s="86" t="str">
        <f>IFERROR(INDEX(DB_Typologies!$D$4:$AP$1445,MATCH($A$3,DB_Typologies!$AQ$4:$AQ$1445,0)+$A496,MATCH(C$3,TQoL_Indexes!$B$8:$AK$8,0)),"")</f>
        <v/>
      </c>
      <c r="D496" s="87" t="str">
        <f>IFERROR(INDEX(DB_Typologies!$D$4:$AP$1445,MATCH($A$3,DB_Typologies!$AQ$4:$AQ$1445,0)+$A496,MATCH(D$3,TQoL_Indexes!$B$8:$AK$8,0)),"")</f>
        <v/>
      </c>
      <c r="E496" s="86" t="str">
        <f>IFERROR(INDEX(DB_Typologies!$D$4:$AP$1445,MATCH($A$3,DB_Typologies!$AQ$4:$AQ$1445,0)+$A496,MATCH(E$3,TQoL_Indexes!$B$8:$AK$8,0)),"")</f>
        <v/>
      </c>
      <c r="F496" s="86" t="str">
        <f>IFERROR(INDEX(DB_Typologies!$D$4:$AP$1445,MATCH($A$3,DB_Typologies!$AQ$4:$AQ$1445,0)+$A496,MATCH(F$3,TQoL_Indexes!$B$8:$AK$8,0)),"")</f>
        <v/>
      </c>
      <c r="G496" s="86" t="str">
        <f>IFERROR(INDEX(DB_Typologies!$D$4:$AP$1445,MATCH($A$3,DB_Typologies!$AQ$4:$AQ$1445,0)+$A496,MATCH(G$3,TQoL_Indexes!$B$8:$AK$8,0)),"")</f>
        <v/>
      </c>
      <c r="H496" s="86" t="str">
        <f>IFERROR(INDEX(DB_Typologies!$D$4:$AP$1445,MATCH($A$3,DB_Typologies!$AQ$4:$AQ$1445,0)+$A496,MATCH(H$3,TQoL_Indexes!$B$8:$AK$8,0)),"")</f>
        <v/>
      </c>
      <c r="I496" s="86" t="str">
        <f>IFERROR(INDEX(DB_Typologies!$D$4:$AP$1445,MATCH($A$3,DB_Typologies!$AQ$4:$AQ$1445,0)+$A496,MATCH(I$3,TQoL_Indexes!$B$8:$AK$8,0)),"")</f>
        <v/>
      </c>
      <c r="J496" s="86" t="str">
        <f>IFERROR(INDEX(DB_Typologies!$D$4:$AP$1445,MATCH($A$3,DB_Typologies!$AQ$4:$AQ$1445,0)+$A496,MATCH(J$3,TQoL_Indexes!$B$8:$AK$8,0)),"")</f>
        <v/>
      </c>
      <c r="K496" s="86" t="str">
        <f>IFERROR(INDEX(DB_Typologies!$D$4:$AP$1445,MATCH($A$3,DB_Typologies!$AQ$4:$AQ$1445,0)+$A496,MATCH(K$3,TQoL_Indexes!$B$8:$AK$8,0)),"")</f>
        <v/>
      </c>
      <c r="L496" s="86" t="str">
        <f>IFERROR(INDEX(DB_Typologies!$D$4:$AP$1445,MATCH($A$3,DB_Typologies!$AQ$4:$AQ$1445,0)+$A496,MATCH(L$3,TQoL_Indexes!$B$8:$AK$8,0)),"")</f>
        <v/>
      </c>
      <c r="M496" s="86" t="str">
        <f>IFERROR(INDEX(DB_Typologies!$D$4:$AP$1445,MATCH($A$3,DB_Typologies!$AQ$4:$AQ$1445,0)+$A496,MATCH(M$3,TQoL_Indexes!$B$8:$AK$8,0)),"")</f>
        <v/>
      </c>
      <c r="N496" s="86" t="str">
        <f>IFERROR(INDEX(DB_Typologies!$D$4:$AP$1445,MATCH($A$3,DB_Typologies!$AQ$4:$AQ$1445,0)+$A496,MATCH(N$3,TQoL_Indexes!$B$8:$AK$8,0)),"")</f>
        <v/>
      </c>
      <c r="O496" s="86" t="str">
        <f>IFERROR(INDEX(DB_Typologies!$D$4:$AP$1445,MATCH($A$3,DB_Typologies!$AQ$4:$AQ$1445,0)+$A496,MATCH(O$3,TQoL_Indexes!$B$8:$AK$8,0)),"")</f>
        <v/>
      </c>
      <c r="P496" s="86" t="str">
        <f>IFERROR(INDEX(DB_Typologies!$D$4:$AP$1445,MATCH($A$3,DB_Typologies!$AQ$4:$AQ$1445,0)+$A496,MATCH(P$3,TQoL_Indexes!$B$8:$AK$8,0)),"")</f>
        <v/>
      </c>
      <c r="Q496" s="86" t="str">
        <f>IFERROR(INDEX(DB_Typologies!$D$4:$AP$1445,MATCH($A$3,DB_Typologies!$AQ$4:$AQ$1445,0)+$A496,MATCH(Q$3,TQoL_Indexes!$B$8:$AK$8,0)),"")</f>
        <v/>
      </c>
      <c r="R496" s="86" t="str">
        <f>IFERROR(INDEX(DB_Typologies!$D$4:$AP$1445,MATCH($A$3,DB_Typologies!$AQ$4:$AQ$1445,0)+$A496,MATCH(R$3,TQoL_Indexes!$B$8:$AK$8,0)),"")</f>
        <v/>
      </c>
      <c r="S496" s="86" t="str">
        <f>IFERROR(INDEX(DB_Typologies!$D$4:$AP$1445,MATCH($A$3,DB_Typologies!$AQ$4:$AQ$1445,0)+$A496,MATCH(S$3,TQoL_Indexes!$B$8:$AK$8,0)),"")</f>
        <v/>
      </c>
      <c r="T496" s="86" t="str">
        <f>IFERROR(INDEX(DB_Typologies!$D$4:$AP$1445,MATCH($A$3,DB_Typologies!$AQ$4:$AQ$1445,0)+$A496,MATCH(T$3,TQoL_Indexes!$B$8:$AK$8,0)),"")</f>
        <v/>
      </c>
      <c r="U496" s="86" t="str">
        <f>IFERROR(INDEX(DB_Typologies!$D$4:$AP$1445,MATCH($A$3,DB_Typologies!$AQ$4:$AQ$1445,0)+$A496,MATCH(U$3,TQoL_Indexes!$B$8:$AK$8,0)),"")</f>
        <v/>
      </c>
      <c r="V496" s="86" t="str">
        <f>IFERROR(INDEX(DB_Typologies!$D$4:$AP$1445,MATCH($A$3,DB_Typologies!$AQ$4:$AQ$1445,0)+$A496,MATCH(V$3,TQoL_Indexes!$B$8:$AK$8,0)),"")</f>
        <v/>
      </c>
      <c r="W496" s="86" t="str">
        <f>IFERROR(INDEX(DB_Typologies!$D$4:$AP$1445,MATCH($A$3,DB_Typologies!$AQ$4:$AQ$1445,0)+$A496,MATCH(W$3,TQoL_Indexes!$B$8:$AK$8,0)),"")</f>
        <v/>
      </c>
      <c r="X496" s="86" t="str">
        <f>IFERROR(INDEX(DB_Typologies!$D$4:$AP$1445,MATCH($A$3,DB_Typologies!$AQ$4:$AQ$1445,0)+$A496,MATCH(X$3,TQoL_Indexes!$B$8:$AK$8,0)),"")</f>
        <v/>
      </c>
      <c r="Y496" s="86" t="str">
        <f>IFERROR(INDEX(DB_Typologies!$D$4:$AP$1445,MATCH($A$3,DB_Typologies!$AQ$4:$AQ$1445,0)+$A496,MATCH(Y$3,TQoL_Indexes!$B$8:$AK$8,0)),"")</f>
        <v/>
      </c>
      <c r="Z496" s="86" t="str">
        <f>IFERROR(INDEX(DB_Typologies!$D$4:$AP$1445,MATCH($A$3,DB_Typologies!$AQ$4:$AQ$1445,0)+$A496,MATCH(Z$3,TQoL_Indexes!$B$8:$AK$8,0)),"")</f>
        <v/>
      </c>
      <c r="AA496" s="86" t="str">
        <f>IFERROR(INDEX(DB_Typologies!$D$4:$AP$1445,MATCH($A$3,DB_Typologies!$AQ$4:$AQ$1445,0)+$A496,MATCH(AA$3,TQoL_Indexes!$B$8:$AK$8,0)),"")</f>
        <v/>
      </c>
      <c r="AB496" s="86" t="str">
        <f>IFERROR(INDEX(DB_Typologies!$D$4:$AP$1445,MATCH($A$3,DB_Typologies!$AQ$4:$AQ$1445,0)+$A496,MATCH(AB$3,TQoL_Indexes!$B$8:$AK$8,0)),"")</f>
        <v/>
      </c>
      <c r="AC496" s="86" t="str">
        <f>IFERROR(INDEX(DB_Typologies!$D$4:$AP$1445,MATCH($A$3,DB_Typologies!$AQ$4:$AQ$1445,0)+$A496,MATCH(AC$3,TQoL_Indexes!$B$8:$AK$8,0)),"")</f>
        <v/>
      </c>
      <c r="AD496" s="86" t="str">
        <f>IFERROR(INDEX(DB_Typologies!$D$4:$AP$1445,MATCH($A$3,DB_Typologies!$AQ$4:$AQ$1445,0)+$A496,MATCH(AD$3,TQoL_Indexes!$B$8:$AK$8,0)),"")</f>
        <v/>
      </c>
      <c r="AE496" s="86" t="str">
        <f>IFERROR(INDEX(DB_Typologies!$D$4:$AP$1445,MATCH($A$3,DB_Typologies!$AQ$4:$AQ$1445,0)+$A496,MATCH(AE$3,TQoL_Indexes!$B$8:$AK$8,0)),"")</f>
        <v/>
      </c>
      <c r="AF496" s="86" t="str">
        <f>IFERROR(INDEX(DB_Typologies!$D$4:$AP$1445,MATCH($A$3,DB_Typologies!$AQ$4:$AQ$1445,0)+$A496,MATCH(AF$3,TQoL_Indexes!$B$8:$AK$8,0)),"")</f>
        <v/>
      </c>
      <c r="AG496" s="86" t="str">
        <f>IFERROR(INDEX(DB_Typologies!$D$4:$AP$1445,MATCH($A$3,DB_Typologies!$AQ$4:$AQ$1445,0)+$A496,MATCH(AG$3,TQoL_Indexes!$B$8:$AK$8,0)),"")</f>
        <v/>
      </c>
      <c r="AH496" s="86" t="str">
        <f>IFERROR(INDEX(DB_Typologies!$D$4:$AP$1445,MATCH($A$3,DB_Typologies!$AQ$4:$AQ$1445,0)+$A496,MATCH(AH$3,TQoL_Indexes!$B$8:$AK$8,0)),"")</f>
        <v/>
      </c>
      <c r="AI496" s="86" t="str">
        <f>IFERROR(INDEX(DB_Typologies!$D$4:$AP$1445,MATCH($A$3,DB_Typologies!$AQ$4:$AQ$1445,0)+$A496,MATCH(AI$3,TQoL_Indexes!$B$8:$AK$8,0)),"")</f>
        <v/>
      </c>
      <c r="AJ496" s="86" t="str">
        <f>IFERROR(INDEX(DB_Typologies!$D$4:$AP$1445,MATCH($A$3,DB_Typologies!$AQ$4:$AQ$1445,0)+$A496,MATCH(AJ$3,TQoL_Indexes!$B$8:$AK$8,0)),"")</f>
        <v/>
      </c>
      <c r="AK496" s="86" t="str">
        <f>IFERROR(INDEX(DB_Typologies!$D$4:$AP$1445,MATCH($A$3,DB_Typologies!$AQ$4:$AQ$1445,0)+$A496,MATCH(AK$3,TQoL_Indexes!$B$8:$AK$8,0)),"")</f>
        <v/>
      </c>
      <c r="AL496" s="86" t="str">
        <f>IFERROR(INDEX(DB_Typologies!$D$4:$AP$1445,MATCH($A$3,DB_Typologies!$AQ$4:$AQ$1445,0)+$A496,MATCH(AL$3,TQoL_Indexes!$B$8:$AK$8,0)),"")</f>
        <v/>
      </c>
      <c r="AM496" s="87" t="str">
        <f>IFERROR(INDEX(DB_Typologies!$D$4:$AP$1445,MATCH($A$3,DB_Typologies!$AQ$4:$AQ$1445,0)+$A496,MATCH(AM$3,TQoL_Indexes!$B$8:$AK$8,0)),"")</f>
        <v/>
      </c>
    </row>
    <row r="497" spans="1:39">
      <c r="A497" s="58" t="str">
        <f>IFERROR(IF(A496+1&lt;COUNTIF(DB_Typologies!$AQ$4:$AQ$1445,$A$3),A496+1,""),"")</f>
        <v/>
      </c>
      <c r="B497" s="120" t="str">
        <f>IFERROR(INDEX(DB_Typologies!$D$4:$AP$1445,MATCH($A$3,DB_Typologies!$AQ$4:$AQ$1445,0)+$A497,MATCH(B$3,TQoL_Indexes!$B$8:$AK$8,0)),"")</f>
        <v/>
      </c>
      <c r="C497" s="86" t="str">
        <f>IFERROR(INDEX(DB_Typologies!$D$4:$AP$1445,MATCH($A$3,DB_Typologies!$AQ$4:$AQ$1445,0)+$A497,MATCH(C$3,TQoL_Indexes!$B$8:$AK$8,0)),"")</f>
        <v/>
      </c>
      <c r="D497" s="87" t="str">
        <f>IFERROR(INDEX(DB_Typologies!$D$4:$AP$1445,MATCH($A$3,DB_Typologies!$AQ$4:$AQ$1445,0)+$A497,MATCH(D$3,TQoL_Indexes!$B$8:$AK$8,0)),"")</f>
        <v/>
      </c>
      <c r="E497" s="86" t="str">
        <f>IFERROR(INDEX(DB_Typologies!$D$4:$AP$1445,MATCH($A$3,DB_Typologies!$AQ$4:$AQ$1445,0)+$A497,MATCH(E$3,TQoL_Indexes!$B$8:$AK$8,0)),"")</f>
        <v/>
      </c>
      <c r="F497" s="86" t="str">
        <f>IFERROR(INDEX(DB_Typologies!$D$4:$AP$1445,MATCH($A$3,DB_Typologies!$AQ$4:$AQ$1445,0)+$A497,MATCH(F$3,TQoL_Indexes!$B$8:$AK$8,0)),"")</f>
        <v/>
      </c>
      <c r="G497" s="86" t="str">
        <f>IFERROR(INDEX(DB_Typologies!$D$4:$AP$1445,MATCH($A$3,DB_Typologies!$AQ$4:$AQ$1445,0)+$A497,MATCH(G$3,TQoL_Indexes!$B$8:$AK$8,0)),"")</f>
        <v/>
      </c>
      <c r="H497" s="86" t="str">
        <f>IFERROR(INDEX(DB_Typologies!$D$4:$AP$1445,MATCH($A$3,DB_Typologies!$AQ$4:$AQ$1445,0)+$A497,MATCH(H$3,TQoL_Indexes!$B$8:$AK$8,0)),"")</f>
        <v/>
      </c>
      <c r="I497" s="86" t="str">
        <f>IFERROR(INDEX(DB_Typologies!$D$4:$AP$1445,MATCH($A$3,DB_Typologies!$AQ$4:$AQ$1445,0)+$A497,MATCH(I$3,TQoL_Indexes!$B$8:$AK$8,0)),"")</f>
        <v/>
      </c>
      <c r="J497" s="86" t="str">
        <f>IFERROR(INDEX(DB_Typologies!$D$4:$AP$1445,MATCH($A$3,DB_Typologies!$AQ$4:$AQ$1445,0)+$A497,MATCH(J$3,TQoL_Indexes!$B$8:$AK$8,0)),"")</f>
        <v/>
      </c>
      <c r="K497" s="86" t="str">
        <f>IFERROR(INDEX(DB_Typologies!$D$4:$AP$1445,MATCH($A$3,DB_Typologies!$AQ$4:$AQ$1445,0)+$A497,MATCH(K$3,TQoL_Indexes!$B$8:$AK$8,0)),"")</f>
        <v/>
      </c>
      <c r="L497" s="86" t="str">
        <f>IFERROR(INDEX(DB_Typologies!$D$4:$AP$1445,MATCH($A$3,DB_Typologies!$AQ$4:$AQ$1445,0)+$A497,MATCH(L$3,TQoL_Indexes!$B$8:$AK$8,0)),"")</f>
        <v/>
      </c>
      <c r="M497" s="86" t="str">
        <f>IFERROR(INDEX(DB_Typologies!$D$4:$AP$1445,MATCH($A$3,DB_Typologies!$AQ$4:$AQ$1445,0)+$A497,MATCH(M$3,TQoL_Indexes!$B$8:$AK$8,0)),"")</f>
        <v/>
      </c>
      <c r="N497" s="86" t="str">
        <f>IFERROR(INDEX(DB_Typologies!$D$4:$AP$1445,MATCH($A$3,DB_Typologies!$AQ$4:$AQ$1445,0)+$A497,MATCH(N$3,TQoL_Indexes!$B$8:$AK$8,0)),"")</f>
        <v/>
      </c>
      <c r="O497" s="86" t="str">
        <f>IFERROR(INDEX(DB_Typologies!$D$4:$AP$1445,MATCH($A$3,DB_Typologies!$AQ$4:$AQ$1445,0)+$A497,MATCH(O$3,TQoL_Indexes!$B$8:$AK$8,0)),"")</f>
        <v/>
      </c>
      <c r="P497" s="86" t="str">
        <f>IFERROR(INDEX(DB_Typologies!$D$4:$AP$1445,MATCH($A$3,DB_Typologies!$AQ$4:$AQ$1445,0)+$A497,MATCH(P$3,TQoL_Indexes!$B$8:$AK$8,0)),"")</f>
        <v/>
      </c>
      <c r="Q497" s="86" t="str">
        <f>IFERROR(INDEX(DB_Typologies!$D$4:$AP$1445,MATCH($A$3,DB_Typologies!$AQ$4:$AQ$1445,0)+$A497,MATCH(Q$3,TQoL_Indexes!$B$8:$AK$8,0)),"")</f>
        <v/>
      </c>
      <c r="R497" s="86" t="str">
        <f>IFERROR(INDEX(DB_Typologies!$D$4:$AP$1445,MATCH($A$3,DB_Typologies!$AQ$4:$AQ$1445,0)+$A497,MATCH(R$3,TQoL_Indexes!$B$8:$AK$8,0)),"")</f>
        <v/>
      </c>
      <c r="S497" s="86" t="str">
        <f>IFERROR(INDEX(DB_Typologies!$D$4:$AP$1445,MATCH($A$3,DB_Typologies!$AQ$4:$AQ$1445,0)+$A497,MATCH(S$3,TQoL_Indexes!$B$8:$AK$8,0)),"")</f>
        <v/>
      </c>
      <c r="T497" s="86" t="str">
        <f>IFERROR(INDEX(DB_Typologies!$D$4:$AP$1445,MATCH($A$3,DB_Typologies!$AQ$4:$AQ$1445,0)+$A497,MATCH(T$3,TQoL_Indexes!$B$8:$AK$8,0)),"")</f>
        <v/>
      </c>
      <c r="U497" s="86" t="str">
        <f>IFERROR(INDEX(DB_Typologies!$D$4:$AP$1445,MATCH($A$3,DB_Typologies!$AQ$4:$AQ$1445,0)+$A497,MATCH(U$3,TQoL_Indexes!$B$8:$AK$8,0)),"")</f>
        <v/>
      </c>
      <c r="V497" s="86" t="str">
        <f>IFERROR(INDEX(DB_Typologies!$D$4:$AP$1445,MATCH($A$3,DB_Typologies!$AQ$4:$AQ$1445,0)+$A497,MATCH(V$3,TQoL_Indexes!$B$8:$AK$8,0)),"")</f>
        <v/>
      </c>
      <c r="W497" s="86" t="str">
        <f>IFERROR(INDEX(DB_Typologies!$D$4:$AP$1445,MATCH($A$3,DB_Typologies!$AQ$4:$AQ$1445,0)+$A497,MATCH(W$3,TQoL_Indexes!$B$8:$AK$8,0)),"")</f>
        <v/>
      </c>
      <c r="X497" s="86" t="str">
        <f>IFERROR(INDEX(DB_Typologies!$D$4:$AP$1445,MATCH($A$3,DB_Typologies!$AQ$4:$AQ$1445,0)+$A497,MATCH(X$3,TQoL_Indexes!$B$8:$AK$8,0)),"")</f>
        <v/>
      </c>
      <c r="Y497" s="86" t="str">
        <f>IFERROR(INDEX(DB_Typologies!$D$4:$AP$1445,MATCH($A$3,DB_Typologies!$AQ$4:$AQ$1445,0)+$A497,MATCH(Y$3,TQoL_Indexes!$B$8:$AK$8,0)),"")</f>
        <v/>
      </c>
      <c r="Z497" s="86" t="str">
        <f>IFERROR(INDEX(DB_Typologies!$D$4:$AP$1445,MATCH($A$3,DB_Typologies!$AQ$4:$AQ$1445,0)+$A497,MATCH(Z$3,TQoL_Indexes!$B$8:$AK$8,0)),"")</f>
        <v/>
      </c>
      <c r="AA497" s="86" t="str">
        <f>IFERROR(INDEX(DB_Typologies!$D$4:$AP$1445,MATCH($A$3,DB_Typologies!$AQ$4:$AQ$1445,0)+$A497,MATCH(AA$3,TQoL_Indexes!$B$8:$AK$8,0)),"")</f>
        <v/>
      </c>
      <c r="AB497" s="86" t="str">
        <f>IFERROR(INDEX(DB_Typologies!$D$4:$AP$1445,MATCH($A$3,DB_Typologies!$AQ$4:$AQ$1445,0)+$A497,MATCH(AB$3,TQoL_Indexes!$B$8:$AK$8,0)),"")</f>
        <v/>
      </c>
      <c r="AC497" s="86" t="str">
        <f>IFERROR(INDEX(DB_Typologies!$D$4:$AP$1445,MATCH($A$3,DB_Typologies!$AQ$4:$AQ$1445,0)+$A497,MATCH(AC$3,TQoL_Indexes!$B$8:$AK$8,0)),"")</f>
        <v/>
      </c>
      <c r="AD497" s="86" t="str">
        <f>IFERROR(INDEX(DB_Typologies!$D$4:$AP$1445,MATCH($A$3,DB_Typologies!$AQ$4:$AQ$1445,0)+$A497,MATCH(AD$3,TQoL_Indexes!$B$8:$AK$8,0)),"")</f>
        <v/>
      </c>
      <c r="AE497" s="86" t="str">
        <f>IFERROR(INDEX(DB_Typologies!$D$4:$AP$1445,MATCH($A$3,DB_Typologies!$AQ$4:$AQ$1445,0)+$A497,MATCH(AE$3,TQoL_Indexes!$B$8:$AK$8,0)),"")</f>
        <v/>
      </c>
      <c r="AF497" s="86" t="str">
        <f>IFERROR(INDEX(DB_Typologies!$D$4:$AP$1445,MATCH($A$3,DB_Typologies!$AQ$4:$AQ$1445,0)+$A497,MATCH(AF$3,TQoL_Indexes!$B$8:$AK$8,0)),"")</f>
        <v/>
      </c>
      <c r="AG497" s="86" t="str">
        <f>IFERROR(INDEX(DB_Typologies!$D$4:$AP$1445,MATCH($A$3,DB_Typologies!$AQ$4:$AQ$1445,0)+$A497,MATCH(AG$3,TQoL_Indexes!$B$8:$AK$8,0)),"")</f>
        <v/>
      </c>
      <c r="AH497" s="86" t="str">
        <f>IFERROR(INDEX(DB_Typologies!$D$4:$AP$1445,MATCH($A$3,DB_Typologies!$AQ$4:$AQ$1445,0)+$A497,MATCH(AH$3,TQoL_Indexes!$B$8:$AK$8,0)),"")</f>
        <v/>
      </c>
      <c r="AI497" s="86" t="str">
        <f>IFERROR(INDEX(DB_Typologies!$D$4:$AP$1445,MATCH($A$3,DB_Typologies!$AQ$4:$AQ$1445,0)+$A497,MATCH(AI$3,TQoL_Indexes!$B$8:$AK$8,0)),"")</f>
        <v/>
      </c>
      <c r="AJ497" s="86" t="str">
        <f>IFERROR(INDEX(DB_Typologies!$D$4:$AP$1445,MATCH($A$3,DB_Typologies!$AQ$4:$AQ$1445,0)+$A497,MATCH(AJ$3,TQoL_Indexes!$B$8:$AK$8,0)),"")</f>
        <v/>
      </c>
      <c r="AK497" s="86" t="str">
        <f>IFERROR(INDEX(DB_Typologies!$D$4:$AP$1445,MATCH($A$3,DB_Typologies!$AQ$4:$AQ$1445,0)+$A497,MATCH(AK$3,TQoL_Indexes!$B$8:$AK$8,0)),"")</f>
        <v/>
      </c>
      <c r="AL497" s="86" t="str">
        <f>IFERROR(INDEX(DB_Typologies!$D$4:$AP$1445,MATCH($A$3,DB_Typologies!$AQ$4:$AQ$1445,0)+$A497,MATCH(AL$3,TQoL_Indexes!$B$8:$AK$8,0)),"")</f>
        <v/>
      </c>
      <c r="AM497" s="87" t="str">
        <f>IFERROR(INDEX(DB_Typologies!$D$4:$AP$1445,MATCH($A$3,DB_Typologies!$AQ$4:$AQ$1445,0)+$A497,MATCH(AM$3,TQoL_Indexes!$B$8:$AK$8,0)),"")</f>
        <v/>
      </c>
    </row>
    <row r="498" spans="1:39">
      <c r="A498" s="58" t="str">
        <f>IFERROR(IF(A497+1&lt;COUNTIF(DB_Typologies!$AQ$4:$AQ$1445,$A$3),A497+1,""),"")</f>
        <v/>
      </c>
      <c r="B498" s="120" t="str">
        <f>IFERROR(INDEX(DB_Typologies!$D$4:$AP$1445,MATCH($A$3,DB_Typologies!$AQ$4:$AQ$1445,0)+$A498,MATCH(B$3,TQoL_Indexes!$B$8:$AK$8,0)),"")</f>
        <v/>
      </c>
      <c r="C498" s="86" t="str">
        <f>IFERROR(INDEX(DB_Typologies!$D$4:$AP$1445,MATCH($A$3,DB_Typologies!$AQ$4:$AQ$1445,0)+$A498,MATCH(C$3,TQoL_Indexes!$B$8:$AK$8,0)),"")</f>
        <v/>
      </c>
      <c r="D498" s="87" t="str">
        <f>IFERROR(INDEX(DB_Typologies!$D$4:$AP$1445,MATCH($A$3,DB_Typologies!$AQ$4:$AQ$1445,0)+$A498,MATCH(D$3,TQoL_Indexes!$B$8:$AK$8,0)),"")</f>
        <v/>
      </c>
      <c r="E498" s="86" t="str">
        <f>IFERROR(INDEX(DB_Typologies!$D$4:$AP$1445,MATCH($A$3,DB_Typologies!$AQ$4:$AQ$1445,0)+$A498,MATCH(E$3,TQoL_Indexes!$B$8:$AK$8,0)),"")</f>
        <v/>
      </c>
      <c r="F498" s="86" t="str">
        <f>IFERROR(INDEX(DB_Typologies!$D$4:$AP$1445,MATCH($A$3,DB_Typologies!$AQ$4:$AQ$1445,0)+$A498,MATCH(F$3,TQoL_Indexes!$B$8:$AK$8,0)),"")</f>
        <v/>
      </c>
      <c r="G498" s="86" t="str">
        <f>IFERROR(INDEX(DB_Typologies!$D$4:$AP$1445,MATCH($A$3,DB_Typologies!$AQ$4:$AQ$1445,0)+$A498,MATCH(G$3,TQoL_Indexes!$B$8:$AK$8,0)),"")</f>
        <v/>
      </c>
      <c r="H498" s="86" t="str">
        <f>IFERROR(INDEX(DB_Typologies!$D$4:$AP$1445,MATCH($A$3,DB_Typologies!$AQ$4:$AQ$1445,0)+$A498,MATCH(H$3,TQoL_Indexes!$B$8:$AK$8,0)),"")</f>
        <v/>
      </c>
      <c r="I498" s="86" t="str">
        <f>IFERROR(INDEX(DB_Typologies!$D$4:$AP$1445,MATCH($A$3,DB_Typologies!$AQ$4:$AQ$1445,0)+$A498,MATCH(I$3,TQoL_Indexes!$B$8:$AK$8,0)),"")</f>
        <v/>
      </c>
      <c r="J498" s="86" t="str">
        <f>IFERROR(INDEX(DB_Typologies!$D$4:$AP$1445,MATCH($A$3,DB_Typologies!$AQ$4:$AQ$1445,0)+$A498,MATCH(J$3,TQoL_Indexes!$B$8:$AK$8,0)),"")</f>
        <v/>
      </c>
      <c r="K498" s="86" t="str">
        <f>IFERROR(INDEX(DB_Typologies!$D$4:$AP$1445,MATCH($A$3,DB_Typologies!$AQ$4:$AQ$1445,0)+$A498,MATCH(K$3,TQoL_Indexes!$B$8:$AK$8,0)),"")</f>
        <v/>
      </c>
      <c r="L498" s="86" t="str">
        <f>IFERROR(INDEX(DB_Typologies!$D$4:$AP$1445,MATCH($A$3,DB_Typologies!$AQ$4:$AQ$1445,0)+$A498,MATCH(L$3,TQoL_Indexes!$B$8:$AK$8,0)),"")</f>
        <v/>
      </c>
      <c r="M498" s="86" t="str">
        <f>IFERROR(INDEX(DB_Typologies!$D$4:$AP$1445,MATCH($A$3,DB_Typologies!$AQ$4:$AQ$1445,0)+$A498,MATCH(M$3,TQoL_Indexes!$B$8:$AK$8,0)),"")</f>
        <v/>
      </c>
      <c r="N498" s="86" t="str">
        <f>IFERROR(INDEX(DB_Typologies!$D$4:$AP$1445,MATCH($A$3,DB_Typologies!$AQ$4:$AQ$1445,0)+$A498,MATCH(N$3,TQoL_Indexes!$B$8:$AK$8,0)),"")</f>
        <v/>
      </c>
      <c r="O498" s="86" t="str">
        <f>IFERROR(INDEX(DB_Typologies!$D$4:$AP$1445,MATCH($A$3,DB_Typologies!$AQ$4:$AQ$1445,0)+$A498,MATCH(O$3,TQoL_Indexes!$B$8:$AK$8,0)),"")</f>
        <v/>
      </c>
      <c r="P498" s="86" t="str">
        <f>IFERROR(INDEX(DB_Typologies!$D$4:$AP$1445,MATCH($A$3,DB_Typologies!$AQ$4:$AQ$1445,0)+$A498,MATCH(P$3,TQoL_Indexes!$B$8:$AK$8,0)),"")</f>
        <v/>
      </c>
      <c r="Q498" s="86" t="str">
        <f>IFERROR(INDEX(DB_Typologies!$D$4:$AP$1445,MATCH($A$3,DB_Typologies!$AQ$4:$AQ$1445,0)+$A498,MATCH(Q$3,TQoL_Indexes!$B$8:$AK$8,0)),"")</f>
        <v/>
      </c>
      <c r="R498" s="86" t="str">
        <f>IFERROR(INDEX(DB_Typologies!$D$4:$AP$1445,MATCH($A$3,DB_Typologies!$AQ$4:$AQ$1445,0)+$A498,MATCH(R$3,TQoL_Indexes!$B$8:$AK$8,0)),"")</f>
        <v/>
      </c>
      <c r="S498" s="86" t="str">
        <f>IFERROR(INDEX(DB_Typologies!$D$4:$AP$1445,MATCH($A$3,DB_Typologies!$AQ$4:$AQ$1445,0)+$A498,MATCH(S$3,TQoL_Indexes!$B$8:$AK$8,0)),"")</f>
        <v/>
      </c>
      <c r="T498" s="86" t="str">
        <f>IFERROR(INDEX(DB_Typologies!$D$4:$AP$1445,MATCH($A$3,DB_Typologies!$AQ$4:$AQ$1445,0)+$A498,MATCH(T$3,TQoL_Indexes!$B$8:$AK$8,0)),"")</f>
        <v/>
      </c>
      <c r="U498" s="86" t="str">
        <f>IFERROR(INDEX(DB_Typologies!$D$4:$AP$1445,MATCH($A$3,DB_Typologies!$AQ$4:$AQ$1445,0)+$A498,MATCH(U$3,TQoL_Indexes!$B$8:$AK$8,0)),"")</f>
        <v/>
      </c>
      <c r="V498" s="86" t="str">
        <f>IFERROR(INDEX(DB_Typologies!$D$4:$AP$1445,MATCH($A$3,DB_Typologies!$AQ$4:$AQ$1445,0)+$A498,MATCH(V$3,TQoL_Indexes!$B$8:$AK$8,0)),"")</f>
        <v/>
      </c>
      <c r="W498" s="86" t="str">
        <f>IFERROR(INDEX(DB_Typologies!$D$4:$AP$1445,MATCH($A$3,DB_Typologies!$AQ$4:$AQ$1445,0)+$A498,MATCH(W$3,TQoL_Indexes!$B$8:$AK$8,0)),"")</f>
        <v/>
      </c>
      <c r="X498" s="86" t="str">
        <f>IFERROR(INDEX(DB_Typologies!$D$4:$AP$1445,MATCH($A$3,DB_Typologies!$AQ$4:$AQ$1445,0)+$A498,MATCH(X$3,TQoL_Indexes!$B$8:$AK$8,0)),"")</f>
        <v/>
      </c>
      <c r="Y498" s="86" t="str">
        <f>IFERROR(INDEX(DB_Typologies!$D$4:$AP$1445,MATCH($A$3,DB_Typologies!$AQ$4:$AQ$1445,0)+$A498,MATCH(Y$3,TQoL_Indexes!$B$8:$AK$8,0)),"")</f>
        <v/>
      </c>
      <c r="Z498" s="86" t="str">
        <f>IFERROR(INDEX(DB_Typologies!$D$4:$AP$1445,MATCH($A$3,DB_Typologies!$AQ$4:$AQ$1445,0)+$A498,MATCH(Z$3,TQoL_Indexes!$B$8:$AK$8,0)),"")</f>
        <v/>
      </c>
      <c r="AA498" s="86" t="str">
        <f>IFERROR(INDEX(DB_Typologies!$D$4:$AP$1445,MATCH($A$3,DB_Typologies!$AQ$4:$AQ$1445,0)+$A498,MATCH(AA$3,TQoL_Indexes!$B$8:$AK$8,0)),"")</f>
        <v/>
      </c>
      <c r="AB498" s="86" t="str">
        <f>IFERROR(INDEX(DB_Typologies!$D$4:$AP$1445,MATCH($A$3,DB_Typologies!$AQ$4:$AQ$1445,0)+$A498,MATCH(AB$3,TQoL_Indexes!$B$8:$AK$8,0)),"")</f>
        <v/>
      </c>
      <c r="AC498" s="86" t="str">
        <f>IFERROR(INDEX(DB_Typologies!$D$4:$AP$1445,MATCH($A$3,DB_Typologies!$AQ$4:$AQ$1445,0)+$A498,MATCH(AC$3,TQoL_Indexes!$B$8:$AK$8,0)),"")</f>
        <v/>
      </c>
      <c r="AD498" s="86" t="str">
        <f>IFERROR(INDEX(DB_Typologies!$D$4:$AP$1445,MATCH($A$3,DB_Typologies!$AQ$4:$AQ$1445,0)+$A498,MATCH(AD$3,TQoL_Indexes!$B$8:$AK$8,0)),"")</f>
        <v/>
      </c>
      <c r="AE498" s="86" t="str">
        <f>IFERROR(INDEX(DB_Typologies!$D$4:$AP$1445,MATCH($A$3,DB_Typologies!$AQ$4:$AQ$1445,0)+$A498,MATCH(AE$3,TQoL_Indexes!$B$8:$AK$8,0)),"")</f>
        <v/>
      </c>
      <c r="AF498" s="86" t="str">
        <f>IFERROR(INDEX(DB_Typologies!$D$4:$AP$1445,MATCH($A$3,DB_Typologies!$AQ$4:$AQ$1445,0)+$A498,MATCH(AF$3,TQoL_Indexes!$B$8:$AK$8,0)),"")</f>
        <v/>
      </c>
      <c r="AG498" s="86" t="str">
        <f>IFERROR(INDEX(DB_Typologies!$D$4:$AP$1445,MATCH($A$3,DB_Typologies!$AQ$4:$AQ$1445,0)+$A498,MATCH(AG$3,TQoL_Indexes!$B$8:$AK$8,0)),"")</f>
        <v/>
      </c>
      <c r="AH498" s="86" t="str">
        <f>IFERROR(INDEX(DB_Typologies!$D$4:$AP$1445,MATCH($A$3,DB_Typologies!$AQ$4:$AQ$1445,0)+$A498,MATCH(AH$3,TQoL_Indexes!$B$8:$AK$8,0)),"")</f>
        <v/>
      </c>
      <c r="AI498" s="86" t="str">
        <f>IFERROR(INDEX(DB_Typologies!$D$4:$AP$1445,MATCH($A$3,DB_Typologies!$AQ$4:$AQ$1445,0)+$A498,MATCH(AI$3,TQoL_Indexes!$B$8:$AK$8,0)),"")</f>
        <v/>
      </c>
      <c r="AJ498" s="86" t="str">
        <f>IFERROR(INDEX(DB_Typologies!$D$4:$AP$1445,MATCH($A$3,DB_Typologies!$AQ$4:$AQ$1445,0)+$A498,MATCH(AJ$3,TQoL_Indexes!$B$8:$AK$8,0)),"")</f>
        <v/>
      </c>
      <c r="AK498" s="86" t="str">
        <f>IFERROR(INDEX(DB_Typologies!$D$4:$AP$1445,MATCH($A$3,DB_Typologies!$AQ$4:$AQ$1445,0)+$A498,MATCH(AK$3,TQoL_Indexes!$B$8:$AK$8,0)),"")</f>
        <v/>
      </c>
      <c r="AL498" s="86" t="str">
        <f>IFERROR(INDEX(DB_Typologies!$D$4:$AP$1445,MATCH($A$3,DB_Typologies!$AQ$4:$AQ$1445,0)+$A498,MATCH(AL$3,TQoL_Indexes!$B$8:$AK$8,0)),"")</f>
        <v/>
      </c>
      <c r="AM498" s="87" t="str">
        <f>IFERROR(INDEX(DB_Typologies!$D$4:$AP$1445,MATCH($A$3,DB_Typologies!$AQ$4:$AQ$1445,0)+$A498,MATCH(AM$3,TQoL_Indexes!$B$8:$AK$8,0)),"")</f>
        <v/>
      </c>
    </row>
    <row r="499" spans="1:39">
      <c r="A499" s="58" t="str">
        <f>IFERROR(IF(A498+1&lt;COUNTIF(DB_Typologies!$AQ$4:$AQ$1445,$A$3),A498+1,""),"")</f>
        <v/>
      </c>
      <c r="B499" s="120" t="str">
        <f>IFERROR(INDEX(DB_Typologies!$D$4:$AP$1445,MATCH($A$3,DB_Typologies!$AQ$4:$AQ$1445,0)+$A499,MATCH(B$3,TQoL_Indexes!$B$8:$AK$8,0)),"")</f>
        <v/>
      </c>
      <c r="C499" s="86" t="str">
        <f>IFERROR(INDEX(DB_Typologies!$D$4:$AP$1445,MATCH($A$3,DB_Typologies!$AQ$4:$AQ$1445,0)+$A499,MATCH(C$3,TQoL_Indexes!$B$8:$AK$8,0)),"")</f>
        <v/>
      </c>
      <c r="D499" s="87" t="str">
        <f>IFERROR(INDEX(DB_Typologies!$D$4:$AP$1445,MATCH($A$3,DB_Typologies!$AQ$4:$AQ$1445,0)+$A499,MATCH(D$3,TQoL_Indexes!$B$8:$AK$8,0)),"")</f>
        <v/>
      </c>
      <c r="E499" s="86" t="str">
        <f>IFERROR(INDEX(DB_Typologies!$D$4:$AP$1445,MATCH($A$3,DB_Typologies!$AQ$4:$AQ$1445,0)+$A499,MATCH(E$3,TQoL_Indexes!$B$8:$AK$8,0)),"")</f>
        <v/>
      </c>
      <c r="F499" s="86" t="str">
        <f>IFERROR(INDEX(DB_Typologies!$D$4:$AP$1445,MATCH($A$3,DB_Typologies!$AQ$4:$AQ$1445,0)+$A499,MATCH(F$3,TQoL_Indexes!$B$8:$AK$8,0)),"")</f>
        <v/>
      </c>
      <c r="G499" s="86" t="str">
        <f>IFERROR(INDEX(DB_Typologies!$D$4:$AP$1445,MATCH($A$3,DB_Typologies!$AQ$4:$AQ$1445,0)+$A499,MATCH(G$3,TQoL_Indexes!$B$8:$AK$8,0)),"")</f>
        <v/>
      </c>
      <c r="H499" s="86" t="str">
        <f>IFERROR(INDEX(DB_Typologies!$D$4:$AP$1445,MATCH($A$3,DB_Typologies!$AQ$4:$AQ$1445,0)+$A499,MATCH(H$3,TQoL_Indexes!$B$8:$AK$8,0)),"")</f>
        <v/>
      </c>
      <c r="I499" s="86" t="str">
        <f>IFERROR(INDEX(DB_Typologies!$D$4:$AP$1445,MATCH($A$3,DB_Typologies!$AQ$4:$AQ$1445,0)+$A499,MATCH(I$3,TQoL_Indexes!$B$8:$AK$8,0)),"")</f>
        <v/>
      </c>
      <c r="J499" s="86" t="str">
        <f>IFERROR(INDEX(DB_Typologies!$D$4:$AP$1445,MATCH($A$3,DB_Typologies!$AQ$4:$AQ$1445,0)+$A499,MATCH(J$3,TQoL_Indexes!$B$8:$AK$8,0)),"")</f>
        <v/>
      </c>
      <c r="K499" s="86" t="str">
        <f>IFERROR(INDEX(DB_Typologies!$D$4:$AP$1445,MATCH($A$3,DB_Typologies!$AQ$4:$AQ$1445,0)+$A499,MATCH(K$3,TQoL_Indexes!$B$8:$AK$8,0)),"")</f>
        <v/>
      </c>
      <c r="L499" s="86" t="str">
        <f>IFERROR(INDEX(DB_Typologies!$D$4:$AP$1445,MATCH($A$3,DB_Typologies!$AQ$4:$AQ$1445,0)+$A499,MATCH(L$3,TQoL_Indexes!$B$8:$AK$8,0)),"")</f>
        <v/>
      </c>
      <c r="M499" s="86" t="str">
        <f>IFERROR(INDEX(DB_Typologies!$D$4:$AP$1445,MATCH($A$3,DB_Typologies!$AQ$4:$AQ$1445,0)+$A499,MATCH(M$3,TQoL_Indexes!$B$8:$AK$8,0)),"")</f>
        <v/>
      </c>
      <c r="N499" s="86" t="str">
        <f>IFERROR(INDEX(DB_Typologies!$D$4:$AP$1445,MATCH($A$3,DB_Typologies!$AQ$4:$AQ$1445,0)+$A499,MATCH(N$3,TQoL_Indexes!$B$8:$AK$8,0)),"")</f>
        <v/>
      </c>
      <c r="O499" s="86" t="str">
        <f>IFERROR(INDEX(DB_Typologies!$D$4:$AP$1445,MATCH($A$3,DB_Typologies!$AQ$4:$AQ$1445,0)+$A499,MATCH(O$3,TQoL_Indexes!$B$8:$AK$8,0)),"")</f>
        <v/>
      </c>
      <c r="P499" s="86" t="str">
        <f>IFERROR(INDEX(DB_Typologies!$D$4:$AP$1445,MATCH($A$3,DB_Typologies!$AQ$4:$AQ$1445,0)+$A499,MATCH(P$3,TQoL_Indexes!$B$8:$AK$8,0)),"")</f>
        <v/>
      </c>
      <c r="Q499" s="86" t="str">
        <f>IFERROR(INDEX(DB_Typologies!$D$4:$AP$1445,MATCH($A$3,DB_Typologies!$AQ$4:$AQ$1445,0)+$A499,MATCH(Q$3,TQoL_Indexes!$B$8:$AK$8,0)),"")</f>
        <v/>
      </c>
      <c r="R499" s="86" t="str">
        <f>IFERROR(INDEX(DB_Typologies!$D$4:$AP$1445,MATCH($A$3,DB_Typologies!$AQ$4:$AQ$1445,0)+$A499,MATCH(R$3,TQoL_Indexes!$B$8:$AK$8,0)),"")</f>
        <v/>
      </c>
      <c r="S499" s="86" t="str">
        <f>IFERROR(INDEX(DB_Typologies!$D$4:$AP$1445,MATCH($A$3,DB_Typologies!$AQ$4:$AQ$1445,0)+$A499,MATCH(S$3,TQoL_Indexes!$B$8:$AK$8,0)),"")</f>
        <v/>
      </c>
      <c r="T499" s="86" t="str">
        <f>IFERROR(INDEX(DB_Typologies!$D$4:$AP$1445,MATCH($A$3,DB_Typologies!$AQ$4:$AQ$1445,0)+$A499,MATCH(T$3,TQoL_Indexes!$B$8:$AK$8,0)),"")</f>
        <v/>
      </c>
      <c r="U499" s="86" t="str">
        <f>IFERROR(INDEX(DB_Typologies!$D$4:$AP$1445,MATCH($A$3,DB_Typologies!$AQ$4:$AQ$1445,0)+$A499,MATCH(U$3,TQoL_Indexes!$B$8:$AK$8,0)),"")</f>
        <v/>
      </c>
      <c r="V499" s="86" t="str">
        <f>IFERROR(INDEX(DB_Typologies!$D$4:$AP$1445,MATCH($A$3,DB_Typologies!$AQ$4:$AQ$1445,0)+$A499,MATCH(V$3,TQoL_Indexes!$B$8:$AK$8,0)),"")</f>
        <v/>
      </c>
      <c r="W499" s="86" t="str">
        <f>IFERROR(INDEX(DB_Typologies!$D$4:$AP$1445,MATCH($A$3,DB_Typologies!$AQ$4:$AQ$1445,0)+$A499,MATCH(W$3,TQoL_Indexes!$B$8:$AK$8,0)),"")</f>
        <v/>
      </c>
      <c r="X499" s="86" t="str">
        <f>IFERROR(INDEX(DB_Typologies!$D$4:$AP$1445,MATCH($A$3,DB_Typologies!$AQ$4:$AQ$1445,0)+$A499,MATCH(X$3,TQoL_Indexes!$B$8:$AK$8,0)),"")</f>
        <v/>
      </c>
      <c r="Y499" s="86" t="str">
        <f>IFERROR(INDEX(DB_Typologies!$D$4:$AP$1445,MATCH($A$3,DB_Typologies!$AQ$4:$AQ$1445,0)+$A499,MATCH(Y$3,TQoL_Indexes!$B$8:$AK$8,0)),"")</f>
        <v/>
      </c>
      <c r="Z499" s="86" t="str">
        <f>IFERROR(INDEX(DB_Typologies!$D$4:$AP$1445,MATCH($A$3,DB_Typologies!$AQ$4:$AQ$1445,0)+$A499,MATCH(Z$3,TQoL_Indexes!$B$8:$AK$8,0)),"")</f>
        <v/>
      </c>
      <c r="AA499" s="86" t="str">
        <f>IFERROR(INDEX(DB_Typologies!$D$4:$AP$1445,MATCH($A$3,DB_Typologies!$AQ$4:$AQ$1445,0)+$A499,MATCH(AA$3,TQoL_Indexes!$B$8:$AK$8,0)),"")</f>
        <v/>
      </c>
      <c r="AB499" s="86" t="str">
        <f>IFERROR(INDEX(DB_Typologies!$D$4:$AP$1445,MATCH($A$3,DB_Typologies!$AQ$4:$AQ$1445,0)+$A499,MATCH(AB$3,TQoL_Indexes!$B$8:$AK$8,0)),"")</f>
        <v/>
      </c>
      <c r="AC499" s="86" t="str">
        <f>IFERROR(INDEX(DB_Typologies!$D$4:$AP$1445,MATCH($A$3,DB_Typologies!$AQ$4:$AQ$1445,0)+$A499,MATCH(AC$3,TQoL_Indexes!$B$8:$AK$8,0)),"")</f>
        <v/>
      </c>
      <c r="AD499" s="86" t="str">
        <f>IFERROR(INDEX(DB_Typologies!$D$4:$AP$1445,MATCH($A$3,DB_Typologies!$AQ$4:$AQ$1445,0)+$A499,MATCH(AD$3,TQoL_Indexes!$B$8:$AK$8,0)),"")</f>
        <v/>
      </c>
      <c r="AE499" s="86" t="str">
        <f>IFERROR(INDEX(DB_Typologies!$D$4:$AP$1445,MATCH($A$3,DB_Typologies!$AQ$4:$AQ$1445,0)+$A499,MATCH(AE$3,TQoL_Indexes!$B$8:$AK$8,0)),"")</f>
        <v/>
      </c>
      <c r="AF499" s="86" t="str">
        <f>IFERROR(INDEX(DB_Typologies!$D$4:$AP$1445,MATCH($A$3,DB_Typologies!$AQ$4:$AQ$1445,0)+$A499,MATCH(AF$3,TQoL_Indexes!$B$8:$AK$8,0)),"")</f>
        <v/>
      </c>
      <c r="AG499" s="86" t="str">
        <f>IFERROR(INDEX(DB_Typologies!$D$4:$AP$1445,MATCH($A$3,DB_Typologies!$AQ$4:$AQ$1445,0)+$A499,MATCH(AG$3,TQoL_Indexes!$B$8:$AK$8,0)),"")</f>
        <v/>
      </c>
      <c r="AH499" s="86" t="str">
        <f>IFERROR(INDEX(DB_Typologies!$D$4:$AP$1445,MATCH($A$3,DB_Typologies!$AQ$4:$AQ$1445,0)+$A499,MATCH(AH$3,TQoL_Indexes!$B$8:$AK$8,0)),"")</f>
        <v/>
      </c>
      <c r="AI499" s="86" t="str">
        <f>IFERROR(INDEX(DB_Typologies!$D$4:$AP$1445,MATCH($A$3,DB_Typologies!$AQ$4:$AQ$1445,0)+$A499,MATCH(AI$3,TQoL_Indexes!$B$8:$AK$8,0)),"")</f>
        <v/>
      </c>
      <c r="AJ499" s="86" t="str">
        <f>IFERROR(INDEX(DB_Typologies!$D$4:$AP$1445,MATCH($A$3,DB_Typologies!$AQ$4:$AQ$1445,0)+$A499,MATCH(AJ$3,TQoL_Indexes!$B$8:$AK$8,0)),"")</f>
        <v/>
      </c>
      <c r="AK499" s="86" t="str">
        <f>IFERROR(INDEX(DB_Typologies!$D$4:$AP$1445,MATCH($A$3,DB_Typologies!$AQ$4:$AQ$1445,0)+$A499,MATCH(AK$3,TQoL_Indexes!$B$8:$AK$8,0)),"")</f>
        <v/>
      </c>
      <c r="AL499" s="86" t="str">
        <f>IFERROR(INDEX(DB_Typologies!$D$4:$AP$1445,MATCH($A$3,DB_Typologies!$AQ$4:$AQ$1445,0)+$A499,MATCH(AL$3,TQoL_Indexes!$B$8:$AK$8,0)),"")</f>
        <v/>
      </c>
      <c r="AM499" s="87" t="str">
        <f>IFERROR(INDEX(DB_Typologies!$D$4:$AP$1445,MATCH($A$3,DB_Typologies!$AQ$4:$AQ$1445,0)+$A499,MATCH(AM$3,TQoL_Indexes!$B$8:$AK$8,0)),"")</f>
        <v/>
      </c>
    </row>
    <row r="500" spans="1:39">
      <c r="A500" s="58" t="str">
        <f>IFERROR(IF(A499+1&lt;COUNTIF(DB_Typologies!$AQ$4:$AQ$1445,$A$3),A499+1,""),"")</f>
        <v/>
      </c>
      <c r="B500" s="120" t="str">
        <f>IFERROR(INDEX(DB_Typologies!$D$4:$AP$1445,MATCH($A$3,DB_Typologies!$AQ$4:$AQ$1445,0)+$A500,MATCH(B$3,TQoL_Indexes!$B$8:$AK$8,0)),"")</f>
        <v/>
      </c>
      <c r="C500" s="86" t="str">
        <f>IFERROR(INDEX(DB_Typologies!$D$4:$AP$1445,MATCH($A$3,DB_Typologies!$AQ$4:$AQ$1445,0)+$A500,MATCH(C$3,TQoL_Indexes!$B$8:$AK$8,0)),"")</f>
        <v/>
      </c>
      <c r="D500" s="87" t="str">
        <f>IFERROR(INDEX(DB_Typologies!$D$4:$AP$1445,MATCH($A$3,DB_Typologies!$AQ$4:$AQ$1445,0)+$A500,MATCH(D$3,TQoL_Indexes!$B$8:$AK$8,0)),"")</f>
        <v/>
      </c>
      <c r="E500" s="86" t="str">
        <f>IFERROR(INDEX(DB_Typologies!$D$4:$AP$1445,MATCH($A$3,DB_Typologies!$AQ$4:$AQ$1445,0)+$A500,MATCH(E$3,TQoL_Indexes!$B$8:$AK$8,0)),"")</f>
        <v/>
      </c>
      <c r="F500" s="86" t="str">
        <f>IFERROR(INDEX(DB_Typologies!$D$4:$AP$1445,MATCH($A$3,DB_Typologies!$AQ$4:$AQ$1445,0)+$A500,MATCH(F$3,TQoL_Indexes!$B$8:$AK$8,0)),"")</f>
        <v/>
      </c>
      <c r="G500" s="86" t="str">
        <f>IFERROR(INDEX(DB_Typologies!$D$4:$AP$1445,MATCH($A$3,DB_Typologies!$AQ$4:$AQ$1445,0)+$A500,MATCH(G$3,TQoL_Indexes!$B$8:$AK$8,0)),"")</f>
        <v/>
      </c>
      <c r="H500" s="86" t="str">
        <f>IFERROR(INDEX(DB_Typologies!$D$4:$AP$1445,MATCH($A$3,DB_Typologies!$AQ$4:$AQ$1445,0)+$A500,MATCH(H$3,TQoL_Indexes!$B$8:$AK$8,0)),"")</f>
        <v/>
      </c>
      <c r="I500" s="86" t="str">
        <f>IFERROR(INDEX(DB_Typologies!$D$4:$AP$1445,MATCH($A$3,DB_Typologies!$AQ$4:$AQ$1445,0)+$A500,MATCH(I$3,TQoL_Indexes!$B$8:$AK$8,0)),"")</f>
        <v/>
      </c>
      <c r="J500" s="86" t="str">
        <f>IFERROR(INDEX(DB_Typologies!$D$4:$AP$1445,MATCH($A$3,DB_Typologies!$AQ$4:$AQ$1445,0)+$A500,MATCH(J$3,TQoL_Indexes!$B$8:$AK$8,0)),"")</f>
        <v/>
      </c>
      <c r="K500" s="86" t="str">
        <f>IFERROR(INDEX(DB_Typologies!$D$4:$AP$1445,MATCH($A$3,DB_Typologies!$AQ$4:$AQ$1445,0)+$A500,MATCH(K$3,TQoL_Indexes!$B$8:$AK$8,0)),"")</f>
        <v/>
      </c>
      <c r="L500" s="86" t="str">
        <f>IFERROR(INDEX(DB_Typologies!$D$4:$AP$1445,MATCH($A$3,DB_Typologies!$AQ$4:$AQ$1445,0)+$A500,MATCH(L$3,TQoL_Indexes!$B$8:$AK$8,0)),"")</f>
        <v/>
      </c>
      <c r="M500" s="86" t="str">
        <f>IFERROR(INDEX(DB_Typologies!$D$4:$AP$1445,MATCH($A$3,DB_Typologies!$AQ$4:$AQ$1445,0)+$A500,MATCH(M$3,TQoL_Indexes!$B$8:$AK$8,0)),"")</f>
        <v/>
      </c>
      <c r="N500" s="86" t="str">
        <f>IFERROR(INDEX(DB_Typologies!$D$4:$AP$1445,MATCH($A$3,DB_Typologies!$AQ$4:$AQ$1445,0)+$A500,MATCH(N$3,TQoL_Indexes!$B$8:$AK$8,0)),"")</f>
        <v/>
      </c>
      <c r="O500" s="86" t="str">
        <f>IFERROR(INDEX(DB_Typologies!$D$4:$AP$1445,MATCH($A$3,DB_Typologies!$AQ$4:$AQ$1445,0)+$A500,MATCH(O$3,TQoL_Indexes!$B$8:$AK$8,0)),"")</f>
        <v/>
      </c>
      <c r="P500" s="86" t="str">
        <f>IFERROR(INDEX(DB_Typologies!$D$4:$AP$1445,MATCH($A$3,DB_Typologies!$AQ$4:$AQ$1445,0)+$A500,MATCH(P$3,TQoL_Indexes!$B$8:$AK$8,0)),"")</f>
        <v/>
      </c>
      <c r="Q500" s="86" t="str">
        <f>IFERROR(INDEX(DB_Typologies!$D$4:$AP$1445,MATCH($A$3,DB_Typologies!$AQ$4:$AQ$1445,0)+$A500,MATCH(Q$3,TQoL_Indexes!$B$8:$AK$8,0)),"")</f>
        <v/>
      </c>
      <c r="R500" s="86" t="str">
        <f>IFERROR(INDEX(DB_Typologies!$D$4:$AP$1445,MATCH($A$3,DB_Typologies!$AQ$4:$AQ$1445,0)+$A500,MATCH(R$3,TQoL_Indexes!$B$8:$AK$8,0)),"")</f>
        <v/>
      </c>
      <c r="S500" s="86" t="str">
        <f>IFERROR(INDEX(DB_Typologies!$D$4:$AP$1445,MATCH($A$3,DB_Typologies!$AQ$4:$AQ$1445,0)+$A500,MATCH(S$3,TQoL_Indexes!$B$8:$AK$8,0)),"")</f>
        <v/>
      </c>
      <c r="T500" s="86" t="str">
        <f>IFERROR(INDEX(DB_Typologies!$D$4:$AP$1445,MATCH($A$3,DB_Typologies!$AQ$4:$AQ$1445,0)+$A500,MATCH(T$3,TQoL_Indexes!$B$8:$AK$8,0)),"")</f>
        <v/>
      </c>
      <c r="U500" s="86" t="str">
        <f>IFERROR(INDEX(DB_Typologies!$D$4:$AP$1445,MATCH($A$3,DB_Typologies!$AQ$4:$AQ$1445,0)+$A500,MATCH(U$3,TQoL_Indexes!$B$8:$AK$8,0)),"")</f>
        <v/>
      </c>
      <c r="V500" s="86" t="str">
        <f>IFERROR(INDEX(DB_Typologies!$D$4:$AP$1445,MATCH($A$3,DB_Typologies!$AQ$4:$AQ$1445,0)+$A500,MATCH(V$3,TQoL_Indexes!$B$8:$AK$8,0)),"")</f>
        <v/>
      </c>
      <c r="W500" s="86" t="str">
        <f>IFERROR(INDEX(DB_Typologies!$D$4:$AP$1445,MATCH($A$3,DB_Typologies!$AQ$4:$AQ$1445,0)+$A500,MATCH(W$3,TQoL_Indexes!$B$8:$AK$8,0)),"")</f>
        <v/>
      </c>
      <c r="X500" s="86" t="str">
        <f>IFERROR(INDEX(DB_Typologies!$D$4:$AP$1445,MATCH($A$3,DB_Typologies!$AQ$4:$AQ$1445,0)+$A500,MATCH(X$3,TQoL_Indexes!$B$8:$AK$8,0)),"")</f>
        <v/>
      </c>
      <c r="Y500" s="86" t="str">
        <f>IFERROR(INDEX(DB_Typologies!$D$4:$AP$1445,MATCH($A$3,DB_Typologies!$AQ$4:$AQ$1445,0)+$A500,MATCH(Y$3,TQoL_Indexes!$B$8:$AK$8,0)),"")</f>
        <v/>
      </c>
      <c r="Z500" s="86" t="str">
        <f>IFERROR(INDEX(DB_Typologies!$D$4:$AP$1445,MATCH($A$3,DB_Typologies!$AQ$4:$AQ$1445,0)+$A500,MATCH(Z$3,TQoL_Indexes!$B$8:$AK$8,0)),"")</f>
        <v/>
      </c>
      <c r="AA500" s="86" t="str">
        <f>IFERROR(INDEX(DB_Typologies!$D$4:$AP$1445,MATCH($A$3,DB_Typologies!$AQ$4:$AQ$1445,0)+$A500,MATCH(AA$3,TQoL_Indexes!$B$8:$AK$8,0)),"")</f>
        <v/>
      </c>
      <c r="AB500" s="86" t="str">
        <f>IFERROR(INDEX(DB_Typologies!$D$4:$AP$1445,MATCH($A$3,DB_Typologies!$AQ$4:$AQ$1445,0)+$A500,MATCH(AB$3,TQoL_Indexes!$B$8:$AK$8,0)),"")</f>
        <v/>
      </c>
      <c r="AC500" s="86" t="str">
        <f>IFERROR(INDEX(DB_Typologies!$D$4:$AP$1445,MATCH($A$3,DB_Typologies!$AQ$4:$AQ$1445,0)+$A500,MATCH(AC$3,TQoL_Indexes!$B$8:$AK$8,0)),"")</f>
        <v/>
      </c>
      <c r="AD500" s="86" t="str">
        <f>IFERROR(INDEX(DB_Typologies!$D$4:$AP$1445,MATCH($A$3,DB_Typologies!$AQ$4:$AQ$1445,0)+$A500,MATCH(AD$3,TQoL_Indexes!$B$8:$AK$8,0)),"")</f>
        <v/>
      </c>
      <c r="AE500" s="86" t="str">
        <f>IFERROR(INDEX(DB_Typologies!$D$4:$AP$1445,MATCH($A$3,DB_Typologies!$AQ$4:$AQ$1445,0)+$A500,MATCH(AE$3,TQoL_Indexes!$B$8:$AK$8,0)),"")</f>
        <v/>
      </c>
      <c r="AF500" s="86" t="str">
        <f>IFERROR(INDEX(DB_Typologies!$D$4:$AP$1445,MATCH($A$3,DB_Typologies!$AQ$4:$AQ$1445,0)+$A500,MATCH(AF$3,TQoL_Indexes!$B$8:$AK$8,0)),"")</f>
        <v/>
      </c>
      <c r="AG500" s="86" t="str">
        <f>IFERROR(INDEX(DB_Typologies!$D$4:$AP$1445,MATCH($A$3,DB_Typologies!$AQ$4:$AQ$1445,0)+$A500,MATCH(AG$3,TQoL_Indexes!$B$8:$AK$8,0)),"")</f>
        <v/>
      </c>
      <c r="AH500" s="86" t="str">
        <f>IFERROR(INDEX(DB_Typologies!$D$4:$AP$1445,MATCH($A$3,DB_Typologies!$AQ$4:$AQ$1445,0)+$A500,MATCH(AH$3,TQoL_Indexes!$B$8:$AK$8,0)),"")</f>
        <v/>
      </c>
      <c r="AI500" s="86" t="str">
        <f>IFERROR(INDEX(DB_Typologies!$D$4:$AP$1445,MATCH($A$3,DB_Typologies!$AQ$4:$AQ$1445,0)+$A500,MATCH(AI$3,TQoL_Indexes!$B$8:$AK$8,0)),"")</f>
        <v/>
      </c>
      <c r="AJ500" s="86" t="str">
        <f>IFERROR(INDEX(DB_Typologies!$D$4:$AP$1445,MATCH($A$3,DB_Typologies!$AQ$4:$AQ$1445,0)+$A500,MATCH(AJ$3,TQoL_Indexes!$B$8:$AK$8,0)),"")</f>
        <v/>
      </c>
      <c r="AK500" s="86" t="str">
        <f>IFERROR(INDEX(DB_Typologies!$D$4:$AP$1445,MATCH($A$3,DB_Typologies!$AQ$4:$AQ$1445,0)+$A500,MATCH(AK$3,TQoL_Indexes!$B$8:$AK$8,0)),"")</f>
        <v/>
      </c>
      <c r="AL500" s="86" t="str">
        <f>IFERROR(INDEX(DB_Typologies!$D$4:$AP$1445,MATCH($A$3,DB_Typologies!$AQ$4:$AQ$1445,0)+$A500,MATCH(AL$3,TQoL_Indexes!$B$8:$AK$8,0)),"")</f>
        <v/>
      </c>
      <c r="AM500" s="87" t="str">
        <f>IFERROR(INDEX(DB_Typologies!$D$4:$AP$1445,MATCH($A$3,DB_Typologies!$AQ$4:$AQ$1445,0)+$A500,MATCH(AM$3,TQoL_Indexes!$B$8:$AK$8,0)),"")</f>
        <v/>
      </c>
    </row>
    <row r="501" spans="1:39">
      <c r="A501" s="58" t="str">
        <f>IFERROR(IF(A500+1&lt;COUNTIF(DB_Typologies!$AQ$4:$AQ$1445,$A$3),A500+1,""),"")</f>
        <v/>
      </c>
      <c r="B501" s="120" t="str">
        <f>IFERROR(INDEX(DB_Typologies!$D$4:$AP$1445,MATCH($A$3,DB_Typologies!$AQ$4:$AQ$1445,0)+$A501,MATCH(B$3,TQoL_Indexes!$B$8:$AK$8,0)),"")</f>
        <v/>
      </c>
      <c r="C501" s="86" t="str">
        <f>IFERROR(INDEX(DB_Typologies!$D$4:$AP$1445,MATCH($A$3,DB_Typologies!$AQ$4:$AQ$1445,0)+$A501,MATCH(C$3,TQoL_Indexes!$B$8:$AK$8,0)),"")</f>
        <v/>
      </c>
      <c r="D501" s="87" t="str">
        <f>IFERROR(INDEX(DB_Typologies!$D$4:$AP$1445,MATCH($A$3,DB_Typologies!$AQ$4:$AQ$1445,0)+$A501,MATCH(D$3,TQoL_Indexes!$B$8:$AK$8,0)),"")</f>
        <v/>
      </c>
      <c r="E501" s="86" t="str">
        <f>IFERROR(INDEX(DB_Typologies!$D$4:$AP$1445,MATCH($A$3,DB_Typologies!$AQ$4:$AQ$1445,0)+$A501,MATCH(E$3,TQoL_Indexes!$B$8:$AK$8,0)),"")</f>
        <v/>
      </c>
      <c r="F501" s="86" t="str">
        <f>IFERROR(INDEX(DB_Typologies!$D$4:$AP$1445,MATCH($A$3,DB_Typologies!$AQ$4:$AQ$1445,0)+$A501,MATCH(F$3,TQoL_Indexes!$B$8:$AK$8,0)),"")</f>
        <v/>
      </c>
      <c r="G501" s="86" t="str">
        <f>IFERROR(INDEX(DB_Typologies!$D$4:$AP$1445,MATCH($A$3,DB_Typologies!$AQ$4:$AQ$1445,0)+$A501,MATCH(G$3,TQoL_Indexes!$B$8:$AK$8,0)),"")</f>
        <v/>
      </c>
      <c r="H501" s="86" t="str">
        <f>IFERROR(INDEX(DB_Typologies!$D$4:$AP$1445,MATCH($A$3,DB_Typologies!$AQ$4:$AQ$1445,0)+$A501,MATCH(H$3,TQoL_Indexes!$B$8:$AK$8,0)),"")</f>
        <v/>
      </c>
      <c r="I501" s="86" t="str">
        <f>IFERROR(INDEX(DB_Typologies!$D$4:$AP$1445,MATCH($A$3,DB_Typologies!$AQ$4:$AQ$1445,0)+$A501,MATCH(I$3,TQoL_Indexes!$B$8:$AK$8,0)),"")</f>
        <v/>
      </c>
      <c r="J501" s="86" t="str">
        <f>IFERROR(INDEX(DB_Typologies!$D$4:$AP$1445,MATCH($A$3,DB_Typologies!$AQ$4:$AQ$1445,0)+$A501,MATCH(J$3,TQoL_Indexes!$B$8:$AK$8,0)),"")</f>
        <v/>
      </c>
      <c r="K501" s="86" t="str">
        <f>IFERROR(INDEX(DB_Typologies!$D$4:$AP$1445,MATCH($A$3,DB_Typologies!$AQ$4:$AQ$1445,0)+$A501,MATCH(K$3,TQoL_Indexes!$B$8:$AK$8,0)),"")</f>
        <v/>
      </c>
      <c r="L501" s="86" t="str">
        <f>IFERROR(INDEX(DB_Typologies!$D$4:$AP$1445,MATCH($A$3,DB_Typologies!$AQ$4:$AQ$1445,0)+$A501,MATCH(L$3,TQoL_Indexes!$B$8:$AK$8,0)),"")</f>
        <v/>
      </c>
      <c r="M501" s="86" t="str">
        <f>IFERROR(INDEX(DB_Typologies!$D$4:$AP$1445,MATCH($A$3,DB_Typologies!$AQ$4:$AQ$1445,0)+$A501,MATCH(M$3,TQoL_Indexes!$B$8:$AK$8,0)),"")</f>
        <v/>
      </c>
      <c r="N501" s="86" t="str">
        <f>IFERROR(INDEX(DB_Typologies!$D$4:$AP$1445,MATCH($A$3,DB_Typologies!$AQ$4:$AQ$1445,0)+$A501,MATCH(N$3,TQoL_Indexes!$B$8:$AK$8,0)),"")</f>
        <v/>
      </c>
      <c r="O501" s="86" t="str">
        <f>IFERROR(INDEX(DB_Typologies!$D$4:$AP$1445,MATCH($A$3,DB_Typologies!$AQ$4:$AQ$1445,0)+$A501,MATCH(O$3,TQoL_Indexes!$B$8:$AK$8,0)),"")</f>
        <v/>
      </c>
      <c r="P501" s="86" t="str">
        <f>IFERROR(INDEX(DB_Typologies!$D$4:$AP$1445,MATCH($A$3,DB_Typologies!$AQ$4:$AQ$1445,0)+$A501,MATCH(P$3,TQoL_Indexes!$B$8:$AK$8,0)),"")</f>
        <v/>
      </c>
      <c r="Q501" s="86" t="str">
        <f>IFERROR(INDEX(DB_Typologies!$D$4:$AP$1445,MATCH($A$3,DB_Typologies!$AQ$4:$AQ$1445,0)+$A501,MATCH(Q$3,TQoL_Indexes!$B$8:$AK$8,0)),"")</f>
        <v/>
      </c>
      <c r="R501" s="86" t="str">
        <f>IFERROR(INDEX(DB_Typologies!$D$4:$AP$1445,MATCH($A$3,DB_Typologies!$AQ$4:$AQ$1445,0)+$A501,MATCH(R$3,TQoL_Indexes!$B$8:$AK$8,0)),"")</f>
        <v/>
      </c>
      <c r="S501" s="86" t="str">
        <f>IFERROR(INDEX(DB_Typologies!$D$4:$AP$1445,MATCH($A$3,DB_Typologies!$AQ$4:$AQ$1445,0)+$A501,MATCH(S$3,TQoL_Indexes!$B$8:$AK$8,0)),"")</f>
        <v/>
      </c>
      <c r="T501" s="86" t="str">
        <f>IFERROR(INDEX(DB_Typologies!$D$4:$AP$1445,MATCH($A$3,DB_Typologies!$AQ$4:$AQ$1445,0)+$A501,MATCH(T$3,TQoL_Indexes!$B$8:$AK$8,0)),"")</f>
        <v/>
      </c>
      <c r="U501" s="86" t="str">
        <f>IFERROR(INDEX(DB_Typologies!$D$4:$AP$1445,MATCH($A$3,DB_Typologies!$AQ$4:$AQ$1445,0)+$A501,MATCH(U$3,TQoL_Indexes!$B$8:$AK$8,0)),"")</f>
        <v/>
      </c>
      <c r="V501" s="86" t="str">
        <f>IFERROR(INDEX(DB_Typologies!$D$4:$AP$1445,MATCH($A$3,DB_Typologies!$AQ$4:$AQ$1445,0)+$A501,MATCH(V$3,TQoL_Indexes!$B$8:$AK$8,0)),"")</f>
        <v/>
      </c>
      <c r="W501" s="86" t="str">
        <f>IFERROR(INDEX(DB_Typologies!$D$4:$AP$1445,MATCH($A$3,DB_Typologies!$AQ$4:$AQ$1445,0)+$A501,MATCH(W$3,TQoL_Indexes!$B$8:$AK$8,0)),"")</f>
        <v/>
      </c>
      <c r="X501" s="86" t="str">
        <f>IFERROR(INDEX(DB_Typologies!$D$4:$AP$1445,MATCH($A$3,DB_Typologies!$AQ$4:$AQ$1445,0)+$A501,MATCH(X$3,TQoL_Indexes!$B$8:$AK$8,0)),"")</f>
        <v/>
      </c>
      <c r="Y501" s="86" t="str">
        <f>IFERROR(INDEX(DB_Typologies!$D$4:$AP$1445,MATCH($A$3,DB_Typologies!$AQ$4:$AQ$1445,0)+$A501,MATCH(Y$3,TQoL_Indexes!$B$8:$AK$8,0)),"")</f>
        <v/>
      </c>
      <c r="Z501" s="86" t="str">
        <f>IFERROR(INDEX(DB_Typologies!$D$4:$AP$1445,MATCH($A$3,DB_Typologies!$AQ$4:$AQ$1445,0)+$A501,MATCH(Z$3,TQoL_Indexes!$B$8:$AK$8,0)),"")</f>
        <v/>
      </c>
      <c r="AA501" s="86" t="str">
        <f>IFERROR(INDEX(DB_Typologies!$D$4:$AP$1445,MATCH($A$3,DB_Typologies!$AQ$4:$AQ$1445,0)+$A501,MATCH(AA$3,TQoL_Indexes!$B$8:$AK$8,0)),"")</f>
        <v/>
      </c>
      <c r="AB501" s="86" t="str">
        <f>IFERROR(INDEX(DB_Typologies!$D$4:$AP$1445,MATCH($A$3,DB_Typologies!$AQ$4:$AQ$1445,0)+$A501,MATCH(AB$3,TQoL_Indexes!$B$8:$AK$8,0)),"")</f>
        <v/>
      </c>
      <c r="AC501" s="86" t="str">
        <f>IFERROR(INDEX(DB_Typologies!$D$4:$AP$1445,MATCH($A$3,DB_Typologies!$AQ$4:$AQ$1445,0)+$A501,MATCH(AC$3,TQoL_Indexes!$B$8:$AK$8,0)),"")</f>
        <v/>
      </c>
      <c r="AD501" s="86" t="str">
        <f>IFERROR(INDEX(DB_Typologies!$D$4:$AP$1445,MATCH($A$3,DB_Typologies!$AQ$4:$AQ$1445,0)+$A501,MATCH(AD$3,TQoL_Indexes!$B$8:$AK$8,0)),"")</f>
        <v/>
      </c>
      <c r="AE501" s="86" t="str">
        <f>IFERROR(INDEX(DB_Typologies!$D$4:$AP$1445,MATCH($A$3,DB_Typologies!$AQ$4:$AQ$1445,0)+$A501,MATCH(AE$3,TQoL_Indexes!$B$8:$AK$8,0)),"")</f>
        <v/>
      </c>
      <c r="AF501" s="86" t="str">
        <f>IFERROR(INDEX(DB_Typologies!$D$4:$AP$1445,MATCH($A$3,DB_Typologies!$AQ$4:$AQ$1445,0)+$A501,MATCH(AF$3,TQoL_Indexes!$B$8:$AK$8,0)),"")</f>
        <v/>
      </c>
      <c r="AG501" s="86" t="str">
        <f>IFERROR(INDEX(DB_Typologies!$D$4:$AP$1445,MATCH($A$3,DB_Typologies!$AQ$4:$AQ$1445,0)+$A501,MATCH(AG$3,TQoL_Indexes!$B$8:$AK$8,0)),"")</f>
        <v/>
      </c>
      <c r="AH501" s="86" t="str">
        <f>IFERROR(INDEX(DB_Typologies!$D$4:$AP$1445,MATCH($A$3,DB_Typologies!$AQ$4:$AQ$1445,0)+$A501,MATCH(AH$3,TQoL_Indexes!$B$8:$AK$8,0)),"")</f>
        <v/>
      </c>
      <c r="AI501" s="86" t="str">
        <f>IFERROR(INDEX(DB_Typologies!$D$4:$AP$1445,MATCH($A$3,DB_Typologies!$AQ$4:$AQ$1445,0)+$A501,MATCH(AI$3,TQoL_Indexes!$B$8:$AK$8,0)),"")</f>
        <v/>
      </c>
      <c r="AJ501" s="86" t="str">
        <f>IFERROR(INDEX(DB_Typologies!$D$4:$AP$1445,MATCH($A$3,DB_Typologies!$AQ$4:$AQ$1445,0)+$A501,MATCH(AJ$3,TQoL_Indexes!$B$8:$AK$8,0)),"")</f>
        <v/>
      </c>
      <c r="AK501" s="86" t="str">
        <f>IFERROR(INDEX(DB_Typologies!$D$4:$AP$1445,MATCH($A$3,DB_Typologies!$AQ$4:$AQ$1445,0)+$A501,MATCH(AK$3,TQoL_Indexes!$B$8:$AK$8,0)),"")</f>
        <v/>
      </c>
      <c r="AL501" s="86" t="str">
        <f>IFERROR(INDEX(DB_Typologies!$D$4:$AP$1445,MATCH($A$3,DB_Typologies!$AQ$4:$AQ$1445,0)+$A501,MATCH(AL$3,TQoL_Indexes!$B$8:$AK$8,0)),"")</f>
        <v/>
      </c>
      <c r="AM501" s="87" t="str">
        <f>IFERROR(INDEX(DB_Typologies!$D$4:$AP$1445,MATCH($A$3,DB_Typologies!$AQ$4:$AQ$1445,0)+$A501,MATCH(AM$3,TQoL_Indexes!$B$8:$AK$8,0)),"")</f>
        <v/>
      </c>
    </row>
    <row r="502" spans="1:39">
      <c r="A502" s="58" t="str">
        <f>IFERROR(IF(A501+1&lt;COUNTIF(DB_Typologies!$AQ$4:$AQ$1445,$A$3),A501+1,""),"")</f>
        <v/>
      </c>
      <c r="B502" s="120" t="str">
        <f>IFERROR(INDEX(DB_Typologies!$D$4:$AP$1445,MATCH($A$3,DB_Typologies!$AQ$4:$AQ$1445,0)+$A502,MATCH(B$3,TQoL_Indexes!$B$8:$AK$8,0)),"")</f>
        <v/>
      </c>
      <c r="C502" s="86" t="str">
        <f>IFERROR(INDEX(DB_Typologies!$D$4:$AP$1445,MATCH($A$3,DB_Typologies!$AQ$4:$AQ$1445,0)+$A502,MATCH(C$3,TQoL_Indexes!$B$8:$AK$8,0)),"")</f>
        <v/>
      </c>
      <c r="D502" s="87" t="str">
        <f>IFERROR(INDEX(DB_Typologies!$D$4:$AP$1445,MATCH($A$3,DB_Typologies!$AQ$4:$AQ$1445,0)+$A502,MATCH(D$3,TQoL_Indexes!$B$8:$AK$8,0)),"")</f>
        <v/>
      </c>
      <c r="E502" s="86" t="str">
        <f>IFERROR(INDEX(DB_Typologies!$D$4:$AP$1445,MATCH($A$3,DB_Typologies!$AQ$4:$AQ$1445,0)+$A502,MATCH(E$3,TQoL_Indexes!$B$8:$AK$8,0)),"")</f>
        <v/>
      </c>
      <c r="F502" s="86" t="str">
        <f>IFERROR(INDEX(DB_Typologies!$D$4:$AP$1445,MATCH($A$3,DB_Typologies!$AQ$4:$AQ$1445,0)+$A502,MATCH(F$3,TQoL_Indexes!$B$8:$AK$8,0)),"")</f>
        <v/>
      </c>
      <c r="G502" s="86" t="str">
        <f>IFERROR(INDEX(DB_Typologies!$D$4:$AP$1445,MATCH($A$3,DB_Typologies!$AQ$4:$AQ$1445,0)+$A502,MATCH(G$3,TQoL_Indexes!$B$8:$AK$8,0)),"")</f>
        <v/>
      </c>
      <c r="H502" s="86" t="str">
        <f>IFERROR(INDEX(DB_Typologies!$D$4:$AP$1445,MATCH($A$3,DB_Typologies!$AQ$4:$AQ$1445,0)+$A502,MATCH(H$3,TQoL_Indexes!$B$8:$AK$8,0)),"")</f>
        <v/>
      </c>
      <c r="I502" s="86" t="str">
        <f>IFERROR(INDEX(DB_Typologies!$D$4:$AP$1445,MATCH($A$3,DB_Typologies!$AQ$4:$AQ$1445,0)+$A502,MATCH(I$3,TQoL_Indexes!$B$8:$AK$8,0)),"")</f>
        <v/>
      </c>
      <c r="J502" s="86" t="str">
        <f>IFERROR(INDEX(DB_Typologies!$D$4:$AP$1445,MATCH($A$3,DB_Typologies!$AQ$4:$AQ$1445,0)+$A502,MATCH(J$3,TQoL_Indexes!$B$8:$AK$8,0)),"")</f>
        <v/>
      </c>
      <c r="K502" s="86" t="str">
        <f>IFERROR(INDEX(DB_Typologies!$D$4:$AP$1445,MATCH($A$3,DB_Typologies!$AQ$4:$AQ$1445,0)+$A502,MATCH(K$3,TQoL_Indexes!$B$8:$AK$8,0)),"")</f>
        <v/>
      </c>
      <c r="L502" s="86" t="str">
        <f>IFERROR(INDEX(DB_Typologies!$D$4:$AP$1445,MATCH($A$3,DB_Typologies!$AQ$4:$AQ$1445,0)+$A502,MATCH(L$3,TQoL_Indexes!$B$8:$AK$8,0)),"")</f>
        <v/>
      </c>
      <c r="M502" s="86" t="str">
        <f>IFERROR(INDEX(DB_Typologies!$D$4:$AP$1445,MATCH($A$3,DB_Typologies!$AQ$4:$AQ$1445,0)+$A502,MATCH(M$3,TQoL_Indexes!$B$8:$AK$8,0)),"")</f>
        <v/>
      </c>
      <c r="N502" s="86" t="str">
        <f>IFERROR(INDEX(DB_Typologies!$D$4:$AP$1445,MATCH($A$3,DB_Typologies!$AQ$4:$AQ$1445,0)+$A502,MATCH(N$3,TQoL_Indexes!$B$8:$AK$8,0)),"")</f>
        <v/>
      </c>
      <c r="O502" s="86" t="str">
        <f>IFERROR(INDEX(DB_Typologies!$D$4:$AP$1445,MATCH($A$3,DB_Typologies!$AQ$4:$AQ$1445,0)+$A502,MATCH(O$3,TQoL_Indexes!$B$8:$AK$8,0)),"")</f>
        <v/>
      </c>
      <c r="P502" s="86" t="str">
        <f>IFERROR(INDEX(DB_Typologies!$D$4:$AP$1445,MATCH($A$3,DB_Typologies!$AQ$4:$AQ$1445,0)+$A502,MATCH(P$3,TQoL_Indexes!$B$8:$AK$8,0)),"")</f>
        <v/>
      </c>
      <c r="Q502" s="86" t="str">
        <f>IFERROR(INDEX(DB_Typologies!$D$4:$AP$1445,MATCH($A$3,DB_Typologies!$AQ$4:$AQ$1445,0)+$A502,MATCH(Q$3,TQoL_Indexes!$B$8:$AK$8,0)),"")</f>
        <v/>
      </c>
      <c r="R502" s="86" t="str">
        <f>IFERROR(INDEX(DB_Typologies!$D$4:$AP$1445,MATCH($A$3,DB_Typologies!$AQ$4:$AQ$1445,0)+$A502,MATCH(R$3,TQoL_Indexes!$B$8:$AK$8,0)),"")</f>
        <v/>
      </c>
      <c r="S502" s="86" t="str">
        <f>IFERROR(INDEX(DB_Typologies!$D$4:$AP$1445,MATCH($A$3,DB_Typologies!$AQ$4:$AQ$1445,0)+$A502,MATCH(S$3,TQoL_Indexes!$B$8:$AK$8,0)),"")</f>
        <v/>
      </c>
      <c r="T502" s="86" t="str">
        <f>IFERROR(INDEX(DB_Typologies!$D$4:$AP$1445,MATCH($A$3,DB_Typologies!$AQ$4:$AQ$1445,0)+$A502,MATCH(T$3,TQoL_Indexes!$B$8:$AK$8,0)),"")</f>
        <v/>
      </c>
      <c r="U502" s="86" t="str">
        <f>IFERROR(INDEX(DB_Typologies!$D$4:$AP$1445,MATCH($A$3,DB_Typologies!$AQ$4:$AQ$1445,0)+$A502,MATCH(U$3,TQoL_Indexes!$B$8:$AK$8,0)),"")</f>
        <v/>
      </c>
      <c r="V502" s="86" t="str">
        <f>IFERROR(INDEX(DB_Typologies!$D$4:$AP$1445,MATCH($A$3,DB_Typologies!$AQ$4:$AQ$1445,0)+$A502,MATCH(V$3,TQoL_Indexes!$B$8:$AK$8,0)),"")</f>
        <v/>
      </c>
      <c r="W502" s="86" t="str">
        <f>IFERROR(INDEX(DB_Typologies!$D$4:$AP$1445,MATCH($A$3,DB_Typologies!$AQ$4:$AQ$1445,0)+$A502,MATCH(W$3,TQoL_Indexes!$B$8:$AK$8,0)),"")</f>
        <v/>
      </c>
      <c r="X502" s="86" t="str">
        <f>IFERROR(INDEX(DB_Typologies!$D$4:$AP$1445,MATCH($A$3,DB_Typologies!$AQ$4:$AQ$1445,0)+$A502,MATCH(X$3,TQoL_Indexes!$B$8:$AK$8,0)),"")</f>
        <v/>
      </c>
      <c r="Y502" s="86" t="str">
        <f>IFERROR(INDEX(DB_Typologies!$D$4:$AP$1445,MATCH($A$3,DB_Typologies!$AQ$4:$AQ$1445,0)+$A502,MATCH(Y$3,TQoL_Indexes!$B$8:$AK$8,0)),"")</f>
        <v/>
      </c>
      <c r="Z502" s="86" t="str">
        <f>IFERROR(INDEX(DB_Typologies!$D$4:$AP$1445,MATCH($A$3,DB_Typologies!$AQ$4:$AQ$1445,0)+$A502,MATCH(Z$3,TQoL_Indexes!$B$8:$AK$8,0)),"")</f>
        <v/>
      </c>
      <c r="AA502" s="86" t="str">
        <f>IFERROR(INDEX(DB_Typologies!$D$4:$AP$1445,MATCH($A$3,DB_Typologies!$AQ$4:$AQ$1445,0)+$A502,MATCH(AA$3,TQoL_Indexes!$B$8:$AK$8,0)),"")</f>
        <v/>
      </c>
      <c r="AB502" s="86" t="str">
        <f>IFERROR(INDEX(DB_Typologies!$D$4:$AP$1445,MATCH($A$3,DB_Typologies!$AQ$4:$AQ$1445,0)+$A502,MATCH(AB$3,TQoL_Indexes!$B$8:$AK$8,0)),"")</f>
        <v/>
      </c>
      <c r="AC502" s="86" t="str">
        <f>IFERROR(INDEX(DB_Typologies!$D$4:$AP$1445,MATCH($A$3,DB_Typologies!$AQ$4:$AQ$1445,0)+$A502,MATCH(AC$3,TQoL_Indexes!$B$8:$AK$8,0)),"")</f>
        <v/>
      </c>
      <c r="AD502" s="86" t="str">
        <f>IFERROR(INDEX(DB_Typologies!$D$4:$AP$1445,MATCH($A$3,DB_Typologies!$AQ$4:$AQ$1445,0)+$A502,MATCH(AD$3,TQoL_Indexes!$B$8:$AK$8,0)),"")</f>
        <v/>
      </c>
      <c r="AE502" s="86" t="str">
        <f>IFERROR(INDEX(DB_Typologies!$D$4:$AP$1445,MATCH($A$3,DB_Typologies!$AQ$4:$AQ$1445,0)+$A502,MATCH(AE$3,TQoL_Indexes!$B$8:$AK$8,0)),"")</f>
        <v/>
      </c>
      <c r="AF502" s="86" t="str">
        <f>IFERROR(INDEX(DB_Typologies!$D$4:$AP$1445,MATCH($A$3,DB_Typologies!$AQ$4:$AQ$1445,0)+$A502,MATCH(AF$3,TQoL_Indexes!$B$8:$AK$8,0)),"")</f>
        <v/>
      </c>
      <c r="AG502" s="86" t="str">
        <f>IFERROR(INDEX(DB_Typologies!$D$4:$AP$1445,MATCH($A$3,DB_Typologies!$AQ$4:$AQ$1445,0)+$A502,MATCH(AG$3,TQoL_Indexes!$B$8:$AK$8,0)),"")</f>
        <v/>
      </c>
      <c r="AH502" s="86" t="str">
        <f>IFERROR(INDEX(DB_Typologies!$D$4:$AP$1445,MATCH($A$3,DB_Typologies!$AQ$4:$AQ$1445,0)+$A502,MATCH(AH$3,TQoL_Indexes!$B$8:$AK$8,0)),"")</f>
        <v/>
      </c>
      <c r="AI502" s="86" t="str">
        <f>IFERROR(INDEX(DB_Typologies!$D$4:$AP$1445,MATCH($A$3,DB_Typologies!$AQ$4:$AQ$1445,0)+$A502,MATCH(AI$3,TQoL_Indexes!$B$8:$AK$8,0)),"")</f>
        <v/>
      </c>
      <c r="AJ502" s="86" t="str">
        <f>IFERROR(INDEX(DB_Typologies!$D$4:$AP$1445,MATCH($A$3,DB_Typologies!$AQ$4:$AQ$1445,0)+$A502,MATCH(AJ$3,TQoL_Indexes!$B$8:$AK$8,0)),"")</f>
        <v/>
      </c>
      <c r="AK502" s="86" t="str">
        <f>IFERROR(INDEX(DB_Typologies!$D$4:$AP$1445,MATCH($A$3,DB_Typologies!$AQ$4:$AQ$1445,0)+$A502,MATCH(AK$3,TQoL_Indexes!$B$8:$AK$8,0)),"")</f>
        <v/>
      </c>
      <c r="AL502" s="86" t="str">
        <f>IFERROR(INDEX(DB_Typologies!$D$4:$AP$1445,MATCH($A$3,DB_Typologies!$AQ$4:$AQ$1445,0)+$A502,MATCH(AL$3,TQoL_Indexes!$B$8:$AK$8,0)),"")</f>
        <v/>
      </c>
      <c r="AM502" s="87" t="str">
        <f>IFERROR(INDEX(DB_Typologies!$D$4:$AP$1445,MATCH($A$3,DB_Typologies!$AQ$4:$AQ$1445,0)+$A502,MATCH(AM$3,TQoL_Indexes!$B$8:$AK$8,0)),"")</f>
        <v/>
      </c>
    </row>
    <row r="503" spans="1:39">
      <c r="A503" s="58" t="str">
        <f>IFERROR(IF(A502+1&lt;COUNTIF(DB_Typologies!$AQ$4:$AQ$1445,$A$3),A502+1,""),"")</f>
        <v/>
      </c>
      <c r="B503" s="120" t="str">
        <f>IFERROR(INDEX(DB_Typologies!$D$4:$AP$1445,MATCH($A$3,DB_Typologies!$AQ$4:$AQ$1445,0)+$A503,MATCH(B$3,TQoL_Indexes!$B$8:$AK$8,0)),"")</f>
        <v/>
      </c>
      <c r="C503" s="86" t="str">
        <f>IFERROR(INDEX(DB_Typologies!$D$4:$AP$1445,MATCH($A$3,DB_Typologies!$AQ$4:$AQ$1445,0)+$A503,MATCH(C$3,TQoL_Indexes!$B$8:$AK$8,0)),"")</f>
        <v/>
      </c>
      <c r="D503" s="87" t="str">
        <f>IFERROR(INDEX(DB_Typologies!$D$4:$AP$1445,MATCH($A$3,DB_Typologies!$AQ$4:$AQ$1445,0)+$A503,MATCH(D$3,TQoL_Indexes!$B$8:$AK$8,0)),"")</f>
        <v/>
      </c>
      <c r="E503" s="86" t="str">
        <f>IFERROR(INDEX(DB_Typologies!$D$4:$AP$1445,MATCH($A$3,DB_Typologies!$AQ$4:$AQ$1445,0)+$A503,MATCH(E$3,TQoL_Indexes!$B$8:$AK$8,0)),"")</f>
        <v/>
      </c>
      <c r="F503" s="86" t="str">
        <f>IFERROR(INDEX(DB_Typologies!$D$4:$AP$1445,MATCH($A$3,DB_Typologies!$AQ$4:$AQ$1445,0)+$A503,MATCH(F$3,TQoL_Indexes!$B$8:$AK$8,0)),"")</f>
        <v/>
      </c>
      <c r="G503" s="86" t="str">
        <f>IFERROR(INDEX(DB_Typologies!$D$4:$AP$1445,MATCH($A$3,DB_Typologies!$AQ$4:$AQ$1445,0)+$A503,MATCH(G$3,TQoL_Indexes!$B$8:$AK$8,0)),"")</f>
        <v/>
      </c>
      <c r="H503" s="86" t="str">
        <f>IFERROR(INDEX(DB_Typologies!$D$4:$AP$1445,MATCH($A$3,DB_Typologies!$AQ$4:$AQ$1445,0)+$A503,MATCH(H$3,TQoL_Indexes!$B$8:$AK$8,0)),"")</f>
        <v/>
      </c>
      <c r="I503" s="86" t="str">
        <f>IFERROR(INDEX(DB_Typologies!$D$4:$AP$1445,MATCH($A$3,DB_Typologies!$AQ$4:$AQ$1445,0)+$A503,MATCH(I$3,TQoL_Indexes!$B$8:$AK$8,0)),"")</f>
        <v/>
      </c>
      <c r="J503" s="86" t="str">
        <f>IFERROR(INDEX(DB_Typologies!$D$4:$AP$1445,MATCH($A$3,DB_Typologies!$AQ$4:$AQ$1445,0)+$A503,MATCH(J$3,TQoL_Indexes!$B$8:$AK$8,0)),"")</f>
        <v/>
      </c>
      <c r="K503" s="86" t="str">
        <f>IFERROR(INDEX(DB_Typologies!$D$4:$AP$1445,MATCH($A$3,DB_Typologies!$AQ$4:$AQ$1445,0)+$A503,MATCH(K$3,TQoL_Indexes!$B$8:$AK$8,0)),"")</f>
        <v/>
      </c>
      <c r="L503" s="86" t="str">
        <f>IFERROR(INDEX(DB_Typologies!$D$4:$AP$1445,MATCH($A$3,DB_Typologies!$AQ$4:$AQ$1445,0)+$A503,MATCH(L$3,TQoL_Indexes!$B$8:$AK$8,0)),"")</f>
        <v/>
      </c>
      <c r="M503" s="86" t="str">
        <f>IFERROR(INDEX(DB_Typologies!$D$4:$AP$1445,MATCH($A$3,DB_Typologies!$AQ$4:$AQ$1445,0)+$A503,MATCH(M$3,TQoL_Indexes!$B$8:$AK$8,0)),"")</f>
        <v/>
      </c>
      <c r="N503" s="86" t="str">
        <f>IFERROR(INDEX(DB_Typologies!$D$4:$AP$1445,MATCH($A$3,DB_Typologies!$AQ$4:$AQ$1445,0)+$A503,MATCH(N$3,TQoL_Indexes!$B$8:$AK$8,0)),"")</f>
        <v/>
      </c>
      <c r="O503" s="86" t="str">
        <f>IFERROR(INDEX(DB_Typologies!$D$4:$AP$1445,MATCH($A$3,DB_Typologies!$AQ$4:$AQ$1445,0)+$A503,MATCH(O$3,TQoL_Indexes!$B$8:$AK$8,0)),"")</f>
        <v/>
      </c>
      <c r="P503" s="86" t="str">
        <f>IFERROR(INDEX(DB_Typologies!$D$4:$AP$1445,MATCH($A$3,DB_Typologies!$AQ$4:$AQ$1445,0)+$A503,MATCH(P$3,TQoL_Indexes!$B$8:$AK$8,0)),"")</f>
        <v/>
      </c>
      <c r="Q503" s="86" t="str">
        <f>IFERROR(INDEX(DB_Typologies!$D$4:$AP$1445,MATCH($A$3,DB_Typologies!$AQ$4:$AQ$1445,0)+$A503,MATCH(Q$3,TQoL_Indexes!$B$8:$AK$8,0)),"")</f>
        <v/>
      </c>
      <c r="R503" s="86" t="str">
        <f>IFERROR(INDEX(DB_Typologies!$D$4:$AP$1445,MATCH($A$3,DB_Typologies!$AQ$4:$AQ$1445,0)+$A503,MATCH(R$3,TQoL_Indexes!$B$8:$AK$8,0)),"")</f>
        <v/>
      </c>
      <c r="S503" s="86" t="str">
        <f>IFERROR(INDEX(DB_Typologies!$D$4:$AP$1445,MATCH($A$3,DB_Typologies!$AQ$4:$AQ$1445,0)+$A503,MATCH(S$3,TQoL_Indexes!$B$8:$AK$8,0)),"")</f>
        <v/>
      </c>
      <c r="T503" s="86" t="str">
        <f>IFERROR(INDEX(DB_Typologies!$D$4:$AP$1445,MATCH($A$3,DB_Typologies!$AQ$4:$AQ$1445,0)+$A503,MATCH(T$3,TQoL_Indexes!$B$8:$AK$8,0)),"")</f>
        <v/>
      </c>
      <c r="U503" s="86" t="str">
        <f>IFERROR(INDEX(DB_Typologies!$D$4:$AP$1445,MATCH($A$3,DB_Typologies!$AQ$4:$AQ$1445,0)+$A503,MATCH(U$3,TQoL_Indexes!$B$8:$AK$8,0)),"")</f>
        <v/>
      </c>
      <c r="V503" s="86" t="str">
        <f>IFERROR(INDEX(DB_Typologies!$D$4:$AP$1445,MATCH($A$3,DB_Typologies!$AQ$4:$AQ$1445,0)+$A503,MATCH(V$3,TQoL_Indexes!$B$8:$AK$8,0)),"")</f>
        <v/>
      </c>
      <c r="W503" s="86" t="str">
        <f>IFERROR(INDEX(DB_Typologies!$D$4:$AP$1445,MATCH($A$3,DB_Typologies!$AQ$4:$AQ$1445,0)+$A503,MATCH(W$3,TQoL_Indexes!$B$8:$AK$8,0)),"")</f>
        <v/>
      </c>
      <c r="X503" s="86" t="str">
        <f>IFERROR(INDEX(DB_Typologies!$D$4:$AP$1445,MATCH($A$3,DB_Typologies!$AQ$4:$AQ$1445,0)+$A503,MATCH(X$3,TQoL_Indexes!$B$8:$AK$8,0)),"")</f>
        <v/>
      </c>
      <c r="Y503" s="86" t="str">
        <f>IFERROR(INDEX(DB_Typologies!$D$4:$AP$1445,MATCH($A$3,DB_Typologies!$AQ$4:$AQ$1445,0)+$A503,MATCH(Y$3,TQoL_Indexes!$B$8:$AK$8,0)),"")</f>
        <v/>
      </c>
      <c r="Z503" s="86" t="str">
        <f>IFERROR(INDEX(DB_Typologies!$D$4:$AP$1445,MATCH($A$3,DB_Typologies!$AQ$4:$AQ$1445,0)+$A503,MATCH(Z$3,TQoL_Indexes!$B$8:$AK$8,0)),"")</f>
        <v/>
      </c>
      <c r="AA503" s="86" t="str">
        <f>IFERROR(INDEX(DB_Typologies!$D$4:$AP$1445,MATCH($A$3,DB_Typologies!$AQ$4:$AQ$1445,0)+$A503,MATCH(AA$3,TQoL_Indexes!$B$8:$AK$8,0)),"")</f>
        <v/>
      </c>
      <c r="AB503" s="86" t="str">
        <f>IFERROR(INDEX(DB_Typologies!$D$4:$AP$1445,MATCH($A$3,DB_Typologies!$AQ$4:$AQ$1445,0)+$A503,MATCH(AB$3,TQoL_Indexes!$B$8:$AK$8,0)),"")</f>
        <v/>
      </c>
      <c r="AC503" s="86" t="str">
        <f>IFERROR(INDEX(DB_Typologies!$D$4:$AP$1445,MATCH($A$3,DB_Typologies!$AQ$4:$AQ$1445,0)+$A503,MATCH(AC$3,TQoL_Indexes!$B$8:$AK$8,0)),"")</f>
        <v/>
      </c>
      <c r="AD503" s="86" t="str">
        <f>IFERROR(INDEX(DB_Typologies!$D$4:$AP$1445,MATCH($A$3,DB_Typologies!$AQ$4:$AQ$1445,0)+$A503,MATCH(AD$3,TQoL_Indexes!$B$8:$AK$8,0)),"")</f>
        <v/>
      </c>
      <c r="AE503" s="86" t="str">
        <f>IFERROR(INDEX(DB_Typologies!$D$4:$AP$1445,MATCH($A$3,DB_Typologies!$AQ$4:$AQ$1445,0)+$A503,MATCH(AE$3,TQoL_Indexes!$B$8:$AK$8,0)),"")</f>
        <v/>
      </c>
      <c r="AF503" s="86" t="str">
        <f>IFERROR(INDEX(DB_Typologies!$D$4:$AP$1445,MATCH($A$3,DB_Typologies!$AQ$4:$AQ$1445,0)+$A503,MATCH(AF$3,TQoL_Indexes!$B$8:$AK$8,0)),"")</f>
        <v/>
      </c>
      <c r="AG503" s="86" t="str">
        <f>IFERROR(INDEX(DB_Typologies!$D$4:$AP$1445,MATCH($A$3,DB_Typologies!$AQ$4:$AQ$1445,0)+$A503,MATCH(AG$3,TQoL_Indexes!$B$8:$AK$8,0)),"")</f>
        <v/>
      </c>
      <c r="AH503" s="86" t="str">
        <f>IFERROR(INDEX(DB_Typologies!$D$4:$AP$1445,MATCH($A$3,DB_Typologies!$AQ$4:$AQ$1445,0)+$A503,MATCH(AH$3,TQoL_Indexes!$B$8:$AK$8,0)),"")</f>
        <v/>
      </c>
      <c r="AI503" s="86" t="str">
        <f>IFERROR(INDEX(DB_Typologies!$D$4:$AP$1445,MATCH($A$3,DB_Typologies!$AQ$4:$AQ$1445,0)+$A503,MATCH(AI$3,TQoL_Indexes!$B$8:$AK$8,0)),"")</f>
        <v/>
      </c>
      <c r="AJ503" s="86" t="str">
        <f>IFERROR(INDEX(DB_Typologies!$D$4:$AP$1445,MATCH($A$3,DB_Typologies!$AQ$4:$AQ$1445,0)+$A503,MATCH(AJ$3,TQoL_Indexes!$B$8:$AK$8,0)),"")</f>
        <v/>
      </c>
      <c r="AK503" s="86" t="str">
        <f>IFERROR(INDEX(DB_Typologies!$D$4:$AP$1445,MATCH($A$3,DB_Typologies!$AQ$4:$AQ$1445,0)+$A503,MATCH(AK$3,TQoL_Indexes!$B$8:$AK$8,0)),"")</f>
        <v/>
      </c>
      <c r="AL503" s="86" t="str">
        <f>IFERROR(INDEX(DB_Typologies!$D$4:$AP$1445,MATCH($A$3,DB_Typologies!$AQ$4:$AQ$1445,0)+$A503,MATCH(AL$3,TQoL_Indexes!$B$8:$AK$8,0)),"")</f>
        <v/>
      </c>
      <c r="AM503" s="87" t="str">
        <f>IFERROR(INDEX(DB_Typologies!$D$4:$AP$1445,MATCH($A$3,DB_Typologies!$AQ$4:$AQ$1445,0)+$A503,MATCH(AM$3,TQoL_Indexes!$B$8:$AK$8,0)),"")</f>
        <v/>
      </c>
    </row>
    <row r="504" spans="1:39">
      <c r="A504" s="58" t="str">
        <f>IFERROR(IF(A503+1&lt;COUNTIF(DB_Typologies!$AQ$4:$AQ$1445,$A$3),A503+1,""),"")</f>
        <v/>
      </c>
      <c r="B504" s="120" t="str">
        <f>IFERROR(INDEX(DB_Typologies!$D$4:$AP$1445,MATCH($A$3,DB_Typologies!$AQ$4:$AQ$1445,0)+$A504,MATCH(B$3,TQoL_Indexes!$B$8:$AK$8,0)),"")</f>
        <v/>
      </c>
      <c r="C504" s="86" t="str">
        <f>IFERROR(INDEX(DB_Typologies!$D$4:$AP$1445,MATCH($A$3,DB_Typologies!$AQ$4:$AQ$1445,0)+$A504,MATCH(C$3,TQoL_Indexes!$B$8:$AK$8,0)),"")</f>
        <v/>
      </c>
      <c r="D504" s="87" t="str">
        <f>IFERROR(INDEX(DB_Typologies!$D$4:$AP$1445,MATCH($A$3,DB_Typologies!$AQ$4:$AQ$1445,0)+$A504,MATCH(D$3,TQoL_Indexes!$B$8:$AK$8,0)),"")</f>
        <v/>
      </c>
      <c r="E504" s="86" t="str">
        <f>IFERROR(INDEX(DB_Typologies!$D$4:$AP$1445,MATCH($A$3,DB_Typologies!$AQ$4:$AQ$1445,0)+$A504,MATCH(E$3,TQoL_Indexes!$B$8:$AK$8,0)),"")</f>
        <v/>
      </c>
      <c r="F504" s="86" t="str">
        <f>IFERROR(INDEX(DB_Typologies!$D$4:$AP$1445,MATCH($A$3,DB_Typologies!$AQ$4:$AQ$1445,0)+$A504,MATCH(F$3,TQoL_Indexes!$B$8:$AK$8,0)),"")</f>
        <v/>
      </c>
      <c r="G504" s="86" t="str">
        <f>IFERROR(INDEX(DB_Typologies!$D$4:$AP$1445,MATCH($A$3,DB_Typologies!$AQ$4:$AQ$1445,0)+$A504,MATCH(G$3,TQoL_Indexes!$B$8:$AK$8,0)),"")</f>
        <v/>
      </c>
      <c r="H504" s="86" t="str">
        <f>IFERROR(INDEX(DB_Typologies!$D$4:$AP$1445,MATCH($A$3,DB_Typologies!$AQ$4:$AQ$1445,0)+$A504,MATCH(H$3,TQoL_Indexes!$B$8:$AK$8,0)),"")</f>
        <v/>
      </c>
      <c r="I504" s="86" t="str">
        <f>IFERROR(INDEX(DB_Typologies!$D$4:$AP$1445,MATCH($A$3,DB_Typologies!$AQ$4:$AQ$1445,0)+$A504,MATCH(I$3,TQoL_Indexes!$B$8:$AK$8,0)),"")</f>
        <v/>
      </c>
      <c r="J504" s="86" t="str">
        <f>IFERROR(INDEX(DB_Typologies!$D$4:$AP$1445,MATCH($A$3,DB_Typologies!$AQ$4:$AQ$1445,0)+$A504,MATCH(J$3,TQoL_Indexes!$B$8:$AK$8,0)),"")</f>
        <v/>
      </c>
      <c r="K504" s="86" t="str">
        <f>IFERROR(INDEX(DB_Typologies!$D$4:$AP$1445,MATCH($A$3,DB_Typologies!$AQ$4:$AQ$1445,0)+$A504,MATCH(K$3,TQoL_Indexes!$B$8:$AK$8,0)),"")</f>
        <v/>
      </c>
      <c r="L504" s="86" t="str">
        <f>IFERROR(INDEX(DB_Typologies!$D$4:$AP$1445,MATCH($A$3,DB_Typologies!$AQ$4:$AQ$1445,0)+$A504,MATCH(L$3,TQoL_Indexes!$B$8:$AK$8,0)),"")</f>
        <v/>
      </c>
      <c r="M504" s="86" t="str">
        <f>IFERROR(INDEX(DB_Typologies!$D$4:$AP$1445,MATCH($A$3,DB_Typologies!$AQ$4:$AQ$1445,0)+$A504,MATCH(M$3,TQoL_Indexes!$B$8:$AK$8,0)),"")</f>
        <v/>
      </c>
      <c r="N504" s="86" t="str">
        <f>IFERROR(INDEX(DB_Typologies!$D$4:$AP$1445,MATCH($A$3,DB_Typologies!$AQ$4:$AQ$1445,0)+$A504,MATCH(N$3,TQoL_Indexes!$B$8:$AK$8,0)),"")</f>
        <v/>
      </c>
      <c r="O504" s="86" t="str">
        <f>IFERROR(INDEX(DB_Typologies!$D$4:$AP$1445,MATCH($A$3,DB_Typologies!$AQ$4:$AQ$1445,0)+$A504,MATCH(O$3,TQoL_Indexes!$B$8:$AK$8,0)),"")</f>
        <v/>
      </c>
      <c r="P504" s="86" t="str">
        <f>IFERROR(INDEX(DB_Typologies!$D$4:$AP$1445,MATCH($A$3,DB_Typologies!$AQ$4:$AQ$1445,0)+$A504,MATCH(P$3,TQoL_Indexes!$B$8:$AK$8,0)),"")</f>
        <v/>
      </c>
      <c r="Q504" s="86" t="str">
        <f>IFERROR(INDEX(DB_Typologies!$D$4:$AP$1445,MATCH($A$3,DB_Typologies!$AQ$4:$AQ$1445,0)+$A504,MATCH(Q$3,TQoL_Indexes!$B$8:$AK$8,0)),"")</f>
        <v/>
      </c>
      <c r="R504" s="86" t="str">
        <f>IFERROR(INDEX(DB_Typologies!$D$4:$AP$1445,MATCH($A$3,DB_Typologies!$AQ$4:$AQ$1445,0)+$A504,MATCH(R$3,TQoL_Indexes!$B$8:$AK$8,0)),"")</f>
        <v/>
      </c>
      <c r="S504" s="86" t="str">
        <f>IFERROR(INDEX(DB_Typologies!$D$4:$AP$1445,MATCH($A$3,DB_Typologies!$AQ$4:$AQ$1445,0)+$A504,MATCH(S$3,TQoL_Indexes!$B$8:$AK$8,0)),"")</f>
        <v/>
      </c>
      <c r="T504" s="86" t="str">
        <f>IFERROR(INDEX(DB_Typologies!$D$4:$AP$1445,MATCH($A$3,DB_Typologies!$AQ$4:$AQ$1445,0)+$A504,MATCH(T$3,TQoL_Indexes!$B$8:$AK$8,0)),"")</f>
        <v/>
      </c>
      <c r="U504" s="86" t="str">
        <f>IFERROR(INDEX(DB_Typologies!$D$4:$AP$1445,MATCH($A$3,DB_Typologies!$AQ$4:$AQ$1445,0)+$A504,MATCH(U$3,TQoL_Indexes!$B$8:$AK$8,0)),"")</f>
        <v/>
      </c>
      <c r="V504" s="86" t="str">
        <f>IFERROR(INDEX(DB_Typologies!$D$4:$AP$1445,MATCH($A$3,DB_Typologies!$AQ$4:$AQ$1445,0)+$A504,MATCH(V$3,TQoL_Indexes!$B$8:$AK$8,0)),"")</f>
        <v/>
      </c>
      <c r="W504" s="86" t="str">
        <f>IFERROR(INDEX(DB_Typologies!$D$4:$AP$1445,MATCH($A$3,DB_Typologies!$AQ$4:$AQ$1445,0)+$A504,MATCH(W$3,TQoL_Indexes!$B$8:$AK$8,0)),"")</f>
        <v/>
      </c>
      <c r="X504" s="86" t="str">
        <f>IFERROR(INDEX(DB_Typologies!$D$4:$AP$1445,MATCH($A$3,DB_Typologies!$AQ$4:$AQ$1445,0)+$A504,MATCH(X$3,TQoL_Indexes!$B$8:$AK$8,0)),"")</f>
        <v/>
      </c>
      <c r="Y504" s="86" t="str">
        <f>IFERROR(INDEX(DB_Typologies!$D$4:$AP$1445,MATCH($A$3,DB_Typologies!$AQ$4:$AQ$1445,0)+$A504,MATCH(Y$3,TQoL_Indexes!$B$8:$AK$8,0)),"")</f>
        <v/>
      </c>
      <c r="Z504" s="86" t="str">
        <f>IFERROR(INDEX(DB_Typologies!$D$4:$AP$1445,MATCH($A$3,DB_Typologies!$AQ$4:$AQ$1445,0)+$A504,MATCH(Z$3,TQoL_Indexes!$B$8:$AK$8,0)),"")</f>
        <v/>
      </c>
      <c r="AA504" s="86" t="str">
        <f>IFERROR(INDEX(DB_Typologies!$D$4:$AP$1445,MATCH($A$3,DB_Typologies!$AQ$4:$AQ$1445,0)+$A504,MATCH(AA$3,TQoL_Indexes!$B$8:$AK$8,0)),"")</f>
        <v/>
      </c>
      <c r="AB504" s="86" t="str">
        <f>IFERROR(INDEX(DB_Typologies!$D$4:$AP$1445,MATCH($A$3,DB_Typologies!$AQ$4:$AQ$1445,0)+$A504,MATCH(AB$3,TQoL_Indexes!$B$8:$AK$8,0)),"")</f>
        <v/>
      </c>
      <c r="AC504" s="86" t="str">
        <f>IFERROR(INDEX(DB_Typologies!$D$4:$AP$1445,MATCH($A$3,DB_Typologies!$AQ$4:$AQ$1445,0)+$A504,MATCH(AC$3,TQoL_Indexes!$B$8:$AK$8,0)),"")</f>
        <v/>
      </c>
      <c r="AD504" s="86" t="str">
        <f>IFERROR(INDEX(DB_Typologies!$D$4:$AP$1445,MATCH($A$3,DB_Typologies!$AQ$4:$AQ$1445,0)+$A504,MATCH(AD$3,TQoL_Indexes!$B$8:$AK$8,0)),"")</f>
        <v/>
      </c>
      <c r="AE504" s="86" t="str">
        <f>IFERROR(INDEX(DB_Typologies!$D$4:$AP$1445,MATCH($A$3,DB_Typologies!$AQ$4:$AQ$1445,0)+$A504,MATCH(AE$3,TQoL_Indexes!$B$8:$AK$8,0)),"")</f>
        <v/>
      </c>
      <c r="AF504" s="86" t="str">
        <f>IFERROR(INDEX(DB_Typologies!$D$4:$AP$1445,MATCH($A$3,DB_Typologies!$AQ$4:$AQ$1445,0)+$A504,MATCH(AF$3,TQoL_Indexes!$B$8:$AK$8,0)),"")</f>
        <v/>
      </c>
      <c r="AG504" s="86" t="str">
        <f>IFERROR(INDEX(DB_Typologies!$D$4:$AP$1445,MATCH($A$3,DB_Typologies!$AQ$4:$AQ$1445,0)+$A504,MATCH(AG$3,TQoL_Indexes!$B$8:$AK$8,0)),"")</f>
        <v/>
      </c>
      <c r="AH504" s="86" t="str">
        <f>IFERROR(INDEX(DB_Typologies!$D$4:$AP$1445,MATCH($A$3,DB_Typologies!$AQ$4:$AQ$1445,0)+$A504,MATCH(AH$3,TQoL_Indexes!$B$8:$AK$8,0)),"")</f>
        <v/>
      </c>
      <c r="AI504" s="86" t="str">
        <f>IFERROR(INDEX(DB_Typologies!$D$4:$AP$1445,MATCH($A$3,DB_Typologies!$AQ$4:$AQ$1445,0)+$A504,MATCH(AI$3,TQoL_Indexes!$B$8:$AK$8,0)),"")</f>
        <v/>
      </c>
      <c r="AJ504" s="86" t="str">
        <f>IFERROR(INDEX(DB_Typologies!$D$4:$AP$1445,MATCH($A$3,DB_Typologies!$AQ$4:$AQ$1445,0)+$A504,MATCH(AJ$3,TQoL_Indexes!$B$8:$AK$8,0)),"")</f>
        <v/>
      </c>
      <c r="AK504" s="86" t="str">
        <f>IFERROR(INDEX(DB_Typologies!$D$4:$AP$1445,MATCH($A$3,DB_Typologies!$AQ$4:$AQ$1445,0)+$A504,MATCH(AK$3,TQoL_Indexes!$B$8:$AK$8,0)),"")</f>
        <v/>
      </c>
      <c r="AL504" s="86" t="str">
        <f>IFERROR(INDEX(DB_Typologies!$D$4:$AP$1445,MATCH($A$3,DB_Typologies!$AQ$4:$AQ$1445,0)+$A504,MATCH(AL$3,TQoL_Indexes!$B$8:$AK$8,0)),"")</f>
        <v/>
      </c>
      <c r="AM504" s="87" t="str">
        <f>IFERROR(INDEX(DB_Typologies!$D$4:$AP$1445,MATCH($A$3,DB_Typologies!$AQ$4:$AQ$1445,0)+$A504,MATCH(AM$3,TQoL_Indexes!$B$8:$AK$8,0)),"")</f>
        <v/>
      </c>
    </row>
    <row r="505" spans="1:39">
      <c r="A505" s="58" t="str">
        <f>IFERROR(IF(A504+1&lt;COUNTIF(DB_Typologies!$AQ$4:$AQ$1445,$A$3),A504+1,""),"")</f>
        <v/>
      </c>
      <c r="B505" s="120" t="str">
        <f>IFERROR(INDEX(DB_Typologies!$D$4:$AP$1445,MATCH($A$3,DB_Typologies!$AQ$4:$AQ$1445,0)+$A505,MATCH(B$3,TQoL_Indexes!$B$8:$AK$8,0)),"")</f>
        <v/>
      </c>
      <c r="C505" s="86" t="str">
        <f>IFERROR(INDEX(DB_Typologies!$D$4:$AP$1445,MATCH($A$3,DB_Typologies!$AQ$4:$AQ$1445,0)+$A505,MATCH(C$3,TQoL_Indexes!$B$8:$AK$8,0)),"")</f>
        <v/>
      </c>
      <c r="D505" s="87" t="str">
        <f>IFERROR(INDEX(DB_Typologies!$D$4:$AP$1445,MATCH($A$3,DB_Typologies!$AQ$4:$AQ$1445,0)+$A505,MATCH(D$3,TQoL_Indexes!$B$8:$AK$8,0)),"")</f>
        <v/>
      </c>
      <c r="E505" s="86" t="str">
        <f>IFERROR(INDEX(DB_Typologies!$D$4:$AP$1445,MATCH($A$3,DB_Typologies!$AQ$4:$AQ$1445,0)+$A505,MATCH(E$3,TQoL_Indexes!$B$8:$AK$8,0)),"")</f>
        <v/>
      </c>
      <c r="F505" s="86" t="str">
        <f>IFERROR(INDEX(DB_Typologies!$D$4:$AP$1445,MATCH($A$3,DB_Typologies!$AQ$4:$AQ$1445,0)+$A505,MATCH(F$3,TQoL_Indexes!$B$8:$AK$8,0)),"")</f>
        <v/>
      </c>
      <c r="G505" s="86" t="str">
        <f>IFERROR(INDEX(DB_Typologies!$D$4:$AP$1445,MATCH($A$3,DB_Typologies!$AQ$4:$AQ$1445,0)+$A505,MATCH(G$3,TQoL_Indexes!$B$8:$AK$8,0)),"")</f>
        <v/>
      </c>
      <c r="H505" s="86" t="str">
        <f>IFERROR(INDEX(DB_Typologies!$D$4:$AP$1445,MATCH($A$3,DB_Typologies!$AQ$4:$AQ$1445,0)+$A505,MATCH(H$3,TQoL_Indexes!$B$8:$AK$8,0)),"")</f>
        <v/>
      </c>
      <c r="I505" s="86" t="str">
        <f>IFERROR(INDEX(DB_Typologies!$D$4:$AP$1445,MATCH($A$3,DB_Typologies!$AQ$4:$AQ$1445,0)+$A505,MATCH(I$3,TQoL_Indexes!$B$8:$AK$8,0)),"")</f>
        <v/>
      </c>
      <c r="J505" s="86" t="str">
        <f>IFERROR(INDEX(DB_Typologies!$D$4:$AP$1445,MATCH($A$3,DB_Typologies!$AQ$4:$AQ$1445,0)+$A505,MATCH(J$3,TQoL_Indexes!$B$8:$AK$8,0)),"")</f>
        <v/>
      </c>
      <c r="K505" s="86" t="str">
        <f>IFERROR(INDEX(DB_Typologies!$D$4:$AP$1445,MATCH($A$3,DB_Typologies!$AQ$4:$AQ$1445,0)+$A505,MATCH(K$3,TQoL_Indexes!$B$8:$AK$8,0)),"")</f>
        <v/>
      </c>
      <c r="L505" s="86" t="str">
        <f>IFERROR(INDEX(DB_Typologies!$D$4:$AP$1445,MATCH($A$3,DB_Typologies!$AQ$4:$AQ$1445,0)+$A505,MATCH(L$3,TQoL_Indexes!$B$8:$AK$8,0)),"")</f>
        <v/>
      </c>
      <c r="M505" s="86" t="str">
        <f>IFERROR(INDEX(DB_Typologies!$D$4:$AP$1445,MATCH($A$3,DB_Typologies!$AQ$4:$AQ$1445,0)+$A505,MATCH(M$3,TQoL_Indexes!$B$8:$AK$8,0)),"")</f>
        <v/>
      </c>
      <c r="N505" s="86" t="str">
        <f>IFERROR(INDEX(DB_Typologies!$D$4:$AP$1445,MATCH($A$3,DB_Typologies!$AQ$4:$AQ$1445,0)+$A505,MATCH(N$3,TQoL_Indexes!$B$8:$AK$8,0)),"")</f>
        <v/>
      </c>
      <c r="O505" s="86" t="str">
        <f>IFERROR(INDEX(DB_Typologies!$D$4:$AP$1445,MATCH($A$3,DB_Typologies!$AQ$4:$AQ$1445,0)+$A505,MATCH(O$3,TQoL_Indexes!$B$8:$AK$8,0)),"")</f>
        <v/>
      </c>
      <c r="P505" s="86" t="str">
        <f>IFERROR(INDEX(DB_Typologies!$D$4:$AP$1445,MATCH($A$3,DB_Typologies!$AQ$4:$AQ$1445,0)+$A505,MATCH(P$3,TQoL_Indexes!$B$8:$AK$8,0)),"")</f>
        <v/>
      </c>
      <c r="Q505" s="86" t="str">
        <f>IFERROR(INDEX(DB_Typologies!$D$4:$AP$1445,MATCH($A$3,DB_Typologies!$AQ$4:$AQ$1445,0)+$A505,MATCH(Q$3,TQoL_Indexes!$B$8:$AK$8,0)),"")</f>
        <v/>
      </c>
      <c r="R505" s="86" t="str">
        <f>IFERROR(INDEX(DB_Typologies!$D$4:$AP$1445,MATCH($A$3,DB_Typologies!$AQ$4:$AQ$1445,0)+$A505,MATCH(R$3,TQoL_Indexes!$B$8:$AK$8,0)),"")</f>
        <v/>
      </c>
      <c r="S505" s="86" t="str">
        <f>IFERROR(INDEX(DB_Typologies!$D$4:$AP$1445,MATCH($A$3,DB_Typologies!$AQ$4:$AQ$1445,0)+$A505,MATCH(S$3,TQoL_Indexes!$B$8:$AK$8,0)),"")</f>
        <v/>
      </c>
      <c r="T505" s="86" t="str">
        <f>IFERROR(INDEX(DB_Typologies!$D$4:$AP$1445,MATCH($A$3,DB_Typologies!$AQ$4:$AQ$1445,0)+$A505,MATCH(T$3,TQoL_Indexes!$B$8:$AK$8,0)),"")</f>
        <v/>
      </c>
      <c r="U505" s="86" t="str">
        <f>IFERROR(INDEX(DB_Typologies!$D$4:$AP$1445,MATCH($A$3,DB_Typologies!$AQ$4:$AQ$1445,0)+$A505,MATCH(U$3,TQoL_Indexes!$B$8:$AK$8,0)),"")</f>
        <v/>
      </c>
      <c r="V505" s="86" t="str">
        <f>IFERROR(INDEX(DB_Typologies!$D$4:$AP$1445,MATCH($A$3,DB_Typologies!$AQ$4:$AQ$1445,0)+$A505,MATCH(V$3,TQoL_Indexes!$B$8:$AK$8,0)),"")</f>
        <v/>
      </c>
      <c r="W505" s="86" t="str">
        <f>IFERROR(INDEX(DB_Typologies!$D$4:$AP$1445,MATCH($A$3,DB_Typologies!$AQ$4:$AQ$1445,0)+$A505,MATCH(W$3,TQoL_Indexes!$B$8:$AK$8,0)),"")</f>
        <v/>
      </c>
      <c r="X505" s="86" t="str">
        <f>IFERROR(INDEX(DB_Typologies!$D$4:$AP$1445,MATCH($A$3,DB_Typologies!$AQ$4:$AQ$1445,0)+$A505,MATCH(X$3,TQoL_Indexes!$B$8:$AK$8,0)),"")</f>
        <v/>
      </c>
      <c r="Y505" s="86" t="str">
        <f>IFERROR(INDEX(DB_Typologies!$D$4:$AP$1445,MATCH($A$3,DB_Typologies!$AQ$4:$AQ$1445,0)+$A505,MATCH(Y$3,TQoL_Indexes!$B$8:$AK$8,0)),"")</f>
        <v/>
      </c>
      <c r="Z505" s="86" t="str">
        <f>IFERROR(INDEX(DB_Typologies!$D$4:$AP$1445,MATCH($A$3,DB_Typologies!$AQ$4:$AQ$1445,0)+$A505,MATCH(Z$3,TQoL_Indexes!$B$8:$AK$8,0)),"")</f>
        <v/>
      </c>
      <c r="AA505" s="86" t="str">
        <f>IFERROR(INDEX(DB_Typologies!$D$4:$AP$1445,MATCH($A$3,DB_Typologies!$AQ$4:$AQ$1445,0)+$A505,MATCH(AA$3,TQoL_Indexes!$B$8:$AK$8,0)),"")</f>
        <v/>
      </c>
      <c r="AB505" s="86" t="str">
        <f>IFERROR(INDEX(DB_Typologies!$D$4:$AP$1445,MATCH($A$3,DB_Typologies!$AQ$4:$AQ$1445,0)+$A505,MATCH(AB$3,TQoL_Indexes!$B$8:$AK$8,0)),"")</f>
        <v/>
      </c>
      <c r="AC505" s="86" t="str">
        <f>IFERROR(INDEX(DB_Typologies!$D$4:$AP$1445,MATCH($A$3,DB_Typologies!$AQ$4:$AQ$1445,0)+$A505,MATCH(AC$3,TQoL_Indexes!$B$8:$AK$8,0)),"")</f>
        <v/>
      </c>
      <c r="AD505" s="86" t="str">
        <f>IFERROR(INDEX(DB_Typologies!$D$4:$AP$1445,MATCH($A$3,DB_Typologies!$AQ$4:$AQ$1445,0)+$A505,MATCH(AD$3,TQoL_Indexes!$B$8:$AK$8,0)),"")</f>
        <v/>
      </c>
      <c r="AE505" s="86" t="str">
        <f>IFERROR(INDEX(DB_Typologies!$D$4:$AP$1445,MATCH($A$3,DB_Typologies!$AQ$4:$AQ$1445,0)+$A505,MATCH(AE$3,TQoL_Indexes!$B$8:$AK$8,0)),"")</f>
        <v/>
      </c>
      <c r="AF505" s="86" t="str">
        <f>IFERROR(INDEX(DB_Typologies!$D$4:$AP$1445,MATCH($A$3,DB_Typologies!$AQ$4:$AQ$1445,0)+$A505,MATCH(AF$3,TQoL_Indexes!$B$8:$AK$8,0)),"")</f>
        <v/>
      </c>
      <c r="AG505" s="86" t="str">
        <f>IFERROR(INDEX(DB_Typologies!$D$4:$AP$1445,MATCH($A$3,DB_Typologies!$AQ$4:$AQ$1445,0)+$A505,MATCH(AG$3,TQoL_Indexes!$B$8:$AK$8,0)),"")</f>
        <v/>
      </c>
      <c r="AH505" s="86" t="str">
        <f>IFERROR(INDEX(DB_Typologies!$D$4:$AP$1445,MATCH($A$3,DB_Typologies!$AQ$4:$AQ$1445,0)+$A505,MATCH(AH$3,TQoL_Indexes!$B$8:$AK$8,0)),"")</f>
        <v/>
      </c>
      <c r="AI505" s="86" t="str">
        <f>IFERROR(INDEX(DB_Typologies!$D$4:$AP$1445,MATCH($A$3,DB_Typologies!$AQ$4:$AQ$1445,0)+$A505,MATCH(AI$3,TQoL_Indexes!$B$8:$AK$8,0)),"")</f>
        <v/>
      </c>
      <c r="AJ505" s="86" t="str">
        <f>IFERROR(INDEX(DB_Typologies!$D$4:$AP$1445,MATCH($A$3,DB_Typologies!$AQ$4:$AQ$1445,0)+$A505,MATCH(AJ$3,TQoL_Indexes!$B$8:$AK$8,0)),"")</f>
        <v/>
      </c>
      <c r="AK505" s="86" t="str">
        <f>IFERROR(INDEX(DB_Typologies!$D$4:$AP$1445,MATCH($A$3,DB_Typologies!$AQ$4:$AQ$1445,0)+$A505,MATCH(AK$3,TQoL_Indexes!$B$8:$AK$8,0)),"")</f>
        <v/>
      </c>
      <c r="AL505" s="86" t="str">
        <f>IFERROR(INDEX(DB_Typologies!$D$4:$AP$1445,MATCH($A$3,DB_Typologies!$AQ$4:$AQ$1445,0)+$A505,MATCH(AL$3,TQoL_Indexes!$B$8:$AK$8,0)),"")</f>
        <v/>
      </c>
      <c r="AM505" s="87" t="str">
        <f>IFERROR(INDEX(DB_Typologies!$D$4:$AP$1445,MATCH($A$3,DB_Typologies!$AQ$4:$AQ$1445,0)+$A505,MATCH(AM$3,TQoL_Indexes!$B$8:$AK$8,0)),"")</f>
        <v/>
      </c>
    </row>
    <row r="506" spans="1:39">
      <c r="A506" s="58" t="str">
        <f>IFERROR(IF(A505+1&lt;COUNTIF(DB_Typologies!$AQ$4:$AQ$1445,$A$3),A505+1,""),"")</f>
        <v/>
      </c>
      <c r="B506" s="120" t="str">
        <f>IFERROR(INDEX(DB_Typologies!$D$4:$AP$1445,MATCH($A$3,DB_Typologies!$AQ$4:$AQ$1445,0)+$A506,MATCH(B$3,TQoL_Indexes!$B$8:$AK$8,0)),"")</f>
        <v/>
      </c>
      <c r="C506" s="86" t="str">
        <f>IFERROR(INDEX(DB_Typologies!$D$4:$AP$1445,MATCH($A$3,DB_Typologies!$AQ$4:$AQ$1445,0)+$A506,MATCH(C$3,TQoL_Indexes!$B$8:$AK$8,0)),"")</f>
        <v/>
      </c>
      <c r="D506" s="87" t="str">
        <f>IFERROR(INDEX(DB_Typologies!$D$4:$AP$1445,MATCH($A$3,DB_Typologies!$AQ$4:$AQ$1445,0)+$A506,MATCH(D$3,TQoL_Indexes!$B$8:$AK$8,0)),"")</f>
        <v/>
      </c>
      <c r="E506" s="86" t="str">
        <f>IFERROR(INDEX(DB_Typologies!$D$4:$AP$1445,MATCH($A$3,DB_Typologies!$AQ$4:$AQ$1445,0)+$A506,MATCH(E$3,TQoL_Indexes!$B$8:$AK$8,0)),"")</f>
        <v/>
      </c>
      <c r="F506" s="86" t="str">
        <f>IFERROR(INDEX(DB_Typologies!$D$4:$AP$1445,MATCH($A$3,DB_Typologies!$AQ$4:$AQ$1445,0)+$A506,MATCH(F$3,TQoL_Indexes!$B$8:$AK$8,0)),"")</f>
        <v/>
      </c>
      <c r="G506" s="86" t="str">
        <f>IFERROR(INDEX(DB_Typologies!$D$4:$AP$1445,MATCH($A$3,DB_Typologies!$AQ$4:$AQ$1445,0)+$A506,MATCH(G$3,TQoL_Indexes!$B$8:$AK$8,0)),"")</f>
        <v/>
      </c>
      <c r="H506" s="86" t="str">
        <f>IFERROR(INDEX(DB_Typologies!$D$4:$AP$1445,MATCH($A$3,DB_Typologies!$AQ$4:$AQ$1445,0)+$A506,MATCH(H$3,TQoL_Indexes!$B$8:$AK$8,0)),"")</f>
        <v/>
      </c>
      <c r="I506" s="86" t="str">
        <f>IFERROR(INDEX(DB_Typologies!$D$4:$AP$1445,MATCH($A$3,DB_Typologies!$AQ$4:$AQ$1445,0)+$A506,MATCH(I$3,TQoL_Indexes!$B$8:$AK$8,0)),"")</f>
        <v/>
      </c>
      <c r="J506" s="86" t="str">
        <f>IFERROR(INDEX(DB_Typologies!$D$4:$AP$1445,MATCH($A$3,DB_Typologies!$AQ$4:$AQ$1445,0)+$A506,MATCH(J$3,TQoL_Indexes!$B$8:$AK$8,0)),"")</f>
        <v/>
      </c>
      <c r="K506" s="86" t="str">
        <f>IFERROR(INDEX(DB_Typologies!$D$4:$AP$1445,MATCH($A$3,DB_Typologies!$AQ$4:$AQ$1445,0)+$A506,MATCH(K$3,TQoL_Indexes!$B$8:$AK$8,0)),"")</f>
        <v/>
      </c>
      <c r="L506" s="86" t="str">
        <f>IFERROR(INDEX(DB_Typologies!$D$4:$AP$1445,MATCH($A$3,DB_Typologies!$AQ$4:$AQ$1445,0)+$A506,MATCH(L$3,TQoL_Indexes!$B$8:$AK$8,0)),"")</f>
        <v/>
      </c>
      <c r="M506" s="86" t="str">
        <f>IFERROR(INDEX(DB_Typologies!$D$4:$AP$1445,MATCH($A$3,DB_Typologies!$AQ$4:$AQ$1445,0)+$A506,MATCH(M$3,TQoL_Indexes!$B$8:$AK$8,0)),"")</f>
        <v/>
      </c>
      <c r="N506" s="86" t="str">
        <f>IFERROR(INDEX(DB_Typologies!$D$4:$AP$1445,MATCH($A$3,DB_Typologies!$AQ$4:$AQ$1445,0)+$A506,MATCH(N$3,TQoL_Indexes!$B$8:$AK$8,0)),"")</f>
        <v/>
      </c>
      <c r="O506" s="86" t="str">
        <f>IFERROR(INDEX(DB_Typologies!$D$4:$AP$1445,MATCH($A$3,DB_Typologies!$AQ$4:$AQ$1445,0)+$A506,MATCH(O$3,TQoL_Indexes!$B$8:$AK$8,0)),"")</f>
        <v/>
      </c>
      <c r="P506" s="86" t="str">
        <f>IFERROR(INDEX(DB_Typologies!$D$4:$AP$1445,MATCH($A$3,DB_Typologies!$AQ$4:$AQ$1445,0)+$A506,MATCH(P$3,TQoL_Indexes!$B$8:$AK$8,0)),"")</f>
        <v/>
      </c>
      <c r="Q506" s="86" t="str">
        <f>IFERROR(INDEX(DB_Typologies!$D$4:$AP$1445,MATCH($A$3,DB_Typologies!$AQ$4:$AQ$1445,0)+$A506,MATCH(Q$3,TQoL_Indexes!$B$8:$AK$8,0)),"")</f>
        <v/>
      </c>
      <c r="R506" s="86" t="str">
        <f>IFERROR(INDEX(DB_Typologies!$D$4:$AP$1445,MATCH($A$3,DB_Typologies!$AQ$4:$AQ$1445,0)+$A506,MATCH(R$3,TQoL_Indexes!$B$8:$AK$8,0)),"")</f>
        <v/>
      </c>
      <c r="S506" s="86" t="str">
        <f>IFERROR(INDEX(DB_Typologies!$D$4:$AP$1445,MATCH($A$3,DB_Typologies!$AQ$4:$AQ$1445,0)+$A506,MATCH(S$3,TQoL_Indexes!$B$8:$AK$8,0)),"")</f>
        <v/>
      </c>
      <c r="T506" s="86" t="str">
        <f>IFERROR(INDEX(DB_Typologies!$D$4:$AP$1445,MATCH($A$3,DB_Typologies!$AQ$4:$AQ$1445,0)+$A506,MATCH(T$3,TQoL_Indexes!$B$8:$AK$8,0)),"")</f>
        <v/>
      </c>
      <c r="U506" s="86" t="str">
        <f>IFERROR(INDEX(DB_Typologies!$D$4:$AP$1445,MATCH($A$3,DB_Typologies!$AQ$4:$AQ$1445,0)+$A506,MATCH(U$3,TQoL_Indexes!$B$8:$AK$8,0)),"")</f>
        <v/>
      </c>
      <c r="V506" s="86" t="str">
        <f>IFERROR(INDEX(DB_Typologies!$D$4:$AP$1445,MATCH($A$3,DB_Typologies!$AQ$4:$AQ$1445,0)+$A506,MATCH(V$3,TQoL_Indexes!$B$8:$AK$8,0)),"")</f>
        <v/>
      </c>
      <c r="W506" s="86" t="str">
        <f>IFERROR(INDEX(DB_Typologies!$D$4:$AP$1445,MATCH($A$3,DB_Typologies!$AQ$4:$AQ$1445,0)+$A506,MATCH(W$3,TQoL_Indexes!$B$8:$AK$8,0)),"")</f>
        <v/>
      </c>
      <c r="X506" s="86" t="str">
        <f>IFERROR(INDEX(DB_Typologies!$D$4:$AP$1445,MATCH($A$3,DB_Typologies!$AQ$4:$AQ$1445,0)+$A506,MATCH(X$3,TQoL_Indexes!$B$8:$AK$8,0)),"")</f>
        <v/>
      </c>
      <c r="Y506" s="86" t="str">
        <f>IFERROR(INDEX(DB_Typologies!$D$4:$AP$1445,MATCH($A$3,DB_Typologies!$AQ$4:$AQ$1445,0)+$A506,MATCH(Y$3,TQoL_Indexes!$B$8:$AK$8,0)),"")</f>
        <v/>
      </c>
      <c r="Z506" s="86" t="str">
        <f>IFERROR(INDEX(DB_Typologies!$D$4:$AP$1445,MATCH($A$3,DB_Typologies!$AQ$4:$AQ$1445,0)+$A506,MATCH(Z$3,TQoL_Indexes!$B$8:$AK$8,0)),"")</f>
        <v/>
      </c>
      <c r="AA506" s="86" t="str">
        <f>IFERROR(INDEX(DB_Typologies!$D$4:$AP$1445,MATCH($A$3,DB_Typologies!$AQ$4:$AQ$1445,0)+$A506,MATCH(AA$3,TQoL_Indexes!$B$8:$AK$8,0)),"")</f>
        <v/>
      </c>
      <c r="AB506" s="86" t="str">
        <f>IFERROR(INDEX(DB_Typologies!$D$4:$AP$1445,MATCH($A$3,DB_Typologies!$AQ$4:$AQ$1445,0)+$A506,MATCH(AB$3,TQoL_Indexes!$B$8:$AK$8,0)),"")</f>
        <v/>
      </c>
      <c r="AC506" s="86" t="str">
        <f>IFERROR(INDEX(DB_Typologies!$D$4:$AP$1445,MATCH($A$3,DB_Typologies!$AQ$4:$AQ$1445,0)+$A506,MATCH(AC$3,TQoL_Indexes!$B$8:$AK$8,0)),"")</f>
        <v/>
      </c>
      <c r="AD506" s="86" t="str">
        <f>IFERROR(INDEX(DB_Typologies!$D$4:$AP$1445,MATCH($A$3,DB_Typologies!$AQ$4:$AQ$1445,0)+$A506,MATCH(AD$3,TQoL_Indexes!$B$8:$AK$8,0)),"")</f>
        <v/>
      </c>
      <c r="AE506" s="86" t="str">
        <f>IFERROR(INDEX(DB_Typologies!$D$4:$AP$1445,MATCH($A$3,DB_Typologies!$AQ$4:$AQ$1445,0)+$A506,MATCH(AE$3,TQoL_Indexes!$B$8:$AK$8,0)),"")</f>
        <v/>
      </c>
      <c r="AF506" s="86" t="str">
        <f>IFERROR(INDEX(DB_Typologies!$D$4:$AP$1445,MATCH($A$3,DB_Typologies!$AQ$4:$AQ$1445,0)+$A506,MATCH(AF$3,TQoL_Indexes!$B$8:$AK$8,0)),"")</f>
        <v/>
      </c>
      <c r="AG506" s="86" t="str">
        <f>IFERROR(INDEX(DB_Typologies!$D$4:$AP$1445,MATCH($A$3,DB_Typologies!$AQ$4:$AQ$1445,0)+$A506,MATCH(AG$3,TQoL_Indexes!$B$8:$AK$8,0)),"")</f>
        <v/>
      </c>
      <c r="AH506" s="86" t="str">
        <f>IFERROR(INDEX(DB_Typologies!$D$4:$AP$1445,MATCH($A$3,DB_Typologies!$AQ$4:$AQ$1445,0)+$A506,MATCH(AH$3,TQoL_Indexes!$B$8:$AK$8,0)),"")</f>
        <v/>
      </c>
      <c r="AI506" s="86" t="str">
        <f>IFERROR(INDEX(DB_Typologies!$D$4:$AP$1445,MATCH($A$3,DB_Typologies!$AQ$4:$AQ$1445,0)+$A506,MATCH(AI$3,TQoL_Indexes!$B$8:$AK$8,0)),"")</f>
        <v/>
      </c>
      <c r="AJ506" s="86" t="str">
        <f>IFERROR(INDEX(DB_Typologies!$D$4:$AP$1445,MATCH($A$3,DB_Typologies!$AQ$4:$AQ$1445,0)+$A506,MATCH(AJ$3,TQoL_Indexes!$B$8:$AK$8,0)),"")</f>
        <v/>
      </c>
      <c r="AK506" s="86" t="str">
        <f>IFERROR(INDEX(DB_Typologies!$D$4:$AP$1445,MATCH($A$3,DB_Typologies!$AQ$4:$AQ$1445,0)+$A506,MATCH(AK$3,TQoL_Indexes!$B$8:$AK$8,0)),"")</f>
        <v/>
      </c>
      <c r="AL506" s="86" t="str">
        <f>IFERROR(INDEX(DB_Typologies!$D$4:$AP$1445,MATCH($A$3,DB_Typologies!$AQ$4:$AQ$1445,0)+$A506,MATCH(AL$3,TQoL_Indexes!$B$8:$AK$8,0)),"")</f>
        <v/>
      </c>
      <c r="AM506" s="87" t="str">
        <f>IFERROR(INDEX(DB_Typologies!$D$4:$AP$1445,MATCH($A$3,DB_Typologies!$AQ$4:$AQ$1445,0)+$A506,MATCH(AM$3,TQoL_Indexes!$B$8:$AK$8,0)),"")</f>
        <v/>
      </c>
    </row>
    <row r="507" spans="1:39">
      <c r="A507" s="58" t="str">
        <f>IFERROR(IF(A506+1&lt;COUNTIF(DB_Typologies!$AQ$4:$AQ$1445,$A$3),A506+1,""),"")</f>
        <v/>
      </c>
      <c r="B507" s="120" t="str">
        <f>IFERROR(INDEX(DB_Typologies!$D$4:$AP$1445,MATCH($A$3,DB_Typologies!$AQ$4:$AQ$1445,0)+$A507,MATCH(B$3,TQoL_Indexes!$B$8:$AK$8,0)),"")</f>
        <v/>
      </c>
      <c r="C507" s="86" t="str">
        <f>IFERROR(INDEX(DB_Typologies!$D$4:$AP$1445,MATCH($A$3,DB_Typologies!$AQ$4:$AQ$1445,0)+$A507,MATCH(C$3,TQoL_Indexes!$B$8:$AK$8,0)),"")</f>
        <v/>
      </c>
      <c r="D507" s="87" t="str">
        <f>IFERROR(INDEX(DB_Typologies!$D$4:$AP$1445,MATCH($A$3,DB_Typologies!$AQ$4:$AQ$1445,0)+$A507,MATCH(D$3,TQoL_Indexes!$B$8:$AK$8,0)),"")</f>
        <v/>
      </c>
      <c r="E507" s="86" t="str">
        <f>IFERROR(INDEX(DB_Typologies!$D$4:$AP$1445,MATCH($A$3,DB_Typologies!$AQ$4:$AQ$1445,0)+$A507,MATCH(E$3,TQoL_Indexes!$B$8:$AK$8,0)),"")</f>
        <v/>
      </c>
      <c r="F507" s="86" t="str">
        <f>IFERROR(INDEX(DB_Typologies!$D$4:$AP$1445,MATCH($A$3,DB_Typologies!$AQ$4:$AQ$1445,0)+$A507,MATCH(F$3,TQoL_Indexes!$B$8:$AK$8,0)),"")</f>
        <v/>
      </c>
      <c r="G507" s="86" t="str">
        <f>IFERROR(INDEX(DB_Typologies!$D$4:$AP$1445,MATCH($A$3,DB_Typologies!$AQ$4:$AQ$1445,0)+$A507,MATCH(G$3,TQoL_Indexes!$B$8:$AK$8,0)),"")</f>
        <v/>
      </c>
      <c r="H507" s="86" t="str">
        <f>IFERROR(INDEX(DB_Typologies!$D$4:$AP$1445,MATCH($A$3,DB_Typologies!$AQ$4:$AQ$1445,0)+$A507,MATCH(H$3,TQoL_Indexes!$B$8:$AK$8,0)),"")</f>
        <v/>
      </c>
      <c r="I507" s="86" t="str">
        <f>IFERROR(INDEX(DB_Typologies!$D$4:$AP$1445,MATCH($A$3,DB_Typologies!$AQ$4:$AQ$1445,0)+$A507,MATCH(I$3,TQoL_Indexes!$B$8:$AK$8,0)),"")</f>
        <v/>
      </c>
      <c r="J507" s="86" t="str">
        <f>IFERROR(INDEX(DB_Typologies!$D$4:$AP$1445,MATCH($A$3,DB_Typologies!$AQ$4:$AQ$1445,0)+$A507,MATCH(J$3,TQoL_Indexes!$B$8:$AK$8,0)),"")</f>
        <v/>
      </c>
      <c r="K507" s="86" t="str">
        <f>IFERROR(INDEX(DB_Typologies!$D$4:$AP$1445,MATCH($A$3,DB_Typologies!$AQ$4:$AQ$1445,0)+$A507,MATCH(K$3,TQoL_Indexes!$B$8:$AK$8,0)),"")</f>
        <v/>
      </c>
      <c r="L507" s="86" t="str">
        <f>IFERROR(INDEX(DB_Typologies!$D$4:$AP$1445,MATCH($A$3,DB_Typologies!$AQ$4:$AQ$1445,0)+$A507,MATCH(L$3,TQoL_Indexes!$B$8:$AK$8,0)),"")</f>
        <v/>
      </c>
      <c r="M507" s="86" t="str">
        <f>IFERROR(INDEX(DB_Typologies!$D$4:$AP$1445,MATCH($A$3,DB_Typologies!$AQ$4:$AQ$1445,0)+$A507,MATCH(M$3,TQoL_Indexes!$B$8:$AK$8,0)),"")</f>
        <v/>
      </c>
      <c r="N507" s="86" t="str">
        <f>IFERROR(INDEX(DB_Typologies!$D$4:$AP$1445,MATCH($A$3,DB_Typologies!$AQ$4:$AQ$1445,0)+$A507,MATCH(N$3,TQoL_Indexes!$B$8:$AK$8,0)),"")</f>
        <v/>
      </c>
      <c r="O507" s="86" t="str">
        <f>IFERROR(INDEX(DB_Typologies!$D$4:$AP$1445,MATCH($A$3,DB_Typologies!$AQ$4:$AQ$1445,0)+$A507,MATCH(O$3,TQoL_Indexes!$B$8:$AK$8,0)),"")</f>
        <v/>
      </c>
      <c r="P507" s="86" t="str">
        <f>IFERROR(INDEX(DB_Typologies!$D$4:$AP$1445,MATCH($A$3,DB_Typologies!$AQ$4:$AQ$1445,0)+$A507,MATCH(P$3,TQoL_Indexes!$B$8:$AK$8,0)),"")</f>
        <v/>
      </c>
      <c r="Q507" s="86" t="str">
        <f>IFERROR(INDEX(DB_Typologies!$D$4:$AP$1445,MATCH($A$3,DB_Typologies!$AQ$4:$AQ$1445,0)+$A507,MATCH(Q$3,TQoL_Indexes!$B$8:$AK$8,0)),"")</f>
        <v/>
      </c>
      <c r="R507" s="86" t="str">
        <f>IFERROR(INDEX(DB_Typologies!$D$4:$AP$1445,MATCH($A$3,DB_Typologies!$AQ$4:$AQ$1445,0)+$A507,MATCH(R$3,TQoL_Indexes!$B$8:$AK$8,0)),"")</f>
        <v/>
      </c>
      <c r="S507" s="86" t="str">
        <f>IFERROR(INDEX(DB_Typologies!$D$4:$AP$1445,MATCH($A$3,DB_Typologies!$AQ$4:$AQ$1445,0)+$A507,MATCH(S$3,TQoL_Indexes!$B$8:$AK$8,0)),"")</f>
        <v/>
      </c>
      <c r="T507" s="86" t="str">
        <f>IFERROR(INDEX(DB_Typologies!$D$4:$AP$1445,MATCH($A$3,DB_Typologies!$AQ$4:$AQ$1445,0)+$A507,MATCH(T$3,TQoL_Indexes!$B$8:$AK$8,0)),"")</f>
        <v/>
      </c>
      <c r="U507" s="86" t="str">
        <f>IFERROR(INDEX(DB_Typologies!$D$4:$AP$1445,MATCH($A$3,DB_Typologies!$AQ$4:$AQ$1445,0)+$A507,MATCH(U$3,TQoL_Indexes!$B$8:$AK$8,0)),"")</f>
        <v/>
      </c>
      <c r="V507" s="86" t="str">
        <f>IFERROR(INDEX(DB_Typologies!$D$4:$AP$1445,MATCH($A$3,DB_Typologies!$AQ$4:$AQ$1445,0)+$A507,MATCH(V$3,TQoL_Indexes!$B$8:$AK$8,0)),"")</f>
        <v/>
      </c>
      <c r="W507" s="86" t="str">
        <f>IFERROR(INDEX(DB_Typologies!$D$4:$AP$1445,MATCH($A$3,DB_Typologies!$AQ$4:$AQ$1445,0)+$A507,MATCH(W$3,TQoL_Indexes!$B$8:$AK$8,0)),"")</f>
        <v/>
      </c>
      <c r="X507" s="86" t="str">
        <f>IFERROR(INDEX(DB_Typologies!$D$4:$AP$1445,MATCH($A$3,DB_Typologies!$AQ$4:$AQ$1445,0)+$A507,MATCH(X$3,TQoL_Indexes!$B$8:$AK$8,0)),"")</f>
        <v/>
      </c>
      <c r="Y507" s="86" t="str">
        <f>IFERROR(INDEX(DB_Typologies!$D$4:$AP$1445,MATCH($A$3,DB_Typologies!$AQ$4:$AQ$1445,0)+$A507,MATCH(Y$3,TQoL_Indexes!$B$8:$AK$8,0)),"")</f>
        <v/>
      </c>
      <c r="Z507" s="86" t="str">
        <f>IFERROR(INDEX(DB_Typologies!$D$4:$AP$1445,MATCH($A$3,DB_Typologies!$AQ$4:$AQ$1445,0)+$A507,MATCH(Z$3,TQoL_Indexes!$B$8:$AK$8,0)),"")</f>
        <v/>
      </c>
      <c r="AA507" s="86" t="str">
        <f>IFERROR(INDEX(DB_Typologies!$D$4:$AP$1445,MATCH($A$3,DB_Typologies!$AQ$4:$AQ$1445,0)+$A507,MATCH(AA$3,TQoL_Indexes!$B$8:$AK$8,0)),"")</f>
        <v/>
      </c>
      <c r="AB507" s="86" t="str">
        <f>IFERROR(INDEX(DB_Typologies!$D$4:$AP$1445,MATCH($A$3,DB_Typologies!$AQ$4:$AQ$1445,0)+$A507,MATCH(AB$3,TQoL_Indexes!$B$8:$AK$8,0)),"")</f>
        <v/>
      </c>
      <c r="AC507" s="86" t="str">
        <f>IFERROR(INDEX(DB_Typologies!$D$4:$AP$1445,MATCH($A$3,DB_Typologies!$AQ$4:$AQ$1445,0)+$A507,MATCH(AC$3,TQoL_Indexes!$B$8:$AK$8,0)),"")</f>
        <v/>
      </c>
      <c r="AD507" s="86" t="str">
        <f>IFERROR(INDEX(DB_Typologies!$D$4:$AP$1445,MATCH($A$3,DB_Typologies!$AQ$4:$AQ$1445,0)+$A507,MATCH(AD$3,TQoL_Indexes!$B$8:$AK$8,0)),"")</f>
        <v/>
      </c>
      <c r="AE507" s="86" t="str">
        <f>IFERROR(INDEX(DB_Typologies!$D$4:$AP$1445,MATCH($A$3,DB_Typologies!$AQ$4:$AQ$1445,0)+$A507,MATCH(AE$3,TQoL_Indexes!$B$8:$AK$8,0)),"")</f>
        <v/>
      </c>
      <c r="AF507" s="86" t="str">
        <f>IFERROR(INDEX(DB_Typologies!$D$4:$AP$1445,MATCH($A$3,DB_Typologies!$AQ$4:$AQ$1445,0)+$A507,MATCH(AF$3,TQoL_Indexes!$B$8:$AK$8,0)),"")</f>
        <v/>
      </c>
      <c r="AG507" s="86" t="str">
        <f>IFERROR(INDEX(DB_Typologies!$D$4:$AP$1445,MATCH($A$3,DB_Typologies!$AQ$4:$AQ$1445,0)+$A507,MATCH(AG$3,TQoL_Indexes!$B$8:$AK$8,0)),"")</f>
        <v/>
      </c>
      <c r="AH507" s="86" t="str">
        <f>IFERROR(INDEX(DB_Typologies!$D$4:$AP$1445,MATCH($A$3,DB_Typologies!$AQ$4:$AQ$1445,0)+$A507,MATCH(AH$3,TQoL_Indexes!$B$8:$AK$8,0)),"")</f>
        <v/>
      </c>
      <c r="AI507" s="86" t="str">
        <f>IFERROR(INDEX(DB_Typologies!$D$4:$AP$1445,MATCH($A$3,DB_Typologies!$AQ$4:$AQ$1445,0)+$A507,MATCH(AI$3,TQoL_Indexes!$B$8:$AK$8,0)),"")</f>
        <v/>
      </c>
      <c r="AJ507" s="86" t="str">
        <f>IFERROR(INDEX(DB_Typologies!$D$4:$AP$1445,MATCH($A$3,DB_Typologies!$AQ$4:$AQ$1445,0)+$A507,MATCH(AJ$3,TQoL_Indexes!$B$8:$AK$8,0)),"")</f>
        <v/>
      </c>
      <c r="AK507" s="86" t="str">
        <f>IFERROR(INDEX(DB_Typologies!$D$4:$AP$1445,MATCH($A$3,DB_Typologies!$AQ$4:$AQ$1445,0)+$A507,MATCH(AK$3,TQoL_Indexes!$B$8:$AK$8,0)),"")</f>
        <v/>
      </c>
      <c r="AL507" s="86" t="str">
        <f>IFERROR(INDEX(DB_Typologies!$D$4:$AP$1445,MATCH($A$3,DB_Typologies!$AQ$4:$AQ$1445,0)+$A507,MATCH(AL$3,TQoL_Indexes!$B$8:$AK$8,0)),"")</f>
        <v/>
      </c>
      <c r="AM507" s="87" t="str">
        <f>IFERROR(INDEX(DB_Typologies!$D$4:$AP$1445,MATCH($A$3,DB_Typologies!$AQ$4:$AQ$1445,0)+$A507,MATCH(AM$3,TQoL_Indexes!$B$8:$AK$8,0)),"")</f>
        <v/>
      </c>
    </row>
    <row r="508" spans="1:39">
      <c r="A508" s="58" t="str">
        <f>IFERROR(IF(A507+1&lt;COUNTIF(DB_Typologies!$AQ$4:$AQ$1445,$A$3),A507+1,""),"")</f>
        <v/>
      </c>
      <c r="B508" s="120" t="str">
        <f>IFERROR(INDEX(DB_Typologies!$D$4:$AP$1445,MATCH($A$3,DB_Typologies!$AQ$4:$AQ$1445,0)+$A508,MATCH(B$3,TQoL_Indexes!$B$8:$AK$8,0)),"")</f>
        <v/>
      </c>
      <c r="C508" s="86" t="str">
        <f>IFERROR(INDEX(DB_Typologies!$D$4:$AP$1445,MATCH($A$3,DB_Typologies!$AQ$4:$AQ$1445,0)+$A508,MATCH(C$3,TQoL_Indexes!$B$8:$AK$8,0)),"")</f>
        <v/>
      </c>
      <c r="D508" s="87" t="str">
        <f>IFERROR(INDEX(DB_Typologies!$D$4:$AP$1445,MATCH($A$3,DB_Typologies!$AQ$4:$AQ$1445,0)+$A508,MATCH(D$3,TQoL_Indexes!$B$8:$AK$8,0)),"")</f>
        <v/>
      </c>
      <c r="E508" s="86" t="str">
        <f>IFERROR(INDEX(DB_Typologies!$D$4:$AP$1445,MATCH($A$3,DB_Typologies!$AQ$4:$AQ$1445,0)+$A508,MATCH(E$3,TQoL_Indexes!$B$8:$AK$8,0)),"")</f>
        <v/>
      </c>
      <c r="F508" s="86" t="str">
        <f>IFERROR(INDEX(DB_Typologies!$D$4:$AP$1445,MATCH($A$3,DB_Typologies!$AQ$4:$AQ$1445,0)+$A508,MATCH(F$3,TQoL_Indexes!$B$8:$AK$8,0)),"")</f>
        <v/>
      </c>
      <c r="G508" s="86" t="str">
        <f>IFERROR(INDEX(DB_Typologies!$D$4:$AP$1445,MATCH($A$3,DB_Typologies!$AQ$4:$AQ$1445,0)+$A508,MATCH(G$3,TQoL_Indexes!$B$8:$AK$8,0)),"")</f>
        <v/>
      </c>
      <c r="H508" s="86" t="str">
        <f>IFERROR(INDEX(DB_Typologies!$D$4:$AP$1445,MATCH($A$3,DB_Typologies!$AQ$4:$AQ$1445,0)+$A508,MATCH(H$3,TQoL_Indexes!$B$8:$AK$8,0)),"")</f>
        <v/>
      </c>
      <c r="I508" s="86" t="str">
        <f>IFERROR(INDEX(DB_Typologies!$D$4:$AP$1445,MATCH($A$3,DB_Typologies!$AQ$4:$AQ$1445,0)+$A508,MATCH(I$3,TQoL_Indexes!$B$8:$AK$8,0)),"")</f>
        <v/>
      </c>
      <c r="J508" s="86" t="str">
        <f>IFERROR(INDEX(DB_Typologies!$D$4:$AP$1445,MATCH($A$3,DB_Typologies!$AQ$4:$AQ$1445,0)+$A508,MATCH(J$3,TQoL_Indexes!$B$8:$AK$8,0)),"")</f>
        <v/>
      </c>
      <c r="K508" s="86" t="str">
        <f>IFERROR(INDEX(DB_Typologies!$D$4:$AP$1445,MATCH($A$3,DB_Typologies!$AQ$4:$AQ$1445,0)+$A508,MATCH(K$3,TQoL_Indexes!$B$8:$AK$8,0)),"")</f>
        <v/>
      </c>
      <c r="L508" s="86" t="str">
        <f>IFERROR(INDEX(DB_Typologies!$D$4:$AP$1445,MATCH($A$3,DB_Typologies!$AQ$4:$AQ$1445,0)+$A508,MATCH(L$3,TQoL_Indexes!$B$8:$AK$8,0)),"")</f>
        <v/>
      </c>
      <c r="M508" s="86" t="str">
        <f>IFERROR(INDEX(DB_Typologies!$D$4:$AP$1445,MATCH($A$3,DB_Typologies!$AQ$4:$AQ$1445,0)+$A508,MATCH(M$3,TQoL_Indexes!$B$8:$AK$8,0)),"")</f>
        <v/>
      </c>
      <c r="N508" s="86" t="str">
        <f>IFERROR(INDEX(DB_Typologies!$D$4:$AP$1445,MATCH($A$3,DB_Typologies!$AQ$4:$AQ$1445,0)+$A508,MATCH(N$3,TQoL_Indexes!$B$8:$AK$8,0)),"")</f>
        <v/>
      </c>
      <c r="O508" s="86" t="str">
        <f>IFERROR(INDEX(DB_Typologies!$D$4:$AP$1445,MATCH($A$3,DB_Typologies!$AQ$4:$AQ$1445,0)+$A508,MATCH(O$3,TQoL_Indexes!$B$8:$AK$8,0)),"")</f>
        <v/>
      </c>
      <c r="P508" s="86" t="str">
        <f>IFERROR(INDEX(DB_Typologies!$D$4:$AP$1445,MATCH($A$3,DB_Typologies!$AQ$4:$AQ$1445,0)+$A508,MATCH(P$3,TQoL_Indexes!$B$8:$AK$8,0)),"")</f>
        <v/>
      </c>
      <c r="Q508" s="86" t="str">
        <f>IFERROR(INDEX(DB_Typologies!$D$4:$AP$1445,MATCH($A$3,DB_Typologies!$AQ$4:$AQ$1445,0)+$A508,MATCH(Q$3,TQoL_Indexes!$B$8:$AK$8,0)),"")</f>
        <v/>
      </c>
      <c r="R508" s="86" t="str">
        <f>IFERROR(INDEX(DB_Typologies!$D$4:$AP$1445,MATCH($A$3,DB_Typologies!$AQ$4:$AQ$1445,0)+$A508,MATCH(R$3,TQoL_Indexes!$B$8:$AK$8,0)),"")</f>
        <v/>
      </c>
      <c r="S508" s="86" t="str">
        <f>IFERROR(INDEX(DB_Typologies!$D$4:$AP$1445,MATCH($A$3,DB_Typologies!$AQ$4:$AQ$1445,0)+$A508,MATCH(S$3,TQoL_Indexes!$B$8:$AK$8,0)),"")</f>
        <v/>
      </c>
      <c r="T508" s="86" t="str">
        <f>IFERROR(INDEX(DB_Typologies!$D$4:$AP$1445,MATCH($A$3,DB_Typologies!$AQ$4:$AQ$1445,0)+$A508,MATCH(T$3,TQoL_Indexes!$B$8:$AK$8,0)),"")</f>
        <v/>
      </c>
      <c r="U508" s="86" t="str">
        <f>IFERROR(INDEX(DB_Typologies!$D$4:$AP$1445,MATCH($A$3,DB_Typologies!$AQ$4:$AQ$1445,0)+$A508,MATCH(U$3,TQoL_Indexes!$B$8:$AK$8,0)),"")</f>
        <v/>
      </c>
      <c r="V508" s="86" t="str">
        <f>IFERROR(INDEX(DB_Typologies!$D$4:$AP$1445,MATCH($A$3,DB_Typologies!$AQ$4:$AQ$1445,0)+$A508,MATCH(V$3,TQoL_Indexes!$B$8:$AK$8,0)),"")</f>
        <v/>
      </c>
      <c r="W508" s="86" t="str">
        <f>IFERROR(INDEX(DB_Typologies!$D$4:$AP$1445,MATCH($A$3,DB_Typologies!$AQ$4:$AQ$1445,0)+$A508,MATCH(W$3,TQoL_Indexes!$B$8:$AK$8,0)),"")</f>
        <v/>
      </c>
      <c r="X508" s="86" t="str">
        <f>IFERROR(INDEX(DB_Typologies!$D$4:$AP$1445,MATCH($A$3,DB_Typologies!$AQ$4:$AQ$1445,0)+$A508,MATCH(X$3,TQoL_Indexes!$B$8:$AK$8,0)),"")</f>
        <v/>
      </c>
      <c r="Y508" s="86" t="str">
        <f>IFERROR(INDEX(DB_Typologies!$D$4:$AP$1445,MATCH($A$3,DB_Typologies!$AQ$4:$AQ$1445,0)+$A508,MATCH(Y$3,TQoL_Indexes!$B$8:$AK$8,0)),"")</f>
        <v/>
      </c>
      <c r="Z508" s="86" t="str">
        <f>IFERROR(INDEX(DB_Typologies!$D$4:$AP$1445,MATCH($A$3,DB_Typologies!$AQ$4:$AQ$1445,0)+$A508,MATCH(Z$3,TQoL_Indexes!$B$8:$AK$8,0)),"")</f>
        <v/>
      </c>
      <c r="AA508" s="86" t="str">
        <f>IFERROR(INDEX(DB_Typologies!$D$4:$AP$1445,MATCH($A$3,DB_Typologies!$AQ$4:$AQ$1445,0)+$A508,MATCH(AA$3,TQoL_Indexes!$B$8:$AK$8,0)),"")</f>
        <v/>
      </c>
      <c r="AB508" s="86" t="str">
        <f>IFERROR(INDEX(DB_Typologies!$D$4:$AP$1445,MATCH($A$3,DB_Typologies!$AQ$4:$AQ$1445,0)+$A508,MATCH(AB$3,TQoL_Indexes!$B$8:$AK$8,0)),"")</f>
        <v/>
      </c>
      <c r="AC508" s="86" t="str">
        <f>IFERROR(INDEX(DB_Typologies!$D$4:$AP$1445,MATCH($A$3,DB_Typologies!$AQ$4:$AQ$1445,0)+$A508,MATCH(AC$3,TQoL_Indexes!$B$8:$AK$8,0)),"")</f>
        <v/>
      </c>
      <c r="AD508" s="86" t="str">
        <f>IFERROR(INDEX(DB_Typologies!$D$4:$AP$1445,MATCH($A$3,DB_Typologies!$AQ$4:$AQ$1445,0)+$A508,MATCH(AD$3,TQoL_Indexes!$B$8:$AK$8,0)),"")</f>
        <v/>
      </c>
      <c r="AE508" s="86" t="str">
        <f>IFERROR(INDEX(DB_Typologies!$D$4:$AP$1445,MATCH($A$3,DB_Typologies!$AQ$4:$AQ$1445,0)+$A508,MATCH(AE$3,TQoL_Indexes!$B$8:$AK$8,0)),"")</f>
        <v/>
      </c>
      <c r="AF508" s="86" t="str">
        <f>IFERROR(INDEX(DB_Typologies!$D$4:$AP$1445,MATCH($A$3,DB_Typologies!$AQ$4:$AQ$1445,0)+$A508,MATCH(AF$3,TQoL_Indexes!$B$8:$AK$8,0)),"")</f>
        <v/>
      </c>
      <c r="AG508" s="86" t="str">
        <f>IFERROR(INDEX(DB_Typologies!$D$4:$AP$1445,MATCH($A$3,DB_Typologies!$AQ$4:$AQ$1445,0)+$A508,MATCH(AG$3,TQoL_Indexes!$B$8:$AK$8,0)),"")</f>
        <v/>
      </c>
      <c r="AH508" s="86" t="str">
        <f>IFERROR(INDEX(DB_Typologies!$D$4:$AP$1445,MATCH($A$3,DB_Typologies!$AQ$4:$AQ$1445,0)+$A508,MATCH(AH$3,TQoL_Indexes!$B$8:$AK$8,0)),"")</f>
        <v/>
      </c>
      <c r="AI508" s="86" t="str">
        <f>IFERROR(INDEX(DB_Typologies!$D$4:$AP$1445,MATCH($A$3,DB_Typologies!$AQ$4:$AQ$1445,0)+$A508,MATCH(AI$3,TQoL_Indexes!$B$8:$AK$8,0)),"")</f>
        <v/>
      </c>
      <c r="AJ508" s="86" t="str">
        <f>IFERROR(INDEX(DB_Typologies!$D$4:$AP$1445,MATCH($A$3,DB_Typologies!$AQ$4:$AQ$1445,0)+$A508,MATCH(AJ$3,TQoL_Indexes!$B$8:$AK$8,0)),"")</f>
        <v/>
      </c>
      <c r="AK508" s="86" t="str">
        <f>IFERROR(INDEX(DB_Typologies!$D$4:$AP$1445,MATCH($A$3,DB_Typologies!$AQ$4:$AQ$1445,0)+$A508,MATCH(AK$3,TQoL_Indexes!$B$8:$AK$8,0)),"")</f>
        <v/>
      </c>
      <c r="AL508" s="86" t="str">
        <f>IFERROR(INDEX(DB_Typologies!$D$4:$AP$1445,MATCH($A$3,DB_Typologies!$AQ$4:$AQ$1445,0)+$A508,MATCH(AL$3,TQoL_Indexes!$B$8:$AK$8,0)),"")</f>
        <v/>
      </c>
      <c r="AM508" s="87" t="str">
        <f>IFERROR(INDEX(DB_Typologies!$D$4:$AP$1445,MATCH($A$3,DB_Typologies!$AQ$4:$AQ$1445,0)+$A508,MATCH(AM$3,TQoL_Indexes!$B$8:$AK$8,0)),"")</f>
        <v/>
      </c>
    </row>
    <row r="509" spans="1:39">
      <c r="A509" s="58" t="str">
        <f>IFERROR(IF(A508+1&lt;COUNTIF(DB_Typologies!$AQ$4:$AQ$1445,$A$3),A508+1,""),"")</f>
        <v/>
      </c>
      <c r="B509" s="120" t="str">
        <f>IFERROR(INDEX(DB_Typologies!$D$4:$AP$1445,MATCH($A$3,DB_Typologies!$AQ$4:$AQ$1445,0)+$A509,MATCH(B$3,TQoL_Indexes!$B$8:$AK$8,0)),"")</f>
        <v/>
      </c>
      <c r="C509" s="86" t="str">
        <f>IFERROR(INDEX(DB_Typologies!$D$4:$AP$1445,MATCH($A$3,DB_Typologies!$AQ$4:$AQ$1445,0)+$A509,MATCH(C$3,TQoL_Indexes!$B$8:$AK$8,0)),"")</f>
        <v/>
      </c>
      <c r="D509" s="87" t="str">
        <f>IFERROR(INDEX(DB_Typologies!$D$4:$AP$1445,MATCH($A$3,DB_Typologies!$AQ$4:$AQ$1445,0)+$A509,MATCH(D$3,TQoL_Indexes!$B$8:$AK$8,0)),"")</f>
        <v/>
      </c>
      <c r="E509" s="86" t="str">
        <f>IFERROR(INDEX(DB_Typologies!$D$4:$AP$1445,MATCH($A$3,DB_Typologies!$AQ$4:$AQ$1445,0)+$A509,MATCH(E$3,TQoL_Indexes!$B$8:$AK$8,0)),"")</f>
        <v/>
      </c>
      <c r="F509" s="86" t="str">
        <f>IFERROR(INDEX(DB_Typologies!$D$4:$AP$1445,MATCH($A$3,DB_Typologies!$AQ$4:$AQ$1445,0)+$A509,MATCH(F$3,TQoL_Indexes!$B$8:$AK$8,0)),"")</f>
        <v/>
      </c>
      <c r="G509" s="86" t="str">
        <f>IFERROR(INDEX(DB_Typologies!$D$4:$AP$1445,MATCH($A$3,DB_Typologies!$AQ$4:$AQ$1445,0)+$A509,MATCH(G$3,TQoL_Indexes!$B$8:$AK$8,0)),"")</f>
        <v/>
      </c>
      <c r="H509" s="86" t="str">
        <f>IFERROR(INDEX(DB_Typologies!$D$4:$AP$1445,MATCH($A$3,DB_Typologies!$AQ$4:$AQ$1445,0)+$A509,MATCH(H$3,TQoL_Indexes!$B$8:$AK$8,0)),"")</f>
        <v/>
      </c>
      <c r="I509" s="86" t="str">
        <f>IFERROR(INDEX(DB_Typologies!$D$4:$AP$1445,MATCH($A$3,DB_Typologies!$AQ$4:$AQ$1445,0)+$A509,MATCH(I$3,TQoL_Indexes!$B$8:$AK$8,0)),"")</f>
        <v/>
      </c>
      <c r="J509" s="86" t="str">
        <f>IFERROR(INDEX(DB_Typologies!$D$4:$AP$1445,MATCH($A$3,DB_Typologies!$AQ$4:$AQ$1445,0)+$A509,MATCH(J$3,TQoL_Indexes!$B$8:$AK$8,0)),"")</f>
        <v/>
      </c>
      <c r="K509" s="86" t="str">
        <f>IFERROR(INDEX(DB_Typologies!$D$4:$AP$1445,MATCH($A$3,DB_Typologies!$AQ$4:$AQ$1445,0)+$A509,MATCH(K$3,TQoL_Indexes!$B$8:$AK$8,0)),"")</f>
        <v/>
      </c>
      <c r="L509" s="86" t="str">
        <f>IFERROR(INDEX(DB_Typologies!$D$4:$AP$1445,MATCH($A$3,DB_Typologies!$AQ$4:$AQ$1445,0)+$A509,MATCH(L$3,TQoL_Indexes!$B$8:$AK$8,0)),"")</f>
        <v/>
      </c>
      <c r="M509" s="86" t="str">
        <f>IFERROR(INDEX(DB_Typologies!$D$4:$AP$1445,MATCH($A$3,DB_Typologies!$AQ$4:$AQ$1445,0)+$A509,MATCH(M$3,TQoL_Indexes!$B$8:$AK$8,0)),"")</f>
        <v/>
      </c>
      <c r="N509" s="86" t="str">
        <f>IFERROR(INDEX(DB_Typologies!$D$4:$AP$1445,MATCH($A$3,DB_Typologies!$AQ$4:$AQ$1445,0)+$A509,MATCH(N$3,TQoL_Indexes!$B$8:$AK$8,0)),"")</f>
        <v/>
      </c>
      <c r="O509" s="86" t="str">
        <f>IFERROR(INDEX(DB_Typologies!$D$4:$AP$1445,MATCH($A$3,DB_Typologies!$AQ$4:$AQ$1445,0)+$A509,MATCH(O$3,TQoL_Indexes!$B$8:$AK$8,0)),"")</f>
        <v/>
      </c>
      <c r="P509" s="86" t="str">
        <f>IFERROR(INDEX(DB_Typologies!$D$4:$AP$1445,MATCH($A$3,DB_Typologies!$AQ$4:$AQ$1445,0)+$A509,MATCH(P$3,TQoL_Indexes!$B$8:$AK$8,0)),"")</f>
        <v/>
      </c>
      <c r="Q509" s="86" t="str">
        <f>IFERROR(INDEX(DB_Typologies!$D$4:$AP$1445,MATCH($A$3,DB_Typologies!$AQ$4:$AQ$1445,0)+$A509,MATCH(Q$3,TQoL_Indexes!$B$8:$AK$8,0)),"")</f>
        <v/>
      </c>
      <c r="R509" s="86" t="str">
        <f>IFERROR(INDEX(DB_Typologies!$D$4:$AP$1445,MATCH($A$3,DB_Typologies!$AQ$4:$AQ$1445,0)+$A509,MATCH(R$3,TQoL_Indexes!$B$8:$AK$8,0)),"")</f>
        <v/>
      </c>
      <c r="S509" s="86" t="str">
        <f>IFERROR(INDEX(DB_Typologies!$D$4:$AP$1445,MATCH($A$3,DB_Typologies!$AQ$4:$AQ$1445,0)+$A509,MATCH(S$3,TQoL_Indexes!$B$8:$AK$8,0)),"")</f>
        <v/>
      </c>
      <c r="T509" s="86" t="str">
        <f>IFERROR(INDEX(DB_Typologies!$D$4:$AP$1445,MATCH($A$3,DB_Typologies!$AQ$4:$AQ$1445,0)+$A509,MATCH(T$3,TQoL_Indexes!$B$8:$AK$8,0)),"")</f>
        <v/>
      </c>
      <c r="U509" s="86" t="str">
        <f>IFERROR(INDEX(DB_Typologies!$D$4:$AP$1445,MATCH($A$3,DB_Typologies!$AQ$4:$AQ$1445,0)+$A509,MATCH(U$3,TQoL_Indexes!$B$8:$AK$8,0)),"")</f>
        <v/>
      </c>
      <c r="V509" s="86" t="str">
        <f>IFERROR(INDEX(DB_Typologies!$D$4:$AP$1445,MATCH($A$3,DB_Typologies!$AQ$4:$AQ$1445,0)+$A509,MATCH(V$3,TQoL_Indexes!$B$8:$AK$8,0)),"")</f>
        <v/>
      </c>
      <c r="W509" s="86" t="str">
        <f>IFERROR(INDEX(DB_Typologies!$D$4:$AP$1445,MATCH($A$3,DB_Typologies!$AQ$4:$AQ$1445,0)+$A509,MATCH(W$3,TQoL_Indexes!$B$8:$AK$8,0)),"")</f>
        <v/>
      </c>
      <c r="X509" s="86" t="str">
        <f>IFERROR(INDEX(DB_Typologies!$D$4:$AP$1445,MATCH($A$3,DB_Typologies!$AQ$4:$AQ$1445,0)+$A509,MATCH(X$3,TQoL_Indexes!$B$8:$AK$8,0)),"")</f>
        <v/>
      </c>
      <c r="Y509" s="86" t="str">
        <f>IFERROR(INDEX(DB_Typologies!$D$4:$AP$1445,MATCH($A$3,DB_Typologies!$AQ$4:$AQ$1445,0)+$A509,MATCH(Y$3,TQoL_Indexes!$B$8:$AK$8,0)),"")</f>
        <v/>
      </c>
      <c r="Z509" s="86" t="str">
        <f>IFERROR(INDEX(DB_Typologies!$D$4:$AP$1445,MATCH($A$3,DB_Typologies!$AQ$4:$AQ$1445,0)+$A509,MATCH(Z$3,TQoL_Indexes!$B$8:$AK$8,0)),"")</f>
        <v/>
      </c>
      <c r="AA509" s="86" t="str">
        <f>IFERROR(INDEX(DB_Typologies!$D$4:$AP$1445,MATCH($A$3,DB_Typologies!$AQ$4:$AQ$1445,0)+$A509,MATCH(AA$3,TQoL_Indexes!$B$8:$AK$8,0)),"")</f>
        <v/>
      </c>
      <c r="AB509" s="86" t="str">
        <f>IFERROR(INDEX(DB_Typologies!$D$4:$AP$1445,MATCH($A$3,DB_Typologies!$AQ$4:$AQ$1445,0)+$A509,MATCH(AB$3,TQoL_Indexes!$B$8:$AK$8,0)),"")</f>
        <v/>
      </c>
      <c r="AC509" s="86" t="str">
        <f>IFERROR(INDEX(DB_Typologies!$D$4:$AP$1445,MATCH($A$3,DB_Typologies!$AQ$4:$AQ$1445,0)+$A509,MATCH(AC$3,TQoL_Indexes!$B$8:$AK$8,0)),"")</f>
        <v/>
      </c>
      <c r="AD509" s="86" t="str">
        <f>IFERROR(INDEX(DB_Typologies!$D$4:$AP$1445,MATCH($A$3,DB_Typologies!$AQ$4:$AQ$1445,0)+$A509,MATCH(AD$3,TQoL_Indexes!$B$8:$AK$8,0)),"")</f>
        <v/>
      </c>
      <c r="AE509" s="86" t="str">
        <f>IFERROR(INDEX(DB_Typologies!$D$4:$AP$1445,MATCH($A$3,DB_Typologies!$AQ$4:$AQ$1445,0)+$A509,MATCH(AE$3,TQoL_Indexes!$B$8:$AK$8,0)),"")</f>
        <v/>
      </c>
      <c r="AF509" s="86" t="str">
        <f>IFERROR(INDEX(DB_Typologies!$D$4:$AP$1445,MATCH($A$3,DB_Typologies!$AQ$4:$AQ$1445,0)+$A509,MATCH(AF$3,TQoL_Indexes!$B$8:$AK$8,0)),"")</f>
        <v/>
      </c>
      <c r="AG509" s="86" t="str">
        <f>IFERROR(INDEX(DB_Typologies!$D$4:$AP$1445,MATCH($A$3,DB_Typologies!$AQ$4:$AQ$1445,0)+$A509,MATCH(AG$3,TQoL_Indexes!$B$8:$AK$8,0)),"")</f>
        <v/>
      </c>
      <c r="AH509" s="86" t="str">
        <f>IFERROR(INDEX(DB_Typologies!$D$4:$AP$1445,MATCH($A$3,DB_Typologies!$AQ$4:$AQ$1445,0)+$A509,MATCH(AH$3,TQoL_Indexes!$B$8:$AK$8,0)),"")</f>
        <v/>
      </c>
      <c r="AI509" s="86" t="str">
        <f>IFERROR(INDEX(DB_Typologies!$D$4:$AP$1445,MATCH($A$3,DB_Typologies!$AQ$4:$AQ$1445,0)+$A509,MATCH(AI$3,TQoL_Indexes!$B$8:$AK$8,0)),"")</f>
        <v/>
      </c>
      <c r="AJ509" s="86" t="str">
        <f>IFERROR(INDEX(DB_Typologies!$D$4:$AP$1445,MATCH($A$3,DB_Typologies!$AQ$4:$AQ$1445,0)+$A509,MATCH(AJ$3,TQoL_Indexes!$B$8:$AK$8,0)),"")</f>
        <v/>
      </c>
      <c r="AK509" s="86" t="str">
        <f>IFERROR(INDEX(DB_Typologies!$D$4:$AP$1445,MATCH($A$3,DB_Typologies!$AQ$4:$AQ$1445,0)+$A509,MATCH(AK$3,TQoL_Indexes!$B$8:$AK$8,0)),"")</f>
        <v/>
      </c>
      <c r="AL509" s="86" t="str">
        <f>IFERROR(INDEX(DB_Typologies!$D$4:$AP$1445,MATCH($A$3,DB_Typologies!$AQ$4:$AQ$1445,0)+$A509,MATCH(AL$3,TQoL_Indexes!$B$8:$AK$8,0)),"")</f>
        <v/>
      </c>
      <c r="AM509" s="87" t="str">
        <f>IFERROR(INDEX(DB_Typologies!$D$4:$AP$1445,MATCH($A$3,DB_Typologies!$AQ$4:$AQ$1445,0)+$A509,MATCH(AM$3,TQoL_Indexes!$B$8:$AK$8,0)),"")</f>
        <v/>
      </c>
    </row>
    <row r="510" spans="1:39">
      <c r="A510" s="58" t="str">
        <f>IFERROR(IF(A509+1&lt;COUNTIF(DB_Typologies!$AQ$4:$AQ$1445,$A$3),A509+1,""),"")</f>
        <v/>
      </c>
      <c r="B510" s="120" t="str">
        <f>IFERROR(INDEX(DB_Typologies!$D$4:$AP$1445,MATCH($A$3,DB_Typologies!$AQ$4:$AQ$1445,0)+$A510,MATCH(B$3,TQoL_Indexes!$B$8:$AK$8,0)),"")</f>
        <v/>
      </c>
      <c r="C510" s="86" t="str">
        <f>IFERROR(INDEX(DB_Typologies!$D$4:$AP$1445,MATCH($A$3,DB_Typologies!$AQ$4:$AQ$1445,0)+$A510,MATCH(C$3,TQoL_Indexes!$B$8:$AK$8,0)),"")</f>
        <v/>
      </c>
      <c r="D510" s="87" t="str">
        <f>IFERROR(INDEX(DB_Typologies!$D$4:$AP$1445,MATCH($A$3,DB_Typologies!$AQ$4:$AQ$1445,0)+$A510,MATCH(D$3,TQoL_Indexes!$B$8:$AK$8,0)),"")</f>
        <v/>
      </c>
      <c r="E510" s="86" t="str">
        <f>IFERROR(INDEX(DB_Typologies!$D$4:$AP$1445,MATCH($A$3,DB_Typologies!$AQ$4:$AQ$1445,0)+$A510,MATCH(E$3,TQoL_Indexes!$B$8:$AK$8,0)),"")</f>
        <v/>
      </c>
      <c r="F510" s="86" t="str">
        <f>IFERROR(INDEX(DB_Typologies!$D$4:$AP$1445,MATCH($A$3,DB_Typologies!$AQ$4:$AQ$1445,0)+$A510,MATCH(F$3,TQoL_Indexes!$B$8:$AK$8,0)),"")</f>
        <v/>
      </c>
      <c r="G510" s="86" t="str">
        <f>IFERROR(INDEX(DB_Typologies!$D$4:$AP$1445,MATCH($A$3,DB_Typologies!$AQ$4:$AQ$1445,0)+$A510,MATCH(G$3,TQoL_Indexes!$B$8:$AK$8,0)),"")</f>
        <v/>
      </c>
      <c r="H510" s="86" t="str">
        <f>IFERROR(INDEX(DB_Typologies!$D$4:$AP$1445,MATCH($A$3,DB_Typologies!$AQ$4:$AQ$1445,0)+$A510,MATCH(H$3,TQoL_Indexes!$B$8:$AK$8,0)),"")</f>
        <v/>
      </c>
      <c r="I510" s="86" t="str">
        <f>IFERROR(INDEX(DB_Typologies!$D$4:$AP$1445,MATCH($A$3,DB_Typologies!$AQ$4:$AQ$1445,0)+$A510,MATCH(I$3,TQoL_Indexes!$B$8:$AK$8,0)),"")</f>
        <v/>
      </c>
      <c r="J510" s="86" t="str">
        <f>IFERROR(INDEX(DB_Typologies!$D$4:$AP$1445,MATCH($A$3,DB_Typologies!$AQ$4:$AQ$1445,0)+$A510,MATCH(J$3,TQoL_Indexes!$B$8:$AK$8,0)),"")</f>
        <v/>
      </c>
      <c r="K510" s="86" t="str">
        <f>IFERROR(INDEX(DB_Typologies!$D$4:$AP$1445,MATCH($A$3,DB_Typologies!$AQ$4:$AQ$1445,0)+$A510,MATCH(K$3,TQoL_Indexes!$B$8:$AK$8,0)),"")</f>
        <v/>
      </c>
      <c r="L510" s="86" t="str">
        <f>IFERROR(INDEX(DB_Typologies!$D$4:$AP$1445,MATCH($A$3,DB_Typologies!$AQ$4:$AQ$1445,0)+$A510,MATCH(L$3,TQoL_Indexes!$B$8:$AK$8,0)),"")</f>
        <v/>
      </c>
      <c r="M510" s="86" t="str">
        <f>IFERROR(INDEX(DB_Typologies!$D$4:$AP$1445,MATCH($A$3,DB_Typologies!$AQ$4:$AQ$1445,0)+$A510,MATCH(M$3,TQoL_Indexes!$B$8:$AK$8,0)),"")</f>
        <v/>
      </c>
      <c r="N510" s="86" t="str">
        <f>IFERROR(INDEX(DB_Typologies!$D$4:$AP$1445,MATCH($A$3,DB_Typologies!$AQ$4:$AQ$1445,0)+$A510,MATCH(N$3,TQoL_Indexes!$B$8:$AK$8,0)),"")</f>
        <v/>
      </c>
      <c r="O510" s="86" t="str">
        <f>IFERROR(INDEX(DB_Typologies!$D$4:$AP$1445,MATCH($A$3,DB_Typologies!$AQ$4:$AQ$1445,0)+$A510,MATCH(O$3,TQoL_Indexes!$B$8:$AK$8,0)),"")</f>
        <v/>
      </c>
      <c r="P510" s="86" t="str">
        <f>IFERROR(INDEX(DB_Typologies!$D$4:$AP$1445,MATCH($A$3,DB_Typologies!$AQ$4:$AQ$1445,0)+$A510,MATCH(P$3,TQoL_Indexes!$B$8:$AK$8,0)),"")</f>
        <v/>
      </c>
      <c r="Q510" s="86" t="str">
        <f>IFERROR(INDEX(DB_Typologies!$D$4:$AP$1445,MATCH($A$3,DB_Typologies!$AQ$4:$AQ$1445,0)+$A510,MATCH(Q$3,TQoL_Indexes!$B$8:$AK$8,0)),"")</f>
        <v/>
      </c>
      <c r="R510" s="86" t="str">
        <f>IFERROR(INDEX(DB_Typologies!$D$4:$AP$1445,MATCH($A$3,DB_Typologies!$AQ$4:$AQ$1445,0)+$A510,MATCH(R$3,TQoL_Indexes!$B$8:$AK$8,0)),"")</f>
        <v/>
      </c>
      <c r="S510" s="86" t="str">
        <f>IFERROR(INDEX(DB_Typologies!$D$4:$AP$1445,MATCH($A$3,DB_Typologies!$AQ$4:$AQ$1445,0)+$A510,MATCH(S$3,TQoL_Indexes!$B$8:$AK$8,0)),"")</f>
        <v/>
      </c>
      <c r="T510" s="86" t="str">
        <f>IFERROR(INDEX(DB_Typologies!$D$4:$AP$1445,MATCH($A$3,DB_Typologies!$AQ$4:$AQ$1445,0)+$A510,MATCH(T$3,TQoL_Indexes!$B$8:$AK$8,0)),"")</f>
        <v/>
      </c>
      <c r="U510" s="86" t="str">
        <f>IFERROR(INDEX(DB_Typologies!$D$4:$AP$1445,MATCH($A$3,DB_Typologies!$AQ$4:$AQ$1445,0)+$A510,MATCH(U$3,TQoL_Indexes!$B$8:$AK$8,0)),"")</f>
        <v/>
      </c>
      <c r="V510" s="86" t="str">
        <f>IFERROR(INDEX(DB_Typologies!$D$4:$AP$1445,MATCH($A$3,DB_Typologies!$AQ$4:$AQ$1445,0)+$A510,MATCH(V$3,TQoL_Indexes!$B$8:$AK$8,0)),"")</f>
        <v/>
      </c>
      <c r="W510" s="86" t="str">
        <f>IFERROR(INDEX(DB_Typologies!$D$4:$AP$1445,MATCH($A$3,DB_Typologies!$AQ$4:$AQ$1445,0)+$A510,MATCH(W$3,TQoL_Indexes!$B$8:$AK$8,0)),"")</f>
        <v/>
      </c>
      <c r="X510" s="86" t="str">
        <f>IFERROR(INDEX(DB_Typologies!$D$4:$AP$1445,MATCH($A$3,DB_Typologies!$AQ$4:$AQ$1445,0)+$A510,MATCH(X$3,TQoL_Indexes!$B$8:$AK$8,0)),"")</f>
        <v/>
      </c>
      <c r="Y510" s="86" t="str">
        <f>IFERROR(INDEX(DB_Typologies!$D$4:$AP$1445,MATCH($A$3,DB_Typologies!$AQ$4:$AQ$1445,0)+$A510,MATCH(Y$3,TQoL_Indexes!$B$8:$AK$8,0)),"")</f>
        <v/>
      </c>
      <c r="Z510" s="86" t="str">
        <f>IFERROR(INDEX(DB_Typologies!$D$4:$AP$1445,MATCH($A$3,DB_Typologies!$AQ$4:$AQ$1445,0)+$A510,MATCH(Z$3,TQoL_Indexes!$B$8:$AK$8,0)),"")</f>
        <v/>
      </c>
      <c r="AA510" s="86" t="str">
        <f>IFERROR(INDEX(DB_Typologies!$D$4:$AP$1445,MATCH($A$3,DB_Typologies!$AQ$4:$AQ$1445,0)+$A510,MATCH(AA$3,TQoL_Indexes!$B$8:$AK$8,0)),"")</f>
        <v/>
      </c>
      <c r="AB510" s="86" t="str">
        <f>IFERROR(INDEX(DB_Typologies!$D$4:$AP$1445,MATCH($A$3,DB_Typologies!$AQ$4:$AQ$1445,0)+$A510,MATCH(AB$3,TQoL_Indexes!$B$8:$AK$8,0)),"")</f>
        <v/>
      </c>
      <c r="AC510" s="86" t="str">
        <f>IFERROR(INDEX(DB_Typologies!$D$4:$AP$1445,MATCH($A$3,DB_Typologies!$AQ$4:$AQ$1445,0)+$A510,MATCH(AC$3,TQoL_Indexes!$B$8:$AK$8,0)),"")</f>
        <v/>
      </c>
      <c r="AD510" s="86" t="str">
        <f>IFERROR(INDEX(DB_Typologies!$D$4:$AP$1445,MATCH($A$3,DB_Typologies!$AQ$4:$AQ$1445,0)+$A510,MATCH(AD$3,TQoL_Indexes!$B$8:$AK$8,0)),"")</f>
        <v/>
      </c>
      <c r="AE510" s="86" t="str">
        <f>IFERROR(INDEX(DB_Typologies!$D$4:$AP$1445,MATCH($A$3,DB_Typologies!$AQ$4:$AQ$1445,0)+$A510,MATCH(AE$3,TQoL_Indexes!$B$8:$AK$8,0)),"")</f>
        <v/>
      </c>
      <c r="AF510" s="86" t="str">
        <f>IFERROR(INDEX(DB_Typologies!$D$4:$AP$1445,MATCH($A$3,DB_Typologies!$AQ$4:$AQ$1445,0)+$A510,MATCH(AF$3,TQoL_Indexes!$B$8:$AK$8,0)),"")</f>
        <v/>
      </c>
      <c r="AG510" s="86" t="str">
        <f>IFERROR(INDEX(DB_Typologies!$D$4:$AP$1445,MATCH($A$3,DB_Typologies!$AQ$4:$AQ$1445,0)+$A510,MATCH(AG$3,TQoL_Indexes!$B$8:$AK$8,0)),"")</f>
        <v/>
      </c>
      <c r="AH510" s="86" t="str">
        <f>IFERROR(INDEX(DB_Typologies!$D$4:$AP$1445,MATCH($A$3,DB_Typologies!$AQ$4:$AQ$1445,0)+$A510,MATCH(AH$3,TQoL_Indexes!$B$8:$AK$8,0)),"")</f>
        <v/>
      </c>
      <c r="AI510" s="86" t="str">
        <f>IFERROR(INDEX(DB_Typologies!$D$4:$AP$1445,MATCH($A$3,DB_Typologies!$AQ$4:$AQ$1445,0)+$A510,MATCH(AI$3,TQoL_Indexes!$B$8:$AK$8,0)),"")</f>
        <v/>
      </c>
      <c r="AJ510" s="86" t="str">
        <f>IFERROR(INDEX(DB_Typologies!$D$4:$AP$1445,MATCH($A$3,DB_Typologies!$AQ$4:$AQ$1445,0)+$A510,MATCH(AJ$3,TQoL_Indexes!$B$8:$AK$8,0)),"")</f>
        <v/>
      </c>
      <c r="AK510" s="86" t="str">
        <f>IFERROR(INDEX(DB_Typologies!$D$4:$AP$1445,MATCH($A$3,DB_Typologies!$AQ$4:$AQ$1445,0)+$A510,MATCH(AK$3,TQoL_Indexes!$B$8:$AK$8,0)),"")</f>
        <v/>
      </c>
      <c r="AL510" s="86" t="str">
        <f>IFERROR(INDEX(DB_Typologies!$D$4:$AP$1445,MATCH($A$3,DB_Typologies!$AQ$4:$AQ$1445,0)+$A510,MATCH(AL$3,TQoL_Indexes!$B$8:$AK$8,0)),"")</f>
        <v/>
      </c>
      <c r="AM510" s="87" t="str">
        <f>IFERROR(INDEX(DB_Typologies!$D$4:$AP$1445,MATCH($A$3,DB_Typologies!$AQ$4:$AQ$1445,0)+$A510,MATCH(AM$3,TQoL_Indexes!$B$8:$AK$8,0)),"")</f>
        <v/>
      </c>
    </row>
    <row r="511" spans="1:39">
      <c r="A511" s="58" t="str">
        <f>IFERROR(IF(A510+1&lt;COUNTIF(DB_Typologies!$AQ$4:$AQ$1445,$A$3),A510+1,""),"")</f>
        <v/>
      </c>
      <c r="B511" s="120" t="str">
        <f>IFERROR(INDEX(DB_Typologies!$D$4:$AP$1445,MATCH($A$3,DB_Typologies!$AQ$4:$AQ$1445,0)+$A511,MATCH(B$3,TQoL_Indexes!$B$8:$AK$8,0)),"")</f>
        <v/>
      </c>
      <c r="C511" s="86" t="str">
        <f>IFERROR(INDEX(DB_Typologies!$D$4:$AP$1445,MATCH($A$3,DB_Typologies!$AQ$4:$AQ$1445,0)+$A511,MATCH(C$3,TQoL_Indexes!$B$8:$AK$8,0)),"")</f>
        <v/>
      </c>
      <c r="D511" s="87" t="str">
        <f>IFERROR(INDEX(DB_Typologies!$D$4:$AP$1445,MATCH($A$3,DB_Typologies!$AQ$4:$AQ$1445,0)+$A511,MATCH(D$3,TQoL_Indexes!$B$8:$AK$8,0)),"")</f>
        <v/>
      </c>
      <c r="E511" s="86" t="str">
        <f>IFERROR(INDEX(DB_Typologies!$D$4:$AP$1445,MATCH($A$3,DB_Typologies!$AQ$4:$AQ$1445,0)+$A511,MATCH(E$3,TQoL_Indexes!$B$8:$AK$8,0)),"")</f>
        <v/>
      </c>
      <c r="F511" s="86" t="str">
        <f>IFERROR(INDEX(DB_Typologies!$D$4:$AP$1445,MATCH($A$3,DB_Typologies!$AQ$4:$AQ$1445,0)+$A511,MATCH(F$3,TQoL_Indexes!$B$8:$AK$8,0)),"")</f>
        <v/>
      </c>
      <c r="G511" s="86" t="str">
        <f>IFERROR(INDEX(DB_Typologies!$D$4:$AP$1445,MATCH($A$3,DB_Typologies!$AQ$4:$AQ$1445,0)+$A511,MATCH(G$3,TQoL_Indexes!$B$8:$AK$8,0)),"")</f>
        <v/>
      </c>
      <c r="H511" s="86" t="str">
        <f>IFERROR(INDEX(DB_Typologies!$D$4:$AP$1445,MATCH($A$3,DB_Typologies!$AQ$4:$AQ$1445,0)+$A511,MATCH(H$3,TQoL_Indexes!$B$8:$AK$8,0)),"")</f>
        <v/>
      </c>
      <c r="I511" s="86" t="str">
        <f>IFERROR(INDEX(DB_Typologies!$D$4:$AP$1445,MATCH($A$3,DB_Typologies!$AQ$4:$AQ$1445,0)+$A511,MATCH(I$3,TQoL_Indexes!$B$8:$AK$8,0)),"")</f>
        <v/>
      </c>
      <c r="J511" s="86" t="str">
        <f>IFERROR(INDEX(DB_Typologies!$D$4:$AP$1445,MATCH($A$3,DB_Typologies!$AQ$4:$AQ$1445,0)+$A511,MATCH(J$3,TQoL_Indexes!$B$8:$AK$8,0)),"")</f>
        <v/>
      </c>
      <c r="K511" s="86" t="str">
        <f>IFERROR(INDEX(DB_Typologies!$D$4:$AP$1445,MATCH($A$3,DB_Typologies!$AQ$4:$AQ$1445,0)+$A511,MATCH(K$3,TQoL_Indexes!$B$8:$AK$8,0)),"")</f>
        <v/>
      </c>
      <c r="L511" s="86" t="str">
        <f>IFERROR(INDEX(DB_Typologies!$D$4:$AP$1445,MATCH($A$3,DB_Typologies!$AQ$4:$AQ$1445,0)+$A511,MATCH(L$3,TQoL_Indexes!$B$8:$AK$8,0)),"")</f>
        <v/>
      </c>
      <c r="M511" s="86" t="str">
        <f>IFERROR(INDEX(DB_Typologies!$D$4:$AP$1445,MATCH($A$3,DB_Typologies!$AQ$4:$AQ$1445,0)+$A511,MATCH(M$3,TQoL_Indexes!$B$8:$AK$8,0)),"")</f>
        <v/>
      </c>
      <c r="N511" s="86" t="str">
        <f>IFERROR(INDEX(DB_Typologies!$D$4:$AP$1445,MATCH($A$3,DB_Typologies!$AQ$4:$AQ$1445,0)+$A511,MATCH(N$3,TQoL_Indexes!$B$8:$AK$8,0)),"")</f>
        <v/>
      </c>
      <c r="O511" s="86" t="str">
        <f>IFERROR(INDEX(DB_Typologies!$D$4:$AP$1445,MATCH($A$3,DB_Typologies!$AQ$4:$AQ$1445,0)+$A511,MATCH(O$3,TQoL_Indexes!$B$8:$AK$8,0)),"")</f>
        <v/>
      </c>
      <c r="P511" s="86" t="str">
        <f>IFERROR(INDEX(DB_Typologies!$D$4:$AP$1445,MATCH($A$3,DB_Typologies!$AQ$4:$AQ$1445,0)+$A511,MATCH(P$3,TQoL_Indexes!$B$8:$AK$8,0)),"")</f>
        <v/>
      </c>
      <c r="Q511" s="86" t="str">
        <f>IFERROR(INDEX(DB_Typologies!$D$4:$AP$1445,MATCH($A$3,DB_Typologies!$AQ$4:$AQ$1445,0)+$A511,MATCH(Q$3,TQoL_Indexes!$B$8:$AK$8,0)),"")</f>
        <v/>
      </c>
      <c r="R511" s="86" t="str">
        <f>IFERROR(INDEX(DB_Typologies!$D$4:$AP$1445,MATCH($A$3,DB_Typologies!$AQ$4:$AQ$1445,0)+$A511,MATCH(R$3,TQoL_Indexes!$B$8:$AK$8,0)),"")</f>
        <v/>
      </c>
      <c r="S511" s="86" t="str">
        <f>IFERROR(INDEX(DB_Typologies!$D$4:$AP$1445,MATCH($A$3,DB_Typologies!$AQ$4:$AQ$1445,0)+$A511,MATCH(S$3,TQoL_Indexes!$B$8:$AK$8,0)),"")</f>
        <v/>
      </c>
      <c r="T511" s="86" t="str">
        <f>IFERROR(INDEX(DB_Typologies!$D$4:$AP$1445,MATCH($A$3,DB_Typologies!$AQ$4:$AQ$1445,0)+$A511,MATCH(T$3,TQoL_Indexes!$B$8:$AK$8,0)),"")</f>
        <v/>
      </c>
      <c r="U511" s="86" t="str">
        <f>IFERROR(INDEX(DB_Typologies!$D$4:$AP$1445,MATCH($A$3,DB_Typologies!$AQ$4:$AQ$1445,0)+$A511,MATCH(U$3,TQoL_Indexes!$B$8:$AK$8,0)),"")</f>
        <v/>
      </c>
      <c r="V511" s="86" t="str">
        <f>IFERROR(INDEX(DB_Typologies!$D$4:$AP$1445,MATCH($A$3,DB_Typologies!$AQ$4:$AQ$1445,0)+$A511,MATCH(V$3,TQoL_Indexes!$B$8:$AK$8,0)),"")</f>
        <v/>
      </c>
      <c r="W511" s="86" t="str">
        <f>IFERROR(INDEX(DB_Typologies!$D$4:$AP$1445,MATCH($A$3,DB_Typologies!$AQ$4:$AQ$1445,0)+$A511,MATCH(W$3,TQoL_Indexes!$B$8:$AK$8,0)),"")</f>
        <v/>
      </c>
      <c r="X511" s="86" t="str">
        <f>IFERROR(INDEX(DB_Typologies!$D$4:$AP$1445,MATCH($A$3,DB_Typologies!$AQ$4:$AQ$1445,0)+$A511,MATCH(X$3,TQoL_Indexes!$B$8:$AK$8,0)),"")</f>
        <v/>
      </c>
      <c r="Y511" s="86" t="str">
        <f>IFERROR(INDEX(DB_Typologies!$D$4:$AP$1445,MATCH($A$3,DB_Typologies!$AQ$4:$AQ$1445,0)+$A511,MATCH(Y$3,TQoL_Indexes!$B$8:$AK$8,0)),"")</f>
        <v/>
      </c>
      <c r="Z511" s="86" t="str">
        <f>IFERROR(INDEX(DB_Typologies!$D$4:$AP$1445,MATCH($A$3,DB_Typologies!$AQ$4:$AQ$1445,0)+$A511,MATCH(Z$3,TQoL_Indexes!$B$8:$AK$8,0)),"")</f>
        <v/>
      </c>
      <c r="AA511" s="86" t="str">
        <f>IFERROR(INDEX(DB_Typologies!$D$4:$AP$1445,MATCH($A$3,DB_Typologies!$AQ$4:$AQ$1445,0)+$A511,MATCH(AA$3,TQoL_Indexes!$B$8:$AK$8,0)),"")</f>
        <v/>
      </c>
      <c r="AB511" s="86" t="str">
        <f>IFERROR(INDEX(DB_Typologies!$D$4:$AP$1445,MATCH($A$3,DB_Typologies!$AQ$4:$AQ$1445,0)+$A511,MATCH(AB$3,TQoL_Indexes!$B$8:$AK$8,0)),"")</f>
        <v/>
      </c>
      <c r="AC511" s="86" t="str">
        <f>IFERROR(INDEX(DB_Typologies!$D$4:$AP$1445,MATCH($A$3,DB_Typologies!$AQ$4:$AQ$1445,0)+$A511,MATCH(AC$3,TQoL_Indexes!$B$8:$AK$8,0)),"")</f>
        <v/>
      </c>
      <c r="AD511" s="86" t="str">
        <f>IFERROR(INDEX(DB_Typologies!$D$4:$AP$1445,MATCH($A$3,DB_Typologies!$AQ$4:$AQ$1445,0)+$A511,MATCH(AD$3,TQoL_Indexes!$B$8:$AK$8,0)),"")</f>
        <v/>
      </c>
      <c r="AE511" s="86" t="str">
        <f>IFERROR(INDEX(DB_Typologies!$D$4:$AP$1445,MATCH($A$3,DB_Typologies!$AQ$4:$AQ$1445,0)+$A511,MATCH(AE$3,TQoL_Indexes!$B$8:$AK$8,0)),"")</f>
        <v/>
      </c>
      <c r="AF511" s="86" t="str">
        <f>IFERROR(INDEX(DB_Typologies!$D$4:$AP$1445,MATCH($A$3,DB_Typologies!$AQ$4:$AQ$1445,0)+$A511,MATCH(AF$3,TQoL_Indexes!$B$8:$AK$8,0)),"")</f>
        <v/>
      </c>
      <c r="AG511" s="86" t="str">
        <f>IFERROR(INDEX(DB_Typologies!$D$4:$AP$1445,MATCH($A$3,DB_Typologies!$AQ$4:$AQ$1445,0)+$A511,MATCH(AG$3,TQoL_Indexes!$B$8:$AK$8,0)),"")</f>
        <v/>
      </c>
      <c r="AH511" s="86" t="str">
        <f>IFERROR(INDEX(DB_Typologies!$D$4:$AP$1445,MATCH($A$3,DB_Typologies!$AQ$4:$AQ$1445,0)+$A511,MATCH(AH$3,TQoL_Indexes!$B$8:$AK$8,0)),"")</f>
        <v/>
      </c>
      <c r="AI511" s="86" t="str">
        <f>IFERROR(INDEX(DB_Typologies!$D$4:$AP$1445,MATCH($A$3,DB_Typologies!$AQ$4:$AQ$1445,0)+$A511,MATCH(AI$3,TQoL_Indexes!$B$8:$AK$8,0)),"")</f>
        <v/>
      </c>
      <c r="AJ511" s="86" t="str">
        <f>IFERROR(INDEX(DB_Typologies!$D$4:$AP$1445,MATCH($A$3,DB_Typologies!$AQ$4:$AQ$1445,0)+$A511,MATCH(AJ$3,TQoL_Indexes!$B$8:$AK$8,0)),"")</f>
        <v/>
      </c>
      <c r="AK511" s="86" t="str">
        <f>IFERROR(INDEX(DB_Typologies!$D$4:$AP$1445,MATCH($A$3,DB_Typologies!$AQ$4:$AQ$1445,0)+$A511,MATCH(AK$3,TQoL_Indexes!$B$8:$AK$8,0)),"")</f>
        <v/>
      </c>
      <c r="AL511" s="86" t="str">
        <f>IFERROR(INDEX(DB_Typologies!$D$4:$AP$1445,MATCH($A$3,DB_Typologies!$AQ$4:$AQ$1445,0)+$A511,MATCH(AL$3,TQoL_Indexes!$B$8:$AK$8,0)),"")</f>
        <v/>
      </c>
      <c r="AM511" s="87" t="str">
        <f>IFERROR(INDEX(DB_Typologies!$D$4:$AP$1445,MATCH($A$3,DB_Typologies!$AQ$4:$AQ$1445,0)+$A511,MATCH(AM$3,TQoL_Indexes!$B$8:$AK$8,0)),"")</f>
        <v/>
      </c>
    </row>
    <row r="512" spans="1:39">
      <c r="A512" s="58" t="str">
        <f>IFERROR(IF(A511+1&lt;COUNTIF(DB_Typologies!$AQ$4:$AQ$1445,$A$3),A511+1,""),"")</f>
        <v/>
      </c>
      <c r="B512" s="120" t="str">
        <f>IFERROR(INDEX(DB_Typologies!$D$4:$AP$1445,MATCH($A$3,DB_Typologies!$AQ$4:$AQ$1445,0)+$A512,MATCH(B$3,TQoL_Indexes!$B$8:$AK$8,0)),"")</f>
        <v/>
      </c>
      <c r="C512" s="86" t="str">
        <f>IFERROR(INDEX(DB_Typologies!$D$4:$AP$1445,MATCH($A$3,DB_Typologies!$AQ$4:$AQ$1445,0)+$A512,MATCH(C$3,TQoL_Indexes!$B$8:$AK$8,0)),"")</f>
        <v/>
      </c>
      <c r="D512" s="87" t="str">
        <f>IFERROR(INDEX(DB_Typologies!$D$4:$AP$1445,MATCH($A$3,DB_Typologies!$AQ$4:$AQ$1445,0)+$A512,MATCH(D$3,TQoL_Indexes!$B$8:$AK$8,0)),"")</f>
        <v/>
      </c>
      <c r="E512" s="86" t="str">
        <f>IFERROR(INDEX(DB_Typologies!$D$4:$AP$1445,MATCH($A$3,DB_Typologies!$AQ$4:$AQ$1445,0)+$A512,MATCH(E$3,TQoL_Indexes!$B$8:$AK$8,0)),"")</f>
        <v/>
      </c>
      <c r="F512" s="86" t="str">
        <f>IFERROR(INDEX(DB_Typologies!$D$4:$AP$1445,MATCH($A$3,DB_Typologies!$AQ$4:$AQ$1445,0)+$A512,MATCH(F$3,TQoL_Indexes!$B$8:$AK$8,0)),"")</f>
        <v/>
      </c>
      <c r="G512" s="86" t="str">
        <f>IFERROR(INDEX(DB_Typologies!$D$4:$AP$1445,MATCH($A$3,DB_Typologies!$AQ$4:$AQ$1445,0)+$A512,MATCH(G$3,TQoL_Indexes!$B$8:$AK$8,0)),"")</f>
        <v/>
      </c>
      <c r="H512" s="86" t="str">
        <f>IFERROR(INDEX(DB_Typologies!$D$4:$AP$1445,MATCH($A$3,DB_Typologies!$AQ$4:$AQ$1445,0)+$A512,MATCH(H$3,TQoL_Indexes!$B$8:$AK$8,0)),"")</f>
        <v/>
      </c>
      <c r="I512" s="86" t="str">
        <f>IFERROR(INDEX(DB_Typologies!$D$4:$AP$1445,MATCH($A$3,DB_Typologies!$AQ$4:$AQ$1445,0)+$A512,MATCH(I$3,TQoL_Indexes!$B$8:$AK$8,0)),"")</f>
        <v/>
      </c>
      <c r="J512" s="86" t="str">
        <f>IFERROR(INDEX(DB_Typologies!$D$4:$AP$1445,MATCH($A$3,DB_Typologies!$AQ$4:$AQ$1445,0)+$A512,MATCH(J$3,TQoL_Indexes!$B$8:$AK$8,0)),"")</f>
        <v/>
      </c>
      <c r="K512" s="86" t="str">
        <f>IFERROR(INDEX(DB_Typologies!$D$4:$AP$1445,MATCH($A$3,DB_Typologies!$AQ$4:$AQ$1445,0)+$A512,MATCH(K$3,TQoL_Indexes!$B$8:$AK$8,0)),"")</f>
        <v/>
      </c>
      <c r="L512" s="86" t="str">
        <f>IFERROR(INDEX(DB_Typologies!$D$4:$AP$1445,MATCH($A$3,DB_Typologies!$AQ$4:$AQ$1445,0)+$A512,MATCH(L$3,TQoL_Indexes!$B$8:$AK$8,0)),"")</f>
        <v/>
      </c>
      <c r="M512" s="86" t="str">
        <f>IFERROR(INDEX(DB_Typologies!$D$4:$AP$1445,MATCH($A$3,DB_Typologies!$AQ$4:$AQ$1445,0)+$A512,MATCH(M$3,TQoL_Indexes!$B$8:$AK$8,0)),"")</f>
        <v/>
      </c>
      <c r="N512" s="86" t="str">
        <f>IFERROR(INDEX(DB_Typologies!$D$4:$AP$1445,MATCH($A$3,DB_Typologies!$AQ$4:$AQ$1445,0)+$A512,MATCH(N$3,TQoL_Indexes!$B$8:$AK$8,0)),"")</f>
        <v/>
      </c>
      <c r="O512" s="86" t="str">
        <f>IFERROR(INDEX(DB_Typologies!$D$4:$AP$1445,MATCH($A$3,DB_Typologies!$AQ$4:$AQ$1445,0)+$A512,MATCH(O$3,TQoL_Indexes!$B$8:$AK$8,0)),"")</f>
        <v/>
      </c>
      <c r="P512" s="86" t="str">
        <f>IFERROR(INDEX(DB_Typologies!$D$4:$AP$1445,MATCH($A$3,DB_Typologies!$AQ$4:$AQ$1445,0)+$A512,MATCH(P$3,TQoL_Indexes!$B$8:$AK$8,0)),"")</f>
        <v/>
      </c>
      <c r="Q512" s="86" t="str">
        <f>IFERROR(INDEX(DB_Typologies!$D$4:$AP$1445,MATCH($A$3,DB_Typologies!$AQ$4:$AQ$1445,0)+$A512,MATCH(Q$3,TQoL_Indexes!$B$8:$AK$8,0)),"")</f>
        <v/>
      </c>
      <c r="R512" s="86" t="str">
        <f>IFERROR(INDEX(DB_Typologies!$D$4:$AP$1445,MATCH($A$3,DB_Typologies!$AQ$4:$AQ$1445,0)+$A512,MATCH(R$3,TQoL_Indexes!$B$8:$AK$8,0)),"")</f>
        <v/>
      </c>
      <c r="S512" s="86" t="str">
        <f>IFERROR(INDEX(DB_Typologies!$D$4:$AP$1445,MATCH($A$3,DB_Typologies!$AQ$4:$AQ$1445,0)+$A512,MATCH(S$3,TQoL_Indexes!$B$8:$AK$8,0)),"")</f>
        <v/>
      </c>
      <c r="T512" s="86" t="str">
        <f>IFERROR(INDEX(DB_Typologies!$D$4:$AP$1445,MATCH($A$3,DB_Typologies!$AQ$4:$AQ$1445,0)+$A512,MATCH(T$3,TQoL_Indexes!$B$8:$AK$8,0)),"")</f>
        <v/>
      </c>
      <c r="U512" s="86" t="str">
        <f>IFERROR(INDEX(DB_Typologies!$D$4:$AP$1445,MATCH($A$3,DB_Typologies!$AQ$4:$AQ$1445,0)+$A512,MATCH(U$3,TQoL_Indexes!$B$8:$AK$8,0)),"")</f>
        <v/>
      </c>
      <c r="V512" s="86" t="str">
        <f>IFERROR(INDEX(DB_Typologies!$D$4:$AP$1445,MATCH($A$3,DB_Typologies!$AQ$4:$AQ$1445,0)+$A512,MATCH(V$3,TQoL_Indexes!$B$8:$AK$8,0)),"")</f>
        <v/>
      </c>
      <c r="W512" s="86" t="str">
        <f>IFERROR(INDEX(DB_Typologies!$D$4:$AP$1445,MATCH($A$3,DB_Typologies!$AQ$4:$AQ$1445,0)+$A512,MATCH(W$3,TQoL_Indexes!$B$8:$AK$8,0)),"")</f>
        <v/>
      </c>
      <c r="X512" s="86" t="str">
        <f>IFERROR(INDEX(DB_Typologies!$D$4:$AP$1445,MATCH($A$3,DB_Typologies!$AQ$4:$AQ$1445,0)+$A512,MATCH(X$3,TQoL_Indexes!$B$8:$AK$8,0)),"")</f>
        <v/>
      </c>
      <c r="Y512" s="86" t="str">
        <f>IFERROR(INDEX(DB_Typologies!$D$4:$AP$1445,MATCH($A$3,DB_Typologies!$AQ$4:$AQ$1445,0)+$A512,MATCH(Y$3,TQoL_Indexes!$B$8:$AK$8,0)),"")</f>
        <v/>
      </c>
      <c r="Z512" s="86" t="str">
        <f>IFERROR(INDEX(DB_Typologies!$D$4:$AP$1445,MATCH($A$3,DB_Typologies!$AQ$4:$AQ$1445,0)+$A512,MATCH(Z$3,TQoL_Indexes!$B$8:$AK$8,0)),"")</f>
        <v/>
      </c>
      <c r="AA512" s="86" t="str">
        <f>IFERROR(INDEX(DB_Typologies!$D$4:$AP$1445,MATCH($A$3,DB_Typologies!$AQ$4:$AQ$1445,0)+$A512,MATCH(AA$3,TQoL_Indexes!$B$8:$AK$8,0)),"")</f>
        <v/>
      </c>
      <c r="AB512" s="86" t="str">
        <f>IFERROR(INDEX(DB_Typologies!$D$4:$AP$1445,MATCH($A$3,DB_Typologies!$AQ$4:$AQ$1445,0)+$A512,MATCH(AB$3,TQoL_Indexes!$B$8:$AK$8,0)),"")</f>
        <v/>
      </c>
      <c r="AC512" s="86" t="str">
        <f>IFERROR(INDEX(DB_Typologies!$D$4:$AP$1445,MATCH($A$3,DB_Typologies!$AQ$4:$AQ$1445,0)+$A512,MATCH(AC$3,TQoL_Indexes!$B$8:$AK$8,0)),"")</f>
        <v/>
      </c>
      <c r="AD512" s="86" t="str">
        <f>IFERROR(INDEX(DB_Typologies!$D$4:$AP$1445,MATCH($A$3,DB_Typologies!$AQ$4:$AQ$1445,0)+$A512,MATCH(AD$3,TQoL_Indexes!$B$8:$AK$8,0)),"")</f>
        <v/>
      </c>
      <c r="AE512" s="86" t="str">
        <f>IFERROR(INDEX(DB_Typologies!$D$4:$AP$1445,MATCH($A$3,DB_Typologies!$AQ$4:$AQ$1445,0)+$A512,MATCH(AE$3,TQoL_Indexes!$B$8:$AK$8,0)),"")</f>
        <v/>
      </c>
      <c r="AF512" s="86" t="str">
        <f>IFERROR(INDEX(DB_Typologies!$D$4:$AP$1445,MATCH($A$3,DB_Typologies!$AQ$4:$AQ$1445,0)+$A512,MATCH(AF$3,TQoL_Indexes!$B$8:$AK$8,0)),"")</f>
        <v/>
      </c>
      <c r="AG512" s="86" t="str">
        <f>IFERROR(INDEX(DB_Typologies!$D$4:$AP$1445,MATCH($A$3,DB_Typologies!$AQ$4:$AQ$1445,0)+$A512,MATCH(AG$3,TQoL_Indexes!$B$8:$AK$8,0)),"")</f>
        <v/>
      </c>
      <c r="AH512" s="86" t="str">
        <f>IFERROR(INDEX(DB_Typologies!$D$4:$AP$1445,MATCH($A$3,DB_Typologies!$AQ$4:$AQ$1445,0)+$A512,MATCH(AH$3,TQoL_Indexes!$B$8:$AK$8,0)),"")</f>
        <v/>
      </c>
      <c r="AI512" s="86" t="str">
        <f>IFERROR(INDEX(DB_Typologies!$D$4:$AP$1445,MATCH($A$3,DB_Typologies!$AQ$4:$AQ$1445,0)+$A512,MATCH(AI$3,TQoL_Indexes!$B$8:$AK$8,0)),"")</f>
        <v/>
      </c>
      <c r="AJ512" s="86" t="str">
        <f>IFERROR(INDEX(DB_Typologies!$D$4:$AP$1445,MATCH($A$3,DB_Typologies!$AQ$4:$AQ$1445,0)+$A512,MATCH(AJ$3,TQoL_Indexes!$B$8:$AK$8,0)),"")</f>
        <v/>
      </c>
      <c r="AK512" s="86" t="str">
        <f>IFERROR(INDEX(DB_Typologies!$D$4:$AP$1445,MATCH($A$3,DB_Typologies!$AQ$4:$AQ$1445,0)+$A512,MATCH(AK$3,TQoL_Indexes!$B$8:$AK$8,0)),"")</f>
        <v/>
      </c>
      <c r="AL512" s="86" t="str">
        <f>IFERROR(INDEX(DB_Typologies!$D$4:$AP$1445,MATCH($A$3,DB_Typologies!$AQ$4:$AQ$1445,0)+$A512,MATCH(AL$3,TQoL_Indexes!$B$8:$AK$8,0)),"")</f>
        <v/>
      </c>
      <c r="AM512" s="87" t="str">
        <f>IFERROR(INDEX(DB_Typologies!$D$4:$AP$1445,MATCH($A$3,DB_Typologies!$AQ$4:$AQ$1445,0)+$A512,MATCH(AM$3,TQoL_Indexes!$B$8:$AK$8,0)),"")</f>
        <v/>
      </c>
    </row>
    <row r="513" spans="1:39">
      <c r="A513" s="58" t="str">
        <f>IFERROR(IF(A512+1&lt;COUNTIF(DB_Typologies!$AQ$4:$AQ$1445,$A$3),A512+1,""),"")</f>
        <v/>
      </c>
      <c r="B513" s="120" t="str">
        <f>IFERROR(INDEX(DB_Typologies!$D$4:$AP$1445,MATCH($A$3,DB_Typologies!$AQ$4:$AQ$1445,0)+$A513,MATCH(B$3,TQoL_Indexes!$B$8:$AK$8,0)),"")</f>
        <v/>
      </c>
      <c r="C513" s="86" t="str">
        <f>IFERROR(INDEX(DB_Typologies!$D$4:$AP$1445,MATCH($A$3,DB_Typologies!$AQ$4:$AQ$1445,0)+$A513,MATCH(C$3,TQoL_Indexes!$B$8:$AK$8,0)),"")</f>
        <v/>
      </c>
      <c r="D513" s="87" t="str">
        <f>IFERROR(INDEX(DB_Typologies!$D$4:$AP$1445,MATCH($A$3,DB_Typologies!$AQ$4:$AQ$1445,0)+$A513,MATCH(D$3,TQoL_Indexes!$B$8:$AK$8,0)),"")</f>
        <v/>
      </c>
      <c r="E513" s="86" t="str">
        <f>IFERROR(INDEX(DB_Typologies!$D$4:$AP$1445,MATCH($A$3,DB_Typologies!$AQ$4:$AQ$1445,0)+$A513,MATCH(E$3,TQoL_Indexes!$B$8:$AK$8,0)),"")</f>
        <v/>
      </c>
      <c r="F513" s="86" t="str">
        <f>IFERROR(INDEX(DB_Typologies!$D$4:$AP$1445,MATCH($A$3,DB_Typologies!$AQ$4:$AQ$1445,0)+$A513,MATCH(F$3,TQoL_Indexes!$B$8:$AK$8,0)),"")</f>
        <v/>
      </c>
      <c r="G513" s="86" t="str">
        <f>IFERROR(INDEX(DB_Typologies!$D$4:$AP$1445,MATCH($A$3,DB_Typologies!$AQ$4:$AQ$1445,0)+$A513,MATCH(G$3,TQoL_Indexes!$B$8:$AK$8,0)),"")</f>
        <v/>
      </c>
      <c r="H513" s="86" t="str">
        <f>IFERROR(INDEX(DB_Typologies!$D$4:$AP$1445,MATCH($A$3,DB_Typologies!$AQ$4:$AQ$1445,0)+$A513,MATCH(H$3,TQoL_Indexes!$B$8:$AK$8,0)),"")</f>
        <v/>
      </c>
      <c r="I513" s="86" t="str">
        <f>IFERROR(INDEX(DB_Typologies!$D$4:$AP$1445,MATCH($A$3,DB_Typologies!$AQ$4:$AQ$1445,0)+$A513,MATCH(I$3,TQoL_Indexes!$B$8:$AK$8,0)),"")</f>
        <v/>
      </c>
      <c r="J513" s="86" t="str">
        <f>IFERROR(INDEX(DB_Typologies!$D$4:$AP$1445,MATCH($A$3,DB_Typologies!$AQ$4:$AQ$1445,0)+$A513,MATCH(J$3,TQoL_Indexes!$B$8:$AK$8,0)),"")</f>
        <v/>
      </c>
      <c r="K513" s="86" t="str">
        <f>IFERROR(INDEX(DB_Typologies!$D$4:$AP$1445,MATCH($A$3,DB_Typologies!$AQ$4:$AQ$1445,0)+$A513,MATCH(K$3,TQoL_Indexes!$B$8:$AK$8,0)),"")</f>
        <v/>
      </c>
      <c r="L513" s="86" t="str">
        <f>IFERROR(INDEX(DB_Typologies!$D$4:$AP$1445,MATCH($A$3,DB_Typologies!$AQ$4:$AQ$1445,0)+$A513,MATCH(L$3,TQoL_Indexes!$B$8:$AK$8,0)),"")</f>
        <v/>
      </c>
      <c r="M513" s="86" t="str">
        <f>IFERROR(INDEX(DB_Typologies!$D$4:$AP$1445,MATCH($A$3,DB_Typologies!$AQ$4:$AQ$1445,0)+$A513,MATCH(M$3,TQoL_Indexes!$B$8:$AK$8,0)),"")</f>
        <v/>
      </c>
      <c r="N513" s="86" t="str">
        <f>IFERROR(INDEX(DB_Typologies!$D$4:$AP$1445,MATCH($A$3,DB_Typologies!$AQ$4:$AQ$1445,0)+$A513,MATCH(N$3,TQoL_Indexes!$B$8:$AK$8,0)),"")</f>
        <v/>
      </c>
      <c r="O513" s="86" t="str">
        <f>IFERROR(INDEX(DB_Typologies!$D$4:$AP$1445,MATCH($A$3,DB_Typologies!$AQ$4:$AQ$1445,0)+$A513,MATCH(O$3,TQoL_Indexes!$B$8:$AK$8,0)),"")</f>
        <v/>
      </c>
      <c r="P513" s="86" t="str">
        <f>IFERROR(INDEX(DB_Typologies!$D$4:$AP$1445,MATCH($A$3,DB_Typologies!$AQ$4:$AQ$1445,0)+$A513,MATCH(P$3,TQoL_Indexes!$B$8:$AK$8,0)),"")</f>
        <v/>
      </c>
      <c r="Q513" s="86" t="str">
        <f>IFERROR(INDEX(DB_Typologies!$D$4:$AP$1445,MATCH($A$3,DB_Typologies!$AQ$4:$AQ$1445,0)+$A513,MATCH(Q$3,TQoL_Indexes!$B$8:$AK$8,0)),"")</f>
        <v/>
      </c>
      <c r="R513" s="86" t="str">
        <f>IFERROR(INDEX(DB_Typologies!$D$4:$AP$1445,MATCH($A$3,DB_Typologies!$AQ$4:$AQ$1445,0)+$A513,MATCH(R$3,TQoL_Indexes!$B$8:$AK$8,0)),"")</f>
        <v/>
      </c>
      <c r="S513" s="86" t="str">
        <f>IFERROR(INDEX(DB_Typologies!$D$4:$AP$1445,MATCH($A$3,DB_Typologies!$AQ$4:$AQ$1445,0)+$A513,MATCH(S$3,TQoL_Indexes!$B$8:$AK$8,0)),"")</f>
        <v/>
      </c>
      <c r="T513" s="86" t="str">
        <f>IFERROR(INDEX(DB_Typologies!$D$4:$AP$1445,MATCH($A$3,DB_Typologies!$AQ$4:$AQ$1445,0)+$A513,MATCH(T$3,TQoL_Indexes!$B$8:$AK$8,0)),"")</f>
        <v/>
      </c>
      <c r="U513" s="86" t="str">
        <f>IFERROR(INDEX(DB_Typologies!$D$4:$AP$1445,MATCH($A$3,DB_Typologies!$AQ$4:$AQ$1445,0)+$A513,MATCH(U$3,TQoL_Indexes!$B$8:$AK$8,0)),"")</f>
        <v/>
      </c>
      <c r="V513" s="86" t="str">
        <f>IFERROR(INDEX(DB_Typologies!$D$4:$AP$1445,MATCH($A$3,DB_Typologies!$AQ$4:$AQ$1445,0)+$A513,MATCH(V$3,TQoL_Indexes!$B$8:$AK$8,0)),"")</f>
        <v/>
      </c>
      <c r="W513" s="86" t="str">
        <f>IFERROR(INDEX(DB_Typologies!$D$4:$AP$1445,MATCH($A$3,DB_Typologies!$AQ$4:$AQ$1445,0)+$A513,MATCH(W$3,TQoL_Indexes!$B$8:$AK$8,0)),"")</f>
        <v/>
      </c>
      <c r="X513" s="86" t="str">
        <f>IFERROR(INDEX(DB_Typologies!$D$4:$AP$1445,MATCH($A$3,DB_Typologies!$AQ$4:$AQ$1445,0)+$A513,MATCH(X$3,TQoL_Indexes!$B$8:$AK$8,0)),"")</f>
        <v/>
      </c>
      <c r="Y513" s="86" t="str">
        <f>IFERROR(INDEX(DB_Typologies!$D$4:$AP$1445,MATCH($A$3,DB_Typologies!$AQ$4:$AQ$1445,0)+$A513,MATCH(Y$3,TQoL_Indexes!$B$8:$AK$8,0)),"")</f>
        <v/>
      </c>
      <c r="Z513" s="86" t="str">
        <f>IFERROR(INDEX(DB_Typologies!$D$4:$AP$1445,MATCH($A$3,DB_Typologies!$AQ$4:$AQ$1445,0)+$A513,MATCH(Z$3,TQoL_Indexes!$B$8:$AK$8,0)),"")</f>
        <v/>
      </c>
      <c r="AA513" s="86" t="str">
        <f>IFERROR(INDEX(DB_Typologies!$D$4:$AP$1445,MATCH($A$3,DB_Typologies!$AQ$4:$AQ$1445,0)+$A513,MATCH(AA$3,TQoL_Indexes!$B$8:$AK$8,0)),"")</f>
        <v/>
      </c>
      <c r="AB513" s="86" t="str">
        <f>IFERROR(INDEX(DB_Typologies!$D$4:$AP$1445,MATCH($A$3,DB_Typologies!$AQ$4:$AQ$1445,0)+$A513,MATCH(AB$3,TQoL_Indexes!$B$8:$AK$8,0)),"")</f>
        <v/>
      </c>
      <c r="AC513" s="86" t="str">
        <f>IFERROR(INDEX(DB_Typologies!$D$4:$AP$1445,MATCH($A$3,DB_Typologies!$AQ$4:$AQ$1445,0)+$A513,MATCH(AC$3,TQoL_Indexes!$B$8:$AK$8,0)),"")</f>
        <v/>
      </c>
      <c r="AD513" s="86" t="str">
        <f>IFERROR(INDEX(DB_Typologies!$D$4:$AP$1445,MATCH($A$3,DB_Typologies!$AQ$4:$AQ$1445,0)+$A513,MATCH(AD$3,TQoL_Indexes!$B$8:$AK$8,0)),"")</f>
        <v/>
      </c>
      <c r="AE513" s="86" t="str">
        <f>IFERROR(INDEX(DB_Typologies!$D$4:$AP$1445,MATCH($A$3,DB_Typologies!$AQ$4:$AQ$1445,0)+$A513,MATCH(AE$3,TQoL_Indexes!$B$8:$AK$8,0)),"")</f>
        <v/>
      </c>
      <c r="AF513" s="86" t="str">
        <f>IFERROR(INDEX(DB_Typologies!$D$4:$AP$1445,MATCH($A$3,DB_Typologies!$AQ$4:$AQ$1445,0)+$A513,MATCH(AF$3,TQoL_Indexes!$B$8:$AK$8,0)),"")</f>
        <v/>
      </c>
      <c r="AG513" s="86" t="str">
        <f>IFERROR(INDEX(DB_Typologies!$D$4:$AP$1445,MATCH($A$3,DB_Typologies!$AQ$4:$AQ$1445,0)+$A513,MATCH(AG$3,TQoL_Indexes!$B$8:$AK$8,0)),"")</f>
        <v/>
      </c>
      <c r="AH513" s="86" t="str">
        <f>IFERROR(INDEX(DB_Typologies!$D$4:$AP$1445,MATCH($A$3,DB_Typologies!$AQ$4:$AQ$1445,0)+$A513,MATCH(AH$3,TQoL_Indexes!$B$8:$AK$8,0)),"")</f>
        <v/>
      </c>
      <c r="AI513" s="86" t="str">
        <f>IFERROR(INDEX(DB_Typologies!$D$4:$AP$1445,MATCH($A$3,DB_Typologies!$AQ$4:$AQ$1445,0)+$A513,MATCH(AI$3,TQoL_Indexes!$B$8:$AK$8,0)),"")</f>
        <v/>
      </c>
      <c r="AJ513" s="86" t="str">
        <f>IFERROR(INDEX(DB_Typologies!$D$4:$AP$1445,MATCH($A$3,DB_Typologies!$AQ$4:$AQ$1445,0)+$A513,MATCH(AJ$3,TQoL_Indexes!$B$8:$AK$8,0)),"")</f>
        <v/>
      </c>
      <c r="AK513" s="86" t="str">
        <f>IFERROR(INDEX(DB_Typologies!$D$4:$AP$1445,MATCH($A$3,DB_Typologies!$AQ$4:$AQ$1445,0)+$A513,MATCH(AK$3,TQoL_Indexes!$B$8:$AK$8,0)),"")</f>
        <v/>
      </c>
      <c r="AL513" s="86" t="str">
        <f>IFERROR(INDEX(DB_Typologies!$D$4:$AP$1445,MATCH($A$3,DB_Typologies!$AQ$4:$AQ$1445,0)+$A513,MATCH(AL$3,TQoL_Indexes!$B$8:$AK$8,0)),"")</f>
        <v/>
      </c>
      <c r="AM513" s="87" t="str">
        <f>IFERROR(INDEX(DB_Typologies!$D$4:$AP$1445,MATCH($A$3,DB_Typologies!$AQ$4:$AQ$1445,0)+$A513,MATCH(AM$3,TQoL_Indexes!$B$8:$AK$8,0)),"")</f>
        <v/>
      </c>
    </row>
    <row r="514" spans="1:39">
      <c r="A514" s="58" t="str">
        <f>IFERROR(IF(A513+1&lt;COUNTIF(DB_Typologies!$AQ$4:$AQ$1445,$A$3),A513+1,""),"")</f>
        <v/>
      </c>
      <c r="B514" s="120" t="str">
        <f>IFERROR(INDEX(DB_Typologies!$D$4:$AP$1445,MATCH($A$3,DB_Typologies!$AQ$4:$AQ$1445,0)+$A514,MATCH(B$3,TQoL_Indexes!$B$8:$AK$8,0)),"")</f>
        <v/>
      </c>
      <c r="C514" s="86" t="str">
        <f>IFERROR(INDEX(DB_Typologies!$D$4:$AP$1445,MATCH($A$3,DB_Typologies!$AQ$4:$AQ$1445,0)+$A514,MATCH(C$3,TQoL_Indexes!$B$8:$AK$8,0)),"")</f>
        <v/>
      </c>
      <c r="D514" s="87" t="str">
        <f>IFERROR(INDEX(DB_Typologies!$D$4:$AP$1445,MATCH($A$3,DB_Typologies!$AQ$4:$AQ$1445,0)+$A514,MATCH(D$3,TQoL_Indexes!$B$8:$AK$8,0)),"")</f>
        <v/>
      </c>
      <c r="E514" s="86" t="str">
        <f>IFERROR(INDEX(DB_Typologies!$D$4:$AP$1445,MATCH($A$3,DB_Typologies!$AQ$4:$AQ$1445,0)+$A514,MATCH(E$3,TQoL_Indexes!$B$8:$AK$8,0)),"")</f>
        <v/>
      </c>
      <c r="F514" s="86" t="str">
        <f>IFERROR(INDEX(DB_Typologies!$D$4:$AP$1445,MATCH($A$3,DB_Typologies!$AQ$4:$AQ$1445,0)+$A514,MATCH(F$3,TQoL_Indexes!$B$8:$AK$8,0)),"")</f>
        <v/>
      </c>
      <c r="G514" s="86" t="str">
        <f>IFERROR(INDEX(DB_Typologies!$D$4:$AP$1445,MATCH($A$3,DB_Typologies!$AQ$4:$AQ$1445,0)+$A514,MATCH(G$3,TQoL_Indexes!$B$8:$AK$8,0)),"")</f>
        <v/>
      </c>
      <c r="H514" s="86" t="str">
        <f>IFERROR(INDEX(DB_Typologies!$D$4:$AP$1445,MATCH($A$3,DB_Typologies!$AQ$4:$AQ$1445,0)+$A514,MATCH(H$3,TQoL_Indexes!$B$8:$AK$8,0)),"")</f>
        <v/>
      </c>
      <c r="I514" s="86" t="str">
        <f>IFERROR(INDEX(DB_Typologies!$D$4:$AP$1445,MATCH($A$3,DB_Typologies!$AQ$4:$AQ$1445,0)+$A514,MATCH(I$3,TQoL_Indexes!$B$8:$AK$8,0)),"")</f>
        <v/>
      </c>
      <c r="J514" s="86" t="str">
        <f>IFERROR(INDEX(DB_Typologies!$D$4:$AP$1445,MATCH($A$3,DB_Typologies!$AQ$4:$AQ$1445,0)+$A514,MATCH(J$3,TQoL_Indexes!$B$8:$AK$8,0)),"")</f>
        <v/>
      </c>
      <c r="K514" s="86" t="str">
        <f>IFERROR(INDEX(DB_Typologies!$D$4:$AP$1445,MATCH($A$3,DB_Typologies!$AQ$4:$AQ$1445,0)+$A514,MATCH(K$3,TQoL_Indexes!$B$8:$AK$8,0)),"")</f>
        <v/>
      </c>
      <c r="L514" s="86" t="str">
        <f>IFERROR(INDEX(DB_Typologies!$D$4:$AP$1445,MATCH($A$3,DB_Typologies!$AQ$4:$AQ$1445,0)+$A514,MATCH(L$3,TQoL_Indexes!$B$8:$AK$8,0)),"")</f>
        <v/>
      </c>
      <c r="M514" s="86" t="str">
        <f>IFERROR(INDEX(DB_Typologies!$D$4:$AP$1445,MATCH($A$3,DB_Typologies!$AQ$4:$AQ$1445,0)+$A514,MATCH(M$3,TQoL_Indexes!$B$8:$AK$8,0)),"")</f>
        <v/>
      </c>
      <c r="N514" s="86" t="str">
        <f>IFERROR(INDEX(DB_Typologies!$D$4:$AP$1445,MATCH($A$3,DB_Typologies!$AQ$4:$AQ$1445,0)+$A514,MATCH(N$3,TQoL_Indexes!$B$8:$AK$8,0)),"")</f>
        <v/>
      </c>
      <c r="O514" s="86" t="str">
        <f>IFERROR(INDEX(DB_Typologies!$D$4:$AP$1445,MATCH($A$3,DB_Typologies!$AQ$4:$AQ$1445,0)+$A514,MATCH(O$3,TQoL_Indexes!$B$8:$AK$8,0)),"")</f>
        <v/>
      </c>
      <c r="P514" s="86" t="str">
        <f>IFERROR(INDEX(DB_Typologies!$D$4:$AP$1445,MATCH($A$3,DB_Typologies!$AQ$4:$AQ$1445,0)+$A514,MATCH(P$3,TQoL_Indexes!$B$8:$AK$8,0)),"")</f>
        <v/>
      </c>
      <c r="Q514" s="86" t="str">
        <f>IFERROR(INDEX(DB_Typologies!$D$4:$AP$1445,MATCH($A$3,DB_Typologies!$AQ$4:$AQ$1445,0)+$A514,MATCH(Q$3,TQoL_Indexes!$B$8:$AK$8,0)),"")</f>
        <v/>
      </c>
      <c r="R514" s="86" t="str">
        <f>IFERROR(INDEX(DB_Typologies!$D$4:$AP$1445,MATCH($A$3,DB_Typologies!$AQ$4:$AQ$1445,0)+$A514,MATCH(R$3,TQoL_Indexes!$B$8:$AK$8,0)),"")</f>
        <v/>
      </c>
      <c r="S514" s="86" t="str">
        <f>IFERROR(INDEX(DB_Typologies!$D$4:$AP$1445,MATCH($A$3,DB_Typologies!$AQ$4:$AQ$1445,0)+$A514,MATCH(S$3,TQoL_Indexes!$B$8:$AK$8,0)),"")</f>
        <v/>
      </c>
      <c r="T514" s="86" t="str">
        <f>IFERROR(INDEX(DB_Typologies!$D$4:$AP$1445,MATCH($A$3,DB_Typologies!$AQ$4:$AQ$1445,0)+$A514,MATCH(T$3,TQoL_Indexes!$B$8:$AK$8,0)),"")</f>
        <v/>
      </c>
      <c r="U514" s="86" t="str">
        <f>IFERROR(INDEX(DB_Typologies!$D$4:$AP$1445,MATCH($A$3,DB_Typologies!$AQ$4:$AQ$1445,0)+$A514,MATCH(U$3,TQoL_Indexes!$B$8:$AK$8,0)),"")</f>
        <v/>
      </c>
      <c r="V514" s="86" t="str">
        <f>IFERROR(INDEX(DB_Typologies!$D$4:$AP$1445,MATCH($A$3,DB_Typologies!$AQ$4:$AQ$1445,0)+$A514,MATCH(V$3,TQoL_Indexes!$B$8:$AK$8,0)),"")</f>
        <v/>
      </c>
      <c r="W514" s="86" t="str">
        <f>IFERROR(INDEX(DB_Typologies!$D$4:$AP$1445,MATCH($A$3,DB_Typologies!$AQ$4:$AQ$1445,0)+$A514,MATCH(W$3,TQoL_Indexes!$B$8:$AK$8,0)),"")</f>
        <v/>
      </c>
      <c r="X514" s="86" t="str">
        <f>IFERROR(INDEX(DB_Typologies!$D$4:$AP$1445,MATCH($A$3,DB_Typologies!$AQ$4:$AQ$1445,0)+$A514,MATCH(X$3,TQoL_Indexes!$B$8:$AK$8,0)),"")</f>
        <v/>
      </c>
      <c r="Y514" s="86" t="str">
        <f>IFERROR(INDEX(DB_Typologies!$D$4:$AP$1445,MATCH($A$3,DB_Typologies!$AQ$4:$AQ$1445,0)+$A514,MATCH(Y$3,TQoL_Indexes!$B$8:$AK$8,0)),"")</f>
        <v/>
      </c>
      <c r="Z514" s="86" t="str">
        <f>IFERROR(INDEX(DB_Typologies!$D$4:$AP$1445,MATCH($A$3,DB_Typologies!$AQ$4:$AQ$1445,0)+$A514,MATCH(Z$3,TQoL_Indexes!$B$8:$AK$8,0)),"")</f>
        <v/>
      </c>
      <c r="AA514" s="86" t="str">
        <f>IFERROR(INDEX(DB_Typologies!$D$4:$AP$1445,MATCH($A$3,DB_Typologies!$AQ$4:$AQ$1445,0)+$A514,MATCH(AA$3,TQoL_Indexes!$B$8:$AK$8,0)),"")</f>
        <v/>
      </c>
      <c r="AB514" s="86" t="str">
        <f>IFERROR(INDEX(DB_Typologies!$D$4:$AP$1445,MATCH($A$3,DB_Typologies!$AQ$4:$AQ$1445,0)+$A514,MATCH(AB$3,TQoL_Indexes!$B$8:$AK$8,0)),"")</f>
        <v/>
      </c>
      <c r="AC514" s="86" t="str">
        <f>IFERROR(INDEX(DB_Typologies!$D$4:$AP$1445,MATCH($A$3,DB_Typologies!$AQ$4:$AQ$1445,0)+$A514,MATCH(AC$3,TQoL_Indexes!$B$8:$AK$8,0)),"")</f>
        <v/>
      </c>
      <c r="AD514" s="86" t="str">
        <f>IFERROR(INDEX(DB_Typologies!$D$4:$AP$1445,MATCH($A$3,DB_Typologies!$AQ$4:$AQ$1445,0)+$A514,MATCH(AD$3,TQoL_Indexes!$B$8:$AK$8,0)),"")</f>
        <v/>
      </c>
      <c r="AE514" s="86" t="str">
        <f>IFERROR(INDEX(DB_Typologies!$D$4:$AP$1445,MATCH($A$3,DB_Typologies!$AQ$4:$AQ$1445,0)+$A514,MATCH(AE$3,TQoL_Indexes!$B$8:$AK$8,0)),"")</f>
        <v/>
      </c>
      <c r="AF514" s="86" t="str">
        <f>IFERROR(INDEX(DB_Typologies!$D$4:$AP$1445,MATCH($A$3,DB_Typologies!$AQ$4:$AQ$1445,0)+$A514,MATCH(AF$3,TQoL_Indexes!$B$8:$AK$8,0)),"")</f>
        <v/>
      </c>
      <c r="AG514" s="86" t="str">
        <f>IFERROR(INDEX(DB_Typologies!$D$4:$AP$1445,MATCH($A$3,DB_Typologies!$AQ$4:$AQ$1445,0)+$A514,MATCH(AG$3,TQoL_Indexes!$B$8:$AK$8,0)),"")</f>
        <v/>
      </c>
      <c r="AH514" s="86" t="str">
        <f>IFERROR(INDEX(DB_Typologies!$D$4:$AP$1445,MATCH($A$3,DB_Typologies!$AQ$4:$AQ$1445,0)+$A514,MATCH(AH$3,TQoL_Indexes!$B$8:$AK$8,0)),"")</f>
        <v/>
      </c>
      <c r="AI514" s="86" t="str">
        <f>IFERROR(INDEX(DB_Typologies!$D$4:$AP$1445,MATCH($A$3,DB_Typologies!$AQ$4:$AQ$1445,0)+$A514,MATCH(AI$3,TQoL_Indexes!$B$8:$AK$8,0)),"")</f>
        <v/>
      </c>
      <c r="AJ514" s="86" t="str">
        <f>IFERROR(INDEX(DB_Typologies!$D$4:$AP$1445,MATCH($A$3,DB_Typologies!$AQ$4:$AQ$1445,0)+$A514,MATCH(AJ$3,TQoL_Indexes!$B$8:$AK$8,0)),"")</f>
        <v/>
      </c>
      <c r="AK514" s="86" t="str">
        <f>IFERROR(INDEX(DB_Typologies!$D$4:$AP$1445,MATCH($A$3,DB_Typologies!$AQ$4:$AQ$1445,0)+$A514,MATCH(AK$3,TQoL_Indexes!$B$8:$AK$8,0)),"")</f>
        <v/>
      </c>
      <c r="AL514" s="86" t="str">
        <f>IFERROR(INDEX(DB_Typologies!$D$4:$AP$1445,MATCH($A$3,DB_Typologies!$AQ$4:$AQ$1445,0)+$A514,MATCH(AL$3,TQoL_Indexes!$B$8:$AK$8,0)),"")</f>
        <v/>
      </c>
      <c r="AM514" s="87" t="str">
        <f>IFERROR(INDEX(DB_Typologies!$D$4:$AP$1445,MATCH($A$3,DB_Typologies!$AQ$4:$AQ$1445,0)+$A514,MATCH(AM$3,TQoL_Indexes!$B$8:$AK$8,0)),"")</f>
        <v/>
      </c>
    </row>
    <row r="515" spans="1:39">
      <c r="A515" s="58" t="str">
        <f>IFERROR(IF(A514+1&lt;COUNTIF(DB_Typologies!$AQ$4:$AQ$1445,$A$3),A514+1,""),"")</f>
        <v/>
      </c>
      <c r="B515" s="120" t="str">
        <f>IFERROR(INDEX(DB_Typologies!$D$4:$AP$1445,MATCH($A$3,DB_Typologies!$AQ$4:$AQ$1445,0)+$A515,MATCH(B$3,TQoL_Indexes!$B$8:$AK$8,0)),"")</f>
        <v/>
      </c>
      <c r="C515" s="86" t="str">
        <f>IFERROR(INDEX(DB_Typologies!$D$4:$AP$1445,MATCH($A$3,DB_Typologies!$AQ$4:$AQ$1445,0)+$A515,MATCH(C$3,TQoL_Indexes!$B$8:$AK$8,0)),"")</f>
        <v/>
      </c>
      <c r="D515" s="87" t="str">
        <f>IFERROR(INDEX(DB_Typologies!$D$4:$AP$1445,MATCH($A$3,DB_Typologies!$AQ$4:$AQ$1445,0)+$A515,MATCH(D$3,TQoL_Indexes!$B$8:$AK$8,0)),"")</f>
        <v/>
      </c>
      <c r="E515" s="86" t="str">
        <f>IFERROR(INDEX(DB_Typologies!$D$4:$AP$1445,MATCH($A$3,DB_Typologies!$AQ$4:$AQ$1445,0)+$A515,MATCH(E$3,TQoL_Indexes!$B$8:$AK$8,0)),"")</f>
        <v/>
      </c>
      <c r="F515" s="86" t="str">
        <f>IFERROR(INDEX(DB_Typologies!$D$4:$AP$1445,MATCH($A$3,DB_Typologies!$AQ$4:$AQ$1445,0)+$A515,MATCH(F$3,TQoL_Indexes!$B$8:$AK$8,0)),"")</f>
        <v/>
      </c>
      <c r="G515" s="86" t="str">
        <f>IFERROR(INDEX(DB_Typologies!$D$4:$AP$1445,MATCH($A$3,DB_Typologies!$AQ$4:$AQ$1445,0)+$A515,MATCH(G$3,TQoL_Indexes!$B$8:$AK$8,0)),"")</f>
        <v/>
      </c>
      <c r="H515" s="86" t="str">
        <f>IFERROR(INDEX(DB_Typologies!$D$4:$AP$1445,MATCH($A$3,DB_Typologies!$AQ$4:$AQ$1445,0)+$A515,MATCH(H$3,TQoL_Indexes!$B$8:$AK$8,0)),"")</f>
        <v/>
      </c>
      <c r="I515" s="86" t="str">
        <f>IFERROR(INDEX(DB_Typologies!$D$4:$AP$1445,MATCH($A$3,DB_Typologies!$AQ$4:$AQ$1445,0)+$A515,MATCH(I$3,TQoL_Indexes!$B$8:$AK$8,0)),"")</f>
        <v/>
      </c>
      <c r="J515" s="86" t="str">
        <f>IFERROR(INDEX(DB_Typologies!$D$4:$AP$1445,MATCH($A$3,DB_Typologies!$AQ$4:$AQ$1445,0)+$A515,MATCH(J$3,TQoL_Indexes!$B$8:$AK$8,0)),"")</f>
        <v/>
      </c>
      <c r="K515" s="86" t="str">
        <f>IFERROR(INDEX(DB_Typologies!$D$4:$AP$1445,MATCH($A$3,DB_Typologies!$AQ$4:$AQ$1445,0)+$A515,MATCH(K$3,TQoL_Indexes!$B$8:$AK$8,0)),"")</f>
        <v/>
      </c>
      <c r="L515" s="86" t="str">
        <f>IFERROR(INDEX(DB_Typologies!$D$4:$AP$1445,MATCH($A$3,DB_Typologies!$AQ$4:$AQ$1445,0)+$A515,MATCH(L$3,TQoL_Indexes!$B$8:$AK$8,0)),"")</f>
        <v/>
      </c>
      <c r="M515" s="86" t="str">
        <f>IFERROR(INDEX(DB_Typologies!$D$4:$AP$1445,MATCH($A$3,DB_Typologies!$AQ$4:$AQ$1445,0)+$A515,MATCH(M$3,TQoL_Indexes!$B$8:$AK$8,0)),"")</f>
        <v/>
      </c>
      <c r="N515" s="86" t="str">
        <f>IFERROR(INDEX(DB_Typologies!$D$4:$AP$1445,MATCH($A$3,DB_Typologies!$AQ$4:$AQ$1445,0)+$A515,MATCH(N$3,TQoL_Indexes!$B$8:$AK$8,0)),"")</f>
        <v/>
      </c>
      <c r="O515" s="86" t="str">
        <f>IFERROR(INDEX(DB_Typologies!$D$4:$AP$1445,MATCH($A$3,DB_Typologies!$AQ$4:$AQ$1445,0)+$A515,MATCH(O$3,TQoL_Indexes!$B$8:$AK$8,0)),"")</f>
        <v/>
      </c>
      <c r="P515" s="86" t="str">
        <f>IFERROR(INDEX(DB_Typologies!$D$4:$AP$1445,MATCH($A$3,DB_Typologies!$AQ$4:$AQ$1445,0)+$A515,MATCH(P$3,TQoL_Indexes!$B$8:$AK$8,0)),"")</f>
        <v/>
      </c>
      <c r="Q515" s="86" t="str">
        <f>IFERROR(INDEX(DB_Typologies!$D$4:$AP$1445,MATCH($A$3,DB_Typologies!$AQ$4:$AQ$1445,0)+$A515,MATCH(Q$3,TQoL_Indexes!$B$8:$AK$8,0)),"")</f>
        <v/>
      </c>
      <c r="R515" s="86" t="str">
        <f>IFERROR(INDEX(DB_Typologies!$D$4:$AP$1445,MATCH($A$3,DB_Typologies!$AQ$4:$AQ$1445,0)+$A515,MATCH(R$3,TQoL_Indexes!$B$8:$AK$8,0)),"")</f>
        <v/>
      </c>
      <c r="S515" s="86" t="str">
        <f>IFERROR(INDEX(DB_Typologies!$D$4:$AP$1445,MATCH($A$3,DB_Typologies!$AQ$4:$AQ$1445,0)+$A515,MATCH(S$3,TQoL_Indexes!$B$8:$AK$8,0)),"")</f>
        <v/>
      </c>
      <c r="T515" s="86" t="str">
        <f>IFERROR(INDEX(DB_Typologies!$D$4:$AP$1445,MATCH($A$3,DB_Typologies!$AQ$4:$AQ$1445,0)+$A515,MATCH(T$3,TQoL_Indexes!$B$8:$AK$8,0)),"")</f>
        <v/>
      </c>
      <c r="U515" s="86" t="str">
        <f>IFERROR(INDEX(DB_Typologies!$D$4:$AP$1445,MATCH($A$3,DB_Typologies!$AQ$4:$AQ$1445,0)+$A515,MATCH(U$3,TQoL_Indexes!$B$8:$AK$8,0)),"")</f>
        <v/>
      </c>
      <c r="V515" s="86" t="str">
        <f>IFERROR(INDEX(DB_Typologies!$D$4:$AP$1445,MATCH($A$3,DB_Typologies!$AQ$4:$AQ$1445,0)+$A515,MATCH(V$3,TQoL_Indexes!$B$8:$AK$8,0)),"")</f>
        <v/>
      </c>
      <c r="W515" s="86" t="str">
        <f>IFERROR(INDEX(DB_Typologies!$D$4:$AP$1445,MATCH($A$3,DB_Typologies!$AQ$4:$AQ$1445,0)+$A515,MATCH(W$3,TQoL_Indexes!$B$8:$AK$8,0)),"")</f>
        <v/>
      </c>
      <c r="X515" s="86" t="str">
        <f>IFERROR(INDEX(DB_Typologies!$D$4:$AP$1445,MATCH($A$3,DB_Typologies!$AQ$4:$AQ$1445,0)+$A515,MATCH(X$3,TQoL_Indexes!$B$8:$AK$8,0)),"")</f>
        <v/>
      </c>
      <c r="Y515" s="86" t="str">
        <f>IFERROR(INDEX(DB_Typologies!$D$4:$AP$1445,MATCH($A$3,DB_Typologies!$AQ$4:$AQ$1445,0)+$A515,MATCH(Y$3,TQoL_Indexes!$B$8:$AK$8,0)),"")</f>
        <v/>
      </c>
      <c r="Z515" s="86" t="str">
        <f>IFERROR(INDEX(DB_Typologies!$D$4:$AP$1445,MATCH($A$3,DB_Typologies!$AQ$4:$AQ$1445,0)+$A515,MATCH(Z$3,TQoL_Indexes!$B$8:$AK$8,0)),"")</f>
        <v/>
      </c>
      <c r="AA515" s="86" t="str">
        <f>IFERROR(INDEX(DB_Typologies!$D$4:$AP$1445,MATCH($A$3,DB_Typologies!$AQ$4:$AQ$1445,0)+$A515,MATCH(AA$3,TQoL_Indexes!$B$8:$AK$8,0)),"")</f>
        <v/>
      </c>
      <c r="AB515" s="86" t="str">
        <f>IFERROR(INDEX(DB_Typologies!$D$4:$AP$1445,MATCH($A$3,DB_Typologies!$AQ$4:$AQ$1445,0)+$A515,MATCH(AB$3,TQoL_Indexes!$B$8:$AK$8,0)),"")</f>
        <v/>
      </c>
      <c r="AC515" s="86" t="str">
        <f>IFERROR(INDEX(DB_Typologies!$D$4:$AP$1445,MATCH($A$3,DB_Typologies!$AQ$4:$AQ$1445,0)+$A515,MATCH(AC$3,TQoL_Indexes!$B$8:$AK$8,0)),"")</f>
        <v/>
      </c>
      <c r="AD515" s="86" t="str">
        <f>IFERROR(INDEX(DB_Typologies!$D$4:$AP$1445,MATCH($A$3,DB_Typologies!$AQ$4:$AQ$1445,0)+$A515,MATCH(AD$3,TQoL_Indexes!$B$8:$AK$8,0)),"")</f>
        <v/>
      </c>
      <c r="AE515" s="86" t="str">
        <f>IFERROR(INDEX(DB_Typologies!$D$4:$AP$1445,MATCH($A$3,DB_Typologies!$AQ$4:$AQ$1445,0)+$A515,MATCH(AE$3,TQoL_Indexes!$B$8:$AK$8,0)),"")</f>
        <v/>
      </c>
      <c r="AF515" s="86" t="str">
        <f>IFERROR(INDEX(DB_Typologies!$D$4:$AP$1445,MATCH($A$3,DB_Typologies!$AQ$4:$AQ$1445,0)+$A515,MATCH(AF$3,TQoL_Indexes!$B$8:$AK$8,0)),"")</f>
        <v/>
      </c>
      <c r="AG515" s="86" t="str">
        <f>IFERROR(INDEX(DB_Typologies!$D$4:$AP$1445,MATCH($A$3,DB_Typologies!$AQ$4:$AQ$1445,0)+$A515,MATCH(AG$3,TQoL_Indexes!$B$8:$AK$8,0)),"")</f>
        <v/>
      </c>
      <c r="AH515" s="86" t="str">
        <f>IFERROR(INDEX(DB_Typologies!$D$4:$AP$1445,MATCH($A$3,DB_Typologies!$AQ$4:$AQ$1445,0)+$A515,MATCH(AH$3,TQoL_Indexes!$B$8:$AK$8,0)),"")</f>
        <v/>
      </c>
      <c r="AI515" s="86" t="str">
        <f>IFERROR(INDEX(DB_Typologies!$D$4:$AP$1445,MATCH($A$3,DB_Typologies!$AQ$4:$AQ$1445,0)+$A515,MATCH(AI$3,TQoL_Indexes!$B$8:$AK$8,0)),"")</f>
        <v/>
      </c>
      <c r="AJ515" s="86" t="str">
        <f>IFERROR(INDEX(DB_Typologies!$D$4:$AP$1445,MATCH($A$3,DB_Typologies!$AQ$4:$AQ$1445,0)+$A515,MATCH(AJ$3,TQoL_Indexes!$B$8:$AK$8,0)),"")</f>
        <v/>
      </c>
      <c r="AK515" s="86" t="str">
        <f>IFERROR(INDEX(DB_Typologies!$D$4:$AP$1445,MATCH($A$3,DB_Typologies!$AQ$4:$AQ$1445,0)+$A515,MATCH(AK$3,TQoL_Indexes!$B$8:$AK$8,0)),"")</f>
        <v/>
      </c>
      <c r="AL515" s="86" t="str">
        <f>IFERROR(INDEX(DB_Typologies!$D$4:$AP$1445,MATCH($A$3,DB_Typologies!$AQ$4:$AQ$1445,0)+$A515,MATCH(AL$3,TQoL_Indexes!$B$8:$AK$8,0)),"")</f>
        <v/>
      </c>
      <c r="AM515" s="87" t="str">
        <f>IFERROR(INDEX(DB_Typologies!$D$4:$AP$1445,MATCH($A$3,DB_Typologies!$AQ$4:$AQ$1445,0)+$A515,MATCH(AM$3,TQoL_Indexes!$B$8:$AK$8,0)),"")</f>
        <v/>
      </c>
    </row>
    <row r="516" spans="1:39">
      <c r="A516" s="58" t="str">
        <f>IFERROR(IF(A515+1&lt;COUNTIF(DB_Typologies!$AQ$4:$AQ$1445,$A$3),A515+1,""),"")</f>
        <v/>
      </c>
      <c r="B516" s="120" t="str">
        <f>IFERROR(INDEX(DB_Typologies!$D$4:$AP$1445,MATCH($A$3,DB_Typologies!$AQ$4:$AQ$1445,0)+$A516,MATCH(B$3,TQoL_Indexes!$B$8:$AK$8,0)),"")</f>
        <v/>
      </c>
      <c r="C516" s="86" t="str">
        <f>IFERROR(INDEX(DB_Typologies!$D$4:$AP$1445,MATCH($A$3,DB_Typologies!$AQ$4:$AQ$1445,0)+$A516,MATCH(C$3,TQoL_Indexes!$B$8:$AK$8,0)),"")</f>
        <v/>
      </c>
      <c r="D516" s="87" t="str">
        <f>IFERROR(INDEX(DB_Typologies!$D$4:$AP$1445,MATCH($A$3,DB_Typologies!$AQ$4:$AQ$1445,0)+$A516,MATCH(D$3,TQoL_Indexes!$B$8:$AK$8,0)),"")</f>
        <v/>
      </c>
      <c r="E516" s="86" t="str">
        <f>IFERROR(INDEX(DB_Typologies!$D$4:$AP$1445,MATCH($A$3,DB_Typologies!$AQ$4:$AQ$1445,0)+$A516,MATCH(E$3,TQoL_Indexes!$B$8:$AK$8,0)),"")</f>
        <v/>
      </c>
      <c r="F516" s="86" t="str">
        <f>IFERROR(INDEX(DB_Typologies!$D$4:$AP$1445,MATCH($A$3,DB_Typologies!$AQ$4:$AQ$1445,0)+$A516,MATCH(F$3,TQoL_Indexes!$B$8:$AK$8,0)),"")</f>
        <v/>
      </c>
      <c r="G516" s="86" t="str">
        <f>IFERROR(INDEX(DB_Typologies!$D$4:$AP$1445,MATCH($A$3,DB_Typologies!$AQ$4:$AQ$1445,0)+$A516,MATCH(G$3,TQoL_Indexes!$B$8:$AK$8,0)),"")</f>
        <v/>
      </c>
      <c r="H516" s="86" t="str">
        <f>IFERROR(INDEX(DB_Typologies!$D$4:$AP$1445,MATCH($A$3,DB_Typologies!$AQ$4:$AQ$1445,0)+$A516,MATCH(H$3,TQoL_Indexes!$B$8:$AK$8,0)),"")</f>
        <v/>
      </c>
      <c r="I516" s="86" t="str">
        <f>IFERROR(INDEX(DB_Typologies!$D$4:$AP$1445,MATCH($A$3,DB_Typologies!$AQ$4:$AQ$1445,0)+$A516,MATCH(I$3,TQoL_Indexes!$B$8:$AK$8,0)),"")</f>
        <v/>
      </c>
      <c r="J516" s="86" t="str">
        <f>IFERROR(INDEX(DB_Typologies!$D$4:$AP$1445,MATCH($A$3,DB_Typologies!$AQ$4:$AQ$1445,0)+$A516,MATCH(J$3,TQoL_Indexes!$B$8:$AK$8,0)),"")</f>
        <v/>
      </c>
      <c r="K516" s="86" t="str">
        <f>IFERROR(INDEX(DB_Typologies!$D$4:$AP$1445,MATCH($A$3,DB_Typologies!$AQ$4:$AQ$1445,0)+$A516,MATCH(K$3,TQoL_Indexes!$B$8:$AK$8,0)),"")</f>
        <v/>
      </c>
      <c r="L516" s="86" t="str">
        <f>IFERROR(INDEX(DB_Typologies!$D$4:$AP$1445,MATCH($A$3,DB_Typologies!$AQ$4:$AQ$1445,0)+$A516,MATCH(L$3,TQoL_Indexes!$B$8:$AK$8,0)),"")</f>
        <v/>
      </c>
      <c r="M516" s="86" t="str">
        <f>IFERROR(INDEX(DB_Typologies!$D$4:$AP$1445,MATCH($A$3,DB_Typologies!$AQ$4:$AQ$1445,0)+$A516,MATCH(M$3,TQoL_Indexes!$B$8:$AK$8,0)),"")</f>
        <v/>
      </c>
      <c r="N516" s="86" t="str">
        <f>IFERROR(INDEX(DB_Typologies!$D$4:$AP$1445,MATCH($A$3,DB_Typologies!$AQ$4:$AQ$1445,0)+$A516,MATCH(N$3,TQoL_Indexes!$B$8:$AK$8,0)),"")</f>
        <v/>
      </c>
      <c r="O516" s="86" t="str">
        <f>IFERROR(INDEX(DB_Typologies!$D$4:$AP$1445,MATCH($A$3,DB_Typologies!$AQ$4:$AQ$1445,0)+$A516,MATCH(O$3,TQoL_Indexes!$B$8:$AK$8,0)),"")</f>
        <v/>
      </c>
      <c r="P516" s="86" t="str">
        <f>IFERROR(INDEX(DB_Typologies!$D$4:$AP$1445,MATCH($A$3,DB_Typologies!$AQ$4:$AQ$1445,0)+$A516,MATCH(P$3,TQoL_Indexes!$B$8:$AK$8,0)),"")</f>
        <v/>
      </c>
      <c r="Q516" s="86" t="str">
        <f>IFERROR(INDEX(DB_Typologies!$D$4:$AP$1445,MATCH($A$3,DB_Typologies!$AQ$4:$AQ$1445,0)+$A516,MATCH(Q$3,TQoL_Indexes!$B$8:$AK$8,0)),"")</f>
        <v/>
      </c>
      <c r="R516" s="86" t="str">
        <f>IFERROR(INDEX(DB_Typologies!$D$4:$AP$1445,MATCH($A$3,DB_Typologies!$AQ$4:$AQ$1445,0)+$A516,MATCH(R$3,TQoL_Indexes!$B$8:$AK$8,0)),"")</f>
        <v/>
      </c>
      <c r="S516" s="86" t="str">
        <f>IFERROR(INDEX(DB_Typologies!$D$4:$AP$1445,MATCH($A$3,DB_Typologies!$AQ$4:$AQ$1445,0)+$A516,MATCH(S$3,TQoL_Indexes!$B$8:$AK$8,0)),"")</f>
        <v/>
      </c>
      <c r="T516" s="86" t="str">
        <f>IFERROR(INDEX(DB_Typologies!$D$4:$AP$1445,MATCH($A$3,DB_Typologies!$AQ$4:$AQ$1445,0)+$A516,MATCH(T$3,TQoL_Indexes!$B$8:$AK$8,0)),"")</f>
        <v/>
      </c>
      <c r="U516" s="86" t="str">
        <f>IFERROR(INDEX(DB_Typologies!$D$4:$AP$1445,MATCH($A$3,DB_Typologies!$AQ$4:$AQ$1445,0)+$A516,MATCH(U$3,TQoL_Indexes!$B$8:$AK$8,0)),"")</f>
        <v/>
      </c>
      <c r="V516" s="86" t="str">
        <f>IFERROR(INDEX(DB_Typologies!$D$4:$AP$1445,MATCH($A$3,DB_Typologies!$AQ$4:$AQ$1445,0)+$A516,MATCH(V$3,TQoL_Indexes!$B$8:$AK$8,0)),"")</f>
        <v/>
      </c>
      <c r="W516" s="86" t="str">
        <f>IFERROR(INDEX(DB_Typologies!$D$4:$AP$1445,MATCH($A$3,DB_Typologies!$AQ$4:$AQ$1445,0)+$A516,MATCH(W$3,TQoL_Indexes!$B$8:$AK$8,0)),"")</f>
        <v/>
      </c>
      <c r="X516" s="86" t="str">
        <f>IFERROR(INDEX(DB_Typologies!$D$4:$AP$1445,MATCH($A$3,DB_Typologies!$AQ$4:$AQ$1445,0)+$A516,MATCH(X$3,TQoL_Indexes!$B$8:$AK$8,0)),"")</f>
        <v/>
      </c>
      <c r="Y516" s="86" t="str">
        <f>IFERROR(INDEX(DB_Typologies!$D$4:$AP$1445,MATCH($A$3,DB_Typologies!$AQ$4:$AQ$1445,0)+$A516,MATCH(Y$3,TQoL_Indexes!$B$8:$AK$8,0)),"")</f>
        <v/>
      </c>
      <c r="Z516" s="86" t="str">
        <f>IFERROR(INDEX(DB_Typologies!$D$4:$AP$1445,MATCH($A$3,DB_Typologies!$AQ$4:$AQ$1445,0)+$A516,MATCH(Z$3,TQoL_Indexes!$B$8:$AK$8,0)),"")</f>
        <v/>
      </c>
      <c r="AA516" s="86" t="str">
        <f>IFERROR(INDEX(DB_Typologies!$D$4:$AP$1445,MATCH($A$3,DB_Typologies!$AQ$4:$AQ$1445,0)+$A516,MATCH(AA$3,TQoL_Indexes!$B$8:$AK$8,0)),"")</f>
        <v/>
      </c>
      <c r="AB516" s="86" t="str">
        <f>IFERROR(INDEX(DB_Typologies!$D$4:$AP$1445,MATCH($A$3,DB_Typologies!$AQ$4:$AQ$1445,0)+$A516,MATCH(AB$3,TQoL_Indexes!$B$8:$AK$8,0)),"")</f>
        <v/>
      </c>
      <c r="AC516" s="86" t="str">
        <f>IFERROR(INDEX(DB_Typologies!$D$4:$AP$1445,MATCH($A$3,DB_Typologies!$AQ$4:$AQ$1445,0)+$A516,MATCH(AC$3,TQoL_Indexes!$B$8:$AK$8,0)),"")</f>
        <v/>
      </c>
      <c r="AD516" s="86" t="str">
        <f>IFERROR(INDEX(DB_Typologies!$D$4:$AP$1445,MATCH($A$3,DB_Typologies!$AQ$4:$AQ$1445,0)+$A516,MATCH(AD$3,TQoL_Indexes!$B$8:$AK$8,0)),"")</f>
        <v/>
      </c>
      <c r="AE516" s="86" t="str">
        <f>IFERROR(INDEX(DB_Typologies!$D$4:$AP$1445,MATCH($A$3,DB_Typologies!$AQ$4:$AQ$1445,0)+$A516,MATCH(AE$3,TQoL_Indexes!$B$8:$AK$8,0)),"")</f>
        <v/>
      </c>
      <c r="AF516" s="86" t="str">
        <f>IFERROR(INDEX(DB_Typologies!$D$4:$AP$1445,MATCH($A$3,DB_Typologies!$AQ$4:$AQ$1445,0)+$A516,MATCH(AF$3,TQoL_Indexes!$B$8:$AK$8,0)),"")</f>
        <v/>
      </c>
      <c r="AG516" s="86" t="str">
        <f>IFERROR(INDEX(DB_Typologies!$D$4:$AP$1445,MATCH($A$3,DB_Typologies!$AQ$4:$AQ$1445,0)+$A516,MATCH(AG$3,TQoL_Indexes!$B$8:$AK$8,0)),"")</f>
        <v/>
      </c>
      <c r="AH516" s="86" t="str">
        <f>IFERROR(INDEX(DB_Typologies!$D$4:$AP$1445,MATCH($A$3,DB_Typologies!$AQ$4:$AQ$1445,0)+$A516,MATCH(AH$3,TQoL_Indexes!$B$8:$AK$8,0)),"")</f>
        <v/>
      </c>
      <c r="AI516" s="86" t="str">
        <f>IFERROR(INDEX(DB_Typologies!$D$4:$AP$1445,MATCH($A$3,DB_Typologies!$AQ$4:$AQ$1445,0)+$A516,MATCH(AI$3,TQoL_Indexes!$B$8:$AK$8,0)),"")</f>
        <v/>
      </c>
      <c r="AJ516" s="86" t="str">
        <f>IFERROR(INDEX(DB_Typologies!$D$4:$AP$1445,MATCH($A$3,DB_Typologies!$AQ$4:$AQ$1445,0)+$A516,MATCH(AJ$3,TQoL_Indexes!$B$8:$AK$8,0)),"")</f>
        <v/>
      </c>
      <c r="AK516" s="86" t="str">
        <f>IFERROR(INDEX(DB_Typologies!$D$4:$AP$1445,MATCH($A$3,DB_Typologies!$AQ$4:$AQ$1445,0)+$A516,MATCH(AK$3,TQoL_Indexes!$B$8:$AK$8,0)),"")</f>
        <v/>
      </c>
      <c r="AL516" s="86" t="str">
        <f>IFERROR(INDEX(DB_Typologies!$D$4:$AP$1445,MATCH($A$3,DB_Typologies!$AQ$4:$AQ$1445,0)+$A516,MATCH(AL$3,TQoL_Indexes!$B$8:$AK$8,0)),"")</f>
        <v/>
      </c>
      <c r="AM516" s="87" t="str">
        <f>IFERROR(INDEX(DB_Typologies!$D$4:$AP$1445,MATCH($A$3,DB_Typologies!$AQ$4:$AQ$1445,0)+$A516,MATCH(AM$3,TQoL_Indexes!$B$8:$AK$8,0)),"")</f>
        <v/>
      </c>
    </row>
    <row r="517" spans="1:39">
      <c r="A517" s="58" t="str">
        <f>IFERROR(IF(A516+1&lt;COUNTIF(DB_Typologies!$AQ$4:$AQ$1445,$A$3),A516+1,""),"")</f>
        <v/>
      </c>
      <c r="B517" s="120" t="str">
        <f>IFERROR(INDEX(DB_Typologies!$D$4:$AP$1445,MATCH($A$3,DB_Typologies!$AQ$4:$AQ$1445,0)+$A517,MATCH(B$3,TQoL_Indexes!$B$8:$AK$8,0)),"")</f>
        <v/>
      </c>
      <c r="C517" s="86" t="str">
        <f>IFERROR(INDEX(DB_Typologies!$D$4:$AP$1445,MATCH($A$3,DB_Typologies!$AQ$4:$AQ$1445,0)+$A517,MATCH(C$3,TQoL_Indexes!$B$8:$AK$8,0)),"")</f>
        <v/>
      </c>
      <c r="D517" s="87" t="str">
        <f>IFERROR(INDEX(DB_Typologies!$D$4:$AP$1445,MATCH($A$3,DB_Typologies!$AQ$4:$AQ$1445,0)+$A517,MATCH(D$3,TQoL_Indexes!$B$8:$AK$8,0)),"")</f>
        <v/>
      </c>
      <c r="E517" s="86" t="str">
        <f>IFERROR(INDEX(DB_Typologies!$D$4:$AP$1445,MATCH($A$3,DB_Typologies!$AQ$4:$AQ$1445,0)+$A517,MATCH(E$3,TQoL_Indexes!$B$8:$AK$8,0)),"")</f>
        <v/>
      </c>
      <c r="F517" s="86" t="str">
        <f>IFERROR(INDEX(DB_Typologies!$D$4:$AP$1445,MATCH($A$3,DB_Typologies!$AQ$4:$AQ$1445,0)+$A517,MATCH(F$3,TQoL_Indexes!$B$8:$AK$8,0)),"")</f>
        <v/>
      </c>
      <c r="G517" s="86" t="str">
        <f>IFERROR(INDEX(DB_Typologies!$D$4:$AP$1445,MATCH($A$3,DB_Typologies!$AQ$4:$AQ$1445,0)+$A517,MATCH(G$3,TQoL_Indexes!$B$8:$AK$8,0)),"")</f>
        <v/>
      </c>
      <c r="H517" s="86" t="str">
        <f>IFERROR(INDEX(DB_Typologies!$D$4:$AP$1445,MATCH($A$3,DB_Typologies!$AQ$4:$AQ$1445,0)+$A517,MATCH(H$3,TQoL_Indexes!$B$8:$AK$8,0)),"")</f>
        <v/>
      </c>
      <c r="I517" s="86" t="str">
        <f>IFERROR(INDEX(DB_Typologies!$D$4:$AP$1445,MATCH($A$3,DB_Typologies!$AQ$4:$AQ$1445,0)+$A517,MATCH(I$3,TQoL_Indexes!$B$8:$AK$8,0)),"")</f>
        <v/>
      </c>
      <c r="J517" s="86" t="str">
        <f>IFERROR(INDEX(DB_Typologies!$D$4:$AP$1445,MATCH($A$3,DB_Typologies!$AQ$4:$AQ$1445,0)+$A517,MATCH(J$3,TQoL_Indexes!$B$8:$AK$8,0)),"")</f>
        <v/>
      </c>
      <c r="K517" s="86" t="str">
        <f>IFERROR(INDEX(DB_Typologies!$D$4:$AP$1445,MATCH($A$3,DB_Typologies!$AQ$4:$AQ$1445,0)+$A517,MATCH(K$3,TQoL_Indexes!$B$8:$AK$8,0)),"")</f>
        <v/>
      </c>
      <c r="L517" s="86" t="str">
        <f>IFERROR(INDEX(DB_Typologies!$D$4:$AP$1445,MATCH($A$3,DB_Typologies!$AQ$4:$AQ$1445,0)+$A517,MATCH(L$3,TQoL_Indexes!$B$8:$AK$8,0)),"")</f>
        <v/>
      </c>
      <c r="M517" s="86" t="str">
        <f>IFERROR(INDEX(DB_Typologies!$D$4:$AP$1445,MATCH($A$3,DB_Typologies!$AQ$4:$AQ$1445,0)+$A517,MATCH(M$3,TQoL_Indexes!$B$8:$AK$8,0)),"")</f>
        <v/>
      </c>
      <c r="N517" s="86" t="str">
        <f>IFERROR(INDEX(DB_Typologies!$D$4:$AP$1445,MATCH($A$3,DB_Typologies!$AQ$4:$AQ$1445,0)+$A517,MATCH(N$3,TQoL_Indexes!$B$8:$AK$8,0)),"")</f>
        <v/>
      </c>
      <c r="O517" s="86" t="str">
        <f>IFERROR(INDEX(DB_Typologies!$D$4:$AP$1445,MATCH($A$3,DB_Typologies!$AQ$4:$AQ$1445,0)+$A517,MATCH(O$3,TQoL_Indexes!$B$8:$AK$8,0)),"")</f>
        <v/>
      </c>
      <c r="P517" s="86" t="str">
        <f>IFERROR(INDEX(DB_Typologies!$D$4:$AP$1445,MATCH($A$3,DB_Typologies!$AQ$4:$AQ$1445,0)+$A517,MATCH(P$3,TQoL_Indexes!$B$8:$AK$8,0)),"")</f>
        <v/>
      </c>
      <c r="Q517" s="86" t="str">
        <f>IFERROR(INDEX(DB_Typologies!$D$4:$AP$1445,MATCH($A$3,DB_Typologies!$AQ$4:$AQ$1445,0)+$A517,MATCH(Q$3,TQoL_Indexes!$B$8:$AK$8,0)),"")</f>
        <v/>
      </c>
      <c r="R517" s="86" t="str">
        <f>IFERROR(INDEX(DB_Typologies!$D$4:$AP$1445,MATCH($A$3,DB_Typologies!$AQ$4:$AQ$1445,0)+$A517,MATCH(R$3,TQoL_Indexes!$B$8:$AK$8,0)),"")</f>
        <v/>
      </c>
      <c r="S517" s="86" t="str">
        <f>IFERROR(INDEX(DB_Typologies!$D$4:$AP$1445,MATCH($A$3,DB_Typologies!$AQ$4:$AQ$1445,0)+$A517,MATCH(S$3,TQoL_Indexes!$B$8:$AK$8,0)),"")</f>
        <v/>
      </c>
      <c r="T517" s="86" t="str">
        <f>IFERROR(INDEX(DB_Typologies!$D$4:$AP$1445,MATCH($A$3,DB_Typologies!$AQ$4:$AQ$1445,0)+$A517,MATCH(T$3,TQoL_Indexes!$B$8:$AK$8,0)),"")</f>
        <v/>
      </c>
      <c r="U517" s="86" t="str">
        <f>IFERROR(INDEX(DB_Typologies!$D$4:$AP$1445,MATCH($A$3,DB_Typologies!$AQ$4:$AQ$1445,0)+$A517,MATCH(U$3,TQoL_Indexes!$B$8:$AK$8,0)),"")</f>
        <v/>
      </c>
      <c r="V517" s="86" t="str">
        <f>IFERROR(INDEX(DB_Typologies!$D$4:$AP$1445,MATCH($A$3,DB_Typologies!$AQ$4:$AQ$1445,0)+$A517,MATCH(V$3,TQoL_Indexes!$B$8:$AK$8,0)),"")</f>
        <v/>
      </c>
      <c r="W517" s="86" t="str">
        <f>IFERROR(INDEX(DB_Typologies!$D$4:$AP$1445,MATCH($A$3,DB_Typologies!$AQ$4:$AQ$1445,0)+$A517,MATCH(W$3,TQoL_Indexes!$B$8:$AK$8,0)),"")</f>
        <v/>
      </c>
      <c r="X517" s="86" t="str">
        <f>IFERROR(INDEX(DB_Typologies!$D$4:$AP$1445,MATCH($A$3,DB_Typologies!$AQ$4:$AQ$1445,0)+$A517,MATCH(X$3,TQoL_Indexes!$B$8:$AK$8,0)),"")</f>
        <v/>
      </c>
      <c r="Y517" s="86" t="str">
        <f>IFERROR(INDEX(DB_Typologies!$D$4:$AP$1445,MATCH($A$3,DB_Typologies!$AQ$4:$AQ$1445,0)+$A517,MATCH(Y$3,TQoL_Indexes!$B$8:$AK$8,0)),"")</f>
        <v/>
      </c>
      <c r="Z517" s="86" t="str">
        <f>IFERROR(INDEX(DB_Typologies!$D$4:$AP$1445,MATCH($A$3,DB_Typologies!$AQ$4:$AQ$1445,0)+$A517,MATCH(Z$3,TQoL_Indexes!$B$8:$AK$8,0)),"")</f>
        <v/>
      </c>
      <c r="AA517" s="86" t="str">
        <f>IFERROR(INDEX(DB_Typologies!$D$4:$AP$1445,MATCH($A$3,DB_Typologies!$AQ$4:$AQ$1445,0)+$A517,MATCH(AA$3,TQoL_Indexes!$B$8:$AK$8,0)),"")</f>
        <v/>
      </c>
      <c r="AB517" s="86" t="str">
        <f>IFERROR(INDEX(DB_Typologies!$D$4:$AP$1445,MATCH($A$3,DB_Typologies!$AQ$4:$AQ$1445,0)+$A517,MATCH(AB$3,TQoL_Indexes!$B$8:$AK$8,0)),"")</f>
        <v/>
      </c>
      <c r="AC517" s="86" t="str">
        <f>IFERROR(INDEX(DB_Typologies!$D$4:$AP$1445,MATCH($A$3,DB_Typologies!$AQ$4:$AQ$1445,0)+$A517,MATCH(AC$3,TQoL_Indexes!$B$8:$AK$8,0)),"")</f>
        <v/>
      </c>
      <c r="AD517" s="86" t="str">
        <f>IFERROR(INDEX(DB_Typologies!$D$4:$AP$1445,MATCH($A$3,DB_Typologies!$AQ$4:$AQ$1445,0)+$A517,MATCH(AD$3,TQoL_Indexes!$B$8:$AK$8,0)),"")</f>
        <v/>
      </c>
      <c r="AE517" s="86" t="str">
        <f>IFERROR(INDEX(DB_Typologies!$D$4:$AP$1445,MATCH($A$3,DB_Typologies!$AQ$4:$AQ$1445,0)+$A517,MATCH(AE$3,TQoL_Indexes!$B$8:$AK$8,0)),"")</f>
        <v/>
      </c>
      <c r="AF517" s="86" t="str">
        <f>IFERROR(INDEX(DB_Typologies!$D$4:$AP$1445,MATCH($A$3,DB_Typologies!$AQ$4:$AQ$1445,0)+$A517,MATCH(AF$3,TQoL_Indexes!$B$8:$AK$8,0)),"")</f>
        <v/>
      </c>
      <c r="AG517" s="86" t="str">
        <f>IFERROR(INDEX(DB_Typologies!$D$4:$AP$1445,MATCH($A$3,DB_Typologies!$AQ$4:$AQ$1445,0)+$A517,MATCH(AG$3,TQoL_Indexes!$B$8:$AK$8,0)),"")</f>
        <v/>
      </c>
      <c r="AH517" s="86" t="str">
        <f>IFERROR(INDEX(DB_Typologies!$D$4:$AP$1445,MATCH($A$3,DB_Typologies!$AQ$4:$AQ$1445,0)+$A517,MATCH(AH$3,TQoL_Indexes!$B$8:$AK$8,0)),"")</f>
        <v/>
      </c>
      <c r="AI517" s="86" t="str">
        <f>IFERROR(INDEX(DB_Typologies!$D$4:$AP$1445,MATCH($A$3,DB_Typologies!$AQ$4:$AQ$1445,0)+$A517,MATCH(AI$3,TQoL_Indexes!$B$8:$AK$8,0)),"")</f>
        <v/>
      </c>
      <c r="AJ517" s="86" t="str">
        <f>IFERROR(INDEX(DB_Typologies!$D$4:$AP$1445,MATCH($A$3,DB_Typologies!$AQ$4:$AQ$1445,0)+$A517,MATCH(AJ$3,TQoL_Indexes!$B$8:$AK$8,0)),"")</f>
        <v/>
      </c>
      <c r="AK517" s="86" t="str">
        <f>IFERROR(INDEX(DB_Typologies!$D$4:$AP$1445,MATCH($A$3,DB_Typologies!$AQ$4:$AQ$1445,0)+$A517,MATCH(AK$3,TQoL_Indexes!$B$8:$AK$8,0)),"")</f>
        <v/>
      </c>
      <c r="AL517" s="86" t="str">
        <f>IFERROR(INDEX(DB_Typologies!$D$4:$AP$1445,MATCH($A$3,DB_Typologies!$AQ$4:$AQ$1445,0)+$A517,MATCH(AL$3,TQoL_Indexes!$B$8:$AK$8,0)),"")</f>
        <v/>
      </c>
      <c r="AM517" s="87" t="str">
        <f>IFERROR(INDEX(DB_Typologies!$D$4:$AP$1445,MATCH($A$3,DB_Typologies!$AQ$4:$AQ$1445,0)+$A517,MATCH(AM$3,TQoL_Indexes!$B$8:$AK$8,0)),"")</f>
        <v/>
      </c>
    </row>
    <row r="518" spans="1:39">
      <c r="A518" s="58" t="str">
        <f>IFERROR(IF(A517+1&lt;COUNTIF(DB_Typologies!$AQ$4:$AQ$1445,$A$3),A517+1,""),"")</f>
        <v/>
      </c>
      <c r="B518" s="120" t="str">
        <f>IFERROR(INDEX(DB_Typologies!$D$4:$AP$1445,MATCH($A$3,DB_Typologies!$AQ$4:$AQ$1445,0)+$A518,MATCH(B$3,TQoL_Indexes!$B$8:$AK$8,0)),"")</f>
        <v/>
      </c>
      <c r="C518" s="86" t="str">
        <f>IFERROR(INDEX(DB_Typologies!$D$4:$AP$1445,MATCH($A$3,DB_Typologies!$AQ$4:$AQ$1445,0)+$A518,MATCH(C$3,TQoL_Indexes!$B$8:$AK$8,0)),"")</f>
        <v/>
      </c>
      <c r="D518" s="87" t="str">
        <f>IFERROR(INDEX(DB_Typologies!$D$4:$AP$1445,MATCH($A$3,DB_Typologies!$AQ$4:$AQ$1445,0)+$A518,MATCH(D$3,TQoL_Indexes!$B$8:$AK$8,0)),"")</f>
        <v/>
      </c>
      <c r="E518" s="86" t="str">
        <f>IFERROR(INDEX(DB_Typologies!$D$4:$AP$1445,MATCH($A$3,DB_Typologies!$AQ$4:$AQ$1445,0)+$A518,MATCH(E$3,TQoL_Indexes!$B$8:$AK$8,0)),"")</f>
        <v/>
      </c>
      <c r="F518" s="86" t="str">
        <f>IFERROR(INDEX(DB_Typologies!$D$4:$AP$1445,MATCH($A$3,DB_Typologies!$AQ$4:$AQ$1445,0)+$A518,MATCH(F$3,TQoL_Indexes!$B$8:$AK$8,0)),"")</f>
        <v/>
      </c>
      <c r="G518" s="86" t="str">
        <f>IFERROR(INDEX(DB_Typologies!$D$4:$AP$1445,MATCH($A$3,DB_Typologies!$AQ$4:$AQ$1445,0)+$A518,MATCH(G$3,TQoL_Indexes!$B$8:$AK$8,0)),"")</f>
        <v/>
      </c>
      <c r="H518" s="86" t="str">
        <f>IFERROR(INDEX(DB_Typologies!$D$4:$AP$1445,MATCH($A$3,DB_Typologies!$AQ$4:$AQ$1445,0)+$A518,MATCH(H$3,TQoL_Indexes!$B$8:$AK$8,0)),"")</f>
        <v/>
      </c>
      <c r="I518" s="86" t="str">
        <f>IFERROR(INDEX(DB_Typologies!$D$4:$AP$1445,MATCH($A$3,DB_Typologies!$AQ$4:$AQ$1445,0)+$A518,MATCH(I$3,TQoL_Indexes!$B$8:$AK$8,0)),"")</f>
        <v/>
      </c>
      <c r="J518" s="86" t="str">
        <f>IFERROR(INDEX(DB_Typologies!$D$4:$AP$1445,MATCH($A$3,DB_Typologies!$AQ$4:$AQ$1445,0)+$A518,MATCH(J$3,TQoL_Indexes!$B$8:$AK$8,0)),"")</f>
        <v/>
      </c>
      <c r="K518" s="86" t="str">
        <f>IFERROR(INDEX(DB_Typologies!$D$4:$AP$1445,MATCH($A$3,DB_Typologies!$AQ$4:$AQ$1445,0)+$A518,MATCH(K$3,TQoL_Indexes!$B$8:$AK$8,0)),"")</f>
        <v/>
      </c>
      <c r="L518" s="86" t="str">
        <f>IFERROR(INDEX(DB_Typologies!$D$4:$AP$1445,MATCH($A$3,DB_Typologies!$AQ$4:$AQ$1445,0)+$A518,MATCH(L$3,TQoL_Indexes!$B$8:$AK$8,0)),"")</f>
        <v/>
      </c>
      <c r="M518" s="86" t="str">
        <f>IFERROR(INDEX(DB_Typologies!$D$4:$AP$1445,MATCH($A$3,DB_Typologies!$AQ$4:$AQ$1445,0)+$A518,MATCH(M$3,TQoL_Indexes!$B$8:$AK$8,0)),"")</f>
        <v/>
      </c>
      <c r="N518" s="86" t="str">
        <f>IFERROR(INDEX(DB_Typologies!$D$4:$AP$1445,MATCH($A$3,DB_Typologies!$AQ$4:$AQ$1445,0)+$A518,MATCH(N$3,TQoL_Indexes!$B$8:$AK$8,0)),"")</f>
        <v/>
      </c>
      <c r="O518" s="86" t="str">
        <f>IFERROR(INDEX(DB_Typologies!$D$4:$AP$1445,MATCH($A$3,DB_Typologies!$AQ$4:$AQ$1445,0)+$A518,MATCH(O$3,TQoL_Indexes!$B$8:$AK$8,0)),"")</f>
        <v/>
      </c>
      <c r="P518" s="86" t="str">
        <f>IFERROR(INDEX(DB_Typologies!$D$4:$AP$1445,MATCH($A$3,DB_Typologies!$AQ$4:$AQ$1445,0)+$A518,MATCH(P$3,TQoL_Indexes!$B$8:$AK$8,0)),"")</f>
        <v/>
      </c>
      <c r="Q518" s="86" t="str">
        <f>IFERROR(INDEX(DB_Typologies!$D$4:$AP$1445,MATCH($A$3,DB_Typologies!$AQ$4:$AQ$1445,0)+$A518,MATCH(Q$3,TQoL_Indexes!$B$8:$AK$8,0)),"")</f>
        <v/>
      </c>
      <c r="R518" s="86" t="str">
        <f>IFERROR(INDEX(DB_Typologies!$D$4:$AP$1445,MATCH($A$3,DB_Typologies!$AQ$4:$AQ$1445,0)+$A518,MATCH(R$3,TQoL_Indexes!$B$8:$AK$8,0)),"")</f>
        <v/>
      </c>
      <c r="S518" s="86" t="str">
        <f>IFERROR(INDEX(DB_Typologies!$D$4:$AP$1445,MATCH($A$3,DB_Typologies!$AQ$4:$AQ$1445,0)+$A518,MATCH(S$3,TQoL_Indexes!$B$8:$AK$8,0)),"")</f>
        <v/>
      </c>
      <c r="T518" s="86" t="str">
        <f>IFERROR(INDEX(DB_Typologies!$D$4:$AP$1445,MATCH($A$3,DB_Typologies!$AQ$4:$AQ$1445,0)+$A518,MATCH(T$3,TQoL_Indexes!$B$8:$AK$8,0)),"")</f>
        <v/>
      </c>
      <c r="U518" s="86" t="str">
        <f>IFERROR(INDEX(DB_Typologies!$D$4:$AP$1445,MATCH($A$3,DB_Typologies!$AQ$4:$AQ$1445,0)+$A518,MATCH(U$3,TQoL_Indexes!$B$8:$AK$8,0)),"")</f>
        <v/>
      </c>
      <c r="V518" s="86" t="str">
        <f>IFERROR(INDEX(DB_Typologies!$D$4:$AP$1445,MATCH($A$3,DB_Typologies!$AQ$4:$AQ$1445,0)+$A518,MATCH(V$3,TQoL_Indexes!$B$8:$AK$8,0)),"")</f>
        <v/>
      </c>
      <c r="W518" s="86" t="str">
        <f>IFERROR(INDEX(DB_Typologies!$D$4:$AP$1445,MATCH($A$3,DB_Typologies!$AQ$4:$AQ$1445,0)+$A518,MATCH(W$3,TQoL_Indexes!$B$8:$AK$8,0)),"")</f>
        <v/>
      </c>
      <c r="X518" s="86" t="str">
        <f>IFERROR(INDEX(DB_Typologies!$D$4:$AP$1445,MATCH($A$3,DB_Typologies!$AQ$4:$AQ$1445,0)+$A518,MATCH(X$3,TQoL_Indexes!$B$8:$AK$8,0)),"")</f>
        <v/>
      </c>
      <c r="Y518" s="86" t="str">
        <f>IFERROR(INDEX(DB_Typologies!$D$4:$AP$1445,MATCH($A$3,DB_Typologies!$AQ$4:$AQ$1445,0)+$A518,MATCH(Y$3,TQoL_Indexes!$B$8:$AK$8,0)),"")</f>
        <v/>
      </c>
      <c r="Z518" s="86" t="str">
        <f>IFERROR(INDEX(DB_Typologies!$D$4:$AP$1445,MATCH($A$3,DB_Typologies!$AQ$4:$AQ$1445,0)+$A518,MATCH(Z$3,TQoL_Indexes!$B$8:$AK$8,0)),"")</f>
        <v/>
      </c>
      <c r="AA518" s="86" t="str">
        <f>IFERROR(INDEX(DB_Typologies!$D$4:$AP$1445,MATCH($A$3,DB_Typologies!$AQ$4:$AQ$1445,0)+$A518,MATCH(AA$3,TQoL_Indexes!$B$8:$AK$8,0)),"")</f>
        <v/>
      </c>
      <c r="AB518" s="86" t="str">
        <f>IFERROR(INDEX(DB_Typologies!$D$4:$AP$1445,MATCH($A$3,DB_Typologies!$AQ$4:$AQ$1445,0)+$A518,MATCH(AB$3,TQoL_Indexes!$B$8:$AK$8,0)),"")</f>
        <v/>
      </c>
      <c r="AC518" s="86" t="str">
        <f>IFERROR(INDEX(DB_Typologies!$D$4:$AP$1445,MATCH($A$3,DB_Typologies!$AQ$4:$AQ$1445,0)+$A518,MATCH(AC$3,TQoL_Indexes!$B$8:$AK$8,0)),"")</f>
        <v/>
      </c>
      <c r="AD518" s="86" t="str">
        <f>IFERROR(INDEX(DB_Typologies!$D$4:$AP$1445,MATCH($A$3,DB_Typologies!$AQ$4:$AQ$1445,0)+$A518,MATCH(AD$3,TQoL_Indexes!$B$8:$AK$8,0)),"")</f>
        <v/>
      </c>
      <c r="AE518" s="86" t="str">
        <f>IFERROR(INDEX(DB_Typologies!$D$4:$AP$1445,MATCH($A$3,DB_Typologies!$AQ$4:$AQ$1445,0)+$A518,MATCH(AE$3,TQoL_Indexes!$B$8:$AK$8,0)),"")</f>
        <v/>
      </c>
      <c r="AF518" s="86" t="str">
        <f>IFERROR(INDEX(DB_Typologies!$D$4:$AP$1445,MATCH($A$3,DB_Typologies!$AQ$4:$AQ$1445,0)+$A518,MATCH(AF$3,TQoL_Indexes!$B$8:$AK$8,0)),"")</f>
        <v/>
      </c>
      <c r="AG518" s="86" t="str">
        <f>IFERROR(INDEX(DB_Typologies!$D$4:$AP$1445,MATCH($A$3,DB_Typologies!$AQ$4:$AQ$1445,0)+$A518,MATCH(AG$3,TQoL_Indexes!$B$8:$AK$8,0)),"")</f>
        <v/>
      </c>
      <c r="AH518" s="86" t="str">
        <f>IFERROR(INDEX(DB_Typologies!$D$4:$AP$1445,MATCH($A$3,DB_Typologies!$AQ$4:$AQ$1445,0)+$A518,MATCH(AH$3,TQoL_Indexes!$B$8:$AK$8,0)),"")</f>
        <v/>
      </c>
      <c r="AI518" s="86" t="str">
        <f>IFERROR(INDEX(DB_Typologies!$D$4:$AP$1445,MATCH($A$3,DB_Typologies!$AQ$4:$AQ$1445,0)+$A518,MATCH(AI$3,TQoL_Indexes!$B$8:$AK$8,0)),"")</f>
        <v/>
      </c>
      <c r="AJ518" s="86" t="str">
        <f>IFERROR(INDEX(DB_Typologies!$D$4:$AP$1445,MATCH($A$3,DB_Typologies!$AQ$4:$AQ$1445,0)+$A518,MATCH(AJ$3,TQoL_Indexes!$B$8:$AK$8,0)),"")</f>
        <v/>
      </c>
      <c r="AK518" s="86" t="str">
        <f>IFERROR(INDEX(DB_Typologies!$D$4:$AP$1445,MATCH($A$3,DB_Typologies!$AQ$4:$AQ$1445,0)+$A518,MATCH(AK$3,TQoL_Indexes!$B$8:$AK$8,0)),"")</f>
        <v/>
      </c>
      <c r="AL518" s="86" t="str">
        <f>IFERROR(INDEX(DB_Typologies!$D$4:$AP$1445,MATCH($A$3,DB_Typologies!$AQ$4:$AQ$1445,0)+$A518,MATCH(AL$3,TQoL_Indexes!$B$8:$AK$8,0)),"")</f>
        <v/>
      </c>
      <c r="AM518" s="87" t="str">
        <f>IFERROR(INDEX(DB_Typologies!$D$4:$AP$1445,MATCH($A$3,DB_Typologies!$AQ$4:$AQ$1445,0)+$A518,MATCH(AM$3,TQoL_Indexes!$B$8:$AK$8,0)),"")</f>
        <v/>
      </c>
    </row>
    <row r="519" spans="1:39">
      <c r="A519" s="58" t="str">
        <f>IFERROR(IF(A518+1&lt;COUNTIF(DB_Typologies!$AQ$4:$AQ$1445,$A$3),A518+1,""),"")</f>
        <v/>
      </c>
      <c r="B519" s="120" t="str">
        <f>IFERROR(INDEX(DB_Typologies!$D$4:$AP$1445,MATCH($A$3,DB_Typologies!$AQ$4:$AQ$1445,0)+$A519,MATCH(B$3,TQoL_Indexes!$B$8:$AK$8,0)),"")</f>
        <v/>
      </c>
      <c r="C519" s="86" t="str">
        <f>IFERROR(INDEX(DB_Typologies!$D$4:$AP$1445,MATCH($A$3,DB_Typologies!$AQ$4:$AQ$1445,0)+$A519,MATCH(C$3,TQoL_Indexes!$B$8:$AK$8,0)),"")</f>
        <v/>
      </c>
      <c r="D519" s="87" t="str">
        <f>IFERROR(INDEX(DB_Typologies!$D$4:$AP$1445,MATCH($A$3,DB_Typologies!$AQ$4:$AQ$1445,0)+$A519,MATCH(D$3,TQoL_Indexes!$B$8:$AK$8,0)),"")</f>
        <v/>
      </c>
      <c r="E519" s="86" t="str">
        <f>IFERROR(INDEX(DB_Typologies!$D$4:$AP$1445,MATCH($A$3,DB_Typologies!$AQ$4:$AQ$1445,0)+$A519,MATCH(E$3,TQoL_Indexes!$B$8:$AK$8,0)),"")</f>
        <v/>
      </c>
      <c r="F519" s="86" t="str">
        <f>IFERROR(INDEX(DB_Typologies!$D$4:$AP$1445,MATCH($A$3,DB_Typologies!$AQ$4:$AQ$1445,0)+$A519,MATCH(F$3,TQoL_Indexes!$B$8:$AK$8,0)),"")</f>
        <v/>
      </c>
      <c r="G519" s="86" t="str">
        <f>IFERROR(INDEX(DB_Typologies!$D$4:$AP$1445,MATCH($A$3,DB_Typologies!$AQ$4:$AQ$1445,0)+$A519,MATCH(G$3,TQoL_Indexes!$B$8:$AK$8,0)),"")</f>
        <v/>
      </c>
      <c r="H519" s="86" t="str">
        <f>IFERROR(INDEX(DB_Typologies!$D$4:$AP$1445,MATCH($A$3,DB_Typologies!$AQ$4:$AQ$1445,0)+$A519,MATCH(H$3,TQoL_Indexes!$B$8:$AK$8,0)),"")</f>
        <v/>
      </c>
      <c r="I519" s="86" t="str">
        <f>IFERROR(INDEX(DB_Typologies!$D$4:$AP$1445,MATCH($A$3,DB_Typologies!$AQ$4:$AQ$1445,0)+$A519,MATCH(I$3,TQoL_Indexes!$B$8:$AK$8,0)),"")</f>
        <v/>
      </c>
      <c r="J519" s="86" t="str">
        <f>IFERROR(INDEX(DB_Typologies!$D$4:$AP$1445,MATCH($A$3,DB_Typologies!$AQ$4:$AQ$1445,0)+$A519,MATCH(J$3,TQoL_Indexes!$B$8:$AK$8,0)),"")</f>
        <v/>
      </c>
      <c r="K519" s="86" t="str">
        <f>IFERROR(INDEX(DB_Typologies!$D$4:$AP$1445,MATCH($A$3,DB_Typologies!$AQ$4:$AQ$1445,0)+$A519,MATCH(K$3,TQoL_Indexes!$B$8:$AK$8,0)),"")</f>
        <v/>
      </c>
      <c r="L519" s="86" t="str">
        <f>IFERROR(INDEX(DB_Typologies!$D$4:$AP$1445,MATCH($A$3,DB_Typologies!$AQ$4:$AQ$1445,0)+$A519,MATCH(L$3,TQoL_Indexes!$B$8:$AK$8,0)),"")</f>
        <v/>
      </c>
      <c r="M519" s="86" t="str">
        <f>IFERROR(INDEX(DB_Typologies!$D$4:$AP$1445,MATCH($A$3,DB_Typologies!$AQ$4:$AQ$1445,0)+$A519,MATCH(M$3,TQoL_Indexes!$B$8:$AK$8,0)),"")</f>
        <v/>
      </c>
      <c r="N519" s="86" t="str">
        <f>IFERROR(INDEX(DB_Typologies!$D$4:$AP$1445,MATCH($A$3,DB_Typologies!$AQ$4:$AQ$1445,0)+$A519,MATCH(N$3,TQoL_Indexes!$B$8:$AK$8,0)),"")</f>
        <v/>
      </c>
      <c r="O519" s="86" t="str">
        <f>IFERROR(INDEX(DB_Typologies!$D$4:$AP$1445,MATCH($A$3,DB_Typologies!$AQ$4:$AQ$1445,0)+$A519,MATCH(O$3,TQoL_Indexes!$B$8:$AK$8,0)),"")</f>
        <v/>
      </c>
      <c r="P519" s="86" t="str">
        <f>IFERROR(INDEX(DB_Typologies!$D$4:$AP$1445,MATCH($A$3,DB_Typologies!$AQ$4:$AQ$1445,0)+$A519,MATCH(P$3,TQoL_Indexes!$B$8:$AK$8,0)),"")</f>
        <v/>
      </c>
      <c r="Q519" s="86" t="str">
        <f>IFERROR(INDEX(DB_Typologies!$D$4:$AP$1445,MATCH($A$3,DB_Typologies!$AQ$4:$AQ$1445,0)+$A519,MATCH(Q$3,TQoL_Indexes!$B$8:$AK$8,0)),"")</f>
        <v/>
      </c>
      <c r="R519" s="86" t="str">
        <f>IFERROR(INDEX(DB_Typologies!$D$4:$AP$1445,MATCH($A$3,DB_Typologies!$AQ$4:$AQ$1445,0)+$A519,MATCH(R$3,TQoL_Indexes!$B$8:$AK$8,0)),"")</f>
        <v/>
      </c>
      <c r="S519" s="86" t="str">
        <f>IFERROR(INDEX(DB_Typologies!$D$4:$AP$1445,MATCH($A$3,DB_Typologies!$AQ$4:$AQ$1445,0)+$A519,MATCH(S$3,TQoL_Indexes!$B$8:$AK$8,0)),"")</f>
        <v/>
      </c>
      <c r="T519" s="86" t="str">
        <f>IFERROR(INDEX(DB_Typologies!$D$4:$AP$1445,MATCH($A$3,DB_Typologies!$AQ$4:$AQ$1445,0)+$A519,MATCH(T$3,TQoL_Indexes!$B$8:$AK$8,0)),"")</f>
        <v/>
      </c>
      <c r="U519" s="86" t="str">
        <f>IFERROR(INDEX(DB_Typologies!$D$4:$AP$1445,MATCH($A$3,DB_Typologies!$AQ$4:$AQ$1445,0)+$A519,MATCH(U$3,TQoL_Indexes!$B$8:$AK$8,0)),"")</f>
        <v/>
      </c>
      <c r="V519" s="86" t="str">
        <f>IFERROR(INDEX(DB_Typologies!$D$4:$AP$1445,MATCH($A$3,DB_Typologies!$AQ$4:$AQ$1445,0)+$A519,MATCH(V$3,TQoL_Indexes!$B$8:$AK$8,0)),"")</f>
        <v/>
      </c>
      <c r="W519" s="86" t="str">
        <f>IFERROR(INDEX(DB_Typologies!$D$4:$AP$1445,MATCH($A$3,DB_Typologies!$AQ$4:$AQ$1445,0)+$A519,MATCH(W$3,TQoL_Indexes!$B$8:$AK$8,0)),"")</f>
        <v/>
      </c>
      <c r="X519" s="86" t="str">
        <f>IFERROR(INDEX(DB_Typologies!$D$4:$AP$1445,MATCH($A$3,DB_Typologies!$AQ$4:$AQ$1445,0)+$A519,MATCH(X$3,TQoL_Indexes!$B$8:$AK$8,0)),"")</f>
        <v/>
      </c>
      <c r="Y519" s="86" t="str">
        <f>IFERROR(INDEX(DB_Typologies!$D$4:$AP$1445,MATCH($A$3,DB_Typologies!$AQ$4:$AQ$1445,0)+$A519,MATCH(Y$3,TQoL_Indexes!$B$8:$AK$8,0)),"")</f>
        <v/>
      </c>
      <c r="Z519" s="86" t="str">
        <f>IFERROR(INDEX(DB_Typologies!$D$4:$AP$1445,MATCH($A$3,DB_Typologies!$AQ$4:$AQ$1445,0)+$A519,MATCH(Z$3,TQoL_Indexes!$B$8:$AK$8,0)),"")</f>
        <v/>
      </c>
      <c r="AA519" s="86" t="str">
        <f>IFERROR(INDEX(DB_Typologies!$D$4:$AP$1445,MATCH($A$3,DB_Typologies!$AQ$4:$AQ$1445,0)+$A519,MATCH(AA$3,TQoL_Indexes!$B$8:$AK$8,0)),"")</f>
        <v/>
      </c>
      <c r="AB519" s="86" t="str">
        <f>IFERROR(INDEX(DB_Typologies!$D$4:$AP$1445,MATCH($A$3,DB_Typologies!$AQ$4:$AQ$1445,0)+$A519,MATCH(AB$3,TQoL_Indexes!$B$8:$AK$8,0)),"")</f>
        <v/>
      </c>
      <c r="AC519" s="86" t="str">
        <f>IFERROR(INDEX(DB_Typologies!$D$4:$AP$1445,MATCH($A$3,DB_Typologies!$AQ$4:$AQ$1445,0)+$A519,MATCH(AC$3,TQoL_Indexes!$B$8:$AK$8,0)),"")</f>
        <v/>
      </c>
      <c r="AD519" s="86" t="str">
        <f>IFERROR(INDEX(DB_Typologies!$D$4:$AP$1445,MATCH($A$3,DB_Typologies!$AQ$4:$AQ$1445,0)+$A519,MATCH(AD$3,TQoL_Indexes!$B$8:$AK$8,0)),"")</f>
        <v/>
      </c>
      <c r="AE519" s="86" t="str">
        <f>IFERROR(INDEX(DB_Typologies!$D$4:$AP$1445,MATCH($A$3,DB_Typologies!$AQ$4:$AQ$1445,0)+$A519,MATCH(AE$3,TQoL_Indexes!$B$8:$AK$8,0)),"")</f>
        <v/>
      </c>
      <c r="AF519" s="86" t="str">
        <f>IFERROR(INDEX(DB_Typologies!$D$4:$AP$1445,MATCH($A$3,DB_Typologies!$AQ$4:$AQ$1445,0)+$A519,MATCH(AF$3,TQoL_Indexes!$B$8:$AK$8,0)),"")</f>
        <v/>
      </c>
      <c r="AG519" s="86" t="str">
        <f>IFERROR(INDEX(DB_Typologies!$D$4:$AP$1445,MATCH($A$3,DB_Typologies!$AQ$4:$AQ$1445,0)+$A519,MATCH(AG$3,TQoL_Indexes!$B$8:$AK$8,0)),"")</f>
        <v/>
      </c>
      <c r="AH519" s="86" t="str">
        <f>IFERROR(INDEX(DB_Typologies!$D$4:$AP$1445,MATCH($A$3,DB_Typologies!$AQ$4:$AQ$1445,0)+$A519,MATCH(AH$3,TQoL_Indexes!$B$8:$AK$8,0)),"")</f>
        <v/>
      </c>
      <c r="AI519" s="86" t="str">
        <f>IFERROR(INDEX(DB_Typologies!$D$4:$AP$1445,MATCH($A$3,DB_Typologies!$AQ$4:$AQ$1445,0)+$A519,MATCH(AI$3,TQoL_Indexes!$B$8:$AK$8,0)),"")</f>
        <v/>
      </c>
      <c r="AJ519" s="86" t="str">
        <f>IFERROR(INDEX(DB_Typologies!$D$4:$AP$1445,MATCH($A$3,DB_Typologies!$AQ$4:$AQ$1445,0)+$A519,MATCH(AJ$3,TQoL_Indexes!$B$8:$AK$8,0)),"")</f>
        <v/>
      </c>
      <c r="AK519" s="86" t="str">
        <f>IFERROR(INDEX(DB_Typologies!$D$4:$AP$1445,MATCH($A$3,DB_Typologies!$AQ$4:$AQ$1445,0)+$A519,MATCH(AK$3,TQoL_Indexes!$B$8:$AK$8,0)),"")</f>
        <v/>
      </c>
      <c r="AL519" s="86" t="str">
        <f>IFERROR(INDEX(DB_Typologies!$D$4:$AP$1445,MATCH($A$3,DB_Typologies!$AQ$4:$AQ$1445,0)+$A519,MATCH(AL$3,TQoL_Indexes!$B$8:$AK$8,0)),"")</f>
        <v/>
      </c>
      <c r="AM519" s="87" t="str">
        <f>IFERROR(INDEX(DB_Typologies!$D$4:$AP$1445,MATCH($A$3,DB_Typologies!$AQ$4:$AQ$1445,0)+$A519,MATCH(AM$3,TQoL_Indexes!$B$8:$AK$8,0)),"")</f>
        <v/>
      </c>
    </row>
    <row r="520" spans="1:39">
      <c r="A520" s="58" t="str">
        <f>IFERROR(IF(A519+1&lt;COUNTIF(DB_Typologies!$AQ$4:$AQ$1445,$A$3),A519+1,""),"")</f>
        <v/>
      </c>
      <c r="B520" s="120" t="str">
        <f>IFERROR(INDEX(DB_Typologies!$D$4:$AP$1445,MATCH($A$3,DB_Typologies!$AQ$4:$AQ$1445,0)+$A520,MATCH(B$3,TQoL_Indexes!$B$8:$AK$8,0)),"")</f>
        <v/>
      </c>
      <c r="C520" s="86" t="str">
        <f>IFERROR(INDEX(DB_Typologies!$D$4:$AP$1445,MATCH($A$3,DB_Typologies!$AQ$4:$AQ$1445,0)+$A520,MATCH(C$3,TQoL_Indexes!$B$8:$AK$8,0)),"")</f>
        <v/>
      </c>
      <c r="D520" s="87" t="str">
        <f>IFERROR(INDEX(DB_Typologies!$D$4:$AP$1445,MATCH($A$3,DB_Typologies!$AQ$4:$AQ$1445,0)+$A520,MATCH(D$3,TQoL_Indexes!$B$8:$AK$8,0)),"")</f>
        <v/>
      </c>
      <c r="E520" s="86" t="str">
        <f>IFERROR(INDEX(DB_Typologies!$D$4:$AP$1445,MATCH($A$3,DB_Typologies!$AQ$4:$AQ$1445,0)+$A520,MATCH(E$3,TQoL_Indexes!$B$8:$AK$8,0)),"")</f>
        <v/>
      </c>
      <c r="F520" s="86" t="str">
        <f>IFERROR(INDEX(DB_Typologies!$D$4:$AP$1445,MATCH($A$3,DB_Typologies!$AQ$4:$AQ$1445,0)+$A520,MATCH(F$3,TQoL_Indexes!$B$8:$AK$8,0)),"")</f>
        <v/>
      </c>
      <c r="G520" s="86" t="str">
        <f>IFERROR(INDEX(DB_Typologies!$D$4:$AP$1445,MATCH($A$3,DB_Typologies!$AQ$4:$AQ$1445,0)+$A520,MATCH(G$3,TQoL_Indexes!$B$8:$AK$8,0)),"")</f>
        <v/>
      </c>
      <c r="H520" s="86" t="str">
        <f>IFERROR(INDEX(DB_Typologies!$D$4:$AP$1445,MATCH($A$3,DB_Typologies!$AQ$4:$AQ$1445,0)+$A520,MATCH(H$3,TQoL_Indexes!$B$8:$AK$8,0)),"")</f>
        <v/>
      </c>
      <c r="I520" s="86" t="str">
        <f>IFERROR(INDEX(DB_Typologies!$D$4:$AP$1445,MATCH($A$3,DB_Typologies!$AQ$4:$AQ$1445,0)+$A520,MATCH(I$3,TQoL_Indexes!$B$8:$AK$8,0)),"")</f>
        <v/>
      </c>
      <c r="J520" s="86" t="str">
        <f>IFERROR(INDEX(DB_Typologies!$D$4:$AP$1445,MATCH($A$3,DB_Typologies!$AQ$4:$AQ$1445,0)+$A520,MATCH(J$3,TQoL_Indexes!$B$8:$AK$8,0)),"")</f>
        <v/>
      </c>
      <c r="K520" s="86" t="str">
        <f>IFERROR(INDEX(DB_Typologies!$D$4:$AP$1445,MATCH($A$3,DB_Typologies!$AQ$4:$AQ$1445,0)+$A520,MATCH(K$3,TQoL_Indexes!$B$8:$AK$8,0)),"")</f>
        <v/>
      </c>
      <c r="L520" s="86" t="str">
        <f>IFERROR(INDEX(DB_Typologies!$D$4:$AP$1445,MATCH($A$3,DB_Typologies!$AQ$4:$AQ$1445,0)+$A520,MATCH(L$3,TQoL_Indexes!$B$8:$AK$8,0)),"")</f>
        <v/>
      </c>
      <c r="M520" s="86" t="str">
        <f>IFERROR(INDEX(DB_Typologies!$D$4:$AP$1445,MATCH($A$3,DB_Typologies!$AQ$4:$AQ$1445,0)+$A520,MATCH(M$3,TQoL_Indexes!$B$8:$AK$8,0)),"")</f>
        <v/>
      </c>
      <c r="N520" s="86" t="str">
        <f>IFERROR(INDEX(DB_Typologies!$D$4:$AP$1445,MATCH($A$3,DB_Typologies!$AQ$4:$AQ$1445,0)+$A520,MATCH(N$3,TQoL_Indexes!$B$8:$AK$8,0)),"")</f>
        <v/>
      </c>
      <c r="O520" s="86" t="str">
        <f>IFERROR(INDEX(DB_Typologies!$D$4:$AP$1445,MATCH($A$3,DB_Typologies!$AQ$4:$AQ$1445,0)+$A520,MATCH(O$3,TQoL_Indexes!$B$8:$AK$8,0)),"")</f>
        <v/>
      </c>
      <c r="P520" s="86" t="str">
        <f>IFERROR(INDEX(DB_Typologies!$D$4:$AP$1445,MATCH($A$3,DB_Typologies!$AQ$4:$AQ$1445,0)+$A520,MATCH(P$3,TQoL_Indexes!$B$8:$AK$8,0)),"")</f>
        <v/>
      </c>
      <c r="Q520" s="86" t="str">
        <f>IFERROR(INDEX(DB_Typologies!$D$4:$AP$1445,MATCH($A$3,DB_Typologies!$AQ$4:$AQ$1445,0)+$A520,MATCH(Q$3,TQoL_Indexes!$B$8:$AK$8,0)),"")</f>
        <v/>
      </c>
      <c r="R520" s="86" t="str">
        <f>IFERROR(INDEX(DB_Typologies!$D$4:$AP$1445,MATCH($A$3,DB_Typologies!$AQ$4:$AQ$1445,0)+$A520,MATCH(R$3,TQoL_Indexes!$B$8:$AK$8,0)),"")</f>
        <v/>
      </c>
      <c r="S520" s="86" t="str">
        <f>IFERROR(INDEX(DB_Typologies!$D$4:$AP$1445,MATCH($A$3,DB_Typologies!$AQ$4:$AQ$1445,0)+$A520,MATCH(S$3,TQoL_Indexes!$B$8:$AK$8,0)),"")</f>
        <v/>
      </c>
      <c r="T520" s="86" t="str">
        <f>IFERROR(INDEX(DB_Typologies!$D$4:$AP$1445,MATCH($A$3,DB_Typologies!$AQ$4:$AQ$1445,0)+$A520,MATCH(T$3,TQoL_Indexes!$B$8:$AK$8,0)),"")</f>
        <v/>
      </c>
      <c r="U520" s="86" t="str">
        <f>IFERROR(INDEX(DB_Typologies!$D$4:$AP$1445,MATCH($A$3,DB_Typologies!$AQ$4:$AQ$1445,0)+$A520,MATCH(U$3,TQoL_Indexes!$B$8:$AK$8,0)),"")</f>
        <v/>
      </c>
      <c r="V520" s="86" t="str">
        <f>IFERROR(INDEX(DB_Typologies!$D$4:$AP$1445,MATCH($A$3,DB_Typologies!$AQ$4:$AQ$1445,0)+$A520,MATCH(V$3,TQoL_Indexes!$B$8:$AK$8,0)),"")</f>
        <v/>
      </c>
      <c r="W520" s="86" t="str">
        <f>IFERROR(INDEX(DB_Typologies!$D$4:$AP$1445,MATCH($A$3,DB_Typologies!$AQ$4:$AQ$1445,0)+$A520,MATCH(W$3,TQoL_Indexes!$B$8:$AK$8,0)),"")</f>
        <v/>
      </c>
      <c r="X520" s="86" t="str">
        <f>IFERROR(INDEX(DB_Typologies!$D$4:$AP$1445,MATCH($A$3,DB_Typologies!$AQ$4:$AQ$1445,0)+$A520,MATCH(X$3,TQoL_Indexes!$B$8:$AK$8,0)),"")</f>
        <v/>
      </c>
      <c r="Y520" s="86" t="str">
        <f>IFERROR(INDEX(DB_Typologies!$D$4:$AP$1445,MATCH($A$3,DB_Typologies!$AQ$4:$AQ$1445,0)+$A520,MATCH(Y$3,TQoL_Indexes!$B$8:$AK$8,0)),"")</f>
        <v/>
      </c>
      <c r="Z520" s="86" t="str">
        <f>IFERROR(INDEX(DB_Typologies!$D$4:$AP$1445,MATCH($A$3,DB_Typologies!$AQ$4:$AQ$1445,0)+$A520,MATCH(Z$3,TQoL_Indexes!$B$8:$AK$8,0)),"")</f>
        <v/>
      </c>
      <c r="AA520" s="86" t="str">
        <f>IFERROR(INDEX(DB_Typologies!$D$4:$AP$1445,MATCH($A$3,DB_Typologies!$AQ$4:$AQ$1445,0)+$A520,MATCH(AA$3,TQoL_Indexes!$B$8:$AK$8,0)),"")</f>
        <v/>
      </c>
      <c r="AB520" s="86" t="str">
        <f>IFERROR(INDEX(DB_Typologies!$D$4:$AP$1445,MATCH($A$3,DB_Typologies!$AQ$4:$AQ$1445,0)+$A520,MATCH(AB$3,TQoL_Indexes!$B$8:$AK$8,0)),"")</f>
        <v/>
      </c>
      <c r="AC520" s="86" t="str">
        <f>IFERROR(INDEX(DB_Typologies!$D$4:$AP$1445,MATCH($A$3,DB_Typologies!$AQ$4:$AQ$1445,0)+$A520,MATCH(AC$3,TQoL_Indexes!$B$8:$AK$8,0)),"")</f>
        <v/>
      </c>
      <c r="AD520" s="86" t="str">
        <f>IFERROR(INDEX(DB_Typologies!$D$4:$AP$1445,MATCH($A$3,DB_Typologies!$AQ$4:$AQ$1445,0)+$A520,MATCH(AD$3,TQoL_Indexes!$B$8:$AK$8,0)),"")</f>
        <v/>
      </c>
      <c r="AE520" s="86" t="str">
        <f>IFERROR(INDEX(DB_Typologies!$D$4:$AP$1445,MATCH($A$3,DB_Typologies!$AQ$4:$AQ$1445,0)+$A520,MATCH(AE$3,TQoL_Indexes!$B$8:$AK$8,0)),"")</f>
        <v/>
      </c>
      <c r="AF520" s="86" t="str">
        <f>IFERROR(INDEX(DB_Typologies!$D$4:$AP$1445,MATCH($A$3,DB_Typologies!$AQ$4:$AQ$1445,0)+$A520,MATCH(AF$3,TQoL_Indexes!$B$8:$AK$8,0)),"")</f>
        <v/>
      </c>
      <c r="AG520" s="86" t="str">
        <f>IFERROR(INDEX(DB_Typologies!$D$4:$AP$1445,MATCH($A$3,DB_Typologies!$AQ$4:$AQ$1445,0)+$A520,MATCH(AG$3,TQoL_Indexes!$B$8:$AK$8,0)),"")</f>
        <v/>
      </c>
      <c r="AH520" s="86" t="str">
        <f>IFERROR(INDEX(DB_Typologies!$D$4:$AP$1445,MATCH($A$3,DB_Typologies!$AQ$4:$AQ$1445,0)+$A520,MATCH(AH$3,TQoL_Indexes!$B$8:$AK$8,0)),"")</f>
        <v/>
      </c>
      <c r="AI520" s="86" t="str">
        <f>IFERROR(INDEX(DB_Typologies!$D$4:$AP$1445,MATCH($A$3,DB_Typologies!$AQ$4:$AQ$1445,0)+$A520,MATCH(AI$3,TQoL_Indexes!$B$8:$AK$8,0)),"")</f>
        <v/>
      </c>
      <c r="AJ520" s="86" t="str">
        <f>IFERROR(INDEX(DB_Typologies!$D$4:$AP$1445,MATCH($A$3,DB_Typologies!$AQ$4:$AQ$1445,0)+$A520,MATCH(AJ$3,TQoL_Indexes!$B$8:$AK$8,0)),"")</f>
        <v/>
      </c>
      <c r="AK520" s="86" t="str">
        <f>IFERROR(INDEX(DB_Typologies!$D$4:$AP$1445,MATCH($A$3,DB_Typologies!$AQ$4:$AQ$1445,0)+$A520,MATCH(AK$3,TQoL_Indexes!$B$8:$AK$8,0)),"")</f>
        <v/>
      </c>
      <c r="AL520" s="86" t="str">
        <f>IFERROR(INDEX(DB_Typologies!$D$4:$AP$1445,MATCH($A$3,DB_Typologies!$AQ$4:$AQ$1445,0)+$A520,MATCH(AL$3,TQoL_Indexes!$B$8:$AK$8,0)),"")</f>
        <v/>
      </c>
      <c r="AM520" s="87" t="str">
        <f>IFERROR(INDEX(DB_Typologies!$D$4:$AP$1445,MATCH($A$3,DB_Typologies!$AQ$4:$AQ$1445,0)+$A520,MATCH(AM$3,TQoL_Indexes!$B$8:$AK$8,0)),"")</f>
        <v/>
      </c>
    </row>
    <row r="521" spans="1:39">
      <c r="A521" s="58" t="str">
        <f>IFERROR(IF(A520+1&lt;COUNTIF(DB_Typologies!$AQ$4:$AQ$1445,$A$3),A520+1,""),"")</f>
        <v/>
      </c>
      <c r="B521" s="120" t="str">
        <f>IFERROR(INDEX(DB_Typologies!$D$4:$AP$1445,MATCH($A$3,DB_Typologies!$AQ$4:$AQ$1445,0)+$A521,MATCH(B$3,TQoL_Indexes!$B$8:$AK$8,0)),"")</f>
        <v/>
      </c>
      <c r="C521" s="86" t="str">
        <f>IFERROR(INDEX(DB_Typologies!$D$4:$AP$1445,MATCH($A$3,DB_Typologies!$AQ$4:$AQ$1445,0)+$A521,MATCH(C$3,TQoL_Indexes!$B$8:$AK$8,0)),"")</f>
        <v/>
      </c>
      <c r="D521" s="87" t="str">
        <f>IFERROR(INDEX(DB_Typologies!$D$4:$AP$1445,MATCH($A$3,DB_Typologies!$AQ$4:$AQ$1445,0)+$A521,MATCH(D$3,TQoL_Indexes!$B$8:$AK$8,0)),"")</f>
        <v/>
      </c>
      <c r="E521" s="86" t="str">
        <f>IFERROR(INDEX(DB_Typologies!$D$4:$AP$1445,MATCH($A$3,DB_Typologies!$AQ$4:$AQ$1445,0)+$A521,MATCH(E$3,TQoL_Indexes!$B$8:$AK$8,0)),"")</f>
        <v/>
      </c>
      <c r="F521" s="86" t="str">
        <f>IFERROR(INDEX(DB_Typologies!$D$4:$AP$1445,MATCH($A$3,DB_Typologies!$AQ$4:$AQ$1445,0)+$A521,MATCH(F$3,TQoL_Indexes!$B$8:$AK$8,0)),"")</f>
        <v/>
      </c>
      <c r="G521" s="86" t="str">
        <f>IFERROR(INDEX(DB_Typologies!$D$4:$AP$1445,MATCH($A$3,DB_Typologies!$AQ$4:$AQ$1445,0)+$A521,MATCH(G$3,TQoL_Indexes!$B$8:$AK$8,0)),"")</f>
        <v/>
      </c>
      <c r="H521" s="86" t="str">
        <f>IFERROR(INDEX(DB_Typologies!$D$4:$AP$1445,MATCH($A$3,DB_Typologies!$AQ$4:$AQ$1445,0)+$A521,MATCH(H$3,TQoL_Indexes!$B$8:$AK$8,0)),"")</f>
        <v/>
      </c>
      <c r="I521" s="86" t="str">
        <f>IFERROR(INDEX(DB_Typologies!$D$4:$AP$1445,MATCH($A$3,DB_Typologies!$AQ$4:$AQ$1445,0)+$A521,MATCH(I$3,TQoL_Indexes!$B$8:$AK$8,0)),"")</f>
        <v/>
      </c>
      <c r="J521" s="86" t="str">
        <f>IFERROR(INDEX(DB_Typologies!$D$4:$AP$1445,MATCH($A$3,DB_Typologies!$AQ$4:$AQ$1445,0)+$A521,MATCH(J$3,TQoL_Indexes!$B$8:$AK$8,0)),"")</f>
        <v/>
      </c>
      <c r="K521" s="86" t="str">
        <f>IFERROR(INDEX(DB_Typologies!$D$4:$AP$1445,MATCH($A$3,DB_Typologies!$AQ$4:$AQ$1445,0)+$A521,MATCH(K$3,TQoL_Indexes!$B$8:$AK$8,0)),"")</f>
        <v/>
      </c>
      <c r="L521" s="86" t="str">
        <f>IFERROR(INDEX(DB_Typologies!$D$4:$AP$1445,MATCH($A$3,DB_Typologies!$AQ$4:$AQ$1445,0)+$A521,MATCH(L$3,TQoL_Indexes!$B$8:$AK$8,0)),"")</f>
        <v/>
      </c>
      <c r="M521" s="86" t="str">
        <f>IFERROR(INDEX(DB_Typologies!$D$4:$AP$1445,MATCH($A$3,DB_Typologies!$AQ$4:$AQ$1445,0)+$A521,MATCH(M$3,TQoL_Indexes!$B$8:$AK$8,0)),"")</f>
        <v/>
      </c>
      <c r="N521" s="86" t="str">
        <f>IFERROR(INDEX(DB_Typologies!$D$4:$AP$1445,MATCH($A$3,DB_Typologies!$AQ$4:$AQ$1445,0)+$A521,MATCH(N$3,TQoL_Indexes!$B$8:$AK$8,0)),"")</f>
        <v/>
      </c>
      <c r="O521" s="86" t="str">
        <f>IFERROR(INDEX(DB_Typologies!$D$4:$AP$1445,MATCH($A$3,DB_Typologies!$AQ$4:$AQ$1445,0)+$A521,MATCH(O$3,TQoL_Indexes!$B$8:$AK$8,0)),"")</f>
        <v/>
      </c>
      <c r="P521" s="86" t="str">
        <f>IFERROR(INDEX(DB_Typologies!$D$4:$AP$1445,MATCH($A$3,DB_Typologies!$AQ$4:$AQ$1445,0)+$A521,MATCH(P$3,TQoL_Indexes!$B$8:$AK$8,0)),"")</f>
        <v/>
      </c>
      <c r="Q521" s="86" t="str">
        <f>IFERROR(INDEX(DB_Typologies!$D$4:$AP$1445,MATCH($A$3,DB_Typologies!$AQ$4:$AQ$1445,0)+$A521,MATCH(Q$3,TQoL_Indexes!$B$8:$AK$8,0)),"")</f>
        <v/>
      </c>
      <c r="R521" s="86" t="str">
        <f>IFERROR(INDEX(DB_Typologies!$D$4:$AP$1445,MATCH($A$3,DB_Typologies!$AQ$4:$AQ$1445,0)+$A521,MATCH(R$3,TQoL_Indexes!$B$8:$AK$8,0)),"")</f>
        <v/>
      </c>
      <c r="S521" s="86" t="str">
        <f>IFERROR(INDEX(DB_Typologies!$D$4:$AP$1445,MATCH($A$3,DB_Typologies!$AQ$4:$AQ$1445,0)+$A521,MATCH(S$3,TQoL_Indexes!$B$8:$AK$8,0)),"")</f>
        <v/>
      </c>
      <c r="T521" s="86" t="str">
        <f>IFERROR(INDEX(DB_Typologies!$D$4:$AP$1445,MATCH($A$3,DB_Typologies!$AQ$4:$AQ$1445,0)+$A521,MATCH(T$3,TQoL_Indexes!$B$8:$AK$8,0)),"")</f>
        <v/>
      </c>
      <c r="U521" s="86" t="str">
        <f>IFERROR(INDEX(DB_Typologies!$D$4:$AP$1445,MATCH($A$3,DB_Typologies!$AQ$4:$AQ$1445,0)+$A521,MATCH(U$3,TQoL_Indexes!$B$8:$AK$8,0)),"")</f>
        <v/>
      </c>
      <c r="V521" s="86" t="str">
        <f>IFERROR(INDEX(DB_Typologies!$D$4:$AP$1445,MATCH($A$3,DB_Typologies!$AQ$4:$AQ$1445,0)+$A521,MATCH(V$3,TQoL_Indexes!$B$8:$AK$8,0)),"")</f>
        <v/>
      </c>
      <c r="W521" s="86" t="str">
        <f>IFERROR(INDEX(DB_Typologies!$D$4:$AP$1445,MATCH($A$3,DB_Typologies!$AQ$4:$AQ$1445,0)+$A521,MATCH(W$3,TQoL_Indexes!$B$8:$AK$8,0)),"")</f>
        <v/>
      </c>
      <c r="X521" s="86" t="str">
        <f>IFERROR(INDEX(DB_Typologies!$D$4:$AP$1445,MATCH($A$3,DB_Typologies!$AQ$4:$AQ$1445,0)+$A521,MATCH(X$3,TQoL_Indexes!$B$8:$AK$8,0)),"")</f>
        <v/>
      </c>
      <c r="Y521" s="86" t="str">
        <f>IFERROR(INDEX(DB_Typologies!$D$4:$AP$1445,MATCH($A$3,DB_Typologies!$AQ$4:$AQ$1445,0)+$A521,MATCH(Y$3,TQoL_Indexes!$B$8:$AK$8,0)),"")</f>
        <v/>
      </c>
      <c r="Z521" s="86" t="str">
        <f>IFERROR(INDEX(DB_Typologies!$D$4:$AP$1445,MATCH($A$3,DB_Typologies!$AQ$4:$AQ$1445,0)+$A521,MATCH(Z$3,TQoL_Indexes!$B$8:$AK$8,0)),"")</f>
        <v/>
      </c>
      <c r="AA521" s="86" t="str">
        <f>IFERROR(INDEX(DB_Typologies!$D$4:$AP$1445,MATCH($A$3,DB_Typologies!$AQ$4:$AQ$1445,0)+$A521,MATCH(AA$3,TQoL_Indexes!$B$8:$AK$8,0)),"")</f>
        <v/>
      </c>
      <c r="AB521" s="86" t="str">
        <f>IFERROR(INDEX(DB_Typologies!$D$4:$AP$1445,MATCH($A$3,DB_Typologies!$AQ$4:$AQ$1445,0)+$A521,MATCH(AB$3,TQoL_Indexes!$B$8:$AK$8,0)),"")</f>
        <v/>
      </c>
      <c r="AC521" s="86" t="str">
        <f>IFERROR(INDEX(DB_Typologies!$D$4:$AP$1445,MATCH($A$3,DB_Typologies!$AQ$4:$AQ$1445,0)+$A521,MATCH(AC$3,TQoL_Indexes!$B$8:$AK$8,0)),"")</f>
        <v/>
      </c>
      <c r="AD521" s="86" t="str">
        <f>IFERROR(INDEX(DB_Typologies!$D$4:$AP$1445,MATCH($A$3,DB_Typologies!$AQ$4:$AQ$1445,0)+$A521,MATCH(AD$3,TQoL_Indexes!$B$8:$AK$8,0)),"")</f>
        <v/>
      </c>
      <c r="AE521" s="86" t="str">
        <f>IFERROR(INDEX(DB_Typologies!$D$4:$AP$1445,MATCH($A$3,DB_Typologies!$AQ$4:$AQ$1445,0)+$A521,MATCH(AE$3,TQoL_Indexes!$B$8:$AK$8,0)),"")</f>
        <v/>
      </c>
      <c r="AF521" s="86" t="str">
        <f>IFERROR(INDEX(DB_Typologies!$D$4:$AP$1445,MATCH($A$3,DB_Typologies!$AQ$4:$AQ$1445,0)+$A521,MATCH(AF$3,TQoL_Indexes!$B$8:$AK$8,0)),"")</f>
        <v/>
      </c>
      <c r="AG521" s="86" t="str">
        <f>IFERROR(INDEX(DB_Typologies!$D$4:$AP$1445,MATCH($A$3,DB_Typologies!$AQ$4:$AQ$1445,0)+$A521,MATCH(AG$3,TQoL_Indexes!$B$8:$AK$8,0)),"")</f>
        <v/>
      </c>
      <c r="AH521" s="86" t="str">
        <f>IFERROR(INDEX(DB_Typologies!$D$4:$AP$1445,MATCH($A$3,DB_Typologies!$AQ$4:$AQ$1445,0)+$A521,MATCH(AH$3,TQoL_Indexes!$B$8:$AK$8,0)),"")</f>
        <v/>
      </c>
      <c r="AI521" s="86" t="str">
        <f>IFERROR(INDEX(DB_Typologies!$D$4:$AP$1445,MATCH($A$3,DB_Typologies!$AQ$4:$AQ$1445,0)+$A521,MATCH(AI$3,TQoL_Indexes!$B$8:$AK$8,0)),"")</f>
        <v/>
      </c>
      <c r="AJ521" s="86" t="str">
        <f>IFERROR(INDEX(DB_Typologies!$D$4:$AP$1445,MATCH($A$3,DB_Typologies!$AQ$4:$AQ$1445,0)+$A521,MATCH(AJ$3,TQoL_Indexes!$B$8:$AK$8,0)),"")</f>
        <v/>
      </c>
      <c r="AK521" s="86" t="str">
        <f>IFERROR(INDEX(DB_Typologies!$D$4:$AP$1445,MATCH($A$3,DB_Typologies!$AQ$4:$AQ$1445,0)+$A521,MATCH(AK$3,TQoL_Indexes!$B$8:$AK$8,0)),"")</f>
        <v/>
      </c>
      <c r="AL521" s="86" t="str">
        <f>IFERROR(INDEX(DB_Typologies!$D$4:$AP$1445,MATCH($A$3,DB_Typologies!$AQ$4:$AQ$1445,0)+$A521,MATCH(AL$3,TQoL_Indexes!$B$8:$AK$8,0)),"")</f>
        <v/>
      </c>
      <c r="AM521" s="87" t="str">
        <f>IFERROR(INDEX(DB_Typologies!$D$4:$AP$1445,MATCH($A$3,DB_Typologies!$AQ$4:$AQ$1445,0)+$A521,MATCH(AM$3,TQoL_Indexes!$B$8:$AK$8,0)),"")</f>
        <v/>
      </c>
    </row>
    <row r="522" spans="1:39">
      <c r="A522" s="58" t="str">
        <f>IFERROR(IF(A521+1&lt;COUNTIF(DB_Typologies!$AQ$4:$AQ$1445,$A$3),A521+1,""),"")</f>
        <v/>
      </c>
      <c r="B522" s="120" t="str">
        <f>IFERROR(INDEX(DB_Typologies!$D$4:$AP$1445,MATCH($A$3,DB_Typologies!$AQ$4:$AQ$1445,0)+$A522,MATCH(B$3,TQoL_Indexes!$B$8:$AK$8,0)),"")</f>
        <v/>
      </c>
      <c r="C522" s="86" t="str">
        <f>IFERROR(INDEX(DB_Typologies!$D$4:$AP$1445,MATCH($A$3,DB_Typologies!$AQ$4:$AQ$1445,0)+$A522,MATCH(C$3,TQoL_Indexes!$B$8:$AK$8,0)),"")</f>
        <v/>
      </c>
      <c r="D522" s="87" t="str">
        <f>IFERROR(INDEX(DB_Typologies!$D$4:$AP$1445,MATCH($A$3,DB_Typologies!$AQ$4:$AQ$1445,0)+$A522,MATCH(D$3,TQoL_Indexes!$B$8:$AK$8,0)),"")</f>
        <v/>
      </c>
      <c r="E522" s="86" t="str">
        <f>IFERROR(INDEX(DB_Typologies!$D$4:$AP$1445,MATCH($A$3,DB_Typologies!$AQ$4:$AQ$1445,0)+$A522,MATCH(E$3,TQoL_Indexes!$B$8:$AK$8,0)),"")</f>
        <v/>
      </c>
      <c r="F522" s="86" t="str">
        <f>IFERROR(INDEX(DB_Typologies!$D$4:$AP$1445,MATCH($A$3,DB_Typologies!$AQ$4:$AQ$1445,0)+$A522,MATCH(F$3,TQoL_Indexes!$B$8:$AK$8,0)),"")</f>
        <v/>
      </c>
      <c r="G522" s="86" t="str">
        <f>IFERROR(INDEX(DB_Typologies!$D$4:$AP$1445,MATCH($A$3,DB_Typologies!$AQ$4:$AQ$1445,0)+$A522,MATCH(G$3,TQoL_Indexes!$B$8:$AK$8,0)),"")</f>
        <v/>
      </c>
      <c r="H522" s="86" t="str">
        <f>IFERROR(INDEX(DB_Typologies!$D$4:$AP$1445,MATCH($A$3,DB_Typologies!$AQ$4:$AQ$1445,0)+$A522,MATCH(H$3,TQoL_Indexes!$B$8:$AK$8,0)),"")</f>
        <v/>
      </c>
      <c r="I522" s="86" t="str">
        <f>IFERROR(INDEX(DB_Typologies!$D$4:$AP$1445,MATCH($A$3,DB_Typologies!$AQ$4:$AQ$1445,0)+$A522,MATCH(I$3,TQoL_Indexes!$B$8:$AK$8,0)),"")</f>
        <v/>
      </c>
      <c r="J522" s="86" t="str">
        <f>IFERROR(INDEX(DB_Typologies!$D$4:$AP$1445,MATCH($A$3,DB_Typologies!$AQ$4:$AQ$1445,0)+$A522,MATCH(J$3,TQoL_Indexes!$B$8:$AK$8,0)),"")</f>
        <v/>
      </c>
      <c r="K522" s="86" t="str">
        <f>IFERROR(INDEX(DB_Typologies!$D$4:$AP$1445,MATCH($A$3,DB_Typologies!$AQ$4:$AQ$1445,0)+$A522,MATCH(K$3,TQoL_Indexes!$B$8:$AK$8,0)),"")</f>
        <v/>
      </c>
      <c r="L522" s="86" t="str">
        <f>IFERROR(INDEX(DB_Typologies!$D$4:$AP$1445,MATCH($A$3,DB_Typologies!$AQ$4:$AQ$1445,0)+$A522,MATCH(L$3,TQoL_Indexes!$B$8:$AK$8,0)),"")</f>
        <v/>
      </c>
      <c r="M522" s="86" t="str">
        <f>IFERROR(INDEX(DB_Typologies!$D$4:$AP$1445,MATCH($A$3,DB_Typologies!$AQ$4:$AQ$1445,0)+$A522,MATCH(M$3,TQoL_Indexes!$B$8:$AK$8,0)),"")</f>
        <v/>
      </c>
      <c r="N522" s="86" t="str">
        <f>IFERROR(INDEX(DB_Typologies!$D$4:$AP$1445,MATCH($A$3,DB_Typologies!$AQ$4:$AQ$1445,0)+$A522,MATCH(N$3,TQoL_Indexes!$B$8:$AK$8,0)),"")</f>
        <v/>
      </c>
      <c r="O522" s="86" t="str">
        <f>IFERROR(INDEX(DB_Typologies!$D$4:$AP$1445,MATCH($A$3,DB_Typologies!$AQ$4:$AQ$1445,0)+$A522,MATCH(O$3,TQoL_Indexes!$B$8:$AK$8,0)),"")</f>
        <v/>
      </c>
      <c r="P522" s="86" t="str">
        <f>IFERROR(INDEX(DB_Typologies!$D$4:$AP$1445,MATCH($A$3,DB_Typologies!$AQ$4:$AQ$1445,0)+$A522,MATCH(P$3,TQoL_Indexes!$B$8:$AK$8,0)),"")</f>
        <v/>
      </c>
      <c r="Q522" s="86" t="str">
        <f>IFERROR(INDEX(DB_Typologies!$D$4:$AP$1445,MATCH($A$3,DB_Typologies!$AQ$4:$AQ$1445,0)+$A522,MATCH(Q$3,TQoL_Indexes!$B$8:$AK$8,0)),"")</f>
        <v/>
      </c>
      <c r="R522" s="86" t="str">
        <f>IFERROR(INDEX(DB_Typologies!$D$4:$AP$1445,MATCH($A$3,DB_Typologies!$AQ$4:$AQ$1445,0)+$A522,MATCH(R$3,TQoL_Indexes!$B$8:$AK$8,0)),"")</f>
        <v/>
      </c>
      <c r="S522" s="86" t="str">
        <f>IFERROR(INDEX(DB_Typologies!$D$4:$AP$1445,MATCH($A$3,DB_Typologies!$AQ$4:$AQ$1445,0)+$A522,MATCH(S$3,TQoL_Indexes!$B$8:$AK$8,0)),"")</f>
        <v/>
      </c>
      <c r="T522" s="86" t="str">
        <f>IFERROR(INDEX(DB_Typologies!$D$4:$AP$1445,MATCH($A$3,DB_Typologies!$AQ$4:$AQ$1445,0)+$A522,MATCH(T$3,TQoL_Indexes!$B$8:$AK$8,0)),"")</f>
        <v/>
      </c>
      <c r="U522" s="86" t="str">
        <f>IFERROR(INDEX(DB_Typologies!$D$4:$AP$1445,MATCH($A$3,DB_Typologies!$AQ$4:$AQ$1445,0)+$A522,MATCH(U$3,TQoL_Indexes!$B$8:$AK$8,0)),"")</f>
        <v/>
      </c>
      <c r="V522" s="86" t="str">
        <f>IFERROR(INDEX(DB_Typologies!$D$4:$AP$1445,MATCH($A$3,DB_Typologies!$AQ$4:$AQ$1445,0)+$A522,MATCH(V$3,TQoL_Indexes!$B$8:$AK$8,0)),"")</f>
        <v/>
      </c>
      <c r="W522" s="86" t="str">
        <f>IFERROR(INDEX(DB_Typologies!$D$4:$AP$1445,MATCH($A$3,DB_Typologies!$AQ$4:$AQ$1445,0)+$A522,MATCH(W$3,TQoL_Indexes!$B$8:$AK$8,0)),"")</f>
        <v/>
      </c>
      <c r="X522" s="86" t="str">
        <f>IFERROR(INDEX(DB_Typologies!$D$4:$AP$1445,MATCH($A$3,DB_Typologies!$AQ$4:$AQ$1445,0)+$A522,MATCH(X$3,TQoL_Indexes!$B$8:$AK$8,0)),"")</f>
        <v/>
      </c>
      <c r="Y522" s="86" t="str">
        <f>IFERROR(INDEX(DB_Typologies!$D$4:$AP$1445,MATCH($A$3,DB_Typologies!$AQ$4:$AQ$1445,0)+$A522,MATCH(Y$3,TQoL_Indexes!$B$8:$AK$8,0)),"")</f>
        <v/>
      </c>
      <c r="Z522" s="86" t="str">
        <f>IFERROR(INDEX(DB_Typologies!$D$4:$AP$1445,MATCH($A$3,DB_Typologies!$AQ$4:$AQ$1445,0)+$A522,MATCH(Z$3,TQoL_Indexes!$B$8:$AK$8,0)),"")</f>
        <v/>
      </c>
      <c r="AA522" s="86" t="str">
        <f>IFERROR(INDEX(DB_Typologies!$D$4:$AP$1445,MATCH($A$3,DB_Typologies!$AQ$4:$AQ$1445,0)+$A522,MATCH(AA$3,TQoL_Indexes!$B$8:$AK$8,0)),"")</f>
        <v/>
      </c>
      <c r="AB522" s="86" t="str">
        <f>IFERROR(INDEX(DB_Typologies!$D$4:$AP$1445,MATCH($A$3,DB_Typologies!$AQ$4:$AQ$1445,0)+$A522,MATCH(AB$3,TQoL_Indexes!$B$8:$AK$8,0)),"")</f>
        <v/>
      </c>
      <c r="AC522" s="86" t="str">
        <f>IFERROR(INDEX(DB_Typologies!$D$4:$AP$1445,MATCH($A$3,DB_Typologies!$AQ$4:$AQ$1445,0)+$A522,MATCH(AC$3,TQoL_Indexes!$B$8:$AK$8,0)),"")</f>
        <v/>
      </c>
      <c r="AD522" s="86" t="str">
        <f>IFERROR(INDEX(DB_Typologies!$D$4:$AP$1445,MATCH($A$3,DB_Typologies!$AQ$4:$AQ$1445,0)+$A522,MATCH(AD$3,TQoL_Indexes!$B$8:$AK$8,0)),"")</f>
        <v/>
      </c>
      <c r="AE522" s="86" t="str">
        <f>IFERROR(INDEX(DB_Typologies!$D$4:$AP$1445,MATCH($A$3,DB_Typologies!$AQ$4:$AQ$1445,0)+$A522,MATCH(AE$3,TQoL_Indexes!$B$8:$AK$8,0)),"")</f>
        <v/>
      </c>
      <c r="AF522" s="86" t="str">
        <f>IFERROR(INDEX(DB_Typologies!$D$4:$AP$1445,MATCH($A$3,DB_Typologies!$AQ$4:$AQ$1445,0)+$A522,MATCH(AF$3,TQoL_Indexes!$B$8:$AK$8,0)),"")</f>
        <v/>
      </c>
      <c r="AG522" s="86" t="str">
        <f>IFERROR(INDEX(DB_Typologies!$D$4:$AP$1445,MATCH($A$3,DB_Typologies!$AQ$4:$AQ$1445,0)+$A522,MATCH(AG$3,TQoL_Indexes!$B$8:$AK$8,0)),"")</f>
        <v/>
      </c>
      <c r="AH522" s="86" t="str">
        <f>IFERROR(INDEX(DB_Typologies!$D$4:$AP$1445,MATCH($A$3,DB_Typologies!$AQ$4:$AQ$1445,0)+$A522,MATCH(AH$3,TQoL_Indexes!$B$8:$AK$8,0)),"")</f>
        <v/>
      </c>
      <c r="AI522" s="86" t="str">
        <f>IFERROR(INDEX(DB_Typologies!$D$4:$AP$1445,MATCH($A$3,DB_Typologies!$AQ$4:$AQ$1445,0)+$A522,MATCH(AI$3,TQoL_Indexes!$B$8:$AK$8,0)),"")</f>
        <v/>
      </c>
      <c r="AJ522" s="86" t="str">
        <f>IFERROR(INDEX(DB_Typologies!$D$4:$AP$1445,MATCH($A$3,DB_Typologies!$AQ$4:$AQ$1445,0)+$A522,MATCH(AJ$3,TQoL_Indexes!$B$8:$AK$8,0)),"")</f>
        <v/>
      </c>
      <c r="AK522" s="86" t="str">
        <f>IFERROR(INDEX(DB_Typologies!$D$4:$AP$1445,MATCH($A$3,DB_Typologies!$AQ$4:$AQ$1445,0)+$A522,MATCH(AK$3,TQoL_Indexes!$B$8:$AK$8,0)),"")</f>
        <v/>
      </c>
      <c r="AL522" s="86" t="str">
        <f>IFERROR(INDEX(DB_Typologies!$D$4:$AP$1445,MATCH($A$3,DB_Typologies!$AQ$4:$AQ$1445,0)+$A522,MATCH(AL$3,TQoL_Indexes!$B$8:$AK$8,0)),"")</f>
        <v/>
      </c>
      <c r="AM522" s="87" t="str">
        <f>IFERROR(INDEX(DB_Typologies!$D$4:$AP$1445,MATCH($A$3,DB_Typologies!$AQ$4:$AQ$1445,0)+$A522,MATCH(AM$3,TQoL_Indexes!$B$8:$AK$8,0)),"")</f>
        <v/>
      </c>
    </row>
    <row r="523" spans="1:39">
      <c r="A523" s="58" t="str">
        <f>IFERROR(IF(A522+1&lt;COUNTIF(DB_Typologies!$AQ$4:$AQ$1445,$A$3),A522+1,""),"")</f>
        <v/>
      </c>
      <c r="B523" s="120" t="str">
        <f>IFERROR(INDEX(DB_Typologies!$D$4:$AP$1445,MATCH($A$3,DB_Typologies!$AQ$4:$AQ$1445,0)+$A523,MATCH(B$3,TQoL_Indexes!$B$8:$AK$8,0)),"")</f>
        <v/>
      </c>
      <c r="C523" s="86" t="str">
        <f>IFERROR(INDEX(DB_Typologies!$D$4:$AP$1445,MATCH($A$3,DB_Typologies!$AQ$4:$AQ$1445,0)+$A523,MATCH(C$3,TQoL_Indexes!$B$8:$AK$8,0)),"")</f>
        <v/>
      </c>
      <c r="D523" s="87" t="str">
        <f>IFERROR(INDEX(DB_Typologies!$D$4:$AP$1445,MATCH($A$3,DB_Typologies!$AQ$4:$AQ$1445,0)+$A523,MATCH(D$3,TQoL_Indexes!$B$8:$AK$8,0)),"")</f>
        <v/>
      </c>
      <c r="E523" s="86" t="str">
        <f>IFERROR(INDEX(DB_Typologies!$D$4:$AP$1445,MATCH($A$3,DB_Typologies!$AQ$4:$AQ$1445,0)+$A523,MATCH(E$3,TQoL_Indexes!$B$8:$AK$8,0)),"")</f>
        <v/>
      </c>
      <c r="F523" s="86" t="str">
        <f>IFERROR(INDEX(DB_Typologies!$D$4:$AP$1445,MATCH($A$3,DB_Typologies!$AQ$4:$AQ$1445,0)+$A523,MATCH(F$3,TQoL_Indexes!$B$8:$AK$8,0)),"")</f>
        <v/>
      </c>
      <c r="G523" s="86" t="str">
        <f>IFERROR(INDEX(DB_Typologies!$D$4:$AP$1445,MATCH($A$3,DB_Typologies!$AQ$4:$AQ$1445,0)+$A523,MATCH(G$3,TQoL_Indexes!$B$8:$AK$8,0)),"")</f>
        <v/>
      </c>
      <c r="H523" s="86" t="str">
        <f>IFERROR(INDEX(DB_Typologies!$D$4:$AP$1445,MATCH($A$3,DB_Typologies!$AQ$4:$AQ$1445,0)+$A523,MATCH(H$3,TQoL_Indexes!$B$8:$AK$8,0)),"")</f>
        <v/>
      </c>
      <c r="I523" s="86" t="str">
        <f>IFERROR(INDEX(DB_Typologies!$D$4:$AP$1445,MATCH($A$3,DB_Typologies!$AQ$4:$AQ$1445,0)+$A523,MATCH(I$3,TQoL_Indexes!$B$8:$AK$8,0)),"")</f>
        <v/>
      </c>
      <c r="J523" s="86" t="str">
        <f>IFERROR(INDEX(DB_Typologies!$D$4:$AP$1445,MATCH($A$3,DB_Typologies!$AQ$4:$AQ$1445,0)+$A523,MATCH(J$3,TQoL_Indexes!$B$8:$AK$8,0)),"")</f>
        <v/>
      </c>
      <c r="K523" s="86" t="str">
        <f>IFERROR(INDEX(DB_Typologies!$D$4:$AP$1445,MATCH($A$3,DB_Typologies!$AQ$4:$AQ$1445,0)+$A523,MATCH(K$3,TQoL_Indexes!$B$8:$AK$8,0)),"")</f>
        <v/>
      </c>
      <c r="L523" s="86" t="str">
        <f>IFERROR(INDEX(DB_Typologies!$D$4:$AP$1445,MATCH($A$3,DB_Typologies!$AQ$4:$AQ$1445,0)+$A523,MATCH(L$3,TQoL_Indexes!$B$8:$AK$8,0)),"")</f>
        <v/>
      </c>
      <c r="M523" s="86" t="str">
        <f>IFERROR(INDEX(DB_Typologies!$D$4:$AP$1445,MATCH($A$3,DB_Typologies!$AQ$4:$AQ$1445,0)+$A523,MATCH(M$3,TQoL_Indexes!$B$8:$AK$8,0)),"")</f>
        <v/>
      </c>
      <c r="N523" s="86" t="str">
        <f>IFERROR(INDEX(DB_Typologies!$D$4:$AP$1445,MATCH($A$3,DB_Typologies!$AQ$4:$AQ$1445,0)+$A523,MATCH(N$3,TQoL_Indexes!$B$8:$AK$8,0)),"")</f>
        <v/>
      </c>
      <c r="O523" s="86" t="str">
        <f>IFERROR(INDEX(DB_Typologies!$D$4:$AP$1445,MATCH($A$3,DB_Typologies!$AQ$4:$AQ$1445,0)+$A523,MATCH(O$3,TQoL_Indexes!$B$8:$AK$8,0)),"")</f>
        <v/>
      </c>
      <c r="P523" s="86" t="str">
        <f>IFERROR(INDEX(DB_Typologies!$D$4:$AP$1445,MATCH($A$3,DB_Typologies!$AQ$4:$AQ$1445,0)+$A523,MATCH(P$3,TQoL_Indexes!$B$8:$AK$8,0)),"")</f>
        <v/>
      </c>
      <c r="Q523" s="86" t="str">
        <f>IFERROR(INDEX(DB_Typologies!$D$4:$AP$1445,MATCH($A$3,DB_Typologies!$AQ$4:$AQ$1445,0)+$A523,MATCH(Q$3,TQoL_Indexes!$B$8:$AK$8,0)),"")</f>
        <v/>
      </c>
      <c r="R523" s="86" t="str">
        <f>IFERROR(INDEX(DB_Typologies!$D$4:$AP$1445,MATCH($A$3,DB_Typologies!$AQ$4:$AQ$1445,0)+$A523,MATCH(R$3,TQoL_Indexes!$B$8:$AK$8,0)),"")</f>
        <v/>
      </c>
      <c r="S523" s="86" t="str">
        <f>IFERROR(INDEX(DB_Typologies!$D$4:$AP$1445,MATCH($A$3,DB_Typologies!$AQ$4:$AQ$1445,0)+$A523,MATCH(S$3,TQoL_Indexes!$B$8:$AK$8,0)),"")</f>
        <v/>
      </c>
      <c r="T523" s="86" t="str">
        <f>IFERROR(INDEX(DB_Typologies!$D$4:$AP$1445,MATCH($A$3,DB_Typologies!$AQ$4:$AQ$1445,0)+$A523,MATCH(T$3,TQoL_Indexes!$B$8:$AK$8,0)),"")</f>
        <v/>
      </c>
      <c r="U523" s="86" t="str">
        <f>IFERROR(INDEX(DB_Typologies!$D$4:$AP$1445,MATCH($A$3,DB_Typologies!$AQ$4:$AQ$1445,0)+$A523,MATCH(U$3,TQoL_Indexes!$B$8:$AK$8,0)),"")</f>
        <v/>
      </c>
      <c r="V523" s="86" t="str">
        <f>IFERROR(INDEX(DB_Typologies!$D$4:$AP$1445,MATCH($A$3,DB_Typologies!$AQ$4:$AQ$1445,0)+$A523,MATCH(V$3,TQoL_Indexes!$B$8:$AK$8,0)),"")</f>
        <v/>
      </c>
      <c r="W523" s="86" t="str">
        <f>IFERROR(INDEX(DB_Typologies!$D$4:$AP$1445,MATCH($A$3,DB_Typologies!$AQ$4:$AQ$1445,0)+$A523,MATCH(W$3,TQoL_Indexes!$B$8:$AK$8,0)),"")</f>
        <v/>
      </c>
      <c r="X523" s="86" t="str">
        <f>IFERROR(INDEX(DB_Typologies!$D$4:$AP$1445,MATCH($A$3,DB_Typologies!$AQ$4:$AQ$1445,0)+$A523,MATCH(X$3,TQoL_Indexes!$B$8:$AK$8,0)),"")</f>
        <v/>
      </c>
      <c r="Y523" s="86" t="str">
        <f>IFERROR(INDEX(DB_Typologies!$D$4:$AP$1445,MATCH($A$3,DB_Typologies!$AQ$4:$AQ$1445,0)+$A523,MATCH(Y$3,TQoL_Indexes!$B$8:$AK$8,0)),"")</f>
        <v/>
      </c>
      <c r="Z523" s="86" t="str">
        <f>IFERROR(INDEX(DB_Typologies!$D$4:$AP$1445,MATCH($A$3,DB_Typologies!$AQ$4:$AQ$1445,0)+$A523,MATCH(Z$3,TQoL_Indexes!$B$8:$AK$8,0)),"")</f>
        <v/>
      </c>
      <c r="AA523" s="86" t="str">
        <f>IFERROR(INDEX(DB_Typologies!$D$4:$AP$1445,MATCH($A$3,DB_Typologies!$AQ$4:$AQ$1445,0)+$A523,MATCH(AA$3,TQoL_Indexes!$B$8:$AK$8,0)),"")</f>
        <v/>
      </c>
      <c r="AB523" s="86" t="str">
        <f>IFERROR(INDEX(DB_Typologies!$D$4:$AP$1445,MATCH($A$3,DB_Typologies!$AQ$4:$AQ$1445,0)+$A523,MATCH(AB$3,TQoL_Indexes!$B$8:$AK$8,0)),"")</f>
        <v/>
      </c>
      <c r="AC523" s="86" t="str">
        <f>IFERROR(INDEX(DB_Typologies!$D$4:$AP$1445,MATCH($A$3,DB_Typologies!$AQ$4:$AQ$1445,0)+$A523,MATCH(AC$3,TQoL_Indexes!$B$8:$AK$8,0)),"")</f>
        <v/>
      </c>
      <c r="AD523" s="86" t="str">
        <f>IFERROR(INDEX(DB_Typologies!$D$4:$AP$1445,MATCH($A$3,DB_Typologies!$AQ$4:$AQ$1445,0)+$A523,MATCH(AD$3,TQoL_Indexes!$B$8:$AK$8,0)),"")</f>
        <v/>
      </c>
      <c r="AE523" s="86" t="str">
        <f>IFERROR(INDEX(DB_Typologies!$D$4:$AP$1445,MATCH($A$3,DB_Typologies!$AQ$4:$AQ$1445,0)+$A523,MATCH(AE$3,TQoL_Indexes!$B$8:$AK$8,0)),"")</f>
        <v/>
      </c>
      <c r="AF523" s="86" t="str">
        <f>IFERROR(INDEX(DB_Typologies!$D$4:$AP$1445,MATCH($A$3,DB_Typologies!$AQ$4:$AQ$1445,0)+$A523,MATCH(AF$3,TQoL_Indexes!$B$8:$AK$8,0)),"")</f>
        <v/>
      </c>
      <c r="AG523" s="86" t="str">
        <f>IFERROR(INDEX(DB_Typologies!$D$4:$AP$1445,MATCH($A$3,DB_Typologies!$AQ$4:$AQ$1445,0)+$A523,MATCH(AG$3,TQoL_Indexes!$B$8:$AK$8,0)),"")</f>
        <v/>
      </c>
      <c r="AH523" s="86" t="str">
        <f>IFERROR(INDEX(DB_Typologies!$D$4:$AP$1445,MATCH($A$3,DB_Typologies!$AQ$4:$AQ$1445,0)+$A523,MATCH(AH$3,TQoL_Indexes!$B$8:$AK$8,0)),"")</f>
        <v/>
      </c>
      <c r="AI523" s="86" t="str">
        <f>IFERROR(INDEX(DB_Typologies!$D$4:$AP$1445,MATCH($A$3,DB_Typologies!$AQ$4:$AQ$1445,0)+$A523,MATCH(AI$3,TQoL_Indexes!$B$8:$AK$8,0)),"")</f>
        <v/>
      </c>
      <c r="AJ523" s="86" t="str">
        <f>IFERROR(INDEX(DB_Typologies!$D$4:$AP$1445,MATCH($A$3,DB_Typologies!$AQ$4:$AQ$1445,0)+$A523,MATCH(AJ$3,TQoL_Indexes!$B$8:$AK$8,0)),"")</f>
        <v/>
      </c>
      <c r="AK523" s="86" t="str">
        <f>IFERROR(INDEX(DB_Typologies!$D$4:$AP$1445,MATCH($A$3,DB_Typologies!$AQ$4:$AQ$1445,0)+$A523,MATCH(AK$3,TQoL_Indexes!$B$8:$AK$8,0)),"")</f>
        <v/>
      </c>
      <c r="AL523" s="86" t="str">
        <f>IFERROR(INDEX(DB_Typologies!$D$4:$AP$1445,MATCH($A$3,DB_Typologies!$AQ$4:$AQ$1445,0)+$A523,MATCH(AL$3,TQoL_Indexes!$B$8:$AK$8,0)),"")</f>
        <v/>
      </c>
      <c r="AM523" s="87" t="str">
        <f>IFERROR(INDEX(DB_Typologies!$D$4:$AP$1445,MATCH($A$3,DB_Typologies!$AQ$4:$AQ$1445,0)+$A523,MATCH(AM$3,TQoL_Indexes!$B$8:$AK$8,0)),"")</f>
        <v/>
      </c>
    </row>
    <row r="524" spans="1:39">
      <c r="A524" s="58" t="str">
        <f>IFERROR(IF(A523+1&lt;COUNTIF(DB_Typologies!$AQ$4:$AQ$1445,$A$3),A523+1,""),"")</f>
        <v/>
      </c>
      <c r="B524" s="120" t="str">
        <f>IFERROR(INDEX(DB_Typologies!$D$4:$AP$1445,MATCH($A$3,DB_Typologies!$AQ$4:$AQ$1445,0)+$A524,MATCH(B$3,TQoL_Indexes!$B$8:$AK$8,0)),"")</f>
        <v/>
      </c>
      <c r="C524" s="86" t="str">
        <f>IFERROR(INDEX(DB_Typologies!$D$4:$AP$1445,MATCH($A$3,DB_Typologies!$AQ$4:$AQ$1445,0)+$A524,MATCH(C$3,TQoL_Indexes!$B$8:$AK$8,0)),"")</f>
        <v/>
      </c>
      <c r="D524" s="87" t="str">
        <f>IFERROR(INDEX(DB_Typologies!$D$4:$AP$1445,MATCH($A$3,DB_Typologies!$AQ$4:$AQ$1445,0)+$A524,MATCH(D$3,TQoL_Indexes!$B$8:$AK$8,0)),"")</f>
        <v/>
      </c>
      <c r="E524" s="86" t="str">
        <f>IFERROR(INDEX(DB_Typologies!$D$4:$AP$1445,MATCH($A$3,DB_Typologies!$AQ$4:$AQ$1445,0)+$A524,MATCH(E$3,TQoL_Indexes!$B$8:$AK$8,0)),"")</f>
        <v/>
      </c>
      <c r="F524" s="86" t="str">
        <f>IFERROR(INDEX(DB_Typologies!$D$4:$AP$1445,MATCH($A$3,DB_Typologies!$AQ$4:$AQ$1445,0)+$A524,MATCH(F$3,TQoL_Indexes!$B$8:$AK$8,0)),"")</f>
        <v/>
      </c>
      <c r="G524" s="86" t="str">
        <f>IFERROR(INDEX(DB_Typologies!$D$4:$AP$1445,MATCH($A$3,DB_Typologies!$AQ$4:$AQ$1445,0)+$A524,MATCH(G$3,TQoL_Indexes!$B$8:$AK$8,0)),"")</f>
        <v/>
      </c>
      <c r="H524" s="86" t="str">
        <f>IFERROR(INDEX(DB_Typologies!$D$4:$AP$1445,MATCH($A$3,DB_Typologies!$AQ$4:$AQ$1445,0)+$A524,MATCH(H$3,TQoL_Indexes!$B$8:$AK$8,0)),"")</f>
        <v/>
      </c>
      <c r="I524" s="86" t="str">
        <f>IFERROR(INDEX(DB_Typologies!$D$4:$AP$1445,MATCH($A$3,DB_Typologies!$AQ$4:$AQ$1445,0)+$A524,MATCH(I$3,TQoL_Indexes!$B$8:$AK$8,0)),"")</f>
        <v/>
      </c>
      <c r="J524" s="86" t="str">
        <f>IFERROR(INDEX(DB_Typologies!$D$4:$AP$1445,MATCH($A$3,DB_Typologies!$AQ$4:$AQ$1445,0)+$A524,MATCH(J$3,TQoL_Indexes!$B$8:$AK$8,0)),"")</f>
        <v/>
      </c>
      <c r="K524" s="86" t="str">
        <f>IFERROR(INDEX(DB_Typologies!$D$4:$AP$1445,MATCH($A$3,DB_Typologies!$AQ$4:$AQ$1445,0)+$A524,MATCH(K$3,TQoL_Indexes!$B$8:$AK$8,0)),"")</f>
        <v/>
      </c>
      <c r="L524" s="86" t="str">
        <f>IFERROR(INDEX(DB_Typologies!$D$4:$AP$1445,MATCH($A$3,DB_Typologies!$AQ$4:$AQ$1445,0)+$A524,MATCH(L$3,TQoL_Indexes!$B$8:$AK$8,0)),"")</f>
        <v/>
      </c>
      <c r="M524" s="86" t="str">
        <f>IFERROR(INDEX(DB_Typologies!$D$4:$AP$1445,MATCH($A$3,DB_Typologies!$AQ$4:$AQ$1445,0)+$A524,MATCH(M$3,TQoL_Indexes!$B$8:$AK$8,0)),"")</f>
        <v/>
      </c>
      <c r="N524" s="86" t="str">
        <f>IFERROR(INDEX(DB_Typologies!$D$4:$AP$1445,MATCH($A$3,DB_Typologies!$AQ$4:$AQ$1445,0)+$A524,MATCH(N$3,TQoL_Indexes!$B$8:$AK$8,0)),"")</f>
        <v/>
      </c>
      <c r="O524" s="86" t="str">
        <f>IFERROR(INDEX(DB_Typologies!$D$4:$AP$1445,MATCH($A$3,DB_Typologies!$AQ$4:$AQ$1445,0)+$A524,MATCH(O$3,TQoL_Indexes!$B$8:$AK$8,0)),"")</f>
        <v/>
      </c>
      <c r="P524" s="86" t="str">
        <f>IFERROR(INDEX(DB_Typologies!$D$4:$AP$1445,MATCH($A$3,DB_Typologies!$AQ$4:$AQ$1445,0)+$A524,MATCH(P$3,TQoL_Indexes!$B$8:$AK$8,0)),"")</f>
        <v/>
      </c>
      <c r="Q524" s="86" t="str">
        <f>IFERROR(INDEX(DB_Typologies!$D$4:$AP$1445,MATCH($A$3,DB_Typologies!$AQ$4:$AQ$1445,0)+$A524,MATCH(Q$3,TQoL_Indexes!$B$8:$AK$8,0)),"")</f>
        <v/>
      </c>
      <c r="R524" s="86" t="str">
        <f>IFERROR(INDEX(DB_Typologies!$D$4:$AP$1445,MATCH($A$3,DB_Typologies!$AQ$4:$AQ$1445,0)+$A524,MATCH(R$3,TQoL_Indexes!$B$8:$AK$8,0)),"")</f>
        <v/>
      </c>
      <c r="S524" s="86" t="str">
        <f>IFERROR(INDEX(DB_Typologies!$D$4:$AP$1445,MATCH($A$3,DB_Typologies!$AQ$4:$AQ$1445,0)+$A524,MATCH(S$3,TQoL_Indexes!$B$8:$AK$8,0)),"")</f>
        <v/>
      </c>
      <c r="T524" s="86" t="str">
        <f>IFERROR(INDEX(DB_Typologies!$D$4:$AP$1445,MATCH($A$3,DB_Typologies!$AQ$4:$AQ$1445,0)+$A524,MATCH(T$3,TQoL_Indexes!$B$8:$AK$8,0)),"")</f>
        <v/>
      </c>
      <c r="U524" s="86" t="str">
        <f>IFERROR(INDEX(DB_Typologies!$D$4:$AP$1445,MATCH($A$3,DB_Typologies!$AQ$4:$AQ$1445,0)+$A524,MATCH(U$3,TQoL_Indexes!$B$8:$AK$8,0)),"")</f>
        <v/>
      </c>
      <c r="V524" s="86" t="str">
        <f>IFERROR(INDEX(DB_Typologies!$D$4:$AP$1445,MATCH($A$3,DB_Typologies!$AQ$4:$AQ$1445,0)+$A524,MATCH(V$3,TQoL_Indexes!$B$8:$AK$8,0)),"")</f>
        <v/>
      </c>
      <c r="W524" s="86" t="str">
        <f>IFERROR(INDEX(DB_Typologies!$D$4:$AP$1445,MATCH($A$3,DB_Typologies!$AQ$4:$AQ$1445,0)+$A524,MATCH(W$3,TQoL_Indexes!$B$8:$AK$8,0)),"")</f>
        <v/>
      </c>
      <c r="X524" s="86" t="str">
        <f>IFERROR(INDEX(DB_Typologies!$D$4:$AP$1445,MATCH($A$3,DB_Typologies!$AQ$4:$AQ$1445,0)+$A524,MATCH(X$3,TQoL_Indexes!$B$8:$AK$8,0)),"")</f>
        <v/>
      </c>
      <c r="Y524" s="86" t="str">
        <f>IFERROR(INDEX(DB_Typologies!$D$4:$AP$1445,MATCH($A$3,DB_Typologies!$AQ$4:$AQ$1445,0)+$A524,MATCH(Y$3,TQoL_Indexes!$B$8:$AK$8,0)),"")</f>
        <v/>
      </c>
      <c r="Z524" s="86" t="str">
        <f>IFERROR(INDEX(DB_Typologies!$D$4:$AP$1445,MATCH($A$3,DB_Typologies!$AQ$4:$AQ$1445,0)+$A524,MATCH(Z$3,TQoL_Indexes!$B$8:$AK$8,0)),"")</f>
        <v/>
      </c>
      <c r="AA524" s="86" t="str">
        <f>IFERROR(INDEX(DB_Typologies!$D$4:$AP$1445,MATCH($A$3,DB_Typologies!$AQ$4:$AQ$1445,0)+$A524,MATCH(AA$3,TQoL_Indexes!$B$8:$AK$8,0)),"")</f>
        <v/>
      </c>
      <c r="AB524" s="86" t="str">
        <f>IFERROR(INDEX(DB_Typologies!$D$4:$AP$1445,MATCH($A$3,DB_Typologies!$AQ$4:$AQ$1445,0)+$A524,MATCH(AB$3,TQoL_Indexes!$B$8:$AK$8,0)),"")</f>
        <v/>
      </c>
      <c r="AC524" s="86" t="str">
        <f>IFERROR(INDEX(DB_Typologies!$D$4:$AP$1445,MATCH($A$3,DB_Typologies!$AQ$4:$AQ$1445,0)+$A524,MATCH(AC$3,TQoL_Indexes!$B$8:$AK$8,0)),"")</f>
        <v/>
      </c>
      <c r="AD524" s="86" t="str">
        <f>IFERROR(INDEX(DB_Typologies!$D$4:$AP$1445,MATCH($A$3,DB_Typologies!$AQ$4:$AQ$1445,0)+$A524,MATCH(AD$3,TQoL_Indexes!$B$8:$AK$8,0)),"")</f>
        <v/>
      </c>
      <c r="AE524" s="86" t="str">
        <f>IFERROR(INDEX(DB_Typologies!$D$4:$AP$1445,MATCH($A$3,DB_Typologies!$AQ$4:$AQ$1445,0)+$A524,MATCH(AE$3,TQoL_Indexes!$B$8:$AK$8,0)),"")</f>
        <v/>
      </c>
      <c r="AF524" s="86" t="str">
        <f>IFERROR(INDEX(DB_Typologies!$D$4:$AP$1445,MATCH($A$3,DB_Typologies!$AQ$4:$AQ$1445,0)+$A524,MATCH(AF$3,TQoL_Indexes!$B$8:$AK$8,0)),"")</f>
        <v/>
      </c>
      <c r="AG524" s="86" t="str">
        <f>IFERROR(INDEX(DB_Typologies!$D$4:$AP$1445,MATCH($A$3,DB_Typologies!$AQ$4:$AQ$1445,0)+$A524,MATCH(AG$3,TQoL_Indexes!$B$8:$AK$8,0)),"")</f>
        <v/>
      </c>
      <c r="AH524" s="86" t="str">
        <f>IFERROR(INDEX(DB_Typologies!$D$4:$AP$1445,MATCH($A$3,DB_Typologies!$AQ$4:$AQ$1445,0)+$A524,MATCH(AH$3,TQoL_Indexes!$B$8:$AK$8,0)),"")</f>
        <v/>
      </c>
      <c r="AI524" s="86" t="str">
        <f>IFERROR(INDEX(DB_Typologies!$D$4:$AP$1445,MATCH($A$3,DB_Typologies!$AQ$4:$AQ$1445,0)+$A524,MATCH(AI$3,TQoL_Indexes!$B$8:$AK$8,0)),"")</f>
        <v/>
      </c>
      <c r="AJ524" s="86" t="str">
        <f>IFERROR(INDEX(DB_Typologies!$D$4:$AP$1445,MATCH($A$3,DB_Typologies!$AQ$4:$AQ$1445,0)+$A524,MATCH(AJ$3,TQoL_Indexes!$B$8:$AK$8,0)),"")</f>
        <v/>
      </c>
      <c r="AK524" s="86" t="str">
        <f>IFERROR(INDEX(DB_Typologies!$D$4:$AP$1445,MATCH($A$3,DB_Typologies!$AQ$4:$AQ$1445,0)+$A524,MATCH(AK$3,TQoL_Indexes!$B$8:$AK$8,0)),"")</f>
        <v/>
      </c>
      <c r="AL524" s="86" t="str">
        <f>IFERROR(INDEX(DB_Typologies!$D$4:$AP$1445,MATCH($A$3,DB_Typologies!$AQ$4:$AQ$1445,0)+$A524,MATCH(AL$3,TQoL_Indexes!$B$8:$AK$8,0)),"")</f>
        <v/>
      </c>
      <c r="AM524" s="87" t="str">
        <f>IFERROR(INDEX(DB_Typologies!$D$4:$AP$1445,MATCH($A$3,DB_Typologies!$AQ$4:$AQ$1445,0)+$A524,MATCH(AM$3,TQoL_Indexes!$B$8:$AK$8,0)),"")</f>
        <v/>
      </c>
    </row>
    <row r="525" spans="1:39">
      <c r="A525" s="58" t="str">
        <f>IFERROR(IF(A524+1&lt;COUNTIF(DB_Typologies!$AQ$4:$AQ$1445,$A$3),A524+1,""),"")</f>
        <v/>
      </c>
      <c r="B525" s="120" t="str">
        <f>IFERROR(INDEX(DB_Typologies!$D$4:$AP$1445,MATCH($A$3,DB_Typologies!$AQ$4:$AQ$1445,0)+$A525,MATCH(B$3,TQoL_Indexes!$B$8:$AK$8,0)),"")</f>
        <v/>
      </c>
      <c r="C525" s="86" t="str">
        <f>IFERROR(INDEX(DB_Typologies!$D$4:$AP$1445,MATCH($A$3,DB_Typologies!$AQ$4:$AQ$1445,0)+$A525,MATCH(C$3,TQoL_Indexes!$B$8:$AK$8,0)),"")</f>
        <v/>
      </c>
      <c r="D525" s="87" t="str">
        <f>IFERROR(INDEX(DB_Typologies!$D$4:$AP$1445,MATCH($A$3,DB_Typologies!$AQ$4:$AQ$1445,0)+$A525,MATCH(D$3,TQoL_Indexes!$B$8:$AK$8,0)),"")</f>
        <v/>
      </c>
      <c r="E525" s="86" t="str">
        <f>IFERROR(INDEX(DB_Typologies!$D$4:$AP$1445,MATCH($A$3,DB_Typologies!$AQ$4:$AQ$1445,0)+$A525,MATCH(E$3,TQoL_Indexes!$B$8:$AK$8,0)),"")</f>
        <v/>
      </c>
      <c r="F525" s="86" t="str">
        <f>IFERROR(INDEX(DB_Typologies!$D$4:$AP$1445,MATCH($A$3,DB_Typologies!$AQ$4:$AQ$1445,0)+$A525,MATCH(F$3,TQoL_Indexes!$B$8:$AK$8,0)),"")</f>
        <v/>
      </c>
      <c r="G525" s="86" t="str">
        <f>IFERROR(INDEX(DB_Typologies!$D$4:$AP$1445,MATCH($A$3,DB_Typologies!$AQ$4:$AQ$1445,0)+$A525,MATCH(G$3,TQoL_Indexes!$B$8:$AK$8,0)),"")</f>
        <v/>
      </c>
      <c r="H525" s="86" t="str">
        <f>IFERROR(INDEX(DB_Typologies!$D$4:$AP$1445,MATCH($A$3,DB_Typologies!$AQ$4:$AQ$1445,0)+$A525,MATCH(H$3,TQoL_Indexes!$B$8:$AK$8,0)),"")</f>
        <v/>
      </c>
      <c r="I525" s="86" t="str">
        <f>IFERROR(INDEX(DB_Typologies!$D$4:$AP$1445,MATCH($A$3,DB_Typologies!$AQ$4:$AQ$1445,0)+$A525,MATCH(I$3,TQoL_Indexes!$B$8:$AK$8,0)),"")</f>
        <v/>
      </c>
      <c r="J525" s="86" t="str">
        <f>IFERROR(INDEX(DB_Typologies!$D$4:$AP$1445,MATCH($A$3,DB_Typologies!$AQ$4:$AQ$1445,0)+$A525,MATCH(J$3,TQoL_Indexes!$B$8:$AK$8,0)),"")</f>
        <v/>
      </c>
      <c r="K525" s="86" t="str">
        <f>IFERROR(INDEX(DB_Typologies!$D$4:$AP$1445,MATCH($A$3,DB_Typologies!$AQ$4:$AQ$1445,0)+$A525,MATCH(K$3,TQoL_Indexes!$B$8:$AK$8,0)),"")</f>
        <v/>
      </c>
      <c r="L525" s="86" t="str">
        <f>IFERROR(INDEX(DB_Typologies!$D$4:$AP$1445,MATCH($A$3,DB_Typologies!$AQ$4:$AQ$1445,0)+$A525,MATCH(L$3,TQoL_Indexes!$B$8:$AK$8,0)),"")</f>
        <v/>
      </c>
      <c r="M525" s="86" t="str">
        <f>IFERROR(INDEX(DB_Typologies!$D$4:$AP$1445,MATCH($A$3,DB_Typologies!$AQ$4:$AQ$1445,0)+$A525,MATCH(M$3,TQoL_Indexes!$B$8:$AK$8,0)),"")</f>
        <v/>
      </c>
      <c r="N525" s="86" t="str">
        <f>IFERROR(INDEX(DB_Typologies!$D$4:$AP$1445,MATCH($A$3,DB_Typologies!$AQ$4:$AQ$1445,0)+$A525,MATCH(N$3,TQoL_Indexes!$B$8:$AK$8,0)),"")</f>
        <v/>
      </c>
      <c r="O525" s="86" t="str">
        <f>IFERROR(INDEX(DB_Typologies!$D$4:$AP$1445,MATCH($A$3,DB_Typologies!$AQ$4:$AQ$1445,0)+$A525,MATCH(O$3,TQoL_Indexes!$B$8:$AK$8,0)),"")</f>
        <v/>
      </c>
      <c r="P525" s="86" t="str">
        <f>IFERROR(INDEX(DB_Typologies!$D$4:$AP$1445,MATCH($A$3,DB_Typologies!$AQ$4:$AQ$1445,0)+$A525,MATCH(P$3,TQoL_Indexes!$B$8:$AK$8,0)),"")</f>
        <v/>
      </c>
      <c r="Q525" s="86" t="str">
        <f>IFERROR(INDEX(DB_Typologies!$D$4:$AP$1445,MATCH($A$3,DB_Typologies!$AQ$4:$AQ$1445,0)+$A525,MATCH(Q$3,TQoL_Indexes!$B$8:$AK$8,0)),"")</f>
        <v/>
      </c>
      <c r="R525" s="86" t="str">
        <f>IFERROR(INDEX(DB_Typologies!$D$4:$AP$1445,MATCH($A$3,DB_Typologies!$AQ$4:$AQ$1445,0)+$A525,MATCH(R$3,TQoL_Indexes!$B$8:$AK$8,0)),"")</f>
        <v/>
      </c>
      <c r="S525" s="86" t="str">
        <f>IFERROR(INDEX(DB_Typologies!$D$4:$AP$1445,MATCH($A$3,DB_Typologies!$AQ$4:$AQ$1445,0)+$A525,MATCH(S$3,TQoL_Indexes!$B$8:$AK$8,0)),"")</f>
        <v/>
      </c>
      <c r="T525" s="86" t="str">
        <f>IFERROR(INDEX(DB_Typologies!$D$4:$AP$1445,MATCH($A$3,DB_Typologies!$AQ$4:$AQ$1445,0)+$A525,MATCH(T$3,TQoL_Indexes!$B$8:$AK$8,0)),"")</f>
        <v/>
      </c>
      <c r="U525" s="86" t="str">
        <f>IFERROR(INDEX(DB_Typologies!$D$4:$AP$1445,MATCH($A$3,DB_Typologies!$AQ$4:$AQ$1445,0)+$A525,MATCH(U$3,TQoL_Indexes!$B$8:$AK$8,0)),"")</f>
        <v/>
      </c>
      <c r="V525" s="86" t="str">
        <f>IFERROR(INDEX(DB_Typologies!$D$4:$AP$1445,MATCH($A$3,DB_Typologies!$AQ$4:$AQ$1445,0)+$A525,MATCH(V$3,TQoL_Indexes!$B$8:$AK$8,0)),"")</f>
        <v/>
      </c>
      <c r="W525" s="86" t="str">
        <f>IFERROR(INDEX(DB_Typologies!$D$4:$AP$1445,MATCH($A$3,DB_Typologies!$AQ$4:$AQ$1445,0)+$A525,MATCH(W$3,TQoL_Indexes!$B$8:$AK$8,0)),"")</f>
        <v/>
      </c>
      <c r="X525" s="86" t="str">
        <f>IFERROR(INDEX(DB_Typologies!$D$4:$AP$1445,MATCH($A$3,DB_Typologies!$AQ$4:$AQ$1445,0)+$A525,MATCH(X$3,TQoL_Indexes!$B$8:$AK$8,0)),"")</f>
        <v/>
      </c>
      <c r="Y525" s="86" t="str">
        <f>IFERROR(INDEX(DB_Typologies!$D$4:$AP$1445,MATCH($A$3,DB_Typologies!$AQ$4:$AQ$1445,0)+$A525,MATCH(Y$3,TQoL_Indexes!$B$8:$AK$8,0)),"")</f>
        <v/>
      </c>
      <c r="Z525" s="86" t="str">
        <f>IFERROR(INDEX(DB_Typologies!$D$4:$AP$1445,MATCH($A$3,DB_Typologies!$AQ$4:$AQ$1445,0)+$A525,MATCH(Z$3,TQoL_Indexes!$B$8:$AK$8,0)),"")</f>
        <v/>
      </c>
      <c r="AA525" s="86" t="str">
        <f>IFERROR(INDEX(DB_Typologies!$D$4:$AP$1445,MATCH($A$3,DB_Typologies!$AQ$4:$AQ$1445,0)+$A525,MATCH(AA$3,TQoL_Indexes!$B$8:$AK$8,0)),"")</f>
        <v/>
      </c>
      <c r="AB525" s="86" t="str">
        <f>IFERROR(INDEX(DB_Typologies!$D$4:$AP$1445,MATCH($A$3,DB_Typologies!$AQ$4:$AQ$1445,0)+$A525,MATCH(AB$3,TQoL_Indexes!$B$8:$AK$8,0)),"")</f>
        <v/>
      </c>
      <c r="AC525" s="86" t="str">
        <f>IFERROR(INDEX(DB_Typologies!$D$4:$AP$1445,MATCH($A$3,DB_Typologies!$AQ$4:$AQ$1445,0)+$A525,MATCH(AC$3,TQoL_Indexes!$B$8:$AK$8,0)),"")</f>
        <v/>
      </c>
      <c r="AD525" s="86" t="str">
        <f>IFERROR(INDEX(DB_Typologies!$D$4:$AP$1445,MATCH($A$3,DB_Typologies!$AQ$4:$AQ$1445,0)+$A525,MATCH(AD$3,TQoL_Indexes!$B$8:$AK$8,0)),"")</f>
        <v/>
      </c>
      <c r="AE525" s="86" t="str">
        <f>IFERROR(INDEX(DB_Typologies!$D$4:$AP$1445,MATCH($A$3,DB_Typologies!$AQ$4:$AQ$1445,0)+$A525,MATCH(AE$3,TQoL_Indexes!$B$8:$AK$8,0)),"")</f>
        <v/>
      </c>
      <c r="AF525" s="86" t="str">
        <f>IFERROR(INDEX(DB_Typologies!$D$4:$AP$1445,MATCH($A$3,DB_Typologies!$AQ$4:$AQ$1445,0)+$A525,MATCH(AF$3,TQoL_Indexes!$B$8:$AK$8,0)),"")</f>
        <v/>
      </c>
      <c r="AG525" s="86" t="str">
        <f>IFERROR(INDEX(DB_Typologies!$D$4:$AP$1445,MATCH($A$3,DB_Typologies!$AQ$4:$AQ$1445,0)+$A525,MATCH(AG$3,TQoL_Indexes!$B$8:$AK$8,0)),"")</f>
        <v/>
      </c>
      <c r="AH525" s="86" t="str">
        <f>IFERROR(INDEX(DB_Typologies!$D$4:$AP$1445,MATCH($A$3,DB_Typologies!$AQ$4:$AQ$1445,0)+$A525,MATCH(AH$3,TQoL_Indexes!$B$8:$AK$8,0)),"")</f>
        <v/>
      </c>
      <c r="AI525" s="86" t="str">
        <f>IFERROR(INDEX(DB_Typologies!$D$4:$AP$1445,MATCH($A$3,DB_Typologies!$AQ$4:$AQ$1445,0)+$A525,MATCH(AI$3,TQoL_Indexes!$B$8:$AK$8,0)),"")</f>
        <v/>
      </c>
      <c r="AJ525" s="86" t="str">
        <f>IFERROR(INDEX(DB_Typologies!$D$4:$AP$1445,MATCH($A$3,DB_Typologies!$AQ$4:$AQ$1445,0)+$A525,MATCH(AJ$3,TQoL_Indexes!$B$8:$AK$8,0)),"")</f>
        <v/>
      </c>
      <c r="AK525" s="86" t="str">
        <f>IFERROR(INDEX(DB_Typologies!$D$4:$AP$1445,MATCH($A$3,DB_Typologies!$AQ$4:$AQ$1445,0)+$A525,MATCH(AK$3,TQoL_Indexes!$B$8:$AK$8,0)),"")</f>
        <v/>
      </c>
      <c r="AL525" s="86" t="str">
        <f>IFERROR(INDEX(DB_Typologies!$D$4:$AP$1445,MATCH($A$3,DB_Typologies!$AQ$4:$AQ$1445,0)+$A525,MATCH(AL$3,TQoL_Indexes!$B$8:$AK$8,0)),"")</f>
        <v/>
      </c>
      <c r="AM525" s="87" t="str">
        <f>IFERROR(INDEX(DB_Typologies!$D$4:$AP$1445,MATCH($A$3,DB_Typologies!$AQ$4:$AQ$1445,0)+$A525,MATCH(AM$3,TQoL_Indexes!$B$8:$AK$8,0)),"")</f>
        <v/>
      </c>
    </row>
    <row r="526" spans="1:39">
      <c r="A526" s="58" t="str">
        <f>IFERROR(IF(A525+1&lt;COUNTIF(DB_Typologies!$AQ$4:$AQ$1445,$A$3),A525+1,""),"")</f>
        <v/>
      </c>
      <c r="B526" s="120" t="str">
        <f>IFERROR(INDEX(DB_Typologies!$D$4:$AP$1445,MATCH($A$3,DB_Typologies!$AQ$4:$AQ$1445,0)+$A526,MATCH(B$3,TQoL_Indexes!$B$8:$AK$8,0)),"")</f>
        <v/>
      </c>
      <c r="C526" s="86" t="str">
        <f>IFERROR(INDEX(DB_Typologies!$D$4:$AP$1445,MATCH($A$3,DB_Typologies!$AQ$4:$AQ$1445,0)+$A526,MATCH(C$3,TQoL_Indexes!$B$8:$AK$8,0)),"")</f>
        <v/>
      </c>
      <c r="D526" s="87" t="str">
        <f>IFERROR(INDEX(DB_Typologies!$D$4:$AP$1445,MATCH($A$3,DB_Typologies!$AQ$4:$AQ$1445,0)+$A526,MATCH(D$3,TQoL_Indexes!$B$8:$AK$8,0)),"")</f>
        <v/>
      </c>
      <c r="E526" s="86" t="str">
        <f>IFERROR(INDEX(DB_Typologies!$D$4:$AP$1445,MATCH($A$3,DB_Typologies!$AQ$4:$AQ$1445,0)+$A526,MATCH(E$3,TQoL_Indexes!$B$8:$AK$8,0)),"")</f>
        <v/>
      </c>
      <c r="F526" s="86" t="str">
        <f>IFERROR(INDEX(DB_Typologies!$D$4:$AP$1445,MATCH($A$3,DB_Typologies!$AQ$4:$AQ$1445,0)+$A526,MATCH(F$3,TQoL_Indexes!$B$8:$AK$8,0)),"")</f>
        <v/>
      </c>
      <c r="G526" s="86" t="str">
        <f>IFERROR(INDEX(DB_Typologies!$D$4:$AP$1445,MATCH($A$3,DB_Typologies!$AQ$4:$AQ$1445,0)+$A526,MATCH(G$3,TQoL_Indexes!$B$8:$AK$8,0)),"")</f>
        <v/>
      </c>
      <c r="H526" s="86" t="str">
        <f>IFERROR(INDEX(DB_Typologies!$D$4:$AP$1445,MATCH($A$3,DB_Typologies!$AQ$4:$AQ$1445,0)+$A526,MATCH(H$3,TQoL_Indexes!$B$8:$AK$8,0)),"")</f>
        <v/>
      </c>
      <c r="I526" s="86" t="str">
        <f>IFERROR(INDEX(DB_Typologies!$D$4:$AP$1445,MATCH($A$3,DB_Typologies!$AQ$4:$AQ$1445,0)+$A526,MATCH(I$3,TQoL_Indexes!$B$8:$AK$8,0)),"")</f>
        <v/>
      </c>
      <c r="J526" s="86" t="str">
        <f>IFERROR(INDEX(DB_Typologies!$D$4:$AP$1445,MATCH($A$3,DB_Typologies!$AQ$4:$AQ$1445,0)+$A526,MATCH(J$3,TQoL_Indexes!$B$8:$AK$8,0)),"")</f>
        <v/>
      </c>
      <c r="K526" s="86" t="str">
        <f>IFERROR(INDEX(DB_Typologies!$D$4:$AP$1445,MATCH($A$3,DB_Typologies!$AQ$4:$AQ$1445,0)+$A526,MATCH(K$3,TQoL_Indexes!$B$8:$AK$8,0)),"")</f>
        <v/>
      </c>
      <c r="L526" s="86" t="str">
        <f>IFERROR(INDEX(DB_Typologies!$D$4:$AP$1445,MATCH($A$3,DB_Typologies!$AQ$4:$AQ$1445,0)+$A526,MATCH(L$3,TQoL_Indexes!$B$8:$AK$8,0)),"")</f>
        <v/>
      </c>
      <c r="M526" s="86" t="str">
        <f>IFERROR(INDEX(DB_Typologies!$D$4:$AP$1445,MATCH($A$3,DB_Typologies!$AQ$4:$AQ$1445,0)+$A526,MATCH(M$3,TQoL_Indexes!$B$8:$AK$8,0)),"")</f>
        <v/>
      </c>
      <c r="N526" s="86" t="str">
        <f>IFERROR(INDEX(DB_Typologies!$D$4:$AP$1445,MATCH($A$3,DB_Typologies!$AQ$4:$AQ$1445,0)+$A526,MATCH(N$3,TQoL_Indexes!$B$8:$AK$8,0)),"")</f>
        <v/>
      </c>
      <c r="O526" s="86" t="str">
        <f>IFERROR(INDEX(DB_Typologies!$D$4:$AP$1445,MATCH($A$3,DB_Typologies!$AQ$4:$AQ$1445,0)+$A526,MATCH(O$3,TQoL_Indexes!$B$8:$AK$8,0)),"")</f>
        <v/>
      </c>
      <c r="P526" s="86" t="str">
        <f>IFERROR(INDEX(DB_Typologies!$D$4:$AP$1445,MATCH($A$3,DB_Typologies!$AQ$4:$AQ$1445,0)+$A526,MATCH(P$3,TQoL_Indexes!$B$8:$AK$8,0)),"")</f>
        <v/>
      </c>
      <c r="Q526" s="86" t="str">
        <f>IFERROR(INDEX(DB_Typologies!$D$4:$AP$1445,MATCH($A$3,DB_Typologies!$AQ$4:$AQ$1445,0)+$A526,MATCH(Q$3,TQoL_Indexes!$B$8:$AK$8,0)),"")</f>
        <v/>
      </c>
      <c r="R526" s="86" t="str">
        <f>IFERROR(INDEX(DB_Typologies!$D$4:$AP$1445,MATCH($A$3,DB_Typologies!$AQ$4:$AQ$1445,0)+$A526,MATCH(R$3,TQoL_Indexes!$B$8:$AK$8,0)),"")</f>
        <v/>
      </c>
      <c r="S526" s="86" t="str">
        <f>IFERROR(INDEX(DB_Typologies!$D$4:$AP$1445,MATCH($A$3,DB_Typologies!$AQ$4:$AQ$1445,0)+$A526,MATCH(S$3,TQoL_Indexes!$B$8:$AK$8,0)),"")</f>
        <v/>
      </c>
      <c r="T526" s="86" t="str">
        <f>IFERROR(INDEX(DB_Typologies!$D$4:$AP$1445,MATCH($A$3,DB_Typologies!$AQ$4:$AQ$1445,0)+$A526,MATCH(T$3,TQoL_Indexes!$B$8:$AK$8,0)),"")</f>
        <v/>
      </c>
      <c r="U526" s="86" t="str">
        <f>IFERROR(INDEX(DB_Typologies!$D$4:$AP$1445,MATCH($A$3,DB_Typologies!$AQ$4:$AQ$1445,0)+$A526,MATCH(U$3,TQoL_Indexes!$B$8:$AK$8,0)),"")</f>
        <v/>
      </c>
      <c r="V526" s="86" t="str">
        <f>IFERROR(INDEX(DB_Typologies!$D$4:$AP$1445,MATCH($A$3,DB_Typologies!$AQ$4:$AQ$1445,0)+$A526,MATCH(V$3,TQoL_Indexes!$B$8:$AK$8,0)),"")</f>
        <v/>
      </c>
      <c r="W526" s="86" t="str">
        <f>IFERROR(INDEX(DB_Typologies!$D$4:$AP$1445,MATCH($A$3,DB_Typologies!$AQ$4:$AQ$1445,0)+$A526,MATCH(W$3,TQoL_Indexes!$B$8:$AK$8,0)),"")</f>
        <v/>
      </c>
      <c r="X526" s="86" t="str">
        <f>IFERROR(INDEX(DB_Typologies!$D$4:$AP$1445,MATCH($A$3,DB_Typologies!$AQ$4:$AQ$1445,0)+$A526,MATCH(X$3,TQoL_Indexes!$B$8:$AK$8,0)),"")</f>
        <v/>
      </c>
      <c r="Y526" s="86" t="str">
        <f>IFERROR(INDEX(DB_Typologies!$D$4:$AP$1445,MATCH($A$3,DB_Typologies!$AQ$4:$AQ$1445,0)+$A526,MATCH(Y$3,TQoL_Indexes!$B$8:$AK$8,0)),"")</f>
        <v/>
      </c>
      <c r="Z526" s="86" t="str">
        <f>IFERROR(INDEX(DB_Typologies!$D$4:$AP$1445,MATCH($A$3,DB_Typologies!$AQ$4:$AQ$1445,0)+$A526,MATCH(Z$3,TQoL_Indexes!$B$8:$AK$8,0)),"")</f>
        <v/>
      </c>
      <c r="AA526" s="86" t="str">
        <f>IFERROR(INDEX(DB_Typologies!$D$4:$AP$1445,MATCH($A$3,DB_Typologies!$AQ$4:$AQ$1445,0)+$A526,MATCH(AA$3,TQoL_Indexes!$B$8:$AK$8,0)),"")</f>
        <v/>
      </c>
      <c r="AB526" s="86" t="str">
        <f>IFERROR(INDEX(DB_Typologies!$D$4:$AP$1445,MATCH($A$3,DB_Typologies!$AQ$4:$AQ$1445,0)+$A526,MATCH(AB$3,TQoL_Indexes!$B$8:$AK$8,0)),"")</f>
        <v/>
      </c>
      <c r="AC526" s="86" t="str">
        <f>IFERROR(INDEX(DB_Typologies!$D$4:$AP$1445,MATCH($A$3,DB_Typologies!$AQ$4:$AQ$1445,0)+$A526,MATCH(AC$3,TQoL_Indexes!$B$8:$AK$8,0)),"")</f>
        <v/>
      </c>
      <c r="AD526" s="86" t="str">
        <f>IFERROR(INDEX(DB_Typologies!$D$4:$AP$1445,MATCH($A$3,DB_Typologies!$AQ$4:$AQ$1445,0)+$A526,MATCH(AD$3,TQoL_Indexes!$B$8:$AK$8,0)),"")</f>
        <v/>
      </c>
      <c r="AE526" s="86" t="str">
        <f>IFERROR(INDEX(DB_Typologies!$D$4:$AP$1445,MATCH($A$3,DB_Typologies!$AQ$4:$AQ$1445,0)+$A526,MATCH(AE$3,TQoL_Indexes!$B$8:$AK$8,0)),"")</f>
        <v/>
      </c>
      <c r="AF526" s="86" t="str">
        <f>IFERROR(INDEX(DB_Typologies!$D$4:$AP$1445,MATCH($A$3,DB_Typologies!$AQ$4:$AQ$1445,0)+$A526,MATCH(AF$3,TQoL_Indexes!$B$8:$AK$8,0)),"")</f>
        <v/>
      </c>
      <c r="AG526" s="86" t="str">
        <f>IFERROR(INDEX(DB_Typologies!$D$4:$AP$1445,MATCH($A$3,DB_Typologies!$AQ$4:$AQ$1445,0)+$A526,MATCH(AG$3,TQoL_Indexes!$B$8:$AK$8,0)),"")</f>
        <v/>
      </c>
      <c r="AH526" s="86" t="str">
        <f>IFERROR(INDEX(DB_Typologies!$D$4:$AP$1445,MATCH($A$3,DB_Typologies!$AQ$4:$AQ$1445,0)+$A526,MATCH(AH$3,TQoL_Indexes!$B$8:$AK$8,0)),"")</f>
        <v/>
      </c>
      <c r="AI526" s="86" t="str">
        <f>IFERROR(INDEX(DB_Typologies!$D$4:$AP$1445,MATCH($A$3,DB_Typologies!$AQ$4:$AQ$1445,0)+$A526,MATCH(AI$3,TQoL_Indexes!$B$8:$AK$8,0)),"")</f>
        <v/>
      </c>
      <c r="AJ526" s="86" t="str">
        <f>IFERROR(INDEX(DB_Typologies!$D$4:$AP$1445,MATCH($A$3,DB_Typologies!$AQ$4:$AQ$1445,0)+$A526,MATCH(AJ$3,TQoL_Indexes!$B$8:$AK$8,0)),"")</f>
        <v/>
      </c>
      <c r="AK526" s="86" t="str">
        <f>IFERROR(INDEX(DB_Typologies!$D$4:$AP$1445,MATCH($A$3,DB_Typologies!$AQ$4:$AQ$1445,0)+$A526,MATCH(AK$3,TQoL_Indexes!$B$8:$AK$8,0)),"")</f>
        <v/>
      </c>
      <c r="AL526" s="86" t="str">
        <f>IFERROR(INDEX(DB_Typologies!$D$4:$AP$1445,MATCH($A$3,DB_Typologies!$AQ$4:$AQ$1445,0)+$A526,MATCH(AL$3,TQoL_Indexes!$B$8:$AK$8,0)),"")</f>
        <v/>
      </c>
      <c r="AM526" s="87" t="str">
        <f>IFERROR(INDEX(DB_Typologies!$D$4:$AP$1445,MATCH($A$3,DB_Typologies!$AQ$4:$AQ$1445,0)+$A526,MATCH(AM$3,TQoL_Indexes!$B$8:$AK$8,0)),"")</f>
        <v/>
      </c>
    </row>
    <row r="527" spans="1:39">
      <c r="A527" s="58" t="str">
        <f>IFERROR(IF(A526+1&lt;COUNTIF(DB_Typologies!$AQ$4:$AQ$1445,$A$3),A526+1,""),"")</f>
        <v/>
      </c>
      <c r="B527" s="120" t="str">
        <f>IFERROR(INDEX(DB_Typologies!$D$4:$AP$1445,MATCH($A$3,DB_Typologies!$AQ$4:$AQ$1445,0)+$A527,MATCH(B$3,TQoL_Indexes!$B$8:$AK$8,0)),"")</f>
        <v/>
      </c>
      <c r="C527" s="86" t="str">
        <f>IFERROR(INDEX(DB_Typologies!$D$4:$AP$1445,MATCH($A$3,DB_Typologies!$AQ$4:$AQ$1445,0)+$A527,MATCH(C$3,TQoL_Indexes!$B$8:$AK$8,0)),"")</f>
        <v/>
      </c>
      <c r="D527" s="87" t="str">
        <f>IFERROR(INDEX(DB_Typologies!$D$4:$AP$1445,MATCH($A$3,DB_Typologies!$AQ$4:$AQ$1445,0)+$A527,MATCH(D$3,TQoL_Indexes!$B$8:$AK$8,0)),"")</f>
        <v/>
      </c>
      <c r="E527" s="86" t="str">
        <f>IFERROR(INDEX(DB_Typologies!$D$4:$AP$1445,MATCH($A$3,DB_Typologies!$AQ$4:$AQ$1445,0)+$A527,MATCH(E$3,TQoL_Indexes!$B$8:$AK$8,0)),"")</f>
        <v/>
      </c>
      <c r="F527" s="86" t="str">
        <f>IFERROR(INDEX(DB_Typologies!$D$4:$AP$1445,MATCH($A$3,DB_Typologies!$AQ$4:$AQ$1445,0)+$A527,MATCH(F$3,TQoL_Indexes!$B$8:$AK$8,0)),"")</f>
        <v/>
      </c>
      <c r="G527" s="86" t="str">
        <f>IFERROR(INDEX(DB_Typologies!$D$4:$AP$1445,MATCH($A$3,DB_Typologies!$AQ$4:$AQ$1445,0)+$A527,MATCH(G$3,TQoL_Indexes!$B$8:$AK$8,0)),"")</f>
        <v/>
      </c>
      <c r="H527" s="86" t="str">
        <f>IFERROR(INDEX(DB_Typologies!$D$4:$AP$1445,MATCH($A$3,DB_Typologies!$AQ$4:$AQ$1445,0)+$A527,MATCH(H$3,TQoL_Indexes!$B$8:$AK$8,0)),"")</f>
        <v/>
      </c>
      <c r="I527" s="86" t="str">
        <f>IFERROR(INDEX(DB_Typologies!$D$4:$AP$1445,MATCH($A$3,DB_Typologies!$AQ$4:$AQ$1445,0)+$A527,MATCH(I$3,TQoL_Indexes!$B$8:$AK$8,0)),"")</f>
        <v/>
      </c>
      <c r="J527" s="86" t="str">
        <f>IFERROR(INDEX(DB_Typologies!$D$4:$AP$1445,MATCH($A$3,DB_Typologies!$AQ$4:$AQ$1445,0)+$A527,MATCH(J$3,TQoL_Indexes!$B$8:$AK$8,0)),"")</f>
        <v/>
      </c>
      <c r="K527" s="86" t="str">
        <f>IFERROR(INDEX(DB_Typologies!$D$4:$AP$1445,MATCH($A$3,DB_Typologies!$AQ$4:$AQ$1445,0)+$A527,MATCH(K$3,TQoL_Indexes!$B$8:$AK$8,0)),"")</f>
        <v/>
      </c>
      <c r="L527" s="86" t="str">
        <f>IFERROR(INDEX(DB_Typologies!$D$4:$AP$1445,MATCH($A$3,DB_Typologies!$AQ$4:$AQ$1445,0)+$A527,MATCH(L$3,TQoL_Indexes!$B$8:$AK$8,0)),"")</f>
        <v/>
      </c>
      <c r="M527" s="86" t="str">
        <f>IFERROR(INDEX(DB_Typologies!$D$4:$AP$1445,MATCH($A$3,DB_Typologies!$AQ$4:$AQ$1445,0)+$A527,MATCH(M$3,TQoL_Indexes!$B$8:$AK$8,0)),"")</f>
        <v/>
      </c>
      <c r="N527" s="86" t="str">
        <f>IFERROR(INDEX(DB_Typologies!$D$4:$AP$1445,MATCH($A$3,DB_Typologies!$AQ$4:$AQ$1445,0)+$A527,MATCH(N$3,TQoL_Indexes!$B$8:$AK$8,0)),"")</f>
        <v/>
      </c>
      <c r="O527" s="86" t="str">
        <f>IFERROR(INDEX(DB_Typologies!$D$4:$AP$1445,MATCH($A$3,DB_Typologies!$AQ$4:$AQ$1445,0)+$A527,MATCH(O$3,TQoL_Indexes!$B$8:$AK$8,0)),"")</f>
        <v/>
      </c>
      <c r="P527" s="86" t="str">
        <f>IFERROR(INDEX(DB_Typologies!$D$4:$AP$1445,MATCH($A$3,DB_Typologies!$AQ$4:$AQ$1445,0)+$A527,MATCH(P$3,TQoL_Indexes!$B$8:$AK$8,0)),"")</f>
        <v/>
      </c>
      <c r="Q527" s="86" t="str">
        <f>IFERROR(INDEX(DB_Typologies!$D$4:$AP$1445,MATCH($A$3,DB_Typologies!$AQ$4:$AQ$1445,0)+$A527,MATCH(Q$3,TQoL_Indexes!$B$8:$AK$8,0)),"")</f>
        <v/>
      </c>
      <c r="R527" s="86" t="str">
        <f>IFERROR(INDEX(DB_Typologies!$D$4:$AP$1445,MATCH($A$3,DB_Typologies!$AQ$4:$AQ$1445,0)+$A527,MATCH(R$3,TQoL_Indexes!$B$8:$AK$8,0)),"")</f>
        <v/>
      </c>
      <c r="S527" s="86" t="str">
        <f>IFERROR(INDEX(DB_Typologies!$D$4:$AP$1445,MATCH($A$3,DB_Typologies!$AQ$4:$AQ$1445,0)+$A527,MATCH(S$3,TQoL_Indexes!$B$8:$AK$8,0)),"")</f>
        <v/>
      </c>
      <c r="T527" s="86" t="str">
        <f>IFERROR(INDEX(DB_Typologies!$D$4:$AP$1445,MATCH($A$3,DB_Typologies!$AQ$4:$AQ$1445,0)+$A527,MATCH(T$3,TQoL_Indexes!$B$8:$AK$8,0)),"")</f>
        <v/>
      </c>
      <c r="U527" s="86" t="str">
        <f>IFERROR(INDEX(DB_Typologies!$D$4:$AP$1445,MATCH($A$3,DB_Typologies!$AQ$4:$AQ$1445,0)+$A527,MATCH(U$3,TQoL_Indexes!$B$8:$AK$8,0)),"")</f>
        <v/>
      </c>
      <c r="V527" s="86" t="str">
        <f>IFERROR(INDEX(DB_Typologies!$D$4:$AP$1445,MATCH($A$3,DB_Typologies!$AQ$4:$AQ$1445,0)+$A527,MATCH(V$3,TQoL_Indexes!$B$8:$AK$8,0)),"")</f>
        <v/>
      </c>
      <c r="W527" s="86" t="str">
        <f>IFERROR(INDEX(DB_Typologies!$D$4:$AP$1445,MATCH($A$3,DB_Typologies!$AQ$4:$AQ$1445,0)+$A527,MATCH(W$3,TQoL_Indexes!$B$8:$AK$8,0)),"")</f>
        <v/>
      </c>
      <c r="X527" s="86" t="str">
        <f>IFERROR(INDEX(DB_Typologies!$D$4:$AP$1445,MATCH($A$3,DB_Typologies!$AQ$4:$AQ$1445,0)+$A527,MATCH(X$3,TQoL_Indexes!$B$8:$AK$8,0)),"")</f>
        <v/>
      </c>
      <c r="Y527" s="86" t="str">
        <f>IFERROR(INDEX(DB_Typologies!$D$4:$AP$1445,MATCH($A$3,DB_Typologies!$AQ$4:$AQ$1445,0)+$A527,MATCH(Y$3,TQoL_Indexes!$B$8:$AK$8,0)),"")</f>
        <v/>
      </c>
      <c r="Z527" s="86" t="str">
        <f>IFERROR(INDEX(DB_Typologies!$D$4:$AP$1445,MATCH($A$3,DB_Typologies!$AQ$4:$AQ$1445,0)+$A527,MATCH(Z$3,TQoL_Indexes!$B$8:$AK$8,0)),"")</f>
        <v/>
      </c>
      <c r="AA527" s="86" t="str">
        <f>IFERROR(INDEX(DB_Typologies!$D$4:$AP$1445,MATCH($A$3,DB_Typologies!$AQ$4:$AQ$1445,0)+$A527,MATCH(AA$3,TQoL_Indexes!$B$8:$AK$8,0)),"")</f>
        <v/>
      </c>
      <c r="AB527" s="86" t="str">
        <f>IFERROR(INDEX(DB_Typologies!$D$4:$AP$1445,MATCH($A$3,DB_Typologies!$AQ$4:$AQ$1445,0)+$A527,MATCH(AB$3,TQoL_Indexes!$B$8:$AK$8,0)),"")</f>
        <v/>
      </c>
      <c r="AC527" s="86" t="str">
        <f>IFERROR(INDEX(DB_Typologies!$D$4:$AP$1445,MATCH($A$3,DB_Typologies!$AQ$4:$AQ$1445,0)+$A527,MATCH(AC$3,TQoL_Indexes!$B$8:$AK$8,0)),"")</f>
        <v/>
      </c>
      <c r="AD527" s="86" t="str">
        <f>IFERROR(INDEX(DB_Typologies!$D$4:$AP$1445,MATCH($A$3,DB_Typologies!$AQ$4:$AQ$1445,0)+$A527,MATCH(AD$3,TQoL_Indexes!$B$8:$AK$8,0)),"")</f>
        <v/>
      </c>
      <c r="AE527" s="86" t="str">
        <f>IFERROR(INDEX(DB_Typologies!$D$4:$AP$1445,MATCH($A$3,DB_Typologies!$AQ$4:$AQ$1445,0)+$A527,MATCH(AE$3,TQoL_Indexes!$B$8:$AK$8,0)),"")</f>
        <v/>
      </c>
      <c r="AF527" s="86" t="str">
        <f>IFERROR(INDEX(DB_Typologies!$D$4:$AP$1445,MATCH($A$3,DB_Typologies!$AQ$4:$AQ$1445,0)+$A527,MATCH(AF$3,TQoL_Indexes!$B$8:$AK$8,0)),"")</f>
        <v/>
      </c>
      <c r="AG527" s="86" t="str">
        <f>IFERROR(INDEX(DB_Typologies!$D$4:$AP$1445,MATCH($A$3,DB_Typologies!$AQ$4:$AQ$1445,0)+$A527,MATCH(AG$3,TQoL_Indexes!$B$8:$AK$8,0)),"")</f>
        <v/>
      </c>
      <c r="AH527" s="86" t="str">
        <f>IFERROR(INDEX(DB_Typologies!$D$4:$AP$1445,MATCH($A$3,DB_Typologies!$AQ$4:$AQ$1445,0)+$A527,MATCH(AH$3,TQoL_Indexes!$B$8:$AK$8,0)),"")</f>
        <v/>
      </c>
      <c r="AI527" s="86" t="str">
        <f>IFERROR(INDEX(DB_Typologies!$D$4:$AP$1445,MATCH($A$3,DB_Typologies!$AQ$4:$AQ$1445,0)+$A527,MATCH(AI$3,TQoL_Indexes!$B$8:$AK$8,0)),"")</f>
        <v/>
      </c>
      <c r="AJ527" s="86" t="str">
        <f>IFERROR(INDEX(DB_Typologies!$D$4:$AP$1445,MATCH($A$3,DB_Typologies!$AQ$4:$AQ$1445,0)+$A527,MATCH(AJ$3,TQoL_Indexes!$B$8:$AK$8,0)),"")</f>
        <v/>
      </c>
      <c r="AK527" s="86" t="str">
        <f>IFERROR(INDEX(DB_Typologies!$D$4:$AP$1445,MATCH($A$3,DB_Typologies!$AQ$4:$AQ$1445,0)+$A527,MATCH(AK$3,TQoL_Indexes!$B$8:$AK$8,0)),"")</f>
        <v/>
      </c>
      <c r="AL527" s="86" t="str">
        <f>IFERROR(INDEX(DB_Typologies!$D$4:$AP$1445,MATCH($A$3,DB_Typologies!$AQ$4:$AQ$1445,0)+$A527,MATCH(AL$3,TQoL_Indexes!$B$8:$AK$8,0)),"")</f>
        <v/>
      </c>
      <c r="AM527" s="87" t="str">
        <f>IFERROR(INDEX(DB_Typologies!$D$4:$AP$1445,MATCH($A$3,DB_Typologies!$AQ$4:$AQ$1445,0)+$A527,MATCH(AM$3,TQoL_Indexes!$B$8:$AK$8,0)),"")</f>
        <v/>
      </c>
    </row>
    <row r="528" spans="1:39">
      <c r="A528" s="58" t="str">
        <f>IFERROR(IF(A527+1&lt;COUNTIF(DB_Typologies!$AQ$4:$AQ$1445,$A$3),A527+1,""),"")</f>
        <v/>
      </c>
      <c r="B528" s="120" t="str">
        <f>IFERROR(INDEX(DB_Typologies!$D$4:$AP$1445,MATCH($A$3,DB_Typologies!$AQ$4:$AQ$1445,0)+$A528,MATCH(B$3,TQoL_Indexes!$B$8:$AK$8,0)),"")</f>
        <v/>
      </c>
      <c r="C528" s="86" t="str">
        <f>IFERROR(INDEX(DB_Typologies!$D$4:$AP$1445,MATCH($A$3,DB_Typologies!$AQ$4:$AQ$1445,0)+$A528,MATCH(C$3,TQoL_Indexes!$B$8:$AK$8,0)),"")</f>
        <v/>
      </c>
      <c r="D528" s="87" t="str">
        <f>IFERROR(INDEX(DB_Typologies!$D$4:$AP$1445,MATCH($A$3,DB_Typologies!$AQ$4:$AQ$1445,0)+$A528,MATCH(D$3,TQoL_Indexes!$B$8:$AK$8,0)),"")</f>
        <v/>
      </c>
      <c r="E528" s="86" t="str">
        <f>IFERROR(INDEX(DB_Typologies!$D$4:$AP$1445,MATCH($A$3,DB_Typologies!$AQ$4:$AQ$1445,0)+$A528,MATCH(E$3,TQoL_Indexes!$B$8:$AK$8,0)),"")</f>
        <v/>
      </c>
      <c r="F528" s="86" t="str">
        <f>IFERROR(INDEX(DB_Typologies!$D$4:$AP$1445,MATCH($A$3,DB_Typologies!$AQ$4:$AQ$1445,0)+$A528,MATCH(F$3,TQoL_Indexes!$B$8:$AK$8,0)),"")</f>
        <v/>
      </c>
      <c r="G528" s="86" t="str">
        <f>IFERROR(INDEX(DB_Typologies!$D$4:$AP$1445,MATCH($A$3,DB_Typologies!$AQ$4:$AQ$1445,0)+$A528,MATCH(G$3,TQoL_Indexes!$B$8:$AK$8,0)),"")</f>
        <v/>
      </c>
      <c r="H528" s="86" t="str">
        <f>IFERROR(INDEX(DB_Typologies!$D$4:$AP$1445,MATCH($A$3,DB_Typologies!$AQ$4:$AQ$1445,0)+$A528,MATCH(H$3,TQoL_Indexes!$B$8:$AK$8,0)),"")</f>
        <v/>
      </c>
      <c r="I528" s="86" t="str">
        <f>IFERROR(INDEX(DB_Typologies!$D$4:$AP$1445,MATCH($A$3,DB_Typologies!$AQ$4:$AQ$1445,0)+$A528,MATCH(I$3,TQoL_Indexes!$B$8:$AK$8,0)),"")</f>
        <v/>
      </c>
      <c r="J528" s="86" t="str">
        <f>IFERROR(INDEX(DB_Typologies!$D$4:$AP$1445,MATCH($A$3,DB_Typologies!$AQ$4:$AQ$1445,0)+$A528,MATCH(J$3,TQoL_Indexes!$B$8:$AK$8,0)),"")</f>
        <v/>
      </c>
      <c r="K528" s="86" t="str">
        <f>IFERROR(INDEX(DB_Typologies!$D$4:$AP$1445,MATCH($A$3,DB_Typologies!$AQ$4:$AQ$1445,0)+$A528,MATCH(K$3,TQoL_Indexes!$B$8:$AK$8,0)),"")</f>
        <v/>
      </c>
      <c r="L528" s="86" t="str">
        <f>IFERROR(INDEX(DB_Typologies!$D$4:$AP$1445,MATCH($A$3,DB_Typologies!$AQ$4:$AQ$1445,0)+$A528,MATCH(L$3,TQoL_Indexes!$B$8:$AK$8,0)),"")</f>
        <v/>
      </c>
      <c r="M528" s="86" t="str">
        <f>IFERROR(INDEX(DB_Typologies!$D$4:$AP$1445,MATCH($A$3,DB_Typologies!$AQ$4:$AQ$1445,0)+$A528,MATCH(M$3,TQoL_Indexes!$B$8:$AK$8,0)),"")</f>
        <v/>
      </c>
      <c r="N528" s="86" t="str">
        <f>IFERROR(INDEX(DB_Typologies!$D$4:$AP$1445,MATCH($A$3,DB_Typologies!$AQ$4:$AQ$1445,0)+$A528,MATCH(N$3,TQoL_Indexes!$B$8:$AK$8,0)),"")</f>
        <v/>
      </c>
      <c r="O528" s="86" t="str">
        <f>IFERROR(INDEX(DB_Typologies!$D$4:$AP$1445,MATCH($A$3,DB_Typologies!$AQ$4:$AQ$1445,0)+$A528,MATCH(O$3,TQoL_Indexes!$B$8:$AK$8,0)),"")</f>
        <v/>
      </c>
      <c r="P528" s="86" t="str">
        <f>IFERROR(INDEX(DB_Typologies!$D$4:$AP$1445,MATCH($A$3,DB_Typologies!$AQ$4:$AQ$1445,0)+$A528,MATCH(P$3,TQoL_Indexes!$B$8:$AK$8,0)),"")</f>
        <v/>
      </c>
      <c r="Q528" s="86" t="str">
        <f>IFERROR(INDEX(DB_Typologies!$D$4:$AP$1445,MATCH($A$3,DB_Typologies!$AQ$4:$AQ$1445,0)+$A528,MATCH(Q$3,TQoL_Indexes!$B$8:$AK$8,0)),"")</f>
        <v/>
      </c>
      <c r="R528" s="86" t="str">
        <f>IFERROR(INDEX(DB_Typologies!$D$4:$AP$1445,MATCH($A$3,DB_Typologies!$AQ$4:$AQ$1445,0)+$A528,MATCH(R$3,TQoL_Indexes!$B$8:$AK$8,0)),"")</f>
        <v/>
      </c>
      <c r="S528" s="86" t="str">
        <f>IFERROR(INDEX(DB_Typologies!$D$4:$AP$1445,MATCH($A$3,DB_Typologies!$AQ$4:$AQ$1445,0)+$A528,MATCH(S$3,TQoL_Indexes!$B$8:$AK$8,0)),"")</f>
        <v/>
      </c>
      <c r="T528" s="86" t="str">
        <f>IFERROR(INDEX(DB_Typologies!$D$4:$AP$1445,MATCH($A$3,DB_Typologies!$AQ$4:$AQ$1445,0)+$A528,MATCH(T$3,TQoL_Indexes!$B$8:$AK$8,0)),"")</f>
        <v/>
      </c>
      <c r="U528" s="86" t="str">
        <f>IFERROR(INDEX(DB_Typologies!$D$4:$AP$1445,MATCH($A$3,DB_Typologies!$AQ$4:$AQ$1445,0)+$A528,MATCH(U$3,TQoL_Indexes!$B$8:$AK$8,0)),"")</f>
        <v/>
      </c>
      <c r="V528" s="86" t="str">
        <f>IFERROR(INDEX(DB_Typologies!$D$4:$AP$1445,MATCH($A$3,DB_Typologies!$AQ$4:$AQ$1445,0)+$A528,MATCH(V$3,TQoL_Indexes!$B$8:$AK$8,0)),"")</f>
        <v/>
      </c>
      <c r="W528" s="86" t="str">
        <f>IFERROR(INDEX(DB_Typologies!$D$4:$AP$1445,MATCH($A$3,DB_Typologies!$AQ$4:$AQ$1445,0)+$A528,MATCH(W$3,TQoL_Indexes!$B$8:$AK$8,0)),"")</f>
        <v/>
      </c>
      <c r="X528" s="86" t="str">
        <f>IFERROR(INDEX(DB_Typologies!$D$4:$AP$1445,MATCH($A$3,DB_Typologies!$AQ$4:$AQ$1445,0)+$A528,MATCH(X$3,TQoL_Indexes!$B$8:$AK$8,0)),"")</f>
        <v/>
      </c>
      <c r="Y528" s="86" t="str">
        <f>IFERROR(INDEX(DB_Typologies!$D$4:$AP$1445,MATCH($A$3,DB_Typologies!$AQ$4:$AQ$1445,0)+$A528,MATCH(Y$3,TQoL_Indexes!$B$8:$AK$8,0)),"")</f>
        <v/>
      </c>
      <c r="Z528" s="86" t="str">
        <f>IFERROR(INDEX(DB_Typologies!$D$4:$AP$1445,MATCH($A$3,DB_Typologies!$AQ$4:$AQ$1445,0)+$A528,MATCH(Z$3,TQoL_Indexes!$B$8:$AK$8,0)),"")</f>
        <v/>
      </c>
      <c r="AA528" s="86" t="str">
        <f>IFERROR(INDEX(DB_Typologies!$D$4:$AP$1445,MATCH($A$3,DB_Typologies!$AQ$4:$AQ$1445,0)+$A528,MATCH(AA$3,TQoL_Indexes!$B$8:$AK$8,0)),"")</f>
        <v/>
      </c>
      <c r="AB528" s="86" t="str">
        <f>IFERROR(INDEX(DB_Typologies!$D$4:$AP$1445,MATCH($A$3,DB_Typologies!$AQ$4:$AQ$1445,0)+$A528,MATCH(AB$3,TQoL_Indexes!$B$8:$AK$8,0)),"")</f>
        <v/>
      </c>
      <c r="AC528" s="86" t="str">
        <f>IFERROR(INDEX(DB_Typologies!$D$4:$AP$1445,MATCH($A$3,DB_Typologies!$AQ$4:$AQ$1445,0)+$A528,MATCH(AC$3,TQoL_Indexes!$B$8:$AK$8,0)),"")</f>
        <v/>
      </c>
      <c r="AD528" s="86" t="str">
        <f>IFERROR(INDEX(DB_Typologies!$D$4:$AP$1445,MATCH($A$3,DB_Typologies!$AQ$4:$AQ$1445,0)+$A528,MATCH(AD$3,TQoL_Indexes!$B$8:$AK$8,0)),"")</f>
        <v/>
      </c>
      <c r="AE528" s="86" t="str">
        <f>IFERROR(INDEX(DB_Typologies!$D$4:$AP$1445,MATCH($A$3,DB_Typologies!$AQ$4:$AQ$1445,0)+$A528,MATCH(AE$3,TQoL_Indexes!$B$8:$AK$8,0)),"")</f>
        <v/>
      </c>
      <c r="AF528" s="86" t="str">
        <f>IFERROR(INDEX(DB_Typologies!$D$4:$AP$1445,MATCH($A$3,DB_Typologies!$AQ$4:$AQ$1445,0)+$A528,MATCH(AF$3,TQoL_Indexes!$B$8:$AK$8,0)),"")</f>
        <v/>
      </c>
      <c r="AG528" s="86" t="str">
        <f>IFERROR(INDEX(DB_Typologies!$D$4:$AP$1445,MATCH($A$3,DB_Typologies!$AQ$4:$AQ$1445,0)+$A528,MATCH(AG$3,TQoL_Indexes!$B$8:$AK$8,0)),"")</f>
        <v/>
      </c>
      <c r="AH528" s="86" t="str">
        <f>IFERROR(INDEX(DB_Typologies!$D$4:$AP$1445,MATCH($A$3,DB_Typologies!$AQ$4:$AQ$1445,0)+$A528,MATCH(AH$3,TQoL_Indexes!$B$8:$AK$8,0)),"")</f>
        <v/>
      </c>
      <c r="AI528" s="86" t="str">
        <f>IFERROR(INDEX(DB_Typologies!$D$4:$AP$1445,MATCH($A$3,DB_Typologies!$AQ$4:$AQ$1445,0)+$A528,MATCH(AI$3,TQoL_Indexes!$B$8:$AK$8,0)),"")</f>
        <v/>
      </c>
      <c r="AJ528" s="86" t="str">
        <f>IFERROR(INDEX(DB_Typologies!$D$4:$AP$1445,MATCH($A$3,DB_Typologies!$AQ$4:$AQ$1445,0)+$A528,MATCH(AJ$3,TQoL_Indexes!$B$8:$AK$8,0)),"")</f>
        <v/>
      </c>
      <c r="AK528" s="86" t="str">
        <f>IFERROR(INDEX(DB_Typologies!$D$4:$AP$1445,MATCH($A$3,DB_Typologies!$AQ$4:$AQ$1445,0)+$A528,MATCH(AK$3,TQoL_Indexes!$B$8:$AK$8,0)),"")</f>
        <v/>
      </c>
      <c r="AL528" s="86" t="str">
        <f>IFERROR(INDEX(DB_Typologies!$D$4:$AP$1445,MATCH($A$3,DB_Typologies!$AQ$4:$AQ$1445,0)+$A528,MATCH(AL$3,TQoL_Indexes!$B$8:$AK$8,0)),"")</f>
        <v/>
      </c>
      <c r="AM528" s="87" t="str">
        <f>IFERROR(INDEX(DB_Typologies!$D$4:$AP$1445,MATCH($A$3,DB_Typologies!$AQ$4:$AQ$1445,0)+$A528,MATCH(AM$3,TQoL_Indexes!$B$8:$AK$8,0)),"")</f>
        <v/>
      </c>
    </row>
    <row r="529" spans="1:39">
      <c r="A529" s="58" t="str">
        <f>IFERROR(IF(A528+1&lt;COUNTIF(DB_Typologies!$AQ$4:$AQ$1445,$A$3),A528+1,""),"")</f>
        <v/>
      </c>
      <c r="B529" s="120" t="str">
        <f>IFERROR(INDEX(DB_Typologies!$D$4:$AP$1445,MATCH($A$3,DB_Typologies!$AQ$4:$AQ$1445,0)+$A529,MATCH(B$3,TQoL_Indexes!$B$8:$AK$8,0)),"")</f>
        <v/>
      </c>
      <c r="C529" s="86" t="str">
        <f>IFERROR(INDEX(DB_Typologies!$D$4:$AP$1445,MATCH($A$3,DB_Typologies!$AQ$4:$AQ$1445,0)+$A529,MATCH(C$3,TQoL_Indexes!$B$8:$AK$8,0)),"")</f>
        <v/>
      </c>
      <c r="D529" s="87" t="str">
        <f>IFERROR(INDEX(DB_Typologies!$D$4:$AP$1445,MATCH($A$3,DB_Typologies!$AQ$4:$AQ$1445,0)+$A529,MATCH(D$3,TQoL_Indexes!$B$8:$AK$8,0)),"")</f>
        <v/>
      </c>
      <c r="E529" s="86" t="str">
        <f>IFERROR(INDEX(DB_Typologies!$D$4:$AP$1445,MATCH($A$3,DB_Typologies!$AQ$4:$AQ$1445,0)+$A529,MATCH(E$3,TQoL_Indexes!$B$8:$AK$8,0)),"")</f>
        <v/>
      </c>
      <c r="F529" s="86" t="str">
        <f>IFERROR(INDEX(DB_Typologies!$D$4:$AP$1445,MATCH($A$3,DB_Typologies!$AQ$4:$AQ$1445,0)+$A529,MATCH(F$3,TQoL_Indexes!$B$8:$AK$8,0)),"")</f>
        <v/>
      </c>
      <c r="G529" s="86" t="str">
        <f>IFERROR(INDEX(DB_Typologies!$D$4:$AP$1445,MATCH($A$3,DB_Typologies!$AQ$4:$AQ$1445,0)+$A529,MATCH(G$3,TQoL_Indexes!$B$8:$AK$8,0)),"")</f>
        <v/>
      </c>
      <c r="H529" s="86" t="str">
        <f>IFERROR(INDEX(DB_Typologies!$D$4:$AP$1445,MATCH($A$3,DB_Typologies!$AQ$4:$AQ$1445,0)+$A529,MATCH(H$3,TQoL_Indexes!$B$8:$AK$8,0)),"")</f>
        <v/>
      </c>
      <c r="I529" s="86" t="str">
        <f>IFERROR(INDEX(DB_Typologies!$D$4:$AP$1445,MATCH($A$3,DB_Typologies!$AQ$4:$AQ$1445,0)+$A529,MATCH(I$3,TQoL_Indexes!$B$8:$AK$8,0)),"")</f>
        <v/>
      </c>
      <c r="J529" s="86" t="str">
        <f>IFERROR(INDEX(DB_Typologies!$D$4:$AP$1445,MATCH($A$3,DB_Typologies!$AQ$4:$AQ$1445,0)+$A529,MATCH(J$3,TQoL_Indexes!$B$8:$AK$8,0)),"")</f>
        <v/>
      </c>
      <c r="K529" s="86" t="str">
        <f>IFERROR(INDEX(DB_Typologies!$D$4:$AP$1445,MATCH($A$3,DB_Typologies!$AQ$4:$AQ$1445,0)+$A529,MATCH(K$3,TQoL_Indexes!$B$8:$AK$8,0)),"")</f>
        <v/>
      </c>
      <c r="L529" s="86" t="str">
        <f>IFERROR(INDEX(DB_Typologies!$D$4:$AP$1445,MATCH($A$3,DB_Typologies!$AQ$4:$AQ$1445,0)+$A529,MATCH(L$3,TQoL_Indexes!$B$8:$AK$8,0)),"")</f>
        <v/>
      </c>
      <c r="M529" s="86" t="str">
        <f>IFERROR(INDEX(DB_Typologies!$D$4:$AP$1445,MATCH($A$3,DB_Typologies!$AQ$4:$AQ$1445,0)+$A529,MATCH(M$3,TQoL_Indexes!$B$8:$AK$8,0)),"")</f>
        <v/>
      </c>
      <c r="N529" s="86" t="str">
        <f>IFERROR(INDEX(DB_Typologies!$D$4:$AP$1445,MATCH($A$3,DB_Typologies!$AQ$4:$AQ$1445,0)+$A529,MATCH(N$3,TQoL_Indexes!$B$8:$AK$8,0)),"")</f>
        <v/>
      </c>
      <c r="O529" s="86" t="str">
        <f>IFERROR(INDEX(DB_Typologies!$D$4:$AP$1445,MATCH($A$3,DB_Typologies!$AQ$4:$AQ$1445,0)+$A529,MATCH(O$3,TQoL_Indexes!$B$8:$AK$8,0)),"")</f>
        <v/>
      </c>
      <c r="P529" s="86" t="str">
        <f>IFERROR(INDEX(DB_Typologies!$D$4:$AP$1445,MATCH($A$3,DB_Typologies!$AQ$4:$AQ$1445,0)+$A529,MATCH(P$3,TQoL_Indexes!$B$8:$AK$8,0)),"")</f>
        <v/>
      </c>
      <c r="Q529" s="86" t="str">
        <f>IFERROR(INDEX(DB_Typologies!$D$4:$AP$1445,MATCH($A$3,DB_Typologies!$AQ$4:$AQ$1445,0)+$A529,MATCH(Q$3,TQoL_Indexes!$B$8:$AK$8,0)),"")</f>
        <v/>
      </c>
      <c r="R529" s="86" t="str">
        <f>IFERROR(INDEX(DB_Typologies!$D$4:$AP$1445,MATCH($A$3,DB_Typologies!$AQ$4:$AQ$1445,0)+$A529,MATCH(R$3,TQoL_Indexes!$B$8:$AK$8,0)),"")</f>
        <v/>
      </c>
      <c r="S529" s="86" t="str">
        <f>IFERROR(INDEX(DB_Typologies!$D$4:$AP$1445,MATCH($A$3,DB_Typologies!$AQ$4:$AQ$1445,0)+$A529,MATCH(S$3,TQoL_Indexes!$B$8:$AK$8,0)),"")</f>
        <v/>
      </c>
      <c r="T529" s="86" t="str">
        <f>IFERROR(INDEX(DB_Typologies!$D$4:$AP$1445,MATCH($A$3,DB_Typologies!$AQ$4:$AQ$1445,0)+$A529,MATCH(T$3,TQoL_Indexes!$B$8:$AK$8,0)),"")</f>
        <v/>
      </c>
      <c r="U529" s="86" t="str">
        <f>IFERROR(INDEX(DB_Typologies!$D$4:$AP$1445,MATCH($A$3,DB_Typologies!$AQ$4:$AQ$1445,0)+$A529,MATCH(U$3,TQoL_Indexes!$B$8:$AK$8,0)),"")</f>
        <v/>
      </c>
      <c r="V529" s="86" t="str">
        <f>IFERROR(INDEX(DB_Typologies!$D$4:$AP$1445,MATCH($A$3,DB_Typologies!$AQ$4:$AQ$1445,0)+$A529,MATCH(V$3,TQoL_Indexes!$B$8:$AK$8,0)),"")</f>
        <v/>
      </c>
      <c r="W529" s="86" t="str">
        <f>IFERROR(INDEX(DB_Typologies!$D$4:$AP$1445,MATCH($A$3,DB_Typologies!$AQ$4:$AQ$1445,0)+$A529,MATCH(W$3,TQoL_Indexes!$B$8:$AK$8,0)),"")</f>
        <v/>
      </c>
      <c r="X529" s="86" t="str">
        <f>IFERROR(INDEX(DB_Typologies!$D$4:$AP$1445,MATCH($A$3,DB_Typologies!$AQ$4:$AQ$1445,0)+$A529,MATCH(X$3,TQoL_Indexes!$B$8:$AK$8,0)),"")</f>
        <v/>
      </c>
      <c r="Y529" s="86" t="str">
        <f>IFERROR(INDEX(DB_Typologies!$D$4:$AP$1445,MATCH($A$3,DB_Typologies!$AQ$4:$AQ$1445,0)+$A529,MATCH(Y$3,TQoL_Indexes!$B$8:$AK$8,0)),"")</f>
        <v/>
      </c>
      <c r="Z529" s="86" t="str">
        <f>IFERROR(INDEX(DB_Typologies!$D$4:$AP$1445,MATCH($A$3,DB_Typologies!$AQ$4:$AQ$1445,0)+$A529,MATCH(Z$3,TQoL_Indexes!$B$8:$AK$8,0)),"")</f>
        <v/>
      </c>
      <c r="AA529" s="86" t="str">
        <f>IFERROR(INDEX(DB_Typologies!$D$4:$AP$1445,MATCH($A$3,DB_Typologies!$AQ$4:$AQ$1445,0)+$A529,MATCH(AA$3,TQoL_Indexes!$B$8:$AK$8,0)),"")</f>
        <v/>
      </c>
      <c r="AB529" s="86" t="str">
        <f>IFERROR(INDEX(DB_Typologies!$D$4:$AP$1445,MATCH($A$3,DB_Typologies!$AQ$4:$AQ$1445,0)+$A529,MATCH(AB$3,TQoL_Indexes!$B$8:$AK$8,0)),"")</f>
        <v/>
      </c>
      <c r="AC529" s="86" t="str">
        <f>IFERROR(INDEX(DB_Typologies!$D$4:$AP$1445,MATCH($A$3,DB_Typologies!$AQ$4:$AQ$1445,0)+$A529,MATCH(AC$3,TQoL_Indexes!$B$8:$AK$8,0)),"")</f>
        <v/>
      </c>
      <c r="AD529" s="86" t="str">
        <f>IFERROR(INDEX(DB_Typologies!$D$4:$AP$1445,MATCH($A$3,DB_Typologies!$AQ$4:$AQ$1445,0)+$A529,MATCH(AD$3,TQoL_Indexes!$B$8:$AK$8,0)),"")</f>
        <v/>
      </c>
      <c r="AE529" s="86" t="str">
        <f>IFERROR(INDEX(DB_Typologies!$D$4:$AP$1445,MATCH($A$3,DB_Typologies!$AQ$4:$AQ$1445,0)+$A529,MATCH(AE$3,TQoL_Indexes!$B$8:$AK$8,0)),"")</f>
        <v/>
      </c>
      <c r="AF529" s="86" t="str">
        <f>IFERROR(INDEX(DB_Typologies!$D$4:$AP$1445,MATCH($A$3,DB_Typologies!$AQ$4:$AQ$1445,0)+$A529,MATCH(AF$3,TQoL_Indexes!$B$8:$AK$8,0)),"")</f>
        <v/>
      </c>
      <c r="AG529" s="86" t="str">
        <f>IFERROR(INDEX(DB_Typologies!$D$4:$AP$1445,MATCH($A$3,DB_Typologies!$AQ$4:$AQ$1445,0)+$A529,MATCH(AG$3,TQoL_Indexes!$B$8:$AK$8,0)),"")</f>
        <v/>
      </c>
      <c r="AH529" s="86" t="str">
        <f>IFERROR(INDEX(DB_Typologies!$D$4:$AP$1445,MATCH($A$3,DB_Typologies!$AQ$4:$AQ$1445,0)+$A529,MATCH(AH$3,TQoL_Indexes!$B$8:$AK$8,0)),"")</f>
        <v/>
      </c>
      <c r="AI529" s="86" t="str">
        <f>IFERROR(INDEX(DB_Typologies!$D$4:$AP$1445,MATCH($A$3,DB_Typologies!$AQ$4:$AQ$1445,0)+$A529,MATCH(AI$3,TQoL_Indexes!$B$8:$AK$8,0)),"")</f>
        <v/>
      </c>
      <c r="AJ529" s="86" t="str">
        <f>IFERROR(INDEX(DB_Typologies!$D$4:$AP$1445,MATCH($A$3,DB_Typologies!$AQ$4:$AQ$1445,0)+$A529,MATCH(AJ$3,TQoL_Indexes!$B$8:$AK$8,0)),"")</f>
        <v/>
      </c>
      <c r="AK529" s="86" t="str">
        <f>IFERROR(INDEX(DB_Typologies!$D$4:$AP$1445,MATCH($A$3,DB_Typologies!$AQ$4:$AQ$1445,0)+$A529,MATCH(AK$3,TQoL_Indexes!$B$8:$AK$8,0)),"")</f>
        <v/>
      </c>
      <c r="AL529" s="86" t="str">
        <f>IFERROR(INDEX(DB_Typologies!$D$4:$AP$1445,MATCH($A$3,DB_Typologies!$AQ$4:$AQ$1445,0)+$A529,MATCH(AL$3,TQoL_Indexes!$B$8:$AK$8,0)),"")</f>
        <v/>
      </c>
      <c r="AM529" s="87" t="str">
        <f>IFERROR(INDEX(DB_Typologies!$D$4:$AP$1445,MATCH($A$3,DB_Typologies!$AQ$4:$AQ$1445,0)+$A529,MATCH(AM$3,TQoL_Indexes!$B$8:$AK$8,0)),"")</f>
        <v/>
      </c>
    </row>
    <row r="530" spans="1:39">
      <c r="A530" s="58" t="str">
        <f>IFERROR(IF(A529+1&lt;COUNTIF(DB_Typologies!$AQ$4:$AQ$1445,$A$3),A529+1,""),"")</f>
        <v/>
      </c>
      <c r="B530" s="120" t="str">
        <f>IFERROR(INDEX(DB_Typologies!$D$4:$AP$1445,MATCH($A$3,DB_Typologies!$AQ$4:$AQ$1445,0)+$A530,MATCH(B$3,TQoL_Indexes!$B$8:$AK$8,0)),"")</f>
        <v/>
      </c>
      <c r="C530" s="86" t="str">
        <f>IFERROR(INDEX(DB_Typologies!$D$4:$AP$1445,MATCH($A$3,DB_Typologies!$AQ$4:$AQ$1445,0)+$A530,MATCH(C$3,TQoL_Indexes!$B$8:$AK$8,0)),"")</f>
        <v/>
      </c>
      <c r="D530" s="87" t="str">
        <f>IFERROR(INDEX(DB_Typologies!$D$4:$AP$1445,MATCH($A$3,DB_Typologies!$AQ$4:$AQ$1445,0)+$A530,MATCH(D$3,TQoL_Indexes!$B$8:$AK$8,0)),"")</f>
        <v/>
      </c>
      <c r="E530" s="86" t="str">
        <f>IFERROR(INDEX(DB_Typologies!$D$4:$AP$1445,MATCH($A$3,DB_Typologies!$AQ$4:$AQ$1445,0)+$A530,MATCH(E$3,TQoL_Indexes!$B$8:$AK$8,0)),"")</f>
        <v/>
      </c>
      <c r="F530" s="86" t="str">
        <f>IFERROR(INDEX(DB_Typologies!$D$4:$AP$1445,MATCH($A$3,DB_Typologies!$AQ$4:$AQ$1445,0)+$A530,MATCH(F$3,TQoL_Indexes!$B$8:$AK$8,0)),"")</f>
        <v/>
      </c>
      <c r="G530" s="86" t="str">
        <f>IFERROR(INDEX(DB_Typologies!$D$4:$AP$1445,MATCH($A$3,DB_Typologies!$AQ$4:$AQ$1445,0)+$A530,MATCH(G$3,TQoL_Indexes!$B$8:$AK$8,0)),"")</f>
        <v/>
      </c>
      <c r="H530" s="86" t="str">
        <f>IFERROR(INDEX(DB_Typologies!$D$4:$AP$1445,MATCH($A$3,DB_Typologies!$AQ$4:$AQ$1445,0)+$A530,MATCH(H$3,TQoL_Indexes!$B$8:$AK$8,0)),"")</f>
        <v/>
      </c>
      <c r="I530" s="86" t="str">
        <f>IFERROR(INDEX(DB_Typologies!$D$4:$AP$1445,MATCH($A$3,DB_Typologies!$AQ$4:$AQ$1445,0)+$A530,MATCH(I$3,TQoL_Indexes!$B$8:$AK$8,0)),"")</f>
        <v/>
      </c>
      <c r="J530" s="86" t="str">
        <f>IFERROR(INDEX(DB_Typologies!$D$4:$AP$1445,MATCH($A$3,DB_Typologies!$AQ$4:$AQ$1445,0)+$A530,MATCH(J$3,TQoL_Indexes!$B$8:$AK$8,0)),"")</f>
        <v/>
      </c>
      <c r="K530" s="86" t="str">
        <f>IFERROR(INDEX(DB_Typologies!$D$4:$AP$1445,MATCH($A$3,DB_Typologies!$AQ$4:$AQ$1445,0)+$A530,MATCH(K$3,TQoL_Indexes!$B$8:$AK$8,0)),"")</f>
        <v/>
      </c>
      <c r="L530" s="86" t="str">
        <f>IFERROR(INDEX(DB_Typologies!$D$4:$AP$1445,MATCH($A$3,DB_Typologies!$AQ$4:$AQ$1445,0)+$A530,MATCH(L$3,TQoL_Indexes!$B$8:$AK$8,0)),"")</f>
        <v/>
      </c>
      <c r="M530" s="86" t="str">
        <f>IFERROR(INDEX(DB_Typologies!$D$4:$AP$1445,MATCH($A$3,DB_Typologies!$AQ$4:$AQ$1445,0)+$A530,MATCH(M$3,TQoL_Indexes!$B$8:$AK$8,0)),"")</f>
        <v/>
      </c>
      <c r="N530" s="86" t="str">
        <f>IFERROR(INDEX(DB_Typologies!$D$4:$AP$1445,MATCH($A$3,DB_Typologies!$AQ$4:$AQ$1445,0)+$A530,MATCH(N$3,TQoL_Indexes!$B$8:$AK$8,0)),"")</f>
        <v/>
      </c>
      <c r="O530" s="86" t="str">
        <f>IFERROR(INDEX(DB_Typologies!$D$4:$AP$1445,MATCH($A$3,DB_Typologies!$AQ$4:$AQ$1445,0)+$A530,MATCH(O$3,TQoL_Indexes!$B$8:$AK$8,0)),"")</f>
        <v/>
      </c>
      <c r="P530" s="86" t="str">
        <f>IFERROR(INDEX(DB_Typologies!$D$4:$AP$1445,MATCH($A$3,DB_Typologies!$AQ$4:$AQ$1445,0)+$A530,MATCH(P$3,TQoL_Indexes!$B$8:$AK$8,0)),"")</f>
        <v/>
      </c>
      <c r="Q530" s="86" t="str">
        <f>IFERROR(INDEX(DB_Typologies!$D$4:$AP$1445,MATCH($A$3,DB_Typologies!$AQ$4:$AQ$1445,0)+$A530,MATCH(Q$3,TQoL_Indexes!$B$8:$AK$8,0)),"")</f>
        <v/>
      </c>
      <c r="R530" s="86" t="str">
        <f>IFERROR(INDEX(DB_Typologies!$D$4:$AP$1445,MATCH($A$3,DB_Typologies!$AQ$4:$AQ$1445,0)+$A530,MATCH(R$3,TQoL_Indexes!$B$8:$AK$8,0)),"")</f>
        <v/>
      </c>
      <c r="S530" s="86" t="str">
        <f>IFERROR(INDEX(DB_Typologies!$D$4:$AP$1445,MATCH($A$3,DB_Typologies!$AQ$4:$AQ$1445,0)+$A530,MATCH(S$3,TQoL_Indexes!$B$8:$AK$8,0)),"")</f>
        <v/>
      </c>
      <c r="T530" s="86" t="str">
        <f>IFERROR(INDEX(DB_Typologies!$D$4:$AP$1445,MATCH($A$3,DB_Typologies!$AQ$4:$AQ$1445,0)+$A530,MATCH(T$3,TQoL_Indexes!$B$8:$AK$8,0)),"")</f>
        <v/>
      </c>
      <c r="U530" s="86" t="str">
        <f>IFERROR(INDEX(DB_Typologies!$D$4:$AP$1445,MATCH($A$3,DB_Typologies!$AQ$4:$AQ$1445,0)+$A530,MATCH(U$3,TQoL_Indexes!$B$8:$AK$8,0)),"")</f>
        <v/>
      </c>
      <c r="V530" s="86" t="str">
        <f>IFERROR(INDEX(DB_Typologies!$D$4:$AP$1445,MATCH($A$3,DB_Typologies!$AQ$4:$AQ$1445,0)+$A530,MATCH(V$3,TQoL_Indexes!$B$8:$AK$8,0)),"")</f>
        <v/>
      </c>
      <c r="W530" s="86" t="str">
        <f>IFERROR(INDEX(DB_Typologies!$D$4:$AP$1445,MATCH($A$3,DB_Typologies!$AQ$4:$AQ$1445,0)+$A530,MATCH(W$3,TQoL_Indexes!$B$8:$AK$8,0)),"")</f>
        <v/>
      </c>
      <c r="X530" s="86" t="str">
        <f>IFERROR(INDEX(DB_Typologies!$D$4:$AP$1445,MATCH($A$3,DB_Typologies!$AQ$4:$AQ$1445,0)+$A530,MATCH(X$3,TQoL_Indexes!$B$8:$AK$8,0)),"")</f>
        <v/>
      </c>
      <c r="Y530" s="86" t="str">
        <f>IFERROR(INDEX(DB_Typologies!$D$4:$AP$1445,MATCH($A$3,DB_Typologies!$AQ$4:$AQ$1445,0)+$A530,MATCH(Y$3,TQoL_Indexes!$B$8:$AK$8,0)),"")</f>
        <v/>
      </c>
      <c r="Z530" s="86" t="str">
        <f>IFERROR(INDEX(DB_Typologies!$D$4:$AP$1445,MATCH($A$3,DB_Typologies!$AQ$4:$AQ$1445,0)+$A530,MATCH(Z$3,TQoL_Indexes!$B$8:$AK$8,0)),"")</f>
        <v/>
      </c>
      <c r="AA530" s="86" t="str">
        <f>IFERROR(INDEX(DB_Typologies!$D$4:$AP$1445,MATCH($A$3,DB_Typologies!$AQ$4:$AQ$1445,0)+$A530,MATCH(AA$3,TQoL_Indexes!$B$8:$AK$8,0)),"")</f>
        <v/>
      </c>
      <c r="AB530" s="86" t="str">
        <f>IFERROR(INDEX(DB_Typologies!$D$4:$AP$1445,MATCH($A$3,DB_Typologies!$AQ$4:$AQ$1445,0)+$A530,MATCH(AB$3,TQoL_Indexes!$B$8:$AK$8,0)),"")</f>
        <v/>
      </c>
      <c r="AC530" s="86" t="str">
        <f>IFERROR(INDEX(DB_Typologies!$D$4:$AP$1445,MATCH($A$3,DB_Typologies!$AQ$4:$AQ$1445,0)+$A530,MATCH(AC$3,TQoL_Indexes!$B$8:$AK$8,0)),"")</f>
        <v/>
      </c>
      <c r="AD530" s="86" t="str">
        <f>IFERROR(INDEX(DB_Typologies!$D$4:$AP$1445,MATCH($A$3,DB_Typologies!$AQ$4:$AQ$1445,0)+$A530,MATCH(AD$3,TQoL_Indexes!$B$8:$AK$8,0)),"")</f>
        <v/>
      </c>
      <c r="AE530" s="86" t="str">
        <f>IFERROR(INDEX(DB_Typologies!$D$4:$AP$1445,MATCH($A$3,DB_Typologies!$AQ$4:$AQ$1445,0)+$A530,MATCH(AE$3,TQoL_Indexes!$B$8:$AK$8,0)),"")</f>
        <v/>
      </c>
      <c r="AF530" s="86" t="str">
        <f>IFERROR(INDEX(DB_Typologies!$D$4:$AP$1445,MATCH($A$3,DB_Typologies!$AQ$4:$AQ$1445,0)+$A530,MATCH(AF$3,TQoL_Indexes!$B$8:$AK$8,0)),"")</f>
        <v/>
      </c>
      <c r="AG530" s="86" t="str">
        <f>IFERROR(INDEX(DB_Typologies!$D$4:$AP$1445,MATCH($A$3,DB_Typologies!$AQ$4:$AQ$1445,0)+$A530,MATCH(AG$3,TQoL_Indexes!$B$8:$AK$8,0)),"")</f>
        <v/>
      </c>
      <c r="AH530" s="86" t="str">
        <f>IFERROR(INDEX(DB_Typologies!$D$4:$AP$1445,MATCH($A$3,DB_Typologies!$AQ$4:$AQ$1445,0)+$A530,MATCH(AH$3,TQoL_Indexes!$B$8:$AK$8,0)),"")</f>
        <v/>
      </c>
      <c r="AI530" s="86" t="str">
        <f>IFERROR(INDEX(DB_Typologies!$D$4:$AP$1445,MATCH($A$3,DB_Typologies!$AQ$4:$AQ$1445,0)+$A530,MATCH(AI$3,TQoL_Indexes!$B$8:$AK$8,0)),"")</f>
        <v/>
      </c>
      <c r="AJ530" s="86" t="str">
        <f>IFERROR(INDEX(DB_Typologies!$D$4:$AP$1445,MATCH($A$3,DB_Typologies!$AQ$4:$AQ$1445,0)+$A530,MATCH(AJ$3,TQoL_Indexes!$B$8:$AK$8,0)),"")</f>
        <v/>
      </c>
      <c r="AK530" s="86" t="str">
        <f>IFERROR(INDEX(DB_Typologies!$D$4:$AP$1445,MATCH($A$3,DB_Typologies!$AQ$4:$AQ$1445,0)+$A530,MATCH(AK$3,TQoL_Indexes!$B$8:$AK$8,0)),"")</f>
        <v/>
      </c>
      <c r="AL530" s="86" t="str">
        <f>IFERROR(INDEX(DB_Typologies!$D$4:$AP$1445,MATCH($A$3,DB_Typologies!$AQ$4:$AQ$1445,0)+$A530,MATCH(AL$3,TQoL_Indexes!$B$8:$AK$8,0)),"")</f>
        <v/>
      </c>
      <c r="AM530" s="87" t="str">
        <f>IFERROR(INDEX(DB_Typologies!$D$4:$AP$1445,MATCH($A$3,DB_Typologies!$AQ$4:$AQ$1445,0)+$A530,MATCH(AM$3,TQoL_Indexes!$B$8:$AK$8,0)),"")</f>
        <v/>
      </c>
    </row>
    <row r="531" spans="1:39">
      <c r="A531" s="58" t="str">
        <f>IFERROR(IF(A530+1&lt;COUNTIF(DB_Typologies!$AQ$4:$AQ$1445,$A$3),A530+1,""),"")</f>
        <v/>
      </c>
      <c r="B531" s="120" t="str">
        <f>IFERROR(INDEX(DB_Typologies!$D$4:$AP$1445,MATCH($A$3,DB_Typologies!$AQ$4:$AQ$1445,0)+$A531,MATCH(B$3,TQoL_Indexes!$B$8:$AK$8,0)),"")</f>
        <v/>
      </c>
      <c r="C531" s="86" t="str">
        <f>IFERROR(INDEX(DB_Typologies!$D$4:$AP$1445,MATCH($A$3,DB_Typologies!$AQ$4:$AQ$1445,0)+$A531,MATCH(C$3,TQoL_Indexes!$B$8:$AK$8,0)),"")</f>
        <v/>
      </c>
      <c r="D531" s="87" t="str">
        <f>IFERROR(INDEX(DB_Typologies!$D$4:$AP$1445,MATCH($A$3,DB_Typologies!$AQ$4:$AQ$1445,0)+$A531,MATCH(D$3,TQoL_Indexes!$B$8:$AK$8,0)),"")</f>
        <v/>
      </c>
      <c r="E531" s="86" t="str">
        <f>IFERROR(INDEX(DB_Typologies!$D$4:$AP$1445,MATCH($A$3,DB_Typologies!$AQ$4:$AQ$1445,0)+$A531,MATCH(E$3,TQoL_Indexes!$B$8:$AK$8,0)),"")</f>
        <v/>
      </c>
      <c r="F531" s="86" t="str">
        <f>IFERROR(INDEX(DB_Typologies!$D$4:$AP$1445,MATCH($A$3,DB_Typologies!$AQ$4:$AQ$1445,0)+$A531,MATCH(F$3,TQoL_Indexes!$B$8:$AK$8,0)),"")</f>
        <v/>
      </c>
      <c r="G531" s="86" t="str">
        <f>IFERROR(INDEX(DB_Typologies!$D$4:$AP$1445,MATCH($A$3,DB_Typologies!$AQ$4:$AQ$1445,0)+$A531,MATCH(G$3,TQoL_Indexes!$B$8:$AK$8,0)),"")</f>
        <v/>
      </c>
      <c r="H531" s="86" t="str">
        <f>IFERROR(INDEX(DB_Typologies!$D$4:$AP$1445,MATCH($A$3,DB_Typologies!$AQ$4:$AQ$1445,0)+$A531,MATCH(H$3,TQoL_Indexes!$B$8:$AK$8,0)),"")</f>
        <v/>
      </c>
      <c r="I531" s="86" t="str">
        <f>IFERROR(INDEX(DB_Typologies!$D$4:$AP$1445,MATCH($A$3,DB_Typologies!$AQ$4:$AQ$1445,0)+$A531,MATCH(I$3,TQoL_Indexes!$B$8:$AK$8,0)),"")</f>
        <v/>
      </c>
      <c r="J531" s="86" t="str">
        <f>IFERROR(INDEX(DB_Typologies!$D$4:$AP$1445,MATCH($A$3,DB_Typologies!$AQ$4:$AQ$1445,0)+$A531,MATCH(J$3,TQoL_Indexes!$B$8:$AK$8,0)),"")</f>
        <v/>
      </c>
      <c r="K531" s="86" t="str">
        <f>IFERROR(INDEX(DB_Typologies!$D$4:$AP$1445,MATCH($A$3,DB_Typologies!$AQ$4:$AQ$1445,0)+$A531,MATCH(K$3,TQoL_Indexes!$B$8:$AK$8,0)),"")</f>
        <v/>
      </c>
      <c r="L531" s="86" t="str">
        <f>IFERROR(INDEX(DB_Typologies!$D$4:$AP$1445,MATCH($A$3,DB_Typologies!$AQ$4:$AQ$1445,0)+$A531,MATCH(L$3,TQoL_Indexes!$B$8:$AK$8,0)),"")</f>
        <v/>
      </c>
      <c r="M531" s="86" t="str">
        <f>IFERROR(INDEX(DB_Typologies!$D$4:$AP$1445,MATCH($A$3,DB_Typologies!$AQ$4:$AQ$1445,0)+$A531,MATCH(M$3,TQoL_Indexes!$B$8:$AK$8,0)),"")</f>
        <v/>
      </c>
      <c r="N531" s="86" t="str">
        <f>IFERROR(INDEX(DB_Typologies!$D$4:$AP$1445,MATCH($A$3,DB_Typologies!$AQ$4:$AQ$1445,0)+$A531,MATCH(N$3,TQoL_Indexes!$B$8:$AK$8,0)),"")</f>
        <v/>
      </c>
      <c r="O531" s="86" t="str">
        <f>IFERROR(INDEX(DB_Typologies!$D$4:$AP$1445,MATCH($A$3,DB_Typologies!$AQ$4:$AQ$1445,0)+$A531,MATCH(O$3,TQoL_Indexes!$B$8:$AK$8,0)),"")</f>
        <v/>
      </c>
      <c r="P531" s="86" t="str">
        <f>IFERROR(INDEX(DB_Typologies!$D$4:$AP$1445,MATCH($A$3,DB_Typologies!$AQ$4:$AQ$1445,0)+$A531,MATCH(P$3,TQoL_Indexes!$B$8:$AK$8,0)),"")</f>
        <v/>
      </c>
      <c r="Q531" s="86" t="str">
        <f>IFERROR(INDEX(DB_Typologies!$D$4:$AP$1445,MATCH($A$3,DB_Typologies!$AQ$4:$AQ$1445,0)+$A531,MATCH(Q$3,TQoL_Indexes!$B$8:$AK$8,0)),"")</f>
        <v/>
      </c>
      <c r="R531" s="86" t="str">
        <f>IFERROR(INDEX(DB_Typologies!$D$4:$AP$1445,MATCH($A$3,DB_Typologies!$AQ$4:$AQ$1445,0)+$A531,MATCH(R$3,TQoL_Indexes!$B$8:$AK$8,0)),"")</f>
        <v/>
      </c>
      <c r="S531" s="86" t="str">
        <f>IFERROR(INDEX(DB_Typologies!$D$4:$AP$1445,MATCH($A$3,DB_Typologies!$AQ$4:$AQ$1445,0)+$A531,MATCH(S$3,TQoL_Indexes!$B$8:$AK$8,0)),"")</f>
        <v/>
      </c>
      <c r="T531" s="86" t="str">
        <f>IFERROR(INDEX(DB_Typologies!$D$4:$AP$1445,MATCH($A$3,DB_Typologies!$AQ$4:$AQ$1445,0)+$A531,MATCH(T$3,TQoL_Indexes!$B$8:$AK$8,0)),"")</f>
        <v/>
      </c>
      <c r="U531" s="86" t="str">
        <f>IFERROR(INDEX(DB_Typologies!$D$4:$AP$1445,MATCH($A$3,DB_Typologies!$AQ$4:$AQ$1445,0)+$A531,MATCH(U$3,TQoL_Indexes!$B$8:$AK$8,0)),"")</f>
        <v/>
      </c>
      <c r="V531" s="86" t="str">
        <f>IFERROR(INDEX(DB_Typologies!$D$4:$AP$1445,MATCH($A$3,DB_Typologies!$AQ$4:$AQ$1445,0)+$A531,MATCH(V$3,TQoL_Indexes!$B$8:$AK$8,0)),"")</f>
        <v/>
      </c>
      <c r="W531" s="86" t="str">
        <f>IFERROR(INDEX(DB_Typologies!$D$4:$AP$1445,MATCH($A$3,DB_Typologies!$AQ$4:$AQ$1445,0)+$A531,MATCH(W$3,TQoL_Indexes!$B$8:$AK$8,0)),"")</f>
        <v/>
      </c>
      <c r="X531" s="86" t="str">
        <f>IFERROR(INDEX(DB_Typologies!$D$4:$AP$1445,MATCH($A$3,DB_Typologies!$AQ$4:$AQ$1445,0)+$A531,MATCH(X$3,TQoL_Indexes!$B$8:$AK$8,0)),"")</f>
        <v/>
      </c>
      <c r="Y531" s="86" t="str">
        <f>IFERROR(INDEX(DB_Typologies!$D$4:$AP$1445,MATCH($A$3,DB_Typologies!$AQ$4:$AQ$1445,0)+$A531,MATCH(Y$3,TQoL_Indexes!$B$8:$AK$8,0)),"")</f>
        <v/>
      </c>
      <c r="Z531" s="86" t="str">
        <f>IFERROR(INDEX(DB_Typologies!$D$4:$AP$1445,MATCH($A$3,DB_Typologies!$AQ$4:$AQ$1445,0)+$A531,MATCH(Z$3,TQoL_Indexes!$B$8:$AK$8,0)),"")</f>
        <v/>
      </c>
      <c r="AA531" s="86" t="str">
        <f>IFERROR(INDEX(DB_Typologies!$D$4:$AP$1445,MATCH($A$3,DB_Typologies!$AQ$4:$AQ$1445,0)+$A531,MATCH(AA$3,TQoL_Indexes!$B$8:$AK$8,0)),"")</f>
        <v/>
      </c>
      <c r="AB531" s="86" t="str">
        <f>IFERROR(INDEX(DB_Typologies!$D$4:$AP$1445,MATCH($A$3,DB_Typologies!$AQ$4:$AQ$1445,0)+$A531,MATCH(AB$3,TQoL_Indexes!$B$8:$AK$8,0)),"")</f>
        <v/>
      </c>
      <c r="AC531" s="86" t="str">
        <f>IFERROR(INDEX(DB_Typologies!$D$4:$AP$1445,MATCH($A$3,DB_Typologies!$AQ$4:$AQ$1445,0)+$A531,MATCH(AC$3,TQoL_Indexes!$B$8:$AK$8,0)),"")</f>
        <v/>
      </c>
      <c r="AD531" s="86" t="str">
        <f>IFERROR(INDEX(DB_Typologies!$D$4:$AP$1445,MATCH($A$3,DB_Typologies!$AQ$4:$AQ$1445,0)+$A531,MATCH(AD$3,TQoL_Indexes!$B$8:$AK$8,0)),"")</f>
        <v/>
      </c>
      <c r="AE531" s="86" t="str">
        <f>IFERROR(INDEX(DB_Typologies!$D$4:$AP$1445,MATCH($A$3,DB_Typologies!$AQ$4:$AQ$1445,0)+$A531,MATCH(AE$3,TQoL_Indexes!$B$8:$AK$8,0)),"")</f>
        <v/>
      </c>
      <c r="AF531" s="86" t="str">
        <f>IFERROR(INDEX(DB_Typologies!$D$4:$AP$1445,MATCH($A$3,DB_Typologies!$AQ$4:$AQ$1445,0)+$A531,MATCH(AF$3,TQoL_Indexes!$B$8:$AK$8,0)),"")</f>
        <v/>
      </c>
      <c r="AG531" s="86" t="str">
        <f>IFERROR(INDEX(DB_Typologies!$D$4:$AP$1445,MATCH($A$3,DB_Typologies!$AQ$4:$AQ$1445,0)+$A531,MATCH(AG$3,TQoL_Indexes!$B$8:$AK$8,0)),"")</f>
        <v/>
      </c>
      <c r="AH531" s="86" t="str">
        <f>IFERROR(INDEX(DB_Typologies!$D$4:$AP$1445,MATCH($A$3,DB_Typologies!$AQ$4:$AQ$1445,0)+$A531,MATCH(AH$3,TQoL_Indexes!$B$8:$AK$8,0)),"")</f>
        <v/>
      </c>
      <c r="AI531" s="86" t="str">
        <f>IFERROR(INDEX(DB_Typologies!$D$4:$AP$1445,MATCH($A$3,DB_Typologies!$AQ$4:$AQ$1445,0)+$A531,MATCH(AI$3,TQoL_Indexes!$B$8:$AK$8,0)),"")</f>
        <v/>
      </c>
      <c r="AJ531" s="86" t="str">
        <f>IFERROR(INDEX(DB_Typologies!$D$4:$AP$1445,MATCH($A$3,DB_Typologies!$AQ$4:$AQ$1445,0)+$A531,MATCH(AJ$3,TQoL_Indexes!$B$8:$AK$8,0)),"")</f>
        <v/>
      </c>
      <c r="AK531" s="86" t="str">
        <f>IFERROR(INDEX(DB_Typologies!$D$4:$AP$1445,MATCH($A$3,DB_Typologies!$AQ$4:$AQ$1445,0)+$A531,MATCH(AK$3,TQoL_Indexes!$B$8:$AK$8,0)),"")</f>
        <v/>
      </c>
      <c r="AL531" s="86" t="str">
        <f>IFERROR(INDEX(DB_Typologies!$D$4:$AP$1445,MATCH($A$3,DB_Typologies!$AQ$4:$AQ$1445,0)+$A531,MATCH(AL$3,TQoL_Indexes!$B$8:$AK$8,0)),"")</f>
        <v/>
      </c>
      <c r="AM531" s="87" t="str">
        <f>IFERROR(INDEX(DB_Typologies!$D$4:$AP$1445,MATCH($A$3,DB_Typologies!$AQ$4:$AQ$1445,0)+$A531,MATCH(AM$3,TQoL_Indexes!$B$8:$AK$8,0)),"")</f>
        <v/>
      </c>
    </row>
    <row r="532" spans="1:39">
      <c r="A532" s="58" t="str">
        <f>IFERROR(IF(A531+1&lt;COUNTIF(DB_Typologies!$AQ$4:$AQ$1445,$A$3),A531+1,""),"")</f>
        <v/>
      </c>
      <c r="B532" s="120" t="str">
        <f>IFERROR(INDEX(DB_Typologies!$D$4:$AP$1445,MATCH($A$3,DB_Typologies!$AQ$4:$AQ$1445,0)+$A532,MATCH(B$3,TQoL_Indexes!$B$8:$AK$8,0)),"")</f>
        <v/>
      </c>
      <c r="C532" s="86" t="str">
        <f>IFERROR(INDEX(DB_Typologies!$D$4:$AP$1445,MATCH($A$3,DB_Typologies!$AQ$4:$AQ$1445,0)+$A532,MATCH(C$3,TQoL_Indexes!$B$8:$AK$8,0)),"")</f>
        <v/>
      </c>
      <c r="D532" s="87" t="str">
        <f>IFERROR(INDEX(DB_Typologies!$D$4:$AP$1445,MATCH($A$3,DB_Typologies!$AQ$4:$AQ$1445,0)+$A532,MATCH(D$3,TQoL_Indexes!$B$8:$AK$8,0)),"")</f>
        <v/>
      </c>
      <c r="E532" s="86" t="str">
        <f>IFERROR(INDEX(DB_Typologies!$D$4:$AP$1445,MATCH($A$3,DB_Typologies!$AQ$4:$AQ$1445,0)+$A532,MATCH(E$3,TQoL_Indexes!$B$8:$AK$8,0)),"")</f>
        <v/>
      </c>
      <c r="F532" s="86" t="str">
        <f>IFERROR(INDEX(DB_Typologies!$D$4:$AP$1445,MATCH($A$3,DB_Typologies!$AQ$4:$AQ$1445,0)+$A532,MATCH(F$3,TQoL_Indexes!$B$8:$AK$8,0)),"")</f>
        <v/>
      </c>
      <c r="G532" s="86" t="str">
        <f>IFERROR(INDEX(DB_Typologies!$D$4:$AP$1445,MATCH($A$3,DB_Typologies!$AQ$4:$AQ$1445,0)+$A532,MATCH(G$3,TQoL_Indexes!$B$8:$AK$8,0)),"")</f>
        <v/>
      </c>
      <c r="H532" s="86" t="str">
        <f>IFERROR(INDEX(DB_Typologies!$D$4:$AP$1445,MATCH($A$3,DB_Typologies!$AQ$4:$AQ$1445,0)+$A532,MATCH(H$3,TQoL_Indexes!$B$8:$AK$8,0)),"")</f>
        <v/>
      </c>
      <c r="I532" s="86" t="str">
        <f>IFERROR(INDEX(DB_Typologies!$D$4:$AP$1445,MATCH($A$3,DB_Typologies!$AQ$4:$AQ$1445,0)+$A532,MATCH(I$3,TQoL_Indexes!$B$8:$AK$8,0)),"")</f>
        <v/>
      </c>
      <c r="J532" s="86" t="str">
        <f>IFERROR(INDEX(DB_Typologies!$D$4:$AP$1445,MATCH($A$3,DB_Typologies!$AQ$4:$AQ$1445,0)+$A532,MATCH(J$3,TQoL_Indexes!$B$8:$AK$8,0)),"")</f>
        <v/>
      </c>
      <c r="K532" s="86" t="str">
        <f>IFERROR(INDEX(DB_Typologies!$D$4:$AP$1445,MATCH($A$3,DB_Typologies!$AQ$4:$AQ$1445,0)+$A532,MATCH(K$3,TQoL_Indexes!$B$8:$AK$8,0)),"")</f>
        <v/>
      </c>
      <c r="L532" s="86" t="str">
        <f>IFERROR(INDEX(DB_Typologies!$D$4:$AP$1445,MATCH($A$3,DB_Typologies!$AQ$4:$AQ$1445,0)+$A532,MATCH(L$3,TQoL_Indexes!$B$8:$AK$8,0)),"")</f>
        <v/>
      </c>
      <c r="M532" s="86" t="str">
        <f>IFERROR(INDEX(DB_Typologies!$D$4:$AP$1445,MATCH($A$3,DB_Typologies!$AQ$4:$AQ$1445,0)+$A532,MATCH(M$3,TQoL_Indexes!$B$8:$AK$8,0)),"")</f>
        <v/>
      </c>
      <c r="N532" s="86" t="str">
        <f>IFERROR(INDEX(DB_Typologies!$D$4:$AP$1445,MATCH($A$3,DB_Typologies!$AQ$4:$AQ$1445,0)+$A532,MATCH(N$3,TQoL_Indexes!$B$8:$AK$8,0)),"")</f>
        <v/>
      </c>
      <c r="O532" s="86" t="str">
        <f>IFERROR(INDEX(DB_Typologies!$D$4:$AP$1445,MATCH($A$3,DB_Typologies!$AQ$4:$AQ$1445,0)+$A532,MATCH(O$3,TQoL_Indexes!$B$8:$AK$8,0)),"")</f>
        <v/>
      </c>
      <c r="P532" s="86" t="str">
        <f>IFERROR(INDEX(DB_Typologies!$D$4:$AP$1445,MATCH($A$3,DB_Typologies!$AQ$4:$AQ$1445,0)+$A532,MATCH(P$3,TQoL_Indexes!$B$8:$AK$8,0)),"")</f>
        <v/>
      </c>
      <c r="Q532" s="86" t="str">
        <f>IFERROR(INDEX(DB_Typologies!$D$4:$AP$1445,MATCH($A$3,DB_Typologies!$AQ$4:$AQ$1445,0)+$A532,MATCH(Q$3,TQoL_Indexes!$B$8:$AK$8,0)),"")</f>
        <v/>
      </c>
      <c r="R532" s="86" t="str">
        <f>IFERROR(INDEX(DB_Typologies!$D$4:$AP$1445,MATCH($A$3,DB_Typologies!$AQ$4:$AQ$1445,0)+$A532,MATCH(R$3,TQoL_Indexes!$B$8:$AK$8,0)),"")</f>
        <v/>
      </c>
      <c r="S532" s="86" t="str">
        <f>IFERROR(INDEX(DB_Typologies!$D$4:$AP$1445,MATCH($A$3,DB_Typologies!$AQ$4:$AQ$1445,0)+$A532,MATCH(S$3,TQoL_Indexes!$B$8:$AK$8,0)),"")</f>
        <v/>
      </c>
      <c r="T532" s="86" t="str">
        <f>IFERROR(INDEX(DB_Typologies!$D$4:$AP$1445,MATCH($A$3,DB_Typologies!$AQ$4:$AQ$1445,0)+$A532,MATCH(T$3,TQoL_Indexes!$B$8:$AK$8,0)),"")</f>
        <v/>
      </c>
      <c r="U532" s="86" t="str">
        <f>IFERROR(INDEX(DB_Typologies!$D$4:$AP$1445,MATCH($A$3,DB_Typologies!$AQ$4:$AQ$1445,0)+$A532,MATCH(U$3,TQoL_Indexes!$B$8:$AK$8,0)),"")</f>
        <v/>
      </c>
      <c r="V532" s="86" t="str">
        <f>IFERROR(INDEX(DB_Typologies!$D$4:$AP$1445,MATCH($A$3,DB_Typologies!$AQ$4:$AQ$1445,0)+$A532,MATCH(V$3,TQoL_Indexes!$B$8:$AK$8,0)),"")</f>
        <v/>
      </c>
      <c r="W532" s="86" t="str">
        <f>IFERROR(INDEX(DB_Typologies!$D$4:$AP$1445,MATCH($A$3,DB_Typologies!$AQ$4:$AQ$1445,0)+$A532,MATCH(W$3,TQoL_Indexes!$B$8:$AK$8,0)),"")</f>
        <v/>
      </c>
      <c r="X532" s="86" t="str">
        <f>IFERROR(INDEX(DB_Typologies!$D$4:$AP$1445,MATCH($A$3,DB_Typologies!$AQ$4:$AQ$1445,0)+$A532,MATCH(X$3,TQoL_Indexes!$B$8:$AK$8,0)),"")</f>
        <v/>
      </c>
      <c r="Y532" s="86" t="str">
        <f>IFERROR(INDEX(DB_Typologies!$D$4:$AP$1445,MATCH($A$3,DB_Typologies!$AQ$4:$AQ$1445,0)+$A532,MATCH(Y$3,TQoL_Indexes!$B$8:$AK$8,0)),"")</f>
        <v/>
      </c>
      <c r="Z532" s="86" t="str">
        <f>IFERROR(INDEX(DB_Typologies!$D$4:$AP$1445,MATCH($A$3,DB_Typologies!$AQ$4:$AQ$1445,0)+$A532,MATCH(Z$3,TQoL_Indexes!$B$8:$AK$8,0)),"")</f>
        <v/>
      </c>
      <c r="AA532" s="86" t="str">
        <f>IFERROR(INDEX(DB_Typologies!$D$4:$AP$1445,MATCH($A$3,DB_Typologies!$AQ$4:$AQ$1445,0)+$A532,MATCH(AA$3,TQoL_Indexes!$B$8:$AK$8,0)),"")</f>
        <v/>
      </c>
      <c r="AB532" s="86" t="str">
        <f>IFERROR(INDEX(DB_Typologies!$D$4:$AP$1445,MATCH($A$3,DB_Typologies!$AQ$4:$AQ$1445,0)+$A532,MATCH(AB$3,TQoL_Indexes!$B$8:$AK$8,0)),"")</f>
        <v/>
      </c>
      <c r="AC532" s="86" t="str">
        <f>IFERROR(INDEX(DB_Typologies!$D$4:$AP$1445,MATCH($A$3,DB_Typologies!$AQ$4:$AQ$1445,0)+$A532,MATCH(AC$3,TQoL_Indexes!$B$8:$AK$8,0)),"")</f>
        <v/>
      </c>
      <c r="AD532" s="86" t="str">
        <f>IFERROR(INDEX(DB_Typologies!$D$4:$AP$1445,MATCH($A$3,DB_Typologies!$AQ$4:$AQ$1445,0)+$A532,MATCH(AD$3,TQoL_Indexes!$B$8:$AK$8,0)),"")</f>
        <v/>
      </c>
      <c r="AE532" s="86" t="str">
        <f>IFERROR(INDEX(DB_Typologies!$D$4:$AP$1445,MATCH($A$3,DB_Typologies!$AQ$4:$AQ$1445,0)+$A532,MATCH(AE$3,TQoL_Indexes!$B$8:$AK$8,0)),"")</f>
        <v/>
      </c>
      <c r="AF532" s="86" t="str">
        <f>IFERROR(INDEX(DB_Typologies!$D$4:$AP$1445,MATCH($A$3,DB_Typologies!$AQ$4:$AQ$1445,0)+$A532,MATCH(AF$3,TQoL_Indexes!$B$8:$AK$8,0)),"")</f>
        <v/>
      </c>
      <c r="AG532" s="86" t="str">
        <f>IFERROR(INDEX(DB_Typologies!$D$4:$AP$1445,MATCH($A$3,DB_Typologies!$AQ$4:$AQ$1445,0)+$A532,MATCH(AG$3,TQoL_Indexes!$B$8:$AK$8,0)),"")</f>
        <v/>
      </c>
      <c r="AH532" s="86" t="str">
        <f>IFERROR(INDEX(DB_Typologies!$D$4:$AP$1445,MATCH($A$3,DB_Typologies!$AQ$4:$AQ$1445,0)+$A532,MATCH(AH$3,TQoL_Indexes!$B$8:$AK$8,0)),"")</f>
        <v/>
      </c>
      <c r="AI532" s="86" t="str">
        <f>IFERROR(INDEX(DB_Typologies!$D$4:$AP$1445,MATCH($A$3,DB_Typologies!$AQ$4:$AQ$1445,0)+$A532,MATCH(AI$3,TQoL_Indexes!$B$8:$AK$8,0)),"")</f>
        <v/>
      </c>
      <c r="AJ532" s="86" t="str">
        <f>IFERROR(INDEX(DB_Typologies!$D$4:$AP$1445,MATCH($A$3,DB_Typologies!$AQ$4:$AQ$1445,0)+$A532,MATCH(AJ$3,TQoL_Indexes!$B$8:$AK$8,0)),"")</f>
        <v/>
      </c>
      <c r="AK532" s="86" t="str">
        <f>IFERROR(INDEX(DB_Typologies!$D$4:$AP$1445,MATCH($A$3,DB_Typologies!$AQ$4:$AQ$1445,0)+$A532,MATCH(AK$3,TQoL_Indexes!$B$8:$AK$8,0)),"")</f>
        <v/>
      </c>
      <c r="AL532" s="86" t="str">
        <f>IFERROR(INDEX(DB_Typologies!$D$4:$AP$1445,MATCH($A$3,DB_Typologies!$AQ$4:$AQ$1445,0)+$A532,MATCH(AL$3,TQoL_Indexes!$B$8:$AK$8,0)),"")</f>
        <v/>
      </c>
      <c r="AM532" s="87" t="str">
        <f>IFERROR(INDEX(DB_Typologies!$D$4:$AP$1445,MATCH($A$3,DB_Typologies!$AQ$4:$AQ$1445,0)+$A532,MATCH(AM$3,TQoL_Indexes!$B$8:$AK$8,0)),"")</f>
        <v/>
      </c>
    </row>
    <row r="533" spans="1:39">
      <c r="A533" s="58" t="str">
        <f>IFERROR(IF(A532+1&lt;COUNTIF(DB_Typologies!$AQ$4:$AQ$1445,$A$3),A532+1,""),"")</f>
        <v/>
      </c>
      <c r="B533" s="120" t="str">
        <f>IFERROR(INDEX(DB_Typologies!$D$4:$AP$1445,MATCH($A$3,DB_Typologies!$AQ$4:$AQ$1445,0)+$A533,MATCH(B$3,TQoL_Indexes!$B$8:$AK$8,0)),"")</f>
        <v/>
      </c>
      <c r="C533" s="86" t="str">
        <f>IFERROR(INDEX(DB_Typologies!$D$4:$AP$1445,MATCH($A$3,DB_Typologies!$AQ$4:$AQ$1445,0)+$A533,MATCH(C$3,TQoL_Indexes!$B$8:$AK$8,0)),"")</f>
        <v/>
      </c>
      <c r="D533" s="87" t="str">
        <f>IFERROR(INDEX(DB_Typologies!$D$4:$AP$1445,MATCH($A$3,DB_Typologies!$AQ$4:$AQ$1445,0)+$A533,MATCH(D$3,TQoL_Indexes!$B$8:$AK$8,0)),"")</f>
        <v/>
      </c>
      <c r="E533" s="86" t="str">
        <f>IFERROR(INDEX(DB_Typologies!$D$4:$AP$1445,MATCH($A$3,DB_Typologies!$AQ$4:$AQ$1445,0)+$A533,MATCH(E$3,TQoL_Indexes!$B$8:$AK$8,0)),"")</f>
        <v/>
      </c>
      <c r="F533" s="86" t="str">
        <f>IFERROR(INDEX(DB_Typologies!$D$4:$AP$1445,MATCH($A$3,DB_Typologies!$AQ$4:$AQ$1445,0)+$A533,MATCH(F$3,TQoL_Indexes!$B$8:$AK$8,0)),"")</f>
        <v/>
      </c>
      <c r="G533" s="86" t="str">
        <f>IFERROR(INDEX(DB_Typologies!$D$4:$AP$1445,MATCH($A$3,DB_Typologies!$AQ$4:$AQ$1445,0)+$A533,MATCH(G$3,TQoL_Indexes!$B$8:$AK$8,0)),"")</f>
        <v/>
      </c>
      <c r="H533" s="86" t="str">
        <f>IFERROR(INDEX(DB_Typologies!$D$4:$AP$1445,MATCH($A$3,DB_Typologies!$AQ$4:$AQ$1445,0)+$A533,MATCH(H$3,TQoL_Indexes!$B$8:$AK$8,0)),"")</f>
        <v/>
      </c>
      <c r="I533" s="86" t="str">
        <f>IFERROR(INDEX(DB_Typologies!$D$4:$AP$1445,MATCH($A$3,DB_Typologies!$AQ$4:$AQ$1445,0)+$A533,MATCH(I$3,TQoL_Indexes!$B$8:$AK$8,0)),"")</f>
        <v/>
      </c>
      <c r="J533" s="86" t="str">
        <f>IFERROR(INDEX(DB_Typologies!$D$4:$AP$1445,MATCH($A$3,DB_Typologies!$AQ$4:$AQ$1445,0)+$A533,MATCH(J$3,TQoL_Indexes!$B$8:$AK$8,0)),"")</f>
        <v/>
      </c>
      <c r="K533" s="86" t="str">
        <f>IFERROR(INDEX(DB_Typologies!$D$4:$AP$1445,MATCH($A$3,DB_Typologies!$AQ$4:$AQ$1445,0)+$A533,MATCH(K$3,TQoL_Indexes!$B$8:$AK$8,0)),"")</f>
        <v/>
      </c>
      <c r="L533" s="86" t="str">
        <f>IFERROR(INDEX(DB_Typologies!$D$4:$AP$1445,MATCH($A$3,DB_Typologies!$AQ$4:$AQ$1445,0)+$A533,MATCH(L$3,TQoL_Indexes!$B$8:$AK$8,0)),"")</f>
        <v/>
      </c>
      <c r="M533" s="86" t="str">
        <f>IFERROR(INDEX(DB_Typologies!$D$4:$AP$1445,MATCH($A$3,DB_Typologies!$AQ$4:$AQ$1445,0)+$A533,MATCH(M$3,TQoL_Indexes!$B$8:$AK$8,0)),"")</f>
        <v/>
      </c>
      <c r="N533" s="86" t="str">
        <f>IFERROR(INDEX(DB_Typologies!$D$4:$AP$1445,MATCH($A$3,DB_Typologies!$AQ$4:$AQ$1445,0)+$A533,MATCH(N$3,TQoL_Indexes!$B$8:$AK$8,0)),"")</f>
        <v/>
      </c>
      <c r="O533" s="86" t="str">
        <f>IFERROR(INDEX(DB_Typologies!$D$4:$AP$1445,MATCH($A$3,DB_Typologies!$AQ$4:$AQ$1445,0)+$A533,MATCH(O$3,TQoL_Indexes!$B$8:$AK$8,0)),"")</f>
        <v/>
      </c>
      <c r="P533" s="86" t="str">
        <f>IFERROR(INDEX(DB_Typologies!$D$4:$AP$1445,MATCH($A$3,DB_Typologies!$AQ$4:$AQ$1445,0)+$A533,MATCH(P$3,TQoL_Indexes!$B$8:$AK$8,0)),"")</f>
        <v/>
      </c>
      <c r="Q533" s="86" t="str">
        <f>IFERROR(INDEX(DB_Typologies!$D$4:$AP$1445,MATCH($A$3,DB_Typologies!$AQ$4:$AQ$1445,0)+$A533,MATCH(Q$3,TQoL_Indexes!$B$8:$AK$8,0)),"")</f>
        <v/>
      </c>
      <c r="R533" s="86" t="str">
        <f>IFERROR(INDEX(DB_Typologies!$D$4:$AP$1445,MATCH($A$3,DB_Typologies!$AQ$4:$AQ$1445,0)+$A533,MATCH(R$3,TQoL_Indexes!$B$8:$AK$8,0)),"")</f>
        <v/>
      </c>
      <c r="S533" s="86" t="str">
        <f>IFERROR(INDEX(DB_Typologies!$D$4:$AP$1445,MATCH($A$3,DB_Typologies!$AQ$4:$AQ$1445,0)+$A533,MATCH(S$3,TQoL_Indexes!$B$8:$AK$8,0)),"")</f>
        <v/>
      </c>
      <c r="T533" s="86" t="str">
        <f>IFERROR(INDEX(DB_Typologies!$D$4:$AP$1445,MATCH($A$3,DB_Typologies!$AQ$4:$AQ$1445,0)+$A533,MATCH(T$3,TQoL_Indexes!$B$8:$AK$8,0)),"")</f>
        <v/>
      </c>
      <c r="U533" s="86" t="str">
        <f>IFERROR(INDEX(DB_Typologies!$D$4:$AP$1445,MATCH($A$3,DB_Typologies!$AQ$4:$AQ$1445,0)+$A533,MATCH(U$3,TQoL_Indexes!$B$8:$AK$8,0)),"")</f>
        <v/>
      </c>
      <c r="V533" s="86" t="str">
        <f>IFERROR(INDEX(DB_Typologies!$D$4:$AP$1445,MATCH($A$3,DB_Typologies!$AQ$4:$AQ$1445,0)+$A533,MATCH(V$3,TQoL_Indexes!$B$8:$AK$8,0)),"")</f>
        <v/>
      </c>
      <c r="W533" s="86" t="str">
        <f>IFERROR(INDEX(DB_Typologies!$D$4:$AP$1445,MATCH($A$3,DB_Typologies!$AQ$4:$AQ$1445,0)+$A533,MATCH(W$3,TQoL_Indexes!$B$8:$AK$8,0)),"")</f>
        <v/>
      </c>
      <c r="X533" s="86" t="str">
        <f>IFERROR(INDEX(DB_Typologies!$D$4:$AP$1445,MATCH($A$3,DB_Typologies!$AQ$4:$AQ$1445,0)+$A533,MATCH(X$3,TQoL_Indexes!$B$8:$AK$8,0)),"")</f>
        <v/>
      </c>
      <c r="Y533" s="86" t="str">
        <f>IFERROR(INDEX(DB_Typologies!$D$4:$AP$1445,MATCH($A$3,DB_Typologies!$AQ$4:$AQ$1445,0)+$A533,MATCH(Y$3,TQoL_Indexes!$B$8:$AK$8,0)),"")</f>
        <v/>
      </c>
      <c r="Z533" s="86" t="str">
        <f>IFERROR(INDEX(DB_Typologies!$D$4:$AP$1445,MATCH($A$3,DB_Typologies!$AQ$4:$AQ$1445,0)+$A533,MATCH(Z$3,TQoL_Indexes!$B$8:$AK$8,0)),"")</f>
        <v/>
      </c>
      <c r="AA533" s="86" t="str">
        <f>IFERROR(INDEX(DB_Typologies!$D$4:$AP$1445,MATCH($A$3,DB_Typologies!$AQ$4:$AQ$1445,0)+$A533,MATCH(AA$3,TQoL_Indexes!$B$8:$AK$8,0)),"")</f>
        <v/>
      </c>
      <c r="AB533" s="86" t="str">
        <f>IFERROR(INDEX(DB_Typologies!$D$4:$AP$1445,MATCH($A$3,DB_Typologies!$AQ$4:$AQ$1445,0)+$A533,MATCH(AB$3,TQoL_Indexes!$B$8:$AK$8,0)),"")</f>
        <v/>
      </c>
      <c r="AC533" s="86" t="str">
        <f>IFERROR(INDEX(DB_Typologies!$D$4:$AP$1445,MATCH($A$3,DB_Typologies!$AQ$4:$AQ$1445,0)+$A533,MATCH(AC$3,TQoL_Indexes!$B$8:$AK$8,0)),"")</f>
        <v/>
      </c>
      <c r="AD533" s="86" t="str">
        <f>IFERROR(INDEX(DB_Typologies!$D$4:$AP$1445,MATCH($A$3,DB_Typologies!$AQ$4:$AQ$1445,0)+$A533,MATCH(AD$3,TQoL_Indexes!$B$8:$AK$8,0)),"")</f>
        <v/>
      </c>
      <c r="AE533" s="86" t="str">
        <f>IFERROR(INDEX(DB_Typologies!$D$4:$AP$1445,MATCH($A$3,DB_Typologies!$AQ$4:$AQ$1445,0)+$A533,MATCH(AE$3,TQoL_Indexes!$B$8:$AK$8,0)),"")</f>
        <v/>
      </c>
      <c r="AF533" s="86" t="str">
        <f>IFERROR(INDEX(DB_Typologies!$D$4:$AP$1445,MATCH($A$3,DB_Typologies!$AQ$4:$AQ$1445,0)+$A533,MATCH(AF$3,TQoL_Indexes!$B$8:$AK$8,0)),"")</f>
        <v/>
      </c>
      <c r="AG533" s="86" t="str">
        <f>IFERROR(INDEX(DB_Typologies!$D$4:$AP$1445,MATCH($A$3,DB_Typologies!$AQ$4:$AQ$1445,0)+$A533,MATCH(AG$3,TQoL_Indexes!$B$8:$AK$8,0)),"")</f>
        <v/>
      </c>
      <c r="AH533" s="86" t="str">
        <f>IFERROR(INDEX(DB_Typologies!$D$4:$AP$1445,MATCH($A$3,DB_Typologies!$AQ$4:$AQ$1445,0)+$A533,MATCH(AH$3,TQoL_Indexes!$B$8:$AK$8,0)),"")</f>
        <v/>
      </c>
      <c r="AI533" s="86" t="str">
        <f>IFERROR(INDEX(DB_Typologies!$D$4:$AP$1445,MATCH($A$3,DB_Typologies!$AQ$4:$AQ$1445,0)+$A533,MATCH(AI$3,TQoL_Indexes!$B$8:$AK$8,0)),"")</f>
        <v/>
      </c>
      <c r="AJ533" s="86" t="str">
        <f>IFERROR(INDEX(DB_Typologies!$D$4:$AP$1445,MATCH($A$3,DB_Typologies!$AQ$4:$AQ$1445,0)+$A533,MATCH(AJ$3,TQoL_Indexes!$B$8:$AK$8,0)),"")</f>
        <v/>
      </c>
      <c r="AK533" s="86" t="str">
        <f>IFERROR(INDEX(DB_Typologies!$D$4:$AP$1445,MATCH($A$3,DB_Typologies!$AQ$4:$AQ$1445,0)+$A533,MATCH(AK$3,TQoL_Indexes!$B$8:$AK$8,0)),"")</f>
        <v/>
      </c>
      <c r="AL533" s="86" t="str">
        <f>IFERROR(INDEX(DB_Typologies!$D$4:$AP$1445,MATCH($A$3,DB_Typologies!$AQ$4:$AQ$1445,0)+$A533,MATCH(AL$3,TQoL_Indexes!$B$8:$AK$8,0)),"")</f>
        <v/>
      </c>
      <c r="AM533" s="87" t="str">
        <f>IFERROR(INDEX(DB_Typologies!$D$4:$AP$1445,MATCH($A$3,DB_Typologies!$AQ$4:$AQ$1445,0)+$A533,MATCH(AM$3,TQoL_Indexes!$B$8:$AK$8,0)),"")</f>
        <v/>
      </c>
    </row>
    <row r="534" spans="1:39">
      <c r="A534" s="58" t="str">
        <f>IFERROR(IF(A533+1&lt;COUNTIF(DB_Typologies!$AQ$4:$AQ$1445,$A$3),A533+1,""),"")</f>
        <v/>
      </c>
      <c r="B534" s="120" t="str">
        <f>IFERROR(INDEX(DB_Typologies!$D$4:$AP$1445,MATCH($A$3,DB_Typologies!$AQ$4:$AQ$1445,0)+$A534,MATCH(B$3,TQoL_Indexes!$B$8:$AK$8,0)),"")</f>
        <v/>
      </c>
      <c r="C534" s="86" t="str">
        <f>IFERROR(INDEX(DB_Typologies!$D$4:$AP$1445,MATCH($A$3,DB_Typologies!$AQ$4:$AQ$1445,0)+$A534,MATCH(C$3,TQoL_Indexes!$B$8:$AK$8,0)),"")</f>
        <v/>
      </c>
      <c r="D534" s="87" t="str">
        <f>IFERROR(INDEX(DB_Typologies!$D$4:$AP$1445,MATCH($A$3,DB_Typologies!$AQ$4:$AQ$1445,0)+$A534,MATCH(D$3,TQoL_Indexes!$B$8:$AK$8,0)),"")</f>
        <v/>
      </c>
      <c r="E534" s="86" t="str">
        <f>IFERROR(INDEX(DB_Typologies!$D$4:$AP$1445,MATCH($A$3,DB_Typologies!$AQ$4:$AQ$1445,0)+$A534,MATCH(E$3,TQoL_Indexes!$B$8:$AK$8,0)),"")</f>
        <v/>
      </c>
      <c r="F534" s="86" t="str">
        <f>IFERROR(INDEX(DB_Typologies!$D$4:$AP$1445,MATCH($A$3,DB_Typologies!$AQ$4:$AQ$1445,0)+$A534,MATCH(F$3,TQoL_Indexes!$B$8:$AK$8,0)),"")</f>
        <v/>
      </c>
      <c r="G534" s="86" t="str">
        <f>IFERROR(INDEX(DB_Typologies!$D$4:$AP$1445,MATCH($A$3,DB_Typologies!$AQ$4:$AQ$1445,0)+$A534,MATCH(G$3,TQoL_Indexes!$B$8:$AK$8,0)),"")</f>
        <v/>
      </c>
      <c r="H534" s="86" t="str">
        <f>IFERROR(INDEX(DB_Typologies!$D$4:$AP$1445,MATCH($A$3,DB_Typologies!$AQ$4:$AQ$1445,0)+$A534,MATCH(H$3,TQoL_Indexes!$B$8:$AK$8,0)),"")</f>
        <v/>
      </c>
      <c r="I534" s="86" t="str">
        <f>IFERROR(INDEX(DB_Typologies!$D$4:$AP$1445,MATCH($A$3,DB_Typologies!$AQ$4:$AQ$1445,0)+$A534,MATCH(I$3,TQoL_Indexes!$B$8:$AK$8,0)),"")</f>
        <v/>
      </c>
      <c r="J534" s="86" t="str">
        <f>IFERROR(INDEX(DB_Typologies!$D$4:$AP$1445,MATCH($A$3,DB_Typologies!$AQ$4:$AQ$1445,0)+$A534,MATCH(J$3,TQoL_Indexes!$B$8:$AK$8,0)),"")</f>
        <v/>
      </c>
      <c r="K534" s="86" t="str">
        <f>IFERROR(INDEX(DB_Typologies!$D$4:$AP$1445,MATCH($A$3,DB_Typologies!$AQ$4:$AQ$1445,0)+$A534,MATCH(K$3,TQoL_Indexes!$B$8:$AK$8,0)),"")</f>
        <v/>
      </c>
      <c r="L534" s="86" t="str">
        <f>IFERROR(INDEX(DB_Typologies!$D$4:$AP$1445,MATCH($A$3,DB_Typologies!$AQ$4:$AQ$1445,0)+$A534,MATCH(L$3,TQoL_Indexes!$B$8:$AK$8,0)),"")</f>
        <v/>
      </c>
      <c r="M534" s="86" t="str">
        <f>IFERROR(INDEX(DB_Typologies!$D$4:$AP$1445,MATCH($A$3,DB_Typologies!$AQ$4:$AQ$1445,0)+$A534,MATCH(M$3,TQoL_Indexes!$B$8:$AK$8,0)),"")</f>
        <v/>
      </c>
      <c r="N534" s="86" t="str">
        <f>IFERROR(INDEX(DB_Typologies!$D$4:$AP$1445,MATCH($A$3,DB_Typologies!$AQ$4:$AQ$1445,0)+$A534,MATCH(N$3,TQoL_Indexes!$B$8:$AK$8,0)),"")</f>
        <v/>
      </c>
      <c r="O534" s="86" t="str">
        <f>IFERROR(INDEX(DB_Typologies!$D$4:$AP$1445,MATCH($A$3,DB_Typologies!$AQ$4:$AQ$1445,0)+$A534,MATCH(O$3,TQoL_Indexes!$B$8:$AK$8,0)),"")</f>
        <v/>
      </c>
      <c r="P534" s="86" t="str">
        <f>IFERROR(INDEX(DB_Typologies!$D$4:$AP$1445,MATCH($A$3,DB_Typologies!$AQ$4:$AQ$1445,0)+$A534,MATCH(P$3,TQoL_Indexes!$B$8:$AK$8,0)),"")</f>
        <v/>
      </c>
      <c r="Q534" s="86" t="str">
        <f>IFERROR(INDEX(DB_Typologies!$D$4:$AP$1445,MATCH($A$3,DB_Typologies!$AQ$4:$AQ$1445,0)+$A534,MATCH(Q$3,TQoL_Indexes!$B$8:$AK$8,0)),"")</f>
        <v/>
      </c>
      <c r="R534" s="86" t="str">
        <f>IFERROR(INDEX(DB_Typologies!$D$4:$AP$1445,MATCH($A$3,DB_Typologies!$AQ$4:$AQ$1445,0)+$A534,MATCH(R$3,TQoL_Indexes!$B$8:$AK$8,0)),"")</f>
        <v/>
      </c>
      <c r="S534" s="86" t="str">
        <f>IFERROR(INDEX(DB_Typologies!$D$4:$AP$1445,MATCH($A$3,DB_Typologies!$AQ$4:$AQ$1445,0)+$A534,MATCH(S$3,TQoL_Indexes!$B$8:$AK$8,0)),"")</f>
        <v/>
      </c>
      <c r="T534" s="86" t="str">
        <f>IFERROR(INDEX(DB_Typologies!$D$4:$AP$1445,MATCH($A$3,DB_Typologies!$AQ$4:$AQ$1445,0)+$A534,MATCH(T$3,TQoL_Indexes!$B$8:$AK$8,0)),"")</f>
        <v/>
      </c>
      <c r="U534" s="86" t="str">
        <f>IFERROR(INDEX(DB_Typologies!$D$4:$AP$1445,MATCH($A$3,DB_Typologies!$AQ$4:$AQ$1445,0)+$A534,MATCH(U$3,TQoL_Indexes!$B$8:$AK$8,0)),"")</f>
        <v/>
      </c>
      <c r="V534" s="86" t="str">
        <f>IFERROR(INDEX(DB_Typologies!$D$4:$AP$1445,MATCH($A$3,DB_Typologies!$AQ$4:$AQ$1445,0)+$A534,MATCH(V$3,TQoL_Indexes!$B$8:$AK$8,0)),"")</f>
        <v/>
      </c>
      <c r="W534" s="86" t="str">
        <f>IFERROR(INDEX(DB_Typologies!$D$4:$AP$1445,MATCH($A$3,DB_Typologies!$AQ$4:$AQ$1445,0)+$A534,MATCH(W$3,TQoL_Indexes!$B$8:$AK$8,0)),"")</f>
        <v/>
      </c>
      <c r="X534" s="86" t="str">
        <f>IFERROR(INDEX(DB_Typologies!$D$4:$AP$1445,MATCH($A$3,DB_Typologies!$AQ$4:$AQ$1445,0)+$A534,MATCH(X$3,TQoL_Indexes!$B$8:$AK$8,0)),"")</f>
        <v/>
      </c>
      <c r="Y534" s="86" t="str">
        <f>IFERROR(INDEX(DB_Typologies!$D$4:$AP$1445,MATCH($A$3,DB_Typologies!$AQ$4:$AQ$1445,0)+$A534,MATCH(Y$3,TQoL_Indexes!$B$8:$AK$8,0)),"")</f>
        <v/>
      </c>
      <c r="Z534" s="86" t="str">
        <f>IFERROR(INDEX(DB_Typologies!$D$4:$AP$1445,MATCH($A$3,DB_Typologies!$AQ$4:$AQ$1445,0)+$A534,MATCH(Z$3,TQoL_Indexes!$B$8:$AK$8,0)),"")</f>
        <v/>
      </c>
      <c r="AA534" s="86" t="str">
        <f>IFERROR(INDEX(DB_Typologies!$D$4:$AP$1445,MATCH($A$3,DB_Typologies!$AQ$4:$AQ$1445,0)+$A534,MATCH(AA$3,TQoL_Indexes!$B$8:$AK$8,0)),"")</f>
        <v/>
      </c>
      <c r="AB534" s="86" t="str">
        <f>IFERROR(INDEX(DB_Typologies!$D$4:$AP$1445,MATCH($A$3,DB_Typologies!$AQ$4:$AQ$1445,0)+$A534,MATCH(AB$3,TQoL_Indexes!$B$8:$AK$8,0)),"")</f>
        <v/>
      </c>
      <c r="AC534" s="86" t="str">
        <f>IFERROR(INDEX(DB_Typologies!$D$4:$AP$1445,MATCH($A$3,DB_Typologies!$AQ$4:$AQ$1445,0)+$A534,MATCH(AC$3,TQoL_Indexes!$B$8:$AK$8,0)),"")</f>
        <v/>
      </c>
      <c r="AD534" s="86" t="str">
        <f>IFERROR(INDEX(DB_Typologies!$D$4:$AP$1445,MATCH($A$3,DB_Typologies!$AQ$4:$AQ$1445,0)+$A534,MATCH(AD$3,TQoL_Indexes!$B$8:$AK$8,0)),"")</f>
        <v/>
      </c>
      <c r="AE534" s="86" t="str">
        <f>IFERROR(INDEX(DB_Typologies!$D$4:$AP$1445,MATCH($A$3,DB_Typologies!$AQ$4:$AQ$1445,0)+$A534,MATCH(AE$3,TQoL_Indexes!$B$8:$AK$8,0)),"")</f>
        <v/>
      </c>
      <c r="AF534" s="86" t="str">
        <f>IFERROR(INDEX(DB_Typologies!$D$4:$AP$1445,MATCH($A$3,DB_Typologies!$AQ$4:$AQ$1445,0)+$A534,MATCH(AF$3,TQoL_Indexes!$B$8:$AK$8,0)),"")</f>
        <v/>
      </c>
      <c r="AG534" s="86" t="str">
        <f>IFERROR(INDEX(DB_Typologies!$D$4:$AP$1445,MATCH($A$3,DB_Typologies!$AQ$4:$AQ$1445,0)+$A534,MATCH(AG$3,TQoL_Indexes!$B$8:$AK$8,0)),"")</f>
        <v/>
      </c>
      <c r="AH534" s="86" t="str">
        <f>IFERROR(INDEX(DB_Typologies!$D$4:$AP$1445,MATCH($A$3,DB_Typologies!$AQ$4:$AQ$1445,0)+$A534,MATCH(AH$3,TQoL_Indexes!$B$8:$AK$8,0)),"")</f>
        <v/>
      </c>
      <c r="AI534" s="86" t="str">
        <f>IFERROR(INDEX(DB_Typologies!$D$4:$AP$1445,MATCH($A$3,DB_Typologies!$AQ$4:$AQ$1445,0)+$A534,MATCH(AI$3,TQoL_Indexes!$B$8:$AK$8,0)),"")</f>
        <v/>
      </c>
      <c r="AJ534" s="86" t="str">
        <f>IFERROR(INDEX(DB_Typologies!$D$4:$AP$1445,MATCH($A$3,DB_Typologies!$AQ$4:$AQ$1445,0)+$A534,MATCH(AJ$3,TQoL_Indexes!$B$8:$AK$8,0)),"")</f>
        <v/>
      </c>
      <c r="AK534" s="86" t="str">
        <f>IFERROR(INDEX(DB_Typologies!$D$4:$AP$1445,MATCH($A$3,DB_Typologies!$AQ$4:$AQ$1445,0)+$A534,MATCH(AK$3,TQoL_Indexes!$B$8:$AK$8,0)),"")</f>
        <v/>
      </c>
      <c r="AL534" s="86" t="str">
        <f>IFERROR(INDEX(DB_Typologies!$D$4:$AP$1445,MATCH($A$3,DB_Typologies!$AQ$4:$AQ$1445,0)+$A534,MATCH(AL$3,TQoL_Indexes!$B$8:$AK$8,0)),"")</f>
        <v/>
      </c>
      <c r="AM534" s="87" t="str">
        <f>IFERROR(INDEX(DB_Typologies!$D$4:$AP$1445,MATCH($A$3,DB_Typologies!$AQ$4:$AQ$1445,0)+$A534,MATCH(AM$3,TQoL_Indexes!$B$8:$AK$8,0)),"")</f>
        <v/>
      </c>
    </row>
    <row r="535" spans="1:39">
      <c r="A535" s="58" t="str">
        <f>IFERROR(IF(A534+1&lt;COUNTIF(DB_Typologies!$AQ$4:$AQ$1445,$A$3),A534+1,""),"")</f>
        <v/>
      </c>
      <c r="B535" s="120" t="str">
        <f>IFERROR(INDEX(DB_Typologies!$D$4:$AP$1445,MATCH($A$3,DB_Typologies!$AQ$4:$AQ$1445,0)+$A535,MATCH(B$3,TQoL_Indexes!$B$8:$AK$8,0)),"")</f>
        <v/>
      </c>
      <c r="C535" s="86" t="str">
        <f>IFERROR(INDEX(DB_Typologies!$D$4:$AP$1445,MATCH($A$3,DB_Typologies!$AQ$4:$AQ$1445,0)+$A535,MATCH(C$3,TQoL_Indexes!$B$8:$AK$8,0)),"")</f>
        <v/>
      </c>
      <c r="D535" s="87" t="str">
        <f>IFERROR(INDEX(DB_Typologies!$D$4:$AP$1445,MATCH($A$3,DB_Typologies!$AQ$4:$AQ$1445,0)+$A535,MATCH(D$3,TQoL_Indexes!$B$8:$AK$8,0)),"")</f>
        <v/>
      </c>
      <c r="E535" s="86" t="str">
        <f>IFERROR(INDEX(DB_Typologies!$D$4:$AP$1445,MATCH($A$3,DB_Typologies!$AQ$4:$AQ$1445,0)+$A535,MATCH(E$3,TQoL_Indexes!$B$8:$AK$8,0)),"")</f>
        <v/>
      </c>
      <c r="F535" s="86" t="str">
        <f>IFERROR(INDEX(DB_Typologies!$D$4:$AP$1445,MATCH($A$3,DB_Typologies!$AQ$4:$AQ$1445,0)+$A535,MATCH(F$3,TQoL_Indexes!$B$8:$AK$8,0)),"")</f>
        <v/>
      </c>
      <c r="G535" s="86" t="str">
        <f>IFERROR(INDEX(DB_Typologies!$D$4:$AP$1445,MATCH($A$3,DB_Typologies!$AQ$4:$AQ$1445,0)+$A535,MATCH(G$3,TQoL_Indexes!$B$8:$AK$8,0)),"")</f>
        <v/>
      </c>
      <c r="H535" s="86" t="str">
        <f>IFERROR(INDEX(DB_Typologies!$D$4:$AP$1445,MATCH($A$3,DB_Typologies!$AQ$4:$AQ$1445,0)+$A535,MATCH(H$3,TQoL_Indexes!$B$8:$AK$8,0)),"")</f>
        <v/>
      </c>
      <c r="I535" s="86" t="str">
        <f>IFERROR(INDEX(DB_Typologies!$D$4:$AP$1445,MATCH($A$3,DB_Typologies!$AQ$4:$AQ$1445,0)+$A535,MATCH(I$3,TQoL_Indexes!$B$8:$AK$8,0)),"")</f>
        <v/>
      </c>
      <c r="J535" s="86" t="str">
        <f>IFERROR(INDEX(DB_Typologies!$D$4:$AP$1445,MATCH($A$3,DB_Typologies!$AQ$4:$AQ$1445,0)+$A535,MATCH(J$3,TQoL_Indexes!$B$8:$AK$8,0)),"")</f>
        <v/>
      </c>
      <c r="K535" s="86" t="str">
        <f>IFERROR(INDEX(DB_Typologies!$D$4:$AP$1445,MATCH($A$3,DB_Typologies!$AQ$4:$AQ$1445,0)+$A535,MATCH(K$3,TQoL_Indexes!$B$8:$AK$8,0)),"")</f>
        <v/>
      </c>
      <c r="L535" s="86" t="str">
        <f>IFERROR(INDEX(DB_Typologies!$D$4:$AP$1445,MATCH($A$3,DB_Typologies!$AQ$4:$AQ$1445,0)+$A535,MATCH(L$3,TQoL_Indexes!$B$8:$AK$8,0)),"")</f>
        <v/>
      </c>
      <c r="M535" s="86" t="str">
        <f>IFERROR(INDEX(DB_Typologies!$D$4:$AP$1445,MATCH($A$3,DB_Typologies!$AQ$4:$AQ$1445,0)+$A535,MATCH(M$3,TQoL_Indexes!$B$8:$AK$8,0)),"")</f>
        <v/>
      </c>
      <c r="N535" s="86" t="str">
        <f>IFERROR(INDEX(DB_Typologies!$D$4:$AP$1445,MATCH($A$3,DB_Typologies!$AQ$4:$AQ$1445,0)+$A535,MATCH(N$3,TQoL_Indexes!$B$8:$AK$8,0)),"")</f>
        <v/>
      </c>
      <c r="O535" s="86" t="str">
        <f>IFERROR(INDEX(DB_Typologies!$D$4:$AP$1445,MATCH($A$3,DB_Typologies!$AQ$4:$AQ$1445,0)+$A535,MATCH(O$3,TQoL_Indexes!$B$8:$AK$8,0)),"")</f>
        <v/>
      </c>
      <c r="P535" s="86" t="str">
        <f>IFERROR(INDEX(DB_Typologies!$D$4:$AP$1445,MATCH($A$3,DB_Typologies!$AQ$4:$AQ$1445,0)+$A535,MATCH(P$3,TQoL_Indexes!$B$8:$AK$8,0)),"")</f>
        <v/>
      </c>
      <c r="Q535" s="86" t="str">
        <f>IFERROR(INDEX(DB_Typologies!$D$4:$AP$1445,MATCH($A$3,DB_Typologies!$AQ$4:$AQ$1445,0)+$A535,MATCH(Q$3,TQoL_Indexes!$B$8:$AK$8,0)),"")</f>
        <v/>
      </c>
      <c r="R535" s="86" t="str">
        <f>IFERROR(INDEX(DB_Typologies!$D$4:$AP$1445,MATCH($A$3,DB_Typologies!$AQ$4:$AQ$1445,0)+$A535,MATCH(R$3,TQoL_Indexes!$B$8:$AK$8,0)),"")</f>
        <v/>
      </c>
      <c r="S535" s="86" t="str">
        <f>IFERROR(INDEX(DB_Typologies!$D$4:$AP$1445,MATCH($A$3,DB_Typologies!$AQ$4:$AQ$1445,0)+$A535,MATCH(S$3,TQoL_Indexes!$B$8:$AK$8,0)),"")</f>
        <v/>
      </c>
      <c r="T535" s="86" t="str">
        <f>IFERROR(INDEX(DB_Typologies!$D$4:$AP$1445,MATCH($A$3,DB_Typologies!$AQ$4:$AQ$1445,0)+$A535,MATCH(T$3,TQoL_Indexes!$B$8:$AK$8,0)),"")</f>
        <v/>
      </c>
      <c r="U535" s="86" t="str">
        <f>IFERROR(INDEX(DB_Typologies!$D$4:$AP$1445,MATCH($A$3,DB_Typologies!$AQ$4:$AQ$1445,0)+$A535,MATCH(U$3,TQoL_Indexes!$B$8:$AK$8,0)),"")</f>
        <v/>
      </c>
      <c r="V535" s="86" t="str">
        <f>IFERROR(INDEX(DB_Typologies!$D$4:$AP$1445,MATCH($A$3,DB_Typologies!$AQ$4:$AQ$1445,0)+$A535,MATCH(V$3,TQoL_Indexes!$B$8:$AK$8,0)),"")</f>
        <v/>
      </c>
      <c r="W535" s="86" t="str">
        <f>IFERROR(INDEX(DB_Typologies!$D$4:$AP$1445,MATCH($A$3,DB_Typologies!$AQ$4:$AQ$1445,0)+$A535,MATCH(W$3,TQoL_Indexes!$B$8:$AK$8,0)),"")</f>
        <v/>
      </c>
      <c r="X535" s="86" t="str">
        <f>IFERROR(INDEX(DB_Typologies!$D$4:$AP$1445,MATCH($A$3,DB_Typologies!$AQ$4:$AQ$1445,0)+$A535,MATCH(X$3,TQoL_Indexes!$B$8:$AK$8,0)),"")</f>
        <v/>
      </c>
      <c r="Y535" s="86" t="str">
        <f>IFERROR(INDEX(DB_Typologies!$D$4:$AP$1445,MATCH($A$3,DB_Typologies!$AQ$4:$AQ$1445,0)+$A535,MATCH(Y$3,TQoL_Indexes!$B$8:$AK$8,0)),"")</f>
        <v/>
      </c>
      <c r="Z535" s="86" t="str">
        <f>IFERROR(INDEX(DB_Typologies!$D$4:$AP$1445,MATCH($A$3,DB_Typologies!$AQ$4:$AQ$1445,0)+$A535,MATCH(Z$3,TQoL_Indexes!$B$8:$AK$8,0)),"")</f>
        <v/>
      </c>
      <c r="AA535" s="86" t="str">
        <f>IFERROR(INDEX(DB_Typologies!$D$4:$AP$1445,MATCH($A$3,DB_Typologies!$AQ$4:$AQ$1445,0)+$A535,MATCH(AA$3,TQoL_Indexes!$B$8:$AK$8,0)),"")</f>
        <v/>
      </c>
      <c r="AB535" s="86" t="str">
        <f>IFERROR(INDEX(DB_Typologies!$D$4:$AP$1445,MATCH($A$3,DB_Typologies!$AQ$4:$AQ$1445,0)+$A535,MATCH(AB$3,TQoL_Indexes!$B$8:$AK$8,0)),"")</f>
        <v/>
      </c>
      <c r="AC535" s="86" t="str">
        <f>IFERROR(INDEX(DB_Typologies!$D$4:$AP$1445,MATCH($A$3,DB_Typologies!$AQ$4:$AQ$1445,0)+$A535,MATCH(AC$3,TQoL_Indexes!$B$8:$AK$8,0)),"")</f>
        <v/>
      </c>
      <c r="AD535" s="86" t="str">
        <f>IFERROR(INDEX(DB_Typologies!$D$4:$AP$1445,MATCH($A$3,DB_Typologies!$AQ$4:$AQ$1445,0)+$A535,MATCH(AD$3,TQoL_Indexes!$B$8:$AK$8,0)),"")</f>
        <v/>
      </c>
      <c r="AE535" s="86" t="str">
        <f>IFERROR(INDEX(DB_Typologies!$D$4:$AP$1445,MATCH($A$3,DB_Typologies!$AQ$4:$AQ$1445,0)+$A535,MATCH(AE$3,TQoL_Indexes!$B$8:$AK$8,0)),"")</f>
        <v/>
      </c>
      <c r="AF535" s="86" t="str">
        <f>IFERROR(INDEX(DB_Typologies!$D$4:$AP$1445,MATCH($A$3,DB_Typologies!$AQ$4:$AQ$1445,0)+$A535,MATCH(AF$3,TQoL_Indexes!$B$8:$AK$8,0)),"")</f>
        <v/>
      </c>
      <c r="AG535" s="86" t="str">
        <f>IFERROR(INDEX(DB_Typologies!$D$4:$AP$1445,MATCH($A$3,DB_Typologies!$AQ$4:$AQ$1445,0)+$A535,MATCH(AG$3,TQoL_Indexes!$B$8:$AK$8,0)),"")</f>
        <v/>
      </c>
      <c r="AH535" s="86" t="str">
        <f>IFERROR(INDEX(DB_Typologies!$D$4:$AP$1445,MATCH($A$3,DB_Typologies!$AQ$4:$AQ$1445,0)+$A535,MATCH(AH$3,TQoL_Indexes!$B$8:$AK$8,0)),"")</f>
        <v/>
      </c>
      <c r="AI535" s="86" t="str">
        <f>IFERROR(INDEX(DB_Typologies!$D$4:$AP$1445,MATCH($A$3,DB_Typologies!$AQ$4:$AQ$1445,0)+$A535,MATCH(AI$3,TQoL_Indexes!$B$8:$AK$8,0)),"")</f>
        <v/>
      </c>
      <c r="AJ535" s="86" t="str">
        <f>IFERROR(INDEX(DB_Typologies!$D$4:$AP$1445,MATCH($A$3,DB_Typologies!$AQ$4:$AQ$1445,0)+$A535,MATCH(AJ$3,TQoL_Indexes!$B$8:$AK$8,0)),"")</f>
        <v/>
      </c>
      <c r="AK535" s="86" t="str">
        <f>IFERROR(INDEX(DB_Typologies!$D$4:$AP$1445,MATCH($A$3,DB_Typologies!$AQ$4:$AQ$1445,0)+$A535,MATCH(AK$3,TQoL_Indexes!$B$8:$AK$8,0)),"")</f>
        <v/>
      </c>
      <c r="AL535" s="86" t="str">
        <f>IFERROR(INDEX(DB_Typologies!$D$4:$AP$1445,MATCH($A$3,DB_Typologies!$AQ$4:$AQ$1445,0)+$A535,MATCH(AL$3,TQoL_Indexes!$B$8:$AK$8,0)),"")</f>
        <v/>
      </c>
      <c r="AM535" s="87" t="str">
        <f>IFERROR(INDEX(DB_Typologies!$D$4:$AP$1445,MATCH($A$3,DB_Typologies!$AQ$4:$AQ$1445,0)+$A535,MATCH(AM$3,TQoL_Indexes!$B$8:$AK$8,0)),"")</f>
        <v/>
      </c>
    </row>
    <row r="536" spans="1:39">
      <c r="A536" s="58" t="str">
        <f>IFERROR(IF(A535+1&lt;COUNTIF(DB_Typologies!$AQ$4:$AQ$1445,$A$3),A535+1,""),"")</f>
        <v/>
      </c>
      <c r="B536" s="120" t="str">
        <f>IFERROR(INDEX(DB_Typologies!$D$4:$AP$1445,MATCH($A$3,DB_Typologies!$AQ$4:$AQ$1445,0)+$A536,MATCH(B$3,TQoL_Indexes!$B$8:$AK$8,0)),"")</f>
        <v/>
      </c>
      <c r="C536" s="86" t="str">
        <f>IFERROR(INDEX(DB_Typologies!$D$4:$AP$1445,MATCH($A$3,DB_Typologies!$AQ$4:$AQ$1445,0)+$A536,MATCH(C$3,TQoL_Indexes!$B$8:$AK$8,0)),"")</f>
        <v/>
      </c>
      <c r="D536" s="87" t="str">
        <f>IFERROR(INDEX(DB_Typologies!$D$4:$AP$1445,MATCH($A$3,DB_Typologies!$AQ$4:$AQ$1445,0)+$A536,MATCH(D$3,TQoL_Indexes!$B$8:$AK$8,0)),"")</f>
        <v/>
      </c>
      <c r="E536" s="86" t="str">
        <f>IFERROR(INDEX(DB_Typologies!$D$4:$AP$1445,MATCH($A$3,DB_Typologies!$AQ$4:$AQ$1445,0)+$A536,MATCH(E$3,TQoL_Indexes!$B$8:$AK$8,0)),"")</f>
        <v/>
      </c>
      <c r="F536" s="86" t="str">
        <f>IFERROR(INDEX(DB_Typologies!$D$4:$AP$1445,MATCH($A$3,DB_Typologies!$AQ$4:$AQ$1445,0)+$A536,MATCH(F$3,TQoL_Indexes!$B$8:$AK$8,0)),"")</f>
        <v/>
      </c>
      <c r="G536" s="86" t="str">
        <f>IFERROR(INDEX(DB_Typologies!$D$4:$AP$1445,MATCH($A$3,DB_Typologies!$AQ$4:$AQ$1445,0)+$A536,MATCH(G$3,TQoL_Indexes!$B$8:$AK$8,0)),"")</f>
        <v/>
      </c>
      <c r="H536" s="86" t="str">
        <f>IFERROR(INDEX(DB_Typologies!$D$4:$AP$1445,MATCH($A$3,DB_Typologies!$AQ$4:$AQ$1445,0)+$A536,MATCH(H$3,TQoL_Indexes!$B$8:$AK$8,0)),"")</f>
        <v/>
      </c>
      <c r="I536" s="86" t="str">
        <f>IFERROR(INDEX(DB_Typologies!$D$4:$AP$1445,MATCH($A$3,DB_Typologies!$AQ$4:$AQ$1445,0)+$A536,MATCH(I$3,TQoL_Indexes!$B$8:$AK$8,0)),"")</f>
        <v/>
      </c>
      <c r="J536" s="86" t="str">
        <f>IFERROR(INDEX(DB_Typologies!$D$4:$AP$1445,MATCH($A$3,DB_Typologies!$AQ$4:$AQ$1445,0)+$A536,MATCH(J$3,TQoL_Indexes!$B$8:$AK$8,0)),"")</f>
        <v/>
      </c>
      <c r="K536" s="86" t="str">
        <f>IFERROR(INDEX(DB_Typologies!$D$4:$AP$1445,MATCH($A$3,DB_Typologies!$AQ$4:$AQ$1445,0)+$A536,MATCH(K$3,TQoL_Indexes!$B$8:$AK$8,0)),"")</f>
        <v/>
      </c>
      <c r="L536" s="86" t="str">
        <f>IFERROR(INDEX(DB_Typologies!$D$4:$AP$1445,MATCH($A$3,DB_Typologies!$AQ$4:$AQ$1445,0)+$A536,MATCH(L$3,TQoL_Indexes!$B$8:$AK$8,0)),"")</f>
        <v/>
      </c>
      <c r="M536" s="86" t="str">
        <f>IFERROR(INDEX(DB_Typologies!$D$4:$AP$1445,MATCH($A$3,DB_Typologies!$AQ$4:$AQ$1445,0)+$A536,MATCH(M$3,TQoL_Indexes!$B$8:$AK$8,0)),"")</f>
        <v/>
      </c>
      <c r="N536" s="86" t="str">
        <f>IFERROR(INDEX(DB_Typologies!$D$4:$AP$1445,MATCH($A$3,DB_Typologies!$AQ$4:$AQ$1445,0)+$A536,MATCH(N$3,TQoL_Indexes!$B$8:$AK$8,0)),"")</f>
        <v/>
      </c>
      <c r="O536" s="86" t="str">
        <f>IFERROR(INDEX(DB_Typologies!$D$4:$AP$1445,MATCH($A$3,DB_Typologies!$AQ$4:$AQ$1445,0)+$A536,MATCH(O$3,TQoL_Indexes!$B$8:$AK$8,0)),"")</f>
        <v/>
      </c>
      <c r="P536" s="86" t="str">
        <f>IFERROR(INDEX(DB_Typologies!$D$4:$AP$1445,MATCH($A$3,DB_Typologies!$AQ$4:$AQ$1445,0)+$A536,MATCH(P$3,TQoL_Indexes!$B$8:$AK$8,0)),"")</f>
        <v/>
      </c>
      <c r="Q536" s="86" t="str">
        <f>IFERROR(INDEX(DB_Typologies!$D$4:$AP$1445,MATCH($A$3,DB_Typologies!$AQ$4:$AQ$1445,0)+$A536,MATCH(Q$3,TQoL_Indexes!$B$8:$AK$8,0)),"")</f>
        <v/>
      </c>
      <c r="R536" s="86" t="str">
        <f>IFERROR(INDEX(DB_Typologies!$D$4:$AP$1445,MATCH($A$3,DB_Typologies!$AQ$4:$AQ$1445,0)+$A536,MATCH(R$3,TQoL_Indexes!$B$8:$AK$8,0)),"")</f>
        <v/>
      </c>
      <c r="S536" s="86" t="str">
        <f>IFERROR(INDEX(DB_Typologies!$D$4:$AP$1445,MATCH($A$3,DB_Typologies!$AQ$4:$AQ$1445,0)+$A536,MATCH(S$3,TQoL_Indexes!$B$8:$AK$8,0)),"")</f>
        <v/>
      </c>
      <c r="T536" s="86" t="str">
        <f>IFERROR(INDEX(DB_Typologies!$D$4:$AP$1445,MATCH($A$3,DB_Typologies!$AQ$4:$AQ$1445,0)+$A536,MATCH(T$3,TQoL_Indexes!$B$8:$AK$8,0)),"")</f>
        <v/>
      </c>
      <c r="U536" s="86" t="str">
        <f>IFERROR(INDEX(DB_Typologies!$D$4:$AP$1445,MATCH($A$3,DB_Typologies!$AQ$4:$AQ$1445,0)+$A536,MATCH(U$3,TQoL_Indexes!$B$8:$AK$8,0)),"")</f>
        <v/>
      </c>
      <c r="V536" s="86" t="str">
        <f>IFERROR(INDEX(DB_Typologies!$D$4:$AP$1445,MATCH($A$3,DB_Typologies!$AQ$4:$AQ$1445,0)+$A536,MATCH(V$3,TQoL_Indexes!$B$8:$AK$8,0)),"")</f>
        <v/>
      </c>
      <c r="W536" s="86" t="str">
        <f>IFERROR(INDEX(DB_Typologies!$D$4:$AP$1445,MATCH($A$3,DB_Typologies!$AQ$4:$AQ$1445,0)+$A536,MATCH(W$3,TQoL_Indexes!$B$8:$AK$8,0)),"")</f>
        <v/>
      </c>
      <c r="X536" s="86" t="str">
        <f>IFERROR(INDEX(DB_Typologies!$D$4:$AP$1445,MATCH($A$3,DB_Typologies!$AQ$4:$AQ$1445,0)+$A536,MATCH(X$3,TQoL_Indexes!$B$8:$AK$8,0)),"")</f>
        <v/>
      </c>
      <c r="Y536" s="86" t="str">
        <f>IFERROR(INDEX(DB_Typologies!$D$4:$AP$1445,MATCH($A$3,DB_Typologies!$AQ$4:$AQ$1445,0)+$A536,MATCH(Y$3,TQoL_Indexes!$B$8:$AK$8,0)),"")</f>
        <v/>
      </c>
      <c r="Z536" s="86" t="str">
        <f>IFERROR(INDEX(DB_Typologies!$D$4:$AP$1445,MATCH($A$3,DB_Typologies!$AQ$4:$AQ$1445,0)+$A536,MATCH(Z$3,TQoL_Indexes!$B$8:$AK$8,0)),"")</f>
        <v/>
      </c>
      <c r="AA536" s="86" t="str">
        <f>IFERROR(INDEX(DB_Typologies!$D$4:$AP$1445,MATCH($A$3,DB_Typologies!$AQ$4:$AQ$1445,0)+$A536,MATCH(AA$3,TQoL_Indexes!$B$8:$AK$8,0)),"")</f>
        <v/>
      </c>
      <c r="AB536" s="86" t="str">
        <f>IFERROR(INDEX(DB_Typologies!$D$4:$AP$1445,MATCH($A$3,DB_Typologies!$AQ$4:$AQ$1445,0)+$A536,MATCH(AB$3,TQoL_Indexes!$B$8:$AK$8,0)),"")</f>
        <v/>
      </c>
      <c r="AC536" s="86" t="str">
        <f>IFERROR(INDEX(DB_Typologies!$D$4:$AP$1445,MATCH($A$3,DB_Typologies!$AQ$4:$AQ$1445,0)+$A536,MATCH(AC$3,TQoL_Indexes!$B$8:$AK$8,0)),"")</f>
        <v/>
      </c>
      <c r="AD536" s="86" t="str">
        <f>IFERROR(INDEX(DB_Typologies!$D$4:$AP$1445,MATCH($A$3,DB_Typologies!$AQ$4:$AQ$1445,0)+$A536,MATCH(AD$3,TQoL_Indexes!$B$8:$AK$8,0)),"")</f>
        <v/>
      </c>
      <c r="AE536" s="86" t="str">
        <f>IFERROR(INDEX(DB_Typologies!$D$4:$AP$1445,MATCH($A$3,DB_Typologies!$AQ$4:$AQ$1445,0)+$A536,MATCH(AE$3,TQoL_Indexes!$B$8:$AK$8,0)),"")</f>
        <v/>
      </c>
      <c r="AF536" s="86" t="str">
        <f>IFERROR(INDEX(DB_Typologies!$D$4:$AP$1445,MATCH($A$3,DB_Typologies!$AQ$4:$AQ$1445,0)+$A536,MATCH(AF$3,TQoL_Indexes!$B$8:$AK$8,0)),"")</f>
        <v/>
      </c>
      <c r="AG536" s="86" t="str">
        <f>IFERROR(INDEX(DB_Typologies!$D$4:$AP$1445,MATCH($A$3,DB_Typologies!$AQ$4:$AQ$1445,0)+$A536,MATCH(AG$3,TQoL_Indexes!$B$8:$AK$8,0)),"")</f>
        <v/>
      </c>
      <c r="AH536" s="86" t="str">
        <f>IFERROR(INDEX(DB_Typologies!$D$4:$AP$1445,MATCH($A$3,DB_Typologies!$AQ$4:$AQ$1445,0)+$A536,MATCH(AH$3,TQoL_Indexes!$B$8:$AK$8,0)),"")</f>
        <v/>
      </c>
      <c r="AI536" s="86" t="str">
        <f>IFERROR(INDEX(DB_Typologies!$D$4:$AP$1445,MATCH($A$3,DB_Typologies!$AQ$4:$AQ$1445,0)+$A536,MATCH(AI$3,TQoL_Indexes!$B$8:$AK$8,0)),"")</f>
        <v/>
      </c>
      <c r="AJ536" s="86" t="str">
        <f>IFERROR(INDEX(DB_Typologies!$D$4:$AP$1445,MATCH($A$3,DB_Typologies!$AQ$4:$AQ$1445,0)+$A536,MATCH(AJ$3,TQoL_Indexes!$B$8:$AK$8,0)),"")</f>
        <v/>
      </c>
      <c r="AK536" s="86" t="str">
        <f>IFERROR(INDEX(DB_Typologies!$D$4:$AP$1445,MATCH($A$3,DB_Typologies!$AQ$4:$AQ$1445,0)+$A536,MATCH(AK$3,TQoL_Indexes!$B$8:$AK$8,0)),"")</f>
        <v/>
      </c>
      <c r="AL536" s="86" t="str">
        <f>IFERROR(INDEX(DB_Typologies!$D$4:$AP$1445,MATCH($A$3,DB_Typologies!$AQ$4:$AQ$1445,0)+$A536,MATCH(AL$3,TQoL_Indexes!$B$8:$AK$8,0)),"")</f>
        <v/>
      </c>
      <c r="AM536" s="87" t="str">
        <f>IFERROR(INDEX(DB_Typologies!$D$4:$AP$1445,MATCH($A$3,DB_Typologies!$AQ$4:$AQ$1445,0)+$A536,MATCH(AM$3,TQoL_Indexes!$B$8:$AK$8,0)),"")</f>
        <v/>
      </c>
    </row>
    <row r="537" spans="1:39">
      <c r="A537" s="58" t="str">
        <f>IFERROR(IF(A536+1&lt;COUNTIF(DB_Typologies!$AQ$4:$AQ$1445,$A$3),A536+1,""),"")</f>
        <v/>
      </c>
      <c r="B537" s="120" t="str">
        <f>IFERROR(INDEX(DB_Typologies!$D$4:$AP$1445,MATCH($A$3,DB_Typologies!$AQ$4:$AQ$1445,0)+$A537,MATCH(B$3,TQoL_Indexes!$B$8:$AK$8,0)),"")</f>
        <v/>
      </c>
      <c r="C537" s="86" t="str">
        <f>IFERROR(INDEX(DB_Typologies!$D$4:$AP$1445,MATCH($A$3,DB_Typologies!$AQ$4:$AQ$1445,0)+$A537,MATCH(C$3,TQoL_Indexes!$B$8:$AK$8,0)),"")</f>
        <v/>
      </c>
      <c r="D537" s="87" t="str">
        <f>IFERROR(INDEX(DB_Typologies!$D$4:$AP$1445,MATCH($A$3,DB_Typologies!$AQ$4:$AQ$1445,0)+$A537,MATCH(D$3,TQoL_Indexes!$B$8:$AK$8,0)),"")</f>
        <v/>
      </c>
      <c r="E537" s="86" t="str">
        <f>IFERROR(INDEX(DB_Typologies!$D$4:$AP$1445,MATCH($A$3,DB_Typologies!$AQ$4:$AQ$1445,0)+$A537,MATCH(E$3,TQoL_Indexes!$B$8:$AK$8,0)),"")</f>
        <v/>
      </c>
      <c r="F537" s="86" t="str">
        <f>IFERROR(INDEX(DB_Typologies!$D$4:$AP$1445,MATCH($A$3,DB_Typologies!$AQ$4:$AQ$1445,0)+$A537,MATCH(F$3,TQoL_Indexes!$B$8:$AK$8,0)),"")</f>
        <v/>
      </c>
      <c r="G537" s="86" t="str">
        <f>IFERROR(INDEX(DB_Typologies!$D$4:$AP$1445,MATCH($A$3,DB_Typologies!$AQ$4:$AQ$1445,0)+$A537,MATCH(G$3,TQoL_Indexes!$B$8:$AK$8,0)),"")</f>
        <v/>
      </c>
      <c r="H537" s="86" t="str">
        <f>IFERROR(INDEX(DB_Typologies!$D$4:$AP$1445,MATCH($A$3,DB_Typologies!$AQ$4:$AQ$1445,0)+$A537,MATCH(H$3,TQoL_Indexes!$B$8:$AK$8,0)),"")</f>
        <v/>
      </c>
      <c r="I537" s="86" t="str">
        <f>IFERROR(INDEX(DB_Typologies!$D$4:$AP$1445,MATCH($A$3,DB_Typologies!$AQ$4:$AQ$1445,0)+$A537,MATCH(I$3,TQoL_Indexes!$B$8:$AK$8,0)),"")</f>
        <v/>
      </c>
      <c r="J537" s="86" t="str">
        <f>IFERROR(INDEX(DB_Typologies!$D$4:$AP$1445,MATCH($A$3,DB_Typologies!$AQ$4:$AQ$1445,0)+$A537,MATCH(J$3,TQoL_Indexes!$B$8:$AK$8,0)),"")</f>
        <v/>
      </c>
      <c r="K537" s="86" t="str">
        <f>IFERROR(INDEX(DB_Typologies!$D$4:$AP$1445,MATCH($A$3,DB_Typologies!$AQ$4:$AQ$1445,0)+$A537,MATCH(K$3,TQoL_Indexes!$B$8:$AK$8,0)),"")</f>
        <v/>
      </c>
      <c r="L537" s="86" t="str">
        <f>IFERROR(INDEX(DB_Typologies!$D$4:$AP$1445,MATCH($A$3,DB_Typologies!$AQ$4:$AQ$1445,0)+$A537,MATCH(L$3,TQoL_Indexes!$B$8:$AK$8,0)),"")</f>
        <v/>
      </c>
      <c r="M537" s="86" t="str">
        <f>IFERROR(INDEX(DB_Typologies!$D$4:$AP$1445,MATCH($A$3,DB_Typologies!$AQ$4:$AQ$1445,0)+$A537,MATCH(M$3,TQoL_Indexes!$B$8:$AK$8,0)),"")</f>
        <v/>
      </c>
      <c r="N537" s="86" t="str">
        <f>IFERROR(INDEX(DB_Typologies!$D$4:$AP$1445,MATCH($A$3,DB_Typologies!$AQ$4:$AQ$1445,0)+$A537,MATCH(N$3,TQoL_Indexes!$B$8:$AK$8,0)),"")</f>
        <v/>
      </c>
      <c r="O537" s="86" t="str">
        <f>IFERROR(INDEX(DB_Typologies!$D$4:$AP$1445,MATCH($A$3,DB_Typologies!$AQ$4:$AQ$1445,0)+$A537,MATCH(O$3,TQoL_Indexes!$B$8:$AK$8,0)),"")</f>
        <v/>
      </c>
      <c r="P537" s="86" t="str">
        <f>IFERROR(INDEX(DB_Typologies!$D$4:$AP$1445,MATCH($A$3,DB_Typologies!$AQ$4:$AQ$1445,0)+$A537,MATCH(P$3,TQoL_Indexes!$B$8:$AK$8,0)),"")</f>
        <v/>
      </c>
      <c r="Q537" s="86" t="str">
        <f>IFERROR(INDEX(DB_Typologies!$D$4:$AP$1445,MATCH($A$3,DB_Typologies!$AQ$4:$AQ$1445,0)+$A537,MATCH(Q$3,TQoL_Indexes!$B$8:$AK$8,0)),"")</f>
        <v/>
      </c>
      <c r="R537" s="86" t="str">
        <f>IFERROR(INDEX(DB_Typologies!$D$4:$AP$1445,MATCH($A$3,DB_Typologies!$AQ$4:$AQ$1445,0)+$A537,MATCH(R$3,TQoL_Indexes!$B$8:$AK$8,0)),"")</f>
        <v/>
      </c>
      <c r="S537" s="86" t="str">
        <f>IFERROR(INDEX(DB_Typologies!$D$4:$AP$1445,MATCH($A$3,DB_Typologies!$AQ$4:$AQ$1445,0)+$A537,MATCH(S$3,TQoL_Indexes!$B$8:$AK$8,0)),"")</f>
        <v/>
      </c>
      <c r="T537" s="86" t="str">
        <f>IFERROR(INDEX(DB_Typologies!$D$4:$AP$1445,MATCH($A$3,DB_Typologies!$AQ$4:$AQ$1445,0)+$A537,MATCH(T$3,TQoL_Indexes!$B$8:$AK$8,0)),"")</f>
        <v/>
      </c>
      <c r="U537" s="86" t="str">
        <f>IFERROR(INDEX(DB_Typologies!$D$4:$AP$1445,MATCH($A$3,DB_Typologies!$AQ$4:$AQ$1445,0)+$A537,MATCH(U$3,TQoL_Indexes!$B$8:$AK$8,0)),"")</f>
        <v/>
      </c>
      <c r="V537" s="86" t="str">
        <f>IFERROR(INDEX(DB_Typologies!$D$4:$AP$1445,MATCH($A$3,DB_Typologies!$AQ$4:$AQ$1445,0)+$A537,MATCH(V$3,TQoL_Indexes!$B$8:$AK$8,0)),"")</f>
        <v/>
      </c>
      <c r="W537" s="86" t="str">
        <f>IFERROR(INDEX(DB_Typologies!$D$4:$AP$1445,MATCH($A$3,DB_Typologies!$AQ$4:$AQ$1445,0)+$A537,MATCH(W$3,TQoL_Indexes!$B$8:$AK$8,0)),"")</f>
        <v/>
      </c>
      <c r="X537" s="86" t="str">
        <f>IFERROR(INDEX(DB_Typologies!$D$4:$AP$1445,MATCH($A$3,DB_Typologies!$AQ$4:$AQ$1445,0)+$A537,MATCH(X$3,TQoL_Indexes!$B$8:$AK$8,0)),"")</f>
        <v/>
      </c>
      <c r="Y537" s="86" t="str">
        <f>IFERROR(INDEX(DB_Typologies!$D$4:$AP$1445,MATCH($A$3,DB_Typologies!$AQ$4:$AQ$1445,0)+$A537,MATCH(Y$3,TQoL_Indexes!$B$8:$AK$8,0)),"")</f>
        <v/>
      </c>
      <c r="Z537" s="86" t="str">
        <f>IFERROR(INDEX(DB_Typologies!$D$4:$AP$1445,MATCH($A$3,DB_Typologies!$AQ$4:$AQ$1445,0)+$A537,MATCH(Z$3,TQoL_Indexes!$B$8:$AK$8,0)),"")</f>
        <v/>
      </c>
      <c r="AA537" s="86" t="str">
        <f>IFERROR(INDEX(DB_Typologies!$D$4:$AP$1445,MATCH($A$3,DB_Typologies!$AQ$4:$AQ$1445,0)+$A537,MATCH(AA$3,TQoL_Indexes!$B$8:$AK$8,0)),"")</f>
        <v/>
      </c>
      <c r="AB537" s="86" t="str">
        <f>IFERROR(INDEX(DB_Typologies!$D$4:$AP$1445,MATCH($A$3,DB_Typologies!$AQ$4:$AQ$1445,0)+$A537,MATCH(AB$3,TQoL_Indexes!$B$8:$AK$8,0)),"")</f>
        <v/>
      </c>
      <c r="AC537" s="86" t="str">
        <f>IFERROR(INDEX(DB_Typologies!$D$4:$AP$1445,MATCH($A$3,DB_Typologies!$AQ$4:$AQ$1445,0)+$A537,MATCH(AC$3,TQoL_Indexes!$B$8:$AK$8,0)),"")</f>
        <v/>
      </c>
      <c r="AD537" s="86" t="str">
        <f>IFERROR(INDEX(DB_Typologies!$D$4:$AP$1445,MATCH($A$3,DB_Typologies!$AQ$4:$AQ$1445,0)+$A537,MATCH(AD$3,TQoL_Indexes!$B$8:$AK$8,0)),"")</f>
        <v/>
      </c>
      <c r="AE537" s="86" t="str">
        <f>IFERROR(INDEX(DB_Typologies!$D$4:$AP$1445,MATCH($A$3,DB_Typologies!$AQ$4:$AQ$1445,0)+$A537,MATCH(AE$3,TQoL_Indexes!$B$8:$AK$8,0)),"")</f>
        <v/>
      </c>
      <c r="AF537" s="86" t="str">
        <f>IFERROR(INDEX(DB_Typologies!$D$4:$AP$1445,MATCH($A$3,DB_Typologies!$AQ$4:$AQ$1445,0)+$A537,MATCH(AF$3,TQoL_Indexes!$B$8:$AK$8,0)),"")</f>
        <v/>
      </c>
      <c r="AG537" s="86" t="str">
        <f>IFERROR(INDEX(DB_Typologies!$D$4:$AP$1445,MATCH($A$3,DB_Typologies!$AQ$4:$AQ$1445,0)+$A537,MATCH(AG$3,TQoL_Indexes!$B$8:$AK$8,0)),"")</f>
        <v/>
      </c>
      <c r="AH537" s="86" t="str">
        <f>IFERROR(INDEX(DB_Typologies!$D$4:$AP$1445,MATCH($A$3,DB_Typologies!$AQ$4:$AQ$1445,0)+$A537,MATCH(AH$3,TQoL_Indexes!$B$8:$AK$8,0)),"")</f>
        <v/>
      </c>
      <c r="AI537" s="86" t="str">
        <f>IFERROR(INDEX(DB_Typologies!$D$4:$AP$1445,MATCH($A$3,DB_Typologies!$AQ$4:$AQ$1445,0)+$A537,MATCH(AI$3,TQoL_Indexes!$B$8:$AK$8,0)),"")</f>
        <v/>
      </c>
      <c r="AJ537" s="86" t="str">
        <f>IFERROR(INDEX(DB_Typologies!$D$4:$AP$1445,MATCH($A$3,DB_Typologies!$AQ$4:$AQ$1445,0)+$A537,MATCH(AJ$3,TQoL_Indexes!$B$8:$AK$8,0)),"")</f>
        <v/>
      </c>
      <c r="AK537" s="86" t="str">
        <f>IFERROR(INDEX(DB_Typologies!$D$4:$AP$1445,MATCH($A$3,DB_Typologies!$AQ$4:$AQ$1445,0)+$A537,MATCH(AK$3,TQoL_Indexes!$B$8:$AK$8,0)),"")</f>
        <v/>
      </c>
      <c r="AL537" s="86" t="str">
        <f>IFERROR(INDEX(DB_Typologies!$D$4:$AP$1445,MATCH($A$3,DB_Typologies!$AQ$4:$AQ$1445,0)+$A537,MATCH(AL$3,TQoL_Indexes!$B$8:$AK$8,0)),"")</f>
        <v/>
      </c>
      <c r="AM537" s="87" t="str">
        <f>IFERROR(INDEX(DB_Typologies!$D$4:$AP$1445,MATCH($A$3,DB_Typologies!$AQ$4:$AQ$1445,0)+$A537,MATCH(AM$3,TQoL_Indexes!$B$8:$AK$8,0)),"")</f>
        <v/>
      </c>
    </row>
    <row r="538" spans="1:39">
      <c r="A538" s="58" t="str">
        <f>IFERROR(IF(A537+1&lt;COUNTIF(DB_Typologies!$AQ$4:$AQ$1445,$A$3),A537+1,""),"")</f>
        <v/>
      </c>
      <c r="B538" s="120" t="str">
        <f>IFERROR(INDEX(DB_Typologies!$D$4:$AP$1445,MATCH($A$3,DB_Typologies!$AQ$4:$AQ$1445,0)+$A538,MATCH(B$3,TQoL_Indexes!$B$8:$AK$8,0)),"")</f>
        <v/>
      </c>
      <c r="C538" s="86" t="str">
        <f>IFERROR(INDEX(DB_Typologies!$D$4:$AP$1445,MATCH($A$3,DB_Typologies!$AQ$4:$AQ$1445,0)+$A538,MATCH(C$3,TQoL_Indexes!$B$8:$AK$8,0)),"")</f>
        <v/>
      </c>
      <c r="D538" s="87" t="str">
        <f>IFERROR(INDEX(DB_Typologies!$D$4:$AP$1445,MATCH($A$3,DB_Typologies!$AQ$4:$AQ$1445,0)+$A538,MATCH(D$3,TQoL_Indexes!$B$8:$AK$8,0)),"")</f>
        <v/>
      </c>
      <c r="E538" s="86" t="str">
        <f>IFERROR(INDEX(DB_Typologies!$D$4:$AP$1445,MATCH($A$3,DB_Typologies!$AQ$4:$AQ$1445,0)+$A538,MATCH(E$3,TQoL_Indexes!$B$8:$AK$8,0)),"")</f>
        <v/>
      </c>
      <c r="F538" s="86" t="str">
        <f>IFERROR(INDEX(DB_Typologies!$D$4:$AP$1445,MATCH($A$3,DB_Typologies!$AQ$4:$AQ$1445,0)+$A538,MATCH(F$3,TQoL_Indexes!$B$8:$AK$8,0)),"")</f>
        <v/>
      </c>
      <c r="G538" s="86" t="str">
        <f>IFERROR(INDEX(DB_Typologies!$D$4:$AP$1445,MATCH($A$3,DB_Typologies!$AQ$4:$AQ$1445,0)+$A538,MATCH(G$3,TQoL_Indexes!$B$8:$AK$8,0)),"")</f>
        <v/>
      </c>
      <c r="H538" s="86" t="str">
        <f>IFERROR(INDEX(DB_Typologies!$D$4:$AP$1445,MATCH($A$3,DB_Typologies!$AQ$4:$AQ$1445,0)+$A538,MATCH(H$3,TQoL_Indexes!$B$8:$AK$8,0)),"")</f>
        <v/>
      </c>
      <c r="I538" s="86" t="str">
        <f>IFERROR(INDEX(DB_Typologies!$D$4:$AP$1445,MATCH($A$3,DB_Typologies!$AQ$4:$AQ$1445,0)+$A538,MATCH(I$3,TQoL_Indexes!$B$8:$AK$8,0)),"")</f>
        <v/>
      </c>
      <c r="J538" s="86" t="str">
        <f>IFERROR(INDEX(DB_Typologies!$D$4:$AP$1445,MATCH($A$3,DB_Typologies!$AQ$4:$AQ$1445,0)+$A538,MATCH(J$3,TQoL_Indexes!$B$8:$AK$8,0)),"")</f>
        <v/>
      </c>
      <c r="K538" s="86" t="str">
        <f>IFERROR(INDEX(DB_Typologies!$D$4:$AP$1445,MATCH($A$3,DB_Typologies!$AQ$4:$AQ$1445,0)+$A538,MATCH(K$3,TQoL_Indexes!$B$8:$AK$8,0)),"")</f>
        <v/>
      </c>
      <c r="L538" s="86" t="str">
        <f>IFERROR(INDEX(DB_Typologies!$D$4:$AP$1445,MATCH($A$3,DB_Typologies!$AQ$4:$AQ$1445,0)+$A538,MATCH(L$3,TQoL_Indexes!$B$8:$AK$8,0)),"")</f>
        <v/>
      </c>
      <c r="M538" s="86" t="str">
        <f>IFERROR(INDEX(DB_Typologies!$D$4:$AP$1445,MATCH($A$3,DB_Typologies!$AQ$4:$AQ$1445,0)+$A538,MATCH(M$3,TQoL_Indexes!$B$8:$AK$8,0)),"")</f>
        <v/>
      </c>
      <c r="N538" s="86" t="str">
        <f>IFERROR(INDEX(DB_Typologies!$D$4:$AP$1445,MATCH($A$3,DB_Typologies!$AQ$4:$AQ$1445,0)+$A538,MATCH(N$3,TQoL_Indexes!$B$8:$AK$8,0)),"")</f>
        <v/>
      </c>
      <c r="O538" s="86" t="str">
        <f>IFERROR(INDEX(DB_Typologies!$D$4:$AP$1445,MATCH($A$3,DB_Typologies!$AQ$4:$AQ$1445,0)+$A538,MATCH(O$3,TQoL_Indexes!$B$8:$AK$8,0)),"")</f>
        <v/>
      </c>
      <c r="P538" s="86" t="str">
        <f>IFERROR(INDEX(DB_Typologies!$D$4:$AP$1445,MATCH($A$3,DB_Typologies!$AQ$4:$AQ$1445,0)+$A538,MATCH(P$3,TQoL_Indexes!$B$8:$AK$8,0)),"")</f>
        <v/>
      </c>
      <c r="Q538" s="86" t="str">
        <f>IFERROR(INDEX(DB_Typologies!$D$4:$AP$1445,MATCH($A$3,DB_Typologies!$AQ$4:$AQ$1445,0)+$A538,MATCH(Q$3,TQoL_Indexes!$B$8:$AK$8,0)),"")</f>
        <v/>
      </c>
      <c r="R538" s="86" t="str">
        <f>IFERROR(INDEX(DB_Typologies!$D$4:$AP$1445,MATCH($A$3,DB_Typologies!$AQ$4:$AQ$1445,0)+$A538,MATCH(R$3,TQoL_Indexes!$B$8:$AK$8,0)),"")</f>
        <v/>
      </c>
      <c r="S538" s="86" t="str">
        <f>IFERROR(INDEX(DB_Typologies!$D$4:$AP$1445,MATCH($A$3,DB_Typologies!$AQ$4:$AQ$1445,0)+$A538,MATCH(S$3,TQoL_Indexes!$B$8:$AK$8,0)),"")</f>
        <v/>
      </c>
      <c r="T538" s="86" t="str">
        <f>IFERROR(INDEX(DB_Typologies!$D$4:$AP$1445,MATCH($A$3,DB_Typologies!$AQ$4:$AQ$1445,0)+$A538,MATCH(T$3,TQoL_Indexes!$B$8:$AK$8,0)),"")</f>
        <v/>
      </c>
      <c r="U538" s="86" t="str">
        <f>IFERROR(INDEX(DB_Typologies!$D$4:$AP$1445,MATCH($A$3,DB_Typologies!$AQ$4:$AQ$1445,0)+$A538,MATCH(U$3,TQoL_Indexes!$B$8:$AK$8,0)),"")</f>
        <v/>
      </c>
      <c r="V538" s="86" t="str">
        <f>IFERROR(INDEX(DB_Typologies!$D$4:$AP$1445,MATCH($A$3,DB_Typologies!$AQ$4:$AQ$1445,0)+$A538,MATCH(V$3,TQoL_Indexes!$B$8:$AK$8,0)),"")</f>
        <v/>
      </c>
      <c r="W538" s="86" t="str">
        <f>IFERROR(INDEX(DB_Typologies!$D$4:$AP$1445,MATCH($A$3,DB_Typologies!$AQ$4:$AQ$1445,0)+$A538,MATCH(W$3,TQoL_Indexes!$B$8:$AK$8,0)),"")</f>
        <v/>
      </c>
      <c r="X538" s="86" t="str">
        <f>IFERROR(INDEX(DB_Typologies!$D$4:$AP$1445,MATCH($A$3,DB_Typologies!$AQ$4:$AQ$1445,0)+$A538,MATCH(X$3,TQoL_Indexes!$B$8:$AK$8,0)),"")</f>
        <v/>
      </c>
      <c r="Y538" s="86" t="str">
        <f>IFERROR(INDEX(DB_Typologies!$D$4:$AP$1445,MATCH($A$3,DB_Typologies!$AQ$4:$AQ$1445,0)+$A538,MATCH(Y$3,TQoL_Indexes!$B$8:$AK$8,0)),"")</f>
        <v/>
      </c>
      <c r="Z538" s="86" t="str">
        <f>IFERROR(INDEX(DB_Typologies!$D$4:$AP$1445,MATCH($A$3,DB_Typologies!$AQ$4:$AQ$1445,0)+$A538,MATCH(Z$3,TQoL_Indexes!$B$8:$AK$8,0)),"")</f>
        <v/>
      </c>
      <c r="AA538" s="86" t="str">
        <f>IFERROR(INDEX(DB_Typologies!$D$4:$AP$1445,MATCH($A$3,DB_Typologies!$AQ$4:$AQ$1445,0)+$A538,MATCH(AA$3,TQoL_Indexes!$B$8:$AK$8,0)),"")</f>
        <v/>
      </c>
      <c r="AB538" s="86" t="str">
        <f>IFERROR(INDEX(DB_Typologies!$D$4:$AP$1445,MATCH($A$3,DB_Typologies!$AQ$4:$AQ$1445,0)+$A538,MATCH(AB$3,TQoL_Indexes!$B$8:$AK$8,0)),"")</f>
        <v/>
      </c>
      <c r="AC538" s="86" t="str">
        <f>IFERROR(INDEX(DB_Typologies!$D$4:$AP$1445,MATCH($A$3,DB_Typologies!$AQ$4:$AQ$1445,0)+$A538,MATCH(AC$3,TQoL_Indexes!$B$8:$AK$8,0)),"")</f>
        <v/>
      </c>
      <c r="AD538" s="86" t="str">
        <f>IFERROR(INDEX(DB_Typologies!$D$4:$AP$1445,MATCH($A$3,DB_Typologies!$AQ$4:$AQ$1445,0)+$A538,MATCH(AD$3,TQoL_Indexes!$B$8:$AK$8,0)),"")</f>
        <v/>
      </c>
      <c r="AE538" s="86" t="str">
        <f>IFERROR(INDEX(DB_Typologies!$D$4:$AP$1445,MATCH($A$3,DB_Typologies!$AQ$4:$AQ$1445,0)+$A538,MATCH(AE$3,TQoL_Indexes!$B$8:$AK$8,0)),"")</f>
        <v/>
      </c>
      <c r="AF538" s="86" t="str">
        <f>IFERROR(INDEX(DB_Typologies!$D$4:$AP$1445,MATCH($A$3,DB_Typologies!$AQ$4:$AQ$1445,0)+$A538,MATCH(AF$3,TQoL_Indexes!$B$8:$AK$8,0)),"")</f>
        <v/>
      </c>
      <c r="AG538" s="86" t="str">
        <f>IFERROR(INDEX(DB_Typologies!$D$4:$AP$1445,MATCH($A$3,DB_Typologies!$AQ$4:$AQ$1445,0)+$A538,MATCH(AG$3,TQoL_Indexes!$B$8:$AK$8,0)),"")</f>
        <v/>
      </c>
      <c r="AH538" s="86" t="str">
        <f>IFERROR(INDEX(DB_Typologies!$D$4:$AP$1445,MATCH($A$3,DB_Typologies!$AQ$4:$AQ$1445,0)+$A538,MATCH(AH$3,TQoL_Indexes!$B$8:$AK$8,0)),"")</f>
        <v/>
      </c>
      <c r="AI538" s="86" t="str">
        <f>IFERROR(INDEX(DB_Typologies!$D$4:$AP$1445,MATCH($A$3,DB_Typologies!$AQ$4:$AQ$1445,0)+$A538,MATCH(AI$3,TQoL_Indexes!$B$8:$AK$8,0)),"")</f>
        <v/>
      </c>
      <c r="AJ538" s="86" t="str">
        <f>IFERROR(INDEX(DB_Typologies!$D$4:$AP$1445,MATCH($A$3,DB_Typologies!$AQ$4:$AQ$1445,0)+$A538,MATCH(AJ$3,TQoL_Indexes!$B$8:$AK$8,0)),"")</f>
        <v/>
      </c>
      <c r="AK538" s="86" t="str">
        <f>IFERROR(INDEX(DB_Typologies!$D$4:$AP$1445,MATCH($A$3,DB_Typologies!$AQ$4:$AQ$1445,0)+$A538,MATCH(AK$3,TQoL_Indexes!$B$8:$AK$8,0)),"")</f>
        <v/>
      </c>
      <c r="AL538" s="86" t="str">
        <f>IFERROR(INDEX(DB_Typologies!$D$4:$AP$1445,MATCH($A$3,DB_Typologies!$AQ$4:$AQ$1445,0)+$A538,MATCH(AL$3,TQoL_Indexes!$B$8:$AK$8,0)),"")</f>
        <v/>
      </c>
      <c r="AM538" s="87" t="str">
        <f>IFERROR(INDEX(DB_Typologies!$D$4:$AP$1445,MATCH($A$3,DB_Typologies!$AQ$4:$AQ$1445,0)+$A538,MATCH(AM$3,TQoL_Indexes!$B$8:$AK$8,0)),"")</f>
        <v/>
      </c>
    </row>
    <row r="539" spans="1:39">
      <c r="A539" s="58" t="str">
        <f>IFERROR(IF(A538+1&lt;COUNTIF(DB_Typologies!$AQ$4:$AQ$1445,$A$3),A538+1,""),"")</f>
        <v/>
      </c>
      <c r="B539" s="120" t="str">
        <f>IFERROR(INDEX(DB_Typologies!$D$4:$AP$1445,MATCH($A$3,DB_Typologies!$AQ$4:$AQ$1445,0)+$A539,MATCH(B$3,TQoL_Indexes!$B$8:$AK$8,0)),"")</f>
        <v/>
      </c>
      <c r="C539" s="86" t="str">
        <f>IFERROR(INDEX(DB_Typologies!$D$4:$AP$1445,MATCH($A$3,DB_Typologies!$AQ$4:$AQ$1445,0)+$A539,MATCH(C$3,TQoL_Indexes!$B$8:$AK$8,0)),"")</f>
        <v/>
      </c>
      <c r="D539" s="87" t="str">
        <f>IFERROR(INDEX(DB_Typologies!$D$4:$AP$1445,MATCH($A$3,DB_Typologies!$AQ$4:$AQ$1445,0)+$A539,MATCH(D$3,TQoL_Indexes!$B$8:$AK$8,0)),"")</f>
        <v/>
      </c>
      <c r="E539" s="86" t="str">
        <f>IFERROR(INDEX(DB_Typologies!$D$4:$AP$1445,MATCH($A$3,DB_Typologies!$AQ$4:$AQ$1445,0)+$A539,MATCH(E$3,TQoL_Indexes!$B$8:$AK$8,0)),"")</f>
        <v/>
      </c>
      <c r="F539" s="86" t="str">
        <f>IFERROR(INDEX(DB_Typologies!$D$4:$AP$1445,MATCH($A$3,DB_Typologies!$AQ$4:$AQ$1445,0)+$A539,MATCH(F$3,TQoL_Indexes!$B$8:$AK$8,0)),"")</f>
        <v/>
      </c>
      <c r="G539" s="86" t="str">
        <f>IFERROR(INDEX(DB_Typologies!$D$4:$AP$1445,MATCH($A$3,DB_Typologies!$AQ$4:$AQ$1445,0)+$A539,MATCH(G$3,TQoL_Indexes!$B$8:$AK$8,0)),"")</f>
        <v/>
      </c>
      <c r="H539" s="86" t="str">
        <f>IFERROR(INDEX(DB_Typologies!$D$4:$AP$1445,MATCH($A$3,DB_Typologies!$AQ$4:$AQ$1445,0)+$A539,MATCH(H$3,TQoL_Indexes!$B$8:$AK$8,0)),"")</f>
        <v/>
      </c>
      <c r="I539" s="86" t="str">
        <f>IFERROR(INDEX(DB_Typologies!$D$4:$AP$1445,MATCH($A$3,DB_Typologies!$AQ$4:$AQ$1445,0)+$A539,MATCH(I$3,TQoL_Indexes!$B$8:$AK$8,0)),"")</f>
        <v/>
      </c>
      <c r="J539" s="86" t="str">
        <f>IFERROR(INDEX(DB_Typologies!$D$4:$AP$1445,MATCH($A$3,DB_Typologies!$AQ$4:$AQ$1445,0)+$A539,MATCH(J$3,TQoL_Indexes!$B$8:$AK$8,0)),"")</f>
        <v/>
      </c>
      <c r="K539" s="86" t="str">
        <f>IFERROR(INDEX(DB_Typologies!$D$4:$AP$1445,MATCH($A$3,DB_Typologies!$AQ$4:$AQ$1445,0)+$A539,MATCH(K$3,TQoL_Indexes!$B$8:$AK$8,0)),"")</f>
        <v/>
      </c>
      <c r="L539" s="86" t="str">
        <f>IFERROR(INDEX(DB_Typologies!$D$4:$AP$1445,MATCH($A$3,DB_Typologies!$AQ$4:$AQ$1445,0)+$A539,MATCH(L$3,TQoL_Indexes!$B$8:$AK$8,0)),"")</f>
        <v/>
      </c>
      <c r="M539" s="86" t="str">
        <f>IFERROR(INDEX(DB_Typologies!$D$4:$AP$1445,MATCH($A$3,DB_Typologies!$AQ$4:$AQ$1445,0)+$A539,MATCH(M$3,TQoL_Indexes!$B$8:$AK$8,0)),"")</f>
        <v/>
      </c>
      <c r="N539" s="86" t="str">
        <f>IFERROR(INDEX(DB_Typologies!$D$4:$AP$1445,MATCH($A$3,DB_Typologies!$AQ$4:$AQ$1445,0)+$A539,MATCH(N$3,TQoL_Indexes!$B$8:$AK$8,0)),"")</f>
        <v/>
      </c>
      <c r="O539" s="86" t="str">
        <f>IFERROR(INDEX(DB_Typologies!$D$4:$AP$1445,MATCH($A$3,DB_Typologies!$AQ$4:$AQ$1445,0)+$A539,MATCH(O$3,TQoL_Indexes!$B$8:$AK$8,0)),"")</f>
        <v/>
      </c>
      <c r="P539" s="86" t="str">
        <f>IFERROR(INDEX(DB_Typologies!$D$4:$AP$1445,MATCH($A$3,DB_Typologies!$AQ$4:$AQ$1445,0)+$A539,MATCH(P$3,TQoL_Indexes!$B$8:$AK$8,0)),"")</f>
        <v/>
      </c>
      <c r="Q539" s="86" t="str">
        <f>IFERROR(INDEX(DB_Typologies!$D$4:$AP$1445,MATCH($A$3,DB_Typologies!$AQ$4:$AQ$1445,0)+$A539,MATCH(Q$3,TQoL_Indexes!$B$8:$AK$8,0)),"")</f>
        <v/>
      </c>
      <c r="R539" s="86" t="str">
        <f>IFERROR(INDEX(DB_Typologies!$D$4:$AP$1445,MATCH($A$3,DB_Typologies!$AQ$4:$AQ$1445,0)+$A539,MATCH(R$3,TQoL_Indexes!$B$8:$AK$8,0)),"")</f>
        <v/>
      </c>
      <c r="S539" s="86" t="str">
        <f>IFERROR(INDEX(DB_Typologies!$D$4:$AP$1445,MATCH($A$3,DB_Typologies!$AQ$4:$AQ$1445,0)+$A539,MATCH(S$3,TQoL_Indexes!$B$8:$AK$8,0)),"")</f>
        <v/>
      </c>
      <c r="T539" s="86" t="str">
        <f>IFERROR(INDEX(DB_Typologies!$D$4:$AP$1445,MATCH($A$3,DB_Typologies!$AQ$4:$AQ$1445,0)+$A539,MATCH(T$3,TQoL_Indexes!$B$8:$AK$8,0)),"")</f>
        <v/>
      </c>
      <c r="U539" s="86" t="str">
        <f>IFERROR(INDEX(DB_Typologies!$D$4:$AP$1445,MATCH($A$3,DB_Typologies!$AQ$4:$AQ$1445,0)+$A539,MATCH(U$3,TQoL_Indexes!$B$8:$AK$8,0)),"")</f>
        <v/>
      </c>
      <c r="V539" s="86" t="str">
        <f>IFERROR(INDEX(DB_Typologies!$D$4:$AP$1445,MATCH($A$3,DB_Typologies!$AQ$4:$AQ$1445,0)+$A539,MATCH(V$3,TQoL_Indexes!$B$8:$AK$8,0)),"")</f>
        <v/>
      </c>
      <c r="W539" s="86" t="str">
        <f>IFERROR(INDEX(DB_Typologies!$D$4:$AP$1445,MATCH($A$3,DB_Typologies!$AQ$4:$AQ$1445,0)+$A539,MATCH(W$3,TQoL_Indexes!$B$8:$AK$8,0)),"")</f>
        <v/>
      </c>
      <c r="X539" s="86" t="str">
        <f>IFERROR(INDEX(DB_Typologies!$D$4:$AP$1445,MATCH($A$3,DB_Typologies!$AQ$4:$AQ$1445,0)+$A539,MATCH(X$3,TQoL_Indexes!$B$8:$AK$8,0)),"")</f>
        <v/>
      </c>
      <c r="Y539" s="86" t="str">
        <f>IFERROR(INDEX(DB_Typologies!$D$4:$AP$1445,MATCH($A$3,DB_Typologies!$AQ$4:$AQ$1445,0)+$A539,MATCH(Y$3,TQoL_Indexes!$B$8:$AK$8,0)),"")</f>
        <v/>
      </c>
      <c r="Z539" s="86" t="str">
        <f>IFERROR(INDEX(DB_Typologies!$D$4:$AP$1445,MATCH($A$3,DB_Typologies!$AQ$4:$AQ$1445,0)+$A539,MATCH(Z$3,TQoL_Indexes!$B$8:$AK$8,0)),"")</f>
        <v/>
      </c>
      <c r="AA539" s="86" t="str">
        <f>IFERROR(INDEX(DB_Typologies!$D$4:$AP$1445,MATCH($A$3,DB_Typologies!$AQ$4:$AQ$1445,0)+$A539,MATCH(AA$3,TQoL_Indexes!$B$8:$AK$8,0)),"")</f>
        <v/>
      </c>
      <c r="AB539" s="86" t="str">
        <f>IFERROR(INDEX(DB_Typologies!$D$4:$AP$1445,MATCH($A$3,DB_Typologies!$AQ$4:$AQ$1445,0)+$A539,MATCH(AB$3,TQoL_Indexes!$B$8:$AK$8,0)),"")</f>
        <v/>
      </c>
      <c r="AC539" s="86" t="str">
        <f>IFERROR(INDEX(DB_Typologies!$D$4:$AP$1445,MATCH($A$3,DB_Typologies!$AQ$4:$AQ$1445,0)+$A539,MATCH(AC$3,TQoL_Indexes!$B$8:$AK$8,0)),"")</f>
        <v/>
      </c>
      <c r="AD539" s="86" t="str">
        <f>IFERROR(INDEX(DB_Typologies!$D$4:$AP$1445,MATCH($A$3,DB_Typologies!$AQ$4:$AQ$1445,0)+$A539,MATCH(AD$3,TQoL_Indexes!$B$8:$AK$8,0)),"")</f>
        <v/>
      </c>
      <c r="AE539" s="86" t="str">
        <f>IFERROR(INDEX(DB_Typologies!$D$4:$AP$1445,MATCH($A$3,DB_Typologies!$AQ$4:$AQ$1445,0)+$A539,MATCH(AE$3,TQoL_Indexes!$B$8:$AK$8,0)),"")</f>
        <v/>
      </c>
      <c r="AF539" s="86" t="str">
        <f>IFERROR(INDEX(DB_Typologies!$D$4:$AP$1445,MATCH($A$3,DB_Typologies!$AQ$4:$AQ$1445,0)+$A539,MATCH(AF$3,TQoL_Indexes!$B$8:$AK$8,0)),"")</f>
        <v/>
      </c>
      <c r="AG539" s="86" t="str">
        <f>IFERROR(INDEX(DB_Typologies!$D$4:$AP$1445,MATCH($A$3,DB_Typologies!$AQ$4:$AQ$1445,0)+$A539,MATCH(AG$3,TQoL_Indexes!$B$8:$AK$8,0)),"")</f>
        <v/>
      </c>
      <c r="AH539" s="86" t="str">
        <f>IFERROR(INDEX(DB_Typologies!$D$4:$AP$1445,MATCH($A$3,DB_Typologies!$AQ$4:$AQ$1445,0)+$A539,MATCH(AH$3,TQoL_Indexes!$B$8:$AK$8,0)),"")</f>
        <v/>
      </c>
      <c r="AI539" s="86" t="str">
        <f>IFERROR(INDEX(DB_Typologies!$D$4:$AP$1445,MATCH($A$3,DB_Typologies!$AQ$4:$AQ$1445,0)+$A539,MATCH(AI$3,TQoL_Indexes!$B$8:$AK$8,0)),"")</f>
        <v/>
      </c>
      <c r="AJ539" s="86" t="str">
        <f>IFERROR(INDEX(DB_Typologies!$D$4:$AP$1445,MATCH($A$3,DB_Typologies!$AQ$4:$AQ$1445,0)+$A539,MATCH(AJ$3,TQoL_Indexes!$B$8:$AK$8,0)),"")</f>
        <v/>
      </c>
      <c r="AK539" s="86" t="str">
        <f>IFERROR(INDEX(DB_Typologies!$D$4:$AP$1445,MATCH($A$3,DB_Typologies!$AQ$4:$AQ$1445,0)+$A539,MATCH(AK$3,TQoL_Indexes!$B$8:$AK$8,0)),"")</f>
        <v/>
      </c>
      <c r="AL539" s="86" t="str">
        <f>IFERROR(INDEX(DB_Typologies!$D$4:$AP$1445,MATCH($A$3,DB_Typologies!$AQ$4:$AQ$1445,0)+$A539,MATCH(AL$3,TQoL_Indexes!$B$8:$AK$8,0)),"")</f>
        <v/>
      </c>
      <c r="AM539" s="87" t="str">
        <f>IFERROR(INDEX(DB_Typologies!$D$4:$AP$1445,MATCH($A$3,DB_Typologies!$AQ$4:$AQ$1445,0)+$A539,MATCH(AM$3,TQoL_Indexes!$B$8:$AK$8,0)),"")</f>
        <v/>
      </c>
    </row>
    <row r="540" spans="1:39">
      <c r="A540" s="58" t="str">
        <f>IFERROR(IF(A539+1&lt;COUNTIF(DB_Typologies!$AQ$4:$AQ$1445,$A$3),A539+1,""),"")</f>
        <v/>
      </c>
      <c r="B540" s="120" t="str">
        <f>IFERROR(INDEX(DB_Typologies!$D$4:$AP$1445,MATCH($A$3,DB_Typologies!$AQ$4:$AQ$1445,0)+$A540,MATCH(B$3,TQoL_Indexes!$B$8:$AK$8,0)),"")</f>
        <v/>
      </c>
      <c r="C540" s="86" t="str">
        <f>IFERROR(INDEX(DB_Typologies!$D$4:$AP$1445,MATCH($A$3,DB_Typologies!$AQ$4:$AQ$1445,0)+$A540,MATCH(C$3,TQoL_Indexes!$B$8:$AK$8,0)),"")</f>
        <v/>
      </c>
      <c r="D540" s="87" t="str">
        <f>IFERROR(INDEX(DB_Typologies!$D$4:$AP$1445,MATCH($A$3,DB_Typologies!$AQ$4:$AQ$1445,0)+$A540,MATCH(D$3,TQoL_Indexes!$B$8:$AK$8,0)),"")</f>
        <v/>
      </c>
      <c r="E540" s="86" t="str">
        <f>IFERROR(INDEX(DB_Typologies!$D$4:$AP$1445,MATCH($A$3,DB_Typologies!$AQ$4:$AQ$1445,0)+$A540,MATCH(E$3,TQoL_Indexes!$B$8:$AK$8,0)),"")</f>
        <v/>
      </c>
      <c r="F540" s="86" t="str">
        <f>IFERROR(INDEX(DB_Typologies!$D$4:$AP$1445,MATCH($A$3,DB_Typologies!$AQ$4:$AQ$1445,0)+$A540,MATCH(F$3,TQoL_Indexes!$B$8:$AK$8,0)),"")</f>
        <v/>
      </c>
      <c r="G540" s="86" t="str">
        <f>IFERROR(INDEX(DB_Typologies!$D$4:$AP$1445,MATCH($A$3,DB_Typologies!$AQ$4:$AQ$1445,0)+$A540,MATCH(G$3,TQoL_Indexes!$B$8:$AK$8,0)),"")</f>
        <v/>
      </c>
      <c r="H540" s="86" t="str">
        <f>IFERROR(INDEX(DB_Typologies!$D$4:$AP$1445,MATCH($A$3,DB_Typologies!$AQ$4:$AQ$1445,0)+$A540,MATCH(H$3,TQoL_Indexes!$B$8:$AK$8,0)),"")</f>
        <v/>
      </c>
      <c r="I540" s="86" t="str">
        <f>IFERROR(INDEX(DB_Typologies!$D$4:$AP$1445,MATCH($A$3,DB_Typologies!$AQ$4:$AQ$1445,0)+$A540,MATCH(I$3,TQoL_Indexes!$B$8:$AK$8,0)),"")</f>
        <v/>
      </c>
      <c r="J540" s="86" t="str">
        <f>IFERROR(INDEX(DB_Typologies!$D$4:$AP$1445,MATCH($A$3,DB_Typologies!$AQ$4:$AQ$1445,0)+$A540,MATCH(J$3,TQoL_Indexes!$B$8:$AK$8,0)),"")</f>
        <v/>
      </c>
      <c r="K540" s="86" t="str">
        <f>IFERROR(INDEX(DB_Typologies!$D$4:$AP$1445,MATCH($A$3,DB_Typologies!$AQ$4:$AQ$1445,0)+$A540,MATCH(K$3,TQoL_Indexes!$B$8:$AK$8,0)),"")</f>
        <v/>
      </c>
      <c r="L540" s="86" t="str">
        <f>IFERROR(INDEX(DB_Typologies!$D$4:$AP$1445,MATCH($A$3,DB_Typologies!$AQ$4:$AQ$1445,0)+$A540,MATCH(L$3,TQoL_Indexes!$B$8:$AK$8,0)),"")</f>
        <v/>
      </c>
      <c r="M540" s="86" t="str">
        <f>IFERROR(INDEX(DB_Typologies!$D$4:$AP$1445,MATCH($A$3,DB_Typologies!$AQ$4:$AQ$1445,0)+$A540,MATCH(M$3,TQoL_Indexes!$B$8:$AK$8,0)),"")</f>
        <v/>
      </c>
      <c r="N540" s="86" t="str">
        <f>IFERROR(INDEX(DB_Typologies!$D$4:$AP$1445,MATCH($A$3,DB_Typologies!$AQ$4:$AQ$1445,0)+$A540,MATCH(N$3,TQoL_Indexes!$B$8:$AK$8,0)),"")</f>
        <v/>
      </c>
      <c r="O540" s="86" t="str">
        <f>IFERROR(INDEX(DB_Typologies!$D$4:$AP$1445,MATCH($A$3,DB_Typologies!$AQ$4:$AQ$1445,0)+$A540,MATCH(O$3,TQoL_Indexes!$B$8:$AK$8,0)),"")</f>
        <v/>
      </c>
      <c r="P540" s="86" t="str">
        <f>IFERROR(INDEX(DB_Typologies!$D$4:$AP$1445,MATCH($A$3,DB_Typologies!$AQ$4:$AQ$1445,0)+$A540,MATCH(P$3,TQoL_Indexes!$B$8:$AK$8,0)),"")</f>
        <v/>
      </c>
      <c r="Q540" s="86" t="str">
        <f>IFERROR(INDEX(DB_Typologies!$D$4:$AP$1445,MATCH($A$3,DB_Typologies!$AQ$4:$AQ$1445,0)+$A540,MATCH(Q$3,TQoL_Indexes!$B$8:$AK$8,0)),"")</f>
        <v/>
      </c>
      <c r="R540" s="86" t="str">
        <f>IFERROR(INDEX(DB_Typologies!$D$4:$AP$1445,MATCH($A$3,DB_Typologies!$AQ$4:$AQ$1445,0)+$A540,MATCH(R$3,TQoL_Indexes!$B$8:$AK$8,0)),"")</f>
        <v/>
      </c>
      <c r="S540" s="86" t="str">
        <f>IFERROR(INDEX(DB_Typologies!$D$4:$AP$1445,MATCH($A$3,DB_Typologies!$AQ$4:$AQ$1445,0)+$A540,MATCH(S$3,TQoL_Indexes!$B$8:$AK$8,0)),"")</f>
        <v/>
      </c>
      <c r="T540" s="86" t="str">
        <f>IFERROR(INDEX(DB_Typologies!$D$4:$AP$1445,MATCH($A$3,DB_Typologies!$AQ$4:$AQ$1445,0)+$A540,MATCH(T$3,TQoL_Indexes!$B$8:$AK$8,0)),"")</f>
        <v/>
      </c>
      <c r="U540" s="86" t="str">
        <f>IFERROR(INDEX(DB_Typologies!$D$4:$AP$1445,MATCH($A$3,DB_Typologies!$AQ$4:$AQ$1445,0)+$A540,MATCH(U$3,TQoL_Indexes!$B$8:$AK$8,0)),"")</f>
        <v/>
      </c>
      <c r="V540" s="86" t="str">
        <f>IFERROR(INDEX(DB_Typologies!$D$4:$AP$1445,MATCH($A$3,DB_Typologies!$AQ$4:$AQ$1445,0)+$A540,MATCH(V$3,TQoL_Indexes!$B$8:$AK$8,0)),"")</f>
        <v/>
      </c>
      <c r="W540" s="86" t="str">
        <f>IFERROR(INDEX(DB_Typologies!$D$4:$AP$1445,MATCH($A$3,DB_Typologies!$AQ$4:$AQ$1445,0)+$A540,MATCH(W$3,TQoL_Indexes!$B$8:$AK$8,0)),"")</f>
        <v/>
      </c>
      <c r="X540" s="86" t="str">
        <f>IFERROR(INDEX(DB_Typologies!$D$4:$AP$1445,MATCH($A$3,DB_Typologies!$AQ$4:$AQ$1445,0)+$A540,MATCH(X$3,TQoL_Indexes!$B$8:$AK$8,0)),"")</f>
        <v/>
      </c>
      <c r="Y540" s="86" t="str">
        <f>IFERROR(INDEX(DB_Typologies!$D$4:$AP$1445,MATCH($A$3,DB_Typologies!$AQ$4:$AQ$1445,0)+$A540,MATCH(Y$3,TQoL_Indexes!$B$8:$AK$8,0)),"")</f>
        <v/>
      </c>
      <c r="Z540" s="86" t="str">
        <f>IFERROR(INDEX(DB_Typologies!$D$4:$AP$1445,MATCH($A$3,DB_Typologies!$AQ$4:$AQ$1445,0)+$A540,MATCH(Z$3,TQoL_Indexes!$B$8:$AK$8,0)),"")</f>
        <v/>
      </c>
      <c r="AA540" s="86" t="str">
        <f>IFERROR(INDEX(DB_Typologies!$D$4:$AP$1445,MATCH($A$3,DB_Typologies!$AQ$4:$AQ$1445,0)+$A540,MATCH(AA$3,TQoL_Indexes!$B$8:$AK$8,0)),"")</f>
        <v/>
      </c>
      <c r="AB540" s="86" t="str">
        <f>IFERROR(INDEX(DB_Typologies!$D$4:$AP$1445,MATCH($A$3,DB_Typologies!$AQ$4:$AQ$1445,0)+$A540,MATCH(AB$3,TQoL_Indexes!$B$8:$AK$8,0)),"")</f>
        <v/>
      </c>
      <c r="AC540" s="86" t="str">
        <f>IFERROR(INDEX(DB_Typologies!$D$4:$AP$1445,MATCH($A$3,DB_Typologies!$AQ$4:$AQ$1445,0)+$A540,MATCH(AC$3,TQoL_Indexes!$B$8:$AK$8,0)),"")</f>
        <v/>
      </c>
      <c r="AD540" s="86" t="str">
        <f>IFERROR(INDEX(DB_Typologies!$D$4:$AP$1445,MATCH($A$3,DB_Typologies!$AQ$4:$AQ$1445,0)+$A540,MATCH(AD$3,TQoL_Indexes!$B$8:$AK$8,0)),"")</f>
        <v/>
      </c>
      <c r="AE540" s="86" t="str">
        <f>IFERROR(INDEX(DB_Typologies!$D$4:$AP$1445,MATCH($A$3,DB_Typologies!$AQ$4:$AQ$1445,0)+$A540,MATCH(AE$3,TQoL_Indexes!$B$8:$AK$8,0)),"")</f>
        <v/>
      </c>
      <c r="AF540" s="86" t="str">
        <f>IFERROR(INDEX(DB_Typologies!$D$4:$AP$1445,MATCH($A$3,DB_Typologies!$AQ$4:$AQ$1445,0)+$A540,MATCH(AF$3,TQoL_Indexes!$B$8:$AK$8,0)),"")</f>
        <v/>
      </c>
      <c r="AG540" s="86" t="str">
        <f>IFERROR(INDEX(DB_Typologies!$D$4:$AP$1445,MATCH($A$3,DB_Typologies!$AQ$4:$AQ$1445,0)+$A540,MATCH(AG$3,TQoL_Indexes!$B$8:$AK$8,0)),"")</f>
        <v/>
      </c>
      <c r="AH540" s="86" t="str">
        <f>IFERROR(INDEX(DB_Typologies!$D$4:$AP$1445,MATCH($A$3,DB_Typologies!$AQ$4:$AQ$1445,0)+$A540,MATCH(AH$3,TQoL_Indexes!$B$8:$AK$8,0)),"")</f>
        <v/>
      </c>
      <c r="AI540" s="86" t="str">
        <f>IFERROR(INDEX(DB_Typologies!$D$4:$AP$1445,MATCH($A$3,DB_Typologies!$AQ$4:$AQ$1445,0)+$A540,MATCH(AI$3,TQoL_Indexes!$B$8:$AK$8,0)),"")</f>
        <v/>
      </c>
      <c r="AJ540" s="86" t="str">
        <f>IFERROR(INDEX(DB_Typologies!$D$4:$AP$1445,MATCH($A$3,DB_Typologies!$AQ$4:$AQ$1445,0)+$A540,MATCH(AJ$3,TQoL_Indexes!$B$8:$AK$8,0)),"")</f>
        <v/>
      </c>
      <c r="AK540" s="86" t="str">
        <f>IFERROR(INDEX(DB_Typologies!$D$4:$AP$1445,MATCH($A$3,DB_Typologies!$AQ$4:$AQ$1445,0)+$A540,MATCH(AK$3,TQoL_Indexes!$B$8:$AK$8,0)),"")</f>
        <v/>
      </c>
      <c r="AL540" s="86" t="str">
        <f>IFERROR(INDEX(DB_Typologies!$D$4:$AP$1445,MATCH($A$3,DB_Typologies!$AQ$4:$AQ$1445,0)+$A540,MATCH(AL$3,TQoL_Indexes!$B$8:$AK$8,0)),"")</f>
        <v/>
      </c>
      <c r="AM540" s="87" t="str">
        <f>IFERROR(INDEX(DB_Typologies!$D$4:$AP$1445,MATCH($A$3,DB_Typologies!$AQ$4:$AQ$1445,0)+$A540,MATCH(AM$3,TQoL_Indexes!$B$8:$AK$8,0)),"")</f>
        <v/>
      </c>
    </row>
    <row r="541" spans="1:39">
      <c r="A541" s="58" t="str">
        <f>IFERROR(IF(A540+1&lt;COUNTIF(DB_Typologies!$AQ$4:$AQ$1445,$A$3),A540+1,""),"")</f>
        <v/>
      </c>
      <c r="B541" s="120" t="str">
        <f>IFERROR(INDEX(DB_Typologies!$D$4:$AP$1445,MATCH($A$3,DB_Typologies!$AQ$4:$AQ$1445,0)+$A541,MATCH(B$3,TQoL_Indexes!$B$8:$AK$8,0)),"")</f>
        <v/>
      </c>
      <c r="C541" s="86" t="str">
        <f>IFERROR(INDEX(DB_Typologies!$D$4:$AP$1445,MATCH($A$3,DB_Typologies!$AQ$4:$AQ$1445,0)+$A541,MATCH(C$3,TQoL_Indexes!$B$8:$AK$8,0)),"")</f>
        <v/>
      </c>
      <c r="D541" s="87" t="str">
        <f>IFERROR(INDEX(DB_Typologies!$D$4:$AP$1445,MATCH($A$3,DB_Typologies!$AQ$4:$AQ$1445,0)+$A541,MATCH(D$3,TQoL_Indexes!$B$8:$AK$8,0)),"")</f>
        <v/>
      </c>
      <c r="E541" s="86" t="str">
        <f>IFERROR(INDEX(DB_Typologies!$D$4:$AP$1445,MATCH($A$3,DB_Typologies!$AQ$4:$AQ$1445,0)+$A541,MATCH(E$3,TQoL_Indexes!$B$8:$AK$8,0)),"")</f>
        <v/>
      </c>
      <c r="F541" s="86" t="str">
        <f>IFERROR(INDEX(DB_Typologies!$D$4:$AP$1445,MATCH($A$3,DB_Typologies!$AQ$4:$AQ$1445,0)+$A541,MATCH(F$3,TQoL_Indexes!$B$8:$AK$8,0)),"")</f>
        <v/>
      </c>
      <c r="G541" s="86" t="str">
        <f>IFERROR(INDEX(DB_Typologies!$D$4:$AP$1445,MATCH($A$3,DB_Typologies!$AQ$4:$AQ$1445,0)+$A541,MATCH(G$3,TQoL_Indexes!$B$8:$AK$8,0)),"")</f>
        <v/>
      </c>
      <c r="H541" s="86" t="str">
        <f>IFERROR(INDEX(DB_Typologies!$D$4:$AP$1445,MATCH($A$3,DB_Typologies!$AQ$4:$AQ$1445,0)+$A541,MATCH(H$3,TQoL_Indexes!$B$8:$AK$8,0)),"")</f>
        <v/>
      </c>
      <c r="I541" s="86" t="str">
        <f>IFERROR(INDEX(DB_Typologies!$D$4:$AP$1445,MATCH($A$3,DB_Typologies!$AQ$4:$AQ$1445,0)+$A541,MATCH(I$3,TQoL_Indexes!$B$8:$AK$8,0)),"")</f>
        <v/>
      </c>
      <c r="J541" s="86" t="str">
        <f>IFERROR(INDEX(DB_Typologies!$D$4:$AP$1445,MATCH($A$3,DB_Typologies!$AQ$4:$AQ$1445,0)+$A541,MATCH(J$3,TQoL_Indexes!$B$8:$AK$8,0)),"")</f>
        <v/>
      </c>
      <c r="K541" s="86" t="str">
        <f>IFERROR(INDEX(DB_Typologies!$D$4:$AP$1445,MATCH($A$3,DB_Typologies!$AQ$4:$AQ$1445,0)+$A541,MATCH(K$3,TQoL_Indexes!$B$8:$AK$8,0)),"")</f>
        <v/>
      </c>
      <c r="L541" s="86" t="str">
        <f>IFERROR(INDEX(DB_Typologies!$D$4:$AP$1445,MATCH($A$3,DB_Typologies!$AQ$4:$AQ$1445,0)+$A541,MATCH(L$3,TQoL_Indexes!$B$8:$AK$8,0)),"")</f>
        <v/>
      </c>
      <c r="M541" s="86" t="str">
        <f>IFERROR(INDEX(DB_Typologies!$D$4:$AP$1445,MATCH($A$3,DB_Typologies!$AQ$4:$AQ$1445,0)+$A541,MATCH(M$3,TQoL_Indexes!$B$8:$AK$8,0)),"")</f>
        <v/>
      </c>
      <c r="N541" s="86" t="str">
        <f>IFERROR(INDEX(DB_Typologies!$D$4:$AP$1445,MATCH($A$3,DB_Typologies!$AQ$4:$AQ$1445,0)+$A541,MATCH(N$3,TQoL_Indexes!$B$8:$AK$8,0)),"")</f>
        <v/>
      </c>
      <c r="O541" s="86" t="str">
        <f>IFERROR(INDEX(DB_Typologies!$D$4:$AP$1445,MATCH($A$3,DB_Typologies!$AQ$4:$AQ$1445,0)+$A541,MATCH(O$3,TQoL_Indexes!$B$8:$AK$8,0)),"")</f>
        <v/>
      </c>
      <c r="P541" s="86" t="str">
        <f>IFERROR(INDEX(DB_Typologies!$D$4:$AP$1445,MATCH($A$3,DB_Typologies!$AQ$4:$AQ$1445,0)+$A541,MATCH(P$3,TQoL_Indexes!$B$8:$AK$8,0)),"")</f>
        <v/>
      </c>
      <c r="Q541" s="86" t="str">
        <f>IFERROR(INDEX(DB_Typologies!$D$4:$AP$1445,MATCH($A$3,DB_Typologies!$AQ$4:$AQ$1445,0)+$A541,MATCH(Q$3,TQoL_Indexes!$B$8:$AK$8,0)),"")</f>
        <v/>
      </c>
      <c r="R541" s="86" t="str">
        <f>IFERROR(INDEX(DB_Typologies!$D$4:$AP$1445,MATCH($A$3,DB_Typologies!$AQ$4:$AQ$1445,0)+$A541,MATCH(R$3,TQoL_Indexes!$B$8:$AK$8,0)),"")</f>
        <v/>
      </c>
      <c r="S541" s="86" t="str">
        <f>IFERROR(INDEX(DB_Typologies!$D$4:$AP$1445,MATCH($A$3,DB_Typologies!$AQ$4:$AQ$1445,0)+$A541,MATCH(S$3,TQoL_Indexes!$B$8:$AK$8,0)),"")</f>
        <v/>
      </c>
      <c r="T541" s="86" t="str">
        <f>IFERROR(INDEX(DB_Typologies!$D$4:$AP$1445,MATCH($A$3,DB_Typologies!$AQ$4:$AQ$1445,0)+$A541,MATCH(T$3,TQoL_Indexes!$B$8:$AK$8,0)),"")</f>
        <v/>
      </c>
      <c r="U541" s="86" t="str">
        <f>IFERROR(INDEX(DB_Typologies!$D$4:$AP$1445,MATCH($A$3,DB_Typologies!$AQ$4:$AQ$1445,0)+$A541,MATCH(U$3,TQoL_Indexes!$B$8:$AK$8,0)),"")</f>
        <v/>
      </c>
      <c r="V541" s="86" t="str">
        <f>IFERROR(INDEX(DB_Typologies!$D$4:$AP$1445,MATCH($A$3,DB_Typologies!$AQ$4:$AQ$1445,0)+$A541,MATCH(V$3,TQoL_Indexes!$B$8:$AK$8,0)),"")</f>
        <v/>
      </c>
      <c r="W541" s="86" t="str">
        <f>IFERROR(INDEX(DB_Typologies!$D$4:$AP$1445,MATCH($A$3,DB_Typologies!$AQ$4:$AQ$1445,0)+$A541,MATCH(W$3,TQoL_Indexes!$B$8:$AK$8,0)),"")</f>
        <v/>
      </c>
      <c r="X541" s="86" t="str">
        <f>IFERROR(INDEX(DB_Typologies!$D$4:$AP$1445,MATCH($A$3,DB_Typologies!$AQ$4:$AQ$1445,0)+$A541,MATCH(X$3,TQoL_Indexes!$B$8:$AK$8,0)),"")</f>
        <v/>
      </c>
      <c r="Y541" s="86" t="str">
        <f>IFERROR(INDEX(DB_Typologies!$D$4:$AP$1445,MATCH($A$3,DB_Typologies!$AQ$4:$AQ$1445,0)+$A541,MATCH(Y$3,TQoL_Indexes!$B$8:$AK$8,0)),"")</f>
        <v/>
      </c>
      <c r="Z541" s="86" t="str">
        <f>IFERROR(INDEX(DB_Typologies!$D$4:$AP$1445,MATCH($A$3,DB_Typologies!$AQ$4:$AQ$1445,0)+$A541,MATCH(Z$3,TQoL_Indexes!$B$8:$AK$8,0)),"")</f>
        <v/>
      </c>
      <c r="AA541" s="86" t="str">
        <f>IFERROR(INDEX(DB_Typologies!$D$4:$AP$1445,MATCH($A$3,DB_Typologies!$AQ$4:$AQ$1445,0)+$A541,MATCH(AA$3,TQoL_Indexes!$B$8:$AK$8,0)),"")</f>
        <v/>
      </c>
      <c r="AB541" s="86" t="str">
        <f>IFERROR(INDEX(DB_Typologies!$D$4:$AP$1445,MATCH($A$3,DB_Typologies!$AQ$4:$AQ$1445,0)+$A541,MATCH(AB$3,TQoL_Indexes!$B$8:$AK$8,0)),"")</f>
        <v/>
      </c>
      <c r="AC541" s="86" t="str">
        <f>IFERROR(INDEX(DB_Typologies!$D$4:$AP$1445,MATCH($A$3,DB_Typologies!$AQ$4:$AQ$1445,0)+$A541,MATCH(AC$3,TQoL_Indexes!$B$8:$AK$8,0)),"")</f>
        <v/>
      </c>
      <c r="AD541" s="86" t="str">
        <f>IFERROR(INDEX(DB_Typologies!$D$4:$AP$1445,MATCH($A$3,DB_Typologies!$AQ$4:$AQ$1445,0)+$A541,MATCH(AD$3,TQoL_Indexes!$B$8:$AK$8,0)),"")</f>
        <v/>
      </c>
      <c r="AE541" s="86" t="str">
        <f>IFERROR(INDEX(DB_Typologies!$D$4:$AP$1445,MATCH($A$3,DB_Typologies!$AQ$4:$AQ$1445,0)+$A541,MATCH(AE$3,TQoL_Indexes!$B$8:$AK$8,0)),"")</f>
        <v/>
      </c>
      <c r="AF541" s="86" t="str">
        <f>IFERROR(INDEX(DB_Typologies!$D$4:$AP$1445,MATCH($A$3,DB_Typologies!$AQ$4:$AQ$1445,0)+$A541,MATCH(AF$3,TQoL_Indexes!$B$8:$AK$8,0)),"")</f>
        <v/>
      </c>
      <c r="AG541" s="86" t="str">
        <f>IFERROR(INDEX(DB_Typologies!$D$4:$AP$1445,MATCH($A$3,DB_Typologies!$AQ$4:$AQ$1445,0)+$A541,MATCH(AG$3,TQoL_Indexes!$B$8:$AK$8,0)),"")</f>
        <v/>
      </c>
      <c r="AH541" s="86" t="str">
        <f>IFERROR(INDEX(DB_Typologies!$D$4:$AP$1445,MATCH($A$3,DB_Typologies!$AQ$4:$AQ$1445,0)+$A541,MATCH(AH$3,TQoL_Indexes!$B$8:$AK$8,0)),"")</f>
        <v/>
      </c>
      <c r="AI541" s="86" t="str">
        <f>IFERROR(INDEX(DB_Typologies!$D$4:$AP$1445,MATCH($A$3,DB_Typologies!$AQ$4:$AQ$1445,0)+$A541,MATCH(AI$3,TQoL_Indexes!$B$8:$AK$8,0)),"")</f>
        <v/>
      </c>
      <c r="AJ541" s="86" t="str">
        <f>IFERROR(INDEX(DB_Typologies!$D$4:$AP$1445,MATCH($A$3,DB_Typologies!$AQ$4:$AQ$1445,0)+$A541,MATCH(AJ$3,TQoL_Indexes!$B$8:$AK$8,0)),"")</f>
        <v/>
      </c>
      <c r="AK541" s="86" t="str">
        <f>IFERROR(INDEX(DB_Typologies!$D$4:$AP$1445,MATCH($A$3,DB_Typologies!$AQ$4:$AQ$1445,0)+$A541,MATCH(AK$3,TQoL_Indexes!$B$8:$AK$8,0)),"")</f>
        <v/>
      </c>
      <c r="AL541" s="86" t="str">
        <f>IFERROR(INDEX(DB_Typologies!$D$4:$AP$1445,MATCH($A$3,DB_Typologies!$AQ$4:$AQ$1445,0)+$A541,MATCH(AL$3,TQoL_Indexes!$B$8:$AK$8,0)),"")</f>
        <v/>
      </c>
      <c r="AM541" s="87" t="str">
        <f>IFERROR(INDEX(DB_Typologies!$D$4:$AP$1445,MATCH($A$3,DB_Typologies!$AQ$4:$AQ$1445,0)+$A541,MATCH(AM$3,TQoL_Indexes!$B$8:$AK$8,0)),"")</f>
        <v/>
      </c>
    </row>
    <row r="542" spans="1:39">
      <c r="A542" s="58" t="str">
        <f>IFERROR(IF(A541+1&lt;COUNTIF(DB_Typologies!$AQ$4:$AQ$1445,$A$3),A541+1,""),"")</f>
        <v/>
      </c>
      <c r="B542" s="120" t="str">
        <f>IFERROR(INDEX(DB_Typologies!$D$4:$AP$1445,MATCH($A$3,DB_Typologies!$AQ$4:$AQ$1445,0)+$A542,MATCH(B$3,TQoL_Indexes!$B$8:$AK$8,0)),"")</f>
        <v/>
      </c>
      <c r="C542" s="86" t="str">
        <f>IFERROR(INDEX(DB_Typologies!$D$4:$AP$1445,MATCH($A$3,DB_Typologies!$AQ$4:$AQ$1445,0)+$A542,MATCH(C$3,TQoL_Indexes!$B$8:$AK$8,0)),"")</f>
        <v/>
      </c>
      <c r="D542" s="87" t="str">
        <f>IFERROR(INDEX(DB_Typologies!$D$4:$AP$1445,MATCH($A$3,DB_Typologies!$AQ$4:$AQ$1445,0)+$A542,MATCH(D$3,TQoL_Indexes!$B$8:$AK$8,0)),"")</f>
        <v/>
      </c>
      <c r="E542" s="86" t="str">
        <f>IFERROR(INDEX(DB_Typologies!$D$4:$AP$1445,MATCH($A$3,DB_Typologies!$AQ$4:$AQ$1445,0)+$A542,MATCH(E$3,TQoL_Indexes!$B$8:$AK$8,0)),"")</f>
        <v/>
      </c>
      <c r="F542" s="86" t="str">
        <f>IFERROR(INDEX(DB_Typologies!$D$4:$AP$1445,MATCH($A$3,DB_Typologies!$AQ$4:$AQ$1445,0)+$A542,MATCH(F$3,TQoL_Indexes!$B$8:$AK$8,0)),"")</f>
        <v/>
      </c>
      <c r="G542" s="86" t="str">
        <f>IFERROR(INDEX(DB_Typologies!$D$4:$AP$1445,MATCH($A$3,DB_Typologies!$AQ$4:$AQ$1445,0)+$A542,MATCH(G$3,TQoL_Indexes!$B$8:$AK$8,0)),"")</f>
        <v/>
      </c>
      <c r="H542" s="86" t="str">
        <f>IFERROR(INDEX(DB_Typologies!$D$4:$AP$1445,MATCH($A$3,DB_Typologies!$AQ$4:$AQ$1445,0)+$A542,MATCH(H$3,TQoL_Indexes!$B$8:$AK$8,0)),"")</f>
        <v/>
      </c>
      <c r="I542" s="86" t="str">
        <f>IFERROR(INDEX(DB_Typologies!$D$4:$AP$1445,MATCH($A$3,DB_Typologies!$AQ$4:$AQ$1445,0)+$A542,MATCH(I$3,TQoL_Indexes!$B$8:$AK$8,0)),"")</f>
        <v/>
      </c>
      <c r="J542" s="86" t="str">
        <f>IFERROR(INDEX(DB_Typologies!$D$4:$AP$1445,MATCH($A$3,DB_Typologies!$AQ$4:$AQ$1445,0)+$A542,MATCH(J$3,TQoL_Indexes!$B$8:$AK$8,0)),"")</f>
        <v/>
      </c>
      <c r="K542" s="86" t="str">
        <f>IFERROR(INDEX(DB_Typologies!$D$4:$AP$1445,MATCH($A$3,DB_Typologies!$AQ$4:$AQ$1445,0)+$A542,MATCH(K$3,TQoL_Indexes!$B$8:$AK$8,0)),"")</f>
        <v/>
      </c>
      <c r="L542" s="86" t="str">
        <f>IFERROR(INDEX(DB_Typologies!$D$4:$AP$1445,MATCH($A$3,DB_Typologies!$AQ$4:$AQ$1445,0)+$A542,MATCH(L$3,TQoL_Indexes!$B$8:$AK$8,0)),"")</f>
        <v/>
      </c>
      <c r="M542" s="86" t="str">
        <f>IFERROR(INDEX(DB_Typologies!$D$4:$AP$1445,MATCH($A$3,DB_Typologies!$AQ$4:$AQ$1445,0)+$A542,MATCH(M$3,TQoL_Indexes!$B$8:$AK$8,0)),"")</f>
        <v/>
      </c>
      <c r="N542" s="86" t="str">
        <f>IFERROR(INDEX(DB_Typologies!$D$4:$AP$1445,MATCH($A$3,DB_Typologies!$AQ$4:$AQ$1445,0)+$A542,MATCH(N$3,TQoL_Indexes!$B$8:$AK$8,0)),"")</f>
        <v/>
      </c>
      <c r="O542" s="86" t="str">
        <f>IFERROR(INDEX(DB_Typologies!$D$4:$AP$1445,MATCH($A$3,DB_Typologies!$AQ$4:$AQ$1445,0)+$A542,MATCH(O$3,TQoL_Indexes!$B$8:$AK$8,0)),"")</f>
        <v/>
      </c>
      <c r="P542" s="86" t="str">
        <f>IFERROR(INDEX(DB_Typologies!$D$4:$AP$1445,MATCH($A$3,DB_Typologies!$AQ$4:$AQ$1445,0)+$A542,MATCH(P$3,TQoL_Indexes!$B$8:$AK$8,0)),"")</f>
        <v/>
      </c>
      <c r="Q542" s="86" t="str">
        <f>IFERROR(INDEX(DB_Typologies!$D$4:$AP$1445,MATCH($A$3,DB_Typologies!$AQ$4:$AQ$1445,0)+$A542,MATCH(Q$3,TQoL_Indexes!$B$8:$AK$8,0)),"")</f>
        <v/>
      </c>
      <c r="R542" s="86" t="str">
        <f>IFERROR(INDEX(DB_Typologies!$D$4:$AP$1445,MATCH($A$3,DB_Typologies!$AQ$4:$AQ$1445,0)+$A542,MATCH(R$3,TQoL_Indexes!$B$8:$AK$8,0)),"")</f>
        <v/>
      </c>
      <c r="S542" s="86" t="str">
        <f>IFERROR(INDEX(DB_Typologies!$D$4:$AP$1445,MATCH($A$3,DB_Typologies!$AQ$4:$AQ$1445,0)+$A542,MATCH(S$3,TQoL_Indexes!$B$8:$AK$8,0)),"")</f>
        <v/>
      </c>
      <c r="T542" s="86" t="str">
        <f>IFERROR(INDEX(DB_Typologies!$D$4:$AP$1445,MATCH($A$3,DB_Typologies!$AQ$4:$AQ$1445,0)+$A542,MATCH(T$3,TQoL_Indexes!$B$8:$AK$8,0)),"")</f>
        <v/>
      </c>
      <c r="U542" s="86" t="str">
        <f>IFERROR(INDEX(DB_Typologies!$D$4:$AP$1445,MATCH($A$3,DB_Typologies!$AQ$4:$AQ$1445,0)+$A542,MATCH(U$3,TQoL_Indexes!$B$8:$AK$8,0)),"")</f>
        <v/>
      </c>
      <c r="V542" s="86" t="str">
        <f>IFERROR(INDEX(DB_Typologies!$D$4:$AP$1445,MATCH($A$3,DB_Typologies!$AQ$4:$AQ$1445,0)+$A542,MATCH(V$3,TQoL_Indexes!$B$8:$AK$8,0)),"")</f>
        <v/>
      </c>
      <c r="W542" s="86" t="str">
        <f>IFERROR(INDEX(DB_Typologies!$D$4:$AP$1445,MATCH($A$3,DB_Typologies!$AQ$4:$AQ$1445,0)+$A542,MATCH(W$3,TQoL_Indexes!$B$8:$AK$8,0)),"")</f>
        <v/>
      </c>
      <c r="X542" s="86" t="str">
        <f>IFERROR(INDEX(DB_Typologies!$D$4:$AP$1445,MATCH($A$3,DB_Typologies!$AQ$4:$AQ$1445,0)+$A542,MATCH(X$3,TQoL_Indexes!$B$8:$AK$8,0)),"")</f>
        <v/>
      </c>
      <c r="Y542" s="86" t="str">
        <f>IFERROR(INDEX(DB_Typologies!$D$4:$AP$1445,MATCH($A$3,DB_Typologies!$AQ$4:$AQ$1445,0)+$A542,MATCH(Y$3,TQoL_Indexes!$B$8:$AK$8,0)),"")</f>
        <v/>
      </c>
      <c r="Z542" s="86" t="str">
        <f>IFERROR(INDEX(DB_Typologies!$D$4:$AP$1445,MATCH($A$3,DB_Typologies!$AQ$4:$AQ$1445,0)+$A542,MATCH(Z$3,TQoL_Indexes!$B$8:$AK$8,0)),"")</f>
        <v/>
      </c>
      <c r="AA542" s="86" t="str">
        <f>IFERROR(INDEX(DB_Typologies!$D$4:$AP$1445,MATCH($A$3,DB_Typologies!$AQ$4:$AQ$1445,0)+$A542,MATCH(AA$3,TQoL_Indexes!$B$8:$AK$8,0)),"")</f>
        <v/>
      </c>
      <c r="AB542" s="86" t="str">
        <f>IFERROR(INDEX(DB_Typologies!$D$4:$AP$1445,MATCH($A$3,DB_Typologies!$AQ$4:$AQ$1445,0)+$A542,MATCH(AB$3,TQoL_Indexes!$B$8:$AK$8,0)),"")</f>
        <v/>
      </c>
      <c r="AC542" s="86" t="str">
        <f>IFERROR(INDEX(DB_Typologies!$D$4:$AP$1445,MATCH($A$3,DB_Typologies!$AQ$4:$AQ$1445,0)+$A542,MATCH(AC$3,TQoL_Indexes!$B$8:$AK$8,0)),"")</f>
        <v/>
      </c>
      <c r="AD542" s="86" t="str">
        <f>IFERROR(INDEX(DB_Typologies!$D$4:$AP$1445,MATCH($A$3,DB_Typologies!$AQ$4:$AQ$1445,0)+$A542,MATCH(AD$3,TQoL_Indexes!$B$8:$AK$8,0)),"")</f>
        <v/>
      </c>
      <c r="AE542" s="86" t="str">
        <f>IFERROR(INDEX(DB_Typologies!$D$4:$AP$1445,MATCH($A$3,DB_Typologies!$AQ$4:$AQ$1445,0)+$A542,MATCH(AE$3,TQoL_Indexes!$B$8:$AK$8,0)),"")</f>
        <v/>
      </c>
      <c r="AF542" s="86" t="str">
        <f>IFERROR(INDEX(DB_Typologies!$D$4:$AP$1445,MATCH($A$3,DB_Typologies!$AQ$4:$AQ$1445,0)+$A542,MATCH(AF$3,TQoL_Indexes!$B$8:$AK$8,0)),"")</f>
        <v/>
      </c>
      <c r="AG542" s="86" t="str">
        <f>IFERROR(INDEX(DB_Typologies!$D$4:$AP$1445,MATCH($A$3,DB_Typologies!$AQ$4:$AQ$1445,0)+$A542,MATCH(AG$3,TQoL_Indexes!$B$8:$AK$8,0)),"")</f>
        <v/>
      </c>
      <c r="AH542" s="86" t="str">
        <f>IFERROR(INDEX(DB_Typologies!$D$4:$AP$1445,MATCH($A$3,DB_Typologies!$AQ$4:$AQ$1445,0)+$A542,MATCH(AH$3,TQoL_Indexes!$B$8:$AK$8,0)),"")</f>
        <v/>
      </c>
      <c r="AI542" s="86" t="str">
        <f>IFERROR(INDEX(DB_Typologies!$D$4:$AP$1445,MATCH($A$3,DB_Typologies!$AQ$4:$AQ$1445,0)+$A542,MATCH(AI$3,TQoL_Indexes!$B$8:$AK$8,0)),"")</f>
        <v/>
      </c>
      <c r="AJ542" s="86" t="str">
        <f>IFERROR(INDEX(DB_Typologies!$D$4:$AP$1445,MATCH($A$3,DB_Typologies!$AQ$4:$AQ$1445,0)+$A542,MATCH(AJ$3,TQoL_Indexes!$B$8:$AK$8,0)),"")</f>
        <v/>
      </c>
      <c r="AK542" s="86" t="str">
        <f>IFERROR(INDEX(DB_Typologies!$D$4:$AP$1445,MATCH($A$3,DB_Typologies!$AQ$4:$AQ$1445,0)+$A542,MATCH(AK$3,TQoL_Indexes!$B$8:$AK$8,0)),"")</f>
        <v/>
      </c>
      <c r="AL542" s="86" t="str">
        <f>IFERROR(INDEX(DB_Typologies!$D$4:$AP$1445,MATCH($A$3,DB_Typologies!$AQ$4:$AQ$1445,0)+$A542,MATCH(AL$3,TQoL_Indexes!$B$8:$AK$8,0)),"")</f>
        <v/>
      </c>
      <c r="AM542" s="87" t="str">
        <f>IFERROR(INDEX(DB_Typologies!$D$4:$AP$1445,MATCH($A$3,DB_Typologies!$AQ$4:$AQ$1445,0)+$A542,MATCH(AM$3,TQoL_Indexes!$B$8:$AK$8,0)),"")</f>
        <v/>
      </c>
    </row>
    <row r="543" spans="1:39">
      <c r="A543" s="58" t="str">
        <f>IFERROR(IF(A542+1&lt;COUNTIF(DB_Typologies!$AQ$4:$AQ$1445,$A$3),A542+1,""),"")</f>
        <v/>
      </c>
      <c r="B543" s="120" t="str">
        <f>IFERROR(INDEX(DB_Typologies!$D$4:$AP$1445,MATCH($A$3,DB_Typologies!$AQ$4:$AQ$1445,0)+$A543,MATCH(B$3,TQoL_Indexes!$B$8:$AK$8,0)),"")</f>
        <v/>
      </c>
      <c r="C543" s="86" t="str">
        <f>IFERROR(INDEX(DB_Typologies!$D$4:$AP$1445,MATCH($A$3,DB_Typologies!$AQ$4:$AQ$1445,0)+$A543,MATCH(C$3,TQoL_Indexes!$B$8:$AK$8,0)),"")</f>
        <v/>
      </c>
      <c r="D543" s="87" t="str">
        <f>IFERROR(INDEX(DB_Typologies!$D$4:$AP$1445,MATCH($A$3,DB_Typologies!$AQ$4:$AQ$1445,0)+$A543,MATCH(D$3,TQoL_Indexes!$B$8:$AK$8,0)),"")</f>
        <v/>
      </c>
      <c r="E543" s="86" t="str">
        <f>IFERROR(INDEX(DB_Typologies!$D$4:$AP$1445,MATCH($A$3,DB_Typologies!$AQ$4:$AQ$1445,0)+$A543,MATCH(E$3,TQoL_Indexes!$B$8:$AK$8,0)),"")</f>
        <v/>
      </c>
      <c r="F543" s="86" t="str">
        <f>IFERROR(INDEX(DB_Typologies!$D$4:$AP$1445,MATCH($A$3,DB_Typologies!$AQ$4:$AQ$1445,0)+$A543,MATCH(F$3,TQoL_Indexes!$B$8:$AK$8,0)),"")</f>
        <v/>
      </c>
      <c r="G543" s="86" t="str">
        <f>IFERROR(INDEX(DB_Typologies!$D$4:$AP$1445,MATCH($A$3,DB_Typologies!$AQ$4:$AQ$1445,0)+$A543,MATCH(G$3,TQoL_Indexes!$B$8:$AK$8,0)),"")</f>
        <v/>
      </c>
      <c r="H543" s="86" t="str">
        <f>IFERROR(INDEX(DB_Typologies!$D$4:$AP$1445,MATCH($A$3,DB_Typologies!$AQ$4:$AQ$1445,0)+$A543,MATCH(H$3,TQoL_Indexes!$B$8:$AK$8,0)),"")</f>
        <v/>
      </c>
      <c r="I543" s="86" t="str">
        <f>IFERROR(INDEX(DB_Typologies!$D$4:$AP$1445,MATCH($A$3,DB_Typologies!$AQ$4:$AQ$1445,0)+$A543,MATCH(I$3,TQoL_Indexes!$B$8:$AK$8,0)),"")</f>
        <v/>
      </c>
      <c r="J543" s="86" t="str">
        <f>IFERROR(INDEX(DB_Typologies!$D$4:$AP$1445,MATCH($A$3,DB_Typologies!$AQ$4:$AQ$1445,0)+$A543,MATCH(J$3,TQoL_Indexes!$B$8:$AK$8,0)),"")</f>
        <v/>
      </c>
      <c r="K543" s="86" t="str">
        <f>IFERROR(INDEX(DB_Typologies!$D$4:$AP$1445,MATCH($A$3,DB_Typologies!$AQ$4:$AQ$1445,0)+$A543,MATCH(K$3,TQoL_Indexes!$B$8:$AK$8,0)),"")</f>
        <v/>
      </c>
      <c r="L543" s="86" t="str">
        <f>IFERROR(INDEX(DB_Typologies!$D$4:$AP$1445,MATCH($A$3,DB_Typologies!$AQ$4:$AQ$1445,0)+$A543,MATCH(L$3,TQoL_Indexes!$B$8:$AK$8,0)),"")</f>
        <v/>
      </c>
      <c r="M543" s="86" t="str">
        <f>IFERROR(INDEX(DB_Typologies!$D$4:$AP$1445,MATCH($A$3,DB_Typologies!$AQ$4:$AQ$1445,0)+$A543,MATCH(M$3,TQoL_Indexes!$B$8:$AK$8,0)),"")</f>
        <v/>
      </c>
      <c r="N543" s="86" t="str">
        <f>IFERROR(INDEX(DB_Typologies!$D$4:$AP$1445,MATCH($A$3,DB_Typologies!$AQ$4:$AQ$1445,0)+$A543,MATCH(N$3,TQoL_Indexes!$B$8:$AK$8,0)),"")</f>
        <v/>
      </c>
      <c r="O543" s="86" t="str">
        <f>IFERROR(INDEX(DB_Typologies!$D$4:$AP$1445,MATCH($A$3,DB_Typologies!$AQ$4:$AQ$1445,0)+$A543,MATCH(O$3,TQoL_Indexes!$B$8:$AK$8,0)),"")</f>
        <v/>
      </c>
      <c r="P543" s="86" t="str">
        <f>IFERROR(INDEX(DB_Typologies!$D$4:$AP$1445,MATCH($A$3,DB_Typologies!$AQ$4:$AQ$1445,0)+$A543,MATCH(P$3,TQoL_Indexes!$B$8:$AK$8,0)),"")</f>
        <v/>
      </c>
      <c r="Q543" s="86" t="str">
        <f>IFERROR(INDEX(DB_Typologies!$D$4:$AP$1445,MATCH($A$3,DB_Typologies!$AQ$4:$AQ$1445,0)+$A543,MATCH(Q$3,TQoL_Indexes!$B$8:$AK$8,0)),"")</f>
        <v/>
      </c>
      <c r="R543" s="86" t="str">
        <f>IFERROR(INDEX(DB_Typologies!$D$4:$AP$1445,MATCH($A$3,DB_Typologies!$AQ$4:$AQ$1445,0)+$A543,MATCH(R$3,TQoL_Indexes!$B$8:$AK$8,0)),"")</f>
        <v/>
      </c>
      <c r="S543" s="86" t="str">
        <f>IFERROR(INDEX(DB_Typologies!$D$4:$AP$1445,MATCH($A$3,DB_Typologies!$AQ$4:$AQ$1445,0)+$A543,MATCH(S$3,TQoL_Indexes!$B$8:$AK$8,0)),"")</f>
        <v/>
      </c>
      <c r="T543" s="86" t="str">
        <f>IFERROR(INDEX(DB_Typologies!$D$4:$AP$1445,MATCH($A$3,DB_Typologies!$AQ$4:$AQ$1445,0)+$A543,MATCH(T$3,TQoL_Indexes!$B$8:$AK$8,0)),"")</f>
        <v/>
      </c>
      <c r="U543" s="86" t="str">
        <f>IFERROR(INDEX(DB_Typologies!$D$4:$AP$1445,MATCH($A$3,DB_Typologies!$AQ$4:$AQ$1445,0)+$A543,MATCH(U$3,TQoL_Indexes!$B$8:$AK$8,0)),"")</f>
        <v/>
      </c>
      <c r="V543" s="86" t="str">
        <f>IFERROR(INDEX(DB_Typologies!$D$4:$AP$1445,MATCH($A$3,DB_Typologies!$AQ$4:$AQ$1445,0)+$A543,MATCH(V$3,TQoL_Indexes!$B$8:$AK$8,0)),"")</f>
        <v/>
      </c>
      <c r="W543" s="86" t="str">
        <f>IFERROR(INDEX(DB_Typologies!$D$4:$AP$1445,MATCH($A$3,DB_Typologies!$AQ$4:$AQ$1445,0)+$A543,MATCH(W$3,TQoL_Indexes!$B$8:$AK$8,0)),"")</f>
        <v/>
      </c>
      <c r="X543" s="86" t="str">
        <f>IFERROR(INDEX(DB_Typologies!$D$4:$AP$1445,MATCH($A$3,DB_Typologies!$AQ$4:$AQ$1445,0)+$A543,MATCH(X$3,TQoL_Indexes!$B$8:$AK$8,0)),"")</f>
        <v/>
      </c>
      <c r="Y543" s="86" t="str">
        <f>IFERROR(INDEX(DB_Typologies!$D$4:$AP$1445,MATCH($A$3,DB_Typologies!$AQ$4:$AQ$1445,0)+$A543,MATCH(Y$3,TQoL_Indexes!$B$8:$AK$8,0)),"")</f>
        <v/>
      </c>
      <c r="Z543" s="86" t="str">
        <f>IFERROR(INDEX(DB_Typologies!$D$4:$AP$1445,MATCH($A$3,DB_Typologies!$AQ$4:$AQ$1445,0)+$A543,MATCH(Z$3,TQoL_Indexes!$B$8:$AK$8,0)),"")</f>
        <v/>
      </c>
      <c r="AA543" s="86" t="str">
        <f>IFERROR(INDEX(DB_Typologies!$D$4:$AP$1445,MATCH($A$3,DB_Typologies!$AQ$4:$AQ$1445,0)+$A543,MATCH(AA$3,TQoL_Indexes!$B$8:$AK$8,0)),"")</f>
        <v/>
      </c>
      <c r="AB543" s="86" t="str">
        <f>IFERROR(INDEX(DB_Typologies!$D$4:$AP$1445,MATCH($A$3,DB_Typologies!$AQ$4:$AQ$1445,0)+$A543,MATCH(AB$3,TQoL_Indexes!$B$8:$AK$8,0)),"")</f>
        <v/>
      </c>
      <c r="AC543" s="86" t="str">
        <f>IFERROR(INDEX(DB_Typologies!$D$4:$AP$1445,MATCH($A$3,DB_Typologies!$AQ$4:$AQ$1445,0)+$A543,MATCH(AC$3,TQoL_Indexes!$B$8:$AK$8,0)),"")</f>
        <v/>
      </c>
      <c r="AD543" s="86" t="str">
        <f>IFERROR(INDEX(DB_Typologies!$D$4:$AP$1445,MATCH($A$3,DB_Typologies!$AQ$4:$AQ$1445,0)+$A543,MATCH(AD$3,TQoL_Indexes!$B$8:$AK$8,0)),"")</f>
        <v/>
      </c>
      <c r="AE543" s="86" t="str">
        <f>IFERROR(INDEX(DB_Typologies!$D$4:$AP$1445,MATCH($A$3,DB_Typologies!$AQ$4:$AQ$1445,0)+$A543,MATCH(AE$3,TQoL_Indexes!$B$8:$AK$8,0)),"")</f>
        <v/>
      </c>
      <c r="AF543" s="86" t="str">
        <f>IFERROR(INDEX(DB_Typologies!$D$4:$AP$1445,MATCH($A$3,DB_Typologies!$AQ$4:$AQ$1445,0)+$A543,MATCH(AF$3,TQoL_Indexes!$B$8:$AK$8,0)),"")</f>
        <v/>
      </c>
      <c r="AG543" s="86" t="str">
        <f>IFERROR(INDEX(DB_Typologies!$D$4:$AP$1445,MATCH($A$3,DB_Typologies!$AQ$4:$AQ$1445,0)+$A543,MATCH(AG$3,TQoL_Indexes!$B$8:$AK$8,0)),"")</f>
        <v/>
      </c>
      <c r="AH543" s="86" t="str">
        <f>IFERROR(INDEX(DB_Typologies!$D$4:$AP$1445,MATCH($A$3,DB_Typologies!$AQ$4:$AQ$1445,0)+$A543,MATCH(AH$3,TQoL_Indexes!$B$8:$AK$8,0)),"")</f>
        <v/>
      </c>
      <c r="AI543" s="86" t="str">
        <f>IFERROR(INDEX(DB_Typologies!$D$4:$AP$1445,MATCH($A$3,DB_Typologies!$AQ$4:$AQ$1445,0)+$A543,MATCH(AI$3,TQoL_Indexes!$B$8:$AK$8,0)),"")</f>
        <v/>
      </c>
      <c r="AJ543" s="86" t="str">
        <f>IFERROR(INDEX(DB_Typologies!$D$4:$AP$1445,MATCH($A$3,DB_Typologies!$AQ$4:$AQ$1445,0)+$A543,MATCH(AJ$3,TQoL_Indexes!$B$8:$AK$8,0)),"")</f>
        <v/>
      </c>
      <c r="AK543" s="86" t="str">
        <f>IFERROR(INDEX(DB_Typologies!$D$4:$AP$1445,MATCH($A$3,DB_Typologies!$AQ$4:$AQ$1445,0)+$A543,MATCH(AK$3,TQoL_Indexes!$B$8:$AK$8,0)),"")</f>
        <v/>
      </c>
      <c r="AL543" s="86" t="str">
        <f>IFERROR(INDEX(DB_Typologies!$D$4:$AP$1445,MATCH($A$3,DB_Typologies!$AQ$4:$AQ$1445,0)+$A543,MATCH(AL$3,TQoL_Indexes!$B$8:$AK$8,0)),"")</f>
        <v/>
      </c>
      <c r="AM543" s="87" t="str">
        <f>IFERROR(INDEX(DB_Typologies!$D$4:$AP$1445,MATCH($A$3,DB_Typologies!$AQ$4:$AQ$1445,0)+$A543,MATCH(AM$3,TQoL_Indexes!$B$8:$AK$8,0)),"")</f>
        <v/>
      </c>
    </row>
    <row r="544" spans="1:39">
      <c r="A544" s="58" t="str">
        <f>IFERROR(IF(A543+1&lt;COUNTIF(DB_Typologies!$AQ$4:$AQ$1445,$A$3),A543+1,""),"")</f>
        <v/>
      </c>
      <c r="B544" s="120" t="str">
        <f>IFERROR(INDEX(DB_Typologies!$D$4:$AP$1445,MATCH($A$3,DB_Typologies!$AQ$4:$AQ$1445,0)+$A544,MATCH(B$3,TQoL_Indexes!$B$8:$AK$8,0)),"")</f>
        <v/>
      </c>
      <c r="C544" s="86" t="str">
        <f>IFERROR(INDEX(DB_Typologies!$D$4:$AP$1445,MATCH($A$3,DB_Typologies!$AQ$4:$AQ$1445,0)+$A544,MATCH(C$3,TQoL_Indexes!$B$8:$AK$8,0)),"")</f>
        <v/>
      </c>
      <c r="D544" s="87" t="str">
        <f>IFERROR(INDEX(DB_Typologies!$D$4:$AP$1445,MATCH($A$3,DB_Typologies!$AQ$4:$AQ$1445,0)+$A544,MATCH(D$3,TQoL_Indexes!$B$8:$AK$8,0)),"")</f>
        <v/>
      </c>
      <c r="E544" s="86" t="str">
        <f>IFERROR(INDEX(DB_Typologies!$D$4:$AP$1445,MATCH($A$3,DB_Typologies!$AQ$4:$AQ$1445,0)+$A544,MATCH(E$3,TQoL_Indexes!$B$8:$AK$8,0)),"")</f>
        <v/>
      </c>
      <c r="F544" s="86" t="str">
        <f>IFERROR(INDEX(DB_Typologies!$D$4:$AP$1445,MATCH($A$3,DB_Typologies!$AQ$4:$AQ$1445,0)+$A544,MATCH(F$3,TQoL_Indexes!$B$8:$AK$8,0)),"")</f>
        <v/>
      </c>
      <c r="G544" s="86" t="str">
        <f>IFERROR(INDEX(DB_Typologies!$D$4:$AP$1445,MATCH($A$3,DB_Typologies!$AQ$4:$AQ$1445,0)+$A544,MATCH(G$3,TQoL_Indexes!$B$8:$AK$8,0)),"")</f>
        <v/>
      </c>
      <c r="H544" s="86" t="str">
        <f>IFERROR(INDEX(DB_Typologies!$D$4:$AP$1445,MATCH($A$3,DB_Typologies!$AQ$4:$AQ$1445,0)+$A544,MATCH(H$3,TQoL_Indexes!$B$8:$AK$8,0)),"")</f>
        <v/>
      </c>
      <c r="I544" s="86" t="str">
        <f>IFERROR(INDEX(DB_Typologies!$D$4:$AP$1445,MATCH($A$3,DB_Typologies!$AQ$4:$AQ$1445,0)+$A544,MATCH(I$3,TQoL_Indexes!$B$8:$AK$8,0)),"")</f>
        <v/>
      </c>
      <c r="J544" s="86" t="str">
        <f>IFERROR(INDEX(DB_Typologies!$D$4:$AP$1445,MATCH($A$3,DB_Typologies!$AQ$4:$AQ$1445,0)+$A544,MATCH(J$3,TQoL_Indexes!$B$8:$AK$8,0)),"")</f>
        <v/>
      </c>
      <c r="K544" s="86" t="str">
        <f>IFERROR(INDEX(DB_Typologies!$D$4:$AP$1445,MATCH($A$3,DB_Typologies!$AQ$4:$AQ$1445,0)+$A544,MATCH(K$3,TQoL_Indexes!$B$8:$AK$8,0)),"")</f>
        <v/>
      </c>
      <c r="L544" s="86" t="str">
        <f>IFERROR(INDEX(DB_Typologies!$D$4:$AP$1445,MATCH($A$3,DB_Typologies!$AQ$4:$AQ$1445,0)+$A544,MATCH(L$3,TQoL_Indexes!$B$8:$AK$8,0)),"")</f>
        <v/>
      </c>
      <c r="M544" s="86" t="str">
        <f>IFERROR(INDEX(DB_Typologies!$D$4:$AP$1445,MATCH($A$3,DB_Typologies!$AQ$4:$AQ$1445,0)+$A544,MATCH(M$3,TQoL_Indexes!$B$8:$AK$8,0)),"")</f>
        <v/>
      </c>
      <c r="N544" s="86" t="str">
        <f>IFERROR(INDEX(DB_Typologies!$D$4:$AP$1445,MATCH($A$3,DB_Typologies!$AQ$4:$AQ$1445,0)+$A544,MATCH(N$3,TQoL_Indexes!$B$8:$AK$8,0)),"")</f>
        <v/>
      </c>
      <c r="O544" s="86" t="str">
        <f>IFERROR(INDEX(DB_Typologies!$D$4:$AP$1445,MATCH($A$3,DB_Typologies!$AQ$4:$AQ$1445,0)+$A544,MATCH(O$3,TQoL_Indexes!$B$8:$AK$8,0)),"")</f>
        <v/>
      </c>
      <c r="P544" s="86" t="str">
        <f>IFERROR(INDEX(DB_Typologies!$D$4:$AP$1445,MATCH($A$3,DB_Typologies!$AQ$4:$AQ$1445,0)+$A544,MATCH(P$3,TQoL_Indexes!$B$8:$AK$8,0)),"")</f>
        <v/>
      </c>
      <c r="Q544" s="86" t="str">
        <f>IFERROR(INDEX(DB_Typologies!$D$4:$AP$1445,MATCH($A$3,DB_Typologies!$AQ$4:$AQ$1445,0)+$A544,MATCH(Q$3,TQoL_Indexes!$B$8:$AK$8,0)),"")</f>
        <v/>
      </c>
      <c r="R544" s="86" t="str">
        <f>IFERROR(INDEX(DB_Typologies!$D$4:$AP$1445,MATCH($A$3,DB_Typologies!$AQ$4:$AQ$1445,0)+$A544,MATCH(R$3,TQoL_Indexes!$B$8:$AK$8,0)),"")</f>
        <v/>
      </c>
      <c r="S544" s="86" t="str">
        <f>IFERROR(INDEX(DB_Typologies!$D$4:$AP$1445,MATCH($A$3,DB_Typologies!$AQ$4:$AQ$1445,0)+$A544,MATCH(S$3,TQoL_Indexes!$B$8:$AK$8,0)),"")</f>
        <v/>
      </c>
      <c r="T544" s="86" t="str">
        <f>IFERROR(INDEX(DB_Typologies!$D$4:$AP$1445,MATCH($A$3,DB_Typologies!$AQ$4:$AQ$1445,0)+$A544,MATCH(T$3,TQoL_Indexes!$B$8:$AK$8,0)),"")</f>
        <v/>
      </c>
      <c r="U544" s="86" t="str">
        <f>IFERROR(INDEX(DB_Typologies!$D$4:$AP$1445,MATCH($A$3,DB_Typologies!$AQ$4:$AQ$1445,0)+$A544,MATCH(U$3,TQoL_Indexes!$B$8:$AK$8,0)),"")</f>
        <v/>
      </c>
      <c r="V544" s="86" t="str">
        <f>IFERROR(INDEX(DB_Typologies!$D$4:$AP$1445,MATCH($A$3,DB_Typologies!$AQ$4:$AQ$1445,0)+$A544,MATCH(V$3,TQoL_Indexes!$B$8:$AK$8,0)),"")</f>
        <v/>
      </c>
      <c r="W544" s="86" t="str">
        <f>IFERROR(INDEX(DB_Typologies!$D$4:$AP$1445,MATCH($A$3,DB_Typologies!$AQ$4:$AQ$1445,0)+$A544,MATCH(W$3,TQoL_Indexes!$B$8:$AK$8,0)),"")</f>
        <v/>
      </c>
      <c r="X544" s="86" t="str">
        <f>IFERROR(INDEX(DB_Typologies!$D$4:$AP$1445,MATCH($A$3,DB_Typologies!$AQ$4:$AQ$1445,0)+$A544,MATCH(X$3,TQoL_Indexes!$B$8:$AK$8,0)),"")</f>
        <v/>
      </c>
      <c r="Y544" s="86" t="str">
        <f>IFERROR(INDEX(DB_Typologies!$D$4:$AP$1445,MATCH($A$3,DB_Typologies!$AQ$4:$AQ$1445,0)+$A544,MATCH(Y$3,TQoL_Indexes!$B$8:$AK$8,0)),"")</f>
        <v/>
      </c>
      <c r="Z544" s="86" t="str">
        <f>IFERROR(INDEX(DB_Typologies!$D$4:$AP$1445,MATCH($A$3,DB_Typologies!$AQ$4:$AQ$1445,0)+$A544,MATCH(Z$3,TQoL_Indexes!$B$8:$AK$8,0)),"")</f>
        <v/>
      </c>
      <c r="AA544" s="86" t="str">
        <f>IFERROR(INDEX(DB_Typologies!$D$4:$AP$1445,MATCH($A$3,DB_Typologies!$AQ$4:$AQ$1445,0)+$A544,MATCH(AA$3,TQoL_Indexes!$B$8:$AK$8,0)),"")</f>
        <v/>
      </c>
      <c r="AB544" s="86" t="str">
        <f>IFERROR(INDEX(DB_Typologies!$D$4:$AP$1445,MATCH($A$3,DB_Typologies!$AQ$4:$AQ$1445,0)+$A544,MATCH(AB$3,TQoL_Indexes!$B$8:$AK$8,0)),"")</f>
        <v/>
      </c>
      <c r="AC544" s="86" t="str">
        <f>IFERROR(INDEX(DB_Typologies!$D$4:$AP$1445,MATCH($A$3,DB_Typologies!$AQ$4:$AQ$1445,0)+$A544,MATCH(AC$3,TQoL_Indexes!$B$8:$AK$8,0)),"")</f>
        <v/>
      </c>
      <c r="AD544" s="86" t="str">
        <f>IFERROR(INDEX(DB_Typologies!$D$4:$AP$1445,MATCH($A$3,DB_Typologies!$AQ$4:$AQ$1445,0)+$A544,MATCH(AD$3,TQoL_Indexes!$B$8:$AK$8,0)),"")</f>
        <v/>
      </c>
      <c r="AE544" s="86" t="str">
        <f>IFERROR(INDEX(DB_Typologies!$D$4:$AP$1445,MATCH($A$3,DB_Typologies!$AQ$4:$AQ$1445,0)+$A544,MATCH(AE$3,TQoL_Indexes!$B$8:$AK$8,0)),"")</f>
        <v/>
      </c>
      <c r="AF544" s="86" t="str">
        <f>IFERROR(INDEX(DB_Typologies!$D$4:$AP$1445,MATCH($A$3,DB_Typologies!$AQ$4:$AQ$1445,0)+$A544,MATCH(AF$3,TQoL_Indexes!$B$8:$AK$8,0)),"")</f>
        <v/>
      </c>
      <c r="AG544" s="86" t="str">
        <f>IFERROR(INDEX(DB_Typologies!$D$4:$AP$1445,MATCH($A$3,DB_Typologies!$AQ$4:$AQ$1445,0)+$A544,MATCH(AG$3,TQoL_Indexes!$B$8:$AK$8,0)),"")</f>
        <v/>
      </c>
      <c r="AH544" s="86" t="str">
        <f>IFERROR(INDEX(DB_Typologies!$D$4:$AP$1445,MATCH($A$3,DB_Typologies!$AQ$4:$AQ$1445,0)+$A544,MATCH(AH$3,TQoL_Indexes!$B$8:$AK$8,0)),"")</f>
        <v/>
      </c>
      <c r="AI544" s="86" t="str">
        <f>IFERROR(INDEX(DB_Typologies!$D$4:$AP$1445,MATCH($A$3,DB_Typologies!$AQ$4:$AQ$1445,0)+$A544,MATCH(AI$3,TQoL_Indexes!$B$8:$AK$8,0)),"")</f>
        <v/>
      </c>
      <c r="AJ544" s="86" t="str">
        <f>IFERROR(INDEX(DB_Typologies!$D$4:$AP$1445,MATCH($A$3,DB_Typologies!$AQ$4:$AQ$1445,0)+$A544,MATCH(AJ$3,TQoL_Indexes!$B$8:$AK$8,0)),"")</f>
        <v/>
      </c>
      <c r="AK544" s="86" t="str">
        <f>IFERROR(INDEX(DB_Typologies!$D$4:$AP$1445,MATCH($A$3,DB_Typologies!$AQ$4:$AQ$1445,0)+$A544,MATCH(AK$3,TQoL_Indexes!$B$8:$AK$8,0)),"")</f>
        <v/>
      </c>
      <c r="AL544" s="86" t="str">
        <f>IFERROR(INDEX(DB_Typologies!$D$4:$AP$1445,MATCH($A$3,DB_Typologies!$AQ$4:$AQ$1445,0)+$A544,MATCH(AL$3,TQoL_Indexes!$B$8:$AK$8,0)),"")</f>
        <v/>
      </c>
      <c r="AM544" s="87" t="str">
        <f>IFERROR(INDEX(DB_Typologies!$D$4:$AP$1445,MATCH($A$3,DB_Typologies!$AQ$4:$AQ$1445,0)+$A544,MATCH(AM$3,TQoL_Indexes!$B$8:$AK$8,0)),"")</f>
        <v/>
      </c>
    </row>
    <row r="545" spans="1:39">
      <c r="A545" s="58" t="str">
        <f>IFERROR(IF(A544+1&lt;COUNTIF(DB_Typologies!$AQ$4:$AQ$1445,$A$3),A544+1,""),"")</f>
        <v/>
      </c>
      <c r="B545" s="120" t="str">
        <f>IFERROR(INDEX(DB_Typologies!$D$4:$AP$1445,MATCH($A$3,DB_Typologies!$AQ$4:$AQ$1445,0)+$A545,MATCH(B$3,TQoL_Indexes!$B$8:$AK$8,0)),"")</f>
        <v/>
      </c>
      <c r="C545" s="86" t="str">
        <f>IFERROR(INDEX(DB_Typologies!$D$4:$AP$1445,MATCH($A$3,DB_Typologies!$AQ$4:$AQ$1445,0)+$A545,MATCH(C$3,TQoL_Indexes!$B$8:$AK$8,0)),"")</f>
        <v/>
      </c>
      <c r="D545" s="87" t="str">
        <f>IFERROR(INDEX(DB_Typologies!$D$4:$AP$1445,MATCH($A$3,DB_Typologies!$AQ$4:$AQ$1445,0)+$A545,MATCH(D$3,TQoL_Indexes!$B$8:$AK$8,0)),"")</f>
        <v/>
      </c>
      <c r="E545" s="86" t="str">
        <f>IFERROR(INDEX(DB_Typologies!$D$4:$AP$1445,MATCH($A$3,DB_Typologies!$AQ$4:$AQ$1445,0)+$A545,MATCH(E$3,TQoL_Indexes!$B$8:$AK$8,0)),"")</f>
        <v/>
      </c>
      <c r="F545" s="86" t="str">
        <f>IFERROR(INDEX(DB_Typologies!$D$4:$AP$1445,MATCH($A$3,DB_Typologies!$AQ$4:$AQ$1445,0)+$A545,MATCH(F$3,TQoL_Indexes!$B$8:$AK$8,0)),"")</f>
        <v/>
      </c>
      <c r="G545" s="86" t="str">
        <f>IFERROR(INDEX(DB_Typologies!$D$4:$AP$1445,MATCH($A$3,DB_Typologies!$AQ$4:$AQ$1445,0)+$A545,MATCH(G$3,TQoL_Indexes!$B$8:$AK$8,0)),"")</f>
        <v/>
      </c>
      <c r="H545" s="86" t="str">
        <f>IFERROR(INDEX(DB_Typologies!$D$4:$AP$1445,MATCH($A$3,DB_Typologies!$AQ$4:$AQ$1445,0)+$A545,MATCH(H$3,TQoL_Indexes!$B$8:$AK$8,0)),"")</f>
        <v/>
      </c>
      <c r="I545" s="86" t="str">
        <f>IFERROR(INDEX(DB_Typologies!$D$4:$AP$1445,MATCH($A$3,DB_Typologies!$AQ$4:$AQ$1445,0)+$A545,MATCH(I$3,TQoL_Indexes!$B$8:$AK$8,0)),"")</f>
        <v/>
      </c>
      <c r="J545" s="86" t="str">
        <f>IFERROR(INDEX(DB_Typologies!$D$4:$AP$1445,MATCH($A$3,DB_Typologies!$AQ$4:$AQ$1445,0)+$A545,MATCH(J$3,TQoL_Indexes!$B$8:$AK$8,0)),"")</f>
        <v/>
      </c>
      <c r="K545" s="86" t="str">
        <f>IFERROR(INDEX(DB_Typologies!$D$4:$AP$1445,MATCH($A$3,DB_Typologies!$AQ$4:$AQ$1445,0)+$A545,MATCH(K$3,TQoL_Indexes!$B$8:$AK$8,0)),"")</f>
        <v/>
      </c>
      <c r="L545" s="86" t="str">
        <f>IFERROR(INDEX(DB_Typologies!$D$4:$AP$1445,MATCH($A$3,DB_Typologies!$AQ$4:$AQ$1445,0)+$A545,MATCH(L$3,TQoL_Indexes!$B$8:$AK$8,0)),"")</f>
        <v/>
      </c>
      <c r="M545" s="86" t="str">
        <f>IFERROR(INDEX(DB_Typologies!$D$4:$AP$1445,MATCH($A$3,DB_Typologies!$AQ$4:$AQ$1445,0)+$A545,MATCH(M$3,TQoL_Indexes!$B$8:$AK$8,0)),"")</f>
        <v/>
      </c>
      <c r="N545" s="86" t="str">
        <f>IFERROR(INDEX(DB_Typologies!$D$4:$AP$1445,MATCH($A$3,DB_Typologies!$AQ$4:$AQ$1445,0)+$A545,MATCH(N$3,TQoL_Indexes!$B$8:$AK$8,0)),"")</f>
        <v/>
      </c>
      <c r="O545" s="86" t="str">
        <f>IFERROR(INDEX(DB_Typologies!$D$4:$AP$1445,MATCH($A$3,DB_Typologies!$AQ$4:$AQ$1445,0)+$A545,MATCH(O$3,TQoL_Indexes!$B$8:$AK$8,0)),"")</f>
        <v/>
      </c>
      <c r="P545" s="86" t="str">
        <f>IFERROR(INDEX(DB_Typologies!$D$4:$AP$1445,MATCH($A$3,DB_Typologies!$AQ$4:$AQ$1445,0)+$A545,MATCH(P$3,TQoL_Indexes!$B$8:$AK$8,0)),"")</f>
        <v/>
      </c>
      <c r="Q545" s="86" t="str">
        <f>IFERROR(INDEX(DB_Typologies!$D$4:$AP$1445,MATCH($A$3,DB_Typologies!$AQ$4:$AQ$1445,0)+$A545,MATCH(Q$3,TQoL_Indexes!$B$8:$AK$8,0)),"")</f>
        <v/>
      </c>
      <c r="R545" s="86" t="str">
        <f>IFERROR(INDEX(DB_Typologies!$D$4:$AP$1445,MATCH($A$3,DB_Typologies!$AQ$4:$AQ$1445,0)+$A545,MATCH(R$3,TQoL_Indexes!$B$8:$AK$8,0)),"")</f>
        <v/>
      </c>
      <c r="S545" s="86" t="str">
        <f>IFERROR(INDEX(DB_Typologies!$D$4:$AP$1445,MATCH($A$3,DB_Typologies!$AQ$4:$AQ$1445,0)+$A545,MATCH(S$3,TQoL_Indexes!$B$8:$AK$8,0)),"")</f>
        <v/>
      </c>
      <c r="T545" s="86" t="str">
        <f>IFERROR(INDEX(DB_Typologies!$D$4:$AP$1445,MATCH($A$3,DB_Typologies!$AQ$4:$AQ$1445,0)+$A545,MATCH(T$3,TQoL_Indexes!$B$8:$AK$8,0)),"")</f>
        <v/>
      </c>
      <c r="U545" s="86" t="str">
        <f>IFERROR(INDEX(DB_Typologies!$D$4:$AP$1445,MATCH($A$3,DB_Typologies!$AQ$4:$AQ$1445,0)+$A545,MATCH(U$3,TQoL_Indexes!$B$8:$AK$8,0)),"")</f>
        <v/>
      </c>
      <c r="V545" s="86" t="str">
        <f>IFERROR(INDEX(DB_Typologies!$D$4:$AP$1445,MATCH($A$3,DB_Typologies!$AQ$4:$AQ$1445,0)+$A545,MATCH(V$3,TQoL_Indexes!$B$8:$AK$8,0)),"")</f>
        <v/>
      </c>
      <c r="W545" s="86" t="str">
        <f>IFERROR(INDEX(DB_Typologies!$D$4:$AP$1445,MATCH($A$3,DB_Typologies!$AQ$4:$AQ$1445,0)+$A545,MATCH(W$3,TQoL_Indexes!$B$8:$AK$8,0)),"")</f>
        <v/>
      </c>
      <c r="X545" s="86" t="str">
        <f>IFERROR(INDEX(DB_Typologies!$D$4:$AP$1445,MATCH($A$3,DB_Typologies!$AQ$4:$AQ$1445,0)+$A545,MATCH(X$3,TQoL_Indexes!$B$8:$AK$8,0)),"")</f>
        <v/>
      </c>
      <c r="Y545" s="86" t="str">
        <f>IFERROR(INDEX(DB_Typologies!$D$4:$AP$1445,MATCH($A$3,DB_Typologies!$AQ$4:$AQ$1445,0)+$A545,MATCH(Y$3,TQoL_Indexes!$B$8:$AK$8,0)),"")</f>
        <v/>
      </c>
      <c r="Z545" s="86" t="str">
        <f>IFERROR(INDEX(DB_Typologies!$D$4:$AP$1445,MATCH($A$3,DB_Typologies!$AQ$4:$AQ$1445,0)+$A545,MATCH(Z$3,TQoL_Indexes!$B$8:$AK$8,0)),"")</f>
        <v/>
      </c>
      <c r="AA545" s="86" t="str">
        <f>IFERROR(INDEX(DB_Typologies!$D$4:$AP$1445,MATCH($A$3,DB_Typologies!$AQ$4:$AQ$1445,0)+$A545,MATCH(AA$3,TQoL_Indexes!$B$8:$AK$8,0)),"")</f>
        <v/>
      </c>
      <c r="AB545" s="86" t="str">
        <f>IFERROR(INDEX(DB_Typologies!$D$4:$AP$1445,MATCH($A$3,DB_Typologies!$AQ$4:$AQ$1445,0)+$A545,MATCH(AB$3,TQoL_Indexes!$B$8:$AK$8,0)),"")</f>
        <v/>
      </c>
      <c r="AC545" s="86" t="str">
        <f>IFERROR(INDEX(DB_Typologies!$D$4:$AP$1445,MATCH($A$3,DB_Typologies!$AQ$4:$AQ$1445,0)+$A545,MATCH(AC$3,TQoL_Indexes!$B$8:$AK$8,0)),"")</f>
        <v/>
      </c>
      <c r="AD545" s="86" t="str">
        <f>IFERROR(INDEX(DB_Typologies!$D$4:$AP$1445,MATCH($A$3,DB_Typologies!$AQ$4:$AQ$1445,0)+$A545,MATCH(AD$3,TQoL_Indexes!$B$8:$AK$8,0)),"")</f>
        <v/>
      </c>
      <c r="AE545" s="86" t="str">
        <f>IFERROR(INDEX(DB_Typologies!$D$4:$AP$1445,MATCH($A$3,DB_Typologies!$AQ$4:$AQ$1445,0)+$A545,MATCH(AE$3,TQoL_Indexes!$B$8:$AK$8,0)),"")</f>
        <v/>
      </c>
      <c r="AF545" s="86" t="str">
        <f>IFERROR(INDEX(DB_Typologies!$D$4:$AP$1445,MATCH($A$3,DB_Typologies!$AQ$4:$AQ$1445,0)+$A545,MATCH(AF$3,TQoL_Indexes!$B$8:$AK$8,0)),"")</f>
        <v/>
      </c>
      <c r="AG545" s="86" t="str">
        <f>IFERROR(INDEX(DB_Typologies!$D$4:$AP$1445,MATCH($A$3,DB_Typologies!$AQ$4:$AQ$1445,0)+$A545,MATCH(AG$3,TQoL_Indexes!$B$8:$AK$8,0)),"")</f>
        <v/>
      </c>
      <c r="AH545" s="86" t="str">
        <f>IFERROR(INDEX(DB_Typologies!$D$4:$AP$1445,MATCH($A$3,DB_Typologies!$AQ$4:$AQ$1445,0)+$A545,MATCH(AH$3,TQoL_Indexes!$B$8:$AK$8,0)),"")</f>
        <v/>
      </c>
      <c r="AI545" s="86" t="str">
        <f>IFERROR(INDEX(DB_Typologies!$D$4:$AP$1445,MATCH($A$3,DB_Typologies!$AQ$4:$AQ$1445,0)+$A545,MATCH(AI$3,TQoL_Indexes!$B$8:$AK$8,0)),"")</f>
        <v/>
      </c>
      <c r="AJ545" s="86" t="str">
        <f>IFERROR(INDEX(DB_Typologies!$D$4:$AP$1445,MATCH($A$3,DB_Typologies!$AQ$4:$AQ$1445,0)+$A545,MATCH(AJ$3,TQoL_Indexes!$B$8:$AK$8,0)),"")</f>
        <v/>
      </c>
      <c r="AK545" s="86" t="str">
        <f>IFERROR(INDEX(DB_Typologies!$D$4:$AP$1445,MATCH($A$3,DB_Typologies!$AQ$4:$AQ$1445,0)+$A545,MATCH(AK$3,TQoL_Indexes!$B$8:$AK$8,0)),"")</f>
        <v/>
      </c>
      <c r="AL545" s="86" t="str">
        <f>IFERROR(INDEX(DB_Typologies!$D$4:$AP$1445,MATCH($A$3,DB_Typologies!$AQ$4:$AQ$1445,0)+$A545,MATCH(AL$3,TQoL_Indexes!$B$8:$AK$8,0)),"")</f>
        <v/>
      </c>
      <c r="AM545" s="87" t="str">
        <f>IFERROR(INDEX(DB_Typologies!$D$4:$AP$1445,MATCH($A$3,DB_Typologies!$AQ$4:$AQ$1445,0)+$A545,MATCH(AM$3,TQoL_Indexes!$B$8:$AK$8,0)),"")</f>
        <v/>
      </c>
    </row>
    <row r="546" spans="1:39">
      <c r="A546" s="58" t="str">
        <f>IFERROR(IF(A545+1&lt;COUNTIF(DB_Typologies!$AQ$4:$AQ$1445,$A$3),A545+1,""),"")</f>
        <v/>
      </c>
      <c r="B546" s="120" t="str">
        <f>IFERROR(INDEX(DB_Typologies!$D$4:$AP$1445,MATCH($A$3,DB_Typologies!$AQ$4:$AQ$1445,0)+$A546,MATCH(B$3,TQoL_Indexes!$B$8:$AK$8,0)),"")</f>
        <v/>
      </c>
      <c r="C546" s="86" t="str">
        <f>IFERROR(INDEX(DB_Typologies!$D$4:$AP$1445,MATCH($A$3,DB_Typologies!$AQ$4:$AQ$1445,0)+$A546,MATCH(C$3,TQoL_Indexes!$B$8:$AK$8,0)),"")</f>
        <v/>
      </c>
      <c r="D546" s="87" t="str">
        <f>IFERROR(INDEX(DB_Typologies!$D$4:$AP$1445,MATCH($A$3,DB_Typologies!$AQ$4:$AQ$1445,0)+$A546,MATCH(D$3,TQoL_Indexes!$B$8:$AK$8,0)),"")</f>
        <v/>
      </c>
      <c r="E546" s="86" t="str">
        <f>IFERROR(INDEX(DB_Typologies!$D$4:$AP$1445,MATCH($A$3,DB_Typologies!$AQ$4:$AQ$1445,0)+$A546,MATCH(E$3,TQoL_Indexes!$B$8:$AK$8,0)),"")</f>
        <v/>
      </c>
      <c r="F546" s="86" t="str">
        <f>IFERROR(INDEX(DB_Typologies!$D$4:$AP$1445,MATCH($A$3,DB_Typologies!$AQ$4:$AQ$1445,0)+$A546,MATCH(F$3,TQoL_Indexes!$B$8:$AK$8,0)),"")</f>
        <v/>
      </c>
      <c r="G546" s="86" t="str">
        <f>IFERROR(INDEX(DB_Typologies!$D$4:$AP$1445,MATCH($A$3,DB_Typologies!$AQ$4:$AQ$1445,0)+$A546,MATCH(G$3,TQoL_Indexes!$B$8:$AK$8,0)),"")</f>
        <v/>
      </c>
      <c r="H546" s="86" t="str">
        <f>IFERROR(INDEX(DB_Typologies!$D$4:$AP$1445,MATCH($A$3,DB_Typologies!$AQ$4:$AQ$1445,0)+$A546,MATCH(H$3,TQoL_Indexes!$B$8:$AK$8,0)),"")</f>
        <v/>
      </c>
      <c r="I546" s="86" t="str">
        <f>IFERROR(INDEX(DB_Typologies!$D$4:$AP$1445,MATCH($A$3,DB_Typologies!$AQ$4:$AQ$1445,0)+$A546,MATCH(I$3,TQoL_Indexes!$B$8:$AK$8,0)),"")</f>
        <v/>
      </c>
      <c r="J546" s="86" t="str">
        <f>IFERROR(INDEX(DB_Typologies!$D$4:$AP$1445,MATCH($A$3,DB_Typologies!$AQ$4:$AQ$1445,0)+$A546,MATCH(J$3,TQoL_Indexes!$B$8:$AK$8,0)),"")</f>
        <v/>
      </c>
      <c r="K546" s="86" t="str">
        <f>IFERROR(INDEX(DB_Typologies!$D$4:$AP$1445,MATCH($A$3,DB_Typologies!$AQ$4:$AQ$1445,0)+$A546,MATCH(K$3,TQoL_Indexes!$B$8:$AK$8,0)),"")</f>
        <v/>
      </c>
      <c r="L546" s="86" t="str">
        <f>IFERROR(INDEX(DB_Typologies!$D$4:$AP$1445,MATCH($A$3,DB_Typologies!$AQ$4:$AQ$1445,0)+$A546,MATCH(L$3,TQoL_Indexes!$B$8:$AK$8,0)),"")</f>
        <v/>
      </c>
      <c r="M546" s="86" t="str">
        <f>IFERROR(INDEX(DB_Typologies!$D$4:$AP$1445,MATCH($A$3,DB_Typologies!$AQ$4:$AQ$1445,0)+$A546,MATCH(M$3,TQoL_Indexes!$B$8:$AK$8,0)),"")</f>
        <v/>
      </c>
      <c r="N546" s="86" t="str">
        <f>IFERROR(INDEX(DB_Typologies!$D$4:$AP$1445,MATCH($A$3,DB_Typologies!$AQ$4:$AQ$1445,0)+$A546,MATCH(N$3,TQoL_Indexes!$B$8:$AK$8,0)),"")</f>
        <v/>
      </c>
      <c r="O546" s="86" t="str">
        <f>IFERROR(INDEX(DB_Typologies!$D$4:$AP$1445,MATCH($A$3,DB_Typologies!$AQ$4:$AQ$1445,0)+$A546,MATCH(O$3,TQoL_Indexes!$B$8:$AK$8,0)),"")</f>
        <v/>
      </c>
      <c r="P546" s="86" t="str">
        <f>IFERROR(INDEX(DB_Typologies!$D$4:$AP$1445,MATCH($A$3,DB_Typologies!$AQ$4:$AQ$1445,0)+$A546,MATCH(P$3,TQoL_Indexes!$B$8:$AK$8,0)),"")</f>
        <v/>
      </c>
      <c r="Q546" s="86" t="str">
        <f>IFERROR(INDEX(DB_Typologies!$D$4:$AP$1445,MATCH($A$3,DB_Typologies!$AQ$4:$AQ$1445,0)+$A546,MATCH(Q$3,TQoL_Indexes!$B$8:$AK$8,0)),"")</f>
        <v/>
      </c>
      <c r="R546" s="86" t="str">
        <f>IFERROR(INDEX(DB_Typologies!$D$4:$AP$1445,MATCH($A$3,DB_Typologies!$AQ$4:$AQ$1445,0)+$A546,MATCH(R$3,TQoL_Indexes!$B$8:$AK$8,0)),"")</f>
        <v/>
      </c>
      <c r="S546" s="86" t="str">
        <f>IFERROR(INDEX(DB_Typologies!$D$4:$AP$1445,MATCH($A$3,DB_Typologies!$AQ$4:$AQ$1445,0)+$A546,MATCH(S$3,TQoL_Indexes!$B$8:$AK$8,0)),"")</f>
        <v/>
      </c>
      <c r="T546" s="86" t="str">
        <f>IFERROR(INDEX(DB_Typologies!$D$4:$AP$1445,MATCH($A$3,DB_Typologies!$AQ$4:$AQ$1445,0)+$A546,MATCH(T$3,TQoL_Indexes!$B$8:$AK$8,0)),"")</f>
        <v/>
      </c>
      <c r="U546" s="86" t="str">
        <f>IFERROR(INDEX(DB_Typologies!$D$4:$AP$1445,MATCH($A$3,DB_Typologies!$AQ$4:$AQ$1445,0)+$A546,MATCH(U$3,TQoL_Indexes!$B$8:$AK$8,0)),"")</f>
        <v/>
      </c>
      <c r="V546" s="86" t="str">
        <f>IFERROR(INDEX(DB_Typologies!$D$4:$AP$1445,MATCH($A$3,DB_Typologies!$AQ$4:$AQ$1445,0)+$A546,MATCH(V$3,TQoL_Indexes!$B$8:$AK$8,0)),"")</f>
        <v/>
      </c>
      <c r="W546" s="86" t="str">
        <f>IFERROR(INDEX(DB_Typologies!$D$4:$AP$1445,MATCH($A$3,DB_Typologies!$AQ$4:$AQ$1445,0)+$A546,MATCH(W$3,TQoL_Indexes!$B$8:$AK$8,0)),"")</f>
        <v/>
      </c>
      <c r="X546" s="86" t="str">
        <f>IFERROR(INDEX(DB_Typologies!$D$4:$AP$1445,MATCH($A$3,DB_Typologies!$AQ$4:$AQ$1445,0)+$A546,MATCH(X$3,TQoL_Indexes!$B$8:$AK$8,0)),"")</f>
        <v/>
      </c>
      <c r="Y546" s="86" t="str">
        <f>IFERROR(INDEX(DB_Typologies!$D$4:$AP$1445,MATCH($A$3,DB_Typologies!$AQ$4:$AQ$1445,0)+$A546,MATCH(Y$3,TQoL_Indexes!$B$8:$AK$8,0)),"")</f>
        <v/>
      </c>
      <c r="Z546" s="86" t="str">
        <f>IFERROR(INDEX(DB_Typologies!$D$4:$AP$1445,MATCH($A$3,DB_Typologies!$AQ$4:$AQ$1445,0)+$A546,MATCH(Z$3,TQoL_Indexes!$B$8:$AK$8,0)),"")</f>
        <v/>
      </c>
      <c r="AA546" s="86" t="str">
        <f>IFERROR(INDEX(DB_Typologies!$D$4:$AP$1445,MATCH($A$3,DB_Typologies!$AQ$4:$AQ$1445,0)+$A546,MATCH(AA$3,TQoL_Indexes!$B$8:$AK$8,0)),"")</f>
        <v/>
      </c>
      <c r="AB546" s="86" t="str">
        <f>IFERROR(INDEX(DB_Typologies!$D$4:$AP$1445,MATCH($A$3,DB_Typologies!$AQ$4:$AQ$1445,0)+$A546,MATCH(AB$3,TQoL_Indexes!$B$8:$AK$8,0)),"")</f>
        <v/>
      </c>
      <c r="AC546" s="86" t="str">
        <f>IFERROR(INDEX(DB_Typologies!$D$4:$AP$1445,MATCH($A$3,DB_Typologies!$AQ$4:$AQ$1445,0)+$A546,MATCH(AC$3,TQoL_Indexes!$B$8:$AK$8,0)),"")</f>
        <v/>
      </c>
      <c r="AD546" s="86" t="str">
        <f>IFERROR(INDEX(DB_Typologies!$D$4:$AP$1445,MATCH($A$3,DB_Typologies!$AQ$4:$AQ$1445,0)+$A546,MATCH(AD$3,TQoL_Indexes!$B$8:$AK$8,0)),"")</f>
        <v/>
      </c>
      <c r="AE546" s="86" t="str">
        <f>IFERROR(INDEX(DB_Typologies!$D$4:$AP$1445,MATCH($A$3,DB_Typologies!$AQ$4:$AQ$1445,0)+$A546,MATCH(AE$3,TQoL_Indexes!$B$8:$AK$8,0)),"")</f>
        <v/>
      </c>
      <c r="AF546" s="86" t="str">
        <f>IFERROR(INDEX(DB_Typologies!$D$4:$AP$1445,MATCH($A$3,DB_Typologies!$AQ$4:$AQ$1445,0)+$A546,MATCH(AF$3,TQoL_Indexes!$B$8:$AK$8,0)),"")</f>
        <v/>
      </c>
      <c r="AG546" s="86" t="str">
        <f>IFERROR(INDEX(DB_Typologies!$D$4:$AP$1445,MATCH($A$3,DB_Typologies!$AQ$4:$AQ$1445,0)+$A546,MATCH(AG$3,TQoL_Indexes!$B$8:$AK$8,0)),"")</f>
        <v/>
      </c>
      <c r="AH546" s="86" t="str">
        <f>IFERROR(INDEX(DB_Typologies!$D$4:$AP$1445,MATCH($A$3,DB_Typologies!$AQ$4:$AQ$1445,0)+$A546,MATCH(AH$3,TQoL_Indexes!$B$8:$AK$8,0)),"")</f>
        <v/>
      </c>
      <c r="AI546" s="86" t="str">
        <f>IFERROR(INDEX(DB_Typologies!$D$4:$AP$1445,MATCH($A$3,DB_Typologies!$AQ$4:$AQ$1445,0)+$A546,MATCH(AI$3,TQoL_Indexes!$B$8:$AK$8,0)),"")</f>
        <v/>
      </c>
      <c r="AJ546" s="86" t="str">
        <f>IFERROR(INDEX(DB_Typologies!$D$4:$AP$1445,MATCH($A$3,DB_Typologies!$AQ$4:$AQ$1445,0)+$A546,MATCH(AJ$3,TQoL_Indexes!$B$8:$AK$8,0)),"")</f>
        <v/>
      </c>
      <c r="AK546" s="86" t="str">
        <f>IFERROR(INDEX(DB_Typologies!$D$4:$AP$1445,MATCH($A$3,DB_Typologies!$AQ$4:$AQ$1445,0)+$A546,MATCH(AK$3,TQoL_Indexes!$B$8:$AK$8,0)),"")</f>
        <v/>
      </c>
      <c r="AL546" s="86" t="str">
        <f>IFERROR(INDEX(DB_Typologies!$D$4:$AP$1445,MATCH($A$3,DB_Typologies!$AQ$4:$AQ$1445,0)+$A546,MATCH(AL$3,TQoL_Indexes!$B$8:$AK$8,0)),"")</f>
        <v/>
      </c>
      <c r="AM546" s="87" t="str">
        <f>IFERROR(INDEX(DB_Typologies!$D$4:$AP$1445,MATCH($A$3,DB_Typologies!$AQ$4:$AQ$1445,0)+$A546,MATCH(AM$3,TQoL_Indexes!$B$8:$AK$8,0)),"")</f>
        <v/>
      </c>
    </row>
    <row r="547" spans="1:39">
      <c r="A547" s="58" t="str">
        <f>IFERROR(IF(A546+1&lt;COUNTIF(DB_Typologies!$AQ$4:$AQ$1445,$A$3),A546+1,""),"")</f>
        <v/>
      </c>
      <c r="B547" s="120" t="str">
        <f>IFERROR(INDEX(DB_Typologies!$D$4:$AP$1445,MATCH($A$3,DB_Typologies!$AQ$4:$AQ$1445,0)+$A547,MATCH(B$3,TQoL_Indexes!$B$8:$AK$8,0)),"")</f>
        <v/>
      </c>
      <c r="C547" s="86" t="str">
        <f>IFERROR(INDEX(DB_Typologies!$D$4:$AP$1445,MATCH($A$3,DB_Typologies!$AQ$4:$AQ$1445,0)+$A547,MATCH(C$3,TQoL_Indexes!$B$8:$AK$8,0)),"")</f>
        <v/>
      </c>
      <c r="D547" s="87" t="str">
        <f>IFERROR(INDEX(DB_Typologies!$D$4:$AP$1445,MATCH($A$3,DB_Typologies!$AQ$4:$AQ$1445,0)+$A547,MATCH(D$3,TQoL_Indexes!$B$8:$AK$8,0)),"")</f>
        <v/>
      </c>
      <c r="E547" s="86" t="str">
        <f>IFERROR(INDEX(DB_Typologies!$D$4:$AP$1445,MATCH($A$3,DB_Typologies!$AQ$4:$AQ$1445,0)+$A547,MATCH(E$3,TQoL_Indexes!$B$8:$AK$8,0)),"")</f>
        <v/>
      </c>
      <c r="F547" s="86" t="str">
        <f>IFERROR(INDEX(DB_Typologies!$D$4:$AP$1445,MATCH($A$3,DB_Typologies!$AQ$4:$AQ$1445,0)+$A547,MATCH(F$3,TQoL_Indexes!$B$8:$AK$8,0)),"")</f>
        <v/>
      </c>
      <c r="G547" s="86" t="str">
        <f>IFERROR(INDEX(DB_Typologies!$D$4:$AP$1445,MATCH($A$3,DB_Typologies!$AQ$4:$AQ$1445,0)+$A547,MATCH(G$3,TQoL_Indexes!$B$8:$AK$8,0)),"")</f>
        <v/>
      </c>
      <c r="H547" s="86" t="str">
        <f>IFERROR(INDEX(DB_Typologies!$D$4:$AP$1445,MATCH($A$3,DB_Typologies!$AQ$4:$AQ$1445,0)+$A547,MATCH(H$3,TQoL_Indexes!$B$8:$AK$8,0)),"")</f>
        <v/>
      </c>
      <c r="I547" s="86" t="str">
        <f>IFERROR(INDEX(DB_Typologies!$D$4:$AP$1445,MATCH($A$3,DB_Typologies!$AQ$4:$AQ$1445,0)+$A547,MATCH(I$3,TQoL_Indexes!$B$8:$AK$8,0)),"")</f>
        <v/>
      </c>
      <c r="J547" s="86" t="str">
        <f>IFERROR(INDEX(DB_Typologies!$D$4:$AP$1445,MATCH($A$3,DB_Typologies!$AQ$4:$AQ$1445,0)+$A547,MATCH(J$3,TQoL_Indexes!$B$8:$AK$8,0)),"")</f>
        <v/>
      </c>
      <c r="K547" s="86" t="str">
        <f>IFERROR(INDEX(DB_Typologies!$D$4:$AP$1445,MATCH($A$3,DB_Typologies!$AQ$4:$AQ$1445,0)+$A547,MATCH(K$3,TQoL_Indexes!$B$8:$AK$8,0)),"")</f>
        <v/>
      </c>
      <c r="L547" s="86" t="str">
        <f>IFERROR(INDEX(DB_Typologies!$D$4:$AP$1445,MATCH($A$3,DB_Typologies!$AQ$4:$AQ$1445,0)+$A547,MATCH(L$3,TQoL_Indexes!$B$8:$AK$8,0)),"")</f>
        <v/>
      </c>
      <c r="M547" s="86" t="str">
        <f>IFERROR(INDEX(DB_Typologies!$D$4:$AP$1445,MATCH($A$3,DB_Typologies!$AQ$4:$AQ$1445,0)+$A547,MATCH(M$3,TQoL_Indexes!$B$8:$AK$8,0)),"")</f>
        <v/>
      </c>
      <c r="N547" s="86" t="str">
        <f>IFERROR(INDEX(DB_Typologies!$D$4:$AP$1445,MATCH($A$3,DB_Typologies!$AQ$4:$AQ$1445,0)+$A547,MATCH(N$3,TQoL_Indexes!$B$8:$AK$8,0)),"")</f>
        <v/>
      </c>
      <c r="O547" s="86" t="str">
        <f>IFERROR(INDEX(DB_Typologies!$D$4:$AP$1445,MATCH($A$3,DB_Typologies!$AQ$4:$AQ$1445,0)+$A547,MATCH(O$3,TQoL_Indexes!$B$8:$AK$8,0)),"")</f>
        <v/>
      </c>
      <c r="P547" s="86" t="str">
        <f>IFERROR(INDEX(DB_Typologies!$D$4:$AP$1445,MATCH($A$3,DB_Typologies!$AQ$4:$AQ$1445,0)+$A547,MATCH(P$3,TQoL_Indexes!$B$8:$AK$8,0)),"")</f>
        <v/>
      </c>
      <c r="Q547" s="86" t="str">
        <f>IFERROR(INDEX(DB_Typologies!$D$4:$AP$1445,MATCH($A$3,DB_Typologies!$AQ$4:$AQ$1445,0)+$A547,MATCH(Q$3,TQoL_Indexes!$B$8:$AK$8,0)),"")</f>
        <v/>
      </c>
      <c r="R547" s="86" t="str">
        <f>IFERROR(INDEX(DB_Typologies!$D$4:$AP$1445,MATCH($A$3,DB_Typologies!$AQ$4:$AQ$1445,0)+$A547,MATCH(R$3,TQoL_Indexes!$B$8:$AK$8,0)),"")</f>
        <v/>
      </c>
      <c r="S547" s="86" t="str">
        <f>IFERROR(INDEX(DB_Typologies!$D$4:$AP$1445,MATCH($A$3,DB_Typologies!$AQ$4:$AQ$1445,0)+$A547,MATCH(S$3,TQoL_Indexes!$B$8:$AK$8,0)),"")</f>
        <v/>
      </c>
      <c r="T547" s="86" t="str">
        <f>IFERROR(INDEX(DB_Typologies!$D$4:$AP$1445,MATCH($A$3,DB_Typologies!$AQ$4:$AQ$1445,0)+$A547,MATCH(T$3,TQoL_Indexes!$B$8:$AK$8,0)),"")</f>
        <v/>
      </c>
      <c r="U547" s="86" t="str">
        <f>IFERROR(INDEX(DB_Typologies!$D$4:$AP$1445,MATCH($A$3,DB_Typologies!$AQ$4:$AQ$1445,0)+$A547,MATCH(U$3,TQoL_Indexes!$B$8:$AK$8,0)),"")</f>
        <v/>
      </c>
      <c r="V547" s="86" t="str">
        <f>IFERROR(INDEX(DB_Typologies!$D$4:$AP$1445,MATCH($A$3,DB_Typologies!$AQ$4:$AQ$1445,0)+$A547,MATCH(V$3,TQoL_Indexes!$B$8:$AK$8,0)),"")</f>
        <v/>
      </c>
      <c r="W547" s="86" t="str">
        <f>IFERROR(INDEX(DB_Typologies!$D$4:$AP$1445,MATCH($A$3,DB_Typologies!$AQ$4:$AQ$1445,0)+$A547,MATCH(W$3,TQoL_Indexes!$B$8:$AK$8,0)),"")</f>
        <v/>
      </c>
      <c r="X547" s="86" t="str">
        <f>IFERROR(INDEX(DB_Typologies!$D$4:$AP$1445,MATCH($A$3,DB_Typologies!$AQ$4:$AQ$1445,0)+$A547,MATCH(X$3,TQoL_Indexes!$B$8:$AK$8,0)),"")</f>
        <v/>
      </c>
      <c r="Y547" s="86" t="str">
        <f>IFERROR(INDEX(DB_Typologies!$D$4:$AP$1445,MATCH($A$3,DB_Typologies!$AQ$4:$AQ$1445,0)+$A547,MATCH(Y$3,TQoL_Indexes!$B$8:$AK$8,0)),"")</f>
        <v/>
      </c>
      <c r="Z547" s="86" t="str">
        <f>IFERROR(INDEX(DB_Typologies!$D$4:$AP$1445,MATCH($A$3,DB_Typologies!$AQ$4:$AQ$1445,0)+$A547,MATCH(Z$3,TQoL_Indexes!$B$8:$AK$8,0)),"")</f>
        <v/>
      </c>
      <c r="AA547" s="86" t="str">
        <f>IFERROR(INDEX(DB_Typologies!$D$4:$AP$1445,MATCH($A$3,DB_Typologies!$AQ$4:$AQ$1445,0)+$A547,MATCH(AA$3,TQoL_Indexes!$B$8:$AK$8,0)),"")</f>
        <v/>
      </c>
      <c r="AB547" s="86" t="str">
        <f>IFERROR(INDEX(DB_Typologies!$D$4:$AP$1445,MATCH($A$3,DB_Typologies!$AQ$4:$AQ$1445,0)+$A547,MATCH(AB$3,TQoL_Indexes!$B$8:$AK$8,0)),"")</f>
        <v/>
      </c>
      <c r="AC547" s="86" t="str">
        <f>IFERROR(INDEX(DB_Typologies!$D$4:$AP$1445,MATCH($A$3,DB_Typologies!$AQ$4:$AQ$1445,0)+$A547,MATCH(AC$3,TQoL_Indexes!$B$8:$AK$8,0)),"")</f>
        <v/>
      </c>
      <c r="AD547" s="86" t="str">
        <f>IFERROR(INDEX(DB_Typologies!$D$4:$AP$1445,MATCH($A$3,DB_Typologies!$AQ$4:$AQ$1445,0)+$A547,MATCH(AD$3,TQoL_Indexes!$B$8:$AK$8,0)),"")</f>
        <v/>
      </c>
      <c r="AE547" s="86" t="str">
        <f>IFERROR(INDEX(DB_Typologies!$D$4:$AP$1445,MATCH($A$3,DB_Typologies!$AQ$4:$AQ$1445,0)+$A547,MATCH(AE$3,TQoL_Indexes!$B$8:$AK$8,0)),"")</f>
        <v/>
      </c>
      <c r="AF547" s="86" t="str">
        <f>IFERROR(INDEX(DB_Typologies!$D$4:$AP$1445,MATCH($A$3,DB_Typologies!$AQ$4:$AQ$1445,0)+$A547,MATCH(AF$3,TQoL_Indexes!$B$8:$AK$8,0)),"")</f>
        <v/>
      </c>
      <c r="AG547" s="86" t="str">
        <f>IFERROR(INDEX(DB_Typologies!$D$4:$AP$1445,MATCH($A$3,DB_Typologies!$AQ$4:$AQ$1445,0)+$A547,MATCH(AG$3,TQoL_Indexes!$B$8:$AK$8,0)),"")</f>
        <v/>
      </c>
      <c r="AH547" s="86" t="str">
        <f>IFERROR(INDEX(DB_Typologies!$D$4:$AP$1445,MATCH($A$3,DB_Typologies!$AQ$4:$AQ$1445,0)+$A547,MATCH(AH$3,TQoL_Indexes!$B$8:$AK$8,0)),"")</f>
        <v/>
      </c>
      <c r="AI547" s="86" t="str">
        <f>IFERROR(INDEX(DB_Typologies!$D$4:$AP$1445,MATCH($A$3,DB_Typologies!$AQ$4:$AQ$1445,0)+$A547,MATCH(AI$3,TQoL_Indexes!$B$8:$AK$8,0)),"")</f>
        <v/>
      </c>
      <c r="AJ547" s="86" t="str">
        <f>IFERROR(INDEX(DB_Typologies!$D$4:$AP$1445,MATCH($A$3,DB_Typologies!$AQ$4:$AQ$1445,0)+$A547,MATCH(AJ$3,TQoL_Indexes!$B$8:$AK$8,0)),"")</f>
        <v/>
      </c>
      <c r="AK547" s="86" t="str">
        <f>IFERROR(INDEX(DB_Typologies!$D$4:$AP$1445,MATCH($A$3,DB_Typologies!$AQ$4:$AQ$1445,0)+$A547,MATCH(AK$3,TQoL_Indexes!$B$8:$AK$8,0)),"")</f>
        <v/>
      </c>
      <c r="AL547" s="86" t="str">
        <f>IFERROR(INDEX(DB_Typologies!$D$4:$AP$1445,MATCH($A$3,DB_Typologies!$AQ$4:$AQ$1445,0)+$A547,MATCH(AL$3,TQoL_Indexes!$B$8:$AK$8,0)),"")</f>
        <v/>
      </c>
      <c r="AM547" s="87" t="str">
        <f>IFERROR(INDEX(DB_Typologies!$D$4:$AP$1445,MATCH($A$3,DB_Typologies!$AQ$4:$AQ$1445,0)+$A547,MATCH(AM$3,TQoL_Indexes!$B$8:$AK$8,0)),"")</f>
        <v/>
      </c>
    </row>
    <row r="548" spans="1:39">
      <c r="A548" s="58" t="str">
        <f>IFERROR(IF(A547+1&lt;COUNTIF(DB_Typologies!$AQ$4:$AQ$1445,$A$3),A547+1,""),"")</f>
        <v/>
      </c>
      <c r="B548" s="120" t="str">
        <f>IFERROR(INDEX(DB_Typologies!$D$4:$AP$1445,MATCH($A$3,DB_Typologies!$AQ$4:$AQ$1445,0)+$A548,MATCH(B$3,TQoL_Indexes!$B$8:$AK$8,0)),"")</f>
        <v/>
      </c>
      <c r="C548" s="86" t="str">
        <f>IFERROR(INDEX(DB_Typologies!$D$4:$AP$1445,MATCH($A$3,DB_Typologies!$AQ$4:$AQ$1445,0)+$A548,MATCH(C$3,TQoL_Indexes!$B$8:$AK$8,0)),"")</f>
        <v/>
      </c>
      <c r="D548" s="87" t="str">
        <f>IFERROR(INDEX(DB_Typologies!$D$4:$AP$1445,MATCH($A$3,DB_Typologies!$AQ$4:$AQ$1445,0)+$A548,MATCH(D$3,TQoL_Indexes!$B$8:$AK$8,0)),"")</f>
        <v/>
      </c>
      <c r="E548" s="86" t="str">
        <f>IFERROR(INDEX(DB_Typologies!$D$4:$AP$1445,MATCH($A$3,DB_Typologies!$AQ$4:$AQ$1445,0)+$A548,MATCH(E$3,TQoL_Indexes!$B$8:$AK$8,0)),"")</f>
        <v/>
      </c>
      <c r="F548" s="86" t="str">
        <f>IFERROR(INDEX(DB_Typologies!$D$4:$AP$1445,MATCH($A$3,DB_Typologies!$AQ$4:$AQ$1445,0)+$A548,MATCH(F$3,TQoL_Indexes!$B$8:$AK$8,0)),"")</f>
        <v/>
      </c>
      <c r="G548" s="86" t="str">
        <f>IFERROR(INDEX(DB_Typologies!$D$4:$AP$1445,MATCH($A$3,DB_Typologies!$AQ$4:$AQ$1445,0)+$A548,MATCH(G$3,TQoL_Indexes!$B$8:$AK$8,0)),"")</f>
        <v/>
      </c>
      <c r="H548" s="86" t="str">
        <f>IFERROR(INDEX(DB_Typologies!$D$4:$AP$1445,MATCH($A$3,DB_Typologies!$AQ$4:$AQ$1445,0)+$A548,MATCH(H$3,TQoL_Indexes!$B$8:$AK$8,0)),"")</f>
        <v/>
      </c>
      <c r="I548" s="86" t="str">
        <f>IFERROR(INDEX(DB_Typologies!$D$4:$AP$1445,MATCH($A$3,DB_Typologies!$AQ$4:$AQ$1445,0)+$A548,MATCH(I$3,TQoL_Indexes!$B$8:$AK$8,0)),"")</f>
        <v/>
      </c>
      <c r="J548" s="86" t="str">
        <f>IFERROR(INDEX(DB_Typologies!$D$4:$AP$1445,MATCH($A$3,DB_Typologies!$AQ$4:$AQ$1445,0)+$A548,MATCH(J$3,TQoL_Indexes!$B$8:$AK$8,0)),"")</f>
        <v/>
      </c>
      <c r="K548" s="86" t="str">
        <f>IFERROR(INDEX(DB_Typologies!$D$4:$AP$1445,MATCH($A$3,DB_Typologies!$AQ$4:$AQ$1445,0)+$A548,MATCH(K$3,TQoL_Indexes!$B$8:$AK$8,0)),"")</f>
        <v/>
      </c>
      <c r="L548" s="86" t="str">
        <f>IFERROR(INDEX(DB_Typologies!$D$4:$AP$1445,MATCH($A$3,DB_Typologies!$AQ$4:$AQ$1445,0)+$A548,MATCH(L$3,TQoL_Indexes!$B$8:$AK$8,0)),"")</f>
        <v/>
      </c>
      <c r="M548" s="86" t="str">
        <f>IFERROR(INDEX(DB_Typologies!$D$4:$AP$1445,MATCH($A$3,DB_Typologies!$AQ$4:$AQ$1445,0)+$A548,MATCH(M$3,TQoL_Indexes!$B$8:$AK$8,0)),"")</f>
        <v/>
      </c>
      <c r="N548" s="86" t="str">
        <f>IFERROR(INDEX(DB_Typologies!$D$4:$AP$1445,MATCH($A$3,DB_Typologies!$AQ$4:$AQ$1445,0)+$A548,MATCH(N$3,TQoL_Indexes!$B$8:$AK$8,0)),"")</f>
        <v/>
      </c>
      <c r="O548" s="86" t="str">
        <f>IFERROR(INDEX(DB_Typologies!$D$4:$AP$1445,MATCH($A$3,DB_Typologies!$AQ$4:$AQ$1445,0)+$A548,MATCH(O$3,TQoL_Indexes!$B$8:$AK$8,0)),"")</f>
        <v/>
      </c>
      <c r="P548" s="86" t="str">
        <f>IFERROR(INDEX(DB_Typologies!$D$4:$AP$1445,MATCH($A$3,DB_Typologies!$AQ$4:$AQ$1445,0)+$A548,MATCH(P$3,TQoL_Indexes!$B$8:$AK$8,0)),"")</f>
        <v/>
      </c>
      <c r="Q548" s="86" t="str">
        <f>IFERROR(INDEX(DB_Typologies!$D$4:$AP$1445,MATCH($A$3,DB_Typologies!$AQ$4:$AQ$1445,0)+$A548,MATCH(Q$3,TQoL_Indexes!$B$8:$AK$8,0)),"")</f>
        <v/>
      </c>
      <c r="R548" s="86" t="str">
        <f>IFERROR(INDEX(DB_Typologies!$D$4:$AP$1445,MATCH($A$3,DB_Typologies!$AQ$4:$AQ$1445,0)+$A548,MATCH(R$3,TQoL_Indexes!$B$8:$AK$8,0)),"")</f>
        <v/>
      </c>
      <c r="S548" s="86" t="str">
        <f>IFERROR(INDEX(DB_Typologies!$D$4:$AP$1445,MATCH($A$3,DB_Typologies!$AQ$4:$AQ$1445,0)+$A548,MATCH(S$3,TQoL_Indexes!$B$8:$AK$8,0)),"")</f>
        <v/>
      </c>
      <c r="T548" s="86" t="str">
        <f>IFERROR(INDEX(DB_Typologies!$D$4:$AP$1445,MATCH($A$3,DB_Typologies!$AQ$4:$AQ$1445,0)+$A548,MATCH(T$3,TQoL_Indexes!$B$8:$AK$8,0)),"")</f>
        <v/>
      </c>
      <c r="U548" s="86" t="str">
        <f>IFERROR(INDEX(DB_Typologies!$D$4:$AP$1445,MATCH($A$3,DB_Typologies!$AQ$4:$AQ$1445,0)+$A548,MATCH(U$3,TQoL_Indexes!$B$8:$AK$8,0)),"")</f>
        <v/>
      </c>
      <c r="V548" s="86" t="str">
        <f>IFERROR(INDEX(DB_Typologies!$D$4:$AP$1445,MATCH($A$3,DB_Typologies!$AQ$4:$AQ$1445,0)+$A548,MATCH(V$3,TQoL_Indexes!$B$8:$AK$8,0)),"")</f>
        <v/>
      </c>
      <c r="W548" s="86" t="str">
        <f>IFERROR(INDEX(DB_Typologies!$D$4:$AP$1445,MATCH($A$3,DB_Typologies!$AQ$4:$AQ$1445,0)+$A548,MATCH(W$3,TQoL_Indexes!$B$8:$AK$8,0)),"")</f>
        <v/>
      </c>
      <c r="X548" s="86" t="str">
        <f>IFERROR(INDEX(DB_Typologies!$D$4:$AP$1445,MATCH($A$3,DB_Typologies!$AQ$4:$AQ$1445,0)+$A548,MATCH(X$3,TQoL_Indexes!$B$8:$AK$8,0)),"")</f>
        <v/>
      </c>
      <c r="Y548" s="86" t="str">
        <f>IFERROR(INDEX(DB_Typologies!$D$4:$AP$1445,MATCH($A$3,DB_Typologies!$AQ$4:$AQ$1445,0)+$A548,MATCH(Y$3,TQoL_Indexes!$B$8:$AK$8,0)),"")</f>
        <v/>
      </c>
      <c r="Z548" s="86" t="str">
        <f>IFERROR(INDEX(DB_Typologies!$D$4:$AP$1445,MATCH($A$3,DB_Typologies!$AQ$4:$AQ$1445,0)+$A548,MATCH(Z$3,TQoL_Indexes!$B$8:$AK$8,0)),"")</f>
        <v/>
      </c>
      <c r="AA548" s="86" t="str">
        <f>IFERROR(INDEX(DB_Typologies!$D$4:$AP$1445,MATCH($A$3,DB_Typologies!$AQ$4:$AQ$1445,0)+$A548,MATCH(AA$3,TQoL_Indexes!$B$8:$AK$8,0)),"")</f>
        <v/>
      </c>
      <c r="AB548" s="86" t="str">
        <f>IFERROR(INDEX(DB_Typologies!$D$4:$AP$1445,MATCH($A$3,DB_Typologies!$AQ$4:$AQ$1445,0)+$A548,MATCH(AB$3,TQoL_Indexes!$B$8:$AK$8,0)),"")</f>
        <v/>
      </c>
      <c r="AC548" s="86" t="str">
        <f>IFERROR(INDEX(DB_Typologies!$D$4:$AP$1445,MATCH($A$3,DB_Typologies!$AQ$4:$AQ$1445,0)+$A548,MATCH(AC$3,TQoL_Indexes!$B$8:$AK$8,0)),"")</f>
        <v/>
      </c>
      <c r="AD548" s="86" t="str">
        <f>IFERROR(INDEX(DB_Typologies!$D$4:$AP$1445,MATCH($A$3,DB_Typologies!$AQ$4:$AQ$1445,0)+$A548,MATCH(AD$3,TQoL_Indexes!$B$8:$AK$8,0)),"")</f>
        <v/>
      </c>
      <c r="AE548" s="86" t="str">
        <f>IFERROR(INDEX(DB_Typologies!$D$4:$AP$1445,MATCH($A$3,DB_Typologies!$AQ$4:$AQ$1445,0)+$A548,MATCH(AE$3,TQoL_Indexes!$B$8:$AK$8,0)),"")</f>
        <v/>
      </c>
      <c r="AF548" s="86" t="str">
        <f>IFERROR(INDEX(DB_Typologies!$D$4:$AP$1445,MATCH($A$3,DB_Typologies!$AQ$4:$AQ$1445,0)+$A548,MATCH(AF$3,TQoL_Indexes!$B$8:$AK$8,0)),"")</f>
        <v/>
      </c>
      <c r="AG548" s="86" t="str">
        <f>IFERROR(INDEX(DB_Typologies!$D$4:$AP$1445,MATCH($A$3,DB_Typologies!$AQ$4:$AQ$1445,0)+$A548,MATCH(AG$3,TQoL_Indexes!$B$8:$AK$8,0)),"")</f>
        <v/>
      </c>
      <c r="AH548" s="86" t="str">
        <f>IFERROR(INDEX(DB_Typologies!$D$4:$AP$1445,MATCH($A$3,DB_Typologies!$AQ$4:$AQ$1445,0)+$A548,MATCH(AH$3,TQoL_Indexes!$B$8:$AK$8,0)),"")</f>
        <v/>
      </c>
      <c r="AI548" s="86" t="str">
        <f>IFERROR(INDEX(DB_Typologies!$D$4:$AP$1445,MATCH($A$3,DB_Typologies!$AQ$4:$AQ$1445,0)+$A548,MATCH(AI$3,TQoL_Indexes!$B$8:$AK$8,0)),"")</f>
        <v/>
      </c>
      <c r="AJ548" s="86" t="str">
        <f>IFERROR(INDEX(DB_Typologies!$D$4:$AP$1445,MATCH($A$3,DB_Typologies!$AQ$4:$AQ$1445,0)+$A548,MATCH(AJ$3,TQoL_Indexes!$B$8:$AK$8,0)),"")</f>
        <v/>
      </c>
      <c r="AK548" s="86" t="str">
        <f>IFERROR(INDEX(DB_Typologies!$D$4:$AP$1445,MATCH($A$3,DB_Typologies!$AQ$4:$AQ$1445,0)+$A548,MATCH(AK$3,TQoL_Indexes!$B$8:$AK$8,0)),"")</f>
        <v/>
      </c>
      <c r="AL548" s="86" t="str">
        <f>IFERROR(INDEX(DB_Typologies!$D$4:$AP$1445,MATCH($A$3,DB_Typologies!$AQ$4:$AQ$1445,0)+$A548,MATCH(AL$3,TQoL_Indexes!$B$8:$AK$8,0)),"")</f>
        <v/>
      </c>
      <c r="AM548" s="87" t="str">
        <f>IFERROR(INDEX(DB_Typologies!$D$4:$AP$1445,MATCH($A$3,DB_Typologies!$AQ$4:$AQ$1445,0)+$A548,MATCH(AM$3,TQoL_Indexes!$B$8:$AK$8,0)),"")</f>
        <v/>
      </c>
    </row>
    <row r="549" spans="1:39">
      <c r="A549" s="58" t="str">
        <f>IFERROR(IF(A548+1&lt;COUNTIF(DB_Typologies!$AQ$4:$AQ$1445,$A$3),A548+1,""),"")</f>
        <v/>
      </c>
      <c r="B549" s="120" t="str">
        <f>IFERROR(INDEX(DB_Typologies!$D$4:$AP$1445,MATCH($A$3,DB_Typologies!$AQ$4:$AQ$1445,0)+$A549,MATCH(B$3,TQoL_Indexes!$B$8:$AK$8,0)),"")</f>
        <v/>
      </c>
      <c r="C549" s="86" t="str">
        <f>IFERROR(INDEX(DB_Typologies!$D$4:$AP$1445,MATCH($A$3,DB_Typologies!$AQ$4:$AQ$1445,0)+$A549,MATCH(C$3,TQoL_Indexes!$B$8:$AK$8,0)),"")</f>
        <v/>
      </c>
      <c r="D549" s="87" t="str">
        <f>IFERROR(INDEX(DB_Typologies!$D$4:$AP$1445,MATCH($A$3,DB_Typologies!$AQ$4:$AQ$1445,0)+$A549,MATCH(D$3,TQoL_Indexes!$B$8:$AK$8,0)),"")</f>
        <v/>
      </c>
      <c r="E549" s="86" t="str">
        <f>IFERROR(INDEX(DB_Typologies!$D$4:$AP$1445,MATCH($A$3,DB_Typologies!$AQ$4:$AQ$1445,0)+$A549,MATCH(E$3,TQoL_Indexes!$B$8:$AK$8,0)),"")</f>
        <v/>
      </c>
      <c r="F549" s="86" t="str">
        <f>IFERROR(INDEX(DB_Typologies!$D$4:$AP$1445,MATCH($A$3,DB_Typologies!$AQ$4:$AQ$1445,0)+$A549,MATCH(F$3,TQoL_Indexes!$B$8:$AK$8,0)),"")</f>
        <v/>
      </c>
      <c r="G549" s="86" t="str">
        <f>IFERROR(INDEX(DB_Typologies!$D$4:$AP$1445,MATCH($A$3,DB_Typologies!$AQ$4:$AQ$1445,0)+$A549,MATCH(G$3,TQoL_Indexes!$B$8:$AK$8,0)),"")</f>
        <v/>
      </c>
      <c r="H549" s="86" t="str">
        <f>IFERROR(INDEX(DB_Typologies!$D$4:$AP$1445,MATCH($A$3,DB_Typologies!$AQ$4:$AQ$1445,0)+$A549,MATCH(H$3,TQoL_Indexes!$B$8:$AK$8,0)),"")</f>
        <v/>
      </c>
      <c r="I549" s="86" t="str">
        <f>IFERROR(INDEX(DB_Typologies!$D$4:$AP$1445,MATCH($A$3,DB_Typologies!$AQ$4:$AQ$1445,0)+$A549,MATCH(I$3,TQoL_Indexes!$B$8:$AK$8,0)),"")</f>
        <v/>
      </c>
      <c r="J549" s="86" t="str">
        <f>IFERROR(INDEX(DB_Typologies!$D$4:$AP$1445,MATCH($A$3,DB_Typologies!$AQ$4:$AQ$1445,0)+$A549,MATCH(J$3,TQoL_Indexes!$B$8:$AK$8,0)),"")</f>
        <v/>
      </c>
      <c r="K549" s="86" t="str">
        <f>IFERROR(INDEX(DB_Typologies!$D$4:$AP$1445,MATCH($A$3,DB_Typologies!$AQ$4:$AQ$1445,0)+$A549,MATCH(K$3,TQoL_Indexes!$B$8:$AK$8,0)),"")</f>
        <v/>
      </c>
      <c r="L549" s="86" t="str">
        <f>IFERROR(INDEX(DB_Typologies!$D$4:$AP$1445,MATCH($A$3,DB_Typologies!$AQ$4:$AQ$1445,0)+$A549,MATCH(L$3,TQoL_Indexes!$B$8:$AK$8,0)),"")</f>
        <v/>
      </c>
      <c r="M549" s="86" t="str">
        <f>IFERROR(INDEX(DB_Typologies!$D$4:$AP$1445,MATCH($A$3,DB_Typologies!$AQ$4:$AQ$1445,0)+$A549,MATCH(M$3,TQoL_Indexes!$B$8:$AK$8,0)),"")</f>
        <v/>
      </c>
      <c r="N549" s="86" t="str">
        <f>IFERROR(INDEX(DB_Typologies!$D$4:$AP$1445,MATCH($A$3,DB_Typologies!$AQ$4:$AQ$1445,0)+$A549,MATCH(N$3,TQoL_Indexes!$B$8:$AK$8,0)),"")</f>
        <v/>
      </c>
      <c r="O549" s="86" t="str">
        <f>IFERROR(INDEX(DB_Typologies!$D$4:$AP$1445,MATCH($A$3,DB_Typologies!$AQ$4:$AQ$1445,0)+$A549,MATCH(O$3,TQoL_Indexes!$B$8:$AK$8,0)),"")</f>
        <v/>
      </c>
      <c r="P549" s="86" t="str">
        <f>IFERROR(INDEX(DB_Typologies!$D$4:$AP$1445,MATCH($A$3,DB_Typologies!$AQ$4:$AQ$1445,0)+$A549,MATCH(P$3,TQoL_Indexes!$B$8:$AK$8,0)),"")</f>
        <v/>
      </c>
      <c r="Q549" s="86" t="str">
        <f>IFERROR(INDEX(DB_Typologies!$D$4:$AP$1445,MATCH($A$3,DB_Typologies!$AQ$4:$AQ$1445,0)+$A549,MATCH(Q$3,TQoL_Indexes!$B$8:$AK$8,0)),"")</f>
        <v/>
      </c>
      <c r="R549" s="86" t="str">
        <f>IFERROR(INDEX(DB_Typologies!$D$4:$AP$1445,MATCH($A$3,DB_Typologies!$AQ$4:$AQ$1445,0)+$A549,MATCH(R$3,TQoL_Indexes!$B$8:$AK$8,0)),"")</f>
        <v/>
      </c>
      <c r="S549" s="86" t="str">
        <f>IFERROR(INDEX(DB_Typologies!$D$4:$AP$1445,MATCH($A$3,DB_Typologies!$AQ$4:$AQ$1445,0)+$A549,MATCH(S$3,TQoL_Indexes!$B$8:$AK$8,0)),"")</f>
        <v/>
      </c>
      <c r="T549" s="86" t="str">
        <f>IFERROR(INDEX(DB_Typologies!$D$4:$AP$1445,MATCH($A$3,DB_Typologies!$AQ$4:$AQ$1445,0)+$A549,MATCH(T$3,TQoL_Indexes!$B$8:$AK$8,0)),"")</f>
        <v/>
      </c>
      <c r="U549" s="86" t="str">
        <f>IFERROR(INDEX(DB_Typologies!$D$4:$AP$1445,MATCH($A$3,DB_Typologies!$AQ$4:$AQ$1445,0)+$A549,MATCH(U$3,TQoL_Indexes!$B$8:$AK$8,0)),"")</f>
        <v/>
      </c>
      <c r="V549" s="86" t="str">
        <f>IFERROR(INDEX(DB_Typologies!$D$4:$AP$1445,MATCH($A$3,DB_Typologies!$AQ$4:$AQ$1445,0)+$A549,MATCH(V$3,TQoL_Indexes!$B$8:$AK$8,0)),"")</f>
        <v/>
      </c>
      <c r="W549" s="86" t="str">
        <f>IFERROR(INDEX(DB_Typologies!$D$4:$AP$1445,MATCH($A$3,DB_Typologies!$AQ$4:$AQ$1445,0)+$A549,MATCH(W$3,TQoL_Indexes!$B$8:$AK$8,0)),"")</f>
        <v/>
      </c>
      <c r="X549" s="86" t="str">
        <f>IFERROR(INDEX(DB_Typologies!$D$4:$AP$1445,MATCH($A$3,DB_Typologies!$AQ$4:$AQ$1445,0)+$A549,MATCH(X$3,TQoL_Indexes!$B$8:$AK$8,0)),"")</f>
        <v/>
      </c>
      <c r="Y549" s="86" t="str">
        <f>IFERROR(INDEX(DB_Typologies!$D$4:$AP$1445,MATCH($A$3,DB_Typologies!$AQ$4:$AQ$1445,0)+$A549,MATCH(Y$3,TQoL_Indexes!$B$8:$AK$8,0)),"")</f>
        <v/>
      </c>
      <c r="Z549" s="86" t="str">
        <f>IFERROR(INDEX(DB_Typologies!$D$4:$AP$1445,MATCH($A$3,DB_Typologies!$AQ$4:$AQ$1445,0)+$A549,MATCH(Z$3,TQoL_Indexes!$B$8:$AK$8,0)),"")</f>
        <v/>
      </c>
      <c r="AA549" s="86" t="str">
        <f>IFERROR(INDEX(DB_Typologies!$D$4:$AP$1445,MATCH($A$3,DB_Typologies!$AQ$4:$AQ$1445,0)+$A549,MATCH(AA$3,TQoL_Indexes!$B$8:$AK$8,0)),"")</f>
        <v/>
      </c>
      <c r="AB549" s="86" t="str">
        <f>IFERROR(INDEX(DB_Typologies!$D$4:$AP$1445,MATCH($A$3,DB_Typologies!$AQ$4:$AQ$1445,0)+$A549,MATCH(AB$3,TQoL_Indexes!$B$8:$AK$8,0)),"")</f>
        <v/>
      </c>
      <c r="AC549" s="86" t="str">
        <f>IFERROR(INDEX(DB_Typologies!$D$4:$AP$1445,MATCH($A$3,DB_Typologies!$AQ$4:$AQ$1445,0)+$A549,MATCH(AC$3,TQoL_Indexes!$B$8:$AK$8,0)),"")</f>
        <v/>
      </c>
      <c r="AD549" s="86" t="str">
        <f>IFERROR(INDEX(DB_Typologies!$D$4:$AP$1445,MATCH($A$3,DB_Typologies!$AQ$4:$AQ$1445,0)+$A549,MATCH(AD$3,TQoL_Indexes!$B$8:$AK$8,0)),"")</f>
        <v/>
      </c>
      <c r="AE549" s="86" t="str">
        <f>IFERROR(INDEX(DB_Typologies!$D$4:$AP$1445,MATCH($A$3,DB_Typologies!$AQ$4:$AQ$1445,0)+$A549,MATCH(AE$3,TQoL_Indexes!$B$8:$AK$8,0)),"")</f>
        <v/>
      </c>
      <c r="AF549" s="86" t="str">
        <f>IFERROR(INDEX(DB_Typologies!$D$4:$AP$1445,MATCH($A$3,DB_Typologies!$AQ$4:$AQ$1445,0)+$A549,MATCH(AF$3,TQoL_Indexes!$B$8:$AK$8,0)),"")</f>
        <v/>
      </c>
      <c r="AG549" s="86" t="str">
        <f>IFERROR(INDEX(DB_Typologies!$D$4:$AP$1445,MATCH($A$3,DB_Typologies!$AQ$4:$AQ$1445,0)+$A549,MATCH(AG$3,TQoL_Indexes!$B$8:$AK$8,0)),"")</f>
        <v/>
      </c>
      <c r="AH549" s="86" t="str">
        <f>IFERROR(INDEX(DB_Typologies!$D$4:$AP$1445,MATCH($A$3,DB_Typologies!$AQ$4:$AQ$1445,0)+$A549,MATCH(AH$3,TQoL_Indexes!$B$8:$AK$8,0)),"")</f>
        <v/>
      </c>
      <c r="AI549" s="86" t="str">
        <f>IFERROR(INDEX(DB_Typologies!$D$4:$AP$1445,MATCH($A$3,DB_Typologies!$AQ$4:$AQ$1445,0)+$A549,MATCH(AI$3,TQoL_Indexes!$B$8:$AK$8,0)),"")</f>
        <v/>
      </c>
      <c r="AJ549" s="86" t="str">
        <f>IFERROR(INDEX(DB_Typologies!$D$4:$AP$1445,MATCH($A$3,DB_Typologies!$AQ$4:$AQ$1445,0)+$A549,MATCH(AJ$3,TQoL_Indexes!$B$8:$AK$8,0)),"")</f>
        <v/>
      </c>
      <c r="AK549" s="86" t="str">
        <f>IFERROR(INDEX(DB_Typologies!$D$4:$AP$1445,MATCH($A$3,DB_Typologies!$AQ$4:$AQ$1445,0)+$A549,MATCH(AK$3,TQoL_Indexes!$B$8:$AK$8,0)),"")</f>
        <v/>
      </c>
      <c r="AL549" s="86" t="str">
        <f>IFERROR(INDEX(DB_Typologies!$D$4:$AP$1445,MATCH($A$3,DB_Typologies!$AQ$4:$AQ$1445,0)+$A549,MATCH(AL$3,TQoL_Indexes!$B$8:$AK$8,0)),"")</f>
        <v/>
      </c>
      <c r="AM549" s="87" t="str">
        <f>IFERROR(INDEX(DB_Typologies!$D$4:$AP$1445,MATCH($A$3,DB_Typologies!$AQ$4:$AQ$1445,0)+$A549,MATCH(AM$3,TQoL_Indexes!$B$8:$AK$8,0)),"")</f>
        <v/>
      </c>
    </row>
    <row r="550" spans="1:39">
      <c r="A550" s="58" t="str">
        <f>IFERROR(IF(A549+1&lt;COUNTIF(DB_Typologies!$AQ$4:$AQ$1445,$A$3),A549+1,""),"")</f>
        <v/>
      </c>
      <c r="B550" s="120" t="str">
        <f>IFERROR(INDEX(DB_Typologies!$D$4:$AP$1445,MATCH($A$3,DB_Typologies!$AQ$4:$AQ$1445,0)+$A550,MATCH(B$3,TQoL_Indexes!$B$8:$AK$8,0)),"")</f>
        <v/>
      </c>
      <c r="C550" s="86" t="str">
        <f>IFERROR(INDEX(DB_Typologies!$D$4:$AP$1445,MATCH($A$3,DB_Typologies!$AQ$4:$AQ$1445,0)+$A550,MATCH(C$3,TQoL_Indexes!$B$8:$AK$8,0)),"")</f>
        <v/>
      </c>
      <c r="D550" s="87" t="str">
        <f>IFERROR(INDEX(DB_Typologies!$D$4:$AP$1445,MATCH($A$3,DB_Typologies!$AQ$4:$AQ$1445,0)+$A550,MATCH(D$3,TQoL_Indexes!$B$8:$AK$8,0)),"")</f>
        <v/>
      </c>
      <c r="E550" s="86" t="str">
        <f>IFERROR(INDEX(DB_Typologies!$D$4:$AP$1445,MATCH($A$3,DB_Typologies!$AQ$4:$AQ$1445,0)+$A550,MATCH(E$3,TQoL_Indexes!$B$8:$AK$8,0)),"")</f>
        <v/>
      </c>
      <c r="F550" s="86" t="str">
        <f>IFERROR(INDEX(DB_Typologies!$D$4:$AP$1445,MATCH($A$3,DB_Typologies!$AQ$4:$AQ$1445,0)+$A550,MATCH(F$3,TQoL_Indexes!$B$8:$AK$8,0)),"")</f>
        <v/>
      </c>
      <c r="G550" s="86" t="str">
        <f>IFERROR(INDEX(DB_Typologies!$D$4:$AP$1445,MATCH($A$3,DB_Typologies!$AQ$4:$AQ$1445,0)+$A550,MATCH(G$3,TQoL_Indexes!$B$8:$AK$8,0)),"")</f>
        <v/>
      </c>
      <c r="H550" s="86" t="str">
        <f>IFERROR(INDEX(DB_Typologies!$D$4:$AP$1445,MATCH($A$3,DB_Typologies!$AQ$4:$AQ$1445,0)+$A550,MATCH(H$3,TQoL_Indexes!$B$8:$AK$8,0)),"")</f>
        <v/>
      </c>
      <c r="I550" s="86" t="str">
        <f>IFERROR(INDEX(DB_Typologies!$D$4:$AP$1445,MATCH($A$3,DB_Typologies!$AQ$4:$AQ$1445,0)+$A550,MATCH(I$3,TQoL_Indexes!$B$8:$AK$8,0)),"")</f>
        <v/>
      </c>
      <c r="J550" s="86" t="str">
        <f>IFERROR(INDEX(DB_Typologies!$D$4:$AP$1445,MATCH($A$3,DB_Typologies!$AQ$4:$AQ$1445,0)+$A550,MATCH(J$3,TQoL_Indexes!$B$8:$AK$8,0)),"")</f>
        <v/>
      </c>
      <c r="K550" s="86" t="str">
        <f>IFERROR(INDEX(DB_Typologies!$D$4:$AP$1445,MATCH($A$3,DB_Typologies!$AQ$4:$AQ$1445,0)+$A550,MATCH(K$3,TQoL_Indexes!$B$8:$AK$8,0)),"")</f>
        <v/>
      </c>
      <c r="L550" s="86" t="str">
        <f>IFERROR(INDEX(DB_Typologies!$D$4:$AP$1445,MATCH($A$3,DB_Typologies!$AQ$4:$AQ$1445,0)+$A550,MATCH(L$3,TQoL_Indexes!$B$8:$AK$8,0)),"")</f>
        <v/>
      </c>
      <c r="M550" s="86" t="str">
        <f>IFERROR(INDEX(DB_Typologies!$D$4:$AP$1445,MATCH($A$3,DB_Typologies!$AQ$4:$AQ$1445,0)+$A550,MATCH(M$3,TQoL_Indexes!$B$8:$AK$8,0)),"")</f>
        <v/>
      </c>
      <c r="N550" s="86" t="str">
        <f>IFERROR(INDEX(DB_Typologies!$D$4:$AP$1445,MATCH($A$3,DB_Typologies!$AQ$4:$AQ$1445,0)+$A550,MATCH(N$3,TQoL_Indexes!$B$8:$AK$8,0)),"")</f>
        <v/>
      </c>
      <c r="O550" s="86" t="str">
        <f>IFERROR(INDEX(DB_Typologies!$D$4:$AP$1445,MATCH($A$3,DB_Typologies!$AQ$4:$AQ$1445,0)+$A550,MATCH(O$3,TQoL_Indexes!$B$8:$AK$8,0)),"")</f>
        <v/>
      </c>
      <c r="P550" s="86" t="str">
        <f>IFERROR(INDEX(DB_Typologies!$D$4:$AP$1445,MATCH($A$3,DB_Typologies!$AQ$4:$AQ$1445,0)+$A550,MATCH(P$3,TQoL_Indexes!$B$8:$AK$8,0)),"")</f>
        <v/>
      </c>
      <c r="Q550" s="86" t="str">
        <f>IFERROR(INDEX(DB_Typologies!$D$4:$AP$1445,MATCH($A$3,DB_Typologies!$AQ$4:$AQ$1445,0)+$A550,MATCH(Q$3,TQoL_Indexes!$B$8:$AK$8,0)),"")</f>
        <v/>
      </c>
      <c r="R550" s="86" t="str">
        <f>IFERROR(INDEX(DB_Typologies!$D$4:$AP$1445,MATCH($A$3,DB_Typologies!$AQ$4:$AQ$1445,0)+$A550,MATCH(R$3,TQoL_Indexes!$B$8:$AK$8,0)),"")</f>
        <v/>
      </c>
      <c r="S550" s="86" t="str">
        <f>IFERROR(INDEX(DB_Typologies!$D$4:$AP$1445,MATCH($A$3,DB_Typologies!$AQ$4:$AQ$1445,0)+$A550,MATCH(S$3,TQoL_Indexes!$B$8:$AK$8,0)),"")</f>
        <v/>
      </c>
      <c r="T550" s="86" t="str">
        <f>IFERROR(INDEX(DB_Typologies!$D$4:$AP$1445,MATCH($A$3,DB_Typologies!$AQ$4:$AQ$1445,0)+$A550,MATCH(T$3,TQoL_Indexes!$B$8:$AK$8,0)),"")</f>
        <v/>
      </c>
      <c r="U550" s="86" t="str">
        <f>IFERROR(INDEX(DB_Typologies!$D$4:$AP$1445,MATCH($A$3,DB_Typologies!$AQ$4:$AQ$1445,0)+$A550,MATCH(U$3,TQoL_Indexes!$B$8:$AK$8,0)),"")</f>
        <v/>
      </c>
      <c r="V550" s="86" t="str">
        <f>IFERROR(INDEX(DB_Typologies!$D$4:$AP$1445,MATCH($A$3,DB_Typologies!$AQ$4:$AQ$1445,0)+$A550,MATCH(V$3,TQoL_Indexes!$B$8:$AK$8,0)),"")</f>
        <v/>
      </c>
      <c r="W550" s="86" t="str">
        <f>IFERROR(INDEX(DB_Typologies!$D$4:$AP$1445,MATCH($A$3,DB_Typologies!$AQ$4:$AQ$1445,0)+$A550,MATCH(W$3,TQoL_Indexes!$B$8:$AK$8,0)),"")</f>
        <v/>
      </c>
      <c r="X550" s="86" t="str">
        <f>IFERROR(INDEX(DB_Typologies!$D$4:$AP$1445,MATCH($A$3,DB_Typologies!$AQ$4:$AQ$1445,0)+$A550,MATCH(X$3,TQoL_Indexes!$B$8:$AK$8,0)),"")</f>
        <v/>
      </c>
      <c r="Y550" s="86" t="str">
        <f>IFERROR(INDEX(DB_Typologies!$D$4:$AP$1445,MATCH($A$3,DB_Typologies!$AQ$4:$AQ$1445,0)+$A550,MATCH(Y$3,TQoL_Indexes!$B$8:$AK$8,0)),"")</f>
        <v/>
      </c>
      <c r="Z550" s="86" t="str">
        <f>IFERROR(INDEX(DB_Typologies!$D$4:$AP$1445,MATCH($A$3,DB_Typologies!$AQ$4:$AQ$1445,0)+$A550,MATCH(Z$3,TQoL_Indexes!$B$8:$AK$8,0)),"")</f>
        <v/>
      </c>
      <c r="AA550" s="86" t="str">
        <f>IFERROR(INDEX(DB_Typologies!$D$4:$AP$1445,MATCH($A$3,DB_Typologies!$AQ$4:$AQ$1445,0)+$A550,MATCH(AA$3,TQoL_Indexes!$B$8:$AK$8,0)),"")</f>
        <v/>
      </c>
      <c r="AB550" s="86" t="str">
        <f>IFERROR(INDEX(DB_Typologies!$D$4:$AP$1445,MATCH($A$3,DB_Typologies!$AQ$4:$AQ$1445,0)+$A550,MATCH(AB$3,TQoL_Indexes!$B$8:$AK$8,0)),"")</f>
        <v/>
      </c>
      <c r="AC550" s="86" t="str">
        <f>IFERROR(INDEX(DB_Typologies!$D$4:$AP$1445,MATCH($A$3,DB_Typologies!$AQ$4:$AQ$1445,0)+$A550,MATCH(AC$3,TQoL_Indexes!$B$8:$AK$8,0)),"")</f>
        <v/>
      </c>
      <c r="AD550" s="86" t="str">
        <f>IFERROR(INDEX(DB_Typologies!$D$4:$AP$1445,MATCH($A$3,DB_Typologies!$AQ$4:$AQ$1445,0)+$A550,MATCH(AD$3,TQoL_Indexes!$B$8:$AK$8,0)),"")</f>
        <v/>
      </c>
      <c r="AE550" s="86" t="str">
        <f>IFERROR(INDEX(DB_Typologies!$D$4:$AP$1445,MATCH($A$3,DB_Typologies!$AQ$4:$AQ$1445,0)+$A550,MATCH(AE$3,TQoL_Indexes!$B$8:$AK$8,0)),"")</f>
        <v/>
      </c>
      <c r="AF550" s="86" t="str">
        <f>IFERROR(INDEX(DB_Typologies!$D$4:$AP$1445,MATCH($A$3,DB_Typologies!$AQ$4:$AQ$1445,0)+$A550,MATCH(AF$3,TQoL_Indexes!$B$8:$AK$8,0)),"")</f>
        <v/>
      </c>
      <c r="AG550" s="86" t="str">
        <f>IFERROR(INDEX(DB_Typologies!$D$4:$AP$1445,MATCH($A$3,DB_Typologies!$AQ$4:$AQ$1445,0)+$A550,MATCH(AG$3,TQoL_Indexes!$B$8:$AK$8,0)),"")</f>
        <v/>
      </c>
      <c r="AH550" s="86" t="str">
        <f>IFERROR(INDEX(DB_Typologies!$D$4:$AP$1445,MATCH($A$3,DB_Typologies!$AQ$4:$AQ$1445,0)+$A550,MATCH(AH$3,TQoL_Indexes!$B$8:$AK$8,0)),"")</f>
        <v/>
      </c>
      <c r="AI550" s="86" t="str">
        <f>IFERROR(INDEX(DB_Typologies!$D$4:$AP$1445,MATCH($A$3,DB_Typologies!$AQ$4:$AQ$1445,0)+$A550,MATCH(AI$3,TQoL_Indexes!$B$8:$AK$8,0)),"")</f>
        <v/>
      </c>
      <c r="AJ550" s="86" t="str">
        <f>IFERROR(INDEX(DB_Typologies!$D$4:$AP$1445,MATCH($A$3,DB_Typologies!$AQ$4:$AQ$1445,0)+$A550,MATCH(AJ$3,TQoL_Indexes!$B$8:$AK$8,0)),"")</f>
        <v/>
      </c>
      <c r="AK550" s="86" t="str">
        <f>IFERROR(INDEX(DB_Typologies!$D$4:$AP$1445,MATCH($A$3,DB_Typologies!$AQ$4:$AQ$1445,0)+$A550,MATCH(AK$3,TQoL_Indexes!$B$8:$AK$8,0)),"")</f>
        <v/>
      </c>
      <c r="AL550" s="86" t="str">
        <f>IFERROR(INDEX(DB_Typologies!$D$4:$AP$1445,MATCH($A$3,DB_Typologies!$AQ$4:$AQ$1445,0)+$A550,MATCH(AL$3,TQoL_Indexes!$B$8:$AK$8,0)),"")</f>
        <v/>
      </c>
      <c r="AM550" s="87" t="str">
        <f>IFERROR(INDEX(DB_Typologies!$D$4:$AP$1445,MATCH($A$3,DB_Typologies!$AQ$4:$AQ$1445,0)+$A550,MATCH(AM$3,TQoL_Indexes!$B$8:$AK$8,0)),"")</f>
        <v/>
      </c>
    </row>
    <row r="551" spans="1:39">
      <c r="A551" s="58" t="str">
        <f>IFERROR(IF(A550+1&lt;COUNTIF(DB_Typologies!$AQ$4:$AQ$1445,$A$3),A550+1,""),"")</f>
        <v/>
      </c>
      <c r="B551" s="120" t="str">
        <f>IFERROR(INDEX(DB_Typologies!$D$4:$AP$1445,MATCH($A$3,DB_Typologies!$AQ$4:$AQ$1445,0)+$A551,MATCH(B$3,TQoL_Indexes!$B$8:$AK$8,0)),"")</f>
        <v/>
      </c>
      <c r="C551" s="86" t="str">
        <f>IFERROR(INDEX(DB_Typologies!$D$4:$AP$1445,MATCH($A$3,DB_Typologies!$AQ$4:$AQ$1445,0)+$A551,MATCH(C$3,TQoL_Indexes!$B$8:$AK$8,0)),"")</f>
        <v/>
      </c>
      <c r="D551" s="87" t="str">
        <f>IFERROR(INDEX(DB_Typologies!$D$4:$AP$1445,MATCH($A$3,DB_Typologies!$AQ$4:$AQ$1445,0)+$A551,MATCH(D$3,TQoL_Indexes!$B$8:$AK$8,0)),"")</f>
        <v/>
      </c>
      <c r="E551" s="86" t="str">
        <f>IFERROR(INDEX(DB_Typologies!$D$4:$AP$1445,MATCH($A$3,DB_Typologies!$AQ$4:$AQ$1445,0)+$A551,MATCH(E$3,TQoL_Indexes!$B$8:$AK$8,0)),"")</f>
        <v/>
      </c>
      <c r="F551" s="86" t="str">
        <f>IFERROR(INDEX(DB_Typologies!$D$4:$AP$1445,MATCH($A$3,DB_Typologies!$AQ$4:$AQ$1445,0)+$A551,MATCH(F$3,TQoL_Indexes!$B$8:$AK$8,0)),"")</f>
        <v/>
      </c>
      <c r="G551" s="86" t="str">
        <f>IFERROR(INDEX(DB_Typologies!$D$4:$AP$1445,MATCH($A$3,DB_Typologies!$AQ$4:$AQ$1445,0)+$A551,MATCH(G$3,TQoL_Indexes!$B$8:$AK$8,0)),"")</f>
        <v/>
      </c>
      <c r="H551" s="86" t="str">
        <f>IFERROR(INDEX(DB_Typologies!$D$4:$AP$1445,MATCH($A$3,DB_Typologies!$AQ$4:$AQ$1445,0)+$A551,MATCH(H$3,TQoL_Indexes!$B$8:$AK$8,0)),"")</f>
        <v/>
      </c>
      <c r="I551" s="86" t="str">
        <f>IFERROR(INDEX(DB_Typologies!$D$4:$AP$1445,MATCH($A$3,DB_Typologies!$AQ$4:$AQ$1445,0)+$A551,MATCH(I$3,TQoL_Indexes!$B$8:$AK$8,0)),"")</f>
        <v/>
      </c>
      <c r="J551" s="86" t="str">
        <f>IFERROR(INDEX(DB_Typologies!$D$4:$AP$1445,MATCH($A$3,DB_Typologies!$AQ$4:$AQ$1445,0)+$A551,MATCH(J$3,TQoL_Indexes!$B$8:$AK$8,0)),"")</f>
        <v/>
      </c>
      <c r="K551" s="86" t="str">
        <f>IFERROR(INDEX(DB_Typologies!$D$4:$AP$1445,MATCH($A$3,DB_Typologies!$AQ$4:$AQ$1445,0)+$A551,MATCH(K$3,TQoL_Indexes!$B$8:$AK$8,0)),"")</f>
        <v/>
      </c>
      <c r="L551" s="86" t="str">
        <f>IFERROR(INDEX(DB_Typologies!$D$4:$AP$1445,MATCH($A$3,DB_Typologies!$AQ$4:$AQ$1445,0)+$A551,MATCH(L$3,TQoL_Indexes!$B$8:$AK$8,0)),"")</f>
        <v/>
      </c>
      <c r="M551" s="86" t="str">
        <f>IFERROR(INDEX(DB_Typologies!$D$4:$AP$1445,MATCH($A$3,DB_Typologies!$AQ$4:$AQ$1445,0)+$A551,MATCH(M$3,TQoL_Indexes!$B$8:$AK$8,0)),"")</f>
        <v/>
      </c>
      <c r="N551" s="86" t="str">
        <f>IFERROR(INDEX(DB_Typologies!$D$4:$AP$1445,MATCH($A$3,DB_Typologies!$AQ$4:$AQ$1445,0)+$A551,MATCH(N$3,TQoL_Indexes!$B$8:$AK$8,0)),"")</f>
        <v/>
      </c>
      <c r="O551" s="86" t="str">
        <f>IFERROR(INDEX(DB_Typologies!$D$4:$AP$1445,MATCH($A$3,DB_Typologies!$AQ$4:$AQ$1445,0)+$A551,MATCH(O$3,TQoL_Indexes!$B$8:$AK$8,0)),"")</f>
        <v/>
      </c>
      <c r="P551" s="86" t="str">
        <f>IFERROR(INDEX(DB_Typologies!$D$4:$AP$1445,MATCH($A$3,DB_Typologies!$AQ$4:$AQ$1445,0)+$A551,MATCH(P$3,TQoL_Indexes!$B$8:$AK$8,0)),"")</f>
        <v/>
      </c>
      <c r="Q551" s="86" t="str">
        <f>IFERROR(INDEX(DB_Typologies!$D$4:$AP$1445,MATCH($A$3,DB_Typologies!$AQ$4:$AQ$1445,0)+$A551,MATCH(Q$3,TQoL_Indexes!$B$8:$AK$8,0)),"")</f>
        <v/>
      </c>
      <c r="R551" s="86" t="str">
        <f>IFERROR(INDEX(DB_Typologies!$D$4:$AP$1445,MATCH($A$3,DB_Typologies!$AQ$4:$AQ$1445,0)+$A551,MATCH(R$3,TQoL_Indexes!$B$8:$AK$8,0)),"")</f>
        <v/>
      </c>
      <c r="S551" s="86" t="str">
        <f>IFERROR(INDEX(DB_Typologies!$D$4:$AP$1445,MATCH($A$3,DB_Typologies!$AQ$4:$AQ$1445,0)+$A551,MATCH(S$3,TQoL_Indexes!$B$8:$AK$8,0)),"")</f>
        <v/>
      </c>
      <c r="T551" s="86" t="str">
        <f>IFERROR(INDEX(DB_Typologies!$D$4:$AP$1445,MATCH($A$3,DB_Typologies!$AQ$4:$AQ$1445,0)+$A551,MATCH(T$3,TQoL_Indexes!$B$8:$AK$8,0)),"")</f>
        <v/>
      </c>
      <c r="U551" s="86" t="str">
        <f>IFERROR(INDEX(DB_Typologies!$D$4:$AP$1445,MATCH($A$3,DB_Typologies!$AQ$4:$AQ$1445,0)+$A551,MATCH(U$3,TQoL_Indexes!$B$8:$AK$8,0)),"")</f>
        <v/>
      </c>
      <c r="V551" s="86" t="str">
        <f>IFERROR(INDEX(DB_Typologies!$D$4:$AP$1445,MATCH($A$3,DB_Typologies!$AQ$4:$AQ$1445,0)+$A551,MATCH(V$3,TQoL_Indexes!$B$8:$AK$8,0)),"")</f>
        <v/>
      </c>
      <c r="W551" s="86" t="str">
        <f>IFERROR(INDEX(DB_Typologies!$D$4:$AP$1445,MATCH($A$3,DB_Typologies!$AQ$4:$AQ$1445,0)+$A551,MATCH(W$3,TQoL_Indexes!$B$8:$AK$8,0)),"")</f>
        <v/>
      </c>
      <c r="X551" s="86" t="str">
        <f>IFERROR(INDEX(DB_Typologies!$D$4:$AP$1445,MATCH($A$3,DB_Typologies!$AQ$4:$AQ$1445,0)+$A551,MATCH(X$3,TQoL_Indexes!$B$8:$AK$8,0)),"")</f>
        <v/>
      </c>
      <c r="Y551" s="86" t="str">
        <f>IFERROR(INDEX(DB_Typologies!$D$4:$AP$1445,MATCH($A$3,DB_Typologies!$AQ$4:$AQ$1445,0)+$A551,MATCH(Y$3,TQoL_Indexes!$B$8:$AK$8,0)),"")</f>
        <v/>
      </c>
      <c r="Z551" s="86" t="str">
        <f>IFERROR(INDEX(DB_Typologies!$D$4:$AP$1445,MATCH($A$3,DB_Typologies!$AQ$4:$AQ$1445,0)+$A551,MATCH(Z$3,TQoL_Indexes!$B$8:$AK$8,0)),"")</f>
        <v/>
      </c>
      <c r="AA551" s="86" t="str">
        <f>IFERROR(INDEX(DB_Typologies!$D$4:$AP$1445,MATCH($A$3,DB_Typologies!$AQ$4:$AQ$1445,0)+$A551,MATCH(AA$3,TQoL_Indexes!$B$8:$AK$8,0)),"")</f>
        <v/>
      </c>
      <c r="AB551" s="86" t="str">
        <f>IFERROR(INDEX(DB_Typologies!$D$4:$AP$1445,MATCH($A$3,DB_Typologies!$AQ$4:$AQ$1445,0)+$A551,MATCH(AB$3,TQoL_Indexes!$B$8:$AK$8,0)),"")</f>
        <v/>
      </c>
      <c r="AC551" s="86" t="str">
        <f>IFERROR(INDEX(DB_Typologies!$D$4:$AP$1445,MATCH($A$3,DB_Typologies!$AQ$4:$AQ$1445,0)+$A551,MATCH(AC$3,TQoL_Indexes!$B$8:$AK$8,0)),"")</f>
        <v/>
      </c>
      <c r="AD551" s="86" t="str">
        <f>IFERROR(INDEX(DB_Typologies!$D$4:$AP$1445,MATCH($A$3,DB_Typologies!$AQ$4:$AQ$1445,0)+$A551,MATCH(AD$3,TQoL_Indexes!$B$8:$AK$8,0)),"")</f>
        <v/>
      </c>
      <c r="AE551" s="86" t="str">
        <f>IFERROR(INDEX(DB_Typologies!$D$4:$AP$1445,MATCH($A$3,DB_Typologies!$AQ$4:$AQ$1445,0)+$A551,MATCH(AE$3,TQoL_Indexes!$B$8:$AK$8,0)),"")</f>
        <v/>
      </c>
      <c r="AF551" s="86" t="str">
        <f>IFERROR(INDEX(DB_Typologies!$D$4:$AP$1445,MATCH($A$3,DB_Typologies!$AQ$4:$AQ$1445,0)+$A551,MATCH(AF$3,TQoL_Indexes!$B$8:$AK$8,0)),"")</f>
        <v/>
      </c>
      <c r="AG551" s="86" t="str">
        <f>IFERROR(INDEX(DB_Typologies!$D$4:$AP$1445,MATCH($A$3,DB_Typologies!$AQ$4:$AQ$1445,0)+$A551,MATCH(AG$3,TQoL_Indexes!$B$8:$AK$8,0)),"")</f>
        <v/>
      </c>
      <c r="AH551" s="86" t="str">
        <f>IFERROR(INDEX(DB_Typologies!$D$4:$AP$1445,MATCH($A$3,DB_Typologies!$AQ$4:$AQ$1445,0)+$A551,MATCH(AH$3,TQoL_Indexes!$B$8:$AK$8,0)),"")</f>
        <v/>
      </c>
      <c r="AI551" s="86" t="str">
        <f>IFERROR(INDEX(DB_Typologies!$D$4:$AP$1445,MATCH($A$3,DB_Typologies!$AQ$4:$AQ$1445,0)+$A551,MATCH(AI$3,TQoL_Indexes!$B$8:$AK$8,0)),"")</f>
        <v/>
      </c>
      <c r="AJ551" s="86" t="str">
        <f>IFERROR(INDEX(DB_Typologies!$D$4:$AP$1445,MATCH($A$3,DB_Typologies!$AQ$4:$AQ$1445,0)+$A551,MATCH(AJ$3,TQoL_Indexes!$B$8:$AK$8,0)),"")</f>
        <v/>
      </c>
      <c r="AK551" s="86" t="str">
        <f>IFERROR(INDEX(DB_Typologies!$D$4:$AP$1445,MATCH($A$3,DB_Typologies!$AQ$4:$AQ$1445,0)+$A551,MATCH(AK$3,TQoL_Indexes!$B$8:$AK$8,0)),"")</f>
        <v/>
      </c>
      <c r="AL551" s="86" t="str">
        <f>IFERROR(INDEX(DB_Typologies!$D$4:$AP$1445,MATCH($A$3,DB_Typologies!$AQ$4:$AQ$1445,0)+$A551,MATCH(AL$3,TQoL_Indexes!$B$8:$AK$8,0)),"")</f>
        <v/>
      </c>
      <c r="AM551" s="87" t="str">
        <f>IFERROR(INDEX(DB_Typologies!$D$4:$AP$1445,MATCH($A$3,DB_Typologies!$AQ$4:$AQ$1445,0)+$A551,MATCH(AM$3,TQoL_Indexes!$B$8:$AK$8,0)),"")</f>
        <v/>
      </c>
    </row>
    <row r="552" spans="1:39">
      <c r="A552" s="58" t="str">
        <f>IFERROR(IF(A551+1&lt;COUNTIF(DB_Typologies!$AQ$4:$AQ$1445,$A$3),A551+1,""),"")</f>
        <v/>
      </c>
      <c r="B552" s="120" t="str">
        <f>IFERROR(INDEX(DB_Typologies!$D$4:$AP$1445,MATCH($A$3,DB_Typologies!$AQ$4:$AQ$1445,0)+$A552,MATCH(B$3,TQoL_Indexes!$B$8:$AK$8,0)),"")</f>
        <v/>
      </c>
      <c r="C552" s="86" t="str">
        <f>IFERROR(INDEX(DB_Typologies!$D$4:$AP$1445,MATCH($A$3,DB_Typologies!$AQ$4:$AQ$1445,0)+$A552,MATCH(C$3,TQoL_Indexes!$B$8:$AK$8,0)),"")</f>
        <v/>
      </c>
      <c r="D552" s="87" t="str">
        <f>IFERROR(INDEX(DB_Typologies!$D$4:$AP$1445,MATCH($A$3,DB_Typologies!$AQ$4:$AQ$1445,0)+$A552,MATCH(D$3,TQoL_Indexes!$B$8:$AK$8,0)),"")</f>
        <v/>
      </c>
      <c r="E552" s="86" t="str">
        <f>IFERROR(INDEX(DB_Typologies!$D$4:$AP$1445,MATCH($A$3,DB_Typologies!$AQ$4:$AQ$1445,0)+$A552,MATCH(E$3,TQoL_Indexes!$B$8:$AK$8,0)),"")</f>
        <v/>
      </c>
      <c r="F552" s="86" t="str">
        <f>IFERROR(INDEX(DB_Typologies!$D$4:$AP$1445,MATCH($A$3,DB_Typologies!$AQ$4:$AQ$1445,0)+$A552,MATCH(F$3,TQoL_Indexes!$B$8:$AK$8,0)),"")</f>
        <v/>
      </c>
      <c r="G552" s="86" t="str">
        <f>IFERROR(INDEX(DB_Typologies!$D$4:$AP$1445,MATCH($A$3,DB_Typologies!$AQ$4:$AQ$1445,0)+$A552,MATCH(G$3,TQoL_Indexes!$B$8:$AK$8,0)),"")</f>
        <v/>
      </c>
      <c r="H552" s="86" t="str">
        <f>IFERROR(INDEX(DB_Typologies!$D$4:$AP$1445,MATCH($A$3,DB_Typologies!$AQ$4:$AQ$1445,0)+$A552,MATCH(H$3,TQoL_Indexes!$B$8:$AK$8,0)),"")</f>
        <v/>
      </c>
      <c r="I552" s="86" t="str">
        <f>IFERROR(INDEX(DB_Typologies!$D$4:$AP$1445,MATCH($A$3,DB_Typologies!$AQ$4:$AQ$1445,0)+$A552,MATCH(I$3,TQoL_Indexes!$B$8:$AK$8,0)),"")</f>
        <v/>
      </c>
      <c r="J552" s="86" t="str">
        <f>IFERROR(INDEX(DB_Typologies!$D$4:$AP$1445,MATCH($A$3,DB_Typologies!$AQ$4:$AQ$1445,0)+$A552,MATCH(J$3,TQoL_Indexes!$B$8:$AK$8,0)),"")</f>
        <v/>
      </c>
      <c r="K552" s="86" t="str">
        <f>IFERROR(INDEX(DB_Typologies!$D$4:$AP$1445,MATCH($A$3,DB_Typologies!$AQ$4:$AQ$1445,0)+$A552,MATCH(K$3,TQoL_Indexes!$B$8:$AK$8,0)),"")</f>
        <v/>
      </c>
      <c r="L552" s="86" t="str">
        <f>IFERROR(INDEX(DB_Typologies!$D$4:$AP$1445,MATCH($A$3,DB_Typologies!$AQ$4:$AQ$1445,0)+$A552,MATCH(L$3,TQoL_Indexes!$B$8:$AK$8,0)),"")</f>
        <v/>
      </c>
      <c r="M552" s="86" t="str">
        <f>IFERROR(INDEX(DB_Typologies!$D$4:$AP$1445,MATCH($A$3,DB_Typologies!$AQ$4:$AQ$1445,0)+$A552,MATCH(M$3,TQoL_Indexes!$B$8:$AK$8,0)),"")</f>
        <v/>
      </c>
      <c r="N552" s="86" t="str">
        <f>IFERROR(INDEX(DB_Typologies!$D$4:$AP$1445,MATCH($A$3,DB_Typologies!$AQ$4:$AQ$1445,0)+$A552,MATCH(N$3,TQoL_Indexes!$B$8:$AK$8,0)),"")</f>
        <v/>
      </c>
      <c r="O552" s="86" t="str">
        <f>IFERROR(INDEX(DB_Typologies!$D$4:$AP$1445,MATCH($A$3,DB_Typologies!$AQ$4:$AQ$1445,0)+$A552,MATCH(O$3,TQoL_Indexes!$B$8:$AK$8,0)),"")</f>
        <v/>
      </c>
      <c r="P552" s="86" t="str">
        <f>IFERROR(INDEX(DB_Typologies!$D$4:$AP$1445,MATCH($A$3,DB_Typologies!$AQ$4:$AQ$1445,0)+$A552,MATCH(P$3,TQoL_Indexes!$B$8:$AK$8,0)),"")</f>
        <v/>
      </c>
      <c r="Q552" s="86" t="str">
        <f>IFERROR(INDEX(DB_Typologies!$D$4:$AP$1445,MATCH($A$3,DB_Typologies!$AQ$4:$AQ$1445,0)+$A552,MATCH(Q$3,TQoL_Indexes!$B$8:$AK$8,0)),"")</f>
        <v/>
      </c>
      <c r="R552" s="86" t="str">
        <f>IFERROR(INDEX(DB_Typologies!$D$4:$AP$1445,MATCH($A$3,DB_Typologies!$AQ$4:$AQ$1445,0)+$A552,MATCH(R$3,TQoL_Indexes!$B$8:$AK$8,0)),"")</f>
        <v/>
      </c>
      <c r="S552" s="86" t="str">
        <f>IFERROR(INDEX(DB_Typologies!$D$4:$AP$1445,MATCH($A$3,DB_Typologies!$AQ$4:$AQ$1445,0)+$A552,MATCH(S$3,TQoL_Indexes!$B$8:$AK$8,0)),"")</f>
        <v/>
      </c>
      <c r="T552" s="86" t="str">
        <f>IFERROR(INDEX(DB_Typologies!$D$4:$AP$1445,MATCH($A$3,DB_Typologies!$AQ$4:$AQ$1445,0)+$A552,MATCH(T$3,TQoL_Indexes!$B$8:$AK$8,0)),"")</f>
        <v/>
      </c>
      <c r="U552" s="86" t="str">
        <f>IFERROR(INDEX(DB_Typologies!$D$4:$AP$1445,MATCH($A$3,DB_Typologies!$AQ$4:$AQ$1445,0)+$A552,MATCH(U$3,TQoL_Indexes!$B$8:$AK$8,0)),"")</f>
        <v/>
      </c>
      <c r="V552" s="86" t="str">
        <f>IFERROR(INDEX(DB_Typologies!$D$4:$AP$1445,MATCH($A$3,DB_Typologies!$AQ$4:$AQ$1445,0)+$A552,MATCH(V$3,TQoL_Indexes!$B$8:$AK$8,0)),"")</f>
        <v/>
      </c>
      <c r="W552" s="86" t="str">
        <f>IFERROR(INDEX(DB_Typologies!$D$4:$AP$1445,MATCH($A$3,DB_Typologies!$AQ$4:$AQ$1445,0)+$A552,MATCH(W$3,TQoL_Indexes!$B$8:$AK$8,0)),"")</f>
        <v/>
      </c>
      <c r="X552" s="86" t="str">
        <f>IFERROR(INDEX(DB_Typologies!$D$4:$AP$1445,MATCH($A$3,DB_Typologies!$AQ$4:$AQ$1445,0)+$A552,MATCH(X$3,TQoL_Indexes!$B$8:$AK$8,0)),"")</f>
        <v/>
      </c>
      <c r="Y552" s="86" t="str">
        <f>IFERROR(INDEX(DB_Typologies!$D$4:$AP$1445,MATCH($A$3,DB_Typologies!$AQ$4:$AQ$1445,0)+$A552,MATCH(Y$3,TQoL_Indexes!$B$8:$AK$8,0)),"")</f>
        <v/>
      </c>
      <c r="Z552" s="86" t="str">
        <f>IFERROR(INDEX(DB_Typologies!$D$4:$AP$1445,MATCH($A$3,DB_Typologies!$AQ$4:$AQ$1445,0)+$A552,MATCH(Z$3,TQoL_Indexes!$B$8:$AK$8,0)),"")</f>
        <v/>
      </c>
      <c r="AA552" s="86" t="str">
        <f>IFERROR(INDEX(DB_Typologies!$D$4:$AP$1445,MATCH($A$3,DB_Typologies!$AQ$4:$AQ$1445,0)+$A552,MATCH(AA$3,TQoL_Indexes!$B$8:$AK$8,0)),"")</f>
        <v/>
      </c>
      <c r="AB552" s="86" t="str">
        <f>IFERROR(INDEX(DB_Typologies!$D$4:$AP$1445,MATCH($A$3,DB_Typologies!$AQ$4:$AQ$1445,0)+$A552,MATCH(AB$3,TQoL_Indexes!$B$8:$AK$8,0)),"")</f>
        <v/>
      </c>
      <c r="AC552" s="86" t="str">
        <f>IFERROR(INDEX(DB_Typologies!$D$4:$AP$1445,MATCH($A$3,DB_Typologies!$AQ$4:$AQ$1445,0)+$A552,MATCH(AC$3,TQoL_Indexes!$B$8:$AK$8,0)),"")</f>
        <v/>
      </c>
      <c r="AD552" s="86" t="str">
        <f>IFERROR(INDEX(DB_Typologies!$D$4:$AP$1445,MATCH($A$3,DB_Typologies!$AQ$4:$AQ$1445,0)+$A552,MATCH(AD$3,TQoL_Indexes!$B$8:$AK$8,0)),"")</f>
        <v/>
      </c>
      <c r="AE552" s="86" t="str">
        <f>IFERROR(INDEX(DB_Typologies!$D$4:$AP$1445,MATCH($A$3,DB_Typologies!$AQ$4:$AQ$1445,0)+$A552,MATCH(AE$3,TQoL_Indexes!$B$8:$AK$8,0)),"")</f>
        <v/>
      </c>
      <c r="AF552" s="86" t="str">
        <f>IFERROR(INDEX(DB_Typologies!$D$4:$AP$1445,MATCH($A$3,DB_Typologies!$AQ$4:$AQ$1445,0)+$A552,MATCH(AF$3,TQoL_Indexes!$B$8:$AK$8,0)),"")</f>
        <v/>
      </c>
      <c r="AG552" s="86" t="str">
        <f>IFERROR(INDEX(DB_Typologies!$D$4:$AP$1445,MATCH($A$3,DB_Typologies!$AQ$4:$AQ$1445,0)+$A552,MATCH(AG$3,TQoL_Indexes!$B$8:$AK$8,0)),"")</f>
        <v/>
      </c>
      <c r="AH552" s="86" t="str">
        <f>IFERROR(INDEX(DB_Typologies!$D$4:$AP$1445,MATCH($A$3,DB_Typologies!$AQ$4:$AQ$1445,0)+$A552,MATCH(AH$3,TQoL_Indexes!$B$8:$AK$8,0)),"")</f>
        <v/>
      </c>
      <c r="AI552" s="86" t="str">
        <f>IFERROR(INDEX(DB_Typologies!$D$4:$AP$1445,MATCH($A$3,DB_Typologies!$AQ$4:$AQ$1445,0)+$A552,MATCH(AI$3,TQoL_Indexes!$B$8:$AK$8,0)),"")</f>
        <v/>
      </c>
      <c r="AJ552" s="86" t="str">
        <f>IFERROR(INDEX(DB_Typologies!$D$4:$AP$1445,MATCH($A$3,DB_Typologies!$AQ$4:$AQ$1445,0)+$A552,MATCH(AJ$3,TQoL_Indexes!$B$8:$AK$8,0)),"")</f>
        <v/>
      </c>
      <c r="AK552" s="86" t="str">
        <f>IFERROR(INDEX(DB_Typologies!$D$4:$AP$1445,MATCH($A$3,DB_Typologies!$AQ$4:$AQ$1445,0)+$A552,MATCH(AK$3,TQoL_Indexes!$B$8:$AK$8,0)),"")</f>
        <v/>
      </c>
      <c r="AL552" s="86" t="str">
        <f>IFERROR(INDEX(DB_Typologies!$D$4:$AP$1445,MATCH($A$3,DB_Typologies!$AQ$4:$AQ$1445,0)+$A552,MATCH(AL$3,TQoL_Indexes!$B$8:$AK$8,0)),"")</f>
        <v/>
      </c>
      <c r="AM552" s="87" t="str">
        <f>IFERROR(INDEX(DB_Typologies!$D$4:$AP$1445,MATCH($A$3,DB_Typologies!$AQ$4:$AQ$1445,0)+$A552,MATCH(AM$3,TQoL_Indexes!$B$8:$AK$8,0)),"")</f>
        <v/>
      </c>
    </row>
    <row r="553" spans="1:39">
      <c r="A553" s="58" t="str">
        <f>IFERROR(IF(A552+1&lt;COUNTIF(DB_Typologies!$AQ$4:$AQ$1445,$A$3),A552+1,""),"")</f>
        <v/>
      </c>
      <c r="B553" s="120" t="str">
        <f>IFERROR(INDEX(DB_Typologies!$D$4:$AP$1445,MATCH($A$3,DB_Typologies!$AQ$4:$AQ$1445,0)+$A553,MATCH(B$3,TQoL_Indexes!$B$8:$AK$8,0)),"")</f>
        <v/>
      </c>
      <c r="C553" s="86" t="str">
        <f>IFERROR(INDEX(DB_Typologies!$D$4:$AP$1445,MATCH($A$3,DB_Typologies!$AQ$4:$AQ$1445,0)+$A553,MATCH(C$3,TQoL_Indexes!$B$8:$AK$8,0)),"")</f>
        <v/>
      </c>
      <c r="D553" s="87" t="str">
        <f>IFERROR(INDEX(DB_Typologies!$D$4:$AP$1445,MATCH($A$3,DB_Typologies!$AQ$4:$AQ$1445,0)+$A553,MATCH(D$3,TQoL_Indexes!$B$8:$AK$8,0)),"")</f>
        <v/>
      </c>
      <c r="E553" s="86" t="str">
        <f>IFERROR(INDEX(DB_Typologies!$D$4:$AP$1445,MATCH($A$3,DB_Typologies!$AQ$4:$AQ$1445,0)+$A553,MATCH(E$3,TQoL_Indexes!$B$8:$AK$8,0)),"")</f>
        <v/>
      </c>
      <c r="F553" s="86" t="str">
        <f>IFERROR(INDEX(DB_Typologies!$D$4:$AP$1445,MATCH($A$3,DB_Typologies!$AQ$4:$AQ$1445,0)+$A553,MATCH(F$3,TQoL_Indexes!$B$8:$AK$8,0)),"")</f>
        <v/>
      </c>
      <c r="G553" s="86" t="str">
        <f>IFERROR(INDEX(DB_Typologies!$D$4:$AP$1445,MATCH($A$3,DB_Typologies!$AQ$4:$AQ$1445,0)+$A553,MATCH(G$3,TQoL_Indexes!$B$8:$AK$8,0)),"")</f>
        <v/>
      </c>
      <c r="H553" s="86" t="str">
        <f>IFERROR(INDEX(DB_Typologies!$D$4:$AP$1445,MATCH($A$3,DB_Typologies!$AQ$4:$AQ$1445,0)+$A553,MATCH(H$3,TQoL_Indexes!$B$8:$AK$8,0)),"")</f>
        <v/>
      </c>
      <c r="I553" s="86" t="str">
        <f>IFERROR(INDEX(DB_Typologies!$D$4:$AP$1445,MATCH($A$3,DB_Typologies!$AQ$4:$AQ$1445,0)+$A553,MATCH(I$3,TQoL_Indexes!$B$8:$AK$8,0)),"")</f>
        <v/>
      </c>
      <c r="J553" s="86" t="str">
        <f>IFERROR(INDEX(DB_Typologies!$D$4:$AP$1445,MATCH($A$3,DB_Typologies!$AQ$4:$AQ$1445,0)+$A553,MATCH(J$3,TQoL_Indexes!$B$8:$AK$8,0)),"")</f>
        <v/>
      </c>
      <c r="K553" s="86" t="str">
        <f>IFERROR(INDEX(DB_Typologies!$D$4:$AP$1445,MATCH($A$3,DB_Typologies!$AQ$4:$AQ$1445,0)+$A553,MATCH(K$3,TQoL_Indexes!$B$8:$AK$8,0)),"")</f>
        <v/>
      </c>
      <c r="L553" s="86" t="str">
        <f>IFERROR(INDEX(DB_Typologies!$D$4:$AP$1445,MATCH($A$3,DB_Typologies!$AQ$4:$AQ$1445,0)+$A553,MATCH(L$3,TQoL_Indexes!$B$8:$AK$8,0)),"")</f>
        <v/>
      </c>
      <c r="M553" s="86" t="str">
        <f>IFERROR(INDEX(DB_Typologies!$D$4:$AP$1445,MATCH($A$3,DB_Typologies!$AQ$4:$AQ$1445,0)+$A553,MATCH(M$3,TQoL_Indexes!$B$8:$AK$8,0)),"")</f>
        <v/>
      </c>
      <c r="N553" s="86" t="str">
        <f>IFERROR(INDEX(DB_Typologies!$D$4:$AP$1445,MATCH($A$3,DB_Typologies!$AQ$4:$AQ$1445,0)+$A553,MATCH(N$3,TQoL_Indexes!$B$8:$AK$8,0)),"")</f>
        <v/>
      </c>
      <c r="O553" s="86" t="str">
        <f>IFERROR(INDEX(DB_Typologies!$D$4:$AP$1445,MATCH($A$3,DB_Typologies!$AQ$4:$AQ$1445,0)+$A553,MATCH(O$3,TQoL_Indexes!$B$8:$AK$8,0)),"")</f>
        <v/>
      </c>
      <c r="P553" s="86" t="str">
        <f>IFERROR(INDEX(DB_Typologies!$D$4:$AP$1445,MATCH($A$3,DB_Typologies!$AQ$4:$AQ$1445,0)+$A553,MATCH(P$3,TQoL_Indexes!$B$8:$AK$8,0)),"")</f>
        <v/>
      </c>
      <c r="Q553" s="86" t="str">
        <f>IFERROR(INDEX(DB_Typologies!$D$4:$AP$1445,MATCH($A$3,DB_Typologies!$AQ$4:$AQ$1445,0)+$A553,MATCH(Q$3,TQoL_Indexes!$B$8:$AK$8,0)),"")</f>
        <v/>
      </c>
      <c r="R553" s="86" t="str">
        <f>IFERROR(INDEX(DB_Typologies!$D$4:$AP$1445,MATCH($A$3,DB_Typologies!$AQ$4:$AQ$1445,0)+$A553,MATCH(R$3,TQoL_Indexes!$B$8:$AK$8,0)),"")</f>
        <v/>
      </c>
      <c r="S553" s="86" t="str">
        <f>IFERROR(INDEX(DB_Typologies!$D$4:$AP$1445,MATCH($A$3,DB_Typologies!$AQ$4:$AQ$1445,0)+$A553,MATCH(S$3,TQoL_Indexes!$B$8:$AK$8,0)),"")</f>
        <v/>
      </c>
      <c r="T553" s="86" t="str">
        <f>IFERROR(INDEX(DB_Typologies!$D$4:$AP$1445,MATCH($A$3,DB_Typologies!$AQ$4:$AQ$1445,0)+$A553,MATCH(T$3,TQoL_Indexes!$B$8:$AK$8,0)),"")</f>
        <v/>
      </c>
      <c r="U553" s="86" t="str">
        <f>IFERROR(INDEX(DB_Typologies!$D$4:$AP$1445,MATCH($A$3,DB_Typologies!$AQ$4:$AQ$1445,0)+$A553,MATCH(U$3,TQoL_Indexes!$B$8:$AK$8,0)),"")</f>
        <v/>
      </c>
      <c r="V553" s="86" t="str">
        <f>IFERROR(INDEX(DB_Typologies!$D$4:$AP$1445,MATCH($A$3,DB_Typologies!$AQ$4:$AQ$1445,0)+$A553,MATCH(V$3,TQoL_Indexes!$B$8:$AK$8,0)),"")</f>
        <v/>
      </c>
      <c r="W553" s="86" t="str">
        <f>IFERROR(INDEX(DB_Typologies!$D$4:$AP$1445,MATCH($A$3,DB_Typologies!$AQ$4:$AQ$1445,0)+$A553,MATCH(W$3,TQoL_Indexes!$B$8:$AK$8,0)),"")</f>
        <v/>
      </c>
      <c r="X553" s="86" t="str">
        <f>IFERROR(INDEX(DB_Typologies!$D$4:$AP$1445,MATCH($A$3,DB_Typologies!$AQ$4:$AQ$1445,0)+$A553,MATCH(X$3,TQoL_Indexes!$B$8:$AK$8,0)),"")</f>
        <v/>
      </c>
      <c r="Y553" s="86" t="str">
        <f>IFERROR(INDEX(DB_Typologies!$D$4:$AP$1445,MATCH($A$3,DB_Typologies!$AQ$4:$AQ$1445,0)+$A553,MATCH(Y$3,TQoL_Indexes!$B$8:$AK$8,0)),"")</f>
        <v/>
      </c>
      <c r="Z553" s="86" t="str">
        <f>IFERROR(INDEX(DB_Typologies!$D$4:$AP$1445,MATCH($A$3,DB_Typologies!$AQ$4:$AQ$1445,0)+$A553,MATCH(Z$3,TQoL_Indexes!$B$8:$AK$8,0)),"")</f>
        <v/>
      </c>
      <c r="AA553" s="86" t="str">
        <f>IFERROR(INDEX(DB_Typologies!$D$4:$AP$1445,MATCH($A$3,DB_Typologies!$AQ$4:$AQ$1445,0)+$A553,MATCH(AA$3,TQoL_Indexes!$B$8:$AK$8,0)),"")</f>
        <v/>
      </c>
      <c r="AB553" s="86" t="str">
        <f>IFERROR(INDEX(DB_Typologies!$D$4:$AP$1445,MATCH($A$3,DB_Typologies!$AQ$4:$AQ$1445,0)+$A553,MATCH(AB$3,TQoL_Indexes!$B$8:$AK$8,0)),"")</f>
        <v/>
      </c>
      <c r="AC553" s="86" t="str">
        <f>IFERROR(INDEX(DB_Typologies!$D$4:$AP$1445,MATCH($A$3,DB_Typologies!$AQ$4:$AQ$1445,0)+$A553,MATCH(AC$3,TQoL_Indexes!$B$8:$AK$8,0)),"")</f>
        <v/>
      </c>
      <c r="AD553" s="86" t="str">
        <f>IFERROR(INDEX(DB_Typologies!$D$4:$AP$1445,MATCH($A$3,DB_Typologies!$AQ$4:$AQ$1445,0)+$A553,MATCH(AD$3,TQoL_Indexes!$B$8:$AK$8,0)),"")</f>
        <v/>
      </c>
      <c r="AE553" s="86" t="str">
        <f>IFERROR(INDEX(DB_Typologies!$D$4:$AP$1445,MATCH($A$3,DB_Typologies!$AQ$4:$AQ$1445,0)+$A553,MATCH(AE$3,TQoL_Indexes!$B$8:$AK$8,0)),"")</f>
        <v/>
      </c>
      <c r="AF553" s="86" t="str">
        <f>IFERROR(INDEX(DB_Typologies!$D$4:$AP$1445,MATCH($A$3,DB_Typologies!$AQ$4:$AQ$1445,0)+$A553,MATCH(AF$3,TQoL_Indexes!$B$8:$AK$8,0)),"")</f>
        <v/>
      </c>
      <c r="AG553" s="86" t="str">
        <f>IFERROR(INDEX(DB_Typologies!$D$4:$AP$1445,MATCH($A$3,DB_Typologies!$AQ$4:$AQ$1445,0)+$A553,MATCH(AG$3,TQoL_Indexes!$B$8:$AK$8,0)),"")</f>
        <v/>
      </c>
      <c r="AH553" s="86" t="str">
        <f>IFERROR(INDEX(DB_Typologies!$D$4:$AP$1445,MATCH($A$3,DB_Typologies!$AQ$4:$AQ$1445,0)+$A553,MATCH(AH$3,TQoL_Indexes!$B$8:$AK$8,0)),"")</f>
        <v/>
      </c>
      <c r="AI553" s="86" t="str">
        <f>IFERROR(INDEX(DB_Typologies!$D$4:$AP$1445,MATCH($A$3,DB_Typologies!$AQ$4:$AQ$1445,0)+$A553,MATCH(AI$3,TQoL_Indexes!$B$8:$AK$8,0)),"")</f>
        <v/>
      </c>
      <c r="AJ553" s="86" t="str">
        <f>IFERROR(INDEX(DB_Typologies!$D$4:$AP$1445,MATCH($A$3,DB_Typologies!$AQ$4:$AQ$1445,0)+$A553,MATCH(AJ$3,TQoL_Indexes!$B$8:$AK$8,0)),"")</f>
        <v/>
      </c>
      <c r="AK553" s="86" t="str">
        <f>IFERROR(INDEX(DB_Typologies!$D$4:$AP$1445,MATCH($A$3,DB_Typologies!$AQ$4:$AQ$1445,0)+$A553,MATCH(AK$3,TQoL_Indexes!$B$8:$AK$8,0)),"")</f>
        <v/>
      </c>
      <c r="AL553" s="86" t="str">
        <f>IFERROR(INDEX(DB_Typologies!$D$4:$AP$1445,MATCH($A$3,DB_Typologies!$AQ$4:$AQ$1445,0)+$A553,MATCH(AL$3,TQoL_Indexes!$B$8:$AK$8,0)),"")</f>
        <v/>
      </c>
      <c r="AM553" s="87" t="str">
        <f>IFERROR(INDEX(DB_Typologies!$D$4:$AP$1445,MATCH($A$3,DB_Typologies!$AQ$4:$AQ$1445,0)+$A553,MATCH(AM$3,TQoL_Indexes!$B$8:$AK$8,0)),"")</f>
        <v/>
      </c>
    </row>
    <row r="554" spans="1:39">
      <c r="A554" s="58" t="str">
        <f>IFERROR(IF(A553+1&lt;COUNTIF(DB_Typologies!$AQ$4:$AQ$1445,$A$3),A553+1,""),"")</f>
        <v/>
      </c>
      <c r="B554" s="120" t="str">
        <f>IFERROR(INDEX(DB_Typologies!$D$4:$AP$1445,MATCH($A$3,DB_Typologies!$AQ$4:$AQ$1445,0)+$A554,MATCH(B$3,TQoL_Indexes!$B$8:$AK$8,0)),"")</f>
        <v/>
      </c>
      <c r="C554" s="86" t="str">
        <f>IFERROR(INDEX(DB_Typologies!$D$4:$AP$1445,MATCH($A$3,DB_Typologies!$AQ$4:$AQ$1445,0)+$A554,MATCH(C$3,TQoL_Indexes!$B$8:$AK$8,0)),"")</f>
        <v/>
      </c>
      <c r="D554" s="87" t="str">
        <f>IFERROR(INDEX(DB_Typologies!$D$4:$AP$1445,MATCH($A$3,DB_Typologies!$AQ$4:$AQ$1445,0)+$A554,MATCH(D$3,TQoL_Indexes!$B$8:$AK$8,0)),"")</f>
        <v/>
      </c>
      <c r="E554" s="86" t="str">
        <f>IFERROR(INDEX(DB_Typologies!$D$4:$AP$1445,MATCH($A$3,DB_Typologies!$AQ$4:$AQ$1445,0)+$A554,MATCH(E$3,TQoL_Indexes!$B$8:$AK$8,0)),"")</f>
        <v/>
      </c>
      <c r="F554" s="86" t="str">
        <f>IFERROR(INDEX(DB_Typologies!$D$4:$AP$1445,MATCH($A$3,DB_Typologies!$AQ$4:$AQ$1445,0)+$A554,MATCH(F$3,TQoL_Indexes!$B$8:$AK$8,0)),"")</f>
        <v/>
      </c>
      <c r="G554" s="86" t="str">
        <f>IFERROR(INDEX(DB_Typologies!$D$4:$AP$1445,MATCH($A$3,DB_Typologies!$AQ$4:$AQ$1445,0)+$A554,MATCH(G$3,TQoL_Indexes!$B$8:$AK$8,0)),"")</f>
        <v/>
      </c>
      <c r="H554" s="86" t="str">
        <f>IFERROR(INDEX(DB_Typologies!$D$4:$AP$1445,MATCH($A$3,DB_Typologies!$AQ$4:$AQ$1445,0)+$A554,MATCH(H$3,TQoL_Indexes!$B$8:$AK$8,0)),"")</f>
        <v/>
      </c>
      <c r="I554" s="86" t="str">
        <f>IFERROR(INDEX(DB_Typologies!$D$4:$AP$1445,MATCH($A$3,DB_Typologies!$AQ$4:$AQ$1445,0)+$A554,MATCH(I$3,TQoL_Indexes!$B$8:$AK$8,0)),"")</f>
        <v/>
      </c>
      <c r="J554" s="86" t="str">
        <f>IFERROR(INDEX(DB_Typologies!$D$4:$AP$1445,MATCH($A$3,DB_Typologies!$AQ$4:$AQ$1445,0)+$A554,MATCH(J$3,TQoL_Indexes!$B$8:$AK$8,0)),"")</f>
        <v/>
      </c>
      <c r="K554" s="86" t="str">
        <f>IFERROR(INDEX(DB_Typologies!$D$4:$AP$1445,MATCH($A$3,DB_Typologies!$AQ$4:$AQ$1445,0)+$A554,MATCH(K$3,TQoL_Indexes!$B$8:$AK$8,0)),"")</f>
        <v/>
      </c>
      <c r="L554" s="86" t="str">
        <f>IFERROR(INDEX(DB_Typologies!$D$4:$AP$1445,MATCH($A$3,DB_Typologies!$AQ$4:$AQ$1445,0)+$A554,MATCH(L$3,TQoL_Indexes!$B$8:$AK$8,0)),"")</f>
        <v/>
      </c>
      <c r="M554" s="86" t="str">
        <f>IFERROR(INDEX(DB_Typologies!$D$4:$AP$1445,MATCH($A$3,DB_Typologies!$AQ$4:$AQ$1445,0)+$A554,MATCH(M$3,TQoL_Indexes!$B$8:$AK$8,0)),"")</f>
        <v/>
      </c>
      <c r="N554" s="86" t="str">
        <f>IFERROR(INDEX(DB_Typologies!$D$4:$AP$1445,MATCH($A$3,DB_Typologies!$AQ$4:$AQ$1445,0)+$A554,MATCH(N$3,TQoL_Indexes!$B$8:$AK$8,0)),"")</f>
        <v/>
      </c>
      <c r="O554" s="86" t="str">
        <f>IFERROR(INDEX(DB_Typologies!$D$4:$AP$1445,MATCH($A$3,DB_Typologies!$AQ$4:$AQ$1445,0)+$A554,MATCH(O$3,TQoL_Indexes!$B$8:$AK$8,0)),"")</f>
        <v/>
      </c>
      <c r="P554" s="86" t="str">
        <f>IFERROR(INDEX(DB_Typologies!$D$4:$AP$1445,MATCH($A$3,DB_Typologies!$AQ$4:$AQ$1445,0)+$A554,MATCH(P$3,TQoL_Indexes!$B$8:$AK$8,0)),"")</f>
        <v/>
      </c>
      <c r="Q554" s="86" t="str">
        <f>IFERROR(INDEX(DB_Typologies!$D$4:$AP$1445,MATCH($A$3,DB_Typologies!$AQ$4:$AQ$1445,0)+$A554,MATCH(Q$3,TQoL_Indexes!$B$8:$AK$8,0)),"")</f>
        <v/>
      </c>
      <c r="R554" s="86" t="str">
        <f>IFERROR(INDEX(DB_Typologies!$D$4:$AP$1445,MATCH($A$3,DB_Typologies!$AQ$4:$AQ$1445,0)+$A554,MATCH(R$3,TQoL_Indexes!$B$8:$AK$8,0)),"")</f>
        <v/>
      </c>
      <c r="S554" s="86" t="str">
        <f>IFERROR(INDEX(DB_Typologies!$D$4:$AP$1445,MATCH($A$3,DB_Typologies!$AQ$4:$AQ$1445,0)+$A554,MATCH(S$3,TQoL_Indexes!$B$8:$AK$8,0)),"")</f>
        <v/>
      </c>
      <c r="T554" s="86" t="str">
        <f>IFERROR(INDEX(DB_Typologies!$D$4:$AP$1445,MATCH($A$3,DB_Typologies!$AQ$4:$AQ$1445,0)+$A554,MATCH(T$3,TQoL_Indexes!$B$8:$AK$8,0)),"")</f>
        <v/>
      </c>
      <c r="U554" s="86" t="str">
        <f>IFERROR(INDEX(DB_Typologies!$D$4:$AP$1445,MATCH($A$3,DB_Typologies!$AQ$4:$AQ$1445,0)+$A554,MATCH(U$3,TQoL_Indexes!$B$8:$AK$8,0)),"")</f>
        <v/>
      </c>
      <c r="V554" s="86" t="str">
        <f>IFERROR(INDEX(DB_Typologies!$D$4:$AP$1445,MATCH($A$3,DB_Typologies!$AQ$4:$AQ$1445,0)+$A554,MATCH(V$3,TQoL_Indexes!$B$8:$AK$8,0)),"")</f>
        <v/>
      </c>
      <c r="W554" s="86" t="str">
        <f>IFERROR(INDEX(DB_Typologies!$D$4:$AP$1445,MATCH($A$3,DB_Typologies!$AQ$4:$AQ$1445,0)+$A554,MATCH(W$3,TQoL_Indexes!$B$8:$AK$8,0)),"")</f>
        <v/>
      </c>
      <c r="X554" s="86" t="str">
        <f>IFERROR(INDEX(DB_Typologies!$D$4:$AP$1445,MATCH($A$3,DB_Typologies!$AQ$4:$AQ$1445,0)+$A554,MATCH(X$3,TQoL_Indexes!$B$8:$AK$8,0)),"")</f>
        <v/>
      </c>
      <c r="Y554" s="86" t="str">
        <f>IFERROR(INDEX(DB_Typologies!$D$4:$AP$1445,MATCH($A$3,DB_Typologies!$AQ$4:$AQ$1445,0)+$A554,MATCH(Y$3,TQoL_Indexes!$B$8:$AK$8,0)),"")</f>
        <v/>
      </c>
      <c r="Z554" s="86" t="str">
        <f>IFERROR(INDEX(DB_Typologies!$D$4:$AP$1445,MATCH($A$3,DB_Typologies!$AQ$4:$AQ$1445,0)+$A554,MATCH(Z$3,TQoL_Indexes!$B$8:$AK$8,0)),"")</f>
        <v/>
      </c>
      <c r="AA554" s="86" t="str">
        <f>IFERROR(INDEX(DB_Typologies!$D$4:$AP$1445,MATCH($A$3,DB_Typologies!$AQ$4:$AQ$1445,0)+$A554,MATCH(AA$3,TQoL_Indexes!$B$8:$AK$8,0)),"")</f>
        <v/>
      </c>
      <c r="AB554" s="86" t="str">
        <f>IFERROR(INDEX(DB_Typologies!$D$4:$AP$1445,MATCH($A$3,DB_Typologies!$AQ$4:$AQ$1445,0)+$A554,MATCH(AB$3,TQoL_Indexes!$B$8:$AK$8,0)),"")</f>
        <v/>
      </c>
      <c r="AC554" s="86" t="str">
        <f>IFERROR(INDEX(DB_Typologies!$D$4:$AP$1445,MATCH($A$3,DB_Typologies!$AQ$4:$AQ$1445,0)+$A554,MATCH(AC$3,TQoL_Indexes!$B$8:$AK$8,0)),"")</f>
        <v/>
      </c>
      <c r="AD554" s="86" t="str">
        <f>IFERROR(INDEX(DB_Typologies!$D$4:$AP$1445,MATCH($A$3,DB_Typologies!$AQ$4:$AQ$1445,0)+$A554,MATCH(AD$3,TQoL_Indexes!$B$8:$AK$8,0)),"")</f>
        <v/>
      </c>
      <c r="AE554" s="86" t="str">
        <f>IFERROR(INDEX(DB_Typologies!$D$4:$AP$1445,MATCH($A$3,DB_Typologies!$AQ$4:$AQ$1445,0)+$A554,MATCH(AE$3,TQoL_Indexes!$B$8:$AK$8,0)),"")</f>
        <v/>
      </c>
      <c r="AF554" s="86" t="str">
        <f>IFERROR(INDEX(DB_Typologies!$D$4:$AP$1445,MATCH($A$3,DB_Typologies!$AQ$4:$AQ$1445,0)+$A554,MATCH(AF$3,TQoL_Indexes!$B$8:$AK$8,0)),"")</f>
        <v/>
      </c>
      <c r="AG554" s="86" t="str">
        <f>IFERROR(INDEX(DB_Typologies!$D$4:$AP$1445,MATCH($A$3,DB_Typologies!$AQ$4:$AQ$1445,0)+$A554,MATCH(AG$3,TQoL_Indexes!$B$8:$AK$8,0)),"")</f>
        <v/>
      </c>
      <c r="AH554" s="86" t="str">
        <f>IFERROR(INDEX(DB_Typologies!$D$4:$AP$1445,MATCH($A$3,DB_Typologies!$AQ$4:$AQ$1445,0)+$A554,MATCH(AH$3,TQoL_Indexes!$B$8:$AK$8,0)),"")</f>
        <v/>
      </c>
      <c r="AI554" s="86" t="str">
        <f>IFERROR(INDEX(DB_Typologies!$D$4:$AP$1445,MATCH($A$3,DB_Typologies!$AQ$4:$AQ$1445,0)+$A554,MATCH(AI$3,TQoL_Indexes!$B$8:$AK$8,0)),"")</f>
        <v/>
      </c>
      <c r="AJ554" s="86" t="str">
        <f>IFERROR(INDEX(DB_Typologies!$D$4:$AP$1445,MATCH($A$3,DB_Typologies!$AQ$4:$AQ$1445,0)+$A554,MATCH(AJ$3,TQoL_Indexes!$B$8:$AK$8,0)),"")</f>
        <v/>
      </c>
      <c r="AK554" s="86" t="str">
        <f>IFERROR(INDEX(DB_Typologies!$D$4:$AP$1445,MATCH($A$3,DB_Typologies!$AQ$4:$AQ$1445,0)+$A554,MATCH(AK$3,TQoL_Indexes!$B$8:$AK$8,0)),"")</f>
        <v/>
      </c>
      <c r="AL554" s="86" t="str">
        <f>IFERROR(INDEX(DB_Typologies!$D$4:$AP$1445,MATCH($A$3,DB_Typologies!$AQ$4:$AQ$1445,0)+$A554,MATCH(AL$3,TQoL_Indexes!$B$8:$AK$8,0)),"")</f>
        <v/>
      </c>
      <c r="AM554" s="87" t="str">
        <f>IFERROR(INDEX(DB_Typologies!$D$4:$AP$1445,MATCH($A$3,DB_Typologies!$AQ$4:$AQ$1445,0)+$A554,MATCH(AM$3,TQoL_Indexes!$B$8:$AK$8,0)),"")</f>
        <v/>
      </c>
    </row>
    <row r="555" spans="1:39">
      <c r="A555" s="58" t="str">
        <f>IFERROR(IF(A554+1&lt;COUNTIF(DB_Typologies!$AQ$4:$AQ$1445,$A$3),A554+1,""),"")</f>
        <v/>
      </c>
      <c r="B555" s="120" t="str">
        <f>IFERROR(INDEX(DB_Typologies!$D$4:$AP$1445,MATCH($A$3,DB_Typologies!$AQ$4:$AQ$1445,0)+$A555,MATCH(B$3,TQoL_Indexes!$B$8:$AK$8,0)),"")</f>
        <v/>
      </c>
      <c r="C555" s="86" t="str">
        <f>IFERROR(INDEX(DB_Typologies!$D$4:$AP$1445,MATCH($A$3,DB_Typologies!$AQ$4:$AQ$1445,0)+$A555,MATCH(C$3,TQoL_Indexes!$B$8:$AK$8,0)),"")</f>
        <v/>
      </c>
      <c r="D555" s="87" t="str">
        <f>IFERROR(INDEX(DB_Typologies!$D$4:$AP$1445,MATCH($A$3,DB_Typologies!$AQ$4:$AQ$1445,0)+$A555,MATCH(D$3,TQoL_Indexes!$B$8:$AK$8,0)),"")</f>
        <v/>
      </c>
      <c r="E555" s="86" t="str">
        <f>IFERROR(INDEX(DB_Typologies!$D$4:$AP$1445,MATCH($A$3,DB_Typologies!$AQ$4:$AQ$1445,0)+$A555,MATCH(E$3,TQoL_Indexes!$B$8:$AK$8,0)),"")</f>
        <v/>
      </c>
      <c r="F555" s="86" t="str">
        <f>IFERROR(INDEX(DB_Typologies!$D$4:$AP$1445,MATCH($A$3,DB_Typologies!$AQ$4:$AQ$1445,0)+$A555,MATCH(F$3,TQoL_Indexes!$B$8:$AK$8,0)),"")</f>
        <v/>
      </c>
      <c r="G555" s="86" t="str">
        <f>IFERROR(INDEX(DB_Typologies!$D$4:$AP$1445,MATCH($A$3,DB_Typologies!$AQ$4:$AQ$1445,0)+$A555,MATCH(G$3,TQoL_Indexes!$B$8:$AK$8,0)),"")</f>
        <v/>
      </c>
      <c r="H555" s="86" t="str">
        <f>IFERROR(INDEX(DB_Typologies!$D$4:$AP$1445,MATCH($A$3,DB_Typologies!$AQ$4:$AQ$1445,0)+$A555,MATCH(H$3,TQoL_Indexes!$B$8:$AK$8,0)),"")</f>
        <v/>
      </c>
      <c r="I555" s="86" t="str">
        <f>IFERROR(INDEX(DB_Typologies!$D$4:$AP$1445,MATCH($A$3,DB_Typologies!$AQ$4:$AQ$1445,0)+$A555,MATCH(I$3,TQoL_Indexes!$B$8:$AK$8,0)),"")</f>
        <v/>
      </c>
      <c r="J555" s="86" t="str">
        <f>IFERROR(INDEX(DB_Typologies!$D$4:$AP$1445,MATCH($A$3,DB_Typologies!$AQ$4:$AQ$1445,0)+$A555,MATCH(J$3,TQoL_Indexes!$B$8:$AK$8,0)),"")</f>
        <v/>
      </c>
      <c r="K555" s="86" t="str">
        <f>IFERROR(INDEX(DB_Typologies!$D$4:$AP$1445,MATCH($A$3,DB_Typologies!$AQ$4:$AQ$1445,0)+$A555,MATCH(K$3,TQoL_Indexes!$B$8:$AK$8,0)),"")</f>
        <v/>
      </c>
      <c r="L555" s="86" t="str">
        <f>IFERROR(INDEX(DB_Typologies!$D$4:$AP$1445,MATCH($A$3,DB_Typologies!$AQ$4:$AQ$1445,0)+$A555,MATCH(L$3,TQoL_Indexes!$B$8:$AK$8,0)),"")</f>
        <v/>
      </c>
      <c r="M555" s="86" t="str">
        <f>IFERROR(INDEX(DB_Typologies!$D$4:$AP$1445,MATCH($A$3,DB_Typologies!$AQ$4:$AQ$1445,0)+$A555,MATCH(M$3,TQoL_Indexes!$B$8:$AK$8,0)),"")</f>
        <v/>
      </c>
      <c r="N555" s="86" t="str">
        <f>IFERROR(INDEX(DB_Typologies!$D$4:$AP$1445,MATCH($A$3,DB_Typologies!$AQ$4:$AQ$1445,0)+$A555,MATCH(N$3,TQoL_Indexes!$B$8:$AK$8,0)),"")</f>
        <v/>
      </c>
      <c r="O555" s="86" t="str">
        <f>IFERROR(INDEX(DB_Typologies!$D$4:$AP$1445,MATCH($A$3,DB_Typologies!$AQ$4:$AQ$1445,0)+$A555,MATCH(O$3,TQoL_Indexes!$B$8:$AK$8,0)),"")</f>
        <v/>
      </c>
      <c r="P555" s="86" t="str">
        <f>IFERROR(INDEX(DB_Typologies!$D$4:$AP$1445,MATCH($A$3,DB_Typologies!$AQ$4:$AQ$1445,0)+$A555,MATCH(P$3,TQoL_Indexes!$B$8:$AK$8,0)),"")</f>
        <v/>
      </c>
      <c r="Q555" s="86" t="str">
        <f>IFERROR(INDEX(DB_Typologies!$D$4:$AP$1445,MATCH($A$3,DB_Typologies!$AQ$4:$AQ$1445,0)+$A555,MATCH(Q$3,TQoL_Indexes!$B$8:$AK$8,0)),"")</f>
        <v/>
      </c>
      <c r="R555" s="86" t="str">
        <f>IFERROR(INDEX(DB_Typologies!$D$4:$AP$1445,MATCH($A$3,DB_Typologies!$AQ$4:$AQ$1445,0)+$A555,MATCH(R$3,TQoL_Indexes!$B$8:$AK$8,0)),"")</f>
        <v/>
      </c>
      <c r="S555" s="86" t="str">
        <f>IFERROR(INDEX(DB_Typologies!$D$4:$AP$1445,MATCH($A$3,DB_Typologies!$AQ$4:$AQ$1445,0)+$A555,MATCH(S$3,TQoL_Indexes!$B$8:$AK$8,0)),"")</f>
        <v/>
      </c>
      <c r="T555" s="86" t="str">
        <f>IFERROR(INDEX(DB_Typologies!$D$4:$AP$1445,MATCH($A$3,DB_Typologies!$AQ$4:$AQ$1445,0)+$A555,MATCH(T$3,TQoL_Indexes!$B$8:$AK$8,0)),"")</f>
        <v/>
      </c>
      <c r="U555" s="86" t="str">
        <f>IFERROR(INDEX(DB_Typologies!$D$4:$AP$1445,MATCH($A$3,DB_Typologies!$AQ$4:$AQ$1445,0)+$A555,MATCH(U$3,TQoL_Indexes!$B$8:$AK$8,0)),"")</f>
        <v/>
      </c>
      <c r="V555" s="86" t="str">
        <f>IFERROR(INDEX(DB_Typologies!$D$4:$AP$1445,MATCH($A$3,DB_Typologies!$AQ$4:$AQ$1445,0)+$A555,MATCH(V$3,TQoL_Indexes!$B$8:$AK$8,0)),"")</f>
        <v/>
      </c>
      <c r="W555" s="86" t="str">
        <f>IFERROR(INDEX(DB_Typologies!$D$4:$AP$1445,MATCH($A$3,DB_Typologies!$AQ$4:$AQ$1445,0)+$A555,MATCH(W$3,TQoL_Indexes!$B$8:$AK$8,0)),"")</f>
        <v/>
      </c>
      <c r="X555" s="86" t="str">
        <f>IFERROR(INDEX(DB_Typologies!$D$4:$AP$1445,MATCH($A$3,DB_Typologies!$AQ$4:$AQ$1445,0)+$A555,MATCH(X$3,TQoL_Indexes!$B$8:$AK$8,0)),"")</f>
        <v/>
      </c>
      <c r="Y555" s="86" t="str">
        <f>IFERROR(INDEX(DB_Typologies!$D$4:$AP$1445,MATCH($A$3,DB_Typologies!$AQ$4:$AQ$1445,0)+$A555,MATCH(Y$3,TQoL_Indexes!$B$8:$AK$8,0)),"")</f>
        <v/>
      </c>
      <c r="Z555" s="86" t="str">
        <f>IFERROR(INDEX(DB_Typologies!$D$4:$AP$1445,MATCH($A$3,DB_Typologies!$AQ$4:$AQ$1445,0)+$A555,MATCH(Z$3,TQoL_Indexes!$B$8:$AK$8,0)),"")</f>
        <v/>
      </c>
      <c r="AA555" s="86" t="str">
        <f>IFERROR(INDEX(DB_Typologies!$D$4:$AP$1445,MATCH($A$3,DB_Typologies!$AQ$4:$AQ$1445,0)+$A555,MATCH(AA$3,TQoL_Indexes!$B$8:$AK$8,0)),"")</f>
        <v/>
      </c>
      <c r="AB555" s="86" t="str">
        <f>IFERROR(INDEX(DB_Typologies!$D$4:$AP$1445,MATCH($A$3,DB_Typologies!$AQ$4:$AQ$1445,0)+$A555,MATCH(AB$3,TQoL_Indexes!$B$8:$AK$8,0)),"")</f>
        <v/>
      </c>
      <c r="AC555" s="86" t="str">
        <f>IFERROR(INDEX(DB_Typologies!$D$4:$AP$1445,MATCH($A$3,DB_Typologies!$AQ$4:$AQ$1445,0)+$A555,MATCH(AC$3,TQoL_Indexes!$B$8:$AK$8,0)),"")</f>
        <v/>
      </c>
      <c r="AD555" s="86" t="str">
        <f>IFERROR(INDEX(DB_Typologies!$D$4:$AP$1445,MATCH($A$3,DB_Typologies!$AQ$4:$AQ$1445,0)+$A555,MATCH(AD$3,TQoL_Indexes!$B$8:$AK$8,0)),"")</f>
        <v/>
      </c>
      <c r="AE555" s="86" t="str">
        <f>IFERROR(INDEX(DB_Typologies!$D$4:$AP$1445,MATCH($A$3,DB_Typologies!$AQ$4:$AQ$1445,0)+$A555,MATCH(AE$3,TQoL_Indexes!$B$8:$AK$8,0)),"")</f>
        <v/>
      </c>
      <c r="AF555" s="86" t="str">
        <f>IFERROR(INDEX(DB_Typologies!$D$4:$AP$1445,MATCH($A$3,DB_Typologies!$AQ$4:$AQ$1445,0)+$A555,MATCH(AF$3,TQoL_Indexes!$B$8:$AK$8,0)),"")</f>
        <v/>
      </c>
      <c r="AG555" s="86" t="str">
        <f>IFERROR(INDEX(DB_Typologies!$D$4:$AP$1445,MATCH($A$3,DB_Typologies!$AQ$4:$AQ$1445,0)+$A555,MATCH(AG$3,TQoL_Indexes!$B$8:$AK$8,0)),"")</f>
        <v/>
      </c>
      <c r="AH555" s="86" t="str">
        <f>IFERROR(INDEX(DB_Typologies!$D$4:$AP$1445,MATCH($A$3,DB_Typologies!$AQ$4:$AQ$1445,0)+$A555,MATCH(AH$3,TQoL_Indexes!$B$8:$AK$8,0)),"")</f>
        <v/>
      </c>
      <c r="AI555" s="86" t="str">
        <f>IFERROR(INDEX(DB_Typologies!$D$4:$AP$1445,MATCH($A$3,DB_Typologies!$AQ$4:$AQ$1445,0)+$A555,MATCH(AI$3,TQoL_Indexes!$B$8:$AK$8,0)),"")</f>
        <v/>
      </c>
      <c r="AJ555" s="86" t="str">
        <f>IFERROR(INDEX(DB_Typologies!$D$4:$AP$1445,MATCH($A$3,DB_Typologies!$AQ$4:$AQ$1445,0)+$A555,MATCH(AJ$3,TQoL_Indexes!$B$8:$AK$8,0)),"")</f>
        <v/>
      </c>
      <c r="AK555" s="86" t="str">
        <f>IFERROR(INDEX(DB_Typologies!$D$4:$AP$1445,MATCH($A$3,DB_Typologies!$AQ$4:$AQ$1445,0)+$A555,MATCH(AK$3,TQoL_Indexes!$B$8:$AK$8,0)),"")</f>
        <v/>
      </c>
      <c r="AL555" s="86" t="str">
        <f>IFERROR(INDEX(DB_Typologies!$D$4:$AP$1445,MATCH($A$3,DB_Typologies!$AQ$4:$AQ$1445,0)+$A555,MATCH(AL$3,TQoL_Indexes!$B$8:$AK$8,0)),"")</f>
        <v/>
      </c>
      <c r="AM555" s="87" t="str">
        <f>IFERROR(INDEX(DB_Typologies!$D$4:$AP$1445,MATCH($A$3,DB_Typologies!$AQ$4:$AQ$1445,0)+$A555,MATCH(AM$3,TQoL_Indexes!$B$8:$AK$8,0)),"")</f>
        <v/>
      </c>
    </row>
    <row r="556" spans="1:39">
      <c r="A556" s="58" t="str">
        <f>IFERROR(IF(A555+1&lt;COUNTIF(DB_Typologies!$AQ$4:$AQ$1445,$A$3),A555+1,""),"")</f>
        <v/>
      </c>
      <c r="B556" s="120" t="str">
        <f>IFERROR(INDEX(DB_Typologies!$D$4:$AP$1445,MATCH($A$3,DB_Typologies!$AQ$4:$AQ$1445,0)+$A556,MATCH(B$3,TQoL_Indexes!$B$8:$AK$8,0)),"")</f>
        <v/>
      </c>
      <c r="C556" s="86" t="str">
        <f>IFERROR(INDEX(DB_Typologies!$D$4:$AP$1445,MATCH($A$3,DB_Typologies!$AQ$4:$AQ$1445,0)+$A556,MATCH(C$3,TQoL_Indexes!$B$8:$AK$8,0)),"")</f>
        <v/>
      </c>
      <c r="D556" s="87" t="str">
        <f>IFERROR(INDEX(DB_Typologies!$D$4:$AP$1445,MATCH($A$3,DB_Typologies!$AQ$4:$AQ$1445,0)+$A556,MATCH(D$3,TQoL_Indexes!$B$8:$AK$8,0)),"")</f>
        <v/>
      </c>
      <c r="E556" s="86" t="str">
        <f>IFERROR(INDEX(DB_Typologies!$D$4:$AP$1445,MATCH($A$3,DB_Typologies!$AQ$4:$AQ$1445,0)+$A556,MATCH(E$3,TQoL_Indexes!$B$8:$AK$8,0)),"")</f>
        <v/>
      </c>
      <c r="F556" s="86" t="str">
        <f>IFERROR(INDEX(DB_Typologies!$D$4:$AP$1445,MATCH($A$3,DB_Typologies!$AQ$4:$AQ$1445,0)+$A556,MATCH(F$3,TQoL_Indexes!$B$8:$AK$8,0)),"")</f>
        <v/>
      </c>
      <c r="G556" s="86" t="str">
        <f>IFERROR(INDEX(DB_Typologies!$D$4:$AP$1445,MATCH($A$3,DB_Typologies!$AQ$4:$AQ$1445,0)+$A556,MATCH(G$3,TQoL_Indexes!$B$8:$AK$8,0)),"")</f>
        <v/>
      </c>
      <c r="H556" s="86" t="str">
        <f>IFERROR(INDEX(DB_Typologies!$D$4:$AP$1445,MATCH($A$3,DB_Typologies!$AQ$4:$AQ$1445,0)+$A556,MATCH(H$3,TQoL_Indexes!$B$8:$AK$8,0)),"")</f>
        <v/>
      </c>
      <c r="I556" s="86" t="str">
        <f>IFERROR(INDEX(DB_Typologies!$D$4:$AP$1445,MATCH($A$3,DB_Typologies!$AQ$4:$AQ$1445,0)+$A556,MATCH(I$3,TQoL_Indexes!$B$8:$AK$8,0)),"")</f>
        <v/>
      </c>
      <c r="J556" s="86" t="str">
        <f>IFERROR(INDEX(DB_Typologies!$D$4:$AP$1445,MATCH($A$3,DB_Typologies!$AQ$4:$AQ$1445,0)+$A556,MATCH(J$3,TQoL_Indexes!$B$8:$AK$8,0)),"")</f>
        <v/>
      </c>
      <c r="K556" s="86" t="str">
        <f>IFERROR(INDEX(DB_Typologies!$D$4:$AP$1445,MATCH($A$3,DB_Typologies!$AQ$4:$AQ$1445,0)+$A556,MATCH(K$3,TQoL_Indexes!$B$8:$AK$8,0)),"")</f>
        <v/>
      </c>
      <c r="L556" s="86" t="str">
        <f>IFERROR(INDEX(DB_Typologies!$D$4:$AP$1445,MATCH($A$3,DB_Typologies!$AQ$4:$AQ$1445,0)+$A556,MATCH(L$3,TQoL_Indexes!$B$8:$AK$8,0)),"")</f>
        <v/>
      </c>
      <c r="M556" s="86" t="str">
        <f>IFERROR(INDEX(DB_Typologies!$D$4:$AP$1445,MATCH($A$3,DB_Typologies!$AQ$4:$AQ$1445,0)+$A556,MATCH(M$3,TQoL_Indexes!$B$8:$AK$8,0)),"")</f>
        <v/>
      </c>
      <c r="N556" s="86" t="str">
        <f>IFERROR(INDEX(DB_Typologies!$D$4:$AP$1445,MATCH($A$3,DB_Typologies!$AQ$4:$AQ$1445,0)+$A556,MATCH(N$3,TQoL_Indexes!$B$8:$AK$8,0)),"")</f>
        <v/>
      </c>
      <c r="O556" s="86" t="str">
        <f>IFERROR(INDEX(DB_Typologies!$D$4:$AP$1445,MATCH($A$3,DB_Typologies!$AQ$4:$AQ$1445,0)+$A556,MATCH(O$3,TQoL_Indexes!$B$8:$AK$8,0)),"")</f>
        <v/>
      </c>
      <c r="P556" s="86" t="str">
        <f>IFERROR(INDEX(DB_Typologies!$D$4:$AP$1445,MATCH($A$3,DB_Typologies!$AQ$4:$AQ$1445,0)+$A556,MATCH(P$3,TQoL_Indexes!$B$8:$AK$8,0)),"")</f>
        <v/>
      </c>
      <c r="Q556" s="86" t="str">
        <f>IFERROR(INDEX(DB_Typologies!$D$4:$AP$1445,MATCH($A$3,DB_Typologies!$AQ$4:$AQ$1445,0)+$A556,MATCH(Q$3,TQoL_Indexes!$B$8:$AK$8,0)),"")</f>
        <v/>
      </c>
      <c r="R556" s="86" t="str">
        <f>IFERROR(INDEX(DB_Typologies!$D$4:$AP$1445,MATCH($A$3,DB_Typologies!$AQ$4:$AQ$1445,0)+$A556,MATCH(R$3,TQoL_Indexes!$B$8:$AK$8,0)),"")</f>
        <v/>
      </c>
      <c r="S556" s="86" t="str">
        <f>IFERROR(INDEX(DB_Typologies!$D$4:$AP$1445,MATCH($A$3,DB_Typologies!$AQ$4:$AQ$1445,0)+$A556,MATCH(S$3,TQoL_Indexes!$B$8:$AK$8,0)),"")</f>
        <v/>
      </c>
      <c r="T556" s="86" t="str">
        <f>IFERROR(INDEX(DB_Typologies!$D$4:$AP$1445,MATCH($A$3,DB_Typologies!$AQ$4:$AQ$1445,0)+$A556,MATCH(T$3,TQoL_Indexes!$B$8:$AK$8,0)),"")</f>
        <v/>
      </c>
      <c r="U556" s="86" t="str">
        <f>IFERROR(INDEX(DB_Typologies!$D$4:$AP$1445,MATCH($A$3,DB_Typologies!$AQ$4:$AQ$1445,0)+$A556,MATCH(U$3,TQoL_Indexes!$B$8:$AK$8,0)),"")</f>
        <v/>
      </c>
      <c r="V556" s="86" t="str">
        <f>IFERROR(INDEX(DB_Typologies!$D$4:$AP$1445,MATCH($A$3,DB_Typologies!$AQ$4:$AQ$1445,0)+$A556,MATCH(V$3,TQoL_Indexes!$B$8:$AK$8,0)),"")</f>
        <v/>
      </c>
      <c r="W556" s="86" t="str">
        <f>IFERROR(INDEX(DB_Typologies!$D$4:$AP$1445,MATCH($A$3,DB_Typologies!$AQ$4:$AQ$1445,0)+$A556,MATCH(W$3,TQoL_Indexes!$B$8:$AK$8,0)),"")</f>
        <v/>
      </c>
      <c r="X556" s="86" t="str">
        <f>IFERROR(INDEX(DB_Typologies!$D$4:$AP$1445,MATCH($A$3,DB_Typologies!$AQ$4:$AQ$1445,0)+$A556,MATCH(X$3,TQoL_Indexes!$B$8:$AK$8,0)),"")</f>
        <v/>
      </c>
      <c r="Y556" s="86" t="str">
        <f>IFERROR(INDEX(DB_Typologies!$D$4:$AP$1445,MATCH($A$3,DB_Typologies!$AQ$4:$AQ$1445,0)+$A556,MATCH(Y$3,TQoL_Indexes!$B$8:$AK$8,0)),"")</f>
        <v/>
      </c>
      <c r="Z556" s="86" t="str">
        <f>IFERROR(INDEX(DB_Typologies!$D$4:$AP$1445,MATCH($A$3,DB_Typologies!$AQ$4:$AQ$1445,0)+$A556,MATCH(Z$3,TQoL_Indexes!$B$8:$AK$8,0)),"")</f>
        <v/>
      </c>
      <c r="AA556" s="86" t="str">
        <f>IFERROR(INDEX(DB_Typologies!$D$4:$AP$1445,MATCH($A$3,DB_Typologies!$AQ$4:$AQ$1445,0)+$A556,MATCH(AA$3,TQoL_Indexes!$B$8:$AK$8,0)),"")</f>
        <v/>
      </c>
      <c r="AB556" s="86" t="str">
        <f>IFERROR(INDEX(DB_Typologies!$D$4:$AP$1445,MATCH($A$3,DB_Typologies!$AQ$4:$AQ$1445,0)+$A556,MATCH(AB$3,TQoL_Indexes!$B$8:$AK$8,0)),"")</f>
        <v/>
      </c>
      <c r="AC556" s="86" t="str">
        <f>IFERROR(INDEX(DB_Typologies!$D$4:$AP$1445,MATCH($A$3,DB_Typologies!$AQ$4:$AQ$1445,0)+$A556,MATCH(AC$3,TQoL_Indexes!$B$8:$AK$8,0)),"")</f>
        <v/>
      </c>
      <c r="AD556" s="86" t="str">
        <f>IFERROR(INDEX(DB_Typologies!$D$4:$AP$1445,MATCH($A$3,DB_Typologies!$AQ$4:$AQ$1445,0)+$A556,MATCH(AD$3,TQoL_Indexes!$B$8:$AK$8,0)),"")</f>
        <v/>
      </c>
      <c r="AE556" s="86" t="str">
        <f>IFERROR(INDEX(DB_Typologies!$D$4:$AP$1445,MATCH($A$3,DB_Typologies!$AQ$4:$AQ$1445,0)+$A556,MATCH(AE$3,TQoL_Indexes!$B$8:$AK$8,0)),"")</f>
        <v/>
      </c>
      <c r="AF556" s="86" t="str">
        <f>IFERROR(INDEX(DB_Typologies!$D$4:$AP$1445,MATCH($A$3,DB_Typologies!$AQ$4:$AQ$1445,0)+$A556,MATCH(AF$3,TQoL_Indexes!$B$8:$AK$8,0)),"")</f>
        <v/>
      </c>
      <c r="AG556" s="86" t="str">
        <f>IFERROR(INDEX(DB_Typologies!$D$4:$AP$1445,MATCH($A$3,DB_Typologies!$AQ$4:$AQ$1445,0)+$A556,MATCH(AG$3,TQoL_Indexes!$B$8:$AK$8,0)),"")</f>
        <v/>
      </c>
      <c r="AH556" s="86" t="str">
        <f>IFERROR(INDEX(DB_Typologies!$D$4:$AP$1445,MATCH($A$3,DB_Typologies!$AQ$4:$AQ$1445,0)+$A556,MATCH(AH$3,TQoL_Indexes!$B$8:$AK$8,0)),"")</f>
        <v/>
      </c>
      <c r="AI556" s="86" t="str">
        <f>IFERROR(INDEX(DB_Typologies!$D$4:$AP$1445,MATCH($A$3,DB_Typologies!$AQ$4:$AQ$1445,0)+$A556,MATCH(AI$3,TQoL_Indexes!$B$8:$AK$8,0)),"")</f>
        <v/>
      </c>
      <c r="AJ556" s="86" t="str">
        <f>IFERROR(INDEX(DB_Typologies!$D$4:$AP$1445,MATCH($A$3,DB_Typologies!$AQ$4:$AQ$1445,0)+$A556,MATCH(AJ$3,TQoL_Indexes!$B$8:$AK$8,0)),"")</f>
        <v/>
      </c>
      <c r="AK556" s="86" t="str">
        <f>IFERROR(INDEX(DB_Typologies!$D$4:$AP$1445,MATCH($A$3,DB_Typologies!$AQ$4:$AQ$1445,0)+$A556,MATCH(AK$3,TQoL_Indexes!$B$8:$AK$8,0)),"")</f>
        <v/>
      </c>
      <c r="AL556" s="86" t="str">
        <f>IFERROR(INDEX(DB_Typologies!$D$4:$AP$1445,MATCH($A$3,DB_Typologies!$AQ$4:$AQ$1445,0)+$A556,MATCH(AL$3,TQoL_Indexes!$B$8:$AK$8,0)),"")</f>
        <v/>
      </c>
      <c r="AM556" s="87" t="str">
        <f>IFERROR(INDEX(DB_Typologies!$D$4:$AP$1445,MATCH($A$3,DB_Typologies!$AQ$4:$AQ$1445,0)+$A556,MATCH(AM$3,TQoL_Indexes!$B$8:$AK$8,0)),"")</f>
        <v/>
      </c>
    </row>
    <row r="557" spans="1:39">
      <c r="A557" s="58" t="str">
        <f>IFERROR(IF(A556+1&lt;COUNTIF(DB_Typologies!$AQ$4:$AQ$1445,$A$3),A556+1,""),"")</f>
        <v/>
      </c>
      <c r="B557" s="120" t="str">
        <f>IFERROR(INDEX(DB_Typologies!$D$4:$AP$1445,MATCH($A$3,DB_Typologies!$AQ$4:$AQ$1445,0)+$A557,MATCH(B$3,TQoL_Indexes!$B$8:$AK$8,0)),"")</f>
        <v/>
      </c>
      <c r="C557" s="86" t="str">
        <f>IFERROR(INDEX(DB_Typologies!$D$4:$AP$1445,MATCH($A$3,DB_Typologies!$AQ$4:$AQ$1445,0)+$A557,MATCH(C$3,TQoL_Indexes!$B$8:$AK$8,0)),"")</f>
        <v/>
      </c>
      <c r="D557" s="87" t="str">
        <f>IFERROR(INDEX(DB_Typologies!$D$4:$AP$1445,MATCH($A$3,DB_Typologies!$AQ$4:$AQ$1445,0)+$A557,MATCH(D$3,TQoL_Indexes!$B$8:$AK$8,0)),"")</f>
        <v/>
      </c>
      <c r="E557" s="86" t="str">
        <f>IFERROR(INDEX(DB_Typologies!$D$4:$AP$1445,MATCH($A$3,DB_Typologies!$AQ$4:$AQ$1445,0)+$A557,MATCH(E$3,TQoL_Indexes!$B$8:$AK$8,0)),"")</f>
        <v/>
      </c>
      <c r="F557" s="86" t="str">
        <f>IFERROR(INDEX(DB_Typologies!$D$4:$AP$1445,MATCH($A$3,DB_Typologies!$AQ$4:$AQ$1445,0)+$A557,MATCH(F$3,TQoL_Indexes!$B$8:$AK$8,0)),"")</f>
        <v/>
      </c>
      <c r="G557" s="86" t="str">
        <f>IFERROR(INDEX(DB_Typologies!$D$4:$AP$1445,MATCH($A$3,DB_Typologies!$AQ$4:$AQ$1445,0)+$A557,MATCH(G$3,TQoL_Indexes!$B$8:$AK$8,0)),"")</f>
        <v/>
      </c>
      <c r="H557" s="86" t="str">
        <f>IFERROR(INDEX(DB_Typologies!$D$4:$AP$1445,MATCH($A$3,DB_Typologies!$AQ$4:$AQ$1445,0)+$A557,MATCH(H$3,TQoL_Indexes!$B$8:$AK$8,0)),"")</f>
        <v/>
      </c>
      <c r="I557" s="86" t="str">
        <f>IFERROR(INDEX(DB_Typologies!$D$4:$AP$1445,MATCH($A$3,DB_Typologies!$AQ$4:$AQ$1445,0)+$A557,MATCH(I$3,TQoL_Indexes!$B$8:$AK$8,0)),"")</f>
        <v/>
      </c>
      <c r="J557" s="86" t="str">
        <f>IFERROR(INDEX(DB_Typologies!$D$4:$AP$1445,MATCH($A$3,DB_Typologies!$AQ$4:$AQ$1445,0)+$A557,MATCH(J$3,TQoL_Indexes!$B$8:$AK$8,0)),"")</f>
        <v/>
      </c>
      <c r="K557" s="86" t="str">
        <f>IFERROR(INDEX(DB_Typologies!$D$4:$AP$1445,MATCH($A$3,DB_Typologies!$AQ$4:$AQ$1445,0)+$A557,MATCH(K$3,TQoL_Indexes!$B$8:$AK$8,0)),"")</f>
        <v/>
      </c>
      <c r="L557" s="86" t="str">
        <f>IFERROR(INDEX(DB_Typologies!$D$4:$AP$1445,MATCH($A$3,DB_Typologies!$AQ$4:$AQ$1445,0)+$A557,MATCH(L$3,TQoL_Indexes!$B$8:$AK$8,0)),"")</f>
        <v/>
      </c>
      <c r="M557" s="86" t="str">
        <f>IFERROR(INDEX(DB_Typologies!$D$4:$AP$1445,MATCH($A$3,DB_Typologies!$AQ$4:$AQ$1445,0)+$A557,MATCH(M$3,TQoL_Indexes!$B$8:$AK$8,0)),"")</f>
        <v/>
      </c>
      <c r="N557" s="86" t="str">
        <f>IFERROR(INDEX(DB_Typologies!$D$4:$AP$1445,MATCH($A$3,DB_Typologies!$AQ$4:$AQ$1445,0)+$A557,MATCH(N$3,TQoL_Indexes!$B$8:$AK$8,0)),"")</f>
        <v/>
      </c>
      <c r="O557" s="86" t="str">
        <f>IFERROR(INDEX(DB_Typologies!$D$4:$AP$1445,MATCH($A$3,DB_Typologies!$AQ$4:$AQ$1445,0)+$A557,MATCH(O$3,TQoL_Indexes!$B$8:$AK$8,0)),"")</f>
        <v/>
      </c>
      <c r="P557" s="86" t="str">
        <f>IFERROR(INDEX(DB_Typologies!$D$4:$AP$1445,MATCH($A$3,DB_Typologies!$AQ$4:$AQ$1445,0)+$A557,MATCH(P$3,TQoL_Indexes!$B$8:$AK$8,0)),"")</f>
        <v/>
      </c>
      <c r="Q557" s="86" t="str">
        <f>IFERROR(INDEX(DB_Typologies!$D$4:$AP$1445,MATCH($A$3,DB_Typologies!$AQ$4:$AQ$1445,0)+$A557,MATCH(Q$3,TQoL_Indexes!$B$8:$AK$8,0)),"")</f>
        <v/>
      </c>
      <c r="R557" s="86" t="str">
        <f>IFERROR(INDEX(DB_Typologies!$D$4:$AP$1445,MATCH($A$3,DB_Typologies!$AQ$4:$AQ$1445,0)+$A557,MATCH(R$3,TQoL_Indexes!$B$8:$AK$8,0)),"")</f>
        <v/>
      </c>
      <c r="S557" s="86" t="str">
        <f>IFERROR(INDEX(DB_Typologies!$D$4:$AP$1445,MATCH($A$3,DB_Typologies!$AQ$4:$AQ$1445,0)+$A557,MATCH(S$3,TQoL_Indexes!$B$8:$AK$8,0)),"")</f>
        <v/>
      </c>
      <c r="T557" s="86" t="str">
        <f>IFERROR(INDEX(DB_Typologies!$D$4:$AP$1445,MATCH($A$3,DB_Typologies!$AQ$4:$AQ$1445,0)+$A557,MATCH(T$3,TQoL_Indexes!$B$8:$AK$8,0)),"")</f>
        <v/>
      </c>
      <c r="U557" s="86" t="str">
        <f>IFERROR(INDEX(DB_Typologies!$D$4:$AP$1445,MATCH($A$3,DB_Typologies!$AQ$4:$AQ$1445,0)+$A557,MATCH(U$3,TQoL_Indexes!$B$8:$AK$8,0)),"")</f>
        <v/>
      </c>
      <c r="V557" s="86" t="str">
        <f>IFERROR(INDEX(DB_Typologies!$D$4:$AP$1445,MATCH($A$3,DB_Typologies!$AQ$4:$AQ$1445,0)+$A557,MATCH(V$3,TQoL_Indexes!$B$8:$AK$8,0)),"")</f>
        <v/>
      </c>
      <c r="W557" s="86" t="str">
        <f>IFERROR(INDEX(DB_Typologies!$D$4:$AP$1445,MATCH($A$3,DB_Typologies!$AQ$4:$AQ$1445,0)+$A557,MATCH(W$3,TQoL_Indexes!$B$8:$AK$8,0)),"")</f>
        <v/>
      </c>
      <c r="X557" s="86" t="str">
        <f>IFERROR(INDEX(DB_Typologies!$D$4:$AP$1445,MATCH($A$3,DB_Typologies!$AQ$4:$AQ$1445,0)+$A557,MATCH(X$3,TQoL_Indexes!$B$8:$AK$8,0)),"")</f>
        <v/>
      </c>
      <c r="Y557" s="86" t="str">
        <f>IFERROR(INDEX(DB_Typologies!$D$4:$AP$1445,MATCH($A$3,DB_Typologies!$AQ$4:$AQ$1445,0)+$A557,MATCH(Y$3,TQoL_Indexes!$B$8:$AK$8,0)),"")</f>
        <v/>
      </c>
      <c r="Z557" s="86" t="str">
        <f>IFERROR(INDEX(DB_Typologies!$D$4:$AP$1445,MATCH($A$3,DB_Typologies!$AQ$4:$AQ$1445,0)+$A557,MATCH(Z$3,TQoL_Indexes!$B$8:$AK$8,0)),"")</f>
        <v/>
      </c>
      <c r="AA557" s="86" t="str">
        <f>IFERROR(INDEX(DB_Typologies!$D$4:$AP$1445,MATCH($A$3,DB_Typologies!$AQ$4:$AQ$1445,0)+$A557,MATCH(AA$3,TQoL_Indexes!$B$8:$AK$8,0)),"")</f>
        <v/>
      </c>
      <c r="AB557" s="86" t="str">
        <f>IFERROR(INDEX(DB_Typologies!$D$4:$AP$1445,MATCH($A$3,DB_Typologies!$AQ$4:$AQ$1445,0)+$A557,MATCH(AB$3,TQoL_Indexes!$B$8:$AK$8,0)),"")</f>
        <v/>
      </c>
      <c r="AC557" s="86" t="str">
        <f>IFERROR(INDEX(DB_Typologies!$D$4:$AP$1445,MATCH($A$3,DB_Typologies!$AQ$4:$AQ$1445,0)+$A557,MATCH(AC$3,TQoL_Indexes!$B$8:$AK$8,0)),"")</f>
        <v/>
      </c>
      <c r="AD557" s="86" t="str">
        <f>IFERROR(INDEX(DB_Typologies!$D$4:$AP$1445,MATCH($A$3,DB_Typologies!$AQ$4:$AQ$1445,0)+$A557,MATCH(AD$3,TQoL_Indexes!$B$8:$AK$8,0)),"")</f>
        <v/>
      </c>
      <c r="AE557" s="86" t="str">
        <f>IFERROR(INDEX(DB_Typologies!$D$4:$AP$1445,MATCH($A$3,DB_Typologies!$AQ$4:$AQ$1445,0)+$A557,MATCH(AE$3,TQoL_Indexes!$B$8:$AK$8,0)),"")</f>
        <v/>
      </c>
      <c r="AF557" s="86" t="str">
        <f>IFERROR(INDEX(DB_Typologies!$D$4:$AP$1445,MATCH($A$3,DB_Typologies!$AQ$4:$AQ$1445,0)+$A557,MATCH(AF$3,TQoL_Indexes!$B$8:$AK$8,0)),"")</f>
        <v/>
      </c>
      <c r="AG557" s="86" t="str">
        <f>IFERROR(INDEX(DB_Typologies!$D$4:$AP$1445,MATCH($A$3,DB_Typologies!$AQ$4:$AQ$1445,0)+$A557,MATCH(AG$3,TQoL_Indexes!$B$8:$AK$8,0)),"")</f>
        <v/>
      </c>
      <c r="AH557" s="86" t="str">
        <f>IFERROR(INDEX(DB_Typologies!$D$4:$AP$1445,MATCH($A$3,DB_Typologies!$AQ$4:$AQ$1445,0)+$A557,MATCH(AH$3,TQoL_Indexes!$B$8:$AK$8,0)),"")</f>
        <v/>
      </c>
      <c r="AI557" s="86" t="str">
        <f>IFERROR(INDEX(DB_Typologies!$D$4:$AP$1445,MATCH($A$3,DB_Typologies!$AQ$4:$AQ$1445,0)+$A557,MATCH(AI$3,TQoL_Indexes!$B$8:$AK$8,0)),"")</f>
        <v/>
      </c>
      <c r="AJ557" s="86" t="str">
        <f>IFERROR(INDEX(DB_Typologies!$D$4:$AP$1445,MATCH($A$3,DB_Typologies!$AQ$4:$AQ$1445,0)+$A557,MATCH(AJ$3,TQoL_Indexes!$B$8:$AK$8,0)),"")</f>
        <v/>
      </c>
      <c r="AK557" s="86" t="str">
        <f>IFERROR(INDEX(DB_Typologies!$D$4:$AP$1445,MATCH($A$3,DB_Typologies!$AQ$4:$AQ$1445,0)+$A557,MATCH(AK$3,TQoL_Indexes!$B$8:$AK$8,0)),"")</f>
        <v/>
      </c>
      <c r="AL557" s="86" t="str">
        <f>IFERROR(INDEX(DB_Typologies!$D$4:$AP$1445,MATCH($A$3,DB_Typologies!$AQ$4:$AQ$1445,0)+$A557,MATCH(AL$3,TQoL_Indexes!$B$8:$AK$8,0)),"")</f>
        <v/>
      </c>
      <c r="AM557" s="87" t="str">
        <f>IFERROR(INDEX(DB_Typologies!$D$4:$AP$1445,MATCH($A$3,DB_Typologies!$AQ$4:$AQ$1445,0)+$A557,MATCH(AM$3,TQoL_Indexes!$B$8:$AK$8,0)),"")</f>
        <v/>
      </c>
    </row>
    <row r="558" spans="1:39">
      <c r="A558" s="58" t="str">
        <f>IFERROR(IF(A557+1&lt;COUNTIF(DB_Typologies!$AQ$4:$AQ$1445,$A$3),A557+1,""),"")</f>
        <v/>
      </c>
      <c r="B558" s="120" t="str">
        <f>IFERROR(INDEX(DB_Typologies!$D$4:$AP$1445,MATCH($A$3,DB_Typologies!$AQ$4:$AQ$1445,0)+$A558,MATCH(B$3,TQoL_Indexes!$B$8:$AK$8,0)),"")</f>
        <v/>
      </c>
      <c r="C558" s="86" t="str">
        <f>IFERROR(INDEX(DB_Typologies!$D$4:$AP$1445,MATCH($A$3,DB_Typologies!$AQ$4:$AQ$1445,0)+$A558,MATCH(C$3,TQoL_Indexes!$B$8:$AK$8,0)),"")</f>
        <v/>
      </c>
      <c r="D558" s="87" t="str">
        <f>IFERROR(INDEX(DB_Typologies!$D$4:$AP$1445,MATCH($A$3,DB_Typologies!$AQ$4:$AQ$1445,0)+$A558,MATCH(D$3,TQoL_Indexes!$B$8:$AK$8,0)),"")</f>
        <v/>
      </c>
      <c r="E558" s="86" t="str">
        <f>IFERROR(INDEX(DB_Typologies!$D$4:$AP$1445,MATCH($A$3,DB_Typologies!$AQ$4:$AQ$1445,0)+$A558,MATCH(E$3,TQoL_Indexes!$B$8:$AK$8,0)),"")</f>
        <v/>
      </c>
      <c r="F558" s="86" t="str">
        <f>IFERROR(INDEX(DB_Typologies!$D$4:$AP$1445,MATCH($A$3,DB_Typologies!$AQ$4:$AQ$1445,0)+$A558,MATCH(F$3,TQoL_Indexes!$B$8:$AK$8,0)),"")</f>
        <v/>
      </c>
      <c r="G558" s="86" t="str">
        <f>IFERROR(INDEX(DB_Typologies!$D$4:$AP$1445,MATCH($A$3,DB_Typologies!$AQ$4:$AQ$1445,0)+$A558,MATCH(G$3,TQoL_Indexes!$B$8:$AK$8,0)),"")</f>
        <v/>
      </c>
      <c r="H558" s="86" t="str">
        <f>IFERROR(INDEX(DB_Typologies!$D$4:$AP$1445,MATCH($A$3,DB_Typologies!$AQ$4:$AQ$1445,0)+$A558,MATCH(H$3,TQoL_Indexes!$B$8:$AK$8,0)),"")</f>
        <v/>
      </c>
      <c r="I558" s="86" t="str">
        <f>IFERROR(INDEX(DB_Typologies!$D$4:$AP$1445,MATCH($A$3,DB_Typologies!$AQ$4:$AQ$1445,0)+$A558,MATCH(I$3,TQoL_Indexes!$B$8:$AK$8,0)),"")</f>
        <v/>
      </c>
      <c r="J558" s="86" t="str">
        <f>IFERROR(INDEX(DB_Typologies!$D$4:$AP$1445,MATCH($A$3,DB_Typologies!$AQ$4:$AQ$1445,0)+$A558,MATCH(J$3,TQoL_Indexes!$B$8:$AK$8,0)),"")</f>
        <v/>
      </c>
      <c r="K558" s="86" t="str">
        <f>IFERROR(INDEX(DB_Typologies!$D$4:$AP$1445,MATCH($A$3,DB_Typologies!$AQ$4:$AQ$1445,0)+$A558,MATCH(K$3,TQoL_Indexes!$B$8:$AK$8,0)),"")</f>
        <v/>
      </c>
      <c r="L558" s="86" t="str">
        <f>IFERROR(INDEX(DB_Typologies!$D$4:$AP$1445,MATCH($A$3,DB_Typologies!$AQ$4:$AQ$1445,0)+$A558,MATCH(L$3,TQoL_Indexes!$B$8:$AK$8,0)),"")</f>
        <v/>
      </c>
      <c r="M558" s="86" t="str">
        <f>IFERROR(INDEX(DB_Typologies!$D$4:$AP$1445,MATCH($A$3,DB_Typologies!$AQ$4:$AQ$1445,0)+$A558,MATCH(M$3,TQoL_Indexes!$B$8:$AK$8,0)),"")</f>
        <v/>
      </c>
      <c r="N558" s="86" t="str">
        <f>IFERROR(INDEX(DB_Typologies!$D$4:$AP$1445,MATCH($A$3,DB_Typologies!$AQ$4:$AQ$1445,0)+$A558,MATCH(N$3,TQoL_Indexes!$B$8:$AK$8,0)),"")</f>
        <v/>
      </c>
      <c r="O558" s="86" t="str">
        <f>IFERROR(INDEX(DB_Typologies!$D$4:$AP$1445,MATCH($A$3,DB_Typologies!$AQ$4:$AQ$1445,0)+$A558,MATCH(O$3,TQoL_Indexes!$B$8:$AK$8,0)),"")</f>
        <v/>
      </c>
      <c r="P558" s="86" t="str">
        <f>IFERROR(INDEX(DB_Typologies!$D$4:$AP$1445,MATCH($A$3,DB_Typologies!$AQ$4:$AQ$1445,0)+$A558,MATCH(P$3,TQoL_Indexes!$B$8:$AK$8,0)),"")</f>
        <v/>
      </c>
      <c r="Q558" s="86" t="str">
        <f>IFERROR(INDEX(DB_Typologies!$D$4:$AP$1445,MATCH($A$3,DB_Typologies!$AQ$4:$AQ$1445,0)+$A558,MATCH(Q$3,TQoL_Indexes!$B$8:$AK$8,0)),"")</f>
        <v/>
      </c>
      <c r="R558" s="86" t="str">
        <f>IFERROR(INDEX(DB_Typologies!$D$4:$AP$1445,MATCH($A$3,DB_Typologies!$AQ$4:$AQ$1445,0)+$A558,MATCH(R$3,TQoL_Indexes!$B$8:$AK$8,0)),"")</f>
        <v/>
      </c>
      <c r="S558" s="86" t="str">
        <f>IFERROR(INDEX(DB_Typologies!$D$4:$AP$1445,MATCH($A$3,DB_Typologies!$AQ$4:$AQ$1445,0)+$A558,MATCH(S$3,TQoL_Indexes!$B$8:$AK$8,0)),"")</f>
        <v/>
      </c>
      <c r="T558" s="86" t="str">
        <f>IFERROR(INDEX(DB_Typologies!$D$4:$AP$1445,MATCH($A$3,DB_Typologies!$AQ$4:$AQ$1445,0)+$A558,MATCH(T$3,TQoL_Indexes!$B$8:$AK$8,0)),"")</f>
        <v/>
      </c>
      <c r="U558" s="86" t="str">
        <f>IFERROR(INDEX(DB_Typologies!$D$4:$AP$1445,MATCH($A$3,DB_Typologies!$AQ$4:$AQ$1445,0)+$A558,MATCH(U$3,TQoL_Indexes!$B$8:$AK$8,0)),"")</f>
        <v/>
      </c>
      <c r="V558" s="86" t="str">
        <f>IFERROR(INDEX(DB_Typologies!$D$4:$AP$1445,MATCH($A$3,DB_Typologies!$AQ$4:$AQ$1445,0)+$A558,MATCH(V$3,TQoL_Indexes!$B$8:$AK$8,0)),"")</f>
        <v/>
      </c>
      <c r="W558" s="86" t="str">
        <f>IFERROR(INDEX(DB_Typologies!$D$4:$AP$1445,MATCH($A$3,DB_Typologies!$AQ$4:$AQ$1445,0)+$A558,MATCH(W$3,TQoL_Indexes!$B$8:$AK$8,0)),"")</f>
        <v/>
      </c>
      <c r="X558" s="86" t="str">
        <f>IFERROR(INDEX(DB_Typologies!$D$4:$AP$1445,MATCH($A$3,DB_Typologies!$AQ$4:$AQ$1445,0)+$A558,MATCH(X$3,TQoL_Indexes!$B$8:$AK$8,0)),"")</f>
        <v/>
      </c>
      <c r="Y558" s="86" t="str">
        <f>IFERROR(INDEX(DB_Typologies!$D$4:$AP$1445,MATCH($A$3,DB_Typologies!$AQ$4:$AQ$1445,0)+$A558,MATCH(Y$3,TQoL_Indexes!$B$8:$AK$8,0)),"")</f>
        <v/>
      </c>
      <c r="Z558" s="86" t="str">
        <f>IFERROR(INDEX(DB_Typologies!$D$4:$AP$1445,MATCH($A$3,DB_Typologies!$AQ$4:$AQ$1445,0)+$A558,MATCH(Z$3,TQoL_Indexes!$B$8:$AK$8,0)),"")</f>
        <v/>
      </c>
      <c r="AA558" s="86" t="str">
        <f>IFERROR(INDEX(DB_Typologies!$D$4:$AP$1445,MATCH($A$3,DB_Typologies!$AQ$4:$AQ$1445,0)+$A558,MATCH(AA$3,TQoL_Indexes!$B$8:$AK$8,0)),"")</f>
        <v/>
      </c>
      <c r="AB558" s="86" t="str">
        <f>IFERROR(INDEX(DB_Typologies!$D$4:$AP$1445,MATCH($A$3,DB_Typologies!$AQ$4:$AQ$1445,0)+$A558,MATCH(AB$3,TQoL_Indexes!$B$8:$AK$8,0)),"")</f>
        <v/>
      </c>
      <c r="AC558" s="86" t="str">
        <f>IFERROR(INDEX(DB_Typologies!$D$4:$AP$1445,MATCH($A$3,DB_Typologies!$AQ$4:$AQ$1445,0)+$A558,MATCH(AC$3,TQoL_Indexes!$B$8:$AK$8,0)),"")</f>
        <v/>
      </c>
      <c r="AD558" s="86" t="str">
        <f>IFERROR(INDEX(DB_Typologies!$D$4:$AP$1445,MATCH($A$3,DB_Typologies!$AQ$4:$AQ$1445,0)+$A558,MATCH(AD$3,TQoL_Indexes!$B$8:$AK$8,0)),"")</f>
        <v/>
      </c>
      <c r="AE558" s="86" t="str">
        <f>IFERROR(INDEX(DB_Typologies!$D$4:$AP$1445,MATCH($A$3,DB_Typologies!$AQ$4:$AQ$1445,0)+$A558,MATCH(AE$3,TQoL_Indexes!$B$8:$AK$8,0)),"")</f>
        <v/>
      </c>
      <c r="AF558" s="86" t="str">
        <f>IFERROR(INDEX(DB_Typologies!$D$4:$AP$1445,MATCH($A$3,DB_Typologies!$AQ$4:$AQ$1445,0)+$A558,MATCH(AF$3,TQoL_Indexes!$B$8:$AK$8,0)),"")</f>
        <v/>
      </c>
      <c r="AG558" s="86" t="str">
        <f>IFERROR(INDEX(DB_Typologies!$D$4:$AP$1445,MATCH($A$3,DB_Typologies!$AQ$4:$AQ$1445,0)+$A558,MATCH(AG$3,TQoL_Indexes!$B$8:$AK$8,0)),"")</f>
        <v/>
      </c>
      <c r="AH558" s="86" t="str">
        <f>IFERROR(INDEX(DB_Typologies!$D$4:$AP$1445,MATCH($A$3,DB_Typologies!$AQ$4:$AQ$1445,0)+$A558,MATCH(AH$3,TQoL_Indexes!$B$8:$AK$8,0)),"")</f>
        <v/>
      </c>
      <c r="AI558" s="86" t="str">
        <f>IFERROR(INDEX(DB_Typologies!$D$4:$AP$1445,MATCH($A$3,DB_Typologies!$AQ$4:$AQ$1445,0)+$A558,MATCH(AI$3,TQoL_Indexes!$B$8:$AK$8,0)),"")</f>
        <v/>
      </c>
      <c r="AJ558" s="86" t="str">
        <f>IFERROR(INDEX(DB_Typologies!$D$4:$AP$1445,MATCH($A$3,DB_Typologies!$AQ$4:$AQ$1445,0)+$A558,MATCH(AJ$3,TQoL_Indexes!$B$8:$AK$8,0)),"")</f>
        <v/>
      </c>
      <c r="AK558" s="86" t="str">
        <f>IFERROR(INDEX(DB_Typologies!$D$4:$AP$1445,MATCH($A$3,DB_Typologies!$AQ$4:$AQ$1445,0)+$A558,MATCH(AK$3,TQoL_Indexes!$B$8:$AK$8,0)),"")</f>
        <v/>
      </c>
      <c r="AL558" s="86" t="str">
        <f>IFERROR(INDEX(DB_Typologies!$D$4:$AP$1445,MATCH($A$3,DB_Typologies!$AQ$4:$AQ$1445,0)+$A558,MATCH(AL$3,TQoL_Indexes!$B$8:$AK$8,0)),"")</f>
        <v/>
      </c>
      <c r="AM558" s="87" t="str">
        <f>IFERROR(INDEX(DB_Typologies!$D$4:$AP$1445,MATCH($A$3,DB_Typologies!$AQ$4:$AQ$1445,0)+$A558,MATCH(AM$3,TQoL_Indexes!$B$8:$AK$8,0)),"")</f>
        <v/>
      </c>
    </row>
    <row r="559" spans="1:39">
      <c r="A559" s="58" t="str">
        <f>IFERROR(IF(A558+1&lt;COUNTIF(DB_Typologies!$AQ$4:$AQ$1445,$A$3),A558+1,""),"")</f>
        <v/>
      </c>
      <c r="B559" s="120" t="str">
        <f>IFERROR(INDEX(DB_Typologies!$D$4:$AP$1445,MATCH($A$3,DB_Typologies!$AQ$4:$AQ$1445,0)+$A559,MATCH(B$3,TQoL_Indexes!$B$8:$AK$8,0)),"")</f>
        <v/>
      </c>
      <c r="C559" s="86" t="str">
        <f>IFERROR(INDEX(DB_Typologies!$D$4:$AP$1445,MATCH($A$3,DB_Typologies!$AQ$4:$AQ$1445,0)+$A559,MATCH(C$3,TQoL_Indexes!$B$8:$AK$8,0)),"")</f>
        <v/>
      </c>
      <c r="D559" s="87" t="str">
        <f>IFERROR(INDEX(DB_Typologies!$D$4:$AP$1445,MATCH($A$3,DB_Typologies!$AQ$4:$AQ$1445,0)+$A559,MATCH(D$3,TQoL_Indexes!$B$8:$AK$8,0)),"")</f>
        <v/>
      </c>
      <c r="E559" s="86" t="str">
        <f>IFERROR(INDEX(DB_Typologies!$D$4:$AP$1445,MATCH($A$3,DB_Typologies!$AQ$4:$AQ$1445,0)+$A559,MATCH(E$3,TQoL_Indexes!$B$8:$AK$8,0)),"")</f>
        <v/>
      </c>
      <c r="F559" s="86" t="str">
        <f>IFERROR(INDEX(DB_Typologies!$D$4:$AP$1445,MATCH($A$3,DB_Typologies!$AQ$4:$AQ$1445,0)+$A559,MATCH(F$3,TQoL_Indexes!$B$8:$AK$8,0)),"")</f>
        <v/>
      </c>
      <c r="G559" s="86" t="str">
        <f>IFERROR(INDEX(DB_Typologies!$D$4:$AP$1445,MATCH($A$3,DB_Typologies!$AQ$4:$AQ$1445,0)+$A559,MATCH(G$3,TQoL_Indexes!$B$8:$AK$8,0)),"")</f>
        <v/>
      </c>
      <c r="H559" s="86" t="str">
        <f>IFERROR(INDEX(DB_Typologies!$D$4:$AP$1445,MATCH($A$3,DB_Typologies!$AQ$4:$AQ$1445,0)+$A559,MATCH(H$3,TQoL_Indexes!$B$8:$AK$8,0)),"")</f>
        <v/>
      </c>
      <c r="I559" s="86" t="str">
        <f>IFERROR(INDEX(DB_Typologies!$D$4:$AP$1445,MATCH($A$3,DB_Typologies!$AQ$4:$AQ$1445,0)+$A559,MATCH(I$3,TQoL_Indexes!$B$8:$AK$8,0)),"")</f>
        <v/>
      </c>
      <c r="J559" s="86" t="str">
        <f>IFERROR(INDEX(DB_Typologies!$D$4:$AP$1445,MATCH($A$3,DB_Typologies!$AQ$4:$AQ$1445,0)+$A559,MATCH(J$3,TQoL_Indexes!$B$8:$AK$8,0)),"")</f>
        <v/>
      </c>
      <c r="K559" s="86" t="str">
        <f>IFERROR(INDEX(DB_Typologies!$D$4:$AP$1445,MATCH($A$3,DB_Typologies!$AQ$4:$AQ$1445,0)+$A559,MATCH(K$3,TQoL_Indexes!$B$8:$AK$8,0)),"")</f>
        <v/>
      </c>
      <c r="L559" s="86" t="str">
        <f>IFERROR(INDEX(DB_Typologies!$D$4:$AP$1445,MATCH($A$3,DB_Typologies!$AQ$4:$AQ$1445,0)+$A559,MATCH(L$3,TQoL_Indexes!$B$8:$AK$8,0)),"")</f>
        <v/>
      </c>
      <c r="M559" s="86" t="str">
        <f>IFERROR(INDEX(DB_Typologies!$D$4:$AP$1445,MATCH($A$3,DB_Typologies!$AQ$4:$AQ$1445,0)+$A559,MATCH(M$3,TQoL_Indexes!$B$8:$AK$8,0)),"")</f>
        <v/>
      </c>
      <c r="N559" s="86" t="str">
        <f>IFERROR(INDEX(DB_Typologies!$D$4:$AP$1445,MATCH($A$3,DB_Typologies!$AQ$4:$AQ$1445,0)+$A559,MATCH(N$3,TQoL_Indexes!$B$8:$AK$8,0)),"")</f>
        <v/>
      </c>
      <c r="O559" s="86" t="str">
        <f>IFERROR(INDEX(DB_Typologies!$D$4:$AP$1445,MATCH($A$3,DB_Typologies!$AQ$4:$AQ$1445,0)+$A559,MATCH(O$3,TQoL_Indexes!$B$8:$AK$8,0)),"")</f>
        <v/>
      </c>
      <c r="P559" s="86" t="str">
        <f>IFERROR(INDEX(DB_Typologies!$D$4:$AP$1445,MATCH($A$3,DB_Typologies!$AQ$4:$AQ$1445,0)+$A559,MATCH(P$3,TQoL_Indexes!$B$8:$AK$8,0)),"")</f>
        <v/>
      </c>
      <c r="Q559" s="86" t="str">
        <f>IFERROR(INDEX(DB_Typologies!$D$4:$AP$1445,MATCH($A$3,DB_Typologies!$AQ$4:$AQ$1445,0)+$A559,MATCH(Q$3,TQoL_Indexes!$B$8:$AK$8,0)),"")</f>
        <v/>
      </c>
      <c r="R559" s="86" t="str">
        <f>IFERROR(INDEX(DB_Typologies!$D$4:$AP$1445,MATCH($A$3,DB_Typologies!$AQ$4:$AQ$1445,0)+$A559,MATCH(R$3,TQoL_Indexes!$B$8:$AK$8,0)),"")</f>
        <v/>
      </c>
      <c r="S559" s="86" t="str">
        <f>IFERROR(INDEX(DB_Typologies!$D$4:$AP$1445,MATCH($A$3,DB_Typologies!$AQ$4:$AQ$1445,0)+$A559,MATCH(S$3,TQoL_Indexes!$B$8:$AK$8,0)),"")</f>
        <v/>
      </c>
      <c r="T559" s="86" t="str">
        <f>IFERROR(INDEX(DB_Typologies!$D$4:$AP$1445,MATCH($A$3,DB_Typologies!$AQ$4:$AQ$1445,0)+$A559,MATCH(T$3,TQoL_Indexes!$B$8:$AK$8,0)),"")</f>
        <v/>
      </c>
      <c r="U559" s="86" t="str">
        <f>IFERROR(INDEX(DB_Typologies!$D$4:$AP$1445,MATCH($A$3,DB_Typologies!$AQ$4:$AQ$1445,0)+$A559,MATCH(U$3,TQoL_Indexes!$B$8:$AK$8,0)),"")</f>
        <v/>
      </c>
      <c r="V559" s="86" t="str">
        <f>IFERROR(INDEX(DB_Typologies!$D$4:$AP$1445,MATCH($A$3,DB_Typologies!$AQ$4:$AQ$1445,0)+$A559,MATCH(V$3,TQoL_Indexes!$B$8:$AK$8,0)),"")</f>
        <v/>
      </c>
      <c r="W559" s="86" t="str">
        <f>IFERROR(INDEX(DB_Typologies!$D$4:$AP$1445,MATCH($A$3,DB_Typologies!$AQ$4:$AQ$1445,0)+$A559,MATCH(W$3,TQoL_Indexes!$B$8:$AK$8,0)),"")</f>
        <v/>
      </c>
      <c r="X559" s="86" t="str">
        <f>IFERROR(INDEX(DB_Typologies!$D$4:$AP$1445,MATCH($A$3,DB_Typologies!$AQ$4:$AQ$1445,0)+$A559,MATCH(X$3,TQoL_Indexes!$B$8:$AK$8,0)),"")</f>
        <v/>
      </c>
      <c r="Y559" s="86" t="str">
        <f>IFERROR(INDEX(DB_Typologies!$D$4:$AP$1445,MATCH($A$3,DB_Typologies!$AQ$4:$AQ$1445,0)+$A559,MATCH(Y$3,TQoL_Indexes!$B$8:$AK$8,0)),"")</f>
        <v/>
      </c>
      <c r="Z559" s="86" t="str">
        <f>IFERROR(INDEX(DB_Typologies!$D$4:$AP$1445,MATCH($A$3,DB_Typologies!$AQ$4:$AQ$1445,0)+$A559,MATCH(Z$3,TQoL_Indexes!$B$8:$AK$8,0)),"")</f>
        <v/>
      </c>
      <c r="AA559" s="86" t="str">
        <f>IFERROR(INDEX(DB_Typologies!$D$4:$AP$1445,MATCH($A$3,DB_Typologies!$AQ$4:$AQ$1445,0)+$A559,MATCH(AA$3,TQoL_Indexes!$B$8:$AK$8,0)),"")</f>
        <v/>
      </c>
      <c r="AB559" s="86" t="str">
        <f>IFERROR(INDEX(DB_Typologies!$D$4:$AP$1445,MATCH($A$3,DB_Typologies!$AQ$4:$AQ$1445,0)+$A559,MATCH(AB$3,TQoL_Indexes!$B$8:$AK$8,0)),"")</f>
        <v/>
      </c>
      <c r="AC559" s="86" t="str">
        <f>IFERROR(INDEX(DB_Typologies!$D$4:$AP$1445,MATCH($A$3,DB_Typologies!$AQ$4:$AQ$1445,0)+$A559,MATCH(AC$3,TQoL_Indexes!$B$8:$AK$8,0)),"")</f>
        <v/>
      </c>
      <c r="AD559" s="86" t="str">
        <f>IFERROR(INDEX(DB_Typologies!$D$4:$AP$1445,MATCH($A$3,DB_Typologies!$AQ$4:$AQ$1445,0)+$A559,MATCH(AD$3,TQoL_Indexes!$B$8:$AK$8,0)),"")</f>
        <v/>
      </c>
      <c r="AE559" s="86" t="str">
        <f>IFERROR(INDEX(DB_Typologies!$D$4:$AP$1445,MATCH($A$3,DB_Typologies!$AQ$4:$AQ$1445,0)+$A559,MATCH(AE$3,TQoL_Indexes!$B$8:$AK$8,0)),"")</f>
        <v/>
      </c>
      <c r="AF559" s="86" t="str">
        <f>IFERROR(INDEX(DB_Typologies!$D$4:$AP$1445,MATCH($A$3,DB_Typologies!$AQ$4:$AQ$1445,0)+$A559,MATCH(AF$3,TQoL_Indexes!$B$8:$AK$8,0)),"")</f>
        <v/>
      </c>
      <c r="AG559" s="86" t="str">
        <f>IFERROR(INDEX(DB_Typologies!$D$4:$AP$1445,MATCH($A$3,DB_Typologies!$AQ$4:$AQ$1445,0)+$A559,MATCH(AG$3,TQoL_Indexes!$B$8:$AK$8,0)),"")</f>
        <v/>
      </c>
      <c r="AH559" s="86" t="str">
        <f>IFERROR(INDEX(DB_Typologies!$D$4:$AP$1445,MATCH($A$3,DB_Typologies!$AQ$4:$AQ$1445,0)+$A559,MATCH(AH$3,TQoL_Indexes!$B$8:$AK$8,0)),"")</f>
        <v/>
      </c>
      <c r="AI559" s="86" t="str">
        <f>IFERROR(INDEX(DB_Typologies!$D$4:$AP$1445,MATCH($A$3,DB_Typologies!$AQ$4:$AQ$1445,0)+$A559,MATCH(AI$3,TQoL_Indexes!$B$8:$AK$8,0)),"")</f>
        <v/>
      </c>
      <c r="AJ559" s="86" t="str">
        <f>IFERROR(INDEX(DB_Typologies!$D$4:$AP$1445,MATCH($A$3,DB_Typologies!$AQ$4:$AQ$1445,0)+$A559,MATCH(AJ$3,TQoL_Indexes!$B$8:$AK$8,0)),"")</f>
        <v/>
      </c>
      <c r="AK559" s="86" t="str">
        <f>IFERROR(INDEX(DB_Typologies!$D$4:$AP$1445,MATCH($A$3,DB_Typologies!$AQ$4:$AQ$1445,0)+$A559,MATCH(AK$3,TQoL_Indexes!$B$8:$AK$8,0)),"")</f>
        <v/>
      </c>
      <c r="AL559" s="86" t="str">
        <f>IFERROR(INDEX(DB_Typologies!$D$4:$AP$1445,MATCH($A$3,DB_Typologies!$AQ$4:$AQ$1445,0)+$A559,MATCH(AL$3,TQoL_Indexes!$B$8:$AK$8,0)),"")</f>
        <v/>
      </c>
      <c r="AM559" s="87" t="str">
        <f>IFERROR(INDEX(DB_Typologies!$D$4:$AP$1445,MATCH($A$3,DB_Typologies!$AQ$4:$AQ$1445,0)+$A559,MATCH(AM$3,TQoL_Indexes!$B$8:$AK$8,0)),"")</f>
        <v/>
      </c>
    </row>
    <row r="560" spans="1:39">
      <c r="A560" s="58" t="str">
        <f>IFERROR(IF(A559+1&lt;COUNTIF(DB_Typologies!$AQ$4:$AQ$1445,$A$3),A559+1,""),"")</f>
        <v/>
      </c>
      <c r="B560" s="120" t="str">
        <f>IFERROR(INDEX(DB_Typologies!$D$4:$AP$1445,MATCH($A$3,DB_Typologies!$AQ$4:$AQ$1445,0)+$A560,MATCH(B$3,TQoL_Indexes!$B$8:$AK$8,0)),"")</f>
        <v/>
      </c>
      <c r="C560" s="86" t="str">
        <f>IFERROR(INDEX(DB_Typologies!$D$4:$AP$1445,MATCH($A$3,DB_Typologies!$AQ$4:$AQ$1445,0)+$A560,MATCH(C$3,TQoL_Indexes!$B$8:$AK$8,0)),"")</f>
        <v/>
      </c>
      <c r="D560" s="87" t="str">
        <f>IFERROR(INDEX(DB_Typologies!$D$4:$AP$1445,MATCH($A$3,DB_Typologies!$AQ$4:$AQ$1445,0)+$A560,MATCH(D$3,TQoL_Indexes!$B$8:$AK$8,0)),"")</f>
        <v/>
      </c>
      <c r="E560" s="86" t="str">
        <f>IFERROR(INDEX(DB_Typologies!$D$4:$AP$1445,MATCH($A$3,DB_Typologies!$AQ$4:$AQ$1445,0)+$A560,MATCH(E$3,TQoL_Indexes!$B$8:$AK$8,0)),"")</f>
        <v/>
      </c>
      <c r="F560" s="86" t="str">
        <f>IFERROR(INDEX(DB_Typologies!$D$4:$AP$1445,MATCH($A$3,DB_Typologies!$AQ$4:$AQ$1445,0)+$A560,MATCH(F$3,TQoL_Indexes!$B$8:$AK$8,0)),"")</f>
        <v/>
      </c>
      <c r="G560" s="86" t="str">
        <f>IFERROR(INDEX(DB_Typologies!$D$4:$AP$1445,MATCH($A$3,DB_Typologies!$AQ$4:$AQ$1445,0)+$A560,MATCH(G$3,TQoL_Indexes!$B$8:$AK$8,0)),"")</f>
        <v/>
      </c>
      <c r="H560" s="86" t="str">
        <f>IFERROR(INDEX(DB_Typologies!$D$4:$AP$1445,MATCH($A$3,DB_Typologies!$AQ$4:$AQ$1445,0)+$A560,MATCH(H$3,TQoL_Indexes!$B$8:$AK$8,0)),"")</f>
        <v/>
      </c>
      <c r="I560" s="86" t="str">
        <f>IFERROR(INDEX(DB_Typologies!$D$4:$AP$1445,MATCH($A$3,DB_Typologies!$AQ$4:$AQ$1445,0)+$A560,MATCH(I$3,TQoL_Indexes!$B$8:$AK$8,0)),"")</f>
        <v/>
      </c>
      <c r="J560" s="86" t="str">
        <f>IFERROR(INDEX(DB_Typologies!$D$4:$AP$1445,MATCH($A$3,DB_Typologies!$AQ$4:$AQ$1445,0)+$A560,MATCH(J$3,TQoL_Indexes!$B$8:$AK$8,0)),"")</f>
        <v/>
      </c>
      <c r="K560" s="86" t="str">
        <f>IFERROR(INDEX(DB_Typologies!$D$4:$AP$1445,MATCH($A$3,DB_Typologies!$AQ$4:$AQ$1445,0)+$A560,MATCH(K$3,TQoL_Indexes!$B$8:$AK$8,0)),"")</f>
        <v/>
      </c>
      <c r="L560" s="86" t="str">
        <f>IFERROR(INDEX(DB_Typologies!$D$4:$AP$1445,MATCH($A$3,DB_Typologies!$AQ$4:$AQ$1445,0)+$A560,MATCH(L$3,TQoL_Indexes!$B$8:$AK$8,0)),"")</f>
        <v/>
      </c>
      <c r="M560" s="86" t="str">
        <f>IFERROR(INDEX(DB_Typologies!$D$4:$AP$1445,MATCH($A$3,DB_Typologies!$AQ$4:$AQ$1445,0)+$A560,MATCH(M$3,TQoL_Indexes!$B$8:$AK$8,0)),"")</f>
        <v/>
      </c>
      <c r="N560" s="86" t="str">
        <f>IFERROR(INDEX(DB_Typologies!$D$4:$AP$1445,MATCH($A$3,DB_Typologies!$AQ$4:$AQ$1445,0)+$A560,MATCH(N$3,TQoL_Indexes!$B$8:$AK$8,0)),"")</f>
        <v/>
      </c>
      <c r="O560" s="86" t="str">
        <f>IFERROR(INDEX(DB_Typologies!$D$4:$AP$1445,MATCH($A$3,DB_Typologies!$AQ$4:$AQ$1445,0)+$A560,MATCH(O$3,TQoL_Indexes!$B$8:$AK$8,0)),"")</f>
        <v/>
      </c>
      <c r="P560" s="86" t="str">
        <f>IFERROR(INDEX(DB_Typologies!$D$4:$AP$1445,MATCH($A$3,DB_Typologies!$AQ$4:$AQ$1445,0)+$A560,MATCH(P$3,TQoL_Indexes!$B$8:$AK$8,0)),"")</f>
        <v/>
      </c>
      <c r="Q560" s="86" t="str">
        <f>IFERROR(INDEX(DB_Typologies!$D$4:$AP$1445,MATCH($A$3,DB_Typologies!$AQ$4:$AQ$1445,0)+$A560,MATCH(Q$3,TQoL_Indexes!$B$8:$AK$8,0)),"")</f>
        <v/>
      </c>
      <c r="R560" s="86" t="str">
        <f>IFERROR(INDEX(DB_Typologies!$D$4:$AP$1445,MATCH($A$3,DB_Typologies!$AQ$4:$AQ$1445,0)+$A560,MATCH(R$3,TQoL_Indexes!$B$8:$AK$8,0)),"")</f>
        <v/>
      </c>
      <c r="S560" s="86" t="str">
        <f>IFERROR(INDEX(DB_Typologies!$D$4:$AP$1445,MATCH($A$3,DB_Typologies!$AQ$4:$AQ$1445,0)+$A560,MATCH(S$3,TQoL_Indexes!$B$8:$AK$8,0)),"")</f>
        <v/>
      </c>
      <c r="T560" s="86" t="str">
        <f>IFERROR(INDEX(DB_Typologies!$D$4:$AP$1445,MATCH($A$3,DB_Typologies!$AQ$4:$AQ$1445,0)+$A560,MATCH(T$3,TQoL_Indexes!$B$8:$AK$8,0)),"")</f>
        <v/>
      </c>
      <c r="U560" s="86" t="str">
        <f>IFERROR(INDEX(DB_Typologies!$D$4:$AP$1445,MATCH($A$3,DB_Typologies!$AQ$4:$AQ$1445,0)+$A560,MATCH(U$3,TQoL_Indexes!$B$8:$AK$8,0)),"")</f>
        <v/>
      </c>
      <c r="V560" s="86" t="str">
        <f>IFERROR(INDEX(DB_Typologies!$D$4:$AP$1445,MATCH($A$3,DB_Typologies!$AQ$4:$AQ$1445,0)+$A560,MATCH(V$3,TQoL_Indexes!$B$8:$AK$8,0)),"")</f>
        <v/>
      </c>
      <c r="W560" s="86" t="str">
        <f>IFERROR(INDEX(DB_Typologies!$D$4:$AP$1445,MATCH($A$3,DB_Typologies!$AQ$4:$AQ$1445,0)+$A560,MATCH(W$3,TQoL_Indexes!$B$8:$AK$8,0)),"")</f>
        <v/>
      </c>
      <c r="X560" s="86" t="str">
        <f>IFERROR(INDEX(DB_Typologies!$D$4:$AP$1445,MATCH($A$3,DB_Typologies!$AQ$4:$AQ$1445,0)+$A560,MATCH(X$3,TQoL_Indexes!$B$8:$AK$8,0)),"")</f>
        <v/>
      </c>
      <c r="Y560" s="86" t="str">
        <f>IFERROR(INDEX(DB_Typologies!$D$4:$AP$1445,MATCH($A$3,DB_Typologies!$AQ$4:$AQ$1445,0)+$A560,MATCH(Y$3,TQoL_Indexes!$B$8:$AK$8,0)),"")</f>
        <v/>
      </c>
      <c r="Z560" s="86" t="str">
        <f>IFERROR(INDEX(DB_Typologies!$D$4:$AP$1445,MATCH($A$3,DB_Typologies!$AQ$4:$AQ$1445,0)+$A560,MATCH(Z$3,TQoL_Indexes!$B$8:$AK$8,0)),"")</f>
        <v/>
      </c>
      <c r="AA560" s="86" t="str">
        <f>IFERROR(INDEX(DB_Typologies!$D$4:$AP$1445,MATCH($A$3,DB_Typologies!$AQ$4:$AQ$1445,0)+$A560,MATCH(AA$3,TQoL_Indexes!$B$8:$AK$8,0)),"")</f>
        <v/>
      </c>
      <c r="AB560" s="86" t="str">
        <f>IFERROR(INDEX(DB_Typologies!$D$4:$AP$1445,MATCH($A$3,DB_Typologies!$AQ$4:$AQ$1445,0)+$A560,MATCH(AB$3,TQoL_Indexes!$B$8:$AK$8,0)),"")</f>
        <v/>
      </c>
      <c r="AC560" s="86" t="str">
        <f>IFERROR(INDEX(DB_Typologies!$D$4:$AP$1445,MATCH($A$3,DB_Typologies!$AQ$4:$AQ$1445,0)+$A560,MATCH(AC$3,TQoL_Indexes!$B$8:$AK$8,0)),"")</f>
        <v/>
      </c>
      <c r="AD560" s="86" t="str">
        <f>IFERROR(INDEX(DB_Typologies!$D$4:$AP$1445,MATCH($A$3,DB_Typologies!$AQ$4:$AQ$1445,0)+$A560,MATCH(AD$3,TQoL_Indexes!$B$8:$AK$8,0)),"")</f>
        <v/>
      </c>
      <c r="AE560" s="86" t="str">
        <f>IFERROR(INDEX(DB_Typologies!$D$4:$AP$1445,MATCH($A$3,DB_Typologies!$AQ$4:$AQ$1445,0)+$A560,MATCH(AE$3,TQoL_Indexes!$B$8:$AK$8,0)),"")</f>
        <v/>
      </c>
      <c r="AF560" s="86" t="str">
        <f>IFERROR(INDEX(DB_Typologies!$D$4:$AP$1445,MATCH($A$3,DB_Typologies!$AQ$4:$AQ$1445,0)+$A560,MATCH(AF$3,TQoL_Indexes!$B$8:$AK$8,0)),"")</f>
        <v/>
      </c>
      <c r="AG560" s="86" t="str">
        <f>IFERROR(INDEX(DB_Typologies!$D$4:$AP$1445,MATCH($A$3,DB_Typologies!$AQ$4:$AQ$1445,0)+$A560,MATCH(AG$3,TQoL_Indexes!$B$8:$AK$8,0)),"")</f>
        <v/>
      </c>
      <c r="AH560" s="86" t="str">
        <f>IFERROR(INDEX(DB_Typologies!$D$4:$AP$1445,MATCH($A$3,DB_Typologies!$AQ$4:$AQ$1445,0)+$A560,MATCH(AH$3,TQoL_Indexes!$B$8:$AK$8,0)),"")</f>
        <v/>
      </c>
      <c r="AI560" s="86" t="str">
        <f>IFERROR(INDEX(DB_Typologies!$D$4:$AP$1445,MATCH($A$3,DB_Typologies!$AQ$4:$AQ$1445,0)+$A560,MATCH(AI$3,TQoL_Indexes!$B$8:$AK$8,0)),"")</f>
        <v/>
      </c>
      <c r="AJ560" s="86" t="str">
        <f>IFERROR(INDEX(DB_Typologies!$D$4:$AP$1445,MATCH($A$3,DB_Typologies!$AQ$4:$AQ$1445,0)+$A560,MATCH(AJ$3,TQoL_Indexes!$B$8:$AK$8,0)),"")</f>
        <v/>
      </c>
      <c r="AK560" s="86" t="str">
        <f>IFERROR(INDEX(DB_Typologies!$D$4:$AP$1445,MATCH($A$3,DB_Typologies!$AQ$4:$AQ$1445,0)+$A560,MATCH(AK$3,TQoL_Indexes!$B$8:$AK$8,0)),"")</f>
        <v/>
      </c>
      <c r="AL560" s="86" t="str">
        <f>IFERROR(INDEX(DB_Typologies!$D$4:$AP$1445,MATCH($A$3,DB_Typologies!$AQ$4:$AQ$1445,0)+$A560,MATCH(AL$3,TQoL_Indexes!$B$8:$AK$8,0)),"")</f>
        <v/>
      </c>
      <c r="AM560" s="87" t="str">
        <f>IFERROR(INDEX(DB_Typologies!$D$4:$AP$1445,MATCH($A$3,DB_Typologies!$AQ$4:$AQ$1445,0)+$A560,MATCH(AM$3,TQoL_Indexes!$B$8:$AK$8,0)),"")</f>
        <v/>
      </c>
    </row>
    <row r="561" spans="1:39">
      <c r="A561" s="58" t="str">
        <f>IFERROR(IF(A560+1&lt;COUNTIF(DB_Typologies!$AQ$4:$AQ$1445,$A$3),A560+1,""),"")</f>
        <v/>
      </c>
      <c r="B561" s="120" t="str">
        <f>IFERROR(INDEX(DB_Typologies!$D$4:$AP$1445,MATCH($A$3,DB_Typologies!$AQ$4:$AQ$1445,0)+$A561,MATCH(B$3,TQoL_Indexes!$B$8:$AK$8,0)),"")</f>
        <v/>
      </c>
      <c r="C561" s="86" t="str">
        <f>IFERROR(INDEX(DB_Typologies!$D$4:$AP$1445,MATCH($A$3,DB_Typologies!$AQ$4:$AQ$1445,0)+$A561,MATCH(C$3,TQoL_Indexes!$B$8:$AK$8,0)),"")</f>
        <v/>
      </c>
      <c r="D561" s="87" t="str">
        <f>IFERROR(INDEX(DB_Typologies!$D$4:$AP$1445,MATCH($A$3,DB_Typologies!$AQ$4:$AQ$1445,0)+$A561,MATCH(D$3,TQoL_Indexes!$B$8:$AK$8,0)),"")</f>
        <v/>
      </c>
      <c r="E561" s="86" t="str">
        <f>IFERROR(INDEX(DB_Typologies!$D$4:$AP$1445,MATCH($A$3,DB_Typologies!$AQ$4:$AQ$1445,0)+$A561,MATCH(E$3,TQoL_Indexes!$B$8:$AK$8,0)),"")</f>
        <v/>
      </c>
      <c r="F561" s="86" t="str">
        <f>IFERROR(INDEX(DB_Typologies!$D$4:$AP$1445,MATCH($A$3,DB_Typologies!$AQ$4:$AQ$1445,0)+$A561,MATCH(F$3,TQoL_Indexes!$B$8:$AK$8,0)),"")</f>
        <v/>
      </c>
      <c r="G561" s="86" t="str">
        <f>IFERROR(INDEX(DB_Typologies!$D$4:$AP$1445,MATCH($A$3,DB_Typologies!$AQ$4:$AQ$1445,0)+$A561,MATCH(G$3,TQoL_Indexes!$B$8:$AK$8,0)),"")</f>
        <v/>
      </c>
      <c r="H561" s="86" t="str">
        <f>IFERROR(INDEX(DB_Typologies!$D$4:$AP$1445,MATCH($A$3,DB_Typologies!$AQ$4:$AQ$1445,0)+$A561,MATCH(H$3,TQoL_Indexes!$B$8:$AK$8,0)),"")</f>
        <v/>
      </c>
      <c r="I561" s="86" t="str">
        <f>IFERROR(INDEX(DB_Typologies!$D$4:$AP$1445,MATCH($A$3,DB_Typologies!$AQ$4:$AQ$1445,0)+$A561,MATCH(I$3,TQoL_Indexes!$B$8:$AK$8,0)),"")</f>
        <v/>
      </c>
      <c r="J561" s="86" t="str">
        <f>IFERROR(INDEX(DB_Typologies!$D$4:$AP$1445,MATCH($A$3,DB_Typologies!$AQ$4:$AQ$1445,0)+$A561,MATCH(J$3,TQoL_Indexes!$B$8:$AK$8,0)),"")</f>
        <v/>
      </c>
      <c r="K561" s="86" t="str">
        <f>IFERROR(INDEX(DB_Typologies!$D$4:$AP$1445,MATCH($A$3,DB_Typologies!$AQ$4:$AQ$1445,0)+$A561,MATCH(K$3,TQoL_Indexes!$B$8:$AK$8,0)),"")</f>
        <v/>
      </c>
      <c r="L561" s="86" t="str">
        <f>IFERROR(INDEX(DB_Typologies!$D$4:$AP$1445,MATCH($A$3,DB_Typologies!$AQ$4:$AQ$1445,0)+$A561,MATCH(L$3,TQoL_Indexes!$B$8:$AK$8,0)),"")</f>
        <v/>
      </c>
      <c r="M561" s="86" t="str">
        <f>IFERROR(INDEX(DB_Typologies!$D$4:$AP$1445,MATCH($A$3,DB_Typologies!$AQ$4:$AQ$1445,0)+$A561,MATCH(M$3,TQoL_Indexes!$B$8:$AK$8,0)),"")</f>
        <v/>
      </c>
      <c r="N561" s="86" t="str">
        <f>IFERROR(INDEX(DB_Typologies!$D$4:$AP$1445,MATCH($A$3,DB_Typologies!$AQ$4:$AQ$1445,0)+$A561,MATCH(N$3,TQoL_Indexes!$B$8:$AK$8,0)),"")</f>
        <v/>
      </c>
      <c r="O561" s="86" t="str">
        <f>IFERROR(INDEX(DB_Typologies!$D$4:$AP$1445,MATCH($A$3,DB_Typologies!$AQ$4:$AQ$1445,0)+$A561,MATCH(O$3,TQoL_Indexes!$B$8:$AK$8,0)),"")</f>
        <v/>
      </c>
      <c r="P561" s="86" t="str">
        <f>IFERROR(INDEX(DB_Typologies!$D$4:$AP$1445,MATCH($A$3,DB_Typologies!$AQ$4:$AQ$1445,0)+$A561,MATCH(P$3,TQoL_Indexes!$B$8:$AK$8,0)),"")</f>
        <v/>
      </c>
      <c r="Q561" s="86" t="str">
        <f>IFERROR(INDEX(DB_Typologies!$D$4:$AP$1445,MATCH($A$3,DB_Typologies!$AQ$4:$AQ$1445,0)+$A561,MATCH(Q$3,TQoL_Indexes!$B$8:$AK$8,0)),"")</f>
        <v/>
      </c>
      <c r="R561" s="86" t="str">
        <f>IFERROR(INDEX(DB_Typologies!$D$4:$AP$1445,MATCH($A$3,DB_Typologies!$AQ$4:$AQ$1445,0)+$A561,MATCH(R$3,TQoL_Indexes!$B$8:$AK$8,0)),"")</f>
        <v/>
      </c>
      <c r="S561" s="86" t="str">
        <f>IFERROR(INDEX(DB_Typologies!$D$4:$AP$1445,MATCH($A$3,DB_Typologies!$AQ$4:$AQ$1445,0)+$A561,MATCH(S$3,TQoL_Indexes!$B$8:$AK$8,0)),"")</f>
        <v/>
      </c>
      <c r="T561" s="86" t="str">
        <f>IFERROR(INDEX(DB_Typologies!$D$4:$AP$1445,MATCH($A$3,DB_Typologies!$AQ$4:$AQ$1445,0)+$A561,MATCH(T$3,TQoL_Indexes!$B$8:$AK$8,0)),"")</f>
        <v/>
      </c>
      <c r="U561" s="86" t="str">
        <f>IFERROR(INDEX(DB_Typologies!$D$4:$AP$1445,MATCH($A$3,DB_Typologies!$AQ$4:$AQ$1445,0)+$A561,MATCH(U$3,TQoL_Indexes!$B$8:$AK$8,0)),"")</f>
        <v/>
      </c>
      <c r="V561" s="86" t="str">
        <f>IFERROR(INDEX(DB_Typologies!$D$4:$AP$1445,MATCH($A$3,DB_Typologies!$AQ$4:$AQ$1445,0)+$A561,MATCH(V$3,TQoL_Indexes!$B$8:$AK$8,0)),"")</f>
        <v/>
      </c>
      <c r="W561" s="86" t="str">
        <f>IFERROR(INDEX(DB_Typologies!$D$4:$AP$1445,MATCH($A$3,DB_Typologies!$AQ$4:$AQ$1445,0)+$A561,MATCH(W$3,TQoL_Indexes!$B$8:$AK$8,0)),"")</f>
        <v/>
      </c>
      <c r="X561" s="86" t="str">
        <f>IFERROR(INDEX(DB_Typologies!$D$4:$AP$1445,MATCH($A$3,DB_Typologies!$AQ$4:$AQ$1445,0)+$A561,MATCH(X$3,TQoL_Indexes!$B$8:$AK$8,0)),"")</f>
        <v/>
      </c>
      <c r="Y561" s="86" t="str">
        <f>IFERROR(INDEX(DB_Typologies!$D$4:$AP$1445,MATCH($A$3,DB_Typologies!$AQ$4:$AQ$1445,0)+$A561,MATCH(Y$3,TQoL_Indexes!$B$8:$AK$8,0)),"")</f>
        <v/>
      </c>
      <c r="Z561" s="86" t="str">
        <f>IFERROR(INDEX(DB_Typologies!$D$4:$AP$1445,MATCH($A$3,DB_Typologies!$AQ$4:$AQ$1445,0)+$A561,MATCH(Z$3,TQoL_Indexes!$B$8:$AK$8,0)),"")</f>
        <v/>
      </c>
      <c r="AA561" s="86" t="str">
        <f>IFERROR(INDEX(DB_Typologies!$D$4:$AP$1445,MATCH($A$3,DB_Typologies!$AQ$4:$AQ$1445,0)+$A561,MATCH(AA$3,TQoL_Indexes!$B$8:$AK$8,0)),"")</f>
        <v/>
      </c>
      <c r="AB561" s="86" t="str">
        <f>IFERROR(INDEX(DB_Typologies!$D$4:$AP$1445,MATCH($A$3,DB_Typologies!$AQ$4:$AQ$1445,0)+$A561,MATCH(AB$3,TQoL_Indexes!$B$8:$AK$8,0)),"")</f>
        <v/>
      </c>
      <c r="AC561" s="86" t="str">
        <f>IFERROR(INDEX(DB_Typologies!$D$4:$AP$1445,MATCH($A$3,DB_Typologies!$AQ$4:$AQ$1445,0)+$A561,MATCH(AC$3,TQoL_Indexes!$B$8:$AK$8,0)),"")</f>
        <v/>
      </c>
      <c r="AD561" s="86" t="str">
        <f>IFERROR(INDEX(DB_Typologies!$D$4:$AP$1445,MATCH($A$3,DB_Typologies!$AQ$4:$AQ$1445,0)+$A561,MATCH(AD$3,TQoL_Indexes!$B$8:$AK$8,0)),"")</f>
        <v/>
      </c>
      <c r="AE561" s="86" t="str">
        <f>IFERROR(INDEX(DB_Typologies!$D$4:$AP$1445,MATCH($A$3,DB_Typologies!$AQ$4:$AQ$1445,0)+$A561,MATCH(AE$3,TQoL_Indexes!$B$8:$AK$8,0)),"")</f>
        <v/>
      </c>
      <c r="AF561" s="86" t="str">
        <f>IFERROR(INDEX(DB_Typologies!$D$4:$AP$1445,MATCH($A$3,DB_Typologies!$AQ$4:$AQ$1445,0)+$A561,MATCH(AF$3,TQoL_Indexes!$B$8:$AK$8,0)),"")</f>
        <v/>
      </c>
      <c r="AG561" s="86" t="str">
        <f>IFERROR(INDEX(DB_Typologies!$D$4:$AP$1445,MATCH($A$3,DB_Typologies!$AQ$4:$AQ$1445,0)+$A561,MATCH(AG$3,TQoL_Indexes!$B$8:$AK$8,0)),"")</f>
        <v/>
      </c>
      <c r="AH561" s="86" t="str">
        <f>IFERROR(INDEX(DB_Typologies!$D$4:$AP$1445,MATCH($A$3,DB_Typologies!$AQ$4:$AQ$1445,0)+$A561,MATCH(AH$3,TQoL_Indexes!$B$8:$AK$8,0)),"")</f>
        <v/>
      </c>
      <c r="AI561" s="86" t="str">
        <f>IFERROR(INDEX(DB_Typologies!$D$4:$AP$1445,MATCH($A$3,DB_Typologies!$AQ$4:$AQ$1445,0)+$A561,MATCH(AI$3,TQoL_Indexes!$B$8:$AK$8,0)),"")</f>
        <v/>
      </c>
      <c r="AJ561" s="86" t="str">
        <f>IFERROR(INDEX(DB_Typologies!$D$4:$AP$1445,MATCH($A$3,DB_Typologies!$AQ$4:$AQ$1445,0)+$A561,MATCH(AJ$3,TQoL_Indexes!$B$8:$AK$8,0)),"")</f>
        <v/>
      </c>
      <c r="AK561" s="86" t="str">
        <f>IFERROR(INDEX(DB_Typologies!$D$4:$AP$1445,MATCH($A$3,DB_Typologies!$AQ$4:$AQ$1445,0)+$A561,MATCH(AK$3,TQoL_Indexes!$B$8:$AK$8,0)),"")</f>
        <v/>
      </c>
      <c r="AL561" s="86" t="str">
        <f>IFERROR(INDEX(DB_Typologies!$D$4:$AP$1445,MATCH($A$3,DB_Typologies!$AQ$4:$AQ$1445,0)+$A561,MATCH(AL$3,TQoL_Indexes!$B$8:$AK$8,0)),"")</f>
        <v/>
      </c>
      <c r="AM561" s="87" t="str">
        <f>IFERROR(INDEX(DB_Typologies!$D$4:$AP$1445,MATCH($A$3,DB_Typologies!$AQ$4:$AQ$1445,0)+$A561,MATCH(AM$3,TQoL_Indexes!$B$8:$AK$8,0)),"")</f>
        <v/>
      </c>
    </row>
    <row r="562" spans="1:39">
      <c r="A562" s="58" t="str">
        <f>IFERROR(IF(A561+1&lt;COUNTIF(DB_Typologies!$AQ$4:$AQ$1445,$A$3),A561+1,""),"")</f>
        <v/>
      </c>
      <c r="B562" s="120" t="str">
        <f>IFERROR(INDEX(DB_Typologies!$D$4:$AP$1445,MATCH($A$3,DB_Typologies!$AQ$4:$AQ$1445,0)+$A562,MATCH(B$3,TQoL_Indexes!$B$8:$AK$8,0)),"")</f>
        <v/>
      </c>
      <c r="C562" s="86" t="str">
        <f>IFERROR(INDEX(DB_Typologies!$D$4:$AP$1445,MATCH($A$3,DB_Typologies!$AQ$4:$AQ$1445,0)+$A562,MATCH(C$3,TQoL_Indexes!$B$8:$AK$8,0)),"")</f>
        <v/>
      </c>
      <c r="D562" s="87" t="str">
        <f>IFERROR(INDEX(DB_Typologies!$D$4:$AP$1445,MATCH($A$3,DB_Typologies!$AQ$4:$AQ$1445,0)+$A562,MATCH(D$3,TQoL_Indexes!$B$8:$AK$8,0)),"")</f>
        <v/>
      </c>
      <c r="E562" s="86" t="str">
        <f>IFERROR(INDEX(DB_Typologies!$D$4:$AP$1445,MATCH($A$3,DB_Typologies!$AQ$4:$AQ$1445,0)+$A562,MATCH(E$3,TQoL_Indexes!$B$8:$AK$8,0)),"")</f>
        <v/>
      </c>
      <c r="F562" s="86" t="str">
        <f>IFERROR(INDEX(DB_Typologies!$D$4:$AP$1445,MATCH($A$3,DB_Typologies!$AQ$4:$AQ$1445,0)+$A562,MATCH(F$3,TQoL_Indexes!$B$8:$AK$8,0)),"")</f>
        <v/>
      </c>
      <c r="G562" s="86" t="str">
        <f>IFERROR(INDEX(DB_Typologies!$D$4:$AP$1445,MATCH($A$3,DB_Typologies!$AQ$4:$AQ$1445,0)+$A562,MATCH(G$3,TQoL_Indexes!$B$8:$AK$8,0)),"")</f>
        <v/>
      </c>
      <c r="H562" s="86" t="str">
        <f>IFERROR(INDEX(DB_Typologies!$D$4:$AP$1445,MATCH($A$3,DB_Typologies!$AQ$4:$AQ$1445,0)+$A562,MATCH(H$3,TQoL_Indexes!$B$8:$AK$8,0)),"")</f>
        <v/>
      </c>
      <c r="I562" s="86" t="str">
        <f>IFERROR(INDEX(DB_Typologies!$D$4:$AP$1445,MATCH($A$3,DB_Typologies!$AQ$4:$AQ$1445,0)+$A562,MATCH(I$3,TQoL_Indexes!$B$8:$AK$8,0)),"")</f>
        <v/>
      </c>
      <c r="J562" s="86" t="str">
        <f>IFERROR(INDEX(DB_Typologies!$D$4:$AP$1445,MATCH($A$3,DB_Typologies!$AQ$4:$AQ$1445,0)+$A562,MATCH(J$3,TQoL_Indexes!$B$8:$AK$8,0)),"")</f>
        <v/>
      </c>
      <c r="K562" s="86" t="str">
        <f>IFERROR(INDEX(DB_Typologies!$D$4:$AP$1445,MATCH($A$3,DB_Typologies!$AQ$4:$AQ$1445,0)+$A562,MATCH(K$3,TQoL_Indexes!$B$8:$AK$8,0)),"")</f>
        <v/>
      </c>
      <c r="L562" s="86" t="str">
        <f>IFERROR(INDEX(DB_Typologies!$D$4:$AP$1445,MATCH($A$3,DB_Typologies!$AQ$4:$AQ$1445,0)+$A562,MATCH(L$3,TQoL_Indexes!$B$8:$AK$8,0)),"")</f>
        <v/>
      </c>
      <c r="M562" s="86" t="str">
        <f>IFERROR(INDEX(DB_Typologies!$D$4:$AP$1445,MATCH($A$3,DB_Typologies!$AQ$4:$AQ$1445,0)+$A562,MATCH(M$3,TQoL_Indexes!$B$8:$AK$8,0)),"")</f>
        <v/>
      </c>
      <c r="N562" s="86" t="str">
        <f>IFERROR(INDEX(DB_Typologies!$D$4:$AP$1445,MATCH($A$3,DB_Typologies!$AQ$4:$AQ$1445,0)+$A562,MATCH(N$3,TQoL_Indexes!$B$8:$AK$8,0)),"")</f>
        <v/>
      </c>
      <c r="O562" s="86" t="str">
        <f>IFERROR(INDEX(DB_Typologies!$D$4:$AP$1445,MATCH($A$3,DB_Typologies!$AQ$4:$AQ$1445,0)+$A562,MATCH(O$3,TQoL_Indexes!$B$8:$AK$8,0)),"")</f>
        <v/>
      </c>
      <c r="P562" s="86" t="str">
        <f>IFERROR(INDEX(DB_Typologies!$D$4:$AP$1445,MATCH($A$3,DB_Typologies!$AQ$4:$AQ$1445,0)+$A562,MATCH(P$3,TQoL_Indexes!$B$8:$AK$8,0)),"")</f>
        <v/>
      </c>
      <c r="Q562" s="86" t="str">
        <f>IFERROR(INDEX(DB_Typologies!$D$4:$AP$1445,MATCH($A$3,DB_Typologies!$AQ$4:$AQ$1445,0)+$A562,MATCH(Q$3,TQoL_Indexes!$B$8:$AK$8,0)),"")</f>
        <v/>
      </c>
      <c r="R562" s="86" t="str">
        <f>IFERROR(INDEX(DB_Typologies!$D$4:$AP$1445,MATCH($A$3,DB_Typologies!$AQ$4:$AQ$1445,0)+$A562,MATCH(R$3,TQoL_Indexes!$B$8:$AK$8,0)),"")</f>
        <v/>
      </c>
      <c r="S562" s="86" t="str">
        <f>IFERROR(INDEX(DB_Typologies!$D$4:$AP$1445,MATCH($A$3,DB_Typologies!$AQ$4:$AQ$1445,0)+$A562,MATCH(S$3,TQoL_Indexes!$B$8:$AK$8,0)),"")</f>
        <v/>
      </c>
      <c r="T562" s="86" t="str">
        <f>IFERROR(INDEX(DB_Typologies!$D$4:$AP$1445,MATCH($A$3,DB_Typologies!$AQ$4:$AQ$1445,0)+$A562,MATCH(T$3,TQoL_Indexes!$B$8:$AK$8,0)),"")</f>
        <v/>
      </c>
      <c r="U562" s="86" t="str">
        <f>IFERROR(INDEX(DB_Typologies!$D$4:$AP$1445,MATCH($A$3,DB_Typologies!$AQ$4:$AQ$1445,0)+$A562,MATCH(U$3,TQoL_Indexes!$B$8:$AK$8,0)),"")</f>
        <v/>
      </c>
      <c r="V562" s="86" t="str">
        <f>IFERROR(INDEX(DB_Typologies!$D$4:$AP$1445,MATCH($A$3,DB_Typologies!$AQ$4:$AQ$1445,0)+$A562,MATCH(V$3,TQoL_Indexes!$B$8:$AK$8,0)),"")</f>
        <v/>
      </c>
      <c r="W562" s="86" t="str">
        <f>IFERROR(INDEX(DB_Typologies!$D$4:$AP$1445,MATCH($A$3,DB_Typologies!$AQ$4:$AQ$1445,0)+$A562,MATCH(W$3,TQoL_Indexes!$B$8:$AK$8,0)),"")</f>
        <v/>
      </c>
      <c r="X562" s="86" t="str">
        <f>IFERROR(INDEX(DB_Typologies!$D$4:$AP$1445,MATCH($A$3,DB_Typologies!$AQ$4:$AQ$1445,0)+$A562,MATCH(X$3,TQoL_Indexes!$B$8:$AK$8,0)),"")</f>
        <v/>
      </c>
      <c r="Y562" s="86" t="str">
        <f>IFERROR(INDEX(DB_Typologies!$D$4:$AP$1445,MATCH($A$3,DB_Typologies!$AQ$4:$AQ$1445,0)+$A562,MATCH(Y$3,TQoL_Indexes!$B$8:$AK$8,0)),"")</f>
        <v/>
      </c>
      <c r="Z562" s="86" t="str">
        <f>IFERROR(INDEX(DB_Typologies!$D$4:$AP$1445,MATCH($A$3,DB_Typologies!$AQ$4:$AQ$1445,0)+$A562,MATCH(Z$3,TQoL_Indexes!$B$8:$AK$8,0)),"")</f>
        <v/>
      </c>
      <c r="AA562" s="86" t="str">
        <f>IFERROR(INDEX(DB_Typologies!$D$4:$AP$1445,MATCH($A$3,DB_Typologies!$AQ$4:$AQ$1445,0)+$A562,MATCH(AA$3,TQoL_Indexes!$B$8:$AK$8,0)),"")</f>
        <v/>
      </c>
      <c r="AB562" s="86" t="str">
        <f>IFERROR(INDEX(DB_Typologies!$D$4:$AP$1445,MATCH($A$3,DB_Typologies!$AQ$4:$AQ$1445,0)+$A562,MATCH(AB$3,TQoL_Indexes!$B$8:$AK$8,0)),"")</f>
        <v/>
      </c>
      <c r="AC562" s="86" t="str">
        <f>IFERROR(INDEX(DB_Typologies!$D$4:$AP$1445,MATCH($A$3,DB_Typologies!$AQ$4:$AQ$1445,0)+$A562,MATCH(AC$3,TQoL_Indexes!$B$8:$AK$8,0)),"")</f>
        <v/>
      </c>
      <c r="AD562" s="86" t="str">
        <f>IFERROR(INDEX(DB_Typologies!$D$4:$AP$1445,MATCH($A$3,DB_Typologies!$AQ$4:$AQ$1445,0)+$A562,MATCH(AD$3,TQoL_Indexes!$B$8:$AK$8,0)),"")</f>
        <v/>
      </c>
      <c r="AE562" s="86" t="str">
        <f>IFERROR(INDEX(DB_Typologies!$D$4:$AP$1445,MATCH($A$3,DB_Typologies!$AQ$4:$AQ$1445,0)+$A562,MATCH(AE$3,TQoL_Indexes!$B$8:$AK$8,0)),"")</f>
        <v/>
      </c>
      <c r="AF562" s="86" t="str">
        <f>IFERROR(INDEX(DB_Typologies!$D$4:$AP$1445,MATCH($A$3,DB_Typologies!$AQ$4:$AQ$1445,0)+$A562,MATCH(AF$3,TQoL_Indexes!$B$8:$AK$8,0)),"")</f>
        <v/>
      </c>
      <c r="AG562" s="86" t="str">
        <f>IFERROR(INDEX(DB_Typologies!$D$4:$AP$1445,MATCH($A$3,DB_Typologies!$AQ$4:$AQ$1445,0)+$A562,MATCH(AG$3,TQoL_Indexes!$B$8:$AK$8,0)),"")</f>
        <v/>
      </c>
      <c r="AH562" s="86" t="str">
        <f>IFERROR(INDEX(DB_Typologies!$D$4:$AP$1445,MATCH($A$3,DB_Typologies!$AQ$4:$AQ$1445,0)+$A562,MATCH(AH$3,TQoL_Indexes!$B$8:$AK$8,0)),"")</f>
        <v/>
      </c>
      <c r="AI562" s="86" t="str">
        <f>IFERROR(INDEX(DB_Typologies!$D$4:$AP$1445,MATCH($A$3,DB_Typologies!$AQ$4:$AQ$1445,0)+$A562,MATCH(AI$3,TQoL_Indexes!$B$8:$AK$8,0)),"")</f>
        <v/>
      </c>
      <c r="AJ562" s="86" t="str">
        <f>IFERROR(INDEX(DB_Typologies!$D$4:$AP$1445,MATCH($A$3,DB_Typologies!$AQ$4:$AQ$1445,0)+$A562,MATCH(AJ$3,TQoL_Indexes!$B$8:$AK$8,0)),"")</f>
        <v/>
      </c>
      <c r="AK562" s="86" t="str">
        <f>IFERROR(INDEX(DB_Typologies!$D$4:$AP$1445,MATCH($A$3,DB_Typologies!$AQ$4:$AQ$1445,0)+$A562,MATCH(AK$3,TQoL_Indexes!$B$8:$AK$8,0)),"")</f>
        <v/>
      </c>
      <c r="AL562" s="86" t="str">
        <f>IFERROR(INDEX(DB_Typologies!$D$4:$AP$1445,MATCH($A$3,DB_Typologies!$AQ$4:$AQ$1445,0)+$A562,MATCH(AL$3,TQoL_Indexes!$B$8:$AK$8,0)),"")</f>
        <v/>
      </c>
      <c r="AM562" s="87" t="str">
        <f>IFERROR(INDEX(DB_Typologies!$D$4:$AP$1445,MATCH($A$3,DB_Typologies!$AQ$4:$AQ$1445,0)+$A562,MATCH(AM$3,TQoL_Indexes!$B$8:$AK$8,0)),"")</f>
        <v/>
      </c>
    </row>
    <row r="563" spans="1:39">
      <c r="A563" s="58" t="str">
        <f>IFERROR(IF(A562+1&lt;COUNTIF(DB_Typologies!$AQ$4:$AQ$1445,$A$3),A562+1,""),"")</f>
        <v/>
      </c>
      <c r="B563" s="120" t="str">
        <f>IFERROR(INDEX(DB_Typologies!$D$4:$AP$1445,MATCH($A$3,DB_Typologies!$AQ$4:$AQ$1445,0)+$A563,MATCH(B$3,TQoL_Indexes!$B$8:$AK$8,0)),"")</f>
        <v/>
      </c>
      <c r="C563" s="86" t="str">
        <f>IFERROR(INDEX(DB_Typologies!$D$4:$AP$1445,MATCH($A$3,DB_Typologies!$AQ$4:$AQ$1445,0)+$A563,MATCH(C$3,TQoL_Indexes!$B$8:$AK$8,0)),"")</f>
        <v/>
      </c>
      <c r="D563" s="87" t="str">
        <f>IFERROR(INDEX(DB_Typologies!$D$4:$AP$1445,MATCH($A$3,DB_Typologies!$AQ$4:$AQ$1445,0)+$A563,MATCH(D$3,TQoL_Indexes!$B$8:$AK$8,0)),"")</f>
        <v/>
      </c>
      <c r="E563" s="86" t="str">
        <f>IFERROR(INDEX(DB_Typologies!$D$4:$AP$1445,MATCH($A$3,DB_Typologies!$AQ$4:$AQ$1445,0)+$A563,MATCH(E$3,TQoL_Indexes!$B$8:$AK$8,0)),"")</f>
        <v/>
      </c>
      <c r="F563" s="86" t="str">
        <f>IFERROR(INDEX(DB_Typologies!$D$4:$AP$1445,MATCH($A$3,DB_Typologies!$AQ$4:$AQ$1445,0)+$A563,MATCH(F$3,TQoL_Indexes!$B$8:$AK$8,0)),"")</f>
        <v/>
      </c>
      <c r="G563" s="86" t="str">
        <f>IFERROR(INDEX(DB_Typologies!$D$4:$AP$1445,MATCH($A$3,DB_Typologies!$AQ$4:$AQ$1445,0)+$A563,MATCH(G$3,TQoL_Indexes!$B$8:$AK$8,0)),"")</f>
        <v/>
      </c>
      <c r="H563" s="86" t="str">
        <f>IFERROR(INDEX(DB_Typologies!$D$4:$AP$1445,MATCH($A$3,DB_Typologies!$AQ$4:$AQ$1445,0)+$A563,MATCH(H$3,TQoL_Indexes!$B$8:$AK$8,0)),"")</f>
        <v/>
      </c>
      <c r="I563" s="86" t="str">
        <f>IFERROR(INDEX(DB_Typologies!$D$4:$AP$1445,MATCH($A$3,DB_Typologies!$AQ$4:$AQ$1445,0)+$A563,MATCH(I$3,TQoL_Indexes!$B$8:$AK$8,0)),"")</f>
        <v/>
      </c>
      <c r="J563" s="86" t="str">
        <f>IFERROR(INDEX(DB_Typologies!$D$4:$AP$1445,MATCH($A$3,DB_Typologies!$AQ$4:$AQ$1445,0)+$A563,MATCH(J$3,TQoL_Indexes!$B$8:$AK$8,0)),"")</f>
        <v/>
      </c>
      <c r="K563" s="86" t="str">
        <f>IFERROR(INDEX(DB_Typologies!$D$4:$AP$1445,MATCH($A$3,DB_Typologies!$AQ$4:$AQ$1445,0)+$A563,MATCH(K$3,TQoL_Indexes!$B$8:$AK$8,0)),"")</f>
        <v/>
      </c>
      <c r="L563" s="86" t="str">
        <f>IFERROR(INDEX(DB_Typologies!$D$4:$AP$1445,MATCH($A$3,DB_Typologies!$AQ$4:$AQ$1445,0)+$A563,MATCH(L$3,TQoL_Indexes!$B$8:$AK$8,0)),"")</f>
        <v/>
      </c>
      <c r="M563" s="86" t="str">
        <f>IFERROR(INDEX(DB_Typologies!$D$4:$AP$1445,MATCH($A$3,DB_Typologies!$AQ$4:$AQ$1445,0)+$A563,MATCH(M$3,TQoL_Indexes!$B$8:$AK$8,0)),"")</f>
        <v/>
      </c>
      <c r="N563" s="86" t="str">
        <f>IFERROR(INDEX(DB_Typologies!$D$4:$AP$1445,MATCH($A$3,DB_Typologies!$AQ$4:$AQ$1445,0)+$A563,MATCH(N$3,TQoL_Indexes!$B$8:$AK$8,0)),"")</f>
        <v/>
      </c>
      <c r="O563" s="86" t="str">
        <f>IFERROR(INDEX(DB_Typologies!$D$4:$AP$1445,MATCH($A$3,DB_Typologies!$AQ$4:$AQ$1445,0)+$A563,MATCH(O$3,TQoL_Indexes!$B$8:$AK$8,0)),"")</f>
        <v/>
      </c>
      <c r="P563" s="86" t="str">
        <f>IFERROR(INDEX(DB_Typologies!$D$4:$AP$1445,MATCH($A$3,DB_Typologies!$AQ$4:$AQ$1445,0)+$A563,MATCH(P$3,TQoL_Indexes!$B$8:$AK$8,0)),"")</f>
        <v/>
      </c>
      <c r="Q563" s="86" t="str">
        <f>IFERROR(INDEX(DB_Typologies!$D$4:$AP$1445,MATCH($A$3,DB_Typologies!$AQ$4:$AQ$1445,0)+$A563,MATCH(Q$3,TQoL_Indexes!$B$8:$AK$8,0)),"")</f>
        <v/>
      </c>
      <c r="R563" s="86" t="str">
        <f>IFERROR(INDEX(DB_Typologies!$D$4:$AP$1445,MATCH($A$3,DB_Typologies!$AQ$4:$AQ$1445,0)+$A563,MATCH(R$3,TQoL_Indexes!$B$8:$AK$8,0)),"")</f>
        <v/>
      </c>
      <c r="S563" s="86" t="str">
        <f>IFERROR(INDEX(DB_Typologies!$D$4:$AP$1445,MATCH($A$3,DB_Typologies!$AQ$4:$AQ$1445,0)+$A563,MATCH(S$3,TQoL_Indexes!$B$8:$AK$8,0)),"")</f>
        <v/>
      </c>
      <c r="T563" s="86" t="str">
        <f>IFERROR(INDEX(DB_Typologies!$D$4:$AP$1445,MATCH($A$3,DB_Typologies!$AQ$4:$AQ$1445,0)+$A563,MATCH(T$3,TQoL_Indexes!$B$8:$AK$8,0)),"")</f>
        <v/>
      </c>
      <c r="U563" s="86" t="str">
        <f>IFERROR(INDEX(DB_Typologies!$D$4:$AP$1445,MATCH($A$3,DB_Typologies!$AQ$4:$AQ$1445,0)+$A563,MATCH(U$3,TQoL_Indexes!$B$8:$AK$8,0)),"")</f>
        <v/>
      </c>
      <c r="V563" s="86" t="str">
        <f>IFERROR(INDEX(DB_Typologies!$D$4:$AP$1445,MATCH($A$3,DB_Typologies!$AQ$4:$AQ$1445,0)+$A563,MATCH(V$3,TQoL_Indexes!$B$8:$AK$8,0)),"")</f>
        <v/>
      </c>
      <c r="W563" s="86" t="str">
        <f>IFERROR(INDEX(DB_Typologies!$D$4:$AP$1445,MATCH($A$3,DB_Typologies!$AQ$4:$AQ$1445,0)+$A563,MATCH(W$3,TQoL_Indexes!$B$8:$AK$8,0)),"")</f>
        <v/>
      </c>
      <c r="X563" s="86" t="str">
        <f>IFERROR(INDEX(DB_Typologies!$D$4:$AP$1445,MATCH($A$3,DB_Typologies!$AQ$4:$AQ$1445,0)+$A563,MATCH(X$3,TQoL_Indexes!$B$8:$AK$8,0)),"")</f>
        <v/>
      </c>
      <c r="Y563" s="86" t="str">
        <f>IFERROR(INDEX(DB_Typologies!$D$4:$AP$1445,MATCH($A$3,DB_Typologies!$AQ$4:$AQ$1445,0)+$A563,MATCH(Y$3,TQoL_Indexes!$B$8:$AK$8,0)),"")</f>
        <v/>
      </c>
      <c r="Z563" s="86" t="str">
        <f>IFERROR(INDEX(DB_Typologies!$D$4:$AP$1445,MATCH($A$3,DB_Typologies!$AQ$4:$AQ$1445,0)+$A563,MATCH(Z$3,TQoL_Indexes!$B$8:$AK$8,0)),"")</f>
        <v/>
      </c>
      <c r="AA563" s="86" t="str">
        <f>IFERROR(INDEX(DB_Typologies!$D$4:$AP$1445,MATCH($A$3,DB_Typologies!$AQ$4:$AQ$1445,0)+$A563,MATCH(AA$3,TQoL_Indexes!$B$8:$AK$8,0)),"")</f>
        <v/>
      </c>
      <c r="AB563" s="86" t="str">
        <f>IFERROR(INDEX(DB_Typologies!$D$4:$AP$1445,MATCH($A$3,DB_Typologies!$AQ$4:$AQ$1445,0)+$A563,MATCH(AB$3,TQoL_Indexes!$B$8:$AK$8,0)),"")</f>
        <v/>
      </c>
      <c r="AC563" s="86" t="str">
        <f>IFERROR(INDEX(DB_Typologies!$D$4:$AP$1445,MATCH($A$3,DB_Typologies!$AQ$4:$AQ$1445,0)+$A563,MATCH(AC$3,TQoL_Indexes!$B$8:$AK$8,0)),"")</f>
        <v/>
      </c>
      <c r="AD563" s="86" t="str">
        <f>IFERROR(INDEX(DB_Typologies!$D$4:$AP$1445,MATCH($A$3,DB_Typologies!$AQ$4:$AQ$1445,0)+$A563,MATCH(AD$3,TQoL_Indexes!$B$8:$AK$8,0)),"")</f>
        <v/>
      </c>
      <c r="AE563" s="86" t="str">
        <f>IFERROR(INDEX(DB_Typologies!$D$4:$AP$1445,MATCH($A$3,DB_Typologies!$AQ$4:$AQ$1445,0)+$A563,MATCH(AE$3,TQoL_Indexes!$B$8:$AK$8,0)),"")</f>
        <v/>
      </c>
      <c r="AF563" s="86" t="str">
        <f>IFERROR(INDEX(DB_Typologies!$D$4:$AP$1445,MATCH($A$3,DB_Typologies!$AQ$4:$AQ$1445,0)+$A563,MATCH(AF$3,TQoL_Indexes!$B$8:$AK$8,0)),"")</f>
        <v/>
      </c>
      <c r="AG563" s="86" t="str">
        <f>IFERROR(INDEX(DB_Typologies!$D$4:$AP$1445,MATCH($A$3,DB_Typologies!$AQ$4:$AQ$1445,0)+$A563,MATCH(AG$3,TQoL_Indexes!$B$8:$AK$8,0)),"")</f>
        <v/>
      </c>
      <c r="AH563" s="86" t="str">
        <f>IFERROR(INDEX(DB_Typologies!$D$4:$AP$1445,MATCH($A$3,DB_Typologies!$AQ$4:$AQ$1445,0)+$A563,MATCH(AH$3,TQoL_Indexes!$B$8:$AK$8,0)),"")</f>
        <v/>
      </c>
      <c r="AI563" s="86" t="str">
        <f>IFERROR(INDEX(DB_Typologies!$D$4:$AP$1445,MATCH($A$3,DB_Typologies!$AQ$4:$AQ$1445,0)+$A563,MATCH(AI$3,TQoL_Indexes!$B$8:$AK$8,0)),"")</f>
        <v/>
      </c>
      <c r="AJ563" s="86" t="str">
        <f>IFERROR(INDEX(DB_Typologies!$D$4:$AP$1445,MATCH($A$3,DB_Typologies!$AQ$4:$AQ$1445,0)+$A563,MATCH(AJ$3,TQoL_Indexes!$B$8:$AK$8,0)),"")</f>
        <v/>
      </c>
      <c r="AK563" s="86" t="str">
        <f>IFERROR(INDEX(DB_Typologies!$D$4:$AP$1445,MATCH($A$3,DB_Typologies!$AQ$4:$AQ$1445,0)+$A563,MATCH(AK$3,TQoL_Indexes!$B$8:$AK$8,0)),"")</f>
        <v/>
      </c>
      <c r="AL563" s="86" t="str">
        <f>IFERROR(INDEX(DB_Typologies!$D$4:$AP$1445,MATCH($A$3,DB_Typologies!$AQ$4:$AQ$1445,0)+$A563,MATCH(AL$3,TQoL_Indexes!$B$8:$AK$8,0)),"")</f>
        <v/>
      </c>
      <c r="AM563" s="87" t="str">
        <f>IFERROR(INDEX(DB_Typologies!$D$4:$AP$1445,MATCH($A$3,DB_Typologies!$AQ$4:$AQ$1445,0)+$A563,MATCH(AM$3,TQoL_Indexes!$B$8:$AK$8,0)),"")</f>
        <v/>
      </c>
    </row>
    <row r="564" spans="1:39">
      <c r="A564" s="58" t="str">
        <f>IFERROR(IF(A563+1&lt;COUNTIF(DB_Typologies!$AQ$4:$AQ$1445,$A$3),A563+1,""),"")</f>
        <v/>
      </c>
      <c r="B564" s="120" t="str">
        <f>IFERROR(INDEX(DB_Typologies!$D$4:$AP$1445,MATCH($A$3,DB_Typologies!$AQ$4:$AQ$1445,0)+$A564,MATCH(B$3,TQoL_Indexes!$B$8:$AK$8,0)),"")</f>
        <v/>
      </c>
      <c r="C564" s="86" t="str">
        <f>IFERROR(INDEX(DB_Typologies!$D$4:$AP$1445,MATCH($A$3,DB_Typologies!$AQ$4:$AQ$1445,0)+$A564,MATCH(C$3,TQoL_Indexes!$B$8:$AK$8,0)),"")</f>
        <v/>
      </c>
      <c r="D564" s="87" t="str">
        <f>IFERROR(INDEX(DB_Typologies!$D$4:$AP$1445,MATCH($A$3,DB_Typologies!$AQ$4:$AQ$1445,0)+$A564,MATCH(D$3,TQoL_Indexes!$B$8:$AK$8,0)),"")</f>
        <v/>
      </c>
      <c r="E564" s="86" t="str">
        <f>IFERROR(INDEX(DB_Typologies!$D$4:$AP$1445,MATCH($A$3,DB_Typologies!$AQ$4:$AQ$1445,0)+$A564,MATCH(E$3,TQoL_Indexes!$B$8:$AK$8,0)),"")</f>
        <v/>
      </c>
      <c r="F564" s="86" t="str">
        <f>IFERROR(INDEX(DB_Typologies!$D$4:$AP$1445,MATCH($A$3,DB_Typologies!$AQ$4:$AQ$1445,0)+$A564,MATCH(F$3,TQoL_Indexes!$B$8:$AK$8,0)),"")</f>
        <v/>
      </c>
      <c r="G564" s="86" t="str">
        <f>IFERROR(INDEX(DB_Typologies!$D$4:$AP$1445,MATCH($A$3,DB_Typologies!$AQ$4:$AQ$1445,0)+$A564,MATCH(G$3,TQoL_Indexes!$B$8:$AK$8,0)),"")</f>
        <v/>
      </c>
      <c r="H564" s="86" t="str">
        <f>IFERROR(INDEX(DB_Typologies!$D$4:$AP$1445,MATCH($A$3,DB_Typologies!$AQ$4:$AQ$1445,0)+$A564,MATCH(H$3,TQoL_Indexes!$B$8:$AK$8,0)),"")</f>
        <v/>
      </c>
      <c r="I564" s="86" t="str">
        <f>IFERROR(INDEX(DB_Typologies!$D$4:$AP$1445,MATCH($A$3,DB_Typologies!$AQ$4:$AQ$1445,0)+$A564,MATCH(I$3,TQoL_Indexes!$B$8:$AK$8,0)),"")</f>
        <v/>
      </c>
      <c r="J564" s="86" t="str">
        <f>IFERROR(INDEX(DB_Typologies!$D$4:$AP$1445,MATCH($A$3,DB_Typologies!$AQ$4:$AQ$1445,0)+$A564,MATCH(J$3,TQoL_Indexes!$B$8:$AK$8,0)),"")</f>
        <v/>
      </c>
      <c r="K564" s="86" t="str">
        <f>IFERROR(INDEX(DB_Typologies!$D$4:$AP$1445,MATCH($A$3,DB_Typologies!$AQ$4:$AQ$1445,0)+$A564,MATCH(K$3,TQoL_Indexes!$B$8:$AK$8,0)),"")</f>
        <v/>
      </c>
      <c r="L564" s="86" t="str">
        <f>IFERROR(INDEX(DB_Typologies!$D$4:$AP$1445,MATCH($A$3,DB_Typologies!$AQ$4:$AQ$1445,0)+$A564,MATCH(L$3,TQoL_Indexes!$B$8:$AK$8,0)),"")</f>
        <v/>
      </c>
      <c r="M564" s="86" t="str">
        <f>IFERROR(INDEX(DB_Typologies!$D$4:$AP$1445,MATCH($A$3,DB_Typologies!$AQ$4:$AQ$1445,0)+$A564,MATCH(M$3,TQoL_Indexes!$B$8:$AK$8,0)),"")</f>
        <v/>
      </c>
      <c r="N564" s="86" t="str">
        <f>IFERROR(INDEX(DB_Typologies!$D$4:$AP$1445,MATCH($A$3,DB_Typologies!$AQ$4:$AQ$1445,0)+$A564,MATCH(N$3,TQoL_Indexes!$B$8:$AK$8,0)),"")</f>
        <v/>
      </c>
      <c r="O564" s="86" t="str">
        <f>IFERROR(INDEX(DB_Typologies!$D$4:$AP$1445,MATCH($A$3,DB_Typologies!$AQ$4:$AQ$1445,0)+$A564,MATCH(O$3,TQoL_Indexes!$B$8:$AK$8,0)),"")</f>
        <v/>
      </c>
      <c r="P564" s="86" t="str">
        <f>IFERROR(INDEX(DB_Typologies!$D$4:$AP$1445,MATCH($A$3,DB_Typologies!$AQ$4:$AQ$1445,0)+$A564,MATCH(P$3,TQoL_Indexes!$B$8:$AK$8,0)),"")</f>
        <v/>
      </c>
      <c r="Q564" s="86" t="str">
        <f>IFERROR(INDEX(DB_Typologies!$D$4:$AP$1445,MATCH($A$3,DB_Typologies!$AQ$4:$AQ$1445,0)+$A564,MATCH(Q$3,TQoL_Indexes!$B$8:$AK$8,0)),"")</f>
        <v/>
      </c>
      <c r="R564" s="86" t="str">
        <f>IFERROR(INDEX(DB_Typologies!$D$4:$AP$1445,MATCH($A$3,DB_Typologies!$AQ$4:$AQ$1445,0)+$A564,MATCH(R$3,TQoL_Indexes!$B$8:$AK$8,0)),"")</f>
        <v/>
      </c>
      <c r="S564" s="86" t="str">
        <f>IFERROR(INDEX(DB_Typologies!$D$4:$AP$1445,MATCH($A$3,DB_Typologies!$AQ$4:$AQ$1445,0)+$A564,MATCH(S$3,TQoL_Indexes!$B$8:$AK$8,0)),"")</f>
        <v/>
      </c>
      <c r="T564" s="86" t="str">
        <f>IFERROR(INDEX(DB_Typologies!$D$4:$AP$1445,MATCH($A$3,DB_Typologies!$AQ$4:$AQ$1445,0)+$A564,MATCH(T$3,TQoL_Indexes!$B$8:$AK$8,0)),"")</f>
        <v/>
      </c>
      <c r="U564" s="86" t="str">
        <f>IFERROR(INDEX(DB_Typologies!$D$4:$AP$1445,MATCH($A$3,DB_Typologies!$AQ$4:$AQ$1445,0)+$A564,MATCH(U$3,TQoL_Indexes!$B$8:$AK$8,0)),"")</f>
        <v/>
      </c>
      <c r="V564" s="86" t="str">
        <f>IFERROR(INDEX(DB_Typologies!$D$4:$AP$1445,MATCH($A$3,DB_Typologies!$AQ$4:$AQ$1445,0)+$A564,MATCH(V$3,TQoL_Indexes!$B$8:$AK$8,0)),"")</f>
        <v/>
      </c>
      <c r="W564" s="86" t="str">
        <f>IFERROR(INDEX(DB_Typologies!$D$4:$AP$1445,MATCH($A$3,DB_Typologies!$AQ$4:$AQ$1445,0)+$A564,MATCH(W$3,TQoL_Indexes!$B$8:$AK$8,0)),"")</f>
        <v/>
      </c>
      <c r="X564" s="86" t="str">
        <f>IFERROR(INDEX(DB_Typologies!$D$4:$AP$1445,MATCH($A$3,DB_Typologies!$AQ$4:$AQ$1445,0)+$A564,MATCH(X$3,TQoL_Indexes!$B$8:$AK$8,0)),"")</f>
        <v/>
      </c>
      <c r="Y564" s="86" t="str">
        <f>IFERROR(INDEX(DB_Typologies!$D$4:$AP$1445,MATCH($A$3,DB_Typologies!$AQ$4:$AQ$1445,0)+$A564,MATCH(Y$3,TQoL_Indexes!$B$8:$AK$8,0)),"")</f>
        <v/>
      </c>
      <c r="Z564" s="86" t="str">
        <f>IFERROR(INDEX(DB_Typologies!$D$4:$AP$1445,MATCH($A$3,DB_Typologies!$AQ$4:$AQ$1445,0)+$A564,MATCH(Z$3,TQoL_Indexes!$B$8:$AK$8,0)),"")</f>
        <v/>
      </c>
      <c r="AA564" s="86" t="str">
        <f>IFERROR(INDEX(DB_Typologies!$D$4:$AP$1445,MATCH($A$3,DB_Typologies!$AQ$4:$AQ$1445,0)+$A564,MATCH(AA$3,TQoL_Indexes!$B$8:$AK$8,0)),"")</f>
        <v/>
      </c>
      <c r="AB564" s="86" t="str">
        <f>IFERROR(INDEX(DB_Typologies!$D$4:$AP$1445,MATCH($A$3,DB_Typologies!$AQ$4:$AQ$1445,0)+$A564,MATCH(AB$3,TQoL_Indexes!$B$8:$AK$8,0)),"")</f>
        <v/>
      </c>
      <c r="AC564" s="86" t="str">
        <f>IFERROR(INDEX(DB_Typologies!$D$4:$AP$1445,MATCH($A$3,DB_Typologies!$AQ$4:$AQ$1445,0)+$A564,MATCH(AC$3,TQoL_Indexes!$B$8:$AK$8,0)),"")</f>
        <v/>
      </c>
      <c r="AD564" s="86" t="str">
        <f>IFERROR(INDEX(DB_Typologies!$D$4:$AP$1445,MATCH($A$3,DB_Typologies!$AQ$4:$AQ$1445,0)+$A564,MATCH(AD$3,TQoL_Indexes!$B$8:$AK$8,0)),"")</f>
        <v/>
      </c>
      <c r="AE564" s="86" t="str">
        <f>IFERROR(INDEX(DB_Typologies!$D$4:$AP$1445,MATCH($A$3,DB_Typologies!$AQ$4:$AQ$1445,0)+$A564,MATCH(AE$3,TQoL_Indexes!$B$8:$AK$8,0)),"")</f>
        <v/>
      </c>
      <c r="AF564" s="86" t="str">
        <f>IFERROR(INDEX(DB_Typologies!$D$4:$AP$1445,MATCH($A$3,DB_Typologies!$AQ$4:$AQ$1445,0)+$A564,MATCH(AF$3,TQoL_Indexes!$B$8:$AK$8,0)),"")</f>
        <v/>
      </c>
      <c r="AG564" s="86" t="str">
        <f>IFERROR(INDEX(DB_Typologies!$D$4:$AP$1445,MATCH($A$3,DB_Typologies!$AQ$4:$AQ$1445,0)+$A564,MATCH(AG$3,TQoL_Indexes!$B$8:$AK$8,0)),"")</f>
        <v/>
      </c>
      <c r="AH564" s="86" t="str">
        <f>IFERROR(INDEX(DB_Typologies!$D$4:$AP$1445,MATCH($A$3,DB_Typologies!$AQ$4:$AQ$1445,0)+$A564,MATCH(AH$3,TQoL_Indexes!$B$8:$AK$8,0)),"")</f>
        <v/>
      </c>
      <c r="AI564" s="86" t="str">
        <f>IFERROR(INDEX(DB_Typologies!$D$4:$AP$1445,MATCH($A$3,DB_Typologies!$AQ$4:$AQ$1445,0)+$A564,MATCH(AI$3,TQoL_Indexes!$B$8:$AK$8,0)),"")</f>
        <v/>
      </c>
      <c r="AJ564" s="86" t="str">
        <f>IFERROR(INDEX(DB_Typologies!$D$4:$AP$1445,MATCH($A$3,DB_Typologies!$AQ$4:$AQ$1445,0)+$A564,MATCH(AJ$3,TQoL_Indexes!$B$8:$AK$8,0)),"")</f>
        <v/>
      </c>
      <c r="AK564" s="86" t="str">
        <f>IFERROR(INDEX(DB_Typologies!$D$4:$AP$1445,MATCH($A$3,DB_Typologies!$AQ$4:$AQ$1445,0)+$A564,MATCH(AK$3,TQoL_Indexes!$B$8:$AK$8,0)),"")</f>
        <v/>
      </c>
      <c r="AL564" s="86" t="str">
        <f>IFERROR(INDEX(DB_Typologies!$D$4:$AP$1445,MATCH($A$3,DB_Typologies!$AQ$4:$AQ$1445,0)+$A564,MATCH(AL$3,TQoL_Indexes!$B$8:$AK$8,0)),"")</f>
        <v/>
      </c>
      <c r="AM564" s="87" t="str">
        <f>IFERROR(INDEX(DB_Typologies!$D$4:$AP$1445,MATCH($A$3,DB_Typologies!$AQ$4:$AQ$1445,0)+$A564,MATCH(AM$3,TQoL_Indexes!$B$8:$AK$8,0)),"")</f>
        <v/>
      </c>
    </row>
    <row r="565" spans="1:39">
      <c r="A565" s="58" t="str">
        <f>IFERROR(IF(A564+1&lt;COUNTIF(DB_Typologies!$AQ$4:$AQ$1445,$A$3),A564+1,""),"")</f>
        <v/>
      </c>
      <c r="B565" s="120" t="str">
        <f>IFERROR(INDEX(DB_Typologies!$D$4:$AP$1445,MATCH($A$3,DB_Typologies!$AQ$4:$AQ$1445,0)+$A565,MATCH(B$3,TQoL_Indexes!$B$8:$AK$8,0)),"")</f>
        <v/>
      </c>
      <c r="C565" s="86" t="str">
        <f>IFERROR(INDEX(DB_Typologies!$D$4:$AP$1445,MATCH($A$3,DB_Typologies!$AQ$4:$AQ$1445,0)+$A565,MATCH(C$3,TQoL_Indexes!$B$8:$AK$8,0)),"")</f>
        <v/>
      </c>
      <c r="D565" s="87" t="str">
        <f>IFERROR(INDEX(DB_Typologies!$D$4:$AP$1445,MATCH($A$3,DB_Typologies!$AQ$4:$AQ$1445,0)+$A565,MATCH(D$3,TQoL_Indexes!$B$8:$AK$8,0)),"")</f>
        <v/>
      </c>
      <c r="E565" s="86" t="str">
        <f>IFERROR(INDEX(DB_Typologies!$D$4:$AP$1445,MATCH($A$3,DB_Typologies!$AQ$4:$AQ$1445,0)+$A565,MATCH(E$3,TQoL_Indexes!$B$8:$AK$8,0)),"")</f>
        <v/>
      </c>
      <c r="F565" s="86" t="str">
        <f>IFERROR(INDEX(DB_Typologies!$D$4:$AP$1445,MATCH($A$3,DB_Typologies!$AQ$4:$AQ$1445,0)+$A565,MATCH(F$3,TQoL_Indexes!$B$8:$AK$8,0)),"")</f>
        <v/>
      </c>
      <c r="G565" s="86" t="str">
        <f>IFERROR(INDEX(DB_Typologies!$D$4:$AP$1445,MATCH($A$3,DB_Typologies!$AQ$4:$AQ$1445,0)+$A565,MATCH(G$3,TQoL_Indexes!$B$8:$AK$8,0)),"")</f>
        <v/>
      </c>
      <c r="H565" s="86" t="str">
        <f>IFERROR(INDEX(DB_Typologies!$D$4:$AP$1445,MATCH($A$3,DB_Typologies!$AQ$4:$AQ$1445,0)+$A565,MATCH(H$3,TQoL_Indexes!$B$8:$AK$8,0)),"")</f>
        <v/>
      </c>
      <c r="I565" s="86" t="str">
        <f>IFERROR(INDEX(DB_Typologies!$D$4:$AP$1445,MATCH($A$3,DB_Typologies!$AQ$4:$AQ$1445,0)+$A565,MATCH(I$3,TQoL_Indexes!$B$8:$AK$8,0)),"")</f>
        <v/>
      </c>
      <c r="J565" s="86" t="str">
        <f>IFERROR(INDEX(DB_Typologies!$D$4:$AP$1445,MATCH($A$3,DB_Typologies!$AQ$4:$AQ$1445,0)+$A565,MATCH(J$3,TQoL_Indexes!$B$8:$AK$8,0)),"")</f>
        <v/>
      </c>
      <c r="K565" s="86" t="str">
        <f>IFERROR(INDEX(DB_Typologies!$D$4:$AP$1445,MATCH($A$3,DB_Typologies!$AQ$4:$AQ$1445,0)+$A565,MATCH(K$3,TQoL_Indexes!$B$8:$AK$8,0)),"")</f>
        <v/>
      </c>
      <c r="L565" s="86" t="str">
        <f>IFERROR(INDEX(DB_Typologies!$D$4:$AP$1445,MATCH($A$3,DB_Typologies!$AQ$4:$AQ$1445,0)+$A565,MATCH(L$3,TQoL_Indexes!$B$8:$AK$8,0)),"")</f>
        <v/>
      </c>
      <c r="M565" s="86" t="str">
        <f>IFERROR(INDEX(DB_Typologies!$D$4:$AP$1445,MATCH($A$3,DB_Typologies!$AQ$4:$AQ$1445,0)+$A565,MATCH(M$3,TQoL_Indexes!$B$8:$AK$8,0)),"")</f>
        <v/>
      </c>
      <c r="N565" s="86" t="str">
        <f>IFERROR(INDEX(DB_Typologies!$D$4:$AP$1445,MATCH($A$3,DB_Typologies!$AQ$4:$AQ$1445,0)+$A565,MATCH(N$3,TQoL_Indexes!$B$8:$AK$8,0)),"")</f>
        <v/>
      </c>
      <c r="O565" s="86" t="str">
        <f>IFERROR(INDEX(DB_Typologies!$D$4:$AP$1445,MATCH($A$3,DB_Typologies!$AQ$4:$AQ$1445,0)+$A565,MATCH(O$3,TQoL_Indexes!$B$8:$AK$8,0)),"")</f>
        <v/>
      </c>
      <c r="P565" s="86" t="str">
        <f>IFERROR(INDEX(DB_Typologies!$D$4:$AP$1445,MATCH($A$3,DB_Typologies!$AQ$4:$AQ$1445,0)+$A565,MATCH(P$3,TQoL_Indexes!$B$8:$AK$8,0)),"")</f>
        <v/>
      </c>
      <c r="Q565" s="86" t="str">
        <f>IFERROR(INDEX(DB_Typologies!$D$4:$AP$1445,MATCH($A$3,DB_Typologies!$AQ$4:$AQ$1445,0)+$A565,MATCH(Q$3,TQoL_Indexes!$B$8:$AK$8,0)),"")</f>
        <v/>
      </c>
      <c r="R565" s="86" t="str">
        <f>IFERROR(INDEX(DB_Typologies!$D$4:$AP$1445,MATCH($A$3,DB_Typologies!$AQ$4:$AQ$1445,0)+$A565,MATCH(R$3,TQoL_Indexes!$B$8:$AK$8,0)),"")</f>
        <v/>
      </c>
      <c r="S565" s="86" t="str">
        <f>IFERROR(INDEX(DB_Typologies!$D$4:$AP$1445,MATCH($A$3,DB_Typologies!$AQ$4:$AQ$1445,0)+$A565,MATCH(S$3,TQoL_Indexes!$B$8:$AK$8,0)),"")</f>
        <v/>
      </c>
      <c r="T565" s="86" t="str">
        <f>IFERROR(INDEX(DB_Typologies!$D$4:$AP$1445,MATCH($A$3,DB_Typologies!$AQ$4:$AQ$1445,0)+$A565,MATCH(T$3,TQoL_Indexes!$B$8:$AK$8,0)),"")</f>
        <v/>
      </c>
      <c r="U565" s="86" t="str">
        <f>IFERROR(INDEX(DB_Typologies!$D$4:$AP$1445,MATCH($A$3,DB_Typologies!$AQ$4:$AQ$1445,0)+$A565,MATCH(U$3,TQoL_Indexes!$B$8:$AK$8,0)),"")</f>
        <v/>
      </c>
      <c r="V565" s="86" t="str">
        <f>IFERROR(INDEX(DB_Typologies!$D$4:$AP$1445,MATCH($A$3,DB_Typologies!$AQ$4:$AQ$1445,0)+$A565,MATCH(V$3,TQoL_Indexes!$B$8:$AK$8,0)),"")</f>
        <v/>
      </c>
      <c r="W565" s="86" t="str">
        <f>IFERROR(INDEX(DB_Typologies!$D$4:$AP$1445,MATCH($A$3,DB_Typologies!$AQ$4:$AQ$1445,0)+$A565,MATCH(W$3,TQoL_Indexes!$B$8:$AK$8,0)),"")</f>
        <v/>
      </c>
      <c r="X565" s="86" t="str">
        <f>IFERROR(INDEX(DB_Typologies!$D$4:$AP$1445,MATCH($A$3,DB_Typologies!$AQ$4:$AQ$1445,0)+$A565,MATCH(X$3,TQoL_Indexes!$B$8:$AK$8,0)),"")</f>
        <v/>
      </c>
      <c r="Y565" s="86" t="str">
        <f>IFERROR(INDEX(DB_Typologies!$D$4:$AP$1445,MATCH($A$3,DB_Typologies!$AQ$4:$AQ$1445,0)+$A565,MATCH(Y$3,TQoL_Indexes!$B$8:$AK$8,0)),"")</f>
        <v/>
      </c>
      <c r="Z565" s="86" t="str">
        <f>IFERROR(INDEX(DB_Typologies!$D$4:$AP$1445,MATCH($A$3,DB_Typologies!$AQ$4:$AQ$1445,0)+$A565,MATCH(Z$3,TQoL_Indexes!$B$8:$AK$8,0)),"")</f>
        <v/>
      </c>
      <c r="AA565" s="86" t="str">
        <f>IFERROR(INDEX(DB_Typologies!$D$4:$AP$1445,MATCH($A$3,DB_Typologies!$AQ$4:$AQ$1445,0)+$A565,MATCH(AA$3,TQoL_Indexes!$B$8:$AK$8,0)),"")</f>
        <v/>
      </c>
      <c r="AB565" s="86" t="str">
        <f>IFERROR(INDEX(DB_Typologies!$D$4:$AP$1445,MATCH($A$3,DB_Typologies!$AQ$4:$AQ$1445,0)+$A565,MATCH(AB$3,TQoL_Indexes!$B$8:$AK$8,0)),"")</f>
        <v/>
      </c>
      <c r="AC565" s="86" t="str">
        <f>IFERROR(INDEX(DB_Typologies!$D$4:$AP$1445,MATCH($A$3,DB_Typologies!$AQ$4:$AQ$1445,0)+$A565,MATCH(AC$3,TQoL_Indexes!$B$8:$AK$8,0)),"")</f>
        <v/>
      </c>
      <c r="AD565" s="86" t="str">
        <f>IFERROR(INDEX(DB_Typologies!$D$4:$AP$1445,MATCH($A$3,DB_Typologies!$AQ$4:$AQ$1445,0)+$A565,MATCH(AD$3,TQoL_Indexes!$B$8:$AK$8,0)),"")</f>
        <v/>
      </c>
      <c r="AE565" s="86" t="str">
        <f>IFERROR(INDEX(DB_Typologies!$D$4:$AP$1445,MATCH($A$3,DB_Typologies!$AQ$4:$AQ$1445,0)+$A565,MATCH(AE$3,TQoL_Indexes!$B$8:$AK$8,0)),"")</f>
        <v/>
      </c>
      <c r="AF565" s="86" t="str">
        <f>IFERROR(INDEX(DB_Typologies!$D$4:$AP$1445,MATCH($A$3,DB_Typologies!$AQ$4:$AQ$1445,0)+$A565,MATCH(AF$3,TQoL_Indexes!$B$8:$AK$8,0)),"")</f>
        <v/>
      </c>
      <c r="AG565" s="86" t="str">
        <f>IFERROR(INDEX(DB_Typologies!$D$4:$AP$1445,MATCH($A$3,DB_Typologies!$AQ$4:$AQ$1445,0)+$A565,MATCH(AG$3,TQoL_Indexes!$B$8:$AK$8,0)),"")</f>
        <v/>
      </c>
      <c r="AH565" s="86" t="str">
        <f>IFERROR(INDEX(DB_Typologies!$D$4:$AP$1445,MATCH($A$3,DB_Typologies!$AQ$4:$AQ$1445,0)+$A565,MATCH(AH$3,TQoL_Indexes!$B$8:$AK$8,0)),"")</f>
        <v/>
      </c>
      <c r="AI565" s="86" t="str">
        <f>IFERROR(INDEX(DB_Typologies!$D$4:$AP$1445,MATCH($A$3,DB_Typologies!$AQ$4:$AQ$1445,0)+$A565,MATCH(AI$3,TQoL_Indexes!$B$8:$AK$8,0)),"")</f>
        <v/>
      </c>
      <c r="AJ565" s="86" t="str">
        <f>IFERROR(INDEX(DB_Typologies!$D$4:$AP$1445,MATCH($A$3,DB_Typologies!$AQ$4:$AQ$1445,0)+$A565,MATCH(AJ$3,TQoL_Indexes!$B$8:$AK$8,0)),"")</f>
        <v/>
      </c>
      <c r="AK565" s="86" t="str">
        <f>IFERROR(INDEX(DB_Typologies!$D$4:$AP$1445,MATCH($A$3,DB_Typologies!$AQ$4:$AQ$1445,0)+$A565,MATCH(AK$3,TQoL_Indexes!$B$8:$AK$8,0)),"")</f>
        <v/>
      </c>
      <c r="AL565" s="86" t="str">
        <f>IFERROR(INDEX(DB_Typologies!$D$4:$AP$1445,MATCH($A$3,DB_Typologies!$AQ$4:$AQ$1445,0)+$A565,MATCH(AL$3,TQoL_Indexes!$B$8:$AK$8,0)),"")</f>
        <v/>
      </c>
      <c r="AM565" s="87" t="str">
        <f>IFERROR(INDEX(DB_Typologies!$D$4:$AP$1445,MATCH($A$3,DB_Typologies!$AQ$4:$AQ$1445,0)+$A565,MATCH(AM$3,TQoL_Indexes!$B$8:$AK$8,0)),"")</f>
        <v/>
      </c>
    </row>
    <row r="566" spans="1:39">
      <c r="A566" s="58" t="str">
        <f>IFERROR(IF(A565+1&lt;COUNTIF(DB_Typologies!$AQ$4:$AQ$1445,$A$3),A565+1,""),"")</f>
        <v/>
      </c>
      <c r="B566" s="120" t="str">
        <f>IFERROR(INDEX(DB_Typologies!$D$4:$AP$1445,MATCH($A$3,DB_Typologies!$AQ$4:$AQ$1445,0)+$A566,MATCH(B$3,TQoL_Indexes!$B$8:$AK$8,0)),"")</f>
        <v/>
      </c>
      <c r="C566" s="86" t="str">
        <f>IFERROR(INDEX(DB_Typologies!$D$4:$AP$1445,MATCH($A$3,DB_Typologies!$AQ$4:$AQ$1445,0)+$A566,MATCH(C$3,TQoL_Indexes!$B$8:$AK$8,0)),"")</f>
        <v/>
      </c>
      <c r="D566" s="87" t="str">
        <f>IFERROR(INDEX(DB_Typologies!$D$4:$AP$1445,MATCH($A$3,DB_Typologies!$AQ$4:$AQ$1445,0)+$A566,MATCH(D$3,TQoL_Indexes!$B$8:$AK$8,0)),"")</f>
        <v/>
      </c>
      <c r="E566" s="86" t="str">
        <f>IFERROR(INDEX(DB_Typologies!$D$4:$AP$1445,MATCH($A$3,DB_Typologies!$AQ$4:$AQ$1445,0)+$A566,MATCH(E$3,TQoL_Indexes!$B$8:$AK$8,0)),"")</f>
        <v/>
      </c>
      <c r="F566" s="86" t="str">
        <f>IFERROR(INDEX(DB_Typologies!$D$4:$AP$1445,MATCH($A$3,DB_Typologies!$AQ$4:$AQ$1445,0)+$A566,MATCH(F$3,TQoL_Indexes!$B$8:$AK$8,0)),"")</f>
        <v/>
      </c>
      <c r="G566" s="86" t="str">
        <f>IFERROR(INDEX(DB_Typologies!$D$4:$AP$1445,MATCH($A$3,DB_Typologies!$AQ$4:$AQ$1445,0)+$A566,MATCH(G$3,TQoL_Indexes!$B$8:$AK$8,0)),"")</f>
        <v/>
      </c>
      <c r="H566" s="86" t="str">
        <f>IFERROR(INDEX(DB_Typologies!$D$4:$AP$1445,MATCH($A$3,DB_Typologies!$AQ$4:$AQ$1445,0)+$A566,MATCH(H$3,TQoL_Indexes!$B$8:$AK$8,0)),"")</f>
        <v/>
      </c>
      <c r="I566" s="86" t="str">
        <f>IFERROR(INDEX(DB_Typologies!$D$4:$AP$1445,MATCH($A$3,DB_Typologies!$AQ$4:$AQ$1445,0)+$A566,MATCH(I$3,TQoL_Indexes!$B$8:$AK$8,0)),"")</f>
        <v/>
      </c>
      <c r="J566" s="86" t="str">
        <f>IFERROR(INDEX(DB_Typologies!$D$4:$AP$1445,MATCH($A$3,DB_Typologies!$AQ$4:$AQ$1445,0)+$A566,MATCH(J$3,TQoL_Indexes!$B$8:$AK$8,0)),"")</f>
        <v/>
      </c>
      <c r="K566" s="86" t="str">
        <f>IFERROR(INDEX(DB_Typologies!$D$4:$AP$1445,MATCH($A$3,DB_Typologies!$AQ$4:$AQ$1445,0)+$A566,MATCH(K$3,TQoL_Indexes!$B$8:$AK$8,0)),"")</f>
        <v/>
      </c>
      <c r="L566" s="86" t="str">
        <f>IFERROR(INDEX(DB_Typologies!$D$4:$AP$1445,MATCH($A$3,DB_Typologies!$AQ$4:$AQ$1445,0)+$A566,MATCH(L$3,TQoL_Indexes!$B$8:$AK$8,0)),"")</f>
        <v/>
      </c>
      <c r="M566" s="86" t="str">
        <f>IFERROR(INDEX(DB_Typologies!$D$4:$AP$1445,MATCH($A$3,DB_Typologies!$AQ$4:$AQ$1445,0)+$A566,MATCH(M$3,TQoL_Indexes!$B$8:$AK$8,0)),"")</f>
        <v/>
      </c>
      <c r="N566" s="86" t="str">
        <f>IFERROR(INDEX(DB_Typologies!$D$4:$AP$1445,MATCH($A$3,DB_Typologies!$AQ$4:$AQ$1445,0)+$A566,MATCH(N$3,TQoL_Indexes!$B$8:$AK$8,0)),"")</f>
        <v/>
      </c>
      <c r="O566" s="86" t="str">
        <f>IFERROR(INDEX(DB_Typologies!$D$4:$AP$1445,MATCH($A$3,DB_Typologies!$AQ$4:$AQ$1445,0)+$A566,MATCH(O$3,TQoL_Indexes!$B$8:$AK$8,0)),"")</f>
        <v/>
      </c>
      <c r="P566" s="86" t="str">
        <f>IFERROR(INDEX(DB_Typologies!$D$4:$AP$1445,MATCH($A$3,DB_Typologies!$AQ$4:$AQ$1445,0)+$A566,MATCH(P$3,TQoL_Indexes!$B$8:$AK$8,0)),"")</f>
        <v/>
      </c>
      <c r="Q566" s="86" t="str">
        <f>IFERROR(INDEX(DB_Typologies!$D$4:$AP$1445,MATCH($A$3,DB_Typologies!$AQ$4:$AQ$1445,0)+$A566,MATCH(Q$3,TQoL_Indexes!$B$8:$AK$8,0)),"")</f>
        <v/>
      </c>
      <c r="R566" s="86" t="str">
        <f>IFERROR(INDEX(DB_Typologies!$D$4:$AP$1445,MATCH($A$3,DB_Typologies!$AQ$4:$AQ$1445,0)+$A566,MATCH(R$3,TQoL_Indexes!$B$8:$AK$8,0)),"")</f>
        <v/>
      </c>
      <c r="S566" s="86" t="str">
        <f>IFERROR(INDEX(DB_Typologies!$D$4:$AP$1445,MATCH($A$3,DB_Typologies!$AQ$4:$AQ$1445,0)+$A566,MATCH(S$3,TQoL_Indexes!$B$8:$AK$8,0)),"")</f>
        <v/>
      </c>
      <c r="T566" s="86" t="str">
        <f>IFERROR(INDEX(DB_Typologies!$D$4:$AP$1445,MATCH($A$3,DB_Typologies!$AQ$4:$AQ$1445,0)+$A566,MATCH(T$3,TQoL_Indexes!$B$8:$AK$8,0)),"")</f>
        <v/>
      </c>
      <c r="U566" s="86" t="str">
        <f>IFERROR(INDEX(DB_Typologies!$D$4:$AP$1445,MATCH($A$3,DB_Typologies!$AQ$4:$AQ$1445,0)+$A566,MATCH(U$3,TQoL_Indexes!$B$8:$AK$8,0)),"")</f>
        <v/>
      </c>
      <c r="V566" s="86" t="str">
        <f>IFERROR(INDEX(DB_Typologies!$D$4:$AP$1445,MATCH($A$3,DB_Typologies!$AQ$4:$AQ$1445,0)+$A566,MATCH(V$3,TQoL_Indexes!$B$8:$AK$8,0)),"")</f>
        <v/>
      </c>
      <c r="W566" s="86" t="str">
        <f>IFERROR(INDEX(DB_Typologies!$D$4:$AP$1445,MATCH($A$3,DB_Typologies!$AQ$4:$AQ$1445,0)+$A566,MATCH(W$3,TQoL_Indexes!$B$8:$AK$8,0)),"")</f>
        <v/>
      </c>
      <c r="X566" s="86" t="str">
        <f>IFERROR(INDEX(DB_Typologies!$D$4:$AP$1445,MATCH($A$3,DB_Typologies!$AQ$4:$AQ$1445,0)+$A566,MATCH(X$3,TQoL_Indexes!$B$8:$AK$8,0)),"")</f>
        <v/>
      </c>
      <c r="Y566" s="86" t="str">
        <f>IFERROR(INDEX(DB_Typologies!$D$4:$AP$1445,MATCH($A$3,DB_Typologies!$AQ$4:$AQ$1445,0)+$A566,MATCH(Y$3,TQoL_Indexes!$B$8:$AK$8,0)),"")</f>
        <v/>
      </c>
      <c r="Z566" s="86" t="str">
        <f>IFERROR(INDEX(DB_Typologies!$D$4:$AP$1445,MATCH($A$3,DB_Typologies!$AQ$4:$AQ$1445,0)+$A566,MATCH(Z$3,TQoL_Indexes!$B$8:$AK$8,0)),"")</f>
        <v/>
      </c>
      <c r="AA566" s="86" t="str">
        <f>IFERROR(INDEX(DB_Typologies!$D$4:$AP$1445,MATCH($A$3,DB_Typologies!$AQ$4:$AQ$1445,0)+$A566,MATCH(AA$3,TQoL_Indexes!$B$8:$AK$8,0)),"")</f>
        <v/>
      </c>
      <c r="AB566" s="86" t="str">
        <f>IFERROR(INDEX(DB_Typologies!$D$4:$AP$1445,MATCH($A$3,DB_Typologies!$AQ$4:$AQ$1445,0)+$A566,MATCH(AB$3,TQoL_Indexes!$B$8:$AK$8,0)),"")</f>
        <v/>
      </c>
      <c r="AC566" s="86" t="str">
        <f>IFERROR(INDEX(DB_Typologies!$D$4:$AP$1445,MATCH($A$3,DB_Typologies!$AQ$4:$AQ$1445,0)+$A566,MATCH(AC$3,TQoL_Indexes!$B$8:$AK$8,0)),"")</f>
        <v/>
      </c>
      <c r="AD566" s="86" t="str">
        <f>IFERROR(INDEX(DB_Typologies!$D$4:$AP$1445,MATCH($A$3,DB_Typologies!$AQ$4:$AQ$1445,0)+$A566,MATCH(AD$3,TQoL_Indexes!$B$8:$AK$8,0)),"")</f>
        <v/>
      </c>
      <c r="AE566" s="86" t="str">
        <f>IFERROR(INDEX(DB_Typologies!$D$4:$AP$1445,MATCH($A$3,DB_Typologies!$AQ$4:$AQ$1445,0)+$A566,MATCH(AE$3,TQoL_Indexes!$B$8:$AK$8,0)),"")</f>
        <v/>
      </c>
      <c r="AF566" s="86" t="str">
        <f>IFERROR(INDEX(DB_Typologies!$D$4:$AP$1445,MATCH($A$3,DB_Typologies!$AQ$4:$AQ$1445,0)+$A566,MATCH(AF$3,TQoL_Indexes!$B$8:$AK$8,0)),"")</f>
        <v/>
      </c>
      <c r="AG566" s="86" t="str">
        <f>IFERROR(INDEX(DB_Typologies!$D$4:$AP$1445,MATCH($A$3,DB_Typologies!$AQ$4:$AQ$1445,0)+$A566,MATCH(AG$3,TQoL_Indexes!$B$8:$AK$8,0)),"")</f>
        <v/>
      </c>
      <c r="AH566" s="86" t="str">
        <f>IFERROR(INDEX(DB_Typologies!$D$4:$AP$1445,MATCH($A$3,DB_Typologies!$AQ$4:$AQ$1445,0)+$A566,MATCH(AH$3,TQoL_Indexes!$B$8:$AK$8,0)),"")</f>
        <v/>
      </c>
      <c r="AI566" s="86" t="str">
        <f>IFERROR(INDEX(DB_Typologies!$D$4:$AP$1445,MATCH($A$3,DB_Typologies!$AQ$4:$AQ$1445,0)+$A566,MATCH(AI$3,TQoL_Indexes!$B$8:$AK$8,0)),"")</f>
        <v/>
      </c>
      <c r="AJ566" s="86" t="str">
        <f>IFERROR(INDEX(DB_Typologies!$D$4:$AP$1445,MATCH($A$3,DB_Typologies!$AQ$4:$AQ$1445,0)+$A566,MATCH(AJ$3,TQoL_Indexes!$B$8:$AK$8,0)),"")</f>
        <v/>
      </c>
      <c r="AK566" s="86" t="str">
        <f>IFERROR(INDEX(DB_Typologies!$D$4:$AP$1445,MATCH($A$3,DB_Typologies!$AQ$4:$AQ$1445,0)+$A566,MATCH(AK$3,TQoL_Indexes!$B$8:$AK$8,0)),"")</f>
        <v/>
      </c>
      <c r="AL566" s="86" t="str">
        <f>IFERROR(INDEX(DB_Typologies!$D$4:$AP$1445,MATCH($A$3,DB_Typologies!$AQ$4:$AQ$1445,0)+$A566,MATCH(AL$3,TQoL_Indexes!$B$8:$AK$8,0)),"")</f>
        <v/>
      </c>
      <c r="AM566" s="87" t="str">
        <f>IFERROR(INDEX(DB_Typologies!$D$4:$AP$1445,MATCH($A$3,DB_Typologies!$AQ$4:$AQ$1445,0)+$A566,MATCH(AM$3,TQoL_Indexes!$B$8:$AK$8,0)),"")</f>
        <v/>
      </c>
    </row>
    <row r="567" spans="1:39">
      <c r="A567" s="58" t="str">
        <f>IFERROR(IF(A566+1&lt;COUNTIF(DB_Typologies!$AQ$4:$AQ$1445,$A$3),A566+1,""),"")</f>
        <v/>
      </c>
      <c r="B567" s="120" t="str">
        <f>IFERROR(INDEX(DB_Typologies!$D$4:$AP$1445,MATCH($A$3,DB_Typologies!$AQ$4:$AQ$1445,0)+$A567,MATCH(B$3,TQoL_Indexes!$B$8:$AK$8,0)),"")</f>
        <v/>
      </c>
      <c r="C567" s="86" t="str">
        <f>IFERROR(INDEX(DB_Typologies!$D$4:$AP$1445,MATCH($A$3,DB_Typologies!$AQ$4:$AQ$1445,0)+$A567,MATCH(C$3,TQoL_Indexes!$B$8:$AK$8,0)),"")</f>
        <v/>
      </c>
      <c r="D567" s="87" t="str">
        <f>IFERROR(INDEX(DB_Typologies!$D$4:$AP$1445,MATCH($A$3,DB_Typologies!$AQ$4:$AQ$1445,0)+$A567,MATCH(D$3,TQoL_Indexes!$B$8:$AK$8,0)),"")</f>
        <v/>
      </c>
      <c r="E567" s="86" t="str">
        <f>IFERROR(INDEX(DB_Typologies!$D$4:$AP$1445,MATCH($A$3,DB_Typologies!$AQ$4:$AQ$1445,0)+$A567,MATCH(E$3,TQoL_Indexes!$B$8:$AK$8,0)),"")</f>
        <v/>
      </c>
      <c r="F567" s="86" t="str">
        <f>IFERROR(INDEX(DB_Typologies!$D$4:$AP$1445,MATCH($A$3,DB_Typologies!$AQ$4:$AQ$1445,0)+$A567,MATCH(F$3,TQoL_Indexes!$B$8:$AK$8,0)),"")</f>
        <v/>
      </c>
      <c r="G567" s="86" t="str">
        <f>IFERROR(INDEX(DB_Typologies!$D$4:$AP$1445,MATCH($A$3,DB_Typologies!$AQ$4:$AQ$1445,0)+$A567,MATCH(G$3,TQoL_Indexes!$B$8:$AK$8,0)),"")</f>
        <v/>
      </c>
      <c r="H567" s="86" t="str">
        <f>IFERROR(INDEX(DB_Typologies!$D$4:$AP$1445,MATCH($A$3,DB_Typologies!$AQ$4:$AQ$1445,0)+$A567,MATCH(H$3,TQoL_Indexes!$B$8:$AK$8,0)),"")</f>
        <v/>
      </c>
      <c r="I567" s="86" t="str">
        <f>IFERROR(INDEX(DB_Typologies!$D$4:$AP$1445,MATCH($A$3,DB_Typologies!$AQ$4:$AQ$1445,0)+$A567,MATCH(I$3,TQoL_Indexes!$B$8:$AK$8,0)),"")</f>
        <v/>
      </c>
      <c r="J567" s="86" t="str">
        <f>IFERROR(INDEX(DB_Typologies!$D$4:$AP$1445,MATCH($A$3,DB_Typologies!$AQ$4:$AQ$1445,0)+$A567,MATCH(J$3,TQoL_Indexes!$B$8:$AK$8,0)),"")</f>
        <v/>
      </c>
      <c r="K567" s="86" t="str">
        <f>IFERROR(INDEX(DB_Typologies!$D$4:$AP$1445,MATCH($A$3,DB_Typologies!$AQ$4:$AQ$1445,0)+$A567,MATCH(K$3,TQoL_Indexes!$B$8:$AK$8,0)),"")</f>
        <v/>
      </c>
      <c r="L567" s="86" t="str">
        <f>IFERROR(INDEX(DB_Typologies!$D$4:$AP$1445,MATCH($A$3,DB_Typologies!$AQ$4:$AQ$1445,0)+$A567,MATCH(L$3,TQoL_Indexes!$B$8:$AK$8,0)),"")</f>
        <v/>
      </c>
      <c r="M567" s="86" t="str">
        <f>IFERROR(INDEX(DB_Typologies!$D$4:$AP$1445,MATCH($A$3,DB_Typologies!$AQ$4:$AQ$1445,0)+$A567,MATCH(M$3,TQoL_Indexes!$B$8:$AK$8,0)),"")</f>
        <v/>
      </c>
      <c r="N567" s="86" t="str">
        <f>IFERROR(INDEX(DB_Typologies!$D$4:$AP$1445,MATCH($A$3,DB_Typologies!$AQ$4:$AQ$1445,0)+$A567,MATCH(N$3,TQoL_Indexes!$B$8:$AK$8,0)),"")</f>
        <v/>
      </c>
      <c r="O567" s="86" t="str">
        <f>IFERROR(INDEX(DB_Typologies!$D$4:$AP$1445,MATCH($A$3,DB_Typologies!$AQ$4:$AQ$1445,0)+$A567,MATCH(O$3,TQoL_Indexes!$B$8:$AK$8,0)),"")</f>
        <v/>
      </c>
      <c r="P567" s="86" t="str">
        <f>IFERROR(INDEX(DB_Typologies!$D$4:$AP$1445,MATCH($A$3,DB_Typologies!$AQ$4:$AQ$1445,0)+$A567,MATCH(P$3,TQoL_Indexes!$B$8:$AK$8,0)),"")</f>
        <v/>
      </c>
      <c r="Q567" s="86" t="str">
        <f>IFERROR(INDEX(DB_Typologies!$D$4:$AP$1445,MATCH($A$3,DB_Typologies!$AQ$4:$AQ$1445,0)+$A567,MATCH(Q$3,TQoL_Indexes!$B$8:$AK$8,0)),"")</f>
        <v/>
      </c>
      <c r="R567" s="86" t="str">
        <f>IFERROR(INDEX(DB_Typologies!$D$4:$AP$1445,MATCH($A$3,DB_Typologies!$AQ$4:$AQ$1445,0)+$A567,MATCH(R$3,TQoL_Indexes!$B$8:$AK$8,0)),"")</f>
        <v/>
      </c>
      <c r="S567" s="86" t="str">
        <f>IFERROR(INDEX(DB_Typologies!$D$4:$AP$1445,MATCH($A$3,DB_Typologies!$AQ$4:$AQ$1445,0)+$A567,MATCH(S$3,TQoL_Indexes!$B$8:$AK$8,0)),"")</f>
        <v/>
      </c>
      <c r="T567" s="86" t="str">
        <f>IFERROR(INDEX(DB_Typologies!$D$4:$AP$1445,MATCH($A$3,DB_Typologies!$AQ$4:$AQ$1445,0)+$A567,MATCH(T$3,TQoL_Indexes!$B$8:$AK$8,0)),"")</f>
        <v/>
      </c>
      <c r="U567" s="86" t="str">
        <f>IFERROR(INDEX(DB_Typologies!$D$4:$AP$1445,MATCH($A$3,DB_Typologies!$AQ$4:$AQ$1445,0)+$A567,MATCH(U$3,TQoL_Indexes!$B$8:$AK$8,0)),"")</f>
        <v/>
      </c>
      <c r="V567" s="86" t="str">
        <f>IFERROR(INDEX(DB_Typologies!$D$4:$AP$1445,MATCH($A$3,DB_Typologies!$AQ$4:$AQ$1445,0)+$A567,MATCH(V$3,TQoL_Indexes!$B$8:$AK$8,0)),"")</f>
        <v/>
      </c>
      <c r="W567" s="86" t="str">
        <f>IFERROR(INDEX(DB_Typologies!$D$4:$AP$1445,MATCH($A$3,DB_Typologies!$AQ$4:$AQ$1445,0)+$A567,MATCH(W$3,TQoL_Indexes!$B$8:$AK$8,0)),"")</f>
        <v/>
      </c>
      <c r="X567" s="86" t="str">
        <f>IFERROR(INDEX(DB_Typologies!$D$4:$AP$1445,MATCH($A$3,DB_Typologies!$AQ$4:$AQ$1445,0)+$A567,MATCH(X$3,TQoL_Indexes!$B$8:$AK$8,0)),"")</f>
        <v/>
      </c>
      <c r="Y567" s="86" t="str">
        <f>IFERROR(INDEX(DB_Typologies!$D$4:$AP$1445,MATCH($A$3,DB_Typologies!$AQ$4:$AQ$1445,0)+$A567,MATCH(Y$3,TQoL_Indexes!$B$8:$AK$8,0)),"")</f>
        <v/>
      </c>
      <c r="Z567" s="86" t="str">
        <f>IFERROR(INDEX(DB_Typologies!$D$4:$AP$1445,MATCH($A$3,DB_Typologies!$AQ$4:$AQ$1445,0)+$A567,MATCH(Z$3,TQoL_Indexes!$B$8:$AK$8,0)),"")</f>
        <v/>
      </c>
      <c r="AA567" s="86" t="str">
        <f>IFERROR(INDEX(DB_Typologies!$D$4:$AP$1445,MATCH($A$3,DB_Typologies!$AQ$4:$AQ$1445,0)+$A567,MATCH(AA$3,TQoL_Indexes!$B$8:$AK$8,0)),"")</f>
        <v/>
      </c>
      <c r="AB567" s="86" t="str">
        <f>IFERROR(INDEX(DB_Typologies!$D$4:$AP$1445,MATCH($A$3,DB_Typologies!$AQ$4:$AQ$1445,0)+$A567,MATCH(AB$3,TQoL_Indexes!$B$8:$AK$8,0)),"")</f>
        <v/>
      </c>
      <c r="AC567" s="86" t="str">
        <f>IFERROR(INDEX(DB_Typologies!$D$4:$AP$1445,MATCH($A$3,DB_Typologies!$AQ$4:$AQ$1445,0)+$A567,MATCH(AC$3,TQoL_Indexes!$B$8:$AK$8,0)),"")</f>
        <v/>
      </c>
      <c r="AD567" s="86" t="str">
        <f>IFERROR(INDEX(DB_Typologies!$D$4:$AP$1445,MATCH($A$3,DB_Typologies!$AQ$4:$AQ$1445,0)+$A567,MATCH(AD$3,TQoL_Indexes!$B$8:$AK$8,0)),"")</f>
        <v/>
      </c>
      <c r="AE567" s="86" t="str">
        <f>IFERROR(INDEX(DB_Typologies!$D$4:$AP$1445,MATCH($A$3,DB_Typologies!$AQ$4:$AQ$1445,0)+$A567,MATCH(AE$3,TQoL_Indexes!$B$8:$AK$8,0)),"")</f>
        <v/>
      </c>
      <c r="AF567" s="86" t="str">
        <f>IFERROR(INDEX(DB_Typologies!$D$4:$AP$1445,MATCH($A$3,DB_Typologies!$AQ$4:$AQ$1445,0)+$A567,MATCH(AF$3,TQoL_Indexes!$B$8:$AK$8,0)),"")</f>
        <v/>
      </c>
      <c r="AG567" s="86" t="str">
        <f>IFERROR(INDEX(DB_Typologies!$D$4:$AP$1445,MATCH($A$3,DB_Typologies!$AQ$4:$AQ$1445,0)+$A567,MATCH(AG$3,TQoL_Indexes!$B$8:$AK$8,0)),"")</f>
        <v/>
      </c>
      <c r="AH567" s="86" t="str">
        <f>IFERROR(INDEX(DB_Typologies!$D$4:$AP$1445,MATCH($A$3,DB_Typologies!$AQ$4:$AQ$1445,0)+$A567,MATCH(AH$3,TQoL_Indexes!$B$8:$AK$8,0)),"")</f>
        <v/>
      </c>
      <c r="AI567" s="86" t="str">
        <f>IFERROR(INDEX(DB_Typologies!$D$4:$AP$1445,MATCH($A$3,DB_Typologies!$AQ$4:$AQ$1445,0)+$A567,MATCH(AI$3,TQoL_Indexes!$B$8:$AK$8,0)),"")</f>
        <v/>
      </c>
      <c r="AJ567" s="86" t="str">
        <f>IFERROR(INDEX(DB_Typologies!$D$4:$AP$1445,MATCH($A$3,DB_Typologies!$AQ$4:$AQ$1445,0)+$A567,MATCH(AJ$3,TQoL_Indexes!$B$8:$AK$8,0)),"")</f>
        <v/>
      </c>
      <c r="AK567" s="86" t="str">
        <f>IFERROR(INDEX(DB_Typologies!$D$4:$AP$1445,MATCH($A$3,DB_Typologies!$AQ$4:$AQ$1445,0)+$A567,MATCH(AK$3,TQoL_Indexes!$B$8:$AK$8,0)),"")</f>
        <v/>
      </c>
      <c r="AL567" s="86" t="str">
        <f>IFERROR(INDEX(DB_Typologies!$D$4:$AP$1445,MATCH($A$3,DB_Typologies!$AQ$4:$AQ$1445,0)+$A567,MATCH(AL$3,TQoL_Indexes!$B$8:$AK$8,0)),"")</f>
        <v/>
      </c>
      <c r="AM567" s="87" t="str">
        <f>IFERROR(INDEX(DB_Typologies!$D$4:$AP$1445,MATCH($A$3,DB_Typologies!$AQ$4:$AQ$1445,0)+$A567,MATCH(AM$3,TQoL_Indexes!$B$8:$AK$8,0)),"")</f>
        <v/>
      </c>
    </row>
    <row r="568" spans="1:39">
      <c r="A568" s="58" t="str">
        <f>IFERROR(IF(A567+1&lt;COUNTIF(DB_Typologies!$AQ$4:$AQ$1445,$A$3),A567+1,""),"")</f>
        <v/>
      </c>
      <c r="B568" s="120" t="str">
        <f>IFERROR(INDEX(DB_Typologies!$D$4:$AP$1445,MATCH($A$3,DB_Typologies!$AQ$4:$AQ$1445,0)+$A568,MATCH(B$3,TQoL_Indexes!$B$8:$AK$8,0)),"")</f>
        <v/>
      </c>
      <c r="C568" s="86" t="str">
        <f>IFERROR(INDEX(DB_Typologies!$D$4:$AP$1445,MATCH($A$3,DB_Typologies!$AQ$4:$AQ$1445,0)+$A568,MATCH(C$3,TQoL_Indexes!$B$8:$AK$8,0)),"")</f>
        <v/>
      </c>
      <c r="D568" s="87" t="str">
        <f>IFERROR(INDEX(DB_Typologies!$D$4:$AP$1445,MATCH($A$3,DB_Typologies!$AQ$4:$AQ$1445,0)+$A568,MATCH(D$3,TQoL_Indexes!$B$8:$AK$8,0)),"")</f>
        <v/>
      </c>
      <c r="E568" s="86" t="str">
        <f>IFERROR(INDEX(DB_Typologies!$D$4:$AP$1445,MATCH($A$3,DB_Typologies!$AQ$4:$AQ$1445,0)+$A568,MATCH(E$3,TQoL_Indexes!$B$8:$AK$8,0)),"")</f>
        <v/>
      </c>
      <c r="F568" s="86" t="str">
        <f>IFERROR(INDEX(DB_Typologies!$D$4:$AP$1445,MATCH($A$3,DB_Typologies!$AQ$4:$AQ$1445,0)+$A568,MATCH(F$3,TQoL_Indexes!$B$8:$AK$8,0)),"")</f>
        <v/>
      </c>
      <c r="G568" s="86" t="str">
        <f>IFERROR(INDEX(DB_Typologies!$D$4:$AP$1445,MATCH($A$3,DB_Typologies!$AQ$4:$AQ$1445,0)+$A568,MATCH(G$3,TQoL_Indexes!$B$8:$AK$8,0)),"")</f>
        <v/>
      </c>
      <c r="H568" s="86" t="str">
        <f>IFERROR(INDEX(DB_Typologies!$D$4:$AP$1445,MATCH($A$3,DB_Typologies!$AQ$4:$AQ$1445,0)+$A568,MATCH(H$3,TQoL_Indexes!$B$8:$AK$8,0)),"")</f>
        <v/>
      </c>
      <c r="I568" s="86" t="str">
        <f>IFERROR(INDEX(DB_Typologies!$D$4:$AP$1445,MATCH($A$3,DB_Typologies!$AQ$4:$AQ$1445,0)+$A568,MATCH(I$3,TQoL_Indexes!$B$8:$AK$8,0)),"")</f>
        <v/>
      </c>
      <c r="J568" s="86" t="str">
        <f>IFERROR(INDEX(DB_Typologies!$D$4:$AP$1445,MATCH($A$3,DB_Typologies!$AQ$4:$AQ$1445,0)+$A568,MATCH(J$3,TQoL_Indexes!$B$8:$AK$8,0)),"")</f>
        <v/>
      </c>
      <c r="K568" s="86" t="str">
        <f>IFERROR(INDEX(DB_Typologies!$D$4:$AP$1445,MATCH($A$3,DB_Typologies!$AQ$4:$AQ$1445,0)+$A568,MATCH(K$3,TQoL_Indexes!$B$8:$AK$8,0)),"")</f>
        <v/>
      </c>
      <c r="L568" s="86" t="str">
        <f>IFERROR(INDEX(DB_Typologies!$D$4:$AP$1445,MATCH($A$3,DB_Typologies!$AQ$4:$AQ$1445,0)+$A568,MATCH(L$3,TQoL_Indexes!$B$8:$AK$8,0)),"")</f>
        <v/>
      </c>
      <c r="M568" s="86" t="str">
        <f>IFERROR(INDEX(DB_Typologies!$D$4:$AP$1445,MATCH($A$3,DB_Typologies!$AQ$4:$AQ$1445,0)+$A568,MATCH(M$3,TQoL_Indexes!$B$8:$AK$8,0)),"")</f>
        <v/>
      </c>
      <c r="N568" s="86" t="str">
        <f>IFERROR(INDEX(DB_Typologies!$D$4:$AP$1445,MATCH($A$3,DB_Typologies!$AQ$4:$AQ$1445,0)+$A568,MATCH(N$3,TQoL_Indexes!$B$8:$AK$8,0)),"")</f>
        <v/>
      </c>
      <c r="O568" s="86" t="str">
        <f>IFERROR(INDEX(DB_Typologies!$D$4:$AP$1445,MATCH($A$3,DB_Typologies!$AQ$4:$AQ$1445,0)+$A568,MATCH(O$3,TQoL_Indexes!$B$8:$AK$8,0)),"")</f>
        <v/>
      </c>
      <c r="P568" s="86" t="str">
        <f>IFERROR(INDEX(DB_Typologies!$D$4:$AP$1445,MATCH($A$3,DB_Typologies!$AQ$4:$AQ$1445,0)+$A568,MATCH(P$3,TQoL_Indexes!$B$8:$AK$8,0)),"")</f>
        <v/>
      </c>
      <c r="Q568" s="86" t="str">
        <f>IFERROR(INDEX(DB_Typologies!$D$4:$AP$1445,MATCH($A$3,DB_Typologies!$AQ$4:$AQ$1445,0)+$A568,MATCH(Q$3,TQoL_Indexes!$B$8:$AK$8,0)),"")</f>
        <v/>
      </c>
      <c r="R568" s="86" t="str">
        <f>IFERROR(INDEX(DB_Typologies!$D$4:$AP$1445,MATCH($A$3,DB_Typologies!$AQ$4:$AQ$1445,0)+$A568,MATCH(R$3,TQoL_Indexes!$B$8:$AK$8,0)),"")</f>
        <v/>
      </c>
      <c r="S568" s="86" t="str">
        <f>IFERROR(INDEX(DB_Typologies!$D$4:$AP$1445,MATCH($A$3,DB_Typologies!$AQ$4:$AQ$1445,0)+$A568,MATCH(S$3,TQoL_Indexes!$B$8:$AK$8,0)),"")</f>
        <v/>
      </c>
      <c r="T568" s="86" t="str">
        <f>IFERROR(INDEX(DB_Typologies!$D$4:$AP$1445,MATCH($A$3,DB_Typologies!$AQ$4:$AQ$1445,0)+$A568,MATCH(T$3,TQoL_Indexes!$B$8:$AK$8,0)),"")</f>
        <v/>
      </c>
      <c r="U568" s="86" t="str">
        <f>IFERROR(INDEX(DB_Typologies!$D$4:$AP$1445,MATCH($A$3,DB_Typologies!$AQ$4:$AQ$1445,0)+$A568,MATCH(U$3,TQoL_Indexes!$B$8:$AK$8,0)),"")</f>
        <v/>
      </c>
      <c r="V568" s="86" t="str">
        <f>IFERROR(INDEX(DB_Typologies!$D$4:$AP$1445,MATCH($A$3,DB_Typologies!$AQ$4:$AQ$1445,0)+$A568,MATCH(V$3,TQoL_Indexes!$B$8:$AK$8,0)),"")</f>
        <v/>
      </c>
      <c r="W568" s="86" t="str">
        <f>IFERROR(INDEX(DB_Typologies!$D$4:$AP$1445,MATCH($A$3,DB_Typologies!$AQ$4:$AQ$1445,0)+$A568,MATCH(W$3,TQoL_Indexes!$B$8:$AK$8,0)),"")</f>
        <v/>
      </c>
      <c r="X568" s="86" t="str">
        <f>IFERROR(INDEX(DB_Typologies!$D$4:$AP$1445,MATCH($A$3,DB_Typologies!$AQ$4:$AQ$1445,0)+$A568,MATCH(X$3,TQoL_Indexes!$B$8:$AK$8,0)),"")</f>
        <v/>
      </c>
      <c r="Y568" s="86" t="str">
        <f>IFERROR(INDEX(DB_Typologies!$D$4:$AP$1445,MATCH($A$3,DB_Typologies!$AQ$4:$AQ$1445,0)+$A568,MATCH(Y$3,TQoL_Indexes!$B$8:$AK$8,0)),"")</f>
        <v/>
      </c>
      <c r="Z568" s="86" t="str">
        <f>IFERROR(INDEX(DB_Typologies!$D$4:$AP$1445,MATCH($A$3,DB_Typologies!$AQ$4:$AQ$1445,0)+$A568,MATCH(Z$3,TQoL_Indexes!$B$8:$AK$8,0)),"")</f>
        <v/>
      </c>
      <c r="AA568" s="86" t="str">
        <f>IFERROR(INDEX(DB_Typologies!$D$4:$AP$1445,MATCH($A$3,DB_Typologies!$AQ$4:$AQ$1445,0)+$A568,MATCH(AA$3,TQoL_Indexes!$B$8:$AK$8,0)),"")</f>
        <v/>
      </c>
      <c r="AB568" s="86" t="str">
        <f>IFERROR(INDEX(DB_Typologies!$D$4:$AP$1445,MATCH($A$3,DB_Typologies!$AQ$4:$AQ$1445,0)+$A568,MATCH(AB$3,TQoL_Indexes!$B$8:$AK$8,0)),"")</f>
        <v/>
      </c>
      <c r="AC568" s="86" t="str">
        <f>IFERROR(INDEX(DB_Typologies!$D$4:$AP$1445,MATCH($A$3,DB_Typologies!$AQ$4:$AQ$1445,0)+$A568,MATCH(AC$3,TQoL_Indexes!$B$8:$AK$8,0)),"")</f>
        <v/>
      </c>
      <c r="AD568" s="86" t="str">
        <f>IFERROR(INDEX(DB_Typologies!$D$4:$AP$1445,MATCH($A$3,DB_Typologies!$AQ$4:$AQ$1445,0)+$A568,MATCH(AD$3,TQoL_Indexes!$B$8:$AK$8,0)),"")</f>
        <v/>
      </c>
      <c r="AE568" s="86" t="str">
        <f>IFERROR(INDEX(DB_Typologies!$D$4:$AP$1445,MATCH($A$3,DB_Typologies!$AQ$4:$AQ$1445,0)+$A568,MATCH(AE$3,TQoL_Indexes!$B$8:$AK$8,0)),"")</f>
        <v/>
      </c>
      <c r="AF568" s="86" t="str">
        <f>IFERROR(INDEX(DB_Typologies!$D$4:$AP$1445,MATCH($A$3,DB_Typologies!$AQ$4:$AQ$1445,0)+$A568,MATCH(AF$3,TQoL_Indexes!$B$8:$AK$8,0)),"")</f>
        <v/>
      </c>
      <c r="AG568" s="86" t="str">
        <f>IFERROR(INDEX(DB_Typologies!$D$4:$AP$1445,MATCH($A$3,DB_Typologies!$AQ$4:$AQ$1445,0)+$A568,MATCH(AG$3,TQoL_Indexes!$B$8:$AK$8,0)),"")</f>
        <v/>
      </c>
      <c r="AH568" s="86" t="str">
        <f>IFERROR(INDEX(DB_Typologies!$D$4:$AP$1445,MATCH($A$3,DB_Typologies!$AQ$4:$AQ$1445,0)+$A568,MATCH(AH$3,TQoL_Indexes!$B$8:$AK$8,0)),"")</f>
        <v/>
      </c>
      <c r="AI568" s="86" t="str">
        <f>IFERROR(INDEX(DB_Typologies!$D$4:$AP$1445,MATCH($A$3,DB_Typologies!$AQ$4:$AQ$1445,0)+$A568,MATCH(AI$3,TQoL_Indexes!$B$8:$AK$8,0)),"")</f>
        <v/>
      </c>
      <c r="AJ568" s="86" t="str">
        <f>IFERROR(INDEX(DB_Typologies!$D$4:$AP$1445,MATCH($A$3,DB_Typologies!$AQ$4:$AQ$1445,0)+$A568,MATCH(AJ$3,TQoL_Indexes!$B$8:$AK$8,0)),"")</f>
        <v/>
      </c>
      <c r="AK568" s="86" t="str">
        <f>IFERROR(INDEX(DB_Typologies!$D$4:$AP$1445,MATCH($A$3,DB_Typologies!$AQ$4:$AQ$1445,0)+$A568,MATCH(AK$3,TQoL_Indexes!$B$8:$AK$8,0)),"")</f>
        <v/>
      </c>
      <c r="AL568" s="86" t="str">
        <f>IFERROR(INDEX(DB_Typologies!$D$4:$AP$1445,MATCH($A$3,DB_Typologies!$AQ$4:$AQ$1445,0)+$A568,MATCH(AL$3,TQoL_Indexes!$B$8:$AK$8,0)),"")</f>
        <v/>
      </c>
      <c r="AM568" s="87" t="str">
        <f>IFERROR(INDEX(DB_Typologies!$D$4:$AP$1445,MATCH($A$3,DB_Typologies!$AQ$4:$AQ$1445,0)+$A568,MATCH(AM$3,TQoL_Indexes!$B$8:$AK$8,0)),"")</f>
        <v/>
      </c>
    </row>
    <row r="569" spans="1:39">
      <c r="A569" s="58" t="str">
        <f>IFERROR(IF(A568+1&lt;COUNTIF(DB_Typologies!$AQ$4:$AQ$1445,$A$3),A568+1,""),"")</f>
        <v/>
      </c>
      <c r="B569" s="120" t="str">
        <f>IFERROR(INDEX(DB_Typologies!$D$4:$AP$1445,MATCH($A$3,DB_Typologies!$AQ$4:$AQ$1445,0)+$A569,MATCH(B$3,TQoL_Indexes!$B$8:$AK$8,0)),"")</f>
        <v/>
      </c>
      <c r="C569" s="86" t="str">
        <f>IFERROR(INDEX(DB_Typologies!$D$4:$AP$1445,MATCH($A$3,DB_Typologies!$AQ$4:$AQ$1445,0)+$A569,MATCH(C$3,TQoL_Indexes!$B$8:$AK$8,0)),"")</f>
        <v/>
      </c>
      <c r="D569" s="87" t="str">
        <f>IFERROR(INDEX(DB_Typologies!$D$4:$AP$1445,MATCH($A$3,DB_Typologies!$AQ$4:$AQ$1445,0)+$A569,MATCH(D$3,TQoL_Indexes!$B$8:$AK$8,0)),"")</f>
        <v/>
      </c>
      <c r="E569" s="86" t="str">
        <f>IFERROR(INDEX(DB_Typologies!$D$4:$AP$1445,MATCH($A$3,DB_Typologies!$AQ$4:$AQ$1445,0)+$A569,MATCH(E$3,TQoL_Indexes!$B$8:$AK$8,0)),"")</f>
        <v/>
      </c>
      <c r="F569" s="86" t="str">
        <f>IFERROR(INDEX(DB_Typologies!$D$4:$AP$1445,MATCH($A$3,DB_Typologies!$AQ$4:$AQ$1445,0)+$A569,MATCH(F$3,TQoL_Indexes!$B$8:$AK$8,0)),"")</f>
        <v/>
      </c>
      <c r="G569" s="86" t="str">
        <f>IFERROR(INDEX(DB_Typologies!$D$4:$AP$1445,MATCH($A$3,DB_Typologies!$AQ$4:$AQ$1445,0)+$A569,MATCH(G$3,TQoL_Indexes!$B$8:$AK$8,0)),"")</f>
        <v/>
      </c>
      <c r="H569" s="86" t="str">
        <f>IFERROR(INDEX(DB_Typologies!$D$4:$AP$1445,MATCH($A$3,DB_Typologies!$AQ$4:$AQ$1445,0)+$A569,MATCH(H$3,TQoL_Indexes!$B$8:$AK$8,0)),"")</f>
        <v/>
      </c>
      <c r="I569" s="86" t="str">
        <f>IFERROR(INDEX(DB_Typologies!$D$4:$AP$1445,MATCH($A$3,DB_Typologies!$AQ$4:$AQ$1445,0)+$A569,MATCH(I$3,TQoL_Indexes!$B$8:$AK$8,0)),"")</f>
        <v/>
      </c>
      <c r="J569" s="86" t="str">
        <f>IFERROR(INDEX(DB_Typologies!$D$4:$AP$1445,MATCH($A$3,DB_Typologies!$AQ$4:$AQ$1445,0)+$A569,MATCH(J$3,TQoL_Indexes!$B$8:$AK$8,0)),"")</f>
        <v/>
      </c>
      <c r="K569" s="86" t="str">
        <f>IFERROR(INDEX(DB_Typologies!$D$4:$AP$1445,MATCH($A$3,DB_Typologies!$AQ$4:$AQ$1445,0)+$A569,MATCH(K$3,TQoL_Indexes!$B$8:$AK$8,0)),"")</f>
        <v/>
      </c>
      <c r="L569" s="86" t="str">
        <f>IFERROR(INDEX(DB_Typologies!$D$4:$AP$1445,MATCH($A$3,DB_Typologies!$AQ$4:$AQ$1445,0)+$A569,MATCH(L$3,TQoL_Indexes!$B$8:$AK$8,0)),"")</f>
        <v/>
      </c>
      <c r="M569" s="86" t="str">
        <f>IFERROR(INDEX(DB_Typologies!$D$4:$AP$1445,MATCH($A$3,DB_Typologies!$AQ$4:$AQ$1445,0)+$A569,MATCH(M$3,TQoL_Indexes!$B$8:$AK$8,0)),"")</f>
        <v/>
      </c>
      <c r="N569" s="86" t="str">
        <f>IFERROR(INDEX(DB_Typologies!$D$4:$AP$1445,MATCH($A$3,DB_Typologies!$AQ$4:$AQ$1445,0)+$A569,MATCH(N$3,TQoL_Indexes!$B$8:$AK$8,0)),"")</f>
        <v/>
      </c>
      <c r="O569" s="86" t="str">
        <f>IFERROR(INDEX(DB_Typologies!$D$4:$AP$1445,MATCH($A$3,DB_Typologies!$AQ$4:$AQ$1445,0)+$A569,MATCH(O$3,TQoL_Indexes!$B$8:$AK$8,0)),"")</f>
        <v/>
      </c>
      <c r="P569" s="86" t="str">
        <f>IFERROR(INDEX(DB_Typologies!$D$4:$AP$1445,MATCH($A$3,DB_Typologies!$AQ$4:$AQ$1445,0)+$A569,MATCH(P$3,TQoL_Indexes!$B$8:$AK$8,0)),"")</f>
        <v/>
      </c>
      <c r="Q569" s="86" t="str">
        <f>IFERROR(INDEX(DB_Typologies!$D$4:$AP$1445,MATCH($A$3,DB_Typologies!$AQ$4:$AQ$1445,0)+$A569,MATCH(Q$3,TQoL_Indexes!$B$8:$AK$8,0)),"")</f>
        <v/>
      </c>
      <c r="R569" s="86" t="str">
        <f>IFERROR(INDEX(DB_Typologies!$D$4:$AP$1445,MATCH($A$3,DB_Typologies!$AQ$4:$AQ$1445,0)+$A569,MATCH(R$3,TQoL_Indexes!$B$8:$AK$8,0)),"")</f>
        <v/>
      </c>
      <c r="S569" s="86" t="str">
        <f>IFERROR(INDEX(DB_Typologies!$D$4:$AP$1445,MATCH($A$3,DB_Typologies!$AQ$4:$AQ$1445,0)+$A569,MATCH(S$3,TQoL_Indexes!$B$8:$AK$8,0)),"")</f>
        <v/>
      </c>
      <c r="T569" s="86" t="str">
        <f>IFERROR(INDEX(DB_Typologies!$D$4:$AP$1445,MATCH($A$3,DB_Typologies!$AQ$4:$AQ$1445,0)+$A569,MATCH(T$3,TQoL_Indexes!$B$8:$AK$8,0)),"")</f>
        <v/>
      </c>
      <c r="U569" s="86" t="str">
        <f>IFERROR(INDEX(DB_Typologies!$D$4:$AP$1445,MATCH($A$3,DB_Typologies!$AQ$4:$AQ$1445,0)+$A569,MATCH(U$3,TQoL_Indexes!$B$8:$AK$8,0)),"")</f>
        <v/>
      </c>
      <c r="V569" s="86" t="str">
        <f>IFERROR(INDEX(DB_Typologies!$D$4:$AP$1445,MATCH($A$3,DB_Typologies!$AQ$4:$AQ$1445,0)+$A569,MATCH(V$3,TQoL_Indexes!$B$8:$AK$8,0)),"")</f>
        <v/>
      </c>
      <c r="W569" s="86" t="str">
        <f>IFERROR(INDEX(DB_Typologies!$D$4:$AP$1445,MATCH($A$3,DB_Typologies!$AQ$4:$AQ$1445,0)+$A569,MATCH(W$3,TQoL_Indexes!$B$8:$AK$8,0)),"")</f>
        <v/>
      </c>
      <c r="X569" s="86" t="str">
        <f>IFERROR(INDEX(DB_Typologies!$D$4:$AP$1445,MATCH($A$3,DB_Typologies!$AQ$4:$AQ$1445,0)+$A569,MATCH(X$3,TQoL_Indexes!$B$8:$AK$8,0)),"")</f>
        <v/>
      </c>
      <c r="Y569" s="86" t="str">
        <f>IFERROR(INDEX(DB_Typologies!$D$4:$AP$1445,MATCH($A$3,DB_Typologies!$AQ$4:$AQ$1445,0)+$A569,MATCH(Y$3,TQoL_Indexes!$B$8:$AK$8,0)),"")</f>
        <v/>
      </c>
      <c r="Z569" s="86" t="str">
        <f>IFERROR(INDEX(DB_Typologies!$D$4:$AP$1445,MATCH($A$3,DB_Typologies!$AQ$4:$AQ$1445,0)+$A569,MATCH(Z$3,TQoL_Indexes!$B$8:$AK$8,0)),"")</f>
        <v/>
      </c>
      <c r="AA569" s="86" t="str">
        <f>IFERROR(INDEX(DB_Typologies!$D$4:$AP$1445,MATCH($A$3,DB_Typologies!$AQ$4:$AQ$1445,0)+$A569,MATCH(AA$3,TQoL_Indexes!$B$8:$AK$8,0)),"")</f>
        <v/>
      </c>
      <c r="AB569" s="86" t="str">
        <f>IFERROR(INDEX(DB_Typologies!$D$4:$AP$1445,MATCH($A$3,DB_Typologies!$AQ$4:$AQ$1445,0)+$A569,MATCH(AB$3,TQoL_Indexes!$B$8:$AK$8,0)),"")</f>
        <v/>
      </c>
      <c r="AC569" s="86" t="str">
        <f>IFERROR(INDEX(DB_Typologies!$D$4:$AP$1445,MATCH($A$3,DB_Typologies!$AQ$4:$AQ$1445,0)+$A569,MATCH(AC$3,TQoL_Indexes!$B$8:$AK$8,0)),"")</f>
        <v/>
      </c>
      <c r="AD569" s="86" t="str">
        <f>IFERROR(INDEX(DB_Typologies!$D$4:$AP$1445,MATCH($A$3,DB_Typologies!$AQ$4:$AQ$1445,0)+$A569,MATCH(AD$3,TQoL_Indexes!$B$8:$AK$8,0)),"")</f>
        <v/>
      </c>
      <c r="AE569" s="86" t="str">
        <f>IFERROR(INDEX(DB_Typologies!$D$4:$AP$1445,MATCH($A$3,DB_Typologies!$AQ$4:$AQ$1445,0)+$A569,MATCH(AE$3,TQoL_Indexes!$B$8:$AK$8,0)),"")</f>
        <v/>
      </c>
      <c r="AF569" s="86" t="str">
        <f>IFERROR(INDEX(DB_Typologies!$D$4:$AP$1445,MATCH($A$3,DB_Typologies!$AQ$4:$AQ$1445,0)+$A569,MATCH(AF$3,TQoL_Indexes!$B$8:$AK$8,0)),"")</f>
        <v/>
      </c>
      <c r="AG569" s="86" t="str">
        <f>IFERROR(INDEX(DB_Typologies!$D$4:$AP$1445,MATCH($A$3,DB_Typologies!$AQ$4:$AQ$1445,0)+$A569,MATCH(AG$3,TQoL_Indexes!$B$8:$AK$8,0)),"")</f>
        <v/>
      </c>
      <c r="AH569" s="86" t="str">
        <f>IFERROR(INDEX(DB_Typologies!$D$4:$AP$1445,MATCH($A$3,DB_Typologies!$AQ$4:$AQ$1445,0)+$A569,MATCH(AH$3,TQoL_Indexes!$B$8:$AK$8,0)),"")</f>
        <v/>
      </c>
      <c r="AI569" s="86" t="str">
        <f>IFERROR(INDEX(DB_Typologies!$D$4:$AP$1445,MATCH($A$3,DB_Typologies!$AQ$4:$AQ$1445,0)+$A569,MATCH(AI$3,TQoL_Indexes!$B$8:$AK$8,0)),"")</f>
        <v/>
      </c>
      <c r="AJ569" s="86" t="str">
        <f>IFERROR(INDEX(DB_Typologies!$D$4:$AP$1445,MATCH($A$3,DB_Typologies!$AQ$4:$AQ$1445,0)+$A569,MATCH(AJ$3,TQoL_Indexes!$B$8:$AK$8,0)),"")</f>
        <v/>
      </c>
      <c r="AK569" s="86" t="str">
        <f>IFERROR(INDEX(DB_Typologies!$D$4:$AP$1445,MATCH($A$3,DB_Typologies!$AQ$4:$AQ$1445,0)+$A569,MATCH(AK$3,TQoL_Indexes!$B$8:$AK$8,0)),"")</f>
        <v/>
      </c>
      <c r="AL569" s="86" t="str">
        <f>IFERROR(INDEX(DB_Typologies!$D$4:$AP$1445,MATCH($A$3,DB_Typologies!$AQ$4:$AQ$1445,0)+$A569,MATCH(AL$3,TQoL_Indexes!$B$8:$AK$8,0)),"")</f>
        <v/>
      </c>
      <c r="AM569" s="87" t="str">
        <f>IFERROR(INDEX(DB_Typologies!$D$4:$AP$1445,MATCH($A$3,DB_Typologies!$AQ$4:$AQ$1445,0)+$A569,MATCH(AM$3,TQoL_Indexes!$B$8:$AK$8,0)),"")</f>
        <v/>
      </c>
    </row>
    <row r="570" spans="1:39">
      <c r="A570" s="58" t="str">
        <f>IFERROR(IF(A569+1&lt;COUNTIF(DB_Typologies!$AQ$4:$AQ$1445,$A$3),A569+1,""),"")</f>
        <v/>
      </c>
      <c r="B570" s="120" t="str">
        <f>IFERROR(INDEX(DB_Typologies!$D$4:$AP$1445,MATCH($A$3,DB_Typologies!$AQ$4:$AQ$1445,0)+$A570,MATCH(B$3,TQoL_Indexes!$B$8:$AK$8,0)),"")</f>
        <v/>
      </c>
      <c r="C570" s="86" t="str">
        <f>IFERROR(INDEX(DB_Typologies!$D$4:$AP$1445,MATCH($A$3,DB_Typologies!$AQ$4:$AQ$1445,0)+$A570,MATCH(C$3,TQoL_Indexes!$B$8:$AK$8,0)),"")</f>
        <v/>
      </c>
      <c r="D570" s="87" t="str">
        <f>IFERROR(INDEX(DB_Typologies!$D$4:$AP$1445,MATCH($A$3,DB_Typologies!$AQ$4:$AQ$1445,0)+$A570,MATCH(D$3,TQoL_Indexes!$B$8:$AK$8,0)),"")</f>
        <v/>
      </c>
      <c r="E570" s="86" t="str">
        <f>IFERROR(INDEX(DB_Typologies!$D$4:$AP$1445,MATCH($A$3,DB_Typologies!$AQ$4:$AQ$1445,0)+$A570,MATCH(E$3,TQoL_Indexes!$B$8:$AK$8,0)),"")</f>
        <v/>
      </c>
      <c r="F570" s="86" t="str">
        <f>IFERROR(INDEX(DB_Typologies!$D$4:$AP$1445,MATCH($A$3,DB_Typologies!$AQ$4:$AQ$1445,0)+$A570,MATCH(F$3,TQoL_Indexes!$B$8:$AK$8,0)),"")</f>
        <v/>
      </c>
      <c r="G570" s="86" t="str">
        <f>IFERROR(INDEX(DB_Typologies!$D$4:$AP$1445,MATCH($A$3,DB_Typologies!$AQ$4:$AQ$1445,0)+$A570,MATCH(G$3,TQoL_Indexes!$B$8:$AK$8,0)),"")</f>
        <v/>
      </c>
      <c r="H570" s="86" t="str">
        <f>IFERROR(INDEX(DB_Typologies!$D$4:$AP$1445,MATCH($A$3,DB_Typologies!$AQ$4:$AQ$1445,0)+$A570,MATCH(H$3,TQoL_Indexes!$B$8:$AK$8,0)),"")</f>
        <v/>
      </c>
      <c r="I570" s="86" t="str">
        <f>IFERROR(INDEX(DB_Typologies!$D$4:$AP$1445,MATCH($A$3,DB_Typologies!$AQ$4:$AQ$1445,0)+$A570,MATCH(I$3,TQoL_Indexes!$B$8:$AK$8,0)),"")</f>
        <v/>
      </c>
      <c r="J570" s="86" t="str">
        <f>IFERROR(INDEX(DB_Typologies!$D$4:$AP$1445,MATCH($A$3,DB_Typologies!$AQ$4:$AQ$1445,0)+$A570,MATCH(J$3,TQoL_Indexes!$B$8:$AK$8,0)),"")</f>
        <v/>
      </c>
      <c r="K570" s="86" t="str">
        <f>IFERROR(INDEX(DB_Typologies!$D$4:$AP$1445,MATCH($A$3,DB_Typologies!$AQ$4:$AQ$1445,0)+$A570,MATCH(K$3,TQoL_Indexes!$B$8:$AK$8,0)),"")</f>
        <v/>
      </c>
      <c r="L570" s="86" t="str">
        <f>IFERROR(INDEX(DB_Typologies!$D$4:$AP$1445,MATCH($A$3,DB_Typologies!$AQ$4:$AQ$1445,0)+$A570,MATCH(L$3,TQoL_Indexes!$B$8:$AK$8,0)),"")</f>
        <v/>
      </c>
      <c r="M570" s="86" t="str">
        <f>IFERROR(INDEX(DB_Typologies!$D$4:$AP$1445,MATCH($A$3,DB_Typologies!$AQ$4:$AQ$1445,0)+$A570,MATCH(M$3,TQoL_Indexes!$B$8:$AK$8,0)),"")</f>
        <v/>
      </c>
      <c r="N570" s="86" t="str">
        <f>IFERROR(INDEX(DB_Typologies!$D$4:$AP$1445,MATCH($A$3,DB_Typologies!$AQ$4:$AQ$1445,0)+$A570,MATCH(N$3,TQoL_Indexes!$B$8:$AK$8,0)),"")</f>
        <v/>
      </c>
      <c r="O570" s="86" t="str">
        <f>IFERROR(INDEX(DB_Typologies!$D$4:$AP$1445,MATCH($A$3,DB_Typologies!$AQ$4:$AQ$1445,0)+$A570,MATCH(O$3,TQoL_Indexes!$B$8:$AK$8,0)),"")</f>
        <v/>
      </c>
      <c r="P570" s="86" t="str">
        <f>IFERROR(INDEX(DB_Typologies!$D$4:$AP$1445,MATCH($A$3,DB_Typologies!$AQ$4:$AQ$1445,0)+$A570,MATCH(P$3,TQoL_Indexes!$B$8:$AK$8,0)),"")</f>
        <v/>
      </c>
      <c r="Q570" s="86" t="str">
        <f>IFERROR(INDEX(DB_Typologies!$D$4:$AP$1445,MATCH($A$3,DB_Typologies!$AQ$4:$AQ$1445,0)+$A570,MATCH(Q$3,TQoL_Indexes!$B$8:$AK$8,0)),"")</f>
        <v/>
      </c>
      <c r="R570" s="86" t="str">
        <f>IFERROR(INDEX(DB_Typologies!$D$4:$AP$1445,MATCH($A$3,DB_Typologies!$AQ$4:$AQ$1445,0)+$A570,MATCH(R$3,TQoL_Indexes!$B$8:$AK$8,0)),"")</f>
        <v/>
      </c>
      <c r="S570" s="86" t="str">
        <f>IFERROR(INDEX(DB_Typologies!$D$4:$AP$1445,MATCH($A$3,DB_Typologies!$AQ$4:$AQ$1445,0)+$A570,MATCH(S$3,TQoL_Indexes!$B$8:$AK$8,0)),"")</f>
        <v/>
      </c>
      <c r="T570" s="86" t="str">
        <f>IFERROR(INDEX(DB_Typologies!$D$4:$AP$1445,MATCH($A$3,DB_Typologies!$AQ$4:$AQ$1445,0)+$A570,MATCH(T$3,TQoL_Indexes!$B$8:$AK$8,0)),"")</f>
        <v/>
      </c>
      <c r="U570" s="86" t="str">
        <f>IFERROR(INDEX(DB_Typologies!$D$4:$AP$1445,MATCH($A$3,DB_Typologies!$AQ$4:$AQ$1445,0)+$A570,MATCH(U$3,TQoL_Indexes!$B$8:$AK$8,0)),"")</f>
        <v/>
      </c>
      <c r="V570" s="86" t="str">
        <f>IFERROR(INDEX(DB_Typologies!$D$4:$AP$1445,MATCH($A$3,DB_Typologies!$AQ$4:$AQ$1445,0)+$A570,MATCH(V$3,TQoL_Indexes!$B$8:$AK$8,0)),"")</f>
        <v/>
      </c>
      <c r="W570" s="86" t="str">
        <f>IFERROR(INDEX(DB_Typologies!$D$4:$AP$1445,MATCH($A$3,DB_Typologies!$AQ$4:$AQ$1445,0)+$A570,MATCH(W$3,TQoL_Indexes!$B$8:$AK$8,0)),"")</f>
        <v/>
      </c>
      <c r="X570" s="86" t="str">
        <f>IFERROR(INDEX(DB_Typologies!$D$4:$AP$1445,MATCH($A$3,DB_Typologies!$AQ$4:$AQ$1445,0)+$A570,MATCH(X$3,TQoL_Indexes!$B$8:$AK$8,0)),"")</f>
        <v/>
      </c>
      <c r="Y570" s="86" t="str">
        <f>IFERROR(INDEX(DB_Typologies!$D$4:$AP$1445,MATCH($A$3,DB_Typologies!$AQ$4:$AQ$1445,0)+$A570,MATCH(Y$3,TQoL_Indexes!$B$8:$AK$8,0)),"")</f>
        <v/>
      </c>
      <c r="Z570" s="86" t="str">
        <f>IFERROR(INDEX(DB_Typologies!$D$4:$AP$1445,MATCH($A$3,DB_Typologies!$AQ$4:$AQ$1445,0)+$A570,MATCH(Z$3,TQoL_Indexes!$B$8:$AK$8,0)),"")</f>
        <v/>
      </c>
      <c r="AA570" s="86" t="str">
        <f>IFERROR(INDEX(DB_Typologies!$D$4:$AP$1445,MATCH($A$3,DB_Typologies!$AQ$4:$AQ$1445,0)+$A570,MATCH(AA$3,TQoL_Indexes!$B$8:$AK$8,0)),"")</f>
        <v/>
      </c>
      <c r="AB570" s="86" t="str">
        <f>IFERROR(INDEX(DB_Typologies!$D$4:$AP$1445,MATCH($A$3,DB_Typologies!$AQ$4:$AQ$1445,0)+$A570,MATCH(AB$3,TQoL_Indexes!$B$8:$AK$8,0)),"")</f>
        <v/>
      </c>
      <c r="AC570" s="86" t="str">
        <f>IFERROR(INDEX(DB_Typologies!$D$4:$AP$1445,MATCH($A$3,DB_Typologies!$AQ$4:$AQ$1445,0)+$A570,MATCH(AC$3,TQoL_Indexes!$B$8:$AK$8,0)),"")</f>
        <v/>
      </c>
      <c r="AD570" s="86" t="str">
        <f>IFERROR(INDEX(DB_Typologies!$D$4:$AP$1445,MATCH($A$3,DB_Typologies!$AQ$4:$AQ$1445,0)+$A570,MATCH(AD$3,TQoL_Indexes!$B$8:$AK$8,0)),"")</f>
        <v/>
      </c>
      <c r="AE570" s="86" t="str">
        <f>IFERROR(INDEX(DB_Typologies!$D$4:$AP$1445,MATCH($A$3,DB_Typologies!$AQ$4:$AQ$1445,0)+$A570,MATCH(AE$3,TQoL_Indexes!$B$8:$AK$8,0)),"")</f>
        <v/>
      </c>
      <c r="AF570" s="86" t="str">
        <f>IFERROR(INDEX(DB_Typologies!$D$4:$AP$1445,MATCH($A$3,DB_Typologies!$AQ$4:$AQ$1445,0)+$A570,MATCH(AF$3,TQoL_Indexes!$B$8:$AK$8,0)),"")</f>
        <v/>
      </c>
      <c r="AG570" s="86" t="str">
        <f>IFERROR(INDEX(DB_Typologies!$D$4:$AP$1445,MATCH($A$3,DB_Typologies!$AQ$4:$AQ$1445,0)+$A570,MATCH(AG$3,TQoL_Indexes!$B$8:$AK$8,0)),"")</f>
        <v/>
      </c>
      <c r="AH570" s="86" t="str">
        <f>IFERROR(INDEX(DB_Typologies!$D$4:$AP$1445,MATCH($A$3,DB_Typologies!$AQ$4:$AQ$1445,0)+$A570,MATCH(AH$3,TQoL_Indexes!$B$8:$AK$8,0)),"")</f>
        <v/>
      </c>
      <c r="AI570" s="86" t="str">
        <f>IFERROR(INDEX(DB_Typologies!$D$4:$AP$1445,MATCH($A$3,DB_Typologies!$AQ$4:$AQ$1445,0)+$A570,MATCH(AI$3,TQoL_Indexes!$B$8:$AK$8,0)),"")</f>
        <v/>
      </c>
      <c r="AJ570" s="86" t="str">
        <f>IFERROR(INDEX(DB_Typologies!$D$4:$AP$1445,MATCH($A$3,DB_Typologies!$AQ$4:$AQ$1445,0)+$A570,MATCH(AJ$3,TQoL_Indexes!$B$8:$AK$8,0)),"")</f>
        <v/>
      </c>
      <c r="AK570" s="86" t="str">
        <f>IFERROR(INDEX(DB_Typologies!$D$4:$AP$1445,MATCH($A$3,DB_Typologies!$AQ$4:$AQ$1445,0)+$A570,MATCH(AK$3,TQoL_Indexes!$B$8:$AK$8,0)),"")</f>
        <v/>
      </c>
      <c r="AL570" s="86" t="str">
        <f>IFERROR(INDEX(DB_Typologies!$D$4:$AP$1445,MATCH($A$3,DB_Typologies!$AQ$4:$AQ$1445,0)+$A570,MATCH(AL$3,TQoL_Indexes!$B$8:$AK$8,0)),"")</f>
        <v/>
      </c>
      <c r="AM570" s="87" t="str">
        <f>IFERROR(INDEX(DB_Typologies!$D$4:$AP$1445,MATCH($A$3,DB_Typologies!$AQ$4:$AQ$1445,0)+$A570,MATCH(AM$3,TQoL_Indexes!$B$8:$AK$8,0)),"")</f>
        <v/>
      </c>
    </row>
    <row r="571" spans="1:39">
      <c r="A571" s="58" t="str">
        <f>IFERROR(IF(A570+1&lt;COUNTIF(DB_Typologies!$AQ$4:$AQ$1445,$A$3),A570+1,""),"")</f>
        <v/>
      </c>
      <c r="B571" s="120" t="str">
        <f>IFERROR(INDEX(DB_Typologies!$D$4:$AP$1445,MATCH($A$3,DB_Typologies!$AQ$4:$AQ$1445,0)+$A571,MATCH(B$3,TQoL_Indexes!$B$8:$AK$8,0)),"")</f>
        <v/>
      </c>
      <c r="C571" s="86" t="str">
        <f>IFERROR(INDEX(DB_Typologies!$D$4:$AP$1445,MATCH($A$3,DB_Typologies!$AQ$4:$AQ$1445,0)+$A571,MATCH(C$3,TQoL_Indexes!$B$8:$AK$8,0)),"")</f>
        <v/>
      </c>
      <c r="D571" s="87" t="str">
        <f>IFERROR(INDEX(DB_Typologies!$D$4:$AP$1445,MATCH($A$3,DB_Typologies!$AQ$4:$AQ$1445,0)+$A571,MATCH(D$3,TQoL_Indexes!$B$8:$AK$8,0)),"")</f>
        <v/>
      </c>
      <c r="E571" s="86" t="str">
        <f>IFERROR(INDEX(DB_Typologies!$D$4:$AP$1445,MATCH($A$3,DB_Typologies!$AQ$4:$AQ$1445,0)+$A571,MATCH(E$3,TQoL_Indexes!$B$8:$AK$8,0)),"")</f>
        <v/>
      </c>
      <c r="F571" s="86" t="str">
        <f>IFERROR(INDEX(DB_Typologies!$D$4:$AP$1445,MATCH($A$3,DB_Typologies!$AQ$4:$AQ$1445,0)+$A571,MATCH(F$3,TQoL_Indexes!$B$8:$AK$8,0)),"")</f>
        <v/>
      </c>
      <c r="G571" s="86" t="str">
        <f>IFERROR(INDEX(DB_Typologies!$D$4:$AP$1445,MATCH($A$3,DB_Typologies!$AQ$4:$AQ$1445,0)+$A571,MATCH(G$3,TQoL_Indexes!$B$8:$AK$8,0)),"")</f>
        <v/>
      </c>
      <c r="H571" s="86" t="str">
        <f>IFERROR(INDEX(DB_Typologies!$D$4:$AP$1445,MATCH($A$3,DB_Typologies!$AQ$4:$AQ$1445,0)+$A571,MATCH(H$3,TQoL_Indexes!$B$8:$AK$8,0)),"")</f>
        <v/>
      </c>
      <c r="I571" s="86" t="str">
        <f>IFERROR(INDEX(DB_Typologies!$D$4:$AP$1445,MATCH($A$3,DB_Typologies!$AQ$4:$AQ$1445,0)+$A571,MATCH(I$3,TQoL_Indexes!$B$8:$AK$8,0)),"")</f>
        <v/>
      </c>
      <c r="J571" s="86" t="str">
        <f>IFERROR(INDEX(DB_Typologies!$D$4:$AP$1445,MATCH($A$3,DB_Typologies!$AQ$4:$AQ$1445,0)+$A571,MATCH(J$3,TQoL_Indexes!$B$8:$AK$8,0)),"")</f>
        <v/>
      </c>
      <c r="K571" s="86" t="str">
        <f>IFERROR(INDEX(DB_Typologies!$D$4:$AP$1445,MATCH($A$3,DB_Typologies!$AQ$4:$AQ$1445,0)+$A571,MATCH(K$3,TQoL_Indexes!$B$8:$AK$8,0)),"")</f>
        <v/>
      </c>
      <c r="L571" s="86" t="str">
        <f>IFERROR(INDEX(DB_Typologies!$D$4:$AP$1445,MATCH($A$3,DB_Typologies!$AQ$4:$AQ$1445,0)+$A571,MATCH(L$3,TQoL_Indexes!$B$8:$AK$8,0)),"")</f>
        <v/>
      </c>
      <c r="M571" s="86" t="str">
        <f>IFERROR(INDEX(DB_Typologies!$D$4:$AP$1445,MATCH($A$3,DB_Typologies!$AQ$4:$AQ$1445,0)+$A571,MATCH(M$3,TQoL_Indexes!$B$8:$AK$8,0)),"")</f>
        <v/>
      </c>
      <c r="N571" s="86" t="str">
        <f>IFERROR(INDEX(DB_Typologies!$D$4:$AP$1445,MATCH($A$3,DB_Typologies!$AQ$4:$AQ$1445,0)+$A571,MATCH(N$3,TQoL_Indexes!$B$8:$AK$8,0)),"")</f>
        <v/>
      </c>
      <c r="O571" s="86" t="str">
        <f>IFERROR(INDEX(DB_Typologies!$D$4:$AP$1445,MATCH($A$3,DB_Typologies!$AQ$4:$AQ$1445,0)+$A571,MATCH(O$3,TQoL_Indexes!$B$8:$AK$8,0)),"")</f>
        <v/>
      </c>
      <c r="P571" s="86" t="str">
        <f>IFERROR(INDEX(DB_Typologies!$D$4:$AP$1445,MATCH($A$3,DB_Typologies!$AQ$4:$AQ$1445,0)+$A571,MATCH(P$3,TQoL_Indexes!$B$8:$AK$8,0)),"")</f>
        <v/>
      </c>
      <c r="Q571" s="86" t="str">
        <f>IFERROR(INDEX(DB_Typologies!$D$4:$AP$1445,MATCH($A$3,DB_Typologies!$AQ$4:$AQ$1445,0)+$A571,MATCH(Q$3,TQoL_Indexes!$B$8:$AK$8,0)),"")</f>
        <v/>
      </c>
      <c r="R571" s="86" t="str">
        <f>IFERROR(INDEX(DB_Typologies!$D$4:$AP$1445,MATCH($A$3,DB_Typologies!$AQ$4:$AQ$1445,0)+$A571,MATCH(R$3,TQoL_Indexes!$B$8:$AK$8,0)),"")</f>
        <v/>
      </c>
      <c r="S571" s="86" t="str">
        <f>IFERROR(INDEX(DB_Typologies!$D$4:$AP$1445,MATCH($A$3,DB_Typologies!$AQ$4:$AQ$1445,0)+$A571,MATCH(S$3,TQoL_Indexes!$B$8:$AK$8,0)),"")</f>
        <v/>
      </c>
      <c r="T571" s="86" t="str">
        <f>IFERROR(INDEX(DB_Typologies!$D$4:$AP$1445,MATCH($A$3,DB_Typologies!$AQ$4:$AQ$1445,0)+$A571,MATCH(T$3,TQoL_Indexes!$B$8:$AK$8,0)),"")</f>
        <v/>
      </c>
      <c r="U571" s="86" t="str">
        <f>IFERROR(INDEX(DB_Typologies!$D$4:$AP$1445,MATCH($A$3,DB_Typologies!$AQ$4:$AQ$1445,0)+$A571,MATCH(U$3,TQoL_Indexes!$B$8:$AK$8,0)),"")</f>
        <v/>
      </c>
      <c r="V571" s="86" t="str">
        <f>IFERROR(INDEX(DB_Typologies!$D$4:$AP$1445,MATCH($A$3,DB_Typologies!$AQ$4:$AQ$1445,0)+$A571,MATCH(V$3,TQoL_Indexes!$B$8:$AK$8,0)),"")</f>
        <v/>
      </c>
      <c r="W571" s="86" t="str">
        <f>IFERROR(INDEX(DB_Typologies!$D$4:$AP$1445,MATCH($A$3,DB_Typologies!$AQ$4:$AQ$1445,0)+$A571,MATCH(W$3,TQoL_Indexes!$B$8:$AK$8,0)),"")</f>
        <v/>
      </c>
      <c r="X571" s="86" t="str">
        <f>IFERROR(INDEX(DB_Typologies!$D$4:$AP$1445,MATCH($A$3,DB_Typologies!$AQ$4:$AQ$1445,0)+$A571,MATCH(X$3,TQoL_Indexes!$B$8:$AK$8,0)),"")</f>
        <v/>
      </c>
      <c r="Y571" s="86" t="str">
        <f>IFERROR(INDEX(DB_Typologies!$D$4:$AP$1445,MATCH($A$3,DB_Typologies!$AQ$4:$AQ$1445,0)+$A571,MATCH(Y$3,TQoL_Indexes!$B$8:$AK$8,0)),"")</f>
        <v/>
      </c>
      <c r="Z571" s="86" t="str">
        <f>IFERROR(INDEX(DB_Typologies!$D$4:$AP$1445,MATCH($A$3,DB_Typologies!$AQ$4:$AQ$1445,0)+$A571,MATCH(Z$3,TQoL_Indexes!$B$8:$AK$8,0)),"")</f>
        <v/>
      </c>
      <c r="AA571" s="86" t="str">
        <f>IFERROR(INDEX(DB_Typologies!$D$4:$AP$1445,MATCH($A$3,DB_Typologies!$AQ$4:$AQ$1445,0)+$A571,MATCH(AA$3,TQoL_Indexes!$B$8:$AK$8,0)),"")</f>
        <v/>
      </c>
      <c r="AB571" s="86" t="str">
        <f>IFERROR(INDEX(DB_Typologies!$D$4:$AP$1445,MATCH($A$3,DB_Typologies!$AQ$4:$AQ$1445,0)+$A571,MATCH(AB$3,TQoL_Indexes!$B$8:$AK$8,0)),"")</f>
        <v/>
      </c>
      <c r="AC571" s="86" t="str">
        <f>IFERROR(INDEX(DB_Typologies!$D$4:$AP$1445,MATCH($A$3,DB_Typologies!$AQ$4:$AQ$1445,0)+$A571,MATCH(AC$3,TQoL_Indexes!$B$8:$AK$8,0)),"")</f>
        <v/>
      </c>
      <c r="AD571" s="86" t="str">
        <f>IFERROR(INDEX(DB_Typologies!$D$4:$AP$1445,MATCH($A$3,DB_Typologies!$AQ$4:$AQ$1445,0)+$A571,MATCH(AD$3,TQoL_Indexes!$B$8:$AK$8,0)),"")</f>
        <v/>
      </c>
      <c r="AE571" s="86" t="str">
        <f>IFERROR(INDEX(DB_Typologies!$D$4:$AP$1445,MATCH($A$3,DB_Typologies!$AQ$4:$AQ$1445,0)+$A571,MATCH(AE$3,TQoL_Indexes!$B$8:$AK$8,0)),"")</f>
        <v/>
      </c>
      <c r="AF571" s="86" t="str">
        <f>IFERROR(INDEX(DB_Typologies!$D$4:$AP$1445,MATCH($A$3,DB_Typologies!$AQ$4:$AQ$1445,0)+$A571,MATCH(AF$3,TQoL_Indexes!$B$8:$AK$8,0)),"")</f>
        <v/>
      </c>
      <c r="AG571" s="86" t="str">
        <f>IFERROR(INDEX(DB_Typologies!$D$4:$AP$1445,MATCH($A$3,DB_Typologies!$AQ$4:$AQ$1445,0)+$A571,MATCH(AG$3,TQoL_Indexes!$B$8:$AK$8,0)),"")</f>
        <v/>
      </c>
      <c r="AH571" s="86" t="str">
        <f>IFERROR(INDEX(DB_Typologies!$D$4:$AP$1445,MATCH($A$3,DB_Typologies!$AQ$4:$AQ$1445,0)+$A571,MATCH(AH$3,TQoL_Indexes!$B$8:$AK$8,0)),"")</f>
        <v/>
      </c>
      <c r="AI571" s="86" t="str">
        <f>IFERROR(INDEX(DB_Typologies!$D$4:$AP$1445,MATCH($A$3,DB_Typologies!$AQ$4:$AQ$1445,0)+$A571,MATCH(AI$3,TQoL_Indexes!$B$8:$AK$8,0)),"")</f>
        <v/>
      </c>
      <c r="AJ571" s="86" t="str">
        <f>IFERROR(INDEX(DB_Typologies!$D$4:$AP$1445,MATCH($A$3,DB_Typologies!$AQ$4:$AQ$1445,0)+$A571,MATCH(AJ$3,TQoL_Indexes!$B$8:$AK$8,0)),"")</f>
        <v/>
      </c>
      <c r="AK571" s="86" t="str">
        <f>IFERROR(INDEX(DB_Typologies!$D$4:$AP$1445,MATCH($A$3,DB_Typologies!$AQ$4:$AQ$1445,0)+$A571,MATCH(AK$3,TQoL_Indexes!$B$8:$AK$8,0)),"")</f>
        <v/>
      </c>
      <c r="AL571" s="86" t="str">
        <f>IFERROR(INDEX(DB_Typologies!$D$4:$AP$1445,MATCH($A$3,DB_Typologies!$AQ$4:$AQ$1445,0)+$A571,MATCH(AL$3,TQoL_Indexes!$B$8:$AK$8,0)),"")</f>
        <v/>
      </c>
      <c r="AM571" s="87" t="str">
        <f>IFERROR(INDEX(DB_Typologies!$D$4:$AP$1445,MATCH($A$3,DB_Typologies!$AQ$4:$AQ$1445,0)+$A571,MATCH(AM$3,TQoL_Indexes!$B$8:$AK$8,0)),"")</f>
        <v/>
      </c>
    </row>
    <row r="572" spans="1:39">
      <c r="A572" s="58" t="str">
        <f>IFERROR(IF(A571+1&lt;COUNTIF(DB_Typologies!$AQ$4:$AQ$1445,$A$3),A571+1,""),"")</f>
        <v/>
      </c>
      <c r="B572" s="120" t="str">
        <f>IFERROR(INDEX(DB_Typologies!$D$4:$AP$1445,MATCH($A$3,DB_Typologies!$AQ$4:$AQ$1445,0)+$A572,MATCH(B$3,TQoL_Indexes!$B$8:$AK$8,0)),"")</f>
        <v/>
      </c>
      <c r="C572" s="86" t="str">
        <f>IFERROR(INDEX(DB_Typologies!$D$4:$AP$1445,MATCH($A$3,DB_Typologies!$AQ$4:$AQ$1445,0)+$A572,MATCH(C$3,TQoL_Indexes!$B$8:$AK$8,0)),"")</f>
        <v/>
      </c>
      <c r="D572" s="87" t="str">
        <f>IFERROR(INDEX(DB_Typologies!$D$4:$AP$1445,MATCH($A$3,DB_Typologies!$AQ$4:$AQ$1445,0)+$A572,MATCH(D$3,TQoL_Indexes!$B$8:$AK$8,0)),"")</f>
        <v/>
      </c>
      <c r="E572" s="86" t="str">
        <f>IFERROR(INDEX(DB_Typologies!$D$4:$AP$1445,MATCH($A$3,DB_Typologies!$AQ$4:$AQ$1445,0)+$A572,MATCH(E$3,TQoL_Indexes!$B$8:$AK$8,0)),"")</f>
        <v/>
      </c>
      <c r="F572" s="86" t="str">
        <f>IFERROR(INDEX(DB_Typologies!$D$4:$AP$1445,MATCH($A$3,DB_Typologies!$AQ$4:$AQ$1445,0)+$A572,MATCH(F$3,TQoL_Indexes!$B$8:$AK$8,0)),"")</f>
        <v/>
      </c>
      <c r="G572" s="86" t="str">
        <f>IFERROR(INDEX(DB_Typologies!$D$4:$AP$1445,MATCH($A$3,DB_Typologies!$AQ$4:$AQ$1445,0)+$A572,MATCH(G$3,TQoL_Indexes!$B$8:$AK$8,0)),"")</f>
        <v/>
      </c>
      <c r="H572" s="86" t="str">
        <f>IFERROR(INDEX(DB_Typologies!$D$4:$AP$1445,MATCH($A$3,DB_Typologies!$AQ$4:$AQ$1445,0)+$A572,MATCH(H$3,TQoL_Indexes!$B$8:$AK$8,0)),"")</f>
        <v/>
      </c>
      <c r="I572" s="86" t="str">
        <f>IFERROR(INDEX(DB_Typologies!$D$4:$AP$1445,MATCH($A$3,DB_Typologies!$AQ$4:$AQ$1445,0)+$A572,MATCH(I$3,TQoL_Indexes!$B$8:$AK$8,0)),"")</f>
        <v/>
      </c>
      <c r="J572" s="86" t="str">
        <f>IFERROR(INDEX(DB_Typologies!$D$4:$AP$1445,MATCH($A$3,DB_Typologies!$AQ$4:$AQ$1445,0)+$A572,MATCH(J$3,TQoL_Indexes!$B$8:$AK$8,0)),"")</f>
        <v/>
      </c>
      <c r="K572" s="86" t="str">
        <f>IFERROR(INDEX(DB_Typologies!$D$4:$AP$1445,MATCH($A$3,DB_Typologies!$AQ$4:$AQ$1445,0)+$A572,MATCH(K$3,TQoL_Indexes!$B$8:$AK$8,0)),"")</f>
        <v/>
      </c>
      <c r="L572" s="86" t="str">
        <f>IFERROR(INDEX(DB_Typologies!$D$4:$AP$1445,MATCH($A$3,DB_Typologies!$AQ$4:$AQ$1445,0)+$A572,MATCH(L$3,TQoL_Indexes!$B$8:$AK$8,0)),"")</f>
        <v/>
      </c>
      <c r="M572" s="86" t="str">
        <f>IFERROR(INDEX(DB_Typologies!$D$4:$AP$1445,MATCH($A$3,DB_Typologies!$AQ$4:$AQ$1445,0)+$A572,MATCH(M$3,TQoL_Indexes!$B$8:$AK$8,0)),"")</f>
        <v/>
      </c>
      <c r="N572" s="86" t="str">
        <f>IFERROR(INDEX(DB_Typologies!$D$4:$AP$1445,MATCH($A$3,DB_Typologies!$AQ$4:$AQ$1445,0)+$A572,MATCH(N$3,TQoL_Indexes!$B$8:$AK$8,0)),"")</f>
        <v/>
      </c>
      <c r="O572" s="86" t="str">
        <f>IFERROR(INDEX(DB_Typologies!$D$4:$AP$1445,MATCH($A$3,DB_Typologies!$AQ$4:$AQ$1445,0)+$A572,MATCH(O$3,TQoL_Indexes!$B$8:$AK$8,0)),"")</f>
        <v/>
      </c>
      <c r="P572" s="86" t="str">
        <f>IFERROR(INDEX(DB_Typologies!$D$4:$AP$1445,MATCH($A$3,DB_Typologies!$AQ$4:$AQ$1445,0)+$A572,MATCH(P$3,TQoL_Indexes!$B$8:$AK$8,0)),"")</f>
        <v/>
      </c>
      <c r="Q572" s="86" t="str">
        <f>IFERROR(INDEX(DB_Typologies!$D$4:$AP$1445,MATCH($A$3,DB_Typologies!$AQ$4:$AQ$1445,0)+$A572,MATCH(Q$3,TQoL_Indexes!$B$8:$AK$8,0)),"")</f>
        <v/>
      </c>
      <c r="R572" s="86" t="str">
        <f>IFERROR(INDEX(DB_Typologies!$D$4:$AP$1445,MATCH($A$3,DB_Typologies!$AQ$4:$AQ$1445,0)+$A572,MATCH(R$3,TQoL_Indexes!$B$8:$AK$8,0)),"")</f>
        <v/>
      </c>
      <c r="S572" s="86" t="str">
        <f>IFERROR(INDEX(DB_Typologies!$D$4:$AP$1445,MATCH($A$3,DB_Typologies!$AQ$4:$AQ$1445,0)+$A572,MATCH(S$3,TQoL_Indexes!$B$8:$AK$8,0)),"")</f>
        <v/>
      </c>
      <c r="T572" s="86" t="str">
        <f>IFERROR(INDEX(DB_Typologies!$D$4:$AP$1445,MATCH($A$3,DB_Typologies!$AQ$4:$AQ$1445,0)+$A572,MATCH(T$3,TQoL_Indexes!$B$8:$AK$8,0)),"")</f>
        <v/>
      </c>
      <c r="U572" s="86" t="str">
        <f>IFERROR(INDEX(DB_Typologies!$D$4:$AP$1445,MATCH($A$3,DB_Typologies!$AQ$4:$AQ$1445,0)+$A572,MATCH(U$3,TQoL_Indexes!$B$8:$AK$8,0)),"")</f>
        <v/>
      </c>
      <c r="V572" s="86" t="str">
        <f>IFERROR(INDEX(DB_Typologies!$D$4:$AP$1445,MATCH($A$3,DB_Typologies!$AQ$4:$AQ$1445,0)+$A572,MATCH(V$3,TQoL_Indexes!$B$8:$AK$8,0)),"")</f>
        <v/>
      </c>
      <c r="W572" s="86" t="str">
        <f>IFERROR(INDEX(DB_Typologies!$D$4:$AP$1445,MATCH($A$3,DB_Typologies!$AQ$4:$AQ$1445,0)+$A572,MATCH(W$3,TQoL_Indexes!$B$8:$AK$8,0)),"")</f>
        <v/>
      </c>
      <c r="X572" s="86" t="str">
        <f>IFERROR(INDEX(DB_Typologies!$D$4:$AP$1445,MATCH($A$3,DB_Typologies!$AQ$4:$AQ$1445,0)+$A572,MATCH(X$3,TQoL_Indexes!$B$8:$AK$8,0)),"")</f>
        <v/>
      </c>
      <c r="Y572" s="86" t="str">
        <f>IFERROR(INDEX(DB_Typologies!$D$4:$AP$1445,MATCH($A$3,DB_Typologies!$AQ$4:$AQ$1445,0)+$A572,MATCH(Y$3,TQoL_Indexes!$B$8:$AK$8,0)),"")</f>
        <v/>
      </c>
      <c r="Z572" s="86" t="str">
        <f>IFERROR(INDEX(DB_Typologies!$D$4:$AP$1445,MATCH($A$3,DB_Typologies!$AQ$4:$AQ$1445,0)+$A572,MATCH(Z$3,TQoL_Indexes!$B$8:$AK$8,0)),"")</f>
        <v/>
      </c>
      <c r="AA572" s="86" t="str">
        <f>IFERROR(INDEX(DB_Typologies!$D$4:$AP$1445,MATCH($A$3,DB_Typologies!$AQ$4:$AQ$1445,0)+$A572,MATCH(AA$3,TQoL_Indexes!$B$8:$AK$8,0)),"")</f>
        <v/>
      </c>
      <c r="AB572" s="86" t="str">
        <f>IFERROR(INDEX(DB_Typologies!$D$4:$AP$1445,MATCH($A$3,DB_Typologies!$AQ$4:$AQ$1445,0)+$A572,MATCH(AB$3,TQoL_Indexes!$B$8:$AK$8,0)),"")</f>
        <v/>
      </c>
      <c r="AC572" s="86" t="str">
        <f>IFERROR(INDEX(DB_Typologies!$D$4:$AP$1445,MATCH($A$3,DB_Typologies!$AQ$4:$AQ$1445,0)+$A572,MATCH(AC$3,TQoL_Indexes!$B$8:$AK$8,0)),"")</f>
        <v/>
      </c>
      <c r="AD572" s="86" t="str">
        <f>IFERROR(INDEX(DB_Typologies!$D$4:$AP$1445,MATCH($A$3,DB_Typologies!$AQ$4:$AQ$1445,0)+$A572,MATCH(AD$3,TQoL_Indexes!$B$8:$AK$8,0)),"")</f>
        <v/>
      </c>
      <c r="AE572" s="86" t="str">
        <f>IFERROR(INDEX(DB_Typologies!$D$4:$AP$1445,MATCH($A$3,DB_Typologies!$AQ$4:$AQ$1445,0)+$A572,MATCH(AE$3,TQoL_Indexes!$B$8:$AK$8,0)),"")</f>
        <v/>
      </c>
      <c r="AF572" s="86" t="str">
        <f>IFERROR(INDEX(DB_Typologies!$D$4:$AP$1445,MATCH($A$3,DB_Typologies!$AQ$4:$AQ$1445,0)+$A572,MATCH(AF$3,TQoL_Indexes!$B$8:$AK$8,0)),"")</f>
        <v/>
      </c>
      <c r="AG572" s="86" t="str">
        <f>IFERROR(INDEX(DB_Typologies!$D$4:$AP$1445,MATCH($A$3,DB_Typologies!$AQ$4:$AQ$1445,0)+$A572,MATCH(AG$3,TQoL_Indexes!$B$8:$AK$8,0)),"")</f>
        <v/>
      </c>
      <c r="AH572" s="86" t="str">
        <f>IFERROR(INDEX(DB_Typologies!$D$4:$AP$1445,MATCH($A$3,DB_Typologies!$AQ$4:$AQ$1445,0)+$A572,MATCH(AH$3,TQoL_Indexes!$B$8:$AK$8,0)),"")</f>
        <v/>
      </c>
      <c r="AI572" s="86" t="str">
        <f>IFERROR(INDEX(DB_Typologies!$D$4:$AP$1445,MATCH($A$3,DB_Typologies!$AQ$4:$AQ$1445,0)+$A572,MATCH(AI$3,TQoL_Indexes!$B$8:$AK$8,0)),"")</f>
        <v/>
      </c>
      <c r="AJ572" s="86" t="str">
        <f>IFERROR(INDEX(DB_Typologies!$D$4:$AP$1445,MATCH($A$3,DB_Typologies!$AQ$4:$AQ$1445,0)+$A572,MATCH(AJ$3,TQoL_Indexes!$B$8:$AK$8,0)),"")</f>
        <v/>
      </c>
      <c r="AK572" s="86" t="str">
        <f>IFERROR(INDEX(DB_Typologies!$D$4:$AP$1445,MATCH($A$3,DB_Typologies!$AQ$4:$AQ$1445,0)+$A572,MATCH(AK$3,TQoL_Indexes!$B$8:$AK$8,0)),"")</f>
        <v/>
      </c>
      <c r="AL572" s="86" t="str">
        <f>IFERROR(INDEX(DB_Typologies!$D$4:$AP$1445,MATCH($A$3,DB_Typologies!$AQ$4:$AQ$1445,0)+$A572,MATCH(AL$3,TQoL_Indexes!$B$8:$AK$8,0)),"")</f>
        <v/>
      </c>
      <c r="AM572" s="87" t="str">
        <f>IFERROR(INDEX(DB_Typologies!$D$4:$AP$1445,MATCH($A$3,DB_Typologies!$AQ$4:$AQ$1445,0)+$A572,MATCH(AM$3,TQoL_Indexes!$B$8:$AK$8,0)),"")</f>
        <v/>
      </c>
    </row>
    <row r="573" spans="1:39">
      <c r="A573" s="58" t="str">
        <f>IFERROR(IF(A572+1&lt;COUNTIF(DB_Typologies!$AQ$4:$AQ$1445,$A$3),A572+1,""),"")</f>
        <v/>
      </c>
      <c r="B573" s="120" t="str">
        <f>IFERROR(INDEX(DB_Typologies!$D$4:$AP$1445,MATCH($A$3,DB_Typologies!$AQ$4:$AQ$1445,0)+$A573,MATCH(B$3,TQoL_Indexes!$B$8:$AK$8,0)),"")</f>
        <v/>
      </c>
      <c r="C573" s="86" t="str">
        <f>IFERROR(INDEX(DB_Typologies!$D$4:$AP$1445,MATCH($A$3,DB_Typologies!$AQ$4:$AQ$1445,0)+$A573,MATCH(C$3,TQoL_Indexes!$B$8:$AK$8,0)),"")</f>
        <v/>
      </c>
      <c r="D573" s="87" t="str">
        <f>IFERROR(INDEX(DB_Typologies!$D$4:$AP$1445,MATCH($A$3,DB_Typologies!$AQ$4:$AQ$1445,0)+$A573,MATCH(D$3,TQoL_Indexes!$B$8:$AK$8,0)),"")</f>
        <v/>
      </c>
      <c r="E573" s="86" t="str">
        <f>IFERROR(INDEX(DB_Typologies!$D$4:$AP$1445,MATCH($A$3,DB_Typologies!$AQ$4:$AQ$1445,0)+$A573,MATCH(E$3,TQoL_Indexes!$B$8:$AK$8,0)),"")</f>
        <v/>
      </c>
      <c r="F573" s="86" t="str">
        <f>IFERROR(INDEX(DB_Typologies!$D$4:$AP$1445,MATCH($A$3,DB_Typologies!$AQ$4:$AQ$1445,0)+$A573,MATCH(F$3,TQoL_Indexes!$B$8:$AK$8,0)),"")</f>
        <v/>
      </c>
      <c r="G573" s="86" t="str">
        <f>IFERROR(INDEX(DB_Typologies!$D$4:$AP$1445,MATCH($A$3,DB_Typologies!$AQ$4:$AQ$1445,0)+$A573,MATCH(G$3,TQoL_Indexes!$B$8:$AK$8,0)),"")</f>
        <v/>
      </c>
      <c r="H573" s="86" t="str">
        <f>IFERROR(INDEX(DB_Typologies!$D$4:$AP$1445,MATCH($A$3,DB_Typologies!$AQ$4:$AQ$1445,0)+$A573,MATCH(H$3,TQoL_Indexes!$B$8:$AK$8,0)),"")</f>
        <v/>
      </c>
      <c r="I573" s="86" t="str">
        <f>IFERROR(INDEX(DB_Typologies!$D$4:$AP$1445,MATCH($A$3,DB_Typologies!$AQ$4:$AQ$1445,0)+$A573,MATCH(I$3,TQoL_Indexes!$B$8:$AK$8,0)),"")</f>
        <v/>
      </c>
      <c r="J573" s="86" t="str">
        <f>IFERROR(INDEX(DB_Typologies!$D$4:$AP$1445,MATCH($A$3,DB_Typologies!$AQ$4:$AQ$1445,0)+$A573,MATCH(J$3,TQoL_Indexes!$B$8:$AK$8,0)),"")</f>
        <v/>
      </c>
      <c r="K573" s="86" t="str">
        <f>IFERROR(INDEX(DB_Typologies!$D$4:$AP$1445,MATCH($A$3,DB_Typologies!$AQ$4:$AQ$1445,0)+$A573,MATCH(K$3,TQoL_Indexes!$B$8:$AK$8,0)),"")</f>
        <v/>
      </c>
      <c r="L573" s="86" t="str">
        <f>IFERROR(INDEX(DB_Typologies!$D$4:$AP$1445,MATCH($A$3,DB_Typologies!$AQ$4:$AQ$1445,0)+$A573,MATCH(L$3,TQoL_Indexes!$B$8:$AK$8,0)),"")</f>
        <v/>
      </c>
      <c r="M573" s="86" t="str">
        <f>IFERROR(INDEX(DB_Typologies!$D$4:$AP$1445,MATCH($A$3,DB_Typologies!$AQ$4:$AQ$1445,0)+$A573,MATCH(M$3,TQoL_Indexes!$B$8:$AK$8,0)),"")</f>
        <v/>
      </c>
      <c r="N573" s="86" t="str">
        <f>IFERROR(INDEX(DB_Typologies!$D$4:$AP$1445,MATCH($A$3,DB_Typologies!$AQ$4:$AQ$1445,0)+$A573,MATCH(N$3,TQoL_Indexes!$B$8:$AK$8,0)),"")</f>
        <v/>
      </c>
      <c r="O573" s="86" t="str">
        <f>IFERROR(INDEX(DB_Typologies!$D$4:$AP$1445,MATCH($A$3,DB_Typologies!$AQ$4:$AQ$1445,0)+$A573,MATCH(O$3,TQoL_Indexes!$B$8:$AK$8,0)),"")</f>
        <v/>
      </c>
      <c r="P573" s="86" t="str">
        <f>IFERROR(INDEX(DB_Typologies!$D$4:$AP$1445,MATCH($A$3,DB_Typologies!$AQ$4:$AQ$1445,0)+$A573,MATCH(P$3,TQoL_Indexes!$B$8:$AK$8,0)),"")</f>
        <v/>
      </c>
      <c r="Q573" s="86" t="str">
        <f>IFERROR(INDEX(DB_Typologies!$D$4:$AP$1445,MATCH($A$3,DB_Typologies!$AQ$4:$AQ$1445,0)+$A573,MATCH(Q$3,TQoL_Indexes!$B$8:$AK$8,0)),"")</f>
        <v/>
      </c>
      <c r="R573" s="86" t="str">
        <f>IFERROR(INDEX(DB_Typologies!$D$4:$AP$1445,MATCH($A$3,DB_Typologies!$AQ$4:$AQ$1445,0)+$A573,MATCH(R$3,TQoL_Indexes!$B$8:$AK$8,0)),"")</f>
        <v/>
      </c>
      <c r="S573" s="86" t="str">
        <f>IFERROR(INDEX(DB_Typologies!$D$4:$AP$1445,MATCH($A$3,DB_Typologies!$AQ$4:$AQ$1445,0)+$A573,MATCH(S$3,TQoL_Indexes!$B$8:$AK$8,0)),"")</f>
        <v/>
      </c>
      <c r="T573" s="86" t="str">
        <f>IFERROR(INDEX(DB_Typologies!$D$4:$AP$1445,MATCH($A$3,DB_Typologies!$AQ$4:$AQ$1445,0)+$A573,MATCH(T$3,TQoL_Indexes!$B$8:$AK$8,0)),"")</f>
        <v/>
      </c>
      <c r="U573" s="86" t="str">
        <f>IFERROR(INDEX(DB_Typologies!$D$4:$AP$1445,MATCH($A$3,DB_Typologies!$AQ$4:$AQ$1445,0)+$A573,MATCH(U$3,TQoL_Indexes!$B$8:$AK$8,0)),"")</f>
        <v/>
      </c>
      <c r="V573" s="86" t="str">
        <f>IFERROR(INDEX(DB_Typologies!$D$4:$AP$1445,MATCH($A$3,DB_Typologies!$AQ$4:$AQ$1445,0)+$A573,MATCH(V$3,TQoL_Indexes!$B$8:$AK$8,0)),"")</f>
        <v/>
      </c>
      <c r="W573" s="86" t="str">
        <f>IFERROR(INDEX(DB_Typologies!$D$4:$AP$1445,MATCH($A$3,DB_Typologies!$AQ$4:$AQ$1445,0)+$A573,MATCH(W$3,TQoL_Indexes!$B$8:$AK$8,0)),"")</f>
        <v/>
      </c>
      <c r="X573" s="86" t="str">
        <f>IFERROR(INDEX(DB_Typologies!$D$4:$AP$1445,MATCH($A$3,DB_Typologies!$AQ$4:$AQ$1445,0)+$A573,MATCH(X$3,TQoL_Indexes!$B$8:$AK$8,0)),"")</f>
        <v/>
      </c>
      <c r="Y573" s="86" t="str">
        <f>IFERROR(INDEX(DB_Typologies!$D$4:$AP$1445,MATCH($A$3,DB_Typologies!$AQ$4:$AQ$1445,0)+$A573,MATCH(Y$3,TQoL_Indexes!$B$8:$AK$8,0)),"")</f>
        <v/>
      </c>
      <c r="Z573" s="86" t="str">
        <f>IFERROR(INDEX(DB_Typologies!$D$4:$AP$1445,MATCH($A$3,DB_Typologies!$AQ$4:$AQ$1445,0)+$A573,MATCH(Z$3,TQoL_Indexes!$B$8:$AK$8,0)),"")</f>
        <v/>
      </c>
      <c r="AA573" s="86" t="str">
        <f>IFERROR(INDEX(DB_Typologies!$D$4:$AP$1445,MATCH($A$3,DB_Typologies!$AQ$4:$AQ$1445,0)+$A573,MATCH(AA$3,TQoL_Indexes!$B$8:$AK$8,0)),"")</f>
        <v/>
      </c>
      <c r="AB573" s="86" t="str">
        <f>IFERROR(INDEX(DB_Typologies!$D$4:$AP$1445,MATCH($A$3,DB_Typologies!$AQ$4:$AQ$1445,0)+$A573,MATCH(AB$3,TQoL_Indexes!$B$8:$AK$8,0)),"")</f>
        <v/>
      </c>
      <c r="AC573" s="86" t="str">
        <f>IFERROR(INDEX(DB_Typologies!$D$4:$AP$1445,MATCH($A$3,DB_Typologies!$AQ$4:$AQ$1445,0)+$A573,MATCH(AC$3,TQoL_Indexes!$B$8:$AK$8,0)),"")</f>
        <v/>
      </c>
      <c r="AD573" s="86" t="str">
        <f>IFERROR(INDEX(DB_Typologies!$D$4:$AP$1445,MATCH($A$3,DB_Typologies!$AQ$4:$AQ$1445,0)+$A573,MATCH(AD$3,TQoL_Indexes!$B$8:$AK$8,0)),"")</f>
        <v/>
      </c>
      <c r="AE573" s="86" t="str">
        <f>IFERROR(INDEX(DB_Typologies!$D$4:$AP$1445,MATCH($A$3,DB_Typologies!$AQ$4:$AQ$1445,0)+$A573,MATCH(AE$3,TQoL_Indexes!$B$8:$AK$8,0)),"")</f>
        <v/>
      </c>
      <c r="AF573" s="86" t="str">
        <f>IFERROR(INDEX(DB_Typologies!$D$4:$AP$1445,MATCH($A$3,DB_Typologies!$AQ$4:$AQ$1445,0)+$A573,MATCH(AF$3,TQoL_Indexes!$B$8:$AK$8,0)),"")</f>
        <v/>
      </c>
      <c r="AG573" s="86" t="str">
        <f>IFERROR(INDEX(DB_Typologies!$D$4:$AP$1445,MATCH($A$3,DB_Typologies!$AQ$4:$AQ$1445,0)+$A573,MATCH(AG$3,TQoL_Indexes!$B$8:$AK$8,0)),"")</f>
        <v/>
      </c>
      <c r="AH573" s="86" t="str">
        <f>IFERROR(INDEX(DB_Typologies!$D$4:$AP$1445,MATCH($A$3,DB_Typologies!$AQ$4:$AQ$1445,0)+$A573,MATCH(AH$3,TQoL_Indexes!$B$8:$AK$8,0)),"")</f>
        <v/>
      </c>
      <c r="AI573" s="86" t="str">
        <f>IFERROR(INDEX(DB_Typologies!$D$4:$AP$1445,MATCH($A$3,DB_Typologies!$AQ$4:$AQ$1445,0)+$A573,MATCH(AI$3,TQoL_Indexes!$B$8:$AK$8,0)),"")</f>
        <v/>
      </c>
      <c r="AJ573" s="86" t="str">
        <f>IFERROR(INDEX(DB_Typologies!$D$4:$AP$1445,MATCH($A$3,DB_Typologies!$AQ$4:$AQ$1445,0)+$A573,MATCH(AJ$3,TQoL_Indexes!$B$8:$AK$8,0)),"")</f>
        <v/>
      </c>
      <c r="AK573" s="86" t="str">
        <f>IFERROR(INDEX(DB_Typologies!$D$4:$AP$1445,MATCH($A$3,DB_Typologies!$AQ$4:$AQ$1445,0)+$A573,MATCH(AK$3,TQoL_Indexes!$B$8:$AK$8,0)),"")</f>
        <v/>
      </c>
      <c r="AL573" s="86" t="str">
        <f>IFERROR(INDEX(DB_Typologies!$D$4:$AP$1445,MATCH($A$3,DB_Typologies!$AQ$4:$AQ$1445,0)+$A573,MATCH(AL$3,TQoL_Indexes!$B$8:$AK$8,0)),"")</f>
        <v/>
      </c>
      <c r="AM573" s="87" t="str">
        <f>IFERROR(INDEX(DB_Typologies!$D$4:$AP$1445,MATCH($A$3,DB_Typologies!$AQ$4:$AQ$1445,0)+$A573,MATCH(AM$3,TQoL_Indexes!$B$8:$AK$8,0)),"")</f>
        <v/>
      </c>
    </row>
    <row r="574" spans="1:39">
      <c r="A574" s="58" t="str">
        <f>IFERROR(IF(A573+1&lt;COUNTIF(DB_Typologies!$AQ$4:$AQ$1445,$A$3),A573+1,""),"")</f>
        <v/>
      </c>
      <c r="B574" s="120" t="str">
        <f>IFERROR(INDEX(DB_Typologies!$D$4:$AP$1445,MATCH($A$3,DB_Typologies!$AQ$4:$AQ$1445,0)+$A574,MATCH(B$3,TQoL_Indexes!$B$8:$AK$8,0)),"")</f>
        <v/>
      </c>
      <c r="C574" s="86" t="str">
        <f>IFERROR(INDEX(DB_Typologies!$D$4:$AP$1445,MATCH($A$3,DB_Typologies!$AQ$4:$AQ$1445,0)+$A574,MATCH(C$3,TQoL_Indexes!$B$8:$AK$8,0)),"")</f>
        <v/>
      </c>
      <c r="D574" s="87" t="str">
        <f>IFERROR(INDEX(DB_Typologies!$D$4:$AP$1445,MATCH($A$3,DB_Typologies!$AQ$4:$AQ$1445,0)+$A574,MATCH(D$3,TQoL_Indexes!$B$8:$AK$8,0)),"")</f>
        <v/>
      </c>
      <c r="E574" s="86" t="str">
        <f>IFERROR(INDEX(DB_Typologies!$D$4:$AP$1445,MATCH($A$3,DB_Typologies!$AQ$4:$AQ$1445,0)+$A574,MATCH(E$3,TQoL_Indexes!$B$8:$AK$8,0)),"")</f>
        <v/>
      </c>
      <c r="F574" s="86" t="str">
        <f>IFERROR(INDEX(DB_Typologies!$D$4:$AP$1445,MATCH($A$3,DB_Typologies!$AQ$4:$AQ$1445,0)+$A574,MATCH(F$3,TQoL_Indexes!$B$8:$AK$8,0)),"")</f>
        <v/>
      </c>
      <c r="G574" s="86" t="str">
        <f>IFERROR(INDEX(DB_Typologies!$D$4:$AP$1445,MATCH($A$3,DB_Typologies!$AQ$4:$AQ$1445,0)+$A574,MATCH(G$3,TQoL_Indexes!$B$8:$AK$8,0)),"")</f>
        <v/>
      </c>
      <c r="H574" s="86" t="str">
        <f>IFERROR(INDEX(DB_Typologies!$D$4:$AP$1445,MATCH($A$3,DB_Typologies!$AQ$4:$AQ$1445,0)+$A574,MATCH(H$3,TQoL_Indexes!$B$8:$AK$8,0)),"")</f>
        <v/>
      </c>
      <c r="I574" s="86" t="str">
        <f>IFERROR(INDEX(DB_Typologies!$D$4:$AP$1445,MATCH($A$3,DB_Typologies!$AQ$4:$AQ$1445,0)+$A574,MATCH(I$3,TQoL_Indexes!$B$8:$AK$8,0)),"")</f>
        <v/>
      </c>
      <c r="J574" s="86" t="str">
        <f>IFERROR(INDEX(DB_Typologies!$D$4:$AP$1445,MATCH($A$3,DB_Typologies!$AQ$4:$AQ$1445,0)+$A574,MATCH(J$3,TQoL_Indexes!$B$8:$AK$8,0)),"")</f>
        <v/>
      </c>
      <c r="K574" s="86" t="str">
        <f>IFERROR(INDEX(DB_Typologies!$D$4:$AP$1445,MATCH($A$3,DB_Typologies!$AQ$4:$AQ$1445,0)+$A574,MATCH(K$3,TQoL_Indexes!$B$8:$AK$8,0)),"")</f>
        <v/>
      </c>
      <c r="L574" s="86" t="str">
        <f>IFERROR(INDEX(DB_Typologies!$D$4:$AP$1445,MATCH($A$3,DB_Typologies!$AQ$4:$AQ$1445,0)+$A574,MATCH(L$3,TQoL_Indexes!$B$8:$AK$8,0)),"")</f>
        <v/>
      </c>
      <c r="M574" s="86" t="str">
        <f>IFERROR(INDEX(DB_Typologies!$D$4:$AP$1445,MATCH($A$3,DB_Typologies!$AQ$4:$AQ$1445,0)+$A574,MATCH(M$3,TQoL_Indexes!$B$8:$AK$8,0)),"")</f>
        <v/>
      </c>
      <c r="N574" s="86" t="str">
        <f>IFERROR(INDEX(DB_Typologies!$D$4:$AP$1445,MATCH($A$3,DB_Typologies!$AQ$4:$AQ$1445,0)+$A574,MATCH(N$3,TQoL_Indexes!$B$8:$AK$8,0)),"")</f>
        <v/>
      </c>
      <c r="O574" s="86" t="str">
        <f>IFERROR(INDEX(DB_Typologies!$D$4:$AP$1445,MATCH($A$3,DB_Typologies!$AQ$4:$AQ$1445,0)+$A574,MATCH(O$3,TQoL_Indexes!$B$8:$AK$8,0)),"")</f>
        <v/>
      </c>
      <c r="P574" s="86" t="str">
        <f>IFERROR(INDEX(DB_Typologies!$D$4:$AP$1445,MATCH($A$3,DB_Typologies!$AQ$4:$AQ$1445,0)+$A574,MATCH(P$3,TQoL_Indexes!$B$8:$AK$8,0)),"")</f>
        <v/>
      </c>
      <c r="Q574" s="86" t="str">
        <f>IFERROR(INDEX(DB_Typologies!$D$4:$AP$1445,MATCH($A$3,DB_Typologies!$AQ$4:$AQ$1445,0)+$A574,MATCH(Q$3,TQoL_Indexes!$B$8:$AK$8,0)),"")</f>
        <v/>
      </c>
      <c r="R574" s="86" t="str">
        <f>IFERROR(INDEX(DB_Typologies!$D$4:$AP$1445,MATCH($A$3,DB_Typologies!$AQ$4:$AQ$1445,0)+$A574,MATCH(R$3,TQoL_Indexes!$B$8:$AK$8,0)),"")</f>
        <v/>
      </c>
      <c r="S574" s="86" t="str">
        <f>IFERROR(INDEX(DB_Typologies!$D$4:$AP$1445,MATCH($A$3,DB_Typologies!$AQ$4:$AQ$1445,0)+$A574,MATCH(S$3,TQoL_Indexes!$B$8:$AK$8,0)),"")</f>
        <v/>
      </c>
      <c r="T574" s="86" t="str">
        <f>IFERROR(INDEX(DB_Typologies!$D$4:$AP$1445,MATCH($A$3,DB_Typologies!$AQ$4:$AQ$1445,0)+$A574,MATCH(T$3,TQoL_Indexes!$B$8:$AK$8,0)),"")</f>
        <v/>
      </c>
      <c r="U574" s="86" t="str">
        <f>IFERROR(INDEX(DB_Typologies!$D$4:$AP$1445,MATCH($A$3,DB_Typologies!$AQ$4:$AQ$1445,0)+$A574,MATCH(U$3,TQoL_Indexes!$B$8:$AK$8,0)),"")</f>
        <v/>
      </c>
      <c r="V574" s="86" t="str">
        <f>IFERROR(INDEX(DB_Typologies!$D$4:$AP$1445,MATCH($A$3,DB_Typologies!$AQ$4:$AQ$1445,0)+$A574,MATCH(V$3,TQoL_Indexes!$B$8:$AK$8,0)),"")</f>
        <v/>
      </c>
      <c r="W574" s="86" t="str">
        <f>IFERROR(INDEX(DB_Typologies!$D$4:$AP$1445,MATCH($A$3,DB_Typologies!$AQ$4:$AQ$1445,0)+$A574,MATCH(W$3,TQoL_Indexes!$B$8:$AK$8,0)),"")</f>
        <v/>
      </c>
      <c r="X574" s="86" t="str">
        <f>IFERROR(INDEX(DB_Typologies!$D$4:$AP$1445,MATCH($A$3,DB_Typologies!$AQ$4:$AQ$1445,0)+$A574,MATCH(X$3,TQoL_Indexes!$B$8:$AK$8,0)),"")</f>
        <v/>
      </c>
      <c r="Y574" s="86" t="str">
        <f>IFERROR(INDEX(DB_Typologies!$D$4:$AP$1445,MATCH($A$3,DB_Typologies!$AQ$4:$AQ$1445,0)+$A574,MATCH(Y$3,TQoL_Indexes!$B$8:$AK$8,0)),"")</f>
        <v/>
      </c>
      <c r="Z574" s="86" t="str">
        <f>IFERROR(INDEX(DB_Typologies!$D$4:$AP$1445,MATCH($A$3,DB_Typologies!$AQ$4:$AQ$1445,0)+$A574,MATCH(Z$3,TQoL_Indexes!$B$8:$AK$8,0)),"")</f>
        <v/>
      </c>
      <c r="AA574" s="86" t="str">
        <f>IFERROR(INDEX(DB_Typologies!$D$4:$AP$1445,MATCH($A$3,DB_Typologies!$AQ$4:$AQ$1445,0)+$A574,MATCH(AA$3,TQoL_Indexes!$B$8:$AK$8,0)),"")</f>
        <v/>
      </c>
      <c r="AB574" s="86" t="str">
        <f>IFERROR(INDEX(DB_Typologies!$D$4:$AP$1445,MATCH($A$3,DB_Typologies!$AQ$4:$AQ$1445,0)+$A574,MATCH(AB$3,TQoL_Indexes!$B$8:$AK$8,0)),"")</f>
        <v/>
      </c>
      <c r="AC574" s="86" t="str">
        <f>IFERROR(INDEX(DB_Typologies!$D$4:$AP$1445,MATCH($A$3,DB_Typologies!$AQ$4:$AQ$1445,0)+$A574,MATCH(AC$3,TQoL_Indexes!$B$8:$AK$8,0)),"")</f>
        <v/>
      </c>
      <c r="AD574" s="86" t="str">
        <f>IFERROR(INDEX(DB_Typologies!$D$4:$AP$1445,MATCH($A$3,DB_Typologies!$AQ$4:$AQ$1445,0)+$A574,MATCH(AD$3,TQoL_Indexes!$B$8:$AK$8,0)),"")</f>
        <v/>
      </c>
      <c r="AE574" s="86" t="str">
        <f>IFERROR(INDEX(DB_Typologies!$D$4:$AP$1445,MATCH($A$3,DB_Typologies!$AQ$4:$AQ$1445,0)+$A574,MATCH(AE$3,TQoL_Indexes!$B$8:$AK$8,0)),"")</f>
        <v/>
      </c>
      <c r="AF574" s="86" t="str">
        <f>IFERROR(INDEX(DB_Typologies!$D$4:$AP$1445,MATCH($A$3,DB_Typologies!$AQ$4:$AQ$1445,0)+$A574,MATCH(AF$3,TQoL_Indexes!$B$8:$AK$8,0)),"")</f>
        <v/>
      </c>
      <c r="AG574" s="86" t="str">
        <f>IFERROR(INDEX(DB_Typologies!$D$4:$AP$1445,MATCH($A$3,DB_Typologies!$AQ$4:$AQ$1445,0)+$A574,MATCH(AG$3,TQoL_Indexes!$B$8:$AK$8,0)),"")</f>
        <v/>
      </c>
      <c r="AH574" s="86" t="str">
        <f>IFERROR(INDEX(DB_Typologies!$D$4:$AP$1445,MATCH($A$3,DB_Typologies!$AQ$4:$AQ$1445,0)+$A574,MATCH(AH$3,TQoL_Indexes!$B$8:$AK$8,0)),"")</f>
        <v/>
      </c>
      <c r="AI574" s="86" t="str">
        <f>IFERROR(INDEX(DB_Typologies!$D$4:$AP$1445,MATCH($A$3,DB_Typologies!$AQ$4:$AQ$1445,0)+$A574,MATCH(AI$3,TQoL_Indexes!$B$8:$AK$8,0)),"")</f>
        <v/>
      </c>
      <c r="AJ574" s="86" t="str">
        <f>IFERROR(INDEX(DB_Typologies!$D$4:$AP$1445,MATCH($A$3,DB_Typologies!$AQ$4:$AQ$1445,0)+$A574,MATCH(AJ$3,TQoL_Indexes!$B$8:$AK$8,0)),"")</f>
        <v/>
      </c>
      <c r="AK574" s="86" t="str">
        <f>IFERROR(INDEX(DB_Typologies!$D$4:$AP$1445,MATCH($A$3,DB_Typologies!$AQ$4:$AQ$1445,0)+$A574,MATCH(AK$3,TQoL_Indexes!$B$8:$AK$8,0)),"")</f>
        <v/>
      </c>
      <c r="AL574" s="86" t="str">
        <f>IFERROR(INDEX(DB_Typologies!$D$4:$AP$1445,MATCH($A$3,DB_Typologies!$AQ$4:$AQ$1445,0)+$A574,MATCH(AL$3,TQoL_Indexes!$B$8:$AK$8,0)),"")</f>
        <v/>
      </c>
      <c r="AM574" s="87" t="str">
        <f>IFERROR(INDEX(DB_Typologies!$D$4:$AP$1445,MATCH($A$3,DB_Typologies!$AQ$4:$AQ$1445,0)+$A574,MATCH(AM$3,TQoL_Indexes!$B$8:$AK$8,0)),"")</f>
        <v/>
      </c>
    </row>
    <row r="575" spans="1:39">
      <c r="A575" s="58" t="str">
        <f>IFERROR(IF(A574+1&lt;COUNTIF(DB_Typologies!$AQ$4:$AQ$1445,$A$3),A574+1,""),"")</f>
        <v/>
      </c>
      <c r="B575" s="120" t="str">
        <f>IFERROR(INDEX(DB_Typologies!$D$4:$AP$1445,MATCH($A$3,DB_Typologies!$AQ$4:$AQ$1445,0)+$A575,MATCH(B$3,TQoL_Indexes!$B$8:$AK$8,0)),"")</f>
        <v/>
      </c>
      <c r="C575" s="86" t="str">
        <f>IFERROR(INDEX(DB_Typologies!$D$4:$AP$1445,MATCH($A$3,DB_Typologies!$AQ$4:$AQ$1445,0)+$A575,MATCH(C$3,TQoL_Indexes!$B$8:$AK$8,0)),"")</f>
        <v/>
      </c>
      <c r="D575" s="87" t="str">
        <f>IFERROR(INDEX(DB_Typologies!$D$4:$AP$1445,MATCH($A$3,DB_Typologies!$AQ$4:$AQ$1445,0)+$A575,MATCH(D$3,TQoL_Indexes!$B$8:$AK$8,0)),"")</f>
        <v/>
      </c>
      <c r="E575" s="86" t="str">
        <f>IFERROR(INDEX(DB_Typologies!$D$4:$AP$1445,MATCH($A$3,DB_Typologies!$AQ$4:$AQ$1445,0)+$A575,MATCH(E$3,TQoL_Indexes!$B$8:$AK$8,0)),"")</f>
        <v/>
      </c>
      <c r="F575" s="86" t="str">
        <f>IFERROR(INDEX(DB_Typologies!$D$4:$AP$1445,MATCH($A$3,DB_Typologies!$AQ$4:$AQ$1445,0)+$A575,MATCH(F$3,TQoL_Indexes!$B$8:$AK$8,0)),"")</f>
        <v/>
      </c>
      <c r="G575" s="86" t="str">
        <f>IFERROR(INDEX(DB_Typologies!$D$4:$AP$1445,MATCH($A$3,DB_Typologies!$AQ$4:$AQ$1445,0)+$A575,MATCH(G$3,TQoL_Indexes!$B$8:$AK$8,0)),"")</f>
        <v/>
      </c>
      <c r="H575" s="86" t="str">
        <f>IFERROR(INDEX(DB_Typologies!$D$4:$AP$1445,MATCH($A$3,DB_Typologies!$AQ$4:$AQ$1445,0)+$A575,MATCH(H$3,TQoL_Indexes!$B$8:$AK$8,0)),"")</f>
        <v/>
      </c>
      <c r="I575" s="86" t="str">
        <f>IFERROR(INDEX(DB_Typologies!$D$4:$AP$1445,MATCH($A$3,DB_Typologies!$AQ$4:$AQ$1445,0)+$A575,MATCH(I$3,TQoL_Indexes!$B$8:$AK$8,0)),"")</f>
        <v/>
      </c>
      <c r="J575" s="86" t="str">
        <f>IFERROR(INDEX(DB_Typologies!$D$4:$AP$1445,MATCH($A$3,DB_Typologies!$AQ$4:$AQ$1445,0)+$A575,MATCH(J$3,TQoL_Indexes!$B$8:$AK$8,0)),"")</f>
        <v/>
      </c>
      <c r="K575" s="86" t="str">
        <f>IFERROR(INDEX(DB_Typologies!$D$4:$AP$1445,MATCH($A$3,DB_Typologies!$AQ$4:$AQ$1445,0)+$A575,MATCH(K$3,TQoL_Indexes!$B$8:$AK$8,0)),"")</f>
        <v/>
      </c>
      <c r="L575" s="86" t="str">
        <f>IFERROR(INDEX(DB_Typologies!$D$4:$AP$1445,MATCH($A$3,DB_Typologies!$AQ$4:$AQ$1445,0)+$A575,MATCH(L$3,TQoL_Indexes!$B$8:$AK$8,0)),"")</f>
        <v/>
      </c>
      <c r="M575" s="86" t="str">
        <f>IFERROR(INDEX(DB_Typologies!$D$4:$AP$1445,MATCH($A$3,DB_Typologies!$AQ$4:$AQ$1445,0)+$A575,MATCH(M$3,TQoL_Indexes!$B$8:$AK$8,0)),"")</f>
        <v/>
      </c>
      <c r="N575" s="86" t="str">
        <f>IFERROR(INDEX(DB_Typologies!$D$4:$AP$1445,MATCH($A$3,DB_Typologies!$AQ$4:$AQ$1445,0)+$A575,MATCH(N$3,TQoL_Indexes!$B$8:$AK$8,0)),"")</f>
        <v/>
      </c>
      <c r="O575" s="86" t="str">
        <f>IFERROR(INDEX(DB_Typologies!$D$4:$AP$1445,MATCH($A$3,DB_Typologies!$AQ$4:$AQ$1445,0)+$A575,MATCH(O$3,TQoL_Indexes!$B$8:$AK$8,0)),"")</f>
        <v/>
      </c>
      <c r="P575" s="86" t="str">
        <f>IFERROR(INDEX(DB_Typologies!$D$4:$AP$1445,MATCH($A$3,DB_Typologies!$AQ$4:$AQ$1445,0)+$A575,MATCH(P$3,TQoL_Indexes!$B$8:$AK$8,0)),"")</f>
        <v/>
      </c>
      <c r="Q575" s="86" t="str">
        <f>IFERROR(INDEX(DB_Typologies!$D$4:$AP$1445,MATCH($A$3,DB_Typologies!$AQ$4:$AQ$1445,0)+$A575,MATCH(Q$3,TQoL_Indexes!$B$8:$AK$8,0)),"")</f>
        <v/>
      </c>
      <c r="R575" s="86" t="str">
        <f>IFERROR(INDEX(DB_Typologies!$D$4:$AP$1445,MATCH($A$3,DB_Typologies!$AQ$4:$AQ$1445,0)+$A575,MATCH(R$3,TQoL_Indexes!$B$8:$AK$8,0)),"")</f>
        <v/>
      </c>
      <c r="S575" s="86" t="str">
        <f>IFERROR(INDEX(DB_Typologies!$D$4:$AP$1445,MATCH($A$3,DB_Typologies!$AQ$4:$AQ$1445,0)+$A575,MATCH(S$3,TQoL_Indexes!$B$8:$AK$8,0)),"")</f>
        <v/>
      </c>
      <c r="T575" s="86" t="str">
        <f>IFERROR(INDEX(DB_Typologies!$D$4:$AP$1445,MATCH($A$3,DB_Typologies!$AQ$4:$AQ$1445,0)+$A575,MATCH(T$3,TQoL_Indexes!$B$8:$AK$8,0)),"")</f>
        <v/>
      </c>
      <c r="U575" s="86" t="str">
        <f>IFERROR(INDEX(DB_Typologies!$D$4:$AP$1445,MATCH($A$3,DB_Typologies!$AQ$4:$AQ$1445,0)+$A575,MATCH(U$3,TQoL_Indexes!$B$8:$AK$8,0)),"")</f>
        <v/>
      </c>
      <c r="V575" s="86" t="str">
        <f>IFERROR(INDEX(DB_Typologies!$D$4:$AP$1445,MATCH($A$3,DB_Typologies!$AQ$4:$AQ$1445,0)+$A575,MATCH(V$3,TQoL_Indexes!$B$8:$AK$8,0)),"")</f>
        <v/>
      </c>
      <c r="W575" s="86" t="str">
        <f>IFERROR(INDEX(DB_Typologies!$D$4:$AP$1445,MATCH($A$3,DB_Typologies!$AQ$4:$AQ$1445,0)+$A575,MATCH(W$3,TQoL_Indexes!$B$8:$AK$8,0)),"")</f>
        <v/>
      </c>
      <c r="X575" s="86" t="str">
        <f>IFERROR(INDEX(DB_Typologies!$D$4:$AP$1445,MATCH($A$3,DB_Typologies!$AQ$4:$AQ$1445,0)+$A575,MATCH(X$3,TQoL_Indexes!$B$8:$AK$8,0)),"")</f>
        <v/>
      </c>
      <c r="Y575" s="86" t="str">
        <f>IFERROR(INDEX(DB_Typologies!$D$4:$AP$1445,MATCH($A$3,DB_Typologies!$AQ$4:$AQ$1445,0)+$A575,MATCH(Y$3,TQoL_Indexes!$B$8:$AK$8,0)),"")</f>
        <v/>
      </c>
      <c r="Z575" s="86" t="str">
        <f>IFERROR(INDEX(DB_Typologies!$D$4:$AP$1445,MATCH($A$3,DB_Typologies!$AQ$4:$AQ$1445,0)+$A575,MATCH(Z$3,TQoL_Indexes!$B$8:$AK$8,0)),"")</f>
        <v/>
      </c>
      <c r="AA575" s="86" t="str">
        <f>IFERROR(INDEX(DB_Typologies!$D$4:$AP$1445,MATCH($A$3,DB_Typologies!$AQ$4:$AQ$1445,0)+$A575,MATCH(AA$3,TQoL_Indexes!$B$8:$AK$8,0)),"")</f>
        <v/>
      </c>
      <c r="AB575" s="86" t="str">
        <f>IFERROR(INDEX(DB_Typologies!$D$4:$AP$1445,MATCH($A$3,DB_Typologies!$AQ$4:$AQ$1445,0)+$A575,MATCH(AB$3,TQoL_Indexes!$B$8:$AK$8,0)),"")</f>
        <v/>
      </c>
      <c r="AC575" s="86" t="str">
        <f>IFERROR(INDEX(DB_Typologies!$D$4:$AP$1445,MATCH($A$3,DB_Typologies!$AQ$4:$AQ$1445,0)+$A575,MATCH(AC$3,TQoL_Indexes!$B$8:$AK$8,0)),"")</f>
        <v/>
      </c>
      <c r="AD575" s="86" t="str">
        <f>IFERROR(INDEX(DB_Typologies!$D$4:$AP$1445,MATCH($A$3,DB_Typologies!$AQ$4:$AQ$1445,0)+$A575,MATCH(AD$3,TQoL_Indexes!$B$8:$AK$8,0)),"")</f>
        <v/>
      </c>
      <c r="AE575" s="86" t="str">
        <f>IFERROR(INDEX(DB_Typologies!$D$4:$AP$1445,MATCH($A$3,DB_Typologies!$AQ$4:$AQ$1445,0)+$A575,MATCH(AE$3,TQoL_Indexes!$B$8:$AK$8,0)),"")</f>
        <v/>
      </c>
      <c r="AF575" s="86" t="str">
        <f>IFERROR(INDEX(DB_Typologies!$D$4:$AP$1445,MATCH($A$3,DB_Typologies!$AQ$4:$AQ$1445,0)+$A575,MATCH(AF$3,TQoL_Indexes!$B$8:$AK$8,0)),"")</f>
        <v/>
      </c>
      <c r="AG575" s="86" t="str">
        <f>IFERROR(INDEX(DB_Typologies!$D$4:$AP$1445,MATCH($A$3,DB_Typologies!$AQ$4:$AQ$1445,0)+$A575,MATCH(AG$3,TQoL_Indexes!$B$8:$AK$8,0)),"")</f>
        <v/>
      </c>
      <c r="AH575" s="86" t="str">
        <f>IFERROR(INDEX(DB_Typologies!$D$4:$AP$1445,MATCH($A$3,DB_Typologies!$AQ$4:$AQ$1445,0)+$A575,MATCH(AH$3,TQoL_Indexes!$B$8:$AK$8,0)),"")</f>
        <v/>
      </c>
      <c r="AI575" s="86" t="str">
        <f>IFERROR(INDEX(DB_Typologies!$D$4:$AP$1445,MATCH($A$3,DB_Typologies!$AQ$4:$AQ$1445,0)+$A575,MATCH(AI$3,TQoL_Indexes!$B$8:$AK$8,0)),"")</f>
        <v/>
      </c>
      <c r="AJ575" s="86" t="str">
        <f>IFERROR(INDEX(DB_Typologies!$D$4:$AP$1445,MATCH($A$3,DB_Typologies!$AQ$4:$AQ$1445,0)+$A575,MATCH(AJ$3,TQoL_Indexes!$B$8:$AK$8,0)),"")</f>
        <v/>
      </c>
      <c r="AK575" s="86" t="str">
        <f>IFERROR(INDEX(DB_Typologies!$D$4:$AP$1445,MATCH($A$3,DB_Typologies!$AQ$4:$AQ$1445,0)+$A575,MATCH(AK$3,TQoL_Indexes!$B$8:$AK$8,0)),"")</f>
        <v/>
      </c>
      <c r="AL575" s="86" t="str">
        <f>IFERROR(INDEX(DB_Typologies!$D$4:$AP$1445,MATCH($A$3,DB_Typologies!$AQ$4:$AQ$1445,0)+$A575,MATCH(AL$3,TQoL_Indexes!$B$8:$AK$8,0)),"")</f>
        <v/>
      </c>
      <c r="AM575" s="87" t="str">
        <f>IFERROR(INDEX(DB_Typologies!$D$4:$AP$1445,MATCH($A$3,DB_Typologies!$AQ$4:$AQ$1445,0)+$A575,MATCH(AM$3,TQoL_Indexes!$B$8:$AK$8,0)),"")</f>
        <v/>
      </c>
    </row>
    <row r="576" spans="1:39">
      <c r="A576" s="58" t="str">
        <f>IFERROR(IF(A575+1&lt;COUNTIF(DB_Typologies!$AQ$4:$AQ$1445,$A$3),A575+1,""),"")</f>
        <v/>
      </c>
      <c r="B576" s="120" t="str">
        <f>IFERROR(INDEX(DB_Typologies!$D$4:$AP$1445,MATCH($A$3,DB_Typologies!$AQ$4:$AQ$1445,0)+$A576,MATCH(B$3,TQoL_Indexes!$B$8:$AK$8,0)),"")</f>
        <v/>
      </c>
      <c r="C576" s="86" t="str">
        <f>IFERROR(INDEX(DB_Typologies!$D$4:$AP$1445,MATCH($A$3,DB_Typologies!$AQ$4:$AQ$1445,0)+$A576,MATCH(C$3,TQoL_Indexes!$B$8:$AK$8,0)),"")</f>
        <v/>
      </c>
      <c r="D576" s="87" t="str">
        <f>IFERROR(INDEX(DB_Typologies!$D$4:$AP$1445,MATCH($A$3,DB_Typologies!$AQ$4:$AQ$1445,0)+$A576,MATCH(D$3,TQoL_Indexes!$B$8:$AK$8,0)),"")</f>
        <v/>
      </c>
      <c r="E576" s="86" t="str">
        <f>IFERROR(INDEX(DB_Typologies!$D$4:$AP$1445,MATCH($A$3,DB_Typologies!$AQ$4:$AQ$1445,0)+$A576,MATCH(E$3,TQoL_Indexes!$B$8:$AK$8,0)),"")</f>
        <v/>
      </c>
      <c r="F576" s="86" t="str">
        <f>IFERROR(INDEX(DB_Typologies!$D$4:$AP$1445,MATCH($A$3,DB_Typologies!$AQ$4:$AQ$1445,0)+$A576,MATCH(F$3,TQoL_Indexes!$B$8:$AK$8,0)),"")</f>
        <v/>
      </c>
      <c r="G576" s="86" t="str">
        <f>IFERROR(INDEX(DB_Typologies!$D$4:$AP$1445,MATCH($A$3,DB_Typologies!$AQ$4:$AQ$1445,0)+$A576,MATCH(G$3,TQoL_Indexes!$B$8:$AK$8,0)),"")</f>
        <v/>
      </c>
      <c r="H576" s="86" t="str">
        <f>IFERROR(INDEX(DB_Typologies!$D$4:$AP$1445,MATCH($A$3,DB_Typologies!$AQ$4:$AQ$1445,0)+$A576,MATCH(H$3,TQoL_Indexes!$B$8:$AK$8,0)),"")</f>
        <v/>
      </c>
      <c r="I576" s="86" t="str">
        <f>IFERROR(INDEX(DB_Typologies!$D$4:$AP$1445,MATCH($A$3,DB_Typologies!$AQ$4:$AQ$1445,0)+$A576,MATCH(I$3,TQoL_Indexes!$B$8:$AK$8,0)),"")</f>
        <v/>
      </c>
      <c r="J576" s="86" t="str">
        <f>IFERROR(INDEX(DB_Typologies!$D$4:$AP$1445,MATCH($A$3,DB_Typologies!$AQ$4:$AQ$1445,0)+$A576,MATCH(J$3,TQoL_Indexes!$B$8:$AK$8,0)),"")</f>
        <v/>
      </c>
      <c r="K576" s="86" t="str">
        <f>IFERROR(INDEX(DB_Typologies!$D$4:$AP$1445,MATCH($A$3,DB_Typologies!$AQ$4:$AQ$1445,0)+$A576,MATCH(K$3,TQoL_Indexes!$B$8:$AK$8,0)),"")</f>
        <v/>
      </c>
      <c r="L576" s="86" t="str">
        <f>IFERROR(INDEX(DB_Typologies!$D$4:$AP$1445,MATCH($A$3,DB_Typologies!$AQ$4:$AQ$1445,0)+$A576,MATCH(L$3,TQoL_Indexes!$B$8:$AK$8,0)),"")</f>
        <v/>
      </c>
      <c r="M576" s="86" t="str">
        <f>IFERROR(INDEX(DB_Typologies!$D$4:$AP$1445,MATCH($A$3,DB_Typologies!$AQ$4:$AQ$1445,0)+$A576,MATCH(M$3,TQoL_Indexes!$B$8:$AK$8,0)),"")</f>
        <v/>
      </c>
      <c r="N576" s="86" t="str">
        <f>IFERROR(INDEX(DB_Typologies!$D$4:$AP$1445,MATCH($A$3,DB_Typologies!$AQ$4:$AQ$1445,0)+$A576,MATCH(N$3,TQoL_Indexes!$B$8:$AK$8,0)),"")</f>
        <v/>
      </c>
      <c r="O576" s="86" t="str">
        <f>IFERROR(INDEX(DB_Typologies!$D$4:$AP$1445,MATCH($A$3,DB_Typologies!$AQ$4:$AQ$1445,0)+$A576,MATCH(O$3,TQoL_Indexes!$B$8:$AK$8,0)),"")</f>
        <v/>
      </c>
      <c r="P576" s="86" t="str">
        <f>IFERROR(INDEX(DB_Typologies!$D$4:$AP$1445,MATCH($A$3,DB_Typologies!$AQ$4:$AQ$1445,0)+$A576,MATCH(P$3,TQoL_Indexes!$B$8:$AK$8,0)),"")</f>
        <v/>
      </c>
      <c r="Q576" s="86" t="str">
        <f>IFERROR(INDEX(DB_Typologies!$D$4:$AP$1445,MATCH($A$3,DB_Typologies!$AQ$4:$AQ$1445,0)+$A576,MATCH(Q$3,TQoL_Indexes!$B$8:$AK$8,0)),"")</f>
        <v/>
      </c>
      <c r="R576" s="86" t="str">
        <f>IFERROR(INDEX(DB_Typologies!$D$4:$AP$1445,MATCH($A$3,DB_Typologies!$AQ$4:$AQ$1445,0)+$A576,MATCH(R$3,TQoL_Indexes!$B$8:$AK$8,0)),"")</f>
        <v/>
      </c>
      <c r="S576" s="86" t="str">
        <f>IFERROR(INDEX(DB_Typologies!$D$4:$AP$1445,MATCH($A$3,DB_Typologies!$AQ$4:$AQ$1445,0)+$A576,MATCH(S$3,TQoL_Indexes!$B$8:$AK$8,0)),"")</f>
        <v/>
      </c>
      <c r="T576" s="86" t="str">
        <f>IFERROR(INDEX(DB_Typologies!$D$4:$AP$1445,MATCH($A$3,DB_Typologies!$AQ$4:$AQ$1445,0)+$A576,MATCH(T$3,TQoL_Indexes!$B$8:$AK$8,0)),"")</f>
        <v/>
      </c>
      <c r="U576" s="86" t="str">
        <f>IFERROR(INDEX(DB_Typologies!$D$4:$AP$1445,MATCH($A$3,DB_Typologies!$AQ$4:$AQ$1445,0)+$A576,MATCH(U$3,TQoL_Indexes!$B$8:$AK$8,0)),"")</f>
        <v/>
      </c>
      <c r="V576" s="86" t="str">
        <f>IFERROR(INDEX(DB_Typologies!$D$4:$AP$1445,MATCH($A$3,DB_Typologies!$AQ$4:$AQ$1445,0)+$A576,MATCH(V$3,TQoL_Indexes!$B$8:$AK$8,0)),"")</f>
        <v/>
      </c>
      <c r="W576" s="86" t="str">
        <f>IFERROR(INDEX(DB_Typologies!$D$4:$AP$1445,MATCH($A$3,DB_Typologies!$AQ$4:$AQ$1445,0)+$A576,MATCH(W$3,TQoL_Indexes!$B$8:$AK$8,0)),"")</f>
        <v/>
      </c>
      <c r="X576" s="86" t="str">
        <f>IFERROR(INDEX(DB_Typologies!$D$4:$AP$1445,MATCH($A$3,DB_Typologies!$AQ$4:$AQ$1445,0)+$A576,MATCH(X$3,TQoL_Indexes!$B$8:$AK$8,0)),"")</f>
        <v/>
      </c>
      <c r="Y576" s="86" t="str">
        <f>IFERROR(INDEX(DB_Typologies!$D$4:$AP$1445,MATCH($A$3,DB_Typologies!$AQ$4:$AQ$1445,0)+$A576,MATCH(Y$3,TQoL_Indexes!$B$8:$AK$8,0)),"")</f>
        <v/>
      </c>
      <c r="Z576" s="86" t="str">
        <f>IFERROR(INDEX(DB_Typologies!$D$4:$AP$1445,MATCH($A$3,DB_Typologies!$AQ$4:$AQ$1445,0)+$A576,MATCH(Z$3,TQoL_Indexes!$B$8:$AK$8,0)),"")</f>
        <v/>
      </c>
      <c r="AA576" s="86" t="str">
        <f>IFERROR(INDEX(DB_Typologies!$D$4:$AP$1445,MATCH($A$3,DB_Typologies!$AQ$4:$AQ$1445,0)+$A576,MATCH(AA$3,TQoL_Indexes!$B$8:$AK$8,0)),"")</f>
        <v/>
      </c>
      <c r="AB576" s="86" t="str">
        <f>IFERROR(INDEX(DB_Typologies!$D$4:$AP$1445,MATCH($A$3,DB_Typologies!$AQ$4:$AQ$1445,0)+$A576,MATCH(AB$3,TQoL_Indexes!$B$8:$AK$8,0)),"")</f>
        <v/>
      </c>
      <c r="AC576" s="86" t="str">
        <f>IFERROR(INDEX(DB_Typologies!$D$4:$AP$1445,MATCH($A$3,DB_Typologies!$AQ$4:$AQ$1445,0)+$A576,MATCH(AC$3,TQoL_Indexes!$B$8:$AK$8,0)),"")</f>
        <v/>
      </c>
      <c r="AD576" s="86" t="str">
        <f>IFERROR(INDEX(DB_Typologies!$D$4:$AP$1445,MATCH($A$3,DB_Typologies!$AQ$4:$AQ$1445,0)+$A576,MATCH(AD$3,TQoL_Indexes!$B$8:$AK$8,0)),"")</f>
        <v/>
      </c>
      <c r="AE576" s="86" t="str">
        <f>IFERROR(INDEX(DB_Typologies!$D$4:$AP$1445,MATCH($A$3,DB_Typologies!$AQ$4:$AQ$1445,0)+$A576,MATCH(AE$3,TQoL_Indexes!$B$8:$AK$8,0)),"")</f>
        <v/>
      </c>
      <c r="AF576" s="86" t="str">
        <f>IFERROR(INDEX(DB_Typologies!$D$4:$AP$1445,MATCH($A$3,DB_Typologies!$AQ$4:$AQ$1445,0)+$A576,MATCH(AF$3,TQoL_Indexes!$B$8:$AK$8,0)),"")</f>
        <v/>
      </c>
      <c r="AG576" s="86" t="str">
        <f>IFERROR(INDEX(DB_Typologies!$D$4:$AP$1445,MATCH($A$3,DB_Typologies!$AQ$4:$AQ$1445,0)+$A576,MATCH(AG$3,TQoL_Indexes!$B$8:$AK$8,0)),"")</f>
        <v/>
      </c>
      <c r="AH576" s="86" t="str">
        <f>IFERROR(INDEX(DB_Typologies!$D$4:$AP$1445,MATCH($A$3,DB_Typologies!$AQ$4:$AQ$1445,0)+$A576,MATCH(AH$3,TQoL_Indexes!$B$8:$AK$8,0)),"")</f>
        <v/>
      </c>
      <c r="AI576" s="86" t="str">
        <f>IFERROR(INDEX(DB_Typologies!$D$4:$AP$1445,MATCH($A$3,DB_Typologies!$AQ$4:$AQ$1445,0)+$A576,MATCH(AI$3,TQoL_Indexes!$B$8:$AK$8,0)),"")</f>
        <v/>
      </c>
      <c r="AJ576" s="86" t="str">
        <f>IFERROR(INDEX(DB_Typologies!$D$4:$AP$1445,MATCH($A$3,DB_Typologies!$AQ$4:$AQ$1445,0)+$A576,MATCH(AJ$3,TQoL_Indexes!$B$8:$AK$8,0)),"")</f>
        <v/>
      </c>
      <c r="AK576" s="86" t="str">
        <f>IFERROR(INDEX(DB_Typologies!$D$4:$AP$1445,MATCH($A$3,DB_Typologies!$AQ$4:$AQ$1445,0)+$A576,MATCH(AK$3,TQoL_Indexes!$B$8:$AK$8,0)),"")</f>
        <v/>
      </c>
      <c r="AL576" s="86" t="str">
        <f>IFERROR(INDEX(DB_Typologies!$D$4:$AP$1445,MATCH($A$3,DB_Typologies!$AQ$4:$AQ$1445,0)+$A576,MATCH(AL$3,TQoL_Indexes!$B$8:$AK$8,0)),"")</f>
        <v/>
      </c>
      <c r="AM576" s="87" t="str">
        <f>IFERROR(INDEX(DB_Typologies!$D$4:$AP$1445,MATCH($A$3,DB_Typologies!$AQ$4:$AQ$1445,0)+$A576,MATCH(AM$3,TQoL_Indexes!$B$8:$AK$8,0)),"")</f>
        <v/>
      </c>
    </row>
    <row r="577" spans="1:39">
      <c r="A577" s="58" t="str">
        <f>IFERROR(IF(A576+1&lt;COUNTIF(DB_Typologies!$AQ$4:$AQ$1445,$A$3),A576+1,""),"")</f>
        <v/>
      </c>
      <c r="B577" s="120" t="str">
        <f>IFERROR(INDEX(DB_Typologies!$D$4:$AP$1445,MATCH($A$3,DB_Typologies!$AQ$4:$AQ$1445,0)+$A577,MATCH(B$3,TQoL_Indexes!$B$8:$AK$8,0)),"")</f>
        <v/>
      </c>
      <c r="C577" s="86" t="str">
        <f>IFERROR(INDEX(DB_Typologies!$D$4:$AP$1445,MATCH($A$3,DB_Typologies!$AQ$4:$AQ$1445,0)+$A577,MATCH(C$3,TQoL_Indexes!$B$8:$AK$8,0)),"")</f>
        <v/>
      </c>
      <c r="D577" s="87" t="str">
        <f>IFERROR(INDEX(DB_Typologies!$D$4:$AP$1445,MATCH($A$3,DB_Typologies!$AQ$4:$AQ$1445,0)+$A577,MATCH(D$3,TQoL_Indexes!$B$8:$AK$8,0)),"")</f>
        <v/>
      </c>
      <c r="E577" s="86" t="str">
        <f>IFERROR(INDEX(DB_Typologies!$D$4:$AP$1445,MATCH($A$3,DB_Typologies!$AQ$4:$AQ$1445,0)+$A577,MATCH(E$3,TQoL_Indexes!$B$8:$AK$8,0)),"")</f>
        <v/>
      </c>
      <c r="F577" s="86" t="str">
        <f>IFERROR(INDEX(DB_Typologies!$D$4:$AP$1445,MATCH($A$3,DB_Typologies!$AQ$4:$AQ$1445,0)+$A577,MATCH(F$3,TQoL_Indexes!$B$8:$AK$8,0)),"")</f>
        <v/>
      </c>
      <c r="G577" s="86" t="str">
        <f>IFERROR(INDEX(DB_Typologies!$D$4:$AP$1445,MATCH($A$3,DB_Typologies!$AQ$4:$AQ$1445,0)+$A577,MATCH(G$3,TQoL_Indexes!$B$8:$AK$8,0)),"")</f>
        <v/>
      </c>
      <c r="H577" s="86" t="str">
        <f>IFERROR(INDEX(DB_Typologies!$D$4:$AP$1445,MATCH($A$3,DB_Typologies!$AQ$4:$AQ$1445,0)+$A577,MATCH(H$3,TQoL_Indexes!$B$8:$AK$8,0)),"")</f>
        <v/>
      </c>
      <c r="I577" s="86" t="str">
        <f>IFERROR(INDEX(DB_Typologies!$D$4:$AP$1445,MATCH($A$3,DB_Typologies!$AQ$4:$AQ$1445,0)+$A577,MATCH(I$3,TQoL_Indexes!$B$8:$AK$8,0)),"")</f>
        <v/>
      </c>
      <c r="J577" s="86" t="str">
        <f>IFERROR(INDEX(DB_Typologies!$D$4:$AP$1445,MATCH($A$3,DB_Typologies!$AQ$4:$AQ$1445,0)+$A577,MATCH(J$3,TQoL_Indexes!$B$8:$AK$8,0)),"")</f>
        <v/>
      </c>
      <c r="K577" s="86" t="str">
        <f>IFERROR(INDEX(DB_Typologies!$D$4:$AP$1445,MATCH($A$3,DB_Typologies!$AQ$4:$AQ$1445,0)+$A577,MATCH(K$3,TQoL_Indexes!$B$8:$AK$8,0)),"")</f>
        <v/>
      </c>
      <c r="L577" s="86" t="str">
        <f>IFERROR(INDEX(DB_Typologies!$D$4:$AP$1445,MATCH($A$3,DB_Typologies!$AQ$4:$AQ$1445,0)+$A577,MATCH(L$3,TQoL_Indexes!$B$8:$AK$8,0)),"")</f>
        <v/>
      </c>
      <c r="M577" s="86" t="str">
        <f>IFERROR(INDEX(DB_Typologies!$D$4:$AP$1445,MATCH($A$3,DB_Typologies!$AQ$4:$AQ$1445,0)+$A577,MATCH(M$3,TQoL_Indexes!$B$8:$AK$8,0)),"")</f>
        <v/>
      </c>
      <c r="N577" s="86" t="str">
        <f>IFERROR(INDEX(DB_Typologies!$D$4:$AP$1445,MATCH($A$3,DB_Typologies!$AQ$4:$AQ$1445,0)+$A577,MATCH(N$3,TQoL_Indexes!$B$8:$AK$8,0)),"")</f>
        <v/>
      </c>
      <c r="O577" s="86" t="str">
        <f>IFERROR(INDEX(DB_Typologies!$D$4:$AP$1445,MATCH($A$3,DB_Typologies!$AQ$4:$AQ$1445,0)+$A577,MATCH(O$3,TQoL_Indexes!$B$8:$AK$8,0)),"")</f>
        <v/>
      </c>
      <c r="P577" s="86" t="str">
        <f>IFERROR(INDEX(DB_Typologies!$D$4:$AP$1445,MATCH($A$3,DB_Typologies!$AQ$4:$AQ$1445,0)+$A577,MATCH(P$3,TQoL_Indexes!$B$8:$AK$8,0)),"")</f>
        <v/>
      </c>
      <c r="Q577" s="86" t="str">
        <f>IFERROR(INDEX(DB_Typologies!$D$4:$AP$1445,MATCH($A$3,DB_Typologies!$AQ$4:$AQ$1445,0)+$A577,MATCH(Q$3,TQoL_Indexes!$B$8:$AK$8,0)),"")</f>
        <v/>
      </c>
      <c r="R577" s="86" t="str">
        <f>IFERROR(INDEX(DB_Typologies!$D$4:$AP$1445,MATCH($A$3,DB_Typologies!$AQ$4:$AQ$1445,0)+$A577,MATCH(R$3,TQoL_Indexes!$B$8:$AK$8,0)),"")</f>
        <v/>
      </c>
      <c r="S577" s="86" t="str">
        <f>IFERROR(INDEX(DB_Typologies!$D$4:$AP$1445,MATCH($A$3,DB_Typologies!$AQ$4:$AQ$1445,0)+$A577,MATCH(S$3,TQoL_Indexes!$B$8:$AK$8,0)),"")</f>
        <v/>
      </c>
      <c r="T577" s="86" t="str">
        <f>IFERROR(INDEX(DB_Typologies!$D$4:$AP$1445,MATCH($A$3,DB_Typologies!$AQ$4:$AQ$1445,0)+$A577,MATCH(T$3,TQoL_Indexes!$B$8:$AK$8,0)),"")</f>
        <v/>
      </c>
      <c r="U577" s="86" t="str">
        <f>IFERROR(INDEX(DB_Typologies!$D$4:$AP$1445,MATCH($A$3,DB_Typologies!$AQ$4:$AQ$1445,0)+$A577,MATCH(U$3,TQoL_Indexes!$B$8:$AK$8,0)),"")</f>
        <v/>
      </c>
      <c r="V577" s="86" t="str">
        <f>IFERROR(INDEX(DB_Typologies!$D$4:$AP$1445,MATCH($A$3,DB_Typologies!$AQ$4:$AQ$1445,0)+$A577,MATCH(V$3,TQoL_Indexes!$B$8:$AK$8,0)),"")</f>
        <v/>
      </c>
      <c r="W577" s="86" t="str">
        <f>IFERROR(INDEX(DB_Typologies!$D$4:$AP$1445,MATCH($A$3,DB_Typologies!$AQ$4:$AQ$1445,0)+$A577,MATCH(W$3,TQoL_Indexes!$B$8:$AK$8,0)),"")</f>
        <v/>
      </c>
      <c r="X577" s="86" t="str">
        <f>IFERROR(INDEX(DB_Typologies!$D$4:$AP$1445,MATCH($A$3,DB_Typologies!$AQ$4:$AQ$1445,0)+$A577,MATCH(X$3,TQoL_Indexes!$B$8:$AK$8,0)),"")</f>
        <v/>
      </c>
      <c r="Y577" s="86" t="str">
        <f>IFERROR(INDEX(DB_Typologies!$D$4:$AP$1445,MATCH($A$3,DB_Typologies!$AQ$4:$AQ$1445,0)+$A577,MATCH(Y$3,TQoL_Indexes!$B$8:$AK$8,0)),"")</f>
        <v/>
      </c>
      <c r="Z577" s="86" t="str">
        <f>IFERROR(INDEX(DB_Typologies!$D$4:$AP$1445,MATCH($A$3,DB_Typologies!$AQ$4:$AQ$1445,0)+$A577,MATCH(Z$3,TQoL_Indexes!$B$8:$AK$8,0)),"")</f>
        <v/>
      </c>
      <c r="AA577" s="86" t="str">
        <f>IFERROR(INDEX(DB_Typologies!$D$4:$AP$1445,MATCH($A$3,DB_Typologies!$AQ$4:$AQ$1445,0)+$A577,MATCH(AA$3,TQoL_Indexes!$B$8:$AK$8,0)),"")</f>
        <v/>
      </c>
      <c r="AB577" s="86" t="str">
        <f>IFERROR(INDEX(DB_Typologies!$D$4:$AP$1445,MATCH($A$3,DB_Typologies!$AQ$4:$AQ$1445,0)+$A577,MATCH(AB$3,TQoL_Indexes!$B$8:$AK$8,0)),"")</f>
        <v/>
      </c>
      <c r="AC577" s="86" t="str">
        <f>IFERROR(INDEX(DB_Typologies!$D$4:$AP$1445,MATCH($A$3,DB_Typologies!$AQ$4:$AQ$1445,0)+$A577,MATCH(AC$3,TQoL_Indexes!$B$8:$AK$8,0)),"")</f>
        <v/>
      </c>
      <c r="AD577" s="86" t="str">
        <f>IFERROR(INDEX(DB_Typologies!$D$4:$AP$1445,MATCH($A$3,DB_Typologies!$AQ$4:$AQ$1445,0)+$A577,MATCH(AD$3,TQoL_Indexes!$B$8:$AK$8,0)),"")</f>
        <v/>
      </c>
      <c r="AE577" s="86" t="str">
        <f>IFERROR(INDEX(DB_Typologies!$D$4:$AP$1445,MATCH($A$3,DB_Typologies!$AQ$4:$AQ$1445,0)+$A577,MATCH(AE$3,TQoL_Indexes!$B$8:$AK$8,0)),"")</f>
        <v/>
      </c>
      <c r="AF577" s="86" t="str">
        <f>IFERROR(INDEX(DB_Typologies!$D$4:$AP$1445,MATCH($A$3,DB_Typologies!$AQ$4:$AQ$1445,0)+$A577,MATCH(AF$3,TQoL_Indexes!$B$8:$AK$8,0)),"")</f>
        <v/>
      </c>
      <c r="AG577" s="86" t="str">
        <f>IFERROR(INDEX(DB_Typologies!$D$4:$AP$1445,MATCH($A$3,DB_Typologies!$AQ$4:$AQ$1445,0)+$A577,MATCH(AG$3,TQoL_Indexes!$B$8:$AK$8,0)),"")</f>
        <v/>
      </c>
      <c r="AH577" s="86" t="str">
        <f>IFERROR(INDEX(DB_Typologies!$D$4:$AP$1445,MATCH($A$3,DB_Typologies!$AQ$4:$AQ$1445,0)+$A577,MATCH(AH$3,TQoL_Indexes!$B$8:$AK$8,0)),"")</f>
        <v/>
      </c>
      <c r="AI577" s="86" t="str">
        <f>IFERROR(INDEX(DB_Typologies!$D$4:$AP$1445,MATCH($A$3,DB_Typologies!$AQ$4:$AQ$1445,0)+$A577,MATCH(AI$3,TQoL_Indexes!$B$8:$AK$8,0)),"")</f>
        <v/>
      </c>
      <c r="AJ577" s="86" t="str">
        <f>IFERROR(INDEX(DB_Typologies!$D$4:$AP$1445,MATCH($A$3,DB_Typologies!$AQ$4:$AQ$1445,0)+$A577,MATCH(AJ$3,TQoL_Indexes!$B$8:$AK$8,0)),"")</f>
        <v/>
      </c>
      <c r="AK577" s="86" t="str">
        <f>IFERROR(INDEX(DB_Typologies!$D$4:$AP$1445,MATCH($A$3,DB_Typologies!$AQ$4:$AQ$1445,0)+$A577,MATCH(AK$3,TQoL_Indexes!$B$8:$AK$8,0)),"")</f>
        <v/>
      </c>
      <c r="AL577" s="86" t="str">
        <f>IFERROR(INDEX(DB_Typologies!$D$4:$AP$1445,MATCH($A$3,DB_Typologies!$AQ$4:$AQ$1445,0)+$A577,MATCH(AL$3,TQoL_Indexes!$B$8:$AK$8,0)),"")</f>
        <v/>
      </c>
      <c r="AM577" s="87" t="str">
        <f>IFERROR(INDEX(DB_Typologies!$D$4:$AP$1445,MATCH($A$3,DB_Typologies!$AQ$4:$AQ$1445,0)+$A577,MATCH(AM$3,TQoL_Indexes!$B$8:$AK$8,0)),"")</f>
        <v/>
      </c>
    </row>
    <row r="578" spans="1:39">
      <c r="A578" s="58" t="str">
        <f>IFERROR(IF(A577+1&lt;COUNTIF(DB_Typologies!$AQ$4:$AQ$1445,$A$3),A577+1,""),"")</f>
        <v/>
      </c>
      <c r="B578" s="120" t="str">
        <f>IFERROR(INDEX(DB_Typologies!$D$4:$AP$1445,MATCH($A$3,DB_Typologies!$AQ$4:$AQ$1445,0)+$A578,MATCH(B$3,TQoL_Indexes!$B$8:$AK$8,0)),"")</f>
        <v/>
      </c>
      <c r="C578" s="86" t="str">
        <f>IFERROR(INDEX(DB_Typologies!$D$4:$AP$1445,MATCH($A$3,DB_Typologies!$AQ$4:$AQ$1445,0)+$A578,MATCH(C$3,TQoL_Indexes!$B$8:$AK$8,0)),"")</f>
        <v/>
      </c>
      <c r="D578" s="87" t="str">
        <f>IFERROR(INDEX(DB_Typologies!$D$4:$AP$1445,MATCH($A$3,DB_Typologies!$AQ$4:$AQ$1445,0)+$A578,MATCH(D$3,TQoL_Indexes!$B$8:$AK$8,0)),"")</f>
        <v/>
      </c>
      <c r="E578" s="86" t="str">
        <f>IFERROR(INDEX(DB_Typologies!$D$4:$AP$1445,MATCH($A$3,DB_Typologies!$AQ$4:$AQ$1445,0)+$A578,MATCH(E$3,TQoL_Indexes!$B$8:$AK$8,0)),"")</f>
        <v/>
      </c>
      <c r="F578" s="86" t="str">
        <f>IFERROR(INDEX(DB_Typologies!$D$4:$AP$1445,MATCH($A$3,DB_Typologies!$AQ$4:$AQ$1445,0)+$A578,MATCH(F$3,TQoL_Indexes!$B$8:$AK$8,0)),"")</f>
        <v/>
      </c>
      <c r="G578" s="86" t="str">
        <f>IFERROR(INDEX(DB_Typologies!$D$4:$AP$1445,MATCH($A$3,DB_Typologies!$AQ$4:$AQ$1445,0)+$A578,MATCH(G$3,TQoL_Indexes!$B$8:$AK$8,0)),"")</f>
        <v/>
      </c>
      <c r="H578" s="86" t="str">
        <f>IFERROR(INDEX(DB_Typologies!$D$4:$AP$1445,MATCH($A$3,DB_Typologies!$AQ$4:$AQ$1445,0)+$A578,MATCH(H$3,TQoL_Indexes!$B$8:$AK$8,0)),"")</f>
        <v/>
      </c>
      <c r="I578" s="86" t="str">
        <f>IFERROR(INDEX(DB_Typologies!$D$4:$AP$1445,MATCH($A$3,DB_Typologies!$AQ$4:$AQ$1445,0)+$A578,MATCH(I$3,TQoL_Indexes!$B$8:$AK$8,0)),"")</f>
        <v/>
      </c>
      <c r="J578" s="86" t="str">
        <f>IFERROR(INDEX(DB_Typologies!$D$4:$AP$1445,MATCH($A$3,DB_Typologies!$AQ$4:$AQ$1445,0)+$A578,MATCH(J$3,TQoL_Indexes!$B$8:$AK$8,0)),"")</f>
        <v/>
      </c>
      <c r="K578" s="86" t="str">
        <f>IFERROR(INDEX(DB_Typologies!$D$4:$AP$1445,MATCH($A$3,DB_Typologies!$AQ$4:$AQ$1445,0)+$A578,MATCH(K$3,TQoL_Indexes!$B$8:$AK$8,0)),"")</f>
        <v/>
      </c>
      <c r="L578" s="86" t="str">
        <f>IFERROR(INDEX(DB_Typologies!$D$4:$AP$1445,MATCH($A$3,DB_Typologies!$AQ$4:$AQ$1445,0)+$A578,MATCH(L$3,TQoL_Indexes!$B$8:$AK$8,0)),"")</f>
        <v/>
      </c>
      <c r="M578" s="86" t="str">
        <f>IFERROR(INDEX(DB_Typologies!$D$4:$AP$1445,MATCH($A$3,DB_Typologies!$AQ$4:$AQ$1445,0)+$A578,MATCH(M$3,TQoL_Indexes!$B$8:$AK$8,0)),"")</f>
        <v/>
      </c>
      <c r="N578" s="86" t="str">
        <f>IFERROR(INDEX(DB_Typologies!$D$4:$AP$1445,MATCH($A$3,DB_Typologies!$AQ$4:$AQ$1445,0)+$A578,MATCH(N$3,TQoL_Indexes!$B$8:$AK$8,0)),"")</f>
        <v/>
      </c>
      <c r="O578" s="86" t="str">
        <f>IFERROR(INDEX(DB_Typologies!$D$4:$AP$1445,MATCH($A$3,DB_Typologies!$AQ$4:$AQ$1445,0)+$A578,MATCH(O$3,TQoL_Indexes!$B$8:$AK$8,0)),"")</f>
        <v/>
      </c>
      <c r="P578" s="86" t="str">
        <f>IFERROR(INDEX(DB_Typologies!$D$4:$AP$1445,MATCH($A$3,DB_Typologies!$AQ$4:$AQ$1445,0)+$A578,MATCH(P$3,TQoL_Indexes!$B$8:$AK$8,0)),"")</f>
        <v/>
      </c>
      <c r="Q578" s="86" t="str">
        <f>IFERROR(INDEX(DB_Typologies!$D$4:$AP$1445,MATCH($A$3,DB_Typologies!$AQ$4:$AQ$1445,0)+$A578,MATCH(Q$3,TQoL_Indexes!$B$8:$AK$8,0)),"")</f>
        <v/>
      </c>
      <c r="R578" s="86" t="str">
        <f>IFERROR(INDEX(DB_Typologies!$D$4:$AP$1445,MATCH($A$3,DB_Typologies!$AQ$4:$AQ$1445,0)+$A578,MATCH(R$3,TQoL_Indexes!$B$8:$AK$8,0)),"")</f>
        <v/>
      </c>
      <c r="S578" s="86" t="str">
        <f>IFERROR(INDEX(DB_Typologies!$D$4:$AP$1445,MATCH($A$3,DB_Typologies!$AQ$4:$AQ$1445,0)+$A578,MATCH(S$3,TQoL_Indexes!$B$8:$AK$8,0)),"")</f>
        <v/>
      </c>
      <c r="T578" s="86" t="str">
        <f>IFERROR(INDEX(DB_Typologies!$D$4:$AP$1445,MATCH($A$3,DB_Typologies!$AQ$4:$AQ$1445,0)+$A578,MATCH(T$3,TQoL_Indexes!$B$8:$AK$8,0)),"")</f>
        <v/>
      </c>
      <c r="U578" s="86" t="str">
        <f>IFERROR(INDEX(DB_Typologies!$D$4:$AP$1445,MATCH($A$3,DB_Typologies!$AQ$4:$AQ$1445,0)+$A578,MATCH(U$3,TQoL_Indexes!$B$8:$AK$8,0)),"")</f>
        <v/>
      </c>
      <c r="V578" s="86" t="str">
        <f>IFERROR(INDEX(DB_Typologies!$D$4:$AP$1445,MATCH($A$3,DB_Typologies!$AQ$4:$AQ$1445,0)+$A578,MATCH(V$3,TQoL_Indexes!$B$8:$AK$8,0)),"")</f>
        <v/>
      </c>
      <c r="W578" s="86" t="str">
        <f>IFERROR(INDEX(DB_Typologies!$D$4:$AP$1445,MATCH($A$3,DB_Typologies!$AQ$4:$AQ$1445,0)+$A578,MATCH(W$3,TQoL_Indexes!$B$8:$AK$8,0)),"")</f>
        <v/>
      </c>
      <c r="X578" s="86" t="str">
        <f>IFERROR(INDEX(DB_Typologies!$D$4:$AP$1445,MATCH($A$3,DB_Typologies!$AQ$4:$AQ$1445,0)+$A578,MATCH(X$3,TQoL_Indexes!$B$8:$AK$8,0)),"")</f>
        <v/>
      </c>
      <c r="Y578" s="86" t="str">
        <f>IFERROR(INDEX(DB_Typologies!$D$4:$AP$1445,MATCH($A$3,DB_Typologies!$AQ$4:$AQ$1445,0)+$A578,MATCH(Y$3,TQoL_Indexes!$B$8:$AK$8,0)),"")</f>
        <v/>
      </c>
      <c r="Z578" s="86" t="str">
        <f>IFERROR(INDEX(DB_Typologies!$D$4:$AP$1445,MATCH($A$3,DB_Typologies!$AQ$4:$AQ$1445,0)+$A578,MATCH(Z$3,TQoL_Indexes!$B$8:$AK$8,0)),"")</f>
        <v/>
      </c>
      <c r="AA578" s="86" t="str">
        <f>IFERROR(INDEX(DB_Typologies!$D$4:$AP$1445,MATCH($A$3,DB_Typologies!$AQ$4:$AQ$1445,0)+$A578,MATCH(AA$3,TQoL_Indexes!$B$8:$AK$8,0)),"")</f>
        <v/>
      </c>
      <c r="AB578" s="86" t="str">
        <f>IFERROR(INDEX(DB_Typologies!$D$4:$AP$1445,MATCH($A$3,DB_Typologies!$AQ$4:$AQ$1445,0)+$A578,MATCH(AB$3,TQoL_Indexes!$B$8:$AK$8,0)),"")</f>
        <v/>
      </c>
      <c r="AC578" s="86" t="str">
        <f>IFERROR(INDEX(DB_Typologies!$D$4:$AP$1445,MATCH($A$3,DB_Typologies!$AQ$4:$AQ$1445,0)+$A578,MATCH(AC$3,TQoL_Indexes!$B$8:$AK$8,0)),"")</f>
        <v/>
      </c>
      <c r="AD578" s="86" t="str">
        <f>IFERROR(INDEX(DB_Typologies!$D$4:$AP$1445,MATCH($A$3,DB_Typologies!$AQ$4:$AQ$1445,0)+$A578,MATCH(AD$3,TQoL_Indexes!$B$8:$AK$8,0)),"")</f>
        <v/>
      </c>
      <c r="AE578" s="86" t="str">
        <f>IFERROR(INDEX(DB_Typologies!$D$4:$AP$1445,MATCH($A$3,DB_Typologies!$AQ$4:$AQ$1445,0)+$A578,MATCH(AE$3,TQoL_Indexes!$B$8:$AK$8,0)),"")</f>
        <v/>
      </c>
      <c r="AF578" s="86" t="str">
        <f>IFERROR(INDEX(DB_Typologies!$D$4:$AP$1445,MATCH($A$3,DB_Typologies!$AQ$4:$AQ$1445,0)+$A578,MATCH(AF$3,TQoL_Indexes!$B$8:$AK$8,0)),"")</f>
        <v/>
      </c>
      <c r="AG578" s="86" t="str">
        <f>IFERROR(INDEX(DB_Typologies!$D$4:$AP$1445,MATCH($A$3,DB_Typologies!$AQ$4:$AQ$1445,0)+$A578,MATCH(AG$3,TQoL_Indexes!$B$8:$AK$8,0)),"")</f>
        <v/>
      </c>
      <c r="AH578" s="86" t="str">
        <f>IFERROR(INDEX(DB_Typologies!$D$4:$AP$1445,MATCH($A$3,DB_Typologies!$AQ$4:$AQ$1445,0)+$A578,MATCH(AH$3,TQoL_Indexes!$B$8:$AK$8,0)),"")</f>
        <v/>
      </c>
      <c r="AI578" s="86" t="str">
        <f>IFERROR(INDEX(DB_Typologies!$D$4:$AP$1445,MATCH($A$3,DB_Typologies!$AQ$4:$AQ$1445,0)+$A578,MATCH(AI$3,TQoL_Indexes!$B$8:$AK$8,0)),"")</f>
        <v/>
      </c>
      <c r="AJ578" s="86" t="str">
        <f>IFERROR(INDEX(DB_Typologies!$D$4:$AP$1445,MATCH($A$3,DB_Typologies!$AQ$4:$AQ$1445,0)+$A578,MATCH(AJ$3,TQoL_Indexes!$B$8:$AK$8,0)),"")</f>
        <v/>
      </c>
      <c r="AK578" s="86" t="str">
        <f>IFERROR(INDEX(DB_Typologies!$D$4:$AP$1445,MATCH($A$3,DB_Typologies!$AQ$4:$AQ$1445,0)+$A578,MATCH(AK$3,TQoL_Indexes!$B$8:$AK$8,0)),"")</f>
        <v/>
      </c>
      <c r="AL578" s="86" t="str">
        <f>IFERROR(INDEX(DB_Typologies!$D$4:$AP$1445,MATCH($A$3,DB_Typologies!$AQ$4:$AQ$1445,0)+$A578,MATCH(AL$3,TQoL_Indexes!$B$8:$AK$8,0)),"")</f>
        <v/>
      </c>
      <c r="AM578" s="87" t="str">
        <f>IFERROR(INDEX(DB_Typologies!$D$4:$AP$1445,MATCH($A$3,DB_Typologies!$AQ$4:$AQ$1445,0)+$A578,MATCH(AM$3,TQoL_Indexes!$B$8:$AK$8,0)),"")</f>
        <v/>
      </c>
    </row>
    <row r="579" spans="1:39">
      <c r="A579" s="58" t="str">
        <f>IFERROR(IF(A578+1&lt;COUNTIF(DB_Typologies!$AQ$4:$AQ$1445,$A$3),A578+1,""),"")</f>
        <v/>
      </c>
      <c r="B579" s="120" t="str">
        <f>IFERROR(INDEX(DB_Typologies!$D$4:$AP$1445,MATCH($A$3,DB_Typologies!$AQ$4:$AQ$1445,0)+$A579,MATCH(B$3,TQoL_Indexes!$B$8:$AK$8,0)),"")</f>
        <v/>
      </c>
      <c r="C579" s="86" t="str">
        <f>IFERROR(INDEX(DB_Typologies!$D$4:$AP$1445,MATCH($A$3,DB_Typologies!$AQ$4:$AQ$1445,0)+$A579,MATCH(C$3,TQoL_Indexes!$B$8:$AK$8,0)),"")</f>
        <v/>
      </c>
      <c r="D579" s="87" t="str">
        <f>IFERROR(INDEX(DB_Typologies!$D$4:$AP$1445,MATCH($A$3,DB_Typologies!$AQ$4:$AQ$1445,0)+$A579,MATCH(D$3,TQoL_Indexes!$B$8:$AK$8,0)),"")</f>
        <v/>
      </c>
      <c r="E579" s="86" t="str">
        <f>IFERROR(INDEX(DB_Typologies!$D$4:$AP$1445,MATCH($A$3,DB_Typologies!$AQ$4:$AQ$1445,0)+$A579,MATCH(E$3,TQoL_Indexes!$B$8:$AK$8,0)),"")</f>
        <v/>
      </c>
      <c r="F579" s="86" t="str">
        <f>IFERROR(INDEX(DB_Typologies!$D$4:$AP$1445,MATCH($A$3,DB_Typologies!$AQ$4:$AQ$1445,0)+$A579,MATCH(F$3,TQoL_Indexes!$B$8:$AK$8,0)),"")</f>
        <v/>
      </c>
      <c r="G579" s="86" t="str">
        <f>IFERROR(INDEX(DB_Typologies!$D$4:$AP$1445,MATCH($A$3,DB_Typologies!$AQ$4:$AQ$1445,0)+$A579,MATCH(G$3,TQoL_Indexes!$B$8:$AK$8,0)),"")</f>
        <v/>
      </c>
      <c r="H579" s="86" t="str">
        <f>IFERROR(INDEX(DB_Typologies!$D$4:$AP$1445,MATCH($A$3,DB_Typologies!$AQ$4:$AQ$1445,0)+$A579,MATCH(H$3,TQoL_Indexes!$B$8:$AK$8,0)),"")</f>
        <v/>
      </c>
      <c r="I579" s="86" t="str">
        <f>IFERROR(INDEX(DB_Typologies!$D$4:$AP$1445,MATCH($A$3,DB_Typologies!$AQ$4:$AQ$1445,0)+$A579,MATCH(I$3,TQoL_Indexes!$B$8:$AK$8,0)),"")</f>
        <v/>
      </c>
      <c r="J579" s="86" t="str">
        <f>IFERROR(INDEX(DB_Typologies!$D$4:$AP$1445,MATCH($A$3,DB_Typologies!$AQ$4:$AQ$1445,0)+$A579,MATCH(J$3,TQoL_Indexes!$B$8:$AK$8,0)),"")</f>
        <v/>
      </c>
      <c r="K579" s="86" t="str">
        <f>IFERROR(INDEX(DB_Typologies!$D$4:$AP$1445,MATCH($A$3,DB_Typologies!$AQ$4:$AQ$1445,0)+$A579,MATCH(K$3,TQoL_Indexes!$B$8:$AK$8,0)),"")</f>
        <v/>
      </c>
      <c r="L579" s="86" t="str">
        <f>IFERROR(INDEX(DB_Typologies!$D$4:$AP$1445,MATCH($A$3,DB_Typologies!$AQ$4:$AQ$1445,0)+$A579,MATCH(L$3,TQoL_Indexes!$B$8:$AK$8,0)),"")</f>
        <v/>
      </c>
      <c r="M579" s="86" t="str">
        <f>IFERROR(INDEX(DB_Typologies!$D$4:$AP$1445,MATCH($A$3,DB_Typologies!$AQ$4:$AQ$1445,0)+$A579,MATCH(M$3,TQoL_Indexes!$B$8:$AK$8,0)),"")</f>
        <v/>
      </c>
      <c r="N579" s="86" t="str">
        <f>IFERROR(INDEX(DB_Typologies!$D$4:$AP$1445,MATCH($A$3,DB_Typologies!$AQ$4:$AQ$1445,0)+$A579,MATCH(N$3,TQoL_Indexes!$B$8:$AK$8,0)),"")</f>
        <v/>
      </c>
      <c r="O579" s="86" t="str">
        <f>IFERROR(INDEX(DB_Typologies!$D$4:$AP$1445,MATCH($A$3,DB_Typologies!$AQ$4:$AQ$1445,0)+$A579,MATCH(O$3,TQoL_Indexes!$B$8:$AK$8,0)),"")</f>
        <v/>
      </c>
      <c r="P579" s="86" t="str">
        <f>IFERROR(INDEX(DB_Typologies!$D$4:$AP$1445,MATCH($A$3,DB_Typologies!$AQ$4:$AQ$1445,0)+$A579,MATCH(P$3,TQoL_Indexes!$B$8:$AK$8,0)),"")</f>
        <v/>
      </c>
      <c r="Q579" s="86" t="str">
        <f>IFERROR(INDEX(DB_Typologies!$D$4:$AP$1445,MATCH($A$3,DB_Typologies!$AQ$4:$AQ$1445,0)+$A579,MATCH(Q$3,TQoL_Indexes!$B$8:$AK$8,0)),"")</f>
        <v/>
      </c>
      <c r="R579" s="86" t="str">
        <f>IFERROR(INDEX(DB_Typologies!$D$4:$AP$1445,MATCH($A$3,DB_Typologies!$AQ$4:$AQ$1445,0)+$A579,MATCH(R$3,TQoL_Indexes!$B$8:$AK$8,0)),"")</f>
        <v/>
      </c>
      <c r="S579" s="86" t="str">
        <f>IFERROR(INDEX(DB_Typologies!$D$4:$AP$1445,MATCH($A$3,DB_Typologies!$AQ$4:$AQ$1445,0)+$A579,MATCH(S$3,TQoL_Indexes!$B$8:$AK$8,0)),"")</f>
        <v/>
      </c>
      <c r="T579" s="86" t="str">
        <f>IFERROR(INDEX(DB_Typologies!$D$4:$AP$1445,MATCH($A$3,DB_Typologies!$AQ$4:$AQ$1445,0)+$A579,MATCH(T$3,TQoL_Indexes!$B$8:$AK$8,0)),"")</f>
        <v/>
      </c>
      <c r="U579" s="86" t="str">
        <f>IFERROR(INDEX(DB_Typologies!$D$4:$AP$1445,MATCH($A$3,DB_Typologies!$AQ$4:$AQ$1445,0)+$A579,MATCH(U$3,TQoL_Indexes!$B$8:$AK$8,0)),"")</f>
        <v/>
      </c>
      <c r="V579" s="86" t="str">
        <f>IFERROR(INDEX(DB_Typologies!$D$4:$AP$1445,MATCH($A$3,DB_Typologies!$AQ$4:$AQ$1445,0)+$A579,MATCH(V$3,TQoL_Indexes!$B$8:$AK$8,0)),"")</f>
        <v/>
      </c>
      <c r="W579" s="86" t="str">
        <f>IFERROR(INDEX(DB_Typologies!$D$4:$AP$1445,MATCH($A$3,DB_Typologies!$AQ$4:$AQ$1445,0)+$A579,MATCH(W$3,TQoL_Indexes!$B$8:$AK$8,0)),"")</f>
        <v/>
      </c>
      <c r="X579" s="86" t="str">
        <f>IFERROR(INDEX(DB_Typologies!$D$4:$AP$1445,MATCH($A$3,DB_Typologies!$AQ$4:$AQ$1445,0)+$A579,MATCH(X$3,TQoL_Indexes!$B$8:$AK$8,0)),"")</f>
        <v/>
      </c>
      <c r="Y579" s="86" t="str">
        <f>IFERROR(INDEX(DB_Typologies!$D$4:$AP$1445,MATCH($A$3,DB_Typologies!$AQ$4:$AQ$1445,0)+$A579,MATCH(Y$3,TQoL_Indexes!$B$8:$AK$8,0)),"")</f>
        <v/>
      </c>
      <c r="Z579" s="86" t="str">
        <f>IFERROR(INDEX(DB_Typologies!$D$4:$AP$1445,MATCH($A$3,DB_Typologies!$AQ$4:$AQ$1445,0)+$A579,MATCH(Z$3,TQoL_Indexes!$B$8:$AK$8,0)),"")</f>
        <v/>
      </c>
      <c r="AA579" s="86" t="str">
        <f>IFERROR(INDEX(DB_Typologies!$D$4:$AP$1445,MATCH($A$3,DB_Typologies!$AQ$4:$AQ$1445,0)+$A579,MATCH(AA$3,TQoL_Indexes!$B$8:$AK$8,0)),"")</f>
        <v/>
      </c>
      <c r="AB579" s="86" t="str">
        <f>IFERROR(INDEX(DB_Typologies!$D$4:$AP$1445,MATCH($A$3,DB_Typologies!$AQ$4:$AQ$1445,0)+$A579,MATCH(AB$3,TQoL_Indexes!$B$8:$AK$8,0)),"")</f>
        <v/>
      </c>
      <c r="AC579" s="86" t="str">
        <f>IFERROR(INDEX(DB_Typologies!$D$4:$AP$1445,MATCH($A$3,DB_Typologies!$AQ$4:$AQ$1445,0)+$A579,MATCH(AC$3,TQoL_Indexes!$B$8:$AK$8,0)),"")</f>
        <v/>
      </c>
      <c r="AD579" s="86" t="str">
        <f>IFERROR(INDEX(DB_Typologies!$D$4:$AP$1445,MATCH($A$3,DB_Typologies!$AQ$4:$AQ$1445,0)+$A579,MATCH(AD$3,TQoL_Indexes!$B$8:$AK$8,0)),"")</f>
        <v/>
      </c>
      <c r="AE579" s="86" t="str">
        <f>IFERROR(INDEX(DB_Typologies!$D$4:$AP$1445,MATCH($A$3,DB_Typologies!$AQ$4:$AQ$1445,0)+$A579,MATCH(AE$3,TQoL_Indexes!$B$8:$AK$8,0)),"")</f>
        <v/>
      </c>
      <c r="AF579" s="86" t="str">
        <f>IFERROR(INDEX(DB_Typologies!$D$4:$AP$1445,MATCH($A$3,DB_Typologies!$AQ$4:$AQ$1445,0)+$A579,MATCH(AF$3,TQoL_Indexes!$B$8:$AK$8,0)),"")</f>
        <v/>
      </c>
      <c r="AG579" s="86" t="str">
        <f>IFERROR(INDEX(DB_Typologies!$D$4:$AP$1445,MATCH($A$3,DB_Typologies!$AQ$4:$AQ$1445,0)+$A579,MATCH(AG$3,TQoL_Indexes!$B$8:$AK$8,0)),"")</f>
        <v/>
      </c>
      <c r="AH579" s="86" t="str">
        <f>IFERROR(INDEX(DB_Typologies!$D$4:$AP$1445,MATCH($A$3,DB_Typologies!$AQ$4:$AQ$1445,0)+$A579,MATCH(AH$3,TQoL_Indexes!$B$8:$AK$8,0)),"")</f>
        <v/>
      </c>
      <c r="AI579" s="86" t="str">
        <f>IFERROR(INDEX(DB_Typologies!$D$4:$AP$1445,MATCH($A$3,DB_Typologies!$AQ$4:$AQ$1445,0)+$A579,MATCH(AI$3,TQoL_Indexes!$B$8:$AK$8,0)),"")</f>
        <v/>
      </c>
      <c r="AJ579" s="86" t="str">
        <f>IFERROR(INDEX(DB_Typologies!$D$4:$AP$1445,MATCH($A$3,DB_Typologies!$AQ$4:$AQ$1445,0)+$A579,MATCH(AJ$3,TQoL_Indexes!$B$8:$AK$8,0)),"")</f>
        <v/>
      </c>
      <c r="AK579" s="86" t="str">
        <f>IFERROR(INDEX(DB_Typologies!$D$4:$AP$1445,MATCH($A$3,DB_Typologies!$AQ$4:$AQ$1445,0)+$A579,MATCH(AK$3,TQoL_Indexes!$B$8:$AK$8,0)),"")</f>
        <v/>
      </c>
      <c r="AL579" s="86" t="str">
        <f>IFERROR(INDEX(DB_Typologies!$D$4:$AP$1445,MATCH($A$3,DB_Typologies!$AQ$4:$AQ$1445,0)+$A579,MATCH(AL$3,TQoL_Indexes!$B$8:$AK$8,0)),"")</f>
        <v/>
      </c>
      <c r="AM579" s="87" t="str">
        <f>IFERROR(INDEX(DB_Typologies!$D$4:$AP$1445,MATCH($A$3,DB_Typologies!$AQ$4:$AQ$1445,0)+$A579,MATCH(AM$3,TQoL_Indexes!$B$8:$AK$8,0)),"")</f>
        <v/>
      </c>
    </row>
    <row r="580" spans="1:39">
      <c r="A580" s="58" t="str">
        <f>IFERROR(IF(A579+1&lt;COUNTIF(DB_Typologies!$AQ$4:$AQ$1445,$A$3),A579+1,""),"")</f>
        <v/>
      </c>
      <c r="B580" s="120" t="str">
        <f>IFERROR(INDEX(DB_Typologies!$D$4:$AP$1445,MATCH($A$3,DB_Typologies!$AQ$4:$AQ$1445,0)+$A580,MATCH(B$3,TQoL_Indexes!$B$8:$AK$8,0)),"")</f>
        <v/>
      </c>
      <c r="C580" s="86" t="str">
        <f>IFERROR(INDEX(DB_Typologies!$D$4:$AP$1445,MATCH($A$3,DB_Typologies!$AQ$4:$AQ$1445,0)+$A580,MATCH(C$3,TQoL_Indexes!$B$8:$AK$8,0)),"")</f>
        <v/>
      </c>
      <c r="D580" s="87" t="str">
        <f>IFERROR(INDEX(DB_Typologies!$D$4:$AP$1445,MATCH($A$3,DB_Typologies!$AQ$4:$AQ$1445,0)+$A580,MATCH(D$3,TQoL_Indexes!$B$8:$AK$8,0)),"")</f>
        <v/>
      </c>
      <c r="E580" s="86" t="str">
        <f>IFERROR(INDEX(DB_Typologies!$D$4:$AP$1445,MATCH($A$3,DB_Typologies!$AQ$4:$AQ$1445,0)+$A580,MATCH(E$3,TQoL_Indexes!$B$8:$AK$8,0)),"")</f>
        <v/>
      </c>
      <c r="F580" s="86" t="str">
        <f>IFERROR(INDEX(DB_Typologies!$D$4:$AP$1445,MATCH($A$3,DB_Typologies!$AQ$4:$AQ$1445,0)+$A580,MATCH(F$3,TQoL_Indexes!$B$8:$AK$8,0)),"")</f>
        <v/>
      </c>
      <c r="G580" s="86" t="str">
        <f>IFERROR(INDEX(DB_Typologies!$D$4:$AP$1445,MATCH($A$3,DB_Typologies!$AQ$4:$AQ$1445,0)+$A580,MATCH(G$3,TQoL_Indexes!$B$8:$AK$8,0)),"")</f>
        <v/>
      </c>
      <c r="H580" s="86" t="str">
        <f>IFERROR(INDEX(DB_Typologies!$D$4:$AP$1445,MATCH($A$3,DB_Typologies!$AQ$4:$AQ$1445,0)+$A580,MATCH(H$3,TQoL_Indexes!$B$8:$AK$8,0)),"")</f>
        <v/>
      </c>
      <c r="I580" s="86" t="str">
        <f>IFERROR(INDEX(DB_Typologies!$D$4:$AP$1445,MATCH($A$3,DB_Typologies!$AQ$4:$AQ$1445,0)+$A580,MATCH(I$3,TQoL_Indexes!$B$8:$AK$8,0)),"")</f>
        <v/>
      </c>
      <c r="J580" s="86" t="str">
        <f>IFERROR(INDEX(DB_Typologies!$D$4:$AP$1445,MATCH($A$3,DB_Typologies!$AQ$4:$AQ$1445,0)+$A580,MATCH(J$3,TQoL_Indexes!$B$8:$AK$8,0)),"")</f>
        <v/>
      </c>
      <c r="K580" s="86" t="str">
        <f>IFERROR(INDEX(DB_Typologies!$D$4:$AP$1445,MATCH($A$3,DB_Typologies!$AQ$4:$AQ$1445,0)+$A580,MATCH(K$3,TQoL_Indexes!$B$8:$AK$8,0)),"")</f>
        <v/>
      </c>
      <c r="L580" s="86" t="str">
        <f>IFERROR(INDEX(DB_Typologies!$D$4:$AP$1445,MATCH($A$3,DB_Typologies!$AQ$4:$AQ$1445,0)+$A580,MATCH(L$3,TQoL_Indexes!$B$8:$AK$8,0)),"")</f>
        <v/>
      </c>
      <c r="M580" s="86" t="str">
        <f>IFERROR(INDEX(DB_Typologies!$D$4:$AP$1445,MATCH($A$3,DB_Typologies!$AQ$4:$AQ$1445,0)+$A580,MATCH(M$3,TQoL_Indexes!$B$8:$AK$8,0)),"")</f>
        <v/>
      </c>
      <c r="N580" s="86" t="str">
        <f>IFERROR(INDEX(DB_Typologies!$D$4:$AP$1445,MATCH($A$3,DB_Typologies!$AQ$4:$AQ$1445,0)+$A580,MATCH(N$3,TQoL_Indexes!$B$8:$AK$8,0)),"")</f>
        <v/>
      </c>
      <c r="O580" s="86" t="str">
        <f>IFERROR(INDEX(DB_Typologies!$D$4:$AP$1445,MATCH($A$3,DB_Typologies!$AQ$4:$AQ$1445,0)+$A580,MATCH(O$3,TQoL_Indexes!$B$8:$AK$8,0)),"")</f>
        <v/>
      </c>
      <c r="P580" s="86" t="str">
        <f>IFERROR(INDEX(DB_Typologies!$D$4:$AP$1445,MATCH($A$3,DB_Typologies!$AQ$4:$AQ$1445,0)+$A580,MATCH(P$3,TQoL_Indexes!$B$8:$AK$8,0)),"")</f>
        <v/>
      </c>
      <c r="Q580" s="86" t="str">
        <f>IFERROR(INDEX(DB_Typologies!$D$4:$AP$1445,MATCH($A$3,DB_Typologies!$AQ$4:$AQ$1445,0)+$A580,MATCH(Q$3,TQoL_Indexes!$B$8:$AK$8,0)),"")</f>
        <v/>
      </c>
      <c r="R580" s="86" t="str">
        <f>IFERROR(INDEX(DB_Typologies!$D$4:$AP$1445,MATCH($A$3,DB_Typologies!$AQ$4:$AQ$1445,0)+$A580,MATCH(R$3,TQoL_Indexes!$B$8:$AK$8,0)),"")</f>
        <v/>
      </c>
      <c r="S580" s="86" t="str">
        <f>IFERROR(INDEX(DB_Typologies!$D$4:$AP$1445,MATCH($A$3,DB_Typologies!$AQ$4:$AQ$1445,0)+$A580,MATCH(S$3,TQoL_Indexes!$B$8:$AK$8,0)),"")</f>
        <v/>
      </c>
      <c r="T580" s="86" t="str">
        <f>IFERROR(INDEX(DB_Typologies!$D$4:$AP$1445,MATCH($A$3,DB_Typologies!$AQ$4:$AQ$1445,0)+$A580,MATCH(T$3,TQoL_Indexes!$B$8:$AK$8,0)),"")</f>
        <v/>
      </c>
      <c r="U580" s="86" t="str">
        <f>IFERROR(INDEX(DB_Typologies!$D$4:$AP$1445,MATCH($A$3,DB_Typologies!$AQ$4:$AQ$1445,0)+$A580,MATCH(U$3,TQoL_Indexes!$B$8:$AK$8,0)),"")</f>
        <v/>
      </c>
      <c r="V580" s="86" t="str">
        <f>IFERROR(INDEX(DB_Typologies!$D$4:$AP$1445,MATCH($A$3,DB_Typologies!$AQ$4:$AQ$1445,0)+$A580,MATCH(V$3,TQoL_Indexes!$B$8:$AK$8,0)),"")</f>
        <v/>
      </c>
      <c r="W580" s="86" t="str">
        <f>IFERROR(INDEX(DB_Typologies!$D$4:$AP$1445,MATCH($A$3,DB_Typologies!$AQ$4:$AQ$1445,0)+$A580,MATCH(W$3,TQoL_Indexes!$B$8:$AK$8,0)),"")</f>
        <v/>
      </c>
      <c r="X580" s="86" t="str">
        <f>IFERROR(INDEX(DB_Typologies!$D$4:$AP$1445,MATCH($A$3,DB_Typologies!$AQ$4:$AQ$1445,0)+$A580,MATCH(X$3,TQoL_Indexes!$B$8:$AK$8,0)),"")</f>
        <v/>
      </c>
      <c r="Y580" s="86" t="str">
        <f>IFERROR(INDEX(DB_Typologies!$D$4:$AP$1445,MATCH($A$3,DB_Typologies!$AQ$4:$AQ$1445,0)+$A580,MATCH(Y$3,TQoL_Indexes!$B$8:$AK$8,0)),"")</f>
        <v/>
      </c>
      <c r="Z580" s="86" t="str">
        <f>IFERROR(INDEX(DB_Typologies!$D$4:$AP$1445,MATCH($A$3,DB_Typologies!$AQ$4:$AQ$1445,0)+$A580,MATCH(Z$3,TQoL_Indexes!$B$8:$AK$8,0)),"")</f>
        <v/>
      </c>
      <c r="AA580" s="86" t="str">
        <f>IFERROR(INDEX(DB_Typologies!$D$4:$AP$1445,MATCH($A$3,DB_Typologies!$AQ$4:$AQ$1445,0)+$A580,MATCH(AA$3,TQoL_Indexes!$B$8:$AK$8,0)),"")</f>
        <v/>
      </c>
      <c r="AB580" s="86" t="str">
        <f>IFERROR(INDEX(DB_Typologies!$D$4:$AP$1445,MATCH($A$3,DB_Typologies!$AQ$4:$AQ$1445,0)+$A580,MATCH(AB$3,TQoL_Indexes!$B$8:$AK$8,0)),"")</f>
        <v/>
      </c>
      <c r="AC580" s="86" t="str">
        <f>IFERROR(INDEX(DB_Typologies!$D$4:$AP$1445,MATCH($A$3,DB_Typologies!$AQ$4:$AQ$1445,0)+$A580,MATCH(AC$3,TQoL_Indexes!$B$8:$AK$8,0)),"")</f>
        <v/>
      </c>
      <c r="AD580" s="86" t="str">
        <f>IFERROR(INDEX(DB_Typologies!$D$4:$AP$1445,MATCH($A$3,DB_Typologies!$AQ$4:$AQ$1445,0)+$A580,MATCH(AD$3,TQoL_Indexes!$B$8:$AK$8,0)),"")</f>
        <v/>
      </c>
      <c r="AE580" s="86" t="str">
        <f>IFERROR(INDEX(DB_Typologies!$D$4:$AP$1445,MATCH($A$3,DB_Typologies!$AQ$4:$AQ$1445,0)+$A580,MATCH(AE$3,TQoL_Indexes!$B$8:$AK$8,0)),"")</f>
        <v/>
      </c>
      <c r="AF580" s="86" t="str">
        <f>IFERROR(INDEX(DB_Typologies!$D$4:$AP$1445,MATCH($A$3,DB_Typologies!$AQ$4:$AQ$1445,0)+$A580,MATCH(AF$3,TQoL_Indexes!$B$8:$AK$8,0)),"")</f>
        <v/>
      </c>
      <c r="AG580" s="86" t="str">
        <f>IFERROR(INDEX(DB_Typologies!$D$4:$AP$1445,MATCH($A$3,DB_Typologies!$AQ$4:$AQ$1445,0)+$A580,MATCH(AG$3,TQoL_Indexes!$B$8:$AK$8,0)),"")</f>
        <v/>
      </c>
      <c r="AH580" s="86" t="str">
        <f>IFERROR(INDEX(DB_Typologies!$D$4:$AP$1445,MATCH($A$3,DB_Typologies!$AQ$4:$AQ$1445,0)+$A580,MATCH(AH$3,TQoL_Indexes!$B$8:$AK$8,0)),"")</f>
        <v/>
      </c>
      <c r="AI580" s="86" t="str">
        <f>IFERROR(INDEX(DB_Typologies!$D$4:$AP$1445,MATCH($A$3,DB_Typologies!$AQ$4:$AQ$1445,0)+$A580,MATCH(AI$3,TQoL_Indexes!$B$8:$AK$8,0)),"")</f>
        <v/>
      </c>
      <c r="AJ580" s="86" t="str">
        <f>IFERROR(INDEX(DB_Typologies!$D$4:$AP$1445,MATCH($A$3,DB_Typologies!$AQ$4:$AQ$1445,0)+$A580,MATCH(AJ$3,TQoL_Indexes!$B$8:$AK$8,0)),"")</f>
        <v/>
      </c>
      <c r="AK580" s="86" t="str">
        <f>IFERROR(INDEX(DB_Typologies!$D$4:$AP$1445,MATCH($A$3,DB_Typologies!$AQ$4:$AQ$1445,0)+$A580,MATCH(AK$3,TQoL_Indexes!$B$8:$AK$8,0)),"")</f>
        <v/>
      </c>
      <c r="AL580" s="86" t="str">
        <f>IFERROR(INDEX(DB_Typologies!$D$4:$AP$1445,MATCH($A$3,DB_Typologies!$AQ$4:$AQ$1445,0)+$A580,MATCH(AL$3,TQoL_Indexes!$B$8:$AK$8,0)),"")</f>
        <v/>
      </c>
      <c r="AM580" s="87" t="str">
        <f>IFERROR(INDEX(DB_Typologies!$D$4:$AP$1445,MATCH($A$3,DB_Typologies!$AQ$4:$AQ$1445,0)+$A580,MATCH(AM$3,TQoL_Indexes!$B$8:$AK$8,0)),"")</f>
        <v/>
      </c>
    </row>
    <row r="581" spans="1:39">
      <c r="A581" s="58" t="str">
        <f>IFERROR(IF(A580+1&lt;COUNTIF(DB_Typologies!$AQ$4:$AQ$1445,$A$3),A580+1,""),"")</f>
        <v/>
      </c>
      <c r="B581" s="120" t="str">
        <f>IFERROR(INDEX(DB_Typologies!$D$4:$AP$1445,MATCH($A$3,DB_Typologies!$AQ$4:$AQ$1445,0)+$A581,MATCH(B$3,TQoL_Indexes!$B$8:$AK$8,0)),"")</f>
        <v/>
      </c>
      <c r="C581" s="86" t="str">
        <f>IFERROR(INDEX(DB_Typologies!$D$4:$AP$1445,MATCH($A$3,DB_Typologies!$AQ$4:$AQ$1445,0)+$A581,MATCH(C$3,TQoL_Indexes!$B$8:$AK$8,0)),"")</f>
        <v/>
      </c>
      <c r="D581" s="87" t="str">
        <f>IFERROR(INDEX(DB_Typologies!$D$4:$AP$1445,MATCH($A$3,DB_Typologies!$AQ$4:$AQ$1445,0)+$A581,MATCH(D$3,TQoL_Indexes!$B$8:$AK$8,0)),"")</f>
        <v/>
      </c>
      <c r="E581" s="86" t="str">
        <f>IFERROR(INDEX(DB_Typologies!$D$4:$AP$1445,MATCH($A$3,DB_Typologies!$AQ$4:$AQ$1445,0)+$A581,MATCH(E$3,TQoL_Indexes!$B$8:$AK$8,0)),"")</f>
        <v/>
      </c>
      <c r="F581" s="86" t="str">
        <f>IFERROR(INDEX(DB_Typologies!$D$4:$AP$1445,MATCH($A$3,DB_Typologies!$AQ$4:$AQ$1445,0)+$A581,MATCH(F$3,TQoL_Indexes!$B$8:$AK$8,0)),"")</f>
        <v/>
      </c>
      <c r="G581" s="86" t="str">
        <f>IFERROR(INDEX(DB_Typologies!$D$4:$AP$1445,MATCH($A$3,DB_Typologies!$AQ$4:$AQ$1445,0)+$A581,MATCH(G$3,TQoL_Indexes!$B$8:$AK$8,0)),"")</f>
        <v/>
      </c>
      <c r="H581" s="86" t="str">
        <f>IFERROR(INDEX(DB_Typologies!$D$4:$AP$1445,MATCH($A$3,DB_Typologies!$AQ$4:$AQ$1445,0)+$A581,MATCH(H$3,TQoL_Indexes!$B$8:$AK$8,0)),"")</f>
        <v/>
      </c>
      <c r="I581" s="86" t="str">
        <f>IFERROR(INDEX(DB_Typologies!$D$4:$AP$1445,MATCH($A$3,DB_Typologies!$AQ$4:$AQ$1445,0)+$A581,MATCH(I$3,TQoL_Indexes!$B$8:$AK$8,0)),"")</f>
        <v/>
      </c>
      <c r="J581" s="86" t="str">
        <f>IFERROR(INDEX(DB_Typologies!$D$4:$AP$1445,MATCH($A$3,DB_Typologies!$AQ$4:$AQ$1445,0)+$A581,MATCH(J$3,TQoL_Indexes!$B$8:$AK$8,0)),"")</f>
        <v/>
      </c>
      <c r="K581" s="86" t="str">
        <f>IFERROR(INDEX(DB_Typologies!$D$4:$AP$1445,MATCH($A$3,DB_Typologies!$AQ$4:$AQ$1445,0)+$A581,MATCH(K$3,TQoL_Indexes!$B$8:$AK$8,0)),"")</f>
        <v/>
      </c>
      <c r="L581" s="86" t="str">
        <f>IFERROR(INDEX(DB_Typologies!$D$4:$AP$1445,MATCH($A$3,DB_Typologies!$AQ$4:$AQ$1445,0)+$A581,MATCH(L$3,TQoL_Indexes!$B$8:$AK$8,0)),"")</f>
        <v/>
      </c>
      <c r="M581" s="86" t="str">
        <f>IFERROR(INDEX(DB_Typologies!$D$4:$AP$1445,MATCH($A$3,DB_Typologies!$AQ$4:$AQ$1445,0)+$A581,MATCH(M$3,TQoL_Indexes!$B$8:$AK$8,0)),"")</f>
        <v/>
      </c>
      <c r="N581" s="86" t="str">
        <f>IFERROR(INDEX(DB_Typologies!$D$4:$AP$1445,MATCH($A$3,DB_Typologies!$AQ$4:$AQ$1445,0)+$A581,MATCH(N$3,TQoL_Indexes!$B$8:$AK$8,0)),"")</f>
        <v/>
      </c>
      <c r="O581" s="86" t="str">
        <f>IFERROR(INDEX(DB_Typologies!$D$4:$AP$1445,MATCH($A$3,DB_Typologies!$AQ$4:$AQ$1445,0)+$A581,MATCH(O$3,TQoL_Indexes!$B$8:$AK$8,0)),"")</f>
        <v/>
      </c>
      <c r="P581" s="86" t="str">
        <f>IFERROR(INDEX(DB_Typologies!$D$4:$AP$1445,MATCH($A$3,DB_Typologies!$AQ$4:$AQ$1445,0)+$A581,MATCH(P$3,TQoL_Indexes!$B$8:$AK$8,0)),"")</f>
        <v/>
      </c>
      <c r="Q581" s="86" t="str">
        <f>IFERROR(INDEX(DB_Typologies!$D$4:$AP$1445,MATCH($A$3,DB_Typologies!$AQ$4:$AQ$1445,0)+$A581,MATCH(Q$3,TQoL_Indexes!$B$8:$AK$8,0)),"")</f>
        <v/>
      </c>
      <c r="R581" s="86" t="str">
        <f>IFERROR(INDEX(DB_Typologies!$D$4:$AP$1445,MATCH($A$3,DB_Typologies!$AQ$4:$AQ$1445,0)+$A581,MATCH(R$3,TQoL_Indexes!$B$8:$AK$8,0)),"")</f>
        <v/>
      </c>
      <c r="S581" s="86" t="str">
        <f>IFERROR(INDEX(DB_Typologies!$D$4:$AP$1445,MATCH($A$3,DB_Typologies!$AQ$4:$AQ$1445,0)+$A581,MATCH(S$3,TQoL_Indexes!$B$8:$AK$8,0)),"")</f>
        <v/>
      </c>
      <c r="T581" s="86" t="str">
        <f>IFERROR(INDEX(DB_Typologies!$D$4:$AP$1445,MATCH($A$3,DB_Typologies!$AQ$4:$AQ$1445,0)+$A581,MATCH(T$3,TQoL_Indexes!$B$8:$AK$8,0)),"")</f>
        <v/>
      </c>
      <c r="U581" s="86" t="str">
        <f>IFERROR(INDEX(DB_Typologies!$D$4:$AP$1445,MATCH($A$3,DB_Typologies!$AQ$4:$AQ$1445,0)+$A581,MATCH(U$3,TQoL_Indexes!$B$8:$AK$8,0)),"")</f>
        <v/>
      </c>
      <c r="V581" s="86" t="str">
        <f>IFERROR(INDEX(DB_Typologies!$D$4:$AP$1445,MATCH($A$3,DB_Typologies!$AQ$4:$AQ$1445,0)+$A581,MATCH(V$3,TQoL_Indexes!$B$8:$AK$8,0)),"")</f>
        <v/>
      </c>
      <c r="W581" s="86" t="str">
        <f>IFERROR(INDEX(DB_Typologies!$D$4:$AP$1445,MATCH($A$3,DB_Typologies!$AQ$4:$AQ$1445,0)+$A581,MATCH(W$3,TQoL_Indexes!$B$8:$AK$8,0)),"")</f>
        <v/>
      </c>
      <c r="X581" s="86" t="str">
        <f>IFERROR(INDEX(DB_Typologies!$D$4:$AP$1445,MATCH($A$3,DB_Typologies!$AQ$4:$AQ$1445,0)+$A581,MATCH(X$3,TQoL_Indexes!$B$8:$AK$8,0)),"")</f>
        <v/>
      </c>
      <c r="Y581" s="86" t="str">
        <f>IFERROR(INDEX(DB_Typologies!$D$4:$AP$1445,MATCH($A$3,DB_Typologies!$AQ$4:$AQ$1445,0)+$A581,MATCH(Y$3,TQoL_Indexes!$B$8:$AK$8,0)),"")</f>
        <v/>
      </c>
      <c r="Z581" s="86" t="str">
        <f>IFERROR(INDEX(DB_Typologies!$D$4:$AP$1445,MATCH($A$3,DB_Typologies!$AQ$4:$AQ$1445,0)+$A581,MATCH(Z$3,TQoL_Indexes!$B$8:$AK$8,0)),"")</f>
        <v/>
      </c>
      <c r="AA581" s="86" t="str">
        <f>IFERROR(INDEX(DB_Typologies!$D$4:$AP$1445,MATCH($A$3,DB_Typologies!$AQ$4:$AQ$1445,0)+$A581,MATCH(AA$3,TQoL_Indexes!$B$8:$AK$8,0)),"")</f>
        <v/>
      </c>
      <c r="AB581" s="86" t="str">
        <f>IFERROR(INDEX(DB_Typologies!$D$4:$AP$1445,MATCH($A$3,DB_Typologies!$AQ$4:$AQ$1445,0)+$A581,MATCH(AB$3,TQoL_Indexes!$B$8:$AK$8,0)),"")</f>
        <v/>
      </c>
      <c r="AC581" s="86" t="str">
        <f>IFERROR(INDEX(DB_Typologies!$D$4:$AP$1445,MATCH($A$3,DB_Typologies!$AQ$4:$AQ$1445,0)+$A581,MATCH(AC$3,TQoL_Indexes!$B$8:$AK$8,0)),"")</f>
        <v/>
      </c>
      <c r="AD581" s="86" t="str">
        <f>IFERROR(INDEX(DB_Typologies!$D$4:$AP$1445,MATCH($A$3,DB_Typologies!$AQ$4:$AQ$1445,0)+$A581,MATCH(AD$3,TQoL_Indexes!$B$8:$AK$8,0)),"")</f>
        <v/>
      </c>
      <c r="AE581" s="86" t="str">
        <f>IFERROR(INDEX(DB_Typologies!$D$4:$AP$1445,MATCH($A$3,DB_Typologies!$AQ$4:$AQ$1445,0)+$A581,MATCH(AE$3,TQoL_Indexes!$B$8:$AK$8,0)),"")</f>
        <v/>
      </c>
      <c r="AF581" s="86" t="str">
        <f>IFERROR(INDEX(DB_Typologies!$D$4:$AP$1445,MATCH($A$3,DB_Typologies!$AQ$4:$AQ$1445,0)+$A581,MATCH(AF$3,TQoL_Indexes!$B$8:$AK$8,0)),"")</f>
        <v/>
      </c>
      <c r="AG581" s="86" t="str">
        <f>IFERROR(INDEX(DB_Typologies!$D$4:$AP$1445,MATCH($A$3,DB_Typologies!$AQ$4:$AQ$1445,0)+$A581,MATCH(AG$3,TQoL_Indexes!$B$8:$AK$8,0)),"")</f>
        <v/>
      </c>
      <c r="AH581" s="86" t="str">
        <f>IFERROR(INDEX(DB_Typologies!$D$4:$AP$1445,MATCH($A$3,DB_Typologies!$AQ$4:$AQ$1445,0)+$A581,MATCH(AH$3,TQoL_Indexes!$B$8:$AK$8,0)),"")</f>
        <v/>
      </c>
      <c r="AI581" s="86" t="str">
        <f>IFERROR(INDEX(DB_Typologies!$D$4:$AP$1445,MATCH($A$3,DB_Typologies!$AQ$4:$AQ$1445,0)+$A581,MATCH(AI$3,TQoL_Indexes!$B$8:$AK$8,0)),"")</f>
        <v/>
      </c>
      <c r="AJ581" s="86" t="str">
        <f>IFERROR(INDEX(DB_Typologies!$D$4:$AP$1445,MATCH($A$3,DB_Typologies!$AQ$4:$AQ$1445,0)+$A581,MATCH(AJ$3,TQoL_Indexes!$B$8:$AK$8,0)),"")</f>
        <v/>
      </c>
      <c r="AK581" s="86" t="str">
        <f>IFERROR(INDEX(DB_Typologies!$D$4:$AP$1445,MATCH($A$3,DB_Typologies!$AQ$4:$AQ$1445,0)+$A581,MATCH(AK$3,TQoL_Indexes!$B$8:$AK$8,0)),"")</f>
        <v/>
      </c>
      <c r="AL581" s="86" t="str">
        <f>IFERROR(INDEX(DB_Typologies!$D$4:$AP$1445,MATCH($A$3,DB_Typologies!$AQ$4:$AQ$1445,0)+$A581,MATCH(AL$3,TQoL_Indexes!$B$8:$AK$8,0)),"")</f>
        <v/>
      </c>
      <c r="AM581" s="87" t="str">
        <f>IFERROR(INDEX(DB_Typologies!$D$4:$AP$1445,MATCH($A$3,DB_Typologies!$AQ$4:$AQ$1445,0)+$A581,MATCH(AM$3,TQoL_Indexes!$B$8:$AK$8,0)),"")</f>
        <v/>
      </c>
    </row>
    <row r="582" spans="1:39">
      <c r="A582" s="58" t="str">
        <f>IFERROR(IF(A581+1&lt;COUNTIF(DB_Typologies!$AQ$4:$AQ$1445,$A$3),A581+1,""),"")</f>
        <v/>
      </c>
      <c r="B582" s="120" t="str">
        <f>IFERROR(INDEX(DB_Typologies!$D$4:$AP$1445,MATCH($A$3,DB_Typologies!$AQ$4:$AQ$1445,0)+$A582,MATCH(B$3,TQoL_Indexes!$B$8:$AK$8,0)),"")</f>
        <v/>
      </c>
      <c r="C582" s="86" t="str">
        <f>IFERROR(INDEX(DB_Typologies!$D$4:$AP$1445,MATCH($A$3,DB_Typologies!$AQ$4:$AQ$1445,0)+$A582,MATCH(C$3,TQoL_Indexes!$B$8:$AK$8,0)),"")</f>
        <v/>
      </c>
      <c r="D582" s="87" t="str">
        <f>IFERROR(INDEX(DB_Typologies!$D$4:$AP$1445,MATCH($A$3,DB_Typologies!$AQ$4:$AQ$1445,0)+$A582,MATCH(D$3,TQoL_Indexes!$B$8:$AK$8,0)),"")</f>
        <v/>
      </c>
      <c r="E582" s="86" t="str">
        <f>IFERROR(INDEX(DB_Typologies!$D$4:$AP$1445,MATCH($A$3,DB_Typologies!$AQ$4:$AQ$1445,0)+$A582,MATCH(E$3,TQoL_Indexes!$B$8:$AK$8,0)),"")</f>
        <v/>
      </c>
      <c r="F582" s="86" t="str">
        <f>IFERROR(INDEX(DB_Typologies!$D$4:$AP$1445,MATCH($A$3,DB_Typologies!$AQ$4:$AQ$1445,0)+$A582,MATCH(F$3,TQoL_Indexes!$B$8:$AK$8,0)),"")</f>
        <v/>
      </c>
      <c r="G582" s="86" t="str">
        <f>IFERROR(INDEX(DB_Typologies!$D$4:$AP$1445,MATCH($A$3,DB_Typologies!$AQ$4:$AQ$1445,0)+$A582,MATCH(G$3,TQoL_Indexes!$B$8:$AK$8,0)),"")</f>
        <v/>
      </c>
      <c r="H582" s="86" t="str">
        <f>IFERROR(INDEX(DB_Typologies!$D$4:$AP$1445,MATCH($A$3,DB_Typologies!$AQ$4:$AQ$1445,0)+$A582,MATCH(H$3,TQoL_Indexes!$B$8:$AK$8,0)),"")</f>
        <v/>
      </c>
      <c r="I582" s="86" t="str">
        <f>IFERROR(INDEX(DB_Typologies!$D$4:$AP$1445,MATCH($A$3,DB_Typologies!$AQ$4:$AQ$1445,0)+$A582,MATCH(I$3,TQoL_Indexes!$B$8:$AK$8,0)),"")</f>
        <v/>
      </c>
      <c r="J582" s="86" t="str">
        <f>IFERROR(INDEX(DB_Typologies!$D$4:$AP$1445,MATCH($A$3,DB_Typologies!$AQ$4:$AQ$1445,0)+$A582,MATCH(J$3,TQoL_Indexes!$B$8:$AK$8,0)),"")</f>
        <v/>
      </c>
      <c r="K582" s="86" t="str">
        <f>IFERROR(INDEX(DB_Typologies!$D$4:$AP$1445,MATCH($A$3,DB_Typologies!$AQ$4:$AQ$1445,0)+$A582,MATCH(K$3,TQoL_Indexes!$B$8:$AK$8,0)),"")</f>
        <v/>
      </c>
      <c r="L582" s="86" t="str">
        <f>IFERROR(INDEX(DB_Typologies!$D$4:$AP$1445,MATCH($A$3,DB_Typologies!$AQ$4:$AQ$1445,0)+$A582,MATCH(L$3,TQoL_Indexes!$B$8:$AK$8,0)),"")</f>
        <v/>
      </c>
      <c r="M582" s="86" t="str">
        <f>IFERROR(INDEX(DB_Typologies!$D$4:$AP$1445,MATCH($A$3,DB_Typologies!$AQ$4:$AQ$1445,0)+$A582,MATCH(M$3,TQoL_Indexes!$B$8:$AK$8,0)),"")</f>
        <v/>
      </c>
      <c r="N582" s="86" t="str">
        <f>IFERROR(INDEX(DB_Typologies!$D$4:$AP$1445,MATCH($A$3,DB_Typologies!$AQ$4:$AQ$1445,0)+$A582,MATCH(N$3,TQoL_Indexes!$B$8:$AK$8,0)),"")</f>
        <v/>
      </c>
      <c r="O582" s="86" t="str">
        <f>IFERROR(INDEX(DB_Typologies!$D$4:$AP$1445,MATCH($A$3,DB_Typologies!$AQ$4:$AQ$1445,0)+$A582,MATCH(O$3,TQoL_Indexes!$B$8:$AK$8,0)),"")</f>
        <v/>
      </c>
      <c r="P582" s="86" t="str">
        <f>IFERROR(INDEX(DB_Typologies!$D$4:$AP$1445,MATCH($A$3,DB_Typologies!$AQ$4:$AQ$1445,0)+$A582,MATCH(P$3,TQoL_Indexes!$B$8:$AK$8,0)),"")</f>
        <v/>
      </c>
      <c r="Q582" s="86" t="str">
        <f>IFERROR(INDEX(DB_Typologies!$D$4:$AP$1445,MATCH($A$3,DB_Typologies!$AQ$4:$AQ$1445,0)+$A582,MATCH(Q$3,TQoL_Indexes!$B$8:$AK$8,0)),"")</f>
        <v/>
      </c>
      <c r="R582" s="86" t="str">
        <f>IFERROR(INDEX(DB_Typologies!$D$4:$AP$1445,MATCH($A$3,DB_Typologies!$AQ$4:$AQ$1445,0)+$A582,MATCH(R$3,TQoL_Indexes!$B$8:$AK$8,0)),"")</f>
        <v/>
      </c>
      <c r="S582" s="86" t="str">
        <f>IFERROR(INDEX(DB_Typologies!$D$4:$AP$1445,MATCH($A$3,DB_Typologies!$AQ$4:$AQ$1445,0)+$A582,MATCH(S$3,TQoL_Indexes!$B$8:$AK$8,0)),"")</f>
        <v/>
      </c>
      <c r="T582" s="86" t="str">
        <f>IFERROR(INDEX(DB_Typologies!$D$4:$AP$1445,MATCH($A$3,DB_Typologies!$AQ$4:$AQ$1445,0)+$A582,MATCH(T$3,TQoL_Indexes!$B$8:$AK$8,0)),"")</f>
        <v/>
      </c>
      <c r="U582" s="86" t="str">
        <f>IFERROR(INDEX(DB_Typologies!$D$4:$AP$1445,MATCH($A$3,DB_Typologies!$AQ$4:$AQ$1445,0)+$A582,MATCH(U$3,TQoL_Indexes!$B$8:$AK$8,0)),"")</f>
        <v/>
      </c>
      <c r="V582" s="86" t="str">
        <f>IFERROR(INDEX(DB_Typologies!$D$4:$AP$1445,MATCH($A$3,DB_Typologies!$AQ$4:$AQ$1445,0)+$A582,MATCH(V$3,TQoL_Indexes!$B$8:$AK$8,0)),"")</f>
        <v/>
      </c>
      <c r="W582" s="86" t="str">
        <f>IFERROR(INDEX(DB_Typologies!$D$4:$AP$1445,MATCH($A$3,DB_Typologies!$AQ$4:$AQ$1445,0)+$A582,MATCH(W$3,TQoL_Indexes!$B$8:$AK$8,0)),"")</f>
        <v/>
      </c>
      <c r="X582" s="86" t="str">
        <f>IFERROR(INDEX(DB_Typologies!$D$4:$AP$1445,MATCH($A$3,DB_Typologies!$AQ$4:$AQ$1445,0)+$A582,MATCH(X$3,TQoL_Indexes!$B$8:$AK$8,0)),"")</f>
        <v/>
      </c>
      <c r="Y582" s="86" t="str">
        <f>IFERROR(INDEX(DB_Typologies!$D$4:$AP$1445,MATCH($A$3,DB_Typologies!$AQ$4:$AQ$1445,0)+$A582,MATCH(Y$3,TQoL_Indexes!$B$8:$AK$8,0)),"")</f>
        <v/>
      </c>
      <c r="Z582" s="86" t="str">
        <f>IFERROR(INDEX(DB_Typologies!$D$4:$AP$1445,MATCH($A$3,DB_Typologies!$AQ$4:$AQ$1445,0)+$A582,MATCH(Z$3,TQoL_Indexes!$B$8:$AK$8,0)),"")</f>
        <v/>
      </c>
      <c r="AA582" s="86" t="str">
        <f>IFERROR(INDEX(DB_Typologies!$D$4:$AP$1445,MATCH($A$3,DB_Typologies!$AQ$4:$AQ$1445,0)+$A582,MATCH(AA$3,TQoL_Indexes!$B$8:$AK$8,0)),"")</f>
        <v/>
      </c>
      <c r="AB582" s="86" t="str">
        <f>IFERROR(INDEX(DB_Typologies!$D$4:$AP$1445,MATCH($A$3,DB_Typologies!$AQ$4:$AQ$1445,0)+$A582,MATCH(AB$3,TQoL_Indexes!$B$8:$AK$8,0)),"")</f>
        <v/>
      </c>
      <c r="AC582" s="86" t="str">
        <f>IFERROR(INDEX(DB_Typologies!$D$4:$AP$1445,MATCH($A$3,DB_Typologies!$AQ$4:$AQ$1445,0)+$A582,MATCH(AC$3,TQoL_Indexes!$B$8:$AK$8,0)),"")</f>
        <v/>
      </c>
      <c r="AD582" s="86" t="str">
        <f>IFERROR(INDEX(DB_Typologies!$D$4:$AP$1445,MATCH($A$3,DB_Typologies!$AQ$4:$AQ$1445,0)+$A582,MATCH(AD$3,TQoL_Indexes!$B$8:$AK$8,0)),"")</f>
        <v/>
      </c>
      <c r="AE582" s="86" t="str">
        <f>IFERROR(INDEX(DB_Typologies!$D$4:$AP$1445,MATCH($A$3,DB_Typologies!$AQ$4:$AQ$1445,0)+$A582,MATCH(AE$3,TQoL_Indexes!$B$8:$AK$8,0)),"")</f>
        <v/>
      </c>
      <c r="AF582" s="86" t="str">
        <f>IFERROR(INDEX(DB_Typologies!$D$4:$AP$1445,MATCH($A$3,DB_Typologies!$AQ$4:$AQ$1445,0)+$A582,MATCH(AF$3,TQoL_Indexes!$B$8:$AK$8,0)),"")</f>
        <v/>
      </c>
      <c r="AG582" s="86" t="str">
        <f>IFERROR(INDEX(DB_Typologies!$D$4:$AP$1445,MATCH($A$3,DB_Typologies!$AQ$4:$AQ$1445,0)+$A582,MATCH(AG$3,TQoL_Indexes!$B$8:$AK$8,0)),"")</f>
        <v/>
      </c>
      <c r="AH582" s="86" t="str">
        <f>IFERROR(INDEX(DB_Typologies!$D$4:$AP$1445,MATCH($A$3,DB_Typologies!$AQ$4:$AQ$1445,0)+$A582,MATCH(AH$3,TQoL_Indexes!$B$8:$AK$8,0)),"")</f>
        <v/>
      </c>
      <c r="AI582" s="86" t="str">
        <f>IFERROR(INDEX(DB_Typologies!$D$4:$AP$1445,MATCH($A$3,DB_Typologies!$AQ$4:$AQ$1445,0)+$A582,MATCH(AI$3,TQoL_Indexes!$B$8:$AK$8,0)),"")</f>
        <v/>
      </c>
      <c r="AJ582" s="86" t="str">
        <f>IFERROR(INDEX(DB_Typologies!$D$4:$AP$1445,MATCH($A$3,DB_Typologies!$AQ$4:$AQ$1445,0)+$A582,MATCH(AJ$3,TQoL_Indexes!$B$8:$AK$8,0)),"")</f>
        <v/>
      </c>
      <c r="AK582" s="86" t="str">
        <f>IFERROR(INDEX(DB_Typologies!$D$4:$AP$1445,MATCH($A$3,DB_Typologies!$AQ$4:$AQ$1445,0)+$A582,MATCH(AK$3,TQoL_Indexes!$B$8:$AK$8,0)),"")</f>
        <v/>
      </c>
      <c r="AL582" s="86" t="str">
        <f>IFERROR(INDEX(DB_Typologies!$D$4:$AP$1445,MATCH($A$3,DB_Typologies!$AQ$4:$AQ$1445,0)+$A582,MATCH(AL$3,TQoL_Indexes!$B$8:$AK$8,0)),"")</f>
        <v/>
      </c>
      <c r="AM582" s="87" t="str">
        <f>IFERROR(INDEX(DB_Typologies!$D$4:$AP$1445,MATCH($A$3,DB_Typologies!$AQ$4:$AQ$1445,0)+$A582,MATCH(AM$3,TQoL_Indexes!$B$8:$AK$8,0)),"")</f>
        <v/>
      </c>
    </row>
    <row r="583" spans="1:39">
      <c r="A583" s="58" t="str">
        <f>IFERROR(IF(A582+1&lt;COUNTIF(DB_Typologies!$AQ$4:$AQ$1445,$A$3),A582+1,""),"")</f>
        <v/>
      </c>
      <c r="B583" s="120" t="str">
        <f>IFERROR(INDEX(DB_Typologies!$D$4:$AP$1445,MATCH($A$3,DB_Typologies!$AQ$4:$AQ$1445,0)+$A583,MATCH(B$3,TQoL_Indexes!$B$8:$AK$8,0)),"")</f>
        <v/>
      </c>
      <c r="C583" s="86" t="str">
        <f>IFERROR(INDEX(DB_Typologies!$D$4:$AP$1445,MATCH($A$3,DB_Typologies!$AQ$4:$AQ$1445,0)+$A583,MATCH(C$3,TQoL_Indexes!$B$8:$AK$8,0)),"")</f>
        <v/>
      </c>
      <c r="D583" s="87" t="str">
        <f>IFERROR(INDEX(DB_Typologies!$D$4:$AP$1445,MATCH($A$3,DB_Typologies!$AQ$4:$AQ$1445,0)+$A583,MATCH(D$3,TQoL_Indexes!$B$8:$AK$8,0)),"")</f>
        <v/>
      </c>
      <c r="E583" s="86" t="str">
        <f>IFERROR(INDEX(DB_Typologies!$D$4:$AP$1445,MATCH($A$3,DB_Typologies!$AQ$4:$AQ$1445,0)+$A583,MATCH(E$3,TQoL_Indexes!$B$8:$AK$8,0)),"")</f>
        <v/>
      </c>
      <c r="F583" s="86" t="str">
        <f>IFERROR(INDEX(DB_Typologies!$D$4:$AP$1445,MATCH($A$3,DB_Typologies!$AQ$4:$AQ$1445,0)+$A583,MATCH(F$3,TQoL_Indexes!$B$8:$AK$8,0)),"")</f>
        <v/>
      </c>
      <c r="G583" s="86" t="str">
        <f>IFERROR(INDEX(DB_Typologies!$D$4:$AP$1445,MATCH($A$3,DB_Typologies!$AQ$4:$AQ$1445,0)+$A583,MATCH(G$3,TQoL_Indexes!$B$8:$AK$8,0)),"")</f>
        <v/>
      </c>
      <c r="H583" s="86" t="str">
        <f>IFERROR(INDEX(DB_Typologies!$D$4:$AP$1445,MATCH($A$3,DB_Typologies!$AQ$4:$AQ$1445,0)+$A583,MATCH(H$3,TQoL_Indexes!$B$8:$AK$8,0)),"")</f>
        <v/>
      </c>
      <c r="I583" s="86" t="str">
        <f>IFERROR(INDEX(DB_Typologies!$D$4:$AP$1445,MATCH($A$3,DB_Typologies!$AQ$4:$AQ$1445,0)+$A583,MATCH(I$3,TQoL_Indexes!$B$8:$AK$8,0)),"")</f>
        <v/>
      </c>
      <c r="J583" s="86" t="str">
        <f>IFERROR(INDEX(DB_Typologies!$D$4:$AP$1445,MATCH($A$3,DB_Typologies!$AQ$4:$AQ$1445,0)+$A583,MATCH(J$3,TQoL_Indexes!$B$8:$AK$8,0)),"")</f>
        <v/>
      </c>
      <c r="K583" s="86" t="str">
        <f>IFERROR(INDEX(DB_Typologies!$D$4:$AP$1445,MATCH($A$3,DB_Typologies!$AQ$4:$AQ$1445,0)+$A583,MATCH(K$3,TQoL_Indexes!$B$8:$AK$8,0)),"")</f>
        <v/>
      </c>
      <c r="L583" s="86" t="str">
        <f>IFERROR(INDEX(DB_Typologies!$D$4:$AP$1445,MATCH($A$3,DB_Typologies!$AQ$4:$AQ$1445,0)+$A583,MATCH(L$3,TQoL_Indexes!$B$8:$AK$8,0)),"")</f>
        <v/>
      </c>
      <c r="M583" s="86" t="str">
        <f>IFERROR(INDEX(DB_Typologies!$D$4:$AP$1445,MATCH($A$3,DB_Typologies!$AQ$4:$AQ$1445,0)+$A583,MATCH(M$3,TQoL_Indexes!$B$8:$AK$8,0)),"")</f>
        <v/>
      </c>
      <c r="N583" s="86" t="str">
        <f>IFERROR(INDEX(DB_Typologies!$D$4:$AP$1445,MATCH($A$3,DB_Typologies!$AQ$4:$AQ$1445,0)+$A583,MATCH(N$3,TQoL_Indexes!$B$8:$AK$8,0)),"")</f>
        <v/>
      </c>
      <c r="O583" s="86" t="str">
        <f>IFERROR(INDEX(DB_Typologies!$D$4:$AP$1445,MATCH($A$3,DB_Typologies!$AQ$4:$AQ$1445,0)+$A583,MATCH(O$3,TQoL_Indexes!$B$8:$AK$8,0)),"")</f>
        <v/>
      </c>
      <c r="P583" s="86" t="str">
        <f>IFERROR(INDEX(DB_Typologies!$D$4:$AP$1445,MATCH($A$3,DB_Typologies!$AQ$4:$AQ$1445,0)+$A583,MATCH(P$3,TQoL_Indexes!$B$8:$AK$8,0)),"")</f>
        <v/>
      </c>
      <c r="Q583" s="86" t="str">
        <f>IFERROR(INDEX(DB_Typologies!$D$4:$AP$1445,MATCH($A$3,DB_Typologies!$AQ$4:$AQ$1445,0)+$A583,MATCH(Q$3,TQoL_Indexes!$B$8:$AK$8,0)),"")</f>
        <v/>
      </c>
      <c r="R583" s="86" t="str">
        <f>IFERROR(INDEX(DB_Typologies!$D$4:$AP$1445,MATCH($A$3,DB_Typologies!$AQ$4:$AQ$1445,0)+$A583,MATCH(R$3,TQoL_Indexes!$B$8:$AK$8,0)),"")</f>
        <v/>
      </c>
      <c r="S583" s="86" t="str">
        <f>IFERROR(INDEX(DB_Typologies!$D$4:$AP$1445,MATCH($A$3,DB_Typologies!$AQ$4:$AQ$1445,0)+$A583,MATCH(S$3,TQoL_Indexes!$B$8:$AK$8,0)),"")</f>
        <v/>
      </c>
      <c r="T583" s="86" t="str">
        <f>IFERROR(INDEX(DB_Typologies!$D$4:$AP$1445,MATCH($A$3,DB_Typologies!$AQ$4:$AQ$1445,0)+$A583,MATCH(T$3,TQoL_Indexes!$B$8:$AK$8,0)),"")</f>
        <v/>
      </c>
      <c r="U583" s="86" t="str">
        <f>IFERROR(INDEX(DB_Typologies!$D$4:$AP$1445,MATCH($A$3,DB_Typologies!$AQ$4:$AQ$1445,0)+$A583,MATCH(U$3,TQoL_Indexes!$B$8:$AK$8,0)),"")</f>
        <v/>
      </c>
      <c r="V583" s="86" t="str">
        <f>IFERROR(INDEX(DB_Typologies!$D$4:$AP$1445,MATCH($A$3,DB_Typologies!$AQ$4:$AQ$1445,0)+$A583,MATCH(V$3,TQoL_Indexes!$B$8:$AK$8,0)),"")</f>
        <v/>
      </c>
      <c r="W583" s="86" t="str">
        <f>IFERROR(INDEX(DB_Typologies!$D$4:$AP$1445,MATCH($A$3,DB_Typologies!$AQ$4:$AQ$1445,0)+$A583,MATCH(W$3,TQoL_Indexes!$B$8:$AK$8,0)),"")</f>
        <v/>
      </c>
      <c r="X583" s="86" t="str">
        <f>IFERROR(INDEX(DB_Typologies!$D$4:$AP$1445,MATCH($A$3,DB_Typologies!$AQ$4:$AQ$1445,0)+$A583,MATCH(X$3,TQoL_Indexes!$B$8:$AK$8,0)),"")</f>
        <v/>
      </c>
      <c r="Y583" s="86" t="str">
        <f>IFERROR(INDEX(DB_Typologies!$D$4:$AP$1445,MATCH($A$3,DB_Typologies!$AQ$4:$AQ$1445,0)+$A583,MATCH(Y$3,TQoL_Indexes!$B$8:$AK$8,0)),"")</f>
        <v/>
      </c>
      <c r="Z583" s="86" t="str">
        <f>IFERROR(INDEX(DB_Typologies!$D$4:$AP$1445,MATCH($A$3,DB_Typologies!$AQ$4:$AQ$1445,0)+$A583,MATCH(Z$3,TQoL_Indexes!$B$8:$AK$8,0)),"")</f>
        <v/>
      </c>
      <c r="AA583" s="86" t="str">
        <f>IFERROR(INDEX(DB_Typologies!$D$4:$AP$1445,MATCH($A$3,DB_Typologies!$AQ$4:$AQ$1445,0)+$A583,MATCH(AA$3,TQoL_Indexes!$B$8:$AK$8,0)),"")</f>
        <v/>
      </c>
      <c r="AB583" s="86" t="str">
        <f>IFERROR(INDEX(DB_Typologies!$D$4:$AP$1445,MATCH($A$3,DB_Typologies!$AQ$4:$AQ$1445,0)+$A583,MATCH(AB$3,TQoL_Indexes!$B$8:$AK$8,0)),"")</f>
        <v/>
      </c>
      <c r="AC583" s="86" t="str">
        <f>IFERROR(INDEX(DB_Typologies!$D$4:$AP$1445,MATCH($A$3,DB_Typologies!$AQ$4:$AQ$1445,0)+$A583,MATCH(AC$3,TQoL_Indexes!$B$8:$AK$8,0)),"")</f>
        <v/>
      </c>
      <c r="AD583" s="86" t="str">
        <f>IFERROR(INDEX(DB_Typologies!$D$4:$AP$1445,MATCH($A$3,DB_Typologies!$AQ$4:$AQ$1445,0)+$A583,MATCH(AD$3,TQoL_Indexes!$B$8:$AK$8,0)),"")</f>
        <v/>
      </c>
      <c r="AE583" s="86" t="str">
        <f>IFERROR(INDEX(DB_Typologies!$D$4:$AP$1445,MATCH($A$3,DB_Typologies!$AQ$4:$AQ$1445,0)+$A583,MATCH(AE$3,TQoL_Indexes!$B$8:$AK$8,0)),"")</f>
        <v/>
      </c>
      <c r="AF583" s="86" t="str">
        <f>IFERROR(INDEX(DB_Typologies!$D$4:$AP$1445,MATCH($A$3,DB_Typologies!$AQ$4:$AQ$1445,0)+$A583,MATCH(AF$3,TQoL_Indexes!$B$8:$AK$8,0)),"")</f>
        <v/>
      </c>
      <c r="AG583" s="86" t="str">
        <f>IFERROR(INDEX(DB_Typologies!$D$4:$AP$1445,MATCH($A$3,DB_Typologies!$AQ$4:$AQ$1445,0)+$A583,MATCH(AG$3,TQoL_Indexes!$B$8:$AK$8,0)),"")</f>
        <v/>
      </c>
      <c r="AH583" s="86" t="str">
        <f>IFERROR(INDEX(DB_Typologies!$D$4:$AP$1445,MATCH($A$3,DB_Typologies!$AQ$4:$AQ$1445,0)+$A583,MATCH(AH$3,TQoL_Indexes!$B$8:$AK$8,0)),"")</f>
        <v/>
      </c>
      <c r="AI583" s="86" t="str">
        <f>IFERROR(INDEX(DB_Typologies!$D$4:$AP$1445,MATCH($A$3,DB_Typologies!$AQ$4:$AQ$1445,0)+$A583,MATCH(AI$3,TQoL_Indexes!$B$8:$AK$8,0)),"")</f>
        <v/>
      </c>
      <c r="AJ583" s="86" t="str">
        <f>IFERROR(INDEX(DB_Typologies!$D$4:$AP$1445,MATCH($A$3,DB_Typologies!$AQ$4:$AQ$1445,0)+$A583,MATCH(AJ$3,TQoL_Indexes!$B$8:$AK$8,0)),"")</f>
        <v/>
      </c>
      <c r="AK583" s="86" t="str">
        <f>IFERROR(INDEX(DB_Typologies!$D$4:$AP$1445,MATCH($A$3,DB_Typologies!$AQ$4:$AQ$1445,0)+$A583,MATCH(AK$3,TQoL_Indexes!$B$8:$AK$8,0)),"")</f>
        <v/>
      </c>
      <c r="AL583" s="86" t="str">
        <f>IFERROR(INDEX(DB_Typologies!$D$4:$AP$1445,MATCH($A$3,DB_Typologies!$AQ$4:$AQ$1445,0)+$A583,MATCH(AL$3,TQoL_Indexes!$B$8:$AK$8,0)),"")</f>
        <v/>
      </c>
      <c r="AM583" s="87" t="str">
        <f>IFERROR(INDEX(DB_Typologies!$D$4:$AP$1445,MATCH($A$3,DB_Typologies!$AQ$4:$AQ$1445,0)+$A583,MATCH(AM$3,TQoL_Indexes!$B$8:$AK$8,0)),"")</f>
        <v/>
      </c>
    </row>
    <row r="584" spans="1:39">
      <c r="A584" s="58" t="str">
        <f>IFERROR(IF(A583+1&lt;COUNTIF(DB_Typologies!$AQ$4:$AQ$1445,$A$3),A583+1,""),"")</f>
        <v/>
      </c>
      <c r="B584" s="120" t="str">
        <f>IFERROR(INDEX(DB_Typologies!$D$4:$AP$1445,MATCH($A$3,DB_Typologies!$AQ$4:$AQ$1445,0)+$A584,MATCH(B$3,TQoL_Indexes!$B$8:$AK$8,0)),"")</f>
        <v/>
      </c>
      <c r="C584" s="86" t="str">
        <f>IFERROR(INDEX(DB_Typologies!$D$4:$AP$1445,MATCH($A$3,DB_Typologies!$AQ$4:$AQ$1445,0)+$A584,MATCH(C$3,TQoL_Indexes!$B$8:$AK$8,0)),"")</f>
        <v/>
      </c>
      <c r="D584" s="87" t="str">
        <f>IFERROR(INDEX(DB_Typologies!$D$4:$AP$1445,MATCH($A$3,DB_Typologies!$AQ$4:$AQ$1445,0)+$A584,MATCH(D$3,TQoL_Indexes!$B$8:$AK$8,0)),"")</f>
        <v/>
      </c>
      <c r="E584" s="86" t="str">
        <f>IFERROR(INDEX(DB_Typologies!$D$4:$AP$1445,MATCH($A$3,DB_Typologies!$AQ$4:$AQ$1445,0)+$A584,MATCH(E$3,TQoL_Indexes!$B$8:$AK$8,0)),"")</f>
        <v/>
      </c>
      <c r="F584" s="86" t="str">
        <f>IFERROR(INDEX(DB_Typologies!$D$4:$AP$1445,MATCH($A$3,DB_Typologies!$AQ$4:$AQ$1445,0)+$A584,MATCH(F$3,TQoL_Indexes!$B$8:$AK$8,0)),"")</f>
        <v/>
      </c>
      <c r="G584" s="86" t="str">
        <f>IFERROR(INDEX(DB_Typologies!$D$4:$AP$1445,MATCH($A$3,DB_Typologies!$AQ$4:$AQ$1445,0)+$A584,MATCH(G$3,TQoL_Indexes!$B$8:$AK$8,0)),"")</f>
        <v/>
      </c>
      <c r="H584" s="86" t="str">
        <f>IFERROR(INDEX(DB_Typologies!$D$4:$AP$1445,MATCH($A$3,DB_Typologies!$AQ$4:$AQ$1445,0)+$A584,MATCH(H$3,TQoL_Indexes!$B$8:$AK$8,0)),"")</f>
        <v/>
      </c>
      <c r="I584" s="86" t="str">
        <f>IFERROR(INDEX(DB_Typologies!$D$4:$AP$1445,MATCH($A$3,DB_Typologies!$AQ$4:$AQ$1445,0)+$A584,MATCH(I$3,TQoL_Indexes!$B$8:$AK$8,0)),"")</f>
        <v/>
      </c>
      <c r="J584" s="86" t="str">
        <f>IFERROR(INDEX(DB_Typologies!$D$4:$AP$1445,MATCH($A$3,DB_Typologies!$AQ$4:$AQ$1445,0)+$A584,MATCH(J$3,TQoL_Indexes!$B$8:$AK$8,0)),"")</f>
        <v/>
      </c>
      <c r="K584" s="86" t="str">
        <f>IFERROR(INDEX(DB_Typologies!$D$4:$AP$1445,MATCH($A$3,DB_Typologies!$AQ$4:$AQ$1445,0)+$A584,MATCH(K$3,TQoL_Indexes!$B$8:$AK$8,0)),"")</f>
        <v/>
      </c>
      <c r="L584" s="86" t="str">
        <f>IFERROR(INDEX(DB_Typologies!$D$4:$AP$1445,MATCH($A$3,DB_Typologies!$AQ$4:$AQ$1445,0)+$A584,MATCH(L$3,TQoL_Indexes!$B$8:$AK$8,0)),"")</f>
        <v/>
      </c>
      <c r="M584" s="86" t="str">
        <f>IFERROR(INDEX(DB_Typologies!$D$4:$AP$1445,MATCH($A$3,DB_Typologies!$AQ$4:$AQ$1445,0)+$A584,MATCH(M$3,TQoL_Indexes!$B$8:$AK$8,0)),"")</f>
        <v/>
      </c>
      <c r="N584" s="86" t="str">
        <f>IFERROR(INDEX(DB_Typologies!$D$4:$AP$1445,MATCH($A$3,DB_Typologies!$AQ$4:$AQ$1445,0)+$A584,MATCH(N$3,TQoL_Indexes!$B$8:$AK$8,0)),"")</f>
        <v/>
      </c>
      <c r="O584" s="86" t="str">
        <f>IFERROR(INDEX(DB_Typologies!$D$4:$AP$1445,MATCH($A$3,DB_Typologies!$AQ$4:$AQ$1445,0)+$A584,MATCH(O$3,TQoL_Indexes!$B$8:$AK$8,0)),"")</f>
        <v/>
      </c>
      <c r="P584" s="86" t="str">
        <f>IFERROR(INDEX(DB_Typologies!$D$4:$AP$1445,MATCH($A$3,DB_Typologies!$AQ$4:$AQ$1445,0)+$A584,MATCH(P$3,TQoL_Indexes!$B$8:$AK$8,0)),"")</f>
        <v/>
      </c>
      <c r="Q584" s="86" t="str">
        <f>IFERROR(INDEX(DB_Typologies!$D$4:$AP$1445,MATCH($A$3,DB_Typologies!$AQ$4:$AQ$1445,0)+$A584,MATCH(Q$3,TQoL_Indexes!$B$8:$AK$8,0)),"")</f>
        <v/>
      </c>
      <c r="R584" s="86" t="str">
        <f>IFERROR(INDEX(DB_Typologies!$D$4:$AP$1445,MATCH($A$3,DB_Typologies!$AQ$4:$AQ$1445,0)+$A584,MATCH(R$3,TQoL_Indexes!$B$8:$AK$8,0)),"")</f>
        <v/>
      </c>
      <c r="S584" s="86" t="str">
        <f>IFERROR(INDEX(DB_Typologies!$D$4:$AP$1445,MATCH($A$3,DB_Typologies!$AQ$4:$AQ$1445,0)+$A584,MATCH(S$3,TQoL_Indexes!$B$8:$AK$8,0)),"")</f>
        <v/>
      </c>
      <c r="T584" s="86" t="str">
        <f>IFERROR(INDEX(DB_Typologies!$D$4:$AP$1445,MATCH($A$3,DB_Typologies!$AQ$4:$AQ$1445,0)+$A584,MATCH(T$3,TQoL_Indexes!$B$8:$AK$8,0)),"")</f>
        <v/>
      </c>
      <c r="U584" s="86" t="str">
        <f>IFERROR(INDEX(DB_Typologies!$D$4:$AP$1445,MATCH($A$3,DB_Typologies!$AQ$4:$AQ$1445,0)+$A584,MATCH(U$3,TQoL_Indexes!$B$8:$AK$8,0)),"")</f>
        <v/>
      </c>
      <c r="V584" s="86" t="str">
        <f>IFERROR(INDEX(DB_Typologies!$D$4:$AP$1445,MATCH($A$3,DB_Typologies!$AQ$4:$AQ$1445,0)+$A584,MATCH(V$3,TQoL_Indexes!$B$8:$AK$8,0)),"")</f>
        <v/>
      </c>
      <c r="W584" s="86" t="str">
        <f>IFERROR(INDEX(DB_Typologies!$D$4:$AP$1445,MATCH($A$3,DB_Typologies!$AQ$4:$AQ$1445,0)+$A584,MATCH(W$3,TQoL_Indexes!$B$8:$AK$8,0)),"")</f>
        <v/>
      </c>
      <c r="X584" s="86" t="str">
        <f>IFERROR(INDEX(DB_Typologies!$D$4:$AP$1445,MATCH($A$3,DB_Typologies!$AQ$4:$AQ$1445,0)+$A584,MATCH(X$3,TQoL_Indexes!$B$8:$AK$8,0)),"")</f>
        <v/>
      </c>
      <c r="Y584" s="86" t="str">
        <f>IFERROR(INDEX(DB_Typologies!$D$4:$AP$1445,MATCH($A$3,DB_Typologies!$AQ$4:$AQ$1445,0)+$A584,MATCH(Y$3,TQoL_Indexes!$B$8:$AK$8,0)),"")</f>
        <v/>
      </c>
      <c r="Z584" s="86" t="str">
        <f>IFERROR(INDEX(DB_Typologies!$D$4:$AP$1445,MATCH($A$3,DB_Typologies!$AQ$4:$AQ$1445,0)+$A584,MATCH(Z$3,TQoL_Indexes!$B$8:$AK$8,0)),"")</f>
        <v/>
      </c>
      <c r="AA584" s="86" t="str">
        <f>IFERROR(INDEX(DB_Typologies!$D$4:$AP$1445,MATCH($A$3,DB_Typologies!$AQ$4:$AQ$1445,0)+$A584,MATCH(AA$3,TQoL_Indexes!$B$8:$AK$8,0)),"")</f>
        <v/>
      </c>
      <c r="AB584" s="86" t="str">
        <f>IFERROR(INDEX(DB_Typologies!$D$4:$AP$1445,MATCH($A$3,DB_Typologies!$AQ$4:$AQ$1445,0)+$A584,MATCH(AB$3,TQoL_Indexes!$B$8:$AK$8,0)),"")</f>
        <v/>
      </c>
      <c r="AC584" s="86" t="str">
        <f>IFERROR(INDEX(DB_Typologies!$D$4:$AP$1445,MATCH($A$3,DB_Typologies!$AQ$4:$AQ$1445,0)+$A584,MATCH(AC$3,TQoL_Indexes!$B$8:$AK$8,0)),"")</f>
        <v/>
      </c>
      <c r="AD584" s="86" t="str">
        <f>IFERROR(INDEX(DB_Typologies!$D$4:$AP$1445,MATCH($A$3,DB_Typologies!$AQ$4:$AQ$1445,0)+$A584,MATCH(AD$3,TQoL_Indexes!$B$8:$AK$8,0)),"")</f>
        <v/>
      </c>
      <c r="AE584" s="86" t="str">
        <f>IFERROR(INDEX(DB_Typologies!$D$4:$AP$1445,MATCH($A$3,DB_Typologies!$AQ$4:$AQ$1445,0)+$A584,MATCH(AE$3,TQoL_Indexes!$B$8:$AK$8,0)),"")</f>
        <v/>
      </c>
      <c r="AF584" s="86" t="str">
        <f>IFERROR(INDEX(DB_Typologies!$D$4:$AP$1445,MATCH($A$3,DB_Typologies!$AQ$4:$AQ$1445,0)+$A584,MATCH(AF$3,TQoL_Indexes!$B$8:$AK$8,0)),"")</f>
        <v/>
      </c>
      <c r="AG584" s="86" t="str">
        <f>IFERROR(INDEX(DB_Typologies!$D$4:$AP$1445,MATCH($A$3,DB_Typologies!$AQ$4:$AQ$1445,0)+$A584,MATCH(AG$3,TQoL_Indexes!$B$8:$AK$8,0)),"")</f>
        <v/>
      </c>
      <c r="AH584" s="86" t="str">
        <f>IFERROR(INDEX(DB_Typologies!$D$4:$AP$1445,MATCH($A$3,DB_Typologies!$AQ$4:$AQ$1445,0)+$A584,MATCH(AH$3,TQoL_Indexes!$B$8:$AK$8,0)),"")</f>
        <v/>
      </c>
      <c r="AI584" s="86" t="str">
        <f>IFERROR(INDEX(DB_Typologies!$D$4:$AP$1445,MATCH($A$3,DB_Typologies!$AQ$4:$AQ$1445,0)+$A584,MATCH(AI$3,TQoL_Indexes!$B$8:$AK$8,0)),"")</f>
        <v/>
      </c>
      <c r="AJ584" s="86" t="str">
        <f>IFERROR(INDEX(DB_Typologies!$D$4:$AP$1445,MATCH($A$3,DB_Typologies!$AQ$4:$AQ$1445,0)+$A584,MATCH(AJ$3,TQoL_Indexes!$B$8:$AK$8,0)),"")</f>
        <v/>
      </c>
      <c r="AK584" s="86" t="str">
        <f>IFERROR(INDEX(DB_Typologies!$D$4:$AP$1445,MATCH($A$3,DB_Typologies!$AQ$4:$AQ$1445,0)+$A584,MATCH(AK$3,TQoL_Indexes!$B$8:$AK$8,0)),"")</f>
        <v/>
      </c>
      <c r="AL584" s="86" t="str">
        <f>IFERROR(INDEX(DB_Typologies!$D$4:$AP$1445,MATCH($A$3,DB_Typologies!$AQ$4:$AQ$1445,0)+$A584,MATCH(AL$3,TQoL_Indexes!$B$8:$AK$8,0)),"")</f>
        <v/>
      </c>
      <c r="AM584" s="87" t="str">
        <f>IFERROR(INDEX(DB_Typologies!$D$4:$AP$1445,MATCH($A$3,DB_Typologies!$AQ$4:$AQ$1445,0)+$A584,MATCH(AM$3,TQoL_Indexes!$B$8:$AK$8,0)),"")</f>
        <v/>
      </c>
    </row>
    <row r="585" spans="1:39">
      <c r="A585" s="58" t="str">
        <f>IFERROR(IF(A584+1&lt;COUNTIF(DB_Typologies!$AQ$4:$AQ$1445,$A$3),A584+1,""),"")</f>
        <v/>
      </c>
      <c r="B585" s="120" t="str">
        <f>IFERROR(INDEX(DB_Typologies!$D$4:$AP$1445,MATCH($A$3,DB_Typologies!$AQ$4:$AQ$1445,0)+$A585,MATCH(B$3,TQoL_Indexes!$B$8:$AK$8,0)),"")</f>
        <v/>
      </c>
      <c r="C585" s="86" t="str">
        <f>IFERROR(INDEX(DB_Typologies!$D$4:$AP$1445,MATCH($A$3,DB_Typologies!$AQ$4:$AQ$1445,0)+$A585,MATCH(C$3,TQoL_Indexes!$B$8:$AK$8,0)),"")</f>
        <v/>
      </c>
      <c r="D585" s="87" t="str">
        <f>IFERROR(INDEX(DB_Typologies!$D$4:$AP$1445,MATCH($A$3,DB_Typologies!$AQ$4:$AQ$1445,0)+$A585,MATCH(D$3,TQoL_Indexes!$B$8:$AK$8,0)),"")</f>
        <v/>
      </c>
      <c r="E585" s="86" t="str">
        <f>IFERROR(INDEX(DB_Typologies!$D$4:$AP$1445,MATCH($A$3,DB_Typologies!$AQ$4:$AQ$1445,0)+$A585,MATCH(E$3,TQoL_Indexes!$B$8:$AK$8,0)),"")</f>
        <v/>
      </c>
      <c r="F585" s="86" t="str">
        <f>IFERROR(INDEX(DB_Typologies!$D$4:$AP$1445,MATCH($A$3,DB_Typologies!$AQ$4:$AQ$1445,0)+$A585,MATCH(F$3,TQoL_Indexes!$B$8:$AK$8,0)),"")</f>
        <v/>
      </c>
      <c r="G585" s="86" t="str">
        <f>IFERROR(INDEX(DB_Typologies!$D$4:$AP$1445,MATCH($A$3,DB_Typologies!$AQ$4:$AQ$1445,0)+$A585,MATCH(G$3,TQoL_Indexes!$B$8:$AK$8,0)),"")</f>
        <v/>
      </c>
      <c r="H585" s="86" t="str">
        <f>IFERROR(INDEX(DB_Typologies!$D$4:$AP$1445,MATCH($A$3,DB_Typologies!$AQ$4:$AQ$1445,0)+$A585,MATCH(H$3,TQoL_Indexes!$B$8:$AK$8,0)),"")</f>
        <v/>
      </c>
      <c r="I585" s="86" t="str">
        <f>IFERROR(INDEX(DB_Typologies!$D$4:$AP$1445,MATCH($A$3,DB_Typologies!$AQ$4:$AQ$1445,0)+$A585,MATCH(I$3,TQoL_Indexes!$B$8:$AK$8,0)),"")</f>
        <v/>
      </c>
      <c r="J585" s="86" t="str">
        <f>IFERROR(INDEX(DB_Typologies!$D$4:$AP$1445,MATCH($A$3,DB_Typologies!$AQ$4:$AQ$1445,0)+$A585,MATCH(J$3,TQoL_Indexes!$B$8:$AK$8,0)),"")</f>
        <v/>
      </c>
      <c r="K585" s="86" t="str">
        <f>IFERROR(INDEX(DB_Typologies!$D$4:$AP$1445,MATCH($A$3,DB_Typologies!$AQ$4:$AQ$1445,0)+$A585,MATCH(K$3,TQoL_Indexes!$B$8:$AK$8,0)),"")</f>
        <v/>
      </c>
      <c r="L585" s="86" t="str">
        <f>IFERROR(INDEX(DB_Typologies!$D$4:$AP$1445,MATCH($A$3,DB_Typologies!$AQ$4:$AQ$1445,0)+$A585,MATCH(L$3,TQoL_Indexes!$B$8:$AK$8,0)),"")</f>
        <v/>
      </c>
      <c r="M585" s="86" t="str">
        <f>IFERROR(INDEX(DB_Typologies!$D$4:$AP$1445,MATCH($A$3,DB_Typologies!$AQ$4:$AQ$1445,0)+$A585,MATCH(M$3,TQoL_Indexes!$B$8:$AK$8,0)),"")</f>
        <v/>
      </c>
      <c r="N585" s="86" t="str">
        <f>IFERROR(INDEX(DB_Typologies!$D$4:$AP$1445,MATCH($A$3,DB_Typologies!$AQ$4:$AQ$1445,0)+$A585,MATCH(N$3,TQoL_Indexes!$B$8:$AK$8,0)),"")</f>
        <v/>
      </c>
      <c r="O585" s="86" t="str">
        <f>IFERROR(INDEX(DB_Typologies!$D$4:$AP$1445,MATCH($A$3,DB_Typologies!$AQ$4:$AQ$1445,0)+$A585,MATCH(O$3,TQoL_Indexes!$B$8:$AK$8,0)),"")</f>
        <v/>
      </c>
      <c r="P585" s="86" t="str">
        <f>IFERROR(INDEX(DB_Typologies!$D$4:$AP$1445,MATCH($A$3,DB_Typologies!$AQ$4:$AQ$1445,0)+$A585,MATCH(P$3,TQoL_Indexes!$B$8:$AK$8,0)),"")</f>
        <v/>
      </c>
      <c r="Q585" s="86" t="str">
        <f>IFERROR(INDEX(DB_Typologies!$D$4:$AP$1445,MATCH($A$3,DB_Typologies!$AQ$4:$AQ$1445,0)+$A585,MATCH(Q$3,TQoL_Indexes!$B$8:$AK$8,0)),"")</f>
        <v/>
      </c>
      <c r="R585" s="86" t="str">
        <f>IFERROR(INDEX(DB_Typologies!$D$4:$AP$1445,MATCH($A$3,DB_Typologies!$AQ$4:$AQ$1445,0)+$A585,MATCH(R$3,TQoL_Indexes!$B$8:$AK$8,0)),"")</f>
        <v/>
      </c>
      <c r="S585" s="86" t="str">
        <f>IFERROR(INDEX(DB_Typologies!$D$4:$AP$1445,MATCH($A$3,DB_Typologies!$AQ$4:$AQ$1445,0)+$A585,MATCH(S$3,TQoL_Indexes!$B$8:$AK$8,0)),"")</f>
        <v/>
      </c>
      <c r="T585" s="86" t="str">
        <f>IFERROR(INDEX(DB_Typologies!$D$4:$AP$1445,MATCH($A$3,DB_Typologies!$AQ$4:$AQ$1445,0)+$A585,MATCH(T$3,TQoL_Indexes!$B$8:$AK$8,0)),"")</f>
        <v/>
      </c>
      <c r="U585" s="86" t="str">
        <f>IFERROR(INDEX(DB_Typologies!$D$4:$AP$1445,MATCH($A$3,DB_Typologies!$AQ$4:$AQ$1445,0)+$A585,MATCH(U$3,TQoL_Indexes!$B$8:$AK$8,0)),"")</f>
        <v/>
      </c>
      <c r="V585" s="86" t="str">
        <f>IFERROR(INDEX(DB_Typologies!$D$4:$AP$1445,MATCH($A$3,DB_Typologies!$AQ$4:$AQ$1445,0)+$A585,MATCH(V$3,TQoL_Indexes!$B$8:$AK$8,0)),"")</f>
        <v/>
      </c>
      <c r="W585" s="86" t="str">
        <f>IFERROR(INDEX(DB_Typologies!$D$4:$AP$1445,MATCH($A$3,DB_Typologies!$AQ$4:$AQ$1445,0)+$A585,MATCH(W$3,TQoL_Indexes!$B$8:$AK$8,0)),"")</f>
        <v/>
      </c>
      <c r="X585" s="86" t="str">
        <f>IFERROR(INDEX(DB_Typologies!$D$4:$AP$1445,MATCH($A$3,DB_Typologies!$AQ$4:$AQ$1445,0)+$A585,MATCH(X$3,TQoL_Indexes!$B$8:$AK$8,0)),"")</f>
        <v/>
      </c>
      <c r="Y585" s="86" t="str">
        <f>IFERROR(INDEX(DB_Typologies!$D$4:$AP$1445,MATCH($A$3,DB_Typologies!$AQ$4:$AQ$1445,0)+$A585,MATCH(Y$3,TQoL_Indexes!$B$8:$AK$8,0)),"")</f>
        <v/>
      </c>
      <c r="Z585" s="86" t="str">
        <f>IFERROR(INDEX(DB_Typologies!$D$4:$AP$1445,MATCH($A$3,DB_Typologies!$AQ$4:$AQ$1445,0)+$A585,MATCH(Z$3,TQoL_Indexes!$B$8:$AK$8,0)),"")</f>
        <v/>
      </c>
      <c r="AA585" s="86" t="str">
        <f>IFERROR(INDEX(DB_Typologies!$D$4:$AP$1445,MATCH($A$3,DB_Typologies!$AQ$4:$AQ$1445,0)+$A585,MATCH(AA$3,TQoL_Indexes!$B$8:$AK$8,0)),"")</f>
        <v/>
      </c>
      <c r="AB585" s="86" t="str">
        <f>IFERROR(INDEX(DB_Typologies!$D$4:$AP$1445,MATCH($A$3,DB_Typologies!$AQ$4:$AQ$1445,0)+$A585,MATCH(AB$3,TQoL_Indexes!$B$8:$AK$8,0)),"")</f>
        <v/>
      </c>
      <c r="AC585" s="86" t="str">
        <f>IFERROR(INDEX(DB_Typologies!$D$4:$AP$1445,MATCH($A$3,DB_Typologies!$AQ$4:$AQ$1445,0)+$A585,MATCH(AC$3,TQoL_Indexes!$B$8:$AK$8,0)),"")</f>
        <v/>
      </c>
      <c r="AD585" s="86" t="str">
        <f>IFERROR(INDEX(DB_Typologies!$D$4:$AP$1445,MATCH($A$3,DB_Typologies!$AQ$4:$AQ$1445,0)+$A585,MATCH(AD$3,TQoL_Indexes!$B$8:$AK$8,0)),"")</f>
        <v/>
      </c>
      <c r="AE585" s="86" t="str">
        <f>IFERROR(INDEX(DB_Typologies!$D$4:$AP$1445,MATCH($A$3,DB_Typologies!$AQ$4:$AQ$1445,0)+$A585,MATCH(AE$3,TQoL_Indexes!$B$8:$AK$8,0)),"")</f>
        <v/>
      </c>
      <c r="AF585" s="86" t="str">
        <f>IFERROR(INDEX(DB_Typologies!$D$4:$AP$1445,MATCH($A$3,DB_Typologies!$AQ$4:$AQ$1445,0)+$A585,MATCH(AF$3,TQoL_Indexes!$B$8:$AK$8,0)),"")</f>
        <v/>
      </c>
      <c r="AG585" s="86" t="str">
        <f>IFERROR(INDEX(DB_Typologies!$D$4:$AP$1445,MATCH($A$3,DB_Typologies!$AQ$4:$AQ$1445,0)+$A585,MATCH(AG$3,TQoL_Indexes!$B$8:$AK$8,0)),"")</f>
        <v/>
      </c>
      <c r="AH585" s="86" t="str">
        <f>IFERROR(INDEX(DB_Typologies!$D$4:$AP$1445,MATCH($A$3,DB_Typologies!$AQ$4:$AQ$1445,0)+$A585,MATCH(AH$3,TQoL_Indexes!$B$8:$AK$8,0)),"")</f>
        <v/>
      </c>
      <c r="AI585" s="86" t="str">
        <f>IFERROR(INDEX(DB_Typologies!$D$4:$AP$1445,MATCH($A$3,DB_Typologies!$AQ$4:$AQ$1445,0)+$A585,MATCH(AI$3,TQoL_Indexes!$B$8:$AK$8,0)),"")</f>
        <v/>
      </c>
      <c r="AJ585" s="86" t="str">
        <f>IFERROR(INDEX(DB_Typologies!$D$4:$AP$1445,MATCH($A$3,DB_Typologies!$AQ$4:$AQ$1445,0)+$A585,MATCH(AJ$3,TQoL_Indexes!$B$8:$AK$8,0)),"")</f>
        <v/>
      </c>
      <c r="AK585" s="86" t="str">
        <f>IFERROR(INDEX(DB_Typologies!$D$4:$AP$1445,MATCH($A$3,DB_Typologies!$AQ$4:$AQ$1445,0)+$A585,MATCH(AK$3,TQoL_Indexes!$B$8:$AK$8,0)),"")</f>
        <v/>
      </c>
      <c r="AL585" s="86" t="str">
        <f>IFERROR(INDEX(DB_Typologies!$D$4:$AP$1445,MATCH($A$3,DB_Typologies!$AQ$4:$AQ$1445,0)+$A585,MATCH(AL$3,TQoL_Indexes!$B$8:$AK$8,0)),"")</f>
        <v/>
      </c>
      <c r="AM585" s="87" t="str">
        <f>IFERROR(INDEX(DB_Typologies!$D$4:$AP$1445,MATCH($A$3,DB_Typologies!$AQ$4:$AQ$1445,0)+$A585,MATCH(AM$3,TQoL_Indexes!$B$8:$AK$8,0)),"")</f>
        <v/>
      </c>
    </row>
    <row r="586" spans="1:39">
      <c r="A586" s="58" t="str">
        <f>IFERROR(IF(A585+1&lt;COUNTIF(DB_Typologies!$AQ$4:$AQ$1445,$A$3),A585+1,""),"")</f>
        <v/>
      </c>
      <c r="B586" s="120" t="str">
        <f>IFERROR(INDEX(DB_Typologies!$D$4:$AP$1445,MATCH($A$3,DB_Typologies!$AQ$4:$AQ$1445,0)+$A586,MATCH(B$3,TQoL_Indexes!$B$8:$AK$8,0)),"")</f>
        <v/>
      </c>
      <c r="C586" s="86" t="str">
        <f>IFERROR(INDEX(DB_Typologies!$D$4:$AP$1445,MATCH($A$3,DB_Typologies!$AQ$4:$AQ$1445,0)+$A586,MATCH(C$3,TQoL_Indexes!$B$8:$AK$8,0)),"")</f>
        <v/>
      </c>
      <c r="D586" s="87" t="str">
        <f>IFERROR(INDEX(DB_Typologies!$D$4:$AP$1445,MATCH($A$3,DB_Typologies!$AQ$4:$AQ$1445,0)+$A586,MATCH(D$3,TQoL_Indexes!$B$8:$AK$8,0)),"")</f>
        <v/>
      </c>
      <c r="E586" s="86" t="str">
        <f>IFERROR(INDEX(DB_Typologies!$D$4:$AP$1445,MATCH($A$3,DB_Typologies!$AQ$4:$AQ$1445,0)+$A586,MATCH(E$3,TQoL_Indexes!$B$8:$AK$8,0)),"")</f>
        <v/>
      </c>
      <c r="F586" s="86" t="str">
        <f>IFERROR(INDEX(DB_Typologies!$D$4:$AP$1445,MATCH($A$3,DB_Typologies!$AQ$4:$AQ$1445,0)+$A586,MATCH(F$3,TQoL_Indexes!$B$8:$AK$8,0)),"")</f>
        <v/>
      </c>
      <c r="G586" s="86" t="str">
        <f>IFERROR(INDEX(DB_Typologies!$D$4:$AP$1445,MATCH($A$3,DB_Typologies!$AQ$4:$AQ$1445,0)+$A586,MATCH(G$3,TQoL_Indexes!$B$8:$AK$8,0)),"")</f>
        <v/>
      </c>
      <c r="H586" s="86" t="str">
        <f>IFERROR(INDEX(DB_Typologies!$D$4:$AP$1445,MATCH($A$3,DB_Typologies!$AQ$4:$AQ$1445,0)+$A586,MATCH(H$3,TQoL_Indexes!$B$8:$AK$8,0)),"")</f>
        <v/>
      </c>
      <c r="I586" s="86" t="str">
        <f>IFERROR(INDEX(DB_Typologies!$D$4:$AP$1445,MATCH($A$3,DB_Typologies!$AQ$4:$AQ$1445,0)+$A586,MATCH(I$3,TQoL_Indexes!$B$8:$AK$8,0)),"")</f>
        <v/>
      </c>
      <c r="J586" s="86" t="str">
        <f>IFERROR(INDEX(DB_Typologies!$D$4:$AP$1445,MATCH($A$3,DB_Typologies!$AQ$4:$AQ$1445,0)+$A586,MATCH(J$3,TQoL_Indexes!$B$8:$AK$8,0)),"")</f>
        <v/>
      </c>
      <c r="K586" s="86" t="str">
        <f>IFERROR(INDEX(DB_Typologies!$D$4:$AP$1445,MATCH($A$3,DB_Typologies!$AQ$4:$AQ$1445,0)+$A586,MATCH(K$3,TQoL_Indexes!$B$8:$AK$8,0)),"")</f>
        <v/>
      </c>
      <c r="L586" s="86" t="str">
        <f>IFERROR(INDEX(DB_Typologies!$D$4:$AP$1445,MATCH($A$3,DB_Typologies!$AQ$4:$AQ$1445,0)+$A586,MATCH(L$3,TQoL_Indexes!$B$8:$AK$8,0)),"")</f>
        <v/>
      </c>
      <c r="M586" s="86" t="str">
        <f>IFERROR(INDEX(DB_Typologies!$D$4:$AP$1445,MATCH($A$3,DB_Typologies!$AQ$4:$AQ$1445,0)+$A586,MATCH(M$3,TQoL_Indexes!$B$8:$AK$8,0)),"")</f>
        <v/>
      </c>
      <c r="N586" s="86" t="str">
        <f>IFERROR(INDEX(DB_Typologies!$D$4:$AP$1445,MATCH($A$3,DB_Typologies!$AQ$4:$AQ$1445,0)+$A586,MATCH(N$3,TQoL_Indexes!$B$8:$AK$8,0)),"")</f>
        <v/>
      </c>
      <c r="O586" s="86" t="str">
        <f>IFERROR(INDEX(DB_Typologies!$D$4:$AP$1445,MATCH($A$3,DB_Typologies!$AQ$4:$AQ$1445,0)+$A586,MATCH(O$3,TQoL_Indexes!$B$8:$AK$8,0)),"")</f>
        <v/>
      </c>
      <c r="P586" s="86" t="str">
        <f>IFERROR(INDEX(DB_Typologies!$D$4:$AP$1445,MATCH($A$3,DB_Typologies!$AQ$4:$AQ$1445,0)+$A586,MATCH(P$3,TQoL_Indexes!$B$8:$AK$8,0)),"")</f>
        <v/>
      </c>
      <c r="Q586" s="86" t="str">
        <f>IFERROR(INDEX(DB_Typologies!$D$4:$AP$1445,MATCH($A$3,DB_Typologies!$AQ$4:$AQ$1445,0)+$A586,MATCH(Q$3,TQoL_Indexes!$B$8:$AK$8,0)),"")</f>
        <v/>
      </c>
      <c r="R586" s="86" t="str">
        <f>IFERROR(INDEX(DB_Typologies!$D$4:$AP$1445,MATCH($A$3,DB_Typologies!$AQ$4:$AQ$1445,0)+$A586,MATCH(R$3,TQoL_Indexes!$B$8:$AK$8,0)),"")</f>
        <v/>
      </c>
      <c r="S586" s="86" t="str">
        <f>IFERROR(INDEX(DB_Typologies!$D$4:$AP$1445,MATCH($A$3,DB_Typologies!$AQ$4:$AQ$1445,0)+$A586,MATCH(S$3,TQoL_Indexes!$B$8:$AK$8,0)),"")</f>
        <v/>
      </c>
      <c r="T586" s="86" t="str">
        <f>IFERROR(INDEX(DB_Typologies!$D$4:$AP$1445,MATCH($A$3,DB_Typologies!$AQ$4:$AQ$1445,0)+$A586,MATCH(T$3,TQoL_Indexes!$B$8:$AK$8,0)),"")</f>
        <v/>
      </c>
      <c r="U586" s="86" t="str">
        <f>IFERROR(INDEX(DB_Typologies!$D$4:$AP$1445,MATCH($A$3,DB_Typologies!$AQ$4:$AQ$1445,0)+$A586,MATCH(U$3,TQoL_Indexes!$B$8:$AK$8,0)),"")</f>
        <v/>
      </c>
      <c r="V586" s="86" t="str">
        <f>IFERROR(INDEX(DB_Typologies!$D$4:$AP$1445,MATCH($A$3,DB_Typologies!$AQ$4:$AQ$1445,0)+$A586,MATCH(V$3,TQoL_Indexes!$B$8:$AK$8,0)),"")</f>
        <v/>
      </c>
      <c r="W586" s="86" t="str">
        <f>IFERROR(INDEX(DB_Typologies!$D$4:$AP$1445,MATCH($A$3,DB_Typologies!$AQ$4:$AQ$1445,0)+$A586,MATCH(W$3,TQoL_Indexes!$B$8:$AK$8,0)),"")</f>
        <v/>
      </c>
      <c r="X586" s="86" t="str">
        <f>IFERROR(INDEX(DB_Typologies!$D$4:$AP$1445,MATCH($A$3,DB_Typologies!$AQ$4:$AQ$1445,0)+$A586,MATCH(X$3,TQoL_Indexes!$B$8:$AK$8,0)),"")</f>
        <v/>
      </c>
      <c r="Y586" s="86" t="str">
        <f>IFERROR(INDEX(DB_Typologies!$D$4:$AP$1445,MATCH($A$3,DB_Typologies!$AQ$4:$AQ$1445,0)+$A586,MATCH(Y$3,TQoL_Indexes!$B$8:$AK$8,0)),"")</f>
        <v/>
      </c>
      <c r="Z586" s="86" t="str">
        <f>IFERROR(INDEX(DB_Typologies!$D$4:$AP$1445,MATCH($A$3,DB_Typologies!$AQ$4:$AQ$1445,0)+$A586,MATCH(Z$3,TQoL_Indexes!$B$8:$AK$8,0)),"")</f>
        <v/>
      </c>
      <c r="AA586" s="86" t="str">
        <f>IFERROR(INDEX(DB_Typologies!$D$4:$AP$1445,MATCH($A$3,DB_Typologies!$AQ$4:$AQ$1445,0)+$A586,MATCH(AA$3,TQoL_Indexes!$B$8:$AK$8,0)),"")</f>
        <v/>
      </c>
      <c r="AB586" s="86" t="str">
        <f>IFERROR(INDEX(DB_Typologies!$D$4:$AP$1445,MATCH($A$3,DB_Typologies!$AQ$4:$AQ$1445,0)+$A586,MATCH(AB$3,TQoL_Indexes!$B$8:$AK$8,0)),"")</f>
        <v/>
      </c>
      <c r="AC586" s="86" t="str">
        <f>IFERROR(INDEX(DB_Typologies!$D$4:$AP$1445,MATCH($A$3,DB_Typologies!$AQ$4:$AQ$1445,0)+$A586,MATCH(AC$3,TQoL_Indexes!$B$8:$AK$8,0)),"")</f>
        <v/>
      </c>
      <c r="AD586" s="86" t="str">
        <f>IFERROR(INDEX(DB_Typologies!$D$4:$AP$1445,MATCH($A$3,DB_Typologies!$AQ$4:$AQ$1445,0)+$A586,MATCH(AD$3,TQoL_Indexes!$B$8:$AK$8,0)),"")</f>
        <v/>
      </c>
      <c r="AE586" s="86" t="str">
        <f>IFERROR(INDEX(DB_Typologies!$D$4:$AP$1445,MATCH($A$3,DB_Typologies!$AQ$4:$AQ$1445,0)+$A586,MATCH(AE$3,TQoL_Indexes!$B$8:$AK$8,0)),"")</f>
        <v/>
      </c>
      <c r="AF586" s="86" t="str">
        <f>IFERROR(INDEX(DB_Typologies!$D$4:$AP$1445,MATCH($A$3,DB_Typologies!$AQ$4:$AQ$1445,0)+$A586,MATCH(AF$3,TQoL_Indexes!$B$8:$AK$8,0)),"")</f>
        <v/>
      </c>
      <c r="AG586" s="86" t="str">
        <f>IFERROR(INDEX(DB_Typologies!$D$4:$AP$1445,MATCH($A$3,DB_Typologies!$AQ$4:$AQ$1445,0)+$A586,MATCH(AG$3,TQoL_Indexes!$B$8:$AK$8,0)),"")</f>
        <v/>
      </c>
      <c r="AH586" s="86" t="str">
        <f>IFERROR(INDEX(DB_Typologies!$D$4:$AP$1445,MATCH($A$3,DB_Typologies!$AQ$4:$AQ$1445,0)+$A586,MATCH(AH$3,TQoL_Indexes!$B$8:$AK$8,0)),"")</f>
        <v/>
      </c>
      <c r="AI586" s="86" t="str">
        <f>IFERROR(INDEX(DB_Typologies!$D$4:$AP$1445,MATCH($A$3,DB_Typologies!$AQ$4:$AQ$1445,0)+$A586,MATCH(AI$3,TQoL_Indexes!$B$8:$AK$8,0)),"")</f>
        <v/>
      </c>
      <c r="AJ586" s="86" t="str">
        <f>IFERROR(INDEX(DB_Typologies!$D$4:$AP$1445,MATCH($A$3,DB_Typologies!$AQ$4:$AQ$1445,0)+$A586,MATCH(AJ$3,TQoL_Indexes!$B$8:$AK$8,0)),"")</f>
        <v/>
      </c>
      <c r="AK586" s="86" t="str">
        <f>IFERROR(INDEX(DB_Typologies!$D$4:$AP$1445,MATCH($A$3,DB_Typologies!$AQ$4:$AQ$1445,0)+$A586,MATCH(AK$3,TQoL_Indexes!$B$8:$AK$8,0)),"")</f>
        <v/>
      </c>
      <c r="AL586" s="86" t="str">
        <f>IFERROR(INDEX(DB_Typologies!$D$4:$AP$1445,MATCH($A$3,DB_Typologies!$AQ$4:$AQ$1445,0)+$A586,MATCH(AL$3,TQoL_Indexes!$B$8:$AK$8,0)),"")</f>
        <v/>
      </c>
      <c r="AM586" s="87" t="str">
        <f>IFERROR(INDEX(DB_Typologies!$D$4:$AP$1445,MATCH($A$3,DB_Typologies!$AQ$4:$AQ$1445,0)+$A586,MATCH(AM$3,TQoL_Indexes!$B$8:$AK$8,0)),"")</f>
        <v/>
      </c>
    </row>
    <row r="587" spans="1:39">
      <c r="A587" s="58" t="str">
        <f>IFERROR(IF(A586+1&lt;COUNTIF(DB_Typologies!$AQ$4:$AQ$1445,$A$3),A586+1,""),"")</f>
        <v/>
      </c>
      <c r="B587" s="120" t="str">
        <f>IFERROR(INDEX(DB_Typologies!$D$4:$AP$1445,MATCH($A$3,DB_Typologies!$AQ$4:$AQ$1445,0)+$A587,MATCH(B$3,TQoL_Indexes!$B$8:$AK$8,0)),"")</f>
        <v/>
      </c>
      <c r="C587" s="86" t="str">
        <f>IFERROR(INDEX(DB_Typologies!$D$4:$AP$1445,MATCH($A$3,DB_Typologies!$AQ$4:$AQ$1445,0)+$A587,MATCH(C$3,TQoL_Indexes!$B$8:$AK$8,0)),"")</f>
        <v/>
      </c>
      <c r="D587" s="87" t="str">
        <f>IFERROR(INDEX(DB_Typologies!$D$4:$AP$1445,MATCH($A$3,DB_Typologies!$AQ$4:$AQ$1445,0)+$A587,MATCH(D$3,TQoL_Indexes!$B$8:$AK$8,0)),"")</f>
        <v/>
      </c>
      <c r="E587" s="86" t="str">
        <f>IFERROR(INDEX(DB_Typologies!$D$4:$AP$1445,MATCH($A$3,DB_Typologies!$AQ$4:$AQ$1445,0)+$A587,MATCH(E$3,TQoL_Indexes!$B$8:$AK$8,0)),"")</f>
        <v/>
      </c>
      <c r="F587" s="86" t="str">
        <f>IFERROR(INDEX(DB_Typologies!$D$4:$AP$1445,MATCH($A$3,DB_Typologies!$AQ$4:$AQ$1445,0)+$A587,MATCH(F$3,TQoL_Indexes!$B$8:$AK$8,0)),"")</f>
        <v/>
      </c>
      <c r="G587" s="86" t="str">
        <f>IFERROR(INDEX(DB_Typologies!$D$4:$AP$1445,MATCH($A$3,DB_Typologies!$AQ$4:$AQ$1445,0)+$A587,MATCH(G$3,TQoL_Indexes!$B$8:$AK$8,0)),"")</f>
        <v/>
      </c>
      <c r="H587" s="86" t="str">
        <f>IFERROR(INDEX(DB_Typologies!$D$4:$AP$1445,MATCH($A$3,DB_Typologies!$AQ$4:$AQ$1445,0)+$A587,MATCH(H$3,TQoL_Indexes!$B$8:$AK$8,0)),"")</f>
        <v/>
      </c>
      <c r="I587" s="86" t="str">
        <f>IFERROR(INDEX(DB_Typologies!$D$4:$AP$1445,MATCH($A$3,DB_Typologies!$AQ$4:$AQ$1445,0)+$A587,MATCH(I$3,TQoL_Indexes!$B$8:$AK$8,0)),"")</f>
        <v/>
      </c>
      <c r="J587" s="86" t="str">
        <f>IFERROR(INDEX(DB_Typologies!$D$4:$AP$1445,MATCH($A$3,DB_Typologies!$AQ$4:$AQ$1445,0)+$A587,MATCH(J$3,TQoL_Indexes!$B$8:$AK$8,0)),"")</f>
        <v/>
      </c>
      <c r="K587" s="86" t="str">
        <f>IFERROR(INDEX(DB_Typologies!$D$4:$AP$1445,MATCH($A$3,DB_Typologies!$AQ$4:$AQ$1445,0)+$A587,MATCH(K$3,TQoL_Indexes!$B$8:$AK$8,0)),"")</f>
        <v/>
      </c>
      <c r="L587" s="86" t="str">
        <f>IFERROR(INDEX(DB_Typologies!$D$4:$AP$1445,MATCH($A$3,DB_Typologies!$AQ$4:$AQ$1445,0)+$A587,MATCH(L$3,TQoL_Indexes!$B$8:$AK$8,0)),"")</f>
        <v/>
      </c>
      <c r="M587" s="86" t="str">
        <f>IFERROR(INDEX(DB_Typologies!$D$4:$AP$1445,MATCH($A$3,DB_Typologies!$AQ$4:$AQ$1445,0)+$A587,MATCH(M$3,TQoL_Indexes!$B$8:$AK$8,0)),"")</f>
        <v/>
      </c>
      <c r="N587" s="86" t="str">
        <f>IFERROR(INDEX(DB_Typologies!$D$4:$AP$1445,MATCH($A$3,DB_Typologies!$AQ$4:$AQ$1445,0)+$A587,MATCH(N$3,TQoL_Indexes!$B$8:$AK$8,0)),"")</f>
        <v/>
      </c>
      <c r="O587" s="86" t="str">
        <f>IFERROR(INDEX(DB_Typologies!$D$4:$AP$1445,MATCH($A$3,DB_Typologies!$AQ$4:$AQ$1445,0)+$A587,MATCH(O$3,TQoL_Indexes!$B$8:$AK$8,0)),"")</f>
        <v/>
      </c>
      <c r="P587" s="86" t="str">
        <f>IFERROR(INDEX(DB_Typologies!$D$4:$AP$1445,MATCH($A$3,DB_Typologies!$AQ$4:$AQ$1445,0)+$A587,MATCH(P$3,TQoL_Indexes!$B$8:$AK$8,0)),"")</f>
        <v/>
      </c>
      <c r="Q587" s="86" t="str">
        <f>IFERROR(INDEX(DB_Typologies!$D$4:$AP$1445,MATCH($A$3,DB_Typologies!$AQ$4:$AQ$1445,0)+$A587,MATCH(Q$3,TQoL_Indexes!$B$8:$AK$8,0)),"")</f>
        <v/>
      </c>
      <c r="R587" s="86" t="str">
        <f>IFERROR(INDEX(DB_Typologies!$D$4:$AP$1445,MATCH($A$3,DB_Typologies!$AQ$4:$AQ$1445,0)+$A587,MATCH(R$3,TQoL_Indexes!$B$8:$AK$8,0)),"")</f>
        <v/>
      </c>
      <c r="S587" s="86" t="str">
        <f>IFERROR(INDEX(DB_Typologies!$D$4:$AP$1445,MATCH($A$3,DB_Typologies!$AQ$4:$AQ$1445,0)+$A587,MATCH(S$3,TQoL_Indexes!$B$8:$AK$8,0)),"")</f>
        <v/>
      </c>
      <c r="T587" s="86" t="str">
        <f>IFERROR(INDEX(DB_Typologies!$D$4:$AP$1445,MATCH($A$3,DB_Typologies!$AQ$4:$AQ$1445,0)+$A587,MATCH(T$3,TQoL_Indexes!$B$8:$AK$8,0)),"")</f>
        <v/>
      </c>
      <c r="U587" s="86" t="str">
        <f>IFERROR(INDEX(DB_Typologies!$D$4:$AP$1445,MATCH($A$3,DB_Typologies!$AQ$4:$AQ$1445,0)+$A587,MATCH(U$3,TQoL_Indexes!$B$8:$AK$8,0)),"")</f>
        <v/>
      </c>
      <c r="V587" s="86" t="str">
        <f>IFERROR(INDEX(DB_Typologies!$D$4:$AP$1445,MATCH($A$3,DB_Typologies!$AQ$4:$AQ$1445,0)+$A587,MATCH(V$3,TQoL_Indexes!$B$8:$AK$8,0)),"")</f>
        <v/>
      </c>
      <c r="W587" s="86" t="str">
        <f>IFERROR(INDEX(DB_Typologies!$D$4:$AP$1445,MATCH($A$3,DB_Typologies!$AQ$4:$AQ$1445,0)+$A587,MATCH(W$3,TQoL_Indexes!$B$8:$AK$8,0)),"")</f>
        <v/>
      </c>
      <c r="X587" s="86" t="str">
        <f>IFERROR(INDEX(DB_Typologies!$D$4:$AP$1445,MATCH($A$3,DB_Typologies!$AQ$4:$AQ$1445,0)+$A587,MATCH(X$3,TQoL_Indexes!$B$8:$AK$8,0)),"")</f>
        <v/>
      </c>
      <c r="Y587" s="86" t="str">
        <f>IFERROR(INDEX(DB_Typologies!$D$4:$AP$1445,MATCH($A$3,DB_Typologies!$AQ$4:$AQ$1445,0)+$A587,MATCH(Y$3,TQoL_Indexes!$B$8:$AK$8,0)),"")</f>
        <v/>
      </c>
      <c r="Z587" s="86" t="str">
        <f>IFERROR(INDEX(DB_Typologies!$D$4:$AP$1445,MATCH($A$3,DB_Typologies!$AQ$4:$AQ$1445,0)+$A587,MATCH(Z$3,TQoL_Indexes!$B$8:$AK$8,0)),"")</f>
        <v/>
      </c>
      <c r="AA587" s="86" t="str">
        <f>IFERROR(INDEX(DB_Typologies!$D$4:$AP$1445,MATCH($A$3,DB_Typologies!$AQ$4:$AQ$1445,0)+$A587,MATCH(AA$3,TQoL_Indexes!$B$8:$AK$8,0)),"")</f>
        <v/>
      </c>
      <c r="AB587" s="86" t="str">
        <f>IFERROR(INDEX(DB_Typologies!$D$4:$AP$1445,MATCH($A$3,DB_Typologies!$AQ$4:$AQ$1445,0)+$A587,MATCH(AB$3,TQoL_Indexes!$B$8:$AK$8,0)),"")</f>
        <v/>
      </c>
      <c r="AC587" s="86" t="str">
        <f>IFERROR(INDEX(DB_Typologies!$D$4:$AP$1445,MATCH($A$3,DB_Typologies!$AQ$4:$AQ$1445,0)+$A587,MATCH(AC$3,TQoL_Indexes!$B$8:$AK$8,0)),"")</f>
        <v/>
      </c>
      <c r="AD587" s="86" t="str">
        <f>IFERROR(INDEX(DB_Typologies!$D$4:$AP$1445,MATCH($A$3,DB_Typologies!$AQ$4:$AQ$1445,0)+$A587,MATCH(AD$3,TQoL_Indexes!$B$8:$AK$8,0)),"")</f>
        <v/>
      </c>
      <c r="AE587" s="86" t="str">
        <f>IFERROR(INDEX(DB_Typologies!$D$4:$AP$1445,MATCH($A$3,DB_Typologies!$AQ$4:$AQ$1445,0)+$A587,MATCH(AE$3,TQoL_Indexes!$B$8:$AK$8,0)),"")</f>
        <v/>
      </c>
      <c r="AF587" s="86" t="str">
        <f>IFERROR(INDEX(DB_Typologies!$D$4:$AP$1445,MATCH($A$3,DB_Typologies!$AQ$4:$AQ$1445,0)+$A587,MATCH(AF$3,TQoL_Indexes!$B$8:$AK$8,0)),"")</f>
        <v/>
      </c>
      <c r="AG587" s="86" t="str">
        <f>IFERROR(INDEX(DB_Typologies!$D$4:$AP$1445,MATCH($A$3,DB_Typologies!$AQ$4:$AQ$1445,0)+$A587,MATCH(AG$3,TQoL_Indexes!$B$8:$AK$8,0)),"")</f>
        <v/>
      </c>
      <c r="AH587" s="86" t="str">
        <f>IFERROR(INDEX(DB_Typologies!$D$4:$AP$1445,MATCH($A$3,DB_Typologies!$AQ$4:$AQ$1445,0)+$A587,MATCH(AH$3,TQoL_Indexes!$B$8:$AK$8,0)),"")</f>
        <v/>
      </c>
      <c r="AI587" s="86" t="str">
        <f>IFERROR(INDEX(DB_Typologies!$D$4:$AP$1445,MATCH($A$3,DB_Typologies!$AQ$4:$AQ$1445,0)+$A587,MATCH(AI$3,TQoL_Indexes!$B$8:$AK$8,0)),"")</f>
        <v/>
      </c>
      <c r="AJ587" s="86" t="str">
        <f>IFERROR(INDEX(DB_Typologies!$D$4:$AP$1445,MATCH($A$3,DB_Typologies!$AQ$4:$AQ$1445,0)+$A587,MATCH(AJ$3,TQoL_Indexes!$B$8:$AK$8,0)),"")</f>
        <v/>
      </c>
      <c r="AK587" s="86" t="str">
        <f>IFERROR(INDEX(DB_Typologies!$D$4:$AP$1445,MATCH($A$3,DB_Typologies!$AQ$4:$AQ$1445,0)+$A587,MATCH(AK$3,TQoL_Indexes!$B$8:$AK$8,0)),"")</f>
        <v/>
      </c>
      <c r="AL587" s="86" t="str">
        <f>IFERROR(INDEX(DB_Typologies!$D$4:$AP$1445,MATCH($A$3,DB_Typologies!$AQ$4:$AQ$1445,0)+$A587,MATCH(AL$3,TQoL_Indexes!$B$8:$AK$8,0)),"")</f>
        <v/>
      </c>
      <c r="AM587" s="87" t="str">
        <f>IFERROR(INDEX(DB_Typologies!$D$4:$AP$1445,MATCH($A$3,DB_Typologies!$AQ$4:$AQ$1445,0)+$A587,MATCH(AM$3,TQoL_Indexes!$B$8:$AK$8,0)),"")</f>
        <v/>
      </c>
    </row>
    <row r="588" spans="1:39">
      <c r="A588" s="58" t="str">
        <f>IFERROR(IF(A587+1&lt;COUNTIF(DB_Typologies!$AQ$4:$AQ$1445,$A$3),A587+1,""),"")</f>
        <v/>
      </c>
      <c r="B588" s="120" t="str">
        <f>IFERROR(INDEX(DB_Typologies!$D$4:$AP$1445,MATCH($A$3,DB_Typologies!$AQ$4:$AQ$1445,0)+$A588,MATCH(B$3,TQoL_Indexes!$B$8:$AK$8,0)),"")</f>
        <v/>
      </c>
      <c r="C588" s="86" t="str">
        <f>IFERROR(INDEX(DB_Typologies!$D$4:$AP$1445,MATCH($A$3,DB_Typologies!$AQ$4:$AQ$1445,0)+$A588,MATCH(C$3,TQoL_Indexes!$B$8:$AK$8,0)),"")</f>
        <v/>
      </c>
      <c r="D588" s="87" t="str">
        <f>IFERROR(INDEX(DB_Typologies!$D$4:$AP$1445,MATCH($A$3,DB_Typologies!$AQ$4:$AQ$1445,0)+$A588,MATCH(D$3,TQoL_Indexes!$B$8:$AK$8,0)),"")</f>
        <v/>
      </c>
      <c r="E588" s="86" t="str">
        <f>IFERROR(INDEX(DB_Typologies!$D$4:$AP$1445,MATCH($A$3,DB_Typologies!$AQ$4:$AQ$1445,0)+$A588,MATCH(E$3,TQoL_Indexes!$B$8:$AK$8,0)),"")</f>
        <v/>
      </c>
      <c r="F588" s="86" t="str">
        <f>IFERROR(INDEX(DB_Typologies!$D$4:$AP$1445,MATCH($A$3,DB_Typologies!$AQ$4:$AQ$1445,0)+$A588,MATCH(F$3,TQoL_Indexes!$B$8:$AK$8,0)),"")</f>
        <v/>
      </c>
      <c r="G588" s="86" t="str">
        <f>IFERROR(INDEX(DB_Typologies!$D$4:$AP$1445,MATCH($A$3,DB_Typologies!$AQ$4:$AQ$1445,0)+$A588,MATCH(G$3,TQoL_Indexes!$B$8:$AK$8,0)),"")</f>
        <v/>
      </c>
      <c r="H588" s="86" t="str">
        <f>IFERROR(INDEX(DB_Typologies!$D$4:$AP$1445,MATCH($A$3,DB_Typologies!$AQ$4:$AQ$1445,0)+$A588,MATCH(H$3,TQoL_Indexes!$B$8:$AK$8,0)),"")</f>
        <v/>
      </c>
      <c r="I588" s="86" t="str">
        <f>IFERROR(INDEX(DB_Typologies!$D$4:$AP$1445,MATCH($A$3,DB_Typologies!$AQ$4:$AQ$1445,0)+$A588,MATCH(I$3,TQoL_Indexes!$B$8:$AK$8,0)),"")</f>
        <v/>
      </c>
      <c r="J588" s="86" t="str">
        <f>IFERROR(INDEX(DB_Typologies!$D$4:$AP$1445,MATCH($A$3,DB_Typologies!$AQ$4:$AQ$1445,0)+$A588,MATCH(J$3,TQoL_Indexes!$B$8:$AK$8,0)),"")</f>
        <v/>
      </c>
      <c r="K588" s="86" t="str">
        <f>IFERROR(INDEX(DB_Typologies!$D$4:$AP$1445,MATCH($A$3,DB_Typologies!$AQ$4:$AQ$1445,0)+$A588,MATCH(K$3,TQoL_Indexes!$B$8:$AK$8,0)),"")</f>
        <v/>
      </c>
      <c r="L588" s="86" t="str">
        <f>IFERROR(INDEX(DB_Typologies!$D$4:$AP$1445,MATCH($A$3,DB_Typologies!$AQ$4:$AQ$1445,0)+$A588,MATCH(L$3,TQoL_Indexes!$B$8:$AK$8,0)),"")</f>
        <v/>
      </c>
      <c r="M588" s="86" t="str">
        <f>IFERROR(INDEX(DB_Typologies!$D$4:$AP$1445,MATCH($A$3,DB_Typologies!$AQ$4:$AQ$1445,0)+$A588,MATCH(M$3,TQoL_Indexes!$B$8:$AK$8,0)),"")</f>
        <v/>
      </c>
      <c r="N588" s="86" t="str">
        <f>IFERROR(INDEX(DB_Typologies!$D$4:$AP$1445,MATCH($A$3,DB_Typologies!$AQ$4:$AQ$1445,0)+$A588,MATCH(N$3,TQoL_Indexes!$B$8:$AK$8,0)),"")</f>
        <v/>
      </c>
      <c r="O588" s="86" t="str">
        <f>IFERROR(INDEX(DB_Typologies!$D$4:$AP$1445,MATCH($A$3,DB_Typologies!$AQ$4:$AQ$1445,0)+$A588,MATCH(O$3,TQoL_Indexes!$B$8:$AK$8,0)),"")</f>
        <v/>
      </c>
      <c r="P588" s="86" t="str">
        <f>IFERROR(INDEX(DB_Typologies!$D$4:$AP$1445,MATCH($A$3,DB_Typologies!$AQ$4:$AQ$1445,0)+$A588,MATCH(P$3,TQoL_Indexes!$B$8:$AK$8,0)),"")</f>
        <v/>
      </c>
      <c r="Q588" s="86" t="str">
        <f>IFERROR(INDEX(DB_Typologies!$D$4:$AP$1445,MATCH($A$3,DB_Typologies!$AQ$4:$AQ$1445,0)+$A588,MATCH(Q$3,TQoL_Indexes!$B$8:$AK$8,0)),"")</f>
        <v/>
      </c>
      <c r="R588" s="86" t="str">
        <f>IFERROR(INDEX(DB_Typologies!$D$4:$AP$1445,MATCH($A$3,DB_Typologies!$AQ$4:$AQ$1445,0)+$A588,MATCH(R$3,TQoL_Indexes!$B$8:$AK$8,0)),"")</f>
        <v/>
      </c>
      <c r="S588" s="86" t="str">
        <f>IFERROR(INDEX(DB_Typologies!$D$4:$AP$1445,MATCH($A$3,DB_Typologies!$AQ$4:$AQ$1445,0)+$A588,MATCH(S$3,TQoL_Indexes!$B$8:$AK$8,0)),"")</f>
        <v/>
      </c>
      <c r="T588" s="86" t="str">
        <f>IFERROR(INDEX(DB_Typologies!$D$4:$AP$1445,MATCH($A$3,DB_Typologies!$AQ$4:$AQ$1445,0)+$A588,MATCH(T$3,TQoL_Indexes!$B$8:$AK$8,0)),"")</f>
        <v/>
      </c>
      <c r="U588" s="86" t="str">
        <f>IFERROR(INDEX(DB_Typologies!$D$4:$AP$1445,MATCH($A$3,DB_Typologies!$AQ$4:$AQ$1445,0)+$A588,MATCH(U$3,TQoL_Indexes!$B$8:$AK$8,0)),"")</f>
        <v/>
      </c>
      <c r="V588" s="86" t="str">
        <f>IFERROR(INDEX(DB_Typologies!$D$4:$AP$1445,MATCH($A$3,DB_Typologies!$AQ$4:$AQ$1445,0)+$A588,MATCH(V$3,TQoL_Indexes!$B$8:$AK$8,0)),"")</f>
        <v/>
      </c>
      <c r="W588" s="86" t="str">
        <f>IFERROR(INDEX(DB_Typologies!$D$4:$AP$1445,MATCH($A$3,DB_Typologies!$AQ$4:$AQ$1445,0)+$A588,MATCH(W$3,TQoL_Indexes!$B$8:$AK$8,0)),"")</f>
        <v/>
      </c>
      <c r="X588" s="86" t="str">
        <f>IFERROR(INDEX(DB_Typologies!$D$4:$AP$1445,MATCH($A$3,DB_Typologies!$AQ$4:$AQ$1445,0)+$A588,MATCH(X$3,TQoL_Indexes!$B$8:$AK$8,0)),"")</f>
        <v/>
      </c>
      <c r="Y588" s="86" t="str">
        <f>IFERROR(INDEX(DB_Typologies!$D$4:$AP$1445,MATCH($A$3,DB_Typologies!$AQ$4:$AQ$1445,0)+$A588,MATCH(Y$3,TQoL_Indexes!$B$8:$AK$8,0)),"")</f>
        <v/>
      </c>
      <c r="Z588" s="86" t="str">
        <f>IFERROR(INDEX(DB_Typologies!$D$4:$AP$1445,MATCH($A$3,DB_Typologies!$AQ$4:$AQ$1445,0)+$A588,MATCH(Z$3,TQoL_Indexes!$B$8:$AK$8,0)),"")</f>
        <v/>
      </c>
      <c r="AA588" s="86" t="str">
        <f>IFERROR(INDEX(DB_Typologies!$D$4:$AP$1445,MATCH($A$3,DB_Typologies!$AQ$4:$AQ$1445,0)+$A588,MATCH(AA$3,TQoL_Indexes!$B$8:$AK$8,0)),"")</f>
        <v/>
      </c>
      <c r="AB588" s="86" t="str">
        <f>IFERROR(INDEX(DB_Typologies!$D$4:$AP$1445,MATCH($A$3,DB_Typologies!$AQ$4:$AQ$1445,0)+$A588,MATCH(AB$3,TQoL_Indexes!$B$8:$AK$8,0)),"")</f>
        <v/>
      </c>
      <c r="AC588" s="86" t="str">
        <f>IFERROR(INDEX(DB_Typologies!$D$4:$AP$1445,MATCH($A$3,DB_Typologies!$AQ$4:$AQ$1445,0)+$A588,MATCH(AC$3,TQoL_Indexes!$B$8:$AK$8,0)),"")</f>
        <v/>
      </c>
      <c r="AD588" s="86" t="str">
        <f>IFERROR(INDEX(DB_Typologies!$D$4:$AP$1445,MATCH($A$3,DB_Typologies!$AQ$4:$AQ$1445,0)+$A588,MATCH(AD$3,TQoL_Indexes!$B$8:$AK$8,0)),"")</f>
        <v/>
      </c>
      <c r="AE588" s="86" t="str">
        <f>IFERROR(INDEX(DB_Typologies!$D$4:$AP$1445,MATCH($A$3,DB_Typologies!$AQ$4:$AQ$1445,0)+$A588,MATCH(AE$3,TQoL_Indexes!$B$8:$AK$8,0)),"")</f>
        <v/>
      </c>
      <c r="AF588" s="86" t="str">
        <f>IFERROR(INDEX(DB_Typologies!$D$4:$AP$1445,MATCH($A$3,DB_Typologies!$AQ$4:$AQ$1445,0)+$A588,MATCH(AF$3,TQoL_Indexes!$B$8:$AK$8,0)),"")</f>
        <v/>
      </c>
      <c r="AG588" s="86" t="str">
        <f>IFERROR(INDEX(DB_Typologies!$D$4:$AP$1445,MATCH($A$3,DB_Typologies!$AQ$4:$AQ$1445,0)+$A588,MATCH(AG$3,TQoL_Indexes!$B$8:$AK$8,0)),"")</f>
        <v/>
      </c>
      <c r="AH588" s="86" t="str">
        <f>IFERROR(INDEX(DB_Typologies!$D$4:$AP$1445,MATCH($A$3,DB_Typologies!$AQ$4:$AQ$1445,0)+$A588,MATCH(AH$3,TQoL_Indexes!$B$8:$AK$8,0)),"")</f>
        <v/>
      </c>
      <c r="AI588" s="86" t="str">
        <f>IFERROR(INDEX(DB_Typologies!$D$4:$AP$1445,MATCH($A$3,DB_Typologies!$AQ$4:$AQ$1445,0)+$A588,MATCH(AI$3,TQoL_Indexes!$B$8:$AK$8,0)),"")</f>
        <v/>
      </c>
      <c r="AJ588" s="86" t="str">
        <f>IFERROR(INDEX(DB_Typologies!$D$4:$AP$1445,MATCH($A$3,DB_Typologies!$AQ$4:$AQ$1445,0)+$A588,MATCH(AJ$3,TQoL_Indexes!$B$8:$AK$8,0)),"")</f>
        <v/>
      </c>
      <c r="AK588" s="86" t="str">
        <f>IFERROR(INDEX(DB_Typologies!$D$4:$AP$1445,MATCH($A$3,DB_Typologies!$AQ$4:$AQ$1445,0)+$A588,MATCH(AK$3,TQoL_Indexes!$B$8:$AK$8,0)),"")</f>
        <v/>
      </c>
      <c r="AL588" s="86" t="str">
        <f>IFERROR(INDEX(DB_Typologies!$D$4:$AP$1445,MATCH($A$3,DB_Typologies!$AQ$4:$AQ$1445,0)+$A588,MATCH(AL$3,TQoL_Indexes!$B$8:$AK$8,0)),"")</f>
        <v/>
      </c>
      <c r="AM588" s="87" t="str">
        <f>IFERROR(INDEX(DB_Typologies!$D$4:$AP$1445,MATCH($A$3,DB_Typologies!$AQ$4:$AQ$1445,0)+$A588,MATCH(AM$3,TQoL_Indexes!$B$8:$AK$8,0)),"")</f>
        <v/>
      </c>
    </row>
    <row r="589" spans="1:39">
      <c r="A589" s="58" t="str">
        <f>IFERROR(IF(A588+1&lt;COUNTIF(DB_Typologies!$AQ$4:$AQ$1445,$A$3),A588+1,""),"")</f>
        <v/>
      </c>
      <c r="B589" s="120" t="str">
        <f>IFERROR(INDEX(DB_Typologies!$D$4:$AP$1445,MATCH($A$3,DB_Typologies!$AQ$4:$AQ$1445,0)+$A589,MATCH(B$3,TQoL_Indexes!$B$8:$AK$8,0)),"")</f>
        <v/>
      </c>
      <c r="C589" s="86" t="str">
        <f>IFERROR(INDEX(DB_Typologies!$D$4:$AP$1445,MATCH($A$3,DB_Typologies!$AQ$4:$AQ$1445,0)+$A589,MATCH(C$3,TQoL_Indexes!$B$8:$AK$8,0)),"")</f>
        <v/>
      </c>
      <c r="D589" s="87" t="str">
        <f>IFERROR(INDEX(DB_Typologies!$D$4:$AP$1445,MATCH($A$3,DB_Typologies!$AQ$4:$AQ$1445,0)+$A589,MATCH(D$3,TQoL_Indexes!$B$8:$AK$8,0)),"")</f>
        <v/>
      </c>
      <c r="E589" s="86" t="str">
        <f>IFERROR(INDEX(DB_Typologies!$D$4:$AP$1445,MATCH($A$3,DB_Typologies!$AQ$4:$AQ$1445,0)+$A589,MATCH(E$3,TQoL_Indexes!$B$8:$AK$8,0)),"")</f>
        <v/>
      </c>
      <c r="F589" s="86" t="str">
        <f>IFERROR(INDEX(DB_Typologies!$D$4:$AP$1445,MATCH($A$3,DB_Typologies!$AQ$4:$AQ$1445,0)+$A589,MATCH(F$3,TQoL_Indexes!$B$8:$AK$8,0)),"")</f>
        <v/>
      </c>
      <c r="G589" s="86" t="str">
        <f>IFERROR(INDEX(DB_Typologies!$D$4:$AP$1445,MATCH($A$3,DB_Typologies!$AQ$4:$AQ$1445,0)+$A589,MATCH(G$3,TQoL_Indexes!$B$8:$AK$8,0)),"")</f>
        <v/>
      </c>
      <c r="H589" s="86" t="str">
        <f>IFERROR(INDEX(DB_Typologies!$D$4:$AP$1445,MATCH($A$3,DB_Typologies!$AQ$4:$AQ$1445,0)+$A589,MATCH(H$3,TQoL_Indexes!$B$8:$AK$8,0)),"")</f>
        <v/>
      </c>
      <c r="I589" s="86" t="str">
        <f>IFERROR(INDEX(DB_Typologies!$D$4:$AP$1445,MATCH($A$3,DB_Typologies!$AQ$4:$AQ$1445,0)+$A589,MATCH(I$3,TQoL_Indexes!$B$8:$AK$8,0)),"")</f>
        <v/>
      </c>
      <c r="J589" s="86" t="str">
        <f>IFERROR(INDEX(DB_Typologies!$D$4:$AP$1445,MATCH($A$3,DB_Typologies!$AQ$4:$AQ$1445,0)+$A589,MATCH(J$3,TQoL_Indexes!$B$8:$AK$8,0)),"")</f>
        <v/>
      </c>
      <c r="K589" s="86" t="str">
        <f>IFERROR(INDEX(DB_Typologies!$D$4:$AP$1445,MATCH($A$3,DB_Typologies!$AQ$4:$AQ$1445,0)+$A589,MATCH(K$3,TQoL_Indexes!$B$8:$AK$8,0)),"")</f>
        <v/>
      </c>
      <c r="L589" s="86" t="str">
        <f>IFERROR(INDEX(DB_Typologies!$D$4:$AP$1445,MATCH($A$3,DB_Typologies!$AQ$4:$AQ$1445,0)+$A589,MATCH(L$3,TQoL_Indexes!$B$8:$AK$8,0)),"")</f>
        <v/>
      </c>
      <c r="M589" s="86" t="str">
        <f>IFERROR(INDEX(DB_Typologies!$D$4:$AP$1445,MATCH($A$3,DB_Typologies!$AQ$4:$AQ$1445,0)+$A589,MATCH(M$3,TQoL_Indexes!$B$8:$AK$8,0)),"")</f>
        <v/>
      </c>
      <c r="N589" s="86" t="str">
        <f>IFERROR(INDEX(DB_Typologies!$D$4:$AP$1445,MATCH($A$3,DB_Typologies!$AQ$4:$AQ$1445,0)+$A589,MATCH(N$3,TQoL_Indexes!$B$8:$AK$8,0)),"")</f>
        <v/>
      </c>
      <c r="O589" s="86" t="str">
        <f>IFERROR(INDEX(DB_Typologies!$D$4:$AP$1445,MATCH($A$3,DB_Typologies!$AQ$4:$AQ$1445,0)+$A589,MATCH(O$3,TQoL_Indexes!$B$8:$AK$8,0)),"")</f>
        <v/>
      </c>
      <c r="P589" s="86" t="str">
        <f>IFERROR(INDEX(DB_Typologies!$D$4:$AP$1445,MATCH($A$3,DB_Typologies!$AQ$4:$AQ$1445,0)+$A589,MATCH(P$3,TQoL_Indexes!$B$8:$AK$8,0)),"")</f>
        <v/>
      </c>
      <c r="Q589" s="86" t="str">
        <f>IFERROR(INDEX(DB_Typologies!$D$4:$AP$1445,MATCH($A$3,DB_Typologies!$AQ$4:$AQ$1445,0)+$A589,MATCH(Q$3,TQoL_Indexes!$B$8:$AK$8,0)),"")</f>
        <v/>
      </c>
      <c r="R589" s="86" t="str">
        <f>IFERROR(INDEX(DB_Typologies!$D$4:$AP$1445,MATCH($A$3,DB_Typologies!$AQ$4:$AQ$1445,0)+$A589,MATCH(R$3,TQoL_Indexes!$B$8:$AK$8,0)),"")</f>
        <v/>
      </c>
      <c r="S589" s="86" t="str">
        <f>IFERROR(INDEX(DB_Typologies!$D$4:$AP$1445,MATCH($A$3,DB_Typologies!$AQ$4:$AQ$1445,0)+$A589,MATCH(S$3,TQoL_Indexes!$B$8:$AK$8,0)),"")</f>
        <v/>
      </c>
      <c r="T589" s="86" t="str">
        <f>IFERROR(INDEX(DB_Typologies!$D$4:$AP$1445,MATCH($A$3,DB_Typologies!$AQ$4:$AQ$1445,0)+$A589,MATCH(T$3,TQoL_Indexes!$B$8:$AK$8,0)),"")</f>
        <v/>
      </c>
      <c r="U589" s="86" t="str">
        <f>IFERROR(INDEX(DB_Typologies!$D$4:$AP$1445,MATCH($A$3,DB_Typologies!$AQ$4:$AQ$1445,0)+$A589,MATCH(U$3,TQoL_Indexes!$B$8:$AK$8,0)),"")</f>
        <v/>
      </c>
      <c r="V589" s="86" t="str">
        <f>IFERROR(INDEX(DB_Typologies!$D$4:$AP$1445,MATCH($A$3,DB_Typologies!$AQ$4:$AQ$1445,0)+$A589,MATCH(V$3,TQoL_Indexes!$B$8:$AK$8,0)),"")</f>
        <v/>
      </c>
      <c r="W589" s="86" t="str">
        <f>IFERROR(INDEX(DB_Typologies!$D$4:$AP$1445,MATCH($A$3,DB_Typologies!$AQ$4:$AQ$1445,0)+$A589,MATCH(W$3,TQoL_Indexes!$B$8:$AK$8,0)),"")</f>
        <v/>
      </c>
      <c r="X589" s="86" t="str">
        <f>IFERROR(INDEX(DB_Typologies!$D$4:$AP$1445,MATCH($A$3,DB_Typologies!$AQ$4:$AQ$1445,0)+$A589,MATCH(X$3,TQoL_Indexes!$B$8:$AK$8,0)),"")</f>
        <v/>
      </c>
      <c r="Y589" s="86" t="str">
        <f>IFERROR(INDEX(DB_Typologies!$D$4:$AP$1445,MATCH($A$3,DB_Typologies!$AQ$4:$AQ$1445,0)+$A589,MATCH(Y$3,TQoL_Indexes!$B$8:$AK$8,0)),"")</f>
        <v/>
      </c>
      <c r="Z589" s="86" t="str">
        <f>IFERROR(INDEX(DB_Typologies!$D$4:$AP$1445,MATCH($A$3,DB_Typologies!$AQ$4:$AQ$1445,0)+$A589,MATCH(Z$3,TQoL_Indexes!$B$8:$AK$8,0)),"")</f>
        <v/>
      </c>
      <c r="AA589" s="86" t="str">
        <f>IFERROR(INDEX(DB_Typologies!$D$4:$AP$1445,MATCH($A$3,DB_Typologies!$AQ$4:$AQ$1445,0)+$A589,MATCH(AA$3,TQoL_Indexes!$B$8:$AK$8,0)),"")</f>
        <v/>
      </c>
      <c r="AB589" s="86" t="str">
        <f>IFERROR(INDEX(DB_Typologies!$D$4:$AP$1445,MATCH($A$3,DB_Typologies!$AQ$4:$AQ$1445,0)+$A589,MATCH(AB$3,TQoL_Indexes!$B$8:$AK$8,0)),"")</f>
        <v/>
      </c>
      <c r="AC589" s="86" t="str">
        <f>IFERROR(INDEX(DB_Typologies!$D$4:$AP$1445,MATCH($A$3,DB_Typologies!$AQ$4:$AQ$1445,0)+$A589,MATCH(AC$3,TQoL_Indexes!$B$8:$AK$8,0)),"")</f>
        <v/>
      </c>
      <c r="AD589" s="86" t="str">
        <f>IFERROR(INDEX(DB_Typologies!$D$4:$AP$1445,MATCH($A$3,DB_Typologies!$AQ$4:$AQ$1445,0)+$A589,MATCH(AD$3,TQoL_Indexes!$B$8:$AK$8,0)),"")</f>
        <v/>
      </c>
      <c r="AE589" s="86" t="str">
        <f>IFERROR(INDEX(DB_Typologies!$D$4:$AP$1445,MATCH($A$3,DB_Typologies!$AQ$4:$AQ$1445,0)+$A589,MATCH(AE$3,TQoL_Indexes!$B$8:$AK$8,0)),"")</f>
        <v/>
      </c>
      <c r="AF589" s="86" t="str">
        <f>IFERROR(INDEX(DB_Typologies!$D$4:$AP$1445,MATCH($A$3,DB_Typologies!$AQ$4:$AQ$1445,0)+$A589,MATCH(AF$3,TQoL_Indexes!$B$8:$AK$8,0)),"")</f>
        <v/>
      </c>
      <c r="AG589" s="86" t="str">
        <f>IFERROR(INDEX(DB_Typologies!$D$4:$AP$1445,MATCH($A$3,DB_Typologies!$AQ$4:$AQ$1445,0)+$A589,MATCH(AG$3,TQoL_Indexes!$B$8:$AK$8,0)),"")</f>
        <v/>
      </c>
      <c r="AH589" s="86" t="str">
        <f>IFERROR(INDEX(DB_Typologies!$D$4:$AP$1445,MATCH($A$3,DB_Typologies!$AQ$4:$AQ$1445,0)+$A589,MATCH(AH$3,TQoL_Indexes!$B$8:$AK$8,0)),"")</f>
        <v/>
      </c>
      <c r="AI589" s="86" t="str">
        <f>IFERROR(INDEX(DB_Typologies!$D$4:$AP$1445,MATCH($A$3,DB_Typologies!$AQ$4:$AQ$1445,0)+$A589,MATCH(AI$3,TQoL_Indexes!$B$8:$AK$8,0)),"")</f>
        <v/>
      </c>
      <c r="AJ589" s="86" t="str">
        <f>IFERROR(INDEX(DB_Typologies!$D$4:$AP$1445,MATCH($A$3,DB_Typologies!$AQ$4:$AQ$1445,0)+$A589,MATCH(AJ$3,TQoL_Indexes!$B$8:$AK$8,0)),"")</f>
        <v/>
      </c>
      <c r="AK589" s="86" t="str">
        <f>IFERROR(INDEX(DB_Typologies!$D$4:$AP$1445,MATCH($A$3,DB_Typologies!$AQ$4:$AQ$1445,0)+$A589,MATCH(AK$3,TQoL_Indexes!$B$8:$AK$8,0)),"")</f>
        <v/>
      </c>
      <c r="AL589" s="86" t="str">
        <f>IFERROR(INDEX(DB_Typologies!$D$4:$AP$1445,MATCH($A$3,DB_Typologies!$AQ$4:$AQ$1445,0)+$A589,MATCH(AL$3,TQoL_Indexes!$B$8:$AK$8,0)),"")</f>
        <v/>
      </c>
      <c r="AM589" s="87" t="str">
        <f>IFERROR(INDEX(DB_Typologies!$D$4:$AP$1445,MATCH($A$3,DB_Typologies!$AQ$4:$AQ$1445,0)+$A589,MATCH(AM$3,TQoL_Indexes!$B$8:$AK$8,0)),"")</f>
        <v/>
      </c>
    </row>
    <row r="590" spans="1:39">
      <c r="A590" s="58" t="str">
        <f>IFERROR(IF(A589+1&lt;COUNTIF(DB_Typologies!$AQ$4:$AQ$1445,$A$3),A589+1,""),"")</f>
        <v/>
      </c>
      <c r="B590" s="120" t="str">
        <f>IFERROR(INDEX(DB_Typologies!$D$4:$AP$1445,MATCH($A$3,DB_Typologies!$AQ$4:$AQ$1445,0)+$A590,MATCH(B$3,TQoL_Indexes!$B$8:$AK$8,0)),"")</f>
        <v/>
      </c>
      <c r="C590" s="86" t="str">
        <f>IFERROR(INDEX(DB_Typologies!$D$4:$AP$1445,MATCH($A$3,DB_Typologies!$AQ$4:$AQ$1445,0)+$A590,MATCH(C$3,TQoL_Indexes!$B$8:$AK$8,0)),"")</f>
        <v/>
      </c>
      <c r="D590" s="87" t="str">
        <f>IFERROR(INDEX(DB_Typologies!$D$4:$AP$1445,MATCH($A$3,DB_Typologies!$AQ$4:$AQ$1445,0)+$A590,MATCH(D$3,TQoL_Indexes!$B$8:$AK$8,0)),"")</f>
        <v/>
      </c>
      <c r="E590" s="86" t="str">
        <f>IFERROR(INDEX(DB_Typologies!$D$4:$AP$1445,MATCH($A$3,DB_Typologies!$AQ$4:$AQ$1445,0)+$A590,MATCH(E$3,TQoL_Indexes!$B$8:$AK$8,0)),"")</f>
        <v/>
      </c>
      <c r="F590" s="86" t="str">
        <f>IFERROR(INDEX(DB_Typologies!$D$4:$AP$1445,MATCH($A$3,DB_Typologies!$AQ$4:$AQ$1445,0)+$A590,MATCH(F$3,TQoL_Indexes!$B$8:$AK$8,0)),"")</f>
        <v/>
      </c>
      <c r="G590" s="86" t="str">
        <f>IFERROR(INDEX(DB_Typologies!$D$4:$AP$1445,MATCH($A$3,DB_Typologies!$AQ$4:$AQ$1445,0)+$A590,MATCH(G$3,TQoL_Indexes!$B$8:$AK$8,0)),"")</f>
        <v/>
      </c>
      <c r="H590" s="86" t="str">
        <f>IFERROR(INDEX(DB_Typologies!$D$4:$AP$1445,MATCH($A$3,DB_Typologies!$AQ$4:$AQ$1445,0)+$A590,MATCH(H$3,TQoL_Indexes!$B$8:$AK$8,0)),"")</f>
        <v/>
      </c>
      <c r="I590" s="86" t="str">
        <f>IFERROR(INDEX(DB_Typologies!$D$4:$AP$1445,MATCH($A$3,DB_Typologies!$AQ$4:$AQ$1445,0)+$A590,MATCH(I$3,TQoL_Indexes!$B$8:$AK$8,0)),"")</f>
        <v/>
      </c>
      <c r="J590" s="86" t="str">
        <f>IFERROR(INDEX(DB_Typologies!$D$4:$AP$1445,MATCH($A$3,DB_Typologies!$AQ$4:$AQ$1445,0)+$A590,MATCH(J$3,TQoL_Indexes!$B$8:$AK$8,0)),"")</f>
        <v/>
      </c>
      <c r="K590" s="86" t="str">
        <f>IFERROR(INDEX(DB_Typologies!$D$4:$AP$1445,MATCH($A$3,DB_Typologies!$AQ$4:$AQ$1445,0)+$A590,MATCH(K$3,TQoL_Indexes!$B$8:$AK$8,0)),"")</f>
        <v/>
      </c>
      <c r="L590" s="86" t="str">
        <f>IFERROR(INDEX(DB_Typologies!$D$4:$AP$1445,MATCH($A$3,DB_Typologies!$AQ$4:$AQ$1445,0)+$A590,MATCH(L$3,TQoL_Indexes!$B$8:$AK$8,0)),"")</f>
        <v/>
      </c>
      <c r="M590" s="86" t="str">
        <f>IFERROR(INDEX(DB_Typologies!$D$4:$AP$1445,MATCH($A$3,DB_Typologies!$AQ$4:$AQ$1445,0)+$A590,MATCH(M$3,TQoL_Indexes!$B$8:$AK$8,0)),"")</f>
        <v/>
      </c>
      <c r="N590" s="86" t="str">
        <f>IFERROR(INDEX(DB_Typologies!$D$4:$AP$1445,MATCH($A$3,DB_Typologies!$AQ$4:$AQ$1445,0)+$A590,MATCH(N$3,TQoL_Indexes!$B$8:$AK$8,0)),"")</f>
        <v/>
      </c>
      <c r="O590" s="86" t="str">
        <f>IFERROR(INDEX(DB_Typologies!$D$4:$AP$1445,MATCH($A$3,DB_Typologies!$AQ$4:$AQ$1445,0)+$A590,MATCH(O$3,TQoL_Indexes!$B$8:$AK$8,0)),"")</f>
        <v/>
      </c>
      <c r="P590" s="86" t="str">
        <f>IFERROR(INDEX(DB_Typologies!$D$4:$AP$1445,MATCH($A$3,DB_Typologies!$AQ$4:$AQ$1445,0)+$A590,MATCH(P$3,TQoL_Indexes!$B$8:$AK$8,0)),"")</f>
        <v/>
      </c>
      <c r="Q590" s="86" t="str">
        <f>IFERROR(INDEX(DB_Typologies!$D$4:$AP$1445,MATCH($A$3,DB_Typologies!$AQ$4:$AQ$1445,0)+$A590,MATCH(Q$3,TQoL_Indexes!$B$8:$AK$8,0)),"")</f>
        <v/>
      </c>
      <c r="R590" s="86" t="str">
        <f>IFERROR(INDEX(DB_Typologies!$D$4:$AP$1445,MATCH($A$3,DB_Typologies!$AQ$4:$AQ$1445,0)+$A590,MATCH(R$3,TQoL_Indexes!$B$8:$AK$8,0)),"")</f>
        <v/>
      </c>
      <c r="S590" s="86" t="str">
        <f>IFERROR(INDEX(DB_Typologies!$D$4:$AP$1445,MATCH($A$3,DB_Typologies!$AQ$4:$AQ$1445,0)+$A590,MATCH(S$3,TQoL_Indexes!$B$8:$AK$8,0)),"")</f>
        <v/>
      </c>
      <c r="T590" s="86" t="str">
        <f>IFERROR(INDEX(DB_Typologies!$D$4:$AP$1445,MATCH($A$3,DB_Typologies!$AQ$4:$AQ$1445,0)+$A590,MATCH(T$3,TQoL_Indexes!$B$8:$AK$8,0)),"")</f>
        <v/>
      </c>
      <c r="U590" s="86" t="str">
        <f>IFERROR(INDEX(DB_Typologies!$D$4:$AP$1445,MATCH($A$3,DB_Typologies!$AQ$4:$AQ$1445,0)+$A590,MATCH(U$3,TQoL_Indexes!$B$8:$AK$8,0)),"")</f>
        <v/>
      </c>
      <c r="V590" s="86" t="str">
        <f>IFERROR(INDEX(DB_Typologies!$D$4:$AP$1445,MATCH($A$3,DB_Typologies!$AQ$4:$AQ$1445,0)+$A590,MATCH(V$3,TQoL_Indexes!$B$8:$AK$8,0)),"")</f>
        <v/>
      </c>
      <c r="W590" s="86" t="str">
        <f>IFERROR(INDEX(DB_Typologies!$D$4:$AP$1445,MATCH($A$3,DB_Typologies!$AQ$4:$AQ$1445,0)+$A590,MATCH(W$3,TQoL_Indexes!$B$8:$AK$8,0)),"")</f>
        <v/>
      </c>
      <c r="X590" s="86" t="str">
        <f>IFERROR(INDEX(DB_Typologies!$D$4:$AP$1445,MATCH($A$3,DB_Typologies!$AQ$4:$AQ$1445,0)+$A590,MATCH(X$3,TQoL_Indexes!$B$8:$AK$8,0)),"")</f>
        <v/>
      </c>
      <c r="Y590" s="86" t="str">
        <f>IFERROR(INDEX(DB_Typologies!$D$4:$AP$1445,MATCH($A$3,DB_Typologies!$AQ$4:$AQ$1445,0)+$A590,MATCH(Y$3,TQoL_Indexes!$B$8:$AK$8,0)),"")</f>
        <v/>
      </c>
      <c r="Z590" s="86" t="str">
        <f>IFERROR(INDEX(DB_Typologies!$D$4:$AP$1445,MATCH($A$3,DB_Typologies!$AQ$4:$AQ$1445,0)+$A590,MATCH(Z$3,TQoL_Indexes!$B$8:$AK$8,0)),"")</f>
        <v/>
      </c>
      <c r="AA590" s="86" t="str">
        <f>IFERROR(INDEX(DB_Typologies!$D$4:$AP$1445,MATCH($A$3,DB_Typologies!$AQ$4:$AQ$1445,0)+$A590,MATCH(AA$3,TQoL_Indexes!$B$8:$AK$8,0)),"")</f>
        <v/>
      </c>
      <c r="AB590" s="86" t="str">
        <f>IFERROR(INDEX(DB_Typologies!$D$4:$AP$1445,MATCH($A$3,DB_Typologies!$AQ$4:$AQ$1445,0)+$A590,MATCH(AB$3,TQoL_Indexes!$B$8:$AK$8,0)),"")</f>
        <v/>
      </c>
      <c r="AC590" s="86" t="str">
        <f>IFERROR(INDEX(DB_Typologies!$D$4:$AP$1445,MATCH($A$3,DB_Typologies!$AQ$4:$AQ$1445,0)+$A590,MATCH(AC$3,TQoL_Indexes!$B$8:$AK$8,0)),"")</f>
        <v/>
      </c>
      <c r="AD590" s="86" t="str">
        <f>IFERROR(INDEX(DB_Typologies!$D$4:$AP$1445,MATCH($A$3,DB_Typologies!$AQ$4:$AQ$1445,0)+$A590,MATCH(AD$3,TQoL_Indexes!$B$8:$AK$8,0)),"")</f>
        <v/>
      </c>
      <c r="AE590" s="86" t="str">
        <f>IFERROR(INDEX(DB_Typologies!$D$4:$AP$1445,MATCH($A$3,DB_Typologies!$AQ$4:$AQ$1445,0)+$A590,MATCH(AE$3,TQoL_Indexes!$B$8:$AK$8,0)),"")</f>
        <v/>
      </c>
      <c r="AF590" s="86" t="str">
        <f>IFERROR(INDEX(DB_Typologies!$D$4:$AP$1445,MATCH($A$3,DB_Typologies!$AQ$4:$AQ$1445,0)+$A590,MATCH(AF$3,TQoL_Indexes!$B$8:$AK$8,0)),"")</f>
        <v/>
      </c>
      <c r="AG590" s="86" t="str">
        <f>IFERROR(INDEX(DB_Typologies!$D$4:$AP$1445,MATCH($A$3,DB_Typologies!$AQ$4:$AQ$1445,0)+$A590,MATCH(AG$3,TQoL_Indexes!$B$8:$AK$8,0)),"")</f>
        <v/>
      </c>
      <c r="AH590" s="86" t="str">
        <f>IFERROR(INDEX(DB_Typologies!$D$4:$AP$1445,MATCH($A$3,DB_Typologies!$AQ$4:$AQ$1445,0)+$A590,MATCH(AH$3,TQoL_Indexes!$B$8:$AK$8,0)),"")</f>
        <v/>
      </c>
      <c r="AI590" s="86" t="str">
        <f>IFERROR(INDEX(DB_Typologies!$D$4:$AP$1445,MATCH($A$3,DB_Typologies!$AQ$4:$AQ$1445,0)+$A590,MATCH(AI$3,TQoL_Indexes!$B$8:$AK$8,0)),"")</f>
        <v/>
      </c>
      <c r="AJ590" s="86" t="str">
        <f>IFERROR(INDEX(DB_Typologies!$D$4:$AP$1445,MATCH($A$3,DB_Typologies!$AQ$4:$AQ$1445,0)+$A590,MATCH(AJ$3,TQoL_Indexes!$B$8:$AK$8,0)),"")</f>
        <v/>
      </c>
      <c r="AK590" s="86" t="str">
        <f>IFERROR(INDEX(DB_Typologies!$D$4:$AP$1445,MATCH($A$3,DB_Typologies!$AQ$4:$AQ$1445,0)+$A590,MATCH(AK$3,TQoL_Indexes!$B$8:$AK$8,0)),"")</f>
        <v/>
      </c>
      <c r="AL590" s="86" t="str">
        <f>IFERROR(INDEX(DB_Typologies!$D$4:$AP$1445,MATCH($A$3,DB_Typologies!$AQ$4:$AQ$1445,0)+$A590,MATCH(AL$3,TQoL_Indexes!$B$8:$AK$8,0)),"")</f>
        <v/>
      </c>
      <c r="AM590" s="87" t="str">
        <f>IFERROR(INDEX(DB_Typologies!$D$4:$AP$1445,MATCH($A$3,DB_Typologies!$AQ$4:$AQ$1445,0)+$A590,MATCH(AM$3,TQoL_Indexes!$B$8:$AK$8,0)),"")</f>
        <v/>
      </c>
    </row>
    <row r="591" spans="1:39">
      <c r="A591" s="58" t="str">
        <f>IFERROR(IF(A590+1&lt;COUNTIF(DB_Typologies!$AQ$4:$AQ$1445,$A$3),A590+1,""),"")</f>
        <v/>
      </c>
      <c r="B591" s="120" t="str">
        <f>IFERROR(INDEX(DB_Typologies!$D$4:$AP$1445,MATCH($A$3,DB_Typologies!$AQ$4:$AQ$1445,0)+$A591,MATCH(B$3,TQoL_Indexes!$B$8:$AK$8,0)),"")</f>
        <v/>
      </c>
      <c r="C591" s="86" t="str">
        <f>IFERROR(INDEX(DB_Typologies!$D$4:$AP$1445,MATCH($A$3,DB_Typologies!$AQ$4:$AQ$1445,0)+$A591,MATCH(C$3,TQoL_Indexes!$B$8:$AK$8,0)),"")</f>
        <v/>
      </c>
      <c r="D591" s="87" t="str">
        <f>IFERROR(INDEX(DB_Typologies!$D$4:$AP$1445,MATCH($A$3,DB_Typologies!$AQ$4:$AQ$1445,0)+$A591,MATCH(D$3,TQoL_Indexes!$B$8:$AK$8,0)),"")</f>
        <v/>
      </c>
      <c r="E591" s="86" t="str">
        <f>IFERROR(INDEX(DB_Typologies!$D$4:$AP$1445,MATCH($A$3,DB_Typologies!$AQ$4:$AQ$1445,0)+$A591,MATCH(E$3,TQoL_Indexes!$B$8:$AK$8,0)),"")</f>
        <v/>
      </c>
      <c r="F591" s="86" t="str">
        <f>IFERROR(INDEX(DB_Typologies!$D$4:$AP$1445,MATCH($A$3,DB_Typologies!$AQ$4:$AQ$1445,0)+$A591,MATCH(F$3,TQoL_Indexes!$B$8:$AK$8,0)),"")</f>
        <v/>
      </c>
      <c r="G591" s="86" t="str">
        <f>IFERROR(INDEX(DB_Typologies!$D$4:$AP$1445,MATCH($A$3,DB_Typologies!$AQ$4:$AQ$1445,0)+$A591,MATCH(G$3,TQoL_Indexes!$B$8:$AK$8,0)),"")</f>
        <v/>
      </c>
      <c r="H591" s="86" t="str">
        <f>IFERROR(INDEX(DB_Typologies!$D$4:$AP$1445,MATCH($A$3,DB_Typologies!$AQ$4:$AQ$1445,0)+$A591,MATCH(H$3,TQoL_Indexes!$B$8:$AK$8,0)),"")</f>
        <v/>
      </c>
      <c r="I591" s="86" t="str">
        <f>IFERROR(INDEX(DB_Typologies!$D$4:$AP$1445,MATCH($A$3,DB_Typologies!$AQ$4:$AQ$1445,0)+$A591,MATCH(I$3,TQoL_Indexes!$B$8:$AK$8,0)),"")</f>
        <v/>
      </c>
      <c r="J591" s="86" t="str">
        <f>IFERROR(INDEX(DB_Typologies!$D$4:$AP$1445,MATCH($A$3,DB_Typologies!$AQ$4:$AQ$1445,0)+$A591,MATCH(J$3,TQoL_Indexes!$B$8:$AK$8,0)),"")</f>
        <v/>
      </c>
      <c r="K591" s="86" t="str">
        <f>IFERROR(INDEX(DB_Typologies!$D$4:$AP$1445,MATCH($A$3,DB_Typologies!$AQ$4:$AQ$1445,0)+$A591,MATCH(K$3,TQoL_Indexes!$B$8:$AK$8,0)),"")</f>
        <v/>
      </c>
      <c r="L591" s="86" t="str">
        <f>IFERROR(INDEX(DB_Typologies!$D$4:$AP$1445,MATCH($A$3,DB_Typologies!$AQ$4:$AQ$1445,0)+$A591,MATCH(L$3,TQoL_Indexes!$B$8:$AK$8,0)),"")</f>
        <v/>
      </c>
      <c r="M591" s="86" t="str">
        <f>IFERROR(INDEX(DB_Typologies!$D$4:$AP$1445,MATCH($A$3,DB_Typologies!$AQ$4:$AQ$1445,0)+$A591,MATCH(M$3,TQoL_Indexes!$B$8:$AK$8,0)),"")</f>
        <v/>
      </c>
      <c r="N591" s="86" t="str">
        <f>IFERROR(INDEX(DB_Typologies!$D$4:$AP$1445,MATCH($A$3,DB_Typologies!$AQ$4:$AQ$1445,0)+$A591,MATCH(N$3,TQoL_Indexes!$B$8:$AK$8,0)),"")</f>
        <v/>
      </c>
      <c r="O591" s="86" t="str">
        <f>IFERROR(INDEX(DB_Typologies!$D$4:$AP$1445,MATCH($A$3,DB_Typologies!$AQ$4:$AQ$1445,0)+$A591,MATCH(O$3,TQoL_Indexes!$B$8:$AK$8,0)),"")</f>
        <v/>
      </c>
      <c r="P591" s="86" t="str">
        <f>IFERROR(INDEX(DB_Typologies!$D$4:$AP$1445,MATCH($A$3,DB_Typologies!$AQ$4:$AQ$1445,0)+$A591,MATCH(P$3,TQoL_Indexes!$B$8:$AK$8,0)),"")</f>
        <v/>
      </c>
      <c r="Q591" s="86" t="str">
        <f>IFERROR(INDEX(DB_Typologies!$D$4:$AP$1445,MATCH($A$3,DB_Typologies!$AQ$4:$AQ$1445,0)+$A591,MATCH(Q$3,TQoL_Indexes!$B$8:$AK$8,0)),"")</f>
        <v/>
      </c>
      <c r="R591" s="86" t="str">
        <f>IFERROR(INDEX(DB_Typologies!$D$4:$AP$1445,MATCH($A$3,DB_Typologies!$AQ$4:$AQ$1445,0)+$A591,MATCH(R$3,TQoL_Indexes!$B$8:$AK$8,0)),"")</f>
        <v/>
      </c>
      <c r="S591" s="86" t="str">
        <f>IFERROR(INDEX(DB_Typologies!$D$4:$AP$1445,MATCH($A$3,DB_Typologies!$AQ$4:$AQ$1445,0)+$A591,MATCH(S$3,TQoL_Indexes!$B$8:$AK$8,0)),"")</f>
        <v/>
      </c>
      <c r="T591" s="86" t="str">
        <f>IFERROR(INDEX(DB_Typologies!$D$4:$AP$1445,MATCH($A$3,DB_Typologies!$AQ$4:$AQ$1445,0)+$A591,MATCH(T$3,TQoL_Indexes!$B$8:$AK$8,0)),"")</f>
        <v/>
      </c>
      <c r="U591" s="86" t="str">
        <f>IFERROR(INDEX(DB_Typologies!$D$4:$AP$1445,MATCH($A$3,DB_Typologies!$AQ$4:$AQ$1445,0)+$A591,MATCH(U$3,TQoL_Indexes!$B$8:$AK$8,0)),"")</f>
        <v/>
      </c>
      <c r="V591" s="86" t="str">
        <f>IFERROR(INDEX(DB_Typologies!$D$4:$AP$1445,MATCH($A$3,DB_Typologies!$AQ$4:$AQ$1445,0)+$A591,MATCH(V$3,TQoL_Indexes!$B$8:$AK$8,0)),"")</f>
        <v/>
      </c>
      <c r="W591" s="86" t="str">
        <f>IFERROR(INDEX(DB_Typologies!$D$4:$AP$1445,MATCH($A$3,DB_Typologies!$AQ$4:$AQ$1445,0)+$A591,MATCH(W$3,TQoL_Indexes!$B$8:$AK$8,0)),"")</f>
        <v/>
      </c>
      <c r="X591" s="86" t="str">
        <f>IFERROR(INDEX(DB_Typologies!$D$4:$AP$1445,MATCH($A$3,DB_Typologies!$AQ$4:$AQ$1445,0)+$A591,MATCH(X$3,TQoL_Indexes!$B$8:$AK$8,0)),"")</f>
        <v/>
      </c>
      <c r="Y591" s="86" t="str">
        <f>IFERROR(INDEX(DB_Typologies!$D$4:$AP$1445,MATCH($A$3,DB_Typologies!$AQ$4:$AQ$1445,0)+$A591,MATCH(Y$3,TQoL_Indexes!$B$8:$AK$8,0)),"")</f>
        <v/>
      </c>
      <c r="Z591" s="86" t="str">
        <f>IFERROR(INDEX(DB_Typologies!$D$4:$AP$1445,MATCH($A$3,DB_Typologies!$AQ$4:$AQ$1445,0)+$A591,MATCH(Z$3,TQoL_Indexes!$B$8:$AK$8,0)),"")</f>
        <v/>
      </c>
      <c r="AA591" s="86" t="str">
        <f>IFERROR(INDEX(DB_Typologies!$D$4:$AP$1445,MATCH($A$3,DB_Typologies!$AQ$4:$AQ$1445,0)+$A591,MATCH(AA$3,TQoL_Indexes!$B$8:$AK$8,0)),"")</f>
        <v/>
      </c>
      <c r="AB591" s="86" t="str">
        <f>IFERROR(INDEX(DB_Typologies!$D$4:$AP$1445,MATCH($A$3,DB_Typologies!$AQ$4:$AQ$1445,0)+$A591,MATCH(AB$3,TQoL_Indexes!$B$8:$AK$8,0)),"")</f>
        <v/>
      </c>
      <c r="AC591" s="86" t="str">
        <f>IFERROR(INDEX(DB_Typologies!$D$4:$AP$1445,MATCH($A$3,DB_Typologies!$AQ$4:$AQ$1445,0)+$A591,MATCH(AC$3,TQoL_Indexes!$B$8:$AK$8,0)),"")</f>
        <v/>
      </c>
      <c r="AD591" s="86" t="str">
        <f>IFERROR(INDEX(DB_Typologies!$D$4:$AP$1445,MATCH($A$3,DB_Typologies!$AQ$4:$AQ$1445,0)+$A591,MATCH(AD$3,TQoL_Indexes!$B$8:$AK$8,0)),"")</f>
        <v/>
      </c>
      <c r="AE591" s="86" t="str">
        <f>IFERROR(INDEX(DB_Typologies!$D$4:$AP$1445,MATCH($A$3,DB_Typologies!$AQ$4:$AQ$1445,0)+$A591,MATCH(AE$3,TQoL_Indexes!$B$8:$AK$8,0)),"")</f>
        <v/>
      </c>
      <c r="AF591" s="86" t="str">
        <f>IFERROR(INDEX(DB_Typologies!$D$4:$AP$1445,MATCH($A$3,DB_Typologies!$AQ$4:$AQ$1445,0)+$A591,MATCH(AF$3,TQoL_Indexes!$B$8:$AK$8,0)),"")</f>
        <v/>
      </c>
      <c r="AG591" s="86" t="str">
        <f>IFERROR(INDEX(DB_Typologies!$D$4:$AP$1445,MATCH($A$3,DB_Typologies!$AQ$4:$AQ$1445,0)+$A591,MATCH(AG$3,TQoL_Indexes!$B$8:$AK$8,0)),"")</f>
        <v/>
      </c>
      <c r="AH591" s="86" t="str">
        <f>IFERROR(INDEX(DB_Typologies!$D$4:$AP$1445,MATCH($A$3,DB_Typologies!$AQ$4:$AQ$1445,0)+$A591,MATCH(AH$3,TQoL_Indexes!$B$8:$AK$8,0)),"")</f>
        <v/>
      </c>
      <c r="AI591" s="86" t="str">
        <f>IFERROR(INDEX(DB_Typologies!$D$4:$AP$1445,MATCH($A$3,DB_Typologies!$AQ$4:$AQ$1445,0)+$A591,MATCH(AI$3,TQoL_Indexes!$B$8:$AK$8,0)),"")</f>
        <v/>
      </c>
      <c r="AJ591" s="86" t="str">
        <f>IFERROR(INDEX(DB_Typologies!$D$4:$AP$1445,MATCH($A$3,DB_Typologies!$AQ$4:$AQ$1445,0)+$A591,MATCH(AJ$3,TQoL_Indexes!$B$8:$AK$8,0)),"")</f>
        <v/>
      </c>
      <c r="AK591" s="86" t="str">
        <f>IFERROR(INDEX(DB_Typologies!$D$4:$AP$1445,MATCH($A$3,DB_Typologies!$AQ$4:$AQ$1445,0)+$A591,MATCH(AK$3,TQoL_Indexes!$B$8:$AK$8,0)),"")</f>
        <v/>
      </c>
      <c r="AL591" s="86" t="str">
        <f>IFERROR(INDEX(DB_Typologies!$D$4:$AP$1445,MATCH($A$3,DB_Typologies!$AQ$4:$AQ$1445,0)+$A591,MATCH(AL$3,TQoL_Indexes!$B$8:$AK$8,0)),"")</f>
        <v/>
      </c>
      <c r="AM591" s="87" t="str">
        <f>IFERROR(INDEX(DB_Typologies!$D$4:$AP$1445,MATCH($A$3,DB_Typologies!$AQ$4:$AQ$1445,0)+$A591,MATCH(AM$3,TQoL_Indexes!$B$8:$AK$8,0)),"")</f>
        <v/>
      </c>
    </row>
    <row r="592" spans="1:39">
      <c r="A592" s="58" t="str">
        <f>IFERROR(IF(A591+1&lt;COUNTIF(DB_Typologies!$AQ$4:$AQ$1445,$A$3),A591+1,""),"")</f>
        <v/>
      </c>
      <c r="B592" s="120" t="str">
        <f>IFERROR(INDEX(DB_Typologies!$D$4:$AP$1445,MATCH($A$3,DB_Typologies!$AQ$4:$AQ$1445,0)+$A592,MATCH(B$3,TQoL_Indexes!$B$8:$AK$8,0)),"")</f>
        <v/>
      </c>
      <c r="C592" s="86" t="str">
        <f>IFERROR(INDEX(DB_Typologies!$D$4:$AP$1445,MATCH($A$3,DB_Typologies!$AQ$4:$AQ$1445,0)+$A592,MATCH(C$3,TQoL_Indexes!$B$8:$AK$8,0)),"")</f>
        <v/>
      </c>
      <c r="D592" s="87" t="str">
        <f>IFERROR(INDEX(DB_Typologies!$D$4:$AP$1445,MATCH($A$3,DB_Typologies!$AQ$4:$AQ$1445,0)+$A592,MATCH(D$3,TQoL_Indexes!$B$8:$AK$8,0)),"")</f>
        <v/>
      </c>
      <c r="E592" s="86" t="str">
        <f>IFERROR(INDEX(DB_Typologies!$D$4:$AP$1445,MATCH($A$3,DB_Typologies!$AQ$4:$AQ$1445,0)+$A592,MATCH(E$3,TQoL_Indexes!$B$8:$AK$8,0)),"")</f>
        <v/>
      </c>
      <c r="F592" s="86" t="str">
        <f>IFERROR(INDEX(DB_Typologies!$D$4:$AP$1445,MATCH($A$3,DB_Typologies!$AQ$4:$AQ$1445,0)+$A592,MATCH(F$3,TQoL_Indexes!$B$8:$AK$8,0)),"")</f>
        <v/>
      </c>
      <c r="G592" s="86" t="str">
        <f>IFERROR(INDEX(DB_Typologies!$D$4:$AP$1445,MATCH($A$3,DB_Typologies!$AQ$4:$AQ$1445,0)+$A592,MATCH(G$3,TQoL_Indexes!$B$8:$AK$8,0)),"")</f>
        <v/>
      </c>
      <c r="H592" s="86" t="str">
        <f>IFERROR(INDEX(DB_Typologies!$D$4:$AP$1445,MATCH($A$3,DB_Typologies!$AQ$4:$AQ$1445,0)+$A592,MATCH(H$3,TQoL_Indexes!$B$8:$AK$8,0)),"")</f>
        <v/>
      </c>
      <c r="I592" s="86" t="str">
        <f>IFERROR(INDEX(DB_Typologies!$D$4:$AP$1445,MATCH($A$3,DB_Typologies!$AQ$4:$AQ$1445,0)+$A592,MATCH(I$3,TQoL_Indexes!$B$8:$AK$8,0)),"")</f>
        <v/>
      </c>
      <c r="J592" s="86" t="str">
        <f>IFERROR(INDEX(DB_Typologies!$D$4:$AP$1445,MATCH($A$3,DB_Typologies!$AQ$4:$AQ$1445,0)+$A592,MATCH(J$3,TQoL_Indexes!$B$8:$AK$8,0)),"")</f>
        <v/>
      </c>
      <c r="K592" s="86" t="str">
        <f>IFERROR(INDEX(DB_Typologies!$D$4:$AP$1445,MATCH($A$3,DB_Typologies!$AQ$4:$AQ$1445,0)+$A592,MATCH(K$3,TQoL_Indexes!$B$8:$AK$8,0)),"")</f>
        <v/>
      </c>
      <c r="L592" s="86" t="str">
        <f>IFERROR(INDEX(DB_Typologies!$D$4:$AP$1445,MATCH($A$3,DB_Typologies!$AQ$4:$AQ$1445,0)+$A592,MATCH(L$3,TQoL_Indexes!$B$8:$AK$8,0)),"")</f>
        <v/>
      </c>
      <c r="M592" s="86" t="str">
        <f>IFERROR(INDEX(DB_Typologies!$D$4:$AP$1445,MATCH($A$3,DB_Typologies!$AQ$4:$AQ$1445,0)+$A592,MATCH(M$3,TQoL_Indexes!$B$8:$AK$8,0)),"")</f>
        <v/>
      </c>
      <c r="N592" s="86" t="str">
        <f>IFERROR(INDEX(DB_Typologies!$D$4:$AP$1445,MATCH($A$3,DB_Typologies!$AQ$4:$AQ$1445,0)+$A592,MATCH(N$3,TQoL_Indexes!$B$8:$AK$8,0)),"")</f>
        <v/>
      </c>
      <c r="O592" s="86" t="str">
        <f>IFERROR(INDEX(DB_Typologies!$D$4:$AP$1445,MATCH($A$3,DB_Typologies!$AQ$4:$AQ$1445,0)+$A592,MATCH(O$3,TQoL_Indexes!$B$8:$AK$8,0)),"")</f>
        <v/>
      </c>
      <c r="P592" s="86" t="str">
        <f>IFERROR(INDEX(DB_Typologies!$D$4:$AP$1445,MATCH($A$3,DB_Typologies!$AQ$4:$AQ$1445,0)+$A592,MATCH(P$3,TQoL_Indexes!$B$8:$AK$8,0)),"")</f>
        <v/>
      </c>
      <c r="Q592" s="86" t="str">
        <f>IFERROR(INDEX(DB_Typologies!$D$4:$AP$1445,MATCH($A$3,DB_Typologies!$AQ$4:$AQ$1445,0)+$A592,MATCH(Q$3,TQoL_Indexes!$B$8:$AK$8,0)),"")</f>
        <v/>
      </c>
      <c r="R592" s="86" t="str">
        <f>IFERROR(INDEX(DB_Typologies!$D$4:$AP$1445,MATCH($A$3,DB_Typologies!$AQ$4:$AQ$1445,0)+$A592,MATCH(R$3,TQoL_Indexes!$B$8:$AK$8,0)),"")</f>
        <v/>
      </c>
      <c r="S592" s="86" t="str">
        <f>IFERROR(INDEX(DB_Typologies!$D$4:$AP$1445,MATCH($A$3,DB_Typologies!$AQ$4:$AQ$1445,0)+$A592,MATCH(S$3,TQoL_Indexes!$B$8:$AK$8,0)),"")</f>
        <v/>
      </c>
      <c r="T592" s="86" t="str">
        <f>IFERROR(INDEX(DB_Typologies!$D$4:$AP$1445,MATCH($A$3,DB_Typologies!$AQ$4:$AQ$1445,0)+$A592,MATCH(T$3,TQoL_Indexes!$B$8:$AK$8,0)),"")</f>
        <v/>
      </c>
      <c r="U592" s="86" t="str">
        <f>IFERROR(INDEX(DB_Typologies!$D$4:$AP$1445,MATCH($A$3,DB_Typologies!$AQ$4:$AQ$1445,0)+$A592,MATCH(U$3,TQoL_Indexes!$B$8:$AK$8,0)),"")</f>
        <v/>
      </c>
      <c r="V592" s="86" t="str">
        <f>IFERROR(INDEX(DB_Typologies!$D$4:$AP$1445,MATCH($A$3,DB_Typologies!$AQ$4:$AQ$1445,0)+$A592,MATCH(V$3,TQoL_Indexes!$B$8:$AK$8,0)),"")</f>
        <v/>
      </c>
      <c r="W592" s="86" t="str">
        <f>IFERROR(INDEX(DB_Typologies!$D$4:$AP$1445,MATCH($A$3,DB_Typologies!$AQ$4:$AQ$1445,0)+$A592,MATCH(W$3,TQoL_Indexes!$B$8:$AK$8,0)),"")</f>
        <v/>
      </c>
      <c r="X592" s="86" t="str">
        <f>IFERROR(INDEX(DB_Typologies!$D$4:$AP$1445,MATCH($A$3,DB_Typologies!$AQ$4:$AQ$1445,0)+$A592,MATCH(X$3,TQoL_Indexes!$B$8:$AK$8,0)),"")</f>
        <v/>
      </c>
      <c r="Y592" s="86" t="str">
        <f>IFERROR(INDEX(DB_Typologies!$D$4:$AP$1445,MATCH($A$3,DB_Typologies!$AQ$4:$AQ$1445,0)+$A592,MATCH(Y$3,TQoL_Indexes!$B$8:$AK$8,0)),"")</f>
        <v/>
      </c>
      <c r="Z592" s="86" t="str">
        <f>IFERROR(INDEX(DB_Typologies!$D$4:$AP$1445,MATCH($A$3,DB_Typologies!$AQ$4:$AQ$1445,0)+$A592,MATCH(Z$3,TQoL_Indexes!$B$8:$AK$8,0)),"")</f>
        <v/>
      </c>
      <c r="AA592" s="86" t="str">
        <f>IFERROR(INDEX(DB_Typologies!$D$4:$AP$1445,MATCH($A$3,DB_Typologies!$AQ$4:$AQ$1445,0)+$A592,MATCH(AA$3,TQoL_Indexes!$B$8:$AK$8,0)),"")</f>
        <v/>
      </c>
      <c r="AB592" s="86" t="str">
        <f>IFERROR(INDEX(DB_Typologies!$D$4:$AP$1445,MATCH($A$3,DB_Typologies!$AQ$4:$AQ$1445,0)+$A592,MATCH(AB$3,TQoL_Indexes!$B$8:$AK$8,0)),"")</f>
        <v/>
      </c>
      <c r="AC592" s="86" t="str">
        <f>IFERROR(INDEX(DB_Typologies!$D$4:$AP$1445,MATCH($A$3,DB_Typologies!$AQ$4:$AQ$1445,0)+$A592,MATCH(AC$3,TQoL_Indexes!$B$8:$AK$8,0)),"")</f>
        <v/>
      </c>
      <c r="AD592" s="86" t="str">
        <f>IFERROR(INDEX(DB_Typologies!$D$4:$AP$1445,MATCH($A$3,DB_Typologies!$AQ$4:$AQ$1445,0)+$A592,MATCH(AD$3,TQoL_Indexes!$B$8:$AK$8,0)),"")</f>
        <v/>
      </c>
      <c r="AE592" s="86" t="str">
        <f>IFERROR(INDEX(DB_Typologies!$D$4:$AP$1445,MATCH($A$3,DB_Typologies!$AQ$4:$AQ$1445,0)+$A592,MATCH(AE$3,TQoL_Indexes!$B$8:$AK$8,0)),"")</f>
        <v/>
      </c>
      <c r="AF592" s="86" t="str">
        <f>IFERROR(INDEX(DB_Typologies!$D$4:$AP$1445,MATCH($A$3,DB_Typologies!$AQ$4:$AQ$1445,0)+$A592,MATCH(AF$3,TQoL_Indexes!$B$8:$AK$8,0)),"")</f>
        <v/>
      </c>
      <c r="AG592" s="86" t="str">
        <f>IFERROR(INDEX(DB_Typologies!$D$4:$AP$1445,MATCH($A$3,DB_Typologies!$AQ$4:$AQ$1445,0)+$A592,MATCH(AG$3,TQoL_Indexes!$B$8:$AK$8,0)),"")</f>
        <v/>
      </c>
      <c r="AH592" s="86" t="str">
        <f>IFERROR(INDEX(DB_Typologies!$D$4:$AP$1445,MATCH($A$3,DB_Typologies!$AQ$4:$AQ$1445,0)+$A592,MATCH(AH$3,TQoL_Indexes!$B$8:$AK$8,0)),"")</f>
        <v/>
      </c>
      <c r="AI592" s="86" t="str">
        <f>IFERROR(INDEX(DB_Typologies!$D$4:$AP$1445,MATCH($A$3,DB_Typologies!$AQ$4:$AQ$1445,0)+$A592,MATCH(AI$3,TQoL_Indexes!$B$8:$AK$8,0)),"")</f>
        <v/>
      </c>
      <c r="AJ592" s="86" t="str">
        <f>IFERROR(INDEX(DB_Typologies!$D$4:$AP$1445,MATCH($A$3,DB_Typologies!$AQ$4:$AQ$1445,0)+$A592,MATCH(AJ$3,TQoL_Indexes!$B$8:$AK$8,0)),"")</f>
        <v/>
      </c>
      <c r="AK592" s="86" t="str">
        <f>IFERROR(INDEX(DB_Typologies!$D$4:$AP$1445,MATCH($A$3,DB_Typologies!$AQ$4:$AQ$1445,0)+$A592,MATCH(AK$3,TQoL_Indexes!$B$8:$AK$8,0)),"")</f>
        <v/>
      </c>
      <c r="AL592" s="86" t="str">
        <f>IFERROR(INDEX(DB_Typologies!$D$4:$AP$1445,MATCH($A$3,DB_Typologies!$AQ$4:$AQ$1445,0)+$A592,MATCH(AL$3,TQoL_Indexes!$B$8:$AK$8,0)),"")</f>
        <v/>
      </c>
      <c r="AM592" s="87" t="str">
        <f>IFERROR(INDEX(DB_Typologies!$D$4:$AP$1445,MATCH($A$3,DB_Typologies!$AQ$4:$AQ$1445,0)+$A592,MATCH(AM$3,TQoL_Indexes!$B$8:$AK$8,0)),"")</f>
        <v/>
      </c>
    </row>
    <row r="593" spans="1:39">
      <c r="A593" s="58" t="str">
        <f>IFERROR(IF(A592+1&lt;COUNTIF(DB_Typologies!$AQ$4:$AQ$1445,$A$3),A592+1,""),"")</f>
        <v/>
      </c>
      <c r="B593" s="120" t="str">
        <f>IFERROR(INDEX(DB_Typologies!$D$4:$AP$1445,MATCH($A$3,DB_Typologies!$AQ$4:$AQ$1445,0)+$A593,MATCH(B$3,TQoL_Indexes!$B$8:$AK$8,0)),"")</f>
        <v/>
      </c>
      <c r="C593" s="86" t="str">
        <f>IFERROR(INDEX(DB_Typologies!$D$4:$AP$1445,MATCH($A$3,DB_Typologies!$AQ$4:$AQ$1445,0)+$A593,MATCH(C$3,TQoL_Indexes!$B$8:$AK$8,0)),"")</f>
        <v/>
      </c>
      <c r="D593" s="87" t="str">
        <f>IFERROR(INDEX(DB_Typologies!$D$4:$AP$1445,MATCH($A$3,DB_Typologies!$AQ$4:$AQ$1445,0)+$A593,MATCH(D$3,TQoL_Indexes!$B$8:$AK$8,0)),"")</f>
        <v/>
      </c>
      <c r="E593" s="86" t="str">
        <f>IFERROR(INDEX(DB_Typologies!$D$4:$AP$1445,MATCH($A$3,DB_Typologies!$AQ$4:$AQ$1445,0)+$A593,MATCH(E$3,TQoL_Indexes!$B$8:$AK$8,0)),"")</f>
        <v/>
      </c>
      <c r="F593" s="86" t="str">
        <f>IFERROR(INDEX(DB_Typologies!$D$4:$AP$1445,MATCH($A$3,DB_Typologies!$AQ$4:$AQ$1445,0)+$A593,MATCH(F$3,TQoL_Indexes!$B$8:$AK$8,0)),"")</f>
        <v/>
      </c>
      <c r="G593" s="86" t="str">
        <f>IFERROR(INDEX(DB_Typologies!$D$4:$AP$1445,MATCH($A$3,DB_Typologies!$AQ$4:$AQ$1445,0)+$A593,MATCH(G$3,TQoL_Indexes!$B$8:$AK$8,0)),"")</f>
        <v/>
      </c>
      <c r="H593" s="86" t="str">
        <f>IFERROR(INDEX(DB_Typologies!$D$4:$AP$1445,MATCH($A$3,DB_Typologies!$AQ$4:$AQ$1445,0)+$A593,MATCH(H$3,TQoL_Indexes!$B$8:$AK$8,0)),"")</f>
        <v/>
      </c>
      <c r="I593" s="86" t="str">
        <f>IFERROR(INDEX(DB_Typologies!$D$4:$AP$1445,MATCH($A$3,DB_Typologies!$AQ$4:$AQ$1445,0)+$A593,MATCH(I$3,TQoL_Indexes!$B$8:$AK$8,0)),"")</f>
        <v/>
      </c>
      <c r="J593" s="86" t="str">
        <f>IFERROR(INDEX(DB_Typologies!$D$4:$AP$1445,MATCH($A$3,DB_Typologies!$AQ$4:$AQ$1445,0)+$A593,MATCH(J$3,TQoL_Indexes!$B$8:$AK$8,0)),"")</f>
        <v/>
      </c>
      <c r="K593" s="86" t="str">
        <f>IFERROR(INDEX(DB_Typologies!$D$4:$AP$1445,MATCH($A$3,DB_Typologies!$AQ$4:$AQ$1445,0)+$A593,MATCH(K$3,TQoL_Indexes!$B$8:$AK$8,0)),"")</f>
        <v/>
      </c>
      <c r="L593" s="86" t="str">
        <f>IFERROR(INDEX(DB_Typologies!$D$4:$AP$1445,MATCH($A$3,DB_Typologies!$AQ$4:$AQ$1445,0)+$A593,MATCH(L$3,TQoL_Indexes!$B$8:$AK$8,0)),"")</f>
        <v/>
      </c>
      <c r="M593" s="86" t="str">
        <f>IFERROR(INDEX(DB_Typologies!$D$4:$AP$1445,MATCH($A$3,DB_Typologies!$AQ$4:$AQ$1445,0)+$A593,MATCH(M$3,TQoL_Indexes!$B$8:$AK$8,0)),"")</f>
        <v/>
      </c>
      <c r="N593" s="86" t="str">
        <f>IFERROR(INDEX(DB_Typologies!$D$4:$AP$1445,MATCH($A$3,DB_Typologies!$AQ$4:$AQ$1445,0)+$A593,MATCH(N$3,TQoL_Indexes!$B$8:$AK$8,0)),"")</f>
        <v/>
      </c>
      <c r="O593" s="86" t="str">
        <f>IFERROR(INDEX(DB_Typologies!$D$4:$AP$1445,MATCH($A$3,DB_Typologies!$AQ$4:$AQ$1445,0)+$A593,MATCH(O$3,TQoL_Indexes!$B$8:$AK$8,0)),"")</f>
        <v/>
      </c>
      <c r="P593" s="86" t="str">
        <f>IFERROR(INDEX(DB_Typologies!$D$4:$AP$1445,MATCH($A$3,DB_Typologies!$AQ$4:$AQ$1445,0)+$A593,MATCH(P$3,TQoL_Indexes!$B$8:$AK$8,0)),"")</f>
        <v/>
      </c>
      <c r="Q593" s="86" t="str">
        <f>IFERROR(INDEX(DB_Typologies!$D$4:$AP$1445,MATCH($A$3,DB_Typologies!$AQ$4:$AQ$1445,0)+$A593,MATCH(Q$3,TQoL_Indexes!$B$8:$AK$8,0)),"")</f>
        <v/>
      </c>
      <c r="R593" s="86" t="str">
        <f>IFERROR(INDEX(DB_Typologies!$D$4:$AP$1445,MATCH($A$3,DB_Typologies!$AQ$4:$AQ$1445,0)+$A593,MATCH(R$3,TQoL_Indexes!$B$8:$AK$8,0)),"")</f>
        <v/>
      </c>
      <c r="S593" s="86" t="str">
        <f>IFERROR(INDEX(DB_Typologies!$D$4:$AP$1445,MATCH($A$3,DB_Typologies!$AQ$4:$AQ$1445,0)+$A593,MATCH(S$3,TQoL_Indexes!$B$8:$AK$8,0)),"")</f>
        <v/>
      </c>
      <c r="T593" s="86" t="str">
        <f>IFERROR(INDEX(DB_Typologies!$D$4:$AP$1445,MATCH($A$3,DB_Typologies!$AQ$4:$AQ$1445,0)+$A593,MATCH(T$3,TQoL_Indexes!$B$8:$AK$8,0)),"")</f>
        <v/>
      </c>
      <c r="U593" s="86" t="str">
        <f>IFERROR(INDEX(DB_Typologies!$D$4:$AP$1445,MATCH($A$3,DB_Typologies!$AQ$4:$AQ$1445,0)+$A593,MATCH(U$3,TQoL_Indexes!$B$8:$AK$8,0)),"")</f>
        <v/>
      </c>
      <c r="V593" s="86" t="str">
        <f>IFERROR(INDEX(DB_Typologies!$D$4:$AP$1445,MATCH($A$3,DB_Typologies!$AQ$4:$AQ$1445,0)+$A593,MATCH(V$3,TQoL_Indexes!$B$8:$AK$8,0)),"")</f>
        <v/>
      </c>
      <c r="W593" s="86" t="str">
        <f>IFERROR(INDEX(DB_Typologies!$D$4:$AP$1445,MATCH($A$3,DB_Typologies!$AQ$4:$AQ$1445,0)+$A593,MATCH(W$3,TQoL_Indexes!$B$8:$AK$8,0)),"")</f>
        <v/>
      </c>
      <c r="X593" s="86" t="str">
        <f>IFERROR(INDEX(DB_Typologies!$D$4:$AP$1445,MATCH($A$3,DB_Typologies!$AQ$4:$AQ$1445,0)+$A593,MATCH(X$3,TQoL_Indexes!$B$8:$AK$8,0)),"")</f>
        <v/>
      </c>
      <c r="Y593" s="86" t="str">
        <f>IFERROR(INDEX(DB_Typologies!$D$4:$AP$1445,MATCH($A$3,DB_Typologies!$AQ$4:$AQ$1445,0)+$A593,MATCH(Y$3,TQoL_Indexes!$B$8:$AK$8,0)),"")</f>
        <v/>
      </c>
      <c r="Z593" s="86" t="str">
        <f>IFERROR(INDEX(DB_Typologies!$D$4:$AP$1445,MATCH($A$3,DB_Typologies!$AQ$4:$AQ$1445,0)+$A593,MATCH(Z$3,TQoL_Indexes!$B$8:$AK$8,0)),"")</f>
        <v/>
      </c>
      <c r="AA593" s="86" t="str">
        <f>IFERROR(INDEX(DB_Typologies!$D$4:$AP$1445,MATCH($A$3,DB_Typologies!$AQ$4:$AQ$1445,0)+$A593,MATCH(AA$3,TQoL_Indexes!$B$8:$AK$8,0)),"")</f>
        <v/>
      </c>
      <c r="AB593" s="86" t="str">
        <f>IFERROR(INDEX(DB_Typologies!$D$4:$AP$1445,MATCH($A$3,DB_Typologies!$AQ$4:$AQ$1445,0)+$A593,MATCH(AB$3,TQoL_Indexes!$B$8:$AK$8,0)),"")</f>
        <v/>
      </c>
      <c r="AC593" s="86" t="str">
        <f>IFERROR(INDEX(DB_Typologies!$D$4:$AP$1445,MATCH($A$3,DB_Typologies!$AQ$4:$AQ$1445,0)+$A593,MATCH(AC$3,TQoL_Indexes!$B$8:$AK$8,0)),"")</f>
        <v/>
      </c>
      <c r="AD593" s="86" t="str">
        <f>IFERROR(INDEX(DB_Typologies!$D$4:$AP$1445,MATCH($A$3,DB_Typologies!$AQ$4:$AQ$1445,0)+$A593,MATCH(AD$3,TQoL_Indexes!$B$8:$AK$8,0)),"")</f>
        <v/>
      </c>
      <c r="AE593" s="86" t="str">
        <f>IFERROR(INDEX(DB_Typologies!$D$4:$AP$1445,MATCH($A$3,DB_Typologies!$AQ$4:$AQ$1445,0)+$A593,MATCH(AE$3,TQoL_Indexes!$B$8:$AK$8,0)),"")</f>
        <v/>
      </c>
      <c r="AF593" s="86" t="str">
        <f>IFERROR(INDEX(DB_Typologies!$D$4:$AP$1445,MATCH($A$3,DB_Typologies!$AQ$4:$AQ$1445,0)+$A593,MATCH(AF$3,TQoL_Indexes!$B$8:$AK$8,0)),"")</f>
        <v/>
      </c>
      <c r="AG593" s="86" t="str">
        <f>IFERROR(INDEX(DB_Typologies!$D$4:$AP$1445,MATCH($A$3,DB_Typologies!$AQ$4:$AQ$1445,0)+$A593,MATCH(AG$3,TQoL_Indexes!$B$8:$AK$8,0)),"")</f>
        <v/>
      </c>
      <c r="AH593" s="86" t="str">
        <f>IFERROR(INDEX(DB_Typologies!$D$4:$AP$1445,MATCH($A$3,DB_Typologies!$AQ$4:$AQ$1445,0)+$A593,MATCH(AH$3,TQoL_Indexes!$B$8:$AK$8,0)),"")</f>
        <v/>
      </c>
      <c r="AI593" s="86" t="str">
        <f>IFERROR(INDEX(DB_Typologies!$D$4:$AP$1445,MATCH($A$3,DB_Typologies!$AQ$4:$AQ$1445,0)+$A593,MATCH(AI$3,TQoL_Indexes!$B$8:$AK$8,0)),"")</f>
        <v/>
      </c>
      <c r="AJ593" s="86" t="str">
        <f>IFERROR(INDEX(DB_Typologies!$D$4:$AP$1445,MATCH($A$3,DB_Typologies!$AQ$4:$AQ$1445,0)+$A593,MATCH(AJ$3,TQoL_Indexes!$B$8:$AK$8,0)),"")</f>
        <v/>
      </c>
      <c r="AK593" s="86" t="str">
        <f>IFERROR(INDEX(DB_Typologies!$D$4:$AP$1445,MATCH($A$3,DB_Typologies!$AQ$4:$AQ$1445,0)+$A593,MATCH(AK$3,TQoL_Indexes!$B$8:$AK$8,0)),"")</f>
        <v/>
      </c>
      <c r="AL593" s="86" t="str">
        <f>IFERROR(INDEX(DB_Typologies!$D$4:$AP$1445,MATCH($A$3,DB_Typologies!$AQ$4:$AQ$1445,0)+$A593,MATCH(AL$3,TQoL_Indexes!$B$8:$AK$8,0)),"")</f>
        <v/>
      </c>
      <c r="AM593" s="87" t="str">
        <f>IFERROR(INDEX(DB_Typologies!$D$4:$AP$1445,MATCH($A$3,DB_Typologies!$AQ$4:$AQ$1445,0)+$A593,MATCH(AM$3,TQoL_Indexes!$B$8:$AK$8,0)),"")</f>
        <v/>
      </c>
    </row>
    <row r="594" spans="1:39">
      <c r="A594" s="58" t="str">
        <f>IFERROR(IF(A593+1&lt;COUNTIF(DB_Typologies!$AQ$4:$AQ$1445,$A$3),A593+1,""),"")</f>
        <v/>
      </c>
      <c r="B594" s="120" t="str">
        <f>IFERROR(INDEX(DB_Typologies!$D$4:$AP$1445,MATCH($A$3,DB_Typologies!$AQ$4:$AQ$1445,0)+$A594,MATCH(B$3,TQoL_Indexes!$B$8:$AK$8,0)),"")</f>
        <v/>
      </c>
      <c r="C594" s="86" t="str">
        <f>IFERROR(INDEX(DB_Typologies!$D$4:$AP$1445,MATCH($A$3,DB_Typologies!$AQ$4:$AQ$1445,0)+$A594,MATCH(C$3,TQoL_Indexes!$B$8:$AK$8,0)),"")</f>
        <v/>
      </c>
      <c r="D594" s="87" t="str">
        <f>IFERROR(INDEX(DB_Typologies!$D$4:$AP$1445,MATCH($A$3,DB_Typologies!$AQ$4:$AQ$1445,0)+$A594,MATCH(D$3,TQoL_Indexes!$B$8:$AK$8,0)),"")</f>
        <v/>
      </c>
      <c r="E594" s="86" t="str">
        <f>IFERROR(INDEX(DB_Typologies!$D$4:$AP$1445,MATCH($A$3,DB_Typologies!$AQ$4:$AQ$1445,0)+$A594,MATCH(E$3,TQoL_Indexes!$B$8:$AK$8,0)),"")</f>
        <v/>
      </c>
      <c r="F594" s="86" t="str">
        <f>IFERROR(INDEX(DB_Typologies!$D$4:$AP$1445,MATCH($A$3,DB_Typologies!$AQ$4:$AQ$1445,0)+$A594,MATCH(F$3,TQoL_Indexes!$B$8:$AK$8,0)),"")</f>
        <v/>
      </c>
      <c r="G594" s="86" t="str">
        <f>IFERROR(INDEX(DB_Typologies!$D$4:$AP$1445,MATCH($A$3,DB_Typologies!$AQ$4:$AQ$1445,0)+$A594,MATCH(G$3,TQoL_Indexes!$B$8:$AK$8,0)),"")</f>
        <v/>
      </c>
      <c r="H594" s="86" t="str">
        <f>IFERROR(INDEX(DB_Typologies!$D$4:$AP$1445,MATCH($A$3,DB_Typologies!$AQ$4:$AQ$1445,0)+$A594,MATCH(H$3,TQoL_Indexes!$B$8:$AK$8,0)),"")</f>
        <v/>
      </c>
      <c r="I594" s="86" t="str">
        <f>IFERROR(INDEX(DB_Typologies!$D$4:$AP$1445,MATCH($A$3,DB_Typologies!$AQ$4:$AQ$1445,0)+$A594,MATCH(I$3,TQoL_Indexes!$B$8:$AK$8,0)),"")</f>
        <v/>
      </c>
      <c r="J594" s="86" t="str">
        <f>IFERROR(INDEX(DB_Typologies!$D$4:$AP$1445,MATCH($A$3,DB_Typologies!$AQ$4:$AQ$1445,0)+$A594,MATCH(J$3,TQoL_Indexes!$B$8:$AK$8,0)),"")</f>
        <v/>
      </c>
      <c r="K594" s="86" t="str">
        <f>IFERROR(INDEX(DB_Typologies!$D$4:$AP$1445,MATCH($A$3,DB_Typologies!$AQ$4:$AQ$1445,0)+$A594,MATCH(K$3,TQoL_Indexes!$B$8:$AK$8,0)),"")</f>
        <v/>
      </c>
      <c r="L594" s="86" t="str">
        <f>IFERROR(INDEX(DB_Typologies!$D$4:$AP$1445,MATCH($A$3,DB_Typologies!$AQ$4:$AQ$1445,0)+$A594,MATCH(L$3,TQoL_Indexes!$B$8:$AK$8,0)),"")</f>
        <v/>
      </c>
      <c r="M594" s="86" t="str">
        <f>IFERROR(INDEX(DB_Typologies!$D$4:$AP$1445,MATCH($A$3,DB_Typologies!$AQ$4:$AQ$1445,0)+$A594,MATCH(M$3,TQoL_Indexes!$B$8:$AK$8,0)),"")</f>
        <v/>
      </c>
      <c r="N594" s="86" t="str">
        <f>IFERROR(INDEX(DB_Typologies!$D$4:$AP$1445,MATCH($A$3,DB_Typologies!$AQ$4:$AQ$1445,0)+$A594,MATCH(N$3,TQoL_Indexes!$B$8:$AK$8,0)),"")</f>
        <v/>
      </c>
      <c r="O594" s="86" t="str">
        <f>IFERROR(INDEX(DB_Typologies!$D$4:$AP$1445,MATCH($A$3,DB_Typologies!$AQ$4:$AQ$1445,0)+$A594,MATCH(O$3,TQoL_Indexes!$B$8:$AK$8,0)),"")</f>
        <v/>
      </c>
      <c r="P594" s="86" t="str">
        <f>IFERROR(INDEX(DB_Typologies!$D$4:$AP$1445,MATCH($A$3,DB_Typologies!$AQ$4:$AQ$1445,0)+$A594,MATCH(P$3,TQoL_Indexes!$B$8:$AK$8,0)),"")</f>
        <v/>
      </c>
      <c r="Q594" s="86" t="str">
        <f>IFERROR(INDEX(DB_Typologies!$D$4:$AP$1445,MATCH($A$3,DB_Typologies!$AQ$4:$AQ$1445,0)+$A594,MATCH(Q$3,TQoL_Indexes!$B$8:$AK$8,0)),"")</f>
        <v/>
      </c>
      <c r="R594" s="86" t="str">
        <f>IFERROR(INDEX(DB_Typologies!$D$4:$AP$1445,MATCH($A$3,DB_Typologies!$AQ$4:$AQ$1445,0)+$A594,MATCH(R$3,TQoL_Indexes!$B$8:$AK$8,0)),"")</f>
        <v/>
      </c>
      <c r="S594" s="86" t="str">
        <f>IFERROR(INDEX(DB_Typologies!$D$4:$AP$1445,MATCH($A$3,DB_Typologies!$AQ$4:$AQ$1445,0)+$A594,MATCH(S$3,TQoL_Indexes!$B$8:$AK$8,0)),"")</f>
        <v/>
      </c>
      <c r="T594" s="86" t="str">
        <f>IFERROR(INDEX(DB_Typologies!$D$4:$AP$1445,MATCH($A$3,DB_Typologies!$AQ$4:$AQ$1445,0)+$A594,MATCH(T$3,TQoL_Indexes!$B$8:$AK$8,0)),"")</f>
        <v/>
      </c>
      <c r="U594" s="86" t="str">
        <f>IFERROR(INDEX(DB_Typologies!$D$4:$AP$1445,MATCH($A$3,DB_Typologies!$AQ$4:$AQ$1445,0)+$A594,MATCH(U$3,TQoL_Indexes!$B$8:$AK$8,0)),"")</f>
        <v/>
      </c>
      <c r="V594" s="86" t="str">
        <f>IFERROR(INDEX(DB_Typologies!$D$4:$AP$1445,MATCH($A$3,DB_Typologies!$AQ$4:$AQ$1445,0)+$A594,MATCH(V$3,TQoL_Indexes!$B$8:$AK$8,0)),"")</f>
        <v/>
      </c>
      <c r="W594" s="86" t="str">
        <f>IFERROR(INDEX(DB_Typologies!$D$4:$AP$1445,MATCH($A$3,DB_Typologies!$AQ$4:$AQ$1445,0)+$A594,MATCH(W$3,TQoL_Indexes!$B$8:$AK$8,0)),"")</f>
        <v/>
      </c>
      <c r="X594" s="86" t="str">
        <f>IFERROR(INDEX(DB_Typologies!$D$4:$AP$1445,MATCH($A$3,DB_Typologies!$AQ$4:$AQ$1445,0)+$A594,MATCH(X$3,TQoL_Indexes!$B$8:$AK$8,0)),"")</f>
        <v/>
      </c>
      <c r="Y594" s="86" t="str">
        <f>IFERROR(INDEX(DB_Typologies!$D$4:$AP$1445,MATCH($A$3,DB_Typologies!$AQ$4:$AQ$1445,0)+$A594,MATCH(Y$3,TQoL_Indexes!$B$8:$AK$8,0)),"")</f>
        <v/>
      </c>
      <c r="Z594" s="86" t="str">
        <f>IFERROR(INDEX(DB_Typologies!$D$4:$AP$1445,MATCH($A$3,DB_Typologies!$AQ$4:$AQ$1445,0)+$A594,MATCH(Z$3,TQoL_Indexes!$B$8:$AK$8,0)),"")</f>
        <v/>
      </c>
      <c r="AA594" s="86" t="str">
        <f>IFERROR(INDEX(DB_Typologies!$D$4:$AP$1445,MATCH($A$3,DB_Typologies!$AQ$4:$AQ$1445,0)+$A594,MATCH(AA$3,TQoL_Indexes!$B$8:$AK$8,0)),"")</f>
        <v/>
      </c>
      <c r="AB594" s="86" t="str">
        <f>IFERROR(INDEX(DB_Typologies!$D$4:$AP$1445,MATCH($A$3,DB_Typologies!$AQ$4:$AQ$1445,0)+$A594,MATCH(AB$3,TQoL_Indexes!$B$8:$AK$8,0)),"")</f>
        <v/>
      </c>
      <c r="AC594" s="86" t="str">
        <f>IFERROR(INDEX(DB_Typologies!$D$4:$AP$1445,MATCH($A$3,DB_Typologies!$AQ$4:$AQ$1445,0)+$A594,MATCH(AC$3,TQoL_Indexes!$B$8:$AK$8,0)),"")</f>
        <v/>
      </c>
      <c r="AD594" s="86" t="str">
        <f>IFERROR(INDEX(DB_Typologies!$D$4:$AP$1445,MATCH($A$3,DB_Typologies!$AQ$4:$AQ$1445,0)+$A594,MATCH(AD$3,TQoL_Indexes!$B$8:$AK$8,0)),"")</f>
        <v/>
      </c>
      <c r="AE594" s="86" t="str">
        <f>IFERROR(INDEX(DB_Typologies!$D$4:$AP$1445,MATCH($A$3,DB_Typologies!$AQ$4:$AQ$1445,0)+$A594,MATCH(AE$3,TQoL_Indexes!$B$8:$AK$8,0)),"")</f>
        <v/>
      </c>
      <c r="AF594" s="86" t="str">
        <f>IFERROR(INDEX(DB_Typologies!$D$4:$AP$1445,MATCH($A$3,DB_Typologies!$AQ$4:$AQ$1445,0)+$A594,MATCH(AF$3,TQoL_Indexes!$B$8:$AK$8,0)),"")</f>
        <v/>
      </c>
      <c r="AG594" s="86" t="str">
        <f>IFERROR(INDEX(DB_Typologies!$D$4:$AP$1445,MATCH($A$3,DB_Typologies!$AQ$4:$AQ$1445,0)+$A594,MATCH(AG$3,TQoL_Indexes!$B$8:$AK$8,0)),"")</f>
        <v/>
      </c>
      <c r="AH594" s="86" t="str">
        <f>IFERROR(INDEX(DB_Typologies!$D$4:$AP$1445,MATCH($A$3,DB_Typologies!$AQ$4:$AQ$1445,0)+$A594,MATCH(AH$3,TQoL_Indexes!$B$8:$AK$8,0)),"")</f>
        <v/>
      </c>
      <c r="AI594" s="86" t="str">
        <f>IFERROR(INDEX(DB_Typologies!$D$4:$AP$1445,MATCH($A$3,DB_Typologies!$AQ$4:$AQ$1445,0)+$A594,MATCH(AI$3,TQoL_Indexes!$B$8:$AK$8,0)),"")</f>
        <v/>
      </c>
      <c r="AJ594" s="86" t="str">
        <f>IFERROR(INDEX(DB_Typologies!$D$4:$AP$1445,MATCH($A$3,DB_Typologies!$AQ$4:$AQ$1445,0)+$A594,MATCH(AJ$3,TQoL_Indexes!$B$8:$AK$8,0)),"")</f>
        <v/>
      </c>
      <c r="AK594" s="86" t="str">
        <f>IFERROR(INDEX(DB_Typologies!$D$4:$AP$1445,MATCH($A$3,DB_Typologies!$AQ$4:$AQ$1445,0)+$A594,MATCH(AK$3,TQoL_Indexes!$B$8:$AK$8,0)),"")</f>
        <v/>
      </c>
      <c r="AL594" s="86" t="str">
        <f>IFERROR(INDEX(DB_Typologies!$D$4:$AP$1445,MATCH($A$3,DB_Typologies!$AQ$4:$AQ$1445,0)+$A594,MATCH(AL$3,TQoL_Indexes!$B$8:$AK$8,0)),"")</f>
        <v/>
      </c>
      <c r="AM594" s="87" t="str">
        <f>IFERROR(INDEX(DB_Typologies!$D$4:$AP$1445,MATCH($A$3,DB_Typologies!$AQ$4:$AQ$1445,0)+$A594,MATCH(AM$3,TQoL_Indexes!$B$8:$AK$8,0)),"")</f>
        <v/>
      </c>
    </row>
    <row r="595" spans="1:39">
      <c r="A595" s="58" t="str">
        <f>IFERROR(IF(A594+1&lt;COUNTIF(DB_Typologies!$AQ$4:$AQ$1445,$A$3),A594+1,""),"")</f>
        <v/>
      </c>
      <c r="B595" s="120" t="str">
        <f>IFERROR(INDEX(DB_Typologies!$D$4:$AP$1445,MATCH($A$3,DB_Typologies!$AQ$4:$AQ$1445,0)+$A595,MATCH(B$3,TQoL_Indexes!$B$8:$AK$8,0)),"")</f>
        <v/>
      </c>
      <c r="C595" s="86" t="str">
        <f>IFERROR(INDEX(DB_Typologies!$D$4:$AP$1445,MATCH($A$3,DB_Typologies!$AQ$4:$AQ$1445,0)+$A595,MATCH(C$3,TQoL_Indexes!$B$8:$AK$8,0)),"")</f>
        <v/>
      </c>
      <c r="D595" s="87" t="str">
        <f>IFERROR(INDEX(DB_Typologies!$D$4:$AP$1445,MATCH($A$3,DB_Typologies!$AQ$4:$AQ$1445,0)+$A595,MATCH(D$3,TQoL_Indexes!$B$8:$AK$8,0)),"")</f>
        <v/>
      </c>
      <c r="E595" s="86" t="str">
        <f>IFERROR(INDEX(DB_Typologies!$D$4:$AP$1445,MATCH($A$3,DB_Typologies!$AQ$4:$AQ$1445,0)+$A595,MATCH(E$3,TQoL_Indexes!$B$8:$AK$8,0)),"")</f>
        <v/>
      </c>
      <c r="F595" s="86" t="str">
        <f>IFERROR(INDEX(DB_Typologies!$D$4:$AP$1445,MATCH($A$3,DB_Typologies!$AQ$4:$AQ$1445,0)+$A595,MATCH(F$3,TQoL_Indexes!$B$8:$AK$8,0)),"")</f>
        <v/>
      </c>
      <c r="G595" s="86" t="str">
        <f>IFERROR(INDEX(DB_Typologies!$D$4:$AP$1445,MATCH($A$3,DB_Typologies!$AQ$4:$AQ$1445,0)+$A595,MATCH(G$3,TQoL_Indexes!$B$8:$AK$8,0)),"")</f>
        <v/>
      </c>
      <c r="H595" s="86" t="str">
        <f>IFERROR(INDEX(DB_Typologies!$D$4:$AP$1445,MATCH($A$3,DB_Typologies!$AQ$4:$AQ$1445,0)+$A595,MATCH(H$3,TQoL_Indexes!$B$8:$AK$8,0)),"")</f>
        <v/>
      </c>
      <c r="I595" s="86" t="str">
        <f>IFERROR(INDEX(DB_Typologies!$D$4:$AP$1445,MATCH($A$3,DB_Typologies!$AQ$4:$AQ$1445,0)+$A595,MATCH(I$3,TQoL_Indexes!$B$8:$AK$8,0)),"")</f>
        <v/>
      </c>
      <c r="J595" s="86" t="str">
        <f>IFERROR(INDEX(DB_Typologies!$D$4:$AP$1445,MATCH($A$3,DB_Typologies!$AQ$4:$AQ$1445,0)+$A595,MATCH(J$3,TQoL_Indexes!$B$8:$AK$8,0)),"")</f>
        <v/>
      </c>
      <c r="K595" s="86" t="str">
        <f>IFERROR(INDEX(DB_Typologies!$D$4:$AP$1445,MATCH($A$3,DB_Typologies!$AQ$4:$AQ$1445,0)+$A595,MATCH(K$3,TQoL_Indexes!$B$8:$AK$8,0)),"")</f>
        <v/>
      </c>
      <c r="L595" s="86" t="str">
        <f>IFERROR(INDEX(DB_Typologies!$D$4:$AP$1445,MATCH($A$3,DB_Typologies!$AQ$4:$AQ$1445,0)+$A595,MATCH(L$3,TQoL_Indexes!$B$8:$AK$8,0)),"")</f>
        <v/>
      </c>
      <c r="M595" s="86" t="str">
        <f>IFERROR(INDEX(DB_Typologies!$D$4:$AP$1445,MATCH($A$3,DB_Typologies!$AQ$4:$AQ$1445,0)+$A595,MATCH(M$3,TQoL_Indexes!$B$8:$AK$8,0)),"")</f>
        <v/>
      </c>
      <c r="N595" s="86" t="str">
        <f>IFERROR(INDEX(DB_Typologies!$D$4:$AP$1445,MATCH($A$3,DB_Typologies!$AQ$4:$AQ$1445,0)+$A595,MATCH(N$3,TQoL_Indexes!$B$8:$AK$8,0)),"")</f>
        <v/>
      </c>
      <c r="O595" s="86" t="str">
        <f>IFERROR(INDEX(DB_Typologies!$D$4:$AP$1445,MATCH($A$3,DB_Typologies!$AQ$4:$AQ$1445,0)+$A595,MATCH(O$3,TQoL_Indexes!$B$8:$AK$8,0)),"")</f>
        <v/>
      </c>
      <c r="P595" s="86" t="str">
        <f>IFERROR(INDEX(DB_Typologies!$D$4:$AP$1445,MATCH($A$3,DB_Typologies!$AQ$4:$AQ$1445,0)+$A595,MATCH(P$3,TQoL_Indexes!$B$8:$AK$8,0)),"")</f>
        <v/>
      </c>
      <c r="Q595" s="86" t="str">
        <f>IFERROR(INDEX(DB_Typologies!$D$4:$AP$1445,MATCH($A$3,DB_Typologies!$AQ$4:$AQ$1445,0)+$A595,MATCH(Q$3,TQoL_Indexes!$B$8:$AK$8,0)),"")</f>
        <v/>
      </c>
      <c r="R595" s="86" t="str">
        <f>IFERROR(INDEX(DB_Typologies!$D$4:$AP$1445,MATCH($A$3,DB_Typologies!$AQ$4:$AQ$1445,0)+$A595,MATCH(R$3,TQoL_Indexes!$B$8:$AK$8,0)),"")</f>
        <v/>
      </c>
      <c r="S595" s="86" t="str">
        <f>IFERROR(INDEX(DB_Typologies!$D$4:$AP$1445,MATCH($A$3,DB_Typologies!$AQ$4:$AQ$1445,0)+$A595,MATCH(S$3,TQoL_Indexes!$B$8:$AK$8,0)),"")</f>
        <v/>
      </c>
      <c r="T595" s="86" t="str">
        <f>IFERROR(INDEX(DB_Typologies!$D$4:$AP$1445,MATCH($A$3,DB_Typologies!$AQ$4:$AQ$1445,0)+$A595,MATCH(T$3,TQoL_Indexes!$B$8:$AK$8,0)),"")</f>
        <v/>
      </c>
      <c r="U595" s="86" t="str">
        <f>IFERROR(INDEX(DB_Typologies!$D$4:$AP$1445,MATCH($A$3,DB_Typologies!$AQ$4:$AQ$1445,0)+$A595,MATCH(U$3,TQoL_Indexes!$B$8:$AK$8,0)),"")</f>
        <v/>
      </c>
      <c r="V595" s="86" t="str">
        <f>IFERROR(INDEX(DB_Typologies!$D$4:$AP$1445,MATCH($A$3,DB_Typologies!$AQ$4:$AQ$1445,0)+$A595,MATCH(V$3,TQoL_Indexes!$B$8:$AK$8,0)),"")</f>
        <v/>
      </c>
      <c r="W595" s="86" t="str">
        <f>IFERROR(INDEX(DB_Typologies!$D$4:$AP$1445,MATCH($A$3,DB_Typologies!$AQ$4:$AQ$1445,0)+$A595,MATCH(W$3,TQoL_Indexes!$B$8:$AK$8,0)),"")</f>
        <v/>
      </c>
      <c r="X595" s="86" t="str">
        <f>IFERROR(INDEX(DB_Typologies!$D$4:$AP$1445,MATCH($A$3,DB_Typologies!$AQ$4:$AQ$1445,0)+$A595,MATCH(X$3,TQoL_Indexes!$B$8:$AK$8,0)),"")</f>
        <v/>
      </c>
      <c r="Y595" s="86" t="str">
        <f>IFERROR(INDEX(DB_Typologies!$D$4:$AP$1445,MATCH($A$3,DB_Typologies!$AQ$4:$AQ$1445,0)+$A595,MATCH(Y$3,TQoL_Indexes!$B$8:$AK$8,0)),"")</f>
        <v/>
      </c>
      <c r="Z595" s="86" t="str">
        <f>IFERROR(INDEX(DB_Typologies!$D$4:$AP$1445,MATCH($A$3,DB_Typologies!$AQ$4:$AQ$1445,0)+$A595,MATCH(Z$3,TQoL_Indexes!$B$8:$AK$8,0)),"")</f>
        <v/>
      </c>
      <c r="AA595" s="86" t="str">
        <f>IFERROR(INDEX(DB_Typologies!$D$4:$AP$1445,MATCH($A$3,DB_Typologies!$AQ$4:$AQ$1445,0)+$A595,MATCH(AA$3,TQoL_Indexes!$B$8:$AK$8,0)),"")</f>
        <v/>
      </c>
      <c r="AB595" s="86" t="str">
        <f>IFERROR(INDEX(DB_Typologies!$D$4:$AP$1445,MATCH($A$3,DB_Typologies!$AQ$4:$AQ$1445,0)+$A595,MATCH(AB$3,TQoL_Indexes!$B$8:$AK$8,0)),"")</f>
        <v/>
      </c>
      <c r="AC595" s="86" t="str">
        <f>IFERROR(INDEX(DB_Typologies!$D$4:$AP$1445,MATCH($A$3,DB_Typologies!$AQ$4:$AQ$1445,0)+$A595,MATCH(AC$3,TQoL_Indexes!$B$8:$AK$8,0)),"")</f>
        <v/>
      </c>
      <c r="AD595" s="86" t="str">
        <f>IFERROR(INDEX(DB_Typologies!$D$4:$AP$1445,MATCH($A$3,DB_Typologies!$AQ$4:$AQ$1445,0)+$A595,MATCH(AD$3,TQoL_Indexes!$B$8:$AK$8,0)),"")</f>
        <v/>
      </c>
      <c r="AE595" s="86" t="str">
        <f>IFERROR(INDEX(DB_Typologies!$D$4:$AP$1445,MATCH($A$3,DB_Typologies!$AQ$4:$AQ$1445,0)+$A595,MATCH(AE$3,TQoL_Indexes!$B$8:$AK$8,0)),"")</f>
        <v/>
      </c>
      <c r="AF595" s="86" t="str">
        <f>IFERROR(INDEX(DB_Typologies!$D$4:$AP$1445,MATCH($A$3,DB_Typologies!$AQ$4:$AQ$1445,0)+$A595,MATCH(AF$3,TQoL_Indexes!$B$8:$AK$8,0)),"")</f>
        <v/>
      </c>
      <c r="AG595" s="86" t="str">
        <f>IFERROR(INDEX(DB_Typologies!$D$4:$AP$1445,MATCH($A$3,DB_Typologies!$AQ$4:$AQ$1445,0)+$A595,MATCH(AG$3,TQoL_Indexes!$B$8:$AK$8,0)),"")</f>
        <v/>
      </c>
      <c r="AH595" s="86" t="str">
        <f>IFERROR(INDEX(DB_Typologies!$D$4:$AP$1445,MATCH($A$3,DB_Typologies!$AQ$4:$AQ$1445,0)+$A595,MATCH(AH$3,TQoL_Indexes!$B$8:$AK$8,0)),"")</f>
        <v/>
      </c>
      <c r="AI595" s="86" t="str">
        <f>IFERROR(INDEX(DB_Typologies!$D$4:$AP$1445,MATCH($A$3,DB_Typologies!$AQ$4:$AQ$1445,0)+$A595,MATCH(AI$3,TQoL_Indexes!$B$8:$AK$8,0)),"")</f>
        <v/>
      </c>
      <c r="AJ595" s="86" t="str">
        <f>IFERROR(INDEX(DB_Typologies!$D$4:$AP$1445,MATCH($A$3,DB_Typologies!$AQ$4:$AQ$1445,0)+$A595,MATCH(AJ$3,TQoL_Indexes!$B$8:$AK$8,0)),"")</f>
        <v/>
      </c>
      <c r="AK595" s="86" t="str">
        <f>IFERROR(INDEX(DB_Typologies!$D$4:$AP$1445,MATCH($A$3,DB_Typologies!$AQ$4:$AQ$1445,0)+$A595,MATCH(AK$3,TQoL_Indexes!$B$8:$AK$8,0)),"")</f>
        <v/>
      </c>
      <c r="AL595" s="86" t="str">
        <f>IFERROR(INDEX(DB_Typologies!$D$4:$AP$1445,MATCH($A$3,DB_Typologies!$AQ$4:$AQ$1445,0)+$A595,MATCH(AL$3,TQoL_Indexes!$B$8:$AK$8,0)),"")</f>
        <v/>
      </c>
      <c r="AM595" s="87" t="str">
        <f>IFERROR(INDEX(DB_Typologies!$D$4:$AP$1445,MATCH($A$3,DB_Typologies!$AQ$4:$AQ$1445,0)+$A595,MATCH(AM$3,TQoL_Indexes!$B$8:$AK$8,0)),"")</f>
        <v/>
      </c>
    </row>
    <row r="596" spans="1:39">
      <c r="A596" s="58" t="str">
        <f>IFERROR(IF(A595+1&lt;COUNTIF(DB_Typologies!$AQ$4:$AQ$1445,$A$3),A595+1,""),"")</f>
        <v/>
      </c>
      <c r="B596" s="120" t="str">
        <f>IFERROR(INDEX(DB_Typologies!$D$4:$AP$1445,MATCH($A$3,DB_Typologies!$AQ$4:$AQ$1445,0)+$A596,MATCH(B$3,TQoL_Indexes!$B$8:$AK$8,0)),"")</f>
        <v/>
      </c>
      <c r="C596" s="86" t="str">
        <f>IFERROR(INDEX(DB_Typologies!$D$4:$AP$1445,MATCH($A$3,DB_Typologies!$AQ$4:$AQ$1445,0)+$A596,MATCH(C$3,TQoL_Indexes!$B$8:$AK$8,0)),"")</f>
        <v/>
      </c>
      <c r="D596" s="87" t="str">
        <f>IFERROR(INDEX(DB_Typologies!$D$4:$AP$1445,MATCH($A$3,DB_Typologies!$AQ$4:$AQ$1445,0)+$A596,MATCH(D$3,TQoL_Indexes!$B$8:$AK$8,0)),"")</f>
        <v/>
      </c>
      <c r="E596" s="86" t="str">
        <f>IFERROR(INDEX(DB_Typologies!$D$4:$AP$1445,MATCH($A$3,DB_Typologies!$AQ$4:$AQ$1445,0)+$A596,MATCH(E$3,TQoL_Indexes!$B$8:$AK$8,0)),"")</f>
        <v/>
      </c>
      <c r="F596" s="86" t="str">
        <f>IFERROR(INDEX(DB_Typologies!$D$4:$AP$1445,MATCH($A$3,DB_Typologies!$AQ$4:$AQ$1445,0)+$A596,MATCH(F$3,TQoL_Indexes!$B$8:$AK$8,0)),"")</f>
        <v/>
      </c>
      <c r="G596" s="86" t="str">
        <f>IFERROR(INDEX(DB_Typologies!$D$4:$AP$1445,MATCH($A$3,DB_Typologies!$AQ$4:$AQ$1445,0)+$A596,MATCH(G$3,TQoL_Indexes!$B$8:$AK$8,0)),"")</f>
        <v/>
      </c>
      <c r="H596" s="86" t="str">
        <f>IFERROR(INDEX(DB_Typologies!$D$4:$AP$1445,MATCH($A$3,DB_Typologies!$AQ$4:$AQ$1445,0)+$A596,MATCH(H$3,TQoL_Indexes!$B$8:$AK$8,0)),"")</f>
        <v/>
      </c>
      <c r="I596" s="86" t="str">
        <f>IFERROR(INDEX(DB_Typologies!$D$4:$AP$1445,MATCH($A$3,DB_Typologies!$AQ$4:$AQ$1445,0)+$A596,MATCH(I$3,TQoL_Indexes!$B$8:$AK$8,0)),"")</f>
        <v/>
      </c>
      <c r="J596" s="86" t="str">
        <f>IFERROR(INDEX(DB_Typologies!$D$4:$AP$1445,MATCH($A$3,DB_Typologies!$AQ$4:$AQ$1445,0)+$A596,MATCH(J$3,TQoL_Indexes!$B$8:$AK$8,0)),"")</f>
        <v/>
      </c>
      <c r="K596" s="86" t="str">
        <f>IFERROR(INDEX(DB_Typologies!$D$4:$AP$1445,MATCH($A$3,DB_Typologies!$AQ$4:$AQ$1445,0)+$A596,MATCH(K$3,TQoL_Indexes!$B$8:$AK$8,0)),"")</f>
        <v/>
      </c>
      <c r="L596" s="86" t="str">
        <f>IFERROR(INDEX(DB_Typologies!$D$4:$AP$1445,MATCH($A$3,DB_Typologies!$AQ$4:$AQ$1445,0)+$A596,MATCH(L$3,TQoL_Indexes!$B$8:$AK$8,0)),"")</f>
        <v/>
      </c>
      <c r="M596" s="86" t="str">
        <f>IFERROR(INDEX(DB_Typologies!$D$4:$AP$1445,MATCH($A$3,DB_Typologies!$AQ$4:$AQ$1445,0)+$A596,MATCH(M$3,TQoL_Indexes!$B$8:$AK$8,0)),"")</f>
        <v/>
      </c>
      <c r="N596" s="86" t="str">
        <f>IFERROR(INDEX(DB_Typologies!$D$4:$AP$1445,MATCH($A$3,DB_Typologies!$AQ$4:$AQ$1445,0)+$A596,MATCH(N$3,TQoL_Indexes!$B$8:$AK$8,0)),"")</f>
        <v/>
      </c>
      <c r="O596" s="86" t="str">
        <f>IFERROR(INDEX(DB_Typologies!$D$4:$AP$1445,MATCH($A$3,DB_Typologies!$AQ$4:$AQ$1445,0)+$A596,MATCH(O$3,TQoL_Indexes!$B$8:$AK$8,0)),"")</f>
        <v/>
      </c>
      <c r="P596" s="86" t="str">
        <f>IFERROR(INDEX(DB_Typologies!$D$4:$AP$1445,MATCH($A$3,DB_Typologies!$AQ$4:$AQ$1445,0)+$A596,MATCH(P$3,TQoL_Indexes!$B$8:$AK$8,0)),"")</f>
        <v/>
      </c>
      <c r="Q596" s="86" t="str">
        <f>IFERROR(INDEX(DB_Typologies!$D$4:$AP$1445,MATCH($A$3,DB_Typologies!$AQ$4:$AQ$1445,0)+$A596,MATCH(Q$3,TQoL_Indexes!$B$8:$AK$8,0)),"")</f>
        <v/>
      </c>
      <c r="R596" s="86" t="str">
        <f>IFERROR(INDEX(DB_Typologies!$D$4:$AP$1445,MATCH($A$3,DB_Typologies!$AQ$4:$AQ$1445,0)+$A596,MATCH(R$3,TQoL_Indexes!$B$8:$AK$8,0)),"")</f>
        <v/>
      </c>
      <c r="S596" s="86" t="str">
        <f>IFERROR(INDEX(DB_Typologies!$D$4:$AP$1445,MATCH($A$3,DB_Typologies!$AQ$4:$AQ$1445,0)+$A596,MATCH(S$3,TQoL_Indexes!$B$8:$AK$8,0)),"")</f>
        <v/>
      </c>
      <c r="T596" s="86" t="str">
        <f>IFERROR(INDEX(DB_Typologies!$D$4:$AP$1445,MATCH($A$3,DB_Typologies!$AQ$4:$AQ$1445,0)+$A596,MATCH(T$3,TQoL_Indexes!$B$8:$AK$8,0)),"")</f>
        <v/>
      </c>
      <c r="U596" s="86" t="str">
        <f>IFERROR(INDEX(DB_Typologies!$D$4:$AP$1445,MATCH($A$3,DB_Typologies!$AQ$4:$AQ$1445,0)+$A596,MATCH(U$3,TQoL_Indexes!$B$8:$AK$8,0)),"")</f>
        <v/>
      </c>
      <c r="V596" s="86" t="str">
        <f>IFERROR(INDEX(DB_Typologies!$D$4:$AP$1445,MATCH($A$3,DB_Typologies!$AQ$4:$AQ$1445,0)+$A596,MATCH(V$3,TQoL_Indexes!$B$8:$AK$8,0)),"")</f>
        <v/>
      </c>
      <c r="W596" s="86" t="str">
        <f>IFERROR(INDEX(DB_Typologies!$D$4:$AP$1445,MATCH($A$3,DB_Typologies!$AQ$4:$AQ$1445,0)+$A596,MATCH(W$3,TQoL_Indexes!$B$8:$AK$8,0)),"")</f>
        <v/>
      </c>
      <c r="X596" s="86" t="str">
        <f>IFERROR(INDEX(DB_Typologies!$D$4:$AP$1445,MATCH($A$3,DB_Typologies!$AQ$4:$AQ$1445,0)+$A596,MATCH(X$3,TQoL_Indexes!$B$8:$AK$8,0)),"")</f>
        <v/>
      </c>
      <c r="Y596" s="86" t="str">
        <f>IFERROR(INDEX(DB_Typologies!$D$4:$AP$1445,MATCH($A$3,DB_Typologies!$AQ$4:$AQ$1445,0)+$A596,MATCH(Y$3,TQoL_Indexes!$B$8:$AK$8,0)),"")</f>
        <v/>
      </c>
      <c r="Z596" s="86" t="str">
        <f>IFERROR(INDEX(DB_Typologies!$D$4:$AP$1445,MATCH($A$3,DB_Typologies!$AQ$4:$AQ$1445,0)+$A596,MATCH(Z$3,TQoL_Indexes!$B$8:$AK$8,0)),"")</f>
        <v/>
      </c>
      <c r="AA596" s="86" t="str">
        <f>IFERROR(INDEX(DB_Typologies!$D$4:$AP$1445,MATCH($A$3,DB_Typologies!$AQ$4:$AQ$1445,0)+$A596,MATCH(AA$3,TQoL_Indexes!$B$8:$AK$8,0)),"")</f>
        <v/>
      </c>
      <c r="AB596" s="86" t="str">
        <f>IFERROR(INDEX(DB_Typologies!$D$4:$AP$1445,MATCH($A$3,DB_Typologies!$AQ$4:$AQ$1445,0)+$A596,MATCH(AB$3,TQoL_Indexes!$B$8:$AK$8,0)),"")</f>
        <v/>
      </c>
      <c r="AC596" s="86" t="str">
        <f>IFERROR(INDEX(DB_Typologies!$D$4:$AP$1445,MATCH($A$3,DB_Typologies!$AQ$4:$AQ$1445,0)+$A596,MATCH(AC$3,TQoL_Indexes!$B$8:$AK$8,0)),"")</f>
        <v/>
      </c>
      <c r="AD596" s="86" t="str">
        <f>IFERROR(INDEX(DB_Typologies!$D$4:$AP$1445,MATCH($A$3,DB_Typologies!$AQ$4:$AQ$1445,0)+$A596,MATCH(AD$3,TQoL_Indexes!$B$8:$AK$8,0)),"")</f>
        <v/>
      </c>
      <c r="AE596" s="86" t="str">
        <f>IFERROR(INDEX(DB_Typologies!$D$4:$AP$1445,MATCH($A$3,DB_Typologies!$AQ$4:$AQ$1445,0)+$A596,MATCH(AE$3,TQoL_Indexes!$B$8:$AK$8,0)),"")</f>
        <v/>
      </c>
      <c r="AF596" s="86" t="str">
        <f>IFERROR(INDEX(DB_Typologies!$D$4:$AP$1445,MATCH($A$3,DB_Typologies!$AQ$4:$AQ$1445,0)+$A596,MATCH(AF$3,TQoL_Indexes!$B$8:$AK$8,0)),"")</f>
        <v/>
      </c>
      <c r="AG596" s="86" t="str">
        <f>IFERROR(INDEX(DB_Typologies!$D$4:$AP$1445,MATCH($A$3,DB_Typologies!$AQ$4:$AQ$1445,0)+$A596,MATCH(AG$3,TQoL_Indexes!$B$8:$AK$8,0)),"")</f>
        <v/>
      </c>
      <c r="AH596" s="86" t="str">
        <f>IFERROR(INDEX(DB_Typologies!$D$4:$AP$1445,MATCH($A$3,DB_Typologies!$AQ$4:$AQ$1445,0)+$A596,MATCH(AH$3,TQoL_Indexes!$B$8:$AK$8,0)),"")</f>
        <v/>
      </c>
      <c r="AI596" s="86" t="str">
        <f>IFERROR(INDEX(DB_Typologies!$D$4:$AP$1445,MATCH($A$3,DB_Typologies!$AQ$4:$AQ$1445,0)+$A596,MATCH(AI$3,TQoL_Indexes!$B$8:$AK$8,0)),"")</f>
        <v/>
      </c>
      <c r="AJ596" s="86" t="str">
        <f>IFERROR(INDEX(DB_Typologies!$D$4:$AP$1445,MATCH($A$3,DB_Typologies!$AQ$4:$AQ$1445,0)+$A596,MATCH(AJ$3,TQoL_Indexes!$B$8:$AK$8,0)),"")</f>
        <v/>
      </c>
      <c r="AK596" s="86" t="str">
        <f>IFERROR(INDEX(DB_Typologies!$D$4:$AP$1445,MATCH($A$3,DB_Typologies!$AQ$4:$AQ$1445,0)+$A596,MATCH(AK$3,TQoL_Indexes!$B$8:$AK$8,0)),"")</f>
        <v/>
      </c>
      <c r="AL596" s="86" t="str">
        <f>IFERROR(INDEX(DB_Typologies!$D$4:$AP$1445,MATCH($A$3,DB_Typologies!$AQ$4:$AQ$1445,0)+$A596,MATCH(AL$3,TQoL_Indexes!$B$8:$AK$8,0)),"")</f>
        <v/>
      </c>
      <c r="AM596" s="87" t="str">
        <f>IFERROR(INDEX(DB_Typologies!$D$4:$AP$1445,MATCH($A$3,DB_Typologies!$AQ$4:$AQ$1445,0)+$A596,MATCH(AM$3,TQoL_Indexes!$B$8:$AK$8,0)),"")</f>
        <v/>
      </c>
    </row>
    <row r="597" spans="1:39">
      <c r="A597" s="58" t="str">
        <f>IFERROR(IF(A596+1&lt;COUNTIF(DB_Typologies!$AQ$4:$AQ$1445,$A$3),A596+1,""),"")</f>
        <v/>
      </c>
      <c r="B597" s="120" t="str">
        <f>IFERROR(INDEX(DB_Typologies!$D$4:$AP$1445,MATCH($A$3,DB_Typologies!$AQ$4:$AQ$1445,0)+$A597,MATCH(B$3,TQoL_Indexes!$B$8:$AK$8,0)),"")</f>
        <v/>
      </c>
      <c r="C597" s="86" t="str">
        <f>IFERROR(INDEX(DB_Typologies!$D$4:$AP$1445,MATCH($A$3,DB_Typologies!$AQ$4:$AQ$1445,0)+$A597,MATCH(C$3,TQoL_Indexes!$B$8:$AK$8,0)),"")</f>
        <v/>
      </c>
      <c r="D597" s="87" t="str">
        <f>IFERROR(INDEX(DB_Typologies!$D$4:$AP$1445,MATCH($A$3,DB_Typologies!$AQ$4:$AQ$1445,0)+$A597,MATCH(D$3,TQoL_Indexes!$B$8:$AK$8,0)),"")</f>
        <v/>
      </c>
      <c r="E597" s="86" t="str">
        <f>IFERROR(INDEX(DB_Typologies!$D$4:$AP$1445,MATCH($A$3,DB_Typologies!$AQ$4:$AQ$1445,0)+$A597,MATCH(E$3,TQoL_Indexes!$B$8:$AK$8,0)),"")</f>
        <v/>
      </c>
      <c r="F597" s="86" t="str">
        <f>IFERROR(INDEX(DB_Typologies!$D$4:$AP$1445,MATCH($A$3,DB_Typologies!$AQ$4:$AQ$1445,0)+$A597,MATCH(F$3,TQoL_Indexes!$B$8:$AK$8,0)),"")</f>
        <v/>
      </c>
      <c r="G597" s="86" t="str">
        <f>IFERROR(INDEX(DB_Typologies!$D$4:$AP$1445,MATCH($A$3,DB_Typologies!$AQ$4:$AQ$1445,0)+$A597,MATCH(G$3,TQoL_Indexes!$B$8:$AK$8,0)),"")</f>
        <v/>
      </c>
      <c r="H597" s="86" t="str">
        <f>IFERROR(INDEX(DB_Typologies!$D$4:$AP$1445,MATCH($A$3,DB_Typologies!$AQ$4:$AQ$1445,0)+$A597,MATCH(H$3,TQoL_Indexes!$B$8:$AK$8,0)),"")</f>
        <v/>
      </c>
      <c r="I597" s="86" t="str">
        <f>IFERROR(INDEX(DB_Typologies!$D$4:$AP$1445,MATCH($A$3,DB_Typologies!$AQ$4:$AQ$1445,0)+$A597,MATCH(I$3,TQoL_Indexes!$B$8:$AK$8,0)),"")</f>
        <v/>
      </c>
      <c r="J597" s="86" t="str">
        <f>IFERROR(INDEX(DB_Typologies!$D$4:$AP$1445,MATCH($A$3,DB_Typologies!$AQ$4:$AQ$1445,0)+$A597,MATCH(J$3,TQoL_Indexes!$B$8:$AK$8,0)),"")</f>
        <v/>
      </c>
      <c r="K597" s="86" t="str">
        <f>IFERROR(INDEX(DB_Typologies!$D$4:$AP$1445,MATCH($A$3,DB_Typologies!$AQ$4:$AQ$1445,0)+$A597,MATCH(K$3,TQoL_Indexes!$B$8:$AK$8,0)),"")</f>
        <v/>
      </c>
      <c r="L597" s="86" t="str">
        <f>IFERROR(INDEX(DB_Typologies!$D$4:$AP$1445,MATCH($A$3,DB_Typologies!$AQ$4:$AQ$1445,0)+$A597,MATCH(L$3,TQoL_Indexes!$B$8:$AK$8,0)),"")</f>
        <v/>
      </c>
      <c r="M597" s="86" t="str">
        <f>IFERROR(INDEX(DB_Typologies!$D$4:$AP$1445,MATCH($A$3,DB_Typologies!$AQ$4:$AQ$1445,0)+$A597,MATCH(M$3,TQoL_Indexes!$B$8:$AK$8,0)),"")</f>
        <v/>
      </c>
      <c r="N597" s="86" t="str">
        <f>IFERROR(INDEX(DB_Typologies!$D$4:$AP$1445,MATCH($A$3,DB_Typologies!$AQ$4:$AQ$1445,0)+$A597,MATCH(N$3,TQoL_Indexes!$B$8:$AK$8,0)),"")</f>
        <v/>
      </c>
      <c r="O597" s="86" t="str">
        <f>IFERROR(INDEX(DB_Typologies!$D$4:$AP$1445,MATCH($A$3,DB_Typologies!$AQ$4:$AQ$1445,0)+$A597,MATCH(O$3,TQoL_Indexes!$B$8:$AK$8,0)),"")</f>
        <v/>
      </c>
      <c r="P597" s="86" t="str">
        <f>IFERROR(INDEX(DB_Typologies!$D$4:$AP$1445,MATCH($A$3,DB_Typologies!$AQ$4:$AQ$1445,0)+$A597,MATCH(P$3,TQoL_Indexes!$B$8:$AK$8,0)),"")</f>
        <v/>
      </c>
      <c r="Q597" s="86" t="str">
        <f>IFERROR(INDEX(DB_Typologies!$D$4:$AP$1445,MATCH($A$3,DB_Typologies!$AQ$4:$AQ$1445,0)+$A597,MATCH(Q$3,TQoL_Indexes!$B$8:$AK$8,0)),"")</f>
        <v/>
      </c>
      <c r="R597" s="86" t="str">
        <f>IFERROR(INDEX(DB_Typologies!$D$4:$AP$1445,MATCH($A$3,DB_Typologies!$AQ$4:$AQ$1445,0)+$A597,MATCH(R$3,TQoL_Indexes!$B$8:$AK$8,0)),"")</f>
        <v/>
      </c>
      <c r="S597" s="86" t="str">
        <f>IFERROR(INDEX(DB_Typologies!$D$4:$AP$1445,MATCH($A$3,DB_Typologies!$AQ$4:$AQ$1445,0)+$A597,MATCH(S$3,TQoL_Indexes!$B$8:$AK$8,0)),"")</f>
        <v/>
      </c>
      <c r="T597" s="86" t="str">
        <f>IFERROR(INDEX(DB_Typologies!$D$4:$AP$1445,MATCH($A$3,DB_Typologies!$AQ$4:$AQ$1445,0)+$A597,MATCH(T$3,TQoL_Indexes!$B$8:$AK$8,0)),"")</f>
        <v/>
      </c>
      <c r="U597" s="86" t="str">
        <f>IFERROR(INDEX(DB_Typologies!$D$4:$AP$1445,MATCH($A$3,DB_Typologies!$AQ$4:$AQ$1445,0)+$A597,MATCH(U$3,TQoL_Indexes!$B$8:$AK$8,0)),"")</f>
        <v/>
      </c>
      <c r="V597" s="86" t="str">
        <f>IFERROR(INDEX(DB_Typologies!$D$4:$AP$1445,MATCH($A$3,DB_Typologies!$AQ$4:$AQ$1445,0)+$A597,MATCH(V$3,TQoL_Indexes!$B$8:$AK$8,0)),"")</f>
        <v/>
      </c>
      <c r="W597" s="86" t="str">
        <f>IFERROR(INDEX(DB_Typologies!$D$4:$AP$1445,MATCH($A$3,DB_Typologies!$AQ$4:$AQ$1445,0)+$A597,MATCH(W$3,TQoL_Indexes!$B$8:$AK$8,0)),"")</f>
        <v/>
      </c>
      <c r="X597" s="86" t="str">
        <f>IFERROR(INDEX(DB_Typologies!$D$4:$AP$1445,MATCH($A$3,DB_Typologies!$AQ$4:$AQ$1445,0)+$A597,MATCH(X$3,TQoL_Indexes!$B$8:$AK$8,0)),"")</f>
        <v/>
      </c>
      <c r="Y597" s="86" t="str">
        <f>IFERROR(INDEX(DB_Typologies!$D$4:$AP$1445,MATCH($A$3,DB_Typologies!$AQ$4:$AQ$1445,0)+$A597,MATCH(Y$3,TQoL_Indexes!$B$8:$AK$8,0)),"")</f>
        <v/>
      </c>
      <c r="Z597" s="86" t="str">
        <f>IFERROR(INDEX(DB_Typologies!$D$4:$AP$1445,MATCH($A$3,DB_Typologies!$AQ$4:$AQ$1445,0)+$A597,MATCH(Z$3,TQoL_Indexes!$B$8:$AK$8,0)),"")</f>
        <v/>
      </c>
      <c r="AA597" s="86" t="str">
        <f>IFERROR(INDEX(DB_Typologies!$D$4:$AP$1445,MATCH($A$3,DB_Typologies!$AQ$4:$AQ$1445,0)+$A597,MATCH(AA$3,TQoL_Indexes!$B$8:$AK$8,0)),"")</f>
        <v/>
      </c>
      <c r="AB597" s="86" t="str">
        <f>IFERROR(INDEX(DB_Typologies!$D$4:$AP$1445,MATCH($A$3,DB_Typologies!$AQ$4:$AQ$1445,0)+$A597,MATCH(AB$3,TQoL_Indexes!$B$8:$AK$8,0)),"")</f>
        <v/>
      </c>
      <c r="AC597" s="86" t="str">
        <f>IFERROR(INDEX(DB_Typologies!$D$4:$AP$1445,MATCH($A$3,DB_Typologies!$AQ$4:$AQ$1445,0)+$A597,MATCH(AC$3,TQoL_Indexes!$B$8:$AK$8,0)),"")</f>
        <v/>
      </c>
      <c r="AD597" s="86" t="str">
        <f>IFERROR(INDEX(DB_Typologies!$D$4:$AP$1445,MATCH($A$3,DB_Typologies!$AQ$4:$AQ$1445,0)+$A597,MATCH(AD$3,TQoL_Indexes!$B$8:$AK$8,0)),"")</f>
        <v/>
      </c>
      <c r="AE597" s="86" t="str">
        <f>IFERROR(INDEX(DB_Typologies!$D$4:$AP$1445,MATCH($A$3,DB_Typologies!$AQ$4:$AQ$1445,0)+$A597,MATCH(AE$3,TQoL_Indexes!$B$8:$AK$8,0)),"")</f>
        <v/>
      </c>
      <c r="AF597" s="86" t="str">
        <f>IFERROR(INDEX(DB_Typologies!$D$4:$AP$1445,MATCH($A$3,DB_Typologies!$AQ$4:$AQ$1445,0)+$A597,MATCH(AF$3,TQoL_Indexes!$B$8:$AK$8,0)),"")</f>
        <v/>
      </c>
      <c r="AG597" s="86" t="str">
        <f>IFERROR(INDEX(DB_Typologies!$D$4:$AP$1445,MATCH($A$3,DB_Typologies!$AQ$4:$AQ$1445,0)+$A597,MATCH(AG$3,TQoL_Indexes!$B$8:$AK$8,0)),"")</f>
        <v/>
      </c>
      <c r="AH597" s="86" t="str">
        <f>IFERROR(INDEX(DB_Typologies!$D$4:$AP$1445,MATCH($A$3,DB_Typologies!$AQ$4:$AQ$1445,0)+$A597,MATCH(AH$3,TQoL_Indexes!$B$8:$AK$8,0)),"")</f>
        <v/>
      </c>
      <c r="AI597" s="86" t="str">
        <f>IFERROR(INDEX(DB_Typologies!$D$4:$AP$1445,MATCH($A$3,DB_Typologies!$AQ$4:$AQ$1445,0)+$A597,MATCH(AI$3,TQoL_Indexes!$B$8:$AK$8,0)),"")</f>
        <v/>
      </c>
      <c r="AJ597" s="86" t="str">
        <f>IFERROR(INDEX(DB_Typologies!$D$4:$AP$1445,MATCH($A$3,DB_Typologies!$AQ$4:$AQ$1445,0)+$A597,MATCH(AJ$3,TQoL_Indexes!$B$8:$AK$8,0)),"")</f>
        <v/>
      </c>
      <c r="AK597" s="86" t="str">
        <f>IFERROR(INDEX(DB_Typologies!$D$4:$AP$1445,MATCH($A$3,DB_Typologies!$AQ$4:$AQ$1445,0)+$A597,MATCH(AK$3,TQoL_Indexes!$B$8:$AK$8,0)),"")</f>
        <v/>
      </c>
      <c r="AL597" s="86" t="str">
        <f>IFERROR(INDEX(DB_Typologies!$D$4:$AP$1445,MATCH($A$3,DB_Typologies!$AQ$4:$AQ$1445,0)+$A597,MATCH(AL$3,TQoL_Indexes!$B$8:$AK$8,0)),"")</f>
        <v/>
      </c>
      <c r="AM597" s="87" t="str">
        <f>IFERROR(INDEX(DB_Typologies!$D$4:$AP$1445,MATCH($A$3,DB_Typologies!$AQ$4:$AQ$1445,0)+$A597,MATCH(AM$3,TQoL_Indexes!$B$8:$AK$8,0)),"")</f>
        <v/>
      </c>
    </row>
    <row r="598" spans="1:39">
      <c r="A598" s="58" t="str">
        <f>IFERROR(IF(A597+1&lt;COUNTIF(DB_Typologies!$AQ$4:$AQ$1445,$A$3),A597+1,""),"")</f>
        <v/>
      </c>
      <c r="B598" s="120" t="str">
        <f>IFERROR(INDEX(DB_Typologies!$D$4:$AP$1445,MATCH($A$3,DB_Typologies!$AQ$4:$AQ$1445,0)+$A598,MATCH(B$3,TQoL_Indexes!$B$8:$AK$8,0)),"")</f>
        <v/>
      </c>
      <c r="C598" s="86" t="str">
        <f>IFERROR(INDEX(DB_Typologies!$D$4:$AP$1445,MATCH($A$3,DB_Typologies!$AQ$4:$AQ$1445,0)+$A598,MATCH(C$3,TQoL_Indexes!$B$8:$AK$8,0)),"")</f>
        <v/>
      </c>
      <c r="D598" s="87" t="str">
        <f>IFERROR(INDEX(DB_Typologies!$D$4:$AP$1445,MATCH($A$3,DB_Typologies!$AQ$4:$AQ$1445,0)+$A598,MATCH(D$3,TQoL_Indexes!$B$8:$AK$8,0)),"")</f>
        <v/>
      </c>
      <c r="E598" s="86" t="str">
        <f>IFERROR(INDEX(DB_Typologies!$D$4:$AP$1445,MATCH($A$3,DB_Typologies!$AQ$4:$AQ$1445,0)+$A598,MATCH(E$3,TQoL_Indexes!$B$8:$AK$8,0)),"")</f>
        <v/>
      </c>
      <c r="F598" s="86" t="str">
        <f>IFERROR(INDEX(DB_Typologies!$D$4:$AP$1445,MATCH($A$3,DB_Typologies!$AQ$4:$AQ$1445,0)+$A598,MATCH(F$3,TQoL_Indexes!$B$8:$AK$8,0)),"")</f>
        <v/>
      </c>
      <c r="G598" s="86" t="str">
        <f>IFERROR(INDEX(DB_Typologies!$D$4:$AP$1445,MATCH($A$3,DB_Typologies!$AQ$4:$AQ$1445,0)+$A598,MATCH(G$3,TQoL_Indexes!$B$8:$AK$8,0)),"")</f>
        <v/>
      </c>
      <c r="H598" s="86" t="str">
        <f>IFERROR(INDEX(DB_Typologies!$D$4:$AP$1445,MATCH($A$3,DB_Typologies!$AQ$4:$AQ$1445,0)+$A598,MATCH(H$3,TQoL_Indexes!$B$8:$AK$8,0)),"")</f>
        <v/>
      </c>
      <c r="I598" s="86" t="str">
        <f>IFERROR(INDEX(DB_Typologies!$D$4:$AP$1445,MATCH($A$3,DB_Typologies!$AQ$4:$AQ$1445,0)+$A598,MATCH(I$3,TQoL_Indexes!$B$8:$AK$8,0)),"")</f>
        <v/>
      </c>
      <c r="J598" s="86" t="str">
        <f>IFERROR(INDEX(DB_Typologies!$D$4:$AP$1445,MATCH($A$3,DB_Typologies!$AQ$4:$AQ$1445,0)+$A598,MATCH(J$3,TQoL_Indexes!$B$8:$AK$8,0)),"")</f>
        <v/>
      </c>
      <c r="K598" s="86" t="str">
        <f>IFERROR(INDEX(DB_Typologies!$D$4:$AP$1445,MATCH($A$3,DB_Typologies!$AQ$4:$AQ$1445,0)+$A598,MATCH(K$3,TQoL_Indexes!$B$8:$AK$8,0)),"")</f>
        <v/>
      </c>
      <c r="L598" s="86" t="str">
        <f>IFERROR(INDEX(DB_Typologies!$D$4:$AP$1445,MATCH($A$3,DB_Typologies!$AQ$4:$AQ$1445,0)+$A598,MATCH(L$3,TQoL_Indexes!$B$8:$AK$8,0)),"")</f>
        <v/>
      </c>
      <c r="M598" s="86" t="str">
        <f>IFERROR(INDEX(DB_Typologies!$D$4:$AP$1445,MATCH($A$3,DB_Typologies!$AQ$4:$AQ$1445,0)+$A598,MATCH(M$3,TQoL_Indexes!$B$8:$AK$8,0)),"")</f>
        <v/>
      </c>
      <c r="N598" s="86" t="str">
        <f>IFERROR(INDEX(DB_Typologies!$D$4:$AP$1445,MATCH($A$3,DB_Typologies!$AQ$4:$AQ$1445,0)+$A598,MATCH(N$3,TQoL_Indexes!$B$8:$AK$8,0)),"")</f>
        <v/>
      </c>
      <c r="O598" s="86" t="str">
        <f>IFERROR(INDEX(DB_Typologies!$D$4:$AP$1445,MATCH($A$3,DB_Typologies!$AQ$4:$AQ$1445,0)+$A598,MATCH(O$3,TQoL_Indexes!$B$8:$AK$8,0)),"")</f>
        <v/>
      </c>
      <c r="P598" s="86" t="str">
        <f>IFERROR(INDEX(DB_Typologies!$D$4:$AP$1445,MATCH($A$3,DB_Typologies!$AQ$4:$AQ$1445,0)+$A598,MATCH(P$3,TQoL_Indexes!$B$8:$AK$8,0)),"")</f>
        <v/>
      </c>
      <c r="Q598" s="86" t="str">
        <f>IFERROR(INDEX(DB_Typologies!$D$4:$AP$1445,MATCH($A$3,DB_Typologies!$AQ$4:$AQ$1445,0)+$A598,MATCH(Q$3,TQoL_Indexes!$B$8:$AK$8,0)),"")</f>
        <v/>
      </c>
      <c r="R598" s="86" t="str">
        <f>IFERROR(INDEX(DB_Typologies!$D$4:$AP$1445,MATCH($A$3,DB_Typologies!$AQ$4:$AQ$1445,0)+$A598,MATCH(R$3,TQoL_Indexes!$B$8:$AK$8,0)),"")</f>
        <v/>
      </c>
      <c r="S598" s="86" t="str">
        <f>IFERROR(INDEX(DB_Typologies!$D$4:$AP$1445,MATCH($A$3,DB_Typologies!$AQ$4:$AQ$1445,0)+$A598,MATCH(S$3,TQoL_Indexes!$B$8:$AK$8,0)),"")</f>
        <v/>
      </c>
      <c r="T598" s="86" t="str">
        <f>IFERROR(INDEX(DB_Typologies!$D$4:$AP$1445,MATCH($A$3,DB_Typologies!$AQ$4:$AQ$1445,0)+$A598,MATCH(T$3,TQoL_Indexes!$B$8:$AK$8,0)),"")</f>
        <v/>
      </c>
      <c r="U598" s="86" t="str">
        <f>IFERROR(INDEX(DB_Typologies!$D$4:$AP$1445,MATCH($A$3,DB_Typologies!$AQ$4:$AQ$1445,0)+$A598,MATCH(U$3,TQoL_Indexes!$B$8:$AK$8,0)),"")</f>
        <v/>
      </c>
      <c r="V598" s="86" t="str">
        <f>IFERROR(INDEX(DB_Typologies!$D$4:$AP$1445,MATCH($A$3,DB_Typologies!$AQ$4:$AQ$1445,0)+$A598,MATCH(V$3,TQoL_Indexes!$B$8:$AK$8,0)),"")</f>
        <v/>
      </c>
      <c r="W598" s="86" t="str">
        <f>IFERROR(INDEX(DB_Typologies!$D$4:$AP$1445,MATCH($A$3,DB_Typologies!$AQ$4:$AQ$1445,0)+$A598,MATCH(W$3,TQoL_Indexes!$B$8:$AK$8,0)),"")</f>
        <v/>
      </c>
      <c r="X598" s="86" t="str">
        <f>IFERROR(INDEX(DB_Typologies!$D$4:$AP$1445,MATCH($A$3,DB_Typologies!$AQ$4:$AQ$1445,0)+$A598,MATCH(X$3,TQoL_Indexes!$B$8:$AK$8,0)),"")</f>
        <v/>
      </c>
      <c r="Y598" s="86" t="str">
        <f>IFERROR(INDEX(DB_Typologies!$D$4:$AP$1445,MATCH($A$3,DB_Typologies!$AQ$4:$AQ$1445,0)+$A598,MATCH(Y$3,TQoL_Indexes!$B$8:$AK$8,0)),"")</f>
        <v/>
      </c>
      <c r="Z598" s="86" t="str">
        <f>IFERROR(INDEX(DB_Typologies!$D$4:$AP$1445,MATCH($A$3,DB_Typologies!$AQ$4:$AQ$1445,0)+$A598,MATCH(Z$3,TQoL_Indexes!$B$8:$AK$8,0)),"")</f>
        <v/>
      </c>
      <c r="AA598" s="86" t="str">
        <f>IFERROR(INDEX(DB_Typologies!$D$4:$AP$1445,MATCH($A$3,DB_Typologies!$AQ$4:$AQ$1445,0)+$A598,MATCH(AA$3,TQoL_Indexes!$B$8:$AK$8,0)),"")</f>
        <v/>
      </c>
      <c r="AB598" s="86" t="str">
        <f>IFERROR(INDEX(DB_Typologies!$D$4:$AP$1445,MATCH($A$3,DB_Typologies!$AQ$4:$AQ$1445,0)+$A598,MATCH(AB$3,TQoL_Indexes!$B$8:$AK$8,0)),"")</f>
        <v/>
      </c>
      <c r="AC598" s="86" t="str">
        <f>IFERROR(INDEX(DB_Typologies!$D$4:$AP$1445,MATCH($A$3,DB_Typologies!$AQ$4:$AQ$1445,0)+$A598,MATCH(AC$3,TQoL_Indexes!$B$8:$AK$8,0)),"")</f>
        <v/>
      </c>
      <c r="AD598" s="86" t="str">
        <f>IFERROR(INDEX(DB_Typologies!$D$4:$AP$1445,MATCH($A$3,DB_Typologies!$AQ$4:$AQ$1445,0)+$A598,MATCH(AD$3,TQoL_Indexes!$B$8:$AK$8,0)),"")</f>
        <v/>
      </c>
      <c r="AE598" s="86" t="str">
        <f>IFERROR(INDEX(DB_Typologies!$D$4:$AP$1445,MATCH($A$3,DB_Typologies!$AQ$4:$AQ$1445,0)+$A598,MATCH(AE$3,TQoL_Indexes!$B$8:$AK$8,0)),"")</f>
        <v/>
      </c>
      <c r="AF598" s="86" t="str">
        <f>IFERROR(INDEX(DB_Typologies!$D$4:$AP$1445,MATCH($A$3,DB_Typologies!$AQ$4:$AQ$1445,0)+$A598,MATCH(AF$3,TQoL_Indexes!$B$8:$AK$8,0)),"")</f>
        <v/>
      </c>
      <c r="AG598" s="86" t="str">
        <f>IFERROR(INDEX(DB_Typologies!$D$4:$AP$1445,MATCH($A$3,DB_Typologies!$AQ$4:$AQ$1445,0)+$A598,MATCH(AG$3,TQoL_Indexes!$B$8:$AK$8,0)),"")</f>
        <v/>
      </c>
      <c r="AH598" s="86" t="str">
        <f>IFERROR(INDEX(DB_Typologies!$D$4:$AP$1445,MATCH($A$3,DB_Typologies!$AQ$4:$AQ$1445,0)+$A598,MATCH(AH$3,TQoL_Indexes!$B$8:$AK$8,0)),"")</f>
        <v/>
      </c>
      <c r="AI598" s="86" t="str">
        <f>IFERROR(INDEX(DB_Typologies!$D$4:$AP$1445,MATCH($A$3,DB_Typologies!$AQ$4:$AQ$1445,0)+$A598,MATCH(AI$3,TQoL_Indexes!$B$8:$AK$8,0)),"")</f>
        <v/>
      </c>
      <c r="AJ598" s="86" t="str">
        <f>IFERROR(INDEX(DB_Typologies!$D$4:$AP$1445,MATCH($A$3,DB_Typologies!$AQ$4:$AQ$1445,0)+$A598,MATCH(AJ$3,TQoL_Indexes!$B$8:$AK$8,0)),"")</f>
        <v/>
      </c>
      <c r="AK598" s="86" t="str">
        <f>IFERROR(INDEX(DB_Typologies!$D$4:$AP$1445,MATCH($A$3,DB_Typologies!$AQ$4:$AQ$1445,0)+$A598,MATCH(AK$3,TQoL_Indexes!$B$8:$AK$8,0)),"")</f>
        <v/>
      </c>
      <c r="AL598" s="86" t="str">
        <f>IFERROR(INDEX(DB_Typologies!$D$4:$AP$1445,MATCH($A$3,DB_Typologies!$AQ$4:$AQ$1445,0)+$A598,MATCH(AL$3,TQoL_Indexes!$B$8:$AK$8,0)),"")</f>
        <v/>
      </c>
      <c r="AM598" s="87" t="str">
        <f>IFERROR(INDEX(DB_Typologies!$D$4:$AP$1445,MATCH($A$3,DB_Typologies!$AQ$4:$AQ$1445,0)+$A598,MATCH(AM$3,TQoL_Indexes!$B$8:$AK$8,0)),"")</f>
        <v/>
      </c>
    </row>
    <row r="599" spans="1:39">
      <c r="A599" s="58" t="str">
        <f>IFERROR(IF(A598+1&lt;COUNTIF(DB_Typologies!$AQ$4:$AQ$1445,$A$3),A598+1,""),"")</f>
        <v/>
      </c>
      <c r="B599" s="120" t="str">
        <f>IFERROR(INDEX(DB_Typologies!$D$4:$AP$1445,MATCH($A$3,DB_Typologies!$AQ$4:$AQ$1445,0)+$A599,MATCH(B$3,TQoL_Indexes!$B$8:$AK$8,0)),"")</f>
        <v/>
      </c>
      <c r="C599" s="86" t="str">
        <f>IFERROR(INDEX(DB_Typologies!$D$4:$AP$1445,MATCH($A$3,DB_Typologies!$AQ$4:$AQ$1445,0)+$A599,MATCH(C$3,TQoL_Indexes!$B$8:$AK$8,0)),"")</f>
        <v/>
      </c>
      <c r="D599" s="87" t="str">
        <f>IFERROR(INDEX(DB_Typologies!$D$4:$AP$1445,MATCH($A$3,DB_Typologies!$AQ$4:$AQ$1445,0)+$A599,MATCH(D$3,TQoL_Indexes!$B$8:$AK$8,0)),"")</f>
        <v/>
      </c>
      <c r="E599" s="86" t="str">
        <f>IFERROR(INDEX(DB_Typologies!$D$4:$AP$1445,MATCH($A$3,DB_Typologies!$AQ$4:$AQ$1445,0)+$A599,MATCH(E$3,TQoL_Indexes!$B$8:$AK$8,0)),"")</f>
        <v/>
      </c>
      <c r="F599" s="86" t="str">
        <f>IFERROR(INDEX(DB_Typologies!$D$4:$AP$1445,MATCH($A$3,DB_Typologies!$AQ$4:$AQ$1445,0)+$A599,MATCH(F$3,TQoL_Indexes!$B$8:$AK$8,0)),"")</f>
        <v/>
      </c>
      <c r="G599" s="86" t="str">
        <f>IFERROR(INDEX(DB_Typologies!$D$4:$AP$1445,MATCH($A$3,DB_Typologies!$AQ$4:$AQ$1445,0)+$A599,MATCH(G$3,TQoL_Indexes!$B$8:$AK$8,0)),"")</f>
        <v/>
      </c>
      <c r="H599" s="86" t="str">
        <f>IFERROR(INDEX(DB_Typologies!$D$4:$AP$1445,MATCH($A$3,DB_Typologies!$AQ$4:$AQ$1445,0)+$A599,MATCH(H$3,TQoL_Indexes!$B$8:$AK$8,0)),"")</f>
        <v/>
      </c>
      <c r="I599" s="86" t="str">
        <f>IFERROR(INDEX(DB_Typologies!$D$4:$AP$1445,MATCH($A$3,DB_Typologies!$AQ$4:$AQ$1445,0)+$A599,MATCH(I$3,TQoL_Indexes!$B$8:$AK$8,0)),"")</f>
        <v/>
      </c>
      <c r="J599" s="86" t="str">
        <f>IFERROR(INDEX(DB_Typologies!$D$4:$AP$1445,MATCH($A$3,DB_Typologies!$AQ$4:$AQ$1445,0)+$A599,MATCH(J$3,TQoL_Indexes!$B$8:$AK$8,0)),"")</f>
        <v/>
      </c>
      <c r="K599" s="86" t="str">
        <f>IFERROR(INDEX(DB_Typologies!$D$4:$AP$1445,MATCH($A$3,DB_Typologies!$AQ$4:$AQ$1445,0)+$A599,MATCH(K$3,TQoL_Indexes!$B$8:$AK$8,0)),"")</f>
        <v/>
      </c>
      <c r="L599" s="86" t="str">
        <f>IFERROR(INDEX(DB_Typologies!$D$4:$AP$1445,MATCH($A$3,DB_Typologies!$AQ$4:$AQ$1445,0)+$A599,MATCH(L$3,TQoL_Indexes!$B$8:$AK$8,0)),"")</f>
        <v/>
      </c>
      <c r="M599" s="86" t="str">
        <f>IFERROR(INDEX(DB_Typologies!$D$4:$AP$1445,MATCH($A$3,DB_Typologies!$AQ$4:$AQ$1445,0)+$A599,MATCH(M$3,TQoL_Indexes!$B$8:$AK$8,0)),"")</f>
        <v/>
      </c>
      <c r="N599" s="86" t="str">
        <f>IFERROR(INDEX(DB_Typologies!$D$4:$AP$1445,MATCH($A$3,DB_Typologies!$AQ$4:$AQ$1445,0)+$A599,MATCH(N$3,TQoL_Indexes!$B$8:$AK$8,0)),"")</f>
        <v/>
      </c>
      <c r="O599" s="86" t="str">
        <f>IFERROR(INDEX(DB_Typologies!$D$4:$AP$1445,MATCH($A$3,DB_Typologies!$AQ$4:$AQ$1445,0)+$A599,MATCH(O$3,TQoL_Indexes!$B$8:$AK$8,0)),"")</f>
        <v/>
      </c>
      <c r="P599" s="86" t="str">
        <f>IFERROR(INDEX(DB_Typologies!$D$4:$AP$1445,MATCH($A$3,DB_Typologies!$AQ$4:$AQ$1445,0)+$A599,MATCH(P$3,TQoL_Indexes!$B$8:$AK$8,0)),"")</f>
        <v/>
      </c>
      <c r="Q599" s="86" t="str">
        <f>IFERROR(INDEX(DB_Typologies!$D$4:$AP$1445,MATCH($A$3,DB_Typologies!$AQ$4:$AQ$1445,0)+$A599,MATCH(Q$3,TQoL_Indexes!$B$8:$AK$8,0)),"")</f>
        <v/>
      </c>
      <c r="R599" s="86" t="str">
        <f>IFERROR(INDEX(DB_Typologies!$D$4:$AP$1445,MATCH($A$3,DB_Typologies!$AQ$4:$AQ$1445,0)+$A599,MATCH(R$3,TQoL_Indexes!$B$8:$AK$8,0)),"")</f>
        <v/>
      </c>
      <c r="S599" s="86" t="str">
        <f>IFERROR(INDEX(DB_Typologies!$D$4:$AP$1445,MATCH($A$3,DB_Typologies!$AQ$4:$AQ$1445,0)+$A599,MATCH(S$3,TQoL_Indexes!$B$8:$AK$8,0)),"")</f>
        <v/>
      </c>
      <c r="T599" s="86" t="str">
        <f>IFERROR(INDEX(DB_Typologies!$D$4:$AP$1445,MATCH($A$3,DB_Typologies!$AQ$4:$AQ$1445,0)+$A599,MATCH(T$3,TQoL_Indexes!$B$8:$AK$8,0)),"")</f>
        <v/>
      </c>
      <c r="U599" s="86" t="str">
        <f>IFERROR(INDEX(DB_Typologies!$D$4:$AP$1445,MATCH($A$3,DB_Typologies!$AQ$4:$AQ$1445,0)+$A599,MATCH(U$3,TQoL_Indexes!$B$8:$AK$8,0)),"")</f>
        <v/>
      </c>
      <c r="V599" s="86" t="str">
        <f>IFERROR(INDEX(DB_Typologies!$D$4:$AP$1445,MATCH($A$3,DB_Typologies!$AQ$4:$AQ$1445,0)+$A599,MATCH(V$3,TQoL_Indexes!$B$8:$AK$8,0)),"")</f>
        <v/>
      </c>
      <c r="W599" s="86" t="str">
        <f>IFERROR(INDEX(DB_Typologies!$D$4:$AP$1445,MATCH($A$3,DB_Typologies!$AQ$4:$AQ$1445,0)+$A599,MATCH(W$3,TQoL_Indexes!$B$8:$AK$8,0)),"")</f>
        <v/>
      </c>
      <c r="X599" s="86" t="str">
        <f>IFERROR(INDEX(DB_Typologies!$D$4:$AP$1445,MATCH($A$3,DB_Typologies!$AQ$4:$AQ$1445,0)+$A599,MATCH(X$3,TQoL_Indexes!$B$8:$AK$8,0)),"")</f>
        <v/>
      </c>
      <c r="Y599" s="86" t="str">
        <f>IFERROR(INDEX(DB_Typologies!$D$4:$AP$1445,MATCH($A$3,DB_Typologies!$AQ$4:$AQ$1445,0)+$A599,MATCH(Y$3,TQoL_Indexes!$B$8:$AK$8,0)),"")</f>
        <v/>
      </c>
      <c r="Z599" s="86" t="str">
        <f>IFERROR(INDEX(DB_Typologies!$D$4:$AP$1445,MATCH($A$3,DB_Typologies!$AQ$4:$AQ$1445,0)+$A599,MATCH(Z$3,TQoL_Indexes!$B$8:$AK$8,0)),"")</f>
        <v/>
      </c>
      <c r="AA599" s="86" t="str">
        <f>IFERROR(INDEX(DB_Typologies!$D$4:$AP$1445,MATCH($A$3,DB_Typologies!$AQ$4:$AQ$1445,0)+$A599,MATCH(AA$3,TQoL_Indexes!$B$8:$AK$8,0)),"")</f>
        <v/>
      </c>
      <c r="AB599" s="86" t="str">
        <f>IFERROR(INDEX(DB_Typologies!$D$4:$AP$1445,MATCH($A$3,DB_Typologies!$AQ$4:$AQ$1445,0)+$A599,MATCH(AB$3,TQoL_Indexes!$B$8:$AK$8,0)),"")</f>
        <v/>
      </c>
      <c r="AC599" s="86" t="str">
        <f>IFERROR(INDEX(DB_Typologies!$D$4:$AP$1445,MATCH($A$3,DB_Typologies!$AQ$4:$AQ$1445,0)+$A599,MATCH(AC$3,TQoL_Indexes!$B$8:$AK$8,0)),"")</f>
        <v/>
      </c>
      <c r="AD599" s="86" t="str">
        <f>IFERROR(INDEX(DB_Typologies!$D$4:$AP$1445,MATCH($A$3,DB_Typologies!$AQ$4:$AQ$1445,0)+$A599,MATCH(AD$3,TQoL_Indexes!$B$8:$AK$8,0)),"")</f>
        <v/>
      </c>
      <c r="AE599" s="86" t="str">
        <f>IFERROR(INDEX(DB_Typologies!$D$4:$AP$1445,MATCH($A$3,DB_Typologies!$AQ$4:$AQ$1445,0)+$A599,MATCH(AE$3,TQoL_Indexes!$B$8:$AK$8,0)),"")</f>
        <v/>
      </c>
      <c r="AF599" s="86" t="str">
        <f>IFERROR(INDEX(DB_Typologies!$D$4:$AP$1445,MATCH($A$3,DB_Typologies!$AQ$4:$AQ$1445,0)+$A599,MATCH(AF$3,TQoL_Indexes!$B$8:$AK$8,0)),"")</f>
        <v/>
      </c>
      <c r="AG599" s="86" t="str">
        <f>IFERROR(INDEX(DB_Typologies!$D$4:$AP$1445,MATCH($A$3,DB_Typologies!$AQ$4:$AQ$1445,0)+$A599,MATCH(AG$3,TQoL_Indexes!$B$8:$AK$8,0)),"")</f>
        <v/>
      </c>
      <c r="AH599" s="86" t="str">
        <f>IFERROR(INDEX(DB_Typologies!$D$4:$AP$1445,MATCH($A$3,DB_Typologies!$AQ$4:$AQ$1445,0)+$A599,MATCH(AH$3,TQoL_Indexes!$B$8:$AK$8,0)),"")</f>
        <v/>
      </c>
      <c r="AI599" s="86" t="str">
        <f>IFERROR(INDEX(DB_Typologies!$D$4:$AP$1445,MATCH($A$3,DB_Typologies!$AQ$4:$AQ$1445,0)+$A599,MATCH(AI$3,TQoL_Indexes!$B$8:$AK$8,0)),"")</f>
        <v/>
      </c>
      <c r="AJ599" s="86" t="str">
        <f>IFERROR(INDEX(DB_Typologies!$D$4:$AP$1445,MATCH($A$3,DB_Typologies!$AQ$4:$AQ$1445,0)+$A599,MATCH(AJ$3,TQoL_Indexes!$B$8:$AK$8,0)),"")</f>
        <v/>
      </c>
      <c r="AK599" s="86" t="str">
        <f>IFERROR(INDEX(DB_Typologies!$D$4:$AP$1445,MATCH($A$3,DB_Typologies!$AQ$4:$AQ$1445,0)+$A599,MATCH(AK$3,TQoL_Indexes!$B$8:$AK$8,0)),"")</f>
        <v/>
      </c>
      <c r="AL599" s="86" t="str">
        <f>IFERROR(INDEX(DB_Typologies!$D$4:$AP$1445,MATCH($A$3,DB_Typologies!$AQ$4:$AQ$1445,0)+$A599,MATCH(AL$3,TQoL_Indexes!$B$8:$AK$8,0)),"")</f>
        <v/>
      </c>
      <c r="AM599" s="87" t="str">
        <f>IFERROR(INDEX(DB_Typologies!$D$4:$AP$1445,MATCH($A$3,DB_Typologies!$AQ$4:$AQ$1445,0)+$A599,MATCH(AM$3,TQoL_Indexes!$B$8:$AK$8,0)),"")</f>
        <v/>
      </c>
    </row>
    <row r="600" spans="1:39">
      <c r="A600" s="58" t="str">
        <f>IFERROR(IF(A599+1&lt;COUNTIF(DB_Typologies!$AQ$4:$AQ$1445,$A$3),A599+1,""),"")</f>
        <v/>
      </c>
      <c r="B600" s="120" t="str">
        <f>IFERROR(INDEX(DB_Typologies!$D$4:$AP$1445,MATCH($A$3,DB_Typologies!$AQ$4:$AQ$1445,0)+$A600,MATCH(B$3,TQoL_Indexes!$B$8:$AK$8,0)),"")</f>
        <v/>
      </c>
      <c r="C600" s="86" t="str">
        <f>IFERROR(INDEX(DB_Typologies!$D$4:$AP$1445,MATCH($A$3,DB_Typologies!$AQ$4:$AQ$1445,0)+$A600,MATCH(C$3,TQoL_Indexes!$B$8:$AK$8,0)),"")</f>
        <v/>
      </c>
      <c r="D600" s="87" t="str">
        <f>IFERROR(INDEX(DB_Typologies!$D$4:$AP$1445,MATCH($A$3,DB_Typologies!$AQ$4:$AQ$1445,0)+$A600,MATCH(D$3,TQoL_Indexes!$B$8:$AK$8,0)),"")</f>
        <v/>
      </c>
      <c r="E600" s="86" t="str">
        <f>IFERROR(INDEX(DB_Typologies!$D$4:$AP$1445,MATCH($A$3,DB_Typologies!$AQ$4:$AQ$1445,0)+$A600,MATCH(E$3,TQoL_Indexes!$B$8:$AK$8,0)),"")</f>
        <v/>
      </c>
      <c r="F600" s="86" t="str">
        <f>IFERROR(INDEX(DB_Typologies!$D$4:$AP$1445,MATCH($A$3,DB_Typologies!$AQ$4:$AQ$1445,0)+$A600,MATCH(F$3,TQoL_Indexes!$B$8:$AK$8,0)),"")</f>
        <v/>
      </c>
      <c r="G600" s="86" t="str">
        <f>IFERROR(INDEX(DB_Typologies!$D$4:$AP$1445,MATCH($A$3,DB_Typologies!$AQ$4:$AQ$1445,0)+$A600,MATCH(G$3,TQoL_Indexes!$B$8:$AK$8,0)),"")</f>
        <v/>
      </c>
      <c r="H600" s="86" t="str">
        <f>IFERROR(INDEX(DB_Typologies!$D$4:$AP$1445,MATCH($A$3,DB_Typologies!$AQ$4:$AQ$1445,0)+$A600,MATCH(H$3,TQoL_Indexes!$B$8:$AK$8,0)),"")</f>
        <v/>
      </c>
      <c r="I600" s="86" t="str">
        <f>IFERROR(INDEX(DB_Typologies!$D$4:$AP$1445,MATCH($A$3,DB_Typologies!$AQ$4:$AQ$1445,0)+$A600,MATCH(I$3,TQoL_Indexes!$B$8:$AK$8,0)),"")</f>
        <v/>
      </c>
      <c r="J600" s="86" t="str">
        <f>IFERROR(INDEX(DB_Typologies!$D$4:$AP$1445,MATCH($A$3,DB_Typologies!$AQ$4:$AQ$1445,0)+$A600,MATCH(J$3,TQoL_Indexes!$B$8:$AK$8,0)),"")</f>
        <v/>
      </c>
      <c r="K600" s="86" t="str">
        <f>IFERROR(INDEX(DB_Typologies!$D$4:$AP$1445,MATCH($A$3,DB_Typologies!$AQ$4:$AQ$1445,0)+$A600,MATCH(K$3,TQoL_Indexes!$B$8:$AK$8,0)),"")</f>
        <v/>
      </c>
      <c r="L600" s="86" t="str">
        <f>IFERROR(INDEX(DB_Typologies!$D$4:$AP$1445,MATCH($A$3,DB_Typologies!$AQ$4:$AQ$1445,0)+$A600,MATCH(L$3,TQoL_Indexes!$B$8:$AK$8,0)),"")</f>
        <v/>
      </c>
      <c r="M600" s="86" t="str">
        <f>IFERROR(INDEX(DB_Typologies!$D$4:$AP$1445,MATCH($A$3,DB_Typologies!$AQ$4:$AQ$1445,0)+$A600,MATCH(M$3,TQoL_Indexes!$B$8:$AK$8,0)),"")</f>
        <v/>
      </c>
      <c r="N600" s="86" t="str">
        <f>IFERROR(INDEX(DB_Typologies!$D$4:$AP$1445,MATCH($A$3,DB_Typologies!$AQ$4:$AQ$1445,0)+$A600,MATCH(N$3,TQoL_Indexes!$B$8:$AK$8,0)),"")</f>
        <v/>
      </c>
      <c r="O600" s="86" t="str">
        <f>IFERROR(INDEX(DB_Typologies!$D$4:$AP$1445,MATCH($A$3,DB_Typologies!$AQ$4:$AQ$1445,0)+$A600,MATCH(O$3,TQoL_Indexes!$B$8:$AK$8,0)),"")</f>
        <v/>
      </c>
      <c r="P600" s="86" t="str">
        <f>IFERROR(INDEX(DB_Typologies!$D$4:$AP$1445,MATCH($A$3,DB_Typologies!$AQ$4:$AQ$1445,0)+$A600,MATCH(P$3,TQoL_Indexes!$B$8:$AK$8,0)),"")</f>
        <v/>
      </c>
      <c r="Q600" s="86" t="str">
        <f>IFERROR(INDEX(DB_Typologies!$D$4:$AP$1445,MATCH($A$3,DB_Typologies!$AQ$4:$AQ$1445,0)+$A600,MATCH(Q$3,TQoL_Indexes!$B$8:$AK$8,0)),"")</f>
        <v/>
      </c>
      <c r="R600" s="86" t="str">
        <f>IFERROR(INDEX(DB_Typologies!$D$4:$AP$1445,MATCH($A$3,DB_Typologies!$AQ$4:$AQ$1445,0)+$A600,MATCH(R$3,TQoL_Indexes!$B$8:$AK$8,0)),"")</f>
        <v/>
      </c>
      <c r="S600" s="86" t="str">
        <f>IFERROR(INDEX(DB_Typologies!$D$4:$AP$1445,MATCH($A$3,DB_Typologies!$AQ$4:$AQ$1445,0)+$A600,MATCH(S$3,TQoL_Indexes!$B$8:$AK$8,0)),"")</f>
        <v/>
      </c>
      <c r="T600" s="86" t="str">
        <f>IFERROR(INDEX(DB_Typologies!$D$4:$AP$1445,MATCH($A$3,DB_Typologies!$AQ$4:$AQ$1445,0)+$A600,MATCH(T$3,TQoL_Indexes!$B$8:$AK$8,0)),"")</f>
        <v/>
      </c>
      <c r="U600" s="86" t="str">
        <f>IFERROR(INDEX(DB_Typologies!$D$4:$AP$1445,MATCH($A$3,DB_Typologies!$AQ$4:$AQ$1445,0)+$A600,MATCH(U$3,TQoL_Indexes!$B$8:$AK$8,0)),"")</f>
        <v/>
      </c>
      <c r="V600" s="86" t="str">
        <f>IFERROR(INDEX(DB_Typologies!$D$4:$AP$1445,MATCH($A$3,DB_Typologies!$AQ$4:$AQ$1445,0)+$A600,MATCH(V$3,TQoL_Indexes!$B$8:$AK$8,0)),"")</f>
        <v/>
      </c>
      <c r="W600" s="86" t="str">
        <f>IFERROR(INDEX(DB_Typologies!$D$4:$AP$1445,MATCH($A$3,DB_Typologies!$AQ$4:$AQ$1445,0)+$A600,MATCH(W$3,TQoL_Indexes!$B$8:$AK$8,0)),"")</f>
        <v/>
      </c>
      <c r="X600" s="86" t="str">
        <f>IFERROR(INDEX(DB_Typologies!$D$4:$AP$1445,MATCH($A$3,DB_Typologies!$AQ$4:$AQ$1445,0)+$A600,MATCH(X$3,TQoL_Indexes!$B$8:$AK$8,0)),"")</f>
        <v/>
      </c>
      <c r="Y600" s="86" t="str">
        <f>IFERROR(INDEX(DB_Typologies!$D$4:$AP$1445,MATCH($A$3,DB_Typologies!$AQ$4:$AQ$1445,0)+$A600,MATCH(Y$3,TQoL_Indexes!$B$8:$AK$8,0)),"")</f>
        <v/>
      </c>
      <c r="Z600" s="86" t="str">
        <f>IFERROR(INDEX(DB_Typologies!$D$4:$AP$1445,MATCH($A$3,DB_Typologies!$AQ$4:$AQ$1445,0)+$A600,MATCH(Z$3,TQoL_Indexes!$B$8:$AK$8,0)),"")</f>
        <v/>
      </c>
      <c r="AA600" s="86" t="str">
        <f>IFERROR(INDEX(DB_Typologies!$D$4:$AP$1445,MATCH($A$3,DB_Typologies!$AQ$4:$AQ$1445,0)+$A600,MATCH(AA$3,TQoL_Indexes!$B$8:$AK$8,0)),"")</f>
        <v/>
      </c>
      <c r="AB600" s="86" t="str">
        <f>IFERROR(INDEX(DB_Typologies!$D$4:$AP$1445,MATCH($A$3,DB_Typologies!$AQ$4:$AQ$1445,0)+$A600,MATCH(AB$3,TQoL_Indexes!$B$8:$AK$8,0)),"")</f>
        <v/>
      </c>
      <c r="AC600" s="86" t="str">
        <f>IFERROR(INDEX(DB_Typologies!$D$4:$AP$1445,MATCH($A$3,DB_Typologies!$AQ$4:$AQ$1445,0)+$A600,MATCH(AC$3,TQoL_Indexes!$B$8:$AK$8,0)),"")</f>
        <v/>
      </c>
      <c r="AD600" s="86" t="str">
        <f>IFERROR(INDEX(DB_Typologies!$D$4:$AP$1445,MATCH($A$3,DB_Typologies!$AQ$4:$AQ$1445,0)+$A600,MATCH(AD$3,TQoL_Indexes!$B$8:$AK$8,0)),"")</f>
        <v/>
      </c>
      <c r="AE600" s="86" t="str">
        <f>IFERROR(INDEX(DB_Typologies!$D$4:$AP$1445,MATCH($A$3,DB_Typologies!$AQ$4:$AQ$1445,0)+$A600,MATCH(AE$3,TQoL_Indexes!$B$8:$AK$8,0)),"")</f>
        <v/>
      </c>
      <c r="AF600" s="86" t="str">
        <f>IFERROR(INDEX(DB_Typologies!$D$4:$AP$1445,MATCH($A$3,DB_Typologies!$AQ$4:$AQ$1445,0)+$A600,MATCH(AF$3,TQoL_Indexes!$B$8:$AK$8,0)),"")</f>
        <v/>
      </c>
      <c r="AG600" s="86" t="str">
        <f>IFERROR(INDEX(DB_Typologies!$D$4:$AP$1445,MATCH($A$3,DB_Typologies!$AQ$4:$AQ$1445,0)+$A600,MATCH(AG$3,TQoL_Indexes!$B$8:$AK$8,0)),"")</f>
        <v/>
      </c>
      <c r="AH600" s="86" t="str">
        <f>IFERROR(INDEX(DB_Typologies!$D$4:$AP$1445,MATCH($A$3,DB_Typologies!$AQ$4:$AQ$1445,0)+$A600,MATCH(AH$3,TQoL_Indexes!$B$8:$AK$8,0)),"")</f>
        <v/>
      </c>
      <c r="AI600" s="86" t="str">
        <f>IFERROR(INDEX(DB_Typologies!$D$4:$AP$1445,MATCH($A$3,DB_Typologies!$AQ$4:$AQ$1445,0)+$A600,MATCH(AI$3,TQoL_Indexes!$B$8:$AK$8,0)),"")</f>
        <v/>
      </c>
      <c r="AJ600" s="86" t="str">
        <f>IFERROR(INDEX(DB_Typologies!$D$4:$AP$1445,MATCH($A$3,DB_Typologies!$AQ$4:$AQ$1445,0)+$A600,MATCH(AJ$3,TQoL_Indexes!$B$8:$AK$8,0)),"")</f>
        <v/>
      </c>
      <c r="AK600" s="86" t="str">
        <f>IFERROR(INDEX(DB_Typologies!$D$4:$AP$1445,MATCH($A$3,DB_Typologies!$AQ$4:$AQ$1445,0)+$A600,MATCH(AK$3,TQoL_Indexes!$B$8:$AK$8,0)),"")</f>
        <v/>
      </c>
      <c r="AL600" s="86" t="str">
        <f>IFERROR(INDEX(DB_Typologies!$D$4:$AP$1445,MATCH($A$3,DB_Typologies!$AQ$4:$AQ$1445,0)+$A600,MATCH(AL$3,TQoL_Indexes!$B$8:$AK$8,0)),"")</f>
        <v/>
      </c>
      <c r="AM600" s="87" t="str">
        <f>IFERROR(INDEX(DB_Typologies!$D$4:$AP$1445,MATCH($A$3,DB_Typologies!$AQ$4:$AQ$1445,0)+$A600,MATCH(AM$3,TQoL_Indexes!$B$8:$AK$8,0)),"")</f>
        <v/>
      </c>
    </row>
    <row r="601" spans="1:39">
      <c r="A601" s="58" t="str">
        <f>IFERROR(IF(A600+1&lt;COUNTIF(DB_Typologies!$AQ$4:$AQ$1445,$A$3),A600+1,""),"")</f>
        <v/>
      </c>
      <c r="B601" s="120" t="str">
        <f>IFERROR(INDEX(DB_Typologies!$D$4:$AP$1445,MATCH($A$3,DB_Typologies!$AQ$4:$AQ$1445,0)+$A601,MATCH(B$3,TQoL_Indexes!$B$8:$AK$8,0)),"")</f>
        <v/>
      </c>
      <c r="C601" s="86" t="str">
        <f>IFERROR(INDEX(DB_Typologies!$D$4:$AP$1445,MATCH($A$3,DB_Typologies!$AQ$4:$AQ$1445,0)+$A601,MATCH(C$3,TQoL_Indexes!$B$8:$AK$8,0)),"")</f>
        <v/>
      </c>
      <c r="D601" s="87" t="str">
        <f>IFERROR(INDEX(DB_Typologies!$D$4:$AP$1445,MATCH($A$3,DB_Typologies!$AQ$4:$AQ$1445,0)+$A601,MATCH(D$3,TQoL_Indexes!$B$8:$AK$8,0)),"")</f>
        <v/>
      </c>
      <c r="E601" s="86" t="str">
        <f>IFERROR(INDEX(DB_Typologies!$D$4:$AP$1445,MATCH($A$3,DB_Typologies!$AQ$4:$AQ$1445,0)+$A601,MATCH(E$3,TQoL_Indexes!$B$8:$AK$8,0)),"")</f>
        <v/>
      </c>
      <c r="F601" s="86" t="str">
        <f>IFERROR(INDEX(DB_Typologies!$D$4:$AP$1445,MATCH($A$3,DB_Typologies!$AQ$4:$AQ$1445,0)+$A601,MATCH(F$3,TQoL_Indexes!$B$8:$AK$8,0)),"")</f>
        <v/>
      </c>
      <c r="G601" s="86" t="str">
        <f>IFERROR(INDEX(DB_Typologies!$D$4:$AP$1445,MATCH($A$3,DB_Typologies!$AQ$4:$AQ$1445,0)+$A601,MATCH(G$3,TQoL_Indexes!$B$8:$AK$8,0)),"")</f>
        <v/>
      </c>
      <c r="H601" s="86" t="str">
        <f>IFERROR(INDEX(DB_Typologies!$D$4:$AP$1445,MATCH($A$3,DB_Typologies!$AQ$4:$AQ$1445,0)+$A601,MATCH(H$3,TQoL_Indexes!$B$8:$AK$8,0)),"")</f>
        <v/>
      </c>
      <c r="I601" s="86" t="str">
        <f>IFERROR(INDEX(DB_Typologies!$D$4:$AP$1445,MATCH($A$3,DB_Typologies!$AQ$4:$AQ$1445,0)+$A601,MATCH(I$3,TQoL_Indexes!$B$8:$AK$8,0)),"")</f>
        <v/>
      </c>
      <c r="J601" s="86" t="str">
        <f>IFERROR(INDEX(DB_Typologies!$D$4:$AP$1445,MATCH($A$3,DB_Typologies!$AQ$4:$AQ$1445,0)+$A601,MATCH(J$3,TQoL_Indexes!$B$8:$AK$8,0)),"")</f>
        <v/>
      </c>
      <c r="K601" s="86" t="str">
        <f>IFERROR(INDEX(DB_Typologies!$D$4:$AP$1445,MATCH($A$3,DB_Typologies!$AQ$4:$AQ$1445,0)+$A601,MATCH(K$3,TQoL_Indexes!$B$8:$AK$8,0)),"")</f>
        <v/>
      </c>
      <c r="L601" s="86" t="str">
        <f>IFERROR(INDEX(DB_Typologies!$D$4:$AP$1445,MATCH($A$3,DB_Typologies!$AQ$4:$AQ$1445,0)+$A601,MATCH(L$3,TQoL_Indexes!$B$8:$AK$8,0)),"")</f>
        <v/>
      </c>
      <c r="M601" s="86" t="str">
        <f>IFERROR(INDEX(DB_Typologies!$D$4:$AP$1445,MATCH($A$3,DB_Typologies!$AQ$4:$AQ$1445,0)+$A601,MATCH(M$3,TQoL_Indexes!$B$8:$AK$8,0)),"")</f>
        <v/>
      </c>
      <c r="N601" s="86" t="str">
        <f>IFERROR(INDEX(DB_Typologies!$D$4:$AP$1445,MATCH($A$3,DB_Typologies!$AQ$4:$AQ$1445,0)+$A601,MATCH(N$3,TQoL_Indexes!$B$8:$AK$8,0)),"")</f>
        <v/>
      </c>
      <c r="O601" s="86" t="str">
        <f>IFERROR(INDEX(DB_Typologies!$D$4:$AP$1445,MATCH($A$3,DB_Typologies!$AQ$4:$AQ$1445,0)+$A601,MATCH(O$3,TQoL_Indexes!$B$8:$AK$8,0)),"")</f>
        <v/>
      </c>
      <c r="P601" s="86" t="str">
        <f>IFERROR(INDEX(DB_Typologies!$D$4:$AP$1445,MATCH($A$3,DB_Typologies!$AQ$4:$AQ$1445,0)+$A601,MATCH(P$3,TQoL_Indexes!$B$8:$AK$8,0)),"")</f>
        <v/>
      </c>
      <c r="Q601" s="86" t="str">
        <f>IFERROR(INDEX(DB_Typologies!$D$4:$AP$1445,MATCH($A$3,DB_Typologies!$AQ$4:$AQ$1445,0)+$A601,MATCH(Q$3,TQoL_Indexes!$B$8:$AK$8,0)),"")</f>
        <v/>
      </c>
      <c r="R601" s="86" t="str">
        <f>IFERROR(INDEX(DB_Typologies!$D$4:$AP$1445,MATCH($A$3,DB_Typologies!$AQ$4:$AQ$1445,0)+$A601,MATCH(R$3,TQoL_Indexes!$B$8:$AK$8,0)),"")</f>
        <v/>
      </c>
      <c r="S601" s="86" t="str">
        <f>IFERROR(INDEX(DB_Typologies!$D$4:$AP$1445,MATCH($A$3,DB_Typologies!$AQ$4:$AQ$1445,0)+$A601,MATCH(S$3,TQoL_Indexes!$B$8:$AK$8,0)),"")</f>
        <v/>
      </c>
      <c r="T601" s="86" t="str">
        <f>IFERROR(INDEX(DB_Typologies!$D$4:$AP$1445,MATCH($A$3,DB_Typologies!$AQ$4:$AQ$1445,0)+$A601,MATCH(T$3,TQoL_Indexes!$B$8:$AK$8,0)),"")</f>
        <v/>
      </c>
      <c r="U601" s="86" t="str">
        <f>IFERROR(INDEX(DB_Typologies!$D$4:$AP$1445,MATCH($A$3,DB_Typologies!$AQ$4:$AQ$1445,0)+$A601,MATCH(U$3,TQoL_Indexes!$B$8:$AK$8,0)),"")</f>
        <v/>
      </c>
      <c r="V601" s="86" t="str">
        <f>IFERROR(INDEX(DB_Typologies!$D$4:$AP$1445,MATCH($A$3,DB_Typologies!$AQ$4:$AQ$1445,0)+$A601,MATCH(V$3,TQoL_Indexes!$B$8:$AK$8,0)),"")</f>
        <v/>
      </c>
      <c r="W601" s="86" t="str">
        <f>IFERROR(INDEX(DB_Typologies!$D$4:$AP$1445,MATCH($A$3,DB_Typologies!$AQ$4:$AQ$1445,0)+$A601,MATCH(W$3,TQoL_Indexes!$B$8:$AK$8,0)),"")</f>
        <v/>
      </c>
      <c r="X601" s="86" t="str">
        <f>IFERROR(INDEX(DB_Typologies!$D$4:$AP$1445,MATCH($A$3,DB_Typologies!$AQ$4:$AQ$1445,0)+$A601,MATCH(X$3,TQoL_Indexes!$B$8:$AK$8,0)),"")</f>
        <v/>
      </c>
      <c r="Y601" s="86" t="str">
        <f>IFERROR(INDEX(DB_Typologies!$D$4:$AP$1445,MATCH($A$3,DB_Typologies!$AQ$4:$AQ$1445,0)+$A601,MATCH(Y$3,TQoL_Indexes!$B$8:$AK$8,0)),"")</f>
        <v/>
      </c>
      <c r="Z601" s="86" t="str">
        <f>IFERROR(INDEX(DB_Typologies!$D$4:$AP$1445,MATCH($A$3,DB_Typologies!$AQ$4:$AQ$1445,0)+$A601,MATCH(Z$3,TQoL_Indexes!$B$8:$AK$8,0)),"")</f>
        <v/>
      </c>
      <c r="AA601" s="86" t="str">
        <f>IFERROR(INDEX(DB_Typologies!$D$4:$AP$1445,MATCH($A$3,DB_Typologies!$AQ$4:$AQ$1445,0)+$A601,MATCH(AA$3,TQoL_Indexes!$B$8:$AK$8,0)),"")</f>
        <v/>
      </c>
      <c r="AB601" s="86" t="str">
        <f>IFERROR(INDEX(DB_Typologies!$D$4:$AP$1445,MATCH($A$3,DB_Typologies!$AQ$4:$AQ$1445,0)+$A601,MATCH(AB$3,TQoL_Indexes!$B$8:$AK$8,0)),"")</f>
        <v/>
      </c>
      <c r="AC601" s="86" t="str">
        <f>IFERROR(INDEX(DB_Typologies!$D$4:$AP$1445,MATCH($A$3,DB_Typologies!$AQ$4:$AQ$1445,0)+$A601,MATCH(AC$3,TQoL_Indexes!$B$8:$AK$8,0)),"")</f>
        <v/>
      </c>
      <c r="AD601" s="86" t="str">
        <f>IFERROR(INDEX(DB_Typologies!$D$4:$AP$1445,MATCH($A$3,DB_Typologies!$AQ$4:$AQ$1445,0)+$A601,MATCH(AD$3,TQoL_Indexes!$B$8:$AK$8,0)),"")</f>
        <v/>
      </c>
      <c r="AE601" s="86" t="str">
        <f>IFERROR(INDEX(DB_Typologies!$D$4:$AP$1445,MATCH($A$3,DB_Typologies!$AQ$4:$AQ$1445,0)+$A601,MATCH(AE$3,TQoL_Indexes!$B$8:$AK$8,0)),"")</f>
        <v/>
      </c>
      <c r="AF601" s="86" t="str">
        <f>IFERROR(INDEX(DB_Typologies!$D$4:$AP$1445,MATCH($A$3,DB_Typologies!$AQ$4:$AQ$1445,0)+$A601,MATCH(AF$3,TQoL_Indexes!$B$8:$AK$8,0)),"")</f>
        <v/>
      </c>
      <c r="AG601" s="86" t="str">
        <f>IFERROR(INDEX(DB_Typologies!$D$4:$AP$1445,MATCH($A$3,DB_Typologies!$AQ$4:$AQ$1445,0)+$A601,MATCH(AG$3,TQoL_Indexes!$B$8:$AK$8,0)),"")</f>
        <v/>
      </c>
      <c r="AH601" s="86" t="str">
        <f>IFERROR(INDEX(DB_Typologies!$D$4:$AP$1445,MATCH($A$3,DB_Typologies!$AQ$4:$AQ$1445,0)+$A601,MATCH(AH$3,TQoL_Indexes!$B$8:$AK$8,0)),"")</f>
        <v/>
      </c>
      <c r="AI601" s="86" t="str">
        <f>IFERROR(INDEX(DB_Typologies!$D$4:$AP$1445,MATCH($A$3,DB_Typologies!$AQ$4:$AQ$1445,0)+$A601,MATCH(AI$3,TQoL_Indexes!$B$8:$AK$8,0)),"")</f>
        <v/>
      </c>
      <c r="AJ601" s="86" t="str">
        <f>IFERROR(INDEX(DB_Typologies!$D$4:$AP$1445,MATCH($A$3,DB_Typologies!$AQ$4:$AQ$1445,0)+$A601,MATCH(AJ$3,TQoL_Indexes!$B$8:$AK$8,0)),"")</f>
        <v/>
      </c>
      <c r="AK601" s="86" t="str">
        <f>IFERROR(INDEX(DB_Typologies!$D$4:$AP$1445,MATCH($A$3,DB_Typologies!$AQ$4:$AQ$1445,0)+$A601,MATCH(AK$3,TQoL_Indexes!$B$8:$AK$8,0)),"")</f>
        <v/>
      </c>
      <c r="AL601" s="86" t="str">
        <f>IFERROR(INDEX(DB_Typologies!$D$4:$AP$1445,MATCH($A$3,DB_Typologies!$AQ$4:$AQ$1445,0)+$A601,MATCH(AL$3,TQoL_Indexes!$B$8:$AK$8,0)),"")</f>
        <v/>
      </c>
      <c r="AM601" s="87" t="str">
        <f>IFERROR(INDEX(DB_Typologies!$D$4:$AP$1445,MATCH($A$3,DB_Typologies!$AQ$4:$AQ$1445,0)+$A601,MATCH(AM$3,TQoL_Indexes!$B$8:$AK$8,0)),"")</f>
        <v/>
      </c>
    </row>
    <row r="602" spans="1:39">
      <c r="A602" s="58" t="str">
        <f>IFERROR(IF(A601+1&lt;COUNTIF(DB_Typologies!$AQ$4:$AQ$1445,$A$3),A601+1,""),"")</f>
        <v/>
      </c>
      <c r="B602" s="120" t="str">
        <f>IFERROR(INDEX(DB_Typologies!$D$4:$AP$1445,MATCH($A$3,DB_Typologies!$AQ$4:$AQ$1445,0)+$A602,MATCH(B$3,TQoL_Indexes!$B$8:$AK$8,0)),"")</f>
        <v/>
      </c>
      <c r="C602" s="86" t="str">
        <f>IFERROR(INDEX(DB_Typologies!$D$4:$AP$1445,MATCH($A$3,DB_Typologies!$AQ$4:$AQ$1445,0)+$A602,MATCH(C$3,TQoL_Indexes!$B$8:$AK$8,0)),"")</f>
        <v/>
      </c>
      <c r="D602" s="87" t="str">
        <f>IFERROR(INDEX(DB_Typologies!$D$4:$AP$1445,MATCH($A$3,DB_Typologies!$AQ$4:$AQ$1445,0)+$A602,MATCH(D$3,TQoL_Indexes!$B$8:$AK$8,0)),"")</f>
        <v/>
      </c>
      <c r="E602" s="86" t="str">
        <f>IFERROR(INDEX(DB_Typologies!$D$4:$AP$1445,MATCH($A$3,DB_Typologies!$AQ$4:$AQ$1445,0)+$A602,MATCH(E$3,TQoL_Indexes!$B$8:$AK$8,0)),"")</f>
        <v/>
      </c>
      <c r="F602" s="86" t="str">
        <f>IFERROR(INDEX(DB_Typologies!$D$4:$AP$1445,MATCH($A$3,DB_Typologies!$AQ$4:$AQ$1445,0)+$A602,MATCH(F$3,TQoL_Indexes!$B$8:$AK$8,0)),"")</f>
        <v/>
      </c>
      <c r="G602" s="86" t="str">
        <f>IFERROR(INDEX(DB_Typologies!$D$4:$AP$1445,MATCH($A$3,DB_Typologies!$AQ$4:$AQ$1445,0)+$A602,MATCH(G$3,TQoL_Indexes!$B$8:$AK$8,0)),"")</f>
        <v/>
      </c>
      <c r="H602" s="86" t="str">
        <f>IFERROR(INDEX(DB_Typologies!$D$4:$AP$1445,MATCH($A$3,DB_Typologies!$AQ$4:$AQ$1445,0)+$A602,MATCH(H$3,TQoL_Indexes!$B$8:$AK$8,0)),"")</f>
        <v/>
      </c>
      <c r="I602" s="86" t="str">
        <f>IFERROR(INDEX(DB_Typologies!$D$4:$AP$1445,MATCH($A$3,DB_Typologies!$AQ$4:$AQ$1445,0)+$A602,MATCH(I$3,TQoL_Indexes!$B$8:$AK$8,0)),"")</f>
        <v/>
      </c>
      <c r="J602" s="86" t="str">
        <f>IFERROR(INDEX(DB_Typologies!$D$4:$AP$1445,MATCH($A$3,DB_Typologies!$AQ$4:$AQ$1445,0)+$A602,MATCH(J$3,TQoL_Indexes!$B$8:$AK$8,0)),"")</f>
        <v/>
      </c>
      <c r="K602" s="86" t="str">
        <f>IFERROR(INDEX(DB_Typologies!$D$4:$AP$1445,MATCH($A$3,DB_Typologies!$AQ$4:$AQ$1445,0)+$A602,MATCH(K$3,TQoL_Indexes!$B$8:$AK$8,0)),"")</f>
        <v/>
      </c>
      <c r="L602" s="86" t="str">
        <f>IFERROR(INDEX(DB_Typologies!$D$4:$AP$1445,MATCH($A$3,DB_Typologies!$AQ$4:$AQ$1445,0)+$A602,MATCH(L$3,TQoL_Indexes!$B$8:$AK$8,0)),"")</f>
        <v/>
      </c>
      <c r="M602" s="86" t="str">
        <f>IFERROR(INDEX(DB_Typologies!$D$4:$AP$1445,MATCH($A$3,DB_Typologies!$AQ$4:$AQ$1445,0)+$A602,MATCH(M$3,TQoL_Indexes!$B$8:$AK$8,0)),"")</f>
        <v/>
      </c>
      <c r="N602" s="86" t="str">
        <f>IFERROR(INDEX(DB_Typologies!$D$4:$AP$1445,MATCH($A$3,DB_Typologies!$AQ$4:$AQ$1445,0)+$A602,MATCH(N$3,TQoL_Indexes!$B$8:$AK$8,0)),"")</f>
        <v/>
      </c>
      <c r="O602" s="86" t="str">
        <f>IFERROR(INDEX(DB_Typologies!$D$4:$AP$1445,MATCH($A$3,DB_Typologies!$AQ$4:$AQ$1445,0)+$A602,MATCH(O$3,TQoL_Indexes!$B$8:$AK$8,0)),"")</f>
        <v/>
      </c>
      <c r="P602" s="86" t="str">
        <f>IFERROR(INDEX(DB_Typologies!$D$4:$AP$1445,MATCH($A$3,DB_Typologies!$AQ$4:$AQ$1445,0)+$A602,MATCH(P$3,TQoL_Indexes!$B$8:$AK$8,0)),"")</f>
        <v/>
      </c>
      <c r="Q602" s="86" t="str">
        <f>IFERROR(INDEX(DB_Typologies!$D$4:$AP$1445,MATCH($A$3,DB_Typologies!$AQ$4:$AQ$1445,0)+$A602,MATCH(Q$3,TQoL_Indexes!$B$8:$AK$8,0)),"")</f>
        <v/>
      </c>
      <c r="R602" s="86" t="str">
        <f>IFERROR(INDEX(DB_Typologies!$D$4:$AP$1445,MATCH($A$3,DB_Typologies!$AQ$4:$AQ$1445,0)+$A602,MATCH(R$3,TQoL_Indexes!$B$8:$AK$8,0)),"")</f>
        <v/>
      </c>
      <c r="S602" s="86" t="str">
        <f>IFERROR(INDEX(DB_Typologies!$D$4:$AP$1445,MATCH($A$3,DB_Typologies!$AQ$4:$AQ$1445,0)+$A602,MATCH(S$3,TQoL_Indexes!$B$8:$AK$8,0)),"")</f>
        <v/>
      </c>
      <c r="T602" s="86" t="str">
        <f>IFERROR(INDEX(DB_Typologies!$D$4:$AP$1445,MATCH($A$3,DB_Typologies!$AQ$4:$AQ$1445,0)+$A602,MATCH(T$3,TQoL_Indexes!$B$8:$AK$8,0)),"")</f>
        <v/>
      </c>
      <c r="U602" s="86" t="str">
        <f>IFERROR(INDEX(DB_Typologies!$D$4:$AP$1445,MATCH($A$3,DB_Typologies!$AQ$4:$AQ$1445,0)+$A602,MATCH(U$3,TQoL_Indexes!$B$8:$AK$8,0)),"")</f>
        <v/>
      </c>
      <c r="V602" s="86" t="str">
        <f>IFERROR(INDEX(DB_Typologies!$D$4:$AP$1445,MATCH($A$3,DB_Typologies!$AQ$4:$AQ$1445,0)+$A602,MATCH(V$3,TQoL_Indexes!$B$8:$AK$8,0)),"")</f>
        <v/>
      </c>
      <c r="W602" s="86" t="str">
        <f>IFERROR(INDEX(DB_Typologies!$D$4:$AP$1445,MATCH($A$3,DB_Typologies!$AQ$4:$AQ$1445,0)+$A602,MATCH(W$3,TQoL_Indexes!$B$8:$AK$8,0)),"")</f>
        <v/>
      </c>
      <c r="X602" s="86" t="str">
        <f>IFERROR(INDEX(DB_Typologies!$D$4:$AP$1445,MATCH($A$3,DB_Typologies!$AQ$4:$AQ$1445,0)+$A602,MATCH(X$3,TQoL_Indexes!$B$8:$AK$8,0)),"")</f>
        <v/>
      </c>
      <c r="Y602" s="86" t="str">
        <f>IFERROR(INDEX(DB_Typologies!$D$4:$AP$1445,MATCH($A$3,DB_Typologies!$AQ$4:$AQ$1445,0)+$A602,MATCH(Y$3,TQoL_Indexes!$B$8:$AK$8,0)),"")</f>
        <v/>
      </c>
      <c r="Z602" s="86" t="str">
        <f>IFERROR(INDEX(DB_Typologies!$D$4:$AP$1445,MATCH($A$3,DB_Typologies!$AQ$4:$AQ$1445,0)+$A602,MATCH(Z$3,TQoL_Indexes!$B$8:$AK$8,0)),"")</f>
        <v/>
      </c>
      <c r="AA602" s="86" t="str">
        <f>IFERROR(INDEX(DB_Typologies!$D$4:$AP$1445,MATCH($A$3,DB_Typologies!$AQ$4:$AQ$1445,0)+$A602,MATCH(AA$3,TQoL_Indexes!$B$8:$AK$8,0)),"")</f>
        <v/>
      </c>
      <c r="AB602" s="86" t="str">
        <f>IFERROR(INDEX(DB_Typologies!$D$4:$AP$1445,MATCH($A$3,DB_Typologies!$AQ$4:$AQ$1445,0)+$A602,MATCH(AB$3,TQoL_Indexes!$B$8:$AK$8,0)),"")</f>
        <v/>
      </c>
      <c r="AC602" s="86" t="str">
        <f>IFERROR(INDEX(DB_Typologies!$D$4:$AP$1445,MATCH($A$3,DB_Typologies!$AQ$4:$AQ$1445,0)+$A602,MATCH(AC$3,TQoL_Indexes!$B$8:$AK$8,0)),"")</f>
        <v/>
      </c>
      <c r="AD602" s="86" t="str">
        <f>IFERROR(INDEX(DB_Typologies!$D$4:$AP$1445,MATCH($A$3,DB_Typologies!$AQ$4:$AQ$1445,0)+$A602,MATCH(AD$3,TQoL_Indexes!$B$8:$AK$8,0)),"")</f>
        <v/>
      </c>
      <c r="AE602" s="86" t="str">
        <f>IFERROR(INDEX(DB_Typologies!$D$4:$AP$1445,MATCH($A$3,DB_Typologies!$AQ$4:$AQ$1445,0)+$A602,MATCH(AE$3,TQoL_Indexes!$B$8:$AK$8,0)),"")</f>
        <v/>
      </c>
      <c r="AF602" s="86" t="str">
        <f>IFERROR(INDEX(DB_Typologies!$D$4:$AP$1445,MATCH($A$3,DB_Typologies!$AQ$4:$AQ$1445,0)+$A602,MATCH(AF$3,TQoL_Indexes!$B$8:$AK$8,0)),"")</f>
        <v/>
      </c>
      <c r="AG602" s="86" t="str">
        <f>IFERROR(INDEX(DB_Typologies!$D$4:$AP$1445,MATCH($A$3,DB_Typologies!$AQ$4:$AQ$1445,0)+$A602,MATCH(AG$3,TQoL_Indexes!$B$8:$AK$8,0)),"")</f>
        <v/>
      </c>
      <c r="AH602" s="86" t="str">
        <f>IFERROR(INDEX(DB_Typologies!$D$4:$AP$1445,MATCH($A$3,DB_Typologies!$AQ$4:$AQ$1445,0)+$A602,MATCH(AH$3,TQoL_Indexes!$B$8:$AK$8,0)),"")</f>
        <v/>
      </c>
      <c r="AI602" s="86" t="str">
        <f>IFERROR(INDEX(DB_Typologies!$D$4:$AP$1445,MATCH($A$3,DB_Typologies!$AQ$4:$AQ$1445,0)+$A602,MATCH(AI$3,TQoL_Indexes!$B$8:$AK$8,0)),"")</f>
        <v/>
      </c>
      <c r="AJ602" s="86" t="str">
        <f>IFERROR(INDEX(DB_Typologies!$D$4:$AP$1445,MATCH($A$3,DB_Typologies!$AQ$4:$AQ$1445,0)+$A602,MATCH(AJ$3,TQoL_Indexes!$B$8:$AK$8,0)),"")</f>
        <v/>
      </c>
      <c r="AK602" s="86" t="str">
        <f>IFERROR(INDEX(DB_Typologies!$D$4:$AP$1445,MATCH($A$3,DB_Typologies!$AQ$4:$AQ$1445,0)+$A602,MATCH(AK$3,TQoL_Indexes!$B$8:$AK$8,0)),"")</f>
        <v/>
      </c>
      <c r="AL602" s="86" t="str">
        <f>IFERROR(INDEX(DB_Typologies!$D$4:$AP$1445,MATCH($A$3,DB_Typologies!$AQ$4:$AQ$1445,0)+$A602,MATCH(AL$3,TQoL_Indexes!$B$8:$AK$8,0)),"")</f>
        <v/>
      </c>
      <c r="AM602" s="87" t="str">
        <f>IFERROR(INDEX(DB_Typologies!$D$4:$AP$1445,MATCH($A$3,DB_Typologies!$AQ$4:$AQ$1445,0)+$A602,MATCH(AM$3,TQoL_Indexes!$B$8:$AK$8,0)),"")</f>
        <v/>
      </c>
    </row>
    <row r="603" spans="1:39">
      <c r="A603" s="58" t="str">
        <f>IFERROR(IF(A602+1&lt;COUNTIF(DB_Typologies!$AQ$4:$AQ$1445,$A$3),A602+1,""),"")</f>
        <v/>
      </c>
      <c r="B603" s="120" t="str">
        <f>IFERROR(INDEX(DB_Typologies!$D$4:$AP$1445,MATCH($A$3,DB_Typologies!$AQ$4:$AQ$1445,0)+$A603,MATCH(B$3,TQoL_Indexes!$B$8:$AK$8,0)),"")</f>
        <v/>
      </c>
      <c r="C603" s="86" t="str">
        <f>IFERROR(INDEX(DB_Typologies!$D$4:$AP$1445,MATCH($A$3,DB_Typologies!$AQ$4:$AQ$1445,0)+$A603,MATCH(C$3,TQoL_Indexes!$B$8:$AK$8,0)),"")</f>
        <v/>
      </c>
      <c r="D603" s="87" t="str">
        <f>IFERROR(INDEX(DB_Typologies!$D$4:$AP$1445,MATCH($A$3,DB_Typologies!$AQ$4:$AQ$1445,0)+$A603,MATCH(D$3,TQoL_Indexes!$B$8:$AK$8,0)),"")</f>
        <v/>
      </c>
      <c r="E603" s="86" t="str">
        <f>IFERROR(INDEX(DB_Typologies!$D$4:$AP$1445,MATCH($A$3,DB_Typologies!$AQ$4:$AQ$1445,0)+$A603,MATCH(E$3,TQoL_Indexes!$B$8:$AK$8,0)),"")</f>
        <v/>
      </c>
      <c r="F603" s="86" t="str">
        <f>IFERROR(INDEX(DB_Typologies!$D$4:$AP$1445,MATCH($A$3,DB_Typologies!$AQ$4:$AQ$1445,0)+$A603,MATCH(F$3,TQoL_Indexes!$B$8:$AK$8,0)),"")</f>
        <v/>
      </c>
      <c r="G603" s="86" t="str">
        <f>IFERROR(INDEX(DB_Typologies!$D$4:$AP$1445,MATCH($A$3,DB_Typologies!$AQ$4:$AQ$1445,0)+$A603,MATCH(G$3,TQoL_Indexes!$B$8:$AK$8,0)),"")</f>
        <v/>
      </c>
      <c r="H603" s="86" t="str">
        <f>IFERROR(INDEX(DB_Typologies!$D$4:$AP$1445,MATCH($A$3,DB_Typologies!$AQ$4:$AQ$1445,0)+$A603,MATCH(H$3,TQoL_Indexes!$B$8:$AK$8,0)),"")</f>
        <v/>
      </c>
      <c r="I603" s="86" t="str">
        <f>IFERROR(INDEX(DB_Typologies!$D$4:$AP$1445,MATCH($A$3,DB_Typologies!$AQ$4:$AQ$1445,0)+$A603,MATCH(I$3,TQoL_Indexes!$B$8:$AK$8,0)),"")</f>
        <v/>
      </c>
      <c r="J603" s="86" t="str">
        <f>IFERROR(INDEX(DB_Typologies!$D$4:$AP$1445,MATCH($A$3,DB_Typologies!$AQ$4:$AQ$1445,0)+$A603,MATCH(J$3,TQoL_Indexes!$B$8:$AK$8,0)),"")</f>
        <v/>
      </c>
      <c r="K603" s="86" t="str">
        <f>IFERROR(INDEX(DB_Typologies!$D$4:$AP$1445,MATCH($A$3,DB_Typologies!$AQ$4:$AQ$1445,0)+$A603,MATCH(K$3,TQoL_Indexes!$B$8:$AK$8,0)),"")</f>
        <v/>
      </c>
      <c r="L603" s="86" t="str">
        <f>IFERROR(INDEX(DB_Typologies!$D$4:$AP$1445,MATCH($A$3,DB_Typologies!$AQ$4:$AQ$1445,0)+$A603,MATCH(L$3,TQoL_Indexes!$B$8:$AK$8,0)),"")</f>
        <v/>
      </c>
      <c r="M603" s="86" t="str">
        <f>IFERROR(INDEX(DB_Typologies!$D$4:$AP$1445,MATCH($A$3,DB_Typologies!$AQ$4:$AQ$1445,0)+$A603,MATCH(M$3,TQoL_Indexes!$B$8:$AK$8,0)),"")</f>
        <v/>
      </c>
      <c r="N603" s="86" t="str">
        <f>IFERROR(INDEX(DB_Typologies!$D$4:$AP$1445,MATCH($A$3,DB_Typologies!$AQ$4:$AQ$1445,0)+$A603,MATCH(N$3,TQoL_Indexes!$B$8:$AK$8,0)),"")</f>
        <v/>
      </c>
      <c r="O603" s="86" t="str">
        <f>IFERROR(INDEX(DB_Typologies!$D$4:$AP$1445,MATCH($A$3,DB_Typologies!$AQ$4:$AQ$1445,0)+$A603,MATCH(O$3,TQoL_Indexes!$B$8:$AK$8,0)),"")</f>
        <v/>
      </c>
      <c r="P603" s="86" t="str">
        <f>IFERROR(INDEX(DB_Typologies!$D$4:$AP$1445,MATCH($A$3,DB_Typologies!$AQ$4:$AQ$1445,0)+$A603,MATCH(P$3,TQoL_Indexes!$B$8:$AK$8,0)),"")</f>
        <v/>
      </c>
      <c r="Q603" s="86" t="str">
        <f>IFERROR(INDEX(DB_Typologies!$D$4:$AP$1445,MATCH($A$3,DB_Typologies!$AQ$4:$AQ$1445,0)+$A603,MATCH(Q$3,TQoL_Indexes!$B$8:$AK$8,0)),"")</f>
        <v/>
      </c>
      <c r="R603" s="86" t="str">
        <f>IFERROR(INDEX(DB_Typologies!$D$4:$AP$1445,MATCH($A$3,DB_Typologies!$AQ$4:$AQ$1445,0)+$A603,MATCH(R$3,TQoL_Indexes!$B$8:$AK$8,0)),"")</f>
        <v/>
      </c>
      <c r="S603" s="86" t="str">
        <f>IFERROR(INDEX(DB_Typologies!$D$4:$AP$1445,MATCH($A$3,DB_Typologies!$AQ$4:$AQ$1445,0)+$A603,MATCH(S$3,TQoL_Indexes!$B$8:$AK$8,0)),"")</f>
        <v/>
      </c>
      <c r="T603" s="86" t="str">
        <f>IFERROR(INDEX(DB_Typologies!$D$4:$AP$1445,MATCH($A$3,DB_Typologies!$AQ$4:$AQ$1445,0)+$A603,MATCH(T$3,TQoL_Indexes!$B$8:$AK$8,0)),"")</f>
        <v/>
      </c>
      <c r="U603" s="86" t="str">
        <f>IFERROR(INDEX(DB_Typologies!$D$4:$AP$1445,MATCH($A$3,DB_Typologies!$AQ$4:$AQ$1445,0)+$A603,MATCH(U$3,TQoL_Indexes!$B$8:$AK$8,0)),"")</f>
        <v/>
      </c>
      <c r="V603" s="86" t="str">
        <f>IFERROR(INDEX(DB_Typologies!$D$4:$AP$1445,MATCH($A$3,DB_Typologies!$AQ$4:$AQ$1445,0)+$A603,MATCH(V$3,TQoL_Indexes!$B$8:$AK$8,0)),"")</f>
        <v/>
      </c>
      <c r="W603" s="86" t="str">
        <f>IFERROR(INDEX(DB_Typologies!$D$4:$AP$1445,MATCH($A$3,DB_Typologies!$AQ$4:$AQ$1445,0)+$A603,MATCH(W$3,TQoL_Indexes!$B$8:$AK$8,0)),"")</f>
        <v/>
      </c>
      <c r="X603" s="86" t="str">
        <f>IFERROR(INDEX(DB_Typologies!$D$4:$AP$1445,MATCH($A$3,DB_Typologies!$AQ$4:$AQ$1445,0)+$A603,MATCH(X$3,TQoL_Indexes!$B$8:$AK$8,0)),"")</f>
        <v/>
      </c>
      <c r="Y603" s="86" t="str">
        <f>IFERROR(INDEX(DB_Typologies!$D$4:$AP$1445,MATCH($A$3,DB_Typologies!$AQ$4:$AQ$1445,0)+$A603,MATCH(Y$3,TQoL_Indexes!$B$8:$AK$8,0)),"")</f>
        <v/>
      </c>
      <c r="Z603" s="86" t="str">
        <f>IFERROR(INDEX(DB_Typologies!$D$4:$AP$1445,MATCH($A$3,DB_Typologies!$AQ$4:$AQ$1445,0)+$A603,MATCH(Z$3,TQoL_Indexes!$B$8:$AK$8,0)),"")</f>
        <v/>
      </c>
      <c r="AA603" s="86" t="str">
        <f>IFERROR(INDEX(DB_Typologies!$D$4:$AP$1445,MATCH($A$3,DB_Typologies!$AQ$4:$AQ$1445,0)+$A603,MATCH(AA$3,TQoL_Indexes!$B$8:$AK$8,0)),"")</f>
        <v/>
      </c>
      <c r="AB603" s="86" t="str">
        <f>IFERROR(INDEX(DB_Typologies!$D$4:$AP$1445,MATCH($A$3,DB_Typologies!$AQ$4:$AQ$1445,0)+$A603,MATCH(AB$3,TQoL_Indexes!$B$8:$AK$8,0)),"")</f>
        <v/>
      </c>
      <c r="AC603" s="86" t="str">
        <f>IFERROR(INDEX(DB_Typologies!$D$4:$AP$1445,MATCH($A$3,DB_Typologies!$AQ$4:$AQ$1445,0)+$A603,MATCH(AC$3,TQoL_Indexes!$B$8:$AK$8,0)),"")</f>
        <v/>
      </c>
      <c r="AD603" s="86" t="str">
        <f>IFERROR(INDEX(DB_Typologies!$D$4:$AP$1445,MATCH($A$3,DB_Typologies!$AQ$4:$AQ$1445,0)+$A603,MATCH(AD$3,TQoL_Indexes!$B$8:$AK$8,0)),"")</f>
        <v/>
      </c>
      <c r="AE603" s="86" t="str">
        <f>IFERROR(INDEX(DB_Typologies!$D$4:$AP$1445,MATCH($A$3,DB_Typologies!$AQ$4:$AQ$1445,0)+$A603,MATCH(AE$3,TQoL_Indexes!$B$8:$AK$8,0)),"")</f>
        <v/>
      </c>
      <c r="AF603" s="86" t="str">
        <f>IFERROR(INDEX(DB_Typologies!$D$4:$AP$1445,MATCH($A$3,DB_Typologies!$AQ$4:$AQ$1445,0)+$A603,MATCH(AF$3,TQoL_Indexes!$B$8:$AK$8,0)),"")</f>
        <v/>
      </c>
      <c r="AG603" s="86" t="str">
        <f>IFERROR(INDEX(DB_Typologies!$D$4:$AP$1445,MATCH($A$3,DB_Typologies!$AQ$4:$AQ$1445,0)+$A603,MATCH(AG$3,TQoL_Indexes!$B$8:$AK$8,0)),"")</f>
        <v/>
      </c>
      <c r="AH603" s="86" t="str">
        <f>IFERROR(INDEX(DB_Typologies!$D$4:$AP$1445,MATCH($A$3,DB_Typologies!$AQ$4:$AQ$1445,0)+$A603,MATCH(AH$3,TQoL_Indexes!$B$8:$AK$8,0)),"")</f>
        <v/>
      </c>
      <c r="AI603" s="86" t="str">
        <f>IFERROR(INDEX(DB_Typologies!$D$4:$AP$1445,MATCH($A$3,DB_Typologies!$AQ$4:$AQ$1445,0)+$A603,MATCH(AI$3,TQoL_Indexes!$B$8:$AK$8,0)),"")</f>
        <v/>
      </c>
      <c r="AJ603" s="86" t="str">
        <f>IFERROR(INDEX(DB_Typologies!$D$4:$AP$1445,MATCH($A$3,DB_Typologies!$AQ$4:$AQ$1445,0)+$A603,MATCH(AJ$3,TQoL_Indexes!$B$8:$AK$8,0)),"")</f>
        <v/>
      </c>
      <c r="AK603" s="86" t="str">
        <f>IFERROR(INDEX(DB_Typologies!$D$4:$AP$1445,MATCH($A$3,DB_Typologies!$AQ$4:$AQ$1445,0)+$A603,MATCH(AK$3,TQoL_Indexes!$B$8:$AK$8,0)),"")</f>
        <v/>
      </c>
      <c r="AL603" s="86" t="str">
        <f>IFERROR(INDEX(DB_Typologies!$D$4:$AP$1445,MATCH($A$3,DB_Typologies!$AQ$4:$AQ$1445,0)+$A603,MATCH(AL$3,TQoL_Indexes!$B$8:$AK$8,0)),"")</f>
        <v/>
      </c>
      <c r="AM603" s="87" t="str">
        <f>IFERROR(INDEX(DB_Typologies!$D$4:$AP$1445,MATCH($A$3,DB_Typologies!$AQ$4:$AQ$1445,0)+$A603,MATCH(AM$3,TQoL_Indexes!$B$8:$AK$8,0)),"")</f>
        <v/>
      </c>
    </row>
    <row r="604" spans="1:39">
      <c r="A604" s="58" t="str">
        <f>IFERROR(IF(A603+1&lt;COUNTIF(DB_Typologies!$AQ$4:$AQ$1445,$A$3),A603+1,""),"")</f>
        <v/>
      </c>
      <c r="B604" s="120" t="str">
        <f>IFERROR(INDEX(DB_Typologies!$D$4:$AP$1445,MATCH($A$3,DB_Typologies!$AQ$4:$AQ$1445,0)+$A604,MATCH(B$3,TQoL_Indexes!$B$8:$AK$8,0)),"")</f>
        <v/>
      </c>
      <c r="C604" s="86" t="str">
        <f>IFERROR(INDEX(DB_Typologies!$D$4:$AP$1445,MATCH($A$3,DB_Typologies!$AQ$4:$AQ$1445,0)+$A604,MATCH(C$3,TQoL_Indexes!$B$8:$AK$8,0)),"")</f>
        <v/>
      </c>
      <c r="D604" s="87" t="str">
        <f>IFERROR(INDEX(DB_Typologies!$D$4:$AP$1445,MATCH($A$3,DB_Typologies!$AQ$4:$AQ$1445,0)+$A604,MATCH(D$3,TQoL_Indexes!$B$8:$AK$8,0)),"")</f>
        <v/>
      </c>
      <c r="E604" s="86" t="str">
        <f>IFERROR(INDEX(DB_Typologies!$D$4:$AP$1445,MATCH($A$3,DB_Typologies!$AQ$4:$AQ$1445,0)+$A604,MATCH(E$3,TQoL_Indexes!$B$8:$AK$8,0)),"")</f>
        <v/>
      </c>
      <c r="F604" s="86" t="str">
        <f>IFERROR(INDEX(DB_Typologies!$D$4:$AP$1445,MATCH($A$3,DB_Typologies!$AQ$4:$AQ$1445,0)+$A604,MATCH(F$3,TQoL_Indexes!$B$8:$AK$8,0)),"")</f>
        <v/>
      </c>
      <c r="G604" s="86" t="str">
        <f>IFERROR(INDEX(DB_Typologies!$D$4:$AP$1445,MATCH($A$3,DB_Typologies!$AQ$4:$AQ$1445,0)+$A604,MATCH(G$3,TQoL_Indexes!$B$8:$AK$8,0)),"")</f>
        <v/>
      </c>
      <c r="H604" s="86" t="str">
        <f>IFERROR(INDEX(DB_Typologies!$D$4:$AP$1445,MATCH($A$3,DB_Typologies!$AQ$4:$AQ$1445,0)+$A604,MATCH(H$3,TQoL_Indexes!$B$8:$AK$8,0)),"")</f>
        <v/>
      </c>
      <c r="I604" s="86" t="str">
        <f>IFERROR(INDEX(DB_Typologies!$D$4:$AP$1445,MATCH($A$3,DB_Typologies!$AQ$4:$AQ$1445,0)+$A604,MATCH(I$3,TQoL_Indexes!$B$8:$AK$8,0)),"")</f>
        <v/>
      </c>
      <c r="J604" s="86" t="str">
        <f>IFERROR(INDEX(DB_Typologies!$D$4:$AP$1445,MATCH($A$3,DB_Typologies!$AQ$4:$AQ$1445,0)+$A604,MATCH(J$3,TQoL_Indexes!$B$8:$AK$8,0)),"")</f>
        <v/>
      </c>
      <c r="K604" s="86" t="str">
        <f>IFERROR(INDEX(DB_Typologies!$D$4:$AP$1445,MATCH($A$3,DB_Typologies!$AQ$4:$AQ$1445,0)+$A604,MATCH(K$3,TQoL_Indexes!$B$8:$AK$8,0)),"")</f>
        <v/>
      </c>
      <c r="L604" s="86" t="str">
        <f>IFERROR(INDEX(DB_Typologies!$D$4:$AP$1445,MATCH($A$3,DB_Typologies!$AQ$4:$AQ$1445,0)+$A604,MATCH(L$3,TQoL_Indexes!$B$8:$AK$8,0)),"")</f>
        <v/>
      </c>
      <c r="M604" s="86" t="str">
        <f>IFERROR(INDEX(DB_Typologies!$D$4:$AP$1445,MATCH($A$3,DB_Typologies!$AQ$4:$AQ$1445,0)+$A604,MATCH(M$3,TQoL_Indexes!$B$8:$AK$8,0)),"")</f>
        <v/>
      </c>
      <c r="N604" s="86" t="str">
        <f>IFERROR(INDEX(DB_Typologies!$D$4:$AP$1445,MATCH($A$3,DB_Typologies!$AQ$4:$AQ$1445,0)+$A604,MATCH(N$3,TQoL_Indexes!$B$8:$AK$8,0)),"")</f>
        <v/>
      </c>
      <c r="O604" s="86" t="str">
        <f>IFERROR(INDEX(DB_Typologies!$D$4:$AP$1445,MATCH($A$3,DB_Typologies!$AQ$4:$AQ$1445,0)+$A604,MATCH(O$3,TQoL_Indexes!$B$8:$AK$8,0)),"")</f>
        <v/>
      </c>
      <c r="P604" s="86" t="str">
        <f>IFERROR(INDEX(DB_Typologies!$D$4:$AP$1445,MATCH($A$3,DB_Typologies!$AQ$4:$AQ$1445,0)+$A604,MATCH(P$3,TQoL_Indexes!$B$8:$AK$8,0)),"")</f>
        <v/>
      </c>
      <c r="Q604" s="86" t="str">
        <f>IFERROR(INDEX(DB_Typologies!$D$4:$AP$1445,MATCH($A$3,DB_Typologies!$AQ$4:$AQ$1445,0)+$A604,MATCH(Q$3,TQoL_Indexes!$B$8:$AK$8,0)),"")</f>
        <v/>
      </c>
      <c r="R604" s="86" t="str">
        <f>IFERROR(INDEX(DB_Typologies!$D$4:$AP$1445,MATCH($A$3,DB_Typologies!$AQ$4:$AQ$1445,0)+$A604,MATCH(R$3,TQoL_Indexes!$B$8:$AK$8,0)),"")</f>
        <v/>
      </c>
      <c r="S604" s="86" t="str">
        <f>IFERROR(INDEX(DB_Typologies!$D$4:$AP$1445,MATCH($A$3,DB_Typologies!$AQ$4:$AQ$1445,0)+$A604,MATCH(S$3,TQoL_Indexes!$B$8:$AK$8,0)),"")</f>
        <v/>
      </c>
      <c r="T604" s="86" t="str">
        <f>IFERROR(INDEX(DB_Typologies!$D$4:$AP$1445,MATCH($A$3,DB_Typologies!$AQ$4:$AQ$1445,0)+$A604,MATCH(T$3,TQoL_Indexes!$B$8:$AK$8,0)),"")</f>
        <v/>
      </c>
      <c r="U604" s="86" t="str">
        <f>IFERROR(INDEX(DB_Typologies!$D$4:$AP$1445,MATCH($A$3,DB_Typologies!$AQ$4:$AQ$1445,0)+$A604,MATCH(U$3,TQoL_Indexes!$B$8:$AK$8,0)),"")</f>
        <v/>
      </c>
      <c r="V604" s="86" t="str">
        <f>IFERROR(INDEX(DB_Typologies!$D$4:$AP$1445,MATCH($A$3,DB_Typologies!$AQ$4:$AQ$1445,0)+$A604,MATCH(V$3,TQoL_Indexes!$B$8:$AK$8,0)),"")</f>
        <v/>
      </c>
      <c r="W604" s="86" t="str">
        <f>IFERROR(INDEX(DB_Typologies!$D$4:$AP$1445,MATCH($A$3,DB_Typologies!$AQ$4:$AQ$1445,0)+$A604,MATCH(W$3,TQoL_Indexes!$B$8:$AK$8,0)),"")</f>
        <v/>
      </c>
      <c r="X604" s="86" t="str">
        <f>IFERROR(INDEX(DB_Typologies!$D$4:$AP$1445,MATCH($A$3,DB_Typologies!$AQ$4:$AQ$1445,0)+$A604,MATCH(X$3,TQoL_Indexes!$B$8:$AK$8,0)),"")</f>
        <v/>
      </c>
      <c r="Y604" s="86" t="str">
        <f>IFERROR(INDEX(DB_Typologies!$D$4:$AP$1445,MATCH($A$3,DB_Typologies!$AQ$4:$AQ$1445,0)+$A604,MATCH(Y$3,TQoL_Indexes!$B$8:$AK$8,0)),"")</f>
        <v/>
      </c>
      <c r="Z604" s="86" t="str">
        <f>IFERROR(INDEX(DB_Typologies!$D$4:$AP$1445,MATCH($A$3,DB_Typologies!$AQ$4:$AQ$1445,0)+$A604,MATCH(Z$3,TQoL_Indexes!$B$8:$AK$8,0)),"")</f>
        <v/>
      </c>
      <c r="AA604" s="86" t="str">
        <f>IFERROR(INDEX(DB_Typologies!$D$4:$AP$1445,MATCH($A$3,DB_Typologies!$AQ$4:$AQ$1445,0)+$A604,MATCH(AA$3,TQoL_Indexes!$B$8:$AK$8,0)),"")</f>
        <v/>
      </c>
      <c r="AB604" s="86" t="str">
        <f>IFERROR(INDEX(DB_Typologies!$D$4:$AP$1445,MATCH($A$3,DB_Typologies!$AQ$4:$AQ$1445,0)+$A604,MATCH(AB$3,TQoL_Indexes!$B$8:$AK$8,0)),"")</f>
        <v/>
      </c>
      <c r="AC604" s="86" t="str">
        <f>IFERROR(INDEX(DB_Typologies!$D$4:$AP$1445,MATCH($A$3,DB_Typologies!$AQ$4:$AQ$1445,0)+$A604,MATCH(AC$3,TQoL_Indexes!$B$8:$AK$8,0)),"")</f>
        <v/>
      </c>
      <c r="AD604" s="86" t="str">
        <f>IFERROR(INDEX(DB_Typologies!$D$4:$AP$1445,MATCH($A$3,DB_Typologies!$AQ$4:$AQ$1445,0)+$A604,MATCH(AD$3,TQoL_Indexes!$B$8:$AK$8,0)),"")</f>
        <v/>
      </c>
      <c r="AE604" s="86" t="str">
        <f>IFERROR(INDEX(DB_Typologies!$D$4:$AP$1445,MATCH($A$3,DB_Typologies!$AQ$4:$AQ$1445,0)+$A604,MATCH(AE$3,TQoL_Indexes!$B$8:$AK$8,0)),"")</f>
        <v/>
      </c>
      <c r="AF604" s="86" t="str">
        <f>IFERROR(INDEX(DB_Typologies!$D$4:$AP$1445,MATCH($A$3,DB_Typologies!$AQ$4:$AQ$1445,0)+$A604,MATCH(AF$3,TQoL_Indexes!$B$8:$AK$8,0)),"")</f>
        <v/>
      </c>
      <c r="AG604" s="86" t="str">
        <f>IFERROR(INDEX(DB_Typologies!$D$4:$AP$1445,MATCH($A$3,DB_Typologies!$AQ$4:$AQ$1445,0)+$A604,MATCH(AG$3,TQoL_Indexes!$B$8:$AK$8,0)),"")</f>
        <v/>
      </c>
      <c r="AH604" s="86" t="str">
        <f>IFERROR(INDEX(DB_Typologies!$D$4:$AP$1445,MATCH($A$3,DB_Typologies!$AQ$4:$AQ$1445,0)+$A604,MATCH(AH$3,TQoL_Indexes!$B$8:$AK$8,0)),"")</f>
        <v/>
      </c>
      <c r="AI604" s="86" t="str">
        <f>IFERROR(INDEX(DB_Typologies!$D$4:$AP$1445,MATCH($A$3,DB_Typologies!$AQ$4:$AQ$1445,0)+$A604,MATCH(AI$3,TQoL_Indexes!$B$8:$AK$8,0)),"")</f>
        <v/>
      </c>
      <c r="AJ604" s="86" t="str">
        <f>IFERROR(INDEX(DB_Typologies!$D$4:$AP$1445,MATCH($A$3,DB_Typologies!$AQ$4:$AQ$1445,0)+$A604,MATCH(AJ$3,TQoL_Indexes!$B$8:$AK$8,0)),"")</f>
        <v/>
      </c>
      <c r="AK604" s="86" t="str">
        <f>IFERROR(INDEX(DB_Typologies!$D$4:$AP$1445,MATCH($A$3,DB_Typologies!$AQ$4:$AQ$1445,0)+$A604,MATCH(AK$3,TQoL_Indexes!$B$8:$AK$8,0)),"")</f>
        <v/>
      </c>
      <c r="AL604" s="86" t="str">
        <f>IFERROR(INDEX(DB_Typologies!$D$4:$AP$1445,MATCH($A$3,DB_Typologies!$AQ$4:$AQ$1445,0)+$A604,MATCH(AL$3,TQoL_Indexes!$B$8:$AK$8,0)),"")</f>
        <v/>
      </c>
      <c r="AM604" s="87" t="str">
        <f>IFERROR(INDEX(DB_Typologies!$D$4:$AP$1445,MATCH($A$3,DB_Typologies!$AQ$4:$AQ$1445,0)+$A604,MATCH(AM$3,TQoL_Indexes!$B$8:$AK$8,0)),"")</f>
        <v/>
      </c>
    </row>
    <row r="605" spans="1:39">
      <c r="A605" s="58" t="str">
        <f>IFERROR(IF(A604+1&lt;COUNTIF(DB_Typologies!$AQ$4:$AQ$1445,$A$3),A604+1,""),"")</f>
        <v/>
      </c>
      <c r="B605" s="120" t="str">
        <f>IFERROR(INDEX(DB_Typologies!$D$4:$AP$1445,MATCH($A$3,DB_Typologies!$AQ$4:$AQ$1445,0)+$A605,MATCH(B$3,TQoL_Indexes!$B$8:$AK$8,0)),"")</f>
        <v/>
      </c>
      <c r="C605" s="86" t="str">
        <f>IFERROR(INDEX(DB_Typologies!$D$4:$AP$1445,MATCH($A$3,DB_Typologies!$AQ$4:$AQ$1445,0)+$A605,MATCH(C$3,TQoL_Indexes!$B$8:$AK$8,0)),"")</f>
        <v/>
      </c>
      <c r="D605" s="87" t="str">
        <f>IFERROR(INDEX(DB_Typologies!$D$4:$AP$1445,MATCH($A$3,DB_Typologies!$AQ$4:$AQ$1445,0)+$A605,MATCH(D$3,TQoL_Indexes!$B$8:$AK$8,0)),"")</f>
        <v/>
      </c>
      <c r="E605" s="86" t="str">
        <f>IFERROR(INDEX(DB_Typologies!$D$4:$AP$1445,MATCH($A$3,DB_Typologies!$AQ$4:$AQ$1445,0)+$A605,MATCH(E$3,TQoL_Indexes!$B$8:$AK$8,0)),"")</f>
        <v/>
      </c>
      <c r="F605" s="86" t="str">
        <f>IFERROR(INDEX(DB_Typologies!$D$4:$AP$1445,MATCH($A$3,DB_Typologies!$AQ$4:$AQ$1445,0)+$A605,MATCH(F$3,TQoL_Indexes!$B$8:$AK$8,0)),"")</f>
        <v/>
      </c>
      <c r="G605" s="86" t="str">
        <f>IFERROR(INDEX(DB_Typologies!$D$4:$AP$1445,MATCH($A$3,DB_Typologies!$AQ$4:$AQ$1445,0)+$A605,MATCH(G$3,TQoL_Indexes!$B$8:$AK$8,0)),"")</f>
        <v/>
      </c>
      <c r="H605" s="86" t="str">
        <f>IFERROR(INDEX(DB_Typologies!$D$4:$AP$1445,MATCH($A$3,DB_Typologies!$AQ$4:$AQ$1445,0)+$A605,MATCH(H$3,TQoL_Indexes!$B$8:$AK$8,0)),"")</f>
        <v/>
      </c>
      <c r="I605" s="86" t="str">
        <f>IFERROR(INDEX(DB_Typologies!$D$4:$AP$1445,MATCH($A$3,DB_Typologies!$AQ$4:$AQ$1445,0)+$A605,MATCH(I$3,TQoL_Indexes!$B$8:$AK$8,0)),"")</f>
        <v/>
      </c>
      <c r="J605" s="86" t="str">
        <f>IFERROR(INDEX(DB_Typologies!$D$4:$AP$1445,MATCH($A$3,DB_Typologies!$AQ$4:$AQ$1445,0)+$A605,MATCH(J$3,TQoL_Indexes!$B$8:$AK$8,0)),"")</f>
        <v/>
      </c>
      <c r="K605" s="86" t="str">
        <f>IFERROR(INDEX(DB_Typologies!$D$4:$AP$1445,MATCH($A$3,DB_Typologies!$AQ$4:$AQ$1445,0)+$A605,MATCH(K$3,TQoL_Indexes!$B$8:$AK$8,0)),"")</f>
        <v/>
      </c>
      <c r="L605" s="86" t="str">
        <f>IFERROR(INDEX(DB_Typologies!$D$4:$AP$1445,MATCH($A$3,DB_Typologies!$AQ$4:$AQ$1445,0)+$A605,MATCH(L$3,TQoL_Indexes!$B$8:$AK$8,0)),"")</f>
        <v/>
      </c>
      <c r="M605" s="86" t="str">
        <f>IFERROR(INDEX(DB_Typologies!$D$4:$AP$1445,MATCH($A$3,DB_Typologies!$AQ$4:$AQ$1445,0)+$A605,MATCH(M$3,TQoL_Indexes!$B$8:$AK$8,0)),"")</f>
        <v/>
      </c>
      <c r="N605" s="86" t="str">
        <f>IFERROR(INDEX(DB_Typologies!$D$4:$AP$1445,MATCH($A$3,DB_Typologies!$AQ$4:$AQ$1445,0)+$A605,MATCH(N$3,TQoL_Indexes!$B$8:$AK$8,0)),"")</f>
        <v/>
      </c>
      <c r="O605" s="86" t="str">
        <f>IFERROR(INDEX(DB_Typologies!$D$4:$AP$1445,MATCH($A$3,DB_Typologies!$AQ$4:$AQ$1445,0)+$A605,MATCH(O$3,TQoL_Indexes!$B$8:$AK$8,0)),"")</f>
        <v/>
      </c>
      <c r="P605" s="86" t="str">
        <f>IFERROR(INDEX(DB_Typologies!$D$4:$AP$1445,MATCH($A$3,DB_Typologies!$AQ$4:$AQ$1445,0)+$A605,MATCH(P$3,TQoL_Indexes!$B$8:$AK$8,0)),"")</f>
        <v/>
      </c>
      <c r="Q605" s="86" t="str">
        <f>IFERROR(INDEX(DB_Typologies!$D$4:$AP$1445,MATCH($A$3,DB_Typologies!$AQ$4:$AQ$1445,0)+$A605,MATCH(Q$3,TQoL_Indexes!$B$8:$AK$8,0)),"")</f>
        <v/>
      </c>
      <c r="R605" s="86" t="str">
        <f>IFERROR(INDEX(DB_Typologies!$D$4:$AP$1445,MATCH($A$3,DB_Typologies!$AQ$4:$AQ$1445,0)+$A605,MATCH(R$3,TQoL_Indexes!$B$8:$AK$8,0)),"")</f>
        <v/>
      </c>
      <c r="S605" s="86" t="str">
        <f>IFERROR(INDEX(DB_Typologies!$D$4:$AP$1445,MATCH($A$3,DB_Typologies!$AQ$4:$AQ$1445,0)+$A605,MATCH(S$3,TQoL_Indexes!$B$8:$AK$8,0)),"")</f>
        <v/>
      </c>
      <c r="T605" s="86" t="str">
        <f>IFERROR(INDEX(DB_Typologies!$D$4:$AP$1445,MATCH($A$3,DB_Typologies!$AQ$4:$AQ$1445,0)+$A605,MATCH(T$3,TQoL_Indexes!$B$8:$AK$8,0)),"")</f>
        <v/>
      </c>
      <c r="U605" s="86" t="str">
        <f>IFERROR(INDEX(DB_Typologies!$D$4:$AP$1445,MATCH($A$3,DB_Typologies!$AQ$4:$AQ$1445,0)+$A605,MATCH(U$3,TQoL_Indexes!$B$8:$AK$8,0)),"")</f>
        <v/>
      </c>
      <c r="V605" s="86" t="str">
        <f>IFERROR(INDEX(DB_Typologies!$D$4:$AP$1445,MATCH($A$3,DB_Typologies!$AQ$4:$AQ$1445,0)+$A605,MATCH(V$3,TQoL_Indexes!$B$8:$AK$8,0)),"")</f>
        <v/>
      </c>
      <c r="W605" s="86" t="str">
        <f>IFERROR(INDEX(DB_Typologies!$D$4:$AP$1445,MATCH($A$3,DB_Typologies!$AQ$4:$AQ$1445,0)+$A605,MATCH(W$3,TQoL_Indexes!$B$8:$AK$8,0)),"")</f>
        <v/>
      </c>
      <c r="X605" s="86" t="str">
        <f>IFERROR(INDEX(DB_Typologies!$D$4:$AP$1445,MATCH($A$3,DB_Typologies!$AQ$4:$AQ$1445,0)+$A605,MATCH(X$3,TQoL_Indexes!$B$8:$AK$8,0)),"")</f>
        <v/>
      </c>
      <c r="Y605" s="86" t="str">
        <f>IFERROR(INDEX(DB_Typologies!$D$4:$AP$1445,MATCH($A$3,DB_Typologies!$AQ$4:$AQ$1445,0)+$A605,MATCH(Y$3,TQoL_Indexes!$B$8:$AK$8,0)),"")</f>
        <v/>
      </c>
      <c r="Z605" s="86" t="str">
        <f>IFERROR(INDEX(DB_Typologies!$D$4:$AP$1445,MATCH($A$3,DB_Typologies!$AQ$4:$AQ$1445,0)+$A605,MATCH(Z$3,TQoL_Indexes!$B$8:$AK$8,0)),"")</f>
        <v/>
      </c>
      <c r="AA605" s="86" t="str">
        <f>IFERROR(INDEX(DB_Typologies!$D$4:$AP$1445,MATCH($A$3,DB_Typologies!$AQ$4:$AQ$1445,0)+$A605,MATCH(AA$3,TQoL_Indexes!$B$8:$AK$8,0)),"")</f>
        <v/>
      </c>
      <c r="AB605" s="86" t="str">
        <f>IFERROR(INDEX(DB_Typologies!$D$4:$AP$1445,MATCH($A$3,DB_Typologies!$AQ$4:$AQ$1445,0)+$A605,MATCH(AB$3,TQoL_Indexes!$B$8:$AK$8,0)),"")</f>
        <v/>
      </c>
      <c r="AC605" s="86" t="str">
        <f>IFERROR(INDEX(DB_Typologies!$D$4:$AP$1445,MATCH($A$3,DB_Typologies!$AQ$4:$AQ$1445,0)+$A605,MATCH(AC$3,TQoL_Indexes!$B$8:$AK$8,0)),"")</f>
        <v/>
      </c>
      <c r="AD605" s="86" t="str">
        <f>IFERROR(INDEX(DB_Typologies!$D$4:$AP$1445,MATCH($A$3,DB_Typologies!$AQ$4:$AQ$1445,0)+$A605,MATCH(AD$3,TQoL_Indexes!$B$8:$AK$8,0)),"")</f>
        <v/>
      </c>
      <c r="AE605" s="86" t="str">
        <f>IFERROR(INDEX(DB_Typologies!$D$4:$AP$1445,MATCH($A$3,DB_Typologies!$AQ$4:$AQ$1445,0)+$A605,MATCH(AE$3,TQoL_Indexes!$B$8:$AK$8,0)),"")</f>
        <v/>
      </c>
      <c r="AF605" s="86" t="str">
        <f>IFERROR(INDEX(DB_Typologies!$D$4:$AP$1445,MATCH($A$3,DB_Typologies!$AQ$4:$AQ$1445,0)+$A605,MATCH(AF$3,TQoL_Indexes!$B$8:$AK$8,0)),"")</f>
        <v/>
      </c>
      <c r="AG605" s="86" t="str">
        <f>IFERROR(INDEX(DB_Typologies!$D$4:$AP$1445,MATCH($A$3,DB_Typologies!$AQ$4:$AQ$1445,0)+$A605,MATCH(AG$3,TQoL_Indexes!$B$8:$AK$8,0)),"")</f>
        <v/>
      </c>
      <c r="AH605" s="86" t="str">
        <f>IFERROR(INDEX(DB_Typologies!$D$4:$AP$1445,MATCH($A$3,DB_Typologies!$AQ$4:$AQ$1445,0)+$A605,MATCH(AH$3,TQoL_Indexes!$B$8:$AK$8,0)),"")</f>
        <v/>
      </c>
      <c r="AI605" s="86" t="str">
        <f>IFERROR(INDEX(DB_Typologies!$D$4:$AP$1445,MATCH($A$3,DB_Typologies!$AQ$4:$AQ$1445,0)+$A605,MATCH(AI$3,TQoL_Indexes!$B$8:$AK$8,0)),"")</f>
        <v/>
      </c>
      <c r="AJ605" s="86" t="str">
        <f>IFERROR(INDEX(DB_Typologies!$D$4:$AP$1445,MATCH($A$3,DB_Typologies!$AQ$4:$AQ$1445,0)+$A605,MATCH(AJ$3,TQoL_Indexes!$B$8:$AK$8,0)),"")</f>
        <v/>
      </c>
      <c r="AK605" s="86" t="str">
        <f>IFERROR(INDEX(DB_Typologies!$D$4:$AP$1445,MATCH($A$3,DB_Typologies!$AQ$4:$AQ$1445,0)+$A605,MATCH(AK$3,TQoL_Indexes!$B$8:$AK$8,0)),"")</f>
        <v/>
      </c>
      <c r="AL605" s="86" t="str">
        <f>IFERROR(INDEX(DB_Typologies!$D$4:$AP$1445,MATCH($A$3,DB_Typologies!$AQ$4:$AQ$1445,0)+$A605,MATCH(AL$3,TQoL_Indexes!$B$8:$AK$8,0)),"")</f>
        <v/>
      </c>
      <c r="AM605" s="87" t="str">
        <f>IFERROR(INDEX(DB_Typologies!$D$4:$AP$1445,MATCH($A$3,DB_Typologies!$AQ$4:$AQ$1445,0)+$A605,MATCH(AM$3,TQoL_Indexes!$B$8:$AK$8,0)),"")</f>
        <v/>
      </c>
    </row>
    <row r="606" spans="1:39">
      <c r="A606" s="58" t="str">
        <f>IFERROR(IF(A605+1&lt;COUNTIF(DB_Typologies!$AQ$4:$AQ$1445,$A$3),A605+1,""),"")</f>
        <v/>
      </c>
      <c r="B606" s="120" t="str">
        <f>IFERROR(INDEX(DB_Typologies!$D$4:$AP$1445,MATCH($A$3,DB_Typologies!$AQ$4:$AQ$1445,0)+$A606,MATCH(B$3,TQoL_Indexes!$B$8:$AK$8,0)),"")</f>
        <v/>
      </c>
      <c r="C606" s="86" t="str">
        <f>IFERROR(INDEX(DB_Typologies!$D$4:$AP$1445,MATCH($A$3,DB_Typologies!$AQ$4:$AQ$1445,0)+$A606,MATCH(C$3,TQoL_Indexes!$B$8:$AK$8,0)),"")</f>
        <v/>
      </c>
      <c r="D606" s="87" t="str">
        <f>IFERROR(INDEX(DB_Typologies!$D$4:$AP$1445,MATCH($A$3,DB_Typologies!$AQ$4:$AQ$1445,0)+$A606,MATCH(D$3,TQoL_Indexes!$B$8:$AK$8,0)),"")</f>
        <v/>
      </c>
      <c r="E606" s="86" t="str">
        <f>IFERROR(INDEX(DB_Typologies!$D$4:$AP$1445,MATCH($A$3,DB_Typologies!$AQ$4:$AQ$1445,0)+$A606,MATCH(E$3,TQoL_Indexes!$B$8:$AK$8,0)),"")</f>
        <v/>
      </c>
      <c r="F606" s="86" t="str">
        <f>IFERROR(INDEX(DB_Typologies!$D$4:$AP$1445,MATCH($A$3,DB_Typologies!$AQ$4:$AQ$1445,0)+$A606,MATCH(F$3,TQoL_Indexes!$B$8:$AK$8,0)),"")</f>
        <v/>
      </c>
      <c r="G606" s="86" t="str">
        <f>IFERROR(INDEX(DB_Typologies!$D$4:$AP$1445,MATCH($A$3,DB_Typologies!$AQ$4:$AQ$1445,0)+$A606,MATCH(G$3,TQoL_Indexes!$B$8:$AK$8,0)),"")</f>
        <v/>
      </c>
      <c r="H606" s="86" t="str">
        <f>IFERROR(INDEX(DB_Typologies!$D$4:$AP$1445,MATCH($A$3,DB_Typologies!$AQ$4:$AQ$1445,0)+$A606,MATCH(H$3,TQoL_Indexes!$B$8:$AK$8,0)),"")</f>
        <v/>
      </c>
      <c r="I606" s="86" t="str">
        <f>IFERROR(INDEX(DB_Typologies!$D$4:$AP$1445,MATCH($A$3,DB_Typologies!$AQ$4:$AQ$1445,0)+$A606,MATCH(I$3,TQoL_Indexes!$B$8:$AK$8,0)),"")</f>
        <v/>
      </c>
      <c r="J606" s="86" t="str">
        <f>IFERROR(INDEX(DB_Typologies!$D$4:$AP$1445,MATCH($A$3,DB_Typologies!$AQ$4:$AQ$1445,0)+$A606,MATCH(J$3,TQoL_Indexes!$B$8:$AK$8,0)),"")</f>
        <v/>
      </c>
      <c r="K606" s="86" t="str">
        <f>IFERROR(INDEX(DB_Typologies!$D$4:$AP$1445,MATCH($A$3,DB_Typologies!$AQ$4:$AQ$1445,0)+$A606,MATCH(K$3,TQoL_Indexes!$B$8:$AK$8,0)),"")</f>
        <v/>
      </c>
      <c r="L606" s="86" t="str">
        <f>IFERROR(INDEX(DB_Typologies!$D$4:$AP$1445,MATCH($A$3,DB_Typologies!$AQ$4:$AQ$1445,0)+$A606,MATCH(L$3,TQoL_Indexes!$B$8:$AK$8,0)),"")</f>
        <v/>
      </c>
      <c r="M606" s="86" t="str">
        <f>IFERROR(INDEX(DB_Typologies!$D$4:$AP$1445,MATCH($A$3,DB_Typologies!$AQ$4:$AQ$1445,0)+$A606,MATCH(M$3,TQoL_Indexes!$B$8:$AK$8,0)),"")</f>
        <v/>
      </c>
      <c r="N606" s="86" t="str">
        <f>IFERROR(INDEX(DB_Typologies!$D$4:$AP$1445,MATCH($A$3,DB_Typologies!$AQ$4:$AQ$1445,0)+$A606,MATCH(N$3,TQoL_Indexes!$B$8:$AK$8,0)),"")</f>
        <v/>
      </c>
      <c r="O606" s="86" t="str">
        <f>IFERROR(INDEX(DB_Typologies!$D$4:$AP$1445,MATCH($A$3,DB_Typologies!$AQ$4:$AQ$1445,0)+$A606,MATCH(O$3,TQoL_Indexes!$B$8:$AK$8,0)),"")</f>
        <v/>
      </c>
      <c r="P606" s="86" t="str">
        <f>IFERROR(INDEX(DB_Typologies!$D$4:$AP$1445,MATCH($A$3,DB_Typologies!$AQ$4:$AQ$1445,0)+$A606,MATCH(P$3,TQoL_Indexes!$B$8:$AK$8,0)),"")</f>
        <v/>
      </c>
      <c r="Q606" s="86" t="str">
        <f>IFERROR(INDEX(DB_Typologies!$D$4:$AP$1445,MATCH($A$3,DB_Typologies!$AQ$4:$AQ$1445,0)+$A606,MATCH(Q$3,TQoL_Indexes!$B$8:$AK$8,0)),"")</f>
        <v/>
      </c>
      <c r="R606" s="86" t="str">
        <f>IFERROR(INDEX(DB_Typologies!$D$4:$AP$1445,MATCH($A$3,DB_Typologies!$AQ$4:$AQ$1445,0)+$A606,MATCH(R$3,TQoL_Indexes!$B$8:$AK$8,0)),"")</f>
        <v/>
      </c>
      <c r="S606" s="86" t="str">
        <f>IFERROR(INDEX(DB_Typologies!$D$4:$AP$1445,MATCH($A$3,DB_Typologies!$AQ$4:$AQ$1445,0)+$A606,MATCH(S$3,TQoL_Indexes!$B$8:$AK$8,0)),"")</f>
        <v/>
      </c>
      <c r="T606" s="86" t="str">
        <f>IFERROR(INDEX(DB_Typologies!$D$4:$AP$1445,MATCH($A$3,DB_Typologies!$AQ$4:$AQ$1445,0)+$A606,MATCH(T$3,TQoL_Indexes!$B$8:$AK$8,0)),"")</f>
        <v/>
      </c>
      <c r="U606" s="86" t="str">
        <f>IFERROR(INDEX(DB_Typologies!$D$4:$AP$1445,MATCH($A$3,DB_Typologies!$AQ$4:$AQ$1445,0)+$A606,MATCH(U$3,TQoL_Indexes!$B$8:$AK$8,0)),"")</f>
        <v/>
      </c>
      <c r="V606" s="86" t="str">
        <f>IFERROR(INDEX(DB_Typologies!$D$4:$AP$1445,MATCH($A$3,DB_Typologies!$AQ$4:$AQ$1445,0)+$A606,MATCH(V$3,TQoL_Indexes!$B$8:$AK$8,0)),"")</f>
        <v/>
      </c>
      <c r="W606" s="86" t="str">
        <f>IFERROR(INDEX(DB_Typologies!$D$4:$AP$1445,MATCH($A$3,DB_Typologies!$AQ$4:$AQ$1445,0)+$A606,MATCH(W$3,TQoL_Indexes!$B$8:$AK$8,0)),"")</f>
        <v/>
      </c>
      <c r="X606" s="86" t="str">
        <f>IFERROR(INDEX(DB_Typologies!$D$4:$AP$1445,MATCH($A$3,DB_Typologies!$AQ$4:$AQ$1445,0)+$A606,MATCH(X$3,TQoL_Indexes!$B$8:$AK$8,0)),"")</f>
        <v/>
      </c>
      <c r="Y606" s="86" t="str">
        <f>IFERROR(INDEX(DB_Typologies!$D$4:$AP$1445,MATCH($A$3,DB_Typologies!$AQ$4:$AQ$1445,0)+$A606,MATCH(Y$3,TQoL_Indexes!$B$8:$AK$8,0)),"")</f>
        <v/>
      </c>
      <c r="Z606" s="86" t="str">
        <f>IFERROR(INDEX(DB_Typologies!$D$4:$AP$1445,MATCH($A$3,DB_Typologies!$AQ$4:$AQ$1445,0)+$A606,MATCH(Z$3,TQoL_Indexes!$B$8:$AK$8,0)),"")</f>
        <v/>
      </c>
      <c r="AA606" s="86" t="str">
        <f>IFERROR(INDEX(DB_Typologies!$D$4:$AP$1445,MATCH($A$3,DB_Typologies!$AQ$4:$AQ$1445,0)+$A606,MATCH(AA$3,TQoL_Indexes!$B$8:$AK$8,0)),"")</f>
        <v/>
      </c>
      <c r="AB606" s="86" t="str">
        <f>IFERROR(INDEX(DB_Typologies!$D$4:$AP$1445,MATCH($A$3,DB_Typologies!$AQ$4:$AQ$1445,0)+$A606,MATCH(AB$3,TQoL_Indexes!$B$8:$AK$8,0)),"")</f>
        <v/>
      </c>
      <c r="AC606" s="86" t="str">
        <f>IFERROR(INDEX(DB_Typologies!$D$4:$AP$1445,MATCH($A$3,DB_Typologies!$AQ$4:$AQ$1445,0)+$A606,MATCH(AC$3,TQoL_Indexes!$B$8:$AK$8,0)),"")</f>
        <v/>
      </c>
      <c r="AD606" s="86" t="str">
        <f>IFERROR(INDEX(DB_Typologies!$D$4:$AP$1445,MATCH($A$3,DB_Typologies!$AQ$4:$AQ$1445,0)+$A606,MATCH(AD$3,TQoL_Indexes!$B$8:$AK$8,0)),"")</f>
        <v/>
      </c>
      <c r="AE606" s="86" t="str">
        <f>IFERROR(INDEX(DB_Typologies!$D$4:$AP$1445,MATCH($A$3,DB_Typologies!$AQ$4:$AQ$1445,0)+$A606,MATCH(AE$3,TQoL_Indexes!$B$8:$AK$8,0)),"")</f>
        <v/>
      </c>
      <c r="AF606" s="86" t="str">
        <f>IFERROR(INDEX(DB_Typologies!$D$4:$AP$1445,MATCH($A$3,DB_Typologies!$AQ$4:$AQ$1445,0)+$A606,MATCH(AF$3,TQoL_Indexes!$B$8:$AK$8,0)),"")</f>
        <v/>
      </c>
      <c r="AG606" s="86" t="str">
        <f>IFERROR(INDEX(DB_Typologies!$D$4:$AP$1445,MATCH($A$3,DB_Typologies!$AQ$4:$AQ$1445,0)+$A606,MATCH(AG$3,TQoL_Indexes!$B$8:$AK$8,0)),"")</f>
        <v/>
      </c>
      <c r="AH606" s="86" t="str">
        <f>IFERROR(INDEX(DB_Typologies!$D$4:$AP$1445,MATCH($A$3,DB_Typologies!$AQ$4:$AQ$1445,0)+$A606,MATCH(AH$3,TQoL_Indexes!$B$8:$AK$8,0)),"")</f>
        <v/>
      </c>
      <c r="AI606" s="86" t="str">
        <f>IFERROR(INDEX(DB_Typologies!$D$4:$AP$1445,MATCH($A$3,DB_Typologies!$AQ$4:$AQ$1445,0)+$A606,MATCH(AI$3,TQoL_Indexes!$B$8:$AK$8,0)),"")</f>
        <v/>
      </c>
      <c r="AJ606" s="86" t="str">
        <f>IFERROR(INDEX(DB_Typologies!$D$4:$AP$1445,MATCH($A$3,DB_Typologies!$AQ$4:$AQ$1445,0)+$A606,MATCH(AJ$3,TQoL_Indexes!$B$8:$AK$8,0)),"")</f>
        <v/>
      </c>
      <c r="AK606" s="86" t="str">
        <f>IFERROR(INDEX(DB_Typologies!$D$4:$AP$1445,MATCH($A$3,DB_Typologies!$AQ$4:$AQ$1445,0)+$A606,MATCH(AK$3,TQoL_Indexes!$B$8:$AK$8,0)),"")</f>
        <v/>
      </c>
      <c r="AL606" s="86" t="str">
        <f>IFERROR(INDEX(DB_Typologies!$D$4:$AP$1445,MATCH($A$3,DB_Typologies!$AQ$4:$AQ$1445,0)+$A606,MATCH(AL$3,TQoL_Indexes!$B$8:$AK$8,0)),"")</f>
        <v/>
      </c>
      <c r="AM606" s="87" t="str">
        <f>IFERROR(INDEX(DB_Typologies!$D$4:$AP$1445,MATCH($A$3,DB_Typologies!$AQ$4:$AQ$1445,0)+$A606,MATCH(AM$3,TQoL_Indexes!$B$8:$AK$8,0)),"")</f>
        <v/>
      </c>
    </row>
    <row r="607" spans="1:39">
      <c r="A607" s="58" t="str">
        <f>IFERROR(IF(A606+1&lt;COUNTIF(DB_Typologies!$AQ$4:$AQ$1445,$A$3),A606+1,""),"")</f>
        <v/>
      </c>
      <c r="B607" s="120" t="str">
        <f>IFERROR(INDEX(DB_Typologies!$D$4:$AP$1445,MATCH($A$3,DB_Typologies!$AQ$4:$AQ$1445,0)+$A607,MATCH(B$3,TQoL_Indexes!$B$8:$AK$8,0)),"")</f>
        <v/>
      </c>
      <c r="C607" s="86" t="str">
        <f>IFERROR(INDEX(DB_Typologies!$D$4:$AP$1445,MATCH($A$3,DB_Typologies!$AQ$4:$AQ$1445,0)+$A607,MATCH(C$3,TQoL_Indexes!$B$8:$AK$8,0)),"")</f>
        <v/>
      </c>
      <c r="D607" s="87" t="str">
        <f>IFERROR(INDEX(DB_Typologies!$D$4:$AP$1445,MATCH($A$3,DB_Typologies!$AQ$4:$AQ$1445,0)+$A607,MATCH(D$3,TQoL_Indexes!$B$8:$AK$8,0)),"")</f>
        <v/>
      </c>
      <c r="E607" s="86" t="str">
        <f>IFERROR(INDEX(DB_Typologies!$D$4:$AP$1445,MATCH($A$3,DB_Typologies!$AQ$4:$AQ$1445,0)+$A607,MATCH(E$3,TQoL_Indexes!$B$8:$AK$8,0)),"")</f>
        <v/>
      </c>
      <c r="F607" s="86" t="str">
        <f>IFERROR(INDEX(DB_Typologies!$D$4:$AP$1445,MATCH($A$3,DB_Typologies!$AQ$4:$AQ$1445,0)+$A607,MATCH(F$3,TQoL_Indexes!$B$8:$AK$8,0)),"")</f>
        <v/>
      </c>
      <c r="G607" s="86" t="str">
        <f>IFERROR(INDEX(DB_Typologies!$D$4:$AP$1445,MATCH($A$3,DB_Typologies!$AQ$4:$AQ$1445,0)+$A607,MATCH(G$3,TQoL_Indexes!$B$8:$AK$8,0)),"")</f>
        <v/>
      </c>
      <c r="H607" s="86" t="str">
        <f>IFERROR(INDEX(DB_Typologies!$D$4:$AP$1445,MATCH($A$3,DB_Typologies!$AQ$4:$AQ$1445,0)+$A607,MATCH(H$3,TQoL_Indexes!$B$8:$AK$8,0)),"")</f>
        <v/>
      </c>
      <c r="I607" s="86" t="str">
        <f>IFERROR(INDEX(DB_Typologies!$D$4:$AP$1445,MATCH($A$3,DB_Typologies!$AQ$4:$AQ$1445,0)+$A607,MATCH(I$3,TQoL_Indexes!$B$8:$AK$8,0)),"")</f>
        <v/>
      </c>
      <c r="J607" s="86" t="str">
        <f>IFERROR(INDEX(DB_Typologies!$D$4:$AP$1445,MATCH($A$3,DB_Typologies!$AQ$4:$AQ$1445,0)+$A607,MATCH(J$3,TQoL_Indexes!$B$8:$AK$8,0)),"")</f>
        <v/>
      </c>
      <c r="K607" s="86" t="str">
        <f>IFERROR(INDEX(DB_Typologies!$D$4:$AP$1445,MATCH($A$3,DB_Typologies!$AQ$4:$AQ$1445,0)+$A607,MATCH(K$3,TQoL_Indexes!$B$8:$AK$8,0)),"")</f>
        <v/>
      </c>
      <c r="L607" s="86" t="str">
        <f>IFERROR(INDEX(DB_Typologies!$D$4:$AP$1445,MATCH($A$3,DB_Typologies!$AQ$4:$AQ$1445,0)+$A607,MATCH(L$3,TQoL_Indexes!$B$8:$AK$8,0)),"")</f>
        <v/>
      </c>
      <c r="M607" s="86" t="str">
        <f>IFERROR(INDEX(DB_Typologies!$D$4:$AP$1445,MATCH($A$3,DB_Typologies!$AQ$4:$AQ$1445,0)+$A607,MATCH(M$3,TQoL_Indexes!$B$8:$AK$8,0)),"")</f>
        <v/>
      </c>
      <c r="N607" s="86" t="str">
        <f>IFERROR(INDEX(DB_Typologies!$D$4:$AP$1445,MATCH($A$3,DB_Typologies!$AQ$4:$AQ$1445,0)+$A607,MATCH(N$3,TQoL_Indexes!$B$8:$AK$8,0)),"")</f>
        <v/>
      </c>
      <c r="O607" s="86" t="str">
        <f>IFERROR(INDEX(DB_Typologies!$D$4:$AP$1445,MATCH($A$3,DB_Typologies!$AQ$4:$AQ$1445,0)+$A607,MATCH(O$3,TQoL_Indexes!$B$8:$AK$8,0)),"")</f>
        <v/>
      </c>
      <c r="P607" s="86" t="str">
        <f>IFERROR(INDEX(DB_Typologies!$D$4:$AP$1445,MATCH($A$3,DB_Typologies!$AQ$4:$AQ$1445,0)+$A607,MATCH(P$3,TQoL_Indexes!$B$8:$AK$8,0)),"")</f>
        <v/>
      </c>
      <c r="Q607" s="86" t="str">
        <f>IFERROR(INDEX(DB_Typologies!$D$4:$AP$1445,MATCH($A$3,DB_Typologies!$AQ$4:$AQ$1445,0)+$A607,MATCH(Q$3,TQoL_Indexes!$B$8:$AK$8,0)),"")</f>
        <v/>
      </c>
      <c r="R607" s="86" t="str">
        <f>IFERROR(INDEX(DB_Typologies!$D$4:$AP$1445,MATCH($A$3,DB_Typologies!$AQ$4:$AQ$1445,0)+$A607,MATCH(R$3,TQoL_Indexes!$B$8:$AK$8,0)),"")</f>
        <v/>
      </c>
      <c r="S607" s="86" t="str">
        <f>IFERROR(INDEX(DB_Typologies!$D$4:$AP$1445,MATCH($A$3,DB_Typologies!$AQ$4:$AQ$1445,0)+$A607,MATCH(S$3,TQoL_Indexes!$B$8:$AK$8,0)),"")</f>
        <v/>
      </c>
      <c r="T607" s="86" t="str">
        <f>IFERROR(INDEX(DB_Typologies!$D$4:$AP$1445,MATCH($A$3,DB_Typologies!$AQ$4:$AQ$1445,0)+$A607,MATCH(T$3,TQoL_Indexes!$B$8:$AK$8,0)),"")</f>
        <v/>
      </c>
      <c r="U607" s="86" t="str">
        <f>IFERROR(INDEX(DB_Typologies!$D$4:$AP$1445,MATCH($A$3,DB_Typologies!$AQ$4:$AQ$1445,0)+$A607,MATCH(U$3,TQoL_Indexes!$B$8:$AK$8,0)),"")</f>
        <v/>
      </c>
      <c r="V607" s="86" t="str">
        <f>IFERROR(INDEX(DB_Typologies!$D$4:$AP$1445,MATCH($A$3,DB_Typologies!$AQ$4:$AQ$1445,0)+$A607,MATCH(V$3,TQoL_Indexes!$B$8:$AK$8,0)),"")</f>
        <v/>
      </c>
      <c r="W607" s="86" t="str">
        <f>IFERROR(INDEX(DB_Typologies!$D$4:$AP$1445,MATCH($A$3,DB_Typologies!$AQ$4:$AQ$1445,0)+$A607,MATCH(W$3,TQoL_Indexes!$B$8:$AK$8,0)),"")</f>
        <v/>
      </c>
      <c r="X607" s="86" t="str">
        <f>IFERROR(INDEX(DB_Typologies!$D$4:$AP$1445,MATCH($A$3,DB_Typologies!$AQ$4:$AQ$1445,0)+$A607,MATCH(X$3,TQoL_Indexes!$B$8:$AK$8,0)),"")</f>
        <v/>
      </c>
      <c r="Y607" s="86" t="str">
        <f>IFERROR(INDEX(DB_Typologies!$D$4:$AP$1445,MATCH($A$3,DB_Typologies!$AQ$4:$AQ$1445,0)+$A607,MATCH(Y$3,TQoL_Indexes!$B$8:$AK$8,0)),"")</f>
        <v/>
      </c>
      <c r="Z607" s="86" t="str">
        <f>IFERROR(INDEX(DB_Typologies!$D$4:$AP$1445,MATCH($A$3,DB_Typologies!$AQ$4:$AQ$1445,0)+$A607,MATCH(Z$3,TQoL_Indexes!$B$8:$AK$8,0)),"")</f>
        <v/>
      </c>
      <c r="AA607" s="86" t="str">
        <f>IFERROR(INDEX(DB_Typologies!$D$4:$AP$1445,MATCH($A$3,DB_Typologies!$AQ$4:$AQ$1445,0)+$A607,MATCH(AA$3,TQoL_Indexes!$B$8:$AK$8,0)),"")</f>
        <v/>
      </c>
      <c r="AB607" s="86" t="str">
        <f>IFERROR(INDEX(DB_Typologies!$D$4:$AP$1445,MATCH($A$3,DB_Typologies!$AQ$4:$AQ$1445,0)+$A607,MATCH(AB$3,TQoL_Indexes!$B$8:$AK$8,0)),"")</f>
        <v/>
      </c>
      <c r="AC607" s="86" t="str">
        <f>IFERROR(INDEX(DB_Typologies!$D$4:$AP$1445,MATCH($A$3,DB_Typologies!$AQ$4:$AQ$1445,0)+$A607,MATCH(AC$3,TQoL_Indexes!$B$8:$AK$8,0)),"")</f>
        <v/>
      </c>
      <c r="AD607" s="86" t="str">
        <f>IFERROR(INDEX(DB_Typologies!$D$4:$AP$1445,MATCH($A$3,DB_Typologies!$AQ$4:$AQ$1445,0)+$A607,MATCH(AD$3,TQoL_Indexes!$B$8:$AK$8,0)),"")</f>
        <v/>
      </c>
      <c r="AE607" s="86" t="str">
        <f>IFERROR(INDEX(DB_Typologies!$D$4:$AP$1445,MATCH($A$3,DB_Typologies!$AQ$4:$AQ$1445,0)+$A607,MATCH(AE$3,TQoL_Indexes!$B$8:$AK$8,0)),"")</f>
        <v/>
      </c>
      <c r="AF607" s="86" t="str">
        <f>IFERROR(INDEX(DB_Typologies!$D$4:$AP$1445,MATCH($A$3,DB_Typologies!$AQ$4:$AQ$1445,0)+$A607,MATCH(AF$3,TQoL_Indexes!$B$8:$AK$8,0)),"")</f>
        <v/>
      </c>
      <c r="AG607" s="86" t="str">
        <f>IFERROR(INDEX(DB_Typologies!$D$4:$AP$1445,MATCH($A$3,DB_Typologies!$AQ$4:$AQ$1445,0)+$A607,MATCH(AG$3,TQoL_Indexes!$B$8:$AK$8,0)),"")</f>
        <v/>
      </c>
      <c r="AH607" s="86" t="str">
        <f>IFERROR(INDEX(DB_Typologies!$D$4:$AP$1445,MATCH($A$3,DB_Typologies!$AQ$4:$AQ$1445,0)+$A607,MATCH(AH$3,TQoL_Indexes!$B$8:$AK$8,0)),"")</f>
        <v/>
      </c>
      <c r="AI607" s="86" t="str">
        <f>IFERROR(INDEX(DB_Typologies!$D$4:$AP$1445,MATCH($A$3,DB_Typologies!$AQ$4:$AQ$1445,0)+$A607,MATCH(AI$3,TQoL_Indexes!$B$8:$AK$8,0)),"")</f>
        <v/>
      </c>
      <c r="AJ607" s="86" t="str">
        <f>IFERROR(INDEX(DB_Typologies!$D$4:$AP$1445,MATCH($A$3,DB_Typologies!$AQ$4:$AQ$1445,0)+$A607,MATCH(AJ$3,TQoL_Indexes!$B$8:$AK$8,0)),"")</f>
        <v/>
      </c>
      <c r="AK607" s="86" t="str">
        <f>IFERROR(INDEX(DB_Typologies!$D$4:$AP$1445,MATCH($A$3,DB_Typologies!$AQ$4:$AQ$1445,0)+$A607,MATCH(AK$3,TQoL_Indexes!$B$8:$AK$8,0)),"")</f>
        <v/>
      </c>
      <c r="AL607" s="86" t="str">
        <f>IFERROR(INDEX(DB_Typologies!$D$4:$AP$1445,MATCH($A$3,DB_Typologies!$AQ$4:$AQ$1445,0)+$A607,MATCH(AL$3,TQoL_Indexes!$B$8:$AK$8,0)),"")</f>
        <v/>
      </c>
      <c r="AM607" s="87" t="str">
        <f>IFERROR(INDEX(DB_Typologies!$D$4:$AP$1445,MATCH($A$3,DB_Typologies!$AQ$4:$AQ$1445,0)+$A607,MATCH(AM$3,TQoL_Indexes!$B$8:$AK$8,0)),"")</f>
        <v/>
      </c>
    </row>
    <row r="608" spans="1:39">
      <c r="A608" s="58" t="str">
        <f>IFERROR(IF(A607+1&lt;COUNTIF(DB_Typologies!$AQ$4:$AQ$1445,$A$3),A607+1,""),"")</f>
        <v/>
      </c>
      <c r="B608" s="120" t="str">
        <f>IFERROR(INDEX(DB_Typologies!$D$4:$AP$1445,MATCH($A$3,DB_Typologies!$AQ$4:$AQ$1445,0)+$A608,MATCH(B$3,TQoL_Indexes!$B$8:$AK$8,0)),"")</f>
        <v/>
      </c>
      <c r="C608" s="86" t="str">
        <f>IFERROR(INDEX(DB_Typologies!$D$4:$AP$1445,MATCH($A$3,DB_Typologies!$AQ$4:$AQ$1445,0)+$A608,MATCH(C$3,TQoL_Indexes!$B$8:$AK$8,0)),"")</f>
        <v/>
      </c>
      <c r="D608" s="87" t="str">
        <f>IFERROR(INDEX(DB_Typologies!$D$4:$AP$1445,MATCH($A$3,DB_Typologies!$AQ$4:$AQ$1445,0)+$A608,MATCH(D$3,TQoL_Indexes!$B$8:$AK$8,0)),"")</f>
        <v/>
      </c>
      <c r="E608" s="86" t="str">
        <f>IFERROR(INDEX(DB_Typologies!$D$4:$AP$1445,MATCH($A$3,DB_Typologies!$AQ$4:$AQ$1445,0)+$A608,MATCH(E$3,TQoL_Indexes!$B$8:$AK$8,0)),"")</f>
        <v/>
      </c>
      <c r="F608" s="86" t="str">
        <f>IFERROR(INDEX(DB_Typologies!$D$4:$AP$1445,MATCH($A$3,DB_Typologies!$AQ$4:$AQ$1445,0)+$A608,MATCH(F$3,TQoL_Indexes!$B$8:$AK$8,0)),"")</f>
        <v/>
      </c>
      <c r="G608" s="86" t="str">
        <f>IFERROR(INDEX(DB_Typologies!$D$4:$AP$1445,MATCH($A$3,DB_Typologies!$AQ$4:$AQ$1445,0)+$A608,MATCH(G$3,TQoL_Indexes!$B$8:$AK$8,0)),"")</f>
        <v/>
      </c>
      <c r="H608" s="86" t="str">
        <f>IFERROR(INDEX(DB_Typologies!$D$4:$AP$1445,MATCH($A$3,DB_Typologies!$AQ$4:$AQ$1445,0)+$A608,MATCH(H$3,TQoL_Indexes!$B$8:$AK$8,0)),"")</f>
        <v/>
      </c>
      <c r="I608" s="86" t="str">
        <f>IFERROR(INDEX(DB_Typologies!$D$4:$AP$1445,MATCH($A$3,DB_Typologies!$AQ$4:$AQ$1445,0)+$A608,MATCH(I$3,TQoL_Indexes!$B$8:$AK$8,0)),"")</f>
        <v/>
      </c>
      <c r="J608" s="86" t="str">
        <f>IFERROR(INDEX(DB_Typologies!$D$4:$AP$1445,MATCH($A$3,DB_Typologies!$AQ$4:$AQ$1445,0)+$A608,MATCH(J$3,TQoL_Indexes!$B$8:$AK$8,0)),"")</f>
        <v/>
      </c>
      <c r="K608" s="86" t="str">
        <f>IFERROR(INDEX(DB_Typologies!$D$4:$AP$1445,MATCH($A$3,DB_Typologies!$AQ$4:$AQ$1445,0)+$A608,MATCH(K$3,TQoL_Indexes!$B$8:$AK$8,0)),"")</f>
        <v/>
      </c>
      <c r="L608" s="86" t="str">
        <f>IFERROR(INDEX(DB_Typologies!$D$4:$AP$1445,MATCH($A$3,DB_Typologies!$AQ$4:$AQ$1445,0)+$A608,MATCH(L$3,TQoL_Indexes!$B$8:$AK$8,0)),"")</f>
        <v/>
      </c>
      <c r="M608" s="86" t="str">
        <f>IFERROR(INDEX(DB_Typologies!$D$4:$AP$1445,MATCH($A$3,DB_Typologies!$AQ$4:$AQ$1445,0)+$A608,MATCH(M$3,TQoL_Indexes!$B$8:$AK$8,0)),"")</f>
        <v/>
      </c>
      <c r="N608" s="86" t="str">
        <f>IFERROR(INDEX(DB_Typologies!$D$4:$AP$1445,MATCH($A$3,DB_Typologies!$AQ$4:$AQ$1445,0)+$A608,MATCH(N$3,TQoL_Indexes!$B$8:$AK$8,0)),"")</f>
        <v/>
      </c>
      <c r="O608" s="86" t="str">
        <f>IFERROR(INDEX(DB_Typologies!$D$4:$AP$1445,MATCH($A$3,DB_Typologies!$AQ$4:$AQ$1445,0)+$A608,MATCH(O$3,TQoL_Indexes!$B$8:$AK$8,0)),"")</f>
        <v/>
      </c>
      <c r="P608" s="86" t="str">
        <f>IFERROR(INDEX(DB_Typologies!$D$4:$AP$1445,MATCH($A$3,DB_Typologies!$AQ$4:$AQ$1445,0)+$A608,MATCH(P$3,TQoL_Indexes!$B$8:$AK$8,0)),"")</f>
        <v/>
      </c>
      <c r="Q608" s="86" t="str">
        <f>IFERROR(INDEX(DB_Typologies!$D$4:$AP$1445,MATCH($A$3,DB_Typologies!$AQ$4:$AQ$1445,0)+$A608,MATCH(Q$3,TQoL_Indexes!$B$8:$AK$8,0)),"")</f>
        <v/>
      </c>
      <c r="R608" s="86" t="str">
        <f>IFERROR(INDEX(DB_Typologies!$D$4:$AP$1445,MATCH($A$3,DB_Typologies!$AQ$4:$AQ$1445,0)+$A608,MATCH(R$3,TQoL_Indexes!$B$8:$AK$8,0)),"")</f>
        <v/>
      </c>
      <c r="S608" s="86" t="str">
        <f>IFERROR(INDEX(DB_Typologies!$D$4:$AP$1445,MATCH($A$3,DB_Typologies!$AQ$4:$AQ$1445,0)+$A608,MATCH(S$3,TQoL_Indexes!$B$8:$AK$8,0)),"")</f>
        <v/>
      </c>
      <c r="T608" s="86" t="str">
        <f>IFERROR(INDEX(DB_Typologies!$D$4:$AP$1445,MATCH($A$3,DB_Typologies!$AQ$4:$AQ$1445,0)+$A608,MATCH(T$3,TQoL_Indexes!$B$8:$AK$8,0)),"")</f>
        <v/>
      </c>
      <c r="U608" s="86" t="str">
        <f>IFERROR(INDEX(DB_Typologies!$D$4:$AP$1445,MATCH($A$3,DB_Typologies!$AQ$4:$AQ$1445,0)+$A608,MATCH(U$3,TQoL_Indexes!$B$8:$AK$8,0)),"")</f>
        <v/>
      </c>
      <c r="V608" s="86" t="str">
        <f>IFERROR(INDEX(DB_Typologies!$D$4:$AP$1445,MATCH($A$3,DB_Typologies!$AQ$4:$AQ$1445,0)+$A608,MATCH(V$3,TQoL_Indexes!$B$8:$AK$8,0)),"")</f>
        <v/>
      </c>
      <c r="W608" s="86" t="str">
        <f>IFERROR(INDEX(DB_Typologies!$D$4:$AP$1445,MATCH($A$3,DB_Typologies!$AQ$4:$AQ$1445,0)+$A608,MATCH(W$3,TQoL_Indexes!$B$8:$AK$8,0)),"")</f>
        <v/>
      </c>
      <c r="X608" s="86" t="str">
        <f>IFERROR(INDEX(DB_Typologies!$D$4:$AP$1445,MATCH($A$3,DB_Typologies!$AQ$4:$AQ$1445,0)+$A608,MATCH(X$3,TQoL_Indexes!$B$8:$AK$8,0)),"")</f>
        <v/>
      </c>
      <c r="Y608" s="86" t="str">
        <f>IFERROR(INDEX(DB_Typologies!$D$4:$AP$1445,MATCH($A$3,DB_Typologies!$AQ$4:$AQ$1445,0)+$A608,MATCH(Y$3,TQoL_Indexes!$B$8:$AK$8,0)),"")</f>
        <v/>
      </c>
      <c r="Z608" s="86" t="str">
        <f>IFERROR(INDEX(DB_Typologies!$D$4:$AP$1445,MATCH($A$3,DB_Typologies!$AQ$4:$AQ$1445,0)+$A608,MATCH(Z$3,TQoL_Indexes!$B$8:$AK$8,0)),"")</f>
        <v/>
      </c>
      <c r="AA608" s="86" t="str">
        <f>IFERROR(INDEX(DB_Typologies!$D$4:$AP$1445,MATCH($A$3,DB_Typologies!$AQ$4:$AQ$1445,0)+$A608,MATCH(AA$3,TQoL_Indexes!$B$8:$AK$8,0)),"")</f>
        <v/>
      </c>
      <c r="AB608" s="86" t="str">
        <f>IFERROR(INDEX(DB_Typologies!$D$4:$AP$1445,MATCH($A$3,DB_Typologies!$AQ$4:$AQ$1445,0)+$A608,MATCH(AB$3,TQoL_Indexes!$B$8:$AK$8,0)),"")</f>
        <v/>
      </c>
      <c r="AC608" s="86" t="str">
        <f>IFERROR(INDEX(DB_Typologies!$D$4:$AP$1445,MATCH($A$3,DB_Typologies!$AQ$4:$AQ$1445,0)+$A608,MATCH(AC$3,TQoL_Indexes!$B$8:$AK$8,0)),"")</f>
        <v/>
      </c>
      <c r="AD608" s="86" t="str">
        <f>IFERROR(INDEX(DB_Typologies!$D$4:$AP$1445,MATCH($A$3,DB_Typologies!$AQ$4:$AQ$1445,0)+$A608,MATCH(AD$3,TQoL_Indexes!$B$8:$AK$8,0)),"")</f>
        <v/>
      </c>
      <c r="AE608" s="86" t="str">
        <f>IFERROR(INDEX(DB_Typologies!$D$4:$AP$1445,MATCH($A$3,DB_Typologies!$AQ$4:$AQ$1445,0)+$A608,MATCH(AE$3,TQoL_Indexes!$B$8:$AK$8,0)),"")</f>
        <v/>
      </c>
      <c r="AF608" s="86" t="str">
        <f>IFERROR(INDEX(DB_Typologies!$D$4:$AP$1445,MATCH($A$3,DB_Typologies!$AQ$4:$AQ$1445,0)+$A608,MATCH(AF$3,TQoL_Indexes!$B$8:$AK$8,0)),"")</f>
        <v/>
      </c>
      <c r="AG608" s="86" t="str">
        <f>IFERROR(INDEX(DB_Typologies!$D$4:$AP$1445,MATCH($A$3,DB_Typologies!$AQ$4:$AQ$1445,0)+$A608,MATCH(AG$3,TQoL_Indexes!$B$8:$AK$8,0)),"")</f>
        <v/>
      </c>
      <c r="AH608" s="86" t="str">
        <f>IFERROR(INDEX(DB_Typologies!$D$4:$AP$1445,MATCH($A$3,DB_Typologies!$AQ$4:$AQ$1445,0)+$A608,MATCH(AH$3,TQoL_Indexes!$B$8:$AK$8,0)),"")</f>
        <v/>
      </c>
      <c r="AI608" s="86" t="str">
        <f>IFERROR(INDEX(DB_Typologies!$D$4:$AP$1445,MATCH($A$3,DB_Typologies!$AQ$4:$AQ$1445,0)+$A608,MATCH(AI$3,TQoL_Indexes!$B$8:$AK$8,0)),"")</f>
        <v/>
      </c>
      <c r="AJ608" s="86" t="str">
        <f>IFERROR(INDEX(DB_Typologies!$D$4:$AP$1445,MATCH($A$3,DB_Typologies!$AQ$4:$AQ$1445,0)+$A608,MATCH(AJ$3,TQoL_Indexes!$B$8:$AK$8,0)),"")</f>
        <v/>
      </c>
      <c r="AK608" s="86" t="str">
        <f>IFERROR(INDEX(DB_Typologies!$D$4:$AP$1445,MATCH($A$3,DB_Typologies!$AQ$4:$AQ$1445,0)+$A608,MATCH(AK$3,TQoL_Indexes!$B$8:$AK$8,0)),"")</f>
        <v/>
      </c>
      <c r="AL608" s="86" t="str">
        <f>IFERROR(INDEX(DB_Typologies!$D$4:$AP$1445,MATCH($A$3,DB_Typologies!$AQ$4:$AQ$1445,0)+$A608,MATCH(AL$3,TQoL_Indexes!$B$8:$AK$8,0)),"")</f>
        <v/>
      </c>
      <c r="AM608" s="87" t="str">
        <f>IFERROR(INDEX(DB_Typologies!$D$4:$AP$1445,MATCH($A$3,DB_Typologies!$AQ$4:$AQ$1445,0)+$A608,MATCH(AM$3,TQoL_Indexes!$B$8:$AK$8,0)),"")</f>
        <v/>
      </c>
    </row>
    <row r="609" spans="1:39">
      <c r="A609" s="58" t="str">
        <f>IFERROR(IF(A608+1&lt;COUNTIF(DB_Typologies!$AQ$4:$AQ$1445,$A$3),A608+1,""),"")</f>
        <v/>
      </c>
      <c r="B609" s="120" t="str">
        <f>IFERROR(INDEX(DB_Typologies!$D$4:$AP$1445,MATCH($A$3,DB_Typologies!$AQ$4:$AQ$1445,0)+$A609,MATCH(B$3,TQoL_Indexes!$B$8:$AK$8,0)),"")</f>
        <v/>
      </c>
      <c r="C609" s="86" t="str">
        <f>IFERROR(INDEX(DB_Typologies!$D$4:$AP$1445,MATCH($A$3,DB_Typologies!$AQ$4:$AQ$1445,0)+$A609,MATCH(C$3,TQoL_Indexes!$B$8:$AK$8,0)),"")</f>
        <v/>
      </c>
      <c r="D609" s="87" t="str">
        <f>IFERROR(INDEX(DB_Typologies!$D$4:$AP$1445,MATCH($A$3,DB_Typologies!$AQ$4:$AQ$1445,0)+$A609,MATCH(D$3,TQoL_Indexes!$B$8:$AK$8,0)),"")</f>
        <v/>
      </c>
      <c r="E609" s="86" t="str">
        <f>IFERROR(INDEX(DB_Typologies!$D$4:$AP$1445,MATCH($A$3,DB_Typologies!$AQ$4:$AQ$1445,0)+$A609,MATCH(E$3,TQoL_Indexes!$B$8:$AK$8,0)),"")</f>
        <v/>
      </c>
      <c r="F609" s="86" t="str">
        <f>IFERROR(INDEX(DB_Typologies!$D$4:$AP$1445,MATCH($A$3,DB_Typologies!$AQ$4:$AQ$1445,0)+$A609,MATCH(F$3,TQoL_Indexes!$B$8:$AK$8,0)),"")</f>
        <v/>
      </c>
      <c r="G609" s="86" t="str">
        <f>IFERROR(INDEX(DB_Typologies!$D$4:$AP$1445,MATCH($A$3,DB_Typologies!$AQ$4:$AQ$1445,0)+$A609,MATCH(G$3,TQoL_Indexes!$B$8:$AK$8,0)),"")</f>
        <v/>
      </c>
      <c r="H609" s="86" t="str">
        <f>IFERROR(INDEX(DB_Typologies!$D$4:$AP$1445,MATCH($A$3,DB_Typologies!$AQ$4:$AQ$1445,0)+$A609,MATCH(H$3,TQoL_Indexes!$B$8:$AK$8,0)),"")</f>
        <v/>
      </c>
      <c r="I609" s="86" t="str">
        <f>IFERROR(INDEX(DB_Typologies!$D$4:$AP$1445,MATCH($A$3,DB_Typologies!$AQ$4:$AQ$1445,0)+$A609,MATCH(I$3,TQoL_Indexes!$B$8:$AK$8,0)),"")</f>
        <v/>
      </c>
      <c r="J609" s="86" t="str">
        <f>IFERROR(INDEX(DB_Typologies!$D$4:$AP$1445,MATCH($A$3,DB_Typologies!$AQ$4:$AQ$1445,0)+$A609,MATCH(J$3,TQoL_Indexes!$B$8:$AK$8,0)),"")</f>
        <v/>
      </c>
      <c r="K609" s="86" t="str">
        <f>IFERROR(INDEX(DB_Typologies!$D$4:$AP$1445,MATCH($A$3,DB_Typologies!$AQ$4:$AQ$1445,0)+$A609,MATCH(K$3,TQoL_Indexes!$B$8:$AK$8,0)),"")</f>
        <v/>
      </c>
      <c r="L609" s="86" t="str">
        <f>IFERROR(INDEX(DB_Typologies!$D$4:$AP$1445,MATCH($A$3,DB_Typologies!$AQ$4:$AQ$1445,0)+$A609,MATCH(L$3,TQoL_Indexes!$B$8:$AK$8,0)),"")</f>
        <v/>
      </c>
      <c r="M609" s="86" t="str">
        <f>IFERROR(INDEX(DB_Typologies!$D$4:$AP$1445,MATCH($A$3,DB_Typologies!$AQ$4:$AQ$1445,0)+$A609,MATCH(M$3,TQoL_Indexes!$B$8:$AK$8,0)),"")</f>
        <v/>
      </c>
      <c r="N609" s="86" t="str">
        <f>IFERROR(INDEX(DB_Typologies!$D$4:$AP$1445,MATCH($A$3,DB_Typologies!$AQ$4:$AQ$1445,0)+$A609,MATCH(N$3,TQoL_Indexes!$B$8:$AK$8,0)),"")</f>
        <v/>
      </c>
      <c r="O609" s="86" t="str">
        <f>IFERROR(INDEX(DB_Typologies!$D$4:$AP$1445,MATCH($A$3,DB_Typologies!$AQ$4:$AQ$1445,0)+$A609,MATCH(O$3,TQoL_Indexes!$B$8:$AK$8,0)),"")</f>
        <v/>
      </c>
      <c r="P609" s="86" t="str">
        <f>IFERROR(INDEX(DB_Typologies!$D$4:$AP$1445,MATCH($A$3,DB_Typologies!$AQ$4:$AQ$1445,0)+$A609,MATCH(P$3,TQoL_Indexes!$B$8:$AK$8,0)),"")</f>
        <v/>
      </c>
      <c r="Q609" s="86" t="str">
        <f>IFERROR(INDEX(DB_Typologies!$D$4:$AP$1445,MATCH($A$3,DB_Typologies!$AQ$4:$AQ$1445,0)+$A609,MATCH(Q$3,TQoL_Indexes!$B$8:$AK$8,0)),"")</f>
        <v/>
      </c>
      <c r="R609" s="86" t="str">
        <f>IFERROR(INDEX(DB_Typologies!$D$4:$AP$1445,MATCH($A$3,DB_Typologies!$AQ$4:$AQ$1445,0)+$A609,MATCH(R$3,TQoL_Indexes!$B$8:$AK$8,0)),"")</f>
        <v/>
      </c>
      <c r="S609" s="86" t="str">
        <f>IFERROR(INDEX(DB_Typologies!$D$4:$AP$1445,MATCH($A$3,DB_Typologies!$AQ$4:$AQ$1445,0)+$A609,MATCH(S$3,TQoL_Indexes!$B$8:$AK$8,0)),"")</f>
        <v/>
      </c>
      <c r="T609" s="86" t="str">
        <f>IFERROR(INDEX(DB_Typologies!$D$4:$AP$1445,MATCH($A$3,DB_Typologies!$AQ$4:$AQ$1445,0)+$A609,MATCH(T$3,TQoL_Indexes!$B$8:$AK$8,0)),"")</f>
        <v/>
      </c>
      <c r="U609" s="86" t="str">
        <f>IFERROR(INDEX(DB_Typologies!$D$4:$AP$1445,MATCH($A$3,DB_Typologies!$AQ$4:$AQ$1445,0)+$A609,MATCH(U$3,TQoL_Indexes!$B$8:$AK$8,0)),"")</f>
        <v/>
      </c>
      <c r="V609" s="86" t="str">
        <f>IFERROR(INDEX(DB_Typologies!$D$4:$AP$1445,MATCH($A$3,DB_Typologies!$AQ$4:$AQ$1445,0)+$A609,MATCH(V$3,TQoL_Indexes!$B$8:$AK$8,0)),"")</f>
        <v/>
      </c>
      <c r="W609" s="86" t="str">
        <f>IFERROR(INDEX(DB_Typologies!$D$4:$AP$1445,MATCH($A$3,DB_Typologies!$AQ$4:$AQ$1445,0)+$A609,MATCH(W$3,TQoL_Indexes!$B$8:$AK$8,0)),"")</f>
        <v/>
      </c>
      <c r="X609" s="86" t="str">
        <f>IFERROR(INDEX(DB_Typologies!$D$4:$AP$1445,MATCH($A$3,DB_Typologies!$AQ$4:$AQ$1445,0)+$A609,MATCH(X$3,TQoL_Indexes!$B$8:$AK$8,0)),"")</f>
        <v/>
      </c>
      <c r="Y609" s="86" t="str">
        <f>IFERROR(INDEX(DB_Typologies!$D$4:$AP$1445,MATCH($A$3,DB_Typologies!$AQ$4:$AQ$1445,0)+$A609,MATCH(Y$3,TQoL_Indexes!$B$8:$AK$8,0)),"")</f>
        <v/>
      </c>
      <c r="Z609" s="86" t="str">
        <f>IFERROR(INDEX(DB_Typologies!$D$4:$AP$1445,MATCH($A$3,DB_Typologies!$AQ$4:$AQ$1445,0)+$A609,MATCH(Z$3,TQoL_Indexes!$B$8:$AK$8,0)),"")</f>
        <v/>
      </c>
      <c r="AA609" s="86" t="str">
        <f>IFERROR(INDEX(DB_Typologies!$D$4:$AP$1445,MATCH($A$3,DB_Typologies!$AQ$4:$AQ$1445,0)+$A609,MATCH(AA$3,TQoL_Indexes!$B$8:$AK$8,0)),"")</f>
        <v/>
      </c>
      <c r="AB609" s="86" t="str">
        <f>IFERROR(INDEX(DB_Typologies!$D$4:$AP$1445,MATCH($A$3,DB_Typologies!$AQ$4:$AQ$1445,0)+$A609,MATCH(AB$3,TQoL_Indexes!$B$8:$AK$8,0)),"")</f>
        <v/>
      </c>
      <c r="AC609" s="86" t="str">
        <f>IFERROR(INDEX(DB_Typologies!$D$4:$AP$1445,MATCH($A$3,DB_Typologies!$AQ$4:$AQ$1445,0)+$A609,MATCH(AC$3,TQoL_Indexes!$B$8:$AK$8,0)),"")</f>
        <v/>
      </c>
      <c r="AD609" s="86" t="str">
        <f>IFERROR(INDEX(DB_Typologies!$D$4:$AP$1445,MATCH($A$3,DB_Typologies!$AQ$4:$AQ$1445,0)+$A609,MATCH(AD$3,TQoL_Indexes!$B$8:$AK$8,0)),"")</f>
        <v/>
      </c>
      <c r="AE609" s="86" t="str">
        <f>IFERROR(INDEX(DB_Typologies!$D$4:$AP$1445,MATCH($A$3,DB_Typologies!$AQ$4:$AQ$1445,0)+$A609,MATCH(AE$3,TQoL_Indexes!$B$8:$AK$8,0)),"")</f>
        <v/>
      </c>
      <c r="AF609" s="86" t="str">
        <f>IFERROR(INDEX(DB_Typologies!$D$4:$AP$1445,MATCH($A$3,DB_Typologies!$AQ$4:$AQ$1445,0)+$A609,MATCH(AF$3,TQoL_Indexes!$B$8:$AK$8,0)),"")</f>
        <v/>
      </c>
      <c r="AG609" s="86" t="str">
        <f>IFERROR(INDEX(DB_Typologies!$D$4:$AP$1445,MATCH($A$3,DB_Typologies!$AQ$4:$AQ$1445,0)+$A609,MATCH(AG$3,TQoL_Indexes!$B$8:$AK$8,0)),"")</f>
        <v/>
      </c>
      <c r="AH609" s="86" t="str">
        <f>IFERROR(INDEX(DB_Typologies!$D$4:$AP$1445,MATCH($A$3,DB_Typologies!$AQ$4:$AQ$1445,0)+$A609,MATCH(AH$3,TQoL_Indexes!$B$8:$AK$8,0)),"")</f>
        <v/>
      </c>
      <c r="AI609" s="86" t="str">
        <f>IFERROR(INDEX(DB_Typologies!$D$4:$AP$1445,MATCH($A$3,DB_Typologies!$AQ$4:$AQ$1445,0)+$A609,MATCH(AI$3,TQoL_Indexes!$B$8:$AK$8,0)),"")</f>
        <v/>
      </c>
      <c r="AJ609" s="86" t="str">
        <f>IFERROR(INDEX(DB_Typologies!$D$4:$AP$1445,MATCH($A$3,DB_Typologies!$AQ$4:$AQ$1445,0)+$A609,MATCH(AJ$3,TQoL_Indexes!$B$8:$AK$8,0)),"")</f>
        <v/>
      </c>
      <c r="AK609" s="86" t="str">
        <f>IFERROR(INDEX(DB_Typologies!$D$4:$AP$1445,MATCH($A$3,DB_Typologies!$AQ$4:$AQ$1445,0)+$A609,MATCH(AK$3,TQoL_Indexes!$B$8:$AK$8,0)),"")</f>
        <v/>
      </c>
      <c r="AL609" s="86" t="str">
        <f>IFERROR(INDEX(DB_Typologies!$D$4:$AP$1445,MATCH($A$3,DB_Typologies!$AQ$4:$AQ$1445,0)+$A609,MATCH(AL$3,TQoL_Indexes!$B$8:$AK$8,0)),"")</f>
        <v/>
      </c>
      <c r="AM609" s="87" t="str">
        <f>IFERROR(INDEX(DB_Typologies!$D$4:$AP$1445,MATCH($A$3,DB_Typologies!$AQ$4:$AQ$1445,0)+$A609,MATCH(AM$3,TQoL_Indexes!$B$8:$AK$8,0)),"")</f>
        <v/>
      </c>
    </row>
    <row r="610" spans="1:39" ht="15.75" thickBot="1">
      <c r="A610" s="88" t="str">
        <f>IFERROR(IF(A609+1&lt;COUNTIF(DB_Typologies!$AQ$4:$AQ$1445,$A$3),A609+1,""),"")</f>
        <v/>
      </c>
      <c r="B610" s="120" t="str">
        <f>IFERROR(INDEX(DB_Typologies!$D$4:$AP$1445,MATCH($A$3,DB_Typologies!$AQ$4:$AQ$1445,0)+$A610,MATCH(B$3,TQoL_Indexes!$B$8:$AK$8,0)),"")</f>
        <v/>
      </c>
      <c r="C610" s="86" t="str">
        <f>IFERROR(INDEX(DB_Typologies!$D$4:$AP$1445,MATCH($A$3,DB_Typologies!$AQ$4:$AQ$1445,0)+$A610,MATCH(C$3,TQoL_Indexes!$B$8:$AK$8,0)),"")</f>
        <v/>
      </c>
      <c r="D610" s="87" t="str">
        <f>IFERROR(INDEX(DB_Typologies!$D$4:$AP$1445,MATCH($A$3,DB_Typologies!$AQ$4:$AQ$1445,0)+$A610,MATCH(D$3,TQoL_Indexes!$B$8:$AK$8,0)),"")</f>
        <v/>
      </c>
      <c r="E610" s="86" t="str">
        <f>IFERROR(INDEX(DB_Typologies!$D$4:$AP$1445,MATCH($A$3,DB_Typologies!$AQ$4:$AQ$1445,0)+$A610,MATCH(E$3,TQoL_Indexes!$B$8:$AK$8,0)),"")</f>
        <v/>
      </c>
      <c r="F610" s="86" t="str">
        <f>IFERROR(INDEX(DB_Typologies!$D$4:$AP$1445,MATCH($A$3,DB_Typologies!$AQ$4:$AQ$1445,0)+$A610,MATCH(F$3,TQoL_Indexes!$B$8:$AK$8,0)),"")</f>
        <v/>
      </c>
      <c r="G610" s="86" t="str">
        <f>IFERROR(INDEX(DB_Typologies!$D$4:$AP$1445,MATCH($A$3,DB_Typologies!$AQ$4:$AQ$1445,0)+$A610,MATCH(G$3,TQoL_Indexes!$B$8:$AK$8,0)),"")</f>
        <v/>
      </c>
      <c r="H610" s="86" t="str">
        <f>IFERROR(INDEX(DB_Typologies!$D$4:$AP$1445,MATCH($A$3,DB_Typologies!$AQ$4:$AQ$1445,0)+$A610,MATCH(H$3,TQoL_Indexes!$B$8:$AK$8,0)),"")</f>
        <v/>
      </c>
      <c r="I610" s="86" t="str">
        <f>IFERROR(INDEX(DB_Typologies!$D$4:$AP$1445,MATCH($A$3,DB_Typologies!$AQ$4:$AQ$1445,0)+$A610,MATCH(I$3,TQoL_Indexes!$B$8:$AK$8,0)),"")</f>
        <v/>
      </c>
      <c r="J610" s="86" t="str">
        <f>IFERROR(INDEX(DB_Typologies!$D$4:$AP$1445,MATCH($A$3,DB_Typologies!$AQ$4:$AQ$1445,0)+$A610,MATCH(J$3,TQoL_Indexes!$B$8:$AK$8,0)),"")</f>
        <v/>
      </c>
      <c r="K610" s="86" t="str">
        <f>IFERROR(INDEX(DB_Typologies!$D$4:$AP$1445,MATCH($A$3,DB_Typologies!$AQ$4:$AQ$1445,0)+$A610,MATCH(K$3,TQoL_Indexes!$B$8:$AK$8,0)),"")</f>
        <v/>
      </c>
      <c r="L610" s="86" t="str">
        <f>IFERROR(INDEX(DB_Typologies!$D$4:$AP$1445,MATCH($A$3,DB_Typologies!$AQ$4:$AQ$1445,0)+$A610,MATCH(L$3,TQoL_Indexes!$B$8:$AK$8,0)),"")</f>
        <v/>
      </c>
      <c r="M610" s="86" t="str">
        <f>IFERROR(INDEX(DB_Typologies!$D$4:$AP$1445,MATCH($A$3,DB_Typologies!$AQ$4:$AQ$1445,0)+$A610,MATCH(M$3,TQoL_Indexes!$B$8:$AK$8,0)),"")</f>
        <v/>
      </c>
      <c r="N610" s="86" t="str">
        <f>IFERROR(INDEX(DB_Typologies!$D$4:$AP$1445,MATCH($A$3,DB_Typologies!$AQ$4:$AQ$1445,0)+$A610,MATCH(N$3,TQoL_Indexes!$B$8:$AK$8,0)),"")</f>
        <v/>
      </c>
      <c r="O610" s="86" t="str">
        <f>IFERROR(INDEX(DB_Typologies!$D$4:$AP$1445,MATCH($A$3,DB_Typologies!$AQ$4:$AQ$1445,0)+$A610,MATCH(O$3,TQoL_Indexes!$B$8:$AK$8,0)),"")</f>
        <v/>
      </c>
      <c r="P610" s="86" t="str">
        <f>IFERROR(INDEX(DB_Typologies!$D$4:$AP$1445,MATCH($A$3,DB_Typologies!$AQ$4:$AQ$1445,0)+$A610,MATCH(P$3,TQoL_Indexes!$B$8:$AK$8,0)),"")</f>
        <v/>
      </c>
      <c r="Q610" s="86" t="str">
        <f>IFERROR(INDEX(DB_Typologies!$D$4:$AP$1445,MATCH($A$3,DB_Typologies!$AQ$4:$AQ$1445,0)+$A610,MATCH(Q$3,TQoL_Indexes!$B$8:$AK$8,0)),"")</f>
        <v/>
      </c>
      <c r="R610" s="86" t="str">
        <f>IFERROR(INDEX(DB_Typologies!$D$4:$AP$1445,MATCH($A$3,DB_Typologies!$AQ$4:$AQ$1445,0)+$A610,MATCH(R$3,TQoL_Indexes!$B$8:$AK$8,0)),"")</f>
        <v/>
      </c>
      <c r="S610" s="86" t="str">
        <f>IFERROR(INDEX(DB_Typologies!$D$4:$AP$1445,MATCH($A$3,DB_Typologies!$AQ$4:$AQ$1445,0)+$A610,MATCH(S$3,TQoL_Indexes!$B$8:$AK$8,0)),"")</f>
        <v/>
      </c>
      <c r="T610" s="86" t="str">
        <f>IFERROR(INDEX(DB_Typologies!$D$4:$AP$1445,MATCH($A$3,DB_Typologies!$AQ$4:$AQ$1445,0)+$A610,MATCH(T$3,TQoL_Indexes!$B$8:$AK$8,0)),"")</f>
        <v/>
      </c>
      <c r="U610" s="86" t="str">
        <f>IFERROR(INDEX(DB_Typologies!$D$4:$AP$1445,MATCH($A$3,DB_Typologies!$AQ$4:$AQ$1445,0)+$A610,MATCH(U$3,TQoL_Indexes!$B$8:$AK$8,0)),"")</f>
        <v/>
      </c>
      <c r="V610" s="86" t="str">
        <f>IFERROR(INDEX(DB_Typologies!$D$4:$AP$1445,MATCH($A$3,DB_Typologies!$AQ$4:$AQ$1445,0)+$A610,MATCH(V$3,TQoL_Indexes!$B$8:$AK$8,0)),"")</f>
        <v/>
      </c>
      <c r="W610" s="86" t="str">
        <f>IFERROR(INDEX(DB_Typologies!$D$4:$AP$1445,MATCH($A$3,DB_Typologies!$AQ$4:$AQ$1445,0)+$A610,MATCH(W$3,TQoL_Indexes!$B$8:$AK$8,0)),"")</f>
        <v/>
      </c>
      <c r="X610" s="86" t="str">
        <f>IFERROR(INDEX(DB_Typologies!$D$4:$AP$1445,MATCH($A$3,DB_Typologies!$AQ$4:$AQ$1445,0)+$A610,MATCH(X$3,TQoL_Indexes!$B$8:$AK$8,0)),"")</f>
        <v/>
      </c>
      <c r="Y610" s="86" t="str">
        <f>IFERROR(INDEX(DB_Typologies!$D$4:$AP$1445,MATCH($A$3,DB_Typologies!$AQ$4:$AQ$1445,0)+$A610,MATCH(Y$3,TQoL_Indexes!$B$8:$AK$8,0)),"")</f>
        <v/>
      </c>
      <c r="Z610" s="86" t="str">
        <f>IFERROR(INDEX(DB_Typologies!$D$4:$AP$1445,MATCH($A$3,DB_Typologies!$AQ$4:$AQ$1445,0)+$A610,MATCH(Z$3,TQoL_Indexes!$B$8:$AK$8,0)),"")</f>
        <v/>
      </c>
      <c r="AA610" s="86" t="str">
        <f>IFERROR(INDEX(DB_Typologies!$D$4:$AP$1445,MATCH($A$3,DB_Typologies!$AQ$4:$AQ$1445,0)+$A610,MATCH(AA$3,TQoL_Indexes!$B$8:$AK$8,0)),"")</f>
        <v/>
      </c>
      <c r="AB610" s="86" t="str">
        <f>IFERROR(INDEX(DB_Typologies!$D$4:$AP$1445,MATCH($A$3,DB_Typologies!$AQ$4:$AQ$1445,0)+$A610,MATCH(AB$3,TQoL_Indexes!$B$8:$AK$8,0)),"")</f>
        <v/>
      </c>
      <c r="AC610" s="86" t="str">
        <f>IFERROR(INDEX(DB_Typologies!$D$4:$AP$1445,MATCH($A$3,DB_Typologies!$AQ$4:$AQ$1445,0)+$A610,MATCH(AC$3,TQoL_Indexes!$B$8:$AK$8,0)),"")</f>
        <v/>
      </c>
      <c r="AD610" s="86" t="str">
        <f>IFERROR(INDEX(DB_Typologies!$D$4:$AP$1445,MATCH($A$3,DB_Typologies!$AQ$4:$AQ$1445,0)+$A610,MATCH(AD$3,TQoL_Indexes!$B$8:$AK$8,0)),"")</f>
        <v/>
      </c>
      <c r="AE610" s="86" t="str">
        <f>IFERROR(INDEX(DB_Typologies!$D$4:$AP$1445,MATCH($A$3,DB_Typologies!$AQ$4:$AQ$1445,0)+$A610,MATCH(AE$3,TQoL_Indexes!$B$8:$AK$8,0)),"")</f>
        <v/>
      </c>
      <c r="AF610" s="86" t="str">
        <f>IFERROR(INDEX(DB_Typologies!$D$4:$AP$1445,MATCH($A$3,DB_Typologies!$AQ$4:$AQ$1445,0)+$A610,MATCH(AF$3,TQoL_Indexes!$B$8:$AK$8,0)),"")</f>
        <v/>
      </c>
      <c r="AG610" s="86" t="str">
        <f>IFERROR(INDEX(DB_Typologies!$D$4:$AP$1445,MATCH($A$3,DB_Typologies!$AQ$4:$AQ$1445,0)+$A610,MATCH(AG$3,TQoL_Indexes!$B$8:$AK$8,0)),"")</f>
        <v/>
      </c>
      <c r="AH610" s="86" t="str">
        <f>IFERROR(INDEX(DB_Typologies!$D$4:$AP$1445,MATCH($A$3,DB_Typologies!$AQ$4:$AQ$1445,0)+$A610,MATCH(AH$3,TQoL_Indexes!$B$8:$AK$8,0)),"")</f>
        <v/>
      </c>
      <c r="AI610" s="86" t="str">
        <f>IFERROR(INDEX(DB_Typologies!$D$4:$AP$1445,MATCH($A$3,DB_Typologies!$AQ$4:$AQ$1445,0)+$A610,MATCH(AI$3,TQoL_Indexes!$B$8:$AK$8,0)),"")</f>
        <v/>
      </c>
      <c r="AJ610" s="86" t="str">
        <f>IFERROR(INDEX(DB_Typologies!$D$4:$AP$1445,MATCH($A$3,DB_Typologies!$AQ$4:$AQ$1445,0)+$A610,MATCH(AJ$3,TQoL_Indexes!$B$8:$AK$8,0)),"")</f>
        <v/>
      </c>
      <c r="AK610" s="86" t="str">
        <f>IFERROR(INDEX(DB_Typologies!$D$4:$AP$1445,MATCH($A$3,DB_Typologies!$AQ$4:$AQ$1445,0)+$A610,MATCH(AK$3,TQoL_Indexes!$B$8:$AK$8,0)),"")</f>
        <v/>
      </c>
      <c r="AL610" s="86" t="str">
        <f>IFERROR(INDEX(DB_Typologies!$D$4:$AP$1445,MATCH($A$3,DB_Typologies!$AQ$4:$AQ$1445,0)+$A610,MATCH(AL$3,TQoL_Indexes!$B$8:$AK$8,0)),"")</f>
        <v/>
      </c>
      <c r="AM610" s="87" t="str">
        <f>IFERROR(INDEX(DB_Typologies!$D$4:$AP$1445,MATCH($A$3,DB_Typologies!$AQ$4:$AQ$1445,0)+$A610,MATCH(AM$3,TQoL_Indexes!$B$8:$AK$8,0)),"")</f>
        <v/>
      </c>
    </row>
    <row r="612" spans="1:39">
      <c r="B612">
        <f>COUNTIF('Aux_Urb-Rur'!$E$618:$E$1224,"-")</f>
        <v>607</v>
      </c>
    </row>
    <row r="615" spans="1:39" ht="18.75">
      <c r="A615" s="113" t="e">
        <f>"TQoL Ranking of "&amp;VLOOKUP($A$3,DB_Typologies!$AZ$4:$BB$6,3,FALSE)&amp;" regions"</f>
        <v>#REF!</v>
      </c>
    </row>
    <row r="616" spans="1:39" ht="15.75" thickBot="1"/>
    <row r="617" spans="1:39" ht="15.75" thickBot="1">
      <c r="A617" s="40">
        <f>'ESPON Dashboard'!M668</f>
        <v>0</v>
      </c>
      <c r="B617" s="118" t="s">
        <v>1</v>
      </c>
      <c r="C617" s="115" t="s">
        <v>3</v>
      </c>
      <c r="D617" s="119" t="s">
        <v>4</v>
      </c>
      <c r="E617" s="41" t="s">
        <v>5</v>
      </c>
      <c r="F617" s="41" t="s">
        <v>6</v>
      </c>
      <c r="G617" s="42" t="s">
        <v>7</v>
      </c>
      <c r="H617" s="41" t="s">
        <v>8</v>
      </c>
      <c r="I617" s="41" t="s">
        <v>9</v>
      </c>
      <c r="J617" s="41" t="s">
        <v>10</v>
      </c>
      <c r="K617" s="41" t="s">
        <v>11</v>
      </c>
      <c r="L617" s="41" t="s">
        <v>12</v>
      </c>
      <c r="M617" s="42" t="s">
        <v>13</v>
      </c>
      <c r="N617" s="43" t="s">
        <v>14</v>
      </c>
      <c r="O617" s="42" t="s">
        <v>15</v>
      </c>
      <c r="P617" s="44" t="s">
        <v>16</v>
      </c>
      <c r="Q617" s="45" t="s">
        <v>17</v>
      </c>
      <c r="R617" s="44" t="s">
        <v>18</v>
      </c>
      <c r="S617" s="45" t="s">
        <v>19</v>
      </c>
      <c r="T617" s="44">
        <v>31</v>
      </c>
      <c r="U617" s="45" t="s">
        <v>20</v>
      </c>
      <c r="V617" s="46" t="s">
        <v>21</v>
      </c>
      <c r="W617" s="47" t="s">
        <v>22</v>
      </c>
      <c r="X617" s="46" t="s">
        <v>23</v>
      </c>
      <c r="Y617" s="47" t="s">
        <v>24</v>
      </c>
      <c r="Z617" s="47" t="s">
        <v>25</v>
      </c>
      <c r="AA617" s="48" t="s">
        <v>26</v>
      </c>
      <c r="AB617" s="49" t="s">
        <v>27</v>
      </c>
      <c r="AC617" s="49" t="s">
        <v>28</v>
      </c>
      <c r="AD617" s="50" t="s">
        <v>29</v>
      </c>
      <c r="AE617" s="51" t="s">
        <v>30</v>
      </c>
      <c r="AF617" s="51" t="s">
        <v>31</v>
      </c>
      <c r="AG617" s="52" t="s">
        <v>32</v>
      </c>
      <c r="AH617" s="53" t="s">
        <v>33</v>
      </c>
      <c r="AI617" s="53" t="s">
        <v>34</v>
      </c>
      <c r="AJ617" s="54" t="s">
        <v>35</v>
      </c>
      <c r="AK617" s="55" t="s">
        <v>36</v>
      </c>
      <c r="AL617" s="56" t="s">
        <v>37</v>
      </c>
      <c r="AM617" s="57" t="s">
        <v>38</v>
      </c>
    </row>
    <row r="618" spans="1:39">
      <c r="A618" s="58">
        <f t="shared" ref="A618:D637" si="0">A4</f>
        <v>0</v>
      </c>
      <c r="B618" s="120" t="str">
        <f t="shared" si="0"/>
        <v/>
      </c>
      <c r="C618" s="86" t="str">
        <f t="shared" si="0"/>
        <v/>
      </c>
      <c r="D618" s="87" t="str">
        <f t="shared" si="0"/>
        <v/>
      </c>
      <c r="E618" s="91" t="str">
        <f>IFERROR(RANK(E4,E$4:E$610,),"-")</f>
        <v>-</v>
      </c>
      <c r="F618" s="91" t="str">
        <f t="shared" ref="F618:AM618" si="1">IFERROR(RANK(F4,F$4:F$610,),"-")</f>
        <v>-</v>
      </c>
      <c r="G618" s="91" t="str">
        <f t="shared" si="1"/>
        <v>-</v>
      </c>
      <c r="H618" s="91" t="str">
        <f t="shared" si="1"/>
        <v>-</v>
      </c>
      <c r="I618" s="91" t="str">
        <f t="shared" si="1"/>
        <v>-</v>
      </c>
      <c r="J618" s="91" t="str">
        <f t="shared" si="1"/>
        <v>-</v>
      </c>
      <c r="K618" s="91" t="str">
        <f t="shared" si="1"/>
        <v>-</v>
      </c>
      <c r="L618" s="91" t="str">
        <f t="shared" si="1"/>
        <v>-</v>
      </c>
      <c r="M618" s="91" t="str">
        <f t="shared" si="1"/>
        <v>-</v>
      </c>
      <c r="N618" s="91" t="str">
        <f t="shared" si="1"/>
        <v>-</v>
      </c>
      <c r="O618" s="91" t="str">
        <f t="shared" si="1"/>
        <v>-</v>
      </c>
      <c r="P618" s="91" t="str">
        <f t="shared" si="1"/>
        <v>-</v>
      </c>
      <c r="Q618" s="91" t="str">
        <f t="shared" si="1"/>
        <v>-</v>
      </c>
      <c r="R618" s="91" t="str">
        <f t="shared" si="1"/>
        <v>-</v>
      </c>
      <c r="S618" s="91" t="str">
        <f t="shared" si="1"/>
        <v>-</v>
      </c>
      <c r="T618" s="91" t="str">
        <f t="shared" si="1"/>
        <v>-</v>
      </c>
      <c r="U618" s="91" t="str">
        <f t="shared" si="1"/>
        <v>-</v>
      </c>
      <c r="V618" s="91" t="str">
        <f t="shared" si="1"/>
        <v>-</v>
      </c>
      <c r="W618" s="91" t="str">
        <f t="shared" si="1"/>
        <v>-</v>
      </c>
      <c r="X618" s="91" t="str">
        <f t="shared" si="1"/>
        <v>-</v>
      </c>
      <c r="Y618" s="91" t="str">
        <f t="shared" si="1"/>
        <v>-</v>
      </c>
      <c r="Z618" s="91" t="str">
        <f t="shared" si="1"/>
        <v>-</v>
      </c>
      <c r="AA618" s="91" t="str">
        <f t="shared" si="1"/>
        <v>-</v>
      </c>
      <c r="AB618" s="91" t="str">
        <f t="shared" si="1"/>
        <v>-</v>
      </c>
      <c r="AC618" s="91" t="str">
        <f t="shared" si="1"/>
        <v>-</v>
      </c>
      <c r="AD618" s="91" t="str">
        <f t="shared" si="1"/>
        <v>-</v>
      </c>
      <c r="AE618" s="91" t="str">
        <f t="shared" si="1"/>
        <v>-</v>
      </c>
      <c r="AF618" s="91" t="str">
        <f t="shared" si="1"/>
        <v>-</v>
      </c>
      <c r="AG618" s="91" t="str">
        <f t="shared" si="1"/>
        <v>-</v>
      </c>
      <c r="AH618" s="91" t="str">
        <f t="shared" si="1"/>
        <v>-</v>
      </c>
      <c r="AI618" s="91" t="str">
        <f t="shared" si="1"/>
        <v>-</v>
      </c>
      <c r="AJ618" s="91" t="str">
        <f t="shared" si="1"/>
        <v>-</v>
      </c>
      <c r="AK618" s="91" t="str">
        <f t="shared" si="1"/>
        <v>-</v>
      </c>
      <c r="AL618" s="91" t="str">
        <f t="shared" si="1"/>
        <v>-</v>
      </c>
      <c r="AM618" s="91" t="str">
        <f t="shared" si="1"/>
        <v>-</v>
      </c>
    </row>
    <row r="619" spans="1:39">
      <c r="A619" s="58" t="str">
        <f t="shared" si="0"/>
        <v/>
      </c>
      <c r="B619" s="120" t="str">
        <f t="shared" si="0"/>
        <v/>
      </c>
      <c r="C619" s="86" t="str">
        <f t="shared" si="0"/>
        <v/>
      </c>
      <c r="D619" s="87" t="str">
        <f t="shared" si="0"/>
        <v/>
      </c>
      <c r="E619" s="91" t="str">
        <f t="shared" ref="E619:AM619" si="2">IFERROR(RANK(E5,E$4:E$610,),"-")</f>
        <v>-</v>
      </c>
      <c r="F619" s="91" t="str">
        <f t="shared" si="2"/>
        <v>-</v>
      </c>
      <c r="G619" s="91" t="str">
        <f t="shared" si="2"/>
        <v>-</v>
      </c>
      <c r="H619" s="91" t="str">
        <f t="shared" si="2"/>
        <v>-</v>
      </c>
      <c r="I619" s="91" t="str">
        <f t="shared" si="2"/>
        <v>-</v>
      </c>
      <c r="J619" s="91" t="str">
        <f t="shared" si="2"/>
        <v>-</v>
      </c>
      <c r="K619" s="91" t="str">
        <f t="shared" si="2"/>
        <v>-</v>
      </c>
      <c r="L619" s="91" t="str">
        <f t="shared" si="2"/>
        <v>-</v>
      </c>
      <c r="M619" s="91" t="str">
        <f t="shared" si="2"/>
        <v>-</v>
      </c>
      <c r="N619" s="91" t="str">
        <f t="shared" si="2"/>
        <v>-</v>
      </c>
      <c r="O619" s="91" t="str">
        <f t="shared" si="2"/>
        <v>-</v>
      </c>
      <c r="P619" s="91" t="str">
        <f t="shared" si="2"/>
        <v>-</v>
      </c>
      <c r="Q619" s="91" t="str">
        <f t="shared" si="2"/>
        <v>-</v>
      </c>
      <c r="R619" s="91" t="str">
        <f t="shared" si="2"/>
        <v>-</v>
      </c>
      <c r="S619" s="91" t="str">
        <f t="shared" si="2"/>
        <v>-</v>
      </c>
      <c r="T619" s="91" t="str">
        <f t="shared" si="2"/>
        <v>-</v>
      </c>
      <c r="U619" s="91" t="str">
        <f t="shared" si="2"/>
        <v>-</v>
      </c>
      <c r="V619" s="91" t="str">
        <f t="shared" si="2"/>
        <v>-</v>
      </c>
      <c r="W619" s="91" t="str">
        <f t="shared" si="2"/>
        <v>-</v>
      </c>
      <c r="X619" s="91" t="str">
        <f t="shared" si="2"/>
        <v>-</v>
      </c>
      <c r="Y619" s="91" t="str">
        <f t="shared" si="2"/>
        <v>-</v>
      </c>
      <c r="Z619" s="91" t="str">
        <f t="shared" si="2"/>
        <v>-</v>
      </c>
      <c r="AA619" s="91" t="str">
        <f t="shared" si="2"/>
        <v>-</v>
      </c>
      <c r="AB619" s="91" t="str">
        <f t="shared" si="2"/>
        <v>-</v>
      </c>
      <c r="AC619" s="91" t="str">
        <f t="shared" si="2"/>
        <v>-</v>
      </c>
      <c r="AD619" s="91" t="str">
        <f t="shared" si="2"/>
        <v>-</v>
      </c>
      <c r="AE619" s="91" t="str">
        <f t="shared" si="2"/>
        <v>-</v>
      </c>
      <c r="AF619" s="91" t="str">
        <f t="shared" si="2"/>
        <v>-</v>
      </c>
      <c r="AG619" s="91" t="str">
        <f t="shared" si="2"/>
        <v>-</v>
      </c>
      <c r="AH619" s="91" t="str">
        <f t="shared" si="2"/>
        <v>-</v>
      </c>
      <c r="AI619" s="91" t="str">
        <f t="shared" si="2"/>
        <v>-</v>
      </c>
      <c r="AJ619" s="91" t="str">
        <f t="shared" si="2"/>
        <v>-</v>
      </c>
      <c r="AK619" s="91" t="str">
        <f t="shared" si="2"/>
        <v>-</v>
      </c>
      <c r="AL619" s="91" t="str">
        <f t="shared" si="2"/>
        <v>-</v>
      </c>
      <c r="AM619" s="91" t="str">
        <f t="shared" si="2"/>
        <v>-</v>
      </c>
    </row>
    <row r="620" spans="1:39">
      <c r="A620" s="58" t="str">
        <f t="shared" si="0"/>
        <v/>
      </c>
      <c r="B620" s="120" t="str">
        <f t="shared" si="0"/>
        <v/>
      </c>
      <c r="C620" s="86" t="str">
        <f t="shared" si="0"/>
        <v/>
      </c>
      <c r="D620" s="87" t="str">
        <f t="shared" si="0"/>
        <v/>
      </c>
      <c r="E620" s="91" t="str">
        <f t="shared" ref="E620:AM620" si="3">IFERROR(RANK(E6,E$4:E$610,),"-")</f>
        <v>-</v>
      </c>
      <c r="F620" s="91" t="str">
        <f t="shared" si="3"/>
        <v>-</v>
      </c>
      <c r="G620" s="91" t="str">
        <f t="shared" si="3"/>
        <v>-</v>
      </c>
      <c r="H620" s="91" t="str">
        <f t="shared" si="3"/>
        <v>-</v>
      </c>
      <c r="I620" s="91" t="str">
        <f t="shared" si="3"/>
        <v>-</v>
      </c>
      <c r="J620" s="91" t="str">
        <f t="shared" si="3"/>
        <v>-</v>
      </c>
      <c r="K620" s="91" t="str">
        <f t="shared" si="3"/>
        <v>-</v>
      </c>
      <c r="L620" s="91" t="str">
        <f t="shared" si="3"/>
        <v>-</v>
      </c>
      <c r="M620" s="91" t="str">
        <f t="shared" si="3"/>
        <v>-</v>
      </c>
      <c r="N620" s="91" t="str">
        <f t="shared" si="3"/>
        <v>-</v>
      </c>
      <c r="O620" s="91" t="str">
        <f t="shared" si="3"/>
        <v>-</v>
      </c>
      <c r="P620" s="91" t="str">
        <f t="shared" si="3"/>
        <v>-</v>
      </c>
      <c r="Q620" s="91" t="str">
        <f t="shared" si="3"/>
        <v>-</v>
      </c>
      <c r="R620" s="91" t="str">
        <f t="shared" si="3"/>
        <v>-</v>
      </c>
      <c r="S620" s="91" t="str">
        <f t="shared" si="3"/>
        <v>-</v>
      </c>
      <c r="T620" s="91" t="str">
        <f t="shared" si="3"/>
        <v>-</v>
      </c>
      <c r="U620" s="91" t="str">
        <f t="shared" si="3"/>
        <v>-</v>
      </c>
      <c r="V620" s="91" t="str">
        <f t="shared" si="3"/>
        <v>-</v>
      </c>
      <c r="W620" s="91" t="str">
        <f t="shared" si="3"/>
        <v>-</v>
      </c>
      <c r="X620" s="91" t="str">
        <f t="shared" si="3"/>
        <v>-</v>
      </c>
      <c r="Y620" s="91" t="str">
        <f t="shared" si="3"/>
        <v>-</v>
      </c>
      <c r="Z620" s="91" t="str">
        <f t="shared" si="3"/>
        <v>-</v>
      </c>
      <c r="AA620" s="91" t="str">
        <f t="shared" si="3"/>
        <v>-</v>
      </c>
      <c r="AB620" s="91" t="str">
        <f t="shared" si="3"/>
        <v>-</v>
      </c>
      <c r="AC620" s="91" t="str">
        <f t="shared" si="3"/>
        <v>-</v>
      </c>
      <c r="AD620" s="91" t="str">
        <f t="shared" si="3"/>
        <v>-</v>
      </c>
      <c r="AE620" s="91" t="str">
        <f t="shared" si="3"/>
        <v>-</v>
      </c>
      <c r="AF620" s="91" t="str">
        <f t="shared" si="3"/>
        <v>-</v>
      </c>
      <c r="AG620" s="91" t="str">
        <f t="shared" si="3"/>
        <v>-</v>
      </c>
      <c r="AH620" s="91" t="str">
        <f t="shared" si="3"/>
        <v>-</v>
      </c>
      <c r="AI620" s="91" t="str">
        <f t="shared" si="3"/>
        <v>-</v>
      </c>
      <c r="AJ620" s="91" t="str">
        <f t="shared" si="3"/>
        <v>-</v>
      </c>
      <c r="AK620" s="91" t="str">
        <f t="shared" si="3"/>
        <v>-</v>
      </c>
      <c r="AL620" s="91" t="str">
        <f t="shared" si="3"/>
        <v>-</v>
      </c>
      <c r="AM620" s="91" t="str">
        <f t="shared" si="3"/>
        <v>-</v>
      </c>
    </row>
    <row r="621" spans="1:39">
      <c r="A621" s="58" t="str">
        <f t="shared" si="0"/>
        <v/>
      </c>
      <c r="B621" s="120" t="str">
        <f t="shared" si="0"/>
        <v/>
      </c>
      <c r="C621" s="86" t="str">
        <f t="shared" si="0"/>
        <v/>
      </c>
      <c r="D621" s="87" t="str">
        <f t="shared" si="0"/>
        <v/>
      </c>
      <c r="E621" s="91" t="str">
        <f t="shared" ref="E621:AM621" si="4">IFERROR(RANK(E7,E$4:E$610,),"-")</f>
        <v>-</v>
      </c>
      <c r="F621" s="91" t="str">
        <f t="shared" si="4"/>
        <v>-</v>
      </c>
      <c r="G621" s="91" t="str">
        <f t="shared" si="4"/>
        <v>-</v>
      </c>
      <c r="H621" s="91" t="str">
        <f t="shared" si="4"/>
        <v>-</v>
      </c>
      <c r="I621" s="91" t="str">
        <f t="shared" si="4"/>
        <v>-</v>
      </c>
      <c r="J621" s="91" t="str">
        <f t="shared" si="4"/>
        <v>-</v>
      </c>
      <c r="K621" s="91" t="str">
        <f t="shared" si="4"/>
        <v>-</v>
      </c>
      <c r="L621" s="91" t="str">
        <f t="shared" si="4"/>
        <v>-</v>
      </c>
      <c r="M621" s="91" t="str">
        <f t="shared" si="4"/>
        <v>-</v>
      </c>
      <c r="N621" s="91" t="str">
        <f t="shared" si="4"/>
        <v>-</v>
      </c>
      <c r="O621" s="91" t="str">
        <f t="shared" si="4"/>
        <v>-</v>
      </c>
      <c r="P621" s="91" t="str">
        <f t="shared" si="4"/>
        <v>-</v>
      </c>
      <c r="Q621" s="91" t="str">
        <f t="shared" si="4"/>
        <v>-</v>
      </c>
      <c r="R621" s="91" t="str">
        <f t="shared" si="4"/>
        <v>-</v>
      </c>
      <c r="S621" s="91" t="str">
        <f t="shared" si="4"/>
        <v>-</v>
      </c>
      <c r="T621" s="91" t="str">
        <f t="shared" si="4"/>
        <v>-</v>
      </c>
      <c r="U621" s="91" t="str">
        <f t="shared" si="4"/>
        <v>-</v>
      </c>
      <c r="V621" s="91" t="str">
        <f t="shared" si="4"/>
        <v>-</v>
      </c>
      <c r="W621" s="91" t="str">
        <f t="shared" si="4"/>
        <v>-</v>
      </c>
      <c r="X621" s="91" t="str">
        <f t="shared" si="4"/>
        <v>-</v>
      </c>
      <c r="Y621" s="91" t="str">
        <f t="shared" si="4"/>
        <v>-</v>
      </c>
      <c r="Z621" s="91" t="str">
        <f t="shared" si="4"/>
        <v>-</v>
      </c>
      <c r="AA621" s="91" t="str">
        <f t="shared" si="4"/>
        <v>-</v>
      </c>
      <c r="AB621" s="91" t="str">
        <f t="shared" si="4"/>
        <v>-</v>
      </c>
      <c r="AC621" s="91" t="str">
        <f t="shared" si="4"/>
        <v>-</v>
      </c>
      <c r="AD621" s="91" t="str">
        <f t="shared" si="4"/>
        <v>-</v>
      </c>
      <c r="AE621" s="91" t="str">
        <f t="shared" si="4"/>
        <v>-</v>
      </c>
      <c r="AF621" s="91" t="str">
        <f t="shared" si="4"/>
        <v>-</v>
      </c>
      <c r="AG621" s="91" t="str">
        <f t="shared" si="4"/>
        <v>-</v>
      </c>
      <c r="AH621" s="91" t="str">
        <f t="shared" si="4"/>
        <v>-</v>
      </c>
      <c r="AI621" s="91" t="str">
        <f t="shared" si="4"/>
        <v>-</v>
      </c>
      <c r="AJ621" s="91" t="str">
        <f t="shared" si="4"/>
        <v>-</v>
      </c>
      <c r="AK621" s="91" t="str">
        <f t="shared" si="4"/>
        <v>-</v>
      </c>
      <c r="AL621" s="91" t="str">
        <f t="shared" si="4"/>
        <v>-</v>
      </c>
      <c r="AM621" s="91" t="str">
        <f t="shared" si="4"/>
        <v>-</v>
      </c>
    </row>
    <row r="622" spans="1:39">
      <c r="A622" s="58" t="str">
        <f t="shared" si="0"/>
        <v/>
      </c>
      <c r="B622" s="120" t="str">
        <f t="shared" si="0"/>
        <v/>
      </c>
      <c r="C622" s="86" t="str">
        <f t="shared" si="0"/>
        <v/>
      </c>
      <c r="D622" s="87" t="str">
        <f t="shared" si="0"/>
        <v/>
      </c>
      <c r="E622" s="91" t="str">
        <f t="shared" ref="E622:AM622" si="5">IFERROR(RANK(E8,E$4:E$610,),"-")</f>
        <v>-</v>
      </c>
      <c r="F622" s="91" t="str">
        <f t="shared" si="5"/>
        <v>-</v>
      </c>
      <c r="G622" s="91" t="str">
        <f t="shared" si="5"/>
        <v>-</v>
      </c>
      <c r="H622" s="91" t="str">
        <f t="shared" si="5"/>
        <v>-</v>
      </c>
      <c r="I622" s="91" t="str">
        <f t="shared" si="5"/>
        <v>-</v>
      </c>
      <c r="J622" s="91" t="str">
        <f t="shared" si="5"/>
        <v>-</v>
      </c>
      <c r="K622" s="91" t="str">
        <f t="shared" si="5"/>
        <v>-</v>
      </c>
      <c r="L622" s="91" t="str">
        <f t="shared" si="5"/>
        <v>-</v>
      </c>
      <c r="M622" s="91" t="str">
        <f t="shared" si="5"/>
        <v>-</v>
      </c>
      <c r="N622" s="91" t="str">
        <f t="shared" si="5"/>
        <v>-</v>
      </c>
      <c r="O622" s="91" t="str">
        <f t="shared" si="5"/>
        <v>-</v>
      </c>
      <c r="P622" s="91" t="str">
        <f t="shared" si="5"/>
        <v>-</v>
      </c>
      <c r="Q622" s="91" t="str">
        <f t="shared" si="5"/>
        <v>-</v>
      </c>
      <c r="R622" s="91" t="str">
        <f t="shared" si="5"/>
        <v>-</v>
      </c>
      <c r="S622" s="91" t="str">
        <f t="shared" si="5"/>
        <v>-</v>
      </c>
      <c r="T622" s="91" t="str">
        <f t="shared" si="5"/>
        <v>-</v>
      </c>
      <c r="U622" s="91" t="str">
        <f t="shared" si="5"/>
        <v>-</v>
      </c>
      <c r="V622" s="91" t="str">
        <f t="shared" si="5"/>
        <v>-</v>
      </c>
      <c r="W622" s="91" t="str">
        <f t="shared" si="5"/>
        <v>-</v>
      </c>
      <c r="X622" s="91" t="str">
        <f t="shared" si="5"/>
        <v>-</v>
      </c>
      <c r="Y622" s="91" t="str">
        <f t="shared" si="5"/>
        <v>-</v>
      </c>
      <c r="Z622" s="91" t="str">
        <f t="shared" si="5"/>
        <v>-</v>
      </c>
      <c r="AA622" s="91" t="str">
        <f t="shared" si="5"/>
        <v>-</v>
      </c>
      <c r="AB622" s="91" t="str">
        <f t="shared" si="5"/>
        <v>-</v>
      </c>
      <c r="AC622" s="91" t="str">
        <f t="shared" si="5"/>
        <v>-</v>
      </c>
      <c r="AD622" s="91" t="str">
        <f t="shared" si="5"/>
        <v>-</v>
      </c>
      <c r="AE622" s="91" t="str">
        <f t="shared" si="5"/>
        <v>-</v>
      </c>
      <c r="AF622" s="91" t="str">
        <f t="shared" si="5"/>
        <v>-</v>
      </c>
      <c r="AG622" s="91" t="str">
        <f t="shared" si="5"/>
        <v>-</v>
      </c>
      <c r="AH622" s="91" t="str">
        <f t="shared" si="5"/>
        <v>-</v>
      </c>
      <c r="AI622" s="91" t="str">
        <f t="shared" si="5"/>
        <v>-</v>
      </c>
      <c r="AJ622" s="91" t="str">
        <f t="shared" si="5"/>
        <v>-</v>
      </c>
      <c r="AK622" s="91" t="str">
        <f t="shared" si="5"/>
        <v>-</v>
      </c>
      <c r="AL622" s="91" t="str">
        <f t="shared" si="5"/>
        <v>-</v>
      </c>
      <c r="AM622" s="91" t="str">
        <f t="shared" si="5"/>
        <v>-</v>
      </c>
    </row>
    <row r="623" spans="1:39">
      <c r="A623" s="58" t="str">
        <f t="shared" si="0"/>
        <v/>
      </c>
      <c r="B623" s="120" t="str">
        <f t="shared" si="0"/>
        <v/>
      </c>
      <c r="C623" s="86" t="str">
        <f t="shared" si="0"/>
        <v/>
      </c>
      <c r="D623" s="87" t="str">
        <f t="shared" si="0"/>
        <v/>
      </c>
      <c r="E623" s="91" t="str">
        <f t="shared" ref="E623:AM623" si="6">IFERROR(RANK(E9,E$4:E$610,),"-")</f>
        <v>-</v>
      </c>
      <c r="F623" s="91" t="str">
        <f t="shared" si="6"/>
        <v>-</v>
      </c>
      <c r="G623" s="91" t="str">
        <f t="shared" si="6"/>
        <v>-</v>
      </c>
      <c r="H623" s="91" t="str">
        <f t="shared" si="6"/>
        <v>-</v>
      </c>
      <c r="I623" s="91" t="str">
        <f t="shared" si="6"/>
        <v>-</v>
      </c>
      <c r="J623" s="91" t="str">
        <f t="shared" si="6"/>
        <v>-</v>
      </c>
      <c r="K623" s="91" t="str">
        <f t="shared" si="6"/>
        <v>-</v>
      </c>
      <c r="L623" s="91" t="str">
        <f t="shared" si="6"/>
        <v>-</v>
      </c>
      <c r="M623" s="91" t="str">
        <f t="shared" si="6"/>
        <v>-</v>
      </c>
      <c r="N623" s="91" t="str">
        <f t="shared" si="6"/>
        <v>-</v>
      </c>
      <c r="O623" s="91" t="str">
        <f t="shared" si="6"/>
        <v>-</v>
      </c>
      <c r="P623" s="91" t="str">
        <f t="shared" si="6"/>
        <v>-</v>
      </c>
      <c r="Q623" s="91" t="str">
        <f t="shared" si="6"/>
        <v>-</v>
      </c>
      <c r="R623" s="91" t="str">
        <f t="shared" si="6"/>
        <v>-</v>
      </c>
      <c r="S623" s="91" t="str">
        <f t="shared" si="6"/>
        <v>-</v>
      </c>
      <c r="T623" s="91" t="str">
        <f t="shared" si="6"/>
        <v>-</v>
      </c>
      <c r="U623" s="91" t="str">
        <f t="shared" si="6"/>
        <v>-</v>
      </c>
      <c r="V623" s="91" t="str">
        <f t="shared" si="6"/>
        <v>-</v>
      </c>
      <c r="W623" s="91" t="str">
        <f t="shared" si="6"/>
        <v>-</v>
      </c>
      <c r="X623" s="91" t="str">
        <f t="shared" si="6"/>
        <v>-</v>
      </c>
      <c r="Y623" s="91" t="str">
        <f t="shared" si="6"/>
        <v>-</v>
      </c>
      <c r="Z623" s="91" t="str">
        <f t="shared" si="6"/>
        <v>-</v>
      </c>
      <c r="AA623" s="91" t="str">
        <f t="shared" si="6"/>
        <v>-</v>
      </c>
      <c r="AB623" s="91" t="str">
        <f t="shared" si="6"/>
        <v>-</v>
      </c>
      <c r="AC623" s="91" t="str">
        <f t="shared" si="6"/>
        <v>-</v>
      </c>
      <c r="AD623" s="91" t="str">
        <f t="shared" si="6"/>
        <v>-</v>
      </c>
      <c r="AE623" s="91" t="str">
        <f t="shared" si="6"/>
        <v>-</v>
      </c>
      <c r="AF623" s="91" t="str">
        <f t="shared" si="6"/>
        <v>-</v>
      </c>
      <c r="AG623" s="91" t="str">
        <f t="shared" si="6"/>
        <v>-</v>
      </c>
      <c r="AH623" s="91" t="str">
        <f t="shared" si="6"/>
        <v>-</v>
      </c>
      <c r="AI623" s="91" t="str">
        <f t="shared" si="6"/>
        <v>-</v>
      </c>
      <c r="AJ623" s="91" t="str">
        <f t="shared" si="6"/>
        <v>-</v>
      </c>
      <c r="AK623" s="91" t="str">
        <f t="shared" si="6"/>
        <v>-</v>
      </c>
      <c r="AL623" s="91" t="str">
        <f t="shared" si="6"/>
        <v>-</v>
      </c>
      <c r="AM623" s="91" t="str">
        <f t="shared" si="6"/>
        <v>-</v>
      </c>
    </row>
    <row r="624" spans="1:39">
      <c r="A624" s="58" t="str">
        <f t="shared" si="0"/>
        <v/>
      </c>
      <c r="B624" s="120" t="str">
        <f t="shared" si="0"/>
        <v/>
      </c>
      <c r="C624" s="86" t="str">
        <f t="shared" si="0"/>
        <v/>
      </c>
      <c r="D624" s="87" t="str">
        <f t="shared" si="0"/>
        <v/>
      </c>
      <c r="E624" s="91" t="str">
        <f t="shared" ref="E624:AM624" si="7">IFERROR(RANK(E10,E$4:E$610,),"-")</f>
        <v>-</v>
      </c>
      <c r="F624" s="91" t="str">
        <f t="shared" si="7"/>
        <v>-</v>
      </c>
      <c r="G624" s="91" t="str">
        <f t="shared" si="7"/>
        <v>-</v>
      </c>
      <c r="H624" s="91" t="str">
        <f t="shared" si="7"/>
        <v>-</v>
      </c>
      <c r="I624" s="91" t="str">
        <f t="shared" si="7"/>
        <v>-</v>
      </c>
      <c r="J624" s="91" t="str">
        <f t="shared" si="7"/>
        <v>-</v>
      </c>
      <c r="K624" s="91" t="str">
        <f t="shared" si="7"/>
        <v>-</v>
      </c>
      <c r="L624" s="91" t="str">
        <f t="shared" si="7"/>
        <v>-</v>
      </c>
      <c r="M624" s="91" t="str">
        <f t="shared" si="7"/>
        <v>-</v>
      </c>
      <c r="N624" s="91" t="str">
        <f t="shared" si="7"/>
        <v>-</v>
      </c>
      <c r="O624" s="91" t="str">
        <f t="shared" si="7"/>
        <v>-</v>
      </c>
      <c r="P624" s="91" t="str">
        <f t="shared" si="7"/>
        <v>-</v>
      </c>
      <c r="Q624" s="91" t="str">
        <f t="shared" si="7"/>
        <v>-</v>
      </c>
      <c r="R624" s="91" t="str">
        <f t="shared" si="7"/>
        <v>-</v>
      </c>
      <c r="S624" s="91" t="str">
        <f t="shared" si="7"/>
        <v>-</v>
      </c>
      <c r="T624" s="91" t="str">
        <f t="shared" si="7"/>
        <v>-</v>
      </c>
      <c r="U624" s="91" t="str">
        <f t="shared" si="7"/>
        <v>-</v>
      </c>
      <c r="V624" s="91" t="str">
        <f t="shared" si="7"/>
        <v>-</v>
      </c>
      <c r="W624" s="91" t="str">
        <f t="shared" si="7"/>
        <v>-</v>
      </c>
      <c r="X624" s="91" t="str">
        <f t="shared" si="7"/>
        <v>-</v>
      </c>
      <c r="Y624" s="91" t="str">
        <f t="shared" si="7"/>
        <v>-</v>
      </c>
      <c r="Z624" s="91" t="str">
        <f t="shared" si="7"/>
        <v>-</v>
      </c>
      <c r="AA624" s="91" t="str">
        <f t="shared" si="7"/>
        <v>-</v>
      </c>
      <c r="AB624" s="91" t="str">
        <f t="shared" si="7"/>
        <v>-</v>
      </c>
      <c r="AC624" s="91" t="str">
        <f t="shared" si="7"/>
        <v>-</v>
      </c>
      <c r="AD624" s="91" t="str">
        <f t="shared" si="7"/>
        <v>-</v>
      </c>
      <c r="AE624" s="91" t="str">
        <f t="shared" si="7"/>
        <v>-</v>
      </c>
      <c r="AF624" s="91" t="str">
        <f t="shared" si="7"/>
        <v>-</v>
      </c>
      <c r="AG624" s="91" t="str">
        <f t="shared" si="7"/>
        <v>-</v>
      </c>
      <c r="AH624" s="91" t="str">
        <f t="shared" si="7"/>
        <v>-</v>
      </c>
      <c r="AI624" s="91" t="str">
        <f t="shared" si="7"/>
        <v>-</v>
      </c>
      <c r="AJ624" s="91" t="str">
        <f t="shared" si="7"/>
        <v>-</v>
      </c>
      <c r="AK624" s="91" t="str">
        <f t="shared" si="7"/>
        <v>-</v>
      </c>
      <c r="AL624" s="91" t="str">
        <f t="shared" si="7"/>
        <v>-</v>
      </c>
      <c r="AM624" s="91" t="str">
        <f t="shared" si="7"/>
        <v>-</v>
      </c>
    </row>
    <row r="625" spans="1:39">
      <c r="A625" s="58" t="str">
        <f t="shared" si="0"/>
        <v/>
      </c>
      <c r="B625" s="120" t="str">
        <f t="shared" si="0"/>
        <v/>
      </c>
      <c r="C625" s="86" t="str">
        <f t="shared" si="0"/>
        <v/>
      </c>
      <c r="D625" s="87" t="str">
        <f t="shared" si="0"/>
        <v/>
      </c>
      <c r="E625" s="91" t="str">
        <f t="shared" ref="E625:AM625" si="8">IFERROR(RANK(E11,E$4:E$610,),"-")</f>
        <v>-</v>
      </c>
      <c r="F625" s="91" t="str">
        <f t="shared" si="8"/>
        <v>-</v>
      </c>
      <c r="G625" s="91" t="str">
        <f t="shared" si="8"/>
        <v>-</v>
      </c>
      <c r="H625" s="91" t="str">
        <f t="shared" si="8"/>
        <v>-</v>
      </c>
      <c r="I625" s="91" t="str">
        <f t="shared" si="8"/>
        <v>-</v>
      </c>
      <c r="J625" s="91" t="str">
        <f t="shared" si="8"/>
        <v>-</v>
      </c>
      <c r="K625" s="91" t="str">
        <f t="shared" si="8"/>
        <v>-</v>
      </c>
      <c r="L625" s="91" t="str">
        <f t="shared" si="8"/>
        <v>-</v>
      </c>
      <c r="M625" s="91" t="str">
        <f t="shared" si="8"/>
        <v>-</v>
      </c>
      <c r="N625" s="91" t="str">
        <f t="shared" si="8"/>
        <v>-</v>
      </c>
      <c r="O625" s="91" t="str">
        <f t="shared" si="8"/>
        <v>-</v>
      </c>
      <c r="P625" s="91" t="str">
        <f t="shared" si="8"/>
        <v>-</v>
      </c>
      <c r="Q625" s="91" t="str">
        <f t="shared" si="8"/>
        <v>-</v>
      </c>
      <c r="R625" s="91" t="str">
        <f t="shared" si="8"/>
        <v>-</v>
      </c>
      <c r="S625" s="91" t="str">
        <f t="shared" si="8"/>
        <v>-</v>
      </c>
      <c r="T625" s="91" t="str">
        <f t="shared" si="8"/>
        <v>-</v>
      </c>
      <c r="U625" s="91" t="str">
        <f t="shared" si="8"/>
        <v>-</v>
      </c>
      <c r="V625" s="91" t="str">
        <f t="shared" si="8"/>
        <v>-</v>
      </c>
      <c r="W625" s="91" t="str">
        <f t="shared" si="8"/>
        <v>-</v>
      </c>
      <c r="X625" s="91" t="str">
        <f t="shared" si="8"/>
        <v>-</v>
      </c>
      <c r="Y625" s="91" t="str">
        <f t="shared" si="8"/>
        <v>-</v>
      </c>
      <c r="Z625" s="91" t="str">
        <f t="shared" si="8"/>
        <v>-</v>
      </c>
      <c r="AA625" s="91" t="str">
        <f t="shared" si="8"/>
        <v>-</v>
      </c>
      <c r="AB625" s="91" t="str">
        <f t="shared" si="8"/>
        <v>-</v>
      </c>
      <c r="AC625" s="91" t="str">
        <f t="shared" si="8"/>
        <v>-</v>
      </c>
      <c r="AD625" s="91" t="str">
        <f t="shared" si="8"/>
        <v>-</v>
      </c>
      <c r="AE625" s="91" t="str">
        <f t="shared" si="8"/>
        <v>-</v>
      </c>
      <c r="AF625" s="91" t="str">
        <f t="shared" si="8"/>
        <v>-</v>
      </c>
      <c r="AG625" s="91" t="str">
        <f t="shared" si="8"/>
        <v>-</v>
      </c>
      <c r="AH625" s="91" t="str">
        <f t="shared" si="8"/>
        <v>-</v>
      </c>
      <c r="AI625" s="91" t="str">
        <f t="shared" si="8"/>
        <v>-</v>
      </c>
      <c r="AJ625" s="91" t="str">
        <f t="shared" si="8"/>
        <v>-</v>
      </c>
      <c r="AK625" s="91" t="str">
        <f t="shared" si="8"/>
        <v>-</v>
      </c>
      <c r="AL625" s="91" t="str">
        <f t="shared" si="8"/>
        <v>-</v>
      </c>
      <c r="AM625" s="91" t="str">
        <f t="shared" si="8"/>
        <v>-</v>
      </c>
    </row>
    <row r="626" spans="1:39">
      <c r="A626" s="58" t="str">
        <f t="shared" si="0"/>
        <v/>
      </c>
      <c r="B626" s="120" t="str">
        <f t="shared" si="0"/>
        <v/>
      </c>
      <c r="C626" s="86" t="str">
        <f t="shared" si="0"/>
        <v/>
      </c>
      <c r="D626" s="87" t="str">
        <f t="shared" si="0"/>
        <v/>
      </c>
      <c r="E626" s="91" t="str">
        <f t="shared" ref="E626:AM626" si="9">IFERROR(RANK(E12,E$4:E$610,),"-")</f>
        <v>-</v>
      </c>
      <c r="F626" s="91" t="str">
        <f t="shared" si="9"/>
        <v>-</v>
      </c>
      <c r="G626" s="91" t="str">
        <f t="shared" si="9"/>
        <v>-</v>
      </c>
      <c r="H626" s="91" t="str">
        <f t="shared" si="9"/>
        <v>-</v>
      </c>
      <c r="I626" s="91" t="str">
        <f t="shared" si="9"/>
        <v>-</v>
      </c>
      <c r="J626" s="91" t="str">
        <f t="shared" si="9"/>
        <v>-</v>
      </c>
      <c r="K626" s="91" t="str">
        <f t="shared" si="9"/>
        <v>-</v>
      </c>
      <c r="L626" s="91" t="str">
        <f t="shared" si="9"/>
        <v>-</v>
      </c>
      <c r="M626" s="91" t="str">
        <f t="shared" si="9"/>
        <v>-</v>
      </c>
      <c r="N626" s="91" t="str">
        <f t="shared" si="9"/>
        <v>-</v>
      </c>
      <c r="O626" s="91" t="str">
        <f t="shared" si="9"/>
        <v>-</v>
      </c>
      <c r="P626" s="91" t="str">
        <f t="shared" si="9"/>
        <v>-</v>
      </c>
      <c r="Q626" s="91" t="str">
        <f t="shared" si="9"/>
        <v>-</v>
      </c>
      <c r="R626" s="91" t="str">
        <f t="shared" si="9"/>
        <v>-</v>
      </c>
      <c r="S626" s="91" t="str">
        <f t="shared" si="9"/>
        <v>-</v>
      </c>
      <c r="T626" s="91" t="str">
        <f t="shared" si="9"/>
        <v>-</v>
      </c>
      <c r="U626" s="91" t="str">
        <f t="shared" si="9"/>
        <v>-</v>
      </c>
      <c r="V626" s="91" t="str">
        <f t="shared" si="9"/>
        <v>-</v>
      </c>
      <c r="W626" s="91" t="str">
        <f t="shared" si="9"/>
        <v>-</v>
      </c>
      <c r="X626" s="91" t="str">
        <f t="shared" si="9"/>
        <v>-</v>
      </c>
      <c r="Y626" s="91" t="str">
        <f t="shared" si="9"/>
        <v>-</v>
      </c>
      <c r="Z626" s="91" t="str">
        <f t="shared" si="9"/>
        <v>-</v>
      </c>
      <c r="AA626" s="91" t="str">
        <f t="shared" si="9"/>
        <v>-</v>
      </c>
      <c r="AB626" s="91" t="str">
        <f t="shared" si="9"/>
        <v>-</v>
      </c>
      <c r="AC626" s="91" t="str">
        <f t="shared" si="9"/>
        <v>-</v>
      </c>
      <c r="AD626" s="91" t="str">
        <f t="shared" si="9"/>
        <v>-</v>
      </c>
      <c r="AE626" s="91" t="str">
        <f t="shared" si="9"/>
        <v>-</v>
      </c>
      <c r="AF626" s="91" t="str">
        <f t="shared" si="9"/>
        <v>-</v>
      </c>
      <c r="AG626" s="91" t="str">
        <f t="shared" si="9"/>
        <v>-</v>
      </c>
      <c r="AH626" s="91" t="str">
        <f t="shared" si="9"/>
        <v>-</v>
      </c>
      <c r="AI626" s="91" t="str">
        <f t="shared" si="9"/>
        <v>-</v>
      </c>
      <c r="AJ626" s="91" t="str">
        <f t="shared" si="9"/>
        <v>-</v>
      </c>
      <c r="AK626" s="91" t="str">
        <f t="shared" si="9"/>
        <v>-</v>
      </c>
      <c r="AL626" s="91" t="str">
        <f t="shared" si="9"/>
        <v>-</v>
      </c>
      <c r="AM626" s="91" t="str">
        <f t="shared" si="9"/>
        <v>-</v>
      </c>
    </row>
    <row r="627" spans="1:39">
      <c r="A627" s="58" t="str">
        <f t="shared" si="0"/>
        <v/>
      </c>
      <c r="B627" s="120" t="str">
        <f t="shared" si="0"/>
        <v/>
      </c>
      <c r="C627" s="86" t="str">
        <f t="shared" si="0"/>
        <v/>
      </c>
      <c r="D627" s="87" t="str">
        <f t="shared" si="0"/>
        <v/>
      </c>
      <c r="E627" s="91" t="str">
        <f t="shared" ref="E627:AM627" si="10">IFERROR(RANK(E13,E$4:E$610,),"-")</f>
        <v>-</v>
      </c>
      <c r="F627" s="91" t="str">
        <f t="shared" si="10"/>
        <v>-</v>
      </c>
      <c r="G627" s="91" t="str">
        <f t="shared" si="10"/>
        <v>-</v>
      </c>
      <c r="H627" s="91" t="str">
        <f t="shared" si="10"/>
        <v>-</v>
      </c>
      <c r="I627" s="91" t="str">
        <f t="shared" si="10"/>
        <v>-</v>
      </c>
      <c r="J627" s="91" t="str">
        <f t="shared" si="10"/>
        <v>-</v>
      </c>
      <c r="K627" s="91" t="str">
        <f t="shared" si="10"/>
        <v>-</v>
      </c>
      <c r="L627" s="91" t="str">
        <f t="shared" si="10"/>
        <v>-</v>
      </c>
      <c r="M627" s="91" t="str">
        <f t="shared" si="10"/>
        <v>-</v>
      </c>
      <c r="N627" s="91" t="str">
        <f t="shared" si="10"/>
        <v>-</v>
      </c>
      <c r="O627" s="91" t="str">
        <f t="shared" si="10"/>
        <v>-</v>
      </c>
      <c r="P627" s="91" t="str">
        <f t="shared" si="10"/>
        <v>-</v>
      </c>
      <c r="Q627" s="91" t="str">
        <f t="shared" si="10"/>
        <v>-</v>
      </c>
      <c r="R627" s="91" t="str">
        <f t="shared" si="10"/>
        <v>-</v>
      </c>
      <c r="S627" s="91" t="str">
        <f t="shared" si="10"/>
        <v>-</v>
      </c>
      <c r="T627" s="91" t="str">
        <f t="shared" si="10"/>
        <v>-</v>
      </c>
      <c r="U627" s="91" t="str">
        <f t="shared" si="10"/>
        <v>-</v>
      </c>
      <c r="V627" s="91" t="str">
        <f t="shared" si="10"/>
        <v>-</v>
      </c>
      <c r="W627" s="91" t="str">
        <f t="shared" si="10"/>
        <v>-</v>
      </c>
      <c r="X627" s="91" t="str">
        <f t="shared" si="10"/>
        <v>-</v>
      </c>
      <c r="Y627" s="91" t="str">
        <f t="shared" si="10"/>
        <v>-</v>
      </c>
      <c r="Z627" s="91" t="str">
        <f t="shared" si="10"/>
        <v>-</v>
      </c>
      <c r="AA627" s="91" t="str">
        <f t="shared" si="10"/>
        <v>-</v>
      </c>
      <c r="AB627" s="91" t="str">
        <f t="shared" si="10"/>
        <v>-</v>
      </c>
      <c r="AC627" s="91" t="str">
        <f t="shared" si="10"/>
        <v>-</v>
      </c>
      <c r="AD627" s="91" t="str">
        <f t="shared" si="10"/>
        <v>-</v>
      </c>
      <c r="AE627" s="91" t="str">
        <f t="shared" si="10"/>
        <v>-</v>
      </c>
      <c r="AF627" s="91" t="str">
        <f t="shared" si="10"/>
        <v>-</v>
      </c>
      <c r="AG627" s="91" t="str">
        <f t="shared" si="10"/>
        <v>-</v>
      </c>
      <c r="AH627" s="91" t="str">
        <f t="shared" si="10"/>
        <v>-</v>
      </c>
      <c r="AI627" s="91" t="str">
        <f t="shared" si="10"/>
        <v>-</v>
      </c>
      <c r="AJ627" s="91" t="str">
        <f t="shared" si="10"/>
        <v>-</v>
      </c>
      <c r="AK627" s="91" t="str">
        <f t="shared" si="10"/>
        <v>-</v>
      </c>
      <c r="AL627" s="91" t="str">
        <f t="shared" si="10"/>
        <v>-</v>
      </c>
      <c r="AM627" s="91" t="str">
        <f t="shared" si="10"/>
        <v>-</v>
      </c>
    </row>
    <row r="628" spans="1:39">
      <c r="A628" s="58" t="str">
        <f t="shared" si="0"/>
        <v/>
      </c>
      <c r="B628" s="120" t="str">
        <f t="shared" si="0"/>
        <v/>
      </c>
      <c r="C628" s="86" t="str">
        <f t="shared" si="0"/>
        <v/>
      </c>
      <c r="D628" s="87" t="str">
        <f t="shared" si="0"/>
        <v/>
      </c>
      <c r="E628" s="91" t="str">
        <f t="shared" ref="E628:AM628" si="11">IFERROR(RANK(E14,E$4:E$610,),"-")</f>
        <v>-</v>
      </c>
      <c r="F628" s="91" t="str">
        <f t="shared" si="11"/>
        <v>-</v>
      </c>
      <c r="G628" s="91" t="str">
        <f t="shared" si="11"/>
        <v>-</v>
      </c>
      <c r="H628" s="91" t="str">
        <f t="shared" si="11"/>
        <v>-</v>
      </c>
      <c r="I628" s="91" t="str">
        <f t="shared" si="11"/>
        <v>-</v>
      </c>
      <c r="J628" s="91" t="str">
        <f t="shared" si="11"/>
        <v>-</v>
      </c>
      <c r="K628" s="91" t="str">
        <f t="shared" si="11"/>
        <v>-</v>
      </c>
      <c r="L628" s="91" t="str">
        <f t="shared" si="11"/>
        <v>-</v>
      </c>
      <c r="M628" s="91" t="str">
        <f t="shared" si="11"/>
        <v>-</v>
      </c>
      <c r="N628" s="91" t="str">
        <f t="shared" si="11"/>
        <v>-</v>
      </c>
      <c r="O628" s="91" t="str">
        <f t="shared" si="11"/>
        <v>-</v>
      </c>
      <c r="P628" s="91" t="str">
        <f t="shared" si="11"/>
        <v>-</v>
      </c>
      <c r="Q628" s="91" t="str">
        <f t="shared" si="11"/>
        <v>-</v>
      </c>
      <c r="R628" s="91" t="str">
        <f t="shared" si="11"/>
        <v>-</v>
      </c>
      <c r="S628" s="91" t="str">
        <f t="shared" si="11"/>
        <v>-</v>
      </c>
      <c r="T628" s="91" t="str">
        <f t="shared" si="11"/>
        <v>-</v>
      </c>
      <c r="U628" s="91" t="str">
        <f t="shared" si="11"/>
        <v>-</v>
      </c>
      <c r="V628" s="91" t="str">
        <f t="shared" si="11"/>
        <v>-</v>
      </c>
      <c r="W628" s="91" t="str">
        <f t="shared" si="11"/>
        <v>-</v>
      </c>
      <c r="X628" s="91" t="str">
        <f t="shared" si="11"/>
        <v>-</v>
      </c>
      <c r="Y628" s="91" t="str">
        <f t="shared" si="11"/>
        <v>-</v>
      </c>
      <c r="Z628" s="91" t="str">
        <f t="shared" si="11"/>
        <v>-</v>
      </c>
      <c r="AA628" s="91" t="str">
        <f t="shared" si="11"/>
        <v>-</v>
      </c>
      <c r="AB628" s="91" t="str">
        <f t="shared" si="11"/>
        <v>-</v>
      </c>
      <c r="AC628" s="91" t="str">
        <f t="shared" si="11"/>
        <v>-</v>
      </c>
      <c r="AD628" s="91" t="str">
        <f t="shared" si="11"/>
        <v>-</v>
      </c>
      <c r="AE628" s="91" t="str">
        <f t="shared" si="11"/>
        <v>-</v>
      </c>
      <c r="AF628" s="91" t="str">
        <f t="shared" si="11"/>
        <v>-</v>
      </c>
      <c r="AG628" s="91" t="str">
        <f t="shared" si="11"/>
        <v>-</v>
      </c>
      <c r="AH628" s="91" t="str">
        <f t="shared" si="11"/>
        <v>-</v>
      </c>
      <c r="AI628" s="91" t="str">
        <f t="shared" si="11"/>
        <v>-</v>
      </c>
      <c r="AJ628" s="91" t="str">
        <f t="shared" si="11"/>
        <v>-</v>
      </c>
      <c r="AK628" s="91" t="str">
        <f t="shared" si="11"/>
        <v>-</v>
      </c>
      <c r="AL628" s="91" t="str">
        <f t="shared" si="11"/>
        <v>-</v>
      </c>
      <c r="AM628" s="91" t="str">
        <f t="shared" si="11"/>
        <v>-</v>
      </c>
    </row>
    <row r="629" spans="1:39">
      <c r="A629" s="58" t="str">
        <f t="shared" si="0"/>
        <v/>
      </c>
      <c r="B629" s="120" t="str">
        <f t="shared" si="0"/>
        <v/>
      </c>
      <c r="C629" s="86" t="str">
        <f t="shared" si="0"/>
        <v/>
      </c>
      <c r="D629" s="87" t="str">
        <f t="shared" si="0"/>
        <v/>
      </c>
      <c r="E629" s="91" t="str">
        <f t="shared" ref="E629:AM629" si="12">IFERROR(RANK(E15,E$4:E$610,),"-")</f>
        <v>-</v>
      </c>
      <c r="F629" s="91" t="str">
        <f t="shared" si="12"/>
        <v>-</v>
      </c>
      <c r="G629" s="91" t="str">
        <f t="shared" si="12"/>
        <v>-</v>
      </c>
      <c r="H629" s="91" t="str">
        <f t="shared" si="12"/>
        <v>-</v>
      </c>
      <c r="I629" s="91" t="str">
        <f t="shared" si="12"/>
        <v>-</v>
      </c>
      <c r="J629" s="91" t="str">
        <f t="shared" si="12"/>
        <v>-</v>
      </c>
      <c r="K629" s="91" t="str">
        <f t="shared" si="12"/>
        <v>-</v>
      </c>
      <c r="L629" s="91" t="str">
        <f t="shared" si="12"/>
        <v>-</v>
      </c>
      <c r="M629" s="91" t="str">
        <f t="shared" si="12"/>
        <v>-</v>
      </c>
      <c r="N629" s="91" t="str">
        <f t="shared" si="12"/>
        <v>-</v>
      </c>
      <c r="O629" s="91" t="str">
        <f t="shared" si="12"/>
        <v>-</v>
      </c>
      <c r="P629" s="91" t="str">
        <f t="shared" si="12"/>
        <v>-</v>
      </c>
      <c r="Q629" s="91" t="str">
        <f t="shared" si="12"/>
        <v>-</v>
      </c>
      <c r="R629" s="91" t="str">
        <f t="shared" si="12"/>
        <v>-</v>
      </c>
      <c r="S629" s="91" t="str">
        <f t="shared" si="12"/>
        <v>-</v>
      </c>
      <c r="T629" s="91" t="str">
        <f t="shared" si="12"/>
        <v>-</v>
      </c>
      <c r="U629" s="91" t="str">
        <f t="shared" si="12"/>
        <v>-</v>
      </c>
      <c r="V629" s="91" t="str">
        <f t="shared" si="12"/>
        <v>-</v>
      </c>
      <c r="W629" s="91" t="str">
        <f t="shared" si="12"/>
        <v>-</v>
      </c>
      <c r="X629" s="91" t="str">
        <f t="shared" si="12"/>
        <v>-</v>
      </c>
      <c r="Y629" s="91" t="str">
        <f t="shared" si="12"/>
        <v>-</v>
      </c>
      <c r="Z629" s="91" t="str">
        <f t="shared" si="12"/>
        <v>-</v>
      </c>
      <c r="AA629" s="91" t="str">
        <f t="shared" si="12"/>
        <v>-</v>
      </c>
      <c r="AB629" s="91" t="str">
        <f t="shared" si="12"/>
        <v>-</v>
      </c>
      <c r="AC629" s="91" t="str">
        <f t="shared" si="12"/>
        <v>-</v>
      </c>
      <c r="AD629" s="91" t="str">
        <f t="shared" si="12"/>
        <v>-</v>
      </c>
      <c r="AE629" s="91" t="str">
        <f t="shared" si="12"/>
        <v>-</v>
      </c>
      <c r="AF629" s="91" t="str">
        <f t="shared" si="12"/>
        <v>-</v>
      </c>
      <c r="AG629" s="91" t="str">
        <f t="shared" si="12"/>
        <v>-</v>
      </c>
      <c r="AH629" s="91" t="str">
        <f t="shared" si="12"/>
        <v>-</v>
      </c>
      <c r="AI629" s="91" t="str">
        <f t="shared" si="12"/>
        <v>-</v>
      </c>
      <c r="AJ629" s="91" t="str">
        <f t="shared" si="12"/>
        <v>-</v>
      </c>
      <c r="AK629" s="91" t="str">
        <f t="shared" si="12"/>
        <v>-</v>
      </c>
      <c r="AL629" s="91" t="str">
        <f t="shared" si="12"/>
        <v>-</v>
      </c>
      <c r="AM629" s="91" t="str">
        <f t="shared" si="12"/>
        <v>-</v>
      </c>
    </row>
    <row r="630" spans="1:39">
      <c r="A630" s="58" t="str">
        <f t="shared" si="0"/>
        <v/>
      </c>
      <c r="B630" s="120" t="str">
        <f t="shared" si="0"/>
        <v/>
      </c>
      <c r="C630" s="86" t="str">
        <f t="shared" si="0"/>
        <v/>
      </c>
      <c r="D630" s="87" t="str">
        <f t="shared" si="0"/>
        <v/>
      </c>
      <c r="E630" s="91" t="str">
        <f t="shared" ref="E630:AM630" si="13">IFERROR(RANK(E16,E$4:E$610,),"-")</f>
        <v>-</v>
      </c>
      <c r="F630" s="91" t="str">
        <f t="shared" si="13"/>
        <v>-</v>
      </c>
      <c r="G630" s="91" t="str">
        <f t="shared" si="13"/>
        <v>-</v>
      </c>
      <c r="H630" s="91" t="str">
        <f t="shared" si="13"/>
        <v>-</v>
      </c>
      <c r="I630" s="91" t="str">
        <f t="shared" si="13"/>
        <v>-</v>
      </c>
      <c r="J630" s="91" t="str">
        <f t="shared" si="13"/>
        <v>-</v>
      </c>
      <c r="K630" s="91" t="str">
        <f t="shared" si="13"/>
        <v>-</v>
      </c>
      <c r="L630" s="91" t="str">
        <f t="shared" si="13"/>
        <v>-</v>
      </c>
      <c r="M630" s="91" t="str">
        <f t="shared" si="13"/>
        <v>-</v>
      </c>
      <c r="N630" s="91" t="str">
        <f t="shared" si="13"/>
        <v>-</v>
      </c>
      <c r="O630" s="91" t="str">
        <f t="shared" si="13"/>
        <v>-</v>
      </c>
      <c r="P630" s="91" t="str">
        <f t="shared" si="13"/>
        <v>-</v>
      </c>
      <c r="Q630" s="91" t="str">
        <f t="shared" si="13"/>
        <v>-</v>
      </c>
      <c r="R630" s="91" t="str">
        <f t="shared" si="13"/>
        <v>-</v>
      </c>
      <c r="S630" s="91" t="str">
        <f t="shared" si="13"/>
        <v>-</v>
      </c>
      <c r="T630" s="91" t="str">
        <f t="shared" si="13"/>
        <v>-</v>
      </c>
      <c r="U630" s="91" t="str">
        <f t="shared" si="13"/>
        <v>-</v>
      </c>
      <c r="V630" s="91" t="str">
        <f t="shared" si="13"/>
        <v>-</v>
      </c>
      <c r="W630" s="91" t="str">
        <f t="shared" si="13"/>
        <v>-</v>
      </c>
      <c r="X630" s="91" t="str">
        <f t="shared" si="13"/>
        <v>-</v>
      </c>
      <c r="Y630" s="91" t="str">
        <f t="shared" si="13"/>
        <v>-</v>
      </c>
      <c r="Z630" s="91" t="str">
        <f t="shared" si="13"/>
        <v>-</v>
      </c>
      <c r="AA630" s="91" t="str">
        <f t="shared" si="13"/>
        <v>-</v>
      </c>
      <c r="AB630" s="91" t="str">
        <f t="shared" si="13"/>
        <v>-</v>
      </c>
      <c r="AC630" s="91" t="str">
        <f t="shared" si="13"/>
        <v>-</v>
      </c>
      <c r="AD630" s="91" t="str">
        <f t="shared" si="13"/>
        <v>-</v>
      </c>
      <c r="AE630" s="91" t="str">
        <f t="shared" si="13"/>
        <v>-</v>
      </c>
      <c r="AF630" s="91" t="str">
        <f t="shared" si="13"/>
        <v>-</v>
      </c>
      <c r="AG630" s="91" t="str">
        <f t="shared" si="13"/>
        <v>-</v>
      </c>
      <c r="AH630" s="91" t="str">
        <f t="shared" si="13"/>
        <v>-</v>
      </c>
      <c r="AI630" s="91" t="str">
        <f t="shared" si="13"/>
        <v>-</v>
      </c>
      <c r="AJ630" s="91" t="str">
        <f t="shared" si="13"/>
        <v>-</v>
      </c>
      <c r="AK630" s="91" t="str">
        <f t="shared" si="13"/>
        <v>-</v>
      </c>
      <c r="AL630" s="91" t="str">
        <f t="shared" si="13"/>
        <v>-</v>
      </c>
      <c r="AM630" s="91" t="str">
        <f t="shared" si="13"/>
        <v>-</v>
      </c>
    </row>
    <row r="631" spans="1:39">
      <c r="A631" s="58" t="str">
        <f t="shared" si="0"/>
        <v/>
      </c>
      <c r="B631" s="120" t="str">
        <f t="shared" si="0"/>
        <v/>
      </c>
      <c r="C631" s="86" t="str">
        <f t="shared" si="0"/>
        <v/>
      </c>
      <c r="D631" s="87" t="str">
        <f t="shared" si="0"/>
        <v/>
      </c>
      <c r="E631" s="91" t="str">
        <f t="shared" ref="E631:AM631" si="14">IFERROR(RANK(E17,E$4:E$610,),"-")</f>
        <v>-</v>
      </c>
      <c r="F631" s="91" t="str">
        <f t="shared" si="14"/>
        <v>-</v>
      </c>
      <c r="G631" s="91" t="str">
        <f t="shared" si="14"/>
        <v>-</v>
      </c>
      <c r="H631" s="91" t="str">
        <f t="shared" si="14"/>
        <v>-</v>
      </c>
      <c r="I631" s="91" t="str">
        <f t="shared" si="14"/>
        <v>-</v>
      </c>
      <c r="J631" s="91" t="str">
        <f t="shared" si="14"/>
        <v>-</v>
      </c>
      <c r="K631" s="91" t="str">
        <f t="shared" si="14"/>
        <v>-</v>
      </c>
      <c r="L631" s="91" t="str">
        <f t="shared" si="14"/>
        <v>-</v>
      </c>
      <c r="M631" s="91" t="str">
        <f t="shared" si="14"/>
        <v>-</v>
      </c>
      <c r="N631" s="91" t="str">
        <f t="shared" si="14"/>
        <v>-</v>
      </c>
      <c r="O631" s="91" t="str">
        <f t="shared" si="14"/>
        <v>-</v>
      </c>
      <c r="P631" s="91" t="str">
        <f t="shared" si="14"/>
        <v>-</v>
      </c>
      <c r="Q631" s="91" t="str">
        <f t="shared" si="14"/>
        <v>-</v>
      </c>
      <c r="R631" s="91" t="str">
        <f t="shared" si="14"/>
        <v>-</v>
      </c>
      <c r="S631" s="91" t="str">
        <f t="shared" si="14"/>
        <v>-</v>
      </c>
      <c r="T631" s="91" t="str">
        <f t="shared" si="14"/>
        <v>-</v>
      </c>
      <c r="U631" s="91" t="str">
        <f t="shared" si="14"/>
        <v>-</v>
      </c>
      <c r="V631" s="91" t="str">
        <f t="shared" si="14"/>
        <v>-</v>
      </c>
      <c r="W631" s="91" t="str">
        <f t="shared" si="14"/>
        <v>-</v>
      </c>
      <c r="X631" s="91" t="str">
        <f t="shared" si="14"/>
        <v>-</v>
      </c>
      <c r="Y631" s="91" t="str">
        <f t="shared" si="14"/>
        <v>-</v>
      </c>
      <c r="Z631" s="91" t="str">
        <f t="shared" si="14"/>
        <v>-</v>
      </c>
      <c r="AA631" s="91" t="str">
        <f t="shared" si="14"/>
        <v>-</v>
      </c>
      <c r="AB631" s="91" t="str">
        <f t="shared" si="14"/>
        <v>-</v>
      </c>
      <c r="AC631" s="91" t="str">
        <f t="shared" si="14"/>
        <v>-</v>
      </c>
      <c r="AD631" s="91" t="str">
        <f t="shared" si="14"/>
        <v>-</v>
      </c>
      <c r="AE631" s="91" t="str">
        <f t="shared" si="14"/>
        <v>-</v>
      </c>
      <c r="AF631" s="91" t="str">
        <f t="shared" si="14"/>
        <v>-</v>
      </c>
      <c r="AG631" s="91" t="str">
        <f t="shared" si="14"/>
        <v>-</v>
      </c>
      <c r="AH631" s="91" t="str">
        <f t="shared" si="14"/>
        <v>-</v>
      </c>
      <c r="AI631" s="91" t="str">
        <f t="shared" si="14"/>
        <v>-</v>
      </c>
      <c r="AJ631" s="91" t="str">
        <f t="shared" si="14"/>
        <v>-</v>
      </c>
      <c r="AK631" s="91" t="str">
        <f t="shared" si="14"/>
        <v>-</v>
      </c>
      <c r="AL631" s="91" t="str">
        <f t="shared" si="14"/>
        <v>-</v>
      </c>
      <c r="AM631" s="91" t="str">
        <f t="shared" si="14"/>
        <v>-</v>
      </c>
    </row>
    <row r="632" spans="1:39">
      <c r="A632" s="58" t="str">
        <f t="shared" si="0"/>
        <v/>
      </c>
      <c r="B632" s="120" t="str">
        <f t="shared" si="0"/>
        <v/>
      </c>
      <c r="C632" s="86" t="str">
        <f t="shared" si="0"/>
        <v/>
      </c>
      <c r="D632" s="87" t="str">
        <f t="shared" si="0"/>
        <v/>
      </c>
      <c r="E632" s="91" t="str">
        <f t="shared" ref="E632:AM632" si="15">IFERROR(RANK(E18,E$4:E$610,),"-")</f>
        <v>-</v>
      </c>
      <c r="F632" s="91" t="str">
        <f t="shared" si="15"/>
        <v>-</v>
      </c>
      <c r="G632" s="91" t="str">
        <f t="shared" si="15"/>
        <v>-</v>
      </c>
      <c r="H632" s="91" t="str">
        <f t="shared" si="15"/>
        <v>-</v>
      </c>
      <c r="I632" s="91" t="str">
        <f t="shared" si="15"/>
        <v>-</v>
      </c>
      <c r="J632" s="91" t="str">
        <f t="shared" si="15"/>
        <v>-</v>
      </c>
      <c r="K632" s="91" t="str">
        <f t="shared" si="15"/>
        <v>-</v>
      </c>
      <c r="L632" s="91" t="str">
        <f t="shared" si="15"/>
        <v>-</v>
      </c>
      <c r="M632" s="91" t="str">
        <f t="shared" si="15"/>
        <v>-</v>
      </c>
      <c r="N632" s="91" t="str">
        <f t="shared" si="15"/>
        <v>-</v>
      </c>
      <c r="O632" s="91" t="str">
        <f t="shared" si="15"/>
        <v>-</v>
      </c>
      <c r="P632" s="91" t="str">
        <f t="shared" si="15"/>
        <v>-</v>
      </c>
      <c r="Q632" s="91" t="str">
        <f t="shared" si="15"/>
        <v>-</v>
      </c>
      <c r="R632" s="91" t="str">
        <f t="shared" si="15"/>
        <v>-</v>
      </c>
      <c r="S632" s="91" t="str">
        <f t="shared" si="15"/>
        <v>-</v>
      </c>
      <c r="T632" s="91" t="str">
        <f t="shared" si="15"/>
        <v>-</v>
      </c>
      <c r="U632" s="91" t="str">
        <f t="shared" si="15"/>
        <v>-</v>
      </c>
      <c r="V632" s="91" t="str">
        <f t="shared" si="15"/>
        <v>-</v>
      </c>
      <c r="W632" s="91" t="str">
        <f t="shared" si="15"/>
        <v>-</v>
      </c>
      <c r="X632" s="91" t="str">
        <f t="shared" si="15"/>
        <v>-</v>
      </c>
      <c r="Y632" s="91" t="str">
        <f t="shared" si="15"/>
        <v>-</v>
      </c>
      <c r="Z632" s="91" t="str">
        <f t="shared" si="15"/>
        <v>-</v>
      </c>
      <c r="AA632" s="91" t="str">
        <f t="shared" si="15"/>
        <v>-</v>
      </c>
      <c r="AB632" s="91" t="str">
        <f t="shared" si="15"/>
        <v>-</v>
      </c>
      <c r="AC632" s="91" t="str">
        <f t="shared" si="15"/>
        <v>-</v>
      </c>
      <c r="AD632" s="91" t="str">
        <f t="shared" si="15"/>
        <v>-</v>
      </c>
      <c r="AE632" s="91" t="str">
        <f t="shared" si="15"/>
        <v>-</v>
      </c>
      <c r="AF632" s="91" t="str">
        <f t="shared" si="15"/>
        <v>-</v>
      </c>
      <c r="AG632" s="91" t="str">
        <f t="shared" si="15"/>
        <v>-</v>
      </c>
      <c r="AH632" s="91" t="str">
        <f t="shared" si="15"/>
        <v>-</v>
      </c>
      <c r="AI632" s="91" t="str">
        <f t="shared" si="15"/>
        <v>-</v>
      </c>
      <c r="AJ632" s="91" t="str">
        <f t="shared" si="15"/>
        <v>-</v>
      </c>
      <c r="AK632" s="91" t="str">
        <f t="shared" si="15"/>
        <v>-</v>
      </c>
      <c r="AL632" s="91" t="str">
        <f t="shared" si="15"/>
        <v>-</v>
      </c>
      <c r="AM632" s="91" t="str">
        <f t="shared" si="15"/>
        <v>-</v>
      </c>
    </row>
    <row r="633" spans="1:39">
      <c r="A633" s="58" t="str">
        <f t="shared" si="0"/>
        <v/>
      </c>
      <c r="B633" s="120" t="str">
        <f t="shared" si="0"/>
        <v/>
      </c>
      <c r="C633" s="86" t="str">
        <f t="shared" si="0"/>
        <v/>
      </c>
      <c r="D633" s="87" t="str">
        <f t="shared" si="0"/>
        <v/>
      </c>
      <c r="E633" s="91" t="str">
        <f t="shared" ref="E633:AM633" si="16">IFERROR(RANK(E19,E$4:E$610,),"-")</f>
        <v>-</v>
      </c>
      <c r="F633" s="91" t="str">
        <f t="shared" si="16"/>
        <v>-</v>
      </c>
      <c r="G633" s="91" t="str">
        <f t="shared" si="16"/>
        <v>-</v>
      </c>
      <c r="H633" s="91" t="str">
        <f t="shared" si="16"/>
        <v>-</v>
      </c>
      <c r="I633" s="91" t="str">
        <f t="shared" si="16"/>
        <v>-</v>
      </c>
      <c r="J633" s="91" t="str">
        <f t="shared" si="16"/>
        <v>-</v>
      </c>
      <c r="K633" s="91" t="str">
        <f t="shared" si="16"/>
        <v>-</v>
      </c>
      <c r="L633" s="91" t="str">
        <f t="shared" si="16"/>
        <v>-</v>
      </c>
      <c r="M633" s="91" t="str">
        <f t="shared" si="16"/>
        <v>-</v>
      </c>
      <c r="N633" s="91" t="str">
        <f t="shared" si="16"/>
        <v>-</v>
      </c>
      <c r="O633" s="91" t="str">
        <f t="shared" si="16"/>
        <v>-</v>
      </c>
      <c r="P633" s="91" t="str">
        <f t="shared" si="16"/>
        <v>-</v>
      </c>
      <c r="Q633" s="91" t="str">
        <f t="shared" si="16"/>
        <v>-</v>
      </c>
      <c r="R633" s="91" t="str">
        <f t="shared" si="16"/>
        <v>-</v>
      </c>
      <c r="S633" s="91" t="str">
        <f t="shared" si="16"/>
        <v>-</v>
      </c>
      <c r="T633" s="91" t="str">
        <f t="shared" si="16"/>
        <v>-</v>
      </c>
      <c r="U633" s="91" t="str">
        <f t="shared" si="16"/>
        <v>-</v>
      </c>
      <c r="V633" s="91" t="str">
        <f t="shared" si="16"/>
        <v>-</v>
      </c>
      <c r="W633" s="91" t="str">
        <f t="shared" si="16"/>
        <v>-</v>
      </c>
      <c r="X633" s="91" t="str">
        <f t="shared" si="16"/>
        <v>-</v>
      </c>
      <c r="Y633" s="91" t="str">
        <f t="shared" si="16"/>
        <v>-</v>
      </c>
      <c r="Z633" s="91" t="str">
        <f t="shared" si="16"/>
        <v>-</v>
      </c>
      <c r="AA633" s="91" t="str">
        <f t="shared" si="16"/>
        <v>-</v>
      </c>
      <c r="AB633" s="91" t="str">
        <f t="shared" si="16"/>
        <v>-</v>
      </c>
      <c r="AC633" s="91" t="str">
        <f t="shared" si="16"/>
        <v>-</v>
      </c>
      <c r="AD633" s="91" t="str">
        <f t="shared" si="16"/>
        <v>-</v>
      </c>
      <c r="AE633" s="91" t="str">
        <f t="shared" si="16"/>
        <v>-</v>
      </c>
      <c r="AF633" s="91" t="str">
        <f t="shared" si="16"/>
        <v>-</v>
      </c>
      <c r="AG633" s="91" t="str">
        <f t="shared" si="16"/>
        <v>-</v>
      </c>
      <c r="AH633" s="91" t="str">
        <f t="shared" si="16"/>
        <v>-</v>
      </c>
      <c r="AI633" s="91" t="str">
        <f t="shared" si="16"/>
        <v>-</v>
      </c>
      <c r="AJ633" s="91" t="str">
        <f t="shared" si="16"/>
        <v>-</v>
      </c>
      <c r="AK633" s="91" t="str">
        <f t="shared" si="16"/>
        <v>-</v>
      </c>
      <c r="AL633" s="91" t="str">
        <f t="shared" si="16"/>
        <v>-</v>
      </c>
      <c r="AM633" s="91" t="str">
        <f t="shared" si="16"/>
        <v>-</v>
      </c>
    </row>
    <row r="634" spans="1:39">
      <c r="A634" s="58" t="str">
        <f t="shared" si="0"/>
        <v/>
      </c>
      <c r="B634" s="120" t="str">
        <f t="shared" si="0"/>
        <v/>
      </c>
      <c r="C634" s="86" t="str">
        <f t="shared" si="0"/>
        <v/>
      </c>
      <c r="D634" s="87" t="str">
        <f t="shared" si="0"/>
        <v/>
      </c>
      <c r="E634" s="91" t="str">
        <f t="shared" ref="E634:AM634" si="17">IFERROR(RANK(E20,E$4:E$610,),"-")</f>
        <v>-</v>
      </c>
      <c r="F634" s="91" t="str">
        <f t="shared" si="17"/>
        <v>-</v>
      </c>
      <c r="G634" s="91" t="str">
        <f t="shared" si="17"/>
        <v>-</v>
      </c>
      <c r="H634" s="91" t="str">
        <f t="shared" si="17"/>
        <v>-</v>
      </c>
      <c r="I634" s="91" t="str">
        <f t="shared" si="17"/>
        <v>-</v>
      </c>
      <c r="J634" s="91" t="str">
        <f t="shared" si="17"/>
        <v>-</v>
      </c>
      <c r="K634" s="91" t="str">
        <f t="shared" si="17"/>
        <v>-</v>
      </c>
      <c r="L634" s="91" t="str">
        <f t="shared" si="17"/>
        <v>-</v>
      </c>
      <c r="M634" s="91" t="str">
        <f t="shared" si="17"/>
        <v>-</v>
      </c>
      <c r="N634" s="91" t="str">
        <f t="shared" si="17"/>
        <v>-</v>
      </c>
      <c r="O634" s="91" t="str">
        <f t="shared" si="17"/>
        <v>-</v>
      </c>
      <c r="P634" s="91" t="str">
        <f t="shared" si="17"/>
        <v>-</v>
      </c>
      <c r="Q634" s="91" t="str">
        <f t="shared" si="17"/>
        <v>-</v>
      </c>
      <c r="R634" s="91" t="str">
        <f t="shared" si="17"/>
        <v>-</v>
      </c>
      <c r="S634" s="91" t="str">
        <f t="shared" si="17"/>
        <v>-</v>
      </c>
      <c r="T634" s="91" t="str">
        <f t="shared" si="17"/>
        <v>-</v>
      </c>
      <c r="U634" s="91" t="str">
        <f t="shared" si="17"/>
        <v>-</v>
      </c>
      <c r="V634" s="91" t="str">
        <f t="shared" si="17"/>
        <v>-</v>
      </c>
      <c r="W634" s="91" t="str">
        <f t="shared" si="17"/>
        <v>-</v>
      </c>
      <c r="X634" s="91" t="str">
        <f t="shared" si="17"/>
        <v>-</v>
      </c>
      <c r="Y634" s="91" t="str">
        <f t="shared" si="17"/>
        <v>-</v>
      </c>
      <c r="Z634" s="91" t="str">
        <f t="shared" si="17"/>
        <v>-</v>
      </c>
      <c r="AA634" s="91" t="str">
        <f t="shared" si="17"/>
        <v>-</v>
      </c>
      <c r="AB634" s="91" t="str">
        <f t="shared" si="17"/>
        <v>-</v>
      </c>
      <c r="AC634" s="91" t="str">
        <f t="shared" si="17"/>
        <v>-</v>
      </c>
      <c r="AD634" s="91" t="str">
        <f t="shared" si="17"/>
        <v>-</v>
      </c>
      <c r="AE634" s="91" t="str">
        <f t="shared" si="17"/>
        <v>-</v>
      </c>
      <c r="AF634" s="91" t="str">
        <f t="shared" si="17"/>
        <v>-</v>
      </c>
      <c r="AG634" s="91" t="str">
        <f t="shared" si="17"/>
        <v>-</v>
      </c>
      <c r="AH634" s="91" t="str">
        <f t="shared" si="17"/>
        <v>-</v>
      </c>
      <c r="AI634" s="91" t="str">
        <f t="shared" si="17"/>
        <v>-</v>
      </c>
      <c r="AJ634" s="91" t="str">
        <f t="shared" si="17"/>
        <v>-</v>
      </c>
      <c r="AK634" s="91" t="str">
        <f t="shared" si="17"/>
        <v>-</v>
      </c>
      <c r="AL634" s="91" t="str">
        <f t="shared" si="17"/>
        <v>-</v>
      </c>
      <c r="AM634" s="91" t="str">
        <f t="shared" si="17"/>
        <v>-</v>
      </c>
    </row>
    <row r="635" spans="1:39">
      <c r="A635" s="58" t="str">
        <f t="shared" si="0"/>
        <v/>
      </c>
      <c r="B635" s="120" t="str">
        <f t="shared" si="0"/>
        <v/>
      </c>
      <c r="C635" s="86" t="str">
        <f t="shared" si="0"/>
        <v/>
      </c>
      <c r="D635" s="87" t="str">
        <f t="shared" si="0"/>
        <v/>
      </c>
      <c r="E635" s="91" t="str">
        <f t="shared" ref="E635:AM635" si="18">IFERROR(RANK(E21,E$4:E$610,),"-")</f>
        <v>-</v>
      </c>
      <c r="F635" s="91" t="str">
        <f t="shared" si="18"/>
        <v>-</v>
      </c>
      <c r="G635" s="91" t="str">
        <f t="shared" si="18"/>
        <v>-</v>
      </c>
      <c r="H635" s="91" t="str">
        <f t="shared" si="18"/>
        <v>-</v>
      </c>
      <c r="I635" s="91" t="str">
        <f t="shared" si="18"/>
        <v>-</v>
      </c>
      <c r="J635" s="91" t="str">
        <f t="shared" si="18"/>
        <v>-</v>
      </c>
      <c r="K635" s="91" t="str">
        <f t="shared" si="18"/>
        <v>-</v>
      </c>
      <c r="L635" s="91" t="str">
        <f t="shared" si="18"/>
        <v>-</v>
      </c>
      <c r="M635" s="91" t="str">
        <f t="shared" si="18"/>
        <v>-</v>
      </c>
      <c r="N635" s="91" t="str">
        <f t="shared" si="18"/>
        <v>-</v>
      </c>
      <c r="O635" s="91" t="str">
        <f t="shared" si="18"/>
        <v>-</v>
      </c>
      <c r="P635" s="91" t="str">
        <f t="shared" si="18"/>
        <v>-</v>
      </c>
      <c r="Q635" s="91" t="str">
        <f t="shared" si="18"/>
        <v>-</v>
      </c>
      <c r="R635" s="91" t="str">
        <f t="shared" si="18"/>
        <v>-</v>
      </c>
      <c r="S635" s="91" t="str">
        <f t="shared" si="18"/>
        <v>-</v>
      </c>
      <c r="T635" s="91" t="str">
        <f t="shared" si="18"/>
        <v>-</v>
      </c>
      <c r="U635" s="91" t="str">
        <f t="shared" si="18"/>
        <v>-</v>
      </c>
      <c r="V635" s="91" t="str">
        <f t="shared" si="18"/>
        <v>-</v>
      </c>
      <c r="W635" s="91" t="str">
        <f t="shared" si="18"/>
        <v>-</v>
      </c>
      <c r="X635" s="91" t="str">
        <f t="shared" si="18"/>
        <v>-</v>
      </c>
      <c r="Y635" s="91" t="str">
        <f t="shared" si="18"/>
        <v>-</v>
      </c>
      <c r="Z635" s="91" t="str">
        <f t="shared" si="18"/>
        <v>-</v>
      </c>
      <c r="AA635" s="91" t="str">
        <f t="shared" si="18"/>
        <v>-</v>
      </c>
      <c r="AB635" s="91" t="str">
        <f t="shared" si="18"/>
        <v>-</v>
      </c>
      <c r="AC635" s="91" t="str">
        <f t="shared" si="18"/>
        <v>-</v>
      </c>
      <c r="AD635" s="91" t="str">
        <f t="shared" si="18"/>
        <v>-</v>
      </c>
      <c r="AE635" s="91" t="str">
        <f t="shared" si="18"/>
        <v>-</v>
      </c>
      <c r="AF635" s="91" t="str">
        <f t="shared" si="18"/>
        <v>-</v>
      </c>
      <c r="AG635" s="91" t="str">
        <f t="shared" si="18"/>
        <v>-</v>
      </c>
      <c r="AH635" s="91" t="str">
        <f t="shared" si="18"/>
        <v>-</v>
      </c>
      <c r="AI635" s="91" t="str">
        <f t="shared" si="18"/>
        <v>-</v>
      </c>
      <c r="AJ635" s="91" t="str">
        <f t="shared" si="18"/>
        <v>-</v>
      </c>
      <c r="AK635" s="91" t="str">
        <f t="shared" si="18"/>
        <v>-</v>
      </c>
      <c r="AL635" s="91" t="str">
        <f t="shared" si="18"/>
        <v>-</v>
      </c>
      <c r="AM635" s="91" t="str">
        <f t="shared" si="18"/>
        <v>-</v>
      </c>
    </row>
    <row r="636" spans="1:39">
      <c r="A636" s="58" t="str">
        <f t="shared" si="0"/>
        <v/>
      </c>
      <c r="B636" s="120" t="str">
        <f t="shared" si="0"/>
        <v/>
      </c>
      <c r="C636" s="86" t="str">
        <f t="shared" si="0"/>
        <v/>
      </c>
      <c r="D636" s="87" t="str">
        <f t="shared" si="0"/>
        <v/>
      </c>
      <c r="E636" s="91" t="str">
        <f t="shared" ref="E636:AM636" si="19">IFERROR(RANK(E22,E$4:E$610,),"-")</f>
        <v>-</v>
      </c>
      <c r="F636" s="91" t="str">
        <f t="shared" si="19"/>
        <v>-</v>
      </c>
      <c r="G636" s="91" t="str">
        <f t="shared" si="19"/>
        <v>-</v>
      </c>
      <c r="H636" s="91" t="str">
        <f t="shared" si="19"/>
        <v>-</v>
      </c>
      <c r="I636" s="91" t="str">
        <f t="shared" si="19"/>
        <v>-</v>
      </c>
      <c r="J636" s="91" t="str">
        <f t="shared" si="19"/>
        <v>-</v>
      </c>
      <c r="K636" s="91" t="str">
        <f t="shared" si="19"/>
        <v>-</v>
      </c>
      <c r="L636" s="91" t="str">
        <f t="shared" si="19"/>
        <v>-</v>
      </c>
      <c r="M636" s="91" t="str">
        <f t="shared" si="19"/>
        <v>-</v>
      </c>
      <c r="N636" s="91" t="str">
        <f t="shared" si="19"/>
        <v>-</v>
      </c>
      <c r="O636" s="91" t="str">
        <f t="shared" si="19"/>
        <v>-</v>
      </c>
      <c r="P636" s="91" t="str">
        <f t="shared" si="19"/>
        <v>-</v>
      </c>
      <c r="Q636" s="91" t="str">
        <f t="shared" si="19"/>
        <v>-</v>
      </c>
      <c r="R636" s="91" t="str">
        <f t="shared" si="19"/>
        <v>-</v>
      </c>
      <c r="S636" s="91" t="str">
        <f t="shared" si="19"/>
        <v>-</v>
      </c>
      <c r="T636" s="91" t="str">
        <f t="shared" si="19"/>
        <v>-</v>
      </c>
      <c r="U636" s="91" t="str">
        <f t="shared" si="19"/>
        <v>-</v>
      </c>
      <c r="V636" s="91" t="str">
        <f t="shared" si="19"/>
        <v>-</v>
      </c>
      <c r="W636" s="91" t="str">
        <f t="shared" si="19"/>
        <v>-</v>
      </c>
      <c r="X636" s="91" t="str">
        <f t="shared" si="19"/>
        <v>-</v>
      </c>
      <c r="Y636" s="91" t="str">
        <f t="shared" si="19"/>
        <v>-</v>
      </c>
      <c r="Z636" s="91" t="str">
        <f t="shared" si="19"/>
        <v>-</v>
      </c>
      <c r="AA636" s="91" t="str">
        <f t="shared" si="19"/>
        <v>-</v>
      </c>
      <c r="AB636" s="91" t="str">
        <f t="shared" si="19"/>
        <v>-</v>
      </c>
      <c r="AC636" s="91" t="str">
        <f t="shared" si="19"/>
        <v>-</v>
      </c>
      <c r="AD636" s="91" t="str">
        <f t="shared" si="19"/>
        <v>-</v>
      </c>
      <c r="AE636" s="91" t="str">
        <f t="shared" si="19"/>
        <v>-</v>
      </c>
      <c r="AF636" s="91" t="str">
        <f t="shared" si="19"/>
        <v>-</v>
      </c>
      <c r="AG636" s="91" t="str">
        <f t="shared" si="19"/>
        <v>-</v>
      </c>
      <c r="AH636" s="91" t="str">
        <f t="shared" si="19"/>
        <v>-</v>
      </c>
      <c r="AI636" s="91" t="str">
        <f t="shared" si="19"/>
        <v>-</v>
      </c>
      <c r="AJ636" s="91" t="str">
        <f t="shared" si="19"/>
        <v>-</v>
      </c>
      <c r="AK636" s="91" t="str">
        <f t="shared" si="19"/>
        <v>-</v>
      </c>
      <c r="AL636" s="91" t="str">
        <f t="shared" si="19"/>
        <v>-</v>
      </c>
      <c r="AM636" s="91" t="str">
        <f t="shared" si="19"/>
        <v>-</v>
      </c>
    </row>
    <row r="637" spans="1:39">
      <c r="A637" s="58" t="str">
        <f t="shared" si="0"/>
        <v/>
      </c>
      <c r="B637" s="120" t="str">
        <f t="shared" si="0"/>
        <v/>
      </c>
      <c r="C637" s="86" t="str">
        <f t="shared" si="0"/>
        <v/>
      </c>
      <c r="D637" s="87" t="str">
        <f t="shared" si="0"/>
        <v/>
      </c>
      <c r="E637" s="91" t="str">
        <f t="shared" ref="E637:AM637" si="20">IFERROR(RANK(E23,E$4:E$610,),"-")</f>
        <v>-</v>
      </c>
      <c r="F637" s="91" t="str">
        <f t="shared" si="20"/>
        <v>-</v>
      </c>
      <c r="G637" s="91" t="str">
        <f t="shared" si="20"/>
        <v>-</v>
      </c>
      <c r="H637" s="91" t="str">
        <f t="shared" si="20"/>
        <v>-</v>
      </c>
      <c r="I637" s="91" t="str">
        <f t="shared" si="20"/>
        <v>-</v>
      </c>
      <c r="J637" s="91" t="str">
        <f t="shared" si="20"/>
        <v>-</v>
      </c>
      <c r="K637" s="91" t="str">
        <f t="shared" si="20"/>
        <v>-</v>
      </c>
      <c r="L637" s="91" t="str">
        <f t="shared" si="20"/>
        <v>-</v>
      </c>
      <c r="M637" s="91" t="str">
        <f t="shared" si="20"/>
        <v>-</v>
      </c>
      <c r="N637" s="91" t="str">
        <f t="shared" si="20"/>
        <v>-</v>
      </c>
      <c r="O637" s="91" t="str">
        <f t="shared" si="20"/>
        <v>-</v>
      </c>
      <c r="P637" s="91" t="str">
        <f t="shared" si="20"/>
        <v>-</v>
      </c>
      <c r="Q637" s="91" t="str">
        <f t="shared" si="20"/>
        <v>-</v>
      </c>
      <c r="R637" s="91" t="str">
        <f t="shared" si="20"/>
        <v>-</v>
      </c>
      <c r="S637" s="91" t="str">
        <f t="shared" si="20"/>
        <v>-</v>
      </c>
      <c r="T637" s="91" t="str">
        <f t="shared" si="20"/>
        <v>-</v>
      </c>
      <c r="U637" s="91" t="str">
        <f t="shared" si="20"/>
        <v>-</v>
      </c>
      <c r="V637" s="91" t="str">
        <f t="shared" si="20"/>
        <v>-</v>
      </c>
      <c r="W637" s="91" t="str">
        <f t="shared" si="20"/>
        <v>-</v>
      </c>
      <c r="X637" s="91" t="str">
        <f t="shared" si="20"/>
        <v>-</v>
      </c>
      <c r="Y637" s="91" t="str">
        <f t="shared" si="20"/>
        <v>-</v>
      </c>
      <c r="Z637" s="91" t="str">
        <f t="shared" si="20"/>
        <v>-</v>
      </c>
      <c r="AA637" s="91" t="str">
        <f t="shared" si="20"/>
        <v>-</v>
      </c>
      <c r="AB637" s="91" t="str">
        <f t="shared" si="20"/>
        <v>-</v>
      </c>
      <c r="AC637" s="91" t="str">
        <f t="shared" si="20"/>
        <v>-</v>
      </c>
      <c r="AD637" s="91" t="str">
        <f t="shared" si="20"/>
        <v>-</v>
      </c>
      <c r="AE637" s="91" t="str">
        <f t="shared" si="20"/>
        <v>-</v>
      </c>
      <c r="AF637" s="91" t="str">
        <f t="shared" si="20"/>
        <v>-</v>
      </c>
      <c r="AG637" s="91" t="str">
        <f t="shared" si="20"/>
        <v>-</v>
      </c>
      <c r="AH637" s="91" t="str">
        <f t="shared" si="20"/>
        <v>-</v>
      </c>
      <c r="AI637" s="91" t="str">
        <f t="shared" si="20"/>
        <v>-</v>
      </c>
      <c r="AJ637" s="91" t="str">
        <f t="shared" si="20"/>
        <v>-</v>
      </c>
      <c r="AK637" s="91" t="str">
        <f t="shared" si="20"/>
        <v>-</v>
      </c>
      <c r="AL637" s="91" t="str">
        <f t="shared" si="20"/>
        <v>-</v>
      </c>
      <c r="AM637" s="91" t="str">
        <f t="shared" si="20"/>
        <v>-</v>
      </c>
    </row>
    <row r="638" spans="1:39">
      <c r="A638" s="58" t="str">
        <f t="shared" ref="A638:D657" si="21">A24</f>
        <v/>
      </c>
      <c r="B638" s="120" t="str">
        <f t="shared" si="21"/>
        <v/>
      </c>
      <c r="C638" s="86" t="str">
        <f t="shared" si="21"/>
        <v/>
      </c>
      <c r="D638" s="87" t="str">
        <f t="shared" si="21"/>
        <v/>
      </c>
      <c r="E638" s="91" t="str">
        <f t="shared" ref="E638:AM638" si="22">IFERROR(RANK(E24,E$4:E$610,),"-")</f>
        <v>-</v>
      </c>
      <c r="F638" s="91" t="str">
        <f t="shared" si="22"/>
        <v>-</v>
      </c>
      <c r="G638" s="91" t="str">
        <f t="shared" si="22"/>
        <v>-</v>
      </c>
      <c r="H638" s="91" t="str">
        <f t="shared" si="22"/>
        <v>-</v>
      </c>
      <c r="I638" s="91" t="str">
        <f t="shared" si="22"/>
        <v>-</v>
      </c>
      <c r="J638" s="91" t="str">
        <f t="shared" si="22"/>
        <v>-</v>
      </c>
      <c r="K638" s="91" t="str">
        <f t="shared" si="22"/>
        <v>-</v>
      </c>
      <c r="L638" s="91" t="str">
        <f t="shared" si="22"/>
        <v>-</v>
      </c>
      <c r="M638" s="91" t="str">
        <f t="shared" si="22"/>
        <v>-</v>
      </c>
      <c r="N638" s="91" t="str">
        <f t="shared" si="22"/>
        <v>-</v>
      </c>
      <c r="O638" s="91" t="str">
        <f t="shared" si="22"/>
        <v>-</v>
      </c>
      <c r="P638" s="91" t="str">
        <f t="shared" si="22"/>
        <v>-</v>
      </c>
      <c r="Q638" s="91" t="str">
        <f t="shared" si="22"/>
        <v>-</v>
      </c>
      <c r="R638" s="91" t="str">
        <f t="shared" si="22"/>
        <v>-</v>
      </c>
      <c r="S638" s="91" t="str">
        <f t="shared" si="22"/>
        <v>-</v>
      </c>
      <c r="T638" s="91" t="str">
        <f t="shared" si="22"/>
        <v>-</v>
      </c>
      <c r="U638" s="91" t="str">
        <f t="shared" si="22"/>
        <v>-</v>
      </c>
      <c r="V638" s="91" t="str">
        <f t="shared" si="22"/>
        <v>-</v>
      </c>
      <c r="W638" s="91" t="str">
        <f t="shared" si="22"/>
        <v>-</v>
      </c>
      <c r="X638" s="91" t="str">
        <f t="shared" si="22"/>
        <v>-</v>
      </c>
      <c r="Y638" s="91" t="str">
        <f t="shared" si="22"/>
        <v>-</v>
      </c>
      <c r="Z638" s="91" t="str">
        <f t="shared" si="22"/>
        <v>-</v>
      </c>
      <c r="AA638" s="91" t="str">
        <f t="shared" si="22"/>
        <v>-</v>
      </c>
      <c r="AB638" s="91" t="str">
        <f t="shared" si="22"/>
        <v>-</v>
      </c>
      <c r="AC638" s="91" t="str">
        <f t="shared" si="22"/>
        <v>-</v>
      </c>
      <c r="AD638" s="91" t="str">
        <f t="shared" si="22"/>
        <v>-</v>
      </c>
      <c r="AE638" s="91" t="str">
        <f t="shared" si="22"/>
        <v>-</v>
      </c>
      <c r="AF638" s="91" t="str">
        <f t="shared" si="22"/>
        <v>-</v>
      </c>
      <c r="AG638" s="91" t="str">
        <f t="shared" si="22"/>
        <v>-</v>
      </c>
      <c r="AH638" s="91" t="str">
        <f t="shared" si="22"/>
        <v>-</v>
      </c>
      <c r="AI638" s="91" t="str">
        <f t="shared" si="22"/>
        <v>-</v>
      </c>
      <c r="AJ638" s="91" t="str">
        <f t="shared" si="22"/>
        <v>-</v>
      </c>
      <c r="AK638" s="91" t="str">
        <f t="shared" si="22"/>
        <v>-</v>
      </c>
      <c r="AL638" s="91" t="str">
        <f t="shared" si="22"/>
        <v>-</v>
      </c>
      <c r="AM638" s="91" t="str">
        <f t="shared" si="22"/>
        <v>-</v>
      </c>
    </row>
    <row r="639" spans="1:39">
      <c r="A639" s="58" t="str">
        <f t="shared" si="21"/>
        <v/>
      </c>
      <c r="B639" s="120" t="str">
        <f t="shared" si="21"/>
        <v/>
      </c>
      <c r="C639" s="86" t="str">
        <f t="shared" si="21"/>
        <v/>
      </c>
      <c r="D639" s="87" t="str">
        <f t="shared" si="21"/>
        <v/>
      </c>
      <c r="E639" s="91" t="str">
        <f t="shared" ref="E639:AM639" si="23">IFERROR(RANK(E25,E$4:E$610,),"-")</f>
        <v>-</v>
      </c>
      <c r="F639" s="91" t="str">
        <f t="shared" si="23"/>
        <v>-</v>
      </c>
      <c r="G639" s="91" t="str">
        <f t="shared" si="23"/>
        <v>-</v>
      </c>
      <c r="H639" s="91" t="str">
        <f t="shared" si="23"/>
        <v>-</v>
      </c>
      <c r="I639" s="91" t="str">
        <f t="shared" si="23"/>
        <v>-</v>
      </c>
      <c r="J639" s="91" t="str">
        <f t="shared" si="23"/>
        <v>-</v>
      </c>
      <c r="K639" s="91" t="str">
        <f t="shared" si="23"/>
        <v>-</v>
      </c>
      <c r="L639" s="91" t="str">
        <f t="shared" si="23"/>
        <v>-</v>
      </c>
      <c r="M639" s="91" t="str">
        <f t="shared" si="23"/>
        <v>-</v>
      </c>
      <c r="N639" s="91" t="str">
        <f t="shared" si="23"/>
        <v>-</v>
      </c>
      <c r="O639" s="91" t="str">
        <f t="shared" si="23"/>
        <v>-</v>
      </c>
      <c r="P639" s="91" t="str">
        <f t="shared" si="23"/>
        <v>-</v>
      </c>
      <c r="Q639" s="91" t="str">
        <f t="shared" si="23"/>
        <v>-</v>
      </c>
      <c r="R639" s="91" t="str">
        <f t="shared" si="23"/>
        <v>-</v>
      </c>
      <c r="S639" s="91" t="str">
        <f t="shared" si="23"/>
        <v>-</v>
      </c>
      <c r="T639" s="91" t="str">
        <f t="shared" si="23"/>
        <v>-</v>
      </c>
      <c r="U639" s="91" t="str">
        <f t="shared" si="23"/>
        <v>-</v>
      </c>
      <c r="V639" s="91" t="str">
        <f t="shared" si="23"/>
        <v>-</v>
      </c>
      <c r="W639" s="91" t="str">
        <f t="shared" si="23"/>
        <v>-</v>
      </c>
      <c r="X639" s="91" t="str">
        <f t="shared" si="23"/>
        <v>-</v>
      </c>
      <c r="Y639" s="91" t="str">
        <f t="shared" si="23"/>
        <v>-</v>
      </c>
      <c r="Z639" s="91" t="str">
        <f t="shared" si="23"/>
        <v>-</v>
      </c>
      <c r="AA639" s="91" t="str">
        <f t="shared" si="23"/>
        <v>-</v>
      </c>
      <c r="AB639" s="91" t="str">
        <f t="shared" si="23"/>
        <v>-</v>
      </c>
      <c r="AC639" s="91" t="str">
        <f t="shared" si="23"/>
        <v>-</v>
      </c>
      <c r="AD639" s="91" t="str">
        <f t="shared" si="23"/>
        <v>-</v>
      </c>
      <c r="AE639" s="91" t="str">
        <f t="shared" si="23"/>
        <v>-</v>
      </c>
      <c r="AF639" s="91" t="str">
        <f t="shared" si="23"/>
        <v>-</v>
      </c>
      <c r="AG639" s="91" t="str">
        <f t="shared" si="23"/>
        <v>-</v>
      </c>
      <c r="AH639" s="91" t="str">
        <f t="shared" si="23"/>
        <v>-</v>
      </c>
      <c r="AI639" s="91" t="str">
        <f t="shared" si="23"/>
        <v>-</v>
      </c>
      <c r="AJ639" s="91" t="str">
        <f t="shared" si="23"/>
        <v>-</v>
      </c>
      <c r="AK639" s="91" t="str">
        <f t="shared" si="23"/>
        <v>-</v>
      </c>
      <c r="AL639" s="91" t="str">
        <f t="shared" si="23"/>
        <v>-</v>
      </c>
      <c r="AM639" s="91" t="str">
        <f t="shared" si="23"/>
        <v>-</v>
      </c>
    </row>
    <row r="640" spans="1:39">
      <c r="A640" s="58" t="str">
        <f t="shared" si="21"/>
        <v/>
      </c>
      <c r="B640" s="120" t="str">
        <f t="shared" si="21"/>
        <v/>
      </c>
      <c r="C640" s="86" t="str">
        <f t="shared" si="21"/>
        <v/>
      </c>
      <c r="D640" s="87" t="str">
        <f t="shared" si="21"/>
        <v/>
      </c>
      <c r="E640" s="91" t="str">
        <f t="shared" ref="E640:AM640" si="24">IFERROR(RANK(E26,E$4:E$610,),"-")</f>
        <v>-</v>
      </c>
      <c r="F640" s="91" t="str">
        <f t="shared" si="24"/>
        <v>-</v>
      </c>
      <c r="G640" s="91" t="str">
        <f t="shared" si="24"/>
        <v>-</v>
      </c>
      <c r="H640" s="91" t="str">
        <f t="shared" si="24"/>
        <v>-</v>
      </c>
      <c r="I640" s="91" t="str">
        <f t="shared" si="24"/>
        <v>-</v>
      </c>
      <c r="J640" s="91" t="str">
        <f t="shared" si="24"/>
        <v>-</v>
      </c>
      <c r="K640" s="91" t="str">
        <f t="shared" si="24"/>
        <v>-</v>
      </c>
      <c r="L640" s="91" t="str">
        <f t="shared" si="24"/>
        <v>-</v>
      </c>
      <c r="M640" s="91" t="str">
        <f t="shared" si="24"/>
        <v>-</v>
      </c>
      <c r="N640" s="91" t="str">
        <f t="shared" si="24"/>
        <v>-</v>
      </c>
      <c r="O640" s="91" t="str">
        <f t="shared" si="24"/>
        <v>-</v>
      </c>
      <c r="P640" s="91" t="str">
        <f t="shared" si="24"/>
        <v>-</v>
      </c>
      <c r="Q640" s="91" t="str">
        <f t="shared" si="24"/>
        <v>-</v>
      </c>
      <c r="R640" s="91" t="str">
        <f t="shared" si="24"/>
        <v>-</v>
      </c>
      <c r="S640" s="91" t="str">
        <f t="shared" si="24"/>
        <v>-</v>
      </c>
      <c r="T640" s="91" t="str">
        <f t="shared" si="24"/>
        <v>-</v>
      </c>
      <c r="U640" s="91" t="str">
        <f t="shared" si="24"/>
        <v>-</v>
      </c>
      <c r="V640" s="91" t="str">
        <f t="shared" si="24"/>
        <v>-</v>
      </c>
      <c r="W640" s="91" t="str">
        <f t="shared" si="24"/>
        <v>-</v>
      </c>
      <c r="X640" s="91" t="str">
        <f t="shared" si="24"/>
        <v>-</v>
      </c>
      <c r="Y640" s="91" t="str">
        <f t="shared" si="24"/>
        <v>-</v>
      </c>
      <c r="Z640" s="91" t="str">
        <f t="shared" si="24"/>
        <v>-</v>
      </c>
      <c r="AA640" s="91" t="str">
        <f t="shared" si="24"/>
        <v>-</v>
      </c>
      <c r="AB640" s="91" t="str">
        <f t="shared" si="24"/>
        <v>-</v>
      </c>
      <c r="AC640" s="91" t="str">
        <f t="shared" si="24"/>
        <v>-</v>
      </c>
      <c r="AD640" s="91" t="str">
        <f t="shared" si="24"/>
        <v>-</v>
      </c>
      <c r="AE640" s="91" t="str">
        <f t="shared" si="24"/>
        <v>-</v>
      </c>
      <c r="AF640" s="91" t="str">
        <f t="shared" si="24"/>
        <v>-</v>
      </c>
      <c r="AG640" s="91" t="str">
        <f t="shared" si="24"/>
        <v>-</v>
      </c>
      <c r="AH640" s="91" t="str">
        <f t="shared" si="24"/>
        <v>-</v>
      </c>
      <c r="AI640" s="91" t="str">
        <f t="shared" si="24"/>
        <v>-</v>
      </c>
      <c r="AJ640" s="91" t="str">
        <f t="shared" si="24"/>
        <v>-</v>
      </c>
      <c r="AK640" s="91" t="str">
        <f t="shared" si="24"/>
        <v>-</v>
      </c>
      <c r="AL640" s="91" t="str">
        <f t="shared" si="24"/>
        <v>-</v>
      </c>
      <c r="AM640" s="91" t="str">
        <f t="shared" si="24"/>
        <v>-</v>
      </c>
    </row>
    <row r="641" spans="1:39">
      <c r="A641" s="58" t="str">
        <f t="shared" si="21"/>
        <v/>
      </c>
      <c r="B641" s="120" t="str">
        <f t="shared" si="21"/>
        <v/>
      </c>
      <c r="C641" s="86" t="str">
        <f t="shared" si="21"/>
        <v/>
      </c>
      <c r="D641" s="87" t="str">
        <f t="shared" si="21"/>
        <v/>
      </c>
      <c r="E641" s="91" t="str">
        <f t="shared" ref="E641:AM641" si="25">IFERROR(RANK(E27,E$4:E$610,),"-")</f>
        <v>-</v>
      </c>
      <c r="F641" s="91" t="str">
        <f t="shared" si="25"/>
        <v>-</v>
      </c>
      <c r="G641" s="91" t="str">
        <f t="shared" si="25"/>
        <v>-</v>
      </c>
      <c r="H641" s="91" t="str">
        <f t="shared" si="25"/>
        <v>-</v>
      </c>
      <c r="I641" s="91" t="str">
        <f t="shared" si="25"/>
        <v>-</v>
      </c>
      <c r="J641" s="91" t="str">
        <f t="shared" si="25"/>
        <v>-</v>
      </c>
      <c r="K641" s="91" t="str">
        <f t="shared" si="25"/>
        <v>-</v>
      </c>
      <c r="L641" s="91" t="str">
        <f t="shared" si="25"/>
        <v>-</v>
      </c>
      <c r="M641" s="91" t="str">
        <f t="shared" si="25"/>
        <v>-</v>
      </c>
      <c r="N641" s="91" t="str">
        <f t="shared" si="25"/>
        <v>-</v>
      </c>
      <c r="O641" s="91" t="str">
        <f t="shared" si="25"/>
        <v>-</v>
      </c>
      <c r="P641" s="91" t="str">
        <f t="shared" si="25"/>
        <v>-</v>
      </c>
      <c r="Q641" s="91" t="str">
        <f t="shared" si="25"/>
        <v>-</v>
      </c>
      <c r="R641" s="91" t="str">
        <f t="shared" si="25"/>
        <v>-</v>
      </c>
      <c r="S641" s="91" t="str">
        <f t="shared" si="25"/>
        <v>-</v>
      </c>
      <c r="T641" s="91" t="str">
        <f t="shared" si="25"/>
        <v>-</v>
      </c>
      <c r="U641" s="91" t="str">
        <f t="shared" si="25"/>
        <v>-</v>
      </c>
      <c r="V641" s="91" t="str">
        <f t="shared" si="25"/>
        <v>-</v>
      </c>
      <c r="W641" s="91" t="str">
        <f t="shared" si="25"/>
        <v>-</v>
      </c>
      <c r="X641" s="91" t="str">
        <f t="shared" si="25"/>
        <v>-</v>
      </c>
      <c r="Y641" s="91" t="str">
        <f t="shared" si="25"/>
        <v>-</v>
      </c>
      <c r="Z641" s="91" t="str">
        <f t="shared" si="25"/>
        <v>-</v>
      </c>
      <c r="AA641" s="91" t="str">
        <f t="shared" si="25"/>
        <v>-</v>
      </c>
      <c r="AB641" s="91" t="str">
        <f t="shared" si="25"/>
        <v>-</v>
      </c>
      <c r="AC641" s="91" t="str">
        <f t="shared" si="25"/>
        <v>-</v>
      </c>
      <c r="AD641" s="91" t="str">
        <f t="shared" si="25"/>
        <v>-</v>
      </c>
      <c r="AE641" s="91" t="str">
        <f t="shared" si="25"/>
        <v>-</v>
      </c>
      <c r="AF641" s="91" t="str">
        <f t="shared" si="25"/>
        <v>-</v>
      </c>
      <c r="AG641" s="91" t="str">
        <f t="shared" si="25"/>
        <v>-</v>
      </c>
      <c r="AH641" s="91" t="str">
        <f t="shared" si="25"/>
        <v>-</v>
      </c>
      <c r="AI641" s="91" t="str">
        <f t="shared" si="25"/>
        <v>-</v>
      </c>
      <c r="AJ641" s="91" t="str">
        <f t="shared" si="25"/>
        <v>-</v>
      </c>
      <c r="AK641" s="91" t="str">
        <f t="shared" si="25"/>
        <v>-</v>
      </c>
      <c r="AL641" s="91" t="str">
        <f t="shared" si="25"/>
        <v>-</v>
      </c>
      <c r="AM641" s="91" t="str">
        <f t="shared" si="25"/>
        <v>-</v>
      </c>
    </row>
    <row r="642" spans="1:39">
      <c r="A642" s="58" t="str">
        <f t="shared" si="21"/>
        <v/>
      </c>
      <c r="B642" s="120" t="str">
        <f t="shared" si="21"/>
        <v/>
      </c>
      <c r="C642" s="86" t="str">
        <f t="shared" si="21"/>
        <v/>
      </c>
      <c r="D642" s="87" t="str">
        <f t="shared" si="21"/>
        <v/>
      </c>
      <c r="E642" s="91" t="str">
        <f t="shared" ref="E642:AM642" si="26">IFERROR(RANK(E28,E$4:E$610,),"-")</f>
        <v>-</v>
      </c>
      <c r="F642" s="91" t="str">
        <f t="shared" si="26"/>
        <v>-</v>
      </c>
      <c r="G642" s="91" t="str">
        <f t="shared" si="26"/>
        <v>-</v>
      </c>
      <c r="H642" s="91" t="str">
        <f t="shared" si="26"/>
        <v>-</v>
      </c>
      <c r="I642" s="91" t="str">
        <f t="shared" si="26"/>
        <v>-</v>
      </c>
      <c r="J642" s="91" t="str">
        <f t="shared" si="26"/>
        <v>-</v>
      </c>
      <c r="K642" s="91" t="str">
        <f t="shared" si="26"/>
        <v>-</v>
      </c>
      <c r="L642" s="91" t="str">
        <f t="shared" si="26"/>
        <v>-</v>
      </c>
      <c r="M642" s="91" t="str">
        <f t="shared" si="26"/>
        <v>-</v>
      </c>
      <c r="N642" s="91" t="str">
        <f t="shared" si="26"/>
        <v>-</v>
      </c>
      <c r="O642" s="91" t="str">
        <f t="shared" si="26"/>
        <v>-</v>
      </c>
      <c r="P642" s="91" t="str">
        <f t="shared" si="26"/>
        <v>-</v>
      </c>
      <c r="Q642" s="91" t="str">
        <f t="shared" si="26"/>
        <v>-</v>
      </c>
      <c r="R642" s="91" t="str">
        <f t="shared" si="26"/>
        <v>-</v>
      </c>
      <c r="S642" s="91" t="str">
        <f t="shared" si="26"/>
        <v>-</v>
      </c>
      <c r="T642" s="91" t="str">
        <f t="shared" si="26"/>
        <v>-</v>
      </c>
      <c r="U642" s="91" t="str">
        <f t="shared" si="26"/>
        <v>-</v>
      </c>
      <c r="V642" s="91" t="str">
        <f t="shared" si="26"/>
        <v>-</v>
      </c>
      <c r="W642" s="91" t="str">
        <f t="shared" si="26"/>
        <v>-</v>
      </c>
      <c r="X642" s="91" t="str">
        <f t="shared" si="26"/>
        <v>-</v>
      </c>
      <c r="Y642" s="91" t="str">
        <f t="shared" si="26"/>
        <v>-</v>
      </c>
      <c r="Z642" s="91" t="str">
        <f t="shared" si="26"/>
        <v>-</v>
      </c>
      <c r="AA642" s="91" t="str">
        <f t="shared" si="26"/>
        <v>-</v>
      </c>
      <c r="AB642" s="91" t="str">
        <f t="shared" si="26"/>
        <v>-</v>
      </c>
      <c r="AC642" s="91" t="str">
        <f t="shared" si="26"/>
        <v>-</v>
      </c>
      <c r="AD642" s="91" t="str">
        <f t="shared" si="26"/>
        <v>-</v>
      </c>
      <c r="AE642" s="91" t="str">
        <f t="shared" si="26"/>
        <v>-</v>
      </c>
      <c r="AF642" s="91" t="str">
        <f t="shared" si="26"/>
        <v>-</v>
      </c>
      <c r="AG642" s="91" t="str">
        <f t="shared" si="26"/>
        <v>-</v>
      </c>
      <c r="AH642" s="91" t="str">
        <f t="shared" si="26"/>
        <v>-</v>
      </c>
      <c r="AI642" s="91" t="str">
        <f t="shared" si="26"/>
        <v>-</v>
      </c>
      <c r="AJ642" s="91" t="str">
        <f t="shared" si="26"/>
        <v>-</v>
      </c>
      <c r="AK642" s="91" t="str">
        <f t="shared" si="26"/>
        <v>-</v>
      </c>
      <c r="AL642" s="91" t="str">
        <f t="shared" si="26"/>
        <v>-</v>
      </c>
      <c r="AM642" s="91" t="str">
        <f t="shared" si="26"/>
        <v>-</v>
      </c>
    </row>
    <row r="643" spans="1:39">
      <c r="A643" s="58" t="str">
        <f t="shared" si="21"/>
        <v/>
      </c>
      <c r="B643" s="120" t="str">
        <f t="shared" si="21"/>
        <v/>
      </c>
      <c r="C643" s="86" t="str">
        <f t="shared" si="21"/>
        <v/>
      </c>
      <c r="D643" s="87" t="str">
        <f t="shared" si="21"/>
        <v/>
      </c>
      <c r="E643" s="91" t="str">
        <f t="shared" ref="E643:AM643" si="27">IFERROR(RANK(E29,E$4:E$610,),"-")</f>
        <v>-</v>
      </c>
      <c r="F643" s="91" t="str">
        <f t="shared" si="27"/>
        <v>-</v>
      </c>
      <c r="G643" s="91" t="str">
        <f t="shared" si="27"/>
        <v>-</v>
      </c>
      <c r="H643" s="91" t="str">
        <f t="shared" si="27"/>
        <v>-</v>
      </c>
      <c r="I643" s="91" t="str">
        <f t="shared" si="27"/>
        <v>-</v>
      </c>
      <c r="J643" s="91" t="str">
        <f t="shared" si="27"/>
        <v>-</v>
      </c>
      <c r="K643" s="91" t="str">
        <f t="shared" si="27"/>
        <v>-</v>
      </c>
      <c r="L643" s="91" t="str">
        <f t="shared" si="27"/>
        <v>-</v>
      </c>
      <c r="M643" s="91" t="str">
        <f t="shared" si="27"/>
        <v>-</v>
      </c>
      <c r="N643" s="91" t="str">
        <f t="shared" si="27"/>
        <v>-</v>
      </c>
      <c r="O643" s="91" t="str">
        <f t="shared" si="27"/>
        <v>-</v>
      </c>
      <c r="P643" s="91" t="str">
        <f t="shared" si="27"/>
        <v>-</v>
      </c>
      <c r="Q643" s="91" t="str">
        <f t="shared" si="27"/>
        <v>-</v>
      </c>
      <c r="R643" s="91" t="str">
        <f t="shared" si="27"/>
        <v>-</v>
      </c>
      <c r="S643" s="91" t="str">
        <f t="shared" si="27"/>
        <v>-</v>
      </c>
      <c r="T643" s="91" t="str">
        <f t="shared" si="27"/>
        <v>-</v>
      </c>
      <c r="U643" s="91" t="str">
        <f t="shared" si="27"/>
        <v>-</v>
      </c>
      <c r="V643" s="91" t="str">
        <f t="shared" si="27"/>
        <v>-</v>
      </c>
      <c r="W643" s="91" t="str">
        <f t="shared" si="27"/>
        <v>-</v>
      </c>
      <c r="X643" s="91" t="str">
        <f t="shared" si="27"/>
        <v>-</v>
      </c>
      <c r="Y643" s="91" t="str">
        <f t="shared" si="27"/>
        <v>-</v>
      </c>
      <c r="Z643" s="91" t="str">
        <f t="shared" si="27"/>
        <v>-</v>
      </c>
      <c r="AA643" s="91" t="str">
        <f t="shared" si="27"/>
        <v>-</v>
      </c>
      <c r="AB643" s="91" t="str">
        <f t="shared" si="27"/>
        <v>-</v>
      </c>
      <c r="AC643" s="91" t="str">
        <f t="shared" si="27"/>
        <v>-</v>
      </c>
      <c r="AD643" s="91" t="str">
        <f t="shared" si="27"/>
        <v>-</v>
      </c>
      <c r="AE643" s="91" t="str">
        <f t="shared" si="27"/>
        <v>-</v>
      </c>
      <c r="AF643" s="91" t="str">
        <f t="shared" si="27"/>
        <v>-</v>
      </c>
      <c r="AG643" s="91" t="str">
        <f t="shared" si="27"/>
        <v>-</v>
      </c>
      <c r="AH643" s="91" t="str">
        <f t="shared" si="27"/>
        <v>-</v>
      </c>
      <c r="AI643" s="91" t="str">
        <f t="shared" si="27"/>
        <v>-</v>
      </c>
      <c r="AJ643" s="91" t="str">
        <f t="shared" si="27"/>
        <v>-</v>
      </c>
      <c r="AK643" s="91" t="str">
        <f t="shared" si="27"/>
        <v>-</v>
      </c>
      <c r="AL643" s="91" t="str">
        <f t="shared" si="27"/>
        <v>-</v>
      </c>
      <c r="AM643" s="91" t="str">
        <f t="shared" si="27"/>
        <v>-</v>
      </c>
    </row>
    <row r="644" spans="1:39">
      <c r="A644" s="58" t="str">
        <f t="shared" si="21"/>
        <v/>
      </c>
      <c r="B644" s="120" t="str">
        <f t="shared" si="21"/>
        <v/>
      </c>
      <c r="C644" s="86" t="str">
        <f t="shared" si="21"/>
        <v/>
      </c>
      <c r="D644" s="87" t="str">
        <f t="shared" si="21"/>
        <v/>
      </c>
      <c r="E644" s="91" t="str">
        <f t="shared" ref="E644:AM644" si="28">IFERROR(RANK(E30,E$4:E$610,),"-")</f>
        <v>-</v>
      </c>
      <c r="F644" s="91" t="str">
        <f t="shared" si="28"/>
        <v>-</v>
      </c>
      <c r="G644" s="91" t="str">
        <f t="shared" si="28"/>
        <v>-</v>
      </c>
      <c r="H644" s="91" t="str">
        <f t="shared" si="28"/>
        <v>-</v>
      </c>
      <c r="I644" s="91" t="str">
        <f t="shared" si="28"/>
        <v>-</v>
      </c>
      <c r="J644" s="91" t="str">
        <f t="shared" si="28"/>
        <v>-</v>
      </c>
      <c r="K644" s="91" t="str">
        <f t="shared" si="28"/>
        <v>-</v>
      </c>
      <c r="L644" s="91" t="str">
        <f t="shared" si="28"/>
        <v>-</v>
      </c>
      <c r="M644" s="91" t="str">
        <f t="shared" si="28"/>
        <v>-</v>
      </c>
      <c r="N644" s="91" t="str">
        <f t="shared" si="28"/>
        <v>-</v>
      </c>
      <c r="O644" s="91" t="str">
        <f t="shared" si="28"/>
        <v>-</v>
      </c>
      <c r="P644" s="91" t="str">
        <f t="shared" si="28"/>
        <v>-</v>
      </c>
      <c r="Q644" s="91" t="str">
        <f t="shared" si="28"/>
        <v>-</v>
      </c>
      <c r="R644" s="91" t="str">
        <f t="shared" si="28"/>
        <v>-</v>
      </c>
      <c r="S644" s="91" t="str">
        <f t="shared" si="28"/>
        <v>-</v>
      </c>
      <c r="T644" s="91" t="str">
        <f t="shared" si="28"/>
        <v>-</v>
      </c>
      <c r="U644" s="91" t="str">
        <f t="shared" si="28"/>
        <v>-</v>
      </c>
      <c r="V644" s="91" t="str">
        <f t="shared" si="28"/>
        <v>-</v>
      </c>
      <c r="W644" s="91" t="str">
        <f t="shared" si="28"/>
        <v>-</v>
      </c>
      <c r="X644" s="91" t="str">
        <f t="shared" si="28"/>
        <v>-</v>
      </c>
      <c r="Y644" s="91" t="str">
        <f t="shared" si="28"/>
        <v>-</v>
      </c>
      <c r="Z644" s="91" t="str">
        <f t="shared" si="28"/>
        <v>-</v>
      </c>
      <c r="AA644" s="91" t="str">
        <f t="shared" si="28"/>
        <v>-</v>
      </c>
      <c r="AB644" s="91" t="str">
        <f t="shared" si="28"/>
        <v>-</v>
      </c>
      <c r="AC644" s="91" t="str">
        <f t="shared" si="28"/>
        <v>-</v>
      </c>
      <c r="AD644" s="91" t="str">
        <f t="shared" si="28"/>
        <v>-</v>
      </c>
      <c r="AE644" s="91" t="str">
        <f t="shared" si="28"/>
        <v>-</v>
      </c>
      <c r="AF644" s="91" t="str">
        <f t="shared" si="28"/>
        <v>-</v>
      </c>
      <c r="AG644" s="91" t="str">
        <f t="shared" si="28"/>
        <v>-</v>
      </c>
      <c r="AH644" s="91" t="str">
        <f t="shared" si="28"/>
        <v>-</v>
      </c>
      <c r="AI644" s="91" t="str">
        <f t="shared" si="28"/>
        <v>-</v>
      </c>
      <c r="AJ644" s="91" t="str">
        <f t="shared" si="28"/>
        <v>-</v>
      </c>
      <c r="AK644" s="91" t="str">
        <f t="shared" si="28"/>
        <v>-</v>
      </c>
      <c r="AL644" s="91" t="str">
        <f t="shared" si="28"/>
        <v>-</v>
      </c>
      <c r="AM644" s="91" t="str">
        <f t="shared" si="28"/>
        <v>-</v>
      </c>
    </row>
    <row r="645" spans="1:39">
      <c r="A645" s="58" t="str">
        <f t="shared" si="21"/>
        <v/>
      </c>
      <c r="B645" s="120" t="str">
        <f t="shared" si="21"/>
        <v/>
      </c>
      <c r="C645" s="86" t="str">
        <f t="shared" si="21"/>
        <v/>
      </c>
      <c r="D645" s="87" t="str">
        <f t="shared" si="21"/>
        <v/>
      </c>
      <c r="E645" s="91" t="str">
        <f t="shared" ref="E645:AM645" si="29">IFERROR(RANK(E31,E$4:E$610,),"-")</f>
        <v>-</v>
      </c>
      <c r="F645" s="91" t="str">
        <f t="shared" si="29"/>
        <v>-</v>
      </c>
      <c r="G645" s="91" t="str">
        <f t="shared" si="29"/>
        <v>-</v>
      </c>
      <c r="H645" s="91" t="str">
        <f t="shared" si="29"/>
        <v>-</v>
      </c>
      <c r="I645" s="91" t="str">
        <f t="shared" si="29"/>
        <v>-</v>
      </c>
      <c r="J645" s="91" t="str">
        <f t="shared" si="29"/>
        <v>-</v>
      </c>
      <c r="K645" s="91" t="str">
        <f t="shared" si="29"/>
        <v>-</v>
      </c>
      <c r="L645" s="91" t="str">
        <f t="shared" si="29"/>
        <v>-</v>
      </c>
      <c r="M645" s="91" t="str">
        <f t="shared" si="29"/>
        <v>-</v>
      </c>
      <c r="N645" s="91" t="str">
        <f t="shared" si="29"/>
        <v>-</v>
      </c>
      <c r="O645" s="91" t="str">
        <f t="shared" si="29"/>
        <v>-</v>
      </c>
      <c r="P645" s="91" t="str">
        <f t="shared" si="29"/>
        <v>-</v>
      </c>
      <c r="Q645" s="91" t="str">
        <f t="shared" si="29"/>
        <v>-</v>
      </c>
      <c r="R645" s="91" t="str">
        <f t="shared" si="29"/>
        <v>-</v>
      </c>
      <c r="S645" s="91" t="str">
        <f t="shared" si="29"/>
        <v>-</v>
      </c>
      <c r="T645" s="91" t="str">
        <f t="shared" si="29"/>
        <v>-</v>
      </c>
      <c r="U645" s="91" t="str">
        <f t="shared" si="29"/>
        <v>-</v>
      </c>
      <c r="V645" s="91" t="str">
        <f t="shared" si="29"/>
        <v>-</v>
      </c>
      <c r="W645" s="91" t="str">
        <f t="shared" si="29"/>
        <v>-</v>
      </c>
      <c r="X645" s="91" t="str">
        <f t="shared" si="29"/>
        <v>-</v>
      </c>
      <c r="Y645" s="91" t="str">
        <f t="shared" si="29"/>
        <v>-</v>
      </c>
      <c r="Z645" s="91" t="str">
        <f t="shared" si="29"/>
        <v>-</v>
      </c>
      <c r="AA645" s="91" t="str">
        <f t="shared" si="29"/>
        <v>-</v>
      </c>
      <c r="AB645" s="91" t="str">
        <f t="shared" si="29"/>
        <v>-</v>
      </c>
      <c r="AC645" s="91" t="str">
        <f t="shared" si="29"/>
        <v>-</v>
      </c>
      <c r="AD645" s="91" t="str">
        <f t="shared" si="29"/>
        <v>-</v>
      </c>
      <c r="AE645" s="91" t="str">
        <f t="shared" si="29"/>
        <v>-</v>
      </c>
      <c r="AF645" s="91" t="str">
        <f t="shared" si="29"/>
        <v>-</v>
      </c>
      <c r="AG645" s="91" t="str">
        <f t="shared" si="29"/>
        <v>-</v>
      </c>
      <c r="AH645" s="91" t="str">
        <f t="shared" si="29"/>
        <v>-</v>
      </c>
      <c r="AI645" s="91" t="str">
        <f t="shared" si="29"/>
        <v>-</v>
      </c>
      <c r="AJ645" s="91" t="str">
        <f t="shared" si="29"/>
        <v>-</v>
      </c>
      <c r="AK645" s="91" t="str">
        <f t="shared" si="29"/>
        <v>-</v>
      </c>
      <c r="AL645" s="91" t="str">
        <f t="shared" si="29"/>
        <v>-</v>
      </c>
      <c r="AM645" s="91" t="str">
        <f t="shared" si="29"/>
        <v>-</v>
      </c>
    </row>
    <row r="646" spans="1:39">
      <c r="A646" s="58" t="str">
        <f t="shared" si="21"/>
        <v/>
      </c>
      <c r="B646" s="120" t="str">
        <f t="shared" si="21"/>
        <v/>
      </c>
      <c r="C646" s="86" t="str">
        <f t="shared" si="21"/>
        <v/>
      </c>
      <c r="D646" s="87" t="str">
        <f t="shared" si="21"/>
        <v/>
      </c>
      <c r="E646" s="91" t="str">
        <f t="shared" ref="E646:AM646" si="30">IFERROR(RANK(E32,E$4:E$610,),"-")</f>
        <v>-</v>
      </c>
      <c r="F646" s="91" t="str">
        <f t="shared" si="30"/>
        <v>-</v>
      </c>
      <c r="G646" s="91" t="str">
        <f t="shared" si="30"/>
        <v>-</v>
      </c>
      <c r="H646" s="91" t="str">
        <f t="shared" si="30"/>
        <v>-</v>
      </c>
      <c r="I646" s="91" t="str">
        <f t="shared" si="30"/>
        <v>-</v>
      </c>
      <c r="J646" s="91" t="str">
        <f t="shared" si="30"/>
        <v>-</v>
      </c>
      <c r="K646" s="91" t="str">
        <f t="shared" si="30"/>
        <v>-</v>
      </c>
      <c r="L646" s="91" t="str">
        <f t="shared" si="30"/>
        <v>-</v>
      </c>
      <c r="M646" s="91" t="str">
        <f t="shared" si="30"/>
        <v>-</v>
      </c>
      <c r="N646" s="91" t="str">
        <f t="shared" si="30"/>
        <v>-</v>
      </c>
      <c r="O646" s="91" t="str">
        <f t="shared" si="30"/>
        <v>-</v>
      </c>
      <c r="P646" s="91" t="str">
        <f t="shared" si="30"/>
        <v>-</v>
      </c>
      <c r="Q646" s="91" t="str">
        <f t="shared" si="30"/>
        <v>-</v>
      </c>
      <c r="R646" s="91" t="str">
        <f t="shared" si="30"/>
        <v>-</v>
      </c>
      <c r="S646" s="91" t="str">
        <f t="shared" si="30"/>
        <v>-</v>
      </c>
      <c r="T646" s="91" t="str">
        <f t="shared" si="30"/>
        <v>-</v>
      </c>
      <c r="U646" s="91" t="str">
        <f t="shared" si="30"/>
        <v>-</v>
      </c>
      <c r="V646" s="91" t="str">
        <f t="shared" si="30"/>
        <v>-</v>
      </c>
      <c r="W646" s="91" t="str">
        <f t="shared" si="30"/>
        <v>-</v>
      </c>
      <c r="X646" s="91" t="str">
        <f t="shared" si="30"/>
        <v>-</v>
      </c>
      <c r="Y646" s="91" t="str">
        <f t="shared" si="30"/>
        <v>-</v>
      </c>
      <c r="Z646" s="91" t="str">
        <f t="shared" si="30"/>
        <v>-</v>
      </c>
      <c r="AA646" s="91" t="str">
        <f t="shared" si="30"/>
        <v>-</v>
      </c>
      <c r="AB646" s="91" t="str">
        <f t="shared" si="30"/>
        <v>-</v>
      </c>
      <c r="AC646" s="91" t="str">
        <f t="shared" si="30"/>
        <v>-</v>
      </c>
      <c r="AD646" s="91" t="str">
        <f t="shared" si="30"/>
        <v>-</v>
      </c>
      <c r="AE646" s="91" t="str">
        <f t="shared" si="30"/>
        <v>-</v>
      </c>
      <c r="AF646" s="91" t="str">
        <f t="shared" si="30"/>
        <v>-</v>
      </c>
      <c r="AG646" s="91" t="str">
        <f t="shared" si="30"/>
        <v>-</v>
      </c>
      <c r="AH646" s="91" t="str">
        <f t="shared" si="30"/>
        <v>-</v>
      </c>
      <c r="AI646" s="91" t="str">
        <f t="shared" si="30"/>
        <v>-</v>
      </c>
      <c r="AJ646" s="91" t="str">
        <f t="shared" si="30"/>
        <v>-</v>
      </c>
      <c r="AK646" s="91" t="str">
        <f t="shared" si="30"/>
        <v>-</v>
      </c>
      <c r="AL646" s="91" t="str">
        <f t="shared" si="30"/>
        <v>-</v>
      </c>
      <c r="AM646" s="91" t="str">
        <f t="shared" si="30"/>
        <v>-</v>
      </c>
    </row>
    <row r="647" spans="1:39">
      <c r="A647" s="58" t="str">
        <f t="shared" si="21"/>
        <v/>
      </c>
      <c r="B647" s="120" t="str">
        <f t="shared" si="21"/>
        <v/>
      </c>
      <c r="C647" s="86" t="str">
        <f t="shared" si="21"/>
        <v/>
      </c>
      <c r="D647" s="87" t="str">
        <f t="shared" si="21"/>
        <v/>
      </c>
      <c r="E647" s="91" t="str">
        <f t="shared" ref="E647:AM647" si="31">IFERROR(RANK(E33,E$4:E$610,),"-")</f>
        <v>-</v>
      </c>
      <c r="F647" s="91" t="str">
        <f t="shared" si="31"/>
        <v>-</v>
      </c>
      <c r="G647" s="91" t="str">
        <f t="shared" si="31"/>
        <v>-</v>
      </c>
      <c r="H647" s="91" t="str">
        <f t="shared" si="31"/>
        <v>-</v>
      </c>
      <c r="I647" s="91" t="str">
        <f t="shared" si="31"/>
        <v>-</v>
      </c>
      <c r="J647" s="91" t="str">
        <f t="shared" si="31"/>
        <v>-</v>
      </c>
      <c r="K647" s="91" t="str">
        <f t="shared" si="31"/>
        <v>-</v>
      </c>
      <c r="L647" s="91" t="str">
        <f t="shared" si="31"/>
        <v>-</v>
      </c>
      <c r="M647" s="91" t="str">
        <f t="shared" si="31"/>
        <v>-</v>
      </c>
      <c r="N647" s="91" t="str">
        <f t="shared" si="31"/>
        <v>-</v>
      </c>
      <c r="O647" s="91" t="str">
        <f t="shared" si="31"/>
        <v>-</v>
      </c>
      <c r="P647" s="91" t="str">
        <f t="shared" si="31"/>
        <v>-</v>
      </c>
      <c r="Q647" s="91" t="str">
        <f t="shared" si="31"/>
        <v>-</v>
      </c>
      <c r="R647" s="91" t="str">
        <f t="shared" si="31"/>
        <v>-</v>
      </c>
      <c r="S647" s="91" t="str">
        <f t="shared" si="31"/>
        <v>-</v>
      </c>
      <c r="T647" s="91" t="str">
        <f t="shared" si="31"/>
        <v>-</v>
      </c>
      <c r="U647" s="91" t="str">
        <f t="shared" si="31"/>
        <v>-</v>
      </c>
      <c r="V647" s="91" t="str">
        <f t="shared" si="31"/>
        <v>-</v>
      </c>
      <c r="W647" s="91" t="str">
        <f t="shared" si="31"/>
        <v>-</v>
      </c>
      <c r="X647" s="91" t="str">
        <f t="shared" si="31"/>
        <v>-</v>
      </c>
      <c r="Y647" s="91" t="str">
        <f t="shared" si="31"/>
        <v>-</v>
      </c>
      <c r="Z647" s="91" t="str">
        <f t="shared" si="31"/>
        <v>-</v>
      </c>
      <c r="AA647" s="91" t="str">
        <f t="shared" si="31"/>
        <v>-</v>
      </c>
      <c r="AB647" s="91" t="str">
        <f t="shared" si="31"/>
        <v>-</v>
      </c>
      <c r="AC647" s="91" t="str">
        <f t="shared" si="31"/>
        <v>-</v>
      </c>
      <c r="AD647" s="91" t="str">
        <f t="shared" si="31"/>
        <v>-</v>
      </c>
      <c r="AE647" s="91" t="str">
        <f t="shared" si="31"/>
        <v>-</v>
      </c>
      <c r="AF647" s="91" t="str">
        <f t="shared" si="31"/>
        <v>-</v>
      </c>
      <c r="AG647" s="91" t="str">
        <f t="shared" si="31"/>
        <v>-</v>
      </c>
      <c r="AH647" s="91" t="str">
        <f t="shared" si="31"/>
        <v>-</v>
      </c>
      <c r="AI647" s="91" t="str">
        <f t="shared" si="31"/>
        <v>-</v>
      </c>
      <c r="AJ647" s="91" t="str">
        <f t="shared" si="31"/>
        <v>-</v>
      </c>
      <c r="AK647" s="91" t="str">
        <f t="shared" si="31"/>
        <v>-</v>
      </c>
      <c r="AL647" s="91" t="str">
        <f t="shared" si="31"/>
        <v>-</v>
      </c>
      <c r="AM647" s="91" t="str">
        <f t="shared" si="31"/>
        <v>-</v>
      </c>
    </row>
    <row r="648" spans="1:39">
      <c r="A648" s="58" t="str">
        <f t="shared" si="21"/>
        <v/>
      </c>
      <c r="B648" s="120" t="str">
        <f t="shared" si="21"/>
        <v/>
      </c>
      <c r="C648" s="86" t="str">
        <f t="shared" si="21"/>
        <v/>
      </c>
      <c r="D648" s="87" t="str">
        <f t="shared" si="21"/>
        <v/>
      </c>
      <c r="E648" s="91" t="str">
        <f t="shared" ref="E648:AM648" si="32">IFERROR(RANK(E34,E$4:E$610,),"-")</f>
        <v>-</v>
      </c>
      <c r="F648" s="91" t="str">
        <f t="shared" si="32"/>
        <v>-</v>
      </c>
      <c r="G648" s="91" t="str">
        <f t="shared" si="32"/>
        <v>-</v>
      </c>
      <c r="H648" s="91" t="str">
        <f t="shared" si="32"/>
        <v>-</v>
      </c>
      <c r="I648" s="91" t="str">
        <f t="shared" si="32"/>
        <v>-</v>
      </c>
      <c r="J648" s="91" t="str">
        <f t="shared" si="32"/>
        <v>-</v>
      </c>
      <c r="K648" s="91" t="str">
        <f t="shared" si="32"/>
        <v>-</v>
      </c>
      <c r="L648" s="91" t="str">
        <f t="shared" si="32"/>
        <v>-</v>
      </c>
      <c r="M648" s="91" t="str">
        <f t="shared" si="32"/>
        <v>-</v>
      </c>
      <c r="N648" s="91" t="str">
        <f t="shared" si="32"/>
        <v>-</v>
      </c>
      <c r="O648" s="91" t="str">
        <f t="shared" si="32"/>
        <v>-</v>
      </c>
      <c r="P648" s="91" t="str">
        <f t="shared" si="32"/>
        <v>-</v>
      </c>
      <c r="Q648" s="91" t="str">
        <f t="shared" si="32"/>
        <v>-</v>
      </c>
      <c r="R648" s="91" t="str">
        <f t="shared" si="32"/>
        <v>-</v>
      </c>
      <c r="S648" s="91" t="str">
        <f t="shared" si="32"/>
        <v>-</v>
      </c>
      <c r="T648" s="91" t="str">
        <f t="shared" si="32"/>
        <v>-</v>
      </c>
      <c r="U648" s="91" t="str">
        <f t="shared" si="32"/>
        <v>-</v>
      </c>
      <c r="V648" s="91" t="str">
        <f t="shared" si="32"/>
        <v>-</v>
      </c>
      <c r="W648" s="91" t="str">
        <f t="shared" si="32"/>
        <v>-</v>
      </c>
      <c r="X648" s="91" t="str">
        <f t="shared" si="32"/>
        <v>-</v>
      </c>
      <c r="Y648" s="91" t="str">
        <f t="shared" si="32"/>
        <v>-</v>
      </c>
      <c r="Z648" s="91" t="str">
        <f t="shared" si="32"/>
        <v>-</v>
      </c>
      <c r="AA648" s="91" t="str">
        <f t="shared" si="32"/>
        <v>-</v>
      </c>
      <c r="AB648" s="91" t="str">
        <f t="shared" si="32"/>
        <v>-</v>
      </c>
      <c r="AC648" s="91" t="str">
        <f t="shared" si="32"/>
        <v>-</v>
      </c>
      <c r="AD648" s="91" t="str">
        <f t="shared" si="32"/>
        <v>-</v>
      </c>
      <c r="AE648" s="91" t="str">
        <f t="shared" si="32"/>
        <v>-</v>
      </c>
      <c r="AF648" s="91" t="str">
        <f t="shared" si="32"/>
        <v>-</v>
      </c>
      <c r="AG648" s="91" t="str">
        <f t="shared" si="32"/>
        <v>-</v>
      </c>
      <c r="AH648" s="91" t="str">
        <f t="shared" si="32"/>
        <v>-</v>
      </c>
      <c r="AI648" s="91" t="str">
        <f t="shared" si="32"/>
        <v>-</v>
      </c>
      <c r="AJ648" s="91" t="str">
        <f t="shared" si="32"/>
        <v>-</v>
      </c>
      <c r="AK648" s="91" t="str">
        <f t="shared" si="32"/>
        <v>-</v>
      </c>
      <c r="AL648" s="91" t="str">
        <f t="shared" si="32"/>
        <v>-</v>
      </c>
      <c r="AM648" s="91" t="str">
        <f t="shared" si="32"/>
        <v>-</v>
      </c>
    </row>
    <row r="649" spans="1:39">
      <c r="A649" s="58" t="str">
        <f t="shared" si="21"/>
        <v/>
      </c>
      <c r="B649" s="120" t="str">
        <f t="shared" si="21"/>
        <v/>
      </c>
      <c r="C649" s="86" t="str">
        <f t="shared" si="21"/>
        <v/>
      </c>
      <c r="D649" s="87" t="str">
        <f t="shared" si="21"/>
        <v/>
      </c>
      <c r="E649" s="91" t="str">
        <f t="shared" ref="E649:AM649" si="33">IFERROR(RANK(E35,E$4:E$610,),"-")</f>
        <v>-</v>
      </c>
      <c r="F649" s="91" t="str">
        <f t="shared" si="33"/>
        <v>-</v>
      </c>
      <c r="G649" s="91" t="str">
        <f t="shared" si="33"/>
        <v>-</v>
      </c>
      <c r="H649" s="91" t="str">
        <f t="shared" si="33"/>
        <v>-</v>
      </c>
      <c r="I649" s="91" t="str">
        <f t="shared" si="33"/>
        <v>-</v>
      </c>
      <c r="J649" s="91" t="str">
        <f t="shared" si="33"/>
        <v>-</v>
      </c>
      <c r="K649" s="91" t="str">
        <f t="shared" si="33"/>
        <v>-</v>
      </c>
      <c r="L649" s="91" t="str">
        <f t="shared" si="33"/>
        <v>-</v>
      </c>
      <c r="M649" s="91" t="str">
        <f t="shared" si="33"/>
        <v>-</v>
      </c>
      <c r="N649" s="91" t="str">
        <f t="shared" si="33"/>
        <v>-</v>
      </c>
      <c r="O649" s="91" t="str">
        <f t="shared" si="33"/>
        <v>-</v>
      </c>
      <c r="P649" s="91" t="str">
        <f t="shared" si="33"/>
        <v>-</v>
      </c>
      <c r="Q649" s="91" t="str">
        <f t="shared" si="33"/>
        <v>-</v>
      </c>
      <c r="R649" s="91" t="str">
        <f t="shared" si="33"/>
        <v>-</v>
      </c>
      <c r="S649" s="91" t="str">
        <f t="shared" si="33"/>
        <v>-</v>
      </c>
      <c r="T649" s="91" t="str">
        <f t="shared" si="33"/>
        <v>-</v>
      </c>
      <c r="U649" s="91" t="str">
        <f t="shared" si="33"/>
        <v>-</v>
      </c>
      <c r="V649" s="91" t="str">
        <f t="shared" si="33"/>
        <v>-</v>
      </c>
      <c r="W649" s="91" t="str">
        <f t="shared" si="33"/>
        <v>-</v>
      </c>
      <c r="X649" s="91" t="str">
        <f t="shared" si="33"/>
        <v>-</v>
      </c>
      <c r="Y649" s="91" t="str">
        <f t="shared" si="33"/>
        <v>-</v>
      </c>
      <c r="Z649" s="91" t="str">
        <f t="shared" si="33"/>
        <v>-</v>
      </c>
      <c r="AA649" s="91" t="str">
        <f t="shared" si="33"/>
        <v>-</v>
      </c>
      <c r="AB649" s="91" t="str">
        <f t="shared" si="33"/>
        <v>-</v>
      </c>
      <c r="AC649" s="91" t="str">
        <f t="shared" si="33"/>
        <v>-</v>
      </c>
      <c r="AD649" s="91" t="str">
        <f t="shared" si="33"/>
        <v>-</v>
      </c>
      <c r="AE649" s="91" t="str">
        <f t="shared" si="33"/>
        <v>-</v>
      </c>
      <c r="AF649" s="91" t="str">
        <f t="shared" si="33"/>
        <v>-</v>
      </c>
      <c r="AG649" s="91" t="str">
        <f t="shared" si="33"/>
        <v>-</v>
      </c>
      <c r="AH649" s="91" t="str">
        <f t="shared" si="33"/>
        <v>-</v>
      </c>
      <c r="AI649" s="91" t="str">
        <f t="shared" si="33"/>
        <v>-</v>
      </c>
      <c r="AJ649" s="91" t="str">
        <f t="shared" si="33"/>
        <v>-</v>
      </c>
      <c r="AK649" s="91" t="str">
        <f t="shared" si="33"/>
        <v>-</v>
      </c>
      <c r="AL649" s="91" t="str">
        <f t="shared" si="33"/>
        <v>-</v>
      </c>
      <c r="AM649" s="91" t="str">
        <f t="shared" si="33"/>
        <v>-</v>
      </c>
    </row>
    <row r="650" spans="1:39">
      <c r="A650" s="58" t="str">
        <f t="shared" si="21"/>
        <v/>
      </c>
      <c r="B650" s="120" t="str">
        <f t="shared" si="21"/>
        <v/>
      </c>
      <c r="C650" s="86" t="str">
        <f t="shared" si="21"/>
        <v/>
      </c>
      <c r="D650" s="87" t="str">
        <f t="shared" si="21"/>
        <v/>
      </c>
      <c r="E650" s="91" t="str">
        <f t="shared" ref="E650:AM650" si="34">IFERROR(RANK(E36,E$4:E$610,),"-")</f>
        <v>-</v>
      </c>
      <c r="F650" s="91" t="str">
        <f t="shared" si="34"/>
        <v>-</v>
      </c>
      <c r="G650" s="91" t="str">
        <f t="shared" si="34"/>
        <v>-</v>
      </c>
      <c r="H650" s="91" t="str">
        <f t="shared" si="34"/>
        <v>-</v>
      </c>
      <c r="I650" s="91" t="str">
        <f t="shared" si="34"/>
        <v>-</v>
      </c>
      <c r="J650" s="91" t="str">
        <f t="shared" si="34"/>
        <v>-</v>
      </c>
      <c r="K650" s="91" t="str">
        <f t="shared" si="34"/>
        <v>-</v>
      </c>
      <c r="L650" s="91" t="str">
        <f t="shared" si="34"/>
        <v>-</v>
      </c>
      <c r="M650" s="91" t="str">
        <f t="shared" si="34"/>
        <v>-</v>
      </c>
      <c r="N650" s="91" t="str">
        <f t="shared" si="34"/>
        <v>-</v>
      </c>
      <c r="O650" s="91" t="str">
        <f t="shared" si="34"/>
        <v>-</v>
      </c>
      <c r="P650" s="91" t="str">
        <f t="shared" si="34"/>
        <v>-</v>
      </c>
      <c r="Q650" s="91" t="str">
        <f t="shared" si="34"/>
        <v>-</v>
      </c>
      <c r="R650" s="91" t="str">
        <f t="shared" si="34"/>
        <v>-</v>
      </c>
      <c r="S650" s="91" t="str">
        <f t="shared" si="34"/>
        <v>-</v>
      </c>
      <c r="T650" s="91" t="str">
        <f t="shared" si="34"/>
        <v>-</v>
      </c>
      <c r="U650" s="91" t="str">
        <f t="shared" si="34"/>
        <v>-</v>
      </c>
      <c r="V650" s="91" t="str">
        <f t="shared" si="34"/>
        <v>-</v>
      </c>
      <c r="W650" s="91" t="str">
        <f t="shared" si="34"/>
        <v>-</v>
      </c>
      <c r="X650" s="91" t="str">
        <f t="shared" si="34"/>
        <v>-</v>
      </c>
      <c r="Y650" s="91" t="str">
        <f t="shared" si="34"/>
        <v>-</v>
      </c>
      <c r="Z650" s="91" t="str">
        <f t="shared" si="34"/>
        <v>-</v>
      </c>
      <c r="AA650" s="91" t="str">
        <f t="shared" si="34"/>
        <v>-</v>
      </c>
      <c r="AB650" s="91" t="str">
        <f t="shared" si="34"/>
        <v>-</v>
      </c>
      <c r="AC650" s="91" t="str">
        <f t="shared" si="34"/>
        <v>-</v>
      </c>
      <c r="AD650" s="91" t="str">
        <f t="shared" si="34"/>
        <v>-</v>
      </c>
      <c r="AE650" s="91" t="str">
        <f t="shared" si="34"/>
        <v>-</v>
      </c>
      <c r="AF650" s="91" t="str">
        <f t="shared" si="34"/>
        <v>-</v>
      </c>
      <c r="AG650" s="91" t="str">
        <f t="shared" si="34"/>
        <v>-</v>
      </c>
      <c r="AH650" s="91" t="str">
        <f t="shared" si="34"/>
        <v>-</v>
      </c>
      <c r="AI650" s="91" t="str">
        <f t="shared" si="34"/>
        <v>-</v>
      </c>
      <c r="AJ650" s="91" t="str">
        <f t="shared" si="34"/>
        <v>-</v>
      </c>
      <c r="AK650" s="91" t="str">
        <f t="shared" si="34"/>
        <v>-</v>
      </c>
      <c r="AL650" s="91" t="str">
        <f t="shared" si="34"/>
        <v>-</v>
      </c>
      <c r="AM650" s="91" t="str">
        <f t="shared" si="34"/>
        <v>-</v>
      </c>
    </row>
    <row r="651" spans="1:39">
      <c r="A651" s="58" t="str">
        <f t="shared" si="21"/>
        <v/>
      </c>
      <c r="B651" s="120" t="str">
        <f t="shared" si="21"/>
        <v/>
      </c>
      <c r="C651" s="86" t="str">
        <f t="shared" si="21"/>
        <v/>
      </c>
      <c r="D651" s="87" t="str">
        <f t="shared" si="21"/>
        <v/>
      </c>
      <c r="E651" s="91" t="str">
        <f t="shared" ref="E651:AM651" si="35">IFERROR(RANK(E37,E$4:E$610,),"-")</f>
        <v>-</v>
      </c>
      <c r="F651" s="91" t="str">
        <f t="shared" si="35"/>
        <v>-</v>
      </c>
      <c r="G651" s="91" t="str">
        <f t="shared" si="35"/>
        <v>-</v>
      </c>
      <c r="H651" s="91" t="str">
        <f t="shared" si="35"/>
        <v>-</v>
      </c>
      <c r="I651" s="91" t="str">
        <f t="shared" si="35"/>
        <v>-</v>
      </c>
      <c r="J651" s="91" t="str">
        <f t="shared" si="35"/>
        <v>-</v>
      </c>
      <c r="K651" s="91" t="str">
        <f t="shared" si="35"/>
        <v>-</v>
      </c>
      <c r="L651" s="91" t="str">
        <f t="shared" si="35"/>
        <v>-</v>
      </c>
      <c r="M651" s="91" t="str">
        <f t="shared" si="35"/>
        <v>-</v>
      </c>
      <c r="N651" s="91" t="str">
        <f t="shared" si="35"/>
        <v>-</v>
      </c>
      <c r="O651" s="91" t="str">
        <f t="shared" si="35"/>
        <v>-</v>
      </c>
      <c r="P651" s="91" t="str">
        <f t="shared" si="35"/>
        <v>-</v>
      </c>
      <c r="Q651" s="91" t="str">
        <f t="shared" si="35"/>
        <v>-</v>
      </c>
      <c r="R651" s="91" t="str">
        <f t="shared" si="35"/>
        <v>-</v>
      </c>
      <c r="S651" s="91" t="str">
        <f t="shared" si="35"/>
        <v>-</v>
      </c>
      <c r="T651" s="91" t="str">
        <f t="shared" si="35"/>
        <v>-</v>
      </c>
      <c r="U651" s="91" t="str">
        <f t="shared" si="35"/>
        <v>-</v>
      </c>
      <c r="V651" s="91" t="str">
        <f t="shared" si="35"/>
        <v>-</v>
      </c>
      <c r="W651" s="91" t="str">
        <f t="shared" si="35"/>
        <v>-</v>
      </c>
      <c r="X651" s="91" t="str">
        <f t="shared" si="35"/>
        <v>-</v>
      </c>
      <c r="Y651" s="91" t="str">
        <f t="shared" si="35"/>
        <v>-</v>
      </c>
      <c r="Z651" s="91" t="str">
        <f t="shared" si="35"/>
        <v>-</v>
      </c>
      <c r="AA651" s="91" t="str">
        <f t="shared" si="35"/>
        <v>-</v>
      </c>
      <c r="AB651" s="91" t="str">
        <f t="shared" si="35"/>
        <v>-</v>
      </c>
      <c r="AC651" s="91" t="str">
        <f t="shared" si="35"/>
        <v>-</v>
      </c>
      <c r="AD651" s="91" t="str">
        <f t="shared" si="35"/>
        <v>-</v>
      </c>
      <c r="AE651" s="91" t="str">
        <f t="shared" si="35"/>
        <v>-</v>
      </c>
      <c r="AF651" s="91" t="str">
        <f t="shared" si="35"/>
        <v>-</v>
      </c>
      <c r="AG651" s="91" t="str">
        <f t="shared" si="35"/>
        <v>-</v>
      </c>
      <c r="AH651" s="91" t="str">
        <f t="shared" si="35"/>
        <v>-</v>
      </c>
      <c r="AI651" s="91" t="str">
        <f t="shared" si="35"/>
        <v>-</v>
      </c>
      <c r="AJ651" s="91" t="str">
        <f t="shared" si="35"/>
        <v>-</v>
      </c>
      <c r="AK651" s="91" t="str">
        <f t="shared" si="35"/>
        <v>-</v>
      </c>
      <c r="AL651" s="91" t="str">
        <f t="shared" si="35"/>
        <v>-</v>
      </c>
      <c r="AM651" s="91" t="str">
        <f t="shared" si="35"/>
        <v>-</v>
      </c>
    </row>
    <row r="652" spans="1:39">
      <c r="A652" s="58" t="str">
        <f t="shared" si="21"/>
        <v/>
      </c>
      <c r="B652" s="120" t="str">
        <f t="shared" si="21"/>
        <v/>
      </c>
      <c r="C652" s="86" t="str">
        <f t="shared" si="21"/>
        <v/>
      </c>
      <c r="D652" s="87" t="str">
        <f t="shared" si="21"/>
        <v/>
      </c>
      <c r="E652" s="91" t="str">
        <f t="shared" ref="E652:AM652" si="36">IFERROR(RANK(E38,E$4:E$610,),"-")</f>
        <v>-</v>
      </c>
      <c r="F652" s="91" t="str">
        <f t="shared" si="36"/>
        <v>-</v>
      </c>
      <c r="G652" s="91" t="str">
        <f t="shared" si="36"/>
        <v>-</v>
      </c>
      <c r="H652" s="91" t="str">
        <f t="shared" si="36"/>
        <v>-</v>
      </c>
      <c r="I652" s="91" t="str">
        <f t="shared" si="36"/>
        <v>-</v>
      </c>
      <c r="J652" s="91" t="str">
        <f t="shared" si="36"/>
        <v>-</v>
      </c>
      <c r="K652" s="91" t="str">
        <f t="shared" si="36"/>
        <v>-</v>
      </c>
      <c r="L652" s="91" t="str">
        <f t="shared" si="36"/>
        <v>-</v>
      </c>
      <c r="M652" s="91" t="str">
        <f t="shared" si="36"/>
        <v>-</v>
      </c>
      <c r="N652" s="91" t="str">
        <f t="shared" si="36"/>
        <v>-</v>
      </c>
      <c r="O652" s="91" t="str">
        <f t="shared" si="36"/>
        <v>-</v>
      </c>
      <c r="P652" s="91" t="str">
        <f t="shared" si="36"/>
        <v>-</v>
      </c>
      <c r="Q652" s="91" t="str">
        <f t="shared" si="36"/>
        <v>-</v>
      </c>
      <c r="R652" s="91" t="str">
        <f t="shared" si="36"/>
        <v>-</v>
      </c>
      <c r="S652" s="91" t="str">
        <f t="shared" si="36"/>
        <v>-</v>
      </c>
      <c r="T652" s="91" t="str">
        <f t="shared" si="36"/>
        <v>-</v>
      </c>
      <c r="U652" s="91" t="str">
        <f t="shared" si="36"/>
        <v>-</v>
      </c>
      <c r="V652" s="91" t="str">
        <f t="shared" si="36"/>
        <v>-</v>
      </c>
      <c r="W652" s="91" t="str">
        <f t="shared" si="36"/>
        <v>-</v>
      </c>
      <c r="X652" s="91" t="str">
        <f t="shared" si="36"/>
        <v>-</v>
      </c>
      <c r="Y652" s="91" t="str">
        <f t="shared" si="36"/>
        <v>-</v>
      </c>
      <c r="Z652" s="91" t="str">
        <f t="shared" si="36"/>
        <v>-</v>
      </c>
      <c r="AA652" s="91" t="str">
        <f t="shared" si="36"/>
        <v>-</v>
      </c>
      <c r="AB652" s="91" t="str">
        <f t="shared" si="36"/>
        <v>-</v>
      </c>
      <c r="AC652" s="91" t="str">
        <f t="shared" si="36"/>
        <v>-</v>
      </c>
      <c r="AD652" s="91" t="str">
        <f t="shared" si="36"/>
        <v>-</v>
      </c>
      <c r="AE652" s="91" t="str">
        <f t="shared" si="36"/>
        <v>-</v>
      </c>
      <c r="AF652" s="91" t="str">
        <f t="shared" si="36"/>
        <v>-</v>
      </c>
      <c r="AG652" s="91" t="str">
        <f t="shared" si="36"/>
        <v>-</v>
      </c>
      <c r="AH652" s="91" t="str">
        <f t="shared" si="36"/>
        <v>-</v>
      </c>
      <c r="AI652" s="91" t="str">
        <f t="shared" si="36"/>
        <v>-</v>
      </c>
      <c r="AJ652" s="91" t="str">
        <f t="shared" si="36"/>
        <v>-</v>
      </c>
      <c r="AK652" s="91" t="str">
        <f t="shared" si="36"/>
        <v>-</v>
      </c>
      <c r="AL652" s="91" t="str">
        <f t="shared" si="36"/>
        <v>-</v>
      </c>
      <c r="AM652" s="91" t="str">
        <f t="shared" si="36"/>
        <v>-</v>
      </c>
    </row>
    <row r="653" spans="1:39">
      <c r="A653" s="58" t="str">
        <f t="shared" si="21"/>
        <v/>
      </c>
      <c r="B653" s="120" t="str">
        <f t="shared" si="21"/>
        <v/>
      </c>
      <c r="C653" s="86" t="str">
        <f t="shared" si="21"/>
        <v/>
      </c>
      <c r="D653" s="87" t="str">
        <f t="shared" si="21"/>
        <v/>
      </c>
      <c r="E653" s="91" t="str">
        <f t="shared" ref="E653:AM653" si="37">IFERROR(RANK(E39,E$4:E$610,),"-")</f>
        <v>-</v>
      </c>
      <c r="F653" s="91" t="str">
        <f t="shared" si="37"/>
        <v>-</v>
      </c>
      <c r="G653" s="91" t="str">
        <f t="shared" si="37"/>
        <v>-</v>
      </c>
      <c r="H653" s="91" t="str">
        <f t="shared" si="37"/>
        <v>-</v>
      </c>
      <c r="I653" s="91" t="str">
        <f t="shared" si="37"/>
        <v>-</v>
      </c>
      <c r="J653" s="91" t="str">
        <f t="shared" si="37"/>
        <v>-</v>
      </c>
      <c r="K653" s="91" t="str">
        <f t="shared" si="37"/>
        <v>-</v>
      </c>
      <c r="L653" s="91" t="str">
        <f t="shared" si="37"/>
        <v>-</v>
      </c>
      <c r="M653" s="91" t="str">
        <f t="shared" si="37"/>
        <v>-</v>
      </c>
      <c r="N653" s="91" t="str">
        <f t="shared" si="37"/>
        <v>-</v>
      </c>
      <c r="O653" s="91" t="str">
        <f t="shared" si="37"/>
        <v>-</v>
      </c>
      <c r="P653" s="91" t="str">
        <f t="shared" si="37"/>
        <v>-</v>
      </c>
      <c r="Q653" s="91" t="str">
        <f t="shared" si="37"/>
        <v>-</v>
      </c>
      <c r="R653" s="91" t="str">
        <f t="shared" si="37"/>
        <v>-</v>
      </c>
      <c r="S653" s="91" t="str">
        <f t="shared" si="37"/>
        <v>-</v>
      </c>
      <c r="T653" s="91" t="str">
        <f t="shared" si="37"/>
        <v>-</v>
      </c>
      <c r="U653" s="91" t="str">
        <f t="shared" si="37"/>
        <v>-</v>
      </c>
      <c r="V653" s="91" t="str">
        <f t="shared" si="37"/>
        <v>-</v>
      </c>
      <c r="W653" s="91" t="str">
        <f t="shared" si="37"/>
        <v>-</v>
      </c>
      <c r="X653" s="91" t="str">
        <f t="shared" si="37"/>
        <v>-</v>
      </c>
      <c r="Y653" s="91" t="str">
        <f t="shared" si="37"/>
        <v>-</v>
      </c>
      <c r="Z653" s="91" t="str">
        <f t="shared" si="37"/>
        <v>-</v>
      </c>
      <c r="AA653" s="91" t="str">
        <f t="shared" si="37"/>
        <v>-</v>
      </c>
      <c r="AB653" s="91" t="str">
        <f t="shared" si="37"/>
        <v>-</v>
      </c>
      <c r="AC653" s="91" t="str">
        <f t="shared" si="37"/>
        <v>-</v>
      </c>
      <c r="AD653" s="91" t="str">
        <f t="shared" si="37"/>
        <v>-</v>
      </c>
      <c r="AE653" s="91" t="str">
        <f t="shared" si="37"/>
        <v>-</v>
      </c>
      <c r="AF653" s="91" t="str">
        <f t="shared" si="37"/>
        <v>-</v>
      </c>
      <c r="AG653" s="91" t="str">
        <f t="shared" si="37"/>
        <v>-</v>
      </c>
      <c r="AH653" s="91" t="str">
        <f t="shared" si="37"/>
        <v>-</v>
      </c>
      <c r="AI653" s="91" t="str">
        <f t="shared" si="37"/>
        <v>-</v>
      </c>
      <c r="AJ653" s="91" t="str">
        <f t="shared" si="37"/>
        <v>-</v>
      </c>
      <c r="AK653" s="91" t="str">
        <f t="shared" si="37"/>
        <v>-</v>
      </c>
      <c r="AL653" s="91" t="str">
        <f t="shared" si="37"/>
        <v>-</v>
      </c>
      <c r="AM653" s="91" t="str">
        <f t="shared" si="37"/>
        <v>-</v>
      </c>
    </row>
    <row r="654" spans="1:39">
      <c r="A654" s="58" t="str">
        <f t="shared" si="21"/>
        <v/>
      </c>
      <c r="B654" s="120" t="str">
        <f t="shared" si="21"/>
        <v/>
      </c>
      <c r="C654" s="86" t="str">
        <f t="shared" si="21"/>
        <v/>
      </c>
      <c r="D654" s="87" t="str">
        <f t="shared" si="21"/>
        <v/>
      </c>
      <c r="E654" s="91" t="str">
        <f t="shared" ref="E654:AM654" si="38">IFERROR(RANK(E40,E$4:E$610,),"-")</f>
        <v>-</v>
      </c>
      <c r="F654" s="91" t="str">
        <f t="shared" si="38"/>
        <v>-</v>
      </c>
      <c r="G654" s="91" t="str">
        <f t="shared" si="38"/>
        <v>-</v>
      </c>
      <c r="H654" s="91" t="str">
        <f t="shared" si="38"/>
        <v>-</v>
      </c>
      <c r="I654" s="91" t="str">
        <f t="shared" si="38"/>
        <v>-</v>
      </c>
      <c r="J654" s="91" t="str">
        <f t="shared" si="38"/>
        <v>-</v>
      </c>
      <c r="K654" s="91" t="str">
        <f t="shared" si="38"/>
        <v>-</v>
      </c>
      <c r="L654" s="91" t="str">
        <f t="shared" si="38"/>
        <v>-</v>
      </c>
      <c r="M654" s="91" t="str">
        <f t="shared" si="38"/>
        <v>-</v>
      </c>
      <c r="N654" s="91" t="str">
        <f t="shared" si="38"/>
        <v>-</v>
      </c>
      <c r="O654" s="91" t="str">
        <f t="shared" si="38"/>
        <v>-</v>
      </c>
      <c r="P654" s="91" t="str">
        <f t="shared" si="38"/>
        <v>-</v>
      </c>
      <c r="Q654" s="91" t="str">
        <f t="shared" si="38"/>
        <v>-</v>
      </c>
      <c r="R654" s="91" t="str">
        <f t="shared" si="38"/>
        <v>-</v>
      </c>
      <c r="S654" s="91" t="str">
        <f t="shared" si="38"/>
        <v>-</v>
      </c>
      <c r="T654" s="91" t="str">
        <f t="shared" si="38"/>
        <v>-</v>
      </c>
      <c r="U654" s="91" t="str">
        <f t="shared" si="38"/>
        <v>-</v>
      </c>
      <c r="V654" s="91" t="str">
        <f t="shared" si="38"/>
        <v>-</v>
      </c>
      <c r="W654" s="91" t="str">
        <f t="shared" si="38"/>
        <v>-</v>
      </c>
      <c r="X654" s="91" t="str">
        <f t="shared" si="38"/>
        <v>-</v>
      </c>
      <c r="Y654" s="91" t="str">
        <f t="shared" si="38"/>
        <v>-</v>
      </c>
      <c r="Z654" s="91" t="str">
        <f t="shared" si="38"/>
        <v>-</v>
      </c>
      <c r="AA654" s="91" t="str">
        <f t="shared" si="38"/>
        <v>-</v>
      </c>
      <c r="AB654" s="91" t="str">
        <f t="shared" si="38"/>
        <v>-</v>
      </c>
      <c r="AC654" s="91" t="str">
        <f t="shared" si="38"/>
        <v>-</v>
      </c>
      <c r="AD654" s="91" t="str">
        <f t="shared" si="38"/>
        <v>-</v>
      </c>
      <c r="AE654" s="91" t="str">
        <f t="shared" si="38"/>
        <v>-</v>
      </c>
      <c r="AF654" s="91" t="str">
        <f t="shared" si="38"/>
        <v>-</v>
      </c>
      <c r="AG654" s="91" t="str">
        <f t="shared" si="38"/>
        <v>-</v>
      </c>
      <c r="AH654" s="91" t="str">
        <f t="shared" si="38"/>
        <v>-</v>
      </c>
      <c r="AI654" s="91" t="str">
        <f t="shared" si="38"/>
        <v>-</v>
      </c>
      <c r="AJ654" s="91" t="str">
        <f t="shared" si="38"/>
        <v>-</v>
      </c>
      <c r="AK654" s="91" t="str">
        <f t="shared" si="38"/>
        <v>-</v>
      </c>
      <c r="AL654" s="91" t="str">
        <f t="shared" si="38"/>
        <v>-</v>
      </c>
      <c r="AM654" s="91" t="str">
        <f t="shared" si="38"/>
        <v>-</v>
      </c>
    </row>
    <row r="655" spans="1:39">
      <c r="A655" s="58" t="str">
        <f t="shared" si="21"/>
        <v/>
      </c>
      <c r="B655" s="120" t="str">
        <f t="shared" si="21"/>
        <v/>
      </c>
      <c r="C655" s="86" t="str">
        <f t="shared" si="21"/>
        <v/>
      </c>
      <c r="D655" s="87" t="str">
        <f t="shared" si="21"/>
        <v/>
      </c>
      <c r="E655" s="91" t="str">
        <f t="shared" ref="E655:AM655" si="39">IFERROR(RANK(E41,E$4:E$610,),"-")</f>
        <v>-</v>
      </c>
      <c r="F655" s="91" t="str">
        <f t="shared" si="39"/>
        <v>-</v>
      </c>
      <c r="G655" s="91" t="str">
        <f t="shared" si="39"/>
        <v>-</v>
      </c>
      <c r="H655" s="91" t="str">
        <f t="shared" si="39"/>
        <v>-</v>
      </c>
      <c r="I655" s="91" t="str">
        <f t="shared" si="39"/>
        <v>-</v>
      </c>
      <c r="J655" s="91" t="str">
        <f t="shared" si="39"/>
        <v>-</v>
      </c>
      <c r="K655" s="91" t="str">
        <f t="shared" si="39"/>
        <v>-</v>
      </c>
      <c r="L655" s="91" t="str">
        <f t="shared" si="39"/>
        <v>-</v>
      </c>
      <c r="M655" s="91" t="str">
        <f t="shared" si="39"/>
        <v>-</v>
      </c>
      <c r="N655" s="91" t="str">
        <f t="shared" si="39"/>
        <v>-</v>
      </c>
      <c r="O655" s="91" t="str">
        <f t="shared" si="39"/>
        <v>-</v>
      </c>
      <c r="P655" s="91" t="str">
        <f t="shared" si="39"/>
        <v>-</v>
      </c>
      <c r="Q655" s="91" t="str">
        <f t="shared" si="39"/>
        <v>-</v>
      </c>
      <c r="R655" s="91" t="str">
        <f t="shared" si="39"/>
        <v>-</v>
      </c>
      <c r="S655" s="91" t="str">
        <f t="shared" si="39"/>
        <v>-</v>
      </c>
      <c r="T655" s="91" t="str">
        <f t="shared" si="39"/>
        <v>-</v>
      </c>
      <c r="U655" s="91" t="str">
        <f t="shared" si="39"/>
        <v>-</v>
      </c>
      <c r="V655" s="91" t="str">
        <f t="shared" si="39"/>
        <v>-</v>
      </c>
      <c r="W655" s="91" t="str">
        <f t="shared" si="39"/>
        <v>-</v>
      </c>
      <c r="X655" s="91" t="str">
        <f t="shared" si="39"/>
        <v>-</v>
      </c>
      <c r="Y655" s="91" t="str">
        <f t="shared" si="39"/>
        <v>-</v>
      </c>
      <c r="Z655" s="91" t="str">
        <f t="shared" si="39"/>
        <v>-</v>
      </c>
      <c r="AA655" s="91" t="str">
        <f t="shared" si="39"/>
        <v>-</v>
      </c>
      <c r="AB655" s="91" t="str">
        <f t="shared" si="39"/>
        <v>-</v>
      </c>
      <c r="AC655" s="91" t="str">
        <f t="shared" si="39"/>
        <v>-</v>
      </c>
      <c r="AD655" s="91" t="str">
        <f t="shared" si="39"/>
        <v>-</v>
      </c>
      <c r="AE655" s="91" t="str">
        <f t="shared" si="39"/>
        <v>-</v>
      </c>
      <c r="AF655" s="91" t="str">
        <f t="shared" si="39"/>
        <v>-</v>
      </c>
      <c r="AG655" s="91" t="str">
        <f t="shared" si="39"/>
        <v>-</v>
      </c>
      <c r="AH655" s="91" t="str">
        <f t="shared" si="39"/>
        <v>-</v>
      </c>
      <c r="AI655" s="91" t="str">
        <f t="shared" si="39"/>
        <v>-</v>
      </c>
      <c r="AJ655" s="91" t="str">
        <f t="shared" si="39"/>
        <v>-</v>
      </c>
      <c r="AK655" s="91" t="str">
        <f t="shared" si="39"/>
        <v>-</v>
      </c>
      <c r="AL655" s="91" t="str">
        <f t="shared" si="39"/>
        <v>-</v>
      </c>
      <c r="AM655" s="91" t="str">
        <f t="shared" si="39"/>
        <v>-</v>
      </c>
    </row>
    <row r="656" spans="1:39">
      <c r="A656" s="58" t="str">
        <f t="shared" si="21"/>
        <v/>
      </c>
      <c r="B656" s="120" t="str">
        <f t="shared" si="21"/>
        <v/>
      </c>
      <c r="C656" s="86" t="str">
        <f t="shared" si="21"/>
        <v/>
      </c>
      <c r="D656" s="87" t="str">
        <f t="shared" si="21"/>
        <v/>
      </c>
      <c r="E656" s="91" t="str">
        <f t="shared" ref="E656:AM656" si="40">IFERROR(RANK(E42,E$4:E$610,),"-")</f>
        <v>-</v>
      </c>
      <c r="F656" s="91" t="str">
        <f t="shared" si="40"/>
        <v>-</v>
      </c>
      <c r="G656" s="91" t="str">
        <f t="shared" si="40"/>
        <v>-</v>
      </c>
      <c r="H656" s="91" t="str">
        <f t="shared" si="40"/>
        <v>-</v>
      </c>
      <c r="I656" s="91" t="str">
        <f t="shared" si="40"/>
        <v>-</v>
      </c>
      <c r="J656" s="91" t="str">
        <f t="shared" si="40"/>
        <v>-</v>
      </c>
      <c r="K656" s="91" t="str">
        <f t="shared" si="40"/>
        <v>-</v>
      </c>
      <c r="L656" s="91" t="str">
        <f t="shared" si="40"/>
        <v>-</v>
      </c>
      <c r="M656" s="91" t="str">
        <f t="shared" si="40"/>
        <v>-</v>
      </c>
      <c r="N656" s="91" t="str">
        <f t="shared" si="40"/>
        <v>-</v>
      </c>
      <c r="O656" s="91" t="str">
        <f t="shared" si="40"/>
        <v>-</v>
      </c>
      <c r="P656" s="91" t="str">
        <f t="shared" si="40"/>
        <v>-</v>
      </c>
      <c r="Q656" s="91" t="str">
        <f t="shared" si="40"/>
        <v>-</v>
      </c>
      <c r="R656" s="91" t="str">
        <f t="shared" si="40"/>
        <v>-</v>
      </c>
      <c r="S656" s="91" t="str">
        <f t="shared" si="40"/>
        <v>-</v>
      </c>
      <c r="T656" s="91" t="str">
        <f t="shared" si="40"/>
        <v>-</v>
      </c>
      <c r="U656" s="91" t="str">
        <f t="shared" si="40"/>
        <v>-</v>
      </c>
      <c r="V656" s="91" t="str">
        <f t="shared" si="40"/>
        <v>-</v>
      </c>
      <c r="W656" s="91" t="str">
        <f t="shared" si="40"/>
        <v>-</v>
      </c>
      <c r="X656" s="91" t="str">
        <f t="shared" si="40"/>
        <v>-</v>
      </c>
      <c r="Y656" s="91" t="str">
        <f t="shared" si="40"/>
        <v>-</v>
      </c>
      <c r="Z656" s="91" t="str">
        <f t="shared" si="40"/>
        <v>-</v>
      </c>
      <c r="AA656" s="91" t="str">
        <f t="shared" si="40"/>
        <v>-</v>
      </c>
      <c r="AB656" s="91" t="str">
        <f t="shared" si="40"/>
        <v>-</v>
      </c>
      <c r="AC656" s="91" t="str">
        <f t="shared" si="40"/>
        <v>-</v>
      </c>
      <c r="AD656" s="91" t="str">
        <f t="shared" si="40"/>
        <v>-</v>
      </c>
      <c r="AE656" s="91" t="str">
        <f t="shared" si="40"/>
        <v>-</v>
      </c>
      <c r="AF656" s="91" t="str">
        <f t="shared" si="40"/>
        <v>-</v>
      </c>
      <c r="AG656" s="91" t="str">
        <f t="shared" si="40"/>
        <v>-</v>
      </c>
      <c r="AH656" s="91" t="str">
        <f t="shared" si="40"/>
        <v>-</v>
      </c>
      <c r="AI656" s="91" t="str">
        <f t="shared" si="40"/>
        <v>-</v>
      </c>
      <c r="AJ656" s="91" t="str">
        <f t="shared" si="40"/>
        <v>-</v>
      </c>
      <c r="AK656" s="91" t="str">
        <f t="shared" si="40"/>
        <v>-</v>
      </c>
      <c r="AL656" s="91" t="str">
        <f t="shared" si="40"/>
        <v>-</v>
      </c>
      <c r="AM656" s="91" t="str">
        <f t="shared" si="40"/>
        <v>-</v>
      </c>
    </row>
    <row r="657" spans="1:39">
      <c r="A657" s="58" t="str">
        <f t="shared" si="21"/>
        <v/>
      </c>
      <c r="B657" s="120" t="str">
        <f t="shared" si="21"/>
        <v/>
      </c>
      <c r="C657" s="86" t="str">
        <f t="shared" si="21"/>
        <v/>
      </c>
      <c r="D657" s="87" t="str">
        <f t="shared" si="21"/>
        <v/>
      </c>
      <c r="E657" s="91" t="str">
        <f t="shared" ref="E657:AM657" si="41">IFERROR(RANK(E43,E$4:E$610,),"-")</f>
        <v>-</v>
      </c>
      <c r="F657" s="91" t="str">
        <f t="shared" si="41"/>
        <v>-</v>
      </c>
      <c r="G657" s="91" t="str">
        <f t="shared" si="41"/>
        <v>-</v>
      </c>
      <c r="H657" s="91" t="str">
        <f t="shared" si="41"/>
        <v>-</v>
      </c>
      <c r="I657" s="91" t="str">
        <f t="shared" si="41"/>
        <v>-</v>
      </c>
      <c r="J657" s="91" t="str">
        <f t="shared" si="41"/>
        <v>-</v>
      </c>
      <c r="K657" s="91" t="str">
        <f t="shared" si="41"/>
        <v>-</v>
      </c>
      <c r="L657" s="91" t="str">
        <f t="shared" si="41"/>
        <v>-</v>
      </c>
      <c r="M657" s="91" t="str">
        <f t="shared" si="41"/>
        <v>-</v>
      </c>
      <c r="N657" s="91" t="str">
        <f t="shared" si="41"/>
        <v>-</v>
      </c>
      <c r="O657" s="91" t="str">
        <f t="shared" si="41"/>
        <v>-</v>
      </c>
      <c r="P657" s="91" t="str">
        <f t="shared" si="41"/>
        <v>-</v>
      </c>
      <c r="Q657" s="91" t="str">
        <f t="shared" si="41"/>
        <v>-</v>
      </c>
      <c r="R657" s="91" t="str">
        <f t="shared" si="41"/>
        <v>-</v>
      </c>
      <c r="S657" s="91" t="str">
        <f t="shared" si="41"/>
        <v>-</v>
      </c>
      <c r="T657" s="91" t="str">
        <f t="shared" si="41"/>
        <v>-</v>
      </c>
      <c r="U657" s="91" t="str">
        <f t="shared" si="41"/>
        <v>-</v>
      </c>
      <c r="V657" s="91" t="str">
        <f t="shared" si="41"/>
        <v>-</v>
      </c>
      <c r="W657" s="91" t="str">
        <f t="shared" si="41"/>
        <v>-</v>
      </c>
      <c r="X657" s="91" t="str">
        <f t="shared" si="41"/>
        <v>-</v>
      </c>
      <c r="Y657" s="91" t="str">
        <f t="shared" si="41"/>
        <v>-</v>
      </c>
      <c r="Z657" s="91" t="str">
        <f t="shared" si="41"/>
        <v>-</v>
      </c>
      <c r="AA657" s="91" t="str">
        <f t="shared" si="41"/>
        <v>-</v>
      </c>
      <c r="AB657" s="91" t="str">
        <f t="shared" si="41"/>
        <v>-</v>
      </c>
      <c r="AC657" s="91" t="str">
        <f t="shared" si="41"/>
        <v>-</v>
      </c>
      <c r="AD657" s="91" t="str">
        <f t="shared" si="41"/>
        <v>-</v>
      </c>
      <c r="AE657" s="91" t="str">
        <f t="shared" si="41"/>
        <v>-</v>
      </c>
      <c r="AF657" s="91" t="str">
        <f t="shared" si="41"/>
        <v>-</v>
      </c>
      <c r="AG657" s="91" t="str">
        <f t="shared" si="41"/>
        <v>-</v>
      </c>
      <c r="AH657" s="91" t="str">
        <f t="shared" si="41"/>
        <v>-</v>
      </c>
      <c r="AI657" s="91" t="str">
        <f t="shared" si="41"/>
        <v>-</v>
      </c>
      <c r="AJ657" s="91" t="str">
        <f t="shared" si="41"/>
        <v>-</v>
      </c>
      <c r="AK657" s="91" t="str">
        <f t="shared" si="41"/>
        <v>-</v>
      </c>
      <c r="AL657" s="91" t="str">
        <f t="shared" si="41"/>
        <v>-</v>
      </c>
      <c r="AM657" s="91" t="str">
        <f t="shared" si="41"/>
        <v>-</v>
      </c>
    </row>
    <row r="658" spans="1:39">
      <c r="A658" s="58" t="str">
        <f t="shared" ref="A658:D677" si="42">A44</f>
        <v/>
      </c>
      <c r="B658" s="120" t="str">
        <f t="shared" si="42"/>
        <v/>
      </c>
      <c r="C658" s="86" t="str">
        <f t="shared" si="42"/>
        <v/>
      </c>
      <c r="D658" s="87" t="str">
        <f t="shared" si="42"/>
        <v/>
      </c>
      <c r="E658" s="91" t="str">
        <f t="shared" ref="E658:AM658" si="43">IFERROR(RANK(E44,E$4:E$610,),"-")</f>
        <v>-</v>
      </c>
      <c r="F658" s="91" t="str">
        <f t="shared" si="43"/>
        <v>-</v>
      </c>
      <c r="G658" s="91" t="str">
        <f t="shared" si="43"/>
        <v>-</v>
      </c>
      <c r="H658" s="91" t="str">
        <f t="shared" si="43"/>
        <v>-</v>
      </c>
      <c r="I658" s="91" t="str">
        <f t="shared" si="43"/>
        <v>-</v>
      </c>
      <c r="J658" s="91" t="str">
        <f t="shared" si="43"/>
        <v>-</v>
      </c>
      <c r="K658" s="91" t="str">
        <f t="shared" si="43"/>
        <v>-</v>
      </c>
      <c r="L658" s="91" t="str">
        <f t="shared" si="43"/>
        <v>-</v>
      </c>
      <c r="M658" s="91" t="str">
        <f t="shared" si="43"/>
        <v>-</v>
      </c>
      <c r="N658" s="91" t="str">
        <f t="shared" si="43"/>
        <v>-</v>
      </c>
      <c r="O658" s="91" t="str">
        <f t="shared" si="43"/>
        <v>-</v>
      </c>
      <c r="P658" s="91" t="str">
        <f t="shared" si="43"/>
        <v>-</v>
      </c>
      <c r="Q658" s="91" t="str">
        <f t="shared" si="43"/>
        <v>-</v>
      </c>
      <c r="R658" s="91" t="str">
        <f t="shared" si="43"/>
        <v>-</v>
      </c>
      <c r="S658" s="91" t="str">
        <f t="shared" si="43"/>
        <v>-</v>
      </c>
      <c r="T658" s="91" t="str">
        <f t="shared" si="43"/>
        <v>-</v>
      </c>
      <c r="U658" s="91" t="str">
        <f t="shared" si="43"/>
        <v>-</v>
      </c>
      <c r="V658" s="91" t="str">
        <f t="shared" si="43"/>
        <v>-</v>
      </c>
      <c r="W658" s="91" t="str">
        <f t="shared" si="43"/>
        <v>-</v>
      </c>
      <c r="X658" s="91" t="str">
        <f t="shared" si="43"/>
        <v>-</v>
      </c>
      <c r="Y658" s="91" t="str">
        <f t="shared" si="43"/>
        <v>-</v>
      </c>
      <c r="Z658" s="91" t="str">
        <f t="shared" si="43"/>
        <v>-</v>
      </c>
      <c r="AA658" s="91" t="str">
        <f t="shared" si="43"/>
        <v>-</v>
      </c>
      <c r="AB658" s="91" t="str">
        <f t="shared" si="43"/>
        <v>-</v>
      </c>
      <c r="AC658" s="91" t="str">
        <f t="shared" si="43"/>
        <v>-</v>
      </c>
      <c r="AD658" s="91" t="str">
        <f t="shared" si="43"/>
        <v>-</v>
      </c>
      <c r="AE658" s="91" t="str">
        <f t="shared" si="43"/>
        <v>-</v>
      </c>
      <c r="AF658" s="91" t="str">
        <f t="shared" si="43"/>
        <v>-</v>
      </c>
      <c r="AG658" s="91" t="str">
        <f t="shared" si="43"/>
        <v>-</v>
      </c>
      <c r="AH658" s="91" t="str">
        <f t="shared" si="43"/>
        <v>-</v>
      </c>
      <c r="AI658" s="91" t="str">
        <f t="shared" si="43"/>
        <v>-</v>
      </c>
      <c r="AJ658" s="91" t="str">
        <f t="shared" si="43"/>
        <v>-</v>
      </c>
      <c r="AK658" s="91" t="str">
        <f t="shared" si="43"/>
        <v>-</v>
      </c>
      <c r="AL658" s="91" t="str">
        <f t="shared" si="43"/>
        <v>-</v>
      </c>
      <c r="AM658" s="91" t="str">
        <f t="shared" si="43"/>
        <v>-</v>
      </c>
    </row>
    <row r="659" spans="1:39">
      <c r="A659" s="58" t="str">
        <f t="shared" si="42"/>
        <v/>
      </c>
      <c r="B659" s="120" t="str">
        <f t="shared" si="42"/>
        <v/>
      </c>
      <c r="C659" s="86" t="str">
        <f t="shared" si="42"/>
        <v/>
      </c>
      <c r="D659" s="87" t="str">
        <f t="shared" si="42"/>
        <v/>
      </c>
      <c r="E659" s="91" t="str">
        <f t="shared" ref="E659:AM659" si="44">IFERROR(RANK(E45,E$4:E$610,),"-")</f>
        <v>-</v>
      </c>
      <c r="F659" s="91" t="str">
        <f t="shared" si="44"/>
        <v>-</v>
      </c>
      <c r="G659" s="91" t="str">
        <f t="shared" si="44"/>
        <v>-</v>
      </c>
      <c r="H659" s="91" t="str">
        <f t="shared" si="44"/>
        <v>-</v>
      </c>
      <c r="I659" s="91" t="str">
        <f t="shared" si="44"/>
        <v>-</v>
      </c>
      <c r="J659" s="91" t="str">
        <f t="shared" si="44"/>
        <v>-</v>
      </c>
      <c r="K659" s="91" t="str">
        <f t="shared" si="44"/>
        <v>-</v>
      </c>
      <c r="L659" s="91" t="str">
        <f t="shared" si="44"/>
        <v>-</v>
      </c>
      <c r="M659" s="91" t="str">
        <f t="shared" si="44"/>
        <v>-</v>
      </c>
      <c r="N659" s="91" t="str">
        <f t="shared" si="44"/>
        <v>-</v>
      </c>
      <c r="O659" s="91" t="str">
        <f t="shared" si="44"/>
        <v>-</v>
      </c>
      <c r="P659" s="91" t="str">
        <f t="shared" si="44"/>
        <v>-</v>
      </c>
      <c r="Q659" s="91" t="str">
        <f t="shared" si="44"/>
        <v>-</v>
      </c>
      <c r="R659" s="91" t="str">
        <f t="shared" si="44"/>
        <v>-</v>
      </c>
      <c r="S659" s="91" t="str">
        <f t="shared" si="44"/>
        <v>-</v>
      </c>
      <c r="T659" s="91" t="str">
        <f t="shared" si="44"/>
        <v>-</v>
      </c>
      <c r="U659" s="91" t="str">
        <f t="shared" si="44"/>
        <v>-</v>
      </c>
      <c r="V659" s="91" t="str">
        <f t="shared" si="44"/>
        <v>-</v>
      </c>
      <c r="W659" s="91" t="str">
        <f t="shared" si="44"/>
        <v>-</v>
      </c>
      <c r="X659" s="91" t="str">
        <f t="shared" si="44"/>
        <v>-</v>
      </c>
      <c r="Y659" s="91" t="str">
        <f t="shared" si="44"/>
        <v>-</v>
      </c>
      <c r="Z659" s="91" t="str">
        <f t="shared" si="44"/>
        <v>-</v>
      </c>
      <c r="AA659" s="91" t="str">
        <f t="shared" si="44"/>
        <v>-</v>
      </c>
      <c r="AB659" s="91" t="str">
        <f t="shared" si="44"/>
        <v>-</v>
      </c>
      <c r="AC659" s="91" t="str">
        <f t="shared" si="44"/>
        <v>-</v>
      </c>
      <c r="AD659" s="91" t="str">
        <f t="shared" si="44"/>
        <v>-</v>
      </c>
      <c r="AE659" s="91" t="str">
        <f t="shared" si="44"/>
        <v>-</v>
      </c>
      <c r="AF659" s="91" t="str">
        <f t="shared" si="44"/>
        <v>-</v>
      </c>
      <c r="AG659" s="91" t="str">
        <f t="shared" si="44"/>
        <v>-</v>
      </c>
      <c r="AH659" s="91" t="str">
        <f t="shared" si="44"/>
        <v>-</v>
      </c>
      <c r="AI659" s="91" t="str">
        <f t="shared" si="44"/>
        <v>-</v>
      </c>
      <c r="AJ659" s="91" t="str">
        <f t="shared" si="44"/>
        <v>-</v>
      </c>
      <c r="AK659" s="91" t="str">
        <f t="shared" si="44"/>
        <v>-</v>
      </c>
      <c r="AL659" s="91" t="str">
        <f t="shared" si="44"/>
        <v>-</v>
      </c>
      <c r="AM659" s="91" t="str">
        <f t="shared" si="44"/>
        <v>-</v>
      </c>
    </row>
    <row r="660" spans="1:39">
      <c r="A660" s="58" t="str">
        <f t="shared" si="42"/>
        <v/>
      </c>
      <c r="B660" s="120" t="str">
        <f t="shared" si="42"/>
        <v/>
      </c>
      <c r="C660" s="86" t="str">
        <f t="shared" si="42"/>
        <v/>
      </c>
      <c r="D660" s="87" t="str">
        <f t="shared" si="42"/>
        <v/>
      </c>
      <c r="E660" s="91" t="str">
        <f t="shared" ref="E660:AM660" si="45">IFERROR(RANK(E46,E$4:E$610,),"-")</f>
        <v>-</v>
      </c>
      <c r="F660" s="91" t="str">
        <f t="shared" si="45"/>
        <v>-</v>
      </c>
      <c r="G660" s="91" t="str">
        <f t="shared" si="45"/>
        <v>-</v>
      </c>
      <c r="H660" s="91" t="str">
        <f t="shared" si="45"/>
        <v>-</v>
      </c>
      <c r="I660" s="91" t="str">
        <f t="shared" si="45"/>
        <v>-</v>
      </c>
      <c r="J660" s="91" t="str">
        <f t="shared" si="45"/>
        <v>-</v>
      </c>
      <c r="K660" s="91" t="str">
        <f t="shared" si="45"/>
        <v>-</v>
      </c>
      <c r="L660" s="91" t="str">
        <f t="shared" si="45"/>
        <v>-</v>
      </c>
      <c r="M660" s="91" t="str">
        <f t="shared" si="45"/>
        <v>-</v>
      </c>
      <c r="N660" s="91" t="str">
        <f t="shared" si="45"/>
        <v>-</v>
      </c>
      <c r="O660" s="91" t="str">
        <f t="shared" si="45"/>
        <v>-</v>
      </c>
      <c r="P660" s="91" t="str">
        <f t="shared" si="45"/>
        <v>-</v>
      </c>
      <c r="Q660" s="91" t="str">
        <f t="shared" si="45"/>
        <v>-</v>
      </c>
      <c r="R660" s="91" t="str">
        <f t="shared" si="45"/>
        <v>-</v>
      </c>
      <c r="S660" s="91" t="str">
        <f t="shared" si="45"/>
        <v>-</v>
      </c>
      <c r="T660" s="91" t="str">
        <f t="shared" si="45"/>
        <v>-</v>
      </c>
      <c r="U660" s="91" t="str">
        <f t="shared" si="45"/>
        <v>-</v>
      </c>
      <c r="V660" s="91" t="str">
        <f t="shared" si="45"/>
        <v>-</v>
      </c>
      <c r="W660" s="91" t="str">
        <f t="shared" si="45"/>
        <v>-</v>
      </c>
      <c r="X660" s="91" t="str">
        <f t="shared" si="45"/>
        <v>-</v>
      </c>
      <c r="Y660" s="91" t="str">
        <f t="shared" si="45"/>
        <v>-</v>
      </c>
      <c r="Z660" s="91" t="str">
        <f t="shared" si="45"/>
        <v>-</v>
      </c>
      <c r="AA660" s="91" t="str">
        <f t="shared" si="45"/>
        <v>-</v>
      </c>
      <c r="AB660" s="91" t="str">
        <f t="shared" si="45"/>
        <v>-</v>
      </c>
      <c r="AC660" s="91" t="str">
        <f t="shared" si="45"/>
        <v>-</v>
      </c>
      <c r="AD660" s="91" t="str">
        <f t="shared" si="45"/>
        <v>-</v>
      </c>
      <c r="AE660" s="91" t="str">
        <f t="shared" si="45"/>
        <v>-</v>
      </c>
      <c r="AF660" s="91" t="str">
        <f t="shared" si="45"/>
        <v>-</v>
      </c>
      <c r="AG660" s="91" t="str">
        <f t="shared" si="45"/>
        <v>-</v>
      </c>
      <c r="AH660" s="91" t="str">
        <f t="shared" si="45"/>
        <v>-</v>
      </c>
      <c r="AI660" s="91" t="str">
        <f t="shared" si="45"/>
        <v>-</v>
      </c>
      <c r="AJ660" s="91" t="str">
        <f t="shared" si="45"/>
        <v>-</v>
      </c>
      <c r="AK660" s="91" t="str">
        <f t="shared" si="45"/>
        <v>-</v>
      </c>
      <c r="AL660" s="91" t="str">
        <f t="shared" si="45"/>
        <v>-</v>
      </c>
      <c r="AM660" s="91" t="str">
        <f t="shared" si="45"/>
        <v>-</v>
      </c>
    </row>
    <row r="661" spans="1:39">
      <c r="A661" s="58" t="str">
        <f t="shared" si="42"/>
        <v/>
      </c>
      <c r="B661" s="120" t="str">
        <f t="shared" si="42"/>
        <v/>
      </c>
      <c r="C661" s="86" t="str">
        <f t="shared" si="42"/>
        <v/>
      </c>
      <c r="D661" s="87" t="str">
        <f t="shared" si="42"/>
        <v/>
      </c>
      <c r="E661" s="91" t="str">
        <f t="shared" ref="E661:AM661" si="46">IFERROR(RANK(E47,E$4:E$610,),"-")</f>
        <v>-</v>
      </c>
      <c r="F661" s="91" t="str">
        <f t="shared" si="46"/>
        <v>-</v>
      </c>
      <c r="G661" s="91" t="str">
        <f t="shared" si="46"/>
        <v>-</v>
      </c>
      <c r="H661" s="91" t="str">
        <f t="shared" si="46"/>
        <v>-</v>
      </c>
      <c r="I661" s="91" t="str">
        <f t="shared" si="46"/>
        <v>-</v>
      </c>
      <c r="J661" s="91" t="str">
        <f t="shared" si="46"/>
        <v>-</v>
      </c>
      <c r="K661" s="91" t="str">
        <f t="shared" si="46"/>
        <v>-</v>
      </c>
      <c r="L661" s="91" t="str">
        <f t="shared" si="46"/>
        <v>-</v>
      </c>
      <c r="M661" s="91" t="str">
        <f t="shared" si="46"/>
        <v>-</v>
      </c>
      <c r="N661" s="91" t="str">
        <f t="shared" si="46"/>
        <v>-</v>
      </c>
      <c r="O661" s="91" t="str">
        <f t="shared" si="46"/>
        <v>-</v>
      </c>
      <c r="P661" s="91" t="str">
        <f t="shared" si="46"/>
        <v>-</v>
      </c>
      <c r="Q661" s="91" t="str">
        <f t="shared" si="46"/>
        <v>-</v>
      </c>
      <c r="R661" s="91" t="str">
        <f t="shared" si="46"/>
        <v>-</v>
      </c>
      <c r="S661" s="91" t="str">
        <f t="shared" si="46"/>
        <v>-</v>
      </c>
      <c r="T661" s="91" t="str">
        <f t="shared" si="46"/>
        <v>-</v>
      </c>
      <c r="U661" s="91" t="str">
        <f t="shared" si="46"/>
        <v>-</v>
      </c>
      <c r="V661" s="91" t="str">
        <f t="shared" si="46"/>
        <v>-</v>
      </c>
      <c r="W661" s="91" t="str">
        <f t="shared" si="46"/>
        <v>-</v>
      </c>
      <c r="X661" s="91" t="str">
        <f t="shared" si="46"/>
        <v>-</v>
      </c>
      <c r="Y661" s="91" t="str">
        <f t="shared" si="46"/>
        <v>-</v>
      </c>
      <c r="Z661" s="91" t="str">
        <f t="shared" si="46"/>
        <v>-</v>
      </c>
      <c r="AA661" s="91" t="str">
        <f t="shared" si="46"/>
        <v>-</v>
      </c>
      <c r="AB661" s="91" t="str">
        <f t="shared" si="46"/>
        <v>-</v>
      </c>
      <c r="AC661" s="91" t="str">
        <f t="shared" si="46"/>
        <v>-</v>
      </c>
      <c r="AD661" s="91" t="str">
        <f t="shared" si="46"/>
        <v>-</v>
      </c>
      <c r="AE661" s="91" t="str">
        <f t="shared" si="46"/>
        <v>-</v>
      </c>
      <c r="AF661" s="91" t="str">
        <f t="shared" si="46"/>
        <v>-</v>
      </c>
      <c r="AG661" s="91" t="str">
        <f t="shared" si="46"/>
        <v>-</v>
      </c>
      <c r="AH661" s="91" t="str">
        <f t="shared" si="46"/>
        <v>-</v>
      </c>
      <c r="AI661" s="91" t="str">
        <f t="shared" si="46"/>
        <v>-</v>
      </c>
      <c r="AJ661" s="91" t="str">
        <f t="shared" si="46"/>
        <v>-</v>
      </c>
      <c r="AK661" s="91" t="str">
        <f t="shared" si="46"/>
        <v>-</v>
      </c>
      <c r="AL661" s="91" t="str">
        <f t="shared" si="46"/>
        <v>-</v>
      </c>
      <c r="AM661" s="91" t="str">
        <f t="shared" si="46"/>
        <v>-</v>
      </c>
    </row>
    <row r="662" spans="1:39">
      <c r="A662" s="58" t="str">
        <f t="shared" si="42"/>
        <v/>
      </c>
      <c r="B662" s="120" t="str">
        <f t="shared" si="42"/>
        <v/>
      </c>
      <c r="C662" s="86" t="str">
        <f t="shared" si="42"/>
        <v/>
      </c>
      <c r="D662" s="87" t="str">
        <f t="shared" si="42"/>
        <v/>
      </c>
      <c r="E662" s="91" t="str">
        <f t="shared" ref="E662:AM662" si="47">IFERROR(RANK(E48,E$4:E$610,),"-")</f>
        <v>-</v>
      </c>
      <c r="F662" s="91" t="str">
        <f t="shared" si="47"/>
        <v>-</v>
      </c>
      <c r="G662" s="91" t="str">
        <f t="shared" si="47"/>
        <v>-</v>
      </c>
      <c r="H662" s="91" t="str">
        <f t="shared" si="47"/>
        <v>-</v>
      </c>
      <c r="I662" s="91" t="str">
        <f t="shared" si="47"/>
        <v>-</v>
      </c>
      <c r="J662" s="91" t="str">
        <f t="shared" si="47"/>
        <v>-</v>
      </c>
      <c r="K662" s="91" t="str">
        <f t="shared" si="47"/>
        <v>-</v>
      </c>
      <c r="L662" s="91" t="str">
        <f t="shared" si="47"/>
        <v>-</v>
      </c>
      <c r="M662" s="91" t="str">
        <f t="shared" si="47"/>
        <v>-</v>
      </c>
      <c r="N662" s="91" t="str">
        <f t="shared" si="47"/>
        <v>-</v>
      </c>
      <c r="O662" s="91" t="str">
        <f t="shared" si="47"/>
        <v>-</v>
      </c>
      <c r="P662" s="91" t="str">
        <f t="shared" si="47"/>
        <v>-</v>
      </c>
      <c r="Q662" s="91" t="str">
        <f t="shared" si="47"/>
        <v>-</v>
      </c>
      <c r="R662" s="91" t="str">
        <f t="shared" si="47"/>
        <v>-</v>
      </c>
      <c r="S662" s="91" t="str">
        <f t="shared" si="47"/>
        <v>-</v>
      </c>
      <c r="T662" s="91" t="str">
        <f t="shared" si="47"/>
        <v>-</v>
      </c>
      <c r="U662" s="91" t="str">
        <f t="shared" si="47"/>
        <v>-</v>
      </c>
      <c r="V662" s="91" t="str">
        <f t="shared" si="47"/>
        <v>-</v>
      </c>
      <c r="W662" s="91" t="str">
        <f t="shared" si="47"/>
        <v>-</v>
      </c>
      <c r="X662" s="91" t="str">
        <f t="shared" si="47"/>
        <v>-</v>
      </c>
      <c r="Y662" s="91" t="str">
        <f t="shared" si="47"/>
        <v>-</v>
      </c>
      <c r="Z662" s="91" t="str">
        <f t="shared" si="47"/>
        <v>-</v>
      </c>
      <c r="AA662" s="91" t="str">
        <f t="shared" si="47"/>
        <v>-</v>
      </c>
      <c r="AB662" s="91" t="str">
        <f t="shared" si="47"/>
        <v>-</v>
      </c>
      <c r="AC662" s="91" t="str">
        <f t="shared" si="47"/>
        <v>-</v>
      </c>
      <c r="AD662" s="91" t="str">
        <f t="shared" si="47"/>
        <v>-</v>
      </c>
      <c r="AE662" s="91" t="str">
        <f t="shared" si="47"/>
        <v>-</v>
      </c>
      <c r="AF662" s="91" t="str">
        <f t="shared" si="47"/>
        <v>-</v>
      </c>
      <c r="AG662" s="91" t="str">
        <f t="shared" si="47"/>
        <v>-</v>
      </c>
      <c r="AH662" s="91" t="str">
        <f t="shared" si="47"/>
        <v>-</v>
      </c>
      <c r="AI662" s="91" t="str">
        <f t="shared" si="47"/>
        <v>-</v>
      </c>
      <c r="AJ662" s="91" t="str">
        <f t="shared" si="47"/>
        <v>-</v>
      </c>
      <c r="AK662" s="91" t="str">
        <f t="shared" si="47"/>
        <v>-</v>
      </c>
      <c r="AL662" s="91" t="str">
        <f t="shared" si="47"/>
        <v>-</v>
      </c>
      <c r="AM662" s="91" t="str">
        <f t="shared" si="47"/>
        <v>-</v>
      </c>
    </row>
    <row r="663" spans="1:39">
      <c r="A663" s="58" t="str">
        <f t="shared" si="42"/>
        <v/>
      </c>
      <c r="B663" s="120" t="str">
        <f t="shared" si="42"/>
        <v/>
      </c>
      <c r="C663" s="86" t="str">
        <f t="shared" si="42"/>
        <v/>
      </c>
      <c r="D663" s="87" t="str">
        <f t="shared" si="42"/>
        <v/>
      </c>
      <c r="E663" s="91" t="str">
        <f t="shared" ref="E663:AM663" si="48">IFERROR(RANK(E49,E$4:E$610,),"-")</f>
        <v>-</v>
      </c>
      <c r="F663" s="91" t="str">
        <f t="shared" si="48"/>
        <v>-</v>
      </c>
      <c r="G663" s="91" t="str">
        <f t="shared" si="48"/>
        <v>-</v>
      </c>
      <c r="H663" s="91" t="str">
        <f t="shared" si="48"/>
        <v>-</v>
      </c>
      <c r="I663" s="91" t="str">
        <f t="shared" si="48"/>
        <v>-</v>
      </c>
      <c r="J663" s="91" t="str">
        <f t="shared" si="48"/>
        <v>-</v>
      </c>
      <c r="K663" s="91" t="str">
        <f t="shared" si="48"/>
        <v>-</v>
      </c>
      <c r="L663" s="91" t="str">
        <f t="shared" si="48"/>
        <v>-</v>
      </c>
      <c r="M663" s="91" t="str">
        <f t="shared" si="48"/>
        <v>-</v>
      </c>
      <c r="N663" s="91" t="str">
        <f t="shared" si="48"/>
        <v>-</v>
      </c>
      <c r="O663" s="91" t="str">
        <f t="shared" si="48"/>
        <v>-</v>
      </c>
      <c r="P663" s="91" t="str">
        <f t="shared" si="48"/>
        <v>-</v>
      </c>
      <c r="Q663" s="91" t="str">
        <f t="shared" si="48"/>
        <v>-</v>
      </c>
      <c r="R663" s="91" t="str">
        <f t="shared" si="48"/>
        <v>-</v>
      </c>
      <c r="S663" s="91" t="str">
        <f t="shared" si="48"/>
        <v>-</v>
      </c>
      <c r="T663" s="91" t="str">
        <f t="shared" si="48"/>
        <v>-</v>
      </c>
      <c r="U663" s="91" t="str">
        <f t="shared" si="48"/>
        <v>-</v>
      </c>
      <c r="V663" s="91" t="str">
        <f t="shared" si="48"/>
        <v>-</v>
      </c>
      <c r="W663" s="91" t="str">
        <f t="shared" si="48"/>
        <v>-</v>
      </c>
      <c r="X663" s="91" t="str">
        <f t="shared" si="48"/>
        <v>-</v>
      </c>
      <c r="Y663" s="91" t="str">
        <f t="shared" si="48"/>
        <v>-</v>
      </c>
      <c r="Z663" s="91" t="str">
        <f t="shared" si="48"/>
        <v>-</v>
      </c>
      <c r="AA663" s="91" t="str">
        <f t="shared" si="48"/>
        <v>-</v>
      </c>
      <c r="AB663" s="91" t="str">
        <f t="shared" si="48"/>
        <v>-</v>
      </c>
      <c r="AC663" s="91" t="str">
        <f t="shared" si="48"/>
        <v>-</v>
      </c>
      <c r="AD663" s="91" t="str">
        <f t="shared" si="48"/>
        <v>-</v>
      </c>
      <c r="AE663" s="91" t="str">
        <f t="shared" si="48"/>
        <v>-</v>
      </c>
      <c r="AF663" s="91" t="str">
        <f t="shared" si="48"/>
        <v>-</v>
      </c>
      <c r="AG663" s="91" t="str">
        <f t="shared" si="48"/>
        <v>-</v>
      </c>
      <c r="AH663" s="91" t="str">
        <f t="shared" si="48"/>
        <v>-</v>
      </c>
      <c r="AI663" s="91" t="str">
        <f t="shared" si="48"/>
        <v>-</v>
      </c>
      <c r="AJ663" s="91" t="str">
        <f t="shared" si="48"/>
        <v>-</v>
      </c>
      <c r="AK663" s="91" t="str">
        <f t="shared" si="48"/>
        <v>-</v>
      </c>
      <c r="AL663" s="91" t="str">
        <f t="shared" si="48"/>
        <v>-</v>
      </c>
      <c r="AM663" s="91" t="str">
        <f t="shared" si="48"/>
        <v>-</v>
      </c>
    </row>
    <row r="664" spans="1:39">
      <c r="A664" s="58" t="str">
        <f t="shared" si="42"/>
        <v/>
      </c>
      <c r="B664" s="120" t="str">
        <f t="shared" si="42"/>
        <v/>
      </c>
      <c r="C664" s="86" t="str">
        <f t="shared" si="42"/>
        <v/>
      </c>
      <c r="D664" s="87" t="str">
        <f t="shared" si="42"/>
        <v/>
      </c>
      <c r="E664" s="91" t="str">
        <f t="shared" ref="E664:AM664" si="49">IFERROR(RANK(E50,E$4:E$610,),"-")</f>
        <v>-</v>
      </c>
      <c r="F664" s="91" t="str">
        <f t="shared" si="49"/>
        <v>-</v>
      </c>
      <c r="G664" s="91" t="str">
        <f t="shared" si="49"/>
        <v>-</v>
      </c>
      <c r="H664" s="91" t="str">
        <f t="shared" si="49"/>
        <v>-</v>
      </c>
      <c r="I664" s="91" t="str">
        <f t="shared" si="49"/>
        <v>-</v>
      </c>
      <c r="J664" s="91" t="str">
        <f t="shared" si="49"/>
        <v>-</v>
      </c>
      <c r="K664" s="91" t="str">
        <f t="shared" si="49"/>
        <v>-</v>
      </c>
      <c r="L664" s="91" t="str">
        <f t="shared" si="49"/>
        <v>-</v>
      </c>
      <c r="M664" s="91" t="str">
        <f t="shared" si="49"/>
        <v>-</v>
      </c>
      <c r="N664" s="91" t="str">
        <f t="shared" si="49"/>
        <v>-</v>
      </c>
      <c r="O664" s="91" t="str">
        <f t="shared" si="49"/>
        <v>-</v>
      </c>
      <c r="P664" s="91" t="str">
        <f t="shared" si="49"/>
        <v>-</v>
      </c>
      <c r="Q664" s="91" t="str">
        <f t="shared" si="49"/>
        <v>-</v>
      </c>
      <c r="R664" s="91" t="str">
        <f t="shared" si="49"/>
        <v>-</v>
      </c>
      <c r="S664" s="91" t="str">
        <f t="shared" si="49"/>
        <v>-</v>
      </c>
      <c r="T664" s="91" t="str">
        <f t="shared" si="49"/>
        <v>-</v>
      </c>
      <c r="U664" s="91" t="str">
        <f t="shared" si="49"/>
        <v>-</v>
      </c>
      <c r="V664" s="91" t="str">
        <f t="shared" si="49"/>
        <v>-</v>
      </c>
      <c r="W664" s="91" t="str">
        <f t="shared" si="49"/>
        <v>-</v>
      </c>
      <c r="X664" s="91" t="str">
        <f t="shared" si="49"/>
        <v>-</v>
      </c>
      <c r="Y664" s="91" t="str">
        <f t="shared" si="49"/>
        <v>-</v>
      </c>
      <c r="Z664" s="91" t="str">
        <f t="shared" si="49"/>
        <v>-</v>
      </c>
      <c r="AA664" s="91" t="str">
        <f t="shared" si="49"/>
        <v>-</v>
      </c>
      <c r="AB664" s="91" t="str">
        <f t="shared" si="49"/>
        <v>-</v>
      </c>
      <c r="AC664" s="91" t="str">
        <f t="shared" si="49"/>
        <v>-</v>
      </c>
      <c r="AD664" s="91" t="str">
        <f t="shared" si="49"/>
        <v>-</v>
      </c>
      <c r="AE664" s="91" t="str">
        <f t="shared" si="49"/>
        <v>-</v>
      </c>
      <c r="AF664" s="91" t="str">
        <f t="shared" si="49"/>
        <v>-</v>
      </c>
      <c r="AG664" s="91" t="str">
        <f t="shared" si="49"/>
        <v>-</v>
      </c>
      <c r="AH664" s="91" t="str">
        <f t="shared" si="49"/>
        <v>-</v>
      </c>
      <c r="AI664" s="91" t="str">
        <f t="shared" si="49"/>
        <v>-</v>
      </c>
      <c r="AJ664" s="91" t="str">
        <f t="shared" si="49"/>
        <v>-</v>
      </c>
      <c r="AK664" s="91" t="str">
        <f t="shared" si="49"/>
        <v>-</v>
      </c>
      <c r="AL664" s="91" t="str">
        <f t="shared" si="49"/>
        <v>-</v>
      </c>
      <c r="AM664" s="91" t="str">
        <f t="shared" si="49"/>
        <v>-</v>
      </c>
    </row>
    <row r="665" spans="1:39">
      <c r="A665" s="58" t="str">
        <f t="shared" si="42"/>
        <v/>
      </c>
      <c r="B665" s="120" t="str">
        <f t="shared" si="42"/>
        <v/>
      </c>
      <c r="C665" s="86" t="str">
        <f t="shared" si="42"/>
        <v/>
      </c>
      <c r="D665" s="87" t="str">
        <f t="shared" si="42"/>
        <v/>
      </c>
      <c r="E665" s="91" t="str">
        <f t="shared" ref="E665:AM665" si="50">IFERROR(RANK(E51,E$4:E$610,),"-")</f>
        <v>-</v>
      </c>
      <c r="F665" s="91" t="str">
        <f t="shared" si="50"/>
        <v>-</v>
      </c>
      <c r="G665" s="91" t="str">
        <f t="shared" si="50"/>
        <v>-</v>
      </c>
      <c r="H665" s="91" t="str">
        <f t="shared" si="50"/>
        <v>-</v>
      </c>
      <c r="I665" s="91" t="str">
        <f t="shared" si="50"/>
        <v>-</v>
      </c>
      <c r="J665" s="91" t="str">
        <f t="shared" si="50"/>
        <v>-</v>
      </c>
      <c r="K665" s="91" t="str">
        <f t="shared" si="50"/>
        <v>-</v>
      </c>
      <c r="L665" s="91" t="str">
        <f t="shared" si="50"/>
        <v>-</v>
      </c>
      <c r="M665" s="91" t="str">
        <f t="shared" si="50"/>
        <v>-</v>
      </c>
      <c r="N665" s="91" t="str">
        <f t="shared" si="50"/>
        <v>-</v>
      </c>
      <c r="O665" s="91" t="str">
        <f t="shared" si="50"/>
        <v>-</v>
      </c>
      <c r="P665" s="91" t="str">
        <f t="shared" si="50"/>
        <v>-</v>
      </c>
      <c r="Q665" s="91" t="str">
        <f t="shared" si="50"/>
        <v>-</v>
      </c>
      <c r="R665" s="91" t="str">
        <f t="shared" si="50"/>
        <v>-</v>
      </c>
      <c r="S665" s="91" t="str">
        <f t="shared" si="50"/>
        <v>-</v>
      </c>
      <c r="T665" s="91" t="str">
        <f t="shared" si="50"/>
        <v>-</v>
      </c>
      <c r="U665" s="91" t="str">
        <f t="shared" si="50"/>
        <v>-</v>
      </c>
      <c r="V665" s="91" t="str">
        <f t="shared" si="50"/>
        <v>-</v>
      </c>
      <c r="W665" s="91" t="str">
        <f t="shared" si="50"/>
        <v>-</v>
      </c>
      <c r="X665" s="91" t="str">
        <f t="shared" si="50"/>
        <v>-</v>
      </c>
      <c r="Y665" s="91" t="str">
        <f t="shared" si="50"/>
        <v>-</v>
      </c>
      <c r="Z665" s="91" t="str">
        <f t="shared" si="50"/>
        <v>-</v>
      </c>
      <c r="AA665" s="91" t="str">
        <f t="shared" si="50"/>
        <v>-</v>
      </c>
      <c r="AB665" s="91" t="str">
        <f t="shared" si="50"/>
        <v>-</v>
      </c>
      <c r="AC665" s="91" t="str">
        <f t="shared" si="50"/>
        <v>-</v>
      </c>
      <c r="AD665" s="91" t="str">
        <f t="shared" si="50"/>
        <v>-</v>
      </c>
      <c r="AE665" s="91" t="str">
        <f t="shared" si="50"/>
        <v>-</v>
      </c>
      <c r="AF665" s="91" t="str">
        <f t="shared" si="50"/>
        <v>-</v>
      </c>
      <c r="AG665" s="91" t="str">
        <f t="shared" si="50"/>
        <v>-</v>
      </c>
      <c r="AH665" s="91" t="str">
        <f t="shared" si="50"/>
        <v>-</v>
      </c>
      <c r="AI665" s="91" t="str">
        <f t="shared" si="50"/>
        <v>-</v>
      </c>
      <c r="AJ665" s="91" t="str">
        <f t="shared" si="50"/>
        <v>-</v>
      </c>
      <c r="AK665" s="91" t="str">
        <f t="shared" si="50"/>
        <v>-</v>
      </c>
      <c r="AL665" s="91" t="str">
        <f t="shared" si="50"/>
        <v>-</v>
      </c>
      <c r="AM665" s="91" t="str">
        <f t="shared" si="50"/>
        <v>-</v>
      </c>
    </row>
    <row r="666" spans="1:39">
      <c r="A666" s="58" t="str">
        <f t="shared" si="42"/>
        <v/>
      </c>
      <c r="B666" s="120" t="str">
        <f t="shared" si="42"/>
        <v/>
      </c>
      <c r="C666" s="86" t="str">
        <f t="shared" si="42"/>
        <v/>
      </c>
      <c r="D666" s="87" t="str">
        <f t="shared" si="42"/>
        <v/>
      </c>
      <c r="E666" s="91" t="str">
        <f t="shared" ref="E666:AM666" si="51">IFERROR(RANK(E52,E$4:E$610,),"-")</f>
        <v>-</v>
      </c>
      <c r="F666" s="91" t="str">
        <f t="shared" si="51"/>
        <v>-</v>
      </c>
      <c r="G666" s="91" t="str">
        <f t="shared" si="51"/>
        <v>-</v>
      </c>
      <c r="H666" s="91" t="str">
        <f t="shared" si="51"/>
        <v>-</v>
      </c>
      <c r="I666" s="91" t="str">
        <f t="shared" si="51"/>
        <v>-</v>
      </c>
      <c r="J666" s="91" t="str">
        <f t="shared" si="51"/>
        <v>-</v>
      </c>
      <c r="K666" s="91" t="str">
        <f t="shared" si="51"/>
        <v>-</v>
      </c>
      <c r="L666" s="91" t="str">
        <f t="shared" si="51"/>
        <v>-</v>
      </c>
      <c r="M666" s="91" t="str">
        <f t="shared" si="51"/>
        <v>-</v>
      </c>
      <c r="N666" s="91" t="str">
        <f t="shared" si="51"/>
        <v>-</v>
      </c>
      <c r="O666" s="91" t="str">
        <f t="shared" si="51"/>
        <v>-</v>
      </c>
      <c r="P666" s="91" t="str">
        <f t="shared" si="51"/>
        <v>-</v>
      </c>
      <c r="Q666" s="91" t="str">
        <f t="shared" si="51"/>
        <v>-</v>
      </c>
      <c r="R666" s="91" t="str">
        <f t="shared" si="51"/>
        <v>-</v>
      </c>
      <c r="S666" s="91" t="str">
        <f t="shared" si="51"/>
        <v>-</v>
      </c>
      <c r="T666" s="91" t="str">
        <f t="shared" si="51"/>
        <v>-</v>
      </c>
      <c r="U666" s="91" t="str">
        <f t="shared" si="51"/>
        <v>-</v>
      </c>
      <c r="V666" s="91" t="str">
        <f t="shared" si="51"/>
        <v>-</v>
      </c>
      <c r="W666" s="91" t="str">
        <f t="shared" si="51"/>
        <v>-</v>
      </c>
      <c r="X666" s="91" t="str">
        <f t="shared" si="51"/>
        <v>-</v>
      </c>
      <c r="Y666" s="91" t="str">
        <f t="shared" si="51"/>
        <v>-</v>
      </c>
      <c r="Z666" s="91" t="str">
        <f t="shared" si="51"/>
        <v>-</v>
      </c>
      <c r="AA666" s="91" t="str">
        <f t="shared" si="51"/>
        <v>-</v>
      </c>
      <c r="AB666" s="91" t="str">
        <f t="shared" si="51"/>
        <v>-</v>
      </c>
      <c r="AC666" s="91" t="str">
        <f t="shared" si="51"/>
        <v>-</v>
      </c>
      <c r="AD666" s="91" t="str">
        <f t="shared" si="51"/>
        <v>-</v>
      </c>
      <c r="AE666" s="91" t="str">
        <f t="shared" si="51"/>
        <v>-</v>
      </c>
      <c r="AF666" s="91" t="str">
        <f t="shared" si="51"/>
        <v>-</v>
      </c>
      <c r="AG666" s="91" t="str">
        <f t="shared" si="51"/>
        <v>-</v>
      </c>
      <c r="AH666" s="91" t="str">
        <f t="shared" si="51"/>
        <v>-</v>
      </c>
      <c r="AI666" s="91" t="str">
        <f t="shared" si="51"/>
        <v>-</v>
      </c>
      <c r="AJ666" s="91" t="str">
        <f t="shared" si="51"/>
        <v>-</v>
      </c>
      <c r="AK666" s="91" t="str">
        <f t="shared" si="51"/>
        <v>-</v>
      </c>
      <c r="AL666" s="91" t="str">
        <f t="shared" si="51"/>
        <v>-</v>
      </c>
      <c r="AM666" s="91" t="str">
        <f t="shared" si="51"/>
        <v>-</v>
      </c>
    </row>
    <row r="667" spans="1:39">
      <c r="A667" s="58" t="str">
        <f t="shared" si="42"/>
        <v/>
      </c>
      <c r="B667" s="120" t="str">
        <f t="shared" si="42"/>
        <v/>
      </c>
      <c r="C667" s="86" t="str">
        <f t="shared" si="42"/>
        <v/>
      </c>
      <c r="D667" s="87" t="str">
        <f t="shared" si="42"/>
        <v/>
      </c>
      <c r="E667" s="91" t="str">
        <f t="shared" ref="E667:AM667" si="52">IFERROR(RANK(E53,E$4:E$610,),"-")</f>
        <v>-</v>
      </c>
      <c r="F667" s="91" t="str">
        <f t="shared" si="52"/>
        <v>-</v>
      </c>
      <c r="G667" s="91" t="str">
        <f t="shared" si="52"/>
        <v>-</v>
      </c>
      <c r="H667" s="91" t="str">
        <f t="shared" si="52"/>
        <v>-</v>
      </c>
      <c r="I667" s="91" t="str">
        <f t="shared" si="52"/>
        <v>-</v>
      </c>
      <c r="J667" s="91" t="str">
        <f t="shared" si="52"/>
        <v>-</v>
      </c>
      <c r="K667" s="91" t="str">
        <f t="shared" si="52"/>
        <v>-</v>
      </c>
      <c r="L667" s="91" t="str">
        <f t="shared" si="52"/>
        <v>-</v>
      </c>
      <c r="M667" s="91" t="str">
        <f t="shared" si="52"/>
        <v>-</v>
      </c>
      <c r="N667" s="91" t="str">
        <f t="shared" si="52"/>
        <v>-</v>
      </c>
      <c r="O667" s="91" t="str">
        <f t="shared" si="52"/>
        <v>-</v>
      </c>
      <c r="P667" s="91" t="str">
        <f t="shared" si="52"/>
        <v>-</v>
      </c>
      <c r="Q667" s="91" t="str">
        <f t="shared" si="52"/>
        <v>-</v>
      </c>
      <c r="R667" s="91" t="str">
        <f t="shared" si="52"/>
        <v>-</v>
      </c>
      <c r="S667" s="91" t="str">
        <f t="shared" si="52"/>
        <v>-</v>
      </c>
      <c r="T667" s="91" t="str">
        <f t="shared" si="52"/>
        <v>-</v>
      </c>
      <c r="U667" s="91" t="str">
        <f t="shared" si="52"/>
        <v>-</v>
      </c>
      <c r="V667" s="91" t="str">
        <f t="shared" si="52"/>
        <v>-</v>
      </c>
      <c r="W667" s="91" t="str">
        <f t="shared" si="52"/>
        <v>-</v>
      </c>
      <c r="X667" s="91" t="str">
        <f t="shared" si="52"/>
        <v>-</v>
      </c>
      <c r="Y667" s="91" t="str">
        <f t="shared" si="52"/>
        <v>-</v>
      </c>
      <c r="Z667" s="91" t="str">
        <f t="shared" si="52"/>
        <v>-</v>
      </c>
      <c r="AA667" s="91" t="str">
        <f t="shared" si="52"/>
        <v>-</v>
      </c>
      <c r="AB667" s="91" t="str">
        <f t="shared" si="52"/>
        <v>-</v>
      </c>
      <c r="AC667" s="91" t="str">
        <f t="shared" si="52"/>
        <v>-</v>
      </c>
      <c r="AD667" s="91" t="str">
        <f t="shared" si="52"/>
        <v>-</v>
      </c>
      <c r="AE667" s="91" t="str">
        <f t="shared" si="52"/>
        <v>-</v>
      </c>
      <c r="AF667" s="91" t="str">
        <f t="shared" si="52"/>
        <v>-</v>
      </c>
      <c r="AG667" s="91" t="str">
        <f t="shared" si="52"/>
        <v>-</v>
      </c>
      <c r="AH667" s="91" t="str">
        <f t="shared" si="52"/>
        <v>-</v>
      </c>
      <c r="AI667" s="91" t="str">
        <f t="shared" si="52"/>
        <v>-</v>
      </c>
      <c r="AJ667" s="91" t="str">
        <f t="shared" si="52"/>
        <v>-</v>
      </c>
      <c r="AK667" s="91" t="str">
        <f t="shared" si="52"/>
        <v>-</v>
      </c>
      <c r="AL667" s="91" t="str">
        <f t="shared" si="52"/>
        <v>-</v>
      </c>
      <c r="AM667" s="91" t="str">
        <f t="shared" si="52"/>
        <v>-</v>
      </c>
    </row>
    <row r="668" spans="1:39">
      <c r="A668" s="58" t="str">
        <f t="shared" si="42"/>
        <v/>
      </c>
      <c r="B668" s="120" t="str">
        <f t="shared" si="42"/>
        <v/>
      </c>
      <c r="C668" s="86" t="str">
        <f t="shared" si="42"/>
        <v/>
      </c>
      <c r="D668" s="87" t="str">
        <f t="shared" si="42"/>
        <v/>
      </c>
      <c r="E668" s="91" t="str">
        <f t="shared" ref="E668:AM668" si="53">IFERROR(RANK(E54,E$4:E$610,),"-")</f>
        <v>-</v>
      </c>
      <c r="F668" s="91" t="str">
        <f t="shared" si="53"/>
        <v>-</v>
      </c>
      <c r="G668" s="91" t="str">
        <f t="shared" si="53"/>
        <v>-</v>
      </c>
      <c r="H668" s="91" t="str">
        <f t="shared" si="53"/>
        <v>-</v>
      </c>
      <c r="I668" s="91" t="str">
        <f t="shared" si="53"/>
        <v>-</v>
      </c>
      <c r="J668" s="91" t="str">
        <f t="shared" si="53"/>
        <v>-</v>
      </c>
      <c r="K668" s="91" t="str">
        <f t="shared" si="53"/>
        <v>-</v>
      </c>
      <c r="L668" s="91" t="str">
        <f t="shared" si="53"/>
        <v>-</v>
      </c>
      <c r="M668" s="91" t="str">
        <f t="shared" si="53"/>
        <v>-</v>
      </c>
      <c r="N668" s="91" t="str">
        <f t="shared" si="53"/>
        <v>-</v>
      </c>
      <c r="O668" s="91" t="str">
        <f t="shared" si="53"/>
        <v>-</v>
      </c>
      <c r="P668" s="91" t="str">
        <f t="shared" si="53"/>
        <v>-</v>
      </c>
      <c r="Q668" s="91" t="str">
        <f t="shared" si="53"/>
        <v>-</v>
      </c>
      <c r="R668" s="91" t="str">
        <f t="shared" si="53"/>
        <v>-</v>
      </c>
      <c r="S668" s="91" t="str">
        <f t="shared" si="53"/>
        <v>-</v>
      </c>
      <c r="T668" s="91" t="str">
        <f t="shared" si="53"/>
        <v>-</v>
      </c>
      <c r="U668" s="91" t="str">
        <f t="shared" si="53"/>
        <v>-</v>
      </c>
      <c r="V668" s="91" t="str">
        <f t="shared" si="53"/>
        <v>-</v>
      </c>
      <c r="W668" s="91" t="str">
        <f t="shared" si="53"/>
        <v>-</v>
      </c>
      <c r="X668" s="91" t="str">
        <f t="shared" si="53"/>
        <v>-</v>
      </c>
      <c r="Y668" s="91" t="str">
        <f t="shared" si="53"/>
        <v>-</v>
      </c>
      <c r="Z668" s="91" t="str">
        <f t="shared" si="53"/>
        <v>-</v>
      </c>
      <c r="AA668" s="91" t="str">
        <f t="shared" si="53"/>
        <v>-</v>
      </c>
      <c r="AB668" s="91" t="str">
        <f t="shared" si="53"/>
        <v>-</v>
      </c>
      <c r="AC668" s="91" t="str">
        <f t="shared" si="53"/>
        <v>-</v>
      </c>
      <c r="AD668" s="91" t="str">
        <f t="shared" si="53"/>
        <v>-</v>
      </c>
      <c r="AE668" s="91" t="str">
        <f t="shared" si="53"/>
        <v>-</v>
      </c>
      <c r="AF668" s="91" t="str">
        <f t="shared" si="53"/>
        <v>-</v>
      </c>
      <c r="AG668" s="91" t="str">
        <f t="shared" si="53"/>
        <v>-</v>
      </c>
      <c r="AH668" s="91" t="str">
        <f t="shared" si="53"/>
        <v>-</v>
      </c>
      <c r="AI668" s="91" t="str">
        <f t="shared" si="53"/>
        <v>-</v>
      </c>
      <c r="AJ668" s="91" t="str">
        <f t="shared" si="53"/>
        <v>-</v>
      </c>
      <c r="AK668" s="91" t="str">
        <f t="shared" si="53"/>
        <v>-</v>
      </c>
      <c r="AL668" s="91" t="str">
        <f t="shared" si="53"/>
        <v>-</v>
      </c>
      <c r="AM668" s="91" t="str">
        <f t="shared" si="53"/>
        <v>-</v>
      </c>
    </row>
    <row r="669" spans="1:39">
      <c r="A669" s="58" t="str">
        <f t="shared" si="42"/>
        <v/>
      </c>
      <c r="B669" s="120" t="str">
        <f t="shared" si="42"/>
        <v/>
      </c>
      <c r="C669" s="86" t="str">
        <f t="shared" si="42"/>
        <v/>
      </c>
      <c r="D669" s="87" t="str">
        <f t="shared" si="42"/>
        <v/>
      </c>
      <c r="E669" s="91" t="str">
        <f t="shared" ref="E669:AM669" si="54">IFERROR(RANK(E55,E$4:E$610,),"-")</f>
        <v>-</v>
      </c>
      <c r="F669" s="91" t="str">
        <f t="shared" si="54"/>
        <v>-</v>
      </c>
      <c r="G669" s="91" t="str">
        <f t="shared" si="54"/>
        <v>-</v>
      </c>
      <c r="H669" s="91" t="str">
        <f t="shared" si="54"/>
        <v>-</v>
      </c>
      <c r="I669" s="91" t="str">
        <f t="shared" si="54"/>
        <v>-</v>
      </c>
      <c r="J669" s="91" t="str">
        <f t="shared" si="54"/>
        <v>-</v>
      </c>
      <c r="K669" s="91" t="str">
        <f t="shared" si="54"/>
        <v>-</v>
      </c>
      <c r="L669" s="91" t="str">
        <f t="shared" si="54"/>
        <v>-</v>
      </c>
      <c r="M669" s="91" t="str">
        <f t="shared" si="54"/>
        <v>-</v>
      </c>
      <c r="N669" s="91" t="str">
        <f t="shared" si="54"/>
        <v>-</v>
      </c>
      <c r="O669" s="91" t="str">
        <f t="shared" si="54"/>
        <v>-</v>
      </c>
      <c r="P669" s="91" t="str">
        <f t="shared" si="54"/>
        <v>-</v>
      </c>
      <c r="Q669" s="91" t="str">
        <f t="shared" si="54"/>
        <v>-</v>
      </c>
      <c r="R669" s="91" t="str">
        <f t="shared" si="54"/>
        <v>-</v>
      </c>
      <c r="S669" s="91" t="str">
        <f t="shared" si="54"/>
        <v>-</v>
      </c>
      <c r="T669" s="91" t="str">
        <f t="shared" si="54"/>
        <v>-</v>
      </c>
      <c r="U669" s="91" t="str">
        <f t="shared" si="54"/>
        <v>-</v>
      </c>
      <c r="V669" s="91" t="str">
        <f t="shared" si="54"/>
        <v>-</v>
      </c>
      <c r="W669" s="91" t="str">
        <f t="shared" si="54"/>
        <v>-</v>
      </c>
      <c r="X669" s="91" t="str">
        <f t="shared" si="54"/>
        <v>-</v>
      </c>
      <c r="Y669" s="91" t="str">
        <f t="shared" si="54"/>
        <v>-</v>
      </c>
      <c r="Z669" s="91" t="str">
        <f t="shared" si="54"/>
        <v>-</v>
      </c>
      <c r="AA669" s="91" t="str">
        <f t="shared" si="54"/>
        <v>-</v>
      </c>
      <c r="AB669" s="91" t="str">
        <f t="shared" si="54"/>
        <v>-</v>
      </c>
      <c r="AC669" s="91" t="str">
        <f t="shared" si="54"/>
        <v>-</v>
      </c>
      <c r="AD669" s="91" t="str">
        <f t="shared" si="54"/>
        <v>-</v>
      </c>
      <c r="AE669" s="91" t="str">
        <f t="shared" si="54"/>
        <v>-</v>
      </c>
      <c r="AF669" s="91" t="str">
        <f t="shared" si="54"/>
        <v>-</v>
      </c>
      <c r="AG669" s="91" t="str">
        <f t="shared" si="54"/>
        <v>-</v>
      </c>
      <c r="AH669" s="91" t="str">
        <f t="shared" si="54"/>
        <v>-</v>
      </c>
      <c r="AI669" s="91" t="str">
        <f t="shared" si="54"/>
        <v>-</v>
      </c>
      <c r="AJ669" s="91" t="str">
        <f t="shared" si="54"/>
        <v>-</v>
      </c>
      <c r="AK669" s="91" t="str">
        <f t="shared" si="54"/>
        <v>-</v>
      </c>
      <c r="AL669" s="91" t="str">
        <f t="shared" si="54"/>
        <v>-</v>
      </c>
      <c r="AM669" s="91" t="str">
        <f t="shared" si="54"/>
        <v>-</v>
      </c>
    </row>
    <row r="670" spans="1:39">
      <c r="A670" s="58" t="str">
        <f t="shared" si="42"/>
        <v/>
      </c>
      <c r="B670" s="120" t="str">
        <f t="shared" si="42"/>
        <v/>
      </c>
      <c r="C670" s="86" t="str">
        <f t="shared" si="42"/>
        <v/>
      </c>
      <c r="D670" s="87" t="str">
        <f t="shared" si="42"/>
        <v/>
      </c>
      <c r="E670" s="91" t="str">
        <f t="shared" ref="E670:AM670" si="55">IFERROR(RANK(E56,E$4:E$610,),"-")</f>
        <v>-</v>
      </c>
      <c r="F670" s="91" t="str">
        <f t="shared" si="55"/>
        <v>-</v>
      </c>
      <c r="G670" s="91" t="str">
        <f t="shared" si="55"/>
        <v>-</v>
      </c>
      <c r="H670" s="91" t="str">
        <f t="shared" si="55"/>
        <v>-</v>
      </c>
      <c r="I670" s="91" t="str">
        <f t="shared" si="55"/>
        <v>-</v>
      </c>
      <c r="J670" s="91" t="str">
        <f t="shared" si="55"/>
        <v>-</v>
      </c>
      <c r="K670" s="91" t="str">
        <f t="shared" si="55"/>
        <v>-</v>
      </c>
      <c r="L670" s="91" t="str">
        <f t="shared" si="55"/>
        <v>-</v>
      </c>
      <c r="M670" s="91" t="str">
        <f t="shared" si="55"/>
        <v>-</v>
      </c>
      <c r="N670" s="91" t="str">
        <f t="shared" si="55"/>
        <v>-</v>
      </c>
      <c r="O670" s="91" t="str">
        <f t="shared" si="55"/>
        <v>-</v>
      </c>
      <c r="P670" s="91" t="str">
        <f t="shared" si="55"/>
        <v>-</v>
      </c>
      <c r="Q670" s="91" t="str">
        <f t="shared" si="55"/>
        <v>-</v>
      </c>
      <c r="R670" s="91" t="str">
        <f t="shared" si="55"/>
        <v>-</v>
      </c>
      <c r="S670" s="91" t="str">
        <f t="shared" si="55"/>
        <v>-</v>
      </c>
      <c r="T670" s="91" t="str">
        <f t="shared" si="55"/>
        <v>-</v>
      </c>
      <c r="U670" s="91" t="str">
        <f t="shared" si="55"/>
        <v>-</v>
      </c>
      <c r="V670" s="91" t="str">
        <f t="shared" si="55"/>
        <v>-</v>
      </c>
      <c r="W670" s="91" t="str">
        <f t="shared" si="55"/>
        <v>-</v>
      </c>
      <c r="X670" s="91" t="str">
        <f t="shared" si="55"/>
        <v>-</v>
      </c>
      <c r="Y670" s="91" t="str">
        <f t="shared" si="55"/>
        <v>-</v>
      </c>
      <c r="Z670" s="91" t="str">
        <f t="shared" si="55"/>
        <v>-</v>
      </c>
      <c r="AA670" s="91" t="str">
        <f t="shared" si="55"/>
        <v>-</v>
      </c>
      <c r="AB670" s="91" t="str">
        <f t="shared" si="55"/>
        <v>-</v>
      </c>
      <c r="AC670" s="91" t="str">
        <f t="shared" si="55"/>
        <v>-</v>
      </c>
      <c r="AD670" s="91" t="str">
        <f t="shared" si="55"/>
        <v>-</v>
      </c>
      <c r="AE670" s="91" t="str">
        <f t="shared" si="55"/>
        <v>-</v>
      </c>
      <c r="AF670" s="91" t="str">
        <f t="shared" si="55"/>
        <v>-</v>
      </c>
      <c r="AG670" s="91" t="str">
        <f t="shared" si="55"/>
        <v>-</v>
      </c>
      <c r="AH670" s="91" t="str">
        <f t="shared" si="55"/>
        <v>-</v>
      </c>
      <c r="AI670" s="91" t="str">
        <f t="shared" si="55"/>
        <v>-</v>
      </c>
      <c r="AJ670" s="91" t="str">
        <f t="shared" si="55"/>
        <v>-</v>
      </c>
      <c r="AK670" s="91" t="str">
        <f t="shared" si="55"/>
        <v>-</v>
      </c>
      <c r="AL670" s="91" t="str">
        <f t="shared" si="55"/>
        <v>-</v>
      </c>
      <c r="AM670" s="91" t="str">
        <f t="shared" si="55"/>
        <v>-</v>
      </c>
    </row>
    <row r="671" spans="1:39">
      <c r="A671" s="58" t="str">
        <f t="shared" si="42"/>
        <v/>
      </c>
      <c r="B671" s="120" t="str">
        <f t="shared" si="42"/>
        <v/>
      </c>
      <c r="C671" s="86" t="str">
        <f t="shared" si="42"/>
        <v/>
      </c>
      <c r="D671" s="87" t="str">
        <f t="shared" si="42"/>
        <v/>
      </c>
      <c r="E671" s="91" t="str">
        <f t="shared" ref="E671:AM671" si="56">IFERROR(RANK(E57,E$4:E$610,),"-")</f>
        <v>-</v>
      </c>
      <c r="F671" s="91" t="str">
        <f t="shared" si="56"/>
        <v>-</v>
      </c>
      <c r="G671" s="91" t="str">
        <f t="shared" si="56"/>
        <v>-</v>
      </c>
      <c r="H671" s="91" t="str">
        <f t="shared" si="56"/>
        <v>-</v>
      </c>
      <c r="I671" s="91" t="str">
        <f t="shared" si="56"/>
        <v>-</v>
      </c>
      <c r="J671" s="91" t="str">
        <f t="shared" si="56"/>
        <v>-</v>
      </c>
      <c r="K671" s="91" t="str">
        <f t="shared" si="56"/>
        <v>-</v>
      </c>
      <c r="L671" s="91" t="str">
        <f t="shared" si="56"/>
        <v>-</v>
      </c>
      <c r="M671" s="91" t="str">
        <f t="shared" si="56"/>
        <v>-</v>
      </c>
      <c r="N671" s="91" t="str">
        <f t="shared" si="56"/>
        <v>-</v>
      </c>
      <c r="O671" s="91" t="str">
        <f t="shared" si="56"/>
        <v>-</v>
      </c>
      <c r="P671" s="91" t="str">
        <f t="shared" si="56"/>
        <v>-</v>
      </c>
      <c r="Q671" s="91" t="str">
        <f t="shared" si="56"/>
        <v>-</v>
      </c>
      <c r="R671" s="91" t="str">
        <f t="shared" si="56"/>
        <v>-</v>
      </c>
      <c r="S671" s="91" t="str">
        <f t="shared" si="56"/>
        <v>-</v>
      </c>
      <c r="T671" s="91" t="str">
        <f t="shared" si="56"/>
        <v>-</v>
      </c>
      <c r="U671" s="91" t="str">
        <f t="shared" si="56"/>
        <v>-</v>
      </c>
      <c r="V671" s="91" t="str">
        <f t="shared" si="56"/>
        <v>-</v>
      </c>
      <c r="W671" s="91" t="str">
        <f t="shared" si="56"/>
        <v>-</v>
      </c>
      <c r="X671" s="91" t="str">
        <f t="shared" si="56"/>
        <v>-</v>
      </c>
      <c r="Y671" s="91" t="str">
        <f t="shared" si="56"/>
        <v>-</v>
      </c>
      <c r="Z671" s="91" t="str">
        <f t="shared" si="56"/>
        <v>-</v>
      </c>
      <c r="AA671" s="91" t="str">
        <f t="shared" si="56"/>
        <v>-</v>
      </c>
      <c r="AB671" s="91" t="str">
        <f t="shared" si="56"/>
        <v>-</v>
      </c>
      <c r="AC671" s="91" t="str">
        <f t="shared" si="56"/>
        <v>-</v>
      </c>
      <c r="AD671" s="91" t="str">
        <f t="shared" si="56"/>
        <v>-</v>
      </c>
      <c r="AE671" s="91" t="str">
        <f t="shared" si="56"/>
        <v>-</v>
      </c>
      <c r="AF671" s="91" t="str">
        <f t="shared" si="56"/>
        <v>-</v>
      </c>
      <c r="AG671" s="91" t="str">
        <f t="shared" si="56"/>
        <v>-</v>
      </c>
      <c r="AH671" s="91" t="str">
        <f t="shared" si="56"/>
        <v>-</v>
      </c>
      <c r="AI671" s="91" t="str">
        <f t="shared" si="56"/>
        <v>-</v>
      </c>
      <c r="AJ671" s="91" t="str">
        <f t="shared" si="56"/>
        <v>-</v>
      </c>
      <c r="AK671" s="91" t="str">
        <f t="shared" si="56"/>
        <v>-</v>
      </c>
      <c r="AL671" s="91" t="str">
        <f t="shared" si="56"/>
        <v>-</v>
      </c>
      <c r="AM671" s="91" t="str">
        <f t="shared" si="56"/>
        <v>-</v>
      </c>
    </row>
    <row r="672" spans="1:39">
      <c r="A672" s="58" t="str">
        <f t="shared" si="42"/>
        <v/>
      </c>
      <c r="B672" s="120" t="str">
        <f t="shared" si="42"/>
        <v/>
      </c>
      <c r="C672" s="86" t="str">
        <f t="shared" si="42"/>
        <v/>
      </c>
      <c r="D672" s="87" t="str">
        <f t="shared" si="42"/>
        <v/>
      </c>
      <c r="E672" s="91" t="str">
        <f t="shared" ref="E672:AM672" si="57">IFERROR(RANK(E58,E$4:E$610,),"-")</f>
        <v>-</v>
      </c>
      <c r="F672" s="91" t="str">
        <f t="shared" si="57"/>
        <v>-</v>
      </c>
      <c r="G672" s="91" t="str">
        <f t="shared" si="57"/>
        <v>-</v>
      </c>
      <c r="H672" s="91" t="str">
        <f t="shared" si="57"/>
        <v>-</v>
      </c>
      <c r="I672" s="91" t="str">
        <f t="shared" si="57"/>
        <v>-</v>
      </c>
      <c r="J672" s="91" t="str">
        <f t="shared" si="57"/>
        <v>-</v>
      </c>
      <c r="K672" s="91" t="str">
        <f t="shared" si="57"/>
        <v>-</v>
      </c>
      <c r="L672" s="91" t="str">
        <f t="shared" si="57"/>
        <v>-</v>
      </c>
      <c r="M672" s="91" t="str">
        <f t="shared" si="57"/>
        <v>-</v>
      </c>
      <c r="N672" s="91" t="str">
        <f t="shared" si="57"/>
        <v>-</v>
      </c>
      <c r="O672" s="91" t="str">
        <f t="shared" si="57"/>
        <v>-</v>
      </c>
      <c r="P672" s="91" t="str">
        <f t="shared" si="57"/>
        <v>-</v>
      </c>
      <c r="Q672" s="91" t="str">
        <f t="shared" si="57"/>
        <v>-</v>
      </c>
      <c r="R672" s="91" t="str">
        <f t="shared" si="57"/>
        <v>-</v>
      </c>
      <c r="S672" s="91" t="str">
        <f t="shared" si="57"/>
        <v>-</v>
      </c>
      <c r="T672" s="91" t="str">
        <f t="shared" si="57"/>
        <v>-</v>
      </c>
      <c r="U672" s="91" t="str">
        <f t="shared" si="57"/>
        <v>-</v>
      </c>
      <c r="V672" s="91" t="str">
        <f t="shared" si="57"/>
        <v>-</v>
      </c>
      <c r="W672" s="91" t="str">
        <f t="shared" si="57"/>
        <v>-</v>
      </c>
      <c r="X672" s="91" t="str">
        <f t="shared" si="57"/>
        <v>-</v>
      </c>
      <c r="Y672" s="91" t="str">
        <f t="shared" si="57"/>
        <v>-</v>
      </c>
      <c r="Z672" s="91" t="str">
        <f t="shared" si="57"/>
        <v>-</v>
      </c>
      <c r="AA672" s="91" t="str">
        <f t="shared" si="57"/>
        <v>-</v>
      </c>
      <c r="AB672" s="91" t="str">
        <f t="shared" si="57"/>
        <v>-</v>
      </c>
      <c r="AC672" s="91" t="str">
        <f t="shared" si="57"/>
        <v>-</v>
      </c>
      <c r="AD672" s="91" t="str">
        <f t="shared" si="57"/>
        <v>-</v>
      </c>
      <c r="AE672" s="91" t="str">
        <f t="shared" si="57"/>
        <v>-</v>
      </c>
      <c r="AF672" s="91" t="str">
        <f t="shared" si="57"/>
        <v>-</v>
      </c>
      <c r="AG672" s="91" t="str">
        <f t="shared" si="57"/>
        <v>-</v>
      </c>
      <c r="AH672" s="91" t="str">
        <f t="shared" si="57"/>
        <v>-</v>
      </c>
      <c r="AI672" s="91" t="str">
        <f t="shared" si="57"/>
        <v>-</v>
      </c>
      <c r="AJ672" s="91" t="str">
        <f t="shared" si="57"/>
        <v>-</v>
      </c>
      <c r="AK672" s="91" t="str">
        <f t="shared" si="57"/>
        <v>-</v>
      </c>
      <c r="AL672" s="91" t="str">
        <f t="shared" si="57"/>
        <v>-</v>
      </c>
      <c r="AM672" s="91" t="str">
        <f t="shared" si="57"/>
        <v>-</v>
      </c>
    </row>
    <row r="673" spans="1:39">
      <c r="A673" s="58" t="str">
        <f t="shared" si="42"/>
        <v/>
      </c>
      <c r="B673" s="120" t="str">
        <f t="shared" si="42"/>
        <v/>
      </c>
      <c r="C673" s="86" t="str">
        <f t="shared" si="42"/>
        <v/>
      </c>
      <c r="D673" s="87" t="str">
        <f t="shared" si="42"/>
        <v/>
      </c>
      <c r="E673" s="91" t="str">
        <f t="shared" ref="E673:AM673" si="58">IFERROR(RANK(E59,E$4:E$610,),"-")</f>
        <v>-</v>
      </c>
      <c r="F673" s="91" t="str">
        <f t="shared" si="58"/>
        <v>-</v>
      </c>
      <c r="G673" s="91" t="str">
        <f t="shared" si="58"/>
        <v>-</v>
      </c>
      <c r="H673" s="91" t="str">
        <f t="shared" si="58"/>
        <v>-</v>
      </c>
      <c r="I673" s="91" t="str">
        <f t="shared" si="58"/>
        <v>-</v>
      </c>
      <c r="J673" s="91" t="str">
        <f t="shared" si="58"/>
        <v>-</v>
      </c>
      <c r="K673" s="91" t="str">
        <f t="shared" si="58"/>
        <v>-</v>
      </c>
      <c r="L673" s="91" t="str">
        <f t="shared" si="58"/>
        <v>-</v>
      </c>
      <c r="M673" s="91" t="str">
        <f t="shared" si="58"/>
        <v>-</v>
      </c>
      <c r="N673" s="91" t="str">
        <f t="shared" si="58"/>
        <v>-</v>
      </c>
      <c r="O673" s="91" t="str">
        <f t="shared" si="58"/>
        <v>-</v>
      </c>
      <c r="P673" s="91" t="str">
        <f t="shared" si="58"/>
        <v>-</v>
      </c>
      <c r="Q673" s="91" t="str">
        <f t="shared" si="58"/>
        <v>-</v>
      </c>
      <c r="R673" s="91" t="str">
        <f t="shared" si="58"/>
        <v>-</v>
      </c>
      <c r="S673" s="91" t="str">
        <f t="shared" si="58"/>
        <v>-</v>
      </c>
      <c r="T673" s="91" t="str">
        <f t="shared" si="58"/>
        <v>-</v>
      </c>
      <c r="U673" s="91" t="str">
        <f t="shared" si="58"/>
        <v>-</v>
      </c>
      <c r="V673" s="91" t="str">
        <f t="shared" si="58"/>
        <v>-</v>
      </c>
      <c r="W673" s="91" t="str">
        <f t="shared" si="58"/>
        <v>-</v>
      </c>
      <c r="X673" s="91" t="str">
        <f t="shared" si="58"/>
        <v>-</v>
      </c>
      <c r="Y673" s="91" t="str">
        <f t="shared" si="58"/>
        <v>-</v>
      </c>
      <c r="Z673" s="91" t="str">
        <f t="shared" si="58"/>
        <v>-</v>
      </c>
      <c r="AA673" s="91" t="str">
        <f t="shared" si="58"/>
        <v>-</v>
      </c>
      <c r="AB673" s="91" t="str">
        <f t="shared" si="58"/>
        <v>-</v>
      </c>
      <c r="AC673" s="91" t="str">
        <f t="shared" si="58"/>
        <v>-</v>
      </c>
      <c r="AD673" s="91" t="str">
        <f t="shared" si="58"/>
        <v>-</v>
      </c>
      <c r="AE673" s="91" t="str">
        <f t="shared" si="58"/>
        <v>-</v>
      </c>
      <c r="AF673" s="91" t="str">
        <f t="shared" si="58"/>
        <v>-</v>
      </c>
      <c r="AG673" s="91" t="str">
        <f t="shared" si="58"/>
        <v>-</v>
      </c>
      <c r="AH673" s="91" t="str">
        <f t="shared" si="58"/>
        <v>-</v>
      </c>
      <c r="AI673" s="91" t="str">
        <f t="shared" si="58"/>
        <v>-</v>
      </c>
      <c r="AJ673" s="91" t="str">
        <f t="shared" si="58"/>
        <v>-</v>
      </c>
      <c r="AK673" s="91" t="str">
        <f t="shared" si="58"/>
        <v>-</v>
      </c>
      <c r="AL673" s="91" t="str">
        <f t="shared" si="58"/>
        <v>-</v>
      </c>
      <c r="AM673" s="91" t="str">
        <f t="shared" si="58"/>
        <v>-</v>
      </c>
    </row>
    <row r="674" spans="1:39">
      <c r="A674" s="58" t="str">
        <f t="shared" si="42"/>
        <v/>
      </c>
      <c r="B674" s="120" t="str">
        <f t="shared" si="42"/>
        <v/>
      </c>
      <c r="C674" s="86" t="str">
        <f t="shared" si="42"/>
        <v/>
      </c>
      <c r="D674" s="87" t="str">
        <f t="shared" si="42"/>
        <v/>
      </c>
      <c r="E674" s="91" t="str">
        <f t="shared" ref="E674:AM674" si="59">IFERROR(RANK(E60,E$4:E$610,),"-")</f>
        <v>-</v>
      </c>
      <c r="F674" s="91" t="str">
        <f t="shared" si="59"/>
        <v>-</v>
      </c>
      <c r="G674" s="91" t="str">
        <f t="shared" si="59"/>
        <v>-</v>
      </c>
      <c r="H674" s="91" t="str">
        <f t="shared" si="59"/>
        <v>-</v>
      </c>
      <c r="I674" s="91" t="str">
        <f t="shared" si="59"/>
        <v>-</v>
      </c>
      <c r="J674" s="91" t="str">
        <f t="shared" si="59"/>
        <v>-</v>
      </c>
      <c r="K674" s="91" t="str">
        <f t="shared" si="59"/>
        <v>-</v>
      </c>
      <c r="L674" s="91" t="str">
        <f t="shared" si="59"/>
        <v>-</v>
      </c>
      <c r="M674" s="91" t="str">
        <f t="shared" si="59"/>
        <v>-</v>
      </c>
      <c r="N674" s="91" t="str">
        <f t="shared" si="59"/>
        <v>-</v>
      </c>
      <c r="O674" s="91" t="str">
        <f t="shared" si="59"/>
        <v>-</v>
      </c>
      <c r="P674" s="91" t="str">
        <f t="shared" si="59"/>
        <v>-</v>
      </c>
      <c r="Q674" s="91" t="str">
        <f t="shared" si="59"/>
        <v>-</v>
      </c>
      <c r="R674" s="91" t="str">
        <f t="shared" si="59"/>
        <v>-</v>
      </c>
      <c r="S674" s="91" t="str">
        <f t="shared" si="59"/>
        <v>-</v>
      </c>
      <c r="T674" s="91" t="str">
        <f t="shared" si="59"/>
        <v>-</v>
      </c>
      <c r="U674" s="91" t="str">
        <f t="shared" si="59"/>
        <v>-</v>
      </c>
      <c r="V674" s="91" t="str">
        <f t="shared" si="59"/>
        <v>-</v>
      </c>
      <c r="W674" s="91" t="str">
        <f t="shared" si="59"/>
        <v>-</v>
      </c>
      <c r="X674" s="91" t="str">
        <f t="shared" si="59"/>
        <v>-</v>
      </c>
      <c r="Y674" s="91" t="str">
        <f t="shared" si="59"/>
        <v>-</v>
      </c>
      <c r="Z674" s="91" t="str">
        <f t="shared" si="59"/>
        <v>-</v>
      </c>
      <c r="AA674" s="91" t="str">
        <f t="shared" si="59"/>
        <v>-</v>
      </c>
      <c r="AB674" s="91" t="str">
        <f t="shared" si="59"/>
        <v>-</v>
      </c>
      <c r="AC674" s="91" t="str">
        <f t="shared" si="59"/>
        <v>-</v>
      </c>
      <c r="AD674" s="91" t="str">
        <f t="shared" si="59"/>
        <v>-</v>
      </c>
      <c r="AE674" s="91" t="str">
        <f t="shared" si="59"/>
        <v>-</v>
      </c>
      <c r="AF674" s="91" t="str">
        <f t="shared" si="59"/>
        <v>-</v>
      </c>
      <c r="AG674" s="91" t="str">
        <f t="shared" si="59"/>
        <v>-</v>
      </c>
      <c r="AH674" s="91" t="str">
        <f t="shared" si="59"/>
        <v>-</v>
      </c>
      <c r="AI674" s="91" t="str">
        <f t="shared" si="59"/>
        <v>-</v>
      </c>
      <c r="AJ674" s="91" t="str">
        <f t="shared" si="59"/>
        <v>-</v>
      </c>
      <c r="AK674" s="91" t="str">
        <f t="shared" si="59"/>
        <v>-</v>
      </c>
      <c r="AL674" s="91" t="str">
        <f t="shared" si="59"/>
        <v>-</v>
      </c>
      <c r="AM674" s="91" t="str">
        <f t="shared" si="59"/>
        <v>-</v>
      </c>
    </row>
    <row r="675" spans="1:39">
      <c r="A675" s="58" t="str">
        <f t="shared" si="42"/>
        <v/>
      </c>
      <c r="B675" s="120" t="str">
        <f t="shared" si="42"/>
        <v/>
      </c>
      <c r="C675" s="86" t="str">
        <f t="shared" si="42"/>
        <v/>
      </c>
      <c r="D675" s="87" t="str">
        <f t="shared" si="42"/>
        <v/>
      </c>
      <c r="E675" s="91" t="str">
        <f t="shared" ref="E675:AM675" si="60">IFERROR(RANK(E61,E$4:E$610,),"-")</f>
        <v>-</v>
      </c>
      <c r="F675" s="91" t="str">
        <f t="shared" si="60"/>
        <v>-</v>
      </c>
      <c r="G675" s="91" t="str">
        <f t="shared" si="60"/>
        <v>-</v>
      </c>
      <c r="H675" s="91" t="str">
        <f t="shared" si="60"/>
        <v>-</v>
      </c>
      <c r="I675" s="91" t="str">
        <f t="shared" si="60"/>
        <v>-</v>
      </c>
      <c r="J675" s="91" t="str">
        <f t="shared" si="60"/>
        <v>-</v>
      </c>
      <c r="K675" s="91" t="str">
        <f t="shared" si="60"/>
        <v>-</v>
      </c>
      <c r="L675" s="91" t="str">
        <f t="shared" si="60"/>
        <v>-</v>
      </c>
      <c r="M675" s="91" t="str">
        <f t="shared" si="60"/>
        <v>-</v>
      </c>
      <c r="N675" s="91" t="str">
        <f t="shared" si="60"/>
        <v>-</v>
      </c>
      <c r="O675" s="91" t="str">
        <f t="shared" si="60"/>
        <v>-</v>
      </c>
      <c r="P675" s="91" t="str">
        <f t="shared" si="60"/>
        <v>-</v>
      </c>
      <c r="Q675" s="91" t="str">
        <f t="shared" si="60"/>
        <v>-</v>
      </c>
      <c r="R675" s="91" t="str">
        <f t="shared" si="60"/>
        <v>-</v>
      </c>
      <c r="S675" s="91" t="str">
        <f t="shared" si="60"/>
        <v>-</v>
      </c>
      <c r="T675" s="91" t="str">
        <f t="shared" si="60"/>
        <v>-</v>
      </c>
      <c r="U675" s="91" t="str">
        <f t="shared" si="60"/>
        <v>-</v>
      </c>
      <c r="V675" s="91" t="str">
        <f t="shared" si="60"/>
        <v>-</v>
      </c>
      <c r="W675" s="91" t="str">
        <f t="shared" si="60"/>
        <v>-</v>
      </c>
      <c r="X675" s="91" t="str">
        <f t="shared" si="60"/>
        <v>-</v>
      </c>
      <c r="Y675" s="91" t="str">
        <f t="shared" si="60"/>
        <v>-</v>
      </c>
      <c r="Z675" s="91" t="str">
        <f t="shared" si="60"/>
        <v>-</v>
      </c>
      <c r="AA675" s="91" t="str">
        <f t="shared" si="60"/>
        <v>-</v>
      </c>
      <c r="AB675" s="91" t="str">
        <f t="shared" si="60"/>
        <v>-</v>
      </c>
      <c r="AC675" s="91" t="str">
        <f t="shared" si="60"/>
        <v>-</v>
      </c>
      <c r="AD675" s="91" t="str">
        <f t="shared" si="60"/>
        <v>-</v>
      </c>
      <c r="AE675" s="91" t="str">
        <f t="shared" si="60"/>
        <v>-</v>
      </c>
      <c r="AF675" s="91" t="str">
        <f t="shared" si="60"/>
        <v>-</v>
      </c>
      <c r="AG675" s="91" t="str">
        <f t="shared" si="60"/>
        <v>-</v>
      </c>
      <c r="AH675" s="91" t="str">
        <f t="shared" si="60"/>
        <v>-</v>
      </c>
      <c r="AI675" s="91" t="str">
        <f t="shared" si="60"/>
        <v>-</v>
      </c>
      <c r="AJ675" s="91" t="str">
        <f t="shared" si="60"/>
        <v>-</v>
      </c>
      <c r="AK675" s="91" t="str">
        <f t="shared" si="60"/>
        <v>-</v>
      </c>
      <c r="AL675" s="91" t="str">
        <f t="shared" si="60"/>
        <v>-</v>
      </c>
      <c r="AM675" s="91" t="str">
        <f t="shared" si="60"/>
        <v>-</v>
      </c>
    </row>
    <row r="676" spans="1:39">
      <c r="A676" s="58" t="str">
        <f t="shared" si="42"/>
        <v/>
      </c>
      <c r="B676" s="120" t="str">
        <f t="shared" si="42"/>
        <v/>
      </c>
      <c r="C676" s="86" t="str">
        <f t="shared" si="42"/>
        <v/>
      </c>
      <c r="D676" s="87" t="str">
        <f t="shared" si="42"/>
        <v/>
      </c>
      <c r="E676" s="91" t="str">
        <f t="shared" ref="E676:AM676" si="61">IFERROR(RANK(E62,E$4:E$610,),"-")</f>
        <v>-</v>
      </c>
      <c r="F676" s="91" t="str">
        <f t="shared" si="61"/>
        <v>-</v>
      </c>
      <c r="G676" s="91" t="str">
        <f t="shared" si="61"/>
        <v>-</v>
      </c>
      <c r="H676" s="91" t="str">
        <f t="shared" si="61"/>
        <v>-</v>
      </c>
      <c r="I676" s="91" t="str">
        <f t="shared" si="61"/>
        <v>-</v>
      </c>
      <c r="J676" s="91" t="str">
        <f t="shared" si="61"/>
        <v>-</v>
      </c>
      <c r="K676" s="91" t="str">
        <f t="shared" si="61"/>
        <v>-</v>
      </c>
      <c r="L676" s="91" t="str">
        <f t="shared" si="61"/>
        <v>-</v>
      </c>
      <c r="M676" s="91" t="str">
        <f t="shared" si="61"/>
        <v>-</v>
      </c>
      <c r="N676" s="91" t="str">
        <f t="shared" si="61"/>
        <v>-</v>
      </c>
      <c r="O676" s="91" t="str">
        <f t="shared" si="61"/>
        <v>-</v>
      </c>
      <c r="P676" s="91" t="str">
        <f t="shared" si="61"/>
        <v>-</v>
      </c>
      <c r="Q676" s="91" t="str">
        <f t="shared" si="61"/>
        <v>-</v>
      </c>
      <c r="R676" s="91" t="str">
        <f t="shared" si="61"/>
        <v>-</v>
      </c>
      <c r="S676" s="91" t="str">
        <f t="shared" si="61"/>
        <v>-</v>
      </c>
      <c r="T676" s="91" t="str">
        <f t="shared" si="61"/>
        <v>-</v>
      </c>
      <c r="U676" s="91" t="str">
        <f t="shared" si="61"/>
        <v>-</v>
      </c>
      <c r="V676" s="91" t="str">
        <f t="shared" si="61"/>
        <v>-</v>
      </c>
      <c r="W676" s="91" t="str">
        <f t="shared" si="61"/>
        <v>-</v>
      </c>
      <c r="X676" s="91" t="str">
        <f t="shared" si="61"/>
        <v>-</v>
      </c>
      <c r="Y676" s="91" t="str">
        <f t="shared" si="61"/>
        <v>-</v>
      </c>
      <c r="Z676" s="91" t="str">
        <f t="shared" si="61"/>
        <v>-</v>
      </c>
      <c r="AA676" s="91" t="str">
        <f t="shared" si="61"/>
        <v>-</v>
      </c>
      <c r="AB676" s="91" t="str">
        <f t="shared" si="61"/>
        <v>-</v>
      </c>
      <c r="AC676" s="91" t="str">
        <f t="shared" si="61"/>
        <v>-</v>
      </c>
      <c r="AD676" s="91" t="str">
        <f t="shared" si="61"/>
        <v>-</v>
      </c>
      <c r="AE676" s="91" t="str">
        <f t="shared" si="61"/>
        <v>-</v>
      </c>
      <c r="AF676" s="91" t="str">
        <f t="shared" si="61"/>
        <v>-</v>
      </c>
      <c r="AG676" s="91" t="str">
        <f t="shared" si="61"/>
        <v>-</v>
      </c>
      <c r="AH676" s="91" t="str">
        <f t="shared" si="61"/>
        <v>-</v>
      </c>
      <c r="AI676" s="91" t="str">
        <f t="shared" si="61"/>
        <v>-</v>
      </c>
      <c r="AJ676" s="91" t="str">
        <f t="shared" si="61"/>
        <v>-</v>
      </c>
      <c r="AK676" s="91" t="str">
        <f t="shared" si="61"/>
        <v>-</v>
      </c>
      <c r="AL676" s="91" t="str">
        <f t="shared" si="61"/>
        <v>-</v>
      </c>
      <c r="AM676" s="91" t="str">
        <f t="shared" si="61"/>
        <v>-</v>
      </c>
    </row>
    <row r="677" spans="1:39">
      <c r="A677" s="58" t="str">
        <f t="shared" si="42"/>
        <v/>
      </c>
      <c r="B677" s="120" t="str">
        <f t="shared" si="42"/>
        <v/>
      </c>
      <c r="C677" s="86" t="str">
        <f t="shared" si="42"/>
        <v/>
      </c>
      <c r="D677" s="87" t="str">
        <f t="shared" si="42"/>
        <v/>
      </c>
      <c r="E677" s="91" t="str">
        <f t="shared" ref="E677:AM677" si="62">IFERROR(RANK(E63,E$4:E$610,),"-")</f>
        <v>-</v>
      </c>
      <c r="F677" s="91" t="str">
        <f t="shared" si="62"/>
        <v>-</v>
      </c>
      <c r="G677" s="91" t="str">
        <f t="shared" si="62"/>
        <v>-</v>
      </c>
      <c r="H677" s="91" t="str">
        <f t="shared" si="62"/>
        <v>-</v>
      </c>
      <c r="I677" s="91" t="str">
        <f t="shared" si="62"/>
        <v>-</v>
      </c>
      <c r="J677" s="91" t="str">
        <f t="shared" si="62"/>
        <v>-</v>
      </c>
      <c r="K677" s="91" t="str">
        <f t="shared" si="62"/>
        <v>-</v>
      </c>
      <c r="L677" s="91" t="str">
        <f t="shared" si="62"/>
        <v>-</v>
      </c>
      <c r="M677" s="91" t="str">
        <f t="shared" si="62"/>
        <v>-</v>
      </c>
      <c r="N677" s="91" t="str">
        <f t="shared" si="62"/>
        <v>-</v>
      </c>
      <c r="O677" s="91" t="str">
        <f t="shared" si="62"/>
        <v>-</v>
      </c>
      <c r="P677" s="91" t="str">
        <f t="shared" si="62"/>
        <v>-</v>
      </c>
      <c r="Q677" s="91" t="str">
        <f t="shared" si="62"/>
        <v>-</v>
      </c>
      <c r="R677" s="91" t="str">
        <f t="shared" si="62"/>
        <v>-</v>
      </c>
      <c r="S677" s="91" t="str">
        <f t="shared" si="62"/>
        <v>-</v>
      </c>
      <c r="T677" s="91" t="str">
        <f t="shared" si="62"/>
        <v>-</v>
      </c>
      <c r="U677" s="91" t="str">
        <f t="shared" si="62"/>
        <v>-</v>
      </c>
      <c r="V677" s="91" t="str">
        <f t="shared" si="62"/>
        <v>-</v>
      </c>
      <c r="W677" s="91" t="str">
        <f t="shared" si="62"/>
        <v>-</v>
      </c>
      <c r="X677" s="91" t="str">
        <f t="shared" si="62"/>
        <v>-</v>
      </c>
      <c r="Y677" s="91" t="str">
        <f t="shared" si="62"/>
        <v>-</v>
      </c>
      <c r="Z677" s="91" t="str">
        <f t="shared" si="62"/>
        <v>-</v>
      </c>
      <c r="AA677" s="91" t="str">
        <f t="shared" si="62"/>
        <v>-</v>
      </c>
      <c r="AB677" s="91" t="str">
        <f t="shared" si="62"/>
        <v>-</v>
      </c>
      <c r="AC677" s="91" t="str">
        <f t="shared" si="62"/>
        <v>-</v>
      </c>
      <c r="AD677" s="91" t="str">
        <f t="shared" si="62"/>
        <v>-</v>
      </c>
      <c r="AE677" s="91" t="str">
        <f t="shared" si="62"/>
        <v>-</v>
      </c>
      <c r="AF677" s="91" t="str">
        <f t="shared" si="62"/>
        <v>-</v>
      </c>
      <c r="AG677" s="91" t="str">
        <f t="shared" si="62"/>
        <v>-</v>
      </c>
      <c r="AH677" s="91" t="str">
        <f t="shared" si="62"/>
        <v>-</v>
      </c>
      <c r="AI677" s="91" t="str">
        <f t="shared" si="62"/>
        <v>-</v>
      </c>
      <c r="AJ677" s="91" t="str">
        <f t="shared" si="62"/>
        <v>-</v>
      </c>
      <c r="AK677" s="91" t="str">
        <f t="shared" si="62"/>
        <v>-</v>
      </c>
      <c r="AL677" s="91" t="str">
        <f t="shared" si="62"/>
        <v>-</v>
      </c>
      <c r="AM677" s="91" t="str">
        <f t="shared" si="62"/>
        <v>-</v>
      </c>
    </row>
    <row r="678" spans="1:39">
      <c r="A678" s="58" t="str">
        <f t="shared" ref="A678:D697" si="63">A64</f>
        <v/>
      </c>
      <c r="B678" s="120" t="str">
        <f t="shared" si="63"/>
        <v/>
      </c>
      <c r="C678" s="86" t="str">
        <f t="shared" si="63"/>
        <v/>
      </c>
      <c r="D678" s="87" t="str">
        <f t="shared" si="63"/>
        <v/>
      </c>
      <c r="E678" s="91" t="str">
        <f t="shared" ref="E678:AM678" si="64">IFERROR(RANK(E64,E$4:E$610,),"-")</f>
        <v>-</v>
      </c>
      <c r="F678" s="91" t="str">
        <f t="shared" si="64"/>
        <v>-</v>
      </c>
      <c r="G678" s="91" t="str">
        <f t="shared" si="64"/>
        <v>-</v>
      </c>
      <c r="H678" s="91" t="str">
        <f t="shared" si="64"/>
        <v>-</v>
      </c>
      <c r="I678" s="91" t="str">
        <f t="shared" si="64"/>
        <v>-</v>
      </c>
      <c r="J678" s="91" t="str">
        <f t="shared" si="64"/>
        <v>-</v>
      </c>
      <c r="K678" s="91" t="str">
        <f t="shared" si="64"/>
        <v>-</v>
      </c>
      <c r="L678" s="91" t="str">
        <f t="shared" si="64"/>
        <v>-</v>
      </c>
      <c r="M678" s="91" t="str">
        <f t="shared" si="64"/>
        <v>-</v>
      </c>
      <c r="N678" s="91" t="str">
        <f t="shared" si="64"/>
        <v>-</v>
      </c>
      <c r="O678" s="91" t="str">
        <f t="shared" si="64"/>
        <v>-</v>
      </c>
      <c r="P678" s="91" t="str">
        <f t="shared" si="64"/>
        <v>-</v>
      </c>
      <c r="Q678" s="91" t="str">
        <f t="shared" si="64"/>
        <v>-</v>
      </c>
      <c r="R678" s="91" t="str">
        <f t="shared" si="64"/>
        <v>-</v>
      </c>
      <c r="S678" s="91" t="str">
        <f t="shared" si="64"/>
        <v>-</v>
      </c>
      <c r="T678" s="91" t="str">
        <f t="shared" si="64"/>
        <v>-</v>
      </c>
      <c r="U678" s="91" t="str">
        <f t="shared" si="64"/>
        <v>-</v>
      </c>
      <c r="V678" s="91" t="str">
        <f t="shared" si="64"/>
        <v>-</v>
      </c>
      <c r="W678" s="91" t="str">
        <f t="shared" si="64"/>
        <v>-</v>
      </c>
      <c r="X678" s="91" t="str">
        <f t="shared" si="64"/>
        <v>-</v>
      </c>
      <c r="Y678" s="91" t="str">
        <f t="shared" si="64"/>
        <v>-</v>
      </c>
      <c r="Z678" s="91" t="str">
        <f t="shared" si="64"/>
        <v>-</v>
      </c>
      <c r="AA678" s="91" t="str">
        <f t="shared" si="64"/>
        <v>-</v>
      </c>
      <c r="AB678" s="91" t="str">
        <f t="shared" si="64"/>
        <v>-</v>
      </c>
      <c r="AC678" s="91" t="str">
        <f t="shared" si="64"/>
        <v>-</v>
      </c>
      <c r="AD678" s="91" t="str">
        <f t="shared" si="64"/>
        <v>-</v>
      </c>
      <c r="AE678" s="91" t="str">
        <f t="shared" si="64"/>
        <v>-</v>
      </c>
      <c r="AF678" s="91" t="str">
        <f t="shared" si="64"/>
        <v>-</v>
      </c>
      <c r="AG678" s="91" t="str">
        <f t="shared" si="64"/>
        <v>-</v>
      </c>
      <c r="AH678" s="91" t="str">
        <f t="shared" si="64"/>
        <v>-</v>
      </c>
      <c r="AI678" s="91" t="str">
        <f t="shared" si="64"/>
        <v>-</v>
      </c>
      <c r="AJ678" s="91" t="str">
        <f t="shared" si="64"/>
        <v>-</v>
      </c>
      <c r="AK678" s="91" t="str">
        <f t="shared" si="64"/>
        <v>-</v>
      </c>
      <c r="AL678" s="91" t="str">
        <f t="shared" si="64"/>
        <v>-</v>
      </c>
      <c r="AM678" s="91" t="str">
        <f t="shared" si="64"/>
        <v>-</v>
      </c>
    </row>
    <row r="679" spans="1:39">
      <c r="A679" s="58" t="str">
        <f t="shared" si="63"/>
        <v/>
      </c>
      <c r="B679" s="120" t="str">
        <f t="shared" si="63"/>
        <v/>
      </c>
      <c r="C679" s="86" t="str">
        <f t="shared" si="63"/>
        <v/>
      </c>
      <c r="D679" s="87" t="str">
        <f t="shared" si="63"/>
        <v/>
      </c>
      <c r="E679" s="91" t="str">
        <f t="shared" ref="E679:AM679" si="65">IFERROR(RANK(E65,E$4:E$610,),"-")</f>
        <v>-</v>
      </c>
      <c r="F679" s="91" t="str">
        <f t="shared" si="65"/>
        <v>-</v>
      </c>
      <c r="G679" s="91" t="str">
        <f t="shared" si="65"/>
        <v>-</v>
      </c>
      <c r="H679" s="91" t="str">
        <f t="shared" si="65"/>
        <v>-</v>
      </c>
      <c r="I679" s="91" t="str">
        <f t="shared" si="65"/>
        <v>-</v>
      </c>
      <c r="J679" s="91" t="str">
        <f t="shared" si="65"/>
        <v>-</v>
      </c>
      <c r="K679" s="91" t="str">
        <f t="shared" si="65"/>
        <v>-</v>
      </c>
      <c r="L679" s="91" t="str">
        <f t="shared" si="65"/>
        <v>-</v>
      </c>
      <c r="M679" s="91" t="str">
        <f t="shared" si="65"/>
        <v>-</v>
      </c>
      <c r="N679" s="91" t="str">
        <f t="shared" si="65"/>
        <v>-</v>
      </c>
      <c r="O679" s="91" t="str">
        <f t="shared" si="65"/>
        <v>-</v>
      </c>
      <c r="P679" s="91" t="str">
        <f t="shared" si="65"/>
        <v>-</v>
      </c>
      <c r="Q679" s="91" t="str">
        <f t="shared" si="65"/>
        <v>-</v>
      </c>
      <c r="R679" s="91" t="str">
        <f t="shared" si="65"/>
        <v>-</v>
      </c>
      <c r="S679" s="91" t="str">
        <f t="shared" si="65"/>
        <v>-</v>
      </c>
      <c r="T679" s="91" t="str">
        <f t="shared" si="65"/>
        <v>-</v>
      </c>
      <c r="U679" s="91" t="str">
        <f t="shared" si="65"/>
        <v>-</v>
      </c>
      <c r="V679" s="91" t="str">
        <f t="shared" si="65"/>
        <v>-</v>
      </c>
      <c r="W679" s="91" t="str">
        <f t="shared" si="65"/>
        <v>-</v>
      </c>
      <c r="X679" s="91" t="str">
        <f t="shared" si="65"/>
        <v>-</v>
      </c>
      <c r="Y679" s="91" t="str">
        <f t="shared" si="65"/>
        <v>-</v>
      </c>
      <c r="Z679" s="91" t="str">
        <f t="shared" si="65"/>
        <v>-</v>
      </c>
      <c r="AA679" s="91" t="str">
        <f t="shared" si="65"/>
        <v>-</v>
      </c>
      <c r="AB679" s="91" t="str">
        <f t="shared" si="65"/>
        <v>-</v>
      </c>
      <c r="AC679" s="91" t="str">
        <f t="shared" si="65"/>
        <v>-</v>
      </c>
      <c r="AD679" s="91" t="str">
        <f t="shared" si="65"/>
        <v>-</v>
      </c>
      <c r="AE679" s="91" t="str">
        <f t="shared" si="65"/>
        <v>-</v>
      </c>
      <c r="AF679" s="91" t="str">
        <f t="shared" si="65"/>
        <v>-</v>
      </c>
      <c r="AG679" s="91" t="str">
        <f t="shared" si="65"/>
        <v>-</v>
      </c>
      <c r="AH679" s="91" t="str">
        <f t="shared" si="65"/>
        <v>-</v>
      </c>
      <c r="AI679" s="91" t="str">
        <f t="shared" si="65"/>
        <v>-</v>
      </c>
      <c r="AJ679" s="91" t="str">
        <f t="shared" si="65"/>
        <v>-</v>
      </c>
      <c r="AK679" s="91" t="str">
        <f t="shared" si="65"/>
        <v>-</v>
      </c>
      <c r="AL679" s="91" t="str">
        <f t="shared" si="65"/>
        <v>-</v>
      </c>
      <c r="AM679" s="91" t="str">
        <f t="shared" si="65"/>
        <v>-</v>
      </c>
    </row>
    <row r="680" spans="1:39">
      <c r="A680" s="58" t="str">
        <f t="shared" si="63"/>
        <v/>
      </c>
      <c r="B680" s="120" t="str">
        <f t="shared" si="63"/>
        <v/>
      </c>
      <c r="C680" s="86" t="str">
        <f t="shared" si="63"/>
        <v/>
      </c>
      <c r="D680" s="87" t="str">
        <f t="shared" si="63"/>
        <v/>
      </c>
      <c r="E680" s="91" t="str">
        <f t="shared" ref="E680:AM680" si="66">IFERROR(RANK(E66,E$4:E$610,),"-")</f>
        <v>-</v>
      </c>
      <c r="F680" s="91" t="str">
        <f t="shared" si="66"/>
        <v>-</v>
      </c>
      <c r="G680" s="91" t="str">
        <f t="shared" si="66"/>
        <v>-</v>
      </c>
      <c r="H680" s="91" t="str">
        <f t="shared" si="66"/>
        <v>-</v>
      </c>
      <c r="I680" s="91" t="str">
        <f t="shared" si="66"/>
        <v>-</v>
      </c>
      <c r="J680" s="91" t="str">
        <f t="shared" si="66"/>
        <v>-</v>
      </c>
      <c r="K680" s="91" t="str">
        <f t="shared" si="66"/>
        <v>-</v>
      </c>
      <c r="L680" s="91" t="str">
        <f t="shared" si="66"/>
        <v>-</v>
      </c>
      <c r="M680" s="91" t="str">
        <f t="shared" si="66"/>
        <v>-</v>
      </c>
      <c r="N680" s="91" t="str">
        <f t="shared" si="66"/>
        <v>-</v>
      </c>
      <c r="O680" s="91" t="str">
        <f t="shared" si="66"/>
        <v>-</v>
      </c>
      <c r="P680" s="91" t="str">
        <f t="shared" si="66"/>
        <v>-</v>
      </c>
      <c r="Q680" s="91" t="str">
        <f t="shared" si="66"/>
        <v>-</v>
      </c>
      <c r="R680" s="91" t="str">
        <f t="shared" si="66"/>
        <v>-</v>
      </c>
      <c r="S680" s="91" t="str">
        <f t="shared" si="66"/>
        <v>-</v>
      </c>
      <c r="T680" s="91" t="str">
        <f t="shared" si="66"/>
        <v>-</v>
      </c>
      <c r="U680" s="91" t="str">
        <f t="shared" si="66"/>
        <v>-</v>
      </c>
      <c r="V680" s="91" t="str">
        <f t="shared" si="66"/>
        <v>-</v>
      </c>
      <c r="W680" s="91" t="str">
        <f t="shared" si="66"/>
        <v>-</v>
      </c>
      <c r="X680" s="91" t="str">
        <f t="shared" si="66"/>
        <v>-</v>
      </c>
      <c r="Y680" s="91" t="str">
        <f t="shared" si="66"/>
        <v>-</v>
      </c>
      <c r="Z680" s="91" t="str">
        <f t="shared" si="66"/>
        <v>-</v>
      </c>
      <c r="AA680" s="91" t="str">
        <f t="shared" si="66"/>
        <v>-</v>
      </c>
      <c r="AB680" s="91" t="str">
        <f t="shared" si="66"/>
        <v>-</v>
      </c>
      <c r="AC680" s="91" t="str">
        <f t="shared" si="66"/>
        <v>-</v>
      </c>
      <c r="AD680" s="91" t="str">
        <f t="shared" si="66"/>
        <v>-</v>
      </c>
      <c r="AE680" s="91" t="str">
        <f t="shared" si="66"/>
        <v>-</v>
      </c>
      <c r="AF680" s="91" t="str">
        <f t="shared" si="66"/>
        <v>-</v>
      </c>
      <c r="AG680" s="91" t="str">
        <f t="shared" si="66"/>
        <v>-</v>
      </c>
      <c r="AH680" s="91" t="str">
        <f t="shared" si="66"/>
        <v>-</v>
      </c>
      <c r="AI680" s="91" t="str">
        <f t="shared" si="66"/>
        <v>-</v>
      </c>
      <c r="AJ680" s="91" t="str">
        <f t="shared" si="66"/>
        <v>-</v>
      </c>
      <c r="AK680" s="91" t="str">
        <f t="shared" si="66"/>
        <v>-</v>
      </c>
      <c r="AL680" s="91" t="str">
        <f t="shared" si="66"/>
        <v>-</v>
      </c>
      <c r="AM680" s="91" t="str">
        <f t="shared" si="66"/>
        <v>-</v>
      </c>
    </row>
    <row r="681" spans="1:39">
      <c r="A681" s="58" t="str">
        <f t="shared" si="63"/>
        <v/>
      </c>
      <c r="B681" s="120" t="str">
        <f t="shared" si="63"/>
        <v/>
      </c>
      <c r="C681" s="86" t="str">
        <f t="shared" si="63"/>
        <v/>
      </c>
      <c r="D681" s="87" t="str">
        <f t="shared" si="63"/>
        <v/>
      </c>
      <c r="E681" s="91" t="str">
        <f t="shared" ref="E681:AM681" si="67">IFERROR(RANK(E67,E$4:E$610,),"-")</f>
        <v>-</v>
      </c>
      <c r="F681" s="91" t="str">
        <f t="shared" si="67"/>
        <v>-</v>
      </c>
      <c r="G681" s="91" t="str">
        <f t="shared" si="67"/>
        <v>-</v>
      </c>
      <c r="H681" s="91" t="str">
        <f t="shared" si="67"/>
        <v>-</v>
      </c>
      <c r="I681" s="91" t="str">
        <f t="shared" si="67"/>
        <v>-</v>
      </c>
      <c r="J681" s="91" t="str">
        <f t="shared" si="67"/>
        <v>-</v>
      </c>
      <c r="K681" s="91" t="str">
        <f t="shared" si="67"/>
        <v>-</v>
      </c>
      <c r="L681" s="91" t="str">
        <f t="shared" si="67"/>
        <v>-</v>
      </c>
      <c r="M681" s="91" t="str">
        <f t="shared" si="67"/>
        <v>-</v>
      </c>
      <c r="N681" s="91" t="str">
        <f t="shared" si="67"/>
        <v>-</v>
      </c>
      <c r="O681" s="91" t="str">
        <f t="shared" si="67"/>
        <v>-</v>
      </c>
      <c r="P681" s="91" t="str">
        <f t="shared" si="67"/>
        <v>-</v>
      </c>
      <c r="Q681" s="91" t="str">
        <f t="shared" si="67"/>
        <v>-</v>
      </c>
      <c r="R681" s="91" t="str">
        <f t="shared" si="67"/>
        <v>-</v>
      </c>
      <c r="S681" s="91" t="str">
        <f t="shared" si="67"/>
        <v>-</v>
      </c>
      <c r="T681" s="91" t="str">
        <f t="shared" si="67"/>
        <v>-</v>
      </c>
      <c r="U681" s="91" t="str">
        <f t="shared" si="67"/>
        <v>-</v>
      </c>
      <c r="V681" s="91" t="str">
        <f t="shared" si="67"/>
        <v>-</v>
      </c>
      <c r="W681" s="91" t="str">
        <f t="shared" si="67"/>
        <v>-</v>
      </c>
      <c r="X681" s="91" t="str">
        <f t="shared" si="67"/>
        <v>-</v>
      </c>
      <c r="Y681" s="91" t="str">
        <f t="shared" si="67"/>
        <v>-</v>
      </c>
      <c r="Z681" s="91" t="str">
        <f t="shared" si="67"/>
        <v>-</v>
      </c>
      <c r="AA681" s="91" t="str">
        <f t="shared" si="67"/>
        <v>-</v>
      </c>
      <c r="AB681" s="91" t="str">
        <f t="shared" si="67"/>
        <v>-</v>
      </c>
      <c r="AC681" s="91" t="str">
        <f t="shared" si="67"/>
        <v>-</v>
      </c>
      <c r="AD681" s="91" t="str">
        <f t="shared" si="67"/>
        <v>-</v>
      </c>
      <c r="AE681" s="91" t="str">
        <f t="shared" si="67"/>
        <v>-</v>
      </c>
      <c r="AF681" s="91" t="str">
        <f t="shared" si="67"/>
        <v>-</v>
      </c>
      <c r="AG681" s="91" t="str">
        <f t="shared" si="67"/>
        <v>-</v>
      </c>
      <c r="AH681" s="91" t="str">
        <f t="shared" si="67"/>
        <v>-</v>
      </c>
      <c r="AI681" s="91" t="str">
        <f t="shared" si="67"/>
        <v>-</v>
      </c>
      <c r="AJ681" s="91" t="str">
        <f t="shared" si="67"/>
        <v>-</v>
      </c>
      <c r="AK681" s="91" t="str">
        <f t="shared" si="67"/>
        <v>-</v>
      </c>
      <c r="AL681" s="91" t="str">
        <f t="shared" si="67"/>
        <v>-</v>
      </c>
      <c r="AM681" s="91" t="str">
        <f t="shared" si="67"/>
        <v>-</v>
      </c>
    </row>
    <row r="682" spans="1:39">
      <c r="A682" s="58" t="str">
        <f t="shared" si="63"/>
        <v/>
      </c>
      <c r="B682" s="120" t="str">
        <f t="shared" si="63"/>
        <v/>
      </c>
      <c r="C682" s="86" t="str">
        <f t="shared" si="63"/>
        <v/>
      </c>
      <c r="D682" s="87" t="str">
        <f t="shared" si="63"/>
        <v/>
      </c>
      <c r="E682" s="91" t="str">
        <f t="shared" ref="E682:AM682" si="68">IFERROR(RANK(E68,E$4:E$610,),"-")</f>
        <v>-</v>
      </c>
      <c r="F682" s="91" t="str">
        <f t="shared" si="68"/>
        <v>-</v>
      </c>
      <c r="G682" s="91" t="str">
        <f t="shared" si="68"/>
        <v>-</v>
      </c>
      <c r="H682" s="91" t="str">
        <f t="shared" si="68"/>
        <v>-</v>
      </c>
      <c r="I682" s="91" t="str">
        <f t="shared" si="68"/>
        <v>-</v>
      </c>
      <c r="J682" s="91" t="str">
        <f t="shared" si="68"/>
        <v>-</v>
      </c>
      <c r="K682" s="91" t="str">
        <f t="shared" si="68"/>
        <v>-</v>
      </c>
      <c r="L682" s="91" t="str">
        <f t="shared" si="68"/>
        <v>-</v>
      </c>
      <c r="M682" s="91" t="str">
        <f t="shared" si="68"/>
        <v>-</v>
      </c>
      <c r="N682" s="91" t="str">
        <f t="shared" si="68"/>
        <v>-</v>
      </c>
      <c r="O682" s="91" t="str">
        <f t="shared" si="68"/>
        <v>-</v>
      </c>
      <c r="P682" s="91" t="str">
        <f t="shared" si="68"/>
        <v>-</v>
      </c>
      <c r="Q682" s="91" t="str">
        <f t="shared" si="68"/>
        <v>-</v>
      </c>
      <c r="R682" s="91" t="str">
        <f t="shared" si="68"/>
        <v>-</v>
      </c>
      <c r="S682" s="91" t="str">
        <f t="shared" si="68"/>
        <v>-</v>
      </c>
      <c r="T682" s="91" t="str">
        <f t="shared" si="68"/>
        <v>-</v>
      </c>
      <c r="U682" s="91" t="str">
        <f t="shared" si="68"/>
        <v>-</v>
      </c>
      <c r="V682" s="91" t="str">
        <f t="shared" si="68"/>
        <v>-</v>
      </c>
      <c r="W682" s="91" t="str">
        <f t="shared" si="68"/>
        <v>-</v>
      </c>
      <c r="X682" s="91" t="str">
        <f t="shared" si="68"/>
        <v>-</v>
      </c>
      <c r="Y682" s="91" t="str">
        <f t="shared" si="68"/>
        <v>-</v>
      </c>
      <c r="Z682" s="91" t="str">
        <f t="shared" si="68"/>
        <v>-</v>
      </c>
      <c r="AA682" s="91" t="str">
        <f t="shared" si="68"/>
        <v>-</v>
      </c>
      <c r="AB682" s="91" t="str">
        <f t="shared" si="68"/>
        <v>-</v>
      </c>
      <c r="AC682" s="91" t="str">
        <f t="shared" si="68"/>
        <v>-</v>
      </c>
      <c r="AD682" s="91" t="str">
        <f t="shared" si="68"/>
        <v>-</v>
      </c>
      <c r="AE682" s="91" t="str">
        <f t="shared" si="68"/>
        <v>-</v>
      </c>
      <c r="AF682" s="91" t="str">
        <f t="shared" si="68"/>
        <v>-</v>
      </c>
      <c r="AG682" s="91" t="str">
        <f t="shared" si="68"/>
        <v>-</v>
      </c>
      <c r="AH682" s="91" t="str">
        <f t="shared" si="68"/>
        <v>-</v>
      </c>
      <c r="AI682" s="91" t="str">
        <f t="shared" si="68"/>
        <v>-</v>
      </c>
      <c r="AJ682" s="91" t="str">
        <f t="shared" si="68"/>
        <v>-</v>
      </c>
      <c r="AK682" s="91" t="str">
        <f t="shared" si="68"/>
        <v>-</v>
      </c>
      <c r="AL682" s="91" t="str">
        <f t="shared" si="68"/>
        <v>-</v>
      </c>
      <c r="AM682" s="91" t="str">
        <f t="shared" si="68"/>
        <v>-</v>
      </c>
    </row>
    <row r="683" spans="1:39">
      <c r="A683" s="58" t="str">
        <f t="shared" si="63"/>
        <v/>
      </c>
      <c r="B683" s="120" t="str">
        <f t="shared" si="63"/>
        <v/>
      </c>
      <c r="C683" s="86" t="str">
        <f t="shared" si="63"/>
        <v/>
      </c>
      <c r="D683" s="87" t="str">
        <f t="shared" si="63"/>
        <v/>
      </c>
      <c r="E683" s="91" t="str">
        <f t="shared" ref="E683:AM683" si="69">IFERROR(RANK(E69,E$4:E$610,),"-")</f>
        <v>-</v>
      </c>
      <c r="F683" s="91" t="str">
        <f t="shared" si="69"/>
        <v>-</v>
      </c>
      <c r="G683" s="91" t="str">
        <f t="shared" si="69"/>
        <v>-</v>
      </c>
      <c r="H683" s="91" t="str">
        <f t="shared" si="69"/>
        <v>-</v>
      </c>
      <c r="I683" s="91" t="str">
        <f t="shared" si="69"/>
        <v>-</v>
      </c>
      <c r="J683" s="91" t="str">
        <f t="shared" si="69"/>
        <v>-</v>
      </c>
      <c r="K683" s="91" t="str">
        <f t="shared" si="69"/>
        <v>-</v>
      </c>
      <c r="L683" s="91" t="str">
        <f t="shared" si="69"/>
        <v>-</v>
      </c>
      <c r="M683" s="91" t="str">
        <f t="shared" si="69"/>
        <v>-</v>
      </c>
      <c r="N683" s="91" t="str">
        <f t="shared" si="69"/>
        <v>-</v>
      </c>
      <c r="O683" s="91" t="str">
        <f t="shared" si="69"/>
        <v>-</v>
      </c>
      <c r="P683" s="91" t="str">
        <f t="shared" si="69"/>
        <v>-</v>
      </c>
      <c r="Q683" s="91" t="str">
        <f t="shared" si="69"/>
        <v>-</v>
      </c>
      <c r="R683" s="91" t="str">
        <f t="shared" si="69"/>
        <v>-</v>
      </c>
      <c r="S683" s="91" t="str">
        <f t="shared" si="69"/>
        <v>-</v>
      </c>
      <c r="T683" s="91" t="str">
        <f t="shared" si="69"/>
        <v>-</v>
      </c>
      <c r="U683" s="91" t="str">
        <f t="shared" si="69"/>
        <v>-</v>
      </c>
      <c r="V683" s="91" t="str">
        <f t="shared" si="69"/>
        <v>-</v>
      </c>
      <c r="W683" s="91" t="str">
        <f t="shared" si="69"/>
        <v>-</v>
      </c>
      <c r="X683" s="91" t="str">
        <f t="shared" si="69"/>
        <v>-</v>
      </c>
      <c r="Y683" s="91" t="str">
        <f t="shared" si="69"/>
        <v>-</v>
      </c>
      <c r="Z683" s="91" t="str">
        <f t="shared" si="69"/>
        <v>-</v>
      </c>
      <c r="AA683" s="91" t="str">
        <f t="shared" si="69"/>
        <v>-</v>
      </c>
      <c r="AB683" s="91" t="str">
        <f t="shared" si="69"/>
        <v>-</v>
      </c>
      <c r="AC683" s="91" t="str">
        <f t="shared" si="69"/>
        <v>-</v>
      </c>
      <c r="AD683" s="91" t="str">
        <f t="shared" si="69"/>
        <v>-</v>
      </c>
      <c r="AE683" s="91" t="str">
        <f t="shared" si="69"/>
        <v>-</v>
      </c>
      <c r="AF683" s="91" t="str">
        <f t="shared" si="69"/>
        <v>-</v>
      </c>
      <c r="AG683" s="91" t="str">
        <f t="shared" si="69"/>
        <v>-</v>
      </c>
      <c r="AH683" s="91" t="str">
        <f t="shared" si="69"/>
        <v>-</v>
      </c>
      <c r="AI683" s="91" t="str">
        <f t="shared" si="69"/>
        <v>-</v>
      </c>
      <c r="AJ683" s="91" t="str">
        <f t="shared" si="69"/>
        <v>-</v>
      </c>
      <c r="AK683" s="91" t="str">
        <f t="shared" si="69"/>
        <v>-</v>
      </c>
      <c r="AL683" s="91" t="str">
        <f t="shared" si="69"/>
        <v>-</v>
      </c>
      <c r="AM683" s="91" t="str">
        <f t="shared" si="69"/>
        <v>-</v>
      </c>
    </row>
    <row r="684" spans="1:39">
      <c r="A684" s="58" t="str">
        <f t="shared" si="63"/>
        <v/>
      </c>
      <c r="B684" s="120" t="str">
        <f t="shared" si="63"/>
        <v/>
      </c>
      <c r="C684" s="86" t="str">
        <f t="shared" si="63"/>
        <v/>
      </c>
      <c r="D684" s="87" t="str">
        <f t="shared" si="63"/>
        <v/>
      </c>
      <c r="E684" s="91" t="str">
        <f t="shared" ref="E684:AM684" si="70">IFERROR(RANK(E70,E$4:E$610,),"-")</f>
        <v>-</v>
      </c>
      <c r="F684" s="91" t="str">
        <f t="shared" si="70"/>
        <v>-</v>
      </c>
      <c r="G684" s="91" t="str">
        <f t="shared" si="70"/>
        <v>-</v>
      </c>
      <c r="H684" s="91" t="str">
        <f t="shared" si="70"/>
        <v>-</v>
      </c>
      <c r="I684" s="91" t="str">
        <f t="shared" si="70"/>
        <v>-</v>
      </c>
      <c r="J684" s="91" t="str">
        <f t="shared" si="70"/>
        <v>-</v>
      </c>
      <c r="K684" s="91" t="str">
        <f t="shared" si="70"/>
        <v>-</v>
      </c>
      <c r="L684" s="91" t="str">
        <f t="shared" si="70"/>
        <v>-</v>
      </c>
      <c r="M684" s="91" t="str">
        <f t="shared" si="70"/>
        <v>-</v>
      </c>
      <c r="N684" s="91" t="str">
        <f t="shared" si="70"/>
        <v>-</v>
      </c>
      <c r="O684" s="91" t="str">
        <f t="shared" si="70"/>
        <v>-</v>
      </c>
      <c r="P684" s="91" t="str">
        <f t="shared" si="70"/>
        <v>-</v>
      </c>
      <c r="Q684" s="91" t="str">
        <f t="shared" si="70"/>
        <v>-</v>
      </c>
      <c r="R684" s="91" t="str">
        <f t="shared" si="70"/>
        <v>-</v>
      </c>
      <c r="S684" s="91" t="str">
        <f t="shared" si="70"/>
        <v>-</v>
      </c>
      <c r="T684" s="91" t="str">
        <f t="shared" si="70"/>
        <v>-</v>
      </c>
      <c r="U684" s="91" t="str">
        <f t="shared" si="70"/>
        <v>-</v>
      </c>
      <c r="V684" s="91" t="str">
        <f t="shared" si="70"/>
        <v>-</v>
      </c>
      <c r="W684" s="91" t="str">
        <f t="shared" si="70"/>
        <v>-</v>
      </c>
      <c r="X684" s="91" t="str">
        <f t="shared" si="70"/>
        <v>-</v>
      </c>
      <c r="Y684" s="91" t="str">
        <f t="shared" si="70"/>
        <v>-</v>
      </c>
      <c r="Z684" s="91" t="str">
        <f t="shared" si="70"/>
        <v>-</v>
      </c>
      <c r="AA684" s="91" t="str">
        <f t="shared" si="70"/>
        <v>-</v>
      </c>
      <c r="AB684" s="91" t="str">
        <f t="shared" si="70"/>
        <v>-</v>
      </c>
      <c r="AC684" s="91" t="str">
        <f t="shared" si="70"/>
        <v>-</v>
      </c>
      <c r="AD684" s="91" t="str">
        <f t="shared" si="70"/>
        <v>-</v>
      </c>
      <c r="AE684" s="91" t="str">
        <f t="shared" si="70"/>
        <v>-</v>
      </c>
      <c r="AF684" s="91" t="str">
        <f t="shared" si="70"/>
        <v>-</v>
      </c>
      <c r="AG684" s="91" t="str">
        <f t="shared" si="70"/>
        <v>-</v>
      </c>
      <c r="AH684" s="91" t="str">
        <f t="shared" si="70"/>
        <v>-</v>
      </c>
      <c r="AI684" s="91" t="str">
        <f t="shared" si="70"/>
        <v>-</v>
      </c>
      <c r="AJ684" s="91" t="str">
        <f t="shared" si="70"/>
        <v>-</v>
      </c>
      <c r="AK684" s="91" t="str">
        <f t="shared" si="70"/>
        <v>-</v>
      </c>
      <c r="AL684" s="91" t="str">
        <f t="shared" si="70"/>
        <v>-</v>
      </c>
      <c r="AM684" s="91" t="str">
        <f t="shared" si="70"/>
        <v>-</v>
      </c>
    </row>
    <row r="685" spans="1:39">
      <c r="A685" s="58" t="str">
        <f t="shared" si="63"/>
        <v/>
      </c>
      <c r="B685" s="120" t="str">
        <f t="shared" si="63"/>
        <v/>
      </c>
      <c r="C685" s="86" t="str">
        <f t="shared" si="63"/>
        <v/>
      </c>
      <c r="D685" s="87" t="str">
        <f t="shared" si="63"/>
        <v/>
      </c>
      <c r="E685" s="91" t="str">
        <f t="shared" ref="E685:AM685" si="71">IFERROR(RANK(E71,E$4:E$610,),"-")</f>
        <v>-</v>
      </c>
      <c r="F685" s="91" t="str">
        <f t="shared" si="71"/>
        <v>-</v>
      </c>
      <c r="G685" s="91" t="str">
        <f t="shared" si="71"/>
        <v>-</v>
      </c>
      <c r="H685" s="91" t="str">
        <f t="shared" si="71"/>
        <v>-</v>
      </c>
      <c r="I685" s="91" t="str">
        <f t="shared" si="71"/>
        <v>-</v>
      </c>
      <c r="J685" s="91" t="str">
        <f t="shared" si="71"/>
        <v>-</v>
      </c>
      <c r="K685" s="91" t="str">
        <f t="shared" si="71"/>
        <v>-</v>
      </c>
      <c r="L685" s="91" t="str">
        <f t="shared" si="71"/>
        <v>-</v>
      </c>
      <c r="M685" s="91" t="str">
        <f t="shared" si="71"/>
        <v>-</v>
      </c>
      <c r="N685" s="91" t="str">
        <f t="shared" si="71"/>
        <v>-</v>
      </c>
      <c r="O685" s="91" t="str">
        <f t="shared" si="71"/>
        <v>-</v>
      </c>
      <c r="P685" s="91" t="str">
        <f t="shared" si="71"/>
        <v>-</v>
      </c>
      <c r="Q685" s="91" t="str">
        <f t="shared" si="71"/>
        <v>-</v>
      </c>
      <c r="R685" s="91" t="str">
        <f t="shared" si="71"/>
        <v>-</v>
      </c>
      <c r="S685" s="91" t="str">
        <f t="shared" si="71"/>
        <v>-</v>
      </c>
      <c r="T685" s="91" t="str">
        <f t="shared" si="71"/>
        <v>-</v>
      </c>
      <c r="U685" s="91" t="str">
        <f t="shared" si="71"/>
        <v>-</v>
      </c>
      <c r="V685" s="91" t="str">
        <f t="shared" si="71"/>
        <v>-</v>
      </c>
      <c r="W685" s="91" t="str">
        <f t="shared" si="71"/>
        <v>-</v>
      </c>
      <c r="X685" s="91" t="str">
        <f t="shared" si="71"/>
        <v>-</v>
      </c>
      <c r="Y685" s="91" t="str">
        <f t="shared" si="71"/>
        <v>-</v>
      </c>
      <c r="Z685" s="91" t="str">
        <f t="shared" si="71"/>
        <v>-</v>
      </c>
      <c r="AA685" s="91" t="str">
        <f t="shared" si="71"/>
        <v>-</v>
      </c>
      <c r="AB685" s="91" t="str">
        <f t="shared" si="71"/>
        <v>-</v>
      </c>
      <c r="AC685" s="91" t="str">
        <f t="shared" si="71"/>
        <v>-</v>
      </c>
      <c r="AD685" s="91" t="str">
        <f t="shared" si="71"/>
        <v>-</v>
      </c>
      <c r="AE685" s="91" t="str">
        <f t="shared" si="71"/>
        <v>-</v>
      </c>
      <c r="AF685" s="91" t="str">
        <f t="shared" si="71"/>
        <v>-</v>
      </c>
      <c r="AG685" s="91" t="str">
        <f t="shared" si="71"/>
        <v>-</v>
      </c>
      <c r="AH685" s="91" t="str">
        <f t="shared" si="71"/>
        <v>-</v>
      </c>
      <c r="AI685" s="91" t="str">
        <f t="shared" si="71"/>
        <v>-</v>
      </c>
      <c r="AJ685" s="91" t="str">
        <f t="shared" si="71"/>
        <v>-</v>
      </c>
      <c r="AK685" s="91" t="str">
        <f t="shared" si="71"/>
        <v>-</v>
      </c>
      <c r="AL685" s="91" t="str">
        <f t="shared" si="71"/>
        <v>-</v>
      </c>
      <c r="AM685" s="91" t="str">
        <f t="shared" si="71"/>
        <v>-</v>
      </c>
    </row>
    <row r="686" spans="1:39">
      <c r="A686" s="58" t="str">
        <f t="shared" si="63"/>
        <v/>
      </c>
      <c r="B686" s="120" t="str">
        <f t="shared" si="63"/>
        <v/>
      </c>
      <c r="C686" s="86" t="str">
        <f t="shared" si="63"/>
        <v/>
      </c>
      <c r="D686" s="87" t="str">
        <f t="shared" si="63"/>
        <v/>
      </c>
      <c r="E686" s="91" t="str">
        <f t="shared" ref="E686:AM686" si="72">IFERROR(RANK(E72,E$4:E$610,),"-")</f>
        <v>-</v>
      </c>
      <c r="F686" s="91" t="str">
        <f t="shared" si="72"/>
        <v>-</v>
      </c>
      <c r="G686" s="91" t="str">
        <f t="shared" si="72"/>
        <v>-</v>
      </c>
      <c r="H686" s="91" t="str">
        <f t="shared" si="72"/>
        <v>-</v>
      </c>
      <c r="I686" s="91" t="str">
        <f t="shared" si="72"/>
        <v>-</v>
      </c>
      <c r="J686" s="91" t="str">
        <f t="shared" si="72"/>
        <v>-</v>
      </c>
      <c r="K686" s="91" t="str">
        <f t="shared" si="72"/>
        <v>-</v>
      </c>
      <c r="L686" s="91" t="str">
        <f t="shared" si="72"/>
        <v>-</v>
      </c>
      <c r="M686" s="91" t="str">
        <f t="shared" si="72"/>
        <v>-</v>
      </c>
      <c r="N686" s="91" t="str">
        <f t="shared" si="72"/>
        <v>-</v>
      </c>
      <c r="O686" s="91" t="str">
        <f t="shared" si="72"/>
        <v>-</v>
      </c>
      <c r="P686" s="91" t="str">
        <f t="shared" si="72"/>
        <v>-</v>
      </c>
      <c r="Q686" s="91" t="str">
        <f t="shared" si="72"/>
        <v>-</v>
      </c>
      <c r="R686" s="91" t="str">
        <f t="shared" si="72"/>
        <v>-</v>
      </c>
      <c r="S686" s="91" t="str">
        <f t="shared" si="72"/>
        <v>-</v>
      </c>
      <c r="T686" s="91" t="str">
        <f t="shared" si="72"/>
        <v>-</v>
      </c>
      <c r="U686" s="91" t="str">
        <f t="shared" si="72"/>
        <v>-</v>
      </c>
      <c r="V686" s="91" t="str">
        <f t="shared" si="72"/>
        <v>-</v>
      </c>
      <c r="W686" s="91" t="str">
        <f t="shared" si="72"/>
        <v>-</v>
      </c>
      <c r="X686" s="91" t="str">
        <f t="shared" si="72"/>
        <v>-</v>
      </c>
      <c r="Y686" s="91" t="str">
        <f t="shared" si="72"/>
        <v>-</v>
      </c>
      <c r="Z686" s="91" t="str">
        <f t="shared" si="72"/>
        <v>-</v>
      </c>
      <c r="AA686" s="91" t="str">
        <f t="shared" si="72"/>
        <v>-</v>
      </c>
      <c r="AB686" s="91" t="str">
        <f t="shared" si="72"/>
        <v>-</v>
      </c>
      <c r="AC686" s="91" t="str">
        <f t="shared" si="72"/>
        <v>-</v>
      </c>
      <c r="AD686" s="91" t="str">
        <f t="shared" si="72"/>
        <v>-</v>
      </c>
      <c r="AE686" s="91" t="str">
        <f t="shared" si="72"/>
        <v>-</v>
      </c>
      <c r="AF686" s="91" t="str">
        <f t="shared" si="72"/>
        <v>-</v>
      </c>
      <c r="AG686" s="91" t="str">
        <f t="shared" si="72"/>
        <v>-</v>
      </c>
      <c r="AH686" s="91" t="str">
        <f t="shared" si="72"/>
        <v>-</v>
      </c>
      <c r="AI686" s="91" t="str">
        <f t="shared" si="72"/>
        <v>-</v>
      </c>
      <c r="AJ686" s="91" t="str">
        <f t="shared" si="72"/>
        <v>-</v>
      </c>
      <c r="AK686" s="91" t="str">
        <f t="shared" si="72"/>
        <v>-</v>
      </c>
      <c r="AL686" s="91" t="str">
        <f t="shared" si="72"/>
        <v>-</v>
      </c>
      <c r="AM686" s="91" t="str">
        <f t="shared" si="72"/>
        <v>-</v>
      </c>
    </row>
    <row r="687" spans="1:39">
      <c r="A687" s="58" t="str">
        <f t="shared" si="63"/>
        <v/>
      </c>
      <c r="B687" s="120" t="str">
        <f t="shared" si="63"/>
        <v/>
      </c>
      <c r="C687" s="86" t="str">
        <f t="shared" si="63"/>
        <v/>
      </c>
      <c r="D687" s="87" t="str">
        <f t="shared" si="63"/>
        <v/>
      </c>
      <c r="E687" s="91" t="str">
        <f t="shared" ref="E687:AM687" si="73">IFERROR(RANK(E73,E$4:E$610,),"-")</f>
        <v>-</v>
      </c>
      <c r="F687" s="91" t="str">
        <f t="shared" si="73"/>
        <v>-</v>
      </c>
      <c r="G687" s="91" t="str">
        <f t="shared" si="73"/>
        <v>-</v>
      </c>
      <c r="H687" s="91" t="str">
        <f t="shared" si="73"/>
        <v>-</v>
      </c>
      <c r="I687" s="91" t="str">
        <f t="shared" si="73"/>
        <v>-</v>
      </c>
      <c r="J687" s="91" t="str">
        <f t="shared" si="73"/>
        <v>-</v>
      </c>
      <c r="K687" s="91" t="str">
        <f t="shared" si="73"/>
        <v>-</v>
      </c>
      <c r="L687" s="91" t="str">
        <f t="shared" si="73"/>
        <v>-</v>
      </c>
      <c r="M687" s="91" t="str">
        <f t="shared" si="73"/>
        <v>-</v>
      </c>
      <c r="N687" s="91" t="str">
        <f t="shared" si="73"/>
        <v>-</v>
      </c>
      <c r="O687" s="91" t="str">
        <f t="shared" si="73"/>
        <v>-</v>
      </c>
      <c r="P687" s="91" t="str">
        <f t="shared" si="73"/>
        <v>-</v>
      </c>
      <c r="Q687" s="91" t="str">
        <f t="shared" si="73"/>
        <v>-</v>
      </c>
      <c r="R687" s="91" t="str">
        <f t="shared" si="73"/>
        <v>-</v>
      </c>
      <c r="S687" s="91" t="str">
        <f t="shared" si="73"/>
        <v>-</v>
      </c>
      <c r="T687" s="91" t="str">
        <f t="shared" si="73"/>
        <v>-</v>
      </c>
      <c r="U687" s="91" t="str">
        <f t="shared" si="73"/>
        <v>-</v>
      </c>
      <c r="V687" s="91" t="str">
        <f t="shared" si="73"/>
        <v>-</v>
      </c>
      <c r="W687" s="91" t="str">
        <f t="shared" si="73"/>
        <v>-</v>
      </c>
      <c r="X687" s="91" t="str">
        <f t="shared" si="73"/>
        <v>-</v>
      </c>
      <c r="Y687" s="91" t="str">
        <f t="shared" si="73"/>
        <v>-</v>
      </c>
      <c r="Z687" s="91" t="str">
        <f t="shared" si="73"/>
        <v>-</v>
      </c>
      <c r="AA687" s="91" t="str">
        <f t="shared" si="73"/>
        <v>-</v>
      </c>
      <c r="AB687" s="91" t="str">
        <f t="shared" si="73"/>
        <v>-</v>
      </c>
      <c r="AC687" s="91" t="str">
        <f t="shared" si="73"/>
        <v>-</v>
      </c>
      <c r="AD687" s="91" t="str">
        <f t="shared" si="73"/>
        <v>-</v>
      </c>
      <c r="AE687" s="91" t="str">
        <f t="shared" si="73"/>
        <v>-</v>
      </c>
      <c r="AF687" s="91" t="str">
        <f t="shared" si="73"/>
        <v>-</v>
      </c>
      <c r="AG687" s="91" t="str">
        <f t="shared" si="73"/>
        <v>-</v>
      </c>
      <c r="AH687" s="91" t="str">
        <f t="shared" si="73"/>
        <v>-</v>
      </c>
      <c r="AI687" s="91" t="str">
        <f t="shared" si="73"/>
        <v>-</v>
      </c>
      <c r="AJ687" s="91" t="str">
        <f t="shared" si="73"/>
        <v>-</v>
      </c>
      <c r="AK687" s="91" t="str">
        <f t="shared" si="73"/>
        <v>-</v>
      </c>
      <c r="AL687" s="91" t="str">
        <f t="shared" si="73"/>
        <v>-</v>
      </c>
      <c r="AM687" s="91" t="str">
        <f t="shared" si="73"/>
        <v>-</v>
      </c>
    </row>
    <row r="688" spans="1:39">
      <c r="A688" s="58" t="str">
        <f t="shared" si="63"/>
        <v/>
      </c>
      <c r="B688" s="120" t="str">
        <f t="shared" si="63"/>
        <v/>
      </c>
      <c r="C688" s="86" t="str">
        <f t="shared" si="63"/>
        <v/>
      </c>
      <c r="D688" s="87" t="str">
        <f t="shared" si="63"/>
        <v/>
      </c>
      <c r="E688" s="91" t="str">
        <f t="shared" ref="E688:AM688" si="74">IFERROR(RANK(E74,E$4:E$610,),"-")</f>
        <v>-</v>
      </c>
      <c r="F688" s="91" t="str">
        <f t="shared" si="74"/>
        <v>-</v>
      </c>
      <c r="G688" s="91" t="str">
        <f t="shared" si="74"/>
        <v>-</v>
      </c>
      <c r="H688" s="91" t="str">
        <f t="shared" si="74"/>
        <v>-</v>
      </c>
      <c r="I688" s="91" t="str">
        <f t="shared" si="74"/>
        <v>-</v>
      </c>
      <c r="J688" s="91" t="str">
        <f t="shared" si="74"/>
        <v>-</v>
      </c>
      <c r="K688" s="91" t="str">
        <f t="shared" si="74"/>
        <v>-</v>
      </c>
      <c r="L688" s="91" t="str">
        <f t="shared" si="74"/>
        <v>-</v>
      </c>
      <c r="M688" s="91" t="str">
        <f t="shared" si="74"/>
        <v>-</v>
      </c>
      <c r="N688" s="91" t="str">
        <f t="shared" si="74"/>
        <v>-</v>
      </c>
      <c r="O688" s="91" t="str">
        <f t="shared" si="74"/>
        <v>-</v>
      </c>
      <c r="P688" s="91" t="str">
        <f t="shared" si="74"/>
        <v>-</v>
      </c>
      <c r="Q688" s="91" t="str">
        <f t="shared" si="74"/>
        <v>-</v>
      </c>
      <c r="R688" s="91" t="str">
        <f t="shared" si="74"/>
        <v>-</v>
      </c>
      <c r="S688" s="91" t="str">
        <f t="shared" si="74"/>
        <v>-</v>
      </c>
      <c r="T688" s="91" t="str">
        <f t="shared" si="74"/>
        <v>-</v>
      </c>
      <c r="U688" s="91" t="str">
        <f t="shared" si="74"/>
        <v>-</v>
      </c>
      <c r="V688" s="91" t="str">
        <f t="shared" si="74"/>
        <v>-</v>
      </c>
      <c r="W688" s="91" t="str">
        <f t="shared" si="74"/>
        <v>-</v>
      </c>
      <c r="X688" s="91" t="str">
        <f t="shared" si="74"/>
        <v>-</v>
      </c>
      <c r="Y688" s="91" t="str">
        <f t="shared" si="74"/>
        <v>-</v>
      </c>
      <c r="Z688" s="91" t="str">
        <f t="shared" si="74"/>
        <v>-</v>
      </c>
      <c r="AA688" s="91" t="str">
        <f t="shared" si="74"/>
        <v>-</v>
      </c>
      <c r="AB688" s="91" t="str">
        <f t="shared" si="74"/>
        <v>-</v>
      </c>
      <c r="AC688" s="91" t="str">
        <f t="shared" si="74"/>
        <v>-</v>
      </c>
      <c r="AD688" s="91" t="str">
        <f t="shared" si="74"/>
        <v>-</v>
      </c>
      <c r="AE688" s="91" t="str">
        <f t="shared" si="74"/>
        <v>-</v>
      </c>
      <c r="AF688" s="91" t="str">
        <f t="shared" si="74"/>
        <v>-</v>
      </c>
      <c r="AG688" s="91" t="str">
        <f t="shared" si="74"/>
        <v>-</v>
      </c>
      <c r="AH688" s="91" t="str">
        <f t="shared" si="74"/>
        <v>-</v>
      </c>
      <c r="AI688" s="91" t="str">
        <f t="shared" si="74"/>
        <v>-</v>
      </c>
      <c r="AJ688" s="91" t="str">
        <f t="shared" si="74"/>
        <v>-</v>
      </c>
      <c r="AK688" s="91" t="str">
        <f t="shared" si="74"/>
        <v>-</v>
      </c>
      <c r="AL688" s="91" t="str">
        <f t="shared" si="74"/>
        <v>-</v>
      </c>
      <c r="AM688" s="91" t="str">
        <f t="shared" si="74"/>
        <v>-</v>
      </c>
    </row>
    <row r="689" spans="1:39">
      <c r="A689" s="58" t="str">
        <f t="shared" si="63"/>
        <v/>
      </c>
      <c r="B689" s="120" t="str">
        <f t="shared" si="63"/>
        <v/>
      </c>
      <c r="C689" s="86" t="str">
        <f t="shared" si="63"/>
        <v/>
      </c>
      <c r="D689" s="87" t="str">
        <f t="shared" si="63"/>
        <v/>
      </c>
      <c r="E689" s="91" t="str">
        <f t="shared" ref="E689:AM689" si="75">IFERROR(RANK(E75,E$4:E$610,),"-")</f>
        <v>-</v>
      </c>
      <c r="F689" s="91" t="str">
        <f t="shared" si="75"/>
        <v>-</v>
      </c>
      <c r="G689" s="91" t="str">
        <f t="shared" si="75"/>
        <v>-</v>
      </c>
      <c r="H689" s="91" t="str">
        <f t="shared" si="75"/>
        <v>-</v>
      </c>
      <c r="I689" s="91" t="str">
        <f t="shared" si="75"/>
        <v>-</v>
      </c>
      <c r="J689" s="91" t="str">
        <f t="shared" si="75"/>
        <v>-</v>
      </c>
      <c r="K689" s="91" t="str">
        <f t="shared" si="75"/>
        <v>-</v>
      </c>
      <c r="L689" s="91" t="str">
        <f t="shared" si="75"/>
        <v>-</v>
      </c>
      <c r="M689" s="91" t="str">
        <f t="shared" si="75"/>
        <v>-</v>
      </c>
      <c r="N689" s="91" t="str">
        <f t="shared" si="75"/>
        <v>-</v>
      </c>
      <c r="O689" s="91" t="str">
        <f t="shared" si="75"/>
        <v>-</v>
      </c>
      <c r="P689" s="91" t="str">
        <f t="shared" si="75"/>
        <v>-</v>
      </c>
      <c r="Q689" s="91" t="str">
        <f t="shared" si="75"/>
        <v>-</v>
      </c>
      <c r="R689" s="91" t="str">
        <f t="shared" si="75"/>
        <v>-</v>
      </c>
      <c r="S689" s="91" t="str">
        <f t="shared" si="75"/>
        <v>-</v>
      </c>
      <c r="T689" s="91" t="str">
        <f t="shared" si="75"/>
        <v>-</v>
      </c>
      <c r="U689" s="91" t="str">
        <f t="shared" si="75"/>
        <v>-</v>
      </c>
      <c r="V689" s="91" t="str">
        <f t="shared" si="75"/>
        <v>-</v>
      </c>
      <c r="W689" s="91" t="str">
        <f t="shared" si="75"/>
        <v>-</v>
      </c>
      <c r="X689" s="91" t="str">
        <f t="shared" si="75"/>
        <v>-</v>
      </c>
      <c r="Y689" s="91" t="str">
        <f t="shared" si="75"/>
        <v>-</v>
      </c>
      <c r="Z689" s="91" t="str">
        <f t="shared" si="75"/>
        <v>-</v>
      </c>
      <c r="AA689" s="91" t="str">
        <f t="shared" si="75"/>
        <v>-</v>
      </c>
      <c r="AB689" s="91" t="str">
        <f t="shared" si="75"/>
        <v>-</v>
      </c>
      <c r="AC689" s="91" t="str">
        <f t="shared" si="75"/>
        <v>-</v>
      </c>
      <c r="AD689" s="91" t="str">
        <f t="shared" si="75"/>
        <v>-</v>
      </c>
      <c r="AE689" s="91" t="str">
        <f t="shared" si="75"/>
        <v>-</v>
      </c>
      <c r="AF689" s="91" t="str">
        <f t="shared" si="75"/>
        <v>-</v>
      </c>
      <c r="AG689" s="91" t="str">
        <f t="shared" si="75"/>
        <v>-</v>
      </c>
      <c r="AH689" s="91" t="str">
        <f t="shared" si="75"/>
        <v>-</v>
      </c>
      <c r="AI689" s="91" t="str">
        <f t="shared" si="75"/>
        <v>-</v>
      </c>
      <c r="AJ689" s="91" t="str">
        <f t="shared" si="75"/>
        <v>-</v>
      </c>
      <c r="AK689" s="91" t="str">
        <f t="shared" si="75"/>
        <v>-</v>
      </c>
      <c r="AL689" s="91" t="str">
        <f t="shared" si="75"/>
        <v>-</v>
      </c>
      <c r="AM689" s="91" t="str">
        <f t="shared" si="75"/>
        <v>-</v>
      </c>
    </row>
    <row r="690" spans="1:39">
      <c r="A690" s="58" t="str">
        <f t="shared" si="63"/>
        <v/>
      </c>
      <c r="B690" s="120" t="str">
        <f t="shared" si="63"/>
        <v/>
      </c>
      <c r="C690" s="86" t="str">
        <f t="shared" si="63"/>
        <v/>
      </c>
      <c r="D690" s="87" t="str">
        <f t="shared" si="63"/>
        <v/>
      </c>
      <c r="E690" s="91" t="str">
        <f t="shared" ref="E690:AM690" si="76">IFERROR(RANK(E76,E$4:E$610,),"-")</f>
        <v>-</v>
      </c>
      <c r="F690" s="91" t="str">
        <f t="shared" si="76"/>
        <v>-</v>
      </c>
      <c r="G690" s="91" t="str">
        <f t="shared" si="76"/>
        <v>-</v>
      </c>
      <c r="H690" s="91" t="str">
        <f t="shared" si="76"/>
        <v>-</v>
      </c>
      <c r="I690" s="91" t="str">
        <f t="shared" si="76"/>
        <v>-</v>
      </c>
      <c r="J690" s="91" t="str">
        <f t="shared" si="76"/>
        <v>-</v>
      </c>
      <c r="K690" s="91" t="str">
        <f t="shared" si="76"/>
        <v>-</v>
      </c>
      <c r="L690" s="91" t="str">
        <f t="shared" si="76"/>
        <v>-</v>
      </c>
      <c r="M690" s="91" t="str">
        <f t="shared" si="76"/>
        <v>-</v>
      </c>
      <c r="N690" s="91" t="str">
        <f t="shared" si="76"/>
        <v>-</v>
      </c>
      <c r="O690" s="91" t="str">
        <f t="shared" si="76"/>
        <v>-</v>
      </c>
      <c r="P690" s="91" t="str">
        <f t="shared" si="76"/>
        <v>-</v>
      </c>
      <c r="Q690" s="91" t="str">
        <f t="shared" si="76"/>
        <v>-</v>
      </c>
      <c r="R690" s="91" t="str">
        <f t="shared" si="76"/>
        <v>-</v>
      </c>
      <c r="S690" s="91" t="str">
        <f t="shared" si="76"/>
        <v>-</v>
      </c>
      <c r="T690" s="91" t="str">
        <f t="shared" si="76"/>
        <v>-</v>
      </c>
      <c r="U690" s="91" t="str">
        <f t="shared" si="76"/>
        <v>-</v>
      </c>
      <c r="V690" s="91" t="str">
        <f t="shared" si="76"/>
        <v>-</v>
      </c>
      <c r="W690" s="91" t="str">
        <f t="shared" si="76"/>
        <v>-</v>
      </c>
      <c r="X690" s="91" t="str">
        <f t="shared" si="76"/>
        <v>-</v>
      </c>
      <c r="Y690" s="91" t="str">
        <f t="shared" si="76"/>
        <v>-</v>
      </c>
      <c r="Z690" s="91" t="str">
        <f t="shared" si="76"/>
        <v>-</v>
      </c>
      <c r="AA690" s="91" t="str">
        <f t="shared" si="76"/>
        <v>-</v>
      </c>
      <c r="AB690" s="91" t="str">
        <f t="shared" si="76"/>
        <v>-</v>
      </c>
      <c r="AC690" s="91" t="str">
        <f t="shared" si="76"/>
        <v>-</v>
      </c>
      <c r="AD690" s="91" t="str">
        <f t="shared" si="76"/>
        <v>-</v>
      </c>
      <c r="AE690" s="91" t="str">
        <f t="shared" si="76"/>
        <v>-</v>
      </c>
      <c r="AF690" s="91" t="str">
        <f t="shared" si="76"/>
        <v>-</v>
      </c>
      <c r="AG690" s="91" t="str">
        <f t="shared" si="76"/>
        <v>-</v>
      </c>
      <c r="AH690" s="91" t="str">
        <f t="shared" si="76"/>
        <v>-</v>
      </c>
      <c r="AI690" s="91" t="str">
        <f t="shared" si="76"/>
        <v>-</v>
      </c>
      <c r="AJ690" s="91" t="str">
        <f t="shared" si="76"/>
        <v>-</v>
      </c>
      <c r="AK690" s="91" t="str">
        <f t="shared" si="76"/>
        <v>-</v>
      </c>
      <c r="AL690" s="91" t="str">
        <f t="shared" si="76"/>
        <v>-</v>
      </c>
      <c r="AM690" s="91" t="str">
        <f t="shared" si="76"/>
        <v>-</v>
      </c>
    </row>
    <row r="691" spans="1:39">
      <c r="A691" s="58" t="str">
        <f t="shared" si="63"/>
        <v/>
      </c>
      <c r="B691" s="120" t="str">
        <f t="shared" si="63"/>
        <v/>
      </c>
      <c r="C691" s="86" t="str">
        <f t="shared" si="63"/>
        <v/>
      </c>
      <c r="D691" s="87" t="str">
        <f t="shared" si="63"/>
        <v/>
      </c>
      <c r="E691" s="91" t="str">
        <f t="shared" ref="E691:AM691" si="77">IFERROR(RANK(E77,E$4:E$610,),"-")</f>
        <v>-</v>
      </c>
      <c r="F691" s="91" t="str">
        <f t="shared" si="77"/>
        <v>-</v>
      </c>
      <c r="G691" s="91" t="str">
        <f t="shared" si="77"/>
        <v>-</v>
      </c>
      <c r="H691" s="91" t="str">
        <f t="shared" si="77"/>
        <v>-</v>
      </c>
      <c r="I691" s="91" t="str">
        <f t="shared" si="77"/>
        <v>-</v>
      </c>
      <c r="J691" s="91" t="str">
        <f t="shared" si="77"/>
        <v>-</v>
      </c>
      <c r="K691" s="91" t="str">
        <f t="shared" si="77"/>
        <v>-</v>
      </c>
      <c r="L691" s="91" t="str">
        <f t="shared" si="77"/>
        <v>-</v>
      </c>
      <c r="M691" s="91" t="str">
        <f t="shared" si="77"/>
        <v>-</v>
      </c>
      <c r="N691" s="91" t="str">
        <f t="shared" si="77"/>
        <v>-</v>
      </c>
      <c r="O691" s="91" t="str">
        <f t="shared" si="77"/>
        <v>-</v>
      </c>
      <c r="P691" s="91" t="str">
        <f t="shared" si="77"/>
        <v>-</v>
      </c>
      <c r="Q691" s="91" t="str">
        <f t="shared" si="77"/>
        <v>-</v>
      </c>
      <c r="R691" s="91" t="str">
        <f t="shared" si="77"/>
        <v>-</v>
      </c>
      <c r="S691" s="91" t="str">
        <f t="shared" si="77"/>
        <v>-</v>
      </c>
      <c r="T691" s="91" t="str">
        <f t="shared" si="77"/>
        <v>-</v>
      </c>
      <c r="U691" s="91" t="str">
        <f t="shared" si="77"/>
        <v>-</v>
      </c>
      <c r="V691" s="91" t="str">
        <f t="shared" si="77"/>
        <v>-</v>
      </c>
      <c r="W691" s="91" t="str">
        <f t="shared" si="77"/>
        <v>-</v>
      </c>
      <c r="X691" s="91" t="str">
        <f t="shared" si="77"/>
        <v>-</v>
      </c>
      <c r="Y691" s="91" t="str">
        <f t="shared" si="77"/>
        <v>-</v>
      </c>
      <c r="Z691" s="91" t="str">
        <f t="shared" si="77"/>
        <v>-</v>
      </c>
      <c r="AA691" s="91" t="str">
        <f t="shared" si="77"/>
        <v>-</v>
      </c>
      <c r="AB691" s="91" t="str">
        <f t="shared" si="77"/>
        <v>-</v>
      </c>
      <c r="AC691" s="91" t="str">
        <f t="shared" si="77"/>
        <v>-</v>
      </c>
      <c r="AD691" s="91" t="str">
        <f t="shared" si="77"/>
        <v>-</v>
      </c>
      <c r="AE691" s="91" t="str">
        <f t="shared" si="77"/>
        <v>-</v>
      </c>
      <c r="AF691" s="91" t="str">
        <f t="shared" si="77"/>
        <v>-</v>
      </c>
      <c r="AG691" s="91" t="str">
        <f t="shared" si="77"/>
        <v>-</v>
      </c>
      <c r="AH691" s="91" t="str">
        <f t="shared" si="77"/>
        <v>-</v>
      </c>
      <c r="AI691" s="91" t="str">
        <f t="shared" si="77"/>
        <v>-</v>
      </c>
      <c r="AJ691" s="91" t="str">
        <f t="shared" si="77"/>
        <v>-</v>
      </c>
      <c r="AK691" s="91" t="str">
        <f t="shared" si="77"/>
        <v>-</v>
      </c>
      <c r="AL691" s="91" t="str">
        <f t="shared" si="77"/>
        <v>-</v>
      </c>
      <c r="AM691" s="91" t="str">
        <f t="shared" si="77"/>
        <v>-</v>
      </c>
    </row>
    <row r="692" spans="1:39">
      <c r="A692" s="58" t="str">
        <f t="shared" si="63"/>
        <v/>
      </c>
      <c r="B692" s="120" t="str">
        <f t="shared" si="63"/>
        <v/>
      </c>
      <c r="C692" s="86" t="str">
        <f t="shared" si="63"/>
        <v/>
      </c>
      <c r="D692" s="87" t="str">
        <f t="shared" si="63"/>
        <v/>
      </c>
      <c r="E692" s="91" t="str">
        <f t="shared" ref="E692:AM692" si="78">IFERROR(RANK(E78,E$4:E$610,),"-")</f>
        <v>-</v>
      </c>
      <c r="F692" s="91" t="str">
        <f t="shared" si="78"/>
        <v>-</v>
      </c>
      <c r="G692" s="91" t="str">
        <f t="shared" si="78"/>
        <v>-</v>
      </c>
      <c r="H692" s="91" t="str">
        <f t="shared" si="78"/>
        <v>-</v>
      </c>
      <c r="I692" s="91" t="str">
        <f t="shared" si="78"/>
        <v>-</v>
      </c>
      <c r="J692" s="91" t="str">
        <f t="shared" si="78"/>
        <v>-</v>
      </c>
      <c r="K692" s="91" t="str">
        <f t="shared" si="78"/>
        <v>-</v>
      </c>
      <c r="L692" s="91" t="str">
        <f t="shared" si="78"/>
        <v>-</v>
      </c>
      <c r="M692" s="91" t="str">
        <f t="shared" si="78"/>
        <v>-</v>
      </c>
      <c r="N692" s="91" t="str">
        <f t="shared" si="78"/>
        <v>-</v>
      </c>
      <c r="O692" s="91" t="str">
        <f t="shared" si="78"/>
        <v>-</v>
      </c>
      <c r="P692" s="91" t="str">
        <f t="shared" si="78"/>
        <v>-</v>
      </c>
      <c r="Q692" s="91" t="str">
        <f t="shared" si="78"/>
        <v>-</v>
      </c>
      <c r="R692" s="91" t="str">
        <f t="shared" si="78"/>
        <v>-</v>
      </c>
      <c r="S692" s="91" t="str">
        <f t="shared" si="78"/>
        <v>-</v>
      </c>
      <c r="T692" s="91" t="str">
        <f t="shared" si="78"/>
        <v>-</v>
      </c>
      <c r="U692" s="91" t="str">
        <f t="shared" si="78"/>
        <v>-</v>
      </c>
      <c r="V692" s="91" t="str">
        <f t="shared" si="78"/>
        <v>-</v>
      </c>
      <c r="W692" s="91" t="str">
        <f t="shared" si="78"/>
        <v>-</v>
      </c>
      <c r="X692" s="91" t="str">
        <f t="shared" si="78"/>
        <v>-</v>
      </c>
      <c r="Y692" s="91" t="str">
        <f t="shared" si="78"/>
        <v>-</v>
      </c>
      <c r="Z692" s="91" t="str">
        <f t="shared" si="78"/>
        <v>-</v>
      </c>
      <c r="AA692" s="91" t="str">
        <f t="shared" si="78"/>
        <v>-</v>
      </c>
      <c r="AB692" s="91" t="str">
        <f t="shared" si="78"/>
        <v>-</v>
      </c>
      <c r="AC692" s="91" t="str">
        <f t="shared" si="78"/>
        <v>-</v>
      </c>
      <c r="AD692" s="91" t="str">
        <f t="shared" si="78"/>
        <v>-</v>
      </c>
      <c r="AE692" s="91" t="str">
        <f t="shared" si="78"/>
        <v>-</v>
      </c>
      <c r="AF692" s="91" t="str">
        <f t="shared" si="78"/>
        <v>-</v>
      </c>
      <c r="AG692" s="91" t="str">
        <f t="shared" si="78"/>
        <v>-</v>
      </c>
      <c r="AH692" s="91" t="str">
        <f t="shared" si="78"/>
        <v>-</v>
      </c>
      <c r="AI692" s="91" t="str">
        <f t="shared" si="78"/>
        <v>-</v>
      </c>
      <c r="AJ692" s="91" t="str">
        <f t="shared" si="78"/>
        <v>-</v>
      </c>
      <c r="AK692" s="91" t="str">
        <f t="shared" si="78"/>
        <v>-</v>
      </c>
      <c r="AL692" s="91" t="str">
        <f t="shared" si="78"/>
        <v>-</v>
      </c>
      <c r="AM692" s="91" t="str">
        <f t="shared" si="78"/>
        <v>-</v>
      </c>
    </row>
    <row r="693" spans="1:39">
      <c r="A693" s="58" t="str">
        <f t="shared" si="63"/>
        <v/>
      </c>
      <c r="B693" s="120" t="str">
        <f t="shared" si="63"/>
        <v/>
      </c>
      <c r="C693" s="86" t="str">
        <f t="shared" si="63"/>
        <v/>
      </c>
      <c r="D693" s="87" t="str">
        <f t="shared" si="63"/>
        <v/>
      </c>
      <c r="E693" s="91" t="str">
        <f t="shared" ref="E693:AM693" si="79">IFERROR(RANK(E79,E$4:E$610,),"-")</f>
        <v>-</v>
      </c>
      <c r="F693" s="91" t="str">
        <f t="shared" si="79"/>
        <v>-</v>
      </c>
      <c r="G693" s="91" t="str">
        <f t="shared" si="79"/>
        <v>-</v>
      </c>
      <c r="H693" s="91" t="str">
        <f t="shared" si="79"/>
        <v>-</v>
      </c>
      <c r="I693" s="91" t="str">
        <f t="shared" si="79"/>
        <v>-</v>
      </c>
      <c r="J693" s="91" t="str">
        <f t="shared" si="79"/>
        <v>-</v>
      </c>
      <c r="K693" s="91" t="str">
        <f t="shared" si="79"/>
        <v>-</v>
      </c>
      <c r="L693" s="91" t="str">
        <f t="shared" si="79"/>
        <v>-</v>
      </c>
      <c r="M693" s="91" t="str">
        <f t="shared" si="79"/>
        <v>-</v>
      </c>
      <c r="N693" s="91" t="str">
        <f t="shared" si="79"/>
        <v>-</v>
      </c>
      <c r="O693" s="91" t="str">
        <f t="shared" si="79"/>
        <v>-</v>
      </c>
      <c r="P693" s="91" t="str">
        <f t="shared" si="79"/>
        <v>-</v>
      </c>
      <c r="Q693" s="91" t="str">
        <f t="shared" si="79"/>
        <v>-</v>
      </c>
      <c r="R693" s="91" t="str">
        <f t="shared" si="79"/>
        <v>-</v>
      </c>
      <c r="S693" s="91" t="str">
        <f t="shared" si="79"/>
        <v>-</v>
      </c>
      <c r="T693" s="91" t="str">
        <f t="shared" si="79"/>
        <v>-</v>
      </c>
      <c r="U693" s="91" t="str">
        <f t="shared" si="79"/>
        <v>-</v>
      </c>
      <c r="V693" s="91" t="str">
        <f t="shared" si="79"/>
        <v>-</v>
      </c>
      <c r="W693" s="91" t="str">
        <f t="shared" si="79"/>
        <v>-</v>
      </c>
      <c r="X693" s="91" t="str">
        <f t="shared" si="79"/>
        <v>-</v>
      </c>
      <c r="Y693" s="91" t="str">
        <f t="shared" si="79"/>
        <v>-</v>
      </c>
      <c r="Z693" s="91" t="str">
        <f t="shared" si="79"/>
        <v>-</v>
      </c>
      <c r="AA693" s="91" t="str">
        <f t="shared" si="79"/>
        <v>-</v>
      </c>
      <c r="AB693" s="91" t="str">
        <f t="shared" si="79"/>
        <v>-</v>
      </c>
      <c r="AC693" s="91" t="str">
        <f t="shared" si="79"/>
        <v>-</v>
      </c>
      <c r="AD693" s="91" t="str">
        <f t="shared" si="79"/>
        <v>-</v>
      </c>
      <c r="AE693" s="91" t="str">
        <f t="shared" si="79"/>
        <v>-</v>
      </c>
      <c r="AF693" s="91" t="str">
        <f t="shared" si="79"/>
        <v>-</v>
      </c>
      <c r="AG693" s="91" t="str">
        <f t="shared" si="79"/>
        <v>-</v>
      </c>
      <c r="AH693" s="91" t="str">
        <f t="shared" si="79"/>
        <v>-</v>
      </c>
      <c r="AI693" s="91" t="str">
        <f t="shared" si="79"/>
        <v>-</v>
      </c>
      <c r="AJ693" s="91" t="str">
        <f t="shared" si="79"/>
        <v>-</v>
      </c>
      <c r="AK693" s="91" t="str">
        <f t="shared" si="79"/>
        <v>-</v>
      </c>
      <c r="AL693" s="91" t="str">
        <f t="shared" si="79"/>
        <v>-</v>
      </c>
      <c r="AM693" s="91" t="str">
        <f t="shared" si="79"/>
        <v>-</v>
      </c>
    </row>
    <row r="694" spans="1:39">
      <c r="A694" s="58" t="str">
        <f t="shared" si="63"/>
        <v/>
      </c>
      <c r="B694" s="120" t="str">
        <f t="shared" si="63"/>
        <v/>
      </c>
      <c r="C694" s="86" t="str">
        <f t="shared" si="63"/>
        <v/>
      </c>
      <c r="D694" s="87" t="str">
        <f t="shared" si="63"/>
        <v/>
      </c>
      <c r="E694" s="91" t="str">
        <f t="shared" ref="E694:AM694" si="80">IFERROR(RANK(E80,E$4:E$610,),"-")</f>
        <v>-</v>
      </c>
      <c r="F694" s="91" t="str">
        <f t="shared" si="80"/>
        <v>-</v>
      </c>
      <c r="G694" s="91" t="str">
        <f t="shared" si="80"/>
        <v>-</v>
      </c>
      <c r="H694" s="91" t="str">
        <f t="shared" si="80"/>
        <v>-</v>
      </c>
      <c r="I694" s="91" t="str">
        <f t="shared" si="80"/>
        <v>-</v>
      </c>
      <c r="J694" s="91" t="str">
        <f t="shared" si="80"/>
        <v>-</v>
      </c>
      <c r="K694" s="91" t="str">
        <f t="shared" si="80"/>
        <v>-</v>
      </c>
      <c r="L694" s="91" t="str">
        <f t="shared" si="80"/>
        <v>-</v>
      </c>
      <c r="M694" s="91" t="str">
        <f t="shared" si="80"/>
        <v>-</v>
      </c>
      <c r="N694" s="91" t="str">
        <f t="shared" si="80"/>
        <v>-</v>
      </c>
      <c r="O694" s="91" t="str">
        <f t="shared" si="80"/>
        <v>-</v>
      </c>
      <c r="P694" s="91" t="str">
        <f t="shared" si="80"/>
        <v>-</v>
      </c>
      <c r="Q694" s="91" t="str">
        <f t="shared" si="80"/>
        <v>-</v>
      </c>
      <c r="R694" s="91" t="str">
        <f t="shared" si="80"/>
        <v>-</v>
      </c>
      <c r="S694" s="91" t="str">
        <f t="shared" si="80"/>
        <v>-</v>
      </c>
      <c r="T694" s="91" t="str">
        <f t="shared" si="80"/>
        <v>-</v>
      </c>
      <c r="U694" s="91" t="str">
        <f t="shared" si="80"/>
        <v>-</v>
      </c>
      <c r="V694" s="91" t="str">
        <f t="shared" si="80"/>
        <v>-</v>
      </c>
      <c r="W694" s="91" t="str">
        <f t="shared" si="80"/>
        <v>-</v>
      </c>
      <c r="X694" s="91" t="str">
        <f t="shared" si="80"/>
        <v>-</v>
      </c>
      <c r="Y694" s="91" t="str">
        <f t="shared" si="80"/>
        <v>-</v>
      </c>
      <c r="Z694" s="91" t="str">
        <f t="shared" si="80"/>
        <v>-</v>
      </c>
      <c r="AA694" s="91" t="str">
        <f t="shared" si="80"/>
        <v>-</v>
      </c>
      <c r="AB694" s="91" t="str">
        <f t="shared" si="80"/>
        <v>-</v>
      </c>
      <c r="AC694" s="91" t="str">
        <f t="shared" si="80"/>
        <v>-</v>
      </c>
      <c r="AD694" s="91" t="str">
        <f t="shared" si="80"/>
        <v>-</v>
      </c>
      <c r="AE694" s="91" t="str">
        <f t="shared" si="80"/>
        <v>-</v>
      </c>
      <c r="AF694" s="91" t="str">
        <f t="shared" si="80"/>
        <v>-</v>
      </c>
      <c r="AG694" s="91" t="str">
        <f t="shared" si="80"/>
        <v>-</v>
      </c>
      <c r="AH694" s="91" t="str">
        <f t="shared" si="80"/>
        <v>-</v>
      </c>
      <c r="AI694" s="91" t="str">
        <f t="shared" si="80"/>
        <v>-</v>
      </c>
      <c r="AJ694" s="91" t="str">
        <f t="shared" si="80"/>
        <v>-</v>
      </c>
      <c r="AK694" s="91" t="str">
        <f t="shared" si="80"/>
        <v>-</v>
      </c>
      <c r="AL694" s="91" t="str">
        <f t="shared" si="80"/>
        <v>-</v>
      </c>
      <c r="AM694" s="91" t="str">
        <f t="shared" si="80"/>
        <v>-</v>
      </c>
    </row>
    <row r="695" spans="1:39">
      <c r="A695" s="58" t="str">
        <f t="shared" si="63"/>
        <v/>
      </c>
      <c r="B695" s="120" t="str">
        <f t="shared" si="63"/>
        <v/>
      </c>
      <c r="C695" s="86" t="str">
        <f t="shared" si="63"/>
        <v/>
      </c>
      <c r="D695" s="87" t="str">
        <f t="shared" si="63"/>
        <v/>
      </c>
      <c r="E695" s="91" t="str">
        <f t="shared" ref="E695:AM695" si="81">IFERROR(RANK(E81,E$4:E$610,),"-")</f>
        <v>-</v>
      </c>
      <c r="F695" s="91" t="str">
        <f t="shared" si="81"/>
        <v>-</v>
      </c>
      <c r="G695" s="91" t="str">
        <f t="shared" si="81"/>
        <v>-</v>
      </c>
      <c r="H695" s="91" t="str">
        <f t="shared" si="81"/>
        <v>-</v>
      </c>
      <c r="I695" s="91" t="str">
        <f t="shared" si="81"/>
        <v>-</v>
      </c>
      <c r="J695" s="91" t="str">
        <f t="shared" si="81"/>
        <v>-</v>
      </c>
      <c r="K695" s="91" t="str">
        <f t="shared" si="81"/>
        <v>-</v>
      </c>
      <c r="L695" s="91" t="str">
        <f t="shared" si="81"/>
        <v>-</v>
      </c>
      <c r="M695" s="91" t="str">
        <f t="shared" si="81"/>
        <v>-</v>
      </c>
      <c r="N695" s="91" t="str">
        <f t="shared" si="81"/>
        <v>-</v>
      </c>
      <c r="O695" s="91" t="str">
        <f t="shared" si="81"/>
        <v>-</v>
      </c>
      <c r="P695" s="91" t="str">
        <f t="shared" si="81"/>
        <v>-</v>
      </c>
      <c r="Q695" s="91" t="str">
        <f t="shared" si="81"/>
        <v>-</v>
      </c>
      <c r="R695" s="91" t="str">
        <f t="shared" si="81"/>
        <v>-</v>
      </c>
      <c r="S695" s="91" t="str">
        <f t="shared" si="81"/>
        <v>-</v>
      </c>
      <c r="T695" s="91" t="str">
        <f t="shared" si="81"/>
        <v>-</v>
      </c>
      <c r="U695" s="91" t="str">
        <f t="shared" si="81"/>
        <v>-</v>
      </c>
      <c r="V695" s="91" t="str">
        <f t="shared" si="81"/>
        <v>-</v>
      </c>
      <c r="W695" s="91" t="str">
        <f t="shared" si="81"/>
        <v>-</v>
      </c>
      <c r="X695" s="91" t="str">
        <f t="shared" si="81"/>
        <v>-</v>
      </c>
      <c r="Y695" s="91" t="str">
        <f t="shared" si="81"/>
        <v>-</v>
      </c>
      <c r="Z695" s="91" t="str">
        <f t="shared" si="81"/>
        <v>-</v>
      </c>
      <c r="AA695" s="91" t="str">
        <f t="shared" si="81"/>
        <v>-</v>
      </c>
      <c r="AB695" s="91" t="str">
        <f t="shared" si="81"/>
        <v>-</v>
      </c>
      <c r="AC695" s="91" t="str">
        <f t="shared" si="81"/>
        <v>-</v>
      </c>
      <c r="AD695" s="91" t="str">
        <f t="shared" si="81"/>
        <v>-</v>
      </c>
      <c r="AE695" s="91" t="str">
        <f t="shared" si="81"/>
        <v>-</v>
      </c>
      <c r="AF695" s="91" t="str">
        <f t="shared" si="81"/>
        <v>-</v>
      </c>
      <c r="AG695" s="91" t="str">
        <f t="shared" si="81"/>
        <v>-</v>
      </c>
      <c r="AH695" s="91" t="str">
        <f t="shared" si="81"/>
        <v>-</v>
      </c>
      <c r="AI695" s="91" t="str">
        <f t="shared" si="81"/>
        <v>-</v>
      </c>
      <c r="AJ695" s="91" t="str">
        <f t="shared" si="81"/>
        <v>-</v>
      </c>
      <c r="AK695" s="91" t="str">
        <f t="shared" si="81"/>
        <v>-</v>
      </c>
      <c r="AL695" s="91" t="str">
        <f t="shared" si="81"/>
        <v>-</v>
      </c>
      <c r="AM695" s="91" t="str">
        <f t="shared" si="81"/>
        <v>-</v>
      </c>
    </row>
    <row r="696" spans="1:39">
      <c r="A696" s="58" t="str">
        <f t="shared" si="63"/>
        <v/>
      </c>
      <c r="B696" s="120" t="str">
        <f t="shared" si="63"/>
        <v/>
      </c>
      <c r="C696" s="86" t="str">
        <f t="shared" si="63"/>
        <v/>
      </c>
      <c r="D696" s="87" t="str">
        <f t="shared" si="63"/>
        <v/>
      </c>
      <c r="E696" s="91" t="str">
        <f t="shared" ref="E696:AM696" si="82">IFERROR(RANK(E82,E$4:E$610,),"-")</f>
        <v>-</v>
      </c>
      <c r="F696" s="91" t="str">
        <f t="shared" si="82"/>
        <v>-</v>
      </c>
      <c r="G696" s="91" t="str">
        <f t="shared" si="82"/>
        <v>-</v>
      </c>
      <c r="H696" s="91" t="str">
        <f t="shared" si="82"/>
        <v>-</v>
      </c>
      <c r="I696" s="91" t="str">
        <f t="shared" si="82"/>
        <v>-</v>
      </c>
      <c r="J696" s="91" t="str">
        <f t="shared" si="82"/>
        <v>-</v>
      </c>
      <c r="K696" s="91" t="str">
        <f t="shared" si="82"/>
        <v>-</v>
      </c>
      <c r="L696" s="91" t="str">
        <f t="shared" si="82"/>
        <v>-</v>
      </c>
      <c r="M696" s="91" t="str">
        <f t="shared" si="82"/>
        <v>-</v>
      </c>
      <c r="N696" s="91" t="str">
        <f t="shared" si="82"/>
        <v>-</v>
      </c>
      <c r="O696" s="91" t="str">
        <f t="shared" si="82"/>
        <v>-</v>
      </c>
      <c r="P696" s="91" t="str">
        <f t="shared" si="82"/>
        <v>-</v>
      </c>
      <c r="Q696" s="91" t="str">
        <f t="shared" si="82"/>
        <v>-</v>
      </c>
      <c r="R696" s="91" t="str">
        <f t="shared" si="82"/>
        <v>-</v>
      </c>
      <c r="S696" s="91" t="str">
        <f t="shared" si="82"/>
        <v>-</v>
      </c>
      <c r="T696" s="91" t="str">
        <f t="shared" si="82"/>
        <v>-</v>
      </c>
      <c r="U696" s="91" t="str">
        <f t="shared" si="82"/>
        <v>-</v>
      </c>
      <c r="V696" s="91" t="str">
        <f t="shared" si="82"/>
        <v>-</v>
      </c>
      <c r="W696" s="91" t="str">
        <f t="shared" si="82"/>
        <v>-</v>
      </c>
      <c r="X696" s="91" t="str">
        <f t="shared" si="82"/>
        <v>-</v>
      </c>
      <c r="Y696" s="91" t="str">
        <f t="shared" si="82"/>
        <v>-</v>
      </c>
      <c r="Z696" s="91" t="str">
        <f t="shared" si="82"/>
        <v>-</v>
      </c>
      <c r="AA696" s="91" t="str">
        <f t="shared" si="82"/>
        <v>-</v>
      </c>
      <c r="AB696" s="91" t="str">
        <f t="shared" si="82"/>
        <v>-</v>
      </c>
      <c r="AC696" s="91" t="str">
        <f t="shared" si="82"/>
        <v>-</v>
      </c>
      <c r="AD696" s="91" t="str">
        <f t="shared" si="82"/>
        <v>-</v>
      </c>
      <c r="AE696" s="91" t="str">
        <f t="shared" si="82"/>
        <v>-</v>
      </c>
      <c r="AF696" s="91" t="str">
        <f t="shared" si="82"/>
        <v>-</v>
      </c>
      <c r="AG696" s="91" t="str">
        <f t="shared" si="82"/>
        <v>-</v>
      </c>
      <c r="AH696" s="91" t="str">
        <f t="shared" si="82"/>
        <v>-</v>
      </c>
      <c r="AI696" s="91" t="str">
        <f t="shared" si="82"/>
        <v>-</v>
      </c>
      <c r="AJ696" s="91" t="str">
        <f t="shared" si="82"/>
        <v>-</v>
      </c>
      <c r="AK696" s="91" t="str">
        <f t="shared" si="82"/>
        <v>-</v>
      </c>
      <c r="AL696" s="91" t="str">
        <f t="shared" si="82"/>
        <v>-</v>
      </c>
      <c r="AM696" s="91" t="str">
        <f t="shared" si="82"/>
        <v>-</v>
      </c>
    </row>
    <row r="697" spans="1:39">
      <c r="A697" s="58" t="str">
        <f t="shared" si="63"/>
        <v/>
      </c>
      <c r="B697" s="120" t="str">
        <f t="shared" si="63"/>
        <v/>
      </c>
      <c r="C697" s="86" t="str">
        <f t="shared" si="63"/>
        <v/>
      </c>
      <c r="D697" s="87" t="str">
        <f t="shared" si="63"/>
        <v/>
      </c>
      <c r="E697" s="91" t="str">
        <f t="shared" ref="E697:AM697" si="83">IFERROR(RANK(E83,E$4:E$610,),"-")</f>
        <v>-</v>
      </c>
      <c r="F697" s="91" t="str">
        <f t="shared" si="83"/>
        <v>-</v>
      </c>
      <c r="G697" s="91" t="str">
        <f t="shared" si="83"/>
        <v>-</v>
      </c>
      <c r="H697" s="91" t="str">
        <f t="shared" si="83"/>
        <v>-</v>
      </c>
      <c r="I697" s="91" t="str">
        <f t="shared" si="83"/>
        <v>-</v>
      </c>
      <c r="J697" s="91" t="str">
        <f t="shared" si="83"/>
        <v>-</v>
      </c>
      <c r="K697" s="91" t="str">
        <f t="shared" si="83"/>
        <v>-</v>
      </c>
      <c r="L697" s="91" t="str">
        <f t="shared" si="83"/>
        <v>-</v>
      </c>
      <c r="M697" s="91" t="str">
        <f t="shared" si="83"/>
        <v>-</v>
      </c>
      <c r="N697" s="91" t="str">
        <f t="shared" si="83"/>
        <v>-</v>
      </c>
      <c r="O697" s="91" t="str">
        <f t="shared" si="83"/>
        <v>-</v>
      </c>
      <c r="P697" s="91" t="str">
        <f t="shared" si="83"/>
        <v>-</v>
      </c>
      <c r="Q697" s="91" t="str">
        <f t="shared" si="83"/>
        <v>-</v>
      </c>
      <c r="R697" s="91" t="str">
        <f t="shared" si="83"/>
        <v>-</v>
      </c>
      <c r="S697" s="91" t="str">
        <f t="shared" si="83"/>
        <v>-</v>
      </c>
      <c r="T697" s="91" t="str">
        <f t="shared" si="83"/>
        <v>-</v>
      </c>
      <c r="U697" s="91" t="str">
        <f t="shared" si="83"/>
        <v>-</v>
      </c>
      <c r="V697" s="91" t="str">
        <f t="shared" si="83"/>
        <v>-</v>
      </c>
      <c r="W697" s="91" t="str">
        <f t="shared" si="83"/>
        <v>-</v>
      </c>
      <c r="X697" s="91" t="str">
        <f t="shared" si="83"/>
        <v>-</v>
      </c>
      <c r="Y697" s="91" t="str">
        <f t="shared" si="83"/>
        <v>-</v>
      </c>
      <c r="Z697" s="91" t="str">
        <f t="shared" si="83"/>
        <v>-</v>
      </c>
      <c r="AA697" s="91" t="str">
        <f t="shared" si="83"/>
        <v>-</v>
      </c>
      <c r="AB697" s="91" t="str">
        <f t="shared" si="83"/>
        <v>-</v>
      </c>
      <c r="AC697" s="91" t="str">
        <f t="shared" si="83"/>
        <v>-</v>
      </c>
      <c r="AD697" s="91" t="str">
        <f t="shared" si="83"/>
        <v>-</v>
      </c>
      <c r="AE697" s="91" t="str">
        <f t="shared" si="83"/>
        <v>-</v>
      </c>
      <c r="AF697" s="91" t="str">
        <f t="shared" si="83"/>
        <v>-</v>
      </c>
      <c r="AG697" s="91" t="str">
        <f t="shared" si="83"/>
        <v>-</v>
      </c>
      <c r="AH697" s="91" t="str">
        <f t="shared" si="83"/>
        <v>-</v>
      </c>
      <c r="AI697" s="91" t="str">
        <f t="shared" si="83"/>
        <v>-</v>
      </c>
      <c r="AJ697" s="91" t="str">
        <f t="shared" si="83"/>
        <v>-</v>
      </c>
      <c r="AK697" s="91" t="str">
        <f t="shared" si="83"/>
        <v>-</v>
      </c>
      <c r="AL697" s="91" t="str">
        <f t="shared" si="83"/>
        <v>-</v>
      </c>
      <c r="AM697" s="91" t="str">
        <f t="shared" si="83"/>
        <v>-</v>
      </c>
    </row>
    <row r="698" spans="1:39">
      <c r="A698" s="58" t="str">
        <f t="shared" ref="A698:D717" si="84">A84</f>
        <v/>
      </c>
      <c r="B698" s="120" t="str">
        <f t="shared" si="84"/>
        <v/>
      </c>
      <c r="C698" s="86" t="str">
        <f t="shared" si="84"/>
        <v/>
      </c>
      <c r="D698" s="87" t="str">
        <f t="shared" si="84"/>
        <v/>
      </c>
      <c r="E698" s="91" t="str">
        <f t="shared" ref="E698:AM698" si="85">IFERROR(RANK(E84,E$4:E$610,),"-")</f>
        <v>-</v>
      </c>
      <c r="F698" s="91" t="str">
        <f t="shared" si="85"/>
        <v>-</v>
      </c>
      <c r="G698" s="91" t="str">
        <f t="shared" si="85"/>
        <v>-</v>
      </c>
      <c r="H698" s="91" t="str">
        <f t="shared" si="85"/>
        <v>-</v>
      </c>
      <c r="I698" s="91" t="str">
        <f t="shared" si="85"/>
        <v>-</v>
      </c>
      <c r="J698" s="91" t="str">
        <f t="shared" si="85"/>
        <v>-</v>
      </c>
      <c r="K698" s="91" t="str">
        <f t="shared" si="85"/>
        <v>-</v>
      </c>
      <c r="L698" s="91" t="str">
        <f t="shared" si="85"/>
        <v>-</v>
      </c>
      <c r="M698" s="91" t="str">
        <f t="shared" si="85"/>
        <v>-</v>
      </c>
      <c r="N698" s="91" t="str">
        <f t="shared" si="85"/>
        <v>-</v>
      </c>
      <c r="O698" s="91" t="str">
        <f t="shared" si="85"/>
        <v>-</v>
      </c>
      <c r="P698" s="91" t="str">
        <f t="shared" si="85"/>
        <v>-</v>
      </c>
      <c r="Q698" s="91" t="str">
        <f t="shared" si="85"/>
        <v>-</v>
      </c>
      <c r="R698" s="91" t="str">
        <f t="shared" si="85"/>
        <v>-</v>
      </c>
      <c r="S698" s="91" t="str">
        <f t="shared" si="85"/>
        <v>-</v>
      </c>
      <c r="T698" s="91" t="str">
        <f t="shared" si="85"/>
        <v>-</v>
      </c>
      <c r="U698" s="91" t="str">
        <f t="shared" si="85"/>
        <v>-</v>
      </c>
      <c r="V698" s="91" t="str">
        <f t="shared" si="85"/>
        <v>-</v>
      </c>
      <c r="W698" s="91" t="str">
        <f t="shared" si="85"/>
        <v>-</v>
      </c>
      <c r="X698" s="91" t="str">
        <f t="shared" si="85"/>
        <v>-</v>
      </c>
      <c r="Y698" s="91" t="str">
        <f t="shared" si="85"/>
        <v>-</v>
      </c>
      <c r="Z698" s="91" t="str">
        <f t="shared" si="85"/>
        <v>-</v>
      </c>
      <c r="AA698" s="91" t="str">
        <f t="shared" si="85"/>
        <v>-</v>
      </c>
      <c r="AB698" s="91" t="str">
        <f t="shared" si="85"/>
        <v>-</v>
      </c>
      <c r="AC698" s="91" t="str">
        <f t="shared" si="85"/>
        <v>-</v>
      </c>
      <c r="AD698" s="91" t="str">
        <f t="shared" si="85"/>
        <v>-</v>
      </c>
      <c r="AE698" s="91" t="str">
        <f t="shared" si="85"/>
        <v>-</v>
      </c>
      <c r="AF698" s="91" t="str">
        <f t="shared" si="85"/>
        <v>-</v>
      </c>
      <c r="AG698" s="91" t="str">
        <f t="shared" si="85"/>
        <v>-</v>
      </c>
      <c r="AH698" s="91" t="str">
        <f t="shared" si="85"/>
        <v>-</v>
      </c>
      <c r="AI698" s="91" t="str">
        <f t="shared" si="85"/>
        <v>-</v>
      </c>
      <c r="AJ698" s="91" t="str">
        <f t="shared" si="85"/>
        <v>-</v>
      </c>
      <c r="AK698" s="91" t="str">
        <f t="shared" si="85"/>
        <v>-</v>
      </c>
      <c r="AL698" s="91" t="str">
        <f t="shared" si="85"/>
        <v>-</v>
      </c>
      <c r="AM698" s="91" t="str">
        <f t="shared" si="85"/>
        <v>-</v>
      </c>
    </row>
    <row r="699" spans="1:39">
      <c r="A699" s="58" t="str">
        <f t="shared" si="84"/>
        <v/>
      </c>
      <c r="B699" s="120" t="str">
        <f t="shared" si="84"/>
        <v/>
      </c>
      <c r="C699" s="86" t="str">
        <f t="shared" si="84"/>
        <v/>
      </c>
      <c r="D699" s="87" t="str">
        <f t="shared" si="84"/>
        <v/>
      </c>
      <c r="E699" s="91" t="str">
        <f t="shared" ref="E699:AM699" si="86">IFERROR(RANK(E85,E$4:E$610,),"-")</f>
        <v>-</v>
      </c>
      <c r="F699" s="91" t="str">
        <f t="shared" si="86"/>
        <v>-</v>
      </c>
      <c r="G699" s="91" t="str">
        <f t="shared" si="86"/>
        <v>-</v>
      </c>
      <c r="H699" s="91" t="str">
        <f t="shared" si="86"/>
        <v>-</v>
      </c>
      <c r="I699" s="91" t="str">
        <f t="shared" si="86"/>
        <v>-</v>
      </c>
      <c r="J699" s="91" t="str">
        <f t="shared" si="86"/>
        <v>-</v>
      </c>
      <c r="K699" s="91" t="str">
        <f t="shared" si="86"/>
        <v>-</v>
      </c>
      <c r="L699" s="91" t="str">
        <f t="shared" si="86"/>
        <v>-</v>
      </c>
      <c r="M699" s="91" t="str">
        <f t="shared" si="86"/>
        <v>-</v>
      </c>
      <c r="N699" s="91" t="str">
        <f t="shared" si="86"/>
        <v>-</v>
      </c>
      <c r="O699" s="91" t="str">
        <f t="shared" si="86"/>
        <v>-</v>
      </c>
      <c r="P699" s="91" t="str">
        <f t="shared" si="86"/>
        <v>-</v>
      </c>
      <c r="Q699" s="91" t="str">
        <f t="shared" si="86"/>
        <v>-</v>
      </c>
      <c r="R699" s="91" t="str">
        <f t="shared" si="86"/>
        <v>-</v>
      </c>
      <c r="S699" s="91" t="str">
        <f t="shared" si="86"/>
        <v>-</v>
      </c>
      <c r="T699" s="91" t="str">
        <f t="shared" si="86"/>
        <v>-</v>
      </c>
      <c r="U699" s="91" t="str">
        <f t="shared" si="86"/>
        <v>-</v>
      </c>
      <c r="V699" s="91" t="str">
        <f t="shared" si="86"/>
        <v>-</v>
      </c>
      <c r="W699" s="91" t="str">
        <f t="shared" si="86"/>
        <v>-</v>
      </c>
      <c r="X699" s="91" t="str">
        <f t="shared" si="86"/>
        <v>-</v>
      </c>
      <c r="Y699" s="91" t="str">
        <f t="shared" si="86"/>
        <v>-</v>
      </c>
      <c r="Z699" s="91" t="str">
        <f t="shared" si="86"/>
        <v>-</v>
      </c>
      <c r="AA699" s="91" t="str">
        <f t="shared" si="86"/>
        <v>-</v>
      </c>
      <c r="AB699" s="91" t="str">
        <f t="shared" si="86"/>
        <v>-</v>
      </c>
      <c r="AC699" s="91" t="str">
        <f t="shared" si="86"/>
        <v>-</v>
      </c>
      <c r="AD699" s="91" t="str">
        <f t="shared" si="86"/>
        <v>-</v>
      </c>
      <c r="AE699" s="91" t="str">
        <f t="shared" si="86"/>
        <v>-</v>
      </c>
      <c r="AF699" s="91" t="str">
        <f t="shared" si="86"/>
        <v>-</v>
      </c>
      <c r="AG699" s="91" t="str">
        <f t="shared" si="86"/>
        <v>-</v>
      </c>
      <c r="AH699" s="91" t="str">
        <f t="shared" si="86"/>
        <v>-</v>
      </c>
      <c r="AI699" s="91" t="str">
        <f t="shared" si="86"/>
        <v>-</v>
      </c>
      <c r="AJ699" s="91" t="str">
        <f t="shared" si="86"/>
        <v>-</v>
      </c>
      <c r="AK699" s="91" t="str">
        <f t="shared" si="86"/>
        <v>-</v>
      </c>
      <c r="AL699" s="91" t="str">
        <f t="shared" si="86"/>
        <v>-</v>
      </c>
      <c r="AM699" s="91" t="str">
        <f t="shared" si="86"/>
        <v>-</v>
      </c>
    </row>
    <row r="700" spans="1:39">
      <c r="A700" s="58" t="str">
        <f t="shared" si="84"/>
        <v/>
      </c>
      <c r="B700" s="120" t="str">
        <f t="shared" si="84"/>
        <v/>
      </c>
      <c r="C700" s="86" t="str">
        <f t="shared" si="84"/>
        <v/>
      </c>
      <c r="D700" s="87" t="str">
        <f t="shared" si="84"/>
        <v/>
      </c>
      <c r="E700" s="91" t="str">
        <f t="shared" ref="E700:AM700" si="87">IFERROR(RANK(E86,E$4:E$610,),"-")</f>
        <v>-</v>
      </c>
      <c r="F700" s="91" t="str">
        <f t="shared" si="87"/>
        <v>-</v>
      </c>
      <c r="G700" s="91" t="str">
        <f t="shared" si="87"/>
        <v>-</v>
      </c>
      <c r="H700" s="91" t="str">
        <f t="shared" si="87"/>
        <v>-</v>
      </c>
      <c r="I700" s="91" t="str">
        <f t="shared" si="87"/>
        <v>-</v>
      </c>
      <c r="J700" s="91" t="str">
        <f t="shared" si="87"/>
        <v>-</v>
      </c>
      <c r="K700" s="91" t="str">
        <f t="shared" si="87"/>
        <v>-</v>
      </c>
      <c r="L700" s="91" t="str">
        <f t="shared" si="87"/>
        <v>-</v>
      </c>
      <c r="M700" s="91" t="str">
        <f t="shared" si="87"/>
        <v>-</v>
      </c>
      <c r="N700" s="91" t="str">
        <f t="shared" si="87"/>
        <v>-</v>
      </c>
      <c r="O700" s="91" t="str">
        <f t="shared" si="87"/>
        <v>-</v>
      </c>
      <c r="P700" s="91" t="str">
        <f t="shared" si="87"/>
        <v>-</v>
      </c>
      <c r="Q700" s="91" t="str">
        <f t="shared" si="87"/>
        <v>-</v>
      </c>
      <c r="R700" s="91" t="str">
        <f t="shared" si="87"/>
        <v>-</v>
      </c>
      <c r="S700" s="91" t="str">
        <f t="shared" si="87"/>
        <v>-</v>
      </c>
      <c r="T700" s="91" t="str">
        <f t="shared" si="87"/>
        <v>-</v>
      </c>
      <c r="U700" s="91" t="str">
        <f t="shared" si="87"/>
        <v>-</v>
      </c>
      <c r="V700" s="91" t="str">
        <f t="shared" si="87"/>
        <v>-</v>
      </c>
      <c r="W700" s="91" t="str">
        <f t="shared" si="87"/>
        <v>-</v>
      </c>
      <c r="X700" s="91" t="str">
        <f t="shared" si="87"/>
        <v>-</v>
      </c>
      <c r="Y700" s="91" t="str">
        <f t="shared" si="87"/>
        <v>-</v>
      </c>
      <c r="Z700" s="91" t="str">
        <f t="shared" si="87"/>
        <v>-</v>
      </c>
      <c r="AA700" s="91" t="str">
        <f t="shared" si="87"/>
        <v>-</v>
      </c>
      <c r="AB700" s="91" t="str">
        <f t="shared" si="87"/>
        <v>-</v>
      </c>
      <c r="AC700" s="91" t="str">
        <f t="shared" si="87"/>
        <v>-</v>
      </c>
      <c r="AD700" s="91" t="str">
        <f t="shared" si="87"/>
        <v>-</v>
      </c>
      <c r="AE700" s="91" t="str">
        <f t="shared" si="87"/>
        <v>-</v>
      </c>
      <c r="AF700" s="91" t="str">
        <f t="shared" si="87"/>
        <v>-</v>
      </c>
      <c r="AG700" s="91" t="str">
        <f t="shared" si="87"/>
        <v>-</v>
      </c>
      <c r="AH700" s="91" t="str">
        <f t="shared" si="87"/>
        <v>-</v>
      </c>
      <c r="AI700" s="91" t="str">
        <f t="shared" si="87"/>
        <v>-</v>
      </c>
      <c r="AJ700" s="91" t="str">
        <f t="shared" si="87"/>
        <v>-</v>
      </c>
      <c r="AK700" s="91" t="str">
        <f t="shared" si="87"/>
        <v>-</v>
      </c>
      <c r="AL700" s="91" t="str">
        <f t="shared" si="87"/>
        <v>-</v>
      </c>
      <c r="AM700" s="91" t="str">
        <f t="shared" si="87"/>
        <v>-</v>
      </c>
    </row>
    <row r="701" spans="1:39">
      <c r="A701" s="58" t="str">
        <f t="shared" si="84"/>
        <v/>
      </c>
      <c r="B701" s="120" t="str">
        <f t="shared" si="84"/>
        <v/>
      </c>
      <c r="C701" s="86" t="str">
        <f t="shared" si="84"/>
        <v/>
      </c>
      <c r="D701" s="87" t="str">
        <f t="shared" si="84"/>
        <v/>
      </c>
      <c r="E701" s="91" t="str">
        <f t="shared" ref="E701:AM701" si="88">IFERROR(RANK(E87,E$4:E$610,),"-")</f>
        <v>-</v>
      </c>
      <c r="F701" s="91" t="str">
        <f t="shared" si="88"/>
        <v>-</v>
      </c>
      <c r="G701" s="91" t="str">
        <f t="shared" si="88"/>
        <v>-</v>
      </c>
      <c r="H701" s="91" t="str">
        <f t="shared" si="88"/>
        <v>-</v>
      </c>
      <c r="I701" s="91" t="str">
        <f t="shared" si="88"/>
        <v>-</v>
      </c>
      <c r="J701" s="91" t="str">
        <f t="shared" si="88"/>
        <v>-</v>
      </c>
      <c r="K701" s="91" t="str">
        <f t="shared" si="88"/>
        <v>-</v>
      </c>
      <c r="L701" s="91" t="str">
        <f t="shared" si="88"/>
        <v>-</v>
      </c>
      <c r="M701" s="91" t="str">
        <f t="shared" si="88"/>
        <v>-</v>
      </c>
      <c r="N701" s="91" t="str">
        <f t="shared" si="88"/>
        <v>-</v>
      </c>
      <c r="O701" s="91" t="str">
        <f t="shared" si="88"/>
        <v>-</v>
      </c>
      <c r="P701" s="91" t="str">
        <f t="shared" si="88"/>
        <v>-</v>
      </c>
      <c r="Q701" s="91" t="str">
        <f t="shared" si="88"/>
        <v>-</v>
      </c>
      <c r="R701" s="91" t="str">
        <f t="shared" si="88"/>
        <v>-</v>
      </c>
      <c r="S701" s="91" t="str">
        <f t="shared" si="88"/>
        <v>-</v>
      </c>
      <c r="T701" s="91" t="str">
        <f t="shared" si="88"/>
        <v>-</v>
      </c>
      <c r="U701" s="91" t="str">
        <f t="shared" si="88"/>
        <v>-</v>
      </c>
      <c r="V701" s="91" t="str">
        <f t="shared" si="88"/>
        <v>-</v>
      </c>
      <c r="W701" s="91" t="str">
        <f t="shared" si="88"/>
        <v>-</v>
      </c>
      <c r="X701" s="91" t="str">
        <f t="shared" si="88"/>
        <v>-</v>
      </c>
      <c r="Y701" s="91" t="str">
        <f t="shared" si="88"/>
        <v>-</v>
      </c>
      <c r="Z701" s="91" t="str">
        <f t="shared" si="88"/>
        <v>-</v>
      </c>
      <c r="AA701" s="91" t="str">
        <f t="shared" si="88"/>
        <v>-</v>
      </c>
      <c r="AB701" s="91" t="str">
        <f t="shared" si="88"/>
        <v>-</v>
      </c>
      <c r="AC701" s="91" t="str">
        <f t="shared" si="88"/>
        <v>-</v>
      </c>
      <c r="AD701" s="91" t="str">
        <f t="shared" si="88"/>
        <v>-</v>
      </c>
      <c r="AE701" s="91" t="str">
        <f t="shared" si="88"/>
        <v>-</v>
      </c>
      <c r="AF701" s="91" t="str">
        <f t="shared" si="88"/>
        <v>-</v>
      </c>
      <c r="AG701" s="91" t="str">
        <f t="shared" si="88"/>
        <v>-</v>
      </c>
      <c r="AH701" s="91" t="str">
        <f t="shared" si="88"/>
        <v>-</v>
      </c>
      <c r="AI701" s="91" t="str">
        <f t="shared" si="88"/>
        <v>-</v>
      </c>
      <c r="AJ701" s="91" t="str">
        <f t="shared" si="88"/>
        <v>-</v>
      </c>
      <c r="AK701" s="91" t="str">
        <f t="shared" si="88"/>
        <v>-</v>
      </c>
      <c r="AL701" s="91" t="str">
        <f t="shared" si="88"/>
        <v>-</v>
      </c>
      <c r="AM701" s="91" t="str">
        <f t="shared" si="88"/>
        <v>-</v>
      </c>
    </row>
    <row r="702" spans="1:39">
      <c r="A702" s="58" t="str">
        <f t="shared" si="84"/>
        <v/>
      </c>
      <c r="B702" s="120" t="str">
        <f t="shared" si="84"/>
        <v/>
      </c>
      <c r="C702" s="86" t="str">
        <f t="shared" si="84"/>
        <v/>
      </c>
      <c r="D702" s="87" t="str">
        <f t="shared" si="84"/>
        <v/>
      </c>
      <c r="E702" s="91" t="str">
        <f t="shared" ref="E702:AM702" si="89">IFERROR(RANK(E88,E$4:E$610,),"-")</f>
        <v>-</v>
      </c>
      <c r="F702" s="91" t="str">
        <f t="shared" si="89"/>
        <v>-</v>
      </c>
      <c r="G702" s="91" t="str">
        <f t="shared" si="89"/>
        <v>-</v>
      </c>
      <c r="H702" s="91" t="str">
        <f t="shared" si="89"/>
        <v>-</v>
      </c>
      <c r="I702" s="91" t="str">
        <f t="shared" si="89"/>
        <v>-</v>
      </c>
      <c r="J702" s="91" t="str">
        <f t="shared" si="89"/>
        <v>-</v>
      </c>
      <c r="K702" s="91" t="str">
        <f t="shared" si="89"/>
        <v>-</v>
      </c>
      <c r="L702" s="91" t="str">
        <f t="shared" si="89"/>
        <v>-</v>
      </c>
      <c r="M702" s="91" t="str">
        <f t="shared" si="89"/>
        <v>-</v>
      </c>
      <c r="N702" s="91" t="str">
        <f t="shared" si="89"/>
        <v>-</v>
      </c>
      <c r="O702" s="91" t="str">
        <f t="shared" si="89"/>
        <v>-</v>
      </c>
      <c r="P702" s="91" t="str">
        <f t="shared" si="89"/>
        <v>-</v>
      </c>
      <c r="Q702" s="91" t="str">
        <f t="shared" si="89"/>
        <v>-</v>
      </c>
      <c r="R702" s="91" t="str">
        <f t="shared" si="89"/>
        <v>-</v>
      </c>
      <c r="S702" s="91" t="str">
        <f t="shared" si="89"/>
        <v>-</v>
      </c>
      <c r="T702" s="91" t="str">
        <f t="shared" si="89"/>
        <v>-</v>
      </c>
      <c r="U702" s="91" t="str">
        <f t="shared" si="89"/>
        <v>-</v>
      </c>
      <c r="V702" s="91" t="str">
        <f t="shared" si="89"/>
        <v>-</v>
      </c>
      <c r="W702" s="91" t="str">
        <f t="shared" si="89"/>
        <v>-</v>
      </c>
      <c r="X702" s="91" t="str">
        <f t="shared" si="89"/>
        <v>-</v>
      </c>
      <c r="Y702" s="91" t="str">
        <f t="shared" si="89"/>
        <v>-</v>
      </c>
      <c r="Z702" s="91" t="str">
        <f t="shared" si="89"/>
        <v>-</v>
      </c>
      <c r="AA702" s="91" t="str">
        <f t="shared" si="89"/>
        <v>-</v>
      </c>
      <c r="AB702" s="91" t="str">
        <f t="shared" si="89"/>
        <v>-</v>
      </c>
      <c r="AC702" s="91" t="str">
        <f t="shared" si="89"/>
        <v>-</v>
      </c>
      <c r="AD702" s="91" t="str">
        <f t="shared" si="89"/>
        <v>-</v>
      </c>
      <c r="AE702" s="91" t="str">
        <f t="shared" si="89"/>
        <v>-</v>
      </c>
      <c r="AF702" s="91" t="str">
        <f t="shared" si="89"/>
        <v>-</v>
      </c>
      <c r="AG702" s="91" t="str">
        <f t="shared" si="89"/>
        <v>-</v>
      </c>
      <c r="AH702" s="91" t="str">
        <f t="shared" si="89"/>
        <v>-</v>
      </c>
      <c r="AI702" s="91" t="str">
        <f t="shared" si="89"/>
        <v>-</v>
      </c>
      <c r="AJ702" s="91" t="str">
        <f t="shared" si="89"/>
        <v>-</v>
      </c>
      <c r="AK702" s="91" t="str">
        <f t="shared" si="89"/>
        <v>-</v>
      </c>
      <c r="AL702" s="91" t="str">
        <f t="shared" si="89"/>
        <v>-</v>
      </c>
      <c r="AM702" s="91" t="str">
        <f t="shared" si="89"/>
        <v>-</v>
      </c>
    </row>
    <row r="703" spans="1:39">
      <c r="A703" s="58" t="str">
        <f t="shared" si="84"/>
        <v/>
      </c>
      <c r="B703" s="120" t="str">
        <f t="shared" si="84"/>
        <v/>
      </c>
      <c r="C703" s="86" t="str">
        <f t="shared" si="84"/>
        <v/>
      </c>
      <c r="D703" s="87" t="str">
        <f t="shared" si="84"/>
        <v/>
      </c>
      <c r="E703" s="91" t="str">
        <f t="shared" ref="E703:AM703" si="90">IFERROR(RANK(E89,E$4:E$610,),"-")</f>
        <v>-</v>
      </c>
      <c r="F703" s="91" t="str">
        <f t="shared" si="90"/>
        <v>-</v>
      </c>
      <c r="G703" s="91" t="str">
        <f t="shared" si="90"/>
        <v>-</v>
      </c>
      <c r="H703" s="91" t="str">
        <f t="shared" si="90"/>
        <v>-</v>
      </c>
      <c r="I703" s="91" t="str">
        <f t="shared" si="90"/>
        <v>-</v>
      </c>
      <c r="J703" s="91" t="str">
        <f t="shared" si="90"/>
        <v>-</v>
      </c>
      <c r="K703" s="91" t="str">
        <f t="shared" si="90"/>
        <v>-</v>
      </c>
      <c r="L703" s="91" t="str">
        <f t="shared" si="90"/>
        <v>-</v>
      </c>
      <c r="M703" s="91" t="str">
        <f t="shared" si="90"/>
        <v>-</v>
      </c>
      <c r="N703" s="91" t="str">
        <f t="shared" si="90"/>
        <v>-</v>
      </c>
      <c r="O703" s="91" t="str">
        <f t="shared" si="90"/>
        <v>-</v>
      </c>
      <c r="P703" s="91" t="str">
        <f t="shared" si="90"/>
        <v>-</v>
      </c>
      <c r="Q703" s="91" t="str">
        <f t="shared" si="90"/>
        <v>-</v>
      </c>
      <c r="R703" s="91" t="str">
        <f t="shared" si="90"/>
        <v>-</v>
      </c>
      <c r="S703" s="91" t="str">
        <f t="shared" si="90"/>
        <v>-</v>
      </c>
      <c r="T703" s="91" t="str">
        <f t="shared" si="90"/>
        <v>-</v>
      </c>
      <c r="U703" s="91" t="str">
        <f t="shared" si="90"/>
        <v>-</v>
      </c>
      <c r="V703" s="91" t="str">
        <f t="shared" si="90"/>
        <v>-</v>
      </c>
      <c r="W703" s="91" t="str">
        <f t="shared" si="90"/>
        <v>-</v>
      </c>
      <c r="X703" s="91" t="str">
        <f t="shared" si="90"/>
        <v>-</v>
      </c>
      <c r="Y703" s="91" t="str">
        <f t="shared" si="90"/>
        <v>-</v>
      </c>
      <c r="Z703" s="91" t="str">
        <f t="shared" si="90"/>
        <v>-</v>
      </c>
      <c r="AA703" s="91" t="str">
        <f t="shared" si="90"/>
        <v>-</v>
      </c>
      <c r="AB703" s="91" t="str">
        <f t="shared" si="90"/>
        <v>-</v>
      </c>
      <c r="AC703" s="91" t="str">
        <f t="shared" si="90"/>
        <v>-</v>
      </c>
      <c r="AD703" s="91" t="str">
        <f t="shared" si="90"/>
        <v>-</v>
      </c>
      <c r="AE703" s="91" t="str">
        <f t="shared" si="90"/>
        <v>-</v>
      </c>
      <c r="AF703" s="91" t="str">
        <f t="shared" si="90"/>
        <v>-</v>
      </c>
      <c r="AG703" s="91" t="str">
        <f t="shared" si="90"/>
        <v>-</v>
      </c>
      <c r="AH703" s="91" t="str">
        <f t="shared" si="90"/>
        <v>-</v>
      </c>
      <c r="AI703" s="91" t="str">
        <f t="shared" si="90"/>
        <v>-</v>
      </c>
      <c r="AJ703" s="91" t="str">
        <f t="shared" si="90"/>
        <v>-</v>
      </c>
      <c r="AK703" s="91" t="str">
        <f t="shared" si="90"/>
        <v>-</v>
      </c>
      <c r="AL703" s="91" t="str">
        <f t="shared" si="90"/>
        <v>-</v>
      </c>
      <c r="AM703" s="91" t="str">
        <f t="shared" si="90"/>
        <v>-</v>
      </c>
    </row>
    <row r="704" spans="1:39">
      <c r="A704" s="58" t="str">
        <f t="shared" si="84"/>
        <v/>
      </c>
      <c r="B704" s="120" t="str">
        <f t="shared" si="84"/>
        <v/>
      </c>
      <c r="C704" s="86" t="str">
        <f t="shared" si="84"/>
        <v/>
      </c>
      <c r="D704" s="87" t="str">
        <f t="shared" si="84"/>
        <v/>
      </c>
      <c r="E704" s="91" t="str">
        <f t="shared" ref="E704:AM704" si="91">IFERROR(RANK(E90,E$4:E$610,),"-")</f>
        <v>-</v>
      </c>
      <c r="F704" s="91" t="str">
        <f t="shared" si="91"/>
        <v>-</v>
      </c>
      <c r="G704" s="91" t="str">
        <f t="shared" si="91"/>
        <v>-</v>
      </c>
      <c r="H704" s="91" t="str">
        <f t="shared" si="91"/>
        <v>-</v>
      </c>
      <c r="I704" s="91" t="str">
        <f t="shared" si="91"/>
        <v>-</v>
      </c>
      <c r="J704" s="91" t="str">
        <f t="shared" si="91"/>
        <v>-</v>
      </c>
      <c r="K704" s="91" t="str">
        <f t="shared" si="91"/>
        <v>-</v>
      </c>
      <c r="L704" s="91" t="str">
        <f t="shared" si="91"/>
        <v>-</v>
      </c>
      <c r="M704" s="91" t="str">
        <f t="shared" si="91"/>
        <v>-</v>
      </c>
      <c r="N704" s="91" t="str">
        <f t="shared" si="91"/>
        <v>-</v>
      </c>
      <c r="O704" s="91" t="str">
        <f t="shared" si="91"/>
        <v>-</v>
      </c>
      <c r="P704" s="91" t="str">
        <f t="shared" si="91"/>
        <v>-</v>
      </c>
      <c r="Q704" s="91" t="str">
        <f t="shared" si="91"/>
        <v>-</v>
      </c>
      <c r="R704" s="91" t="str">
        <f t="shared" si="91"/>
        <v>-</v>
      </c>
      <c r="S704" s="91" t="str">
        <f t="shared" si="91"/>
        <v>-</v>
      </c>
      <c r="T704" s="91" t="str">
        <f t="shared" si="91"/>
        <v>-</v>
      </c>
      <c r="U704" s="91" t="str">
        <f t="shared" si="91"/>
        <v>-</v>
      </c>
      <c r="V704" s="91" t="str">
        <f t="shared" si="91"/>
        <v>-</v>
      </c>
      <c r="W704" s="91" t="str">
        <f t="shared" si="91"/>
        <v>-</v>
      </c>
      <c r="X704" s="91" t="str">
        <f t="shared" si="91"/>
        <v>-</v>
      </c>
      <c r="Y704" s="91" t="str">
        <f t="shared" si="91"/>
        <v>-</v>
      </c>
      <c r="Z704" s="91" t="str">
        <f t="shared" si="91"/>
        <v>-</v>
      </c>
      <c r="AA704" s="91" t="str">
        <f t="shared" si="91"/>
        <v>-</v>
      </c>
      <c r="AB704" s="91" t="str">
        <f t="shared" si="91"/>
        <v>-</v>
      </c>
      <c r="AC704" s="91" t="str">
        <f t="shared" si="91"/>
        <v>-</v>
      </c>
      <c r="AD704" s="91" t="str">
        <f t="shared" si="91"/>
        <v>-</v>
      </c>
      <c r="AE704" s="91" t="str">
        <f t="shared" si="91"/>
        <v>-</v>
      </c>
      <c r="AF704" s="91" t="str">
        <f t="shared" si="91"/>
        <v>-</v>
      </c>
      <c r="AG704" s="91" t="str">
        <f t="shared" si="91"/>
        <v>-</v>
      </c>
      <c r="AH704" s="91" t="str">
        <f t="shared" si="91"/>
        <v>-</v>
      </c>
      <c r="AI704" s="91" t="str">
        <f t="shared" si="91"/>
        <v>-</v>
      </c>
      <c r="AJ704" s="91" t="str">
        <f t="shared" si="91"/>
        <v>-</v>
      </c>
      <c r="AK704" s="91" t="str">
        <f t="shared" si="91"/>
        <v>-</v>
      </c>
      <c r="AL704" s="91" t="str">
        <f t="shared" si="91"/>
        <v>-</v>
      </c>
      <c r="AM704" s="91" t="str">
        <f t="shared" si="91"/>
        <v>-</v>
      </c>
    </row>
    <row r="705" spans="1:39">
      <c r="A705" s="58" t="str">
        <f t="shared" si="84"/>
        <v/>
      </c>
      <c r="B705" s="120" t="str">
        <f t="shared" si="84"/>
        <v/>
      </c>
      <c r="C705" s="86" t="str">
        <f t="shared" si="84"/>
        <v/>
      </c>
      <c r="D705" s="87" t="str">
        <f t="shared" si="84"/>
        <v/>
      </c>
      <c r="E705" s="91" t="str">
        <f t="shared" ref="E705:AM705" si="92">IFERROR(RANK(E91,E$4:E$610,),"-")</f>
        <v>-</v>
      </c>
      <c r="F705" s="91" t="str">
        <f t="shared" si="92"/>
        <v>-</v>
      </c>
      <c r="G705" s="91" t="str">
        <f t="shared" si="92"/>
        <v>-</v>
      </c>
      <c r="H705" s="91" t="str">
        <f t="shared" si="92"/>
        <v>-</v>
      </c>
      <c r="I705" s="91" t="str">
        <f t="shared" si="92"/>
        <v>-</v>
      </c>
      <c r="J705" s="91" t="str">
        <f t="shared" si="92"/>
        <v>-</v>
      </c>
      <c r="K705" s="91" t="str">
        <f t="shared" si="92"/>
        <v>-</v>
      </c>
      <c r="L705" s="91" t="str">
        <f t="shared" si="92"/>
        <v>-</v>
      </c>
      <c r="M705" s="91" t="str">
        <f t="shared" si="92"/>
        <v>-</v>
      </c>
      <c r="N705" s="91" t="str">
        <f t="shared" si="92"/>
        <v>-</v>
      </c>
      <c r="O705" s="91" t="str">
        <f t="shared" si="92"/>
        <v>-</v>
      </c>
      <c r="P705" s="91" t="str">
        <f t="shared" si="92"/>
        <v>-</v>
      </c>
      <c r="Q705" s="91" t="str">
        <f t="shared" si="92"/>
        <v>-</v>
      </c>
      <c r="R705" s="91" t="str">
        <f t="shared" si="92"/>
        <v>-</v>
      </c>
      <c r="S705" s="91" t="str">
        <f t="shared" si="92"/>
        <v>-</v>
      </c>
      <c r="T705" s="91" t="str">
        <f t="shared" si="92"/>
        <v>-</v>
      </c>
      <c r="U705" s="91" t="str">
        <f t="shared" si="92"/>
        <v>-</v>
      </c>
      <c r="V705" s="91" t="str">
        <f t="shared" si="92"/>
        <v>-</v>
      </c>
      <c r="W705" s="91" t="str">
        <f t="shared" si="92"/>
        <v>-</v>
      </c>
      <c r="X705" s="91" t="str">
        <f t="shared" si="92"/>
        <v>-</v>
      </c>
      <c r="Y705" s="91" t="str">
        <f t="shared" si="92"/>
        <v>-</v>
      </c>
      <c r="Z705" s="91" t="str">
        <f t="shared" si="92"/>
        <v>-</v>
      </c>
      <c r="AA705" s="91" t="str">
        <f t="shared" si="92"/>
        <v>-</v>
      </c>
      <c r="AB705" s="91" t="str">
        <f t="shared" si="92"/>
        <v>-</v>
      </c>
      <c r="AC705" s="91" t="str">
        <f t="shared" si="92"/>
        <v>-</v>
      </c>
      <c r="AD705" s="91" t="str">
        <f t="shared" si="92"/>
        <v>-</v>
      </c>
      <c r="AE705" s="91" t="str">
        <f t="shared" si="92"/>
        <v>-</v>
      </c>
      <c r="AF705" s="91" t="str">
        <f t="shared" si="92"/>
        <v>-</v>
      </c>
      <c r="AG705" s="91" t="str">
        <f t="shared" si="92"/>
        <v>-</v>
      </c>
      <c r="AH705" s="91" t="str">
        <f t="shared" si="92"/>
        <v>-</v>
      </c>
      <c r="AI705" s="91" t="str">
        <f t="shared" si="92"/>
        <v>-</v>
      </c>
      <c r="AJ705" s="91" t="str">
        <f t="shared" si="92"/>
        <v>-</v>
      </c>
      <c r="AK705" s="91" t="str">
        <f t="shared" si="92"/>
        <v>-</v>
      </c>
      <c r="AL705" s="91" t="str">
        <f t="shared" si="92"/>
        <v>-</v>
      </c>
      <c r="AM705" s="91" t="str">
        <f t="shared" si="92"/>
        <v>-</v>
      </c>
    </row>
    <row r="706" spans="1:39">
      <c r="A706" s="58" t="str">
        <f t="shared" si="84"/>
        <v/>
      </c>
      <c r="B706" s="120" t="str">
        <f t="shared" si="84"/>
        <v/>
      </c>
      <c r="C706" s="86" t="str">
        <f t="shared" si="84"/>
        <v/>
      </c>
      <c r="D706" s="87" t="str">
        <f t="shared" si="84"/>
        <v/>
      </c>
      <c r="E706" s="91" t="str">
        <f t="shared" ref="E706:AM706" si="93">IFERROR(RANK(E92,E$4:E$610,),"-")</f>
        <v>-</v>
      </c>
      <c r="F706" s="91" t="str">
        <f t="shared" si="93"/>
        <v>-</v>
      </c>
      <c r="G706" s="91" t="str">
        <f t="shared" si="93"/>
        <v>-</v>
      </c>
      <c r="H706" s="91" t="str">
        <f t="shared" si="93"/>
        <v>-</v>
      </c>
      <c r="I706" s="91" t="str">
        <f t="shared" si="93"/>
        <v>-</v>
      </c>
      <c r="J706" s="91" t="str">
        <f t="shared" si="93"/>
        <v>-</v>
      </c>
      <c r="K706" s="91" t="str">
        <f t="shared" si="93"/>
        <v>-</v>
      </c>
      <c r="L706" s="91" t="str">
        <f t="shared" si="93"/>
        <v>-</v>
      </c>
      <c r="M706" s="91" t="str">
        <f t="shared" si="93"/>
        <v>-</v>
      </c>
      <c r="N706" s="91" t="str">
        <f t="shared" si="93"/>
        <v>-</v>
      </c>
      <c r="O706" s="91" t="str">
        <f t="shared" si="93"/>
        <v>-</v>
      </c>
      <c r="P706" s="91" t="str">
        <f t="shared" si="93"/>
        <v>-</v>
      </c>
      <c r="Q706" s="91" t="str">
        <f t="shared" si="93"/>
        <v>-</v>
      </c>
      <c r="R706" s="91" t="str">
        <f t="shared" si="93"/>
        <v>-</v>
      </c>
      <c r="S706" s="91" t="str">
        <f t="shared" si="93"/>
        <v>-</v>
      </c>
      <c r="T706" s="91" t="str">
        <f t="shared" si="93"/>
        <v>-</v>
      </c>
      <c r="U706" s="91" t="str">
        <f t="shared" si="93"/>
        <v>-</v>
      </c>
      <c r="V706" s="91" t="str">
        <f t="shared" si="93"/>
        <v>-</v>
      </c>
      <c r="W706" s="91" t="str">
        <f t="shared" si="93"/>
        <v>-</v>
      </c>
      <c r="X706" s="91" t="str">
        <f t="shared" si="93"/>
        <v>-</v>
      </c>
      <c r="Y706" s="91" t="str">
        <f t="shared" si="93"/>
        <v>-</v>
      </c>
      <c r="Z706" s="91" t="str">
        <f t="shared" si="93"/>
        <v>-</v>
      </c>
      <c r="AA706" s="91" t="str">
        <f t="shared" si="93"/>
        <v>-</v>
      </c>
      <c r="AB706" s="91" t="str">
        <f t="shared" si="93"/>
        <v>-</v>
      </c>
      <c r="AC706" s="91" t="str">
        <f t="shared" si="93"/>
        <v>-</v>
      </c>
      <c r="AD706" s="91" t="str">
        <f t="shared" si="93"/>
        <v>-</v>
      </c>
      <c r="AE706" s="91" t="str">
        <f t="shared" si="93"/>
        <v>-</v>
      </c>
      <c r="AF706" s="91" t="str">
        <f t="shared" si="93"/>
        <v>-</v>
      </c>
      <c r="AG706" s="91" t="str">
        <f t="shared" si="93"/>
        <v>-</v>
      </c>
      <c r="AH706" s="91" t="str">
        <f t="shared" si="93"/>
        <v>-</v>
      </c>
      <c r="AI706" s="91" t="str">
        <f t="shared" si="93"/>
        <v>-</v>
      </c>
      <c r="AJ706" s="91" t="str">
        <f t="shared" si="93"/>
        <v>-</v>
      </c>
      <c r="AK706" s="91" t="str">
        <f t="shared" si="93"/>
        <v>-</v>
      </c>
      <c r="AL706" s="91" t="str">
        <f t="shared" si="93"/>
        <v>-</v>
      </c>
      <c r="AM706" s="91" t="str">
        <f t="shared" si="93"/>
        <v>-</v>
      </c>
    </row>
    <row r="707" spans="1:39">
      <c r="A707" s="58" t="str">
        <f t="shared" si="84"/>
        <v/>
      </c>
      <c r="B707" s="120" t="str">
        <f t="shared" si="84"/>
        <v/>
      </c>
      <c r="C707" s="86" t="str">
        <f t="shared" si="84"/>
        <v/>
      </c>
      <c r="D707" s="87" t="str">
        <f t="shared" si="84"/>
        <v/>
      </c>
      <c r="E707" s="91" t="str">
        <f t="shared" ref="E707:AM707" si="94">IFERROR(RANK(E93,E$4:E$610,),"-")</f>
        <v>-</v>
      </c>
      <c r="F707" s="91" t="str">
        <f t="shared" si="94"/>
        <v>-</v>
      </c>
      <c r="G707" s="91" t="str">
        <f t="shared" si="94"/>
        <v>-</v>
      </c>
      <c r="H707" s="91" t="str">
        <f t="shared" si="94"/>
        <v>-</v>
      </c>
      <c r="I707" s="91" t="str">
        <f t="shared" si="94"/>
        <v>-</v>
      </c>
      <c r="J707" s="91" t="str">
        <f t="shared" si="94"/>
        <v>-</v>
      </c>
      <c r="K707" s="91" t="str">
        <f t="shared" si="94"/>
        <v>-</v>
      </c>
      <c r="L707" s="91" t="str">
        <f t="shared" si="94"/>
        <v>-</v>
      </c>
      <c r="M707" s="91" t="str">
        <f t="shared" si="94"/>
        <v>-</v>
      </c>
      <c r="N707" s="91" t="str">
        <f t="shared" si="94"/>
        <v>-</v>
      </c>
      <c r="O707" s="91" t="str">
        <f t="shared" si="94"/>
        <v>-</v>
      </c>
      <c r="P707" s="91" t="str">
        <f t="shared" si="94"/>
        <v>-</v>
      </c>
      <c r="Q707" s="91" t="str">
        <f t="shared" si="94"/>
        <v>-</v>
      </c>
      <c r="R707" s="91" t="str">
        <f t="shared" si="94"/>
        <v>-</v>
      </c>
      <c r="S707" s="91" t="str">
        <f t="shared" si="94"/>
        <v>-</v>
      </c>
      <c r="T707" s="91" t="str">
        <f t="shared" si="94"/>
        <v>-</v>
      </c>
      <c r="U707" s="91" t="str">
        <f t="shared" si="94"/>
        <v>-</v>
      </c>
      <c r="V707" s="91" t="str">
        <f t="shared" si="94"/>
        <v>-</v>
      </c>
      <c r="W707" s="91" t="str">
        <f t="shared" si="94"/>
        <v>-</v>
      </c>
      <c r="X707" s="91" t="str">
        <f t="shared" si="94"/>
        <v>-</v>
      </c>
      <c r="Y707" s="91" t="str">
        <f t="shared" si="94"/>
        <v>-</v>
      </c>
      <c r="Z707" s="91" t="str">
        <f t="shared" si="94"/>
        <v>-</v>
      </c>
      <c r="AA707" s="91" t="str">
        <f t="shared" si="94"/>
        <v>-</v>
      </c>
      <c r="AB707" s="91" t="str">
        <f t="shared" si="94"/>
        <v>-</v>
      </c>
      <c r="AC707" s="91" t="str">
        <f t="shared" si="94"/>
        <v>-</v>
      </c>
      <c r="AD707" s="91" t="str">
        <f t="shared" si="94"/>
        <v>-</v>
      </c>
      <c r="AE707" s="91" t="str">
        <f t="shared" si="94"/>
        <v>-</v>
      </c>
      <c r="AF707" s="91" t="str">
        <f t="shared" si="94"/>
        <v>-</v>
      </c>
      <c r="AG707" s="91" t="str">
        <f t="shared" si="94"/>
        <v>-</v>
      </c>
      <c r="AH707" s="91" t="str">
        <f t="shared" si="94"/>
        <v>-</v>
      </c>
      <c r="AI707" s="91" t="str">
        <f t="shared" si="94"/>
        <v>-</v>
      </c>
      <c r="AJ707" s="91" t="str">
        <f t="shared" si="94"/>
        <v>-</v>
      </c>
      <c r="AK707" s="91" t="str">
        <f t="shared" si="94"/>
        <v>-</v>
      </c>
      <c r="AL707" s="91" t="str">
        <f t="shared" si="94"/>
        <v>-</v>
      </c>
      <c r="AM707" s="91" t="str">
        <f t="shared" si="94"/>
        <v>-</v>
      </c>
    </row>
    <row r="708" spans="1:39">
      <c r="A708" s="58" t="str">
        <f t="shared" si="84"/>
        <v/>
      </c>
      <c r="B708" s="120" t="str">
        <f t="shared" si="84"/>
        <v/>
      </c>
      <c r="C708" s="86" t="str">
        <f t="shared" si="84"/>
        <v/>
      </c>
      <c r="D708" s="87" t="str">
        <f t="shared" si="84"/>
        <v/>
      </c>
      <c r="E708" s="91" t="str">
        <f t="shared" ref="E708:AM708" si="95">IFERROR(RANK(E94,E$4:E$610,),"-")</f>
        <v>-</v>
      </c>
      <c r="F708" s="91" t="str">
        <f t="shared" si="95"/>
        <v>-</v>
      </c>
      <c r="G708" s="91" t="str">
        <f t="shared" si="95"/>
        <v>-</v>
      </c>
      <c r="H708" s="91" t="str">
        <f t="shared" si="95"/>
        <v>-</v>
      </c>
      <c r="I708" s="91" t="str">
        <f t="shared" si="95"/>
        <v>-</v>
      </c>
      <c r="J708" s="91" t="str">
        <f t="shared" si="95"/>
        <v>-</v>
      </c>
      <c r="K708" s="91" t="str">
        <f t="shared" si="95"/>
        <v>-</v>
      </c>
      <c r="L708" s="91" t="str">
        <f t="shared" si="95"/>
        <v>-</v>
      </c>
      <c r="M708" s="91" t="str">
        <f t="shared" si="95"/>
        <v>-</v>
      </c>
      <c r="N708" s="91" t="str">
        <f t="shared" si="95"/>
        <v>-</v>
      </c>
      <c r="O708" s="91" t="str">
        <f t="shared" si="95"/>
        <v>-</v>
      </c>
      <c r="P708" s="91" t="str">
        <f t="shared" si="95"/>
        <v>-</v>
      </c>
      <c r="Q708" s="91" t="str">
        <f t="shared" si="95"/>
        <v>-</v>
      </c>
      <c r="R708" s="91" t="str">
        <f t="shared" si="95"/>
        <v>-</v>
      </c>
      <c r="S708" s="91" t="str">
        <f t="shared" si="95"/>
        <v>-</v>
      </c>
      <c r="T708" s="91" t="str">
        <f t="shared" si="95"/>
        <v>-</v>
      </c>
      <c r="U708" s="91" t="str">
        <f t="shared" si="95"/>
        <v>-</v>
      </c>
      <c r="V708" s="91" t="str">
        <f t="shared" si="95"/>
        <v>-</v>
      </c>
      <c r="W708" s="91" t="str">
        <f t="shared" si="95"/>
        <v>-</v>
      </c>
      <c r="X708" s="91" t="str">
        <f t="shared" si="95"/>
        <v>-</v>
      </c>
      <c r="Y708" s="91" t="str">
        <f t="shared" si="95"/>
        <v>-</v>
      </c>
      <c r="Z708" s="91" t="str">
        <f t="shared" si="95"/>
        <v>-</v>
      </c>
      <c r="AA708" s="91" t="str">
        <f t="shared" si="95"/>
        <v>-</v>
      </c>
      <c r="AB708" s="91" t="str">
        <f t="shared" si="95"/>
        <v>-</v>
      </c>
      <c r="AC708" s="91" t="str">
        <f t="shared" si="95"/>
        <v>-</v>
      </c>
      <c r="AD708" s="91" t="str">
        <f t="shared" si="95"/>
        <v>-</v>
      </c>
      <c r="AE708" s="91" t="str">
        <f t="shared" si="95"/>
        <v>-</v>
      </c>
      <c r="AF708" s="91" t="str">
        <f t="shared" si="95"/>
        <v>-</v>
      </c>
      <c r="AG708" s="91" t="str">
        <f t="shared" si="95"/>
        <v>-</v>
      </c>
      <c r="AH708" s="91" t="str">
        <f t="shared" si="95"/>
        <v>-</v>
      </c>
      <c r="AI708" s="91" t="str">
        <f t="shared" si="95"/>
        <v>-</v>
      </c>
      <c r="AJ708" s="91" t="str">
        <f t="shared" si="95"/>
        <v>-</v>
      </c>
      <c r="AK708" s="91" t="str">
        <f t="shared" si="95"/>
        <v>-</v>
      </c>
      <c r="AL708" s="91" t="str">
        <f t="shared" si="95"/>
        <v>-</v>
      </c>
      <c r="AM708" s="91" t="str">
        <f t="shared" si="95"/>
        <v>-</v>
      </c>
    </row>
    <row r="709" spans="1:39">
      <c r="A709" s="58" t="str">
        <f t="shared" si="84"/>
        <v/>
      </c>
      <c r="B709" s="120" t="str">
        <f t="shared" si="84"/>
        <v/>
      </c>
      <c r="C709" s="86" t="str">
        <f t="shared" si="84"/>
        <v/>
      </c>
      <c r="D709" s="87" t="str">
        <f t="shared" si="84"/>
        <v/>
      </c>
      <c r="E709" s="91" t="str">
        <f t="shared" ref="E709:AM709" si="96">IFERROR(RANK(E95,E$4:E$610,),"-")</f>
        <v>-</v>
      </c>
      <c r="F709" s="91" t="str">
        <f t="shared" si="96"/>
        <v>-</v>
      </c>
      <c r="G709" s="91" t="str">
        <f t="shared" si="96"/>
        <v>-</v>
      </c>
      <c r="H709" s="91" t="str">
        <f t="shared" si="96"/>
        <v>-</v>
      </c>
      <c r="I709" s="91" t="str">
        <f t="shared" si="96"/>
        <v>-</v>
      </c>
      <c r="J709" s="91" t="str">
        <f t="shared" si="96"/>
        <v>-</v>
      </c>
      <c r="K709" s="91" t="str">
        <f t="shared" si="96"/>
        <v>-</v>
      </c>
      <c r="L709" s="91" t="str">
        <f t="shared" si="96"/>
        <v>-</v>
      </c>
      <c r="M709" s="91" t="str">
        <f t="shared" si="96"/>
        <v>-</v>
      </c>
      <c r="N709" s="91" t="str">
        <f t="shared" si="96"/>
        <v>-</v>
      </c>
      <c r="O709" s="91" t="str">
        <f t="shared" si="96"/>
        <v>-</v>
      </c>
      <c r="P709" s="91" t="str">
        <f t="shared" si="96"/>
        <v>-</v>
      </c>
      <c r="Q709" s="91" t="str">
        <f t="shared" si="96"/>
        <v>-</v>
      </c>
      <c r="R709" s="91" t="str">
        <f t="shared" si="96"/>
        <v>-</v>
      </c>
      <c r="S709" s="91" t="str">
        <f t="shared" si="96"/>
        <v>-</v>
      </c>
      <c r="T709" s="91" t="str">
        <f t="shared" si="96"/>
        <v>-</v>
      </c>
      <c r="U709" s="91" t="str">
        <f t="shared" si="96"/>
        <v>-</v>
      </c>
      <c r="V709" s="91" t="str">
        <f t="shared" si="96"/>
        <v>-</v>
      </c>
      <c r="W709" s="91" t="str">
        <f t="shared" si="96"/>
        <v>-</v>
      </c>
      <c r="X709" s="91" t="str">
        <f t="shared" si="96"/>
        <v>-</v>
      </c>
      <c r="Y709" s="91" t="str">
        <f t="shared" si="96"/>
        <v>-</v>
      </c>
      <c r="Z709" s="91" t="str">
        <f t="shared" si="96"/>
        <v>-</v>
      </c>
      <c r="AA709" s="91" t="str">
        <f t="shared" si="96"/>
        <v>-</v>
      </c>
      <c r="AB709" s="91" t="str">
        <f t="shared" si="96"/>
        <v>-</v>
      </c>
      <c r="AC709" s="91" t="str">
        <f t="shared" si="96"/>
        <v>-</v>
      </c>
      <c r="AD709" s="91" t="str">
        <f t="shared" si="96"/>
        <v>-</v>
      </c>
      <c r="AE709" s="91" t="str">
        <f t="shared" si="96"/>
        <v>-</v>
      </c>
      <c r="AF709" s="91" t="str">
        <f t="shared" si="96"/>
        <v>-</v>
      </c>
      <c r="AG709" s="91" t="str">
        <f t="shared" si="96"/>
        <v>-</v>
      </c>
      <c r="AH709" s="91" t="str">
        <f t="shared" si="96"/>
        <v>-</v>
      </c>
      <c r="AI709" s="91" t="str">
        <f t="shared" si="96"/>
        <v>-</v>
      </c>
      <c r="AJ709" s="91" t="str">
        <f t="shared" si="96"/>
        <v>-</v>
      </c>
      <c r="AK709" s="91" t="str">
        <f t="shared" si="96"/>
        <v>-</v>
      </c>
      <c r="AL709" s="91" t="str">
        <f t="shared" si="96"/>
        <v>-</v>
      </c>
      <c r="AM709" s="91" t="str">
        <f t="shared" si="96"/>
        <v>-</v>
      </c>
    </row>
    <row r="710" spans="1:39">
      <c r="A710" s="58" t="str">
        <f t="shared" si="84"/>
        <v/>
      </c>
      <c r="B710" s="120" t="str">
        <f t="shared" si="84"/>
        <v/>
      </c>
      <c r="C710" s="86" t="str">
        <f t="shared" si="84"/>
        <v/>
      </c>
      <c r="D710" s="87" t="str">
        <f t="shared" si="84"/>
        <v/>
      </c>
      <c r="E710" s="91" t="str">
        <f t="shared" ref="E710:AM710" si="97">IFERROR(RANK(E96,E$4:E$610,),"-")</f>
        <v>-</v>
      </c>
      <c r="F710" s="91" t="str">
        <f t="shared" si="97"/>
        <v>-</v>
      </c>
      <c r="G710" s="91" t="str">
        <f t="shared" si="97"/>
        <v>-</v>
      </c>
      <c r="H710" s="91" t="str">
        <f t="shared" si="97"/>
        <v>-</v>
      </c>
      <c r="I710" s="91" t="str">
        <f t="shared" si="97"/>
        <v>-</v>
      </c>
      <c r="J710" s="91" t="str">
        <f t="shared" si="97"/>
        <v>-</v>
      </c>
      <c r="K710" s="91" t="str">
        <f t="shared" si="97"/>
        <v>-</v>
      </c>
      <c r="L710" s="91" t="str">
        <f t="shared" si="97"/>
        <v>-</v>
      </c>
      <c r="M710" s="91" t="str">
        <f t="shared" si="97"/>
        <v>-</v>
      </c>
      <c r="N710" s="91" t="str">
        <f t="shared" si="97"/>
        <v>-</v>
      </c>
      <c r="O710" s="91" t="str">
        <f t="shared" si="97"/>
        <v>-</v>
      </c>
      <c r="P710" s="91" t="str">
        <f t="shared" si="97"/>
        <v>-</v>
      </c>
      <c r="Q710" s="91" t="str">
        <f t="shared" si="97"/>
        <v>-</v>
      </c>
      <c r="R710" s="91" t="str">
        <f t="shared" si="97"/>
        <v>-</v>
      </c>
      <c r="S710" s="91" t="str">
        <f t="shared" si="97"/>
        <v>-</v>
      </c>
      <c r="T710" s="91" t="str">
        <f t="shared" si="97"/>
        <v>-</v>
      </c>
      <c r="U710" s="91" t="str">
        <f t="shared" si="97"/>
        <v>-</v>
      </c>
      <c r="V710" s="91" t="str">
        <f t="shared" si="97"/>
        <v>-</v>
      </c>
      <c r="W710" s="91" t="str">
        <f t="shared" si="97"/>
        <v>-</v>
      </c>
      <c r="X710" s="91" t="str">
        <f t="shared" si="97"/>
        <v>-</v>
      </c>
      <c r="Y710" s="91" t="str">
        <f t="shared" si="97"/>
        <v>-</v>
      </c>
      <c r="Z710" s="91" t="str">
        <f t="shared" si="97"/>
        <v>-</v>
      </c>
      <c r="AA710" s="91" t="str">
        <f t="shared" si="97"/>
        <v>-</v>
      </c>
      <c r="AB710" s="91" t="str">
        <f t="shared" si="97"/>
        <v>-</v>
      </c>
      <c r="AC710" s="91" t="str">
        <f t="shared" si="97"/>
        <v>-</v>
      </c>
      <c r="AD710" s="91" t="str">
        <f t="shared" si="97"/>
        <v>-</v>
      </c>
      <c r="AE710" s="91" t="str">
        <f t="shared" si="97"/>
        <v>-</v>
      </c>
      <c r="AF710" s="91" t="str">
        <f t="shared" si="97"/>
        <v>-</v>
      </c>
      <c r="AG710" s="91" t="str">
        <f t="shared" si="97"/>
        <v>-</v>
      </c>
      <c r="AH710" s="91" t="str">
        <f t="shared" si="97"/>
        <v>-</v>
      </c>
      <c r="AI710" s="91" t="str">
        <f t="shared" si="97"/>
        <v>-</v>
      </c>
      <c r="AJ710" s="91" t="str">
        <f t="shared" si="97"/>
        <v>-</v>
      </c>
      <c r="AK710" s="91" t="str">
        <f t="shared" si="97"/>
        <v>-</v>
      </c>
      <c r="AL710" s="91" t="str">
        <f t="shared" si="97"/>
        <v>-</v>
      </c>
      <c r="AM710" s="91" t="str">
        <f t="shared" si="97"/>
        <v>-</v>
      </c>
    </row>
    <row r="711" spans="1:39">
      <c r="A711" s="58" t="str">
        <f t="shared" si="84"/>
        <v/>
      </c>
      <c r="B711" s="120" t="str">
        <f t="shared" si="84"/>
        <v/>
      </c>
      <c r="C711" s="86" t="str">
        <f t="shared" si="84"/>
        <v/>
      </c>
      <c r="D711" s="87" t="str">
        <f t="shared" si="84"/>
        <v/>
      </c>
      <c r="E711" s="91" t="str">
        <f t="shared" ref="E711:AM711" si="98">IFERROR(RANK(E97,E$4:E$610,),"-")</f>
        <v>-</v>
      </c>
      <c r="F711" s="91" t="str">
        <f t="shared" si="98"/>
        <v>-</v>
      </c>
      <c r="G711" s="91" t="str">
        <f t="shared" si="98"/>
        <v>-</v>
      </c>
      <c r="H711" s="91" t="str">
        <f t="shared" si="98"/>
        <v>-</v>
      </c>
      <c r="I711" s="91" t="str">
        <f t="shared" si="98"/>
        <v>-</v>
      </c>
      <c r="J711" s="91" t="str">
        <f t="shared" si="98"/>
        <v>-</v>
      </c>
      <c r="K711" s="91" t="str">
        <f t="shared" si="98"/>
        <v>-</v>
      </c>
      <c r="L711" s="91" t="str">
        <f t="shared" si="98"/>
        <v>-</v>
      </c>
      <c r="M711" s="91" t="str">
        <f t="shared" si="98"/>
        <v>-</v>
      </c>
      <c r="N711" s="91" t="str">
        <f t="shared" si="98"/>
        <v>-</v>
      </c>
      <c r="O711" s="91" t="str">
        <f t="shared" si="98"/>
        <v>-</v>
      </c>
      <c r="P711" s="91" t="str">
        <f t="shared" si="98"/>
        <v>-</v>
      </c>
      <c r="Q711" s="91" t="str">
        <f t="shared" si="98"/>
        <v>-</v>
      </c>
      <c r="R711" s="91" t="str">
        <f t="shared" si="98"/>
        <v>-</v>
      </c>
      <c r="S711" s="91" t="str">
        <f t="shared" si="98"/>
        <v>-</v>
      </c>
      <c r="T711" s="91" t="str">
        <f t="shared" si="98"/>
        <v>-</v>
      </c>
      <c r="U711" s="91" t="str">
        <f t="shared" si="98"/>
        <v>-</v>
      </c>
      <c r="V711" s="91" t="str">
        <f t="shared" si="98"/>
        <v>-</v>
      </c>
      <c r="W711" s="91" t="str">
        <f t="shared" si="98"/>
        <v>-</v>
      </c>
      <c r="X711" s="91" t="str">
        <f t="shared" si="98"/>
        <v>-</v>
      </c>
      <c r="Y711" s="91" t="str">
        <f t="shared" si="98"/>
        <v>-</v>
      </c>
      <c r="Z711" s="91" t="str">
        <f t="shared" si="98"/>
        <v>-</v>
      </c>
      <c r="AA711" s="91" t="str">
        <f t="shared" si="98"/>
        <v>-</v>
      </c>
      <c r="AB711" s="91" t="str">
        <f t="shared" si="98"/>
        <v>-</v>
      </c>
      <c r="AC711" s="91" t="str">
        <f t="shared" si="98"/>
        <v>-</v>
      </c>
      <c r="AD711" s="91" t="str">
        <f t="shared" si="98"/>
        <v>-</v>
      </c>
      <c r="AE711" s="91" t="str">
        <f t="shared" si="98"/>
        <v>-</v>
      </c>
      <c r="AF711" s="91" t="str">
        <f t="shared" si="98"/>
        <v>-</v>
      </c>
      <c r="AG711" s="91" t="str">
        <f t="shared" si="98"/>
        <v>-</v>
      </c>
      <c r="AH711" s="91" t="str">
        <f t="shared" si="98"/>
        <v>-</v>
      </c>
      <c r="AI711" s="91" t="str">
        <f t="shared" si="98"/>
        <v>-</v>
      </c>
      <c r="AJ711" s="91" t="str">
        <f t="shared" si="98"/>
        <v>-</v>
      </c>
      <c r="AK711" s="91" t="str">
        <f t="shared" si="98"/>
        <v>-</v>
      </c>
      <c r="AL711" s="91" t="str">
        <f t="shared" si="98"/>
        <v>-</v>
      </c>
      <c r="AM711" s="91" t="str">
        <f t="shared" si="98"/>
        <v>-</v>
      </c>
    </row>
    <row r="712" spans="1:39">
      <c r="A712" s="58" t="str">
        <f t="shared" si="84"/>
        <v/>
      </c>
      <c r="B712" s="120" t="str">
        <f t="shared" si="84"/>
        <v/>
      </c>
      <c r="C712" s="86" t="str">
        <f t="shared" si="84"/>
        <v/>
      </c>
      <c r="D712" s="87" t="str">
        <f t="shared" si="84"/>
        <v/>
      </c>
      <c r="E712" s="91" t="str">
        <f t="shared" ref="E712:AM712" si="99">IFERROR(RANK(E98,E$4:E$610,),"-")</f>
        <v>-</v>
      </c>
      <c r="F712" s="91" t="str">
        <f t="shared" si="99"/>
        <v>-</v>
      </c>
      <c r="G712" s="91" t="str">
        <f t="shared" si="99"/>
        <v>-</v>
      </c>
      <c r="H712" s="91" t="str">
        <f t="shared" si="99"/>
        <v>-</v>
      </c>
      <c r="I712" s="91" t="str">
        <f t="shared" si="99"/>
        <v>-</v>
      </c>
      <c r="J712" s="91" t="str">
        <f t="shared" si="99"/>
        <v>-</v>
      </c>
      <c r="K712" s="91" t="str">
        <f t="shared" si="99"/>
        <v>-</v>
      </c>
      <c r="L712" s="91" t="str">
        <f t="shared" si="99"/>
        <v>-</v>
      </c>
      <c r="M712" s="91" t="str">
        <f t="shared" si="99"/>
        <v>-</v>
      </c>
      <c r="N712" s="91" t="str">
        <f t="shared" si="99"/>
        <v>-</v>
      </c>
      <c r="O712" s="91" t="str">
        <f t="shared" si="99"/>
        <v>-</v>
      </c>
      <c r="P712" s="91" t="str">
        <f t="shared" si="99"/>
        <v>-</v>
      </c>
      <c r="Q712" s="91" t="str">
        <f t="shared" si="99"/>
        <v>-</v>
      </c>
      <c r="R712" s="91" t="str">
        <f t="shared" si="99"/>
        <v>-</v>
      </c>
      <c r="S712" s="91" t="str">
        <f t="shared" si="99"/>
        <v>-</v>
      </c>
      <c r="T712" s="91" t="str">
        <f t="shared" si="99"/>
        <v>-</v>
      </c>
      <c r="U712" s="91" t="str">
        <f t="shared" si="99"/>
        <v>-</v>
      </c>
      <c r="V712" s="91" t="str">
        <f t="shared" si="99"/>
        <v>-</v>
      </c>
      <c r="W712" s="91" t="str">
        <f t="shared" si="99"/>
        <v>-</v>
      </c>
      <c r="X712" s="91" t="str">
        <f t="shared" si="99"/>
        <v>-</v>
      </c>
      <c r="Y712" s="91" t="str">
        <f t="shared" si="99"/>
        <v>-</v>
      </c>
      <c r="Z712" s="91" t="str">
        <f t="shared" si="99"/>
        <v>-</v>
      </c>
      <c r="AA712" s="91" t="str">
        <f t="shared" si="99"/>
        <v>-</v>
      </c>
      <c r="AB712" s="91" t="str">
        <f t="shared" si="99"/>
        <v>-</v>
      </c>
      <c r="AC712" s="91" t="str">
        <f t="shared" si="99"/>
        <v>-</v>
      </c>
      <c r="AD712" s="91" t="str">
        <f t="shared" si="99"/>
        <v>-</v>
      </c>
      <c r="AE712" s="91" t="str">
        <f t="shared" si="99"/>
        <v>-</v>
      </c>
      <c r="AF712" s="91" t="str">
        <f t="shared" si="99"/>
        <v>-</v>
      </c>
      <c r="AG712" s="91" t="str">
        <f t="shared" si="99"/>
        <v>-</v>
      </c>
      <c r="AH712" s="91" t="str">
        <f t="shared" si="99"/>
        <v>-</v>
      </c>
      <c r="AI712" s="91" t="str">
        <f t="shared" si="99"/>
        <v>-</v>
      </c>
      <c r="AJ712" s="91" t="str">
        <f t="shared" si="99"/>
        <v>-</v>
      </c>
      <c r="AK712" s="91" t="str">
        <f t="shared" si="99"/>
        <v>-</v>
      </c>
      <c r="AL712" s="91" t="str">
        <f t="shared" si="99"/>
        <v>-</v>
      </c>
      <c r="AM712" s="91" t="str">
        <f t="shared" si="99"/>
        <v>-</v>
      </c>
    </row>
    <row r="713" spans="1:39">
      <c r="A713" s="58" t="str">
        <f t="shared" si="84"/>
        <v/>
      </c>
      <c r="B713" s="120" t="str">
        <f t="shared" si="84"/>
        <v/>
      </c>
      <c r="C713" s="86" t="str">
        <f t="shared" si="84"/>
        <v/>
      </c>
      <c r="D713" s="87" t="str">
        <f t="shared" si="84"/>
        <v/>
      </c>
      <c r="E713" s="91" t="str">
        <f t="shared" ref="E713:AM713" si="100">IFERROR(RANK(E99,E$4:E$610,),"-")</f>
        <v>-</v>
      </c>
      <c r="F713" s="91" t="str">
        <f t="shared" si="100"/>
        <v>-</v>
      </c>
      <c r="G713" s="91" t="str">
        <f t="shared" si="100"/>
        <v>-</v>
      </c>
      <c r="H713" s="91" t="str">
        <f t="shared" si="100"/>
        <v>-</v>
      </c>
      <c r="I713" s="91" t="str">
        <f t="shared" si="100"/>
        <v>-</v>
      </c>
      <c r="J713" s="91" t="str">
        <f t="shared" si="100"/>
        <v>-</v>
      </c>
      <c r="K713" s="91" t="str">
        <f t="shared" si="100"/>
        <v>-</v>
      </c>
      <c r="L713" s="91" t="str">
        <f t="shared" si="100"/>
        <v>-</v>
      </c>
      <c r="M713" s="91" t="str">
        <f t="shared" si="100"/>
        <v>-</v>
      </c>
      <c r="N713" s="91" t="str">
        <f t="shared" si="100"/>
        <v>-</v>
      </c>
      <c r="O713" s="91" t="str">
        <f t="shared" si="100"/>
        <v>-</v>
      </c>
      <c r="P713" s="91" t="str">
        <f t="shared" si="100"/>
        <v>-</v>
      </c>
      <c r="Q713" s="91" t="str">
        <f t="shared" si="100"/>
        <v>-</v>
      </c>
      <c r="R713" s="91" t="str">
        <f t="shared" si="100"/>
        <v>-</v>
      </c>
      <c r="S713" s="91" t="str">
        <f t="shared" si="100"/>
        <v>-</v>
      </c>
      <c r="T713" s="91" t="str">
        <f t="shared" si="100"/>
        <v>-</v>
      </c>
      <c r="U713" s="91" t="str">
        <f t="shared" si="100"/>
        <v>-</v>
      </c>
      <c r="V713" s="91" t="str">
        <f t="shared" si="100"/>
        <v>-</v>
      </c>
      <c r="W713" s="91" t="str">
        <f t="shared" si="100"/>
        <v>-</v>
      </c>
      <c r="X713" s="91" t="str">
        <f t="shared" si="100"/>
        <v>-</v>
      </c>
      <c r="Y713" s="91" t="str">
        <f t="shared" si="100"/>
        <v>-</v>
      </c>
      <c r="Z713" s="91" t="str">
        <f t="shared" si="100"/>
        <v>-</v>
      </c>
      <c r="AA713" s="91" t="str">
        <f t="shared" si="100"/>
        <v>-</v>
      </c>
      <c r="AB713" s="91" t="str">
        <f t="shared" si="100"/>
        <v>-</v>
      </c>
      <c r="AC713" s="91" t="str">
        <f t="shared" si="100"/>
        <v>-</v>
      </c>
      <c r="AD713" s="91" t="str">
        <f t="shared" si="100"/>
        <v>-</v>
      </c>
      <c r="AE713" s="91" t="str">
        <f t="shared" si="100"/>
        <v>-</v>
      </c>
      <c r="AF713" s="91" t="str">
        <f t="shared" si="100"/>
        <v>-</v>
      </c>
      <c r="AG713" s="91" t="str">
        <f t="shared" si="100"/>
        <v>-</v>
      </c>
      <c r="AH713" s="91" t="str">
        <f t="shared" si="100"/>
        <v>-</v>
      </c>
      <c r="AI713" s="91" t="str">
        <f t="shared" si="100"/>
        <v>-</v>
      </c>
      <c r="AJ713" s="91" t="str">
        <f t="shared" si="100"/>
        <v>-</v>
      </c>
      <c r="AK713" s="91" t="str">
        <f t="shared" si="100"/>
        <v>-</v>
      </c>
      <c r="AL713" s="91" t="str">
        <f t="shared" si="100"/>
        <v>-</v>
      </c>
      <c r="AM713" s="91" t="str">
        <f t="shared" si="100"/>
        <v>-</v>
      </c>
    </row>
    <row r="714" spans="1:39">
      <c r="A714" s="58" t="str">
        <f t="shared" si="84"/>
        <v/>
      </c>
      <c r="B714" s="120" t="str">
        <f t="shared" si="84"/>
        <v/>
      </c>
      <c r="C714" s="86" t="str">
        <f t="shared" si="84"/>
        <v/>
      </c>
      <c r="D714" s="87" t="str">
        <f t="shared" si="84"/>
        <v/>
      </c>
      <c r="E714" s="91" t="str">
        <f t="shared" ref="E714:AM714" si="101">IFERROR(RANK(E100,E$4:E$610,),"-")</f>
        <v>-</v>
      </c>
      <c r="F714" s="91" t="str">
        <f t="shared" si="101"/>
        <v>-</v>
      </c>
      <c r="G714" s="91" t="str">
        <f t="shared" si="101"/>
        <v>-</v>
      </c>
      <c r="H714" s="91" t="str">
        <f t="shared" si="101"/>
        <v>-</v>
      </c>
      <c r="I714" s="91" t="str">
        <f t="shared" si="101"/>
        <v>-</v>
      </c>
      <c r="J714" s="91" t="str">
        <f t="shared" si="101"/>
        <v>-</v>
      </c>
      <c r="K714" s="91" t="str">
        <f t="shared" si="101"/>
        <v>-</v>
      </c>
      <c r="L714" s="91" t="str">
        <f t="shared" si="101"/>
        <v>-</v>
      </c>
      <c r="M714" s="91" t="str">
        <f t="shared" si="101"/>
        <v>-</v>
      </c>
      <c r="N714" s="91" t="str">
        <f t="shared" si="101"/>
        <v>-</v>
      </c>
      <c r="O714" s="91" t="str">
        <f t="shared" si="101"/>
        <v>-</v>
      </c>
      <c r="P714" s="91" t="str">
        <f t="shared" si="101"/>
        <v>-</v>
      </c>
      <c r="Q714" s="91" t="str">
        <f t="shared" si="101"/>
        <v>-</v>
      </c>
      <c r="R714" s="91" t="str">
        <f t="shared" si="101"/>
        <v>-</v>
      </c>
      <c r="S714" s="91" t="str">
        <f t="shared" si="101"/>
        <v>-</v>
      </c>
      <c r="T714" s="91" t="str">
        <f t="shared" si="101"/>
        <v>-</v>
      </c>
      <c r="U714" s="91" t="str">
        <f t="shared" si="101"/>
        <v>-</v>
      </c>
      <c r="V714" s="91" t="str">
        <f t="shared" si="101"/>
        <v>-</v>
      </c>
      <c r="W714" s="91" t="str">
        <f t="shared" si="101"/>
        <v>-</v>
      </c>
      <c r="X714" s="91" t="str">
        <f t="shared" si="101"/>
        <v>-</v>
      </c>
      <c r="Y714" s="91" t="str">
        <f t="shared" si="101"/>
        <v>-</v>
      </c>
      <c r="Z714" s="91" t="str">
        <f t="shared" si="101"/>
        <v>-</v>
      </c>
      <c r="AA714" s="91" t="str">
        <f t="shared" si="101"/>
        <v>-</v>
      </c>
      <c r="AB714" s="91" t="str">
        <f t="shared" si="101"/>
        <v>-</v>
      </c>
      <c r="AC714" s="91" t="str">
        <f t="shared" si="101"/>
        <v>-</v>
      </c>
      <c r="AD714" s="91" t="str">
        <f t="shared" si="101"/>
        <v>-</v>
      </c>
      <c r="AE714" s="91" t="str">
        <f t="shared" si="101"/>
        <v>-</v>
      </c>
      <c r="AF714" s="91" t="str">
        <f t="shared" si="101"/>
        <v>-</v>
      </c>
      <c r="AG714" s="91" t="str">
        <f t="shared" si="101"/>
        <v>-</v>
      </c>
      <c r="AH714" s="91" t="str">
        <f t="shared" si="101"/>
        <v>-</v>
      </c>
      <c r="AI714" s="91" t="str">
        <f t="shared" si="101"/>
        <v>-</v>
      </c>
      <c r="AJ714" s="91" t="str">
        <f t="shared" si="101"/>
        <v>-</v>
      </c>
      <c r="AK714" s="91" t="str">
        <f t="shared" si="101"/>
        <v>-</v>
      </c>
      <c r="AL714" s="91" t="str">
        <f t="shared" si="101"/>
        <v>-</v>
      </c>
      <c r="AM714" s="91" t="str">
        <f t="shared" si="101"/>
        <v>-</v>
      </c>
    </row>
    <row r="715" spans="1:39">
      <c r="A715" s="58" t="str">
        <f t="shared" si="84"/>
        <v/>
      </c>
      <c r="B715" s="120" t="str">
        <f t="shared" si="84"/>
        <v/>
      </c>
      <c r="C715" s="86" t="str">
        <f t="shared" si="84"/>
        <v/>
      </c>
      <c r="D715" s="87" t="str">
        <f t="shared" si="84"/>
        <v/>
      </c>
      <c r="E715" s="91" t="str">
        <f t="shared" ref="E715:AM715" si="102">IFERROR(RANK(E101,E$4:E$610,),"-")</f>
        <v>-</v>
      </c>
      <c r="F715" s="91" t="str">
        <f t="shared" si="102"/>
        <v>-</v>
      </c>
      <c r="G715" s="91" t="str">
        <f t="shared" si="102"/>
        <v>-</v>
      </c>
      <c r="H715" s="91" t="str">
        <f t="shared" si="102"/>
        <v>-</v>
      </c>
      <c r="I715" s="91" t="str">
        <f t="shared" si="102"/>
        <v>-</v>
      </c>
      <c r="J715" s="91" t="str">
        <f t="shared" si="102"/>
        <v>-</v>
      </c>
      <c r="K715" s="91" t="str">
        <f t="shared" si="102"/>
        <v>-</v>
      </c>
      <c r="L715" s="91" t="str">
        <f t="shared" si="102"/>
        <v>-</v>
      </c>
      <c r="M715" s="91" t="str">
        <f t="shared" si="102"/>
        <v>-</v>
      </c>
      <c r="N715" s="91" t="str">
        <f t="shared" si="102"/>
        <v>-</v>
      </c>
      <c r="O715" s="91" t="str">
        <f t="shared" si="102"/>
        <v>-</v>
      </c>
      <c r="P715" s="91" t="str">
        <f t="shared" si="102"/>
        <v>-</v>
      </c>
      <c r="Q715" s="91" t="str">
        <f t="shared" si="102"/>
        <v>-</v>
      </c>
      <c r="R715" s="91" t="str">
        <f t="shared" si="102"/>
        <v>-</v>
      </c>
      <c r="S715" s="91" t="str">
        <f t="shared" si="102"/>
        <v>-</v>
      </c>
      <c r="T715" s="91" t="str">
        <f t="shared" si="102"/>
        <v>-</v>
      </c>
      <c r="U715" s="91" t="str">
        <f t="shared" si="102"/>
        <v>-</v>
      </c>
      <c r="V715" s="91" t="str">
        <f t="shared" si="102"/>
        <v>-</v>
      </c>
      <c r="W715" s="91" t="str">
        <f t="shared" si="102"/>
        <v>-</v>
      </c>
      <c r="X715" s="91" t="str">
        <f t="shared" si="102"/>
        <v>-</v>
      </c>
      <c r="Y715" s="91" t="str">
        <f t="shared" si="102"/>
        <v>-</v>
      </c>
      <c r="Z715" s="91" t="str">
        <f t="shared" si="102"/>
        <v>-</v>
      </c>
      <c r="AA715" s="91" t="str">
        <f t="shared" si="102"/>
        <v>-</v>
      </c>
      <c r="AB715" s="91" t="str">
        <f t="shared" si="102"/>
        <v>-</v>
      </c>
      <c r="AC715" s="91" t="str">
        <f t="shared" si="102"/>
        <v>-</v>
      </c>
      <c r="AD715" s="91" t="str">
        <f t="shared" si="102"/>
        <v>-</v>
      </c>
      <c r="AE715" s="91" t="str">
        <f t="shared" si="102"/>
        <v>-</v>
      </c>
      <c r="AF715" s="91" t="str">
        <f t="shared" si="102"/>
        <v>-</v>
      </c>
      <c r="AG715" s="91" t="str">
        <f t="shared" si="102"/>
        <v>-</v>
      </c>
      <c r="AH715" s="91" t="str">
        <f t="shared" si="102"/>
        <v>-</v>
      </c>
      <c r="AI715" s="91" t="str">
        <f t="shared" si="102"/>
        <v>-</v>
      </c>
      <c r="AJ715" s="91" t="str">
        <f t="shared" si="102"/>
        <v>-</v>
      </c>
      <c r="AK715" s="91" t="str">
        <f t="shared" si="102"/>
        <v>-</v>
      </c>
      <c r="AL715" s="91" t="str">
        <f t="shared" si="102"/>
        <v>-</v>
      </c>
      <c r="AM715" s="91" t="str">
        <f t="shared" si="102"/>
        <v>-</v>
      </c>
    </row>
    <row r="716" spans="1:39">
      <c r="A716" s="58" t="str">
        <f t="shared" si="84"/>
        <v/>
      </c>
      <c r="B716" s="120" t="str">
        <f t="shared" si="84"/>
        <v/>
      </c>
      <c r="C716" s="86" t="str">
        <f t="shared" si="84"/>
        <v/>
      </c>
      <c r="D716" s="87" t="str">
        <f t="shared" si="84"/>
        <v/>
      </c>
      <c r="E716" s="91" t="str">
        <f t="shared" ref="E716:AM716" si="103">IFERROR(RANK(E102,E$4:E$610,),"-")</f>
        <v>-</v>
      </c>
      <c r="F716" s="91" t="str">
        <f t="shared" si="103"/>
        <v>-</v>
      </c>
      <c r="G716" s="91" t="str">
        <f t="shared" si="103"/>
        <v>-</v>
      </c>
      <c r="H716" s="91" t="str">
        <f t="shared" si="103"/>
        <v>-</v>
      </c>
      <c r="I716" s="91" t="str">
        <f t="shared" si="103"/>
        <v>-</v>
      </c>
      <c r="J716" s="91" t="str">
        <f t="shared" si="103"/>
        <v>-</v>
      </c>
      <c r="K716" s="91" t="str">
        <f t="shared" si="103"/>
        <v>-</v>
      </c>
      <c r="L716" s="91" t="str">
        <f t="shared" si="103"/>
        <v>-</v>
      </c>
      <c r="M716" s="91" t="str">
        <f t="shared" si="103"/>
        <v>-</v>
      </c>
      <c r="N716" s="91" t="str">
        <f t="shared" si="103"/>
        <v>-</v>
      </c>
      <c r="O716" s="91" t="str">
        <f t="shared" si="103"/>
        <v>-</v>
      </c>
      <c r="P716" s="91" t="str">
        <f t="shared" si="103"/>
        <v>-</v>
      </c>
      <c r="Q716" s="91" t="str">
        <f t="shared" si="103"/>
        <v>-</v>
      </c>
      <c r="R716" s="91" t="str">
        <f t="shared" si="103"/>
        <v>-</v>
      </c>
      <c r="S716" s="91" t="str">
        <f t="shared" si="103"/>
        <v>-</v>
      </c>
      <c r="T716" s="91" t="str">
        <f t="shared" si="103"/>
        <v>-</v>
      </c>
      <c r="U716" s="91" t="str">
        <f t="shared" si="103"/>
        <v>-</v>
      </c>
      <c r="V716" s="91" t="str">
        <f t="shared" si="103"/>
        <v>-</v>
      </c>
      <c r="W716" s="91" t="str">
        <f t="shared" si="103"/>
        <v>-</v>
      </c>
      <c r="X716" s="91" t="str">
        <f t="shared" si="103"/>
        <v>-</v>
      </c>
      <c r="Y716" s="91" t="str">
        <f t="shared" si="103"/>
        <v>-</v>
      </c>
      <c r="Z716" s="91" t="str">
        <f t="shared" si="103"/>
        <v>-</v>
      </c>
      <c r="AA716" s="91" t="str">
        <f t="shared" si="103"/>
        <v>-</v>
      </c>
      <c r="AB716" s="91" t="str">
        <f t="shared" si="103"/>
        <v>-</v>
      </c>
      <c r="AC716" s="91" t="str">
        <f t="shared" si="103"/>
        <v>-</v>
      </c>
      <c r="AD716" s="91" t="str">
        <f t="shared" si="103"/>
        <v>-</v>
      </c>
      <c r="AE716" s="91" t="str">
        <f t="shared" si="103"/>
        <v>-</v>
      </c>
      <c r="AF716" s="91" t="str">
        <f t="shared" si="103"/>
        <v>-</v>
      </c>
      <c r="AG716" s="91" t="str">
        <f t="shared" si="103"/>
        <v>-</v>
      </c>
      <c r="AH716" s="91" t="str">
        <f t="shared" si="103"/>
        <v>-</v>
      </c>
      <c r="AI716" s="91" t="str">
        <f t="shared" si="103"/>
        <v>-</v>
      </c>
      <c r="AJ716" s="91" t="str">
        <f t="shared" si="103"/>
        <v>-</v>
      </c>
      <c r="AK716" s="91" t="str">
        <f t="shared" si="103"/>
        <v>-</v>
      </c>
      <c r="AL716" s="91" t="str">
        <f t="shared" si="103"/>
        <v>-</v>
      </c>
      <c r="AM716" s="91" t="str">
        <f t="shared" si="103"/>
        <v>-</v>
      </c>
    </row>
    <row r="717" spans="1:39">
      <c r="A717" s="58" t="str">
        <f t="shared" si="84"/>
        <v/>
      </c>
      <c r="B717" s="120" t="str">
        <f t="shared" si="84"/>
        <v/>
      </c>
      <c r="C717" s="86" t="str">
        <f t="shared" si="84"/>
        <v/>
      </c>
      <c r="D717" s="87" t="str">
        <f t="shared" si="84"/>
        <v/>
      </c>
      <c r="E717" s="91" t="str">
        <f t="shared" ref="E717:AM717" si="104">IFERROR(RANK(E103,E$4:E$610,),"-")</f>
        <v>-</v>
      </c>
      <c r="F717" s="91" t="str">
        <f t="shared" si="104"/>
        <v>-</v>
      </c>
      <c r="G717" s="91" t="str">
        <f t="shared" si="104"/>
        <v>-</v>
      </c>
      <c r="H717" s="91" t="str">
        <f t="shared" si="104"/>
        <v>-</v>
      </c>
      <c r="I717" s="91" t="str">
        <f t="shared" si="104"/>
        <v>-</v>
      </c>
      <c r="J717" s="91" t="str">
        <f t="shared" si="104"/>
        <v>-</v>
      </c>
      <c r="K717" s="91" t="str">
        <f t="shared" si="104"/>
        <v>-</v>
      </c>
      <c r="L717" s="91" t="str">
        <f t="shared" si="104"/>
        <v>-</v>
      </c>
      <c r="M717" s="91" t="str">
        <f t="shared" si="104"/>
        <v>-</v>
      </c>
      <c r="N717" s="91" t="str">
        <f t="shared" si="104"/>
        <v>-</v>
      </c>
      <c r="O717" s="91" t="str">
        <f t="shared" si="104"/>
        <v>-</v>
      </c>
      <c r="P717" s="91" t="str">
        <f t="shared" si="104"/>
        <v>-</v>
      </c>
      <c r="Q717" s="91" t="str">
        <f t="shared" si="104"/>
        <v>-</v>
      </c>
      <c r="R717" s="91" t="str">
        <f t="shared" si="104"/>
        <v>-</v>
      </c>
      <c r="S717" s="91" t="str">
        <f t="shared" si="104"/>
        <v>-</v>
      </c>
      <c r="T717" s="91" t="str">
        <f t="shared" si="104"/>
        <v>-</v>
      </c>
      <c r="U717" s="91" t="str">
        <f t="shared" si="104"/>
        <v>-</v>
      </c>
      <c r="V717" s="91" t="str">
        <f t="shared" si="104"/>
        <v>-</v>
      </c>
      <c r="W717" s="91" t="str">
        <f t="shared" si="104"/>
        <v>-</v>
      </c>
      <c r="X717" s="91" t="str">
        <f t="shared" si="104"/>
        <v>-</v>
      </c>
      <c r="Y717" s="91" t="str">
        <f t="shared" si="104"/>
        <v>-</v>
      </c>
      <c r="Z717" s="91" t="str">
        <f t="shared" si="104"/>
        <v>-</v>
      </c>
      <c r="AA717" s="91" t="str">
        <f t="shared" si="104"/>
        <v>-</v>
      </c>
      <c r="AB717" s="91" t="str">
        <f t="shared" si="104"/>
        <v>-</v>
      </c>
      <c r="AC717" s="91" t="str">
        <f t="shared" si="104"/>
        <v>-</v>
      </c>
      <c r="AD717" s="91" t="str">
        <f t="shared" si="104"/>
        <v>-</v>
      </c>
      <c r="AE717" s="91" t="str">
        <f t="shared" si="104"/>
        <v>-</v>
      </c>
      <c r="AF717" s="91" t="str">
        <f t="shared" si="104"/>
        <v>-</v>
      </c>
      <c r="AG717" s="91" t="str">
        <f t="shared" si="104"/>
        <v>-</v>
      </c>
      <c r="AH717" s="91" t="str">
        <f t="shared" si="104"/>
        <v>-</v>
      </c>
      <c r="AI717" s="91" t="str">
        <f t="shared" si="104"/>
        <v>-</v>
      </c>
      <c r="AJ717" s="91" t="str">
        <f t="shared" si="104"/>
        <v>-</v>
      </c>
      <c r="AK717" s="91" t="str">
        <f t="shared" si="104"/>
        <v>-</v>
      </c>
      <c r="AL717" s="91" t="str">
        <f t="shared" si="104"/>
        <v>-</v>
      </c>
      <c r="AM717" s="91" t="str">
        <f t="shared" si="104"/>
        <v>-</v>
      </c>
    </row>
    <row r="718" spans="1:39">
      <c r="A718" s="58" t="str">
        <f t="shared" ref="A718:D737" si="105">A104</f>
        <v/>
      </c>
      <c r="B718" s="120" t="str">
        <f t="shared" si="105"/>
        <v/>
      </c>
      <c r="C718" s="86" t="str">
        <f t="shared" si="105"/>
        <v/>
      </c>
      <c r="D718" s="87" t="str">
        <f t="shared" si="105"/>
        <v/>
      </c>
      <c r="E718" s="91" t="str">
        <f t="shared" ref="E718:AM718" si="106">IFERROR(RANK(E104,E$4:E$610,),"-")</f>
        <v>-</v>
      </c>
      <c r="F718" s="91" t="str">
        <f t="shared" si="106"/>
        <v>-</v>
      </c>
      <c r="G718" s="91" t="str">
        <f t="shared" si="106"/>
        <v>-</v>
      </c>
      <c r="H718" s="91" t="str">
        <f t="shared" si="106"/>
        <v>-</v>
      </c>
      <c r="I718" s="91" t="str">
        <f t="shared" si="106"/>
        <v>-</v>
      </c>
      <c r="J718" s="91" t="str">
        <f t="shared" si="106"/>
        <v>-</v>
      </c>
      <c r="K718" s="91" t="str">
        <f t="shared" si="106"/>
        <v>-</v>
      </c>
      <c r="L718" s="91" t="str">
        <f t="shared" si="106"/>
        <v>-</v>
      </c>
      <c r="M718" s="91" t="str">
        <f t="shared" si="106"/>
        <v>-</v>
      </c>
      <c r="N718" s="91" t="str">
        <f t="shared" si="106"/>
        <v>-</v>
      </c>
      <c r="O718" s="91" t="str">
        <f t="shared" si="106"/>
        <v>-</v>
      </c>
      <c r="P718" s="91" t="str">
        <f t="shared" si="106"/>
        <v>-</v>
      </c>
      <c r="Q718" s="91" t="str">
        <f t="shared" si="106"/>
        <v>-</v>
      </c>
      <c r="R718" s="91" t="str">
        <f t="shared" si="106"/>
        <v>-</v>
      </c>
      <c r="S718" s="91" t="str">
        <f t="shared" si="106"/>
        <v>-</v>
      </c>
      <c r="T718" s="91" t="str">
        <f t="shared" si="106"/>
        <v>-</v>
      </c>
      <c r="U718" s="91" t="str">
        <f t="shared" si="106"/>
        <v>-</v>
      </c>
      <c r="V718" s="91" t="str">
        <f t="shared" si="106"/>
        <v>-</v>
      </c>
      <c r="W718" s="91" t="str">
        <f t="shared" si="106"/>
        <v>-</v>
      </c>
      <c r="X718" s="91" t="str">
        <f t="shared" si="106"/>
        <v>-</v>
      </c>
      <c r="Y718" s="91" t="str">
        <f t="shared" si="106"/>
        <v>-</v>
      </c>
      <c r="Z718" s="91" t="str">
        <f t="shared" si="106"/>
        <v>-</v>
      </c>
      <c r="AA718" s="91" t="str">
        <f t="shared" si="106"/>
        <v>-</v>
      </c>
      <c r="AB718" s="91" t="str">
        <f t="shared" si="106"/>
        <v>-</v>
      </c>
      <c r="AC718" s="91" t="str">
        <f t="shared" si="106"/>
        <v>-</v>
      </c>
      <c r="AD718" s="91" t="str">
        <f t="shared" si="106"/>
        <v>-</v>
      </c>
      <c r="AE718" s="91" t="str">
        <f t="shared" si="106"/>
        <v>-</v>
      </c>
      <c r="AF718" s="91" t="str">
        <f t="shared" si="106"/>
        <v>-</v>
      </c>
      <c r="AG718" s="91" t="str">
        <f t="shared" si="106"/>
        <v>-</v>
      </c>
      <c r="AH718" s="91" t="str">
        <f t="shared" si="106"/>
        <v>-</v>
      </c>
      <c r="AI718" s="91" t="str">
        <f t="shared" si="106"/>
        <v>-</v>
      </c>
      <c r="AJ718" s="91" t="str">
        <f t="shared" si="106"/>
        <v>-</v>
      </c>
      <c r="AK718" s="91" t="str">
        <f t="shared" si="106"/>
        <v>-</v>
      </c>
      <c r="AL718" s="91" t="str">
        <f t="shared" si="106"/>
        <v>-</v>
      </c>
      <c r="AM718" s="91" t="str">
        <f t="shared" si="106"/>
        <v>-</v>
      </c>
    </row>
    <row r="719" spans="1:39">
      <c r="A719" s="58" t="str">
        <f t="shared" si="105"/>
        <v/>
      </c>
      <c r="B719" s="120" t="str">
        <f t="shared" si="105"/>
        <v/>
      </c>
      <c r="C719" s="86" t="str">
        <f t="shared" si="105"/>
        <v/>
      </c>
      <c r="D719" s="87" t="str">
        <f t="shared" si="105"/>
        <v/>
      </c>
      <c r="E719" s="91" t="str">
        <f t="shared" ref="E719:AM719" si="107">IFERROR(RANK(E105,E$4:E$610,),"-")</f>
        <v>-</v>
      </c>
      <c r="F719" s="91" t="str">
        <f t="shared" si="107"/>
        <v>-</v>
      </c>
      <c r="G719" s="91" t="str">
        <f t="shared" si="107"/>
        <v>-</v>
      </c>
      <c r="H719" s="91" t="str">
        <f t="shared" si="107"/>
        <v>-</v>
      </c>
      <c r="I719" s="91" t="str">
        <f t="shared" si="107"/>
        <v>-</v>
      </c>
      <c r="J719" s="91" t="str">
        <f t="shared" si="107"/>
        <v>-</v>
      </c>
      <c r="K719" s="91" t="str">
        <f t="shared" si="107"/>
        <v>-</v>
      </c>
      <c r="L719" s="91" t="str">
        <f t="shared" si="107"/>
        <v>-</v>
      </c>
      <c r="M719" s="91" t="str">
        <f t="shared" si="107"/>
        <v>-</v>
      </c>
      <c r="N719" s="91" t="str">
        <f t="shared" si="107"/>
        <v>-</v>
      </c>
      <c r="O719" s="91" t="str">
        <f t="shared" si="107"/>
        <v>-</v>
      </c>
      <c r="P719" s="91" t="str">
        <f t="shared" si="107"/>
        <v>-</v>
      </c>
      <c r="Q719" s="91" t="str">
        <f t="shared" si="107"/>
        <v>-</v>
      </c>
      <c r="R719" s="91" t="str">
        <f t="shared" si="107"/>
        <v>-</v>
      </c>
      <c r="S719" s="91" t="str">
        <f t="shared" si="107"/>
        <v>-</v>
      </c>
      <c r="T719" s="91" t="str">
        <f t="shared" si="107"/>
        <v>-</v>
      </c>
      <c r="U719" s="91" t="str">
        <f t="shared" si="107"/>
        <v>-</v>
      </c>
      <c r="V719" s="91" t="str">
        <f t="shared" si="107"/>
        <v>-</v>
      </c>
      <c r="W719" s="91" t="str">
        <f t="shared" si="107"/>
        <v>-</v>
      </c>
      <c r="X719" s="91" t="str">
        <f t="shared" si="107"/>
        <v>-</v>
      </c>
      <c r="Y719" s="91" t="str">
        <f t="shared" si="107"/>
        <v>-</v>
      </c>
      <c r="Z719" s="91" t="str">
        <f t="shared" si="107"/>
        <v>-</v>
      </c>
      <c r="AA719" s="91" t="str">
        <f t="shared" si="107"/>
        <v>-</v>
      </c>
      <c r="AB719" s="91" t="str">
        <f t="shared" si="107"/>
        <v>-</v>
      </c>
      <c r="AC719" s="91" t="str">
        <f t="shared" si="107"/>
        <v>-</v>
      </c>
      <c r="AD719" s="91" t="str">
        <f t="shared" si="107"/>
        <v>-</v>
      </c>
      <c r="AE719" s="91" t="str">
        <f t="shared" si="107"/>
        <v>-</v>
      </c>
      <c r="AF719" s="91" t="str">
        <f t="shared" si="107"/>
        <v>-</v>
      </c>
      <c r="AG719" s="91" t="str">
        <f t="shared" si="107"/>
        <v>-</v>
      </c>
      <c r="AH719" s="91" t="str">
        <f t="shared" si="107"/>
        <v>-</v>
      </c>
      <c r="AI719" s="91" t="str">
        <f t="shared" si="107"/>
        <v>-</v>
      </c>
      <c r="AJ719" s="91" t="str">
        <f t="shared" si="107"/>
        <v>-</v>
      </c>
      <c r="AK719" s="91" t="str">
        <f t="shared" si="107"/>
        <v>-</v>
      </c>
      <c r="AL719" s="91" t="str">
        <f t="shared" si="107"/>
        <v>-</v>
      </c>
      <c r="AM719" s="91" t="str">
        <f t="shared" si="107"/>
        <v>-</v>
      </c>
    </row>
    <row r="720" spans="1:39">
      <c r="A720" s="58" t="str">
        <f t="shared" si="105"/>
        <v/>
      </c>
      <c r="B720" s="120" t="str">
        <f t="shared" si="105"/>
        <v/>
      </c>
      <c r="C720" s="86" t="str">
        <f t="shared" si="105"/>
        <v/>
      </c>
      <c r="D720" s="87" t="str">
        <f t="shared" si="105"/>
        <v/>
      </c>
      <c r="E720" s="91" t="str">
        <f t="shared" ref="E720:AM720" si="108">IFERROR(RANK(E106,E$4:E$610,),"-")</f>
        <v>-</v>
      </c>
      <c r="F720" s="91" t="str">
        <f t="shared" si="108"/>
        <v>-</v>
      </c>
      <c r="G720" s="91" t="str">
        <f t="shared" si="108"/>
        <v>-</v>
      </c>
      <c r="H720" s="91" t="str">
        <f t="shared" si="108"/>
        <v>-</v>
      </c>
      <c r="I720" s="91" t="str">
        <f t="shared" si="108"/>
        <v>-</v>
      </c>
      <c r="J720" s="91" t="str">
        <f t="shared" si="108"/>
        <v>-</v>
      </c>
      <c r="K720" s="91" t="str">
        <f t="shared" si="108"/>
        <v>-</v>
      </c>
      <c r="L720" s="91" t="str">
        <f t="shared" si="108"/>
        <v>-</v>
      </c>
      <c r="M720" s="91" t="str">
        <f t="shared" si="108"/>
        <v>-</v>
      </c>
      <c r="N720" s="91" t="str">
        <f t="shared" si="108"/>
        <v>-</v>
      </c>
      <c r="O720" s="91" t="str">
        <f t="shared" si="108"/>
        <v>-</v>
      </c>
      <c r="P720" s="91" t="str">
        <f t="shared" si="108"/>
        <v>-</v>
      </c>
      <c r="Q720" s="91" t="str">
        <f t="shared" si="108"/>
        <v>-</v>
      </c>
      <c r="R720" s="91" t="str">
        <f t="shared" si="108"/>
        <v>-</v>
      </c>
      <c r="S720" s="91" t="str">
        <f t="shared" si="108"/>
        <v>-</v>
      </c>
      <c r="T720" s="91" t="str">
        <f t="shared" si="108"/>
        <v>-</v>
      </c>
      <c r="U720" s="91" t="str">
        <f t="shared" si="108"/>
        <v>-</v>
      </c>
      <c r="V720" s="91" t="str">
        <f t="shared" si="108"/>
        <v>-</v>
      </c>
      <c r="W720" s="91" t="str">
        <f t="shared" si="108"/>
        <v>-</v>
      </c>
      <c r="X720" s="91" t="str">
        <f t="shared" si="108"/>
        <v>-</v>
      </c>
      <c r="Y720" s="91" t="str">
        <f t="shared" si="108"/>
        <v>-</v>
      </c>
      <c r="Z720" s="91" t="str">
        <f t="shared" si="108"/>
        <v>-</v>
      </c>
      <c r="AA720" s="91" t="str">
        <f t="shared" si="108"/>
        <v>-</v>
      </c>
      <c r="AB720" s="91" t="str">
        <f t="shared" si="108"/>
        <v>-</v>
      </c>
      <c r="AC720" s="91" t="str">
        <f t="shared" si="108"/>
        <v>-</v>
      </c>
      <c r="AD720" s="91" t="str">
        <f t="shared" si="108"/>
        <v>-</v>
      </c>
      <c r="AE720" s="91" t="str">
        <f t="shared" si="108"/>
        <v>-</v>
      </c>
      <c r="AF720" s="91" t="str">
        <f t="shared" si="108"/>
        <v>-</v>
      </c>
      <c r="AG720" s="91" t="str">
        <f t="shared" si="108"/>
        <v>-</v>
      </c>
      <c r="AH720" s="91" t="str">
        <f t="shared" si="108"/>
        <v>-</v>
      </c>
      <c r="AI720" s="91" t="str">
        <f t="shared" si="108"/>
        <v>-</v>
      </c>
      <c r="AJ720" s="91" t="str">
        <f t="shared" si="108"/>
        <v>-</v>
      </c>
      <c r="AK720" s="91" t="str">
        <f t="shared" si="108"/>
        <v>-</v>
      </c>
      <c r="AL720" s="91" t="str">
        <f t="shared" si="108"/>
        <v>-</v>
      </c>
      <c r="AM720" s="91" t="str">
        <f t="shared" si="108"/>
        <v>-</v>
      </c>
    </row>
    <row r="721" spans="1:39">
      <c r="A721" s="58" t="str">
        <f t="shared" si="105"/>
        <v/>
      </c>
      <c r="B721" s="120" t="str">
        <f t="shared" si="105"/>
        <v/>
      </c>
      <c r="C721" s="86" t="str">
        <f t="shared" si="105"/>
        <v/>
      </c>
      <c r="D721" s="87" t="str">
        <f t="shared" si="105"/>
        <v/>
      </c>
      <c r="E721" s="91" t="str">
        <f t="shared" ref="E721:AM721" si="109">IFERROR(RANK(E107,E$4:E$610,),"-")</f>
        <v>-</v>
      </c>
      <c r="F721" s="91" t="str">
        <f t="shared" si="109"/>
        <v>-</v>
      </c>
      <c r="G721" s="91" t="str">
        <f t="shared" si="109"/>
        <v>-</v>
      </c>
      <c r="H721" s="91" t="str">
        <f t="shared" si="109"/>
        <v>-</v>
      </c>
      <c r="I721" s="91" t="str">
        <f t="shared" si="109"/>
        <v>-</v>
      </c>
      <c r="J721" s="91" t="str">
        <f t="shared" si="109"/>
        <v>-</v>
      </c>
      <c r="K721" s="91" t="str">
        <f t="shared" si="109"/>
        <v>-</v>
      </c>
      <c r="L721" s="91" t="str">
        <f t="shared" si="109"/>
        <v>-</v>
      </c>
      <c r="M721" s="91" t="str">
        <f t="shared" si="109"/>
        <v>-</v>
      </c>
      <c r="N721" s="91" t="str">
        <f t="shared" si="109"/>
        <v>-</v>
      </c>
      <c r="O721" s="91" t="str">
        <f t="shared" si="109"/>
        <v>-</v>
      </c>
      <c r="P721" s="91" t="str">
        <f t="shared" si="109"/>
        <v>-</v>
      </c>
      <c r="Q721" s="91" t="str">
        <f t="shared" si="109"/>
        <v>-</v>
      </c>
      <c r="R721" s="91" t="str">
        <f t="shared" si="109"/>
        <v>-</v>
      </c>
      <c r="S721" s="91" t="str">
        <f t="shared" si="109"/>
        <v>-</v>
      </c>
      <c r="T721" s="91" t="str">
        <f t="shared" si="109"/>
        <v>-</v>
      </c>
      <c r="U721" s="91" t="str">
        <f t="shared" si="109"/>
        <v>-</v>
      </c>
      <c r="V721" s="91" t="str">
        <f t="shared" si="109"/>
        <v>-</v>
      </c>
      <c r="W721" s="91" t="str">
        <f t="shared" si="109"/>
        <v>-</v>
      </c>
      <c r="X721" s="91" t="str">
        <f t="shared" si="109"/>
        <v>-</v>
      </c>
      <c r="Y721" s="91" t="str">
        <f t="shared" si="109"/>
        <v>-</v>
      </c>
      <c r="Z721" s="91" t="str">
        <f t="shared" si="109"/>
        <v>-</v>
      </c>
      <c r="AA721" s="91" t="str">
        <f t="shared" si="109"/>
        <v>-</v>
      </c>
      <c r="AB721" s="91" t="str">
        <f t="shared" si="109"/>
        <v>-</v>
      </c>
      <c r="AC721" s="91" t="str">
        <f t="shared" si="109"/>
        <v>-</v>
      </c>
      <c r="AD721" s="91" t="str">
        <f t="shared" si="109"/>
        <v>-</v>
      </c>
      <c r="AE721" s="91" t="str">
        <f t="shared" si="109"/>
        <v>-</v>
      </c>
      <c r="AF721" s="91" t="str">
        <f t="shared" si="109"/>
        <v>-</v>
      </c>
      <c r="AG721" s="91" t="str">
        <f t="shared" si="109"/>
        <v>-</v>
      </c>
      <c r="AH721" s="91" t="str">
        <f t="shared" si="109"/>
        <v>-</v>
      </c>
      <c r="AI721" s="91" t="str">
        <f t="shared" si="109"/>
        <v>-</v>
      </c>
      <c r="AJ721" s="91" t="str">
        <f t="shared" si="109"/>
        <v>-</v>
      </c>
      <c r="AK721" s="91" t="str">
        <f t="shared" si="109"/>
        <v>-</v>
      </c>
      <c r="AL721" s="91" t="str">
        <f t="shared" si="109"/>
        <v>-</v>
      </c>
      <c r="AM721" s="91" t="str">
        <f t="shared" si="109"/>
        <v>-</v>
      </c>
    </row>
    <row r="722" spans="1:39">
      <c r="A722" s="58" t="str">
        <f t="shared" si="105"/>
        <v/>
      </c>
      <c r="B722" s="120" t="str">
        <f t="shared" si="105"/>
        <v/>
      </c>
      <c r="C722" s="86" t="str">
        <f t="shared" si="105"/>
        <v/>
      </c>
      <c r="D722" s="87" t="str">
        <f t="shared" si="105"/>
        <v/>
      </c>
      <c r="E722" s="91" t="str">
        <f t="shared" ref="E722:AM722" si="110">IFERROR(RANK(E108,E$4:E$610,),"-")</f>
        <v>-</v>
      </c>
      <c r="F722" s="91" t="str">
        <f t="shared" si="110"/>
        <v>-</v>
      </c>
      <c r="G722" s="91" t="str">
        <f t="shared" si="110"/>
        <v>-</v>
      </c>
      <c r="H722" s="91" t="str">
        <f t="shared" si="110"/>
        <v>-</v>
      </c>
      <c r="I722" s="91" t="str">
        <f t="shared" si="110"/>
        <v>-</v>
      </c>
      <c r="J722" s="91" t="str">
        <f t="shared" si="110"/>
        <v>-</v>
      </c>
      <c r="K722" s="91" t="str">
        <f t="shared" si="110"/>
        <v>-</v>
      </c>
      <c r="L722" s="91" t="str">
        <f t="shared" si="110"/>
        <v>-</v>
      </c>
      <c r="M722" s="91" t="str">
        <f t="shared" si="110"/>
        <v>-</v>
      </c>
      <c r="N722" s="91" t="str">
        <f t="shared" si="110"/>
        <v>-</v>
      </c>
      <c r="O722" s="91" t="str">
        <f t="shared" si="110"/>
        <v>-</v>
      </c>
      <c r="P722" s="91" t="str">
        <f t="shared" si="110"/>
        <v>-</v>
      </c>
      <c r="Q722" s="91" t="str">
        <f t="shared" si="110"/>
        <v>-</v>
      </c>
      <c r="R722" s="91" t="str">
        <f t="shared" si="110"/>
        <v>-</v>
      </c>
      <c r="S722" s="91" t="str">
        <f t="shared" si="110"/>
        <v>-</v>
      </c>
      <c r="T722" s="91" t="str">
        <f t="shared" si="110"/>
        <v>-</v>
      </c>
      <c r="U722" s="91" t="str">
        <f t="shared" si="110"/>
        <v>-</v>
      </c>
      <c r="V722" s="91" t="str">
        <f t="shared" si="110"/>
        <v>-</v>
      </c>
      <c r="W722" s="91" t="str">
        <f t="shared" si="110"/>
        <v>-</v>
      </c>
      <c r="X722" s="91" t="str">
        <f t="shared" si="110"/>
        <v>-</v>
      </c>
      <c r="Y722" s="91" t="str">
        <f t="shared" si="110"/>
        <v>-</v>
      </c>
      <c r="Z722" s="91" t="str">
        <f t="shared" si="110"/>
        <v>-</v>
      </c>
      <c r="AA722" s="91" t="str">
        <f t="shared" si="110"/>
        <v>-</v>
      </c>
      <c r="AB722" s="91" t="str">
        <f t="shared" si="110"/>
        <v>-</v>
      </c>
      <c r="AC722" s="91" t="str">
        <f t="shared" si="110"/>
        <v>-</v>
      </c>
      <c r="AD722" s="91" t="str">
        <f t="shared" si="110"/>
        <v>-</v>
      </c>
      <c r="AE722" s="91" t="str">
        <f t="shared" si="110"/>
        <v>-</v>
      </c>
      <c r="AF722" s="91" t="str">
        <f t="shared" si="110"/>
        <v>-</v>
      </c>
      <c r="AG722" s="91" t="str">
        <f t="shared" si="110"/>
        <v>-</v>
      </c>
      <c r="AH722" s="91" t="str">
        <f t="shared" si="110"/>
        <v>-</v>
      </c>
      <c r="AI722" s="91" t="str">
        <f t="shared" si="110"/>
        <v>-</v>
      </c>
      <c r="AJ722" s="91" t="str">
        <f t="shared" si="110"/>
        <v>-</v>
      </c>
      <c r="AK722" s="91" t="str">
        <f t="shared" si="110"/>
        <v>-</v>
      </c>
      <c r="AL722" s="91" t="str">
        <f t="shared" si="110"/>
        <v>-</v>
      </c>
      <c r="AM722" s="91" t="str">
        <f t="shared" si="110"/>
        <v>-</v>
      </c>
    </row>
    <row r="723" spans="1:39">
      <c r="A723" s="58" t="str">
        <f t="shared" si="105"/>
        <v/>
      </c>
      <c r="B723" s="120" t="str">
        <f t="shared" si="105"/>
        <v/>
      </c>
      <c r="C723" s="86" t="str">
        <f t="shared" si="105"/>
        <v/>
      </c>
      <c r="D723" s="87" t="str">
        <f t="shared" si="105"/>
        <v/>
      </c>
      <c r="E723" s="91" t="str">
        <f t="shared" ref="E723:AM723" si="111">IFERROR(RANK(E109,E$4:E$610,),"-")</f>
        <v>-</v>
      </c>
      <c r="F723" s="91" t="str">
        <f t="shared" si="111"/>
        <v>-</v>
      </c>
      <c r="G723" s="91" t="str">
        <f t="shared" si="111"/>
        <v>-</v>
      </c>
      <c r="H723" s="91" t="str">
        <f t="shared" si="111"/>
        <v>-</v>
      </c>
      <c r="I723" s="91" t="str">
        <f t="shared" si="111"/>
        <v>-</v>
      </c>
      <c r="J723" s="91" t="str">
        <f t="shared" si="111"/>
        <v>-</v>
      </c>
      <c r="K723" s="91" t="str">
        <f t="shared" si="111"/>
        <v>-</v>
      </c>
      <c r="L723" s="91" t="str">
        <f t="shared" si="111"/>
        <v>-</v>
      </c>
      <c r="M723" s="91" t="str">
        <f t="shared" si="111"/>
        <v>-</v>
      </c>
      <c r="N723" s="91" t="str">
        <f t="shared" si="111"/>
        <v>-</v>
      </c>
      <c r="O723" s="91" t="str">
        <f t="shared" si="111"/>
        <v>-</v>
      </c>
      <c r="P723" s="91" t="str">
        <f t="shared" si="111"/>
        <v>-</v>
      </c>
      <c r="Q723" s="91" t="str">
        <f t="shared" si="111"/>
        <v>-</v>
      </c>
      <c r="R723" s="91" t="str">
        <f t="shared" si="111"/>
        <v>-</v>
      </c>
      <c r="S723" s="91" t="str">
        <f t="shared" si="111"/>
        <v>-</v>
      </c>
      <c r="T723" s="91" t="str">
        <f t="shared" si="111"/>
        <v>-</v>
      </c>
      <c r="U723" s="91" t="str">
        <f t="shared" si="111"/>
        <v>-</v>
      </c>
      <c r="V723" s="91" t="str">
        <f t="shared" si="111"/>
        <v>-</v>
      </c>
      <c r="W723" s="91" t="str">
        <f t="shared" si="111"/>
        <v>-</v>
      </c>
      <c r="X723" s="91" t="str">
        <f t="shared" si="111"/>
        <v>-</v>
      </c>
      <c r="Y723" s="91" t="str">
        <f t="shared" si="111"/>
        <v>-</v>
      </c>
      <c r="Z723" s="91" t="str">
        <f t="shared" si="111"/>
        <v>-</v>
      </c>
      <c r="AA723" s="91" t="str">
        <f t="shared" si="111"/>
        <v>-</v>
      </c>
      <c r="AB723" s="91" t="str">
        <f t="shared" si="111"/>
        <v>-</v>
      </c>
      <c r="AC723" s="91" t="str">
        <f t="shared" si="111"/>
        <v>-</v>
      </c>
      <c r="AD723" s="91" t="str">
        <f t="shared" si="111"/>
        <v>-</v>
      </c>
      <c r="AE723" s="91" t="str">
        <f t="shared" si="111"/>
        <v>-</v>
      </c>
      <c r="AF723" s="91" t="str">
        <f t="shared" si="111"/>
        <v>-</v>
      </c>
      <c r="AG723" s="91" t="str">
        <f t="shared" si="111"/>
        <v>-</v>
      </c>
      <c r="AH723" s="91" t="str">
        <f t="shared" si="111"/>
        <v>-</v>
      </c>
      <c r="AI723" s="91" t="str">
        <f t="shared" si="111"/>
        <v>-</v>
      </c>
      <c r="AJ723" s="91" t="str">
        <f t="shared" si="111"/>
        <v>-</v>
      </c>
      <c r="AK723" s="91" t="str">
        <f t="shared" si="111"/>
        <v>-</v>
      </c>
      <c r="AL723" s="91" t="str">
        <f t="shared" si="111"/>
        <v>-</v>
      </c>
      <c r="AM723" s="91" t="str">
        <f t="shared" si="111"/>
        <v>-</v>
      </c>
    </row>
    <row r="724" spans="1:39">
      <c r="A724" s="58" t="str">
        <f t="shared" si="105"/>
        <v/>
      </c>
      <c r="B724" s="120" t="str">
        <f t="shared" si="105"/>
        <v/>
      </c>
      <c r="C724" s="86" t="str">
        <f t="shared" si="105"/>
        <v/>
      </c>
      <c r="D724" s="87" t="str">
        <f t="shared" si="105"/>
        <v/>
      </c>
      <c r="E724" s="91" t="str">
        <f t="shared" ref="E724:AM724" si="112">IFERROR(RANK(E110,E$4:E$610,),"-")</f>
        <v>-</v>
      </c>
      <c r="F724" s="91" t="str">
        <f t="shared" si="112"/>
        <v>-</v>
      </c>
      <c r="G724" s="91" t="str">
        <f t="shared" si="112"/>
        <v>-</v>
      </c>
      <c r="H724" s="91" t="str">
        <f t="shared" si="112"/>
        <v>-</v>
      </c>
      <c r="I724" s="91" t="str">
        <f t="shared" si="112"/>
        <v>-</v>
      </c>
      <c r="J724" s="91" t="str">
        <f t="shared" si="112"/>
        <v>-</v>
      </c>
      <c r="K724" s="91" t="str">
        <f t="shared" si="112"/>
        <v>-</v>
      </c>
      <c r="L724" s="91" t="str">
        <f t="shared" si="112"/>
        <v>-</v>
      </c>
      <c r="M724" s="91" t="str">
        <f t="shared" si="112"/>
        <v>-</v>
      </c>
      <c r="N724" s="91" t="str">
        <f t="shared" si="112"/>
        <v>-</v>
      </c>
      <c r="O724" s="91" t="str">
        <f t="shared" si="112"/>
        <v>-</v>
      </c>
      <c r="P724" s="91" t="str">
        <f t="shared" si="112"/>
        <v>-</v>
      </c>
      <c r="Q724" s="91" t="str">
        <f t="shared" si="112"/>
        <v>-</v>
      </c>
      <c r="R724" s="91" t="str">
        <f t="shared" si="112"/>
        <v>-</v>
      </c>
      <c r="S724" s="91" t="str">
        <f t="shared" si="112"/>
        <v>-</v>
      </c>
      <c r="T724" s="91" t="str">
        <f t="shared" si="112"/>
        <v>-</v>
      </c>
      <c r="U724" s="91" t="str">
        <f t="shared" si="112"/>
        <v>-</v>
      </c>
      <c r="V724" s="91" t="str">
        <f t="shared" si="112"/>
        <v>-</v>
      </c>
      <c r="W724" s="91" t="str">
        <f t="shared" si="112"/>
        <v>-</v>
      </c>
      <c r="X724" s="91" t="str">
        <f t="shared" si="112"/>
        <v>-</v>
      </c>
      <c r="Y724" s="91" t="str">
        <f t="shared" si="112"/>
        <v>-</v>
      </c>
      <c r="Z724" s="91" t="str">
        <f t="shared" si="112"/>
        <v>-</v>
      </c>
      <c r="AA724" s="91" t="str">
        <f t="shared" si="112"/>
        <v>-</v>
      </c>
      <c r="AB724" s="91" t="str">
        <f t="shared" si="112"/>
        <v>-</v>
      </c>
      <c r="AC724" s="91" t="str">
        <f t="shared" si="112"/>
        <v>-</v>
      </c>
      <c r="AD724" s="91" t="str">
        <f t="shared" si="112"/>
        <v>-</v>
      </c>
      <c r="AE724" s="91" t="str">
        <f t="shared" si="112"/>
        <v>-</v>
      </c>
      <c r="AF724" s="91" t="str">
        <f t="shared" si="112"/>
        <v>-</v>
      </c>
      <c r="AG724" s="91" t="str">
        <f t="shared" si="112"/>
        <v>-</v>
      </c>
      <c r="AH724" s="91" t="str">
        <f t="shared" si="112"/>
        <v>-</v>
      </c>
      <c r="AI724" s="91" t="str">
        <f t="shared" si="112"/>
        <v>-</v>
      </c>
      <c r="AJ724" s="91" t="str">
        <f t="shared" si="112"/>
        <v>-</v>
      </c>
      <c r="AK724" s="91" t="str">
        <f t="shared" si="112"/>
        <v>-</v>
      </c>
      <c r="AL724" s="91" t="str">
        <f t="shared" si="112"/>
        <v>-</v>
      </c>
      <c r="AM724" s="91" t="str">
        <f t="shared" si="112"/>
        <v>-</v>
      </c>
    </row>
    <row r="725" spans="1:39">
      <c r="A725" s="58" t="str">
        <f t="shared" si="105"/>
        <v/>
      </c>
      <c r="B725" s="120" t="str">
        <f t="shared" si="105"/>
        <v/>
      </c>
      <c r="C725" s="86" t="str">
        <f t="shared" si="105"/>
        <v/>
      </c>
      <c r="D725" s="87" t="str">
        <f t="shared" si="105"/>
        <v/>
      </c>
      <c r="E725" s="91" t="str">
        <f t="shared" ref="E725:AM725" si="113">IFERROR(RANK(E111,E$4:E$610,),"-")</f>
        <v>-</v>
      </c>
      <c r="F725" s="91" t="str">
        <f t="shared" si="113"/>
        <v>-</v>
      </c>
      <c r="G725" s="91" t="str">
        <f t="shared" si="113"/>
        <v>-</v>
      </c>
      <c r="H725" s="91" t="str">
        <f t="shared" si="113"/>
        <v>-</v>
      </c>
      <c r="I725" s="91" t="str">
        <f t="shared" si="113"/>
        <v>-</v>
      </c>
      <c r="J725" s="91" t="str">
        <f t="shared" si="113"/>
        <v>-</v>
      </c>
      <c r="K725" s="91" t="str">
        <f t="shared" si="113"/>
        <v>-</v>
      </c>
      <c r="L725" s="91" t="str">
        <f t="shared" si="113"/>
        <v>-</v>
      </c>
      <c r="M725" s="91" t="str">
        <f t="shared" si="113"/>
        <v>-</v>
      </c>
      <c r="N725" s="91" t="str">
        <f t="shared" si="113"/>
        <v>-</v>
      </c>
      <c r="O725" s="91" t="str">
        <f t="shared" si="113"/>
        <v>-</v>
      </c>
      <c r="P725" s="91" t="str">
        <f t="shared" si="113"/>
        <v>-</v>
      </c>
      <c r="Q725" s="91" t="str">
        <f t="shared" si="113"/>
        <v>-</v>
      </c>
      <c r="R725" s="91" t="str">
        <f t="shared" si="113"/>
        <v>-</v>
      </c>
      <c r="S725" s="91" t="str">
        <f t="shared" si="113"/>
        <v>-</v>
      </c>
      <c r="T725" s="91" t="str">
        <f t="shared" si="113"/>
        <v>-</v>
      </c>
      <c r="U725" s="91" t="str">
        <f t="shared" si="113"/>
        <v>-</v>
      </c>
      <c r="V725" s="91" t="str">
        <f t="shared" si="113"/>
        <v>-</v>
      </c>
      <c r="W725" s="91" t="str">
        <f t="shared" si="113"/>
        <v>-</v>
      </c>
      <c r="X725" s="91" t="str">
        <f t="shared" si="113"/>
        <v>-</v>
      </c>
      <c r="Y725" s="91" t="str">
        <f t="shared" si="113"/>
        <v>-</v>
      </c>
      <c r="Z725" s="91" t="str">
        <f t="shared" si="113"/>
        <v>-</v>
      </c>
      <c r="AA725" s="91" t="str">
        <f t="shared" si="113"/>
        <v>-</v>
      </c>
      <c r="AB725" s="91" t="str">
        <f t="shared" si="113"/>
        <v>-</v>
      </c>
      <c r="AC725" s="91" t="str">
        <f t="shared" si="113"/>
        <v>-</v>
      </c>
      <c r="AD725" s="91" t="str">
        <f t="shared" si="113"/>
        <v>-</v>
      </c>
      <c r="AE725" s="91" t="str">
        <f t="shared" si="113"/>
        <v>-</v>
      </c>
      <c r="AF725" s="91" t="str">
        <f t="shared" si="113"/>
        <v>-</v>
      </c>
      <c r="AG725" s="91" t="str">
        <f t="shared" si="113"/>
        <v>-</v>
      </c>
      <c r="AH725" s="91" t="str">
        <f t="shared" si="113"/>
        <v>-</v>
      </c>
      <c r="AI725" s="91" t="str">
        <f t="shared" si="113"/>
        <v>-</v>
      </c>
      <c r="AJ725" s="91" t="str">
        <f t="shared" si="113"/>
        <v>-</v>
      </c>
      <c r="AK725" s="91" t="str">
        <f t="shared" si="113"/>
        <v>-</v>
      </c>
      <c r="AL725" s="91" t="str">
        <f t="shared" si="113"/>
        <v>-</v>
      </c>
      <c r="AM725" s="91" t="str">
        <f t="shared" si="113"/>
        <v>-</v>
      </c>
    </row>
    <row r="726" spans="1:39">
      <c r="A726" s="58" t="str">
        <f t="shared" si="105"/>
        <v/>
      </c>
      <c r="B726" s="120" t="str">
        <f t="shared" si="105"/>
        <v/>
      </c>
      <c r="C726" s="86" t="str">
        <f t="shared" si="105"/>
        <v/>
      </c>
      <c r="D726" s="87" t="str">
        <f t="shared" si="105"/>
        <v/>
      </c>
      <c r="E726" s="91" t="str">
        <f t="shared" ref="E726:AM726" si="114">IFERROR(RANK(E112,E$4:E$610,),"-")</f>
        <v>-</v>
      </c>
      <c r="F726" s="91" t="str">
        <f t="shared" si="114"/>
        <v>-</v>
      </c>
      <c r="G726" s="91" t="str">
        <f t="shared" si="114"/>
        <v>-</v>
      </c>
      <c r="H726" s="91" t="str">
        <f t="shared" si="114"/>
        <v>-</v>
      </c>
      <c r="I726" s="91" t="str">
        <f t="shared" si="114"/>
        <v>-</v>
      </c>
      <c r="J726" s="91" t="str">
        <f t="shared" si="114"/>
        <v>-</v>
      </c>
      <c r="K726" s="91" t="str">
        <f t="shared" si="114"/>
        <v>-</v>
      </c>
      <c r="L726" s="91" t="str">
        <f t="shared" si="114"/>
        <v>-</v>
      </c>
      <c r="M726" s="91" t="str">
        <f t="shared" si="114"/>
        <v>-</v>
      </c>
      <c r="N726" s="91" t="str">
        <f t="shared" si="114"/>
        <v>-</v>
      </c>
      <c r="O726" s="91" t="str">
        <f t="shared" si="114"/>
        <v>-</v>
      </c>
      <c r="P726" s="91" t="str">
        <f t="shared" si="114"/>
        <v>-</v>
      </c>
      <c r="Q726" s="91" t="str">
        <f t="shared" si="114"/>
        <v>-</v>
      </c>
      <c r="R726" s="91" t="str">
        <f t="shared" si="114"/>
        <v>-</v>
      </c>
      <c r="S726" s="91" t="str">
        <f t="shared" si="114"/>
        <v>-</v>
      </c>
      <c r="T726" s="91" t="str">
        <f t="shared" si="114"/>
        <v>-</v>
      </c>
      <c r="U726" s="91" t="str">
        <f t="shared" si="114"/>
        <v>-</v>
      </c>
      <c r="V726" s="91" t="str">
        <f t="shared" si="114"/>
        <v>-</v>
      </c>
      <c r="W726" s="91" t="str">
        <f t="shared" si="114"/>
        <v>-</v>
      </c>
      <c r="X726" s="91" t="str">
        <f t="shared" si="114"/>
        <v>-</v>
      </c>
      <c r="Y726" s="91" t="str">
        <f t="shared" si="114"/>
        <v>-</v>
      </c>
      <c r="Z726" s="91" t="str">
        <f t="shared" si="114"/>
        <v>-</v>
      </c>
      <c r="AA726" s="91" t="str">
        <f t="shared" si="114"/>
        <v>-</v>
      </c>
      <c r="AB726" s="91" t="str">
        <f t="shared" si="114"/>
        <v>-</v>
      </c>
      <c r="AC726" s="91" t="str">
        <f t="shared" si="114"/>
        <v>-</v>
      </c>
      <c r="AD726" s="91" t="str">
        <f t="shared" si="114"/>
        <v>-</v>
      </c>
      <c r="AE726" s="91" t="str">
        <f t="shared" si="114"/>
        <v>-</v>
      </c>
      <c r="AF726" s="91" t="str">
        <f t="shared" si="114"/>
        <v>-</v>
      </c>
      <c r="AG726" s="91" t="str">
        <f t="shared" si="114"/>
        <v>-</v>
      </c>
      <c r="AH726" s="91" t="str">
        <f t="shared" si="114"/>
        <v>-</v>
      </c>
      <c r="AI726" s="91" t="str">
        <f t="shared" si="114"/>
        <v>-</v>
      </c>
      <c r="AJ726" s="91" t="str">
        <f t="shared" si="114"/>
        <v>-</v>
      </c>
      <c r="AK726" s="91" t="str">
        <f t="shared" si="114"/>
        <v>-</v>
      </c>
      <c r="AL726" s="91" t="str">
        <f t="shared" si="114"/>
        <v>-</v>
      </c>
      <c r="AM726" s="91" t="str">
        <f t="shared" si="114"/>
        <v>-</v>
      </c>
    </row>
    <row r="727" spans="1:39">
      <c r="A727" s="58" t="str">
        <f t="shared" si="105"/>
        <v/>
      </c>
      <c r="B727" s="120" t="str">
        <f t="shared" si="105"/>
        <v/>
      </c>
      <c r="C727" s="86" t="str">
        <f t="shared" si="105"/>
        <v/>
      </c>
      <c r="D727" s="87" t="str">
        <f t="shared" si="105"/>
        <v/>
      </c>
      <c r="E727" s="91" t="str">
        <f t="shared" ref="E727:AM727" si="115">IFERROR(RANK(E113,E$4:E$610,),"-")</f>
        <v>-</v>
      </c>
      <c r="F727" s="91" t="str">
        <f t="shared" si="115"/>
        <v>-</v>
      </c>
      <c r="G727" s="91" t="str">
        <f t="shared" si="115"/>
        <v>-</v>
      </c>
      <c r="H727" s="91" t="str">
        <f t="shared" si="115"/>
        <v>-</v>
      </c>
      <c r="I727" s="91" t="str">
        <f t="shared" si="115"/>
        <v>-</v>
      </c>
      <c r="J727" s="91" t="str">
        <f t="shared" si="115"/>
        <v>-</v>
      </c>
      <c r="K727" s="91" t="str">
        <f t="shared" si="115"/>
        <v>-</v>
      </c>
      <c r="L727" s="91" t="str">
        <f t="shared" si="115"/>
        <v>-</v>
      </c>
      <c r="M727" s="91" t="str">
        <f t="shared" si="115"/>
        <v>-</v>
      </c>
      <c r="N727" s="91" t="str">
        <f t="shared" si="115"/>
        <v>-</v>
      </c>
      <c r="O727" s="91" t="str">
        <f t="shared" si="115"/>
        <v>-</v>
      </c>
      <c r="P727" s="91" t="str">
        <f t="shared" si="115"/>
        <v>-</v>
      </c>
      <c r="Q727" s="91" t="str">
        <f t="shared" si="115"/>
        <v>-</v>
      </c>
      <c r="R727" s="91" t="str">
        <f t="shared" si="115"/>
        <v>-</v>
      </c>
      <c r="S727" s="91" t="str">
        <f t="shared" si="115"/>
        <v>-</v>
      </c>
      <c r="T727" s="91" t="str">
        <f t="shared" si="115"/>
        <v>-</v>
      </c>
      <c r="U727" s="91" t="str">
        <f t="shared" si="115"/>
        <v>-</v>
      </c>
      <c r="V727" s="91" t="str">
        <f t="shared" si="115"/>
        <v>-</v>
      </c>
      <c r="W727" s="91" t="str">
        <f t="shared" si="115"/>
        <v>-</v>
      </c>
      <c r="X727" s="91" t="str">
        <f t="shared" si="115"/>
        <v>-</v>
      </c>
      <c r="Y727" s="91" t="str">
        <f t="shared" si="115"/>
        <v>-</v>
      </c>
      <c r="Z727" s="91" t="str">
        <f t="shared" si="115"/>
        <v>-</v>
      </c>
      <c r="AA727" s="91" t="str">
        <f t="shared" si="115"/>
        <v>-</v>
      </c>
      <c r="AB727" s="91" t="str">
        <f t="shared" si="115"/>
        <v>-</v>
      </c>
      <c r="AC727" s="91" t="str">
        <f t="shared" si="115"/>
        <v>-</v>
      </c>
      <c r="AD727" s="91" t="str">
        <f t="shared" si="115"/>
        <v>-</v>
      </c>
      <c r="AE727" s="91" t="str">
        <f t="shared" si="115"/>
        <v>-</v>
      </c>
      <c r="AF727" s="91" t="str">
        <f t="shared" si="115"/>
        <v>-</v>
      </c>
      <c r="AG727" s="91" t="str">
        <f t="shared" si="115"/>
        <v>-</v>
      </c>
      <c r="AH727" s="91" t="str">
        <f t="shared" si="115"/>
        <v>-</v>
      </c>
      <c r="AI727" s="91" t="str">
        <f t="shared" si="115"/>
        <v>-</v>
      </c>
      <c r="AJ727" s="91" t="str">
        <f t="shared" si="115"/>
        <v>-</v>
      </c>
      <c r="AK727" s="91" t="str">
        <f t="shared" si="115"/>
        <v>-</v>
      </c>
      <c r="AL727" s="91" t="str">
        <f t="shared" si="115"/>
        <v>-</v>
      </c>
      <c r="AM727" s="91" t="str">
        <f t="shared" si="115"/>
        <v>-</v>
      </c>
    </row>
    <row r="728" spans="1:39">
      <c r="A728" s="58" t="str">
        <f t="shared" si="105"/>
        <v/>
      </c>
      <c r="B728" s="120" t="str">
        <f t="shared" si="105"/>
        <v/>
      </c>
      <c r="C728" s="86" t="str">
        <f t="shared" si="105"/>
        <v/>
      </c>
      <c r="D728" s="87" t="str">
        <f t="shared" si="105"/>
        <v/>
      </c>
      <c r="E728" s="91" t="str">
        <f t="shared" ref="E728:AM728" si="116">IFERROR(RANK(E114,E$4:E$610,),"-")</f>
        <v>-</v>
      </c>
      <c r="F728" s="91" t="str">
        <f t="shared" si="116"/>
        <v>-</v>
      </c>
      <c r="G728" s="91" t="str">
        <f t="shared" si="116"/>
        <v>-</v>
      </c>
      <c r="H728" s="91" t="str">
        <f t="shared" si="116"/>
        <v>-</v>
      </c>
      <c r="I728" s="91" t="str">
        <f t="shared" si="116"/>
        <v>-</v>
      </c>
      <c r="J728" s="91" t="str">
        <f t="shared" si="116"/>
        <v>-</v>
      </c>
      <c r="K728" s="91" t="str">
        <f t="shared" si="116"/>
        <v>-</v>
      </c>
      <c r="L728" s="91" t="str">
        <f t="shared" si="116"/>
        <v>-</v>
      </c>
      <c r="M728" s="91" t="str">
        <f t="shared" si="116"/>
        <v>-</v>
      </c>
      <c r="N728" s="91" t="str">
        <f t="shared" si="116"/>
        <v>-</v>
      </c>
      <c r="O728" s="91" t="str">
        <f t="shared" si="116"/>
        <v>-</v>
      </c>
      <c r="P728" s="91" t="str">
        <f t="shared" si="116"/>
        <v>-</v>
      </c>
      <c r="Q728" s="91" t="str">
        <f t="shared" si="116"/>
        <v>-</v>
      </c>
      <c r="R728" s="91" t="str">
        <f t="shared" si="116"/>
        <v>-</v>
      </c>
      <c r="S728" s="91" t="str">
        <f t="shared" si="116"/>
        <v>-</v>
      </c>
      <c r="T728" s="91" t="str">
        <f t="shared" si="116"/>
        <v>-</v>
      </c>
      <c r="U728" s="91" t="str">
        <f t="shared" si="116"/>
        <v>-</v>
      </c>
      <c r="V728" s="91" t="str">
        <f t="shared" si="116"/>
        <v>-</v>
      </c>
      <c r="W728" s="91" t="str">
        <f t="shared" si="116"/>
        <v>-</v>
      </c>
      <c r="X728" s="91" t="str">
        <f t="shared" si="116"/>
        <v>-</v>
      </c>
      <c r="Y728" s="91" t="str">
        <f t="shared" si="116"/>
        <v>-</v>
      </c>
      <c r="Z728" s="91" t="str">
        <f t="shared" si="116"/>
        <v>-</v>
      </c>
      <c r="AA728" s="91" t="str">
        <f t="shared" si="116"/>
        <v>-</v>
      </c>
      <c r="AB728" s="91" t="str">
        <f t="shared" si="116"/>
        <v>-</v>
      </c>
      <c r="AC728" s="91" t="str">
        <f t="shared" si="116"/>
        <v>-</v>
      </c>
      <c r="AD728" s="91" t="str">
        <f t="shared" si="116"/>
        <v>-</v>
      </c>
      <c r="AE728" s="91" t="str">
        <f t="shared" si="116"/>
        <v>-</v>
      </c>
      <c r="AF728" s="91" t="str">
        <f t="shared" si="116"/>
        <v>-</v>
      </c>
      <c r="AG728" s="91" t="str">
        <f t="shared" si="116"/>
        <v>-</v>
      </c>
      <c r="AH728" s="91" t="str">
        <f t="shared" si="116"/>
        <v>-</v>
      </c>
      <c r="AI728" s="91" t="str">
        <f t="shared" si="116"/>
        <v>-</v>
      </c>
      <c r="AJ728" s="91" t="str">
        <f t="shared" si="116"/>
        <v>-</v>
      </c>
      <c r="AK728" s="91" t="str">
        <f t="shared" si="116"/>
        <v>-</v>
      </c>
      <c r="AL728" s="91" t="str">
        <f t="shared" si="116"/>
        <v>-</v>
      </c>
      <c r="AM728" s="91" t="str">
        <f t="shared" si="116"/>
        <v>-</v>
      </c>
    </row>
    <row r="729" spans="1:39">
      <c r="A729" s="58" t="str">
        <f t="shared" si="105"/>
        <v/>
      </c>
      <c r="B729" s="120" t="str">
        <f t="shared" si="105"/>
        <v/>
      </c>
      <c r="C729" s="86" t="str">
        <f t="shared" si="105"/>
        <v/>
      </c>
      <c r="D729" s="87" t="str">
        <f t="shared" si="105"/>
        <v/>
      </c>
      <c r="E729" s="91" t="str">
        <f t="shared" ref="E729:AM729" si="117">IFERROR(RANK(E115,E$4:E$610,),"-")</f>
        <v>-</v>
      </c>
      <c r="F729" s="91" t="str">
        <f t="shared" si="117"/>
        <v>-</v>
      </c>
      <c r="G729" s="91" t="str">
        <f t="shared" si="117"/>
        <v>-</v>
      </c>
      <c r="H729" s="91" t="str">
        <f t="shared" si="117"/>
        <v>-</v>
      </c>
      <c r="I729" s="91" t="str">
        <f t="shared" si="117"/>
        <v>-</v>
      </c>
      <c r="J729" s="91" t="str">
        <f t="shared" si="117"/>
        <v>-</v>
      </c>
      <c r="K729" s="91" t="str">
        <f t="shared" si="117"/>
        <v>-</v>
      </c>
      <c r="L729" s="91" t="str">
        <f t="shared" si="117"/>
        <v>-</v>
      </c>
      <c r="M729" s="91" t="str">
        <f t="shared" si="117"/>
        <v>-</v>
      </c>
      <c r="N729" s="91" t="str">
        <f t="shared" si="117"/>
        <v>-</v>
      </c>
      <c r="O729" s="91" t="str">
        <f t="shared" si="117"/>
        <v>-</v>
      </c>
      <c r="P729" s="91" t="str">
        <f t="shared" si="117"/>
        <v>-</v>
      </c>
      <c r="Q729" s="91" t="str">
        <f t="shared" si="117"/>
        <v>-</v>
      </c>
      <c r="R729" s="91" t="str">
        <f t="shared" si="117"/>
        <v>-</v>
      </c>
      <c r="S729" s="91" t="str">
        <f t="shared" si="117"/>
        <v>-</v>
      </c>
      <c r="T729" s="91" t="str">
        <f t="shared" si="117"/>
        <v>-</v>
      </c>
      <c r="U729" s="91" t="str">
        <f t="shared" si="117"/>
        <v>-</v>
      </c>
      <c r="V729" s="91" t="str">
        <f t="shared" si="117"/>
        <v>-</v>
      </c>
      <c r="W729" s="91" t="str">
        <f t="shared" si="117"/>
        <v>-</v>
      </c>
      <c r="X729" s="91" t="str">
        <f t="shared" si="117"/>
        <v>-</v>
      </c>
      <c r="Y729" s="91" t="str">
        <f t="shared" si="117"/>
        <v>-</v>
      </c>
      <c r="Z729" s="91" t="str">
        <f t="shared" si="117"/>
        <v>-</v>
      </c>
      <c r="AA729" s="91" t="str">
        <f t="shared" si="117"/>
        <v>-</v>
      </c>
      <c r="AB729" s="91" t="str">
        <f t="shared" si="117"/>
        <v>-</v>
      </c>
      <c r="AC729" s="91" t="str">
        <f t="shared" si="117"/>
        <v>-</v>
      </c>
      <c r="AD729" s="91" t="str">
        <f t="shared" si="117"/>
        <v>-</v>
      </c>
      <c r="AE729" s="91" t="str">
        <f t="shared" si="117"/>
        <v>-</v>
      </c>
      <c r="AF729" s="91" t="str">
        <f t="shared" si="117"/>
        <v>-</v>
      </c>
      <c r="AG729" s="91" t="str">
        <f t="shared" si="117"/>
        <v>-</v>
      </c>
      <c r="AH729" s="91" t="str">
        <f t="shared" si="117"/>
        <v>-</v>
      </c>
      <c r="AI729" s="91" t="str">
        <f t="shared" si="117"/>
        <v>-</v>
      </c>
      <c r="AJ729" s="91" t="str">
        <f t="shared" si="117"/>
        <v>-</v>
      </c>
      <c r="AK729" s="91" t="str">
        <f t="shared" si="117"/>
        <v>-</v>
      </c>
      <c r="AL729" s="91" t="str">
        <f t="shared" si="117"/>
        <v>-</v>
      </c>
      <c r="AM729" s="91" t="str">
        <f t="shared" si="117"/>
        <v>-</v>
      </c>
    </row>
    <row r="730" spans="1:39">
      <c r="A730" s="58" t="str">
        <f t="shared" si="105"/>
        <v/>
      </c>
      <c r="B730" s="120" t="str">
        <f t="shared" si="105"/>
        <v/>
      </c>
      <c r="C730" s="86" t="str">
        <f t="shared" si="105"/>
        <v/>
      </c>
      <c r="D730" s="87" t="str">
        <f t="shared" si="105"/>
        <v/>
      </c>
      <c r="E730" s="91" t="str">
        <f t="shared" ref="E730:AM730" si="118">IFERROR(RANK(E116,E$4:E$610,),"-")</f>
        <v>-</v>
      </c>
      <c r="F730" s="91" t="str">
        <f t="shared" si="118"/>
        <v>-</v>
      </c>
      <c r="G730" s="91" t="str">
        <f t="shared" si="118"/>
        <v>-</v>
      </c>
      <c r="H730" s="91" t="str">
        <f t="shared" si="118"/>
        <v>-</v>
      </c>
      <c r="I730" s="91" t="str">
        <f t="shared" si="118"/>
        <v>-</v>
      </c>
      <c r="J730" s="91" t="str">
        <f t="shared" si="118"/>
        <v>-</v>
      </c>
      <c r="K730" s="91" t="str">
        <f t="shared" si="118"/>
        <v>-</v>
      </c>
      <c r="L730" s="91" t="str">
        <f t="shared" si="118"/>
        <v>-</v>
      </c>
      <c r="M730" s="91" t="str">
        <f t="shared" si="118"/>
        <v>-</v>
      </c>
      <c r="N730" s="91" t="str">
        <f t="shared" si="118"/>
        <v>-</v>
      </c>
      <c r="O730" s="91" t="str">
        <f t="shared" si="118"/>
        <v>-</v>
      </c>
      <c r="P730" s="91" t="str">
        <f t="shared" si="118"/>
        <v>-</v>
      </c>
      <c r="Q730" s="91" t="str">
        <f t="shared" si="118"/>
        <v>-</v>
      </c>
      <c r="R730" s="91" t="str">
        <f t="shared" si="118"/>
        <v>-</v>
      </c>
      <c r="S730" s="91" t="str">
        <f t="shared" si="118"/>
        <v>-</v>
      </c>
      <c r="T730" s="91" t="str">
        <f t="shared" si="118"/>
        <v>-</v>
      </c>
      <c r="U730" s="91" t="str">
        <f t="shared" si="118"/>
        <v>-</v>
      </c>
      <c r="V730" s="91" t="str">
        <f t="shared" si="118"/>
        <v>-</v>
      </c>
      <c r="W730" s="91" t="str">
        <f t="shared" si="118"/>
        <v>-</v>
      </c>
      <c r="X730" s="91" t="str">
        <f t="shared" si="118"/>
        <v>-</v>
      </c>
      <c r="Y730" s="91" t="str">
        <f t="shared" si="118"/>
        <v>-</v>
      </c>
      <c r="Z730" s="91" t="str">
        <f t="shared" si="118"/>
        <v>-</v>
      </c>
      <c r="AA730" s="91" t="str">
        <f t="shared" si="118"/>
        <v>-</v>
      </c>
      <c r="AB730" s="91" t="str">
        <f t="shared" si="118"/>
        <v>-</v>
      </c>
      <c r="AC730" s="91" t="str">
        <f t="shared" si="118"/>
        <v>-</v>
      </c>
      <c r="AD730" s="91" t="str">
        <f t="shared" si="118"/>
        <v>-</v>
      </c>
      <c r="AE730" s="91" t="str">
        <f t="shared" si="118"/>
        <v>-</v>
      </c>
      <c r="AF730" s="91" t="str">
        <f t="shared" si="118"/>
        <v>-</v>
      </c>
      <c r="AG730" s="91" t="str">
        <f t="shared" si="118"/>
        <v>-</v>
      </c>
      <c r="AH730" s="91" t="str">
        <f t="shared" si="118"/>
        <v>-</v>
      </c>
      <c r="AI730" s="91" t="str">
        <f t="shared" si="118"/>
        <v>-</v>
      </c>
      <c r="AJ730" s="91" t="str">
        <f t="shared" si="118"/>
        <v>-</v>
      </c>
      <c r="AK730" s="91" t="str">
        <f t="shared" si="118"/>
        <v>-</v>
      </c>
      <c r="AL730" s="91" t="str">
        <f t="shared" si="118"/>
        <v>-</v>
      </c>
      <c r="AM730" s="91" t="str">
        <f t="shared" si="118"/>
        <v>-</v>
      </c>
    </row>
    <row r="731" spans="1:39">
      <c r="A731" s="58" t="str">
        <f t="shared" si="105"/>
        <v/>
      </c>
      <c r="B731" s="120" t="str">
        <f t="shared" si="105"/>
        <v/>
      </c>
      <c r="C731" s="86" t="str">
        <f t="shared" si="105"/>
        <v/>
      </c>
      <c r="D731" s="87" t="str">
        <f t="shared" si="105"/>
        <v/>
      </c>
      <c r="E731" s="91" t="str">
        <f t="shared" ref="E731:AM731" si="119">IFERROR(RANK(E117,E$4:E$610,),"-")</f>
        <v>-</v>
      </c>
      <c r="F731" s="91" t="str">
        <f t="shared" si="119"/>
        <v>-</v>
      </c>
      <c r="G731" s="91" t="str">
        <f t="shared" si="119"/>
        <v>-</v>
      </c>
      <c r="H731" s="91" t="str">
        <f t="shared" si="119"/>
        <v>-</v>
      </c>
      <c r="I731" s="91" t="str">
        <f t="shared" si="119"/>
        <v>-</v>
      </c>
      <c r="J731" s="91" t="str">
        <f t="shared" si="119"/>
        <v>-</v>
      </c>
      <c r="K731" s="91" t="str">
        <f t="shared" si="119"/>
        <v>-</v>
      </c>
      <c r="L731" s="91" t="str">
        <f t="shared" si="119"/>
        <v>-</v>
      </c>
      <c r="M731" s="91" t="str">
        <f t="shared" si="119"/>
        <v>-</v>
      </c>
      <c r="N731" s="91" t="str">
        <f t="shared" si="119"/>
        <v>-</v>
      </c>
      <c r="O731" s="91" t="str">
        <f t="shared" si="119"/>
        <v>-</v>
      </c>
      <c r="P731" s="91" t="str">
        <f t="shared" si="119"/>
        <v>-</v>
      </c>
      <c r="Q731" s="91" t="str">
        <f t="shared" si="119"/>
        <v>-</v>
      </c>
      <c r="R731" s="91" t="str">
        <f t="shared" si="119"/>
        <v>-</v>
      </c>
      <c r="S731" s="91" t="str">
        <f t="shared" si="119"/>
        <v>-</v>
      </c>
      <c r="T731" s="91" t="str">
        <f t="shared" si="119"/>
        <v>-</v>
      </c>
      <c r="U731" s="91" t="str">
        <f t="shared" si="119"/>
        <v>-</v>
      </c>
      <c r="V731" s="91" t="str">
        <f t="shared" si="119"/>
        <v>-</v>
      </c>
      <c r="W731" s="91" t="str">
        <f t="shared" si="119"/>
        <v>-</v>
      </c>
      <c r="X731" s="91" t="str">
        <f t="shared" si="119"/>
        <v>-</v>
      </c>
      <c r="Y731" s="91" t="str">
        <f t="shared" si="119"/>
        <v>-</v>
      </c>
      <c r="Z731" s="91" t="str">
        <f t="shared" si="119"/>
        <v>-</v>
      </c>
      <c r="AA731" s="91" t="str">
        <f t="shared" si="119"/>
        <v>-</v>
      </c>
      <c r="AB731" s="91" t="str">
        <f t="shared" si="119"/>
        <v>-</v>
      </c>
      <c r="AC731" s="91" t="str">
        <f t="shared" si="119"/>
        <v>-</v>
      </c>
      <c r="AD731" s="91" t="str">
        <f t="shared" si="119"/>
        <v>-</v>
      </c>
      <c r="AE731" s="91" t="str">
        <f t="shared" si="119"/>
        <v>-</v>
      </c>
      <c r="AF731" s="91" t="str">
        <f t="shared" si="119"/>
        <v>-</v>
      </c>
      <c r="AG731" s="91" t="str">
        <f t="shared" si="119"/>
        <v>-</v>
      </c>
      <c r="AH731" s="91" t="str">
        <f t="shared" si="119"/>
        <v>-</v>
      </c>
      <c r="AI731" s="91" t="str">
        <f t="shared" si="119"/>
        <v>-</v>
      </c>
      <c r="AJ731" s="91" t="str">
        <f t="shared" si="119"/>
        <v>-</v>
      </c>
      <c r="AK731" s="91" t="str">
        <f t="shared" si="119"/>
        <v>-</v>
      </c>
      <c r="AL731" s="91" t="str">
        <f t="shared" si="119"/>
        <v>-</v>
      </c>
      <c r="AM731" s="91" t="str">
        <f t="shared" si="119"/>
        <v>-</v>
      </c>
    </row>
    <row r="732" spans="1:39">
      <c r="A732" s="58" t="str">
        <f t="shared" si="105"/>
        <v/>
      </c>
      <c r="B732" s="120" t="str">
        <f t="shared" si="105"/>
        <v/>
      </c>
      <c r="C732" s="86" t="str">
        <f t="shared" si="105"/>
        <v/>
      </c>
      <c r="D732" s="87" t="str">
        <f t="shared" si="105"/>
        <v/>
      </c>
      <c r="E732" s="91" t="str">
        <f t="shared" ref="E732:AM732" si="120">IFERROR(RANK(E118,E$4:E$610,),"-")</f>
        <v>-</v>
      </c>
      <c r="F732" s="91" t="str">
        <f t="shared" si="120"/>
        <v>-</v>
      </c>
      <c r="G732" s="91" t="str">
        <f t="shared" si="120"/>
        <v>-</v>
      </c>
      <c r="H732" s="91" t="str">
        <f t="shared" si="120"/>
        <v>-</v>
      </c>
      <c r="I732" s="91" t="str">
        <f t="shared" si="120"/>
        <v>-</v>
      </c>
      <c r="J732" s="91" t="str">
        <f t="shared" si="120"/>
        <v>-</v>
      </c>
      <c r="K732" s="91" t="str">
        <f t="shared" si="120"/>
        <v>-</v>
      </c>
      <c r="L732" s="91" t="str">
        <f t="shared" si="120"/>
        <v>-</v>
      </c>
      <c r="M732" s="91" t="str">
        <f t="shared" si="120"/>
        <v>-</v>
      </c>
      <c r="N732" s="91" t="str">
        <f t="shared" si="120"/>
        <v>-</v>
      </c>
      <c r="O732" s="91" t="str">
        <f t="shared" si="120"/>
        <v>-</v>
      </c>
      <c r="P732" s="91" t="str">
        <f t="shared" si="120"/>
        <v>-</v>
      </c>
      <c r="Q732" s="91" t="str">
        <f t="shared" si="120"/>
        <v>-</v>
      </c>
      <c r="R732" s="91" t="str">
        <f t="shared" si="120"/>
        <v>-</v>
      </c>
      <c r="S732" s="91" t="str">
        <f t="shared" si="120"/>
        <v>-</v>
      </c>
      <c r="T732" s="91" t="str">
        <f t="shared" si="120"/>
        <v>-</v>
      </c>
      <c r="U732" s="91" t="str">
        <f t="shared" si="120"/>
        <v>-</v>
      </c>
      <c r="V732" s="91" t="str">
        <f t="shared" si="120"/>
        <v>-</v>
      </c>
      <c r="W732" s="91" t="str">
        <f t="shared" si="120"/>
        <v>-</v>
      </c>
      <c r="X732" s="91" t="str">
        <f t="shared" si="120"/>
        <v>-</v>
      </c>
      <c r="Y732" s="91" t="str">
        <f t="shared" si="120"/>
        <v>-</v>
      </c>
      <c r="Z732" s="91" t="str">
        <f t="shared" si="120"/>
        <v>-</v>
      </c>
      <c r="AA732" s="91" t="str">
        <f t="shared" si="120"/>
        <v>-</v>
      </c>
      <c r="AB732" s="91" t="str">
        <f t="shared" si="120"/>
        <v>-</v>
      </c>
      <c r="AC732" s="91" t="str">
        <f t="shared" si="120"/>
        <v>-</v>
      </c>
      <c r="AD732" s="91" t="str">
        <f t="shared" si="120"/>
        <v>-</v>
      </c>
      <c r="AE732" s="91" t="str">
        <f t="shared" si="120"/>
        <v>-</v>
      </c>
      <c r="AF732" s="91" t="str">
        <f t="shared" si="120"/>
        <v>-</v>
      </c>
      <c r="AG732" s="91" t="str">
        <f t="shared" si="120"/>
        <v>-</v>
      </c>
      <c r="AH732" s="91" t="str">
        <f t="shared" si="120"/>
        <v>-</v>
      </c>
      <c r="AI732" s="91" t="str">
        <f t="shared" si="120"/>
        <v>-</v>
      </c>
      <c r="AJ732" s="91" t="str">
        <f t="shared" si="120"/>
        <v>-</v>
      </c>
      <c r="AK732" s="91" t="str">
        <f t="shared" si="120"/>
        <v>-</v>
      </c>
      <c r="AL732" s="91" t="str">
        <f t="shared" si="120"/>
        <v>-</v>
      </c>
      <c r="AM732" s="91" t="str">
        <f t="shared" si="120"/>
        <v>-</v>
      </c>
    </row>
    <row r="733" spans="1:39">
      <c r="A733" s="58" t="str">
        <f t="shared" si="105"/>
        <v/>
      </c>
      <c r="B733" s="120" t="str">
        <f t="shared" si="105"/>
        <v/>
      </c>
      <c r="C733" s="86" t="str">
        <f t="shared" si="105"/>
        <v/>
      </c>
      <c r="D733" s="87" t="str">
        <f t="shared" si="105"/>
        <v/>
      </c>
      <c r="E733" s="91" t="str">
        <f t="shared" ref="E733:AM733" si="121">IFERROR(RANK(E119,E$4:E$610,),"-")</f>
        <v>-</v>
      </c>
      <c r="F733" s="91" t="str">
        <f t="shared" si="121"/>
        <v>-</v>
      </c>
      <c r="G733" s="91" t="str">
        <f t="shared" si="121"/>
        <v>-</v>
      </c>
      <c r="H733" s="91" t="str">
        <f t="shared" si="121"/>
        <v>-</v>
      </c>
      <c r="I733" s="91" t="str">
        <f t="shared" si="121"/>
        <v>-</v>
      </c>
      <c r="J733" s="91" t="str">
        <f t="shared" si="121"/>
        <v>-</v>
      </c>
      <c r="K733" s="91" t="str">
        <f t="shared" si="121"/>
        <v>-</v>
      </c>
      <c r="L733" s="91" t="str">
        <f t="shared" si="121"/>
        <v>-</v>
      </c>
      <c r="M733" s="91" t="str">
        <f t="shared" si="121"/>
        <v>-</v>
      </c>
      <c r="N733" s="91" t="str">
        <f t="shared" si="121"/>
        <v>-</v>
      </c>
      <c r="O733" s="91" t="str">
        <f t="shared" si="121"/>
        <v>-</v>
      </c>
      <c r="P733" s="91" t="str">
        <f t="shared" si="121"/>
        <v>-</v>
      </c>
      <c r="Q733" s="91" t="str">
        <f t="shared" si="121"/>
        <v>-</v>
      </c>
      <c r="R733" s="91" t="str">
        <f t="shared" si="121"/>
        <v>-</v>
      </c>
      <c r="S733" s="91" t="str">
        <f t="shared" si="121"/>
        <v>-</v>
      </c>
      <c r="T733" s="91" t="str">
        <f t="shared" si="121"/>
        <v>-</v>
      </c>
      <c r="U733" s="91" t="str">
        <f t="shared" si="121"/>
        <v>-</v>
      </c>
      <c r="V733" s="91" t="str">
        <f t="shared" si="121"/>
        <v>-</v>
      </c>
      <c r="W733" s="91" t="str">
        <f t="shared" si="121"/>
        <v>-</v>
      </c>
      <c r="X733" s="91" t="str">
        <f t="shared" si="121"/>
        <v>-</v>
      </c>
      <c r="Y733" s="91" t="str">
        <f t="shared" si="121"/>
        <v>-</v>
      </c>
      <c r="Z733" s="91" t="str">
        <f t="shared" si="121"/>
        <v>-</v>
      </c>
      <c r="AA733" s="91" t="str">
        <f t="shared" si="121"/>
        <v>-</v>
      </c>
      <c r="AB733" s="91" t="str">
        <f t="shared" si="121"/>
        <v>-</v>
      </c>
      <c r="AC733" s="91" t="str">
        <f t="shared" si="121"/>
        <v>-</v>
      </c>
      <c r="AD733" s="91" t="str">
        <f t="shared" si="121"/>
        <v>-</v>
      </c>
      <c r="AE733" s="91" t="str">
        <f t="shared" si="121"/>
        <v>-</v>
      </c>
      <c r="AF733" s="91" t="str">
        <f t="shared" si="121"/>
        <v>-</v>
      </c>
      <c r="AG733" s="91" t="str">
        <f t="shared" si="121"/>
        <v>-</v>
      </c>
      <c r="AH733" s="91" t="str">
        <f t="shared" si="121"/>
        <v>-</v>
      </c>
      <c r="AI733" s="91" t="str">
        <f t="shared" si="121"/>
        <v>-</v>
      </c>
      <c r="AJ733" s="91" t="str">
        <f t="shared" si="121"/>
        <v>-</v>
      </c>
      <c r="AK733" s="91" t="str">
        <f t="shared" si="121"/>
        <v>-</v>
      </c>
      <c r="AL733" s="91" t="str">
        <f t="shared" si="121"/>
        <v>-</v>
      </c>
      <c r="AM733" s="91" t="str">
        <f t="shared" si="121"/>
        <v>-</v>
      </c>
    </row>
    <row r="734" spans="1:39">
      <c r="A734" s="58" t="str">
        <f t="shared" si="105"/>
        <v/>
      </c>
      <c r="B734" s="120" t="str">
        <f t="shared" si="105"/>
        <v/>
      </c>
      <c r="C734" s="86" t="str">
        <f t="shared" si="105"/>
        <v/>
      </c>
      <c r="D734" s="87" t="str">
        <f t="shared" si="105"/>
        <v/>
      </c>
      <c r="E734" s="91" t="str">
        <f t="shared" ref="E734:AM734" si="122">IFERROR(RANK(E120,E$4:E$610,),"-")</f>
        <v>-</v>
      </c>
      <c r="F734" s="91" t="str">
        <f t="shared" si="122"/>
        <v>-</v>
      </c>
      <c r="G734" s="91" t="str">
        <f t="shared" si="122"/>
        <v>-</v>
      </c>
      <c r="H734" s="91" t="str">
        <f t="shared" si="122"/>
        <v>-</v>
      </c>
      <c r="I734" s="91" t="str">
        <f t="shared" si="122"/>
        <v>-</v>
      </c>
      <c r="J734" s="91" t="str">
        <f t="shared" si="122"/>
        <v>-</v>
      </c>
      <c r="K734" s="91" t="str">
        <f t="shared" si="122"/>
        <v>-</v>
      </c>
      <c r="L734" s="91" t="str">
        <f t="shared" si="122"/>
        <v>-</v>
      </c>
      <c r="M734" s="91" t="str">
        <f t="shared" si="122"/>
        <v>-</v>
      </c>
      <c r="N734" s="91" t="str">
        <f t="shared" si="122"/>
        <v>-</v>
      </c>
      <c r="O734" s="91" t="str">
        <f t="shared" si="122"/>
        <v>-</v>
      </c>
      <c r="P734" s="91" t="str">
        <f t="shared" si="122"/>
        <v>-</v>
      </c>
      <c r="Q734" s="91" t="str">
        <f t="shared" si="122"/>
        <v>-</v>
      </c>
      <c r="R734" s="91" t="str">
        <f t="shared" si="122"/>
        <v>-</v>
      </c>
      <c r="S734" s="91" t="str">
        <f t="shared" si="122"/>
        <v>-</v>
      </c>
      <c r="T734" s="91" t="str">
        <f t="shared" si="122"/>
        <v>-</v>
      </c>
      <c r="U734" s="91" t="str">
        <f t="shared" si="122"/>
        <v>-</v>
      </c>
      <c r="V734" s="91" t="str">
        <f t="shared" si="122"/>
        <v>-</v>
      </c>
      <c r="W734" s="91" t="str">
        <f t="shared" si="122"/>
        <v>-</v>
      </c>
      <c r="X734" s="91" t="str">
        <f t="shared" si="122"/>
        <v>-</v>
      </c>
      <c r="Y734" s="91" t="str">
        <f t="shared" si="122"/>
        <v>-</v>
      </c>
      <c r="Z734" s="91" t="str">
        <f t="shared" si="122"/>
        <v>-</v>
      </c>
      <c r="AA734" s="91" t="str">
        <f t="shared" si="122"/>
        <v>-</v>
      </c>
      <c r="AB734" s="91" t="str">
        <f t="shared" si="122"/>
        <v>-</v>
      </c>
      <c r="AC734" s="91" t="str">
        <f t="shared" si="122"/>
        <v>-</v>
      </c>
      <c r="AD734" s="91" t="str">
        <f t="shared" si="122"/>
        <v>-</v>
      </c>
      <c r="AE734" s="91" t="str">
        <f t="shared" si="122"/>
        <v>-</v>
      </c>
      <c r="AF734" s="91" t="str">
        <f t="shared" si="122"/>
        <v>-</v>
      </c>
      <c r="AG734" s="91" t="str">
        <f t="shared" si="122"/>
        <v>-</v>
      </c>
      <c r="AH734" s="91" t="str">
        <f t="shared" si="122"/>
        <v>-</v>
      </c>
      <c r="AI734" s="91" t="str">
        <f t="shared" si="122"/>
        <v>-</v>
      </c>
      <c r="AJ734" s="91" t="str">
        <f t="shared" si="122"/>
        <v>-</v>
      </c>
      <c r="AK734" s="91" t="str">
        <f t="shared" si="122"/>
        <v>-</v>
      </c>
      <c r="AL734" s="91" t="str">
        <f t="shared" si="122"/>
        <v>-</v>
      </c>
      <c r="AM734" s="91" t="str">
        <f t="shared" si="122"/>
        <v>-</v>
      </c>
    </row>
    <row r="735" spans="1:39">
      <c r="A735" s="58" t="str">
        <f t="shared" si="105"/>
        <v/>
      </c>
      <c r="B735" s="120" t="str">
        <f t="shared" si="105"/>
        <v/>
      </c>
      <c r="C735" s="86" t="str">
        <f t="shared" si="105"/>
        <v/>
      </c>
      <c r="D735" s="87" t="str">
        <f t="shared" si="105"/>
        <v/>
      </c>
      <c r="E735" s="91" t="str">
        <f t="shared" ref="E735:AM735" si="123">IFERROR(RANK(E121,E$4:E$610,),"-")</f>
        <v>-</v>
      </c>
      <c r="F735" s="91" t="str">
        <f t="shared" si="123"/>
        <v>-</v>
      </c>
      <c r="G735" s="91" t="str">
        <f t="shared" si="123"/>
        <v>-</v>
      </c>
      <c r="H735" s="91" t="str">
        <f t="shared" si="123"/>
        <v>-</v>
      </c>
      <c r="I735" s="91" t="str">
        <f t="shared" si="123"/>
        <v>-</v>
      </c>
      <c r="J735" s="91" t="str">
        <f t="shared" si="123"/>
        <v>-</v>
      </c>
      <c r="K735" s="91" t="str">
        <f t="shared" si="123"/>
        <v>-</v>
      </c>
      <c r="L735" s="91" t="str">
        <f t="shared" si="123"/>
        <v>-</v>
      </c>
      <c r="M735" s="91" t="str">
        <f t="shared" si="123"/>
        <v>-</v>
      </c>
      <c r="N735" s="91" t="str">
        <f t="shared" si="123"/>
        <v>-</v>
      </c>
      <c r="O735" s="91" t="str">
        <f t="shared" si="123"/>
        <v>-</v>
      </c>
      <c r="P735" s="91" t="str">
        <f t="shared" si="123"/>
        <v>-</v>
      </c>
      <c r="Q735" s="91" t="str">
        <f t="shared" si="123"/>
        <v>-</v>
      </c>
      <c r="R735" s="91" t="str">
        <f t="shared" si="123"/>
        <v>-</v>
      </c>
      <c r="S735" s="91" t="str">
        <f t="shared" si="123"/>
        <v>-</v>
      </c>
      <c r="T735" s="91" t="str">
        <f t="shared" si="123"/>
        <v>-</v>
      </c>
      <c r="U735" s="91" t="str">
        <f t="shared" si="123"/>
        <v>-</v>
      </c>
      <c r="V735" s="91" t="str">
        <f t="shared" si="123"/>
        <v>-</v>
      </c>
      <c r="W735" s="91" t="str">
        <f t="shared" si="123"/>
        <v>-</v>
      </c>
      <c r="X735" s="91" t="str">
        <f t="shared" si="123"/>
        <v>-</v>
      </c>
      <c r="Y735" s="91" t="str">
        <f t="shared" si="123"/>
        <v>-</v>
      </c>
      <c r="Z735" s="91" t="str">
        <f t="shared" si="123"/>
        <v>-</v>
      </c>
      <c r="AA735" s="91" t="str">
        <f t="shared" si="123"/>
        <v>-</v>
      </c>
      <c r="AB735" s="91" t="str">
        <f t="shared" si="123"/>
        <v>-</v>
      </c>
      <c r="AC735" s="91" t="str">
        <f t="shared" si="123"/>
        <v>-</v>
      </c>
      <c r="AD735" s="91" t="str">
        <f t="shared" si="123"/>
        <v>-</v>
      </c>
      <c r="AE735" s="91" t="str">
        <f t="shared" si="123"/>
        <v>-</v>
      </c>
      <c r="AF735" s="91" t="str">
        <f t="shared" si="123"/>
        <v>-</v>
      </c>
      <c r="AG735" s="91" t="str">
        <f t="shared" si="123"/>
        <v>-</v>
      </c>
      <c r="AH735" s="91" t="str">
        <f t="shared" si="123"/>
        <v>-</v>
      </c>
      <c r="AI735" s="91" t="str">
        <f t="shared" si="123"/>
        <v>-</v>
      </c>
      <c r="AJ735" s="91" t="str">
        <f t="shared" si="123"/>
        <v>-</v>
      </c>
      <c r="AK735" s="91" t="str">
        <f t="shared" si="123"/>
        <v>-</v>
      </c>
      <c r="AL735" s="91" t="str">
        <f t="shared" si="123"/>
        <v>-</v>
      </c>
      <c r="AM735" s="91" t="str">
        <f t="shared" si="123"/>
        <v>-</v>
      </c>
    </row>
    <row r="736" spans="1:39">
      <c r="A736" s="58" t="str">
        <f t="shared" si="105"/>
        <v/>
      </c>
      <c r="B736" s="120" t="str">
        <f t="shared" si="105"/>
        <v/>
      </c>
      <c r="C736" s="86" t="str">
        <f t="shared" si="105"/>
        <v/>
      </c>
      <c r="D736" s="87" t="str">
        <f t="shared" si="105"/>
        <v/>
      </c>
      <c r="E736" s="91" t="str">
        <f t="shared" ref="E736:AM736" si="124">IFERROR(RANK(E122,E$4:E$610,),"-")</f>
        <v>-</v>
      </c>
      <c r="F736" s="91" t="str">
        <f t="shared" si="124"/>
        <v>-</v>
      </c>
      <c r="G736" s="91" t="str">
        <f t="shared" si="124"/>
        <v>-</v>
      </c>
      <c r="H736" s="91" t="str">
        <f t="shared" si="124"/>
        <v>-</v>
      </c>
      <c r="I736" s="91" t="str">
        <f t="shared" si="124"/>
        <v>-</v>
      </c>
      <c r="J736" s="91" t="str">
        <f t="shared" si="124"/>
        <v>-</v>
      </c>
      <c r="K736" s="91" t="str">
        <f t="shared" si="124"/>
        <v>-</v>
      </c>
      <c r="L736" s="91" t="str">
        <f t="shared" si="124"/>
        <v>-</v>
      </c>
      <c r="M736" s="91" t="str">
        <f t="shared" si="124"/>
        <v>-</v>
      </c>
      <c r="N736" s="91" t="str">
        <f t="shared" si="124"/>
        <v>-</v>
      </c>
      <c r="O736" s="91" t="str">
        <f t="shared" si="124"/>
        <v>-</v>
      </c>
      <c r="P736" s="91" t="str">
        <f t="shared" si="124"/>
        <v>-</v>
      </c>
      <c r="Q736" s="91" t="str">
        <f t="shared" si="124"/>
        <v>-</v>
      </c>
      <c r="R736" s="91" t="str">
        <f t="shared" si="124"/>
        <v>-</v>
      </c>
      <c r="S736" s="91" t="str">
        <f t="shared" si="124"/>
        <v>-</v>
      </c>
      <c r="T736" s="91" t="str">
        <f t="shared" si="124"/>
        <v>-</v>
      </c>
      <c r="U736" s="91" t="str">
        <f t="shared" si="124"/>
        <v>-</v>
      </c>
      <c r="V736" s="91" t="str">
        <f t="shared" si="124"/>
        <v>-</v>
      </c>
      <c r="W736" s="91" t="str">
        <f t="shared" si="124"/>
        <v>-</v>
      </c>
      <c r="X736" s="91" t="str">
        <f t="shared" si="124"/>
        <v>-</v>
      </c>
      <c r="Y736" s="91" t="str">
        <f t="shared" si="124"/>
        <v>-</v>
      </c>
      <c r="Z736" s="91" t="str">
        <f t="shared" si="124"/>
        <v>-</v>
      </c>
      <c r="AA736" s="91" t="str">
        <f t="shared" si="124"/>
        <v>-</v>
      </c>
      <c r="AB736" s="91" t="str">
        <f t="shared" si="124"/>
        <v>-</v>
      </c>
      <c r="AC736" s="91" t="str">
        <f t="shared" si="124"/>
        <v>-</v>
      </c>
      <c r="AD736" s="91" t="str">
        <f t="shared" si="124"/>
        <v>-</v>
      </c>
      <c r="AE736" s="91" t="str">
        <f t="shared" si="124"/>
        <v>-</v>
      </c>
      <c r="AF736" s="91" t="str">
        <f t="shared" si="124"/>
        <v>-</v>
      </c>
      <c r="AG736" s="91" t="str">
        <f t="shared" si="124"/>
        <v>-</v>
      </c>
      <c r="AH736" s="91" t="str">
        <f t="shared" si="124"/>
        <v>-</v>
      </c>
      <c r="AI736" s="91" t="str">
        <f t="shared" si="124"/>
        <v>-</v>
      </c>
      <c r="AJ736" s="91" t="str">
        <f t="shared" si="124"/>
        <v>-</v>
      </c>
      <c r="AK736" s="91" t="str">
        <f t="shared" si="124"/>
        <v>-</v>
      </c>
      <c r="AL736" s="91" t="str">
        <f t="shared" si="124"/>
        <v>-</v>
      </c>
      <c r="AM736" s="91" t="str">
        <f t="shared" si="124"/>
        <v>-</v>
      </c>
    </row>
    <row r="737" spans="1:39">
      <c r="A737" s="58" t="str">
        <f t="shared" si="105"/>
        <v/>
      </c>
      <c r="B737" s="120" t="str">
        <f t="shared" si="105"/>
        <v/>
      </c>
      <c r="C737" s="86" t="str">
        <f t="shared" si="105"/>
        <v/>
      </c>
      <c r="D737" s="87" t="str">
        <f t="shared" si="105"/>
        <v/>
      </c>
      <c r="E737" s="91" t="str">
        <f t="shared" ref="E737:AM737" si="125">IFERROR(RANK(E123,E$4:E$610,),"-")</f>
        <v>-</v>
      </c>
      <c r="F737" s="91" t="str">
        <f t="shared" si="125"/>
        <v>-</v>
      </c>
      <c r="G737" s="91" t="str">
        <f t="shared" si="125"/>
        <v>-</v>
      </c>
      <c r="H737" s="91" t="str">
        <f t="shared" si="125"/>
        <v>-</v>
      </c>
      <c r="I737" s="91" t="str">
        <f t="shared" si="125"/>
        <v>-</v>
      </c>
      <c r="J737" s="91" t="str">
        <f t="shared" si="125"/>
        <v>-</v>
      </c>
      <c r="K737" s="91" t="str">
        <f t="shared" si="125"/>
        <v>-</v>
      </c>
      <c r="L737" s="91" t="str">
        <f t="shared" si="125"/>
        <v>-</v>
      </c>
      <c r="M737" s="91" t="str">
        <f t="shared" si="125"/>
        <v>-</v>
      </c>
      <c r="N737" s="91" t="str">
        <f t="shared" si="125"/>
        <v>-</v>
      </c>
      <c r="O737" s="91" t="str">
        <f t="shared" si="125"/>
        <v>-</v>
      </c>
      <c r="P737" s="91" t="str">
        <f t="shared" si="125"/>
        <v>-</v>
      </c>
      <c r="Q737" s="91" t="str">
        <f t="shared" si="125"/>
        <v>-</v>
      </c>
      <c r="R737" s="91" t="str">
        <f t="shared" si="125"/>
        <v>-</v>
      </c>
      <c r="S737" s="91" t="str">
        <f t="shared" si="125"/>
        <v>-</v>
      </c>
      <c r="T737" s="91" t="str">
        <f t="shared" si="125"/>
        <v>-</v>
      </c>
      <c r="U737" s="91" t="str">
        <f t="shared" si="125"/>
        <v>-</v>
      </c>
      <c r="V737" s="91" t="str">
        <f t="shared" si="125"/>
        <v>-</v>
      </c>
      <c r="W737" s="91" t="str">
        <f t="shared" si="125"/>
        <v>-</v>
      </c>
      <c r="X737" s="91" t="str">
        <f t="shared" si="125"/>
        <v>-</v>
      </c>
      <c r="Y737" s="91" t="str">
        <f t="shared" si="125"/>
        <v>-</v>
      </c>
      <c r="Z737" s="91" t="str">
        <f t="shared" si="125"/>
        <v>-</v>
      </c>
      <c r="AA737" s="91" t="str">
        <f t="shared" si="125"/>
        <v>-</v>
      </c>
      <c r="AB737" s="91" t="str">
        <f t="shared" si="125"/>
        <v>-</v>
      </c>
      <c r="AC737" s="91" t="str">
        <f t="shared" si="125"/>
        <v>-</v>
      </c>
      <c r="AD737" s="91" t="str">
        <f t="shared" si="125"/>
        <v>-</v>
      </c>
      <c r="AE737" s="91" t="str">
        <f t="shared" si="125"/>
        <v>-</v>
      </c>
      <c r="AF737" s="91" t="str">
        <f t="shared" si="125"/>
        <v>-</v>
      </c>
      <c r="AG737" s="91" t="str">
        <f t="shared" si="125"/>
        <v>-</v>
      </c>
      <c r="AH737" s="91" t="str">
        <f t="shared" si="125"/>
        <v>-</v>
      </c>
      <c r="AI737" s="91" t="str">
        <f t="shared" si="125"/>
        <v>-</v>
      </c>
      <c r="AJ737" s="91" t="str">
        <f t="shared" si="125"/>
        <v>-</v>
      </c>
      <c r="AK737" s="91" t="str">
        <f t="shared" si="125"/>
        <v>-</v>
      </c>
      <c r="AL737" s="91" t="str">
        <f t="shared" si="125"/>
        <v>-</v>
      </c>
      <c r="AM737" s="91" t="str">
        <f t="shared" si="125"/>
        <v>-</v>
      </c>
    </row>
    <row r="738" spans="1:39">
      <c r="A738" s="58" t="str">
        <f t="shared" ref="A738:D757" si="126">A124</f>
        <v/>
      </c>
      <c r="B738" s="120" t="str">
        <f t="shared" si="126"/>
        <v/>
      </c>
      <c r="C738" s="86" t="str">
        <f t="shared" si="126"/>
        <v/>
      </c>
      <c r="D738" s="87" t="str">
        <f t="shared" si="126"/>
        <v/>
      </c>
      <c r="E738" s="91" t="str">
        <f t="shared" ref="E738:AM738" si="127">IFERROR(RANK(E124,E$4:E$610,),"-")</f>
        <v>-</v>
      </c>
      <c r="F738" s="91" t="str">
        <f t="shared" si="127"/>
        <v>-</v>
      </c>
      <c r="G738" s="91" t="str">
        <f t="shared" si="127"/>
        <v>-</v>
      </c>
      <c r="H738" s="91" t="str">
        <f t="shared" si="127"/>
        <v>-</v>
      </c>
      <c r="I738" s="91" t="str">
        <f t="shared" si="127"/>
        <v>-</v>
      </c>
      <c r="J738" s="91" t="str">
        <f t="shared" si="127"/>
        <v>-</v>
      </c>
      <c r="K738" s="91" t="str">
        <f t="shared" si="127"/>
        <v>-</v>
      </c>
      <c r="L738" s="91" t="str">
        <f t="shared" si="127"/>
        <v>-</v>
      </c>
      <c r="M738" s="91" t="str">
        <f t="shared" si="127"/>
        <v>-</v>
      </c>
      <c r="N738" s="91" t="str">
        <f t="shared" si="127"/>
        <v>-</v>
      </c>
      <c r="O738" s="91" t="str">
        <f t="shared" si="127"/>
        <v>-</v>
      </c>
      <c r="P738" s="91" t="str">
        <f t="shared" si="127"/>
        <v>-</v>
      </c>
      <c r="Q738" s="91" t="str">
        <f t="shared" si="127"/>
        <v>-</v>
      </c>
      <c r="R738" s="91" t="str">
        <f t="shared" si="127"/>
        <v>-</v>
      </c>
      <c r="S738" s="91" t="str">
        <f t="shared" si="127"/>
        <v>-</v>
      </c>
      <c r="T738" s="91" t="str">
        <f t="shared" si="127"/>
        <v>-</v>
      </c>
      <c r="U738" s="91" t="str">
        <f t="shared" si="127"/>
        <v>-</v>
      </c>
      <c r="V738" s="91" t="str">
        <f t="shared" si="127"/>
        <v>-</v>
      </c>
      <c r="W738" s="91" t="str">
        <f t="shared" si="127"/>
        <v>-</v>
      </c>
      <c r="X738" s="91" t="str">
        <f t="shared" si="127"/>
        <v>-</v>
      </c>
      <c r="Y738" s="91" t="str">
        <f t="shared" si="127"/>
        <v>-</v>
      </c>
      <c r="Z738" s="91" t="str">
        <f t="shared" si="127"/>
        <v>-</v>
      </c>
      <c r="AA738" s="91" t="str">
        <f t="shared" si="127"/>
        <v>-</v>
      </c>
      <c r="AB738" s="91" t="str">
        <f t="shared" si="127"/>
        <v>-</v>
      </c>
      <c r="AC738" s="91" t="str">
        <f t="shared" si="127"/>
        <v>-</v>
      </c>
      <c r="AD738" s="91" t="str">
        <f t="shared" si="127"/>
        <v>-</v>
      </c>
      <c r="AE738" s="91" t="str">
        <f t="shared" si="127"/>
        <v>-</v>
      </c>
      <c r="AF738" s="91" t="str">
        <f t="shared" si="127"/>
        <v>-</v>
      </c>
      <c r="AG738" s="91" t="str">
        <f t="shared" si="127"/>
        <v>-</v>
      </c>
      <c r="AH738" s="91" t="str">
        <f t="shared" si="127"/>
        <v>-</v>
      </c>
      <c r="AI738" s="91" t="str">
        <f t="shared" si="127"/>
        <v>-</v>
      </c>
      <c r="AJ738" s="91" t="str">
        <f t="shared" si="127"/>
        <v>-</v>
      </c>
      <c r="AK738" s="91" t="str">
        <f t="shared" si="127"/>
        <v>-</v>
      </c>
      <c r="AL738" s="91" t="str">
        <f t="shared" si="127"/>
        <v>-</v>
      </c>
      <c r="AM738" s="91" t="str">
        <f t="shared" si="127"/>
        <v>-</v>
      </c>
    </row>
    <row r="739" spans="1:39">
      <c r="A739" s="58" t="str">
        <f t="shared" si="126"/>
        <v/>
      </c>
      <c r="B739" s="120" t="str">
        <f t="shared" si="126"/>
        <v/>
      </c>
      <c r="C739" s="86" t="str">
        <f t="shared" si="126"/>
        <v/>
      </c>
      <c r="D739" s="87" t="str">
        <f t="shared" si="126"/>
        <v/>
      </c>
      <c r="E739" s="91" t="str">
        <f t="shared" ref="E739:AM739" si="128">IFERROR(RANK(E125,E$4:E$610,),"-")</f>
        <v>-</v>
      </c>
      <c r="F739" s="91" t="str">
        <f t="shared" si="128"/>
        <v>-</v>
      </c>
      <c r="G739" s="91" t="str">
        <f t="shared" si="128"/>
        <v>-</v>
      </c>
      <c r="H739" s="91" t="str">
        <f t="shared" si="128"/>
        <v>-</v>
      </c>
      <c r="I739" s="91" t="str">
        <f t="shared" si="128"/>
        <v>-</v>
      </c>
      <c r="J739" s="91" t="str">
        <f t="shared" si="128"/>
        <v>-</v>
      </c>
      <c r="K739" s="91" t="str">
        <f t="shared" si="128"/>
        <v>-</v>
      </c>
      <c r="L739" s="91" t="str">
        <f t="shared" si="128"/>
        <v>-</v>
      </c>
      <c r="M739" s="91" t="str">
        <f t="shared" si="128"/>
        <v>-</v>
      </c>
      <c r="N739" s="91" t="str">
        <f t="shared" si="128"/>
        <v>-</v>
      </c>
      <c r="O739" s="91" t="str">
        <f t="shared" si="128"/>
        <v>-</v>
      </c>
      <c r="P739" s="91" t="str">
        <f t="shared" si="128"/>
        <v>-</v>
      </c>
      <c r="Q739" s="91" t="str">
        <f t="shared" si="128"/>
        <v>-</v>
      </c>
      <c r="R739" s="91" t="str">
        <f t="shared" si="128"/>
        <v>-</v>
      </c>
      <c r="S739" s="91" t="str">
        <f t="shared" si="128"/>
        <v>-</v>
      </c>
      <c r="T739" s="91" t="str">
        <f t="shared" si="128"/>
        <v>-</v>
      </c>
      <c r="U739" s="91" t="str">
        <f t="shared" si="128"/>
        <v>-</v>
      </c>
      <c r="V739" s="91" t="str">
        <f t="shared" si="128"/>
        <v>-</v>
      </c>
      <c r="W739" s="91" t="str">
        <f t="shared" si="128"/>
        <v>-</v>
      </c>
      <c r="X739" s="91" t="str">
        <f t="shared" si="128"/>
        <v>-</v>
      </c>
      <c r="Y739" s="91" t="str">
        <f t="shared" si="128"/>
        <v>-</v>
      </c>
      <c r="Z739" s="91" t="str">
        <f t="shared" si="128"/>
        <v>-</v>
      </c>
      <c r="AA739" s="91" t="str">
        <f t="shared" si="128"/>
        <v>-</v>
      </c>
      <c r="AB739" s="91" t="str">
        <f t="shared" si="128"/>
        <v>-</v>
      </c>
      <c r="AC739" s="91" t="str">
        <f t="shared" si="128"/>
        <v>-</v>
      </c>
      <c r="AD739" s="91" t="str">
        <f t="shared" si="128"/>
        <v>-</v>
      </c>
      <c r="AE739" s="91" t="str">
        <f t="shared" si="128"/>
        <v>-</v>
      </c>
      <c r="AF739" s="91" t="str">
        <f t="shared" si="128"/>
        <v>-</v>
      </c>
      <c r="AG739" s="91" t="str">
        <f t="shared" si="128"/>
        <v>-</v>
      </c>
      <c r="AH739" s="91" t="str">
        <f t="shared" si="128"/>
        <v>-</v>
      </c>
      <c r="AI739" s="91" t="str">
        <f t="shared" si="128"/>
        <v>-</v>
      </c>
      <c r="AJ739" s="91" t="str">
        <f t="shared" si="128"/>
        <v>-</v>
      </c>
      <c r="AK739" s="91" t="str">
        <f t="shared" si="128"/>
        <v>-</v>
      </c>
      <c r="AL739" s="91" t="str">
        <f t="shared" si="128"/>
        <v>-</v>
      </c>
      <c r="AM739" s="91" t="str">
        <f t="shared" si="128"/>
        <v>-</v>
      </c>
    </row>
    <row r="740" spans="1:39">
      <c r="A740" s="58" t="str">
        <f t="shared" si="126"/>
        <v/>
      </c>
      <c r="B740" s="120" t="str">
        <f t="shared" si="126"/>
        <v/>
      </c>
      <c r="C740" s="86" t="str">
        <f t="shared" si="126"/>
        <v/>
      </c>
      <c r="D740" s="87" t="str">
        <f t="shared" si="126"/>
        <v/>
      </c>
      <c r="E740" s="91" t="str">
        <f t="shared" ref="E740:AM740" si="129">IFERROR(RANK(E126,E$4:E$610,),"-")</f>
        <v>-</v>
      </c>
      <c r="F740" s="91" t="str">
        <f t="shared" si="129"/>
        <v>-</v>
      </c>
      <c r="G740" s="91" t="str">
        <f t="shared" si="129"/>
        <v>-</v>
      </c>
      <c r="H740" s="91" t="str">
        <f t="shared" si="129"/>
        <v>-</v>
      </c>
      <c r="I740" s="91" t="str">
        <f t="shared" si="129"/>
        <v>-</v>
      </c>
      <c r="J740" s="91" t="str">
        <f t="shared" si="129"/>
        <v>-</v>
      </c>
      <c r="K740" s="91" t="str">
        <f t="shared" si="129"/>
        <v>-</v>
      </c>
      <c r="L740" s="91" t="str">
        <f t="shared" si="129"/>
        <v>-</v>
      </c>
      <c r="M740" s="91" t="str">
        <f t="shared" si="129"/>
        <v>-</v>
      </c>
      <c r="N740" s="91" t="str">
        <f t="shared" si="129"/>
        <v>-</v>
      </c>
      <c r="O740" s="91" t="str">
        <f t="shared" si="129"/>
        <v>-</v>
      </c>
      <c r="P740" s="91" t="str">
        <f t="shared" si="129"/>
        <v>-</v>
      </c>
      <c r="Q740" s="91" t="str">
        <f t="shared" si="129"/>
        <v>-</v>
      </c>
      <c r="R740" s="91" t="str">
        <f t="shared" si="129"/>
        <v>-</v>
      </c>
      <c r="S740" s="91" t="str">
        <f t="shared" si="129"/>
        <v>-</v>
      </c>
      <c r="T740" s="91" t="str">
        <f t="shared" si="129"/>
        <v>-</v>
      </c>
      <c r="U740" s="91" t="str">
        <f t="shared" si="129"/>
        <v>-</v>
      </c>
      <c r="V740" s="91" t="str">
        <f t="shared" si="129"/>
        <v>-</v>
      </c>
      <c r="W740" s="91" t="str">
        <f t="shared" si="129"/>
        <v>-</v>
      </c>
      <c r="X740" s="91" t="str">
        <f t="shared" si="129"/>
        <v>-</v>
      </c>
      <c r="Y740" s="91" t="str">
        <f t="shared" si="129"/>
        <v>-</v>
      </c>
      <c r="Z740" s="91" t="str">
        <f t="shared" si="129"/>
        <v>-</v>
      </c>
      <c r="AA740" s="91" t="str">
        <f t="shared" si="129"/>
        <v>-</v>
      </c>
      <c r="AB740" s="91" t="str">
        <f t="shared" si="129"/>
        <v>-</v>
      </c>
      <c r="AC740" s="91" t="str">
        <f t="shared" si="129"/>
        <v>-</v>
      </c>
      <c r="AD740" s="91" t="str">
        <f t="shared" si="129"/>
        <v>-</v>
      </c>
      <c r="AE740" s="91" t="str">
        <f t="shared" si="129"/>
        <v>-</v>
      </c>
      <c r="AF740" s="91" t="str">
        <f t="shared" si="129"/>
        <v>-</v>
      </c>
      <c r="AG740" s="91" t="str">
        <f t="shared" si="129"/>
        <v>-</v>
      </c>
      <c r="AH740" s="91" t="str">
        <f t="shared" si="129"/>
        <v>-</v>
      </c>
      <c r="AI740" s="91" t="str">
        <f t="shared" si="129"/>
        <v>-</v>
      </c>
      <c r="AJ740" s="91" t="str">
        <f t="shared" si="129"/>
        <v>-</v>
      </c>
      <c r="AK740" s="91" t="str">
        <f t="shared" si="129"/>
        <v>-</v>
      </c>
      <c r="AL740" s="91" t="str">
        <f t="shared" si="129"/>
        <v>-</v>
      </c>
      <c r="AM740" s="91" t="str">
        <f t="shared" si="129"/>
        <v>-</v>
      </c>
    </row>
    <row r="741" spans="1:39">
      <c r="A741" s="58" t="str">
        <f t="shared" si="126"/>
        <v/>
      </c>
      <c r="B741" s="120" t="str">
        <f t="shared" si="126"/>
        <v/>
      </c>
      <c r="C741" s="86" t="str">
        <f t="shared" si="126"/>
        <v/>
      </c>
      <c r="D741" s="87" t="str">
        <f t="shared" si="126"/>
        <v/>
      </c>
      <c r="E741" s="91" t="str">
        <f t="shared" ref="E741:AM741" si="130">IFERROR(RANK(E127,E$4:E$610,),"-")</f>
        <v>-</v>
      </c>
      <c r="F741" s="91" t="str">
        <f t="shared" si="130"/>
        <v>-</v>
      </c>
      <c r="G741" s="91" t="str">
        <f t="shared" si="130"/>
        <v>-</v>
      </c>
      <c r="H741" s="91" t="str">
        <f t="shared" si="130"/>
        <v>-</v>
      </c>
      <c r="I741" s="91" t="str">
        <f t="shared" si="130"/>
        <v>-</v>
      </c>
      <c r="J741" s="91" t="str">
        <f t="shared" si="130"/>
        <v>-</v>
      </c>
      <c r="K741" s="91" t="str">
        <f t="shared" si="130"/>
        <v>-</v>
      </c>
      <c r="L741" s="91" t="str">
        <f t="shared" si="130"/>
        <v>-</v>
      </c>
      <c r="M741" s="91" t="str">
        <f t="shared" si="130"/>
        <v>-</v>
      </c>
      <c r="N741" s="91" t="str">
        <f t="shared" si="130"/>
        <v>-</v>
      </c>
      <c r="O741" s="91" t="str">
        <f t="shared" si="130"/>
        <v>-</v>
      </c>
      <c r="P741" s="91" t="str">
        <f t="shared" si="130"/>
        <v>-</v>
      </c>
      <c r="Q741" s="91" t="str">
        <f t="shared" si="130"/>
        <v>-</v>
      </c>
      <c r="R741" s="91" t="str">
        <f t="shared" si="130"/>
        <v>-</v>
      </c>
      <c r="S741" s="91" t="str">
        <f t="shared" si="130"/>
        <v>-</v>
      </c>
      <c r="T741" s="91" t="str">
        <f t="shared" si="130"/>
        <v>-</v>
      </c>
      <c r="U741" s="91" t="str">
        <f t="shared" si="130"/>
        <v>-</v>
      </c>
      <c r="V741" s="91" t="str">
        <f t="shared" si="130"/>
        <v>-</v>
      </c>
      <c r="W741" s="91" t="str">
        <f t="shared" si="130"/>
        <v>-</v>
      </c>
      <c r="X741" s="91" t="str">
        <f t="shared" si="130"/>
        <v>-</v>
      </c>
      <c r="Y741" s="91" t="str">
        <f t="shared" si="130"/>
        <v>-</v>
      </c>
      <c r="Z741" s="91" t="str">
        <f t="shared" si="130"/>
        <v>-</v>
      </c>
      <c r="AA741" s="91" t="str">
        <f t="shared" si="130"/>
        <v>-</v>
      </c>
      <c r="AB741" s="91" t="str">
        <f t="shared" si="130"/>
        <v>-</v>
      </c>
      <c r="AC741" s="91" t="str">
        <f t="shared" si="130"/>
        <v>-</v>
      </c>
      <c r="AD741" s="91" t="str">
        <f t="shared" si="130"/>
        <v>-</v>
      </c>
      <c r="AE741" s="91" t="str">
        <f t="shared" si="130"/>
        <v>-</v>
      </c>
      <c r="AF741" s="91" t="str">
        <f t="shared" si="130"/>
        <v>-</v>
      </c>
      <c r="AG741" s="91" t="str">
        <f t="shared" si="130"/>
        <v>-</v>
      </c>
      <c r="AH741" s="91" t="str">
        <f t="shared" si="130"/>
        <v>-</v>
      </c>
      <c r="AI741" s="91" t="str">
        <f t="shared" si="130"/>
        <v>-</v>
      </c>
      <c r="AJ741" s="91" t="str">
        <f t="shared" si="130"/>
        <v>-</v>
      </c>
      <c r="AK741" s="91" t="str">
        <f t="shared" si="130"/>
        <v>-</v>
      </c>
      <c r="AL741" s="91" t="str">
        <f t="shared" si="130"/>
        <v>-</v>
      </c>
      <c r="AM741" s="91" t="str">
        <f t="shared" si="130"/>
        <v>-</v>
      </c>
    </row>
    <row r="742" spans="1:39">
      <c r="A742" s="58" t="str">
        <f t="shared" si="126"/>
        <v/>
      </c>
      <c r="B742" s="120" t="str">
        <f t="shared" si="126"/>
        <v/>
      </c>
      <c r="C742" s="86" t="str">
        <f t="shared" si="126"/>
        <v/>
      </c>
      <c r="D742" s="87" t="str">
        <f t="shared" si="126"/>
        <v/>
      </c>
      <c r="E742" s="91" t="str">
        <f t="shared" ref="E742:AM742" si="131">IFERROR(RANK(E128,E$4:E$610,),"-")</f>
        <v>-</v>
      </c>
      <c r="F742" s="91" t="str">
        <f t="shared" si="131"/>
        <v>-</v>
      </c>
      <c r="G742" s="91" t="str">
        <f t="shared" si="131"/>
        <v>-</v>
      </c>
      <c r="H742" s="91" t="str">
        <f t="shared" si="131"/>
        <v>-</v>
      </c>
      <c r="I742" s="91" t="str">
        <f t="shared" si="131"/>
        <v>-</v>
      </c>
      <c r="J742" s="91" t="str">
        <f t="shared" si="131"/>
        <v>-</v>
      </c>
      <c r="K742" s="91" t="str">
        <f t="shared" si="131"/>
        <v>-</v>
      </c>
      <c r="L742" s="91" t="str">
        <f t="shared" si="131"/>
        <v>-</v>
      </c>
      <c r="M742" s="91" t="str">
        <f t="shared" si="131"/>
        <v>-</v>
      </c>
      <c r="N742" s="91" t="str">
        <f t="shared" si="131"/>
        <v>-</v>
      </c>
      <c r="O742" s="91" t="str">
        <f t="shared" si="131"/>
        <v>-</v>
      </c>
      <c r="P742" s="91" t="str">
        <f t="shared" si="131"/>
        <v>-</v>
      </c>
      <c r="Q742" s="91" t="str">
        <f t="shared" si="131"/>
        <v>-</v>
      </c>
      <c r="R742" s="91" t="str">
        <f t="shared" si="131"/>
        <v>-</v>
      </c>
      <c r="S742" s="91" t="str">
        <f t="shared" si="131"/>
        <v>-</v>
      </c>
      <c r="T742" s="91" t="str">
        <f t="shared" si="131"/>
        <v>-</v>
      </c>
      <c r="U742" s="91" t="str">
        <f t="shared" si="131"/>
        <v>-</v>
      </c>
      <c r="V742" s="91" t="str">
        <f t="shared" si="131"/>
        <v>-</v>
      </c>
      <c r="W742" s="91" t="str">
        <f t="shared" si="131"/>
        <v>-</v>
      </c>
      <c r="X742" s="91" t="str">
        <f t="shared" si="131"/>
        <v>-</v>
      </c>
      <c r="Y742" s="91" t="str">
        <f t="shared" si="131"/>
        <v>-</v>
      </c>
      <c r="Z742" s="91" t="str">
        <f t="shared" si="131"/>
        <v>-</v>
      </c>
      <c r="AA742" s="91" t="str">
        <f t="shared" si="131"/>
        <v>-</v>
      </c>
      <c r="AB742" s="91" t="str">
        <f t="shared" si="131"/>
        <v>-</v>
      </c>
      <c r="AC742" s="91" t="str">
        <f t="shared" si="131"/>
        <v>-</v>
      </c>
      <c r="AD742" s="91" t="str">
        <f t="shared" si="131"/>
        <v>-</v>
      </c>
      <c r="AE742" s="91" t="str">
        <f t="shared" si="131"/>
        <v>-</v>
      </c>
      <c r="AF742" s="91" t="str">
        <f t="shared" si="131"/>
        <v>-</v>
      </c>
      <c r="AG742" s="91" t="str">
        <f t="shared" si="131"/>
        <v>-</v>
      </c>
      <c r="AH742" s="91" t="str">
        <f t="shared" si="131"/>
        <v>-</v>
      </c>
      <c r="AI742" s="91" t="str">
        <f t="shared" si="131"/>
        <v>-</v>
      </c>
      <c r="AJ742" s="91" t="str">
        <f t="shared" si="131"/>
        <v>-</v>
      </c>
      <c r="AK742" s="91" t="str">
        <f t="shared" si="131"/>
        <v>-</v>
      </c>
      <c r="AL742" s="91" t="str">
        <f t="shared" si="131"/>
        <v>-</v>
      </c>
      <c r="AM742" s="91" t="str">
        <f t="shared" si="131"/>
        <v>-</v>
      </c>
    </row>
    <row r="743" spans="1:39">
      <c r="A743" s="58" t="str">
        <f t="shared" si="126"/>
        <v/>
      </c>
      <c r="B743" s="120" t="str">
        <f t="shared" si="126"/>
        <v/>
      </c>
      <c r="C743" s="86" t="str">
        <f t="shared" si="126"/>
        <v/>
      </c>
      <c r="D743" s="87" t="str">
        <f t="shared" si="126"/>
        <v/>
      </c>
      <c r="E743" s="91" t="str">
        <f t="shared" ref="E743:AM743" si="132">IFERROR(RANK(E129,E$4:E$610,),"-")</f>
        <v>-</v>
      </c>
      <c r="F743" s="91" t="str">
        <f t="shared" si="132"/>
        <v>-</v>
      </c>
      <c r="G743" s="91" t="str">
        <f t="shared" si="132"/>
        <v>-</v>
      </c>
      <c r="H743" s="91" t="str">
        <f t="shared" si="132"/>
        <v>-</v>
      </c>
      <c r="I743" s="91" t="str">
        <f t="shared" si="132"/>
        <v>-</v>
      </c>
      <c r="J743" s="91" t="str">
        <f t="shared" si="132"/>
        <v>-</v>
      </c>
      <c r="K743" s="91" t="str">
        <f t="shared" si="132"/>
        <v>-</v>
      </c>
      <c r="L743" s="91" t="str">
        <f t="shared" si="132"/>
        <v>-</v>
      </c>
      <c r="M743" s="91" t="str">
        <f t="shared" si="132"/>
        <v>-</v>
      </c>
      <c r="N743" s="91" t="str">
        <f t="shared" si="132"/>
        <v>-</v>
      </c>
      <c r="O743" s="91" t="str">
        <f t="shared" si="132"/>
        <v>-</v>
      </c>
      <c r="P743" s="91" t="str">
        <f t="shared" si="132"/>
        <v>-</v>
      </c>
      <c r="Q743" s="91" t="str">
        <f t="shared" si="132"/>
        <v>-</v>
      </c>
      <c r="R743" s="91" t="str">
        <f t="shared" si="132"/>
        <v>-</v>
      </c>
      <c r="S743" s="91" t="str">
        <f t="shared" si="132"/>
        <v>-</v>
      </c>
      <c r="T743" s="91" t="str">
        <f t="shared" si="132"/>
        <v>-</v>
      </c>
      <c r="U743" s="91" t="str">
        <f t="shared" si="132"/>
        <v>-</v>
      </c>
      <c r="V743" s="91" t="str">
        <f t="shared" si="132"/>
        <v>-</v>
      </c>
      <c r="W743" s="91" t="str">
        <f t="shared" si="132"/>
        <v>-</v>
      </c>
      <c r="X743" s="91" t="str">
        <f t="shared" si="132"/>
        <v>-</v>
      </c>
      <c r="Y743" s="91" t="str">
        <f t="shared" si="132"/>
        <v>-</v>
      </c>
      <c r="Z743" s="91" t="str">
        <f t="shared" si="132"/>
        <v>-</v>
      </c>
      <c r="AA743" s="91" t="str">
        <f t="shared" si="132"/>
        <v>-</v>
      </c>
      <c r="AB743" s="91" t="str">
        <f t="shared" si="132"/>
        <v>-</v>
      </c>
      <c r="AC743" s="91" t="str">
        <f t="shared" si="132"/>
        <v>-</v>
      </c>
      <c r="AD743" s="91" t="str">
        <f t="shared" si="132"/>
        <v>-</v>
      </c>
      <c r="AE743" s="91" t="str">
        <f t="shared" si="132"/>
        <v>-</v>
      </c>
      <c r="AF743" s="91" t="str">
        <f t="shared" si="132"/>
        <v>-</v>
      </c>
      <c r="AG743" s="91" t="str">
        <f t="shared" si="132"/>
        <v>-</v>
      </c>
      <c r="AH743" s="91" t="str">
        <f t="shared" si="132"/>
        <v>-</v>
      </c>
      <c r="AI743" s="91" t="str">
        <f t="shared" si="132"/>
        <v>-</v>
      </c>
      <c r="AJ743" s="91" t="str">
        <f t="shared" si="132"/>
        <v>-</v>
      </c>
      <c r="AK743" s="91" t="str">
        <f t="shared" si="132"/>
        <v>-</v>
      </c>
      <c r="AL743" s="91" t="str">
        <f t="shared" si="132"/>
        <v>-</v>
      </c>
      <c r="AM743" s="91" t="str">
        <f t="shared" si="132"/>
        <v>-</v>
      </c>
    </row>
    <row r="744" spans="1:39">
      <c r="A744" s="58" t="str">
        <f t="shared" si="126"/>
        <v/>
      </c>
      <c r="B744" s="120" t="str">
        <f t="shared" si="126"/>
        <v/>
      </c>
      <c r="C744" s="86" t="str">
        <f t="shared" si="126"/>
        <v/>
      </c>
      <c r="D744" s="87" t="str">
        <f t="shared" si="126"/>
        <v/>
      </c>
      <c r="E744" s="91" t="str">
        <f t="shared" ref="E744:AM744" si="133">IFERROR(RANK(E130,E$4:E$610,),"-")</f>
        <v>-</v>
      </c>
      <c r="F744" s="91" t="str">
        <f t="shared" si="133"/>
        <v>-</v>
      </c>
      <c r="G744" s="91" t="str">
        <f t="shared" si="133"/>
        <v>-</v>
      </c>
      <c r="H744" s="91" t="str">
        <f t="shared" si="133"/>
        <v>-</v>
      </c>
      <c r="I744" s="91" t="str">
        <f t="shared" si="133"/>
        <v>-</v>
      </c>
      <c r="J744" s="91" t="str">
        <f t="shared" si="133"/>
        <v>-</v>
      </c>
      <c r="K744" s="91" t="str">
        <f t="shared" si="133"/>
        <v>-</v>
      </c>
      <c r="L744" s="91" t="str">
        <f t="shared" si="133"/>
        <v>-</v>
      </c>
      <c r="M744" s="91" t="str">
        <f t="shared" si="133"/>
        <v>-</v>
      </c>
      <c r="N744" s="91" t="str">
        <f t="shared" si="133"/>
        <v>-</v>
      </c>
      <c r="O744" s="91" t="str">
        <f t="shared" si="133"/>
        <v>-</v>
      </c>
      <c r="P744" s="91" t="str">
        <f t="shared" si="133"/>
        <v>-</v>
      </c>
      <c r="Q744" s="91" t="str">
        <f t="shared" si="133"/>
        <v>-</v>
      </c>
      <c r="R744" s="91" t="str">
        <f t="shared" si="133"/>
        <v>-</v>
      </c>
      <c r="S744" s="91" t="str">
        <f t="shared" si="133"/>
        <v>-</v>
      </c>
      <c r="T744" s="91" t="str">
        <f t="shared" si="133"/>
        <v>-</v>
      </c>
      <c r="U744" s="91" t="str">
        <f t="shared" si="133"/>
        <v>-</v>
      </c>
      <c r="V744" s="91" t="str">
        <f t="shared" si="133"/>
        <v>-</v>
      </c>
      <c r="W744" s="91" t="str">
        <f t="shared" si="133"/>
        <v>-</v>
      </c>
      <c r="X744" s="91" t="str">
        <f t="shared" si="133"/>
        <v>-</v>
      </c>
      <c r="Y744" s="91" t="str">
        <f t="shared" si="133"/>
        <v>-</v>
      </c>
      <c r="Z744" s="91" t="str">
        <f t="shared" si="133"/>
        <v>-</v>
      </c>
      <c r="AA744" s="91" t="str">
        <f t="shared" si="133"/>
        <v>-</v>
      </c>
      <c r="AB744" s="91" t="str">
        <f t="shared" si="133"/>
        <v>-</v>
      </c>
      <c r="AC744" s="91" t="str">
        <f t="shared" si="133"/>
        <v>-</v>
      </c>
      <c r="AD744" s="91" t="str">
        <f t="shared" si="133"/>
        <v>-</v>
      </c>
      <c r="AE744" s="91" t="str">
        <f t="shared" si="133"/>
        <v>-</v>
      </c>
      <c r="AF744" s="91" t="str">
        <f t="shared" si="133"/>
        <v>-</v>
      </c>
      <c r="AG744" s="91" t="str">
        <f t="shared" si="133"/>
        <v>-</v>
      </c>
      <c r="AH744" s="91" t="str">
        <f t="shared" si="133"/>
        <v>-</v>
      </c>
      <c r="AI744" s="91" t="str">
        <f t="shared" si="133"/>
        <v>-</v>
      </c>
      <c r="AJ744" s="91" t="str">
        <f t="shared" si="133"/>
        <v>-</v>
      </c>
      <c r="AK744" s="91" t="str">
        <f t="shared" si="133"/>
        <v>-</v>
      </c>
      <c r="AL744" s="91" t="str">
        <f t="shared" si="133"/>
        <v>-</v>
      </c>
      <c r="AM744" s="91" t="str">
        <f t="shared" si="133"/>
        <v>-</v>
      </c>
    </row>
    <row r="745" spans="1:39">
      <c r="A745" s="58" t="str">
        <f t="shared" si="126"/>
        <v/>
      </c>
      <c r="B745" s="120" t="str">
        <f t="shared" si="126"/>
        <v/>
      </c>
      <c r="C745" s="86" t="str">
        <f t="shared" si="126"/>
        <v/>
      </c>
      <c r="D745" s="87" t="str">
        <f t="shared" si="126"/>
        <v/>
      </c>
      <c r="E745" s="91" t="str">
        <f t="shared" ref="E745:AM745" si="134">IFERROR(RANK(E131,E$4:E$610,),"-")</f>
        <v>-</v>
      </c>
      <c r="F745" s="91" t="str">
        <f t="shared" si="134"/>
        <v>-</v>
      </c>
      <c r="G745" s="91" t="str">
        <f t="shared" si="134"/>
        <v>-</v>
      </c>
      <c r="H745" s="91" t="str">
        <f t="shared" si="134"/>
        <v>-</v>
      </c>
      <c r="I745" s="91" t="str">
        <f t="shared" si="134"/>
        <v>-</v>
      </c>
      <c r="J745" s="91" t="str">
        <f t="shared" si="134"/>
        <v>-</v>
      </c>
      <c r="K745" s="91" t="str">
        <f t="shared" si="134"/>
        <v>-</v>
      </c>
      <c r="L745" s="91" t="str">
        <f t="shared" si="134"/>
        <v>-</v>
      </c>
      <c r="M745" s="91" t="str">
        <f t="shared" si="134"/>
        <v>-</v>
      </c>
      <c r="N745" s="91" t="str">
        <f t="shared" si="134"/>
        <v>-</v>
      </c>
      <c r="O745" s="91" t="str">
        <f t="shared" si="134"/>
        <v>-</v>
      </c>
      <c r="P745" s="91" t="str">
        <f t="shared" si="134"/>
        <v>-</v>
      </c>
      <c r="Q745" s="91" t="str">
        <f t="shared" si="134"/>
        <v>-</v>
      </c>
      <c r="R745" s="91" t="str">
        <f t="shared" si="134"/>
        <v>-</v>
      </c>
      <c r="S745" s="91" t="str">
        <f t="shared" si="134"/>
        <v>-</v>
      </c>
      <c r="T745" s="91" t="str">
        <f t="shared" si="134"/>
        <v>-</v>
      </c>
      <c r="U745" s="91" t="str">
        <f t="shared" si="134"/>
        <v>-</v>
      </c>
      <c r="V745" s="91" t="str">
        <f t="shared" si="134"/>
        <v>-</v>
      </c>
      <c r="W745" s="91" t="str">
        <f t="shared" si="134"/>
        <v>-</v>
      </c>
      <c r="X745" s="91" t="str">
        <f t="shared" si="134"/>
        <v>-</v>
      </c>
      <c r="Y745" s="91" t="str">
        <f t="shared" si="134"/>
        <v>-</v>
      </c>
      <c r="Z745" s="91" t="str">
        <f t="shared" si="134"/>
        <v>-</v>
      </c>
      <c r="AA745" s="91" t="str">
        <f t="shared" si="134"/>
        <v>-</v>
      </c>
      <c r="AB745" s="91" t="str">
        <f t="shared" si="134"/>
        <v>-</v>
      </c>
      <c r="AC745" s="91" t="str">
        <f t="shared" si="134"/>
        <v>-</v>
      </c>
      <c r="AD745" s="91" t="str">
        <f t="shared" si="134"/>
        <v>-</v>
      </c>
      <c r="AE745" s="91" t="str">
        <f t="shared" si="134"/>
        <v>-</v>
      </c>
      <c r="AF745" s="91" t="str">
        <f t="shared" si="134"/>
        <v>-</v>
      </c>
      <c r="AG745" s="91" t="str">
        <f t="shared" si="134"/>
        <v>-</v>
      </c>
      <c r="AH745" s="91" t="str">
        <f t="shared" si="134"/>
        <v>-</v>
      </c>
      <c r="AI745" s="91" t="str">
        <f t="shared" si="134"/>
        <v>-</v>
      </c>
      <c r="AJ745" s="91" t="str">
        <f t="shared" si="134"/>
        <v>-</v>
      </c>
      <c r="AK745" s="91" t="str">
        <f t="shared" si="134"/>
        <v>-</v>
      </c>
      <c r="AL745" s="91" t="str">
        <f t="shared" si="134"/>
        <v>-</v>
      </c>
      <c r="AM745" s="91" t="str">
        <f t="shared" si="134"/>
        <v>-</v>
      </c>
    </row>
    <row r="746" spans="1:39">
      <c r="A746" s="58" t="str">
        <f t="shared" si="126"/>
        <v/>
      </c>
      <c r="B746" s="120" t="str">
        <f t="shared" si="126"/>
        <v/>
      </c>
      <c r="C746" s="86" t="str">
        <f t="shared" si="126"/>
        <v/>
      </c>
      <c r="D746" s="87" t="str">
        <f t="shared" si="126"/>
        <v/>
      </c>
      <c r="E746" s="91" t="str">
        <f t="shared" ref="E746:AM746" si="135">IFERROR(RANK(E132,E$4:E$610,),"-")</f>
        <v>-</v>
      </c>
      <c r="F746" s="91" t="str">
        <f t="shared" si="135"/>
        <v>-</v>
      </c>
      <c r="G746" s="91" t="str">
        <f t="shared" si="135"/>
        <v>-</v>
      </c>
      <c r="H746" s="91" t="str">
        <f t="shared" si="135"/>
        <v>-</v>
      </c>
      <c r="I746" s="91" t="str">
        <f t="shared" si="135"/>
        <v>-</v>
      </c>
      <c r="J746" s="91" t="str">
        <f t="shared" si="135"/>
        <v>-</v>
      </c>
      <c r="K746" s="91" t="str">
        <f t="shared" si="135"/>
        <v>-</v>
      </c>
      <c r="L746" s="91" t="str">
        <f t="shared" si="135"/>
        <v>-</v>
      </c>
      <c r="M746" s="91" t="str">
        <f t="shared" si="135"/>
        <v>-</v>
      </c>
      <c r="N746" s="91" t="str">
        <f t="shared" si="135"/>
        <v>-</v>
      </c>
      <c r="O746" s="91" t="str">
        <f t="shared" si="135"/>
        <v>-</v>
      </c>
      <c r="P746" s="91" t="str">
        <f t="shared" si="135"/>
        <v>-</v>
      </c>
      <c r="Q746" s="91" t="str">
        <f t="shared" si="135"/>
        <v>-</v>
      </c>
      <c r="R746" s="91" t="str">
        <f t="shared" si="135"/>
        <v>-</v>
      </c>
      <c r="S746" s="91" t="str">
        <f t="shared" si="135"/>
        <v>-</v>
      </c>
      <c r="T746" s="91" t="str">
        <f t="shared" si="135"/>
        <v>-</v>
      </c>
      <c r="U746" s="91" t="str">
        <f t="shared" si="135"/>
        <v>-</v>
      </c>
      <c r="V746" s="91" t="str">
        <f t="shared" si="135"/>
        <v>-</v>
      </c>
      <c r="W746" s="91" t="str">
        <f t="shared" si="135"/>
        <v>-</v>
      </c>
      <c r="X746" s="91" t="str">
        <f t="shared" si="135"/>
        <v>-</v>
      </c>
      <c r="Y746" s="91" t="str">
        <f t="shared" si="135"/>
        <v>-</v>
      </c>
      <c r="Z746" s="91" t="str">
        <f t="shared" si="135"/>
        <v>-</v>
      </c>
      <c r="AA746" s="91" t="str">
        <f t="shared" si="135"/>
        <v>-</v>
      </c>
      <c r="AB746" s="91" t="str">
        <f t="shared" si="135"/>
        <v>-</v>
      </c>
      <c r="AC746" s="91" t="str">
        <f t="shared" si="135"/>
        <v>-</v>
      </c>
      <c r="AD746" s="91" t="str">
        <f t="shared" si="135"/>
        <v>-</v>
      </c>
      <c r="AE746" s="91" t="str">
        <f t="shared" si="135"/>
        <v>-</v>
      </c>
      <c r="AF746" s="91" t="str">
        <f t="shared" si="135"/>
        <v>-</v>
      </c>
      <c r="AG746" s="91" t="str">
        <f t="shared" si="135"/>
        <v>-</v>
      </c>
      <c r="AH746" s="91" t="str">
        <f t="shared" si="135"/>
        <v>-</v>
      </c>
      <c r="AI746" s="91" t="str">
        <f t="shared" si="135"/>
        <v>-</v>
      </c>
      <c r="AJ746" s="91" t="str">
        <f t="shared" si="135"/>
        <v>-</v>
      </c>
      <c r="AK746" s="91" t="str">
        <f t="shared" si="135"/>
        <v>-</v>
      </c>
      <c r="AL746" s="91" t="str">
        <f t="shared" si="135"/>
        <v>-</v>
      </c>
      <c r="AM746" s="91" t="str">
        <f t="shared" si="135"/>
        <v>-</v>
      </c>
    </row>
    <row r="747" spans="1:39">
      <c r="A747" s="58" t="str">
        <f t="shared" si="126"/>
        <v/>
      </c>
      <c r="B747" s="120" t="str">
        <f t="shared" si="126"/>
        <v/>
      </c>
      <c r="C747" s="86" t="str">
        <f t="shared" si="126"/>
        <v/>
      </c>
      <c r="D747" s="87" t="str">
        <f t="shared" si="126"/>
        <v/>
      </c>
      <c r="E747" s="91" t="str">
        <f t="shared" ref="E747:AM747" si="136">IFERROR(RANK(E133,E$4:E$610,),"-")</f>
        <v>-</v>
      </c>
      <c r="F747" s="91" t="str">
        <f t="shared" si="136"/>
        <v>-</v>
      </c>
      <c r="G747" s="91" t="str">
        <f t="shared" si="136"/>
        <v>-</v>
      </c>
      <c r="H747" s="91" t="str">
        <f t="shared" si="136"/>
        <v>-</v>
      </c>
      <c r="I747" s="91" t="str">
        <f t="shared" si="136"/>
        <v>-</v>
      </c>
      <c r="J747" s="91" t="str">
        <f t="shared" si="136"/>
        <v>-</v>
      </c>
      <c r="K747" s="91" t="str">
        <f t="shared" si="136"/>
        <v>-</v>
      </c>
      <c r="L747" s="91" t="str">
        <f t="shared" si="136"/>
        <v>-</v>
      </c>
      <c r="M747" s="91" t="str">
        <f t="shared" si="136"/>
        <v>-</v>
      </c>
      <c r="N747" s="91" t="str">
        <f t="shared" si="136"/>
        <v>-</v>
      </c>
      <c r="O747" s="91" t="str">
        <f t="shared" si="136"/>
        <v>-</v>
      </c>
      <c r="P747" s="91" t="str">
        <f t="shared" si="136"/>
        <v>-</v>
      </c>
      <c r="Q747" s="91" t="str">
        <f t="shared" si="136"/>
        <v>-</v>
      </c>
      <c r="R747" s="91" t="str">
        <f t="shared" si="136"/>
        <v>-</v>
      </c>
      <c r="S747" s="91" t="str">
        <f t="shared" si="136"/>
        <v>-</v>
      </c>
      <c r="T747" s="91" t="str">
        <f t="shared" si="136"/>
        <v>-</v>
      </c>
      <c r="U747" s="91" t="str">
        <f t="shared" si="136"/>
        <v>-</v>
      </c>
      <c r="V747" s="91" t="str">
        <f t="shared" si="136"/>
        <v>-</v>
      </c>
      <c r="W747" s="91" t="str">
        <f t="shared" si="136"/>
        <v>-</v>
      </c>
      <c r="X747" s="91" t="str">
        <f t="shared" si="136"/>
        <v>-</v>
      </c>
      <c r="Y747" s="91" t="str">
        <f t="shared" si="136"/>
        <v>-</v>
      </c>
      <c r="Z747" s="91" t="str">
        <f t="shared" si="136"/>
        <v>-</v>
      </c>
      <c r="AA747" s="91" t="str">
        <f t="shared" si="136"/>
        <v>-</v>
      </c>
      <c r="AB747" s="91" t="str">
        <f t="shared" si="136"/>
        <v>-</v>
      </c>
      <c r="AC747" s="91" t="str">
        <f t="shared" si="136"/>
        <v>-</v>
      </c>
      <c r="AD747" s="91" t="str">
        <f t="shared" si="136"/>
        <v>-</v>
      </c>
      <c r="AE747" s="91" t="str">
        <f t="shared" si="136"/>
        <v>-</v>
      </c>
      <c r="AF747" s="91" t="str">
        <f t="shared" si="136"/>
        <v>-</v>
      </c>
      <c r="AG747" s="91" t="str">
        <f t="shared" si="136"/>
        <v>-</v>
      </c>
      <c r="AH747" s="91" t="str">
        <f t="shared" si="136"/>
        <v>-</v>
      </c>
      <c r="AI747" s="91" t="str">
        <f t="shared" si="136"/>
        <v>-</v>
      </c>
      <c r="AJ747" s="91" t="str">
        <f t="shared" si="136"/>
        <v>-</v>
      </c>
      <c r="AK747" s="91" t="str">
        <f t="shared" si="136"/>
        <v>-</v>
      </c>
      <c r="AL747" s="91" t="str">
        <f t="shared" si="136"/>
        <v>-</v>
      </c>
      <c r="AM747" s="91" t="str">
        <f t="shared" si="136"/>
        <v>-</v>
      </c>
    </row>
    <row r="748" spans="1:39">
      <c r="A748" s="58" t="str">
        <f t="shared" si="126"/>
        <v/>
      </c>
      <c r="B748" s="120" t="str">
        <f t="shared" si="126"/>
        <v/>
      </c>
      <c r="C748" s="86" t="str">
        <f t="shared" si="126"/>
        <v/>
      </c>
      <c r="D748" s="87" t="str">
        <f t="shared" si="126"/>
        <v/>
      </c>
      <c r="E748" s="91" t="str">
        <f t="shared" ref="E748:AM748" si="137">IFERROR(RANK(E134,E$4:E$610,),"-")</f>
        <v>-</v>
      </c>
      <c r="F748" s="91" t="str">
        <f t="shared" si="137"/>
        <v>-</v>
      </c>
      <c r="G748" s="91" t="str">
        <f t="shared" si="137"/>
        <v>-</v>
      </c>
      <c r="H748" s="91" t="str">
        <f t="shared" si="137"/>
        <v>-</v>
      </c>
      <c r="I748" s="91" t="str">
        <f t="shared" si="137"/>
        <v>-</v>
      </c>
      <c r="J748" s="91" t="str">
        <f t="shared" si="137"/>
        <v>-</v>
      </c>
      <c r="K748" s="91" t="str">
        <f t="shared" si="137"/>
        <v>-</v>
      </c>
      <c r="L748" s="91" t="str">
        <f t="shared" si="137"/>
        <v>-</v>
      </c>
      <c r="M748" s="91" t="str">
        <f t="shared" si="137"/>
        <v>-</v>
      </c>
      <c r="N748" s="91" t="str">
        <f t="shared" si="137"/>
        <v>-</v>
      </c>
      <c r="O748" s="91" t="str">
        <f t="shared" si="137"/>
        <v>-</v>
      </c>
      <c r="P748" s="91" t="str">
        <f t="shared" si="137"/>
        <v>-</v>
      </c>
      <c r="Q748" s="91" t="str">
        <f t="shared" si="137"/>
        <v>-</v>
      </c>
      <c r="R748" s="91" t="str">
        <f t="shared" si="137"/>
        <v>-</v>
      </c>
      <c r="S748" s="91" t="str">
        <f t="shared" si="137"/>
        <v>-</v>
      </c>
      <c r="T748" s="91" t="str">
        <f t="shared" si="137"/>
        <v>-</v>
      </c>
      <c r="U748" s="91" t="str">
        <f t="shared" si="137"/>
        <v>-</v>
      </c>
      <c r="V748" s="91" t="str">
        <f t="shared" si="137"/>
        <v>-</v>
      </c>
      <c r="W748" s="91" t="str">
        <f t="shared" si="137"/>
        <v>-</v>
      </c>
      <c r="X748" s="91" t="str">
        <f t="shared" si="137"/>
        <v>-</v>
      </c>
      <c r="Y748" s="91" t="str">
        <f t="shared" si="137"/>
        <v>-</v>
      </c>
      <c r="Z748" s="91" t="str">
        <f t="shared" si="137"/>
        <v>-</v>
      </c>
      <c r="AA748" s="91" t="str">
        <f t="shared" si="137"/>
        <v>-</v>
      </c>
      <c r="AB748" s="91" t="str">
        <f t="shared" si="137"/>
        <v>-</v>
      </c>
      <c r="AC748" s="91" t="str">
        <f t="shared" si="137"/>
        <v>-</v>
      </c>
      <c r="AD748" s="91" t="str">
        <f t="shared" si="137"/>
        <v>-</v>
      </c>
      <c r="AE748" s="91" t="str">
        <f t="shared" si="137"/>
        <v>-</v>
      </c>
      <c r="AF748" s="91" t="str">
        <f t="shared" si="137"/>
        <v>-</v>
      </c>
      <c r="AG748" s="91" t="str">
        <f t="shared" si="137"/>
        <v>-</v>
      </c>
      <c r="AH748" s="91" t="str">
        <f t="shared" si="137"/>
        <v>-</v>
      </c>
      <c r="AI748" s="91" t="str">
        <f t="shared" si="137"/>
        <v>-</v>
      </c>
      <c r="AJ748" s="91" t="str">
        <f t="shared" si="137"/>
        <v>-</v>
      </c>
      <c r="AK748" s="91" t="str">
        <f t="shared" si="137"/>
        <v>-</v>
      </c>
      <c r="AL748" s="91" t="str">
        <f t="shared" si="137"/>
        <v>-</v>
      </c>
      <c r="AM748" s="91" t="str">
        <f t="shared" si="137"/>
        <v>-</v>
      </c>
    </row>
    <row r="749" spans="1:39">
      <c r="A749" s="58" t="str">
        <f t="shared" si="126"/>
        <v/>
      </c>
      <c r="B749" s="120" t="str">
        <f t="shared" si="126"/>
        <v/>
      </c>
      <c r="C749" s="86" t="str">
        <f t="shared" si="126"/>
        <v/>
      </c>
      <c r="D749" s="87" t="str">
        <f t="shared" si="126"/>
        <v/>
      </c>
      <c r="E749" s="91" t="str">
        <f t="shared" ref="E749:AM749" si="138">IFERROR(RANK(E135,E$4:E$610,),"-")</f>
        <v>-</v>
      </c>
      <c r="F749" s="91" t="str">
        <f t="shared" si="138"/>
        <v>-</v>
      </c>
      <c r="G749" s="91" t="str">
        <f t="shared" si="138"/>
        <v>-</v>
      </c>
      <c r="H749" s="91" t="str">
        <f t="shared" si="138"/>
        <v>-</v>
      </c>
      <c r="I749" s="91" t="str">
        <f t="shared" si="138"/>
        <v>-</v>
      </c>
      <c r="J749" s="91" t="str">
        <f t="shared" si="138"/>
        <v>-</v>
      </c>
      <c r="K749" s="91" t="str">
        <f t="shared" si="138"/>
        <v>-</v>
      </c>
      <c r="L749" s="91" t="str">
        <f t="shared" si="138"/>
        <v>-</v>
      </c>
      <c r="M749" s="91" t="str">
        <f t="shared" si="138"/>
        <v>-</v>
      </c>
      <c r="N749" s="91" t="str">
        <f t="shared" si="138"/>
        <v>-</v>
      </c>
      <c r="O749" s="91" t="str">
        <f t="shared" si="138"/>
        <v>-</v>
      </c>
      <c r="P749" s="91" t="str">
        <f t="shared" si="138"/>
        <v>-</v>
      </c>
      <c r="Q749" s="91" t="str">
        <f t="shared" si="138"/>
        <v>-</v>
      </c>
      <c r="R749" s="91" t="str">
        <f t="shared" si="138"/>
        <v>-</v>
      </c>
      <c r="S749" s="91" t="str">
        <f t="shared" si="138"/>
        <v>-</v>
      </c>
      <c r="T749" s="91" t="str">
        <f t="shared" si="138"/>
        <v>-</v>
      </c>
      <c r="U749" s="91" t="str">
        <f t="shared" si="138"/>
        <v>-</v>
      </c>
      <c r="V749" s="91" t="str">
        <f t="shared" si="138"/>
        <v>-</v>
      </c>
      <c r="W749" s="91" t="str">
        <f t="shared" si="138"/>
        <v>-</v>
      </c>
      <c r="X749" s="91" t="str">
        <f t="shared" si="138"/>
        <v>-</v>
      </c>
      <c r="Y749" s="91" t="str">
        <f t="shared" si="138"/>
        <v>-</v>
      </c>
      <c r="Z749" s="91" t="str">
        <f t="shared" si="138"/>
        <v>-</v>
      </c>
      <c r="AA749" s="91" t="str">
        <f t="shared" si="138"/>
        <v>-</v>
      </c>
      <c r="AB749" s="91" t="str">
        <f t="shared" si="138"/>
        <v>-</v>
      </c>
      <c r="AC749" s="91" t="str">
        <f t="shared" si="138"/>
        <v>-</v>
      </c>
      <c r="AD749" s="91" t="str">
        <f t="shared" si="138"/>
        <v>-</v>
      </c>
      <c r="AE749" s="91" t="str">
        <f t="shared" si="138"/>
        <v>-</v>
      </c>
      <c r="AF749" s="91" t="str">
        <f t="shared" si="138"/>
        <v>-</v>
      </c>
      <c r="AG749" s="91" t="str">
        <f t="shared" si="138"/>
        <v>-</v>
      </c>
      <c r="AH749" s="91" t="str">
        <f t="shared" si="138"/>
        <v>-</v>
      </c>
      <c r="AI749" s="91" t="str">
        <f t="shared" si="138"/>
        <v>-</v>
      </c>
      <c r="AJ749" s="91" t="str">
        <f t="shared" si="138"/>
        <v>-</v>
      </c>
      <c r="AK749" s="91" t="str">
        <f t="shared" si="138"/>
        <v>-</v>
      </c>
      <c r="AL749" s="91" t="str">
        <f t="shared" si="138"/>
        <v>-</v>
      </c>
      <c r="AM749" s="91" t="str">
        <f t="shared" si="138"/>
        <v>-</v>
      </c>
    </row>
    <row r="750" spans="1:39">
      <c r="A750" s="58" t="str">
        <f t="shared" si="126"/>
        <v/>
      </c>
      <c r="B750" s="120" t="str">
        <f t="shared" si="126"/>
        <v/>
      </c>
      <c r="C750" s="86" t="str">
        <f t="shared" si="126"/>
        <v/>
      </c>
      <c r="D750" s="87" t="str">
        <f t="shared" si="126"/>
        <v/>
      </c>
      <c r="E750" s="91" t="str">
        <f t="shared" ref="E750:AM750" si="139">IFERROR(RANK(E136,E$4:E$610,),"-")</f>
        <v>-</v>
      </c>
      <c r="F750" s="91" t="str">
        <f t="shared" si="139"/>
        <v>-</v>
      </c>
      <c r="G750" s="91" t="str">
        <f t="shared" si="139"/>
        <v>-</v>
      </c>
      <c r="H750" s="91" t="str">
        <f t="shared" si="139"/>
        <v>-</v>
      </c>
      <c r="I750" s="91" t="str">
        <f t="shared" si="139"/>
        <v>-</v>
      </c>
      <c r="J750" s="91" t="str">
        <f t="shared" si="139"/>
        <v>-</v>
      </c>
      <c r="K750" s="91" t="str">
        <f t="shared" si="139"/>
        <v>-</v>
      </c>
      <c r="L750" s="91" t="str">
        <f t="shared" si="139"/>
        <v>-</v>
      </c>
      <c r="M750" s="91" t="str">
        <f t="shared" si="139"/>
        <v>-</v>
      </c>
      <c r="N750" s="91" t="str">
        <f t="shared" si="139"/>
        <v>-</v>
      </c>
      <c r="O750" s="91" t="str">
        <f t="shared" si="139"/>
        <v>-</v>
      </c>
      <c r="P750" s="91" t="str">
        <f t="shared" si="139"/>
        <v>-</v>
      </c>
      <c r="Q750" s="91" t="str">
        <f t="shared" si="139"/>
        <v>-</v>
      </c>
      <c r="R750" s="91" t="str">
        <f t="shared" si="139"/>
        <v>-</v>
      </c>
      <c r="S750" s="91" t="str">
        <f t="shared" si="139"/>
        <v>-</v>
      </c>
      <c r="T750" s="91" t="str">
        <f t="shared" si="139"/>
        <v>-</v>
      </c>
      <c r="U750" s="91" t="str">
        <f t="shared" si="139"/>
        <v>-</v>
      </c>
      <c r="V750" s="91" t="str">
        <f t="shared" si="139"/>
        <v>-</v>
      </c>
      <c r="W750" s="91" t="str">
        <f t="shared" si="139"/>
        <v>-</v>
      </c>
      <c r="X750" s="91" t="str">
        <f t="shared" si="139"/>
        <v>-</v>
      </c>
      <c r="Y750" s="91" t="str">
        <f t="shared" si="139"/>
        <v>-</v>
      </c>
      <c r="Z750" s="91" t="str">
        <f t="shared" si="139"/>
        <v>-</v>
      </c>
      <c r="AA750" s="91" t="str">
        <f t="shared" si="139"/>
        <v>-</v>
      </c>
      <c r="AB750" s="91" t="str">
        <f t="shared" si="139"/>
        <v>-</v>
      </c>
      <c r="AC750" s="91" t="str">
        <f t="shared" si="139"/>
        <v>-</v>
      </c>
      <c r="AD750" s="91" t="str">
        <f t="shared" si="139"/>
        <v>-</v>
      </c>
      <c r="AE750" s="91" t="str">
        <f t="shared" si="139"/>
        <v>-</v>
      </c>
      <c r="AF750" s="91" t="str">
        <f t="shared" si="139"/>
        <v>-</v>
      </c>
      <c r="AG750" s="91" t="str">
        <f t="shared" si="139"/>
        <v>-</v>
      </c>
      <c r="AH750" s="91" t="str">
        <f t="shared" si="139"/>
        <v>-</v>
      </c>
      <c r="AI750" s="91" t="str">
        <f t="shared" si="139"/>
        <v>-</v>
      </c>
      <c r="AJ750" s="91" t="str">
        <f t="shared" si="139"/>
        <v>-</v>
      </c>
      <c r="AK750" s="91" t="str">
        <f t="shared" si="139"/>
        <v>-</v>
      </c>
      <c r="AL750" s="91" t="str">
        <f t="shared" si="139"/>
        <v>-</v>
      </c>
      <c r="AM750" s="91" t="str">
        <f t="shared" si="139"/>
        <v>-</v>
      </c>
    </row>
    <row r="751" spans="1:39">
      <c r="A751" s="58" t="str">
        <f t="shared" si="126"/>
        <v/>
      </c>
      <c r="B751" s="120" t="str">
        <f t="shared" si="126"/>
        <v/>
      </c>
      <c r="C751" s="86" t="str">
        <f t="shared" si="126"/>
        <v/>
      </c>
      <c r="D751" s="87" t="str">
        <f t="shared" si="126"/>
        <v/>
      </c>
      <c r="E751" s="91" t="str">
        <f t="shared" ref="E751:AM751" si="140">IFERROR(RANK(E137,E$4:E$610,),"-")</f>
        <v>-</v>
      </c>
      <c r="F751" s="91" t="str">
        <f t="shared" si="140"/>
        <v>-</v>
      </c>
      <c r="G751" s="91" t="str">
        <f t="shared" si="140"/>
        <v>-</v>
      </c>
      <c r="H751" s="91" t="str">
        <f t="shared" si="140"/>
        <v>-</v>
      </c>
      <c r="I751" s="91" t="str">
        <f t="shared" si="140"/>
        <v>-</v>
      </c>
      <c r="J751" s="91" t="str">
        <f t="shared" si="140"/>
        <v>-</v>
      </c>
      <c r="K751" s="91" t="str">
        <f t="shared" si="140"/>
        <v>-</v>
      </c>
      <c r="L751" s="91" t="str">
        <f t="shared" si="140"/>
        <v>-</v>
      </c>
      <c r="M751" s="91" t="str">
        <f t="shared" si="140"/>
        <v>-</v>
      </c>
      <c r="N751" s="91" t="str">
        <f t="shared" si="140"/>
        <v>-</v>
      </c>
      <c r="O751" s="91" t="str">
        <f t="shared" si="140"/>
        <v>-</v>
      </c>
      <c r="P751" s="91" t="str">
        <f t="shared" si="140"/>
        <v>-</v>
      </c>
      <c r="Q751" s="91" t="str">
        <f t="shared" si="140"/>
        <v>-</v>
      </c>
      <c r="R751" s="91" t="str">
        <f t="shared" si="140"/>
        <v>-</v>
      </c>
      <c r="S751" s="91" t="str">
        <f t="shared" si="140"/>
        <v>-</v>
      </c>
      <c r="T751" s="91" t="str">
        <f t="shared" si="140"/>
        <v>-</v>
      </c>
      <c r="U751" s="91" t="str">
        <f t="shared" si="140"/>
        <v>-</v>
      </c>
      <c r="V751" s="91" t="str">
        <f t="shared" si="140"/>
        <v>-</v>
      </c>
      <c r="W751" s="91" t="str">
        <f t="shared" si="140"/>
        <v>-</v>
      </c>
      <c r="X751" s="91" t="str">
        <f t="shared" si="140"/>
        <v>-</v>
      </c>
      <c r="Y751" s="91" t="str">
        <f t="shared" si="140"/>
        <v>-</v>
      </c>
      <c r="Z751" s="91" t="str">
        <f t="shared" si="140"/>
        <v>-</v>
      </c>
      <c r="AA751" s="91" t="str">
        <f t="shared" si="140"/>
        <v>-</v>
      </c>
      <c r="AB751" s="91" t="str">
        <f t="shared" si="140"/>
        <v>-</v>
      </c>
      <c r="AC751" s="91" t="str">
        <f t="shared" si="140"/>
        <v>-</v>
      </c>
      <c r="AD751" s="91" t="str">
        <f t="shared" si="140"/>
        <v>-</v>
      </c>
      <c r="AE751" s="91" t="str">
        <f t="shared" si="140"/>
        <v>-</v>
      </c>
      <c r="AF751" s="91" t="str">
        <f t="shared" si="140"/>
        <v>-</v>
      </c>
      <c r="AG751" s="91" t="str">
        <f t="shared" si="140"/>
        <v>-</v>
      </c>
      <c r="AH751" s="91" t="str">
        <f t="shared" si="140"/>
        <v>-</v>
      </c>
      <c r="AI751" s="91" t="str">
        <f t="shared" si="140"/>
        <v>-</v>
      </c>
      <c r="AJ751" s="91" t="str">
        <f t="shared" si="140"/>
        <v>-</v>
      </c>
      <c r="AK751" s="91" t="str">
        <f t="shared" si="140"/>
        <v>-</v>
      </c>
      <c r="AL751" s="91" t="str">
        <f t="shared" si="140"/>
        <v>-</v>
      </c>
      <c r="AM751" s="91" t="str">
        <f t="shared" si="140"/>
        <v>-</v>
      </c>
    </row>
    <row r="752" spans="1:39">
      <c r="A752" s="58" t="str">
        <f t="shared" si="126"/>
        <v/>
      </c>
      <c r="B752" s="120" t="str">
        <f t="shared" si="126"/>
        <v/>
      </c>
      <c r="C752" s="86" t="str">
        <f t="shared" si="126"/>
        <v/>
      </c>
      <c r="D752" s="87" t="str">
        <f t="shared" si="126"/>
        <v/>
      </c>
      <c r="E752" s="91" t="str">
        <f t="shared" ref="E752:AM752" si="141">IFERROR(RANK(E138,E$4:E$610,),"-")</f>
        <v>-</v>
      </c>
      <c r="F752" s="91" t="str">
        <f t="shared" si="141"/>
        <v>-</v>
      </c>
      <c r="G752" s="91" t="str">
        <f t="shared" si="141"/>
        <v>-</v>
      </c>
      <c r="H752" s="91" t="str">
        <f t="shared" si="141"/>
        <v>-</v>
      </c>
      <c r="I752" s="91" t="str">
        <f t="shared" si="141"/>
        <v>-</v>
      </c>
      <c r="J752" s="91" t="str">
        <f t="shared" si="141"/>
        <v>-</v>
      </c>
      <c r="K752" s="91" t="str">
        <f t="shared" si="141"/>
        <v>-</v>
      </c>
      <c r="L752" s="91" t="str">
        <f t="shared" si="141"/>
        <v>-</v>
      </c>
      <c r="M752" s="91" t="str">
        <f t="shared" si="141"/>
        <v>-</v>
      </c>
      <c r="N752" s="91" t="str">
        <f t="shared" si="141"/>
        <v>-</v>
      </c>
      <c r="O752" s="91" t="str">
        <f t="shared" si="141"/>
        <v>-</v>
      </c>
      <c r="P752" s="91" t="str">
        <f t="shared" si="141"/>
        <v>-</v>
      </c>
      <c r="Q752" s="91" t="str">
        <f t="shared" si="141"/>
        <v>-</v>
      </c>
      <c r="R752" s="91" t="str">
        <f t="shared" si="141"/>
        <v>-</v>
      </c>
      <c r="S752" s="91" t="str">
        <f t="shared" si="141"/>
        <v>-</v>
      </c>
      <c r="T752" s="91" t="str">
        <f t="shared" si="141"/>
        <v>-</v>
      </c>
      <c r="U752" s="91" t="str">
        <f t="shared" si="141"/>
        <v>-</v>
      </c>
      <c r="V752" s="91" t="str">
        <f t="shared" si="141"/>
        <v>-</v>
      </c>
      <c r="W752" s="91" t="str">
        <f t="shared" si="141"/>
        <v>-</v>
      </c>
      <c r="X752" s="91" t="str">
        <f t="shared" si="141"/>
        <v>-</v>
      </c>
      <c r="Y752" s="91" t="str">
        <f t="shared" si="141"/>
        <v>-</v>
      </c>
      <c r="Z752" s="91" t="str">
        <f t="shared" si="141"/>
        <v>-</v>
      </c>
      <c r="AA752" s="91" t="str">
        <f t="shared" si="141"/>
        <v>-</v>
      </c>
      <c r="AB752" s="91" t="str">
        <f t="shared" si="141"/>
        <v>-</v>
      </c>
      <c r="AC752" s="91" t="str">
        <f t="shared" si="141"/>
        <v>-</v>
      </c>
      <c r="AD752" s="91" t="str">
        <f t="shared" si="141"/>
        <v>-</v>
      </c>
      <c r="AE752" s="91" t="str">
        <f t="shared" si="141"/>
        <v>-</v>
      </c>
      <c r="AF752" s="91" t="str">
        <f t="shared" si="141"/>
        <v>-</v>
      </c>
      <c r="AG752" s="91" t="str">
        <f t="shared" si="141"/>
        <v>-</v>
      </c>
      <c r="AH752" s="91" t="str">
        <f t="shared" si="141"/>
        <v>-</v>
      </c>
      <c r="AI752" s="91" t="str">
        <f t="shared" si="141"/>
        <v>-</v>
      </c>
      <c r="AJ752" s="91" t="str">
        <f t="shared" si="141"/>
        <v>-</v>
      </c>
      <c r="AK752" s="91" t="str">
        <f t="shared" si="141"/>
        <v>-</v>
      </c>
      <c r="AL752" s="91" t="str">
        <f t="shared" si="141"/>
        <v>-</v>
      </c>
      <c r="AM752" s="91" t="str">
        <f t="shared" si="141"/>
        <v>-</v>
      </c>
    </row>
    <row r="753" spans="1:39">
      <c r="A753" s="58" t="str">
        <f t="shared" si="126"/>
        <v/>
      </c>
      <c r="B753" s="120" t="str">
        <f t="shared" si="126"/>
        <v/>
      </c>
      <c r="C753" s="86" t="str">
        <f t="shared" si="126"/>
        <v/>
      </c>
      <c r="D753" s="87" t="str">
        <f t="shared" si="126"/>
        <v/>
      </c>
      <c r="E753" s="91" t="str">
        <f t="shared" ref="E753:AM753" si="142">IFERROR(RANK(E139,E$4:E$610,),"-")</f>
        <v>-</v>
      </c>
      <c r="F753" s="91" t="str">
        <f t="shared" si="142"/>
        <v>-</v>
      </c>
      <c r="G753" s="91" t="str">
        <f t="shared" si="142"/>
        <v>-</v>
      </c>
      <c r="H753" s="91" t="str">
        <f t="shared" si="142"/>
        <v>-</v>
      </c>
      <c r="I753" s="91" t="str">
        <f t="shared" si="142"/>
        <v>-</v>
      </c>
      <c r="J753" s="91" t="str">
        <f t="shared" si="142"/>
        <v>-</v>
      </c>
      <c r="K753" s="91" t="str">
        <f t="shared" si="142"/>
        <v>-</v>
      </c>
      <c r="L753" s="91" t="str">
        <f t="shared" si="142"/>
        <v>-</v>
      </c>
      <c r="M753" s="91" t="str">
        <f t="shared" si="142"/>
        <v>-</v>
      </c>
      <c r="N753" s="91" t="str">
        <f t="shared" si="142"/>
        <v>-</v>
      </c>
      <c r="O753" s="91" t="str">
        <f t="shared" si="142"/>
        <v>-</v>
      </c>
      <c r="P753" s="91" t="str">
        <f t="shared" si="142"/>
        <v>-</v>
      </c>
      <c r="Q753" s="91" t="str">
        <f t="shared" si="142"/>
        <v>-</v>
      </c>
      <c r="R753" s="91" t="str">
        <f t="shared" si="142"/>
        <v>-</v>
      </c>
      <c r="S753" s="91" t="str">
        <f t="shared" si="142"/>
        <v>-</v>
      </c>
      <c r="T753" s="91" t="str">
        <f t="shared" si="142"/>
        <v>-</v>
      </c>
      <c r="U753" s="91" t="str">
        <f t="shared" si="142"/>
        <v>-</v>
      </c>
      <c r="V753" s="91" t="str">
        <f t="shared" si="142"/>
        <v>-</v>
      </c>
      <c r="W753" s="91" t="str">
        <f t="shared" si="142"/>
        <v>-</v>
      </c>
      <c r="X753" s="91" t="str">
        <f t="shared" si="142"/>
        <v>-</v>
      </c>
      <c r="Y753" s="91" t="str">
        <f t="shared" si="142"/>
        <v>-</v>
      </c>
      <c r="Z753" s="91" t="str">
        <f t="shared" si="142"/>
        <v>-</v>
      </c>
      <c r="AA753" s="91" t="str">
        <f t="shared" si="142"/>
        <v>-</v>
      </c>
      <c r="AB753" s="91" t="str">
        <f t="shared" si="142"/>
        <v>-</v>
      </c>
      <c r="AC753" s="91" t="str">
        <f t="shared" si="142"/>
        <v>-</v>
      </c>
      <c r="AD753" s="91" t="str">
        <f t="shared" si="142"/>
        <v>-</v>
      </c>
      <c r="AE753" s="91" t="str">
        <f t="shared" si="142"/>
        <v>-</v>
      </c>
      <c r="AF753" s="91" t="str">
        <f t="shared" si="142"/>
        <v>-</v>
      </c>
      <c r="AG753" s="91" t="str">
        <f t="shared" si="142"/>
        <v>-</v>
      </c>
      <c r="AH753" s="91" t="str">
        <f t="shared" si="142"/>
        <v>-</v>
      </c>
      <c r="AI753" s="91" t="str">
        <f t="shared" si="142"/>
        <v>-</v>
      </c>
      <c r="AJ753" s="91" t="str">
        <f t="shared" si="142"/>
        <v>-</v>
      </c>
      <c r="AK753" s="91" t="str">
        <f t="shared" si="142"/>
        <v>-</v>
      </c>
      <c r="AL753" s="91" t="str">
        <f t="shared" si="142"/>
        <v>-</v>
      </c>
      <c r="AM753" s="91" t="str">
        <f t="shared" si="142"/>
        <v>-</v>
      </c>
    </row>
    <row r="754" spans="1:39">
      <c r="A754" s="58" t="str">
        <f t="shared" si="126"/>
        <v/>
      </c>
      <c r="B754" s="120" t="str">
        <f t="shared" si="126"/>
        <v/>
      </c>
      <c r="C754" s="86" t="str">
        <f t="shared" si="126"/>
        <v/>
      </c>
      <c r="D754" s="87" t="str">
        <f t="shared" si="126"/>
        <v/>
      </c>
      <c r="E754" s="91" t="str">
        <f t="shared" ref="E754:AM754" si="143">IFERROR(RANK(E140,E$4:E$610,),"-")</f>
        <v>-</v>
      </c>
      <c r="F754" s="91" t="str">
        <f t="shared" si="143"/>
        <v>-</v>
      </c>
      <c r="G754" s="91" t="str">
        <f t="shared" si="143"/>
        <v>-</v>
      </c>
      <c r="H754" s="91" t="str">
        <f t="shared" si="143"/>
        <v>-</v>
      </c>
      <c r="I754" s="91" t="str">
        <f t="shared" si="143"/>
        <v>-</v>
      </c>
      <c r="J754" s="91" t="str">
        <f t="shared" si="143"/>
        <v>-</v>
      </c>
      <c r="K754" s="91" t="str">
        <f t="shared" si="143"/>
        <v>-</v>
      </c>
      <c r="L754" s="91" t="str">
        <f t="shared" si="143"/>
        <v>-</v>
      </c>
      <c r="M754" s="91" t="str">
        <f t="shared" si="143"/>
        <v>-</v>
      </c>
      <c r="N754" s="91" t="str">
        <f t="shared" si="143"/>
        <v>-</v>
      </c>
      <c r="O754" s="91" t="str">
        <f t="shared" si="143"/>
        <v>-</v>
      </c>
      <c r="P754" s="91" t="str">
        <f t="shared" si="143"/>
        <v>-</v>
      </c>
      <c r="Q754" s="91" t="str">
        <f t="shared" si="143"/>
        <v>-</v>
      </c>
      <c r="R754" s="91" t="str">
        <f t="shared" si="143"/>
        <v>-</v>
      </c>
      <c r="S754" s="91" t="str">
        <f t="shared" si="143"/>
        <v>-</v>
      </c>
      <c r="T754" s="91" t="str">
        <f t="shared" si="143"/>
        <v>-</v>
      </c>
      <c r="U754" s="91" t="str">
        <f t="shared" si="143"/>
        <v>-</v>
      </c>
      <c r="V754" s="91" t="str">
        <f t="shared" si="143"/>
        <v>-</v>
      </c>
      <c r="W754" s="91" t="str">
        <f t="shared" si="143"/>
        <v>-</v>
      </c>
      <c r="X754" s="91" t="str">
        <f t="shared" si="143"/>
        <v>-</v>
      </c>
      <c r="Y754" s="91" t="str">
        <f t="shared" si="143"/>
        <v>-</v>
      </c>
      <c r="Z754" s="91" t="str">
        <f t="shared" si="143"/>
        <v>-</v>
      </c>
      <c r="AA754" s="91" t="str">
        <f t="shared" si="143"/>
        <v>-</v>
      </c>
      <c r="AB754" s="91" t="str">
        <f t="shared" si="143"/>
        <v>-</v>
      </c>
      <c r="AC754" s="91" t="str">
        <f t="shared" si="143"/>
        <v>-</v>
      </c>
      <c r="AD754" s="91" t="str">
        <f t="shared" si="143"/>
        <v>-</v>
      </c>
      <c r="AE754" s="91" t="str">
        <f t="shared" si="143"/>
        <v>-</v>
      </c>
      <c r="AF754" s="91" t="str">
        <f t="shared" si="143"/>
        <v>-</v>
      </c>
      <c r="AG754" s="91" t="str">
        <f t="shared" si="143"/>
        <v>-</v>
      </c>
      <c r="AH754" s="91" t="str">
        <f t="shared" si="143"/>
        <v>-</v>
      </c>
      <c r="AI754" s="91" t="str">
        <f t="shared" si="143"/>
        <v>-</v>
      </c>
      <c r="AJ754" s="91" t="str">
        <f t="shared" si="143"/>
        <v>-</v>
      </c>
      <c r="AK754" s="91" t="str">
        <f t="shared" si="143"/>
        <v>-</v>
      </c>
      <c r="AL754" s="91" t="str">
        <f t="shared" si="143"/>
        <v>-</v>
      </c>
      <c r="AM754" s="91" t="str">
        <f t="shared" si="143"/>
        <v>-</v>
      </c>
    </row>
    <row r="755" spans="1:39">
      <c r="A755" s="58" t="str">
        <f t="shared" si="126"/>
        <v/>
      </c>
      <c r="B755" s="120" t="str">
        <f t="shared" si="126"/>
        <v/>
      </c>
      <c r="C755" s="86" t="str">
        <f t="shared" si="126"/>
        <v/>
      </c>
      <c r="D755" s="87" t="str">
        <f t="shared" si="126"/>
        <v/>
      </c>
      <c r="E755" s="91" t="str">
        <f t="shared" ref="E755:AM755" si="144">IFERROR(RANK(E141,E$4:E$610,),"-")</f>
        <v>-</v>
      </c>
      <c r="F755" s="91" t="str">
        <f t="shared" si="144"/>
        <v>-</v>
      </c>
      <c r="G755" s="91" t="str">
        <f t="shared" si="144"/>
        <v>-</v>
      </c>
      <c r="H755" s="91" t="str">
        <f t="shared" si="144"/>
        <v>-</v>
      </c>
      <c r="I755" s="91" t="str">
        <f t="shared" si="144"/>
        <v>-</v>
      </c>
      <c r="J755" s="91" t="str">
        <f t="shared" si="144"/>
        <v>-</v>
      </c>
      <c r="K755" s="91" t="str">
        <f t="shared" si="144"/>
        <v>-</v>
      </c>
      <c r="L755" s="91" t="str">
        <f t="shared" si="144"/>
        <v>-</v>
      </c>
      <c r="M755" s="91" t="str">
        <f t="shared" si="144"/>
        <v>-</v>
      </c>
      <c r="N755" s="91" t="str">
        <f t="shared" si="144"/>
        <v>-</v>
      </c>
      <c r="O755" s="91" t="str">
        <f t="shared" si="144"/>
        <v>-</v>
      </c>
      <c r="P755" s="91" t="str">
        <f t="shared" si="144"/>
        <v>-</v>
      </c>
      <c r="Q755" s="91" t="str">
        <f t="shared" si="144"/>
        <v>-</v>
      </c>
      <c r="R755" s="91" t="str">
        <f t="shared" si="144"/>
        <v>-</v>
      </c>
      <c r="S755" s="91" t="str">
        <f t="shared" si="144"/>
        <v>-</v>
      </c>
      <c r="T755" s="91" t="str">
        <f t="shared" si="144"/>
        <v>-</v>
      </c>
      <c r="U755" s="91" t="str">
        <f t="shared" si="144"/>
        <v>-</v>
      </c>
      <c r="V755" s="91" t="str">
        <f t="shared" si="144"/>
        <v>-</v>
      </c>
      <c r="W755" s="91" t="str">
        <f t="shared" si="144"/>
        <v>-</v>
      </c>
      <c r="X755" s="91" t="str">
        <f t="shared" si="144"/>
        <v>-</v>
      </c>
      <c r="Y755" s="91" t="str">
        <f t="shared" si="144"/>
        <v>-</v>
      </c>
      <c r="Z755" s="91" t="str">
        <f t="shared" si="144"/>
        <v>-</v>
      </c>
      <c r="AA755" s="91" t="str">
        <f t="shared" si="144"/>
        <v>-</v>
      </c>
      <c r="AB755" s="91" t="str">
        <f t="shared" si="144"/>
        <v>-</v>
      </c>
      <c r="AC755" s="91" t="str">
        <f t="shared" si="144"/>
        <v>-</v>
      </c>
      <c r="AD755" s="91" t="str">
        <f t="shared" si="144"/>
        <v>-</v>
      </c>
      <c r="AE755" s="91" t="str">
        <f t="shared" si="144"/>
        <v>-</v>
      </c>
      <c r="AF755" s="91" t="str">
        <f t="shared" si="144"/>
        <v>-</v>
      </c>
      <c r="AG755" s="91" t="str">
        <f t="shared" si="144"/>
        <v>-</v>
      </c>
      <c r="AH755" s="91" t="str">
        <f t="shared" si="144"/>
        <v>-</v>
      </c>
      <c r="AI755" s="91" t="str">
        <f t="shared" si="144"/>
        <v>-</v>
      </c>
      <c r="AJ755" s="91" t="str">
        <f t="shared" si="144"/>
        <v>-</v>
      </c>
      <c r="AK755" s="91" t="str">
        <f t="shared" si="144"/>
        <v>-</v>
      </c>
      <c r="AL755" s="91" t="str">
        <f t="shared" si="144"/>
        <v>-</v>
      </c>
      <c r="AM755" s="91" t="str">
        <f t="shared" si="144"/>
        <v>-</v>
      </c>
    </row>
    <row r="756" spans="1:39">
      <c r="A756" s="58" t="str">
        <f t="shared" si="126"/>
        <v/>
      </c>
      <c r="B756" s="120" t="str">
        <f t="shared" si="126"/>
        <v/>
      </c>
      <c r="C756" s="86" t="str">
        <f t="shared" si="126"/>
        <v/>
      </c>
      <c r="D756" s="87" t="str">
        <f t="shared" si="126"/>
        <v/>
      </c>
      <c r="E756" s="91" t="str">
        <f t="shared" ref="E756:AM756" si="145">IFERROR(RANK(E142,E$4:E$610,),"-")</f>
        <v>-</v>
      </c>
      <c r="F756" s="91" t="str">
        <f t="shared" si="145"/>
        <v>-</v>
      </c>
      <c r="G756" s="91" t="str">
        <f t="shared" si="145"/>
        <v>-</v>
      </c>
      <c r="H756" s="91" t="str">
        <f t="shared" si="145"/>
        <v>-</v>
      </c>
      <c r="I756" s="91" t="str">
        <f t="shared" si="145"/>
        <v>-</v>
      </c>
      <c r="J756" s="91" t="str">
        <f t="shared" si="145"/>
        <v>-</v>
      </c>
      <c r="K756" s="91" t="str">
        <f t="shared" si="145"/>
        <v>-</v>
      </c>
      <c r="L756" s="91" t="str">
        <f t="shared" si="145"/>
        <v>-</v>
      </c>
      <c r="M756" s="91" t="str">
        <f t="shared" si="145"/>
        <v>-</v>
      </c>
      <c r="N756" s="91" t="str">
        <f t="shared" si="145"/>
        <v>-</v>
      </c>
      <c r="O756" s="91" t="str">
        <f t="shared" si="145"/>
        <v>-</v>
      </c>
      <c r="P756" s="91" t="str">
        <f t="shared" si="145"/>
        <v>-</v>
      </c>
      <c r="Q756" s="91" t="str">
        <f t="shared" si="145"/>
        <v>-</v>
      </c>
      <c r="R756" s="91" t="str">
        <f t="shared" si="145"/>
        <v>-</v>
      </c>
      <c r="S756" s="91" t="str">
        <f t="shared" si="145"/>
        <v>-</v>
      </c>
      <c r="T756" s="91" t="str">
        <f t="shared" si="145"/>
        <v>-</v>
      </c>
      <c r="U756" s="91" t="str">
        <f t="shared" si="145"/>
        <v>-</v>
      </c>
      <c r="V756" s="91" t="str">
        <f t="shared" si="145"/>
        <v>-</v>
      </c>
      <c r="W756" s="91" t="str">
        <f t="shared" si="145"/>
        <v>-</v>
      </c>
      <c r="X756" s="91" t="str">
        <f t="shared" si="145"/>
        <v>-</v>
      </c>
      <c r="Y756" s="91" t="str">
        <f t="shared" si="145"/>
        <v>-</v>
      </c>
      <c r="Z756" s="91" t="str">
        <f t="shared" si="145"/>
        <v>-</v>
      </c>
      <c r="AA756" s="91" t="str">
        <f t="shared" si="145"/>
        <v>-</v>
      </c>
      <c r="AB756" s="91" t="str">
        <f t="shared" si="145"/>
        <v>-</v>
      </c>
      <c r="AC756" s="91" t="str">
        <f t="shared" si="145"/>
        <v>-</v>
      </c>
      <c r="AD756" s="91" t="str">
        <f t="shared" si="145"/>
        <v>-</v>
      </c>
      <c r="AE756" s="91" t="str">
        <f t="shared" si="145"/>
        <v>-</v>
      </c>
      <c r="AF756" s="91" t="str">
        <f t="shared" si="145"/>
        <v>-</v>
      </c>
      <c r="AG756" s="91" t="str">
        <f t="shared" si="145"/>
        <v>-</v>
      </c>
      <c r="AH756" s="91" t="str">
        <f t="shared" si="145"/>
        <v>-</v>
      </c>
      <c r="AI756" s="91" t="str">
        <f t="shared" si="145"/>
        <v>-</v>
      </c>
      <c r="AJ756" s="91" t="str">
        <f t="shared" si="145"/>
        <v>-</v>
      </c>
      <c r="AK756" s="91" t="str">
        <f t="shared" si="145"/>
        <v>-</v>
      </c>
      <c r="AL756" s="91" t="str">
        <f t="shared" si="145"/>
        <v>-</v>
      </c>
      <c r="AM756" s="91" t="str">
        <f t="shared" si="145"/>
        <v>-</v>
      </c>
    </row>
    <row r="757" spans="1:39">
      <c r="A757" s="58" t="str">
        <f t="shared" si="126"/>
        <v/>
      </c>
      <c r="B757" s="120" t="str">
        <f t="shared" si="126"/>
        <v/>
      </c>
      <c r="C757" s="86" t="str">
        <f t="shared" si="126"/>
        <v/>
      </c>
      <c r="D757" s="87" t="str">
        <f t="shared" si="126"/>
        <v/>
      </c>
      <c r="E757" s="91" t="str">
        <f t="shared" ref="E757:AM757" si="146">IFERROR(RANK(E143,E$4:E$610,),"-")</f>
        <v>-</v>
      </c>
      <c r="F757" s="91" t="str">
        <f t="shared" si="146"/>
        <v>-</v>
      </c>
      <c r="G757" s="91" t="str">
        <f t="shared" si="146"/>
        <v>-</v>
      </c>
      <c r="H757" s="91" t="str">
        <f t="shared" si="146"/>
        <v>-</v>
      </c>
      <c r="I757" s="91" t="str">
        <f t="shared" si="146"/>
        <v>-</v>
      </c>
      <c r="J757" s="91" t="str">
        <f t="shared" si="146"/>
        <v>-</v>
      </c>
      <c r="K757" s="91" t="str">
        <f t="shared" si="146"/>
        <v>-</v>
      </c>
      <c r="L757" s="91" t="str">
        <f t="shared" si="146"/>
        <v>-</v>
      </c>
      <c r="M757" s="91" t="str">
        <f t="shared" si="146"/>
        <v>-</v>
      </c>
      <c r="N757" s="91" t="str">
        <f t="shared" si="146"/>
        <v>-</v>
      </c>
      <c r="O757" s="91" t="str">
        <f t="shared" si="146"/>
        <v>-</v>
      </c>
      <c r="P757" s="91" t="str">
        <f t="shared" si="146"/>
        <v>-</v>
      </c>
      <c r="Q757" s="91" t="str">
        <f t="shared" si="146"/>
        <v>-</v>
      </c>
      <c r="R757" s="91" t="str">
        <f t="shared" si="146"/>
        <v>-</v>
      </c>
      <c r="S757" s="91" t="str">
        <f t="shared" si="146"/>
        <v>-</v>
      </c>
      <c r="T757" s="91" t="str">
        <f t="shared" si="146"/>
        <v>-</v>
      </c>
      <c r="U757" s="91" t="str">
        <f t="shared" si="146"/>
        <v>-</v>
      </c>
      <c r="V757" s="91" t="str">
        <f t="shared" si="146"/>
        <v>-</v>
      </c>
      <c r="W757" s="91" t="str">
        <f t="shared" si="146"/>
        <v>-</v>
      </c>
      <c r="X757" s="91" t="str">
        <f t="shared" si="146"/>
        <v>-</v>
      </c>
      <c r="Y757" s="91" t="str">
        <f t="shared" si="146"/>
        <v>-</v>
      </c>
      <c r="Z757" s="91" t="str">
        <f t="shared" si="146"/>
        <v>-</v>
      </c>
      <c r="AA757" s="91" t="str">
        <f t="shared" si="146"/>
        <v>-</v>
      </c>
      <c r="AB757" s="91" t="str">
        <f t="shared" si="146"/>
        <v>-</v>
      </c>
      <c r="AC757" s="91" t="str">
        <f t="shared" si="146"/>
        <v>-</v>
      </c>
      <c r="AD757" s="91" t="str">
        <f t="shared" si="146"/>
        <v>-</v>
      </c>
      <c r="AE757" s="91" t="str">
        <f t="shared" si="146"/>
        <v>-</v>
      </c>
      <c r="AF757" s="91" t="str">
        <f t="shared" si="146"/>
        <v>-</v>
      </c>
      <c r="AG757" s="91" t="str">
        <f t="shared" si="146"/>
        <v>-</v>
      </c>
      <c r="AH757" s="91" t="str">
        <f t="shared" si="146"/>
        <v>-</v>
      </c>
      <c r="AI757" s="91" t="str">
        <f t="shared" si="146"/>
        <v>-</v>
      </c>
      <c r="AJ757" s="91" t="str">
        <f t="shared" si="146"/>
        <v>-</v>
      </c>
      <c r="AK757" s="91" t="str">
        <f t="shared" si="146"/>
        <v>-</v>
      </c>
      <c r="AL757" s="91" t="str">
        <f t="shared" si="146"/>
        <v>-</v>
      </c>
      <c r="AM757" s="91" t="str">
        <f t="shared" si="146"/>
        <v>-</v>
      </c>
    </row>
    <row r="758" spans="1:39">
      <c r="A758" s="58" t="str">
        <f t="shared" ref="A758:D777" si="147">A144</f>
        <v/>
      </c>
      <c r="B758" s="120" t="str">
        <f t="shared" si="147"/>
        <v/>
      </c>
      <c r="C758" s="86" t="str">
        <f t="shared" si="147"/>
        <v/>
      </c>
      <c r="D758" s="87" t="str">
        <f t="shared" si="147"/>
        <v/>
      </c>
      <c r="E758" s="91" t="str">
        <f t="shared" ref="E758:AM758" si="148">IFERROR(RANK(E144,E$4:E$610,),"-")</f>
        <v>-</v>
      </c>
      <c r="F758" s="91" t="str">
        <f t="shared" si="148"/>
        <v>-</v>
      </c>
      <c r="G758" s="91" t="str">
        <f t="shared" si="148"/>
        <v>-</v>
      </c>
      <c r="H758" s="91" t="str">
        <f t="shared" si="148"/>
        <v>-</v>
      </c>
      <c r="I758" s="91" t="str">
        <f t="shared" si="148"/>
        <v>-</v>
      </c>
      <c r="J758" s="91" t="str">
        <f t="shared" si="148"/>
        <v>-</v>
      </c>
      <c r="K758" s="91" t="str">
        <f t="shared" si="148"/>
        <v>-</v>
      </c>
      <c r="L758" s="91" t="str">
        <f t="shared" si="148"/>
        <v>-</v>
      </c>
      <c r="M758" s="91" t="str">
        <f t="shared" si="148"/>
        <v>-</v>
      </c>
      <c r="N758" s="91" t="str">
        <f t="shared" si="148"/>
        <v>-</v>
      </c>
      <c r="O758" s="91" t="str">
        <f t="shared" si="148"/>
        <v>-</v>
      </c>
      <c r="P758" s="91" t="str">
        <f t="shared" si="148"/>
        <v>-</v>
      </c>
      <c r="Q758" s="91" t="str">
        <f t="shared" si="148"/>
        <v>-</v>
      </c>
      <c r="R758" s="91" t="str">
        <f t="shared" si="148"/>
        <v>-</v>
      </c>
      <c r="S758" s="91" t="str">
        <f t="shared" si="148"/>
        <v>-</v>
      </c>
      <c r="T758" s="91" t="str">
        <f t="shared" si="148"/>
        <v>-</v>
      </c>
      <c r="U758" s="91" t="str">
        <f t="shared" si="148"/>
        <v>-</v>
      </c>
      <c r="V758" s="91" t="str">
        <f t="shared" si="148"/>
        <v>-</v>
      </c>
      <c r="W758" s="91" t="str">
        <f t="shared" si="148"/>
        <v>-</v>
      </c>
      <c r="X758" s="91" t="str">
        <f t="shared" si="148"/>
        <v>-</v>
      </c>
      <c r="Y758" s="91" t="str">
        <f t="shared" si="148"/>
        <v>-</v>
      </c>
      <c r="Z758" s="91" t="str">
        <f t="shared" si="148"/>
        <v>-</v>
      </c>
      <c r="AA758" s="91" t="str">
        <f t="shared" si="148"/>
        <v>-</v>
      </c>
      <c r="AB758" s="91" t="str">
        <f t="shared" si="148"/>
        <v>-</v>
      </c>
      <c r="AC758" s="91" t="str">
        <f t="shared" si="148"/>
        <v>-</v>
      </c>
      <c r="AD758" s="91" t="str">
        <f t="shared" si="148"/>
        <v>-</v>
      </c>
      <c r="AE758" s="91" t="str">
        <f t="shared" si="148"/>
        <v>-</v>
      </c>
      <c r="AF758" s="91" t="str">
        <f t="shared" si="148"/>
        <v>-</v>
      </c>
      <c r="AG758" s="91" t="str">
        <f t="shared" si="148"/>
        <v>-</v>
      </c>
      <c r="AH758" s="91" t="str">
        <f t="shared" si="148"/>
        <v>-</v>
      </c>
      <c r="AI758" s="91" t="str">
        <f t="shared" si="148"/>
        <v>-</v>
      </c>
      <c r="AJ758" s="91" t="str">
        <f t="shared" si="148"/>
        <v>-</v>
      </c>
      <c r="AK758" s="91" t="str">
        <f t="shared" si="148"/>
        <v>-</v>
      </c>
      <c r="AL758" s="91" t="str">
        <f t="shared" si="148"/>
        <v>-</v>
      </c>
      <c r="AM758" s="91" t="str">
        <f t="shared" si="148"/>
        <v>-</v>
      </c>
    </row>
    <row r="759" spans="1:39">
      <c r="A759" s="58" t="str">
        <f t="shared" si="147"/>
        <v/>
      </c>
      <c r="B759" s="120" t="str">
        <f t="shared" si="147"/>
        <v/>
      </c>
      <c r="C759" s="86" t="str">
        <f t="shared" si="147"/>
        <v/>
      </c>
      <c r="D759" s="87" t="str">
        <f t="shared" si="147"/>
        <v/>
      </c>
      <c r="E759" s="91" t="str">
        <f t="shared" ref="E759:AM759" si="149">IFERROR(RANK(E145,E$4:E$610,),"-")</f>
        <v>-</v>
      </c>
      <c r="F759" s="91" t="str">
        <f t="shared" si="149"/>
        <v>-</v>
      </c>
      <c r="G759" s="91" t="str">
        <f t="shared" si="149"/>
        <v>-</v>
      </c>
      <c r="H759" s="91" t="str">
        <f t="shared" si="149"/>
        <v>-</v>
      </c>
      <c r="I759" s="91" t="str">
        <f t="shared" si="149"/>
        <v>-</v>
      </c>
      <c r="J759" s="91" t="str">
        <f t="shared" si="149"/>
        <v>-</v>
      </c>
      <c r="K759" s="91" t="str">
        <f t="shared" si="149"/>
        <v>-</v>
      </c>
      <c r="L759" s="91" t="str">
        <f t="shared" si="149"/>
        <v>-</v>
      </c>
      <c r="M759" s="91" t="str">
        <f t="shared" si="149"/>
        <v>-</v>
      </c>
      <c r="N759" s="91" t="str">
        <f t="shared" si="149"/>
        <v>-</v>
      </c>
      <c r="O759" s="91" t="str">
        <f t="shared" si="149"/>
        <v>-</v>
      </c>
      <c r="P759" s="91" t="str">
        <f t="shared" si="149"/>
        <v>-</v>
      </c>
      <c r="Q759" s="91" t="str">
        <f t="shared" si="149"/>
        <v>-</v>
      </c>
      <c r="R759" s="91" t="str">
        <f t="shared" si="149"/>
        <v>-</v>
      </c>
      <c r="S759" s="91" t="str">
        <f t="shared" si="149"/>
        <v>-</v>
      </c>
      <c r="T759" s="91" t="str">
        <f t="shared" si="149"/>
        <v>-</v>
      </c>
      <c r="U759" s="91" t="str">
        <f t="shared" si="149"/>
        <v>-</v>
      </c>
      <c r="V759" s="91" t="str">
        <f t="shared" si="149"/>
        <v>-</v>
      </c>
      <c r="W759" s="91" t="str">
        <f t="shared" si="149"/>
        <v>-</v>
      </c>
      <c r="X759" s="91" t="str">
        <f t="shared" si="149"/>
        <v>-</v>
      </c>
      <c r="Y759" s="91" t="str">
        <f t="shared" si="149"/>
        <v>-</v>
      </c>
      <c r="Z759" s="91" t="str">
        <f t="shared" si="149"/>
        <v>-</v>
      </c>
      <c r="AA759" s="91" t="str">
        <f t="shared" si="149"/>
        <v>-</v>
      </c>
      <c r="AB759" s="91" t="str">
        <f t="shared" si="149"/>
        <v>-</v>
      </c>
      <c r="AC759" s="91" t="str">
        <f t="shared" si="149"/>
        <v>-</v>
      </c>
      <c r="AD759" s="91" t="str">
        <f t="shared" si="149"/>
        <v>-</v>
      </c>
      <c r="AE759" s="91" t="str">
        <f t="shared" si="149"/>
        <v>-</v>
      </c>
      <c r="AF759" s="91" t="str">
        <f t="shared" si="149"/>
        <v>-</v>
      </c>
      <c r="AG759" s="91" t="str">
        <f t="shared" si="149"/>
        <v>-</v>
      </c>
      <c r="AH759" s="91" t="str">
        <f t="shared" si="149"/>
        <v>-</v>
      </c>
      <c r="AI759" s="91" t="str">
        <f t="shared" si="149"/>
        <v>-</v>
      </c>
      <c r="AJ759" s="91" t="str">
        <f t="shared" si="149"/>
        <v>-</v>
      </c>
      <c r="AK759" s="91" t="str">
        <f t="shared" si="149"/>
        <v>-</v>
      </c>
      <c r="AL759" s="91" t="str">
        <f t="shared" si="149"/>
        <v>-</v>
      </c>
      <c r="AM759" s="91" t="str">
        <f t="shared" si="149"/>
        <v>-</v>
      </c>
    </row>
    <row r="760" spans="1:39">
      <c r="A760" s="58" t="str">
        <f t="shared" si="147"/>
        <v/>
      </c>
      <c r="B760" s="120" t="str">
        <f t="shared" si="147"/>
        <v/>
      </c>
      <c r="C760" s="86" t="str">
        <f t="shared" si="147"/>
        <v/>
      </c>
      <c r="D760" s="87" t="str">
        <f t="shared" si="147"/>
        <v/>
      </c>
      <c r="E760" s="91" t="str">
        <f t="shared" ref="E760:AM760" si="150">IFERROR(RANK(E146,E$4:E$610,),"-")</f>
        <v>-</v>
      </c>
      <c r="F760" s="91" t="str">
        <f t="shared" si="150"/>
        <v>-</v>
      </c>
      <c r="G760" s="91" t="str">
        <f t="shared" si="150"/>
        <v>-</v>
      </c>
      <c r="H760" s="91" t="str">
        <f t="shared" si="150"/>
        <v>-</v>
      </c>
      <c r="I760" s="91" t="str">
        <f t="shared" si="150"/>
        <v>-</v>
      </c>
      <c r="J760" s="91" t="str">
        <f t="shared" si="150"/>
        <v>-</v>
      </c>
      <c r="K760" s="91" t="str">
        <f t="shared" si="150"/>
        <v>-</v>
      </c>
      <c r="L760" s="91" t="str">
        <f t="shared" si="150"/>
        <v>-</v>
      </c>
      <c r="M760" s="91" t="str">
        <f t="shared" si="150"/>
        <v>-</v>
      </c>
      <c r="N760" s="91" t="str">
        <f t="shared" si="150"/>
        <v>-</v>
      </c>
      <c r="O760" s="91" t="str">
        <f t="shared" si="150"/>
        <v>-</v>
      </c>
      <c r="P760" s="91" t="str">
        <f t="shared" si="150"/>
        <v>-</v>
      </c>
      <c r="Q760" s="91" t="str">
        <f t="shared" si="150"/>
        <v>-</v>
      </c>
      <c r="R760" s="91" t="str">
        <f t="shared" si="150"/>
        <v>-</v>
      </c>
      <c r="S760" s="91" t="str">
        <f t="shared" si="150"/>
        <v>-</v>
      </c>
      <c r="T760" s="91" t="str">
        <f t="shared" si="150"/>
        <v>-</v>
      </c>
      <c r="U760" s="91" t="str">
        <f t="shared" si="150"/>
        <v>-</v>
      </c>
      <c r="V760" s="91" t="str">
        <f t="shared" si="150"/>
        <v>-</v>
      </c>
      <c r="W760" s="91" t="str">
        <f t="shared" si="150"/>
        <v>-</v>
      </c>
      <c r="X760" s="91" t="str">
        <f t="shared" si="150"/>
        <v>-</v>
      </c>
      <c r="Y760" s="91" t="str">
        <f t="shared" si="150"/>
        <v>-</v>
      </c>
      <c r="Z760" s="91" t="str">
        <f t="shared" si="150"/>
        <v>-</v>
      </c>
      <c r="AA760" s="91" t="str">
        <f t="shared" si="150"/>
        <v>-</v>
      </c>
      <c r="AB760" s="91" t="str">
        <f t="shared" si="150"/>
        <v>-</v>
      </c>
      <c r="AC760" s="91" t="str">
        <f t="shared" si="150"/>
        <v>-</v>
      </c>
      <c r="AD760" s="91" t="str">
        <f t="shared" si="150"/>
        <v>-</v>
      </c>
      <c r="AE760" s="91" t="str">
        <f t="shared" si="150"/>
        <v>-</v>
      </c>
      <c r="AF760" s="91" t="str">
        <f t="shared" si="150"/>
        <v>-</v>
      </c>
      <c r="AG760" s="91" t="str">
        <f t="shared" si="150"/>
        <v>-</v>
      </c>
      <c r="AH760" s="91" t="str">
        <f t="shared" si="150"/>
        <v>-</v>
      </c>
      <c r="AI760" s="91" t="str">
        <f t="shared" si="150"/>
        <v>-</v>
      </c>
      <c r="AJ760" s="91" t="str">
        <f t="shared" si="150"/>
        <v>-</v>
      </c>
      <c r="AK760" s="91" t="str">
        <f t="shared" si="150"/>
        <v>-</v>
      </c>
      <c r="AL760" s="91" t="str">
        <f t="shared" si="150"/>
        <v>-</v>
      </c>
      <c r="AM760" s="91" t="str">
        <f t="shared" si="150"/>
        <v>-</v>
      </c>
    </row>
    <row r="761" spans="1:39">
      <c r="A761" s="58" t="str">
        <f t="shared" si="147"/>
        <v/>
      </c>
      <c r="B761" s="120" t="str">
        <f t="shared" si="147"/>
        <v/>
      </c>
      <c r="C761" s="86" t="str">
        <f t="shared" si="147"/>
        <v/>
      </c>
      <c r="D761" s="87" t="str">
        <f t="shared" si="147"/>
        <v/>
      </c>
      <c r="E761" s="91" t="str">
        <f t="shared" ref="E761:AM761" si="151">IFERROR(RANK(E147,E$4:E$610,),"-")</f>
        <v>-</v>
      </c>
      <c r="F761" s="91" t="str">
        <f t="shared" si="151"/>
        <v>-</v>
      </c>
      <c r="G761" s="91" t="str">
        <f t="shared" si="151"/>
        <v>-</v>
      </c>
      <c r="H761" s="91" t="str">
        <f t="shared" si="151"/>
        <v>-</v>
      </c>
      <c r="I761" s="91" t="str">
        <f t="shared" si="151"/>
        <v>-</v>
      </c>
      <c r="J761" s="91" t="str">
        <f t="shared" si="151"/>
        <v>-</v>
      </c>
      <c r="K761" s="91" t="str">
        <f t="shared" si="151"/>
        <v>-</v>
      </c>
      <c r="L761" s="91" t="str">
        <f t="shared" si="151"/>
        <v>-</v>
      </c>
      <c r="M761" s="91" t="str">
        <f t="shared" si="151"/>
        <v>-</v>
      </c>
      <c r="N761" s="91" t="str">
        <f t="shared" si="151"/>
        <v>-</v>
      </c>
      <c r="O761" s="91" t="str">
        <f t="shared" si="151"/>
        <v>-</v>
      </c>
      <c r="P761" s="91" t="str">
        <f t="shared" si="151"/>
        <v>-</v>
      </c>
      <c r="Q761" s="91" t="str">
        <f t="shared" si="151"/>
        <v>-</v>
      </c>
      <c r="R761" s="91" t="str">
        <f t="shared" si="151"/>
        <v>-</v>
      </c>
      <c r="S761" s="91" t="str">
        <f t="shared" si="151"/>
        <v>-</v>
      </c>
      <c r="T761" s="91" t="str">
        <f t="shared" si="151"/>
        <v>-</v>
      </c>
      <c r="U761" s="91" t="str">
        <f t="shared" si="151"/>
        <v>-</v>
      </c>
      <c r="V761" s="91" t="str">
        <f t="shared" si="151"/>
        <v>-</v>
      </c>
      <c r="W761" s="91" t="str">
        <f t="shared" si="151"/>
        <v>-</v>
      </c>
      <c r="X761" s="91" t="str">
        <f t="shared" si="151"/>
        <v>-</v>
      </c>
      <c r="Y761" s="91" t="str">
        <f t="shared" si="151"/>
        <v>-</v>
      </c>
      <c r="Z761" s="91" t="str">
        <f t="shared" si="151"/>
        <v>-</v>
      </c>
      <c r="AA761" s="91" t="str">
        <f t="shared" si="151"/>
        <v>-</v>
      </c>
      <c r="AB761" s="91" t="str">
        <f t="shared" si="151"/>
        <v>-</v>
      </c>
      <c r="AC761" s="91" t="str">
        <f t="shared" si="151"/>
        <v>-</v>
      </c>
      <c r="AD761" s="91" t="str">
        <f t="shared" si="151"/>
        <v>-</v>
      </c>
      <c r="AE761" s="91" t="str">
        <f t="shared" si="151"/>
        <v>-</v>
      </c>
      <c r="AF761" s="91" t="str">
        <f t="shared" si="151"/>
        <v>-</v>
      </c>
      <c r="AG761" s="91" t="str">
        <f t="shared" si="151"/>
        <v>-</v>
      </c>
      <c r="AH761" s="91" t="str">
        <f t="shared" si="151"/>
        <v>-</v>
      </c>
      <c r="AI761" s="91" t="str">
        <f t="shared" si="151"/>
        <v>-</v>
      </c>
      <c r="AJ761" s="91" t="str">
        <f t="shared" si="151"/>
        <v>-</v>
      </c>
      <c r="AK761" s="91" t="str">
        <f t="shared" si="151"/>
        <v>-</v>
      </c>
      <c r="AL761" s="91" t="str">
        <f t="shared" si="151"/>
        <v>-</v>
      </c>
      <c r="AM761" s="91" t="str">
        <f t="shared" si="151"/>
        <v>-</v>
      </c>
    </row>
    <row r="762" spans="1:39">
      <c r="A762" s="58" t="str">
        <f t="shared" si="147"/>
        <v/>
      </c>
      <c r="B762" s="120" t="str">
        <f t="shared" si="147"/>
        <v/>
      </c>
      <c r="C762" s="86" t="str">
        <f t="shared" si="147"/>
        <v/>
      </c>
      <c r="D762" s="87" t="str">
        <f t="shared" si="147"/>
        <v/>
      </c>
      <c r="E762" s="91" t="str">
        <f t="shared" ref="E762:AM762" si="152">IFERROR(RANK(E148,E$4:E$610,),"-")</f>
        <v>-</v>
      </c>
      <c r="F762" s="91" t="str">
        <f t="shared" si="152"/>
        <v>-</v>
      </c>
      <c r="G762" s="91" t="str">
        <f t="shared" si="152"/>
        <v>-</v>
      </c>
      <c r="H762" s="91" t="str">
        <f t="shared" si="152"/>
        <v>-</v>
      </c>
      <c r="I762" s="91" t="str">
        <f t="shared" si="152"/>
        <v>-</v>
      </c>
      <c r="J762" s="91" t="str">
        <f t="shared" si="152"/>
        <v>-</v>
      </c>
      <c r="K762" s="91" t="str">
        <f t="shared" si="152"/>
        <v>-</v>
      </c>
      <c r="L762" s="91" t="str">
        <f t="shared" si="152"/>
        <v>-</v>
      </c>
      <c r="M762" s="91" t="str">
        <f t="shared" si="152"/>
        <v>-</v>
      </c>
      <c r="N762" s="91" t="str">
        <f t="shared" si="152"/>
        <v>-</v>
      </c>
      <c r="O762" s="91" t="str">
        <f t="shared" si="152"/>
        <v>-</v>
      </c>
      <c r="P762" s="91" t="str">
        <f t="shared" si="152"/>
        <v>-</v>
      </c>
      <c r="Q762" s="91" t="str">
        <f t="shared" si="152"/>
        <v>-</v>
      </c>
      <c r="R762" s="91" t="str">
        <f t="shared" si="152"/>
        <v>-</v>
      </c>
      <c r="S762" s="91" t="str">
        <f t="shared" si="152"/>
        <v>-</v>
      </c>
      <c r="T762" s="91" t="str">
        <f t="shared" si="152"/>
        <v>-</v>
      </c>
      <c r="U762" s="91" t="str">
        <f t="shared" si="152"/>
        <v>-</v>
      </c>
      <c r="V762" s="91" t="str">
        <f t="shared" si="152"/>
        <v>-</v>
      </c>
      <c r="W762" s="91" t="str">
        <f t="shared" si="152"/>
        <v>-</v>
      </c>
      <c r="X762" s="91" t="str">
        <f t="shared" si="152"/>
        <v>-</v>
      </c>
      <c r="Y762" s="91" t="str">
        <f t="shared" si="152"/>
        <v>-</v>
      </c>
      <c r="Z762" s="91" t="str">
        <f t="shared" si="152"/>
        <v>-</v>
      </c>
      <c r="AA762" s="91" t="str">
        <f t="shared" si="152"/>
        <v>-</v>
      </c>
      <c r="AB762" s="91" t="str">
        <f t="shared" si="152"/>
        <v>-</v>
      </c>
      <c r="AC762" s="91" t="str">
        <f t="shared" si="152"/>
        <v>-</v>
      </c>
      <c r="AD762" s="91" t="str">
        <f t="shared" si="152"/>
        <v>-</v>
      </c>
      <c r="AE762" s="91" t="str">
        <f t="shared" si="152"/>
        <v>-</v>
      </c>
      <c r="AF762" s="91" t="str">
        <f t="shared" si="152"/>
        <v>-</v>
      </c>
      <c r="AG762" s="91" t="str">
        <f t="shared" si="152"/>
        <v>-</v>
      </c>
      <c r="AH762" s="91" t="str">
        <f t="shared" si="152"/>
        <v>-</v>
      </c>
      <c r="AI762" s="91" t="str">
        <f t="shared" si="152"/>
        <v>-</v>
      </c>
      <c r="AJ762" s="91" t="str">
        <f t="shared" si="152"/>
        <v>-</v>
      </c>
      <c r="AK762" s="91" t="str">
        <f t="shared" si="152"/>
        <v>-</v>
      </c>
      <c r="AL762" s="91" t="str">
        <f t="shared" si="152"/>
        <v>-</v>
      </c>
      <c r="AM762" s="91" t="str">
        <f t="shared" si="152"/>
        <v>-</v>
      </c>
    </row>
    <row r="763" spans="1:39">
      <c r="A763" s="58" t="str">
        <f t="shared" si="147"/>
        <v/>
      </c>
      <c r="B763" s="120" t="str">
        <f t="shared" si="147"/>
        <v/>
      </c>
      <c r="C763" s="86" t="str">
        <f t="shared" si="147"/>
        <v/>
      </c>
      <c r="D763" s="87" t="str">
        <f t="shared" si="147"/>
        <v/>
      </c>
      <c r="E763" s="91" t="str">
        <f t="shared" ref="E763:AM763" si="153">IFERROR(RANK(E149,E$4:E$610,),"-")</f>
        <v>-</v>
      </c>
      <c r="F763" s="91" t="str">
        <f t="shared" si="153"/>
        <v>-</v>
      </c>
      <c r="G763" s="91" t="str">
        <f t="shared" si="153"/>
        <v>-</v>
      </c>
      <c r="H763" s="91" t="str">
        <f t="shared" si="153"/>
        <v>-</v>
      </c>
      <c r="I763" s="91" t="str">
        <f t="shared" si="153"/>
        <v>-</v>
      </c>
      <c r="J763" s="91" t="str">
        <f t="shared" si="153"/>
        <v>-</v>
      </c>
      <c r="K763" s="91" t="str">
        <f t="shared" si="153"/>
        <v>-</v>
      </c>
      <c r="L763" s="91" t="str">
        <f t="shared" si="153"/>
        <v>-</v>
      </c>
      <c r="M763" s="91" t="str">
        <f t="shared" si="153"/>
        <v>-</v>
      </c>
      <c r="N763" s="91" t="str">
        <f t="shared" si="153"/>
        <v>-</v>
      </c>
      <c r="O763" s="91" t="str">
        <f t="shared" si="153"/>
        <v>-</v>
      </c>
      <c r="P763" s="91" t="str">
        <f t="shared" si="153"/>
        <v>-</v>
      </c>
      <c r="Q763" s="91" t="str">
        <f t="shared" si="153"/>
        <v>-</v>
      </c>
      <c r="R763" s="91" t="str">
        <f t="shared" si="153"/>
        <v>-</v>
      </c>
      <c r="S763" s="91" t="str">
        <f t="shared" si="153"/>
        <v>-</v>
      </c>
      <c r="T763" s="91" t="str">
        <f t="shared" si="153"/>
        <v>-</v>
      </c>
      <c r="U763" s="91" t="str">
        <f t="shared" si="153"/>
        <v>-</v>
      </c>
      <c r="V763" s="91" t="str">
        <f t="shared" si="153"/>
        <v>-</v>
      </c>
      <c r="W763" s="91" t="str">
        <f t="shared" si="153"/>
        <v>-</v>
      </c>
      <c r="X763" s="91" t="str">
        <f t="shared" si="153"/>
        <v>-</v>
      </c>
      <c r="Y763" s="91" t="str">
        <f t="shared" si="153"/>
        <v>-</v>
      </c>
      <c r="Z763" s="91" t="str">
        <f t="shared" si="153"/>
        <v>-</v>
      </c>
      <c r="AA763" s="91" t="str">
        <f t="shared" si="153"/>
        <v>-</v>
      </c>
      <c r="AB763" s="91" t="str">
        <f t="shared" si="153"/>
        <v>-</v>
      </c>
      <c r="AC763" s="91" t="str">
        <f t="shared" si="153"/>
        <v>-</v>
      </c>
      <c r="AD763" s="91" t="str">
        <f t="shared" si="153"/>
        <v>-</v>
      </c>
      <c r="AE763" s="91" t="str">
        <f t="shared" si="153"/>
        <v>-</v>
      </c>
      <c r="AF763" s="91" t="str">
        <f t="shared" si="153"/>
        <v>-</v>
      </c>
      <c r="AG763" s="91" t="str">
        <f t="shared" si="153"/>
        <v>-</v>
      </c>
      <c r="AH763" s="91" t="str">
        <f t="shared" si="153"/>
        <v>-</v>
      </c>
      <c r="AI763" s="91" t="str">
        <f t="shared" si="153"/>
        <v>-</v>
      </c>
      <c r="AJ763" s="91" t="str">
        <f t="shared" si="153"/>
        <v>-</v>
      </c>
      <c r="AK763" s="91" t="str">
        <f t="shared" si="153"/>
        <v>-</v>
      </c>
      <c r="AL763" s="91" t="str">
        <f t="shared" si="153"/>
        <v>-</v>
      </c>
      <c r="AM763" s="91" t="str">
        <f t="shared" si="153"/>
        <v>-</v>
      </c>
    </row>
    <row r="764" spans="1:39">
      <c r="A764" s="58" t="str">
        <f t="shared" si="147"/>
        <v/>
      </c>
      <c r="B764" s="120" t="str">
        <f t="shared" si="147"/>
        <v/>
      </c>
      <c r="C764" s="86" t="str">
        <f t="shared" si="147"/>
        <v/>
      </c>
      <c r="D764" s="87" t="str">
        <f t="shared" si="147"/>
        <v/>
      </c>
      <c r="E764" s="91" t="str">
        <f t="shared" ref="E764:AM764" si="154">IFERROR(RANK(E150,E$4:E$610,),"-")</f>
        <v>-</v>
      </c>
      <c r="F764" s="91" t="str">
        <f t="shared" si="154"/>
        <v>-</v>
      </c>
      <c r="G764" s="91" t="str">
        <f t="shared" si="154"/>
        <v>-</v>
      </c>
      <c r="H764" s="91" t="str">
        <f t="shared" si="154"/>
        <v>-</v>
      </c>
      <c r="I764" s="91" t="str">
        <f t="shared" si="154"/>
        <v>-</v>
      </c>
      <c r="J764" s="91" t="str">
        <f t="shared" si="154"/>
        <v>-</v>
      </c>
      <c r="K764" s="91" t="str">
        <f t="shared" si="154"/>
        <v>-</v>
      </c>
      <c r="L764" s="91" t="str">
        <f t="shared" si="154"/>
        <v>-</v>
      </c>
      <c r="M764" s="91" t="str">
        <f t="shared" si="154"/>
        <v>-</v>
      </c>
      <c r="N764" s="91" t="str">
        <f t="shared" si="154"/>
        <v>-</v>
      </c>
      <c r="O764" s="91" t="str">
        <f t="shared" si="154"/>
        <v>-</v>
      </c>
      <c r="P764" s="91" t="str">
        <f t="shared" si="154"/>
        <v>-</v>
      </c>
      <c r="Q764" s="91" t="str">
        <f t="shared" si="154"/>
        <v>-</v>
      </c>
      <c r="R764" s="91" t="str">
        <f t="shared" si="154"/>
        <v>-</v>
      </c>
      <c r="S764" s="91" t="str">
        <f t="shared" si="154"/>
        <v>-</v>
      </c>
      <c r="T764" s="91" t="str">
        <f t="shared" si="154"/>
        <v>-</v>
      </c>
      <c r="U764" s="91" t="str">
        <f t="shared" si="154"/>
        <v>-</v>
      </c>
      <c r="V764" s="91" t="str">
        <f t="shared" si="154"/>
        <v>-</v>
      </c>
      <c r="W764" s="91" t="str">
        <f t="shared" si="154"/>
        <v>-</v>
      </c>
      <c r="X764" s="91" t="str">
        <f t="shared" si="154"/>
        <v>-</v>
      </c>
      <c r="Y764" s="91" t="str">
        <f t="shared" si="154"/>
        <v>-</v>
      </c>
      <c r="Z764" s="91" t="str">
        <f t="shared" si="154"/>
        <v>-</v>
      </c>
      <c r="AA764" s="91" t="str">
        <f t="shared" si="154"/>
        <v>-</v>
      </c>
      <c r="AB764" s="91" t="str">
        <f t="shared" si="154"/>
        <v>-</v>
      </c>
      <c r="AC764" s="91" t="str">
        <f t="shared" si="154"/>
        <v>-</v>
      </c>
      <c r="AD764" s="91" t="str">
        <f t="shared" si="154"/>
        <v>-</v>
      </c>
      <c r="AE764" s="91" t="str">
        <f t="shared" si="154"/>
        <v>-</v>
      </c>
      <c r="AF764" s="91" t="str">
        <f t="shared" si="154"/>
        <v>-</v>
      </c>
      <c r="AG764" s="91" t="str">
        <f t="shared" si="154"/>
        <v>-</v>
      </c>
      <c r="AH764" s="91" t="str">
        <f t="shared" si="154"/>
        <v>-</v>
      </c>
      <c r="AI764" s="91" t="str">
        <f t="shared" si="154"/>
        <v>-</v>
      </c>
      <c r="AJ764" s="91" t="str">
        <f t="shared" si="154"/>
        <v>-</v>
      </c>
      <c r="AK764" s="91" t="str">
        <f t="shared" si="154"/>
        <v>-</v>
      </c>
      <c r="AL764" s="91" t="str">
        <f t="shared" si="154"/>
        <v>-</v>
      </c>
      <c r="AM764" s="91" t="str">
        <f t="shared" si="154"/>
        <v>-</v>
      </c>
    </row>
    <row r="765" spans="1:39">
      <c r="A765" s="58" t="str">
        <f t="shared" si="147"/>
        <v/>
      </c>
      <c r="B765" s="120" t="str">
        <f t="shared" si="147"/>
        <v/>
      </c>
      <c r="C765" s="86" t="str">
        <f t="shared" si="147"/>
        <v/>
      </c>
      <c r="D765" s="87" t="str">
        <f t="shared" si="147"/>
        <v/>
      </c>
      <c r="E765" s="91" t="str">
        <f t="shared" ref="E765:AM765" si="155">IFERROR(RANK(E151,E$4:E$610,),"-")</f>
        <v>-</v>
      </c>
      <c r="F765" s="91" t="str">
        <f t="shared" si="155"/>
        <v>-</v>
      </c>
      <c r="G765" s="91" t="str">
        <f t="shared" si="155"/>
        <v>-</v>
      </c>
      <c r="H765" s="91" t="str">
        <f t="shared" si="155"/>
        <v>-</v>
      </c>
      <c r="I765" s="91" t="str">
        <f t="shared" si="155"/>
        <v>-</v>
      </c>
      <c r="J765" s="91" t="str">
        <f t="shared" si="155"/>
        <v>-</v>
      </c>
      <c r="K765" s="91" t="str">
        <f t="shared" si="155"/>
        <v>-</v>
      </c>
      <c r="L765" s="91" t="str">
        <f t="shared" si="155"/>
        <v>-</v>
      </c>
      <c r="M765" s="91" t="str">
        <f t="shared" si="155"/>
        <v>-</v>
      </c>
      <c r="N765" s="91" t="str">
        <f t="shared" si="155"/>
        <v>-</v>
      </c>
      <c r="O765" s="91" t="str">
        <f t="shared" si="155"/>
        <v>-</v>
      </c>
      <c r="P765" s="91" t="str">
        <f t="shared" si="155"/>
        <v>-</v>
      </c>
      <c r="Q765" s="91" t="str">
        <f t="shared" si="155"/>
        <v>-</v>
      </c>
      <c r="R765" s="91" t="str">
        <f t="shared" si="155"/>
        <v>-</v>
      </c>
      <c r="S765" s="91" t="str">
        <f t="shared" si="155"/>
        <v>-</v>
      </c>
      <c r="T765" s="91" t="str">
        <f t="shared" si="155"/>
        <v>-</v>
      </c>
      <c r="U765" s="91" t="str">
        <f t="shared" si="155"/>
        <v>-</v>
      </c>
      <c r="V765" s="91" t="str">
        <f t="shared" si="155"/>
        <v>-</v>
      </c>
      <c r="W765" s="91" t="str">
        <f t="shared" si="155"/>
        <v>-</v>
      </c>
      <c r="X765" s="91" t="str">
        <f t="shared" si="155"/>
        <v>-</v>
      </c>
      <c r="Y765" s="91" t="str">
        <f t="shared" si="155"/>
        <v>-</v>
      </c>
      <c r="Z765" s="91" t="str">
        <f t="shared" si="155"/>
        <v>-</v>
      </c>
      <c r="AA765" s="91" t="str">
        <f t="shared" si="155"/>
        <v>-</v>
      </c>
      <c r="AB765" s="91" t="str">
        <f t="shared" si="155"/>
        <v>-</v>
      </c>
      <c r="AC765" s="91" t="str">
        <f t="shared" si="155"/>
        <v>-</v>
      </c>
      <c r="AD765" s="91" t="str">
        <f t="shared" si="155"/>
        <v>-</v>
      </c>
      <c r="AE765" s="91" t="str">
        <f t="shared" si="155"/>
        <v>-</v>
      </c>
      <c r="AF765" s="91" t="str">
        <f t="shared" si="155"/>
        <v>-</v>
      </c>
      <c r="AG765" s="91" t="str">
        <f t="shared" si="155"/>
        <v>-</v>
      </c>
      <c r="AH765" s="91" t="str">
        <f t="shared" si="155"/>
        <v>-</v>
      </c>
      <c r="AI765" s="91" t="str">
        <f t="shared" si="155"/>
        <v>-</v>
      </c>
      <c r="AJ765" s="91" t="str">
        <f t="shared" si="155"/>
        <v>-</v>
      </c>
      <c r="AK765" s="91" t="str">
        <f t="shared" si="155"/>
        <v>-</v>
      </c>
      <c r="AL765" s="91" t="str">
        <f t="shared" si="155"/>
        <v>-</v>
      </c>
      <c r="AM765" s="91" t="str">
        <f t="shared" si="155"/>
        <v>-</v>
      </c>
    </row>
    <row r="766" spans="1:39">
      <c r="A766" s="58" t="str">
        <f t="shared" si="147"/>
        <v/>
      </c>
      <c r="B766" s="120" t="str">
        <f t="shared" si="147"/>
        <v/>
      </c>
      <c r="C766" s="86" t="str">
        <f t="shared" si="147"/>
        <v/>
      </c>
      <c r="D766" s="87" t="str">
        <f t="shared" si="147"/>
        <v/>
      </c>
      <c r="E766" s="91" t="str">
        <f t="shared" ref="E766:AM766" si="156">IFERROR(RANK(E152,E$4:E$610,),"-")</f>
        <v>-</v>
      </c>
      <c r="F766" s="91" t="str">
        <f t="shared" si="156"/>
        <v>-</v>
      </c>
      <c r="G766" s="91" t="str">
        <f t="shared" si="156"/>
        <v>-</v>
      </c>
      <c r="H766" s="91" t="str">
        <f t="shared" si="156"/>
        <v>-</v>
      </c>
      <c r="I766" s="91" t="str">
        <f t="shared" si="156"/>
        <v>-</v>
      </c>
      <c r="J766" s="91" t="str">
        <f t="shared" si="156"/>
        <v>-</v>
      </c>
      <c r="K766" s="91" t="str">
        <f t="shared" si="156"/>
        <v>-</v>
      </c>
      <c r="L766" s="91" t="str">
        <f t="shared" si="156"/>
        <v>-</v>
      </c>
      <c r="M766" s="91" t="str">
        <f t="shared" si="156"/>
        <v>-</v>
      </c>
      <c r="N766" s="91" t="str">
        <f t="shared" si="156"/>
        <v>-</v>
      </c>
      <c r="O766" s="91" t="str">
        <f t="shared" si="156"/>
        <v>-</v>
      </c>
      <c r="P766" s="91" t="str">
        <f t="shared" si="156"/>
        <v>-</v>
      </c>
      <c r="Q766" s="91" t="str">
        <f t="shared" si="156"/>
        <v>-</v>
      </c>
      <c r="R766" s="91" t="str">
        <f t="shared" si="156"/>
        <v>-</v>
      </c>
      <c r="S766" s="91" t="str">
        <f t="shared" si="156"/>
        <v>-</v>
      </c>
      <c r="T766" s="91" t="str">
        <f t="shared" si="156"/>
        <v>-</v>
      </c>
      <c r="U766" s="91" t="str">
        <f t="shared" si="156"/>
        <v>-</v>
      </c>
      <c r="V766" s="91" t="str">
        <f t="shared" si="156"/>
        <v>-</v>
      </c>
      <c r="W766" s="91" t="str">
        <f t="shared" si="156"/>
        <v>-</v>
      </c>
      <c r="X766" s="91" t="str">
        <f t="shared" si="156"/>
        <v>-</v>
      </c>
      <c r="Y766" s="91" t="str">
        <f t="shared" si="156"/>
        <v>-</v>
      </c>
      <c r="Z766" s="91" t="str">
        <f t="shared" si="156"/>
        <v>-</v>
      </c>
      <c r="AA766" s="91" t="str">
        <f t="shared" si="156"/>
        <v>-</v>
      </c>
      <c r="AB766" s="91" t="str">
        <f t="shared" si="156"/>
        <v>-</v>
      </c>
      <c r="AC766" s="91" t="str">
        <f t="shared" si="156"/>
        <v>-</v>
      </c>
      <c r="AD766" s="91" t="str">
        <f t="shared" si="156"/>
        <v>-</v>
      </c>
      <c r="AE766" s="91" t="str">
        <f t="shared" si="156"/>
        <v>-</v>
      </c>
      <c r="AF766" s="91" t="str">
        <f t="shared" si="156"/>
        <v>-</v>
      </c>
      <c r="AG766" s="91" t="str">
        <f t="shared" si="156"/>
        <v>-</v>
      </c>
      <c r="AH766" s="91" t="str">
        <f t="shared" si="156"/>
        <v>-</v>
      </c>
      <c r="AI766" s="91" t="str">
        <f t="shared" si="156"/>
        <v>-</v>
      </c>
      <c r="AJ766" s="91" t="str">
        <f t="shared" si="156"/>
        <v>-</v>
      </c>
      <c r="AK766" s="91" t="str">
        <f t="shared" si="156"/>
        <v>-</v>
      </c>
      <c r="AL766" s="91" t="str">
        <f t="shared" si="156"/>
        <v>-</v>
      </c>
      <c r="AM766" s="91" t="str">
        <f t="shared" si="156"/>
        <v>-</v>
      </c>
    </row>
    <row r="767" spans="1:39">
      <c r="A767" s="58" t="str">
        <f t="shared" si="147"/>
        <v/>
      </c>
      <c r="B767" s="120" t="str">
        <f t="shared" si="147"/>
        <v/>
      </c>
      <c r="C767" s="86" t="str">
        <f t="shared" si="147"/>
        <v/>
      </c>
      <c r="D767" s="87" t="str">
        <f t="shared" si="147"/>
        <v/>
      </c>
      <c r="E767" s="91" t="str">
        <f t="shared" ref="E767:AM767" si="157">IFERROR(RANK(E153,E$4:E$610,),"-")</f>
        <v>-</v>
      </c>
      <c r="F767" s="91" t="str">
        <f t="shared" si="157"/>
        <v>-</v>
      </c>
      <c r="G767" s="91" t="str">
        <f t="shared" si="157"/>
        <v>-</v>
      </c>
      <c r="H767" s="91" t="str">
        <f t="shared" si="157"/>
        <v>-</v>
      </c>
      <c r="I767" s="91" t="str">
        <f t="shared" si="157"/>
        <v>-</v>
      </c>
      <c r="J767" s="91" t="str">
        <f t="shared" si="157"/>
        <v>-</v>
      </c>
      <c r="K767" s="91" t="str">
        <f t="shared" si="157"/>
        <v>-</v>
      </c>
      <c r="L767" s="91" t="str">
        <f t="shared" si="157"/>
        <v>-</v>
      </c>
      <c r="M767" s="91" t="str">
        <f t="shared" si="157"/>
        <v>-</v>
      </c>
      <c r="N767" s="91" t="str">
        <f t="shared" si="157"/>
        <v>-</v>
      </c>
      <c r="O767" s="91" t="str">
        <f t="shared" si="157"/>
        <v>-</v>
      </c>
      <c r="P767" s="91" t="str">
        <f t="shared" si="157"/>
        <v>-</v>
      </c>
      <c r="Q767" s="91" t="str">
        <f t="shared" si="157"/>
        <v>-</v>
      </c>
      <c r="R767" s="91" t="str">
        <f t="shared" si="157"/>
        <v>-</v>
      </c>
      <c r="S767" s="91" t="str">
        <f t="shared" si="157"/>
        <v>-</v>
      </c>
      <c r="T767" s="91" t="str">
        <f t="shared" si="157"/>
        <v>-</v>
      </c>
      <c r="U767" s="91" t="str">
        <f t="shared" si="157"/>
        <v>-</v>
      </c>
      <c r="V767" s="91" t="str">
        <f t="shared" si="157"/>
        <v>-</v>
      </c>
      <c r="W767" s="91" t="str">
        <f t="shared" si="157"/>
        <v>-</v>
      </c>
      <c r="X767" s="91" t="str">
        <f t="shared" si="157"/>
        <v>-</v>
      </c>
      <c r="Y767" s="91" t="str">
        <f t="shared" si="157"/>
        <v>-</v>
      </c>
      <c r="Z767" s="91" t="str">
        <f t="shared" si="157"/>
        <v>-</v>
      </c>
      <c r="AA767" s="91" t="str">
        <f t="shared" si="157"/>
        <v>-</v>
      </c>
      <c r="AB767" s="91" t="str">
        <f t="shared" si="157"/>
        <v>-</v>
      </c>
      <c r="AC767" s="91" t="str">
        <f t="shared" si="157"/>
        <v>-</v>
      </c>
      <c r="AD767" s="91" t="str">
        <f t="shared" si="157"/>
        <v>-</v>
      </c>
      <c r="AE767" s="91" t="str">
        <f t="shared" si="157"/>
        <v>-</v>
      </c>
      <c r="AF767" s="91" t="str">
        <f t="shared" si="157"/>
        <v>-</v>
      </c>
      <c r="AG767" s="91" t="str">
        <f t="shared" si="157"/>
        <v>-</v>
      </c>
      <c r="AH767" s="91" t="str">
        <f t="shared" si="157"/>
        <v>-</v>
      </c>
      <c r="AI767" s="91" t="str">
        <f t="shared" si="157"/>
        <v>-</v>
      </c>
      <c r="AJ767" s="91" t="str">
        <f t="shared" si="157"/>
        <v>-</v>
      </c>
      <c r="AK767" s="91" t="str">
        <f t="shared" si="157"/>
        <v>-</v>
      </c>
      <c r="AL767" s="91" t="str">
        <f t="shared" si="157"/>
        <v>-</v>
      </c>
      <c r="AM767" s="91" t="str">
        <f t="shared" si="157"/>
        <v>-</v>
      </c>
    </row>
    <row r="768" spans="1:39">
      <c r="A768" s="58" t="str">
        <f t="shared" si="147"/>
        <v/>
      </c>
      <c r="B768" s="120" t="str">
        <f t="shared" si="147"/>
        <v/>
      </c>
      <c r="C768" s="86" t="str">
        <f t="shared" si="147"/>
        <v/>
      </c>
      <c r="D768" s="87" t="str">
        <f t="shared" si="147"/>
        <v/>
      </c>
      <c r="E768" s="91" t="str">
        <f t="shared" ref="E768:AM768" si="158">IFERROR(RANK(E154,E$4:E$610,),"-")</f>
        <v>-</v>
      </c>
      <c r="F768" s="91" t="str">
        <f t="shared" si="158"/>
        <v>-</v>
      </c>
      <c r="G768" s="91" t="str">
        <f t="shared" si="158"/>
        <v>-</v>
      </c>
      <c r="H768" s="91" t="str">
        <f t="shared" si="158"/>
        <v>-</v>
      </c>
      <c r="I768" s="91" t="str">
        <f t="shared" si="158"/>
        <v>-</v>
      </c>
      <c r="J768" s="91" t="str">
        <f t="shared" si="158"/>
        <v>-</v>
      </c>
      <c r="K768" s="91" t="str">
        <f t="shared" si="158"/>
        <v>-</v>
      </c>
      <c r="L768" s="91" t="str">
        <f t="shared" si="158"/>
        <v>-</v>
      </c>
      <c r="M768" s="91" t="str">
        <f t="shared" si="158"/>
        <v>-</v>
      </c>
      <c r="N768" s="91" t="str">
        <f t="shared" si="158"/>
        <v>-</v>
      </c>
      <c r="O768" s="91" t="str">
        <f t="shared" si="158"/>
        <v>-</v>
      </c>
      <c r="P768" s="91" t="str">
        <f t="shared" si="158"/>
        <v>-</v>
      </c>
      <c r="Q768" s="91" t="str">
        <f t="shared" si="158"/>
        <v>-</v>
      </c>
      <c r="R768" s="91" t="str">
        <f t="shared" si="158"/>
        <v>-</v>
      </c>
      <c r="S768" s="91" t="str">
        <f t="shared" si="158"/>
        <v>-</v>
      </c>
      <c r="T768" s="91" t="str">
        <f t="shared" si="158"/>
        <v>-</v>
      </c>
      <c r="U768" s="91" t="str">
        <f t="shared" si="158"/>
        <v>-</v>
      </c>
      <c r="V768" s="91" t="str">
        <f t="shared" si="158"/>
        <v>-</v>
      </c>
      <c r="W768" s="91" t="str">
        <f t="shared" si="158"/>
        <v>-</v>
      </c>
      <c r="X768" s="91" t="str">
        <f t="shared" si="158"/>
        <v>-</v>
      </c>
      <c r="Y768" s="91" t="str">
        <f t="shared" si="158"/>
        <v>-</v>
      </c>
      <c r="Z768" s="91" t="str">
        <f t="shared" si="158"/>
        <v>-</v>
      </c>
      <c r="AA768" s="91" t="str">
        <f t="shared" si="158"/>
        <v>-</v>
      </c>
      <c r="AB768" s="91" t="str">
        <f t="shared" si="158"/>
        <v>-</v>
      </c>
      <c r="AC768" s="91" t="str">
        <f t="shared" si="158"/>
        <v>-</v>
      </c>
      <c r="AD768" s="91" t="str">
        <f t="shared" si="158"/>
        <v>-</v>
      </c>
      <c r="AE768" s="91" t="str">
        <f t="shared" si="158"/>
        <v>-</v>
      </c>
      <c r="AF768" s="91" t="str">
        <f t="shared" si="158"/>
        <v>-</v>
      </c>
      <c r="AG768" s="91" t="str">
        <f t="shared" si="158"/>
        <v>-</v>
      </c>
      <c r="AH768" s="91" t="str">
        <f t="shared" si="158"/>
        <v>-</v>
      </c>
      <c r="AI768" s="91" t="str">
        <f t="shared" si="158"/>
        <v>-</v>
      </c>
      <c r="AJ768" s="91" t="str">
        <f t="shared" si="158"/>
        <v>-</v>
      </c>
      <c r="AK768" s="91" t="str">
        <f t="shared" si="158"/>
        <v>-</v>
      </c>
      <c r="AL768" s="91" t="str">
        <f t="shared" si="158"/>
        <v>-</v>
      </c>
      <c r="AM768" s="91" t="str">
        <f t="shared" si="158"/>
        <v>-</v>
      </c>
    </row>
    <row r="769" spans="1:39">
      <c r="A769" s="58" t="str">
        <f t="shared" si="147"/>
        <v/>
      </c>
      <c r="B769" s="120" t="str">
        <f t="shared" si="147"/>
        <v/>
      </c>
      <c r="C769" s="86" t="str">
        <f t="shared" si="147"/>
        <v/>
      </c>
      <c r="D769" s="87" t="str">
        <f t="shared" si="147"/>
        <v/>
      </c>
      <c r="E769" s="91" t="str">
        <f t="shared" ref="E769:AM769" si="159">IFERROR(RANK(E155,E$4:E$610,),"-")</f>
        <v>-</v>
      </c>
      <c r="F769" s="91" t="str">
        <f t="shared" si="159"/>
        <v>-</v>
      </c>
      <c r="G769" s="91" t="str">
        <f t="shared" si="159"/>
        <v>-</v>
      </c>
      <c r="H769" s="91" t="str">
        <f t="shared" si="159"/>
        <v>-</v>
      </c>
      <c r="I769" s="91" t="str">
        <f t="shared" si="159"/>
        <v>-</v>
      </c>
      <c r="J769" s="91" t="str">
        <f t="shared" si="159"/>
        <v>-</v>
      </c>
      <c r="K769" s="91" t="str">
        <f t="shared" si="159"/>
        <v>-</v>
      </c>
      <c r="L769" s="91" t="str">
        <f t="shared" si="159"/>
        <v>-</v>
      </c>
      <c r="M769" s="91" t="str">
        <f t="shared" si="159"/>
        <v>-</v>
      </c>
      <c r="N769" s="91" t="str">
        <f t="shared" si="159"/>
        <v>-</v>
      </c>
      <c r="O769" s="91" t="str">
        <f t="shared" si="159"/>
        <v>-</v>
      </c>
      <c r="P769" s="91" t="str">
        <f t="shared" si="159"/>
        <v>-</v>
      </c>
      <c r="Q769" s="91" t="str">
        <f t="shared" si="159"/>
        <v>-</v>
      </c>
      <c r="R769" s="91" t="str">
        <f t="shared" si="159"/>
        <v>-</v>
      </c>
      <c r="S769" s="91" t="str">
        <f t="shared" si="159"/>
        <v>-</v>
      </c>
      <c r="T769" s="91" t="str">
        <f t="shared" si="159"/>
        <v>-</v>
      </c>
      <c r="U769" s="91" t="str">
        <f t="shared" si="159"/>
        <v>-</v>
      </c>
      <c r="V769" s="91" t="str">
        <f t="shared" si="159"/>
        <v>-</v>
      </c>
      <c r="W769" s="91" t="str">
        <f t="shared" si="159"/>
        <v>-</v>
      </c>
      <c r="X769" s="91" t="str">
        <f t="shared" si="159"/>
        <v>-</v>
      </c>
      <c r="Y769" s="91" t="str">
        <f t="shared" si="159"/>
        <v>-</v>
      </c>
      <c r="Z769" s="91" t="str">
        <f t="shared" si="159"/>
        <v>-</v>
      </c>
      <c r="AA769" s="91" t="str">
        <f t="shared" si="159"/>
        <v>-</v>
      </c>
      <c r="AB769" s="91" t="str">
        <f t="shared" si="159"/>
        <v>-</v>
      </c>
      <c r="AC769" s="91" t="str">
        <f t="shared" si="159"/>
        <v>-</v>
      </c>
      <c r="AD769" s="91" t="str">
        <f t="shared" si="159"/>
        <v>-</v>
      </c>
      <c r="AE769" s="91" t="str">
        <f t="shared" si="159"/>
        <v>-</v>
      </c>
      <c r="AF769" s="91" t="str">
        <f t="shared" si="159"/>
        <v>-</v>
      </c>
      <c r="AG769" s="91" t="str">
        <f t="shared" si="159"/>
        <v>-</v>
      </c>
      <c r="AH769" s="91" t="str">
        <f t="shared" si="159"/>
        <v>-</v>
      </c>
      <c r="AI769" s="91" t="str">
        <f t="shared" si="159"/>
        <v>-</v>
      </c>
      <c r="AJ769" s="91" t="str">
        <f t="shared" si="159"/>
        <v>-</v>
      </c>
      <c r="AK769" s="91" t="str">
        <f t="shared" si="159"/>
        <v>-</v>
      </c>
      <c r="AL769" s="91" t="str">
        <f t="shared" si="159"/>
        <v>-</v>
      </c>
      <c r="AM769" s="91" t="str">
        <f t="shared" si="159"/>
        <v>-</v>
      </c>
    </row>
    <row r="770" spans="1:39">
      <c r="A770" s="58" t="str">
        <f t="shared" si="147"/>
        <v/>
      </c>
      <c r="B770" s="120" t="str">
        <f t="shared" si="147"/>
        <v/>
      </c>
      <c r="C770" s="86" t="str">
        <f t="shared" si="147"/>
        <v/>
      </c>
      <c r="D770" s="87" t="str">
        <f t="shared" si="147"/>
        <v/>
      </c>
      <c r="E770" s="91" t="str">
        <f t="shared" ref="E770:AM770" si="160">IFERROR(RANK(E156,E$4:E$610,),"-")</f>
        <v>-</v>
      </c>
      <c r="F770" s="91" t="str">
        <f t="shared" si="160"/>
        <v>-</v>
      </c>
      <c r="G770" s="91" t="str">
        <f t="shared" si="160"/>
        <v>-</v>
      </c>
      <c r="H770" s="91" t="str">
        <f t="shared" si="160"/>
        <v>-</v>
      </c>
      <c r="I770" s="91" t="str">
        <f t="shared" si="160"/>
        <v>-</v>
      </c>
      <c r="J770" s="91" t="str">
        <f t="shared" si="160"/>
        <v>-</v>
      </c>
      <c r="K770" s="91" t="str">
        <f t="shared" si="160"/>
        <v>-</v>
      </c>
      <c r="L770" s="91" t="str">
        <f t="shared" si="160"/>
        <v>-</v>
      </c>
      <c r="M770" s="91" t="str">
        <f t="shared" si="160"/>
        <v>-</v>
      </c>
      <c r="N770" s="91" t="str">
        <f t="shared" si="160"/>
        <v>-</v>
      </c>
      <c r="O770" s="91" t="str">
        <f t="shared" si="160"/>
        <v>-</v>
      </c>
      <c r="P770" s="91" t="str">
        <f t="shared" si="160"/>
        <v>-</v>
      </c>
      <c r="Q770" s="91" t="str">
        <f t="shared" si="160"/>
        <v>-</v>
      </c>
      <c r="R770" s="91" t="str">
        <f t="shared" si="160"/>
        <v>-</v>
      </c>
      <c r="S770" s="91" t="str">
        <f t="shared" si="160"/>
        <v>-</v>
      </c>
      <c r="T770" s="91" t="str">
        <f t="shared" si="160"/>
        <v>-</v>
      </c>
      <c r="U770" s="91" t="str">
        <f t="shared" si="160"/>
        <v>-</v>
      </c>
      <c r="V770" s="91" t="str">
        <f t="shared" si="160"/>
        <v>-</v>
      </c>
      <c r="W770" s="91" t="str">
        <f t="shared" si="160"/>
        <v>-</v>
      </c>
      <c r="X770" s="91" t="str">
        <f t="shared" si="160"/>
        <v>-</v>
      </c>
      <c r="Y770" s="91" t="str">
        <f t="shared" si="160"/>
        <v>-</v>
      </c>
      <c r="Z770" s="91" t="str">
        <f t="shared" si="160"/>
        <v>-</v>
      </c>
      <c r="AA770" s="91" t="str">
        <f t="shared" si="160"/>
        <v>-</v>
      </c>
      <c r="AB770" s="91" t="str">
        <f t="shared" si="160"/>
        <v>-</v>
      </c>
      <c r="AC770" s="91" t="str">
        <f t="shared" si="160"/>
        <v>-</v>
      </c>
      <c r="AD770" s="91" t="str">
        <f t="shared" si="160"/>
        <v>-</v>
      </c>
      <c r="AE770" s="91" t="str">
        <f t="shared" si="160"/>
        <v>-</v>
      </c>
      <c r="AF770" s="91" t="str">
        <f t="shared" si="160"/>
        <v>-</v>
      </c>
      <c r="AG770" s="91" t="str">
        <f t="shared" si="160"/>
        <v>-</v>
      </c>
      <c r="AH770" s="91" t="str">
        <f t="shared" si="160"/>
        <v>-</v>
      </c>
      <c r="AI770" s="91" t="str">
        <f t="shared" si="160"/>
        <v>-</v>
      </c>
      <c r="AJ770" s="91" t="str">
        <f t="shared" si="160"/>
        <v>-</v>
      </c>
      <c r="AK770" s="91" t="str">
        <f t="shared" si="160"/>
        <v>-</v>
      </c>
      <c r="AL770" s="91" t="str">
        <f t="shared" si="160"/>
        <v>-</v>
      </c>
      <c r="AM770" s="91" t="str">
        <f t="shared" si="160"/>
        <v>-</v>
      </c>
    </row>
    <row r="771" spans="1:39">
      <c r="A771" s="58" t="str">
        <f t="shared" si="147"/>
        <v/>
      </c>
      <c r="B771" s="120" t="str">
        <f t="shared" si="147"/>
        <v/>
      </c>
      <c r="C771" s="86" t="str">
        <f t="shared" si="147"/>
        <v/>
      </c>
      <c r="D771" s="87" t="str">
        <f t="shared" si="147"/>
        <v/>
      </c>
      <c r="E771" s="91" t="str">
        <f t="shared" ref="E771:AM771" si="161">IFERROR(RANK(E157,E$4:E$610,),"-")</f>
        <v>-</v>
      </c>
      <c r="F771" s="91" t="str">
        <f t="shared" si="161"/>
        <v>-</v>
      </c>
      <c r="G771" s="91" t="str">
        <f t="shared" si="161"/>
        <v>-</v>
      </c>
      <c r="H771" s="91" t="str">
        <f t="shared" si="161"/>
        <v>-</v>
      </c>
      <c r="I771" s="91" t="str">
        <f t="shared" si="161"/>
        <v>-</v>
      </c>
      <c r="J771" s="91" t="str">
        <f t="shared" si="161"/>
        <v>-</v>
      </c>
      <c r="K771" s="91" t="str">
        <f t="shared" si="161"/>
        <v>-</v>
      </c>
      <c r="L771" s="91" t="str">
        <f t="shared" si="161"/>
        <v>-</v>
      </c>
      <c r="M771" s="91" t="str">
        <f t="shared" si="161"/>
        <v>-</v>
      </c>
      <c r="N771" s="91" t="str">
        <f t="shared" si="161"/>
        <v>-</v>
      </c>
      <c r="O771" s="91" t="str">
        <f t="shared" si="161"/>
        <v>-</v>
      </c>
      <c r="P771" s="91" t="str">
        <f t="shared" si="161"/>
        <v>-</v>
      </c>
      <c r="Q771" s="91" t="str">
        <f t="shared" si="161"/>
        <v>-</v>
      </c>
      <c r="R771" s="91" t="str">
        <f t="shared" si="161"/>
        <v>-</v>
      </c>
      <c r="S771" s="91" t="str">
        <f t="shared" si="161"/>
        <v>-</v>
      </c>
      <c r="T771" s="91" t="str">
        <f t="shared" si="161"/>
        <v>-</v>
      </c>
      <c r="U771" s="91" t="str">
        <f t="shared" si="161"/>
        <v>-</v>
      </c>
      <c r="V771" s="91" t="str">
        <f t="shared" si="161"/>
        <v>-</v>
      </c>
      <c r="W771" s="91" t="str">
        <f t="shared" si="161"/>
        <v>-</v>
      </c>
      <c r="X771" s="91" t="str">
        <f t="shared" si="161"/>
        <v>-</v>
      </c>
      <c r="Y771" s="91" t="str">
        <f t="shared" si="161"/>
        <v>-</v>
      </c>
      <c r="Z771" s="91" t="str">
        <f t="shared" si="161"/>
        <v>-</v>
      </c>
      <c r="AA771" s="91" t="str">
        <f t="shared" si="161"/>
        <v>-</v>
      </c>
      <c r="AB771" s="91" t="str">
        <f t="shared" si="161"/>
        <v>-</v>
      </c>
      <c r="AC771" s="91" t="str">
        <f t="shared" si="161"/>
        <v>-</v>
      </c>
      <c r="AD771" s="91" t="str">
        <f t="shared" si="161"/>
        <v>-</v>
      </c>
      <c r="AE771" s="91" t="str">
        <f t="shared" si="161"/>
        <v>-</v>
      </c>
      <c r="AF771" s="91" t="str">
        <f t="shared" si="161"/>
        <v>-</v>
      </c>
      <c r="AG771" s="91" t="str">
        <f t="shared" si="161"/>
        <v>-</v>
      </c>
      <c r="AH771" s="91" t="str">
        <f t="shared" si="161"/>
        <v>-</v>
      </c>
      <c r="AI771" s="91" t="str">
        <f t="shared" si="161"/>
        <v>-</v>
      </c>
      <c r="AJ771" s="91" t="str">
        <f t="shared" si="161"/>
        <v>-</v>
      </c>
      <c r="AK771" s="91" t="str">
        <f t="shared" si="161"/>
        <v>-</v>
      </c>
      <c r="AL771" s="91" t="str">
        <f t="shared" si="161"/>
        <v>-</v>
      </c>
      <c r="AM771" s="91" t="str">
        <f t="shared" si="161"/>
        <v>-</v>
      </c>
    </row>
    <row r="772" spans="1:39">
      <c r="A772" s="58" t="str">
        <f t="shared" si="147"/>
        <v/>
      </c>
      <c r="B772" s="120" t="str">
        <f t="shared" si="147"/>
        <v/>
      </c>
      <c r="C772" s="86" t="str">
        <f t="shared" si="147"/>
        <v/>
      </c>
      <c r="D772" s="87" t="str">
        <f t="shared" si="147"/>
        <v/>
      </c>
      <c r="E772" s="91" t="str">
        <f t="shared" ref="E772:AM772" si="162">IFERROR(RANK(E158,E$4:E$610,),"-")</f>
        <v>-</v>
      </c>
      <c r="F772" s="91" t="str">
        <f t="shared" si="162"/>
        <v>-</v>
      </c>
      <c r="G772" s="91" t="str">
        <f t="shared" si="162"/>
        <v>-</v>
      </c>
      <c r="H772" s="91" t="str">
        <f t="shared" si="162"/>
        <v>-</v>
      </c>
      <c r="I772" s="91" t="str">
        <f t="shared" si="162"/>
        <v>-</v>
      </c>
      <c r="J772" s="91" t="str">
        <f t="shared" si="162"/>
        <v>-</v>
      </c>
      <c r="K772" s="91" t="str">
        <f t="shared" si="162"/>
        <v>-</v>
      </c>
      <c r="L772" s="91" t="str">
        <f t="shared" si="162"/>
        <v>-</v>
      </c>
      <c r="M772" s="91" t="str">
        <f t="shared" si="162"/>
        <v>-</v>
      </c>
      <c r="N772" s="91" t="str">
        <f t="shared" si="162"/>
        <v>-</v>
      </c>
      <c r="O772" s="91" t="str">
        <f t="shared" si="162"/>
        <v>-</v>
      </c>
      <c r="P772" s="91" t="str">
        <f t="shared" si="162"/>
        <v>-</v>
      </c>
      <c r="Q772" s="91" t="str">
        <f t="shared" si="162"/>
        <v>-</v>
      </c>
      <c r="R772" s="91" t="str">
        <f t="shared" si="162"/>
        <v>-</v>
      </c>
      <c r="S772" s="91" t="str">
        <f t="shared" si="162"/>
        <v>-</v>
      </c>
      <c r="T772" s="91" t="str">
        <f t="shared" si="162"/>
        <v>-</v>
      </c>
      <c r="U772" s="91" t="str">
        <f t="shared" si="162"/>
        <v>-</v>
      </c>
      <c r="V772" s="91" t="str">
        <f t="shared" si="162"/>
        <v>-</v>
      </c>
      <c r="W772" s="91" t="str">
        <f t="shared" si="162"/>
        <v>-</v>
      </c>
      <c r="X772" s="91" t="str">
        <f t="shared" si="162"/>
        <v>-</v>
      </c>
      <c r="Y772" s="91" t="str">
        <f t="shared" si="162"/>
        <v>-</v>
      </c>
      <c r="Z772" s="91" t="str">
        <f t="shared" si="162"/>
        <v>-</v>
      </c>
      <c r="AA772" s="91" t="str">
        <f t="shared" si="162"/>
        <v>-</v>
      </c>
      <c r="AB772" s="91" t="str">
        <f t="shared" si="162"/>
        <v>-</v>
      </c>
      <c r="AC772" s="91" t="str">
        <f t="shared" si="162"/>
        <v>-</v>
      </c>
      <c r="AD772" s="91" t="str">
        <f t="shared" si="162"/>
        <v>-</v>
      </c>
      <c r="AE772" s="91" t="str">
        <f t="shared" si="162"/>
        <v>-</v>
      </c>
      <c r="AF772" s="91" t="str">
        <f t="shared" si="162"/>
        <v>-</v>
      </c>
      <c r="AG772" s="91" t="str">
        <f t="shared" si="162"/>
        <v>-</v>
      </c>
      <c r="AH772" s="91" t="str">
        <f t="shared" si="162"/>
        <v>-</v>
      </c>
      <c r="AI772" s="91" t="str">
        <f t="shared" si="162"/>
        <v>-</v>
      </c>
      <c r="AJ772" s="91" t="str">
        <f t="shared" si="162"/>
        <v>-</v>
      </c>
      <c r="AK772" s="91" t="str">
        <f t="shared" si="162"/>
        <v>-</v>
      </c>
      <c r="AL772" s="91" t="str">
        <f t="shared" si="162"/>
        <v>-</v>
      </c>
      <c r="AM772" s="91" t="str">
        <f t="shared" si="162"/>
        <v>-</v>
      </c>
    </row>
    <row r="773" spans="1:39">
      <c r="A773" s="58" t="str">
        <f t="shared" si="147"/>
        <v/>
      </c>
      <c r="B773" s="120" t="str">
        <f t="shared" si="147"/>
        <v/>
      </c>
      <c r="C773" s="86" t="str">
        <f t="shared" si="147"/>
        <v/>
      </c>
      <c r="D773" s="87" t="str">
        <f t="shared" si="147"/>
        <v/>
      </c>
      <c r="E773" s="91" t="str">
        <f t="shared" ref="E773:AM773" si="163">IFERROR(RANK(E159,E$4:E$610,),"-")</f>
        <v>-</v>
      </c>
      <c r="F773" s="91" t="str">
        <f t="shared" si="163"/>
        <v>-</v>
      </c>
      <c r="G773" s="91" t="str">
        <f t="shared" si="163"/>
        <v>-</v>
      </c>
      <c r="H773" s="91" t="str">
        <f t="shared" si="163"/>
        <v>-</v>
      </c>
      <c r="I773" s="91" t="str">
        <f t="shared" si="163"/>
        <v>-</v>
      </c>
      <c r="J773" s="91" t="str">
        <f t="shared" si="163"/>
        <v>-</v>
      </c>
      <c r="K773" s="91" t="str">
        <f t="shared" si="163"/>
        <v>-</v>
      </c>
      <c r="L773" s="91" t="str">
        <f t="shared" si="163"/>
        <v>-</v>
      </c>
      <c r="M773" s="91" t="str">
        <f t="shared" si="163"/>
        <v>-</v>
      </c>
      <c r="N773" s="91" t="str">
        <f t="shared" si="163"/>
        <v>-</v>
      </c>
      <c r="O773" s="91" t="str">
        <f t="shared" si="163"/>
        <v>-</v>
      </c>
      <c r="P773" s="91" t="str">
        <f t="shared" si="163"/>
        <v>-</v>
      </c>
      <c r="Q773" s="91" t="str">
        <f t="shared" si="163"/>
        <v>-</v>
      </c>
      <c r="R773" s="91" t="str">
        <f t="shared" si="163"/>
        <v>-</v>
      </c>
      <c r="S773" s="91" t="str">
        <f t="shared" si="163"/>
        <v>-</v>
      </c>
      <c r="T773" s="91" t="str">
        <f t="shared" si="163"/>
        <v>-</v>
      </c>
      <c r="U773" s="91" t="str">
        <f t="shared" si="163"/>
        <v>-</v>
      </c>
      <c r="V773" s="91" t="str">
        <f t="shared" si="163"/>
        <v>-</v>
      </c>
      <c r="W773" s="91" t="str">
        <f t="shared" si="163"/>
        <v>-</v>
      </c>
      <c r="X773" s="91" t="str">
        <f t="shared" si="163"/>
        <v>-</v>
      </c>
      <c r="Y773" s="91" t="str">
        <f t="shared" si="163"/>
        <v>-</v>
      </c>
      <c r="Z773" s="91" t="str">
        <f t="shared" si="163"/>
        <v>-</v>
      </c>
      <c r="AA773" s="91" t="str">
        <f t="shared" si="163"/>
        <v>-</v>
      </c>
      <c r="AB773" s="91" t="str">
        <f t="shared" si="163"/>
        <v>-</v>
      </c>
      <c r="AC773" s="91" t="str">
        <f t="shared" si="163"/>
        <v>-</v>
      </c>
      <c r="AD773" s="91" t="str">
        <f t="shared" si="163"/>
        <v>-</v>
      </c>
      <c r="AE773" s="91" t="str">
        <f t="shared" si="163"/>
        <v>-</v>
      </c>
      <c r="AF773" s="91" t="str">
        <f t="shared" si="163"/>
        <v>-</v>
      </c>
      <c r="AG773" s="91" t="str">
        <f t="shared" si="163"/>
        <v>-</v>
      </c>
      <c r="AH773" s="91" t="str">
        <f t="shared" si="163"/>
        <v>-</v>
      </c>
      <c r="AI773" s="91" t="str">
        <f t="shared" si="163"/>
        <v>-</v>
      </c>
      <c r="AJ773" s="91" t="str">
        <f t="shared" si="163"/>
        <v>-</v>
      </c>
      <c r="AK773" s="91" t="str">
        <f t="shared" si="163"/>
        <v>-</v>
      </c>
      <c r="AL773" s="91" t="str">
        <f t="shared" si="163"/>
        <v>-</v>
      </c>
      <c r="AM773" s="91" t="str">
        <f t="shared" si="163"/>
        <v>-</v>
      </c>
    </row>
    <row r="774" spans="1:39">
      <c r="A774" s="58" t="str">
        <f t="shared" si="147"/>
        <v/>
      </c>
      <c r="B774" s="120" t="str">
        <f t="shared" si="147"/>
        <v/>
      </c>
      <c r="C774" s="86" t="str">
        <f t="shared" si="147"/>
        <v/>
      </c>
      <c r="D774" s="87" t="str">
        <f t="shared" si="147"/>
        <v/>
      </c>
      <c r="E774" s="91" t="str">
        <f t="shared" ref="E774:AM774" si="164">IFERROR(RANK(E160,E$4:E$610,),"-")</f>
        <v>-</v>
      </c>
      <c r="F774" s="91" t="str">
        <f t="shared" si="164"/>
        <v>-</v>
      </c>
      <c r="G774" s="91" t="str">
        <f t="shared" si="164"/>
        <v>-</v>
      </c>
      <c r="H774" s="91" t="str">
        <f t="shared" si="164"/>
        <v>-</v>
      </c>
      <c r="I774" s="91" t="str">
        <f t="shared" si="164"/>
        <v>-</v>
      </c>
      <c r="J774" s="91" t="str">
        <f t="shared" si="164"/>
        <v>-</v>
      </c>
      <c r="K774" s="91" t="str">
        <f t="shared" si="164"/>
        <v>-</v>
      </c>
      <c r="L774" s="91" t="str">
        <f t="shared" si="164"/>
        <v>-</v>
      </c>
      <c r="M774" s="91" t="str">
        <f t="shared" si="164"/>
        <v>-</v>
      </c>
      <c r="N774" s="91" t="str">
        <f t="shared" si="164"/>
        <v>-</v>
      </c>
      <c r="O774" s="91" t="str">
        <f t="shared" si="164"/>
        <v>-</v>
      </c>
      <c r="P774" s="91" t="str">
        <f t="shared" si="164"/>
        <v>-</v>
      </c>
      <c r="Q774" s="91" t="str">
        <f t="shared" si="164"/>
        <v>-</v>
      </c>
      <c r="R774" s="91" t="str">
        <f t="shared" si="164"/>
        <v>-</v>
      </c>
      <c r="S774" s="91" t="str">
        <f t="shared" si="164"/>
        <v>-</v>
      </c>
      <c r="T774" s="91" t="str">
        <f t="shared" si="164"/>
        <v>-</v>
      </c>
      <c r="U774" s="91" t="str">
        <f t="shared" si="164"/>
        <v>-</v>
      </c>
      <c r="V774" s="91" t="str">
        <f t="shared" si="164"/>
        <v>-</v>
      </c>
      <c r="W774" s="91" t="str">
        <f t="shared" si="164"/>
        <v>-</v>
      </c>
      <c r="X774" s="91" t="str">
        <f t="shared" si="164"/>
        <v>-</v>
      </c>
      <c r="Y774" s="91" t="str">
        <f t="shared" si="164"/>
        <v>-</v>
      </c>
      <c r="Z774" s="91" t="str">
        <f t="shared" si="164"/>
        <v>-</v>
      </c>
      <c r="AA774" s="91" t="str">
        <f t="shared" si="164"/>
        <v>-</v>
      </c>
      <c r="AB774" s="91" t="str">
        <f t="shared" si="164"/>
        <v>-</v>
      </c>
      <c r="AC774" s="91" t="str">
        <f t="shared" si="164"/>
        <v>-</v>
      </c>
      <c r="AD774" s="91" t="str">
        <f t="shared" si="164"/>
        <v>-</v>
      </c>
      <c r="AE774" s="91" t="str">
        <f t="shared" si="164"/>
        <v>-</v>
      </c>
      <c r="AF774" s="91" t="str">
        <f t="shared" si="164"/>
        <v>-</v>
      </c>
      <c r="AG774" s="91" t="str">
        <f t="shared" si="164"/>
        <v>-</v>
      </c>
      <c r="AH774" s="91" t="str">
        <f t="shared" si="164"/>
        <v>-</v>
      </c>
      <c r="AI774" s="91" t="str">
        <f t="shared" si="164"/>
        <v>-</v>
      </c>
      <c r="AJ774" s="91" t="str">
        <f t="shared" si="164"/>
        <v>-</v>
      </c>
      <c r="AK774" s="91" t="str">
        <f t="shared" si="164"/>
        <v>-</v>
      </c>
      <c r="AL774" s="91" t="str">
        <f t="shared" si="164"/>
        <v>-</v>
      </c>
      <c r="AM774" s="91" t="str">
        <f t="shared" si="164"/>
        <v>-</v>
      </c>
    </row>
    <row r="775" spans="1:39">
      <c r="A775" s="58" t="str">
        <f t="shared" si="147"/>
        <v/>
      </c>
      <c r="B775" s="120" t="str">
        <f t="shared" si="147"/>
        <v/>
      </c>
      <c r="C775" s="86" t="str">
        <f t="shared" si="147"/>
        <v/>
      </c>
      <c r="D775" s="87" t="str">
        <f t="shared" si="147"/>
        <v/>
      </c>
      <c r="E775" s="91" t="str">
        <f t="shared" ref="E775:AM775" si="165">IFERROR(RANK(E161,E$4:E$610,),"-")</f>
        <v>-</v>
      </c>
      <c r="F775" s="91" t="str">
        <f t="shared" si="165"/>
        <v>-</v>
      </c>
      <c r="G775" s="91" t="str">
        <f t="shared" si="165"/>
        <v>-</v>
      </c>
      <c r="H775" s="91" t="str">
        <f t="shared" si="165"/>
        <v>-</v>
      </c>
      <c r="I775" s="91" t="str">
        <f t="shared" si="165"/>
        <v>-</v>
      </c>
      <c r="J775" s="91" t="str">
        <f t="shared" si="165"/>
        <v>-</v>
      </c>
      <c r="K775" s="91" t="str">
        <f t="shared" si="165"/>
        <v>-</v>
      </c>
      <c r="L775" s="91" t="str">
        <f t="shared" si="165"/>
        <v>-</v>
      </c>
      <c r="M775" s="91" t="str">
        <f t="shared" si="165"/>
        <v>-</v>
      </c>
      <c r="N775" s="91" t="str">
        <f t="shared" si="165"/>
        <v>-</v>
      </c>
      <c r="O775" s="91" t="str">
        <f t="shared" si="165"/>
        <v>-</v>
      </c>
      <c r="P775" s="91" t="str">
        <f t="shared" si="165"/>
        <v>-</v>
      </c>
      <c r="Q775" s="91" t="str">
        <f t="shared" si="165"/>
        <v>-</v>
      </c>
      <c r="R775" s="91" t="str">
        <f t="shared" si="165"/>
        <v>-</v>
      </c>
      <c r="S775" s="91" t="str">
        <f t="shared" si="165"/>
        <v>-</v>
      </c>
      <c r="T775" s="91" t="str">
        <f t="shared" si="165"/>
        <v>-</v>
      </c>
      <c r="U775" s="91" t="str">
        <f t="shared" si="165"/>
        <v>-</v>
      </c>
      <c r="V775" s="91" t="str">
        <f t="shared" si="165"/>
        <v>-</v>
      </c>
      <c r="W775" s="91" t="str">
        <f t="shared" si="165"/>
        <v>-</v>
      </c>
      <c r="X775" s="91" t="str">
        <f t="shared" si="165"/>
        <v>-</v>
      </c>
      <c r="Y775" s="91" t="str">
        <f t="shared" si="165"/>
        <v>-</v>
      </c>
      <c r="Z775" s="91" t="str">
        <f t="shared" si="165"/>
        <v>-</v>
      </c>
      <c r="AA775" s="91" t="str">
        <f t="shared" si="165"/>
        <v>-</v>
      </c>
      <c r="AB775" s="91" t="str">
        <f t="shared" si="165"/>
        <v>-</v>
      </c>
      <c r="AC775" s="91" t="str">
        <f t="shared" si="165"/>
        <v>-</v>
      </c>
      <c r="AD775" s="91" t="str">
        <f t="shared" si="165"/>
        <v>-</v>
      </c>
      <c r="AE775" s="91" t="str">
        <f t="shared" si="165"/>
        <v>-</v>
      </c>
      <c r="AF775" s="91" t="str">
        <f t="shared" si="165"/>
        <v>-</v>
      </c>
      <c r="AG775" s="91" t="str">
        <f t="shared" si="165"/>
        <v>-</v>
      </c>
      <c r="AH775" s="91" t="str">
        <f t="shared" si="165"/>
        <v>-</v>
      </c>
      <c r="AI775" s="91" t="str">
        <f t="shared" si="165"/>
        <v>-</v>
      </c>
      <c r="AJ775" s="91" t="str">
        <f t="shared" si="165"/>
        <v>-</v>
      </c>
      <c r="AK775" s="91" t="str">
        <f t="shared" si="165"/>
        <v>-</v>
      </c>
      <c r="AL775" s="91" t="str">
        <f t="shared" si="165"/>
        <v>-</v>
      </c>
      <c r="AM775" s="91" t="str">
        <f t="shared" si="165"/>
        <v>-</v>
      </c>
    </row>
    <row r="776" spans="1:39">
      <c r="A776" s="58" t="str">
        <f t="shared" si="147"/>
        <v/>
      </c>
      <c r="B776" s="120" t="str">
        <f t="shared" si="147"/>
        <v/>
      </c>
      <c r="C776" s="86" t="str">
        <f t="shared" si="147"/>
        <v/>
      </c>
      <c r="D776" s="87" t="str">
        <f t="shared" si="147"/>
        <v/>
      </c>
      <c r="E776" s="91" t="str">
        <f t="shared" ref="E776:AM776" si="166">IFERROR(RANK(E162,E$4:E$610,),"-")</f>
        <v>-</v>
      </c>
      <c r="F776" s="91" t="str">
        <f t="shared" si="166"/>
        <v>-</v>
      </c>
      <c r="G776" s="91" t="str">
        <f t="shared" si="166"/>
        <v>-</v>
      </c>
      <c r="H776" s="91" t="str">
        <f t="shared" si="166"/>
        <v>-</v>
      </c>
      <c r="I776" s="91" t="str">
        <f t="shared" si="166"/>
        <v>-</v>
      </c>
      <c r="J776" s="91" t="str">
        <f t="shared" si="166"/>
        <v>-</v>
      </c>
      <c r="K776" s="91" t="str">
        <f t="shared" si="166"/>
        <v>-</v>
      </c>
      <c r="L776" s="91" t="str">
        <f t="shared" si="166"/>
        <v>-</v>
      </c>
      <c r="M776" s="91" t="str">
        <f t="shared" si="166"/>
        <v>-</v>
      </c>
      <c r="N776" s="91" t="str">
        <f t="shared" si="166"/>
        <v>-</v>
      </c>
      <c r="O776" s="91" t="str">
        <f t="shared" si="166"/>
        <v>-</v>
      </c>
      <c r="P776" s="91" t="str">
        <f t="shared" si="166"/>
        <v>-</v>
      </c>
      <c r="Q776" s="91" t="str">
        <f t="shared" si="166"/>
        <v>-</v>
      </c>
      <c r="R776" s="91" t="str">
        <f t="shared" si="166"/>
        <v>-</v>
      </c>
      <c r="S776" s="91" t="str">
        <f t="shared" si="166"/>
        <v>-</v>
      </c>
      <c r="T776" s="91" t="str">
        <f t="shared" si="166"/>
        <v>-</v>
      </c>
      <c r="U776" s="91" t="str">
        <f t="shared" si="166"/>
        <v>-</v>
      </c>
      <c r="V776" s="91" t="str">
        <f t="shared" si="166"/>
        <v>-</v>
      </c>
      <c r="W776" s="91" t="str">
        <f t="shared" si="166"/>
        <v>-</v>
      </c>
      <c r="X776" s="91" t="str">
        <f t="shared" si="166"/>
        <v>-</v>
      </c>
      <c r="Y776" s="91" t="str">
        <f t="shared" si="166"/>
        <v>-</v>
      </c>
      <c r="Z776" s="91" t="str">
        <f t="shared" si="166"/>
        <v>-</v>
      </c>
      <c r="AA776" s="91" t="str">
        <f t="shared" si="166"/>
        <v>-</v>
      </c>
      <c r="AB776" s="91" t="str">
        <f t="shared" si="166"/>
        <v>-</v>
      </c>
      <c r="AC776" s="91" t="str">
        <f t="shared" si="166"/>
        <v>-</v>
      </c>
      <c r="AD776" s="91" t="str">
        <f t="shared" si="166"/>
        <v>-</v>
      </c>
      <c r="AE776" s="91" t="str">
        <f t="shared" si="166"/>
        <v>-</v>
      </c>
      <c r="AF776" s="91" t="str">
        <f t="shared" si="166"/>
        <v>-</v>
      </c>
      <c r="AG776" s="91" t="str">
        <f t="shared" si="166"/>
        <v>-</v>
      </c>
      <c r="AH776" s="91" t="str">
        <f t="shared" si="166"/>
        <v>-</v>
      </c>
      <c r="AI776" s="91" t="str">
        <f t="shared" si="166"/>
        <v>-</v>
      </c>
      <c r="AJ776" s="91" t="str">
        <f t="shared" si="166"/>
        <v>-</v>
      </c>
      <c r="AK776" s="91" t="str">
        <f t="shared" si="166"/>
        <v>-</v>
      </c>
      <c r="AL776" s="91" t="str">
        <f t="shared" si="166"/>
        <v>-</v>
      </c>
      <c r="AM776" s="91" t="str">
        <f t="shared" si="166"/>
        <v>-</v>
      </c>
    </row>
    <row r="777" spans="1:39">
      <c r="A777" s="58" t="str">
        <f t="shared" si="147"/>
        <v/>
      </c>
      <c r="B777" s="120" t="str">
        <f t="shared" si="147"/>
        <v/>
      </c>
      <c r="C777" s="86" t="str">
        <f t="shared" si="147"/>
        <v/>
      </c>
      <c r="D777" s="87" t="str">
        <f t="shared" si="147"/>
        <v/>
      </c>
      <c r="E777" s="91" t="str">
        <f t="shared" ref="E777:AM777" si="167">IFERROR(RANK(E163,E$4:E$610,),"-")</f>
        <v>-</v>
      </c>
      <c r="F777" s="91" t="str">
        <f t="shared" si="167"/>
        <v>-</v>
      </c>
      <c r="G777" s="91" t="str">
        <f t="shared" si="167"/>
        <v>-</v>
      </c>
      <c r="H777" s="91" t="str">
        <f t="shared" si="167"/>
        <v>-</v>
      </c>
      <c r="I777" s="91" t="str">
        <f t="shared" si="167"/>
        <v>-</v>
      </c>
      <c r="J777" s="91" t="str">
        <f t="shared" si="167"/>
        <v>-</v>
      </c>
      <c r="K777" s="91" t="str">
        <f t="shared" si="167"/>
        <v>-</v>
      </c>
      <c r="L777" s="91" t="str">
        <f t="shared" si="167"/>
        <v>-</v>
      </c>
      <c r="M777" s="91" t="str">
        <f t="shared" si="167"/>
        <v>-</v>
      </c>
      <c r="N777" s="91" t="str">
        <f t="shared" si="167"/>
        <v>-</v>
      </c>
      <c r="O777" s="91" t="str">
        <f t="shared" si="167"/>
        <v>-</v>
      </c>
      <c r="P777" s="91" t="str">
        <f t="shared" si="167"/>
        <v>-</v>
      </c>
      <c r="Q777" s="91" t="str">
        <f t="shared" si="167"/>
        <v>-</v>
      </c>
      <c r="R777" s="91" t="str">
        <f t="shared" si="167"/>
        <v>-</v>
      </c>
      <c r="S777" s="91" t="str">
        <f t="shared" si="167"/>
        <v>-</v>
      </c>
      <c r="T777" s="91" t="str">
        <f t="shared" si="167"/>
        <v>-</v>
      </c>
      <c r="U777" s="91" t="str">
        <f t="shared" si="167"/>
        <v>-</v>
      </c>
      <c r="V777" s="91" t="str">
        <f t="shared" si="167"/>
        <v>-</v>
      </c>
      <c r="W777" s="91" t="str">
        <f t="shared" si="167"/>
        <v>-</v>
      </c>
      <c r="X777" s="91" t="str">
        <f t="shared" si="167"/>
        <v>-</v>
      </c>
      <c r="Y777" s="91" t="str">
        <f t="shared" si="167"/>
        <v>-</v>
      </c>
      <c r="Z777" s="91" t="str">
        <f t="shared" si="167"/>
        <v>-</v>
      </c>
      <c r="AA777" s="91" t="str">
        <f t="shared" si="167"/>
        <v>-</v>
      </c>
      <c r="AB777" s="91" t="str">
        <f t="shared" si="167"/>
        <v>-</v>
      </c>
      <c r="AC777" s="91" t="str">
        <f t="shared" si="167"/>
        <v>-</v>
      </c>
      <c r="AD777" s="91" t="str">
        <f t="shared" si="167"/>
        <v>-</v>
      </c>
      <c r="AE777" s="91" t="str">
        <f t="shared" si="167"/>
        <v>-</v>
      </c>
      <c r="AF777" s="91" t="str">
        <f t="shared" si="167"/>
        <v>-</v>
      </c>
      <c r="AG777" s="91" t="str">
        <f t="shared" si="167"/>
        <v>-</v>
      </c>
      <c r="AH777" s="91" t="str">
        <f t="shared" si="167"/>
        <v>-</v>
      </c>
      <c r="AI777" s="91" t="str">
        <f t="shared" si="167"/>
        <v>-</v>
      </c>
      <c r="AJ777" s="91" t="str">
        <f t="shared" si="167"/>
        <v>-</v>
      </c>
      <c r="AK777" s="91" t="str">
        <f t="shared" si="167"/>
        <v>-</v>
      </c>
      <c r="AL777" s="91" t="str">
        <f t="shared" si="167"/>
        <v>-</v>
      </c>
      <c r="AM777" s="91" t="str">
        <f t="shared" si="167"/>
        <v>-</v>
      </c>
    </row>
    <row r="778" spans="1:39">
      <c r="A778" s="58" t="str">
        <f t="shared" ref="A778:D797" si="168">A164</f>
        <v/>
      </c>
      <c r="B778" s="120" t="str">
        <f t="shared" si="168"/>
        <v/>
      </c>
      <c r="C778" s="86" t="str">
        <f t="shared" si="168"/>
        <v/>
      </c>
      <c r="D778" s="87" t="str">
        <f t="shared" si="168"/>
        <v/>
      </c>
      <c r="E778" s="91" t="str">
        <f t="shared" ref="E778:AM778" si="169">IFERROR(RANK(E164,E$4:E$610,),"-")</f>
        <v>-</v>
      </c>
      <c r="F778" s="91" t="str">
        <f t="shared" si="169"/>
        <v>-</v>
      </c>
      <c r="G778" s="91" t="str">
        <f t="shared" si="169"/>
        <v>-</v>
      </c>
      <c r="H778" s="91" t="str">
        <f t="shared" si="169"/>
        <v>-</v>
      </c>
      <c r="I778" s="91" t="str">
        <f t="shared" si="169"/>
        <v>-</v>
      </c>
      <c r="J778" s="91" t="str">
        <f t="shared" si="169"/>
        <v>-</v>
      </c>
      <c r="K778" s="91" t="str">
        <f t="shared" si="169"/>
        <v>-</v>
      </c>
      <c r="L778" s="91" t="str">
        <f t="shared" si="169"/>
        <v>-</v>
      </c>
      <c r="M778" s="91" t="str">
        <f t="shared" si="169"/>
        <v>-</v>
      </c>
      <c r="N778" s="91" t="str">
        <f t="shared" si="169"/>
        <v>-</v>
      </c>
      <c r="O778" s="91" t="str">
        <f t="shared" si="169"/>
        <v>-</v>
      </c>
      <c r="P778" s="91" t="str">
        <f t="shared" si="169"/>
        <v>-</v>
      </c>
      <c r="Q778" s="91" t="str">
        <f t="shared" si="169"/>
        <v>-</v>
      </c>
      <c r="R778" s="91" t="str">
        <f t="shared" si="169"/>
        <v>-</v>
      </c>
      <c r="S778" s="91" t="str">
        <f t="shared" si="169"/>
        <v>-</v>
      </c>
      <c r="T778" s="91" t="str">
        <f t="shared" si="169"/>
        <v>-</v>
      </c>
      <c r="U778" s="91" t="str">
        <f t="shared" si="169"/>
        <v>-</v>
      </c>
      <c r="V778" s="91" t="str">
        <f t="shared" si="169"/>
        <v>-</v>
      </c>
      <c r="W778" s="91" t="str">
        <f t="shared" si="169"/>
        <v>-</v>
      </c>
      <c r="X778" s="91" t="str">
        <f t="shared" si="169"/>
        <v>-</v>
      </c>
      <c r="Y778" s="91" t="str">
        <f t="shared" si="169"/>
        <v>-</v>
      </c>
      <c r="Z778" s="91" t="str">
        <f t="shared" si="169"/>
        <v>-</v>
      </c>
      <c r="AA778" s="91" t="str">
        <f t="shared" si="169"/>
        <v>-</v>
      </c>
      <c r="AB778" s="91" t="str">
        <f t="shared" si="169"/>
        <v>-</v>
      </c>
      <c r="AC778" s="91" t="str">
        <f t="shared" si="169"/>
        <v>-</v>
      </c>
      <c r="AD778" s="91" t="str">
        <f t="shared" si="169"/>
        <v>-</v>
      </c>
      <c r="AE778" s="91" t="str">
        <f t="shared" si="169"/>
        <v>-</v>
      </c>
      <c r="AF778" s="91" t="str">
        <f t="shared" si="169"/>
        <v>-</v>
      </c>
      <c r="AG778" s="91" t="str">
        <f t="shared" si="169"/>
        <v>-</v>
      </c>
      <c r="AH778" s="91" t="str">
        <f t="shared" si="169"/>
        <v>-</v>
      </c>
      <c r="AI778" s="91" t="str">
        <f t="shared" si="169"/>
        <v>-</v>
      </c>
      <c r="AJ778" s="91" t="str">
        <f t="shared" si="169"/>
        <v>-</v>
      </c>
      <c r="AK778" s="91" t="str">
        <f t="shared" si="169"/>
        <v>-</v>
      </c>
      <c r="AL778" s="91" t="str">
        <f t="shared" si="169"/>
        <v>-</v>
      </c>
      <c r="AM778" s="91" t="str">
        <f t="shared" si="169"/>
        <v>-</v>
      </c>
    </row>
    <row r="779" spans="1:39">
      <c r="A779" s="58" t="str">
        <f t="shared" si="168"/>
        <v/>
      </c>
      <c r="B779" s="120" t="str">
        <f t="shared" si="168"/>
        <v/>
      </c>
      <c r="C779" s="86" t="str">
        <f t="shared" si="168"/>
        <v/>
      </c>
      <c r="D779" s="87" t="str">
        <f t="shared" si="168"/>
        <v/>
      </c>
      <c r="E779" s="91" t="str">
        <f t="shared" ref="E779:AM779" si="170">IFERROR(RANK(E165,E$4:E$610,),"-")</f>
        <v>-</v>
      </c>
      <c r="F779" s="91" t="str">
        <f t="shared" si="170"/>
        <v>-</v>
      </c>
      <c r="G779" s="91" t="str">
        <f t="shared" si="170"/>
        <v>-</v>
      </c>
      <c r="H779" s="91" t="str">
        <f t="shared" si="170"/>
        <v>-</v>
      </c>
      <c r="I779" s="91" t="str">
        <f t="shared" si="170"/>
        <v>-</v>
      </c>
      <c r="J779" s="91" t="str">
        <f t="shared" si="170"/>
        <v>-</v>
      </c>
      <c r="K779" s="91" t="str">
        <f t="shared" si="170"/>
        <v>-</v>
      </c>
      <c r="L779" s="91" t="str">
        <f t="shared" si="170"/>
        <v>-</v>
      </c>
      <c r="M779" s="91" t="str">
        <f t="shared" si="170"/>
        <v>-</v>
      </c>
      <c r="N779" s="91" t="str">
        <f t="shared" si="170"/>
        <v>-</v>
      </c>
      <c r="O779" s="91" t="str">
        <f t="shared" si="170"/>
        <v>-</v>
      </c>
      <c r="P779" s="91" t="str">
        <f t="shared" si="170"/>
        <v>-</v>
      </c>
      <c r="Q779" s="91" t="str">
        <f t="shared" si="170"/>
        <v>-</v>
      </c>
      <c r="R779" s="91" t="str">
        <f t="shared" si="170"/>
        <v>-</v>
      </c>
      <c r="S779" s="91" t="str">
        <f t="shared" si="170"/>
        <v>-</v>
      </c>
      <c r="T779" s="91" t="str">
        <f t="shared" si="170"/>
        <v>-</v>
      </c>
      <c r="U779" s="91" t="str">
        <f t="shared" si="170"/>
        <v>-</v>
      </c>
      <c r="V779" s="91" t="str">
        <f t="shared" si="170"/>
        <v>-</v>
      </c>
      <c r="W779" s="91" t="str">
        <f t="shared" si="170"/>
        <v>-</v>
      </c>
      <c r="X779" s="91" t="str">
        <f t="shared" si="170"/>
        <v>-</v>
      </c>
      <c r="Y779" s="91" t="str">
        <f t="shared" si="170"/>
        <v>-</v>
      </c>
      <c r="Z779" s="91" t="str">
        <f t="shared" si="170"/>
        <v>-</v>
      </c>
      <c r="AA779" s="91" t="str">
        <f t="shared" si="170"/>
        <v>-</v>
      </c>
      <c r="AB779" s="91" t="str">
        <f t="shared" si="170"/>
        <v>-</v>
      </c>
      <c r="AC779" s="91" t="str">
        <f t="shared" si="170"/>
        <v>-</v>
      </c>
      <c r="AD779" s="91" t="str">
        <f t="shared" si="170"/>
        <v>-</v>
      </c>
      <c r="AE779" s="91" t="str">
        <f t="shared" si="170"/>
        <v>-</v>
      </c>
      <c r="AF779" s="91" t="str">
        <f t="shared" si="170"/>
        <v>-</v>
      </c>
      <c r="AG779" s="91" t="str">
        <f t="shared" si="170"/>
        <v>-</v>
      </c>
      <c r="AH779" s="91" t="str">
        <f t="shared" si="170"/>
        <v>-</v>
      </c>
      <c r="AI779" s="91" t="str">
        <f t="shared" si="170"/>
        <v>-</v>
      </c>
      <c r="AJ779" s="91" t="str">
        <f t="shared" si="170"/>
        <v>-</v>
      </c>
      <c r="AK779" s="91" t="str">
        <f t="shared" si="170"/>
        <v>-</v>
      </c>
      <c r="AL779" s="91" t="str">
        <f t="shared" si="170"/>
        <v>-</v>
      </c>
      <c r="AM779" s="91" t="str">
        <f t="shared" si="170"/>
        <v>-</v>
      </c>
    </row>
    <row r="780" spans="1:39">
      <c r="A780" s="58" t="str">
        <f t="shared" si="168"/>
        <v/>
      </c>
      <c r="B780" s="120" t="str">
        <f t="shared" si="168"/>
        <v/>
      </c>
      <c r="C780" s="86" t="str">
        <f t="shared" si="168"/>
        <v/>
      </c>
      <c r="D780" s="87" t="str">
        <f t="shared" si="168"/>
        <v/>
      </c>
      <c r="E780" s="91" t="str">
        <f t="shared" ref="E780:AM780" si="171">IFERROR(RANK(E166,E$4:E$610,),"-")</f>
        <v>-</v>
      </c>
      <c r="F780" s="91" t="str">
        <f t="shared" si="171"/>
        <v>-</v>
      </c>
      <c r="G780" s="91" t="str">
        <f t="shared" si="171"/>
        <v>-</v>
      </c>
      <c r="H780" s="91" t="str">
        <f t="shared" si="171"/>
        <v>-</v>
      </c>
      <c r="I780" s="91" t="str">
        <f t="shared" si="171"/>
        <v>-</v>
      </c>
      <c r="J780" s="91" t="str">
        <f t="shared" si="171"/>
        <v>-</v>
      </c>
      <c r="K780" s="91" t="str">
        <f t="shared" si="171"/>
        <v>-</v>
      </c>
      <c r="L780" s="91" t="str">
        <f t="shared" si="171"/>
        <v>-</v>
      </c>
      <c r="M780" s="91" t="str">
        <f t="shared" si="171"/>
        <v>-</v>
      </c>
      <c r="N780" s="91" t="str">
        <f t="shared" si="171"/>
        <v>-</v>
      </c>
      <c r="O780" s="91" t="str">
        <f t="shared" si="171"/>
        <v>-</v>
      </c>
      <c r="P780" s="91" t="str">
        <f t="shared" si="171"/>
        <v>-</v>
      </c>
      <c r="Q780" s="91" t="str">
        <f t="shared" si="171"/>
        <v>-</v>
      </c>
      <c r="R780" s="91" t="str">
        <f t="shared" si="171"/>
        <v>-</v>
      </c>
      <c r="S780" s="91" t="str">
        <f t="shared" si="171"/>
        <v>-</v>
      </c>
      <c r="T780" s="91" t="str">
        <f t="shared" si="171"/>
        <v>-</v>
      </c>
      <c r="U780" s="91" t="str">
        <f t="shared" si="171"/>
        <v>-</v>
      </c>
      <c r="V780" s="91" t="str">
        <f t="shared" si="171"/>
        <v>-</v>
      </c>
      <c r="W780" s="91" t="str">
        <f t="shared" si="171"/>
        <v>-</v>
      </c>
      <c r="X780" s="91" t="str">
        <f t="shared" si="171"/>
        <v>-</v>
      </c>
      <c r="Y780" s="91" t="str">
        <f t="shared" si="171"/>
        <v>-</v>
      </c>
      <c r="Z780" s="91" t="str">
        <f t="shared" si="171"/>
        <v>-</v>
      </c>
      <c r="AA780" s="91" t="str">
        <f t="shared" si="171"/>
        <v>-</v>
      </c>
      <c r="AB780" s="91" t="str">
        <f t="shared" si="171"/>
        <v>-</v>
      </c>
      <c r="AC780" s="91" t="str">
        <f t="shared" si="171"/>
        <v>-</v>
      </c>
      <c r="AD780" s="91" t="str">
        <f t="shared" si="171"/>
        <v>-</v>
      </c>
      <c r="AE780" s="91" t="str">
        <f t="shared" si="171"/>
        <v>-</v>
      </c>
      <c r="AF780" s="91" t="str">
        <f t="shared" si="171"/>
        <v>-</v>
      </c>
      <c r="AG780" s="91" t="str">
        <f t="shared" si="171"/>
        <v>-</v>
      </c>
      <c r="AH780" s="91" t="str">
        <f t="shared" si="171"/>
        <v>-</v>
      </c>
      <c r="AI780" s="91" t="str">
        <f t="shared" si="171"/>
        <v>-</v>
      </c>
      <c r="AJ780" s="91" t="str">
        <f t="shared" si="171"/>
        <v>-</v>
      </c>
      <c r="AK780" s="91" t="str">
        <f t="shared" si="171"/>
        <v>-</v>
      </c>
      <c r="AL780" s="91" t="str">
        <f t="shared" si="171"/>
        <v>-</v>
      </c>
      <c r="AM780" s="91" t="str">
        <f t="shared" si="171"/>
        <v>-</v>
      </c>
    </row>
    <row r="781" spans="1:39">
      <c r="A781" s="58" t="str">
        <f t="shared" si="168"/>
        <v/>
      </c>
      <c r="B781" s="120" t="str">
        <f t="shared" si="168"/>
        <v/>
      </c>
      <c r="C781" s="86" t="str">
        <f t="shared" si="168"/>
        <v/>
      </c>
      <c r="D781" s="87" t="str">
        <f t="shared" si="168"/>
        <v/>
      </c>
      <c r="E781" s="91" t="str">
        <f t="shared" ref="E781:AM781" si="172">IFERROR(RANK(E167,E$4:E$610,),"-")</f>
        <v>-</v>
      </c>
      <c r="F781" s="91" t="str">
        <f t="shared" si="172"/>
        <v>-</v>
      </c>
      <c r="G781" s="91" t="str">
        <f t="shared" si="172"/>
        <v>-</v>
      </c>
      <c r="H781" s="91" t="str">
        <f t="shared" si="172"/>
        <v>-</v>
      </c>
      <c r="I781" s="91" t="str">
        <f t="shared" si="172"/>
        <v>-</v>
      </c>
      <c r="J781" s="91" t="str">
        <f t="shared" si="172"/>
        <v>-</v>
      </c>
      <c r="K781" s="91" t="str">
        <f t="shared" si="172"/>
        <v>-</v>
      </c>
      <c r="L781" s="91" t="str">
        <f t="shared" si="172"/>
        <v>-</v>
      </c>
      <c r="M781" s="91" t="str">
        <f t="shared" si="172"/>
        <v>-</v>
      </c>
      <c r="N781" s="91" t="str">
        <f t="shared" si="172"/>
        <v>-</v>
      </c>
      <c r="O781" s="91" t="str">
        <f t="shared" si="172"/>
        <v>-</v>
      </c>
      <c r="P781" s="91" t="str">
        <f t="shared" si="172"/>
        <v>-</v>
      </c>
      <c r="Q781" s="91" t="str">
        <f t="shared" si="172"/>
        <v>-</v>
      </c>
      <c r="R781" s="91" t="str">
        <f t="shared" si="172"/>
        <v>-</v>
      </c>
      <c r="S781" s="91" t="str">
        <f t="shared" si="172"/>
        <v>-</v>
      </c>
      <c r="T781" s="91" t="str">
        <f t="shared" si="172"/>
        <v>-</v>
      </c>
      <c r="U781" s="91" t="str">
        <f t="shared" si="172"/>
        <v>-</v>
      </c>
      <c r="V781" s="91" t="str">
        <f t="shared" si="172"/>
        <v>-</v>
      </c>
      <c r="W781" s="91" t="str">
        <f t="shared" si="172"/>
        <v>-</v>
      </c>
      <c r="X781" s="91" t="str">
        <f t="shared" si="172"/>
        <v>-</v>
      </c>
      <c r="Y781" s="91" t="str">
        <f t="shared" si="172"/>
        <v>-</v>
      </c>
      <c r="Z781" s="91" t="str">
        <f t="shared" si="172"/>
        <v>-</v>
      </c>
      <c r="AA781" s="91" t="str">
        <f t="shared" si="172"/>
        <v>-</v>
      </c>
      <c r="AB781" s="91" t="str">
        <f t="shared" si="172"/>
        <v>-</v>
      </c>
      <c r="AC781" s="91" t="str">
        <f t="shared" si="172"/>
        <v>-</v>
      </c>
      <c r="AD781" s="91" t="str">
        <f t="shared" si="172"/>
        <v>-</v>
      </c>
      <c r="AE781" s="91" t="str">
        <f t="shared" si="172"/>
        <v>-</v>
      </c>
      <c r="AF781" s="91" t="str">
        <f t="shared" si="172"/>
        <v>-</v>
      </c>
      <c r="AG781" s="91" t="str">
        <f t="shared" si="172"/>
        <v>-</v>
      </c>
      <c r="AH781" s="91" t="str">
        <f t="shared" si="172"/>
        <v>-</v>
      </c>
      <c r="AI781" s="91" t="str">
        <f t="shared" si="172"/>
        <v>-</v>
      </c>
      <c r="AJ781" s="91" t="str">
        <f t="shared" si="172"/>
        <v>-</v>
      </c>
      <c r="AK781" s="91" t="str">
        <f t="shared" si="172"/>
        <v>-</v>
      </c>
      <c r="AL781" s="91" t="str">
        <f t="shared" si="172"/>
        <v>-</v>
      </c>
      <c r="AM781" s="91" t="str">
        <f t="shared" si="172"/>
        <v>-</v>
      </c>
    </row>
    <row r="782" spans="1:39">
      <c r="A782" s="58" t="str">
        <f t="shared" si="168"/>
        <v/>
      </c>
      <c r="B782" s="120" t="str">
        <f t="shared" si="168"/>
        <v/>
      </c>
      <c r="C782" s="86" t="str">
        <f t="shared" si="168"/>
        <v/>
      </c>
      <c r="D782" s="87" t="str">
        <f t="shared" si="168"/>
        <v/>
      </c>
      <c r="E782" s="91" t="str">
        <f t="shared" ref="E782:AM782" si="173">IFERROR(RANK(E168,E$4:E$610,),"-")</f>
        <v>-</v>
      </c>
      <c r="F782" s="91" t="str">
        <f t="shared" si="173"/>
        <v>-</v>
      </c>
      <c r="G782" s="91" t="str">
        <f t="shared" si="173"/>
        <v>-</v>
      </c>
      <c r="H782" s="91" t="str">
        <f t="shared" si="173"/>
        <v>-</v>
      </c>
      <c r="I782" s="91" t="str">
        <f t="shared" si="173"/>
        <v>-</v>
      </c>
      <c r="J782" s="91" t="str">
        <f t="shared" si="173"/>
        <v>-</v>
      </c>
      <c r="K782" s="91" t="str">
        <f t="shared" si="173"/>
        <v>-</v>
      </c>
      <c r="L782" s="91" t="str">
        <f t="shared" si="173"/>
        <v>-</v>
      </c>
      <c r="M782" s="91" t="str">
        <f t="shared" si="173"/>
        <v>-</v>
      </c>
      <c r="N782" s="91" t="str">
        <f t="shared" si="173"/>
        <v>-</v>
      </c>
      <c r="O782" s="91" t="str">
        <f t="shared" si="173"/>
        <v>-</v>
      </c>
      <c r="P782" s="91" t="str">
        <f t="shared" si="173"/>
        <v>-</v>
      </c>
      <c r="Q782" s="91" t="str">
        <f t="shared" si="173"/>
        <v>-</v>
      </c>
      <c r="R782" s="91" t="str">
        <f t="shared" si="173"/>
        <v>-</v>
      </c>
      <c r="S782" s="91" t="str">
        <f t="shared" si="173"/>
        <v>-</v>
      </c>
      <c r="T782" s="91" t="str">
        <f t="shared" si="173"/>
        <v>-</v>
      </c>
      <c r="U782" s="91" t="str">
        <f t="shared" si="173"/>
        <v>-</v>
      </c>
      <c r="V782" s="91" t="str">
        <f t="shared" si="173"/>
        <v>-</v>
      </c>
      <c r="W782" s="91" t="str">
        <f t="shared" si="173"/>
        <v>-</v>
      </c>
      <c r="X782" s="91" t="str">
        <f t="shared" si="173"/>
        <v>-</v>
      </c>
      <c r="Y782" s="91" t="str">
        <f t="shared" si="173"/>
        <v>-</v>
      </c>
      <c r="Z782" s="91" t="str">
        <f t="shared" si="173"/>
        <v>-</v>
      </c>
      <c r="AA782" s="91" t="str">
        <f t="shared" si="173"/>
        <v>-</v>
      </c>
      <c r="AB782" s="91" t="str">
        <f t="shared" si="173"/>
        <v>-</v>
      </c>
      <c r="AC782" s="91" t="str">
        <f t="shared" si="173"/>
        <v>-</v>
      </c>
      <c r="AD782" s="91" t="str">
        <f t="shared" si="173"/>
        <v>-</v>
      </c>
      <c r="AE782" s="91" t="str">
        <f t="shared" si="173"/>
        <v>-</v>
      </c>
      <c r="AF782" s="91" t="str">
        <f t="shared" si="173"/>
        <v>-</v>
      </c>
      <c r="AG782" s="91" t="str">
        <f t="shared" si="173"/>
        <v>-</v>
      </c>
      <c r="AH782" s="91" t="str">
        <f t="shared" si="173"/>
        <v>-</v>
      </c>
      <c r="AI782" s="91" t="str">
        <f t="shared" si="173"/>
        <v>-</v>
      </c>
      <c r="AJ782" s="91" t="str">
        <f t="shared" si="173"/>
        <v>-</v>
      </c>
      <c r="AK782" s="91" t="str">
        <f t="shared" si="173"/>
        <v>-</v>
      </c>
      <c r="AL782" s="91" t="str">
        <f t="shared" si="173"/>
        <v>-</v>
      </c>
      <c r="AM782" s="91" t="str">
        <f t="shared" si="173"/>
        <v>-</v>
      </c>
    </row>
    <row r="783" spans="1:39">
      <c r="A783" s="58" t="str">
        <f t="shared" si="168"/>
        <v/>
      </c>
      <c r="B783" s="120" t="str">
        <f t="shared" si="168"/>
        <v/>
      </c>
      <c r="C783" s="86" t="str">
        <f t="shared" si="168"/>
        <v/>
      </c>
      <c r="D783" s="87" t="str">
        <f t="shared" si="168"/>
        <v/>
      </c>
      <c r="E783" s="91" t="str">
        <f t="shared" ref="E783:AM783" si="174">IFERROR(RANK(E169,E$4:E$610,),"-")</f>
        <v>-</v>
      </c>
      <c r="F783" s="91" t="str">
        <f t="shared" si="174"/>
        <v>-</v>
      </c>
      <c r="G783" s="91" t="str">
        <f t="shared" si="174"/>
        <v>-</v>
      </c>
      <c r="H783" s="91" t="str">
        <f t="shared" si="174"/>
        <v>-</v>
      </c>
      <c r="I783" s="91" t="str">
        <f t="shared" si="174"/>
        <v>-</v>
      </c>
      <c r="J783" s="91" t="str">
        <f t="shared" si="174"/>
        <v>-</v>
      </c>
      <c r="K783" s="91" t="str">
        <f t="shared" si="174"/>
        <v>-</v>
      </c>
      <c r="L783" s="91" t="str">
        <f t="shared" si="174"/>
        <v>-</v>
      </c>
      <c r="M783" s="91" t="str">
        <f t="shared" si="174"/>
        <v>-</v>
      </c>
      <c r="N783" s="91" t="str">
        <f t="shared" si="174"/>
        <v>-</v>
      </c>
      <c r="O783" s="91" t="str">
        <f t="shared" si="174"/>
        <v>-</v>
      </c>
      <c r="P783" s="91" t="str">
        <f t="shared" si="174"/>
        <v>-</v>
      </c>
      <c r="Q783" s="91" t="str">
        <f t="shared" si="174"/>
        <v>-</v>
      </c>
      <c r="R783" s="91" t="str">
        <f t="shared" si="174"/>
        <v>-</v>
      </c>
      <c r="S783" s="91" t="str">
        <f t="shared" si="174"/>
        <v>-</v>
      </c>
      <c r="T783" s="91" t="str">
        <f t="shared" si="174"/>
        <v>-</v>
      </c>
      <c r="U783" s="91" t="str">
        <f t="shared" si="174"/>
        <v>-</v>
      </c>
      <c r="V783" s="91" t="str">
        <f t="shared" si="174"/>
        <v>-</v>
      </c>
      <c r="W783" s="91" t="str">
        <f t="shared" si="174"/>
        <v>-</v>
      </c>
      <c r="X783" s="91" t="str">
        <f t="shared" si="174"/>
        <v>-</v>
      </c>
      <c r="Y783" s="91" t="str">
        <f t="shared" si="174"/>
        <v>-</v>
      </c>
      <c r="Z783" s="91" t="str">
        <f t="shared" si="174"/>
        <v>-</v>
      </c>
      <c r="AA783" s="91" t="str">
        <f t="shared" si="174"/>
        <v>-</v>
      </c>
      <c r="AB783" s="91" t="str">
        <f t="shared" si="174"/>
        <v>-</v>
      </c>
      <c r="AC783" s="91" t="str">
        <f t="shared" si="174"/>
        <v>-</v>
      </c>
      <c r="AD783" s="91" t="str">
        <f t="shared" si="174"/>
        <v>-</v>
      </c>
      <c r="AE783" s="91" t="str">
        <f t="shared" si="174"/>
        <v>-</v>
      </c>
      <c r="AF783" s="91" t="str">
        <f t="shared" si="174"/>
        <v>-</v>
      </c>
      <c r="AG783" s="91" t="str">
        <f t="shared" si="174"/>
        <v>-</v>
      </c>
      <c r="AH783" s="91" t="str">
        <f t="shared" si="174"/>
        <v>-</v>
      </c>
      <c r="AI783" s="91" t="str">
        <f t="shared" si="174"/>
        <v>-</v>
      </c>
      <c r="AJ783" s="91" t="str">
        <f t="shared" si="174"/>
        <v>-</v>
      </c>
      <c r="AK783" s="91" t="str">
        <f t="shared" si="174"/>
        <v>-</v>
      </c>
      <c r="AL783" s="91" t="str">
        <f t="shared" si="174"/>
        <v>-</v>
      </c>
      <c r="AM783" s="91" t="str">
        <f t="shared" si="174"/>
        <v>-</v>
      </c>
    </row>
    <row r="784" spans="1:39">
      <c r="A784" s="58" t="str">
        <f t="shared" si="168"/>
        <v/>
      </c>
      <c r="B784" s="120" t="str">
        <f t="shared" si="168"/>
        <v/>
      </c>
      <c r="C784" s="86" t="str">
        <f t="shared" si="168"/>
        <v/>
      </c>
      <c r="D784" s="87" t="str">
        <f t="shared" si="168"/>
        <v/>
      </c>
      <c r="E784" s="91" t="str">
        <f t="shared" ref="E784:AM784" si="175">IFERROR(RANK(E170,E$4:E$610,),"-")</f>
        <v>-</v>
      </c>
      <c r="F784" s="91" t="str">
        <f t="shared" si="175"/>
        <v>-</v>
      </c>
      <c r="G784" s="91" t="str">
        <f t="shared" si="175"/>
        <v>-</v>
      </c>
      <c r="H784" s="91" t="str">
        <f t="shared" si="175"/>
        <v>-</v>
      </c>
      <c r="I784" s="91" t="str">
        <f t="shared" si="175"/>
        <v>-</v>
      </c>
      <c r="J784" s="91" t="str">
        <f t="shared" si="175"/>
        <v>-</v>
      </c>
      <c r="K784" s="91" t="str">
        <f t="shared" si="175"/>
        <v>-</v>
      </c>
      <c r="L784" s="91" t="str">
        <f t="shared" si="175"/>
        <v>-</v>
      </c>
      <c r="M784" s="91" t="str">
        <f t="shared" si="175"/>
        <v>-</v>
      </c>
      <c r="N784" s="91" t="str">
        <f t="shared" si="175"/>
        <v>-</v>
      </c>
      <c r="O784" s="91" t="str">
        <f t="shared" si="175"/>
        <v>-</v>
      </c>
      <c r="P784" s="91" t="str">
        <f t="shared" si="175"/>
        <v>-</v>
      </c>
      <c r="Q784" s="91" t="str">
        <f t="shared" si="175"/>
        <v>-</v>
      </c>
      <c r="R784" s="91" t="str">
        <f t="shared" si="175"/>
        <v>-</v>
      </c>
      <c r="S784" s="91" t="str">
        <f t="shared" si="175"/>
        <v>-</v>
      </c>
      <c r="T784" s="91" t="str">
        <f t="shared" si="175"/>
        <v>-</v>
      </c>
      <c r="U784" s="91" t="str">
        <f t="shared" si="175"/>
        <v>-</v>
      </c>
      <c r="V784" s="91" t="str">
        <f t="shared" si="175"/>
        <v>-</v>
      </c>
      <c r="W784" s="91" t="str">
        <f t="shared" si="175"/>
        <v>-</v>
      </c>
      <c r="X784" s="91" t="str">
        <f t="shared" si="175"/>
        <v>-</v>
      </c>
      <c r="Y784" s="91" t="str">
        <f t="shared" si="175"/>
        <v>-</v>
      </c>
      <c r="Z784" s="91" t="str">
        <f t="shared" si="175"/>
        <v>-</v>
      </c>
      <c r="AA784" s="91" t="str">
        <f t="shared" si="175"/>
        <v>-</v>
      </c>
      <c r="AB784" s="91" t="str">
        <f t="shared" si="175"/>
        <v>-</v>
      </c>
      <c r="AC784" s="91" t="str">
        <f t="shared" si="175"/>
        <v>-</v>
      </c>
      <c r="AD784" s="91" t="str">
        <f t="shared" si="175"/>
        <v>-</v>
      </c>
      <c r="AE784" s="91" t="str">
        <f t="shared" si="175"/>
        <v>-</v>
      </c>
      <c r="AF784" s="91" t="str">
        <f t="shared" si="175"/>
        <v>-</v>
      </c>
      <c r="AG784" s="91" t="str">
        <f t="shared" si="175"/>
        <v>-</v>
      </c>
      <c r="AH784" s="91" t="str">
        <f t="shared" si="175"/>
        <v>-</v>
      </c>
      <c r="AI784" s="91" t="str">
        <f t="shared" si="175"/>
        <v>-</v>
      </c>
      <c r="AJ784" s="91" t="str">
        <f t="shared" si="175"/>
        <v>-</v>
      </c>
      <c r="AK784" s="91" t="str">
        <f t="shared" si="175"/>
        <v>-</v>
      </c>
      <c r="AL784" s="91" t="str">
        <f t="shared" si="175"/>
        <v>-</v>
      </c>
      <c r="AM784" s="91" t="str">
        <f t="shared" si="175"/>
        <v>-</v>
      </c>
    </row>
    <row r="785" spans="1:39">
      <c r="A785" s="58" t="str">
        <f t="shared" si="168"/>
        <v/>
      </c>
      <c r="B785" s="120" t="str">
        <f t="shared" si="168"/>
        <v/>
      </c>
      <c r="C785" s="86" t="str">
        <f t="shared" si="168"/>
        <v/>
      </c>
      <c r="D785" s="87" t="str">
        <f t="shared" si="168"/>
        <v/>
      </c>
      <c r="E785" s="91" t="str">
        <f t="shared" ref="E785:AM785" si="176">IFERROR(RANK(E171,E$4:E$610,),"-")</f>
        <v>-</v>
      </c>
      <c r="F785" s="91" t="str">
        <f t="shared" si="176"/>
        <v>-</v>
      </c>
      <c r="G785" s="91" t="str">
        <f t="shared" si="176"/>
        <v>-</v>
      </c>
      <c r="H785" s="91" t="str">
        <f t="shared" si="176"/>
        <v>-</v>
      </c>
      <c r="I785" s="91" t="str">
        <f t="shared" si="176"/>
        <v>-</v>
      </c>
      <c r="J785" s="91" t="str">
        <f t="shared" si="176"/>
        <v>-</v>
      </c>
      <c r="K785" s="91" t="str">
        <f t="shared" si="176"/>
        <v>-</v>
      </c>
      <c r="L785" s="91" t="str">
        <f t="shared" si="176"/>
        <v>-</v>
      </c>
      <c r="M785" s="91" t="str">
        <f t="shared" si="176"/>
        <v>-</v>
      </c>
      <c r="N785" s="91" t="str">
        <f t="shared" si="176"/>
        <v>-</v>
      </c>
      <c r="O785" s="91" t="str">
        <f t="shared" si="176"/>
        <v>-</v>
      </c>
      <c r="P785" s="91" t="str">
        <f t="shared" si="176"/>
        <v>-</v>
      </c>
      <c r="Q785" s="91" t="str">
        <f t="shared" si="176"/>
        <v>-</v>
      </c>
      <c r="R785" s="91" t="str">
        <f t="shared" si="176"/>
        <v>-</v>
      </c>
      <c r="S785" s="91" t="str">
        <f t="shared" si="176"/>
        <v>-</v>
      </c>
      <c r="T785" s="91" t="str">
        <f t="shared" si="176"/>
        <v>-</v>
      </c>
      <c r="U785" s="91" t="str">
        <f t="shared" si="176"/>
        <v>-</v>
      </c>
      <c r="V785" s="91" t="str">
        <f t="shared" si="176"/>
        <v>-</v>
      </c>
      <c r="W785" s="91" t="str">
        <f t="shared" si="176"/>
        <v>-</v>
      </c>
      <c r="X785" s="91" t="str">
        <f t="shared" si="176"/>
        <v>-</v>
      </c>
      <c r="Y785" s="91" t="str">
        <f t="shared" si="176"/>
        <v>-</v>
      </c>
      <c r="Z785" s="91" t="str">
        <f t="shared" si="176"/>
        <v>-</v>
      </c>
      <c r="AA785" s="91" t="str">
        <f t="shared" si="176"/>
        <v>-</v>
      </c>
      <c r="AB785" s="91" t="str">
        <f t="shared" si="176"/>
        <v>-</v>
      </c>
      <c r="AC785" s="91" t="str">
        <f t="shared" si="176"/>
        <v>-</v>
      </c>
      <c r="AD785" s="91" t="str">
        <f t="shared" si="176"/>
        <v>-</v>
      </c>
      <c r="AE785" s="91" t="str">
        <f t="shared" si="176"/>
        <v>-</v>
      </c>
      <c r="AF785" s="91" t="str">
        <f t="shared" si="176"/>
        <v>-</v>
      </c>
      <c r="AG785" s="91" t="str">
        <f t="shared" si="176"/>
        <v>-</v>
      </c>
      <c r="AH785" s="91" t="str">
        <f t="shared" si="176"/>
        <v>-</v>
      </c>
      <c r="AI785" s="91" t="str">
        <f t="shared" si="176"/>
        <v>-</v>
      </c>
      <c r="AJ785" s="91" t="str">
        <f t="shared" si="176"/>
        <v>-</v>
      </c>
      <c r="AK785" s="91" t="str">
        <f t="shared" si="176"/>
        <v>-</v>
      </c>
      <c r="AL785" s="91" t="str">
        <f t="shared" si="176"/>
        <v>-</v>
      </c>
      <c r="AM785" s="91" t="str">
        <f t="shared" si="176"/>
        <v>-</v>
      </c>
    </row>
    <row r="786" spans="1:39">
      <c r="A786" s="58" t="str">
        <f t="shared" si="168"/>
        <v/>
      </c>
      <c r="B786" s="120" t="str">
        <f t="shared" si="168"/>
        <v/>
      </c>
      <c r="C786" s="86" t="str">
        <f t="shared" si="168"/>
        <v/>
      </c>
      <c r="D786" s="87" t="str">
        <f t="shared" si="168"/>
        <v/>
      </c>
      <c r="E786" s="91" t="str">
        <f t="shared" ref="E786:AM786" si="177">IFERROR(RANK(E172,E$4:E$610,),"-")</f>
        <v>-</v>
      </c>
      <c r="F786" s="91" t="str">
        <f t="shared" si="177"/>
        <v>-</v>
      </c>
      <c r="G786" s="91" t="str">
        <f t="shared" si="177"/>
        <v>-</v>
      </c>
      <c r="H786" s="91" t="str">
        <f t="shared" si="177"/>
        <v>-</v>
      </c>
      <c r="I786" s="91" t="str">
        <f t="shared" si="177"/>
        <v>-</v>
      </c>
      <c r="J786" s="91" t="str">
        <f t="shared" si="177"/>
        <v>-</v>
      </c>
      <c r="K786" s="91" t="str">
        <f t="shared" si="177"/>
        <v>-</v>
      </c>
      <c r="L786" s="91" t="str">
        <f t="shared" si="177"/>
        <v>-</v>
      </c>
      <c r="M786" s="91" t="str">
        <f t="shared" si="177"/>
        <v>-</v>
      </c>
      <c r="N786" s="91" t="str">
        <f t="shared" si="177"/>
        <v>-</v>
      </c>
      <c r="O786" s="91" t="str">
        <f t="shared" si="177"/>
        <v>-</v>
      </c>
      <c r="P786" s="91" t="str">
        <f t="shared" si="177"/>
        <v>-</v>
      </c>
      <c r="Q786" s="91" t="str">
        <f t="shared" si="177"/>
        <v>-</v>
      </c>
      <c r="R786" s="91" t="str">
        <f t="shared" si="177"/>
        <v>-</v>
      </c>
      <c r="S786" s="91" t="str">
        <f t="shared" si="177"/>
        <v>-</v>
      </c>
      <c r="T786" s="91" t="str">
        <f t="shared" si="177"/>
        <v>-</v>
      </c>
      <c r="U786" s="91" t="str">
        <f t="shared" si="177"/>
        <v>-</v>
      </c>
      <c r="V786" s="91" t="str">
        <f t="shared" si="177"/>
        <v>-</v>
      </c>
      <c r="W786" s="91" t="str">
        <f t="shared" si="177"/>
        <v>-</v>
      </c>
      <c r="X786" s="91" t="str">
        <f t="shared" si="177"/>
        <v>-</v>
      </c>
      <c r="Y786" s="91" t="str">
        <f t="shared" si="177"/>
        <v>-</v>
      </c>
      <c r="Z786" s="91" t="str">
        <f t="shared" si="177"/>
        <v>-</v>
      </c>
      <c r="AA786" s="91" t="str">
        <f t="shared" si="177"/>
        <v>-</v>
      </c>
      <c r="AB786" s="91" t="str">
        <f t="shared" si="177"/>
        <v>-</v>
      </c>
      <c r="AC786" s="91" t="str">
        <f t="shared" si="177"/>
        <v>-</v>
      </c>
      <c r="AD786" s="91" t="str">
        <f t="shared" si="177"/>
        <v>-</v>
      </c>
      <c r="AE786" s="91" t="str">
        <f t="shared" si="177"/>
        <v>-</v>
      </c>
      <c r="AF786" s="91" t="str">
        <f t="shared" si="177"/>
        <v>-</v>
      </c>
      <c r="AG786" s="91" t="str">
        <f t="shared" si="177"/>
        <v>-</v>
      </c>
      <c r="AH786" s="91" t="str">
        <f t="shared" si="177"/>
        <v>-</v>
      </c>
      <c r="AI786" s="91" t="str">
        <f t="shared" si="177"/>
        <v>-</v>
      </c>
      <c r="AJ786" s="91" t="str">
        <f t="shared" si="177"/>
        <v>-</v>
      </c>
      <c r="AK786" s="91" t="str">
        <f t="shared" si="177"/>
        <v>-</v>
      </c>
      <c r="AL786" s="91" t="str">
        <f t="shared" si="177"/>
        <v>-</v>
      </c>
      <c r="AM786" s="91" t="str">
        <f t="shared" si="177"/>
        <v>-</v>
      </c>
    </row>
    <row r="787" spans="1:39">
      <c r="A787" s="58" t="str">
        <f t="shared" si="168"/>
        <v/>
      </c>
      <c r="B787" s="120" t="str">
        <f t="shared" si="168"/>
        <v/>
      </c>
      <c r="C787" s="86" t="str">
        <f t="shared" si="168"/>
        <v/>
      </c>
      <c r="D787" s="87" t="str">
        <f t="shared" si="168"/>
        <v/>
      </c>
      <c r="E787" s="91" t="str">
        <f t="shared" ref="E787:AM787" si="178">IFERROR(RANK(E173,E$4:E$610,),"-")</f>
        <v>-</v>
      </c>
      <c r="F787" s="91" t="str">
        <f t="shared" si="178"/>
        <v>-</v>
      </c>
      <c r="G787" s="91" t="str">
        <f t="shared" si="178"/>
        <v>-</v>
      </c>
      <c r="H787" s="91" t="str">
        <f t="shared" si="178"/>
        <v>-</v>
      </c>
      <c r="I787" s="91" t="str">
        <f t="shared" si="178"/>
        <v>-</v>
      </c>
      <c r="J787" s="91" t="str">
        <f t="shared" si="178"/>
        <v>-</v>
      </c>
      <c r="K787" s="91" t="str">
        <f t="shared" si="178"/>
        <v>-</v>
      </c>
      <c r="L787" s="91" t="str">
        <f t="shared" si="178"/>
        <v>-</v>
      </c>
      <c r="M787" s="91" t="str">
        <f t="shared" si="178"/>
        <v>-</v>
      </c>
      <c r="N787" s="91" t="str">
        <f t="shared" si="178"/>
        <v>-</v>
      </c>
      <c r="O787" s="91" t="str">
        <f t="shared" si="178"/>
        <v>-</v>
      </c>
      <c r="P787" s="91" t="str">
        <f t="shared" si="178"/>
        <v>-</v>
      </c>
      <c r="Q787" s="91" t="str">
        <f t="shared" si="178"/>
        <v>-</v>
      </c>
      <c r="R787" s="91" t="str">
        <f t="shared" si="178"/>
        <v>-</v>
      </c>
      <c r="S787" s="91" t="str">
        <f t="shared" si="178"/>
        <v>-</v>
      </c>
      <c r="T787" s="91" t="str">
        <f t="shared" si="178"/>
        <v>-</v>
      </c>
      <c r="U787" s="91" t="str">
        <f t="shared" si="178"/>
        <v>-</v>
      </c>
      <c r="V787" s="91" t="str">
        <f t="shared" si="178"/>
        <v>-</v>
      </c>
      <c r="W787" s="91" t="str">
        <f t="shared" si="178"/>
        <v>-</v>
      </c>
      <c r="X787" s="91" t="str">
        <f t="shared" si="178"/>
        <v>-</v>
      </c>
      <c r="Y787" s="91" t="str">
        <f t="shared" si="178"/>
        <v>-</v>
      </c>
      <c r="Z787" s="91" t="str">
        <f t="shared" si="178"/>
        <v>-</v>
      </c>
      <c r="AA787" s="91" t="str">
        <f t="shared" si="178"/>
        <v>-</v>
      </c>
      <c r="AB787" s="91" t="str">
        <f t="shared" si="178"/>
        <v>-</v>
      </c>
      <c r="AC787" s="91" t="str">
        <f t="shared" si="178"/>
        <v>-</v>
      </c>
      <c r="AD787" s="91" t="str">
        <f t="shared" si="178"/>
        <v>-</v>
      </c>
      <c r="AE787" s="91" t="str">
        <f t="shared" si="178"/>
        <v>-</v>
      </c>
      <c r="AF787" s="91" t="str">
        <f t="shared" si="178"/>
        <v>-</v>
      </c>
      <c r="AG787" s="91" t="str">
        <f t="shared" si="178"/>
        <v>-</v>
      </c>
      <c r="AH787" s="91" t="str">
        <f t="shared" si="178"/>
        <v>-</v>
      </c>
      <c r="AI787" s="91" t="str">
        <f t="shared" si="178"/>
        <v>-</v>
      </c>
      <c r="AJ787" s="91" t="str">
        <f t="shared" si="178"/>
        <v>-</v>
      </c>
      <c r="AK787" s="91" t="str">
        <f t="shared" si="178"/>
        <v>-</v>
      </c>
      <c r="AL787" s="91" t="str">
        <f t="shared" si="178"/>
        <v>-</v>
      </c>
      <c r="AM787" s="91" t="str">
        <f t="shared" si="178"/>
        <v>-</v>
      </c>
    </row>
    <row r="788" spans="1:39">
      <c r="A788" s="58" t="str">
        <f t="shared" si="168"/>
        <v/>
      </c>
      <c r="B788" s="120" t="str">
        <f t="shared" si="168"/>
        <v/>
      </c>
      <c r="C788" s="86" t="str">
        <f t="shared" si="168"/>
        <v/>
      </c>
      <c r="D788" s="87" t="str">
        <f t="shared" si="168"/>
        <v/>
      </c>
      <c r="E788" s="91" t="str">
        <f t="shared" ref="E788:AM788" si="179">IFERROR(RANK(E174,E$4:E$610,),"-")</f>
        <v>-</v>
      </c>
      <c r="F788" s="91" t="str">
        <f t="shared" si="179"/>
        <v>-</v>
      </c>
      <c r="G788" s="91" t="str">
        <f t="shared" si="179"/>
        <v>-</v>
      </c>
      <c r="H788" s="91" t="str">
        <f t="shared" si="179"/>
        <v>-</v>
      </c>
      <c r="I788" s="91" t="str">
        <f t="shared" si="179"/>
        <v>-</v>
      </c>
      <c r="J788" s="91" t="str">
        <f t="shared" si="179"/>
        <v>-</v>
      </c>
      <c r="K788" s="91" t="str">
        <f t="shared" si="179"/>
        <v>-</v>
      </c>
      <c r="L788" s="91" t="str">
        <f t="shared" si="179"/>
        <v>-</v>
      </c>
      <c r="M788" s="91" t="str">
        <f t="shared" si="179"/>
        <v>-</v>
      </c>
      <c r="N788" s="91" t="str">
        <f t="shared" si="179"/>
        <v>-</v>
      </c>
      <c r="O788" s="91" t="str">
        <f t="shared" si="179"/>
        <v>-</v>
      </c>
      <c r="P788" s="91" t="str">
        <f t="shared" si="179"/>
        <v>-</v>
      </c>
      <c r="Q788" s="91" t="str">
        <f t="shared" si="179"/>
        <v>-</v>
      </c>
      <c r="R788" s="91" t="str">
        <f t="shared" si="179"/>
        <v>-</v>
      </c>
      <c r="S788" s="91" t="str">
        <f t="shared" si="179"/>
        <v>-</v>
      </c>
      <c r="T788" s="91" t="str">
        <f t="shared" si="179"/>
        <v>-</v>
      </c>
      <c r="U788" s="91" t="str">
        <f t="shared" si="179"/>
        <v>-</v>
      </c>
      <c r="V788" s="91" t="str">
        <f t="shared" si="179"/>
        <v>-</v>
      </c>
      <c r="W788" s="91" t="str">
        <f t="shared" si="179"/>
        <v>-</v>
      </c>
      <c r="X788" s="91" t="str">
        <f t="shared" si="179"/>
        <v>-</v>
      </c>
      <c r="Y788" s="91" t="str">
        <f t="shared" si="179"/>
        <v>-</v>
      </c>
      <c r="Z788" s="91" t="str">
        <f t="shared" si="179"/>
        <v>-</v>
      </c>
      <c r="AA788" s="91" t="str">
        <f t="shared" si="179"/>
        <v>-</v>
      </c>
      <c r="AB788" s="91" t="str">
        <f t="shared" si="179"/>
        <v>-</v>
      </c>
      <c r="AC788" s="91" t="str">
        <f t="shared" si="179"/>
        <v>-</v>
      </c>
      <c r="AD788" s="91" t="str">
        <f t="shared" si="179"/>
        <v>-</v>
      </c>
      <c r="AE788" s="91" t="str">
        <f t="shared" si="179"/>
        <v>-</v>
      </c>
      <c r="AF788" s="91" t="str">
        <f t="shared" si="179"/>
        <v>-</v>
      </c>
      <c r="AG788" s="91" t="str">
        <f t="shared" si="179"/>
        <v>-</v>
      </c>
      <c r="AH788" s="91" t="str">
        <f t="shared" si="179"/>
        <v>-</v>
      </c>
      <c r="AI788" s="91" t="str">
        <f t="shared" si="179"/>
        <v>-</v>
      </c>
      <c r="AJ788" s="91" t="str">
        <f t="shared" si="179"/>
        <v>-</v>
      </c>
      <c r="AK788" s="91" t="str">
        <f t="shared" si="179"/>
        <v>-</v>
      </c>
      <c r="AL788" s="91" t="str">
        <f t="shared" si="179"/>
        <v>-</v>
      </c>
      <c r="AM788" s="91" t="str">
        <f t="shared" si="179"/>
        <v>-</v>
      </c>
    </row>
    <row r="789" spans="1:39">
      <c r="A789" s="58" t="str">
        <f t="shared" si="168"/>
        <v/>
      </c>
      <c r="B789" s="120" t="str">
        <f t="shared" si="168"/>
        <v/>
      </c>
      <c r="C789" s="86" t="str">
        <f t="shared" si="168"/>
        <v/>
      </c>
      <c r="D789" s="87" t="str">
        <f t="shared" si="168"/>
        <v/>
      </c>
      <c r="E789" s="91" t="str">
        <f t="shared" ref="E789:AM789" si="180">IFERROR(RANK(E175,E$4:E$610,),"-")</f>
        <v>-</v>
      </c>
      <c r="F789" s="91" t="str">
        <f t="shared" si="180"/>
        <v>-</v>
      </c>
      <c r="G789" s="91" t="str">
        <f t="shared" si="180"/>
        <v>-</v>
      </c>
      <c r="H789" s="91" t="str">
        <f t="shared" si="180"/>
        <v>-</v>
      </c>
      <c r="I789" s="91" t="str">
        <f t="shared" si="180"/>
        <v>-</v>
      </c>
      <c r="J789" s="91" t="str">
        <f t="shared" si="180"/>
        <v>-</v>
      </c>
      <c r="K789" s="91" t="str">
        <f t="shared" si="180"/>
        <v>-</v>
      </c>
      <c r="L789" s="91" t="str">
        <f t="shared" si="180"/>
        <v>-</v>
      </c>
      <c r="M789" s="91" t="str">
        <f t="shared" si="180"/>
        <v>-</v>
      </c>
      <c r="N789" s="91" t="str">
        <f t="shared" si="180"/>
        <v>-</v>
      </c>
      <c r="O789" s="91" t="str">
        <f t="shared" si="180"/>
        <v>-</v>
      </c>
      <c r="P789" s="91" t="str">
        <f t="shared" si="180"/>
        <v>-</v>
      </c>
      <c r="Q789" s="91" t="str">
        <f t="shared" si="180"/>
        <v>-</v>
      </c>
      <c r="R789" s="91" t="str">
        <f t="shared" si="180"/>
        <v>-</v>
      </c>
      <c r="S789" s="91" t="str">
        <f t="shared" si="180"/>
        <v>-</v>
      </c>
      <c r="T789" s="91" t="str">
        <f t="shared" si="180"/>
        <v>-</v>
      </c>
      <c r="U789" s="91" t="str">
        <f t="shared" si="180"/>
        <v>-</v>
      </c>
      <c r="V789" s="91" t="str">
        <f t="shared" si="180"/>
        <v>-</v>
      </c>
      <c r="W789" s="91" t="str">
        <f t="shared" si="180"/>
        <v>-</v>
      </c>
      <c r="X789" s="91" t="str">
        <f t="shared" si="180"/>
        <v>-</v>
      </c>
      <c r="Y789" s="91" t="str">
        <f t="shared" si="180"/>
        <v>-</v>
      </c>
      <c r="Z789" s="91" t="str">
        <f t="shared" si="180"/>
        <v>-</v>
      </c>
      <c r="AA789" s="91" t="str">
        <f t="shared" si="180"/>
        <v>-</v>
      </c>
      <c r="AB789" s="91" t="str">
        <f t="shared" si="180"/>
        <v>-</v>
      </c>
      <c r="AC789" s="91" t="str">
        <f t="shared" si="180"/>
        <v>-</v>
      </c>
      <c r="AD789" s="91" t="str">
        <f t="shared" si="180"/>
        <v>-</v>
      </c>
      <c r="AE789" s="91" t="str">
        <f t="shared" si="180"/>
        <v>-</v>
      </c>
      <c r="AF789" s="91" t="str">
        <f t="shared" si="180"/>
        <v>-</v>
      </c>
      <c r="AG789" s="91" t="str">
        <f t="shared" si="180"/>
        <v>-</v>
      </c>
      <c r="AH789" s="91" t="str">
        <f t="shared" si="180"/>
        <v>-</v>
      </c>
      <c r="AI789" s="91" t="str">
        <f t="shared" si="180"/>
        <v>-</v>
      </c>
      <c r="AJ789" s="91" t="str">
        <f t="shared" si="180"/>
        <v>-</v>
      </c>
      <c r="AK789" s="91" t="str">
        <f t="shared" si="180"/>
        <v>-</v>
      </c>
      <c r="AL789" s="91" t="str">
        <f t="shared" si="180"/>
        <v>-</v>
      </c>
      <c r="AM789" s="91" t="str">
        <f t="shared" si="180"/>
        <v>-</v>
      </c>
    </row>
    <row r="790" spans="1:39">
      <c r="A790" s="58" t="str">
        <f t="shared" si="168"/>
        <v/>
      </c>
      <c r="B790" s="120" t="str">
        <f t="shared" si="168"/>
        <v/>
      </c>
      <c r="C790" s="86" t="str">
        <f t="shared" si="168"/>
        <v/>
      </c>
      <c r="D790" s="87" t="str">
        <f t="shared" si="168"/>
        <v/>
      </c>
      <c r="E790" s="91" t="str">
        <f t="shared" ref="E790:AM790" si="181">IFERROR(RANK(E176,E$4:E$610,),"-")</f>
        <v>-</v>
      </c>
      <c r="F790" s="91" t="str">
        <f t="shared" si="181"/>
        <v>-</v>
      </c>
      <c r="G790" s="91" t="str">
        <f t="shared" si="181"/>
        <v>-</v>
      </c>
      <c r="H790" s="91" t="str">
        <f t="shared" si="181"/>
        <v>-</v>
      </c>
      <c r="I790" s="91" t="str">
        <f t="shared" si="181"/>
        <v>-</v>
      </c>
      <c r="J790" s="91" t="str">
        <f t="shared" si="181"/>
        <v>-</v>
      </c>
      <c r="K790" s="91" t="str">
        <f t="shared" si="181"/>
        <v>-</v>
      </c>
      <c r="L790" s="91" t="str">
        <f t="shared" si="181"/>
        <v>-</v>
      </c>
      <c r="M790" s="91" t="str">
        <f t="shared" si="181"/>
        <v>-</v>
      </c>
      <c r="N790" s="91" t="str">
        <f t="shared" si="181"/>
        <v>-</v>
      </c>
      <c r="O790" s="91" t="str">
        <f t="shared" si="181"/>
        <v>-</v>
      </c>
      <c r="P790" s="91" t="str">
        <f t="shared" si="181"/>
        <v>-</v>
      </c>
      <c r="Q790" s="91" t="str">
        <f t="shared" si="181"/>
        <v>-</v>
      </c>
      <c r="R790" s="91" t="str">
        <f t="shared" si="181"/>
        <v>-</v>
      </c>
      <c r="S790" s="91" t="str">
        <f t="shared" si="181"/>
        <v>-</v>
      </c>
      <c r="T790" s="91" t="str">
        <f t="shared" si="181"/>
        <v>-</v>
      </c>
      <c r="U790" s="91" t="str">
        <f t="shared" si="181"/>
        <v>-</v>
      </c>
      <c r="V790" s="91" t="str">
        <f t="shared" si="181"/>
        <v>-</v>
      </c>
      <c r="W790" s="91" t="str">
        <f t="shared" si="181"/>
        <v>-</v>
      </c>
      <c r="X790" s="91" t="str">
        <f t="shared" si="181"/>
        <v>-</v>
      </c>
      <c r="Y790" s="91" t="str">
        <f t="shared" si="181"/>
        <v>-</v>
      </c>
      <c r="Z790" s="91" t="str">
        <f t="shared" si="181"/>
        <v>-</v>
      </c>
      <c r="AA790" s="91" t="str">
        <f t="shared" si="181"/>
        <v>-</v>
      </c>
      <c r="AB790" s="91" t="str">
        <f t="shared" si="181"/>
        <v>-</v>
      </c>
      <c r="AC790" s="91" t="str">
        <f t="shared" si="181"/>
        <v>-</v>
      </c>
      <c r="AD790" s="91" t="str">
        <f t="shared" si="181"/>
        <v>-</v>
      </c>
      <c r="AE790" s="91" t="str">
        <f t="shared" si="181"/>
        <v>-</v>
      </c>
      <c r="AF790" s="91" t="str">
        <f t="shared" si="181"/>
        <v>-</v>
      </c>
      <c r="AG790" s="91" t="str">
        <f t="shared" si="181"/>
        <v>-</v>
      </c>
      <c r="AH790" s="91" t="str">
        <f t="shared" si="181"/>
        <v>-</v>
      </c>
      <c r="AI790" s="91" t="str">
        <f t="shared" si="181"/>
        <v>-</v>
      </c>
      <c r="AJ790" s="91" t="str">
        <f t="shared" si="181"/>
        <v>-</v>
      </c>
      <c r="AK790" s="91" t="str">
        <f t="shared" si="181"/>
        <v>-</v>
      </c>
      <c r="AL790" s="91" t="str">
        <f t="shared" si="181"/>
        <v>-</v>
      </c>
      <c r="AM790" s="91" t="str">
        <f t="shared" si="181"/>
        <v>-</v>
      </c>
    </row>
    <row r="791" spans="1:39">
      <c r="A791" s="58" t="str">
        <f t="shared" si="168"/>
        <v/>
      </c>
      <c r="B791" s="120" t="str">
        <f t="shared" si="168"/>
        <v/>
      </c>
      <c r="C791" s="86" t="str">
        <f t="shared" si="168"/>
        <v/>
      </c>
      <c r="D791" s="87" t="str">
        <f t="shared" si="168"/>
        <v/>
      </c>
      <c r="E791" s="91" t="str">
        <f t="shared" ref="E791:AM791" si="182">IFERROR(RANK(E177,E$4:E$610,),"-")</f>
        <v>-</v>
      </c>
      <c r="F791" s="91" t="str">
        <f t="shared" si="182"/>
        <v>-</v>
      </c>
      <c r="G791" s="91" t="str">
        <f t="shared" si="182"/>
        <v>-</v>
      </c>
      <c r="H791" s="91" t="str">
        <f t="shared" si="182"/>
        <v>-</v>
      </c>
      <c r="I791" s="91" t="str">
        <f t="shared" si="182"/>
        <v>-</v>
      </c>
      <c r="J791" s="91" t="str">
        <f t="shared" si="182"/>
        <v>-</v>
      </c>
      <c r="K791" s="91" t="str">
        <f t="shared" si="182"/>
        <v>-</v>
      </c>
      <c r="L791" s="91" t="str">
        <f t="shared" si="182"/>
        <v>-</v>
      </c>
      <c r="M791" s="91" t="str">
        <f t="shared" si="182"/>
        <v>-</v>
      </c>
      <c r="N791" s="91" t="str">
        <f t="shared" si="182"/>
        <v>-</v>
      </c>
      <c r="O791" s="91" t="str">
        <f t="shared" si="182"/>
        <v>-</v>
      </c>
      <c r="P791" s="91" t="str">
        <f t="shared" si="182"/>
        <v>-</v>
      </c>
      <c r="Q791" s="91" t="str">
        <f t="shared" si="182"/>
        <v>-</v>
      </c>
      <c r="R791" s="91" t="str">
        <f t="shared" si="182"/>
        <v>-</v>
      </c>
      <c r="S791" s="91" t="str">
        <f t="shared" si="182"/>
        <v>-</v>
      </c>
      <c r="T791" s="91" t="str">
        <f t="shared" si="182"/>
        <v>-</v>
      </c>
      <c r="U791" s="91" t="str">
        <f t="shared" si="182"/>
        <v>-</v>
      </c>
      <c r="V791" s="91" t="str">
        <f t="shared" si="182"/>
        <v>-</v>
      </c>
      <c r="W791" s="91" t="str">
        <f t="shared" si="182"/>
        <v>-</v>
      </c>
      <c r="X791" s="91" t="str">
        <f t="shared" si="182"/>
        <v>-</v>
      </c>
      <c r="Y791" s="91" t="str">
        <f t="shared" si="182"/>
        <v>-</v>
      </c>
      <c r="Z791" s="91" t="str">
        <f t="shared" si="182"/>
        <v>-</v>
      </c>
      <c r="AA791" s="91" t="str">
        <f t="shared" si="182"/>
        <v>-</v>
      </c>
      <c r="AB791" s="91" t="str">
        <f t="shared" si="182"/>
        <v>-</v>
      </c>
      <c r="AC791" s="91" t="str">
        <f t="shared" si="182"/>
        <v>-</v>
      </c>
      <c r="AD791" s="91" t="str">
        <f t="shared" si="182"/>
        <v>-</v>
      </c>
      <c r="AE791" s="91" t="str">
        <f t="shared" si="182"/>
        <v>-</v>
      </c>
      <c r="AF791" s="91" t="str">
        <f t="shared" si="182"/>
        <v>-</v>
      </c>
      <c r="AG791" s="91" t="str">
        <f t="shared" si="182"/>
        <v>-</v>
      </c>
      <c r="AH791" s="91" t="str">
        <f t="shared" si="182"/>
        <v>-</v>
      </c>
      <c r="AI791" s="91" t="str">
        <f t="shared" si="182"/>
        <v>-</v>
      </c>
      <c r="AJ791" s="91" t="str">
        <f t="shared" si="182"/>
        <v>-</v>
      </c>
      <c r="AK791" s="91" t="str">
        <f t="shared" si="182"/>
        <v>-</v>
      </c>
      <c r="AL791" s="91" t="str">
        <f t="shared" si="182"/>
        <v>-</v>
      </c>
      <c r="AM791" s="91" t="str">
        <f t="shared" si="182"/>
        <v>-</v>
      </c>
    </row>
    <row r="792" spans="1:39">
      <c r="A792" s="58" t="str">
        <f t="shared" si="168"/>
        <v/>
      </c>
      <c r="B792" s="120" t="str">
        <f t="shared" si="168"/>
        <v/>
      </c>
      <c r="C792" s="86" t="str">
        <f t="shared" si="168"/>
        <v/>
      </c>
      <c r="D792" s="87" t="str">
        <f t="shared" si="168"/>
        <v/>
      </c>
      <c r="E792" s="91" t="str">
        <f t="shared" ref="E792:AM792" si="183">IFERROR(RANK(E178,E$4:E$610,),"-")</f>
        <v>-</v>
      </c>
      <c r="F792" s="91" t="str">
        <f t="shared" si="183"/>
        <v>-</v>
      </c>
      <c r="G792" s="91" t="str">
        <f t="shared" si="183"/>
        <v>-</v>
      </c>
      <c r="H792" s="91" t="str">
        <f t="shared" si="183"/>
        <v>-</v>
      </c>
      <c r="I792" s="91" t="str">
        <f t="shared" si="183"/>
        <v>-</v>
      </c>
      <c r="J792" s="91" t="str">
        <f t="shared" si="183"/>
        <v>-</v>
      </c>
      <c r="K792" s="91" t="str">
        <f t="shared" si="183"/>
        <v>-</v>
      </c>
      <c r="L792" s="91" t="str">
        <f t="shared" si="183"/>
        <v>-</v>
      </c>
      <c r="M792" s="91" t="str">
        <f t="shared" si="183"/>
        <v>-</v>
      </c>
      <c r="N792" s="91" t="str">
        <f t="shared" si="183"/>
        <v>-</v>
      </c>
      <c r="O792" s="91" t="str">
        <f t="shared" si="183"/>
        <v>-</v>
      </c>
      <c r="P792" s="91" t="str">
        <f t="shared" si="183"/>
        <v>-</v>
      </c>
      <c r="Q792" s="91" t="str">
        <f t="shared" si="183"/>
        <v>-</v>
      </c>
      <c r="R792" s="91" t="str">
        <f t="shared" si="183"/>
        <v>-</v>
      </c>
      <c r="S792" s="91" t="str">
        <f t="shared" si="183"/>
        <v>-</v>
      </c>
      <c r="T792" s="91" t="str">
        <f t="shared" si="183"/>
        <v>-</v>
      </c>
      <c r="U792" s="91" t="str">
        <f t="shared" si="183"/>
        <v>-</v>
      </c>
      <c r="V792" s="91" t="str">
        <f t="shared" si="183"/>
        <v>-</v>
      </c>
      <c r="W792" s="91" t="str">
        <f t="shared" si="183"/>
        <v>-</v>
      </c>
      <c r="X792" s="91" t="str">
        <f t="shared" si="183"/>
        <v>-</v>
      </c>
      <c r="Y792" s="91" t="str">
        <f t="shared" si="183"/>
        <v>-</v>
      </c>
      <c r="Z792" s="91" t="str">
        <f t="shared" si="183"/>
        <v>-</v>
      </c>
      <c r="AA792" s="91" t="str">
        <f t="shared" si="183"/>
        <v>-</v>
      </c>
      <c r="AB792" s="91" t="str">
        <f t="shared" si="183"/>
        <v>-</v>
      </c>
      <c r="AC792" s="91" t="str">
        <f t="shared" si="183"/>
        <v>-</v>
      </c>
      <c r="AD792" s="91" t="str">
        <f t="shared" si="183"/>
        <v>-</v>
      </c>
      <c r="AE792" s="91" t="str">
        <f t="shared" si="183"/>
        <v>-</v>
      </c>
      <c r="AF792" s="91" t="str">
        <f t="shared" si="183"/>
        <v>-</v>
      </c>
      <c r="AG792" s="91" t="str">
        <f t="shared" si="183"/>
        <v>-</v>
      </c>
      <c r="AH792" s="91" t="str">
        <f t="shared" si="183"/>
        <v>-</v>
      </c>
      <c r="AI792" s="91" t="str">
        <f t="shared" si="183"/>
        <v>-</v>
      </c>
      <c r="AJ792" s="91" t="str">
        <f t="shared" si="183"/>
        <v>-</v>
      </c>
      <c r="AK792" s="91" t="str">
        <f t="shared" si="183"/>
        <v>-</v>
      </c>
      <c r="AL792" s="91" t="str">
        <f t="shared" si="183"/>
        <v>-</v>
      </c>
      <c r="AM792" s="91" t="str">
        <f t="shared" si="183"/>
        <v>-</v>
      </c>
    </row>
    <row r="793" spans="1:39">
      <c r="A793" s="58" t="str">
        <f t="shared" si="168"/>
        <v/>
      </c>
      <c r="B793" s="120" t="str">
        <f t="shared" si="168"/>
        <v/>
      </c>
      <c r="C793" s="86" t="str">
        <f t="shared" si="168"/>
        <v/>
      </c>
      <c r="D793" s="87" t="str">
        <f t="shared" si="168"/>
        <v/>
      </c>
      <c r="E793" s="91" t="str">
        <f t="shared" ref="E793:AM793" si="184">IFERROR(RANK(E179,E$4:E$610,),"-")</f>
        <v>-</v>
      </c>
      <c r="F793" s="91" t="str">
        <f t="shared" si="184"/>
        <v>-</v>
      </c>
      <c r="G793" s="91" t="str">
        <f t="shared" si="184"/>
        <v>-</v>
      </c>
      <c r="H793" s="91" t="str">
        <f t="shared" si="184"/>
        <v>-</v>
      </c>
      <c r="I793" s="91" t="str">
        <f t="shared" si="184"/>
        <v>-</v>
      </c>
      <c r="J793" s="91" t="str">
        <f t="shared" si="184"/>
        <v>-</v>
      </c>
      <c r="K793" s="91" t="str">
        <f t="shared" si="184"/>
        <v>-</v>
      </c>
      <c r="L793" s="91" t="str">
        <f t="shared" si="184"/>
        <v>-</v>
      </c>
      <c r="M793" s="91" t="str">
        <f t="shared" si="184"/>
        <v>-</v>
      </c>
      <c r="N793" s="91" t="str">
        <f t="shared" si="184"/>
        <v>-</v>
      </c>
      <c r="O793" s="91" t="str">
        <f t="shared" si="184"/>
        <v>-</v>
      </c>
      <c r="P793" s="91" t="str">
        <f t="shared" si="184"/>
        <v>-</v>
      </c>
      <c r="Q793" s="91" t="str">
        <f t="shared" si="184"/>
        <v>-</v>
      </c>
      <c r="R793" s="91" t="str">
        <f t="shared" si="184"/>
        <v>-</v>
      </c>
      <c r="S793" s="91" t="str">
        <f t="shared" si="184"/>
        <v>-</v>
      </c>
      <c r="T793" s="91" t="str">
        <f t="shared" si="184"/>
        <v>-</v>
      </c>
      <c r="U793" s="91" t="str">
        <f t="shared" si="184"/>
        <v>-</v>
      </c>
      <c r="V793" s="91" t="str">
        <f t="shared" si="184"/>
        <v>-</v>
      </c>
      <c r="W793" s="91" t="str">
        <f t="shared" si="184"/>
        <v>-</v>
      </c>
      <c r="X793" s="91" t="str">
        <f t="shared" si="184"/>
        <v>-</v>
      </c>
      <c r="Y793" s="91" t="str">
        <f t="shared" si="184"/>
        <v>-</v>
      </c>
      <c r="Z793" s="91" t="str">
        <f t="shared" si="184"/>
        <v>-</v>
      </c>
      <c r="AA793" s="91" t="str">
        <f t="shared" si="184"/>
        <v>-</v>
      </c>
      <c r="AB793" s="91" t="str">
        <f t="shared" si="184"/>
        <v>-</v>
      </c>
      <c r="AC793" s="91" t="str">
        <f t="shared" si="184"/>
        <v>-</v>
      </c>
      <c r="AD793" s="91" t="str">
        <f t="shared" si="184"/>
        <v>-</v>
      </c>
      <c r="AE793" s="91" t="str">
        <f t="shared" si="184"/>
        <v>-</v>
      </c>
      <c r="AF793" s="91" t="str">
        <f t="shared" si="184"/>
        <v>-</v>
      </c>
      <c r="AG793" s="91" t="str">
        <f t="shared" si="184"/>
        <v>-</v>
      </c>
      <c r="AH793" s="91" t="str">
        <f t="shared" si="184"/>
        <v>-</v>
      </c>
      <c r="AI793" s="91" t="str">
        <f t="shared" si="184"/>
        <v>-</v>
      </c>
      <c r="AJ793" s="91" t="str">
        <f t="shared" si="184"/>
        <v>-</v>
      </c>
      <c r="AK793" s="91" t="str">
        <f t="shared" si="184"/>
        <v>-</v>
      </c>
      <c r="AL793" s="91" t="str">
        <f t="shared" si="184"/>
        <v>-</v>
      </c>
      <c r="AM793" s="91" t="str">
        <f t="shared" si="184"/>
        <v>-</v>
      </c>
    </row>
    <row r="794" spans="1:39">
      <c r="A794" s="58" t="str">
        <f t="shared" si="168"/>
        <v/>
      </c>
      <c r="B794" s="120" t="str">
        <f t="shared" si="168"/>
        <v/>
      </c>
      <c r="C794" s="86" t="str">
        <f t="shared" si="168"/>
        <v/>
      </c>
      <c r="D794" s="87" t="str">
        <f t="shared" si="168"/>
        <v/>
      </c>
      <c r="E794" s="91" t="str">
        <f t="shared" ref="E794:AM794" si="185">IFERROR(RANK(E180,E$4:E$610,),"-")</f>
        <v>-</v>
      </c>
      <c r="F794" s="91" t="str">
        <f t="shared" si="185"/>
        <v>-</v>
      </c>
      <c r="G794" s="91" t="str">
        <f t="shared" si="185"/>
        <v>-</v>
      </c>
      <c r="H794" s="91" t="str">
        <f t="shared" si="185"/>
        <v>-</v>
      </c>
      <c r="I794" s="91" t="str">
        <f t="shared" si="185"/>
        <v>-</v>
      </c>
      <c r="J794" s="91" t="str">
        <f t="shared" si="185"/>
        <v>-</v>
      </c>
      <c r="K794" s="91" t="str">
        <f t="shared" si="185"/>
        <v>-</v>
      </c>
      <c r="L794" s="91" t="str">
        <f t="shared" si="185"/>
        <v>-</v>
      </c>
      <c r="M794" s="91" t="str">
        <f t="shared" si="185"/>
        <v>-</v>
      </c>
      <c r="N794" s="91" t="str">
        <f t="shared" si="185"/>
        <v>-</v>
      </c>
      <c r="O794" s="91" t="str">
        <f t="shared" si="185"/>
        <v>-</v>
      </c>
      <c r="P794" s="91" t="str">
        <f t="shared" si="185"/>
        <v>-</v>
      </c>
      <c r="Q794" s="91" t="str">
        <f t="shared" si="185"/>
        <v>-</v>
      </c>
      <c r="R794" s="91" t="str">
        <f t="shared" si="185"/>
        <v>-</v>
      </c>
      <c r="S794" s="91" t="str">
        <f t="shared" si="185"/>
        <v>-</v>
      </c>
      <c r="T794" s="91" t="str">
        <f t="shared" si="185"/>
        <v>-</v>
      </c>
      <c r="U794" s="91" t="str">
        <f t="shared" si="185"/>
        <v>-</v>
      </c>
      <c r="V794" s="91" t="str">
        <f t="shared" si="185"/>
        <v>-</v>
      </c>
      <c r="W794" s="91" t="str">
        <f t="shared" si="185"/>
        <v>-</v>
      </c>
      <c r="X794" s="91" t="str">
        <f t="shared" si="185"/>
        <v>-</v>
      </c>
      <c r="Y794" s="91" t="str">
        <f t="shared" si="185"/>
        <v>-</v>
      </c>
      <c r="Z794" s="91" t="str">
        <f t="shared" si="185"/>
        <v>-</v>
      </c>
      <c r="AA794" s="91" t="str">
        <f t="shared" si="185"/>
        <v>-</v>
      </c>
      <c r="AB794" s="91" t="str">
        <f t="shared" si="185"/>
        <v>-</v>
      </c>
      <c r="AC794" s="91" t="str">
        <f t="shared" si="185"/>
        <v>-</v>
      </c>
      <c r="AD794" s="91" t="str">
        <f t="shared" si="185"/>
        <v>-</v>
      </c>
      <c r="AE794" s="91" t="str">
        <f t="shared" si="185"/>
        <v>-</v>
      </c>
      <c r="AF794" s="91" t="str">
        <f t="shared" si="185"/>
        <v>-</v>
      </c>
      <c r="AG794" s="91" t="str">
        <f t="shared" si="185"/>
        <v>-</v>
      </c>
      <c r="AH794" s="91" t="str">
        <f t="shared" si="185"/>
        <v>-</v>
      </c>
      <c r="AI794" s="91" t="str">
        <f t="shared" si="185"/>
        <v>-</v>
      </c>
      <c r="AJ794" s="91" t="str">
        <f t="shared" si="185"/>
        <v>-</v>
      </c>
      <c r="AK794" s="91" t="str">
        <f t="shared" si="185"/>
        <v>-</v>
      </c>
      <c r="AL794" s="91" t="str">
        <f t="shared" si="185"/>
        <v>-</v>
      </c>
      <c r="AM794" s="91" t="str">
        <f t="shared" si="185"/>
        <v>-</v>
      </c>
    </row>
    <row r="795" spans="1:39">
      <c r="A795" s="58" t="str">
        <f t="shared" si="168"/>
        <v/>
      </c>
      <c r="B795" s="120" t="str">
        <f t="shared" si="168"/>
        <v/>
      </c>
      <c r="C795" s="86" t="str">
        <f t="shared" si="168"/>
        <v/>
      </c>
      <c r="D795" s="87" t="str">
        <f t="shared" si="168"/>
        <v/>
      </c>
      <c r="E795" s="91" t="str">
        <f t="shared" ref="E795:AM795" si="186">IFERROR(RANK(E181,E$4:E$610,),"-")</f>
        <v>-</v>
      </c>
      <c r="F795" s="91" t="str">
        <f t="shared" si="186"/>
        <v>-</v>
      </c>
      <c r="G795" s="91" t="str">
        <f t="shared" si="186"/>
        <v>-</v>
      </c>
      <c r="H795" s="91" t="str">
        <f t="shared" si="186"/>
        <v>-</v>
      </c>
      <c r="I795" s="91" t="str">
        <f t="shared" si="186"/>
        <v>-</v>
      </c>
      <c r="J795" s="91" t="str">
        <f t="shared" si="186"/>
        <v>-</v>
      </c>
      <c r="K795" s="91" t="str">
        <f t="shared" si="186"/>
        <v>-</v>
      </c>
      <c r="L795" s="91" t="str">
        <f t="shared" si="186"/>
        <v>-</v>
      </c>
      <c r="M795" s="91" t="str">
        <f t="shared" si="186"/>
        <v>-</v>
      </c>
      <c r="N795" s="91" t="str">
        <f t="shared" si="186"/>
        <v>-</v>
      </c>
      <c r="O795" s="91" t="str">
        <f t="shared" si="186"/>
        <v>-</v>
      </c>
      <c r="P795" s="91" t="str">
        <f t="shared" si="186"/>
        <v>-</v>
      </c>
      <c r="Q795" s="91" t="str">
        <f t="shared" si="186"/>
        <v>-</v>
      </c>
      <c r="R795" s="91" t="str">
        <f t="shared" si="186"/>
        <v>-</v>
      </c>
      <c r="S795" s="91" t="str">
        <f t="shared" si="186"/>
        <v>-</v>
      </c>
      <c r="T795" s="91" t="str">
        <f t="shared" si="186"/>
        <v>-</v>
      </c>
      <c r="U795" s="91" t="str">
        <f t="shared" si="186"/>
        <v>-</v>
      </c>
      <c r="V795" s="91" t="str">
        <f t="shared" si="186"/>
        <v>-</v>
      </c>
      <c r="W795" s="91" t="str">
        <f t="shared" si="186"/>
        <v>-</v>
      </c>
      <c r="X795" s="91" t="str">
        <f t="shared" si="186"/>
        <v>-</v>
      </c>
      <c r="Y795" s="91" t="str">
        <f t="shared" si="186"/>
        <v>-</v>
      </c>
      <c r="Z795" s="91" t="str">
        <f t="shared" si="186"/>
        <v>-</v>
      </c>
      <c r="AA795" s="91" t="str">
        <f t="shared" si="186"/>
        <v>-</v>
      </c>
      <c r="AB795" s="91" t="str">
        <f t="shared" si="186"/>
        <v>-</v>
      </c>
      <c r="AC795" s="91" t="str">
        <f t="shared" si="186"/>
        <v>-</v>
      </c>
      <c r="AD795" s="91" t="str">
        <f t="shared" si="186"/>
        <v>-</v>
      </c>
      <c r="AE795" s="91" t="str">
        <f t="shared" si="186"/>
        <v>-</v>
      </c>
      <c r="AF795" s="91" t="str">
        <f t="shared" si="186"/>
        <v>-</v>
      </c>
      <c r="AG795" s="91" t="str">
        <f t="shared" si="186"/>
        <v>-</v>
      </c>
      <c r="AH795" s="91" t="str">
        <f t="shared" si="186"/>
        <v>-</v>
      </c>
      <c r="AI795" s="91" t="str">
        <f t="shared" si="186"/>
        <v>-</v>
      </c>
      <c r="AJ795" s="91" t="str">
        <f t="shared" si="186"/>
        <v>-</v>
      </c>
      <c r="AK795" s="91" t="str">
        <f t="shared" si="186"/>
        <v>-</v>
      </c>
      <c r="AL795" s="91" t="str">
        <f t="shared" si="186"/>
        <v>-</v>
      </c>
      <c r="AM795" s="91" t="str">
        <f t="shared" si="186"/>
        <v>-</v>
      </c>
    </row>
    <row r="796" spans="1:39">
      <c r="A796" s="58" t="str">
        <f t="shared" si="168"/>
        <v/>
      </c>
      <c r="B796" s="120" t="str">
        <f t="shared" si="168"/>
        <v/>
      </c>
      <c r="C796" s="86" t="str">
        <f t="shared" si="168"/>
        <v/>
      </c>
      <c r="D796" s="87" t="str">
        <f t="shared" si="168"/>
        <v/>
      </c>
      <c r="E796" s="91" t="str">
        <f t="shared" ref="E796:AM796" si="187">IFERROR(RANK(E182,E$4:E$610,),"-")</f>
        <v>-</v>
      </c>
      <c r="F796" s="91" t="str">
        <f t="shared" si="187"/>
        <v>-</v>
      </c>
      <c r="G796" s="91" t="str">
        <f t="shared" si="187"/>
        <v>-</v>
      </c>
      <c r="H796" s="91" t="str">
        <f t="shared" si="187"/>
        <v>-</v>
      </c>
      <c r="I796" s="91" t="str">
        <f t="shared" si="187"/>
        <v>-</v>
      </c>
      <c r="J796" s="91" t="str">
        <f t="shared" si="187"/>
        <v>-</v>
      </c>
      <c r="K796" s="91" t="str">
        <f t="shared" si="187"/>
        <v>-</v>
      </c>
      <c r="L796" s="91" t="str">
        <f t="shared" si="187"/>
        <v>-</v>
      </c>
      <c r="M796" s="91" t="str">
        <f t="shared" si="187"/>
        <v>-</v>
      </c>
      <c r="N796" s="91" t="str">
        <f t="shared" si="187"/>
        <v>-</v>
      </c>
      <c r="O796" s="91" t="str">
        <f t="shared" si="187"/>
        <v>-</v>
      </c>
      <c r="P796" s="91" t="str">
        <f t="shared" si="187"/>
        <v>-</v>
      </c>
      <c r="Q796" s="91" t="str">
        <f t="shared" si="187"/>
        <v>-</v>
      </c>
      <c r="R796" s="91" t="str">
        <f t="shared" si="187"/>
        <v>-</v>
      </c>
      <c r="S796" s="91" t="str">
        <f t="shared" si="187"/>
        <v>-</v>
      </c>
      <c r="T796" s="91" t="str">
        <f t="shared" si="187"/>
        <v>-</v>
      </c>
      <c r="U796" s="91" t="str">
        <f t="shared" si="187"/>
        <v>-</v>
      </c>
      <c r="V796" s="91" t="str">
        <f t="shared" si="187"/>
        <v>-</v>
      </c>
      <c r="W796" s="91" t="str">
        <f t="shared" si="187"/>
        <v>-</v>
      </c>
      <c r="X796" s="91" t="str">
        <f t="shared" si="187"/>
        <v>-</v>
      </c>
      <c r="Y796" s="91" t="str">
        <f t="shared" si="187"/>
        <v>-</v>
      </c>
      <c r="Z796" s="91" t="str">
        <f t="shared" si="187"/>
        <v>-</v>
      </c>
      <c r="AA796" s="91" t="str">
        <f t="shared" si="187"/>
        <v>-</v>
      </c>
      <c r="AB796" s="91" t="str">
        <f t="shared" si="187"/>
        <v>-</v>
      </c>
      <c r="AC796" s="91" t="str">
        <f t="shared" si="187"/>
        <v>-</v>
      </c>
      <c r="AD796" s="91" t="str">
        <f t="shared" si="187"/>
        <v>-</v>
      </c>
      <c r="AE796" s="91" t="str">
        <f t="shared" si="187"/>
        <v>-</v>
      </c>
      <c r="AF796" s="91" t="str">
        <f t="shared" si="187"/>
        <v>-</v>
      </c>
      <c r="AG796" s="91" t="str">
        <f t="shared" si="187"/>
        <v>-</v>
      </c>
      <c r="AH796" s="91" t="str">
        <f t="shared" si="187"/>
        <v>-</v>
      </c>
      <c r="AI796" s="91" t="str">
        <f t="shared" si="187"/>
        <v>-</v>
      </c>
      <c r="AJ796" s="91" t="str">
        <f t="shared" si="187"/>
        <v>-</v>
      </c>
      <c r="AK796" s="91" t="str">
        <f t="shared" si="187"/>
        <v>-</v>
      </c>
      <c r="AL796" s="91" t="str">
        <f t="shared" si="187"/>
        <v>-</v>
      </c>
      <c r="AM796" s="91" t="str">
        <f t="shared" si="187"/>
        <v>-</v>
      </c>
    </row>
    <row r="797" spans="1:39">
      <c r="A797" s="58" t="str">
        <f t="shared" si="168"/>
        <v/>
      </c>
      <c r="B797" s="120" t="str">
        <f t="shared" si="168"/>
        <v/>
      </c>
      <c r="C797" s="86" t="str">
        <f t="shared" si="168"/>
        <v/>
      </c>
      <c r="D797" s="87" t="str">
        <f t="shared" si="168"/>
        <v/>
      </c>
      <c r="E797" s="91" t="str">
        <f t="shared" ref="E797:AM797" si="188">IFERROR(RANK(E183,E$4:E$610,),"-")</f>
        <v>-</v>
      </c>
      <c r="F797" s="91" t="str">
        <f t="shared" si="188"/>
        <v>-</v>
      </c>
      <c r="G797" s="91" t="str">
        <f t="shared" si="188"/>
        <v>-</v>
      </c>
      <c r="H797" s="91" t="str">
        <f t="shared" si="188"/>
        <v>-</v>
      </c>
      <c r="I797" s="91" t="str">
        <f t="shared" si="188"/>
        <v>-</v>
      </c>
      <c r="J797" s="91" t="str">
        <f t="shared" si="188"/>
        <v>-</v>
      </c>
      <c r="K797" s="91" t="str">
        <f t="shared" si="188"/>
        <v>-</v>
      </c>
      <c r="L797" s="91" t="str">
        <f t="shared" si="188"/>
        <v>-</v>
      </c>
      <c r="M797" s="91" t="str">
        <f t="shared" si="188"/>
        <v>-</v>
      </c>
      <c r="N797" s="91" t="str">
        <f t="shared" si="188"/>
        <v>-</v>
      </c>
      <c r="O797" s="91" t="str">
        <f t="shared" si="188"/>
        <v>-</v>
      </c>
      <c r="P797" s="91" t="str">
        <f t="shared" si="188"/>
        <v>-</v>
      </c>
      <c r="Q797" s="91" t="str">
        <f t="shared" si="188"/>
        <v>-</v>
      </c>
      <c r="R797" s="91" t="str">
        <f t="shared" si="188"/>
        <v>-</v>
      </c>
      <c r="S797" s="91" t="str">
        <f t="shared" si="188"/>
        <v>-</v>
      </c>
      <c r="T797" s="91" t="str">
        <f t="shared" si="188"/>
        <v>-</v>
      </c>
      <c r="U797" s="91" t="str">
        <f t="shared" si="188"/>
        <v>-</v>
      </c>
      <c r="V797" s="91" t="str">
        <f t="shared" si="188"/>
        <v>-</v>
      </c>
      <c r="W797" s="91" t="str">
        <f t="shared" si="188"/>
        <v>-</v>
      </c>
      <c r="X797" s="91" t="str">
        <f t="shared" si="188"/>
        <v>-</v>
      </c>
      <c r="Y797" s="91" t="str">
        <f t="shared" si="188"/>
        <v>-</v>
      </c>
      <c r="Z797" s="91" t="str">
        <f t="shared" si="188"/>
        <v>-</v>
      </c>
      <c r="AA797" s="91" t="str">
        <f t="shared" si="188"/>
        <v>-</v>
      </c>
      <c r="AB797" s="91" t="str">
        <f t="shared" si="188"/>
        <v>-</v>
      </c>
      <c r="AC797" s="91" t="str">
        <f t="shared" si="188"/>
        <v>-</v>
      </c>
      <c r="AD797" s="91" t="str">
        <f t="shared" si="188"/>
        <v>-</v>
      </c>
      <c r="AE797" s="91" t="str">
        <f t="shared" si="188"/>
        <v>-</v>
      </c>
      <c r="AF797" s="91" t="str">
        <f t="shared" si="188"/>
        <v>-</v>
      </c>
      <c r="AG797" s="91" t="str">
        <f t="shared" si="188"/>
        <v>-</v>
      </c>
      <c r="AH797" s="91" t="str">
        <f t="shared" si="188"/>
        <v>-</v>
      </c>
      <c r="AI797" s="91" t="str">
        <f t="shared" si="188"/>
        <v>-</v>
      </c>
      <c r="AJ797" s="91" t="str">
        <f t="shared" si="188"/>
        <v>-</v>
      </c>
      <c r="AK797" s="91" t="str">
        <f t="shared" si="188"/>
        <v>-</v>
      </c>
      <c r="AL797" s="91" t="str">
        <f t="shared" si="188"/>
        <v>-</v>
      </c>
      <c r="AM797" s="91" t="str">
        <f t="shared" si="188"/>
        <v>-</v>
      </c>
    </row>
    <row r="798" spans="1:39">
      <c r="A798" s="58" t="str">
        <f t="shared" ref="A798:D817" si="189">A184</f>
        <v/>
      </c>
      <c r="B798" s="120" t="str">
        <f t="shared" si="189"/>
        <v/>
      </c>
      <c r="C798" s="86" t="str">
        <f t="shared" si="189"/>
        <v/>
      </c>
      <c r="D798" s="87" t="str">
        <f t="shared" si="189"/>
        <v/>
      </c>
      <c r="E798" s="91" t="str">
        <f t="shared" ref="E798:AM798" si="190">IFERROR(RANK(E184,E$4:E$610,),"-")</f>
        <v>-</v>
      </c>
      <c r="F798" s="91" t="str">
        <f t="shared" si="190"/>
        <v>-</v>
      </c>
      <c r="G798" s="91" t="str">
        <f t="shared" si="190"/>
        <v>-</v>
      </c>
      <c r="H798" s="91" t="str">
        <f t="shared" si="190"/>
        <v>-</v>
      </c>
      <c r="I798" s="91" t="str">
        <f t="shared" si="190"/>
        <v>-</v>
      </c>
      <c r="J798" s="91" t="str">
        <f t="shared" si="190"/>
        <v>-</v>
      </c>
      <c r="K798" s="91" t="str">
        <f t="shared" si="190"/>
        <v>-</v>
      </c>
      <c r="L798" s="91" t="str">
        <f t="shared" si="190"/>
        <v>-</v>
      </c>
      <c r="M798" s="91" t="str">
        <f t="shared" si="190"/>
        <v>-</v>
      </c>
      <c r="N798" s="91" t="str">
        <f t="shared" si="190"/>
        <v>-</v>
      </c>
      <c r="O798" s="91" t="str">
        <f t="shared" si="190"/>
        <v>-</v>
      </c>
      <c r="P798" s="91" t="str">
        <f t="shared" si="190"/>
        <v>-</v>
      </c>
      <c r="Q798" s="91" t="str">
        <f t="shared" si="190"/>
        <v>-</v>
      </c>
      <c r="R798" s="91" t="str">
        <f t="shared" si="190"/>
        <v>-</v>
      </c>
      <c r="S798" s="91" t="str">
        <f t="shared" si="190"/>
        <v>-</v>
      </c>
      <c r="T798" s="91" t="str">
        <f t="shared" si="190"/>
        <v>-</v>
      </c>
      <c r="U798" s="91" t="str">
        <f t="shared" si="190"/>
        <v>-</v>
      </c>
      <c r="V798" s="91" t="str">
        <f t="shared" si="190"/>
        <v>-</v>
      </c>
      <c r="W798" s="91" t="str">
        <f t="shared" si="190"/>
        <v>-</v>
      </c>
      <c r="X798" s="91" t="str">
        <f t="shared" si="190"/>
        <v>-</v>
      </c>
      <c r="Y798" s="91" t="str">
        <f t="shared" si="190"/>
        <v>-</v>
      </c>
      <c r="Z798" s="91" t="str">
        <f t="shared" si="190"/>
        <v>-</v>
      </c>
      <c r="AA798" s="91" t="str">
        <f t="shared" si="190"/>
        <v>-</v>
      </c>
      <c r="AB798" s="91" t="str">
        <f t="shared" si="190"/>
        <v>-</v>
      </c>
      <c r="AC798" s="91" t="str">
        <f t="shared" si="190"/>
        <v>-</v>
      </c>
      <c r="AD798" s="91" t="str">
        <f t="shared" si="190"/>
        <v>-</v>
      </c>
      <c r="AE798" s="91" t="str">
        <f t="shared" si="190"/>
        <v>-</v>
      </c>
      <c r="AF798" s="91" t="str">
        <f t="shared" si="190"/>
        <v>-</v>
      </c>
      <c r="AG798" s="91" t="str">
        <f t="shared" si="190"/>
        <v>-</v>
      </c>
      <c r="AH798" s="91" t="str">
        <f t="shared" si="190"/>
        <v>-</v>
      </c>
      <c r="AI798" s="91" t="str">
        <f t="shared" si="190"/>
        <v>-</v>
      </c>
      <c r="AJ798" s="91" t="str">
        <f t="shared" si="190"/>
        <v>-</v>
      </c>
      <c r="AK798" s="91" t="str">
        <f t="shared" si="190"/>
        <v>-</v>
      </c>
      <c r="AL798" s="91" t="str">
        <f t="shared" si="190"/>
        <v>-</v>
      </c>
      <c r="AM798" s="91" t="str">
        <f t="shared" si="190"/>
        <v>-</v>
      </c>
    </row>
    <row r="799" spans="1:39">
      <c r="A799" s="58" t="str">
        <f t="shared" si="189"/>
        <v/>
      </c>
      <c r="B799" s="120" t="str">
        <f t="shared" si="189"/>
        <v/>
      </c>
      <c r="C799" s="86" t="str">
        <f t="shared" si="189"/>
        <v/>
      </c>
      <c r="D799" s="87" t="str">
        <f t="shared" si="189"/>
        <v/>
      </c>
      <c r="E799" s="91" t="str">
        <f t="shared" ref="E799:AM799" si="191">IFERROR(RANK(E185,E$4:E$610,),"-")</f>
        <v>-</v>
      </c>
      <c r="F799" s="91" t="str">
        <f t="shared" si="191"/>
        <v>-</v>
      </c>
      <c r="G799" s="91" t="str">
        <f t="shared" si="191"/>
        <v>-</v>
      </c>
      <c r="H799" s="91" t="str">
        <f t="shared" si="191"/>
        <v>-</v>
      </c>
      <c r="I799" s="91" t="str">
        <f t="shared" si="191"/>
        <v>-</v>
      </c>
      <c r="J799" s="91" t="str">
        <f t="shared" si="191"/>
        <v>-</v>
      </c>
      <c r="K799" s="91" t="str">
        <f t="shared" si="191"/>
        <v>-</v>
      </c>
      <c r="L799" s="91" t="str">
        <f t="shared" si="191"/>
        <v>-</v>
      </c>
      <c r="M799" s="91" t="str">
        <f t="shared" si="191"/>
        <v>-</v>
      </c>
      <c r="N799" s="91" t="str">
        <f t="shared" si="191"/>
        <v>-</v>
      </c>
      <c r="O799" s="91" t="str">
        <f t="shared" si="191"/>
        <v>-</v>
      </c>
      <c r="P799" s="91" t="str">
        <f t="shared" si="191"/>
        <v>-</v>
      </c>
      <c r="Q799" s="91" t="str">
        <f t="shared" si="191"/>
        <v>-</v>
      </c>
      <c r="R799" s="91" t="str">
        <f t="shared" si="191"/>
        <v>-</v>
      </c>
      <c r="S799" s="91" t="str">
        <f t="shared" si="191"/>
        <v>-</v>
      </c>
      <c r="T799" s="91" t="str">
        <f t="shared" si="191"/>
        <v>-</v>
      </c>
      <c r="U799" s="91" t="str">
        <f t="shared" si="191"/>
        <v>-</v>
      </c>
      <c r="V799" s="91" t="str">
        <f t="shared" si="191"/>
        <v>-</v>
      </c>
      <c r="W799" s="91" t="str">
        <f t="shared" si="191"/>
        <v>-</v>
      </c>
      <c r="X799" s="91" t="str">
        <f t="shared" si="191"/>
        <v>-</v>
      </c>
      <c r="Y799" s="91" t="str">
        <f t="shared" si="191"/>
        <v>-</v>
      </c>
      <c r="Z799" s="91" t="str">
        <f t="shared" si="191"/>
        <v>-</v>
      </c>
      <c r="AA799" s="91" t="str">
        <f t="shared" si="191"/>
        <v>-</v>
      </c>
      <c r="AB799" s="91" t="str">
        <f t="shared" si="191"/>
        <v>-</v>
      </c>
      <c r="AC799" s="91" t="str">
        <f t="shared" si="191"/>
        <v>-</v>
      </c>
      <c r="AD799" s="91" t="str">
        <f t="shared" si="191"/>
        <v>-</v>
      </c>
      <c r="AE799" s="91" t="str">
        <f t="shared" si="191"/>
        <v>-</v>
      </c>
      <c r="AF799" s="91" t="str">
        <f t="shared" si="191"/>
        <v>-</v>
      </c>
      <c r="AG799" s="91" t="str">
        <f t="shared" si="191"/>
        <v>-</v>
      </c>
      <c r="AH799" s="91" t="str">
        <f t="shared" si="191"/>
        <v>-</v>
      </c>
      <c r="AI799" s="91" t="str">
        <f t="shared" si="191"/>
        <v>-</v>
      </c>
      <c r="AJ799" s="91" t="str">
        <f t="shared" si="191"/>
        <v>-</v>
      </c>
      <c r="AK799" s="91" t="str">
        <f t="shared" si="191"/>
        <v>-</v>
      </c>
      <c r="AL799" s="91" t="str">
        <f t="shared" si="191"/>
        <v>-</v>
      </c>
      <c r="AM799" s="91" t="str">
        <f t="shared" si="191"/>
        <v>-</v>
      </c>
    </row>
    <row r="800" spans="1:39">
      <c r="A800" s="58" t="str">
        <f t="shared" si="189"/>
        <v/>
      </c>
      <c r="B800" s="120" t="str">
        <f t="shared" si="189"/>
        <v/>
      </c>
      <c r="C800" s="86" t="str">
        <f t="shared" si="189"/>
        <v/>
      </c>
      <c r="D800" s="87" t="str">
        <f t="shared" si="189"/>
        <v/>
      </c>
      <c r="E800" s="91" t="str">
        <f t="shared" ref="E800:AM800" si="192">IFERROR(RANK(E186,E$4:E$610,),"-")</f>
        <v>-</v>
      </c>
      <c r="F800" s="91" t="str">
        <f t="shared" si="192"/>
        <v>-</v>
      </c>
      <c r="G800" s="91" t="str">
        <f t="shared" si="192"/>
        <v>-</v>
      </c>
      <c r="H800" s="91" t="str">
        <f t="shared" si="192"/>
        <v>-</v>
      </c>
      <c r="I800" s="91" t="str">
        <f t="shared" si="192"/>
        <v>-</v>
      </c>
      <c r="J800" s="91" t="str">
        <f t="shared" si="192"/>
        <v>-</v>
      </c>
      <c r="K800" s="91" t="str">
        <f t="shared" si="192"/>
        <v>-</v>
      </c>
      <c r="L800" s="91" t="str">
        <f t="shared" si="192"/>
        <v>-</v>
      </c>
      <c r="M800" s="91" t="str">
        <f t="shared" si="192"/>
        <v>-</v>
      </c>
      <c r="N800" s="91" t="str">
        <f t="shared" si="192"/>
        <v>-</v>
      </c>
      <c r="O800" s="91" t="str">
        <f t="shared" si="192"/>
        <v>-</v>
      </c>
      <c r="P800" s="91" t="str">
        <f t="shared" si="192"/>
        <v>-</v>
      </c>
      <c r="Q800" s="91" t="str">
        <f t="shared" si="192"/>
        <v>-</v>
      </c>
      <c r="R800" s="91" t="str">
        <f t="shared" si="192"/>
        <v>-</v>
      </c>
      <c r="S800" s="91" t="str">
        <f t="shared" si="192"/>
        <v>-</v>
      </c>
      <c r="T800" s="91" t="str">
        <f t="shared" si="192"/>
        <v>-</v>
      </c>
      <c r="U800" s="91" t="str">
        <f t="shared" si="192"/>
        <v>-</v>
      </c>
      <c r="V800" s="91" t="str">
        <f t="shared" si="192"/>
        <v>-</v>
      </c>
      <c r="W800" s="91" t="str">
        <f t="shared" si="192"/>
        <v>-</v>
      </c>
      <c r="X800" s="91" t="str">
        <f t="shared" si="192"/>
        <v>-</v>
      </c>
      <c r="Y800" s="91" t="str">
        <f t="shared" si="192"/>
        <v>-</v>
      </c>
      <c r="Z800" s="91" t="str">
        <f t="shared" si="192"/>
        <v>-</v>
      </c>
      <c r="AA800" s="91" t="str">
        <f t="shared" si="192"/>
        <v>-</v>
      </c>
      <c r="AB800" s="91" t="str">
        <f t="shared" si="192"/>
        <v>-</v>
      </c>
      <c r="AC800" s="91" t="str">
        <f t="shared" si="192"/>
        <v>-</v>
      </c>
      <c r="AD800" s="91" t="str">
        <f t="shared" si="192"/>
        <v>-</v>
      </c>
      <c r="AE800" s="91" t="str">
        <f t="shared" si="192"/>
        <v>-</v>
      </c>
      <c r="AF800" s="91" t="str">
        <f t="shared" si="192"/>
        <v>-</v>
      </c>
      <c r="AG800" s="91" t="str">
        <f t="shared" si="192"/>
        <v>-</v>
      </c>
      <c r="AH800" s="91" t="str">
        <f t="shared" si="192"/>
        <v>-</v>
      </c>
      <c r="AI800" s="91" t="str">
        <f t="shared" si="192"/>
        <v>-</v>
      </c>
      <c r="AJ800" s="91" t="str">
        <f t="shared" si="192"/>
        <v>-</v>
      </c>
      <c r="AK800" s="91" t="str">
        <f t="shared" si="192"/>
        <v>-</v>
      </c>
      <c r="AL800" s="91" t="str">
        <f t="shared" si="192"/>
        <v>-</v>
      </c>
      <c r="AM800" s="91" t="str">
        <f t="shared" si="192"/>
        <v>-</v>
      </c>
    </row>
    <row r="801" spans="1:39">
      <c r="A801" s="58" t="str">
        <f t="shared" si="189"/>
        <v/>
      </c>
      <c r="B801" s="120" t="str">
        <f t="shared" si="189"/>
        <v/>
      </c>
      <c r="C801" s="86" t="str">
        <f t="shared" si="189"/>
        <v/>
      </c>
      <c r="D801" s="87" t="str">
        <f t="shared" si="189"/>
        <v/>
      </c>
      <c r="E801" s="91" t="str">
        <f t="shared" ref="E801:AM801" si="193">IFERROR(RANK(E187,E$4:E$610,),"-")</f>
        <v>-</v>
      </c>
      <c r="F801" s="91" t="str">
        <f t="shared" si="193"/>
        <v>-</v>
      </c>
      <c r="G801" s="91" t="str">
        <f t="shared" si="193"/>
        <v>-</v>
      </c>
      <c r="H801" s="91" t="str">
        <f t="shared" si="193"/>
        <v>-</v>
      </c>
      <c r="I801" s="91" t="str">
        <f t="shared" si="193"/>
        <v>-</v>
      </c>
      <c r="J801" s="91" t="str">
        <f t="shared" si="193"/>
        <v>-</v>
      </c>
      <c r="K801" s="91" t="str">
        <f t="shared" si="193"/>
        <v>-</v>
      </c>
      <c r="L801" s="91" t="str">
        <f t="shared" si="193"/>
        <v>-</v>
      </c>
      <c r="M801" s="91" t="str">
        <f t="shared" si="193"/>
        <v>-</v>
      </c>
      <c r="N801" s="91" t="str">
        <f t="shared" si="193"/>
        <v>-</v>
      </c>
      <c r="O801" s="91" t="str">
        <f t="shared" si="193"/>
        <v>-</v>
      </c>
      <c r="P801" s="91" t="str">
        <f t="shared" si="193"/>
        <v>-</v>
      </c>
      <c r="Q801" s="91" t="str">
        <f t="shared" si="193"/>
        <v>-</v>
      </c>
      <c r="R801" s="91" t="str">
        <f t="shared" si="193"/>
        <v>-</v>
      </c>
      <c r="S801" s="91" t="str">
        <f t="shared" si="193"/>
        <v>-</v>
      </c>
      <c r="T801" s="91" t="str">
        <f t="shared" si="193"/>
        <v>-</v>
      </c>
      <c r="U801" s="91" t="str">
        <f t="shared" si="193"/>
        <v>-</v>
      </c>
      <c r="V801" s="91" t="str">
        <f t="shared" si="193"/>
        <v>-</v>
      </c>
      <c r="W801" s="91" t="str">
        <f t="shared" si="193"/>
        <v>-</v>
      </c>
      <c r="X801" s="91" t="str">
        <f t="shared" si="193"/>
        <v>-</v>
      </c>
      <c r="Y801" s="91" t="str">
        <f t="shared" si="193"/>
        <v>-</v>
      </c>
      <c r="Z801" s="91" t="str">
        <f t="shared" si="193"/>
        <v>-</v>
      </c>
      <c r="AA801" s="91" t="str">
        <f t="shared" si="193"/>
        <v>-</v>
      </c>
      <c r="AB801" s="91" t="str">
        <f t="shared" si="193"/>
        <v>-</v>
      </c>
      <c r="AC801" s="91" t="str">
        <f t="shared" si="193"/>
        <v>-</v>
      </c>
      <c r="AD801" s="91" t="str">
        <f t="shared" si="193"/>
        <v>-</v>
      </c>
      <c r="AE801" s="91" t="str">
        <f t="shared" si="193"/>
        <v>-</v>
      </c>
      <c r="AF801" s="91" t="str">
        <f t="shared" si="193"/>
        <v>-</v>
      </c>
      <c r="AG801" s="91" t="str">
        <f t="shared" si="193"/>
        <v>-</v>
      </c>
      <c r="AH801" s="91" t="str">
        <f t="shared" si="193"/>
        <v>-</v>
      </c>
      <c r="AI801" s="91" t="str">
        <f t="shared" si="193"/>
        <v>-</v>
      </c>
      <c r="AJ801" s="91" t="str">
        <f t="shared" si="193"/>
        <v>-</v>
      </c>
      <c r="AK801" s="91" t="str">
        <f t="shared" si="193"/>
        <v>-</v>
      </c>
      <c r="AL801" s="91" t="str">
        <f t="shared" si="193"/>
        <v>-</v>
      </c>
      <c r="AM801" s="91" t="str">
        <f t="shared" si="193"/>
        <v>-</v>
      </c>
    </row>
    <row r="802" spans="1:39">
      <c r="A802" s="58" t="str">
        <f t="shared" si="189"/>
        <v/>
      </c>
      <c r="B802" s="120" t="str">
        <f t="shared" si="189"/>
        <v/>
      </c>
      <c r="C802" s="86" t="str">
        <f t="shared" si="189"/>
        <v/>
      </c>
      <c r="D802" s="87" t="str">
        <f t="shared" si="189"/>
        <v/>
      </c>
      <c r="E802" s="91" t="str">
        <f t="shared" ref="E802:AM802" si="194">IFERROR(RANK(E188,E$4:E$610,),"-")</f>
        <v>-</v>
      </c>
      <c r="F802" s="91" t="str">
        <f t="shared" si="194"/>
        <v>-</v>
      </c>
      <c r="G802" s="91" t="str">
        <f t="shared" si="194"/>
        <v>-</v>
      </c>
      <c r="H802" s="91" t="str">
        <f t="shared" si="194"/>
        <v>-</v>
      </c>
      <c r="I802" s="91" t="str">
        <f t="shared" si="194"/>
        <v>-</v>
      </c>
      <c r="J802" s="91" t="str">
        <f t="shared" si="194"/>
        <v>-</v>
      </c>
      <c r="K802" s="91" t="str">
        <f t="shared" si="194"/>
        <v>-</v>
      </c>
      <c r="L802" s="91" t="str">
        <f t="shared" si="194"/>
        <v>-</v>
      </c>
      <c r="M802" s="91" t="str">
        <f t="shared" si="194"/>
        <v>-</v>
      </c>
      <c r="N802" s="91" t="str">
        <f t="shared" si="194"/>
        <v>-</v>
      </c>
      <c r="O802" s="91" t="str">
        <f t="shared" si="194"/>
        <v>-</v>
      </c>
      <c r="P802" s="91" t="str">
        <f t="shared" si="194"/>
        <v>-</v>
      </c>
      <c r="Q802" s="91" t="str">
        <f t="shared" si="194"/>
        <v>-</v>
      </c>
      <c r="R802" s="91" t="str">
        <f t="shared" si="194"/>
        <v>-</v>
      </c>
      <c r="S802" s="91" t="str">
        <f t="shared" si="194"/>
        <v>-</v>
      </c>
      <c r="T802" s="91" t="str">
        <f t="shared" si="194"/>
        <v>-</v>
      </c>
      <c r="U802" s="91" t="str">
        <f t="shared" si="194"/>
        <v>-</v>
      </c>
      <c r="V802" s="91" t="str">
        <f t="shared" si="194"/>
        <v>-</v>
      </c>
      <c r="W802" s="91" t="str">
        <f t="shared" si="194"/>
        <v>-</v>
      </c>
      <c r="X802" s="91" t="str">
        <f t="shared" si="194"/>
        <v>-</v>
      </c>
      <c r="Y802" s="91" t="str">
        <f t="shared" si="194"/>
        <v>-</v>
      </c>
      <c r="Z802" s="91" t="str">
        <f t="shared" si="194"/>
        <v>-</v>
      </c>
      <c r="AA802" s="91" t="str">
        <f t="shared" si="194"/>
        <v>-</v>
      </c>
      <c r="AB802" s="91" t="str">
        <f t="shared" si="194"/>
        <v>-</v>
      </c>
      <c r="AC802" s="91" t="str">
        <f t="shared" si="194"/>
        <v>-</v>
      </c>
      <c r="AD802" s="91" t="str">
        <f t="shared" si="194"/>
        <v>-</v>
      </c>
      <c r="AE802" s="91" t="str">
        <f t="shared" si="194"/>
        <v>-</v>
      </c>
      <c r="AF802" s="91" t="str">
        <f t="shared" si="194"/>
        <v>-</v>
      </c>
      <c r="AG802" s="91" t="str">
        <f t="shared" si="194"/>
        <v>-</v>
      </c>
      <c r="AH802" s="91" t="str">
        <f t="shared" si="194"/>
        <v>-</v>
      </c>
      <c r="AI802" s="91" t="str">
        <f t="shared" si="194"/>
        <v>-</v>
      </c>
      <c r="AJ802" s="91" t="str">
        <f t="shared" si="194"/>
        <v>-</v>
      </c>
      <c r="AK802" s="91" t="str">
        <f t="shared" si="194"/>
        <v>-</v>
      </c>
      <c r="AL802" s="91" t="str">
        <f t="shared" si="194"/>
        <v>-</v>
      </c>
      <c r="AM802" s="91" t="str">
        <f t="shared" si="194"/>
        <v>-</v>
      </c>
    </row>
    <row r="803" spans="1:39">
      <c r="A803" s="58" t="str">
        <f t="shared" si="189"/>
        <v/>
      </c>
      <c r="B803" s="120" t="str">
        <f t="shared" si="189"/>
        <v/>
      </c>
      <c r="C803" s="86" t="str">
        <f t="shared" si="189"/>
        <v/>
      </c>
      <c r="D803" s="87" t="str">
        <f t="shared" si="189"/>
        <v/>
      </c>
      <c r="E803" s="91" t="str">
        <f t="shared" ref="E803:AM803" si="195">IFERROR(RANK(E189,E$4:E$610,),"-")</f>
        <v>-</v>
      </c>
      <c r="F803" s="91" t="str">
        <f t="shared" si="195"/>
        <v>-</v>
      </c>
      <c r="G803" s="91" t="str">
        <f t="shared" si="195"/>
        <v>-</v>
      </c>
      <c r="H803" s="91" t="str">
        <f t="shared" si="195"/>
        <v>-</v>
      </c>
      <c r="I803" s="91" t="str">
        <f t="shared" si="195"/>
        <v>-</v>
      </c>
      <c r="J803" s="91" t="str">
        <f t="shared" si="195"/>
        <v>-</v>
      </c>
      <c r="K803" s="91" t="str">
        <f t="shared" si="195"/>
        <v>-</v>
      </c>
      <c r="L803" s="91" t="str">
        <f t="shared" si="195"/>
        <v>-</v>
      </c>
      <c r="M803" s="91" t="str">
        <f t="shared" si="195"/>
        <v>-</v>
      </c>
      <c r="N803" s="91" t="str">
        <f t="shared" si="195"/>
        <v>-</v>
      </c>
      <c r="O803" s="91" t="str">
        <f t="shared" si="195"/>
        <v>-</v>
      </c>
      <c r="P803" s="91" t="str">
        <f t="shared" si="195"/>
        <v>-</v>
      </c>
      <c r="Q803" s="91" t="str">
        <f t="shared" si="195"/>
        <v>-</v>
      </c>
      <c r="R803" s="91" t="str">
        <f t="shared" si="195"/>
        <v>-</v>
      </c>
      <c r="S803" s="91" t="str">
        <f t="shared" si="195"/>
        <v>-</v>
      </c>
      <c r="T803" s="91" t="str">
        <f t="shared" si="195"/>
        <v>-</v>
      </c>
      <c r="U803" s="91" t="str">
        <f t="shared" si="195"/>
        <v>-</v>
      </c>
      <c r="V803" s="91" t="str">
        <f t="shared" si="195"/>
        <v>-</v>
      </c>
      <c r="W803" s="91" t="str">
        <f t="shared" si="195"/>
        <v>-</v>
      </c>
      <c r="X803" s="91" t="str">
        <f t="shared" si="195"/>
        <v>-</v>
      </c>
      <c r="Y803" s="91" t="str">
        <f t="shared" si="195"/>
        <v>-</v>
      </c>
      <c r="Z803" s="91" t="str">
        <f t="shared" si="195"/>
        <v>-</v>
      </c>
      <c r="AA803" s="91" t="str">
        <f t="shared" si="195"/>
        <v>-</v>
      </c>
      <c r="AB803" s="91" t="str">
        <f t="shared" si="195"/>
        <v>-</v>
      </c>
      <c r="AC803" s="91" t="str">
        <f t="shared" si="195"/>
        <v>-</v>
      </c>
      <c r="AD803" s="91" t="str">
        <f t="shared" si="195"/>
        <v>-</v>
      </c>
      <c r="AE803" s="91" t="str">
        <f t="shared" si="195"/>
        <v>-</v>
      </c>
      <c r="AF803" s="91" t="str">
        <f t="shared" si="195"/>
        <v>-</v>
      </c>
      <c r="AG803" s="91" t="str">
        <f t="shared" si="195"/>
        <v>-</v>
      </c>
      <c r="AH803" s="91" t="str">
        <f t="shared" si="195"/>
        <v>-</v>
      </c>
      <c r="AI803" s="91" t="str">
        <f t="shared" si="195"/>
        <v>-</v>
      </c>
      <c r="AJ803" s="91" t="str">
        <f t="shared" si="195"/>
        <v>-</v>
      </c>
      <c r="AK803" s="91" t="str">
        <f t="shared" si="195"/>
        <v>-</v>
      </c>
      <c r="AL803" s="91" t="str">
        <f t="shared" si="195"/>
        <v>-</v>
      </c>
      <c r="AM803" s="91" t="str">
        <f t="shared" si="195"/>
        <v>-</v>
      </c>
    </row>
    <row r="804" spans="1:39">
      <c r="A804" s="58" t="str">
        <f t="shared" si="189"/>
        <v/>
      </c>
      <c r="B804" s="120" t="str">
        <f t="shared" si="189"/>
        <v/>
      </c>
      <c r="C804" s="86" t="str">
        <f t="shared" si="189"/>
        <v/>
      </c>
      <c r="D804" s="87" t="str">
        <f t="shared" si="189"/>
        <v/>
      </c>
      <c r="E804" s="91" t="str">
        <f t="shared" ref="E804:AM804" si="196">IFERROR(RANK(E190,E$4:E$610,),"-")</f>
        <v>-</v>
      </c>
      <c r="F804" s="91" t="str">
        <f t="shared" si="196"/>
        <v>-</v>
      </c>
      <c r="G804" s="91" t="str">
        <f t="shared" si="196"/>
        <v>-</v>
      </c>
      <c r="H804" s="91" t="str">
        <f t="shared" si="196"/>
        <v>-</v>
      </c>
      <c r="I804" s="91" t="str">
        <f t="shared" si="196"/>
        <v>-</v>
      </c>
      <c r="J804" s="91" t="str">
        <f t="shared" si="196"/>
        <v>-</v>
      </c>
      <c r="K804" s="91" t="str">
        <f t="shared" si="196"/>
        <v>-</v>
      </c>
      <c r="L804" s="91" t="str">
        <f t="shared" si="196"/>
        <v>-</v>
      </c>
      <c r="M804" s="91" t="str">
        <f t="shared" si="196"/>
        <v>-</v>
      </c>
      <c r="N804" s="91" t="str">
        <f t="shared" si="196"/>
        <v>-</v>
      </c>
      <c r="O804" s="91" t="str">
        <f t="shared" si="196"/>
        <v>-</v>
      </c>
      <c r="P804" s="91" t="str">
        <f t="shared" si="196"/>
        <v>-</v>
      </c>
      <c r="Q804" s="91" t="str">
        <f t="shared" si="196"/>
        <v>-</v>
      </c>
      <c r="R804" s="91" t="str">
        <f t="shared" si="196"/>
        <v>-</v>
      </c>
      <c r="S804" s="91" t="str">
        <f t="shared" si="196"/>
        <v>-</v>
      </c>
      <c r="T804" s="91" t="str">
        <f t="shared" si="196"/>
        <v>-</v>
      </c>
      <c r="U804" s="91" t="str">
        <f t="shared" si="196"/>
        <v>-</v>
      </c>
      <c r="V804" s="91" t="str">
        <f t="shared" si="196"/>
        <v>-</v>
      </c>
      <c r="W804" s="91" t="str">
        <f t="shared" si="196"/>
        <v>-</v>
      </c>
      <c r="X804" s="91" t="str">
        <f t="shared" si="196"/>
        <v>-</v>
      </c>
      <c r="Y804" s="91" t="str">
        <f t="shared" si="196"/>
        <v>-</v>
      </c>
      <c r="Z804" s="91" t="str">
        <f t="shared" si="196"/>
        <v>-</v>
      </c>
      <c r="AA804" s="91" t="str">
        <f t="shared" si="196"/>
        <v>-</v>
      </c>
      <c r="AB804" s="91" t="str">
        <f t="shared" si="196"/>
        <v>-</v>
      </c>
      <c r="AC804" s="91" t="str">
        <f t="shared" si="196"/>
        <v>-</v>
      </c>
      <c r="AD804" s="91" t="str">
        <f t="shared" si="196"/>
        <v>-</v>
      </c>
      <c r="AE804" s="91" t="str">
        <f t="shared" si="196"/>
        <v>-</v>
      </c>
      <c r="AF804" s="91" t="str">
        <f t="shared" si="196"/>
        <v>-</v>
      </c>
      <c r="AG804" s="91" t="str">
        <f t="shared" si="196"/>
        <v>-</v>
      </c>
      <c r="AH804" s="91" t="str">
        <f t="shared" si="196"/>
        <v>-</v>
      </c>
      <c r="AI804" s="91" t="str">
        <f t="shared" si="196"/>
        <v>-</v>
      </c>
      <c r="AJ804" s="91" t="str">
        <f t="shared" si="196"/>
        <v>-</v>
      </c>
      <c r="AK804" s="91" t="str">
        <f t="shared" si="196"/>
        <v>-</v>
      </c>
      <c r="AL804" s="91" t="str">
        <f t="shared" si="196"/>
        <v>-</v>
      </c>
      <c r="AM804" s="91" t="str">
        <f t="shared" si="196"/>
        <v>-</v>
      </c>
    </row>
    <row r="805" spans="1:39">
      <c r="A805" s="58" t="str">
        <f t="shared" si="189"/>
        <v/>
      </c>
      <c r="B805" s="120" t="str">
        <f t="shared" si="189"/>
        <v/>
      </c>
      <c r="C805" s="86" t="str">
        <f t="shared" si="189"/>
        <v/>
      </c>
      <c r="D805" s="87" t="str">
        <f t="shared" si="189"/>
        <v/>
      </c>
      <c r="E805" s="91" t="str">
        <f t="shared" ref="E805:AM805" si="197">IFERROR(RANK(E191,E$4:E$610,),"-")</f>
        <v>-</v>
      </c>
      <c r="F805" s="91" t="str">
        <f t="shared" si="197"/>
        <v>-</v>
      </c>
      <c r="G805" s="91" t="str">
        <f t="shared" si="197"/>
        <v>-</v>
      </c>
      <c r="H805" s="91" t="str">
        <f t="shared" si="197"/>
        <v>-</v>
      </c>
      <c r="I805" s="91" t="str">
        <f t="shared" si="197"/>
        <v>-</v>
      </c>
      <c r="J805" s="91" t="str">
        <f t="shared" si="197"/>
        <v>-</v>
      </c>
      <c r="K805" s="91" t="str">
        <f t="shared" si="197"/>
        <v>-</v>
      </c>
      <c r="L805" s="91" t="str">
        <f t="shared" si="197"/>
        <v>-</v>
      </c>
      <c r="M805" s="91" t="str">
        <f t="shared" si="197"/>
        <v>-</v>
      </c>
      <c r="N805" s="91" t="str">
        <f t="shared" si="197"/>
        <v>-</v>
      </c>
      <c r="O805" s="91" t="str">
        <f t="shared" si="197"/>
        <v>-</v>
      </c>
      <c r="P805" s="91" t="str">
        <f t="shared" si="197"/>
        <v>-</v>
      </c>
      <c r="Q805" s="91" t="str">
        <f t="shared" si="197"/>
        <v>-</v>
      </c>
      <c r="R805" s="91" t="str">
        <f t="shared" si="197"/>
        <v>-</v>
      </c>
      <c r="S805" s="91" t="str">
        <f t="shared" si="197"/>
        <v>-</v>
      </c>
      <c r="T805" s="91" t="str">
        <f t="shared" si="197"/>
        <v>-</v>
      </c>
      <c r="U805" s="91" t="str">
        <f t="shared" si="197"/>
        <v>-</v>
      </c>
      <c r="V805" s="91" t="str">
        <f t="shared" si="197"/>
        <v>-</v>
      </c>
      <c r="W805" s="91" t="str">
        <f t="shared" si="197"/>
        <v>-</v>
      </c>
      <c r="X805" s="91" t="str">
        <f t="shared" si="197"/>
        <v>-</v>
      </c>
      <c r="Y805" s="91" t="str">
        <f t="shared" si="197"/>
        <v>-</v>
      </c>
      <c r="Z805" s="91" t="str">
        <f t="shared" si="197"/>
        <v>-</v>
      </c>
      <c r="AA805" s="91" t="str">
        <f t="shared" si="197"/>
        <v>-</v>
      </c>
      <c r="AB805" s="91" t="str">
        <f t="shared" si="197"/>
        <v>-</v>
      </c>
      <c r="AC805" s="91" t="str">
        <f t="shared" si="197"/>
        <v>-</v>
      </c>
      <c r="AD805" s="91" t="str">
        <f t="shared" si="197"/>
        <v>-</v>
      </c>
      <c r="AE805" s="91" t="str">
        <f t="shared" si="197"/>
        <v>-</v>
      </c>
      <c r="AF805" s="91" t="str">
        <f t="shared" si="197"/>
        <v>-</v>
      </c>
      <c r="AG805" s="91" t="str">
        <f t="shared" si="197"/>
        <v>-</v>
      </c>
      <c r="AH805" s="91" t="str">
        <f t="shared" si="197"/>
        <v>-</v>
      </c>
      <c r="AI805" s="91" t="str">
        <f t="shared" si="197"/>
        <v>-</v>
      </c>
      <c r="AJ805" s="91" t="str">
        <f t="shared" si="197"/>
        <v>-</v>
      </c>
      <c r="AK805" s="91" t="str">
        <f t="shared" si="197"/>
        <v>-</v>
      </c>
      <c r="AL805" s="91" t="str">
        <f t="shared" si="197"/>
        <v>-</v>
      </c>
      <c r="AM805" s="91" t="str">
        <f t="shared" si="197"/>
        <v>-</v>
      </c>
    </row>
    <row r="806" spans="1:39">
      <c r="A806" s="58" t="str">
        <f t="shared" si="189"/>
        <v/>
      </c>
      <c r="B806" s="120" t="str">
        <f t="shared" si="189"/>
        <v/>
      </c>
      <c r="C806" s="86" t="str">
        <f t="shared" si="189"/>
        <v/>
      </c>
      <c r="D806" s="87" t="str">
        <f t="shared" si="189"/>
        <v/>
      </c>
      <c r="E806" s="91" t="str">
        <f t="shared" ref="E806:AM806" si="198">IFERROR(RANK(E192,E$4:E$610,),"-")</f>
        <v>-</v>
      </c>
      <c r="F806" s="91" t="str">
        <f t="shared" si="198"/>
        <v>-</v>
      </c>
      <c r="G806" s="91" t="str">
        <f t="shared" si="198"/>
        <v>-</v>
      </c>
      <c r="H806" s="91" t="str">
        <f t="shared" si="198"/>
        <v>-</v>
      </c>
      <c r="I806" s="91" t="str">
        <f t="shared" si="198"/>
        <v>-</v>
      </c>
      <c r="J806" s="91" t="str">
        <f t="shared" si="198"/>
        <v>-</v>
      </c>
      <c r="K806" s="91" t="str">
        <f t="shared" si="198"/>
        <v>-</v>
      </c>
      <c r="L806" s="91" t="str">
        <f t="shared" si="198"/>
        <v>-</v>
      </c>
      <c r="M806" s="91" t="str">
        <f t="shared" si="198"/>
        <v>-</v>
      </c>
      <c r="N806" s="91" t="str">
        <f t="shared" si="198"/>
        <v>-</v>
      </c>
      <c r="O806" s="91" t="str">
        <f t="shared" si="198"/>
        <v>-</v>
      </c>
      <c r="P806" s="91" t="str">
        <f t="shared" si="198"/>
        <v>-</v>
      </c>
      <c r="Q806" s="91" t="str">
        <f t="shared" si="198"/>
        <v>-</v>
      </c>
      <c r="R806" s="91" t="str">
        <f t="shared" si="198"/>
        <v>-</v>
      </c>
      <c r="S806" s="91" t="str">
        <f t="shared" si="198"/>
        <v>-</v>
      </c>
      <c r="T806" s="91" t="str">
        <f t="shared" si="198"/>
        <v>-</v>
      </c>
      <c r="U806" s="91" t="str">
        <f t="shared" si="198"/>
        <v>-</v>
      </c>
      <c r="V806" s="91" t="str">
        <f t="shared" si="198"/>
        <v>-</v>
      </c>
      <c r="W806" s="91" t="str">
        <f t="shared" si="198"/>
        <v>-</v>
      </c>
      <c r="X806" s="91" t="str">
        <f t="shared" si="198"/>
        <v>-</v>
      </c>
      <c r="Y806" s="91" t="str">
        <f t="shared" si="198"/>
        <v>-</v>
      </c>
      <c r="Z806" s="91" t="str">
        <f t="shared" si="198"/>
        <v>-</v>
      </c>
      <c r="AA806" s="91" t="str">
        <f t="shared" si="198"/>
        <v>-</v>
      </c>
      <c r="AB806" s="91" t="str">
        <f t="shared" si="198"/>
        <v>-</v>
      </c>
      <c r="AC806" s="91" t="str">
        <f t="shared" si="198"/>
        <v>-</v>
      </c>
      <c r="AD806" s="91" t="str">
        <f t="shared" si="198"/>
        <v>-</v>
      </c>
      <c r="AE806" s="91" t="str">
        <f t="shared" si="198"/>
        <v>-</v>
      </c>
      <c r="AF806" s="91" t="str">
        <f t="shared" si="198"/>
        <v>-</v>
      </c>
      <c r="AG806" s="91" t="str">
        <f t="shared" si="198"/>
        <v>-</v>
      </c>
      <c r="AH806" s="91" t="str">
        <f t="shared" si="198"/>
        <v>-</v>
      </c>
      <c r="AI806" s="91" t="str">
        <f t="shared" si="198"/>
        <v>-</v>
      </c>
      <c r="AJ806" s="91" t="str">
        <f t="shared" si="198"/>
        <v>-</v>
      </c>
      <c r="AK806" s="91" t="str">
        <f t="shared" si="198"/>
        <v>-</v>
      </c>
      <c r="AL806" s="91" t="str">
        <f t="shared" si="198"/>
        <v>-</v>
      </c>
      <c r="AM806" s="91" t="str">
        <f t="shared" si="198"/>
        <v>-</v>
      </c>
    </row>
    <row r="807" spans="1:39">
      <c r="A807" s="58" t="str">
        <f t="shared" si="189"/>
        <v/>
      </c>
      <c r="B807" s="120" t="str">
        <f t="shared" si="189"/>
        <v/>
      </c>
      <c r="C807" s="86" t="str">
        <f t="shared" si="189"/>
        <v/>
      </c>
      <c r="D807" s="87" t="str">
        <f t="shared" si="189"/>
        <v/>
      </c>
      <c r="E807" s="91" t="str">
        <f t="shared" ref="E807:AM807" si="199">IFERROR(RANK(E193,E$4:E$610,),"-")</f>
        <v>-</v>
      </c>
      <c r="F807" s="91" t="str">
        <f t="shared" si="199"/>
        <v>-</v>
      </c>
      <c r="G807" s="91" t="str">
        <f t="shared" si="199"/>
        <v>-</v>
      </c>
      <c r="H807" s="91" t="str">
        <f t="shared" si="199"/>
        <v>-</v>
      </c>
      <c r="I807" s="91" t="str">
        <f t="shared" si="199"/>
        <v>-</v>
      </c>
      <c r="J807" s="91" t="str">
        <f t="shared" si="199"/>
        <v>-</v>
      </c>
      <c r="K807" s="91" t="str">
        <f t="shared" si="199"/>
        <v>-</v>
      </c>
      <c r="L807" s="91" t="str">
        <f t="shared" si="199"/>
        <v>-</v>
      </c>
      <c r="M807" s="91" t="str">
        <f t="shared" si="199"/>
        <v>-</v>
      </c>
      <c r="N807" s="91" t="str">
        <f t="shared" si="199"/>
        <v>-</v>
      </c>
      <c r="O807" s="91" t="str">
        <f t="shared" si="199"/>
        <v>-</v>
      </c>
      <c r="P807" s="91" t="str">
        <f t="shared" si="199"/>
        <v>-</v>
      </c>
      <c r="Q807" s="91" t="str">
        <f t="shared" si="199"/>
        <v>-</v>
      </c>
      <c r="R807" s="91" t="str">
        <f t="shared" si="199"/>
        <v>-</v>
      </c>
      <c r="S807" s="91" t="str">
        <f t="shared" si="199"/>
        <v>-</v>
      </c>
      <c r="T807" s="91" t="str">
        <f t="shared" si="199"/>
        <v>-</v>
      </c>
      <c r="U807" s="91" t="str">
        <f t="shared" si="199"/>
        <v>-</v>
      </c>
      <c r="V807" s="91" t="str">
        <f t="shared" si="199"/>
        <v>-</v>
      </c>
      <c r="W807" s="91" t="str">
        <f t="shared" si="199"/>
        <v>-</v>
      </c>
      <c r="X807" s="91" t="str">
        <f t="shared" si="199"/>
        <v>-</v>
      </c>
      <c r="Y807" s="91" t="str">
        <f t="shared" si="199"/>
        <v>-</v>
      </c>
      <c r="Z807" s="91" t="str">
        <f t="shared" si="199"/>
        <v>-</v>
      </c>
      <c r="AA807" s="91" t="str">
        <f t="shared" si="199"/>
        <v>-</v>
      </c>
      <c r="AB807" s="91" t="str">
        <f t="shared" si="199"/>
        <v>-</v>
      </c>
      <c r="AC807" s="91" t="str">
        <f t="shared" si="199"/>
        <v>-</v>
      </c>
      <c r="AD807" s="91" t="str">
        <f t="shared" si="199"/>
        <v>-</v>
      </c>
      <c r="AE807" s="91" t="str">
        <f t="shared" si="199"/>
        <v>-</v>
      </c>
      <c r="AF807" s="91" t="str">
        <f t="shared" si="199"/>
        <v>-</v>
      </c>
      <c r="AG807" s="91" t="str">
        <f t="shared" si="199"/>
        <v>-</v>
      </c>
      <c r="AH807" s="91" t="str">
        <f t="shared" si="199"/>
        <v>-</v>
      </c>
      <c r="AI807" s="91" t="str">
        <f t="shared" si="199"/>
        <v>-</v>
      </c>
      <c r="AJ807" s="91" t="str">
        <f t="shared" si="199"/>
        <v>-</v>
      </c>
      <c r="AK807" s="91" t="str">
        <f t="shared" si="199"/>
        <v>-</v>
      </c>
      <c r="AL807" s="91" t="str">
        <f t="shared" si="199"/>
        <v>-</v>
      </c>
      <c r="AM807" s="91" t="str">
        <f t="shared" si="199"/>
        <v>-</v>
      </c>
    </row>
    <row r="808" spans="1:39">
      <c r="A808" s="58" t="str">
        <f t="shared" si="189"/>
        <v/>
      </c>
      <c r="B808" s="120" t="str">
        <f t="shared" si="189"/>
        <v/>
      </c>
      <c r="C808" s="86" t="str">
        <f t="shared" si="189"/>
        <v/>
      </c>
      <c r="D808" s="87" t="str">
        <f t="shared" si="189"/>
        <v/>
      </c>
      <c r="E808" s="91" t="str">
        <f t="shared" ref="E808:AM808" si="200">IFERROR(RANK(E194,E$4:E$610,),"-")</f>
        <v>-</v>
      </c>
      <c r="F808" s="91" t="str">
        <f t="shared" si="200"/>
        <v>-</v>
      </c>
      <c r="G808" s="91" t="str">
        <f t="shared" si="200"/>
        <v>-</v>
      </c>
      <c r="H808" s="91" t="str">
        <f t="shared" si="200"/>
        <v>-</v>
      </c>
      <c r="I808" s="91" t="str">
        <f t="shared" si="200"/>
        <v>-</v>
      </c>
      <c r="J808" s="91" t="str">
        <f t="shared" si="200"/>
        <v>-</v>
      </c>
      <c r="K808" s="91" t="str">
        <f t="shared" si="200"/>
        <v>-</v>
      </c>
      <c r="L808" s="91" t="str">
        <f t="shared" si="200"/>
        <v>-</v>
      </c>
      <c r="M808" s="91" t="str">
        <f t="shared" si="200"/>
        <v>-</v>
      </c>
      <c r="N808" s="91" t="str">
        <f t="shared" si="200"/>
        <v>-</v>
      </c>
      <c r="O808" s="91" t="str">
        <f t="shared" si="200"/>
        <v>-</v>
      </c>
      <c r="P808" s="91" t="str">
        <f t="shared" si="200"/>
        <v>-</v>
      </c>
      <c r="Q808" s="91" t="str">
        <f t="shared" si="200"/>
        <v>-</v>
      </c>
      <c r="R808" s="91" t="str">
        <f t="shared" si="200"/>
        <v>-</v>
      </c>
      <c r="S808" s="91" t="str">
        <f t="shared" si="200"/>
        <v>-</v>
      </c>
      <c r="T808" s="91" t="str">
        <f t="shared" si="200"/>
        <v>-</v>
      </c>
      <c r="U808" s="91" t="str">
        <f t="shared" si="200"/>
        <v>-</v>
      </c>
      <c r="V808" s="91" t="str">
        <f t="shared" si="200"/>
        <v>-</v>
      </c>
      <c r="W808" s="91" t="str">
        <f t="shared" si="200"/>
        <v>-</v>
      </c>
      <c r="X808" s="91" t="str">
        <f t="shared" si="200"/>
        <v>-</v>
      </c>
      <c r="Y808" s="91" t="str">
        <f t="shared" si="200"/>
        <v>-</v>
      </c>
      <c r="Z808" s="91" t="str">
        <f t="shared" si="200"/>
        <v>-</v>
      </c>
      <c r="AA808" s="91" t="str">
        <f t="shared" si="200"/>
        <v>-</v>
      </c>
      <c r="AB808" s="91" t="str">
        <f t="shared" si="200"/>
        <v>-</v>
      </c>
      <c r="AC808" s="91" t="str">
        <f t="shared" si="200"/>
        <v>-</v>
      </c>
      <c r="AD808" s="91" t="str">
        <f t="shared" si="200"/>
        <v>-</v>
      </c>
      <c r="AE808" s="91" t="str">
        <f t="shared" si="200"/>
        <v>-</v>
      </c>
      <c r="AF808" s="91" t="str">
        <f t="shared" si="200"/>
        <v>-</v>
      </c>
      <c r="AG808" s="91" t="str">
        <f t="shared" si="200"/>
        <v>-</v>
      </c>
      <c r="AH808" s="91" t="str">
        <f t="shared" si="200"/>
        <v>-</v>
      </c>
      <c r="AI808" s="91" t="str">
        <f t="shared" si="200"/>
        <v>-</v>
      </c>
      <c r="AJ808" s="91" t="str">
        <f t="shared" si="200"/>
        <v>-</v>
      </c>
      <c r="AK808" s="91" t="str">
        <f t="shared" si="200"/>
        <v>-</v>
      </c>
      <c r="AL808" s="91" t="str">
        <f t="shared" si="200"/>
        <v>-</v>
      </c>
      <c r="AM808" s="91" t="str">
        <f t="shared" si="200"/>
        <v>-</v>
      </c>
    </row>
    <row r="809" spans="1:39">
      <c r="A809" s="58" t="str">
        <f t="shared" si="189"/>
        <v/>
      </c>
      <c r="B809" s="120" t="str">
        <f t="shared" si="189"/>
        <v/>
      </c>
      <c r="C809" s="86" t="str">
        <f t="shared" si="189"/>
        <v/>
      </c>
      <c r="D809" s="87" t="str">
        <f t="shared" si="189"/>
        <v/>
      </c>
      <c r="E809" s="91" t="str">
        <f t="shared" ref="E809:AM809" si="201">IFERROR(RANK(E195,E$4:E$610,),"-")</f>
        <v>-</v>
      </c>
      <c r="F809" s="91" t="str">
        <f t="shared" si="201"/>
        <v>-</v>
      </c>
      <c r="G809" s="91" t="str">
        <f t="shared" si="201"/>
        <v>-</v>
      </c>
      <c r="H809" s="91" t="str">
        <f t="shared" si="201"/>
        <v>-</v>
      </c>
      <c r="I809" s="91" t="str">
        <f t="shared" si="201"/>
        <v>-</v>
      </c>
      <c r="J809" s="91" t="str">
        <f t="shared" si="201"/>
        <v>-</v>
      </c>
      <c r="K809" s="91" t="str">
        <f t="shared" si="201"/>
        <v>-</v>
      </c>
      <c r="L809" s="91" t="str">
        <f t="shared" si="201"/>
        <v>-</v>
      </c>
      <c r="M809" s="91" t="str">
        <f t="shared" si="201"/>
        <v>-</v>
      </c>
      <c r="N809" s="91" t="str">
        <f t="shared" si="201"/>
        <v>-</v>
      </c>
      <c r="O809" s="91" t="str">
        <f t="shared" si="201"/>
        <v>-</v>
      </c>
      <c r="P809" s="91" t="str">
        <f t="shared" si="201"/>
        <v>-</v>
      </c>
      <c r="Q809" s="91" t="str">
        <f t="shared" si="201"/>
        <v>-</v>
      </c>
      <c r="R809" s="91" t="str">
        <f t="shared" si="201"/>
        <v>-</v>
      </c>
      <c r="S809" s="91" t="str">
        <f t="shared" si="201"/>
        <v>-</v>
      </c>
      <c r="T809" s="91" t="str">
        <f t="shared" si="201"/>
        <v>-</v>
      </c>
      <c r="U809" s="91" t="str">
        <f t="shared" si="201"/>
        <v>-</v>
      </c>
      <c r="V809" s="91" t="str">
        <f t="shared" si="201"/>
        <v>-</v>
      </c>
      <c r="W809" s="91" t="str">
        <f t="shared" si="201"/>
        <v>-</v>
      </c>
      <c r="X809" s="91" t="str">
        <f t="shared" si="201"/>
        <v>-</v>
      </c>
      <c r="Y809" s="91" t="str">
        <f t="shared" si="201"/>
        <v>-</v>
      </c>
      <c r="Z809" s="91" t="str">
        <f t="shared" si="201"/>
        <v>-</v>
      </c>
      <c r="AA809" s="91" t="str">
        <f t="shared" si="201"/>
        <v>-</v>
      </c>
      <c r="AB809" s="91" t="str">
        <f t="shared" si="201"/>
        <v>-</v>
      </c>
      <c r="AC809" s="91" t="str">
        <f t="shared" si="201"/>
        <v>-</v>
      </c>
      <c r="AD809" s="91" t="str">
        <f t="shared" si="201"/>
        <v>-</v>
      </c>
      <c r="AE809" s="91" t="str">
        <f t="shared" si="201"/>
        <v>-</v>
      </c>
      <c r="AF809" s="91" t="str">
        <f t="shared" si="201"/>
        <v>-</v>
      </c>
      <c r="AG809" s="91" t="str">
        <f t="shared" si="201"/>
        <v>-</v>
      </c>
      <c r="AH809" s="91" t="str">
        <f t="shared" si="201"/>
        <v>-</v>
      </c>
      <c r="AI809" s="91" t="str">
        <f t="shared" si="201"/>
        <v>-</v>
      </c>
      <c r="AJ809" s="91" t="str">
        <f t="shared" si="201"/>
        <v>-</v>
      </c>
      <c r="AK809" s="91" t="str">
        <f t="shared" si="201"/>
        <v>-</v>
      </c>
      <c r="AL809" s="91" t="str">
        <f t="shared" si="201"/>
        <v>-</v>
      </c>
      <c r="AM809" s="91" t="str">
        <f t="shared" si="201"/>
        <v>-</v>
      </c>
    </row>
    <row r="810" spans="1:39">
      <c r="A810" s="58" t="str">
        <f t="shared" si="189"/>
        <v/>
      </c>
      <c r="B810" s="120" t="str">
        <f t="shared" si="189"/>
        <v/>
      </c>
      <c r="C810" s="86" t="str">
        <f t="shared" si="189"/>
        <v/>
      </c>
      <c r="D810" s="87" t="str">
        <f t="shared" si="189"/>
        <v/>
      </c>
      <c r="E810" s="91" t="str">
        <f t="shared" ref="E810:AM810" si="202">IFERROR(RANK(E196,E$4:E$610,),"-")</f>
        <v>-</v>
      </c>
      <c r="F810" s="91" t="str">
        <f t="shared" si="202"/>
        <v>-</v>
      </c>
      <c r="G810" s="91" t="str">
        <f t="shared" si="202"/>
        <v>-</v>
      </c>
      <c r="H810" s="91" t="str">
        <f t="shared" si="202"/>
        <v>-</v>
      </c>
      <c r="I810" s="91" t="str">
        <f t="shared" si="202"/>
        <v>-</v>
      </c>
      <c r="J810" s="91" t="str">
        <f t="shared" si="202"/>
        <v>-</v>
      </c>
      <c r="K810" s="91" t="str">
        <f t="shared" si="202"/>
        <v>-</v>
      </c>
      <c r="L810" s="91" t="str">
        <f t="shared" si="202"/>
        <v>-</v>
      </c>
      <c r="M810" s="91" t="str">
        <f t="shared" si="202"/>
        <v>-</v>
      </c>
      <c r="N810" s="91" t="str">
        <f t="shared" si="202"/>
        <v>-</v>
      </c>
      <c r="O810" s="91" t="str">
        <f t="shared" si="202"/>
        <v>-</v>
      </c>
      <c r="P810" s="91" t="str">
        <f t="shared" si="202"/>
        <v>-</v>
      </c>
      <c r="Q810" s="91" t="str">
        <f t="shared" si="202"/>
        <v>-</v>
      </c>
      <c r="R810" s="91" t="str">
        <f t="shared" si="202"/>
        <v>-</v>
      </c>
      <c r="S810" s="91" t="str">
        <f t="shared" si="202"/>
        <v>-</v>
      </c>
      <c r="T810" s="91" t="str">
        <f t="shared" si="202"/>
        <v>-</v>
      </c>
      <c r="U810" s="91" t="str">
        <f t="shared" si="202"/>
        <v>-</v>
      </c>
      <c r="V810" s="91" t="str">
        <f t="shared" si="202"/>
        <v>-</v>
      </c>
      <c r="W810" s="91" t="str">
        <f t="shared" si="202"/>
        <v>-</v>
      </c>
      <c r="X810" s="91" t="str">
        <f t="shared" si="202"/>
        <v>-</v>
      </c>
      <c r="Y810" s="91" t="str">
        <f t="shared" si="202"/>
        <v>-</v>
      </c>
      <c r="Z810" s="91" t="str">
        <f t="shared" si="202"/>
        <v>-</v>
      </c>
      <c r="AA810" s="91" t="str">
        <f t="shared" si="202"/>
        <v>-</v>
      </c>
      <c r="AB810" s="91" t="str">
        <f t="shared" si="202"/>
        <v>-</v>
      </c>
      <c r="AC810" s="91" t="str">
        <f t="shared" si="202"/>
        <v>-</v>
      </c>
      <c r="AD810" s="91" t="str">
        <f t="shared" si="202"/>
        <v>-</v>
      </c>
      <c r="AE810" s="91" t="str">
        <f t="shared" si="202"/>
        <v>-</v>
      </c>
      <c r="AF810" s="91" t="str">
        <f t="shared" si="202"/>
        <v>-</v>
      </c>
      <c r="AG810" s="91" t="str">
        <f t="shared" si="202"/>
        <v>-</v>
      </c>
      <c r="AH810" s="91" t="str">
        <f t="shared" si="202"/>
        <v>-</v>
      </c>
      <c r="AI810" s="91" t="str">
        <f t="shared" si="202"/>
        <v>-</v>
      </c>
      <c r="AJ810" s="91" t="str">
        <f t="shared" si="202"/>
        <v>-</v>
      </c>
      <c r="AK810" s="91" t="str">
        <f t="shared" si="202"/>
        <v>-</v>
      </c>
      <c r="AL810" s="91" t="str">
        <f t="shared" si="202"/>
        <v>-</v>
      </c>
      <c r="AM810" s="91" t="str">
        <f t="shared" si="202"/>
        <v>-</v>
      </c>
    </row>
    <row r="811" spans="1:39">
      <c r="A811" s="58" t="str">
        <f t="shared" si="189"/>
        <v/>
      </c>
      <c r="B811" s="120" t="str">
        <f t="shared" si="189"/>
        <v/>
      </c>
      <c r="C811" s="86" t="str">
        <f t="shared" si="189"/>
        <v/>
      </c>
      <c r="D811" s="87" t="str">
        <f t="shared" si="189"/>
        <v/>
      </c>
      <c r="E811" s="91" t="str">
        <f t="shared" ref="E811:AM811" si="203">IFERROR(RANK(E197,E$4:E$610,),"-")</f>
        <v>-</v>
      </c>
      <c r="F811" s="91" t="str">
        <f t="shared" si="203"/>
        <v>-</v>
      </c>
      <c r="G811" s="91" t="str">
        <f t="shared" si="203"/>
        <v>-</v>
      </c>
      <c r="H811" s="91" t="str">
        <f t="shared" si="203"/>
        <v>-</v>
      </c>
      <c r="I811" s="91" t="str">
        <f t="shared" si="203"/>
        <v>-</v>
      </c>
      <c r="J811" s="91" t="str">
        <f t="shared" si="203"/>
        <v>-</v>
      </c>
      <c r="K811" s="91" t="str">
        <f t="shared" si="203"/>
        <v>-</v>
      </c>
      <c r="L811" s="91" t="str">
        <f t="shared" si="203"/>
        <v>-</v>
      </c>
      <c r="M811" s="91" t="str">
        <f t="shared" si="203"/>
        <v>-</v>
      </c>
      <c r="N811" s="91" t="str">
        <f t="shared" si="203"/>
        <v>-</v>
      </c>
      <c r="O811" s="91" t="str">
        <f t="shared" si="203"/>
        <v>-</v>
      </c>
      <c r="P811" s="91" t="str">
        <f t="shared" si="203"/>
        <v>-</v>
      </c>
      <c r="Q811" s="91" t="str">
        <f t="shared" si="203"/>
        <v>-</v>
      </c>
      <c r="R811" s="91" t="str">
        <f t="shared" si="203"/>
        <v>-</v>
      </c>
      <c r="S811" s="91" t="str">
        <f t="shared" si="203"/>
        <v>-</v>
      </c>
      <c r="T811" s="91" t="str">
        <f t="shared" si="203"/>
        <v>-</v>
      </c>
      <c r="U811" s="91" t="str">
        <f t="shared" si="203"/>
        <v>-</v>
      </c>
      <c r="V811" s="91" t="str">
        <f t="shared" si="203"/>
        <v>-</v>
      </c>
      <c r="W811" s="91" t="str">
        <f t="shared" si="203"/>
        <v>-</v>
      </c>
      <c r="X811" s="91" t="str">
        <f t="shared" si="203"/>
        <v>-</v>
      </c>
      <c r="Y811" s="91" t="str">
        <f t="shared" si="203"/>
        <v>-</v>
      </c>
      <c r="Z811" s="91" t="str">
        <f t="shared" si="203"/>
        <v>-</v>
      </c>
      <c r="AA811" s="91" t="str">
        <f t="shared" si="203"/>
        <v>-</v>
      </c>
      <c r="AB811" s="91" t="str">
        <f t="shared" si="203"/>
        <v>-</v>
      </c>
      <c r="AC811" s="91" t="str">
        <f t="shared" si="203"/>
        <v>-</v>
      </c>
      <c r="AD811" s="91" t="str">
        <f t="shared" si="203"/>
        <v>-</v>
      </c>
      <c r="AE811" s="91" t="str">
        <f t="shared" si="203"/>
        <v>-</v>
      </c>
      <c r="AF811" s="91" t="str">
        <f t="shared" si="203"/>
        <v>-</v>
      </c>
      <c r="AG811" s="91" t="str">
        <f t="shared" si="203"/>
        <v>-</v>
      </c>
      <c r="AH811" s="91" t="str">
        <f t="shared" si="203"/>
        <v>-</v>
      </c>
      <c r="AI811" s="91" t="str">
        <f t="shared" si="203"/>
        <v>-</v>
      </c>
      <c r="AJ811" s="91" t="str">
        <f t="shared" si="203"/>
        <v>-</v>
      </c>
      <c r="AK811" s="91" t="str">
        <f t="shared" si="203"/>
        <v>-</v>
      </c>
      <c r="AL811" s="91" t="str">
        <f t="shared" si="203"/>
        <v>-</v>
      </c>
      <c r="AM811" s="91" t="str">
        <f t="shared" si="203"/>
        <v>-</v>
      </c>
    </row>
    <row r="812" spans="1:39">
      <c r="A812" s="58" t="str">
        <f t="shared" si="189"/>
        <v/>
      </c>
      <c r="B812" s="120" t="str">
        <f t="shared" si="189"/>
        <v/>
      </c>
      <c r="C812" s="86" t="str">
        <f t="shared" si="189"/>
        <v/>
      </c>
      <c r="D812" s="87" t="str">
        <f t="shared" si="189"/>
        <v/>
      </c>
      <c r="E812" s="91" t="str">
        <f t="shared" ref="E812:AM812" si="204">IFERROR(RANK(E198,E$4:E$610,),"-")</f>
        <v>-</v>
      </c>
      <c r="F812" s="91" t="str">
        <f t="shared" si="204"/>
        <v>-</v>
      </c>
      <c r="G812" s="91" t="str">
        <f t="shared" si="204"/>
        <v>-</v>
      </c>
      <c r="H812" s="91" t="str">
        <f t="shared" si="204"/>
        <v>-</v>
      </c>
      <c r="I812" s="91" t="str">
        <f t="shared" si="204"/>
        <v>-</v>
      </c>
      <c r="J812" s="91" t="str">
        <f t="shared" si="204"/>
        <v>-</v>
      </c>
      <c r="K812" s="91" t="str">
        <f t="shared" si="204"/>
        <v>-</v>
      </c>
      <c r="L812" s="91" t="str">
        <f t="shared" si="204"/>
        <v>-</v>
      </c>
      <c r="M812" s="91" t="str">
        <f t="shared" si="204"/>
        <v>-</v>
      </c>
      <c r="N812" s="91" t="str">
        <f t="shared" si="204"/>
        <v>-</v>
      </c>
      <c r="O812" s="91" t="str">
        <f t="shared" si="204"/>
        <v>-</v>
      </c>
      <c r="P812" s="91" t="str">
        <f t="shared" si="204"/>
        <v>-</v>
      </c>
      <c r="Q812" s="91" t="str">
        <f t="shared" si="204"/>
        <v>-</v>
      </c>
      <c r="R812" s="91" t="str">
        <f t="shared" si="204"/>
        <v>-</v>
      </c>
      <c r="S812" s="91" t="str">
        <f t="shared" si="204"/>
        <v>-</v>
      </c>
      <c r="T812" s="91" t="str">
        <f t="shared" si="204"/>
        <v>-</v>
      </c>
      <c r="U812" s="91" t="str">
        <f t="shared" si="204"/>
        <v>-</v>
      </c>
      <c r="V812" s="91" t="str">
        <f t="shared" si="204"/>
        <v>-</v>
      </c>
      <c r="W812" s="91" t="str">
        <f t="shared" si="204"/>
        <v>-</v>
      </c>
      <c r="X812" s="91" t="str">
        <f t="shared" si="204"/>
        <v>-</v>
      </c>
      <c r="Y812" s="91" t="str">
        <f t="shared" si="204"/>
        <v>-</v>
      </c>
      <c r="Z812" s="91" t="str">
        <f t="shared" si="204"/>
        <v>-</v>
      </c>
      <c r="AA812" s="91" t="str">
        <f t="shared" si="204"/>
        <v>-</v>
      </c>
      <c r="AB812" s="91" t="str">
        <f t="shared" si="204"/>
        <v>-</v>
      </c>
      <c r="AC812" s="91" t="str">
        <f t="shared" si="204"/>
        <v>-</v>
      </c>
      <c r="AD812" s="91" t="str">
        <f t="shared" si="204"/>
        <v>-</v>
      </c>
      <c r="AE812" s="91" t="str">
        <f t="shared" si="204"/>
        <v>-</v>
      </c>
      <c r="AF812" s="91" t="str">
        <f t="shared" si="204"/>
        <v>-</v>
      </c>
      <c r="AG812" s="91" t="str">
        <f t="shared" si="204"/>
        <v>-</v>
      </c>
      <c r="AH812" s="91" t="str">
        <f t="shared" si="204"/>
        <v>-</v>
      </c>
      <c r="AI812" s="91" t="str">
        <f t="shared" si="204"/>
        <v>-</v>
      </c>
      <c r="AJ812" s="91" t="str">
        <f t="shared" si="204"/>
        <v>-</v>
      </c>
      <c r="AK812" s="91" t="str">
        <f t="shared" si="204"/>
        <v>-</v>
      </c>
      <c r="AL812" s="91" t="str">
        <f t="shared" si="204"/>
        <v>-</v>
      </c>
      <c r="AM812" s="91" t="str">
        <f t="shared" si="204"/>
        <v>-</v>
      </c>
    </row>
    <row r="813" spans="1:39">
      <c r="A813" s="58" t="str">
        <f t="shared" si="189"/>
        <v/>
      </c>
      <c r="B813" s="120" t="str">
        <f t="shared" si="189"/>
        <v/>
      </c>
      <c r="C813" s="86" t="str">
        <f t="shared" si="189"/>
        <v/>
      </c>
      <c r="D813" s="87" t="str">
        <f t="shared" si="189"/>
        <v/>
      </c>
      <c r="E813" s="91" t="str">
        <f t="shared" ref="E813:AM813" si="205">IFERROR(RANK(E199,E$4:E$610,),"-")</f>
        <v>-</v>
      </c>
      <c r="F813" s="91" t="str">
        <f t="shared" si="205"/>
        <v>-</v>
      </c>
      <c r="G813" s="91" t="str">
        <f t="shared" si="205"/>
        <v>-</v>
      </c>
      <c r="H813" s="91" t="str">
        <f t="shared" si="205"/>
        <v>-</v>
      </c>
      <c r="I813" s="91" t="str">
        <f t="shared" si="205"/>
        <v>-</v>
      </c>
      <c r="J813" s="91" t="str">
        <f t="shared" si="205"/>
        <v>-</v>
      </c>
      <c r="K813" s="91" t="str">
        <f t="shared" si="205"/>
        <v>-</v>
      </c>
      <c r="L813" s="91" t="str">
        <f t="shared" si="205"/>
        <v>-</v>
      </c>
      <c r="M813" s="91" t="str">
        <f t="shared" si="205"/>
        <v>-</v>
      </c>
      <c r="N813" s="91" t="str">
        <f t="shared" si="205"/>
        <v>-</v>
      </c>
      <c r="O813" s="91" t="str">
        <f t="shared" si="205"/>
        <v>-</v>
      </c>
      <c r="P813" s="91" t="str">
        <f t="shared" si="205"/>
        <v>-</v>
      </c>
      <c r="Q813" s="91" t="str">
        <f t="shared" si="205"/>
        <v>-</v>
      </c>
      <c r="R813" s="91" t="str">
        <f t="shared" si="205"/>
        <v>-</v>
      </c>
      <c r="S813" s="91" t="str">
        <f t="shared" si="205"/>
        <v>-</v>
      </c>
      <c r="T813" s="91" t="str">
        <f t="shared" si="205"/>
        <v>-</v>
      </c>
      <c r="U813" s="91" t="str">
        <f t="shared" si="205"/>
        <v>-</v>
      </c>
      <c r="V813" s="91" t="str">
        <f t="shared" si="205"/>
        <v>-</v>
      </c>
      <c r="W813" s="91" t="str">
        <f t="shared" si="205"/>
        <v>-</v>
      </c>
      <c r="X813" s="91" t="str">
        <f t="shared" si="205"/>
        <v>-</v>
      </c>
      <c r="Y813" s="91" t="str">
        <f t="shared" si="205"/>
        <v>-</v>
      </c>
      <c r="Z813" s="91" t="str">
        <f t="shared" si="205"/>
        <v>-</v>
      </c>
      <c r="AA813" s="91" t="str">
        <f t="shared" si="205"/>
        <v>-</v>
      </c>
      <c r="AB813" s="91" t="str">
        <f t="shared" si="205"/>
        <v>-</v>
      </c>
      <c r="AC813" s="91" t="str">
        <f t="shared" si="205"/>
        <v>-</v>
      </c>
      <c r="AD813" s="91" t="str">
        <f t="shared" si="205"/>
        <v>-</v>
      </c>
      <c r="AE813" s="91" t="str">
        <f t="shared" si="205"/>
        <v>-</v>
      </c>
      <c r="AF813" s="91" t="str">
        <f t="shared" si="205"/>
        <v>-</v>
      </c>
      <c r="AG813" s="91" t="str">
        <f t="shared" si="205"/>
        <v>-</v>
      </c>
      <c r="AH813" s="91" t="str">
        <f t="shared" si="205"/>
        <v>-</v>
      </c>
      <c r="AI813" s="91" t="str">
        <f t="shared" si="205"/>
        <v>-</v>
      </c>
      <c r="AJ813" s="91" t="str">
        <f t="shared" si="205"/>
        <v>-</v>
      </c>
      <c r="AK813" s="91" t="str">
        <f t="shared" si="205"/>
        <v>-</v>
      </c>
      <c r="AL813" s="91" t="str">
        <f t="shared" si="205"/>
        <v>-</v>
      </c>
      <c r="AM813" s="91" t="str">
        <f t="shared" si="205"/>
        <v>-</v>
      </c>
    </row>
    <row r="814" spans="1:39">
      <c r="A814" s="58" t="str">
        <f t="shared" si="189"/>
        <v/>
      </c>
      <c r="B814" s="120" t="str">
        <f t="shared" si="189"/>
        <v/>
      </c>
      <c r="C814" s="86" t="str">
        <f t="shared" si="189"/>
        <v/>
      </c>
      <c r="D814" s="87" t="str">
        <f t="shared" si="189"/>
        <v/>
      </c>
      <c r="E814" s="91" t="str">
        <f t="shared" ref="E814:AM814" si="206">IFERROR(RANK(E200,E$4:E$610,),"-")</f>
        <v>-</v>
      </c>
      <c r="F814" s="91" t="str">
        <f t="shared" si="206"/>
        <v>-</v>
      </c>
      <c r="G814" s="91" t="str">
        <f t="shared" si="206"/>
        <v>-</v>
      </c>
      <c r="H814" s="91" t="str">
        <f t="shared" si="206"/>
        <v>-</v>
      </c>
      <c r="I814" s="91" t="str">
        <f t="shared" si="206"/>
        <v>-</v>
      </c>
      <c r="J814" s="91" t="str">
        <f t="shared" si="206"/>
        <v>-</v>
      </c>
      <c r="K814" s="91" t="str">
        <f t="shared" si="206"/>
        <v>-</v>
      </c>
      <c r="L814" s="91" t="str">
        <f t="shared" si="206"/>
        <v>-</v>
      </c>
      <c r="M814" s="91" t="str">
        <f t="shared" si="206"/>
        <v>-</v>
      </c>
      <c r="N814" s="91" t="str">
        <f t="shared" si="206"/>
        <v>-</v>
      </c>
      <c r="O814" s="91" t="str">
        <f t="shared" si="206"/>
        <v>-</v>
      </c>
      <c r="P814" s="91" t="str">
        <f t="shared" si="206"/>
        <v>-</v>
      </c>
      <c r="Q814" s="91" t="str">
        <f t="shared" si="206"/>
        <v>-</v>
      </c>
      <c r="R814" s="91" t="str">
        <f t="shared" si="206"/>
        <v>-</v>
      </c>
      <c r="S814" s="91" t="str">
        <f t="shared" si="206"/>
        <v>-</v>
      </c>
      <c r="T814" s="91" t="str">
        <f t="shared" si="206"/>
        <v>-</v>
      </c>
      <c r="U814" s="91" t="str">
        <f t="shared" si="206"/>
        <v>-</v>
      </c>
      <c r="V814" s="91" t="str">
        <f t="shared" si="206"/>
        <v>-</v>
      </c>
      <c r="W814" s="91" t="str">
        <f t="shared" si="206"/>
        <v>-</v>
      </c>
      <c r="X814" s="91" t="str">
        <f t="shared" si="206"/>
        <v>-</v>
      </c>
      <c r="Y814" s="91" t="str">
        <f t="shared" si="206"/>
        <v>-</v>
      </c>
      <c r="Z814" s="91" t="str">
        <f t="shared" si="206"/>
        <v>-</v>
      </c>
      <c r="AA814" s="91" t="str">
        <f t="shared" si="206"/>
        <v>-</v>
      </c>
      <c r="AB814" s="91" t="str">
        <f t="shared" si="206"/>
        <v>-</v>
      </c>
      <c r="AC814" s="91" t="str">
        <f t="shared" si="206"/>
        <v>-</v>
      </c>
      <c r="AD814" s="91" t="str">
        <f t="shared" si="206"/>
        <v>-</v>
      </c>
      <c r="AE814" s="91" t="str">
        <f t="shared" si="206"/>
        <v>-</v>
      </c>
      <c r="AF814" s="91" t="str">
        <f t="shared" si="206"/>
        <v>-</v>
      </c>
      <c r="AG814" s="91" t="str">
        <f t="shared" si="206"/>
        <v>-</v>
      </c>
      <c r="AH814" s="91" t="str">
        <f t="shared" si="206"/>
        <v>-</v>
      </c>
      <c r="AI814" s="91" t="str">
        <f t="shared" si="206"/>
        <v>-</v>
      </c>
      <c r="AJ814" s="91" t="str">
        <f t="shared" si="206"/>
        <v>-</v>
      </c>
      <c r="AK814" s="91" t="str">
        <f t="shared" si="206"/>
        <v>-</v>
      </c>
      <c r="AL814" s="91" t="str">
        <f t="shared" si="206"/>
        <v>-</v>
      </c>
      <c r="AM814" s="91" t="str">
        <f t="shared" si="206"/>
        <v>-</v>
      </c>
    </row>
    <row r="815" spans="1:39">
      <c r="A815" s="58" t="str">
        <f t="shared" si="189"/>
        <v/>
      </c>
      <c r="B815" s="120" t="str">
        <f t="shared" si="189"/>
        <v/>
      </c>
      <c r="C815" s="86" t="str">
        <f t="shared" si="189"/>
        <v/>
      </c>
      <c r="D815" s="87" t="str">
        <f t="shared" si="189"/>
        <v/>
      </c>
      <c r="E815" s="91" t="str">
        <f t="shared" ref="E815:AM815" si="207">IFERROR(RANK(E201,E$4:E$610,),"-")</f>
        <v>-</v>
      </c>
      <c r="F815" s="91" t="str">
        <f t="shared" si="207"/>
        <v>-</v>
      </c>
      <c r="G815" s="91" t="str">
        <f t="shared" si="207"/>
        <v>-</v>
      </c>
      <c r="H815" s="91" t="str">
        <f t="shared" si="207"/>
        <v>-</v>
      </c>
      <c r="I815" s="91" t="str">
        <f t="shared" si="207"/>
        <v>-</v>
      </c>
      <c r="J815" s="91" t="str">
        <f t="shared" si="207"/>
        <v>-</v>
      </c>
      <c r="K815" s="91" t="str">
        <f t="shared" si="207"/>
        <v>-</v>
      </c>
      <c r="L815" s="91" t="str">
        <f t="shared" si="207"/>
        <v>-</v>
      </c>
      <c r="M815" s="91" t="str">
        <f t="shared" si="207"/>
        <v>-</v>
      </c>
      <c r="N815" s="91" t="str">
        <f t="shared" si="207"/>
        <v>-</v>
      </c>
      <c r="O815" s="91" t="str">
        <f t="shared" si="207"/>
        <v>-</v>
      </c>
      <c r="P815" s="91" t="str">
        <f t="shared" si="207"/>
        <v>-</v>
      </c>
      <c r="Q815" s="91" t="str">
        <f t="shared" si="207"/>
        <v>-</v>
      </c>
      <c r="R815" s="91" t="str">
        <f t="shared" si="207"/>
        <v>-</v>
      </c>
      <c r="S815" s="91" t="str">
        <f t="shared" si="207"/>
        <v>-</v>
      </c>
      <c r="T815" s="91" t="str">
        <f t="shared" si="207"/>
        <v>-</v>
      </c>
      <c r="U815" s="91" t="str">
        <f t="shared" si="207"/>
        <v>-</v>
      </c>
      <c r="V815" s="91" t="str">
        <f t="shared" si="207"/>
        <v>-</v>
      </c>
      <c r="W815" s="91" t="str">
        <f t="shared" si="207"/>
        <v>-</v>
      </c>
      <c r="X815" s="91" t="str">
        <f t="shared" si="207"/>
        <v>-</v>
      </c>
      <c r="Y815" s="91" t="str">
        <f t="shared" si="207"/>
        <v>-</v>
      </c>
      <c r="Z815" s="91" t="str">
        <f t="shared" si="207"/>
        <v>-</v>
      </c>
      <c r="AA815" s="91" t="str">
        <f t="shared" si="207"/>
        <v>-</v>
      </c>
      <c r="AB815" s="91" t="str">
        <f t="shared" si="207"/>
        <v>-</v>
      </c>
      <c r="AC815" s="91" t="str">
        <f t="shared" si="207"/>
        <v>-</v>
      </c>
      <c r="AD815" s="91" t="str">
        <f t="shared" si="207"/>
        <v>-</v>
      </c>
      <c r="AE815" s="91" t="str">
        <f t="shared" si="207"/>
        <v>-</v>
      </c>
      <c r="AF815" s="91" t="str">
        <f t="shared" si="207"/>
        <v>-</v>
      </c>
      <c r="AG815" s="91" t="str">
        <f t="shared" si="207"/>
        <v>-</v>
      </c>
      <c r="AH815" s="91" t="str">
        <f t="shared" si="207"/>
        <v>-</v>
      </c>
      <c r="AI815" s="91" t="str">
        <f t="shared" si="207"/>
        <v>-</v>
      </c>
      <c r="AJ815" s="91" t="str">
        <f t="shared" si="207"/>
        <v>-</v>
      </c>
      <c r="AK815" s="91" t="str">
        <f t="shared" si="207"/>
        <v>-</v>
      </c>
      <c r="AL815" s="91" t="str">
        <f t="shared" si="207"/>
        <v>-</v>
      </c>
      <c r="AM815" s="91" t="str">
        <f t="shared" si="207"/>
        <v>-</v>
      </c>
    </row>
    <row r="816" spans="1:39">
      <c r="A816" s="58" t="str">
        <f t="shared" si="189"/>
        <v/>
      </c>
      <c r="B816" s="120" t="str">
        <f t="shared" si="189"/>
        <v/>
      </c>
      <c r="C816" s="86" t="str">
        <f t="shared" si="189"/>
        <v/>
      </c>
      <c r="D816" s="87" t="str">
        <f t="shared" si="189"/>
        <v/>
      </c>
      <c r="E816" s="91" t="str">
        <f t="shared" ref="E816:AM816" si="208">IFERROR(RANK(E202,E$4:E$610,),"-")</f>
        <v>-</v>
      </c>
      <c r="F816" s="91" t="str">
        <f t="shared" si="208"/>
        <v>-</v>
      </c>
      <c r="G816" s="91" t="str">
        <f t="shared" si="208"/>
        <v>-</v>
      </c>
      <c r="H816" s="91" t="str">
        <f t="shared" si="208"/>
        <v>-</v>
      </c>
      <c r="I816" s="91" t="str">
        <f t="shared" si="208"/>
        <v>-</v>
      </c>
      <c r="J816" s="91" t="str">
        <f t="shared" si="208"/>
        <v>-</v>
      </c>
      <c r="K816" s="91" t="str">
        <f t="shared" si="208"/>
        <v>-</v>
      </c>
      <c r="L816" s="91" t="str">
        <f t="shared" si="208"/>
        <v>-</v>
      </c>
      <c r="M816" s="91" t="str">
        <f t="shared" si="208"/>
        <v>-</v>
      </c>
      <c r="N816" s="91" t="str">
        <f t="shared" si="208"/>
        <v>-</v>
      </c>
      <c r="O816" s="91" t="str">
        <f t="shared" si="208"/>
        <v>-</v>
      </c>
      <c r="P816" s="91" t="str">
        <f t="shared" si="208"/>
        <v>-</v>
      </c>
      <c r="Q816" s="91" t="str">
        <f t="shared" si="208"/>
        <v>-</v>
      </c>
      <c r="R816" s="91" t="str">
        <f t="shared" si="208"/>
        <v>-</v>
      </c>
      <c r="S816" s="91" t="str">
        <f t="shared" si="208"/>
        <v>-</v>
      </c>
      <c r="T816" s="91" t="str">
        <f t="shared" si="208"/>
        <v>-</v>
      </c>
      <c r="U816" s="91" t="str">
        <f t="shared" si="208"/>
        <v>-</v>
      </c>
      <c r="V816" s="91" t="str">
        <f t="shared" si="208"/>
        <v>-</v>
      </c>
      <c r="W816" s="91" t="str">
        <f t="shared" si="208"/>
        <v>-</v>
      </c>
      <c r="X816" s="91" t="str">
        <f t="shared" si="208"/>
        <v>-</v>
      </c>
      <c r="Y816" s="91" t="str">
        <f t="shared" si="208"/>
        <v>-</v>
      </c>
      <c r="Z816" s="91" t="str">
        <f t="shared" si="208"/>
        <v>-</v>
      </c>
      <c r="AA816" s="91" t="str">
        <f t="shared" si="208"/>
        <v>-</v>
      </c>
      <c r="AB816" s="91" t="str">
        <f t="shared" si="208"/>
        <v>-</v>
      </c>
      <c r="AC816" s="91" t="str">
        <f t="shared" si="208"/>
        <v>-</v>
      </c>
      <c r="AD816" s="91" t="str">
        <f t="shared" si="208"/>
        <v>-</v>
      </c>
      <c r="AE816" s="91" t="str">
        <f t="shared" si="208"/>
        <v>-</v>
      </c>
      <c r="AF816" s="91" t="str">
        <f t="shared" si="208"/>
        <v>-</v>
      </c>
      <c r="AG816" s="91" t="str">
        <f t="shared" si="208"/>
        <v>-</v>
      </c>
      <c r="AH816" s="91" t="str">
        <f t="shared" si="208"/>
        <v>-</v>
      </c>
      <c r="AI816" s="91" t="str">
        <f t="shared" si="208"/>
        <v>-</v>
      </c>
      <c r="AJ816" s="91" t="str">
        <f t="shared" si="208"/>
        <v>-</v>
      </c>
      <c r="AK816" s="91" t="str">
        <f t="shared" si="208"/>
        <v>-</v>
      </c>
      <c r="AL816" s="91" t="str">
        <f t="shared" si="208"/>
        <v>-</v>
      </c>
      <c r="AM816" s="91" t="str">
        <f t="shared" si="208"/>
        <v>-</v>
      </c>
    </row>
    <row r="817" spans="1:39">
      <c r="A817" s="58" t="str">
        <f t="shared" si="189"/>
        <v/>
      </c>
      <c r="B817" s="120" t="str">
        <f t="shared" si="189"/>
        <v/>
      </c>
      <c r="C817" s="86" t="str">
        <f t="shared" si="189"/>
        <v/>
      </c>
      <c r="D817" s="87" t="str">
        <f t="shared" si="189"/>
        <v/>
      </c>
      <c r="E817" s="91" t="str">
        <f t="shared" ref="E817:AM817" si="209">IFERROR(RANK(E203,E$4:E$610,),"-")</f>
        <v>-</v>
      </c>
      <c r="F817" s="91" t="str">
        <f t="shared" si="209"/>
        <v>-</v>
      </c>
      <c r="G817" s="91" t="str">
        <f t="shared" si="209"/>
        <v>-</v>
      </c>
      <c r="H817" s="91" t="str">
        <f t="shared" si="209"/>
        <v>-</v>
      </c>
      <c r="I817" s="91" t="str">
        <f t="shared" si="209"/>
        <v>-</v>
      </c>
      <c r="J817" s="91" t="str">
        <f t="shared" si="209"/>
        <v>-</v>
      </c>
      <c r="K817" s="91" t="str">
        <f t="shared" si="209"/>
        <v>-</v>
      </c>
      <c r="L817" s="91" t="str">
        <f t="shared" si="209"/>
        <v>-</v>
      </c>
      <c r="M817" s="91" t="str">
        <f t="shared" si="209"/>
        <v>-</v>
      </c>
      <c r="N817" s="91" t="str">
        <f t="shared" si="209"/>
        <v>-</v>
      </c>
      <c r="O817" s="91" t="str">
        <f t="shared" si="209"/>
        <v>-</v>
      </c>
      <c r="P817" s="91" t="str">
        <f t="shared" si="209"/>
        <v>-</v>
      </c>
      <c r="Q817" s="91" t="str">
        <f t="shared" si="209"/>
        <v>-</v>
      </c>
      <c r="R817" s="91" t="str">
        <f t="shared" si="209"/>
        <v>-</v>
      </c>
      <c r="S817" s="91" t="str">
        <f t="shared" si="209"/>
        <v>-</v>
      </c>
      <c r="T817" s="91" t="str">
        <f t="shared" si="209"/>
        <v>-</v>
      </c>
      <c r="U817" s="91" t="str">
        <f t="shared" si="209"/>
        <v>-</v>
      </c>
      <c r="V817" s="91" t="str">
        <f t="shared" si="209"/>
        <v>-</v>
      </c>
      <c r="W817" s="91" t="str">
        <f t="shared" si="209"/>
        <v>-</v>
      </c>
      <c r="X817" s="91" t="str">
        <f t="shared" si="209"/>
        <v>-</v>
      </c>
      <c r="Y817" s="91" t="str">
        <f t="shared" si="209"/>
        <v>-</v>
      </c>
      <c r="Z817" s="91" t="str">
        <f t="shared" si="209"/>
        <v>-</v>
      </c>
      <c r="AA817" s="91" t="str">
        <f t="shared" si="209"/>
        <v>-</v>
      </c>
      <c r="AB817" s="91" t="str">
        <f t="shared" si="209"/>
        <v>-</v>
      </c>
      <c r="AC817" s="91" t="str">
        <f t="shared" si="209"/>
        <v>-</v>
      </c>
      <c r="AD817" s="91" t="str">
        <f t="shared" si="209"/>
        <v>-</v>
      </c>
      <c r="AE817" s="91" t="str">
        <f t="shared" si="209"/>
        <v>-</v>
      </c>
      <c r="AF817" s="91" t="str">
        <f t="shared" si="209"/>
        <v>-</v>
      </c>
      <c r="AG817" s="91" t="str">
        <f t="shared" si="209"/>
        <v>-</v>
      </c>
      <c r="AH817" s="91" t="str">
        <f t="shared" si="209"/>
        <v>-</v>
      </c>
      <c r="AI817" s="91" t="str">
        <f t="shared" si="209"/>
        <v>-</v>
      </c>
      <c r="AJ817" s="91" t="str">
        <f t="shared" si="209"/>
        <v>-</v>
      </c>
      <c r="AK817" s="91" t="str">
        <f t="shared" si="209"/>
        <v>-</v>
      </c>
      <c r="AL817" s="91" t="str">
        <f t="shared" si="209"/>
        <v>-</v>
      </c>
      <c r="AM817" s="91" t="str">
        <f t="shared" si="209"/>
        <v>-</v>
      </c>
    </row>
    <row r="818" spans="1:39">
      <c r="A818" s="58" t="str">
        <f t="shared" ref="A818:D837" si="210">A204</f>
        <v/>
      </c>
      <c r="B818" s="120" t="str">
        <f t="shared" si="210"/>
        <v/>
      </c>
      <c r="C818" s="86" t="str">
        <f t="shared" si="210"/>
        <v/>
      </c>
      <c r="D818" s="87" t="str">
        <f t="shared" si="210"/>
        <v/>
      </c>
      <c r="E818" s="91" t="str">
        <f t="shared" ref="E818:AM818" si="211">IFERROR(RANK(E204,E$4:E$610,),"-")</f>
        <v>-</v>
      </c>
      <c r="F818" s="91" t="str">
        <f t="shared" si="211"/>
        <v>-</v>
      </c>
      <c r="G818" s="91" t="str">
        <f t="shared" si="211"/>
        <v>-</v>
      </c>
      <c r="H818" s="91" t="str">
        <f t="shared" si="211"/>
        <v>-</v>
      </c>
      <c r="I818" s="91" t="str">
        <f t="shared" si="211"/>
        <v>-</v>
      </c>
      <c r="J818" s="91" t="str">
        <f t="shared" si="211"/>
        <v>-</v>
      </c>
      <c r="K818" s="91" t="str">
        <f t="shared" si="211"/>
        <v>-</v>
      </c>
      <c r="L818" s="91" t="str">
        <f t="shared" si="211"/>
        <v>-</v>
      </c>
      <c r="M818" s="91" t="str">
        <f t="shared" si="211"/>
        <v>-</v>
      </c>
      <c r="N818" s="91" t="str">
        <f t="shared" si="211"/>
        <v>-</v>
      </c>
      <c r="O818" s="91" t="str">
        <f t="shared" si="211"/>
        <v>-</v>
      </c>
      <c r="P818" s="91" t="str">
        <f t="shared" si="211"/>
        <v>-</v>
      </c>
      <c r="Q818" s="91" t="str">
        <f t="shared" si="211"/>
        <v>-</v>
      </c>
      <c r="R818" s="91" t="str">
        <f t="shared" si="211"/>
        <v>-</v>
      </c>
      <c r="S818" s="91" t="str">
        <f t="shared" si="211"/>
        <v>-</v>
      </c>
      <c r="T818" s="91" t="str">
        <f t="shared" si="211"/>
        <v>-</v>
      </c>
      <c r="U818" s="91" t="str">
        <f t="shared" si="211"/>
        <v>-</v>
      </c>
      <c r="V818" s="91" t="str">
        <f t="shared" si="211"/>
        <v>-</v>
      </c>
      <c r="W818" s="91" t="str">
        <f t="shared" si="211"/>
        <v>-</v>
      </c>
      <c r="X818" s="91" t="str">
        <f t="shared" si="211"/>
        <v>-</v>
      </c>
      <c r="Y818" s="91" t="str">
        <f t="shared" si="211"/>
        <v>-</v>
      </c>
      <c r="Z818" s="91" t="str">
        <f t="shared" si="211"/>
        <v>-</v>
      </c>
      <c r="AA818" s="91" t="str">
        <f t="shared" si="211"/>
        <v>-</v>
      </c>
      <c r="AB818" s="91" t="str">
        <f t="shared" si="211"/>
        <v>-</v>
      </c>
      <c r="AC818" s="91" t="str">
        <f t="shared" si="211"/>
        <v>-</v>
      </c>
      <c r="AD818" s="91" t="str">
        <f t="shared" si="211"/>
        <v>-</v>
      </c>
      <c r="AE818" s="91" t="str">
        <f t="shared" si="211"/>
        <v>-</v>
      </c>
      <c r="AF818" s="91" t="str">
        <f t="shared" si="211"/>
        <v>-</v>
      </c>
      <c r="AG818" s="91" t="str">
        <f t="shared" si="211"/>
        <v>-</v>
      </c>
      <c r="AH818" s="91" t="str">
        <f t="shared" si="211"/>
        <v>-</v>
      </c>
      <c r="AI818" s="91" t="str">
        <f t="shared" si="211"/>
        <v>-</v>
      </c>
      <c r="AJ818" s="91" t="str">
        <f t="shared" si="211"/>
        <v>-</v>
      </c>
      <c r="AK818" s="91" t="str">
        <f t="shared" si="211"/>
        <v>-</v>
      </c>
      <c r="AL818" s="91" t="str">
        <f t="shared" si="211"/>
        <v>-</v>
      </c>
      <c r="AM818" s="91" t="str">
        <f t="shared" si="211"/>
        <v>-</v>
      </c>
    </row>
    <row r="819" spans="1:39">
      <c r="A819" s="58" t="str">
        <f t="shared" si="210"/>
        <v/>
      </c>
      <c r="B819" s="120" t="str">
        <f t="shared" si="210"/>
        <v/>
      </c>
      <c r="C819" s="86" t="str">
        <f t="shared" si="210"/>
        <v/>
      </c>
      <c r="D819" s="87" t="str">
        <f t="shared" si="210"/>
        <v/>
      </c>
      <c r="E819" s="91" t="str">
        <f t="shared" ref="E819:AM819" si="212">IFERROR(RANK(E205,E$4:E$610,),"-")</f>
        <v>-</v>
      </c>
      <c r="F819" s="91" t="str">
        <f t="shared" si="212"/>
        <v>-</v>
      </c>
      <c r="G819" s="91" t="str">
        <f t="shared" si="212"/>
        <v>-</v>
      </c>
      <c r="H819" s="91" t="str">
        <f t="shared" si="212"/>
        <v>-</v>
      </c>
      <c r="I819" s="91" t="str">
        <f t="shared" si="212"/>
        <v>-</v>
      </c>
      <c r="J819" s="91" t="str">
        <f t="shared" si="212"/>
        <v>-</v>
      </c>
      <c r="K819" s="91" t="str">
        <f t="shared" si="212"/>
        <v>-</v>
      </c>
      <c r="L819" s="91" t="str">
        <f t="shared" si="212"/>
        <v>-</v>
      </c>
      <c r="M819" s="91" t="str">
        <f t="shared" si="212"/>
        <v>-</v>
      </c>
      <c r="N819" s="91" t="str">
        <f t="shared" si="212"/>
        <v>-</v>
      </c>
      <c r="O819" s="91" t="str">
        <f t="shared" si="212"/>
        <v>-</v>
      </c>
      <c r="P819" s="91" t="str">
        <f t="shared" si="212"/>
        <v>-</v>
      </c>
      <c r="Q819" s="91" t="str">
        <f t="shared" si="212"/>
        <v>-</v>
      </c>
      <c r="R819" s="91" t="str">
        <f t="shared" si="212"/>
        <v>-</v>
      </c>
      <c r="S819" s="91" t="str">
        <f t="shared" si="212"/>
        <v>-</v>
      </c>
      <c r="T819" s="91" t="str">
        <f t="shared" si="212"/>
        <v>-</v>
      </c>
      <c r="U819" s="91" t="str">
        <f t="shared" si="212"/>
        <v>-</v>
      </c>
      <c r="V819" s="91" t="str">
        <f t="shared" si="212"/>
        <v>-</v>
      </c>
      <c r="W819" s="91" t="str">
        <f t="shared" si="212"/>
        <v>-</v>
      </c>
      <c r="X819" s="91" t="str">
        <f t="shared" si="212"/>
        <v>-</v>
      </c>
      <c r="Y819" s="91" t="str">
        <f t="shared" si="212"/>
        <v>-</v>
      </c>
      <c r="Z819" s="91" t="str">
        <f t="shared" si="212"/>
        <v>-</v>
      </c>
      <c r="AA819" s="91" t="str">
        <f t="shared" si="212"/>
        <v>-</v>
      </c>
      <c r="AB819" s="91" t="str">
        <f t="shared" si="212"/>
        <v>-</v>
      </c>
      <c r="AC819" s="91" t="str">
        <f t="shared" si="212"/>
        <v>-</v>
      </c>
      <c r="AD819" s="91" t="str">
        <f t="shared" si="212"/>
        <v>-</v>
      </c>
      <c r="AE819" s="91" t="str">
        <f t="shared" si="212"/>
        <v>-</v>
      </c>
      <c r="AF819" s="91" t="str">
        <f t="shared" si="212"/>
        <v>-</v>
      </c>
      <c r="AG819" s="91" t="str">
        <f t="shared" si="212"/>
        <v>-</v>
      </c>
      <c r="AH819" s="91" t="str">
        <f t="shared" si="212"/>
        <v>-</v>
      </c>
      <c r="AI819" s="91" t="str">
        <f t="shared" si="212"/>
        <v>-</v>
      </c>
      <c r="AJ819" s="91" t="str">
        <f t="shared" si="212"/>
        <v>-</v>
      </c>
      <c r="AK819" s="91" t="str">
        <f t="shared" si="212"/>
        <v>-</v>
      </c>
      <c r="AL819" s="91" t="str">
        <f t="shared" si="212"/>
        <v>-</v>
      </c>
      <c r="AM819" s="91" t="str">
        <f t="shared" si="212"/>
        <v>-</v>
      </c>
    </row>
    <row r="820" spans="1:39">
      <c r="A820" s="58" t="str">
        <f t="shared" si="210"/>
        <v/>
      </c>
      <c r="B820" s="120" t="str">
        <f t="shared" si="210"/>
        <v/>
      </c>
      <c r="C820" s="86" t="str">
        <f t="shared" si="210"/>
        <v/>
      </c>
      <c r="D820" s="87" t="str">
        <f t="shared" si="210"/>
        <v/>
      </c>
      <c r="E820" s="91" t="str">
        <f t="shared" ref="E820:AM820" si="213">IFERROR(RANK(E206,E$4:E$610,),"-")</f>
        <v>-</v>
      </c>
      <c r="F820" s="91" t="str">
        <f t="shared" si="213"/>
        <v>-</v>
      </c>
      <c r="G820" s="91" t="str">
        <f t="shared" si="213"/>
        <v>-</v>
      </c>
      <c r="H820" s="91" t="str">
        <f t="shared" si="213"/>
        <v>-</v>
      </c>
      <c r="I820" s="91" t="str">
        <f t="shared" si="213"/>
        <v>-</v>
      </c>
      <c r="J820" s="91" t="str">
        <f t="shared" si="213"/>
        <v>-</v>
      </c>
      <c r="K820" s="91" t="str">
        <f t="shared" si="213"/>
        <v>-</v>
      </c>
      <c r="L820" s="91" t="str">
        <f t="shared" si="213"/>
        <v>-</v>
      </c>
      <c r="M820" s="91" t="str">
        <f t="shared" si="213"/>
        <v>-</v>
      </c>
      <c r="N820" s="91" t="str">
        <f t="shared" si="213"/>
        <v>-</v>
      </c>
      <c r="O820" s="91" t="str">
        <f t="shared" si="213"/>
        <v>-</v>
      </c>
      <c r="P820" s="91" t="str">
        <f t="shared" si="213"/>
        <v>-</v>
      </c>
      <c r="Q820" s="91" t="str">
        <f t="shared" si="213"/>
        <v>-</v>
      </c>
      <c r="R820" s="91" t="str">
        <f t="shared" si="213"/>
        <v>-</v>
      </c>
      <c r="S820" s="91" t="str">
        <f t="shared" si="213"/>
        <v>-</v>
      </c>
      <c r="T820" s="91" t="str">
        <f t="shared" si="213"/>
        <v>-</v>
      </c>
      <c r="U820" s="91" t="str">
        <f t="shared" si="213"/>
        <v>-</v>
      </c>
      <c r="V820" s="91" t="str">
        <f t="shared" si="213"/>
        <v>-</v>
      </c>
      <c r="W820" s="91" t="str">
        <f t="shared" si="213"/>
        <v>-</v>
      </c>
      <c r="X820" s="91" t="str">
        <f t="shared" si="213"/>
        <v>-</v>
      </c>
      <c r="Y820" s="91" t="str">
        <f t="shared" si="213"/>
        <v>-</v>
      </c>
      <c r="Z820" s="91" t="str">
        <f t="shared" si="213"/>
        <v>-</v>
      </c>
      <c r="AA820" s="91" t="str">
        <f t="shared" si="213"/>
        <v>-</v>
      </c>
      <c r="AB820" s="91" t="str">
        <f t="shared" si="213"/>
        <v>-</v>
      </c>
      <c r="AC820" s="91" t="str">
        <f t="shared" si="213"/>
        <v>-</v>
      </c>
      <c r="AD820" s="91" t="str">
        <f t="shared" si="213"/>
        <v>-</v>
      </c>
      <c r="AE820" s="91" t="str">
        <f t="shared" si="213"/>
        <v>-</v>
      </c>
      <c r="AF820" s="91" t="str">
        <f t="shared" si="213"/>
        <v>-</v>
      </c>
      <c r="AG820" s="91" t="str">
        <f t="shared" si="213"/>
        <v>-</v>
      </c>
      <c r="AH820" s="91" t="str">
        <f t="shared" si="213"/>
        <v>-</v>
      </c>
      <c r="AI820" s="91" t="str">
        <f t="shared" si="213"/>
        <v>-</v>
      </c>
      <c r="AJ820" s="91" t="str">
        <f t="shared" si="213"/>
        <v>-</v>
      </c>
      <c r="AK820" s="91" t="str">
        <f t="shared" si="213"/>
        <v>-</v>
      </c>
      <c r="AL820" s="91" t="str">
        <f t="shared" si="213"/>
        <v>-</v>
      </c>
      <c r="AM820" s="91" t="str">
        <f t="shared" si="213"/>
        <v>-</v>
      </c>
    </row>
    <row r="821" spans="1:39">
      <c r="A821" s="58" t="str">
        <f t="shared" si="210"/>
        <v/>
      </c>
      <c r="B821" s="120" t="str">
        <f t="shared" si="210"/>
        <v/>
      </c>
      <c r="C821" s="86" t="str">
        <f t="shared" si="210"/>
        <v/>
      </c>
      <c r="D821" s="87" t="str">
        <f t="shared" si="210"/>
        <v/>
      </c>
      <c r="E821" s="91" t="str">
        <f t="shared" ref="E821:AM821" si="214">IFERROR(RANK(E207,E$4:E$610,),"-")</f>
        <v>-</v>
      </c>
      <c r="F821" s="91" t="str">
        <f t="shared" si="214"/>
        <v>-</v>
      </c>
      <c r="G821" s="91" t="str">
        <f t="shared" si="214"/>
        <v>-</v>
      </c>
      <c r="H821" s="91" t="str">
        <f t="shared" si="214"/>
        <v>-</v>
      </c>
      <c r="I821" s="91" t="str">
        <f t="shared" si="214"/>
        <v>-</v>
      </c>
      <c r="J821" s="91" t="str">
        <f t="shared" si="214"/>
        <v>-</v>
      </c>
      <c r="K821" s="91" t="str">
        <f t="shared" si="214"/>
        <v>-</v>
      </c>
      <c r="L821" s="91" t="str">
        <f t="shared" si="214"/>
        <v>-</v>
      </c>
      <c r="M821" s="91" t="str">
        <f t="shared" si="214"/>
        <v>-</v>
      </c>
      <c r="N821" s="91" t="str">
        <f t="shared" si="214"/>
        <v>-</v>
      </c>
      <c r="O821" s="91" t="str">
        <f t="shared" si="214"/>
        <v>-</v>
      </c>
      <c r="P821" s="91" t="str">
        <f t="shared" si="214"/>
        <v>-</v>
      </c>
      <c r="Q821" s="91" t="str">
        <f t="shared" si="214"/>
        <v>-</v>
      </c>
      <c r="R821" s="91" t="str">
        <f t="shared" si="214"/>
        <v>-</v>
      </c>
      <c r="S821" s="91" t="str">
        <f t="shared" si="214"/>
        <v>-</v>
      </c>
      <c r="T821" s="91" t="str">
        <f t="shared" si="214"/>
        <v>-</v>
      </c>
      <c r="U821" s="91" t="str">
        <f t="shared" si="214"/>
        <v>-</v>
      </c>
      <c r="V821" s="91" t="str">
        <f t="shared" si="214"/>
        <v>-</v>
      </c>
      <c r="W821" s="91" t="str">
        <f t="shared" si="214"/>
        <v>-</v>
      </c>
      <c r="X821" s="91" t="str">
        <f t="shared" si="214"/>
        <v>-</v>
      </c>
      <c r="Y821" s="91" t="str">
        <f t="shared" si="214"/>
        <v>-</v>
      </c>
      <c r="Z821" s="91" t="str">
        <f t="shared" si="214"/>
        <v>-</v>
      </c>
      <c r="AA821" s="91" t="str">
        <f t="shared" si="214"/>
        <v>-</v>
      </c>
      <c r="AB821" s="91" t="str">
        <f t="shared" si="214"/>
        <v>-</v>
      </c>
      <c r="AC821" s="91" t="str">
        <f t="shared" si="214"/>
        <v>-</v>
      </c>
      <c r="AD821" s="91" t="str">
        <f t="shared" si="214"/>
        <v>-</v>
      </c>
      <c r="AE821" s="91" t="str">
        <f t="shared" si="214"/>
        <v>-</v>
      </c>
      <c r="AF821" s="91" t="str">
        <f t="shared" si="214"/>
        <v>-</v>
      </c>
      <c r="AG821" s="91" t="str">
        <f t="shared" si="214"/>
        <v>-</v>
      </c>
      <c r="AH821" s="91" t="str">
        <f t="shared" si="214"/>
        <v>-</v>
      </c>
      <c r="AI821" s="91" t="str">
        <f t="shared" si="214"/>
        <v>-</v>
      </c>
      <c r="AJ821" s="91" t="str">
        <f t="shared" si="214"/>
        <v>-</v>
      </c>
      <c r="AK821" s="91" t="str">
        <f t="shared" si="214"/>
        <v>-</v>
      </c>
      <c r="AL821" s="91" t="str">
        <f t="shared" si="214"/>
        <v>-</v>
      </c>
      <c r="AM821" s="91" t="str">
        <f t="shared" si="214"/>
        <v>-</v>
      </c>
    </row>
    <row r="822" spans="1:39">
      <c r="A822" s="58" t="str">
        <f t="shared" si="210"/>
        <v/>
      </c>
      <c r="B822" s="120" t="str">
        <f t="shared" si="210"/>
        <v/>
      </c>
      <c r="C822" s="86" t="str">
        <f t="shared" si="210"/>
        <v/>
      </c>
      <c r="D822" s="87" t="str">
        <f t="shared" si="210"/>
        <v/>
      </c>
      <c r="E822" s="91" t="str">
        <f t="shared" ref="E822:AM822" si="215">IFERROR(RANK(E208,E$4:E$610,),"-")</f>
        <v>-</v>
      </c>
      <c r="F822" s="91" t="str">
        <f t="shared" si="215"/>
        <v>-</v>
      </c>
      <c r="G822" s="91" t="str">
        <f t="shared" si="215"/>
        <v>-</v>
      </c>
      <c r="H822" s="91" t="str">
        <f t="shared" si="215"/>
        <v>-</v>
      </c>
      <c r="I822" s="91" t="str">
        <f t="shared" si="215"/>
        <v>-</v>
      </c>
      <c r="J822" s="91" t="str">
        <f t="shared" si="215"/>
        <v>-</v>
      </c>
      <c r="K822" s="91" t="str">
        <f t="shared" si="215"/>
        <v>-</v>
      </c>
      <c r="L822" s="91" t="str">
        <f t="shared" si="215"/>
        <v>-</v>
      </c>
      <c r="M822" s="91" t="str">
        <f t="shared" si="215"/>
        <v>-</v>
      </c>
      <c r="N822" s="91" t="str">
        <f t="shared" si="215"/>
        <v>-</v>
      </c>
      <c r="O822" s="91" t="str">
        <f t="shared" si="215"/>
        <v>-</v>
      </c>
      <c r="P822" s="91" t="str">
        <f t="shared" si="215"/>
        <v>-</v>
      </c>
      <c r="Q822" s="91" t="str">
        <f t="shared" si="215"/>
        <v>-</v>
      </c>
      <c r="R822" s="91" t="str">
        <f t="shared" si="215"/>
        <v>-</v>
      </c>
      <c r="S822" s="91" t="str">
        <f t="shared" si="215"/>
        <v>-</v>
      </c>
      <c r="T822" s="91" t="str">
        <f t="shared" si="215"/>
        <v>-</v>
      </c>
      <c r="U822" s="91" t="str">
        <f t="shared" si="215"/>
        <v>-</v>
      </c>
      <c r="V822" s="91" t="str">
        <f t="shared" si="215"/>
        <v>-</v>
      </c>
      <c r="W822" s="91" t="str">
        <f t="shared" si="215"/>
        <v>-</v>
      </c>
      <c r="X822" s="91" t="str">
        <f t="shared" si="215"/>
        <v>-</v>
      </c>
      <c r="Y822" s="91" t="str">
        <f t="shared" si="215"/>
        <v>-</v>
      </c>
      <c r="Z822" s="91" t="str">
        <f t="shared" si="215"/>
        <v>-</v>
      </c>
      <c r="AA822" s="91" t="str">
        <f t="shared" si="215"/>
        <v>-</v>
      </c>
      <c r="AB822" s="91" t="str">
        <f t="shared" si="215"/>
        <v>-</v>
      </c>
      <c r="AC822" s="91" t="str">
        <f t="shared" si="215"/>
        <v>-</v>
      </c>
      <c r="AD822" s="91" t="str">
        <f t="shared" si="215"/>
        <v>-</v>
      </c>
      <c r="AE822" s="91" t="str">
        <f t="shared" si="215"/>
        <v>-</v>
      </c>
      <c r="AF822" s="91" t="str">
        <f t="shared" si="215"/>
        <v>-</v>
      </c>
      <c r="AG822" s="91" t="str">
        <f t="shared" si="215"/>
        <v>-</v>
      </c>
      <c r="AH822" s="91" t="str">
        <f t="shared" si="215"/>
        <v>-</v>
      </c>
      <c r="AI822" s="91" t="str">
        <f t="shared" si="215"/>
        <v>-</v>
      </c>
      <c r="AJ822" s="91" t="str">
        <f t="shared" si="215"/>
        <v>-</v>
      </c>
      <c r="AK822" s="91" t="str">
        <f t="shared" si="215"/>
        <v>-</v>
      </c>
      <c r="AL822" s="91" t="str">
        <f t="shared" si="215"/>
        <v>-</v>
      </c>
      <c r="AM822" s="91" t="str">
        <f t="shared" si="215"/>
        <v>-</v>
      </c>
    </row>
    <row r="823" spans="1:39">
      <c r="A823" s="58" t="str">
        <f t="shared" si="210"/>
        <v/>
      </c>
      <c r="B823" s="120" t="str">
        <f t="shared" si="210"/>
        <v/>
      </c>
      <c r="C823" s="86" t="str">
        <f t="shared" si="210"/>
        <v/>
      </c>
      <c r="D823" s="87" t="str">
        <f t="shared" si="210"/>
        <v/>
      </c>
      <c r="E823" s="91" t="str">
        <f t="shared" ref="E823:AM823" si="216">IFERROR(RANK(E209,E$4:E$610,),"-")</f>
        <v>-</v>
      </c>
      <c r="F823" s="91" t="str">
        <f t="shared" si="216"/>
        <v>-</v>
      </c>
      <c r="G823" s="91" t="str">
        <f t="shared" si="216"/>
        <v>-</v>
      </c>
      <c r="H823" s="91" t="str">
        <f t="shared" si="216"/>
        <v>-</v>
      </c>
      <c r="I823" s="91" t="str">
        <f t="shared" si="216"/>
        <v>-</v>
      </c>
      <c r="J823" s="91" t="str">
        <f t="shared" si="216"/>
        <v>-</v>
      </c>
      <c r="K823" s="91" t="str">
        <f t="shared" si="216"/>
        <v>-</v>
      </c>
      <c r="L823" s="91" t="str">
        <f t="shared" si="216"/>
        <v>-</v>
      </c>
      <c r="M823" s="91" t="str">
        <f t="shared" si="216"/>
        <v>-</v>
      </c>
      <c r="N823" s="91" t="str">
        <f t="shared" si="216"/>
        <v>-</v>
      </c>
      <c r="O823" s="91" t="str">
        <f t="shared" si="216"/>
        <v>-</v>
      </c>
      <c r="P823" s="91" t="str">
        <f t="shared" si="216"/>
        <v>-</v>
      </c>
      <c r="Q823" s="91" t="str">
        <f t="shared" si="216"/>
        <v>-</v>
      </c>
      <c r="R823" s="91" t="str">
        <f t="shared" si="216"/>
        <v>-</v>
      </c>
      <c r="S823" s="91" t="str">
        <f t="shared" si="216"/>
        <v>-</v>
      </c>
      <c r="T823" s="91" t="str">
        <f t="shared" si="216"/>
        <v>-</v>
      </c>
      <c r="U823" s="91" t="str">
        <f t="shared" si="216"/>
        <v>-</v>
      </c>
      <c r="V823" s="91" t="str">
        <f t="shared" si="216"/>
        <v>-</v>
      </c>
      <c r="W823" s="91" t="str">
        <f t="shared" si="216"/>
        <v>-</v>
      </c>
      <c r="X823" s="91" t="str">
        <f t="shared" si="216"/>
        <v>-</v>
      </c>
      <c r="Y823" s="91" t="str">
        <f t="shared" si="216"/>
        <v>-</v>
      </c>
      <c r="Z823" s="91" t="str">
        <f t="shared" si="216"/>
        <v>-</v>
      </c>
      <c r="AA823" s="91" t="str">
        <f t="shared" si="216"/>
        <v>-</v>
      </c>
      <c r="AB823" s="91" t="str">
        <f t="shared" si="216"/>
        <v>-</v>
      </c>
      <c r="AC823" s="91" t="str">
        <f t="shared" si="216"/>
        <v>-</v>
      </c>
      <c r="AD823" s="91" t="str">
        <f t="shared" si="216"/>
        <v>-</v>
      </c>
      <c r="AE823" s="91" t="str">
        <f t="shared" si="216"/>
        <v>-</v>
      </c>
      <c r="AF823" s="91" t="str">
        <f t="shared" si="216"/>
        <v>-</v>
      </c>
      <c r="AG823" s="91" t="str">
        <f t="shared" si="216"/>
        <v>-</v>
      </c>
      <c r="AH823" s="91" t="str">
        <f t="shared" si="216"/>
        <v>-</v>
      </c>
      <c r="AI823" s="91" t="str">
        <f t="shared" si="216"/>
        <v>-</v>
      </c>
      <c r="AJ823" s="91" t="str">
        <f t="shared" si="216"/>
        <v>-</v>
      </c>
      <c r="AK823" s="91" t="str">
        <f t="shared" si="216"/>
        <v>-</v>
      </c>
      <c r="AL823" s="91" t="str">
        <f t="shared" si="216"/>
        <v>-</v>
      </c>
      <c r="AM823" s="91" t="str">
        <f t="shared" si="216"/>
        <v>-</v>
      </c>
    </row>
    <row r="824" spans="1:39">
      <c r="A824" s="58" t="str">
        <f t="shared" si="210"/>
        <v/>
      </c>
      <c r="B824" s="120" t="str">
        <f t="shared" si="210"/>
        <v/>
      </c>
      <c r="C824" s="86" t="str">
        <f t="shared" si="210"/>
        <v/>
      </c>
      <c r="D824" s="87" t="str">
        <f t="shared" si="210"/>
        <v/>
      </c>
      <c r="E824" s="91" t="str">
        <f t="shared" ref="E824:AM824" si="217">IFERROR(RANK(E210,E$4:E$610,),"-")</f>
        <v>-</v>
      </c>
      <c r="F824" s="91" t="str">
        <f t="shared" si="217"/>
        <v>-</v>
      </c>
      <c r="G824" s="91" t="str">
        <f t="shared" si="217"/>
        <v>-</v>
      </c>
      <c r="H824" s="91" t="str">
        <f t="shared" si="217"/>
        <v>-</v>
      </c>
      <c r="I824" s="91" t="str">
        <f t="shared" si="217"/>
        <v>-</v>
      </c>
      <c r="J824" s="91" t="str">
        <f t="shared" si="217"/>
        <v>-</v>
      </c>
      <c r="K824" s="91" t="str">
        <f t="shared" si="217"/>
        <v>-</v>
      </c>
      <c r="L824" s="91" t="str">
        <f t="shared" si="217"/>
        <v>-</v>
      </c>
      <c r="M824" s="91" t="str">
        <f t="shared" si="217"/>
        <v>-</v>
      </c>
      <c r="N824" s="91" t="str">
        <f t="shared" si="217"/>
        <v>-</v>
      </c>
      <c r="O824" s="91" t="str">
        <f t="shared" si="217"/>
        <v>-</v>
      </c>
      <c r="P824" s="91" t="str">
        <f t="shared" si="217"/>
        <v>-</v>
      </c>
      <c r="Q824" s="91" t="str">
        <f t="shared" si="217"/>
        <v>-</v>
      </c>
      <c r="R824" s="91" t="str">
        <f t="shared" si="217"/>
        <v>-</v>
      </c>
      <c r="S824" s="91" t="str">
        <f t="shared" si="217"/>
        <v>-</v>
      </c>
      <c r="T824" s="91" t="str">
        <f t="shared" si="217"/>
        <v>-</v>
      </c>
      <c r="U824" s="91" t="str">
        <f t="shared" si="217"/>
        <v>-</v>
      </c>
      <c r="V824" s="91" t="str">
        <f t="shared" si="217"/>
        <v>-</v>
      </c>
      <c r="W824" s="91" t="str">
        <f t="shared" si="217"/>
        <v>-</v>
      </c>
      <c r="X824" s="91" t="str">
        <f t="shared" si="217"/>
        <v>-</v>
      </c>
      <c r="Y824" s="91" t="str">
        <f t="shared" si="217"/>
        <v>-</v>
      </c>
      <c r="Z824" s="91" t="str">
        <f t="shared" si="217"/>
        <v>-</v>
      </c>
      <c r="AA824" s="91" t="str">
        <f t="shared" si="217"/>
        <v>-</v>
      </c>
      <c r="AB824" s="91" t="str">
        <f t="shared" si="217"/>
        <v>-</v>
      </c>
      <c r="AC824" s="91" t="str">
        <f t="shared" si="217"/>
        <v>-</v>
      </c>
      <c r="AD824" s="91" t="str">
        <f t="shared" si="217"/>
        <v>-</v>
      </c>
      <c r="AE824" s="91" t="str">
        <f t="shared" si="217"/>
        <v>-</v>
      </c>
      <c r="AF824" s="91" t="str">
        <f t="shared" si="217"/>
        <v>-</v>
      </c>
      <c r="AG824" s="91" t="str">
        <f t="shared" si="217"/>
        <v>-</v>
      </c>
      <c r="AH824" s="91" t="str">
        <f t="shared" si="217"/>
        <v>-</v>
      </c>
      <c r="AI824" s="91" t="str">
        <f t="shared" si="217"/>
        <v>-</v>
      </c>
      <c r="AJ824" s="91" t="str">
        <f t="shared" si="217"/>
        <v>-</v>
      </c>
      <c r="AK824" s="91" t="str">
        <f t="shared" si="217"/>
        <v>-</v>
      </c>
      <c r="AL824" s="91" t="str">
        <f t="shared" si="217"/>
        <v>-</v>
      </c>
      <c r="AM824" s="91" t="str">
        <f t="shared" si="217"/>
        <v>-</v>
      </c>
    </row>
    <row r="825" spans="1:39">
      <c r="A825" s="58" t="str">
        <f t="shared" si="210"/>
        <v/>
      </c>
      <c r="B825" s="120" t="str">
        <f t="shared" si="210"/>
        <v/>
      </c>
      <c r="C825" s="86" t="str">
        <f t="shared" si="210"/>
        <v/>
      </c>
      <c r="D825" s="87" t="str">
        <f t="shared" si="210"/>
        <v/>
      </c>
      <c r="E825" s="91" t="str">
        <f t="shared" ref="E825:AM825" si="218">IFERROR(RANK(E211,E$4:E$610,),"-")</f>
        <v>-</v>
      </c>
      <c r="F825" s="91" t="str">
        <f t="shared" si="218"/>
        <v>-</v>
      </c>
      <c r="G825" s="91" t="str">
        <f t="shared" si="218"/>
        <v>-</v>
      </c>
      <c r="H825" s="91" t="str">
        <f t="shared" si="218"/>
        <v>-</v>
      </c>
      <c r="I825" s="91" t="str">
        <f t="shared" si="218"/>
        <v>-</v>
      </c>
      <c r="J825" s="91" t="str">
        <f t="shared" si="218"/>
        <v>-</v>
      </c>
      <c r="K825" s="91" t="str">
        <f t="shared" si="218"/>
        <v>-</v>
      </c>
      <c r="L825" s="91" t="str">
        <f t="shared" si="218"/>
        <v>-</v>
      </c>
      <c r="M825" s="91" t="str">
        <f t="shared" si="218"/>
        <v>-</v>
      </c>
      <c r="N825" s="91" t="str">
        <f t="shared" si="218"/>
        <v>-</v>
      </c>
      <c r="O825" s="91" t="str">
        <f t="shared" si="218"/>
        <v>-</v>
      </c>
      <c r="P825" s="91" t="str">
        <f t="shared" si="218"/>
        <v>-</v>
      </c>
      <c r="Q825" s="91" t="str">
        <f t="shared" si="218"/>
        <v>-</v>
      </c>
      <c r="R825" s="91" t="str">
        <f t="shared" si="218"/>
        <v>-</v>
      </c>
      <c r="S825" s="91" t="str">
        <f t="shared" si="218"/>
        <v>-</v>
      </c>
      <c r="T825" s="91" t="str">
        <f t="shared" si="218"/>
        <v>-</v>
      </c>
      <c r="U825" s="91" t="str">
        <f t="shared" si="218"/>
        <v>-</v>
      </c>
      <c r="V825" s="91" t="str">
        <f t="shared" si="218"/>
        <v>-</v>
      </c>
      <c r="W825" s="91" t="str">
        <f t="shared" si="218"/>
        <v>-</v>
      </c>
      <c r="X825" s="91" t="str">
        <f t="shared" si="218"/>
        <v>-</v>
      </c>
      <c r="Y825" s="91" t="str">
        <f t="shared" si="218"/>
        <v>-</v>
      </c>
      <c r="Z825" s="91" t="str">
        <f t="shared" si="218"/>
        <v>-</v>
      </c>
      <c r="AA825" s="91" t="str">
        <f t="shared" si="218"/>
        <v>-</v>
      </c>
      <c r="AB825" s="91" t="str">
        <f t="shared" si="218"/>
        <v>-</v>
      </c>
      <c r="AC825" s="91" t="str">
        <f t="shared" si="218"/>
        <v>-</v>
      </c>
      <c r="AD825" s="91" t="str">
        <f t="shared" si="218"/>
        <v>-</v>
      </c>
      <c r="AE825" s="91" t="str">
        <f t="shared" si="218"/>
        <v>-</v>
      </c>
      <c r="AF825" s="91" t="str">
        <f t="shared" si="218"/>
        <v>-</v>
      </c>
      <c r="AG825" s="91" t="str">
        <f t="shared" si="218"/>
        <v>-</v>
      </c>
      <c r="AH825" s="91" t="str">
        <f t="shared" si="218"/>
        <v>-</v>
      </c>
      <c r="AI825" s="91" t="str">
        <f t="shared" si="218"/>
        <v>-</v>
      </c>
      <c r="AJ825" s="91" t="str">
        <f t="shared" si="218"/>
        <v>-</v>
      </c>
      <c r="AK825" s="91" t="str">
        <f t="shared" si="218"/>
        <v>-</v>
      </c>
      <c r="AL825" s="91" t="str">
        <f t="shared" si="218"/>
        <v>-</v>
      </c>
      <c r="AM825" s="91" t="str">
        <f t="shared" si="218"/>
        <v>-</v>
      </c>
    </row>
    <row r="826" spans="1:39">
      <c r="A826" s="58" t="str">
        <f t="shared" si="210"/>
        <v/>
      </c>
      <c r="B826" s="120" t="str">
        <f t="shared" si="210"/>
        <v/>
      </c>
      <c r="C826" s="86" t="str">
        <f t="shared" si="210"/>
        <v/>
      </c>
      <c r="D826" s="87" t="str">
        <f t="shared" si="210"/>
        <v/>
      </c>
      <c r="E826" s="91" t="str">
        <f t="shared" ref="E826:AM826" si="219">IFERROR(RANK(E212,E$4:E$610,),"-")</f>
        <v>-</v>
      </c>
      <c r="F826" s="91" t="str">
        <f t="shared" si="219"/>
        <v>-</v>
      </c>
      <c r="G826" s="91" t="str">
        <f t="shared" si="219"/>
        <v>-</v>
      </c>
      <c r="H826" s="91" t="str">
        <f t="shared" si="219"/>
        <v>-</v>
      </c>
      <c r="I826" s="91" t="str">
        <f t="shared" si="219"/>
        <v>-</v>
      </c>
      <c r="J826" s="91" t="str">
        <f t="shared" si="219"/>
        <v>-</v>
      </c>
      <c r="K826" s="91" t="str">
        <f t="shared" si="219"/>
        <v>-</v>
      </c>
      <c r="L826" s="91" t="str">
        <f t="shared" si="219"/>
        <v>-</v>
      </c>
      <c r="M826" s="91" t="str">
        <f t="shared" si="219"/>
        <v>-</v>
      </c>
      <c r="N826" s="91" t="str">
        <f t="shared" si="219"/>
        <v>-</v>
      </c>
      <c r="O826" s="91" t="str">
        <f t="shared" si="219"/>
        <v>-</v>
      </c>
      <c r="P826" s="91" t="str">
        <f t="shared" si="219"/>
        <v>-</v>
      </c>
      <c r="Q826" s="91" t="str">
        <f t="shared" si="219"/>
        <v>-</v>
      </c>
      <c r="R826" s="91" t="str">
        <f t="shared" si="219"/>
        <v>-</v>
      </c>
      <c r="S826" s="91" t="str">
        <f t="shared" si="219"/>
        <v>-</v>
      </c>
      <c r="T826" s="91" t="str">
        <f t="shared" si="219"/>
        <v>-</v>
      </c>
      <c r="U826" s="91" t="str">
        <f t="shared" si="219"/>
        <v>-</v>
      </c>
      <c r="V826" s="91" t="str">
        <f t="shared" si="219"/>
        <v>-</v>
      </c>
      <c r="W826" s="91" t="str">
        <f t="shared" si="219"/>
        <v>-</v>
      </c>
      <c r="X826" s="91" t="str">
        <f t="shared" si="219"/>
        <v>-</v>
      </c>
      <c r="Y826" s="91" t="str">
        <f t="shared" si="219"/>
        <v>-</v>
      </c>
      <c r="Z826" s="91" t="str">
        <f t="shared" si="219"/>
        <v>-</v>
      </c>
      <c r="AA826" s="91" t="str">
        <f t="shared" si="219"/>
        <v>-</v>
      </c>
      <c r="AB826" s="91" t="str">
        <f t="shared" si="219"/>
        <v>-</v>
      </c>
      <c r="AC826" s="91" t="str">
        <f t="shared" si="219"/>
        <v>-</v>
      </c>
      <c r="AD826" s="91" t="str">
        <f t="shared" si="219"/>
        <v>-</v>
      </c>
      <c r="AE826" s="91" t="str">
        <f t="shared" si="219"/>
        <v>-</v>
      </c>
      <c r="AF826" s="91" t="str">
        <f t="shared" si="219"/>
        <v>-</v>
      </c>
      <c r="AG826" s="91" t="str">
        <f t="shared" si="219"/>
        <v>-</v>
      </c>
      <c r="AH826" s="91" t="str">
        <f t="shared" si="219"/>
        <v>-</v>
      </c>
      <c r="AI826" s="91" t="str">
        <f t="shared" si="219"/>
        <v>-</v>
      </c>
      <c r="AJ826" s="91" t="str">
        <f t="shared" si="219"/>
        <v>-</v>
      </c>
      <c r="AK826" s="91" t="str">
        <f t="shared" si="219"/>
        <v>-</v>
      </c>
      <c r="AL826" s="91" t="str">
        <f t="shared" si="219"/>
        <v>-</v>
      </c>
      <c r="AM826" s="91" t="str">
        <f t="shared" si="219"/>
        <v>-</v>
      </c>
    </row>
    <row r="827" spans="1:39">
      <c r="A827" s="58" t="str">
        <f t="shared" si="210"/>
        <v/>
      </c>
      <c r="B827" s="120" t="str">
        <f t="shared" si="210"/>
        <v/>
      </c>
      <c r="C827" s="86" t="str">
        <f t="shared" si="210"/>
        <v/>
      </c>
      <c r="D827" s="87" t="str">
        <f t="shared" si="210"/>
        <v/>
      </c>
      <c r="E827" s="91" t="str">
        <f t="shared" ref="E827:AM827" si="220">IFERROR(RANK(E213,E$4:E$610,),"-")</f>
        <v>-</v>
      </c>
      <c r="F827" s="91" t="str">
        <f t="shared" si="220"/>
        <v>-</v>
      </c>
      <c r="G827" s="91" t="str">
        <f t="shared" si="220"/>
        <v>-</v>
      </c>
      <c r="H827" s="91" t="str">
        <f t="shared" si="220"/>
        <v>-</v>
      </c>
      <c r="I827" s="91" t="str">
        <f t="shared" si="220"/>
        <v>-</v>
      </c>
      <c r="J827" s="91" t="str">
        <f t="shared" si="220"/>
        <v>-</v>
      </c>
      <c r="K827" s="91" t="str">
        <f t="shared" si="220"/>
        <v>-</v>
      </c>
      <c r="L827" s="91" t="str">
        <f t="shared" si="220"/>
        <v>-</v>
      </c>
      <c r="M827" s="91" t="str">
        <f t="shared" si="220"/>
        <v>-</v>
      </c>
      <c r="N827" s="91" t="str">
        <f t="shared" si="220"/>
        <v>-</v>
      </c>
      <c r="O827" s="91" t="str">
        <f t="shared" si="220"/>
        <v>-</v>
      </c>
      <c r="P827" s="91" t="str">
        <f t="shared" si="220"/>
        <v>-</v>
      </c>
      <c r="Q827" s="91" t="str">
        <f t="shared" si="220"/>
        <v>-</v>
      </c>
      <c r="R827" s="91" t="str">
        <f t="shared" si="220"/>
        <v>-</v>
      </c>
      <c r="S827" s="91" t="str">
        <f t="shared" si="220"/>
        <v>-</v>
      </c>
      <c r="T827" s="91" t="str">
        <f t="shared" si="220"/>
        <v>-</v>
      </c>
      <c r="U827" s="91" t="str">
        <f t="shared" si="220"/>
        <v>-</v>
      </c>
      <c r="V827" s="91" t="str">
        <f t="shared" si="220"/>
        <v>-</v>
      </c>
      <c r="W827" s="91" t="str">
        <f t="shared" si="220"/>
        <v>-</v>
      </c>
      <c r="X827" s="91" t="str">
        <f t="shared" si="220"/>
        <v>-</v>
      </c>
      <c r="Y827" s="91" t="str">
        <f t="shared" si="220"/>
        <v>-</v>
      </c>
      <c r="Z827" s="91" t="str">
        <f t="shared" si="220"/>
        <v>-</v>
      </c>
      <c r="AA827" s="91" t="str">
        <f t="shared" si="220"/>
        <v>-</v>
      </c>
      <c r="AB827" s="91" t="str">
        <f t="shared" si="220"/>
        <v>-</v>
      </c>
      <c r="AC827" s="91" t="str">
        <f t="shared" si="220"/>
        <v>-</v>
      </c>
      <c r="AD827" s="91" t="str">
        <f t="shared" si="220"/>
        <v>-</v>
      </c>
      <c r="AE827" s="91" t="str">
        <f t="shared" si="220"/>
        <v>-</v>
      </c>
      <c r="AF827" s="91" t="str">
        <f t="shared" si="220"/>
        <v>-</v>
      </c>
      <c r="AG827" s="91" t="str">
        <f t="shared" si="220"/>
        <v>-</v>
      </c>
      <c r="AH827" s="91" t="str">
        <f t="shared" si="220"/>
        <v>-</v>
      </c>
      <c r="AI827" s="91" t="str">
        <f t="shared" si="220"/>
        <v>-</v>
      </c>
      <c r="AJ827" s="91" t="str">
        <f t="shared" si="220"/>
        <v>-</v>
      </c>
      <c r="AK827" s="91" t="str">
        <f t="shared" si="220"/>
        <v>-</v>
      </c>
      <c r="AL827" s="91" t="str">
        <f t="shared" si="220"/>
        <v>-</v>
      </c>
      <c r="AM827" s="91" t="str">
        <f t="shared" si="220"/>
        <v>-</v>
      </c>
    </row>
    <row r="828" spans="1:39">
      <c r="A828" s="58" t="str">
        <f t="shared" si="210"/>
        <v/>
      </c>
      <c r="B828" s="120" t="str">
        <f t="shared" si="210"/>
        <v/>
      </c>
      <c r="C828" s="86" t="str">
        <f t="shared" si="210"/>
        <v/>
      </c>
      <c r="D828" s="87" t="str">
        <f t="shared" si="210"/>
        <v/>
      </c>
      <c r="E828" s="91" t="str">
        <f t="shared" ref="E828:AM828" si="221">IFERROR(RANK(E214,E$4:E$610,),"-")</f>
        <v>-</v>
      </c>
      <c r="F828" s="91" t="str">
        <f t="shared" si="221"/>
        <v>-</v>
      </c>
      <c r="G828" s="91" t="str">
        <f t="shared" si="221"/>
        <v>-</v>
      </c>
      <c r="H828" s="91" t="str">
        <f t="shared" si="221"/>
        <v>-</v>
      </c>
      <c r="I828" s="91" t="str">
        <f t="shared" si="221"/>
        <v>-</v>
      </c>
      <c r="J828" s="91" t="str">
        <f t="shared" si="221"/>
        <v>-</v>
      </c>
      <c r="K828" s="91" t="str">
        <f t="shared" si="221"/>
        <v>-</v>
      </c>
      <c r="L828" s="91" t="str">
        <f t="shared" si="221"/>
        <v>-</v>
      </c>
      <c r="M828" s="91" t="str">
        <f t="shared" si="221"/>
        <v>-</v>
      </c>
      <c r="N828" s="91" t="str">
        <f t="shared" si="221"/>
        <v>-</v>
      </c>
      <c r="O828" s="91" t="str">
        <f t="shared" si="221"/>
        <v>-</v>
      </c>
      <c r="P828" s="91" t="str">
        <f t="shared" si="221"/>
        <v>-</v>
      </c>
      <c r="Q828" s="91" t="str">
        <f t="shared" si="221"/>
        <v>-</v>
      </c>
      <c r="R828" s="91" t="str">
        <f t="shared" si="221"/>
        <v>-</v>
      </c>
      <c r="S828" s="91" t="str">
        <f t="shared" si="221"/>
        <v>-</v>
      </c>
      <c r="T828" s="91" t="str">
        <f t="shared" si="221"/>
        <v>-</v>
      </c>
      <c r="U828" s="91" t="str">
        <f t="shared" si="221"/>
        <v>-</v>
      </c>
      <c r="V828" s="91" t="str">
        <f t="shared" si="221"/>
        <v>-</v>
      </c>
      <c r="W828" s="91" t="str">
        <f t="shared" si="221"/>
        <v>-</v>
      </c>
      <c r="X828" s="91" t="str">
        <f t="shared" si="221"/>
        <v>-</v>
      </c>
      <c r="Y828" s="91" t="str">
        <f t="shared" si="221"/>
        <v>-</v>
      </c>
      <c r="Z828" s="91" t="str">
        <f t="shared" si="221"/>
        <v>-</v>
      </c>
      <c r="AA828" s="91" t="str">
        <f t="shared" si="221"/>
        <v>-</v>
      </c>
      <c r="AB828" s="91" t="str">
        <f t="shared" si="221"/>
        <v>-</v>
      </c>
      <c r="AC828" s="91" t="str">
        <f t="shared" si="221"/>
        <v>-</v>
      </c>
      <c r="AD828" s="91" t="str">
        <f t="shared" si="221"/>
        <v>-</v>
      </c>
      <c r="AE828" s="91" t="str">
        <f t="shared" si="221"/>
        <v>-</v>
      </c>
      <c r="AF828" s="91" t="str">
        <f t="shared" si="221"/>
        <v>-</v>
      </c>
      <c r="AG828" s="91" t="str">
        <f t="shared" si="221"/>
        <v>-</v>
      </c>
      <c r="AH828" s="91" t="str">
        <f t="shared" si="221"/>
        <v>-</v>
      </c>
      <c r="AI828" s="91" t="str">
        <f t="shared" si="221"/>
        <v>-</v>
      </c>
      <c r="AJ828" s="91" t="str">
        <f t="shared" si="221"/>
        <v>-</v>
      </c>
      <c r="AK828" s="91" t="str">
        <f t="shared" si="221"/>
        <v>-</v>
      </c>
      <c r="AL828" s="91" t="str">
        <f t="shared" si="221"/>
        <v>-</v>
      </c>
      <c r="AM828" s="91" t="str">
        <f t="shared" si="221"/>
        <v>-</v>
      </c>
    </row>
    <row r="829" spans="1:39">
      <c r="A829" s="58" t="str">
        <f t="shared" si="210"/>
        <v/>
      </c>
      <c r="B829" s="120" t="str">
        <f t="shared" si="210"/>
        <v/>
      </c>
      <c r="C829" s="86" t="str">
        <f t="shared" si="210"/>
        <v/>
      </c>
      <c r="D829" s="87" t="str">
        <f t="shared" si="210"/>
        <v/>
      </c>
      <c r="E829" s="91" t="str">
        <f t="shared" ref="E829:AM829" si="222">IFERROR(RANK(E215,E$4:E$610,),"-")</f>
        <v>-</v>
      </c>
      <c r="F829" s="91" t="str">
        <f t="shared" si="222"/>
        <v>-</v>
      </c>
      <c r="G829" s="91" t="str">
        <f t="shared" si="222"/>
        <v>-</v>
      </c>
      <c r="H829" s="91" t="str">
        <f t="shared" si="222"/>
        <v>-</v>
      </c>
      <c r="I829" s="91" t="str">
        <f t="shared" si="222"/>
        <v>-</v>
      </c>
      <c r="J829" s="91" t="str">
        <f t="shared" si="222"/>
        <v>-</v>
      </c>
      <c r="K829" s="91" t="str">
        <f t="shared" si="222"/>
        <v>-</v>
      </c>
      <c r="L829" s="91" t="str">
        <f t="shared" si="222"/>
        <v>-</v>
      </c>
      <c r="M829" s="91" t="str">
        <f t="shared" si="222"/>
        <v>-</v>
      </c>
      <c r="N829" s="91" t="str">
        <f t="shared" si="222"/>
        <v>-</v>
      </c>
      <c r="O829" s="91" t="str">
        <f t="shared" si="222"/>
        <v>-</v>
      </c>
      <c r="P829" s="91" t="str">
        <f t="shared" si="222"/>
        <v>-</v>
      </c>
      <c r="Q829" s="91" t="str">
        <f t="shared" si="222"/>
        <v>-</v>
      </c>
      <c r="R829" s="91" t="str">
        <f t="shared" si="222"/>
        <v>-</v>
      </c>
      <c r="S829" s="91" t="str">
        <f t="shared" si="222"/>
        <v>-</v>
      </c>
      <c r="T829" s="91" t="str">
        <f t="shared" si="222"/>
        <v>-</v>
      </c>
      <c r="U829" s="91" t="str">
        <f t="shared" si="222"/>
        <v>-</v>
      </c>
      <c r="V829" s="91" t="str">
        <f t="shared" si="222"/>
        <v>-</v>
      </c>
      <c r="W829" s="91" t="str">
        <f t="shared" si="222"/>
        <v>-</v>
      </c>
      <c r="X829" s="91" t="str">
        <f t="shared" si="222"/>
        <v>-</v>
      </c>
      <c r="Y829" s="91" t="str">
        <f t="shared" si="222"/>
        <v>-</v>
      </c>
      <c r="Z829" s="91" t="str">
        <f t="shared" si="222"/>
        <v>-</v>
      </c>
      <c r="AA829" s="91" t="str">
        <f t="shared" si="222"/>
        <v>-</v>
      </c>
      <c r="AB829" s="91" t="str">
        <f t="shared" si="222"/>
        <v>-</v>
      </c>
      <c r="AC829" s="91" t="str">
        <f t="shared" si="222"/>
        <v>-</v>
      </c>
      <c r="AD829" s="91" t="str">
        <f t="shared" si="222"/>
        <v>-</v>
      </c>
      <c r="AE829" s="91" t="str">
        <f t="shared" si="222"/>
        <v>-</v>
      </c>
      <c r="AF829" s="91" t="str">
        <f t="shared" si="222"/>
        <v>-</v>
      </c>
      <c r="AG829" s="91" t="str">
        <f t="shared" si="222"/>
        <v>-</v>
      </c>
      <c r="AH829" s="91" t="str">
        <f t="shared" si="222"/>
        <v>-</v>
      </c>
      <c r="AI829" s="91" t="str">
        <f t="shared" si="222"/>
        <v>-</v>
      </c>
      <c r="AJ829" s="91" t="str">
        <f t="shared" si="222"/>
        <v>-</v>
      </c>
      <c r="AK829" s="91" t="str">
        <f t="shared" si="222"/>
        <v>-</v>
      </c>
      <c r="AL829" s="91" t="str">
        <f t="shared" si="222"/>
        <v>-</v>
      </c>
      <c r="AM829" s="91" t="str">
        <f t="shared" si="222"/>
        <v>-</v>
      </c>
    </row>
    <row r="830" spans="1:39">
      <c r="A830" s="58" t="str">
        <f t="shared" si="210"/>
        <v/>
      </c>
      <c r="B830" s="120" t="str">
        <f t="shared" si="210"/>
        <v/>
      </c>
      <c r="C830" s="86" t="str">
        <f t="shared" si="210"/>
        <v/>
      </c>
      <c r="D830" s="87" t="str">
        <f t="shared" si="210"/>
        <v/>
      </c>
      <c r="E830" s="91" t="str">
        <f t="shared" ref="E830:AM830" si="223">IFERROR(RANK(E216,E$4:E$610,),"-")</f>
        <v>-</v>
      </c>
      <c r="F830" s="91" t="str">
        <f t="shared" si="223"/>
        <v>-</v>
      </c>
      <c r="G830" s="91" t="str">
        <f t="shared" si="223"/>
        <v>-</v>
      </c>
      <c r="H830" s="91" t="str">
        <f t="shared" si="223"/>
        <v>-</v>
      </c>
      <c r="I830" s="91" t="str">
        <f t="shared" si="223"/>
        <v>-</v>
      </c>
      <c r="J830" s="91" t="str">
        <f t="shared" si="223"/>
        <v>-</v>
      </c>
      <c r="K830" s="91" t="str">
        <f t="shared" si="223"/>
        <v>-</v>
      </c>
      <c r="L830" s="91" t="str">
        <f t="shared" si="223"/>
        <v>-</v>
      </c>
      <c r="M830" s="91" t="str">
        <f t="shared" si="223"/>
        <v>-</v>
      </c>
      <c r="N830" s="91" t="str">
        <f t="shared" si="223"/>
        <v>-</v>
      </c>
      <c r="O830" s="91" t="str">
        <f t="shared" si="223"/>
        <v>-</v>
      </c>
      <c r="P830" s="91" t="str">
        <f t="shared" si="223"/>
        <v>-</v>
      </c>
      <c r="Q830" s="91" t="str">
        <f t="shared" si="223"/>
        <v>-</v>
      </c>
      <c r="R830" s="91" t="str">
        <f t="shared" si="223"/>
        <v>-</v>
      </c>
      <c r="S830" s="91" t="str">
        <f t="shared" si="223"/>
        <v>-</v>
      </c>
      <c r="T830" s="91" t="str">
        <f t="shared" si="223"/>
        <v>-</v>
      </c>
      <c r="U830" s="91" t="str">
        <f t="shared" si="223"/>
        <v>-</v>
      </c>
      <c r="V830" s="91" t="str">
        <f t="shared" si="223"/>
        <v>-</v>
      </c>
      <c r="W830" s="91" t="str">
        <f t="shared" si="223"/>
        <v>-</v>
      </c>
      <c r="X830" s="91" t="str">
        <f t="shared" si="223"/>
        <v>-</v>
      </c>
      <c r="Y830" s="91" t="str">
        <f t="shared" si="223"/>
        <v>-</v>
      </c>
      <c r="Z830" s="91" t="str">
        <f t="shared" si="223"/>
        <v>-</v>
      </c>
      <c r="AA830" s="91" t="str">
        <f t="shared" si="223"/>
        <v>-</v>
      </c>
      <c r="AB830" s="91" t="str">
        <f t="shared" si="223"/>
        <v>-</v>
      </c>
      <c r="AC830" s="91" t="str">
        <f t="shared" si="223"/>
        <v>-</v>
      </c>
      <c r="AD830" s="91" t="str">
        <f t="shared" si="223"/>
        <v>-</v>
      </c>
      <c r="AE830" s="91" t="str">
        <f t="shared" si="223"/>
        <v>-</v>
      </c>
      <c r="AF830" s="91" t="str">
        <f t="shared" si="223"/>
        <v>-</v>
      </c>
      <c r="AG830" s="91" t="str">
        <f t="shared" si="223"/>
        <v>-</v>
      </c>
      <c r="AH830" s="91" t="str">
        <f t="shared" si="223"/>
        <v>-</v>
      </c>
      <c r="AI830" s="91" t="str">
        <f t="shared" si="223"/>
        <v>-</v>
      </c>
      <c r="AJ830" s="91" t="str">
        <f t="shared" si="223"/>
        <v>-</v>
      </c>
      <c r="AK830" s="91" t="str">
        <f t="shared" si="223"/>
        <v>-</v>
      </c>
      <c r="AL830" s="91" t="str">
        <f t="shared" si="223"/>
        <v>-</v>
      </c>
      <c r="AM830" s="91" t="str">
        <f t="shared" si="223"/>
        <v>-</v>
      </c>
    </row>
    <row r="831" spans="1:39">
      <c r="A831" s="58" t="str">
        <f t="shared" si="210"/>
        <v/>
      </c>
      <c r="B831" s="120" t="str">
        <f t="shared" si="210"/>
        <v/>
      </c>
      <c r="C831" s="86" t="str">
        <f t="shared" si="210"/>
        <v/>
      </c>
      <c r="D831" s="87" t="str">
        <f t="shared" si="210"/>
        <v/>
      </c>
      <c r="E831" s="91" t="str">
        <f t="shared" ref="E831:AM831" si="224">IFERROR(RANK(E217,E$4:E$610,),"-")</f>
        <v>-</v>
      </c>
      <c r="F831" s="91" t="str">
        <f t="shared" si="224"/>
        <v>-</v>
      </c>
      <c r="G831" s="91" t="str">
        <f t="shared" si="224"/>
        <v>-</v>
      </c>
      <c r="H831" s="91" t="str">
        <f t="shared" si="224"/>
        <v>-</v>
      </c>
      <c r="I831" s="91" t="str">
        <f t="shared" si="224"/>
        <v>-</v>
      </c>
      <c r="J831" s="91" t="str">
        <f t="shared" si="224"/>
        <v>-</v>
      </c>
      <c r="K831" s="91" t="str">
        <f t="shared" si="224"/>
        <v>-</v>
      </c>
      <c r="L831" s="91" t="str">
        <f t="shared" si="224"/>
        <v>-</v>
      </c>
      <c r="M831" s="91" t="str">
        <f t="shared" si="224"/>
        <v>-</v>
      </c>
      <c r="N831" s="91" t="str">
        <f t="shared" si="224"/>
        <v>-</v>
      </c>
      <c r="O831" s="91" t="str">
        <f t="shared" si="224"/>
        <v>-</v>
      </c>
      <c r="P831" s="91" t="str">
        <f t="shared" si="224"/>
        <v>-</v>
      </c>
      <c r="Q831" s="91" t="str">
        <f t="shared" si="224"/>
        <v>-</v>
      </c>
      <c r="R831" s="91" t="str">
        <f t="shared" si="224"/>
        <v>-</v>
      </c>
      <c r="S831" s="91" t="str">
        <f t="shared" si="224"/>
        <v>-</v>
      </c>
      <c r="T831" s="91" t="str">
        <f t="shared" si="224"/>
        <v>-</v>
      </c>
      <c r="U831" s="91" t="str">
        <f t="shared" si="224"/>
        <v>-</v>
      </c>
      <c r="V831" s="91" t="str">
        <f t="shared" si="224"/>
        <v>-</v>
      </c>
      <c r="W831" s="91" t="str">
        <f t="shared" si="224"/>
        <v>-</v>
      </c>
      <c r="X831" s="91" t="str">
        <f t="shared" si="224"/>
        <v>-</v>
      </c>
      <c r="Y831" s="91" t="str">
        <f t="shared" si="224"/>
        <v>-</v>
      </c>
      <c r="Z831" s="91" t="str">
        <f t="shared" si="224"/>
        <v>-</v>
      </c>
      <c r="AA831" s="91" t="str">
        <f t="shared" si="224"/>
        <v>-</v>
      </c>
      <c r="AB831" s="91" t="str">
        <f t="shared" si="224"/>
        <v>-</v>
      </c>
      <c r="AC831" s="91" t="str">
        <f t="shared" si="224"/>
        <v>-</v>
      </c>
      <c r="AD831" s="91" t="str">
        <f t="shared" si="224"/>
        <v>-</v>
      </c>
      <c r="AE831" s="91" t="str">
        <f t="shared" si="224"/>
        <v>-</v>
      </c>
      <c r="AF831" s="91" t="str">
        <f t="shared" si="224"/>
        <v>-</v>
      </c>
      <c r="AG831" s="91" t="str">
        <f t="shared" si="224"/>
        <v>-</v>
      </c>
      <c r="AH831" s="91" t="str">
        <f t="shared" si="224"/>
        <v>-</v>
      </c>
      <c r="AI831" s="91" t="str">
        <f t="shared" si="224"/>
        <v>-</v>
      </c>
      <c r="AJ831" s="91" t="str">
        <f t="shared" si="224"/>
        <v>-</v>
      </c>
      <c r="AK831" s="91" t="str">
        <f t="shared" si="224"/>
        <v>-</v>
      </c>
      <c r="AL831" s="91" t="str">
        <f t="shared" si="224"/>
        <v>-</v>
      </c>
      <c r="AM831" s="91" t="str">
        <f t="shared" si="224"/>
        <v>-</v>
      </c>
    </row>
    <row r="832" spans="1:39">
      <c r="A832" s="58" t="str">
        <f t="shared" si="210"/>
        <v/>
      </c>
      <c r="B832" s="120" t="str">
        <f t="shared" si="210"/>
        <v/>
      </c>
      <c r="C832" s="86" t="str">
        <f t="shared" si="210"/>
        <v/>
      </c>
      <c r="D832" s="87" t="str">
        <f t="shared" si="210"/>
        <v/>
      </c>
      <c r="E832" s="91" t="str">
        <f t="shared" ref="E832:AM832" si="225">IFERROR(RANK(E218,E$4:E$610,),"-")</f>
        <v>-</v>
      </c>
      <c r="F832" s="91" t="str">
        <f t="shared" si="225"/>
        <v>-</v>
      </c>
      <c r="G832" s="91" t="str">
        <f t="shared" si="225"/>
        <v>-</v>
      </c>
      <c r="H832" s="91" t="str">
        <f t="shared" si="225"/>
        <v>-</v>
      </c>
      <c r="I832" s="91" t="str">
        <f t="shared" si="225"/>
        <v>-</v>
      </c>
      <c r="J832" s="91" t="str">
        <f t="shared" si="225"/>
        <v>-</v>
      </c>
      <c r="K832" s="91" t="str">
        <f t="shared" si="225"/>
        <v>-</v>
      </c>
      <c r="L832" s="91" t="str">
        <f t="shared" si="225"/>
        <v>-</v>
      </c>
      <c r="M832" s="91" t="str">
        <f t="shared" si="225"/>
        <v>-</v>
      </c>
      <c r="N832" s="91" t="str">
        <f t="shared" si="225"/>
        <v>-</v>
      </c>
      <c r="O832" s="91" t="str">
        <f t="shared" si="225"/>
        <v>-</v>
      </c>
      <c r="P832" s="91" t="str">
        <f t="shared" si="225"/>
        <v>-</v>
      </c>
      <c r="Q832" s="91" t="str">
        <f t="shared" si="225"/>
        <v>-</v>
      </c>
      <c r="R832" s="91" t="str">
        <f t="shared" si="225"/>
        <v>-</v>
      </c>
      <c r="S832" s="91" t="str">
        <f t="shared" si="225"/>
        <v>-</v>
      </c>
      <c r="T832" s="91" t="str">
        <f t="shared" si="225"/>
        <v>-</v>
      </c>
      <c r="U832" s="91" t="str">
        <f t="shared" si="225"/>
        <v>-</v>
      </c>
      <c r="V832" s="91" t="str">
        <f t="shared" si="225"/>
        <v>-</v>
      </c>
      <c r="W832" s="91" t="str">
        <f t="shared" si="225"/>
        <v>-</v>
      </c>
      <c r="X832" s="91" t="str">
        <f t="shared" si="225"/>
        <v>-</v>
      </c>
      <c r="Y832" s="91" t="str">
        <f t="shared" si="225"/>
        <v>-</v>
      </c>
      <c r="Z832" s="91" t="str">
        <f t="shared" si="225"/>
        <v>-</v>
      </c>
      <c r="AA832" s="91" t="str">
        <f t="shared" si="225"/>
        <v>-</v>
      </c>
      <c r="AB832" s="91" t="str">
        <f t="shared" si="225"/>
        <v>-</v>
      </c>
      <c r="AC832" s="91" t="str">
        <f t="shared" si="225"/>
        <v>-</v>
      </c>
      <c r="AD832" s="91" t="str">
        <f t="shared" si="225"/>
        <v>-</v>
      </c>
      <c r="AE832" s="91" t="str">
        <f t="shared" si="225"/>
        <v>-</v>
      </c>
      <c r="AF832" s="91" t="str">
        <f t="shared" si="225"/>
        <v>-</v>
      </c>
      <c r="AG832" s="91" t="str">
        <f t="shared" si="225"/>
        <v>-</v>
      </c>
      <c r="AH832" s="91" t="str">
        <f t="shared" si="225"/>
        <v>-</v>
      </c>
      <c r="AI832" s="91" t="str">
        <f t="shared" si="225"/>
        <v>-</v>
      </c>
      <c r="AJ832" s="91" t="str">
        <f t="shared" si="225"/>
        <v>-</v>
      </c>
      <c r="AK832" s="91" t="str">
        <f t="shared" si="225"/>
        <v>-</v>
      </c>
      <c r="AL832" s="91" t="str">
        <f t="shared" si="225"/>
        <v>-</v>
      </c>
      <c r="AM832" s="91" t="str">
        <f t="shared" si="225"/>
        <v>-</v>
      </c>
    </row>
    <row r="833" spans="1:39">
      <c r="A833" s="58" t="str">
        <f t="shared" si="210"/>
        <v/>
      </c>
      <c r="B833" s="120" t="str">
        <f t="shared" si="210"/>
        <v/>
      </c>
      <c r="C833" s="86" t="str">
        <f t="shared" si="210"/>
        <v/>
      </c>
      <c r="D833" s="87" t="str">
        <f t="shared" si="210"/>
        <v/>
      </c>
      <c r="E833" s="91" t="str">
        <f t="shared" ref="E833:AM833" si="226">IFERROR(RANK(E219,E$4:E$610,),"-")</f>
        <v>-</v>
      </c>
      <c r="F833" s="91" t="str">
        <f t="shared" si="226"/>
        <v>-</v>
      </c>
      <c r="G833" s="91" t="str">
        <f t="shared" si="226"/>
        <v>-</v>
      </c>
      <c r="H833" s="91" t="str">
        <f t="shared" si="226"/>
        <v>-</v>
      </c>
      <c r="I833" s="91" t="str">
        <f t="shared" si="226"/>
        <v>-</v>
      </c>
      <c r="J833" s="91" t="str">
        <f t="shared" si="226"/>
        <v>-</v>
      </c>
      <c r="K833" s="91" t="str">
        <f t="shared" si="226"/>
        <v>-</v>
      </c>
      <c r="L833" s="91" t="str">
        <f t="shared" si="226"/>
        <v>-</v>
      </c>
      <c r="M833" s="91" t="str">
        <f t="shared" si="226"/>
        <v>-</v>
      </c>
      <c r="N833" s="91" t="str">
        <f t="shared" si="226"/>
        <v>-</v>
      </c>
      <c r="O833" s="91" t="str">
        <f t="shared" si="226"/>
        <v>-</v>
      </c>
      <c r="P833" s="91" t="str">
        <f t="shared" si="226"/>
        <v>-</v>
      </c>
      <c r="Q833" s="91" t="str">
        <f t="shared" si="226"/>
        <v>-</v>
      </c>
      <c r="R833" s="91" t="str">
        <f t="shared" si="226"/>
        <v>-</v>
      </c>
      <c r="S833" s="91" t="str">
        <f t="shared" si="226"/>
        <v>-</v>
      </c>
      <c r="T833" s="91" t="str">
        <f t="shared" si="226"/>
        <v>-</v>
      </c>
      <c r="U833" s="91" t="str">
        <f t="shared" si="226"/>
        <v>-</v>
      </c>
      <c r="V833" s="91" t="str">
        <f t="shared" si="226"/>
        <v>-</v>
      </c>
      <c r="W833" s="91" t="str">
        <f t="shared" si="226"/>
        <v>-</v>
      </c>
      <c r="X833" s="91" t="str">
        <f t="shared" si="226"/>
        <v>-</v>
      </c>
      <c r="Y833" s="91" t="str">
        <f t="shared" si="226"/>
        <v>-</v>
      </c>
      <c r="Z833" s="91" t="str">
        <f t="shared" si="226"/>
        <v>-</v>
      </c>
      <c r="AA833" s="91" t="str">
        <f t="shared" si="226"/>
        <v>-</v>
      </c>
      <c r="AB833" s="91" t="str">
        <f t="shared" si="226"/>
        <v>-</v>
      </c>
      <c r="AC833" s="91" t="str">
        <f t="shared" si="226"/>
        <v>-</v>
      </c>
      <c r="AD833" s="91" t="str">
        <f t="shared" si="226"/>
        <v>-</v>
      </c>
      <c r="AE833" s="91" t="str">
        <f t="shared" si="226"/>
        <v>-</v>
      </c>
      <c r="AF833" s="91" t="str">
        <f t="shared" si="226"/>
        <v>-</v>
      </c>
      <c r="AG833" s="91" t="str">
        <f t="shared" si="226"/>
        <v>-</v>
      </c>
      <c r="AH833" s="91" t="str">
        <f t="shared" si="226"/>
        <v>-</v>
      </c>
      <c r="AI833" s="91" t="str">
        <f t="shared" si="226"/>
        <v>-</v>
      </c>
      <c r="AJ833" s="91" t="str">
        <f t="shared" si="226"/>
        <v>-</v>
      </c>
      <c r="AK833" s="91" t="str">
        <f t="shared" si="226"/>
        <v>-</v>
      </c>
      <c r="AL833" s="91" t="str">
        <f t="shared" si="226"/>
        <v>-</v>
      </c>
      <c r="AM833" s="91" t="str">
        <f t="shared" si="226"/>
        <v>-</v>
      </c>
    </row>
    <row r="834" spans="1:39">
      <c r="A834" s="58" t="str">
        <f t="shared" si="210"/>
        <v/>
      </c>
      <c r="B834" s="120" t="str">
        <f t="shared" si="210"/>
        <v/>
      </c>
      <c r="C834" s="86" t="str">
        <f t="shared" si="210"/>
        <v/>
      </c>
      <c r="D834" s="87" t="str">
        <f t="shared" si="210"/>
        <v/>
      </c>
      <c r="E834" s="91" t="str">
        <f t="shared" ref="E834:AM834" si="227">IFERROR(RANK(E220,E$4:E$610,),"-")</f>
        <v>-</v>
      </c>
      <c r="F834" s="91" t="str">
        <f t="shared" si="227"/>
        <v>-</v>
      </c>
      <c r="G834" s="91" t="str">
        <f t="shared" si="227"/>
        <v>-</v>
      </c>
      <c r="H834" s="91" t="str">
        <f t="shared" si="227"/>
        <v>-</v>
      </c>
      <c r="I834" s="91" t="str">
        <f t="shared" si="227"/>
        <v>-</v>
      </c>
      <c r="J834" s="91" t="str">
        <f t="shared" si="227"/>
        <v>-</v>
      </c>
      <c r="K834" s="91" t="str">
        <f t="shared" si="227"/>
        <v>-</v>
      </c>
      <c r="L834" s="91" t="str">
        <f t="shared" si="227"/>
        <v>-</v>
      </c>
      <c r="M834" s="91" t="str">
        <f t="shared" si="227"/>
        <v>-</v>
      </c>
      <c r="N834" s="91" t="str">
        <f t="shared" si="227"/>
        <v>-</v>
      </c>
      <c r="O834" s="91" t="str">
        <f t="shared" si="227"/>
        <v>-</v>
      </c>
      <c r="P834" s="91" t="str">
        <f t="shared" si="227"/>
        <v>-</v>
      </c>
      <c r="Q834" s="91" t="str">
        <f t="shared" si="227"/>
        <v>-</v>
      </c>
      <c r="R834" s="91" t="str">
        <f t="shared" si="227"/>
        <v>-</v>
      </c>
      <c r="S834" s="91" t="str">
        <f t="shared" si="227"/>
        <v>-</v>
      </c>
      <c r="T834" s="91" t="str">
        <f t="shared" si="227"/>
        <v>-</v>
      </c>
      <c r="U834" s="91" t="str">
        <f t="shared" si="227"/>
        <v>-</v>
      </c>
      <c r="V834" s="91" t="str">
        <f t="shared" si="227"/>
        <v>-</v>
      </c>
      <c r="W834" s="91" t="str">
        <f t="shared" si="227"/>
        <v>-</v>
      </c>
      <c r="X834" s="91" t="str">
        <f t="shared" si="227"/>
        <v>-</v>
      </c>
      <c r="Y834" s="91" t="str">
        <f t="shared" si="227"/>
        <v>-</v>
      </c>
      <c r="Z834" s="91" t="str">
        <f t="shared" si="227"/>
        <v>-</v>
      </c>
      <c r="AA834" s="91" t="str">
        <f t="shared" si="227"/>
        <v>-</v>
      </c>
      <c r="AB834" s="91" t="str">
        <f t="shared" si="227"/>
        <v>-</v>
      </c>
      <c r="AC834" s="91" t="str">
        <f t="shared" si="227"/>
        <v>-</v>
      </c>
      <c r="AD834" s="91" t="str">
        <f t="shared" si="227"/>
        <v>-</v>
      </c>
      <c r="AE834" s="91" t="str">
        <f t="shared" si="227"/>
        <v>-</v>
      </c>
      <c r="AF834" s="91" t="str">
        <f t="shared" si="227"/>
        <v>-</v>
      </c>
      <c r="AG834" s="91" t="str">
        <f t="shared" si="227"/>
        <v>-</v>
      </c>
      <c r="AH834" s="91" t="str">
        <f t="shared" si="227"/>
        <v>-</v>
      </c>
      <c r="AI834" s="91" t="str">
        <f t="shared" si="227"/>
        <v>-</v>
      </c>
      <c r="AJ834" s="91" t="str">
        <f t="shared" si="227"/>
        <v>-</v>
      </c>
      <c r="AK834" s="91" t="str">
        <f t="shared" si="227"/>
        <v>-</v>
      </c>
      <c r="AL834" s="91" t="str">
        <f t="shared" si="227"/>
        <v>-</v>
      </c>
      <c r="AM834" s="91" t="str">
        <f t="shared" si="227"/>
        <v>-</v>
      </c>
    </row>
    <row r="835" spans="1:39">
      <c r="A835" s="58" t="str">
        <f t="shared" si="210"/>
        <v/>
      </c>
      <c r="B835" s="120" t="str">
        <f t="shared" si="210"/>
        <v/>
      </c>
      <c r="C835" s="86" t="str">
        <f t="shared" si="210"/>
        <v/>
      </c>
      <c r="D835" s="87" t="str">
        <f t="shared" si="210"/>
        <v/>
      </c>
      <c r="E835" s="91" t="str">
        <f t="shared" ref="E835:AM835" si="228">IFERROR(RANK(E221,E$4:E$610,),"-")</f>
        <v>-</v>
      </c>
      <c r="F835" s="91" t="str">
        <f t="shared" si="228"/>
        <v>-</v>
      </c>
      <c r="G835" s="91" t="str">
        <f t="shared" si="228"/>
        <v>-</v>
      </c>
      <c r="H835" s="91" t="str">
        <f t="shared" si="228"/>
        <v>-</v>
      </c>
      <c r="I835" s="91" t="str">
        <f t="shared" si="228"/>
        <v>-</v>
      </c>
      <c r="J835" s="91" t="str">
        <f t="shared" si="228"/>
        <v>-</v>
      </c>
      <c r="K835" s="91" t="str">
        <f t="shared" si="228"/>
        <v>-</v>
      </c>
      <c r="L835" s="91" t="str">
        <f t="shared" si="228"/>
        <v>-</v>
      </c>
      <c r="M835" s="91" t="str">
        <f t="shared" si="228"/>
        <v>-</v>
      </c>
      <c r="N835" s="91" t="str">
        <f t="shared" si="228"/>
        <v>-</v>
      </c>
      <c r="O835" s="91" t="str">
        <f t="shared" si="228"/>
        <v>-</v>
      </c>
      <c r="P835" s="91" t="str">
        <f t="shared" si="228"/>
        <v>-</v>
      </c>
      <c r="Q835" s="91" t="str">
        <f t="shared" si="228"/>
        <v>-</v>
      </c>
      <c r="R835" s="91" t="str">
        <f t="shared" si="228"/>
        <v>-</v>
      </c>
      <c r="S835" s="91" t="str">
        <f t="shared" si="228"/>
        <v>-</v>
      </c>
      <c r="T835" s="91" t="str">
        <f t="shared" si="228"/>
        <v>-</v>
      </c>
      <c r="U835" s="91" t="str">
        <f t="shared" si="228"/>
        <v>-</v>
      </c>
      <c r="V835" s="91" t="str">
        <f t="shared" si="228"/>
        <v>-</v>
      </c>
      <c r="W835" s="91" t="str">
        <f t="shared" si="228"/>
        <v>-</v>
      </c>
      <c r="X835" s="91" t="str">
        <f t="shared" si="228"/>
        <v>-</v>
      </c>
      <c r="Y835" s="91" t="str">
        <f t="shared" si="228"/>
        <v>-</v>
      </c>
      <c r="Z835" s="91" t="str">
        <f t="shared" si="228"/>
        <v>-</v>
      </c>
      <c r="AA835" s="91" t="str">
        <f t="shared" si="228"/>
        <v>-</v>
      </c>
      <c r="AB835" s="91" t="str">
        <f t="shared" si="228"/>
        <v>-</v>
      </c>
      <c r="AC835" s="91" t="str">
        <f t="shared" si="228"/>
        <v>-</v>
      </c>
      <c r="AD835" s="91" t="str">
        <f t="shared" si="228"/>
        <v>-</v>
      </c>
      <c r="AE835" s="91" t="str">
        <f t="shared" si="228"/>
        <v>-</v>
      </c>
      <c r="AF835" s="91" t="str">
        <f t="shared" si="228"/>
        <v>-</v>
      </c>
      <c r="AG835" s="91" t="str">
        <f t="shared" si="228"/>
        <v>-</v>
      </c>
      <c r="AH835" s="91" t="str">
        <f t="shared" si="228"/>
        <v>-</v>
      </c>
      <c r="AI835" s="91" t="str">
        <f t="shared" si="228"/>
        <v>-</v>
      </c>
      <c r="AJ835" s="91" t="str">
        <f t="shared" si="228"/>
        <v>-</v>
      </c>
      <c r="AK835" s="91" t="str">
        <f t="shared" si="228"/>
        <v>-</v>
      </c>
      <c r="AL835" s="91" t="str">
        <f t="shared" si="228"/>
        <v>-</v>
      </c>
      <c r="AM835" s="91" t="str">
        <f t="shared" si="228"/>
        <v>-</v>
      </c>
    </row>
    <row r="836" spans="1:39">
      <c r="A836" s="58" t="str">
        <f t="shared" si="210"/>
        <v/>
      </c>
      <c r="B836" s="120" t="str">
        <f t="shared" si="210"/>
        <v/>
      </c>
      <c r="C836" s="86" t="str">
        <f t="shared" si="210"/>
        <v/>
      </c>
      <c r="D836" s="87" t="str">
        <f t="shared" si="210"/>
        <v/>
      </c>
      <c r="E836" s="91" t="str">
        <f t="shared" ref="E836:AM836" si="229">IFERROR(RANK(E222,E$4:E$610,),"-")</f>
        <v>-</v>
      </c>
      <c r="F836" s="91" t="str">
        <f t="shared" si="229"/>
        <v>-</v>
      </c>
      <c r="G836" s="91" t="str">
        <f t="shared" si="229"/>
        <v>-</v>
      </c>
      <c r="H836" s="91" t="str">
        <f t="shared" si="229"/>
        <v>-</v>
      </c>
      <c r="I836" s="91" t="str">
        <f t="shared" si="229"/>
        <v>-</v>
      </c>
      <c r="J836" s="91" t="str">
        <f t="shared" si="229"/>
        <v>-</v>
      </c>
      <c r="K836" s="91" t="str">
        <f t="shared" si="229"/>
        <v>-</v>
      </c>
      <c r="L836" s="91" t="str">
        <f t="shared" si="229"/>
        <v>-</v>
      </c>
      <c r="M836" s="91" t="str">
        <f t="shared" si="229"/>
        <v>-</v>
      </c>
      <c r="N836" s="91" t="str">
        <f t="shared" si="229"/>
        <v>-</v>
      </c>
      <c r="O836" s="91" t="str">
        <f t="shared" si="229"/>
        <v>-</v>
      </c>
      <c r="P836" s="91" t="str">
        <f t="shared" si="229"/>
        <v>-</v>
      </c>
      <c r="Q836" s="91" t="str">
        <f t="shared" si="229"/>
        <v>-</v>
      </c>
      <c r="R836" s="91" t="str">
        <f t="shared" si="229"/>
        <v>-</v>
      </c>
      <c r="S836" s="91" t="str">
        <f t="shared" si="229"/>
        <v>-</v>
      </c>
      <c r="T836" s="91" t="str">
        <f t="shared" si="229"/>
        <v>-</v>
      </c>
      <c r="U836" s="91" t="str">
        <f t="shared" si="229"/>
        <v>-</v>
      </c>
      <c r="V836" s="91" t="str">
        <f t="shared" si="229"/>
        <v>-</v>
      </c>
      <c r="W836" s="91" t="str">
        <f t="shared" si="229"/>
        <v>-</v>
      </c>
      <c r="X836" s="91" t="str">
        <f t="shared" si="229"/>
        <v>-</v>
      </c>
      <c r="Y836" s="91" t="str">
        <f t="shared" si="229"/>
        <v>-</v>
      </c>
      <c r="Z836" s="91" t="str">
        <f t="shared" si="229"/>
        <v>-</v>
      </c>
      <c r="AA836" s="91" t="str">
        <f t="shared" si="229"/>
        <v>-</v>
      </c>
      <c r="AB836" s="91" t="str">
        <f t="shared" si="229"/>
        <v>-</v>
      </c>
      <c r="AC836" s="91" t="str">
        <f t="shared" si="229"/>
        <v>-</v>
      </c>
      <c r="AD836" s="91" t="str">
        <f t="shared" si="229"/>
        <v>-</v>
      </c>
      <c r="AE836" s="91" t="str">
        <f t="shared" si="229"/>
        <v>-</v>
      </c>
      <c r="AF836" s="91" t="str">
        <f t="shared" si="229"/>
        <v>-</v>
      </c>
      <c r="AG836" s="91" t="str">
        <f t="shared" si="229"/>
        <v>-</v>
      </c>
      <c r="AH836" s="91" t="str">
        <f t="shared" si="229"/>
        <v>-</v>
      </c>
      <c r="AI836" s="91" t="str">
        <f t="shared" si="229"/>
        <v>-</v>
      </c>
      <c r="AJ836" s="91" t="str">
        <f t="shared" si="229"/>
        <v>-</v>
      </c>
      <c r="AK836" s="91" t="str">
        <f t="shared" si="229"/>
        <v>-</v>
      </c>
      <c r="AL836" s="91" t="str">
        <f t="shared" si="229"/>
        <v>-</v>
      </c>
      <c r="AM836" s="91" t="str">
        <f t="shared" si="229"/>
        <v>-</v>
      </c>
    </row>
    <row r="837" spans="1:39">
      <c r="A837" s="58" t="str">
        <f t="shared" si="210"/>
        <v/>
      </c>
      <c r="B837" s="120" t="str">
        <f t="shared" si="210"/>
        <v/>
      </c>
      <c r="C837" s="86" t="str">
        <f t="shared" si="210"/>
        <v/>
      </c>
      <c r="D837" s="87" t="str">
        <f t="shared" si="210"/>
        <v/>
      </c>
      <c r="E837" s="91" t="str">
        <f t="shared" ref="E837:AM837" si="230">IFERROR(RANK(E223,E$4:E$610,),"-")</f>
        <v>-</v>
      </c>
      <c r="F837" s="91" t="str">
        <f t="shared" si="230"/>
        <v>-</v>
      </c>
      <c r="G837" s="91" t="str">
        <f t="shared" si="230"/>
        <v>-</v>
      </c>
      <c r="H837" s="91" t="str">
        <f t="shared" si="230"/>
        <v>-</v>
      </c>
      <c r="I837" s="91" t="str">
        <f t="shared" si="230"/>
        <v>-</v>
      </c>
      <c r="J837" s="91" t="str">
        <f t="shared" si="230"/>
        <v>-</v>
      </c>
      <c r="K837" s="91" t="str">
        <f t="shared" si="230"/>
        <v>-</v>
      </c>
      <c r="L837" s="91" t="str">
        <f t="shared" si="230"/>
        <v>-</v>
      </c>
      <c r="M837" s="91" t="str">
        <f t="shared" si="230"/>
        <v>-</v>
      </c>
      <c r="N837" s="91" t="str">
        <f t="shared" si="230"/>
        <v>-</v>
      </c>
      <c r="O837" s="91" t="str">
        <f t="shared" si="230"/>
        <v>-</v>
      </c>
      <c r="P837" s="91" t="str">
        <f t="shared" si="230"/>
        <v>-</v>
      </c>
      <c r="Q837" s="91" t="str">
        <f t="shared" si="230"/>
        <v>-</v>
      </c>
      <c r="R837" s="91" t="str">
        <f t="shared" si="230"/>
        <v>-</v>
      </c>
      <c r="S837" s="91" t="str">
        <f t="shared" si="230"/>
        <v>-</v>
      </c>
      <c r="T837" s="91" t="str">
        <f t="shared" si="230"/>
        <v>-</v>
      </c>
      <c r="U837" s="91" t="str">
        <f t="shared" si="230"/>
        <v>-</v>
      </c>
      <c r="V837" s="91" t="str">
        <f t="shared" si="230"/>
        <v>-</v>
      </c>
      <c r="W837" s="91" t="str">
        <f t="shared" si="230"/>
        <v>-</v>
      </c>
      <c r="X837" s="91" t="str">
        <f t="shared" si="230"/>
        <v>-</v>
      </c>
      <c r="Y837" s="91" t="str">
        <f t="shared" si="230"/>
        <v>-</v>
      </c>
      <c r="Z837" s="91" t="str">
        <f t="shared" si="230"/>
        <v>-</v>
      </c>
      <c r="AA837" s="91" t="str">
        <f t="shared" si="230"/>
        <v>-</v>
      </c>
      <c r="AB837" s="91" t="str">
        <f t="shared" si="230"/>
        <v>-</v>
      </c>
      <c r="AC837" s="91" t="str">
        <f t="shared" si="230"/>
        <v>-</v>
      </c>
      <c r="AD837" s="91" t="str">
        <f t="shared" si="230"/>
        <v>-</v>
      </c>
      <c r="AE837" s="91" t="str">
        <f t="shared" si="230"/>
        <v>-</v>
      </c>
      <c r="AF837" s="91" t="str">
        <f t="shared" si="230"/>
        <v>-</v>
      </c>
      <c r="AG837" s="91" t="str">
        <f t="shared" si="230"/>
        <v>-</v>
      </c>
      <c r="AH837" s="91" t="str">
        <f t="shared" si="230"/>
        <v>-</v>
      </c>
      <c r="AI837" s="91" t="str">
        <f t="shared" si="230"/>
        <v>-</v>
      </c>
      <c r="AJ837" s="91" t="str">
        <f t="shared" si="230"/>
        <v>-</v>
      </c>
      <c r="AK837" s="91" t="str">
        <f t="shared" si="230"/>
        <v>-</v>
      </c>
      <c r="AL837" s="91" t="str">
        <f t="shared" si="230"/>
        <v>-</v>
      </c>
      <c r="AM837" s="91" t="str">
        <f t="shared" si="230"/>
        <v>-</v>
      </c>
    </row>
    <row r="838" spans="1:39">
      <c r="A838" s="58" t="str">
        <f t="shared" ref="A838:D857" si="231">A224</f>
        <v/>
      </c>
      <c r="B838" s="120" t="str">
        <f t="shared" si="231"/>
        <v/>
      </c>
      <c r="C838" s="86" t="str">
        <f t="shared" si="231"/>
        <v/>
      </c>
      <c r="D838" s="87" t="str">
        <f t="shared" si="231"/>
        <v/>
      </c>
      <c r="E838" s="91" t="str">
        <f t="shared" ref="E838:AM838" si="232">IFERROR(RANK(E224,E$4:E$610,),"-")</f>
        <v>-</v>
      </c>
      <c r="F838" s="91" t="str">
        <f t="shared" si="232"/>
        <v>-</v>
      </c>
      <c r="G838" s="91" t="str">
        <f t="shared" si="232"/>
        <v>-</v>
      </c>
      <c r="H838" s="91" t="str">
        <f t="shared" si="232"/>
        <v>-</v>
      </c>
      <c r="I838" s="91" t="str">
        <f t="shared" si="232"/>
        <v>-</v>
      </c>
      <c r="J838" s="91" t="str">
        <f t="shared" si="232"/>
        <v>-</v>
      </c>
      <c r="K838" s="91" t="str">
        <f t="shared" si="232"/>
        <v>-</v>
      </c>
      <c r="L838" s="91" t="str">
        <f t="shared" si="232"/>
        <v>-</v>
      </c>
      <c r="M838" s="91" t="str">
        <f t="shared" si="232"/>
        <v>-</v>
      </c>
      <c r="N838" s="91" t="str">
        <f t="shared" si="232"/>
        <v>-</v>
      </c>
      <c r="O838" s="91" t="str">
        <f t="shared" si="232"/>
        <v>-</v>
      </c>
      <c r="P838" s="91" t="str">
        <f t="shared" si="232"/>
        <v>-</v>
      </c>
      <c r="Q838" s="91" t="str">
        <f t="shared" si="232"/>
        <v>-</v>
      </c>
      <c r="R838" s="91" t="str">
        <f t="shared" si="232"/>
        <v>-</v>
      </c>
      <c r="S838" s="91" t="str">
        <f t="shared" si="232"/>
        <v>-</v>
      </c>
      <c r="T838" s="91" t="str">
        <f t="shared" si="232"/>
        <v>-</v>
      </c>
      <c r="U838" s="91" t="str">
        <f t="shared" si="232"/>
        <v>-</v>
      </c>
      <c r="V838" s="91" t="str">
        <f t="shared" si="232"/>
        <v>-</v>
      </c>
      <c r="W838" s="91" t="str">
        <f t="shared" si="232"/>
        <v>-</v>
      </c>
      <c r="X838" s="91" t="str">
        <f t="shared" si="232"/>
        <v>-</v>
      </c>
      <c r="Y838" s="91" t="str">
        <f t="shared" si="232"/>
        <v>-</v>
      </c>
      <c r="Z838" s="91" t="str">
        <f t="shared" si="232"/>
        <v>-</v>
      </c>
      <c r="AA838" s="91" t="str">
        <f t="shared" si="232"/>
        <v>-</v>
      </c>
      <c r="AB838" s="91" t="str">
        <f t="shared" si="232"/>
        <v>-</v>
      </c>
      <c r="AC838" s="91" t="str">
        <f t="shared" si="232"/>
        <v>-</v>
      </c>
      <c r="AD838" s="91" t="str">
        <f t="shared" si="232"/>
        <v>-</v>
      </c>
      <c r="AE838" s="91" t="str">
        <f t="shared" si="232"/>
        <v>-</v>
      </c>
      <c r="AF838" s="91" t="str">
        <f t="shared" si="232"/>
        <v>-</v>
      </c>
      <c r="AG838" s="91" t="str">
        <f t="shared" si="232"/>
        <v>-</v>
      </c>
      <c r="AH838" s="91" t="str">
        <f t="shared" si="232"/>
        <v>-</v>
      </c>
      <c r="AI838" s="91" t="str">
        <f t="shared" si="232"/>
        <v>-</v>
      </c>
      <c r="AJ838" s="91" t="str">
        <f t="shared" si="232"/>
        <v>-</v>
      </c>
      <c r="AK838" s="91" t="str">
        <f t="shared" si="232"/>
        <v>-</v>
      </c>
      <c r="AL838" s="91" t="str">
        <f t="shared" si="232"/>
        <v>-</v>
      </c>
      <c r="AM838" s="91" t="str">
        <f t="shared" si="232"/>
        <v>-</v>
      </c>
    </row>
    <row r="839" spans="1:39">
      <c r="A839" s="58" t="str">
        <f t="shared" si="231"/>
        <v/>
      </c>
      <c r="B839" s="120" t="str">
        <f t="shared" si="231"/>
        <v/>
      </c>
      <c r="C839" s="86" t="str">
        <f t="shared" si="231"/>
        <v/>
      </c>
      <c r="D839" s="87" t="str">
        <f t="shared" si="231"/>
        <v/>
      </c>
      <c r="E839" s="91" t="str">
        <f t="shared" ref="E839:AM839" si="233">IFERROR(RANK(E225,E$4:E$610,),"-")</f>
        <v>-</v>
      </c>
      <c r="F839" s="91" t="str">
        <f t="shared" si="233"/>
        <v>-</v>
      </c>
      <c r="G839" s="91" t="str">
        <f t="shared" si="233"/>
        <v>-</v>
      </c>
      <c r="H839" s="91" t="str">
        <f t="shared" si="233"/>
        <v>-</v>
      </c>
      <c r="I839" s="91" t="str">
        <f t="shared" si="233"/>
        <v>-</v>
      </c>
      <c r="J839" s="91" t="str">
        <f t="shared" si="233"/>
        <v>-</v>
      </c>
      <c r="K839" s="91" t="str">
        <f t="shared" si="233"/>
        <v>-</v>
      </c>
      <c r="L839" s="91" t="str">
        <f t="shared" si="233"/>
        <v>-</v>
      </c>
      <c r="M839" s="91" t="str">
        <f t="shared" si="233"/>
        <v>-</v>
      </c>
      <c r="N839" s="91" t="str">
        <f t="shared" si="233"/>
        <v>-</v>
      </c>
      <c r="O839" s="91" t="str">
        <f t="shared" si="233"/>
        <v>-</v>
      </c>
      <c r="P839" s="91" t="str">
        <f t="shared" si="233"/>
        <v>-</v>
      </c>
      <c r="Q839" s="91" t="str">
        <f t="shared" si="233"/>
        <v>-</v>
      </c>
      <c r="R839" s="91" t="str">
        <f t="shared" si="233"/>
        <v>-</v>
      </c>
      <c r="S839" s="91" t="str">
        <f t="shared" si="233"/>
        <v>-</v>
      </c>
      <c r="T839" s="91" t="str">
        <f t="shared" si="233"/>
        <v>-</v>
      </c>
      <c r="U839" s="91" t="str">
        <f t="shared" si="233"/>
        <v>-</v>
      </c>
      <c r="V839" s="91" t="str">
        <f t="shared" si="233"/>
        <v>-</v>
      </c>
      <c r="W839" s="91" t="str">
        <f t="shared" si="233"/>
        <v>-</v>
      </c>
      <c r="X839" s="91" t="str">
        <f t="shared" si="233"/>
        <v>-</v>
      </c>
      <c r="Y839" s="91" t="str">
        <f t="shared" si="233"/>
        <v>-</v>
      </c>
      <c r="Z839" s="91" t="str">
        <f t="shared" si="233"/>
        <v>-</v>
      </c>
      <c r="AA839" s="91" t="str">
        <f t="shared" si="233"/>
        <v>-</v>
      </c>
      <c r="AB839" s="91" t="str">
        <f t="shared" si="233"/>
        <v>-</v>
      </c>
      <c r="AC839" s="91" t="str">
        <f t="shared" si="233"/>
        <v>-</v>
      </c>
      <c r="AD839" s="91" t="str">
        <f t="shared" si="233"/>
        <v>-</v>
      </c>
      <c r="AE839" s="91" t="str">
        <f t="shared" si="233"/>
        <v>-</v>
      </c>
      <c r="AF839" s="91" t="str">
        <f t="shared" si="233"/>
        <v>-</v>
      </c>
      <c r="AG839" s="91" t="str">
        <f t="shared" si="233"/>
        <v>-</v>
      </c>
      <c r="AH839" s="91" t="str">
        <f t="shared" si="233"/>
        <v>-</v>
      </c>
      <c r="AI839" s="91" t="str">
        <f t="shared" si="233"/>
        <v>-</v>
      </c>
      <c r="AJ839" s="91" t="str">
        <f t="shared" si="233"/>
        <v>-</v>
      </c>
      <c r="AK839" s="91" t="str">
        <f t="shared" si="233"/>
        <v>-</v>
      </c>
      <c r="AL839" s="91" t="str">
        <f t="shared" si="233"/>
        <v>-</v>
      </c>
      <c r="AM839" s="91" t="str">
        <f t="shared" si="233"/>
        <v>-</v>
      </c>
    </row>
    <row r="840" spans="1:39">
      <c r="A840" s="58" t="str">
        <f t="shared" si="231"/>
        <v/>
      </c>
      <c r="B840" s="120" t="str">
        <f t="shared" si="231"/>
        <v/>
      </c>
      <c r="C840" s="86" t="str">
        <f t="shared" si="231"/>
        <v/>
      </c>
      <c r="D840" s="87" t="str">
        <f t="shared" si="231"/>
        <v/>
      </c>
      <c r="E840" s="91" t="str">
        <f t="shared" ref="E840:AM840" si="234">IFERROR(RANK(E226,E$4:E$610,),"-")</f>
        <v>-</v>
      </c>
      <c r="F840" s="91" t="str">
        <f t="shared" si="234"/>
        <v>-</v>
      </c>
      <c r="G840" s="91" t="str">
        <f t="shared" si="234"/>
        <v>-</v>
      </c>
      <c r="H840" s="91" t="str">
        <f t="shared" si="234"/>
        <v>-</v>
      </c>
      <c r="I840" s="91" t="str">
        <f t="shared" si="234"/>
        <v>-</v>
      </c>
      <c r="J840" s="91" t="str">
        <f t="shared" si="234"/>
        <v>-</v>
      </c>
      <c r="K840" s="91" t="str">
        <f t="shared" si="234"/>
        <v>-</v>
      </c>
      <c r="L840" s="91" t="str">
        <f t="shared" si="234"/>
        <v>-</v>
      </c>
      <c r="M840" s="91" t="str">
        <f t="shared" si="234"/>
        <v>-</v>
      </c>
      <c r="N840" s="91" t="str">
        <f t="shared" si="234"/>
        <v>-</v>
      </c>
      <c r="O840" s="91" t="str">
        <f t="shared" si="234"/>
        <v>-</v>
      </c>
      <c r="P840" s="91" t="str">
        <f t="shared" si="234"/>
        <v>-</v>
      </c>
      <c r="Q840" s="91" t="str">
        <f t="shared" si="234"/>
        <v>-</v>
      </c>
      <c r="R840" s="91" t="str">
        <f t="shared" si="234"/>
        <v>-</v>
      </c>
      <c r="S840" s="91" t="str">
        <f t="shared" si="234"/>
        <v>-</v>
      </c>
      <c r="T840" s="91" t="str">
        <f t="shared" si="234"/>
        <v>-</v>
      </c>
      <c r="U840" s="91" t="str">
        <f t="shared" si="234"/>
        <v>-</v>
      </c>
      <c r="V840" s="91" t="str">
        <f t="shared" si="234"/>
        <v>-</v>
      </c>
      <c r="W840" s="91" t="str">
        <f t="shared" si="234"/>
        <v>-</v>
      </c>
      <c r="X840" s="91" t="str">
        <f t="shared" si="234"/>
        <v>-</v>
      </c>
      <c r="Y840" s="91" t="str">
        <f t="shared" si="234"/>
        <v>-</v>
      </c>
      <c r="Z840" s="91" t="str">
        <f t="shared" si="234"/>
        <v>-</v>
      </c>
      <c r="AA840" s="91" t="str">
        <f t="shared" si="234"/>
        <v>-</v>
      </c>
      <c r="AB840" s="91" t="str">
        <f t="shared" si="234"/>
        <v>-</v>
      </c>
      <c r="AC840" s="91" t="str">
        <f t="shared" si="234"/>
        <v>-</v>
      </c>
      <c r="AD840" s="91" t="str">
        <f t="shared" si="234"/>
        <v>-</v>
      </c>
      <c r="AE840" s="91" t="str">
        <f t="shared" si="234"/>
        <v>-</v>
      </c>
      <c r="AF840" s="91" t="str">
        <f t="shared" si="234"/>
        <v>-</v>
      </c>
      <c r="AG840" s="91" t="str">
        <f t="shared" si="234"/>
        <v>-</v>
      </c>
      <c r="AH840" s="91" t="str">
        <f t="shared" si="234"/>
        <v>-</v>
      </c>
      <c r="AI840" s="91" t="str">
        <f t="shared" si="234"/>
        <v>-</v>
      </c>
      <c r="AJ840" s="91" t="str">
        <f t="shared" si="234"/>
        <v>-</v>
      </c>
      <c r="AK840" s="91" t="str">
        <f t="shared" si="234"/>
        <v>-</v>
      </c>
      <c r="AL840" s="91" t="str">
        <f t="shared" si="234"/>
        <v>-</v>
      </c>
      <c r="AM840" s="91" t="str">
        <f t="shared" si="234"/>
        <v>-</v>
      </c>
    </row>
    <row r="841" spans="1:39">
      <c r="A841" s="58" t="str">
        <f t="shared" si="231"/>
        <v/>
      </c>
      <c r="B841" s="120" t="str">
        <f t="shared" si="231"/>
        <v/>
      </c>
      <c r="C841" s="86" t="str">
        <f t="shared" si="231"/>
        <v/>
      </c>
      <c r="D841" s="87" t="str">
        <f t="shared" si="231"/>
        <v/>
      </c>
      <c r="E841" s="91" t="str">
        <f t="shared" ref="E841:AM841" si="235">IFERROR(RANK(E227,E$4:E$610,),"-")</f>
        <v>-</v>
      </c>
      <c r="F841" s="91" t="str">
        <f t="shared" si="235"/>
        <v>-</v>
      </c>
      <c r="G841" s="91" t="str">
        <f t="shared" si="235"/>
        <v>-</v>
      </c>
      <c r="H841" s="91" t="str">
        <f t="shared" si="235"/>
        <v>-</v>
      </c>
      <c r="I841" s="91" t="str">
        <f t="shared" si="235"/>
        <v>-</v>
      </c>
      <c r="J841" s="91" t="str">
        <f t="shared" si="235"/>
        <v>-</v>
      </c>
      <c r="K841" s="91" t="str">
        <f t="shared" si="235"/>
        <v>-</v>
      </c>
      <c r="L841" s="91" t="str">
        <f t="shared" si="235"/>
        <v>-</v>
      </c>
      <c r="M841" s="91" t="str">
        <f t="shared" si="235"/>
        <v>-</v>
      </c>
      <c r="N841" s="91" t="str">
        <f t="shared" si="235"/>
        <v>-</v>
      </c>
      <c r="O841" s="91" t="str">
        <f t="shared" si="235"/>
        <v>-</v>
      </c>
      <c r="P841" s="91" t="str">
        <f t="shared" si="235"/>
        <v>-</v>
      </c>
      <c r="Q841" s="91" t="str">
        <f t="shared" si="235"/>
        <v>-</v>
      </c>
      <c r="R841" s="91" t="str">
        <f t="shared" si="235"/>
        <v>-</v>
      </c>
      <c r="S841" s="91" t="str">
        <f t="shared" si="235"/>
        <v>-</v>
      </c>
      <c r="T841" s="91" t="str">
        <f t="shared" si="235"/>
        <v>-</v>
      </c>
      <c r="U841" s="91" t="str">
        <f t="shared" si="235"/>
        <v>-</v>
      </c>
      <c r="V841" s="91" t="str">
        <f t="shared" si="235"/>
        <v>-</v>
      </c>
      <c r="W841" s="91" t="str">
        <f t="shared" si="235"/>
        <v>-</v>
      </c>
      <c r="X841" s="91" t="str">
        <f t="shared" si="235"/>
        <v>-</v>
      </c>
      <c r="Y841" s="91" t="str">
        <f t="shared" si="235"/>
        <v>-</v>
      </c>
      <c r="Z841" s="91" t="str">
        <f t="shared" si="235"/>
        <v>-</v>
      </c>
      <c r="AA841" s="91" t="str">
        <f t="shared" si="235"/>
        <v>-</v>
      </c>
      <c r="AB841" s="91" t="str">
        <f t="shared" si="235"/>
        <v>-</v>
      </c>
      <c r="AC841" s="91" t="str">
        <f t="shared" si="235"/>
        <v>-</v>
      </c>
      <c r="AD841" s="91" t="str">
        <f t="shared" si="235"/>
        <v>-</v>
      </c>
      <c r="AE841" s="91" t="str">
        <f t="shared" si="235"/>
        <v>-</v>
      </c>
      <c r="AF841" s="91" t="str">
        <f t="shared" si="235"/>
        <v>-</v>
      </c>
      <c r="AG841" s="91" t="str">
        <f t="shared" si="235"/>
        <v>-</v>
      </c>
      <c r="AH841" s="91" t="str">
        <f t="shared" si="235"/>
        <v>-</v>
      </c>
      <c r="AI841" s="91" t="str">
        <f t="shared" si="235"/>
        <v>-</v>
      </c>
      <c r="AJ841" s="91" t="str">
        <f t="shared" si="235"/>
        <v>-</v>
      </c>
      <c r="AK841" s="91" t="str">
        <f t="shared" si="235"/>
        <v>-</v>
      </c>
      <c r="AL841" s="91" t="str">
        <f t="shared" si="235"/>
        <v>-</v>
      </c>
      <c r="AM841" s="91" t="str">
        <f t="shared" si="235"/>
        <v>-</v>
      </c>
    </row>
    <row r="842" spans="1:39">
      <c r="A842" s="58" t="str">
        <f t="shared" si="231"/>
        <v/>
      </c>
      <c r="B842" s="120" t="str">
        <f t="shared" si="231"/>
        <v/>
      </c>
      <c r="C842" s="86" t="str">
        <f t="shared" si="231"/>
        <v/>
      </c>
      <c r="D842" s="87" t="str">
        <f t="shared" si="231"/>
        <v/>
      </c>
      <c r="E842" s="91" t="str">
        <f t="shared" ref="E842:AM842" si="236">IFERROR(RANK(E228,E$4:E$610,),"-")</f>
        <v>-</v>
      </c>
      <c r="F842" s="91" t="str">
        <f t="shared" si="236"/>
        <v>-</v>
      </c>
      <c r="G842" s="91" t="str">
        <f t="shared" si="236"/>
        <v>-</v>
      </c>
      <c r="H842" s="91" t="str">
        <f t="shared" si="236"/>
        <v>-</v>
      </c>
      <c r="I842" s="91" t="str">
        <f t="shared" si="236"/>
        <v>-</v>
      </c>
      <c r="J842" s="91" t="str">
        <f t="shared" si="236"/>
        <v>-</v>
      </c>
      <c r="K842" s="91" t="str">
        <f t="shared" si="236"/>
        <v>-</v>
      </c>
      <c r="L842" s="91" t="str">
        <f t="shared" si="236"/>
        <v>-</v>
      </c>
      <c r="M842" s="91" t="str">
        <f t="shared" si="236"/>
        <v>-</v>
      </c>
      <c r="N842" s="91" t="str">
        <f t="shared" si="236"/>
        <v>-</v>
      </c>
      <c r="O842" s="91" t="str">
        <f t="shared" si="236"/>
        <v>-</v>
      </c>
      <c r="P842" s="91" t="str">
        <f t="shared" si="236"/>
        <v>-</v>
      </c>
      <c r="Q842" s="91" t="str">
        <f t="shared" si="236"/>
        <v>-</v>
      </c>
      <c r="R842" s="91" t="str">
        <f t="shared" si="236"/>
        <v>-</v>
      </c>
      <c r="S842" s="91" t="str">
        <f t="shared" si="236"/>
        <v>-</v>
      </c>
      <c r="T842" s="91" t="str">
        <f t="shared" si="236"/>
        <v>-</v>
      </c>
      <c r="U842" s="91" t="str">
        <f t="shared" si="236"/>
        <v>-</v>
      </c>
      <c r="V842" s="91" t="str">
        <f t="shared" si="236"/>
        <v>-</v>
      </c>
      <c r="W842" s="91" t="str">
        <f t="shared" si="236"/>
        <v>-</v>
      </c>
      <c r="X842" s="91" t="str">
        <f t="shared" si="236"/>
        <v>-</v>
      </c>
      <c r="Y842" s="91" t="str">
        <f t="shared" si="236"/>
        <v>-</v>
      </c>
      <c r="Z842" s="91" t="str">
        <f t="shared" si="236"/>
        <v>-</v>
      </c>
      <c r="AA842" s="91" t="str">
        <f t="shared" si="236"/>
        <v>-</v>
      </c>
      <c r="AB842" s="91" t="str">
        <f t="shared" si="236"/>
        <v>-</v>
      </c>
      <c r="AC842" s="91" t="str">
        <f t="shared" si="236"/>
        <v>-</v>
      </c>
      <c r="AD842" s="91" t="str">
        <f t="shared" si="236"/>
        <v>-</v>
      </c>
      <c r="AE842" s="91" t="str">
        <f t="shared" si="236"/>
        <v>-</v>
      </c>
      <c r="AF842" s="91" t="str">
        <f t="shared" si="236"/>
        <v>-</v>
      </c>
      <c r="AG842" s="91" t="str">
        <f t="shared" si="236"/>
        <v>-</v>
      </c>
      <c r="AH842" s="91" t="str">
        <f t="shared" si="236"/>
        <v>-</v>
      </c>
      <c r="AI842" s="91" t="str">
        <f t="shared" si="236"/>
        <v>-</v>
      </c>
      <c r="AJ842" s="91" t="str">
        <f t="shared" si="236"/>
        <v>-</v>
      </c>
      <c r="AK842" s="91" t="str">
        <f t="shared" si="236"/>
        <v>-</v>
      </c>
      <c r="AL842" s="91" t="str">
        <f t="shared" si="236"/>
        <v>-</v>
      </c>
      <c r="AM842" s="91" t="str">
        <f t="shared" si="236"/>
        <v>-</v>
      </c>
    </row>
    <row r="843" spans="1:39">
      <c r="A843" s="58" t="str">
        <f t="shared" si="231"/>
        <v/>
      </c>
      <c r="B843" s="120" t="str">
        <f t="shared" si="231"/>
        <v/>
      </c>
      <c r="C843" s="86" t="str">
        <f t="shared" si="231"/>
        <v/>
      </c>
      <c r="D843" s="87" t="str">
        <f t="shared" si="231"/>
        <v/>
      </c>
      <c r="E843" s="91" t="str">
        <f t="shared" ref="E843:AM843" si="237">IFERROR(RANK(E229,E$4:E$610,),"-")</f>
        <v>-</v>
      </c>
      <c r="F843" s="91" t="str">
        <f t="shared" si="237"/>
        <v>-</v>
      </c>
      <c r="G843" s="91" t="str">
        <f t="shared" si="237"/>
        <v>-</v>
      </c>
      <c r="H843" s="91" t="str">
        <f t="shared" si="237"/>
        <v>-</v>
      </c>
      <c r="I843" s="91" t="str">
        <f t="shared" si="237"/>
        <v>-</v>
      </c>
      <c r="J843" s="91" t="str">
        <f t="shared" si="237"/>
        <v>-</v>
      </c>
      <c r="K843" s="91" t="str">
        <f t="shared" si="237"/>
        <v>-</v>
      </c>
      <c r="L843" s="91" t="str">
        <f t="shared" si="237"/>
        <v>-</v>
      </c>
      <c r="M843" s="91" t="str">
        <f t="shared" si="237"/>
        <v>-</v>
      </c>
      <c r="N843" s="91" t="str">
        <f t="shared" si="237"/>
        <v>-</v>
      </c>
      <c r="O843" s="91" t="str">
        <f t="shared" si="237"/>
        <v>-</v>
      </c>
      <c r="P843" s="91" t="str">
        <f t="shared" si="237"/>
        <v>-</v>
      </c>
      <c r="Q843" s="91" t="str">
        <f t="shared" si="237"/>
        <v>-</v>
      </c>
      <c r="R843" s="91" t="str">
        <f t="shared" si="237"/>
        <v>-</v>
      </c>
      <c r="S843" s="91" t="str">
        <f t="shared" si="237"/>
        <v>-</v>
      </c>
      <c r="T843" s="91" t="str">
        <f t="shared" si="237"/>
        <v>-</v>
      </c>
      <c r="U843" s="91" t="str">
        <f t="shared" si="237"/>
        <v>-</v>
      </c>
      <c r="V843" s="91" t="str">
        <f t="shared" si="237"/>
        <v>-</v>
      </c>
      <c r="W843" s="91" t="str">
        <f t="shared" si="237"/>
        <v>-</v>
      </c>
      <c r="X843" s="91" t="str">
        <f t="shared" si="237"/>
        <v>-</v>
      </c>
      <c r="Y843" s="91" t="str">
        <f t="shared" si="237"/>
        <v>-</v>
      </c>
      <c r="Z843" s="91" t="str">
        <f t="shared" si="237"/>
        <v>-</v>
      </c>
      <c r="AA843" s="91" t="str">
        <f t="shared" si="237"/>
        <v>-</v>
      </c>
      <c r="AB843" s="91" t="str">
        <f t="shared" si="237"/>
        <v>-</v>
      </c>
      <c r="AC843" s="91" t="str">
        <f t="shared" si="237"/>
        <v>-</v>
      </c>
      <c r="AD843" s="91" t="str">
        <f t="shared" si="237"/>
        <v>-</v>
      </c>
      <c r="AE843" s="91" t="str">
        <f t="shared" si="237"/>
        <v>-</v>
      </c>
      <c r="AF843" s="91" t="str">
        <f t="shared" si="237"/>
        <v>-</v>
      </c>
      <c r="AG843" s="91" t="str">
        <f t="shared" si="237"/>
        <v>-</v>
      </c>
      <c r="AH843" s="91" t="str">
        <f t="shared" si="237"/>
        <v>-</v>
      </c>
      <c r="AI843" s="91" t="str">
        <f t="shared" si="237"/>
        <v>-</v>
      </c>
      <c r="AJ843" s="91" t="str">
        <f t="shared" si="237"/>
        <v>-</v>
      </c>
      <c r="AK843" s="91" t="str">
        <f t="shared" si="237"/>
        <v>-</v>
      </c>
      <c r="AL843" s="91" t="str">
        <f t="shared" si="237"/>
        <v>-</v>
      </c>
      <c r="AM843" s="91" t="str">
        <f t="shared" si="237"/>
        <v>-</v>
      </c>
    </row>
    <row r="844" spans="1:39">
      <c r="A844" s="58" t="str">
        <f t="shared" si="231"/>
        <v/>
      </c>
      <c r="B844" s="120" t="str">
        <f t="shared" si="231"/>
        <v/>
      </c>
      <c r="C844" s="86" t="str">
        <f t="shared" si="231"/>
        <v/>
      </c>
      <c r="D844" s="87" t="str">
        <f t="shared" si="231"/>
        <v/>
      </c>
      <c r="E844" s="91" t="str">
        <f t="shared" ref="E844:AM844" si="238">IFERROR(RANK(E230,E$4:E$610,),"-")</f>
        <v>-</v>
      </c>
      <c r="F844" s="91" t="str">
        <f t="shared" si="238"/>
        <v>-</v>
      </c>
      <c r="G844" s="91" t="str">
        <f t="shared" si="238"/>
        <v>-</v>
      </c>
      <c r="H844" s="91" t="str">
        <f t="shared" si="238"/>
        <v>-</v>
      </c>
      <c r="I844" s="91" t="str">
        <f t="shared" si="238"/>
        <v>-</v>
      </c>
      <c r="J844" s="91" t="str">
        <f t="shared" si="238"/>
        <v>-</v>
      </c>
      <c r="K844" s="91" t="str">
        <f t="shared" si="238"/>
        <v>-</v>
      </c>
      <c r="L844" s="91" t="str">
        <f t="shared" si="238"/>
        <v>-</v>
      </c>
      <c r="M844" s="91" t="str">
        <f t="shared" si="238"/>
        <v>-</v>
      </c>
      <c r="N844" s="91" t="str">
        <f t="shared" si="238"/>
        <v>-</v>
      </c>
      <c r="O844" s="91" t="str">
        <f t="shared" si="238"/>
        <v>-</v>
      </c>
      <c r="P844" s="91" t="str">
        <f t="shared" si="238"/>
        <v>-</v>
      </c>
      <c r="Q844" s="91" t="str">
        <f t="shared" si="238"/>
        <v>-</v>
      </c>
      <c r="R844" s="91" t="str">
        <f t="shared" si="238"/>
        <v>-</v>
      </c>
      <c r="S844" s="91" t="str">
        <f t="shared" si="238"/>
        <v>-</v>
      </c>
      <c r="T844" s="91" t="str">
        <f t="shared" si="238"/>
        <v>-</v>
      </c>
      <c r="U844" s="91" t="str">
        <f t="shared" si="238"/>
        <v>-</v>
      </c>
      <c r="V844" s="91" t="str">
        <f t="shared" si="238"/>
        <v>-</v>
      </c>
      <c r="W844" s="91" t="str">
        <f t="shared" si="238"/>
        <v>-</v>
      </c>
      <c r="X844" s="91" t="str">
        <f t="shared" si="238"/>
        <v>-</v>
      </c>
      <c r="Y844" s="91" t="str">
        <f t="shared" si="238"/>
        <v>-</v>
      </c>
      <c r="Z844" s="91" t="str">
        <f t="shared" si="238"/>
        <v>-</v>
      </c>
      <c r="AA844" s="91" t="str">
        <f t="shared" si="238"/>
        <v>-</v>
      </c>
      <c r="AB844" s="91" t="str">
        <f t="shared" si="238"/>
        <v>-</v>
      </c>
      <c r="AC844" s="91" t="str">
        <f t="shared" si="238"/>
        <v>-</v>
      </c>
      <c r="AD844" s="91" t="str">
        <f t="shared" si="238"/>
        <v>-</v>
      </c>
      <c r="AE844" s="91" t="str">
        <f t="shared" si="238"/>
        <v>-</v>
      </c>
      <c r="AF844" s="91" t="str">
        <f t="shared" si="238"/>
        <v>-</v>
      </c>
      <c r="AG844" s="91" t="str">
        <f t="shared" si="238"/>
        <v>-</v>
      </c>
      <c r="AH844" s="91" t="str">
        <f t="shared" si="238"/>
        <v>-</v>
      </c>
      <c r="AI844" s="91" t="str">
        <f t="shared" si="238"/>
        <v>-</v>
      </c>
      <c r="AJ844" s="91" t="str">
        <f t="shared" si="238"/>
        <v>-</v>
      </c>
      <c r="AK844" s="91" t="str">
        <f t="shared" si="238"/>
        <v>-</v>
      </c>
      <c r="AL844" s="91" t="str">
        <f t="shared" si="238"/>
        <v>-</v>
      </c>
      <c r="AM844" s="91" t="str">
        <f t="shared" si="238"/>
        <v>-</v>
      </c>
    </row>
    <row r="845" spans="1:39">
      <c r="A845" s="58" t="str">
        <f t="shared" si="231"/>
        <v/>
      </c>
      <c r="B845" s="120" t="str">
        <f t="shared" si="231"/>
        <v/>
      </c>
      <c r="C845" s="86" t="str">
        <f t="shared" si="231"/>
        <v/>
      </c>
      <c r="D845" s="87" t="str">
        <f t="shared" si="231"/>
        <v/>
      </c>
      <c r="E845" s="91" t="str">
        <f t="shared" ref="E845:AM845" si="239">IFERROR(RANK(E231,E$4:E$610,),"-")</f>
        <v>-</v>
      </c>
      <c r="F845" s="91" t="str">
        <f t="shared" si="239"/>
        <v>-</v>
      </c>
      <c r="G845" s="91" t="str">
        <f t="shared" si="239"/>
        <v>-</v>
      </c>
      <c r="H845" s="91" t="str">
        <f t="shared" si="239"/>
        <v>-</v>
      </c>
      <c r="I845" s="91" t="str">
        <f t="shared" si="239"/>
        <v>-</v>
      </c>
      <c r="J845" s="91" t="str">
        <f t="shared" si="239"/>
        <v>-</v>
      </c>
      <c r="K845" s="91" t="str">
        <f t="shared" si="239"/>
        <v>-</v>
      </c>
      <c r="L845" s="91" t="str">
        <f t="shared" si="239"/>
        <v>-</v>
      </c>
      <c r="M845" s="91" t="str">
        <f t="shared" si="239"/>
        <v>-</v>
      </c>
      <c r="N845" s="91" t="str">
        <f t="shared" si="239"/>
        <v>-</v>
      </c>
      <c r="O845" s="91" t="str">
        <f t="shared" si="239"/>
        <v>-</v>
      </c>
      <c r="P845" s="91" t="str">
        <f t="shared" si="239"/>
        <v>-</v>
      </c>
      <c r="Q845" s="91" t="str">
        <f t="shared" si="239"/>
        <v>-</v>
      </c>
      <c r="R845" s="91" t="str">
        <f t="shared" si="239"/>
        <v>-</v>
      </c>
      <c r="S845" s="91" t="str">
        <f t="shared" si="239"/>
        <v>-</v>
      </c>
      <c r="T845" s="91" t="str">
        <f t="shared" si="239"/>
        <v>-</v>
      </c>
      <c r="U845" s="91" t="str">
        <f t="shared" si="239"/>
        <v>-</v>
      </c>
      <c r="V845" s="91" t="str">
        <f t="shared" si="239"/>
        <v>-</v>
      </c>
      <c r="W845" s="91" t="str">
        <f t="shared" si="239"/>
        <v>-</v>
      </c>
      <c r="X845" s="91" t="str">
        <f t="shared" si="239"/>
        <v>-</v>
      </c>
      <c r="Y845" s="91" t="str">
        <f t="shared" si="239"/>
        <v>-</v>
      </c>
      <c r="Z845" s="91" t="str">
        <f t="shared" si="239"/>
        <v>-</v>
      </c>
      <c r="AA845" s="91" t="str">
        <f t="shared" si="239"/>
        <v>-</v>
      </c>
      <c r="AB845" s="91" t="str">
        <f t="shared" si="239"/>
        <v>-</v>
      </c>
      <c r="AC845" s="91" t="str">
        <f t="shared" si="239"/>
        <v>-</v>
      </c>
      <c r="AD845" s="91" t="str">
        <f t="shared" si="239"/>
        <v>-</v>
      </c>
      <c r="AE845" s="91" t="str">
        <f t="shared" si="239"/>
        <v>-</v>
      </c>
      <c r="AF845" s="91" t="str">
        <f t="shared" si="239"/>
        <v>-</v>
      </c>
      <c r="AG845" s="91" t="str">
        <f t="shared" si="239"/>
        <v>-</v>
      </c>
      <c r="AH845" s="91" t="str">
        <f t="shared" si="239"/>
        <v>-</v>
      </c>
      <c r="AI845" s="91" t="str">
        <f t="shared" si="239"/>
        <v>-</v>
      </c>
      <c r="AJ845" s="91" t="str">
        <f t="shared" si="239"/>
        <v>-</v>
      </c>
      <c r="AK845" s="91" t="str">
        <f t="shared" si="239"/>
        <v>-</v>
      </c>
      <c r="AL845" s="91" t="str">
        <f t="shared" si="239"/>
        <v>-</v>
      </c>
      <c r="AM845" s="91" t="str">
        <f t="shared" si="239"/>
        <v>-</v>
      </c>
    </row>
    <row r="846" spans="1:39">
      <c r="A846" s="58" t="str">
        <f t="shared" si="231"/>
        <v/>
      </c>
      <c r="B846" s="120" t="str">
        <f t="shared" si="231"/>
        <v/>
      </c>
      <c r="C846" s="86" t="str">
        <f t="shared" si="231"/>
        <v/>
      </c>
      <c r="D846" s="87" t="str">
        <f t="shared" si="231"/>
        <v/>
      </c>
      <c r="E846" s="91" t="str">
        <f t="shared" ref="E846:AM846" si="240">IFERROR(RANK(E232,E$4:E$610,),"-")</f>
        <v>-</v>
      </c>
      <c r="F846" s="91" t="str">
        <f t="shared" si="240"/>
        <v>-</v>
      </c>
      <c r="G846" s="91" t="str">
        <f t="shared" si="240"/>
        <v>-</v>
      </c>
      <c r="H846" s="91" t="str">
        <f t="shared" si="240"/>
        <v>-</v>
      </c>
      <c r="I846" s="91" t="str">
        <f t="shared" si="240"/>
        <v>-</v>
      </c>
      <c r="J846" s="91" t="str">
        <f t="shared" si="240"/>
        <v>-</v>
      </c>
      <c r="K846" s="91" t="str">
        <f t="shared" si="240"/>
        <v>-</v>
      </c>
      <c r="L846" s="91" t="str">
        <f t="shared" si="240"/>
        <v>-</v>
      </c>
      <c r="M846" s="91" t="str">
        <f t="shared" si="240"/>
        <v>-</v>
      </c>
      <c r="N846" s="91" t="str">
        <f t="shared" si="240"/>
        <v>-</v>
      </c>
      <c r="O846" s="91" t="str">
        <f t="shared" si="240"/>
        <v>-</v>
      </c>
      <c r="P846" s="91" t="str">
        <f t="shared" si="240"/>
        <v>-</v>
      </c>
      <c r="Q846" s="91" t="str">
        <f t="shared" si="240"/>
        <v>-</v>
      </c>
      <c r="R846" s="91" t="str">
        <f t="shared" si="240"/>
        <v>-</v>
      </c>
      <c r="S846" s="91" t="str">
        <f t="shared" si="240"/>
        <v>-</v>
      </c>
      <c r="T846" s="91" t="str">
        <f t="shared" si="240"/>
        <v>-</v>
      </c>
      <c r="U846" s="91" t="str">
        <f t="shared" si="240"/>
        <v>-</v>
      </c>
      <c r="V846" s="91" t="str">
        <f t="shared" si="240"/>
        <v>-</v>
      </c>
      <c r="W846" s="91" t="str">
        <f t="shared" si="240"/>
        <v>-</v>
      </c>
      <c r="X846" s="91" t="str">
        <f t="shared" si="240"/>
        <v>-</v>
      </c>
      <c r="Y846" s="91" t="str">
        <f t="shared" si="240"/>
        <v>-</v>
      </c>
      <c r="Z846" s="91" t="str">
        <f t="shared" si="240"/>
        <v>-</v>
      </c>
      <c r="AA846" s="91" t="str">
        <f t="shared" si="240"/>
        <v>-</v>
      </c>
      <c r="AB846" s="91" t="str">
        <f t="shared" si="240"/>
        <v>-</v>
      </c>
      <c r="AC846" s="91" t="str">
        <f t="shared" si="240"/>
        <v>-</v>
      </c>
      <c r="AD846" s="91" t="str">
        <f t="shared" si="240"/>
        <v>-</v>
      </c>
      <c r="AE846" s="91" t="str">
        <f t="shared" si="240"/>
        <v>-</v>
      </c>
      <c r="AF846" s="91" t="str">
        <f t="shared" si="240"/>
        <v>-</v>
      </c>
      <c r="AG846" s="91" t="str">
        <f t="shared" si="240"/>
        <v>-</v>
      </c>
      <c r="AH846" s="91" t="str">
        <f t="shared" si="240"/>
        <v>-</v>
      </c>
      <c r="AI846" s="91" t="str">
        <f t="shared" si="240"/>
        <v>-</v>
      </c>
      <c r="AJ846" s="91" t="str">
        <f t="shared" si="240"/>
        <v>-</v>
      </c>
      <c r="AK846" s="91" t="str">
        <f t="shared" si="240"/>
        <v>-</v>
      </c>
      <c r="AL846" s="91" t="str">
        <f t="shared" si="240"/>
        <v>-</v>
      </c>
      <c r="AM846" s="91" t="str">
        <f t="shared" si="240"/>
        <v>-</v>
      </c>
    </row>
    <row r="847" spans="1:39">
      <c r="A847" s="58" t="str">
        <f t="shared" si="231"/>
        <v/>
      </c>
      <c r="B847" s="120" t="str">
        <f t="shared" si="231"/>
        <v/>
      </c>
      <c r="C847" s="86" t="str">
        <f t="shared" si="231"/>
        <v/>
      </c>
      <c r="D847" s="87" t="str">
        <f t="shared" si="231"/>
        <v/>
      </c>
      <c r="E847" s="91" t="str">
        <f t="shared" ref="E847:AM847" si="241">IFERROR(RANK(E233,E$4:E$610,),"-")</f>
        <v>-</v>
      </c>
      <c r="F847" s="91" t="str">
        <f t="shared" si="241"/>
        <v>-</v>
      </c>
      <c r="G847" s="91" t="str">
        <f t="shared" si="241"/>
        <v>-</v>
      </c>
      <c r="H847" s="91" t="str">
        <f t="shared" si="241"/>
        <v>-</v>
      </c>
      <c r="I847" s="91" t="str">
        <f t="shared" si="241"/>
        <v>-</v>
      </c>
      <c r="J847" s="91" t="str">
        <f t="shared" si="241"/>
        <v>-</v>
      </c>
      <c r="K847" s="91" t="str">
        <f t="shared" si="241"/>
        <v>-</v>
      </c>
      <c r="L847" s="91" t="str">
        <f t="shared" si="241"/>
        <v>-</v>
      </c>
      <c r="M847" s="91" t="str">
        <f t="shared" si="241"/>
        <v>-</v>
      </c>
      <c r="N847" s="91" t="str">
        <f t="shared" si="241"/>
        <v>-</v>
      </c>
      <c r="O847" s="91" t="str">
        <f t="shared" si="241"/>
        <v>-</v>
      </c>
      <c r="P847" s="91" t="str">
        <f t="shared" si="241"/>
        <v>-</v>
      </c>
      <c r="Q847" s="91" t="str">
        <f t="shared" si="241"/>
        <v>-</v>
      </c>
      <c r="R847" s="91" t="str">
        <f t="shared" si="241"/>
        <v>-</v>
      </c>
      <c r="S847" s="91" t="str">
        <f t="shared" si="241"/>
        <v>-</v>
      </c>
      <c r="T847" s="91" t="str">
        <f t="shared" si="241"/>
        <v>-</v>
      </c>
      <c r="U847" s="91" t="str">
        <f t="shared" si="241"/>
        <v>-</v>
      </c>
      <c r="V847" s="91" t="str">
        <f t="shared" si="241"/>
        <v>-</v>
      </c>
      <c r="W847" s="91" t="str">
        <f t="shared" si="241"/>
        <v>-</v>
      </c>
      <c r="X847" s="91" t="str">
        <f t="shared" si="241"/>
        <v>-</v>
      </c>
      <c r="Y847" s="91" t="str">
        <f t="shared" si="241"/>
        <v>-</v>
      </c>
      <c r="Z847" s="91" t="str">
        <f t="shared" si="241"/>
        <v>-</v>
      </c>
      <c r="AA847" s="91" t="str">
        <f t="shared" si="241"/>
        <v>-</v>
      </c>
      <c r="AB847" s="91" t="str">
        <f t="shared" si="241"/>
        <v>-</v>
      </c>
      <c r="AC847" s="91" t="str">
        <f t="shared" si="241"/>
        <v>-</v>
      </c>
      <c r="AD847" s="91" t="str">
        <f t="shared" si="241"/>
        <v>-</v>
      </c>
      <c r="AE847" s="91" t="str">
        <f t="shared" si="241"/>
        <v>-</v>
      </c>
      <c r="AF847" s="91" t="str">
        <f t="shared" si="241"/>
        <v>-</v>
      </c>
      <c r="AG847" s="91" t="str">
        <f t="shared" si="241"/>
        <v>-</v>
      </c>
      <c r="AH847" s="91" t="str">
        <f t="shared" si="241"/>
        <v>-</v>
      </c>
      <c r="AI847" s="91" t="str">
        <f t="shared" si="241"/>
        <v>-</v>
      </c>
      <c r="AJ847" s="91" t="str">
        <f t="shared" si="241"/>
        <v>-</v>
      </c>
      <c r="AK847" s="91" t="str">
        <f t="shared" si="241"/>
        <v>-</v>
      </c>
      <c r="AL847" s="91" t="str">
        <f t="shared" si="241"/>
        <v>-</v>
      </c>
      <c r="AM847" s="91" t="str">
        <f t="shared" si="241"/>
        <v>-</v>
      </c>
    </row>
    <row r="848" spans="1:39">
      <c r="A848" s="58" t="str">
        <f t="shared" si="231"/>
        <v/>
      </c>
      <c r="B848" s="120" t="str">
        <f t="shared" si="231"/>
        <v/>
      </c>
      <c r="C848" s="86" t="str">
        <f t="shared" si="231"/>
        <v/>
      </c>
      <c r="D848" s="87" t="str">
        <f t="shared" si="231"/>
        <v/>
      </c>
      <c r="E848" s="91" t="str">
        <f t="shared" ref="E848:AM848" si="242">IFERROR(RANK(E234,E$4:E$610,),"-")</f>
        <v>-</v>
      </c>
      <c r="F848" s="91" t="str">
        <f t="shared" si="242"/>
        <v>-</v>
      </c>
      <c r="G848" s="91" t="str">
        <f t="shared" si="242"/>
        <v>-</v>
      </c>
      <c r="H848" s="91" t="str">
        <f t="shared" si="242"/>
        <v>-</v>
      </c>
      <c r="I848" s="91" t="str">
        <f t="shared" si="242"/>
        <v>-</v>
      </c>
      <c r="J848" s="91" t="str">
        <f t="shared" si="242"/>
        <v>-</v>
      </c>
      <c r="K848" s="91" t="str">
        <f t="shared" si="242"/>
        <v>-</v>
      </c>
      <c r="L848" s="91" t="str">
        <f t="shared" si="242"/>
        <v>-</v>
      </c>
      <c r="M848" s="91" t="str">
        <f t="shared" si="242"/>
        <v>-</v>
      </c>
      <c r="N848" s="91" t="str">
        <f t="shared" si="242"/>
        <v>-</v>
      </c>
      <c r="O848" s="91" t="str">
        <f t="shared" si="242"/>
        <v>-</v>
      </c>
      <c r="P848" s="91" t="str">
        <f t="shared" si="242"/>
        <v>-</v>
      </c>
      <c r="Q848" s="91" t="str">
        <f t="shared" si="242"/>
        <v>-</v>
      </c>
      <c r="R848" s="91" t="str">
        <f t="shared" si="242"/>
        <v>-</v>
      </c>
      <c r="S848" s="91" t="str">
        <f t="shared" si="242"/>
        <v>-</v>
      </c>
      <c r="T848" s="91" t="str">
        <f t="shared" si="242"/>
        <v>-</v>
      </c>
      <c r="U848" s="91" t="str">
        <f t="shared" si="242"/>
        <v>-</v>
      </c>
      <c r="V848" s="91" t="str">
        <f t="shared" si="242"/>
        <v>-</v>
      </c>
      <c r="W848" s="91" t="str">
        <f t="shared" si="242"/>
        <v>-</v>
      </c>
      <c r="X848" s="91" t="str">
        <f t="shared" si="242"/>
        <v>-</v>
      </c>
      <c r="Y848" s="91" t="str">
        <f t="shared" si="242"/>
        <v>-</v>
      </c>
      <c r="Z848" s="91" t="str">
        <f t="shared" si="242"/>
        <v>-</v>
      </c>
      <c r="AA848" s="91" t="str">
        <f t="shared" si="242"/>
        <v>-</v>
      </c>
      <c r="AB848" s="91" t="str">
        <f t="shared" si="242"/>
        <v>-</v>
      </c>
      <c r="AC848" s="91" t="str">
        <f t="shared" si="242"/>
        <v>-</v>
      </c>
      <c r="AD848" s="91" t="str">
        <f t="shared" si="242"/>
        <v>-</v>
      </c>
      <c r="AE848" s="91" t="str">
        <f t="shared" si="242"/>
        <v>-</v>
      </c>
      <c r="AF848" s="91" t="str">
        <f t="shared" si="242"/>
        <v>-</v>
      </c>
      <c r="AG848" s="91" t="str">
        <f t="shared" si="242"/>
        <v>-</v>
      </c>
      <c r="AH848" s="91" t="str">
        <f t="shared" si="242"/>
        <v>-</v>
      </c>
      <c r="AI848" s="91" t="str">
        <f t="shared" si="242"/>
        <v>-</v>
      </c>
      <c r="AJ848" s="91" t="str">
        <f t="shared" si="242"/>
        <v>-</v>
      </c>
      <c r="AK848" s="91" t="str">
        <f t="shared" si="242"/>
        <v>-</v>
      </c>
      <c r="AL848" s="91" t="str">
        <f t="shared" si="242"/>
        <v>-</v>
      </c>
      <c r="AM848" s="91" t="str">
        <f t="shared" si="242"/>
        <v>-</v>
      </c>
    </row>
    <row r="849" spans="1:39">
      <c r="A849" s="58" t="str">
        <f t="shared" si="231"/>
        <v/>
      </c>
      <c r="B849" s="120" t="str">
        <f t="shared" si="231"/>
        <v/>
      </c>
      <c r="C849" s="86" t="str">
        <f t="shared" si="231"/>
        <v/>
      </c>
      <c r="D849" s="87" t="str">
        <f t="shared" si="231"/>
        <v/>
      </c>
      <c r="E849" s="91" t="str">
        <f t="shared" ref="E849:AM849" si="243">IFERROR(RANK(E235,E$4:E$610,),"-")</f>
        <v>-</v>
      </c>
      <c r="F849" s="91" t="str">
        <f t="shared" si="243"/>
        <v>-</v>
      </c>
      <c r="G849" s="91" t="str">
        <f t="shared" si="243"/>
        <v>-</v>
      </c>
      <c r="H849" s="91" t="str">
        <f t="shared" si="243"/>
        <v>-</v>
      </c>
      <c r="I849" s="91" t="str">
        <f t="shared" si="243"/>
        <v>-</v>
      </c>
      <c r="J849" s="91" t="str">
        <f t="shared" si="243"/>
        <v>-</v>
      </c>
      <c r="K849" s="91" t="str">
        <f t="shared" si="243"/>
        <v>-</v>
      </c>
      <c r="L849" s="91" t="str">
        <f t="shared" si="243"/>
        <v>-</v>
      </c>
      <c r="M849" s="91" t="str">
        <f t="shared" si="243"/>
        <v>-</v>
      </c>
      <c r="N849" s="91" t="str">
        <f t="shared" si="243"/>
        <v>-</v>
      </c>
      <c r="O849" s="91" t="str">
        <f t="shared" si="243"/>
        <v>-</v>
      </c>
      <c r="P849" s="91" t="str">
        <f t="shared" si="243"/>
        <v>-</v>
      </c>
      <c r="Q849" s="91" t="str">
        <f t="shared" si="243"/>
        <v>-</v>
      </c>
      <c r="R849" s="91" t="str">
        <f t="shared" si="243"/>
        <v>-</v>
      </c>
      <c r="S849" s="91" t="str">
        <f t="shared" si="243"/>
        <v>-</v>
      </c>
      <c r="T849" s="91" t="str">
        <f t="shared" si="243"/>
        <v>-</v>
      </c>
      <c r="U849" s="91" t="str">
        <f t="shared" si="243"/>
        <v>-</v>
      </c>
      <c r="V849" s="91" t="str">
        <f t="shared" si="243"/>
        <v>-</v>
      </c>
      <c r="W849" s="91" t="str">
        <f t="shared" si="243"/>
        <v>-</v>
      </c>
      <c r="X849" s="91" t="str">
        <f t="shared" si="243"/>
        <v>-</v>
      </c>
      <c r="Y849" s="91" t="str">
        <f t="shared" si="243"/>
        <v>-</v>
      </c>
      <c r="Z849" s="91" t="str">
        <f t="shared" si="243"/>
        <v>-</v>
      </c>
      <c r="AA849" s="91" t="str">
        <f t="shared" si="243"/>
        <v>-</v>
      </c>
      <c r="AB849" s="91" t="str">
        <f t="shared" si="243"/>
        <v>-</v>
      </c>
      <c r="AC849" s="91" t="str">
        <f t="shared" si="243"/>
        <v>-</v>
      </c>
      <c r="AD849" s="91" t="str">
        <f t="shared" si="243"/>
        <v>-</v>
      </c>
      <c r="AE849" s="91" t="str">
        <f t="shared" si="243"/>
        <v>-</v>
      </c>
      <c r="AF849" s="91" t="str">
        <f t="shared" si="243"/>
        <v>-</v>
      </c>
      <c r="AG849" s="91" t="str">
        <f t="shared" si="243"/>
        <v>-</v>
      </c>
      <c r="AH849" s="91" t="str">
        <f t="shared" si="243"/>
        <v>-</v>
      </c>
      <c r="AI849" s="91" t="str">
        <f t="shared" si="243"/>
        <v>-</v>
      </c>
      <c r="AJ849" s="91" t="str">
        <f t="shared" si="243"/>
        <v>-</v>
      </c>
      <c r="AK849" s="91" t="str">
        <f t="shared" si="243"/>
        <v>-</v>
      </c>
      <c r="AL849" s="91" t="str">
        <f t="shared" si="243"/>
        <v>-</v>
      </c>
      <c r="AM849" s="91" t="str">
        <f t="shared" si="243"/>
        <v>-</v>
      </c>
    </row>
    <row r="850" spans="1:39">
      <c r="A850" s="58" t="str">
        <f t="shared" si="231"/>
        <v/>
      </c>
      <c r="B850" s="120" t="str">
        <f t="shared" si="231"/>
        <v/>
      </c>
      <c r="C850" s="86" t="str">
        <f t="shared" si="231"/>
        <v/>
      </c>
      <c r="D850" s="87" t="str">
        <f t="shared" si="231"/>
        <v/>
      </c>
      <c r="E850" s="91" t="str">
        <f t="shared" ref="E850:AM850" si="244">IFERROR(RANK(E236,E$4:E$610,),"-")</f>
        <v>-</v>
      </c>
      <c r="F850" s="91" t="str">
        <f t="shared" si="244"/>
        <v>-</v>
      </c>
      <c r="G850" s="91" t="str">
        <f t="shared" si="244"/>
        <v>-</v>
      </c>
      <c r="H850" s="91" t="str">
        <f t="shared" si="244"/>
        <v>-</v>
      </c>
      <c r="I850" s="91" t="str">
        <f t="shared" si="244"/>
        <v>-</v>
      </c>
      <c r="J850" s="91" t="str">
        <f t="shared" si="244"/>
        <v>-</v>
      </c>
      <c r="K850" s="91" t="str">
        <f t="shared" si="244"/>
        <v>-</v>
      </c>
      <c r="L850" s="91" t="str">
        <f t="shared" si="244"/>
        <v>-</v>
      </c>
      <c r="M850" s="91" t="str">
        <f t="shared" si="244"/>
        <v>-</v>
      </c>
      <c r="N850" s="91" t="str">
        <f t="shared" si="244"/>
        <v>-</v>
      </c>
      <c r="O850" s="91" t="str">
        <f t="shared" si="244"/>
        <v>-</v>
      </c>
      <c r="P850" s="91" t="str">
        <f t="shared" si="244"/>
        <v>-</v>
      </c>
      <c r="Q850" s="91" t="str">
        <f t="shared" si="244"/>
        <v>-</v>
      </c>
      <c r="R850" s="91" t="str">
        <f t="shared" si="244"/>
        <v>-</v>
      </c>
      <c r="S850" s="91" t="str">
        <f t="shared" si="244"/>
        <v>-</v>
      </c>
      <c r="T850" s="91" t="str">
        <f t="shared" si="244"/>
        <v>-</v>
      </c>
      <c r="U850" s="91" t="str">
        <f t="shared" si="244"/>
        <v>-</v>
      </c>
      <c r="V850" s="91" t="str">
        <f t="shared" si="244"/>
        <v>-</v>
      </c>
      <c r="W850" s="91" t="str">
        <f t="shared" si="244"/>
        <v>-</v>
      </c>
      <c r="X850" s="91" t="str">
        <f t="shared" si="244"/>
        <v>-</v>
      </c>
      <c r="Y850" s="91" t="str">
        <f t="shared" si="244"/>
        <v>-</v>
      </c>
      <c r="Z850" s="91" t="str">
        <f t="shared" si="244"/>
        <v>-</v>
      </c>
      <c r="AA850" s="91" t="str">
        <f t="shared" si="244"/>
        <v>-</v>
      </c>
      <c r="AB850" s="91" t="str">
        <f t="shared" si="244"/>
        <v>-</v>
      </c>
      <c r="AC850" s="91" t="str">
        <f t="shared" si="244"/>
        <v>-</v>
      </c>
      <c r="AD850" s="91" t="str">
        <f t="shared" si="244"/>
        <v>-</v>
      </c>
      <c r="AE850" s="91" t="str">
        <f t="shared" si="244"/>
        <v>-</v>
      </c>
      <c r="AF850" s="91" t="str">
        <f t="shared" si="244"/>
        <v>-</v>
      </c>
      <c r="AG850" s="91" t="str">
        <f t="shared" si="244"/>
        <v>-</v>
      </c>
      <c r="AH850" s="91" t="str">
        <f t="shared" si="244"/>
        <v>-</v>
      </c>
      <c r="AI850" s="91" t="str">
        <f t="shared" si="244"/>
        <v>-</v>
      </c>
      <c r="AJ850" s="91" t="str">
        <f t="shared" si="244"/>
        <v>-</v>
      </c>
      <c r="AK850" s="91" t="str">
        <f t="shared" si="244"/>
        <v>-</v>
      </c>
      <c r="AL850" s="91" t="str">
        <f t="shared" si="244"/>
        <v>-</v>
      </c>
      <c r="AM850" s="91" t="str">
        <f t="shared" si="244"/>
        <v>-</v>
      </c>
    </row>
    <row r="851" spans="1:39">
      <c r="A851" s="58" t="str">
        <f t="shared" si="231"/>
        <v/>
      </c>
      <c r="B851" s="120" t="str">
        <f t="shared" si="231"/>
        <v/>
      </c>
      <c r="C851" s="86" t="str">
        <f t="shared" si="231"/>
        <v/>
      </c>
      <c r="D851" s="87" t="str">
        <f t="shared" si="231"/>
        <v/>
      </c>
      <c r="E851" s="91" t="str">
        <f t="shared" ref="E851:AM851" si="245">IFERROR(RANK(E237,E$4:E$610,),"-")</f>
        <v>-</v>
      </c>
      <c r="F851" s="91" t="str">
        <f t="shared" si="245"/>
        <v>-</v>
      </c>
      <c r="G851" s="91" t="str">
        <f t="shared" si="245"/>
        <v>-</v>
      </c>
      <c r="H851" s="91" t="str">
        <f t="shared" si="245"/>
        <v>-</v>
      </c>
      <c r="I851" s="91" t="str">
        <f t="shared" si="245"/>
        <v>-</v>
      </c>
      <c r="J851" s="91" t="str">
        <f t="shared" si="245"/>
        <v>-</v>
      </c>
      <c r="K851" s="91" t="str">
        <f t="shared" si="245"/>
        <v>-</v>
      </c>
      <c r="L851" s="91" t="str">
        <f t="shared" si="245"/>
        <v>-</v>
      </c>
      <c r="M851" s="91" t="str">
        <f t="shared" si="245"/>
        <v>-</v>
      </c>
      <c r="N851" s="91" t="str">
        <f t="shared" si="245"/>
        <v>-</v>
      </c>
      <c r="O851" s="91" t="str">
        <f t="shared" si="245"/>
        <v>-</v>
      </c>
      <c r="P851" s="91" t="str">
        <f t="shared" si="245"/>
        <v>-</v>
      </c>
      <c r="Q851" s="91" t="str">
        <f t="shared" si="245"/>
        <v>-</v>
      </c>
      <c r="R851" s="91" t="str">
        <f t="shared" si="245"/>
        <v>-</v>
      </c>
      <c r="S851" s="91" t="str">
        <f t="shared" si="245"/>
        <v>-</v>
      </c>
      <c r="T851" s="91" t="str">
        <f t="shared" si="245"/>
        <v>-</v>
      </c>
      <c r="U851" s="91" t="str">
        <f t="shared" si="245"/>
        <v>-</v>
      </c>
      <c r="V851" s="91" t="str">
        <f t="shared" si="245"/>
        <v>-</v>
      </c>
      <c r="W851" s="91" t="str">
        <f t="shared" si="245"/>
        <v>-</v>
      </c>
      <c r="X851" s="91" t="str">
        <f t="shared" si="245"/>
        <v>-</v>
      </c>
      <c r="Y851" s="91" t="str">
        <f t="shared" si="245"/>
        <v>-</v>
      </c>
      <c r="Z851" s="91" t="str">
        <f t="shared" si="245"/>
        <v>-</v>
      </c>
      <c r="AA851" s="91" t="str">
        <f t="shared" si="245"/>
        <v>-</v>
      </c>
      <c r="AB851" s="91" t="str">
        <f t="shared" si="245"/>
        <v>-</v>
      </c>
      <c r="AC851" s="91" t="str">
        <f t="shared" si="245"/>
        <v>-</v>
      </c>
      <c r="AD851" s="91" t="str">
        <f t="shared" si="245"/>
        <v>-</v>
      </c>
      <c r="AE851" s="91" t="str">
        <f t="shared" si="245"/>
        <v>-</v>
      </c>
      <c r="AF851" s="91" t="str">
        <f t="shared" si="245"/>
        <v>-</v>
      </c>
      <c r="AG851" s="91" t="str">
        <f t="shared" si="245"/>
        <v>-</v>
      </c>
      <c r="AH851" s="91" t="str">
        <f t="shared" si="245"/>
        <v>-</v>
      </c>
      <c r="AI851" s="91" t="str">
        <f t="shared" si="245"/>
        <v>-</v>
      </c>
      <c r="AJ851" s="91" t="str">
        <f t="shared" si="245"/>
        <v>-</v>
      </c>
      <c r="AK851" s="91" t="str">
        <f t="shared" si="245"/>
        <v>-</v>
      </c>
      <c r="AL851" s="91" t="str">
        <f t="shared" si="245"/>
        <v>-</v>
      </c>
      <c r="AM851" s="91" t="str">
        <f t="shared" si="245"/>
        <v>-</v>
      </c>
    </row>
    <row r="852" spans="1:39">
      <c r="A852" s="58" t="str">
        <f t="shared" si="231"/>
        <v/>
      </c>
      <c r="B852" s="120" t="str">
        <f t="shared" si="231"/>
        <v/>
      </c>
      <c r="C852" s="86" t="str">
        <f t="shared" si="231"/>
        <v/>
      </c>
      <c r="D852" s="87" t="str">
        <f t="shared" si="231"/>
        <v/>
      </c>
      <c r="E852" s="91" t="str">
        <f t="shared" ref="E852:AM852" si="246">IFERROR(RANK(E238,E$4:E$610,),"-")</f>
        <v>-</v>
      </c>
      <c r="F852" s="91" t="str">
        <f t="shared" si="246"/>
        <v>-</v>
      </c>
      <c r="G852" s="91" t="str">
        <f t="shared" si="246"/>
        <v>-</v>
      </c>
      <c r="H852" s="91" t="str">
        <f t="shared" si="246"/>
        <v>-</v>
      </c>
      <c r="I852" s="91" t="str">
        <f t="shared" si="246"/>
        <v>-</v>
      </c>
      <c r="J852" s="91" t="str">
        <f t="shared" si="246"/>
        <v>-</v>
      </c>
      <c r="K852" s="91" t="str">
        <f t="shared" si="246"/>
        <v>-</v>
      </c>
      <c r="L852" s="91" t="str">
        <f t="shared" si="246"/>
        <v>-</v>
      </c>
      <c r="M852" s="91" t="str">
        <f t="shared" si="246"/>
        <v>-</v>
      </c>
      <c r="N852" s="91" t="str">
        <f t="shared" si="246"/>
        <v>-</v>
      </c>
      <c r="O852" s="91" t="str">
        <f t="shared" si="246"/>
        <v>-</v>
      </c>
      <c r="P852" s="91" t="str">
        <f t="shared" si="246"/>
        <v>-</v>
      </c>
      <c r="Q852" s="91" t="str">
        <f t="shared" si="246"/>
        <v>-</v>
      </c>
      <c r="R852" s="91" t="str">
        <f t="shared" si="246"/>
        <v>-</v>
      </c>
      <c r="S852" s="91" t="str">
        <f t="shared" si="246"/>
        <v>-</v>
      </c>
      <c r="T852" s="91" t="str">
        <f t="shared" si="246"/>
        <v>-</v>
      </c>
      <c r="U852" s="91" t="str">
        <f t="shared" si="246"/>
        <v>-</v>
      </c>
      <c r="V852" s="91" t="str">
        <f t="shared" si="246"/>
        <v>-</v>
      </c>
      <c r="W852" s="91" t="str">
        <f t="shared" si="246"/>
        <v>-</v>
      </c>
      <c r="X852" s="91" t="str">
        <f t="shared" si="246"/>
        <v>-</v>
      </c>
      <c r="Y852" s="91" t="str">
        <f t="shared" si="246"/>
        <v>-</v>
      </c>
      <c r="Z852" s="91" t="str">
        <f t="shared" si="246"/>
        <v>-</v>
      </c>
      <c r="AA852" s="91" t="str">
        <f t="shared" si="246"/>
        <v>-</v>
      </c>
      <c r="AB852" s="91" t="str">
        <f t="shared" si="246"/>
        <v>-</v>
      </c>
      <c r="AC852" s="91" t="str">
        <f t="shared" si="246"/>
        <v>-</v>
      </c>
      <c r="AD852" s="91" t="str">
        <f t="shared" si="246"/>
        <v>-</v>
      </c>
      <c r="AE852" s="91" t="str">
        <f t="shared" si="246"/>
        <v>-</v>
      </c>
      <c r="AF852" s="91" t="str">
        <f t="shared" si="246"/>
        <v>-</v>
      </c>
      <c r="AG852" s="91" t="str">
        <f t="shared" si="246"/>
        <v>-</v>
      </c>
      <c r="AH852" s="91" t="str">
        <f t="shared" si="246"/>
        <v>-</v>
      </c>
      <c r="AI852" s="91" t="str">
        <f t="shared" si="246"/>
        <v>-</v>
      </c>
      <c r="AJ852" s="91" t="str">
        <f t="shared" si="246"/>
        <v>-</v>
      </c>
      <c r="AK852" s="91" t="str">
        <f t="shared" si="246"/>
        <v>-</v>
      </c>
      <c r="AL852" s="91" t="str">
        <f t="shared" si="246"/>
        <v>-</v>
      </c>
      <c r="AM852" s="91" t="str">
        <f t="shared" si="246"/>
        <v>-</v>
      </c>
    </row>
    <row r="853" spans="1:39">
      <c r="A853" s="58" t="str">
        <f t="shared" si="231"/>
        <v/>
      </c>
      <c r="B853" s="120" t="str">
        <f t="shared" si="231"/>
        <v/>
      </c>
      <c r="C853" s="86" t="str">
        <f t="shared" si="231"/>
        <v/>
      </c>
      <c r="D853" s="87" t="str">
        <f t="shared" si="231"/>
        <v/>
      </c>
      <c r="E853" s="91" t="str">
        <f t="shared" ref="E853:AM853" si="247">IFERROR(RANK(E239,E$4:E$610,),"-")</f>
        <v>-</v>
      </c>
      <c r="F853" s="91" t="str">
        <f t="shared" si="247"/>
        <v>-</v>
      </c>
      <c r="G853" s="91" t="str">
        <f t="shared" si="247"/>
        <v>-</v>
      </c>
      <c r="H853" s="91" t="str">
        <f t="shared" si="247"/>
        <v>-</v>
      </c>
      <c r="I853" s="91" t="str">
        <f t="shared" si="247"/>
        <v>-</v>
      </c>
      <c r="J853" s="91" t="str">
        <f t="shared" si="247"/>
        <v>-</v>
      </c>
      <c r="K853" s="91" t="str">
        <f t="shared" si="247"/>
        <v>-</v>
      </c>
      <c r="L853" s="91" t="str">
        <f t="shared" si="247"/>
        <v>-</v>
      </c>
      <c r="M853" s="91" t="str">
        <f t="shared" si="247"/>
        <v>-</v>
      </c>
      <c r="N853" s="91" t="str">
        <f t="shared" si="247"/>
        <v>-</v>
      </c>
      <c r="O853" s="91" t="str">
        <f t="shared" si="247"/>
        <v>-</v>
      </c>
      <c r="P853" s="91" t="str">
        <f t="shared" si="247"/>
        <v>-</v>
      </c>
      <c r="Q853" s="91" t="str">
        <f t="shared" si="247"/>
        <v>-</v>
      </c>
      <c r="R853" s="91" t="str">
        <f t="shared" si="247"/>
        <v>-</v>
      </c>
      <c r="S853" s="91" t="str">
        <f t="shared" si="247"/>
        <v>-</v>
      </c>
      <c r="T853" s="91" t="str">
        <f t="shared" si="247"/>
        <v>-</v>
      </c>
      <c r="U853" s="91" t="str">
        <f t="shared" si="247"/>
        <v>-</v>
      </c>
      <c r="V853" s="91" t="str">
        <f t="shared" si="247"/>
        <v>-</v>
      </c>
      <c r="W853" s="91" t="str">
        <f t="shared" si="247"/>
        <v>-</v>
      </c>
      <c r="X853" s="91" t="str">
        <f t="shared" si="247"/>
        <v>-</v>
      </c>
      <c r="Y853" s="91" t="str">
        <f t="shared" si="247"/>
        <v>-</v>
      </c>
      <c r="Z853" s="91" t="str">
        <f t="shared" si="247"/>
        <v>-</v>
      </c>
      <c r="AA853" s="91" t="str">
        <f t="shared" si="247"/>
        <v>-</v>
      </c>
      <c r="AB853" s="91" t="str">
        <f t="shared" si="247"/>
        <v>-</v>
      </c>
      <c r="AC853" s="91" t="str">
        <f t="shared" si="247"/>
        <v>-</v>
      </c>
      <c r="AD853" s="91" t="str">
        <f t="shared" si="247"/>
        <v>-</v>
      </c>
      <c r="AE853" s="91" t="str">
        <f t="shared" si="247"/>
        <v>-</v>
      </c>
      <c r="AF853" s="91" t="str">
        <f t="shared" si="247"/>
        <v>-</v>
      </c>
      <c r="AG853" s="91" t="str">
        <f t="shared" si="247"/>
        <v>-</v>
      </c>
      <c r="AH853" s="91" t="str">
        <f t="shared" si="247"/>
        <v>-</v>
      </c>
      <c r="AI853" s="91" t="str">
        <f t="shared" si="247"/>
        <v>-</v>
      </c>
      <c r="AJ853" s="91" t="str">
        <f t="shared" si="247"/>
        <v>-</v>
      </c>
      <c r="AK853" s="91" t="str">
        <f t="shared" si="247"/>
        <v>-</v>
      </c>
      <c r="AL853" s="91" t="str">
        <f t="shared" si="247"/>
        <v>-</v>
      </c>
      <c r="AM853" s="91" t="str">
        <f t="shared" si="247"/>
        <v>-</v>
      </c>
    </row>
    <row r="854" spans="1:39">
      <c r="A854" s="58" t="str">
        <f t="shared" si="231"/>
        <v/>
      </c>
      <c r="B854" s="120" t="str">
        <f t="shared" si="231"/>
        <v/>
      </c>
      <c r="C854" s="86" t="str">
        <f t="shared" si="231"/>
        <v/>
      </c>
      <c r="D854" s="87" t="str">
        <f t="shared" si="231"/>
        <v/>
      </c>
      <c r="E854" s="91" t="str">
        <f t="shared" ref="E854:AM854" si="248">IFERROR(RANK(E240,E$4:E$610,),"-")</f>
        <v>-</v>
      </c>
      <c r="F854" s="91" t="str">
        <f t="shared" si="248"/>
        <v>-</v>
      </c>
      <c r="G854" s="91" t="str">
        <f t="shared" si="248"/>
        <v>-</v>
      </c>
      <c r="H854" s="91" t="str">
        <f t="shared" si="248"/>
        <v>-</v>
      </c>
      <c r="I854" s="91" t="str">
        <f t="shared" si="248"/>
        <v>-</v>
      </c>
      <c r="J854" s="91" t="str">
        <f t="shared" si="248"/>
        <v>-</v>
      </c>
      <c r="K854" s="91" t="str">
        <f t="shared" si="248"/>
        <v>-</v>
      </c>
      <c r="L854" s="91" t="str">
        <f t="shared" si="248"/>
        <v>-</v>
      </c>
      <c r="M854" s="91" t="str">
        <f t="shared" si="248"/>
        <v>-</v>
      </c>
      <c r="N854" s="91" t="str">
        <f t="shared" si="248"/>
        <v>-</v>
      </c>
      <c r="O854" s="91" t="str">
        <f t="shared" si="248"/>
        <v>-</v>
      </c>
      <c r="P854" s="91" t="str">
        <f t="shared" si="248"/>
        <v>-</v>
      </c>
      <c r="Q854" s="91" t="str">
        <f t="shared" si="248"/>
        <v>-</v>
      </c>
      <c r="R854" s="91" t="str">
        <f t="shared" si="248"/>
        <v>-</v>
      </c>
      <c r="S854" s="91" t="str">
        <f t="shared" si="248"/>
        <v>-</v>
      </c>
      <c r="T854" s="91" t="str">
        <f t="shared" si="248"/>
        <v>-</v>
      </c>
      <c r="U854" s="91" t="str">
        <f t="shared" si="248"/>
        <v>-</v>
      </c>
      <c r="V854" s="91" t="str">
        <f t="shared" si="248"/>
        <v>-</v>
      </c>
      <c r="W854" s="91" t="str">
        <f t="shared" si="248"/>
        <v>-</v>
      </c>
      <c r="X854" s="91" t="str">
        <f t="shared" si="248"/>
        <v>-</v>
      </c>
      <c r="Y854" s="91" t="str">
        <f t="shared" si="248"/>
        <v>-</v>
      </c>
      <c r="Z854" s="91" t="str">
        <f t="shared" si="248"/>
        <v>-</v>
      </c>
      <c r="AA854" s="91" t="str">
        <f t="shared" si="248"/>
        <v>-</v>
      </c>
      <c r="AB854" s="91" t="str">
        <f t="shared" si="248"/>
        <v>-</v>
      </c>
      <c r="AC854" s="91" t="str">
        <f t="shared" si="248"/>
        <v>-</v>
      </c>
      <c r="AD854" s="91" t="str">
        <f t="shared" si="248"/>
        <v>-</v>
      </c>
      <c r="AE854" s="91" t="str">
        <f t="shared" si="248"/>
        <v>-</v>
      </c>
      <c r="AF854" s="91" t="str">
        <f t="shared" si="248"/>
        <v>-</v>
      </c>
      <c r="AG854" s="91" t="str">
        <f t="shared" si="248"/>
        <v>-</v>
      </c>
      <c r="AH854" s="91" t="str">
        <f t="shared" si="248"/>
        <v>-</v>
      </c>
      <c r="AI854" s="91" t="str">
        <f t="shared" si="248"/>
        <v>-</v>
      </c>
      <c r="AJ854" s="91" t="str">
        <f t="shared" si="248"/>
        <v>-</v>
      </c>
      <c r="AK854" s="91" t="str">
        <f t="shared" si="248"/>
        <v>-</v>
      </c>
      <c r="AL854" s="91" t="str">
        <f t="shared" si="248"/>
        <v>-</v>
      </c>
      <c r="AM854" s="91" t="str">
        <f t="shared" si="248"/>
        <v>-</v>
      </c>
    </row>
    <row r="855" spans="1:39">
      <c r="A855" s="58" t="str">
        <f t="shared" si="231"/>
        <v/>
      </c>
      <c r="B855" s="120" t="str">
        <f t="shared" si="231"/>
        <v/>
      </c>
      <c r="C855" s="86" t="str">
        <f t="shared" si="231"/>
        <v/>
      </c>
      <c r="D855" s="87" t="str">
        <f t="shared" si="231"/>
        <v/>
      </c>
      <c r="E855" s="91" t="str">
        <f t="shared" ref="E855:AM855" si="249">IFERROR(RANK(E241,E$4:E$610,),"-")</f>
        <v>-</v>
      </c>
      <c r="F855" s="91" t="str">
        <f t="shared" si="249"/>
        <v>-</v>
      </c>
      <c r="G855" s="91" t="str">
        <f t="shared" si="249"/>
        <v>-</v>
      </c>
      <c r="H855" s="91" t="str">
        <f t="shared" si="249"/>
        <v>-</v>
      </c>
      <c r="I855" s="91" t="str">
        <f t="shared" si="249"/>
        <v>-</v>
      </c>
      <c r="J855" s="91" t="str">
        <f t="shared" si="249"/>
        <v>-</v>
      </c>
      <c r="K855" s="91" t="str">
        <f t="shared" si="249"/>
        <v>-</v>
      </c>
      <c r="L855" s="91" t="str">
        <f t="shared" si="249"/>
        <v>-</v>
      </c>
      <c r="M855" s="91" t="str">
        <f t="shared" si="249"/>
        <v>-</v>
      </c>
      <c r="N855" s="91" t="str">
        <f t="shared" si="249"/>
        <v>-</v>
      </c>
      <c r="O855" s="91" t="str">
        <f t="shared" si="249"/>
        <v>-</v>
      </c>
      <c r="P855" s="91" t="str">
        <f t="shared" si="249"/>
        <v>-</v>
      </c>
      <c r="Q855" s="91" t="str">
        <f t="shared" si="249"/>
        <v>-</v>
      </c>
      <c r="R855" s="91" t="str">
        <f t="shared" si="249"/>
        <v>-</v>
      </c>
      <c r="S855" s="91" t="str">
        <f t="shared" si="249"/>
        <v>-</v>
      </c>
      <c r="T855" s="91" t="str">
        <f t="shared" si="249"/>
        <v>-</v>
      </c>
      <c r="U855" s="91" t="str">
        <f t="shared" si="249"/>
        <v>-</v>
      </c>
      <c r="V855" s="91" t="str">
        <f t="shared" si="249"/>
        <v>-</v>
      </c>
      <c r="W855" s="91" t="str">
        <f t="shared" si="249"/>
        <v>-</v>
      </c>
      <c r="X855" s="91" t="str">
        <f t="shared" si="249"/>
        <v>-</v>
      </c>
      <c r="Y855" s="91" t="str">
        <f t="shared" si="249"/>
        <v>-</v>
      </c>
      <c r="Z855" s="91" t="str">
        <f t="shared" si="249"/>
        <v>-</v>
      </c>
      <c r="AA855" s="91" t="str">
        <f t="shared" si="249"/>
        <v>-</v>
      </c>
      <c r="AB855" s="91" t="str">
        <f t="shared" si="249"/>
        <v>-</v>
      </c>
      <c r="AC855" s="91" t="str">
        <f t="shared" si="249"/>
        <v>-</v>
      </c>
      <c r="AD855" s="91" t="str">
        <f t="shared" si="249"/>
        <v>-</v>
      </c>
      <c r="AE855" s="91" t="str">
        <f t="shared" si="249"/>
        <v>-</v>
      </c>
      <c r="AF855" s="91" t="str">
        <f t="shared" si="249"/>
        <v>-</v>
      </c>
      <c r="AG855" s="91" t="str">
        <f t="shared" si="249"/>
        <v>-</v>
      </c>
      <c r="AH855" s="91" t="str">
        <f t="shared" si="249"/>
        <v>-</v>
      </c>
      <c r="AI855" s="91" t="str">
        <f t="shared" si="249"/>
        <v>-</v>
      </c>
      <c r="AJ855" s="91" t="str">
        <f t="shared" si="249"/>
        <v>-</v>
      </c>
      <c r="AK855" s="91" t="str">
        <f t="shared" si="249"/>
        <v>-</v>
      </c>
      <c r="AL855" s="91" t="str">
        <f t="shared" si="249"/>
        <v>-</v>
      </c>
      <c r="AM855" s="91" t="str">
        <f t="shared" si="249"/>
        <v>-</v>
      </c>
    </row>
    <row r="856" spans="1:39">
      <c r="A856" s="58" t="str">
        <f t="shared" si="231"/>
        <v/>
      </c>
      <c r="B856" s="120" t="str">
        <f t="shared" si="231"/>
        <v/>
      </c>
      <c r="C856" s="86" t="str">
        <f t="shared" si="231"/>
        <v/>
      </c>
      <c r="D856" s="87" t="str">
        <f t="shared" si="231"/>
        <v/>
      </c>
      <c r="E856" s="91" t="str">
        <f t="shared" ref="E856:AM856" si="250">IFERROR(RANK(E242,E$4:E$610,),"-")</f>
        <v>-</v>
      </c>
      <c r="F856" s="91" t="str">
        <f t="shared" si="250"/>
        <v>-</v>
      </c>
      <c r="G856" s="91" t="str">
        <f t="shared" si="250"/>
        <v>-</v>
      </c>
      <c r="H856" s="91" t="str">
        <f t="shared" si="250"/>
        <v>-</v>
      </c>
      <c r="I856" s="91" t="str">
        <f t="shared" si="250"/>
        <v>-</v>
      </c>
      <c r="J856" s="91" t="str">
        <f t="shared" si="250"/>
        <v>-</v>
      </c>
      <c r="K856" s="91" t="str">
        <f t="shared" si="250"/>
        <v>-</v>
      </c>
      <c r="L856" s="91" t="str">
        <f t="shared" si="250"/>
        <v>-</v>
      </c>
      <c r="M856" s="91" t="str">
        <f t="shared" si="250"/>
        <v>-</v>
      </c>
      <c r="N856" s="91" t="str">
        <f t="shared" si="250"/>
        <v>-</v>
      </c>
      <c r="O856" s="91" t="str">
        <f t="shared" si="250"/>
        <v>-</v>
      </c>
      <c r="P856" s="91" t="str">
        <f t="shared" si="250"/>
        <v>-</v>
      </c>
      <c r="Q856" s="91" t="str">
        <f t="shared" si="250"/>
        <v>-</v>
      </c>
      <c r="R856" s="91" t="str">
        <f t="shared" si="250"/>
        <v>-</v>
      </c>
      <c r="S856" s="91" t="str">
        <f t="shared" si="250"/>
        <v>-</v>
      </c>
      <c r="T856" s="91" t="str">
        <f t="shared" si="250"/>
        <v>-</v>
      </c>
      <c r="U856" s="91" t="str">
        <f t="shared" si="250"/>
        <v>-</v>
      </c>
      <c r="V856" s="91" t="str">
        <f t="shared" si="250"/>
        <v>-</v>
      </c>
      <c r="W856" s="91" t="str">
        <f t="shared" si="250"/>
        <v>-</v>
      </c>
      <c r="X856" s="91" t="str">
        <f t="shared" si="250"/>
        <v>-</v>
      </c>
      <c r="Y856" s="91" t="str">
        <f t="shared" si="250"/>
        <v>-</v>
      </c>
      <c r="Z856" s="91" t="str">
        <f t="shared" si="250"/>
        <v>-</v>
      </c>
      <c r="AA856" s="91" t="str">
        <f t="shared" si="250"/>
        <v>-</v>
      </c>
      <c r="AB856" s="91" t="str">
        <f t="shared" si="250"/>
        <v>-</v>
      </c>
      <c r="AC856" s="91" t="str">
        <f t="shared" si="250"/>
        <v>-</v>
      </c>
      <c r="AD856" s="91" t="str">
        <f t="shared" si="250"/>
        <v>-</v>
      </c>
      <c r="AE856" s="91" t="str">
        <f t="shared" si="250"/>
        <v>-</v>
      </c>
      <c r="AF856" s="91" t="str">
        <f t="shared" si="250"/>
        <v>-</v>
      </c>
      <c r="AG856" s="91" t="str">
        <f t="shared" si="250"/>
        <v>-</v>
      </c>
      <c r="AH856" s="91" t="str">
        <f t="shared" si="250"/>
        <v>-</v>
      </c>
      <c r="AI856" s="91" t="str">
        <f t="shared" si="250"/>
        <v>-</v>
      </c>
      <c r="AJ856" s="91" t="str">
        <f t="shared" si="250"/>
        <v>-</v>
      </c>
      <c r="AK856" s="91" t="str">
        <f t="shared" si="250"/>
        <v>-</v>
      </c>
      <c r="AL856" s="91" t="str">
        <f t="shared" si="250"/>
        <v>-</v>
      </c>
      <c r="AM856" s="91" t="str">
        <f t="shared" si="250"/>
        <v>-</v>
      </c>
    </row>
    <row r="857" spans="1:39">
      <c r="A857" s="58" t="str">
        <f t="shared" si="231"/>
        <v/>
      </c>
      <c r="B857" s="120" t="str">
        <f t="shared" si="231"/>
        <v/>
      </c>
      <c r="C857" s="86" t="str">
        <f t="shared" si="231"/>
        <v/>
      </c>
      <c r="D857" s="87" t="str">
        <f t="shared" si="231"/>
        <v/>
      </c>
      <c r="E857" s="91" t="str">
        <f t="shared" ref="E857:AM857" si="251">IFERROR(RANK(E243,E$4:E$610,),"-")</f>
        <v>-</v>
      </c>
      <c r="F857" s="91" t="str">
        <f t="shared" si="251"/>
        <v>-</v>
      </c>
      <c r="G857" s="91" t="str">
        <f t="shared" si="251"/>
        <v>-</v>
      </c>
      <c r="H857" s="91" t="str">
        <f t="shared" si="251"/>
        <v>-</v>
      </c>
      <c r="I857" s="91" t="str">
        <f t="shared" si="251"/>
        <v>-</v>
      </c>
      <c r="J857" s="91" t="str">
        <f t="shared" si="251"/>
        <v>-</v>
      </c>
      <c r="K857" s="91" t="str">
        <f t="shared" si="251"/>
        <v>-</v>
      </c>
      <c r="L857" s="91" t="str">
        <f t="shared" si="251"/>
        <v>-</v>
      </c>
      <c r="M857" s="91" t="str">
        <f t="shared" si="251"/>
        <v>-</v>
      </c>
      <c r="N857" s="91" t="str">
        <f t="shared" si="251"/>
        <v>-</v>
      </c>
      <c r="O857" s="91" t="str">
        <f t="shared" si="251"/>
        <v>-</v>
      </c>
      <c r="P857" s="91" t="str">
        <f t="shared" si="251"/>
        <v>-</v>
      </c>
      <c r="Q857" s="91" t="str">
        <f t="shared" si="251"/>
        <v>-</v>
      </c>
      <c r="R857" s="91" t="str">
        <f t="shared" si="251"/>
        <v>-</v>
      </c>
      <c r="S857" s="91" t="str">
        <f t="shared" si="251"/>
        <v>-</v>
      </c>
      <c r="T857" s="91" t="str">
        <f t="shared" si="251"/>
        <v>-</v>
      </c>
      <c r="U857" s="91" t="str">
        <f t="shared" si="251"/>
        <v>-</v>
      </c>
      <c r="V857" s="91" t="str">
        <f t="shared" si="251"/>
        <v>-</v>
      </c>
      <c r="W857" s="91" t="str">
        <f t="shared" si="251"/>
        <v>-</v>
      </c>
      <c r="X857" s="91" t="str">
        <f t="shared" si="251"/>
        <v>-</v>
      </c>
      <c r="Y857" s="91" t="str">
        <f t="shared" si="251"/>
        <v>-</v>
      </c>
      <c r="Z857" s="91" t="str">
        <f t="shared" si="251"/>
        <v>-</v>
      </c>
      <c r="AA857" s="91" t="str">
        <f t="shared" si="251"/>
        <v>-</v>
      </c>
      <c r="AB857" s="91" t="str">
        <f t="shared" si="251"/>
        <v>-</v>
      </c>
      <c r="AC857" s="91" t="str">
        <f t="shared" si="251"/>
        <v>-</v>
      </c>
      <c r="AD857" s="91" t="str">
        <f t="shared" si="251"/>
        <v>-</v>
      </c>
      <c r="AE857" s="91" t="str">
        <f t="shared" si="251"/>
        <v>-</v>
      </c>
      <c r="AF857" s="91" t="str">
        <f t="shared" si="251"/>
        <v>-</v>
      </c>
      <c r="AG857" s="91" t="str">
        <f t="shared" si="251"/>
        <v>-</v>
      </c>
      <c r="AH857" s="91" t="str">
        <f t="shared" si="251"/>
        <v>-</v>
      </c>
      <c r="AI857" s="91" t="str">
        <f t="shared" si="251"/>
        <v>-</v>
      </c>
      <c r="AJ857" s="91" t="str">
        <f t="shared" si="251"/>
        <v>-</v>
      </c>
      <c r="AK857" s="91" t="str">
        <f t="shared" si="251"/>
        <v>-</v>
      </c>
      <c r="AL857" s="91" t="str">
        <f t="shared" si="251"/>
        <v>-</v>
      </c>
      <c r="AM857" s="91" t="str">
        <f t="shared" si="251"/>
        <v>-</v>
      </c>
    </row>
    <row r="858" spans="1:39">
      <c r="A858" s="58" t="str">
        <f t="shared" ref="A858:D877" si="252">A244</f>
        <v/>
      </c>
      <c r="B858" s="120" t="str">
        <f t="shared" si="252"/>
        <v/>
      </c>
      <c r="C858" s="86" t="str">
        <f t="shared" si="252"/>
        <v/>
      </c>
      <c r="D858" s="87" t="str">
        <f t="shared" si="252"/>
        <v/>
      </c>
      <c r="E858" s="91" t="str">
        <f t="shared" ref="E858:AM858" si="253">IFERROR(RANK(E244,E$4:E$610,),"-")</f>
        <v>-</v>
      </c>
      <c r="F858" s="91" t="str">
        <f t="shared" si="253"/>
        <v>-</v>
      </c>
      <c r="G858" s="91" t="str">
        <f t="shared" si="253"/>
        <v>-</v>
      </c>
      <c r="H858" s="91" t="str">
        <f t="shared" si="253"/>
        <v>-</v>
      </c>
      <c r="I858" s="91" t="str">
        <f t="shared" si="253"/>
        <v>-</v>
      </c>
      <c r="J858" s="91" t="str">
        <f t="shared" si="253"/>
        <v>-</v>
      </c>
      <c r="K858" s="91" t="str">
        <f t="shared" si="253"/>
        <v>-</v>
      </c>
      <c r="L858" s="91" t="str">
        <f t="shared" si="253"/>
        <v>-</v>
      </c>
      <c r="M858" s="91" t="str">
        <f t="shared" si="253"/>
        <v>-</v>
      </c>
      <c r="N858" s="91" t="str">
        <f t="shared" si="253"/>
        <v>-</v>
      </c>
      <c r="O858" s="91" t="str">
        <f t="shared" si="253"/>
        <v>-</v>
      </c>
      <c r="P858" s="91" t="str">
        <f t="shared" si="253"/>
        <v>-</v>
      </c>
      <c r="Q858" s="91" t="str">
        <f t="shared" si="253"/>
        <v>-</v>
      </c>
      <c r="R858" s="91" t="str">
        <f t="shared" si="253"/>
        <v>-</v>
      </c>
      <c r="S858" s="91" t="str">
        <f t="shared" si="253"/>
        <v>-</v>
      </c>
      <c r="T858" s="91" t="str">
        <f t="shared" si="253"/>
        <v>-</v>
      </c>
      <c r="U858" s="91" t="str">
        <f t="shared" si="253"/>
        <v>-</v>
      </c>
      <c r="V858" s="91" t="str">
        <f t="shared" si="253"/>
        <v>-</v>
      </c>
      <c r="W858" s="91" t="str">
        <f t="shared" si="253"/>
        <v>-</v>
      </c>
      <c r="X858" s="91" t="str">
        <f t="shared" si="253"/>
        <v>-</v>
      </c>
      <c r="Y858" s="91" t="str">
        <f t="shared" si="253"/>
        <v>-</v>
      </c>
      <c r="Z858" s="91" t="str">
        <f t="shared" si="253"/>
        <v>-</v>
      </c>
      <c r="AA858" s="91" t="str">
        <f t="shared" si="253"/>
        <v>-</v>
      </c>
      <c r="AB858" s="91" t="str">
        <f t="shared" si="253"/>
        <v>-</v>
      </c>
      <c r="AC858" s="91" t="str">
        <f t="shared" si="253"/>
        <v>-</v>
      </c>
      <c r="AD858" s="91" t="str">
        <f t="shared" si="253"/>
        <v>-</v>
      </c>
      <c r="AE858" s="91" t="str">
        <f t="shared" si="253"/>
        <v>-</v>
      </c>
      <c r="AF858" s="91" t="str">
        <f t="shared" si="253"/>
        <v>-</v>
      </c>
      <c r="AG858" s="91" t="str">
        <f t="shared" si="253"/>
        <v>-</v>
      </c>
      <c r="AH858" s="91" t="str">
        <f t="shared" si="253"/>
        <v>-</v>
      </c>
      <c r="AI858" s="91" t="str">
        <f t="shared" si="253"/>
        <v>-</v>
      </c>
      <c r="AJ858" s="91" t="str">
        <f t="shared" si="253"/>
        <v>-</v>
      </c>
      <c r="AK858" s="91" t="str">
        <f t="shared" si="253"/>
        <v>-</v>
      </c>
      <c r="AL858" s="91" t="str">
        <f t="shared" si="253"/>
        <v>-</v>
      </c>
      <c r="AM858" s="91" t="str">
        <f t="shared" si="253"/>
        <v>-</v>
      </c>
    </row>
    <row r="859" spans="1:39">
      <c r="A859" s="58" t="str">
        <f t="shared" si="252"/>
        <v/>
      </c>
      <c r="B859" s="120" t="str">
        <f t="shared" si="252"/>
        <v/>
      </c>
      <c r="C859" s="86" t="str">
        <f t="shared" si="252"/>
        <v/>
      </c>
      <c r="D859" s="87" t="str">
        <f t="shared" si="252"/>
        <v/>
      </c>
      <c r="E859" s="91" t="str">
        <f t="shared" ref="E859:AM859" si="254">IFERROR(RANK(E245,E$4:E$610,),"-")</f>
        <v>-</v>
      </c>
      <c r="F859" s="91" t="str">
        <f t="shared" si="254"/>
        <v>-</v>
      </c>
      <c r="G859" s="91" t="str">
        <f t="shared" si="254"/>
        <v>-</v>
      </c>
      <c r="H859" s="91" t="str">
        <f t="shared" si="254"/>
        <v>-</v>
      </c>
      <c r="I859" s="91" t="str">
        <f t="shared" si="254"/>
        <v>-</v>
      </c>
      <c r="J859" s="91" t="str">
        <f t="shared" si="254"/>
        <v>-</v>
      </c>
      <c r="K859" s="91" t="str">
        <f t="shared" si="254"/>
        <v>-</v>
      </c>
      <c r="L859" s="91" t="str">
        <f t="shared" si="254"/>
        <v>-</v>
      </c>
      <c r="M859" s="91" t="str">
        <f t="shared" si="254"/>
        <v>-</v>
      </c>
      <c r="N859" s="91" t="str">
        <f t="shared" si="254"/>
        <v>-</v>
      </c>
      <c r="O859" s="91" t="str">
        <f t="shared" si="254"/>
        <v>-</v>
      </c>
      <c r="P859" s="91" t="str">
        <f t="shared" si="254"/>
        <v>-</v>
      </c>
      <c r="Q859" s="91" t="str">
        <f t="shared" si="254"/>
        <v>-</v>
      </c>
      <c r="R859" s="91" t="str">
        <f t="shared" si="254"/>
        <v>-</v>
      </c>
      <c r="S859" s="91" t="str">
        <f t="shared" si="254"/>
        <v>-</v>
      </c>
      <c r="T859" s="91" t="str">
        <f t="shared" si="254"/>
        <v>-</v>
      </c>
      <c r="U859" s="91" t="str">
        <f t="shared" si="254"/>
        <v>-</v>
      </c>
      <c r="V859" s="91" t="str">
        <f t="shared" si="254"/>
        <v>-</v>
      </c>
      <c r="W859" s="91" t="str">
        <f t="shared" si="254"/>
        <v>-</v>
      </c>
      <c r="X859" s="91" t="str">
        <f t="shared" si="254"/>
        <v>-</v>
      </c>
      <c r="Y859" s="91" t="str">
        <f t="shared" si="254"/>
        <v>-</v>
      </c>
      <c r="Z859" s="91" t="str">
        <f t="shared" si="254"/>
        <v>-</v>
      </c>
      <c r="AA859" s="91" t="str">
        <f t="shared" si="254"/>
        <v>-</v>
      </c>
      <c r="AB859" s="91" t="str">
        <f t="shared" si="254"/>
        <v>-</v>
      </c>
      <c r="AC859" s="91" t="str">
        <f t="shared" si="254"/>
        <v>-</v>
      </c>
      <c r="AD859" s="91" t="str">
        <f t="shared" si="254"/>
        <v>-</v>
      </c>
      <c r="AE859" s="91" t="str">
        <f t="shared" si="254"/>
        <v>-</v>
      </c>
      <c r="AF859" s="91" t="str">
        <f t="shared" si="254"/>
        <v>-</v>
      </c>
      <c r="AG859" s="91" t="str">
        <f t="shared" si="254"/>
        <v>-</v>
      </c>
      <c r="AH859" s="91" t="str">
        <f t="shared" si="254"/>
        <v>-</v>
      </c>
      <c r="AI859" s="91" t="str">
        <f t="shared" si="254"/>
        <v>-</v>
      </c>
      <c r="AJ859" s="91" t="str">
        <f t="shared" si="254"/>
        <v>-</v>
      </c>
      <c r="AK859" s="91" t="str">
        <f t="shared" si="254"/>
        <v>-</v>
      </c>
      <c r="AL859" s="91" t="str">
        <f t="shared" si="254"/>
        <v>-</v>
      </c>
      <c r="AM859" s="91" t="str">
        <f t="shared" si="254"/>
        <v>-</v>
      </c>
    </row>
    <row r="860" spans="1:39">
      <c r="A860" s="58" t="str">
        <f t="shared" si="252"/>
        <v/>
      </c>
      <c r="B860" s="120" t="str">
        <f t="shared" si="252"/>
        <v/>
      </c>
      <c r="C860" s="86" t="str">
        <f t="shared" si="252"/>
        <v/>
      </c>
      <c r="D860" s="87" t="str">
        <f t="shared" si="252"/>
        <v/>
      </c>
      <c r="E860" s="91" t="str">
        <f t="shared" ref="E860:AM860" si="255">IFERROR(RANK(E246,E$4:E$610,),"-")</f>
        <v>-</v>
      </c>
      <c r="F860" s="91" t="str">
        <f t="shared" si="255"/>
        <v>-</v>
      </c>
      <c r="G860" s="91" t="str">
        <f t="shared" si="255"/>
        <v>-</v>
      </c>
      <c r="H860" s="91" t="str">
        <f t="shared" si="255"/>
        <v>-</v>
      </c>
      <c r="I860" s="91" t="str">
        <f t="shared" si="255"/>
        <v>-</v>
      </c>
      <c r="J860" s="91" t="str">
        <f t="shared" si="255"/>
        <v>-</v>
      </c>
      <c r="K860" s="91" t="str">
        <f t="shared" si="255"/>
        <v>-</v>
      </c>
      <c r="L860" s="91" t="str">
        <f t="shared" si="255"/>
        <v>-</v>
      </c>
      <c r="M860" s="91" t="str">
        <f t="shared" si="255"/>
        <v>-</v>
      </c>
      <c r="N860" s="91" t="str">
        <f t="shared" si="255"/>
        <v>-</v>
      </c>
      <c r="O860" s="91" t="str">
        <f t="shared" si="255"/>
        <v>-</v>
      </c>
      <c r="P860" s="91" t="str">
        <f t="shared" si="255"/>
        <v>-</v>
      </c>
      <c r="Q860" s="91" t="str">
        <f t="shared" si="255"/>
        <v>-</v>
      </c>
      <c r="R860" s="91" t="str">
        <f t="shared" si="255"/>
        <v>-</v>
      </c>
      <c r="S860" s="91" t="str">
        <f t="shared" si="255"/>
        <v>-</v>
      </c>
      <c r="T860" s="91" t="str">
        <f t="shared" si="255"/>
        <v>-</v>
      </c>
      <c r="U860" s="91" t="str">
        <f t="shared" si="255"/>
        <v>-</v>
      </c>
      <c r="V860" s="91" t="str">
        <f t="shared" si="255"/>
        <v>-</v>
      </c>
      <c r="W860" s="91" t="str">
        <f t="shared" si="255"/>
        <v>-</v>
      </c>
      <c r="X860" s="91" t="str">
        <f t="shared" si="255"/>
        <v>-</v>
      </c>
      <c r="Y860" s="91" t="str">
        <f t="shared" si="255"/>
        <v>-</v>
      </c>
      <c r="Z860" s="91" t="str">
        <f t="shared" si="255"/>
        <v>-</v>
      </c>
      <c r="AA860" s="91" t="str">
        <f t="shared" si="255"/>
        <v>-</v>
      </c>
      <c r="AB860" s="91" t="str">
        <f t="shared" si="255"/>
        <v>-</v>
      </c>
      <c r="AC860" s="91" t="str">
        <f t="shared" si="255"/>
        <v>-</v>
      </c>
      <c r="AD860" s="91" t="str">
        <f t="shared" si="255"/>
        <v>-</v>
      </c>
      <c r="AE860" s="91" t="str">
        <f t="shared" si="255"/>
        <v>-</v>
      </c>
      <c r="AF860" s="91" t="str">
        <f t="shared" si="255"/>
        <v>-</v>
      </c>
      <c r="AG860" s="91" t="str">
        <f t="shared" si="255"/>
        <v>-</v>
      </c>
      <c r="AH860" s="91" t="str">
        <f t="shared" si="255"/>
        <v>-</v>
      </c>
      <c r="AI860" s="91" t="str">
        <f t="shared" si="255"/>
        <v>-</v>
      </c>
      <c r="AJ860" s="91" t="str">
        <f t="shared" si="255"/>
        <v>-</v>
      </c>
      <c r="AK860" s="91" t="str">
        <f t="shared" si="255"/>
        <v>-</v>
      </c>
      <c r="AL860" s="91" t="str">
        <f t="shared" si="255"/>
        <v>-</v>
      </c>
      <c r="AM860" s="91" t="str">
        <f t="shared" si="255"/>
        <v>-</v>
      </c>
    </row>
    <row r="861" spans="1:39">
      <c r="A861" s="58" t="str">
        <f t="shared" si="252"/>
        <v/>
      </c>
      <c r="B861" s="120" t="str">
        <f t="shared" si="252"/>
        <v/>
      </c>
      <c r="C861" s="86" t="str">
        <f t="shared" si="252"/>
        <v/>
      </c>
      <c r="D861" s="87" t="str">
        <f t="shared" si="252"/>
        <v/>
      </c>
      <c r="E861" s="91" t="str">
        <f t="shared" ref="E861:AM861" si="256">IFERROR(RANK(E247,E$4:E$610,),"-")</f>
        <v>-</v>
      </c>
      <c r="F861" s="91" t="str">
        <f t="shared" si="256"/>
        <v>-</v>
      </c>
      <c r="G861" s="91" t="str">
        <f t="shared" si="256"/>
        <v>-</v>
      </c>
      <c r="H861" s="91" t="str">
        <f t="shared" si="256"/>
        <v>-</v>
      </c>
      <c r="I861" s="91" t="str">
        <f t="shared" si="256"/>
        <v>-</v>
      </c>
      <c r="J861" s="91" t="str">
        <f t="shared" si="256"/>
        <v>-</v>
      </c>
      <c r="K861" s="91" t="str">
        <f t="shared" si="256"/>
        <v>-</v>
      </c>
      <c r="L861" s="91" t="str">
        <f t="shared" si="256"/>
        <v>-</v>
      </c>
      <c r="M861" s="91" t="str">
        <f t="shared" si="256"/>
        <v>-</v>
      </c>
      <c r="N861" s="91" t="str">
        <f t="shared" si="256"/>
        <v>-</v>
      </c>
      <c r="O861" s="91" t="str">
        <f t="shared" si="256"/>
        <v>-</v>
      </c>
      <c r="P861" s="91" t="str">
        <f t="shared" si="256"/>
        <v>-</v>
      </c>
      <c r="Q861" s="91" t="str">
        <f t="shared" si="256"/>
        <v>-</v>
      </c>
      <c r="R861" s="91" t="str">
        <f t="shared" si="256"/>
        <v>-</v>
      </c>
      <c r="S861" s="91" t="str">
        <f t="shared" si="256"/>
        <v>-</v>
      </c>
      <c r="T861" s="91" t="str">
        <f t="shared" si="256"/>
        <v>-</v>
      </c>
      <c r="U861" s="91" t="str">
        <f t="shared" si="256"/>
        <v>-</v>
      </c>
      <c r="V861" s="91" t="str">
        <f t="shared" si="256"/>
        <v>-</v>
      </c>
      <c r="W861" s="91" t="str">
        <f t="shared" si="256"/>
        <v>-</v>
      </c>
      <c r="X861" s="91" t="str">
        <f t="shared" si="256"/>
        <v>-</v>
      </c>
      <c r="Y861" s="91" t="str">
        <f t="shared" si="256"/>
        <v>-</v>
      </c>
      <c r="Z861" s="91" t="str">
        <f t="shared" si="256"/>
        <v>-</v>
      </c>
      <c r="AA861" s="91" t="str">
        <f t="shared" si="256"/>
        <v>-</v>
      </c>
      <c r="AB861" s="91" t="str">
        <f t="shared" si="256"/>
        <v>-</v>
      </c>
      <c r="AC861" s="91" t="str">
        <f t="shared" si="256"/>
        <v>-</v>
      </c>
      <c r="AD861" s="91" t="str">
        <f t="shared" si="256"/>
        <v>-</v>
      </c>
      <c r="AE861" s="91" t="str">
        <f t="shared" si="256"/>
        <v>-</v>
      </c>
      <c r="AF861" s="91" t="str">
        <f t="shared" si="256"/>
        <v>-</v>
      </c>
      <c r="AG861" s="91" t="str">
        <f t="shared" si="256"/>
        <v>-</v>
      </c>
      <c r="AH861" s="91" t="str">
        <f t="shared" si="256"/>
        <v>-</v>
      </c>
      <c r="AI861" s="91" t="str">
        <f t="shared" si="256"/>
        <v>-</v>
      </c>
      <c r="AJ861" s="91" t="str">
        <f t="shared" si="256"/>
        <v>-</v>
      </c>
      <c r="AK861" s="91" t="str">
        <f t="shared" si="256"/>
        <v>-</v>
      </c>
      <c r="AL861" s="91" t="str">
        <f t="shared" si="256"/>
        <v>-</v>
      </c>
      <c r="AM861" s="91" t="str">
        <f t="shared" si="256"/>
        <v>-</v>
      </c>
    </row>
    <row r="862" spans="1:39">
      <c r="A862" s="58" t="str">
        <f t="shared" si="252"/>
        <v/>
      </c>
      <c r="B862" s="120" t="str">
        <f t="shared" si="252"/>
        <v/>
      </c>
      <c r="C862" s="86" t="str">
        <f t="shared" si="252"/>
        <v/>
      </c>
      <c r="D862" s="87" t="str">
        <f t="shared" si="252"/>
        <v/>
      </c>
      <c r="E862" s="91" t="str">
        <f t="shared" ref="E862:AM862" si="257">IFERROR(RANK(E248,E$4:E$610,),"-")</f>
        <v>-</v>
      </c>
      <c r="F862" s="91" t="str">
        <f t="shared" si="257"/>
        <v>-</v>
      </c>
      <c r="G862" s="91" t="str">
        <f t="shared" si="257"/>
        <v>-</v>
      </c>
      <c r="H862" s="91" t="str">
        <f t="shared" si="257"/>
        <v>-</v>
      </c>
      <c r="I862" s="91" t="str">
        <f t="shared" si="257"/>
        <v>-</v>
      </c>
      <c r="J862" s="91" t="str">
        <f t="shared" si="257"/>
        <v>-</v>
      </c>
      <c r="K862" s="91" t="str">
        <f t="shared" si="257"/>
        <v>-</v>
      </c>
      <c r="L862" s="91" t="str">
        <f t="shared" si="257"/>
        <v>-</v>
      </c>
      <c r="M862" s="91" t="str">
        <f t="shared" si="257"/>
        <v>-</v>
      </c>
      <c r="N862" s="91" t="str">
        <f t="shared" si="257"/>
        <v>-</v>
      </c>
      <c r="O862" s="91" t="str">
        <f t="shared" si="257"/>
        <v>-</v>
      </c>
      <c r="P862" s="91" t="str">
        <f t="shared" si="257"/>
        <v>-</v>
      </c>
      <c r="Q862" s="91" t="str">
        <f t="shared" si="257"/>
        <v>-</v>
      </c>
      <c r="R862" s="91" t="str">
        <f t="shared" si="257"/>
        <v>-</v>
      </c>
      <c r="S862" s="91" t="str">
        <f t="shared" si="257"/>
        <v>-</v>
      </c>
      <c r="T862" s="91" t="str">
        <f t="shared" si="257"/>
        <v>-</v>
      </c>
      <c r="U862" s="91" t="str">
        <f t="shared" si="257"/>
        <v>-</v>
      </c>
      <c r="V862" s="91" t="str">
        <f t="shared" si="257"/>
        <v>-</v>
      </c>
      <c r="W862" s="91" t="str">
        <f t="shared" si="257"/>
        <v>-</v>
      </c>
      <c r="X862" s="91" t="str">
        <f t="shared" si="257"/>
        <v>-</v>
      </c>
      <c r="Y862" s="91" t="str">
        <f t="shared" si="257"/>
        <v>-</v>
      </c>
      <c r="Z862" s="91" t="str">
        <f t="shared" si="257"/>
        <v>-</v>
      </c>
      <c r="AA862" s="91" t="str">
        <f t="shared" si="257"/>
        <v>-</v>
      </c>
      <c r="AB862" s="91" t="str">
        <f t="shared" si="257"/>
        <v>-</v>
      </c>
      <c r="AC862" s="91" t="str">
        <f t="shared" si="257"/>
        <v>-</v>
      </c>
      <c r="AD862" s="91" t="str">
        <f t="shared" si="257"/>
        <v>-</v>
      </c>
      <c r="AE862" s="91" t="str">
        <f t="shared" si="257"/>
        <v>-</v>
      </c>
      <c r="AF862" s="91" t="str">
        <f t="shared" si="257"/>
        <v>-</v>
      </c>
      <c r="AG862" s="91" t="str">
        <f t="shared" si="257"/>
        <v>-</v>
      </c>
      <c r="AH862" s="91" t="str">
        <f t="shared" si="257"/>
        <v>-</v>
      </c>
      <c r="AI862" s="91" t="str">
        <f t="shared" si="257"/>
        <v>-</v>
      </c>
      <c r="AJ862" s="91" t="str">
        <f t="shared" si="257"/>
        <v>-</v>
      </c>
      <c r="AK862" s="91" t="str">
        <f t="shared" si="257"/>
        <v>-</v>
      </c>
      <c r="AL862" s="91" t="str">
        <f t="shared" si="257"/>
        <v>-</v>
      </c>
      <c r="AM862" s="91" t="str">
        <f t="shared" si="257"/>
        <v>-</v>
      </c>
    </row>
    <row r="863" spans="1:39">
      <c r="A863" s="58" t="str">
        <f t="shared" si="252"/>
        <v/>
      </c>
      <c r="B863" s="120" t="str">
        <f t="shared" si="252"/>
        <v/>
      </c>
      <c r="C863" s="86" t="str">
        <f t="shared" si="252"/>
        <v/>
      </c>
      <c r="D863" s="87" t="str">
        <f t="shared" si="252"/>
        <v/>
      </c>
      <c r="E863" s="91" t="str">
        <f t="shared" ref="E863:AM863" si="258">IFERROR(RANK(E249,E$4:E$610,),"-")</f>
        <v>-</v>
      </c>
      <c r="F863" s="91" t="str">
        <f t="shared" si="258"/>
        <v>-</v>
      </c>
      <c r="G863" s="91" t="str">
        <f t="shared" si="258"/>
        <v>-</v>
      </c>
      <c r="H863" s="91" t="str">
        <f t="shared" si="258"/>
        <v>-</v>
      </c>
      <c r="I863" s="91" t="str">
        <f t="shared" si="258"/>
        <v>-</v>
      </c>
      <c r="J863" s="91" t="str">
        <f t="shared" si="258"/>
        <v>-</v>
      </c>
      <c r="K863" s="91" t="str">
        <f t="shared" si="258"/>
        <v>-</v>
      </c>
      <c r="L863" s="91" t="str">
        <f t="shared" si="258"/>
        <v>-</v>
      </c>
      <c r="M863" s="91" t="str">
        <f t="shared" si="258"/>
        <v>-</v>
      </c>
      <c r="N863" s="91" t="str">
        <f t="shared" si="258"/>
        <v>-</v>
      </c>
      <c r="O863" s="91" t="str">
        <f t="shared" si="258"/>
        <v>-</v>
      </c>
      <c r="P863" s="91" t="str">
        <f t="shared" si="258"/>
        <v>-</v>
      </c>
      <c r="Q863" s="91" t="str">
        <f t="shared" si="258"/>
        <v>-</v>
      </c>
      <c r="R863" s="91" t="str">
        <f t="shared" si="258"/>
        <v>-</v>
      </c>
      <c r="S863" s="91" t="str">
        <f t="shared" si="258"/>
        <v>-</v>
      </c>
      <c r="T863" s="91" t="str">
        <f t="shared" si="258"/>
        <v>-</v>
      </c>
      <c r="U863" s="91" t="str">
        <f t="shared" si="258"/>
        <v>-</v>
      </c>
      <c r="V863" s="91" t="str">
        <f t="shared" si="258"/>
        <v>-</v>
      </c>
      <c r="W863" s="91" t="str">
        <f t="shared" si="258"/>
        <v>-</v>
      </c>
      <c r="X863" s="91" t="str">
        <f t="shared" si="258"/>
        <v>-</v>
      </c>
      <c r="Y863" s="91" t="str">
        <f t="shared" si="258"/>
        <v>-</v>
      </c>
      <c r="Z863" s="91" t="str">
        <f t="shared" si="258"/>
        <v>-</v>
      </c>
      <c r="AA863" s="91" t="str">
        <f t="shared" si="258"/>
        <v>-</v>
      </c>
      <c r="AB863" s="91" t="str">
        <f t="shared" si="258"/>
        <v>-</v>
      </c>
      <c r="AC863" s="91" t="str">
        <f t="shared" si="258"/>
        <v>-</v>
      </c>
      <c r="AD863" s="91" t="str">
        <f t="shared" si="258"/>
        <v>-</v>
      </c>
      <c r="AE863" s="91" t="str">
        <f t="shared" si="258"/>
        <v>-</v>
      </c>
      <c r="AF863" s="91" t="str">
        <f t="shared" si="258"/>
        <v>-</v>
      </c>
      <c r="AG863" s="91" t="str">
        <f t="shared" si="258"/>
        <v>-</v>
      </c>
      <c r="AH863" s="91" t="str">
        <f t="shared" si="258"/>
        <v>-</v>
      </c>
      <c r="AI863" s="91" t="str">
        <f t="shared" si="258"/>
        <v>-</v>
      </c>
      <c r="AJ863" s="91" t="str">
        <f t="shared" si="258"/>
        <v>-</v>
      </c>
      <c r="AK863" s="91" t="str">
        <f t="shared" si="258"/>
        <v>-</v>
      </c>
      <c r="AL863" s="91" t="str">
        <f t="shared" si="258"/>
        <v>-</v>
      </c>
      <c r="AM863" s="91" t="str">
        <f t="shared" si="258"/>
        <v>-</v>
      </c>
    </row>
    <row r="864" spans="1:39">
      <c r="A864" s="58" t="str">
        <f t="shared" si="252"/>
        <v/>
      </c>
      <c r="B864" s="120" t="str">
        <f t="shared" si="252"/>
        <v/>
      </c>
      <c r="C864" s="86" t="str">
        <f t="shared" si="252"/>
        <v/>
      </c>
      <c r="D864" s="87" t="str">
        <f t="shared" si="252"/>
        <v/>
      </c>
      <c r="E864" s="91" t="str">
        <f t="shared" ref="E864:AM864" si="259">IFERROR(RANK(E250,E$4:E$610,),"-")</f>
        <v>-</v>
      </c>
      <c r="F864" s="91" t="str">
        <f t="shared" si="259"/>
        <v>-</v>
      </c>
      <c r="G864" s="91" t="str">
        <f t="shared" si="259"/>
        <v>-</v>
      </c>
      <c r="H864" s="91" t="str">
        <f t="shared" si="259"/>
        <v>-</v>
      </c>
      <c r="I864" s="91" t="str">
        <f t="shared" si="259"/>
        <v>-</v>
      </c>
      <c r="J864" s="91" t="str">
        <f t="shared" si="259"/>
        <v>-</v>
      </c>
      <c r="K864" s="91" t="str">
        <f t="shared" si="259"/>
        <v>-</v>
      </c>
      <c r="L864" s="91" t="str">
        <f t="shared" si="259"/>
        <v>-</v>
      </c>
      <c r="M864" s="91" t="str">
        <f t="shared" si="259"/>
        <v>-</v>
      </c>
      <c r="N864" s="91" t="str">
        <f t="shared" si="259"/>
        <v>-</v>
      </c>
      <c r="O864" s="91" t="str">
        <f t="shared" si="259"/>
        <v>-</v>
      </c>
      <c r="P864" s="91" t="str">
        <f t="shared" si="259"/>
        <v>-</v>
      </c>
      <c r="Q864" s="91" t="str">
        <f t="shared" si="259"/>
        <v>-</v>
      </c>
      <c r="R864" s="91" t="str">
        <f t="shared" si="259"/>
        <v>-</v>
      </c>
      <c r="S864" s="91" t="str">
        <f t="shared" si="259"/>
        <v>-</v>
      </c>
      <c r="T864" s="91" t="str">
        <f t="shared" si="259"/>
        <v>-</v>
      </c>
      <c r="U864" s="91" t="str">
        <f t="shared" si="259"/>
        <v>-</v>
      </c>
      <c r="V864" s="91" t="str">
        <f t="shared" si="259"/>
        <v>-</v>
      </c>
      <c r="W864" s="91" t="str">
        <f t="shared" si="259"/>
        <v>-</v>
      </c>
      <c r="X864" s="91" t="str">
        <f t="shared" si="259"/>
        <v>-</v>
      </c>
      <c r="Y864" s="91" t="str">
        <f t="shared" si="259"/>
        <v>-</v>
      </c>
      <c r="Z864" s="91" t="str">
        <f t="shared" si="259"/>
        <v>-</v>
      </c>
      <c r="AA864" s="91" t="str">
        <f t="shared" si="259"/>
        <v>-</v>
      </c>
      <c r="AB864" s="91" t="str">
        <f t="shared" si="259"/>
        <v>-</v>
      </c>
      <c r="AC864" s="91" t="str">
        <f t="shared" si="259"/>
        <v>-</v>
      </c>
      <c r="AD864" s="91" t="str">
        <f t="shared" si="259"/>
        <v>-</v>
      </c>
      <c r="AE864" s="91" t="str">
        <f t="shared" si="259"/>
        <v>-</v>
      </c>
      <c r="AF864" s="91" t="str">
        <f t="shared" si="259"/>
        <v>-</v>
      </c>
      <c r="AG864" s="91" t="str">
        <f t="shared" si="259"/>
        <v>-</v>
      </c>
      <c r="AH864" s="91" t="str">
        <f t="shared" si="259"/>
        <v>-</v>
      </c>
      <c r="AI864" s="91" t="str">
        <f t="shared" si="259"/>
        <v>-</v>
      </c>
      <c r="AJ864" s="91" t="str">
        <f t="shared" si="259"/>
        <v>-</v>
      </c>
      <c r="AK864" s="91" t="str">
        <f t="shared" si="259"/>
        <v>-</v>
      </c>
      <c r="AL864" s="91" t="str">
        <f t="shared" si="259"/>
        <v>-</v>
      </c>
      <c r="AM864" s="91" t="str">
        <f t="shared" si="259"/>
        <v>-</v>
      </c>
    </row>
    <row r="865" spans="1:39">
      <c r="A865" s="58" t="str">
        <f t="shared" si="252"/>
        <v/>
      </c>
      <c r="B865" s="120" t="str">
        <f t="shared" si="252"/>
        <v/>
      </c>
      <c r="C865" s="86" t="str">
        <f t="shared" si="252"/>
        <v/>
      </c>
      <c r="D865" s="87" t="str">
        <f t="shared" si="252"/>
        <v/>
      </c>
      <c r="E865" s="91" t="str">
        <f t="shared" ref="E865:AM865" si="260">IFERROR(RANK(E251,E$4:E$610,),"-")</f>
        <v>-</v>
      </c>
      <c r="F865" s="91" t="str">
        <f t="shared" si="260"/>
        <v>-</v>
      </c>
      <c r="G865" s="91" t="str">
        <f t="shared" si="260"/>
        <v>-</v>
      </c>
      <c r="H865" s="91" t="str">
        <f t="shared" si="260"/>
        <v>-</v>
      </c>
      <c r="I865" s="91" t="str">
        <f t="shared" si="260"/>
        <v>-</v>
      </c>
      <c r="J865" s="91" t="str">
        <f t="shared" si="260"/>
        <v>-</v>
      </c>
      <c r="K865" s="91" t="str">
        <f t="shared" si="260"/>
        <v>-</v>
      </c>
      <c r="L865" s="91" t="str">
        <f t="shared" si="260"/>
        <v>-</v>
      </c>
      <c r="M865" s="91" t="str">
        <f t="shared" si="260"/>
        <v>-</v>
      </c>
      <c r="N865" s="91" t="str">
        <f t="shared" si="260"/>
        <v>-</v>
      </c>
      <c r="O865" s="91" t="str">
        <f t="shared" si="260"/>
        <v>-</v>
      </c>
      <c r="P865" s="91" t="str">
        <f t="shared" si="260"/>
        <v>-</v>
      </c>
      <c r="Q865" s="91" t="str">
        <f t="shared" si="260"/>
        <v>-</v>
      </c>
      <c r="R865" s="91" t="str">
        <f t="shared" si="260"/>
        <v>-</v>
      </c>
      <c r="S865" s="91" t="str">
        <f t="shared" si="260"/>
        <v>-</v>
      </c>
      <c r="T865" s="91" t="str">
        <f t="shared" si="260"/>
        <v>-</v>
      </c>
      <c r="U865" s="91" t="str">
        <f t="shared" si="260"/>
        <v>-</v>
      </c>
      <c r="V865" s="91" t="str">
        <f t="shared" si="260"/>
        <v>-</v>
      </c>
      <c r="W865" s="91" t="str">
        <f t="shared" si="260"/>
        <v>-</v>
      </c>
      <c r="X865" s="91" t="str">
        <f t="shared" si="260"/>
        <v>-</v>
      </c>
      <c r="Y865" s="91" t="str">
        <f t="shared" si="260"/>
        <v>-</v>
      </c>
      <c r="Z865" s="91" t="str">
        <f t="shared" si="260"/>
        <v>-</v>
      </c>
      <c r="AA865" s="91" t="str">
        <f t="shared" si="260"/>
        <v>-</v>
      </c>
      <c r="AB865" s="91" t="str">
        <f t="shared" si="260"/>
        <v>-</v>
      </c>
      <c r="AC865" s="91" t="str">
        <f t="shared" si="260"/>
        <v>-</v>
      </c>
      <c r="AD865" s="91" t="str">
        <f t="shared" si="260"/>
        <v>-</v>
      </c>
      <c r="AE865" s="91" t="str">
        <f t="shared" si="260"/>
        <v>-</v>
      </c>
      <c r="AF865" s="91" t="str">
        <f t="shared" si="260"/>
        <v>-</v>
      </c>
      <c r="AG865" s="91" t="str">
        <f t="shared" si="260"/>
        <v>-</v>
      </c>
      <c r="AH865" s="91" t="str">
        <f t="shared" si="260"/>
        <v>-</v>
      </c>
      <c r="AI865" s="91" t="str">
        <f t="shared" si="260"/>
        <v>-</v>
      </c>
      <c r="AJ865" s="91" t="str">
        <f t="shared" si="260"/>
        <v>-</v>
      </c>
      <c r="AK865" s="91" t="str">
        <f t="shared" si="260"/>
        <v>-</v>
      </c>
      <c r="AL865" s="91" t="str">
        <f t="shared" si="260"/>
        <v>-</v>
      </c>
      <c r="AM865" s="91" t="str">
        <f t="shared" si="260"/>
        <v>-</v>
      </c>
    </row>
    <row r="866" spans="1:39">
      <c r="A866" s="58" t="str">
        <f t="shared" si="252"/>
        <v/>
      </c>
      <c r="B866" s="120" t="str">
        <f t="shared" si="252"/>
        <v/>
      </c>
      <c r="C866" s="86" t="str">
        <f t="shared" si="252"/>
        <v/>
      </c>
      <c r="D866" s="87" t="str">
        <f t="shared" si="252"/>
        <v/>
      </c>
      <c r="E866" s="91" t="str">
        <f t="shared" ref="E866:AM866" si="261">IFERROR(RANK(E252,E$4:E$610,),"-")</f>
        <v>-</v>
      </c>
      <c r="F866" s="91" t="str">
        <f t="shared" si="261"/>
        <v>-</v>
      </c>
      <c r="G866" s="91" t="str">
        <f t="shared" si="261"/>
        <v>-</v>
      </c>
      <c r="H866" s="91" t="str">
        <f t="shared" si="261"/>
        <v>-</v>
      </c>
      <c r="I866" s="91" t="str">
        <f t="shared" si="261"/>
        <v>-</v>
      </c>
      <c r="J866" s="91" t="str">
        <f t="shared" si="261"/>
        <v>-</v>
      </c>
      <c r="K866" s="91" t="str">
        <f t="shared" si="261"/>
        <v>-</v>
      </c>
      <c r="L866" s="91" t="str">
        <f t="shared" si="261"/>
        <v>-</v>
      </c>
      <c r="M866" s="91" t="str">
        <f t="shared" si="261"/>
        <v>-</v>
      </c>
      <c r="N866" s="91" t="str">
        <f t="shared" si="261"/>
        <v>-</v>
      </c>
      <c r="O866" s="91" t="str">
        <f t="shared" si="261"/>
        <v>-</v>
      </c>
      <c r="P866" s="91" t="str">
        <f t="shared" si="261"/>
        <v>-</v>
      </c>
      <c r="Q866" s="91" t="str">
        <f t="shared" si="261"/>
        <v>-</v>
      </c>
      <c r="R866" s="91" t="str">
        <f t="shared" si="261"/>
        <v>-</v>
      </c>
      <c r="S866" s="91" t="str">
        <f t="shared" si="261"/>
        <v>-</v>
      </c>
      <c r="T866" s="91" t="str">
        <f t="shared" si="261"/>
        <v>-</v>
      </c>
      <c r="U866" s="91" t="str">
        <f t="shared" si="261"/>
        <v>-</v>
      </c>
      <c r="V866" s="91" t="str">
        <f t="shared" si="261"/>
        <v>-</v>
      </c>
      <c r="W866" s="91" t="str">
        <f t="shared" si="261"/>
        <v>-</v>
      </c>
      <c r="X866" s="91" t="str">
        <f t="shared" si="261"/>
        <v>-</v>
      </c>
      <c r="Y866" s="91" t="str">
        <f t="shared" si="261"/>
        <v>-</v>
      </c>
      <c r="Z866" s="91" t="str">
        <f t="shared" si="261"/>
        <v>-</v>
      </c>
      <c r="AA866" s="91" t="str">
        <f t="shared" si="261"/>
        <v>-</v>
      </c>
      <c r="AB866" s="91" t="str">
        <f t="shared" si="261"/>
        <v>-</v>
      </c>
      <c r="AC866" s="91" t="str">
        <f t="shared" si="261"/>
        <v>-</v>
      </c>
      <c r="AD866" s="91" t="str">
        <f t="shared" si="261"/>
        <v>-</v>
      </c>
      <c r="AE866" s="91" t="str">
        <f t="shared" si="261"/>
        <v>-</v>
      </c>
      <c r="AF866" s="91" t="str">
        <f t="shared" si="261"/>
        <v>-</v>
      </c>
      <c r="AG866" s="91" t="str">
        <f t="shared" si="261"/>
        <v>-</v>
      </c>
      <c r="AH866" s="91" t="str">
        <f t="shared" si="261"/>
        <v>-</v>
      </c>
      <c r="AI866" s="91" t="str">
        <f t="shared" si="261"/>
        <v>-</v>
      </c>
      <c r="AJ866" s="91" t="str">
        <f t="shared" si="261"/>
        <v>-</v>
      </c>
      <c r="AK866" s="91" t="str">
        <f t="shared" si="261"/>
        <v>-</v>
      </c>
      <c r="AL866" s="91" t="str">
        <f t="shared" si="261"/>
        <v>-</v>
      </c>
      <c r="AM866" s="91" t="str">
        <f t="shared" si="261"/>
        <v>-</v>
      </c>
    </row>
    <row r="867" spans="1:39">
      <c r="A867" s="58" t="str">
        <f t="shared" si="252"/>
        <v/>
      </c>
      <c r="B867" s="120" t="str">
        <f t="shared" si="252"/>
        <v/>
      </c>
      <c r="C867" s="86" t="str">
        <f t="shared" si="252"/>
        <v/>
      </c>
      <c r="D867" s="87" t="str">
        <f t="shared" si="252"/>
        <v/>
      </c>
      <c r="E867" s="91" t="str">
        <f t="shared" ref="E867:AM867" si="262">IFERROR(RANK(E253,E$4:E$610,),"-")</f>
        <v>-</v>
      </c>
      <c r="F867" s="91" t="str">
        <f t="shared" si="262"/>
        <v>-</v>
      </c>
      <c r="G867" s="91" t="str">
        <f t="shared" si="262"/>
        <v>-</v>
      </c>
      <c r="H867" s="91" t="str">
        <f t="shared" si="262"/>
        <v>-</v>
      </c>
      <c r="I867" s="91" t="str">
        <f t="shared" si="262"/>
        <v>-</v>
      </c>
      <c r="J867" s="91" t="str">
        <f t="shared" si="262"/>
        <v>-</v>
      </c>
      <c r="K867" s="91" t="str">
        <f t="shared" si="262"/>
        <v>-</v>
      </c>
      <c r="L867" s="91" t="str">
        <f t="shared" si="262"/>
        <v>-</v>
      </c>
      <c r="M867" s="91" t="str">
        <f t="shared" si="262"/>
        <v>-</v>
      </c>
      <c r="N867" s="91" t="str">
        <f t="shared" si="262"/>
        <v>-</v>
      </c>
      <c r="O867" s="91" t="str">
        <f t="shared" si="262"/>
        <v>-</v>
      </c>
      <c r="P867" s="91" t="str">
        <f t="shared" si="262"/>
        <v>-</v>
      </c>
      <c r="Q867" s="91" t="str">
        <f t="shared" si="262"/>
        <v>-</v>
      </c>
      <c r="R867" s="91" t="str">
        <f t="shared" si="262"/>
        <v>-</v>
      </c>
      <c r="S867" s="91" t="str">
        <f t="shared" si="262"/>
        <v>-</v>
      </c>
      <c r="T867" s="91" t="str">
        <f t="shared" si="262"/>
        <v>-</v>
      </c>
      <c r="U867" s="91" t="str">
        <f t="shared" si="262"/>
        <v>-</v>
      </c>
      <c r="V867" s="91" t="str">
        <f t="shared" si="262"/>
        <v>-</v>
      </c>
      <c r="W867" s="91" t="str">
        <f t="shared" si="262"/>
        <v>-</v>
      </c>
      <c r="X867" s="91" t="str">
        <f t="shared" si="262"/>
        <v>-</v>
      </c>
      <c r="Y867" s="91" t="str">
        <f t="shared" si="262"/>
        <v>-</v>
      </c>
      <c r="Z867" s="91" t="str">
        <f t="shared" si="262"/>
        <v>-</v>
      </c>
      <c r="AA867" s="91" t="str">
        <f t="shared" si="262"/>
        <v>-</v>
      </c>
      <c r="AB867" s="91" t="str">
        <f t="shared" si="262"/>
        <v>-</v>
      </c>
      <c r="AC867" s="91" t="str">
        <f t="shared" si="262"/>
        <v>-</v>
      </c>
      <c r="AD867" s="91" t="str">
        <f t="shared" si="262"/>
        <v>-</v>
      </c>
      <c r="AE867" s="91" t="str">
        <f t="shared" si="262"/>
        <v>-</v>
      </c>
      <c r="AF867" s="91" t="str">
        <f t="shared" si="262"/>
        <v>-</v>
      </c>
      <c r="AG867" s="91" t="str">
        <f t="shared" si="262"/>
        <v>-</v>
      </c>
      <c r="AH867" s="91" t="str">
        <f t="shared" si="262"/>
        <v>-</v>
      </c>
      <c r="AI867" s="91" t="str">
        <f t="shared" si="262"/>
        <v>-</v>
      </c>
      <c r="AJ867" s="91" t="str">
        <f t="shared" si="262"/>
        <v>-</v>
      </c>
      <c r="AK867" s="91" t="str">
        <f t="shared" si="262"/>
        <v>-</v>
      </c>
      <c r="AL867" s="91" t="str">
        <f t="shared" si="262"/>
        <v>-</v>
      </c>
      <c r="AM867" s="91" t="str">
        <f t="shared" si="262"/>
        <v>-</v>
      </c>
    </row>
    <row r="868" spans="1:39">
      <c r="A868" s="58" t="str">
        <f t="shared" si="252"/>
        <v/>
      </c>
      <c r="B868" s="120" t="str">
        <f t="shared" si="252"/>
        <v/>
      </c>
      <c r="C868" s="86" t="str">
        <f t="shared" si="252"/>
        <v/>
      </c>
      <c r="D868" s="87" t="str">
        <f t="shared" si="252"/>
        <v/>
      </c>
      <c r="E868" s="91" t="str">
        <f t="shared" ref="E868:AM868" si="263">IFERROR(RANK(E254,E$4:E$610,),"-")</f>
        <v>-</v>
      </c>
      <c r="F868" s="91" t="str">
        <f t="shared" si="263"/>
        <v>-</v>
      </c>
      <c r="G868" s="91" t="str">
        <f t="shared" si="263"/>
        <v>-</v>
      </c>
      <c r="H868" s="91" t="str">
        <f t="shared" si="263"/>
        <v>-</v>
      </c>
      <c r="I868" s="91" t="str">
        <f t="shared" si="263"/>
        <v>-</v>
      </c>
      <c r="J868" s="91" t="str">
        <f t="shared" si="263"/>
        <v>-</v>
      </c>
      <c r="K868" s="91" t="str">
        <f t="shared" si="263"/>
        <v>-</v>
      </c>
      <c r="L868" s="91" t="str">
        <f t="shared" si="263"/>
        <v>-</v>
      </c>
      <c r="M868" s="91" t="str">
        <f t="shared" si="263"/>
        <v>-</v>
      </c>
      <c r="N868" s="91" t="str">
        <f t="shared" si="263"/>
        <v>-</v>
      </c>
      <c r="O868" s="91" t="str">
        <f t="shared" si="263"/>
        <v>-</v>
      </c>
      <c r="P868" s="91" t="str">
        <f t="shared" si="263"/>
        <v>-</v>
      </c>
      <c r="Q868" s="91" t="str">
        <f t="shared" si="263"/>
        <v>-</v>
      </c>
      <c r="R868" s="91" t="str">
        <f t="shared" si="263"/>
        <v>-</v>
      </c>
      <c r="S868" s="91" t="str">
        <f t="shared" si="263"/>
        <v>-</v>
      </c>
      <c r="T868" s="91" t="str">
        <f t="shared" si="263"/>
        <v>-</v>
      </c>
      <c r="U868" s="91" t="str">
        <f t="shared" si="263"/>
        <v>-</v>
      </c>
      <c r="V868" s="91" t="str">
        <f t="shared" si="263"/>
        <v>-</v>
      </c>
      <c r="W868" s="91" t="str">
        <f t="shared" si="263"/>
        <v>-</v>
      </c>
      <c r="X868" s="91" t="str">
        <f t="shared" si="263"/>
        <v>-</v>
      </c>
      <c r="Y868" s="91" t="str">
        <f t="shared" si="263"/>
        <v>-</v>
      </c>
      <c r="Z868" s="91" t="str">
        <f t="shared" si="263"/>
        <v>-</v>
      </c>
      <c r="AA868" s="91" t="str">
        <f t="shared" si="263"/>
        <v>-</v>
      </c>
      <c r="AB868" s="91" t="str">
        <f t="shared" si="263"/>
        <v>-</v>
      </c>
      <c r="AC868" s="91" t="str">
        <f t="shared" si="263"/>
        <v>-</v>
      </c>
      <c r="AD868" s="91" t="str">
        <f t="shared" si="263"/>
        <v>-</v>
      </c>
      <c r="AE868" s="91" t="str">
        <f t="shared" si="263"/>
        <v>-</v>
      </c>
      <c r="AF868" s="91" t="str">
        <f t="shared" si="263"/>
        <v>-</v>
      </c>
      <c r="AG868" s="91" t="str">
        <f t="shared" si="263"/>
        <v>-</v>
      </c>
      <c r="AH868" s="91" t="str">
        <f t="shared" si="263"/>
        <v>-</v>
      </c>
      <c r="AI868" s="91" t="str">
        <f t="shared" si="263"/>
        <v>-</v>
      </c>
      <c r="AJ868" s="91" t="str">
        <f t="shared" si="263"/>
        <v>-</v>
      </c>
      <c r="AK868" s="91" t="str">
        <f t="shared" si="263"/>
        <v>-</v>
      </c>
      <c r="AL868" s="91" t="str">
        <f t="shared" si="263"/>
        <v>-</v>
      </c>
      <c r="AM868" s="91" t="str">
        <f t="shared" si="263"/>
        <v>-</v>
      </c>
    </row>
    <row r="869" spans="1:39">
      <c r="A869" s="58" t="str">
        <f t="shared" si="252"/>
        <v/>
      </c>
      <c r="B869" s="120" t="str">
        <f t="shared" si="252"/>
        <v/>
      </c>
      <c r="C869" s="86" t="str">
        <f t="shared" si="252"/>
        <v/>
      </c>
      <c r="D869" s="87" t="str">
        <f t="shared" si="252"/>
        <v/>
      </c>
      <c r="E869" s="91" t="str">
        <f t="shared" ref="E869:AM869" si="264">IFERROR(RANK(E255,E$4:E$610,),"-")</f>
        <v>-</v>
      </c>
      <c r="F869" s="91" t="str">
        <f t="shared" si="264"/>
        <v>-</v>
      </c>
      <c r="G869" s="91" t="str">
        <f t="shared" si="264"/>
        <v>-</v>
      </c>
      <c r="H869" s="91" t="str">
        <f t="shared" si="264"/>
        <v>-</v>
      </c>
      <c r="I869" s="91" t="str">
        <f t="shared" si="264"/>
        <v>-</v>
      </c>
      <c r="J869" s="91" t="str">
        <f t="shared" si="264"/>
        <v>-</v>
      </c>
      <c r="K869" s="91" t="str">
        <f t="shared" si="264"/>
        <v>-</v>
      </c>
      <c r="L869" s="91" t="str">
        <f t="shared" si="264"/>
        <v>-</v>
      </c>
      <c r="M869" s="91" t="str">
        <f t="shared" si="264"/>
        <v>-</v>
      </c>
      <c r="N869" s="91" t="str">
        <f t="shared" si="264"/>
        <v>-</v>
      </c>
      <c r="O869" s="91" t="str">
        <f t="shared" si="264"/>
        <v>-</v>
      </c>
      <c r="P869" s="91" t="str">
        <f t="shared" si="264"/>
        <v>-</v>
      </c>
      <c r="Q869" s="91" t="str">
        <f t="shared" si="264"/>
        <v>-</v>
      </c>
      <c r="R869" s="91" t="str">
        <f t="shared" si="264"/>
        <v>-</v>
      </c>
      <c r="S869" s="91" t="str">
        <f t="shared" si="264"/>
        <v>-</v>
      </c>
      <c r="T869" s="91" t="str">
        <f t="shared" si="264"/>
        <v>-</v>
      </c>
      <c r="U869" s="91" t="str">
        <f t="shared" si="264"/>
        <v>-</v>
      </c>
      <c r="V869" s="91" t="str">
        <f t="shared" si="264"/>
        <v>-</v>
      </c>
      <c r="W869" s="91" t="str">
        <f t="shared" si="264"/>
        <v>-</v>
      </c>
      <c r="X869" s="91" t="str">
        <f t="shared" si="264"/>
        <v>-</v>
      </c>
      <c r="Y869" s="91" t="str">
        <f t="shared" si="264"/>
        <v>-</v>
      </c>
      <c r="Z869" s="91" t="str">
        <f t="shared" si="264"/>
        <v>-</v>
      </c>
      <c r="AA869" s="91" t="str">
        <f t="shared" si="264"/>
        <v>-</v>
      </c>
      <c r="AB869" s="91" t="str">
        <f t="shared" si="264"/>
        <v>-</v>
      </c>
      <c r="AC869" s="91" t="str">
        <f t="shared" si="264"/>
        <v>-</v>
      </c>
      <c r="AD869" s="91" t="str">
        <f t="shared" si="264"/>
        <v>-</v>
      </c>
      <c r="AE869" s="91" t="str">
        <f t="shared" si="264"/>
        <v>-</v>
      </c>
      <c r="AF869" s="91" t="str">
        <f t="shared" si="264"/>
        <v>-</v>
      </c>
      <c r="AG869" s="91" t="str">
        <f t="shared" si="264"/>
        <v>-</v>
      </c>
      <c r="AH869" s="91" t="str">
        <f t="shared" si="264"/>
        <v>-</v>
      </c>
      <c r="AI869" s="91" t="str">
        <f t="shared" si="264"/>
        <v>-</v>
      </c>
      <c r="AJ869" s="91" t="str">
        <f t="shared" si="264"/>
        <v>-</v>
      </c>
      <c r="AK869" s="91" t="str">
        <f t="shared" si="264"/>
        <v>-</v>
      </c>
      <c r="AL869" s="91" t="str">
        <f t="shared" si="264"/>
        <v>-</v>
      </c>
      <c r="AM869" s="91" t="str">
        <f t="shared" si="264"/>
        <v>-</v>
      </c>
    </row>
    <row r="870" spans="1:39">
      <c r="A870" s="58" t="str">
        <f t="shared" si="252"/>
        <v/>
      </c>
      <c r="B870" s="120" t="str">
        <f t="shared" si="252"/>
        <v/>
      </c>
      <c r="C870" s="86" t="str">
        <f t="shared" si="252"/>
        <v/>
      </c>
      <c r="D870" s="87" t="str">
        <f t="shared" si="252"/>
        <v/>
      </c>
      <c r="E870" s="91" t="str">
        <f t="shared" ref="E870:AM870" si="265">IFERROR(RANK(E256,E$4:E$610,),"-")</f>
        <v>-</v>
      </c>
      <c r="F870" s="91" t="str">
        <f t="shared" si="265"/>
        <v>-</v>
      </c>
      <c r="G870" s="91" t="str">
        <f t="shared" si="265"/>
        <v>-</v>
      </c>
      <c r="H870" s="91" t="str">
        <f t="shared" si="265"/>
        <v>-</v>
      </c>
      <c r="I870" s="91" t="str">
        <f t="shared" si="265"/>
        <v>-</v>
      </c>
      <c r="J870" s="91" t="str">
        <f t="shared" si="265"/>
        <v>-</v>
      </c>
      <c r="K870" s="91" t="str">
        <f t="shared" si="265"/>
        <v>-</v>
      </c>
      <c r="L870" s="91" t="str">
        <f t="shared" si="265"/>
        <v>-</v>
      </c>
      <c r="M870" s="91" t="str">
        <f t="shared" si="265"/>
        <v>-</v>
      </c>
      <c r="N870" s="91" t="str">
        <f t="shared" si="265"/>
        <v>-</v>
      </c>
      <c r="O870" s="91" t="str">
        <f t="shared" si="265"/>
        <v>-</v>
      </c>
      <c r="P870" s="91" t="str">
        <f t="shared" si="265"/>
        <v>-</v>
      </c>
      <c r="Q870" s="91" t="str">
        <f t="shared" si="265"/>
        <v>-</v>
      </c>
      <c r="R870" s="91" t="str">
        <f t="shared" si="265"/>
        <v>-</v>
      </c>
      <c r="S870" s="91" t="str">
        <f t="shared" si="265"/>
        <v>-</v>
      </c>
      <c r="T870" s="91" t="str">
        <f t="shared" si="265"/>
        <v>-</v>
      </c>
      <c r="U870" s="91" t="str">
        <f t="shared" si="265"/>
        <v>-</v>
      </c>
      <c r="V870" s="91" t="str">
        <f t="shared" si="265"/>
        <v>-</v>
      </c>
      <c r="W870" s="91" t="str">
        <f t="shared" si="265"/>
        <v>-</v>
      </c>
      <c r="X870" s="91" t="str">
        <f t="shared" si="265"/>
        <v>-</v>
      </c>
      <c r="Y870" s="91" t="str">
        <f t="shared" si="265"/>
        <v>-</v>
      </c>
      <c r="Z870" s="91" t="str">
        <f t="shared" si="265"/>
        <v>-</v>
      </c>
      <c r="AA870" s="91" t="str">
        <f t="shared" si="265"/>
        <v>-</v>
      </c>
      <c r="AB870" s="91" t="str">
        <f t="shared" si="265"/>
        <v>-</v>
      </c>
      <c r="AC870" s="91" t="str">
        <f t="shared" si="265"/>
        <v>-</v>
      </c>
      <c r="AD870" s="91" t="str">
        <f t="shared" si="265"/>
        <v>-</v>
      </c>
      <c r="AE870" s="91" t="str">
        <f t="shared" si="265"/>
        <v>-</v>
      </c>
      <c r="AF870" s="91" t="str">
        <f t="shared" si="265"/>
        <v>-</v>
      </c>
      <c r="AG870" s="91" t="str">
        <f t="shared" si="265"/>
        <v>-</v>
      </c>
      <c r="AH870" s="91" t="str">
        <f t="shared" si="265"/>
        <v>-</v>
      </c>
      <c r="AI870" s="91" t="str">
        <f t="shared" si="265"/>
        <v>-</v>
      </c>
      <c r="AJ870" s="91" t="str">
        <f t="shared" si="265"/>
        <v>-</v>
      </c>
      <c r="AK870" s="91" t="str">
        <f t="shared" si="265"/>
        <v>-</v>
      </c>
      <c r="AL870" s="91" t="str">
        <f t="shared" si="265"/>
        <v>-</v>
      </c>
      <c r="AM870" s="91" t="str">
        <f t="shared" si="265"/>
        <v>-</v>
      </c>
    </row>
    <row r="871" spans="1:39">
      <c r="A871" s="58" t="str">
        <f t="shared" si="252"/>
        <v/>
      </c>
      <c r="B871" s="120" t="str">
        <f t="shared" si="252"/>
        <v/>
      </c>
      <c r="C871" s="86" t="str">
        <f t="shared" si="252"/>
        <v/>
      </c>
      <c r="D871" s="87" t="str">
        <f t="shared" si="252"/>
        <v/>
      </c>
      <c r="E871" s="91" t="str">
        <f t="shared" ref="E871:AM871" si="266">IFERROR(RANK(E257,E$4:E$610,),"-")</f>
        <v>-</v>
      </c>
      <c r="F871" s="91" t="str">
        <f t="shared" si="266"/>
        <v>-</v>
      </c>
      <c r="G871" s="91" t="str">
        <f t="shared" si="266"/>
        <v>-</v>
      </c>
      <c r="H871" s="91" t="str">
        <f t="shared" si="266"/>
        <v>-</v>
      </c>
      <c r="I871" s="91" t="str">
        <f t="shared" si="266"/>
        <v>-</v>
      </c>
      <c r="J871" s="91" t="str">
        <f t="shared" si="266"/>
        <v>-</v>
      </c>
      <c r="K871" s="91" t="str">
        <f t="shared" si="266"/>
        <v>-</v>
      </c>
      <c r="L871" s="91" t="str">
        <f t="shared" si="266"/>
        <v>-</v>
      </c>
      <c r="M871" s="91" t="str">
        <f t="shared" si="266"/>
        <v>-</v>
      </c>
      <c r="N871" s="91" t="str">
        <f t="shared" si="266"/>
        <v>-</v>
      </c>
      <c r="O871" s="91" t="str">
        <f t="shared" si="266"/>
        <v>-</v>
      </c>
      <c r="P871" s="91" t="str">
        <f t="shared" si="266"/>
        <v>-</v>
      </c>
      <c r="Q871" s="91" t="str">
        <f t="shared" si="266"/>
        <v>-</v>
      </c>
      <c r="R871" s="91" t="str">
        <f t="shared" si="266"/>
        <v>-</v>
      </c>
      <c r="S871" s="91" t="str">
        <f t="shared" si="266"/>
        <v>-</v>
      </c>
      <c r="T871" s="91" t="str">
        <f t="shared" si="266"/>
        <v>-</v>
      </c>
      <c r="U871" s="91" t="str">
        <f t="shared" si="266"/>
        <v>-</v>
      </c>
      <c r="V871" s="91" t="str">
        <f t="shared" si="266"/>
        <v>-</v>
      </c>
      <c r="W871" s="91" t="str">
        <f t="shared" si="266"/>
        <v>-</v>
      </c>
      <c r="X871" s="91" t="str">
        <f t="shared" si="266"/>
        <v>-</v>
      </c>
      <c r="Y871" s="91" t="str">
        <f t="shared" si="266"/>
        <v>-</v>
      </c>
      <c r="Z871" s="91" t="str">
        <f t="shared" si="266"/>
        <v>-</v>
      </c>
      <c r="AA871" s="91" t="str">
        <f t="shared" si="266"/>
        <v>-</v>
      </c>
      <c r="AB871" s="91" t="str">
        <f t="shared" si="266"/>
        <v>-</v>
      </c>
      <c r="AC871" s="91" t="str">
        <f t="shared" si="266"/>
        <v>-</v>
      </c>
      <c r="AD871" s="91" t="str">
        <f t="shared" si="266"/>
        <v>-</v>
      </c>
      <c r="AE871" s="91" t="str">
        <f t="shared" si="266"/>
        <v>-</v>
      </c>
      <c r="AF871" s="91" t="str">
        <f t="shared" si="266"/>
        <v>-</v>
      </c>
      <c r="AG871" s="91" t="str">
        <f t="shared" si="266"/>
        <v>-</v>
      </c>
      <c r="AH871" s="91" t="str">
        <f t="shared" si="266"/>
        <v>-</v>
      </c>
      <c r="AI871" s="91" t="str">
        <f t="shared" si="266"/>
        <v>-</v>
      </c>
      <c r="AJ871" s="91" t="str">
        <f t="shared" si="266"/>
        <v>-</v>
      </c>
      <c r="AK871" s="91" t="str">
        <f t="shared" si="266"/>
        <v>-</v>
      </c>
      <c r="AL871" s="91" t="str">
        <f t="shared" si="266"/>
        <v>-</v>
      </c>
      <c r="AM871" s="91" t="str">
        <f t="shared" si="266"/>
        <v>-</v>
      </c>
    </row>
    <row r="872" spans="1:39">
      <c r="A872" s="58" t="str">
        <f t="shared" si="252"/>
        <v/>
      </c>
      <c r="B872" s="120" t="str">
        <f t="shared" si="252"/>
        <v/>
      </c>
      <c r="C872" s="86" t="str">
        <f t="shared" si="252"/>
        <v/>
      </c>
      <c r="D872" s="87" t="str">
        <f t="shared" si="252"/>
        <v/>
      </c>
      <c r="E872" s="91" t="str">
        <f t="shared" ref="E872:AM872" si="267">IFERROR(RANK(E258,E$4:E$610,),"-")</f>
        <v>-</v>
      </c>
      <c r="F872" s="91" t="str">
        <f t="shared" si="267"/>
        <v>-</v>
      </c>
      <c r="G872" s="91" t="str">
        <f t="shared" si="267"/>
        <v>-</v>
      </c>
      <c r="H872" s="91" t="str">
        <f t="shared" si="267"/>
        <v>-</v>
      </c>
      <c r="I872" s="91" t="str">
        <f t="shared" si="267"/>
        <v>-</v>
      </c>
      <c r="J872" s="91" t="str">
        <f t="shared" si="267"/>
        <v>-</v>
      </c>
      <c r="K872" s="91" t="str">
        <f t="shared" si="267"/>
        <v>-</v>
      </c>
      <c r="L872" s="91" t="str">
        <f t="shared" si="267"/>
        <v>-</v>
      </c>
      <c r="M872" s="91" t="str">
        <f t="shared" si="267"/>
        <v>-</v>
      </c>
      <c r="N872" s="91" t="str">
        <f t="shared" si="267"/>
        <v>-</v>
      </c>
      <c r="O872" s="91" t="str">
        <f t="shared" si="267"/>
        <v>-</v>
      </c>
      <c r="P872" s="91" t="str">
        <f t="shared" si="267"/>
        <v>-</v>
      </c>
      <c r="Q872" s="91" t="str">
        <f t="shared" si="267"/>
        <v>-</v>
      </c>
      <c r="R872" s="91" t="str">
        <f t="shared" si="267"/>
        <v>-</v>
      </c>
      <c r="S872" s="91" t="str">
        <f t="shared" si="267"/>
        <v>-</v>
      </c>
      <c r="T872" s="91" t="str">
        <f t="shared" si="267"/>
        <v>-</v>
      </c>
      <c r="U872" s="91" t="str">
        <f t="shared" si="267"/>
        <v>-</v>
      </c>
      <c r="V872" s="91" t="str">
        <f t="shared" si="267"/>
        <v>-</v>
      </c>
      <c r="W872" s="91" t="str">
        <f t="shared" si="267"/>
        <v>-</v>
      </c>
      <c r="X872" s="91" t="str">
        <f t="shared" si="267"/>
        <v>-</v>
      </c>
      <c r="Y872" s="91" t="str">
        <f t="shared" si="267"/>
        <v>-</v>
      </c>
      <c r="Z872" s="91" t="str">
        <f t="shared" si="267"/>
        <v>-</v>
      </c>
      <c r="AA872" s="91" t="str">
        <f t="shared" si="267"/>
        <v>-</v>
      </c>
      <c r="AB872" s="91" t="str">
        <f t="shared" si="267"/>
        <v>-</v>
      </c>
      <c r="AC872" s="91" t="str">
        <f t="shared" si="267"/>
        <v>-</v>
      </c>
      <c r="AD872" s="91" t="str">
        <f t="shared" si="267"/>
        <v>-</v>
      </c>
      <c r="AE872" s="91" t="str">
        <f t="shared" si="267"/>
        <v>-</v>
      </c>
      <c r="AF872" s="91" t="str">
        <f t="shared" si="267"/>
        <v>-</v>
      </c>
      <c r="AG872" s="91" t="str">
        <f t="shared" si="267"/>
        <v>-</v>
      </c>
      <c r="AH872" s="91" t="str">
        <f t="shared" si="267"/>
        <v>-</v>
      </c>
      <c r="AI872" s="91" t="str">
        <f t="shared" si="267"/>
        <v>-</v>
      </c>
      <c r="AJ872" s="91" t="str">
        <f t="shared" si="267"/>
        <v>-</v>
      </c>
      <c r="AK872" s="91" t="str">
        <f t="shared" si="267"/>
        <v>-</v>
      </c>
      <c r="AL872" s="91" t="str">
        <f t="shared" si="267"/>
        <v>-</v>
      </c>
      <c r="AM872" s="91" t="str">
        <f t="shared" si="267"/>
        <v>-</v>
      </c>
    </row>
    <row r="873" spans="1:39">
      <c r="A873" s="58" t="str">
        <f t="shared" si="252"/>
        <v/>
      </c>
      <c r="B873" s="120" t="str">
        <f t="shared" si="252"/>
        <v/>
      </c>
      <c r="C873" s="86" t="str">
        <f t="shared" si="252"/>
        <v/>
      </c>
      <c r="D873" s="87" t="str">
        <f t="shared" si="252"/>
        <v/>
      </c>
      <c r="E873" s="91" t="str">
        <f t="shared" ref="E873:AM873" si="268">IFERROR(RANK(E259,E$4:E$610,),"-")</f>
        <v>-</v>
      </c>
      <c r="F873" s="91" t="str">
        <f t="shared" si="268"/>
        <v>-</v>
      </c>
      <c r="G873" s="91" t="str">
        <f t="shared" si="268"/>
        <v>-</v>
      </c>
      <c r="H873" s="91" t="str">
        <f t="shared" si="268"/>
        <v>-</v>
      </c>
      <c r="I873" s="91" t="str">
        <f t="shared" si="268"/>
        <v>-</v>
      </c>
      <c r="J873" s="91" t="str">
        <f t="shared" si="268"/>
        <v>-</v>
      </c>
      <c r="K873" s="91" t="str">
        <f t="shared" si="268"/>
        <v>-</v>
      </c>
      <c r="L873" s="91" t="str">
        <f t="shared" si="268"/>
        <v>-</v>
      </c>
      <c r="M873" s="91" t="str">
        <f t="shared" si="268"/>
        <v>-</v>
      </c>
      <c r="N873" s="91" t="str">
        <f t="shared" si="268"/>
        <v>-</v>
      </c>
      <c r="O873" s="91" t="str">
        <f t="shared" si="268"/>
        <v>-</v>
      </c>
      <c r="P873" s="91" t="str">
        <f t="shared" si="268"/>
        <v>-</v>
      </c>
      <c r="Q873" s="91" t="str">
        <f t="shared" si="268"/>
        <v>-</v>
      </c>
      <c r="R873" s="91" t="str">
        <f t="shared" si="268"/>
        <v>-</v>
      </c>
      <c r="S873" s="91" t="str">
        <f t="shared" si="268"/>
        <v>-</v>
      </c>
      <c r="T873" s="91" t="str">
        <f t="shared" si="268"/>
        <v>-</v>
      </c>
      <c r="U873" s="91" t="str">
        <f t="shared" si="268"/>
        <v>-</v>
      </c>
      <c r="V873" s="91" t="str">
        <f t="shared" si="268"/>
        <v>-</v>
      </c>
      <c r="W873" s="91" t="str">
        <f t="shared" si="268"/>
        <v>-</v>
      </c>
      <c r="X873" s="91" t="str">
        <f t="shared" si="268"/>
        <v>-</v>
      </c>
      <c r="Y873" s="91" t="str">
        <f t="shared" si="268"/>
        <v>-</v>
      </c>
      <c r="Z873" s="91" t="str">
        <f t="shared" si="268"/>
        <v>-</v>
      </c>
      <c r="AA873" s="91" t="str">
        <f t="shared" si="268"/>
        <v>-</v>
      </c>
      <c r="AB873" s="91" t="str">
        <f t="shared" si="268"/>
        <v>-</v>
      </c>
      <c r="AC873" s="91" t="str">
        <f t="shared" si="268"/>
        <v>-</v>
      </c>
      <c r="AD873" s="91" t="str">
        <f t="shared" si="268"/>
        <v>-</v>
      </c>
      <c r="AE873" s="91" t="str">
        <f t="shared" si="268"/>
        <v>-</v>
      </c>
      <c r="AF873" s="91" t="str">
        <f t="shared" si="268"/>
        <v>-</v>
      </c>
      <c r="AG873" s="91" t="str">
        <f t="shared" si="268"/>
        <v>-</v>
      </c>
      <c r="AH873" s="91" t="str">
        <f t="shared" si="268"/>
        <v>-</v>
      </c>
      <c r="AI873" s="91" t="str">
        <f t="shared" si="268"/>
        <v>-</v>
      </c>
      <c r="AJ873" s="91" t="str">
        <f t="shared" si="268"/>
        <v>-</v>
      </c>
      <c r="AK873" s="91" t="str">
        <f t="shared" si="268"/>
        <v>-</v>
      </c>
      <c r="AL873" s="91" t="str">
        <f t="shared" si="268"/>
        <v>-</v>
      </c>
      <c r="AM873" s="91" t="str">
        <f t="shared" si="268"/>
        <v>-</v>
      </c>
    </row>
    <row r="874" spans="1:39">
      <c r="A874" s="58" t="str">
        <f t="shared" si="252"/>
        <v/>
      </c>
      <c r="B874" s="120" t="str">
        <f t="shared" si="252"/>
        <v/>
      </c>
      <c r="C874" s="86" t="str">
        <f t="shared" si="252"/>
        <v/>
      </c>
      <c r="D874" s="87" t="str">
        <f t="shared" si="252"/>
        <v/>
      </c>
      <c r="E874" s="91" t="str">
        <f t="shared" ref="E874:AM874" si="269">IFERROR(RANK(E260,E$4:E$610,),"-")</f>
        <v>-</v>
      </c>
      <c r="F874" s="91" t="str">
        <f t="shared" si="269"/>
        <v>-</v>
      </c>
      <c r="G874" s="91" t="str">
        <f t="shared" si="269"/>
        <v>-</v>
      </c>
      <c r="H874" s="91" t="str">
        <f t="shared" si="269"/>
        <v>-</v>
      </c>
      <c r="I874" s="91" t="str">
        <f t="shared" si="269"/>
        <v>-</v>
      </c>
      <c r="J874" s="91" t="str">
        <f t="shared" si="269"/>
        <v>-</v>
      </c>
      <c r="K874" s="91" t="str">
        <f t="shared" si="269"/>
        <v>-</v>
      </c>
      <c r="L874" s="91" t="str">
        <f t="shared" si="269"/>
        <v>-</v>
      </c>
      <c r="M874" s="91" t="str">
        <f t="shared" si="269"/>
        <v>-</v>
      </c>
      <c r="N874" s="91" t="str">
        <f t="shared" si="269"/>
        <v>-</v>
      </c>
      <c r="O874" s="91" t="str">
        <f t="shared" si="269"/>
        <v>-</v>
      </c>
      <c r="P874" s="91" t="str">
        <f t="shared" si="269"/>
        <v>-</v>
      </c>
      <c r="Q874" s="91" t="str">
        <f t="shared" si="269"/>
        <v>-</v>
      </c>
      <c r="R874" s="91" t="str">
        <f t="shared" si="269"/>
        <v>-</v>
      </c>
      <c r="S874" s="91" t="str">
        <f t="shared" si="269"/>
        <v>-</v>
      </c>
      <c r="T874" s="91" t="str">
        <f t="shared" si="269"/>
        <v>-</v>
      </c>
      <c r="U874" s="91" t="str">
        <f t="shared" si="269"/>
        <v>-</v>
      </c>
      <c r="V874" s="91" t="str">
        <f t="shared" si="269"/>
        <v>-</v>
      </c>
      <c r="W874" s="91" t="str">
        <f t="shared" si="269"/>
        <v>-</v>
      </c>
      <c r="X874" s="91" t="str">
        <f t="shared" si="269"/>
        <v>-</v>
      </c>
      <c r="Y874" s="91" t="str">
        <f t="shared" si="269"/>
        <v>-</v>
      </c>
      <c r="Z874" s="91" t="str">
        <f t="shared" si="269"/>
        <v>-</v>
      </c>
      <c r="AA874" s="91" t="str">
        <f t="shared" si="269"/>
        <v>-</v>
      </c>
      <c r="AB874" s="91" t="str">
        <f t="shared" si="269"/>
        <v>-</v>
      </c>
      <c r="AC874" s="91" t="str">
        <f t="shared" si="269"/>
        <v>-</v>
      </c>
      <c r="AD874" s="91" t="str">
        <f t="shared" si="269"/>
        <v>-</v>
      </c>
      <c r="AE874" s="91" t="str">
        <f t="shared" si="269"/>
        <v>-</v>
      </c>
      <c r="AF874" s="91" t="str">
        <f t="shared" si="269"/>
        <v>-</v>
      </c>
      <c r="AG874" s="91" t="str">
        <f t="shared" si="269"/>
        <v>-</v>
      </c>
      <c r="AH874" s="91" t="str">
        <f t="shared" si="269"/>
        <v>-</v>
      </c>
      <c r="AI874" s="91" t="str">
        <f t="shared" si="269"/>
        <v>-</v>
      </c>
      <c r="AJ874" s="91" t="str">
        <f t="shared" si="269"/>
        <v>-</v>
      </c>
      <c r="AK874" s="91" t="str">
        <f t="shared" si="269"/>
        <v>-</v>
      </c>
      <c r="AL874" s="91" t="str">
        <f t="shared" si="269"/>
        <v>-</v>
      </c>
      <c r="AM874" s="91" t="str">
        <f t="shared" si="269"/>
        <v>-</v>
      </c>
    </row>
    <row r="875" spans="1:39">
      <c r="A875" s="58" t="str">
        <f t="shared" si="252"/>
        <v/>
      </c>
      <c r="B875" s="120" t="str">
        <f t="shared" si="252"/>
        <v/>
      </c>
      <c r="C875" s="86" t="str">
        <f t="shared" si="252"/>
        <v/>
      </c>
      <c r="D875" s="87" t="str">
        <f t="shared" si="252"/>
        <v/>
      </c>
      <c r="E875" s="91" t="str">
        <f t="shared" ref="E875:AM875" si="270">IFERROR(RANK(E261,E$4:E$610,),"-")</f>
        <v>-</v>
      </c>
      <c r="F875" s="91" t="str">
        <f t="shared" si="270"/>
        <v>-</v>
      </c>
      <c r="G875" s="91" t="str">
        <f t="shared" si="270"/>
        <v>-</v>
      </c>
      <c r="H875" s="91" t="str">
        <f t="shared" si="270"/>
        <v>-</v>
      </c>
      <c r="I875" s="91" t="str">
        <f t="shared" si="270"/>
        <v>-</v>
      </c>
      <c r="J875" s="91" t="str">
        <f t="shared" si="270"/>
        <v>-</v>
      </c>
      <c r="K875" s="91" t="str">
        <f t="shared" si="270"/>
        <v>-</v>
      </c>
      <c r="L875" s="91" t="str">
        <f t="shared" si="270"/>
        <v>-</v>
      </c>
      <c r="M875" s="91" t="str">
        <f t="shared" si="270"/>
        <v>-</v>
      </c>
      <c r="N875" s="91" t="str">
        <f t="shared" si="270"/>
        <v>-</v>
      </c>
      <c r="O875" s="91" t="str">
        <f t="shared" si="270"/>
        <v>-</v>
      </c>
      <c r="P875" s="91" t="str">
        <f t="shared" si="270"/>
        <v>-</v>
      </c>
      <c r="Q875" s="91" t="str">
        <f t="shared" si="270"/>
        <v>-</v>
      </c>
      <c r="R875" s="91" t="str">
        <f t="shared" si="270"/>
        <v>-</v>
      </c>
      <c r="S875" s="91" t="str">
        <f t="shared" si="270"/>
        <v>-</v>
      </c>
      <c r="T875" s="91" t="str">
        <f t="shared" si="270"/>
        <v>-</v>
      </c>
      <c r="U875" s="91" t="str">
        <f t="shared" si="270"/>
        <v>-</v>
      </c>
      <c r="V875" s="91" t="str">
        <f t="shared" si="270"/>
        <v>-</v>
      </c>
      <c r="W875" s="91" t="str">
        <f t="shared" si="270"/>
        <v>-</v>
      </c>
      <c r="X875" s="91" t="str">
        <f t="shared" si="270"/>
        <v>-</v>
      </c>
      <c r="Y875" s="91" t="str">
        <f t="shared" si="270"/>
        <v>-</v>
      </c>
      <c r="Z875" s="91" t="str">
        <f t="shared" si="270"/>
        <v>-</v>
      </c>
      <c r="AA875" s="91" t="str">
        <f t="shared" si="270"/>
        <v>-</v>
      </c>
      <c r="AB875" s="91" t="str">
        <f t="shared" si="270"/>
        <v>-</v>
      </c>
      <c r="AC875" s="91" t="str">
        <f t="shared" si="270"/>
        <v>-</v>
      </c>
      <c r="AD875" s="91" t="str">
        <f t="shared" si="270"/>
        <v>-</v>
      </c>
      <c r="AE875" s="91" t="str">
        <f t="shared" si="270"/>
        <v>-</v>
      </c>
      <c r="AF875" s="91" t="str">
        <f t="shared" si="270"/>
        <v>-</v>
      </c>
      <c r="AG875" s="91" t="str">
        <f t="shared" si="270"/>
        <v>-</v>
      </c>
      <c r="AH875" s="91" t="str">
        <f t="shared" si="270"/>
        <v>-</v>
      </c>
      <c r="AI875" s="91" t="str">
        <f t="shared" si="270"/>
        <v>-</v>
      </c>
      <c r="AJ875" s="91" t="str">
        <f t="shared" si="270"/>
        <v>-</v>
      </c>
      <c r="AK875" s="91" t="str">
        <f t="shared" si="270"/>
        <v>-</v>
      </c>
      <c r="AL875" s="91" t="str">
        <f t="shared" si="270"/>
        <v>-</v>
      </c>
      <c r="AM875" s="91" t="str">
        <f t="shared" si="270"/>
        <v>-</v>
      </c>
    </row>
    <row r="876" spans="1:39">
      <c r="A876" s="58" t="str">
        <f t="shared" si="252"/>
        <v/>
      </c>
      <c r="B876" s="120" t="str">
        <f t="shared" si="252"/>
        <v/>
      </c>
      <c r="C876" s="86" t="str">
        <f t="shared" si="252"/>
        <v/>
      </c>
      <c r="D876" s="87" t="str">
        <f t="shared" si="252"/>
        <v/>
      </c>
      <c r="E876" s="91" t="str">
        <f t="shared" ref="E876:AM876" si="271">IFERROR(RANK(E262,E$4:E$610,),"-")</f>
        <v>-</v>
      </c>
      <c r="F876" s="91" t="str">
        <f t="shared" si="271"/>
        <v>-</v>
      </c>
      <c r="G876" s="91" t="str">
        <f t="shared" si="271"/>
        <v>-</v>
      </c>
      <c r="H876" s="91" t="str">
        <f t="shared" si="271"/>
        <v>-</v>
      </c>
      <c r="I876" s="91" t="str">
        <f t="shared" si="271"/>
        <v>-</v>
      </c>
      <c r="J876" s="91" t="str">
        <f t="shared" si="271"/>
        <v>-</v>
      </c>
      <c r="K876" s="91" t="str">
        <f t="shared" si="271"/>
        <v>-</v>
      </c>
      <c r="L876" s="91" t="str">
        <f t="shared" si="271"/>
        <v>-</v>
      </c>
      <c r="M876" s="91" t="str">
        <f t="shared" si="271"/>
        <v>-</v>
      </c>
      <c r="N876" s="91" t="str">
        <f t="shared" si="271"/>
        <v>-</v>
      </c>
      <c r="O876" s="91" t="str">
        <f t="shared" si="271"/>
        <v>-</v>
      </c>
      <c r="P876" s="91" t="str">
        <f t="shared" si="271"/>
        <v>-</v>
      </c>
      <c r="Q876" s="91" t="str">
        <f t="shared" si="271"/>
        <v>-</v>
      </c>
      <c r="R876" s="91" t="str">
        <f t="shared" si="271"/>
        <v>-</v>
      </c>
      <c r="S876" s="91" t="str">
        <f t="shared" si="271"/>
        <v>-</v>
      </c>
      <c r="T876" s="91" t="str">
        <f t="shared" si="271"/>
        <v>-</v>
      </c>
      <c r="U876" s="91" t="str">
        <f t="shared" si="271"/>
        <v>-</v>
      </c>
      <c r="V876" s="91" t="str">
        <f t="shared" si="271"/>
        <v>-</v>
      </c>
      <c r="W876" s="91" t="str">
        <f t="shared" si="271"/>
        <v>-</v>
      </c>
      <c r="X876" s="91" t="str">
        <f t="shared" si="271"/>
        <v>-</v>
      </c>
      <c r="Y876" s="91" t="str">
        <f t="shared" si="271"/>
        <v>-</v>
      </c>
      <c r="Z876" s="91" t="str">
        <f t="shared" si="271"/>
        <v>-</v>
      </c>
      <c r="AA876" s="91" t="str">
        <f t="shared" si="271"/>
        <v>-</v>
      </c>
      <c r="AB876" s="91" t="str">
        <f t="shared" si="271"/>
        <v>-</v>
      </c>
      <c r="AC876" s="91" t="str">
        <f t="shared" si="271"/>
        <v>-</v>
      </c>
      <c r="AD876" s="91" t="str">
        <f t="shared" si="271"/>
        <v>-</v>
      </c>
      <c r="AE876" s="91" t="str">
        <f t="shared" si="271"/>
        <v>-</v>
      </c>
      <c r="AF876" s="91" t="str">
        <f t="shared" si="271"/>
        <v>-</v>
      </c>
      <c r="AG876" s="91" t="str">
        <f t="shared" si="271"/>
        <v>-</v>
      </c>
      <c r="AH876" s="91" t="str">
        <f t="shared" si="271"/>
        <v>-</v>
      </c>
      <c r="AI876" s="91" t="str">
        <f t="shared" si="271"/>
        <v>-</v>
      </c>
      <c r="AJ876" s="91" t="str">
        <f t="shared" si="271"/>
        <v>-</v>
      </c>
      <c r="AK876" s="91" t="str">
        <f t="shared" si="271"/>
        <v>-</v>
      </c>
      <c r="AL876" s="91" t="str">
        <f t="shared" si="271"/>
        <v>-</v>
      </c>
      <c r="AM876" s="91" t="str">
        <f t="shared" si="271"/>
        <v>-</v>
      </c>
    </row>
    <row r="877" spans="1:39">
      <c r="A877" s="58" t="str">
        <f t="shared" si="252"/>
        <v/>
      </c>
      <c r="B877" s="120" t="str">
        <f t="shared" si="252"/>
        <v/>
      </c>
      <c r="C877" s="86" t="str">
        <f t="shared" si="252"/>
        <v/>
      </c>
      <c r="D877" s="87" t="str">
        <f t="shared" si="252"/>
        <v/>
      </c>
      <c r="E877" s="91" t="str">
        <f t="shared" ref="E877:AM877" si="272">IFERROR(RANK(E263,E$4:E$610,),"-")</f>
        <v>-</v>
      </c>
      <c r="F877" s="91" t="str">
        <f t="shared" si="272"/>
        <v>-</v>
      </c>
      <c r="G877" s="91" t="str">
        <f t="shared" si="272"/>
        <v>-</v>
      </c>
      <c r="H877" s="91" t="str">
        <f t="shared" si="272"/>
        <v>-</v>
      </c>
      <c r="I877" s="91" t="str">
        <f t="shared" si="272"/>
        <v>-</v>
      </c>
      <c r="J877" s="91" t="str">
        <f t="shared" si="272"/>
        <v>-</v>
      </c>
      <c r="K877" s="91" t="str">
        <f t="shared" si="272"/>
        <v>-</v>
      </c>
      <c r="L877" s="91" t="str">
        <f t="shared" si="272"/>
        <v>-</v>
      </c>
      <c r="M877" s="91" t="str">
        <f t="shared" si="272"/>
        <v>-</v>
      </c>
      <c r="N877" s="91" t="str">
        <f t="shared" si="272"/>
        <v>-</v>
      </c>
      <c r="O877" s="91" t="str">
        <f t="shared" si="272"/>
        <v>-</v>
      </c>
      <c r="P877" s="91" t="str">
        <f t="shared" si="272"/>
        <v>-</v>
      </c>
      <c r="Q877" s="91" t="str">
        <f t="shared" si="272"/>
        <v>-</v>
      </c>
      <c r="R877" s="91" t="str">
        <f t="shared" si="272"/>
        <v>-</v>
      </c>
      <c r="S877" s="91" t="str">
        <f t="shared" si="272"/>
        <v>-</v>
      </c>
      <c r="T877" s="91" t="str">
        <f t="shared" si="272"/>
        <v>-</v>
      </c>
      <c r="U877" s="91" t="str">
        <f t="shared" si="272"/>
        <v>-</v>
      </c>
      <c r="V877" s="91" t="str">
        <f t="shared" si="272"/>
        <v>-</v>
      </c>
      <c r="W877" s="91" t="str">
        <f t="shared" si="272"/>
        <v>-</v>
      </c>
      <c r="X877" s="91" t="str">
        <f t="shared" si="272"/>
        <v>-</v>
      </c>
      <c r="Y877" s="91" t="str">
        <f t="shared" si="272"/>
        <v>-</v>
      </c>
      <c r="Z877" s="91" t="str">
        <f t="shared" si="272"/>
        <v>-</v>
      </c>
      <c r="AA877" s="91" t="str">
        <f t="shared" si="272"/>
        <v>-</v>
      </c>
      <c r="AB877" s="91" t="str">
        <f t="shared" si="272"/>
        <v>-</v>
      </c>
      <c r="AC877" s="91" t="str">
        <f t="shared" si="272"/>
        <v>-</v>
      </c>
      <c r="AD877" s="91" t="str">
        <f t="shared" si="272"/>
        <v>-</v>
      </c>
      <c r="AE877" s="91" t="str">
        <f t="shared" si="272"/>
        <v>-</v>
      </c>
      <c r="AF877" s="91" t="str">
        <f t="shared" si="272"/>
        <v>-</v>
      </c>
      <c r="AG877" s="91" t="str">
        <f t="shared" si="272"/>
        <v>-</v>
      </c>
      <c r="AH877" s="91" t="str">
        <f t="shared" si="272"/>
        <v>-</v>
      </c>
      <c r="AI877" s="91" t="str">
        <f t="shared" si="272"/>
        <v>-</v>
      </c>
      <c r="AJ877" s="91" t="str">
        <f t="shared" si="272"/>
        <v>-</v>
      </c>
      <c r="AK877" s="91" t="str">
        <f t="shared" si="272"/>
        <v>-</v>
      </c>
      <c r="AL877" s="91" t="str">
        <f t="shared" si="272"/>
        <v>-</v>
      </c>
      <c r="AM877" s="91" t="str">
        <f t="shared" si="272"/>
        <v>-</v>
      </c>
    </row>
    <row r="878" spans="1:39">
      <c r="A878" s="58" t="str">
        <f t="shared" ref="A878:D897" si="273">A264</f>
        <v/>
      </c>
      <c r="B878" s="120" t="str">
        <f t="shared" si="273"/>
        <v/>
      </c>
      <c r="C878" s="86" t="str">
        <f t="shared" si="273"/>
        <v/>
      </c>
      <c r="D878" s="87" t="str">
        <f t="shared" si="273"/>
        <v/>
      </c>
      <c r="E878" s="91" t="str">
        <f t="shared" ref="E878:AM878" si="274">IFERROR(RANK(E264,E$4:E$610,),"-")</f>
        <v>-</v>
      </c>
      <c r="F878" s="91" t="str">
        <f t="shared" si="274"/>
        <v>-</v>
      </c>
      <c r="G878" s="91" t="str">
        <f t="shared" si="274"/>
        <v>-</v>
      </c>
      <c r="H878" s="91" t="str">
        <f t="shared" si="274"/>
        <v>-</v>
      </c>
      <c r="I878" s="91" t="str">
        <f t="shared" si="274"/>
        <v>-</v>
      </c>
      <c r="J878" s="91" t="str">
        <f t="shared" si="274"/>
        <v>-</v>
      </c>
      <c r="K878" s="91" t="str">
        <f t="shared" si="274"/>
        <v>-</v>
      </c>
      <c r="L878" s="91" t="str">
        <f t="shared" si="274"/>
        <v>-</v>
      </c>
      <c r="M878" s="91" t="str">
        <f t="shared" si="274"/>
        <v>-</v>
      </c>
      <c r="N878" s="91" t="str">
        <f t="shared" si="274"/>
        <v>-</v>
      </c>
      <c r="O878" s="91" t="str">
        <f t="shared" si="274"/>
        <v>-</v>
      </c>
      <c r="P878" s="91" t="str">
        <f t="shared" si="274"/>
        <v>-</v>
      </c>
      <c r="Q878" s="91" t="str">
        <f t="shared" si="274"/>
        <v>-</v>
      </c>
      <c r="R878" s="91" t="str">
        <f t="shared" si="274"/>
        <v>-</v>
      </c>
      <c r="S878" s="91" t="str">
        <f t="shared" si="274"/>
        <v>-</v>
      </c>
      <c r="T878" s="91" t="str">
        <f t="shared" si="274"/>
        <v>-</v>
      </c>
      <c r="U878" s="91" t="str">
        <f t="shared" si="274"/>
        <v>-</v>
      </c>
      <c r="V878" s="91" t="str">
        <f t="shared" si="274"/>
        <v>-</v>
      </c>
      <c r="W878" s="91" t="str">
        <f t="shared" si="274"/>
        <v>-</v>
      </c>
      <c r="X878" s="91" t="str">
        <f t="shared" si="274"/>
        <v>-</v>
      </c>
      <c r="Y878" s="91" t="str">
        <f t="shared" si="274"/>
        <v>-</v>
      </c>
      <c r="Z878" s="91" t="str">
        <f t="shared" si="274"/>
        <v>-</v>
      </c>
      <c r="AA878" s="91" t="str">
        <f t="shared" si="274"/>
        <v>-</v>
      </c>
      <c r="AB878" s="91" t="str">
        <f t="shared" si="274"/>
        <v>-</v>
      </c>
      <c r="AC878" s="91" t="str">
        <f t="shared" si="274"/>
        <v>-</v>
      </c>
      <c r="AD878" s="91" t="str">
        <f t="shared" si="274"/>
        <v>-</v>
      </c>
      <c r="AE878" s="91" t="str">
        <f t="shared" si="274"/>
        <v>-</v>
      </c>
      <c r="AF878" s="91" t="str">
        <f t="shared" si="274"/>
        <v>-</v>
      </c>
      <c r="AG878" s="91" t="str">
        <f t="shared" si="274"/>
        <v>-</v>
      </c>
      <c r="AH878" s="91" t="str">
        <f t="shared" si="274"/>
        <v>-</v>
      </c>
      <c r="AI878" s="91" t="str">
        <f t="shared" si="274"/>
        <v>-</v>
      </c>
      <c r="AJ878" s="91" t="str">
        <f t="shared" si="274"/>
        <v>-</v>
      </c>
      <c r="AK878" s="91" t="str">
        <f t="shared" si="274"/>
        <v>-</v>
      </c>
      <c r="AL878" s="91" t="str">
        <f t="shared" si="274"/>
        <v>-</v>
      </c>
      <c r="AM878" s="91" t="str">
        <f t="shared" si="274"/>
        <v>-</v>
      </c>
    </row>
    <row r="879" spans="1:39">
      <c r="A879" s="58" t="str">
        <f t="shared" si="273"/>
        <v/>
      </c>
      <c r="B879" s="120" t="str">
        <f t="shared" si="273"/>
        <v/>
      </c>
      <c r="C879" s="86" t="str">
        <f t="shared" si="273"/>
        <v/>
      </c>
      <c r="D879" s="87" t="str">
        <f t="shared" si="273"/>
        <v/>
      </c>
      <c r="E879" s="91" t="str">
        <f t="shared" ref="E879:AM879" si="275">IFERROR(RANK(E265,E$4:E$610,),"-")</f>
        <v>-</v>
      </c>
      <c r="F879" s="91" t="str">
        <f t="shared" si="275"/>
        <v>-</v>
      </c>
      <c r="G879" s="91" t="str">
        <f t="shared" si="275"/>
        <v>-</v>
      </c>
      <c r="H879" s="91" t="str">
        <f t="shared" si="275"/>
        <v>-</v>
      </c>
      <c r="I879" s="91" t="str">
        <f t="shared" si="275"/>
        <v>-</v>
      </c>
      <c r="J879" s="91" t="str">
        <f t="shared" si="275"/>
        <v>-</v>
      </c>
      <c r="K879" s="91" t="str">
        <f t="shared" si="275"/>
        <v>-</v>
      </c>
      <c r="L879" s="91" t="str">
        <f t="shared" si="275"/>
        <v>-</v>
      </c>
      <c r="M879" s="91" t="str">
        <f t="shared" si="275"/>
        <v>-</v>
      </c>
      <c r="N879" s="91" t="str">
        <f t="shared" si="275"/>
        <v>-</v>
      </c>
      <c r="O879" s="91" t="str">
        <f t="shared" si="275"/>
        <v>-</v>
      </c>
      <c r="P879" s="91" t="str">
        <f t="shared" si="275"/>
        <v>-</v>
      </c>
      <c r="Q879" s="91" t="str">
        <f t="shared" si="275"/>
        <v>-</v>
      </c>
      <c r="R879" s="91" t="str">
        <f t="shared" si="275"/>
        <v>-</v>
      </c>
      <c r="S879" s="91" t="str">
        <f t="shared" si="275"/>
        <v>-</v>
      </c>
      <c r="T879" s="91" t="str">
        <f t="shared" si="275"/>
        <v>-</v>
      </c>
      <c r="U879" s="91" t="str">
        <f t="shared" si="275"/>
        <v>-</v>
      </c>
      <c r="V879" s="91" t="str">
        <f t="shared" si="275"/>
        <v>-</v>
      </c>
      <c r="W879" s="91" t="str">
        <f t="shared" si="275"/>
        <v>-</v>
      </c>
      <c r="X879" s="91" t="str">
        <f t="shared" si="275"/>
        <v>-</v>
      </c>
      <c r="Y879" s="91" t="str">
        <f t="shared" si="275"/>
        <v>-</v>
      </c>
      <c r="Z879" s="91" t="str">
        <f t="shared" si="275"/>
        <v>-</v>
      </c>
      <c r="AA879" s="91" t="str">
        <f t="shared" si="275"/>
        <v>-</v>
      </c>
      <c r="AB879" s="91" t="str">
        <f t="shared" si="275"/>
        <v>-</v>
      </c>
      <c r="AC879" s="91" t="str">
        <f t="shared" si="275"/>
        <v>-</v>
      </c>
      <c r="AD879" s="91" t="str">
        <f t="shared" si="275"/>
        <v>-</v>
      </c>
      <c r="AE879" s="91" t="str">
        <f t="shared" si="275"/>
        <v>-</v>
      </c>
      <c r="AF879" s="91" t="str">
        <f t="shared" si="275"/>
        <v>-</v>
      </c>
      <c r="AG879" s="91" t="str">
        <f t="shared" si="275"/>
        <v>-</v>
      </c>
      <c r="AH879" s="91" t="str">
        <f t="shared" si="275"/>
        <v>-</v>
      </c>
      <c r="AI879" s="91" t="str">
        <f t="shared" si="275"/>
        <v>-</v>
      </c>
      <c r="AJ879" s="91" t="str">
        <f t="shared" si="275"/>
        <v>-</v>
      </c>
      <c r="AK879" s="91" t="str">
        <f t="shared" si="275"/>
        <v>-</v>
      </c>
      <c r="AL879" s="91" t="str">
        <f t="shared" si="275"/>
        <v>-</v>
      </c>
      <c r="AM879" s="91" t="str">
        <f t="shared" si="275"/>
        <v>-</v>
      </c>
    </row>
    <row r="880" spans="1:39">
      <c r="A880" s="58" t="str">
        <f t="shared" si="273"/>
        <v/>
      </c>
      <c r="B880" s="120" t="str">
        <f t="shared" si="273"/>
        <v/>
      </c>
      <c r="C880" s="86" t="str">
        <f t="shared" si="273"/>
        <v/>
      </c>
      <c r="D880" s="87" t="str">
        <f t="shared" si="273"/>
        <v/>
      </c>
      <c r="E880" s="91" t="str">
        <f t="shared" ref="E880:AM880" si="276">IFERROR(RANK(E266,E$4:E$610,),"-")</f>
        <v>-</v>
      </c>
      <c r="F880" s="91" t="str">
        <f t="shared" si="276"/>
        <v>-</v>
      </c>
      <c r="G880" s="91" t="str">
        <f t="shared" si="276"/>
        <v>-</v>
      </c>
      <c r="H880" s="91" t="str">
        <f t="shared" si="276"/>
        <v>-</v>
      </c>
      <c r="I880" s="91" t="str">
        <f t="shared" si="276"/>
        <v>-</v>
      </c>
      <c r="J880" s="91" t="str">
        <f t="shared" si="276"/>
        <v>-</v>
      </c>
      <c r="K880" s="91" t="str">
        <f t="shared" si="276"/>
        <v>-</v>
      </c>
      <c r="L880" s="91" t="str">
        <f t="shared" si="276"/>
        <v>-</v>
      </c>
      <c r="M880" s="91" t="str">
        <f t="shared" si="276"/>
        <v>-</v>
      </c>
      <c r="N880" s="91" t="str">
        <f t="shared" si="276"/>
        <v>-</v>
      </c>
      <c r="O880" s="91" t="str">
        <f t="shared" si="276"/>
        <v>-</v>
      </c>
      <c r="P880" s="91" t="str">
        <f t="shared" si="276"/>
        <v>-</v>
      </c>
      <c r="Q880" s="91" t="str">
        <f t="shared" si="276"/>
        <v>-</v>
      </c>
      <c r="R880" s="91" t="str">
        <f t="shared" si="276"/>
        <v>-</v>
      </c>
      <c r="S880" s="91" t="str">
        <f t="shared" si="276"/>
        <v>-</v>
      </c>
      <c r="T880" s="91" t="str">
        <f t="shared" si="276"/>
        <v>-</v>
      </c>
      <c r="U880" s="91" t="str">
        <f t="shared" si="276"/>
        <v>-</v>
      </c>
      <c r="V880" s="91" t="str">
        <f t="shared" si="276"/>
        <v>-</v>
      </c>
      <c r="W880" s="91" t="str">
        <f t="shared" si="276"/>
        <v>-</v>
      </c>
      <c r="X880" s="91" t="str">
        <f t="shared" si="276"/>
        <v>-</v>
      </c>
      <c r="Y880" s="91" t="str">
        <f t="shared" si="276"/>
        <v>-</v>
      </c>
      <c r="Z880" s="91" t="str">
        <f t="shared" si="276"/>
        <v>-</v>
      </c>
      <c r="AA880" s="91" t="str">
        <f t="shared" si="276"/>
        <v>-</v>
      </c>
      <c r="AB880" s="91" t="str">
        <f t="shared" si="276"/>
        <v>-</v>
      </c>
      <c r="AC880" s="91" t="str">
        <f t="shared" si="276"/>
        <v>-</v>
      </c>
      <c r="AD880" s="91" t="str">
        <f t="shared" si="276"/>
        <v>-</v>
      </c>
      <c r="AE880" s="91" t="str">
        <f t="shared" si="276"/>
        <v>-</v>
      </c>
      <c r="AF880" s="91" t="str">
        <f t="shared" si="276"/>
        <v>-</v>
      </c>
      <c r="AG880" s="91" t="str">
        <f t="shared" si="276"/>
        <v>-</v>
      </c>
      <c r="AH880" s="91" t="str">
        <f t="shared" si="276"/>
        <v>-</v>
      </c>
      <c r="AI880" s="91" t="str">
        <f t="shared" si="276"/>
        <v>-</v>
      </c>
      <c r="AJ880" s="91" t="str">
        <f t="shared" si="276"/>
        <v>-</v>
      </c>
      <c r="AK880" s="91" t="str">
        <f t="shared" si="276"/>
        <v>-</v>
      </c>
      <c r="AL880" s="91" t="str">
        <f t="shared" si="276"/>
        <v>-</v>
      </c>
      <c r="AM880" s="91" t="str">
        <f t="shared" si="276"/>
        <v>-</v>
      </c>
    </row>
    <row r="881" spans="1:39">
      <c r="A881" s="58" t="str">
        <f t="shared" si="273"/>
        <v/>
      </c>
      <c r="B881" s="120" t="str">
        <f t="shared" si="273"/>
        <v/>
      </c>
      <c r="C881" s="86" t="str">
        <f t="shared" si="273"/>
        <v/>
      </c>
      <c r="D881" s="87" t="str">
        <f t="shared" si="273"/>
        <v/>
      </c>
      <c r="E881" s="91" t="str">
        <f t="shared" ref="E881:AM881" si="277">IFERROR(RANK(E267,E$4:E$610,),"-")</f>
        <v>-</v>
      </c>
      <c r="F881" s="91" t="str">
        <f t="shared" si="277"/>
        <v>-</v>
      </c>
      <c r="G881" s="91" t="str">
        <f t="shared" si="277"/>
        <v>-</v>
      </c>
      <c r="H881" s="91" t="str">
        <f t="shared" si="277"/>
        <v>-</v>
      </c>
      <c r="I881" s="91" t="str">
        <f t="shared" si="277"/>
        <v>-</v>
      </c>
      <c r="J881" s="91" t="str">
        <f t="shared" si="277"/>
        <v>-</v>
      </c>
      <c r="K881" s="91" t="str">
        <f t="shared" si="277"/>
        <v>-</v>
      </c>
      <c r="L881" s="91" t="str">
        <f t="shared" si="277"/>
        <v>-</v>
      </c>
      <c r="M881" s="91" t="str">
        <f t="shared" si="277"/>
        <v>-</v>
      </c>
      <c r="N881" s="91" t="str">
        <f t="shared" si="277"/>
        <v>-</v>
      </c>
      <c r="O881" s="91" t="str">
        <f t="shared" si="277"/>
        <v>-</v>
      </c>
      <c r="P881" s="91" t="str">
        <f t="shared" si="277"/>
        <v>-</v>
      </c>
      <c r="Q881" s="91" t="str">
        <f t="shared" si="277"/>
        <v>-</v>
      </c>
      <c r="R881" s="91" t="str">
        <f t="shared" si="277"/>
        <v>-</v>
      </c>
      <c r="S881" s="91" t="str">
        <f t="shared" si="277"/>
        <v>-</v>
      </c>
      <c r="T881" s="91" t="str">
        <f t="shared" si="277"/>
        <v>-</v>
      </c>
      <c r="U881" s="91" t="str">
        <f t="shared" si="277"/>
        <v>-</v>
      </c>
      <c r="V881" s="91" t="str">
        <f t="shared" si="277"/>
        <v>-</v>
      </c>
      <c r="W881" s="91" t="str">
        <f t="shared" si="277"/>
        <v>-</v>
      </c>
      <c r="X881" s="91" t="str">
        <f t="shared" si="277"/>
        <v>-</v>
      </c>
      <c r="Y881" s="91" t="str">
        <f t="shared" si="277"/>
        <v>-</v>
      </c>
      <c r="Z881" s="91" t="str">
        <f t="shared" si="277"/>
        <v>-</v>
      </c>
      <c r="AA881" s="91" t="str">
        <f t="shared" si="277"/>
        <v>-</v>
      </c>
      <c r="AB881" s="91" t="str">
        <f t="shared" si="277"/>
        <v>-</v>
      </c>
      <c r="AC881" s="91" t="str">
        <f t="shared" si="277"/>
        <v>-</v>
      </c>
      <c r="AD881" s="91" t="str">
        <f t="shared" si="277"/>
        <v>-</v>
      </c>
      <c r="AE881" s="91" t="str">
        <f t="shared" si="277"/>
        <v>-</v>
      </c>
      <c r="AF881" s="91" t="str">
        <f t="shared" si="277"/>
        <v>-</v>
      </c>
      <c r="AG881" s="91" t="str">
        <f t="shared" si="277"/>
        <v>-</v>
      </c>
      <c r="AH881" s="91" t="str">
        <f t="shared" si="277"/>
        <v>-</v>
      </c>
      <c r="AI881" s="91" t="str">
        <f t="shared" si="277"/>
        <v>-</v>
      </c>
      <c r="AJ881" s="91" t="str">
        <f t="shared" si="277"/>
        <v>-</v>
      </c>
      <c r="AK881" s="91" t="str">
        <f t="shared" si="277"/>
        <v>-</v>
      </c>
      <c r="AL881" s="91" t="str">
        <f t="shared" si="277"/>
        <v>-</v>
      </c>
      <c r="AM881" s="91" t="str">
        <f t="shared" si="277"/>
        <v>-</v>
      </c>
    </row>
    <row r="882" spans="1:39">
      <c r="A882" s="58" t="str">
        <f t="shared" si="273"/>
        <v/>
      </c>
      <c r="B882" s="120" t="str">
        <f t="shared" si="273"/>
        <v/>
      </c>
      <c r="C882" s="86" t="str">
        <f t="shared" si="273"/>
        <v/>
      </c>
      <c r="D882" s="87" t="str">
        <f t="shared" si="273"/>
        <v/>
      </c>
      <c r="E882" s="91" t="str">
        <f t="shared" ref="E882:AM882" si="278">IFERROR(RANK(E268,E$4:E$610,),"-")</f>
        <v>-</v>
      </c>
      <c r="F882" s="91" t="str">
        <f t="shared" si="278"/>
        <v>-</v>
      </c>
      <c r="G882" s="91" t="str">
        <f t="shared" si="278"/>
        <v>-</v>
      </c>
      <c r="H882" s="91" t="str">
        <f t="shared" si="278"/>
        <v>-</v>
      </c>
      <c r="I882" s="91" t="str">
        <f t="shared" si="278"/>
        <v>-</v>
      </c>
      <c r="J882" s="91" t="str">
        <f t="shared" si="278"/>
        <v>-</v>
      </c>
      <c r="K882" s="91" t="str">
        <f t="shared" si="278"/>
        <v>-</v>
      </c>
      <c r="L882" s="91" t="str">
        <f t="shared" si="278"/>
        <v>-</v>
      </c>
      <c r="M882" s="91" t="str">
        <f t="shared" si="278"/>
        <v>-</v>
      </c>
      <c r="N882" s="91" t="str">
        <f t="shared" si="278"/>
        <v>-</v>
      </c>
      <c r="O882" s="91" t="str">
        <f t="shared" si="278"/>
        <v>-</v>
      </c>
      <c r="P882" s="91" t="str">
        <f t="shared" si="278"/>
        <v>-</v>
      </c>
      <c r="Q882" s="91" t="str">
        <f t="shared" si="278"/>
        <v>-</v>
      </c>
      <c r="R882" s="91" t="str">
        <f t="shared" si="278"/>
        <v>-</v>
      </c>
      <c r="S882" s="91" t="str">
        <f t="shared" si="278"/>
        <v>-</v>
      </c>
      <c r="T882" s="91" t="str">
        <f t="shared" si="278"/>
        <v>-</v>
      </c>
      <c r="U882" s="91" t="str">
        <f t="shared" si="278"/>
        <v>-</v>
      </c>
      <c r="V882" s="91" t="str">
        <f t="shared" si="278"/>
        <v>-</v>
      </c>
      <c r="W882" s="91" t="str">
        <f t="shared" si="278"/>
        <v>-</v>
      </c>
      <c r="X882" s="91" t="str">
        <f t="shared" si="278"/>
        <v>-</v>
      </c>
      <c r="Y882" s="91" t="str">
        <f t="shared" si="278"/>
        <v>-</v>
      </c>
      <c r="Z882" s="91" t="str">
        <f t="shared" si="278"/>
        <v>-</v>
      </c>
      <c r="AA882" s="91" t="str">
        <f t="shared" si="278"/>
        <v>-</v>
      </c>
      <c r="AB882" s="91" t="str">
        <f t="shared" si="278"/>
        <v>-</v>
      </c>
      <c r="AC882" s="91" t="str">
        <f t="shared" si="278"/>
        <v>-</v>
      </c>
      <c r="AD882" s="91" t="str">
        <f t="shared" si="278"/>
        <v>-</v>
      </c>
      <c r="AE882" s="91" t="str">
        <f t="shared" si="278"/>
        <v>-</v>
      </c>
      <c r="AF882" s="91" t="str">
        <f t="shared" si="278"/>
        <v>-</v>
      </c>
      <c r="AG882" s="91" t="str">
        <f t="shared" si="278"/>
        <v>-</v>
      </c>
      <c r="AH882" s="91" t="str">
        <f t="shared" si="278"/>
        <v>-</v>
      </c>
      <c r="AI882" s="91" t="str">
        <f t="shared" si="278"/>
        <v>-</v>
      </c>
      <c r="AJ882" s="91" t="str">
        <f t="shared" si="278"/>
        <v>-</v>
      </c>
      <c r="AK882" s="91" t="str">
        <f t="shared" si="278"/>
        <v>-</v>
      </c>
      <c r="AL882" s="91" t="str">
        <f t="shared" si="278"/>
        <v>-</v>
      </c>
      <c r="AM882" s="91" t="str">
        <f t="shared" si="278"/>
        <v>-</v>
      </c>
    </row>
    <row r="883" spans="1:39">
      <c r="A883" s="58" t="str">
        <f t="shared" si="273"/>
        <v/>
      </c>
      <c r="B883" s="120" t="str">
        <f t="shared" si="273"/>
        <v/>
      </c>
      <c r="C883" s="86" t="str">
        <f t="shared" si="273"/>
        <v/>
      </c>
      <c r="D883" s="87" t="str">
        <f t="shared" si="273"/>
        <v/>
      </c>
      <c r="E883" s="91" t="str">
        <f t="shared" ref="E883:AM883" si="279">IFERROR(RANK(E269,E$4:E$610,),"-")</f>
        <v>-</v>
      </c>
      <c r="F883" s="91" t="str">
        <f t="shared" si="279"/>
        <v>-</v>
      </c>
      <c r="G883" s="91" t="str">
        <f t="shared" si="279"/>
        <v>-</v>
      </c>
      <c r="H883" s="91" t="str">
        <f t="shared" si="279"/>
        <v>-</v>
      </c>
      <c r="I883" s="91" t="str">
        <f t="shared" si="279"/>
        <v>-</v>
      </c>
      <c r="J883" s="91" t="str">
        <f t="shared" si="279"/>
        <v>-</v>
      </c>
      <c r="K883" s="91" t="str">
        <f t="shared" si="279"/>
        <v>-</v>
      </c>
      <c r="L883" s="91" t="str">
        <f t="shared" si="279"/>
        <v>-</v>
      </c>
      <c r="M883" s="91" t="str">
        <f t="shared" si="279"/>
        <v>-</v>
      </c>
      <c r="N883" s="91" t="str">
        <f t="shared" si="279"/>
        <v>-</v>
      </c>
      <c r="O883" s="91" t="str">
        <f t="shared" si="279"/>
        <v>-</v>
      </c>
      <c r="P883" s="91" t="str">
        <f t="shared" si="279"/>
        <v>-</v>
      </c>
      <c r="Q883" s="91" t="str">
        <f t="shared" si="279"/>
        <v>-</v>
      </c>
      <c r="R883" s="91" t="str">
        <f t="shared" si="279"/>
        <v>-</v>
      </c>
      <c r="S883" s="91" t="str">
        <f t="shared" si="279"/>
        <v>-</v>
      </c>
      <c r="T883" s="91" t="str">
        <f t="shared" si="279"/>
        <v>-</v>
      </c>
      <c r="U883" s="91" t="str">
        <f t="shared" si="279"/>
        <v>-</v>
      </c>
      <c r="V883" s="91" t="str">
        <f t="shared" si="279"/>
        <v>-</v>
      </c>
      <c r="W883" s="91" t="str">
        <f t="shared" si="279"/>
        <v>-</v>
      </c>
      <c r="X883" s="91" t="str">
        <f t="shared" si="279"/>
        <v>-</v>
      </c>
      <c r="Y883" s="91" t="str">
        <f t="shared" si="279"/>
        <v>-</v>
      </c>
      <c r="Z883" s="91" t="str">
        <f t="shared" si="279"/>
        <v>-</v>
      </c>
      <c r="AA883" s="91" t="str">
        <f t="shared" si="279"/>
        <v>-</v>
      </c>
      <c r="AB883" s="91" t="str">
        <f t="shared" si="279"/>
        <v>-</v>
      </c>
      <c r="AC883" s="91" t="str">
        <f t="shared" si="279"/>
        <v>-</v>
      </c>
      <c r="AD883" s="91" t="str">
        <f t="shared" si="279"/>
        <v>-</v>
      </c>
      <c r="AE883" s="91" t="str">
        <f t="shared" si="279"/>
        <v>-</v>
      </c>
      <c r="AF883" s="91" t="str">
        <f t="shared" si="279"/>
        <v>-</v>
      </c>
      <c r="AG883" s="91" t="str">
        <f t="shared" si="279"/>
        <v>-</v>
      </c>
      <c r="AH883" s="91" t="str">
        <f t="shared" si="279"/>
        <v>-</v>
      </c>
      <c r="AI883" s="91" t="str">
        <f t="shared" si="279"/>
        <v>-</v>
      </c>
      <c r="AJ883" s="91" t="str">
        <f t="shared" si="279"/>
        <v>-</v>
      </c>
      <c r="AK883" s="91" t="str">
        <f t="shared" si="279"/>
        <v>-</v>
      </c>
      <c r="AL883" s="91" t="str">
        <f t="shared" si="279"/>
        <v>-</v>
      </c>
      <c r="AM883" s="91" t="str">
        <f t="shared" si="279"/>
        <v>-</v>
      </c>
    </row>
    <row r="884" spans="1:39">
      <c r="A884" s="58" t="str">
        <f t="shared" si="273"/>
        <v/>
      </c>
      <c r="B884" s="120" t="str">
        <f t="shared" si="273"/>
        <v/>
      </c>
      <c r="C884" s="86" t="str">
        <f t="shared" si="273"/>
        <v/>
      </c>
      <c r="D884" s="87" t="str">
        <f t="shared" si="273"/>
        <v/>
      </c>
      <c r="E884" s="91" t="str">
        <f t="shared" ref="E884:AM884" si="280">IFERROR(RANK(E270,E$4:E$610,),"-")</f>
        <v>-</v>
      </c>
      <c r="F884" s="91" t="str">
        <f t="shared" si="280"/>
        <v>-</v>
      </c>
      <c r="G884" s="91" t="str">
        <f t="shared" si="280"/>
        <v>-</v>
      </c>
      <c r="H884" s="91" t="str">
        <f t="shared" si="280"/>
        <v>-</v>
      </c>
      <c r="I884" s="91" t="str">
        <f t="shared" si="280"/>
        <v>-</v>
      </c>
      <c r="J884" s="91" t="str">
        <f t="shared" si="280"/>
        <v>-</v>
      </c>
      <c r="K884" s="91" t="str">
        <f t="shared" si="280"/>
        <v>-</v>
      </c>
      <c r="L884" s="91" t="str">
        <f t="shared" si="280"/>
        <v>-</v>
      </c>
      <c r="M884" s="91" t="str">
        <f t="shared" si="280"/>
        <v>-</v>
      </c>
      <c r="N884" s="91" t="str">
        <f t="shared" si="280"/>
        <v>-</v>
      </c>
      <c r="O884" s="91" t="str">
        <f t="shared" si="280"/>
        <v>-</v>
      </c>
      <c r="P884" s="91" t="str">
        <f t="shared" si="280"/>
        <v>-</v>
      </c>
      <c r="Q884" s="91" t="str">
        <f t="shared" si="280"/>
        <v>-</v>
      </c>
      <c r="R884" s="91" t="str">
        <f t="shared" si="280"/>
        <v>-</v>
      </c>
      <c r="S884" s="91" t="str">
        <f t="shared" si="280"/>
        <v>-</v>
      </c>
      <c r="T884" s="91" t="str">
        <f t="shared" si="280"/>
        <v>-</v>
      </c>
      <c r="U884" s="91" t="str">
        <f t="shared" si="280"/>
        <v>-</v>
      </c>
      <c r="V884" s="91" t="str">
        <f t="shared" si="280"/>
        <v>-</v>
      </c>
      <c r="W884" s="91" t="str">
        <f t="shared" si="280"/>
        <v>-</v>
      </c>
      <c r="X884" s="91" t="str">
        <f t="shared" si="280"/>
        <v>-</v>
      </c>
      <c r="Y884" s="91" t="str">
        <f t="shared" si="280"/>
        <v>-</v>
      </c>
      <c r="Z884" s="91" t="str">
        <f t="shared" si="280"/>
        <v>-</v>
      </c>
      <c r="AA884" s="91" t="str">
        <f t="shared" si="280"/>
        <v>-</v>
      </c>
      <c r="AB884" s="91" t="str">
        <f t="shared" si="280"/>
        <v>-</v>
      </c>
      <c r="AC884" s="91" t="str">
        <f t="shared" si="280"/>
        <v>-</v>
      </c>
      <c r="AD884" s="91" t="str">
        <f t="shared" si="280"/>
        <v>-</v>
      </c>
      <c r="AE884" s="91" t="str">
        <f t="shared" si="280"/>
        <v>-</v>
      </c>
      <c r="AF884" s="91" t="str">
        <f t="shared" si="280"/>
        <v>-</v>
      </c>
      <c r="AG884" s="91" t="str">
        <f t="shared" si="280"/>
        <v>-</v>
      </c>
      <c r="AH884" s="91" t="str">
        <f t="shared" si="280"/>
        <v>-</v>
      </c>
      <c r="AI884" s="91" t="str">
        <f t="shared" si="280"/>
        <v>-</v>
      </c>
      <c r="AJ884" s="91" t="str">
        <f t="shared" si="280"/>
        <v>-</v>
      </c>
      <c r="AK884" s="91" t="str">
        <f t="shared" si="280"/>
        <v>-</v>
      </c>
      <c r="AL884" s="91" t="str">
        <f t="shared" si="280"/>
        <v>-</v>
      </c>
      <c r="AM884" s="91" t="str">
        <f t="shared" si="280"/>
        <v>-</v>
      </c>
    </row>
    <row r="885" spans="1:39">
      <c r="A885" s="58" t="str">
        <f t="shared" si="273"/>
        <v/>
      </c>
      <c r="B885" s="120" t="str">
        <f t="shared" si="273"/>
        <v/>
      </c>
      <c r="C885" s="86" t="str">
        <f t="shared" si="273"/>
        <v/>
      </c>
      <c r="D885" s="87" t="str">
        <f t="shared" si="273"/>
        <v/>
      </c>
      <c r="E885" s="91" t="str">
        <f t="shared" ref="E885:AM885" si="281">IFERROR(RANK(E271,E$4:E$610,),"-")</f>
        <v>-</v>
      </c>
      <c r="F885" s="91" t="str">
        <f t="shared" si="281"/>
        <v>-</v>
      </c>
      <c r="G885" s="91" t="str">
        <f t="shared" si="281"/>
        <v>-</v>
      </c>
      <c r="H885" s="91" t="str">
        <f t="shared" si="281"/>
        <v>-</v>
      </c>
      <c r="I885" s="91" t="str">
        <f t="shared" si="281"/>
        <v>-</v>
      </c>
      <c r="J885" s="91" t="str">
        <f t="shared" si="281"/>
        <v>-</v>
      </c>
      <c r="K885" s="91" t="str">
        <f t="shared" si="281"/>
        <v>-</v>
      </c>
      <c r="L885" s="91" t="str">
        <f t="shared" si="281"/>
        <v>-</v>
      </c>
      <c r="M885" s="91" t="str">
        <f t="shared" si="281"/>
        <v>-</v>
      </c>
      <c r="N885" s="91" t="str">
        <f t="shared" si="281"/>
        <v>-</v>
      </c>
      <c r="O885" s="91" t="str">
        <f t="shared" si="281"/>
        <v>-</v>
      </c>
      <c r="P885" s="91" t="str">
        <f t="shared" si="281"/>
        <v>-</v>
      </c>
      <c r="Q885" s="91" t="str">
        <f t="shared" si="281"/>
        <v>-</v>
      </c>
      <c r="R885" s="91" t="str">
        <f t="shared" si="281"/>
        <v>-</v>
      </c>
      <c r="S885" s="91" t="str">
        <f t="shared" si="281"/>
        <v>-</v>
      </c>
      <c r="T885" s="91" t="str">
        <f t="shared" si="281"/>
        <v>-</v>
      </c>
      <c r="U885" s="91" t="str">
        <f t="shared" si="281"/>
        <v>-</v>
      </c>
      <c r="V885" s="91" t="str">
        <f t="shared" si="281"/>
        <v>-</v>
      </c>
      <c r="W885" s="91" t="str">
        <f t="shared" si="281"/>
        <v>-</v>
      </c>
      <c r="X885" s="91" t="str">
        <f t="shared" si="281"/>
        <v>-</v>
      </c>
      <c r="Y885" s="91" t="str">
        <f t="shared" si="281"/>
        <v>-</v>
      </c>
      <c r="Z885" s="91" t="str">
        <f t="shared" si="281"/>
        <v>-</v>
      </c>
      <c r="AA885" s="91" t="str">
        <f t="shared" si="281"/>
        <v>-</v>
      </c>
      <c r="AB885" s="91" t="str">
        <f t="shared" si="281"/>
        <v>-</v>
      </c>
      <c r="AC885" s="91" t="str">
        <f t="shared" si="281"/>
        <v>-</v>
      </c>
      <c r="AD885" s="91" t="str">
        <f t="shared" si="281"/>
        <v>-</v>
      </c>
      <c r="AE885" s="91" t="str">
        <f t="shared" si="281"/>
        <v>-</v>
      </c>
      <c r="AF885" s="91" t="str">
        <f t="shared" si="281"/>
        <v>-</v>
      </c>
      <c r="AG885" s="91" t="str">
        <f t="shared" si="281"/>
        <v>-</v>
      </c>
      <c r="AH885" s="91" t="str">
        <f t="shared" si="281"/>
        <v>-</v>
      </c>
      <c r="AI885" s="91" t="str">
        <f t="shared" si="281"/>
        <v>-</v>
      </c>
      <c r="AJ885" s="91" t="str">
        <f t="shared" si="281"/>
        <v>-</v>
      </c>
      <c r="AK885" s="91" t="str">
        <f t="shared" si="281"/>
        <v>-</v>
      </c>
      <c r="AL885" s="91" t="str">
        <f t="shared" si="281"/>
        <v>-</v>
      </c>
      <c r="AM885" s="91" t="str">
        <f t="shared" si="281"/>
        <v>-</v>
      </c>
    </row>
    <row r="886" spans="1:39">
      <c r="A886" s="58" t="str">
        <f t="shared" si="273"/>
        <v/>
      </c>
      <c r="B886" s="120" t="str">
        <f t="shared" si="273"/>
        <v/>
      </c>
      <c r="C886" s="86" t="str">
        <f t="shared" si="273"/>
        <v/>
      </c>
      <c r="D886" s="87" t="str">
        <f t="shared" si="273"/>
        <v/>
      </c>
      <c r="E886" s="91" t="str">
        <f t="shared" ref="E886:AM886" si="282">IFERROR(RANK(E272,E$4:E$610,),"-")</f>
        <v>-</v>
      </c>
      <c r="F886" s="91" t="str">
        <f t="shared" si="282"/>
        <v>-</v>
      </c>
      <c r="G886" s="91" t="str">
        <f t="shared" si="282"/>
        <v>-</v>
      </c>
      <c r="H886" s="91" t="str">
        <f t="shared" si="282"/>
        <v>-</v>
      </c>
      <c r="I886" s="91" t="str">
        <f t="shared" si="282"/>
        <v>-</v>
      </c>
      <c r="J886" s="91" t="str">
        <f t="shared" si="282"/>
        <v>-</v>
      </c>
      <c r="K886" s="91" t="str">
        <f t="shared" si="282"/>
        <v>-</v>
      </c>
      <c r="L886" s="91" t="str">
        <f t="shared" si="282"/>
        <v>-</v>
      </c>
      <c r="M886" s="91" t="str">
        <f t="shared" si="282"/>
        <v>-</v>
      </c>
      <c r="N886" s="91" t="str">
        <f t="shared" si="282"/>
        <v>-</v>
      </c>
      <c r="O886" s="91" t="str">
        <f t="shared" si="282"/>
        <v>-</v>
      </c>
      <c r="P886" s="91" t="str">
        <f t="shared" si="282"/>
        <v>-</v>
      </c>
      <c r="Q886" s="91" t="str">
        <f t="shared" si="282"/>
        <v>-</v>
      </c>
      <c r="R886" s="91" t="str">
        <f t="shared" si="282"/>
        <v>-</v>
      </c>
      <c r="S886" s="91" t="str">
        <f t="shared" si="282"/>
        <v>-</v>
      </c>
      <c r="T886" s="91" t="str">
        <f t="shared" si="282"/>
        <v>-</v>
      </c>
      <c r="U886" s="91" t="str">
        <f t="shared" si="282"/>
        <v>-</v>
      </c>
      <c r="V886" s="91" t="str">
        <f t="shared" si="282"/>
        <v>-</v>
      </c>
      <c r="W886" s="91" t="str">
        <f t="shared" si="282"/>
        <v>-</v>
      </c>
      <c r="X886" s="91" t="str">
        <f t="shared" si="282"/>
        <v>-</v>
      </c>
      <c r="Y886" s="91" t="str">
        <f t="shared" si="282"/>
        <v>-</v>
      </c>
      <c r="Z886" s="91" t="str">
        <f t="shared" si="282"/>
        <v>-</v>
      </c>
      <c r="AA886" s="91" t="str">
        <f t="shared" si="282"/>
        <v>-</v>
      </c>
      <c r="AB886" s="91" t="str">
        <f t="shared" si="282"/>
        <v>-</v>
      </c>
      <c r="AC886" s="91" t="str">
        <f t="shared" si="282"/>
        <v>-</v>
      </c>
      <c r="AD886" s="91" t="str">
        <f t="shared" si="282"/>
        <v>-</v>
      </c>
      <c r="AE886" s="91" t="str">
        <f t="shared" si="282"/>
        <v>-</v>
      </c>
      <c r="AF886" s="91" t="str">
        <f t="shared" si="282"/>
        <v>-</v>
      </c>
      <c r="AG886" s="91" t="str">
        <f t="shared" si="282"/>
        <v>-</v>
      </c>
      <c r="AH886" s="91" t="str">
        <f t="shared" si="282"/>
        <v>-</v>
      </c>
      <c r="AI886" s="91" t="str">
        <f t="shared" si="282"/>
        <v>-</v>
      </c>
      <c r="AJ886" s="91" t="str">
        <f t="shared" si="282"/>
        <v>-</v>
      </c>
      <c r="AK886" s="91" t="str">
        <f t="shared" si="282"/>
        <v>-</v>
      </c>
      <c r="AL886" s="91" t="str">
        <f t="shared" si="282"/>
        <v>-</v>
      </c>
      <c r="AM886" s="91" t="str">
        <f t="shared" si="282"/>
        <v>-</v>
      </c>
    </row>
    <row r="887" spans="1:39">
      <c r="A887" s="58" t="str">
        <f t="shared" si="273"/>
        <v/>
      </c>
      <c r="B887" s="120" t="str">
        <f t="shared" si="273"/>
        <v/>
      </c>
      <c r="C887" s="86" t="str">
        <f t="shared" si="273"/>
        <v/>
      </c>
      <c r="D887" s="87" t="str">
        <f t="shared" si="273"/>
        <v/>
      </c>
      <c r="E887" s="91" t="str">
        <f t="shared" ref="E887:AM887" si="283">IFERROR(RANK(E273,E$4:E$610,),"-")</f>
        <v>-</v>
      </c>
      <c r="F887" s="91" t="str">
        <f t="shared" si="283"/>
        <v>-</v>
      </c>
      <c r="G887" s="91" t="str">
        <f t="shared" si="283"/>
        <v>-</v>
      </c>
      <c r="H887" s="91" t="str">
        <f t="shared" si="283"/>
        <v>-</v>
      </c>
      <c r="I887" s="91" t="str">
        <f t="shared" si="283"/>
        <v>-</v>
      </c>
      <c r="J887" s="91" t="str">
        <f t="shared" si="283"/>
        <v>-</v>
      </c>
      <c r="K887" s="91" t="str">
        <f t="shared" si="283"/>
        <v>-</v>
      </c>
      <c r="L887" s="91" t="str">
        <f t="shared" si="283"/>
        <v>-</v>
      </c>
      <c r="M887" s="91" t="str">
        <f t="shared" si="283"/>
        <v>-</v>
      </c>
      <c r="N887" s="91" t="str">
        <f t="shared" si="283"/>
        <v>-</v>
      </c>
      <c r="O887" s="91" t="str">
        <f t="shared" si="283"/>
        <v>-</v>
      </c>
      <c r="P887" s="91" t="str">
        <f t="shared" si="283"/>
        <v>-</v>
      </c>
      <c r="Q887" s="91" t="str">
        <f t="shared" si="283"/>
        <v>-</v>
      </c>
      <c r="R887" s="91" t="str">
        <f t="shared" si="283"/>
        <v>-</v>
      </c>
      <c r="S887" s="91" t="str">
        <f t="shared" si="283"/>
        <v>-</v>
      </c>
      <c r="T887" s="91" t="str">
        <f t="shared" si="283"/>
        <v>-</v>
      </c>
      <c r="U887" s="91" t="str">
        <f t="shared" si="283"/>
        <v>-</v>
      </c>
      <c r="V887" s="91" t="str">
        <f t="shared" si="283"/>
        <v>-</v>
      </c>
      <c r="W887" s="91" t="str">
        <f t="shared" si="283"/>
        <v>-</v>
      </c>
      <c r="X887" s="91" t="str">
        <f t="shared" si="283"/>
        <v>-</v>
      </c>
      <c r="Y887" s="91" t="str">
        <f t="shared" si="283"/>
        <v>-</v>
      </c>
      <c r="Z887" s="91" t="str">
        <f t="shared" si="283"/>
        <v>-</v>
      </c>
      <c r="AA887" s="91" t="str">
        <f t="shared" si="283"/>
        <v>-</v>
      </c>
      <c r="AB887" s="91" t="str">
        <f t="shared" si="283"/>
        <v>-</v>
      </c>
      <c r="AC887" s="91" t="str">
        <f t="shared" si="283"/>
        <v>-</v>
      </c>
      <c r="AD887" s="91" t="str">
        <f t="shared" si="283"/>
        <v>-</v>
      </c>
      <c r="AE887" s="91" t="str">
        <f t="shared" si="283"/>
        <v>-</v>
      </c>
      <c r="AF887" s="91" t="str">
        <f t="shared" si="283"/>
        <v>-</v>
      </c>
      <c r="AG887" s="91" t="str">
        <f t="shared" si="283"/>
        <v>-</v>
      </c>
      <c r="AH887" s="91" t="str">
        <f t="shared" si="283"/>
        <v>-</v>
      </c>
      <c r="AI887" s="91" t="str">
        <f t="shared" si="283"/>
        <v>-</v>
      </c>
      <c r="AJ887" s="91" t="str">
        <f t="shared" si="283"/>
        <v>-</v>
      </c>
      <c r="AK887" s="91" t="str">
        <f t="shared" si="283"/>
        <v>-</v>
      </c>
      <c r="AL887" s="91" t="str">
        <f t="shared" si="283"/>
        <v>-</v>
      </c>
      <c r="AM887" s="91" t="str">
        <f t="shared" si="283"/>
        <v>-</v>
      </c>
    </row>
    <row r="888" spans="1:39">
      <c r="A888" s="58" t="str">
        <f t="shared" si="273"/>
        <v/>
      </c>
      <c r="B888" s="120" t="str">
        <f t="shared" si="273"/>
        <v/>
      </c>
      <c r="C888" s="86" t="str">
        <f t="shared" si="273"/>
        <v/>
      </c>
      <c r="D888" s="87" t="str">
        <f t="shared" si="273"/>
        <v/>
      </c>
      <c r="E888" s="91" t="str">
        <f t="shared" ref="E888:AM888" si="284">IFERROR(RANK(E274,E$4:E$610,),"-")</f>
        <v>-</v>
      </c>
      <c r="F888" s="91" t="str">
        <f t="shared" si="284"/>
        <v>-</v>
      </c>
      <c r="G888" s="91" t="str">
        <f t="shared" si="284"/>
        <v>-</v>
      </c>
      <c r="H888" s="91" t="str">
        <f t="shared" si="284"/>
        <v>-</v>
      </c>
      <c r="I888" s="91" t="str">
        <f t="shared" si="284"/>
        <v>-</v>
      </c>
      <c r="J888" s="91" t="str">
        <f t="shared" si="284"/>
        <v>-</v>
      </c>
      <c r="K888" s="91" t="str">
        <f t="shared" si="284"/>
        <v>-</v>
      </c>
      <c r="L888" s="91" t="str">
        <f t="shared" si="284"/>
        <v>-</v>
      </c>
      <c r="M888" s="91" t="str">
        <f t="shared" si="284"/>
        <v>-</v>
      </c>
      <c r="N888" s="91" t="str">
        <f t="shared" si="284"/>
        <v>-</v>
      </c>
      <c r="O888" s="91" t="str">
        <f t="shared" si="284"/>
        <v>-</v>
      </c>
      <c r="P888" s="91" t="str">
        <f t="shared" si="284"/>
        <v>-</v>
      </c>
      <c r="Q888" s="91" t="str">
        <f t="shared" si="284"/>
        <v>-</v>
      </c>
      <c r="R888" s="91" t="str">
        <f t="shared" si="284"/>
        <v>-</v>
      </c>
      <c r="S888" s="91" t="str">
        <f t="shared" si="284"/>
        <v>-</v>
      </c>
      <c r="T888" s="91" t="str">
        <f t="shared" si="284"/>
        <v>-</v>
      </c>
      <c r="U888" s="91" t="str">
        <f t="shared" si="284"/>
        <v>-</v>
      </c>
      <c r="V888" s="91" t="str">
        <f t="shared" si="284"/>
        <v>-</v>
      </c>
      <c r="W888" s="91" t="str">
        <f t="shared" si="284"/>
        <v>-</v>
      </c>
      <c r="X888" s="91" t="str">
        <f t="shared" si="284"/>
        <v>-</v>
      </c>
      <c r="Y888" s="91" t="str">
        <f t="shared" si="284"/>
        <v>-</v>
      </c>
      <c r="Z888" s="91" t="str">
        <f t="shared" si="284"/>
        <v>-</v>
      </c>
      <c r="AA888" s="91" t="str">
        <f t="shared" si="284"/>
        <v>-</v>
      </c>
      <c r="AB888" s="91" t="str">
        <f t="shared" si="284"/>
        <v>-</v>
      </c>
      <c r="AC888" s="91" t="str">
        <f t="shared" si="284"/>
        <v>-</v>
      </c>
      <c r="AD888" s="91" t="str">
        <f t="shared" si="284"/>
        <v>-</v>
      </c>
      <c r="AE888" s="91" t="str">
        <f t="shared" si="284"/>
        <v>-</v>
      </c>
      <c r="AF888" s="91" t="str">
        <f t="shared" si="284"/>
        <v>-</v>
      </c>
      <c r="AG888" s="91" t="str">
        <f t="shared" si="284"/>
        <v>-</v>
      </c>
      <c r="AH888" s="91" t="str">
        <f t="shared" si="284"/>
        <v>-</v>
      </c>
      <c r="AI888" s="91" t="str">
        <f t="shared" si="284"/>
        <v>-</v>
      </c>
      <c r="AJ888" s="91" t="str">
        <f t="shared" si="284"/>
        <v>-</v>
      </c>
      <c r="AK888" s="91" t="str">
        <f t="shared" si="284"/>
        <v>-</v>
      </c>
      <c r="AL888" s="91" t="str">
        <f t="shared" si="284"/>
        <v>-</v>
      </c>
      <c r="AM888" s="91" t="str">
        <f t="shared" si="284"/>
        <v>-</v>
      </c>
    </row>
    <row r="889" spans="1:39">
      <c r="A889" s="58" t="str">
        <f t="shared" si="273"/>
        <v/>
      </c>
      <c r="B889" s="120" t="str">
        <f t="shared" si="273"/>
        <v/>
      </c>
      <c r="C889" s="86" t="str">
        <f t="shared" si="273"/>
        <v/>
      </c>
      <c r="D889" s="87" t="str">
        <f t="shared" si="273"/>
        <v/>
      </c>
      <c r="E889" s="91" t="str">
        <f t="shared" ref="E889:AM889" si="285">IFERROR(RANK(E275,E$4:E$610,),"-")</f>
        <v>-</v>
      </c>
      <c r="F889" s="91" t="str">
        <f t="shared" si="285"/>
        <v>-</v>
      </c>
      <c r="G889" s="91" t="str">
        <f t="shared" si="285"/>
        <v>-</v>
      </c>
      <c r="H889" s="91" t="str">
        <f t="shared" si="285"/>
        <v>-</v>
      </c>
      <c r="I889" s="91" t="str">
        <f t="shared" si="285"/>
        <v>-</v>
      </c>
      <c r="J889" s="91" t="str">
        <f t="shared" si="285"/>
        <v>-</v>
      </c>
      <c r="K889" s="91" t="str">
        <f t="shared" si="285"/>
        <v>-</v>
      </c>
      <c r="L889" s="91" t="str">
        <f t="shared" si="285"/>
        <v>-</v>
      </c>
      <c r="M889" s="91" t="str">
        <f t="shared" si="285"/>
        <v>-</v>
      </c>
      <c r="N889" s="91" t="str">
        <f t="shared" si="285"/>
        <v>-</v>
      </c>
      <c r="O889" s="91" t="str">
        <f t="shared" si="285"/>
        <v>-</v>
      </c>
      <c r="P889" s="91" t="str">
        <f t="shared" si="285"/>
        <v>-</v>
      </c>
      <c r="Q889" s="91" t="str">
        <f t="shared" si="285"/>
        <v>-</v>
      </c>
      <c r="R889" s="91" t="str">
        <f t="shared" si="285"/>
        <v>-</v>
      </c>
      <c r="S889" s="91" t="str">
        <f t="shared" si="285"/>
        <v>-</v>
      </c>
      <c r="T889" s="91" t="str">
        <f t="shared" si="285"/>
        <v>-</v>
      </c>
      <c r="U889" s="91" t="str">
        <f t="shared" si="285"/>
        <v>-</v>
      </c>
      <c r="V889" s="91" t="str">
        <f t="shared" si="285"/>
        <v>-</v>
      </c>
      <c r="W889" s="91" t="str">
        <f t="shared" si="285"/>
        <v>-</v>
      </c>
      <c r="X889" s="91" t="str">
        <f t="shared" si="285"/>
        <v>-</v>
      </c>
      <c r="Y889" s="91" t="str">
        <f t="shared" si="285"/>
        <v>-</v>
      </c>
      <c r="Z889" s="91" t="str">
        <f t="shared" si="285"/>
        <v>-</v>
      </c>
      <c r="AA889" s="91" t="str">
        <f t="shared" si="285"/>
        <v>-</v>
      </c>
      <c r="AB889" s="91" t="str">
        <f t="shared" si="285"/>
        <v>-</v>
      </c>
      <c r="AC889" s="91" t="str">
        <f t="shared" si="285"/>
        <v>-</v>
      </c>
      <c r="AD889" s="91" t="str">
        <f t="shared" si="285"/>
        <v>-</v>
      </c>
      <c r="AE889" s="91" t="str">
        <f t="shared" si="285"/>
        <v>-</v>
      </c>
      <c r="AF889" s="91" t="str">
        <f t="shared" si="285"/>
        <v>-</v>
      </c>
      <c r="AG889" s="91" t="str">
        <f t="shared" si="285"/>
        <v>-</v>
      </c>
      <c r="AH889" s="91" t="str">
        <f t="shared" si="285"/>
        <v>-</v>
      </c>
      <c r="AI889" s="91" t="str">
        <f t="shared" si="285"/>
        <v>-</v>
      </c>
      <c r="AJ889" s="91" t="str">
        <f t="shared" si="285"/>
        <v>-</v>
      </c>
      <c r="AK889" s="91" t="str">
        <f t="shared" si="285"/>
        <v>-</v>
      </c>
      <c r="AL889" s="91" t="str">
        <f t="shared" si="285"/>
        <v>-</v>
      </c>
      <c r="AM889" s="91" t="str">
        <f t="shared" si="285"/>
        <v>-</v>
      </c>
    </row>
    <row r="890" spans="1:39">
      <c r="A890" s="58" t="str">
        <f t="shared" si="273"/>
        <v/>
      </c>
      <c r="B890" s="120" t="str">
        <f t="shared" si="273"/>
        <v/>
      </c>
      <c r="C890" s="86" t="str">
        <f t="shared" si="273"/>
        <v/>
      </c>
      <c r="D890" s="87" t="str">
        <f t="shared" si="273"/>
        <v/>
      </c>
      <c r="E890" s="91" t="str">
        <f t="shared" ref="E890:AM890" si="286">IFERROR(RANK(E276,E$4:E$610,),"-")</f>
        <v>-</v>
      </c>
      <c r="F890" s="91" t="str">
        <f t="shared" si="286"/>
        <v>-</v>
      </c>
      <c r="G890" s="91" t="str">
        <f t="shared" si="286"/>
        <v>-</v>
      </c>
      <c r="H890" s="91" t="str">
        <f t="shared" si="286"/>
        <v>-</v>
      </c>
      <c r="I890" s="91" t="str">
        <f t="shared" si="286"/>
        <v>-</v>
      </c>
      <c r="J890" s="91" t="str">
        <f t="shared" si="286"/>
        <v>-</v>
      </c>
      <c r="K890" s="91" t="str">
        <f t="shared" si="286"/>
        <v>-</v>
      </c>
      <c r="L890" s="91" t="str">
        <f t="shared" si="286"/>
        <v>-</v>
      </c>
      <c r="M890" s="91" t="str">
        <f t="shared" si="286"/>
        <v>-</v>
      </c>
      <c r="N890" s="91" t="str">
        <f t="shared" si="286"/>
        <v>-</v>
      </c>
      <c r="O890" s="91" t="str">
        <f t="shared" si="286"/>
        <v>-</v>
      </c>
      <c r="P890" s="91" t="str">
        <f t="shared" si="286"/>
        <v>-</v>
      </c>
      <c r="Q890" s="91" t="str">
        <f t="shared" si="286"/>
        <v>-</v>
      </c>
      <c r="R890" s="91" t="str">
        <f t="shared" si="286"/>
        <v>-</v>
      </c>
      <c r="S890" s="91" t="str">
        <f t="shared" si="286"/>
        <v>-</v>
      </c>
      <c r="T890" s="91" t="str">
        <f t="shared" si="286"/>
        <v>-</v>
      </c>
      <c r="U890" s="91" t="str">
        <f t="shared" si="286"/>
        <v>-</v>
      </c>
      <c r="V890" s="91" t="str">
        <f t="shared" si="286"/>
        <v>-</v>
      </c>
      <c r="W890" s="91" t="str">
        <f t="shared" si="286"/>
        <v>-</v>
      </c>
      <c r="X890" s="91" t="str">
        <f t="shared" si="286"/>
        <v>-</v>
      </c>
      <c r="Y890" s="91" t="str">
        <f t="shared" si="286"/>
        <v>-</v>
      </c>
      <c r="Z890" s="91" t="str">
        <f t="shared" si="286"/>
        <v>-</v>
      </c>
      <c r="AA890" s="91" t="str">
        <f t="shared" si="286"/>
        <v>-</v>
      </c>
      <c r="AB890" s="91" t="str">
        <f t="shared" si="286"/>
        <v>-</v>
      </c>
      <c r="AC890" s="91" t="str">
        <f t="shared" si="286"/>
        <v>-</v>
      </c>
      <c r="AD890" s="91" t="str">
        <f t="shared" si="286"/>
        <v>-</v>
      </c>
      <c r="AE890" s="91" t="str">
        <f t="shared" si="286"/>
        <v>-</v>
      </c>
      <c r="AF890" s="91" t="str">
        <f t="shared" si="286"/>
        <v>-</v>
      </c>
      <c r="AG890" s="91" t="str">
        <f t="shared" si="286"/>
        <v>-</v>
      </c>
      <c r="AH890" s="91" t="str">
        <f t="shared" si="286"/>
        <v>-</v>
      </c>
      <c r="AI890" s="91" t="str">
        <f t="shared" si="286"/>
        <v>-</v>
      </c>
      <c r="AJ890" s="91" t="str">
        <f t="shared" si="286"/>
        <v>-</v>
      </c>
      <c r="AK890" s="91" t="str">
        <f t="shared" si="286"/>
        <v>-</v>
      </c>
      <c r="AL890" s="91" t="str">
        <f t="shared" si="286"/>
        <v>-</v>
      </c>
      <c r="AM890" s="91" t="str">
        <f t="shared" si="286"/>
        <v>-</v>
      </c>
    </row>
    <row r="891" spans="1:39">
      <c r="A891" s="58" t="str">
        <f t="shared" si="273"/>
        <v/>
      </c>
      <c r="B891" s="120" t="str">
        <f t="shared" si="273"/>
        <v/>
      </c>
      <c r="C891" s="86" t="str">
        <f t="shared" si="273"/>
        <v/>
      </c>
      <c r="D891" s="87" t="str">
        <f t="shared" si="273"/>
        <v/>
      </c>
      <c r="E891" s="91" t="str">
        <f t="shared" ref="E891:AM891" si="287">IFERROR(RANK(E277,E$4:E$610,),"-")</f>
        <v>-</v>
      </c>
      <c r="F891" s="91" t="str">
        <f t="shared" si="287"/>
        <v>-</v>
      </c>
      <c r="G891" s="91" t="str">
        <f t="shared" si="287"/>
        <v>-</v>
      </c>
      <c r="H891" s="91" t="str">
        <f t="shared" si="287"/>
        <v>-</v>
      </c>
      <c r="I891" s="91" t="str">
        <f t="shared" si="287"/>
        <v>-</v>
      </c>
      <c r="J891" s="91" t="str">
        <f t="shared" si="287"/>
        <v>-</v>
      </c>
      <c r="K891" s="91" t="str">
        <f t="shared" si="287"/>
        <v>-</v>
      </c>
      <c r="L891" s="91" t="str">
        <f t="shared" si="287"/>
        <v>-</v>
      </c>
      <c r="M891" s="91" t="str">
        <f t="shared" si="287"/>
        <v>-</v>
      </c>
      <c r="N891" s="91" t="str">
        <f t="shared" si="287"/>
        <v>-</v>
      </c>
      <c r="O891" s="91" t="str">
        <f t="shared" si="287"/>
        <v>-</v>
      </c>
      <c r="P891" s="91" t="str">
        <f t="shared" si="287"/>
        <v>-</v>
      </c>
      <c r="Q891" s="91" t="str">
        <f t="shared" si="287"/>
        <v>-</v>
      </c>
      <c r="R891" s="91" t="str">
        <f t="shared" si="287"/>
        <v>-</v>
      </c>
      <c r="S891" s="91" t="str">
        <f t="shared" si="287"/>
        <v>-</v>
      </c>
      <c r="T891" s="91" t="str">
        <f t="shared" si="287"/>
        <v>-</v>
      </c>
      <c r="U891" s="91" t="str">
        <f t="shared" si="287"/>
        <v>-</v>
      </c>
      <c r="V891" s="91" t="str">
        <f t="shared" si="287"/>
        <v>-</v>
      </c>
      <c r="W891" s="91" t="str">
        <f t="shared" si="287"/>
        <v>-</v>
      </c>
      <c r="X891" s="91" t="str">
        <f t="shared" si="287"/>
        <v>-</v>
      </c>
      <c r="Y891" s="91" t="str">
        <f t="shared" si="287"/>
        <v>-</v>
      </c>
      <c r="Z891" s="91" t="str">
        <f t="shared" si="287"/>
        <v>-</v>
      </c>
      <c r="AA891" s="91" t="str">
        <f t="shared" si="287"/>
        <v>-</v>
      </c>
      <c r="AB891" s="91" t="str">
        <f t="shared" si="287"/>
        <v>-</v>
      </c>
      <c r="AC891" s="91" t="str">
        <f t="shared" si="287"/>
        <v>-</v>
      </c>
      <c r="AD891" s="91" t="str">
        <f t="shared" si="287"/>
        <v>-</v>
      </c>
      <c r="AE891" s="91" t="str">
        <f t="shared" si="287"/>
        <v>-</v>
      </c>
      <c r="AF891" s="91" t="str">
        <f t="shared" si="287"/>
        <v>-</v>
      </c>
      <c r="AG891" s="91" t="str">
        <f t="shared" si="287"/>
        <v>-</v>
      </c>
      <c r="AH891" s="91" t="str">
        <f t="shared" si="287"/>
        <v>-</v>
      </c>
      <c r="AI891" s="91" t="str">
        <f t="shared" si="287"/>
        <v>-</v>
      </c>
      <c r="AJ891" s="91" t="str">
        <f t="shared" si="287"/>
        <v>-</v>
      </c>
      <c r="AK891" s="91" t="str">
        <f t="shared" si="287"/>
        <v>-</v>
      </c>
      <c r="AL891" s="91" t="str">
        <f t="shared" si="287"/>
        <v>-</v>
      </c>
      <c r="AM891" s="91" t="str">
        <f t="shared" si="287"/>
        <v>-</v>
      </c>
    </row>
    <row r="892" spans="1:39">
      <c r="A892" s="58" t="str">
        <f t="shared" si="273"/>
        <v/>
      </c>
      <c r="B892" s="120" t="str">
        <f t="shared" si="273"/>
        <v/>
      </c>
      <c r="C892" s="86" t="str">
        <f t="shared" si="273"/>
        <v/>
      </c>
      <c r="D892" s="87" t="str">
        <f t="shared" si="273"/>
        <v/>
      </c>
      <c r="E892" s="91" t="str">
        <f t="shared" ref="E892:AM892" si="288">IFERROR(RANK(E278,E$4:E$610,),"-")</f>
        <v>-</v>
      </c>
      <c r="F892" s="91" t="str">
        <f t="shared" si="288"/>
        <v>-</v>
      </c>
      <c r="G892" s="91" t="str">
        <f t="shared" si="288"/>
        <v>-</v>
      </c>
      <c r="H892" s="91" t="str">
        <f t="shared" si="288"/>
        <v>-</v>
      </c>
      <c r="I892" s="91" t="str">
        <f t="shared" si="288"/>
        <v>-</v>
      </c>
      <c r="J892" s="91" t="str">
        <f t="shared" si="288"/>
        <v>-</v>
      </c>
      <c r="K892" s="91" t="str">
        <f t="shared" si="288"/>
        <v>-</v>
      </c>
      <c r="L892" s="91" t="str">
        <f t="shared" si="288"/>
        <v>-</v>
      </c>
      <c r="M892" s="91" t="str">
        <f t="shared" si="288"/>
        <v>-</v>
      </c>
      <c r="N892" s="91" t="str">
        <f t="shared" si="288"/>
        <v>-</v>
      </c>
      <c r="O892" s="91" t="str">
        <f t="shared" si="288"/>
        <v>-</v>
      </c>
      <c r="P892" s="91" t="str">
        <f t="shared" si="288"/>
        <v>-</v>
      </c>
      <c r="Q892" s="91" t="str">
        <f t="shared" si="288"/>
        <v>-</v>
      </c>
      <c r="R892" s="91" t="str">
        <f t="shared" si="288"/>
        <v>-</v>
      </c>
      <c r="S892" s="91" t="str">
        <f t="shared" si="288"/>
        <v>-</v>
      </c>
      <c r="T892" s="91" t="str">
        <f t="shared" si="288"/>
        <v>-</v>
      </c>
      <c r="U892" s="91" t="str">
        <f t="shared" si="288"/>
        <v>-</v>
      </c>
      <c r="V892" s="91" t="str">
        <f t="shared" si="288"/>
        <v>-</v>
      </c>
      <c r="W892" s="91" t="str">
        <f t="shared" si="288"/>
        <v>-</v>
      </c>
      <c r="X892" s="91" t="str">
        <f t="shared" si="288"/>
        <v>-</v>
      </c>
      <c r="Y892" s="91" t="str">
        <f t="shared" si="288"/>
        <v>-</v>
      </c>
      <c r="Z892" s="91" t="str">
        <f t="shared" si="288"/>
        <v>-</v>
      </c>
      <c r="AA892" s="91" t="str">
        <f t="shared" si="288"/>
        <v>-</v>
      </c>
      <c r="AB892" s="91" t="str">
        <f t="shared" si="288"/>
        <v>-</v>
      </c>
      <c r="AC892" s="91" t="str">
        <f t="shared" si="288"/>
        <v>-</v>
      </c>
      <c r="AD892" s="91" t="str">
        <f t="shared" si="288"/>
        <v>-</v>
      </c>
      <c r="AE892" s="91" t="str">
        <f t="shared" si="288"/>
        <v>-</v>
      </c>
      <c r="AF892" s="91" t="str">
        <f t="shared" si="288"/>
        <v>-</v>
      </c>
      <c r="AG892" s="91" t="str">
        <f t="shared" si="288"/>
        <v>-</v>
      </c>
      <c r="AH892" s="91" t="str">
        <f t="shared" si="288"/>
        <v>-</v>
      </c>
      <c r="AI892" s="91" t="str">
        <f t="shared" si="288"/>
        <v>-</v>
      </c>
      <c r="AJ892" s="91" t="str">
        <f t="shared" si="288"/>
        <v>-</v>
      </c>
      <c r="AK892" s="91" t="str">
        <f t="shared" si="288"/>
        <v>-</v>
      </c>
      <c r="AL892" s="91" t="str">
        <f t="shared" si="288"/>
        <v>-</v>
      </c>
      <c r="AM892" s="91" t="str">
        <f t="shared" si="288"/>
        <v>-</v>
      </c>
    </row>
    <row r="893" spans="1:39">
      <c r="A893" s="58" t="str">
        <f t="shared" si="273"/>
        <v/>
      </c>
      <c r="B893" s="120" t="str">
        <f t="shared" si="273"/>
        <v/>
      </c>
      <c r="C893" s="86" t="str">
        <f t="shared" si="273"/>
        <v/>
      </c>
      <c r="D893" s="87" t="str">
        <f t="shared" si="273"/>
        <v/>
      </c>
      <c r="E893" s="91" t="str">
        <f t="shared" ref="E893:AM893" si="289">IFERROR(RANK(E279,E$4:E$610,),"-")</f>
        <v>-</v>
      </c>
      <c r="F893" s="91" t="str">
        <f t="shared" si="289"/>
        <v>-</v>
      </c>
      <c r="G893" s="91" t="str">
        <f t="shared" si="289"/>
        <v>-</v>
      </c>
      <c r="H893" s="91" t="str">
        <f t="shared" si="289"/>
        <v>-</v>
      </c>
      <c r="I893" s="91" t="str">
        <f t="shared" si="289"/>
        <v>-</v>
      </c>
      <c r="J893" s="91" t="str">
        <f t="shared" si="289"/>
        <v>-</v>
      </c>
      <c r="K893" s="91" t="str">
        <f t="shared" si="289"/>
        <v>-</v>
      </c>
      <c r="L893" s="91" t="str">
        <f t="shared" si="289"/>
        <v>-</v>
      </c>
      <c r="M893" s="91" t="str">
        <f t="shared" si="289"/>
        <v>-</v>
      </c>
      <c r="N893" s="91" t="str">
        <f t="shared" si="289"/>
        <v>-</v>
      </c>
      <c r="O893" s="91" t="str">
        <f t="shared" si="289"/>
        <v>-</v>
      </c>
      <c r="P893" s="91" t="str">
        <f t="shared" si="289"/>
        <v>-</v>
      </c>
      <c r="Q893" s="91" t="str">
        <f t="shared" si="289"/>
        <v>-</v>
      </c>
      <c r="R893" s="91" t="str">
        <f t="shared" si="289"/>
        <v>-</v>
      </c>
      <c r="S893" s="91" t="str">
        <f t="shared" si="289"/>
        <v>-</v>
      </c>
      <c r="T893" s="91" t="str">
        <f t="shared" si="289"/>
        <v>-</v>
      </c>
      <c r="U893" s="91" t="str">
        <f t="shared" si="289"/>
        <v>-</v>
      </c>
      <c r="V893" s="91" t="str">
        <f t="shared" si="289"/>
        <v>-</v>
      </c>
      <c r="W893" s="91" t="str">
        <f t="shared" si="289"/>
        <v>-</v>
      </c>
      <c r="X893" s="91" t="str">
        <f t="shared" si="289"/>
        <v>-</v>
      </c>
      <c r="Y893" s="91" t="str">
        <f t="shared" si="289"/>
        <v>-</v>
      </c>
      <c r="Z893" s="91" t="str">
        <f t="shared" si="289"/>
        <v>-</v>
      </c>
      <c r="AA893" s="91" t="str">
        <f t="shared" si="289"/>
        <v>-</v>
      </c>
      <c r="AB893" s="91" t="str">
        <f t="shared" si="289"/>
        <v>-</v>
      </c>
      <c r="AC893" s="91" t="str">
        <f t="shared" si="289"/>
        <v>-</v>
      </c>
      <c r="AD893" s="91" t="str">
        <f t="shared" si="289"/>
        <v>-</v>
      </c>
      <c r="AE893" s="91" t="str">
        <f t="shared" si="289"/>
        <v>-</v>
      </c>
      <c r="AF893" s="91" t="str">
        <f t="shared" si="289"/>
        <v>-</v>
      </c>
      <c r="AG893" s="91" t="str">
        <f t="shared" si="289"/>
        <v>-</v>
      </c>
      <c r="AH893" s="91" t="str">
        <f t="shared" si="289"/>
        <v>-</v>
      </c>
      <c r="AI893" s="91" t="str">
        <f t="shared" si="289"/>
        <v>-</v>
      </c>
      <c r="AJ893" s="91" t="str">
        <f t="shared" si="289"/>
        <v>-</v>
      </c>
      <c r="AK893" s="91" t="str">
        <f t="shared" si="289"/>
        <v>-</v>
      </c>
      <c r="AL893" s="91" t="str">
        <f t="shared" si="289"/>
        <v>-</v>
      </c>
      <c r="AM893" s="91" t="str">
        <f t="shared" si="289"/>
        <v>-</v>
      </c>
    </row>
    <row r="894" spans="1:39">
      <c r="A894" s="58" t="str">
        <f t="shared" si="273"/>
        <v/>
      </c>
      <c r="B894" s="120" t="str">
        <f t="shared" si="273"/>
        <v/>
      </c>
      <c r="C894" s="86" t="str">
        <f t="shared" si="273"/>
        <v/>
      </c>
      <c r="D894" s="87" t="str">
        <f t="shared" si="273"/>
        <v/>
      </c>
      <c r="E894" s="91" t="str">
        <f t="shared" ref="E894:AM894" si="290">IFERROR(RANK(E280,E$4:E$610,),"-")</f>
        <v>-</v>
      </c>
      <c r="F894" s="91" t="str">
        <f t="shared" si="290"/>
        <v>-</v>
      </c>
      <c r="G894" s="91" t="str">
        <f t="shared" si="290"/>
        <v>-</v>
      </c>
      <c r="H894" s="91" t="str">
        <f t="shared" si="290"/>
        <v>-</v>
      </c>
      <c r="I894" s="91" t="str">
        <f t="shared" si="290"/>
        <v>-</v>
      </c>
      <c r="J894" s="91" t="str">
        <f t="shared" si="290"/>
        <v>-</v>
      </c>
      <c r="K894" s="91" t="str">
        <f t="shared" si="290"/>
        <v>-</v>
      </c>
      <c r="L894" s="91" t="str">
        <f t="shared" si="290"/>
        <v>-</v>
      </c>
      <c r="M894" s="91" t="str">
        <f t="shared" si="290"/>
        <v>-</v>
      </c>
      <c r="N894" s="91" t="str">
        <f t="shared" si="290"/>
        <v>-</v>
      </c>
      <c r="O894" s="91" t="str">
        <f t="shared" si="290"/>
        <v>-</v>
      </c>
      <c r="P894" s="91" t="str">
        <f t="shared" si="290"/>
        <v>-</v>
      </c>
      <c r="Q894" s="91" t="str">
        <f t="shared" si="290"/>
        <v>-</v>
      </c>
      <c r="R894" s="91" t="str">
        <f t="shared" si="290"/>
        <v>-</v>
      </c>
      <c r="S894" s="91" t="str">
        <f t="shared" si="290"/>
        <v>-</v>
      </c>
      <c r="T894" s="91" t="str">
        <f t="shared" si="290"/>
        <v>-</v>
      </c>
      <c r="U894" s="91" t="str">
        <f t="shared" si="290"/>
        <v>-</v>
      </c>
      <c r="V894" s="91" t="str">
        <f t="shared" si="290"/>
        <v>-</v>
      </c>
      <c r="W894" s="91" t="str">
        <f t="shared" si="290"/>
        <v>-</v>
      </c>
      <c r="X894" s="91" t="str">
        <f t="shared" si="290"/>
        <v>-</v>
      </c>
      <c r="Y894" s="91" t="str">
        <f t="shared" si="290"/>
        <v>-</v>
      </c>
      <c r="Z894" s="91" t="str">
        <f t="shared" si="290"/>
        <v>-</v>
      </c>
      <c r="AA894" s="91" t="str">
        <f t="shared" si="290"/>
        <v>-</v>
      </c>
      <c r="AB894" s="91" t="str">
        <f t="shared" si="290"/>
        <v>-</v>
      </c>
      <c r="AC894" s="91" t="str">
        <f t="shared" si="290"/>
        <v>-</v>
      </c>
      <c r="AD894" s="91" t="str">
        <f t="shared" si="290"/>
        <v>-</v>
      </c>
      <c r="AE894" s="91" t="str">
        <f t="shared" si="290"/>
        <v>-</v>
      </c>
      <c r="AF894" s="91" t="str">
        <f t="shared" si="290"/>
        <v>-</v>
      </c>
      <c r="AG894" s="91" t="str">
        <f t="shared" si="290"/>
        <v>-</v>
      </c>
      <c r="AH894" s="91" t="str">
        <f t="shared" si="290"/>
        <v>-</v>
      </c>
      <c r="AI894" s="91" t="str">
        <f t="shared" si="290"/>
        <v>-</v>
      </c>
      <c r="AJ894" s="91" t="str">
        <f t="shared" si="290"/>
        <v>-</v>
      </c>
      <c r="AK894" s="91" t="str">
        <f t="shared" si="290"/>
        <v>-</v>
      </c>
      <c r="AL894" s="91" t="str">
        <f t="shared" si="290"/>
        <v>-</v>
      </c>
      <c r="AM894" s="91" t="str">
        <f t="shared" si="290"/>
        <v>-</v>
      </c>
    </row>
    <row r="895" spans="1:39">
      <c r="A895" s="58" t="str">
        <f t="shared" si="273"/>
        <v/>
      </c>
      <c r="B895" s="120" t="str">
        <f t="shared" si="273"/>
        <v/>
      </c>
      <c r="C895" s="86" t="str">
        <f t="shared" si="273"/>
        <v/>
      </c>
      <c r="D895" s="87" t="str">
        <f t="shared" si="273"/>
        <v/>
      </c>
      <c r="E895" s="91" t="str">
        <f t="shared" ref="E895:AM895" si="291">IFERROR(RANK(E281,E$4:E$610,),"-")</f>
        <v>-</v>
      </c>
      <c r="F895" s="91" t="str">
        <f t="shared" si="291"/>
        <v>-</v>
      </c>
      <c r="G895" s="91" t="str">
        <f t="shared" si="291"/>
        <v>-</v>
      </c>
      <c r="H895" s="91" t="str">
        <f t="shared" si="291"/>
        <v>-</v>
      </c>
      <c r="I895" s="91" t="str">
        <f t="shared" si="291"/>
        <v>-</v>
      </c>
      <c r="J895" s="91" t="str">
        <f t="shared" si="291"/>
        <v>-</v>
      </c>
      <c r="K895" s="91" t="str">
        <f t="shared" si="291"/>
        <v>-</v>
      </c>
      <c r="L895" s="91" t="str">
        <f t="shared" si="291"/>
        <v>-</v>
      </c>
      <c r="M895" s="91" t="str">
        <f t="shared" si="291"/>
        <v>-</v>
      </c>
      <c r="N895" s="91" t="str">
        <f t="shared" si="291"/>
        <v>-</v>
      </c>
      <c r="O895" s="91" t="str">
        <f t="shared" si="291"/>
        <v>-</v>
      </c>
      <c r="P895" s="91" t="str">
        <f t="shared" si="291"/>
        <v>-</v>
      </c>
      <c r="Q895" s="91" t="str">
        <f t="shared" si="291"/>
        <v>-</v>
      </c>
      <c r="R895" s="91" t="str">
        <f t="shared" si="291"/>
        <v>-</v>
      </c>
      <c r="S895" s="91" t="str">
        <f t="shared" si="291"/>
        <v>-</v>
      </c>
      <c r="T895" s="91" t="str">
        <f t="shared" si="291"/>
        <v>-</v>
      </c>
      <c r="U895" s="91" t="str">
        <f t="shared" si="291"/>
        <v>-</v>
      </c>
      <c r="V895" s="91" t="str">
        <f t="shared" si="291"/>
        <v>-</v>
      </c>
      <c r="W895" s="91" t="str">
        <f t="shared" si="291"/>
        <v>-</v>
      </c>
      <c r="X895" s="91" t="str">
        <f t="shared" si="291"/>
        <v>-</v>
      </c>
      <c r="Y895" s="91" t="str">
        <f t="shared" si="291"/>
        <v>-</v>
      </c>
      <c r="Z895" s="91" t="str">
        <f t="shared" si="291"/>
        <v>-</v>
      </c>
      <c r="AA895" s="91" t="str">
        <f t="shared" si="291"/>
        <v>-</v>
      </c>
      <c r="AB895" s="91" t="str">
        <f t="shared" si="291"/>
        <v>-</v>
      </c>
      <c r="AC895" s="91" t="str">
        <f t="shared" si="291"/>
        <v>-</v>
      </c>
      <c r="AD895" s="91" t="str">
        <f t="shared" si="291"/>
        <v>-</v>
      </c>
      <c r="AE895" s="91" t="str">
        <f t="shared" si="291"/>
        <v>-</v>
      </c>
      <c r="AF895" s="91" t="str">
        <f t="shared" si="291"/>
        <v>-</v>
      </c>
      <c r="AG895" s="91" t="str">
        <f t="shared" si="291"/>
        <v>-</v>
      </c>
      <c r="AH895" s="91" t="str">
        <f t="shared" si="291"/>
        <v>-</v>
      </c>
      <c r="AI895" s="91" t="str">
        <f t="shared" si="291"/>
        <v>-</v>
      </c>
      <c r="AJ895" s="91" t="str">
        <f t="shared" si="291"/>
        <v>-</v>
      </c>
      <c r="AK895" s="91" t="str">
        <f t="shared" si="291"/>
        <v>-</v>
      </c>
      <c r="AL895" s="91" t="str">
        <f t="shared" si="291"/>
        <v>-</v>
      </c>
      <c r="AM895" s="91" t="str">
        <f t="shared" si="291"/>
        <v>-</v>
      </c>
    </row>
    <row r="896" spans="1:39">
      <c r="A896" s="58" t="str">
        <f t="shared" si="273"/>
        <v/>
      </c>
      <c r="B896" s="120" t="str">
        <f t="shared" si="273"/>
        <v/>
      </c>
      <c r="C896" s="86" t="str">
        <f t="shared" si="273"/>
        <v/>
      </c>
      <c r="D896" s="87" t="str">
        <f t="shared" si="273"/>
        <v/>
      </c>
      <c r="E896" s="91" t="str">
        <f t="shared" ref="E896:AM896" si="292">IFERROR(RANK(E282,E$4:E$610,),"-")</f>
        <v>-</v>
      </c>
      <c r="F896" s="91" t="str">
        <f t="shared" si="292"/>
        <v>-</v>
      </c>
      <c r="G896" s="91" t="str">
        <f t="shared" si="292"/>
        <v>-</v>
      </c>
      <c r="H896" s="91" t="str">
        <f t="shared" si="292"/>
        <v>-</v>
      </c>
      <c r="I896" s="91" t="str">
        <f t="shared" si="292"/>
        <v>-</v>
      </c>
      <c r="J896" s="91" t="str">
        <f t="shared" si="292"/>
        <v>-</v>
      </c>
      <c r="K896" s="91" t="str">
        <f t="shared" si="292"/>
        <v>-</v>
      </c>
      <c r="L896" s="91" t="str">
        <f t="shared" si="292"/>
        <v>-</v>
      </c>
      <c r="M896" s="91" t="str">
        <f t="shared" si="292"/>
        <v>-</v>
      </c>
      <c r="N896" s="91" t="str">
        <f t="shared" si="292"/>
        <v>-</v>
      </c>
      <c r="O896" s="91" t="str">
        <f t="shared" si="292"/>
        <v>-</v>
      </c>
      <c r="P896" s="91" t="str">
        <f t="shared" si="292"/>
        <v>-</v>
      </c>
      <c r="Q896" s="91" t="str">
        <f t="shared" si="292"/>
        <v>-</v>
      </c>
      <c r="R896" s="91" t="str">
        <f t="shared" si="292"/>
        <v>-</v>
      </c>
      <c r="S896" s="91" t="str">
        <f t="shared" si="292"/>
        <v>-</v>
      </c>
      <c r="T896" s="91" t="str">
        <f t="shared" si="292"/>
        <v>-</v>
      </c>
      <c r="U896" s="91" t="str">
        <f t="shared" si="292"/>
        <v>-</v>
      </c>
      <c r="V896" s="91" t="str">
        <f t="shared" si="292"/>
        <v>-</v>
      </c>
      <c r="W896" s="91" t="str">
        <f t="shared" si="292"/>
        <v>-</v>
      </c>
      <c r="X896" s="91" t="str">
        <f t="shared" si="292"/>
        <v>-</v>
      </c>
      <c r="Y896" s="91" t="str">
        <f t="shared" si="292"/>
        <v>-</v>
      </c>
      <c r="Z896" s="91" t="str">
        <f t="shared" si="292"/>
        <v>-</v>
      </c>
      <c r="AA896" s="91" t="str">
        <f t="shared" si="292"/>
        <v>-</v>
      </c>
      <c r="AB896" s="91" t="str">
        <f t="shared" si="292"/>
        <v>-</v>
      </c>
      <c r="AC896" s="91" t="str">
        <f t="shared" si="292"/>
        <v>-</v>
      </c>
      <c r="AD896" s="91" t="str">
        <f t="shared" si="292"/>
        <v>-</v>
      </c>
      <c r="AE896" s="91" t="str">
        <f t="shared" si="292"/>
        <v>-</v>
      </c>
      <c r="AF896" s="91" t="str">
        <f t="shared" si="292"/>
        <v>-</v>
      </c>
      <c r="AG896" s="91" t="str">
        <f t="shared" si="292"/>
        <v>-</v>
      </c>
      <c r="AH896" s="91" t="str">
        <f t="shared" si="292"/>
        <v>-</v>
      </c>
      <c r="AI896" s="91" t="str">
        <f t="shared" si="292"/>
        <v>-</v>
      </c>
      <c r="AJ896" s="91" t="str">
        <f t="shared" si="292"/>
        <v>-</v>
      </c>
      <c r="AK896" s="91" t="str">
        <f t="shared" si="292"/>
        <v>-</v>
      </c>
      <c r="AL896" s="91" t="str">
        <f t="shared" si="292"/>
        <v>-</v>
      </c>
      <c r="AM896" s="91" t="str">
        <f t="shared" si="292"/>
        <v>-</v>
      </c>
    </row>
    <row r="897" spans="1:39">
      <c r="A897" s="58" t="str">
        <f t="shared" si="273"/>
        <v/>
      </c>
      <c r="B897" s="120" t="str">
        <f t="shared" si="273"/>
        <v/>
      </c>
      <c r="C897" s="86" t="str">
        <f t="shared" si="273"/>
        <v/>
      </c>
      <c r="D897" s="87" t="str">
        <f t="shared" si="273"/>
        <v/>
      </c>
      <c r="E897" s="91" t="str">
        <f t="shared" ref="E897:AM897" si="293">IFERROR(RANK(E283,E$4:E$610,),"-")</f>
        <v>-</v>
      </c>
      <c r="F897" s="91" t="str">
        <f t="shared" si="293"/>
        <v>-</v>
      </c>
      <c r="G897" s="91" t="str">
        <f t="shared" si="293"/>
        <v>-</v>
      </c>
      <c r="H897" s="91" t="str">
        <f t="shared" si="293"/>
        <v>-</v>
      </c>
      <c r="I897" s="91" t="str">
        <f t="shared" si="293"/>
        <v>-</v>
      </c>
      <c r="J897" s="91" t="str">
        <f t="shared" si="293"/>
        <v>-</v>
      </c>
      <c r="K897" s="91" t="str">
        <f t="shared" si="293"/>
        <v>-</v>
      </c>
      <c r="L897" s="91" t="str">
        <f t="shared" si="293"/>
        <v>-</v>
      </c>
      <c r="M897" s="91" t="str">
        <f t="shared" si="293"/>
        <v>-</v>
      </c>
      <c r="N897" s="91" t="str">
        <f t="shared" si="293"/>
        <v>-</v>
      </c>
      <c r="O897" s="91" t="str">
        <f t="shared" si="293"/>
        <v>-</v>
      </c>
      <c r="P897" s="91" t="str">
        <f t="shared" si="293"/>
        <v>-</v>
      </c>
      <c r="Q897" s="91" t="str">
        <f t="shared" si="293"/>
        <v>-</v>
      </c>
      <c r="R897" s="91" t="str">
        <f t="shared" si="293"/>
        <v>-</v>
      </c>
      <c r="S897" s="91" t="str">
        <f t="shared" si="293"/>
        <v>-</v>
      </c>
      <c r="T897" s="91" t="str">
        <f t="shared" si="293"/>
        <v>-</v>
      </c>
      <c r="U897" s="91" t="str">
        <f t="shared" si="293"/>
        <v>-</v>
      </c>
      <c r="V897" s="91" t="str">
        <f t="shared" si="293"/>
        <v>-</v>
      </c>
      <c r="W897" s="91" t="str">
        <f t="shared" si="293"/>
        <v>-</v>
      </c>
      <c r="X897" s="91" t="str">
        <f t="shared" si="293"/>
        <v>-</v>
      </c>
      <c r="Y897" s="91" t="str">
        <f t="shared" si="293"/>
        <v>-</v>
      </c>
      <c r="Z897" s="91" t="str">
        <f t="shared" si="293"/>
        <v>-</v>
      </c>
      <c r="AA897" s="91" t="str">
        <f t="shared" si="293"/>
        <v>-</v>
      </c>
      <c r="AB897" s="91" t="str">
        <f t="shared" si="293"/>
        <v>-</v>
      </c>
      <c r="AC897" s="91" t="str">
        <f t="shared" si="293"/>
        <v>-</v>
      </c>
      <c r="AD897" s="91" t="str">
        <f t="shared" si="293"/>
        <v>-</v>
      </c>
      <c r="AE897" s="91" t="str">
        <f t="shared" si="293"/>
        <v>-</v>
      </c>
      <c r="AF897" s="91" t="str">
        <f t="shared" si="293"/>
        <v>-</v>
      </c>
      <c r="AG897" s="91" t="str">
        <f t="shared" si="293"/>
        <v>-</v>
      </c>
      <c r="AH897" s="91" t="str">
        <f t="shared" si="293"/>
        <v>-</v>
      </c>
      <c r="AI897" s="91" t="str">
        <f t="shared" si="293"/>
        <v>-</v>
      </c>
      <c r="AJ897" s="91" t="str">
        <f t="shared" si="293"/>
        <v>-</v>
      </c>
      <c r="AK897" s="91" t="str">
        <f t="shared" si="293"/>
        <v>-</v>
      </c>
      <c r="AL897" s="91" t="str">
        <f t="shared" si="293"/>
        <v>-</v>
      </c>
      <c r="AM897" s="91" t="str">
        <f t="shared" si="293"/>
        <v>-</v>
      </c>
    </row>
    <row r="898" spans="1:39">
      <c r="A898" s="58" t="str">
        <f t="shared" ref="A898:D917" si="294">A284</f>
        <v/>
      </c>
      <c r="B898" s="120" t="str">
        <f t="shared" si="294"/>
        <v/>
      </c>
      <c r="C898" s="86" t="str">
        <f t="shared" si="294"/>
        <v/>
      </c>
      <c r="D898" s="87" t="str">
        <f t="shared" si="294"/>
        <v/>
      </c>
      <c r="E898" s="91" t="str">
        <f t="shared" ref="E898:AM898" si="295">IFERROR(RANK(E284,E$4:E$610,),"-")</f>
        <v>-</v>
      </c>
      <c r="F898" s="91" t="str">
        <f t="shared" si="295"/>
        <v>-</v>
      </c>
      <c r="G898" s="91" t="str">
        <f t="shared" si="295"/>
        <v>-</v>
      </c>
      <c r="H898" s="91" t="str">
        <f t="shared" si="295"/>
        <v>-</v>
      </c>
      <c r="I898" s="91" t="str">
        <f t="shared" si="295"/>
        <v>-</v>
      </c>
      <c r="J898" s="91" t="str">
        <f t="shared" si="295"/>
        <v>-</v>
      </c>
      <c r="K898" s="91" t="str">
        <f t="shared" si="295"/>
        <v>-</v>
      </c>
      <c r="L898" s="91" t="str">
        <f t="shared" si="295"/>
        <v>-</v>
      </c>
      <c r="M898" s="91" t="str">
        <f t="shared" si="295"/>
        <v>-</v>
      </c>
      <c r="N898" s="91" t="str">
        <f t="shared" si="295"/>
        <v>-</v>
      </c>
      <c r="O898" s="91" t="str">
        <f t="shared" si="295"/>
        <v>-</v>
      </c>
      <c r="P898" s="91" t="str">
        <f t="shared" si="295"/>
        <v>-</v>
      </c>
      <c r="Q898" s="91" t="str">
        <f t="shared" si="295"/>
        <v>-</v>
      </c>
      <c r="R898" s="91" t="str">
        <f t="shared" si="295"/>
        <v>-</v>
      </c>
      <c r="S898" s="91" t="str">
        <f t="shared" si="295"/>
        <v>-</v>
      </c>
      <c r="T898" s="91" t="str">
        <f t="shared" si="295"/>
        <v>-</v>
      </c>
      <c r="U898" s="91" t="str">
        <f t="shared" si="295"/>
        <v>-</v>
      </c>
      <c r="V898" s="91" t="str">
        <f t="shared" si="295"/>
        <v>-</v>
      </c>
      <c r="W898" s="91" t="str">
        <f t="shared" si="295"/>
        <v>-</v>
      </c>
      <c r="X898" s="91" t="str">
        <f t="shared" si="295"/>
        <v>-</v>
      </c>
      <c r="Y898" s="91" t="str">
        <f t="shared" si="295"/>
        <v>-</v>
      </c>
      <c r="Z898" s="91" t="str">
        <f t="shared" si="295"/>
        <v>-</v>
      </c>
      <c r="AA898" s="91" t="str">
        <f t="shared" si="295"/>
        <v>-</v>
      </c>
      <c r="AB898" s="91" t="str">
        <f t="shared" si="295"/>
        <v>-</v>
      </c>
      <c r="AC898" s="91" t="str">
        <f t="shared" si="295"/>
        <v>-</v>
      </c>
      <c r="AD898" s="91" t="str">
        <f t="shared" si="295"/>
        <v>-</v>
      </c>
      <c r="AE898" s="91" t="str">
        <f t="shared" si="295"/>
        <v>-</v>
      </c>
      <c r="AF898" s="91" t="str">
        <f t="shared" si="295"/>
        <v>-</v>
      </c>
      <c r="AG898" s="91" t="str">
        <f t="shared" si="295"/>
        <v>-</v>
      </c>
      <c r="AH898" s="91" t="str">
        <f t="shared" si="295"/>
        <v>-</v>
      </c>
      <c r="AI898" s="91" t="str">
        <f t="shared" si="295"/>
        <v>-</v>
      </c>
      <c r="AJ898" s="91" t="str">
        <f t="shared" si="295"/>
        <v>-</v>
      </c>
      <c r="AK898" s="91" t="str">
        <f t="shared" si="295"/>
        <v>-</v>
      </c>
      <c r="AL898" s="91" t="str">
        <f t="shared" si="295"/>
        <v>-</v>
      </c>
      <c r="AM898" s="91" t="str">
        <f t="shared" si="295"/>
        <v>-</v>
      </c>
    </row>
    <row r="899" spans="1:39">
      <c r="A899" s="58" t="str">
        <f t="shared" si="294"/>
        <v/>
      </c>
      <c r="B899" s="120" t="str">
        <f t="shared" si="294"/>
        <v/>
      </c>
      <c r="C899" s="86" t="str">
        <f t="shared" si="294"/>
        <v/>
      </c>
      <c r="D899" s="87" t="str">
        <f t="shared" si="294"/>
        <v/>
      </c>
      <c r="E899" s="91" t="str">
        <f t="shared" ref="E899:AM899" si="296">IFERROR(RANK(E285,E$4:E$610,),"-")</f>
        <v>-</v>
      </c>
      <c r="F899" s="91" t="str">
        <f t="shared" si="296"/>
        <v>-</v>
      </c>
      <c r="G899" s="91" t="str">
        <f t="shared" si="296"/>
        <v>-</v>
      </c>
      <c r="H899" s="91" t="str">
        <f t="shared" si="296"/>
        <v>-</v>
      </c>
      <c r="I899" s="91" t="str">
        <f t="shared" si="296"/>
        <v>-</v>
      </c>
      <c r="J899" s="91" t="str">
        <f t="shared" si="296"/>
        <v>-</v>
      </c>
      <c r="K899" s="91" t="str">
        <f t="shared" si="296"/>
        <v>-</v>
      </c>
      <c r="L899" s="91" t="str">
        <f t="shared" si="296"/>
        <v>-</v>
      </c>
      <c r="M899" s="91" t="str">
        <f t="shared" si="296"/>
        <v>-</v>
      </c>
      <c r="N899" s="91" t="str">
        <f t="shared" si="296"/>
        <v>-</v>
      </c>
      <c r="O899" s="91" t="str">
        <f t="shared" si="296"/>
        <v>-</v>
      </c>
      <c r="P899" s="91" t="str">
        <f t="shared" si="296"/>
        <v>-</v>
      </c>
      <c r="Q899" s="91" t="str">
        <f t="shared" si="296"/>
        <v>-</v>
      </c>
      <c r="R899" s="91" t="str">
        <f t="shared" si="296"/>
        <v>-</v>
      </c>
      <c r="S899" s="91" t="str">
        <f t="shared" si="296"/>
        <v>-</v>
      </c>
      <c r="T899" s="91" t="str">
        <f t="shared" si="296"/>
        <v>-</v>
      </c>
      <c r="U899" s="91" t="str">
        <f t="shared" si="296"/>
        <v>-</v>
      </c>
      <c r="V899" s="91" t="str">
        <f t="shared" si="296"/>
        <v>-</v>
      </c>
      <c r="W899" s="91" t="str">
        <f t="shared" si="296"/>
        <v>-</v>
      </c>
      <c r="X899" s="91" t="str">
        <f t="shared" si="296"/>
        <v>-</v>
      </c>
      <c r="Y899" s="91" t="str">
        <f t="shared" si="296"/>
        <v>-</v>
      </c>
      <c r="Z899" s="91" t="str">
        <f t="shared" si="296"/>
        <v>-</v>
      </c>
      <c r="AA899" s="91" t="str">
        <f t="shared" si="296"/>
        <v>-</v>
      </c>
      <c r="AB899" s="91" t="str">
        <f t="shared" si="296"/>
        <v>-</v>
      </c>
      <c r="AC899" s="91" t="str">
        <f t="shared" si="296"/>
        <v>-</v>
      </c>
      <c r="AD899" s="91" t="str">
        <f t="shared" si="296"/>
        <v>-</v>
      </c>
      <c r="AE899" s="91" t="str">
        <f t="shared" si="296"/>
        <v>-</v>
      </c>
      <c r="AF899" s="91" t="str">
        <f t="shared" si="296"/>
        <v>-</v>
      </c>
      <c r="AG899" s="91" t="str">
        <f t="shared" si="296"/>
        <v>-</v>
      </c>
      <c r="AH899" s="91" t="str">
        <f t="shared" si="296"/>
        <v>-</v>
      </c>
      <c r="AI899" s="91" t="str">
        <f t="shared" si="296"/>
        <v>-</v>
      </c>
      <c r="AJ899" s="91" t="str">
        <f t="shared" si="296"/>
        <v>-</v>
      </c>
      <c r="AK899" s="91" t="str">
        <f t="shared" si="296"/>
        <v>-</v>
      </c>
      <c r="AL899" s="91" t="str">
        <f t="shared" si="296"/>
        <v>-</v>
      </c>
      <c r="AM899" s="91" t="str">
        <f t="shared" si="296"/>
        <v>-</v>
      </c>
    </row>
    <row r="900" spans="1:39">
      <c r="A900" s="58" t="str">
        <f t="shared" si="294"/>
        <v/>
      </c>
      <c r="B900" s="120" t="str">
        <f t="shared" si="294"/>
        <v/>
      </c>
      <c r="C900" s="86" t="str">
        <f t="shared" si="294"/>
        <v/>
      </c>
      <c r="D900" s="87" t="str">
        <f t="shared" si="294"/>
        <v/>
      </c>
      <c r="E900" s="91" t="str">
        <f t="shared" ref="E900:AM900" si="297">IFERROR(RANK(E286,E$4:E$610,),"-")</f>
        <v>-</v>
      </c>
      <c r="F900" s="91" t="str">
        <f t="shared" si="297"/>
        <v>-</v>
      </c>
      <c r="G900" s="91" t="str">
        <f t="shared" si="297"/>
        <v>-</v>
      </c>
      <c r="H900" s="91" t="str">
        <f t="shared" si="297"/>
        <v>-</v>
      </c>
      <c r="I900" s="91" t="str">
        <f t="shared" si="297"/>
        <v>-</v>
      </c>
      <c r="J900" s="91" t="str">
        <f t="shared" si="297"/>
        <v>-</v>
      </c>
      <c r="K900" s="91" t="str">
        <f t="shared" si="297"/>
        <v>-</v>
      </c>
      <c r="L900" s="91" t="str">
        <f t="shared" si="297"/>
        <v>-</v>
      </c>
      <c r="M900" s="91" t="str">
        <f t="shared" si="297"/>
        <v>-</v>
      </c>
      <c r="N900" s="91" t="str">
        <f t="shared" si="297"/>
        <v>-</v>
      </c>
      <c r="O900" s="91" t="str">
        <f t="shared" si="297"/>
        <v>-</v>
      </c>
      <c r="P900" s="91" t="str">
        <f t="shared" si="297"/>
        <v>-</v>
      </c>
      <c r="Q900" s="91" t="str">
        <f t="shared" si="297"/>
        <v>-</v>
      </c>
      <c r="R900" s="91" t="str">
        <f t="shared" si="297"/>
        <v>-</v>
      </c>
      <c r="S900" s="91" t="str">
        <f t="shared" si="297"/>
        <v>-</v>
      </c>
      <c r="T900" s="91" t="str">
        <f t="shared" si="297"/>
        <v>-</v>
      </c>
      <c r="U900" s="91" t="str">
        <f t="shared" si="297"/>
        <v>-</v>
      </c>
      <c r="V900" s="91" t="str">
        <f t="shared" si="297"/>
        <v>-</v>
      </c>
      <c r="W900" s="91" t="str">
        <f t="shared" si="297"/>
        <v>-</v>
      </c>
      <c r="X900" s="91" t="str">
        <f t="shared" si="297"/>
        <v>-</v>
      </c>
      <c r="Y900" s="91" t="str">
        <f t="shared" si="297"/>
        <v>-</v>
      </c>
      <c r="Z900" s="91" t="str">
        <f t="shared" si="297"/>
        <v>-</v>
      </c>
      <c r="AA900" s="91" t="str">
        <f t="shared" si="297"/>
        <v>-</v>
      </c>
      <c r="AB900" s="91" t="str">
        <f t="shared" si="297"/>
        <v>-</v>
      </c>
      <c r="AC900" s="91" t="str">
        <f t="shared" si="297"/>
        <v>-</v>
      </c>
      <c r="AD900" s="91" t="str">
        <f t="shared" si="297"/>
        <v>-</v>
      </c>
      <c r="AE900" s="91" t="str">
        <f t="shared" si="297"/>
        <v>-</v>
      </c>
      <c r="AF900" s="91" t="str">
        <f t="shared" si="297"/>
        <v>-</v>
      </c>
      <c r="AG900" s="91" t="str">
        <f t="shared" si="297"/>
        <v>-</v>
      </c>
      <c r="AH900" s="91" t="str">
        <f t="shared" si="297"/>
        <v>-</v>
      </c>
      <c r="AI900" s="91" t="str">
        <f t="shared" si="297"/>
        <v>-</v>
      </c>
      <c r="AJ900" s="91" t="str">
        <f t="shared" si="297"/>
        <v>-</v>
      </c>
      <c r="AK900" s="91" t="str">
        <f t="shared" si="297"/>
        <v>-</v>
      </c>
      <c r="AL900" s="91" t="str">
        <f t="shared" si="297"/>
        <v>-</v>
      </c>
      <c r="AM900" s="91" t="str">
        <f t="shared" si="297"/>
        <v>-</v>
      </c>
    </row>
    <row r="901" spans="1:39">
      <c r="A901" s="58" t="str">
        <f t="shared" si="294"/>
        <v/>
      </c>
      <c r="B901" s="120" t="str">
        <f t="shared" si="294"/>
        <v/>
      </c>
      <c r="C901" s="86" t="str">
        <f t="shared" si="294"/>
        <v/>
      </c>
      <c r="D901" s="87" t="str">
        <f t="shared" si="294"/>
        <v/>
      </c>
      <c r="E901" s="91" t="str">
        <f t="shared" ref="E901:AM901" si="298">IFERROR(RANK(E287,E$4:E$610,),"-")</f>
        <v>-</v>
      </c>
      <c r="F901" s="91" t="str">
        <f t="shared" si="298"/>
        <v>-</v>
      </c>
      <c r="G901" s="91" t="str">
        <f t="shared" si="298"/>
        <v>-</v>
      </c>
      <c r="H901" s="91" t="str">
        <f t="shared" si="298"/>
        <v>-</v>
      </c>
      <c r="I901" s="91" t="str">
        <f t="shared" si="298"/>
        <v>-</v>
      </c>
      <c r="J901" s="91" t="str">
        <f t="shared" si="298"/>
        <v>-</v>
      </c>
      <c r="K901" s="91" t="str">
        <f t="shared" si="298"/>
        <v>-</v>
      </c>
      <c r="L901" s="91" t="str">
        <f t="shared" si="298"/>
        <v>-</v>
      </c>
      <c r="M901" s="91" t="str">
        <f t="shared" si="298"/>
        <v>-</v>
      </c>
      <c r="N901" s="91" t="str">
        <f t="shared" si="298"/>
        <v>-</v>
      </c>
      <c r="O901" s="91" t="str">
        <f t="shared" si="298"/>
        <v>-</v>
      </c>
      <c r="P901" s="91" t="str">
        <f t="shared" si="298"/>
        <v>-</v>
      </c>
      <c r="Q901" s="91" t="str">
        <f t="shared" si="298"/>
        <v>-</v>
      </c>
      <c r="R901" s="91" t="str">
        <f t="shared" si="298"/>
        <v>-</v>
      </c>
      <c r="S901" s="91" t="str">
        <f t="shared" si="298"/>
        <v>-</v>
      </c>
      <c r="T901" s="91" t="str">
        <f t="shared" si="298"/>
        <v>-</v>
      </c>
      <c r="U901" s="91" t="str">
        <f t="shared" si="298"/>
        <v>-</v>
      </c>
      <c r="V901" s="91" t="str">
        <f t="shared" si="298"/>
        <v>-</v>
      </c>
      <c r="W901" s="91" t="str">
        <f t="shared" si="298"/>
        <v>-</v>
      </c>
      <c r="X901" s="91" t="str">
        <f t="shared" si="298"/>
        <v>-</v>
      </c>
      <c r="Y901" s="91" t="str">
        <f t="shared" si="298"/>
        <v>-</v>
      </c>
      <c r="Z901" s="91" t="str">
        <f t="shared" si="298"/>
        <v>-</v>
      </c>
      <c r="AA901" s="91" t="str">
        <f t="shared" si="298"/>
        <v>-</v>
      </c>
      <c r="AB901" s="91" t="str">
        <f t="shared" si="298"/>
        <v>-</v>
      </c>
      <c r="AC901" s="91" t="str">
        <f t="shared" si="298"/>
        <v>-</v>
      </c>
      <c r="AD901" s="91" t="str">
        <f t="shared" si="298"/>
        <v>-</v>
      </c>
      <c r="AE901" s="91" t="str">
        <f t="shared" si="298"/>
        <v>-</v>
      </c>
      <c r="AF901" s="91" t="str">
        <f t="shared" si="298"/>
        <v>-</v>
      </c>
      <c r="AG901" s="91" t="str">
        <f t="shared" si="298"/>
        <v>-</v>
      </c>
      <c r="AH901" s="91" t="str">
        <f t="shared" si="298"/>
        <v>-</v>
      </c>
      <c r="AI901" s="91" t="str">
        <f t="shared" si="298"/>
        <v>-</v>
      </c>
      <c r="AJ901" s="91" t="str">
        <f t="shared" si="298"/>
        <v>-</v>
      </c>
      <c r="AK901" s="91" t="str">
        <f t="shared" si="298"/>
        <v>-</v>
      </c>
      <c r="AL901" s="91" t="str">
        <f t="shared" si="298"/>
        <v>-</v>
      </c>
      <c r="AM901" s="91" t="str">
        <f t="shared" si="298"/>
        <v>-</v>
      </c>
    </row>
    <row r="902" spans="1:39">
      <c r="A902" s="58" t="str">
        <f t="shared" si="294"/>
        <v/>
      </c>
      <c r="B902" s="120" t="str">
        <f t="shared" si="294"/>
        <v/>
      </c>
      <c r="C902" s="86" t="str">
        <f t="shared" si="294"/>
        <v/>
      </c>
      <c r="D902" s="87" t="str">
        <f t="shared" si="294"/>
        <v/>
      </c>
      <c r="E902" s="91" t="str">
        <f t="shared" ref="E902:AM902" si="299">IFERROR(RANK(E288,E$4:E$610,),"-")</f>
        <v>-</v>
      </c>
      <c r="F902" s="91" t="str">
        <f t="shared" si="299"/>
        <v>-</v>
      </c>
      <c r="G902" s="91" t="str">
        <f t="shared" si="299"/>
        <v>-</v>
      </c>
      <c r="H902" s="91" t="str">
        <f t="shared" si="299"/>
        <v>-</v>
      </c>
      <c r="I902" s="91" t="str">
        <f t="shared" si="299"/>
        <v>-</v>
      </c>
      <c r="J902" s="91" t="str">
        <f t="shared" si="299"/>
        <v>-</v>
      </c>
      <c r="K902" s="91" t="str">
        <f t="shared" si="299"/>
        <v>-</v>
      </c>
      <c r="L902" s="91" t="str">
        <f t="shared" si="299"/>
        <v>-</v>
      </c>
      <c r="M902" s="91" t="str">
        <f t="shared" si="299"/>
        <v>-</v>
      </c>
      <c r="N902" s="91" t="str">
        <f t="shared" si="299"/>
        <v>-</v>
      </c>
      <c r="O902" s="91" t="str">
        <f t="shared" si="299"/>
        <v>-</v>
      </c>
      <c r="P902" s="91" t="str">
        <f t="shared" si="299"/>
        <v>-</v>
      </c>
      <c r="Q902" s="91" t="str">
        <f t="shared" si="299"/>
        <v>-</v>
      </c>
      <c r="R902" s="91" t="str">
        <f t="shared" si="299"/>
        <v>-</v>
      </c>
      <c r="S902" s="91" t="str">
        <f t="shared" si="299"/>
        <v>-</v>
      </c>
      <c r="T902" s="91" t="str">
        <f t="shared" si="299"/>
        <v>-</v>
      </c>
      <c r="U902" s="91" t="str">
        <f t="shared" si="299"/>
        <v>-</v>
      </c>
      <c r="V902" s="91" t="str">
        <f t="shared" si="299"/>
        <v>-</v>
      </c>
      <c r="W902" s="91" t="str">
        <f t="shared" si="299"/>
        <v>-</v>
      </c>
      <c r="X902" s="91" t="str">
        <f t="shared" si="299"/>
        <v>-</v>
      </c>
      <c r="Y902" s="91" t="str">
        <f t="shared" si="299"/>
        <v>-</v>
      </c>
      <c r="Z902" s="91" t="str">
        <f t="shared" si="299"/>
        <v>-</v>
      </c>
      <c r="AA902" s="91" t="str">
        <f t="shared" si="299"/>
        <v>-</v>
      </c>
      <c r="AB902" s="91" t="str">
        <f t="shared" si="299"/>
        <v>-</v>
      </c>
      <c r="AC902" s="91" t="str">
        <f t="shared" si="299"/>
        <v>-</v>
      </c>
      <c r="AD902" s="91" t="str">
        <f t="shared" si="299"/>
        <v>-</v>
      </c>
      <c r="AE902" s="91" t="str">
        <f t="shared" si="299"/>
        <v>-</v>
      </c>
      <c r="AF902" s="91" t="str">
        <f t="shared" si="299"/>
        <v>-</v>
      </c>
      <c r="AG902" s="91" t="str">
        <f t="shared" si="299"/>
        <v>-</v>
      </c>
      <c r="AH902" s="91" t="str">
        <f t="shared" si="299"/>
        <v>-</v>
      </c>
      <c r="AI902" s="91" t="str">
        <f t="shared" si="299"/>
        <v>-</v>
      </c>
      <c r="AJ902" s="91" t="str">
        <f t="shared" si="299"/>
        <v>-</v>
      </c>
      <c r="AK902" s="91" t="str">
        <f t="shared" si="299"/>
        <v>-</v>
      </c>
      <c r="AL902" s="91" t="str">
        <f t="shared" si="299"/>
        <v>-</v>
      </c>
      <c r="AM902" s="91" t="str">
        <f t="shared" si="299"/>
        <v>-</v>
      </c>
    </row>
    <row r="903" spans="1:39">
      <c r="A903" s="58" t="str">
        <f t="shared" si="294"/>
        <v/>
      </c>
      <c r="B903" s="120" t="str">
        <f t="shared" si="294"/>
        <v/>
      </c>
      <c r="C903" s="86" t="str">
        <f t="shared" si="294"/>
        <v/>
      </c>
      <c r="D903" s="87" t="str">
        <f t="shared" si="294"/>
        <v/>
      </c>
      <c r="E903" s="91" t="str">
        <f t="shared" ref="E903:AM903" si="300">IFERROR(RANK(E289,E$4:E$610,),"-")</f>
        <v>-</v>
      </c>
      <c r="F903" s="91" t="str">
        <f t="shared" si="300"/>
        <v>-</v>
      </c>
      <c r="G903" s="91" t="str">
        <f t="shared" si="300"/>
        <v>-</v>
      </c>
      <c r="H903" s="91" t="str">
        <f t="shared" si="300"/>
        <v>-</v>
      </c>
      <c r="I903" s="91" t="str">
        <f t="shared" si="300"/>
        <v>-</v>
      </c>
      <c r="J903" s="91" t="str">
        <f t="shared" si="300"/>
        <v>-</v>
      </c>
      <c r="K903" s="91" t="str">
        <f t="shared" si="300"/>
        <v>-</v>
      </c>
      <c r="L903" s="91" t="str">
        <f t="shared" si="300"/>
        <v>-</v>
      </c>
      <c r="M903" s="91" t="str">
        <f t="shared" si="300"/>
        <v>-</v>
      </c>
      <c r="N903" s="91" t="str">
        <f t="shared" si="300"/>
        <v>-</v>
      </c>
      <c r="O903" s="91" t="str">
        <f t="shared" si="300"/>
        <v>-</v>
      </c>
      <c r="P903" s="91" t="str">
        <f t="shared" si="300"/>
        <v>-</v>
      </c>
      <c r="Q903" s="91" t="str">
        <f t="shared" si="300"/>
        <v>-</v>
      </c>
      <c r="R903" s="91" t="str">
        <f t="shared" si="300"/>
        <v>-</v>
      </c>
      <c r="S903" s="91" t="str">
        <f t="shared" si="300"/>
        <v>-</v>
      </c>
      <c r="T903" s="91" t="str">
        <f t="shared" si="300"/>
        <v>-</v>
      </c>
      <c r="U903" s="91" t="str">
        <f t="shared" si="300"/>
        <v>-</v>
      </c>
      <c r="V903" s="91" t="str">
        <f t="shared" si="300"/>
        <v>-</v>
      </c>
      <c r="W903" s="91" t="str">
        <f t="shared" si="300"/>
        <v>-</v>
      </c>
      <c r="X903" s="91" t="str">
        <f t="shared" si="300"/>
        <v>-</v>
      </c>
      <c r="Y903" s="91" t="str">
        <f t="shared" si="300"/>
        <v>-</v>
      </c>
      <c r="Z903" s="91" t="str">
        <f t="shared" si="300"/>
        <v>-</v>
      </c>
      <c r="AA903" s="91" t="str">
        <f t="shared" si="300"/>
        <v>-</v>
      </c>
      <c r="AB903" s="91" t="str">
        <f t="shared" si="300"/>
        <v>-</v>
      </c>
      <c r="AC903" s="91" t="str">
        <f t="shared" si="300"/>
        <v>-</v>
      </c>
      <c r="AD903" s="91" t="str">
        <f t="shared" si="300"/>
        <v>-</v>
      </c>
      <c r="AE903" s="91" t="str">
        <f t="shared" si="300"/>
        <v>-</v>
      </c>
      <c r="AF903" s="91" t="str">
        <f t="shared" si="300"/>
        <v>-</v>
      </c>
      <c r="AG903" s="91" t="str">
        <f t="shared" si="300"/>
        <v>-</v>
      </c>
      <c r="AH903" s="91" t="str">
        <f t="shared" si="300"/>
        <v>-</v>
      </c>
      <c r="AI903" s="91" t="str">
        <f t="shared" si="300"/>
        <v>-</v>
      </c>
      <c r="AJ903" s="91" t="str">
        <f t="shared" si="300"/>
        <v>-</v>
      </c>
      <c r="AK903" s="91" t="str">
        <f t="shared" si="300"/>
        <v>-</v>
      </c>
      <c r="AL903" s="91" t="str">
        <f t="shared" si="300"/>
        <v>-</v>
      </c>
      <c r="AM903" s="91" t="str">
        <f t="shared" si="300"/>
        <v>-</v>
      </c>
    </row>
    <row r="904" spans="1:39">
      <c r="A904" s="58" t="str">
        <f t="shared" si="294"/>
        <v/>
      </c>
      <c r="B904" s="120" t="str">
        <f t="shared" si="294"/>
        <v/>
      </c>
      <c r="C904" s="86" t="str">
        <f t="shared" si="294"/>
        <v/>
      </c>
      <c r="D904" s="87" t="str">
        <f t="shared" si="294"/>
        <v/>
      </c>
      <c r="E904" s="91" t="str">
        <f t="shared" ref="E904:AM904" si="301">IFERROR(RANK(E290,E$4:E$610,),"-")</f>
        <v>-</v>
      </c>
      <c r="F904" s="91" t="str">
        <f t="shared" si="301"/>
        <v>-</v>
      </c>
      <c r="G904" s="91" t="str">
        <f t="shared" si="301"/>
        <v>-</v>
      </c>
      <c r="H904" s="91" t="str">
        <f t="shared" si="301"/>
        <v>-</v>
      </c>
      <c r="I904" s="91" t="str">
        <f t="shared" si="301"/>
        <v>-</v>
      </c>
      <c r="J904" s="91" t="str">
        <f t="shared" si="301"/>
        <v>-</v>
      </c>
      <c r="K904" s="91" t="str">
        <f t="shared" si="301"/>
        <v>-</v>
      </c>
      <c r="L904" s="91" t="str">
        <f t="shared" si="301"/>
        <v>-</v>
      </c>
      <c r="M904" s="91" t="str">
        <f t="shared" si="301"/>
        <v>-</v>
      </c>
      <c r="N904" s="91" t="str">
        <f t="shared" si="301"/>
        <v>-</v>
      </c>
      <c r="O904" s="91" t="str">
        <f t="shared" si="301"/>
        <v>-</v>
      </c>
      <c r="P904" s="91" t="str">
        <f t="shared" si="301"/>
        <v>-</v>
      </c>
      <c r="Q904" s="91" t="str">
        <f t="shared" si="301"/>
        <v>-</v>
      </c>
      <c r="R904" s="91" t="str">
        <f t="shared" si="301"/>
        <v>-</v>
      </c>
      <c r="S904" s="91" t="str">
        <f t="shared" si="301"/>
        <v>-</v>
      </c>
      <c r="T904" s="91" t="str">
        <f t="shared" si="301"/>
        <v>-</v>
      </c>
      <c r="U904" s="91" t="str">
        <f t="shared" si="301"/>
        <v>-</v>
      </c>
      <c r="V904" s="91" t="str">
        <f t="shared" si="301"/>
        <v>-</v>
      </c>
      <c r="W904" s="91" t="str">
        <f t="shared" si="301"/>
        <v>-</v>
      </c>
      <c r="X904" s="91" t="str">
        <f t="shared" si="301"/>
        <v>-</v>
      </c>
      <c r="Y904" s="91" t="str">
        <f t="shared" si="301"/>
        <v>-</v>
      </c>
      <c r="Z904" s="91" t="str">
        <f t="shared" si="301"/>
        <v>-</v>
      </c>
      <c r="AA904" s="91" t="str">
        <f t="shared" si="301"/>
        <v>-</v>
      </c>
      <c r="AB904" s="91" t="str">
        <f t="shared" si="301"/>
        <v>-</v>
      </c>
      <c r="AC904" s="91" t="str">
        <f t="shared" si="301"/>
        <v>-</v>
      </c>
      <c r="AD904" s="91" t="str">
        <f t="shared" si="301"/>
        <v>-</v>
      </c>
      <c r="AE904" s="91" t="str">
        <f t="shared" si="301"/>
        <v>-</v>
      </c>
      <c r="AF904" s="91" t="str">
        <f t="shared" si="301"/>
        <v>-</v>
      </c>
      <c r="AG904" s="91" t="str">
        <f t="shared" si="301"/>
        <v>-</v>
      </c>
      <c r="AH904" s="91" t="str">
        <f t="shared" si="301"/>
        <v>-</v>
      </c>
      <c r="AI904" s="91" t="str">
        <f t="shared" si="301"/>
        <v>-</v>
      </c>
      <c r="AJ904" s="91" t="str">
        <f t="shared" si="301"/>
        <v>-</v>
      </c>
      <c r="AK904" s="91" t="str">
        <f t="shared" si="301"/>
        <v>-</v>
      </c>
      <c r="AL904" s="91" t="str">
        <f t="shared" si="301"/>
        <v>-</v>
      </c>
      <c r="AM904" s="91" t="str">
        <f t="shared" si="301"/>
        <v>-</v>
      </c>
    </row>
    <row r="905" spans="1:39">
      <c r="A905" s="58" t="str">
        <f t="shared" si="294"/>
        <v/>
      </c>
      <c r="B905" s="120" t="str">
        <f t="shared" si="294"/>
        <v/>
      </c>
      <c r="C905" s="86" t="str">
        <f t="shared" si="294"/>
        <v/>
      </c>
      <c r="D905" s="87" t="str">
        <f t="shared" si="294"/>
        <v/>
      </c>
      <c r="E905" s="91" t="str">
        <f t="shared" ref="E905:AM905" si="302">IFERROR(RANK(E291,E$4:E$610,),"-")</f>
        <v>-</v>
      </c>
      <c r="F905" s="91" t="str">
        <f t="shared" si="302"/>
        <v>-</v>
      </c>
      <c r="G905" s="91" t="str">
        <f t="shared" si="302"/>
        <v>-</v>
      </c>
      <c r="H905" s="91" t="str">
        <f t="shared" si="302"/>
        <v>-</v>
      </c>
      <c r="I905" s="91" t="str">
        <f t="shared" si="302"/>
        <v>-</v>
      </c>
      <c r="J905" s="91" t="str">
        <f t="shared" si="302"/>
        <v>-</v>
      </c>
      <c r="K905" s="91" t="str">
        <f t="shared" si="302"/>
        <v>-</v>
      </c>
      <c r="L905" s="91" t="str">
        <f t="shared" si="302"/>
        <v>-</v>
      </c>
      <c r="M905" s="91" t="str">
        <f t="shared" si="302"/>
        <v>-</v>
      </c>
      <c r="N905" s="91" t="str">
        <f t="shared" si="302"/>
        <v>-</v>
      </c>
      <c r="O905" s="91" t="str">
        <f t="shared" si="302"/>
        <v>-</v>
      </c>
      <c r="P905" s="91" t="str">
        <f t="shared" si="302"/>
        <v>-</v>
      </c>
      <c r="Q905" s="91" t="str">
        <f t="shared" si="302"/>
        <v>-</v>
      </c>
      <c r="R905" s="91" t="str">
        <f t="shared" si="302"/>
        <v>-</v>
      </c>
      <c r="S905" s="91" t="str">
        <f t="shared" si="302"/>
        <v>-</v>
      </c>
      <c r="T905" s="91" t="str">
        <f t="shared" si="302"/>
        <v>-</v>
      </c>
      <c r="U905" s="91" t="str">
        <f t="shared" si="302"/>
        <v>-</v>
      </c>
      <c r="V905" s="91" t="str">
        <f t="shared" si="302"/>
        <v>-</v>
      </c>
      <c r="W905" s="91" t="str">
        <f t="shared" si="302"/>
        <v>-</v>
      </c>
      <c r="X905" s="91" t="str">
        <f t="shared" si="302"/>
        <v>-</v>
      </c>
      <c r="Y905" s="91" t="str">
        <f t="shared" si="302"/>
        <v>-</v>
      </c>
      <c r="Z905" s="91" t="str">
        <f t="shared" si="302"/>
        <v>-</v>
      </c>
      <c r="AA905" s="91" t="str">
        <f t="shared" si="302"/>
        <v>-</v>
      </c>
      <c r="AB905" s="91" t="str">
        <f t="shared" si="302"/>
        <v>-</v>
      </c>
      <c r="AC905" s="91" t="str">
        <f t="shared" si="302"/>
        <v>-</v>
      </c>
      <c r="AD905" s="91" t="str">
        <f t="shared" si="302"/>
        <v>-</v>
      </c>
      <c r="AE905" s="91" t="str">
        <f t="shared" si="302"/>
        <v>-</v>
      </c>
      <c r="AF905" s="91" t="str">
        <f t="shared" si="302"/>
        <v>-</v>
      </c>
      <c r="AG905" s="91" t="str">
        <f t="shared" si="302"/>
        <v>-</v>
      </c>
      <c r="AH905" s="91" t="str">
        <f t="shared" si="302"/>
        <v>-</v>
      </c>
      <c r="AI905" s="91" t="str">
        <f t="shared" si="302"/>
        <v>-</v>
      </c>
      <c r="AJ905" s="91" t="str">
        <f t="shared" si="302"/>
        <v>-</v>
      </c>
      <c r="AK905" s="91" t="str">
        <f t="shared" si="302"/>
        <v>-</v>
      </c>
      <c r="AL905" s="91" t="str">
        <f t="shared" si="302"/>
        <v>-</v>
      </c>
      <c r="AM905" s="91" t="str">
        <f t="shared" si="302"/>
        <v>-</v>
      </c>
    </row>
    <row r="906" spans="1:39">
      <c r="A906" s="58" t="str">
        <f t="shared" si="294"/>
        <v/>
      </c>
      <c r="B906" s="120" t="str">
        <f t="shared" si="294"/>
        <v/>
      </c>
      <c r="C906" s="86" t="str">
        <f t="shared" si="294"/>
        <v/>
      </c>
      <c r="D906" s="87" t="str">
        <f t="shared" si="294"/>
        <v/>
      </c>
      <c r="E906" s="91" t="str">
        <f t="shared" ref="E906:AM906" si="303">IFERROR(RANK(E292,E$4:E$610,),"-")</f>
        <v>-</v>
      </c>
      <c r="F906" s="91" t="str">
        <f t="shared" si="303"/>
        <v>-</v>
      </c>
      <c r="G906" s="91" t="str">
        <f t="shared" si="303"/>
        <v>-</v>
      </c>
      <c r="H906" s="91" t="str">
        <f t="shared" si="303"/>
        <v>-</v>
      </c>
      <c r="I906" s="91" t="str">
        <f t="shared" si="303"/>
        <v>-</v>
      </c>
      <c r="J906" s="91" t="str">
        <f t="shared" si="303"/>
        <v>-</v>
      </c>
      <c r="K906" s="91" t="str">
        <f t="shared" si="303"/>
        <v>-</v>
      </c>
      <c r="L906" s="91" t="str">
        <f t="shared" si="303"/>
        <v>-</v>
      </c>
      <c r="M906" s="91" t="str">
        <f t="shared" si="303"/>
        <v>-</v>
      </c>
      <c r="N906" s="91" t="str">
        <f t="shared" si="303"/>
        <v>-</v>
      </c>
      <c r="O906" s="91" t="str">
        <f t="shared" si="303"/>
        <v>-</v>
      </c>
      <c r="P906" s="91" t="str">
        <f t="shared" si="303"/>
        <v>-</v>
      </c>
      <c r="Q906" s="91" t="str">
        <f t="shared" si="303"/>
        <v>-</v>
      </c>
      <c r="R906" s="91" t="str">
        <f t="shared" si="303"/>
        <v>-</v>
      </c>
      <c r="S906" s="91" t="str">
        <f t="shared" si="303"/>
        <v>-</v>
      </c>
      <c r="T906" s="91" t="str">
        <f t="shared" si="303"/>
        <v>-</v>
      </c>
      <c r="U906" s="91" t="str">
        <f t="shared" si="303"/>
        <v>-</v>
      </c>
      <c r="V906" s="91" t="str">
        <f t="shared" si="303"/>
        <v>-</v>
      </c>
      <c r="W906" s="91" t="str">
        <f t="shared" si="303"/>
        <v>-</v>
      </c>
      <c r="X906" s="91" t="str">
        <f t="shared" si="303"/>
        <v>-</v>
      </c>
      <c r="Y906" s="91" t="str">
        <f t="shared" si="303"/>
        <v>-</v>
      </c>
      <c r="Z906" s="91" t="str">
        <f t="shared" si="303"/>
        <v>-</v>
      </c>
      <c r="AA906" s="91" t="str">
        <f t="shared" si="303"/>
        <v>-</v>
      </c>
      <c r="AB906" s="91" t="str">
        <f t="shared" si="303"/>
        <v>-</v>
      </c>
      <c r="AC906" s="91" t="str">
        <f t="shared" si="303"/>
        <v>-</v>
      </c>
      <c r="AD906" s="91" t="str">
        <f t="shared" si="303"/>
        <v>-</v>
      </c>
      <c r="AE906" s="91" t="str">
        <f t="shared" si="303"/>
        <v>-</v>
      </c>
      <c r="AF906" s="91" t="str">
        <f t="shared" si="303"/>
        <v>-</v>
      </c>
      <c r="AG906" s="91" t="str">
        <f t="shared" si="303"/>
        <v>-</v>
      </c>
      <c r="AH906" s="91" t="str">
        <f t="shared" si="303"/>
        <v>-</v>
      </c>
      <c r="AI906" s="91" t="str">
        <f t="shared" si="303"/>
        <v>-</v>
      </c>
      <c r="AJ906" s="91" t="str">
        <f t="shared" si="303"/>
        <v>-</v>
      </c>
      <c r="AK906" s="91" t="str">
        <f t="shared" si="303"/>
        <v>-</v>
      </c>
      <c r="AL906" s="91" t="str">
        <f t="shared" si="303"/>
        <v>-</v>
      </c>
      <c r="AM906" s="91" t="str">
        <f t="shared" si="303"/>
        <v>-</v>
      </c>
    </row>
    <row r="907" spans="1:39">
      <c r="A907" s="58" t="str">
        <f t="shared" si="294"/>
        <v/>
      </c>
      <c r="B907" s="120" t="str">
        <f t="shared" si="294"/>
        <v/>
      </c>
      <c r="C907" s="86" t="str">
        <f t="shared" si="294"/>
        <v/>
      </c>
      <c r="D907" s="87" t="str">
        <f t="shared" si="294"/>
        <v/>
      </c>
      <c r="E907" s="91" t="str">
        <f t="shared" ref="E907:AM907" si="304">IFERROR(RANK(E293,E$4:E$610,),"-")</f>
        <v>-</v>
      </c>
      <c r="F907" s="91" t="str">
        <f t="shared" si="304"/>
        <v>-</v>
      </c>
      <c r="G907" s="91" t="str">
        <f t="shared" si="304"/>
        <v>-</v>
      </c>
      <c r="H907" s="91" t="str">
        <f t="shared" si="304"/>
        <v>-</v>
      </c>
      <c r="I907" s="91" t="str">
        <f t="shared" si="304"/>
        <v>-</v>
      </c>
      <c r="J907" s="91" t="str">
        <f t="shared" si="304"/>
        <v>-</v>
      </c>
      <c r="K907" s="91" t="str">
        <f t="shared" si="304"/>
        <v>-</v>
      </c>
      <c r="L907" s="91" t="str">
        <f t="shared" si="304"/>
        <v>-</v>
      </c>
      <c r="M907" s="91" t="str">
        <f t="shared" si="304"/>
        <v>-</v>
      </c>
      <c r="N907" s="91" t="str">
        <f t="shared" si="304"/>
        <v>-</v>
      </c>
      <c r="O907" s="91" t="str">
        <f t="shared" si="304"/>
        <v>-</v>
      </c>
      <c r="P907" s="91" t="str">
        <f t="shared" si="304"/>
        <v>-</v>
      </c>
      <c r="Q907" s="91" t="str">
        <f t="shared" si="304"/>
        <v>-</v>
      </c>
      <c r="R907" s="91" t="str">
        <f t="shared" si="304"/>
        <v>-</v>
      </c>
      <c r="S907" s="91" t="str">
        <f t="shared" si="304"/>
        <v>-</v>
      </c>
      <c r="T907" s="91" t="str">
        <f t="shared" si="304"/>
        <v>-</v>
      </c>
      <c r="U907" s="91" t="str">
        <f t="shared" si="304"/>
        <v>-</v>
      </c>
      <c r="V907" s="91" t="str">
        <f t="shared" si="304"/>
        <v>-</v>
      </c>
      <c r="W907" s="91" t="str">
        <f t="shared" si="304"/>
        <v>-</v>
      </c>
      <c r="X907" s="91" t="str">
        <f t="shared" si="304"/>
        <v>-</v>
      </c>
      <c r="Y907" s="91" t="str">
        <f t="shared" si="304"/>
        <v>-</v>
      </c>
      <c r="Z907" s="91" t="str">
        <f t="shared" si="304"/>
        <v>-</v>
      </c>
      <c r="AA907" s="91" t="str">
        <f t="shared" si="304"/>
        <v>-</v>
      </c>
      <c r="AB907" s="91" t="str">
        <f t="shared" si="304"/>
        <v>-</v>
      </c>
      <c r="AC907" s="91" t="str">
        <f t="shared" si="304"/>
        <v>-</v>
      </c>
      <c r="AD907" s="91" t="str">
        <f t="shared" si="304"/>
        <v>-</v>
      </c>
      <c r="AE907" s="91" t="str">
        <f t="shared" si="304"/>
        <v>-</v>
      </c>
      <c r="AF907" s="91" t="str">
        <f t="shared" si="304"/>
        <v>-</v>
      </c>
      <c r="AG907" s="91" t="str">
        <f t="shared" si="304"/>
        <v>-</v>
      </c>
      <c r="AH907" s="91" t="str">
        <f t="shared" si="304"/>
        <v>-</v>
      </c>
      <c r="AI907" s="91" t="str">
        <f t="shared" si="304"/>
        <v>-</v>
      </c>
      <c r="AJ907" s="91" t="str">
        <f t="shared" si="304"/>
        <v>-</v>
      </c>
      <c r="AK907" s="91" t="str">
        <f t="shared" si="304"/>
        <v>-</v>
      </c>
      <c r="AL907" s="91" t="str">
        <f t="shared" si="304"/>
        <v>-</v>
      </c>
      <c r="AM907" s="91" t="str">
        <f t="shared" si="304"/>
        <v>-</v>
      </c>
    </row>
    <row r="908" spans="1:39">
      <c r="A908" s="58" t="str">
        <f t="shared" si="294"/>
        <v/>
      </c>
      <c r="B908" s="120" t="str">
        <f t="shared" si="294"/>
        <v/>
      </c>
      <c r="C908" s="86" t="str">
        <f t="shared" si="294"/>
        <v/>
      </c>
      <c r="D908" s="87" t="str">
        <f t="shared" si="294"/>
        <v/>
      </c>
      <c r="E908" s="91" t="str">
        <f t="shared" ref="E908:AM908" si="305">IFERROR(RANK(E294,E$4:E$610,),"-")</f>
        <v>-</v>
      </c>
      <c r="F908" s="91" t="str">
        <f t="shared" si="305"/>
        <v>-</v>
      </c>
      <c r="G908" s="91" t="str">
        <f t="shared" si="305"/>
        <v>-</v>
      </c>
      <c r="H908" s="91" t="str">
        <f t="shared" si="305"/>
        <v>-</v>
      </c>
      <c r="I908" s="91" t="str">
        <f t="shared" si="305"/>
        <v>-</v>
      </c>
      <c r="J908" s="91" t="str">
        <f t="shared" si="305"/>
        <v>-</v>
      </c>
      <c r="K908" s="91" t="str">
        <f t="shared" si="305"/>
        <v>-</v>
      </c>
      <c r="L908" s="91" t="str">
        <f t="shared" si="305"/>
        <v>-</v>
      </c>
      <c r="M908" s="91" t="str">
        <f t="shared" si="305"/>
        <v>-</v>
      </c>
      <c r="N908" s="91" t="str">
        <f t="shared" si="305"/>
        <v>-</v>
      </c>
      <c r="O908" s="91" t="str">
        <f t="shared" si="305"/>
        <v>-</v>
      </c>
      <c r="P908" s="91" t="str">
        <f t="shared" si="305"/>
        <v>-</v>
      </c>
      <c r="Q908" s="91" t="str">
        <f t="shared" si="305"/>
        <v>-</v>
      </c>
      <c r="R908" s="91" t="str">
        <f t="shared" si="305"/>
        <v>-</v>
      </c>
      <c r="S908" s="91" t="str">
        <f t="shared" si="305"/>
        <v>-</v>
      </c>
      <c r="T908" s="91" t="str">
        <f t="shared" si="305"/>
        <v>-</v>
      </c>
      <c r="U908" s="91" t="str">
        <f t="shared" si="305"/>
        <v>-</v>
      </c>
      <c r="V908" s="91" t="str">
        <f t="shared" si="305"/>
        <v>-</v>
      </c>
      <c r="W908" s="91" t="str">
        <f t="shared" si="305"/>
        <v>-</v>
      </c>
      <c r="X908" s="91" t="str">
        <f t="shared" si="305"/>
        <v>-</v>
      </c>
      <c r="Y908" s="91" t="str">
        <f t="shared" si="305"/>
        <v>-</v>
      </c>
      <c r="Z908" s="91" t="str">
        <f t="shared" si="305"/>
        <v>-</v>
      </c>
      <c r="AA908" s="91" t="str">
        <f t="shared" si="305"/>
        <v>-</v>
      </c>
      <c r="AB908" s="91" t="str">
        <f t="shared" si="305"/>
        <v>-</v>
      </c>
      <c r="AC908" s="91" t="str">
        <f t="shared" si="305"/>
        <v>-</v>
      </c>
      <c r="AD908" s="91" t="str">
        <f t="shared" si="305"/>
        <v>-</v>
      </c>
      <c r="AE908" s="91" t="str">
        <f t="shared" si="305"/>
        <v>-</v>
      </c>
      <c r="AF908" s="91" t="str">
        <f t="shared" si="305"/>
        <v>-</v>
      </c>
      <c r="AG908" s="91" t="str">
        <f t="shared" si="305"/>
        <v>-</v>
      </c>
      <c r="AH908" s="91" t="str">
        <f t="shared" si="305"/>
        <v>-</v>
      </c>
      <c r="AI908" s="91" t="str">
        <f t="shared" si="305"/>
        <v>-</v>
      </c>
      <c r="AJ908" s="91" t="str">
        <f t="shared" si="305"/>
        <v>-</v>
      </c>
      <c r="AK908" s="91" t="str">
        <f t="shared" si="305"/>
        <v>-</v>
      </c>
      <c r="AL908" s="91" t="str">
        <f t="shared" si="305"/>
        <v>-</v>
      </c>
      <c r="AM908" s="91" t="str">
        <f t="shared" si="305"/>
        <v>-</v>
      </c>
    </row>
    <row r="909" spans="1:39">
      <c r="A909" s="58" t="str">
        <f t="shared" si="294"/>
        <v/>
      </c>
      <c r="B909" s="120" t="str">
        <f t="shared" si="294"/>
        <v/>
      </c>
      <c r="C909" s="86" t="str">
        <f t="shared" si="294"/>
        <v/>
      </c>
      <c r="D909" s="87" t="str">
        <f t="shared" si="294"/>
        <v/>
      </c>
      <c r="E909" s="91" t="str">
        <f t="shared" ref="E909:AM909" si="306">IFERROR(RANK(E295,E$4:E$610,),"-")</f>
        <v>-</v>
      </c>
      <c r="F909" s="91" t="str">
        <f t="shared" si="306"/>
        <v>-</v>
      </c>
      <c r="G909" s="91" t="str">
        <f t="shared" si="306"/>
        <v>-</v>
      </c>
      <c r="H909" s="91" t="str">
        <f t="shared" si="306"/>
        <v>-</v>
      </c>
      <c r="I909" s="91" t="str">
        <f t="shared" si="306"/>
        <v>-</v>
      </c>
      <c r="J909" s="91" t="str">
        <f t="shared" si="306"/>
        <v>-</v>
      </c>
      <c r="K909" s="91" t="str">
        <f t="shared" si="306"/>
        <v>-</v>
      </c>
      <c r="L909" s="91" t="str">
        <f t="shared" si="306"/>
        <v>-</v>
      </c>
      <c r="M909" s="91" t="str">
        <f t="shared" si="306"/>
        <v>-</v>
      </c>
      <c r="N909" s="91" t="str">
        <f t="shared" si="306"/>
        <v>-</v>
      </c>
      <c r="O909" s="91" t="str">
        <f t="shared" si="306"/>
        <v>-</v>
      </c>
      <c r="P909" s="91" t="str">
        <f t="shared" si="306"/>
        <v>-</v>
      </c>
      <c r="Q909" s="91" t="str">
        <f t="shared" si="306"/>
        <v>-</v>
      </c>
      <c r="R909" s="91" t="str">
        <f t="shared" si="306"/>
        <v>-</v>
      </c>
      <c r="S909" s="91" t="str">
        <f t="shared" si="306"/>
        <v>-</v>
      </c>
      <c r="T909" s="91" t="str">
        <f t="shared" si="306"/>
        <v>-</v>
      </c>
      <c r="U909" s="91" t="str">
        <f t="shared" si="306"/>
        <v>-</v>
      </c>
      <c r="V909" s="91" t="str">
        <f t="shared" si="306"/>
        <v>-</v>
      </c>
      <c r="W909" s="91" t="str">
        <f t="shared" si="306"/>
        <v>-</v>
      </c>
      <c r="X909" s="91" t="str">
        <f t="shared" si="306"/>
        <v>-</v>
      </c>
      <c r="Y909" s="91" t="str">
        <f t="shared" si="306"/>
        <v>-</v>
      </c>
      <c r="Z909" s="91" t="str">
        <f t="shared" si="306"/>
        <v>-</v>
      </c>
      <c r="AA909" s="91" t="str">
        <f t="shared" si="306"/>
        <v>-</v>
      </c>
      <c r="AB909" s="91" t="str">
        <f t="shared" si="306"/>
        <v>-</v>
      </c>
      <c r="AC909" s="91" t="str">
        <f t="shared" si="306"/>
        <v>-</v>
      </c>
      <c r="AD909" s="91" t="str">
        <f t="shared" si="306"/>
        <v>-</v>
      </c>
      <c r="AE909" s="91" t="str">
        <f t="shared" si="306"/>
        <v>-</v>
      </c>
      <c r="AF909" s="91" t="str">
        <f t="shared" si="306"/>
        <v>-</v>
      </c>
      <c r="AG909" s="91" t="str">
        <f t="shared" si="306"/>
        <v>-</v>
      </c>
      <c r="AH909" s="91" t="str">
        <f t="shared" si="306"/>
        <v>-</v>
      </c>
      <c r="AI909" s="91" t="str">
        <f t="shared" si="306"/>
        <v>-</v>
      </c>
      <c r="AJ909" s="91" t="str">
        <f t="shared" si="306"/>
        <v>-</v>
      </c>
      <c r="AK909" s="91" t="str">
        <f t="shared" si="306"/>
        <v>-</v>
      </c>
      <c r="AL909" s="91" t="str">
        <f t="shared" si="306"/>
        <v>-</v>
      </c>
      <c r="AM909" s="91" t="str">
        <f t="shared" si="306"/>
        <v>-</v>
      </c>
    </row>
    <row r="910" spans="1:39">
      <c r="A910" s="58" t="str">
        <f t="shared" si="294"/>
        <v/>
      </c>
      <c r="B910" s="120" t="str">
        <f t="shared" si="294"/>
        <v/>
      </c>
      <c r="C910" s="86" t="str">
        <f t="shared" si="294"/>
        <v/>
      </c>
      <c r="D910" s="87" t="str">
        <f t="shared" si="294"/>
        <v/>
      </c>
      <c r="E910" s="91" t="str">
        <f t="shared" ref="E910:AM910" si="307">IFERROR(RANK(E296,E$4:E$610,),"-")</f>
        <v>-</v>
      </c>
      <c r="F910" s="91" t="str">
        <f t="shared" si="307"/>
        <v>-</v>
      </c>
      <c r="G910" s="91" t="str">
        <f t="shared" si="307"/>
        <v>-</v>
      </c>
      <c r="H910" s="91" t="str">
        <f t="shared" si="307"/>
        <v>-</v>
      </c>
      <c r="I910" s="91" t="str">
        <f t="shared" si="307"/>
        <v>-</v>
      </c>
      <c r="J910" s="91" t="str">
        <f t="shared" si="307"/>
        <v>-</v>
      </c>
      <c r="K910" s="91" t="str">
        <f t="shared" si="307"/>
        <v>-</v>
      </c>
      <c r="L910" s="91" t="str">
        <f t="shared" si="307"/>
        <v>-</v>
      </c>
      <c r="M910" s="91" t="str">
        <f t="shared" si="307"/>
        <v>-</v>
      </c>
      <c r="N910" s="91" t="str">
        <f t="shared" si="307"/>
        <v>-</v>
      </c>
      <c r="O910" s="91" t="str">
        <f t="shared" si="307"/>
        <v>-</v>
      </c>
      <c r="P910" s="91" t="str">
        <f t="shared" si="307"/>
        <v>-</v>
      </c>
      <c r="Q910" s="91" t="str">
        <f t="shared" si="307"/>
        <v>-</v>
      </c>
      <c r="R910" s="91" t="str">
        <f t="shared" si="307"/>
        <v>-</v>
      </c>
      <c r="S910" s="91" t="str">
        <f t="shared" si="307"/>
        <v>-</v>
      </c>
      <c r="T910" s="91" t="str">
        <f t="shared" si="307"/>
        <v>-</v>
      </c>
      <c r="U910" s="91" t="str">
        <f t="shared" si="307"/>
        <v>-</v>
      </c>
      <c r="V910" s="91" t="str">
        <f t="shared" si="307"/>
        <v>-</v>
      </c>
      <c r="W910" s="91" t="str">
        <f t="shared" si="307"/>
        <v>-</v>
      </c>
      <c r="X910" s="91" t="str">
        <f t="shared" si="307"/>
        <v>-</v>
      </c>
      <c r="Y910" s="91" t="str">
        <f t="shared" si="307"/>
        <v>-</v>
      </c>
      <c r="Z910" s="91" t="str">
        <f t="shared" si="307"/>
        <v>-</v>
      </c>
      <c r="AA910" s="91" t="str">
        <f t="shared" si="307"/>
        <v>-</v>
      </c>
      <c r="AB910" s="91" t="str">
        <f t="shared" si="307"/>
        <v>-</v>
      </c>
      <c r="AC910" s="91" t="str">
        <f t="shared" si="307"/>
        <v>-</v>
      </c>
      <c r="AD910" s="91" t="str">
        <f t="shared" si="307"/>
        <v>-</v>
      </c>
      <c r="AE910" s="91" t="str">
        <f t="shared" si="307"/>
        <v>-</v>
      </c>
      <c r="AF910" s="91" t="str">
        <f t="shared" si="307"/>
        <v>-</v>
      </c>
      <c r="AG910" s="91" t="str">
        <f t="shared" si="307"/>
        <v>-</v>
      </c>
      <c r="AH910" s="91" t="str">
        <f t="shared" si="307"/>
        <v>-</v>
      </c>
      <c r="AI910" s="91" t="str">
        <f t="shared" si="307"/>
        <v>-</v>
      </c>
      <c r="AJ910" s="91" t="str">
        <f t="shared" si="307"/>
        <v>-</v>
      </c>
      <c r="AK910" s="91" t="str">
        <f t="shared" si="307"/>
        <v>-</v>
      </c>
      <c r="AL910" s="91" t="str">
        <f t="shared" si="307"/>
        <v>-</v>
      </c>
      <c r="AM910" s="91" t="str">
        <f t="shared" si="307"/>
        <v>-</v>
      </c>
    </row>
    <row r="911" spans="1:39">
      <c r="A911" s="58" t="str">
        <f t="shared" si="294"/>
        <v/>
      </c>
      <c r="B911" s="120" t="str">
        <f t="shared" si="294"/>
        <v/>
      </c>
      <c r="C911" s="86" t="str">
        <f t="shared" si="294"/>
        <v/>
      </c>
      <c r="D911" s="87" t="str">
        <f t="shared" si="294"/>
        <v/>
      </c>
      <c r="E911" s="91" t="str">
        <f t="shared" ref="E911:AM911" si="308">IFERROR(RANK(E297,E$4:E$610,),"-")</f>
        <v>-</v>
      </c>
      <c r="F911" s="91" t="str">
        <f t="shared" si="308"/>
        <v>-</v>
      </c>
      <c r="G911" s="91" t="str">
        <f t="shared" si="308"/>
        <v>-</v>
      </c>
      <c r="H911" s="91" t="str">
        <f t="shared" si="308"/>
        <v>-</v>
      </c>
      <c r="I911" s="91" t="str">
        <f t="shared" si="308"/>
        <v>-</v>
      </c>
      <c r="J911" s="91" t="str">
        <f t="shared" si="308"/>
        <v>-</v>
      </c>
      <c r="K911" s="91" t="str">
        <f t="shared" si="308"/>
        <v>-</v>
      </c>
      <c r="L911" s="91" t="str">
        <f t="shared" si="308"/>
        <v>-</v>
      </c>
      <c r="M911" s="91" t="str">
        <f t="shared" si="308"/>
        <v>-</v>
      </c>
      <c r="N911" s="91" t="str">
        <f t="shared" si="308"/>
        <v>-</v>
      </c>
      <c r="O911" s="91" t="str">
        <f t="shared" si="308"/>
        <v>-</v>
      </c>
      <c r="P911" s="91" t="str">
        <f t="shared" si="308"/>
        <v>-</v>
      </c>
      <c r="Q911" s="91" t="str">
        <f t="shared" si="308"/>
        <v>-</v>
      </c>
      <c r="R911" s="91" t="str">
        <f t="shared" si="308"/>
        <v>-</v>
      </c>
      <c r="S911" s="91" t="str">
        <f t="shared" si="308"/>
        <v>-</v>
      </c>
      <c r="T911" s="91" t="str">
        <f t="shared" si="308"/>
        <v>-</v>
      </c>
      <c r="U911" s="91" t="str">
        <f t="shared" si="308"/>
        <v>-</v>
      </c>
      <c r="V911" s="91" t="str">
        <f t="shared" si="308"/>
        <v>-</v>
      </c>
      <c r="W911" s="91" t="str">
        <f t="shared" si="308"/>
        <v>-</v>
      </c>
      <c r="X911" s="91" t="str">
        <f t="shared" si="308"/>
        <v>-</v>
      </c>
      <c r="Y911" s="91" t="str">
        <f t="shared" si="308"/>
        <v>-</v>
      </c>
      <c r="Z911" s="91" t="str">
        <f t="shared" si="308"/>
        <v>-</v>
      </c>
      <c r="AA911" s="91" t="str">
        <f t="shared" si="308"/>
        <v>-</v>
      </c>
      <c r="AB911" s="91" t="str">
        <f t="shared" si="308"/>
        <v>-</v>
      </c>
      <c r="AC911" s="91" t="str">
        <f t="shared" si="308"/>
        <v>-</v>
      </c>
      <c r="AD911" s="91" t="str">
        <f t="shared" si="308"/>
        <v>-</v>
      </c>
      <c r="AE911" s="91" t="str">
        <f t="shared" si="308"/>
        <v>-</v>
      </c>
      <c r="AF911" s="91" t="str">
        <f t="shared" si="308"/>
        <v>-</v>
      </c>
      <c r="AG911" s="91" t="str">
        <f t="shared" si="308"/>
        <v>-</v>
      </c>
      <c r="AH911" s="91" t="str">
        <f t="shared" si="308"/>
        <v>-</v>
      </c>
      <c r="AI911" s="91" t="str">
        <f t="shared" si="308"/>
        <v>-</v>
      </c>
      <c r="AJ911" s="91" t="str">
        <f t="shared" si="308"/>
        <v>-</v>
      </c>
      <c r="AK911" s="91" t="str">
        <f t="shared" si="308"/>
        <v>-</v>
      </c>
      <c r="AL911" s="91" t="str">
        <f t="shared" si="308"/>
        <v>-</v>
      </c>
      <c r="AM911" s="91" t="str">
        <f t="shared" si="308"/>
        <v>-</v>
      </c>
    </row>
    <row r="912" spans="1:39">
      <c r="A912" s="58" t="str">
        <f t="shared" si="294"/>
        <v/>
      </c>
      <c r="B912" s="120" t="str">
        <f t="shared" si="294"/>
        <v/>
      </c>
      <c r="C912" s="86" t="str">
        <f t="shared" si="294"/>
        <v/>
      </c>
      <c r="D912" s="87" t="str">
        <f t="shared" si="294"/>
        <v/>
      </c>
      <c r="E912" s="91" t="str">
        <f t="shared" ref="E912:AM912" si="309">IFERROR(RANK(E298,E$4:E$610,),"-")</f>
        <v>-</v>
      </c>
      <c r="F912" s="91" t="str">
        <f t="shared" si="309"/>
        <v>-</v>
      </c>
      <c r="G912" s="91" t="str">
        <f t="shared" si="309"/>
        <v>-</v>
      </c>
      <c r="H912" s="91" t="str">
        <f t="shared" si="309"/>
        <v>-</v>
      </c>
      <c r="I912" s="91" t="str">
        <f t="shared" si="309"/>
        <v>-</v>
      </c>
      <c r="J912" s="91" t="str">
        <f t="shared" si="309"/>
        <v>-</v>
      </c>
      <c r="K912" s="91" t="str">
        <f t="shared" si="309"/>
        <v>-</v>
      </c>
      <c r="L912" s="91" t="str">
        <f t="shared" si="309"/>
        <v>-</v>
      </c>
      <c r="M912" s="91" t="str">
        <f t="shared" si="309"/>
        <v>-</v>
      </c>
      <c r="N912" s="91" t="str">
        <f t="shared" si="309"/>
        <v>-</v>
      </c>
      <c r="O912" s="91" t="str">
        <f t="shared" si="309"/>
        <v>-</v>
      </c>
      <c r="P912" s="91" t="str">
        <f t="shared" si="309"/>
        <v>-</v>
      </c>
      <c r="Q912" s="91" t="str">
        <f t="shared" si="309"/>
        <v>-</v>
      </c>
      <c r="R912" s="91" t="str">
        <f t="shared" si="309"/>
        <v>-</v>
      </c>
      <c r="S912" s="91" t="str">
        <f t="shared" si="309"/>
        <v>-</v>
      </c>
      <c r="T912" s="91" t="str">
        <f t="shared" si="309"/>
        <v>-</v>
      </c>
      <c r="U912" s="91" t="str">
        <f t="shared" si="309"/>
        <v>-</v>
      </c>
      <c r="V912" s="91" t="str">
        <f t="shared" si="309"/>
        <v>-</v>
      </c>
      <c r="W912" s="91" t="str">
        <f t="shared" si="309"/>
        <v>-</v>
      </c>
      <c r="X912" s="91" t="str">
        <f t="shared" si="309"/>
        <v>-</v>
      </c>
      <c r="Y912" s="91" t="str">
        <f t="shared" si="309"/>
        <v>-</v>
      </c>
      <c r="Z912" s="91" t="str">
        <f t="shared" si="309"/>
        <v>-</v>
      </c>
      <c r="AA912" s="91" t="str">
        <f t="shared" si="309"/>
        <v>-</v>
      </c>
      <c r="AB912" s="91" t="str">
        <f t="shared" si="309"/>
        <v>-</v>
      </c>
      <c r="AC912" s="91" t="str">
        <f t="shared" si="309"/>
        <v>-</v>
      </c>
      <c r="AD912" s="91" t="str">
        <f t="shared" si="309"/>
        <v>-</v>
      </c>
      <c r="AE912" s="91" t="str">
        <f t="shared" si="309"/>
        <v>-</v>
      </c>
      <c r="AF912" s="91" t="str">
        <f t="shared" si="309"/>
        <v>-</v>
      </c>
      <c r="AG912" s="91" t="str">
        <f t="shared" si="309"/>
        <v>-</v>
      </c>
      <c r="AH912" s="91" t="str">
        <f t="shared" si="309"/>
        <v>-</v>
      </c>
      <c r="AI912" s="91" t="str">
        <f t="shared" si="309"/>
        <v>-</v>
      </c>
      <c r="AJ912" s="91" t="str">
        <f t="shared" si="309"/>
        <v>-</v>
      </c>
      <c r="AK912" s="91" t="str">
        <f t="shared" si="309"/>
        <v>-</v>
      </c>
      <c r="AL912" s="91" t="str">
        <f t="shared" si="309"/>
        <v>-</v>
      </c>
      <c r="AM912" s="91" t="str">
        <f t="shared" si="309"/>
        <v>-</v>
      </c>
    </row>
    <row r="913" spans="1:39">
      <c r="A913" s="58" t="str">
        <f t="shared" si="294"/>
        <v/>
      </c>
      <c r="B913" s="120" t="str">
        <f t="shared" si="294"/>
        <v/>
      </c>
      <c r="C913" s="86" t="str">
        <f t="shared" si="294"/>
        <v/>
      </c>
      <c r="D913" s="87" t="str">
        <f t="shared" si="294"/>
        <v/>
      </c>
      <c r="E913" s="91" t="str">
        <f t="shared" ref="E913:AM913" si="310">IFERROR(RANK(E299,E$4:E$610,),"-")</f>
        <v>-</v>
      </c>
      <c r="F913" s="91" t="str">
        <f t="shared" si="310"/>
        <v>-</v>
      </c>
      <c r="G913" s="91" t="str">
        <f t="shared" si="310"/>
        <v>-</v>
      </c>
      <c r="H913" s="91" t="str">
        <f t="shared" si="310"/>
        <v>-</v>
      </c>
      <c r="I913" s="91" t="str">
        <f t="shared" si="310"/>
        <v>-</v>
      </c>
      <c r="J913" s="91" t="str">
        <f t="shared" si="310"/>
        <v>-</v>
      </c>
      <c r="K913" s="91" t="str">
        <f t="shared" si="310"/>
        <v>-</v>
      </c>
      <c r="L913" s="91" t="str">
        <f t="shared" si="310"/>
        <v>-</v>
      </c>
      <c r="M913" s="91" t="str">
        <f t="shared" si="310"/>
        <v>-</v>
      </c>
      <c r="N913" s="91" t="str">
        <f t="shared" si="310"/>
        <v>-</v>
      </c>
      <c r="O913" s="91" t="str">
        <f t="shared" si="310"/>
        <v>-</v>
      </c>
      <c r="P913" s="91" t="str">
        <f t="shared" si="310"/>
        <v>-</v>
      </c>
      <c r="Q913" s="91" t="str">
        <f t="shared" si="310"/>
        <v>-</v>
      </c>
      <c r="R913" s="91" t="str">
        <f t="shared" si="310"/>
        <v>-</v>
      </c>
      <c r="S913" s="91" t="str">
        <f t="shared" si="310"/>
        <v>-</v>
      </c>
      <c r="T913" s="91" t="str">
        <f t="shared" si="310"/>
        <v>-</v>
      </c>
      <c r="U913" s="91" t="str">
        <f t="shared" si="310"/>
        <v>-</v>
      </c>
      <c r="V913" s="91" t="str">
        <f t="shared" si="310"/>
        <v>-</v>
      </c>
      <c r="W913" s="91" t="str">
        <f t="shared" si="310"/>
        <v>-</v>
      </c>
      <c r="X913" s="91" t="str">
        <f t="shared" si="310"/>
        <v>-</v>
      </c>
      <c r="Y913" s="91" t="str">
        <f t="shared" si="310"/>
        <v>-</v>
      </c>
      <c r="Z913" s="91" t="str">
        <f t="shared" si="310"/>
        <v>-</v>
      </c>
      <c r="AA913" s="91" t="str">
        <f t="shared" si="310"/>
        <v>-</v>
      </c>
      <c r="AB913" s="91" t="str">
        <f t="shared" si="310"/>
        <v>-</v>
      </c>
      <c r="AC913" s="91" t="str">
        <f t="shared" si="310"/>
        <v>-</v>
      </c>
      <c r="AD913" s="91" t="str">
        <f t="shared" si="310"/>
        <v>-</v>
      </c>
      <c r="AE913" s="91" t="str">
        <f t="shared" si="310"/>
        <v>-</v>
      </c>
      <c r="AF913" s="91" t="str">
        <f t="shared" si="310"/>
        <v>-</v>
      </c>
      <c r="AG913" s="91" t="str">
        <f t="shared" si="310"/>
        <v>-</v>
      </c>
      <c r="AH913" s="91" t="str">
        <f t="shared" si="310"/>
        <v>-</v>
      </c>
      <c r="AI913" s="91" t="str">
        <f t="shared" si="310"/>
        <v>-</v>
      </c>
      <c r="AJ913" s="91" t="str">
        <f t="shared" si="310"/>
        <v>-</v>
      </c>
      <c r="AK913" s="91" t="str">
        <f t="shared" si="310"/>
        <v>-</v>
      </c>
      <c r="AL913" s="91" t="str">
        <f t="shared" si="310"/>
        <v>-</v>
      </c>
      <c r="AM913" s="91" t="str">
        <f t="shared" si="310"/>
        <v>-</v>
      </c>
    </row>
    <row r="914" spans="1:39">
      <c r="A914" s="58" t="str">
        <f t="shared" si="294"/>
        <v/>
      </c>
      <c r="B914" s="120" t="str">
        <f t="shared" si="294"/>
        <v/>
      </c>
      <c r="C914" s="86" t="str">
        <f t="shared" si="294"/>
        <v/>
      </c>
      <c r="D914" s="87" t="str">
        <f t="shared" si="294"/>
        <v/>
      </c>
      <c r="E914" s="91" t="str">
        <f t="shared" ref="E914:AM914" si="311">IFERROR(RANK(E300,E$4:E$610,),"-")</f>
        <v>-</v>
      </c>
      <c r="F914" s="91" t="str">
        <f t="shared" si="311"/>
        <v>-</v>
      </c>
      <c r="G914" s="91" t="str">
        <f t="shared" si="311"/>
        <v>-</v>
      </c>
      <c r="H914" s="91" t="str">
        <f t="shared" si="311"/>
        <v>-</v>
      </c>
      <c r="I914" s="91" t="str">
        <f t="shared" si="311"/>
        <v>-</v>
      </c>
      <c r="J914" s="91" t="str">
        <f t="shared" si="311"/>
        <v>-</v>
      </c>
      <c r="K914" s="91" t="str">
        <f t="shared" si="311"/>
        <v>-</v>
      </c>
      <c r="L914" s="91" t="str">
        <f t="shared" si="311"/>
        <v>-</v>
      </c>
      <c r="M914" s="91" t="str">
        <f t="shared" si="311"/>
        <v>-</v>
      </c>
      <c r="N914" s="91" t="str">
        <f t="shared" si="311"/>
        <v>-</v>
      </c>
      <c r="O914" s="91" t="str">
        <f t="shared" si="311"/>
        <v>-</v>
      </c>
      <c r="P914" s="91" t="str">
        <f t="shared" si="311"/>
        <v>-</v>
      </c>
      <c r="Q914" s="91" t="str">
        <f t="shared" si="311"/>
        <v>-</v>
      </c>
      <c r="R914" s="91" t="str">
        <f t="shared" si="311"/>
        <v>-</v>
      </c>
      <c r="S914" s="91" t="str">
        <f t="shared" si="311"/>
        <v>-</v>
      </c>
      <c r="T914" s="91" t="str">
        <f t="shared" si="311"/>
        <v>-</v>
      </c>
      <c r="U914" s="91" t="str">
        <f t="shared" si="311"/>
        <v>-</v>
      </c>
      <c r="V914" s="91" t="str">
        <f t="shared" si="311"/>
        <v>-</v>
      </c>
      <c r="W914" s="91" t="str">
        <f t="shared" si="311"/>
        <v>-</v>
      </c>
      <c r="X914" s="91" t="str">
        <f t="shared" si="311"/>
        <v>-</v>
      </c>
      <c r="Y914" s="91" t="str">
        <f t="shared" si="311"/>
        <v>-</v>
      </c>
      <c r="Z914" s="91" t="str">
        <f t="shared" si="311"/>
        <v>-</v>
      </c>
      <c r="AA914" s="91" t="str">
        <f t="shared" si="311"/>
        <v>-</v>
      </c>
      <c r="AB914" s="91" t="str">
        <f t="shared" si="311"/>
        <v>-</v>
      </c>
      <c r="AC914" s="91" t="str">
        <f t="shared" si="311"/>
        <v>-</v>
      </c>
      <c r="AD914" s="91" t="str">
        <f t="shared" si="311"/>
        <v>-</v>
      </c>
      <c r="AE914" s="91" t="str">
        <f t="shared" si="311"/>
        <v>-</v>
      </c>
      <c r="AF914" s="91" t="str">
        <f t="shared" si="311"/>
        <v>-</v>
      </c>
      <c r="AG914" s="91" t="str">
        <f t="shared" si="311"/>
        <v>-</v>
      </c>
      <c r="AH914" s="91" t="str">
        <f t="shared" si="311"/>
        <v>-</v>
      </c>
      <c r="AI914" s="91" t="str">
        <f t="shared" si="311"/>
        <v>-</v>
      </c>
      <c r="AJ914" s="91" t="str">
        <f t="shared" si="311"/>
        <v>-</v>
      </c>
      <c r="AK914" s="91" t="str">
        <f t="shared" si="311"/>
        <v>-</v>
      </c>
      <c r="AL914" s="91" t="str">
        <f t="shared" si="311"/>
        <v>-</v>
      </c>
      <c r="AM914" s="91" t="str">
        <f t="shared" si="311"/>
        <v>-</v>
      </c>
    </row>
    <row r="915" spans="1:39">
      <c r="A915" s="58" t="str">
        <f t="shared" si="294"/>
        <v/>
      </c>
      <c r="B915" s="120" t="str">
        <f t="shared" si="294"/>
        <v/>
      </c>
      <c r="C915" s="86" t="str">
        <f t="shared" si="294"/>
        <v/>
      </c>
      <c r="D915" s="87" t="str">
        <f t="shared" si="294"/>
        <v/>
      </c>
      <c r="E915" s="91" t="str">
        <f t="shared" ref="E915:AM915" si="312">IFERROR(RANK(E301,E$4:E$610,),"-")</f>
        <v>-</v>
      </c>
      <c r="F915" s="91" t="str">
        <f t="shared" si="312"/>
        <v>-</v>
      </c>
      <c r="G915" s="91" t="str">
        <f t="shared" si="312"/>
        <v>-</v>
      </c>
      <c r="H915" s="91" t="str">
        <f t="shared" si="312"/>
        <v>-</v>
      </c>
      <c r="I915" s="91" t="str">
        <f t="shared" si="312"/>
        <v>-</v>
      </c>
      <c r="J915" s="91" t="str">
        <f t="shared" si="312"/>
        <v>-</v>
      </c>
      <c r="K915" s="91" t="str">
        <f t="shared" si="312"/>
        <v>-</v>
      </c>
      <c r="L915" s="91" t="str">
        <f t="shared" si="312"/>
        <v>-</v>
      </c>
      <c r="M915" s="91" t="str">
        <f t="shared" si="312"/>
        <v>-</v>
      </c>
      <c r="N915" s="91" t="str">
        <f t="shared" si="312"/>
        <v>-</v>
      </c>
      <c r="O915" s="91" t="str">
        <f t="shared" si="312"/>
        <v>-</v>
      </c>
      <c r="P915" s="91" t="str">
        <f t="shared" si="312"/>
        <v>-</v>
      </c>
      <c r="Q915" s="91" t="str">
        <f t="shared" si="312"/>
        <v>-</v>
      </c>
      <c r="R915" s="91" t="str">
        <f t="shared" si="312"/>
        <v>-</v>
      </c>
      <c r="S915" s="91" t="str">
        <f t="shared" si="312"/>
        <v>-</v>
      </c>
      <c r="T915" s="91" t="str">
        <f t="shared" si="312"/>
        <v>-</v>
      </c>
      <c r="U915" s="91" t="str">
        <f t="shared" si="312"/>
        <v>-</v>
      </c>
      <c r="V915" s="91" t="str">
        <f t="shared" si="312"/>
        <v>-</v>
      </c>
      <c r="W915" s="91" t="str">
        <f t="shared" si="312"/>
        <v>-</v>
      </c>
      <c r="X915" s="91" t="str">
        <f t="shared" si="312"/>
        <v>-</v>
      </c>
      <c r="Y915" s="91" t="str">
        <f t="shared" si="312"/>
        <v>-</v>
      </c>
      <c r="Z915" s="91" t="str">
        <f t="shared" si="312"/>
        <v>-</v>
      </c>
      <c r="AA915" s="91" t="str">
        <f t="shared" si="312"/>
        <v>-</v>
      </c>
      <c r="AB915" s="91" t="str">
        <f t="shared" si="312"/>
        <v>-</v>
      </c>
      <c r="AC915" s="91" t="str">
        <f t="shared" si="312"/>
        <v>-</v>
      </c>
      <c r="AD915" s="91" t="str">
        <f t="shared" si="312"/>
        <v>-</v>
      </c>
      <c r="AE915" s="91" t="str">
        <f t="shared" si="312"/>
        <v>-</v>
      </c>
      <c r="AF915" s="91" t="str">
        <f t="shared" si="312"/>
        <v>-</v>
      </c>
      <c r="AG915" s="91" t="str">
        <f t="shared" si="312"/>
        <v>-</v>
      </c>
      <c r="AH915" s="91" t="str">
        <f t="shared" si="312"/>
        <v>-</v>
      </c>
      <c r="AI915" s="91" t="str">
        <f t="shared" si="312"/>
        <v>-</v>
      </c>
      <c r="AJ915" s="91" t="str">
        <f t="shared" si="312"/>
        <v>-</v>
      </c>
      <c r="AK915" s="91" t="str">
        <f t="shared" si="312"/>
        <v>-</v>
      </c>
      <c r="AL915" s="91" t="str">
        <f t="shared" si="312"/>
        <v>-</v>
      </c>
      <c r="AM915" s="91" t="str">
        <f t="shared" si="312"/>
        <v>-</v>
      </c>
    </row>
    <row r="916" spans="1:39">
      <c r="A916" s="58" t="str">
        <f t="shared" si="294"/>
        <v/>
      </c>
      <c r="B916" s="120" t="str">
        <f t="shared" si="294"/>
        <v/>
      </c>
      <c r="C916" s="86" t="str">
        <f t="shared" si="294"/>
        <v/>
      </c>
      <c r="D916" s="87" t="str">
        <f t="shared" si="294"/>
        <v/>
      </c>
      <c r="E916" s="91" t="str">
        <f t="shared" ref="E916:AM916" si="313">IFERROR(RANK(E302,E$4:E$610,),"-")</f>
        <v>-</v>
      </c>
      <c r="F916" s="91" t="str">
        <f t="shared" si="313"/>
        <v>-</v>
      </c>
      <c r="G916" s="91" t="str">
        <f t="shared" si="313"/>
        <v>-</v>
      </c>
      <c r="H916" s="91" t="str">
        <f t="shared" si="313"/>
        <v>-</v>
      </c>
      <c r="I916" s="91" t="str">
        <f t="shared" si="313"/>
        <v>-</v>
      </c>
      <c r="J916" s="91" t="str">
        <f t="shared" si="313"/>
        <v>-</v>
      </c>
      <c r="K916" s="91" t="str">
        <f t="shared" si="313"/>
        <v>-</v>
      </c>
      <c r="L916" s="91" t="str">
        <f t="shared" si="313"/>
        <v>-</v>
      </c>
      <c r="M916" s="91" t="str">
        <f t="shared" si="313"/>
        <v>-</v>
      </c>
      <c r="N916" s="91" t="str">
        <f t="shared" si="313"/>
        <v>-</v>
      </c>
      <c r="O916" s="91" t="str">
        <f t="shared" si="313"/>
        <v>-</v>
      </c>
      <c r="P916" s="91" t="str">
        <f t="shared" si="313"/>
        <v>-</v>
      </c>
      <c r="Q916" s="91" t="str">
        <f t="shared" si="313"/>
        <v>-</v>
      </c>
      <c r="R916" s="91" t="str">
        <f t="shared" si="313"/>
        <v>-</v>
      </c>
      <c r="S916" s="91" t="str">
        <f t="shared" si="313"/>
        <v>-</v>
      </c>
      <c r="T916" s="91" t="str">
        <f t="shared" si="313"/>
        <v>-</v>
      </c>
      <c r="U916" s="91" t="str">
        <f t="shared" si="313"/>
        <v>-</v>
      </c>
      <c r="V916" s="91" t="str">
        <f t="shared" si="313"/>
        <v>-</v>
      </c>
      <c r="W916" s="91" t="str">
        <f t="shared" si="313"/>
        <v>-</v>
      </c>
      <c r="X916" s="91" t="str">
        <f t="shared" si="313"/>
        <v>-</v>
      </c>
      <c r="Y916" s="91" t="str">
        <f t="shared" si="313"/>
        <v>-</v>
      </c>
      <c r="Z916" s="91" t="str">
        <f t="shared" si="313"/>
        <v>-</v>
      </c>
      <c r="AA916" s="91" t="str">
        <f t="shared" si="313"/>
        <v>-</v>
      </c>
      <c r="AB916" s="91" t="str">
        <f t="shared" si="313"/>
        <v>-</v>
      </c>
      <c r="AC916" s="91" t="str">
        <f t="shared" si="313"/>
        <v>-</v>
      </c>
      <c r="AD916" s="91" t="str">
        <f t="shared" si="313"/>
        <v>-</v>
      </c>
      <c r="AE916" s="91" t="str">
        <f t="shared" si="313"/>
        <v>-</v>
      </c>
      <c r="AF916" s="91" t="str">
        <f t="shared" si="313"/>
        <v>-</v>
      </c>
      <c r="AG916" s="91" t="str">
        <f t="shared" si="313"/>
        <v>-</v>
      </c>
      <c r="AH916" s="91" t="str">
        <f t="shared" si="313"/>
        <v>-</v>
      </c>
      <c r="AI916" s="91" t="str">
        <f t="shared" si="313"/>
        <v>-</v>
      </c>
      <c r="AJ916" s="91" t="str">
        <f t="shared" si="313"/>
        <v>-</v>
      </c>
      <c r="AK916" s="91" t="str">
        <f t="shared" si="313"/>
        <v>-</v>
      </c>
      <c r="AL916" s="91" t="str">
        <f t="shared" si="313"/>
        <v>-</v>
      </c>
      <c r="AM916" s="91" t="str">
        <f t="shared" si="313"/>
        <v>-</v>
      </c>
    </row>
    <row r="917" spans="1:39">
      <c r="A917" s="58" t="str">
        <f t="shared" si="294"/>
        <v/>
      </c>
      <c r="B917" s="120" t="str">
        <f t="shared" si="294"/>
        <v/>
      </c>
      <c r="C917" s="86" t="str">
        <f t="shared" si="294"/>
        <v/>
      </c>
      <c r="D917" s="87" t="str">
        <f t="shared" si="294"/>
        <v/>
      </c>
      <c r="E917" s="91" t="str">
        <f t="shared" ref="E917:AM917" si="314">IFERROR(RANK(E303,E$4:E$610,),"-")</f>
        <v>-</v>
      </c>
      <c r="F917" s="91" t="str">
        <f t="shared" si="314"/>
        <v>-</v>
      </c>
      <c r="G917" s="91" t="str">
        <f t="shared" si="314"/>
        <v>-</v>
      </c>
      <c r="H917" s="91" t="str">
        <f t="shared" si="314"/>
        <v>-</v>
      </c>
      <c r="I917" s="91" t="str">
        <f t="shared" si="314"/>
        <v>-</v>
      </c>
      <c r="J917" s="91" t="str">
        <f t="shared" si="314"/>
        <v>-</v>
      </c>
      <c r="K917" s="91" t="str">
        <f t="shared" si="314"/>
        <v>-</v>
      </c>
      <c r="L917" s="91" t="str">
        <f t="shared" si="314"/>
        <v>-</v>
      </c>
      <c r="M917" s="91" t="str">
        <f t="shared" si="314"/>
        <v>-</v>
      </c>
      <c r="N917" s="91" t="str">
        <f t="shared" si="314"/>
        <v>-</v>
      </c>
      <c r="O917" s="91" t="str">
        <f t="shared" si="314"/>
        <v>-</v>
      </c>
      <c r="P917" s="91" t="str">
        <f t="shared" si="314"/>
        <v>-</v>
      </c>
      <c r="Q917" s="91" t="str">
        <f t="shared" si="314"/>
        <v>-</v>
      </c>
      <c r="R917" s="91" t="str">
        <f t="shared" si="314"/>
        <v>-</v>
      </c>
      <c r="S917" s="91" t="str">
        <f t="shared" si="314"/>
        <v>-</v>
      </c>
      <c r="T917" s="91" t="str">
        <f t="shared" si="314"/>
        <v>-</v>
      </c>
      <c r="U917" s="91" t="str">
        <f t="shared" si="314"/>
        <v>-</v>
      </c>
      <c r="V917" s="91" t="str">
        <f t="shared" si="314"/>
        <v>-</v>
      </c>
      <c r="W917" s="91" t="str">
        <f t="shared" si="314"/>
        <v>-</v>
      </c>
      <c r="X917" s="91" t="str">
        <f t="shared" si="314"/>
        <v>-</v>
      </c>
      <c r="Y917" s="91" t="str">
        <f t="shared" si="314"/>
        <v>-</v>
      </c>
      <c r="Z917" s="91" t="str">
        <f t="shared" si="314"/>
        <v>-</v>
      </c>
      <c r="AA917" s="91" t="str">
        <f t="shared" si="314"/>
        <v>-</v>
      </c>
      <c r="AB917" s="91" t="str">
        <f t="shared" si="314"/>
        <v>-</v>
      </c>
      <c r="AC917" s="91" t="str">
        <f t="shared" si="314"/>
        <v>-</v>
      </c>
      <c r="AD917" s="91" t="str">
        <f t="shared" si="314"/>
        <v>-</v>
      </c>
      <c r="AE917" s="91" t="str">
        <f t="shared" si="314"/>
        <v>-</v>
      </c>
      <c r="AF917" s="91" t="str">
        <f t="shared" si="314"/>
        <v>-</v>
      </c>
      <c r="AG917" s="91" t="str">
        <f t="shared" si="314"/>
        <v>-</v>
      </c>
      <c r="AH917" s="91" t="str">
        <f t="shared" si="314"/>
        <v>-</v>
      </c>
      <c r="AI917" s="91" t="str">
        <f t="shared" si="314"/>
        <v>-</v>
      </c>
      <c r="AJ917" s="91" t="str">
        <f t="shared" si="314"/>
        <v>-</v>
      </c>
      <c r="AK917" s="91" t="str">
        <f t="shared" si="314"/>
        <v>-</v>
      </c>
      <c r="AL917" s="91" t="str">
        <f t="shared" si="314"/>
        <v>-</v>
      </c>
      <c r="AM917" s="91" t="str">
        <f t="shared" si="314"/>
        <v>-</v>
      </c>
    </row>
    <row r="918" spans="1:39">
      <c r="A918" s="58" t="str">
        <f t="shared" ref="A918:D937" si="315">A304</f>
        <v/>
      </c>
      <c r="B918" s="120" t="str">
        <f t="shared" si="315"/>
        <v/>
      </c>
      <c r="C918" s="86" t="str">
        <f t="shared" si="315"/>
        <v/>
      </c>
      <c r="D918" s="87" t="str">
        <f t="shared" si="315"/>
        <v/>
      </c>
      <c r="E918" s="91" t="str">
        <f t="shared" ref="E918:AM918" si="316">IFERROR(RANK(E304,E$4:E$610,),"-")</f>
        <v>-</v>
      </c>
      <c r="F918" s="91" t="str">
        <f t="shared" si="316"/>
        <v>-</v>
      </c>
      <c r="G918" s="91" t="str">
        <f t="shared" si="316"/>
        <v>-</v>
      </c>
      <c r="H918" s="91" t="str">
        <f t="shared" si="316"/>
        <v>-</v>
      </c>
      <c r="I918" s="91" t="str">
        <f t="shared" si="316"/>
        <v>-</v>
      </c>
      <c r="J918" s="91" t="str">
        <f t="shared" si="316"/>
        <v>-</v>
      </c>
      <c r="K918" s="91" t="str">
        <f t="shared" si="316"/>
        <v>-</v>
      </c>
      <c r="L918" s="91" t="str">
        <f t="shared" si="316"/>
        <v>-</v>
      </c>
      <c r="M918" s="91" t="str">
        <f t="shared" si="316"/>
        <v>-</v>
      </c>
      <c r="N918" s="91" t="str">
        <f t="shared" si="316"/>
        <v>-</v>
      </c>
      <c r="O918" s="91" t="str">
        <f t="shared" si="316"/>
        <v>-</v>
      </c>
      <c r="P918" s="91" t="str">
        <f t="shared" si="316"/>
        <v>-</v>
      </c>
      <c r="Q918" s="91" t="str">
        <f t="shared" si="316"/>
        <v>-</v>
      </c>
      <c r="R918" s="91" t="str">
        <f t="shared" si="316"/>
        <v>-</v>
      </c>
      <c r="S918" s="91" t="str">
        <f t="shared" si="316"/>
        <v>-</v>
      </c>
      <c r="T918" s="91" t="str">
        <f t="shared" si="316"/>
        <v>-</v>
      </c>
      <c r="U918" s="91" t="str">
        <f t="shared" si="316"/>
        <v>-</v>
      </c>
      <c r="V918" s="91" t="str">
        <f t="shared" si="316"/>
        <v>-</v>
      </c>
      <c r="W918" s="91" t="str">
        <f t="shared" si="316"/>
        <v>-</v>
      </c>
      <c r="X918" s="91" t="str">
        <f t="shared" si="316"/>
        <v>-</v>
      </c>
      <c r="Y918" s="91" t="str">
        <f t="shared" si="316"/>
        <v>-</v>
      </c>
      <c r="Z918" s="91" t="str">
        <f t="shared" si="316"/>
        <v>-</v>
      </c>
      <c r="AA918" s="91" t="str">
        <f t="shared" si="316"/>
        <v>-</v>
      </c>
      <c r="AB918" s="91" t="str">
        <f t="shared" si="316"/>
        <v>-</v>
      </c>
      <c r="AC918" s="91" t="str">
        <f t="shared" si="316"/>
        <v>-</v>
      </c>
      <c r="AD918" s="91" t="str">
        <f t="shared" si="316"/>
        <v>-</v>
      </c>
      <c r="AE918" s="91" t="str">
        <f t="shared" si="316"/>
        <v>-</v>
      </c>
      <c r="AF918" s="91" t="str">
        <f t="shared" si="316"/>
        <v>-</v>
      </c>
      <c r="AG918" s="91" t="str">
        <f t="shared" si="316"/>
        <v>-</v>
      </c>
      <c r="AH918" s="91" t="str">
        <f t="shared" si="316"/>
        <v>-</v>
      </c>
      <c r="AI918" s="91" t="str">
        <f t="shared" si="316"/>
        <v>-</v>
      </c>
      <c r="AJ918" s="91" t="str">
        <f t="shared" si="316"/>
        <v>-</v>
      </c>
      <c r="AK918" s="91" t="str">
        <f t="shared" si="316"/>
        <v>-</v>
      </c>
      <c r="AL918" s="91" t="str">
        <f t="shared" si="316"/>
        <v>-</v>
      </c>
      <c r="AM918" s="91" t="str">
        <f t="shared" si="316"/>
        <v>-</v>
      </c>
    </row>
    <row r="919" spans="1:39">
      <c r="A919" s="58" t="str">
        <f t="shared" si="315"/>
        <v/>
      </c>
      <c r="B919" s="120" t="str">
        <f t="shared" si="315"/>
        <v/>
      </c>
      <c r="C919" s="86" t="str">
        <f t="shared" si="315"/>
        <v/>
      </c>
      <c r="D919" s="87" t="str">
        <f t="shared" si="315"/>
        <v/>
      </c>
      <c r="E919" s="91" t="str">
        <f t="shared" ref="E919:AM919" si="317">IFERROR(RANK(E305,E$4:E$610,),"-")</f>
        <v>-</v>
      </c>
      <c r="F919" s="91" t="str">
        <f t="shared" si="317"/>
        <v>-</v>
      </c>
      <c r="G919" s="91" t="str">
        <f t="shared" si="317"/>
        <v>-</v>
      </c>
      <c r="H919" s="91" t="str">
        <f t="shared" si="317"/>
        <v>-</v>
      </c>
      <c r="I919" s="91" t="str">
        <f t="shared" si="317"/>
        <v>-</v>
      </c>
      <c r="J919" s="91" t="str">
        <f t="shared" si="317"/>
        <v>-</v>
      </c>
      <c r="K919" s="91" t="str">
        <f t="shared" si="317"/>
        <v>-</v>
      </c>
      <c r="L919" s="91" t="str">
        <f t="shared" si="317"/>
        <v>-</v>
      </c>
      <c r="M919" s="91" t="str">
        <f t="shared" si="317"/>
        <v>-</v>
      </c>
      <c r="N919" s="91" t="str">
        <f t="shared" si="317"/>
        <v>-</v>
      </c>
      <c r="O919" s="91" t="str">
        <f t="shared" si="317"/>
        <v>-</v>
      </c>
      <c r="P919" s="91" t="str">
        <f t="shared" si="317"/>
        <v>-</v>
      </c>
      <c r="Q919" s="91" t="str">
        <f t="shared" si="317"/>
        <v>-</v>
      </c>
      <c r="R919" s="91" t="str">
        <f t="shared" si="317"/>
        <v>-</v>
      </c>
      <c r="S919" s="91" t="str">
        <f t="shared" si="317"/>
        <v>-</v>
      </c>
      <c r="T919" s="91" t="str">
        <f t="shared" si="317"/>
        <v>-</v>
      </c>
      <c r="U919" s="91" t="str">
        <f t="shared" si="317"/>
        <v>-</v>
      </c>
      <c r="V919" s="91" t="str">
        <f t="shared" si="317"/>
        <v>-</v>
      </c>
      <c r="W919" s="91" t="str">
        <f t="shared" si="317"/>
        <v>-</v>
      </c>
      <c r="X919" s="91" t="str">
        <f t="shared" si="317"/>
        <v>-</v>
      </c>
      <c r="Y919" s="91" t="str">
        <f t="shared" si="317"/>
        <v>-</v>
      </c>
      <c r="Z919" s="91" t="str">
        <f t="shared" si="317"/>
        <v>-</v>
      </c>
      <c r="AA919" s="91" t="str">
        <f t="shared" si="317"/>
        <v>-</v>
      </c>
      <c r="AB919" s="91" t="str">
        <f t="shared" si="317"/>
        <v>-</v>
      </c>
      <c r="AC919" s="91" t="str">
        <f t="shared" si="317"/>
        <v>-</v>
      </c>
      <c r="AD919" s="91" t="str">
        <f t="shared" si="317"/>
        <v>-</v>
      </c>
      <c r="AE919" s="91" t="str">
        <f t="shared" si="317"/>
        <v>-</v>
      </c>
      <c r="AF919" s="91" t="str">
        <f t="shared" si="317"/>
        <v>-</v>
      </c>
      <c r="AG919" s="91" t="str">
        <f t="shared" si="317"/>
        <v>-</v>
      </c>
      <c r="AH919" s="91" t="str">
        <f t="shared" si="317"/>
        <v>-</v>
      </c>
      <c r="AI919" s="91" t="str">
        <f t="shared" si="317"/>
        <v>-</v>
      </c>
      <c r="AJ919" s="91" t="str">
        <f t="shared" si="317"/>
        <v>-</v>
      </c>
      <c r="AK919" s="91" t="str">
        <f t="shared" si="317"/>
        <v>-</v>
      </c>
      <c r="AL919" s="91" t="str">
        <f t="shared" si="317"/>
        <v>-</v>
      </c>
      <c r="AM919" s="91" t="str">
        <f t="shared" si="317"/>
        <v>-</v>
      </c>
    </row>
    <row r="920" spans="1:39">
      <c r="A920" s="58" t="str">
        <f t="shared" si="315"/>
        <v/>
      </c>
      <c r="B920" s="120" t="str">
        <f t="shared" si="315"/>
        <v/>
      </c>
      <c r="C920" s="86" t="str">
        <f t="shared" si="315"/>
        <v/>
      </c>
      <c r="D920" s="87" t="str">
        <f t="shared" si="315"/>
        <v/>
      </c>
      <c r="E920" s="91" t="str">
        <f t="shared" ref="E920:AM920" si="318">IFERROR(RANK(E306,E$4:E$610,),"-")</f>
        <v>-</v>
      </c>
      <c r="F920" s="91" t="str">
        <f t="shared" si="318"/>
        <v>-</v>
      </c>
      <c r="G920" s="91" t="str">
        <f t="shared" si="318"/>
        <v>-</v>
      </c>
      <c r="H920" s="91" t="str">
        <f t="shared" si="318"/>
        <v>-</v>
      </c>
      <c r="I920" s="91" t="str">
        <f t="shared" si="318"/>
        <v>-</v>
      </c>
      <c r="J920" s="91" t="str">
        <f t="shared" si="318"/>
        <v>-</v>
      </c>
      <c r="K920" s="91" t="str">
        <f t="shared" si="318"/>
        <v>-</v>
      </c>
      <c r="L920" s="91" t="str">
        <f t="shared" si="318"/>
        <v>-</v>
      </c>
      <c r="M920" s="91" t="str">
        <f t="shared" si="318"/>
        <v>-</v>
      </c>
      <c r="N920" s="91" t="str">
        <f t="shared" si="318"/>
        <v>-</v>
      </c>
      <c r="O920" s="91" t="str">
        <f t="shared" si="318"/>
        <v>-</v>
      </c>
      <c r="P920" s="91" t="str">
        <f t="shared" si="318"/>
        <v>-</v>
      </c>
      <c r="Q920" s="91" t="str">
        <f t="shared" si="318"/>
        <v>-</v>
      </c>
      <c r="R920" s="91" t="str">
        <f t="shared" si="318"/>
        <v>-</v>
      </c>
      <c r="S920" s="91" t="str">
        <f t="shared" si="318"/>
        <v>-</v>
      </c>
      <c r="T920" s="91" t="str">
        <f t="shared" si="318"/>
        <v>-</v>
      </c>
      <c r="U920" s="91" t="str">
        <f t="shared" si="318"/>
        <v>-</v>
      </c>
      <c r="V920" s="91" t="str">
        <f t="shared" si="318"/>
        <v>-</v>
      </c>
      <c r="W920" s="91" t="str">
        <f t="shared" si="318"/>
        <v>-</v>
      </c>
      <c r="X920" s="91" t="str">
        <f t="shared" si="318"/>
        <v>-</v>
      </c>
      <c r="Y920" s="91" t="str">
        <f t="shared" si="318"/>
        <v>-</v>
      </c>
      <c r="Z920" s="91" t="str">
        <f t="shared" si="318"/>
        <v>-</v>
      </c>
      <c r="AA920" s="91" t="str">
        <f t="shared" si="318"/>
        <v>-</v>
      </c>
      <c r="AB920" s="91" t="str">
        <f t="shared" si="318"/>
        <v>-</v>
      </c>
      <c r="AC920" s="91" t="str">
        <f t="shared" si="318"/>
        <v>-</v>
      </c>
      <c r="AD920" s="91" t="str">
        <f t="shared" si="318"/>
        <v>-</v>
      </c>
      <c r="AE920" s="91" t="str">
        <f t="shared" si="318"/>
        <v>-</v>
      </c>
      <c r="AF920" s="91" t="str">
        <f t="shared" si="318"/>
        <v>-</v>
      </c>
      <c r="AG920" s="91" t="str">
        <f t="shared" si="318"/>
        <v>-</v>
      </c>
      <c r="AH920" s="91" t="str">
        <f t="shared" si="318"/>
        <v>-</v>
      </c>
      <c r="AI920" s="91" t="str">
        <f t="shared" si="318"/>
        <v>-</v>
      </c>
      <c r="AJ920" s="91" t="str">
        <f t="shared" si="318"/>
        <v>-</v>
      </c>
      <c r="AK920" s="91" t="str">
        <f t="shared" si="318"/>
        <v>-</v>
      </c>
      <c r="AL920" s="91" t="str">
        <f t="shared" si="318"/>
        <v>-</v>
      </c>
      <c r="AM920" s="91" t="str">
        <f t="shared" si="318"/>
        <v>-</v>
      </c>
    </row>
    <row r="921" spans="1:39">
      <c r="A921" s="58" t="str">
        <f t="shared" si="315"/>
        <v/>
      </c>
      <c r="B921" s="120" t="str">
        <f t="shared" si="315"/>
        <v/>
      </c>
      <c r="C921" s="86" t="str">
        <f t="shared" si="315"/>
        <v/>
      </c>
      <c r="D921" s="87" t="str">
        <f t="shared" si="315"/>
        <v/>
      </c>
      <c r="E921" s="91" t="str">
        <f t="shared" ref="E921:AM921" si="319">IFERROR(RANK(E307,E$4:E$610,),"-")</f>
        <v>-</v>
      </c>
      <c r="F921" s="91" t="str">
        <f t="shared" si="319"/>
        <v>-</v>
      </c>
      <c r="G921" s="91" t="str">
        <f t="shared" si="319"/>
        <v>-</v>
      </c>
      <c r="H921" s="91" t="str">
        <f t="shared" si="319"/>
        <v>-</v>
      </c>
      <c r="I921" s="91" t="str">
        <f t="shared" si="319"/>
        <v>-</v>
      </c>
      <c r="J921" s="91" t="str">
        <f t="shared" si="319"/>
        <v>-</v>
      </c>
      <c r="K921" s="91" t="str">
        <f t="shared" si="319"/>
        <v>-</v>
      </c>
      <c r="L921" s="91" t="str">
        <f t="shared" si="319"/>
        <v>-</v>
      </c>
      <c r="M921" s="91" t="str">
        <f t="shared" si="319"/>
        <v>-</v>
      </c>
      <c r="N921" s="91" t="str">
        <f t="shared" si="319"/>
        <v>-</v>
      </c>
      <c r="O921" s="91" t="str">
        <f t="shared" si="319"/>
        <v>-</v>
      </c>
      <c r="P921" s="91" t="str">
        <f t="shared" si="319"/>
        <v>-</v>
      </c>
      <c r="Q921" s="91" t="str">
        <f t="shared" si="319"/>
        <v>-</v>
      </c>
      <c r="R921" s="91" t="str">
        <f t="shared" si="319"/>
        <v>-</v>
      </c>
      <c r="S921" s="91" t="str">
        <f t="shared" si="319"/>
        <v>-</v>
      </c>
      <c r="T921" s="91" t="str">
        <f t="shared" si="319"/>
        <v>-</v>
      </c>
      <c r="U921" s="91" t="str">
        <f t="shared" si="319"/>
        <v>-</v>
      </c>
      <c r="V921" s="91" t="str">
        <f t="shared" si="319"/>
        <v>-</v>
      </c>
      <c r="W921" s="91" t="str">
        <f t="shared" si="319"/>
        <v>-</v>
      </c>
      <c r="X921" s="91" t="str">
        <f t="shared" si="319"/>
        <v>-</v>
      </c>
      <c r="Y921" s="91" t="str">
        <f t="shared" si="319"/>
        <v>-</v>
      </c>
      <c r="Z921" s="91" t="str">
        <f t="shared" si="319"/>
        <v>-</v>
      </c>
      <c r="AA921" s="91" t="str">
        <f t="shared" si="319"/>
        <v>-</v>
      </c>
      <c r="AB921" s="91" t="str">
        <f t="shared" si="319"/>
        <v>-</v>
      </c>
      <c r="AC921" s="91" t="str">
        <f t="shared" si="319"/>
        <v>-</v>
      </c>
      <c r="AD921" s="91" t="str">
        <f t="shared" si="319"/>
        <v>-</v>
      </c>
      <c r="AE921" s="91" t="str">
        <f t="shared" si="319"/>
        <v>-</v>
      </c>
      <c r="AF921" s="91" t="str">
        <f t="shared" si="319"/>
        <v>-</v>
      </c>
      <c r="AG921" s="91" t="str">
        <f t="shared" si="319"/>
        <v>-</v>
      </c>
      <c r="AH921" s="91" t="str">
        <f t="shared" si="319"/>
        <v>-</v>
      </c>
      <c r="AI921" s="91" t="str">
        <f t="shared" si="319"/>
        <v>-</v>
      </c>
      <c r="AJ921" s="91" t="str">
        <f t="shared" si="319"/>
        <v>-</v>
      </c>
      <c r="AK921" s="91" t="str">
        <f t="shared" si="319"/>
        <v>-</v>
      </c>
      <c r="AL921" s="91" t="str">
        <f t="shared" si="319"/>
        <v>-</v>
      </c>
      <c r="AM921" s="91" t="str">
        <f t="shared" si="319"/>
        <v>-</v>
      </c>
    </row>
    <row r="922" spans="1:39">
      <c r="A922" s="58" t="str">
        <f t="shared" si="315"/>
        <v/>
      </c>
      <c r="B922" s="120" t="str">
        <f t="shared" si="315"/>
        <v/>
      </c>
      <c r="C922" s="86" t="str">
        <f t="shared" si="315"/>
        <v/>
      </c>
      <c r="D922" s="87" t="str">
        <f t="shared" si="315"/>
        <v/>
      </c>
      <c r="E922" s="91" t="str">
        <f t="shared" ref="E922:AM922" si="320">IFERROR(RANK(E308,E$4:E$610,),"-")</f>
        <v>-</v>
      </c>
      <c r="F922" s="91" t="str">
        <f t="shared" si="320"/>
        <v>-</v>
      </c>
      <c r="G922" s="91" t="str">
        <f t="shared" si="320"/>
        <v>-</v>
      </c>
      <c r="H922" s="91" t="str">
        <f t="shared" si="320"/>
        <v>-</v>
      </c>
      <c r="I922" s="91" t="str">
        <f t="shared" si="320"/>
        <v>-</v>
      </c>
      <c r="J922" s="91" t="str">
        <f t="shared" si="320"/>
        <v>-</v>
      </c>
      <c r="K922" s="91" t="str">
        <f t="shared" si="320"/>
        <v>-</v>
      </c>
      <c r="L922" s="91" t="str">
        <f t="shared" si="320"/>
        <v>-</v>
      </c>
      <c r="M922" s="91" t="str">
        <f t="shared" si="320"/>
        <v>-</v>
      </c>
      <c r="N922" s="91" t="str">
        <f t="shared" si="320"/>
        <v>-</v>
      </c>
      <c r="O922" s="91" t="str">
        <f t="shared" si="320"/>
        <v>-</v>
      </c>
      <c r="P922" s="91" t="str">
        <f t="shared" si="320"/>
        <v>-</v>
      </c>
      <c r="Q922" s="91" t="str">
        <f t="shared" si="320"/>
        <v>-</v>
      </c>
      <c r="R922" s="91" t="str">
        <f t="shared" si="320"/>
        <v>-</v>
      </c>
      <c r="S922" s="91" t="str">
        <f t="shared" si="320"/>
        <v>-</v>
      </c>
      <c r="T922" s="91" t="str">
        <f t="shared" si="320"/>
        <v>-</v>
      </c>
      <c r="U922" s="91" t="str">
        <f t="shared" si="320"/>
        <v>-</v>
      </c>
      <c r="V922" s="91" t="str">
        <f t="shared" si="320"/>
        <v>-</v>
      </c>
      <c r="W922" s="91" t="str">
        <f t="shared" si="320"/>
        <v>-</v>
      </c>
      <c r="X922" s="91" t="str">
        <f t="shared" si="320"/>
        <v>-</v>
      </c>
      <c r="Y922" s="91" t="str">
        <f t="shared" si="320"/>
        <v>-</v>
      </c>
      <c r="Z922" s="91" t="str">
        <f t="shared" si="320"/>
        <v>-</v>
      </c>
      <c r="AA922" s="91" t="str">
        <f t="shared" si="320"/>
        <v>-</v>
      </c>
      <c r="AB922" s="91" t="str">
        <f t="shared" si="320"/>
        <v>-</v>
      </c>
      <c r="AC922" s="91" t="str">
        <f t="shared" si="320"/>
        <v>-</v>
      </c>
      <c r="AD922" s="91" t="str">
        <f t="shared" si="320"/>
        <v>-</v>
      </c>
      <c r="AE922" s="91" t="str">
        <f t="shared" si="320"/>
        <v>-</v>
      </c>
      <c r="AF922" s="91" t="str">
        <f t="shared" si="320"/>
        <v>-</v>
      </c>
      <c r="AG922" s="91" t="str">
        <f t="shared" si="320"/>
        <v>-</v>
      </c>
      <c r="AH922" s="91" t="str">
        <f t="shared" si="320"/>
        <v>-</v>
      </c>
      <c r="AI922" s="91" t="str">
        <f t="shared" si="320"/>
        <v>-</v>
      </c>
      <c r="AJ922" s="91" t="str">
        <f t="shared" si="320"/>
        <v>-</v>
      </c>
      <c r="AK922" s="91" t="str">
        <f t="shared" si="320"/>
        <v>-</v>
      </c>
      <c r="AL922" s="91" t="str">
        <f t="shared" si="320"/>
        <v>-</v>
      </c>
      <c r="AM922" s="91" t="str">
        <f t="shared" si="320"/>
        <v>-</v>
      </c>
    </row>
    <row r="923" spans="1:39">
      <c r="A923" s="58" t="str">
        <f t="shared" si="315"/>
        <v/>
      </c>
      <c r="B923" s="120" t="str">
        <f t="shared" si="315"/>
        <v/>
      </c>
      <c r="C923" s="86" t="str">
        <f t="shared" si="315"/>
        <v/>
      </c>
      <c r="D923" s="87" t="str">
        <f t="shared" si="315"/>
        <v/>
      </c>
      <c r="E923" s="91" t="str">
        <f t="shared" ref="E923:AM923" si="321">IFERROR(RANK(E309,E$4:E$610,),"-")</f>
        <v>-</v>
      </c>
      <c r="F923" s="91" t="str">
        <f t="shared" si="321"/>
        <v>-</v>
      </c>
      <c r="G923" s="91" t="str">
        <f t="shared" si="321"/>
        <v>-</v>
      </c>
      <c r="H923" s="91" t="str">
        <f t="shared" si="321"/>
        <v>-</v>
      </c>
      <c r="I923" s="91" t="str">
        <f t="shared" si="321"/>
        <v>-</v>
      </c>
      <c r="J923" s="91" t="str">
        <f t="shared" si="321"/>
        <v>-</v>
      </c>
      <c r="K923" s="91" t="str">
        <f t="shared" si="321"/>
        <v>-</v>
      </c>
      <c r="L923" s="91" t="str">
        <f t="shared" si="321"/>
        <v>-</v>
      </c>
      <c r="M923" s="91" t="str">
        <f t="shared" si="321"/>
        <v>-</v>
      </c>
      <c r="N923" s="91" t="str">
        <f t="shared" si="321"/>
        <v>-</v>
      </c>
      <c r="O923" s="91" t="str">
        <f t="shared" si="321"/>
        <v>-</v>
      </c>
      <c r="P923" s="91" t="str">
        <f t="shared" si="321"/>
        <v>-</v>
      </c>
      <c r="Q923" s="91" t="str">
        <f t="shared" si="321"/>
        <v>-</v>
      </c>
      <c r="R923" s="91" t="str">
        <f t="shared" si="321"/>
        <v>-</v>
      </c>
      <c r="S923" s="91" t="str">
        <f t="shared" si="321"/>
        <v>-</v>
      </c>
      <c r="T923" s="91" t="str">
        <f t="shared" si="321"/>
        <v>-</v>
      </c>
      <c r="U923" s="91" t="str">
        <f t="shared" si="321"/>
        <v>-</v>
      </c>
      <c r="V923" s="91" t="str">
        <f t="shared" si="321"/>
        <v>-</v>
      </c>
      <c r="W923" s="91" t="str">
        <f t="shared" si="321"/>
        <v>-</v>
      </c>
      <c r="X923" s="91" t="str">
        <f t="shared" si="321"/>
        <v>-</v>
      </c>
      <c r="Y923" s="91" t="str">
        <f t="shared" si="321"/>
        <v>-</v>
      </c>
      <c r="Z923" s="91" t="str">
        <f t="shared" si="321"/>
        <v>-</v>
      </c>
      <c r="AA923" s="91" t="str">
        <f t="shared" si="321"/>
        <v>-</v>
      </c>
      <c r="AB923" s="91" t="str">
        <f t="shared" si="321"/>
        <v>-</v>
      </c>
      <c r="AC923" s="91" t="str">
        <f t="shared" si="321"/>
        <v>-</v>
      </c>
      <c r="AD923" s="91" t="str">
        <f t="shared" si="321"/>
        <v>-</v>
      </c>
      <c r="AE923" s="91" t="str">
        <f t="shared" si="321"/>
        <v>-</v>
      </c>
      <c r="AF923" s="91" t="str">
        <f t="shared" si="321"/>
        <v>-</v>
      </c>
      <c r="AG923" s="91" t="str">
        <f t="shared" si="321"/>
        <v>-</v>
      </c>
      <c r="AH923" s="91" t="str">
        <f t="shared" si="321"/>
        <v>-</v>
      </c>
      <c r="AI923" s="91" t="str">
        <f t="shared" si="321"/>
        <v>-</v>
      </c>
      <c r="AJ923" s="91" t="str">
        <f t="shared" si="321"/>
        <v>-</v>
      </c>
      <c r="AK923" s="91" t="str">
        <f t="shared" si="321"/>
        <v>-</v>
      </c>
      <c r="AL923" s="91" t="str">
        <f t="shared" si="321"/>
        <v>-</v>
      </c>
      <c r="AM923" s="91" t="str">
        <f t="shared" si="321"/>
        <v>-</v>
      </c>
    </row>
    <row r="924" spans="1:39">
      <c r="A924" s="58" t="str">
        <f t="shared" si="315"/>
        <v/>
      </c>
      <c r="B924" s="120" t="str">
        <f t="shared" si="315"/>
        <v/>
      </c>
      <c r="C924" s="86" t="str">
        <f t="shared" si="315"/>
        <v/>
      </c>
      <c r="D924" s="87" t="str">
        <f t="shared" si="315"/>
        <v/>
      </c>
      <c r="E924" s="91" t="str">
        <f t="shared" ref="E924:AM924" si="322">IFERROR(RANK(E310,E$4:E$610,),"-")</f>
        <v>-</v>
      </c>
      <c r="F924" s="91" t="str">
        <f t="shared" si="322"/>
        <v>-</v>
      </c>
      <c r="G924" s="91" t="str">
        <f t="shared" si="322"/>
        <v>-</v>
      </c>
      <c r="H924" s="91" t="str">
        <f t="shared" si="322"/>
        <v>-</v>
      </c>
      <c r="I924" s="91" t="str">
        <f t="shared" si="322"/>
        <v>-</v>
      </c>
      <c r="J924" s="91" t="str">
        <f t="shared" si="322"/>
        <v>-</v>
      </c>
      <c r="K924" s="91" t="str">
        <f t="shared" si="322"/>
        <v>-</v>
      </c>
      <c r="L924" s="91" t="str">
        <f t="shared" si="322"/>
        <v>-</v>
      </c>
      <c r="M924" s="91" t="str">
        <f t="shared" si="322"/>
        <v>-</v>
      </c>
      <c r="N924" s="91" t="str">
        <f t="shared" si="322"/>
        <v>-</v>
      </c>
      <c r="O924" s="91" t="str">
        <f t="shared" si="322"/>
        <v>-</v>
      </c>
      <c r="P924" s="91" t="str">
        <f t="shared" si="322"/>
        <v>-</v>
      </c>
      <c r="Q924" s="91" t="str">
        <f t="shared" si="322"/>
        <v>-</v>
      </c>
      <c r="R924" s="91" t="str">
        <f t="shared" si="322"/>
        <v>-</v>
      </c>
      <c r="S924" s="91" t="str">
        <f t="shared" si="322"/>
        <v>-</v>
      </c>
      <c r="T924" s="91" t="str">
        <f t="shared" si="322"/>
        <v>-</v>
      </c>
      <c r="U924" s="91" t="str">
        <f t="shared" si="322"/>
        <v>-</v>
      </c>
      <c r="V924" s="91" t="str">
        <f t="shared" si="322"/>
        <v>-</v>
      </c>
      <c r="W924" s="91" t="str">
        <f t="shared" si="322"/>
        <v>-</v>
      </c>
      <c r="X924" s="91" t="str">
        <f t="shared" si="322"/>
        <v>-</v>
      </c>
      <c r="Y924" s="91" t="str">
        <f t="shared" si="322"/>
        <v>-</v>
      </c>
      <c r="Z924" s="91" t="str">
        <f t="shared" si="322"/>
        <v>-</v>
      </c>
      <c r="AA924" s="91" t="str">
        <f t="shared" si="322"/>
        <v>-</v>
      </c>
      <c r="AB924" s="91" t="str">
        <f t="shared" si="322"/>
        <v>-</v>
      </c>
      <c r="AC924" s="91" t="str">
        <f t="shared" si="322"/>
        <v>-</v>
      </c>
      <c r="AD924" s="91" t="str">
        <f t="shared" si="322"/>
        <v>-</v>
      </c>
      <c r="AE924" s="91" t="str">
        <f t="shared" si="322"/>
        <v>-</v>
      </c>
      <c r="AF924" s="91" t="str">
        <f t="shared" si="322"/>
        <v>-</v>
      </c>
      <c r="AG924" s="91" t="str">
        <f t="shared" si="322"/>
        <v>-</v>
      </c>
      <c r="AH924" s="91" t="str">
        <f t="shared" si="322"/>
        <v>-</v>
      </c>
      <c r="AI924" s="91" t="str">
        <f t="shared" si="322"/>
        <v>-</v>
      </c>
      <c r="AJ924" s="91" t="str">
        <f t="shared" si="322"/>
        <v>-</v>
      </c>
      <c r="AK924" s="91" t="str">
        <f t="shared" si="322"/>
        <v>-</v>
      </c>
      <c r="AL924" s="91" t="str">
        <f t="shared" si="322"/>
        <v>-</v>
      </c>
      <c r="AM924" s="91" t="str">
        <f t="shared" si="322"/>
        <v>-</v>
      </c>
    </row>
    <row r="925" spans="1:39">
      <c r="A925" s="58" t="str">
        <f t="shared" si="315"/>
        <v/>
      </c>
      <c r="B925" s="120" t="str">
        <f t="shared" si="315"/>
        <v/>
      </c>
      <c r="C925" s="86" t="str">
        <f t="shared" si="315"/>
        <v/>
      </c>
      <c r="D925" s="87" t="str">
        <f t="shared" si="315"/>
        <v/>
      </c>
      <c r="E925" s="91" t="str">
        <f t="shared" ref="E925:AM925" si="323">IFERROR(RANK(E311,E$4:E$610,),"-")</f>
        <v>-</v>
      </c>
      <c r="F925" s="91" t="str">
        <f t="shared" si="323"/>
        <v>-</v>
      </c>
      <c r="G925" s="91" t="str">
        <f t="shared" si="323"/>
        <v>-</v>
      </c>
      <c r="H925" s="91" t="str">
        <f t="shared" si="323"/>
        <v>-</v>
      </c>
      <c r="I925" s="91" t="str">
        <f t="shared" si="323"/>
        <v>-</v>
      </c>
      <c r="J925" s="91" t="str">
        <f t="shared" si="323"/>
        <v>-</v>
      </c>
      <c r="K925" s="91" t="str">
        <f t="shared" si="323"/>
        <v>-</v>
      </c>
      <c r="L925" s="91" t="str">
        <f t="shared" si="323"/>
        <v>-</v>
      </c>
      <c r="M925" s="91" t="str">
        <f t="shared" si="323"/>
        <v>-</v>
      </c>
      <c r="N925" s="91" t="str">
        <f t="shared" si="323"/>
        <v>-</v>
      </c>
      <c r="O925" s="91" t="str">
        <f t="shared" si="323"/>
        <v>-</v>
      </c>
      <c r="P925" s="91" t="str">
        <f t="shared" si="323"/>
        <v>-</v>
      </c>
      <c r="Q925" s="91" t="str">
        <f t="shared" si="323"/>
        <v>-</v>
      </c>
      <c r="R925" s="91" t="str">
        <f t="shared" si="323"/>
        <v>-</v>
      </c>
      <c r="S925" s="91" t="str">
        <f t="shared" si="323"/>
        <v>-</v>
      </c>
      <c r="T925" s="91" t="str">
        <f t="shared" si="323"/>
        <v>-</v>
      </c>
      <c r="U925" s="91" t="str">
        <f t="shared" si="323"/>
        <v>-</v>
      </c>
      <c r="V925" s="91" t="str">
        <f t="shared" si="323"/>
        <v>-</v>
      </c>
      <c r="W925" s="91" t="str">
        <f t="shared" si="323"/>
        <v>-</v>
      </c>
      <c r="X925" s="91" t="str">
        <f t="shared" si="323"/>
        <v>-</v>
      </c>
      <c r="Y925" s="91" t="str">
        <f t="shared" si="323"/>
        <v>-</v>
      </c>
      <c r="Z925" s="91" t="str">
        <f t="shared" si="323"/>
        <v>-</v>
      </c>
      <c r="AA925" s="91" t="str">
        <f t="shared" si="323"/>
        <v>-</v>
      </c>
      <c r="AB925" s="91" t="str">
        <f t="shared" si="323"/>
        <v>-</v>
      </c>
      <c r="AC925" s="91" t="str">
        <f t="shared" si="323"/>
        <v>-</v>
      </c>
      <c r="AD925" s="91" t="str">
        <f t="shared" si="323"/>
        <v>-</v>
      </c>
      <c r="AE925" s="91" t="str">
        <f t="shared" si="323"/>
        <v>-</v>
      </c>
      <c r="AF925" s="91" t="str">
        <f t="shared" si="323"/>
        <v>-</v>
      </c>
      <c r="AG925" s="91" t="str">
        <f t="shared" si="323"/>
        <v>-</v>
      </c>
      <c r="AH925" s="91" t="str">
        <f t="shared" si="323"/>
        <v>-</v>
      </c>
      <c r="AI925" s="91" t="str">
        <f t="shared" si="323"/>
        <v>-</v>
      </c>
      <c r="AJ925" s="91" t="str">
        <f t="shared" si="323"/>
        <v>-</v>
      </c>
      <c r="AK925" s="91" t="str">
        <f t="shared" si="323"/>
        <v>-</v>
      </c>
      <c r="AL925" s="91" t="str">
        <f t="shared" si="323"/>
        <v>-</v>
      </c>
      <c r="AM925" s="91" t="str">
        <f t="shared" si="323"/>
        <v>-</v>
      </c>
    </row>
    <row r="926" spans="1:39">
      <c r="A926" s="58" t="str">
        <f t="shared" si="315"/>
        <v/>
      </c>
      <c r="B926" s="120" t="str">
        <f t="shared" si="315"/>
        <v/>
      </c>
      <c r="C926" s="86" t="str">
        <f t="shared" si="315"/>
        <v/>
      </c>
      <c r="D926" s="87" t="str">
        <f t="shared" si="315"/>
        <v/>
      </c>
      <c r="E926" s="91" t="str">
        <f t="shared" ref="E926:AM926" si="324">IFERROR(RANK(E312,E$4:E$610,),"-")</f>
        <v>-</v>
      </c>
      <c r="F926" s="91" t="str">
        <f t="shared" si="324"/>
        <v>-</v>
      </c>
      <c r="G926" s="91" t="str">
        <f t="shared" si="324"/>
        <v>-</v>
      </c>
      <c r="H926" s="91" t="str">
        <f t="shared" si="324"/>
        <v>-</v>
      </c>
      <c r="I926" s="91" t="str">
        <f t="shared" si="324"/>
        <v>-</v>
      </c>
      <c r="J926" s="91" t="str">
        <f t="shared" si="324"/>
        <v>-</v>
      </c>
      <c r="K926" s="91" t="str">
        <f t="shared" si="324"/>
        <v>-</v>
      </c>
      <c r="L926" s="91" t="str">
        <f t="shared" si="324"/>
        <v>-</v>
      </c>
      <c r="M926" s="91" t="str">
        <f t="shared" si="324"/>
        <v>-</v>
      </c>
      <c r="N926" s="91" t="str">
        <f t="shared" si="324"/>
        <v>-</v>
      </c>
      <c r="O926" s="91" t="str">
        <f t="shared" si="324"/>
        <v>-</v>
      </c>
      <c r="P926" s="91" t="str">
        <f t="shared" si="324"/>
        <v>-</v>
      </c>
      <c r="Q926" s="91" t="str">
        <f t="shared" si="324"/>
        <v>-</v>
      </c>
      <c r="R926" s="91" t="str">
        <f t="shared" si="324"/>
        <v>-</v>
      </c>
      <c r="S926" s="91" t="str">
        <f t="shared" si="324"/>
        <v>-</v>
      </c>
      <c r="T926" s="91" t="str">
        <f t="shared" si="324"/>
        <v>-</v>
      </c>
      <c r="U926" s="91" t="str">
        <f t="shared" si="324"/>
        <v>-</v>
      </c>
      <c r="V926" s="91" t="str">
        <f t="shared" si="324"/>
        <v>-</v>
      </c>
      <c r="W926" s="91" t="str">
        <f t="shared" si="324"/>
        <v>-</v>
      </c>
      <c r="X926" s="91" t="str">
        <f t="shared" si="324"/>
        <v>-</v>
      </c>
      <c r="Y926" s="91" t="str">
        <f t="shared" si="324"/>
        <v>-</v>
      </c>
      <c r="Z926" s="91" t="str">
        <f t="shared" si="324"/>
        <v>-</v>
      </c>
      <c r="AA926" s="91" t="str">
        <f t="shared" si="324"/>
        <v>-</v>
      </c>
      <c r="AB926" s="91" t="str">
        <f t="shared" si="324"/>
        <v>-</v>
      </c>
      <c r="AC926" s="91" t="str">
        <f t="shared" si="324"/>
        <v>-</v>
      </c>
      <c r="AD926" s="91" t="str">
        <f t="shared" si="324"/>
        <v>-</v>
      </c>
      <c r="AE926" s="91" t="str">
        <f t="shared" si="324"/>
        <v>-</v>
      </c>
      <c r="AF926" s="91" t="str">
        <f t="shared" si="324"/>
        <v>-</v>
      </c>
      <c r="AG926" s="91" t="str">
        <f t="shared" si="324"/>
        <v>-</v>
      </c>
      <c r="AH926" s="91" t="str">
        <f t="shared" si="324"/>
        <v>-</v>
      </c>
      <c r="AI926" s="91" t="str">
        <f t="shared" si="324"/>
        <v>-</v>
      </c>
      <c r="AJ926" s="91" t="str">
        <f t="shared" si="324"/>
        <v>-</v>
      </c>
      <c r="AK926" s="91" t="str">
        <f t="shared" si="324"/>
        <v>-</v>
      </c>
      <c r="AL926" s="91" t="str">
        <f t="shared" si="324"/>
        <v>-</v>
      </c>
      <c r="AM926" s="91" t="str">
        <f t="shared" si="324"/>
        <v>-</v>
      </c>
    </row>
    <row r="927" spans="1:39">
      <c r="A927" s="58" t="str">
        <f t="shared" si="315"/>
        <v/>
      </c>
      <c r="B927" s="120" t="str">
        <f t="shared" si="315"/>
        <v/>
      </c>
      <c r="C927" s="86" t="str">
        <f t="shared" si="315"/>
        <v/>
      </c>
      <c r="D927" s="87" t="str">
        <f t="shared" si="315"/>
        <v/>
      </c>
      <c r="E927" s="91" t="str">
        <f t="shared" ref="E927:AM927" si="325">IFERROR(RANK(E313,E$4:E$610,),"-")</f>
        <v>-</v>
      </c>
      <c r="F927" s="91" t="str">
        <f t="shared" si="325"/>
        <v>-</v>
      </c>
      <c r="G927" s="91" t="str">
        <f t="shared" si="325"/>
        <v>-</v>
      </c>
      <c r="H927" s="91" t="str">
        <f t="shared" si="325"/>
        <v>-</v>
      </c>
      <c r="I927" s="91" t="str">
        <f t="shared" si="325"/>
        <v>-</v>
      </c>
      <c r="J927" s="91" t="str">
        <f t="shared" si="325"/>
        <v>-</v>
      </c>
      <c r="K927" s="91" t="str">
        <f t="shared" si="325"/>
        <v>-</v>
      </c>
      <c r="L927" s="91" t="str">
        <f t="shared" si="325"/>
        <v>-</v>
      </c>
      <c r="M927" s="91" t="str">
        <f t="shared" si="325"/>
        <v>-</v>
      </c>
      <c r="N927" s="91" t="str">
        <f t="shared" si="325"/>
        <v>-</v>
      </c>
      <c r="O927" s="91" t="str">
        <f t="shared" si="325"/>
        <v>-</v>
      </c>
      <c r="P927" s="91" t="str">
        <f t="shared" si="325"/>
        <v>-</v>
      </c>
      <c r="Q927" s="91" t="str">
        <f t="shared" si="325"/>
        <v>-</v>
      </c>
      <c r="R927" s="91" t="str">
        <f t="shared" si="325"/>
        <v>-</v>
      </c>
      <c r="S927" s="91" t="str">
        <f t="shared" si="325"/>
        <v>-</v>
      </c>
      <c r="T927" s="91" t="str">
        <f t="shared" si="325"/>
        <v>-</v>
      </c>
      <c r="U927" s="91" t="str">
        <f t="shared" si="325"/>
        <v>-</v>
      </c>
      <c r="V927" s="91" t="str">
        <f t="shared" si="325"/>
        <v>-</v>
      </c>
      <c r="W927" s="91" t="str">
        <f t="shared" si="325"/>
        <v>-</v>
      </c>
      <c r="X927" s="91" t="str">
        <f t="shared" si="325"/>
        <v>-</v>
      </c>
      <c r="Y927" s="91" t="str">
        <f t="shared" si="325"/>
        <v>-</v>
      </c>
      <c r="Z927" s="91" t="str">
        <f t="shared" si="325"/>
        <v>-</v>
      </c>
      <c r="AA927" s="91" t="str">
        <f t="shared" si="325"/>
        <v>-</v>
      </c>
      <c r="AB927" s="91" t="str">
        <f t="shared" si="325"/>
        <v>-</v>
      </c>
      <c r="AC927" s="91" t="str">
        <f t="shared" si="325"/>
        <v>-</v>
      </c>
      <c r="AD927" s="91" t="str">
        <f t="shared" si="325"/>
        <v>-</v>
      </c>
      <c r="AE927" s="91" t="str">
        <f t="shared" si="325"/>
        <v>-</v>
      </c>
      <c r="AF927" s="91" t="str">
        <f t="shared" si="325"/>
        <v>-</v>
      </c>
      <c r="AG927" s="91" t="str">
        <f t="shared" si="325"/>
        <v>-</v>
      </c>
      <c r="AH927" s="91" t="str">
        <f t="shared" si="325"/>
        <v>-</v>
      </c>
      <c r="AI927" s="91" t="str">
        <f t="shared" si="325"/>
        <v>-</v>
      </c>
      <c r="AJ927" s="91" t="str">
        <f t="shared" si="325"/>
        <v>-</v>
      </c>
      <c r="AK927" s="91" t="str">
        <f t="shared" si="325"/>
        <v>-</v>
      </c>
      <c r="AL927" s="91" t="str">
        <f t="shared" si="325"/>
        <v>-</v>
      </c>
      <c r="AM927" s="91" t="str">
        <f t="shared" si="325"/>
        <v>-</v>
      </c>
    </row>
    <row r="928" spans="1:39">
      <c r="A928" s="58" t="str">
        <f t="shared" si="315"/>
        <v/>
      </c>
      <c r="B928" s="120" t="str">
        <f t="shared" si="315"/>
        <v/>
      </c>
      <c r="C928" s="86" t="str">
        <f t="shared" si="315"/>
        <v/>
      </c>
      <c r="D928" s="87" t="str">
        <f t="shared" si="315"/>
        <v/>
      </c>
      <c r="E928" s="91" t="str">
        <f t="shared" ref="E928:AM928" si="326">IFERROR(RANK(E314,E$4:E$610,),"-")</f>
        <v>-</v>
      </c>
      <c r="F928" s="91" t="str">
        <f t="shared" si="326"/>
        <v>-</v>
      </c>
      <c r="G928" s="91" t="str">
        <f t="shared" si="326"/>
        <v>-</v>
      </c>
      <c r="H928" s="91" t="str">
        <f t="shared" si="326"/>
        <v>-</v>
      </c>
      <c r="I928" s="91" t="str">
        <f t="shared" si="326"/>
        <v>-</v>
      </c>
      <c r="J928" s="91" t="str">
        <f t="shared" si="326"/>
        <v>-</v>
      </c>
      <c r="K928" s="91" t="str">
        <f t="shared" si="326"/>
        <v>-</v>
      </c>
      <c r="L928" s="91" t="str">
        <f t="shared" si="326"/>
        <v>-</v>
      </c>
      <c r="M928" s="91" t="str">
        <f t="shared" si="326"/>
        <v>-</v>
      </c>
      <c r="N928" s="91" t="str">
        <f t="shared" si="326"/>
        <v>-</v>
      </c>
      <c r="O928" s="91" t="str">
        <f t="shared" si="326"/>
        <v>-</v>
      </c>
      <c r="P928" s="91" t="str">
        <f t="shared" si="326"/>
        <v>-</v>
      </c>
      <c r="Q928" s="91" t="str">
        <f t="shared" si="326"/>
        <v>-</v>
      </c>
      <c r="R928" s="91" t="str">
        <f t="shared" si="326"/>
        <v>-</v>
      </c>
      <c r="S928" s="91" t="str">
        <f t="shared" si="326"/>
        <v>-</v>
      </c>
      <c r="T928" s="91" t="str">
        <f t="shared" si="326"/>
        <v>-</v>
      </c>
      <c r="U928" s="91" t="str">
        <f t="shared" si="326"/>
        <v>-</v>
      </c>
      <c r="V928" s="91" t="str">
        <f t="shared" si="326"/>
        <v>-</v>
      </c>
      <c r="W928" s="91" t="str">
        <f t="shared" si="326"/>
        <v>-</v>
      </c>
      <c r="X928" s="91" t="str">
        <f t="shared" si="326"/>
        <v>-</v>
      </c>
      <c r="Y928" s="91" t="str">
        <f t="shared" si="326"/>
        <v>-</v>
      </c>
      <c r="Z928" s="91" t="str">
        <f t="shared" si="326"/>
        <v>-</v>
      </c>
      <c r="AA928" s="91" t="str">
        <f t="shared" si="326"/>
        <v>-</v>
      </c>
      <c r="AB928" s="91" t="str">
        <f t="shared" si="326"/>
        <v>-</v>
      </c>
      <c r="AC928" s="91" t="str">
        <f t="shared" si="326"/>
        <v>-</v>
      </c>
      <c r="AD928" s="91" t="str">
        <f t="shared" si="326"/>
        <v>-</v>
      </c>
      <c r="AE928" s="91" t="str">
        <f t="shared" si="326"/>
        <v>-</v>
      </c>
      <c r="AF928" s="91" t="str">
        <f t="shared" si="326"/>
        <v>-</v>
      </c>
      <c r="AG928" s="91" t="str">
        <f t="shared" si="326"/>
        <v>-</v>
      </c>
      <c r="AH928" s="91" t="str">
        <f t="shared" si="326"/>
        <v>-</v>
      </c>
      <c r="AI928" s="91" t="str">
        <f t="shared" si="326"/>
        <v>-</v>
      </c>
      <c r="AJ928" s="91" t="str">
        <f t="shared" si="326"/>
        <v>-</v>
      </c>
      <c r="AK928" s="91" t="str">
        <f t="shared" si="326"/>
        <v>-</v>
      </c>
      <c r="AL928" s="91" t="str">
        <f t="shared" si="326"/>
        <v>-</v>
      </c>
      <c r="AM928" s="91" t="str">
        <f t="shared" si="326"/>
        <v>-</v>
      </c>
    </row>
    <row r="929" spans="1:39">
      <c r="A929" s="58" t="str">
        <f t="shared" si="315"/>
        <v/>
      </c>
      <c r="B929" s="120" t="str">
        <f t="shared" si="315"/>
        <v/>
      </c>
      <c r="C929" s="86" t="str">
        <f t="shared" si="315"/>
        <v/>
      </c>
      <c r="D929" s="87" t="str">
        <f t="shared" si="315"/>
        <v/>
      </c>
      <c r="E929" s="91" t="str">
        <f t="shared" ref="E929:AM929" si="327">IFERROR(RANK(E315,E$4:E$610,),"-")</f>
        <v>-</v>
      </c>
      <c r="F929" s="91" t="str">
        <f t="shared" si="327"/>
        <v>-</v>
      </c>
      <c r="G929" s="91" t="str">
        <f t="shared" si="327"/>
        <v>-</v>
      </c>
      <c r="H929" s="91" t="str">
        <f t="shared" si="327"/>
        <v>-</v>
      </c>
      <c r="I929" s="91" t="str">
        <f t="shared" si="327"/>
        <v>-</v>
      </c>
      <c r="J929" s="91" t="str">
        <f t="shared" si="327"/>
        <v>-</v>
      </c>
      <c r="K929" s="91" t="str">
        <f t="shared" si="327"/>
        <v>-</v>
      </c>
      <c r="L929" s="91" t="str">
        <f t="shared" si="327"/>
        <v>-</v>
      </c>
      <c r="M929" s="91" t="str">
        <f t="shared" si="327"/>
        <v>-</v>
      </c>
      <c r="N929" s="91" t="str">
        <f t="shared" si="327"/>
        <v>-</v>
      </c>
      <c r="O929" s="91" t="str">
        <f t="shared" si="327"/>
        <v>-</v>
      </c>
      <c r="P929" s="91" t="str">
        <f t="shared" si="327"/>
        <v>-</v>
      </c>
      <c r="Q929" s="91" t="str">
        <f t="shared" si="327"/>
        <v>-</v>
      </c>
      <c r="R929" s="91" t="str">
        <f t="shared" si="327"/>
        <v>-</v>
      </c>
      <c r="S929" s="91" t="str">
        <f t="shared" si="327"/>
        <v>-</v>
      </c>
      <c r="T929" s="91" t="str">
        <f t="shared" si="327"/>
        <v>-</v>
      </c>
      <c r="U929" s="91" t="str">
        <f t="shared" si="327"/>
        <v>-</v>
      </c>
      <c r="V929" s="91" t="str">
        <f t="shared" si="327"/>
        <v>-</v>
      </c>
      <c r="W929" s="91" t="str">
        <f t="shared" si="327"/>
        <v>-</v>
      </c>
      <c r="X929" s="91" t="str">
        <f t="shared" si="327"/>
        <v>-</v>
      </c>
      <c r="Y929" s="91" t="str">
        <f t="shared" si="327"/>
        <v>-</v>
      </c>
      <c r="Z929" s="91" t="str">
        <f t="shared" si="327"/>
        <v>-</v>
      </c>
      <c r="AA929" s="91" t="str">
        <f t="shared" si="327"/>
        <v>-</v>
      </c>
      <c r="AB929" s="91" t="str">
        <f t="shared" si="327"/>
        <v>-</v>
      </c>
      <c r="AC929" s="91" t="str">
        <f t="shared" si="327"/>
        <v>-</v>
      </c>
      <c r="AD929" s="91" t="str">
        <f t="shared" si="327"/>
        <v>-</v>
      </c>
      <c r="AE929" s="91" t="str">
        <f t="shared" si="327"/>
        <v>-</v>
      </c>
      <c r="AF929" s="91" t="str">
        <f t="shared" si="327"/>
        <v>-</v>
      </c>
      <c r="AG929" s="91" t="str">
        <f t="shared" si="327"/>
        <v>-</v>
      </c>
      <c r="AH929" s="91" t="str">
        <f t="shared" si="327"/>
        <v>-</v>
      </c>
      <c r="AI929" s="91" t="str">
        <f t="shared" si="327"/>
        <v>-</v>
      </c>
      <c r="AJ929" s="91" t="str">
        <f t="shared" si="327"/>
        <v>-</v>
      </c>
      <c r="AK929" s="91" t="str">
        <f t="shared" si="327"/>
        <v>-</v>
      </c>
      <c r="AL929" s="91" t="str">
        <f t="shared" si="327"/>
        <v>-</v>
      </c>
      <c r="AM929" s="91" t="str">
        <f t="shared" si="327"/>
        <v>-</v>
      </c>
    </row>
    <row r="930" spans="1:39">
      <c r="A930" s="58" t="str">
        <f t="shared" si="315"/>
        <v/>
      </c>
      <c r="B930" s="120" t="str">
        <f t="shared" si="315"/>
        <v/>
      </c>
      <c r="C930" s="86" t="str">
        <f t="shared" si="315"/>
        <v/>
      </c>
      <c r="D930" s="87" t="str">
        <f t="shared" si="315"/>
        <v/>
      </c>
      <c r="E930" s="91" t="str">
        <f t="shared" ref="E930:AM930" si="328">IFERROR(RANK(E316,E$4:E$610,),"-")</f>
        <v>-</v>
      </c>
      <c r="F930" s="91" t="str">
        <f t="shared" si="328"/>
        <v>-</v>
      </c>
      <c r="G930" s="91" t="str">
        <f t="shared" si="328"/>
        <v>-</v>
      </c>
      <c r="H930" s="91" t="str">
        <f t="shared" si="328"/>
        <v>-</v>
      </c>
      <c r="I930" s="91" t="str">
        <f t="shared" si="328"/>
        <v>-</v>
      </c>
      <c r="J930" s="91" t="str">
        <f t="shared" si="328"/>
        <v>-</v>
      </c>
      <c r="K930" s="91" t="str">
        <f t="shared" si="328"/>
        <v>-</v>
      </c>
      <c r="L930" s="91" t="str">
        <f t="shared" si="328"/>
        <v>-</v>
      </c>
      <c r="M930" s="91" t="str">
        <f t="shared" si="328"/>
        <v>-</v>
      </c>
      <c r="N930" s="91" t="str">
        <f t="shared" si="328"/>
        <v>-</v>
      </c>
      <c r="O930" s="91" t="str">
        <f t="shared" si="328"/>
        <v>-</v>
      </c>
      <c r="P930" s="91" t="str">
        <f t="shared" si="328"/>
        <v>-</v>
      </c>
      <c r="Q930" s="91" t="str">
        <f t="shared" si="328"/>
        <v>-</v>
      </c>
      <c r="R930" s="91" t="str">
        <f t="shared" si="328"/>
        <v>-</v>
      </c>
      <c r="S930" s="91" t="str">
        <f t="shared" si="328"/>
        <v>-</v>
      </c>
      <c r="T930" s="91" t="str">
        <f t="shared" si="328"/>
        <v>-</v>
      </c>
      <c r="U930" s="91" t="str">
        <f t="shared" si="328"/>
        <v>-</v>
      </c>
      <c r="V930" s="91" t="str">
        <f t="shared" si="328"/>
        <v>-</v>
      </c>
      <c r="W930" s="91" t="str">
        <f t="shared" si="328"/>
        <v>-</v>
      </c>
      <c r="X930" s="91" t="str">
        <f t="shared" si="328"/>
        <v>-</v>
      </c>
      <c r="Y930" s="91" t="str">
        <f t="shared" si="328"/>
        <v>-</v>
      </c>
      <c r="Z930" s="91" t="str">
        <f t="shared" si="328"/>
        <v>-</v>
      </c>
      <c r="AA930" s="91" t="str">
        <f t="shared" si="328"/>
        <v>-</v>
      </c>
      <c r="AB930" s="91" t="str">
        <f t="shared" si="328"/>
        <v>-</v>
      </c>
      <c r="AC930" s="91" t="str">
        <f t="shared" si="328"/>
        <v>-</v>
      </c>
      <c r="AD930" s="91" t="str">
        <f t="shared" si="328"/>
        <v>-</v>
      </c>
      <c r="AE930" s="91" t="str">
        <f t="shared" si="328"/>
        <v>-</v>
      </c>
      <c r="AF930" s="91" t="str">
        <f t="shared" si="328"/>
        <v>-</v>
      </c>
      <c r="AG930" s="91" t="str">
        <f t="shared" si="328"/>
        <v>-</v>
      </c>
      <c r="AH930" s="91" t="str">
        <f t="shared" si="328"/>
        <v>-</v>
      </c>
      <c r="AI930" s="91" t="str">
        <f t="shared" si="328"/>
        <v>-</v>
      </c>
      <c r="AJ930" s="91" t="str">
        <f t="shared" si="328"/>
        <v>-</v>
      </c>
      <c r="AK930" s="91" t="str">
        <f t="shared" si="328"/>
        <v>-</v>
      </c>
      <c r="AL930" s="91" t="str">
        <f t="shared" si="328"/>
        <v>-</v>
      </c>
      <c r="AM930" s="91" t="str">
        <f t="shared" si="328"/>
        <v>-</v>
      </c>
    </row>
    <row r="931" spans="1:39">
      <c r="A931" s="58" t="str">
        <f t="shared" si="315"/>
        <v/>
      </c>
      <c r="B931" s="120" t="str">
        <f t="shared" si="315"/>
        <v/>
      </c>
      <c r="C931" s="86" t="str">
        <f t="shared" si="315"/>
        <v/>
      </c>
      <c r="D931" s="87" t="str">
        <f t="shared" si="315"/>
        <v/>
      </c>
      <c r="E931" s="91" t="str">
        <f t="shared" ref="E931:AM931" si="329">IFERROR(RANK(E317,E$4:E$610,),"-")</f>
        <v>-</v>
      </c>
      <c r="F931" s="91" t="str">
        <f t="shared" si="329"/>
        <v>-</v>
      </c>
      <c r="G931" s="91" t="str">
        <f t="shared" si="329"/>
        <v>-</v>
      </c>
      <c r="H931" s="91" t="str">
        <f t="shared" si="329"/>
        <v>-</v>
      </c>
      <c r="I931" s="91" t="str">
        <f t="shared" si="329"/>
        <v>-</v>
      </c>
      <c r="J931" s="91" t="str">
        <f t="shared" si="329"/>
        <v>-</v>
      </c>
      <c r="K931" s="91" t="str">
        <f t="shared" si="329"/>
        <v>-</v>
      </c>
      <c r="L931" s="91" t="str">
        <f t="shared" si="329"/>
        <v>-</v>
      </c>
      <c r="M931" s="91" t="str">
        <f t="shared" si="329"/>
        <v>-</v>
      </c>
      <c r="N931" s="91" t="str">
        <f t="shared" si="329"/>
        <v>-</v>
      </c>
      <c r="O931" s="91" t="str">
        <f t="shared" si="329"/>
        <v>-</v>
      </c>
      <c r="P931" s="91" t="str">
        <f t="shared" si="329"/>
        <v>-</v>
      </c>
      <c r="Q931" s="91" t="str">
        <f t="shared" si="329"/>
        <v>-</v>
      </c>
      <c r="R931" s="91" t="str">
        <f t="shared" si="329"/>
        <v>-</v>
      </c>
      <c r="S931" s="91" t="str">
        <f t="shared" si="329"/>
        <v>-</v>
      </c>
      <c r="T931" s="91" t="str">
        <f t="shared" si="329"/>
        <v>-</v>
      </c>
      <c r="U931" s="91" t="str">
        <f t="shared" si="329"/>
        <v>-</v>
      </c>
      <c r="V931" s="91" t="str">
        <f t="shared" si="329"/>
        <v>-</v>
      </c>
      <c r="W931" s="91" t="str">
        <f t="shared" si="329"/>
        <v>-</v>
      </c>
      <c r="X931" s="91" t="str">
        <f t="shared" si="329"/>
        <v>-</v>
      </c>
      <c r="Y931" s="91" t="str">
        <f t="shared" si="329"/>
        <v>-</v>
      </c>
      <c r="Z931" s="91" t="str">
        <f t="shared" si="329"/>
        <v>-</v>
      </c>
      <c r="AA931" s="91" t="str">
        <f t="shared" si="329"/>
        <v>-</v>
      </c>
      <c r="AB931" s="91" t="str">
        <f t="shared" si="329"/>
        <v>-</v>
      </c>
      <c r="AC931" s="91" t="str">
        <f t="shared" si="329"/>
        <v>-</v>
      </c>
      <c r="AD931" s="91" t="str">
        <f t="shared" si="329"/>
        <v>-</v>
      </c>
      <c r="AE931" s="91" t="str">
        <f t="shared" si="329"/>
        <v>-</v>
      </c>
      <c r="AF931" s="91" t="str">
        <f t="shared" si="329"/>
        <v>-</v>
      </c>
      <c r="AG931" s="91" t="str">
        <f t="shared" si="329"/>
        <v>-</v>
      </c>
      <c r="AH931" s="91" t="str">
        <f t="shared" si="329"/>
        <v>-</v>
      </c>
      <c r="AI931" s="91" t="str">
        <f t="shared" si="329"/>
        <v>-</v>
      </c>
      <c r="AJ931" s="91" t="str">
        <f t="shared" si="329"/>
        <v>-</v>
      </c>
      <c r="AK931" s="91" t="str">
        <f t="shared" si="329"/>
        <v>-</v>
      </c>
      <c r="AL931" s="91" t="str">
        <f t="shared" si="329"/>
        <v>-</v>
      </c>
      <c r="AM931" s="91" t="str">
        <f t="shared" si="329"/>
        <v>-</v>
      </c>
    </row>
    <row r="932" spans="1:39">
      <c r="A932" s="58" t="str">
        <f t="shared" si="315"/>
        <v/>
      </c>
      <c r="B932" s="120" t="str">
        <f t="shared" si="315"/>
        <v/>
      </c>
      <c r="C932" s="86" t="str">
        <f t="shared" si="315"/>
        <v/>
      </c>
      <c r="D932" s="87" t="str">
        <f t="shared" si="315"/>
        <v/>
      </c>
      <c r="E932" s="91" t="str">
        <f t="shared" ref="E932:AM932" si="330">IFERROR(RANK(E318,E$4:E$610,),"-")</f>
        <v>-</v>
      </c>
      <c r="F932" s="91" t="str">
        <f t="shared" si="330"/>
        <v>-</v>
      </c>
      <c r="G932" s="91" t="str">
        <f t="shared" si="330"/>
        <v>-</v>
      </c>
      <c r="H932" s="91" t="str">
        <f t="shared" si="330"/>
        <v>-</v>
      </c>
      <c r="I932" s="91" t="str">
        <f t="shared" si="330"/>
        <v>-</v>
      </c>
      <c r="J932" s="91" t="str">
        <f t="shared" si="330"/>
        <v>-</v>
      </c>
      <c r="K932" s="91" t="str">
        <f t="shared" si="330"/>
        <v>-</v>
      </c>
      <c r="L932" s="91" t="str">
        <f t="shared" si="330"/>
        <v>-</v>
      </c>
      <c r="M932" s="91" t="str">
        <f t="shared" si="330"/>
        <v>-</v>
      </c>
      <c r="N932" s="91" t="str">
        <f t="shared" si="330"/>
        <v>-</v>
      </c>
      <c r="O932" s="91" t="str">
        <f t="shared" si="330"/>
        <v>-</v>
      </c>
      <c r="P932" s="91" t="str">
        <f t="shared" si="330"/>
        <v>-</v>
      </c>
      <c r="Q932" s="91" t="str">
        <f t="shared" si="330"/>
        <v>-</v>
      </c>
      <c r="R932" s="91" t="str">
        <f t="shared" si="330"/>
        <v>-</v>
      </c>
      <c r="S932" s="91" t="str">
        <f t="shared" si="330"/>
        <v>-</v>
      </c>
      <c r="T932" s="91" t="str">
        <f t="shared" si="330"/>
        <v>-</v>
      </c>
      <c r="U932" s="91" t="str">
        <f t="shared" si="330"/>
        <v>-</v>
      </c>
      <c r="V932" s="91" t="str">
        <f t="shared" si="330"/>
        <v>-</v>
      </c>
      <c r="W932" s="91" t="str">
        <f t="shared" si="330"/>
        <v>-</v>
      </c>
      <c r="X932" s="91" t="str">
        <f t="shared" si="330"/>
        <v>-</v>
      </c>
      <c r="Y932" s="91" t="str">
        <f t="shared" si="330"/>
        <v>-</v>
      </c>
      <c r="Z932" s="91" t="str">
        <f t="shared" si="330"/>
        <v>-</v>
      </c>
      <c r="AA932" s="91" t="str">
        <f t="shared" si="330"/>
        <v>-</v>
      </c>
      <c r="AB932" s="91" t="str">
        <f t="shared" si="330"/>
        <v>-</v>
      </c>
      <c r="AC932" s="91" t="str">
        <f t="shared" si="330"/>
        <v>-</v>
      </c>
      <c r="AD932" s="91" t="str">
        <f t="shared" si="330"/>
        <v>-</v>
      </c>
      <c r="AE932" s="91" t="str">
        <f t="shared" si="330"/>
        <v>-</v>
      </c>
      <c r="AF932" s="91" t="str">
        <f t="shared" si="330"/>
        <v>-</v>
      </c>
      <c r="AG932" s="91" t="str">
        <f t="shared" si="330"/>
        <v>-</v>
      </c>
      <c r="AH932" s="91" t="str">
        <f t="shared" si="330"/>
        <v>-</v>
      </c>
      <c r="AI932" s="91" t="str">
        <f t="shared" si="330"/>
        <v>-</v>
      </c>
      <c r="AJ932" s="91" t="str">
        <f t="shared" si="330"/>
        <v>-</v>
      </c>
      <c r="AK932" s="91" t="str">
        <f t="shared" si="330"/>
        <v>-</v>
      </c>
      <c r="AL932" s="91" t="str">
        <f t="shared" si="330"/>
        <v>-</v>
      </c>
      <c r="AM932" s="91" t="str">
        <f t="shared" si="330"/>
        <v>-</v>
      </c>
    </row>
    <row r="933" spans="1:39">
      <c r="A933" s="58" t="str">
        <f t="shared" si="315"/>
        <v/>
      </c>
      <c r="B933" s="120" t="str">
        <f t="shared" si="315"/>
        <v/>
      </c>
      <c r="C933" s="86" t="str">
        <f t="shared" si="315"/>
        <v/>
      </c>
      <c r="D933" s="87" t="str">
        <f t="shared" si="315"/>
        <v/>
      </c>
      <c r="E933" s="91" t="str">
        <f t="shared" ref="E933:AM933" si="331">IFERROR(RANK(E319,E$4:E$610,),"-")</f>
        <v>-</v>
      </c>
      <c r="F933" s="91" t="str">
        <f t="shared" si="331"/>
        <v>-</v>
      </c>
      <c r="G933" s="91" t="str">
        <f t="shared" si="331"/>
        <v>-</v>
      </c>
      <c r="H933" s="91" t="str">
        <f t="shared" si="331"/>
        <v>-</v>
      </c>
      <c r="I933" s="91" t="str">
        <f t="shared" si="331"/>
        <v>-</v>
      </c>
      <c r="J933" s="91" t="str">
        <f t="shared" si="331"/>
        <v>-</v>
      </c>
      <c r="K933" s="91" t="str">
        <f t="shared" si="331"/>
        <v>-</v>
      </c>
      <c r="L933" s="91" t="str">
        <f t="shared" si="331"/>
        <v>-</v>
      </c>
      <c r="M933" s="91" t="str">
        <f t="shared" si="331"/>
        <v>-</v>
      </c>
      <c r="N933" s="91" t="str">
        <f t="shared" si="331"/>
        <v>-</v>
      </c>
      <c r="O933" s="91" t="str">
        <f t="shared" si="331"/>
        <v>-</v>
      </c>
      <c r="P933" s="91" t="str">
        <f t="shared" si="331"/>
        <v>-</v>
      </c>
      <c r="Q933" s="91" t="str">
        <f t="shared" si="331"/>
        <v>-</v>
      </c>
      <c r="R933" s="91" t="str">
        <f t="shared" si="331"/>
        <v>-</v>
      </c>
      <c r="S933" s="91" t="str">
        <f t="shared" si="331"/>
        <v>-</v>
      </c>
      <c r="T933" s="91" t="str">
        <f t="shared" si="331"/>
        <v>-</v>
      </c>
      <c r="U933" s="91" t="str">
        <f t="shared" si="331"/>
        <v>-</v>
      </c>
      <c r="V933" s="91" t="str">
        <f t="shared" si="331"/>
        <v>-</v>
      </c>
      <c r="W933" s="91" t="str">
        <f t="shared" si="331"/>
        <v>-</v>
      </c>
      <c r="X933" s="91" t="str">
        <f t="shared" si="331"/>
        <v>-</v>
      </c>
      <c r="Y933" s="91" t="str">
        <f t="shared" si="331"/>
        <v>-</v>
      </c>
      <c r="Z933" s="91" t="str">
        <f t="shared" si="331"/>
        <v>-</v>
      </c>
      <c r="AA933" s="91" t="str">
        <f t="shared" si="331"/>
        <v>-</v>
      </c>
      <c r="AB933" s="91" t="str">
        <f t="shared" si="331"/>
        <v>-</v>
      </c>
      <c r="AC933" s="91" t="str">
        <f t="shared" si="331"/>
        <v>-</v>
      </c>
      <c r="AD933" s="91" t="str">
        <f t="shared" si="331"/>
        <v>-</v>
      </c>
      <c r="AE933" s="91" t="str">
        <f t="shared" si="331"/>
        <v>-</v>
      </c>
      <c r="AF933" s="91" t="str">
        <f t="shared" si="331"/>
        <v>-</v>
      </c>
      <c r="AG933" s="91" t="str">
        <f t="shared" si="331"/>
        <v>-</v>
      </c>
      <c r="AH933" s="91" t="str">
        <f t="shared" si="331"/>
        <v>-</v>
      </c>
      <c r="AI933" s="91" t="str">
        <f t="shared" si="331"/>
        <v>-</v>
      </c>
      <c r="AJ933" s="91" t="str">
        <f t="shared" si="331"/>
        <v>-</v>
      </c>
      <c r="AK933" s="91" t="str">
        <f t="shared" si="331"/>
        <v>-</v>
      </c>
      <c r="AL933" s="91" t="str">
        <f t="shared" si="331"/>
        <v>-</v>
      </c>
      <c r="AM933" s="91" t="str">
        <f t="shared" si="331"/>
        <v>-</v>
      </c>
    </row>
    <row r="934" spans="1:39">
      <c r="A934" s="58" t="str">
        <f t="shared" si="315"/>
        <v/>
      </c>
      <c r="B934" s="120" t="str">
        <f t="shared" si="315"/>
        <v/>
      </c>
      <c r="C934" s="86" t="str">
        <f t="shared" si="315"/>
        <v/>
      </c>
      <c r="D934" s="87" t="str">
        <f t="shared" si="315"/>
        <v/>
      </c>
      <c r="E934" s="91" t="str">
        <f t="shared" ref="E934:AM934" si="332">IFERROR(RANK(E320,E$4:E$610,),"-")</f>
        <v>-</v>
      </c>
      <c r="F934" s="91" t="str">
        <f t="shared" si="332"/>
        <v>-</v>
      </c>
      <c r="G934" s="91" t="str">
        <f t="shared" si="332"/>
        <v>-</v>
      </c>
      <c r="H934" s="91" t="str">
        <f t="shared" si="332"/>
        <v>-</v>
      </c>
      <c r="I934" s="91" t="str">
        <f t="shared" si="332"/>
        <v>-</v>
      </c>
      <c r="J934" s="91" t="str">
        <f t="shared" si="332"/>
        <v>-</v>
      </c>
      <c r="K934" s="91" t="str">
        <f t="shared" si="332"/>
        <v>-</v>
      </c>
      <c r="L934" s="91" t="str">
        <f t="shared" si="332"/>
        <v>-</v>
      </c>
      <c r="M934" s="91" t="str">
        <f t="shared" si="332"/>
        <v>-</v>
      </c>
      <c r="N934" s="91" t="str">
        <f t="shared" si="332"/>
        <v>-</v>
      </c>
      <c r="O934" s="91" t="str">
        <f t="shared" si="332"/>
        <v>-</v>
      </c>
      <c r="P934" s="91" t="str">
        <f t="shared" si="332"/>
        <v>-</v>
      </c>
      <c r="Q934" s="91" t="str">
        <f t="shared" si="332"/>
        <v>-</v>
      </c>
      <c r="R934" s="91" t="str">
        <f t="shared" si="332"/>
        <v>-</v>
      </c>
      <c r="S934" s="91" t="str">
        <f t="shared" si="332"/>
        <v>-</v>
      </c>
      <c r="T934" s="91" t="str">
        <f t="shared" si="332"/>
        <v>-</v>
      </c>
      <c r="U934" s="91" t="str">
        <f t="shared" si="332"/>
        <v>-</v>
      </c>
      <c r="V934" s="91" t="str">
        <f t="shared" si="332"/>
        <v>-</v>
      </c>
      <c r="W934" s="91" t="str">
        <f t="shared" si="332"/>
        <v>-</v>
      </c>
      <c r="X934" s="91" t="str">
        <f t="shared" si="332"/>
        <v>-</v>
      </c>
      <c r="Y934" s="91" t="str">
        <f t="shared" si="332"/>
        <v>-</v>
      </c>
      <c r="Z934" s="91" t="str">
        <f t="shared" si="332"/>
        <v>-</v>
      </c>
      <c r="AA934" s="91" t="str">
        <f t="shared" si="332"/>
        <v>-</v>
      </c>
      <c r="AB934" s="91" t="str">
        <f t="shared" si="332"/>
        <v>-</v>
      </c>
      <c r="AC934" s="91" t="str">
        <f t="shared" si="332"/>
        <v>-</v>
      </c>
      <c r="AD934" s="91" t="str">
        <f t="shared" si="332"/>
        <v>-</v>
      </c>
      <c r="AE934" s="91" t="str">
        <f t="shared" si="332"/>
        <v>-</v>
      </c>
      <c r="AF934" s="91" t="str">
        <f t="shared" si="332"/>
        <v>-</v>
      </c>
      <c r="AG934" s="91" t="str">
        <f t="shared" si="332"/>
        <v>-</v>
      </c>
      <c r="AH934" s="91" t="str">
        <f t="shared" si="332"/>
        <v>-</v>
      </c>
      <c r="AI934" s="91" t="str">
        <f t="shared" si="332"/>
        <v>-</v>
      </c>
      <c r="AJ934" s="91" t="str">
        <f t="shared" si="332"/>
        <v>-</v>
      </c>
      <c r="AK934" s="91" t="str">
        <f t="shared" si="332"/>
        <v>-</v>
      </c>
      <c r="AL934" s="91" t="str">
        <f t="shared" si="332"/>
        <v>-</v>
      </c>
      <c r="AM934" s="91" t="str">
        <f t="shared" si="332"/>
        <v>-</v>
      </c>
    </row>
    <row r="935" spans="1:39">
      <c r="A935" s="58" t="str">
        <f t="shared" si="315"/>
        <v/>
      </c>
      <c r="B935" s="120" t="str">
        <f t="shared" si="315"/>
        <v/>
      </c>
      <c r="C935" s="86" t="str">
        <f t="shared" si="315"/>
        <v/>
      </c>
      <c r="D935" s="87" t="str">
        <f t="shared" si="315"/>
        <v/>
      </c>
      <c r="E935" s="91" t="str">
        <f t="shared" ref="E935:AM935" si="333">IFERROR(RANK(E321,E$4:E$610,),"-")</f>
        <v>-</v>
      </c>
      <c r="F935" s="91" t="str">
        <f t="shared" si="333"/>
        <v>-</v>
      </c>
      <c r="G935" s="91" t="str">
        <f t="shared" si="333"/>
        <v>-</v>
      </c>
      <c r="H935" s="91" t="str">
        <f t="shared" si="333"/>
        <v>-</v>
      </c>
      <c r="I935" s="91" t="str">
        <f t="shared" si="333"/>
        <v>-</v>
      </c>
      <c r="J935" s="91" t="str">
        <f t="shared" si="333"/>
        <v>-</v>
      </c>
      <c r="K935" s="91" t="str">
        <f t="shared" si="333"/>
        <v>-</v>
      </c>
      <c r="L935" s="91" t="str">
        <f t="shared" si="333"/>
        <v>-</v>
      </c>
      <c r="M935" s="91" t="str">
        <f t="shared" si="333"/>
        <v>-</v>
      </c>
      <c r="N935" s="91" t="str">
        <f t="shared" si="333"/>
        <v>-</v>
      </c>
      <c r="O935" s="91" t="str">
        <f t="shared" si="333"/>
        <v>-</v>
      </c>
      <c r="P935" s="91" t="str">
        <f t="shared" si="333"/>
        <v>-</v>
      </c>
      <c r="Q935" s="91" t="str">
        <f t="shared" si="333"/>
        <v>-</v>
      </c>
      <c r="R935" s="91" t="str">
        <f t="shared" si="333"/>
        <v>-</v>
      </c>
      <c r="S935" s="91" t="str">
        <f t="shared" si="333"/>
        <v>-</v>
      </c>
      <c r="T935" s="91" t="str">
        <f t="shared" si="333"/>
        <v>-</v>
      </c>
      <c r="U935" s="91" t="str">
        <f t="shared" si="333"/>
        <v>-</v>
      </c>
      <c r="V935" s="91" t="str">
        <f t="shared" si="333"/>
        <v>-</v>
      </c>
      <c r="W935" s="91" t="str">
        <f t="shared" si="333"/>
        <v>-</v>
      </c>
      <c r="X935" s="91" t="str">
        <f t="shared" si="333"/>
        <v>-</v>
      </c>
      <c r="Y935" s="91" t="str">
        <f t="shared" si="333"/>
        <v>-</v>
      </c>
      <c r="Z935" s="91" t="str">
        <f t="shared" si="333"/>
        <v>-</v>
      </c>
      <c r="AA935" s="91" t="str">
        <f t="shared" si="333"/>
        <v>-</v>
      </c>
      <c r="AB935" s="91" t="str">
        <f t="shared" si="333"/>
        <v>-</v>
      </c>
      <c r="AC935" s="91" t="str">
        <f t="shared" si="333"/>
        <v>-</v>
      </c>
      <c r="AD935" s="91" t="str">
        <f t="shared" si="333"/>
        <v>-</v>
      </c>
      <c r="AE935" s="91" t="str">
        <f t="shared" si="333"/>
        <v>-</v>
      </c>
      <c r="AF935" s="91" t="str">
        <f t="shared" si="333"/>
        <v>-</v>
      </c>
      <c r="AG935" s="91" t="str">
        <f t="shared" si="333"/>
        <v>-</v>
      </c>
      <c r="AH935" s="91" t="str">
        <f t="shared" si="333"/>
        <v>-</v>
      </c>
      <c r="AI935" s="91" t="str">
        <f t="shared" si="333"/>
        <v>-</v>
      </c>
      <c r="AJ935" s="91" t="str">
        <f t="shared" si="333"/>
        <v>-</v>
      </c>
      <c r="AK935" s="91" t="str">
        <f t="shared" si="333"/>
        <v>-</v>
      </c>
      <c r="AL935" s="91" t="str">
        <f t="shared" si="333"/>
        <v>-</v>
      </c>
      <c r="AM935" s="91" t="str">
        <f t="shared" si="333"/>
        <v>-</v>
      </c>
    </row>
    <row r="936" spans="1:39">
      <c r="A936" s="58" t="str">
        <f t="shared" si="315"/>
        <v/>
      </c>
      <c r="B936" s="120" t="str">
        <f t="shared" si="315"/>
        <v/>
      </c>
      <c r="C936" s="86" t="str">
        <f t="shared" si="315"/>
        <v/>
      </c>
      <c r="D936" s="87" t="str">
        <f t="shared" si="315"/>
        <v/>
      </c>
      <c r="E936" s="91" t="str">
        <f t="shared" ref="E936:AM936" si="334">IFERROR(RANK(E322,E$4:E$610,),"-")</f>
        <v>-</v>
      </c>
      <c r="F936" s="91" t="str">
        <f t="shared" si="334"/>
        <v>-</v>
      </c>
      <c r="G936" s="91" t="str">
        <f t="shared" si="334"/>
        <v>-</v>
      </c>
      <c r="H936" s="91" t="str">
        <f t="shared" si="334"/>
        <v>-</v>
      </c>
      <c r="I936" s="91" t="str">
        <f t="shared" si="334"/>
        <v>-</v>
      </c>
      <c r="J936" s="91" t="str">
        <f t="shared" si="334"/>
        <v>-</v>
      </c>
      <c r="K936" s="91" t="str">
        <f t="shared" si="334"/>
        <v>-</v>
      </c>
      <c r="L936" s="91" t="str">
        <f t="shared" si="334"/>
        <v>-</v>
      </c>
      <c r="M936" s="91" t="str">
        <f t="shared" si="334"/>
        <v>-</v>
      </c>
      <c r="N936" s="91" t="str">
        <f t="shared" si="334"/>
        <v>-</v>
      </c>
      <c r="O936" s="91" t="str">
        <f t="shared" si="334"/>
        <v>-</v>
      </c>
      <c r="P936" s="91" t="str">
        <f t="shared" si="334"/>
        <v>-</v>
      </c>
      <c r="Q936" s="91" t="str">
        <f t="shared" si="334"/>
        <v>-</v>
      </c>
      <c r="R936" s="91" t="str">
        <f t="shared" si="334"/>
        <v>-</v>
      </c>
      <c r="S936" s="91" t="str">
        <f t="shared" si="334"/>
        <v>-</v>
      </c>
      <c r="T936" s="91" t="str">
        <f t="shared" si="334"/>
        <v>-</v>
      </c>
      <c r="U936" s="91" t="str">
        <f t="shared" si="334"/>
        <v>-</v>
      </c>
      <c r="V936" s="91" t="str">
        <f t="shared" si="334"/>
        <v>-</v>
      </c>
      <c r="W936" s="91" t="str">
        <f t="shared" si="334"/>
        <v>-</v>
      </c>
      <c r="X936" s="91" t="str">
        <f t="shared" si="334"/>
        <v>-</v>
      </c>
      <c r="Y936" s="91" t="str">
        <f t="shared" si="334"/>
        <v>-</v>
      </c>
      <c r="Z936" s="91" t="str">
        <f t="shared" si="334"/>
        <v>-</v>
      </c>
      <c r="AA936" s="91" t="str">
        <f t="shared" si="334"/>
        <v>-</v>
      </c>
      <c r="AB936" s="91" t="str">
        <f t="shared" si="334"/>
        <v>-</v>
      </c>
      <c r="AC936" s="91" t="str">
        <f t="shared" si="334"/>
        <v>-</v>
      </c>
      <c r="AD936" s="91" t="str">
        <f t="shared" si="334"/>
        <v>-</v>
      </c>
      <c r="AE936" s="91" t="str">
        <f t="shared" si="334"/>
        <v>-</v>
      </c>
      <c r="AF936" s="91" t="str">
        <f t="shared" si="334"/>
        <v>-</v>
      </c>
      <c r="AG936" s="91" t="str">
        <f t="shared" si="334"/>
        <v>-</v>
      </c>
      <c r="AH936" s="91" t="str">
        <f t="shared" si="334"/>
        <v>-</v>
      </c>
      <c r="AI936" s="91" t="str">
        <f t="shared" si="334"/>
        <v>-</v>
      </c>
      <c r="AJ936" s="91" t="str">
        <f t="shared" si="334"/>
        <v>-</v>
      </c>
      <c r="AK936" s="91" t="str">
        <f t="shared" si="334"/>
        <v>-</v>
      </c>
      <c r="AL936" s="91" t="str">
        <f t="shared" si="334"/>
        <v>-</v>
      </c>
      <c r="AM936" s="91" t="str">
        <f t="shared" si="334"/>
        <v>-</v>
      </c>
    </row>
    <row r="937" spans="1:39">
      <c r="A937" s="58" t="str">
        <f t="shared" si="315"/>
        <v/>
      </c>
      <c r="B937" s="120" t="str">
        <f t="shared" si="315"/>
        <v/>
      </c>
      <c r="C937" s="86" t="str">
        <f t="shared" si="315"/>
        <v/>
      </c>
      <c r="D937" s="87" t="str">
        <f t="shared" si="315"/>
        <v/>
      </c>
      <c r="E937" s="91" t="str">
        <f t="shared" ref="E937:AM937" si="335">IFERROR(RANK(E323,E$4:E$610,),"-")</f>
        <v>-</v>
      </c>
      <c r="F937" s="91" t="str">
        <f t="shared" si="335"/>
        <v>-</v>
      </c>
      <c r="G937" s="91" t="str">
        <f t="shared" si="335"/>
        <v>-</v>
      </c>
      <c r="H937" s="91" t="str">
        <f t="shared" si="335"/>
        <v>-</v>
      </c>
      <c r="I937" s="91" t="str">
        <f t="shared" si="335"/>
        <v>-</v>
      </c>
      <c r="J937" s="91" t="str">
        <f t="shared" si="335"/>
        <v>-</v>
      </c>
      <c r="K937" s="91" t="str">
        <f t="shared" si="335"/>
        <v>-</v>
      </c>
      <c r="L937" s="91" t="str">
        <f t="shared" si="335"/>
        <v>-</v>
      </c>
      <c r="M937" s="91" t="str">
        <f t="shared" si="335"/>
        <v>-</v>
      </c>
      <c r="N937" s="91" t="str">
        <f t="shared" si="335"/>
        <v>-</v>
      </c>
      <c r="O937" s="91" t="str">
        <f t="shared" si="335"/>
        <v>-</v>
      </c>
      <c r="P937" s="91" t="str">
        <f t="shared" si="335"/>
        <v>-</v>
      </c>
      <c r="Q937" s="91" t="str">
        <f t="shared" si="335"/>
        <v>-</v>
      </c>
      <c r="R937" s="91" t="str">
        <f t="shared" si="335"/>
        <v>-</v>
      </c>
      <c r="S937" s="91" t="str">
        <f t="shared" si="335"/>
        <v>-</v>
      </c>
      <c r="T937" s="91" t="str">
        <f t="shared" si="335"/>
        <v>-</v>
      </c>
      <c r="U937" s="91" t="str">
        <f t="shared" si="335"/>
        <v>-</v>
      </c>
      <c r="V937" s="91" t="str">
        <f t="shared" si="335"/>
        <v>-</v>
      </c>
      <c r="W937" s="91" t="str">
        <f t="shared" si="335"/>
        <v>-</v>
      </c>
      <c r="X937" s="91" t="str">
        <f t="shared" si="335"/>
        <v>-</v>
      </c>
      <c r="Y937" s="91" t="str">
        <f t="shared" si="335"/>
        <v>-</v>
      </c>
      <c r="Z937" s="91" t="str">
        <f t="shared" si="335"/>
        <v>-</v>
      </c>
      <c r="AA937" s="91" t="str">
        <f t="shared" si="335"/>
        <v>-</v>
      </c>
      <c r="AB937" s="91" t="str">
        <f t="shared" si="335"/>
        <v>-</v>
      </c>
      <c r="AC937" s="91" t="str">
        <f t="shared" si="335"/>
        <v>-</v>
      </c>
      <c r="AD937" s="91" t="str">
        <f t="shared" si="335"/>
        <v>-</v>
      </c>
      <c r="AE937" s="91" t="str">
        <f t="shared" si="335"/>
        <v>-</v>
      </c>
      <c r="AF937" s="91" t="str">
        <f t="shared" si="335"/>
        <v>-</v>
      </c>
      <c r="AG937" s="91" t="str">
        <f t="shared" si="335"/>
        <v>-</v>
      </c>
      <c r="AH937" s="91" t="str">
        <f t="shared" si="335"/>
        <v>-</v>
      </c>
      <c r="AI937" s="91" t="str">
        <f t="shared" si="335"/>
        <v>-</v>
      </c>
      <c r="AJ937" s="91" t="str">
        <f t="shared" si="335"/>
        <v>-</v>
      </c>
      <c r="AK937" s="91" t="str">
        <f t="shared" si="335"/>
        <v>-</v>
      </c>
      <c r="AL937" s="91" t="str">
        <f t="shared" si="335"/>
        <v>-</v>
      </c>
      <c r="AM937" s="91" t="str">
        <f t="shared" si="335"/>
        <v>-</v>
      </c>
    </row>
    <row r="938" spans="1:39">
      <c r="A938" s="58" t="str">
        <f t="shared" ref="A938:D957" si="336">A324</f>
        <v/>
      </c>
      <c r="B938" s="120" t="str">
        <f t="shared" si="336"/>
        <v/>
      </c>
      <c r="C938" s="86" t="str">
        <f t="shared" si="336"/>
        <v/>
      </c>
      <c r="D938" s="87" t="str">
        <f t="shared" si="336"/>
        <v/>
      </c>
      <c r="E938" s="91" t="str">
        <f t="shared" ref="E938:AM938" si="337">IFERROR(RANK(E324,E$4:E$610,),"-")</f>
        <v>-</v>
      </c>
      <c r="F938" s="91" t="str">
        <f t="shared" si="337"/>
        <v>-</v>
      </c>
      <c r="G938" s="91" t="str">
        <f t="shared" si="337"/>
        <v>-</v>
      </c>
      <c r="H938" s="91" t="str">
        <f t="shared" si="337"/>
        <v>-</v>
      </c>
      <c r="I938" s="91" t="str">
        <f t="shared" si="337"/>
        <v>-</v>
      </c>
      <c r="J938" s="91" t="str">
        <f t="shared" si="337"/>
        <v>-</v>
      </c>
      <c r="K938" s="91" t="str">
        <f t="shared" si="337"/>
        <v>-</v>
      </c>
      <c r="L938" s="91" t="str">
        <f t="shared" si="337"/>
        <v>-</v>
      </c>
      <c r="M938" s="91" t="str">
        <f t="shared" si="337"/>
        <v>-</v>
      </c>
      <c r="N938" s="91" t="str">
        <f t="shared" si="337"/>
        <v>-</v>
      </c>
      <c r="O938" s="91" t="str">
        <f t="shared" si="337"/>
        <v>-</v>
      </c>
      <c r="P938" s="91" t="str">
        <f t="shared" si="337"/>
        <v>-</v>
      </c>
      <c r="Q938" s="91" t="str">
        <f t="shared" si="337"/>
        <v>-</v>
      </c>
      <c r="R938" s="91" t="str">
        <f t="shared" si="337"/>
        <v>-</v>
      </c>
      <c r="S938" s="91" t="str">
        <f t="shared" si="337"/>
        <v>-</v>
      </c>
      <c r="T938" s="91" t="str">
        <f t="shared" si="337"/>
        <v>-</v>
      </c>
      <c r="U938" s="91" t="str">
        <f t="shared" si="337"/>
        <v>-</v>
      </c>
      <c r="V938" s="91" t="str">
        <f t="shared" si="337"/>
        <v>-</v>
      </c>
      <c r="W938" s="91" t="str">
        <f t="shared" si="337"/>
        <v>-</v>
      </c>
      <c r="X938" s="91" t="str">
        <f t="shared" si="337"/>
        <v>-</v>
      </c>
      <c r="Y938" s="91" t="str">
        <f t="shared" si="337"/>
        <v>-</v>
      </c>
      <c r="Z938" s="91" t="str">
        <f t="shared" si="337"/>
        <v>-</v>
      </c>
      <c r="AA938" s="91" t="str">
        <f t="shared" si="337"/>
        <v>-</v>
      </c>
      <c r="AB938" s="91" t="str">
        <f t="shared" si="337"/>
        <v>-</v>
      </c>
      <c r="AC938" s="91" t="str">
        <f t="shared" si="337"/>
        <v>-</v>
      </c>
      <c r="AD938" s="91" t="str">
        <f t="shared" si="337"/>
        <v>-</v>
      </c>
      <c r="AE938" s="91" t="str">
        <f t="shared" si="337"/>
        <v>-</v>
      </c>
      <c r="AF938" s="91" t="str">
        <f t="shared" si="337"/>
        <v>-</v>
      </c>
      <c r="AG938" s="91" t="str">
        <f t="shared" si="337"/>
        <v>-</v>
      </c>
      <c r="AH938" s="91" t="str">
        <f t="shared" si="337"/>
        <v>-</v>
      </c>
      <c r="AI938" s="91" t="str">
        <f t="shared" si="337"/>
        <v>-</v>
      </c>
      <c r="AJ938" s="91" t="str">
        <f t="shared" si="337"/>
        <v>-</v>
      </c>
      <c r="AK938" s="91" t="str">
        <f t="shared" si="337"/>
        <v>-</v>
      </c>
      <c r="AL938" s="91" t="str">
        <f t="shared" si="337"/>
        <v>-</v>
      </c>
      <c r="AM938" s="91" t="str">
        <f t="shared" si="337"/>
        <v>-</v>
      </c>
    </row>
    <row r="939" spans="1:39">
      <c r="A939" s="58" t="str">
        <f t="shared" si="336"/>
        <v/>
      </c>
      <c r="B939" s="120" t="str">
        <f t="shared" si="336"/>
        <v/>
      </c>
      <c r="C939" s="86" t="str">
        <f t="shared" si="336"/>
        <v/>
      </c>
      <c r="D939" s="87" t="str">
        <f t="shared" si="336"/>
        <v/>
      </c>
      <c r="E939" s="91" t="str">
        <f t="shared" ref="E939:AM939" si="338">IFERROR(RANK(E325,E$4:E$610,),"-")</f>
        <v>-</v>
      </c>
      <c r="F939" s="91" t="str">
        <f t="shared" si="338"/>
        <v>-</v>
      </c>
      <c r="G939" s="91" t="str">
        <f t="shared" si="338"/>
        <v>-</v>
      </c>
      <c r="H939" s="91" t="str">
        <f t="shared" si="338"/>
        <v>-</v>
      </c>
      <c r="I939" s="91" t="str">
        <f t="shared" si="338"/>
        <v>-</v>
      </c>
      <c r="J939" s="91" t="str">
        <f t="shared" si="338"/>
        <v>-</v>
      </c>
      <c r="K939" s="91" t="str">
        <f t="shared" si="338"/>
        <v>-</v>
      </c>
      <c r="L939" s="91" t="str">
        <f t="shared" si="338"/>
        <v>-</v>
      </c>
      <c r="M939" s="91" t="str">
        <f t="shared" si="338"/>
        <v>-</v>
      </c>
      <c r="N939" s="91" t="str">
        <f t="shared" si="338"/>
        <v>-</v>
      </c>
      <c r="O939" s="91" t="str">
        <f t="shared" si="338"/>
        <v>-</v>
      </c>
      <c r="P939" s="91" t="str">
        <f t="shared" si="338"/>
        <v>-</v>
      </c>
      <c r="Q939" s="91" t="str">
        <f t="shared" si="338"/>
        <v>-</v>
      </c>
      <c r="R939" s="91" t="str">
        <f t="shared" si="338"/>
        <v>-</v>
      </c>
      <c r="S939" s="91" t="str">
        <f t="shared" si="338"/>
        <v>-</v>
      </c>
      <c r="T939" s="91" t="str">
        <f t="shared" si="338"/>
        <v>-</v>
      </c>
      <c r="U939" s="91" t="str">
        <f t="shared" si="338"/>
        <v>-</v>
      </c>
      <c r="V939" s="91" t="str">
        <f t="shared" si="338"/>
        <v>-</v>
      </c>
      <c r="W939" s="91" t="str">
        <f t="shared" si="338"/>
        <v>-</v>
      </c>
      <c r="X939" s="91" t="str">
        <f t="shared" si="338"/>
        <v>-</v>
      </c>
      <c r="Y939" s="91" t="str">
        <f t="shared" si="338"/>
        <v>-</v>
      </c>
      <c r="Z939" s="91" t="str">
        <f t="shared" si="338"/>
        <v>-</v>
      </c>
      <c r="AA939" s="91" t="str">
        <f t="shared" si="338"/>
        <v>-</v>
      </c>
      <c r="AB939" s="91" t="str">
        <f t="shared" si="338"/>
        <v>-</v>
      </c>
      <c r="AC939" s="91" t="str">
        <f t="shared" si="338"/>
        <v>-</v>
      </c>
      <c r="AD939" s="91" t="str">
        <f t="shared" si="338"/>
        <v>-</v>
      </c>
      <c r="AE939" s="91" t="str">
        <f t="shared" si="338"/>
        <v>-</v>
      </c>
      <c r="AF939" s="91" t="str">
        <f t="shared" si="338"/>
        <v>-</v>
      </c>
      <c r="AG939" s="91" t="str">
        <f t="shared" si="338"/>
        <v>-</v>
      </c>
      <c r="AH939" s="91" t="str">
        <f t="shared" si="338"/>
        <v>-</v>
      </c>
      <c r="AI939" s="91" t="str">
        <f t="shared" si="338"/>
        <v>-</v>
      </c>
      <c r="AJ939" s="91" t="str">
        <f t="shared" si="338"/>
        <v>-</v>
      </c>
      <c r="AK939" s="91" t="str">
        <f t="shared" si="338"/>
        <v>-</v>
      </c>
      <c r="AL939" s="91" t="str">
        <f t="shared" si="338"/>
        <v>-</v>
      </c>
      <c r="AM939" s="91" t="str">
        <f t="shared" si="338"/>
        <v>-</v>
      </c>
    </row>
    <row r="940" spans="1:39">
      <c r="A940" s="58" t="str">
        <f t="shared" si="336"/>
        <v/>
      </c>
      <c r="B940" s="120" t="str">
        <f t="shared" si="336"/>
        <v/>
      </c>
      <c r="C940" s="86" t="str">
        <f t="shared" si="336"/>
        <v/>
      </c>
      <c r="D940" s="87" t="str">
        <f t="shared" si="336"/>
        <v/>
      </c>
      <c r="E940" s="91" t="str">
        <f t="shared" ref="E940:AM940" si="339">IFERROR(RANK(E326,E$4:E$610,),"-")</f>
        <v>-</v>
      </c>
      <c r="F940" s="91" t="str">
        <f t="shared" si="339"/>
        <v>-</v>
      </c>
      <c r="G940" s="91" t="str">
        <f t="shared" si="339"/>
        <v>-</v>
      </c>
      <c r="H940" s="91" t="str">
        <f t="shared" si="339"/>
        <v>-</v>
      </c>
      <c r="I940" s="91" t="str">
        <f t="shared" si="339"/>
        <v>-</v>
      </c>
      <c r="J940" s="91" t="str">
        <f t="shared" si="339"/>
        <v>-</v>
      </c>
      <c r="K940" s="91" t="str">
        <f t="shared" si="339"/>
        <v>-</v>
      </c>
      <c r="L940" s="91" t="str">
        <f t="shared" si="339"/>
        <v>-</v>
      </c>
      <c r="M940" s="91" t="str">
        <f t="shared" si="339"/>
        <v>-</v>
      </c>
      <c r="N940" s="91" t="str">
        <f t="shared" si="339"/>
        <v>-</v>
      </c>
      <c r="O940" s="91" t="str">
        <f t="shared" si="339"/>
        <v>-</v>
      </c>
      <c r="P940" s="91" t="str">
        <f t="shared" si="339"/>
        <v>-</v>
      </c>
      <c r="Q940" s="91" t="str">
        <f t="shared" si="339"/>
        <v>-</v>
      </c>
      <c r="R940" s="91" t="str">
        <f t="shared" si="339"/>
        <v>-</v>
      </c>
      <c r="S940" s="91" t="str">
        <f t="shared" si="339"/>
        <v>-</v>
      </c>
      <c r="T940" s="91" t="str">
        <f t="shared" si="339"/>
        <v>-</v>
      </c>
      <c r="U940" s="91" t="str">
        <f t="shared" si="339"/>
        <v>-</v>
      </c>
      <c r="V940" s="91" t="str">
        <f t="shared" si="339"/>
        <v>-</v>
      </c>
      <c r="W940" s="91" t="str">
        <f t="shared" si="339"/>
        <v>-</v>
      </c>
      <c r="X940" s="91" t="str">
        <f t="shared" si="339"/>
        <v>-</v>
      </c>
      <c r="Y940" s="91" t="str">
        <f t="shared" si="339"/>
        <v>-</v>
      </c>
      <c r="Z940" s="91" t="str">
        <f t="shared" si="339"/>
        <v>-</v>
      </c>
      <c r="AA940" s="91" t="str">
        <f t="shared" si="339"/>
        <v>-</v>
      </c>
      <c r="AB940" s="91" t="str">
        <f t="shared" si="339"/>
        <v>-</v>
      </c>
      <c r="AC940" s="91" t="str">
        <f t="shared" si="339"/>
        <v>-</v>
      </c>
      <c r="AD940" s="91" t="str">
        <f t="shared" si="339"/>
        <v>-</v>
      </c>
      <c r="AE940" s="91" t="str">
        <f t="shared" si="339"/>
        <v>-</v>
      </c>
      <c r="AF940" s="91" t="str">
        <f t="shared" si="339"/>
        <v>-</v>
      </c>
      <c r="AG940" s="91" t="str">
        <f t="shared" si="339"/>
        <v>-</v>
      </c>
      <c r="AH940" s="91" t="str">
        <f t="shared" si="339"/>
        <v>-</v>
      </c>
      <c r="AI940" s="91" t="str">
        <f t="shared" si="339"/>
        <v>-</v>
      </c>
      <c r="AJ940" s="91" t="str">
        <f t="shared" si="339"/>
        <v>-</v>
      </c>
      <c r="AK940" s="91" t="str">
        <f t="shared" si="339"/>
        <v>-</v>
      </c>
      <c r="AL940" s="91" t="str">
        <f t="shared" si="339"/>
        <v>-</v>
      </c>
      <c r="AM940" s="91" t="str">
        <f t="shared" si="339"/>
        <v>-</v>
      </c>
    </row>
    <row r="941" spans="1:39">
      <c r="A941" s="58" t="str">
        <f t="shared" si="336"/>
        <v/>
      </c>
      <c r="B941" s="120" t="str">
        <f t="shared" si="336"/>
        <v/>
      </c>
      <c r="C941" s="86" t="str">
        <f t="shared" si="336"/>
        <v/>
      </c>
      <c r="D941" s="87" t="str">
        <f t="shared" si="336"/>
        <v/>
      </c>
      <c r="E941" s="91" t="str">
        <f t="shared" ref="E941:AM941" si="340">IFERROR(RANK(E327,E$4:E$610,),"-")</f>
        <v>-</v>
      </c>
      <c r="F941" s="91" t="str">
        <f t="shared" si="340"/>
        <v>-</v>
      </c>
      <c r="G941" s="91" t="str">
        <f t="shared" si="340"/>
        <v>-</v>
      </c>
      <c r="H941" s="91" t="str">
        <f t="shared" si="340"/>
        <v>-</v>
      </c>
      <c r="I941" s="91" t="str">
        <f t="shared" si="340"/>
        <v>-</v>
      </c>
      <c r="J941" s="91" t="str">
        <f t="shared" si="340"/>
        <v>-</v>
      </c>
      <c r="K941" s="91" t="str">
        <f t="shared" si="340"/>
        <v>-</v>
      </c>
      <c r="L941" s="91" t="str">
        <f t="shared" si="340"/>
        <v>-</v>
      </c>
      <c r="M941" s="91" t="str">
        <f t="shared" si="340"/>
        <v>-</v>
      </c>
      <c r="N941" s="91" t="str">
        <f t="shared" si="340"/>
        <v>-</v>
      </c>
      <c r="O941" s="91" t="str">
        <f t="shared" si="340"/>
        <v>-</v>
      </c>
      <c r="P941" s="91" t="str">
        <f t="shared" si="340"/>
        <v>-</v>
      </c>
      <c r="Q941" s="91" t="str">
        <f t="shared" si="340"/>
        <v>-</v>
      </c>
      <c r="R941" s="91" t="str">
        <f t="shared" si="340"/>
        <v>-</v>
      </c>
      <c r="S941" s="91" t="str">
        <f t="shared" si="340"/>
        <v>-</v>
      </c>
      <c r="T941" s="91" t="str">
        <f t="shared" si="340"/>
        <v>-</v>
      </c>
      <c r="U941" s="91" t="str">
        <f t="shared" si="340"/>
        <v>-</v>
      </c>
      <c r="V941" s="91" t="str">
        <f t="shared" si="340"/>
        <v>-</v>
      </c>
      <c r="W941" s="91" t="str">
        <f t="shared" si="340"/>
        <v>-</v>
      </c>
      <c r="X941" s="91" t="str">
        <f t="shared" si="340"/>
        <v>-</v>
      </c>
      <c r="Y941" s="91" t="str">
        <f t="shared" si="340"/>
        <v>-</v>
      </c>
      <c r="Z941" s="91" t="str">
        <f t="shared" si="340"/>
        <v>-</v>
      </c>
      <c r="AA941" s="91" t="str">
        <f t="shared" si="340"/>
        <v>-</v>
      </c>
      <c r="AB941" s="91" t="str">
        <f t="shared" si="340"/>
        <v>-</v>
      </c>
      <c r="AC941" s="91" t="str">
        <f t="shared" si="340"/>
        <v>-</v>
      </c>
      <c r="AD941" s="91" t="str">
        <f t="shared" si="340"/>
        <v>-</v>
      </c>
      <c r="AE941" s="91" t="str">
        <f t="shared" si="340"/>
        <v>-</v>
      </c>
      <c r="AF941" s="91" t="str">
        <f t="shared" si="340"/>
        <v>-</v>
      </c>
      <c r="AG941" s="91" t="str">
        <f t="shared" si="340"/>
        <v>-</v>
      </c>
      <c r="AH941" s="91" t="str">
        <f t="shared" si="340"/>
        <v>-</v>
      </c>
      <c r="AI941" s="91" t="str">
        <f t="shared" si="340"/>
        <v>-</v>
      </c>
      <c r="AJ941" s="91" t="str">
        <f t="shared" si="340"/>
        <v>-</v>
      </c>
      <c r="AK941" s="91" t="str">
        <f t="shared" si="340"/>
        <v>-</v>
      </c>
      <c r="AL941" s="91" t="str">
        <f t="shared" si="340"/>
        <v>-</v>
      </c>
      <c r="AM941" s="91" t="str">
        <f t="shared" si="340"/>
        <v>-</v>
      </c>
    </row>
    <row r="942" spans="1:39">
      <c r="A942" s="58" t="str">
        <f t="shared" si="336"/>
        <v/>
      </c>
      <c r="B942" s="120" t="str">
        <f t="shared" si="336"/>
        <v/>
      </c>
      <c r="C942" s="86" t="str">
        <f t="shared" si="336"/>
        <v/>
      </c>
      <c r="D942" s="87" t="str">
        <f t="shared" si="336"/>
        <v/>
      </c>
      <c r="E942" s="91" t="str">
        <f t="shared" ref="E942:AM942" si="341">IFERROR(RANK(E328,E$4:E$610,),"-")</f>
        <v>-</v>
      </c>
      <c r="F942" s="91" t="str">
        <f t="shared" si="341"/>
        <v>-</v>
      </c>
      <c r="G942" s="91" t="str">
        <f t="shared" si="341"/>
        <v>-</v>
      </c>
      <c r="H942" s="91" t="str">
        <f t="shared" si="341"/>
        <v>-</v>
      </c>
      <c r="I942" s="91" t="str">
        <f t="shared" si="341"/>
        <v>-</v>
      </c>
      <c r="J942" s="91" t="str">
        <f t="shared" si="341"/>
        <v>-</v>
      </c>
      <c r="K942" s="91" t="str">
        <f t="shared" si="341"/>
        <v>-</v>
      </c>
      <c r="L942" s="91" t="str">
        <f t="shared" si="341"/>
        <v>-</v>
      </c>
      <c r="M942" s="91" t="str">
        <f t="shared" si="341"/>
        <v>-</v>
      </c>
      <c r="N942" s="91" t="str">
        <f t="shared" si="341"/>
        <v>-</v>
      </c>
      <c r="O942" s="91" t="str">
        <f t="shared" si="341"/>
        <v>-</v>
      </c>
      <c r="P942" s="91" t="str">
        <f t="shared" si="341"/>
        <v>-</v>
      </c>
      <c r="Q942" s="91" t="str">
        <f t="shared" si="341"/>
        <v>-</v>
      </c>
      <c r="R942" s="91" t="str">
        <f t="shared" si="341"/>
        <v>-</v>
      </c>
      <c r="S942" s="91" t="str">
        <f t="shared" si="341"/>
        <v>-</v>
      </c>
      <c r="T942" s="91" t="str">
        <f t="shared" si="341"/>
        <v>-</v>
      </c>
      <c r="U942" s="91" t="str">
        <f t="shared" si="341"/>
        <v>-</v>
      </c>
      <c r="V942" s="91" t="str">
        <f t="shared" si="341"/>
        <v>-</v>
      </c>
      <c r="W942" s="91" t="str">
        <f t="shared" si="341"/>
        <v>-</v>
      </c>
      <c r="X942" s="91" t="str">
        <f t="shared" si="341"/>
        <v>-</v>
      </c>
      <c r="Y942" s="91" t="str">
        <f t="shared" si="341"/>
        <v>-</v>
      </c>
      <c r="Z942" s="91" t="str">
        <f t="shared" si="341"/>
        <v>-</v>
      </c>
      <c r="AA942" s="91" t="str">
        <f t="shared" si="341"/>
        <v>-</v>
      </c>
      <c r="AB942" s="91" t="str">
        <f t="shared" si="341"/>
        <v>-</v>
      </c>
      <c r="AC942" s="91" t="str">
        <f t="shared" si="341"/>
        <v>-</v>
      </c>
      <c r="AD942" s="91" t="str">
        <f t="shared" si="341"/>
        <v>-</v>
      </c>
      <c r="AE942" s="91" t="str">
        <f t="shared" si="341"/>
        <v>-</v>
      </c>
      <c r="AF942" s="91" t="str">
        <f t="shared" si="341"/>
        <v>-</v>
      </c>
      <c r="AG942" s="91" t="str">
        <f t="shared" si="341"/>
        <v>-</v>
      </c>
      <c r="AH942" s="91" t="str">
        <f t="shared" si="341"/>
        <v>-</v>
      </c>
      <c r="AI942" s="91" t="str">
        <f t="shared" si="341"/>
        <v>-</v>
      </c>
      <c r="AJ942" s="91" t="str">
        <f t="shared" si="341"/>
        <v>-</v>
      </c>
      <c r="AK942" s="91" t="str">
        <f t="shared" si="341"/>
        <v>-</v>
      </c>
      <c r="AL942" s="91" t="str">
        <f t="shared" si="341"/>
        <v>-</v>
      </c>
      <c r="AM942" s="91" t="str">
        <f t="shared" si="341"/>
        <v>-</v>
      </c>
    </row>
    <row r="943" spans="1:39">
      <c r="A943" s="58" t="str">
        <f t="shared" si="336"/>
        <v/>
      </c>
      <c r="B943" s="120" t="str">
        <f t="shared" si="336"/>
        <v/>
      </c>
      <c r="C943" s="86" t="str">
        <f t="shared" si="336"/>
        <v/>
      </c>
      <c r="D943" s="87" t="str">
        <f t="shared" si="336"/>
        <v/>
      </c>
      <c r="E943" s="91" t="str">
        <f t="shared" ref="E943:AM943" si="342">IFERROR(RANK(E329,E$4:E$610,),"-")</f>
        <v>-</v>
      </c>
      <c r="F943" s="91" t="str">
        <f t="shared" si="342"/>
        <v>-</v>
      </c>
      <c r="G943" s="91" t="str">
        <f t="shared" si="342"/>
        <v>-</v>
      </c>
      <c r="H943" s="91" t="str">
        <f t="shared" si="342"/>
        <v>-</v>
      </c>
      <c r="I943" s="91" t="str">
        <f t="shared" si="342"/>
        <v>-</v>
      </c>
      <c r="J943" s="91" t="str">
        <f t="shared" si="342"/>
        <v>-</v>
      </c>
      <c r="K943" s="91" t="str">
        <f t="shared" si="342"/>
        <v>-</v>
      </c>
      <c r="L943" s="91" t="str">
        <f t="shared" si="342"/>
        <v>-</v>
      </c>
      <c r="M943" s="91" t="str">
        <f t="shared" si="342"/>
        <v>-</v>
      </c>
      <c r="N943" s="91" t="str">
        <f t="shared" si="342"/>
        <v>-</v>
      </c>
      <c r="O943" s="91" t="str">
        <f t="shared" si="342"/>
        <v>-</v>
      </c>
      <c r="P943" s="91" t="str">
        <f t="shared" si="342"/>
        <v>-</v>
      </c>
      <c r="Q943" s="91" t="str">
        <f t="shared" si="342"/>
        <v>-</v>
      </c>
      <c r="R943" s="91" t="str">
        <f t="shared" si="342"/>
        <v>-</v>
      </c>
      <c r="S943" s="91" t="str">
        <f t="shared" si="342"/>
        <v>-</v>
      </c>
      <c r="T943" s="91" t="str">
        <f t="shared" si="342"/>
        <v>-</v>
      </c>
      <c r="U943" s="91" t="str">
        <f t="shared" si="342"/>
        <v>-</v>
      </c>
      <c r="V943" s="91" t="str">
        <f t="shared" si="342"/>
        <v>-</v>
      </c>
      <c r="W943" s="91" t="str">
        <f t="shared" si="342"/>
        <v>-</v>
      </c>
      <c r="X943" s="91" t="str">
        <f t="shared" si="342"/>
        <v>-</v>
      </c>
      <c r="Y943" s="91" t="str">
        <f t="shared" si="342"/>
        <v>-</v>
      </c>
      <c r="Z943" s="91" t="str">
        <f t="shared" si="342"/>
        <v>-</v>
      </c>
      <c r="AA943" s="91" t="str">
        <f t="shared" si="342"/>
        <v>-</v>
      </c>
      <c r="AB943" s="91" t="str">
        <f t="shared" si="342"/>
        <v>-</v>
      </c>
      <c r="AC943" s="91" t="str">
        <f t="shared" si="342"/>
        <v>-</v>
      </c>
      <c r="AD943" s="91" t="str">
        <f t="shared" si="342"/>
        <v>-</v>
      </c>
      <c r="AE943" s="91" t="str">
        <f t="shared" si="342"/>
        <v>-</v>
      </c>
      <c r="AF943" s="91" t="str">
        <f t="shared" si="342"/>
        <v>-</v>
      </c>
      <c r="AG943" s="91" t="str">
        <f t="shared" si="342"/>
        <v>-</v>
      </c>
      <c r="AH943" s="91" t="str">
        <f t="shared" si="342"/>
        <v>-</v>
      </c>
      <c r="AI943" s="91" t="str">
        <f t="shared" si="342"/>
        <v>-</v>
      </c>
      <c r="AJ943" s="91" t="str">
        <f t="shared" si="342"/>
        <v>-</v>
      </c>
      <c r="AK943" s="91" t="str">
        <f t="shared" si="342"/>
        <v>-</v>
      </c>
      <c r="AL943" s="91" t="str">
        <f t="shared" si="342"/>
        <v>-</v>
      </c>
      <c r="AM943" s="91" t="str">
        <f t="shared" si="342"/>
        <v>-</v>
      </c>
    </row>
    <row r="944" spans="1:39">
      <c r="A944" s="58" t="str">
        <f t="shared" si="336"/>
        <v/>
      </c>
      <c r="B944" s="120" t="str">
        <f t="shared" si="336"/>
        <v/>
      </c>
      <c r="C944" s="86" t="str">
        <f t="shared" si="336"/>
        <v/>
      </c>
      <c r="D944" s="87" t="str">
        <f t="shared" si="336"/>
        <v/>
      </c>
      <c r="E944" s="91" t="str">
        <f t="shared" ref="E944:AM944" si="343">IFERROR(RANK(E330,E$4:E$610,),"-")</f>
        <v>-</v>
      </c>
      <c r="F944" s="91" t="str">
        <f t="shared" si="343"/>
        <v>-</v>
      </c>
      <c r="G944" s="91" t="str">
        <f t="shared" si="343"/>
        <v>-</v>
      </c>
      <c r="H944" s="91" t="str">
        <f t="shared" si="343"/>
        <v>-</v>
      </c>
      <c r="I944" s="91" t="str">
        <f t="shared" si="343"/>
        <v>-</v>
      </c>
      <c r="J944" s="91" t="str">
        <f t="shared" si="343"/>
        <v>-</v>
      </c>
      <c r="K944" s="91" t="str">
        <f t="shared" si="343"/>
        <v>-</v>
      </c>
      <c r="L944" s="91" t="str">
        <f t="shared" si="343"/>
        <v>-</v>
      </c>
      <c r="M944" s="91" t="str">
        <f t="shared" si="343"/>
        <v>-</v>
      </c>
      <c r="N944" s="91" t="str">
        <f t="shared" si="343"/>
        <v>-</v>
      </c>
      <c r="O944" s="91" t="str">
        <f t="shared" si="343"/>
        <v>-</v>
      </c>
      <c r="P944" s="91" t="str">
        <f t="shared" si="343"/>
        <v>-</v>
      </c>
      <c r="Q944" s="91" t="str">
        <f t="shared" si="343"/>
        <v>-</v>
      </c>
      <c r="R944" s="91" t="str">
        <f t="shared" si="343"/>
        <v>-</v>
      </c>
      <c r="S944" s="91" t="str">
        <f t="shared" si="343"/>
        <v>-</v>
      </c>
      <c r="T944" s="91" t="str">
        <f t="shared" si="343"/>
        <v>-</v>
      </c>
      <c r="U944" s="91" t="str">
        <f t="shared" si="343"/>
        <v>-</v>
      </c>
      <c r="V944" s="91" t="str">
        <f t="shared" si="343"/>
        <v>-</v>
      </c>
      <c r="W944" s="91" t="str">
        <f t="shared" si="343"/>
        <v>-</v>
      </c>
      <c r="X944" s="91" t="str">
        <f t="shared" si="343"/>
        <v>-</v>
      </c>
      <c r="Y944" s="91" t="str">
        <f t="shared" si="343"/>
        <v>-</v>
      </c>
      <c r="Z944" s="91" t="str">
        <f t="shared" si="343"/>
        <v>-</v>
      </c>
      <c r="AA944" s="91" t="str">
        <f t="shared" si="343"/>
        <v>-</v>
      </c>
      <c r="AB944" s="91" t="str">
        <f t="shared" si="343"/>
        <v>-</v>
      </c>
      <c r="AC944" s="91" t="str">
        <f t="shared" si="343"/>
        <v>-</v>
      </c>
      <c r="AD944" s="91" t="str">
        <f t="shared" si="343"/>
        <v>-</v>
      </c>
      <c r="AE944" s="91" t="str">
        <f t="shared" si="343"/>
        <v>-</v>
      </c>
      <c r="AF944" s="91" t="str">
        <f t="shared" si="343"/>
        <v>-</v>
      </c>
      <c r="AG944" s="91" t="str">
        <f t="shared" si="343"/>
        <v>-</v>
      </c>
      <c r="AH944" s="91" t="str">
        <f t="shared" si="343"/>
        <v>-</v>
      </c>
      <c r="AI944" s="91" t="str">
        <f t="shared" si="343"/>
        <v>-</v>
      </c>
      <c r="AJ944" s="91" t="str">
        <f t="shared" si="343"/>
        <v>-</v>
      </c>
      <c r="AK944" s="91" t="str">
        <f t="shared" si="343"/>
        <v>-</v>
      </c>
      <c r="AL944" s="91" t="str">
        <f t="shared" si="343"/>
        <v>-</v>
      </c>
      <c r="AM944" s="91" t="str">
        <f t="shared" si="343"/>
        <v>-</v>
      </c>
    </row>
    <row r="945" spans="1:39">
      <c r="A945" s="58" t="str">
        <f t="shared" si="336"/>
        <v/>
      </c>
      <c r="B945" s="120" t="str">
        <f t="shared" si="336"/>
        <v/>
      </c>
      <c r="C945" s="86" t="str">
        <f t="shared" si="336"/>
        <v/>
      </c>
      <c r="D945" s="87" t="str">
        <f t="shared" si="336"/>
        <v/>
      </c>
      <c r="E945" s="91" t="str">
        <f t="shared" ref="E945:AM945" si="344">IFERROR(RANK(E331,E$4:E$610,),"-")</f>
        <v>-</v>
      </c>
      <c r="F945" s="91" t="str">
        <f t="shared" si="344"/>
        <v>-</v>
      </c>
      <c r="G945" s="91" t="str">
        <f t="shared" si="344"/>
        <v>-</v>
      </c>
      <c r="H945" s="91" t="str">
        <f t="shared" si="344"/>
        <v>-</v>
      </c>
      <c r="I945" s="91" t="str">
        <f t="shared" si="344"/>
        <v>-</v>
      </c>
      <c r="J945" s="91" t="str">
        <f t="shared" si="344"/>
        <v>-</v>
      </c>
      <c r="K945" s="91" t="str">
        <f t="shared" si="344"/>
        <v>-</v>
      </c>
      <c r="L945" s="91" t="str">
        <f t="shared" si="344"/>
        <v>-</v>
      </c>
      <c r="M945" s="91" t="str">
        <f t="shared" si="344"/>
        <v>-</v>
      </c>
      <c r="N945" s="91" t="str">
        <f t="shared" si="344"/>
        <v>-</v>
      </c>
      <c r="O945" s="91" t="str">
        <f t="shared" si="344"/>
        <v>-</v>
      </c>
      <c r="P945" s="91" t="str">
        <f t="shared" si="344"/>
        <v>-</v>
      </c>
      <c r="Q945" s="91" t="str">
        <f t="shared" si="344"/>
        <v>-</v>
      </c>
      <c r="R945" s="91" t="str">
        <f t="shared" si="344"/>
        <v>-</v>
      </c>
      <c r="S945" s="91" t="str">
        <f t="shared" si="344"/>
        <v>-</v>
      </c>
      <c r="T945" s="91" t="str">
        <f t="shared" si="344"/>
        <v>-</v>
      </c>
      <c r="U945" s="91" t="str">
        <f t="shared" si="344"/>
        <v>-</v>
      </c>
      <c r="V945" s="91" t="str">
        <f t="shared" si="344"/>
        <v>-</v>
      </c>
      <c r="W945" s="91" t="str">
        <f t="shared" si="344"/>
        <v>-</v>
      </c>
      <c r="X945" s="91" t="str">
        <f t="shared" si="344"/>
        <v>-</v>
      </c>
      <c r="Y945" s="91" t="str">
        <f t="shared" si="344"/>
        <v>-</v>
      </c>
      <c r="Z945" s="91" t="str">
        <f t="shared" si="344"/>
        <v>-</v>
      </c>
      <c r="AA945" s="91" t="str">
        <f t="shared" si="344"/>
        <v>-</v>
      </c>
      <c r="AB945" s="91" t="str">
        <f t="shared" si="344"/>
        <v>-</v>
      </c>
      <c r="AC945" s="91" t="str">
        <f t="shared" si="344"/>
        <v>-</v>
      </c>
      <c r="AD945" s="91" t="str">
        <f t="shared" si="344"/>
        <v>-</v>
      </c>
      <c r="AE945" s="91" t="str">
        <f t="shared" si="344"/>
        <v>-</v>
      </c>
      <c r="AF945" s="91" t="str">
        <f t="shared" si="344"/>
        <v>-</v>
      </c>
      <c r="AG945" s="91" t="str">
        <f t="shared" si="344"/>
        <v>-</v>
      </c>
      <c r="AH945" s="91" t="str">
        <f t="shared" si="344"/>
        <v>-</v>
      </c>
      <c r="AI945" s="91" t="str">
        <f t="shared" si="344"/>
        <v>-</v>
      </c>
      <c r="AJ945" s="91" t="str">
        <f t="shared" si="344"/>
        <v>-</v>
      </c>
      <c r="AK945" s="91" t="str">
        <f t="shared" si="344"/>
        <v>-</v>
      </c>
      <c r="AL945" s="91" t="str">
        <f t="shared" si="344"/>
        <v>-</v>
      </c>
      <c r="AM945" s="91" t="str">
        <f t="shared" si="344"/>
        <v>-</v>
      </c>
    </row>
    <row r="946" spans="1:39">
      <c r="A946" s="58" t="str">
        <f t="shared" si="336"/>
        <v/>
      </c>
      <c r="B946" s="120" t="str">
        <f t="shared" si="336"/>
        <v/>
      </c>
      <c r="C946" s="86" t="str">
        <f t="shared" si="336"/>
        <v/>
      </c>
      <c r="D946" s="87" t="str">
        <f t="shared" si="336"/>
        <v/>
      </c>
      <c r="E946" s="91" t="str">
        <f t="shared" ref="E946:AM946" si="345">IFERROR(RANK(E332,E$4:E$610,),"-")</f>
        <v>-</v>
      </c>
      <c r="F946" s="91" t="str">
        <f t="shared" si="345"/>
        <v>-</v>
      </c>
      <c r="G946" s="91" t="str">
        <f t="shared" si="345"/>
        <v>-</v>
      </c>
      <c r="H946" s="91" t="str">
        <f t="shared" si="345"/>
        <v>-</v>
      </c>
      <c r="I946" s="91" t="str">
        <f t="shared" si="345"/>
        <v>-</v>
      </c>
      <c r="J946" s="91" t="str">
        <f t="shared" si="345"/>
        <v>-</v>
      </c>
      <c r="K946" s="91" t="str">
        <f t="shared" si="345"/>
        <v>-</v>
      </c>
      <c r="L946" s="91" t="str">
        <f t="shared" si="345"/>
        <v>-</v>
      </c>
      <c r="M946" s="91" t="str">
        <f t="shared" si="345"/>
        <v>-</v>
      </c>
      <c r="N946" s="91" t="str">
        <f t="shared" si="345"/>
        <v>-</v>
      </c>
      <c r="O946" s="91" t="str">
        <f t="shared" si="345"/>
        <v>-</v>
      </c>
      <c r="P946" s="91" t="str">
        <f t="shared" si="345"/>
        <v>-</v>
      </c>
      <c r="Q946" s="91" t="str">
        <f t="shared" si="345"/>
        <v>-</v>
      </c>
      <c r="R946" s="91" t="str">
        <f t="shared" si="345"/>
        <v>-</v>
      </c>
      <c r="S946" s="91" t="str">
        <f t="shared" si="345"/>
        <v>-</v>
      </c>
      <c r="T946" s="91" t="str">
        <f t="shared" si="345"/>
        <v>-</v>
      </c>
      <c r="U946" s="91" t="str">
        <f t="shared" si="345"/>
        <v>-</v>
      </c>
      <c r="V946" s="91" t="str">
        <f t="shared" si="345"/>
        <v>-</v>
      </c>
      <c r="W946" s="91" t="str">
        <f t="shared" si="345"/>
        <v>-</v>
      </c>
      <c r="X946" s="91" t="str">
        <f t="shared" si="345"/>
        <v>-</v>
      </c>
      <c r="Y946" s="91" t="str">
        <f t="shared" si="345"/>
        <v>-</v>
      </c>
      <c r="Z946" s="91" t="str">
        <f t="shared" si="345"/>
        <v>-</v>
      </c>
      <c r="AA946" s="91" t="str">
        <f t="shared" si="345"/>
        <v>-</v>
      </c>
      <c r="AB946" s="91" t="str">
        <f t="shared" si="345"/>
        <v>-</v>
      </c>
      <c r="AC946" s="91" t="str">
        <f t="shared" si="345"/>
        <v>-</v>
      </c>
      <c r="AD946" s="91" t="str">
        <f t="shared" si="345"/>
        <v>-</v>
      </c>
      <c r="AE946" s="91" t="str">
        <f t="shared" si="345"/>
        <v>-</v>
      </c>
      <c r="AF946" s="91" t="str">
        <f t="shared" si="345"/>
        <v>-</v>
      </c>
      <c r="AG946" s="91" t="str">
        <f t="shared" si="345"/>
        <v>-</v>
      </c>
      <c r="AH946" s="91" t="str">
        <f t="shared" si="345"/>
        <v>-</v>
      </c>
      <c r="AI946" s="91" t="str">
        <f t="shared" si="345"/>
        <v>-</v>
      </c>
      <c r="AJ946" s="91" t="str">
        <f t="shared" si="345"/>
        <v>-</v>
      </c>
      <c r="AK946" s="91" t="str">
        <f t="shared" si="345"/>
        <v>-</v>
      </c>
      <c r="AL946" s="91" t="str">
        <f t="shared" si="345"/>
        <v>-</v>
      </c>
      <c r="AM946" s="91" t="str">
        <f t="shared" si="345"/>
        <v>-</v>
      </c>
    </row>
    <row r="947" spans="1:39">
      <c r="A947" s="58" t="str">
        <f t="shared" si="336"/>
        <v/>
      </c>
      <c r="B947" s="120" t="str">
        <f t="shared" si="336"/>
        <v/>
      </c>
      <c r="C947" s="86" t="str">
        <f t="shared" si="336"/>
        <v/>
      </c>
      <c r="D947" s="87" t="str">
        <f t="shared" si="336"/>
        <v/>
      </c>
      <c r="E947" s="91" t="str">
        <f t="shared" ref="E947:AM947" si="346">IFERROR(RANK(E333,E$4:E$610,),"-")</f>
        <v>-</v>
      </c>
      <c r="F947" s="91" t="str">
        <f t="shared" si="346"/>
        <v>-</v>
      </c>
      <c r="G947" s="91" t="str">
        <f t="shared" si="346"/>
        <v>-</v>
      </c>
      <c r="H947" s="91" t="str">
        <f t="shared" si="346"/>
        <v>-</v>
      </c>
      <c r="I947" s="91" t="str">
        <f t="shared" si="346"/>
        <v>-</v>
      </c>
      <c r="J947" s="91" t="str">
        <f t="shared" si="346"/>
        <v>-</v>
      </c>
      <c r="K947" s="91" t="str">
        <f t="shared" si="346"/>
        <v>-</v>
      </c>
      <c r="L947" s="91" t="str">
        <f t="shared" si="346"/>
        <v>-</v>
      </c>
      <c r="M947" s="91" t="str">
        <f t="shared" si="346"/>
        <v>-</v>
      </c>
      <c r="N947" s="91" t="str">
        <f t="shared" si="346"/>
        <v>-</v>
      </c>
      <c r="O947" s="91" t="str">
        <f t="shared" si="346"/>
        <v>-</v>
      </c>
      <c r="P947" s="91" t="str">
        <f t="shared" si="346"/>
        <v>-</v>
      </c>
      <c r="Q947" s="91" t="str">
        <f t="shared" si="346"/>
        <v>-</v>
      </c>
      <c r="R947" s="91" t="str">
        <f t="shared" si="346"/>
        <v>-</v>
      </c>
      <c r="S947" s="91" t="str">
        <f t="shared" si="346"/>
        <v>-</v>
      </c>
      <c r="T947" s="91" t="str">
        <f t="shared" si="346"/>
        <v>-</v>
      </c>
      <c r="U947" s="91" t="str">
        <f t="shared" si="346"/>
        <v>-</v>
      </c>
      <c r="V947" s="91" t="str">
        <f t="shared" si="346"/>
        <v>-</v>
      </c>
      <c r="W947" s="91" t="str">
        <f t="shared" si="346"/>
        <v>-</v>
      </c>
      <c r="X947" s="91" t="str">
        <f t="shared" si="346"/>
        <v>-</v>
      </c>
      <c r="Y947" s="91" t="str">
        <f t="shared" si="346"/>
        <v>-</v>
      </c>
      <c r="Z947" s="91" t="str">
        <f t="shared" si="346"/>
        <v>-</v>
      </c>
      <c r="AA947" s="91" t="str">
        <f t="shared" si="346"/>
        <v>-</v>
      </c>
      <c r="AB947" s="91" t="str">
        <f t="shared" si="346"/>
        <v>-</v>
      </c>
      <c r="AC947" s="91" t="str">
        <f t="shared" si="346"/>
        <v>-</v>
      </c>
      <c r="AD947" s="91" t="str">
        <f t="shared" si="346"/>
        <v>-</v>
      </c>
      <c r="AE947" s="91" t="str">
        <f t="shared" si="346"/>
        <v>-</v>
      </c>
      <c r="AF947" s="91" t="str">
        <f t="shared" si="346"/>
        <v>-</v>
      </c>
      <c r="AG947" s="91" t="str">
        <f t="shared" si="346"/>
        <v>-</v>
      </c>
      <c r="AH947" s="91" t="str">
        <f t="shared" si="346"/>
        <v>-</v>
      </c>
      <c r="AI947" s="91" t="str">
        <f t="shared" si="346"/>
        <v>-</v>
      </c>
      <c r="AJ947" s="91" t="str">
        <f t="shared" si="346"/>
        <v>-</v>
      </c>
      <c r="AK947" s="91" t="str">
        <f t="shared" si="346"/>
        <v>-</v>
      </c>
      <c r="AL947" s="91" t="str">
        <f t="shared" si="346"/>
        <v>-</v>
      </c>
      <c r="AM947" s="91" t="str">
        <f t="shared" si="346"/>
        <v>-</v>
      </c>
    </row>
    <row r="948" spans="1:39">
      <c r="A948" s="58" t="str">
        <f t="shared" si="336"/>
        <v/>
      </c>
      <c r="B948" s="120" t="str">
        <f t="shared" si="336"/>
        <v/>
      </c>
      <c r="C948" s="86" t="str">
        <f t="shared" si="336"/>
        <v/>
      </c>
      <c r="D948" s="87" t="str">
        <f t="shared" si="336"/>
        <v/>
      </c>
      <c r="E948" s="91" t="str">
        <f t="shared" ref="E948:AM948" si="347">IFERROR(RANK(E334,E$4:E$610,),"-")</f>
        <v>-</v>
      </c>
      <c r="F948" s="91" t="str">
        <f t="shared" si="347"/>
        <v>-</v>
      </c>
      <c r="G948" s="91" t="str">
        <f t="shared" si="347"/>
        <v>-</v>
      </c>
      <c r="H948" s="91" t="str">
        <f t="shared" si="347"/>
        <v>-</v>
      </c>
      <c r="I948" s="91" t="str">
        <f t="shared" si="347"/>
        <v>-</v>
      </c>
      <c r="J948" s="91" t="str">
        <f t="shared" si="347"/>
        <v>-</v>
      </c>
      <c r="K948" s="91" t="str">
        <f t="shared" si="347"/>
        <v>-</v>
      </c>
      <c r="L948" s="91" t="str">
        <f t="shared" si="347"/>
        <v>-</v>
      </c>
      <c r="M948" s="91" t="str">
        <f t="shared" si="347"/>
        <v>-</v>
      </c>
      <c r="N948" s="91" t="str">
        <f t="shared" si="347"/>
        <v>-</v>
      </c>
      <c r="O948" s="91" t="str">
        <f t="shared" si="347"/>
        <v>-</v>
      </c>
      <c r="P948" s="91" t="str">
        <f t="shared" si="347"/>
        <v>-</v>
      </c>
      <c r="Q948" s="91" t="str">
        <f t="shared" si="347"/>
        <v>-</v>
      </c>
      <c r="R948" s="91" t="str">
        <f t="shared" si="347"/>
        <v>-</v>
      </c>
      <c r="S948" s="91" t="str">
        <f t="shared" si="347"/>
        <v>-</v>
      </c>
      <c r="T948" s="91" t="str">
        <f t="shared" si="347"/>
        <v>-</v>
      </c>
      <c r="U948" s="91" t="str">
        <f t="shared" si="347"/>
        <v>-</v>
      </c>
      <c r="V948" s="91" t="str">
        <f t="shared" si="347"/>
        <v>-</v>
      </c>
      <c r="W948" s="91" t="str">
        <f t="shared" si="347"/>
        <v>-</v>
      </c>
      <c r="X948" s="91" t="str">
        <f t="shared" si="347"/>
        <v>-</v>
      </c>
      <c r="Y948" s="91" t="str">
        <f t="shared" si="347"/>
        <v>-</v>
      </c>
      <c r="Z948" s="91" t="str">
        <f t="shared" si="347"/>
        <v>-</v>
      </c>
      <c r="AA948" s="91" t="str">
        <f t="shared" si="347"/>
        <v>-</v>
      </c>
      <c r="AB948" s="91" t="str">
        <f t="shared" si="347"/>
        <v>-</v>
      </c>
      <c r="AC948" s="91" t="str">
        <f t="shared" si="347"/>
        <v>-</v>
      </c>
      <c r="AD948" s="91" t="str">
        <f t="shared" si="347"/>
        <v>-</v>
      </c>
      <c r="AE948" s="91" t="str">
        <f t="shared" si="347"/>
        <v>-</v>
      </c>
      <c r="AF948" s="91" t="str">
        <f t="shared" si="347"/>
        <v>-</v>
      </c>
      <c r="AG948" s="91" t="str">
        <f t="shared" si="347"/>
        <v>-</v>
      </c>
      <c r="AH948" s="91" t="str">
        <f t="shared" si="347"/>
        <v>-</v>
      </c>
      <c r="AI948" s="91" t="str">
        <f t="shared" si="347"/>
        <v>-</v>
      </c>
      <c r="AJ948" s="91" t="str">
        <f t="shared" si="347"/>
        <v>-</v>
      </c>
      <c r="AK948" s="91" t="str">
        <f t="shared" si="347"/>
        <v>-</v>
      </c>
      <c r="AL948" s="91" t="str">
        <f t="shared" si="347"/>
        <v>-</v>
      </c>
      <c r="AM948" s="91" t="str">
        <f t="shared" si="347"/>
        <v>-</v>
      </c>
    </row>
    <row r="949" spans="1:39">
      <c r="A949" s="58" t="str">
        <f t="shared" si="336"/>
        <v/>
      </c>
      <c r="B949" s="120" t="str">
        <f t="shared" si="336"/>
        <v/>
      </c>
      <c r="C949" s="86" t="str">
        <f t="shared" si="336"/>
        <v/>
      </c>
      <c r="D949" s="87" t="str">
        <f t="shared" si="336"/>
        <v/>
      </c>
      <c r="E949" s="91" t="str">
        <f t="shared" ref="E949:AM949" si="348">IFERROR(RANK(E335,E$4:E$610,),"-")</f>
        <v>-</v>
      </c>
      <c r="F949" s="91" t="str">
        <f t="shared" si="348"/>
        <v>-</v>
      </c>
      <c r="G949" s="91" t="str">
        <f t="shared" si="348"/>
        <v>-</v>
      </c>
      <c r="H949" s="91" t="str">
        <f t="shared" si="348"/>
        <v>-</v>
      </c>
      <c r="I949" s="91" t="str">
        <f t="shared" si="348"/>
        <v>-</v>
      </c>
      <c r="J949" s="91" t="str">
        <f t="shared" si="348"/>
        <v>-</v>
      </c>
      <c r="K949" s="91" t="str">
        <f t="shared" si="348"/>
        <v>-</v>
      </c>
      <c r="L949" s="91" t="str">
        <f t="shared" si="348"/>
        <v>-</v>
      </c>
      <c r="M949" s="91" t="str">
        <f t="shared" si="348"/>
        <v>-</v>
      </c>
      <c r="N949" s="91" t="str">
        <f t="shared" si="348"/>
        <v>-</v>
      </c>
      <c r="O949" s="91" t="str">
        <f t="shared" si="348"/>
        <v>-</v>
      </c>
      <c r="P949" s="91" t="str">
        <f t="shared" si="348"/>
        <v>-</v>
      </c>
      <c r="Q949" s="91" t="str">
        <f t="shared" si="348"/>
        <v>-</v>
      </c>
      <c r="R949" s="91" t="str">
        <f t="shared" si="348"/>
        <v>-</v>
      </c>
      <c r="S949" s="91" t="str">
        <f t="shared" si="348"/>
        <v>-</v>
      </c>
      <c r="T949" s="91" t="str">
        <f t="shared" si="348"/>
        <v>-</v>
      </c>
      <c r="U949" s="91" t="str">
        <f t="shared" si="348"/>
        <v>-</v>
      </c>
      <c r="V949" s="91" t="str">
        <f t="shared" si="348"/>
        <v>-</v>
      </c>
      <c r="W949" s="91" t="str">
        <f t="shared" si="348"/>
        <v>-</v>
      </c>
      <c r="X949" s="91" t="str">
        <f t="shared" si="348"/>
        <v>-</v>
      </c>
      <c r="Y949" s="91" t="str">
        <f t="shared" si="348"/>
        <v>-</v>
      </c>
      <c r="Z949" s="91" t="str">
        <f t="shared" si="348"/>
        <v>-</v>
      </c>
      <c r="AA949" s="91" t="str">
        <f t="shared" si="348"/>
        <v>-</v>
      </c>
      <c r="AB949" s="91" t="str">
        <f t="shared" si="348"/>
        <v>-</v>
      </c>
      <c r="AC949" s="91" t="str">
        <f t="shared" si="348"/>
        <v>-</v>
      </c>
      <c r="AD949" s="91" t="str">
        <f t="shared" si="348"/>
        <v>-</v>
      </c>
      <c r="AE949" s="91" t="str">
        <f t="shared" si="348"/>
        <v>-</v>
      </c>
      <c r="AF949" s="91" t="str">
        <f t="shared" si="348"/>
        <v>-</v>
      </c>
      <c r="AG949" s="91" t="str">
        <f t="shared" si="348"/>
        <v>-</v>
      </c>
      <c r="AH949" s="91" t="str">
        <f t="shared" si="348"/>
        <v>-</v>
      </c>
      <c r="AI949" s="91" t="str">
        <f t="shared" si="348"/>
        <v>-</v>
      </c>
      <c r="AJ949" s="91" t="str">
        <f t="shared" si="348"/>
        <v>-</v>
      </c>
      <c r="AK949" s="91" t="str">
        <f t="shared" si="348"/>
        <v>-</v>
      </c>
      <c r="AL949" s="91" t="str">
        <f t="shared" si="348"/>
        <v>-</v>
      </c>
      <c r="AM949" s="91" t="str">
        <f t="shared" si="348"/>
        <v>-</v>
      </c>
    </row>
    <row r="950" spans="1:39">
      <c r="A950" s="58" t="str">
        <f t="shared" si="336"/>
        <v/>
      </c>
      <c r="B950" s="120" t="str">
        <f t="shared" si="336"/>
        <v/>
      </c>
      <c r="C950" s="86" t="str">
        <f t="shared" si="336"/>
        <v/>
      </c>
      <c r="D950" s="87" t="str">
        <f t="shared" si="336"/>
        <v/>
      </c>
      <c r="E950" s="91" t="str">
        <f t="shared" ref="E950:AM950" si="349">IFERROR(RANK(E336,E$4:E$610,),"-")</f>
        <v>-</v>
      </c>
      <c r="F950" s="91" t="str">
        <f t="shared" si="349"/>
        <v>-</v>
      </c>
      <c r="G950" s="91" t="str">
        <f t="shared" si="349"/>
        <v>-</v>
      </c>
      <c r="H950" s="91" t="str">
        <f t="shared" si="349"/>
        <v>-</v>
      </c>
      <c r="I950" s="91" t="str">
        <f t="shared" si="349"/>
        <v>-</v>
      </c>
      <c r="J950" s="91" t="str">
        <f t="shared" si="349"/>
        <v>-</v>
      </c>
      <c r="K950" s="91" t="str">
        <f t="shared" si="349"/>
        <v>-</v>
      </c>
      <c r="L950" s="91" t="str">
        <f t="shared" si="349"/>
        <v>-</v>
      </c>
      <c r="M950" s="91" t="str">
        <f t="shared" si="349"/>
        <v>-</v>
      </c>
      <c r="N950" s="91" t="str">
        <f t="shared" si="349"/>
        <v>-</v>
      </c>
      <c r="O950" s="91" t="str">
        <f t="shared" si="349"/>
        <v>-</v>
      </c>
      <c r="P950" s="91" t="str">
        <f t="shared" si="349"/>
        <v>-</v>
      </c>
      <c r="Q950" s="91" t="str">
        <f t="shared" si="349"/>
        <v>-</v>
      </c>
      <c r="R950" s="91" t="str">
        <f t="shared" si="349"/>
        <v>-</v>
      </c>
      <c r="S950" s="91" t="str">
        <f t="shared" si="349"/>
        <v>-</v>
      </c>
      <c r="T950" s="91" t="str">
        <f t="shared" si="349"/>
        <v>-</v>
      </c>
      <c r="U950" s="91" t="str">
        <f t="shared" si="349"/>
        <v>-</v>
      </c>
      <c r="V950" s="91" t="str">
        <f t="shared" si="349"/>
        <v>-</v>
      </c>
      <c r="W950" s="91" t="str">
        <f t="shared" si="349"/>
        <v>-</v>
      </c>
      <c r="X950" s="91" t="str">
        <f t="shared" si="349"/>
        <v>-</v>
      </c>
      <c r="Y950" s="91" t="str">
        <f t="shared" si="349"/>
        <v>-</v>
      </c>
      <c r="Z950" s="91" t="str">
        <f t="shared" si="349"/>
        <v>-</v>
      </c>
      <c r="AA950" s="91" t="str">
        <f t="shared" si="349"/>
        <v>-</v>
      </c>
      <c r="AB950" s="91" t="str">
        <f t="shared" si="349"/>
        <v>-</v>
      </c>
      <c r="AC950" s="91" t="str">
        <f t="shared" si="349"/>
        <v>-</v>
      </c>
      <c r="AD950" s="91" t="str">
        <f t="shared" si="349"/>
        <v>-</v>
      </c>
      <c r="AE950" s="91" t="str">
        <f t="shared" si="349"/>
        <v>-</v>
      </c>
      <c r="AF950" s="91" t="str">
        <f t="shared" si="349"/>
        <v>-</v>
      </c>
      <c r="AG950" s="91" t="str">
        <f t="shared" si="349"/>
        <v>-</v>
      </c>
      <c r="AH950" s="91" t="str">
        <f t="shared" si="349"/>
        <v>-</v>
      </c>
      <c r="AI950" s="91" t="str">
        <f t="shared" si="349"/>
        <v>-</v>
      </c>
      <c r="AJ950" s="91" t="str">
        <f t="shared" si="349"/>
        <v>-</v>
      </c>
      <c r="AK950" s="91" t="str">
        <f t="shared" si="349"/>
        <v>-</v>
      </c>
      <c r="AL950" s="91" t="str">
        <f t="shared" si="349"/>
        <v>-</v>
      </c>
      <c r="AM950" s="91" t="str">
        <f t="shared" si="349"/>
        <v>-</v>
      </c>
    </row>
    <row r="951" spans="1:39">
      <c r="A951" s="58" t="str">
        <f t="shared" si="336"/>
        <v/>
      </c>
      <c r="B951" s="120" t="str">
        <f t="shared" si="336"/>
        <v/>
      </c>
      <c r="C951" s="86" t="str">
        <f t="shared" si="336"/>
        <v/>
      </c>
      <c r="D951" s="87" t="str">
        <f t="shared" si="336"/>
        <v/>
      </c>
      <c r="E951" s="91" t="str">
        <f t="shared" ref="E951:AM951" si="350">IFERROR(RANK(E337,E$4:E$610,),"-")</f>
        <v>-</v>
      </c>
      <c r="F951" s="91" t="str">
        <f t="shared" si="350"/>
        <v>-</v>
      </c>
      <c r="G951" s="91" t="str">
        <f t="shared" si="350"/>
        <v>-</v>
      </c>
      <c r="H951" s="91" t="str">
        <f t="shared" si="350"/>
        <v>-</v>
      </c>
      <c r="I951" s="91" t="str">
        <f t="shared" si="350"/>
        <v>-</v>
      </c>
      <c r="J951" s="91" t="str">
        <f t="shared" si="350"/>
        <v>-</v>
      </c>
      <c r="K951" s="91" t="str">
        <f t="shared" si="350"/>
        <v>-</v>
      </c>
      <c r="L951" s="91" t="str">
        <f t="shared" si="350"/>
        <v>-</v>
      </c>
      <c r="M951" s="91" t="str">
        <f t="shared" si="350"/>
        <v>-</v>
      </c>
      <c r="N951" s="91" t="str">
        <f t="shared" si="350"/>
        <v>-</v>
      </c>
      <c r="O951" s="91" t="str">
        <f t="shared" si="350"/>
        <v>-</v>
      </c>
      <c r="P951" s="91" t="str">
        <f t="shared" si="350"/>
        <v>-</v>
      </c>
      <c r="Q951" s="91" t="str">
        <f t="shared" si="350"/>
        <v>-</v>
      </c>
      <c r="R951" s="91" t="str">
        <f t="shared" si="350"/>
        <v>-</v>
      </c>
      <c r="S951" s="91" t="str">
        <f t="shared" si="350"/>
        <v>-</v>
      </c>
      <c r="T951" s="91" t="str">
        <f t="shared" si="350"/>
        <v>-</v>
      </c>
      <c r="U951" s="91" t="str">
        <f t="shared" si="350"/>
        <v>-</v>
      </c>
      <c r="V951" s="91" t="str">
        <f t="shared" si="350"/>
        <v>-</v>
      </c>
      <c r="W951" s="91" t="str">
        <f t="shared" si="350"/>
        <v>-</v>
      </c>
      <c r="X951" s="91" t="str">
        <f t="shared" si="350"/>
        <v>-</v>
      </c>
      <c r="Y951" s="91" t="str">
        <f t="shared" si="350"/>
        <v>-</v>
      </c>
      <c r="Z951" s="91" t="str">
        <f t="shared" si="350"/>
        <v>-</v>
      </c>
      <c r="AA951" s="91" t="str">
        <f t="shared" si="350"/>
        <v>-</v>
      </c>
      <c r="AB951" s="91" t="str">
        <f t="shared" si="350"/>
        <v>-</v>
      </c>
      <c r="AC951" s="91" t="str">
        <f t="shared" si="350"/>
        <v>-</v>
      </c>
      <c r="AD951" s="91" t="str">
        <f t="shared" si="350"/>
        <v>-</v>
      </c>
      <c r="AE951" s="91" t="str">
        <f t="shared" si="350"/>
        <v>-</v>
      </c>
      <c r="AF951" s="91" t="str">
        <f t="shared" si="350"/>
        <v>-</v>
      </c>
      <c r="AG951" s="91" t="str">
        <f t="shared" si="350"/>
        <v>-</v>
      </c>
      <c r="AH951" s="91" t="str">
        <f t="shared" si="350"/>
        <v>-</v>
      </c>
      <c r="AI951" s="91" t="str">
        <f t="shared" si="350"/>
        <v>-</v>
      </c>
      <c r="AJ951" s="91" t="str">
        <f t="shared" si="350"/>
        <v>-</v>
      </c>
      <c r="AK951" s="91" t="str">
        <f t="shared" si="350"/>
        <v>-</v>
      </c>
      <c r="AL951" s="91" t="str">
        <f t="shared" si="350"/>
        <v>-</v>
      </c>
      <c r="AM951" s="91" t="str">
        <f t="shared" si="350"/>
        <v>-</v>
      </c>
    </row>
    <row r="952" spans="1:39">
      <c r="A952" s="58" t="str">
        <f t="shared" si="336"/>
        <v/>
      </c>
      <c r="B952" s="120" t="str">
        <f t="shared" si="336"/>
        <v/>
      </c>
      <c r="C952" s="86" t="str">
        <f t="shared" si="336"/>
        <v/>
      </c>
      <c r="D952" s="87" t="str">
        <f t="shared" si="336"/>
        <v/>
      </c>
      <c r="E952" s="91" t="str">
        <f t="shared" ref="E952:AM952" si="351">IFERROR(RANK(E338,E$4:E$610,),"-")</f>
        <v>-</v>
      </c>
      <c r="F952" s="91" t="str">
        <f t="shared" si="351"/>
        <v>-</v>
      </c>
      <c r="G952" s="91" t="str">
        <f t="shared" si="351"/>
        <v>-</v>
      </c>
      <c r="H952" s="91" t="str">
        <f t="shared" si="351"/>
        <v>-</v>
      </c>
      <c r="I952" s="91" t="str">
        <f t="shared" si="351"/>
        <v>-</v>
      </c>
      <c r="J952" s="91" t="str">
        <f t="shared" si="351"/>
        <v>-</v>
      </c>
      <c r="K952" s="91" t="str">
        <f t="shared" si="351"/>
        <v>-</v>
      </c>
      <c r="L952" s="91" t="str">
        <f t="shared" si="351"/>
        <v>-</v>
      </c>
      <c r="M952" s="91" t="str">
        <f t="shared" si="351"/>
        <v>-</v>
      </c>
      <c r="N952" s="91" t="str">
        <f t="shared" si="351"/>
        <v>-</v>
      </c>
      <c r="O952" s="91" t="str">
        <f t="shared" si="351"/>
        <v>-</v>
      </c>
      <c r="P952" s="91" t="str">
        <f t="shared" si="351"/>
        <v>-</v>
      </c>
      <c r="Q952" s="91" t="str">
        <f t="shared" si="351"/>
        <v>-</v>
      </c>
      <c r="R952" s="91" t="str">
        <f t="shared" si="351"/>
        <v>-</v>
      </c>
      <c r="S952" s="91" t="str">
        <f t="shared" si="351"/>
        <v>-</v>
      </c>
      <c r="T952" s="91" t="str">
        <f t="shared" si="351"/>
        <v>-</v>
      </c>
      <c r="U952" s="91" t="str">
        <f t="shared" si="351"/>
        <v>-</v>
      </c>
      <c r="V952" s="91" t="str">
        <f t="shared" si="351"/>
        <v>-</v>
      </c>
      <c r="W952" s="91" t="str">
        <f t="shared" si="351"/>
        <v>-</v>
      </c>
      <c r="X952" s="91" t="str">
        <f t="shared" si="351"/>
        <v>-</v>
      </c>
      <c r="Y952" s="91" t="str">
        <f t="shared" si="351"/>
        <v>-</v>
      </c>
      <c r="Z952" s="91" t="str">
        <f t="shared" si="351"/>
        <v>-</v>
      </c>
      <c r="AA952" s="91" t="str">
        <f t="shared" si="351"/>
        <v>-</v>
      </c>
      <c r="AB952" s="91" t="str">
        <f t="shared" si="351"/>
        <v>-</v>
      </c>
      <c r="AC952" s="91" t="str">
        <f t="shared" si="351"/>
        <v>-</v>
      </c>
      <c r="AD952" s="91" t="str">
        <f t="shared" si="351"/>
        <v>-</v>
      </c>
      <c r="AE952" s="91" t="str">
        <f t="shared" si="351"/>
        <v>-</v>
      </c>
      <c r="AF952" s="91" t="str">
        <f t="shared" si="351"/>
        <v>-</v>
      </c>
      <c r="AG952" s="91" t="str">
        <f t="shared" si="351"/>
        <v>-</v>
      </c>
      <c r="AH952" s="91" t="str">
        <f t="shared" si="351"/>
        <v>-</v>
      </c>
      <c r="AI952" s="91" t="str">
        <f t="shared" si="351"/>
        <v>-</v>
      </c>
      <c r="AJ952" s="91" t="str">
        <f t="shared" si="351"/>
        <v>-</v>
      </c>
      <c r="AK952" s="91" t="str">
        <f t="shared" si="351"/>
        <v>-</v>
      </c>
      <c r="AL952" s="91" t="str">
        <f t="shared" si="351"/>
        <v>-</v>
      </c>
      <c r="AM952" s="91" t="str">
        <f t="shared" si="351"/>
        <v>-</v>
      </c>
    </row>
    <row r="953" spans="1:39">
      <c r="A953" s="58" t="str">
        <f t="shared" si="336"/>
        <v/>
      </c>
      <c r="B953" s="120" t="str">
        <f t="shared" si="336"/>
        <v/>
      </c>
      <c r="C953" s="86" t="str">
        <f t="shared" si="336"/>
        <v/>
      </c>
      <c r="D953" s="87" t="str">
        <f t="shared" si="336"/>
        <v/>
      </c>
      <c r="E953" s="91" t="str">
        <f t="shared" ref="E953:AM953" si="352">IFERROR(RANK(E339,E$4:E$610,),"-")</f>
        <v>-</v>
      </c>
      <c r="F953" s="91" t="str">
        <f t="shared" si="352"/>
        <v>-</v>
      </c>
      <c r="G953" s="91" t="str">
        <f t="shared" si="352"/>
        <v>-</v>
      </c>
      <c r="H953" s="91" t="str">
        <f t="shared" si="352"/>
        <v>-</v>
      </c>
      <c r="I953" s="91" t="str">
        <f t="shared" si="352"/>
        <v>-</v>
      </c>
      <c r="J953" s="91" t="str">
        <f t="shared" si="352"/>
        <v>-</v>
      </c>
      <c r="K953" s="91" t="str">
        <f t="shared" si="352"/>
        <v>-</v>
      </c>
      <c r="L953" s="91" t="str">
        <f t="shared" si="352"/>
        <v>-</v>
      </c>
      <c r="M953" s="91" t="str">
        <f t="shared" si="352"/>
        <v>-</v>
      </c>
      <c r="N953" s="91" t="str">
        <f t="shared" si="352"/>
        <v>-</v>
      </c>
      <c r="O953" s="91" t="str">
        <f t="shared" si="352"/>
        <v>-</v>
      </c>
      <c r="P953" s="91" t="str">
        <f t="shared" si="352"/>
        <v>-</v>
      </c>
      <c r="Q953" s="91" t="str">
        <f t="shared" si="352"/>
        <v>-</v>
      </c>
      <c r="R953" s="91" t="str">
        <f t="shared" si="352"/>
        <v>-</v>
      </c>
      <c r="S953" s="91" t="str">
        <f t="shared" si="352"/>
        <v>-</v>
      </c>
      <c r="T953" s="91" t="str">
        <f t="shared" si="352"/>
        <v>-</v>
      </c>
      <c r="U953" s="91" t="str">
        <f t="shared" si="352"/>
        <v>-</v>
      </c>
      <c r="V953" s="91" t="str">
        <f t="shared" si="352"/>
        <v>-</v>
      </c>
      <c r="W953" s="91" t="str">
        <f t="shared" si="352"/>
        <v>-</v>
      </c>
      <c r="X953" s="91" t="str">
        <f t="shared" si="352"/>
        <v>-</v>
      </c>
      <c r="Y953" s="91" t="str">
        <f t="shared" si="352"/>
        <v>-</v>
      </c>
      <c r="Z953" s="91" t="str">
        <f t="shared" si="352"/>
        <v>-</v>
      </c>
      <c r="AA953" s="91" t="str">
        <f t="shared" si="352"/>
        <v>-</v>
      </c>
      <c r="AB953" s="91" t="str">
        <f t="shared" si="352"/>
        <v>-</v>
      </c>
      <c r="AC953" s="91" t="str">
        <f t="shared" si="352"/>
        <v>-</v>
      </c>
      <c r="AD953" s="91" t="str">
        <f t="shared" si="352"/>
        <v>-</v>
      </c>
      <c r="AE953" s="91" t="str">
        <f t="shared" si="352"/>
        <v>-</v>
      </c>
      <c r="AF953" s="91" t="str">
        <f t="shared" si="352"/>
        <v>-</v>
      </c>
      <c r="AG953" s="91" t="str">
        <f t="shared" si="352"/>
        <v>-</v>
      </c>
      <c r="AH953" s="91" t="str">
        <f t="shared" si="352"/>
        <v>-</v>
      </c>
      <c r="AI953" s="91" t="str">
        <f t="shared" si="352"/>
        <v>-</v>
      </c>
      <c r="AJ953" s="91" t="str">
        <f t="shared" si="352"/>
        <v>-</v>
      </c>
      <c r="AK953" s="91" t="str">
        <f t="shared" si="352"/>
        <v>-</v>
      </c>
      <c r="AL953" s="91" t="str">
        <f t="shared" si="352"/>
        <v>-</v>
      </c>
      <c r="AM953" s="91" t="str">
        <f t="shared" si="352"/>
        <v>-</v>
      </c>
    </row>
    <row r="954" spans="1:39">
      <c r="A954" s="58" t="str">
        <f t="shared" si="336"/>
        <v/>
      </c>
      <c r="B954" s="120" t="str">
        <f t="shared" si="336"/>
        <v/>
      </c>
      <c r="C954" s="86" t="str">
        <f t="shared" si="336"/>
        <v/>
      </c>
      <c r="D954" s="87" t="str">
        <f t="shared" si="336"/>
        <v/>
      </c>
      <c r="E954" s="91" t="str">
        <f t="shared" ref="E954:AM954" si="353">IFERROR(RANK(E340,E$4:E$610,),"-")</f>
        <v>-</v>
      </c>
      <c r="F954" s="91" t="str">
        <f t="shared" si="353"/>
        <v>-</v>
      </c>
      <c r="G954" s="91" t="str">
        <f t="shared" si="353"/>
        <v>-</v>
      </c>
      <c r="H954" s="91" t="str">
        <f t="shared" si="353"/>
        <v>-</v>
      </c>
      <c r="I954" s="91" t="str">
        <f t="shared" si="353"/>
        <v>-</v>
      </c>
      <c r="J954" s="91" t="str">
        <f t="shared" si="353"/>
        <v>-</v>
      </c>
      <c r="K954" s="91" t="str">
        <f t="shared" si="353"/>
        <v>-</v>
      </c>
      <c r="L954" s="91" t="str">
        <f t="shared" si="353"/>
        <v>-</v>
      </c>
      <c r="M954" s="91" t="str">
        <f t="shared" si="353"/>
        <v>-</v>
      </c>
      <c r="N954" s="91" t="str">
        <f t="shared" si="353"/>
        <v>-</v>
      </c>
      <c r="O954" s="91" t="str">
        <f t="shared" si="353"/>
        <v>-</v>
      </c>
      <c r="P954" s="91" t="str">
        <f t="shared" si="353"/>
        <v>-</v>
      </c>
      <c r="Q954" s="91" t="str">
        <f t="shared" si="353"/>
        <v>-</v>
      </c>
      <c r="R954" s="91" t="str">
        <f t="shared" si="353"/>
        <v>-</v>
      </c>
      <c r="S954" s="91" t="str">
        <f t="shared" si="353"/>
        <v>-</v>
      </c>
      <c r="T954" s="91" t="str">
        <f t="shared" si="353"/>
        <v>-</v>
      </c>
      <c r="U954" s="91" t="str">
        <f t="shared" si="353"/>
        <v>-</v>
      </c>
      <c r="V954" s="91" t="str">
        <f t="shared" si="353"/>
        <v>-</v>
      </c>
      <c r="W954" s="91" t="str">
        <f t="shared" si="353"/>
        <v>-</v>
      </c>
      <c r="X954" s="91" t="str">
        <f t="shared" si="353"/>
        <v>-</v>
      </c>
      <c r="Y954" s="91" t="str">
        <f t="shared" si="353"/>
        <v>-</v>
      </c>
      <c r="Z954" s="91" t="str">
        <f t="shared" si="353"/>
        <v>-</v>
      </c>
      <c r="AA954" s="91" t="str">
        <f t="shared" si="353"/>
        <v>-</v>
      </c>
      <c r="AB954" s="91" t="str">
        <f t="shared" si="353"/>
        <v>-</v>
      </c>
      <c r="AC954" s="91" t="str">
        <f t="shared" si="353"/>
        <v>-</v>
      </c>
      <c r="AD954" s="91" t="str">
        <f t="shared" si="353"/>
        <v>-</v>
      </c>
      <c r="AE954" s="91" t="str">
        <f t="shared" si="353"/>
        <v>-</v>
      </c>
      <c r="AF954" s="91" t="str">
        <f t="shared" si="353"/>
        <v>-</v>
      </c>
      <c r="AG954" s="91" t="str">
        <f t="shared" si="353"/>
        <v>-</v>
      </c>
      <c r="AH954" s="91" t="str">
        <f t="shared" si="353"/>
        <v>-</v>
      </c>
      <c r="AI954" s="91" t="str">
        <f t="shared" si="353"/>
        <v>-</v>
      </c>
      <c r="AJ954" s="91" t="str">
        <f t="shared" si="353"/>
        <v>-</v>
      </c>
      <c r="AK954" s="91" t="str">
        <f t="shared" si="353"/>
        <v>-</v>
      </c>
      <c r="AL954" s="91" t="str">
        <f t="shared" si="353"/>
        <v>-</v>
      </c>
      <c r="AM954" s="91" t="str">
        <f t="shared" si="353"/>
        <v>-</v>
      </c>
    </row>
    <row r="955" spans="1:39">
      <c r="A955" s="58" t="str">
        <f t="shared" si="336"/>
        <v/>
      </c>
      <c r="B955" s="120" t="str">
        <f t="shared" si="336"/>
        <v/>
      </c>
      <c r="C955" s="86" t="str">
        <f t="shared" si="336"/>
        <v/>
      </c>
      <c r="D955" s="87" t="str">
        <f t="shared" si="336"/>
        <v/>
      </c>
      <c r="E955" s="91" t="str">
        <f t="shared" ref="E955:AM955" si="354">IFERROR(RANK(E341,E$4:E$610,),"-")</f>
        <v>-</v>
      </c>
      <c r="F955" s="91" t="str">
        <f t="shared" si="354"/>
        <v>-</v>
      </c>
      <c r="G955" s="91" t="str">
        <f t="shared" si="354"/>
        <v>-</v>
      </c>
      <c r="H955" s="91" t="str">
        <f t="shared" si="354"/>
        <v>-</v>
      </c>
      <c r="I955" s="91" t="str">
        <f t="shared" si="354"/>
        <v>-</v>
      </c>
      <c r="J955" s="91" t="str">
        <f t="shared" si="354"/>
        <v>-</v>
      </c>
      <c r="K955" s="91" t="str">
        <f t="shared" si="354"/>
        <v>-</v>
      </c>
      <c r="L955" s="91" t="str">
        <f t="shared" si="354"/>
        <v>-</v>
      </c>
      <c r="M955" s="91" t="str">
        <f t="shared" si="354"/>
        <v>-</v>
      </c>
      <c r="N955" s="91" t="str">
        <f t="shared" si="354"/>
        <v>-</v>
      </c>
      <c r="O955" s="91" t="str">
        <f t="shared" si="354"/>
        <v>-</v>
      </c>
      <c r="P955" s="91" t="str">
        <f t="shared" si="354"/>
        <v>-</v>
      </c>
      <c r="Q955" s="91" t="str">
        <f t="shared" si="354"/>
        <v>-</v>
      </c>
      <c r="R955" s="91" t="str">
        <f t="shared" si="354"/>
        <v>-</v>
      </c>
      <c r="S955" s="91" t="str">
        <f t="shared" si="354"/>
        <v>-</v>
      </c>
      <c r="T955" s="91" t="str">
        <f t="shared" si="354"/>
        <v>-</v>
      </c>
      <c r="U955" s="91" t="str">
        <f t="shared" si="354"/>
        <v>-</v>
      </c>
      <c r="V955" s="91" t="str">
        <f t="shared" si="354"/>
        <v>-</v>
      </c>
      <c r="W955" s="91" t="str">
        <f t="shared" si="354"/>
        <v>-</v>
      </c>
      <c r="X955" s="91" t="str">
        <f t="shared" si="354"/>
        <v>-</v>
      </c>
      <c r="Y955" s="91" t="str">
        <f t="shared" si="354"/>
        <v>-</v>
      </c>
      <c r="Z955" s="91" t="str">
        <f t="shared" si="354"/>
        <v>-</v>
      </c>
      <c r="AA955" s="91" t="str">
        <f t="shared" si="354"/>
        <v>-</v>
      </c>
      <c r="AB955" s="91" t="str">
        <f t="shared" si="354"/>
        <v>-</v>
      </c>
      <c r="AC955" s="91" t="str">
        <f t="shared" si="354"/>
        <v>-</v>
      </c>
      <c r="AD955" s="91" t="str">
        <f t="shared" si="354"/>
        <v>-</v>
      </c>
      <c r="AE955" s="91" t="str">
        <f t="shared" si="354"/>
        <v>-</v>
      </c>
      <c r="AF955" s="91" t="str">
        <f t="shared" si="354"/>
        <v>-</v>
      </c>
      <c r="AG955" s="91" t="str">
        <f t="shared" si="354"/>
        <v>-</v>
      </c>
      <c r="AH955" s="91" t="str">
        <f t="shared" si="354"/>
        <v>-</v>
      </c>
      <c r="AI955" s="91" t="str">
        <f t="shared" si="354"/>
        <v>-</v>
      </c>
      <c r="AJ955" s="91" t="str">
        <f t="shared" si="354"/>
        <v>-</v>
      </c>
      <c r="AK955" s="91" t="str">
        <f t="shared" si="354"/>
        <v>-</v>
      </c>
      <c r="AL955" s="91" t="str">
        <f t="shared" si="354"/>
        <v>-</v>
      </c>
      <c r="AM955" s="91" t="str">
        <f t="shared" si="354"/>
        <v>-</v>
      </c>
    </row>
    <row r="956" spans="1:39">
      <c r="A956" s="58" t="str">
        <f t="shared" si="336"/>
        <v/>
      </c>
      <c r="B956" s="120" t="str">
        <f t="shared" si="336"/>
        <v/>
      </c>
      <c r="C956" s="86" t="str">
        <f t="shared" si="336"/>
        <v/>
      </c>
      <c r="D956" s="87" t="str">
        <f t="shared" si="336"/>
        <v/>
      </c>
      <c r="E956" s="91" t="str">
        <f t="shared" ref="E956:AM956" si="355">IFERROR(RANK(E342,E$4:E$610,),"-")</f>
        <v>-</v>
      </c>
      <c r="F956" s="91" t="str">
        <f t="shared" si="355"/>
        <v>-</v>
      </c>
      <c r="G956" s="91" t="str">
        <f t="shared" si="355"/>
        <v>-</v>
      </c>
      <c r="H956" s="91" t="str">
        <f t="shared" si="355"/>
        <v>-</v>
      </c>
      <c r="I956" s="91" t="str">
        <f t="shared" si="355"/>
        <v>-</v>
      </c>
      <c r="J956" s="91" t="str">
        <f t="shared" si="355"/>
        <v>-</v>
      </c>
      <c r="K956" s="91" t="str">
        <f t="shared" si="355"/>
        <v>-</v>
      </c>
      <c r="L956" s="91" t="str">
        <f t="shared" si="355"/>
        <v>-</v>
      </c>
      <c r="M956" s="91" t="str">
        <f t="shared" si="355"/>
        <v>-</v>
      </c>
      <c r="N956" s="91" t="str">
        <f t="shared" si="355"/>
        <v>-</v>
      </c>
      <c r="O956" s="91" t="str">
        <f t="shared" si="355"/>
        <v>-</v>
      </c>
      <c r="P956" s="91" t="str">
        <f t="shared" si="355"/>
        <v>-</v>
      </c>
      <c r="Q956" s="91" t="str">
        <f t="shared" si="355"/>
        <v>-</v>
      </c>
      <c r="R956" s="91" t="str">
        <f t="shared" si="355"/>
        <v>-</v>
      </c>
      <c r="S956" s="91" t="str">
        <f t="shared" si="355"/>
        <v>-</v>
      </c>
      <c r="T956" s="91" t="str">
        <f t="shared" si="355"/>
        <v>-</v>
      </c>
      <c r="U956" s="91" t="str">
        <f t="shared" si="355"/>
        <v>-</v>
      </c>
      <c r="V956" s="91" t="str">
        <f t="shared" si="355"/>
        <v>-</v>
      </c>
      <c r="W956" s="91" t="str">
        <f t="shared" si="355"/>
        <v>-</v>
      </c>
      <c r="X956" s="91" t="str">
        <f t="shared" si="355"/>
        <v>-</v>
      </c>
      <c r="Y956" s="91" t="str">
        <f t="shared" si="355"/>
        <v>-</v>
      </c>
      <c r="Z956" s="91" t="str">
        <f t="shared" si="355"/>
        <v>-</v>
      </c>
      <c r="AA956" s="91" t="str">
        <f t="shared" si="355"/>
        <v>-</v>
      </c>
      <c r="AB956" s="91" t="str">
        <f t="shared" si="355"/>
        <v>-</v>
      </c>
      <c r="AC956" s="91" t="str">
        <f t="shared" si="355"/>
        <v>-</v>
      </c>
      <c r="AD956" s="91" t="str">
        <f t="shared" si="355"/>
        <v>-</v>
      </c>
      <c r="AE956" s="91" t="str">
        <f t="shared" si="355"/>
        <v>-</v>
      </c>
      <c r="AF956" s="91" t="str">
        <f t="shared" si="355"/>
        <v>-</v>
      </c>
      <c r="AG956" s="91" t="str">
        <f t="shared" si="355"/>
        <v>-</v>
      </c>
      <c r="AH956" s="91" t="str">
        <f t="shared" si="355"/>
        <v>-</v>
      </c>
      <c r="AI956" s="91" t="str">
        <f t="shared" si="355"/>
        <v>-</v>
      </c>
      <c r="AJ956" s="91" t="str">
        <f t="shared" si="355"/>
        <v>-</v>
      </c>
      <c r="AK956" s="91" t="str">
        <f t="shared" si="355"/>
        <v>-</v>
      </c>
      <c r="AL956" s="91" t="str">
        <f t="shared" si="355"/>
        <v>-</v>
      </c>
      <c r="AM956" s="91" t="str">
        <f t="shared" si="355"/>
        <v>-</v>
      </c>
    </row>
    <row r="957" spans="1:39">
      <c r="A957" s="58" t="str">
        <f t="shared" si="336"/>
        <v/>
      </c>
      <c r="B957" s="120" t="str">
        <f t="shared" si="336"/>
        <v/>
      </c>
      <c r="C957" s="86" t="str">
        <f t="shared" si="336"/>
        <v/>
      </c>
      <c r="D957" s="87" t="str">
        <f t="shared" si="336"/>
        <v/>
      </c>
      <c r="E957" s="91" t="str">
        <f t="shared" ref="E957:AM957" si="356">IFERROR(RANK(E343,E$4:E$610,),"-")</f>
        <v>-</v>
      </c>
      <c r="F957" s="91" t="str">
        <f t="shared" si="356"/>
        <v>-</v>
      </c>
      <c r="G957" s="91" t="str">
        <f t="shared" si="356"/>
        <v>-</v>
      </c>
      <c r="H957" s="91" t="str">
        <f t="shared" si="356"/>
        <v>-</v>
      </c>
      <c r="I957" s="91" t="str">
        <f t="shared" si="356"/>
        <v>-</v>
      </c>
      <c r="J957" s="91" t="str">
        <f t="shared" si="356"/>
        <v>-</v>
      </c>
      <c r="K957" s="91" t="str">
        <f t="shared" si="356"/>
        <v>-</v>
      </c>
      <c r="L957" s="91" t="str">
        <f t="shared" si="356"/>
        <v>-</v>
      </c>
      <c r="M957" s="91" t="str">
        <f t="shared" si="356"/>
        <v>-</v>
      </c>
      <c r="N957" s="91" t="str">
        <f t="shared" si="356"/>
        <v>-</v>
      </c>
      <c r="O957" s="91" t="str">
        <f t="shared" si="356"/>
        <v>-</v>
      </c>
      <c r="P957" s="91" t="str">
        <f t="shared" si="356"/>
        <v>-</v>
      </c>
      <c r="Q957" s="91" t="str">
        <f t="shared" si="356"/>
        <v>-</v>
      </c>
      <c r="R957" s="91" t="str">
        <f t="shared" si="356"/>
        <v>-</v>
      </c>
      <c r="S957" s="91" t="str">
        <f t="shared" si="356"/>
        <v>-</v>
      </c>
      <c r="T957" s="91" t="str">
        <f t="shared" si="356"/>
        <v>-</v>
      </c>
      <c r="U957" s="91" t="str">
        <f t="shared" si="356"/>
        <v>-</v>
      </c>
      <c r="V957" s="91" t="str">
        <f t="shared" si="356"/>
        <v>-</v>
      </c>
      <c r="W957" s="91" t="str">
        <f t="shared" si="356"/>
        <v>-</v>
      </c>
      <c r="X957" s="91" t="str">
        <f t="shared" si="356"/>
        <v>-</v>
      </c>
      <c r="Y957" s="91" t="str">
        <f t="shared" si="356"/>
        <v>-</v>
      </c>
      <c r="Z957" s="91" t="str">
        <f t="shared" si="356"/>
        <v>-</v>
      </c>
      <c r="AA957" s="91" t="str">
        <f t="shared" si="356"/>
        <v>-</v>
      </c>
      <c r="AB957" s="91" t="str">
        <f t="shared" si="356"/>
        <v>-</v>
      </c>
      <c r="AC957" s="91" t="str">
        <f t="shared" si="356"/>
        <v>-</v>
      </c>
      <c r="AD957" s="91" t="str">
        <f t="shared" si="356"/>
        <v>-</v>
      </c>
      <c r="AE957" s="91" t="str">
        <f t="shared" si="356"/>
        <v>-</v>
      </c>
      <c r="AF957" s="91" t="str">
        <f t="shared" si="356"/>
        <v>-</v>
      </c>
      <c r="AG957" s="91" t="str">
        <f t="shared" si="356"/>
        <v>-</v>
      </c>
      <c r="AH957" s="91" t="str">
        <f t="shared" si="356"/>
        <v>-</v>
      </c>
      <c r="AI957" s="91" t="str">
        <f t="shared" si="356"/>
        <v>-</v>
      </c>
      <c r="AJ957" s="91" t="str">
        <f t="shared" si="356"/>
        <v>-</v>
      </c>
      <c r="AK957" s="91" t="str">
        <f t="shared" si="356"/>
        <v>-</v>
      </c>
      <c r="AL957" s="91" t="str">
        <f t="shared" si="356"/>
        <v>-</v>
      </c>
      <c r="AM957" s="91" t="str">
        <f t="shared" si="356"/>
        <v>-</v>
      </c>
    </row>
    <row r="958" spans="1:39">
      <c r="A958" s="58" t="str">
        <f t="shared" ref="A958:D977" si="357">A344</f>
        <v/>
      </c>
      <c r="B958" s="120" t="str">
        <f t="shared" si="357"/>
        <v/>
      </c>
      <c r="C958" s="86" t="str">
        <f t="shared" si="357"/>
        <v/>
      </c>
      <c r="D958" s="87" t="str">
        <f t="shared" si="357"/>
        <v/>
      </c>
      <c r="E958" s="91" t="str">
        <f t="shared" ref="E958:AM958" si="358">IFERROR(RANK(E344,E$4:E$610,),"-")</f>
        <v>-</v>
      </c>
      <c r="F958" s="91" t="str">
        <f t="shared" si="358"/>
        <v>-</v>
      </c>
      <c r="G958" s="91" t="str">
        <f t="shared" si="358"/>
        <v>-</v>
      </c>
      <c r="H958" s="91" t="str">
        <f t="shared" si="358"/>
        <v>-</v>
      </c>
      <c r="I958" s="91" t="str">
        <f t="shared" si="358"/>
        <v>-</v>
      </c>
      <c r="J958" s="91" t="str">
        <f t="shared" si="358"/>
        <v>-</v>
      </c>
      <c r="K958" s="91" t="str">
        <f t="shared" si="358"/>
        <v>-</v>
      </c>
      <c r="L958" s="91" t="str">
        <f t="shared" si="358"/>
        <v>-</v>
      </c>
      <c r="M958" s="91" t="str">
        <f t="shared" si="358"/>
        <v>-</v>
      </c>
      <c r="N958" s="91" t="str">
        <f t="shared" si="358"/>
        <v>-</v>
      </c>
      <c r="O958" s="91" t="str">
        <f t="shared" si="358"/>
        <v>-</v>
      </c>
      <c r="P958" s="91" t="str">
        <f t="shared" si="358"/>
        <v>-</v>
      </c>
      <c r="Q958" s="91" t="str">
        <f t="shared" si="358"/>
        <v>-</v>
      </c>
      <c r="R958" s="91" t="str">
        <f t="shared" si="358"/>
        <v>-</v>
      </c>
      <c r="S958" s="91" t="str">
        <f t="shared" si="358"/>
        <v>-</v>
      </c>
      <c r="T958" s="91" t="str">
        <f t="shared" si="358"/>
        <v>-</v>
      </c>
      <c r="U958" s="91" t="str">
        <f t="shared" si="358"/>
        <v>-</v>
      </c>
      <c r="V958" s="91" t="str">
        <f t="shared" si="358"/>
        <v>-</v>
      </c>
      <c r="W958" s="91" t="str">
        <f t="shared" si="358"/>
        <v>-</v>
      </c>
      <c r="X958" s="91" t="str">
        <f t="shared" si="358"/>
        <v>-</v>
      </c>
      <c r="Y958" s="91" t="str">
        <f t="shared" si="358"/>
        <v>-</v>
      </c>
      <c r="Z958" s="91" t="str">
        <f t="shared" si="358"/>
        <v>-</v>
      </c>
      <c r="AA958" s="91" t="str">
        <f t="shared" si="358"/>
        <v>-</v>
      </c>
      <c r="AB958" s="91" t="str">
        <f t="shared" si="358"/>
        <v>-</v>
      </c>
      <c r="AC958" s="91" t="str">
        <f t="shared" si="358"/>
        <v>-</v>
      </c>
      <c r="AD958" s="91" t="str">
        <f t="shared" si="358"/>
        <v>-</v>
      </c>
      <c r="AE958" s="91" t="str">
        <f t="shared" si="358"/>
        <v>-</v>
      </c>
      <c r="AF958" s="91" t="str">
        <f t="shared" si="358"/>
        <v>-</v>
      </c>
      <c r="AG958" s="91" t="str">
        <f t="shared" si="358"/>
        <v>-</v>
      </c>
      <c r="AH958" s="91" t="str">
        <f t="shared" si="358"/>
        <v>-</v>
      </c>
      <c r="AI958" s="91" t="str">
        <f t="shared" si="358"/>
        <v>-</v>
      </c>
      <c r="AJ958" s="91" t="str">
        <f t="shared" si="358"/>
        <v>-</v>
      </c>
      <c r="AK958" s="91" t="str">
        <f t="shared" si="358"/>
        <v>-</v>
      </c>
      <c r="AL958" s="91" t="str">
        <f t="shared" si="358"/>
        <v>-</v>
      </c>
      <c r="AM958" s="91" t="str">
        <f t="shared" si="358"/>
        <v>-</v>
      </c>
    </row>
    <row r="959" spans="1:39">
      <c r="A959" s="58" t="str">
        <f t="shared" si="357"/>
        <v/>
      </c>
      <c r="B959" s="120" t="str">
        <f t="shared" si="357"/>
        <v/>
      </c>
      <c r="C959" s="86" t="str">
        <f t="shared" si="357"/>
        <v/>
      </c>
      <c r="D959" s="87" t="str">
        <f t="shared" si="357"/>
        <v/>
      </c>
      <c r="E959" s="91" t="str">
        <f t="shared" ref="E959:AM959" si="359">IFERROR(RANK(E345,E$4:E$610,),"-")</f>
        <v>-</v>
      </c>
      <c r="F959" s="91" t="str">
        <f t="shared" si="359"/>
        <v>-</v>
      </c>
      <c r="G959" s="91" t="str">
        <f t="shared" si="359"/>
        <v>-</v>
      </c>
      <c r="H959" s="91" t="str">
        <f t="shared" si="359"/>
        <v>-</v>
      </c>
      <c r="I959" s="91" t="str">
        <f t="shared" si="359"/>
        <v>-</v>
      </c>
      <c r="J959" s="91" t="str">
        <f t="shared" si="359"/>
        <v>-</v>
      </c>
      <c r="K959" s="91" t="str">
        <f t="shared" si="359"/>
        <v>-</v>
      </c>
      <c r="L959" s="91" t="str">
        <f t="shared" si="359"/>
        <v>-</v>
      </c>
      <c r="M959" s="91" t="str">
        <f t="shared" si="359"/>
        <v>-</v>
      </c>
      <c r="N959" s="91" t="str">
        <f t="shared" si="359"/>
        <v>-</v>
      </c>
      <c r="O959" s="91" t="str">
        <f t="shared" si="359"/>
        <v>-</v>
      </c>
      <c r="P959" s="91" t="str">
        <f t="shared" si="359"/>
        <v>-</v>
      </c>
      <c r="Q959" s="91" t="str">
        <f t="shared" si="359"/>
        <v>-</v>
      </c>
      <c r="R959" s="91" t="str">
        <f t="shared" si="359"/>
        <v>-</v>
      </c>
      <c r="S959" s="91" t="str">
        <f t="shared" si="359"/>
        <v>-</v>
      </c>
      <c r="T959" s="91" t="str">
        <f t="shared" si="359"/>
        <v>-</v>
      </c>
      <c r="U959" s="91" t="str">
        <f t="shared" si="359"/>
        <v>-</v>
      </c>
      <c r="V959" s="91" t="str">
        <f t="shared" si="359"/>
        <v>-</v>
      </c>
      <c r="W959" s="91" t="str">
        <f t="shared" si="359"/>
        <v>-</v>
      </c>
      <c r="X959" s="91" t="str">
        <f t="shared" si="359"/>
        <v>-</v>
      </c>
      <c r="Y959" s="91" t="str">
        <f t="shared" si="359"/>
        <v>-</v>
      </c>
      <c r="Z959" s="91" t="str">
        <f t="shared" si="359"/>
        <v>-</v>
      </c>
      <c r="AA959" s="91" t="str">
        <f t="shared" si="359"/>
        <v>-</v>
      </c>
      <c r="AB959" s="91" t="str">
        <f t="shared" si="359"/>
        <v>-</v>
      </c>
      <c r="AC959" s="91" t="str">
        <f t="shared" si="359"/>
        <v>-</v>
      </c>
      <c r="AD959" s="91" t="str">
        <f t="shared" si="359"/>
        <v>-</v>
      </c>
      <c r="AE959" s="91" t="str">
        <f t="shared" si="359"/>
        <v>-</v>
      </c>
      <c r="AF959" s="91" t="str">
        <f t="shared" si="359"/>
        <v>-</v>
      </c>
      <c r="AG959" s="91" t="str">
        <f t="shared" si="359"/>
        <v>-</v>
      </c>
      <c r="AH959" s="91" t="str">
        <f t="shared" si="359"/>
        <v>-</v>
      </c>
      <c r="AI959" s="91" t="str">
        <f t="shared" si="359"/>
        <v>-</v>
      </c>
      <c r="AJ959" s="91" t="str">
        <f t="shared" si="359"/>
        <v>-</v>
      </c>
      <c r="AK959" s="91" t="str">
        <f t="shared" si="359"/>
        <v>-</v>
      </c>
      <c r="AL959" s="91" t="str">
        <f t="shared" si="359"/>
        <v>-</v>
      </c>
      <c r="AM959" s="91" t="str">
        <f t="shared" si="359"/>
        <v>-</v>
      </c>
    </row>
    <row r="960" spans="1:39">
      <c r="A960" s="58" t="str">
        <f t="shared" si="357"/>
        <v/>
      </c>
      <c r="B960" s="120" t="str">
        <f t="shared" si="357"/>
        <v/>
      </c>
      <c r="C960" s="86" t="str">
        <f t="shared" si="357"/>
        <v/>
      </c>
      <c r="D960" s="87" t="str">
        <f t="shared" si="357"/>
        <v/>
      </c>
      <c r="E960" s="91" t="str">
        <f t="shared" ref="E960:AM960" si="360">IFERROR(RANK(E346,E$4:E$610,),"-")</f>
        <v>-</v>
      </c>
      <c r="F960" s="91" t="str">
        <f t="shared" si="360"/>
        <v>-</v>
      </c>
      <c r="G960" s="91" t="str">
        <f t="shared" si="360"/>
        <v>-</v>
      </c>
      <c r="H960" s="91" t="str">
        <f t="shared" si="360"/>
        <v>-</v>
      </c>
      <c r="I960" s="91" t="str">
        <f t="shared" si="360"/>
        <v>-</v>
      </c>
      <c r="J960" s="91" t="str">
        <f t="shared" si="360"/>
        <v>-</v>
      </c>
      <c r="K960" s="91" t="str">
        <f t="shared" si="360"/>
        <v>-</v>
      </c>
      <c r="L960" s="91" t="str">
        <f t="shared" si="360"/>
        <v>-</v>
      </c>
      <c r="M960" s="91" t="str">
        <f t="shared" si="360"/>
        <v>-</v>
      </c>
      <c r="N960" s="91" t="str">
        <f t="shared" si="360"/>
        <v>-</v>
      </c>
      <c r="O960" s="91" t="str">
        <f t="shared" si="360"/>
        <v>-</v>
      </c>
      <c r="P960" s="91" t="str">
        <f t="shared" si="360"/>
        <v>-</v>
      </c>
      <c r="Q960" s="91" t="str">
        <f t="shared" si="360"/>
        <v>-</v>
      </c>
      <c r="R960" s="91" t="str">
        <f t="shared" si="360"/>
        <v>-</v>
      </c>
      <c r="S960" s="91" t="str">
        <f t="shared" si="360"/>
        <v>-</v>
      </c>
      <c r="T960" s="91" t="str">
        <f t="shared" si="360"/>
        <v>-</v>
      </c>
      <c r="U960" s="91" t="str">
        <f t="shared" si="360"/>
        <v>-</v>
      </c>
      <c r="V960" s="91" t="str">
        <f t="shared" si="360"/>
        <v>-</v>
      </c>
      <c r="W960" s="91" t="str">
        <f t="shared" si="360"/>
        <v>-</v>
      </c>
      <c r="X960" s="91" t="str">
        <f t="shared" si="360"/>
        <v>-</v>
      </c>
      <c r="Y960" s="91" t="str">
        <f t="shared" si="360"/>
        <v>-</v>
      </c>
      <c r="Z960" s="91" t="str">
        <f t="shared" si="360"/>
        <v>-</v>
      </c>
      <c r="AA960" s="91" t="str">
        <f t="shared" si="360"/>
        <v>-</v>
      </c>
      <c r="AB960" s="91" t="str">
        <f t="shared" si="360"/>
        <v>-</v>
      </c>
      <c r="AC960" s="91" t="str">
        <f t="shared" si="360"/>
        <v>-</v>
      </c>
      <c r="AD960" s="91" t="str">
        <f t="shared" si="360"/>
        <v>-</v>
      </c>
      <c r="AE960" s="91" t="str">
        <f t="shared" si="360"/>
        <v>-</v>
      </c>
      <c r="AF960" s="91" t="str">
        <f t="shared" si="360"/>
        <v>-</v>
      </c>
      <c r="AG960" s="91" t="str">
        <f t="shared" si="360"/>
        <v>-</v>
      </c>
      <c r="AH960" s="91" t="str">
        <f t="shared" si="360"/>
        <v>-</v>
      </c>
      <c r="AI960" s="91" t="str">
        <f t="shared" si="360"/>
        <v>-</v>
      </c>
      <c r="AJ960" s="91" t="str">
        <f t="shared" si="360"/>
        <v>-</v>
      </c>
      <c r="AK960" s="91" t="str">
        <f t="shared" si="360"/>
        <v>-</v>
      </c>
      <c r="AL960" s="91" t="str">
        <f t="shared" si="360"/>
        <v>-</v>
      </c>
      <c r="AM960" s="91" t="str">
        <f t="shared" si="360"/>
        <v>-</v>
      </c>
    </row>
    <row r="961" spans="1:39">
      <c r="A961" s="58" t="str">
        <f t="shared" si="357"/>
        <v/>
      </c>
      <c r="B961" s="120" t="str">
        <f t="shared" si="357"/>
        <v/>
      </c>
      <c r="C961" s="86" t="str">
        <f t="shared" si="357"/>
        <v/>
      </c>
      <c r="D961" s="87" t="str">
        <f t="shared" si="357"/>
        <v/>
      </c>
      <c r="E961" s="91" t="str">
        <f t="shared" ref="E961:AM961" si="361">IFERROR(RANK(E347,E$4:E$610,),"-")</f>
        <v>-</v>
      </c>
      <c r="F961" s="91" t="str">
        <f t="shared" si="361"/>
        <v>-</v>
      </c>
      <c r="G961" s="91" t="str">
        <f t="shared" si="361"/>
        <v>-</v>
      </c>
      <c r="H961" s="91" t="str">
        <f t="shared" si="361"/>
        <v>-</v>
      </c>
      <c r="I961" s="91" t="str">
        <f t="shared" si="361"/>
        <v>-</v>
      </c>
      <c r="J961" s="91" t="str">
        <f t="shared" si="361"/>
        <v>-</v>
      </c>
      <c r="K961" s="91" t="str">
        <f t="shared" si="361"/>
        <v>-</v>
      </c>
      <c r="L961" s="91" t="str">
        <f t="shared" si="361"/>
        <v>-</v>
      </c>
      <c r="M961" s="91" t="str">
        <f t="shared" si="361"/>
        <v>-</v>
      </c>
      <c r="N961" s="91" t="str">
        <f t="shared" si="361"/>
        <v>-</v>
      </c>
      <c r="O961" s="91" t="str">
        <f t="shared" si="361"/>
        <v>-</v>
      </c>
      <c r="P961" s="91" t="str">
        <f t="shared" si="361"/>
        <v>-</v>
      </c>
      <c r="Q961" s="91" t="str">
        <f t="shared" si="361"/>
        <v>-</v>
      </c>
      <c r="R961" s="91" t="str">
        <f t="shared" si="361"/>
        <v>-</v>
      </c>
      <c r="S961" s="91" t="str">
        <f t="shared" si="361"/>
        <v>-</v>
      </c>
      <c r="T961" s="91" t="str">
        <f t="shared" si="361"/>
        <v>-</v>
      </c>
      <c r="U961" s="91" t="str">
        <f t="shared" si="361"/>
        <v>-</v>
      </c>
      <c r="V961" s="91" t="str">
        <f t="shared" si="361"/>
        <v>-</v>
      </c>
      <c r="W961" s="91" t="str">
        <f t="shared" si="361"/>
        <v>-</v>
      </c>
      <c r="X961" s="91" t="str">
        <f t="shared" si="361"/>
        <v>-</v>
      </c>
      <c r="Y961" s="91" t="str">
        <f t="shared" si="361"/>
        <v>-</v>
      </c>
      <c r="Z961" s="91" t="str">
        <f t="shared" si="361"/>
        <v>-</v>
      </c>
      <c r="AA961" s="91" t="str">
        <f t="shared" si="361"/>
        <v>-</v>
      </c>
      <c r="AB961" s="91" t="str">
        <f t="shared" si="361"/>
        <v>-</v>
      </c>
      <c r="AC961" s="91" t="str">
        <f t="shared" si="361"/>
        <v>-</v>
      </c>
      <c r="AD961" s="91" t="str">
        <f t="shared" si="361"/>
        <v>-</v>
      </c>
      <c r="AE961" s="91" t="str">
        <f t="shared" si="361"/>
        <v>-</v>
      </c>
      <c r="AF961" s="91" t="str">
        <f t="shared" si="361"/>
        <v>-</v>
      </c>
      <c r="AG961" s="91" t="str">
        <f t="shared" si="361"/>
        <v>-</v>
      </c>
      <c r="AH961" s="91" t="str">
        <f t="shared" si="361"/>
        <v>-</v>
      </c>
      <c r="AI961" s="91" t="str">
        <f t="shared" si="361"/>
        <v>-</v>
      </c>
      <c r="AJ961" s="91" t="str">
        <f t="shared" si="361"/>
        <v>-</v>
      </c>
      <c r="AK961" s="91" t="str">
        <f t="shared" si="361"/>
        <v>-</v>
      </c>
      <c r="AL961" s="91" t="str">
        <f t="shared" si="361"/>
        <v>-</v>
      </c>
      <c r="AM961" s="91" t="str">
        <f t="shared" si="361"/>
        <v>-</v>
      </c>
    </row>
    <row r="962" spans="1:39">
      <c r="A962" s="58" t="str">
        <f t="shared" si="357"/>
        <v/>
      </c>
      <c r="B962" s="120" t="str">
        <f t="shared" si="357"/>
        <v/>
      </c>
      <c r="C962" s="86" t="str">
        <f t="shared" si="357"/>
        <v/>
      </c>
      <c r="D962" s="87" t="str">
        <f t="shared" si="357"/>
        <v/>
      </c>
      <c r="E962" s="91" t="str">
        <f t="shared" ref="E962:AM962" si="362">IFERROR(RANK(E348,E$4:E$610,),"-")</f>
        <v>-</v>
      </c>
      <c r="F962" s="91" t="str">
        <f t="shared" si="362"/>
        <v>-</v>
      </c>
      <c r="G962" s="91" t="str">
        <f t="shared" si="362"/>
        <v>-</v>
      </c>
      <c r="H962" s="91" t="str">
        <f t="shared" si="362"/>
        <v>-</v>
      </c>
      <c r="I962" s="91" t="str">
        <f t="shared" si="362"/>
        <v>-</v>
      </c>
      <c r="J962" s="91" t="str">
        <f t="shared" si="362"/>
        <v>-</v>
      </c>
      <c r="K962" s="91" t="str">
        <f t="shared" si="362"/>
        <v>-</v>
      </c>
      <c r="L962" s="91" t="str">
        <f t="shared" si="362"/>
        <v>-</v>
      </c>
      <c r="M962" s="91" t="str">
        <f t="shared" si="362"/>
        <v>-</v>
      </c>
      <c r="N962" s="91" t="str">
        <f t="shared" si="362"/>
        <v>-</v>
      </c>
      <c r="O962" s="91" t="str">
        <f t="shared" si="362"/>
        <v>-</v>
      </c>
      <c r="P962" s="91" t="str">
        <f t="shared" si="362"/>
        <v>-</v>
      </c>
      <c r="Q962" s="91" t="str">
        <f t="shared" si="362"/>
        <v>-</v>
      </c>
      <c r="R962" s="91" t="str">
        <f t="shared" si="362"/>
        <v>-</v>
      </c>
      <c r="S962" s="91" t="str">
        <f t="shared" si="362"/>
        <v>-</v>
      </c>
      <c r="T962" s="91" t="str">
        <f t="shared" si="362"/>
        <v>-</v>
      </c>
      <c r="U962" s="91" t="str">
        <f t="shared" si="362"/>
        <v>-</v>
      </c>
      <c r="V962" s="91" t="str">
        <f t="shared" si="362"/>
        <v>-</v>
      </c>
      <c r="W962" s="91" t="str">
        <f t="shared" si="362"/>
        <v>-</v>
      </c>
      <c r="X962" s="91" t="str">
        <f t="shared" si="362"/>
        <v>-</v>
      </c>
      <c r="Y962" s="91" t="str">
        <f t="shared" si="362"/>
        <v>-</v>
      </c>
      <c r="Z962" s="91" t="str">
        <f t="shared" si="362"/>
        <v>-</v>
      </c>
      <c r="AA962" s="91" t="str">
        <f t="shared" si="362"/>
        <v>-</v>
      </c>
      <c r="AB962" s="91" t="str">
        <f t="shared" si="362"/>
        <v>-</v>
      </c>
      <c r="AC962" s="91" t="str">
        <f t="shared" si="362"/>
        <v>-</v>
      </c>
      <c r="AD962" s="91" t="str">
        <f t="shared" si="362"/>
        <v>-</v>
      </c>
      <c r="AE962" s="91" t="str">
        <f t="shared" si="362"/>
        <v>-</v>
      </c>
      <c r="AF962" s="91" t="str">
        <f t="shared" si="362"/>
        <v>-</v>
      </c>
      <c r="AG962" s="91" t="str">
        <f t="shared" si="362"/>
        <v>-</v>
      </c>
      <c r="AH962" s="91" t="str">
        <f t="shared" si="362"/>
        <v>-</v>
      </c>
      <c r="AI962" s="91" t="str">
        <f t="shared" si="362"/>
        <v>-</v>
      </c>
      <c r="AJ962" s="91" t="str">
        <f t="shared" si="362"/>
        <v>-</v>
      </c>
      <c r="AK962" s="91" t="str">
        <f t="shared" si="362"/>
        <v>-</v>
      </c>
      <c r="AL962" s="91" t="str">
        <f t="shared" si="362"/>
        <v>-</v>
      </c>
      <c r="AM962" s="91" t="str">
        <f t="shared" si="362"/>
        <v>-</v>
      </c>
    </row>
    <row r="963" spans="1:39">
      <c r="A963" s="58" t="str">
        <f t="shared" si="357"/>
        <v/>
      </c>
      <c r="B963" s="120" t="str">
        <f t="shared" si="357"/>
        <v/>
      </c>
      <c r="C963" s="86" t="str">
        <f t="shared" si="357"/>
        <v/>
      </c>
      <c r="D963" s="87" t="str">
        <f t="shared" si="357"/>
        <v/>
      </c>
      <c r="E963" s="91" t="str">
        <f t="shared" ref="E963:AM963" si="363">IFERROR(RANK(E349,E$4:E$610,),"-")</f>
        <v>-</v>
      </c>
      <c r="F963" s="91" t="str">
        <f t="shared" si="363"/>
        <v>-</v>
      </c>
      <c r="G963" s="91" t="str">
        <f t="shared" si="363"/>
        <v>-</v>
      </c>
      <c r="H963" s="91" t="str">
        <f t="shared" si="363"/>
        <v>-</v>
      </c>
      <c r="I963" s="91" t="str">
        <f t="shared" si="363"/>
        <v>-</v>
      </c>
      <c r="J963" s="91" t="str">
        <f t="shared" si="363"/>
        <v>-</v>
      </c>
      <c r="K963" s="91" t="str">
        <f t="shared" si="363"/>
        <v>-</v>
      </c>
      <c r="L963" s="91" t="str">
        <f t="shared" si="363"/>
        <v>-</v>
      </c>
      <c r="M963" s="91" t="str">
        <f t="shared" si="363"/>
        <v>-</v>
      </c>
      <c r="N963" s="91" t="str">
        <f t="shared" si="363"/>
        <v>-</v>
      </c>
      <c r="O963" s="91" t="str">
        <f t="shared" si="363"/>
        <v>-</v>
      </c>
      <c r="P963" s="91" t="str">
        <f t="shared" si="363"/>
        <v>-</v>
      </c>
      <c r="Q963" s="91" t="str">
        <f t="shared" si="363"/>
        <v>-</v>
      </c>
      <c r="R963" s="91" t="str">
        <f t="shared" si="363"/>
        <v>-</v>
      </c>
      <c r="S963" s="91" t="str">
        <f t="shared" si="363"/>
        <v>-</v>
      </c>
      <c r="T963" s="91" t="str">
        <f t="shared" si="363"/>
        <v>-</v>
      </c>
      <c r="U963" s="91" t="str">
        <f t="shared" si="363"/>
        <v>-</v>
      </c>
      <c r="V963" s="91" t="str">
        <f t="shared" si="363"/>
        <v>-</v>
      </c>
      <c r="W963" s="91" t="str">
        <f t="shared" si="363"/>
        <v>-</v>
      </c>
      <c r="X963" s="91" t="str">
        <f t="shared" si="363"/>
        <v>-</v>
      </c>
      <c r="Y963" s="91" t="str">
        <f t="shared" si="363"/>
        <v>-</v>
      </c>
      <c r="Z963" s="91" t="str">
        <f t="shared" si="363"/>
        <v>-</v>
      </c>
      <c r="AA963" s="91" t="str">
        <f t="shared" si="363"/>
        <v>-</v>
      </c>
      <c r="AB963" s="91" t="str">
        <f t="shared" si="363"/>
        <v>-</v>
      </c>
      <c r="AC963" s="91" t="str">
        <f t="shared" si="363"/>
        <v>-</v>
      </c>
      <c r="AD963" s="91" t="str">
        <f t="shared" si="363"/>
        <v>-</v>
      </c>
      <c r="AE963" s="91" t="str">
        <f t="shared" si="363"/>
        <v>-</v>
      </c>
      <c r="AF963" s="91" t="str">
        <f t="shared" si="363"/>
        <v>-</v>
      </c>
      <c r="AG963" s="91" t="str">
        <f t="shared" si="363"/>
        <v>-</v>
      </c>
      <c r="AH963" s="91" t="str">
        <f t="shared" si="363"/>
        <v>-</v>
      </c>
      <c r="AI963" s="91" t="str">
        <f t="shared" si="363"/>
        <v>-</v>
      </c>
      <c r="AJ963" s="91" t="str">
        <f t="shared" si="363"/>
        <v>-</v>
      </c>
      <c r="AK963" s="91" t="str">
        <f t="shared" si="363"/>
        <v>-</v>
      </c>
      <c r="AL963" s="91" t="str">
        <f t="shared" si="363"/>
        <v>-</v>
      </c>
      <c r="AM963" s="91" t="str">
        <f t="shared" si="363"/>
        <v>-</v>
      </c>
    </row>
    <row r="964" spans="1:39">
      <c r="A964" s="58" t="str">
        <f t="shared" si="357"/>
        <v/>
      </c>
      <c r="B964" s="120" t="str">
        <f t="shared" si="357"/>
        <v/>
      </c>
      <c r="C964" s="86" t="str">
        <f t="shared" si="357"/>
        <v/>
      </c>
      <c r="D964" s="87" t="str">
        <f t="shared" si="357"/>
        <v/>
      </c>
      <c r="E964" s="91" t="str">
        <f t="shared" ref="E964:AM964" si="364">IFERROR(RANK(E350,E$4:E$610,),"-")</f>
        <v>-</v>
      </c>
      <c r="F964" s="91" t="str">
        <f t="shared" si="364"/>
        <v>-</v>
      </c>
      <c r="G964" s="91" t="str">
        <f t="shared" si="364"/>
        <v>-</v>
      </c>
      <c r="H964" s="91" t="str">
        <f t="shared" si="364"/>
        <v>-</v>
      </c>
      <c r="I964" s="91" t="str">
        <f t="shared" si="364"/>
        <v>-</v>
      </c>
      <c r="J964" s="91" t="str">
        <f t="shared" si="364"/>
        <v>-</v>
      </c>
      <c r="K964" s="91" t="str">
        <f t="shared" si="364"/>
        <v>-</v>
      </c>
      <c r="L964" s="91" t="str">
        <f t="shared" si="364"/>
        <v>-</v>
      </c>
      <c r="M964" s="91" t="str">
        <f t="shared" si="364"/>
        <v>-</v>
      </c>
      <c r="N964" s="91" t="str">
        <f t="shared" si="364"/>
        <v>-</v>
      </c>
      <c r="O964" s="91" t="str">
        <f t="shared" si="364"/>
        <v>-</v>
      </c>
      <c r="P964" s="91" t="str">
        <f t="shared" si="364"/>
        <v>-</v>
      </c>
      <c r="Q964" s="91" t="str">
        <f t="shared" si="364"/>
        <v>-</v>
      </c>
      <c r="R964" s="91" t="str">
        <f t="shared" si="364"/>
        <v>-</v>
      </c>
      <c r="S964" s="91" t="str">
        <f t="shared" si="364"/>
        <v>-</v>
      </c>
      <c r="T964" s="91" t="str">
        <f t="shared" si="364"/>
        <v>-</v>
      </c>
      <c r="U964" s="91" t="str">
        <f t="shared" si="364"/>
        <v>-</v>
      </c>
      <c r="V964" s="91" t="str">
        <f t="shared" si="364"/>
        <v>-</v>
      </c>
      <c r="W964" s="91" t="str">
        <f t="shared" si="364"/>
        <v>-</v>
      </c>
      <c r="X964" s="91" t="str">
        <f t="shared" si="364"/>
        <v>-</v>
      </c>
      <c r="Y964" s="91" t="str">
        <f t="shared" si="364"/>
        <v>-</v>
      </c>
      <c r="Z964" s="91" t="str">
        <f t="shared" si="364"/>
        <v>-</v>
      </c>
      <c r="AA964" s="91" t="str">
        <f t="shared" si="364"/>
        <v>-</v>
      </c>
      <c r="AB964" s="91" t="str">
        <f t="shared" si="364"/>
        <v>-</v>
      </c>
      <c r="AC964" s="91" t="str">
        <f t="shared" si="364"/>
        <v>-</v>
      </c>
      <c r="AD964" s="91" t="str">
        <f t="shared" si="364"/>
        <v>-</v>
      </c>
      <c r="AE964" s="91" t="str">
        <f t="shared" si="364"/>
        <v>-</v>
      </c>
      <c r="AF964" s="91" t="str">
        <f t="shared" si="364"/>
        <v>-</v>
      </c>
      <c r="AG964" s="91" t="str">
        <f t="shared" si="364"/>
        <v>-</v>
      </c>
      <c r="AH964" s="91" t="str">
        <f t="shared" si="364"/>
        <v>-</v>
      </c>
      <c r="AI964" s="91" t="str">
        <f t="shared" si="364"/>
        <v>-</v>
      </c>
      <c r="AJ964" s="91" t="str">
        <f t="shared" si="364"/>
        <v>-</v>
      </c>
      <c r="AK964" s="91" t="str">
        <f t="shared" si="364"/>
        <v>-</v>
      </c>
      <c r="AL964" s="91" t="str">
        <f t="shared" si="364"/>
        <v>-</v>
      </c>
      <c r="AM964" s="91" t="str">
        <f t="shared" si="364"/>
        <v>-</v>
      </c>
    </row>
    <row r="965" spans="1:39">
      <c r="A965" s="58" t="str">
        <f t="shared" si="357"/>
        <v/>
      </c>
      <c r="B965" s="120" t="str">
        <f t="shared" si="357"/>
        <v/>
      </c>
      <c r="C965" s="86" t="str">
        <f t="shared" si="357"/>
        <v/>
      </c>
      <c r="D965" s="87" t="str">
        <f t="shared" si="357"/>
        <v/>
      </c>
      <c r="E965" s="91" t="str">
        <f t="shared" ref="E965:AM965" si="365">IFERROR(RANK(E351,E$4:E$610,),"-")</f>
        <v>-</v>
      </c>
      <c r="F965" s="91" t="str">
        <f t="shared" si="365"/>
        <v>-</v>
      </c>
      <c r="G965" s="91" t="str">
        <f t="shared" si="365"/>
        <v>-</v>
      </c>
      <c r="H965" s="91" t="str">
        <f t="shared" si="365"/>
        <v>-</v>
      </c>
      <c r="I965" s="91" t="str">
        <f t="shared" si="365"/>
        <v>-</v>
      </c>
      <c r="J965" s="91" t="str">
        <f t="shared" si="365"/>
        <v>-</v>
      </c>
      <c r="K965" s="91" t="str">
        <f t="shared" si="365"/>
        <v>-</v>
      </c>
      <c r="L965" s="91" t="str">
        <f t="shared" si="365"/>
        <v>-</v>
      </c>
      <c r="M965" s="91" t="str">
        <f t="shared" si="365"/>
        <v>-</v>
      </c>
      <c r="N965" s="91" t="str">
        <f t="shared" si="365"/>
        <v>-</v>
      </c>
      <c r="O965" s="91" t="str">
        <f t="shared" si="365"/>
        <v>-</v>
      </c>
      <c r="P965" s="91" t="str">
        <f t="shared" si="365"/>
        <v>-</v>
      </c>
      <c r="Q965" s="91" t="str">
        <f t="shared" si="365"/>
        <v>-</v>
      </c>
      <c r="R965" s="91" t="str">
        <f t="shared" si="365"/>
        <v>-</v>
      </c>
      <c r="S965" s="91" t="str">
        <f t="shared" si="365"/>
        <v>-</v>
      </c>
      <c r="T965" s="91" t="str">
        <f t="shared" si="365"/>
        <v>-</v>
      </c>
      <c r="U965" s="91" t="str">
        <f t="shared" si="365"/>
        <v>-</v>
      </c>
      <c r="V965" s="91" t="str">
        <f t="shared" si="365"/>
        <v>-</v>
      </c>
      <c r="W965" s="91" t="str">
        <f t="shared" si="365"/>
        <v>-</v>
      </c>
      <c r="X965" s="91" t="str">
        <f t="shared" si="365"/>
        <v>-</v>
      </c>
      <c r="Y965" s="91" t="str">
        <f t="shared" si="365"/>
        <v>-</v>
      </c>
      <c r="Z965" s="91" t="str">
        <f t="shared" si="365"/>
        <v>-</v>
      </c>
      <c r="AA965" s="91" t="str">
        <f t="shared" si="365"/>
        <v>-</v>
      </c>
      <c r="AB965" s="91" t="str">
        <f t="shared" si="365"/>
        <v>-</v>
      </c>
      <c r="AC965" s="91" t="str">
        <f t="shared" si="365"/>
        <v>-</v>
      </c>
      <c r="AD965" s="91" t="str">
        <f t="shared" si="365"/>
        <v>-</v>
      </c>
      <c r="AE965" s="91" t="str">
        <f t="shared" si="365"/>
        <v>-</v>
      </c>
      <c r="AF965" s="91" t="str">
        <f t="shared" si="365"/>
        <v>-</v>
      </c>
      <c r="AG965" s="91" t="str">
        <f t="shared" si="365"/>
        <v>-</v>
      </c>
      <c r="AH965" s="91" t="str">
        <f t="shared" si="365"/>
        <v>-</v>
      </c>
      <c r="AI965" s="91" t="str">
        <f t="shared" si="365"/>
        <v>-</v>
      </c>
      <c r="AJ965" s="91" t="str">
        <f t="shared" si="365"/>
        <v>-</v>
      </c>
      <c r="AK965" s="91" t="str">
        <f t="shared" si="365"/>
        <v>-</v>
      </c>
      <c r="AL965" s="91" t="str">
        <f t="shared" si="365"/>
        <v>-</v>
      </c>
      <c r="AM965" s="91" t="str">
        <f t="shared" si="365"/>
        <v>-</v>
      </c>
    </row>
    <row r="966" spans="1:39">
      <c r="A966" s="58" t="str">
        <f t="shared" si="357"/>
        <v/>
      </c>
      <c r="B966" s="120" t="str">
        <f t="shared" si="357"/>
        <v/>
      </c>
      <c r="C966" s="86" t="str">
        <f t="shared" si="357"/>
        <v/>
      </c>
      <c r="D966" s="87" t="str">
        <f t="shared" si="357"/>
        <v/>
      </c>
      <c r="E966" s="91" t="str">
        <f t="shared" ref="E966:AM966" si="366">IFERROR(RANK(E352,E$4:E$610,),"-")</f>
        <v>-</v>
      </c>
      <c r="F966" s="91" t="str">
        <f t="shared" si="366"/>
        <v>-</v>
      </c>
      <c r="G966" s="91" t="str">
        <f t="shared" si="366"/>
        <v>-</v>
      </c>
      <c r="H966" s="91" t="str">
        <f t="shared" si="366"/>
        <v>-</v>
      </c>
      <c r="I966" s="91" t="str">
        <f t="shared" si="366"/>
        <v>-</v>
      </c>
      <c r="J966" s="91" t="str">
        <f t="shared" si="366"/>
        <v>-</v>
      </c>
      <c r="K966" s="91" t="str">
        <f t="shared" si="366"/>
        <v>-</v>
      </c>
      <c r="L966" s="91" t="str">
        <f t="shared" si="366"/>
        <v>-</v>
      </c>
      <c r="M966" s="91" t="str">
        <f t="shared" si="366"/>
        <v>-</v>
      </c>
      <c r="N966" s="91" t="str">
        <f t="shared" si="366"/>
        <v>-</v>
      </c>
      <c r="O966" s="91" t="str">
        <f t="shared" si="366"/>
        <v>-</v>
      </c>
      <c r="P966" s="91" t="str">
        <f t="shared" si="366"/>
        <v>-</v>
      </c>
      <c r="Q966" s="91" t="str">
        <f t="shared" si="366"/>
        <v>-</v>
      </c>
      <c r="R966" s="91" t="str">
        <f t="shared" si="366"/>
        <v>-</v>
      </c>
      <c r="S966" s="91" t="str">
        <f t="shared" si="366"/>
        <v>-</v>
      </c>
      <c r="T966" s="91" t="str">
        <f t="shared" si="366"/>
        <v>-</v>
      </c>
      <c r="U966" s="91" t="str">
        <f t="shared" si="366"/>
        <v>-</v>
      </c>
      <c r="V966" s="91" t="str">
        <f t="shared" si="366"/>
        <v>-</v>
      </c>
      <c r="W966" s="91" t="str">
        <f t="shared" si="366"/>
        <v>-</v>
      </c>
      <c r="X966" s="91" t="str">
        <f t="shared" si="366"/>
        <v>-</v>
      </c>
      <c r="Y966" s="91" t="str">
        <f t="shared" si="366"/>
        <v>-</v>
      </c>
      <c r="Z966" s="91" t="str">
        <f t="shared" si="366"/>
        <v>-</v>
      </c>
      <c r="AA966" s="91" t="str">
        <f t="shared" si="366"/>
        <v>-</v>
      </c>
      <c r="AB966" s="91" t="str">
        <f t="shared" si="366"/>
        <v>-</v>
      </c>
      <c r="AC966" s="91" t="str">
        <f t="shared" si="366"/>
        <v>-</v>
      </c>
      <c r="AD966" s="91" t="str">
        <f t="shared" si="366"/>
        <v>-</v>
      </c>
      <c r="AE966" s="91" t="str">
        <f t="shared" si="366"/>
        <v>-</v>
      </c>
      <c r="AF966" s="91" t="str">
        <f t="shared" si="366"/>
        <v>-</v>
      </c>
      <c r="AG966" s="91" t="str">
        <f t="shared" si="366"/>
        <v>-</v>
      </c>
      <c r="AH966" s="91" t="str">
        <f t="shared" si="366"/>
        <v>-</v>
      </c>
      <c r="AI966" s="91" t="str">
        <f t="shared" si="366"/>
        <v>-</v>
      </c>
      <c r="AJ966" s="91" t="str">
        <f t="shared" si="366"/>
        <v>-</v>
      </c>
      <c r="AK966" s="91" t="str">
        <f t="shared" si="366"/>
        <v>-</v>
      </c>
      <c r="AL966" s="91" t="str">
        <f t="shared" si="366"/>
        <v>-</v>
      </c>
      <c r="AM966" s="91" t="str">
        <f t="shared" si="366"/>
        <v>-</v>
      </c>
    </row>
    <row r="967" spans="1:39">
      <c r="A967" s="58" t="str">
        <f t="shared" si="357"/>
        <v/>
      </c>
      <c r="B967" s="120" t="str">
        <f t="shared" si="357"/>
        <v/>
      </c>
      <c r="C967" s="86" t="str">
        <f t="shared" si="357"/>
        <v/>
      </c>
      <c r="D967" s="87" t="str">
        <f t="shared" si="357"/>
        <v/>
      </c>
      <c r="E967" s="91" t="str">
        <f t="shared" ref="E967:AM967" si="367">IFERROR(RANK(E353,E$4:E$610,),"-")</f>
        <v>-</v>
      </c>
      <c r="F967" s="91" t="str">
        <f t="shared" si="367"/>
        <v>-</v>
      </c>
      <c r="G967" s="91" t="str">
        <f t="shared" si="367"/>
        <v>-</v>
      </c>
      <c r="H967" s="91" t="str">
        <f t="shared" si="367"/>
        <v>-</v>
      </c>
      <c r="I967" s="91" t="str">
        <f t="shared" si="367"/>
        <v>-</v>
      </c>
      <c r="J967" s="91" t="str">
        <f t="shared" si="367"/>
        <v>-</v>
      </c>
      <c r="K967" s="91" t="str">
        <f t="shared" si="367"/>
        <v>-</v>
      </c>
      <c r="L967" s="91" t="str">
        <f t="shared" si="367"/>
        <v>-</v>
      </c>
      <c r="M967" s="91" t="str">
        <f t="shared" si="367"/>
        <v>-</v>
      </c>
      <c r="N967" s="91" t="str">
        <f t="shared" si="367"/>
        <v>-</v>
      </c>
      <c r="O967" s="91" t="str">
        <f t="shared" si="367"/>
        <v>-</v>
      </c>
      <c r="P967" s="91" t="str">
        <f t="shared" si="367"/>
        <v>-</v>
      </c>
      <c r="Q967" s="91" t="str">
        <f t="shared" si="367"/>
        <v>-</v>
      </c>
      <c r="R967" s="91" t="str">
        <f t="shared" si="367"/>
        <v>-</v>
      </c>
      <c r="S967" s="91" t="str">
        <f t="shared" si="367"/>
        <v>-</v>
      </c>
      <c r="T967" s="91" t="str">
        <f t="shared" si="367"/>
        <v>-</v>
      </c>
      <c r="U967" s="91" t="str">
        <f t="shared" si="367"/>
        <v>-</v>
      </c>
      <c r="V967" s="91" t="str">
        <f t="shared" si="367"/>
        <v>-</v>
      </c>
      <c r="W967" s="91" t="str">
        <f t="shared" si="367"/>
        <v>-</v>
      </c>
      <c r="X967" s="91" t="str">
        <f t="shared" si="367"/>
        <v>-</v>
      </c>
      <c r="Y967" s="91" t="str">
        <f t="shared" si="367"/>
        <v>-</v>
      </c>
      <c r="Z967" s="91" t="str">
        <f t="shared" si="367"/>
        <v>-</v>
      </c>
      <c r="AA967" s="91" t="str">
        <f t="shared" si="367"/>
        <v>-</v>
      </c>
      <c r="AB967" s="91" t="str">
        <f t="shared" si="367"/>
        <v>-</v>
      </c>
      <c r="AC967" s="91" t="str">
        <f t="shared" si="367"/>
        <v>-</v>
      </c>
      <c r="AD967" s="91" t="str">
        <f t="shared" si="367"/>
        <v>-</v>
      </c>
      <c r="AE967" s="91" t="str">
        <f t="shared" si="367"/>
        <v>-</v>
      </c>
      <c r="AF967" s="91" t="str">
        <f t="shared" si="367"/>
        <v>-</v>
      </c>
      <c r="AG967" s="91" t="str">
        <f t="shared" si="367"/>
        <v>-</v>
      </c>
      <c r="AH967" s="91" t="str">
        <f t="shared" si="367"/>
        <v>-</v>
      </c>
      <c r="AI967" s="91" t="str">
        <f t="shared" si="367"/>
        <v>-</v>
      </c>
      <c r="AJ967" s="91" t="str">
        <f t="shared" si="367"/>
        <v>-</v>
      </c>
      <c r="AK967" s="91" t="str">
        <f t="shared" si="367"/>
        <v>-</v>
      </c>
      <c r="AL967" s="91" t="str">
        <f t="shared" si="367"/>
        <v>-</v>
      </c>
      <c r="AM967" s="91" t="str">
        <f t="shared" si="367"/>
        <v>-</v>
      </c>
    </row>
    <row r="968" spans="1:39">
      <c r="A968" s="58" t="str">
        <f t="shared" si="357"/>
        <v/>
      </c>
      <c r="B968" s="120" t="str">
        <f t="shared" si="357"/>
        <v/>
      </c>
      <c r="C968" s="86" t="str">
        <f t="shared" si="357"/>
        <v/>
      </c>
      <c r="D968" s="87" t="str">
        <f t="shared" si="357"/>
        <v/>
      </c>
      <c r="E968" s="91" t="str">
        <f t="shared" ref="E968:AM968" si="368">IFERROR(RANK(E354,E$4:E$610,),"-")</f>
        <v>-</v>
      </c>
      <c r="F968" s="91" t="str">
        <f t="shared" si="368"/>
        <v>-</v>
      </c>
      <c r="G968" s="91" t="str">
        <f t="shared" si="368"/>
        <v>-</v>
      </c>
      <c r="H968" s="91" t="str">
        <f t="shared" si="368"/>
        <v>-</v>
      </c>
      <c r="I968" s="91" t="str">
        <f t="shared" si="368"/>
        <v>-</v>
      </c>
      <c r="J968" s="91" t="str">
        <f t="shared" si="368"/>
        <v>-</v>
      </c>
      <c r="K968" s="91" t="str">
        <f t="shared" si="368"/>
        <v>-</v>
      </c>
      <c r="L968" s="91" t="str">
        <f t="shared" si="368"/>
        <v>-</v>
      </c>
      <c r="M968" s="91" t="str">
        <f t="shared" si="368"/>
        <v>-</v>
      </c>
      <c r="N968" s="91" t="str">
        <f t="shared" si="368"/>
        <v>-</v>
      </c>
      <c r="O968" s="91" t="str">
        <f t="shared" si="368"/>
        <v>-</v>
      </c>
      <c r="P968" s="91" t="str">
        <f t="shared" si="368"/>
        <v>-</v>
      </c>
      <c r="Q968" s="91" t="str">
        <f t="shared" si="368"/>
        <v>-</v>
      </c>
      <c r="R968" s="91" t="str">
        <f t="shared" si="368"/>
        <v>-</v>
      </c>
      <c r="S968" s="91" t="str">
        <f t="shared" si="368"/>
        <v>-</v>
      </c>
      <c r="T968" s="91" t="str">
        <f t="shared" si="368"/>
        <v>-</v>
      </c>
      <c r="U968" s="91" t="str">
        <f t="shared" si="368"/>
        <v>-</v>
      </c>
      <c r="V968" s="91" t="str">
        <f t="shared" si="368"/>
        <v>-</v>
      </c>
      <c r="W968" s="91" t="str">
        <f t="shared" si="368"/>
        <v>-</v>
      </c>
      <c r="X968" s="91" t="str">
        <f t="shared" si="368"/>
        <v>-</v>
      </c>
      <c r="Y968" s="91" t="str">
        <f t="shared" si="368"/>
        <v>-</v>
      </c>
      <c r="Z968" s="91" t="str">
        <f t="shared" si="368"/>
        <v>-</v>
      </c>
      <c r="AA968" s="91" t="str">
        <f t="shared" si="368"/>
        <v>-</v>
      </c>
      <c r="AB968" s="91" t="str">
        <f t="shared" si="368"/>
        <v>-</v>
      </c>
      <c r="AC968" s="91" t="str">
        <f t="shared" si="368"/>
        <v>-</v>
      </c>
      <c r="AD968" s="91" t="str">
        <f t="shared" si="368"/>
        <v>-</v>
      </c>
      <c r="AE968" s="91" t="str">
        <f t="shared" si="368"/>
        <v>-</v>
      </c>
      <c r="AF968" s="91" t="str">
        <f t="shared" si="368"/>
        <v>-</v>
      </c>
      <c r="AG968" s="91" t="str">
        <f t="shared" si="368"/>
        <v>-</v>
      </c>
      <c r="AH968" s="91" t="str">
        <f t="shared" si="368"/>
        <v>-</v>
      </c>
      <c r="AI968" s="91" t="str">
        <f t="shared" si="368"/>
        <v>-</v>
      </c>
      <c r="AJ968" s="91" t="str">
        <f t="shared" si="368"/>
        <v>-</v>
      </c>
      <c r="AK968" s="91" t="str">
        <f t="shared" si="368"/>
        <v>-</v>
      </c>
      <c r="AL968" s="91" t="str">
        <f t="shared" si="368"/>
        <v>-</v>
      </c>
      <c r="AM968" s="91" t="str">
        <f t="shared" si="368"/>
        <v>-</v>
      </c>
    </row>
    <row r="969" spans="1:39">
      <c r="A969" s="58" t="str">
        <f t="shared" si="357"/>
        <v/>
      </c>
      <c r="B969" s="120" t="str">
        <f t="shared" si="357"/>
        <v/>
      </c>
      <c r="C969" s="86" t="str">
        <f t="shared" si="357"/>
        <v/>
      </c>
      <c r="D969" s="87" t="str">
        <f t="shared" si="357"/>
        <v/>
      </c>
      <c r="E969" s="91" t="str">
        <f t="shared" ref="E969:AM969" si="369">IFERROR(RANK(E355,E$4:E$610,),"-")</f>
        <v>-</v>
      </c>
      <c r="F969" s="91" t="str">
        <f t="shared" si="369"/>
        <v>-</v>
      </c>
      <c r="G969" s="91" t="str">
        <f t="shared" si="369"/>
        <v>-</v>
      </c>
      <c r="H969" s="91" t="str">
        <f t="shared" si="369"/>
        <v>-</v>
      </c>
      <c r="I969" s="91" t="str">
        <f t="shared" si="369"/>
        <v>-</v>
      </c>
      <c r="J969" s="91" t="str">
        <f t="shared" si="369"/>
        <v>-</v>
      </c>
      <c r="K969" s="91" t="str">
        <f t="shared" si="369"/>
        <v>-</v>
      </c>
      <c r="L969" s="91" t="str">
        <f t="shared" si="369"/>
        <v>-</v>
      </c>
      <c r="M969" s="91" t="str">
        <f t="shared" si="369"/>
        <v>-</v>
      </c>
      <c r="N969" s="91" t="str">
        <f t="shared" si="369"/>
        <v>-</v>
      </c>
      <c r="O969" s="91" t="str">
        <f t="shared" si="369"/>
        <v>-</v>
      </c>
      <c r="P969" s="91" t="str">
        <f t="shared" si="369"/>
        <v>-</v>
      </c>
      <c r="Q969" s="91" t="str">
        <f t="shared" si="369"/>
        <v>-</v>
      </c>
      <c r="R969" s="91" t="str">
        <f t="shared" si="369"/>
        <v>-</v>
      </c>
      <c r="S969" s="91" t="str">
        <f t="shared" si="369"/>
        <v>-</v>
      </c>
      <c r="T969" s="91" t="str">
        <f t="shared" si="369"/>
        <v>-</v>
      </c>
      <c r="U969" s="91" t="str">
        <f t="shared" si="369"/>
        <v>-</v>
      </c>
      <c r="V969" s="91" t="str">
        <f t="shared" si="369"/>
        <v>-</v>
      </c>
      <c r="W969" s="91" t="str">
        <f t="shared" si="369"/>
        <v>-</v>
      </c>
      <c r="X969" s="91" t="str">
        <f t="shared" si="369"/>
        <v>-</v>
      </c>
      <c r="Y969" s="91" t="str">
        <f t="shared" si="369"/>
        <v>-</v>
      </c>
      <c r="Z969" s="91" t="str">
        <f t="shared" si="369"/>
        <v>-</v>
      </c>
      <c r="AA969" s="91" t="str">
        <f t="shared" si="369"/>
        <v>-</v>
      </c>
      <c r="AB969" s="91" t="str">
        <f t="shared" si="369"/>
        <v>-</v>
      </c>
      <c r="AC969" s="91" t="str">
        <f t="shared" si="369"/>
        <v>-</v>
      </c>
      <c r="AD969" s="91" t="str">
        <f t="shared" si="369"/>
        <v>-</v>
      </c>
      <c r="AE969" s="91" t="str">
        <f t="shared" si="369"/>
        <v>-</v>
      </c>
      <c r="AF969" s="91" t="str">
        <f t="shared" si="369"/>
        <v>-</v>
      </c>
      <c r="AG969" s="91" t="str">
        <f t="shared" si="369"/>
        <v>-</v>
      </c>
      <c r="AH969" s="91" t="str">
        <f t="shared" si="369"/>
        <v>-</v>
      </c>
      <c r="AI969" s="91" t="str">
        <f t="shared" si="369"/>
        <v>-</v>
      </c>
      <c r="AJ969" s="91" t="str">
        <f t="shared" si="369"/>
        <v>-</v>
      </c>
      <c r="AK969" s="91" t="str">
        <f t="shared" si="369"/>
        <v>-</v>
      </c>
      <c r="AL969" s="91" t="str">
        <f t="shared" si="369"/>
        <v>-</v>
      </c>
      <c r="AM969" s="91" t="str">
        <f t="shared" si="369"/>
        <v>-</v>
      </c>
    </row>
    <row r="970" spans="1:39">
      <c r="A970" s="58" t="str">
        <f t="shared" si="357"/>
        <v/>
      </c>
      <c r="B970" s="120" t="str">
        <f t="shared" si="357"/>
        <v/>
      </c>
      <c r="C970" s="86" t="str">
        <f t="shared" si="357"/>
        <v/>
      </c>
      <c r="D970" s="87" t="str">
        <f t="shared" si="357"/>
        <v/>
      </c>
      <c r="E970" s="91" t="str">
        <f t="shared" ref="E970:AM970" si="370">IFERROR(RANK(E356,E$4:E$610,),"-")</f>
        <v>-</v>
      </c>
      <c r="F970" s="91" t="str">
        <f t="shared" si="370"/>
        <v>-</v>
      </c>
      <c r="G970" s="91" t="str">
        <f t="shared" si="370"/>
        <v>-</v>
      </c>
      <c r="H970" s="91" t="str">
        <f t="shared" si="370"/>
        <v>-</v>
      </c>
      <c r="I970" s="91" t="str">
        <f t="shared" si="370"/>
        <v>-</v>
      </c>
      <c r="J970" s="91" t="str">
        <f t="shared" si="370"/>
        <v>-</v>
      </c>
      <c r="K970" s="91" t="str">
        <f t="shared" si="370"/>
        <v>-</v>
      </c>
      <c r="L970" s="91" t="str">
        <f t="shared" si="370"/>
        <v>-</v>
      </c>
      <c r="M970" s="91" t="str">
        <f t="shared" si="370"/>
        <v>-</v>
      </c>
      <c r="N970" s="91" t="str">
        <f t="shared" si="370"/>
        <v>-</v>
      </c>
      <c r="O970" s="91" t="str">
        <f t="shared" si="370"/>
        <v>-</v>
      </c>
      <c r="P970" s="91" t="str">
        <f t="shared" si="370"/>
        <v>-</v>
      </c>
      <c r="Q970" s="91" t="str">
        <f t="shared" si="370"/>
        <v>-</v>
      </c>
      <c r="R970" s="91" t="str">
        <f t="shared" si="370"/>
        <v>-</v>
      </c>
      <c r="S970" s="91" t="str">
        <f t="shared" si="370"/>
        <v>-</v>
      </c>
      <c r="T970" s="91" t="str">
        <f t="shared" si="370"/>
        <v>-</v>
      </c>
      <c r="U970" s="91" t="str">
        <f t="shared" si="370"/>
        <v>-</v>
      </c>
      <c r="V970" s="91" t="str">
        <f t="shared" si="370"/>
        <v>-</v>
      </c>
      <c r="W970" s="91" t="str">
        <f t="shared" si="370"/>
        <v>-</v>
      </c>
      <c r="X970" s="91" t="str">
        <f t="shared" si="370"/>
        <v>-</v>
      </c>
      <c r="Y970" s="91" t="str">
        <f t="shared" si="370"/>
        <v>-</v>
      </c>
      <c r="Z970" s="91" t="str">
        <f t="shared" si="370"/>
        <v>-</v>
      </c>
      <c r="AA970" s="91" t="str">
        <f t="shared" si="370"/>
        <v>-</v>
      </c>
      <c r="AB970" s="91" t="str">
        <f t="shared" si="370"/>
        <v>-</v>
      </c>
      <c r="AC970" s="91" t="str">
        <f t="shared" si="370"/>
        <v>-</v>
      </c>
      <c r="AD970" s="91" t="str">
        <f t="shared" si="370"/>
        <v>-</v>
      </c>
      <c r="AE970" s="91" t="str">
        <f t="shared" si="370"/>
        <v>-</v>
      </c>
      <c r="AF970" s="91" t="str">
        <f t="shared" si="370"/>
        <v>-</v>
      </c>
      <c r="AG970" s="91" t="str">
        <f t="shared" si="370"/>
        <v>-</v>
      </c>
      <c r="AH970" s="91" t="str">
        <f t="shared" si="370"/>
        <v>-</v>
      </c>
      <c r="AI970" s="91" t="str">
        <f t="shared" si="370"/>
        <v>-</v>
      </c>
      <c r="AJ970" s="91" t="str">
        <f t="shared" si="370"/>
        <v>-</v>
      </c>
      <c r="AK970" s="91" t="str">
        <f t="shared" si="370"/>
        <v>-</v>
      </c>
      <c r="AL970" s="91" t="str">
        <f t="shared" si="370"/>
        <v>-</v>
      </c>
      <c r="AM970" s="91" t="str">
        <f t="shared" si="370"/>
        <v>-</v>
      </c>
    </row>
    <row r="971" spans="1:39">
      <c r="A971" s="58" t="str">
        <f t="shared" si="357"/>
        <v/>
      </c>
      <c r="B971" s="120" t="str">
        <f t="shared" si="357"/>
        <v/>
      </c>
      <c r="C971" s="86" t="str">
        <f t="shared" si="357"/>
        <v/>
      </c>
      <c r="D971" s="87" t="str">
        <f t="shared" si="357"/>
        <v/>
      </c>
      <c r="E971" s="91" t="str">
        <f t="shared" ref="E971:AM971" si="371">IFERROR(RANK(E357,E$4:E$610,),"-")</f>
        <v>-</v>
      </c>
      <c r="F971" s="91" t="str">
        <f t="shared" si="371"/>
        <v>-</v>
      </c>
      <c r="G971" s="91" t="str">
        <f t="shared" si="371"/>
        <v>-</v>
      </c>
      <c r="H971" s="91" t="str">
        <f t="shared" si="371"/>
        <v>-</v>
      </c>
      <c r="I971" s="91" t="str">
        <f t="shared" si="371"/>
        <v>-</v>
      </c>
      <c r="J971" s="91" t="str">
        <f t="shared" si="371"/>
        <v>-</v>
      </c>
      <c r="K971" s="91" t="str">
        <f t="shared" si="371"/>
        <v>-</v>
      </c>
      <c r="L971" s="91" t="str">
        <f t="shared" si="371"/>
        <v>-</v>
      </c>
      <c r="M971" s="91" t="str">
        <f t="shared" si="371"/>
        <v>-</v>
      </c>
      <c r="N971" s="91" t="str">
        <f t="shared" si="371"/>
        <v>-</v>
      </c>
      <c r="O971" s="91" t="str">
        <f t="shared" si="371"/>
        <v>-</v>
      </c>
      <c r="P971" s="91" t="str">
        <f t="shared" si="371"/>
        <v>-</v>
      </c>
      <c r="Q971" s="91" t="str">
        <f t="shared" si="371"/>
        <v>-</v>
      </c>
      <c r="R971" s="91" t="str">
        <f t="shared" si="371"/>
        <v>-</v>
      </c>
      <c r="S971" s="91" t="str">
        <f t="shared" si="371"/>
        <v>-</v>
      </c>
      <c r="T971" s="91" t="str">
        <f t="shared" si="371"/>
        <v>-</v>
      </c>
      <c r="U971" s="91" t="str">
        <f t="shared" si="371"/>
        <v>-</v>
      </c>
      <c r="V971" s="91" t="str">
        <f t="shared" si="371"/>
        <v>-</v>
      </c>
      <c r="W971" s="91" t="str">
        <f t="shared" si="371"/>
        <v>-</v>
      </c>
      <c r="X971" s="91" t="str">
        <f t="shared" si="371"/>
        <v>-</v>
      </c>
      <c r="Y971" s="91" t="str">
        <f t="shared" si="371"/>
        <v>-</v>
      </c>
      <c r="Z971" s="91" t="str">
        <f t="shared" si="371"/>
        <v>-</v>
      </c>
      <c r="AA971" s="91" t="str">
        <f t="shared" si="371"/>
        <v>-</v>
      </c>
      <c r="AB971" s="91" t="str">
        <f t="shared" si="371"/>
        <v>-</v>
      </c>
      <c r="AC971" s="91" t="str">
        <f t="shared" si="371"/>
        <v>-</v>
      </c>
      <c r="AD971" s="91" t="str">
        <f t="shared" si="371"/>
        <v>-</v>
      </c>
      <c r="AE971" s="91" t="str">
        <f t="shared" si="371"/>
        <v>-</v>
      </c>
      <c r="AF971" s="91" t="str">
        <f t="shared" si="371"/>
        <v>-</v>
      </c>
      <c r="AG971" s="91" t="str">
        <f t="shared" si="371"/>
        <v>-</v>
      </c>
      <c r="AH971" s="91" t="str">
        <f t="shared" si="371"/>
        <v>-</v>
      </c>
      <c r="AI971" s="91" t="str">
        <f t="shared" si="371"/>
        <v>-</v>
      </c>
      <c r="AJ971" s="91" t="str">
        <f t="shared" si="371"/>
        <v>-</v>
      </c>
      <c r="AK971" s="91" t="str">
        <f t="shared" si="371"/>
        <v>-</v>
      </c>
      <c r="AL971" s="91" t="str">
        <f t="shared" si="371"/>
        <v>-</v>
      </c>
      <c r="AM971" s="91" t="str">
        <f t="shared" si="371"/>
        <v>-</v>
      </c>
    </row>
    <row r="972" spans="1:39">
      <c r="A972" s="58" t="str">
        <f t="shared" si="357"/>
        <v/>
      </c>
      <c r="B972" s="120" t="str">
        <f t="shared" si="357"/>
        <v/>
      </c>
      <c r="C972" s="86" t="str">
        <f t="shared" si="357"/>
        <v/>
      </c>
      <c r="D972" s="87" t="str">
        <f t="shared" si="357"/>
        <v/>
      </c>
      <c r="E972" s="91" t="str">
        <f t="shared" ref="E972:AM972" si="372">IFERROR(RANK(E358,E$4:E$610,),"-")</f>
        <v>-</v>
      </c>
      <c r="F972" s="91" t="str">
        <f t="shared" si="372"/>
        <v>-</v>
      </c>
      <c r="G972" s="91" t="str">
        <f t="shared" si="372"/>
        <v>-</v>
      </c>
      <c r="H972" s="91" t="str">
        <f t="shared" si="372"/>
        <v>-</v>
      </c>
      <c r="I972" s="91" t="str">
        <f t="shared" si="372"/>
        <v>-</v>
      </c>
      <c r="J972" s="91" t="str">
        <f t="shared" si="372"/>
        <v>-</v>
      </c>
      <c r="K972" s="91" t="str">
        <f t="shared" si="372"/>
        <v>-</v>
      </c>
      <c r="L972" s="91" t="str">
        <f t="shared" si="372"/>
        <v>-</v>
      </c>
      <c r="M972" s="91" t="str">
        <f t="shared" si="372"/>
        <v>-</v>
      </c>
      <c r="N972" s="91" t="str">
        <f t="shared" si="372"/>
        <v>-</v>
      </c>
      <c r="O972" s="91" t="str">
        <f t="shared" si="372"/>
        <v>-</v>
      </c>
      <c r="P972" s="91" t="str">
        <f t="shared" si="372"/>
        <v>-</v>
      </c>
      <c r="Q972" s="91" t="str">
        <f t="shared" si="372"/>
        <v>-</v>
      </c>
      <c r="R972" s="91" t="str">
        <f t="shared" si="372"/>
        <v>-</v>
      </c>
      <c r="S972" s="91" t="str">
        <f t="shared" si="372"/>
        <v>-</v>
      </c>
      <c r="T972" s="91" t="str">
        <f t="shared" si="372"/>
        <v>-</v>
      </c>
      <c r="U972" s="91" t="str">
        <f t="shared" si="372"/>
        <v>-</v>
      </c>
      <c r="V972" s="91" t="str">
        <f t="shared" si="372"/>
        <v>-</v>
      </c>
      <c r="W972" s="91" t="str">
        <f t="shared" si="372"/>
        <v>-</v>
      </c>
      <c r="X972" s="91" t="str">
        <f t="shared" si="372"/>
        <v>-</v>
      </c>
      <c r="Y972" s="91" t="str">
        <f t="shared" si="372"/>
        <v>-</v>
      </c>
      <c r="Z972" s="91" t="str">
        <f t="shared" si="372"/>
        <v>-</v>
      </c>
      <c r="AA972" s="91" t="str">
        <f t="shared" si="372"/>
        <v>-</v>
      </c>
      <c r="AB972" s="91" t="str">
        <f t="shared" si="372"/>
        <v>-</v>
      </c>
      <c r="AC972" s="91" t="str">
        <f t="shared" si="372"/>
        <v>-</v>
      </c>
      <c r="AD972" s="91" t="str">
        <f t="shared" si="372"/>
        <v>-</v>
      </c>
      <c r="AE972" s="91" t="str">
        <f t="shared" si="372"/>
        <v>-</v>
      </c>
      <c r="AF972" s="91" t="str">
        <f t="shared" si="372"/>
        <v>-</v>
      </c>
      <c r="AG972" s="91" t="str">
        <f t="shared" si="372"/>
        <v>-</v>
      </c>
      <c r="AH972" s="91" t="str">
        <f t="shared" si="372"/>
        <v>-</v>
      </c>
      <c r="AI972" s="91" t="str">
        <f t="shared" si="372"/>
        <v>-</v>
      </c>
      <c r="AJ972" s="91" t="str">
        <f t="shared" si="372"/>
        <v>-</v>
      </c>
      <c r="AK972" s="91" t="str">
        <f t="shared" si="372"/>
        <v>-</v>
      </c>
      <c r="AL972" s="91" t="str">
        <f t="shared" si="372"/>
        <v>-</v>
      </c>
      <c r="AM972" s="91" t="str">
        <f t="shared" si="372"/>
        <v>-</v>
      </c>
    </row>
    <row r="973" spans="1:39">
      <c r="A973" s="58" t="str">
        <f t="shared" si="357"/>
        <v/>
      </c>
      <c r="B973" s="120" t="str">
        <f t="shared" si="357"/>
        <v/>
      </c>
      <c r="C973" s="86" t="str">
        <f t="shared" si="357"/>
        <v/>
      </c>
      <c r="D973" s="87" t="str">
        <f t="shared" si="357"/>
        <v/>
      </c>
      <c r="E973" s="91" t="str">
        <f t="shared" ref="E973:AM973" si="373">IFERROR(RANK(E359,E$4:E$610,),"-")</f>
        <v>-</v>
      </c>
      <c r="F973" s="91" t="str">
        <f t="shared" si="373"/>
        <v>-</v>
      </c>
      <c r="G973" s="91" t="str">
        <f t="shared" si="373"/>
        <v>-</v>
      </c>
      <c r="H973" s="91" t="str">
        <f t="shared" si="373"/>
        <v>-</v>
      </c>
      <c r="I973" s="91" t="str">
        <f t="shared" si="373"/>
        <v>-</v>
      </c>
      <c r="J973" s="91" t="str">
        <f t="shared" si="373"/>
        <v>-</v>
      </c>
      <c r="K973" s="91" t="str">
        <f t="shared" si="373"/>
        <v>-</v>
      </c>
      <c r="L973" s="91" t="str">
        <f t="shared" si="373"/>
        <v>-</v>
      </c>
      <c r="M973" s="91" t="str">
        <f t="shared" si="373"/>
        <v>-</v>
      </c>
      <c r="N973" s="91" t="str">
        <f t="shared" si="373"/>
        <v>-</v>
      </c>
      <c r="O973" s="91" t="str">
        <f t="shared" si="373"/>
        <v>-</v>
      </c>
      <c r="P973" s="91" t="str">
        <f t="shared" si="373"/>
        <v>-</v>
      </c>
      <c r="Q973" s="91" t="str">
        <f t="shared" si="373"/>
        <v>-</v>
      </c>
      <c r="R973" s="91" t="str">
        <f t="shared" si="373"/>
        <v>-</v>
      </c>
      <c r="S973" s="91" t="str">
        <f t="shared" si="373"/>
        <v>-</v>
      </c>
      <c r="T973" s="91" t="str">
        <f t="shared" si="373"/>
        <v>-</v>
      </c>
      <c r="U973" s="91" t="str">
        <f t="shared" si="373"/>
        <v>-</v>
      </c>
      <c r="V973" s="91" t="str">
        <f t="shared" si="373"/>
        <v>-</v>
      </c>
      <c r="W973" s="91" t="str">
        <f t="shared" si="373"/>
        <v>-</v>
      </c>
      <c r="X973" s="91" t="str">
        <f t="shared" si="373"/>
        <v>-</v>
      </c>
      <c r="Y973" s="91" t="str">
        <f t="shared" si="373"/>
        <v>-</v>
      </c>
      <c r="Z973" s="91" t="str">
        <f t="shared" si="373"/>
        <v>-</v>
      </c>
      <c r="AA973" s="91" t="str">
        <f t="shared" si="373"/>
        <v>-</v>
      </c>
      <c r="AB973" s="91" t="str">
        <f t="shared" si="373"/>
        <v>-</v>
      </c>
      <c r="AC973" s="91" t="str">
        <f t="shared" si="373"/>
        <v>-</v>
      </c>
      <c r="AD973" s="91" t="str">
        <f t="shared" si="373"/>
        <v>-</v>
      </c>
      <c r="AE973" s="91" t="str">
        <f t="shared" si="373"/>
        <v>-</v>
      </c>
      <c r="AF973" s="91" t="str">
        <f t="shared" si="373"/>
        <v>-</v>
      </c>
      <c r="AG973" s="91" t="str">
        <f t="shared" si="373"/>
        <v>-</v>
      </c>
      <c r="AH973" s="91" t="str">
        <f t="shared" si="373"/>
        <v>-</v>
      </c>
      <c r="AI973" s="91" t="str">
        <f t="shared" si="373"/>
        <v>-</v>
      </c>
      <c r="AJ973" s="91" t="str">
        <f t="shared" si="373"/>
        <v>-</v>
      </c>
      <c r="AK973" s="91" t="str">
        <f t="shared" si="373"/>
        <v>-</v>
      </c>
      <c r="AL973" s="91" t="str">
        <f t="shared" si="373"/>
        <v>-</v>
      </c>
      <c r="AM973" s="91" t="str">
        <f t="shared" si="373"/>
        <v>-</v>
      </c>
    </row>
    <row r="974" spans="1:39">
      <c r="A974" s="58" t="str">
        <f t="shared" si="357"/>
        <v/>
      </c>
      <c r="B974" s="120" t="str">
        <f t="shared" si="357"/>
        <v/>
      </c>
      <c r="C974" s="86" t="str">
        <f t="shared" si="357"/>
        <v/>
      </c>
      <c r="D974" s="87" t="str">
        <f t="shared" si="357"/>
        <v/>
      </c>
      <c r="E974" s="91" t="str">
        <f t="shared" ref="E974:AM974" si="374">IFERROR(RANK(E360,E$4:E$610,),"-")</f>
        <v>-</v>
      </c>
      <c r="F974" s="91" t="str">
        <f t="shared" si="374"/>
        <v>-</v>
      </c>
      <c r="G974" s="91" t="str">
        <f t="shared" si="374"/>
        <v>-</v>
      </c>
      <c r="H974" s="91" t="str">
        <f t="shared" si="374"/>
        <v>-</v>
      </c>
      <c r="I974" s="91" t="str">
        <f t="shared" si="374"/>
        <v>-</v>
      </c>
      <c r="J974" s="91" t="str">
        <f t="shared" si="374"/>
        <v>-</v>
      </c>
      <c r="K974" s="91" t="str">
        <f t="shared" si="374"/>
        <v>-</v>
      </c>
      <c r="L974" s="91" t="str">
        <f t="shared" si="374"/>
        <v>-</v>
      </c>
      <c r="M974" s="91" t="str">
        <f t="shared" si="374"/>
        <v>-</v>
      </c>
      <c r="N974" s="91" t="str">
        <f t="shared" si="374"/>
        <v>-</v>
      </c>
      <c r="O974" s="91" t="str">
        <f t="shared" si="374"/>
        <v>-</v>
      </c>
      <c r="P974" s="91" t="str">
        <f t="shared" si="374"/>
        <v>-</v>
      </c>
      <c r="Q974" s="91" t="str">
        <f t="shared" si="374"/>
        <v>-</v>
      </c>
      <c r="R974" s="91" t="str">
        <f t="shared" si="374"/>
        <v>-</v>
      </c>
      <c r="S974" s="91" t="str">
        <f t="shared" si="374"/>
        <v>-</v>
      </c>
      <c r="T974" s="91" t="str">
        <f t="shared" si="374"/>
        <v>-</v>
      </c>
      <c r="U974" s="91" t="str">
        <f t="shared" si="374"/>
        <v>-</v>
      </c>
      <c r="V974" s="91" t="str">
        <f t="shared" si="374"/>
        <v>-</v>
      </c>
      <c r="W974" s="91" t="str">
        <f t="shared" si="374"/>
        <v>-</v>
      </c>
      <c r="X974" s="91" t="str">
        <f t="shared" si="374"/>
        <v>-</v>
      </c>
      <c r="Y974" s="91" t="str">
        <f t="shared" si="374"/>
        <v>-</v>
      </c>
      <c r="Z974" s="91" t="str">
        <f t="shared" si="374"/>
        <v>-</v>
      </c>
      <c r="AA974" s="91" t="str">
        <f t="shared" si="374"/>
        <v>-</v>
      </c>
      <c r="AB974" s="91" t="str">
        <f t="shared" si="374"/>
        <v>-</v>
      </c>
      <c r="AC974" s="91" t="str">
        <f t="shared" si="374"/>
        <v>-</v>
      </c>
      <c r="AD974" s="91" t="str">
        <f t="shared" si="374"/>
        <v>-</v>
      </c>
      <c r="AE974" s="91" t="str">
        <f t="shared" si="374"/>
        <v>-</v>
      </c>
      <c r="AF974" s="91" t="str">
        <f t="shared" si="374"/>
        <v>-</v>
      </c>
      <c r="AG974" s="91" t="str">
        <f t="shared" si="374"/>
        <v>-</v>
      </c>
      <c r="AH974" s="91" t="str">
        <f t="shared" si="374"/>
        <v>-</v>
      </c>
      <c r="AI974" s="91" t="str">
        <f t="shared" si="374"/>
        <v>-</v>
      </c>
      <c r="AJ974" s="91" t="str">
        <f t="shared" si="374"/>
        <v>-</v>
      </c>
      <c r="AK974" s="91" t="str">
        <f t="shared" si="374"/>
        <v>-</v>
      </c>
      <c r="AL974" s="91" t="str">
        <f t="shared" si="374"/>
        <v>-</v>
      </c>
      <c r="AM974" s="91" t="str">
        <f t="shared" si="374"/>
        <v>-</v>
      </c>
    </row>
    <row r="975" spans="1:39">
      <c r="A975" s="58" t="str">
        <f t="shared" si="357"/>
        <v/>
      </c>
      <c r="B975" s="120" t="str">
        <f t="shared" si="357"/>
        <v/>
      </c>
      <c r="C975" s="86" t="str">
        <f t="shared" si="357"/>
        <v/>
      </c>
      <c r="D975" s="87" t="str">
        <f t="shared" si="357"/>
        <v/>
      </c>
      <c r="E975" s="91" t="str">
        <f t="shared" ref="E975:AM975" si="375">IFERROR(RANK(E361,E$4:E$610,),"-")</f>
        <v>-</v>
      </c>
      <c r="F975" s="91" t="str">
        <f t="shared" si="375"/>
        <v>-</v>
      </c>
      <c r="G975" s="91" t="str">
        <f t="shared" si="375"/>
        <v>-</v>
      </c>
      <c r="H975" s="91" t="str">
        <f t="shared" si="375"/>
        <v>-</v>
      </c>
      <c r="I975" s="91" t="str">
        <f t="shared" si="375"/>
        <v>-</v>
      </c>
      <c r="J975" s="91" t="str">
        <f t="shared" si="375"/>
        <v>-</v>
      </c>
      <c r="K975" s="91" t="str">
        <f t="shared" si="375"/>
        <v>-</v>
      </c>
      <c r="L975" s="91" t="str">
        <f t="shared" si="375"/>
        <v>-</v>
      </c>
      <c r="M975" s="91" t="str">
        <f t="shared" si="375"/>
        <v>-</v>
      </c>
      <c r="N975" s="91" t="str">
        <f t="shared" si="375"/>
        <v>-</v>
      </c>
      <c r="O975" s="91" t="str">
        <f t="shared" si="375"/>
        <v>-</v>
      </c>
      <c r="P975" s="91" t="str">
        <f t="shared" si="375"/>
        <v>-</v>
      </c>
      <c r="Q975" s="91" t="str">
        <f t="shared" si="375"/>
        <v>-</v>
      </c>
      <c r="R975" s="91" t="str">
        <f t="shared" si="375"/>
        <v>-</v>
      </c>
      <c r="S975" s="91" t="str">
        <f t="shared" si="375"/>
        <v>-</v>
      </c>
      <c r="T975" s="91" t="str">
        <f t="shared" si="375"/>
        <v>-</v>
      </c>
      <c r="U975" s="91" t="str">
        <f t="shared" si="375"/>
        <v>-</v>
      </c>
      <c r="V975" s="91" t="str">
        <f t="shared" si="375"/>
        <v>-</v>
      </c>
      <c r="W975" s="91" t="str">
        <f t="shared" si="375"/>
        <v>-</v>
      </c>
      <c r="X975" s="91" t="str">
        <f t="shared" si="375"/>
        <v>-</v>
      </c>
      <c r="Y975" s="91" t="str">
        <f t="shared" si="375"/>
        <v>-</v>
      </c>
      <c r="Z975" s="91" t="str">
        <f t="shared" si="375"/>
        <v>-</v>
      </c>
      <c r="AA975" s="91" t="str">
        <f t="shared" si="375"/>
        <v>-</v>
      </c>
      <c r="AB975" s="91" t="str">
        <f t="shared" si="375"/>
        <v>-</v>
      </c>
      <c r="AC975" s="91" t="str">
        <f t="shared" si="375"/>
        <v>-</v>
      </c>
      <c r="AD975" s="91" t="str">
        <f t="shared" si="375"/>
        <v>-</v>
      </c>
      <c r="AE975" s="91" t="str">
        <f t="shared" si="375"/>
        <v>-</v>
      </c>
      <c r="AF975" s="91" t="str">
        <f t="shared" si="375"/>
        <v>-</v>
      </c>
      <c r="AG975" s="91" t="str">
        <f t="shared" si="375"/>
        <v>-</v>
      </c>
      <c r="AH975" s="91" t="str">
        <f t="shared" si="375"/>
        <v>-</v>
      </c>
      <c r="AI975" s="91" t="str">
        <f t="shared" si="375"/>
        <v>-</v>
      </c>
      <c r="AJ975" s="91" t="str">
        <f t="shared" si="375"/>
        <v>-</v>
      </c>
      <c r="AK975" s="91" t="str">
        <f t="shared" si="375"/>
        <v>-</v>
      </c>
      <c r="AL975" s="91" t="str">
        <f t="shared" si="375"/>
        <v>-</v>
      </c>
      <c r="AM975" s="91" t="str">
        <f t="shared" si="375"/>
        <v>-</v>
      </c>
    </row>
    <row r="976" spans="1:39">
      <c r="A976" s="58" t="str">
        <f t="shared" si="357"/>
        <v/>
      </c>
      <c r="B976" s="120" t="str">
        <f t="shared" si="357"/>
        <v/>
      </c>
      <c r="C976" s="86" t="str">
        <f t="shared" si="357"/>
        <v/>
      </c>
      <c r="D976" s="87" t="str">
        <f t="shared" si="357"/>
        <v/>
      </c>
      <c r="E976" s="91" t="str">
        <f t="shared" ref="E976:AM976" si="376">IFERROR(RANK(E362,E$4:E$610,),"-")</f>
        <v>-</v>
      </c>
      <c r="F976" s="91" t="str">
        <f t="shared" si="376"/>
        <v>-</v>
      </c>
      <c r="G976" s="91" t="str">
        <f t="shared" si="376"/>
        <v>-</v>
      </c>
      <c r="H976" s="91" t="str">
        <f t="shared" si="376"/>
        <v>-</v>
      </c>
      <c r="I976" s="91" t="str">
        <f t="shared" si="376"/>
        <v>-</v>
      </c>
      <c r="J976" s="91" t="str">
        <f t="shared" si="376"/>
        <v>-</v>
      </c>
      <c r="K976" s="91" t="str">
        <f t="shared" si="376"/>
        <v>-</v>
      </c>
      <c r="L976" s="91" t="str">
        <f t="shared" si="376"/>
        <v>-</v>
      </c>
      <c r="M976" s="91" t="str">
        <f t="shared" si="376"/>
        <v>-</v>
      </c>
      <c r="N976" s="91" t="str">
        <f t="shared" si="376"/>
        <v>-</v>
      </c>
      <c r="O976" s="91" t="str">
        <f t="shared" si="376"/>
        <v>-</v>
      </c>
      <c r="P976" s="91" t="str">
        <f t="shared" si="376"/>
        <v>-</v>
      </c>
      <c r="Q976" s="91" t="str">
        <f t="shared" si="376"/>
        <v>-</v>
      </c>
      <c r="R976" s="91" t="str">
        <f t="shared" si="376"/>
        <v>-</v>
      </c>
      <c r="S976" s="91" t="str">
        <f t="shared" si="376"/>
        <v>-</v>
      </c>
      <c r="T976" s="91" t="str">
        <f t="shared" si="376"/>
        <v>-</v>
      </c>
      <c r="U976" s="91" t="str">
        <f t="shared" si="376"/>
        <v>-</v>
      </c>
      <c r="V976" s="91" t="str">
        <f t="shared" si="376"/>
        <v>-</v>
      </c>
      <c r="W976" s="91" t="str">
        <f t="shared" si="376"/>
        <v>-</v>
      </c>
      <c r="X976" s="91" t="str">
        <f t="shared" si="376"/>
        <v>-</v>
      </c>
      <c r="Y976" s="91" t="str">
        <f t="shared" si="376"/>
        <v>-</v>
      </c>
      <c r="Z976" s="91" t="str">
        <f t="shared" si="376"/>
        <v>-</v>
      </c>
      <c r="AA976" s="91" t="str">
        <f t="shared" si="376"/>
        <v>-</v>
      </c>
      <c r="AB976" s="91" t="str">
        <f t="shared" si="376"/>
        <v>-</v>
      </c>
      <c r="AC976" s="91" t="str">
        <f t="shared" si="376"/>
        <v>-</v>
      </c>
      <c r="AD976" s="91" t="str">
        <f t="shared" si="376"/>
        <v>-</v>
      </c>
      <c r="AE976" s="91" t="str">
        <f t="shared" si="376"/>
        <v>-</v>
      </c>
      <c r="AF976" s="91" t="str">
        <f t="shared" si="376"/>
        <v>-</v>
      </c>
      <c r="AG976" s="91" t="str">
        <f t="shared" si="376"/>
        <v>-</v>
      </c>
      <c r="AH976" s="91" t="str">
        <f t="shared" si="376"/>
        <v>-</v>
      </c>
      <c r="AI976" s="91" t="str">
        <f t="shared" si="376"/>
        <v>-</v>
      </c>
      <c r="AJ976" s="91" t="str">
        <f t="shared" si="376"/>
        <v>-</v>
      </c>
      <c r="AK976" s="91" t="str">
        <f t="shared" si="376"/>
        <v>-</v>
      </c>
      <c r="AL976" s="91" t="str">
        <f t="shared" si="376"/>
        <v>-</v>
      </c>
      <c r="AM976" s="91" t="str">
        <f t="shared" si="376"/>
        <v>-</v>
      </c>
    </row>
    <row r="977" spans="1:39">
      <c r="A977" s="58" t="str">
        <f t="shared" si="357"/>
        <v/>
      </c>
      <c r="B977" s="120" t="str">
        <f t="shared" si="357"/>
        <v/>
      </c>
      <c r="C977" s="86" t="str">
        <f t="shared" si="357"/>
        <v/>
      </c>
      <c r="D977" s="87" t="str">
        <f t="shared" si="357"/>
        <v/>
      </c>
      <c r="E977" s="91" t="str">
        <f t="shared" ref="E977:AM977" si="377">IFERROR(RANK(E363,E$4:E$610,),"-")</f>
        <v>-</v>
      </c>
      <c r="F977" s="91" t="str">
        <f t="shared" si="377"/>
        <v>-</v>
      </c>
      <c r="G977" s="91" t="str">
        <f t="shared" si="377"/>
        <v>-</v>
      </c>
      <c r="H977" s="91" t="str">
        <f t="shared" si="377"/>
        <v>-</v>
      </c>
      <c r="I977" s="91" t="str">
        <f t="shared" si="377"/>
        <v>-</v>
      </c>
      <c r="J977" s="91" t="str">
        <f t="shared" si="377"/>
        <v>-</v>
      </c>
      <c r="K977" s="91" t="str">
        <f t="shared" si="377"/>
        <v>-</v>
      </c>
      <c r="L977" s="91" t="str">
        <f t="shared" si="377"/>
        <v>-</v>
      </c>
      <c r="M977" s="91" t="str">
        <f t="shared" si="377"/>
        <v>-</v>
      </c>
      <c r="N977" s="91" t="str">
        <f t="shared" si="377"/>
        <v>-</v>
      </c>
      <c r="O977" s="91" t="str">
        <f t="shared" si="377"/>
        <v>-</v>
      </c>
      <c r="P977" s="91" t="str">
        <f t="shared" si="377"/>
        <v>-</v>
      </c>
      <c r="Q977" s="91" t="str">
        <f t="shared" si="377"/>
        <v>-</v>
      </c>
      <c r="R977" s="91" t="str">
        <f t="shared" si="377"/>
        <v>-</v>
      </c>
      <c r="S977" s="91" t="str">
        <f t="shared" si="377"/>
        <v>-</v>
      </c>
      <c r="T977" s="91" t="str">
        <f t="shared" si="377"/>
        <v>-</v>
      </c>
      <c r="U977" s="91" t="str">
        <f t="shared" si="377"/>
        <v>-</v>
      </c>
      <c r="V977" s="91" t="str">
        <f t="shared" si="377"/>
        <v>-</v>
      </c>
      <c r="W977" s="91" t="str">
        <f t="shared" si="377"/>
        <v>-</v>
      </c>
      <c r="X977" s="91" t="str">
        <f t="shared" si="377"/>
        <v>-</v>
      </c>
      <c r="Y977" s="91" t="str">
        <f t="shared" si="377"/>
        <v>-</v>
      </c>
      <c r="Z977" s="91" t="str">
        <f t="shared" si="377"/>
        <v>-</v>
      </c>
      <c r="AA977" s="91" t="str">
        <f t="shared" si="377"/>
        <v>-</v>
      </c>
      <c r="AB977" s="91" t="str">
        <f t="shared" si="377"/>
        <v>-</v>
      </c>
      <c r="AC977" s="91" t="str">
        <f t="shared" si="377"/>
        <v>-</v>
      </c>
      <c r="AD977" s="91" t="str">
        <f t="shared" si="377"/>
        <v>-</v>
      </c>
      <c r="AE977" s="91" t="str">
        <f t="shared" si="377"/>
        <v>-</v>
      </c>
      <c r="AF977" s="91" t="str">
        <f t="shared" si="377"/>
        <v>-</v>
      </c>
      <c r="AG977" s="91" t="str">
        <f t="shared" si="377"/>
        <v>-</v>
      </c>
      <c r="AH977" s="91" t="str">
        <f t="shared" si="377"/>
        <v>-</v>
      </c>
      <c r="AI977" s="91" t="str">
        <f t="shared" si="377"/>
        <v>-</v>
      </c>
      <c r="AJ977" s="91" t="str">
        <f t="shared" si="377"/>
        <v>-</v>
      </c>
      <c r="AK977" s="91" t="str">
        <f t="shared" si="377"/>
        <v>-</v>
      </c>
      <c r="AL977" s="91" t="str">
        <f t="shared" si="377"/>
        <v>-</v>
      </c>
      <c r="AM977" s="91" t="str">
        <f t="shared" si="377"/>
        <v>-</v>
      </c>
    </row>
    <row r="978" spans="1:39">
      <c r="A978" s="58" t="str">
        <f t="shared" ref="A978:D997" si="378">A364</f>
        <v/>
      </c>
      <c r="B978" s="120" t="str">
        <f t="shared" si="378"/>
        <v/>
      </c>
      <c r="C978" s="86" t="str">
        <f t="shared" si="378"/>
        <v/>
      </c>
      <c r="D978" s="87" t="str">
        <f t="shared" si="378"/>
        <v/>
      </c>
      <c r="E978" s="91" t="str">
        <f t="shared" ref="E978:AM978" si="379">IFERROR(RANK(E364,E$4:E$610,),"-")</f>
        <v>-</v>
      </c>
      <c r="F978" s="91" t="str">
        <f t="shared" si="379"/>
        <v>-</v>
      </c>
      <c r="G978" s="91" t="str">
        <f t="shared" si="379"/>
        <v>-</v>
      </c>
      <c r="H978" s="91" t="str">
        <f t="shared" si="379"/>
        <v>-</v>
      </c>
      <c r="I978" s="91" t="str">
        <f t="shared" si="379"/>
        <v>-</v>
      </c>
      <c r="J978" s="91" t="str">
        <f t="shared" si="379"/>
        <v>-</v>
      </c>
      <c r="K978" s="91" t="str">
        <f t="shared" si="379"/>
        <v>-</v>
      </c>
      <c r="L978" s="91" t="str">
        <f t="shared" si="379"/>
        <v>-</v>
      </c>
      <c r="M978" s="91" t="str">
        <f t="shared" si="379"/>
        <v>-</v>
      </c>
      <c r="N978" s="91" t="str">
        <f t="shared" si="379"/>
        <v>-</v>
      </c>
      <c r="O978" s="91" t="str">
        <f t="shared" si="379"/>
        <v>-</v>
      </c>
      <c r="P978" s="91" t="str">
        <f t="shared" si="379"/>
        <v>-</v>
      </c>
      <c r="Q978" s="91" t="str">
        <f t="shared" si="379"/>
        <v>-</v>
      </c>
      <c r="R978" s="91" t="str">
        <f t="shared" si="379"/>
        <v>-</v>
      </c>
      <c r="S978" s="91" t="str">
        <f t="shared" si="379"/>
        <v>-</v>
      </c>
      <c r="T978" s="91" t="str">
        <f t="shared" si="379"/>
        <v>-</v>
      </c>
      <c r="U978" s="91" t="str">
        <f t="shared" si="379"/>
        <v>-</v>
      </c>
      <c r="V978" s="91" t="str">
        <f t="shared" si="379"/>
        <v>-</v>
      </c>
      <c r="W978" s="91" t="str">
        <f t="shared" si="379"/>
        <v>-</v>
      </c>
      <c r="X978" s="91" t="str">
        <f t="shared" si="379"/>
        <v>-</v>
      </c>
      <c r="Y978" s="91" t="str">
        <f t="shared" si="379"/>
        <v>-</v>
      </c>
      <c r="Z978" s="91" t="str">
        <f t="shared" si="379"/>
        <v>-</v>
      </c>
      <c r="AA978" s="91" t="str">
        <f t="shared" si="379"/>
        <v>-</v>
      </c>
      <c r="AB978" s="91" t="str">
        <f t="shared" si="379"/>
        <v>-</v>
      </c>
      <c r="AC978" s="91" t="str">
        <f t="shared" si="379"/>
        <v>-</v>
      </c>
      <c r="AD978" s="91" t="str">
        <f t="shared" si="379"/>
        <v>-</v>
      </c>
      <c r="AE978" s="91" t="str">
        <f t="shared" si="379"/>
        <v>-</v>
      </c>
      <c r="AF978" s="91" t="str">
        <f t="shared" si="379"/>
        <v>-</v>
      </c>
      <c r="AG978" s="91" t="str">
        <f t="shared" si="379"/>
        <v>-</v>
      </c>
      <c r="AH978" s="91" t="str">
        <f t="shared" si="379"/>
        <v>-</v>
      </c>
      <c r="AI978" s="91" t="str">
        <f t="shared" si="379"/>
        <v>-</v>
      </c>
      <c r="AJ978" s="91" t="str">
        <f t="shared" si="379"/>
        <v>-</v>
      </c>
      <c r="AK978" s="91" t="str">
        <f t="shared" si="379"/>
        <v>-</v>
      </c>
      <c r="AL978" s="91" t="str">
        <f t="shared" si="379"/>
        <v>-</v>
      </c>
      <c r="AM978" s="91" t="str">
        <f t="shared" si="379"/>
        <v>-</v>
      </c>
    </row>
    <row r="979" spans="1:39">
      <c r="A979" s="58" t="str">
        <f t="shared" si="378"/>
        <v/>
      </c>
      <c r="B979" s="120" t="str">
        <f t="shared" si="378"/>
        <v/>
      </c>
      <c r="C979" s="86" t="str">
        <f t="shared" si="378"/>
        <v/>
      </c>
      <c r="D979" s="87" t="str">
        <f t="shared" si="378"/>
        <v/>
      </c>
      <c r="E979" s="91" t="str">
        <f t="shared" ref="E979:AM979" si="380">IFERROR(RANK(E365,E$4:E$610,),"-")</f>
        <v>-</v>
      </c>
      <c r="F979" s="91" t="str">
        <f t="shared" si="380"/>
        <v>-</v>
      </c>
      <c r="G979" s="91" t="str">
        <f t="shared" si="380"/>
        <v>-</v>
      </c>
      <c r="H979" s="91" t="str">
        <f t="shared" si="380"/>
        <v>-</v>
      </c>
      <c r="I979" s="91" t="str">
        <f t="shared" si="380"/>
        <v>-</v>
      </c>
      <c r="J979" s="91" t="str">
        <f t="shared" si="380"/>
        <v>-</v>
      </c>
      <c r="K979" s="91" t="str">
        <f t="shared" si="380"/>
        <v>-</v>
      </c>
      <c r="L979" s="91" t="str">
        <f t="shared" si="380"/>
        <v>-</v>
      </c>
      <c r="M979" s="91" t="str">
        <f t="shared" si="380"/>
        <v>-</v>
      </c>
      <c r="N979" s="91" t="str">
        <f t="shared" si="380"/>
        <v>-</v>
      </c>
      <c r="O979" s="91" t="str">
        <f t="shared" si="380"/>
        <v>-</v>
      </c>
      <c r="P979" s="91" t="str">
        <f t="shared" si="380"/>
        <v>-</v>
      </c>
      <c r="Q979" s="91" t="str">
        <f t="shared" si="380"/>
        <v>-</v>
      </c>
      <c r="R979" s="91" t="str">
        <f t="shared" si="380"/>
        <v>-</v>
      </c>
      <c r="S979" s="91" t="str">
        <f t="shared" si="380"/>
        <v>-</v>
      </c>
      <c r="T979" s="91" t="str">
        <f t="shared" si="380"/>
        <v>-</v>
      </c>
      <c r="U979" s="91" t="str">
        <f t="shared" si="380"/>
        <v>-</v>
      </c>
      <c r="V979" s="91" t="str">
        <f t="shared" si="380"/>
        <v>-</v>
      </c>
      <c r="W979" s="91" t="str">
        <f t="shared" si="380"/>
        <v>-</v>
      </c>
      <c r="X979" s="91" t="str">
        <f t="shared" si="380"/>
        <v>-</v>
      </c>
      <c r="Y979" s="91" t="str">
        <f t="shared" si="380"/>
        <v>-</v>
      </c>
      <c r="Z979" s="91" t="str">
        <f t="shared" si="380"/>
        <v>-</v>
      </c>
      <c r="AA979" s="91" t="str">
        <f t="shared" si="380"/>
        <v>-</v>
      </c>
      <c r="AB979" s="91" t="str">
        <f t="shared" si="380"/>
        <v>-</v>
      </c>
      <c r="AC979" s="91" t="str">
        <f t="shared" si="380"/>
        <v>-</v>
      </c>
      <c r="AD979" s="91" t="str">
        <f t="shared" si="380"/>
        <v>-</v>
      </c>
      <c r="AE979" s="91" t="str">
        <f t="shared" si="380"/>
        <v>-</v>
      </c>
      <c r="AF979" s="91" t="str">
        <f t="shared" si="380"/>
        <v>-</v>
      </c>
      <c r="AG979" s="91" t="str">
        <f t="shared" si="380"/>
        <v>-</v>
      </c>
      <c r="AH979" s="91" t="str">
        <f t="shared" si="380"/>
        <v>-</v>
      </c>
      <c r="AI979" s="91" t="str">
        <f t="shared" si="380"/>
        <v>-</v>
      </c>
      <c r="AJ979" s="91" t="str">
        <f t="shared" si="380"/>
        <v>-</v>
      </c>
      <c r="AK979" s="91" t="str">
        <f t="shared" si="380"/>
        <v>-</v>
      </c>
      <c r="AL979" s="91" t="str">
        <f t="shared" si="380"/>
        <v>-</v>
      </c>
      <c r="AM979" s="91" t="str">
        <f t="shared" si="380"/>
        <v>-</v>
      </c>
    </row>
    <row r="980" spans="1:39">
      <c r="A980" s="58" t="str">
        <f t="shared" si="378"/>
        <v/>
      </c>
      <c r="B980" s="120" t="str">
        <f t="shared" si="378"/>
        <v/>
      </c>
      <c r="C980" s="86" t="str">
        <f t="shared" si="378"/>
        <v/>
      </c>
      <c r="D980" s="87" t="str">
        <f t="shared" si="378"/>
        <v/>
      </c>
      <c r="E980" s="91" t="str">
        <f t="shared" ref="E980:AM980" si="381">IFERROR(RANK(E366,E$4:E$610,),"-")</f>
        <v>-</v>
      </c>
      <c r="F980" s="91" t="str">
        <f t="shared" si="381"/>
        <v>-</v>
      </c>
      <c r="G980" s="91" t="str">
        <f t="shared" si="381"/>
        <v>-</v>
      </c>
      <c r="H980" s="91" t="str">
        <f t="shared" si="381"/>
        <v>-</v>
      </c>
      <c r="I980" s="91" t="str">
        <f t="shared" si="381"/>
        <v>-</v>
      </c>
      <c r="J980" s="91" t="str">
        <f t="shared" si="381"/>
        <v>-</v>
      </c>
      <c r="K980" s="91" t="str">
        <f t="shared" si="381"/>
        <v>-</v>
      </c>
      <c r="L980" s="91" t="str">
        <f t="shared" si="381"/>
        <v>-</v>
      </c>
      <c r="M980" s="91" t="str">
        <f t="shared" si="381"/>
        <v>-</v>
      </c>
      <c r="N980" s="91" t="str">
        <f t="shared" si="381"/>
        <v>-</v>
      </c>
      <c r="O980" s="91" t="str">
        <f t="shared" si="381"/>
        <v>-</v>
      </c>
      <c r="P980" s="91" t="str">
        <f t="shared" si="381"/>
        <v>-</v>
      </c>
      <c r="Q980" s="91" t="str">
        <f t="shared" si="381"/>
        <v>-</v>
      </c>
      <c r="R980" s="91" t="str">
        <f t="shared" si="381"/>
        <v>-</v>
      </c>
      <c r="S980" s="91" t="str">
        <f t="shared" si="381"/>
        <v>-</v>
      </c>
      <c r="T980" s="91" t="str">
        <f t="shared" si="381"/>
        <v>-</v>
      </c>
      <c r="U980" s="91" t="str">
        <f t="shared" si="381"/>
        <v>-</v>
      </c>
      <c r="V980" s="91" t="str">
        <f t="shared" si="381"/>
        <v>-</v>
      </c>
      <c r="W980" s="91" t="str">
        <f t="shared" si="381"/>
        <v>-</v>
      </c>
      <c r="X980" s="91" t="str">
        <f t="shared" si="381"/>
        <v>-</v>
      </c>
      <c r="Y980" s="91" t="str">
        <f t="shared" si="381"/>
        <v>-</v>
      </c>
      <c r="Z980" s="91" t="str">
        <f t="shared" si="381"/>
        <v>-</v>
      </c>
      <c r="AA980" s="91" t="str">
        <f t="shared" si="381"/>
        <v>-</v>
      </c>
      <c r="AB980" s="91" t="str">
        <f t="shared" si="381"/>
        <v>-</v>
      </c>
      <c r="AC980" s="91" t="str">
        <f t="shared" si="381"/>
        <v>-</v>
      </c>
      <c r="AD980" s="91" t="str">
        <f t="shared" si="381"/>
        <v>-</v>
      </c>
      <c r="AE980" s="91" t="str">
        <f t="shared" si="381"/>
        <v>-</v>
      </c>
      <c r="AF980" s="91" t="str">
        <f t="shared" si="381"/>
        <v>-</v>
      </c>
      <c r="AG980" s="91" t="str">
        <f t="shared" si="381"/>
        <v>-</v>
      </c>
      <c r="AH980" s="91" t="str">
        <f t="shared" si="381"/>
        <v>-</v>
      </c>
      <c r="AI980" s="91" t="str">
        <f t="shared" si="381"/>
        <v>-</v>
      </c>
      <c r="AJ980" s="91" t="str">
        <f t="shared" si="381"/>
        <v>-</v>
      </c>
      <c r="AK980" s="91" t="str">
        <f t="shared" si="381"/>
        <v>-</v>
      </c>
      <c r="AL980" s="91" t="str">
        <f t="shared" si="381"/>
        <v>-</v>
      </c>
      <c r="AM980" s="91" t="str">
        <f t="shared" si="381"/>
        <v>-</v>
      </c>
    </row>
    <row r="981" spans="1:39">
      <c r="A981" s="58" t="str">
        <f t="shared" si="378"/>
        <v/>
      </c>
      <c r="B981" s="120" t="str">
        <f t="shared" si="378"/>
        <v/>
      </c>
      <c r="C981" s="86" t="str">
        <f t="shared" si="378"/>
        <v/>
      </c>
      <c r="D981" s="87" t="str">
        <f t="shared" si="378"/>
        <v/>
      </c>
      <c r="E981" s="91" t="str">
        <f t="shared" ref="E981:AM981" si="382">IFERROR(RANK(E367,E$4:E$610,),"-")</f>
        <v>-</v>
      </c>
      <c r="F981" s="91" t="str">
        <f t="shared" si="382"/>
        <v>-</v>
      </c>
      <c r="G981" s="91" t="str">
        <f t="shared" si="382"/>
        <v>-</v>
      </c>
      <c r="H981" s="91" t="str">
        <f t="shared" si="382"/>
        <v>-</v>
      </c>
      <c r="I981" s="91" t="str">
        <f t="shared" si="382"/>
        <v>-</v>
      </c>
      <c r="J981" s="91" t="str">
        <f t="shared" si="382"/>
        <v>-</v>
      </c>
      <c r="K981" s="91" t="str">
        <f t="shared" si="382"/>
        <v>-</v>
      </c>
      <c r="L981" s="91" t="str">
        <f t="shared" si="382"/>
        <v>-</v>
      </c>
      <c r="M981" s="91" t="str">
        <f t="shared" si="382"/>
        <v>-</v>
      </c>
      <c r="N981" s="91" t="str">
        <f t="shared" si="382"/>
        <v>-</v>
      </c>
      <c r="O981" s="91" t="str">
        <f t="shared" si="382"/>
        <v>-</v>
      </c>
      <c r="P981" s="91" t="str">
        <f t="shared" si="382"/>
        <v>-</v>
      </c>
      <c r="Q981" s="91" t="str">
        <f t="shared" si="382"/>
        <v>-</v>
      </c>
      <c r="R981" s="91" t="str">
        <f t="shared" si="382"/>
        <v>-</v>
      </c>
      <c r="S981" s="91" t="str">
        <f t="shared" si="382"/>
        <v>-</v>
      </c>
      <c r="T981" s="91" t="str">
        <f t="shared" si="382"/>
        <v>-</v>
      </c>
      <c r="U981" s="91" t="str">
        <f t="shared" si="382"/>
        <v>-</v>
      </c>
      <c r="V981" s="91" t="str">
        <f t="shared" si="382"/>
        <v>-</v>
      </c>
      <c r="W981" s="91" t="str">
        <f t="shared" si="382"/>
        <v>-</v>
      </c>
      <c r="X981" s="91" t="str">
        <f t="shared" si="382"/>
        <v>-</v>
      </c>
      <c r="Y981" s="91" t="str">
        <f t="shared" si="382"/>
        <v>-</v>
      </c>
      <c r="Z981" s="91" t="str">
        <f t="shared" si="382"/>
        <v>-</v>
      </c>
      <c r="AA981" s="91" t="str">
        <f t="shared" si="382"/>
        <v>-</v>
      </c>
      <c r="AB981" s="91" t="str">
        <f t="shared" si="382"/>
        <v>-</v>
      </c>
      <c r="AC981" s="91" t="str">
        <f t="shared" si="382"/>
        <v>-</v>
      </c>
      <c r="AD981" s="91" t="str">
        <f t="shared" si="382"/>
        <v>-</v>
      </c>
      <c r="AE981" s="91" t="str">
        <f t="shared" si="382"/>
        <v>-</v>
      </c>
      <c r="AF981" s="91" t="str">
        <f t="shared" si="382"/>
        <v>-</v>
      </c>
      <c r="AG981" s="91" t="str">
        <f t="shared" si="382"/>
        <v>-</v>
      </c>
      <c r="AH981" s="91" t="str">
        <f t="shared" si="382"/>
        <v>-</v>
      </c>
      <c r="AI981" s="91" t="str">
        <f t="shared" si="382"/>
        <v>-</v>
      </c>
      <c r="AJ981" s="91" t="str">
        <f t="shared" si="382"/>
        <v>-</v>
      </c>
      <c r="AK981" s="91" t="str">
        <f t="shared" si="382"/>
        <v>-</v>
      </c>
      <c r="AL981" s="91" t="str">
        <f t="shared" si="382"/>
        <v>-</v>
      </c>
      <c r="AM981" s="91" t="str">
        <f t="shared" si="382"/>
        <v>-</v>
      </c>
    </row>
    <row r="982" spans="1:39">
      <c r="A982" s="58" t="str">
        <f t="shared" si="378"/>
        <v/>
      </c>
      <c r="B982" s="120" t="str">
        <f t="shared" si="378"/>
        <v/>
      </c>
      <c r="C982" s="86" t="str">
        <f t="shared" si="378"/>
        <v/>
      </c>
      <c r="D982" s="87" t="str">
        <f t="shared" si="378"/>
        <v/>
      </c>
      <c r="E982" s="91" t="str">
        <f t="shared" ref="E982:AM982" si="383">IFERROR(RANK(E368,E$4:E$610,),"-")</f>
        <v>-</v>
      </c>
      <c r="F982" s="91" t="str">
        <f t="shared" si="383"/>
        <v>-</v>
      </c>
      <c r="G982" s="91" t="str">
        <f t="shared" si="383"/>
        <v>-</v>
      </c>
      <c r="H982" s="91" t="str">
        <f t="shared" si="383"/>
        <v>-</v>
      </c>
      <c r="I982" s="91" t="str">
        <f t="shared" si="383"/>
        <v>-</v>
      </c>
      <c r="J982" s="91" t="str">
        <f t="shared" si="383"/>
        <v>-</v>
      </c>
      <c r="K982" s="91" t="str">
        <f t="shared" si="383"/>
        <v>-</v>
      </c>
      <c r="L982" s="91" t="str">
        <f t="shared" si="383"/>
        <v>-</v>
      </c>
      <c r="M982" s="91" t="str">
        <f t="shared" si="383"/>
        <v>-</v>
      </c>
      <c r="N982" s="91" t="str">
        <f t="shared" si="383"/>
        <v>-</v>
      </c>
      <c r="O982" s="91" t="str">
        <f t="shared" si="383"/>
        <v>-</v>
      </c>
      <c r="P982" s="91" t="str">
        <f t="shared" si="383"/>
        <v>-</v>
      </c>
      <c r="Q982" s="91" t="str">
        <f t="shared" si="383"/>
        <v>-</v>
      </c>
      <c r="R982" s="91" t="str">
        <f t="shared" si="383"/>
        <v>-</v>
      </c>
      <c r="S982" s="91" t="str">
        <f t="shared" si="383"/>
        <v>-</v>
      </c>
      <c r="T982" s="91" t="str">
        <f t="shared" si="383"/>
        <v>-</v>
      </c>
      <c r="U982" s="91" t="str">
        <f t="shared" si="383"/>
        <v>-</v>
      </c>
      <c r="V982" s="91" t="str">
        <f t="shared" si="383"/>
        <v>-</v>
      </c>
      <c r="W982" s="91" t="str">
        <f t="shared" si="383"/>
        <v>-</v>
      </c>
      <c r="X982" s="91" t="str">
        <f t="shared" si="383"/>
        <v>-</v>
      </c>
      <c r="Y982" s="91" t="str">
        <f t="shared" si="383"/>
        <v>-</v>
      </c>
      <c r="Z982" s="91" t="str">
        <f t="shared" si="383"/>
        <v>-</v>
      </c>
      <c r="AA982" s="91" t="str">
        <f t="shared" si="383"/>
        <v>-</v>
      </c>
      <c r="AB982" s="91" t="str">
        <f t="shared" si="383"/>
        <v>-</v>
      </c>
      <c r="AC982" s="91" t="str">
        <f t="shared" si="383"/>
        <v>-</v>
      </c>
      <c r="AD982" s="91" t="str">
        <f t="shared" si="383"/>
        <v>-</v>
      </c>
      <c r="AE982" s="91" t="str">
        <f t="shared" si="383"/>
        <v>-</v>
      </c>
      <c r="AF982" s="91" t="str">
        <f t="shared" si="383"/>
        <v>-</v>
      </c>
      <c r="AG982" s="91" t="str">
        <f t="shared" si="383"/>
        <v>-</v>
      </c>
      <c r="AH982" s="91" t="str">
        <f t="shared" si="383"/>
        <v>-</v>
      </c>
      <c r="AI982" s="91" t="str">
        <f t="shared" si="383"/>
        <v>-</v>
      </c>
      <c r="AJ982" s="91" t="str">
        <f t="shared" si="383"/>
        <v>-</v>
      </c>
      <c r="AK982" s="91" t="str">
        <f t="shared" si="383"/>
        <v>-</v>
      </c>
      <c r="AL982" s="91" t="str">
        <f t="shared" si="383"/>
        <v>-</v>
      </c>
      <c r="AM982" s="91" t="str">
        <f t="shared" si="383"/>
        <v>-</v>
      </c>
    </row>
    <row r="983" spans="1:39">
      <c r="A983" s="58" t="str">
        <f t="shared" si="378"/>
        <v/>
      </c>
      <c r="B983" s="120" t="str">
        <f t="shared" si="378"/>
        <v/>
      </c>
      <c r="C983" s="86" t="str">
        <f t="shared" si="378"/>
        <v/>
      </c>
      <c r="D983" s="87" t="str">
        <f t="shared" si="378"/>
        <v/>
      </c>
      <c r="E983" s="91" t="str">
        <f t="shared" ref="E983:AM983" si="384">IFERROR(RANK(E369,E$4:E$610,),"-")</f>
        <v>-</v>
      </c>
      <c r="F983" s="91" t="str">
        <f t="shared" si="384"/>
        <v>-</v>
      </c>
      <c r="G983" s="91" t="str">
        <f t="shared" si="384"/>
        <v>-</v>
      </c>
      <c r="H983" s="91" t="str">
        <f t="shared" si="384"/>
        <v>-</v>
      </c>
      <c r="I983" s="91" t="str">
        <f t="shared" si="384"/>
        <v>-</v>
      </c>
      <c r="J983" s="91" t="str">
        <f t="shared" si="384"/>
        <v>-</v>
      </c>
      <c r="K983" s="91" t="str">
        <f t="shared" si="384"/>
        <v>-</v>
      </c>
      <c r="L983" s="91" t="str">
        <f t="shared" si="384"/>
        <v>-</v>
      </c>
      <c r="M983" s="91" t="str">
        <f t="shared" si="384"/>
        <v>-</v>
      </c>
      <c r="N983" s="91" t="str">
        <f t="shared" si="384"/>
        <v>-</v>
      </c>
      <c r="O983" s="91" t="str">
        <f t="shared" si="384"/>
        <v>-</v>
      </c>
      <c r="P983" s="91" t="str">
        <f t="shared" si="384"/>
        <v>-</v>
      </c>
      <c r="Q983" s="91" t="str">
        <f t="shared" si="384"/>
        <v>-</v>
      </c>
      <c r="R983" s="91" t="str">
        <f t="shared" si="384"/>
        <v>-</v>
      </c>
      <c r="S983" s="91" t="str">
        <f t="shared" si="384"/>
        <v>-</v>
      </c>
      <c r="T983" s="91" t="str">
        <f t="shared" si="384"/>
        <v>-</v>
      </c>
      <c r="U983" s="91" t="str">
        <f t="shared" si="384"/>
        <v>-</v>
      </c>
      <c r="V983" s="91" t="str">
        <f t="shared" si="384"/>
        <v>-</v>
      </c>
      <c r="W983" s="91" t="str">
        <f t="shared" si="384"/>
        <v>-</v>
      </c>
      <c r="X983" s="91" t="str">
        <f t="shared" si="384"/>
        <v>-</v>
      </c>
      <c r="Y983" s="91" t="str">
        <f t="shared" si="384"/>
        <v>-</v>
      </c>
      <c r="Z983" s="91" t="str">
        <f t="shared" si="384"/>
        <v>-</v>
      </c>
      <c r="AA983" s="91" t="str">
        <f t="shared" si="384"/>
        <v>-</v>
      </c>
      <c r="AB983" s="91" t="str">
        <f t="shared" si="384"/>
        <v>-</v>
      </c>
      <c r="AC983" s="91" t="str">
        <f t="shared" si="384"/>
        <v>-</v>
      </c>
      <c r="AD983" s="91" t="str">
        <f t="shared" si="384"/>
        <v>-</v>
      </c>
      <c r="AE983" s="91" t="str">
        <f t="shared" si="384"/>
        <v>-</v>
      </c>
      <c r="AF983" s="91" t="str">
        <f t="shared" si="384"/>
        <v>-</v>
      </c>
      <c r="AG983" s="91" t="str">
        <f t="shared" si="384"/>
        <v>-</v>
      </c>
      <c r="AH983" s="91" t="str">
        <f t="shared" si="384"/>
        <v>-</v>
      </c>
      <c r="AI983" s="91" t="str">
        <f t="shared" si="384"/>
        <v>-</v>
      </c>
      <c r="AJ983" s="91" t="str">
        <f t="shared" si="384"/>
        <v>-</v>
      </c>
      <c r="AK983" s="91" t="str">
        <f t="shared" si="384"/>
        <v>-</v>
      </c>
      <c r="AL983" s="91" t="str">
        <f t="shared" si="384"/>
        <v>-</v>
      </c>
      <c r="AM983" s="91" t="str">
        <f t="shared" si="384"/>
        <v>-</v>
      </c>
    </row>
    <row r="984" spans="1:39">
      <c r="A984" s="58" t="str">
        <f t="shared" si="378"/>
        <v/>
      </c>
      <c r="B984" s="120" t="str">
        <f t="shared" si="378"/>
        <v/>
      </c>
      <c r="C984" s="86" t="str">
        <f t="shared" si="378"/>
        <v/>
      </c>
      <c r="D984" s="87" t="str">
        <f t="shared" si="378"/>
        <v/>
      </c>
      <c r="E984" s="91" t="str">
        <f t="shared" ref="E984:AM984" si="385">IFERROR(RANK(E370,E$4:E$610,),"-")</f>
        <v>-</v>
      </c>
      <c r="F984" s="91" t="str">
        <f t="shared" si="385"/>
        <v>-</v>
      </c>
      <c r="G984" s="91" t="str">
        <f t="shared" si="385"/>
        <v>-</v>
      </c>
      <c r="H984" s="91" t="str">
        <f t="shared" si="385"/>
        <v>-</v>
      </c>
      <c r="I984" s="91" t="str">
        <f t="shared" si="385"/>
        <v>-</v>
      </c>
      <c r="J984" s="91" t="str">
        <f t="shared" si="385"/>
        <v>-</v>
      </c>
      <c r="K984" s="91" t="str">
        <f t="shared" si="385"/>
        <v>-</v>
      </c>
      <c r="L984" s="91" t="str">
        <f t="shared" si="385"/>
        <v>-</v>
      </c>
      <c r="M984" s="91" t="str">
        <f t="shared" si="385"/>
        <v>-</v>
      </c>
      <c r="N984" s="91" t="str">
        <f t="shared" si="385"/>
        <v>-</v>
      </c>
      <c r="O984" s="91" t="str">
        <f t="shared" si="385"/>
        <v>-</v>
      </c>
      <c r="P984" s="91" t="str">
        <f t="shared" si="385"/>
        <v>-</v>
      </c>
      <c r="Q984" s="91" t="str">
        <f t="shared" si="385"/>
        <v>-</v>
      </c>
      <c r="R984" s="91" t="str">
        <f t="shared" si="385"/>
        <v>-</v>
      </c>
      <c r="S984" s="91" t="str">
        <f t="shared" si="385"/>
        <v>-</v>
      </c>
      <c r="T984" s="91" t="str">
        <f t="shared" si="385"/>
        <v>-</v>
      </c>
      <c r="U984" s="91" t="str">
        <f t="shared" si="385"/>
        <v>-</v>
      </c>
      <c r="V984" s="91" t="str">
        <f t="shared" si="385"/>
        <v>-</v>
      </c>
      <c r="W984" s="91" t="str">
        <f t="shared" si="385"/>
        <v>-</v>
      </c>
      <c r="X984" s="91" t="str">
        <f t="shared" si="385"/>
        <v>-</v>
      </c>
      <c r="Y984" s="91" t="str">
        <f t="shared" si="385"/>
        <v>-</v>
      </c>
      <c r="Z984" s="91" t="str">
        <f t="shared" si="385"/>
        <v>-</v>
      </c>
      <c r="AA984" s="91" t="str">
        <f t="shared" si="385"/>
        <v>-</v>
      </c>
      <c r="AB984" s="91" t="str">
        <f t="shared" si="385"/>
        <v>-</v>
      </c>
      <c r="AC984" s="91" t="str">
        <f t="shared" si="385"/>
        <v>-</v>
      </c>
      <c r="AD984" s="91" t="str">
        <f t="shared" si="385"/>
        <v>-</v>
      </c>
      <c r="AE984" s="91" t="str">
        <f t="shared" si="385"/>
        <v>-</v>
      </c>
      <c r="AF984" s="91" t="str">
        <f t="shared" si="385"/>
        <v>-</v>
      </c>
      <c r="AG984" s="91" t="str">
        <f t="shared" si="385"/>
        <v>-</v>
      </c>
      <c r="AH984" s="91" t="str">
        <f t="shared" si="385"/>
        <v>-</v>
      </c>
      <c r="AI984" s="91" t="str">
        <f t="shared" si="385"/>
        <v>-</v>
      </c>
      <c r="AJ984" s="91" t="str">
        <f t="shared" si="385"/>
        <v>-</v>
      </c>
      <c r="AK984" s="91" t="str">
        <f t="shared" si="385"/>
        <v>-</v>
      </c>
      <c r="AL984" s="91" t="str">
        <f t="shared" si="385"/>
        <v>-</v>
      </c>
      <c r="AM984" s="91" t="str">
        <f t="shared" si="385"/>
        <v>-</v>
      </c>
    </row>
    <row r="985" spans="1:39">
      <c r="A985" s="58" t="str">
        <f t="shared" si="378"/>
        <v/>
      </c>
      <c r="B985" s="120" t="str">
        <f t="shared" si="378"/>
        <v/>
      </c>
      <c r="C985" s="86" t="str">
        <f t="shared" si="378"/>
        <v/>
      </c>
      <c r="D985" s="87" t="str">
        <f t="shared" si="378"/>
        <v/>
      </c>
      <c r="E985" s="91" t="str">
        <f t="shared" ref="E985:AM985" si="386">IFERROR(RANK(E371,E$4:E$610,),"-")</f>
        <v>-</v>
      </c>
      <c r="F985" s="91" t="str">
        <f t="shared" si="386"/>
        <v>-</v>
      </c>
      <c r="G985" s="91" t="str">
        <f t="shared" si="386"/>
        <v>-</v>
      </c>
      <c r="H985" s="91" t="str">
        <f t="shared" si="386"/>
        <v>-</v>
      </c>
      <c r="I985" s="91" t="str">
        <f t="shared" si="386"/>
        <v>-</v>
      </c>
      <c r="J985" s="91" t="str">
        <f t="shared" si="386"/>
        <v>-</v>
      </c>
      <c r="K985" s="91" t="str">
        <f t="shared" si="386"/>
        <v>-</v>
      </c>
      <c r="L985" s="91" t="str">
        <f t="shared" si="386"/>
        <v>-</v>
      </c>
      <c r="M985" s="91" t="str">
        <f t="shared" si="386"/>
        <v>-</v>
      </c>
      <c r="N985" s="91" t="str">
        <f t="shared" si="386"/>
        <v>-</v>
      </c>
      <c r="O985" s="91" t="str">
        <f t="shared" si="386"/>
        <v>-</v>
      </c>
      <c r="P985" s="91" t="str">
        <f t="shared" si="386"/>
        <v>-</v>
      </c>
      <c r="Q985" s="91" t="str">
        <f t="shared" si="386"/>
        <v>-</v>
      </c>
      <c r="R985" s="91" t="str">
        <f t="shared" si="386"/>
        <v>-</v>
      </c>
      <c r="S985" s="91" t="str">
        <f t="shared" si="386"/>
        <v>-</v>
      </c>
      <c r="T985" s="91" t="str">
        <f t="shared" si="386"/>
        <v>-</v>
      </c>
      <c r="U985" s="91" t="str">
        <f t="shared" si="386"/>
        <v>-</v>
      </c>
      <c r="V985" s="91" t="str">
        <f t="shared" si="386"/>
        <v>-</v>
      </c>
      <c r="W985" s="91" t="str">
        <f t="shared" si="386"/>
        <v>-</v>
      </c>
      <c r="X985" s="91" t="str">
        <f t="shared" si="386"/>
        <v>-</v>
      </c>
      <c r="Y985" s="91" t="str">
        <f t="shared" si="386"/>
        <v>-</v>
      </c>
      <c r="Z985" s="91" t="str">
        <f t="shared" si="386"/>
        <v>-</v>
      </c>
      <c r="AA985" s="91" t="str">
        <f t="shared" si="386"/>
        <v>-</v>
      </c>
      <c r="AB985" s="91" t="str">
        <f t="shared" si="386"/>
        <v>-</v>
      </c>
      <c r="AC985" s="91" t="str">
        <f t="shared" si="386"/>
        <v>-</v>
      </c>
      <c r="AD985" s="91" t="str">
        <f t="shared" si="386"/>
        <v>-</v>
      </c>
      <c r="AE985" s="91" t="str">
        <f t="shared" si="386"/>
        <v>-</v>
      </c>
      <c r="AF985" s="91" t="str">
        <f t="shared" si="386"/>
        <v>-</v>
      </c>
      <c r="AG985" s="91" t="str">
        <f t="shared" si="386"/>
        <v>-</v>
      </c>
      <c r="AH985" s="91" t="str">
        <f t="shared" si="386"/>
        <v>-</v>
      </c>
      <c r="AI985" s="91" t="str">
        <f t="shared" si="386"/>
        <v>-</v>
      </c>
      <c r="AJ985" s="91" t="str">
        <f t="shared" si="386"/>
        <v>-</v>
      </c>
      <c r="AK985" s="91" t="str">
        <f t="shared" si="386"/>
        <v>-</v>
      </c>
      <c r="AL985" s="91" t="str">
        <f t="shared" si="386"/>
        <v>-</v>
      </c>
      <c r="AM985" s="91" t="str">
        <f t="shared" si="386"/>
        <v>-</v>
      </c>
    </row>
    <row r="986" spans="1:39">
      <c r="A986" s="58" t="str">
        <f t="shared" si="378"/>
        <v/>
      </c>
      <c r="B986" s="120" t="str">
        <f t="shared" si="378"/>
        <v/>
      </c>
      <c r="C986" s="86" t="str">
        <f t="shared" si="378"/>
        <v/>
      </c>
      <c r="D986" s="87" t="str">
        <f t="shared" si="378"/>
        <v/>
      </c>
      <c r="E986" s="91" t="str">
        <f t="shared" ref="E986:AM986" si="387">IFERROR(RANK(E372,E$4:E$610,),"-")</f>
        <v>-</v>
      </c>
      <c r="F986" s="91" t="str">
        <f t="shared" si="387"/>
        <v>-</v>
      </c>
      <c r="G986" s="91" t="str">
        <f t="shared" si="387"/>
        <v>-</v>
      </c>
      <c r="H986" s="91" t="str">
        <f t="shared" si="387"/>
        <v>-</v>
      </c>
      <c r="I986" s="91" t="str">
        <f t="shared" si="387"/>
        <v>-</v>
      </c>
      <c r="J986" s="91" t="str">
        <f t="shared" si="387"/>
        <v>-</v>
      </c>
      <c r="K986" s="91" t="str">
        <f t="shared" si="387"/>
        <v>-</v>
      </c>
      <c r="L986" s="91" t="str">
        <f t="shared" si="387"/>
        <v>-</v>
      </c>
      <c r="M986" s="91" t="str">
        <f t="shared" si="387"/>
        <v>-</v>
      </c>
      <c r="N986" s="91" t="str">
        <f t="shared" si="387"/>
        <v>-</v>
      </c>
      <c r="O986" s="91" t="str">
        <f t="shared" si="387"/>
        <v>-</v>
      </c>
      <c r="P986" s="91" t="str">
        <f t="shared" si="387"/>
        <v>-</v>
      </c>
      <c r="Q986" s="91" t="str">
        <f t="shared" si="387"/>
        <v>-</v>
      </c>
      <c r="R986" s="91" t="str">
        <f t="shared" si="387"/>
        <v>-</v>
      </c>
      <c r="S986" s="91" t="str">
        <f t="shared" si="387"/>
        <v>-</v>
      </c>
      <c r="T986" s="91" t="str">
        <f t="shared" si="387"/>
        <v>-</v>
      </c>
      <c r="U986" s="91" t="str">
        <f t="shared" si="387"/>
        <v>-</v>
      </c>
      <c r="V986" s="91" t="str">
        <f t="shared" si="387"/>
        <v>-</v>
      </c>
      <c r="W986" s="91" t="str">
        <f t="shared" si="387"/>
        <v>-</v>
      </c>
      <c r="X986" s="91" t="str">
        <f t="shared" si="387"/>
        <v>-</v>
      </c>
      <c r="Y986" s="91" t="str">
        <f t="shared" si="387"/>
        <v>-</v>
      </c>
      <c r="Z986" s="91" t="str">
        <f t="shared" si="387"/>
        <v>-</v>
      </c>
      <c r="AA986" s="91" t="str">
        <f t="shared" si="387"/>
        <v>-</v>
      </c>
      <c r="AB986" s="91" t="str">
        <f t="shared" si="387"/>
        <v>-</v>
      </c>
      <c r="AC986" s="91" t="str">
        <f t="shared" si="387"/>
        <v>-</v>
      </c>
      <c r="AD986" s="91" t="str">
        <f t="shared" si="387"/>
        <v>-</v>
      </c>
      <c r="AE986" s="91" t="str">
        <f t="shared" si="387"/>
        <v>-</v>
      </c>
      <c r="AF986" s="91" t="str">
        <f t="shared" si="387"/>
        <v>-</v>
      </c>
      <c r="AG986" s="91" t="str">
        <f t="shared" si="387"/>
        <v>-</v>
      </c>
      <c r="AH986" s="91" t="str">
        <f t="shared" si="387"/>
        <v>-</v>
      </c>
      <c r="AI986" s="91" t="str">
        <f t="shared" si="387"/>
        <v>-</v>
      </c>
      <c r="AJ986" s="91" t="str">
        <f t="shared" si="387"/>
        <v>-</v>
      </c>
      <c r="AK986" s="91" t="str">
        <f t="shared" si="387"/>
        <v>-</v>
      </c>
      <c r="AL986" s="91" t="str">
        <f t="shared" si="387"/>
        <v>-</v>
      </c>
      <c r="AM986" s="91" t="str">
        <f t="shared" si="387"/>
        <v>-</v>
      </c>
    </row>
    <row r="987" spans="1:39">
      <c r="A987" s="58" t="str">
        <f t="shared" si="378"/>
        <v/>
      </c>
      <c r="B987" s="120" t="str">
        <f t="shared" si="378"/>
        <v/>
      </c>
      <c r="C987" s="86" t="str">
        <f t="shared" si="378"/>
        <v/>
      </c>
      <c r="D987" s="87" t="str">
        <f t="shared" si="378"/>
        <v/>
      </c>
      <c r="E987" s="91" t="str">
        <f t="shared" ref="E987:AM987" si="388">IFERROR(RANK(E373,E$4:E$610,),"-")</f>
        <v>-</v>
      </c>
      <c r="F987" s="91" t="str">
        <f t="shared" si="388"/>
        <v>-</v>
      </c>
      <c r="G987" s="91" t="str">
        <f t="shared" si="388"/>
        <v>-</v>
      </c>
      <c r="H987" s="91" t="str">
        <f t="shared" si="388"/>
        <v>-</v>
      </c>
      <c r="I987" s="91" t="str">
        <f t="shared" si="388"/>
        <v>-</v>
      </c>
      <c r="J987" s="91" t="str">
        <f t="shared" si="388"/>
        <v>-</v>
      </c>
      <c r="K987" s="91" t="str">
        <f t="shared" si="388"/>
        <v>-</v>
      </c>
      <c r="L987" s="91" t="str">
        <f t="shared" si="388"/>
        <v>-</v>
      </c>
      <c r="M987" s="91" t="str">
        <f t="shared" si="388"/>
        <v>-</v>
      </c>
      <c r="N987" s="91" t="str">
        <f t="shared" si="388"/>
        <v>-</v>
      </c>
      <c r="O987" s="91" t="str">
        <f t="shared" si="388"/>
        <v>-</v>
      </c>
      <c r="P987" s="91" t="str">
        <f t="shared" si="388"/>
        <v>-</v>
      </c>
      <c r="Q987" s="91" t="str">
        <f t="shared" si="388"/>
        <v>-</v>
      </c>
      <c r="R987" s="91" t="str">
        <f t="shared" si="388"/>
        <v>-</v>
      </c>
      <c r="S987" s="91" t="str">
        <f t="shared" si="388"/>
        <v>-</v>
      </c>
      <c r="T987" s="91" t="str">
        <f t="shared" si="388"/>
        <v>-</v>
      </c>
      <c r="U987" s="91" t="str">
        <f t="shared" si="388"/>
        <v>-</v>
      </c>
      <c r="V987" s="91" t="str">
        <f t="shared" si="388"/>
        <v>-</v>
      </c>
      <c r="W987" s="91" t="str">
        <f t="shared" si="388"/>
        <v>-</v>
      </c>
      <c r="X987" s="91" t="str">
        <f t="shared" si="388"/>
        <v>-</v>
      </c>
      <c r="Y987" s="91" t="str">
        <f t="shared" si="388"/>
        <v>-</v>
      </c>
      <c r="Z987" s="91" t="str">
        <f t="shared" si="388"/>
        <v>-</v>
      </c>
      <c r="AA987" s="91" t="str">
        <f t="shared" si="388"/>
        <v>-</v>
      </c>
      <c r="AB987" s="91" t="str">
        <f t="shared" si="388"/>
        <v>-</v>
      </c>
      <c r="AC987" s="91" t="str">
        <f t="shared" si="388"/>
        <v>-</v>
      </c>
      <c r="AD987" s="91" t="str">
        <f t="shared" si="388"/>
        <v>-</v>
      </c>
      <c r="AE987" s="91" t="str">
        <f t="shared" si="388"/>
        <v>-</v>
      </c>
      <c r="AF987" s="91" t="str">
        <f t="shared" si="388"/>
        <v>-</v>
      </c>
      <c r="AG987" s="91" t="str">
        <f t="shared" si="388"/>
        <v>-</v>
      </c>
      <c r="AH987" s="91" t="str">
        <f t="shared" si="388"/>
        <v>-</v>
      </c>
      <c r="AI987" s="91" t="str">
        <f t="shared" si="388"/>
        <v>-</v>
      </c>
      <c r="AJ987" s="91" t="str">
        <f t="shared" si="388"/>
        <v>-</v>
      </c>
      <c r="AK987" s="91" t="str">
        <f t="shared" si="388"/>
        <v>-</v>
      </c>
      <c r="AL987" s="91" t="str">
        <f t="shared" si="388"/>
        <v>-</v>
      </c>
      <c r="AM987" s="91" t="str">
        <f t="shared" si="388"/>
        <v>-</v>
      </c>
    </row>
    <row r="988" spans="1:39">
      <c r="A988" s="58" t="str">
        <f t="shared" si="378"/>
        <v/>
      </c>
      <c r="B988" s="120" t="str">
        <f t="shared" si="378"/>
        <v/>
      </c>
      <c r="C988" s="86" t="str">
        <f t="shared" si="378"/>
        <v/>
      </c>
      <c r="D988" s="87" t="str">
        <f t="shared" si="378"/>
        <v/>
      </c>
      <c r="E988" s="91" t="str">
        <f t="shared" ref="E988:AM988" si="389">IFERROR(RANK(E374,E$4:E$610,),"-")</f>
        <v>-</v>
      </c>
      <c r="F988" s="91" t="str">
        <f t="shared" si="389"/>
        <v>-</v>
      </c>
      <c r="G988" s="91" t="str">
        <f t="shared" si="389"/>
        <v>-</v>
      </c>
      <c r="H988" s="91" t="str">
        <f t="shared" si="389"/>
        <v>-</v>
      </c>
      <c r="I988" s="91" t="str">
        <f t="shared" si="389"/>
        <v>-</v>
      </c>
      <c r="J988" s="91" t="str">
        <f t="shared" si="389"/>
        <v>-</v>
      </c>
      <c r="K988" s="91" t="str">
        <f t="shared" si="389"/>
        <v>-</v>
      </c>
      <c r="L988" s="91" t="str">
        <f t="shared" si="389"/>
        <v>-</v>
      </c>
      <c r="M988" s="91" t="str">
        <f t="shared" si="389"/>
        <v>-</v>
      </c>
      <c r="N988" s="91" t="str">
        <f t="shared" si="389"/>
        <v>-</v>
      </c>
      <c r="O988" s="91" t="str">
        <f t="shared" si="389"/>
        <v>-</v>
      </c>
      <c r="P988" s="91" t="str">
        <f t="shared" si="389"/>
        <v>-</v>
      </c>
      <c r="Q988" s="91" t="str">
        <f t="shared" si="389"/>
        <v>-</v>
      </c>
      <c r="R988" s="91" t="str">
        <f t="shared" si="389"/>
        <v>-</v>
      </c>
      <c r="S988" s="91" t="str">
        <f t="shared" si="389"/>
        <v>-</v>
      </c>
      <c r="T988" s="91" t="str">
        <f t="shared" si="389"/>
        <v>-</v>
      </c>
      <c r="U988" s="91" t="str">
        <f t="shared" si="389"/>
        <v>-</v>
      </c>
      <c r="V988" s="91" t="str">
        <f t="shared" si="389"/>
        <v>-</v>
      </c>
      <c r="W988" s="91" t="str">
        <f t="shared" si="389"/>
        <v>-</v>
      </c>
      <c r="X988" s="91" t="str">
        <f t="shared" si="389"/>
        <v>-</v>
      </c>
      <c r="Y988" s="91" t="str">
        <f t="shared" si="389"/>
        <v>-</v>
      </c>
      <c r="Z988" s="91" t="str">
        <f t="shared" si="389"/>
        <v>-</v>
      </c>
      <c r="AA988" s="91" t="str">
        <f t="shared" si="389"/>
        <v>-</v>
      </c>
      <c r="AB988" s="91" t="str">
        <f t="shared" si="389"/>
        <v>-</v>
      </c>
      <c r="AC988" s="91" t="str">
        <f t="shared" si="389"/>
        <v>-</v>
      </c>
      <c r="AD988" s="91" t="str">
        <f t="shared" si="389"/>
        <v>-</v>
      </c>
      <c r="AE988" s="91" t="str">
        <f t="shared" si="389"/>
        <v>-</v>
      </c>
      <c r="AF988" s="91" t="str">
        <f t="shared" si="389"/>
        <v>-</v>
      </c>
      <c r="AG988" s="91" t="str">
        <f t="shared" si="389"/>
        <v>-</v>
      </c>
      <c r="AH988" s="91" t="str">
        <f t="shared" si="389"/>
        <v>-</v>
      </c>
      <c r="AI988" s="91" t="str">
        <f t="shared" si="389"/>
        <v>-</v>
      </c>
      <c r="AJ988" s="91" t="str">
        <f t="shared" si="389"/>
        <v>-</v>
      </c>
      <c r="AK988" s="91" t="str">
        <f t="shared" si="389"/>
        <v>-</v>
      </c>
      <c r="AL988" s="91" t="str">
        <f t="shared" si="389"/>
        <v>-</v>
      </c>
      <c r="AM988" s="91" t="str">
        <f t="shared" si="389"/>
        <v>-</v>
      </c>
    </row>
    <row r="989" spans="1:39">
      <c r="A989" s="58" t="str">
        <f t="shared" si="378"/>
        <v/>
      </c>
      <c r="B989" s="120" t="str">
        <f t="shared" si="378"/>
        <v/>
      </c>
      <c r="C989" s="86" t="str">
        <f t="shared" si="378"/>
        <v/>
      </c>
      <c r="D989" s="87" t="str">
        <f t="shared" si="378"/>
        <v/>
      </c>
      <c r="E989" s="91" t="str">
        <f t="shared" ref="E989:AM989" si="390">IFERROR(RANK(E375,E$4:E$610,),"-")</f>
        <v>-</v>
      </c>
      <c r="F989" s="91" t="str">
        <f t="shared" si="390"/>
        <v>-</v>
      </c>
      <c r="G989" s="91" t="str">
        <f t="shared" si="390"/>
        <v>-</v>
      </c>
      <c r="H989" s="91" t="str">
        <f t="shared" si="390"/>
        <v>-</v>
      </c>
      <c r="I989" s="91" t="str">
        <f t="shared" si="390"/>
        <v>-</v>
      </c>
      <c r="J989" s="91" t="str">
        <f t="shared" si="390"/>
        <v>-</v>
      </c>
      <c r="K989" s="91" t="str">
        <f t="shared" si="390"/>
        <v>-</v>
      </c>
      <c r="L989" s="91" t="str">
        <f t="shared" si="390"/>
        <v>-</v>
      </c>
      <c r="M989" s="91" t="str">
        <f t="shared" si="390"/>
        <v>-</v>
      </c>
      <c r="N989" s="91" t="str">
        <f t="shared" si="390"/>
        <v>-</v>
      </c>
      <c r="O989" s="91" t="str">
        <f t="shared" si="390"/>
        <v>-</v>
      </c>
      <c r="P989" s="91" t="str">
        <f t="shared" si="390"/>
        <v>-</v>
      </c>
      <c r="Q989" s="91" t="str">
        <f t="shared" si="390"/>
        <v>-</v>
      </c>
      <c r="R989" s="91" t="str">
        <f t="shared" si="390"/>
        <v>-</v>
      </c>
      <c r="S989" s="91" t="str">
        <f t="shared" si="390"/>
        <v>-</v>
      </c>
      <c r="T989" s="91" t="str">
        <f t="shared" si="390"/>
        <v>-</v>
      </c>
      <c r="U989" s="91" t="str">
        <f t="shared" si="390"/>
        <v>-</v>
      </c>
      <c r="V989" s="91" t="str">
        <f t="shared" si="390"/>
        <v>-</v>
      </c>
      <c r="W989" s="91" t="str">
        <f t="shared" si="390"/>
        <v>-</v>
      </c>
      <c r="X989" s="91" t="str">
        <f t="shared" si="390"/>
        <v>-</v>
      </c>
      <c r="Y989" s="91" t="str">
        <f t="shared" si="390"/>
        <v>-</v>
      </c>
      <c r="Z989" s="91" t="str">
        <f t="shared" si="390"/>
        <v>-</v>
      </c>
      <c r="AA989" s="91" t="str">
        <f t="shared" si="390"/>
        <v>-</v>
      </c>
      <c r="AB989" s="91" t="str">
        <f t="shared" si="390"/>
        <v>-</v>
      </c>
      <c r="AC989" s="91" t="str">
        <f t="shared" si="390"/>
        <v>-</v>
      </c>
      <c r="AD989" s="91" t="str">
        <f t="shared" si="390"/>
        <v>-</v>
      </c>
      <c r="AE989" s="91" t="str">
        <f t="shared" si="390"/>
        <v>-</v>
      </c>
      <c r="AF989" s="91" t="str">
        <f t="shared" si="390"/>
        <v>-</v>
      </c>
      <c r="AG989" s="91" t="str">
        <f t="shared" si="390"/>
        <v>-</v>
      </c>
      <c r="AH989" s="91" t="str">
        <f t="shared" si="390"/>
        <v>-</v>
      </c>
      <c r="AI989" s="91" t="str">
        <f t="shared" si="390"/>
        <v>-</v>
      </c>
      <c r="AJ989" s="91" t="str">
        <f t="shared" si="390"/>
        <v>-</v>
      </c>
      <c r="AK989" s="91" t="str">
        <f t="shared" si="390"/>
        <v>-</v>
      </c>
      <c r="AL989" s="91" t="str">
        <f t="shared" si="390"/>
        <v>-</v>
      </c>
      <c r="AM989" s="91" t="str">
        <f t="shared" si="390"/>
        <v>-</v>
      </c>
    </row>
    <row r="990" spans="1:39">
      <c r="A990" s="58" t="str">
        <f t="shared" si="378"/>
        <v/>
      </c>
      <c r="B990" s="120" t="str">
        <f t="shared" si="378"/>
        <v/>
      </c>
      <c r="C990" s="86" t="str">
        <f t="shared" si="378"/>
        <v/>
      </c>
      <c r="D990" s="87" t="str">
        <f t="shared" si="378"/>
        <v/>
      </c>
      <c r="E990" s="91" t="str">
        <f t="shared" ref="E990:AM990" si="391">IFERROR(RANK(E376,E$4:E$610,),"-")</f>
        <v>-</v>
      </c>
      <c r="F990" s="91" t="str">
        <f t="shared" si="391"/>
        <v>-</v>
      </c>
      <c r="G990" s="91" t="str">
        <f t="shared" si="391"/>
        <v>-</v>
      </c>
      <c r="H990" s="91" t="str">
        <f t="shared" si="391"/>
        <v>-</v>
      </c>
      <c r="I990" s="91" t="str">
        <f t="shared" si="391"/>
        <v>-</v>
      </c>
      <c r="J990" s="91" t="str">
        <f t="shared" si="391"/>
        <v>-</v>
      </c>
      <c r="K990" s="91" t="str">
        <f t="shared" si="391"/>
        <v>-</v>
      </c>
      <c r="L990" s="91" t="str">
        <f t="shared" si="391"/>
        <v>-</v>
      </c>
      <c r="M990" s="91" t="str">
        <f t="shared" si="391"/>
        <v>-</v>
      </c>
      <c r="N990" s="91" t="str">
        <f t="shared" si="391"/>
        <v>-</v>
      </c>
      <c r="O990" s="91" t="str">
        <f t="shared" si="391"/>
        <v>-</v>
      </c>
      <c r="P990" s="91" t="str">
        <f t="shared" si="391"/>
        <v>-</v>
      </c>
      <c r="Q990" s="91" t="str">
        <f t="shared" si="391"/>
        <v>-</v>
      </c>
      <c r="R990" s="91" t="str">
        <f t="shared" si="391"/>
        <v>-</v>
      </c>
      <c r="S990" s="91" t="str">
        <f t="shared" si="391"/>
        <v>-</v>
      </c>
      <c r="T990" s="91" t="str">
        <f t="shared" si="391"/>
        <v>-</v>
      </c>
      <c r="U990" s="91" t="str">
        <f t="shared" si="391"/>
        <v>-</v>
      </c>
      <c r="V990" s="91" t="str">
        <f t="shared" si="391"/>
        <v>-</v>
      </c>
      <c r="W990" s="91" t="str">
        <f t="shared" si="391"/>
        <v>-</v>
      </c>
      <c r="X990" s="91" t="str">
        <f t="shared" si="391"/>
        <v>-</v>
      </c>
      <c r="Y990" s="91" t="str">
        <f t="shared" si="391"/>
        <v>-</v>
      </c>
      <c r="Z990" s="91" t="str">
        <f t="shared" si="391"/>
        <v>-</v>
      </c>
      <c r="AA990" s="91" t="str">
        <f t="shared" si="391"/>
        <v>-</v>
      </c>
      <c r="AB990" s="91" t="str">
        <f t="shared" si="391"/>
        <v>-</v>
      </c>
      <c r="AC990" s="91" t="str">
        <f t="shared" si="391"/>
        <v>-</v>
      </c>
      <c r="AD990" s="91" t="str">
        <f t="shared" si="391"/>
        <v>-</v>
      </c>
      <c r="AE990" s="91" t="str">
        <f t="shared" si="391"/>
        <v>-</v>
      </c>
      <c r="AF990" s="91" t="str">
        <f t="shared" si="391"/>
        <v>-</v>
      </c>
      <c r="AG990" s="91" t="str">
        <f t="shared" si="391"/>
        <v>-</v>
      </c>
      <c r="AH990" s="91" t="str">
        <f t="shared" si="391"/>
        <v>-</v>
      </c>
      <c r="AI990" s="91" t="str">
        <f t="shared" si="391"/>
        <v>-</v>
      </c>
      <c r="AJ990" s="91" t="str">
        <f t="shared" si="391"/>
        <v>-</v>
      </c>
      <c r="AK990" s="91" t="str">
        <f t="shared" si="391"/>
        <v>-</v>
      </c>
      <c r="AL990" s="91" t="str">
        <f t="shared" si="391"/>
        <v>-</v>
      </c>
      <c r="AM990" s="91" t="str">
        <f t="shared" si="391"/>
        <v>-</v>
      </c>
    </row>
    <row r="991" spans="1:39">
      <c r="A991" s="58" t="str">
        <f t="shared" si="378"/>
        <v/>
      </c>
      <c r="B991" s="120" t="str">
        <f t="shared" si="378"/>
        <v/>
      </c>
      <c r="C991" s="86" t="str">
        <f t="shared" si="378"/>
        <v/>
      </c>
      <c r="D991" s="87" t="str">
        <f t="shared" si="378"/>
        <v/>
      </c>
      <c r="E991" s="91" t="str">
        <f t="shared" ref="E991:AM991" si="392">IFERROR(RANK(E377,E$4:E$610,),"-")</f>
        <v>-</v>
      </c>
      <c r="F991" s="91" t="str">
        <f t="shared" si="392"/>
        <v>-</v>
      </c>
      <c r="G991" s="91" t="str">
        <f t="shared" si="392"/>
        <v>-</v>
      </c>
      <c r="H991" s="91" t="str">
        <f t="shared" si="392"/>
        <v>-</v>
      </c>
      <c r="I991" s="91" t="str">
        <f t="shared" si="392"/>
        <v>-</v>
      </c>
      <c r="J991" s="91" t="str">
        <f t="shared" si="392"/>
        <v>-</v>
      </c>
      <c r="K991" s="91" t="str">
        <f t="shared" si="392"/>
        <v>-</v>
      </c>
      <c r="L991" s="91" t="str">
        <f t="shared" si="392"/>
        <v>-</v>
      </c>
      <c r="M991" s="91" t="str">
        <f t="shared" si="392"/>
        <v>-</v>
      </c>
      <c r="N991" s="91" t="str">
        <f t="shared" si="392"/>
        <v>-</v>
      </c>
      <c r="O991" s="91" t="str">
        <f t="shared" si="392"/>
        <v>-</v>
      </c>
      <c r="P991" s="91" t="str">
        <f t="shared" si="392"/>
        <v>-</v>
      </c>
      <c r="Q991" s="91" t="str">
        <f t="shared" si="392"/>
        <v>-</v>
      </c>
      <c r="R991" s="91" t="str">
        <f t="shared" si="392"/>
        <v>-</v>
      </c>
      <c r="S991" s="91" t="str">
        <f t="shared" si="392"/>
        <v>-</v>
      </c>
      <c r="T991" s="91" t="str">
        <f t="shared" si="392"/>
        <v>-</v>
      </c>
      <c r="U991" s="91" t="str">
        <f t="shared" si="392"/>
        <v>-</v>
      </c>
      <c r="V991" s="91" t="str">
        <f t="shared" si="392"/>
        <v>-</v>
      </c>
      <c r="W991" s="91" t="str">
        <f t="shared" si="392"/>
        <v>-</v>
      </c>
      <c r="X991" s="91" t="str">
        <f t="shared" si="392"/>
        <v>-</v>
      </c>
      <c r="Y991" s="91" t="str">
        <f t="shared" si="392"/>
        <v>-</v>
      </c>
      <c r="Z991" s="91" t="str">
        <f t="shared" si="392"/>
        <v>-</v>
      </c>
      <c r="AA991" s="91" t="str">
        <f t="shared" si="392"/>
        <v>-</v>
      </c>
      <c r="AB991" s="91" t="str">
        <f t="shared" si="392"/>
        <v>-</v>
      </c>
      <c r="AC991" s="91" t="str">
        <f t="shared" si="392"/>
        <v>-</v>
      </c>
      <c r="AD991" s="91" t="str">
        <f t="shared" si="392"/>
        <v>-</v>
      </c>
      <c r="AE991" s="91" t="str">
        <f t="shared" si="392"/>
        <v>-</v>
      </c>
      <c r="AF991" s="91" t="str">
        <f t="shared" si="392"/>
        <v>-</v>
      </c>
      <c r="AG991" s="91" t="str">
        <f t="shared" si="392"/>
        <v>-</v>
      </c>
      <c r="AH991" s="91" t="str">
        <f t="shared" si="392"/>
        <v>-</v>
      </c>
      <c r="AI991" s="91" t="str">
        <f t="shared" si="392"/>
        <v>-</v>
      </c>
      <c r="AJ991" s="91" t="str">
        <f t="shared" si="392"/>
        <v>-</v>
      </c>
      <c r="AK991" s="91" t="str">
        <f t="shared" si="392"/>
        <v>-</v>
      </c>
      <c r="AL991" s="91" t="str">
        <f t="shared" si="392"/>
        <v>-</v>
      </c>
      <c r="AM991" s="91" t="str">
        <f t="shared" si="392"/>
        <v>-</v>
      </c>
    </row>
    <row r="992" spans="1:39">
      <c r="A992" s="58" t="str">
        <f t="shared" si="378"/>
        <v/>
      </c>
      <c r="B992" s="120" t="str">
        <f t="shared" si="378"/>
        <v/>
      </c>
      <c r="C992" s="86" t="str">
        <f t="shared" si="378"/>
        <v/>
      </c>
      <c r="D992" s="87" t="str">
        <f t="shared" si="378"/>
        <v/>
      </c>
      <c r="E992" s="91" t="str">
        <f t="shared" ref="E992:AM992" si="393">IFERROR(RANK(E378,E$4:E$610,),"-")</f>
        <v>-</v>
      </c>
      <c r="F992" s="91" t="str">
        <f t="shared" si="393"/>
        <v>-</v>
      </c>
      <c r="G992" s="91" t="str">
        <f t="shared" si="393"/>
        <v>-</v>
      </c>
      <c r="H992" s="91" t="str">
        <f t="shared" si="393"/>
        <v>-</v>
      </c>
      <c r="I992" s="91" t="str">
        <f t="shared" si="393"/>
        <v>-</v>
      </c>
      <c r="J992" s="91" t="str">
        <f t="shared" si="393"/>
        <v>-</v>
      </c>
      <c r="K992" s="91" t="str">
        <f t="shared" si="393"/>
        <v>-</v>
      </c>
      <c r="L992" s="91" t="str">
        <f t="shared" si="393"/>
        <v>-</v>
      </c>
      <c r="M992" s="91" t="str">
        <f t="shared" si="393"/>
        <v>-</v>
      </c>
      <c r="N992" s="91" t="str">
        <f t="shared" si="393"/>
        <v>-</v>
      </c>
      <c r="O992" s="91" t="str">
        <f t="shared" si="393"/>
        <v>-</v>
      </c>
      <c r="P992" s="91" t="str">
        <f t="shared" si="393"/>
        <v>-</v>
      </c>
      <c r="Q992" s="91" t="str">
        <f t="shared" si="393"/>
        <v>-</v>
      </c>
      <c r="R992" s="91" t="str">
        <f t="shared" si="393"/>
        <v>-</v>
      </c>
      <c r="S992" s="91" t="str">
        <f t="shared" si="393"/>
        <v>-</v>
      </c>
      <c r="T992" s="91" t="str">
        <f t="shared" si="393"/>
        <v>-</v>
      </c>
      <c r="U992" s="91" t="str">
        <f t="shared" si="393"/>
        <v>-</v>
      </c>
      <c r="V992" s="91" t="str">
        <f t="shared" si="393"/>
        <v>-</v>
      </c>
      <c r="W992" s="91" t="str">
        <f t="shared" si="393"/>
        <v>-</v>
      </c>
      <c r="X992" s="91" t="str">
        <f t="shared" si="393"/>
        <v>-</v>
      </c>
      <c r="Y992" s="91" t="str">
        <f t="shared" si="393"/>
        <v>-</v>
      </c>
      <c r="Z992" s="91" t="str">
        <f t="shared" si="393"/>
        <v>-</v>
      </c>
      <c r="AA992" s="91" t="str">
        <f t="shared" si="393"/>
        <v>-</v>
      </c>
      <c r="AB992" s="91" t="str">
        <f t="shared" si="393"/>
        <v>-</v>
      </c>
      <c r="AC992" s="91" t="str">
        <f t="shared" si="393"/>
        <v>-</v>
      </c>
      <c r="AD992" s="91" t="str">
        <f t="shared" si="393"/>
        <v>-</v>
      </c>
      <c r="AE992" s="91" t="str">
        <f t="shared" si="393"/>
        <v>-</v>
      </c>
      <c r="AF992" s="91" t="str">
        <f t="shared" si="393"/>
        <v>-</v>
      </c>
      <c r="AG992" s="91" t="str">
        <f t="shared" si="393"/>
        <v>-</v>
      </c>
      <c r="AH992" s="91" t="str">
        <f t="shared" si="393"/>
        <v>-</v>
      </c>
      <c r="AI992" s="91" t="str">
        <f t="shared" si="393"/>
        <v>-</v>
      </c>
      <c r="AJ992" s="91" t="str">
        <f t="shared" si="393"/>
        <v>-</v>
      </c>
      <c r="AK992" s="91" t="str">
        <f t="shared" si="393"/>
        <v>-</v>
      </c>
      <c r="AL992" s="91" t="str">
        <f t="shared" si="393"/>
        <v>-</v>
      </c>
      <c r="AM992" s="91" t="str">
        <f t="shared" si="393"/>
        <v>-</v>
      </c>
    </row>
    <row r="993" spans="1:39">
      <c r="A993" s="58" t="str">
        <f t="shared" si="378"/>
        <v/>
      </c>
      <c r="B993" s="120" t="str">
        <f t="shared" si="378"/>
        <v/>
      </c>
      <c r="C993" s="86" t="str">
        <f t="shared" si="378"/>
        <v/>
      </c>
      <c r="D993" s="87" t="str">
        <f t="shared" si="378"/>
        <v/>
      </c>
      <c r="E993" s="91" t="str">
        <f t="shared" ref="E993:AM993" si="394">IFERROR(RANK(E379,E$4:E$610,),"-")</f>
        <v>-</v>
      </c>
      <c r="F993" s="91" t="str">
        <f t="shared" si="394"/>
        <v>-</v>
      </c>
      <c r="G993" s="91" t="str">
        <f t="shared" si="394"/>
        <v>-</v>
      </c>
      <c r="H993" s="91" t="str">
        <f t="shared" si="394"/>
        <v>-</v>
      </c>
      <c r="I993" s="91" t="str">
        <f t="shared" si="394"/>
        <v>-</v>
      </c>
      <c r="J993" s="91" t="str">
        <f t="shared" si="394"/>
        <v>-</v>
      </c>
      <c r="K993" s="91" t="str">
        <f t="shared" si="394"/>
        <v>-</v>
      </c>
      <c r="L993" s="91" t="str">
        <f t="shared" si="394"/>
        <v>-</v>
      </c>
      <c r="M993" s="91" t="str">
        <f t="shared" si="394"/>
        <v>-</v>
      </c>
      <c r="N993" s="91" t="str">
        <f t="shared" si="394"/>
        <v>-</v>
      </c>
      <c r="O993" s="91" t="str">
        <f t="shared" si="394"/>
        <v>-</v>
      </c>
      <c r="P993" s="91" t="str">
        <f t="shared" si="394"/>
        <v>-</v>
      </c>
      <c r="Q993" s="91" t="str">
        <f t="shared" si="394"/>
        <v>-</v>
      </c>
      <c r="R993" s="91" t="str">
        <f t="shared" si="394"/>
        <v>-</v>
      </c>
      <c r="S993" s="91" t="str">
        <f t="shared" si="394"/>
        <v>-</v>
      </c>
      <c r="T993" s="91" t="str">
        <f t="shared" si="394"/>
        <v>-</v>
      </c>
      <c r="U993" s="91" t="str">
        <f t="shared" si="394"/>
        <v>-</v>
      </c>
      <c r="V993" s="91" t="str">
        <f t="shared" si="394"/>
        <v>-</v>
      </c>
      <c r="W993" s="91" t="str">
        <f t="shared" si="394"/>
        <v>-</v>
      </c>
      <c r="X993" s="91" t="str">
        <f t="shared" si="394"/>
        <v>-</v>
      </c>
      <c r="Y993" s="91" t="str">
        <f t="shared" si="394"/>
        <v>-</v>
      </c>
      <c r="Z993" s="91" t="str">
        <f t="shared" si="394"/>
        <v>-</v>
      </c>
      <c r="AA993" s="91" t="str">
        <f t="shared" si="394"/>
        <v>-</v>
      </c>
      <c r="AB993" s="91" t="str">
        <f t="shared" si="394"/>
        <v>-</v>
      </c>
      <c r="AC993" s="91" t="str">
        <f t="shared" si="394"/>
        <v>-</v>
      </c>
      <c r="AD993" s="91" t="str">
        <f t="shared" si="394"/>
        <v>-</v>
      </c>
      <c r="AE993" s="91" t="str">
        <f t="shared" si="394"/>
        <v>-</v>
      </c>
      <c r="AF993" s="91" t="str">
        <f t="shared" si="394"/>
        <v>-</v>
      </c>
      <c r="AG993" s="91" t="str">
        <f t="shared" si="394"/>
        <v>-</v>
      </c>
      <c r="AH993" s="91" t="str">
        <f t="shared" si="394"/>
        <v>-</v>
      </c>
      <c r="AI993" s="91" t="str">
        <f t="shared" si="394"/>
        <v>-</v>
      </c>
      <c r="AJ993" s="91" t="str">
        <f t="shared" si="394"/>
        <v>-</v>
      </c>
      <c r="AK993" s="91" t="str">
        <f t="shared" si="394"/>
        <v>-</v>
      </c>
      <c r="AL993" s="91" t="str">
        <f t="shared" si="394"/>
        <v>-</v>
      </c>
      <c r="AM993" s="91" t="str">
        <f t="shared" si="394"/>
        <v>-</v>
      </c>
    </row>
    <row r="994" spans="1:39">
      <c r="A994" s="58" t="str">
        <f t="shared" si="378"/>
        <v/>
      </c>
      <c r="B994" s="120" t="str">
        <f t="shared" si="378"/>
        <v/>
      </c>
      <c r="C994" s="86" t="str">
        <f t="shared" si="378"/>
        <v/>
      </c>
      <c r="D994" s="87" t="str">
        <f t="shared" si="378"/>
        <v/>
      </c>
      <c r="E994" s="91" t="str">
        <f t="shared" ref="E994:AM994" si="395">IFERROR(RANK(E380,E$4:E$610,),"-")</f>
        <v>-</v>
      </c>
      <c r="F994" s="91" t="str">
        <f t="shared" si="395"/>
        <v>-</v>
      </c>
      <c r="G994" s="91" t="str">
        <f t="shared" si="395"/>
        <v>-</v>
      </c>
      <c r="H994" s="91" t="str">
        <f t="shared" si="395"/>
        <v>-</v>
      </c>
      <c r="I994" s="91" t="str">
        <f t="shared" si="395"/>
        <v>-</v>
      </c>
      <c r="J994" s="91" t="str">
        <f t="shared" si="395"/>
        <v>-</v>
      </c>
      <c r="K994" s="91" t="str">
        <f t="shared" si="395"/>
        <v>-</v>
      </c>
      <c r="L994" s="91" t="str">
        <f t="shared" si="395"/>
        <v>-</v>
      </c>
      <c r="M994" s="91" t="str">
        <f t="shared" si="395"/>
        <v>-</v>
      </c>
      <c r="N994" s="91" t="str">
        <f t="shared" si="395"/>
        <v>-</v>
      </c>
      <c r="O994" s="91" t="str">
        <f t="shared" si="395"/>
        <v>-</v>
      </c>
      <c r="P994" s="91" t="str">
        <f t="shared" si="395"/>
        <v>-</v>
      </c>
      <c r="Q994" s="91" t="str">
        <f t="shared" si="395"/>
        <v>-</v>
      </c>
      <c r="R994" s="91" t="str">
        <f t="shared" si="395"/>
        <v>-</v>
      </c>
      <c r="S994" s="91" t="str">
        <f t="shared" si="395"/>
        <v>-</v>
      </c>
      <c r="T994" s="91" t="str">
        <f t="shared" si="395"/>
        <v>-</v>
      </c>
      <c r="U994" s="91" t="str">
        <f t="shared" si="395"/>
        <v>-</v>
      </c>
      <c r="V994" s="91" t="str">
        <f t="shared" si="395"/>
        <v>-</v>
      </c>
      <c r="W994" s="91" t="str">
        <f t="shared" si="395"/>
        <v>-</v>
      </c>
      <c r="X994" s="91" t="str">
        <f t="shared" si="395"/>
        <v>-</v>
      </c>
      <c r="Y994" s="91" t="str">
        <f t="shared" si="395"/>
        <v>-</v>
      </c>
      <c r="Z994" s="91" t="str">
        <f t="shared" si="395"/>
        <v>-</v>
      </c>
      <c r="AA994" s="91" t="str">
        <f t="shared" si="395"/>
        <v>-</v>
      </c>
      <c r="AB994" s="91" t="str">
        <f t="shared" si="395"/>
        <v>-</v>
      </c>
      <c r="AC994" s="91" t="str">
        <f t="shared" si="395"/>
        <v>-</v>
      </c>
      <c r="AD994" s="91" t="str">
        <f t="shared" si="395"/>
        <v>-</v>
      </c>
      <c r="AE994" s="91" t="str">
        <f t="shared" si="395"/>
        <v>-</v>
      </c>
      <c r="AF994" s="91" t="str">
        <f t="shared" si="395"/>
        <v>-</v>
      </c>
      <c r="AG994" s="91" t="str">
        <f t="shared" si="395"/>
        <v>-</v>
      </c>
      <c r="AH994" s="91" t="str">
        <f t="shared" si="395"/>
        <v>-</v>
      </c>
      <c r="AI994" s="91" t="str">
        <f t="shared" si="395"/>
        <v>-</v>
      </c>
      <c r="AJ994" s="91" t="str">
        <f t="shared" si="395"/>
        <v>-</v>
      </c>
      <c r="AK994" s="91" t="str">
        <f t="shared" si="395"/>
        <v>-</v>
      </c>
      <c r="AL994" s="91" t="str">
        <f t="shared" si="395"/>
        <v>-</v>
      </c>
      <c r="AM994" s="91" t="str">
        <f t="shared" si="395"/>
        <v>-</v>
      </c>
    </row>
    <row r="995" spans="1:39">
      <c r="A995" s="58" t="str">
        <f t="shared" si="378"/>
        <v/>
      </c>
      <c r="B995" s="120" t="str">
        <f t="shared" si="378"/>
        <v/>
      </c>
      <c r="C995" s="86" t="str">
        <f t="shared" si="378"/>
        <v/>
      </c>
      <c r="D995" s="87" t="str">
        <f t="shared" si="378"/>
        <v/>
      </c>
      <c r="E995" s="91" t="str">
        <f t="shared" ref="E995:AM995" si="396">IFERROR(RANK(E381,E$4:E$610,),"-")</f>
        <v>-</v>
      </c>
      <c r="F995" s="91" t="str">
        <f t="shared" si="396"/>
        <v>-</v>
      </c>
      <c r="G995" s="91" t="str">
        <f t="shared" si="396"/>
        <v>-</v>
      </c>
      <c r="H995" s="91" t="str">
        <f t="shared" si="396"/>
        <v>-</v>
      </c>
      <c r="I995" s="91" t="str">
        <f t="shared" si="396"/>
        <v>-</v>
      </c>
      <c r="J995" s="91" t="str">
        <f t="shared" si="396"/>
        <v>-</v>
      </c>
      <c r="K995" s="91" t="str">
        <f t="shared" si="396"/>
        <v>-</v>
      </c>
      <c r="L995" s="91" t="str">
        <f t="shared" si="396"/>
        <v>-</v>
      </c>
      <c r="M995" s="91" t="str">
        <f t="shared" si="396"/>
        <v>-</v>
      </c>
      <c r="N995" s="91" t="str">
        <f t="shared" si="396"/>
        <v>-</v>
      </c>
      <c r="O995" s="91" t="str">
        <f t="shared" si="396"/>
        <v>-</v>
      </c>
      <c r="P995" s="91" t="str">
        <f t="shared" si="396"/>
        <v>-</v>
      </c>
      <c r="Q995" s="91" t="str">
        <f t="shared" si="396"/>
        <v>-</v>
      </c>
      <c r="R995" s="91" t="str">
        <f t="shared" si="396"/>
        <v>-</v>
      </c>
      <c r="S995" s="91" t="str">
        <f t="shared" si="396"/>
        <v>-</v>
      </c>
      <c r="T995" s="91" t="str">
        <f t="shared" si="396"/>
        <v>-</v>
      </c>
      <c r="U995" s="91" t="str">
        <f t="shared" si="396"/>
        <v>-</v>
      </c>
      <c r="V995" s="91" t="str">
        <f t="shared" si="396"/>
        <v>-</v>
      </c>
      <c r="W995" s="91" t="str">
        <f t="shared" si="396"/>
        <v>-</v>
      </c>
      <c r="X995" s="91" t="str">
        <f t="shared" si="396"/>
        <v>-</v>
      </c>
      <c r="Y995" s="91" t="str">
        <f t="shared" si="396"/>
        <v>-</v>
      </c>
      <c r="Z995" s="91" t="str">
        <f t="shared" si="396"/>
        <v>-</v>
      </c>
      <c r="AA995" s="91" t="str">
        <f t="shared" si="396"/>
        <v>-</v>
      </c>
      <c r="AB995" s="91" t="str">
        <f t="shared" si="396"/>
        <v>-</v>
      </c>
      <c r="AC995" s="91" t="str">
        <f t="shared" si="396"/>
        <v>-</v>
      </c>
      <c r="AD995" s="91" t="str">
        <f t="shared" si="396"/>
        <v>-</v>
      </c>
      <c r="AE995" s="91" t="str">
        <f t="shared" si="396"/>
        <v>-</v>
      </c>
      <c r="AF995" s="91" t="str">
        <f t="shared" si="396"/>
        <v>-</v>
      </c>
      <c r="AG995" s="91" t="str">
        <f t="shared" si="396"/>
        <v>-</v>
      </c>
      <c r="AH995" s="91" t="str">
        <f t="shared" si="396"/>
        <v>-</v>
      </c>
      <c r="AI995" s="91" t="str">
        <f t="shared" si="396"/>
        <v>-</v>
      </c>
      <c r="AJ995" s="91" t="str">
        <f t="shared" si="396"/>
        <v>-</v>
      </c>
      <c r="AK995" s="91" t="str">
        <f t="shared" si="396"/>
        <v>-</v>
      </c>
      <c r="AL995" s="91" t="str">
        <f t="shared" si="396"/>
        <v>-</v>
      </c>
      <c r="AM995" s="91" t="str">
        <f t="shared" si="396"/>
        <v>-</v>
      </c>
    </row>
    <row r="996" spans="1:39">
      <c r="A996" s="58" t="str">
        <f t="shared" si="378"/>
        <v/>
      </c>
      <c r="B996" s="120" t="str">
        <f t="shared" si="378"/>
        <v/>
      </c>
      <c r="C996" s="86" t="str">
        <f t="shared" si="378"/>
        <v/>
      </c>
      <c r="D996" s="87" t="str">
        <f t="shared" si="378"/>
        <v/>
      </c>
      <c r="E996" s="91" t="str">
        <f t="shared" ref="E996:AM996" si="397">IFERROR(RANK(E382,E$4:E$610,),"-")</f>
        <v>-</v>
      </c>
      <c r="F996" s="91" t="str">
        <f t="shared" si="397"/>
        <v>-</v>
      </c>
      <c r="G996" s="91" t="str">
        <f t="shared" si="397"/>
        <v>-</v>
      </c>
      <c r="H996" s="91" t="str">
        <f t="shared" si="397"/>
        <v>-</v>
      </c>
      <c r="I996" s="91" t="str">
        <f t="shared" si="397"/>
        <v>-</v>
      </c>
      <c r="J996" s="91" t="str">
        <f t="shared" si="397"/>
        <v>-</v>
      </c>
      <c r="K996" s="91" t="str">
        <f t="shared" si="397"/>
        <v>-</v>
      </c>
      <c r="L996" s="91" t="str">
        <f t="shared" si="397"/>
        <v>-</v>
      </c>
      <c r="M996" s="91" t="str">
        <f t="shared" si="397"/>
        <v>-</v>
      </c>
      <c r="N996" s="91" t="str">
        <f t="shared" si="397"/>
        <v>-</v>
      </c>
      <c r="O996" s="91" t="str">
        <f t="shared" si="397"/>
        <v>-</v>
      </c>
      <c r="P996" s="91" t="str">
        <f t="shared" si="397"/>
        <v>-</v>
      </c>
      <c r="Q996" s="91" t="str">
        <f t="shared" si="397"/>
        <v>-</v>
      </c>
      <c r="R996" s="91" t="str">
        <f t="shared" si="397"/>
        <v>-</v>
      </c>
      <c r="S996" s="91" t="str">
        <f t="shared" si="397"/>
        <v>-</v>
      </c>
      <c r="T996" s="91" t="str">
        <f t="shared" si="397"/>
        <v>-</v>
      </c>
      <c r="U996" s="91" t="str">
        <f t="shared" si="397"/>
        <v>-</v>
      </c>
      <c r="V996" s="91" t="str">
        <f t="shared" si="397"/>
        <v>-</v>
      </c>
      <c r="W996" s="91" t="str">
        <f t="shared" si="397"/>
        <v>-</v>
      </c>
      <c r="X996" s="91" t="str">
        <f t="shared" si="397"/>
        <v>-</v>
      </c>
      <c r="Y996" s="91" t="str">
        <f t="shared" si="397"/>
        <v>-</v>
      </c>
      <c r="Z996" s="91" t="str">
        <f t="shared" si="397"/>
        <v>-</v>
      </c>
      <c r="AA996" s="91" t="str">
        <f t="shared" si="397"/>
        <v>-</v>
      </c>
      <c r="AB996" s="91" t="str">
        <f t="shared" si="397"/>
        <v>-</v>
      </c>
      <c r="AC996" s="91" t="str">
        <f t="shared" si="397"/>
        <v>-</v>
      </c>
      <c r="AD996" s="91" t="str">
        <f t="shared" si="397"/>
        <v>-</v>
      </c>
      <c r="AE996" s="91" t="str">
        <f t="shared" si="397"/>
        <v>-</v>
      </c>
      <c r="AF996" s="91" t="str">
        <f t="shared" si="397"/>
        <v>-</v>
      </c>
      <c r="AG996" s="91" t="str">
        <f t="shared" si="397"/>
        <v>-</v>
      </c>
      <c r="AH996" s="91" t="str">
        <f t="shared" si="397"/>
        <v>-</v>
      </c>
      <c r="AI996" s="91" t="str">
        <f t="shared" si="397"/>
        <v>-</v>
      </c>
      <c r="AJ996" s="91" t="str">
        <f t="shared" si="397"/>
        <v>-</v>
      </c>
      <c r="AK996" s="91" t="str">
        <f t="shared" si="397"/>
        <v>-</v>
      </c>
      <c r="AL996" s="91" t="str">
        <f t="shared" si="397"/>
        <v>-</v>
      </c>
      <c r="AM996" s="91" t="str">
        <f t="shared" si="397"/>
        <v>-</v>
      </c>
    </row>
    <row r="997" spans="1:39">
      <c r="A997" s="58" t="str">
        <f t="shared" si="378"/>
        <v/>
      </c>
      <c r="B997" s="120" t="str">
        <f t="shared" si="378"/>
        <v/>
      </c>
      <c r="C997" s="86" t="str">
        <f t="shared" si="378"/>
        <v/>
      </c>
      <c r="D997" s="87" t="str">
        <f t="shared" si="378"/>
        <v/>
      </c>
      <c r="E997" s="91" t="str">
        <f t="shared" ref="E997:AM997" si="398">IFERROR(RANK(E383,E$4:E$610,),"-")</f>
        <v>-</v>
      </c>
      <c r="F997" s="91" t="str">
        <f t="shared" si="398"/>
        <v>-</v>
      </c>
      <c r="G997" s="91" t="str">
        <f t="shared" si="398"/>
        <v>-</v>
      </c>
      <c r="H997" s="91" t="str">
        <f t="shared" si="398"/>
        <v>-</v>
      </c>
      <c r="I997" s="91" t="str">
        <f t="shared" si="398"/>
        <v>-</v>
      </c>
      <c r="J997" s="91" t="str">
        <f t="shared" si="398"/>
        <v>-</v>
      </c>
      <c r="K997" s="91" t="str">
        <f t="shared" si="398"/>
        <v>-</v>
      </c>
      <c r="L997" s="91" t="str">
        <f t="shared" si="398"/>
        <v>-</v>
      </c>
      <c r="M997" s="91" t="str">
        <f t="shared" si="398"/>
        <v>-</v>
      </c>
      <c r="N997" s="91" t="str">
        <f t="shared" si="398"/>
        <v>-</v>
      </c>
      <c r="O997" s="91" t="str">
        <f t="shared" si="398"/>
        <v>-</v>
      </c>
      <c r="P997" s="91" t="str">
        <f t="shared" si="398"/>
        <v>-</v>
      </c>
      <c r="Q997" s="91" t="str">
        <f t="shared" si="398"/>
        <v>-</v>
      </c>
      <c r="R997" s="91" t="str">
        <f t="shared" si="398"/>
        <v>-</v>
      </c>
      <c r="S997" s="91" t="str">
        <f t="shared" si="398"/>
        <v>-</v>
      </c>
      <c r="T997" s="91" t="str">
        <f t="shared" si="398"/>
        <v>-</v>
      </c>
      <c r="U997" s="91" t="str">
        <f t="shared" si="398"/>
        <v>-</v>
      </c>
      <c r="V997" s="91" t="str">
        <f t="shared" si="398"/>
        <v>-</v>
      </c>
      <c r="W997" s="91" t="str">
        <f t="shared" si="398"/>
        <v>-</v>
      </c>
      <c r="X997" s="91" t="str">
        <f t="shared" si="398"/>
        <v>-</v>
      </c>
      <c r="Y997" s="91" t="str">
        <f t="shared" si="398"/>
        <v>-</v>
      </c>
      <c r="Z997" s="91" t="str">
        <f t="shared" si="398"/>
        <v>-</v>
      </c>
      <c r="AA997" s="91" t="str">
        <f t="shared" si="398"/>
        <v>-</v>
      </c>
      <c r="AB997" s="91" t="str">
        <f t="shared" si="398"/>
        <v>-</v>
      </c>
      <c r="AC997" s="91" t="str">
        <f t="shared" si="398"/>
        <v>-</v>
      </c>
      <c r="AD997" s="91" t="str">
        <f t="shared" si="398"/>
        <v>-</v>
      </c>
      <c r="AE997" s="91" t="str">
        <f t="shared" si="398"/>
        <v>-</v>
      </c>
      <c r="AF997" s="91" t="str">
        <f t="shared" si="398"/>
        <v>-</v>
      </c>
      <c r="AG997" s="91" t="str">
        <f t="shared" si="398"/>
        <v>-</v>
      </c>
      <c r="AH997" s="91" t="str">
        <f t="shared" si="398"/>
        <v>-</v>
      </c>
      <c r="AI997" s="91" t="str">
        <f t="shared" si="398"/>
        <v>-</v>
      </c>
      <c r="AJ997" s="91" t="str">
        <f t="shared" si="398"/>
        <v>-</v>
      </c>
      <c r="AK997" s="91" t="str">
        <f t="shared" si="398"/>
        <v>-</v>
      </c>
      <c r="AL997" s="91" t="str">
        <f t="shared" si="398"/>
        <v>-</v>
      </c>
      <c r="AM997" s="91" t="str">
        <f t="shared" si="398"/>
        <v>-</v>
      </c>
    </row>
    <row r="998" spans="1:39">
      <c r="A998" s="58" t="str">
        <f t="shared" ref="A998:D1017" si="399">A384</f>
        <v/>
      </c>
      <c r="B998" s="120" t="str">
        <f t="shared" si="399"/>
        <v/>
      </c>
      <c r="C998" s="86" t="str">
        <f t="shared" si="399"/>
        <v/>
      </c>
      <c r="D998" s="87" t="str">
        <f t="shared" si="399"/>
        <v/>
      </c>
      <c r="E998" s="91" t="str">
        <f t="shared" ref="E998:AM998" si="400">IFERROR(RANK(E384,E$4:E$610,),"-")</f>
        <v>-</v>
      </c>
      <c r="F998" s="91" t="str">
        <f t="shared" si="400"/>
        <v>-</v>
      </c>
      <c r="G998" s="91" t="str">
        <f t="shared" si="400"/>
        <v>-</v>
      </c>
      <c r="H998" s="91" t="str">
        <f t="shared" si="400"/>
        <v>-</v>
      </c>
      <c r="I998" s="91" t="str">
        <f t="shared" si="400"/>
        <v>-</v>
      </c>
      <c r="J998" s="91" t="str">
        <f t="shared" si="400"/>
        <v>-</v>
      </c>
      <c r="K998" s="91" t="str">
        <f t="shared" si="400"/>
        <v>-</v>
      </c>
      <c r="L998" s="91" t="str">
        <f t="shared" si="400"/>
        <v>-</v>
      </c>
      <c r="M998" s="91" t="str">
        <f t="shared" si="400"/>
        <v>-</v>
      </c>
      <c r="N998" s="91" t="str">
        <f t="shared" si="400"/>
        <v>-</v>
      </c>
      <c r="O998" s="91" t="str">
        <f t="shared" si="400"/>
        <v>-</v>
      </c>
      <c r="P998" s="91" t="str">
        <f t="shared" si="400"/>
        <v>-</v>
      </c>
      <c r="Q998" s="91" t="str">
        <f t="shared" si="400"/>
        <v>-</v>
      </c>
      <c r="R998" s="91" t="str">
        <f t="shared" si="400"/>
        <v>-</v>
      </c>
      <c r="S998" s="91" t="str">
        <f t="shared" si="400"/>
        <v>-</v>
      </c>
      <c r="T998" s="91" t="str">
        <f t="shared" si="400"/>
        <v>-</v>
      </c>
      <c r="U998" s="91" t="str">
        <f t="shared" si="400"/>
        <v>-</v>
      </c>
      <c r="V998" s="91" t="str">
        <f t="shared" si="400"/>
        <v>-</v>
      </c>
      <c r="W998" s="91" t="str">
        <f t="shared" si="400"/>
        <v>-</v>
      </c>
      <c r="X998" s="91" t="str">
        <f t="shared" si="400"/>
        <v>-</v>
      </c>
      <c r="Y998" s="91" t="str">
        <f t="shared" si="400"/>
        <v>-</v>
      </c>
      <c r="Z998" s="91" t="str">
        <f t="shared" si="400"/>
        <v>-</v>
      </c>
      <c r="AA998" s="91" t="str">
        <f t="shared" si="400"/>
        <v>-</v>
      </c>
      <c r="AB998" s="91" t="str">
        <f t="shared" si="400"/>
        <v>-</v>
      </c>
      <c r="AC998" s="91" t="str">
        <f t="shared" si="400"/>
        <v>-</v>
      </c>
      <c r="AD998" s="91" t="str">
        <f t="shared" si="400"/>
        <v>-</v>
      </c>
      <c r="AE998" s="91" t="str">
        <f t="shared" si="400"/>
        <v>-</v>
      </c>
      <c r="AF998" s="91" t="str">
        <f t="shared" si="400"/>
        <v>-</v>
      </c>
      <c r="AG998" s="91" t="str">
        <f t="shared" si="400"/>
        <v>-</v>
      </c>
      <c r="AH998" s="91" t="str">
        <f t="shared" si="400"/>
        <v>-</v>
      </c>
      <c r="AI998" s="91" t="str">
        <f t="shared" si="400"/>
        <v>-</v>
      </c>
      <c r="AJ998" s="91" t="str">
        <f t="shared" si="400"/>
        <v>-</v>
      </c>
      <c r="AK998" s="91" t="str">
        <f t="shared" si="400"/>
        <v>-</v>
      </c>
      <c r="AL998" s="91" t="str">
        <f t="shared" si="400"/>
        <v>-</v>
      </c>
      <c r="AM998" s="91" t="str">
        <f t="shared" si="400"/>
        <v>-</v>
      </c>
    </row>
    <row r="999" spans="1:39">
      <c r="A999" s="58" t="str">
        <f t="shared" si="399"/>
        <v/>
      </c>
      <c r="B999" s="120" t="str">
        <f t="shared" si="399"/>
        <v/>
      </c>
      <c r="C999" s="86" t="str">
        <f t="shared" si="399"/>
        <v/>
      </c>
      <c r="D999" s="87" t="str">
        <f t="shared" si="399"/>
        <v/>
      </c>
      <c r="E999" s="91" t="str">
        <f t="shared" ref="E999:AM999" si="401">IFERROR(RANK(E385,E$4:E$610,),"-")</f>
        <v>-</v>
      </c>
      <c r="F999" s="91" t="str">
        <f t="shared" si="401"/>
        <v>-</v>
      </c>
      <c r="G999" s="91" t="str">
        <f t="shared" si="401"/>
        <v>-</v>
      </c>
      <c r="H999" s="91" t="str">
        <f t="shared" si="401"/>
        <v>-</v>
      </c>
      <c r="I999" s="91" t="str">
        <f t="shared" si="401"/>
        <v>-</v>
      </c>
      <c r="J999" s="91" t="str">
        <f t="shared" si="401"/>
        <v>-</v>
      </c>
      <c r="K999" s="91" t="str">
        <f t="shared" si="401"/>
        <v>-</v>
      </c>
      <c r="L999" s="91" t="str">
        <f t="shared" si="401"/>
        <v>-</v>
      </c>
      <c r="M999" s="91" t="str">
        <f t="shared" si="401"/>
        <v>-</v>
      </c>
      <c r="N999" s="91" t="str">
        <f t="shared" si="401"/>
        <v>-</v>
      </c>
      <c r="O999" s="91" t="str">
        <f t="shared" si="401"/>
        <v>-</v>
      </c>
      <c r="P999" s="91" t="str">
        <f t="shared" si="401"/>
        <v>-</v>
      </c>
      <c r="Q999" s="91" t="str">
        <f t="shared" si="401"/>
        <v>-</v>
      </c>
      <c r="R999" s="91" t="str">
        <f t="shared" si="401"/>
        <v>-</v>
      </c>
      <c r="S999" s="91" t="str">
        <f t="shared" si="401"/>
        <v>-</v>
      </c>
      <c r="T999" s="91" t="str">
        <f t="shared" si="401"/>
        <v>-</v>
      </c>
      <c r="U999" s="91" t="str">
        <f t="shared" si="401"/>
        <v>-</v>
      </c>
      <c r="V999" s="91" t="str">
        <f t="shared" si="401"/>
        <v>-</v>
      </c>
      <c r="W999" s="91" t="str">
        <f t="shared" si="401"/>
        <v>-</v>
      </c>
      <c r="X999" s="91" t="str">
        <f t="shared" si="401"/>
        <v>-</v>
      </c>
      <c r="Y999" s="91" t="str">
        <f t="shared" si="401"/>
        <v>-</v>
      </c>
      <c r="Z999" s="91" t="str">
        <f t="shared" si="401"/>
        <v>-</v>
      </c>
      <c r="AA999" s="91" t="str">
        <f t="shared" si="401"/>
        <v>-</v>
      </c>
      <c r="AB999" s="91" t="str">
        <f t="shared" si="401"/>
        <v>-</v>
      </c>
      <c r="AC999" s="91" t="str">
        <f t="shared" si="401"/>
        <v>-</v>
      </c>
      <c r="AD999" s="91" t="str">
        <f t="shared" si="401"/>
        <v>-</v>
      </c>
      <c r="AE999" s="91" t="str">
        <f t="shared" si="401"/>
        <v>-</v>
      </c>
      <c r="AF999" s="91" t="str">
        <f t="shared" si="401"/>
        <v>-</v>
      </c>
      <c r="AG999" s="91" t="str">
        <f t="shared" si="401"/>
        <v>-</v>
      </c>
      <c r="AH999" s="91" t="str">
        <f t="shared" si="401"/>
        <v>-</v>
      </c>
      <c r="AI999" s="91" t="str">
        <f t="shared" si="401"/>
        <v>-</v>
      </c>
      <c r="AJ999" s="91" t="str">
        <f t="shared" si="401"/>
        <v>-</v>
      </c>
      <c r="AK999" s="91" t="str">
        <f t="shared" si="401"/>
        <v>-</v>
      </c>
      <c r="AL999" s="91" t="str">
        <f t="shared" si="401"/>
        <v>-</v>
      </c>
      <c r="AM999" s="91" t="str">
        <f t="shared" si="401"/>
        <v>-</v>
      </c>
    </row>
    <row r="1000" spans="1:39">
      <c r="A1000" s="58" t="str">
        <f t="shared" si="399"/>
        <v/>
      </c>
      <c r="B1000" s="120" t="str">
        <f t="shared" si="399"/>
        <v/>
      </c>
      <c r="C1000" s="86" t="str">
        <f t="shared" si="399"/>
        <v/>
      </c>
      <c r="D1000" s="87" t="str">
        <f t="shared" si="399"/>
        <v/>
      </c>
      <c r="E1000" s="91" t="str">
        <f t="shared" ref="E1000:AM1000" si="402">IFERROR(RANK(E386,E$4:E$610,),"-")</f>
        <v>-</v>
      </c>
      <c r="F1000" s="91" t="str">
        <f t="shared" si="402"/>
        <v>-</v>
      </c>
      <c r="G1000" s="91" t="str">
        <f t="shared" si="402"/>
        <v>-</v>
      </c>
      <c r="H1000" s="91" t="str">
        <f t="shared" si="402"/>
        <v>-</v>
      </c>
      <c r="I1000" s="91" t="str">
        <f t="shared" si="402"/>
        <v>-</v>
      </c>
      <c r="J1000" s="91" t="str">
        <f t="shared" si="402"/>
        <v>-</v>
      </c>
      <c r="K1000" s="91" t="str">
        <f t="shared" si="402"/>
        <v>-</v>
      </c>
      <c r="L1000" s="91" t="str">
        <f t="shared" si="402"/>
        <v>-</v>
      </c>
      <c r="M1000" s="91" t="str">
        <f t="shared" si="402"/>
        <v>-</v>
      </c>
      <c r="N1000" s="91" t="str">
        <f t="shared" si="402"/>
        <v>-</v>
      </c>
      <c r="O1000" s="91" t="str">
        <f t="shared" si="402"/>
        <v>-</v>
      </c>
      <c r="P1000" s="91" t="str">
        <f t="shared" si="402"/>
        <v>-</v>
      </c>
      <c r="Q1000" s="91" t="str">
        <f t="shared" si="402"/>
        <v>-</v>
      </c>
      <c r="R1000" s="91" t="str">
        <f t="shared" si="402"/>
        <v>-</v>
      </c>
      <c r="S1000" s="91" t="str">
        <f t="shared" si="402"/>
        <v>-</v>
      </c>
      <c r="T1000" s="91" t="str">
        <f t="shared" si="402"/>
        <v>-</v>
      </c>
      <c r="U1000" s="91" t="str">
        <f t="shared" si="402"/>
        <v>-</v>
      </c>
      <c r="V1000" s="91" t="str">
        <f t="shared" si="402"/>
        <v>-</v>
      </c>
      <c r="W1000" s="91" t="str">
        <f t="shared" si="402"/>
        <v>-</v>
      </c>
      <c r="X1000" s="91" t="str">
        <f t="shared" si="402"/>
        <v>-</v>
      </c>
      <c r="Y1000" s="91" t="str">
        <f t="shared" si="402"/>
        <v>-</v>
      </c>
      <c r="Z1000" s="91" t="str">
        <f t="shared" si="402"/>
        <v>-</v>
      </c>
      <c r="AA1000" s="91" t="str">
        <f t="shared" si="402"/>
        <v>-</v>
      </c>
      <c r="AB1000" s="91" t="str">
        <f t="shared" si="402"/>
        <v>-</v>
      </c>
      <c r="AC1000" s="91" t="str">
        <f t="shared" si="402"/>
        <v>-</v>
      </c>
      <c r="AD1000" s="91" t="str">
        <f t="shared" si="402"/>
        <v>-</v>
      </c>
      <c r="AE1000" s="91" t="str">
        <f t="shared" si="402"/>
        <v>-</v>
      </c>
      <c r="AF1000" s="91" t="str">
        <f t="shared" si="402"/>
        <v>-</v>
      </c>
      <c r="AG1000" s="91" t="str">
        <f t="shared" si="402"/>
        <v>-</v>
      </c>
      <c r="AH1000" s="91" t="str">
        <f t="shared" si="402"/>
        <v>-</v>
      </c>
      <c r="AI1000" s="91" t="str">
        <f t="shared" si="402"/>
        <v>-</v>
      </c>
      <c r="AJ1000" s="91" t="str">
        <f t="shared" si="402"/>
        <v>-</v>
      </c>
      <c r="AK1000" s="91" t="str">
        <f t="shared" si="402"/>
        <v>-</v>
      </c>
      <c r="AL1000" s="91" t="str">
        <f t="shared" si="402"/>
        <v>-</v>
      </c>
      <c r="AM1000" s="91" t="str">
        <f t="shared" si="402"/>
        <v>-</v>
      </c>
    </row>
    <row r="1001" spans="1:39">
      <c r="A1001" s="58" t="str">
        <f t="shared" si="399"/>
        <v/>
      </c>
      <c r="B1001" s="120" t="str">
        <f t="shared" si="399"/>
        <v/>
      </c>
      <c r="C1001" s="86" t="str">
        <f t="shared" si="399"/>
        <v/>
      </c>
      <c r="D1001" s="87" t="str">
        <f t="shared" si="399"/>
        <v/>
      </c>
      <c r="E1001" s="91" t="str">
        <f t="shared" ref="E1001:AM1001" si="403">IFERROR(RANK(E387,E$4:E$610,),"-")</f>
        <v>-</v>
      </c>
      <c r="F1001" s="91" t="str">
        <f t="shared" si="403"/>
        <v>-</v>
      </c>
      <c r="G1001" s="91" t="str">
        <f t="shared" si="403"/>
        <v>-</v>
      </c>
      <c r="H1001" s="91" t="str">
        <f t="shared" si="403"/>
        <v>-</v>
      </c>
      <c r="I1001" s="91" t="str">
        <f t="shared" si="403"/>
        <v>-</v>
      </c>
      <c r="J1001" s="91" t="str">
        <f t="shared" si="403"/>
        <v>-</v>
      </c>
      <c r="K1001" s="91" t="str">
        <f t="shared" si="403"/>
        <v>-</v>
      </c>
      <c r="L1001" s="91" t="str">
        <f t="shared" si="403"/>
        <v>-</v>
      </c>
      <c r="M1001" s="91" t="str">
        <f t="shared" si="403"/>
        <v>-</v>
      </c>
      <c r="N1001" s="91" t="str">
        <f t="shared" si="403"/>
        <v>-</v>
      </c>
      <c r="O1001" s="91" t="str">
        <f t="shared" si="403"/>
        <v>-</v>
      </c>
      <c r="P1001" s="91" t="str">
        <f t="shared" si="403"/>
        <v>-</v>
      </c>
      <c r="Q1001" s="91" t="str">
        <f t="shared" si="403"/>
        <v>-</v>
      </c>
      <c r="R1001" s="91" t="str">
        <f t="shared" si="403"/>
        <v>-</v>
      </c>
      <c r="S1001" s="91" t="str">
        <f t="shared" si="403"/>
        <v>-</v>
      </c>
      <c r="T1001" s="91" t="str">
        <f t="shared" si="403"/>
        <v>-</v>
      </c>
      <c r="U1001" s="91" t="str">
        <f t="shared" si="403"/>
        <v>-</v>
      </c>
      <c r="V1001" s="91" t="str">
        <f t="shared" si="403"/>
        <v>-</v>
      </c>
      <c r="W1001" s="91" t="str">
        <f t="shared" si="403"/>
        <v>-</v>
      </c>
      <c r="X1001" s="91" t="str">
        <f t="shared" si="403"/>
        <v>-</v>
      </c>
      <c r="Y1001" s="91" t="str">
        <f t="shared" si="403"/>
        <v>-</v>
      </c>
      <c r="Z1001" s="91" t="str">
        <f t="shared" si="403"/>
        <v>-</v>
      </c>
      <c r="AA1001" s="91" t="str">
        <f t="shared" si="403"/>
        <v>-</v>
      </c>
      <c r="AB1001" s="91" t="str">
        <f t="shared" si="403"/>
        <v>-</v>
      </c>
      <c r="AC1001" s="91" t="str">
        <f t="shared" si="403"/>
        <v>-</v>
      </c>
      <c r="AD1001" s="91" t="str">
        <f t="shared" si="403"/>
        <v>-</v>
      </c>
      <c r="AE1001" s="91" t="str">
        <f t="shared" si="403"/>
        <v>-</v>
      </c>
      <c r="AF1001" s="91" t="str">
        <f t="shared" si="403"/>
        <v>-</v>
      </c>
      <c r="AG1001" s="91" t="str">
        <f t="shared" si="403"/>
        <v>-</v>
      </c>
      <c r="AH1001" s="91" t="str">
        <f t="shared" si="403"/>
        <v>-</v>
      </c>
      <c r="AI1001" s="91" t="str">
        <f t="shared" si="403"/>
        <v>-</v>
      </c>
      <c r="AJ1001" s="91" t="str">
        <f t="shared" si="403"/>
        <v>-</v>
      </c>
      <c r="AK1001" s="91" t="str">
        <f t="shared" si="403"/>
        <v>-</v>
      </c>
      <c r="AL1001" s="91" t="str">
        <f t="shared" si="403"/>
        <v>-</v>
      </c>
      <c r="AM1001" s="91" t="str">
        <f t="shared" si="403"/>
        <v>-</v>
      </c>
    </row>
    <row r="1002" spans="1:39">
      <c r="A1002" s="58" t="str">
        <f t="shared" si="399"/>
        <v/>
      </c>
      <c r="B1002" s="120" t="str">
        <f t="shared" si="399"/>
        <v/>
      </c>
      <c r="C1002" s="86" t="str">
        <f t="shared" si="399"/>
        <v/>
      </c>
      <c r="D1002" s="87" t="str">
        <f t="shared" si="399"/>
        <v/>
      </c>
      <c r="E1002" s="91" t="str">
        <f t="shared" ref="E1002:AM1002" si="404">IFERROR(RANK(E388,E$4:E$610,),"-")</f>
        <v>-</v>
      </c>
      <c r="F1002" s="91" t="str">
        <f t="shared" si="404"/>
        <v>-</v>
      </c>
      <c r="G1002" s="91" t="str">
        <f t="shared" si="404"/>
        <v>-</v>
      </c>
      <c r="H1002" s="91" t="str">
        <f t="shared" si="404"/>
        <v>-</v>
      </c>
      <c r="I1002" s="91" t="str">
        <f t="shared" si="404"/>
        <v>-</v>
      </c>
      <c r="J1002" s="91" t="str">
        <f t="shared" si="404"/>
        <v>-</v>
      </c>
      <c r="K1002" s="91" t="str">
        <f t="shared" si="404"/>
        <v>-</v>
      </c>
      <c r="L1002" s="91" t="str">
        <f t="shared" si="404"/>
        <v>-</v>
      </c>
      <c r="M1002" s="91" t="str">
        <f t="shared" si="404"/>
        <v>-</v>
      </c>
      <c r="N1002" s="91" t="str">
        <f t="shared" si="404"/>
        <v>-</v>
      </c>
      <c r="O1002" s="91" t="str">
        <f t="shared" si="404"/>
        <v>-</v>
      </c>
      <c r="P1002" s="91" t="str">
        <f t="shared" si="404"/>
        <v>-</v>
      </c>
      <c r="Q1002" s="91" t="str">
        <f t="shared" si="404"/>
        <v>-</v>
      </c>
      <c r="R1002" s="91" t="str">
        <f t="shared" si="404"/>
        <v>-</v>
      </c>
      <c r="S1002" s="91" t="str">
        <f t="shared" si="404"/>
        <v>-</v>
      </c>
      <c r="T1002" s="91" t="str">
        <f t="shared" si="404"/>
        <v>-</v>
      </c>
      <c r="U1002" s="91" t="str">
        <f t="shared" si="404"/>
        <v>-</v>
      </c>
      <c r="V1002" s="91" t="str">
        <f t="shared" si="404"/>
        <v>-</v>
      </c>
      <c r="W1002" s="91" t="str">
        <f t="shared" si="404"/>
        <v>-</v>
      </c>
      <c r="X1002" s="91" t="str">
        <f t="shared" si="404"/>
        <v>-</v>
      </c>
      <c r="Y1002" s="91" t="str">
        <f t="shared" si="404"/>
        <v>-</v>
      </c>
      <c r="Z1002" s="91" t="str">
        <f t="shared" si="404"/>
        <v>-</v>
      </c>
      <c r="AA1002" s="91" t="str">
        <f t="shared" si="404"/>
        <v>-</v>
      </c>
      <c r="AB1002" s="91" t="str">
        <f t="shared" si="404"/>
        <v>-</v>
      </c>
      <c r="AC1002" s="91" t="str">
        <f t="shared" si="404"/>
        <v>-</v>
      </c>
      <c r="AD1002" s="91" t="str">
        <f t="shared" si="404"/>
        <v>-</v>
      </c>
      <c r="AE1002" s="91" t="str">
        <f t="shared" si="404"/>
        <v>-</v>
      </c>
      <c r="AF1002" s="91" t="str">
        <f t="shared" si="404"/>
        <v>-</v>
      </c>
      <c r="AG1002" s="91" t="str">
        <f t="shared" si="404"/>
        <v>-</v>
      </c>
      <c r="AH1002" s="91" t="str">
        <f t="shared" si="404"/>
        <v>-</v>
      </c>
      <c r="AI1002" s="91" t="str">
        <f t="shared" si="404"/>
        <v>-</v>
      </c>
      <c r="AJ1002" s="91" t="str">
        <f t="shared" si="404"/>
        <v>-</v>
      </c>
      <c r="AK1002" s="91" t="str">
        <f t="shared" si="404"/>
        <v>-</v>
      </c>
      <c r="AL1002" s="91" t="str">
        <f t="shared" si="404"/>
        <v>-</v>
      </c>
      <c r="AM1002" s="91" t="str">
        <f t="shared" si="404"/>
        <v>-</v>
      </c>
    </row>
    <row r="1003" spans="1:39">
      <c r="A1003" s="58" t="str">
        <f t="shared" si="399"/>
        <v/>
      </c>
      <c r="B1003" s="120" t="str">
        <f t="shared" si="399"/>
        <v/>
      </c>
      <c r="C1003" s="86" t="str">
        <f t="shared" si="399"/>
        <v/>
      </c>
      <c r="D1003" s="87" t="str">
        <f t="shared" si="399"/>
        <v/>
      </c>
      <c r="E1003" s="91" t="str">
        <f t="shared" ref="E1003:AM1003" si="405">IFERROR(RANK(E389,E$4:E$610,),"-")</f>
        <v>-</v>
      </c>
      <c r="F1003" s="91" t="str">
        <f t="shared" si="405"/>
        <v>-</v>
      </c>
      <c r="G1003" s="91" t="str">
        <f t="shared" si="405"/>
        <v>-</v>
      </c>
      <c r="H1003" s="91" t="str">
        <f t="shared" si="405"/>
        <v>-</v>
      </c>
      <c r="I1003" s="91" t="str">
        <f t="shared" si="405"/>
        <v>-</v>
      </c>
      <c r="J1003" s="91" t="str">
        <f t="shared" si="405"/>
        <v>-</v>
      </c>
      <c r="K1003" s="91" t="str">
        <f t="shared" si="405"/>
        <v>-</v>
      </c>
      <c r="L1003" s="91" t="str">
        <f t="shared" si="405"/>
        <v>-</v>
      </c>
      <c r="M1003" s="91" t="str">
        <f t="shared" si="405"/>
        <v>-</v>
      </c>
      <c r="N1003" s="91" t="str">
        <f t="shared" si="405"/>
        <v>-</v>
      </c>
      <c r="O1003" s="91" t="str">
        <f t="shared" si="405"/>
        <v>-</v>
      </c>
      <c r="P1003" s="91" t="str">
        <f t="shared" si="405"/>
        <v>-</v>
      </c>
      <c r="Q1003" s="91" t="str">
        <f t="shared" si="405"/>
        <v>-</v>
      </c>
      <c r="R1003" s="91" t="str">
        <f t="shared" si="405"/>
        <v>-</v>
      </c>
      <c r="S1003" s="91" t="str">
        <f t="shared" si="405"/>
        <v>-</v>
      </c>
      <c r="T1003" s="91" t="str">
        <f t="shared" si="405"/>
        <v>-</v>
      </c>
      <c r="U1003" s="91" t="str">
        <f t="shared" si="405"/>
        <v>-</v>
      </c>
      <c r="V1003" s="91" t="str">
        <f t="shared" si="405"/>
        <v>-</v>
      </c>
      <c r="W1003" s="91" t="str">
        <f t="shared" si="405"/>
        <v>-</v>
      </c>
      <c r="X1003" s="91" t="str">
        <f t="shared" si="405"/>
        <v>-</v>
      </c>
      <c r="Y1003" s="91" t="str">
        <f t="shared" si="405"/>
        <v>-</v>
      </c>
      <c r="Z1003" s="91" t="str">
        <f t="shared" si="405"/>
        <v>-</v>
      </c>
      <c r="AA1003" s="91" t="str">
        <f t="shared" si="405"/>
        <v>-</v>
      </c>
      <c r="AB1003" s="91" t="str">
        <f t="shared" si="405"/>
        <v>-</v>
      </c>
      <c r="AC1003" s="91" t="str">
        <f t="shared" si="405"/>
        <v>-</v>
      </c>
      <c r="AD1003" s="91" t="str">
        <f t="shared" si="405"/>
        <v>-</v>
      </c>
      <c r="AE1003" s="91" t="str">
        <f t="shared" si="405"/>
        <v>-</v>
      </c>
      <c r="AF1003" s="91" t="str">
        <f t="shared" si="405"/>
        <v>-</v>
      </c>
      <c r="AG1003" s="91" t="str">
        <f t="shared" si="405"/>
        <v>-</v>
      </c>
      <c r="AH1003" s="91" t="str">
        <f t="shared" si="405"/>
        <v>-</v>
      </c>
      <c r="AI1003" s="91" t="str">
        <f t="shared" si="405"/>
        <v>-</v>
      </c>
      <c r="AJ1003" s="91" t="str">
        <f t="shared" si="405"/>
        <v>-</v>
      </c>
      <c r="AK1003" s="91" t="str">
        <f t="shared" si="405"/>
        <v>-</v>
      </c>
      <c r="AL1003" s="91" t="str">
        <f t="shared" si="405"/>
        <v>-</v>
      </c>
      <c r="AM1003" s="91" t="str">
        <f t="shared" si="405"/>
        <v>-</v>
      </c>
    </row>
    <row r="1004" spans="1:39">
      <c r="A1004" s="58" t="str">
        <f t="shared" si="399"/>
        <v/>
      </c>
      <c r="B1004" s="120" t="str">
        <f t="shared" si="399"/>
        <v/>
      </c>
      <c r="C1004" s="86" t="str">
        <f t="shared" si="399"/>
        <v/>
      </c>
      <c r="D1004" s="87" t="str">
        <f t="shared" si="399"/>
        <v/>
      </c>
      <c r="E1004" s="91" t="str">
        <f t="shared" ref="E1004:AM1004" si="406">IFERROR(RANK(E390,E$4:E$610,),"-")</f>
        <v>-</v>
      </c>
      <c r="F1004" s="91" t="str">
        <f t="shared" si="406"/>
        <v>-</v>
      </c>
      <c r="G1004" s="91" t="str">
        <f t="shared" si="406"/>
        <v>-</v>
      </c>
      <c r="H1004" s="91" t="str">
        <f t="shared" si="406"/>
        <v>-</v>
      </c>
      <c r="I1004" s="91" t="str">
        <f t="shared" si="406"/>
        <v>-</v>
      </c>
      <c r="J1004" s="91" t="str">
        <f t="shared" si="406"/>
        <v>-</v>
      </c>
      <c r="K1004" s="91" t="str">
        <f t="shared" si="406"/>
        <v>-</v>
      </c>
      <c r="L1004" s="91" t="str">
        <f t="shared" si="406"/>
        <v>-</v>
      </c>
      <c r="M1004" s="91" t="str">
        <f t="shared" si="406"/>
        <v>-</v>
      </c>
      <c r="N1004" s="91" t="str">
        <f t="shared" si="406"/>
        <v>-</v>
      </c>
      <c r="O1004" s="91" t="str">
        <f t="shared" si="406"/>
        <v>-</v>
      </c>
      <c r="P1004" s="91" t="str">
        <f t="shared" si="406"/>
        <v>-</v>
      </c>
      <c r="Q1004" s="91" t="str">
        <f t="shared" si="406"/>
        <v>-</v>
      </c>
      <c r="R1004" s="91" t="str">
        <f t="shared" si="406"/>
        <v>-</v>
      </c>
      <c r="S1004" s="91" t="str">
        <f t="shared" si="406"/>
        <v>-</v>
      </c>
      <c r="T1004" s="91" t="str">
        <f t="shared" si="406"/>
        <v>-</v>
      </c>
      <c r="U1004" s="91" t="str">
        <f t="shared" si="406"/>
        <v>-</v>
      </c>
      <c r="V1004" s="91" t="str">
        <f t="shared" si="406"/>
        <v>-</v>
      </c>
      <c r="W1004" s="91" t="str">
        <f t="shared" si="406"/>
        <v>-</v>
      </c>
      <c r="X1004" s="91" t="str">
        <f t="shared" si="406"/>
        <v>-</v>
      </c>
      <c r="Y1004" s="91" t="str">
        <f t="shared" si="406"/>
        <v>-</v>
      </c>
      <c r="Z1004" s="91" t="str">
        <f t="shared" si="406"/>
        <v>-</v>
      </c>
      <c r="AA1004" s="91" t="str">
        <f t="shared" si="406"/>
        <v>-</v>
      </c>
      <c r="AB1004" s="91" t="str">
        <f t="shared" si="406"/>
        <v>-</v>
      </c>
      <c r="AC1004" s="91" t="str">
        <f t="shared" si="406"/>
        <v>-</v>
      </c>
      <c r="AD1004" s="91" t="str">
        <f t="shared" si="406"/>
        <v>-</v>
      </c>
      <c r="AE1004" s="91" t="str">
        <f t="shared" si="406"/>
        <v>-</v>
      </c>
      <c r="AF1004" s="91" t="str">
        <f t="shared" si="406"/>
        <v>-</v>
      </c>
      <c r="AG1004" s="91" t="str">
        <f t="shared" si="406"/>
        <v>-</v>
      </c>
      <c r="AH1004" s="91" t="str">
        <f t="shared" si="406"/>
        <v>-</v>
      </c>
      <c r="AI1004" s="91" t="str">
        <f t="shared" si="406"/>
        <v>-</v>
      </c>
      <c r="AJ1004" s="91" t="str">
        <f t="shared" si="406"/>
        <v>-</v>
      </c>
      <c r="AK1004" s="91" t="str">
        <f t="shared" si="406"/>
        <v>-</v>
      </c>
      <c r="AL1004" s="91" t="str">
        <f t="shared" si="406"/>
        <v>-</v>
      </c>
      <c r="AM1004" s="91" t="str">
        <f t="shared" si="406"/>
        <v>-</v>
      </c>
    </row>
    <row r="1005" spans="1:39">
      <c r="A1005" s="58" t="str">
        <f t="shared" si="399"/>
        <v/>
      </c>
      <c r="B1005" s="120" t="str">
        <f t="shared" si="399"/>
        <v/>
      </c>
      <c r="C1005" s="86" t="str">
        <f t="shared" si="399"/>
        <v/>
      </c>
      <c r="D1005" s="87" t="str">
        <f t="shared" si="399"/>
        <v/>
      </c>
      <c r="E1005" s="91" t="str">
        <f t="shared" ref="E1005:AM1005" si="407">IFERROR(RANK(E391,E$4:E$610,),"-")</f>
        <v>-</v>
      </c>
      <c r="F1005" s="91" t="str">
        <f t="shared" si="407"/>
        <v>-</v>
      </c>
      <c r="G1005" s="91" t="str">
        <f t="shared" si="407"/>
        <v>-</v>
      </c>
      <c r="H1005" s="91" t="str">
        <f t="shared" si="407"/>
        <v>-</v>
      </c>
      <c r="I1005" s="91" t="str">
        <f t="shared" si="407"/>
        <v>-</v>
      </c>
      <c r="J1005" s="91" t="str">
        <f t="shared" si="407"/>
        <v>-</v>
      </c>
      <c r="K1005" s="91" t="str">
        <f t="shared" si="407"/>
        <v>-</v>
      </c>
      <c r="L1005" s="91" t="str">
        <f t="shared" si="407"/>
        <v>-</v>
      </c>
      <c r="M1005" s="91" t="str">
        <f t="shared" si="407"/>
        <v>-</v>
      </c>
      <c r="N1005" s="91" t="str">
        <f t="shared" si="407"/>
        <v>-</v>
      </c>
      <c r="O1005" s="91" t="str">
        <f t="shared" si="407"/>
        <v>-</v>
      </c>
      <c r="P1005" s="91" t="str">
        <f t="shared" si="407"/>
        <v>-</v>
      </c>
      <c r="Q1005" s="91" t="str">
        <f t="shared" si="407"/>
        <v>-</v>
      </c>
      <c r="R1005" s="91" t="str">
        <f t="shared" si="407"/>
        <v>-</v>
      </c>
      <c r="S1005" s="91" t="str">
        <f t="shared" si="407"/>
        <v>-</v>
      </c>
      <c r="T1005" s="91" t="str">
        <f t="shared" si="407"/>
        <v>-</v>
      </c>
      <c r="U1005" s="91" t="str">
        <f t="shared" si="407"/>
        <v>-</v>
      </c>
      <c r="V1005" s="91" t="str">
        <f t="shared" si="407"/>
        <v>-</v>
      </c>
      <c r="W1005" s="91" t="str">
        <f t="shared" si="407"/>
        <v>-</v>
      </c>
      <c r="X1005" s="91" t="str">
        <f t="shared" si="407"/>
        <v>-</v>
      </c>
      <c r="Y1005" s="91" t="str">
        <f t="shared" si="407"/>
        <v>-</v>
      </c>
      <c r="Z1005" s="91" t="str">
        <f t="shared" si="407"/>
        <v>-</v>
      </c>
      <c r="AA1005" s="91" t="str">
        <f t="shared" si="407"/>
        <v>-</v>
      </c>
      <c r="AB1005" s="91" t="str">
        <f t="shared" si="407"/>
        <v>-</v>
      </c>
      <c r="AC1005" s="91" t="str">
        <f t="shared" si="407"/>
        <v>-</v>
      </c>
      <c r="AD1005" s="91" t="str">
        <f t="shared" si="407"/>
        <v>-</v>
      </c>
      <c r="AE1005" s="91" t="str">
        <f t="shared" si="407"/>
        <v>-</v>
      </c>
      <c r="AF1005" s="91" t="str">
        <f t="shared" si="407"/>
        <v>-</v>
      </c>
      <c r="AG1005" s="91" t="str">
        <f t="shared" si="407"/>
        <v>-</v>
      </c>
      <c r="AH1005" s="91" t="str">
        <f t="shared" si="407"/>
        <v>-</v>
      </c>
      <c r="AI1005" s="91" t="str">
        <f t="shared" si="407"/>
        <v>-</v>
      </c>
      <c r="AJ1005" s="91" t="str">
        <f t="shared" si="407"/>
        <v>-</v>
      </c>
      <c r="AK1005" s="91" t="str">
        <f t="shared" si="407"/>
        <v>-</v>
      </c>
      <c r="AL1005" s="91" t="str">
        <f t="shared" si="407"/>
        <v>-</v>
      </c>
      <c r="AM1005" s="91" t="str">
        <f t="shared" si="407"/>
        <v>-</v>
      </c>
    </row>
    <row r="1006" spans="1:39">
      <c r="A1006" s="58" t="str">
        <f t="shared" si="399"/>
        <v/>
      </c>
      <c r="B1006" s="120" t="str">
        <f t="shared" si="399"/>
        <v/>
      </c>
      <c r="C1006" s="86" t="str">
        <f t="shared" si="399"/>
        <v/>
      </c>
      <c r="D1006" s="87" t="str">
        <f t="shared" si="399"/>
        <v/>
      </c>
      <c r="E1006" s="91" t="str">
        <f t="shared" ref="E1006:AM1006" si="408">IFERROR(RANK(E392,E$4:E$610,),"-")</f>
        <v>-</v>
      </c>
      <c r="F1006" s="91" t="str">
        <f t="shared" si="408"/>
        <v>-</v>
      </c>
      <c r="G1006" s="91" t="str">
        <f t="shared" si="408"/>
        <v>-</v>
      </c>
      <c r="H1006" s="91" t="str">
        <f t="shared" si="408"/>
        <v>-</v>
      </c>
      <c r="I1006" s="91" t="str">
        <f t="shared" si="408"/>
        <v>-</v>
      </c>
      <c r="J1006" s="91" t="str">
        <f t="shared" si="408"/>
        <v>-</v>
      </c>
      <c r="K1006" s="91" t="str">
        <f t="shared" si="408"/>
        <v>-</v>
      </c>
      <c r="L1006" s="91" t="str">
        <f t="shared" si="408"/>
        <v>-</v>
      </c>
      <c r="M1006" s="91" t="str">
        <f t="shared" si="408"/>
        <v>-</v>
      </c>
      <c r="N1006" s="91" t="str">
        <f t="shared" si="408"/>
        <v>-</v>
      </c>
      <c r="O1006" s="91" t="str">
        <f t="shared" si="408"/>
        <v>-</v>
      </c>
      <c r="P1006" s="91" t="str">
        <f t="shared" si="408"/>
        <v>-</v>
      </c>
      <c r="Q1006" s="91" t="str">
        <f t="shared" si="408"/>
        <v>-</v>
      </c>
      <c r="R1006" s="91" t="str">
        <f t="shared" si="408"/>
        <v>-</v>
      </c>
      <c r="S1006" s="91" t="str">
        <f t="shared" si="408"/>
        <v>-</v>
      </c>
      <c r="T1006" s="91" t="str">
        <f t="shared" si="408"/>
        <v>-</v>
      </c>
      <c r="U1006" s="91" t="str">
        <f t="shared" si="408"/>
        <v>-</v>
      </c>
      <c r="V1006" s="91" t="str">
        <f t="shared" si="408"/>
        <v>-</v>
      </c>
      <c r="W1006" s="91" t="str">
        <f t="shared" si="408"/>
        <v>-</v>
      </c>
      <c r="X1006" s="91" t="str">
        <f t="shared" si="408"/>
        <v>-</v>
      </c>
      <c r="Y1006" s="91" t="str">
        <f t="shared" si="408"/>
        <v>-</v>
      </c>
      <c r="Z1006" s="91" t="str">
        <f t="shared" si="408"/>
        <v>-</v>
      </c>
      <c r="AA1006" s="91" t="str">
        <f t="shared" si="408"/>
        <v>-</v>
      </c>
      <c r="AB1006" s="91" t="str">
        <f t="shared" si="408"/>
        <v>-</v>
      </c>
      <c r="AC1006" s="91" t="str">
        <f t="shared" si="408"/>
        <v>-</v>
      </c>
      <c r="AD1006" s="91" t="str">
        <f t="shared" si="408"/>
        <v>-</v>
      </c>
      <c r="AE1006" s="91" t="str">
        <f t="shared" si="408"/>
        <v>-</v>
      </c>
      <c r="AF1006" s="91" t="str">
        <f t="shared" si="408"/>
        <v>-</v>
      </c>
      <c r="AG1006" s="91" t="str">
        <f t="shared" si="408"/>
        <v>-</v>
      </c>
      <c r="AH1006" s="91" t="str">
        <f t="shared" si="408"/>
        <v>-</v>
      </c>
      <c r="AI1006" s="91" t="str">
        <f t="shared" si="408"/>
        <v>-</v>
      </c>
      <c r="AJ1006" s="91" t="str">
        <f t="shared" si="408"/>
        <v>-</v>
      </c>
      <c r="AK1006" s="91" t="str">
        <f t="shared" si="408"/>
        <v>-</v>
      </c>
      <c r="AL1006" s="91" t="str">
        <f t="shared" si="408"/>
        <v>-</v>
      </c>
      <c r="AM1006" s="91" t="str">
        <f t="shared" si="408"/>
        <v>-</v>
      </c>
    </row>
    <row r="1007" spans="1:39">
      <c r="A1007" s="58" t="str">
        <f t="shared" si="399"/>
        <v/>
      </c>
      <c r="B1007" s="120" t="str">
        <f t="shared" si="399"/>
        <v/>
      </c>
      <c r="C1007" s="86" t="str">
        <f t="shared" si="399"/>
        <v/>
      </c>
      <c r="D1007" s="87" t="str">
        <f t="shared" si="399"/>
        <v/>
      </c>
      <c r="E1007" s="91" t="str">
        <f t="shared" ref="E1007:AM1007" si="409">IFERROR(RANK(E393,E$4:E$610,),"-")</f>
        <v>-</v>
      </c>
      <c r="F1007" s="91" t="str">
        <f t="shared" si="409"/>
        <v>-</v>
      </c>
      <c r="G1007" s="91" t="str">
        <f t="shared" si="409"/>
        <v>-</v>
      </c>
      <c r="H1007" s="91" t="str">
        <f t="shared" si="409"/>
        <v>-</v>
      </c>
      <c r="I1007" s="91" t="str">
        <f t="shared" si="409"/>
        <v>-</v>
      </c>
      <c r="J1007" s="91" t="str">
        <f t="shared" si="409"/>
        <v>-</v>
      </c>
      <c r="K1007" s="91" t="str">
        <f t="shared" si="409"/>
        <v>-</v>
      </c>
      <c r="L1007" s="91" t="str">
        <f t="shared" si="409"/>
        <v>-</v>
      </c>
      <c r="M1007" s="91" t="str">
        <f t="shared" si="409"/>
        <v>-</v>
      </c>
      <c r="N1007" s="91" t="str">
        <f t="shared" si="409"/>
        <v>-</v>
      </c>
      <c r="O1007" s="91" t="str">
        <f t="shared" si="409"/>
        <v>-</v>
      </c>
      <c r="P1007" s="91" t="str">
        <f t="shared" si="409"/>
        <v>-</v>
      </c>
      <c r="Q1007" s="91" t="str">
        <f t="shared" si="409"/>
        <v>-</v>
      </c>
      <c r="R1007" s="91" t="str">
        <f t="shared" si="409"/>
        <v>-</v>
      </c>
      <c r="S1007" s="91" t="str">
        <f t="shared" si="409"/>
        <v>-</v>
      </c>
      <c r="T1007" s="91" t="str">
        <f t="shared" si="409"/>
        <v>-</v>
      </c>
      <c r="U1007" s="91" t="str">
        <f t="shared" si="409"/>
        <v>-</v>
      </c>
      <c r="V1007" s="91" t="str">
        <f t="shared" si="409"/>
        <v>-</v>
      </c>
      <c r="W1007" s="91" t="str">
        <f t="shared" si="409"/>
        <v>-</v>
      </c>
      <c r="X1007" s="91" t="str">
        <f t="shared" si="409"/>
        <v>-</v>
      </c>
      <c r="Y1007" s="91" t="str">
        <f t="shared" si="409"/>
        <v>-</v>
      </c>
      <c r="Z1007" s="91" t="str">
        <f t="shared" si="409"/>
        <v>-</v>
      </c>
      <c r="AA1007" s="91" t="str">
        <f t="shared" si="409"/>
        <v>-</v>
      </c>
      <c r="AB1007" s="91" t="str">
        <f t="shared" si="409"/>
        <v>-</v>
      </c>
      <c r="AC1007" s="91" t="str">
        <f t="shared" si="409"/>
        <v>-</v>
      </c>
      <c r="AD1007" s="91" t="str">
        <f t="shared" si="409"/>
        <v>-</v>
      </c>
      <c r="AE1007" s="91" t="str">
        <f t="shared" si="409"/>
        <v>-</v>
      </c>
      <c r="AF1007" s="91" t="str">
        <f t="shared" si="409"/>
        <v>-</v>
      </c>
      <c r="AG1007" s="91" t="str">
        <f t="shared" si="409"/>
        <v>-</v>
      </c>
      <c r="AH1007" s="91" t="str">
        <f t="shared" si="409"/>
        <v>-</v>
      </c>
      <c r="AI1007" s="91" t="str">
        <f t="shared" si="409"/>
        <v>-</v>
      </c>
      <c r="AJ1007" s="91" t="str">
        <f t="shared" si="409"/>
        <v>-</v>
      </c>
      <c r="AK1007" s="91" t="str">
        <f t="shared" si="409"/>
        <v>-</v>
      </c>
      <c r="AL1007" s="91" t="str">
        <f t="shared" si="409"/>
        <v>-</v>
      </c>
      <c r="AM1007" s="91" t="str">
        <f t="shared" si="409"/>
        <v>-</v>
      </c>
    </row>
    <row r="1008" spans="1:39">
      <c r="A1008" s="58" t="str">
        <f t="shared" si="399"/>
        <v/>
      </c>
      <c r="B1008" s="120" t="str">
        <f t="shared" si="399"/>
        <v/>
      </c>
      <c r="C1008" s="86" t="str">
        <f t="shared" si="399"/>
        <v/>
      </c>
      <c r="D1008" s="87" t="str">
        <f t="shared" si="399"/>
        <v/>
      </c>
      <c r="E1008" s="91" t="str">
        <f t="shared" ref="E1008:AM1008" si="410">IFERROR(RANK(E394,E$4:E$610,),"-")</f>
        <v>-</v>
      </c>
      <c r="F1008" s="91" t="str">
        <f t="shared" si="410"/>
        <v>-</v>
      </c>
      <c r="G1008" s="91" t="str">
        <f t="shared" si="410"/>
        <v>-</v>
      </c>
      <c r="H1008" s="91" t="str">
        <f t="shared" si="410"/>
        <v>-</v>
      </c>
      <c r="I1008" s="91" t="str">
        <f t="shared" si="410"/>
        <v>-</v>
      </c>
      <c r="J1008" s="91" t="str">
        <f t="shared" si="410"/>
        <v>-</v>
      </c>
      <c r="K1008" s="91" t="str">
        <f t="shared" si="410"/>
        <v>-</v>
      </c>
      <c r="L1008" s="91" t="str">
        <f t="shared" si="410"/>
        <v>-</v>
      </c>
      <c r="M1008" s="91" t="str">
        <f t="shared" si="410"/>
        <v>-</v>
      </c>
      <c r="N1008" s="91" t="str">
        <f t="shared" si="410"/>
        <v>-</v>
      </c>
      <c r="O1008" s="91" t="str">
        <f t="shared" si="410"/>
        <v>-</v>
      </c>
      <c r="P1008" s="91" t="str">
        <f t="shared" si="410"/>
        <v>-</v>
      </c>
      <c r="Q1008" s="91" t="str">
        <f t="shared" si="410"/>
        <v>-</v>
      </c>
      <c r="R1008" s="91" t="str">
        <f t="shared" si="410"/>
        <v>-</v>
      </c>
      <c r="S1008" s="91" t="str">
        <f t="shared" si="410"/>
        <v>-</v>
      </c>
      <c r="T1008" s="91" t="str">
        <f t="shared" si="410"/>
        <v>-</v>
      </c>
      <c r="U1008" s="91" t="str">
        <f t="shared" si="410"/>
        <v>-</v>
      </c>
      <c r="V1008" s="91" t="str">
        <f t="shared" si="410"/>
        <v>-</v>
      </c>
      <c r="W1008" s="91" t="str">
        <f t="shared" si="410"/>
        <v>-</v>
      </c>
      <c r="X1008" s="91" t="str">
        <f t="shared" si="410"/>
        <v>-</v>
      </c>
      <c r="Y1008" s="91" t="str">
        <f t="shared" si="410"/>
        <v>-</v>
      </c>
      <c r="Z1008" s="91" t="str">
        <f t="shared" si="410"/>
        <v>-</v>
      </c>
      <c r="AA1008" s="91" t="str">
        <f t="shared" si="410"/>
        <v>-</v>
      </c>
      <c r="AB1008" s="91" t="str">
        <f t="shared" si="410"/>
        <v>-</v>
      </c>
      <c r="AC1008" s="91" t="str">
        <f t="shared" si="410"/>
        <v>-</v>
      </c>
      <c r="AD1008" s="91" t="str">
        <f t="shared" si="410"/>
        <v>-</v>
      </c>
      <c r="AE1008" s="91" t="str">
        <f t="shared" si="410"/>
        <v>-</v>
      </c>
      <c r="AF1008" s="91" t="str">
        <f t="shared" si="410"/>
        <v>-</v>
      </c>
      <c r="AG1008" s="91" t="str">
        <f t="shared" si="410"/>
        <v>-</v>
      </c>
      <c r="AH1008" s="91" t="str">
        <f t="shared" si="410"/>
        <v>-</v>
      </c>
      <c r="AI1008" s="91" t="str">
        <f t="shared" si="410"/>
        <v>-</v>
      </c>
      <c r="AJ1008" s="91" t="str">
        <f t="shared" si="410"/>
        <v>-</v>
      </c>
      <c r="AK1008" s="91" t="str">
        <f t="shared" si="410"/>
        <v>-</v>
      </c>
      <c r="AL1008" s="91" t="str">
        <f t="shared" si="410"/>
        <v>-</v>
      </c>
      <c r="AM1008" s="91" t="str">
        <f t="shared" si="410"/>
        <v>-</v>
      </c>
    </row>
    <row r="1009" spans="1:39">
      <c r="A1009" s="58" t="str">
        <f t="shared" si="399"/>
        <v/>
      </c>
      <c r="B1009" s="120" t="str">
        <f t="shared" si="399"/>
        <v/>
      </c>
      <c r="C1009" s="86" t="str">
        <f t="shared" si="399"/>
        <v/>
      </c>
      <c r="D1009" s="87" t="str">
        <f t="shared" si="399"/>
        <v/>
      </c>
      <c r="E1009" s="91" t="str">
        <f t="shared" ref="E1009:AM1009" si="411">IFERROR(RANK(E395,E$4:E$610,),"-")</f>
        <v>-</v>
      </c>
      <c r="F1009" s="91" t="str">
        <f t="shared" si="411"/>
        <v>-</v>
      </c>
      <c r="G1009" s="91" t="str">
        <f t="shared" si="411"/>
        <v>-</v>
      </c>
      <c r="H1009" s="91" t="str">
        <f t="shared" si="411"/>
        <v>-</v>
      </c>
      <c r="I1009" s="91" t="str">
        <f t="shared" si="411"/>
        <v>-</v>
      </c>
      <c r="J1009" s="91" t="str">
        <f t="shared" si="411"/>
        <v>-</v>
      </c>
      <c r="K1009" s="91" t="str">
        <f t="shared" si="411"/>
        <v>-</v>
      </c>
      <c r="L1009" s="91" t="str">
        <f t="shared" si="411"/>
        <v>-</v>
      </c>
      <c r="M1009" s="91" t="str">
        <f t="shared" si="411"/>
        <v>-</v>
      </c>
      <c r="N1009" s="91" t="str">
        <f t="shared" si="411"/>
        <v>-</v>
      </c>
      <c r="O1009" s="91" t="str">
        <f t="shared" si="411"/>
        <v>-</v>
      </c>
      <c r="P1009" s="91" t="str">
        <f t="shared" si="411"/>
        <v>-</v>
      </c>
      <c r="Q1009" s="91" t="str">
        <f t="shared" si="411"/>
        <v>-</v>
      </c>
      <c r="R1009" s="91" t="str">
        <f t="shared" si="411"/>
        <v>-</v>
      </c>
      <c r="S1009" s="91" t="str">
        <f t="shared" si="411"/>
        <v>-</v>
      </c>
      <c r="T1009" s="91" t="str">
        <f t="shared" si="411"/>
        <v>-</v>
      </c>
      <c r="U1009" s="91" t="str">
        <f t="shared" si="411"/>
        <v>-</v>
      </c>
      <c r="V1009" s="91" t="str">
        <f t="shared" si="411"/>
        <v>-</v>
      </c>
      <c r="W1009" s="91" t="str">
        <f t="shared" si="411"/>
        <v>-</v>
      </c>
      <c r="X1009" s="91" t="str">
        <f t="shared" si="411"/>
        <v>-</v>
      </c>
      <c r="Y1009" s="91" t="str">
        <f t="shared" si="411"/>
        <v>-</v>
      </c>
      <c r="Z1009" s="91" t="str">
        <f t="shared" si="411"/>
        <v>-</v>
      </c>
      <c r="AA1009" s="91" t="str">
        <f t="shared" si="411"/>
        <v>-</v>
      </c>
      <c r="AB1009" s="91" t="str">
        <f t="shared" si="411"/>
        <v>-</v>
      </c>
      <c r="AC1009" s="91" t="str">
        <f t="shared" si="411"/>
        <v>-</v>
      </c>
      <c r="AD1009" s="91" t="str">
        <f t="shared" si="411"/>
        <v>-</v>
      </c>
      <c r="AE1009" s="91" t="str">
        <f t="shared" si="411"/>
        <v>-</v>
      </c>
      <c r="AF1009" s="91" t="str">
        <f t="shared" si="411"/>
        <v>-</v>
      </c>
      <c r="AG1009" s="91" t="str">
        <f t="shared" si="411"/>
        <v>-</v>
      </c>
      <c r="AH1009" s="91" t="str">
        <f t="shared" si="411"/>
        <v>-</v>
      </c>
      <c r="AI1009" s="91" t="str">
        <f t="shared" si="411"/>
        <v>-</v>
      </c>
      <c r="AJ1009" s="91" t="str">
        <f t="shared" si="411"/>
        <v>-</v>
      </c>
      <c r="AK1009" s="91" t="str">
        <f t="shared" si="411"/>
        <v>-</v>
      </c>
      <c r="AL1009" s="91" t="str">
        <f t="shared" si="411"/>
        <v>-</v>
      </c>
      <c r="AM1009" s="91" t="str">
        <f t="shared" si="411"/>
        <v>-</v>
      </c>
    </row>
    <row r="1010" spans="1:39">
      <c r="A1010" s="58" t="str">
        <f t="shared" si="399"/>
        <v/>
      </c>
      <c r="B1010" s="120" t="str">
        <f t="shared" si="399"/>
        <v/>
      </c>
      <c r="C1010" s="86" t="str">
        <f t="shared" si="399"/>
        <v/>
      </c>
      <c r="D1010" s="87" t="str">
        <f t="shared" si="399"/>
        <v/>
      </c>
      <c r="E1010" s="91" t="str">
        <f t="shared" ref="E1010:AM1010" si="412">IFERROR(RANK(E396,E$4:E$610,),"-")</f>
        <v>-</v>
      </c>
      <c r="F1010" s="91" t="str">
        <f t="shared" si="412"/>
        <v>-</v>
      </c>
      <c r="G1010" s="91" t="str">
        <f t="shared" si="412"/>
        <v>-</v>
      </c>
      <c r="H1010" s="91" t="str">
        <f t="shared" si="412"/>
        <v>-</v>
      </c>
      <c r="I1010" s="91" t="str">
        <f t="shared" si="412"/>
        <v>-</v>
      </c>
      <c r="J1010" s="91" t="str">
        <f t="shared" si="412"/>
        <v>-</v>
      </c>
      <c r="K1010" s="91" t="str">
        <f t="shared" si="412"/>
        <v>-</v>
      </c>
      <c r="L1010" s="91" t="str">
        <f t="shared" si="412"/>
        <v>-</v>
      </c>
      <c r="M1010" s="91" t="str">
        <f t="shared" si="412"/>
        <v>-</v>
      </c>
      <c r="N1010" s="91" t="str">
        <f t="shared" si="412"/>
        <v>-</v>
      </c>
      <c r="O1010" s="91" t="str">
        <f t="shared" si="412"/>
        <v>-</v>
      </c>
      <c r="P1010" s="91" t="str">
        <f t="shared" si="412"/>
        <v>-</v>
      </c>
      <c r="Q1010" s="91" t="str">
        <f t="shared" si="412"/>
        <v>-</v>
      </c>
      <c r="R1010" s="91" t="str">
        <f t="shared" si="412"/>
        <v>-</v>
      </c>
      <c r="S1010" s="91" t="str">
        <f t="shared" si="412"/>
        <v>-</v>
      </c>
      <c r="T1010" s="91" t="str">
        <f t="shared" si="412"/>
        <v>-</v>
      </c>
      <c r="U1010" s="91" t="str">
        <f t="shared" si="412"/>
        <v>-</v>
      </c>
      <c r="V1010" s="91" t="str">
        <f t="shared" si="412"/>
        <v>-</v>
      </c>
      <c r="W1010" s="91" t="str">
        <f t="shared" si="412"/>
        <v>-</v>
      </c>
      <c r="X1010" s="91" t="str">
        <f t="shared" si="412"/>
        <v>-</v>
      </c>
      <c r="Y1010" s="91" t="str">
        <f t="shared" si="412"/>
        <v>-</v>
      </c>
      <c r="Z1010" s="91" t="str">
        <f t="shared" si="412"/>
        <v>-</v>
      </c>
      <c r="AA1010" s="91" t="str">
        <f t="shared" si="412"/>
        <v>-</v>
      </c>
      <c r="AB1010" s="91" t="str">
        <f t="shared" si="412"/>
        <v>-</v>
      </c>
      <c r="AC1010" s="91" t="str">
        <f t="shared" si="412"/>
        <v>-</v>
      </c>
      <c r="AD1010" s="91" t="str">
        <f t="shared" si="412"/>
        <v>-</v>
      </c>
      <c r="AE1010" s="91" t="str">
        <f t="shared" si="412"/>
        <v>-</v>
      </c>
      <c r="AF1010" s="91" t="str">
        <f t="shared" si="412"/>
        <v>-</v>
      </c>
      <c r="AG1010" s="91" t="str">
        <f t="shared" si="412"/>
        <v>-</v>
      </c>
      <c r="AH1010" s="91" t="str">
        <f t="shared" si="412"/>
        <v>-</v>
      </c>
      <c r="AI1010" s="91" t="str">
        <f t="shared" si="412"/>
        <v>-</v>
      </c>
      <c r="AJ1010" s="91" t="str">
        <f t="shared" si="412"/>
        <v>-</v>
      </c>
      <c r="AK1010" s="91" t="str">
        <f t="shared" si="412"/>
        <v>-</v>
      </c>
      <c r="AL1010" s="91" t="str">
        <f t="shared" si="412"/>
        <v>-</v>
      </c>
      <c r="AM1010" s="91" t="str">
        <f t="shared" si="412"/>
        <v>-</v>
      </c>
    </row>
    <row r="1011" spans="1:39">
      <c r="A1011" s="58" t="str">
        <f t="shared" si="399"/>
        <v/>
      </c>
      <c r="B1011" s="120" t="str">
        <f t="shared" si="399"/>
        <v/>
      </c>
      <c r="C1011" s="86" t="str">
        <f t="shared" si="399"/>
        <v/>
      </c>
      <c r="D1011" s="87" t="str">
        <f t="shared" si="399"/>
        <v/>
      </c>
      <c r="E1011" s="91" t="str">
        <f t="shared" ref="E1011:AM1011" si="413">IFERROR(RANK(E397,E$4:E$610,),"-")</f>
        <v>-</v>
      </c>
      <c r="F1011" s="91" t="str">
        <f t="shared" si="413"/>
        <v>-</v>
      </c>
      <c r="G1011" s="91" t="str">
        <f t="shared" si="413"/>
        <v>-</v>
      </c>
      <c r="H1011" s="91" t="str">
        <f t="shared" si="413"/>
        <v>-</v>
      </c>
      <c r="I1011" s="91" t="str">
        <f t="shared" si="413"/>
        <v>-</v>
      </c>
      <c r="J1011" s="91" t="str">
        <f t="shared" si="413"/>
        <v>-</v>
      </c>
      <c r="K1011" s="91" t="str">
        <f t="shared" si="413"/>
        <v>-</v>
      </c>
      <c r="L1011" s="91" t="str">
        <f t="shared" si="413"/>
        <v>-</v>
      </c>
      <c r="M1011" s="91" t="str">
        <f t="shared" si="413"/>
        <v>-</v>
      </c>
      <c r="N1011" s="91" t="str">
        <f t="shared" si="413"/>
        <v>-</v>
      </c>
      <c r="O1011" s="91" t="str">
        <f t="shared" si="413"/>
        <v>-</v>
      </c>
      <c r="P1011" s="91" t="str">
        <f t="shared" si="413"/>
        <v>-</v>
      </c>
      <c r="Q1011" s="91" t="str">
        <f t="shared" si="413"/>
        <v>-</v>
      </c>
      <c r="R1011" s="91" t="str">
        <f t="shared" si="413"/>
        <v>-</v>
      </c>
      <c r="S1011" s="91" t="str">
        <f t="shared" si="413"/>
        <v>-</v>
      </c>
      <c r="T1011" s="91" t="str">
        <f t="shared" si="413"/>
        <v>-</v>
      </c>
      <c r="U1011" s="91" t="str">
        <f t="shared" si="413"/>
        <v>-</v>
      </c>
      <c r="V1011" s="91" t="str">
        <f t="shared" si="413"/>
        <v>-</v>
      </c>
      <c r="W1011" s="91" t="str">
        <f t="shared" si="413"/>
        <v>-</v>
      </c>
      <c r="X1011" s="91" t="str">
        <f t="shared" si="413"/>
        <v>-</v>
      </c>
      <c r="Y1011" s="91" t="str">
        <f t="shared" si="413"/>
        <v>-</v>
      </c>
      <c r="Z1011" s="91" t="str">
        <f t="shared" si="413"/>
        <v>-</v>
      </c>
      <c r="AA1011" s="91" t="str">
        <f t="shared" si="413"/>
        <v>-</v>
      </c>
      <c r="AB1011" s="91" t="str">
        <f t="shared" si="413"/>
        <v>-</v>
      </c>
      <c r="AC1011" s="91" t="str">
        <f t="shared" si="413"/>
        <v>-</v>
      </c>
      <c r="AD1011" s="91" t="str">
        <f t="shared" si="413"/>
        <v>-</v>
      </c>
      <c r="AE1011" s="91" t="str">
        <f t="shared" si="413"/>
        <v>-</v>
      </c>
      <c r="AF1011" s="91" t="str">
        <f t="shared" si="413"/>
        <v>-</v>
      </c>
      <c r="AG1011" s="91" t="str">
        <f t="shared" si="413"/>
        <v>-</v>
      </c>
      <c r="AH1011" s="91" t="str">
        <f t="shared" si="413"/>
        <v>-</v>
      </c>
      <c r="AI1011" s="91" t="str">
        <f t="shared" si="413"/>
        <v>-</v>
      </c>
      <c r="AJ1011" s="91" t="str">
        <f t="shared" si="413"/>
        <v>-</v>
      </c>
      <c r="AK1011" s="91" t="str">
        <f t="shared" si="413"/>
        <v>-</v>
      </c>
      <c r="AL1011" s="91" t="str">
        <f t="shared" si="413"/>
        <v>-</v>
      </c>
      <c r="AM1011" s="91" t="str">
        <f t="shared" si="413"/>
        <v>-</v>
      </c>
    </row>
    <row r="1012" spans="1:39">
      <c r="A1012" s="58" t="str">
        <f t="shared" si="399"/>
        <v/>
      </c>
      <c r="B1012" s="120" t="str">
        <f t="shared" si="399"/>
        <v/>
      </c>
      <c r="C1012" s="86" t="str">
        <f t="shared" si="399"/>
        <v/>
      </c>
      <c r="D1012" s="87" t="str">
        <f t="shared" si="399"/>
        <v/>
      </c>
      <c r="E1012" s="91" t="str">
        <f t="shared" ref="E1012:AM1012" si="414">IFERROR(RANK(E398,E$4:E$610,),"-")</f>
        <v>-</v>
      </c>
      <c r="F1012" s="91" t="str">
        <f t="shared" si="414"/>
        <v>-</v>
      </c>
      <c r="G1012" s="91" t="str">
        <f t="shared" si="414"/>
        <v>-</v>
      </c>
      <c r="H1012" s="91" t="str">
        <f t="shared" si="414"/>
        <v>-</v>
      </c>
      <c r="I1012" s="91" t="str">
        <f t="shared" si="414"/>
        <v>-</v>
      </c>
      <c r="J1012" s="91" t="str">
        <f t="shared" si="414"/>
        <v>-</v>
      </c>
      <c r="K1012" s="91" t="str">
        <f t="shared" si="414"/>
        <v>-</v>
      </c>
      <c r="L1012" s="91" t="str">
        <f t="shared" si="414"/>
        <v>-</v>
      </c>
      <c r="M1012" s="91" t="str">
        <f t="shared" si="414"/>
        <v>-</v>
      </c>
      <c r="N1012" s="91" t="str">
        <f t="shared" si="414"/>
        <v>-</v>
      </c>
      <c r="O1012" s="91" t="str">
        <f t="shared" si="414"/>
        <v>-</v>
      </c>
      <c r="P1012" s="91" t="str">
        <f t="shared" si="414"/>
        <v>-</v>
      </c>
      <c r="Q1012" s="91" t="str">
        <f t="shared" si="414"/>
        <v>-</v>
      </c>
      <c r="R1012" s="91" t="str">
        <f t="shared" si="414"/>
        <v>-</v>
      </c>
      <c r="S1012" s="91" t="str">
        <f t="shared" si="414"/>
        <v>-</v>
      </c>
      <c r="T1012" s="91" t="str">
        <f t="shared" si="414"/>
        <v>-</v>
      </c>
      <c r="U1012" s="91" t="str">
        <f t="shared" si="414"/>
        <v>-</v>
      </c>
      <c r="V1012" s="91" t="str">
        <f t="shared" si="414"/>
        <v>-</v>
      </c>
      <c r="W1012" s="91" t="str">
        <f t="shared" si="414"/>
        <v>-</v>
      </c>
      <c r="X1012" s="91" t="str">
        <f t="shared" si="414"/>
        <v>-</v>
      </c>
      <c r="Y1012" s="91" t="str">
        <f t="shared" si="414"/>
        <v>-</v>
      </c>
      <c r="Z1012" s="91" t="str">
        <f t="shared" si="414"/>
        <v>-</v>
      </c>
      <c r="AA1012" s="91" t="str">
        <f t="shared" si="414"/>
        <v>-</v>
      </c>
      <c r="AB1012" s="91" t="str">
        <f t="shared" si="414"/>
        <v>-</v>
      </c>
      <c r="AC1012" s="91" t="str">
        <f t="shared" si="414"/>
        <v>-</v>
      </c>
      <c r="AD1012" s="91" t="str">
        <f t="shared" si="414"/>
        <v>-</v>
      </c>
      <c r="AE1012" s="91" t="str">
        <f t="shared" si="414"/>
        <v>-</v>
      </c>
      <c r="AF1012" s="91" t="str">
        <f t="shared" si="414"/>
        <v>-</v>
      </c>
      <c r="AG1012" s="91" t="str">
        <f t="shared" si="414"/>
        <v>-</v>
      </c>
      <c r="AH1012" s="91" t="str">
        <f t="shared" si="414"/>
        <v>-</v>
      </c>
      <c r="AI1012" s="91" t="str">
        <f t="shared" si="414"/>
        <v>-</v>
      </c>
      <c r="AJ1012" s="91" t="str">
        <f t="shared" si="414"/>
        <v>-</v>
      </c>
      <c r="AK1012" s="91" t="str">
        <f t="shared" si="414"/>
        <v>-</v>
      </c>
      <c r="AL1012" s="91" t="str">
        <f t="shared" si="414"/>
        <v>-</v>
      </c>
      <c r="AM1012" s="91" t="str">
        <f t="shared" si="414"/>
        <v>-</v>
      </c>
    </row>
    <row r="1013" spans="1:39">
      <c r="A1013" s="58" t="str">
        <f t="shared" si="399"/>
        <v/>
      </c>
      <c r="B1013" s="120" t="str">
        <f t="shared" si="399"/>
        <v/>
      </c>
      <c r="C1013" s="86" t="str">
        <f t="shared" si="399"/>
        <v/>
      </c>
      <c r="D1013" s="87" t="str">
        <f t="shared" si="399"/>
        <v/>
      </c>
      <c r="E1013" s="91" t="str">
        <f t="shared" ref="E1013:AM1013" si="415">IFERROR(RANK(E399,E$4:E$610,),"-")</f>
        <v>-</v>
      </c>
      <c r="F1013" s="91" t="str">
        <f t="shared" si="415"/>
        <v>-</v>
      </c>
      <c r="G1013" s="91" t="str">
        <f t="shared" si="415"/>
        <v>-</v>
      </c>
      <c r="H1013" s="91" t="str">
        <f t="shared" si="415"/>
        <v>-</v>
      </c>
      <c r="I1013" s="91" t="str">
        <f t="shared" si="415"/>
        <v>-</v>
      </c>
      <c r="J1013" s="91" t="str">
        <f t="shared" si="415"/>
        <v>-</v>
      </c>
      <c r="K1013" s="91" t="str">
        <f t="shared" si="415"/>
        <v>-</v>
      </c>
      <c r="L1013" s="91" t="str">
        <f t="shared" si="415"/>
        <v>-</v>
      </c>
      <c r="M1013" s="91" t="str">
        <f t="shared" si="415"/>
        <v>-</v>
      </c>
      <c r="N1013" s="91" t="str">
        <f t="shared" si="415"/>
        <v>-</v>
      </c>
      <c r="O1013" s="91" t="str">
        <f t="shared" si="415"/>
        <v>-</v>
      </c>
      <c r="P1013" s="91" t="str">
        <f t="shared" si="415"/>
        <v>-</v>
      </c>
      <c r="Q1013" s="91" t="str">
        <f t="shared" si="415"/>
        <v>-</v>
      </c>
      <c r="R1013" s="91" t="str">
        <f t="shared" si="415"/>
        <v>-</v>
      </c>
      <c r="S1013" s="91" t="str">
        <f t="shared" si="415"/>
        <v>-</v>
      </c>
      <c r="T1013" s="91" t="str">
        <f t="shared" si="415"/>
        <v>-</v>
      </c>
      <c r="U1013" s="91" t="str">
        <f t="shared" si="415"/>
        <v>-</v>
      </c>
      <c r="V1013" s="91" t="str">
        <f t="shared" si="415"/>
        <v>-</v>
      </c>
      <c r="W1013" s="91" t="str">
        <f t="shared" si="415"/>
        <v>-</v>
      </c>
      <c r="X1013" s="91" t="str">
        <f t="shared" si="415"/>
        <v>-</v>
      </c>
      <c r="Y1013" s="91" t="str">
        <f t="shared" si="415"/>
        <v>-</v>
      </c>
      <c r="Z1013" s="91" t="str">
        <f t="shared" si="415"/>
        <v>-</v>
      </c>
      <c r="AA1013" s="91" t="str">
        <f t="shared" si="415"/>
        <v>-</v>
      </c>
      <c r="AB1013" s="91" t="str">
        <f t="shared" si="415"/>
        <v>-</v>
      </c>
      <c r="AC1013" s="91" t="str">
        <f t="shared" si="415"/>
        <v>-</v>
      </c>
      <c r="AD1013" s="91" t="str">
        <f t="shared" si="415"/>
        <v>-</v>
      </c>
      <c r="AE1013" s="91" t="str">
        <f t="shared" si="415"/>
        <v>-</v>
      </c>
      <c r="AF1013" s="91" t="str">
        <f t="shared" si="415"/>
        <v>-</v>
      </c>
      <c r="AG1013" s="91" t="str">
        <f t="shared" si="415"/>
        <v>-</v>
      </c>
      <c r="AH1013" s="91" t="str">
        <f t="shared" si="415"/>
        <v>-</v>
      </c>
      <c r="AI1013" s="91" t="str">
        <f t="shared" si="415"/>
        <v>-</v>
      </c>
      <c r="AJ1013" s="91" t="str">
        <f t="shared" si="415"/>
        <v>-</v>
      </c>
      <c r="AK1013" s="91" t="str">
        <f t="shared" si="415"/>
        <v>-</v>
      </c>
      <c r="AL1013" s="91" t="str">
        <f t="shared" si="415"/>
        <v>-</v>
      </c>
      <c r="AM1013" s="91" t="str">
        <f t="shared" si="415"/>
        <v>-</v>
      </c>
    </row>
    <row r="1014" spans="1:39">
      <c r="A1014" s="58" t="str">
        <f t="shared" si="399"/>
        <v/>
      </c>
      <c r="B1014" s="120" t="str">
        <f t="shared" si="399"/>
        <v/>
      </c>
      <c r="C1014" s="86" t="str">
        <f t="shared" si="399"/>
        <v/>
      </c>
      <c r="D1014" s="87" t="str">
        <f t="shared" si="399"/>
        <v/>
      </c>
      <c r="E1014" s="91" t="str">
        <f t="shared" ref="E1014:AM1014" si="416">IFERROR(RANK(E400,E$4:E$610,),"-")</f>
        <v>-</v>
      </c>
      <c r="F1014" s="91" t="str">
        <f t="shared" si="416"/>
        <v>-</v>
      </c>
      <c r="G1014" s="91" t="str">
        <f t="shared" si="416"/>
        <v>-</v>
      </c>
      <c r="H1014" s="91" t="str">
        <f t="shared" si="416"/>
        <v>-</v>
      </c>
      <c r="I1014" s="91" t="str">
        <f t="shared" si="416"/>
        <v>-</v>
      </c>
      <c r="J1014" s="91" t="str">
        <f t="shared" si="416"/>
        <v>-</v>
      </c>
      <c r="K1014" s="91" t="str">
        <f t="shared" si="416"/>
        <v>-</v>
      </c>
      <c r="L1014" s="91" t="str">
        <f t="shared" si="416"/>
        <v>-</v>
      </c>
      <c r="M1014" s="91" t="str">
        <f t="shared" si="416"/>
        <v>-</v>
      </c>
      <c r="N1014" s="91" t="str">
        <f t="shared" si="416"/>
        <v>-</v>
      </c>
      <c r="O1014" s="91" t="str">
        <f t="shared" si="416"/>
        <v>-</v>
      </c>
      <c r="P1014" s="91" t="str">
        <f t="shared" si="416"/>
        <v>-</v>
      </c>
      <c r="Q1014" s="91" t="str">
        <f t="shared" si="416"/>
        <v>-</v>
      </c>
      <c r="R1014" s="91" t="str">
        <f t="shared" si="416"/>
        <v>-</v>
      </c>
      <c r="S1014" s="91" t="str">
        <f t="shared" si="416"/>
        <v>-</v>
      </c>
      <c r="T1014" s="91" t="str">
        <f t="shared" si="416"/>
        <v>-</v>
      </c>
      <c r="U1014" s="91" t="str">
        <f t="shared" si="416"/>
        <v>-</v>
      </c>
      <c r="V1014" s="91" t="str">
        <f t="shared" si="416"/>
        <v>-</v>
      </c>
      <c r="W1014" s="91" t="str">
        <f t="shared" si="416"/>
        <v>-</v>
      </c>
      <c r="X1014" s="91" t="str">
        <f t="shared" si="416"/>
        <v>-</v>
      </c>
      <c r="Y1014" s="91" t="str">
        <f t="shared" si="416"/>
        <v>-</v>
      </c>
      <c r="Z1014" s="91" t="str">
        <f t="shared" si="416"/>
        <v>-</v>
      </c>
      <c r="AA1014" s="91" t="str">
        <f t="shared" si="416"/>
        <v>-</v>
      </c>
      <c r="AB1014" s="91" t="str">
        <f t="shared" si="416"/>
        <v>-</v>
      </c>
      <c r="AC1014" s="91" t="str">
        <f t="shared" si="416"/>
        <v>-</v>
      </c>
      <c r="AD1014" s="91" t="str">
        <f t="shared" si="416"/>
        <v>-</v>
      </c>
      <c r="AE1014" s="91" t="str">
        <f t="shared" si="416"/>
        <v>-</v>
      </c>
      <c r="AF1014" s="91" t="str">
        <f t="shared" si="416"/>
        <v>-</v>
      </c>
      <c r="AG1014" s="91" t="str">
        <f t="shared" si="416"/>
        <v>-</v>
      </c>
      <c r="AH1014" s="91" t="str">
        <f t="shared" si="416"/>
        <v>-</v>
      </c>
      <c r="AI1014" s="91" t="str">
        <f t="shared" si="416"/>
        <v>-</v>
      </c>
      <c r="AJ1014" s="91" t="str">
        <f t="shared" si="416"/>
        <v>-</v>
      </c>
      <c r="AK1014" s="91" t="str">
        <f t="shared" si="416"/>
        <v>-</v>
      </c>
      <c r="AL1014" s="91" t="str">
        <f t="shared" si="416"/>
        <v>-</v>
      </c>
      <c r="AM1014" s="91" t="str">
        <f t="shared" si="416"/>
        <v>-</v>
      </c>
    </row>
    <row r="1015" spans="1:39">
      <c r="A1015" s="58" t="str">
        <f t="shared" si="399"/>
        <v/>
      </c>
      <c r="B1015" s="120" t="str">
        <f t="shared" si="399"/>
        <v/>
      </c>
      <c r="C1015" s="86" t="str">
        <f t="shared" si="399"/>
        <v/>
      </c>
      <c r="D1015" s="87" t="str">
        <f t="shared" si="399"/>
        <v/>
      </c>
      <c r="E1015" s="91" t="str">
        <f t="shared" ref="E1015:AM1015" si="417">IFERROR(RANK(E401,E$4:E$610,),"-")</f>
        <v>-</v>
      </c>
      <c r="F1015" s="91" t="str">
        <f t="shared" si="417"/>
        <v>-</v>
      </c>
      <c r="G1015" s="91" t="str">
        <f t="shared" si="417"/>
        <v>-</v>
      </c>
      <c r="H1015" s="91" t="str">
        <f t="shared" si="417"/>
        <v>-</v>
      </c>
      <c r="I1015" s="91" t="str">
        <f t="shared" si="417"/>
        <v>-</v>
      </c>
      <c r="J1015" s="91" t="str">
        <f t="shared" si="417"/>
        <v>-</v>
      </c>
      <c r="K1015" s="91" t="str">
        <f t="shared" si="417"/>
        <v>-</v>
      </c>
      <c r="L1015" s="91" t="str">
        <f t="shared" si="417"/>
        <v>-</v>
      </c>
      <c r="M1015" s="91" t="str">
        <f t="shared" si="417"/>
        <v>-</v>
      </c>
      <c r="N1015" s="91" t="str">
        <f t="shared" si="417"/>
        <v>-</v>
      </c>
      <c r="O1015" s="91" t="str">
        <f t="shared" si="417"/>
        <v>-</v>
      </c>
      <c r="P1015" s="91" t="str">
        <f t="shared" si="417"/>
        <v>-</v>
      </c>
      <c r="Q1015" s="91" t="str">
        <f t="shared" si="417"/>
        <v>-</v>
      </c>
      <c r="R1015" s="91" t="str">
        <f t="shared" si="417"/>
        <v>-</v>
      </c>
      <c r="S1015" s="91" t="str">
        <f t="shared" si="417"/>
        <v>-</v>
      </c>
      <c r="T1015" s="91" t="str">
        <f t="shared" si="417"/>
        <v>-</v>
      </c>
      <c r="U1015" s="91" t="str">
        <f t="shared" si="417"/>
        <v>-</v>
      </c>
      <c r="V1015" s="91" t="str">
        <f t="shared" si="417"/>
        <v>-</v>
      </c>
      <c r="W1015" s="91" t="str">
        <f t="shared" si="417"/>
        <v>-</v>
      </c>
      <c r="X1015" s="91" t="str">
        <f t="shared" si="417"/>
        <v>-</v>
      </c>
      <c r="Y1015" s="91" t="str">
        <f t="shared" si="417"/>
        <v>-</v>
      </c>
      <c r="Z1015" s="91" t="str">
        <f t="shared" si="417"/>
        <v>-</v>
      </c>
      <c r="AA1015" s="91" t="str">
        <f t="shared" si="417"/>
        <v>-</v>
      </c>
      <c r="AB1015" s="91" t="str">
        <f t="shared" si="417"/>
        <v>-</v>
      </c>
      <c r="AC1015" s="91" t="str">
        <f t="shared" si="417"/>
        <v>-</v>
      </c>
      <c r="AD1015" s="91" t="str">
        <f t="shared" si="417"/>
        <v>-</v>
      </c>
      <c r="AE1015" s="91" t="str">
        <f t="shared" si="417"/>
        <v>-</v>
      </c>
      <c r="AF1015" s="91" t="str">
        <f t="shared" si="417"/>
        <v>-</v>
      </c>
      <c r="AG1015" s="91" t="str">
        <f t="shared" si="417"/>
        <v>-</v>
      </c>
      <c r="AH1015" s="91" t="str">
        <f t="shared" si="417"/>
        <v>-</v>
      </c>
      <c r="AI1015" s="91" t="str">
        <f t="shared" si="417"/>
        <v>-</v>
      </c>
      <c r="AJ1015" s="91" t="str">
        <f t="shared" si="417"/>
        <v>-</v>
      </c>
      <c r="AK1015" s="91" t="str">
        <f t="shared" si="417"/>
        <v>-</v>
      </c>
      <c r="AL1015" s="91" t="str">
        <f t="shared" si="417"/>
        <v>-</v>
      </c>
      <c r="AM1015" s="91" t="str">
        <f t="shared" si="417"/>
        <v>-</v>
      </c>
    </row>
    <row r="1016" spans="1:39">
      <c r="A1016" s="58" t="str">
        <f t="shared" si="399"/>
        <v/>
      </c>
      <c r="B1016" s="120" t="str">
        <f t="shared" si="399"/>
        <v/>
      </c>
      <c r="C1016" s="86" t="str">
        <f t="shared" si="399"/>
        <v/>
      </c>
      <c r="D1016" s="87" t="str">
        <f t="shared" si="399"/>
        <v/>
      </c>
      <c r="E1016" s="91" t="str">
        <f t="shared" ref="E1016:AM1016" si="418">IFERROR(RANK(E402,E$4:E$610,),"-")</f>
        <v>-</v>
      </c>
      <c r="F1016" s="91" t="str">
        <f t="shared" si="418"/>
        <v>-</v>
      </c>
      <c r="G1016" s="91" t="str">
        <f t="shared" si="418"/>
        <v>-</v>
      </c>
      <c r="H1016" s="91" t="str">
        <f t="shared" si="418"/>
        <v>-</v>
      </c>
      <c r="I1016" s="91" t="str">
        <f t="shared" si="418"/>
        <v>-</v>
      </c>
      <c r="J1016" s="91" t="str">
        <f t="shared" si="418"/>
        <v>-</v>
      </c>
      <c r="K1016" s="91" t="str">
        <f t="shared" si="418"/>
        <v>-</v>
      </c>
      <c r="L1016" s="91" t="str">
        <f t="shared" si="418"/>
        <v>-</v>
      </c>
      <c r="M1016" s="91" t="str">
        <f t="shared" si="418"/>
        <v>-</v>
      </c>
      <c r="N1016" s="91" t="str">
        <f t="shared" si="418"/>
        <v>-</v>
      </c>
      <c r="O1016" s="91" t="str">
        <f t="shared" si="418"/>
        <v>-</v>
      </c>
      <c r="P1016" s="91" t="str">
        <f t="shared" si="418"/>
        <v>-</v>
      </c>
      <c r="Q1016" s="91" t="str">
        <f t="shared" si="418"/>
        <v>-</v>
      </c>
      <c r="R1016" s="91" t="str">
        <f t="shared" si="418"/>
        <v>-</v>
      </c>
      <c r="S1016" s="91" t="str">
        <f t="shared" si="418"/>
        <v>-</v>
      </c>
      <c r="T1016" s="91" t="str">
        <f t="shared" si="418"/>
        <v>-</v>
      </c>
      <c r="U1016" s="91" t="str">
        <f t="shared" si="418"/>
        <v>-</v>
      </c>
      <c r="V1016" s="91" t="str">
        <f t="shared" si="418"/>
        <v>-</v>
      </c>
      <c r="W1016" s="91" t="str">
        <f t="shared" si="418"/>
        <v>-</v>
      </c>
      <c r="X1016" s="91" t="str">
        <f t="shared" si="418"/>
        <v>-</v>
      </c>
      <c r="Y1016" s="91" t="str">
        <f t="shared" si="418"/>
        <v>-</v>
      </c>
      <c r="Z1016" s="91" t="str">
        <f t="shared" si="418"/>
        <v>-</v>
      </c>
      <c r="AA1016" s="91" t="str">
        <f t="shared" si="418"/>
        <v>-</v>
      </c>
      <c r="AB1016" s="91" t="str">
        <f t="shared" si="418"/>
        <v>-</v>
      </c>
      <c r="AC1016" s="91" t="str">
        <f t="shared" si="418"/>
        <v>-</v>
      </c>
      <c r="AD1016" s="91" t="str">
        <f t="shared" si="418"/>
        <v>-</v>
      </c>
      <c r="AE1016" s="91" t="str">
        <f t="shared" si="418"/>
        <v>-</v>
      </c>
      <c r="AF1016" s="91" t="str">
        <f t="shared" si="418"/>
        <v>-</v>
      </c>
      <c r="AG1016" s="91" t="str">
        <f t="shared" si="418"/>
        <v>-</v>
      </c>
      <c r="AH1016" s="91" t="str">
        <f t="shared" si="418"/>
        <v>-</v>
      </c>
      <c r="AI1016" s="91" t="str">
        <f t="shared" si="418"/>
        <v>-</v>
      </c>
      <c r="AJ1016" s="91" t="str">
        <f t="shared" si="418"/>
        <v>-</v>
      </c>
      <c r="AK1016" s="91" t="str">
        <f t="shared" si="418"/>
        <v>-</v>
      </c>
      <c r="AL1016" s="91" t="str">
        <f t="shared" si="418"/>
        <v>-</v>
      </c>
      <c r="AM1016" s="91" t="str">
        <f t="shared" si="418"/>
        <v>-</v>
      </c>
    </row>
    <row r="1017" spans="1:39">
      <c r="A1017" s="58" t="str">
        <f t="shared" si="399"/>
        <v/>
      </c>
      <c r="B1017" s="120" t="str">
        <f t="shared" si="399"/>
        <v/>
      </c>
      <c r="C1017" s="86" t="str">
        <f t="shared" si="399"/>
        <v/>
      </c>
      <c r="D1017" s="87" t="str">
        <f t="shared" si="399"/>
        <v/>
      </c>
      <c r="E1017" s="91" t="str">
        <f t="shared" ref="E1017:AM1017" si="419">IFERROR(RANK(E403,E$4:E$610,),"-")</f>
        <v>-</v>
      </c>
      <c r="F1017" s="91" t="str">
        <f t="shared" si="419"/>
        <v>-</v>
      </c>
      <c r="G1017" s="91" t="str">
        <f t="shared" si="419"/>
        <v>-</v>
      </c>
      <c r="H1017" s="91" t="str">
        <f t="shared" si="419"/>
        <v>-</v>
      </c>
      <c r="I1017" s="91" t="str">
        <f t="shared" si="419"/>
        <v>-</v>
      </c>
      <c r="J1017" s="91" t="str">
        <f t="shared" si="419"/>
        <v>-</v>
      </c>
      <c r="K1017" s="91" t="str">
        <f t="shared" si="419"/>
        <v>-</v>
      </c>
      <c r="L1017" s="91" t="str">
        <f t="shared" si="419"/>
        <v>-</v>
      </c>
      <c r="M1017" s="91" t="str">
        <f t="shared" si="419"/>
        <v>-</v>
      </c>
      <c r="N1017" s="91" t="str">
        <f t="shared" si="419"/>
        <v>-</v>
      </c>
      <c r="O1017" s="91" t="str">
        <f t="shared" si="419"/>
        <v>-</v>
      </c>
      <c r="P1017" s="91" t="str">
        <f t="shared" si="419"/>
        <v>-</v>
      </c>
      <c r="Q1017" s="91" t="str">
        <f t="shared" si="419"/>
        <v>-</v>
      </c>
      <c r="R1017" s="91" t="str">
        <f t="shared" si="419"/>
        <v>-</v>
      </c>
      <c r="S1017" s="91" t="str">
        <f t="shared" si="419"/>
        <v>-</v>
      </c>
      <c r="T1017" s="91" t="str">
        <f t="shared" si="419"/>
        <v>-</v>
      </c>
      <c r="U1017" s="91" t="str">
        <f t="shared" si="419"/>
        <v>-</v>
      </c>
      <c r="V1017" s="91" t="str">
        <f t="shared" si="419"/>
        <v>-</v>
      </c>
      <c r="W1017" s="91" t="str">
        <f t="shared" si="419"/>
        <v>-</v>
      </c>
      <c r="X1017" s="91" t="str">
        <f t="shared" si="419"/>
        <v>-</v>
      </c>
      <c r="Y1017" s="91" t="str">
        <f t="shared" si="419"/>
        <v>-</v>
      </c>
      <c r="Z1017" s="91" t="str">
        <f t="shared" si="419"/>
        <v>-</v>
      </c>
      <c r="AA1017" s="91" t="str">
        <f t="shared" si="419"/>
        <v>-</v>
      </c>
      <c r="AB1017" s="91" t="str">
        <f t="shared" si="419"/>
        <v>-</v>
      </c>
      <c r="AC1017" s="91" t="str">
        <f t="shared" si="419"/>
        <v>-</v>
      </c>
      <c r="AD1017" s="91" t="str">
        <f t="shared" si="419"/>
        <v>-</v>
      </c>
      <c r="AE1017" s="91" t="str">
        <f t="shared" si="419"/>
        <v>-</v>
      </c>
      <c r="AF1017" s="91" t="str">
        <f t="shared" si="419"/>
        <v>-</v>
      </c>
      <c r="AG1017" s="91" t="str">
        <f t="shared" si="419"/>
        <v>-</v>
      </c>
      <c r="AH1017" s="91" t="str">
        <f t="shared" si="419"/>
        <v>-</v>
      </c>
      <c r="AI1017" s="91" t="str">
        <f t="shared" si="419"/>
        <v>-</v>
      </c>
      <c r="AJ1017" s="91" t="str">
        <f t="shared" si="419"/>
        <v>-</v>
      </c>
      <c r="AK1017" s="91" t="str">
        <f t="shared" si="419"/>
        <v>-</v>
      </c>
      <c r="AL1017" s="91" t="str">
        <f t="shared" si="419"/>
        <v>-</v>
      </c>
      <c r="AM1017" s="91" t="str">
        <f t="shared" si="419"/>
        <v>-</v>
      </c>
    </row>
    <row r="1018" spans="1:39">
      <c r="A1018" s="58" t="str">
        <f t="shared" ref="A1018:D1037" si="420">A404</f>
        <v/>
      </c>
      <c r="B1018" s="120" t="str">
        <f t="shared" si="420"/>
        <v/>
      </c>
      <c r="C1018" s="86" t="str">
        <f t="shared" si="420"/>
        <v/>
      </c>
      <c r="D1018" s="87" t="str">
        <f t="shared" si="420"/>
        <v/>
      </c>
      <c r="E1018" s="91" t="str">
        <f t="shared" ref="E1018:AM1018" si="421">IFERROR(RANK(E404,E$4:E$610,),"-")</f>
        <v>-</v>
      </c>
      <c r="F1018" s="91" t="str">
        <f t="shared" si="421"/>
        <v>-</v>
      </c>
      <c r="G1018" s="91" t="str">
        <f t="shared" si="421"/>
        <v>-</v>
      </c>
      <c r="H1018" s="91" t="str">
        <f t="shared" si="421"/>
        <v>-</v>
      </c>
      <c r="I1018" s="91" t="str">
        <f t="shared" si="421"/>
        <v>-</v>
      </c>
      <c r="J1018" s="91" t="str">
        <f t="shared" si="421"/>
        <v>-</v>
      </c>
      <c r="K1018" s="91" t="str">
        <f t="shared" si="421"/>
        <v>-</v>
      </c>
      <c r="L1018" s="91" t="str">
        <f t="shared" si="421"/>
        <v>-</v>
      </c>
      <c r="M1018" s="91" t="str">
        <f t="shared" si="421"/>
        <v>-</v>
      </c>
      <c r="N1018" s="91" t="str">
        <f t="shared" si="421"/>
        <v>-</v>
      </c>
      <c r="O1018" s="91" t="str">
        <f t="shared" si="421"/>
        <v>-</v>
      </c>
      <c r="P1018" s="91" t="str">
        <f t="shared" si="421"/>
        <v>-</v>
      </c>
      <c r="Q1018" s="91" t="str">
        <f t="shared" si="421"/>
        <v>-</v>
      </c>
      <c r="R1018" s="91" t="str">
        <f t="shared" si="421"/>
        <v>-</v>
      </c>
      <c r="S1018" s="91" t="str">
        <f t="shared" si="421"/>
        <v>-</v>
      </c>
      <c r="T1018" s="91" t="str">
        <f t="shared" si="421"/>
        <v>-</v>
      </c>
      <c r="U1018" s="91" t="str">
        <f t="shared" si="421"/>
        <v>-</v>
      </c>
      <c r="V1018" s="91" t="str">
        <f t="shared" si="421"/>
        <v>-</v>
      </c>
      <c r="W1018" s="91" t="str">
        <f t="shared" si="421"/>
        <v>-</v>
      </c>
      <c r="X1018" s="91" t="str">
        <f t="shared" si="421"/>
        <v>-</v>
      </c>
      <c r="Y1018" s="91" t="str">
        <f t="shared" si="421"/>
        <v>-</v>
      </c>
      <c r="Z1018" s="91" t="str">
        <f t="shared" si="421"/>
        <v>-</v>
      </c>
      <c r="AA1018" s="91" t="str">
        <f t="shared" si="421"/>
        <v>-</v>
      </c>
      <c r="AB1018" s="91" t="str">
        <f t="shared" si="421"/>
        <v>-</v>
      </c>
      <c r="AC1018" s="91" t="str">
        <f t="shared" si="421"/>
        <v>-</v>
      </c>
      <c r="AD1018" s="91" t="str">
        <f t="shared" si="421"/>
        <v>-</v>
      </c>
      <c r="AE1018" s="91" t="str">
        <f t="shared" si="421"/>
        <v>-</v>
      </c>
      <c r="AF1018" s="91" t="str">
        <f t="shared" si="421"/>
        <v>-</v>
      </c>
      <c r="AG1018" s="91" t="str">
        <f t="shared" si="421"/>
        <v>-</v>
      </c>
      <c r="AH1018" s="91" t="str">
        <f t="shared" si="421"/>
        <v>-</v>
      </c>
      <c r="AI1018" s="91" t="str">
        <f t="shared" si="421"/>
        <v>-</v>
      </c>
      <c r="AJ1018" s="91" t="str">
        <f t="shared" si="421"/>
        <v>-</v>
      </c>
      <c r="AK1018" s="91" t="str">
        <f t="shared" si="421"/>
        <v>-</v>
      </c>
      <c r="AL1018" s="91" t="str">
        <f t="shared" si="421"/>
        <v>-</v>
      </c>
      <c r="AM1018" s="91" t="str">
        <f t="shared" si="421"/>
        <v>-</v>
      </c>
    </row>
    <row r="1019" spans="1:39">
      <c r="A1019" s="58" t="str">
        <f t="shared" si="420"/>
        <v/>
      </c>
      <c r="B1019" s="120" t="str">
        <f t="shared" si="420"/>
        <v/>
      </c>
      <c r="C1019" s="86" t="str">
        <f t="shared" si="420"/>
        <v/>
      </c>
      <c r="D1019" s="87" t="str">
        <f t="shared" si="420"/>
        <v/>
      </c>
      <c r="E1019" s="91" t="str">
        <f t="shared" ref="E1019:AM1019" si="422">IFERROR(RANK(E405,E$4:E$610,),"-")</f>
        <v>-</v>
      </c>
      <c r="F1019" s="91" t="str">
        <f t="shared" si="422"/>
        <v>-</v>
      </c>
      <c r="G1019" s="91" t="str">
        <f t="shared" si="422"/>
        <v>-</v>
      </c>
      <c r="H1019" s="91" t="str">
        <f t="shared" si="422"/>
        <v>-</v>
      </c>
      <c r="I1019" s="91" t="str">
        <f t="shared" si="422"/>
        <v>-</v>
      </c>
      <c r="J1019" s="91" t="str">
        <f t="shared" si="422"/>
        <v>-</v>
      </c>
      <c r="K1019" s="91" t="str">
        <f t="shared" si="422"/>
        <v>-</v>
      </c>
      <c r="L1019" s="91" t="str">
        <f t="shared" si="422"/>
        <v>-</v>
      </c>
      <c r="M1019" s="91" t="str">
        <f t="shared" si="422"/>
        <v>-</v>
      </c>
      <c r="N1019" s="91" t="str">
        <f t="shared" si="422"/>
        <v>-</v>
      </c>
      <c r="O1019" s="91" t="str">
        <f t="shared" si="422"/>
        <v>-</v>
      </c>
      <c r="P1019" s="91" t="str">
        <f t="shared" si="422"/>
        <v>-</v>
      </c>
      <c r="Q1019" s="91" t="str">
        <f t="shared" si="422"/>
        <v>-</v>
      </c>
      <c r="R1019" s="91" t="str">
        <f t="shared" si="422"/>
        <v>-</v>
      </c>
      <c r="S1019" s="91" t="str">
        <f t="shared" si="422"/>
        <v>-</v>
      </c>
      <c r="T1019" s="91" t="str">
        <f t="shared" si="422"/>
        <v>-</v>
      </c>
      <c r="U1019" s="91" t="str">
        <f t="shared" si="422"/>
        <v>-</v>
      </c>
      <c r="V1019" s="91" t="str">
        <f t="shared" si="422"/>
        <v>-</v>
      </c>
      <c r="W1019" s="91" t="str">
        <f t="shared" si="422"/>
        <v>-</v>
      </c>
      <c r="X1019" s="91" t="str">
        <f t="shared" si="422"/>
        <v>-</v>
      </c>
      <c r="Y1019" s="91" t="str">
        <f t="shared" si="422"/>
        <v>-</v>
      </c>
      <c r="Z1019" s="91" t="str">
        <f t="shared" si="422"/>
        <v>-</v>
      </c>
      <c r="AA1019" s="91" t="str">
        <f t="shared" si="422"/>
        <v>-</v>
      </c>
      <c r="AB1019" s="91" t="str">
        <f t="shared" si="422"/>
        <v>-</v>
      </c>
      <c r="AC1019" s="91" t="str">
        <f t="shared" si="422"/>
        <v>-</v>
      </c>
      <c r="AD1019" s="91" t="str">
        <f t="shared" si="422"/>
        <v>-</v>
      </c>
      <c r="AE1019" s="91" t="str">
        <f t="shared" si="422"/>
        <v>-</v>
      </c>
      <c r="AF1019" s="91" t="str">
        <f t="shared" si="422"/>
        <v>-</v>
      </c>
      <c r="AG1019" s="91" t="str">
        <f t="shared" si="422"/>
        <v>-</v>
      </c>
      <c r="AH1019" s="91" t="str">
        <f t="shared" si="422"/>
        <v>-</v>
      </c>
      <c r="AI1019" s="91" t="str">
        <f t="shared" si="422"/>
        <v>-</v>
      </c>
      <c r="AJ1019" s="91" t="str">
        <f t="shared" si="422"/>
        <v>-</v>
      </c>
      <c r="AK1019" s="91" t="str">
        <f t="shared" si="422"/>
        <v>-</v>
      </c>
      <c r="AL1019" s="91" t="str">
        <f t="shared" si="422"/>
        <v>-</v>
      </c>
      <c r="AM1019" s="91" t="str">
        <f t="shared" si="422"/>
        <v>-</v>
      </c>
    </row>
    <row r="1020" spans="1:39">
      <c r="A1020" s="58" t="str">
        <f t="shared" si="420"/>
        <v/>
      </c>
      <c r="B1020" s="120" t="str">
        <f t="shared" si="420"/>
        <v/>
      </c>
      <c r="C1020" s="86" t="str">
        <f t="shared" si="420"/>
        <v/>
      </c>
      <c r="D1020" s="87" t="str">
        <f t="shared" si="420"/>
        <v/>
      </c>
      <c r="E1020" s="91" t="str">
        <f t="shared" ref="E1020:AM1020" si="423">IFERROR(RANK(E406,E$4:E$610,),"-")</f>
        <v>-</v>
      </c>
      <c r="F1020" s="91" t="str">
        <f t="shared" si="423"/>
        <v>-</v>
      </c>
      <c r="G1020" s="91" t="str">
        <f t="shared" si="423"/>
        <v>-</v>
      </c>
      <c r="H1020" s="91" t="str">
        <f t="shared" si="423"/>
        <v>-</v>
      </c>
      <c r="I1020" s="91" t="str">
        <f t="shared" si="423"/>
        <v>-</v>
      </c>
      <c r="J1020" s="91" t="str">
        <f t="shared" si="423"/>
        <v>-</v>
      </c>
      <c r="K1020" s="91" t="str">
        <f t="shared" si="423"/>
        <v>-</v>
      </c>
      <c r="L1020" s="91" t="str">
        <f t="shared" si="423"/>
        <v>-</v>
      </c>
      <c r="M1020" s="91" t="str">
        <f t="shared" si="423"/>
        <v>-</v>
      </c>
      <c r="N1020" s="91" t="str">
        <f t="shared" si="423"/>
        <v>-</v>
      </c>
      <c r="O1020" s="91" t="str">
        <f t="shared" si="423"/>
        <v>-</v>
      </c>
      <c r="P1020" s="91" t="str">
        <f t="shared" si="423"/>
        <v>-</v>
      </c>
      <c r="Q1020" s="91" t="str">
        <f t="shared" si="423"/>
        <v>-</v>
      </c>
      <c r="R1020" s="91" t="str">
        <f t="shared" si="423"/>
        <v>-</v>
      </c>
      <c r="S1020" s="91" t="str">
        <f t="shared" si="423"/>
        <v>-</v>
      </c>
      <c r="T1020" s="91" t="str">
        <f t="shared" si="423"/>
        <v>-</v>
      </c>
      <c r="U1020" s="91" t="str">
        <f t="shared" si="423"/>
        <v>-</v>
      </c>
      <c r="V1020" s="91" t="str">
        <f t="shared" si="423"/>
        <v>-</v>
      </c>
      <c r="W1020" s="91" t="str">
        <f t="shared" si="423"/>
        <v>-</v>
      </c>
      <c r="X1020" s="91" t="str">
        <f t="shared" si="423"/>
        <v>-</v>
      </c>
      <c r="Y1020" s="91" t="str">
        <f t="shared" si="423"/>
        <v>-</v>
      </c>
      <c r="Z1020" s="91" t="str">
        <f t="shared" si="423"/>
        <v>-</v>
      </c>
      <c r="AA1020" s="91" t="str">
        <f t="shared" si="423"/>
        <v>-</v>
      </c>
      <c r="AB1020" s="91" t="str">
        <f t="shared" si="423"/>
        <v>-</v>
      </c>
      <c r="AC1020" s="91" t="str">
        <f t="shared" si="423"/>
        <v>-</v>
      </c>
      <c r="AD1020" s="91" t="str">
        <f t="shared" si="423"/>
        <v>-</v>
      </c>
      <c r="AE1020" s="91" t="str">
        <f t="shared" si="423"/>
        <v>-</v>
      </c>
      <c r="AF1020" s="91" t="str">
        <f t="shared" si="423"/>
        <v>-</v>
      </c>
      <c r="AG1020" s="91" t="str">
        <f t="shared" si="423"/>
        <v>-</v>
      </c>
      <c r="AH1020" s="91" t="str">
        <f t="shared" si="423"/>
        <v>-</v>
      </c>
      <c r="AI1020" s="91" t="str">
        <f t="shared" si="423"/>
        <v>-</v>
      </c>
      <c r="AJ1020" s="91" t="str">
        <f t="shared" si="423"/>
        <v>-</v>
      </c>
      <c r="AK1020" s="91" t="str">
        <f t="shared" si="423"/>
        <v>-</v>
      </c>
      <c r="AL1020" s="91" t="str">
        <f t="shared" si="423"/>
        <v>-</v>
      </c>
      <c r="AM1020" s="91" t="str">
        <f t="shared" si="423"/>
        <v>-</v>
      </c>
    </row>
    <row r="1021" spans="1:39">
      <c r="A1021" s="58" t="str">
        <f t="shared" si="420"/>
        <v/>
      </c>
      <c r="B1021" s="120" t="str">
        <f t="shared" si="420"/>
        <v/>
      </c>
      <c r="C1021" s="86" t="str">
        <f t="shared" si="420"/>
        <v/>
      </c>
      <c r="D1021" s="87" t="str">
        <f t="shared" si="420"/>
        <v/>
      </c>
      <c r="E1021" s="91" t="str">
        <f t="shared" ref="E1021:AM1021" si="424">IFERROR(RANK(E407,E$4:E$610,),"-")</f>
        <v>-</v>
      </c>
      <c r="F1021" s="91" t="str">
        <f t="shared" si="424"/>
        <v>-</v>
      </c>
      <c r="G1021" s="91" t="str">
        <f t="shared" si="424"/>
        <v>-</v>
      </c>
      <c r="H1021" s="91" t="str">
        <f t="shared" si="424"/>
        <v>-</v>
      </c>
      <c r="I1021" s="91" t="str">
        <f t="shared" si="424"/>
        <v>-</v>
      </c>
      <c r="J1021" s="91" t="str">
        <f t="shared" si="424"/>
        <v>-</v>
      </c>
      <c r="K1021" s="91" t="str">
        <f t="shared" si="424"/>
        <v>-</v>
      </c>
      <c r="L1021" s="91" t="str">
        <f t="shared" si="424"/>
        <v>-</v>
      </c>
      <c r="M1021" s="91" t="str">
        <f t="shared" si="424"/>
        <v>-</v>
      </c>
      <c r="N1021" s="91" t="str">
        <f t="shared" si="424"/>
        <v>-</v>
      </c>
      <c r="O1021" s="91" t="str">
        <f t="shared" si="424"/>
        <v>-</v>
      </c>
      <c r="P1021" s="91" t="str">
        <f t="shared" si="424"/>
        <v>-</v>
      </c>
      <c r="Q1021" s="91" t="str">
        <f t="shared" si="424"/>
        <v>-</v>
      </c>
      <c r="R1021" s="91" t="str">
        <f t="shared" si="424"/>
        <v>-</v>
      </c>
      <c r="S1021" s="91" t="str">
        <f t="shared" si="424"/>
        <v>-</v>
      </c>
      <c r="T1021" s="91" t="str">
        <f t="shared" si="424"/>
        <v>-</v>
      </c>
      <c r="U1021" s="91" t="str">
        <f t="shared" si="424"/>
        <v>-</v>
      </c>
      <c r="V1021" s="91" t="str">
        <f t="shared" si="424"/>
        <v>-</v>
      </c>
      <c r="W1021" s="91" t="str">
        <f t="shared" si="424"/>
        <v>-</v>
      </c>
      <c r="X1021" s="91" t="str">
        <f t="shared" si="424"/>
        <v>-</v>
      </c>
      <c r="Y1021" s="91" t="str">
        <f t="shared" si="424"/>
        <v>-</v>
      </c>
      <c r="Z1021" s="91" t="str">
        <f t="shared" si="424"/>
        <v>-</v>
      </c>
      <c r="AA1021" s="91" t="str">
        <f t="shared" si="424"/>
        <v>-</v>
      </c>
      <c r="AB1021" s="91" t="str">
        <f t="shared" si="424"/>
        <v>-</v>
      </c>
      <c r="AC1021" s="91" t="str">
        <f t="shared" si="424"/>
        <v>-</v>
      </c>
      <c r="AD1021" s="91" t="str">
        <f t="shared" si="424"/>
        <v>-</v>
      </c>
      <c r="AE1021" s="91" t="str">
        <f t="shared" si="424"/>
        <v>-</v>
      </c>
      <c r="AF1021" s="91" t="str">
        <f t="shared" si="424"/>
        <v>-</v>
      </c>
      <c r="AG1021" s="91" t="str">
        <f t="shared" si="424"/>
        <v>-</v>
      </c>
      <c r="AH1021" s="91" t="str">
        <f t="shared" si="424"/>
        <v>-</v>
      </c>
      <c r="AI1021" s="91" t="str">
        <f t="shared" si="424"/>
        <v>-</v>
      </c>
      <c r="AJ1021" s="91" t="str">
        <f t="shared" si="424"/>
        <v>-</v>
      </c>
      <c r="AK1021" s="91" t="str">
        <f t="shared" si="424"/>
        <v>-</v>
      </c>
      <c r="AL1021" s="91" t="str">
        <f t="shared" si="424"/>
        <v>-</v>
      </c>
      <c r="AM1021" s="91" t="str">
        <f t="shared" si="424"/>
        <v>-</v>
      </c>
    </row>
    <row r="1022" spans="1:39">
      <c r="A1022" s="58" t="str">
        <f t="shared" si="420"/>
        <v/>
      </c>
      <c r="B1022" s="120" t="str">
        <f t="shared" si="420"/>
        <v/>
      </c>
      <c r="C1022" s="86" t="str">
        <f t="shared" si="420"/>
        <v/>
      </c>
      <c r="D1022" s="87" t="str">
        <f t="shared" si="420"/>
        <v/>
      </c>
      <c r="E1022" s="91" t="str">
        <f t="shared" ref="E1022:AM1022" si="425">IFERROR(RANK(E408,E$4:E$610,),"-")</f>
        <v>-</v>
      </c>
      <c r="F1022" s="91" t="str">
        <f t="shared" si="425"/>
        <v>-</v>
      </c>
      <c r="G1022" s="91" t="str">
        <f t="shared" si="425"/>
        <v>-</v>
      </c>
      <c r="H1022" s="91" t="str">
        <f t="shared" si="425"/>
        <v>-</v>
      </c>
      <c r="I1022" s="91" t="str">
        <f t="shared" si="425"/>
        <v>-</v>
      </c>
      <c r="J1022" s="91" t="str">
        <f t="shared" si="425"/>
        <v>-</v>
      </c>
      <c r="K1022" s="91" t="str">
        <f t="shared" si="425"/>
        <v>-</v>
      </c>
      <c r="L1022" s="91" t="str">
        <f t="shared" si="425"/>
        <v>-</v>
      </c>
      <c r="M1022" s="91" t="str">
        <f t="shared" si="425"/>
        <v>-</v>
      </c>
      <c r="N1022" s="91" t="str">
        <f t="shared" si="425"/>
        <v>-</v>
      </c>
      <c r="O1022" s="91" t="str">
        <f t="shared" si="425"/>
        <v>-</v>
      </c>
      <c r="P1022" s="91" t="str">
        <f t="shared" si="425"/>
        <v>-</v>
      </c>
      <c r="Q1022" s="91" t="str">
        <f t="shared" si="425"/>
        <v>-</v>
      </c>
      <c r="R1022" s="91" t="str">
        <f t="shared" si="425"/>
        <v>-</v>
      </c>
      <c r="S1022" s="91" t="str">
        <f t="shared" si="425"/>
        <v>-</v>
      </c>
      <c r="T1022" s="91" t="str">
        <f t="shared" si="425"/>
        <v>-</v>
      </c>
      <c r="U1022" s="91" t="str">
        <f t="shared" si="425"/>
        <v>-</v>
      </c>
      <c r="V1022" s="91" t="str">
        <f t="shared" si="425"/>
        <v>-</v>
      </c>
      <c r="W1022" s="91" t="str">
        <f t="shared" si="425"/>
        <v>-</v>
      </c>
      <c r="X1022" s="91" t="str">
        <f t="shared" si="425"/>
        <v>-</v>
      </c>
      <c r="Y1022" s="91" t="str">
        <f t="shared" si="425"/>
        <v>-</v>
      </c>
      <c r="Z1022" s="91" t="str">
        <f t="shared" si="425"/>
        <v>-</v>
      </c>
      <c r="AA1022" s="91" t="str">
        <f t="shared" si="425"/>
        <v>-</v>
      </c>
      <c r="AB1022" s="91" t="str">
        <f t="shared" si="425"/>
        <v>-</v>
      </c>
      <c r="AC1022" s="91" t="str">
        <f t="shared" si="425"/>
        <v>-</v>
      </c>
      <c r="AD1022" s="91" t="str">
        <f t="shared" si="425"/>
        <v>-</v>
      </c>
      <c r="AE1022" s="91" t="str">
        <f t="shared" si="425"/>
        <v>-</v>
      </c>
      <c r="AF1022" s="91" t="str">
        <f t="shared" si="425"/>
        <v>-</v>
      </c>
      <c r="AG1022" s="91" t="str">
        <f t="shared" si="425"/>
        <v>-</v>
      </c>
      <c r="AH1022" s="91" t="str">
        <f t="shared" si="425"/>
        <v>-</v>
      </c>
      <c r="AI1022" s="91" t="str">
        <f t="shared" si="425"/>
        <v>-</v>
      </c>
      <c r="AJ1022" s="91" t="str">
        <f t="shared" si="425"/>
        <v>-</v>
      </c>
      <c r="AK1022" s="91" t="str">
        <f t="shared" si="425"/>
        <v>-</v>
      </c>
      <c r="AL1022" s="91" t="str">
        <f t="shared" si="425"/>
        <v>-</v>
      </c>
      <c r="AM1022" s="91" t="str">
        <f t="shared" si="425"/>
        <v>-</v>
      </c>
    </row>
    <row r="1023" spans="1:39">
      <c r="A1023" s="58" t="str">
        <f t="shared" si="420"/>
        <v/>
      </c>
      <c r="B1023" s="120" t="str">
        <f t="shared" si="420"/>
        <v/>
      </c>
      <c r="C1023" s="86" t="str">
        <f t="shared" si="420"/>
        <v/>
      </c>
      <c r="D1023" s="87" t="str">
        <f t="shared" si="420"/>
        <v/>
      </c>
      <c r="E1023" s="91" t="str">
        <f t="shared" ref="E1023:AM1023" si="426">IFERROR(RANK(E409,E$4:E$610,),"-")</f>
        <v>-</v>
      </c>
      <c r="F1023" s="91" t="str">
        <f t="shared" si="426"/>
        <v>-</v>
      </c>
      <c r="G1023" s="91" t="str">
        <f t="shared" si="426"/>
        <v>-</v>
      </c>
      <c r="H1023" s="91" t="str">
        <f t="shared" si="426"/>
        <v>-</v>
      </c>
      <c r="I1023" s="91" t="str">
        <f t="shared" si="426"/>
        <v>-</v>
      </c>
      <c r="J1023" s="91" t="str">
        <f t="shared" si="426"/>
        <v>-</v>
      </c>
      <c r="K1023" s="91" t="str">
        <f t="shared" si="426"/>
        <v>-</v>
      </c>
      <c r="L1023" s="91" t="str">
        <f t="shared" si="426"/>
        <v>-</v>
      </c>
      <c r="M1023" s="91" t="str">
        <f t="shared" si="426"/>
        <v>-</v>
      </c>
      <c r="N1023" s="91" t="str">
        <f t="shared" si="426"/>
        <v>-</v>
      </c>
      <c r="O1023" s="91" t="str">
        <f t="shared" si="426"/>
        <v>-</v>
      </c>
      <c r="P1023" s="91" t="str">
        <f t="shared" si="426"/>
        <v>-</v>
      </c>
      <c r="Q1023" s="91" t="str">
        <f t="shared" si="426"/>
        <v>-</v>
      </c>
      <c r="R1023" s="91" t="str">
        <f t="shared" si="426"/>
        <v>-</v>
      </c>
      <c r="S1023" s="91" t="str">
        <f t="shared" si="426"/>
        <v>-</v>
      </c>
      <c r="T1023" s="91" t="str">
        <f t="shared" si="426"/>
        <v>-</v>
      </c>
      <c r="U1023" s="91" t="str">
        <f t="shared" si="426"/>
        <v>-</v>
      </c>
      <c r="V1023" s="91" t="str">
        <f t="shared" si="426"/>
        <v>-</v>
      </c>
      <c r="W1023" s="91" t="str">
        <f t="shared" si="426"/>
        <v>-</v>
      </c>
      <c r="X1023" s="91" t="str">
        <f t="shared" si="426"/>
        <v>-</v>
      </c>
      <c r="Y1023" s="91" t="str">
        <f t="shared" si="426"/>
        <v>-</v>
      </c>
      <c r="Z1023" s="91" t="str">
        <f t="shared" si="426"/>
        <v>-</v>
      </c>
      <c r="AA1023" s="91" t="str">
        <f t="shared" si="426"/>
        <v>-</v>
      </c>
      <c r="AB1023" s="91" t="str">
        <f t="shared" si="426"/>
        <v>-</v>
      </c>
      <c r="AC1023" s="91" t="str">
        <f t="shared" si="426"/>
        <v>-</v>
      </c>
      <c r="AD1023" s="91" t="str">
        <f t="shared" si="426"/>
        <v>-</v>
      </c>
      <c r="AE1023" s="91" t="str">
        <f t="shared" si="426"/>
        <v>-</v>
      </c>
      <c r="AF1023" s="91" t="str">
        <f t="shared" si="426"/>
        <v>-</v>
      </c>
      <c r="AG1023" s="91" t="str">
        <f t="shared" si="426"/>
        <v>-</v>
      </c>
      <c r="AH1023" s="91" t="str">
        <f t="shared" si="426"/>
        <v>-</v>
      </c>
      <c r="AI1023" s="91" t="str">
        <f t="shared" si="426"/>
        <v>-</v>
      </c>
      <c r="AJ1023" s="91" t="str">
        <f t="shared" si="426"/>
        <v>-</v>
      </c>
      <c r="AK1023" s="91" t="str">
        <f t="shared" si="426"/>
        <v>-</v>
      </c>
      <c r="AL1023" s="91" t="str">
        <f t="shared" si="426"/>
        <v>-</v>
      </c>
      <c r="AM1023" s="91" t="str">
        <f t="shared" si="426"/>
        <v>-</v>
      </c>
    </row>
    <row r="1024" spans="1:39">
      <c r="A1024" s="58" t="str">
        <f t="shared" si="420"/>
        <v/>
      </c>
      <c r="B1024" s="120" t="str">
        <f t="shared" si="420"/>
        <v/>
      </c>
      <c r="C1024" s="86" t="str">
        <f t="shared" si="420"/>
        <v/>
      </c>
      <c r="D1024" s="87" t="str">
        <f t="shared" si="420"/>
        <v/>
      </c>
      <c r="E1024" s="91" t="str">
        <f t="shared" ref="E1024:AM1024" si="427">IFERROR(RANK(E410,E$4:E$610,),"-")</f>
        <v>-</v>
      </c>
      <c r="F1024" s="91" t="str">
        <f t="shared" si="427"/>
        <v>-</v>
      </c>
      <c r="G1024" s="91" t="str">
        <f t="shared" si="427"/>
        <v>-</v>
      </c>
      <c r="H1024" s="91" t="str">
        <f t="shared" si="427"/>
        <v>-</v>
      </c>
      <c r="I1024" s="91" t="str">
        <f t="shared" si="427"/>
        <v>-</v>
      </c>
      <c r="J1024" s="91" t="str">
        <f t="shared" si="427"/>
        <v>-</v>
      </c>
      <c r="K1024" s="91" t="str">
        <f t="shared" si="427"/>
        <v>-</v>
      </c>
      <c r="L1024" s="91" t="str">
        <f t="shared" si="427"/>
        <v>-</v>
      </c>
      <c r="M1024" s="91" t="str">
        <f t="shared" si="427"/>
        <v>-</v>
      </c>
      <c r="N1024" s="91" t="str">
        <f t="shared" si="427"/>
        <v>-</v>
      </c>
      <c r="O1024" s="91" t="str">
        <f t="shared" si="427"/>
        <v>-</v>
      </c>
      <c r="P1024" s="91" t="str">
        <f t="shared" si="427"/>
        <v>-</v>
      </c>
      <c r="Q1024" s="91" t="str">
        <f t="shared" si="427"/>
        <v>-</v>
      </c>
      <c r="R1024" s="91" t="str">
        <f t="shared" si="427"/>
        <v>-</v>
      </c>
      <c r="S1024" s="91" t="str">
        <f t="shared" si="427"/>
        <v>-</v>
      </c>
      <c r="T1024" s="91" t="str">
        <f t="shared" si="427"/>
        <v>-</v>
      </c>
      <c r="U1024" s="91" t="str">
        <f t="shared" si="427"/>
        <v>-</v>
      </c>
      <c r="V1024" s="91" t="str">
        <f t="shared" si="427"/>
        <v>-</v>
      </c>
      <c r="W1024" s="91" t="str">
        <f t="shared" si="427"/>
        <v>-</v>
      </c>
      <c r="X1024" s="91" t="str">
        <f t="shared" si="427"/>
        <v>-</v>
      </c>
      <c r="Y1024" s="91" t="str">
        <f t="shared" si="427"/>
        <v>-</v>
      </c>
      <c r="Z1024" s="91" t="str">
        <f t="shared" si="427"/>
        <v>-</v>
      </c>
      <c r="AA1024" s="91" t="str">
        <f t="shared" si="427"/>
        <v>-</v>
      </c>
      <c r="AB1024" s="91" t="str">
        <f t="shared" si="427"/>
        <v>-</v>
      </c>
      <c r="AC1024" s="91" t="str">
        <f t="shared" si="427"/>
        <v>-</v>
      </c>
      <c r="AD1024" s="91" t="str">
        <f t="shared" si="427"/>
        <v>-</v>
      </c>
      <c r="AE1024" s="91" t="str">
        <f t="shared" si="427"/>
        <v>-</v>
      </c>
      <c r="AF1024" s="91" t="str">
        <f t="shared" si="427"/>
        <v>-</v>
      </c>
      <c r="AG1024" s="91" t="str">
        <f t="shared" si="427"/>
        <v>-</v>
      </c>
      <c r="AH1024" s="91" t="str">
        <f t="shared" si="427"/>
        <v>-</v>
      </c>
      <c r="AI1024" s="91" t="str">
        <f t="shared" si="427"/>
        <v>-</v>
      </c>
      <c r="AJ1024" s="91" t="str">
        <f t="shared" si="427"/>
        <v>-</v>
      </c>
      <c r="AK1024" s="91" t="str">
        <f t="shared" si="427"/>
        <v>-</v>
      </c>
      <c r="AL1024" s="91" t="str">
        <f t="shared" si="427"/>
        <v>-</v>
      </c>
      <c r="AM1024" s="91" t="str">
        <f t="shared" si="427"/>
        <v>-</v>
      </c>
    </row>
    <row r="1025" spans="1:39">
      <c r="A1025" s="58" t="str">
        <f t="shared" si="420"/>
        <v/>
      </c>
      <c r="B1025" s="120" t="str">
        <f t="shared" si="420"/>
        <v/>
      </c>
      <c r="C1025" s="86" t="str">
        <f t="shared" si="420"/>
        <v/>
      </c>
      <c r="D1025" s="87" t="str">
        <f t="shared" si="420"/>
        <v/>
      </c>
      <c r="E1025" s="91" t="str">
        <f t="shared" ref="E1025:AM1025" si="428">IFERROR(RANK(E411,E$4:E$610,),"-")</f>
        <v>-</v>
      </c>
      <c r="F1025" s="91" t="str">
        <f t="shared" si="428"/>
        <v>-</v>
      </c>
      <c r="G1025" s="91" t="str">
        <f t="shared" si="428"/>
        <v>-</v>
      </c>
      <c r="H1025" s="91" t="str">
        <f t="shared" si="428"/>
        <v>-</v>
      </c>
      <c r="I1025" s="91" t="str">
        <f t="shared" si="428"/>
        <v>-</v>
      </c>
      <c r="J1025" s="91" t="str">
        <f t="shared" si="428"/>
        <v>-</v>
      </c>
      <c r="K1025" s="91" t="str">
        <f t="shared" si="428"/>
        <v>-</v>
      </c>
      <c r="L1025" s="91" t="str">
        <f t="shared" si="428"/>
        <v>-</v>
      </c>
      <c r="M1025" s="91" t="str">
        <f t="shared" si="428"/>
        <v>-</v>
      </c>
      <c r="N1025" s="91" t="str">
        <f t="shared" si="428"/>
        <v>-</v>
      </c>
      <c r="O1025" s="91" t="str">
        <f t="shared" si="428"/>
        <v>-</v>
      </c>
      <c r="P1025" s="91" t="str">
        <f t="shared" si="428"/>
        <v>-</v>
      </c>
      <c r="Q1025" s="91" t="str">
        <f t="shared" si="428"/>
        <v>-</v>
      </c>
      <c r="R1025" s="91" t="str">
        <f t="shared" si="428"/>
        <v>-</v>
      </c>
      <c r="S1025" s="91" t="str">
        <f t="shared" si="428"/>
        <v>-</v>
      </c>
      <c r="T1025" s="91" t="str">
        <f t="shared" si="428"/>
        <v>-</v>
      </c>
      <c r="U1025" s="91" t="str">
        <f t="shared" si="428"/>
        <v>-</v>
      </c>
      <c r="V1025" s="91" t="str">
        <f t="shared" si="428"/>
        <v>-</v>
      </c>
      <c r="W1025" s="91" t="str">
        <f t="shared" si="428"/>
        <v>-</v>
      </c>
      <c r="X1025" s="91" t="str">
        <f t="shared" si="428"/>
        <v>-</v>
      </c>
      <c r="Y1025" s="91" t="str">
        <f t="shared" si="428"/>
        <v>-</v>
      </c>
      <c r="Z1025" s="91" t="str">
        <f t="shared" si="428"/>
        <v>-</v>
      </c>
      <c r="AA1025" s="91" t="str">
        <f t="shared" si="428"/>
        <v>-</v>
      </c>
      <c r="AB1025" s="91" t="str">
        <f t="shared" si="428"/>
        <v>-</v>
      </c>
      <c r="AC1025" s="91" t="str">
        <f t="shared" si="428"/>
        <v>-</v>
      </c>
      <c r="AD1025" s="91" t="str">
        <f t="shared" si="428"/>
        <v>-</v>
      </c>
      <c r="AE1025" s="91" t="str">
        <f t="shared" si="428"/>
        <v>-</v>
      </c>
      <c r="AF1025" s="91" t="str">
        <f t="shared" si="428"/>
        <v>-</v>
      </c>
      <c r="AG1025" s="91" t="str">
        <f t="shared" si="428"/>
        <v>-</v>
      </c>
      <c r="AH1025" s="91" t="str">
        <f t="shared" si="428"/>
        <v>-</v>
      </c>
      <c r="AI1025" s="91" t="str">
        <f t="shared" si="428"/>
        <v>-</v>
      </c>
      <c r="AJ1025" s="91" t="str">
        <f t="shared" si="428"/>
        <v>-</v>
      </c>
      <c r="AK1025" s="91" t="str">
        <f t="shared" si="428"/>
        <v>-</v>
      </c>
      <c r="AL1025" s="91" t="str">
        <f t="shared" si="428"/>
        <v>-</v>
      </c>
      <c r="AM1025" s="91" t="str">
        <f t="shared" si="428"/>
        <v>-</v>
      </c>
    </row>
    <row r="1026" spans="1:39">
      <c r="A1026" s="58" t="str">
        <f t="shared" si="420"/>
        <v/>
      </c>
      <c r="B1026" s="120" t="str">
        <f t="shared" si="420"/>
        <v/>
      </c>
      <c r="C1026" s="86" t="str">
        <f t="shared" si="420"/>
        <v/>
      </c>
      <c r="D1026" s="87" t="str">
        <f t="shared" si="420"/>
        <v/>
      </c>
      <c r="E1026" s="91" t="str">
        <f t="shared" ref="E1026:AM1026" si="429">IFERROR(RANK(E412,E$4:E$610,),"-")</f>
        <v>-</v>
      </c>
      <c r="F1026" s="91" t="str">
        <f t="shared" si="429"/>
        <v>-</v>
      </c>
      <c r="G1026" s="91" t="str">
        <f t="shared" si="429"/>
        <v>-</v>
      </c>
      <c r="H1026" s="91" t="str">
        <f t="shared" si="429"/>
        <v>-</v>
      </c>
      <c r="I1026" s="91" t="str">
        <f t="shared" si="429"/>
        <v>-</v>
      </c>
      <c r="J1026" s="91" t="str">
        <f t="shared" si="429"/>
        <v>-</v>
      </c>
      <c r="K1026" s="91" t="str">
        <f t="shared" si="429"/>
        <v>-</v>
      </c>
      <c r="L1026" s="91" t="str">
        <f t="shared" si="429"/>
        <v>-</v>
      </c>
      <c r="M1026" s="91" t="str">
        <f t="shared" si="429"/>
        <v>-</v>
      </c>
      <c r="N1026" s="91" t="str">
        <f t="shared" si="429"/>
        <v>-</v>
      </c>
      <c r="O1026" s="91" t="str">
        <f t="shared" si="429"/>
        <v>-</v>
      </c>
      <c r="P1026" s="91" t="str">
        <f t="shared" si="429"/>
        <v>-</v>
      </c>
      <c r="Q1026" s="91" t="str">
        <f t="shared" si="429"/>
        <v>-</v>
      </c>
      <c r="R1026" s="91" t="str">
        <f t="shared" si="429"/>
        <v>-</v>
      </c>
      <c r="S1026" s="91" t="str">
        <f t="shared" si="429"/>
        <v>-</v>
      </c>
      <c r="T1026" s="91" t="str">
        <f t="shared" si="429"/>
        <v>-</v>
      </c>
      <c r="U1026" s="91" t="str">
        <f t="shared" si="429"/>
        <v>-</v>
      </c>
      <c r="V1026" s="91" t="str">
        <f t="shared" si="429"/>
        <v>-</v>
      </c>
      <c r="W1026" s="91" t="str">
        <f t="shared" si="429"/>
        <v>-</v>
      </c>
      <c r="X1026" s="91" t="str">
        <f t="shared" si="429"/>
        <v>-</v>
      </c>
      <c r="Y1026" s="91" t="str">
        <f t="shared" si="429"/>
        <v>-</v>
      </c>
      <c r="Z1026" s="91" t="str">
        <f t="shared" si="429"/>
        <v>-</v>
      </c>
      <c r="AA1026" s="91" t="str">
        <f t="shared" si="429"/>
        <v>-</v>
      </c>
      <c r="AB1026" s="91" t="str">
        <f t="shared" si="429"/>
        <v>-</v>
      </c>
      <c r="AC1026" s="91" t="str">
        <f t="shared" si="429"/>
        <v>-</v>
      </c>
      <c r="AD1026" s="91" t="str">
        <f t="shared" si="429"/>
        <v>-</v>
      </c>
      <c r="AE1026" s="91" t="str">
        <f t="shared" si="429"/>
        <v>-</v>
      </c>
      <c r="AF1026" s="91" t="str">
        <f t="shared" si="429"/>
        <v>-</v>
      </c>
      <c r="AG1026" s="91" t="str">
        <f t="shared" si="429"/>
        <v>-</v>
      </c>
      <c r="AH1026" s="91" t="str">
        <f t="shared" si="429"/>
        <v>-</v>
      </c>
      <c r="AI1026" s="91" t="str">
        <f t="shared" si="429"/>
        <v>-</v>
      </c>
      <c r="AJ1026" s="91" t="str">
        <f t="shared" si="429"/>
        <v>-</v>
      </c>
      <c r="AK1026" s="91" t="str">
        <f t="shared" si="429"/>
        <v>-</v>
      </c>
      <c r="AL1026" s="91" t="str">
        <f t="shared" si="429"/>
        <v>-</v>
      </c>
      <c r="AM1026" s="91" t="str">
        <f t="shared" si="429"/>
        <v>-</v>
      </c>
    </row>
    <row r="1027" spans="1:39">
      <c r="A1027" s="58" t="str">
        <f t="shared" si="420"/>
        <v/>
      </c>
      <c r="B1027" s="120" t="str">
        <f t="shared" si="420"/>
        <v/>
      </c>
      <c r="C1027" s="86" t="str">
        <f t="shared" si="420"/>
        <v/>
      </c>
      <c r="D1027" s="87" t="str">
        <f t="shared" si="420"/>
        <v/>
      </c>
      <c r="E1027" s="91" t="str">
        <f t="shared" ref="E1027:AM1027" si="430">IFERROR(RANK(E413,E$4:E$610,),"-")</f>
        <v>-</v>
      </c>
      <c r="F1027" s="91" t="str">
        <f t="shared" si="430"/>
        <v>-</v>
      </c>
      <c r="G1027" s="91" t="str">
        <f t="shared" si="430"/>
        <v>-</v>
      </c>
      <c r="H1027" s="91" t="str">
        <f t="shared" si="430"/>
        <v>-</v>
      </c>
      <c r="I1027" s="91" t="str">
        <f t="shared" si="430"/>
        <v>-</v>
      </c>
      <c r="J1027" s="91" t="str">
        <f t="shared" si="430"/>
        <v>-</v>
      </c>
      <c r="K1027" s="91" t="str">
        <f t="shared" si="430"/>
        <v>-</v>
      </c>
      <c r="L1027" s="91" t="str">
        <f t="shared" si="430"/>
        <v>-</v>
      </c>
      <c r="M1027" s="91" t="str">
        <f t="shared" si="430"/>
        <v>-</v>
      </c>
      <c r="N1027" s="91" t="str">
        <f t="shared" si="430"/>
        <v>-</v>
      </c>
      <c r="O1027" s="91" t="str">
        <f t="shared" si="430"/>
        <v>-</v>
      </c>
      <c r="P1027" s="91" t="str">
        <f t="shared" si="430"/>
        <v>-</v>
      </c>
      <c r="Q1027" s="91" t="str">
        <f t="shared" si="430"/>
        <v>-</v>
      </c>
      <c r="R1027" s="91" t="str">
        <f t="shared" si="430"/>
        <v>-</v>
      </c>
      <c r="S1027" s="91" t="str">
        <f t="shared" si="430"/>
        <v>-</v>
      </c>
      <c r="T1027" s="91" t="str">
        <f t="shared" si="430"/>
        <v>-</v>
      </c>
      <c r="U1027" s="91" t="str">
        <f t="shared" si="430"/>
        <v>-</v>
      </c>
      <c r="V1027" s="91" t="str">
        <f t="shared" si="430"/>
        <v>-</v>
      </c>
      <c r="W1027" s="91" t="str">
        <f t="shared" si="430"/>
        <v>-</v>
      </c>
      <c r="X1027" s="91" t="str">
        <f t="shared" si="430"/>
        <v>-</v>
      </c>
      <c r="Y1027" s="91" t="str">
        <f t="shared" si="430"/>
        <v>-</v>
      </c>
      <c r="Z1027" s="91" t="str">
        <f t="shared" si="430"/>
        <v>-</v>
      </c>
      <c r="AA1027" s="91" t="str">
        <f t="shared" si="430"/>
        <v>-</v>
      </c>
      <c r="AB1027" s="91" t="str">
        <f t="shared" si="430"/>
        <v>-</v>
      </c>
      <c r="AC1027" s="91" t="str">
        <f t="shared" si="430"/>
        <v>-</v>
      </c>
      <c r="AD1027" s="91" t="str">
        <f t="shared" si="430"/>
        <v>-</v>
      </c>
      <c r="AE1027" s="91" t="str">
        <f t="shared" si="430"/>
        <v>-</v>
      </c>
      <c r="AF1027" s="91" t="str">
        <f t="shared" si="430"/>
        <v>-</v>
      </c>
      <c r="AG1027" s="91" t="str">
        <f t="shared" si="430"/>
        <v>-</v>
      </c>
      <c r="AH1027" s="91" t="str">
        <f t="shared" si="430"/>
        <v>-</v>
      </c>
      <c r="AI1027" s="91" t="str">
        <f t="shared" si="430"/>
        <v>-</v>
      </c>
      <c r="AJ1027" s="91" t="str">
        <f t="shared" si="430"/>
        <v>-</v>
      </c>
      <c r="AK1027" s="91" t="str">
        <f t="shared" si="430"/>
        <v>-</v>
      </c>
      <c r="AL1027" s="91" t="str">
        <f t="shared" si="430"/>
        <v>-</v>
      </c>
      <c r="AM1027" s="91" t="str">
        <f t="shared" si="430"/>
        <v>-</v>
      </c>
    </row>
    <row r="1028" spans="1:39">
      <c r="A1028" s="58" t="str">
        <f t="shared" si="420"/>
        <v/>
      </c>
      <c r="B1028" s="120" t="str">
        <f t="shared" si="420"/>
        <v/>
      </c>
      <c r="C1028" s="86" t="str">
        <f t="shared" si="420"/>
        <v/>
      </c>
      <c r="D1028" s="87" t="str">
        <f t="shared" si="420"/>
        <v/>
      </c>
      <c r="E1028" s="91" t="str">
        <f t="shared" ref="E1028:AM1028" si="431">IFERROR(RANK(E414,E$4:E$610,),"-")</f>
        <v>-</v>
      </c>
      <c r="F1028" s="91" t="str">
        <f t="shared" si="431"/>
        <v>-</v>
      </c>
      <c r="G1028" s="91" t="str">
        <f t="shared" si="431"/>
        <v>-</v>
      </c>
      <c r="H1028" s="91" t="str">
        <f t="shared" si="431"/>
        <v>-</v>
      </c>
      <c r="I1028" s="91" t="str">
        <f t="shared" si="431"/>
        <v>-</v>
      </c>
      <c r="J1028" s="91" t="str">
        <f t="shared" si="431"/>
        <v>-</v>
      </c>
      <c r="K1028" s="91" t="str">
        <f t="shared" si="431"/>
        <v>-</v>
      </c>
      <c r="L1028" s="91" t="str">
        <f t="shared" si="431"/>
        <v>-</v>
      </c>
      <c r="M1028" s="91" t="str">
        <f t="shared" si="431"/>
        <v>-</v>
      </c>
      <c r="N1028" s="91" t="str">
        <f t="shared" si="431"/>
        <v>-</v>
      </c>
      <c r="O1028" s="91" t="str">
        <f t="shared" si="431"/>
        <v>-</v>
      </c>
      <c r="P1028" s="91" t="str">
        <f t="shared" si="431"/>
        <v>-</v>
      </c>
      <c r="Q1028" s="91" t="str">
        <f t="shared" si="431"/>
        <v>-</v>
      </c>
      <c r="R1028" s="91" t="str">
        <f t="shared" si="431"/>
        <v>-</v>
      </c>
      <c r="S1028" s="91" t="str">
        <f t="shared" si="431"/>
        <v>-</v>
      </c>
      <c r="T1028" s="91" t="str">
        <f t="shared" si="431"/>
        <v>-</v>
      </c>
      <c r="U1028" s="91" t="str">
        <f t="shared" si="431"/>
        <v>-</v>
      </c>
      <c r="V1028" s="91" t="str">
        <f t="shared" si="431"/>
        <v>-</v>
      </c>
      <c r="W1028" s="91" t="str">
        <f t="shared" si="431"/>
        <v>-</v>
      </c>
      <c r="X1028" s="91" t="str">
        <f t="shared" si="431"/>
        <v>-</v>
      </c>
      <c r="Y1028" s="91" t="str">
        <f t="shared" si="431"/>
        <v>-</v>
      </c>
      <c r="Z1028" s="91" t="str">
        <f t="shared" si="431"/>
        <v>-</v>
      </c>
      <c r="AA1028" s="91" t="str">
        <f t="shared" si="431"/>
        <v>-</v>
      </c>
      <c r="AB1028" s="91" t="str">
        <f t="shared" si="431"/>
        <v>-</v>
      </c>
      <c r="AC1028" s="91" t="str">
        <f t="shared" si="431"/>
        <v>-</v>
      </c>
      <c r="AD1028" s="91" t="str">
        <f t="shared" si="431"/>
        <v>-</v>
      </c>
      <c r="AE1028" s="91" t="str">
        <f t="shared" si="431"/>
        <v>-</v>
      </c>
      <c r="AF1028" s="91" t="str">
        <f t="shared" si="431"/>
        <v>-</v>
      </c>
      <c r="AG1028" s="91" t="str">
        <f t="shared" si="431"/>
        <v>-</v>
      </c>
      <c r="AH1028" s="91" t="str">
        <f t="shared" si="431"/>
        <v>-</v>
      </c>
      <c r="AI1028" s="91" t="str">
        <f t="shared" si="431"/>
        <v>-</v>
      </c>
      <c r="AJ1028" s="91" t="str">
        <f t="shared" si="431"/>
        <v>-</v>
      </c>
      <c r="AK1028" s="91" t="str">
        <f t="shared" si="431"/>
        <v>-</v>
      </c>
      <c r="AL1028" s="91" t="str">
        <f t="shared" si="431"/>
        <v>-</v>
      </c>
      <c r="AM1028" s="91" t="str">
        <f t="shared" si="431"/>
        <v>-</v>
      </c>
    </row>
    <row r="1029" spans="1:39">
      <c r="A1029" s="58" t="str">
        <f t="shared" si="420"/>
        <v/>
      </c>
      <c r="B1029" s="120" t="str">
        <f t="shared" si="420"/>
        <v/>
      </c>
      <c r="C1029" s="86" t="str">
        <f t="shared" si="420"/>
        <v/>
      </c>
      <c r="D1029" s="87" t="str">
        <f t="shared" si="420"/>
        <v/>
      </c>
      <c r="E1029" s="91" t="str">
        <f t="shared" ref="E1029:AM1029" si="432">IFERROR(RANK(E415,E$4:E$610,),"-")</f>
        <v>-</v>
      </c>
      <c r="F1029" s="91" t="str">
        <f t="shared" si="432"/>
        <v>-</v>
      </c>
      <c r="G1029" s="91" t="str">
        <f t="shared" si="432"/>
        <v>-</v>
      </c>
      <c r="H1029" s="91" t="str">
        <f t="shared" si="432"/>
        <v>-</v>
      </c>
      <c r="I1029" s="91" t="str">
        <f t="shared" si="432"/>
        <v>-</v>
      </c>
      <c r="J1029" s="91" t="str">
        <f t="shared" si="432"/>
        <v>-</v>
      </c>
      <c r="K1029" s="91" t="str">
        <f t="shared" si="432"/>
        <v>-</v>
      </c>
      <c r="L1029" s="91" t="str">
        <f t="shared" si="432"/>
        <v>-</v>
      </c>
      <c r="M1029" s="91" t="str">
        <f t="shared" si="432"/>
        <v>-</v>
      </c>
      <c r="N1029" s="91" t="str">
        <f t="shared" si="432"/>
        <v>-</v>
      </c>
      <c r="O1029" s="91" t="str">
        <f t="shared" si="432"/>
        <v>-</v>
      </c>
      <c r="P1029" s="91" t="str">
        <f t="shared" si="432"/>
        <v>-</v>
      </c>
      <c r="Q1029" s="91" t="str">
        <f t="shared" si="432"/>
        <v>-</v>
      </c>
      <c r="R1029" s="91" t="str">
        <f t="shared" si="432"/>
        <v>-</v>
      </c>
      <c r="S1029" s="91" t="str">
        <f t="shared" si="432"/>
        <v>-</v>
      </c>
      <c r="T1029" s="91" t="str">
        <f t="shared" si="432"/>
        <v>-</v>
      </c>
      <c r="U1029" s="91" t="str">
        <f t="shared" si="432"/>
        <v>-</v>
      </c>
      <c r="V1029" s="91" t="str">
        <f t="shared" si="432"/>
        <v>-</v>
      </c>
      <c r="W1029" s="91" t="str">
        <f t="shared" si="432"/>
        <v>-</v>
      </c>
      <c r="X1029" s="91" t="str">
        <f t="shared" si="432"/>
        <v>-</v>
      </c>
      <c r="Y1029" s="91" t="str">
        <f t="shared" si="432"/>
        <v>-</v>
      </c>
      <c r="Z1029" s="91" t="str">
        <f t="shared" si="432"/>
        <v>-</v>
      </c>
      <c r="AA1029" s="91" t="str">
        <f t="shared" si="432"/>
        <v>-</v>
      </c>
      <c r="AB1029" s="91" t="str">
        <f t="shared" si="432"/>
        <v>-</v>
      </c>
      <c r="AC1029" s="91" t="str">
        <f t="shared" si="432"/>
        <v>-</v>
      </c>
      <c r="AD1029" s="91" t="str">
        <f t="shared" si="432"/>
        <v>-</v>
      </c>
      <c r="AE1029" s="91" t="str">
        <f t="shared" si="432"/>
        <v>-</v>
      </c>
      <c r="AF1029" s="91" t="str">
        <f t="shared" si="432"/>
        <v>-</v>
      </c>
      <c r="AG1029" s="91" t="str">
        <f t="shared" si="432"/>
        <v>-</v>
      </c>
      <c r="AH1029" s="91" t="str">
        <f t="shared" si="432"/>
        <v>-</v>
      </c>
      <c r="AI1029" s="91" t="str">
        <f t="shared" si="432"/>
        <v>-</v>
      </c>
      <c r="AJ1029" s="91" t="str">
        <f t="shared" si="432"/>
        <v>-</v>
      </c>
      <c r="AK1029" s="91" t="str">
        <f t="shared" si="432"/>
        <v>-</v>
      </c>
      <c r="AL1029" s="91" t="str">
        <f t="shared" si="432"/>
        <v>-</v>
      </c>
      <c r="AM1029" s="91" t="str">
        <f t="shared" si="432"/>
        <v>-</v>
      </c>
    </row>
    <row r="1030" spans="1:39">
      <c r="A1030" s="58" t="str">
        <f t="shared" si="420"/>
        <v/>
      </c>
      <c r="B1030" s="120" t="str">
        <f t="shared" si="420"/>
        <v/>
      </c>
      <c r="C1030" s="86" t="str">
        <f t="shared" si="420"/>
        <v/>
      </c>
      <c r="D1030" s="87" t="str">
        <f t="shared" si="420"/>
        <v/>
      </c>
      <c r="E1030" s="91" t="str">
        <f t="shared" ref="E1030:AM1030" si="433">IFERROR(RANK(E416,E$4:E$610,),"-")</f>
        <v>-</v>
      </c>
      <c r="F1030" s="91" t="str">
        <f t="shared" si="433"/>
        <v>-</v>
      </c>
      <c r="G1030" s="91" t="str">
        <f t="shared" si="433"/>
        <v>-</v>
      </c>
      <c r="H1030" s="91" t="str">
        <f t="shared" si="433"/>
        <v>-</v>
      </c>
      <c r="I1030" s="91" t="str">
        <f t="shared" si="433"/>
        <v>-</v>
      </c>
      <c r="J1030" s="91" t="str">
        <f t="shared" si="433"/>
        <v>-</v>
      </c>
      <c r="K1030" s="91" t="str">
        <f t="shared" si="433"/>
        <v>-</v>
      </c>
      <c r="L1030" s="91" t="str">
        <f t="shared" si="433"/>
        <v>-</v>
      </c>
      <c r="M1030" s="91" t="str">
        <f t="shared" si="433"/>
        <v>-</v>
      </c>
      <c r="N1030" s="91" t="str">
        <f t="shared" si="433"/>
        <v>-</v>
      </c>
      <c r="O1030" s="91" t="str">
        <f t="shared" si="433"/>
        <v>-</v>
      </c>
      <c r="P1030" s="91" t="str">
        <f t="shared" si="433"/>
        <v>-</v>
      </c>
      <c r="Q1030" s="91" t="str">
        <f t="shared" si="433"/>
        <v>-</v>
      </c>
      <c r="R1030" s="91" t="str">
        <f t="shared" si="433"/>
        <v>-</v>
      </c>
      <c r="S1030" s="91" t="str">
        <f t="shared" si="433"/>
        <v>-</v>
      </c>
      <c r="T1030" s="91" t="str">
        <f t="shared" si="433"/>
        <v>-</v>
      </c>
      <c r="U1030" s="91" t="str">
        <f t="shared" si="433"/>
        <v>-</v>
      </c>
      <c r="V1030" s="91" t="str">
        <f t="shared" si="433"/>
        <v>-</v>
      </c>
      <c r="W1030" s="91" t="str">
        <f t="shared" si="433"/>
        <v>-</v>
      </c>
      <c r="X1030" s="91" t="str">
        <f t="shared" si="433"/>
        <v>-</v>
      </c>
      <c r="Y1030" s="91" t="str">
        <f t="shared" si="433"/>
        <v>-</v>
      </c>
      <c r="Z1030" s="91" t="str">
        <f t="shared" si="433"/>
        <v>-</v>
      </c>
      <c r="AA1030" s="91" t="str">
        <f t="shared" si="433"/>
        <v>-</v>
      </c>
      <c r="AB1030" s="91" t="str">
        <f t="shared" si="433"/>
        <v>-</v>
      </c>
      <c r="AC1030" s="91" t="str">
        <f t="shared" si="433"/>
        <v>-</v>
      </c>
      <c r="AD1030" s="91" t="str">
        <f t="shared" si="433"/>
        <v>-</v>
      </c>
      <c r="AE1030" s="91" t="str">
        <f t="shared" si="433"/>
        <v>-</v>
      </c>
      <c r="AF1030" s="91" t="str">
        <f t="shared" si="433"/>
        <v>-</v>
      </c>
      <c r="AG1030" s="91" t="str">
        <f t="shared" si="433"/>
        <v>-</v>
      </c>
      <c r="AH1030" s="91" t="str">
        <f t="shared" si="433"/>
        <v>-</v>
      </c>
      <c r="AI1030" s="91" t="str">
        <f t="shared" si="433"/>
        <v>-</v>
      </c>
      <c r="AJ1030" s="91" t="str">
        <f t="shared" si="433"/>
        <v>-</v>
      </c>
      <c r="AK1030" s="91" t="str">
        <f t="shared" si="433"/>
        <v>-</v>
      </c>
      <c r="AL1030" s="91" t="str">
        <f t="shared" si="433"/>
        <v>-</v>
      </c>
      <c r="AM1030" s="91" t="str">
        <f t="shared" si="433"/>
        <v>-</v>
      </c>
    </row>
    <row r="1031" spans="1:39">
      <c r="A1031" s="58" t="str">
        <f t="shared" si="420"/>
        <v/>
      </c>
      <c r="B1031" s="120" t="str">
        <f t="shared" si="420"/>
        <v/>
      </c>
      <c r="C1031" s="86" t="str">
        <f t="shared" si="420"/>
        <v/>
      </c>
      <c r="D1031" s="87" t="str">
        <f t="shared" si="420"/>
        <v/>
      </c>
      <c r="E1031" s="91" t="str">
        <f t="shared" ref="E1031:AM1031" si="434">IFERROR(RANK(E417,E$4:E$610,),"-")</f>
        <v>-</v>
      </c>
      <c r="F1031" s="91" t="str">
        <f t="shared" si="434"/>
        <v>-</v>
      </c>
      <c r="G1031" s="91" t="str">
        <f t="shared" si="434"/>
        <v>-</v>
      </c>
      <c r="H1031" s="91" t="str">
        <f t="shared" si="434"/>
        <v>-</v>
      </c>
      <c r="I1031" s="91" t="str">
        <f t="shared" si="434"/>
        <v>-</v>
      </c>
      <c r="J1031" s="91" t="str">
        <f t="shared" si="434"/>
        <v>-</v>
      </c>
      <c r="K1031" s="91" t="str">
        <f t="shared" si="434"/>
        <v>-</v>
      </c>
      <c r="L1031" s="91" t="str">
        <f t="shared" si="434"/>
        <v>-</v>
      </c>
      <c r="M1031" s="91" t="str">
        <f t="shared" si="434"/>
        <v>-</v>
      </c>
      <c r="N1031" s="91" t="str">
        <f t="shared" si="434"/>
        <v>-</v>
      </c>
      <c r="O1031" s="91" t="str">
        <f t="shared" si="434"/>
        <v>-</v>
      </c>
      <c r="P1031" s="91" t="str">
        <f t="shared" si="434"/>
        <v>-</v>
      </c>
      <c r="Q1031" s="91" t="str">
        <f t="shared" si="434"/>
        <v>-</v>
      </c>
      <c r="R1031" s="91" t="str">
        <f t="shared" si="434"/>
        <v>-</v>
      </c>
      <c r="S1031" s="91" t="str">
        <f t="shared" si="434"/>
        <v>-</v>
      </c>
      <c r="T1031" s="91" t="str">
        <f t="shared" si="434"/>
        <v>-</v>
      </c>
      <c r="U1031" s="91" t="str">
        <f t="shared" si="434"/>
        <v>-</v>
      </c>
      <c r="V1031" s="91" t="str">
        <f t="shared" si="434"/>
        <v>-</v>
      </c>
      <c r="W1031" s="91" t="str">
        <f t="shared" si="434"/>
        <v>-</v>
      </c>
      <c r="X1031" s="91" t="str">
        <f t="shared" si="434"/>
        <v>-</v>
      </c>
      <c r="Y1031" s="91" t="str">
        <f t="shared" si="434"/>
        <v>-</v>
      </c>
      <c r="Z1031" s="91" t="str">
        <f t="shared" si="434"/>
        <v>-</v>
      </c>
      <c r="AA1031" s="91" t="str">
        <f t="shared" si="434"/>
        <v>-</v>
      </c>
      <c r="AB1031" s="91" t="str">
        <f t="shared" si="434"/>
        <v>-</v>
      </c>
      <c r="AC1031" s="91" t="str">
        <f t="shared" si="434"/>
        <v>-</v>
      </c>
      <c r="AD1031" s="91" t="str">
        <f t="shared" si="434"/>
        <v>-</v>
      </c>
      <c r="AE1031" s="91" t="str">
        <f t="shared" si="434"/>
        <v>-</v>
      </c>
      <c r="AF1031" s="91" t="str">
        <f t="shared" si="434"/>
        <v>-</v>
      </c>
      <c r="AG1031" s="91" t="str">
        <f t="shared" si="434"/>
        <v>-</v>
      </c>
      <c r="AH1031" s="91" t="str">
        <f t="shared" si="434"/>
        <v>-</v>
      </c>
      <c r="AI1031" s="91" t="str">
        <f t="shared" si="434"/>
        <v>-</v>
      </c>
      <c r="AJ1031" s="91" t="str">
        <f t="shared" si="434"/>
        <v>-</v>
      </c>
      <c r="AK1031" s="91" t="str">
        <f t="shared" si="434"/>
        <v>-</v>
      </c>
      <c r="AL1031" s="91" t="str">
        <f t="shared" si="434"/>
        <v>-</v>
      </c>
      <c r="AM1031" s="91" t="str">
        <f t="shared" si="434"/>
        <v>-</v>
      </c>
    </row>
    <row r="1032" spans="1:39">
      <c r="A1032" s="58" t="str">
        <f t="shared" si="420"/>
        <v/>
      </c>
      <c r="B1032" s="120" t="str">
        <f t="shared" si="420"/>
        <v/>
      </c>
      <c r="C1032" s="86" t="str">
        <f t="shared" si="420"/>
        <v/>
      </c>
      <c r="D1032" s="87" t="str">
        <f t="shared" si="420"/>
        <v/>
      </c>
      <c r="E1032" s="91" t="str">
        <f t="shared" ref="E1032:AM1032" si="435">IFERROR(RANK(E418,E$4:E$610,),"-")</f>
        <v>-</v>
      </c>
      <c r="F1032" s="91" t="str">
        <f t="shared" si="435"/>
        <v>-</v>
      </c>
      <c r="G1032" s="91" t="str">
        <f t="shared" si="435"/>
        <v>-</v>
      </c>
      <c r="H1032" s="91" t="str">
        <f t="shared" si="435"/>
        <v>-</v>
      </c>
      <c r="I1032" s="91" t="str">
        <f t="shared" si="435"/>
        <v>-</v>
      </c>
      <c r="J1032" s="91" t="str">
        <f t="shared" si="435"/>
        <v>-</v>
      </c>
      <c r="K1032" s="91" t="str">
        <f t="shared" si="435"/>
        <v>-</v>
      </c>
      <c r="L1032" s="91" t="str">
        <f t="shared" si="435"/>
        <v>-</v>
      </c>
      <c r="M1032" s="91" t="str">
        <f t="shared" si="435"/>
        <v>-</v>
      </c>
      <c r="N1032" s="91" t="str">
        <f t="shared" si="435"/>
        <v>-</v>
      </c>
      <c r="O1032" s="91" t="str">
        <f t="shared" si="435"/>
        <v>-</v>
      </c>
      <c r="P1032" s="91" t="str">
        <f t="shared" si="435"/>
        <v>-</v>
      </c>
      <c r="Q1032" s="91" t="str">
        <f t="shared" si="435"/>
        <v>-</v>
      </c>
      <c r="R1032" s="91" t="str">
        <f t="shared" si="435"/>
        <v>-</v>
      </c>
      <c r="S1032" s="91" t="str">
        <f t="shared" si="435"/>
        <v>-</v>
      </c>
      <c r="T1032" s="91" t="str">
        <f t="shared" si="435"/>
        <v>-</v>
      </c>
      <c r="U1032" s="91" t="str">
        <f t="shared" si="435"/>
        <v>-</v>
      </c>
      <c r="V1032" s="91" t="str">
        <f t="shared" si="435"/>
        <v>-</v>
      </c>
      <c r="W1032" s="91" t="str">
        <f t="shared" si="435"/>
        <v>-</v>
      </c>
      <c r="X1032" s="91" t="str">
        <f t="shared" si="435"/>
        <v>-</v>
      </c>
      <c r="Y1032" s="91" t="str">
        <f t="shared" si="435"/>
        <v>-</v>
      </c>
      <c r="Z1032" s="91" t="str">
        <f t="shared" si="435"/>
        <v>-</v>
      </c>
      <c r="AA1032" s="91" t="str">
        <f t="shared" si="435"/>
        <v>-</v>
      </c>
      <c r="AB1032" s="91" t="str">
        <f t="shared" si="435"/>
        <v>-</v>
      </c>
      <c r="AC1032" s="91" t="str">
        <f t="shared" si="435"/>
        <v>-</v>
      </c>
      <c r="AD1032" s="91" t="str">
        <f t="shared" si="435"/>
        <v>-</v>
      </c>
      <c r="AE1032" s="91" t="str">
        <f t="shared" si="435"/>
        <v>-</v>
      </c>
      <c r="AF1032" s="91" t="str">
        <f t="shared" si="435"/>
        <v>-</v>
      </c>
      <c r="AG1032" s="91" t="str">
        <f t="shared" si="435"/>
        <v>-</v>
      </c>
      <c r="AH1032" s="91" t="str">
        <f t="shared" si="435"/>
        <v>-</v>
      </c>
      <c r="AI1032" s="91" t="str">
        <f t="shared" si="435"/>
        <v>-</v>
      </c>
      <c r="AJ1032" s="91" t="str">
        <f t="shared" si="435"/>
        <v>-</v>
      </c>
      <c r="AK1032" s="91" t="str">
        <f t="shared" si="435"/>
        <v>-</v>
      </c>
      <c r="AL1032" s="91" t="str">
        <f t="shared" si="435"/>
        <v>-</v>
      </c>
      <c r="AM1032" s="91" t="str">
        <f t="shared" si="435"/>
        <v>-</v>
      </c>
    </row>
    <row r="1033" spans="1:39">
      <c r="A1033" s="58" t="str">
        <f t="shared" si="420"/>
        <v/>
      </c>
      <c r="B1033" s="120" t="str">
        <f t="shared" si="420"/>
        <v/>
      </c>
      <c r="C1033" s="86" t="str">
        <f t="shared" si="420"/>
        <v/>
      </c>
      <c r="D1033" s="87" t="str">
        <f t="shared" si="420"/>
        <v/>
      </c>
      <c r="E1033" s="91" t="str">
        <f t="shared" ref="E1033:AM1033" si="436">IFERROR(RANK(E419,E$4:E$610,),"-")</f>
        <v>-</v>
      </c>
      <c r="F1033" s="91" t="str">
        <f t="shared" si="436"/>
        <v>-</v>
      </c>
      <c r="G1033" s="91" t="str">
        <f t="shared" si="436"/>
        <v>-</v>
      </c>
      <c r="H1033" s="91" t="str">
        <f t="shared" si="436"/>
        <v>-</v>
      </c>
      <c r="I1033" s="91" t="str">
        <f t="shared" si="436"/>
        <v>-</v>
      </c>
      <c r="J1033" s="91" t="str">
        <f t="shared" si="436"/>
        <v>-</v>
      </c>
      <c r="K1033" s="91" t="str">
        <f t="shared" si="436"/>
        <v>-</v>
      </c>
      <c r="L1033" s="91" t="str">
        <f t="shared" si="436"/>
        <v>-</v>
      </c>
      <c r="M1033" s="91" t="str">
        <f t="shared" si="436"/>
        <v>-</v>
      </c>
      <c r="N1033" s="91" t="str">
        <f t="shared" si="436"/>
        <v>-</v>
      </c>
      <c r="O1033" s="91" t="str">
        <f t="shared" si="436"/>
        <v>-</v>
      </c>
      <c r="P1033" s="91" t="str">
        <f t="shared" si="436"/>
        <v>-</v>
      </c>
      <c r="Q1033" s="91" t="str">
        <f t="shared" si="436"/>
        <v>-</v>
      </c>
      <c r="R1033" s="91" t="str">
        <f t="shared" si="436"/>
        <v>-</v>
      </c>
      <c r="S1033" s="91" t="str">
        <f t="shared" si="436"/>
        <v>-</v>
      </c>
      <c r="T1033" s="91" t="str">
        <f t="shared" si="436"/>
        <v>-</v>
      </c>
      <c r="U1033" s="91" t="str">
        <f t="shared" si="436"/>
        <v>-</v>
      </c>
      <c r="V1033" s="91" t="str">
        <f t="shared" si="436"/>
        <v>-</v>
      </c>
      <c r="W1033" s="91" t="str">
        <f t="shared" si="436"/>
        <v>-</v>
      </c>
      <c r="X1033" s="91" t="str">
        <f t="shared" si="436"/>
        <v>-</v>
      </c>
      <c r="Y1033" s="91" t="str">
        <f t="shared" si="436"/>
        <v>-</v>
      </c>
      <c r="Z1033" s="91" t="str">
        <f t="shared" si="436"/>
        <v>-</v>
      </c>
      <c r="AA1033" s="91" t="str">
        <f t="shared" si="436"/>
        <v>-</v>
      </c>
      <c r="AB1033" s="91" t="str">
        <f t="shared" si="436"/>
        <v>-</v>
      </c>
      <c r="AC1033" s="91" t="str">
        <f t="shared" si="436"/>
        <v>-</v>
      </c>
      <c r="AD1033" s="91" t="str">
        <f t="shared" si="436"/>
        <v>-</v>
      </c>
      <c r="AE1033" s="91" t="str">
        <f t="shared" si="436"/>
        <v>-</v>
      </c>
      <c r="AF1033" s="91" t="str">
        <f t="shared" si="436"/>
        <v>-</v>
      </c>
      <c r="AG1033" s="91" t="str">
        <f t="shared" si="436"/>
        <v>-</v>
      </c>
      <c r="AH1033" s="91" t="str">
        <f t="shared" si="436"/>
        <v>-</v>
      </c>
      <c r="AI1033" s="91" t="str">
        <f t="shared" si="436"/>
        <v>-</v>
      </c>
      <c r="AJ1033" s="91" t="str">
        <f t="shared" si="436"/>
        <v>-</v>
      </c>
      <c r="AK1033" s="91" t="str">
        <f t="shared" si="436"/>
        <v>-</v>
      </c>
      <c r="AL1033" s="91" t="str">
        <f t="shared" si="436"/>
        <v>-</v>
      </c>
      <c r="AM1033" s="91" t="str">
        <f t="shared" si="436"/>
        <v>-</v>
      </c>
    </row>
    <row r="1034" spans="1:39">
      <c r="A1034" s="58" t="str">
        <f t="shared" si="420"/>
        <v/>
      </c>
      <c r="B1034" s="120" t="str">
        <f t="shared" si="420"/>
        <v/>
      </c>
      <c r="C1034" s="86" t="str">
        <f t="shared" si="420"/>
        <v/>
      </c>
      <c r="D1034" s="87" t="str">
        <f t="shared" si="420"/>
        <v/>
      </c>
      <c r="E1034" s="91" t="str">
        <f t="shared" ref="E1034:AM1034" si="437">IFERROR(RANK(E420,E$4:E$610,),"-")</f>
        <v>-</v>
      </c>
      <c r="F1034" s="91" t="str">
        <f t="shared" si="437"/>
        <v>-</v>
      </c>
      <c r="G1034" s="91" t="str">
        <f t="shared" si="437"/>
        <v>-</v>
      </c>
      <c r="H1034" s="91" t="str">
        <f t="shared" si="437"/>
        <v>-</v>
      </c>
      <c r="I1034" s="91" t="str">
        <f t="shared" si="437"/>
        <v>-</v>
      </c>
      <c r="J1034" s="91" t="str">
        <f t="shared" si="437"/>
        <v>-</v>
      </c>
      <c r="K1034" s="91" t="str">
        <f t="shared" si="437"/>
        <v>-</v>
      </c>
      <c r="L1034" s="91" t="str">
        <f t="shared" si="437"/>
        <v>-</v>
      </c>
      <c r="M1034" s="91" t="str">
        <f t="shared" si="437"/>
        <v>-</v>
      </c>
      <c r="N1034" s="91" t="str">
        <f t="shared" si="437"/>
        <v>-</v>
      </c>
      <c r="O1034" s="91" t="str">
        <f t="shared" si="437"/>
        <v>-</v>
      </c>
      <c r="P1034" s="91" t="str">
        <f t="shared" si="437"/>
        <v>-</v>
      </c>
      <c r="Q1034" s="91" t="str">
        <f t="shared" si="437"/>
        <v>-</v>
      </c>
      <c r="R1034" s="91" t="str">
        <f t="shared" si="437"/>
        <v>-</v>
      </c>
      <c r="S1034" s="91" t="str">
        <f t="shared" si="437"/>
        <v>-</v>
      </c>
      <c r="T1034" s="91" t="str">
        <f t="shared" si="437"/>
        <v>-</v>
      </c>
      <c r="U1034" s="91" t="str">
        <f t="shared" si="437"/>
        <v>-</v>
      </c>
      <c r="V1034" s="91" t="str">
        <f t="shared" si="437"/>
        <v>-</v>
      </c>
      <c r="W1034" s="91" t="str">
        <f t="shared" si="437"/>
        <v>-</v>
      </c>
      <c r="X1034" s="91" t="str">
        <f t="shared" si="437"/>
        <v>-</v>
      </c>
      <c r="Y1034" s="91" t="str">
        <f t="shared" si="437"/>
        <v>-</v>
      </c>
      <c r="Z1034" s="91" t="str">
        <f t="shared" si="437"/>
        <v>-</v>
      </c>
      <c r="AA1034" s="91" t="str">
        <f t="shared" si="437"/>
        <v>-</v>
      </c>
      <c r="AB1034" s="91" t="str">
        <f t="shared" si="437"/>
        <v>-</v>
      </c>
      <c r="AC1034" s="91" t="str">
        <f t="shared" si="437"/>
        <v>-</v>
      </c>
      <c r="AD1034" s="91" t="str">
        <f t="shared" si="437"/>
        <v>-</v>
      </c>
      <c r="AE1034" s="91" t="str">
        <f t="shared" si="437"/>
        <v>-</v>
      </c>
      <c r="AF1034" s="91" t="str">
        <f t="shared" si="437"/>
        <v>-</v>
      </c>
      <c r="AG1034" s="91" t="str">
        <f t="shared" si="437"/>
        <v>-</v>
      </c>
      <c r="AH1034" s="91" t="str">
        <f t="shared" si="437"/>
        <v>-</v>
      </c>
      <c r="AI1034" s="91" t="str">
        <f t="shared" si="437"/>
        <v>-</v>
      </c>
      <c r="AJ1034" s="91" t="str">
        <f t="shared" si="437"/>
        <v>-</v>
      </c>
      <c r="AK1034" s="91" t="str">
        <f t="shared" si="437"/>
        <v>-</v>
      </c>
      <c r="AL1034" s="91" t="str">
        <f t="shared" si="437"/>
        <v>-</v>
      </c>
      <c r="AM1034" s="91" t="str">
        <f t="shared" si="437"/>
        <v>-</v>
      </c>
    </row>
    <row r="1035" spans="1:39">
      <c r="A1035" s="58" t="str">
        <f t="shared" si="420"/>
        <v/>
      </c>
      <c r="B1035" s="120" t="str">
        <f t="shared" si="420"/>
        <v/>
      </c>
      <c r="C1035" s="86" t="str">
        <f t="shared" si="420"/>
        <v/>
      </c>
      <c r="D1035" s="87" t="str">
        <f t="shared" si="420"/>
        <v/>
      </c>
      <c r="E1035" s="91" t="str">
        <f t="shared" ref="E1035:AM1035" si="438">IFERROR(RANK(E421,E$4:E$610,),"-")</f>
        <v>-</v>
      </c>
      <c r="F1035" s="91" t="str">
        <f t="shared" si="438"/>
        <v>-</v>
      </c>
      <c r="G1035" s="91" t="str">
        <f t="shared" si="438"/>
        <v>-</v>
      </c>
      <c r="H1035" s="91" t="str">
        <f t="shared" si="438"/>
        <v>-</v>
      </c>
      <c r="I1035" s="91" t="str">
        <f t="shared" si="438"/>
        <v>-</v>
      </c>
      <c r="J1035" s="91" t="str">
        <f t="shared" si="438"/>
        <v>-</v>
      </c>
      <c r="K1035" s="91" t="str">
        <f t="shared" si="438"/>
        <v>-</v>
      </c>
      <c r="L1035" s="91" t="str">
        <f t="shared" si="438"/>
        <v>-</v>
      </c>
      <c r="M1035" s="91" t="str">
        <f t="shared" si="438"/>
        <v>-</v>
      </c>
      <c r="N1035" s="91" t="str">
        <f t="shared" si="438"/>
        <v>-</v>
      </c>
      <c r="O1035" s="91" t="str">
        <f t="shared" si="438"/>
        <v>-</v>
      </c>
      <c r="P1035" s="91" t="str">
        <f t="shared" si="438"/>
        <v>-</v>
      </c>
      <c r="Q1035" s="91" t="str">
        <f t="shared" si="438"/>
        <v>-</v>
      </c>
      <c r="R1035" s="91" t="str">
        <f t="shared" si="438"/>
        <v>-</v>
      </c>
      <c r="S1035" s="91" t="str">
        <f t="shared" si="438"/>
        <v>-</v>
      </c>
      <c r="T1035" s="91" t="str">
        <f t="shared" si="438"/>
        <v>-</v>
      </c>
      <c r="U1035" s="91" t="str">
        <f t="shared" si="438"/>
        <v>-</v>
      </c>
      <c r="V1035" s="91" t="str">
        <f t="shared" si="438"/>
        <v>-</v>
      </c>
      <c r="W1035" s="91" t="str">
        <f t="shared" si="438"/>
        <v>-</v>
      </c>
      <c r="X1035" s="91" t="str">
        <f t="shared" si="438"/>
        <v>-</v>
      </c>
      <c r="Y1035" s="91" t="str">
        <f t="shared" si="438"/>
        <v>-</v>
      </c>
      <c r="Z1035" s="91" t="str">
        <f t="shared" si="438"/>
        <v>-</v>
      </c>
      <c r="AA1035" s="91" t="str">
        <f t="shared" si="438"/>
        <v>-</v>
      </c>
      <c r="AB1035" s="91" t="str">
        <f t="shared" si="438"/>
        <v>-</v>
      </c>
      <c r="AC1035" s="91" t="str">
        <f t="shared" si="438"/>
        <v>-</v>
      </c>
      <c r="AD1035" s="91" t="str">
        <f t="shared" si="438"/>
        <v>-</v>
      </c>
      <c r="AE1035" s="91" t="str">
        <f t="shared" si="438"/>
        <v>-</v>
      </c>
      <c r="AF1035" s="91" t="str">
        <f t="shared" si="438"/>
        <v>-</v>
      </c>
      <c r="AG1035" s="91" t="str">
        <f t="shared" si="438"/>
        <v>-</v>
      </c>
      <c r="AH1035" s="91" t="str">
        <f t="shared" si="438"/>
        <v>-</v>
      </c>
      <c r="AI1035" s="91" t="str">
        <f t="shared" si="438"/>
        <v>-</v>
      </c>
      <c r="AJ1035" s="91" t="str">
        <f t="shared" si="438"/>
        <v>-</v>
      </c>
      <c r="AK1035" s="91" t="str">
        <f t="shared" si="438"/>
        <v>-</v>
      </c>
      <c r="AL1035" s="91" t="str">
        <f t="shared" si="438"/>
        <v>-</v>
      </c>
      <c r="AM1035" s="91" t="str">
        <f t="shared" si="438"/>
        <v>-</v>
      </c>
    </row>
    <row r="1036" spans="1:39">
      <c r="A1036" s="58" t="str">
        <f t="shared" si="420"/>
        <v/>
      </c>
      <c r="B1036" s="120" t="str">
        <f t="shared" si="420"/>
        <v/>
      </c>
      <c r="C1036" s="86" t="str">
        <f t="shared" si="420"/>
        <v/>
      </c>
      <c r="D1036" s="87" t="str">
        <f t="shared" si="420"/>
        <v/>
      </c>
      <c r="E1036" s="91" t="str">
        <f t="shared" ref="E1036:AM1036" si="439">IFERROR(RANK(E422,E$4:E$610,),"-")</f>
        <v>-</v>
      </c>
      <c r="F1036" s="91" t="str">
        <f t="shared" si="439"/>
        <v>-</v>
      </c>
      <c r="G1036" s="91" t="str">
        <f t="shared" si="439"/>
        <v>-</v>
      </c>
      <c r="H1036" s="91" t="str">
        <f t="shared" si="439"/>
        <v>-</v>
      </c>
      <c r="I1036" s="91" t="str">
        <f t="shared" si="439"/>
        <v>-</v>
      </c>
      <c r="J1036" s="91" t="str">
        <f t="shared" si="439"/>
        <v>-</v>
      </c>
      <c r="K1036" s="91" t="str">
        <f t="shared" si="439"/>
        <v>-</v>
      </c>
      <c r="L1036" s="91" t="str">
        <f t="shared" si="439"/>
        <v>-</v>
      </c>
      <c r="M1036" s="91" t="str">
        <f t="shared" si="439"/>
        <v>-</v>
      </c>
      <c r="N1036" s="91" t="str">
        <f t="shared" si="439"/>
        <v>-</v>
      </c>
      <c r="O1036" s="91" t="str">
        <f t="shared" si="439"/>
        <v>-</v>
      </c>
      <c r="P1036" s="91" t="str">
        <f t="shared" si="439"/>
        <v>-</v>
      </c>
      <c r="Q1036" s="91" t="str">
        <f t="shared" si="439"/>
        <v>-</v>
      </c>
      <c r="R1036" s="91" t="str">
        <f t="shared" si="439"/>
        <v>-</v>
      </c>
      <c r="S1036" s="91" t="str">
        <f t="shared" si="439"/>
        <v>-</v>
      </c>
      <c r="T1036" s="91" t="str">
        <f t="shared" si="439"/>
        <v>-</v>
      </c>
      <c r="U1036" s="91" t="str">
        <f t="shared" si="439"/>
        <v>-</v>
      </c>
      <c r="V1036" s="91" t="str">
        <f t="shared" si="439"/>
        <v>-</v>
      </c>
      <c r="W1036" s="91" t="str">
        <f t="shared" si="439"/>
        <v>-</v>
      </c>
      <c r="X1036" s="91" t="str">
        <f t="shared" si="439"/>
        <v>-</v>
      </c>
      <c r="Y1036" s="91" t="str">
        <f t="shared" si="439"/>
        <v>-</v>
      </c>
      <c r="Z1036" s="91" t="str">
        <f t="shared" si="439"/>
        <v>-</v>
      </c>
      <c r="AA1036" s="91" t="str">
        <f t="shared" si="439"/>
        <v>-</v>
      </c>
      <c r="AB1036" s="91" t="str">
        <f t="shared" si="439"/>
        <v>-</v>
      </c>
      <c r="AC1036" s="91" t="str">
        <f t="shared" si="439"/>
        <v>-</v>
      </c>
      <c r="AD1036" s="91" t="str">
        <f t="shared" si="439"/>
        <v>-</v>
      </c>
      <c r="AE1036" s="91" t="str">
        <f t="shared" si="439"/>
        <v>-</v>
      </c>
      <c r="AF1036" s="91" t="str">
        <f t="shared" si="439"/>
        <v>-</v>
      </c>
      <c r="AG1036" s="91" t="str">
        <f t="shared" si="439"/>
        <v>-</v>
      </c>
      <c r="AH1036" s="91" t="str">
        <f t="shared" si="439"/>
        <v>-</v>
      </c>
      <c r="AI1036" s="91" t="str">
        <f t="shared" si="439"/>
        <v>-</v>
      </c>
      <c r="AJ1036" s="91" t="str">
        <f t="shared" si="439"/>
        <v>-</v>
      </c>
      <c r="AK1036" s="91" t="str">
        <f t="shared" si="439"/>
        <v>-</v>
      </c>
      <c r="AL1036" s="91" t="str">
        <f t="shared" si="439"/>
        <v>-</v>
      </c>
      <c r="AM1036" s="91" t="str">
        <f t="shared" si="439"/>
        <v>-</v>
      </c>
    </row>
    <row r="1037" spans="1:39">
      <c r="A1037" s="58" t="str">
        <f t="shared" si="420"/>
        <v/>
      </c>
      <c r="B1037" s="120" t="str">
        <f t="shared" si="420"/>
        <v/>
      </c>
      <c r="C1037" s="86" t="str">
        <f t="shared" si="420"/>
        <v/>
      </c>
      <c r="D1037" s="87" t="str">
        <f t="shared" si="420"/>
        <v/>
      </c>
      <c r="E1037" s="91" t="str">
        <f t="shared" ref="E1037:AM1037" si="440">IFERROR(RANK(E423,E$4:E$610,),"-")</f>
        <v>-</v>
      </c>
      <c r="F1037" s="91" t="str">
        <f t="shared" si="440"/>
        <v>-</v>
      </c>
      <c r="G1037" s="91" t="str">
        <f t="shared" si="440"/>
        <v>-</v>
      </c>
      <c r="H1037" s="91" t="str">
        <f t="shared" si="440"/>
        <v>-</v>
      </c>
      <c r="I1037" s="91" t="str">
        <f t="shared" si="440"/>
        <v>-</v>
      </c>
      <c r="J1037" s="91" t="str">
        <f t="shared" si="440"/>
        <v>-</v>
      </c>
      <c r="K1037" s="91" t="str">
        <f t="shared" si="440"/>
        <v>-</v>
      </c>
      <c r="L1037" s="91" t="str">
        <f t="shared" si="440"/>
        <v>-</v>
      </c>
      <c r="M1037" s="91" t="str">
        <f t="shared" si="440"/>
        <v>-</v>
      </c>
      <c r="N1037" s="91" t="str">
        <f t="shared" si="440"/>
        <v>-</v>
      </c>
      <c r="O1037" s="91" t="str">
        <f t="shared" si="440"/>
        <v>-</v>
      </c>
      <c r="P1037" s="91" t="str">
        <f t="shared" si="440"/>
        <v>-</v>
      </c>
      <c r="Q1037" s="91" t="str">
        <f t="shared" si="440"/>
        <v>-</v>
      </c>
      <c r="R1037" s="91" t="str">
        <f t="shared" si="440"/>
        <v>-</v>
      </c>
      <c r="S1037" s="91" t="str">
        <f t="shared" si="440"/>
        <v>-</v>
      </c>
      <c r="T1037" s="91" t="str">
        <f t="shared" si="440"/>
        <v>-</v>
      </c>
      <c r="U1037" s="91" t="str">
        <f t="shared" si="440"/>
        <v>-</v>
      </c>
      <c r="V1037" s="91" t="str">
        <f t="shared" si="440"/>
        <v>-</v>
      </c>
      <c r="W1037" s="91" t="str">
        <f t="shared" si="440"/>
        <v>-</v>
      </c>
      <c r="X1037" s="91" t="str">
        <f t="shared" si="440"/>
        <v>-</v>
      </c>
      <c r="Y1037" s="91" t="str">
        <f t="shared" si="440"/>
        <v>-</v>
      </c>
      <c r="Z1037" s="91" t="str">
        <f t="shared" si="440"/>
        <v>-</v>
      </c>
      <c r="AA1037" s="91" t="str">
        <f t="shared" si="440"/>
        <v>-</v>
      </c>
      <c r="AB1037" s="91" t="str">
        <f t="shared" si="440"/>
        <v>-</v>
      </c>
      <c r="AC1037" s="91" t="str">
        <f t="shared" si="440"/>
        <v>-</v>
      </c>
      <c r="AD1037" s="91" t="str">
        <f t="shared" si="440"/>
        <v>-</v>
      </c>
      <c r="AE1037" s="91" t="str">
        <f t="shared" si="440"/>
        <v>-</v>
      </c>
      <c r="AF1037" s="91" t="str">
        <f t="shared" si="440"/>
        <v>-</v>
      </c>
      <c r="AG1037" s="91" t="str">
        <f t="shared" si="440"/>
        <v>-</v>
      </c>
      <c r="AH1037" s="91" t="str">
        <f t="shared" si="440"/>
        <v>-</v>
      </c>
      <c r="AI1037" s="91" t="str">
        <f t="shared" si="440"/>
        <v>-</v>
      </c>
      <c r="AJ1037" s="91" t="str">
        <f t="shared" si="440"/>
        <v>-</v>
      </c>
      <c r="AK1037" s="91" t="str">
        <f t="shared" si="440"/>
        <v>-</v>
      </c>
      <c r="AL1037" s="91" t="str">
        <f t="shared" si="440"/>
        <v>-</v>
      </c>
      <c r="AM1037" s="91" t="str">
        <f t="shared" si="440"/>
        <v>-</v>
      </c>
    </row>
    <row r="1038" spans="1:39">
      <c r="A1038" s="58" t="str">
        <f t="shared" ref="A1038:D1057" si="441">A424</f>
        <v/>
      </c>
      <c r="B1038" s="120" t="str">
        <f t="shared" si="441"/>
        <v/>
      </c>
      <c r="C1038" s="86" t="str">
        <f t="shared" si="441"/>
        <v/>
      </c>
      <c r="D1038" s="87" t="str">
        <f t="shared" si="441"/>
        <v/>
      </c>
      <c r="E1038" s="91" t="str">
        <f t="shared" ref="E1038:AM1038" si="442">IFERROR(RANK(E424,E$4:E$610,),"-")</f>
        <v>-</v>
      </c>
      <c r="F1038" s="91" t="str">
        <f t="shared" si="442"/>
        <v>-</v>
      </c>
      <c r="G1038" s="91" t="str">
        <f t="shared" si="442"/>
        <v>-</v>
      </c>
      <c r="H1038" s="91" t="str">
        <f t="shared" si="442"/>
        <v>-</v>
      </c>
      <c r="I1038" s="91" t="str">
        <f t="shared" si="442"/>
        <v>-</v>
      </c>
      <c r="J1038" s="91" t="str">
        <f t="shared" si="442"/>
        <v>-</v>
      </c>
      <c r="K1038" s="91" t="str">
        <f t="shared" si="442"/>
        <v>-</v>
      </c>
      <c r="L1038" s="91" t="str">
        <f t="shared" si="442"/>
        <v>-</v>
      </c>
      <c r="M1038" s="91" t="str">
        <f t="shared" si="442"/>
        <v>-</v>
      </c>
      <c r="N1038" s="91" t="str">
        <f t="shared" si="442"/>
        <v>-</v>
      </c>
      <c r="O1038" s="91" t="str">
        <f t="shared" si="442"/>
        <v>-</v>
      </c>
      <c r="P1038" s="91" t="str">
        <f t="shared" si="442"/>
        <v>-</v>
      </c>
      <c r="Q1038" s="91" t="str">
        <f t="shared" si="442"/>
        <v>-</v>
      </c>
      <c r="R1038" s="91" t="str">
        <f t="shared" si="442"/>
        <v>-</v>
      </c>
      <c r="S1038" s="91" t="str">
        <f t="shared" si="442"/>
        <v>-</v>
      </c>
      <c r="T1038" s="91" t="str">
        <f t="shared" si="442"/>
        <v>-</v>
      </c>
      <c r="U1038" s="91" t="str">
        <f t="shared" si="442"/>
        <v>-</v>
      </c>
      <c r="V1038" s="91" t="str">
        <f t="shared" si="442"/>
        <v>-</v>
      </c>
      <c r="W1038" s="91" t="str">
        <f t="shared" si="442"/>
        <v>-</v>
      </c>
      <c r="X1038" s="91" t="str">
        <f t="shared" si="442"/>
        <v>-</v>
      </c>
      <c r="Y1038" s="91" t="str">
        <f t="shared" si="442"/>
        <v>-</v>
      </c>
      <c r="Z1038" s="91" t="str">
        <f t="shared" si="442"/>
        <v>-</v>
      </c>
      <c r="AA1038" s="91" t="str">
        <f t="shared" si="442"/>
        <v>-</v>
      </c>
      <c r="AB1038" s="91" t="str">
        <f t="shared" si="442"/>
        <v>-</v>
      </c>
      <c r="AC1038" s="91" t="str">
        <f t="shared" si="442"/>
        <v>-</v>
      </c>
      <c r="AD1038" s="91" t="str">
        <f t="shared" si="442"/>
        <v>-</v>
      </c>
      <c r="AE1038" s="91" t="str">
        <f t="shared" si="442"/>
        <v>-</v>
      </c>
      <c r="AF1038" s="91" t="str">
        <f t="shared" si="442"/>
        <v>-</v>
      </c>
      <c r="AG1038" s="91" t="str">
        <f t="shared" si="442"/>
        <v>-</v>
      </c>
      <c r="AH1038" s="91" t="str">
        <f t="shared" si="442"/>
        <v>-</v>
      </c>
      <c r="AI1038" s="91" t="str">
        <f t="shared" si="442"/>
        <v>-</v>
      </c>
      <c r="AJ1038" s="91" t="str">
        <f t="shared" si="442"/>
        <v>-</v>
      </c>
      <c r="AK1038" s="91" t="str">
        <f t="shared" si="442"/>
        <v>-</v>
      </c>
      <c r="AL1038" s="91" t="str">
        <f t="shared" si="442"/>
        <v>-</v>
      </c>
      <c r="AM1038" s="91" t="str">
        <f t="shared" si="442"/>
        <v>-</v>
      </c>
    </row>
    <row r="1039" spans="1:39">
      <c r="A1039" s="58" t="str">
        <f t="shared" si="441"/>
        <v/>
      </c>
      <c r="B1039" s="120" t="str">
        <f t="shared" si="441"/>
        <v/>
      </c>
      <c r="C1039" s="86" t="str">
        <f t="shared" si="441"/>
        <v/>
      </c>
      <c r="D1039" s="87" t="str">
        <f t="shared" si="441"/>
        <v/>
      </c>
      <c r="E1039" s="91" t="str">
        <f t="shared" ref="E1039:AM1039" si="443">IFERROR(RANK(E425,E$4:E$610,),"-")</f>
        <v>-</v>
      </c>
      <c r="F1039" s="91" t="str">
        <f t="shared" si="443"/>
        <v>-</v>
      </c>
      <c r="G1039" s="91" t="str">
        <f t="shared" si="443"/>
        <v>-</v>
      </c>
      <c r="H1039" s="91" t="str">
        <f t="shared" si="443"/>
        <v>-</v>
      </c>
      <c r="I1039" s="91" t="str">
        <f t="shared" si="443"/>
        <v>-</v>
      </c>
      <c r="J1039" s="91" t="str">
        <f t="shared" si="443"/>
        <v>-</v>
      </c>
      <c r="K1039" s="91" t="str">
        <f t="shared" si="443"/>
        <v>-</v>
      </c>
      <c r="L1039" s="91" t="str">
        <f t="shared" si="443"/>
        <v>-</v>
      </c>
      <c r="M1039" s="91" t="str">
        <f t="shared" si="443"/>
        <v>-</v>
      </c>
      <c r="N1039" s="91" t="str">
        <f t="shared" si="443"/>
        <v>-</v>
      </c>
      <c r="O1039" s="91" t="str">
        <f t="shared" si="443"/>
        <v>-</v>
      </c>
      <c r="P1039" s="91" t="str">
        <f t="shared" si="443"/>
        <v>-</v>
      </c>
      <c r="Q1039" s="91" t="str">
        <f t="shared" si="443"/>
        <v>-</v>
      </c>
      <c r="R1039" s="91" t="str">
        <f t="shared" si="443"/>
        <v>-</v>
      </c>
      <c r="S1039" s="91" t="str">
        <f t="shared" si="443"/>
        <v>-</v>
      </c>
      <c r="T1039" s="91" t="str">
        <f t="shared" si="443"/>
        <v>-</v>
      </c>
      <c r="U1039" s="91" t="str">
        <f t="shared" si="443"/>
        <v>-</v>
      </c>
      <c r="V1039" s="91" t="str">
        <f t="shared" si="443"/>
        <v>-</v>
      </c>
      <c r="W1039" s="91" t="str">
        <f t="shared" si="443"/>
        <v>-</v>
      </c>
      <c r="X1039" s="91" t="str">
        <f t="shared" si="443"/>
        <v>-</v>
      </c>
      <c r="Y1039" s="91" t="str">
        <f t="shared" si="443"/>
        <v>-</v>
      </c>
      <c r="Z1039" s="91" t="str">
        <f t="shared" si="443"/>
        <v>-</v>
      </c>
      <c r="AA1039" s="91" t="str">
        <f t="shared" si="443"/>
        <v>-</v>
      </c>
      <c r="AB1039" s="91" t="str">
        <f t="shared" si="443"/>
        <v>-</v>
      </c>
      <c r="AC1039" s="91" t="str">
        <f t="shared" si="443"/>
        <v>-</v>
      </c>
      <c r="AD1039" s="91" t="str">
        <f t="shared" si="443"/>
        <v>-</v>
      </c>
      <c r="AE1039" s="91" t="str">
        <f t="shared" si="443"/>
        <v>-</v>
      </c>
      <c r="AF1039" s="91" t="str">
        <f t="shared" si="443"/>
        <v>-</v>
      </c>
      <c r="AG1039" s="91" t="str">
        <f t="shared" si="443"/>
        <v>-</v>
      </c>
      <c r="AH1039" s="91" t="str">
        <f t="shared" si="443"/>
        <v>-</v>
      </c>
      <c r="AI1039" s="91" t="str">
        <f t="shared" si="443"/>
        <v>-</v>
      </c>
      <c r="AJ1039" s="91" t="str">
        <f t="shared" si="443"/>
        <v>-</v>
      </c>
      <c r="AK1039" s="91" t="str">
        <f t="shared" si="443"/>
        <v>-</v>
      </c>
      <c r="AL1039" s="91" t="str">
        <f t="shared" si="443"/>
        <v>-</v>
      </c>
      <c r="AM1039" s="91" t="str">
        <f t="shared" si="443"/>
        <v>-</v>
      </c>
    </row>
    <row r="1040" spans="1:39">
      <c r="A1040" s="58" t="str">
        <f t="shared" si="441"/>
        <v/>
      </c>
      <c r="B1040" s="120" t="str">
        <f t="shared" si="441"/>
        <v/>
      </c>
      <c r="C1040" s="86" t="str">
        <f t="shared" si="441"/>
        <v/>
      </c>
      <c r="D1040" s="87" t="str">
        <f t="shared" si="441"/>
        <v/>
      </c>
      <c r="E1040" s="91" t="str">
        <f t="shared" ref="E1040:AM1040" si="444">IFERROR(RANK(E426,E$4:E$610,),"-")</f>
        <v>-</v>
      </c>
      <c r="F1040" s="91" t="str">
        <f t="shared" si="444"/>
        <v>-</v>
      </c>
      <c r="G1040" s="91" t="str">
        <f t="shared" si="444"/>
        <v>-</v>
      </c>
      <c r="H1040" s="91" t="str">
        <f t="shared" si="444"/>
        <v>-</v>
      </c>
      <c r="I1040" s="91" t="str">
        <f t="shared" si="444"/>
        <v>-</v>
      </c>
      <c r="J1040" s="91" t="str">
        <f t="shared" si="444"/>
        <v>-</v>
      </c>
      <c r="K1040" s="91" t="str">
        <f t="shared" si="444"/>
        <v>-</v>
      </c>
      <c r="L1040" s="91" t="str">
        <f t="shared" si="444"/>
        <v>-</v>
      </c>
      <c r="M1040" s="91" t="str">
        <f t="shared" si="444"/>
        <v>-</v>
      </c>
      <c r="N1040" s="91" t="str">
        <f t="shared" si="444"/>
        <v>-</v>
      </c>
      <c r="O1040" s="91" t="str">
        <f t="shared" si="444"/>
        <v>-</v>
      </c>
      <c r="P1040" s="91" t="str">
        <f t="shared" si="444"/>
        <v>-</v>
      </c>
      <c r="Q1040" s="91" t="str">
        <f t="shared" si="444"/>
        <v>-</v>
      </c>
      <c r="R1040" s="91" t="str">
        <f t="shared" si="444"/>
        <v>-</v>
      </c>
      <c r="S1040" s="91" t="str">
        <f t="shared" si="444"/>
        <v>-</v>
      </c>
      <c r="T1040" s="91" t="str">
        <f t="shared" si="444"/>
        <v>-</v>
      </c>
      <c r="U1040" s="91" t="str">
        <f t="shared" si="444"/>
        <v>-</v>
      </c>
      <c r="V1040" s="91" t="str">
        <f t="shared" si="444"/>
        <v>-</v>
      </c>
      <c r="W1040" s="91" t="str">
        <f t="shared" si="444"/>
        <v>-</v>
      </c>
      <c r="X1040" s="91" t="str">
        <f t="shared" si="444"/>
        <v>-</v>
      </c>
      <c r="Y1040" s="91" t="str">
        <f t="shared" si="444"/>
        <v>-</v>
      </c>
      <c r="Z1040" s="91" t="str">
        <f t="shared" si="444"/>
        <v>-</v>
      </c>
      <c r="AA1040" s="91" t="str">
        <f t="shared" si="444"/>
        <v>-</v>
      </c>
      <c r="AB1040" s="91" t="str">
        <f t="shared" si="444"/>
        <v>-</v>
      </c>
      <c r="AC1040" s="91" t="str">
        <f t="shared" si="444"/>
        <v>-</v>
      </c>
      <c r="AD1040" s="91" t="str">
        <f t="shared" si="444"/>
        <v>-</v>
      </c>
      <c r="AE1040" s="91" t="str">
        <f t="shared" si="444"/>
        <v>-</v>
      </c>
      <c r="AF1040" s="91" t="str">
        <f t="shared" si="444"/>
        <v>-</v>
      </c>
      <c r="AG1040" s="91" t="str">
        <f t="shared" si="444"/>
        <v>-</v>
      </c>
      <c r="AH1040" s="91" t="str">
        <f t="shared" si="444"/>
        <v>-</v>
      </c>
      <c r="AI1040" s="91" t="str">
        <f t="shared" si="444"/>
        <v>-</v>
      </c>
      <c r="AJ1040" s="91" t="str">
        <f t="shared" si="444"/>
        <v>-</v>
      </c>
      <c r="AK1040" s="91" t="str">
        <f t="shared" si="444"/>
        <v>-</v>
      </c>
      <c r="AL1040" s="91" t="str">
        <f t="shared" si="444"/>
        <v>-</v>
      </c>
      <c r="AM1040" s="91" t="str">
        <f t="shared" si="444"/>
        <v>-</v>
      </c>
    </row>
    <row r="1041" spans="1:39">
      <c r="A1041" s="58" t="str">
        <f t="shared" si="441"/>
        <v/>
      </c>
      <c r="B1041" s="120" t="str">
        <f t="shared" si="441"/>
        <v/>
      </c>
      <c r="C1041" s="86" t="str">
        <f t="shared" si="441"/>
        <v/>
      </c>
      <c r="D1041" s="87" t="str">
        <f t="shared" si="441"/>
        <v/>
      </c>
      <c r="E1041" s="91" t="str">
        <f t="shared" ref="E1041:AM1041" si="445">IFERROR(RANK(E427,E$4:E$610,),"-")</f>
        <v>-</v>
      </c>
      <c r="F1041" s="91" t="str">
        <f t="shared" si="445"/>
        <v>-</v>
      </c>
      <c r="G1041" s="91" t="str">
        <f t="shared" si="445"/>
        <v>-</v>
      </c>
      <c r="H1041" s="91" t="str">
        <f t="shared" si="445"/>
        <v>-</v>
      </c>
      <c r="I1041" s="91" t="str">
        <f t="shared" si="445"/>
        <v>-</v>
      </c>
      <c r="J1041" s="91" t="str">
        <f t="shared" si="445"/>
        <v>-</v>
      </c>
      <c r="K1041" s="91" t="str">
        <f t="shared" si="445"/>
        <v>-</v>
      </c>
      <c r="L1041" s="91" t="str">
        <f t="shared" si="445"/>
        <v>-</v>
      </c>
      <c r="M1041" s="91" t="str">
        <f t="shared" si="445"/>
        <v>-</v>
      </c>
      <c r="N1041" s="91" t="str">
        <f t="shared" si="445"/>
        <v>-</v>
      </c>
      <c r="O1041" s="91" t="str">
        <f t="shared" si="445"/>
        <v>-</v>
      </c>
      <c r="P1041" s="91" t="str">
        <f t="shared" si="445"/>
        <v>-</v>
      </c>
      <c r="Q1041" s="91" t="str">
        <f t="shared" si="445"/>
        <v>-</v>
      </c>
      <c r="R1041" s="91" t="str">
        <f t="shared" si="445"/>
        <v>-</v>
      </c>
      <c r="S1041" s="91" t="str">
        <f t="shared" si="445"/>
        <v>-</v>
      </c>
      <c r="T1041" s="91" t="str">
        <f t="shared" si="445"/>
        <v>-</v>
      </c>
      <c r="U1041" s="91" t="str">
        <f t="shared" si="445"/>
        <v>-</v>
      </c>
      <c r="V1041" s="91" t="str">
        <f t="shared" si="445"/>
        <v>-</v>
      </c>
      <c r="W1041" s="91" t="str">
        <f t="shared" si="445"/>
        <v>-</v>
      </c>
      <c r="X1041" s="91" t="str">
        <f t="shared" si="445"/>
        <v>-</v>
      </c>
      <c r="Y1041" s="91" t="str">
        <f t="shared" si="445"/>
        <v>-</v>
      </c>
      <c r="Z1041" s="91" t="str">
        <f t="shared" si="445"/>
        <v>-</v>
      </c>
      <c r="AA1041" s="91" t="str">
        <f t="shared" si="445"/>
        <v>-</v>
      </c>
      <c r="AB1041" s="91" t="str">
        <f t="shared" si="445"/>
        <v>-</v>
      </c>
      <c r="AC1041" s="91" t="str">
        <f t="shared" si="445"/>
        <v>-</v>
      </c>
      <c r="AD1041" s="91" t="str">
        <f t="shared" si="445"/>
        <v>-</v>
      </c>
      <c r="AE1041" s="91" t="str">
        <f t="shared" si="445"/>
        <v>-</v>
      </c>
      <c r="AF1041" s="91" t="str">
        <f t="shared" si="445"/>
        <v>-</v>
      </c>
      <c r="AG1041" s="91" t="str">
        <f t="shared" si="445"/>
        <v>-</v>
      </c>
      <c r="AH1041" s="91" t="str">
        <f t="shared" si="445"/>
        <v>-</v>
      </c>
      <c r="AI1041" s="91" t="str">
        <f t="shared" si="445"/>
        <v>-</v>
      </c>
      <c r="AJ1041" s="91" t="str">
        <f t="shared" si="445"/>
        <v>-</v>
      </c>
      <c r="AK1041" s="91" t="str">
        <f t="shared" si="445"/>
        <v>-</v>
      </c>
      <c r="AL1041" s="91" t="str">
        <f t="shared" si="445"/>
        <v>-</v>
      </c>
      <c r="AM1041" s="91" t="str">
        <f t="shared" si="445"/>
        <v>-</v>
      </c>
    </row>
    <row r="1042" spans="1:39">
      <c r="A1042" s="58" t="str">
        <f t="shared" si="441"/>
        <v/>
      </c>
      <c r="B1042" s="120" t="str">
        <f t="shared" si="441"/>
        <v/>
      </c>
      <c r="C1042" s="86" t="str">
        <f t="shared" si="441"/>
        <v/>
      </c>
      <c r="D1042" s="87" t="str">
        <f t="shared" si="441"/>
        <v/>
      </c>
      <c r="E1042" s="91" t="str">
        <f t="shared" ref="E1042:AM1042" si="446">IFERROR(RANK(E428,E$4:E$610,),"-")</f>
        <v>-</v>
      </c>
      <c r="F1042" s="91" t="str">
        <f t="shared" si="446"/>
        <v>-</v>
      </c>
      <c r="G1042" s="91" t="str">
        <f t="shared" si="446"/>
        <v>-</v>
      </c>
      <c r="H1042" s="91" t="str">
        <f t="shared" si="446"/>
        <v>-</v>
      </c>
      <c r="I1042" s="91" t="str">
        <f t="shared" si="446"/>
        <v>-</v>
      </c>
      <c r="J1042" s="91" t="str">
        <f t="shared" si="446"/>
        <v>-</v>
      </c>
      <c r="K1042" s="91" t="str">
        <f t="shared" si="446"/>
        <v>-</v>
      </c>
      <c r="L1042" s="91" t="str">
        <f t="shared" si="446"/>
        <v>-</v>
      </c>
      <c r="M1042" s="91" t="str">
        <f t="shared" si="446"/>
        <v>-</v>
      </c>
      <c r="N1042" s="91" t="str">
        <f t="shared" si="446"/>
        <v>-</v>
      </c>
      <c r="O1042" s="91" t="str">
        <f t="shared" si="446"/>
        <v>-</v>
      </c>
      <c r="P1042" s="91" t="str">
        <f t="shared" si="446"/>
        <v>-</v>
      </c>
      <c r="Q1042" s="91" t="str">
        <f t="shared" si="446"/>
        <v>-</v>
      </c>
      <c r="R1042" s="91" t="str">
        <f t="shared" si="446"/>
        <v>-</v>
      </c>
      <c r="S1042" s="91" t="str">
        <f t="shared" si="446"/>
        <v>-</v>
      </c>
      <c r="T1042" s="91" t="str">
        <f t="shared" si="446"/>
        <v>-</v>
      </c>
      <c r="U1042" s="91" t="str">
        <f t="shared" si="446"/>
        <v>-</v>
      </c>
      <c r="V1042" s="91" t="str">
        <f t="shared" si="446"/>
        <v>-</v>
      </c>
      <c r="W1042" s="91" t="str">
        <f t="shared" si="446"/>
        <v>-</v>
      </c>
      <c r="X1042" s="91" t="str">
        <f t="shared" si="446"/>
        <v>-</v>
      </c>
      <c r="Y1042" s="91" t="str">
        <f t="shared" si="446"/>
        <v>-</v>
      </c>
      <c r="Z1042" s="91" t="str">
        <f t="shared" si="446"/>
        <v>-</v>
      </c>
      <c r="AA1042" s="91" t="str">
        <f t="shared" si="446"/>
        <v>-</v>
      </c>
      <c r="AB1042" s="91" t="str">
        <f t="shared" si="446"/>
        <v>-</v>
      </c>
      <c r="AC1042" s="91" t="str">
        <f t="shared" si="446"/>
        <v>-</v>
      </c>
      <c r="AD1042" s="91" t="str">
        <f t="shared" si="446"/>
        <v>-</v>
      </c>
      <c r="AE1042" s="91" t="str">
        <f t="shared" si="446"/>
        <v>-</v>
      </c>
      <c r="AF1042" s="91" t="str">
        <f t="shared" si="446"/>
        <v>-</v>
      </c>
      <c r="AG1042" s="91" t="str">
        <f t="shared" si="446"/>
        <v>-</v>
      </c>
      <c r="AH1042" s="91" t="str">
        <f t="shared" si="446"/>
        <v>-</v>
      </c>
      <c r="AI1042" s="91" t="str">
        <f t="shared" si="446"/>
        <v>-</v>
      </c>
      <c r="AJ1042" s="91" t="str">
        <f t="shared" si="446"/>
        <v>-</v>
      </c>
      <c r="AK1042" s="91" t="str">
        <f t="shared" si="446"/>
        <v>-</v>
      </c>
      <c r="AL1042" s="91" t="str">
        <f t="shared" si="446"/>
        <v>-</v>
      </c>
      <c r="AM1042" s="91" t="str">
        <f t="shared" si="446"/>
        <v>-</v>
      </c>
    </row>
    <row r="1043" spans="1:39">
      <c r="A1043" s="58" t="str">
        <f t="shared" si="441"/>
        <v/>
      </c>
      <c r="B1043" s="120" t="str">
        <f t="shared" si="441"/>
        <v/>
      </c>
      <c r="C1043" s="86" t="str">
        <f t="shared" si="441"/>
        <v/>
      </c>
      <c r="D1043" s="87" t="str">
        <f t="shared" si="441"/>
        <v/>
      </c>
      <c r="E1043" s="91" t="str">
        <f t="shared" ref="E1043:AM1043" si="447">IFERROR(RANK(E429,E$4:E$610,),"-")</f>
        <v>-</v>
      </c>
      <c r="F1043" s="91" t="str">
        <f t="shared" si="447"/>
        <v>-</v>
      </c>
      <c r="G1043" s="91" t="str">
        <f t="shared" si="447"/>
        <v>-</v>
      </c>
      <c r="H1043" s="91" t="str">
        <f t="shared" si="447"/>
        <v>-</v>
      </c>
      <c r="I1043" s="91" t="str">
        <f t="shared" si="447"/>
        <v>-</v>
      </c>
      <c r="J1043" s="91" t="str">
        <f t="shared" si="447"/>
        <v>-</v>
      </c>
      <c r="K1043" s="91" t="str">
        <f t="shared" si="447"/>
        <v>-</v>
      </c>
      <c r="L1043" s="91" t="str">
        <f t="shared" si="447"/>
        <v>-</v>
      </c>
      <c r="M1043" s="91" t="str">
        <f t="shared" si="447"/>
        <v>-</v>
      </c>
      <c r="N1043" s="91" t="str">
        <f t="shared" si="447"/>
        <v>-</v>
      </c>
      <c r="O1043" s="91" t="str">
        <f t="shared" si="447"/>
        <v>-</v>
      </c>
      <c r="P1043" s="91" t="str">
        <f t="shared" si="447"/>
        <v>-</v>
      </c>
      <c r="Q1043" s="91" t="str">
        <f t="shared" si="447"/>
        <v>-</v>
      </c>
      <c r="R1043" s="91" t="str">
        <f t="shared" si="447"/>
        <v>-</v>
      </c>
      <c r="S1043" s="91" t="str">
        <f t="shared" si="447"/>
        <v>-</v>
      </c>
      <c r="T1043" s="91" t="str">
        <f t="shared" si="447"/>
        <v>-</v>
      </c>
      <c r="U1043" s="91" t="str">
        <f t="shared" si="447"/>
        <v>-</v>
      </c>
      <c r="V1043" s="91" t="str">
        <f t="shared" si="447"/>
        <v>-</v>
      </c>
      <c r="W1043" s="91" t="str">
        <f t="shared" si="447"/>
        <v>-</v>
      </c>
      <c r="X1043" s="91" t="str">
        <f t="shared" si="447"/>
        <v>-</v>
      </c>
      <c r="Y1043" s="91" t="str">
        <f t="shared" si="447"/>
        <v>-</v>
      </c>
      <c r="Z1043" s="91" t="str">
        <f t="shared" si="447"/>
        <v>-</v>
      </c>
      <c r="AA1043" s="91" t="str">
        <f t="shared" si="447"/>
        <v>-</v>
      </c>
      <c r="AB1043" s="91" t="str">
        <f t="shared" si="447"/>
        <v>-</v>
      </c>
      <c r="AC1043" s="91" t="str">
        <f t="shared" si="447"/>
        <v>-</v>
      </c>
      <c r="AD1043" s="91" t="str">
        <f t="shared" si="447"/>
        <v>-</v>
      </c>
      <c r="AE1043" s="91" t="str">
        <f t="shared" si="447"/>
        <v>-</v>
      </c>
      <c r="AF1043" s="91" t="str">
        <f t="shared" si="447"/>
        <v>-</v>
      </c>
      <c r="AG1043" s="91" t="str">
        <f t="shared" si="447"/>
        <v>-</v>
      </c>
      <c r="AH1043" s="91" t="str">
        <f t="shared" si="447"/>
        <v>-</v>
      </c>
      <c r="AI1043" s="91" t="str">
        <f t="shared" si="447"/>
        <v>-</v>
      </c>
      <c r="AJ1043" s="91" t="str">
        <f t="shared" si="447"/>
        <v>-</v>
      </c>
      <c r="AK1043" s="91" t="str">
        <f t="shared" si="447"/>
        <v>-</v>
      </c>
      <c r="AL1043" s="91" t="str">
        <f t="shared" si="447"/>
        <v>-</v>
      </c>
      <c r="AM1043" s="91" t="str">
        <f t="shared" si="447"/>
        <v>-</v>
      </c>
    </row>
    <row r="1044" spans="1:39">
      <c r="A1044" s="58" t="str">
        <f t="shared" si="441"/>
        <v/>
      </c>
      <c r="B1044" s="120" t="str">
        <f t="shared" si="441"/>
        <v/>
      </c>
      <c r="C1044" s="86" t="str">
        <f t="shared" si="441"/>
        <v/>
      </c>
      <c r="D1044" s="87" t="str">
        <f t="shared" si="441"/>
        <v/>
      </c>
      <c r="E1044" s="91" t="str">
        <f t="shared" ref="E1044:AM1044" si="448">IFERROR(RANK(E430,E$4:E$610,),"-")</f>
        <v>-</v>
      </c>
      <c r="F1044" s="91" t="str">
        <f t="shared" si="448"/>
        <v>-</v>
      </c>
      <c r="G1044" s="91" t="str">
        <f t="shared" si="448"/>
        <v>-</v>
      </c>
      <c r="H1044" s="91" t="str">
        <f t="shared" si="448"/>
        <v>-</v>
      </c>
      <c r="I1044" s="91" t="str">
        <f t="shared" si="448"/>
        <v>-</v>
      </c>
      <c r="J1044" s="91" t="str">
        <f t="shared" si="448"/>
        <v>-</v>
      </c>
      <c r="K1044" s="91" t="str">
        <f t="shared" si="448"/>
        <v>-</v>
      </c>
      <c r="L1044" s="91" t="str">
        <f t="shared" si="448"/>
        <v>-</v>
      </c>
      <c r="M1044" s="91" t="str">
        <f t="shared" si="448"/>
        <v>-</v>
      </c>
      <c r="N1044" s="91" t="str">
        <f t="shared" si="448"/>
        <v>-</v>
      </c>
      <c r="O1044" s="91" t="str">
        <f t="shared" si="448"/>
        <v>-</v>
      </c>
      <c r="P1044" s="91" t="str">
        <f t="shared" si="448"/>
        <v>-</v>
      </c>
      <c r="Q1044" s="91" t="str">
        <f t="shared" si="448"/>
        <v>-</v>
      </c>
      <c r="R1044" s="91" t="str">
        <f t="shared" si="448"/>
        <v>-</v>
      </c>
      <c r="S1044" s="91" t="str">
        <f t="shared" si="448"/>
        <v>-</v>
      </c>
      <c r="T1044" s="91" t="str">
        <f t="shared" si="448"/>
        <v>-</v>
      </c>
      <c r="U1044" s="91" t="str">
        <f t="shared" si="448"/>
        <v>-</v>
      </c>
      <c r="V1044" s="91" t="str">
        <f t="shared" si="448"/>
        <v>-</v>
      </c>
      <c r="W1044" s="91" t="str">
        <f t="shared" si="448"/>
        <v>-</v>
      </c>
      <c r="X1044" s="91" t="str">
        <f t="shared" si="448"/>
        <v>-</v>
      </c>
      <c r="Y1044" s="91" t="str">
        <f t="shared" si="448"/>
        <v>-</v>
      </c>
      <c r="Z1044" s="91" t="str">
        <f t="shared" si="448"/>
        <v>-</v>
      </c>
      <c r="AA1044" s="91" t="str">
        <f t="shared" si="448"/>
        <v>-</v>
      </c>
      <c r="AB1044" s="91" t="str">
        <f t="shared" si="448"/>
        <v>-</v>
      </c>
      <c r="AC1044" s="91" t="str">
        <f t="shared" si="448"/>
        <v>-</v>
      </c>
      <c r="AD1044" s="91" t="str">
        <f t="shared" si="448"/>
        <v>-</v>
      </c>
      <c r="AE1044" s="91" t="str">
        <f t="shared" si="448"/>
        <v>-</v>
      </c>
      <c r="AF1044" s="91" t="str">
        <f t="shared" si="448"/>
        <v>-</v>
      </c>
      <c r="AG1044" s="91" t="str">
        <f t="shared" si="448"/>
        <v>-</v>
      </c>
      <c r="AH1044" s="91" t="str">
        <f t="shared" si="448"/>
        <v>-</v>
      </c>
      <c r="AI1044" s="91" t="str">
        <f t="shared" si="448"/>
        <v>-</v>
      </c>
      <c r="AJ1044" s="91" t="str">
        <f t="shared" si="448"/>
        <v>-</v>
      </c>
      <c r="AK1044" s="91" t="str">
        <f t="shared" si="448"/>
        <v>-</v>
      </c>
      <c r="AL1044" s="91" t="str">
        <f t="shared" si="448"/>
        <v>-</v>
      </c>
      <c r="AM1044" s="91" t="str">
        <f t="shared" si="448"/>
        <v>-</v>
      </c>
    </row>
    <row r="1045" spans="1:39">
      <c r="A1045" s="58" t="str">
        <f t="shared" si="441"/>
        <v/>
      </c>
      <c r="B1045" s="120" t="str">
        <f t="shared" si="441"/>
        <v/>
      </c>
      <c r="C1045" s="86" t="str">
        <f t="shared" si="441"/>
        <v/>
      </c>
      <c r="D1045" s="87" t="str">
        <f t="shared" si="441"/>
        <v/>
      </c>
      <c r="E1045" s="91" t="str">
        <f t="shared" ref="E1045:AM1045" si="449">IFERROR(RANK(E431,E$4:E$610,),"-")</f>
        <v>-</v>
      </c>
      <c r="F1045" s="91" t="str">
        <f t="shared" si="449"/>
        <v>-</v>
      </c>
      <c r="G1045" s="91" t="str">
        <f t="shared" si="449"/>
        <v>-</v>
      </c>
      <c r="H1045" s="91" t="str">
        <f t="shared" si="449"/>
        <v>-</v>
      </c>
      <c r="I1045" s="91" t="str">
        <f t="shared" si="449"/>
        <v>-</v>
      </c>
      <c r="J1045" s="91" t="str">
        <f t="shared" si="449"/>
        <v>-</v>
      </c>
      <c r="K1045" s="91" t="str">
        <f t="shared" si="449"/>
        <v>-</v>
      </c>
      <c r="L1045" s="91" t="str">
        <f t="shared" si="449"/>
        <v>-</v>
      </c>
      <c r="M1045" s="91" t="str">
        <f t="shared" si="449"/>
        <v>-</v>
      </c>
      <c r="N1045" s="91" t="str">
        <f t="shared" si="449"/>
        <v>-</v>
      </c>
      <c r="O1045" s="91" t="str">
        <f t="shared" si="449"/>
        <v>-</v>
      </c>
      <c r="P1045" s="91" t="str">
        <f t="shared" si="449"/>
        <v>-</v>
      </c>
      <c r="Q1045" s="91" t="str">
        <f t="shared" si="449"/>
        <v>-</v>
      </c>
      <c r="R1045" s="91" t="str">
        <f t="shared" si="449"/>
        <v>-</v>
      </c>
      <c r="S1045" s="91" t="str">
        <f t="shared" si="449"/>
        <v>-</v>
      </c>
      <c r="T1045" s="91" t="str">
        <f t="shared" si="449"/>
        <v>-</v>
      </c>
      <c r="U1045" s="91" t="str">
        <f t="shared" si="449"/>
        <v>-</v>
      </c>
      <c r="V1045" s="91" t="str">
        <f t="shared" si="449"/>
        <v>-</v>
      </c>
      <c r="W1045" s="91" t="str">
        <f t="shared" si="449"/>
        <v>-</v>
      </c>
      <c r="X1045" s="91" t="str">
        <f t="shared" si="449"/>
        <v>-</v>
      </c>
      <c r="Y1045" s="91" t="str">
        <f t="shared" si="449"/>
        <v>-</v>
      </c>
      <c r="Z1045" s="91" t="str">
        <f t="shared" si="449"/>
        <v>-</v>
      </c>
      <c r="AA1045" s="91" t="str">
        <f t="shared" si="449"/>
        <v>-</v>
      </c>
      <c r="AB1045" s="91" t="str">
        <f t="shared" si="449"/>
        <v>-</v>
      </c>
      <c r="AC1045" s="91" t="str">
        <f t="shared" si="449"/>
        <v>-</v>
      </c>
      <c r="AD1045" s="91" t="str">
        <f t="shared" si="449"/>
        <v>-</v>
      </c>
      <c r="AE1045" s="91" t="str">
        <f t="shared" si="449"/>
        <v>-</v>
      </c>
      <c r="AF1045" s="91" t="str">
        <f t="shared" si="449"/>
        <v>-</v>
      </c>
      <c r="AG1045" s="91" t="str">
        <f t="shared" si="449"/>
        <v>-</v>
      </c>
      <c r="AH1045" s="91" t="str">
        <f t="shared" si="449"/>
        <v>-</v>
      </c>
      <c r="AI1045" s="91" t="str">
        <f t="shared" si="449"/>
        <v>-</v>
      </c>
      <c r="AJ1045" s="91" t="str">
        <f t="shared" si="449"/>
        <v>-</v>
      </c>
      <c r="AK1045" s="91" t="str">
        <f t="shared" si="449"/>
        <v>-</v>
      </c>
      <c r="AL1045" s="91" t="str">
        <f t="shared" si="449"/>
        <v>-</v>
      </c>
      <c r="AM1045" s="91" t="str">
        <f t="shared" si="449"/>
        <v>-</v>
      </c>
    </row>
    <row r="1046" spans="1:39">
      <c r="A1046" s="58" t="str">
        <f t="shared" si="441"/>
        <v/>
      </c>
      <c r="B1046" s="120" t="str">
        <f t="shared" si="441"/>
        <v/>
      </c>
      <c r="C1046" s="86" t="str">
        <f t="shared" si="441"/>
        <v/>
      </c>
      <c r="D1046" s="87" t="str">
        <f t="shared" si="441"/>
        <v/>
      </c>
      <c r="E1046" s="91" t="str">
        <f t="shared" ref="E1046:AM1046" si="450">IFERROR(RANK(E432,E$4:E$610,),"-")</f>
        <v>-</v>
      </c>
      <c r="F1046" s="91" t="str">
        <f t="shared" si="450"/>
        <v>-</v>
      </c>
      <c r="G1046" s="91" t="str">
        <f t="shared" si="450"/>
        <v>-</v>
      </c>
      <c r="H1046" s="91" t="str">
        <f t="shared" si="450"/>
        <v>-</v>
      </c>
      <c r="I1046" s="91" t="str">
        <f t="shared" si="450"/>
        <v>-</v>
      </c>
      <c r="J1046" s="91" t="str">
        <f t="shared" si="450"/>
        <v>-</v>
      </c>
      <c r="K1046" s="91" t="str">
        <f t="shared" si="450"/>
        <v>-</v>
      </c>
      <c r="L1046" s="91" t="str">
        <f t="shared" si="450"/>
        <v>-</v>
      </c>
      <c r="M1046" s="91" t="str">
        <f t="shared" si="450"/>
        <v>-</v>
      </c>
      <c r="N1046" s="91" t="str">
        <f t="shared" si="450"/>
        <v>-</v>
      </c>
      <c r="O1046" s="91" t="str">
        <f t="shared" si="450"/>
        <v>-</v>
      </c>
      <c r="P1046" s="91" t="str">
        <f t="shared" si="450"/>
        <v>-</v>
      </c>
      <c r="Q1046" s="91" t="str">
        <f t="shared" si="450"/>
        <v>-</v>
      </c>
      <c r="R1046" s="91" t="str">
        <f t="shared" si="450"/>
        <v>-</v>
      </c>
      <c r="S1046" s="91" t="str">
        <f t="shared" si="450"/>
        <v>-</v>
      </c>
      <c r="T1046" s="91" t="str">
        <f t="shared" si="450"/>
        <v>-</v>
      </c>
      <c r="U1046" s="91" t="str">
        <f t="shared" si="450"/>
        <v>-</v>
      </c>
      <c r="V1046" s="91" t="str">
        <f t="shared" si="450"/>
        <v>-</v>
      </c>
      <c r="W1046" s="91" t="str">
        <f t="shared" si="450"/>
        <v>-</v>
      </c>
      <c r="X1046" s="91" t="str">
        <f t="shared" si="450"/>
        <v>-</v>
      </c>
      <c r="Y1046" s="91" t="str">
        <f t="shared" si="450"/>
        <v>-</v>
      </c>
      <c r="Z1046" s="91" t="str">
        <f t="shared" si="450"/>
        <v>-</v>
      </c>
      <c r="AA1046" s="91" t="str">
        <f t="shared" si="450"/>
        <v>-</v>
      </c>
      <c r="AB1046" s="91" t="str">
        <f t="shared" si="450"/>
        <v>-</v>
      </c>
      <c r="AC1046" s="91" t="str">
        <f t="shared" si="450"/>
        <v>-</v>
      </c>
      <c r="AD1046" s="91" t="str">
        <f t="shared" si="450"/>
        <v>-</v>
      </c>
      <c r="AE1046" s="91" t="str">
        <f t="shared" si="450"/>
        <v>-</v>
      </c>
      <c r="AF1046" s="91" t="str">
        <f t="shared" si="450"/>
        <v>-</v>
      </c>
      <c r="AG1046" s="91" t="str">
        <f t="shared" si="450"/>
        <v>-</v>
      </c>
      <c r="AH1046" s="91" t="str">
        <f t="shared" si="450"/>
        <v>-</v>
      </c>
      <c r="AI1046" s="91" t="str">
        <f t="shared" si="450"/>
        <v>-</v>
      </c>
      <c r="AJ1046" s="91" t="str">
        <f t="shared" si="450"/>
        <v>-</v>
      </c>
      <c r="AK1046" s="91" t="str">
        <f t="shared" si="450"/>
        <v>-</v>
      </c>
      <c r="AL1046" s="91" t="str">
        <f t="shared" si="450"/>
        <v>-</v>
      </c>
      <c r="AM1046" s="91" t="str">
        <f t="shared" si="450"/>
        <v>-</v>
      </c>
    </row>
    <row r="1047" spans="1:39">
      <c r="A1047" s="58" t="str">
        <f t="shared" si="441"/>
        <v/>
      </c>
      <c r="B1047" s="120" t="str">
        <f t="shared" si="441"/>
        <v/>
      </c>
      <c r="C1047" s="86" t="str">
        <f t="shared" si="441"/>
        <v/>
      </c>
      <c r="D1047" s="87" t="str">
        <f t="shared" si="441"/>
        <v/>
      </c>
      <c r="E1047" s="91" t="str">
        <f t="shared" ref="E1047:AM1047" si="451">IFERROR(RANK(E433,E$4:E$610,),"-")</f>
        <v>-</v>
      </c>
      <c r="F1047" s="91" t="str">
        <f t="shared" si="451"/>
        <v>-</v>
      </c>
      <c r="G1047" s="91" t="str">
        <f t="shared" si="451"/>
        <v>-</v>
      </c>
      <c r="H1047" s="91" t="str">
        <f t="shared" si="451"/>
        <v>-</v>
      </c>
      <c r="I1047" s="91" t="str">
        <f t="shared" si="451"/>
        <v>-</v>
      </c>
      <c r="J1047" s="91" t="str">
        <f t="shared" si="451"/>
        <v>-</v>
      </c>
      <c r="K1047" s="91" t="str">
        <f t="shared" si="451"/>
        <v>-</v>
      </c>
      <c r="L1047" s="91" t="str">
        <f t="shared" si="451"/>
        <v>-</v>
      </c>
      <c r="M1047" s="91" t="str">
        <f t="shared" si="451"/>
        <v>-</v>
      </c>
      <c r="N1047" s="91" t="str">
        <f t="shared" si="451"/>
        <v>-</v>
      </c>
      <c r="O1047" s="91" t="str">
        <f t="shared" si="451"/>
        <v>-</v>
      </c>
      <c r="P1047" s="91" t="str">
        <f t="shared" si="451"/>
        <v>-</v>
      </c>
      <c r="Q1047" s="91" t="str">
        <f t="shared" si="451"/>
        <v>-</v>
      </c>
      <c r="R1047" s="91" t="str">
        <f t="shared" si="451"/>
        <v>-</v>
      </c>
      <c r="S1047" s="91" t="str">
        <f t="shared" si="451"/>
        <v>-</v>
      </c>
      <c r="T1047" s="91" t="str">
        <f t="shared" si="451"/>
        <v>-</v>
      </c>
      <c r="U1047" s="91" t="str">
        <f t="shared" si="451"/>
        <v>-</v>
      </c>
      <c r="V1047" s="91" t="str">
        <f t="shared" si="451"/>
        <v>-</v>
      </c>
      <c r="W1047" s="91" t="str">
        <f t="shared" si="451"/>
        <v>-</v>
      </c>
      <c r="X1047" s="91" t="str">
        <f t="shared" si="451"/>
        <v>-</v>
      </c>
      <c r="Y1047" s="91" t="str">
        <f t="shared" si="451"/>
        <v>-</v>
      </c>
      <c r="Z1047" s="91" t="str">
        <f t="shared" si="451"/>
        <v>-</v>
      </c>
      <c r="AA1047" s="91" t="str">
        <f t="shared" si="451"/>
        <v>-</v>
      </c>
      <c r="AB1047" s="91" t="str">
        <f t="shared" si="451"/>
        <v>-</v>
      </c>
      <c r="AC1047" s="91" t="str">
        <f t="shared" si="451"/>
        <v>-</v>
      </c>
      <c r="AD1047" s="91" t="str">
        <f t="shared" si="451"/>
        <v>-</v>
      </c>
      <c r="AE1047" s="91" t="str">
        <f t="shared" si="451"/>
        <v>-</v>
      </c>
      <c r="AF1047" s="91" t="str">
        <f t="shared" si="451"/>
        <v>-</v>
      </c>
      <c r="AG1047" s="91" t="str">
        <f t="shared" si="451"/>
        <v>-</v>
      </c>
      <c r="AH1047" s="91" t="str">
        <f t="shared" si="451"/>
        <v>-</v>
      </c>
      <c r="AI1047" s="91" t="str">
        <f t="shared" si="451"/>
        <v>-</v>
      </c>
      <c r="AJ1047" s="91" t="str">
        <f t="shared" si="451"/>
        <v>-</v>
      </c>
      <c r="AK1047" s="91" t="str">
        <f t="shared" si="451"/>
        <v>-</v>
      </c>
      <c r="AL1047" s="91" t="str">
        <f t="shared" si="451"/>
        <v>-</v>
      </c>
      <c r="AM1047" s="91" t="str">
        <f t="shared" si="451"/>
        <v>-</v>
      </c>
    </row>
    <row r="1048" spans="1:39">
      <c r="A1048" s="58" t="str">
        <f t="shared" si="441"/>
        <v/>
      </c>
      <c r="B1048" s="120" t="str">
        <f t="shared" si="441"/>
        <v/>
      </c>
      <c r="C1048" s="86" t="str">
        <f t="shared" si="441"/>
        <v/>
      </c>
      <c r="D1048" s="87" t="str">
        <f t="shared" si="441"/>
        <v/>
      </c>
      <c r="E1048" s="91" t="str">
        <f t="shared" ref="E1048:AM1048" si="452">IFERROR(RANK(E434,E$4:E$610,),"-")</f>
        <v>-</v>
      </c>
      <c r="F1048" s="91" t="str">
        <f t="shared" si="452"/>
        <v>-</v>
      </c>
      <c r="G1048" s="91" t="str">
        <f t="shared" si="452"/>
        <v>-</v>
      </c>
      <c r="H1048" s="91" t="str">
        <f t="shared" si="452"/>
        <v>-</v>
      </c>
      <c r="I1048" s="91" t="str">
        <f t="shared" si="452"/>
        <v>-</v>
      </c>
      <c r="J1048" s="91" t="str">
        <f t="shared" si="452"/>
        <v>-</v>
      </c>
      <c r="K1048" s="91" t="str">
        <f t="shared" si="452"/>
        <v>-</v>
      </c>
      <c r="L1048" s="91" t="str">
        <f t="shared" si="452"/>
        <v>-</v>
      </c>
      <c r="M1048" s="91" t="str">
        <f t="shared" si="452"/>
        <v>-</v>
      </c>
      <c r="N1048" s="91" t="str">
        <f t="shared" si="452"/>
        <v>-</v>
      </c>
      <c r="O1048" s="91" t="str">
        <f t="shared" si="452"/>
        <v>-</v>
      </c>
      <c r="P1048" s="91" t="str">
        <f t="shared" si="452"/>
        <v>-</v>
      </c>
      <c r="Q1048" s="91" t="str">
        <f t="shared" si="452"/>
        <v>-</v>
      </c>
      <c r="R1048" s="91" t="str">
        <f t="shared" si="452"/>
        <v>-</v>
      </c>
      <c r="S1048" s="91" t="str">
        <f t="shared" si="452"/>
        <v>-</v>
      </c>
      <c r="T1048" s="91" t="str">
        <f t="shared" si="452"/>
        <v>-</v>
      </c>
      <c r="U1048" s="91" t="str">
        <f t="shared" si="452"/>
        <v>-</v>
      </c>
      <c r="V1048" s="91" t="str">
        <f t="shared" si="452"/>
        <v>-</v>
      </c>
      <c r="W1048" s="91" t="str">
        <f t="shared" si="452"/>
        <v>-</v>
      </c>
      <c r="X1048" s="91" t="str">
        <f t="shared" si="452"/>
        <v>-</v>
      </c>
      <c r="Y1048" s="91" t="str">
        <f t="shared" si="452"/>
        <v>-</v>
      </c>
      <c r="Z1048" s="91" t="str">
        <f t="shared" si="452"/>
        <v>-</v>
      </c>
      <c r="AA1048" s="91" t="str">
        <f t="shared" si="452"/>
        <v>-</v>
      </c>
      <c r="AB1048" s="91" t="str">
        <f t="shared" si="452"/>
        <v>-</v>
      </c>
      <c r="AC1048" s="91" t="str">
        <f t="shared" si="452"/>
        <v>-</v>
      </c>
      <c r="AD1048" s="91" t="str">
        <f t="shared" si="452"/>
        <v>-</v>
      </c>
      <c r="AE1048" s="91" t="str">
        <f t="shared" si="452"/>
        <v>-</v>
      </c>
      <c r="AF1048" s="91" t="str">
        <f t="shared" si="452"/>
        <v>-</v>
      </c>
      <c r="AG1048" s="91" t="str">
        <f t="shared" si="452"/>
        <v>-</v>
      </c>
      <c r="AH1048" s="91" t="str">
        <f t="shared" si="452"/>
        <v>-</v>
      </c>
      <c r="AI1048" s="91" t="str">
        <f t="shared" si="452"/>
        <v>-</v>
      </c>
      <c r="AJ1048" s="91" t="str">
        <f t="shared" si="452"/>
        <v>-</v>
      </c>
      <c r="AK1048" s="91" t="str">
        <f t="shared" si="452"/>
        <v>-</v>
      </c>
      <c r="AL1048" s="91" t="str">
        <f t="shared" si="452"/>
        <v>-</v>
      </c>
      <c r="AM1048" s="91" t="str">
        <f t="shared" si="452"/>
        <v>-</v>
      </c>
    </row>
    <row r="1049" spans="1:39">
      <c r="A1049" s="58" t="str">
        <f t="shared" si="441"/>
        <v/>
      </c>
      <c r="B1049" s="120" t="str">
        <f t="shared" si="441"/>
        <v/>
      </c>
      <c r="C1049" s="86" t="str">
        <f t="shared" si="441"/>
        <v/>
      </c>
      <c r="D1049" s="87" t="str">
        <f t="shared" si="441"/>
        <v/>
      </c>
      <c r="E1049" s="91" t="str">
        <f t="shared" ref="E1049:AM1049" si="453">IFERROR(RANK(E435,E$4:E$610,),"-")</f>
        <v>-</v>
      </c>
      <c r="F1049" s="91" t="str">
        <f t="shared" si="453"/>
        <v>-</v>
      </c>
      <c r="G1049" s="91" t="str">
        <f t="shared" si="453"/>
        <v>-</v>
      </c>
      <c r="H1049" s="91" t="str">
        <f t="shared" si="453"/>
        <v>-</v>
      </c>
      <c r="I1049" s="91" t="str">
        <f t="shared" si="453"/>
        <v>-</v>
      </c>
      <c r="J1049" s="91" t="str">
        <f t="shared" si="453"/>
        <v>-</v>
      </c>
      <c r="K1049" s="91" t="str">
        <f t="shared" si="453"/>
        <v>-</v>
      </c>
      <c r="L1049" s="91" t="str">
        <f t="shared" si="453"/>
        <v>-</v>
      </c>
      <c r="M1049" s="91" t="str">
        <f t="shared" si="453"/>
        <v>-</v>
      </c>
      <c r="N1049" s="91" t="str">
        <f t="shared" si="453"/>
        <v>-</v>
      </c>
      <c r="O1049" s="91" t="str">
        <f t="shared" si="453"/>
        <v>-</v>
      </c>
      <c r="P1049" s="91" t="str">
        <f t="shared" si="453"/>
        <v>-</v>
      </c>
      <c r="Q1049" s="91" t="str">
        <f t="shared" si="453"/>
        <v>-</v>
      </c>
      <c r="R1049" s="91" t="str">
        <f t="shared" si="453"/>
        <v>-</v>
      </c>
      <c r="S1049" s="91" t="str">
        <f t="shared" si="453"/>
        <v>-</v>
      </c>
      <c r="T1049" s="91" t="str">
        <f t="shared" si="453"/>
        <v>-</v>
      </c>
      <c r="U1049" s="91" t="str">
        <f t="shared" si="453"/>
        <v>-</v>
      </c>
      <c r="V1049" s="91" t="str">
        <f t="shared" si="453"/>
        <v>-</v>
      </c>
      <c r="W1049" s="91" t="str">
        <f t="shared" si="453"/>
        <v>-</v>
      </c>
      <c r="X1049" s="91" t="str">
        <f t="shared" si="453"/>
        <v>-</v>
      </c>
      <c r="Y1049" s="91" t="str">
        <f t="shared" si="453"/>
        <v>-</v>
      </c>
      <c r="Z1049" s="91" t="str">
        <f t="shared" si="453"/>
        <v>-</v>
      </c>
      <c r="AA1049" s="91" t="str">
        <f t="shared" si="453"/>
        <v>-</v>
      </c>
      <c r="AB1049" s="91" t="str">
        <f t="shared" si="453"/>
        <v>-</v>
      </c>
      <c r="AC1049" s="91" t="str">
        <f t="shared" si="453"/>
        <v>-</v>
      </c>
      <c r="AD1049" s="91" t="str">
        <f t="shared" si="453"/>
        <v>-</v>
      </c>
      <c r="AE1049" s="91" t="str">
        <f t="shared" si="453"/>
        <v>-</v>
      </c>
      <c r="AF1049" s="91" t="str">
        <f t="shared" si="453"/>
        <v>-</v>
      </c>
      <c r="AG1049" s="91" t="str">
        <f t="shared" si="453"/>
        <v>-</v>
      </c>
      <c r="AH1049" s="91" t="str">
        <f t="shared" si="453"/>
        <v>-</v>
      </c>
      <c r="AI1049" s="91" t="str">
        <f t="shared" si="453"/>
        <v>-</v>
      </c>
      <c r="AJ1049" s="91" t="str">
        <f t="shared" si="453"/>
        <v>-</v>
      </c>
      <c r="AK1049" s="91" t="str">
        <f t="shared" si="453"/>
        <v>-</v>
      </c>
      <c r="AL1049" s="91" t="str">
        <f t="shared" si="453"/>
        <v>-</v>
      </c>
      <c r="AM1049" s="91" t="str">
        <f t="shared" si="453"/>
        <v>-</v>
      </c>
    </row>
    <row r="1050" spans="1:39">
      <c r="A1050" s="58" t="str">
        <f t="shared" si="441"/>
        <v/>
      </c>
      <c r="B1050" s="120" t="str">
        <f t="shared" si="441"/>
        <v/>
      </c>
      <c r="C1050" s="86" t="str">
        <f t="shared" si="441"/>
        <v/>
      </c>
      <c r="D1050" s="87" t="str">
        <f t="shared" si="441"/>
        <v/>
      </c>
      <c r="E1050" s="91" t="str">
        <f t="shared" ref="E1050:AM1050" si="454">IFERROR(RANK(E436,E$4:E$610,),"-")</f>
        <v>-</v>
      </c>
      <c r="F1050" s="91" t="str">
        <f t="shared" si="454"/>
        <v>-</v>
      </c>
      <c r="G1050" s="91" t="str">
        <f t="shared" si="454"/>
        <v>-</v>
      </c>
      <c r="H1050" s="91" t="str">
        <f t="shared" si="454"/>
        <v>-</v>
      </c>
      <c r="I1050" s="91" t="str">
        <f t="shared" si="454"/>
        <v>-</v>
      </c>
      <c r="J1050" s="91" t="str">
        <f t="shared" si="454"/>
        <v>-</v>
      </c>
      <c r="K1050" s="91" t="str">
        <f t="shared" si="454"/>
        <v>-</v>
      </c>
      <c r="L1050" s="91" t="str">
        <f t="shared" si="454"/>
        <v>-</v>
      </c>
      <c r="M1050" s="91" t="str">
        <f t="shared" si="454"/>
        <v>-</v>
      </c>
      <c r="N1050" s="91" t="str">
        <f t="shared" si="454"/>
        <v>-</v>
      </c>
      <c r="O1050" s="91" t="str">
        <f t="shared" si="454"/>
        <v>-</v>
      </c>
      <c r="P1050" s="91" t="str">
        <f t="shared" si="454"/>
        <v>-</v>
      </c>
      <c r="Q1050" s="91" t="str">
        <f t="shared" si="454"/>
        <v>-</v>
      </c>
      <c r="R1050" s="91" t="str">
        <f t="shared" si="454"/>
        <v>-</v>
      </c>
      <c r="S1050" s="91" t="str">
        <f t="shared" si="454"/>
        <v>-</v>
      </c>
      <c r="T1050" s="91" t="str">
        <f t="shared" si="454"/>
        <v>-</v>
      </c>
      <c r="U1050" s="91" t="str">
        <f t="shared" si="454"/>
        <v>-</v>
      </c>
      <c r="V1050" s="91" t="str">
        <f t="shared" si="454"/>
        <v>-</v>
      </c>
      <c r="W1050" s="91" t="str">
        <f t="shared" si="454"/>
        <v>-</v>
      </c>
      <c r="X1050" s="91" t="str">
        <f t="shared" si="454"/>
        <v>-</v>
      </c>
      <c r="Y1050" s="91" t="str">
        <f t="shared" si="454"/>
        <v>-</v>
      </c>
      <c r="Z1050" s="91" t="str">
        <f t="shared" si="454"/>
        <v>-</v>
      </c>
      <c r="AA1050" s="91" t="str">
        <f t="shared" si="454"/>
        <v>-</v>
      </c>
      <c r="AB1050" s="91" t="str">
        <f t="shared" si="454"/>
        <v>-</v>
      </c>
      <c r="AC1050" s="91" t="str">
        <f t="shared" si="454"/>
        <v>-</v>
      </c>
      <c r="AD1050" s="91" t="str">
        <f t="shared" si="454"/>
        <v>-</v>
      </c>
      <c r="AE1050" s="91" t="str">
        <f t="shared" si="454"/>
        <v>-</v>
      </c>
      <c r="AF1050" s="91" t="str">
        <f t="shared" si="454"/>
        <v>-</v>
      </c>
      <c r="AG1050" s="91" t="str">
        <f t="shared" si="454"/>
        <v>-</v>
      </c>
      <c r="AH1050" s="91" t="str">
        <f t="shared" si="454"/>
        <v>-</v>
      </c>
      <c r="AI1050" s="91" t="str">
        <f t="shared" si="454"/>
        <v>-</v>
      </c>
      <c r="AJ1050" s="91" t="str">
        <f t="shared" si="454"/>
        <v>-</v>
      </c>
      <c r="AK1050" s="91" t="str">
        <f t="shared" si="454"/>
        <v>-</v>
      </c>
      <c r="AL1050" s="91" t="str">
        <f t="shared" si="454"/>
        <v>-</v>
      </c>
      <c r="AM1050" s="91" t="str">
        <f t="shared" si="454"/>
        <v>-</v>
      </c>
    </row>
    <row r="1051" spans="1:39">
      <c r="A1051" s="58" t="str">
        <f t="shared" si="441"/>
        <v/>
      </c>
      <c r="B1051" s="120" t="str">
        <f t="shared" si="441"/>
        <v/>
      </c>
      <c r="C1051" s="86" t="str">
        <f t="shared" si="441"/>
        <v/>
      </c>
      <c r="D1051" s="87" t="str">
        <f t="shared" si="441"/>
        <v/>
      </c>
      <c r="E1051" s="91" t="str">
        <f t="shared" ref="E1051:AM1051" si="455">IFERROR(RANK(E437,E$4:E$610,),"-")</f>
        <v>-</v>
      </c>
      <c r="F1051" s="91" t="str">
        <f t="shared" si="455"/>
        <v>-</v>
      </c>
      <c r="G1051" s="91" t="str">
        <f t="shared" si="455"/>
        <v>-</v>
      </c>
      <c r="H1051" s="91" t="str">
        <f t="shared" si="455"/>
        <v>-</v>
      </c>
      <c r="I1051" s="91" t="str">
        <f t="shared" si="455"/>
        <v>-</v>
      </c>
      <c r="J1051" s="91" t="str">
        <f t="shared" si="455"/>
        <v>-</v>
      </c>
      <c r="K1051" s="91" t="str">
        <f t="shared" si="455"/>
        <v>-</v>
      </c>
      <c r="L1051" s="91" t="str">
        <f t="shared" si="455"/>
        <v>-</v>
      </c>
      <c r="M1051" s="91" t="str">
        <f t="shared" si="455"/>
        <v>-</v>
      </c>
      <c r="N1051" s="91" t="str">
        <f t="shared" si="455"/>
        <v>-</v>
      </c>
      <c r="O1051" s="91" t="str">
        <f t="shared" si="455"/>
        <v>-</v>
      </c>
      <c r="P1051" s="91" t="str">
        <f t="shared" si="455"/>
        <v>-</v>
      </c>
      <c r="Q1051" s="91" t="str">
        <f t="shared" si="455"/>
        <v>-</v>
      </c>
      <c r="R1051" s="91" t="str">
        <f t="shared" si="455"/>
        <v>-</v>
      </c>
      <c r="S1051" s="91" t="str">
        <f t="shared" si="455"/>
        <v>-</v>
      </c>
      <c r="T1051" s="91" t="str">
        <f t="shared" si="455"/>
        <v>-</v>
      </c>
      <c r="U1051" s="91" t="str">
        <f t="shared" si="455"/>
        <v>-</v>
      </c>
      <c r="V1051" s="91" t="str">
        <f t="shared" si="455"/>
        <v>-</v>
      </c>
      <c r="W1051" s="91" t="str">
        <f t="shared" si="455"/>
        <v>-</v>
      </c>
      <c r="X1051" s="91" t="str">
        <f t="shared" si="455"/>
        <v>-</v>
      </c>
      <c r="Y1051" s="91" t="str">
        <f t="shared" si="455"/>
        <v>-</v>
      </c>
      <c r="Z1051" s="91" t="str">
        <f t="shared" si="455"/>
        <v>-</v>
      </c>
      <c r="AA1051" s="91" t="str">
        <f t="shared" si="455"/>
        <v>-</v>
      </c>
      <c r="AB1051" s="91" t="str">
        <f t="shared" si="455"/>
        <v>-</v>
      </c>
      <c r="AC1051" s="91" t="str">
        <f t="shared" si="455"/>
        <v>-</v>
      </c>
      <c r="AD1051" s="91" t="str">
        <f t="shared" si="455"/>
        <v>-</v>
      </c>
      <c r="AE1051" s="91" t="str">
        <f t="shared" si="455"/>
        <v>-</v>
      </c>
      <c r="AF1051" s="91" t="str">
        <f t="shared" si="455"/>
        <v>-</v>
      </c>
      <c r="AG1051" s="91" t="str">
        <f t="shared" si="455"/>
        <v>-</v>
      </c>
      <c r="AH1051" s="91" t="str">
        <f t="shared" si="455"/>
        <v>-</v>
      </c>
      <c r="AI1051" s="91" t="str">
        <f t="shared" si="455"/>
        <v>-</v>
      </c>
      <c r="AJ1051" s="91" t="str">
        <f t="shared" si="455"/>
        <v>-</v>
      </c>
      <c r="AK1051" s="91" t="str">
        <f t="shared" si="455"/>
        <v>-</v>
      </c>
      <c r="AL1051" s="91" t="str">
        <f t="shared" si="455"/>
        <v>-</v>
      </c>
      <c r="AM1051" s="91" t="str">
        <f t="shared" si="455"/>
        <v>-</v>
      </c>
    </row>
    <row r="1052" spans="1:39">
      <c r="A1052" s="58" t="str">
        <f t="shared" si="441"/>
        <v/>
      </c>
      <c r="B1052" s="120" t="str">
        <f t="shared" si="441"/>
        <v/>
      </c>
      <c r="C1052" s="86" t="str">
        <f t="shared" si="441"/>
        <v/>
      </c>
      <c r="D1052" s="87" t="str">
        <f t="shared" si="441"/>
        <v/>
      </c>
      <c r="E1052" s="91" t="str">
        <f t="shared" ref="E1052:AM1052" si="456">IFERROR(RANK(E438,E$4:E$610,),"-")</f>
        <v>-</v>
      </c>
      <c r="F1052" s="91" t="str">
        <f t="shared" si="456"/>
        <v>-</v>
      </c>
      <c r="G1052" s="91" t="str">
        <f t="shared" si="456"/>
        <v>-</v>
      </c>
      <c r="H1052" s="91" t="str">
        <f t="shared" si="456"/>
        <v>-</v>
      </c>
      <c r="I1052" s="91" t="str">
        <f t="shared" si="456"/>
        <v>-</v>
      </c>
      <c r="J1052" s="91" t="str">
        <f t="shared" si="456"/>
        <v>-</v>
      </c>
      <c r="K1052" s="91" t="str">
        <f t="shared" si="456"/>
        <v>-</v>
      </c>
      <c r="L1052" s="91" t="str">
        <f t="shared" si="456"/>
        <v>-</v>
      </c>
      <c r="M1052" s="91" t="str">
        <f t="shared" si="456"/>
        <v>-</v>
      </c>
      <c r="N1052" s="91" t="str">
        <f t="shared" si="456"/>
        <v>-</v>
      </c>
      <c r="O1052" s="91" t="str">
        <f t="shared" si="456"/>
        <v>-</v>
      </c>
      <c r="P1052" s="91" t="str">
        <f t="shared" si="456"/>
        <v>-</v>
      </c>
      <c r="Q1052" s="91" t="str">
        <f t="shared" si="456"/>
        <v>-</v>
      </c>
      <c r="R1052" s="91" t="str">
        <f t="shared" si="456"/>
        <v>-</v>
      </c>
      <c r="S1052" s="91" t="str">
        <f t="shared" si="456"/>
        <v>-</v>
      </c>
      <c r="T1052" s="91" t="str">
        <f t="shared" si="456"/>
        <v>-</v>
      </c>
      <c r="U1052" s="91" t="str">
        <f t="shared" si="456"/>
        <v>-</v>
      </c>
      <c r="V1052" s="91" t="str">
        <f t="shared" si="456"/>
        <v>-</v>
      </c>
      <c r="W1052" s="91" t="str">
        <f t="shared" si="456"/>
        <v>-</v>
      </c>
      <c r="X1052" s="91" t="str">
        <f t="shared" si="456"/>
        <v>-</v>
      </c>
      <c r="Y1052" s="91" t="str">
        <f t="shared" si="456"/>
        <v>-</v>
      </c>
      <c r="Z1052" s="91" t="str">
        <f t="shared" si="456"/>
        <v>-</v>
      </c>
      <c r="AA1052" s="91" t="str">
        <f t="shared" si="456"/>
        <v>-</v>
      </c>
      <c r="AB1052" s="91" t="str">
        <f t="shared" si="456"/>
        <v>-</v>
      </c>
      <c r="AC1052" s="91" t="str">
        <f t="shared" si="456"/>
        <v>-</v>
      </c>
      <c r="AD1052" s="91" t="str">
        <f t="shared" si="456"/>
        <v>-</v>
      </c>
      <c r="AE1052" s="91" t="str">
        <f t="shared" si="456"/>
        <v>-</v>
      </c>
      <c r="AF1052" s="91" t="str">
        <f t="shared" si="456"/>
        <v>-</v>
      </c>
      <c r="AG1052" s="91" t="str">
        <f t="shared" si="456"/>
        <v>-</v>
      </c>
      <c r="AH1052" s="91" t="str">
        <f t="shared" si="456"/>
        <v>-</v>
      </c>
      <c r="AI1052" s="91" t="str">
        <f t="shared" si="456"/>
        <v>-</v>
      </c>
      <c r="AJ1052" s="91" t="str">
        <f t="shared" si="456"/>
        <v>-</v>
      </c>
      <c r="AK1052" s="91" t="str">
        <f t="shared" si="456"/>
        <v>-</v>
      </c>
      <c r="AL1052" s="91" t="str">
        <f t="shared" si="456"/>
        <v>-</v>
      </c>
      <c r="AM1052" s="91" t="str">
        <f t="shared" si="456"/>
        <v>-</v>
      </c>
    </row>
    <row r="1053" spans="1:39">
      <c r="A1053" s="58" t="str">
        <f t="shared" si="441"/>
        <v/>
      </c>
      <c r="B1053" s="120" t="str">
        <f t="shared" si="441"/>
        <v/>
      </c>
      <c r="C1053" s="86" t="str">
        <f t="shared" si="441"/>
        <v/>
      </c>
      <c r="D1053" s="87" t="str">
        <f t="shared" si="441"/>
        <v/>
      </c>
      <c r="E1053" s="91" t="str">
        <f t="shared" ref="E1053:AM1053" si="457">IFERROR(RANK(E439,E$4:E$610,),"-")</f>
        <v>-</v>
      </c>
      <c r="F1053" s="91" t="str">
        <f t="shared" si="457"/>
        <v>-</v>
      </c>
      <c r="G1053" s="91" t="str">
        <f t="shared" si="457"/>
        <v>-</v>
      </c>
      <c r="H1053" s="91" t="str">
        <f t="shared" si="457"/>
        <v>-</v>
      </c>
      <c r="I1053" s="91" t="str">
        <f t="shared" si="457"/>
        <v>-</v>
      </c>
      <c r="J1053" s="91" t="str">
        <f t="shared" si="457"/>
        <v>-</v>
      </c>
      <c r="K1053" s="91" t="str">
        <f t="shared" si="457"/>
        <v>-</v>
      </c>
      <c r="L1053" s="91" t="str">
        <f t="shared" si="457"/>
        <v>-</v>
      </c>
      <c r="M1053" s="91" t="str">
        <f t="shared" si="457"/>
        <v>-</v>
      </c>
      <c r="N1053" s="91" t="str">
        <f t="shared" si="457"/>
        <v>-</v>
      </c>
      <c r="O1053" s="91" t="str">
        <f t="shared" si="457"/>
        <v>-</v>
      </c>
      <c r="P1053" s="91" t="str">
        <f t="shared" si="457"/>
        <v>-</v>
      </c>
      <c r="Q1053" s="91" t="str">
        <f t="shared" si="457"/>
        <v>-</v>
      </c>
      <c r="R1053" s="91" t="str">
        <f t="shared" si="457"/>
        <v>-</v>
      </c>
      <c r="S1053" s="91" t="str">
        <f t="shared" si="457"/>
        <v>-</v>
      </c>
      <c r="T1053" s="91" t="str">
        <f t="shared" si="457"/>
        <v>-</v>
      </c>
      <c r="U1053" s="91" t="str">
        <f t="shared" si="457"/>
        <v>-</v>
      </c>
      <c r="V1053" s="91" t="str">
        <f t="shared" si="457"/>
        <v>-</v>
      </c>
      <c r="W1053" s="91" t="str">
        <f t="shared" si="457"/>
        <v>-</v>
      </c>
      <c r="X1053" s="91" t="str">
        <f t="shared" si="457"/>
        <v>-</v>
      </c>
      <c r="Y1053" s="91" t="str">
        <f t="shared" si="457"/>
        <v>-</v>
      </c>
      <c r="Z1053" s="91" t="str">
        <f t="shared" si="457"/>
        <v>-</v>
      </c>
      <c r="AA1053" s="91" t="str">
        <f t="shared" si="457"/>
        <v>-</v>
      </c>
      <c r="AB1053" s="91" t="str">
        <f t="shared" si="457"/>
        <v>-</v>
      </c>
      <c r="AC1053" s="91" t="str">
        <f t="shared" si="457"/>
        <v>-</v>
      </c>
      <c r="AD1053" s="91" t="str">
        <f t="shared" si="457"/>
        <v>-</v>
      </c>
      <c r="AE1053" s="91" t="str">
        <f t="shared" si="457"/>
        <v>-</v>
      </c>
      <c r="AF1053" s="91" t="str">
        <f t="shared" si="457"/>
        <v>-</v>
      </c>
      <c r="AG1053" s="91" t="str">
        <f t="shared" si="457"/>
        <v>-</v>
      </c>
      <c r="AH1053" s="91" t="str">
        <f t="shared" si="457"/>
        <v>-</v>
      </c>
      <c r="AI1053" s="91" t="str">
        <f t="shared" si="457"/>
        <v>-</v>
      </c>
      <c r="AJ1053" s="91" t="str">
        <f t="shared" si="457"/>
        <v>-</v>
      </c>
      <c r="AK1053" s="91" t="str">
        <f t="shared" si="457"/>
        <v>-</v>
      </c>
      <c r="AL1053" s="91" t="str">
        <f t="shared" si="457"/>
        <v>-</v>
      </c>
      <c r="AM1053" s="91" t="str">
        <f t="shared" si="457"/>
        <v>-</v>
      </c>
    </row>
    <row r="1054" spans="1:39">
      <c r="A1054" s="58" t="str">
        <f t="shared" si="441"/>
        <v/>
      </c>
      <c r="B1054" s="120" t="str">
        <f t="shared" si="441"/>
        <v/>
      </c>
      <c r="C1054" s="86" t="str">
        <f t="shared" si="441"/>
        <v/>
      </c>
      <c r="D1054" s="87" t="str">
        <f t="shared" si="441"/>
        <v/>
      </c>
      <c r="E1054" s="91" t="str">
        <f t="shared" ref="E1054:AM1054" si="458">IFERROR(RANK(E440,E$4:E$610,),"-")</f>
        <v>-</v>
      </c>
      <c r="F1054" s="91" t="str">
        <f t="shared" si="458"/>
        <v>-</v>
      </c>
      <c r="G1054" s="91" t="str">
        <f t="shared" si="458"/>
        <v>-</v>
      </c>
      <c r="H1054" s="91" t="str">
        <f t="shared" si="458"/>
        <v>-</v>
      </c>
      <c r="I1054" s="91" t="str">
        <f t="shared" si="458"/>
        <v>-</v>
      </c>
      <c r="J1054" s="91" t="str">
        <f t="shared" si="458"/>
        <v>-</v>
      </c>
      <c r="K1054" s="91" t="str">
        <f t="shared" si="458"/>
        <v>-</v>
      </c>
      <c r="L1054" s="91" t="str">
        <f t="shared" si="458"/>
        <v>-</v>
      </c>
      <c r="M1054" s="91" t="str">
        <f t="shared" si="458"/>
        <v>-</v>
      </c>
      <c r="N1054" s="91" t="str">
        <f t="shared" si="458"/>
        <v>-</v>
      </c>
      <c r="O1054" s="91" t="str">
        <f t="shared" si="458"/>
        <v>-</v>
      </c>
      <c r="P1054" s="91" t="str">
        <f t="shared" si="458"/>
        <v>-</v>
      </c>
      <c r="Q1054" s="91" t="str">
        <f t="shared" si="458"/>
        <v>-</v>
      </c>
      <c r="R1054" s="91" t="str">
        <f t="shared" si="458"/>
        <v>-</v>
      </c>
      <c r="S1054" s="91" t="str">
        <f t="shared" si="458"/>
        <v>-</v>
      </c>
      <c r="T1054" s="91" t="str">
        <f t="shared" si="458"/>
        <v>-</v>
      </c>
      <c r="U1054" s="91" t="str">
        <f t="shared" si="458"/>
        <v>-</v>
      </c>
      <c r="V1054" s="91" t="str">
        <f t="shared" si="458"/>
        <v>-</v>
      </c>
      <c r="W1054" s="91" t="str">
        <f t="shared" si="458"/>
        <v>-</v>
      </c>
      <c r="X1054" s="91" t="str">
        <f t="shared" si="458"/>
        <v>-</v>
      </c>
      <c r="Y1054" s="91" t="str">
        <f t="shared" si="458"/>
        <v>-</v>
      </c>
      <c r="Z1054" s="91" t="str">
        <f t="shared" si="458"/>
        <v>-</v>
      </c>
      <c r="AA1054" s="91" t="str">
        <f t="shared" si="458"/>
        <v>-</v>
      </c>
      <c r="AB1054" s="91" t="str">
        <f t="shared" si="458"/>
        <v>-</v>
      </c>
      <c r="AC1054" s="91" t="str">
        <f t="shared" si="458"/>
        <v>-</v>
      </c>
      <c r="AD1054" s="91" t="str">
        <f t="shared" si="458"/>
        <v>-</v>
      </c>
      <c r="AE1054" s="91" t="str">
        <f t="shared" si="458"/>
        <v>-</v>
      </c>
      <c r="AF1054" s="91" t="str">
        <f t="shared" si="458"/>
        <v>-</v>
      </c>
      <c r="AG1054" s="91" t="str">
        <f t="shared" si="458"/>
        <v>-</v>
      </c>
      <c r="AH1054" s="91" t="str">
        <f t="shared" si="458"/>
        <v>-</v>
      </c>
      <c r="AI1054" s="91" t="str">
        <f t="shared" si="458"/>
        <v>-</v>
      </c>
      <c r="AJ1054" s="91" t="str">
        <f t="shared" si="458"/>
        <v>-</v>
      </c>
      <c r="AK1054" s="91" t="str">
        <f t="shared" si="458"/>
        <v>-</v>
      </c>
      <c r="AL1054" s="91" t="str">
        <f t="shared" si="458"/>
        <v>-</v>
      </c>
      <c r="AM1054" s="91" t="str">
        <f t="shared" si="458"/>
        <v>-</v>
      </c>
    </row>
    <row r="1055" spans="1:39">
      <c r="A1055" s="58" t="str">
        <f t="shared" si="441"/>
        <v/>
      </c>
      <c r="B1055" s="120" t="str">
        <f t="shared" si="441"/>
        <v/>
      </c>
      <c r="C1055" s="86" t="str">
        <f t="shared" si="441"/>
        <v/>
      </c>
      <c r="D1055" s="87" t="str">
        <f t="shared" si="441"/>
        <v/>
      </c>
      <c r="E1055" s="91" t="str">
        <f t="shared" ref="E1055:AM1055" si="459">IFERROR(RANK(E441,E$4:E$610,),"-")</f>
        <v>-</v>
      </c>
      <c r="F1055" s="91" t="str">
        <f t="shared" si="459"/>
        <v>-</v>
      </c>
      <c r="G1055" s="91" t="str">
        <f t="shared" si="459"/>
        <v>-</v>
      </c>
      <c r="H1055" s="91" t="str">
        <f t="shared" si="459"/>
        <v>-</v>
      </c>
      <c r="I1055" s="91" t="str">
        <f t="shared" si="459"/>
        <v>-</v>
      </c>
      <c r="J1055" s="91" t="str">
        <f t="shared" si="459"/>
        <v>-</v>
      </c>
      <c r="K1055" s="91" t="str">
        <f t="shared" si="459"/>
        <v>-</v>
      </c>
      <c r="L1055" s="91" t="str">
        <f t="shared" si="459"/>
        <v>-</v>
      </c>
      <c r="M1055" s="91" t="str">
        <f t="shared" si="459"/>
        <v>-</v>
      </c>
      <c r="N1055" s="91" t="str">
        <f t="shared" si="459"/>
        <v>-</v>
      </c>
      <c r="O1055" s="91" t="str">
        <f t="shared" si="459"/>
        <v>-</v>
      </c>
      <c r="P1055" s="91" t="str">
        <f t="shared" si="459"/>
        <v>-</v>
      </c>
      <c r="Q1055" s="91" t="str">
        <f t="shared" si="459"/>
        <v>-</v>
      </c>
      <c r="R1055" s="91" t="str">
        <f t="shared" si="459"/>
        <v>-</v>
      </c>
      <c r="S1055" s="91" t="str">
        <f t="shared" si="459"/>
        <v>-</v>
      </c>
      <c r="T1055" s="91" t="str">
        <f t="shared" si="459"/>
        <v>-</v>
      </c>
      <c r="U1055" s="91" t="str">
        <f t="shared" si="459"/>
        <v>-</v>
      </c>
      <c r="V1055" s="91" t="str">
        <f t="shared" si="459"/>
        <v>-</v>
      </c>
      <c r="W1055" s="91" t="str">
        <f t="shared" si="459"/>
        <v>-</v>
      </c>
      <c r="X1055" s="91" t="str">
        <f t="shared" si="459"/>
        <v>-</v>
      </c>
      <c r="Y1055" s="91" t="str">
        <f t="shared" si="459"/>
        <v>-</v>
      </c>
      <c r="Z1055" s="91" t="str">
        <f t="shared" si="459"/>
        <v>-</v>
      </c>
      <c r="AA1055" s="91" t="str">
        <f t="shared" si="459"/>
        <v>-</v>
      </c>
      <c r="AB1055" s="91" t="str">
        <f t="shared" si="459"/>
        <v>-</v>
      </c>
      <c r="AC1055" s="91" t="str">
        <f t="shared" si="459"/>
        <v>-</v>
      </c>
      <c r="AD1055" s="91" t="str">
        <f t="shared" si="459"/>
        <v>-</v>
      </c>
      <c r="AE1055" s="91" t="str">
        <f t="shared" si="459"/>
        <v>-</v>
      </c>
      <c r="AF1055" s="91" t="str">
        <f t="shared" si="459"/>
        <v>-</v>
      </c>
      <c r="AG1055" s="91" t="str">
        <f t="shared" si="459"/>
        <v>-</v>
      </c>
      <c r="AH1055" s="91" t="str">
        <f t="shared" si="459"/>
        <v>-</v>
      </c>
      <c r="AI1055" s="91" t="str">
        <f t="shared" si="459"/>
        <v>-</v>
      </c>
      <c r="AJ1055" s="91" t="str">
        <f t="shared" si="459"/>
        <v>-</v>
      </c>
      <c r="AK1055" s="91" t="str">
        <f t="shared" si="459"/>
        <v>-</v>
      </c>
      <c r="AL1055" s="91" t="str">
        <f t="shared" si="459"/>
        <v>-</v>
      </c>
      <c r="AM1055" s="91" t="str">
        <f t="shared" si="459"/>
        <v>-</v>
      </c>
    </row>
    <row r="1056" spans="1:39">
      <c r="A1056" s="58" t="str">
        <f t="shared" si="441"/>
        <v/>
      </c>
      <c r="B1056" s="120" t="str">
        <f t="shared" si="441"/>
        <v/>
      </c>
      <c r="C1056" s="86" t="str">
        <f t="shared" si="441"/>
        <v/>
      </c>
      <c r="D1056" s="87" t="str">
        <f t="shared" si="441"/>
        <v/>
      </c>
      <c r="E1056" s="91" t="str">
        <f t="shared" ref="E1056:AM1056" si="460">IFERROR(RANK(E442,E$4:E$610,),"-")</f>
        <v>-</v>
      </c>
      <c r="F1056" s="91" t="str">
        <f t="shared" si="460"/>
        <v>-</v>
      </c>
      <c r="G1056" s="91" t="str">
        <f t="shared" si="460"/>
        <v>-</v>
      </c>
      <c r="H1056" s="91" t="str">
        <f t="shared" si="460"/>
        <v>-</v>
      </c>
      <c r="I1056" s="91" t="str">
        <f t="shared" si="460"/>
        <v>-</v>
      </c>
      <c r="J1056" s="91" t="str">
        <f t="shared" si="460"/>
        <v>-</v>
      </c>
      <c r="K1056" s="91" t="str">
        <f t="shared" si="460"/>
        <v>-</v>
      </c>
      <c r="L1056" s="91" t="str">
        <f t="shared" si="460"/>
        <v>-</v>
      </c>
      <c r="M1056" s="91" t="str">
        <f t="shared" si="460"/>
        <v>-</v>
      </c>
      <c r="N1056" s="91" t="str">
        <f t="shared" si="460"/>
        <v>-</v>
      </c>
      <c r="O1056" s="91" t="str">
        <f t="shared" si="460"/>
        <v>-</v>
      </c>
      <c r="P1056" s="91" t="str">
        <f t="shared" si="460"/>
        <v>-</v>
      </c>
      <c r="Q1056" s="91" t="str">
        <f t="shared" si="460"/>
        <v>-</v>
      </c>
      <c r="R1056" s="91" t="str">
        <f t="shared" si="460"/>
        <v>-</v>
      </c>
      <c r="S1056" s="91" t="str">
        <f t="shared" si="460"/>
        <v>-</v>
      </c>
      <c r="T1056" s="91" t="str">
        <f t="shared" si="460"/>
        <v>-</v>
      </c>
      <c r="U1056" s="91" t="str">
        <f t="shared" si="460"/>
        <v>-</v>
      </c>
      <c r="V1056" s="91" t="str">
        <f t="shared" si="460"/>
        <v>-</v>
      </c>
      <c r="W1056" s="91" t="str">
        <f t="shared" si="460"/>
        <v>-</v>
      </c>
      <c r="X1056" s="91" t="str">
        <f t="shared" si="460"/>
        <v>-</v>
      </c>
      <c r="Y1056" s="91" t="str">
        <f t="shared" si="460"/>
        <v>-</v>
      </c>
      <c r="Z1056" s="91" t="str">
        <f t="shared" si="460"/>
        <v>-</v>
      </c>
      <c r="AA1056" s="91" t="str">
        <f t="shared" si="460"/>
        <v>-</v>
      </c>
      <c r="AB1056" s="91" t="str">
        <f t="shared" si="460"/>
        <v>-</v>
      </c>
      <c r="AC1056" s="91" t="str">
        <f t="shared" si="460"/>
        <v>-</v>
      </c>
      <c r="AD1056" s="91" t="str">
        <f t="shared" si="460"/>
        <v>-</v>
      </c>
      <c r="AE1056" s="91" t="str">
        <f t="shared" si="460"/>
        <v>-</v>
      </c>
      <c r="AF1056" s="91" t="str">
        <f t="shared" si="460"/>
        <v>-</v>
      </c>
      <c r="AG1056" s="91" t="str">
        <f t="shared" si="460"/>
        <v>-</v>
      </c>
      <c r="AH1056" s="91" t="str">
        <f t="shared" si="460"/>
        <v>-</v>
      </c>
      <c r="AI1056" s="91" t="str">
        <f t="shared" si="460"/>
        <v>-</v>
      </c>
      <c r="AJ1056" s="91" t="str">
        <f t="shared" si="460"/>
        <v>-</v>
      </c>
      <c r="AK1056" s="91" t="str">
        <f t="shared" si="460"/>
        <v>-</v>
      </c>
      <c r="AL1056" s="91" t="str">
        <f t="shared" si="460"/>
        <v>-</v>
      </c>
      <c r="AM1056" s="91" t="str">
        <f t="shared" si="460"/>
        <v>-</v>
      </c>
    </row>
    <row r="1057" spans="1:39">
      <c r="A1057" s="58" t="str">
        <f t="shared" si="441"/>
        <v/>
      </c>
      <c r="B1057" s="120" t="str">
        <f t="shared" si="441"/>
        <v/>
      </c>
      <c r="C1057" s="86" t="str">
        <f t="shared" si="441"/>
        <v/>
      </c>
      <c r="D1057" s="87" t="str">
        <f t="shared" si="441"/>
        <v/>
      </c>
      <c r="E1057" s="91" t="str">
        <f t="shared" ref="E1057:AM1057" si="461">IFERROR(RANK(E443,E$4:E$610,),"-")</f>
        <v>-</v>
      </c>
      <c r="F1057" s="91" t="str">
        <f t="shared" si="461"/>
        <v>-</v>
      </c>
      <c r="G1057" s="91" t="str">
        <f t="shared" si="461"/>
        <v>-</v>
      </c>
      <c r="H1057" s="91" t="str">
        <f t="shared" si="461"/>
        <v>-</v>
      </c>
      <c r="I1057" s="91" t="str">
        <f t="shared" si="461"/>
        <v>-</v>
      </c>
      <c r="J1057" s="91" t="str">
        <f t="shared" si="461"/>
        <v>-</v>
      </c>
      <c r="K1057" s="91" t="str">
        <f t="shared" si="461"/>
        <v>-</v>
      </c>
      <c r="L1057" s="91" t="str">
        <f t="shared" si="461"/>
        <v>-</v>
      </c>
      <c r="M1057" s="91" t="str">
        <f t="shared" si="461"/>
        <v>-</v>
      </c>
      <c r="N1057" s="91" t="str">
        <f t="shared" si="461"/>
        <v>-</v>
      </c>
      <c r="O1057" s="91" t="str">
        <f t="shared" si="461"/>
        <v>-</v>
      </c>
      <c r="P1057" s="91" t="str">
        <f t="shared" si="461"/>
        <v>-</v>
      </c>
      <c r="Q1057" s="91" t="str">
        <f t="shared" si="461"/>
        <v>-</v>
      </c>
      <c r="R1057" s="91" t="str">
        <f t="shared" si="461"/>
        <v>-</v>
      </c>
      <c r="S1057" s="91" t="str">
        <f t="shared" si="461"/>
        <v>-</v>
      </c>
      <c r="T1057" s="91" t="str">
        <f t="shared" si="461"/>
        <v>-</v>
      </c>
      <c r="U1057" s="91" t="str">
        <f t="shared" si="461"/>
        <v>-</v>
      </c>
      <c r="V1057" s="91" t="str">
        <f t="shared" si="461"/>
        <v>-</v>
      </c>
      <c r="W1057" s="91" t="str">
        <f t="shared" si="461"/>
        <v>-</v>
      </c>
      <c r="X1057" s="91" t="str">
        <f t="shared" si="461"/>
        <v>-</v>
      </c>
      <c r="Y1057" s="91" t="str">
        <f t="shared" si="461"/>
        <v>-</v>
      </c>
      <c r="Z1057" s="91" t="str">
        <f t="shared" si="461"/>
        <v>-</v>
      </c>
      <c r="AA1057" s="91" t="str">
        <f t="shared" si="461"/>
        <v>-</v>
      </c>
      <c r="AB1057" s="91" t="str">
        <f t="shared" si="461"/>
        <v>-</v>
      </c>
      <c r="AC1057" s="91" t="str">
        <f t="shared" si="461"/>
        <v>-</v>
      </c>
      <c r="AD1057" s="91" t="str">
        <f t="shared" si="461"/>
        <v>-</v>
      </c>
      <c r="AE1057" s="91" t="str">
        <f t="shared" si="461"/>
        <v>-</v>
      </c>
      <c r="AF1057" s="91" t="str">
        <f t="shared" si="461"/>
        <v>-</v>
      </c>
      <c r="AG1057" s="91" t="str">
        <f t="shared" si="461"/>
        <v>-</v>
      </c>
      <c r="AH1057" s="91" t="str">
        <f t="shared" si="461"/>
        <v>-</v>
      </c>
      <c r="AI1057" s="91" t="str">
        <f t="shared" si="461"/>
        <v>-</v>
      </c>
      <c r="AJ1057" s="91" t="str">
        <f t="shared" si="461"/>
        <v>-</v>
      </c>
      <c r="AK1057" s="91" t="str">
        <f t="shared" si="461"/>
        <v>-</v>
      </c>
      <c r="AL1057" s="91" t="str">
        <f t="shared" si="461"/>
        <v>-</v>
      </c>
      <c r="AM1057" s="91" t="str">
        <f t="shared" si="461"/>
        <v>-</v>
      </c>
    </row>
    <row r="1058" spans="1:39">
      <c r="A1058" s="58" t="str">
        <f t="shared" ref="A1058:D1077" si="462">A444</f>
        <v/>
      </c>
      <c r="B1058" s="120" t="str">
        <f t="shared" si="462"/>
        <v/>
      </c>
      <c r="C1058" s="86" t="str">
        <f t="shared" si="462"/>
        <v/>
      </c>
      <c r="D1058" s="87" t="str">
        <f t="shared" si="462"/>
        <v/>
      </c>
      <c r="E1058" s="91" t="str">
        <f t="shared" ref="E1058:AM1058" si="463">IFERROR(RANK(E444,E$4:E$610,),"-")</f>
        <v>-</v>
      </c>
      <c r="F1058" s="91" t="str">
        <f t="shared" si="463"/>
        <v>-</v>
      </c>
      <c r="G1058" s="91" t="str">
        <f t="shared" si="463"/>
        <v>-</v>
      </c>
      <c r="H1058" s="91" t="str">
        <f t="shared" si="463"/>
        <v>-</v>
      </c>
      <c r="I1058" s="91" t="str">
        <f t="shared" si="463"/>
        <v>-</v>
      </c>
      <c r="J1058" s="91" t="str">
        <f t="shared" si="463"/>
        <v>-</v>
      </c>
      <c r="K1058" s="91" t="str">
        <f t="shared" si="463"/>
        <v>-</v>
      </c>
      <c r="L1058" s="91" t="str">
        <f t="shared" si="463"/>
        <v>-</v>
      </c>
      <c r="M1058" s="91" t="str">
        <f t="shared" si="463"/>
        <v>-</v>
      </c>
      <c r="N1058" s="91" t="str">
        <f t="shared" si="463"/>
        <v>-</v>
      </c>
      <c r="O1058" s="91" t="str">
        <f t="shared" si="463"/>
        <v>-</v>
      </c>
      <c r="P1058" s="91" t="str">
        <f t="shared" si="463"/>
        <v>-</v>
      </c>
      <c r="Q1058" s="91" t="str">
        <f t="shared" si="463"/>
        <v>-</v>
      </c>
      <c r="R1058" s="91" t="str">
        <f t="shared" si="463"/>
        <v>-</v>
      </c>
      <c r="S1058" s="91" t="str">
        <f t="shared" si="463"/>
        <v>-</v>
      </c>
      <c r="T1058" s="91" t="str">
        <f t="shared" si="463"/>
        <v>-</v>
      </c>
      <c r="U1058" s="91" t="str">
        <f t="shared" si="463"/>
        <v>-</v>
      </c>
      <c r="V1058" s="91" t="str">
        <f t="shared" si="463"/>
        <v>-</v>
      </c>
      <c r="W1058" s="91" t="str">
        <f t="shared" si="463"/>
        <v>-</v>
      </c>
      <c r="X1058" s="91" t="str">
        <f t="shared" si="463"/>
        <v>-</v>
      </c>
      <c r="Y1058" s="91" t="str">
        <f t="shared" si="463"/>
        <v>-</v>
      </c>
      <c r="Z1058" s="91" t="str">
        <f t="shared" si="463"/>
        <v>-</v>
      </c>
      <c r="AA1058" s="91" t="str">
        <f t="shared" si="463"/>
        <v>-</v>
      </c>
      <c r="AB1058" s="91" t="str">
        <f t="shared" si="463"/>
        <v>-</v>
      </c>
      <c r="AC1058" s="91" t="str">
        <f t="shared" si="463"/>
        <v>-</v>
      </c>
      <c r="AD1058" s="91" t="str">
        <f t="shared" si="463"/>
        <v>-</v>
      </c>
      <c r="AE1058" s="91" t="str">
        <f t="shared" si="463"/>
        <v>-</v>
      </c>
      <c r="AF1058" s="91" t="str">
        <f t="shared" si="463"/>
        <v>-</v>
      </c>
      <c r="AG1058" s="91" t="str">
        <f t="shared" si="463"/>
        <v>-</v>
      </c>
      <c r="AH1058" s="91" t="str">
        <f t="shared" si="463"/>
        <v>-</v>
      </c>
      <c r="AI1058" s="91" t="str">
        <f t="shared" si="463"/>
        <v>-</v>
      </c>
      <c r="AJ1058" s="91" t="str">
        <f t="shared" si="463"/>
        <v>-</v>
      </c>
      <c r="AK1058" s="91" t="str">
        <f t="shared" si="463"/>
        <v>-</v>
      </c>
      <c r="AL1058" s="91" t="str">
        <f t="shared" si="463"/>
        <v>-</v>
      </c>
      <c r="AM1058" s="91" t="str">
        <f t="shared" si="463"/>
        <v>-</v>
      </c>
    </row>
    <row r="1059" spans="1:39">
      <c r="A1059" s="58" t="str">
        <f t="shared" si="462"/>
        <v/>
      </c>
      <c r="B1059" s="120" t="str">
        <f t="shared" si="462"/>
        <v/>
      </c>
      <c r="C1059" s="86" t="str">
        <f t="shared" si="462"/>
        <v/>
      </c>
      <c r="D1059" s="87" t="str">
        <f t="shared" si="462"/>
        <v/>
      </c>
      <c r="E1059" s="91" t="str">
        <f t="shared" ref="E1059:AM1059" si="464">IFERROR(RANK(E445,E$4:E$610,),"-")</f>
        <v>-</v>
      </c>
      <c r="F1059" s="91" t="str">
        <f t="shared" si="464"/>
        <v>-</v>
      </c>
      <c r="G1059" s="91" t="str">
        <f t="shared" si="464"/>
        <v>-</v>
      </c>
      <c r="H1059" s="91" t="str">
        <f t="shared" si="464"/>
        <v>-</v>
      </c>
      <c r="I1059" s="91" t="str">
        <f t="shared" si="464"/>
        <v>-</v>
      </c>
      <c r="J1059" s="91" t="str">
        <f t="shared" si="464"/>
        <v>-</v>
      </c>
      <c r="K1059" s="91" t="str">
        <f t="shared" si="464"/>
        <v>-</v>
      </c>
      <c r="L1059" s="91" t="str">
        <f t="shared" si="464"/>
        <v>-</v>
      </c>
      <c r="M1059" s="91" t="str">
        <f t="shared" si="464"/>
        <v>-</v>
      </c>
      <c r="N1059" s="91" t="str">
        <f t="shared" si="464"/>
        <v>-</v>
      </c>
      <c r="O1059" s="91" t="str">
        <f t="shared" si="464"/>
        <v>-</v>
      </c>
      <c r="P1059" s="91" t="str">
        <f t="shared" si="464"/>
        <v>-</v>
      </c>
      <c r="Q1059" s="91" t="str">
        <f t="shared" si="464"/>
        <v>-</v>
      </c>
      <c r="R1059" s="91" t="str">
        <f t="shared" si="464"/>
        <v>-</v>
      </c>
      <c r="S1059" s="91" t="str">
        <f t="shared" si="464"/>
        <v>-</v>
      </c>
      <c r="T1059" s="91" t="str">
        <f t="shared" si="464"/>
        <v>-</v>
      </c>
      <c r="U1059" s="91" t="str">
        <f t="shared" si="464"/>
        <v>-</v>
      </c>
      <c r="V1059" s="91" t="str">
        <f t="shared" si="464"/>
        <v>-</v>
      </c>
      <c r="W1059" s="91" t="str">
        <f t="shared" si="464"/>
        <v>-</v>
      </c>
      <c r="X1059" s="91" t="str">
        <f t="shared" si="464"/>
        <v>-</v>
      </c>
      <c r="Y1059" s="91" t="str">
        <f t="shared" si="464"/>
        <v>-</v>
      </c>
      <c r="Z1059" s="91" t="str">
        <f t="shared" si="464"/>
        <v>-</v>
      </c>
      <c r="AA1059" s="91" t="str">
        <f t="shared" si="464"/>
        <v>-</v>
      </c>
      <c r="AB1059" s="91" t="str">
        <f t="shared" si="464"/>
        <v>-</v>
      </c>
      <c r="AC1059" s="91" t="str">
        <f t="shared" si="464"/>
        <v>-</v>
      </c>
      <c r="AD1059" s="91" t="str">
        <f t="shared" si="464"/>
        <v>-</v>
      </c>
      <c r="AE1059" s="91" t="str">
        <f t="shared" si="464"/>
        <v>-</v>
      </c>
      <c r="AF1059" s="91" t="str">
        <f t="shared" si="464"/>
        <v>-</v>
      </c>
      <c r="AG1059" s="91" t="str">
        <f t="shared" si="464"/>
        <v>-</v>
      </c>
      <c r="AH1059" s="91" t="str">
        <f t="shared" si="464"/>
        <v>-</v>
      </c>
      <c r="AI1059" s="91" t="str">
        <f t="shared" si="464"/>
        <v>-</v>
      </c>
      <c r="AJ1059" s="91" t="str">
        <f t="shared" si="464"/>
        <v>-</v>
      </c>
      <c r="AK1059" s="91" t="str">
        <f t="shared" si="464"/>
        <v>-</v>
      </c>
      <c r="AL1059" s="91" t="str">
        <f t="shared" si="464"/>
        <v>-</v>
      </c>
      <c r="AM1059" s="91" t="str">
        <f t="shared" si="464"/>
        <v>-</v>
      </c>
    </row>
    <row r="1060" spans="1:39">
      <c r="A1060" s="58" t="str">
        <f t="shared" si="462"/>
        <v/>
      </c>
      <c r="B1060" s="120" t="str">
        <f t="shared" si="462"/>
        <v/>
      </c>
      <c r="C1060" s="86" t="str">
        <f t="shared" si="462"/>
        <v/>
      </c>
      <c r="D1060" s="87" t="str">
        <f t="shared" si="462"/>
        <v/>
      </c>
      <c r="E1060" s="91" t="str">
        <f t="shared" ref="E1060:AM1060" si="465">IFERROR(RANK(E446,E$4:E$610,),"-")</f>
        <v>-</v>
      </c>
      <c r="F1060" s="91" t="str">
        <f t="shared" si="465"/>
        <v>-</v>
      </c>
      <c r="G1060" s="91" t="str">
        <f t="shared" si="465"/>
        <v>-</v>
      </c>
      <c r="H1060" s="91" t="str">
        <f t="shared" si="465"/>
        <v>-</v>
      </c>
      <c r="I1060" s="91" t="str">
        <f t="shared" si="465"/>
        <v>-</v>
      </c>
      <c r="J1060" s="91" t="str">
        <f t="shared" si="465"/>
        <v>-</v>
      </c>
      <c r="K1060" s="91" t="str">
        <f t="shared" si="465"/>
        <v>-</v>
      </c>
      <c r="L1060" s="91" t="str">
        <f t="shared" si="465"/>
        <v>-</v>
      </c>
      <c r="M1060" s="91" t="str">
        <f t="shared" si="465"/>
        <v>-</v>
      </c>
      <c r="N1060" s="91" t="str">
        <f t="shared" si="465"/>
        <v>-</v>
      </c>
      <c r="O1060" s="91" t="str">
        <f t="shared" si="465"/>
        <v>-</v>
      </c>
      <c r="P1060" s="91" t="str">
        <f t="shared" si="465"/>
        <v>-</v>
      </c>
      <c r="Q1060" s="91" t="str">
        <f t="shared" si="465"/>
        <v>-</v>
      </c>
      <c r="R1060" s="91" t="str">
        <f t="shared" si="465"/>
        <v>-</v>
      </c>
      <c r="S1060" s="91" t="str">
        <f t="shared" si="465"/>
        <v>-</v>
      </c>
      <c r="T1060" s="91" t="str">
        <f t="shared" si="465"/>
        <v>-</v>
      </c>
      <c r="U1060" s="91" t="str">
        <f t="shared" si="465"/>
        <v>-</v>
      </c>
      <c r="V1060" s="91" t="str">
        <f t="shared" si="465"/>
        <v>-</v>
      </c>
      <c r="W1060" s="91" t="str">
        <f t="shared" si="465"/>
        <v>-</v>
      </c>
      <c r="X1060" s="91" t="str">
        <f t="shared" si="465"/>
        <v>-</v>
      </c>
      <c r="Y1060" s="91" t="str">
        <f t="shared" si="465"/>
        <v>-</v>
      </c>
      <c r="Z1060" s="91" t="str">
        <f t="shared" si="465"/>
        <v>-</v>
      </c>
      <c r="AA1060" s="91" t="str">
        <f t="shared" si="465"/>
        <v>-</v>
      </c>
      <c r="AB1060" s="91" t="str">
        <f t="shared" si="465"/>
        <v>-</v>
      </c>
      <c r="AC1060" s="91" t="str">
        <f t="shared" si="465"/>
        <v>-</v>
      </c>
      <c r="AD1060" s="91" t="str">
        <f t="shared" si="465"/>
        <v>-</v>
      </c>
      <c r="AE1060" s="91" t="str">
        <f t="shared" si="465"/>
        <v>-</v>
      </c>
      <c r="AF1060" s="91" t="str">
        <f t="shared" si="465"/>
        <v>-</v>
      </c>
      <c r="AG1060" s="91" t="str">
        <f t="shared" si="465"/>
        <v>-</v>
      </c>
      <c r="AH1060" s="91" t="str">
        <f t="shared" si="465"/>
        <v>-</v>
      </c>
      <c r="AI1060" s="91" t="str">
        <f t="shared" si="465"/>
        <v>-</v>
      </c>
      <c r="AJ1060" s="91" t="str">
        <f t="shared" si="465"/>
        <v>-</v>
      </c>
      <c r="AK1060" s="91" t="str">
        <f t="shared" si="465"/>
        <v>-</v>
      </c>
      <c r="AL1060" s="91" t="str">
        <f t="shared" si="465"/>
        <v>-</v>
      </c>
      <c r="AM1060" s="91" t="str">
        <f t="shared" si="465"/>
        <v>-</v>
      </c>
    </row>
    <row r="1061" spans="1:39">
      <c r="A1061" s="58" t="str">
        <f t="shared" si="462"/>
        <v/>
      </c>
      <c r="B1061" s="120" t="str">
        <f t="shared" si="462"/>
        <v/>
      </c>
      <c r="C1061" s="86" t="str">
        <f t="shared" si="462"/>
        <v/>
      </c>
      <c r="D1061" s="87" t="str">
        <f t="shared" si="462"/>
        <v/>
      </c>
      <c r="E1061" s="91" t="str">
        <f t="shared" ref="E1061:AM1061" si="466">IFERROR(RANK(E447,E$4:E$610,),"-")</f>
        <v>-</v>
      </c>
      <c r="F1061" s="91" t="str">
        <f t="shared" si="466"/>
        <v>-</v>
      </c>
      <c r="G1061" s="91" t="str">
        <f t="shared" si="466"/>
        <v>-</v>
      </c>
      <c r="H1061" s="91" t="str">
        <f t="shared" si="466"/>
        <v>-</v>
      </c>
      <c r="I1061" s="91" t="str">
        <f t="shared" si="466"/>
        <v>-</v>
      </c>
      <c r="J1061" s="91" t="str">
        <f t="shared" si="466"/>
        <v>-</v>
      </c>
      <c r="K1061" s="91" t="str">
        <f t="shared" si="466"/>
        <v>-</v>
      </c>
      <c r="L1061" s="91" t="str">
        <f t="shared" si="466"/>
        <v>-</v>
      </c>
      <c r="M1061" s="91" t="str">
        <f t="shared" si="466"/>
        <v>-</v>
      </c>
      <c r="N1061" s="91" t="str">
        <f t="shared" si="466"/>
        <v>-</v>
      </c>
      <c r="O1061" s="91" t="str">
        <f t="shared" si="466"/>
        <v>-</v>
      </c>
      <c r="P1061" s="91" t="str">
        <f t="shared" si="466"/>
        <v>-</v>
      </c>
      <c r="Q1061" s="91" t="str">
        <f t="shared" si="466"/>
        <v>-</v>
      </c>
      <c r="R1061" s="91" t="str">
        <f t="shared" si="466"/>
        <v>-</v>
      </c>
      <c r="S1061" s="91" t="str">
        <f t="shared" si="466"/>
        <v>-</v>
      </c>
      <c r="T1061" s="91" t="str">
        <f t="shared" si="466"/>
        <v>-</v>
      </c>
      <c r="U1061" s="91" t="str">
        <f t="shared" si="466"/>
        <v>-</v>
      </c>
      <c r="V1061" s="91" t="str">
        <f t="shared" si="466"/>
        <v>-</v>
      </c>
      <c r="W1061" s="91" t="str">
        <f t="shared" si="466"/>
        <v>-</v>
      </c>
      <c r="X1061" s="91" t="str">
        <f t="shared" si="466"/>
        <v>-</v>
      </c>
      <c r="Y1061" s="91" t="str">
        <f t="shared" si="466"/>
        <v>-</v>
      </c>
      <c r="Z1061" s="91" t="str">
        <f t="shared" si="466"/>
        <v>-</v>
      </c>
      <c r="AA1061" s="91" t="str">
        <f t="shared" si="466"/>
        <v>-</v>
      </c>
      <c r="AB1061" s="91" t="str">
        <f t="shared" si="466"/>
        <v>-</v>
      </c>
      <c r="AC1061" s="91" t="str">
        <f t="shared" si="466"/>
        <v>-</v>
      </c>
      <c r="AD1061" s="91" t="str">
        <f t="shared" si="466"/>
        <v>-</v>
      </c>
      <c r="AE1061" s="91" t="str">
        <f t="shared" si="466"/>
        <v>-</v>
      </c>
      <c r="AF1061" s="91" t="str">
        <f t="shared" si="466"/>
        <v>-</v>
      </c>
      <c r="AG1061" s="91" t="str">
        <f t="shared" si="466"/>
        <v>-</v>
      </c>
      <c r="AH1061" s="91" t="str">
        <f t="shared" si="466"/>
        <v>-</v>
      </c>
      <c r="AI1061" s="91" t="str">
        <f t="shared" si="466"/>
        <v>-</v>
      </c>
      <c r="AJ1061" s="91" t="str">
        <f t="shared" si="466"/>
        <v>-</v>
      </c>
      <c r="AK1061" s="91" t="str">
        <f t="shared" si="466"/>
        <v>-</v>
      </c>
      <c r="AL1061" s="91" t="str">
        <f t="shared" si="466"/>
        <v>-</v>
      </c>
      <c r="AM1061" s="91" t="str">
        <f t="shared" si="466"/>
        <v>-</v>
      </c>
    </row>
    <row r="1062" spans="1:39">
      <c r="A1062" s="58" t="str">
        <f t="shared" si="462"/>
        <v/>
      </c>
      <c r="B1062" s="120" t="str">
        <f t="shared" si="462"/>
        <v/>
      </c>
      <c r="C1062" s="86" t="str">
        <f t="shared" si="462"/>
        <v/>
      </c>
      <c r="D1062" s="87" t="str">
        <f t="shared" si="462"/>
        <v/>
      </c>
      <c r="E1062" s="91" t="str">
        <f t="shared" ref="E1062:AM1062" si="467">IFERROR(RANK(E448,E$4:E$610,),"-")</f>
        <v>-</v>
      </c>
      <c r="F1062" s="91" t="str">
        <f t="shared" si="467"/>
        <v>-</v>
      </c>
      <c r="G1062" s="91" t="str">
        <f t="shared" si="467"/>
        <v>-</v>
      </c>
      <c r="H1062" s="91" t="str">
        <f t="shared" si="467"/>
        <v>-</v>
      </c>
      <c r="I1062" s="91" t="str">
        <f t="shared" si="467"/>
        <v>-</v>
      </c>
      <c r="J1062" s="91" t="str">
        <f t="shared" si="467"/>
        <v>-</v>
      </c>
      <c r="K1062" s="91" t="str">
        <f t="shared" si="467"/>
        <v>-</v>
      </c>
      <c r="L1062" s="91" t="str">
        <f t="shared" si="467"/>
        <v>-</v>
      </c>
      <c r="M1062" s="91" t="str">
        <f t="shared" si="467"/>
        <v>-</v>
      </c>
      <c r="N1062" s="91" t="str">
        <f t="shared" si="467"/>
        <v>-</v>
      </c>
      <c r="O1062" s="91" t="str">
        <f t="shared" si="467"/>
        <v>-</v>
      </c>
      <c r="P1062" s="91" t="str">
        <f t="shared" si="467"/>
        <v>-</v>
      </c>
      <c r="Q1062" s="91" t="str">
        <f t="shared" si="467"/>
        <v>-</v>
      </c>
      <c r="R1062" s="91" t="str">
        <f t="shared" si="467"/>
        <v>-</v>
      </c>
      <c r="S1062" s="91" t="str">
        <f t="shared" si="467"/>
        <v>-</v>
      </c>
      <c r="T1062" s="91" t="str">
        <f t="shared" si="467"/>
        <v>-</v>
      </c>
      <c r="U1062" s="91" t="str">
        <f t="shared" si="467"/>
        <v>-</v>
      </c>
      <c r="V1062" s="91" t="str">
        <f t="shared" si="467"/>
        <v>-</v>
      </c>
      <c r="W1062" s="91" t="str">
        <f t="shared" si="467"/>
        <v>-</v>
      </c>
      <c r="X1062" s="91" t="str">
        <f t="shared" si="467"/>
        <v>-</v>
      </c>
      <c r="Y1062" s="91" t="str">
        <f t="shared" si="467"/>
        <v>-</v>
      </c>
      <c r="Z1062" s="91" t="str">
        <f t="shared" si="467"/>
        <v>-</v>
      </c>
      <c r="AA1062" s="91" t="str">
        <f t="shared" si="467"/>
        <v>-</v>
      </c>
      <c r="AB1062" s="91" t="str">
        <f t="shared" si="467"/>
        <v>-</v>
      </c>
      <c r="AC1062" s="91" t="str">
        <f t="shared" si="467"/>
        <v>-</v>
      </c>
      <c r="AD1062" s="91" t="str">
        <f t="shared" si="467"/>
        <v>-</v>
      </c>
      <c r="AE1062" s="91" t="str">
        <f t="shared" si="467"/>
        <v>-</v>
      </c>
      <c r="AF1062" s="91" t="str">
        <f t="shared" si="467"/>
        <v>-</v>
      </c>
      <c r="AG1062" s="91" t="str">
        <f t="shared" si="467"/>
        <v>-</v>
      </c>
      <c r="AH1062" s="91" t="str">
        <f t="shared" si="467"/>
        <v>-</v>
      </c>
      <c r="AI1062" s="91" t="str">
        <f t="shared" si="467"/>
        <v>-</v>
      </c>
      <c r="AJ1062" s="91" t="str">
        <f t="shared" si="467"/>
        <v>-</v>
      </c>
      <c r="AK1062" s="91" t="str">
        <f t="shared" si="467"/>
        <v>-</v>
      </c>
      <c r="AL1062" s="91" t="str">
        <f t="shared" si="467"/>
        <v>-</v>
      </c>
      <c r="AM1062" s="91" t="str">
        <f t="shared" si="467"/>
        <v>-</v>
      </c>
    </row>
    <row r="1063" spans="1:39">
      <c r="A1063" s="58" t="str">
        <f t="shared" si="462"/>
        <v/>
      </c>
      <c r="B1063" s="120" t="str">
        <f t="shared" si="462"/>
        <v/>
      </c>
      <c r="C1063" s="86" t="str">
        <f t="shared" si="462"/>
        <v/>
      </c>
      <c r="D1063" s="87" t="str">
        <f t="shared" si="462"/>
        <v/>
      </c>
      <c r="E1063" s="91" t="str">
        <f t="shared" ref="E1063:AM1063" si="468">IFERROR(RANK(E449,E$4:E$610,),"-")</f>
        <v>-</v>
      </c>
      <c r="F1063" s="91" t="str">
        <f t="shared" si="468"/>
        <v>-</v>
      </c>
      <c r="G1063" s="91" t="str">
        <f t="shared" si="468"/>
        <v>-</v>
      </c>
      <c r="H1063" s="91" t="str">
        <f t="shared" si="468"/>
        <v>-</v>
      </c>
      <c r="I1063" s="91" t="str">
        <f t="shared" si="468"/>
        <v>-</v>
      </c>
      <c r="J1063" s="91" t="str">
        <f t="shared" si="468"/>
        <v>-</v>
      </c>
      <c r="K1063" s="91" t="str">
        <f t="shared" si="468"/>
        <v>-</v>
      </c>
      <c r="L1063" s="91" t="str">
        <f t="shared" si="468"/>
        <v>-</v>
      </c>
      <c r="M1063" s="91" t="str">
        <f t="shared" si="468"/>
        <v>-</v>
      </c>
      <c r="N1063" s="91" t="str">
        <f t="shared" si="468"/>
        <v>-</v>
      </c>
      <c r="O1063" s="91" t="str">
        <f t="shared" si="468"/>
        <v>-</v>
      </c>
      <c r="P1063" s="91" t="str">
        <f t="shared" si="468"/>
        <v>-</v>
      </c>
      <c r="Q1063" s="91" t="str">
        <f t="shared" si="468"/>
        <v>-</v>
      </c>
      <c r="R1063" s="91" t="str">
        <f t="shared" si="468"/>
        <v>-</v>
      </c>
      <c r="S1063" s="91" t="str">
        <f t="shared" si="468"/>
        <v>-</v>
      </c>
      <c r="T1063" s="91" t="str">
        <f t="shared" si="468"/>
        <v>-</v>
      </c>
      <c r="U1063" s="91" t="str">
        <f t="shared" si="468"/>
        <v>-</v>
      </c>
      <c r="V1063" s="91" t="str">
        <f t="shared" si="468"/>
        <v>-</v>
      </c>
      <c r="W1063" s="91" t="str">
        <f t="shared" si="468"/>
        <v>-</v>
      </c>
      <c r="X1063" s="91" t="str">
        <f t="shared" si="468"/>
        <v>-</v>
      </c>
      <c r="Y1063" s="91" t="str">
        <f t="shared" si="468"/>
        <v>-</v>
      </c>
      <c r="Z1063" s="91" t="str">
        <f t="shared" si="468"/>
        <v>-</v>
      </c>
      <c r="AA1063" s="91" t="str">
        <f t="shared" si="468"/>
        <v>-</v>
      </c>
      <c r="AB1063" s="91" t="str">
        <f t="shared" si="468"/>
        <v>-</v>
      </c>
      <c r="AC1063" s="91" t="str">
        <f t="shared" si="468"/>
        <v>-</v>
      </c>
      <c r="AD1063" s="91" t="str">
        <f t="shared" si="468"/>
        <v>-</v>
      </c>
      <c r="AE1063" s="91" t="str">
        <f t="shared" si="468"/>
        <v>-</v>
      </c>
      <c r="AF1063" s="91" t="str">
        <f t="shared" si="468"/>
        <v>-</v>
      </c>
      <c r="AG1063" s="91" t="str">
        <f t="shared" si="468"/>
        <v>-</v>
      </c>
      <c r="AH1063" s="91" t="str">
        <f t="shared" si="468"/>
        <v>-</v>
      </c>
      <c r="AI1063" s="91" t="str">
        <f t="shared" si="468"/>
        <v>-</v>
      </c>
      <c r="AJ1063" s="91" t="str">
        <f t="shared" si="468"/>
        <v>-</v>
      </c>
      <c r="AK1063" s="91" t="str">
        <f t="shared" si="468"/>
        <v>-</v>
      </c>
      <c r="AL1063" s="91" t="str">
        <f t="shared" si="468"/>
        <v>-</v>
      </c>
      <c r="AM1063" s="91" t="str">
        <f t="shared" si="468"/>
        <v>-</v>
      </c>
    </row>
    <row r="1064" spans="1:39">
      <c r="A1064" s="58" t="str">
        <f t="shared" si="462"/>
        <v/>
      </c>
      <c r="B1064" s="120" t="str">
        <f t="shared" si="462"/>
        <v/>
      </c>
      <c r="C1064" s="86" t="str">
        <f t="shared" si="462"/>
        <v/>
      </c>
      <c r="D1064" s="87" t="str">
        <f t="shared" si="462"/>
        <v/>
      </c>
      <c r="E1064" s="91" t="str">
        <f t="shared" ref="E1064:AM1064" si="469">IFERROR(RANK(E450,E$4:E$610,),"-")</f>
        <v>-</v>
      </c>
      <c r="F1064" s="91" t="str">
        <f t="shared" si="469"/>
        <v>-</v>
      </c>
      <c r="G1064" s="91" t="str">
        <f t="shared" si="469"/>
        <v>-</v>
      </c>
      <c r="H1064" s="91" t="str">
        <f t="shared" si="469"/>
        <v>-</v>
      </c>
      <c r="I1064" s="91" t="str">
        <f t="shared" si="469"/>
        <v>-</v>
      </c>
      <c r="J1064" s="91" t="str">
        <f t="shared" si="469"/>
        <v>-</v>
      </c>
      <c r="K1064" s="91" t="str">
        <f t="shared" si="469"/>
        <v>-</v>
      </c>
      <c r="L1064" s="91" t="str">
        <f t="shared" si="469"/>
        <v>-</v>
      </c>
      <c r="M1064" s="91" t="str">
        <f t="shared" si="469"/>
        <v>-</v>
      </c>
      <c r="N1064" s="91" t="str">
        <f t="shared" si="469"/>
        <v>-</v>
      </c>
      <c r="O1064" s="91" t="str">
        <f t="shared" si="469"/>
        <v>-</v>
      </c>
      <c r="P1064" s="91" t="str">
        <f t="shared" si="469"/>
        <v>-</v>
      </c>
      <c r="Q1064" s="91" t="str">
        <f t="shared" si="469"/>
        <v>-</v>
      </c>
      <c r="R1064" s="91" t="str">
        <f t="shared" si="469"/>
        <v>-</v>
      </c>
      <c r="S1064" s="91" t="str">
        <f t="shared" si="469"/>
        <v>-</v>
      </c>
      <c r="T1064" s="91" t="str">
        <f t="shared" si="469"/>
        <v>-</v>
      </c>
      <c r="U1064" s="91" t="str">
        <f t="shared" si="469"/>
        <v>-</v>
      </c>
      <c r="V1064" s="91" t="str">
        <f t="shared" si="469"/>
        <v>-</v>
      </c>
      <c r="W1064" s="91" t="str">
        <f t="shared" si="469"/>
        <v>-</v>
      </c>
      <c r="X1064" s="91" t="str">
        <f t="shared" si="469"/>
        <v>-</v>
      </c>
      <c r="Y1064" s="91" t="str">
        <f t="shared" si="469"/>
        <v>-</v>
      </c>
      <c r="Z1064" s="91" t="str">
        <f t="shared" si="469"/>
        <v>-</v>
      </c>
      <c r="AA1064" s="91" t="str">
        <f t="shared" si="469"/>
        <v>-</v>
      </c>
      <c r="AB1064" s="91" t="str">
        <f t="shared" si="469"/>
        <v>-</v>
      </c>
      <c r="AC1064" s="91" t="str">
        <f t="shared" si="469"/>
        <v>-</v>
      </c>
      <c r="AD1064" s="91" t="str">
        <f t="shared" si="469"/>
        <v>-</v>
      </c>
      <c r="AE1064" s="91" t="str">
        <f t="shared" si="469"/>
        <v>-</v>
      </c>
      <c r="AF1064" s="91" t="str">
        <f t="shared" si="469"/>
        <v>-</v>
      </c>
      <c r="AG1064" s="91" t="str">
        <f t="shared" si="469"/>
        <v>-</v>
      </c>
      <c r="AH1064" s="91" t="str">
        <f t="shared" si="469"/>
        <v>-</v>
      </c>
      <c r="AI1064" s="91" t="str">
        <f t="shared" si="469"/>
        <v>-</v>
      </c>
      <c r="AJ1064" s="91" t="str">
        <f t="shared" si="469"/>
        <v>-</v>
      </c>
      <c r="AK1064" s="91" t="str">
        <f t="shared" si="469"/>
        <v>-</v>
      </c>
      <c r="AL1064" s="91" t="str">
        <f t="shared" si="469"/>
        <v>-</v>
      </c>
      <c r="AM1064" s="91" t="str">
        <f t="shared" si="469"/>
        <v>-</v>
      </c>
    </row>
    <row r="1065" spans="1:39">
      <c r="A1065" s="58" t="str">
        <f t="shared" si="462"/>
        <v/>
      </c>
      <c r="B1065" s="120" t="str">
        <f t="shared" si="462"/>
        <v/>
      </c>
      <c r="C1065" s="86" t="str">
        <f t="shared" si="462"/>
        <v/>
      </c>
      <c r="D1065" s="87" t="str">
        <f t="shared" si="462"/>
        <v/>
      </c>
      <c r="E1065" s="91" t="str">
        <f t="shared" ref="E1065:AM1065" si="470">IFERROR(RANK(E451,E$4:E$610,),"-")</f>
        <v>-</v>
      </c>
      <c r="F1065" s="91" t="str">
        <f t="shared" si="470"/>
        <v>-</v>
      </c>
      <c r="G1065" s="91" t="str">
        <f t="shared" si="470"/>
        <v>-</v>
      </c>
      <c r="H1065" s="91" t="str">
        <f t="shared" si="470"/>
        <v>-</v>
      </c>
      <c r="I1065" s="91" t="str">
        <f t="shared" si="470"/>
        <v>-</v>
      </c>
      <c r="J1065" s="91" t="str">
        <f t="shared" si="470"/>
        <v>-</v>
      </c>
      <c r="K1065" s="91" t="str">
        <f t="shared" si="470"/>
        <v>-</v>
      </c>
      <c r="L1065" s="91" t="str">
        <f t="shared" si="470"/>
        <v>-</v>
      </c>
      <c r="M1065" s="91" t="str">
        <f t="shared" si="470"/>
        <v>-</v>
      </c>
      <c r="N1065" s="91" t="str">
        <f t="shared" si="470"/>
        <v>-</v>
      </c>
      <c r="O1065" s="91" t="str">
        <f t="shared" si="470"/>
        <v>-</v>
      </c>
      <c r="P1065" s="91" t="str">
        <f t="shared" si="470"/>
        <v>-</v>
      </c>
      <c r="Q1065" s="91" t="str">
        <f t="shared" si="470"/>
        <v>-</v>
      </c>
      <c r="R1065" s="91" t="str">
        <f t="shared" si="470"/>
        <v>-</v>
      </c>
      <c r="S1065" s="91" t="str">
        <f t="shared" si="470"/>
        <v>-</v>
      </c>
      <c r="T1065" s="91" t="str">
        <f t="shared" si="470"/>
        <v>-</v>
      </c>
      <c r="U1065" s="91" t="str">
        <f t="shared" si="470"/>
        <v>-</v>
      </c>
      <c r="V1065" s="91" t="str">
        <f t="shared" si="470"/>
        <v>-</v>
      </c>
      <c r="W1065" s="91" t="str">
        <f t="shared" si="470"/>
        <v>-</v>
      </c>
      <c r="X1065" s="91" t="str">
        <f t="shared" si="470"/>
        <v>-</v>
      </c>
      <c r="Y1065" s="91" t="str">
        <f t="shared" si="470"/>
        <v>-</v>
      </c>
      <c r="Z1065" s="91" t="str">
        <f t="shared" si="470"/>
        <v>-</v>
      </c>
      <c r="AA1065" s="91" t="str">
        <f t="shared" si="470"/>
        <v>-</v>
      </c>
      <c r="AB1065" s="91" t="str">
        <f t="shared" si="470"/>
        <v>-</v>
      </c>
      <c r="AC1065" s="91" t="str">
        <f t="shared" si="470"/>
        <v>-</v>
      </c>
      <c r="AD1065" s="91" t="str">
        <f t="shared" si="470"/>
        <v>-</v>
      </c>
      <c r="AE1065" s="91" t="str">
        <f t="shared" si="470"/>
        <v>-</v>
      </c>
      <c r="AF1065" s="91" t="str">
        <f t="shared" si="470"/>
        <v>-</v>
      </c>
      <c r="AG1065" s="91" t="str">
        <f t="shared" si="470"/>
        <v>-</v>
      </c>
      <c r="AH1065" s="91" t="str">
        <f t="shared" si="470"/>
        <v>-</v>
      </c>
      <c r="AI1065" s="91" t="str">
        <f t="shared" si="470"/>
        <v>-</v>
      </c>
      <c r="AJ1065" s="91" t="str">
        <f t="shared" si="470"/>
        <v>-</v>
      </c>
      <c r="AK1065" s="91" t="str">
        <f t="shared" si="470"/>
        <v>-</v>
      </c>
      <c r="AL1065" s="91" t="str">
        <f t="shared" si="470"/>
        <v>-</v>
      </c>
      <c r="AM1065" s="91" t="str">
        <f t="shared" si="470"/>
        <v>-</v>
      </c>
    </row>
    <row r="1066" spans="1:39">
      <c r="A1066" s="58" t="str">
        <f t="shared" si="462"/>
        <v/>
      </c>
      <c r="B1066" s="120" t="str">
        <f t="shared" si="462"/>
        <v/>
      </c>
      <c r="C1066" s="86" t="str">
        <f t="shared" si="462"/>
        <v/>
      </c>
      <c r="D1066" s="87" t="str">
        <f t="shared" si="462"/>
        <v/>
      </c>
      <c r="E1066" s="91" t="str">
        <f t="shared" ref="E1066:AM1066" si="471">IFERROR(RANK(E452,E$4:E$610,),"-")</f>
        <v>-</v>
      </c>
      <c r="F1066" s="91" t="str">
        <f t="shared" si="471"/>
        <v>-</v>
      </c>
      <c r="G1066" s="91" t="str">
        <f t="shared" si="471"/>
        <v>-</v>
      </c>
      <c r="H1066" s="91" t="str">
        <f t="shared" si="471"/>
        <v>-</v>
      </c>
      <c r="I1066" s="91" t="str">
        <f t="shared" si="471"/>
        <v>-</v>
      </c>
      <c r="J1066" s="91" t="str">
        <f t="shared" si="471"/>
        <v>-</v>
      </c>
      <c r="K1066" s="91" t="str">
        <f t="shared" si="471"/>
        <v>-</v>
      </c>
      <c r="L1066" s="91" t="str">
        <f t="shared" si="471"/>
        <v>-</v>
      </c>
      <c r="M1066" s="91" t="str">
        <f t="shared" si="471"/>
        <v>-</v>
      </c>
      <c r="N1066" s="91" t="str">
        <f t="shared" si="471"/>
        <v>-</v>
      </c>
      <c r="O1066" s="91" t="str">
        <f t="shared" si="471"/>
        <v>-</v>
      </c>
      <c r="P1066" s="91" t="str">
        <f t="shared" si="471"/>
        <v>-</v>
      </c>
      <c r="Q1066" s="91" t="str">
        <f t="shared" si="471"/>
        <v>-</v>
      </c>
      <c r="R1066" s="91" t="str">
        <f t="shared" si="471"/>
        <v>-</v>
      </c>
      <c r="S1066" s="91" t="str">
        <f t="shared" si="471"/>
        <v>-</v>
      </c>
      <c r="T1066" s="91" t="str">
        <f t="shared" si="471"/>
        <v>-</v>
      </c>
      <c r="U1066" s="91" t="str">
        <f t="shared" si="471"/>
        <v>-</v>
      </c>
      <c r="V1066" s="91" t="str">
        <f t="shared" si="471"/>
        <v>-</v>
      </c>
      <c r="W1066" s="91" t="str">
        <f t="shared" si="471"/>
        <v>-</v>
      </c>
      <c r="X1066" s="91" t="str">
        <f t="shared" si="471"/>
        <v>-</v>
      </c>
      <c r="Y1066" s="91" t="str">
        <f t="shared" si="471"/>
        <v>-</v>
      </c>
      <c r="Z1066" s="91" t="str">
        <f t="shared" si="471"/>
        <v>-</v>
      </c>
      <c r="AA1066" s="91" t="str">
        <f t="shared" si="471"/>
        <v>-</v>
      </c>
      <c r="AB1066" s="91" t="str">
        <f t="shared" si="471"/>
        <v>-</v>
      </c>
      <c r="AC1066" s="91" t="str">
        <f t="shared" si="471"/>
        <v>-</v>
      </c>
      <c r="AD1066" s="91" t="str">
        <f t="shared" si="471"/>
        <v>-</v>
      </c>
      <c r="AE1066" s="91" t="str">
        <f t="shared" si="471"/>
        <v>-</v>
      </c>
      <c r="AF1066" s="91" t="str">
        <f t="shared" si="471"/>
        <v>-</v>
      </c>
      <c r="AG1066" s="91" t="str">
        <f t="shared" si="471"/>
        <v>-</v>
      </c>
      <c r="AH1066" s="91" t="str">
        <f t="shared" si="471"/>
        <v>-</v>
      </c>
      <c r="AI1066" s="91" t="str">
        <f t="shared" si="471"/>
        <v>-</v>
      </c>
      <c r="AJ1066" s="91" t="str">
        <f t="shared" si="471"/>
        <v>-</v>
      </c>
      <c r="AK1066" s="91" t="str">
        <f t="shared" si="471"/>
        <v>-</v>
      </c>
      <c r="AL1066" s="91" t="str">
        <f t="shared" si="471"/>
        <v>-</v>
      </c>
      <c r="AM1066" s="91" t="str">
        <f t="shared" si="471"/>
        <v>-</v>
      </c>
    </row>
    <row r="1067" spans="1:39">
      <c r="A1067" s="58" t="str">
        <f t="shared" si="462"/>
        <v/>
      </c>
      <c r="B1067" s="120" t="str">
        <f t="shared" si="462"/>
        <v/>
      </c>
      <c r="C1067" s="86" t="str">
        <f t="shared" si="462"/>
        <v/>
      </c>
      <c r="D1067" s="87" t="str">
        <f t="shared" si="462"/>
        <v/>
      </c>
      <c r="E1067" s="91" t="str">
        <f t="shared" ref="E1067:AM1067" si="472">IFERROR(RANK(E453,E$4:E$610,),"-")</f>
        <v>-</v>
      </c>
      <c r="F1067" s="91" t="str">
        <f t="shared" si="472"/>
        <v>-</v>
      </c>
      <c r="G1067" s="91" t="str">
        <f t="shared" si="472"/>
        <v>-</v>
      </c>
      <c r="H1067" s="91" t="str">
        <f t="shared" si="472"/>
        <v>-</v>
      </c>
      <c r="I1067" s="91" t="str">
        <f t="shared" si="472"/>
        <v>-</v>
      </c>
      <c r="J1067" s="91" t="str">
        <f t="shared" si="472"/>
        <v>-</v>
      </c>
      <c r="K1067" s="91" t="str">
        <f t="shared" si="472"/>
        <v>-</v>
      </c>
      <c r="L1067" s="91" t="str">
        <f t="shared" si="472"/>
        <v>-</v>
      </c>
      <c r="M1067" s="91" t="str">
        <f t="shared" si="472"/>
        <v>-</v>
      </c>
      <c r="N1067" s="91" t="str">
        <f t="shared" si="472"/>
        <v>-</v>
      </c>
      <c r="O1067" s="91" t="str">
        <f t="shared" si="472"/>
        <v>-</v>
      </c>
      <c r="P1067" s="91" t="str">
        <f t="shared" si="472"/>
        <v>-</v>
      </c>
      <c r="Q1067" s="91" t="str">
        <f t="shared" si="472"/>
        <v>-</v>
      </c>
      <c r="R1067" s="91" t="str">
        <f t="shared" si="472"/>
        <v>-</v>
      </c>
      <c r="S1067" s="91" t="str">
        <f t="shared" si="472"/>
        <v>-</v>
      </c>
      <c r="T1067" s="91" t="str">
        <f t="shared" si="472"/>
        <v>-</v>
      </c>
      <c r="U1067" s="91" t="str">
        <f t="shared" si="472"/>
        <v>-</v>
      </c>
      <c r="V1067" s="91" t="str">
        <f t="shared" si="472"/>
        <v>-</v>
      </c>
      <c r="W1067" s="91" t="str">
        <f t="shared" si="472"/>
        <v>-</v>
      </c>
      <c r="X1067" s="91" t="str">
        <f t="shared" si="472"/>
        <v>-</v>
      </c>
      <c r="Y1067" s="91" t="str">
        <f t="shared" si="472"/>
        <v>-</v>
      </c>
      <c r="Z1067" s="91" t="str">
        <f t="shared" si="472"/>
        <v>-</v>
      </c>
      <c r="AA1067" s="91" t="str">
        <f t="shared" si="472"/>
        <v>-</v>
      </c>
      <c r="AB1067" s="91" t="str">
        <f t="shared" si="472"/>
        <v>-</v>
      </c>
      <c r="AC1067" s="91" t="str">
        <f t="shared" si="472"/>
        <v>-</v>
      </c>
      <c r="AD1067" s="91" t="str">
        <f t="shared" si="472"/>
        <v>-</v>
      </c>
      <c r="AE1067" s="91" t="str">
        <f t="shared" si="472"/>
        <v>-</v>
      </c>
      <c r="AF1067" s="91" t="str">
        <f t="shared" si="472"/>
        <v>-</v>
      </c>
      <c r="AG1067" s="91" t="str">
        <f t="shared" si="472"/>
        <v>-</v>
      </c>
      <c r="AH1067" s="91" t="str">
        <f t="shared" si="472"/>
        <v>-</v>
      </c>
      <c r="AI1067" s="91" t="str">
        <f t="shared" si="472"/>
        <v>-</v>
      </c>
      <c r="AJ1067" s="91" t="str">
        <f t="shared" si="472"/>
        <v>-</v>
      </c>
      <c r="AK1067" s="91" t="str">
        <f t="shared" si="472"/>
        <v>-</v>
      </c>
      <c r="AL1067" s="91" t="str">
        <f t="shared" si="472"/>
        <v>-</v>
      </c>
      <c r="AM1067" s="91" t="str">
        <f t="shared" si="472"/>
        <v>-</v>
      </c>
    </row>
    <row r="1068" spans="1:39">
      <c r="A1068" s="58" t="str">
        <f t="shared" si="462"/>
        <v/>
      </c>
      <c r="B1068" s="120" t="str">
        <f t="shared" si="462"/>
        <v/>
      </c>
      <c r="C1068" s="86" t="str">
        <f t="shared" si="462"/>
        <v/>
      </c>
      <c r="D1068" s="87" t="str">
        <f t="shared" si="462"/>
        <v/>
      </c>
      <c r="E1068" s="91" t="str">
        <f t="shared" ref="E1068:AM1068" si="473">IFERROR(RANK(E454,E$4:E$610,),"-")</f>
        <v>-</v>
      </c>
      <c r="F1068" s="91" t="str">
        <f t="shared" si="473"/>
        <v>-</v>
      </c>
      <c r="G1068" s="91" t="str">
        <f t="shared" si="473"/>
        <v>-</v>
      </c>
      <c r="H1068" s="91" t="str">
        <f t="shared" si="473"/>
        <v>-</v>
      </c>
      <c r="I1068" s="91" t="str">
        <f t="shared" si="473"/>
        <v>-</v>
      </c>
      <c r="J1068" s="91" t="str">
        <f t="shared" si="473"/>
        <v>-</v>
      </c>
      <c r="K1068" s="91" t="str">
        <f t="shared" si="473"/>
        <v>-</v>
      </c>
      <c r="L1068" s="91" t="str">
        <f t="shared" si="473"/>
        <v>-</v>
      </c>
      <c r="M1068" s="91" t="str">
        <f t="shared" si="473"/>
        <v>-</v>
      </c>
      <c r="N1068" s="91" t="str">
        <f t="shared" si="473"/>
        <v>-</v>
      </c>
      <c r="O1068" s="91" t="str">
        <f t="shared" si="473"/>
        <v>-</v>
      </c>
      <c r="P1068" s="91" t="str">
        <f t="shared" si="473"/>
        <v>-</v>
      </c>
      <c r="Q1068" s="91" t="str">
        <f t="shared" si="473"/>
        <v>-</v>
      </c>
      <c r="R1068" s="91" t="str">
        <f t="shared" si="473"/>
        <v>-</v>
      </c>
      <c r="S1068" s="91" t="str">
        <f t="shared" si="473"/>
        <v>-</v>
      </c>
      <c r="T1068" s="91" t="str">
        <f t="shared" si="473"/>
        <v>-</v>
      </c>
      <c r="U1068" s="91" t="str">
        <f t="shared" si="473"/>
        <v>-</v>
      </c>
      <c r="V1068" s="91" t="str">
        <f t="shared" si="473"/>
        <v>-</v>
      </c>
      <c r="W1068" s="91" t="str">
        <f t="shared" si="473"/>
        <v>-</v>
      </c>
      <c r="X1068" s="91" t="str">
        <f t="shared" si="473"/>
        <v>-</v>
      </c>
      <c r="Y1068" s="91" t="str">
        <f t="shared" si="473"/>
        <v>-</v>
      </c>
      <c r="Z1068" s="91" t="str">
        <f t="shared" si="473"/>
        <v>-</v>
      </c>
      <c r="AA1068" s="91" t="str">
        <f t="shared" si="473"/>
        <v>-</v>
      </c>
      <c r="AB1068" s="91" t="str">
        <f t="shared" si="473"/>
        <v>-</v>
      </c>
      <c r="AC1068" s="91" t="str">
        <f t="shared" si="473"/>
        <v>-</v>
      </c>
      <c r="AD1068" s="91" t="str">
        <f t="shared" si="473"/>
        <v>-</v>
      </c>
      <c r="AE1068" s="91" t="str">
        <f t="shared" si="473"/>
        <v>-</v>
      </c>
      <c r="AF1068" s="91" t="str">
        <f t="shared" si="473"/>
        <v>-</v>
      </c>
      <c r="AG1068" s="91" t="str">
        <f t="shared" si="473"/>
        <v>-</v>
      </c>
      <c r="AH1068" s="91" t="str">
        <f t="shared" si="473"/>
        <v>-</v>
      </c>
      <c r="AI1068" s="91" t="str">
        <f t="shared" si="473"/>
        <v>-</v>
      </c>
      <c r="AJ1068" s="91" t="str">
        <f t="shared" si="473"/>
        <v>-</v>
      </c>
      <c r="AK1068" s="91" t="str">
        <f t="shared" si="473"/>
        <v>-</v>
      </c>
      <c r="AL1068" s="91" t="str">
        <f t="shared" si="473"/>
        <v>-</v>
      </c>
      <c r="AM1068" s="91" t="str">
        <f t="shared" si="473"/>
        <v>-</v>
      </c>
    </row>
    <row r="1069" spans="1:39">
      <c r="A1069" s="58" t="str">
        <f t="shared" si="462"/>
        <v/>
      </c>
      <c r="B1069" s="120" t="str">
        <f t="shared" si="462"/>
        <v/>
      </c>
      <c r="C1069" s="86" t="str">
        <f t="shared" si="462"/>
        <v/>
      </c>
      <c r="D1069" s="87" t="str">
        <f t="shared" si="462"/>
        <v/>
      </c>
      <c r="E1069" s="91" t="str">
        <f t="shared" ref="E1069:AM1069" si="474">IFERROR(RANK(E455,E$4:E$610,),"-")</f>
        <v>-</v>
      </c>
      <c r="F1069" s="91" t="str">
        <f t="shared" si="474"/>
        <v>-</v>
      </c>
      <c r="G1069" s="91" t="str">
        <f t="shared" si="474"/>
        <v>-</v>
      </c>
      <c r="H1069" s="91" t="str">
        <f t="shared" si="474"/>
        <v>-</v>
      </c>
      <c r="I1069" s="91" t="str">
        <f t="shared" si="474"/>
        <v>-</v>
      </c>
      <c r="J1069" s="91" t="str">
        <f t="shared" si="474"/>
        <v>-</v>
      </c>
      <c r="K1069" s="91" t="str">
        <f t="shared" si="474"/>
        <v>-</v>
      </c>
      <c r="L1069" s="91" t="str">
        <f t="shared" si="474"/>
        <v>-</v>
      </c>
      <c r="M1069" s="91" t="str">
        <f t="shared" si="474"/>
        <v>-</v>
      </c>
      <c r="N1069" s="91" t="str">
        <f t="shared" si="474"/>
        <v>-</v>
      </c>
      <c r="O1069" s="91" t="str">
        <f t="shared" si="474"/>
        <v>-</v>
      </c>
      <c r="P1069" s="91" t="str">
        <f t="shared" si="474"/>
        <v>-</v>
      </c>
      <c r="Q1069" s="91" t="str">
        <f t="shared" si="474"/>
        <v>-</v>
      </c>
      <c r="R1069" s="91" t="str">
        <f t="shared" si="474"/>
        <v>-</v>
      </c>
      <c r="S1069" s="91" t="str">
        <f t="shared" si="474"/>
        <v>-</v>
      </c>
      <c r="T1069" s="91" t="str">
        <f t="shared" si="474"/>
        <v>-</v>
      </c>
      <c r="U1069" s="91" t="str">
        <f t="shared" si="474"/>
        <v>-</v>
      </c>
      <c r="V1069" s="91" t="str">
        <f t="shared" si="474"/>
        <v>-</v>
      </c>
      <c r="W1069" s="91" t="str">
        <f t="shared" si="474"/>
        <v>-</v>
      </c>
      <c r="X1069" s="91" t="str">
        <f t="shared" si="474"/>
        <v>-</v>
      </c>
      <c r="Y1069" s="91" t="str">
        <f t="shared" si="474"/>
        <v>-</v>
      </c>
      <c r="Z1069" s="91" t="str">
        <f t="shared" si="474"/>
        <v>-</v>
      </c>
      <c r="AA1069" s="91" t="str">
        <f t="shared" si="474"/>
        <v>-</v>
      </c>
      <c r="AB1069" s="91" t="str">
        <f t="shared" si="474"/>
        <v>-</v>
      </c>
      <c r="AC1069" s="91" t="str">
        <f t="shared" si="474"/>
        <v>-</v>
      </c>
      <c r="AD1069" s="91" t="str">
        <f t="shared" si="474"/>
        <v>-</v>
      </c>
      <c r="AE1069" s="91" t="str">
        <f t="shared" si="474"/>
        <v>-</v>
      </c>
      <c r="AF1069" s="91" t="str">
        <f t="shared" si="474"/>
        <v>-</v>
      </c>
      <c r="AG1069" s="91" t="str">
        <f t="shared" si="474"/>
        <v>-</v>
      </c>
      <c r="AH1069" s="91" t="str">
        <f t="shared" si="474"/>
        <v>-</v>
      </c>
      <c r="AI1069" s="91" t="str">
        <f t="shared" si="474"/>
        <v>-</v>
      </c>
      <c r="AJ1069" s="91" t="str">
        <f t="shared" si="474"/>
        <v>-</v>
      </c>
      <c r="AK1069" s="91" t="str">
        <f t="shared" si="474"/>
        <v>-</v>
      </c>
      <c r="AL1069" s="91" t="str">
        <f t="shared" si="474"/>
        <v>-</v>
      </c>
      <c r="AM1069" s="91" t="str">
        <f t="shared" si="474"/>
        <v>-</v>
      </c>
    </row>
    <row r="1070" spans="1:39">
      <c r="A1070" s="58" t="str">
        <f t="shared" si="462"/>
        <v/>
      </c>
      <c r="B1070" s="120" t="str">
        <f t="shared" si="462"/>
        <v/>
      </c>
      <c r="C1070" s="86" t="str">
        <f t="shared" si="462"/>
        <v/>
      </c>
      <c r="D1070" s="87" t="str">
        <f t="shared" si="462"/>
        <v/>
      </c>
      <c r="E1070" s="91" t="str">
        <f t="shared" ref="E1070:AM1070" si="475">IFERROR(RANK(E456,E$4:E$610,),"-")</f>
        <v>-</v>
      </c>
      <c r="F1070" s="91" t="str">
        <f t="shared" si="475"/>
        <v>-</v>
      </c>
      <c r="G1070" s="91" t="str">
        <f t="shared" si="475"/>
        <v>-</v>
      </c>
      <c r="H1070" s="91" t="str">
        <f t="shared" si="475"/>
        <v>-</v>
      </c>
      <c r="I1070" s="91" t="str">
        <f t="shared" si="475"/>
        <v>-</v>
      </c>
      <c r="J1070" s="91" t="str">
        <f t="shared" si="475"/>
        <v>-</v>
      </c>
      <c r="K1070" s="91" t="str">
        <f t="shared" si="475"/>
        <v>-</v>
      </c>
      <c r="L1070" s="91" t="str">
        <f t="shared" si="475"/>
        <v>-</v>
      </c>
      <c r="M1070" s="91" t="str">
        <f t="shared" si="475"/>
        <v>-</v>
      </c>
      <c r="N1070" s="91" t="str">
        <f t="shared" si="475"/>
        <v>-</v>
      </c>
      <c r="O1070" s="91" t="str">
        <f t="shared" si="475"/>
        <v>-</v>
      </c>
      <c r="P1070" s="91" t="str">
        <f t="shared" si="475"/>
        <v>-</v>
      </c>
      <c r="Q1070" s="91" t="str">
        <f t="shared" si="475"/>
        <v>-</v>
      </c>
      <c r="R1070" s="91" t="str">
        <f t="shared" si="475"/>
        <v>-</v>
      </c>
      <c r="S1070" s="91" t="str">
        <f t="shared" si="475"/>
        <v>-</v>
      </c>
      <c r="T1070" s="91" t="str">
        <f t="shared" si="475"/>
        <v>-</v>
      </c>
      <c r="U1070" s="91" t="str">
        <f t="shared" si="475"/>
        <v>-</v>
      </c>
      <c r="V1070" s="91" t="str">
        <f t="shared" si="475"/>
        <v>-</v>
      </c>
      <c r="W1070" s="91" t="str">
        <f t="shared" si="475"/>
        <v>-</v>
      </c>
      <c r="X1070" s="91" t="str">
        <f t="shared" si="475"/>
        <v>-</v>
      </c>
      <c r="Y1070" s="91" t="str">
        <f t="shared" si="475"/>
        <v>-</v>
      </c>
      <c r="Z1070" s="91" t="str">
        <f t="shared" si="475"/>
        <v>-</v>
      </c>
      <c r="AA1070" s="91" t="str">
        <f t="shared" si="475"/>
        <v>-</v>
      </c>
      <c r="AB1070" s="91" t="str">
        <f t="shared" si="475"/>
        <v>-</v>
      </c>
      <c r="AC1070" s="91" t="str">
        <f t="shared" si="475"/>
        <v>-</v>
      </c>
      <c r="AD1070" s="91" t="str">
        <f t="shared" si="475"/>
        <v>-</v>
      </c>
      <c r="AE1070" s="91" t="str">
        <f t="shared" si="475"/>
        <v>-</v>
      </c>
      <c r="AF1070" s="91" t="str">
        <f t="shared" si="475"/>
        <v>-</v>
      </c>
      <c r="AG1070" s="91" t="str">
        <f t="shared" si="475"/>
        <v>-</v>
      </c>
      <c r="AH1070" s="91" t="str">
        <f t="shared" si="475"/>
        <v>-</v>
      </c>
      <c r="AI1070" s="91" t="str">
        <f t="shared" si="475"/>
        <v>-</v>
      </c>
      <c r="AJ1070" s="91" t="str">
        <f t="shared" si="475"/>
        <v>-</v>
      </c>
      <c r="AK1070" s="91" t="str">
        <f t="shared" si="475"/>
        <v>-</v>
      </c>
      <c r="AL1070" s="91" t="str">
        <f t="shared" si="475"/>
        <v>-</v>
      </c>
      <c r="AM1070" s="91" t="str">
        <f t="shared" si="475"/>
        <v>-</v>
      </c>
    </row>
    <row r="1071" spans="1:39">
      <c r="A1071" s="58" t="str">
        <f t="shared" si="462"/>
        <v/>
      </c>
      <c r="B1071" s="120" t="str">
        <f t="shared" si="462"/>
        <v/>
      </c>
      <c r="C1071" s="86" t="str">
        <f t="shared" si="462"/>
        <v/>
      </c>
      <c r="D1071" s="87" t="str">
        <f t="shared" si="462"/>
        <v/>
      </c>
      <c r="E1071" s="91" t="str">
        <f t="shared" ref="E1071:AM1071" si="476">IFERROR(RANK(E457,E$4:E$610,),"-")</f>
        <v>-</v>
      </c>
      <c r="F1071" s="91" t="str">
        <f t="shared" si="476"/>
        <v>-</v>
      </c>
      <c r="G1071" s="91" t="str">
        <f t="shared" si="476"/>
        <v>-</v>
      </c>
      <c r="H1071" s="91" t="str">
        <f t="shared" si="476"/>
        <v>-</v>
      </c>
      <c r="I1071" s="91" t="str">
        <f t="shared" si="476"/>
        <v>-</v>
      </c>
      <c r="J1071" s="91" t="str">
        <f t="shared" si="476"/>
        <v>-</v>
      </c>
      <c r="K1071" s="91" t="str">
        <f t="shared" si="476"/>
        <v>-</v>
      </c>
      <c r="L1071" s="91" t="str">
        <f t="shared" si="476"/>
        <v>-</v>
      </c>
      <c r="M1071" s="91" t="str">
        <f t="shared" si="476"/>
        <v>-</v>
      </c>
      <c r="N1071" s="91" t="str">
        <f t="shared" si="476"/>
        <v>-</v>
      </c>
      <c r="O1071" s="91" t="str">
        <f t="shared" si="476"/>
        <v>-</v>
      </c>
      <c r="P1071" s="91" t="str">
        <f t="shared" si="476"/>
        <v>-</v>
      </c>
      <c r="Q1071" s="91" t="str">
        <f t="shared" si="476"/>
        <v>-</v>
      </c>
      <c r="R1071" s="91" t="str">
        <f t="shared" si="476"/>
        <v>-</v>
      </c>
      <c r="S1071" s="91" t="str">
        <f t="shared" si="476"/>
        <v>-</v>
      </c>
      <c r="T1071" s="91" t="str">
        <f t="shared" si="476"/>
        <v>-</v>
      </c>
      <c r="U1071" s="91" t="str">
        <f t="shared" si="476"/>
        <v>-</v>
      </c>
      <c r="V1071" s="91" t="str">
        <f t="shared" si="476"/>
        <v>-</v>
      </c>
      <c r="W1071" s="91" t="str">
        <f t="shared" si="476"/>
        <v>-</v>
      </c>
      <c r="X1071" s="91" t="str">
        <f t="shared" si="476"/>
        <v>-</v>
      </c>
      <c r="Y1071" s="91" t="str">
        <f t="shared" si="476"/>
        <v>-</v>
      </c>
      <c r="Z1071" s="91" t="str">
        <f t="shared" si="476"/>
        <v>-</v>
      </c>
      <c r="AA1071" s="91" t="str">
        <f t="shared" si="476"/>
        <v>-</v>
      </c>
      <c r="AB1071" s="91" t="str">
        <f t="shared" si="476"/>
        <v>-</v>
      </c>
      <c r="AC1071" s="91" t="str">
        <f t="shared" si="476"/>
        <v>-</v>
      </c>
      <c r="AD1071" s="91" t="str">
        <f t="shared" si="476"/>
        <v>-</v>
      </c>
      <c r="AE1071" s="91" t="str">
        <f t="shared" si="476"/>
        <v>-</v>
      </c>
      <c r="AF1071" s="91" t="str">
        <f t="shared" si="476"/>
        <v>-</v>
      </c>
      <c r="AG1071" s="91" t="str">
        <f t="shared" si="476"/>
        <v>-</v>
      </c>
      <c r="AH1071" s="91" t="str">
        <f t="shared" si="476"/>
        <v>-</v>
      </c>
      <c r="AI1071" s="91" t="str">
        <f t="shared" si="476"/>
        <v>-</v>
      </c>
      <c r="AJ1071" s="91" t="str">
        <f t="shared" si="476"/>
        <v>-</v>
      </c>
      <c r="AK1071" s="91" t="str">
        <f t="shared" si="476"/>
        <v>-</v>
      </c>
      <c r="AL1071" s="91" t="str">
        <f t="shared" si="476"/>
        <v>-</v>
      </c>
      <c r="AM1071" s="91" t="str">
        <f t="shared" si="476"/>
        <v>-</v>
      </c>
    </row>
    <row r="1072" spans="1:39">
      <c r="A1072" s="58" t="str">
        <f t="shared" si="462"/>
        <v/>
      </c>
      <c r="B1072" s="120" t="str">
        <f t="shared" si="462"/>
        <v/>
      </c>
      <c r="C1072" s="86" t="str">
        <f t="shared" si="462"/>
        <v/>
      </c>
      <c r="D1072" s="87" t="str">
        <f t="shared" si="462"/>
        <v/>
      </c>
      <c r="E1072" s="91" t="str">
        <f t="shared" ref="E1072:AM1072" si="477">IFERROR(RANK(E458,E$4:E$610,),"-")</f>
        <v>-</v>
      </c>
      <c r="F1072" s="91" t="str">
        <f t="shared" si="477"/>
        <v>-</v>
      </c>
      <c r="G1072" s="91" t="str">
        <f t="shared" si="477"/>
        <v>-</v>
      </c>
      <c r="H1072" s="91" t="str">
        <f t="shared" si="477"/>
        <v>-</v>
      </c>
      <c r="I1072" s="91" t="str">
        <f t="shared" si="477"/>
        <v>-</v>
      </c>
      <c r="J1072" s="91" t="str">
        <f t="shared" si="477"/>
        <v>-</v>
      </c>
      <c r="K1072" s="91" t="str">
        <f t="shared" si="477"/>
        <v>-</v>
      </c>
      <c r="L1072" s="91" t="str">
        <f t="shared" si="477"/>
        <v>-</v>
      </c>
      <c r="M1072" s="91" t="str">
        <f t="shared" si="477"/>
        <v>-</v>
      </c>
      <c r="N1072" s="91" t="str">
        <f t="shared" si="477"/>
        <v>-</v>
      </c>
      <c r="O1072" s="91" t="str">
        <f t="shared" si="477"/>
        <v>-</v>
      </c>
      <c r="P1072" s="91" t="str">
        <f t="shared" si="477"/>
        <v>-</v>
      </c>
      <c r="Q1072" s="91" t="str">
        <f t="shared" si="477"/>
        <v>-</v>
      </c>
      <c r="R1072" s="91" t="str">
        <f t="shared" si="477"/>
        <v>-</v>
      </c>
      <c r="S1072" s="91" t="str">
        <f t="shared" si="477"/>
        <v>-</v>
      </c>
      <c r="T1072" s="91" t="str">
        <f t="shared" si="477"/>
        <v>-</v>
      </c>
      <c r="U1072" s="91" t="str">
        <f t="shared" si="477"/>
        <v>-</v>
      </c>
      <c r="V1072" s="91" t="str">
        <f t="shared" si="477"/>
        <v>-</v>
      </c>
      <c r="W1072" s="91" t="str">
        <f t="shared" si="477"/>
        <v>-</v>
      </c>
      <c r="X1072" s="91" t="str">
        <f t="shared" si="477"/>
        <v>-</v>
      </c>
      <c r="Y1072" s="91" t="str">
        <f t="shared" si="477"/>
        <v>-</v>
      </c>
      <c r="Z1072" s="91" t="str">
        <f t="shared" si="477"/>
        <v>-</v>
      </c>
      <c r="AA1072" s="91" t="str">
        <f t="shared" si="477"/>
        <v>-</v>
      </c>
      <c r="AB1072" s="91" t="str">
        <f t="shared" si="477"/>
        <v>-</v>
      </c>
      <c r="AC1072" s="91" t="str">
        <f t="shared" si="477"/>
        <v>-</v>
      </c>
      <c r="AD1072" s="91" t="str">
        <f t="shared" si="477"/>
        <v>-</v>
      </c>
      <c r="AE1072" s="91" t="str">
        <f t="shared" si="477"/>
        <v>-</v>
      </c>
      <c r="AF1072" s="91" t="str">
        <f t="shared" si="477"/>
        <v>-</v>
      </c>
      <c r="AG1072" s="91" t="str">
        <f t="shared" si="477"/>
        <v>-</v>
      </c>
      <c r="AH1072" s="91" t="str">
        <f t="shared" si="477"/>
        <v>-</v>
      </c>
      <c r="AI1072" s="91" t="str">
        <f t="shared" si="477"/>
        <v>-</v>
      </c>
      <c r="AJ1072" s="91" t="str">
        <f t="shared" si="477"/>
        <v>-</v>
      </c>
      <c r="AK1072" s="91" t="str">
        <f t="shared" si="477"/>
        <v>-</v>
      </c>
      <c r="AL1072" s="91" t="str">
        <f t="shared" si="477"/>
        <v>-</v>
      </c>
      <c r="AM1072" s="91" t="str">
        <f t="shared" si="477"/>
        <v>-</v>
      </c>
    </row>
    <row r="1073" spans="1:39">
      <c r="A1073" s="58" t="str">
        <f t="shared" si="462"/>
        <v/>
      </c>
      <c r="B1073" s="120" t="str">
        <f t="shared" si="462"/>
        <v/>
      </c>
      <c r="C1073" s="86" t="str">
        <f t="shared" si="462"/>
        <v/>
      </c>
      <c r="D1073" s="87" t="str">
        <f t="shared" si="462"/>
        <v/>
      </c>
      <c r="E1073" s="91" t="str">
        <f t="shared" ref="E1073:AM1073" si="478">IFERROR(RANK(E459,E$4:E$610,),"-")</f>
        <v>-</v>
      </c>
      <c r="F1073" s="91" t="str">
        <f t="shared" si="478"/>
        <v>-</v>
      </c>
      <c r="G1073" s="91" t="str">
        <f t="shared" si="478"/>
        <v>-</v>
      </c>
      <c r="H1073" s="91" t="str">
        <f t="shared" si="478"/>
        <v>-</v>
      </c>
      <c r="I1073" s="91" t="str">
        <f t="shared" si="478"/>
        <v>-</v>
      </c>
      <c r="J1073" s="91" t="str">
        <f t="shared" si="478"/>
        <v>-</v>
      </c>
      <c r="K1073" s="91" t="str">
        <f t="shared" si="478"/>
        <v>-</v>
      </c>
      <c r="L1073" s="91" t="str">
        <f t="shared" si="478"/>
        <v>-</v>
      </c>
      <c r="M1073" s="91" t="str">
        <f t="shared" si="478"/>
        <v>-</v>
      </c>
      <c r="N1073" s="91" t="str">
        <f t="shared" si="478"/>
        <v>-</v>
      </c>
      <c r="O1073" s="91" t="str">
        <f t="shared" si="478"/>
        <v>-</v>
      </c>
      <c r="P1073" s="91" t="str">
        <f t="shared" si="478"/>
        <v>-</v>
      </c>
      <c r="Q1073" s="91" t="str">
        <f t="shared" si="478"/>
        <v>-</v>
      </c>
      <c r="R1073" s="91" t="str">
        <f t="shared" si="478"/>
        <v>-</v>
      </c>
      <c r="S1073" s="91" t="str">
        <f t="shared" si="478"/>
        <v>-</v>
      </c>
      <c r="T1073" s="91" t="str">
        <f t="shared" si="478"/>
        <v>-</v>
      </c>
      <c r="U1073" s="91" t="str">
        <f t="shared" si="478"/>
        <v>-</v>
      </c>
      <c r="V1073" s="91" t="str">
        <f t="shared" si="478"/>
        <v>-</v>
      </c>
      <c r="W1073" s="91" t="str">
        <f t="shared" si="478"/>
        <v>-</v>
      </c>
      <c r="X1073" s="91" t="str">
        <f t="shared" si="478"/>
        <v>-</v>
      </c>
      <c r="Y1073" s="91" t="str">
        <f t="shared" si="478"/>
        <v>-</v>
      </c>
      <c r="Z1073" s="91" t="str">
        <f t="shared" si="478"/>
        <v>-</v>
      </c>
      <c r="AA1073" s="91" t="str">
        <f t="shared" si="478"/>
        <v>-</v>
      </c>
      <c r="AB1073" s="91" t="str">
        <f t="shared" si="478"/>
        <v>-</v>
      </c>
      <c r="AC1073" s="91" t="str">
        <f t="shared" si="478"/>
        <v>-</v>
      </c>
      <c r="AD1073" s="91" t="str">
        <f t="shared" si="478"/>
        <v>-</v>
      </c>
      <c r="AE1073" s="91" t="str">
        <f t="shared" si="478"/>
        <v>-</v>
      </c>
      <c r="AF1073" s="91" t="str">
        <f t="shared" si="478"/>
        <v>-</v>
      </c>
      <c r="AG1073" s="91" t="str">
        <f t="shared" si="478"/>
        <v>-</v>
      </c>
      <c r="AH1073" s="91" t="str">
        <f t="shared" si="478"/>
        <v>-</v>
      </c>
      <c r="AI1073" s="91" t="str">
        <f t="shared" si="478"/>
        <v>-</v>
      </c>
      <c r="AJ1073" s="91" t="str">
        <f t="shared" si="478"/>
        <v>-</v>
      </c>
      <c r="AK1073" s="91" t="str">
        <f t="shared" si="478"/>
        <v>-</v>
      </c>
      <c r="AL1073" s="91" t="str">
        <f t="shared" si="478"/>
        <v>-</v>
      </c>
      <c r="AM1073" s="91" t="str">
        <f t="shared" si="478"/>
        <v>-</v>
      </c>
    </row>
    <row r="1074" spans="1:39">
      <c r="A1074" s="58" t="str">
        <f t="shared" si="462"/>
        <v/>
      </c>
      <c r="B1074" s="120" t="str">
        <f t="shared" si="462"/>
        <v/>
      </c>
      <c r="C1074" s="86" t="str">
        <f t="shared" si="462"/>
        <v/>
      </c>
      <c r="D1074" s="87" t="str">
        <f t="shared" si="462"/>
        <v/>
      </c>
      <c r="E1074" s="91" t="str">
        <f t="shared" ref="E1074:AM1074" si="479">IFERROR(RANK(E460,E$4:E$610,),"-")</f>
        <v>-</v>
      </c>
      <c r="F1074" s="91" t="str">
        <f t="shared" si="479"/>
        <v>-</v>
      </c>
      <c r="G1074" s="91" t="str">
        <f t="shared" si="479"/>
        <v>-</v>
      </c>
      <c r="H1074" s="91" t="str">
        <f t="shared" si="479"/>
        <v>-</v>
      </c>
      <c r="I1074" s="91" t="str">
        <f t="shared" si="479"/>
        <v>-</v>
      </c>
      <c r="J1074" s="91" t="str">
        <f t="shared" si="479"/>
        <v>-</v>
      </c>
      <c r="K1074" s="91" t="str">
        <f t="shared" si="479"/>
        <v>-</v>
      </c>
      <c r="L1074" s="91" t="str">
        <f t="shared" si="479"/>
        <v>-</v>
      </c>
      <c r="M1074" s="91" t="str">
        <f t="shared" si="479"/>
        <v>-</v>
      </c>
      <c r="N1074" s="91" t="str">
        <f t="shared" si="479"/>
        <v>-</v>
      </c>
      <c r="O1074" s="91" t="str">
        <f t="shared" si="479"/>
        <v>-</v>
      </c>
      <c r="P1074" s="91" t="str">
        <f t="shared" si="479"/>
        <v>-</v>
      </c>
      <c r="Q1074" s="91" t="str">
        <f t="shared" si="479"/>
        <v>-</v>
      </c>
      <c r="R1074" s="91" t="str">
        <f t="shared" si="479"/>
        <v>-</v>
      </c>
      <c r="S1074" s="91" t="str">
        <f t="shared" si="479"/>
        <v>-</v>
      </c>
      <c r="T1074" s="91" t="str">
        <f t="shared" si="479"/>
        <v>-</v>
      </c>
      <c r="U1074" s="91" t="str">
        <f t="shared" si="479"/>
        <v>-</v>
      </c>
      <c r="V1074" s="91" t="str">
        <f t="shared" si="479"/>
        <v>-</v>
      </c>
      <c r="W1074" s="91" t="str">
        <f t="shared" si="479"/>
        <v>-</v>
      </c>
      <c r="X1074" s="91" t="str">
        <f t="shared" si="479"/>
        <v>-</v>
      </c>
      <c r="Y1074" s="91" t="str">
        <f t="shared" si="479"/>
        <v>-</v>
      </c>
      <c r="Z1074" s="91" t="str">
        <f t="shared" si="479"/>
        <v>-</v>
      </c>
      <c r="AA1074" s="91" t="str">
        <f t="shared" si="479"/>
        <v>-</v>
      </c>
      <c r="AB1074" s="91" t="str">
        <f t="shared" si="479"/>
        <v>-</v>
      </c>
      <c r="AC1074" s="91" t="str">
        <f t="shared" si="479"/>
        <v>-</v>
      </c>
      <c r="AD1074" s="91" t="str">
        <f t="shared" si="479"/>
        <v>-</v>
      </c>
      <c r="AE1074" s="91" t="str">
        <f t="shared" si="479"/>
        <v>-</v>
      </c>
      <c r="AF1074" s="91" t="str">
        <f t="shared" si="479"/>
        <v>-</v>
      </c>
      <c r="AG1074" s="91" t="str">
        <f t="shared" si="479"/>
        <v>-</v>
      </c>
      <c r="AH1074" s="91" t="str">
        <f t="shared" si="479"/>
        <v>-</v>
      </c>
      <c r="AI1074" s="91" t="str">
        <f t="shared" si="479"/>
        <v>-</v>
      </c>
      <c r="AJ1074" s="91" t="str">
        <f t="shared" si="479"/>
        <v>-</v>
      </c>
      <c r="AK1074" s="91" t="str">
        <f t="shared" si="479"/>
        <v>-</v>
      </c>
      <c r="AL1074" s="91" t="str">
        <f t="shared" si="479"/>
        <v>-</v>
      </c>
      <c r="AM1074" s="91" t="str">
        <f t="shared" si="479"/>
        <v>-</v>
      </c>
    </row>
    <row r="1075" spans="1:39">
      <c r="A1075" s="58" t="str">
        <f t="shared" si="462"/>
        <v/>
      </c>
      <c r="B1075" s="120" t="str">
        <f t="shared" si="462"/>
        <v/>
      </c>
      <c r="C1075" s="86" t="str">
        <f t="shared" si="462"/>
        <v/>
      </c>
      <c r="D1075" s="87" t="str">
        <f t="shared" si="462"/>
        <v/>
      </c>
      <c r="E1075" s="91" t="str">
        <f t="shared" ref="E1075:AM1075" si="480">IFERROR(RANK(E461,E$4:E$610,),"-")</f>
        <v>-</v>
      </c>
      <c r="F1075" s="91" t="str">
        <f t="shared" si="480"/>
        <v>-</v>
      </c>
      <c r="G1075" s="91" t="str">
        <f t="shared" si="480"/>
        <v>-</v>
      </c>
      <c r="H1075" s="91" t="str">
        <f t="shared" si="480"/>
        <v>-</v>
      </c>
      <c r="I1075" s="91" t="str">
        <f t="shared" si="480"/>
        <v>-</v>
      </c>
      <c r="J1075" s="91" t="str">
        <f t="shared" si="480"/>
        <v>-</v>
      </c>
      <c r="K1075" s="91" t="str">
        <f t="shared" si="480"/>
        <v>-</v>
      </c>
      <c r="L1075" s="91" t="str">
        <f t="shared" si="480"/>
        <v>-</v>
      </c>
      <c r="M1075" s="91" t="str">
        <f t="shared" si="480"/>
        <v>-</v>
      </c>
      <c r="N1075" s="91" t="str">
        <f t="shared" si="480"/>
        <v>-</v>
      </c>
      <c r="O1075" s="91" t="str">
        <f t="shared" si="480"/>
        <v>-</v>
      </c>
      <c r="P1075" s="91" t="str">
        <f t="shared" si="480"/>
        <v>-</v>
      </c>
      <c r="Q1075" s="91" t="str">
        <f t="shared" si="480"/>
        <v>-</v>
      </c>
      <c r="R1075" s="91" t="str">
        <f t="shared" si="480"/>
        <v>-</v>
      </c>
      <c r="S1075" s="91" t="str">
        <f t="shared" si="480"/>
        <v>-</v>
      </c>
      <c r="T1075" s="91" t="str">
        <f t="shared" si="480"/>
        <v>-</v>
      </c>
      <c r="U1075" s="91" t="str">
        <f t="shared" si="480"/>
        <v>-</v>
      </c>
      <c r="V1075" s="91" t="str">
        <f t="shared" si="480"/>
        <v>-</v>
      </c>
      <c r="W1075" s="91" t="str">
        <f t="shared" si="480"/>
        <v>-</v>
      </c>
      <c r="X1075" s="91" t="str">
        <f t="shared" si="480"/>
        <v>-</v>
      </c>
      <c r="Y1075" s="91" t="str">
        <f t="shared" si="480"/>
        <v>-</v>
      </c>
      <c r="Z1075" s="91" t="str">
        <f t="shared" si="480"/>
        <v>-</v>
      </c>
      <c r="AA1075" s="91" t="str">
        <f t="shared" si="480"/>
        <v>-</v>
      </c>
      <c r="AB1075" s="91" t="str">
        <f t="shared" si="480"/>
        <v>-</v>
      </c>
      <c r="AC1075" s="91" t="str">
        <f t="shared" si="480"/>
        <v>-</v>
      </c>
      <c r="AD1075" s="91" t="str">
        <f t="shared" si="480"/>
        <v>-</v>
      </c>
      <c r="AE1075" s="91" t="str">
        <f t="shared" si="480"/>
        <v>-</v>
      </c>
      <c r="AF1075" s="91" t="str">
        <f t="shared" si="480"/>
        <v>-</v>
      </c>
      <c r="AG1075" s="91" t="str">
        <f t="shared" si="480"/>
        <v>-</v>
      </c>
      <c r="AH1075" s="91" t="str">
        <f t="shared" si="480"/>
        <v>-</v>
      </c>
      <c r="AI1075" s="91" t="str">
        <f t="shared" si="480"/>
        <v>-</v>
      </c>
      <c r="AJ1075" s="91" t="str">
        <f t="shared" si="480"/>
        <v>-</v>
      </c>
      <c r="AK1075" s="91" t="str">
        <f t="shared" si="480"/>
        <v>-</v>
      </c>
      <c r="AL1075" s="91" t="str">
        <f t="shared" si="480"/>
        <v>-</v>
      </c>
      <c r="AM1075" s="91" t="str">
        <f t="shared" si="480"/>
        <v>-</v>
      </c>
    </row>
    <row r="1076" spans="1:39">
      <c r="A1076" s="58" t="str">
        <f t="shared" si="462"/>
        <v/>
      </c>
      <c r="B1076" s="120" t="str">
        <f t="shared" si="462"/>
        <v/>
      </c>
      <c r="C1076" s="86" t="str">
        <f t="shared" si="462"/>
        <v/>
      </c>
      <c r="D1076" s="87" t="str">
        <f t="shared" si="462"/>
        <v/>
      </c>
      <c r="E1076" s="91" t="str">
        <f t="shared" ref="E1076:AM1076" si="481">IFERROR(RANK(E462,E$4:E$610,),"-")</f>
        <v>-</v>
      </c>
      <c r="F1076" s="91" t="str">
        <f t="shared" si="481"/>
        <v>-</v>
      </c>
      <c r="G1076" s="91" t="str">
        <f t="shared" si="481"/>
        <v>-</v>
      </c>
      <c r="H1076" s="91" t="str">
        <f t="shared" si="481"/>
        <v>-</v>
      </c>
      <c r="I1076" s="91" t="str">
        <f t="shared" si="481"/>
        <v>-</v>
      </c>
      <c r="J1076" s="91" t="str">
        <f t="shared" si="481"/>
        <v>-</v>
      </c>
      <c r="K1076" s="91" t="str">
        <f t="shared" si="481"/>
        <v>-</v>
      </c>
      <c r="L1076" s="91" t="str">
        <f t="shared" si="481"/>
        <v>-</v>
      </c>
      <c r="M1076" s="91" t="str">
        <f t="shared" si="481"/>
        <v>-</v>
      </c>
      <c r="N1076" s="91" t="str">
        <f t="shared" si="481"/>
        <v>-</v>
      </c>
      <c r="O1076" s="91" t="str">
        <f t="shared" si="481"/>
        <v>-</v>
      </c>
      <c r="P1076" s="91" t="str">
        <f t="shared" si="481"/>
        <v>-</v>
      </c>
      <c r="Q1076" s="91" t="str">
        <f t="shared" si="481"/>
        <v>-</v>
      </c>
      <c r="R1076" s="91" t="str">
        <f t="shared" si="481"/>
        <v>-</v>
      </c>
      <c r="S1076" s="91" t="str">
        <f t="shared" si="481"/>
        <v>-</v>
      </c>
      <c r="T1076" s="91" t="str">
        <f t="shared" si="481"/>
        <v>-</v>
      </c>
      <c r="U1076" s="91" t="str">
        <f t="shared" si="481"/>
        <v>-</v>
      </c>
      <c r="V1076" s="91" t="str">
        <f t="shared" si="481"/>
        <v>-</v>
      </c>
      <c r="W1076" s="91" t="str">
        <f t="shared" si="481"/>
        <v>-</v>
      </c>
      <c r="X1076" s="91" t="str">
        <f t="shared" si="481"/>
        <v>-</v>
      </c>
      <c r="Y1076" s="91" t="str">
        <f t="shared" si="481"/>
        <v>-</v>
      </c>
      <c r="Z1076" s="91" t="str">
        <f t="shared" si="481"/>
        <v>-</v>
      </c>
      <c r="AA1076" s="91" t="str">
        <f t="shared" si="481"/>
        <v>-</v>
      </c>
      <c r="AB1076" s="91" t="str">
        <f t="shared" si="481"/>
        <v>-</v>
      </c>
      <c r="AC1076" s="91" t="str">
        <f t="shared" si="481"/>
        <v>-</v>
      </c>
      <c r="AD1076" s="91" t="str">
        <f t="shared" si="481"/>
        <v>-</v>
      </c>
      <c r="AE1076" s="91" t="str">
        <f t="shared" si="481"/>
        <v>-</v>
      </c>
      <c r="AF1076" s="91" t="str">
        <f t="shared" si="481"/>
        <v>-</v>
      </c>
      <c r="AG1076" s="91" t="str">
        <f t="shared" si="481"/>
        <v>-</v>
      </c>
      <c r="AH1076" s="91" t="str">
        <f t="shared" si="481"/>
        <v>-</v>
      </c>
      <c r="AI1076" s="91" t="str">
        <f t="shared" si="481"/>
        <v>-</v>
      </c>
      <c r="AJ1076" s="91" t="str">
        <f t="shared" si="481"/>
        <v>-</v>
      </c>
      <c r="AK1076" s="91" t="str">
        <f t="shared" si="481"/>
        <v>-</v>
      </c>
      <c r="AL1076" s="91" t="str">
        <f t="shared" si="481"/>
        <v>-</v>
      </c>
      <c r="AM1076" s="91" t="str">
        <f t="shared" si="481"/>
        <v>-</v>
      </c>
    </row>
    <row r="1077" spans="1:39">
      <c r="A1077" s="58" t="str">
        <f t="shared" si="462"/>
        <v/>
      </c>
      <c r="B1077" s="120" t="str">
        <f t="shared" si="462"/>
        <v/>
      </c>
      <c r="C1077" s="86" t="str">
        <f t="shared" si="462"/>
        <v/>
      </c>
      <c r="D1077" s="87" t="str">
        <f t="shared" si="462"/>
        <v/>
      </c>
      <c r="E1077" s="91" t="str">
        <f t="shared" ref="E1077:AM1077" si="482">IFERROR(RANK(E463,E$4:E$610,),"-")</f>
        <v>-</v>
      </c>
      <c r="F1077" s="91" t="str">
        <f t="shared" si="482"/>
        <v>-</v>
      </c>
      <c r="G1077" s="91" t="str">
        <f t="shared" si="482"/>
        <v>-</v>
      </c>
      <c r="H1077" s="91" t="str">
        <f t="shared" si="482"/>
        <v>-</v>
      </c>
      <c r="I1077" s="91" t="str">
        <f t="shared" si="482"/>
        <v>-</v>
      </c>
      <c r="J1077" s="91" t="str">
        <f t="shared" si="482"/>
        <v>-</v>
      </c>
      <c r="K1077" s="91" t="str">
        <f t="shared" si="482"/>
        <v>-</v>
      </c>
      <c r="L1077" s="91" t="str">
        <f t="shared" si="482"/>
        <v>-</v>
      </c>
      <c r="M1077" s="91" t="str">
        <f t="shared" si="482"/>
        <v>-</v>
      </c>
      <c r="N1077" s="91" t="str">
        <f t="shared" si="482"/>
        <v>-</v>
      </c>
      <c r="O1077" s="91" t="str">
        <f t="shared" si="482"/>
        <v>-</v>
      </c>
      <c r="P1077" s="91" t="str">
        <f t="shared" si="482"/>
        <v>-</v>
      </c>
      <c r="Q1077" s="91" t="str">
        <f t="shared" si="482"/>
        <v>-</v>
      </c>
      <c r="R1077" s="91" t="str">
        <f t="shared" si="482"/>
        <v>-</v>
      </c>
      <c r="S1077" s="91" t="str">
        <f t="shared" si="482"/>
        <v>-</v>
      </c>
      <c r="T1077" s="91" t="str">
        <f t="shared" si="482"/>
        <v>-</v>
      </c>
      <c r="U1077" s="91" t="str">
        <f t="shared" si="482"/>
        <v>-</v>
      </c>
      <c r="V1077" s="91" t="str">
        <f t="shared" si="482"/>
        <v>-</v>
      </c>
      <c r="W1077" s="91" t="str">
        <f t="shared" si="482"/>
        <v>-</v>
      </c>
      <c r="X1077" s="91" t="str">
        <f t="shared" si="482"/>
        <v>-</v>
      </c>
      <c r="Y1077" s="91" t="str">
        <f t="shared" si="482"/>
        <v>-</v>
      </c>
      <c r="Z1077" s="91" t="str">
        <f t="shared" si="482"/>
        <v>-</v>
      </c>
      <c r="AA1077" s="91" t="str">
        <f t="shared" si="482"/>
        <v>-</v>
      </c>
      <c r="AB1077" s="91" t="str">
        <f t="shared" si="482"/>
        <v>-</v>
      </c>
      <c r="AC1077" s="91" t="str">
        <f t="shared" si="482"/>
        <v>-</v>
      </c>
      <c r="AD1077" s="91" t="str">
        <f t="shared" si="482"/>
        <v>-</v>
      </c>
      <c r="AE1077" s="91" t="str">
        <f t="shared" si="482"/>
        <v>-</v>
      </c>
      <c r="AF1077" s="91" t="str">
        <f t="shared" si="482"/>
        <v>-</v>
      </c>
      <c r="AG1077" s="91" t="str">
        <f t="shared" si="482"/>
        <v>-</v>
      </c>
      <c r="AH1077" s="91" t="str">
        <f t="shared" si="482"/>
        <v>-</v>
      </c>
      <c r="AI1077" s="91" t="str">
        <f t="shared" si="482"/>
        <v>-</v>
      </c>
      <c r="AJ1077" s="91" t="str">
        <f t="shared" si="482"/>
        <v>-</v>
      </c>
      <c r="AK1077" s="91" t="str">
        <f t="shared" si="482"/>
        <v>-</v>
      </c>
      <c r="AL1077" s="91" t="str">
        <f t="shared" si="482"/>
        <v>-</v>
      </c>
      <c r="AM1077" s="91" t="str">
        <f t="shared" si="482"/>
        <v>-</v>
      </c>
    </row>
    <row r="1078" spans="1:39">
      <c r="A1078" s="58" t="str">
        <f t="shared" ref="A1078:D1097" si="483">A464</f>
        <v/>
      </c>
      <c r="B1078" s="120" t="str">
        <f t="shared" si="483"/>
        <v/>
      </c>
      <c r="C1078" s="86" t="str">
        <f t="shared" si="483"/>
        <v/>
      </c>
      <c r="D1078" s="87" t="str">
        <f t="shared" si="483"/>
        <v/>
      </c>
      <c r="E1078" s="91" t="str">
        <f t="shared" ref="E1078:AM1078" si="484">IFERROR(RANK(E464,E$4:E$610,),"-")</f>
        <v>-</v>
      </c>
      <c r="F1078" s="91" t="str">
        <f t="shared" si="484"/>
        <v>-</v>
      </c>
      <c r="G1078" s="91" t="str">
        <f t="shared" si="484"/>
        <v>-</v>
      </c>
      <c r="H1078" s="91" t="str">
        <f t="shared" si="484"/>
        <v>-</v>
      </c>
      <c r="I1078" s="91" t="str">
        <f t="shared" si="484"/>
        <v>-</v>
      </c>
      <c r="J1078" s="91" t="str">
        <f t="shared" si="484"/>
        <v>-</v>
      </c>
      <c r="K1078" s="91" t="str">
        <f t="shared" si="484"/>
        <v>-</v>
      </c>
      <c r="L1078" s="91" t="str">
        <f t="shared" si="484"/>
        <v>-</v>
      </c>
      <c r="M1078" s="91" t="str">
        <f t="shared" si="484"/>
        <v>-</v>
      </c>
      <c r="N1078" s="91" t="str">
        <f t="shared" si="484"/>
        <v>-</v>
      </c>
      <c r="O1078" s="91" t="str">
        <f t="shared" si="484"/>
        <v>-</v>
      </c>
      <c r="P1078" s="91" t="str">
        <f t="shared" si="484"/>
        <v>-</v>
      </c>
      <c r="Q1078" s="91" t="str">
        <f t="shared" si="484"/>
        <v>-</v>
      </c>
      <c r="R1078" s="91" t="str">
        <f t="shared" si="484"/>
        <v>-</v>
      </c>
      <c r="S1078" s="91" t="str">
        <f t="shared" si="484"/>
        <v>-</v>
      </c>
      <c r="T1078" s="91" t="str">
        <f t="shared" si="484"/>
        <v>-</v>
      </c>
      <c r="U1078" s="91" t="str">
        <f t="shared" si="484"/>
        <v>-</v>
      </c>
      <c r="V1078" s="91" t="str">
        <f t="shared" si="484"/>
        <v>-</v>
      </c>
      <c r="W1078" s="91" t="str">
        <f t="shared" si="484"/>
        <v>-</v>
      </c>
      <c r="X1078" s="91" t="str">
        <f t="shared" si="484"/>
        <v>-</v>
      </c>
      <c r="Y1078" s="91" t="str">
        <f t="shared" si="484"/>
        <v>-</v>
      </c>
      <c r="Z1078" s="91" t="str">
        <f t="shared" si="484"/>
        <v>-</v>
      </c>
      <c r="AA1078" s="91" t="str">
        <f t="shared" si="484"/>
        <v>-</v>
      </c>
      <c r="AB1078" s="91" t="str">
        <f t="shared" si="484"/>
        <v>-</v>
      </c>
      <c r="AC1078" s="91" t="str">
        <f t="shared" si="484"/>
        <v>-</v>
      </c>
      <c r="AD1078" s="91" t="str">
        <f t="shared" si="484"/>
        <v>-</v>
      </c>
      <c r="AE1078" s="91" t="str">
        <f t="shared" si="484"/>
        <v>-</v>
      </c>
      <c r="AF1078" s="91" t="str">
        <f t="shared" si="484"/>
        <v>-</v>
      </c>
      <c r="AG1078" s="91" t="str">
        <f t="shared" si="484"/>
        <v>-</v>
      </c>
      <c r="AH1078" s="91" t="str">
        <f t="shared" si="484"/>
        <v>-</v>
      </c>
      <c r="AI1078" s="91" t="str">
        <f t="shared" si="484"/>
        <v>-</v>
      </c>
      <c r="AJ1078" s="91" t="str">
        <f t="shared" si="484"/>
        <v>-</v>
      </c>
      <c r="AK1078" s="91" t="str">
        <f t="shared" si="484"/>
        <v>-</v>
      </c>
      <c r="AL1078" s="91" t="str">
        <f t="shared" si="484"/>
        <v>-</v>
      </c>
      <c r="AM1078" s="91" t="str">
        <f t="shared" si="484"/>
        <v>-</v>
      </c>
    </row>
    <row r="1079" spans="1:39">
      <c r="A1079" s="58" t="str">
        <f t="shared" si="483"/>
        <v/>
      </c>
      <c r="B1079" s="120" t="str">
        <f t="shared" si="483"/>
        <v/>
      </c>
      <c r="C1079" s="86" t="str">
        <f t="shared" si="483"/>
        <v/>
      </c>
      <c r="D1079" s="87" t="str">
        <f t="shared" si="483"/>
        <v/>
      </c>
      <c r="E1079" s="91" t="str">
        <f t="shared" ref="E1079:AM1079" si="485">IFERROR(RANK(E465,E$4:E$610,),"-")</f>
        <v>-</v>
      </c>
      <c r="F1079" s="91" t="str">
        <f t="shared" si="485"/>
        <v>-</v>
      </c>
      <c r="G1079" s="91" t="str">
        <f t="shared" si="485"/>
        <v>-</v>
      </c>
      <c r="H1079" s="91" t="str">
        <f t="shared" si="485"/>
        <v>-</v>
      </c>
      <c r="I1079" s="91" t="str">
        <f t="shared" si="485"/>
        <v>-</v>
      </c>
      <c r="J1079" s="91" t="str">
        <f t="shared" si="485"/>
        <v>-</v>
      </c>
      <c r="K1079" s="91" t="str">
        <f t="shared" si="485"/>
        <v>-</v>
      </c>
      <c r="L1079" s="91" t="str">
        <f t="shared" si="485"/>
        <v>-</v>
      </c>
      <c r="M1079" s="91" t="str">
        <f t="shared" si="485"/>
        <v>-</v>
      </c>
      <c r="N1079" s="91" t="str">
        <f t="shared" si="485"/>
        <v>-</v>
      </c>
      <c r="O1079" s="91" t="str">
        <f t="shared" si="485"/>
        <v>-</v>
      </c>
      <c r="P1079" s="91" t="str">
        <f t="shared" si="485"/>
        <v>-</v>
      </c>
      <c r="Q1079" s="91" t="str">
        <f t="shared" si="485"/>
        <v>-</v>
      </c>
      <c r="R1079" s="91" t="str">
        <f t="shared" si="485"/>
        <v>-</v>
      </c>
      <c r="S1079" s="91" t="str">
        <f t="shared" si="485"/>
        <v>-</v>
      </c>
      <c r="T1079" s="91" t="str">
        <f t="shared" si="485"/>
        <v>-</v>
      </c>
      <c r="U1079" s="91" t="str">
        <f t="shared" si="485"/>
        <v>-</v>
      </c>
      <c r="V1079" s="91" t="str">
        <f t="shared" si="485"/>
        <v>-</v>
      </c>
      <c r="W1079" s="91" t="str">
        <f t="shared" si="485"/>
        <v>-</v>
      </c>
      <c r="X1079" s="91" t="str">
        <f t="shared" si="485"/>
        <v>-</v>
      </c>
      <c r="Y1079" s="91" t="str">
        <f t="shared" si="485"/>
        <v>-</v>
      </c>
      <c r="Z1079" s="91" t="str">
        <f t="shared" si="485"/>
        <v>-</v>
      </c>
      <c r="AA1079" s="91" t="str">
        <f t="shared" si="485"/>
        <v>-</v>
      </c>
      <c r="AB1079" s="91" t="str">
        <f t="shared" si="485"/>
        <v>-</v>
      </c>
      <c r="AC1079" s="91" t="str">
        <f t="shared" si="485"/>
        <v>-</v>
      </c>
      <c r="AD1079" s="91" t="str">
        <f t="shared" si="485"/>
        <v>-</v>
      </c>
      <c r="AE1079" s="91" t="str">
        <f t="shared" si="485"/>
        <v>-</v>
      </c>
      <c r="AF1079" s="91" t="str">
        <f t="shared" si="485"/>
        <v>-</v>
      </c>
      <c r="AG1079" s="91" t="str">
        <f t="shared" si="485"/>
        <v>-</v>
      </c>
      <c r="AH1079" s="91" t="str">
        <f t="shared" si="485"/>
        <v>-</v>
      </c>
      <c r="AI1079" s="91" t="str">
        <f t="shared" si="485"/>
        <v>-</v>
      </c>
      <c r="AJ1079" s="91" t="str">
        <f t="shared" si="485"/>
        <v>-</v>
      </c>
      <c r="AK1079" s="91" t="str">
        <f t="shared" si="485"/>
        <v>-</v>
      </c>
      <c r="AL1079" s="91" t="str">
        <f t="shared" si="485"/>
        <v>-</v>
      </c>
      <c r="AM1079" s="91" t="str">
        <f t="shared" si="485"/>
        <v>-</v>
      </c>
    </row>
    <row r="1080" spans="1:39">
      <c r="A1080" s="58" t="str">
        <f t="shared" si="483"/>
        <v/>
      </c>
      <c r="B1080" s="120" t="str">
        <f t="shared" si="483"/>
        <v/>
      </c>
      <c r="C1080" s="86" t="str">
        <f t="shared" si="483"/>
        <v/>
      </c>
      <c r="D1080" s="87" t="str">
        <f t="shared" si="483"/>
        <v/>
      </c>
      <c r="E1080" s="91" t="str">
        <f t="shared" ref="E1080:AM1080" si="486">IFERROR(RANK(E466,E$4:E$610,),"-")</f>
        <v>-</v>
      </c>
      <c r="F1080" s="91" t="str">
        <f t="shared" si="486"/>
        <v>-</v>
      </c>
      <c r="G1080" s="91" t="str">
        <f t="shared" si="486"/>
        <v>-</v>
      </c>
      <c r="H1080" s="91" t="str">
        <f t="shared" si="486"/>
        <v>-</v>
      </c>
      <c r="I1080" s="91" t="str">
        <f t="shared" si="486"/>
        <v>-</v>
      </c>
      <c r="J1080" s="91" t="str">
        <f t="shared" si="486"/>
        <v>-</v>
      </c>
      <c r="K1080" s="91" t="str">
        <f t="shared" si="486"/>
        <v>-</v>
      </c>
      <c r="L1080" s="91" t="str">
        <f t="shared" si="486"/>
        <v>-</v>
      </c>
      <c r="M1080" s="91" t="str">
        <f t="shared" si="486"/>
        <v>-</v>
      </c>
      <c r="N1080" s="91" t="str">
        <f t="shared" si="486"/>
        <v>-</v>
      </c>
      <c r="O1080" s="91" t="str">
        <f t="shared" si="486"/>
        <v>-</v>
      </c>
      <c r="P1080" s="91" t="str">
        <f t="shared" si="486"/>
        <v>-</v>
      </c>
      <c r="Q1080" s="91" t="str">
        <f t="shared" si="486"/>
        <v>-</v>
      </c>
      <c r="R1080" s="91" t="str">
        <f t="shared" si="486"/>
        <v>-</v>
      </c>
      <c r="S1080" s="91" t="str">
        <f t="shared" si="486"/>
        <v>-</v>
      </c>
      <c r="T1080" s="91" t="str">
        <f t="shared" si="486"/>
        <v>-</v>
      </c>
      <c r="U1080" s="91" t="str">
        <f t="shared" si="486"/>
        <v>-</v>
      </c>
      <c r="V1080" s="91" t="str">
        <f t="shared" si="486"/>
        <v>-</v>
      </c>
      <c r="W1080" s="91" t="str">
        <f t="shared" si="486"/>
        <v>-</v>
      </c>
      <c r="X1080" s="91" t="str">
        <f t="shared" si="486"/>
        <v>-</v>
      </c>
      <c r="Y1080" s="91" t="str">
        <f t="shared" si="486"/>
        <v>-</v>
      </c>
      <c r="Z1080" s="91" t="str">
        <f t="shared" si="486"/>
        <v>-</v>
      </c>
      <c r="AA1080" s="91" t="str">
        <f t="shared" si="486"/>
        <v>-</v>
      </c>
      <c r="AB1080" s="91" t="str">
        <f t="shared" si="486"/>
        <v>-</v>
      </c>
      <c r="AC1080" s="91" t="str">
        <f t="shared" si="486"/>
        <v>-</v>
      </c>
      <c r="AD1080" s="91" t="str">
        <f t="shared" si="486"/>
        <v>-</v>
      </c>
      <c r="AE1080" s="91" t="str">
        <f t="shared" si="486"/>
        <v>-</v>
      </c>
      <c r="AF1080" s="91" t="str">
        <f t="shared" si="486"/>
        <v>-</v>
      </c>
      <c r="AG1080" s="91" t="str">
        <f t="shared" si="486"/>
        <v>-</v>
      </c>
      <c r="AH1080" s="91" t="str">
        <f t="shared" si="486"/>
        <v>-</v>
      </c>
      <c r="AI1080" s="91" t="str">
        <f t="shared" si="486"/>
        <v>-</v>
      </c>
      <c r="AJ1080" s="91" t="str">
        <f t="shared" si="486"/>
        <v>-</v>
      </c>
      <c r="AK1080" s="91" t="str">
        <f t="shared" si="486"/>
        <v>-</v>
      </c>
      <c r="AL1080" s="91" t="str">
        <f t="shared" si="486"/>
        <v>-</v>
      </c>
      <c r="AM1080" s="91" t="str">
        <f t="shared" si="486"/>
        <v>-</v>
      </c>
    </row>
    <row r="1081" spans="1:39">
      <c r="A1081" s="58" t="str">
        <f t="shared" si="483"/>
        <v/>
      </c>
      <c r="B1081" s="120" t="str">
        <f t="shared" si="483"/>
        <v/>
      </c>
      <c r="C1081" s="86" t="str">
        <f t="shared" si="483"/>
        <v/>
      </c>
      <c r="D1081" s="87" t="str">
        <f t="shared" si="483"/>
        <v/>
      </c>
      <c r="E1081" s="91" t="str">
        <f t="shared" ref="E1081:AM1081" si="487">IFERROR(RANK(E467,E$4:E$610,),"-")</f>
        <v>-</v>
      </c>
      <c r="F1081" s="91" t="str">
        <f t="shared" si="487"/>
        <v>-</v>
      </c>
      <c r="G1081" s="91" t="str">
        <f t="shared" si="487"/>
        <v>-</v>
      </c>
      <c r="H1081" s="91" t="str">
        <f t="shared" si="487"/>
        <v>-</v>
      </c>
      <c r="I1081" s="91" t="str">
        <f t="shared" si="487"/>
        <v>-</v>
      </c>
      <c r="J1081" s="91" t="str">
        <f t="shared" si="487"/>
        <v>-</v>
      </c>
      <c r="K1081" s="91" t="str">
        <f t="shared" si="487"/>
        <v>-</v>
      </c>
      <c r="L1081" s="91" t="str">
        <f t="shared" si="487"/>
        <v>-</v>
      </c>
      <c r="M1081" s="91" t="str">
        <f t="shared" si="487"/>
        <v>-</v>
      </c>
      <c r="N1081" s="91" t="str">
        <f t="shared" si="487"/>
        <v>-</v>
      </c>
      <c r="O1081" s="91" t="str">
        <f t="shared" si="487"/>
        <v>-</v>
      </c>
      <c r="P1081" s="91" t="str">
        <f t="shared" si="487"/>
        <v>-</v>
      </c>
      <c r="Q1081" s="91" t="str">
        <f t="shared" si="487"/>
        <v>-</v>
      </c>
      <c r="R1081" s="91" t="str">
        <f t="shared" si="487"/>
        <v>-</v>
      </c>
      <c r="S1081" s="91" t="str">
        <f t="shared" si="487"/>
        <v>-</v>
      </c>
      <c r="T1081" s="91" t="str">
        <f t="shared" si="487"/>
        <v>-</v>
      </c>
      <c r="U1081" s="91" t="str">
        <f t="shared" si="487"/>
        <v>-</v>
      </c>
      <c r="V1081" s="91" t="str">
        <f t="shared" si="487"/>
        <v>-</v>
      </c>
      <c r="W1081" s="91" t="str">
        <f t="shared" si="487"/>
        <v>-</v>
      </c>
      <c r="X1081" s="91" t="str">
        <f t="shared" si="487"/>
        <v>-</v>
      </c>
      <c r="Y1081" s="91" t="str">
        <f t="shared" si="487"/>
        <v>-</v>
      </c>
      <c r="Z1081" s="91" t="str">
        <f t="shared" si="487"/>
        <v>-</v>
      </c>
      <c r="AA1081" s="91" t="str">
        <f t="shared" si="487"/>
        <v>-</v>
      </c>
      <c r="AB1081" s="91" t="str">
        <f t="shared" si="487"/>
        <v>-</v>
      </c>
      <c r="AC1081" s="91" t="str">
        <f t="shared" si="487"/>
        <v>-</v>
      </c>
      <c r="AD1081" s="91" t="str">
        <f t="shared" si="487"/>
        <v>-</v>
      </c>
      <c r="AE1081" s="91" t="str">
        <f t="shared" si="487"/>
        <v>-</v>
      </c>
      <c r="AF1081" s="91" t="str">
        <f t="shared" si="487"/>
        <v>-</v>
      </c>
      <c r="AG1081" s="91" t="str">
        <f t="shared" si="487"/>
        <v>-</v>
      </c>
      <c r="AH1081" s="91" t="str">
        <f t="shared" si="487"/>
        <v>-</v>
      </c>
      <c r="AI1081" s="91" t="str">
        <f t="shared" si="487"/>
        <v>-</v>
      </c>
      <c r="AJ1081" s="91" t="str">
        <f t="shared" si="487"/>
        <v>-</v>
      </c>
      <c r="AK1081" s="91" t="str">
        <f t="shared" si="487"/>
        <v>-</v>
      </c>
      <c r="AL1081" s="91" t="str">
        <f t="shared" si="487"/>
        <v>-</v>
      </c>
      <c r="AM1081" s="91" t="str">
        <f t="shared" si="487"/>
        <v>-</v>
      </c>
    </row>
    <row r="1082" spans="1:39">
      <c r="A1082" s="58" t="str">
        <f t="shared" si="483"/>
        <v/>
      </c>
      <c r="B1082" s="120" t="str">
        <f t="shared" si="483"/>
        <v/>
      </c>
      <c r="C1082" s="86" t="str">
        <f t="shared" si="483"/>
        <v/>
      </c>
      <c r="D1082" s="87" t="str">
        <f t="shared" si="483"/>
        <v/>
      </c>
      <c r="E1082" s="91" t="str">
        <f t="shared" ref="E1082:AM1082" si="488">IFERROR(RANK(E468,E$4:E$610,),"-")</f>
        <v>-</v>
      </c>
      <c r="F1082" s="91" t="str">
        <f t="shared" si="488"/>
        <v>-</v>
      </c>
      <c r="G1082" s="91" t="str">
        <f t="shared" si="488"/>
        <v>-</v>
      </c>
      <c r="H1082" s="91" t="str">
        <f t="shared" si="488"/>
        <v>-</v>
      </c>
      <c r="I1082" s="91" t="str">
        <f t="shared" si="488"/>
        <v>-</v>
      </c>
      <c r="J1082" s="91" t="str">
        <f t="shared" si="488"/>
        <v>-</v>
      </c>
      <c r="K1082" s="91" t="str">
        <f t="shared" si="488"/>
        <v>-</v>
      </c>
      <c r="L1082" s="91" t="str">
        <f t="shared" si="488"/>
        <v>-</v>
      </c>
      <c r="M1082" s="91" t="str">
        <f t="shared" si="488"/>
        <v>-</v>
      </c>
      <c r="N1082" s="91" t="str">
        <f t="shared" si="488"/>
        <v>-</v>
      </c>
      <c r="O1082" s="91" t="str">
        <f t="shared" si="488"/>
        <v>-</v>
      </c>
      <c r="P1082" s="91" t="str">
        <f t="shared" si="488"/>
        <v>-</v>
      </c>
      <c r="Q1082" s="91" t="str">
        <f t="shared" si="488"/>
        <v>-</v>
      </c>
      <c r="R1082" s="91" t="str">
        <f t="shared" si="488"/>
        <v>-</v>
      </c>
      <c r="S1082" s="91" t="str">
        <f t="shared" si="488"/>
        <v>-</v>
      </c>
      <c r="T1082" s="91" t="str">
        <f t="shared" si="488"/>
        <v>-</v>
      </c>
      <c r="U1082" s="91" t="str">
        <f t="shared" si="488"/>
        <v>-</v>
      </c>
      <c r="V1082" s="91" t="str">
        <f t="shared" si="488"/>
        <v>-</v>
      </c>
      <c r="W1082" s="91" t="str">
        <f t="shared" si="488"/>
        <v>-</v>
      </c>
      <c r="X1082" s="91" t="str">
        <f t="shared" si="488"/>
        <v>-</v>
      </c>
      <c r="Y1082" s="91" t="str">
        <f t="shared" si="488"/>
        <v>-</v>
      </c>
      <c r="Z1082" s="91" t="str">
        <f t="shared" si="488"/>
        <v>-</v>
      </c>
      <c r="AA1082" s="91" t="str">
        <f t="shared" si="488"/>
        <v>-</v>
      </c>
      <c r="AB1082" s="91" t="str">
        <f t="shared" si="488"/>
        <v>-</v>
      </c>
      <c r="AC1082" s="91" t="str">
        <f t="shared" si="488"/>
        <v>-</v>
      </c>
      <c r="AD1082" s="91" t="str">
        <f t="shared" si="488"/>
        <v>-</v>
      </c>
      <c r="AE1082" s="91" t="str">
        <f t="shared" si="488"/>
        <v>-</v>
      </c>
      <c r="AF1082" s="91" t="str">
        <f t="shared" si="488"/>
        <v>-</v>
      </c>
      <c r="AG1082" s="91" t="str">
        <f t="shared" si="488"/>
        <v>-</v>
      </c>
      <c r="AH1082" s="91" t="str">
        <f t="shared" si="488"/>
        <v>-</v>
      </c>
      <c r="AI1082" s="91" t="str">
        <f t="shared" si="488"/>
        <v>-</v>
      </c>
      <c r="AJ1082" s="91" t="str">
        <f t="shared" si="488"/>
        <v>-</v>
      </c>
      <c r="AK1082" s="91" t="str">
        <f t="shared" si="488"/>
        <v>-</v>
      </c>
      <c r="AL1082" s="91" t="str">
        <f t="shared" si="488"/>
        <v>-</v>
      </c>
      <c r="AM1082" s="91" t="str">
        <f t="shared" si="488"/>
        <v>-</v>
      </c>
    </row>
    <row r="1083" spans="1:39">
      <c r="A1083" s="58" t="str">
        <f t="shared" si="483"/>
        <v/>
      </c>
      <c r="B1083" s="120" t="str">
        <f t="shared" si="483"/>
        <v/>
      </c>
      <c r="C1083" s="86" t="str">
        <f t="shared" si="483"/>
        <v/>
      </c>
      <c r="D1083" s="87" t="str">
        <f t="shared" si="483"/>
        <v/>
      </c>
      <c r="E1083" s="91" t="str">
        <f t="shared" ref="E1083:AM1083" si="489">IFERROR(RANK(E469,E$4:E$610,),"-")</f>
        <v>-</v>
      </c>
      <c r="F1083" s="91" t="str">
        <f t="shared" si="489"/>
        <v>-</v>
      </c>
      <c r="G1083" s="91" t="str">
        <f t="shared" si="489"/>
        <v>-</v>
      </c>
      <c r="H1083" s="91" t="str">
        <f t="shared" si="489"/>
        <v>-</v>
      </c>
      <c r="I1083" s="91" t="str">
        <f t="shared" si="489"/>
        <v>-</v>
      </c>
      <c r="J1083" s="91" t="str">
        <f t="shared" si="489"/>
        <v>-</v>
      </c>
      <c r="K1083" s="91" t="str">
        <f t="shared" si="489"/>
        <v>-</v>
      </c>
      <c r="L1083" s="91" t="str">
        <f t="shared" si="489"/>
        <v>-</v>
      </c>
      <c r="M1083" s="91" t="str">
        <f t="shared" si="489"/>
        <v>-</v>
      </c>
      <c r="N1083" s="91" t="str">
        <f t="shared" si="489"/>
        <v>-</v>
      </c>
      <c r="O1083" s="91" t="str">
        <f t="shared" si="489"/>
        <v>-</v>
      </c>
      <c r="P1083" s="91" t="str">
        <f t="shared" si="489"/>
        <v>-</v>
      </c>
      <c r="Q1083" s="91" t="str">
        <f t="shared" si="489"/>
        <v>-</v>
      </c>
      <c r="R1083" s="91" t="str">
        <f t="shared" si="489"/>
        <v>-</v>
      </c>
      <c r="S1083" s="91" t="str">
        <f t="shared" si="489"/>
        <v>-</v>
      </c>
      <c r="T1083" s="91" t="str">
        <f t="shared" si="489"/>
        <v>-</v>
      </c>
      <c r="U1083" s="91" t="str">
        <f t="shared" si="489"/>
        <v>-</v>
      </c>
      <c r="V1083" s="91" t="str">
        <f t="shared" si="489"/>
        <v>-</v>
      </c>
      <c r="W1083" s="91" t="str">
        <f t="shared" si="489"/>
        <v>-</v>
      </c>
      <c r="X1083" s="91" t="str">
        <f t="shared" si="489"/>
        <v>-</v>
      </c>
      <c r="Y1083" s="91" t="str">
        <f t="shared" si="489"/>
        <v>-</v>
      </c>
      <c r="Z1083" s="91" t="str">
        <f t="shared" si="489"/>
        <v>-</v>
      </c>
      <c r="AA1083" s="91" t="str">
        <f t="shared" si="489"/>
        <v>-</v>
      </c>
      <c r="AB1083" s="91" t="str">
        <f t="shared" si="489"/>
        <v>-</v>
      </c>
      <c r="AC1083" s="91" t="str">
        <f t="shared" si="489"/>
        <v>-</v>
      </c>
      <c r="AD1083" s="91" t="str">
        <f t="shared" si="489"/>
        <v>-</v>
      </c>
      <c r="AE1083" s="91" t="str">
        <f t="shared" si="489"/>
        <v>-</v>
      </c>
      <c r="AF1083" s="91" t="str">
        <f t="shared" si="489"/>
        <v>-</v>
      </c>
      <c r="AG1083" s="91" t="str">
        <f t="shared" si="489"/>
        <v>-</v>
      </c>
      <c r="AH1083" s="91" t="str">
        <f t="shared" si="489"/>
        <v>-</v>
      </c>
      <c r="AI1083" s="91" t="str">
        <f t="shared" si="489"/>
        <v>-</v>
      </c>
      <c r="AJ1083" s="91" t="str">
        <f t="shared" si="489"/>
        <v>-</v>
      </c>
      <c r="AK1083" s="91" t="str">
        <f t="shared" si="489"/>
        <v>-</v>
      </c>
      <c r="AL1083" s="91" t="str">
        <f t="shared" si="489"/>
        <v>-</v>
      </c>
      <c r="AM1083" s="91" t="str">
        <f t="shared" si="489"/>
        <v>-</v>
      </c>
    </row>
    <row r="1084" spans="1:39">
      <c r="A1084" s="58" t="str">
        <f t="shared" si="483"/>
        <v/>
      </c>
      <c r="B1084" s="120" t="str">
        <f t="shared" si="483"/>
        <v/>
      </c>
      <c r="C1084" s="86" t="str">
        <f t="shared" si="483"/>
        <v/>
      </c>
      <c r="D1084" s="87" t="str">
        <f t="shared" si="483"/>
        <v/>
      </c>
      <c r="E1084" s="91" t="str">
        <f t="shared" ref="E1084:AM1084" si="490">IFERROR(RANK(E470,E$4:E$610,),"-")</f>
        <v>-</v>
      </c>
      <c r="F1084" s="91" t="str">
        <f t="shared" si="490"/>
        <v>-</v>
      </c>
      <c r="G1084" s="91" t="str">
        <f t="shared" si="490"/>
        <v>-</v>
      </c>
      <c r="H1084" s="91" t="str">
        <f t="shared" si="490"/>
        <v>-</v>
      </c>
      <c r="I1084" s="91" t="str">
        <f t="shared" si="490"/>
        <v>-</v>
      </c>
      <c r="J1084" s="91" t="str">
        <f t="shared" si="490"/>
        <v>-</v>
      </c>
      <c r="K1084" s="91" t="str">
        <f t="shared" si="490"/>
        <v>-</v>
      </c>
      <c r="L1084" s="91" t="str">
        <f t="shared" si="490"/>
        <v>-</v>
      </c>
      <c r="M1084" s="91" t="str">
        <f t="shared" si="490"/>
        <v>-</v>
      </c>
      <c r="N1084" s="91" t="str">
        <f t="shared" si="490"/>
        <v>-</v>
      </c>
      <c r="O1084" s="91" t="str">
        <f t="shared" si="490"/>
        <v>-</v>
      </c>
      <c r="P1084" s="91" t="str">
        <f t="shared" si="490"/>
        <v>-</v>
      </c>
      <c r="Q1084" s="91" t="str">
        <f t="shared" si="490"/>
        <v>-</v>
      </c>
      <c r="R1084" s="91" t="str">
        <f t="shared" si="490"/>
        <v>-</v>
      </c>
      <c r="S1084" s="91" t="str">
        <f t="shared" si="490"/>
        <v>-</v>
      </c>
      <c r="T1084" s="91" t="str">
        <f t="shared" si="490"/>
        <v>-</v>
      </c>
      <c r="U1084" s="91" t="str">
        <f t="shared" si="490"/>
        <v>-</v>
      </c>
      <c r="V1084" s="91" t="str">
        <f t="shared" si="490"/>
        <v>-</v>
      </c>
      <c r="W1084" s="91" t="str">
        <f t="shared" si="490"/>
        <v>-</v>
      </c>
      <c r="X1084" s="91" t="str">
        <f t="shared" si="490"/>
        <v>-</v>
      </c>
      <c r="Y1084" s="91" t="str">
        <f t="shared" si="490"/>
        <v>-</v>
      </c>
      <c r="Z1084" s="91" t="str">
        <f t="shared" si="490"/>
        <v>-</v>
      </c>
      <c r="AA1084" s="91" t="str">
        <f t="shared" si="490"/>
        <v>-</v>
      </c>
      <c r="AB1084" s="91" t="str">
        <f t="shared" si="490"/>
        <v>-</v>
      </c>
      <c r="AC1084" s="91" t="str">
        <f t="shared" si="490"/>
        <v>-</v>
      </c>
      <c r="AD1084" s="91" t="str">
        <f t="shared" si="490"/>
        <v>-</v>
      </c>
      <c r="AE1084" s="91" t="str">
        <f t="shared" si="490"/>
        <v>-</v>
      </c>
      <c r="AF1084" s="91" t="str">
        <f t="shared" si="490"/>
        <v>-</v>
      </c>
      <c r="AG1084" s="91" t="str">
        <f t="shared" si="490"/>
        <v>-</v>
      </c>
      <c r="AH1084" s="91" t="str">
        <f t="shared" si="490"/>
        <v>-</v>
      </c>
      <c r="AI1084" s="91" t="str">
        <f t="shared" si="490"/>
        <v>-</v>
      </c>
      <c r="AJ1084" s="91" t="str">
        <f t="shared" si="490"/>
        <v>-</v>
      </c>
      <c r="AK1084" s="91" t="str">
        <f t="shared" si="490"/>
        <v>-</v>
      </c>
      <c r="AL1084" s="91" t="str">
        <f t="shared" si="490"/>
        <v>-</v>
      </c>
      <c r="AM1084" s="91" t="str">
        <f t="shared" si="490"/>
        <v>-</v>
      </c>
    </row>
    <row r="1085" spans="1:39">
      <c r="A1085" s="58" t="str">
        <f t="shared" si="483"/>
        <v/>
      </c>
      <c r="B1085" s="120" t="str">
        <f t="shared" si="483"/>
        <v/>
      </c>
      <c r="C1085" s="86" t="str">
        <f t="shared" si="483"/>
        <v/>
      </c>
      <c r="D1085" s="87" t="str">
        <f t="shared" si="483"/>
        <v/>
      </c>
      <c r="E1085" s="91" t="str">
        <f t="shared" ref="E1085:AM1085" si="491">IFERROR(RANK(E471,E$4:E$610,),"-")</f>
        <v>-</v>
      </c>
      <c r="F1085" s="91" t="str">
        <f t="shared" si="491"/>
        <v>-</v>
      </c>
      <c r="G1085" s="91" t="str">
        <f t="shared" si="491"/>
        <v>-</v>
      </c>
      <c r="H1085" s="91" t="str">
        <f t="shared" si="491"/>
        <v>-</v>
      </c>
      <c r="I1085" s="91" t="str">
        <f t="shared" si="491"/>
        <v>-</v>
      </c>
      <c r="J1085" s="91" t="str">
        <f t="shared" si="491"/>
        <v>-</v>
      </c>
      <c r="K1085" s="91" t="str">
        <f t="shared" si="491"/>
        <v>-</v>
      </c>
      <c r="L1085" s="91" t="str">
        <f t="shared" si="491"/>
        <v>-</v>
      </c>
      <c r="M1085" s="91" t="str">
        <f t="shared" si="491"/>
        <v>-</v>
      </c>
      <c r="N1085" s="91" t="str">
        <f t="shared" si="491"/>
        <v>-</v>
      </c>
      <c r="O1085" s="91" t="str">
        <f t="shared" si="491"/>
        <v>-</v>
      </c>
      <c r="P1085" s="91" t="str">
        <f t="shared" si="491"/>
        <v>-</v>
      </c>
      <c r="Q1085" s="91" t="str">
        <f t="shared" si="491"/>
        <v>-</v>
      </c>
      <c r="R1085" s="91" t="str">
        <f t="shared" si="491"/>
        <v>-</v>
      </c>
      <c r="S1085" s="91" t="str">
        <f t="shared" si="491"/>
        <v>-</v>
      </c>
      <c r="T1085" s="91" t="str">
        <f t="shared" si="491"/>
        <v>-</v>
      </c>
      <c r="U1085" s="91" t="str">
        <f t="shared" si="491"/>
        <v>-</v>
      </c>
      <c r="V1085" s="91" t="str">
        <f t="shared" si="491"/>
        <v>-</v>
      </c>
      <c r="W1085" s="91" t="str">
        <f t="shared" si="491"/>
        <v>-</v>
      </c>
      <c r="X1085" s="91" t="str">
        <f t="shared" si="491"/>
        <v>-</v>
      </c>
      <c r="Y1085" s="91" t="str">
        <f t="shared" si="491"/>
        <v>-</v>
      </c>
      <c r="Z1085" s="91" t="str">
        <f t="shared" si="491"/>
        <v>-</v>
      </c>
      <c r="AA1085" s="91" t="str">
        <f t="shared" si="491"/>
        <v>-</v>
      </c>
      <c r="AB1085" s="91" t="str">
        <f t="shared" si="491"/>
        <v>-</v>
      </c>
      <c r="AC1085" s="91" t="str">
        <f t="shared" si="491"/>
        <v>-</v>
      </c>
      <c r="AD1085" s="91" t="str">
        <f t="shared" si="491"/>
        <v>-</v>
      </c>
      <c r="AE1085" s="91" t="str">
        <f t="shared" si="491"/>
        <v>-</v>
      </c>
      <c r="AF1085" s="91" t="str">
        <f t="shared" si="491"/>
        <v>-</v>
      </c>
      <c r="AG1085" s="91" t="str">
        <f t="shared" si="491"/>
        <v>-</v>
      </c>
      <c r="AH1085" s="91" t="str">
        <f t="shared" si="491"/>
        <v>-</v>
      </c>
      <c r="AI1085" s="91" t="str">
        <f t="shared" si="491"/>
        <v>-</v>
      </c>
      <c r="AJ1085" s="91" t="str">
        <f t="shared" si="491"/>
        <v>-</v>
      </c>
      <c r="AK1085" s="91" t="str">
        <f t="shared" si="491"/>
        <v>-</v>
      </c>
      <c r="AL1085" s="91" t="str">
        <f t="shared" si="491"/>
        <v>-</v>
      </c>
      <c r="AM1085" s="91" t="str">
        <f t="shared" si="491"/>
        <v>-</v>
      </c>
    </row>
    <row r="1086" spans="1:39">
      <c r="A1086" s="58" t="str">
        <f t="shared" si="483"/>
        <v/>
      </c>
      <c r="B1086" s="120" t="str">
        <f t="shared" si="483"/>
        <v/>
      </c>
      <c r="C1086" s="86" t="str">
        <f t="shared" si="483"/>
        <v/>
      </c>
      <c r="D1086" s="87" t="str">
        <f t="shared" si="483"/>
        <v/>
      </c>
      <c r="E1086" s="91" t="str">
        <f t="shared" ref="E1086:AM1086" si="492">IFERROR(RANK(E472,E$4:E$610,),"-")</f>
        <v>-</v>
      </c>
      <c r="F1086" s="91" t="str">
        <f t="shared" si="492"/>
        <v>-</v>
      </c>
      <c r="G1086" s="91" t="str">
        <f t="shared" si="492"/>
        <v>-</v>
      </c>
      <c r="H1086" s="91" t="str">
        <f t="shared" si="492"/>
        <v>-</v>
      </c>
      <c r="I1086" s="91" t="str">
        <f t="shared" si="492"/>
        <v>-</v>
      </c>
      <c r="J1086" s="91" t="str">
        <f t="shared" si="492"/>
        <v>-</v>
      </c>
      <c r="K1086" s="91" t="str">
        <f t="shared" si="492"/>
        <v>-</v>
      </c>
      <c r="L1086" s="91" t="str">
        <f t="shared" si="492"/>
        <v>-</v>
      </c>
      <c r="M1086" s="91" t="str">
        <f t="shared" si="492"/>
        <v>-</v>
      </c>
      <c r="N1086" s="91" t="str">
        <f t="shared" si="492"/>
        <v>-</v>
      </c>
      <c r="O1086" s="91" t="str">
        <f t="shared" si="492"/>
        <v>-</v>
      </c>
      <c r="P1086" s="91" t="str">
        <f t="shared" si="492"/>
        <v>-</v>
      </c>
      <c r="Q1086" s="91" t="str">
        <f t="shared" si="492"/>
        <v>-</v>
      </c>
      <c r="R1086" s="91" t="str">
        <f t="shared" si="492"/>
        <v>-</v>
      </c>
      <c r="S1086" s="91" t="str">
        <f t="shared" si="492"/>
        <v>-</v>
      </c>
      <c r="T1086" s="91" t="str">
        <f t="shared" si="492"/>
        <v>-</v>
      </c>
      <c r="U1086" s="91" t="str">
        <f t="shared" si="492"/>
        <v>-</v>
      </c>
      <c r="V1086" s="91" t="str">
        <f t="shared" si="492"/>
        <v>-</v>
      </c>
      <c r="W1086" s="91" t="str">
        <f t="shared" si="492"/>
        <v>-</v>
      </c>
      <c r="X1086" s="91" t="str">
        <f t="shared" si="492"/>
        <v>-</v>
      </c>
      <c r="Y1086" s="91" t="str">
        <f t="shared" si="492"/>
        <v>-</v>
      </c>
      <c r="Z1086" s="91" t="str">
        <f t="shared" si="492"/>
        <v>-</v>
      </c>
      <c r="AA1086" s="91" t="str">
        <f t="shared" si="492"/>
        <v>-</v>
      </c>
      <c r="AB1086" s="91" t="str">
        <f t="shared" si="492"/>
        <v>-</v>
      </c>
      <c r="AC1086" s="91" t="str">
        <f t="shared" si="492"/>
        <v>-</v>
      </c>
      <c r="AD1086" s="91" t="str">
        <f t="shared" si="492"/>
        <v>-</v>
      </c>
      <c r="AE1086" s="91" t="str">
        <f t="shared" si="492"/>
        <v>-</v>
      </c>
      <c r="AF1086" s="91" t="str">
        <f t="shared" si="492"/>
        <v>-</v>
      </c>
      <c r="AG1086" s="91" t="str">
        <f t="shared" si="492"/>
        <v>-</v>
      </c>
      <c r="AH1086" s="91" t="str">
        <f t="shared" si="492"/>
        <v>-</v>
      </c>
      <c r="AI1086" s="91" t="str">
        <f t="shared" si="492"/>
        <v>-</v>
      </c>
      <c r="AJ1086" s="91" t="str">
        <f t="shared" si="492"/>
        <v>-</v>
      </c>
      <c r="AK1086" s="91" t="str">
        <f t="shared" si="492"/>
        <v>-</v>
      </c>
      <c r="AL1086" s="91" t="str">
        <f t="shared" si="492"/>
        <v>-</v>
      </c>
      <c r="AM1086" s="91" t="str">
        <f t="shared" si="492"/>
        <v>-</v>
      </c>
    </row>
    <row r="1087" spans="1:39">
      <c r="A1087" s="58" t="str">
        <f t="shared" si="483"/>
        <v/>
      </c>
      <c r="B1087" s="120" t="str">
        <f t="shared" si="483"/>
        <v/>
      </c>
      <c r="C1087" s="86" t="str">
        <f t="shared" si="483"/>
        <v/>
      </c>
      <c r="D1087" s="87" t="str">
        <f t="shared" si="483"/>
        <v/>
      </c>
      <c r="E1087" s="91" t="str">
        <f t="shared" ref="E1087:AM1087" si="493">IFERROR(RANK(E473,E$4:E$610,),"-")</f>
        <v>-</v>
      </c>
      <c r="F1087" s="91" t="str">
        <f t="shared" si="493"/>
        <v>-</v>
      </c>
      <c r="G1087" s="91" t="str">
        <f t="shared" si="493"/>
        <v>-</v>
      </c>
      <c r="H1087" s="91" t="str">
        <f t="shared" si="493"/>
        <v>-</v>
      </c>
      <c r="I1087" s="91" t="str">
        <f t="shared" si="493"/>
        <v>-</v>
      </c>
      <c r="J1087" s="91" t="str">
        <f t="shared" si="493"/>
        <v>-</v>
      </c>
      <c r="K1087" s="91" t="str">
        <f t="shared" si="493"/>
        <v>-</v>
      </c>
      <c r="L1087" s="91" t="str">
        <f t="shared" si="493"/>
        <v>-</v>
      </c>
      <c r="M1087" s="91" t="str">
        <f t="shared" si="493"/>
        <v>-</v>
      </c>
      <c r="N1087" s="91" t="str">
        <f t="shared" si="493"/>
        <v>-</v>
      </c>
      <c r="O1087" s="91" t="str">
        <f t="shared" si="493"/>
        <v>-</v>
      </c>
      <c r="P1087" s="91" t="str">
        <f t="shared" si="493"/>
        <v>-</v>
      </c>
      <c r="Q1087" s="91" t="str">
        <f t="shared" si="493"/>
        <v>-</v>
      </c>
      <c r="R1087" s="91" t="str">
        <f t="shared" si="493"/>
        <v>-</v>
      </c>
      <c r="S1087" s="91" t="str">
        <f t="shared" si="493"/>
        <v>-</v>
      </c>
      <c r="T1087" s="91" t="str">
        <f t="shared" si="493"/>
        <v>-</v>
      </c>
      <c r="U1087" s="91" t="str">
        <f t="shared" si="493"/>
        <v>-</v>
      </c>
      <c r="V1087" s="91" t="str">
        <f t="shared" si="493"/>
        <v>-</v>
      </c>
      <c r="W1087" s="91" t="str">
        <f t="shared" si="493"/>
        <v>-</v>
      </c>
      <c r="X1087" s="91" t="str">
        <f t="shared" si="493"/>
        <v>-</v>
      </c>
      <c r="Y1087" s="91" t="str">
        <f t="shared" si="493"/>
        <v>-</v>
      </c>
      <c r="Z1087" s="91" t="str">
        <f t="shared" si="493"/>
        <v>-</v>
      </c>
      <c r="AA1087" s="91" t="str">
        <f t="shared" si="493"/>
        <v>-</v>
      </c>
      <c r="AB1087" s="91" t="str">
        <f t="shared" si="493"/>
        <v>-</v>
      </c>
      <c r="AC1087" s="91" t="str">
        <f t="shared" si="493"/>
        <v>-</v>
      </c>
      <c r="AD1087" s="91" t="str">
        <f t="shared" si="493"/>
        <v>-</v>
      </c>
      <c r="AE1087" s="91" t="str">
        <f t="shared" si="493"/>
        <v>-</v>
      </c>
      <c r="AF1087" s="91" t="str">
        <f t="shared" si="493"/>
        <v>-</v>
      </c>
      <c r="AG1087" s="91" t="str">
        <f t="shared" si="493"/>
        <v>-</v>
      </c>
      <c r="AH1087" s="91" t="str">
        <f t="shared" si="493"/>
        <v>-</v>
      </c>
      <c r="AI1087" s="91" t="str">
        <f t="shared" si="493"/>
        <v>-</v>
      </c>
      <c r="AJ1087" s="91" t="str">
        <f t="shared" si="493"/>
        <v>-</v>
      </c>
      <c r="AK1087" s="91" t="str">
        <f t="shared" si="493"/>
        <v>-</v>
      </c>
      <c r="AL1087" s="91" t="str">
        <f t="shared" si="493"/>
        <v>-</v>
      </c>
      <c r="AM1087" s="91" t="str">
        <f t="shared" si="493"/>
        <v>-</v>
      </c>
    </row>
    <row r="1088" spans="1:39">
      <c r="A1088" s="58" t="str">
        <f t="shared" si="483"/>
        <v/>
      </c>
      <c r="B1088" s="120" t="str">
        <f t="shared" si="483"/>
        <v/>
      </c>
      <c r="C1088" s="86" t="str">
        <f t="shared" si="483"/>
        <v/>
      </c>
      <c r="D1088" s="87" t="str">
        <f t="shared" si="483"/>
        <v/>
      </c>
      <c r="E1088" s="91" t="str">
        <f t="shared" ref="E1088:AM1088" si="494">IFERROR(RANK(E474,E$4:E$610,),"-")</f>
        <v>-</v>
      </c>
      <c r="F1088" s="91" t="str">
        <f t="shared" si="494"/>
        <v>-</v>
      </c>
      <c r="G1088" s="91" t="str">
        <f t="shared" si="494"/>
        <v>-</v>
      </c>
      <c r="H1088" s="91" t="str">
        <f t="shared" si="494"/>
        <v>-</v>
      </c>
      <c r="I1088" s="91" t="str">
        <f t="shared" si="494"/>
        <v>-</v>
      </c>
      <c r="J1088" s="91" t="str">
        <f t="shared" si="494"/>
        <v>-</v>
      </c>
      <c r="K1088" s="91" t="str">
        <f t="shared" si="494"/>
        <v>-</v>
      </c>
      <c r="L1088" s="91" t="str">
        <f t="shared" si="494"/>
        <v>-</v>
      </c>
      <c r="M1088" s="91" t="str">
        <f t="shared" si="494"/>
        <v>-</v>
      </c>
      <c r="N1088" s="91" t="str">
        <f t="shared" si="494"/>
        <v>-</v>
      </c>
      <c r="O1088" s="91" t="str">
        <f t="shared" si="494"/>
        <v>-</v>
      </c>
      <c r="P1088" s="91" t="str">
        <f t="shared" si="494"/>
        <v>-</v>
      </c>
      <c r="Q1088" s="91" t="str">
        <f t="shared" si="494"/>
        <v>-</v>
      </c>
      <c r="R1088" s="91" t="str">
        <f t="shared" si="494"/>
        <v>-</v>
      </c>
      <c r="S1088" s="91" t="str">
        <f t="shared" si="494"/>
        <v>-</v>
      </c>
      <c r="T1088" s="91" t="str">
        <f t="shared" si="494"/>
        <v>-</v>
      </c>
      <c r="U1088" s="91" t="str">
        <f t="shared" si="494"/>
        <v>-</v>
      </c>
      <c r="V1088" s="91" t="str">
        <f t="shared" si="494"/>
        <v>-</v>
      </c>
      <c r="W1088" s="91" t="str">
        <f t="shared" si="494"/>
        <v>-</v>
      </c>
      <c r="X1088" s="91" t="str">
        <f t="shared" si="494"/>
        <v>-</v>
      </c>
      <c r="Y1088" s="91" t="str">
        <f t="shared" si="494"/>
        <v>-</v>
      </c>
      <c r="Z1088" s="91" t="str">
        <f t="shared" si="494"/>
        <v>-</v>
      </c>
      <c r="AA1088" s="91" t="str">
        <f t="shared" si="494"/>
        <v>-</v>
      </c>
      <c r="AB1088" s="91" t="str">
        <f t="shared" si="494"/>
        <v>-</v>
      </c>
      <c r="AC1088" s="91" t="str">
        <f t="shared" si="494"/>
        <v>-</v>
      </c>
      <c r="AD1088" s="91" t="str">
        <f t="shared" si="494"/>
        <v>-</v>
      </c>
      <c r="AE1088" s="91" t="str">
        <f t="shared" si="494"/>
        <v>-</v>
      </c>
      <c r="AF1088" s="91" t="str">
        <f t="shared" si="494"/>
        <v>-</v>
      </c>
      <c r="AG1088" s="91" t="str">
        <f t="shared" si="494"/>
        <v>-</v>
      </c>
      <c r="AH1088" s="91" t="str">
        <f t="shared" si="494"/>
        <v>-</v>
      </c>
      <c r="AI1088" s="91" t="str">
        <f t="shared" si="494"/>
        <v>-</v>
      </c>
      <c r="AJ1088" s="91" t="str">
        <f t="shared" si="494"/>
        <v>-</v>
      </c>
      <c r="AK1088" s="91" t="str">
        <f t="shared" si="494"/>
        <v>-</v>
      </c>
      <c r="AL1088" s="91" t="str">
        <f t="shared" si="494"/>
        <v>-</v>
      </c>
      <c r="AM1088" s="91" t="str">
        <f t="shared" si="494"/>
        <v>-</v>
      </c>
    </row>
    <row r="1089" spans="1:39">
      <c r="A1089" s="58" t="str">
        <f t="shared" si="483"/>
        <v/>
      </c>
      <c r="B1089" s="120" t="str">
        <f t="shared" si="483"/>
        <v/>
      </c>
      <c r="C1089" s="86" t="str">
        <f t="shared" si="483"/>
        <v/>
      </c>
      <c r="D1089" s="87" t="str">
        <f t="shared" si="483"/>
        <v/>
      </c>
      <c r="E1089" s="91" t="str">
        <f t="shared" ref="E1089:AM1089" si="495">IFERROR(RANK(E475,E$4:E$610,),"-")</f>
        <v>-</v>
      </c>
      <c r="F1089" s="91" t="str">
        <f t="shared" si="495"/>
        <v>-</v>
      </c>
      <c r="G1089" s="91" t="str">
        <f t="shared" si="495"/>
        <v>-</v>
      </c>
      <c r="H1089" s="91" t="str">
        <f t="shared" si="495"/>
        <v>-</v>
      </c>
      <c r="I1089" s="91" t="str">
        <f t="shared" si="495"/>
        <v>-</v>
      </c>
      <c r="J1089" s="91" t="str">
        <f t="shared" si="495"/>
        <v>-</v>
      </c>
      <c r="K1089" s="91" t="str">
        <f t="shared" si="495"/>
        <v>-</v>
      </c>
      <c r="L1089" s="91" t="str">
        <f t="shared" si="495"/>
        <v>-</v>
      </c>
      <c r="M1089" s="91" t="str">
        <f t="shared" si="495"/>
        <v>-</v>
      </c>
      <c r="N1089" s="91" t="str">
        <f t="shared" si="495"/>
        <v>-</v>
      </c>
      <c r="O1089" s="91" t="str">
        <f t="shared" si="495"/>
        <v>-</v>
      </c>
      <c r="P1089" s="91" t="str">
        <f t="shared" si="495"/>
        <v>-</v>
      </c>
      <c r="Q1089" s="91" t="str">
        <f t="shared" si="495"/>
        <v>-</v>
      </c>
      <c r="R1089" s="91" t="str">
        <f t="shared" si="495"/>
        <v>-</v>
      </c>
      <c r="S1089" s="91" t="str">
        <f t="shared" si="495"/>
        <v>-</v>
      </c>
      <c r="T1089" s="91" t="str">
        <f t="shared" si="495"/>
        <v>-</v>
      </c>
      <c r="U1089" s="91" t="str">
        <f t="shared" si="495"/>
        <v>-</v>
      </c>
      <c r="V1089" s="91" t="str">
        <f t="shared" si="495"/>
        <v>-</v>
      </c>
      <c r="W1089" s="91" t="str">
        <f t="shared" si="495"/>
        <v>-</v>
      </c>
      <c r="X1089" s="91" t="str">
        <f t="shared" si="495"/>
        <v>-</v>
      </c>
      <c r="Y1089" s="91" t="str">
        <f t="shared" si="495"/>
        <v>-</v>
      </c>
      <c r="Z1089" s="91" t="str">
        <f t="shared" si="495"/>
        <v>-</v>
      </c>
      <c r="AA1089" s="91" t="str">
        <f t="shared" si="495"/>
        <v>-</v>
      </c>
      <c r="AB1089" s="91" t="str">
        <f t="shared" si="495"/>
        <v>-</v>
      </c>
      <c r="AC1089" s="91" t="str">
        <f t="shared" si="495"/>
        <v>-</v>
      </c>
      <c r="AD1089" s="91" t="str">
        <f t="shared" si="495"/>
        <v>-</v>
      </c>
      <c r="AE1089" s="91" t="str">
        <f t="shared" si="495"/>
        <v>-</v>
      </c>
      <c r="AF1089" s="91" t="str">
        <f t="shared" si="495"/>
        <v>-</v>
      </c>
      <c r="AG1089" s="91" t="str">
        <f t="shared" si="495"/>
        <v>-</v>
      </c>
      <c r="AH1089" s="91" t="str">
        <f t="shared" si="495"/>
        <v>-</v>
      </c>
      <c r="AI1089" s="91" t="str">
        <f t="shared" si="495"/>
        <v>-</v>
      </c>
      <c r="AJ1089" s="91" t="str">
        <f t="shared" si="495"/>
        <v>-</v>
      </c>
      <c r="AK1089" s="91" t="str">
        <f t="shared" si="495"/>
        <v>-</v>
      </c>
      <c r="AL1089" s="91" t="str">
        <f t="shared" si="495"/>
        <v>-</v>
      </c>
      <c r="AM1089" s="91" t="str">
        <f t="shared" si="495"/>
        <v>-</v>
      </c>
    </row>
    <row r="1090" spans="1:39">
      <c r="A1090" s="58" t="str">
        <f t="shared" si="483"/>
        <v/>
      </c>
      <c r="B1090" s="120" t="str">
        <f t="shared" si="483"/>
        <v/>
      </c>
      <c r="C1090" s="86" t="str">
        <f t="shared" si="483"/>
        <v/>
      </c>
      <c r="D1090" s="87" t="str">
        <f t="shared" si="483"/>
        <v/>
      </c>
      <c r="E1090" s="91" t="str">
        <f t="shared" ref="E1090:AM1090" si="496">IFERROR(RANK(E476,E$4:E$610,),"-")</f>
        <v>-</v>
      </c>
      <c r="F1090" s="91" t="str">
        <f t="shared" si="496"/>
        <v>-</v>
      </c>
      <c r="G1090" s="91" t="str">
        <f t="shared" si="496"/>
        <v>-</v>
      </c>
      <c r="H1090" s="91" t="str">
        <f t="shared" si="496"/>
        <v>-</v>
      </c>
      <c r="I1090" s="91" t="str">
        <f t="shared" si="496"/>
        <v>-</v>
      </c>
      <c r="J1090" s="91" t="str">
        <f t="shared" si="496"/>
        <v>-</v>
      </c>
      <c r="K1090" s="91" t="str">
        <f t="shared" si="496"/>
        <v>-</v>
      </c>
      <c r="L1090" s="91" t="str">
        <f t="shared" si="496"/>
        <v>-</v>
      </c>
      <c r="M1090" s="91" t="str">
        <f t="shared" si="496"/>
        <v>-</v>
      </c>
      <c r="N1090" s="91" t="str">
        <f t="shared" si="496"/>
        <v>-</v>
      </c>
      <c r="O1090" s="91" t="str">
        <f t="shared" si="496"/>
        <v>-</v>
      </c>
      <c r="P1090" s="91" t="str">
        <f t="shared" si="496"/>
        <v>-</v>
      </c>
      <c r="Q1090" s="91" t="str">
        <f t="shared" si="496"/>
        <v>-</v>
      </c>
      <c r="R1090" s="91" t="str">
        <f t="shared" si="496"/>
        <v>-</v>
      </c>
      <c r="S1090" s="91" t="str">
        <f t="shared" si="496"/>
        <v>-</v>
      </c>
      <c r="T1090" s="91" t="str">
        <f t="shared" si="496"/>
        <v>-</v>
      </c>
      <c r="U1090" s="91" t="str">
        <f t="shared" si="496"/>
        <v>-</v>
      </c>
      <c r="V1090" s="91" t="str">
        <f t="shared" si="496"/>
        <v>-</v>
      </c>
      <c r="W1090" s="91" t="str">
        <f t="shared" si="496"/>
        <v>-</v>
      </c>
      <c r="X1090" s="91" t="str">
        <f t="shared" si="496"/>
        <v>-</v>
      </c>
      <c r="Y1090" s="91" t="str">
        <f t="shared" si="496"/>
        <v>-</v>
      </c>
      <c r="Z1090" s="91" t="str">
        <f t="shared" si="496"/>
        <v>-</v>
      </c>
      <c r="AA1090" s="91" t="str">
        <f t="shared" si="496"/>
        <v>-</v>
      </c>
      <c r="AB1090" s="91" t="str">
        <f t="shared" si="496"/>
        <v>-</v>
      </c>
      <c r="AC1090" s="91" t="str">
        <f t="shared" si="496"/>
        <v>-</v>
      </c>
      <c r="AD1090" s="91" t="str">
        <f t="shared" si="496"/>
        <v>-</v>
      </c>
      <c r="AE1090" s="91" t="str">
        <f t="shared" si="496"/>
        <v>-</v>
      </c>
      <c r="AF1090" s="91" t="str">
        <f t="shared" si="496"/>
        <v>-</v>
      </c>
      <c r="AG1090" s="91" t="str">
        <f t="shared" si="496"/>
        <v>-</v>
      </c>
      <c r="AH1090" s="91" t="str">
        <f t="shared" si="496"/>
        <v>-</v>
      </c>
      <c r="AI1090" s="91" t="str">
        <f t="shared" si="496"/>
        <v>-</v>
      </c>
      <c r="AJ1090" s="91" t="str">
        <f t="shared" si="496"/>
        <v>-</v>
      </c>
      <c r="AK1090" s="91" t="str">
        <f t="shared" si="496"/>
        <v>-</v>
      </c>
      <c r="AL1090" s="91" t="str">
        <f t="shared" si="496"/>
        <v>-</v>
      </c>
      <c r="AM1090" s="91" t="str">
        <f t="shared" si="496"/>
        <v>-</v>
      </c>
    </row>
    <row r="1091" spans="1:39">
      <c r="A1091" s="58" t="str">
        <f t="shared" si="483"/>
        <v/>
      </c>
      <c r="B1091" s="120" t="str">
        <f t="shared" si="483"/>
        <v/>
      </c>
      <c r="C1091" s="86" t="str">
        <f t="shared" si="483"/>
        <v/>
      </c>
      <c r="D1091" s="87" t="str">
        <f t="shared" si="483"/>
        <v/>
      </c>
      <c r="E1091" s="91" t="str">
        <f t="shared" ref="E1091:AM1091" si="497">IFERROR(RANK(E477,E$4:E$610,),"-")</f>
        <v>-</v>
      </c>
      <c r="F1091" s="91" t="str">
        <f t="shared" si="497"/>
        <v>-</v>
      </c>
      <c r="G1091" s="91" t="str">
        <f t="shared" si="497"/>
        <v>-</v>
      </c>
      <c r="H1091" s="91" t="str">
        <f t="shared" si="497"/>
        <v>-</v>
      </c>
      <c r="I1091" s="91" t="str">
        <f t="shared" si="497"/>
        <v>-</v>
      </c>
      <c r="J1091" s="91" t="str">
        <f t="shared" si="497"/>
        <v>-</v>
      </c>
      <c r="K1091" s="91" t="str">
        <f t="shared" si="497"/>
        <v>-</v>
      </c>
      <c r="L1091" s="91" t="str">
        <f t="shared" si="497"/>
        <v>-</v>
      </c>
      <c r="M1091" s="91" t="str">
        <f t="shared" si="497"/>
        <v>-</v>
      </c>
      <c r="N1091" s="91" t="str">
        <f t="shared" si="497"/>
        <v>-</v>
      </c>
      <c r="O1091" s="91" t="str">
        <f t="shared" si="497"/>
        <v>-</v>
      </c>
      <c r="P1091" s="91" t="str">
        <f t="shared" si="497"/>
        <v>-</v>
      </c>
      <c r="Q1091" s="91" t="str">
        <f t="shared" si="497"/>
        <v>-</v>
      </c>
      <c r="R1091" s="91" t="str">
        <f t="shared" si="497"/>
        <v>-</v>
      </c>
      <c r="S1091" s="91" t="str">
        <f t="shared" si="497"/>
        <v>-</v>
      </c>
      <c r="T1091" s="91" t="str">
        <f t="shared" si="497"/>
        <v>-</v>
      </c>
      <c r="U1091" s="91" t="str">
        <f t="shared" si="497"/>
        <v>-</v>
      </c>
      <c r="V1091" s="91" t="str">
        <f t="shared" si="497"/>
        <v>-</v>
      </c>
      <c r="W1091" s="91" t="str">
        <f t="shared" si="497"/>
        <v>-</v>
      </c>
      <c r="X1091" s="91" t="str">
        <f t="shared" si="497"/>
        <v>-</v>
      </c>
      <c r="Y1091" s="91" t="str">
        <f t="shared" si="497"/>
        <v>-</v>
      </c>
      <c r="Z1091" s="91" t="str">
        <f t="shared" si="497"/>
        <v>-</v>
      </c>
      <c r="AA1091" s="91" t="str">
        <f t="shared" si="497"/>
        <v>-</v>
      </c>
      <c r="AB1091" s="91" t="str">
        <f t="shared" si="497"/>
        <v>-</v>
      </c>
      <c r="AC1091" s="91" t="str">
        <f t="shared" si="497"/>
        <v>-</v>
      </c>
      <c r="AD1091" s="91" t="str">
        <f t="shared" si="497"/>
        <v>-</v>
      </c>
      <c r="AE1091" s="91" t="str">
        <f t="shared" si="497"/>
        <v>-</v>
      </c>
      <c r="AF1091" s="91" t="str">
        <f t="shared" si="497"/>
        <v>-</v>
      </c>
      <c r="AG1091" s="91" t="str">
        <f t="shared" si="497"/>
        <v>-</v>
      </c>
      <c r="AH1091" s="91" t="str">
        <f t="shared" si="497"/>
        <v>-</v>
      </c>
      <c r="AI1091" s="91" t="str">
        <f t="shared" si="497"/>
        <v>-</v>
      </c>
      <c r="AJ1091" s="91" t="str">
        <f t="shared" si="497"/>
        <v>-</v>
      </c>
      <c r="AK1091" s="91" t="str">
        <f t="shared" si="497"/>
        <v>-</v>
      </c>
      <c r="AL1091" s="91" t="str">
        <f t="shared" si="497"/>
        <v>-</v>
      </c>
      <c r="AM1091" s="91" t="str">
        <f t="shared" si="497"/>
        <v>-</v>
      </c>
    </row>
    <row r="1092" spans="1:39">
      <c r="A1092" s="58" t="str">
        <f t="shared" si="483"/>
        <v/>
      </c>
      <c r="B1092" s="120" t="str">
        <f t="shared" si="483"/>
        <v/>
      </c>
      <c r="C1092" s="86" t="str">
        <f t="shared" si="483"/>
        <v/>
      </c>
      <c r="D1092" s="87" t="str">
        <f t="shared" si="483"/>
        <v/>
      </c>
      <c r="E1092" s="91" t="str">
        <f t="shared" ref="E1092:AM1092" si="498">IFERROR(RANK(E478,E$4:E$610,),"-")</f>
        <v>-</v>
      </c>
      <c r="F1092" s="91" t="str">
        <f t="shared" si="498"/>
        <v>-</v>
      </c>
      <c r="G1092" s="91" t="str">
        <f t="shared" si="498"/>
        <v>-</v>
      </c>
      <c r="H1092" s="91" t="str">
        <f t="shared" si="498"/>
        <v>-</v>
      </c>
      <c r="I1092" s="91" t="str">
        <f t="shared" si="498"/>
        <v>-</v>
      </c>
      <c r="J1092" s="91" t="str">
        <f t="shared" si="498"/>
        <v>-</v>
      </c>
      <c r="K1092" s="91" t="str">
        <f t="shared" si="498"/>
        <v>-</v>
      </c>
      <c r="L1092" s="91" t="str">
        <f t="shared" si="498"/>
        <v>-</v>
      </c>
      <c r="M1092" s="91" t="str">
        <f t="shared" si="498"/>
        <v>-</v>
      </c>
      <c r="N1092" s="91" t="str">
        <f t="shared" si="498"/>
        <v>-</v>
      </c>
      <c r="O1092" s="91" t="str">
        <f t="shared" si="498"/>
        <v>-</v>
      </c>
      <c r="P1092" s="91" t="str">
        <f t="shared" si="498"/>
        <v>-</v>
      </c>
      <c r="Q1092" s="91" t="str">
        <f t="shared" si="498"/>
        <v>-</v>
      </c>
      <c r="R1092" s="91" t="str">
        <f t="shared" si="498"/>
        <v>-</v>
      </c>
      <c r="S1092" s="91" t="str">
        <f t="shared" si="498"/>
        <v>-</v>
      </c>
      <c r="T1092" s="91" t="str">
        <f t="shared" si="498"/>
        <v>-</v>
      </c>
      <c r="U1092" s="91" t="str">
        <f t="shared" si="498"/>
        <v>-</v>
      </c>
      <c r="V1092" s="91" t="str">
        <f t="shared" si="498"/>
        <v>-</v>
      </c>
      <c r="W1092" s="91" t="str">
        <f t="shared" si="498"/>
        <v>-</v>
      </c>
      <c r="X1092" s="91" t="str">
        <f t="shared" si="498"/>
        <v>-</v>
      </c>
      <c r="Y1092" s="91" t="str">
        <f t="shared" si="498"/>
        <v>-</v>
      </c>
      <c r="Z1092" s="91" t="str">
        <f t="shared" si="498"/>
        <v>-</v>
      </c>
      <c r="AA1092" s="91" t="str">
        <f t="shared" si="498"/>
        <v>-</v>
      </c>
      <c r="AB1092" s="91" t="str">
        <f t="shared" si="498"/>
        <v>-</v>
      </c>
      <c r="AC1092" s="91" t="str">
        <f t="shared" si="498"/>
        <v>-</v>
      </c>
      <c r="AD1092" s="91" t="str">
        <f t="shared" si="498"/>
        <v>-</v>
      </c>
      <c r="AE1092" s="91" t="str">
        <f t="shared" si="498"/>
        <v>-</v>
      </c>
      <c r="AF1092" s="91" t="str">
        <f t="shared" si="498"/>
        <v>-</v>
      </c>
      <c r="AG1092" s="91" t="str">
        <f t="shared" si="498"/>
        <v>-</v>
      </c>
      <c r="AH1092" s="91" t="str">
        <f t="shared" si="498"/>
        <v>-</v>
      </c>
      <c r="AI1092" s="91" t="str">
        <f t="shared" si="498"/>
        <v>-</v>
      </c>
      <c r="AJ1092" s="91" t="str">
        <f t="shared" si="498"/>
        <v>-</v>
      </c>
      <c r="AK1092" s="91" t="str">
        <f t="shared" si="498"/>
        <v>-</v>
      </c>
      <c r="AL1092" s="91" t="str">
        <f t="shared" si="498"/>
        <v>-</v>
      </c>
      <c r="AM1092" s="91" t="str">
        <f t="shared" si="498"/>
        <v>-</v>
      </c>
    </row>
    <row r="1093" spans="1:39">
      <c r="A1093" s="58" t="str">
        <f t="shared" si="483"/>
        <v/>
      </c>
      <c r="B1093" s="120" t="str">
        <f t="shared" si="483"/>
        <v/>
      </c>
      <c r="C1093" s="86" t="str">
        <f t="shared" si="483"/>
        <v/>
      </c>
      <c r="D1093" s="87" t="str">
        <f t="shared" si="483"/>
        <v/>
      </c>
      <c r="E1093" s="91" t="str">
        <f t="shared" ref="E1093:AM1093" si="499">IFERROR(RANK(E479,E$4:E$610,),"-")</f>
        <v>-</v>
      </c>
      <c r="F1093" s="91" t="str">
        <f t="shared" si="499"/>
        <v>-</v>
      </c>
      <c r="G1093" s="91" t="str">
        <f t="shared" si="499"/>
        <v>-</v>
      </c>
      <c r="H1093" s="91" t="str">
        <f t="shared" si="499"/>
        <v>-</v>
      </c>
      <c r="I1093" s="91" t="str">
        <f t="shared" si="499"/>
        <v>-</v>
      </c>
      <c r="J1093" s="91" t="str">
        <f t="shared" si="499"/>
        <v>-</v>
      </c>
      <c r="K1093" s="91" t="str">
        <f t="shared" si="499"/>
        <v>-</v>
      </c>
      <c r="L1093" s="91" t="str">
        <f t="shared" si="499"/>
        <v>-</v>
      </c>
      <c r="M1093" s="91" t="str">
        <f t="shared" si="499"/>
        <v>-</v>
      </c>
      <c r="N1093" s="91" t="str">
        <f t="shared" si="499"/>
        <v>-</v>
      </c>
      <c r="O1093" s="91" t="str">
        <f t="shared" si="499"/>
        <v>-</v>
      </c>
      <c r="P1093" s="91" t="str">
        <f t="shared" si="499"/>
        <v>-</v>
      </c>
      <c r="Q1093" s="91" t="str">
        <f t="shared" si="499"/>
        <v>-</v>
      </c>
      <c r="R1093" s="91" t="str">
        <f t="shared" si="499"/>
        <v>-</v>
      </c>
      <c r="S1093" s="91" t="str">
        <f t="shared" si="499"/>
        <v>-</v>
      </c>
      <c r="T1093" s="91" t="str">
        <f t="shared" si="499"/>
        <v>-</v>
      </c>
      <c r="U1093" s="91" t="str">
        <f t="shared" si="499"/>
        <v>-</v>
      </c>
      <c r="V1093" s="91" t="str">
        <f t="shared" si="499"/>
        <v>-</v>
      </c>
      <c r="W1093" s="91" t="str">
        <f t="shared" si="499"/>
        <v>-</v>
      </c>
      <c r="X1093" s="91" t="str">
        <f t="shared" si="499"/>
        <v>-</v>
      </c>
      <c r="Y1093" s="91" t="str">
        <f t="shared" si="499"/>
        <v>-</v>
      </c>
      <c r="Z1093" s="91" t="str">
        <f t="shared" si="499"/>
        <v>-</v>
      </c>
      <c r="AA1093" s="91" t="str">
        <f t="shared" si="499"/>
        <v>-</v>
      </c>
      <c r="AB1093" s="91" t="str">
        <f t="shared" si="499"/>
        <v>-</v>
      </c>
      <c r="AC1093" s="91" t="str">
        <f t="shared" si="499"/>
        <v>-</v>
      </c>
      <c r="AD1093" s="91" t="str">
        <f t="shared" si="499"/>
        <v>-</v>
      </c>
      <c r="AE1093" s="91" t="str">
        <f t="shared" si="499"/>
        <v>-</v>
      </c>
      <c r="AF1093" s="91" t="str">
        <f t="shared" si="499"/>
        <v>-</v>
      </c>
      <c r="AG1093" s="91" t="str">
        <f t="shared" si="499"/>
        <v>-</v>
      </c>
      <c r="AH1093" s="91" t="str">
        <f t="shared" si="499"/>
        <v>-</v>
      </c>
      <c r="AI1093" s="91" t="str">
        <f t="shared" si="499"/>
        <v>-</v>
      </c>
      <c r="AJ1093" s="91" t="str">
        <f t="shared" si="499"/>
        <v>-</v>
      </c>
      <c r="AK1093" s="91" t="str">
        <f t="shared" si="499"/>
        <v>-</v>
      </c>
      <c r="AL1093" s="91" t="str">
        <f t="shared" si="499"/>
        <v>-</v>
      </c>
      <c r="AM1093" s="91" t="str">
        <f t="shared" si="499"/>
        <v>-</v>
      </c>
    </row>
    <row r="1094" spans="1:39">
      <c r="A1094" s="58" t="str">
        <f t="shared" si="483"/>
        <v/>
      </c>
      <c r="B1094" s="120" t="str">
        <f t="shared" si="483"/>
        <v/>
      </c>
      <c r="C1094" s="86" t="str">
        <f t="shared" si="483"/>
        <v/>
      </c>
      <c r="D1094" s="87" t="str">
        <f t="shared" si="483"/>
        <v/>
      </c>
      <c r="E1094" s="91" t="str">
        <f t="shared" ref="E1094:AM1094" si="500">IFERROR(RANK(E480,E$4:E$610,),"-")</f>
        <v>-</v>
      </c>
      <c r="F1094" s="91" t="str">
        <f t="shared" si="500"/>
        <v>-</v>
      </c>
      <c r="G1094" s="91" t="str">
        <f t="shared" si="500"/>
        <v>-</v>
      </c>
      <c r="H1094" s="91" t="str">
        <f t="shared" si="500"/>
        <v>-</v>
      </c>
      <c r="I1094" s="91" t="str">
        <f t="shared" si="500"/>
        <v>-</v>
      </c>
      <c r="J1094" s="91" t="str">
        <f t="shared" si="500"/>
        <v>-</v>
      </c>
      <c r="K1094" s="91" t="str">
        <f t="shared" si="500"/>
        <v>-</v>
      </c>
      <c r="L1094" s="91" t="str">
        <f t="shared" si="500"/>
        <v>-</v>
      </c>
      <c r="M1094" s="91" t="str">
        <f t="shared" si="500"/>
        <v>-</v>
      </c>
      <c r="N1094" s="91" t="str">
        <f t="shared" si="500"/>
        <v>-</v>
      </c>
      <c r="O1094" s="91" t="str">
        <f t="shared" si="500"/>
        <v>-</v>
      </c>
      <c r="P1094" s="91" t="str">
        <f t="shared" si="500"/>
        <v>-</v>
      </c>
      <c r="Q1094" s="91" t="str">
        <f t="shared" si="500"/>
        <v>-</v>
      </c>
      <c r="R1094" s="91" t="str">
        <f t="shared" si="500"/>
        <v>-</v>
      </c>
      <c r="S1094" s="91" t="str">
        <f t="shared" si="500"/>
        <v>-</v>
      </c>
      <c r="T1094" s="91" t="str">
        <f t="shared" si="500"/>
        <v>-</v>
      </c>
      <c r="U1094" s="91" t="str">
        <f t="shared" si="500"/>
        <v>-</v>
      </c>
      <c r="V1094" s="91" t="str">
        <f t="shared" si="500"/>
        <v>-</v>
      </c>
      <c r="W1094" s="91" t="str">
        <f t="shared" si="500"/>
        <v>-</v>
      </c>
      <c r="X1094" s="91" t="str">
        <f t="shared" si="500"/>
        <v>-</v>
      </c>
      <c r="Y1094" s="91" t="str">
        <f t="shared" si="500"/>
        <v>-</v>
      </c>
      <c r="Z1094" s="91" t="str">
        <f t="shared" si="500"/>
        <v>-</v>
      </c>
      <c r="AA1094" s="91" t="str">
        <f t="shared" si="500"/>
        <v>-</v>
      </c>
      <c r="AB1094" s="91" t="str">
        <f t="shared" si="500"/>
        <v>-</v>
      </c>
      <c r="AC1094" s="91" t="str">
        <f t="shared" si="500"/>
        <v>-</v>
      </c>
      <c r="AD1094" s="91" t="str">
        <f t="shared" si="500"/>
        <v>-</v>
      </c>
      <c r="AE1094" s="91" t="str">
        <f t="shared" si="500"/>
        <v>-</v>
      </c>
      <c r="AF1094" s="91" t="str">
        <f t="shared" si="500"/>
        <v>-</v>
      </c>
      <c r="AG1094" s="91" t="str">
        <f t="shared" si="500"/>
        <v>-</v>
      </c>
      <c r="AH1094" s="91" t="str">
        <f t="shared" si="500"/>
        <v>-</v>
      </c>
      <c r="AI1094" s="91" t="str">
        <f t="shared" si="500"/>
        <v>-</v>
      </c>
      <c r="AJ1094" s="91" t="str">
        <f t="shared" si="500"/>
        <v>-</v>
      </c>
      <c r="AK1094" s="91" t="str">
        <f t="shared" si="500"/>
        <v>-</v>
      </c>
      <c r="AL1094" s="91" t="str">
        <f t="shared" si="500"/>
        <v>-</v>
      </c>
      <c r="AM1094" s="91" t="str">
        <f t="shared" si="500"/>
        <v>-</v>
      </c>
    </row>
    <row r="1095" spans="1:39">
      <c r="A1095" s="58" t="str">
        <f t="shared" si="483"/>
        <v/>
      </c>
      <c r="B1095" s="120" t="str">
        <f t="shared" si="483"/>
        <v/>
      </c>
      <c r="C1095" s="86" t="str">
        <f t="shared" si="483"/>
        <v/>
      </c>
      <c r="D1095" s="87" t="str">
        <f t="shared" si="483"/>
        <v/>
      </c>
      <c r="E1095" s="91" t="str">
        <f t="shared" ref="E1095:AM1095" si="501">IFERROR(RANK(E481,E$4:E$610,),"-")</f>
        <v>-</v>
      </c>
      <c r="F1095" s="91" t="str">
        <f t="shared" si="501"/>
        <v>-</v>
      </c>
      <c r="G1095" s="91" t="str">
        <f t="shared" si="501"/>
        <v>-</v>
      </c>
      <c r="H1095" s="91" t="str">
        <f t="shared" si="501"/>
        <v>-</v>
      </c>
      <c r="I1095" s="91" t="str">
        <f t="shared" si="501"/>
        <v>-</v>
      </c>
      <c r="J1095" s="91" t="str">
        <f t="shared" si="501"/>
        <v>-</v>
      </c>
      <c r="K1095" s="91" t="str">
        <f t="shared" si="501"/>
        <v>-</v>
      </c>
      <c r="L1095" s="91" t="str">
        <f t="shared" si="501"/>
        <v>-</v>
      </c>
      <c r="M1095" s="91" t="str">
        <f t="shared" si="501"/>
        <v>-</v>
      </c>
      <c r="N1095" s="91" t="str">
        <f t="shared" si="501"/>
        <v>-</v>
      </c>
      <c r="O1095" s="91" t="str">
        <f t="shared" si="501"/>
        <v>-</v>
      </c>
      <c r="P1095" s="91" t="str">
        <f t="shared" si="501"/>
        <v>-</v>
      </c>
      <c r="Q1095" s="91" t="str">
        <f t="shared" si="501"/>
        <v>-</v>
      </c>
      <c r="R1095" s="91" t="str">
        <f t="shared" si="501"/>
        <v>-</v>
      </c>
      <c r="S1095" s="91" t="str">
        <f t="shared" si="501"/>
        <v>-</v>
      </c>
      <c r="T1095" s="91" t="str">
        <f t="shared" si="501"/>
        <v>-</v>
      </c>
      <c r="U1095" s="91" t="str">
        <f t="shared" si="501"/>
        <v>-</v>
      </c>
      <c r="V1095" s="91" t="str">
        <f t="shared" si="501"/>
        <v>-</v>
      </c>
      <c r="W1095" s="91" t="str">
        <f t="shared" si="501"/>
        <v>-</v>
      </c>
      <c r="X1095" s="91" t="str">
        <f t="shared" si="501"/>
        <v>-</v>
      </c>
      <c r="Y1095" s="91" t="str">
        <f t="shared" si="501"/>
        <v>-</v>
      </c>
      <c r="Z1095" s="91" t="str">
        <f t="shared" si="501"/>
        <v>-</v>
      </c>
      <c r="AA1095" s="91" t="str">
        <f t="shared" si="501"/>
        <v>-</v>
      </c>
      <c r="AB1095" s="91" t="str">
        <f t="shared" si="501"/>
        <v>-</v>
      </c>
      <c r="AC1095" s="91" t="str">
        <f t="shared" si="501"/>
        <v>-</v>
      </c>
      <c r="AD1095" s="91" t="str">
        <f t="shared" si="501"/>
        <v>-</v>
      </c>
      <c r="AE1095" s="91" t="str">
        <f t="shared" si="501"/>
        <v>-</v>
      </c>
      <c r="AF1095" s="91" t="str">
        <f t="shared" si="501"/>
        <v>-</v>
      </c>
      <c r="AG1095" s="91" t="str">
        <f t="shared" si="501"/>
        <v>-</v>
      </c>
      <c r="AH1095" s="91" t="str">
        <f t="shared" si="501"/>
        <v>-</v>
      </c>
      <c r="AI1095" s="91" t="str">
        <f t="shared" si="501"/>
        <v>-</v>
      </c>
      <c r="AJ1095" s="91" t="str">
        <f t="shared" si="501"/>
        <v>-</v>
      </c>
      <c r="AK1095" s="91" t="str">
        <f t="shared" si="501"/>
        <v>-</v>
      </c>
      <c r="AL1095" s="91" t="str">
        <f t="shared" si="501"/>
        <v>-</v>
      </c>
      <c r="AM1095" s="91" t="str">
        <f t="shared" si="501"/>
        <v>-</v>
      </c>
    </row>
    <row r="1096" spans="1:39">
      <c r="A1096" s="58" t="str">
        <f t="shared" si="483"/>
        <v/>
      </c>
      <c r="B1096" s="120" t="str">
        <f t="shared" si="483"/>
        <v/>
      </c>
      <c r="C1096" s="86" t="str">
        <f t="shared" si="483"/>
        <v/>
      </c>
      <c r="D1096" s="87" t="str">
        <f t="shared" si="483"/>
        <v/>
      </c>
      <c r="E1096" s="91" t="str">
        <f t="shared" ref="E1096:AM1096" si="502">IFERROR(RANK(E482,E$4:E$610,),"-")</f>
        <v>-</v>
      </c>
      <c r="F1096" s="91" t="str">
        <f t="shared" si="502"/>
        <v>-</v>
      </c>
      <c r="G1096" s="91" t="str">
        <f t="shared" si="502"/>
        <v>-</v>
      </c>
      <c r="H1096" s="91" t="str">
        <f t="shared" si="502"/>
        <v>-</v>
      </c>
      <c r="I1096" s="91" t="str">
        <f t="shared" si="502"/>
        <v>-</v>
      </c>
      <c r="J1096" s="91" t="str">
        <f t="shared" si="502"/>
        <v>-</v>
      </c>
      <c r="K1096" s="91" t="str">
        <f t="shared" si="502"/>
        <v>-</v>
      </c>
      <c r="L1096" s="91" t="str">
        <f t="shared" si="502"/>
        <v>-</v>
      </c>
      <c r="M1096" s="91" t="str">
        <f t="shared" si="502"/>
        <v>-</v>
      </c>
      <c r="N1096" s="91" t="str">
        <f t="shared" si="502"/>
        <v>-</v>
      </c>
      <c r="O1096" s="91" t="str">
        <f t="shared" si="502"/>
        <v>-</v>
      </c>
      <c r="P1096" s="91" t="str">
        <f t="shared" si="502"/>
        <v>-</v>
      </c>
      <c r="Q1096" s="91" t="str">
        <f t="shared" si="502"/>
        <v>-</v>
      </c>
      <c r="R1096" s="91" t="str">
        <f t="shared" si="502"/>
        <v>-</v>
      </c>
      <c r="S1096" s="91" t="str">
        <f t="shared" si="502"/>
        <v>-</v>
      </c>
      <c r="T1096" s="91" t="str">
        <f t="shared" si="502"/>
        <v>-</v>
      </c>
      <c r="U1096" s="91" t="str">
        <f t="shared" si="502"/>
        <v>-</v>
      </c>
      <c r="V1096" s="91" t="str">
        <f t="shared" si="502"/>
        <v>-</v>
      </c>
      <c r="W1096" s="91" t="str">
        <f t="shared" si="502"/>
        <v>-</v>
      </c>
      <c r="X1096" s="91" t="str">
        <f t="shared" si="502"/>
        <v>-</v>
      </c>
      <c r="Y1096" s="91" t="str">
        <f t="shared" si="502"/>
        <v>-</v>
      </c>
      <c r="Z1096" s="91" t="str">
        <f t="shared" si="502"/>
        <v>-</v>
      </c>
      <c r="AA1096" s="91" t="str">
        <f t="shared" si="502"/>
        <v>-</v>
      </c>
      <c r="AB1096" s="91" t="str">
        <f t="shared" si="502"/>
        <v>-</v>
      </c>
      <c r="AC1096" s="91" t="str">
        <f t="shared" si="502"/>
        <v>-</v>
      </c>
      <c r="AD1096" s="91" t="str">
        <f t="shared" si="502"/>
        <v>-</v>
      </c>
      <c r="AE1096" s="91" t="str">
        <f t="shared" si="502"/>
        <v>-</v>
      </c>
      <c r="AF1096" s="91" t="str">
        <f t="shared" si="502"/>
        <v>-</v>
      </c>
      <c r="AG1096" s="91" t="str">
        <f t="shared" si="502"/>
        <v>-</v>
      </c>
      <c r="AH1096" s="91" t="str">
        <f t="shared" si="502"/>
        <v>-</v>
      </c>
      <c r="AI1096" s="91" t="str">
        <f t="shared" si="502"/>
        <v>-</v>
      </c>
      <c r="AJ1096" s="91" t="str">
        <f t="shared" si="502"/>
        <v>-</v>
      </c>
      <c r="AK1096" s="91" t="str">
        <f t="shared" si="502"/>
        <v>-</v>
      </c>
      <c r="AL1096" s="91" t="str">
        <f t="shared" si="502"/>
        <v>-</v>
      </c>
      <c r="AM1096" s="91" t="str">
        <f t="shared" si="502"/>
        <v>-</v>
      </c>
    </row>
    <row r="1097" spans="1:39">
      <c r="A1097" s="58" t="str">
        <f t="shared" si="483"/>
        <v/>
      </c>
      <c r="B1097" s="120" t="str">
        <f t="shared" si="483"/>
        <v/>
      </c>
      <c r="C1097" s="86" t="str">
        <f t="shared" si="483"/>
        <v/>
      </c>
      <c r="D1097" s="87" t="str">
        <f t="shared" si="483"/>
        <v/>
      </c>
      <c r="E1097" s="91" t="str">
        <f t="shared" ref="E1097:AM1097" si="503">IFERROR(RANK(E483,E$4:E$610,),"-")</f>
        <v>-</v>
      </c>
      <c r="F1097" s="91" t="str">
        <f t="shared" si="503"/>
        <v>-</v>
      </c>
      <c r="G1097" s="91" t="str">
        <f t="shared" si="503"/>
        <v>-</v>
      </c>
      <c r="H1097" s="91" t="str">
        <f t="shared" si="503"/>
        <v>-</v>
      </c>
      <c r="I1097" s="91" t="str">
        <f t="shared" si="503"/>
        <v>-</v>
      </c>
      <c r="J1097" s="91" t="str">
        <f t="shared" si="503"/>
        <v>-</v>
      </c>
      <c r="K1097" s="91" t="str">
        <f t="shared" si="503"/>
        <v>-</v>
      </c>
      <c r="L1097" s="91" t="str">
        <f t="shared" si="503"/>
        <v>-</v>
      </c>
      <c r="M1097" s="91" t="str">
        <f t="shared" si="503"/>
        <v>-</v>
      </c>
      <c r="N1097" s="91" t="str">
        <f t="shared" si="503"/>
        <v>-</v>
      </c>
      <c r="O1097" s="91" t="str">
        <f t="shared" si="503"/>
        <v>-</v>
      </c>
      <c r="P1097" s="91" t="str">
        <f t="shared" si="503"/>
        <v>-</v>
      </c>
      <c r="Q1097" s="91" t="str">
        <f t="shared" si="503"/>
        <v>-</v>
      </c>
      <c r="R1097" s="91" t="str">
        <f t="shared" si="503"/>
        <v>-</v>
      </c>
      <c r="S1097" s="91" t="str">
        <f t="shared" si="503"/>
        <v>-</v>
      </c>
      <c r="T1097" s="91" t="str">
        <f t="shared" si="503"/>
        <v>-</v>
      </c>
      <c r="U1097" s="91" t="str">
        <f t="shared" si="503"/>
        <v>-</v>
      </c>
      <c r="V1097" s="91" t="str">
        <f t="shared" si="503"/>
        <v>-</v>
      </c>
      <c r="W1097" s="91" t="str">
        <f t="shared" si="503"/>
        <v>-</v>
      </c>
      <c r="X1097" s="91" t="str">
        <f t="shared" si="503"/>
        <v>-</v>
      </c>
      <c r="Y1097" s="91" t="str">
        <f t="shared" si="503"/>
        <v>-</v>
      </c>
      <c r="Z1097" s="91" t="str">
        <f t="shared" si="503"/>
        <v>-</v>
      </c>
      <c r="AA1097" s="91" t="str">
        <f t="shared" si="503"/>
        <v>-</v>
      </c>
      <c r="AB1097" s="91" t="str">
        <f t="shared" si="503"/>
        <v>-</v>
      </c>
      <c r="AC1097" s="91" t="str">
        <f t="shared" si="503"/>
        <v>-</v>
      </c>
      <c r="AD1097" s="91" t="str">
        <f t="shared" si="503"/>
        <v>-</v>
      </c>
      <c r="AE1097" s="91" t="str">
        <f t="shared" si="503"/>
        <v>-</v>
      </c>
      <c r="AF1097" s="91" t="str">
        <f t="shared" si="503"/>
        <v>-</v>
      </c>
      <c r="AG1097" s="91" t="str">
        <f t="shared" si="503"/>
        <v>-</v>
      </c>
      <c r="AH1097" s="91" t="str">
        <f t="shared" si="503"/>
        <v>-</v>
      </c>
      <c r="AI1097" s="91" t="str">
        <f t="shared" si="503"/>
        <v>-</v>
      </c>
      <c r="AJ1097" s="91" t="str">
        <f t="shared" si="503"/>
        <v>-</v>
      </c>
      <c r="AK1097" s="91" t="str">
        <f t="shared" si="503"/>
        <v>-</v>
      </c>
      <c r="AL1097" s="91" t="str">
        <f t="shared" si="503"/>
        <v>-</v>
      </c>
      <c r="AM1097" s="91" t="str">
        <f t="shared" si="503"/>
        <v>-</v>
      </c>
    </row>
    <row r="1098" spans="1:39">
      <c r="A1098" s="58" t="str">
        <f t="shared" ref="A1098:D1117" si="504">A484</f>
        <v/>
      </c>
      <c r="B1098" s="120" t="str">
        <f t="shared" si="504"/>
        <v/>
      </c>
      <c r="C1098" s="86" t="str">
        <f t="shared" si="504"/>
        <v/>
      </c>
      <c r="D1098" s="87" t="str">
        <f t="shared" si="504"/>
        <v/>
      </c>
      <c r="E1098" s="91" t="str">
        <f t="shared" ref="E1098:AM1098" si="505">IFERROR(RANK(E484,E$4:E$610,),"-")</f>
        <v>-</v>
      </c>
      <c r="F1098" s="91" t="str">
        <f t="shared" si="505"/>
        <v>-</v>
      </c>
      <c r="G1098" s="91" t="str">
        <f t="shared" si="505"/>
        <v>-</v>
      </c>
      <c r="H1098" s="91" t="str">
        <f t="shared" si="505"/>
        <v>-</v>
      </c>
      <c r="I1098" s="91" t="str">
        <f t="shared" si="505"/>
        <v>-</v>
      </c>
      <c r="J1098" s="91" t="str">
        <f t="shared" si="505"/>
        <v>-</v>
      </c>
      <c r="K1098" s="91" t="str">
        <f t="shared" si="505"/>
        <v>-</v>
      </c>
      <c r="L1098" s="91" t="str">
        <f t="shared" si="505"/>
        <v>-</v>
      </c>
      <c r="M1098" s="91" t="str">
        <f t="shared" si="505"/>
        <v>-</v>
      </c>
      <c r="N1098" s="91" t="str">
        <f t="shared" si="505"/>
        <v>-</v>
      </c>
      <c r="O1098" s="91" t="str">
        <f t="shared" si="505"/>
        <v>-</v>
      </c>
      <c r="P1098" s="91" t="str">
        <f t="shared" si="505"/>
        <v>-</v>
      </c>
      <c r="Q1098" s="91" t="str">
        <f t="shared" si="505"/>
        <v>-</v>
      </c>
      <c r="R1098" s="91" t="str">
        <f t="shared" si="505"/>
        <v>-</v>
      </c>
      <c r="S1098" s="91" t="str">
        <f t="shared" si="505"/>
        <v>-</v>
      </c>
      <c r="T1098" s="91" t="str">
        <f t="shared" si="505"/>
        <v>-</v>
      </c>
      <c r="U1098" s="91" t="str">
        <f t="shared" si="505"/>
        <v>-</v>
      </c>
      <c r="V1098" s="91" t="str">
        <f t="shared" si="505"/>
        <v>-</v>
      </c>
      <c r="W1098" s="91" t="str">
        <f t="shared" si="505"/>
        <v>-</v>
      </c>
      <c r="X1098" s="91" t="str">
        <f t="shared" si="505"/>
        <v>-</v>
      </c>
      <c r="Y1098" s="91" t="str">
        <f t="shared" si="505"/>
        <v>-</v>
      </c>
      <c r="Z1098" s="91" t="str">
        <f t="shared" si="505"/>
        <v>-</v>
      </c>
      <c r="AA1098" s="91" t="str">
        <f t="shared" si="505"/>
        <v>-</v>
      </c>
      <c r="AB1098" s="91" t="str">
        <f t="shared" si="505"/>
        <v>-</v>
      </c>
      <c r="AC1098" s="91" t="str">
        <f t="shared" si="505"/>
        <v>-</v>
      </c>
      <c r="AD1098" s="91" t="str">
        <f t="shared" si="505"/>
        <v>-</v>
      </c>
      <c r="AE1098" s="91" t="str">
        <f t="shared" si="505"/>
        <v>-</v>
      </c>
      <c r="AF1098" s="91" t="str">
        <f t="shared" si="505"/>
        <v>-</v>
      </c>
      <c r="AG1098" s="91" t="str">
        <f t="shared" si="505"/>
        <v>-</v>
      </c>
      <c r="AH1098" s="91" t="str">
        <f t="shared" si="505"/>
        <v>-</v>
      </c>
      <c r="AI1098" s="91" t="str">
        <f t="shared" si="505"/>
        <v>-</v>
      </c>
      <c r="AJ1098" s="91" t="str">
        <f t="shared" si="505"/>
        <v>-</v>
      </c>
      <c r="AK1098" s="91" t="str">
        <f t="shared" si="505"/>
        <v>-</v>
      </c>
      <c r="AL1098" s="91" t="str">
        <f t="shared" si="505"/>
        <v>-</v>
      </c>
      <c r="AM1098" s="91" t="str">
        <f t="shared" si="505"/>
        <v>-</v>
      </c>
    </row>
    <row r="1099" spans="1:39">
      <c r="A1099" s="58" t="str">
        <f t="shared" si="504"/>
        <v/>
      </c>
      <c r="B1099" s="120" t="str">
        <f t="shared" si="504"/>
        <v/>
      </c>
      <c r="C1099" s="86" t="str">
        <f t="shared" si="504"/>
        <v/>
      </c>
      <c r="D1099" s="87" t="str">
        <f t="shared" si="504"/>
        <v/>
      </c>
      <c r="E1099" s="91" t="str">
        <f t="shared" ref="E1099:AM1099" si="506">IFERROR(RANK(E485,E$4:E$610,),"-")</f>
        <v>-</v>
      </c>
      <c r="F1099" s="91" t="str">
        <f t="shared" si="506"/>
        <v>-</v>
      </c>
      <c r="G1099" s="91" t="str">
        <f t="shared" si="506"/>
        <v>-</v>
      </c>
      <c r="H1099" s="91" t="str">
        <f t="shared" si="506"/>
        <v>-</v>
      </c>
      <c r="I1099" s="91" t="str">
        <f t="shared" si="506"/>
        <v>-</v>
      </c>
      <c r="J1099" s="91" t="str">
        <f t="shared" si="506"/>
        <v>-</v>
      </c>
      <c r="K1099" s="91" t="str">
        <f t="shared" si="506"/>
        <v>-</v>
      </c>
      <c r="L1099" s="91" t="str">
        <f t="shared" si="506"/>
        <v>-</v>
      </c>
      <c r="M1099" s="91" t="str">
        <f t="shared" si="506"/>
        <v>-</v>
      </c>
      <c r="N1099" s="91" t="str">
        <f t="shared" si="506"/>
        <v>-</v>
      </c>
      <c r="O1099" s="91" t="str">
        <f t="shared" si="506"/>
        <v>-</v>
      </c>
      <c r="P1099" s="91" t="str">
        <f t="shared" si="506"/>
        <v>-</v>
      </c>
      <c r="Q1099" s="91" t="str">
        <f t="shared" si="506"/>
        <v>-</v>
      </c>
      <c r="R1099" s="91" t="str">
        <f t="shared" si="506"/>
        <v>-</v>
      </c>
      <c r="S1099" s="91" t="str">
        <f t="shared" si="506"/>
        <v>-</v>
      </c>
      <c r="T1099" s="91" t="str">
        <f t="shared" si="506"/>
        <v>-</v>
      </c>
      <c r="U1099" s="91" t="str">
        <f t="shared" si="506"/>
        <v>-</v>
      </c>
      <c r="V1099" s="91" t="str">
        <f t="shared" si="506"/>
        <v>-</v>
      </c>
      <c r="W1099" s="91" t="str">
        <f t="shared" si="506"/>
        <v>-</v>
      </c>
      <c r="X1099" s="91" t="str">
        <f t="shared" si="506"/>
        <v>-</v>
      </c>
      <c r="Y1099" s="91" t="str">
        <f t="shared" si="506"/>
        <v>-</v>
      </c>
      <c r="Z1099" s="91" t="str">
        <f t="shared" si="506"/>
        <v>-</v>
      </c>
      <c r="AA1099" s="91" t="str">
        <f t="shared" si="506"/>
        <v>-</v>
      </c>
      <c r="AB1099" s="91" t="str">
        <f t="shared" si="506"/>
        <v>-</v>
      </c>
      <c r="AC1099" s="91" t="str">
        <f t="shared" si="506"/>
        <v>-</v>
      </c>
      <c r="AD1099" s="91" t="str">
        <f t="shared" si="506"/>
        <v>-</v>
      </c>
      <c r="AE1099" s="91" t="str">
        <f t="shared" si="506"/>
        <v>-</v>
      </c>
      <c r="AF1099" s="91" t="str">
        <f t="shared" si="506"/>
        <v>-</v>
      </c>
      <c r="AG1099" s="91" t="str">
        <f t="shared" si="506"/>
        <v>-</v>
      </c>
      <c r="AH1099" s="91" t="str">
        <f t="shared" si="506"/>
        <v>-</v>
      </c>
      <c r="AI1099" s="91" t="str">
        <f t="shared" si="506"/>
        <v>-</v>
      </c>
      <c r="AJ1099" s="91" t="str">
        <f t="shared" si="506"/>
        <v>-</v>
      </c>
      <c r="AK1099" s="91" t="str">
        <f t="shared" si="506"/>
        <v>-</v>
      </c>
      <c r="AL1099" s="91" t="str">
        <f t="shared" si="506"/>
        <v>-</v>
      </c>
      <c r="AM1099" s="91" t="str">
        <f t="shared" si="506"/>
        <v>-</v>
      </c>
    </row>
    <row r="1100" spans="1:39">
      <c r="A1100" s="58" t="str">
        <f t="shared" si="504"/>
        <v/>
      </c>
      <c r="B1100" s="120" t="str">
        <f t="shared" si="504"/>
        <v/>
      </c>
      <c r="C1100" s="86" t="str">
        <f t="shared" si="504"/>
        <v/>
      </c>
      <c r="D1100" s="87" t="str">
        <f t="shared" si="504"/>
        <v/>
      </c>
      <c r="E1100" s="91" t="str">
        <f t="shared" ref="E1100:AM1100" si="507">IFERROR(RANK(E486,E$4:E$610,),"-")</f>
        <v>-</v>
      </c>
      <c r="F1100" s="91" t="str">
        <f t="shared" si="507"/>
        <v>-</v>
      </c>
      <c r="G1100" s="91" t="str">
        <f t="shared" si="507"/>
        <v>-</v>
      </c>
      <c r="H1100" s="91" t="str">
        <f t="shared" si="507"/>
        <v>-</v>
      </c>
      <c r="I1100" s="91" t="str">
        <f t="shared" si="507"/>
        <v>-</v>
      </c>
      <c r="J1100" s="91" t="str">
        <f t="shared" si="507"/>
        <v>-</v>
      </c>
      <c r="K1100" s="91" t="str">
        <f t="shared" si="507"/>
        <v>-</v>
      </c>
      <c r="L1100" s="91" t="str">
        <f t="shared" si="507"/>
        <v>-</v>
      </c>
      <c r="M1100" s="91" t="str">
        <f t="shared" si="507"/>
        <v>-</v>
      </c>
      <c r="N1100" s="91" t="str">
        <f t="shared" si="507"/>
        <v>-</v>
      </c>
      <c r="O1100" s="91" t="str">
        <f t="shared" si="507"/>
        <v>-</v>
      </c>
      <c r="P1100" s="91" t="str">
        <f t="shared" si="507"/>
        <v>-</v>
      </c>
      <c r="Q1100" s="91" t="str">
        <f t="shared" si="507"/>
        <v>-</v>
      </c>
      <c r="R1100" s="91" t="str">
        <f t="shared" si="507"/>
        <v>-</v>
      </c>
      <c r="S1100" s="91" t="str">
        <f t="shared" si="507"/>
        <v>-</v>
      </c>
      <c r="T1100" s="91" t="str">
        <f t="shared" si="507"/>
        <v>-</v>
      </c>
      <c r="U1100" s="91" t="str">
        <f t="shared" si="507"/>
        <v>-</v>
      </c>
      <c r="V1100" s="91" t="str">
        <f t="shared" si="507"/>
        <v>-</v>
      </c>
      <c r="W1100" s="91" t="str">
        <f t="shared" si="507"/>
        <v>-</v>
      </c>
      <c r="X1100" s="91" t="str">
        <f t="shared" si="507"/>
        <v>-</v>
      </c>
      <c r="Y1100" s="91" t="str">
        <f t="shared" si="507"/>
        <v>-</v>
      </c>
      <c r="Z1100" s="91" t="str">
        <f t="shared" si="507"/>
        <v>-</v>
      </c>
      <c r="AA1100" s="91" t="str">
        <f t="shared" si="507"/>
        <v>-</v>
      </c>
      <c r="AB1100" s="91" t="str">
        <f t="shared" si="507"/>
        <v>-</v>
      </c>
      <c r="AC1100" s="91" t="str">
        <f t="shared" si="507"/>
        <v>-</v>
      </c>
      <c r="AD1100" s="91" t="str">
        <f t="shared" si="507"/>
        <v>-</v>
      </c>
      <c r="AE1100" s="91" t="str">
        <f t="shared" si="507"/>
        <v>-</v>
      </c>
      <c r="AF1100" s="91" t="str">
        <f t="shared" si="507"/>
        <v>-</v>
      </c>
      <c r="AG1100" s="91" t="str">
        <f t="shared" si="507"/>
        <v>-</v>
      </c>
      <c r="AH1100" s="91" t="str">
        <f t="shared" si="507"/>
        <v>-</v>
      </c>
      <c r="AI1100" s="91" t="str">
        <f t="shared" si="507"/>
        <v>-</v>
      </c>
      <c r="AJ1100" s="91" t="str">
        <f t="shared" si="507"/>
        <v>-</v>
      </c>
      <c r="AK1100" s="91" t="str">
        <f t="shared" si="507"/>
        <v>-</v>
      </c>
      <c r="AL1100" s="91" t="str">
        <f t="shared" si="507"/>
        <v>-</v>
      </c>
      <c r="AM1100" s="91" t="str">
        <f t="shared" si="507"/>
        <v>-</v>
      </c>
    </row>
    <row r="1101" spans="1:39">
      <c r="A1101" s="58" t="str">
        <f t="shared" si="504"/>
        <v/>
      </c>
      <c r="B1101" s="120" t="str">
        <f t="shared" si="504"/>
        <v/>
      </c>
      <c r="C1101" s="86" t="str">
        <f t="shared" si="504"/>
        <v/>
      </c>
      <c r="D1101" s="87" t="str">
        <f t="shared" si="504"/>
        <v/>
      </c>
      <c r="E1101" s="91" t="str">
        <f t="shared" ref="E1101:AM1101" si="508">IFERROR(RANK(E487,E$4:E$610,),"-")</f>
        <v>-</v>
      </c>
      <c r="F1101" s="91" t="str">
        <f t="shared" si="508"/>
        <v>-</v>
      </c>
      <c r="G1101" s="91" t="str">
        <f t="shared" si="508"/>
        <v>-</v>
      </c>
      <c r="H1101" s="91" t="str">
        <f t="shared" si="508"/>
        <v>-</v>
      </c>
      <c r="I1101" s="91" t="str">
        <f t="shared" si="508"/>
        <v>-</v>
      </c>
      <c r="J1101" s="91" t="str">
        <f t="shared" si="508"/>
        <v>-</v>
      </c>
      <c r="K1101" s="91" t="str">
        <f t="shared" si="508"/>
        <v>-</v>
      </c>
      <c r="L1101" s="91" t="str">
        <f t="shared" si="508"/>
        <v>-</v>
      </c>
      <c r="M1101" s="91" t="str">
        <f t="shared" si="508"/>
        <v>-</v>
      </c>
      <c r="N1101" s="91" t="str">
        <f t="shared" si="508"/>
        <v>-</v>
      </c>
      <c r="O1101" s="91" t="str">
        <f t="shared" si="508"/>
        <v>-</v>
      </c>
      <c r="P1101" s="91" t="str">
        <f t="shared" si="508"/>
        <v>-</v>
      </c>
      <c r="Q1101" s="91" t="str">
        <f t="shared" si="508"/>
        <v>-</v>
      </c>
      <c r="R1101" s="91" t="str">
        <f t="shared" si="508"/>
        <v>-</v>
      </c>
      <c r="S1101" s="91" t="str">
        <f t="shared" si="508"/>
        <v>-</v>
      </c>
      <c r="T1101" s="91" t="str">
        <f t="shared" si="508"/>
        <v>-</v>
      </c>
      <c r="U1101" s="91" t="str">
        <f t="shared" si="508"/>
        <v>-</v>
      </c>
      <c r="V1101" s="91" t="str">
        <f t="shared" si="508"/>
        <v>-</v>
      </c>
      <c r="W1101" s="91" t="str">
        <f t="shared" si="508"/>
        <v>-</v>
      </c>
      <c r="X1101" s="91" t="str">
        <f t="shared" si="508"/>
        <v>-</v>
      </c>
      <c r="Y1101" s="91" t="str">
        <f t="shared" si="508"/>
        <v>-</v>
      </c>
      <c r="Z1101" s="91" t="str">
        <f t="shared" si="508"/>
        <v>-</v>
      </c>
      <c r="AA1101" s="91" t="str">
        <f t="shared" si="508"/>
        <v>-</v>
      </c>
      <c r="AB1101" s="91" t="str">
        <f t="shared" si="508"/>
        <v>-</v>
      </c>
      <c r="AC1101" s="91" t="str">
        <f t="shared" si="508"/>
        <v>-</v>
      </c>
      <c r="AD1101" s="91" t="str">
        <f t="shared" si="508"/>
        <v>-</v>
      </c>
      <c r="AE1101" s="91" t="str">
        <f t="shared" si="508"/>
        <v>-</v>
      </c>
      <c r="AF1101" s="91" t="str">
        <f t="shared" si="508"/>
        <v>-</v>
      </c>
      <c r="AG1101" s="91" t="str">
        <f t="shared" si="508"/>
        <v>-</v>
      </c>
      <c r="AH1101" s="91" t="str">
        <f t="shared" si="508"/>
        <v>-</v>
      </c>
      <c r="AI1101" s="91" t="str">
        <f t="shared" si="508"/>
        <v>-</v>
      </c>
      <c r="AJ1101" s="91" t="str">
        <f t="shared" si="508"/>
        <v>-</v>
      </c>
      <c r="AK1101" s="91" t="str">
        <f t="shared" si="508"/>
        <v>-</v>
      </c>
      <c r="AL1101" s="91" t="str">
        <f t="shared" si="508"/>
        <v>-</v>
      </c>
      <c r="AM1101" s="91" t="str">
        <f t="shared" si="508"/>
        <v>-</v>
      </c>
    </row>
    <row r="1102" spans="1:39">
      <c r="A1102" s="58" t="str">
        <f t="shared" si="504"/>
        <v/>
      </c>
      <c r="B1102" s="120" t="str">
        <f t="shared" si="504"/>
        <v/>
      </c>
      <c r="C1102" s="86" t="str">
        <f t="shared" si="504"/>
        <v/>
      </c>
      <c r="D1102" s="87" t="str">
        <f t="shared" si="504"/>
        <v/>
      </c>
      <c r="E1102" s="91" t="str">
        <f t="shared" ref="E1102:AM1102" si="509">IFERROR(RANK(E488,E$4:E$610,),"-")</f>
        <v>-</v>
      </c>
      <c r="F1102" s="91" t="str">
        <f t="shared" si="509"/>
        <v>-</v>
      </c>
      <c r="G1102" s="91" t="str">
        <f t="shared" si="509"/>
        <v>-</v>
      </c>
      <c r="H1102" s="91" t="str">
        <f t="shared" si="509"/>
        <v>-</v>
      </c>
      <c r="I1102" s="91" t="str">
        <f t="shared" si="509"/>
        <v>-</v>
      </c>
      <c r="J1102" s="91" t="str">
        <f t="shared" si="509"/>
        <v>-</v>
      </c>
      <c r="K1102" s="91" t="str">
        <f t="shared" si="509"/>
        <v>-</v>
      </c>
      <c r="L1102" s="91" t="str">
        <f t="shared" si="509"/>
        <v>-</v>
      </c>
      <c r="M1102" s="91" t="str">
        <f t="shared" si="509"/>
        <v>-</v>
      </c>
      <c r="N1102" s="91" t="str">
        <f t="shared" si="509"/>
        <v>-</v>
      </c>
      <c r="O1102" s="91" t="str">
        <f t="shared" si="509"/>
        <v>-</v>
      </c>
      <c r="P1102" s="91" t="str">
        <f t="shared" si="509"/>
        <v>-</v>
      </c>
      <c r="Q1102" s="91" t="str">
        <f t="shared" si="509"/>
        <v>-</v>
      </c>
      <c r="R1102" s="91" t="str">
        <f t="shared" si="509"/>
        <v>-</v>
      </c>
      <c r="S1102" s="91" t="str">
        <f t="shared" si="509"/>
        <v>-</v>
      </c>
      <c r="T1102" s="91" t="str">
        <f t="shared" si="509"/>
        <v>-</v>
      </c>
      <c r="U1102" s="91" t="str">
        <f t="shared" si="509"/>
        <v>-</v>
      </c>
      <c r="V1102" s="91" t="str">
        <f t="shared" si="509"/>
        <v>-</v>
      </c>
      <c r="W1102" s="91" t="str">
        <f t="shared" si="509"/>
        <v>-</v>
      </c>
      <c r="X1102" s="91" t="str">
        <f t="shared" si="509"/>
        <v>-</v>
      </c>
      <c r="Y1102" s="91" t="str">
        <f t="shared" si="509"/>
        <v>-</v>
      </c>
      <c r="Z1102" s="91" t="str">
        <f t="shared" si="509"/>
        <v>-</v>
      </c>
      <c r="AA1102" s="91" t="str">
        <f t="shared" si="509"/>
        <v>-</v>
      </c>
      <c r="AB1102" s="91" t="str">
        <f t="shared" si="509"/>
        <v>-</v>
      </c>
      <c r="AC1102" s="91" t="str">
        <f t="shared" si="509"/>
        <v>-</v>
      </c>
      <c r="AD1102" s="91" t="str">
        <f t="shared" si="509"/>
        <v>-</v>
      </c>
      <c r="AE1102" s="91" t="str">
        <f t="shared" si="509"/>
        <v>-</v>
      </c>
      <c r="AF1102" s="91" t="str">
        <f t="shared" si="509"/>
        <v>-</v>
      </c>
      <c r="AG1102" s="91" t="str">
        <f t="shared" si="509"/>
        <v>-</v>
      </c>
      <c r="AH1102" s="91" t="str">
        <f t="shared" si="509"/>
        <v>-</v>
      </c>
      <c r="AI1102" s="91" t="str">
        <f t="shared" si="509"/>
        <v>-</v>
      </c>
      <c r="AJ1102" s="91" t="str">
        <f t="shared" si="509"/>
        <v>-</v>
      </c>
      <c r="AK1102" s="91" t="str">
        <f t="shared" si="509"/>
        <v>-</v>
      </c>
      <c r="AL1102" s="91" t="str">
        <f t="shared" si="509"/>
        <v>-</v>
      </c>
      <c r="AM1102" s="91" t="str">
        <f t="shared" si="509"/>
        <v>-</v>
      </c>
    </row>
    <row r="1103" spans="1:39">
      <c r="A1103" s="58" t="str">
        <f t="shared" si="504"/>
        <v/>
      </c>
      <c r="B1103" s="120" t="str">
        <f t="shared" si="504"/>
        <v/>
      </c>
      <c r="C1103" s="86" t="str">
        <f t="shared" si="504"/>
        <v/>
      </c>
      <c r="D1103" s="87" t="str">
        <f t="shared" si="504"/>
        <v/>
      </c>
      <c r="E1103" s="91" t="str">
        <f t="shared" ref="E1103:AM1103" si="510">IFERROR(RANK(E489,E$4:E$610,),"-")</f>
        <v>-</v>
      </c>
      <c r="F1103" s="91" t="str">
        <f t="shared" si="510"/>
        <v>-</v>
      </c>
      <c r="G1103" s="91" t="str">
        <f t="shared" si="510"/>
        <v>-</v>
      </c>
      <c r="H1103" s="91" t="str">
        <f t="shared" si="510"/>
        <v>-</v>
      </c>
      <c r="I1103" s="91" t="str">
        <f t="shared" si="510"/>
        <v>-</v>
      </c>
      <c r="J1103" s="91" t="str">
        <f t="shared" si="510"/>
        <v>-</v>
      </c>
      <c r="K1103" s="91" t="str">
        <f t="shared" si="510"/>
        <v>-</v>
      </c>
      <c r="L1103" s="91" t="str">
        <f t="shared" si="510"/>
        <v>-</v>
      </c>
      <c r="M1103" s="91" t="str">
        <f t="shared" si="510"/>
        <v>-</v>
      </c>
      <c r="N1103" s="91" t="str">
        <f t="shared" si="510"/>
        <v>-</v>
      </c>
      <c r="O1103" s="91" t="str">
        <f t="shared" si="510"/>
        <v>-</v>
      </c>
      <c r="P1103" s="91" t="str">
        <f t="shared" si="510"/>
        <v>-</v>
      </c>
      <c r="Q1103" s="91" t="str">
        <f t="shared" si="510"/>
        <v>-</v>
      </c>
      <c r="R1103" s="91" t="str">
        <f t="shared" si="510"/>
        <v>-</v>
      </c>
      <c r="S1103" s="91" t="str">
        <f t="shared" si="510"/>
        <v>-</v>
      </c>
      <c r="T1103" s="91" t="str">
        <f t="shared" si="510"/>
        <v>-</v>
      </c>
      <c r="U1103" s="91" t="str">
        <f t="shared" si="510"/>
        <v>-</v>
      </c>
      <c r="V1103" s="91" t="str">
        <f t="shared" si="510"/>
        <v>-</v>
      </c>
      <c r="W1103" s="91" t="str">
        <f t="shared" si="510"/>
        <v>-</v>
      </c>
      <c r="X1103" s="91" t="str">
        <f t="shared" si="510"/>
        <v>-</v>
      </c>
      <c r="Y1103" s="91" t="str">
        <f t="shared" si="510"/>
        <v>-</v>
      </c>
      <c r="Z1103" s="91" t="str">
        <f t="shared" si="510"/>
        <v>-</v>
      </c>
      <c r="AA1103" s="91" t="str">
        <f t="shared" si="510"/>
        <v>-</v>
      </c>
      <c r="AB1103" s="91" t="str">
        <f t="shared" si="510"/>
        <v>-</v>
      </c>
      <c r="AC1103" s="91" t="str">
        <f t="shared" si="510"/>
        <v>-</v>
      </c>
      <c r="AD1103" s="91" t="str">
        <f t="shared" si="510"/>
        <v>-</v>
      </c>
      <c r="AE1103" s="91" t="str">
        <f t="shared" si="510"/>
        <v>-</v>
      </c>
      <c r="AF1103" s="91" t="str">
        <f t="shared" si="510"/>
        <v>-</v>
      </c>
      <c r="AG1103" s="91" t="str">
        <f t="shared" si="510"/>
        <v>-</v>
      </c>
      <c r="AH1103" s="91" t="str">
        <f t="shared" si="510"/>
        <v>-</v>
      </c>
      <c r="AI1103" s="91" t="str">
        <f t="shared" si="510"/>
        <v>-</v>
      </c>
      <c r="AJ1103" s="91" t="str">
        <f t="shared" si="510"/>
        <v>-</v>
      </c>
      <c r="AK1103" s="91" t="str">
        <f t="shared" si="510"/>
        <v>-</v>
      </c>
      <c r="AL1103" s="91" t="str">
        <f t="shared" si="510"/>
        <v>-</v>
      </c>
      <c r="AM1103" s="91" t="str">
        <f t="shared" si="510"/>
        <v>-</v>
      </c>
    </row>
    <row r="1104" spans="1:39">
      <c r="A1104" s="58" t="str">
        <f t="shared" si="504"/>
        <v/>
      </c>
      <c r="B1104" s="120" t="str">
        <f t="shared" si="504"/>
        <v/>
      </c>
      <c r="C1104" s="86" t="str">
        <f t="shared" si="504"/>
        <v/>
      </c>
      <c r="D1104" s="87" t="str">
        <f t="shared" si="504"/>
        <v/>
      </c>
      <c r="E1104" s="91" t="str">
        <f t="shared" ref="E1104:AM1104" si="511">IFERROR(RANK(E490,E$4:E$610,),"-")</f>
        <v>-</v>
      </c>
      <c r="F1104" s="91" t="str">
        <f t="shared" si="511"/>
        <v>-</v>
      </c>
      <c r="G1104" s="91" t="str">
        <f t="shared" si="511"/>
        <v>-</v>
      </c>
      <c r="H1104" s="91" t="str">
        <f t="shared" si="511"/>
        <v>-</v>
      </c>
      <c r="I1104" s="91" t="str">
        <f t="shared" si="511"/>
        <v>-</v>
      </c>
      <c r="J1104" s="91" t="str">
        <f t="shared" si="511"/>
        <v>-</v>
      </c>
      <c r="K1104" s="91" t="str">
        <f t="shared" si="511"/>
        <v>-</v>
      </c>
      <c r="L1104" s="91" t="str">
        <f t="shared" si="511"/>
        <v>-</v>
      </c>
      <c r="M1104" s="91" t="str">
        <f t="shared" si="511"/>
        <v>-</v>
      </c>
      <c r="N1104" s="91" t="str">
        <f t="shared" si="511"/>
        <v>-</v>
      </c>
      <c r="O1104" s="91" t="str">
        <f t="shared" si="511"/>
        <v>-</v>
      </c>
      <c r="P1104" s="91" t="str">
        <f t="shared" si="511"/>
        <v>-</v>
      </c>
      <c r="Q1104" s="91" t="str">
        <f t="shared" si="511"/>
        <v>-</v>
      </c>
      <c r="R1104" s="91" t="str">
        <f t="shared" si="511"/>
        <v>-</v>
      </c>
      <c r="S1104" s="91" t="str">
        <f t="shared" si="511"/>
        <v>-</v>
      </c>
      <c r="T1104" s="91" t="str">
        <f t="shared" si="511"/>
        <v>-</v>
      </c>
      <c r="U1104" s="91" t="str">
        <f t="shared" si="511"/>
        <v>-</v>
      </c>
      <c r="V1104" s="91" t="str">
        <f t="shared" si="511"/>
        <v>-</v>
      </c>
      <c r="W1104" s="91" t="str">
        <f t="shared" si="511"/>
        <v>-</v>
      </c>
      <c r="X1104" s="91" t="str">
        <f t="shared" si="511"/>
        <v>-</v>
      </c>
      <c r="Y1104" s="91" t="str">
        <f t="shared" si="511"/>
        <v>-</v>
      </c>
      <c r="Z1104" s="91" t="str">
        <f t="shared" si="511"/>
        <v>-</v>
      </c>
      <c r="AA1104" s="91" t="str">
        <f t="shared" si="511"/>
        <v>-</v>
      </c>
      <c r="AB1104" s="91" t="str">
        <f t="shared" si="511"/>
        <v>-</v>
      </c>
      <c r="AC1104" s="91" t="str">
        <f t="shared" si="511"/>
        <v>-</v>
      </c>
      <c r="AD1104" s="91" t="str">
        <f t="shared" si="511"/>
        <v>-</v>
      </c>
      <c r="AE1104" s="91" t="str">
        <f t="shared" si="511"/>
        <v>-</v>
      </c>
      <c r="AF1104" s="91" t="str">
        <f t="shared" si="511"/>
        <v>-</v>
      </c>
      <c r="AG1104" s="91" t="str">
        <f t="shared" si="511"/>
        <v>-</v>
      </c>
      <c r="AH1104" s="91" t="str">
        <f t="shared" si="511"/>
        <v>-</v>
      </c>
      <c r="AI1104" s="91" t="str">
        <f t="shared" si="511"/>
        <v>-</v>
      </c>
      <c r="AJ1104" s="91" t="str">
        <f t="shared" si="511"/>
        <v>-</v>
      </c>
      <c r="AK1104" s="91" t="str">
        <f t="shared" si="511"/>
        <v>-</v>
      </c>
      <c r="AL1104" s="91" t="str">
        <f t="shared" si="511"/>
        <v>-</v>
      </c>
      <c r="AM1104" s="91" t="str">
        <f t="shared" si="511"/>
        <v>-</v>
      </c>
    </row>
    <row r="1105" spans="1:39">
      <c r="A1105" s="58" t="str">
        <f t="shared" si="504"/>
        <v/>
      </c>
      <c r="B1105" s="120" t="str">
        <f t="shared" si="504"/>
        <v/>
      </c>
      <c r="C1105" s="86" t="str">
        <f t="shared" si="504"/>
        <v/>
      </c>
      <c r="D1105" s="87" t="str">
        <f t="shared" si="504"/>
        <v/>
      </c>
      <c r="E1105" s="91" t="str">
        <f t="shared" ref="E1105:AM1105" si="512">IFERROR(RANK(E491,E$4:E$610,),"-")</f>
        <v>-</v>
      </c>
      <c r="F1105" s="91" t="str">
        <f t="shared" si="512"/>
        <v>-</v>
      </c>
      <c r="G1105" s="91" t="str">
        <f t="shared" si="512"/>
        <v>-</v>
      </c>
      <c r="H1105" s="91" t="str">
        <f t="shared" si="512"/>
        <v>-</v>
      </c>
      <c r="I1105" s="91" t="str">
        <f t="shared" si="512"/>
        <v>-</v>
      </c>
      <c r="J1105" s="91" t="str">
        <f t="shared" si="512"/>
        <v>-</v>
      </c>
      <c r="K1105" s="91" t="str">
        <f t="shared" si="512"/>
        <v>-</v>
      </c>
      <c r="L1105" s="91" t="str">
        <f t="shared" si="512"/>
        <v>-</v>
      </c>
      <c r="M1105" s="91" t="str">
        <f t="shared" si="512"/>
        <v>-</v>
      </c>
      <c r="N1105" s="91" t="str">
        <f t="shared" si="512"/>
        <v>-</v>
      </c>
      <c r="O1105" s="91" t="str">
        <f t="shared" si="512"/>
        <v>-</v>
      </c>
      <c r="P1105" s="91" t="str">
        <f t="shared" si="512"/>
        <v>-</v>
      </c>
      <c r="Q1105" s="91" t="str">
        <f t="shared" si="512"/>
        <v>-</v>
      </c>
      <c r="R1105" s="91" t="str">
        <f t="shared" si="512"/>
        <v>-</v>
      </c>
      <c r="S1105" s="91" t="str">
        <f t="shared" si="512"/>
        <v>-</v>
      </c>
      <c r="T1105" s="91" t="str">
        <f t="shared" si="512"/>
        <v>-</v>
      </c>
      <c r="U1105" s="91" t="str">
        <f t="shared" si="512"/>
        <v>-</v>
      </c>
      <c r="V1105" s="91" t="str">
        <f t="shared" si="512"/>
        <v>-</v>
      </c>
      <c r="W1105" s="91" t="str">
        <f t="shared" si="512"/>
        <v>-</v>
      </c>
      <c r="X1105" s="91" t="str">
        <f t="shared" si="512"/>
        <v>-</v>
      </c>
      <c r="Y1105" s="91" t="str">
        <f t="shared" si="512"/>
        <v>-</v>
      </c>
      <c r="Z1105" s="91" t="str">
        <f t="shared" si="512"/>
        <v>-</v>
      </c>
      <c r="AA1105" s="91" t="str">
        <f t="shared" si="512"/>
        <v>-</v>
      </c>
      <c r="AB1105" s="91" t="str">
        <f t="shared" si="512"/>
        <v>-</v>
      </c>
      <c r="AC1105" s="91" t="str">
        <f t="shared" si="512"/>
        <v>-</v>
      </c>
      <c r="AD1105" s="91" t="str">
        <f t="shared" si="512"/>
        <v>-</v>
      </c>
      <c r="AE1105" s="91" t="str">
        <f t="shared" si="512"/>
        <v>-</v>
      </c>
      <c r="AF1105" s="91" t="str">
        <f t="shared" si="512"/>
        <v>-</v>
      </c>
      <c r="AG1105" s="91" t="str">
        <f t="shared" si="512"/>
        <v>-</v>
      </c>
      <c r="AH1105" s="91" t="str">
        <f t="shared" si="512"/>
        <v>-</v>
      </c>
      <c r="AI1105" s="91" t="str">
        <f t="shared" si="512"/>
        <v>-</v>
      </c>
      <c r="AJ1105" s="91" t="str">
        <f t="shared" si="512"/>
        <v>-</v>
      </c>
      <c r="AK1105" s="91" t="str">
        <f t="shared" si="512"/>
        <v>-</v>
      </c>
      <c r="AL1105" s="91" t="str">
        <f t="shared" si="512"/>
        <v>-</v>
      </c>
      <c r="AM1105" s="91" t="str">
        <f t="shared" si="512"/>
        <v>-</v>
      </c>
    </row>
    <row r="1106" spans="1:39">
      <c r="A1106" s="58" t="str">
        <f t="shared" si="504"/>
        <v/>
      </c>
      <c r="B1106" s="120" t="str">
        <f t="shared" si="504"/>
        <v/>
      </c>
      <c r="C1106" s="86" t="str">
        <f t="shared" si="504"/>
        <v/>
      </c>
      <c r="D1106" s="87" t="str">
        <f t="shared" si="504"/>
        <v/>
      </c>
      <c r="E1106" s="91" t="str">
        <f t="shared" ref="E1106:AM1106" si="513">IFERROR(RANK(E492,E$4:E$610,),"-")</f>
        <v>-</v>
      </c>
      <c r="F1106" s="91" t="str">
        <f t="shared" si="513"/>
        <v>-</v>
      </c>
      <c r="G1106" s="91" t="str">
        <f t="shared" si="513"/>
        <v>-</v>
      </c>
      <c r="H1106" s="91" t="str">
        <f t="shared" si="513"/>
        <v>-</v>
      </c>
      <c r="I1106" s="91" t="str">
        <f t="shared" si="513"/>
        <v>-</v>
      </c>
      <c r="J1106" s="91" t="str">
        <f t="shared" si="513"/>
        <v>-</v>
      </c>
      <c r="K1106" s="91" t="str">
        <f t="shared" si="513"/>
        <v>-</v>
      </c>
      <c r="L1106" s="91" t="str">
        <f t="shared" si="513"/>
        <v>-</v>
      </c>
      <c r="M1106" s="91" t="str">
        <f t="shared" si="513"/>
        <v>-</v>
      </c>
      <c r="N1106" s="91" t="str">
        <f t="shared" si="513"/>
        <v>-</v>
      </c>
      <c r="O1106" s="91" t="str">
        <f t="shared" si="513"/>
        <v>-</v>
      </c>
      <c r="P1106" s="91" t="str">
        <f t="shared" si="513"/>
        <v>-</v>
      </c>
      <c r="Q1106" s="91" t="str">
        <f t="shared" si="513"/>
        <v>-</v>
      </c>
      <c r="R1106" s="91" t="str">
        <f t="shared" si="513"/>
        <v>-</v>
      </c>
      <c r="S1106" s="91" t="str">
        <f t="shared" si="513"/>
        <v>-</v>
      </c>
      <c r="T1106" s="91" t="str">
        <f t="shared" si="513"/>
        <v>-</v>
      </c>
      <c r="U1106" s="91" t="str">
        <f t="shared" si="513"/>
        <v>-</v>
      </c>
      <c r="V1106" s="91" t="str">
        <f t="shared" si="513"/>
        <v>-</v>
      </c>
      <c r="W1106" s="91" t="str">
        <f t="shared" si="513"/>
        <v>-</v>
      </c>
      <c r="X1106" s="91" t="str">
        <f t="shared" si="513"/>
        <v>-</v>
      </c>
      <c r="Y1106" s="91" t="str">
        <f t="shared" si="513"/>
        <v>-</v>
      </c>
      <c r="Z1106" s="91" t="str">
        <f t="shared" si="513"/>
        <v>-</v>
      </c>
      <c r="AA1106" s="91" t="str">
        <f t="shared" si="513"/>
        <v>-</v>
      </c>
      <c r="AB1106" s="91" t="str">
        <f t="shared" si="513"/>
        <v>-</v>
      </c>
      <c r="AC1106" s="91" t="str">
        <f t="shared" si="513"/>
        <v>-</v>
      </c>
      <c r="AD1106" s="91" t="str">
        <f t="shared" si="513"/>
        <v>-</v>
      </c>
      <c r="AE1106" s="91" t="str">
        <f t="shared" si="513"/>
        <v>-</v>
      </c>
      <c r="AF1106" s="91" t="str">
        <f t="shared" si="513"/>
        <v>-</v>
      </c>
      <c r="AG1106" s="91" t="str">
        <f t="shared" si="513"/>
        <v>-</v>
      </c>
      <c r="AH1106" s="91" t="str">
        <f t="shared" si="513"/>
        <v>-</v>
      </c>
      <c r="AI1106" s="91" t="str">
        <f t="shared" si="513"/>
        <v>-</v>
      </c>
      <c r="AJ1106" s="91" t="str">
        <f t="shared" si="513"/>
        <v>-</v>
      </c>
      <c r="AK1106" s="91" t="str">
        <f t="shared" si="513"/>
        <v>-</v>
      </c>
      <c r="AL1106" s="91" t="str">
        <f t="shared" si="513"/>
        <v>-</v>
      </c>
      <c r="AM1106" s="91" t="str">
        <f t="shared" si="513"/>
        <v>-</v>
      </c>
    </row>
    <row r="1107" spans="1:39">
      <c r="A1107" s="58" t="str">
        <f t="shared" si="504"/>
        <v/>
      </c>
      <c r="B1107" s="120" t="str">
        <f t="shared" si="504"/>
        <v/>
      </c>
      <c r="C1107" s="86" t="str">
        <f t="shared" si="504"/>
        <v/>
      </c>
      <c r="D1107" s="87" t="str">
        <f t="shared" si="504"/>
        <v/>
      </c>
      <c r="E1107" s="91" t="str">
        <f t="shared" ref="E1107:AM1107" si="514">IFERROR(RANK(E493,E$4:E$610,),"-")</f>
        <v>-</v>
      </c>
      <c r="F1107" s="91" t="str">
        <f t="shared" si="514"/>
        <v>-</v>
      </c>
      <c r="G1107" s="91" t="str">
        <f t="shared" si="514"/>
        <v>-</v>
      </c>
      <c r="H1107" s="91" t="str">
        <f t="shared" si="514"/>
        <v>-</v>
      </c>
      <c r="I1107" s="91" t="str">
        <f t="shared" si="514"/>
        <v>-</v>
      </c>
      <c r="J1107" s="91" t="str">
        <f t="shared" si="514"/>
        <v>-</v>
      </c>
      <c r="K1107" s="91" t="str">
        <f t="shared" si="514"/>
        <v>-</v>
      </c>
      <c r="L1107" s="91" t="str">
        <f t="shared" si="514"/>
        <v>-</v>
      </c>
      <c r="M1107" s="91" t="str">
        <f t="shared" si="514"/>
        <v>-</v>
      </c>
      <c r="N1107" s="91" t="str">
        <f t="shared" si="514"/>
        <v>-</v>
      </c>
      <c r="O1107" s="91" t="str">
        <f t="shared" si="514"/>
        <v>-</v>
      </c>
      <c r="P1107" s="91" t="str">
        <f t="shared" si="514"/>
        <v>-</v>
      </c>
      <c r="Q1107" s="91" t="str">
        <f t="shared" si="514"/>
        <v>-</v>
      </c>
      <c r="R1107" s="91" t="str">
        <f t="shared" si="514"/>
        <v>-</v>
      </c>
      <c r="S1107" s="91" t="str">
        <f t="shared" si="514"/>
        <v>-</v>
      </c>
      <c r="T1107" s="91" t="str">
        <f t="shared" si="514"/>
        <v>-</v>
      </c>
      <c r="U1107" s="91" t="str">
        <f t="shared" si="514"/>
        <v>-</v>
      </c>
      <c r="V1107" s="91" t="str">
        <f t="shared" si="514"/>
        <v>-</v>
      </c>
      <c r="W1107" s="91" t="str">
        <f t="shared" si="514"/>
        <v>-</v>
      </c>
      <c r="X1107" s="91" t="str">
        <f t="shared" si="514"/>
        <v>-</v>
      </c>
      <c r="Y1107" s="91" t="str">
        <f t="shared" si="514"/>
        <v>-</v>
      </c>
      <c r="Z1107" s="91" t="str">
        <f t="shared" si="514"/>
        <v>-</v>
      </c>
      <c r="AA1107" s="91" t="str">
        <f t="shared" si="514"/>
        <v>-</v>
      </c>
      <c r="AB1107" s="91" t="str">
        <f t="shared" si="514"/>
        <v>-</v>
      </c>
      <c r="AC1107" s="91" t="str">
        <f t="shared" si="514"/>
        <v>-</v>
      </c>
      <c r="AD1107" s="91" t="str">
        <f t="shared" si="514"/>
        <v>-</v>
      </c>
      <c r="AE1107" s="91" t="str">
        <f t="shared" si="514"/>
        <v>-</v>
      </c>
      <c r="AF1107" s="91" t="str">
        <f t="shared" si="514"/>
        <v>-</v>
      </c>
      <c r="AG1107" s="91" t="str">
        <f t="shared" si="514"/>
        <v>-</v>
      </c>
      <c r="AH1107" s="91" t="str">
        <f t="shared" si="514"/>
        <v>-</v>
      </c>
      <c r="AI1107" s="91" t="str">
        <f t="shared" si="514"/>
        <v>-</v>
      </c>
      <c r="AJ1107" s="91" t="str">
        <f t="shared" si="514"/>
        <v>-</v>
      </c>
      <c r="AK1107" s="91" t="str">
        <f t="shared" si="514"/>
        <v>-</v>
      </c>
      <c r="AL1107" s="91" t="str">
        <f t="shared" si="514"/>
        <v>-</v>
      </c>
      <c r="AM1107" s="91" t="str">
        <f t="shared" si="514"/>
        <v>-</v>
      </c>
    </row>
    <row r="1108" spans="1:39">
      <c r="A1108" s="58" t="str">
        <f t="shared" si="504"/>
        <v/>
      </c>
      <c r="B1108" s="120" t="str">
        <f t="shared" si="504"/>
        <v/>
      </c>
      <c r="C1108" s="86" t="str">
        <f t="shared" si="504"/>
        <v/>
      </c>
      <c r="D1108" s="87" t="str">
        <f t="shared" si="504"/>
        <v/>
      </c>
      <c r="E1108" s="91" t="str">
        <f t="shared" ref="E1108:AM1108" si="515">IFERROR(RANK(E494,E$4:E$610,),"-")</f>
        <v>-</v>
      </c>
      <c r="F1108" s="91" t="str">
        <f t="shared" si="515"/>
        <v>-</v>
      </c>
      <c r="G1108" s="91" t="str">
        <f t="shared" si="515"/>
        <v>-</v>
      </c>
      <c r="H1108" s="91" t="str">
        <f t="shared" si="515"/>
        <v>-</v>
      </c>
      <c r="I1108" s="91" t="str">
        <f t="shared" si="515"/>
        <v>-</v>
      </c>
      <c r="J1108" s="91" t="str">
        <f t="shared" si="515"/>
        <v>-</v>
      </c>
      <c r="K1108" s="91" t="str">
        <f t="shared" si="515"/>
        <v>-</v>
      </c>
      <c r="L1108" s="91" t="str">
        <f t="shared" si="515"/>
        <v>-</v>
      </c>
      <c r="M1108" s="91" t="str">
        <f t="shared" si="515"/>
        <v>-</v>
      </c>
      <c r="N1108" s="91" t="str">
        <f t="shared" si="515"/>
        <v>-</v>
      </c>
      <c r="O1108" s="91" t="str">
        <f t="shared" si="515"/>
        <v>-</v>
      </c>
      <c r="P1108" s="91" t="str">
        <f t="shared" si="515"/>
        <v>-</v>
      </c>
      <c r="Q1108" s="91" t="str">
        <f t="shared" si="515"/>
        <v>-</v>
      </c>
      <c r="R1108" s="91" t="str">
        <f t="shared" si="515"/>
        <v>-</v>
      </c>
      <c r="S1108" s="91" t="str">
        <f t="shared" si="515"/>
        <v>-</v>
      </c>
      <c r="T1108" s="91" t="str">
        <f t="shared" si="515"/>
        <v>-</v>
      </c>
      <c r="U1108" s="91" t="str">
        <f t="shared" si="515"/>
        <v>-</v>
      </c>
      <c r="V1108" s="91" t="str">
        <f t="shared" si="515"/>
        <v>-</v>
      </c>
      <c r="W1108" s="91" t="str">
        <f t="shared" si="515"/>
        <v>-</v>
      </c>
      <c r="X1108" s="91" t="str">
        <f t="shared" si="515"/>
        <v>-</v>
      </c>
      <c r="Y1108" s="91" t="str">
        <f t="shared" si="515"/>
        <v>-</v>
      </c>
      <c r="Z1108" s="91" t="str">
        <f t="shared" si="515"/>
        <v>-</v>
      </c>
      <c r="AA1108" s="91" t="str">
        <f t="shared" si="515"/>
        <v>-</v>
      </c>
      <c r="AB1108" s="91" t="str">
        <f t="shared" si="515"/>
        <v>-</v>
      </c>
      <c r="AC1108" s="91" t="str">
        <f t="shared" si="515"/>
        <v>-</v>
      </c>
      <c r="AD1108" s="91" t="str">
        <f t="shared" si="515"/>
        <v>-</v>
      </c>
      <c r="AE1108" s="91" t="str">
        <f t="shared" si="515"/>
        <v>-</v>
      </c>
      <c r="AF1108" s="91" t="str">
        <f t="shared" si="515"/>
        <v>-</v>
      </c>
      <c r="AG1108" s="91" t="str">
        <f t="shared" si="515"/>
        <v>-</v>
      </c>
      <c r="AH1108" s="91" t="str">
        <f t="shared" si="515"/>
        <v>-</v>
      </c>
      <c r="AI1108" s="91" t="str">
        <f t="shared" si="515"/>
        <v>-</v>
      </c>
      <c r="AJ1108" s="91" t="str">
        <f t="shared" si="515"/>
        <v>-</v>
      </c>
      <c r="AK1108" s="91" t="str">
        <f t="shared" si="515"/>
        <v>-</v>
      </c>
      <c r="AL1108" s="91" t="str">
        <f t="shared" si="515"/>
        <v>-</v>
      </c>
      <c r="AM1108" s="91" t="str">
        <f t="shared" si="515"/>
        <v>-</v>
      </c>
    </row>
    <row r="1109" spans="1:39">
      <c r="A1109" s="58" t="str">
        <f t="shared" si="504"/>
        <v/>
      </c>
      <c r="B1109" s="120" t="str">
        <f t="shared" si="504"/>
        <v/>
      </c>
      <c r="C1109" s="86" t="str">
        <f t="shared" si="504"/>
        <v/>
      </c>
      <c r="D1109" s="87" t="str">
        <f t="shared" si="504"/>
        <v/>
      </c>
      <c r="E1109" s="91" t="str">
        <f t="shared" ref="E1109:AM1109" si="516">IFERROR(RANK(E495,E$4:E$610,),"-")</f>
        <v>-</v>
      </c>
      <c r="F1109" s="91" t="str">
        <f t="shared" si="516"/>
        <v>-</v>
      </c>
      <c r="G1109" s="91" t="str">
        <f t="shared" si="516"/>
        <v>-</v>
      </c>
      <c r="H1109" s="91" t="str">
        <f t="shared" si="516"/>
        <v>-</v>
      </c>
      <c r="I1109" s="91" t="str">
        <f t="shared" si="516"/>
        <v>-</v>
      </c>
      <c r="J1109" s="91" t="str">
        <f t="shared" si="516"/>
        <v>-</v>
      </c>
      <c r="K1109" s="91" t="str">
        <f t="shared" si="516"/>
        <v>-</v>
      </c>
      <c r="L1109" s="91" t="str">
        <f t="shared" si="516"/>
        <v>-</v>
      </c>
      <c r="M1109" s="91" t="str">
        <f t="shared" si="516"/>
        <v>-</v>
      </c>
      <c r="N1109" s="91" t="str">
        <f t="shared" si="516"/>
        <v>-</v>
      </c>
      <c r="O1109" s="91" t="str">
        <f t="shared" si="516"/>
        <v>-</v>
      </c>
      <c r="P1109" s="91" t="str">
        <f t="shared" si="516"/>
        <v>-</v>
      </c>
      <c r="Q1109" s="91" t="str">
        <f t="shared" si="516"/>
        <v>-</v>
      </c>
      <c r="R1109" s="91" t="str">
        <f t="shared" si="516"/>
        <v>-</v>
      </c>
      <c r="S1109" s="91" t="str">
        <f t="shared" si="516"/>
        <v>-</v>
      </c>
      <c r="T1109" s="91" t="str">
        <f t="shared" si="516"/>
        <v>-</v>
      </c>
      <c r="U1109" s="91" t="str">
        <f t="shared" si="516"/>
        <v>-</v>
      </c>
      <c r="V1109" s="91" t="str">
        <f t="shared" si="516"/>
        <v>-</v>
      </c>
      <c r="W1109" s="91" t="str">
        <f t="shared" si="516"/>
        <v>-</v>
      </c>
      <c r="X1109" s="91" t="str">
        <f t="shared" si="516"/>
        <v>-</v>
      </c>
      <c r="Y1109" s="91" t="str">
        <f t="shared" si="516"/>
        <v>-</v>
      </c>
      <c r="Z1109" s="91" t="str">
        <f t="shared" si="516"/>
        <v>-</v>
      </c>
      <c r="AA1109" s="91" t="str">
        <f t="shared" si="516"/>
        <v>-</v>
      </c>
      <c r="AB1109" s="91" t="str">
        <f t="shared" si="516"/>
        <v>-</v>
      </c>
      <c r="AC1109" s="91" t="str">
        <f t="shared" si="516"/>
        <v>-</v>
      </c>
      <c r="AD1109" s="91" t="str">
        <f t="shared" si="516"/>
        <v>-</v>
      </c>
      <c r="AE1109" s="91" t="str">
        <f t="shared" si="516"/>
        <v>-</v>
      </c>
      <c r="AF1109" s="91" t="str">
        <f t="shared" si="516"/>
        <v>-</v>
      </c>
      <c r="AG1109" s="91" t="str">
        <f t="shared" si="516"/>
        <v>-</v>
      </c>
      <c r="AH1109" s="91" t="str">
        <f t="shared" si="516"/>
        <v>-</v>
      </c>
      <c r="AI1109" s="91" t="str">
        <f t="shared" si="516"/>
        <v>-</v>
      </c>
      <c r="AJ1109" s="91" t="str">
        <f t="shared" si="516"/>
        <v>-</v>
      </c>
      <c r="AK1109" s="91" t="str">
        <f t="shared" si="516"/>
        <v>-</v>
      </c>
      <c r="AL1109" s="91" t="str">
        <f t="shared" si="516"/>
        <v>-</v>
      </c>
      <c r="AM1109" s="91" t="str">
        <f t="shared" si="516"/>
        <v>-</v>
      </c>
    </row>
    <row r="1110" spans="1:39">
      <c r="A1110" s="58" t="str">
        <f t="shared" si="504"/>
        <v/>
      </c>
      <c r="B1110" s="120" t="str">
        <f t="shared" si="504"/>
        <v/>
      </c>
      <c r="C1110" s="86" t="str">
        <f t="shared" si="504"/>
        <v/>
      </c>
      <c r="D1110" s="87" t="str">
        <f t="shared" si="504"/>
        <v/>
      </c>
      <c r="E1110" s="91" t="str">
        <f t="shared" ref="E1110:AM1110" si="517">IFERROR(RANK(E496,E$4:E$610,),"-")</f>
        <v>-</v>
      </c>
      <c r="F1110" s="91" t="str">
        <f t="shared" si="517"/>
        <v>-</v>
      </c>
      <c r="G1110" s="91" t="str">
        <f t="shared" si="517"/>
        <v>-</v>
      </c>
      <c r="H1110" s="91" t="str">
        <f t="shared" si="517"/>
        <v>-</v>
      </c>
      <c r="I1110" s="91" t="str">
        <f t="shared" si="517"/>
        <v>-</v>
      </c>
      <c r="J1110" s="91" t="str">
        <f t="shared" si="517"/>
        <v>-</v>
      </c>
      <c r="K1110" s="91" t="str">
        <f t="shared" si="517"/>
        <v>-</v>
      </c>
      <c r="L1110" s="91" t="str">
        <f t="shared" si="517"/>
        <v>-</v>
      </c>
      <c r="M1110" s="91" t="str">
        <f t="shared" si="517"/>
        <v>-</v>
      </c>
      <c r="N1110" s="91" t="str">
        <f t="shared" si="517"/>
        <v>-</v>
      </c>
      <c r="O1110" s="91" t="str">
        <f t="shared" si="517"/>
        <v>-</v>
      </c>
      <c r="P1110" s="91" t="str">
        <f t="shared" si="517"/>
        <v>-</v>
      </c>
      <c r="Q1110" s="91" t="str">
        <f t="shared" si="517"/>
        <v>-</v>
      </c>
      <c r="R1110" s="91" t="str">
        <f t="shared" si="517"/>
        <v>-</v>
      </c>
      <c r="S1110" s="91" t="str">
        <f t="shared" si="517"/>
        <v>-</v>
      </c>
      <c r="T1110" s="91" t="str">
        <f t="shared" si="517"/>
        <v>-</v>
      </c>
      <c r="U1110" s="91" t="str">
        <f t="shared" si="517"/>
        <v>-</v>
      </c>
      <c r="V1110" s="91" t="str">
        <f t="shared" si="517"/>
        <v>-</v>
      </c>
      <c r="W1110" s="91" t="str">
        <f t="shared" si="517"/>
        <v>-</v>
      </c>
      <c r="X1110" s="91" t="str">
        <f t="shared" si="517"/>
        <v>-</v>
      </c>
      <c r="Y1110" s="91" t="str">
        <f t="shared" si="517"/>
        <v>-</v>
      </c>
      <c r="Z1110" s="91" t="str">
        <f t="shared" si="517"/>
        <v>-</v>
      </c>
      <c r="AA1110" s="91" t="str">
        <f t="shared" si="517"/>
        <v>-</v>
      </c>
      <c r="AB1110" s="91" t="str">
        <f t="shared" si="517"/>
        <v>-</v>
      </c>
      <c r="AC1110" s="91" t="str">
        <f t="shared" si="517"/>
        <v>-</v>
      </c>
      <c r="AD1110" s="91" t="str">
        <f t="shared" si="517"/>
        <v>-</v>
      </c>
      <c r="AE1110" s="91" t="str">
        <f t="shared" si="517"/>
        <v>-</v>
      </c>
      <c r="AF1110" s="91" t="str">
        <f t="shared" si="517"/>
        <v>-</v>
      </c>
      <c r="AG1110" s="91" t="str">
        <f t="shared" si="517"/>
        <v>-</v>
      </c>
      <c r="AH1110" s="91" t="str">
        <f t="shared" si="517"/>
        <v>-</v>
      </c>
      <c r="AI1110" s="91" t="str">
        <f t="shared" si="517"/>
        <v>-</v>
      </c>
      <c r="AJ1110" s="91" t="str">
        <f t="shared" si="517"/>
        <v>-</v>
      </c>
      <c r="AK1110" s="91" t="str">
        <f t="shared" si="517"/>
        <v>-</v>
      </c>
      <c r="AL1110" s="91" t="str">
        <f t="shared" si="517"/>
        <v>-</v>
      </c>
      <c r="AM1110" s="91" t="str">
        <f t="shared" si="517"/>
        <v>-</v>
      </c>
    </row>
    <row r="1111" spans="1:39">
      <c r="A1111" s="58" t="str">
        <f t="shared" si="504"/>
        <v/>
      </c>
      <c r="B1111" s="120" t="str">
        <f t="shared" si="504"/>
        <v/>
      </c>
      <c r="C1111" s="86" t="str">
        <f t="shared" si="504"/>
        <v/>
      </c>
      <c r="D1111" s="87" t="str">
        <f t="shared" si="504"/>
        <v/>
      </c>
      <c r="E1111" s="91" t="str">
        <f t="shared" ref="E1111:AM1111" si="518">IFERROR(RANK(E497,E$4:E$610,),"-")</f>
        <v>-</v>
      </c>
      <c r="F1111" s="91" t="str">
        <f t="shared" si="518"/>
        <v>-</v>
      </c>
      <c r="G1111" s="91" t="str">
        <f t="shared" si="518"/>
        <v>-</v>
      </c>
      <c r="H1111" s="91" t="str">
        <f t="shared" si="518"/>
        <v>-</v>
      </c>
      <c r="I1111" s="91" t="str">
        <f t="shared" si="518"/>
        <v>-</v>
      </c>
      <c r="J1111" s="91" t="str">
        <f t="shared" si="518"/>
        <v>-</v>
      </c>
      <c r="K1111" s="91" t="str">
        <f t="shared" si="518"/>
        <v>-</v>
      </c>
      <c r="L1111" s="91" t="str">
        <f t="shared" si="518"/>
        <v>-</v>
      </c>
      <c r="M1111" s="91" t="str">
        <f t="shared" si="518"/>
        <v>-</v>
      </c>
      <c r="N1111" s="91" t="str">
        <f t="shared" si="518"/>
        <v>-</v>
      </c>
      <c r="O1111" s="91" t="str">
        <f t="shared" si="518"/>
        <v>-</v>
      </c>
      <c r="P1111" s="91" t="str">
        <f t="shared" si="518"/>
        <v>-</v>
      </c>
      <c r="Q1111" s="91" t="str">
        <f t="shared" si="518"/>
        <v>-</v>
      </c>
      <c r="R1111" s="91" t="str">
        <f t="shared" si="518"/>
        <v>-</v>
      </c>
      <c r="S1111" s="91" t="str">
        <f t="shared" si="518"/>
        <v>-</v>
      </c>
      <c r="T1111" s="91" t="str">
        <f t="shared" si="518"/>
        <v>-</v>
      </c>
      <c r="U1111" s="91" t="str">
        <f t="shared" si="518"/>
        <v>-</v>
      </c>
      <c r="V1111" s="91" t="str">
        <f t="shared" si="518"/>
        <v>-</v>
      </c>
      <c r="W1111" s="91" t="str">
        <f t="shared" si="518"/>
        <v>-</v>
      </c>
      <c r="X1111" s="91" t="str">
        <f t="shared" si="518"/>
        <v>-</v>
      </c>
      <c r="Y1111" s="91" t="str">
        <f t="shared" si="518"/>
        <v>-</v>
      </c>
      <c r="Z1111" s="91" t="str">
        <f t="shared" si="518"/>
        <v>-</v>
      </c>
      <c r="AA1111" s="91" t="str">
        <f t="shared" si="518"/>
        <v>-</v>
      </c>
      <c r="AB1111" s="91" t="str">
        <f t="shared" si="518"/>
        <v>-</v>
      </c>
      <c r="AC1111" s="91" t="str">
        <f t="shared" si="518"/>
        <v>-</v>
      </c>
      <c r="AD1111" s="91" t="str">
        <f t="shared" si="518"/>
        <v>-</v>
      </c>
      <c r="AE1111" s="91" t="str">
        <f t="shared" si="518"/>
        <v>-</v>
      </c>
      <c r="AF1111" s="91" t="str">
        <f t="shared" si="518"/>
        <v>-</v>
      </c>
      <c r="AG1111" s="91" t="str">
        <f t="shared" si="518"/>
        <v>-</v>
      </c>
      <c r="AH1111" s="91" t="str">
        <f t="shared" si="518"/>
        <v>-</v>
      </c>
      <c r="AI1111" s="91" t="str">
        <f t="shared" si="518"/>
        <v>-</v>
      </c>
      <c r="AJ1111" s="91" t="str">
        <f t="shared" si="518"/>
        <v>-</v>
      </c>
      <c r="AK1111" s="91" t="str">
        <f t="shared" si="518"/>
        <v>-</v>
      </c>
      <c r="AL1111" s="91" t="str">
        <f t="shared" si="518"/>
        <v>-</v>
      </c>
      <c r="AM1111" s="91" t="str">
        <f t="shared" si="518"/>
        <v>-</v>
      </c>
    </row>
    <row r="1112" spans="1:39">
      <c r="A1112" s="58" t="str">
        <f t="shared" si="504"/>
        <v/>
      </c>
      <c r="B1112" s="120" t="str">
        <f t="shared" si="504"/>
        <v/>
      </c>
      <c r="C1112" s="86" t="str">
        <f t="shared" si="504"/>
        <v/>
      </c>
      <c r="D1112" s="87" t="str">
        <f t="shared" si="504"/>
        <v/>
      </c>
      <c r="E1112" s="91" t="str">
        <f t="shared" ref="E1112:AM1112" si="519">IFERROR(RANK(E498,E$4:E$610,),"-")</f>
        <v>-</v>
      </c>
      <c r="F1112" s="91" t="str">
        <f t="shared" si="519"/>
        <v>-</v>
      </c>
      <c r="G1112" s="91" t="str">
        <f t="shared" si="519"/>
        <v>-</v>
      </c>
      <c r="H1112" s="91" t="str">
        <f t="shared" si="519"/>
        <v>-</v>
      </c>
      <c r="I1112" s="91" t="str">
        <f t="shared" si="519"/>
        <v>-</v>
      </c>
      <c r="J1112" s="91" t="str">
        <f t="shared" si="519"/>
        <v>-</v>
      </c>
      <c r="K1112" s="91" t="str">
        <f t="shared" si="519"/>
        <v>-</v>
      </c>
      <c r="L1112" s="91" t="str">
        <f t="shared" si="519"/>
        <v>-</v>
      </c>
      <c r="M1112" s="91" t="str">
        <f t="shared" si="519"/>
        <v>-</v>
      </c>
      <c r="N1112" s="91" t="str">
        <f t="shared" si="519"/>
        <v>-</v>
      </c>
      <c r="O1112" s="91" t="str">
        <f t="shared" si="519"/>
        <v>-</v>
      </c>
      <c r="P1112" s="91" t="str">
        <f t="shared" si="519"/>
        <v>-</v>
      </c>
      <c r="Q1112" s="91" t="str">
        <f t="shared" si="519"/>
        <v>-</v>
      </c>
      <c r="R1112" s="91" t="str">
        <f t="shared" si="519"/>
        <v>-</v>
      </c>
      <c r="S1112" s="91" t="str">
        <f t="shared" si="519"/>
        <v>-</v>
      </c>
      <c r="T1112" s="91" t="str">
        <f t="shared" si="519"/>
        <v>-</v>
      </c>
      <c r="U1112" s="91" t="str">
        <f t="shared" si="519"/>
        <v>-</v>
      </c>
      <c r="V1112" s="91" t="str">
        <f t="shared" si="519"/>
        <v>-</v>
      </c>
      <c r="W1112" s="91" t="str">
        <f t="shared" si="519"/>
        <v>-</v>
      </c>
      <c r="X1112" s="91" t="str">
        <f t="shared" si="519"/>
        <v>-</v>
      </c>
      <c r="Y1112" s="91" t="str">
        <f t="shared" si="519"/>
        <v>-</v>
      </c>
      <c r="Z1112" s="91" t="str">
        <f t="shared" si="519"/>
        <v>-</v>
      </c>
      <c r="AA1112" s="91" t="str">
        <f t="shared" si="519"/>
        <v>-</v>
      </c>
      <c r="AB1112" s="91" t="str">
        <f t="shared" si="519"/>
        <v>-</v>
      </c>
      <c r="AC1112" s="91" t="str">
        <f t="shared" si="519"/>
        <v>-</v>
      </c>
      <c r="AD1112" s="91" t="str">
        <f t="shared" si="519"/>
        <v>-</v>
      </c>
      <c r="AE1112" s="91" t="str">
        <f t="shared" si="519"/>
        <v>-</v>
      </c>
      <c r="AF1112" s="91" t="str">
        <f t="shared" si="519"/>
        <v>-</v>
      </c>
      <c r="AG1112" s="91" t="str">
        <f t="shared" si="519"/>
        <v>-</v>
      </c>
      <c r="AH1112" s="91" t="str">
        <f t="shared" si="519"/>
        <v>-</v>
      </c>
      <c r="AI1112" s="91" t="str">
        <f t="shared" si="519"/>
        <v>-</v>
      </c>
      <c r="AJ1112" s="91" t="str">
        <f t="shared" si="519"/>
        <v>-</v>
      </c>
      <c r="AK1112" s="91" t="str">
        <f t="shared" si="519"/>
        <v>-</v>
      </c>
      <c r="AL1112" s="91" t="str">
        <f t="shared" si="519"/>
        <v>-</v>
      </c>
      <c r="AM1112" s="91" t="str">
        <f t="shared" si="519"/>
        <v>-</v>
      </c>
    </row>
    <row r="1113" spans="1:39">
      <c r="A1113" s="58" t="str">
        <f t="shared" si="504"/>
        <v/>
      </c>
      <c r="B1113" s="120" t="str">
        <f t="shared" si="504"/>
        <v/>
      </c>
      <c r="C1113" s="86" t="str">
        <f t="shared" si="504"/>
        <v/>
      </c>
      <c r="D1113" s="87" t="str">
        <f t="shared" si="504"/>
        <v/>
      </c>
      <c r="E1113" s="91" t="str">
        <f t="shared" ref="E1113:AM1113" si="520">IFERROR(RANK(E499,E$4:E$610,),"-")</f>
        <v>-</v>
      </c>
      <c r="F1113" s="91" t="str">
        <f t="shared" si="520"/>
        <v>-</v>
      </c>
      <c r="G1113" s="91" t="str">
        <f t="shared" si="520"/>
        <v>-</v>
      </c>
      <c r="H1113" s="91" t="str">
        <f t="shared" si="520"/>
        <v>-</v>
      </c>
      <c r="I1113" s="91" t="str">
        <f t="shared" si="520"/>
        <v>-</v>
      </c>
      <c r="J1113" s="91" t="str">
        <f t="shared" si="520"/>
        <v>-</v>
      </c>
      <c r="K1113" s="91" t="str">
        <f t="shared" si="520"/>
        <v>-</v>
      </c>
      <c r="L1113" s="91" t="str">
        <f t="shared" si="520"/>
        <v>-</v>
      </c>
      <c r="M1113" s="91" t="str">
        <f t="shared" si="520"/>
        <v>-</v>
      </c>
      <c r="N1113" s="91" t="str">
        <f t="shared" si="520"/>
        <v>-</v>
      </c>
      <c r="O1113" s="91" t="str">
        <f t="shared" si="520"/>
        <v>-</v>
      </c>
      <c r="P1113" s="91" t="str">
        <f t="shared" si="520"/>
        <v>-</v>
      </c>
      <c r="Q1113" s="91" t="str">
        <f t="shared" si="520"/>
        <v>-</v>
      </c>
      <c r="R1113" s="91" t="str">
        <f t="shared" si="520"/>
        <v>-</v>
      </c>
      <c r="S1113" s="91" t="str">
        <f t="shared" si="520"/>
        <v>-</v>
      </c>
      <c r="T1113" s="91" t="str">
        <f t="shared" si="520"/>
        <v>-</v>
      </c>
      <c r="U1113" s="91" t="str">
        <f t="shared" si="520"/>
        <v>-</v>
      </c>
      <c r="V1113" s="91" t="str">
        <f t="shared" si="520"/>
        <v>-</v>
      </c>
      <c r="W1113" s="91" t="str">
        <f t="shared" si="520"/>
        <v>-</v>
      </c>
      <c r="X1113" s="91" t="str">
        <f t="shared" si="520"/>
        <v>-</v>
      </c>
      <c r="Y1113" s="91" t="str">
        <f t="shared" si="520"/>
        <v>-</v>
      </c>
      <c r="Z1113" s="91" t="str">
        <f t="shared" si="520"/>
        <v>-</v>
      </c>
      <c r="AA1113" s="91" t="str">
        <f t="shared" si="520"/>
        <v>-</v>
      </c>
      <c r="AB1113" s="91" t="str">
        <f t="shared" si="520"/>
        <v>-</v>
      </c>
      <c r="AC1113" s="91" t="str">
        <f t="shared" si="520"/>
        <v>-</v>
      </c>
      <c r="AD1113" s="91" t="str">
        <f t="shared" si="520"/>
        <v>-</v>
      </c>
      <c r="AE1113" s="91" t="str">
        <f t="shared" si="520"/>
        <v>-</v>
      </c>
      <c r="AF1113" s="91" t="str">
        <f t="shared" si="520"/>
        <v>-</v>
      </c>
      <c r="AG1113" s="91" t="str">
        <f t="shared" si="520"/>
        <v>-</v>
      </c>
      <c r="AH1113" s="91" t="str">
        <f t="shared" si="520"/>
        <v>-</v>
      </c>
      <c r="AI1113" s="91" t="str">
        <f t="shared" si="520"/>
        <v>-</v>
      </c>
      <c r="AJ1113" s="91" t="str">
        <f t="shared" si="520"/>
        <v>-</v>
      </c>
      <c r="AK1113" s="91" t="str">
        <f t="shared" si="520"/>
        <v>-</v>
      </c>
      <c r="AL1113" s="91" t="str">
        <f t="shared" si="520"/>
        <v>-</v>
      </c>
      <c r="AM1113" s="91" t="str">
        <f t="shared" si="520"/>
        <v>-</v>
      </c>
    </row>
    <row r="1114" spans="1:39">
      <c r="A1114" s="58" t="str">
        <f t="shared" si="504"/>
        <v/>
      </c>
      <c r="B1114" s="120" t="str">
        <f t="shared" si="504"/>
        <v/>
      </c>
      <c r="C1114" s="86" t="str">
        <f t="shared" si="504"/>
        <v/>
      </c>
      <c r="D1114" s="87" t="str">
        <f t="shared" si="504"/>
        <v/>
      </c>
      <c r="E1114" s="91" t="str">
        <f t="shared" ref="E1114:AM1114" si="521">IFERROR(RANK(E500,E$4:E$610,),"-")</f>
        <v>-</v>
      </c>
      <c r="F1114" s="91" t="str">
        <f t="shared" si="521"/>
        <v>-</v>
      </c>
      <c r="G1114" s="91" t="str">
        <f t="shared" si="521"/>
        <v>-</v>
      </c>
      <c r="H1114" s="91" t="str">
        <f t="shared" si="521"/>
        <v>-</v>
      </c>
      <c r="I1114" s="91" t="str">
        <f t="shared" si="521"/>
        <v>-</v>
      </c>
      <c r="J1114" s="91" t="str">
        <f t="shared" si="521"/>
        <v>-</v>
      </c>
      <c r="K1114" s="91" t="str">
        <f t="shared" si="521"/>
        <v>-</v>
      </c>
      <c r="L1114" s="91" t="str">
        <f t="shared" si="521"/>
        <v>-</v>
      </c>
      <c r="M1114" s="91" t="str">
        <f t="shared" si="521"/>
        <v>-</v>
      </c>
      <c r="N1114" s="91" t="str">
        <f t="shared" si="521"/>
        <v>-</v>
      </c>
      <c r="O1114" s="91" t="str">
        <f t="shared" si="521"/>
        <v>-</v>
      </c>
      <c r="P1114" s="91" t="str">
        <f t="shared" si="521"/>
        <v>-</v>
      </c>
      <c r="Q1114" s="91" t="str">
        <f t="shared" si="521"/>
        <v>-</v>
      </c>
      <c r="R1114" s="91" t="str">
        <f t="shared" si="521"/>
        <v>-</v>
      </c>
      <c r="S1114" s="91" t="str">
        <f t="shared" si="521"/>
        <v>-</v>
      </c>
      <c r="T1114" s="91" t="str">
        <f t="shared" si="521"/>
        <v>-</v>
      </c>
      <c r="U1114" s="91" t="str">
        <f t="shared" si="521"/>
        <v>-</v>
      </c>
      <c r="V1114" s="91" t="str">
        <f t="shared" si="521"/>
        <v>-</v>
      </c>
      <c r="W1114" s="91" t="str">
        <f t="shared" si="521"/>
        <v>-</v>
      </c>
      <c r="X1114" s="91" t="str">
        <f t="shared" si="521"/>
        <v>-</v>
      </c>
      <c r="Y1114" s="91" t="str">
        <f t="shared" si="521"/>
        <v>-</v>
      </c>
      <c r="Z1114" s="91" t="str">
        <f t="shared" si="521"/>
        <v>-</v>
      </c>
      <c r="AA1114" s="91" t="str">
        <f t="shared" si="521"/>
        <v>-</v>
      </c>
      <c r="AB1114" s="91" t="str">
        <f t="shared" si="521"/>
        <v>-</v>
      </c>
      <c r="AC1114" s="91" t="str">
        <f t="shared" si="521"/>
        <v>-</v>
      </c>
      <c r="AD1114" s="91" t="str">
        <f t="shared" si="521"/>
        <v>-</v>
      </c>
      <c r="AE1114" s="91" t="str">
        <f t="shared" si="521"/>
        <v>-</v>
      </c>
      <c r="AF1114" s="91" t="str">
        <f t="shared" si="521"/>
        <v>-</v>
      </c>
      <c r="AG1114" s="91" t="str">
        <f t="shared" si="521"/>
        <v>-</v>
      </c>
      <c r="AH1114" s="91" t="str">
        <f t="shared" si="521"/>
        <v>-</v>
      </c>
      <c r="AI1114" s="91" t="str">
        <f t="shared" si="521"/>
        <v>-</v>
      </c>
      <c r="AJ1114" s="91" t="str">
        <f t="shared" si="521"/>
        <v>-</v>
      </c>
      <c r="AK1114" s="91" t="str">
        <f t="shared" si="521"/>
        <v>-</v>
      </c>
      <c r="AL1114" s="91" t="str">
        <f t="shared" si="521"/>
        <v>-</v>
      </c>
      <c r="AM1114" s="91" t="str">
        <f t="shared" si="521"/>
        <v>-</v>
      </c>
    </row>
    <row r="1115" spans="1:39">
      <c r="A1115" s="58" t="str">
        <f t="shared" si="504"/>
        <v/>
      </c>
      <c r="B1115" s="120" t="str">
        <f t="shared" si="504"/>
        <v/>
      </c>
      <c r="C1115" s="86" t="str">
        <f t="shared" si="504"/>
        <v/>
      </c>
      <c r="D1115" s="87" t="str">
        <f t="shared" si="504"/>
        <v/>
      </c>
      <c r="E1115" s="91" t="str">
        <f t="shared" ref="E1115:AM1115" si="522">IFERROR(RANK(E501,E$4:E$610,),"-")</f>
        <v>-</v>
      </c>
      <c r="F1115" s="91" t="str">
        <f t="shared" si="522"/>
        <v>-</v>
      </c>
      <c r="G1115" s="91" t="str">
        <f t="shared" si="522"/>
        <v>-</v>
      </c>
      <c r="H1115" s="91" t="str">
        <f t="shared" si="522"/>
        <v>-</v>
      </c>
      <c r="I1115" s="91" t="str">
        <f t="shared" si="522"/>
        <v>-</v>
      </c>
      <c r="J1115" s="91" t="str">
        <f t="shared" si="522"/>
        <v>-</v>
      </c>
      <c r="K1115" s="91" t="str">
        <f t="shared" si="522"/>
        <v>-</v>
      </c>
      <c r="L1115" s="91" t="str">
        <f t="shared" si="522"/>
        <v>-</v>
      </c>
      <c r="M1115" s="91" t="str">
        <f t="shared" si="522"/>
        <v>-</v>
      </c>
      <c r="N1115" s="91" t="str">
        <f t="shared" si="522"/>
        <v>-</v>
      </c>
      <c r="O1115" s="91" t="str">
        <f t="shared" si="522"/>
        <v>-</v>
      </c>
      <c r="P1115" s="91" t="str">
        <f t="shared" si="522"/>
        <v>-</v>
      </c>
      <c r="Q1115" s="91" t="str">
        <f t="shared" si="522"/>
        <v>-</v>
      </c>
      <c r="R1115" s="91" t="str">
        <f t="shared" si="522"/>
        <v>-</v>
      </c>
      <c r="S1115" s="91" t="str">
        <f t="shared" si="522"/>
        <v>-</v>
      </c>
      <c r="T1115" s="91" t="str">
        <f t="shared" si="522"/>
        <v>-</v>
      </c>
      <c r="U1115" s="91" t="str">
        <f t="shared" si="522"/>
        <v>-</v>
      </c>
      <c r="V1115" s="91" t="str">
        <f t="shared" si="522"/>
        <v>-</v>
      </c>
      <c r="W1115" s="91" t="str">
        <f t="shared" si="522"/>
        <v>-</v>
      </c>
      <c r="X1115" s="91" t="str">
        <f t="shared" si="522"/>
        <v>-</v>
      </c>
      <c r="Y1115" s="91" t="str">
        <f t="shared" si="522"/>
        <v>-</v>
      </c>
      <c r="Z1115" s="91" t="str">
        <f t="shared" si="522"/>
        <v>-</v>
      </c>
      <c r="AA1115" s="91" t="str">
        <f t="shared" si="522"/>
        <v>-</v>
      </c>
      <c r="AB1115" s="91" t="str">
        <f t="shared" si="522"/>
        <v>-</v>
      </c>
      <c r="AC1115" s="91" t="str">
        <f t="shared" si="522"/>
        <v>-</v>
      </c>
      <c r="AD1115" s="91" t="str">
        <f t="shared" si="522"/>
        <v>-</v>
      </c>
      <c r="AE1115" s="91" t="str">
        <f t="shared" si="522"/>
        <v>-</v>
      </c>
      <c r="AF1115" s="91" t="str">
        <f t="shared" si="522"/>
        <v>-</v>
      </c>
      <c r="AG1115" s="91" t="str">
        <f t="shared" si="522"/>
        <v>-</v>
      </c>
      <c r="AH1115" s="91" t="str">
        <f t="shared" si="522"/>
        <v>-</v>
      </c>
      <c r="AI1115" s="91" t="str">
        <f t="shared" si="522"/>
        <v>-</v>
      </c>
      <c r="AJ1115" s="91" t="str">
        <f t="shared" si="522"/>
        <v>-</v>
      </c>
      <c r="AK1115" s="91" t="str">
        <f t="shared" si="522"/>
        <v>-</v>
      </c>
      <c r="AL1115" s="91" t="str">
        <f t="shared" si="522"/>
        <v>-</v>
      </c>
      <c r="AM1115" s="91" t="str">
        <f t="shared" si="522"/>
        <v>-</v>
      </c>
    </row>
    <row r="1116" spans="1:39">
      <c r="A1116" s="58" t="str">
        <f t="shared" si="504"/>
        <v/>
      </c>
      <c r="B1116" s="120" t="str">
        <f t="shared" si="504"/>
        <v/>
      </c>
      <c r="C1116" s="86" t="str">
        <f t="shared" si="504"/>
        <v/>
      </c>
      <c r="D1116" s="87" t="str">
        <f t="shared" si="504"/>
        <v/>
      </c>
      <c r="E1116" s="91" t="str">
        <f t="shared" ref="E1116:AM1116" si="523">IFERROR(RANK(E502,E$4:E$610,),"-")</f>
        <v>-</v>
      </c>
      <c r="F1116" s="91" t="str">
        <f t="shared" si="523"/>
        <v>-</v>
      </c>
      <c r="G1116" s="91" t="str">
        <f t="shared" si="523"/>
        <v>-</v>
      </c>
      <c r="H1116" s="91" t="str">
        <f t="shared" si="523"/>
        <v>-</v>
      </c>
      <c r="I1116" s="91" t="str">
        <f t="shared" si="523"/>
        <v>-</v>
      </c>
      <c r="J1116" s="91" t="str">
        <f t="shared" si="523"/>
        <v>-</v>
      </c>
      <c r="K1116" s="91" t="str">
        <f t="shared" si="523"/>
        <v>-</v>
      </c>
      <c r="L1116" s="91" t="str">
        <f t="shared" si="523"/>
        <v>-</v>
      </c>
      <c r="M1116" s="91" t="str">
        <f t="shared" si="523"/>
        <v>-</v>
      </c>
      <c r="N1116" s="91" t="str">
        <f t="shared" si="523"/>
        <v>-</v>
      </c>
      <c r="O1116" s="91" t="str">
        <f t="shared" si="523"/>
        <v>-</v>
      </c>
      <c r="P1116" s="91" t="str">
        <f t="shared" si="523"/>
        <v>-</v>
      </c>
      <c r="Q1116" s="91" t="str">
        <f t="shared" si="523"/>
        <v>-</v>
      </c>
      <c r="R1116" s="91" t="str">
        <f t="shared" si="523"/>
        <v>-</v>
      </c>
      <c r="S1116" s="91" t="str">
        <f t="shared" si="523"/>
        <v>-</v>
      </c>
      <c r="T1116" s="91" t="str">
        <f t="shared" si="523"/>
        <v>-</v>
      </c>
      <c r="U1116" s="91" t="str">
        <f t="shared" si="523"/>
        <v>-</v>
      </c>
      <c r="V1116" s="91" t="str">
        <f t="shared" si="523"/>
        <v>-</v>
      </c>
      <c r="W1116" s="91" t="str">
        <f t="shared" si="523"/>
        <v>-</v>
      </c>
      <c r="X1116" s="91" t="str">
        <f t="shared" si="523"/>
        <v>-</v>
      </c>
      <c r="Y1116" s="91" t="str">
        <f t="shared" si="523"/>
        <v>-</v>
      </c>
      <c r="Z1116" s="91" t="str">
        <f t="shared" si="523"/>
        <v>-</v>
      </c>
      <c r="AA1116" s="91" t="str">
        <f t="shared" si="523"/>
        <v>-</v>
      </c>
      <c r="AB1116" s="91" t="str">
        <f t="shared" si="523"/>
        <v>-</v>
      </c>
      <c r="AC1116" s="91" t="str">
        <f t="shared" si="523"/>
        <v>-</v>
      </c>
      <c r="AD1116" s="91" t="str">
        <f t="shared" si="523"/>
        <v>-</v>
      </c>
      <c r="AE1116" s="91" t="str">
        <f t="shared" si="523"/>
        <v>-</v>
      </c>
      <c r="AF1116" s="91" t="str">
        <f t="shared" si="523"/>
        <v>-</v>
      </c>
      <c r="AG1116" s="91" t="str">
        <f t="shared" si="523"/>
        <v>-</v>
      </c>
      <c r="AH1116" s="91" t="str">
        <f t="shared" si="523"/>
        <v>-</v>
      </c>
      <c r="AI1116" s="91" t="str">
        <f t="shared" si="523"/>
        <v>-</v>
      </c>
      <c r="AJ1116" s="91" t="str">
        <f t="shared" si="523"/>
        <v>-</v>
      </c>
      <c r="AK1116" s="91" t="str">
        <f t="shared" si="523"/>
        <v>-</v>
      </c>
      <c r="AL1116" s="91" t="str">
        <f t="shared" si="523"/>
        <v>-</v>
      </c>
      <c r="AM1116" s="91" t="str">
        <f t="shared" si="523"/>
        <v>-</v>
      </c>
    </row>
    <row r="1117" spans="1:39">
      <c r="A1117" s="58" t="str">
        <f t="shared" si="504"/>
        <v/>
      </c>
      <c r="B1117" s="120" t="str">
        <f t="shared" si="504"/>
        <v/>
      </c>
      <c r="C1117" s="86" t="str">
        <f t="shared" si="504"/>
        <v/>
      </c>
      <c r="D1117" s="87" t="str">
        <f t="shared" si="504"/>
        <v/>
      </c>
      <c r="E1117" s="91" t="str">
        <f t="shared" ref="E1117:AM1117" si="524">IFERROR(RANK(E503,E$4:E$610,),"-")</f>
        <v>-</v>
      </c>
      <c r="F1117" s="91" t="str">
        <f t="shared" si="524"/>
        <v>-</v>
      </c>
      <c r="G1117" s="91" t="str">
        <f t="shared" si="524"/>
        <v>-</v>
      </c>
      <c r="H1117" s="91" t="str">
        <f t="shared" si="524"/>
        <v>-</v>
      </c>
      <c r="I1117" s="91" t="str">
        <f t="shared" si="524"/>
        <v>-</v>
      </c>
      <c r="J1117" s="91" t="str">
        <f t="shared" si="524"/>
        <v>-</v>
      </c>
      <c r="K1117" s="91" t="str">
        <f t="shared" si="524"/>
        <v>-</v>
      </c>
      <c r="L1117" s="91" t="str">
        <f t="shared" si="524"/>
        <v>-</v>
      </c>
      <c r="M1117" s="91" t="str">
        <f t="shared" si="524"/>
        <v>-</v>
      </c>
      <c r="N1117" s="91" t="str">
        <f t="shared" si="524"/>
        <v>-</v>
      </c>
      <c r="O1117" s="91" t="str">
        <f t="shared" si="524"/>
        <v>-</v>
      </c>
      <c r="P1117" s="91" t="str">
        <f t="shared" si="524"/>
        <v>-</v>
      </c>
      <c r="Q1117" s="91" t="str">
        <f t="shared" si="524"/>
        <v>-</v>
      </c>
      <c r="R1117" s="91" t="str">
        <f t="shared" si="524"/>
        <v>-</v>
      </c>
      <c r="S1117" s="91" t="str">
        <f t="shared" si="524"/>
        <v>-</v>
      </c>
      <c r="T1117" s="91" t="str">
        <f t="shared" si="524"/>
        <v>-</v>
      </c>
      <c r="U1117" s="91" t="str">
        <f t="shared" si="524"/>
        <v>-</v>
      </c>
      <c r="V1117" s="91" t="str">
        <f t="shared" si="524"/>
        <v>-</v>
      </c>
      <c r="W1117" s="91" t="str">
        <f t="shared" si="524"/>
        <v>-</v>
      </c>
      <c r="X1117" s="91" t="str">
        <f t="shared" si="524"/>
        <v>-</v>
      </c>
      <c r="Y1117" s="91" t="str">
        <f t="shared" si="524"/>
        <v>-</v>
      </c>
      <c r="Z1117" s="91" t="str">
        <f t="shared" si="524"/>
        <v>-</v>
      </c>
      <c r="AA1117" s="91" t="str">
        <f t="shared" si="524"/>
        <v>-</v>
      </c>
      <c r="AB1117" s="91" t="str">
        <f t="shared" si="524"/>
        <v>-</v>
      </c>
      <c r="AC1117" s="91" t="str">
        <f t="shared" si="524"/>
        <v>-</v>
      </c>
      <c r="AD1117" s="91" t="str">
        <f t="shared" si="524"/>
        <v>-</v>
      </c>
      <c r="AE1117" s="91" t="str">
        <f t="shared" si="524"/>
        <v>-</v>
      </c>
      <c r="AF1117" s="91" t="str">
        <f t="shared" si="524"/>
        <v>-</v>
      </c>
      <c r="AG1117" s="91" t="str">
        <f t="shared" si="524"/>
        <v>-</v>
      </c>
      <c r="AH1117" s="91" t="str">
        <f t="shared" si="524"/>
        <v>-</v>
      </c>
      <c r="AI1117" s="91" t="str">
        <f t="shared" si="524"/>
        <v>-</v>
      </c>
      <c r="AJ1117" s="91" t="str">
        <f t="shared" si="524"/>
        <v>-</v>
      </c>
      <c r="AK1117" s="91" t="str">
        <f t="shared" si="524"/>
        <v>-</v>
      </c>
      <c r="AL1117" s="91" t="str">
        <f t="shared" si="524"/>
        <v>-</v>
      </c>
      <c r="AM1117" s="91" t="str">
        <f t="shared" si="524"/>
        <v>-</v>
      </c>
    </row>
    <row r="1118" spans="1:39">
      <c r="A1118" s="58" t="str">
        <f t="shared" ref="A1118:D1137" si="525">A504</f>
        <v/>
      </c>
      <c r="B1118" s="120" t="str">
        <f t="shared" si="525"/>
        <v/>
      </c>
      <c r="C1118" s="86" t="str">
        <f t="shared" si="525"/>
        <v/>
      </c>
      <c r="D1118" s="87" t="str">
        <f t="shared" si="525"/>
        <v/>
      </c>
      <c r="E1118" s="91" t="str">
        <f t="shared" ref="E1118:AM1118" si="526">IFERROR(RANK(E504,E$4:E$610,),"-")</f>
        <v>-</v>
      </c>
      <c r="F1118" s="91" t="str">
        <f t="shared" si="526"/>
        <v>-</v>
      </c>
      <c r="G1118" s="91" t="str">
        <f t="shared" si="526"/>
        <v>-</v>
      </c>
      <c r="H1118" s="91" t="str">
        <f t="shared" si="526"/>
        <v>-</v>
      </c>
      <c r="I1118" s="91" t="str">
        <f t="shared" si="526"/>
        <v>-</v>
      </c>
      <c r="J1118" s="91" t="str">
        <f t="shared" si="526"/>
        <v>-</v>
      </c>
      <c r="K1118" s="91" t="str">
        <f t="shared" si="526"/>
        <v>-</v>
      </c>
      <c r="L1118" s="91" t="str">
        <f t="shared" si="526"/>
        <v>-</v>
      </c>
      <c r="M1118" s="91" t="str">
        <f t="shared" si="526"/>
        <v>-</v>
      </c>
      <c r="N1118" s="91" t="str">
        <f t="shared" si="526"/>
        <v>-</v>
      </c>
      <c r="O1118" s="91" t="str">
        <f t="shared" si="526"/>
        <v>-</v>
      </c>
      <c r="P1118" s="91" t="str">
        <f t="shared" si="526"/>
        <v>-</v>
      </c>
      <c r="Q1118" s="91" t="str">
        <f t="shared" si="526"/>
        <v>-</v>
      </c>
      <c r="R1118" s="91" t="str">
        <f t="shared" si="526"/>
        <v>-</v>
      </c>
      <c r="S1118" s="91" t="str">
        <f t="shared" si="526"/>
        <v>-</v>
      </c>
      <c r="T1118" s="91" t="str">
        <f t="shared" si="526"/>
        <v>-</v>
      </c>
      <c r="U1118" s="91" t="str">
        <f t="shared" si="526"/>
        <v>-</v>
      </c>
      <c r="V1118" s="91" t="str">
        <f t="shared" si="526"/>
        <v>-</v>
      </c>
      <c r="W1118" s="91" t="str">
        <f t="shared" si="526"/>
        <v>-</v>
      </c>
      <c r="X1118" s="91" t="str">
        <f t="shared" si="526"/>
        <v>-</v>
      </c>
      <c r="Y1118" s="91" t="str">
        <f t="shared" si="526"/>
        <v>-</v>
      </c>
      <c r="Z1118" s="91" t="str">
        <f t="shared" si="526"/>
        <v>-</v>
      </c>
      <c r="AA1118" s="91" t="str">
        <f t="shared" si="526"/>
        <v>-</v>
      </c>
      <c r="AB1118" s="91" t="str">
        <f t="shared" si="526"/>
        <v>-</v>
      </c>
      <c r="AC1118" s="91" t="str">
        <f t="shared" si="526"/>
        <v>-</v>
      </c>
      <c r="AD1118" s="91" t="str">
        <f t="shared" si="526"/>
        <v>-</v>
      </c>
      <c r="AE1118" s="91" t="str">
        <f t="shared" si="526"/>
        <v>-</v>
      </c>
      <c r="AF1118" s="91" t="str">
        <f t="shared" si="526"/>
        <v>-</v>
      </c>
      <c r="AG1118" s="91" t="str">
        <f t="shared" si="526"/>
        <v>-</v>
      </c>
      <c r="AH1118" s="91" t="str">
        <f t="shared" si="526"/>
        <v>-</v>
      </c>
      <c r="AI1118" s="91" t="str">
        <f t="shared" si="526"/>
        <v>-</v>
      </c>
      <c r="AJ1118" s="91" t="str">
        <f t="shared" si="526"/>
        <v>-</v>
      </c>
      <c r="AK1118" s="91" t="str">
        <f t="shared" si="526"/>
        <v>-</v>
      </c>
      <c r="AL1118" s="91" t="str">
        <f t="shared" si="526"/>
        <v>-</v>
      </c>
      <c r="AM1118" s="91" t="str">
        <f t="shared" si="526"/>
        <v>-</v>
      </c>
    </row>
    <row r="1119" spans="1:39">
      <c r="A1119" s="58" t="str">
        <f t="shared" si="525"/>
        <v/>
      </c>
      <c r="B1119" s="120" t="str">
        <f t="shared" si="525"/>
        <v/>
      </c>
      <c r="C1119" s="86" t="str">
        <f t="shared" si="525"/>
        <v/>
      </c>
      <c r="D1119" s="87" t="str">
        <f t="shared" si="525"/>
        <v/>
      </c>
      <c r="E1119" s="91" t="str">
        <f t="shared" ref="E1119:AM1119" si="527">IFERROR(RANK(E505,E$4:E$610,),"-")</f>
        <v>-</v>
      </c>
      <c r="F1119" s="91" t="str">
        <f t="shared" si="527"/>
        <v>-</v>
      </c>
      <c r="G1119" s="91" t="str">
        <f t="shared" si="527"/>
        <v>-</v>
      </c>
      <c r="H1119" s="91" t="str">
        <f t="shared" si="527"/>
        <v>-</v>
      </c>
      <c r="I1119" s="91" t="str">
        <f t="shared" si="527"/>
        <v>-</v>
      </c>
      <c r="J1119" s="91" t="str">
        <f t="shared" si="527"/>
        <v>-</v>
      </c>
      <c r="K1119" s="91" t="str">
        <f t="shared" si="527"/>
        <v>-</v>
      </c>
      <c r="L1119" s="91" t="str">
        <f t="shared" si="527"/>
        <v>-</v>
      </c>
      <c r="M1119" s="91" t="str">
        <f t="shared" si="527"/>
        <v>-</v>
      </c>
      <c r="N1119" s="91" t="str">
        <f t="shared" si="527"/>
        <v>-</v>
      </c>
      <c r="O1119" s="91" t="str">
        <f t="shared" si="527"/>
        <v>-</v>
      </c>
      <c r="P1119" s="91" t="str">
        <f t="shared" si="527"/>
        <v>-</v>
      </c>
      <c r="Q1119" s="91" t="str">
        <f t="shared" si="527"/>
        <v>-</v>
      </c>
      <c r="R1119" s="91" t="str">
        <f t="shared" si="527"/>
        <v>-</v>
      </c>
      <c r="S1119" s="91" t="str">
        <f t="shared" si="527"/>
        <v>-</v>
      </c>
      <c r="T1119" s="91" t="str">
        <f t="shared" si="527"/>
        <v>-</v>
      </c>
      <c r="U1119" s="91" t="str">
        <f t="shared" si="527"/>
        <v>-</v>
      </c>
      <c r="V1119" s="91" t="str">
        <f t="shared" si="527"/>
        <v>-</v>
      </c>
      <c r="W1119" s="91" t="str">
        <f t="shared" si="527"/>
        <v>-</v>
      </c>
      <c r="X1119" s="91" t="str">
        <f t="shared" si="527"/>
        <v>-</v>
      </c>
      <c r="Y1119" s="91" t="str">
        <f t="shared" si="527"/>
        <v>-</v>
      </c>
      <c r="Z1119" s="91" t="str">
        <f t="shared" si="527"/>
        <v>-</v>
      </c>
      <c r="AA1119" s="91" t="str">
        <f t="shared" si="527"/>
        <v>-</v>
      </c>
      <c r="AB1119" s="91" t="str">
        <f t="shared" si="527"/>
        <v>-</v>
      </c>
      <c r="AC1119" s="91" t="str">
        <f t="shared" si="527"/>
        <v>-</v>
      </c>
      <c r="AD1119" s="91" t="str">
        <f t="shared" si="527"/>
        <v>-</v>
      </c>
      <c r="AE1119" s="91" t="str">
        <f t="shared" si="527"/>
        <v>-</v>
      </c>
      <c r="AF1119" s="91" t="str">
        <f t="shared" si="527"/>
        <v>-</v>
      </c>
      <c r="AG1119" s="91" t="str">
        <f t="shared" si="527"/>
        <v>-</v>
      </c>
      <c r="AH1119" s="91" t="str">
        <f t="shared" si="527"/>
        <v>-</v>
      </c>
      <c r="AI1119" s="91" t="str">
        <f t="shared" si="527"/>
        <v>-</v>
      </c>
      <c r="AJ1119" s="91" t="str">
        <f t="shared" si="527"/>
        <v>-</v>
      </c>
      <c r="AK1119" s="91" t="str">
        <f t="shared" si="527"/>
        <v>-</v>
      </c>
      <c r="AL1119" s="91" t="str">
        <f t="shared" si="527"/>
        <v>-</v>
      </c>
      <c r="AM1119" s="91" t="str">
        <f t="shared" si="527"/>
        <v>-</v>
      </c>
    </row>
    <row r="1120" spans="1:39">
      <c r="A1120" s="58" t="str">
        <f t="shared" si="525"/>
        <v/>
      </c>
      <c r="B1120" s="120" t="str">
        <f t="shared" si="525"/>
        <v/>
      </c>
      <c r="C1120" s="86" t="str">
        <f t="shared" si="525"/>
        <v/>
      </c>
      <c r="D1120" s="87" t="str">
        <f t="shared" si="525"/>
        <v/>
      </c>
      <c r="E1120" s="91" t="str">
        <f t="shared" ref="E1120:AM1120" si="528">IFERROR(RANK(E506,E$4:E$610,),"-")</f>
        <v>-</v>
      </c>
      <c r="F1120" s="91" t="str">
        <f t="shared" si="528"/>
        <v>-</v>
      </c>
      <c r="G1120" s="91" t="str">
        <f t="shared" si="528"/>
        <v>-</v>
      </c>
      <c r="H1120" s="91" t="str">
        <f t="shared" si="528"/>
        <v>-</v>
      </c>
      <c r="I1120" s="91" t="str">
        <f t="shared" si="528"/>
        <v>-</v>
      </c>
      <c r="J1120" s="91" t="str">
        <f t="shared" si="528"/>
        <v>-</v>
      </c>
      <c r="K1120" s="91" t="str">
        <f t="shared" si="528"/>
        <v>-</v>
      </c>
      <c r="L1120" s="91" t="str">
        <f t="shared" si="528"/>
        <v>-</v>
      </c>
      <c r="M1120" s="91" t="str">
        <f t="shared" si="528"/>
        <v>-</v>
      </c>
      <c r="N1120" s="91" t="str">
        <f t="shared" si="528"/>
        <v>-</v>
      </c>
      <c r="O1120" s="91" t="str">
        <f t="shared" si="528"/>
        <v>-</v>
      </c>
      <c r="P1120" s="91" t="str">
        <f t="shared" si="528"/>
        <v>-</v>
      </c>
      <c r="Q1120" s="91" t="str">
        <f t="shared" si="528"/>
        <v>-</v>
      </c>
      <c r="R1120" s="91" t="str">
        <f t="shared" si="528"/>
        <v>-</v>
      </c>
      <c r="S1120" s="91" t="str">
        <f t="shared" si="528"/>
        <v>-</v>
      </c>
      <c r="T1120" s="91" t="str">
        <f t="shared" si="528"/>
        <v>-</v>
      </c>
      <c r="U1120" s="91" t="str">
        <f t="shared" si="528"/>
        <v>-</v>
      </c>
      <c r="V1120" s="91" t="str">
        <f t="shared" si="528"/>
        <v>-</v>
      </c>
      <c r="W1120" s="91" t="str">
        <f t="shared" si="528"/>
        <v>-</v>
      </c>
      <c r="X1120" s="91" t="str">
        <f t="shared" si="528"/>
        <v>-</v>
      </c>
      <c r="Y1120" s="91" t="str">
        <f t="shared" si="528"/>
        <v>-</v>
      </c>
      <c r="Z1120" s="91" t="str">
        <f t="shared" si="528"/>
        <v>-</v>
      </c>
      <c r="AA1120" s="91" t="str">
        <f t="shared" si="528"/>
        <v>-</v>
      </c>
      <c r="AB1120" s="91" t="str">
        <f t="shared" si="528"/>
        <v>-</v>
      </c>
      <c r="AC1120" s="91" t="str">
        <f t="shared" si="528"/>
        <v>-</v>
      </c>
      <c r="AD1120" s="91" t="str">
        <f t="shared" si="528"/>
        <v>-</v>
      </c>
      <c r="AE1120" s="91" t="str">
        <f t="shared" si="528"/>
        <v>-</v>
      </c>
      <c r="AF1120" s="91" t="str">
        <f t="shared" si="528"/>
        <v>-</v>
      </c>
      <c r="AG1120" s="91" t="str">
        <f t="shared" si="528"/>
        <v>-</v>
      </c>
      <c r="AH1120" s="91" t="str">
        <f t="shared" si="528"/>
        <v>-</v>
      </c>
      <c r="AI1120" s="91" t="str">
        <f t="shared" si="528"/>
        <v>-</v>
      </c>
      <c r="AJ1120" s="91" t="str">
        <f t="shared" si="528"/>
        <v>-</v>
      </c>
      <c r="AK1120" s="91" t="str">
        <f t="shared" si="528"/>
        <v>-</v>
      </c>
      <c r="AL1120" s="91" t="str">
        <f t="shared" si="528"/>
        <v>-</v>
      </c>
      <c r="AM1120" s="91" t="str">
        <f t="shared" si="528"/>
        <v>-</v>
      </c>
    </row>
    <row r="1121" spans="1:39">
      <c r="A1121" s="58" t="str">
        <f t="shared" si="525"/>
        <v/>
      </c>
      <c r="B1121" s="120" t="str">
        <f t="shared" si="525"/>
        <v/>
      </c>
      <c r="C1121" s="86" t="str">
        <f t="shared" si="525"/>
        <v/>
      </c>
      <c r="D1121" s="87" t="str">
        <f t="shared" si="525"/>
        <v/>
      </c>
      <c r="E1121" s="91" t="str">
        <f t="shared" ref="E1121:AM1121" si="529">IFERROR(RANK(E507,E$4:E$610,),"-")</f>
        <v>-</v>
      </c>
      <c r="F1121" s="91" t="str">
        <f t="shared" si="529"/>
        <v>-</v>
      </c>
      <c r="G1121" s="91" t="str">
        <f t="shared" si="529"/>
        <v>-</v>
      </c>
      <c r="H1121" s="91" t="str">
        <f t="shared" si="529"/>
        <v>-</v>
      </c>
      <c r="I1121" s="91" t="str">
        <f t="shared" si="529"/>
        <v>-</v>
      </c>
      <c r="J1121" s="91" t="str">
        <f t="shared" si="529"/>
        <v>-</v>
      </c>
      <c r="K1121" s="91" t="str">
        <f t="shared" si="529"/>
        <v>-</v>
      </c>
      <c r="L1121" s="91" t="str">
        <f t="shared" si="529"/>
        <v>-</v>
      </c>
      <c r="M1121" s="91" t="str">
        <f t="shared" si="529"/>
        <v>-</v>
      </c>
      <c r="N1121" s="91" t="str">
        <f t="shared" si="529"/>
        <v>-</v>
      </c>
      <c r="O1121" s="91" t="str">
        <f t="shared" si="529"/>
        <v>-</v>
      </c>
      <c r="P1121" s="91" t="str">
        <f t="shared" si="529"/>
        <v>-</v>
      </c>
      <c r="Q1121" s="91" t="str">
        <f t="shared" si="529"/>
        <v>-</v>
      </c>
      <c r="R1121" s="91" t="str">
        <f t="shared" si="529"/>
        <v>-</v>
      </c>
      <c r="S1121" s="91" t="str">
        <f t="shared" si="529"/>
        <v>-</v>
      </c>
      <c r="T1121" s="91" t="str">
        <f t="shared" si="529"/>
        <v>-</v>
      </c>
      <c r="U1121" s="91" t="str">
        <f t="shared" si="529"/>
        <v>-</v>
      </c>
      <c r="V1121" s="91" t="str">
        <f t="shared" si="529"/>
        <v>-</v>
      </c>
      <c r="W1121" s="91" t="str">
        <f t="shared" si="529"/>
        <v>-</v>
      </c>
      <c r="X1121" s="91" t="str">
        <f t="shared" si="529"/>
        <v>-</v>
      </c>
      <c r="Y1121" s="91" t="str">
        <f t="shared" si="529"/>
        <v>-</v>
      </c>
      <c r="Z1121" s="91" t="str">
        <f t="shared" si="529"/>
        <v>-</v>
      </c>
      <c r="AA1121" s="91" t="str">
        <f t="shared" si="529"/>
        <v>-</v>
      </c>
      <c r="AB1121" s="91" t="str">
        <f t="shared" si="529"/>
        <v>-</v>
      </c>
      <c r="AC1121" s="91" t="str">
        <f t="shared" si="529"/>
        <v>-</v>
      </c>
      <c r="AD1121" s="91" t="str">
        <f t="shared" si="529"/>
        <v>-</v>
      </c>
      <c r="AE1121" s="91" t="str">
        <f t="shared" si="529"/>
        <v>-</v>
      </c>
      <c r="AF1121" s="91" t="str">
        <f t="shared" si="529"/>
        <v>-</v>
      </c>
      <c r="AG1121" s="91" t="str">
        <f t="shared" si="529"/>
        <v>-</v>
      </c>
      <c r="AH1121" s="91" t="str">
        <f t="shared" si="529"/>
        <v>-</v>
      </c>
      <c r="AI1121" s="91" t="str">
        <f t="shared" si="529"/>
        <v>-</v>
      </c>
      <c r="AJ1121" s="91" t="str">
        <f t="shared" si="529"/>
        <v>-</v>
      </c>
      <c r="AK1121" s="91" t="str">
        <f t="shared" si="529"/>
        <v>-</v>
      </c>
      <c r="AL1121" s="91" t="str">
        <f t="shared" si="529"/>
        <v>-</v>
      </c>
      <c r="AM1121" s="91" t="str">
        <f t="shared" si="529"/>
        <v>-</v>
      </c>
    </row>
    <row r="1122" spans="1:39">
      <c r="A1122" s="58" t="str">
        <f t="shared" si="525"/>
        <v/>
      </c>
      <c r="B1122" s="120" t="str">
        <f t="shared" si="525"/>
        <v/>
      </c>
      <c r="C1122" s="86" t="str">
        <f t="shared" si="525"/>
        <v/>
      </c>
      <c r="D1122" s="87" t="str">
        <f t="shared" si="525"/>
        <v/>
      </c>
      <c r="E1122" s="91" t="str">
        <f t="shared" ref="E1122:AM1122" si="530">IFERROR(RANK(E508,E$4:E$610,),"-")</f>
        <v>-</v>
      </c>
      <c r="F1122" s="91" t="str">
        <f t="shared" si="530"/>
        <v>-</v>
      </c>
      <c r="G1122" s="91" t="str">
        <f t="shared" si="530"/>
        <v>-</v>
      </c>
      <c r="H1122" s="91" t="str">
        <f t="shared" si="530"/>
        <v>-</v>
      </c>
      <c r="I1122" s="91" t="str">
        <f t="shared" si="530"/>
        <v>-</v>
      </c>
      <c r="J1122" s="91" t="str">
        <f t="shared" si="530"/>
        <v>-</v>
      </c>
      <c r="K1122" s="91" t="str">
        <f t="shared" si="530"/>
        <v>-</v>
      </c>
      <c r="L1122" s="91" t="str">
        <f t="shared" si="530"/>
        <v>-</v>
      </c>
      <c r="M1122" s="91" t="str">
        <f t="shared" si="530"/>
        <v>-</v>
      </c>
      <c r="N1122" s="91" t="str">
        <f t="shared" si="530"/>
        <v>-</v>
      </c>
      <c r="O1122" s="91" t="str">
        <f t="shared" si="530"/>
        <v>-</v>
      </c>
      <c r="P1122" s="91" t="str">
        <f t="shared" si="530"/>
        <v>-</v>
      </c>
      <c r="Q1122" s="91" t="str">
        <f t="shared" si="530"/>
        <v>-</v>
      </c>
      <c r="R1122" s="91" t="str">
        <f t="shared" si="530"/>
        <v>-</v>
      </c>
      <c r="S1122" s="91" t="str">
        <f t="shared" si="530"/>
        <v>-</v>
      </c>
      <c r="T1122" s="91" t="str">
        <f t="shared" si="530"/>
        <v>-</v>
      </c>
      <c r="U1122" s="91" t="str">
        <f t="shared" si="530"/>
        <v>-</v>
      </c>
      <c r="V1122" s="91" t="str">
        <f t="shared" si="530"/>
        <v>-</v>
      </c>
      <c r="W1122" s="91" t="str">
        <f t="shared" si="530"/>
        <v>-</v>
      </c>
      <c r="X1122" s="91" t="str">
        <f t="shared" si="530"/>
        <v>-</v>
      </c>
      <c r="Y1122" s="91" t="str">
        <f t="shared" si="530"/>
        <v>-</v>
      </c>
      <c r="Z1122" s="91" t="str">
        <f t="shared" si="530"/>
        <v>-</v>
      </c>
      <c r="AA1122" s="91" t="str">
        <f t="shared" si="530"/>
        <v>-</v>
      </c>
      <c r="AB1122" s="91" t="str">
        <f t="shared" si="530"/>
        <v>-</v>
      </c>
      <c r="AC1122" s="91" t="str">
        <f t="shared" si="530"/>
        <v>-</v>
      </c>
      <c r="AD1122" s="91" t="str">
        <f t="shared" si="530"/>
        <v>-</v>
      </c>
      <c r="AE1122" s="91" t="str">
        <f t="shared" si="530"/>
        <v>-</v>
      </c>
      <c r="AF1122" s="91" t="str">
        <f t="shared" si="530"/>
        <v>-</v>
      </c>
      <c r="AG1122" s="91" t="str">
        <f t="shared" si="530"/>
        <v>-</v>
      </c>
      <c r="AH1122" s="91" t="str">
        <f t="shared" si="530"/>
        <v>-</v>
      </c>
      <c r="AI1122" s="91" t="str">
        <f t="shared" si="530"/>
        <v>-</v>
      </c>
      <c r="AJ1122" s="91" t="str">
        <f t="shared" si="530"/>
        <v>-</v>
      </c>
      <c r="AK1122" s="91" t="str">
        <f t="shared" si="530"/>
        <v>-</v>
      </c>
      <c r="AL1122" s="91" t="str">
        <f t="shared" si="530"/>
        <v>-</v>
      </c>
      <c r="AM1122" s="91" t="str">
        <f t="shared" si="530"/>
        <v>-</v>
      </c>
    </row>
    <row r="1123" spans="1:39">
      <c r="A1123" s="58" t="str">
        <f t="shared" si="525"/>
        <v/>
      </c>
      <c r="B1123" s="120" t="str">
        <f t="shared" si="525"/>
        <v/>
      </c>
      <c r="C1123" s="86" t="str">
        <f t="shared" si="525"/>
        <v/>
      </c>
      <c r="D1123" s="87" t="str">
        <f t="shared" si="525"/>
        <v/>
      </c>
      <c r="E1123" s="91" t="str">
        <f t="shared" ref="E1123:AM1123" si="531">IFERROR(RANK(E509,E$4:E$610,),"-")</f>
        <v>-</v>
      </c>
      <c r="F1123" s="91" t="str">
        <f t="shared" si="531"/>
        <v>-</v>
      </c>
      <c r="G1123" s="91" t="str">
        <f t="shared" si="531"/>
        <v>-</v>
      </c>
      <c r="H1123" s="91" t="str">
        <f t="shared" si="531"/>
        <v>-</v>
      </c>
      <c r="I1123" s="91" t="str">
        <f t="shared" si="531"/>
        <v>-</v>
      </c>
      <c r="J1123" s="91" t="str">
        <f t="shared" si="531"/>
        <v>-</v>
      </c>
      <c r="K1123" s="91" t="str">
        <f t="shared" si="531"/>
        <v>-</v>
      </c>
      <c r="L1123" s="91" t="str">
        <f t="shared" si="531"/>
        <v>-</v>
      </c>
      <c r="M1123" s="91" t="str">
        <f t="shared" si="531"/>
        <v>-</v>
      </c>
      <c r="N1123" s="91" t="str">
        <f t="shared" si="531"/>
        <v>-</v>
      </c>
      <c r="O1123" s="91" t="str">
        <f t="shared" si="531"/>
        <v>-</v>
      </c>
      <c r="P1123" s="91" t="str">
        <f t="shared" si="531"/>
        <v>-</v>
      </c>
      <c r="Q1123" s="91" t="str">
        <f t="shared" si="531"/>
        <v>-</v>
      </c>
      <c r="R1123" s="91" t="str">
        <f t="shared" si="531"/>
        <v>-</v>
      </c>
      <c r="S1123" s="91" t="str">
        <f t="shared" si="531"/>
        <v>-</v>
      </c>
      <c r="T1123" s="91" t="str">
        <f t="shared" si="531"/>
        <v>-</v>
      </c>
      <c r="U1123" s="91" t="str">
        <f t="shared" si="531"/>
        <v>-</v>
      </c>
      <c r="V1123" s="91" t="str">
        <f t="shared" si="531"/>
        <v>-</v>
      </c>
      <c r="W1123" s="91" t="str">
        <f t="shared" si="531"/>
        <v>-</v>
      </c>
      <c r="X1123" s="91" t="str">
        <f t="shared" si="531"/>
        <v>-</v>
      </c>
      <c r="Y1123" s="91" t="str">
        <f t="shared" si="531"/>
        <v>-</v>
      </c>
      <c r="Z1123" s="91" t="str">
        <f t="shared" si="531"/>
        <v>-</v>
      </c>
      <c r="AA1123" s="91" t="str">
        <f t="shared" si="531"/>
        <v>-</v>
      </c>
      <c r="AB1123" s="91" t="str">
        <f t="shared" si="531"/>
        <v>-</v>
      </c>
      <c r="AC1123" s="91" t="str">
        <f t="shared" si="531"/>
        <v>-</v>
      </c>
      <c r="AD1123" s="91" t="str">
        <f t="shared" si="531"/>
        <v>-</v>
      </c>
      <c r="AE1123" s="91" t="str">
        <f t="shared" si="531"/>
        <v>-</v>
      </c>
      <c r="AF1123" s="91" t="str">
        <f t="shared" si="531"/>
        <v>-</v>
      </c>
      <c r="AG1123" s="91" t="str">
        <f t="shared" si="531"/>
        <v>-</v>
      </c>
      <c r="AH1123" s="91" t="str">
        <f t="shared" si="531"/>
        <v>-</v>
      </c>
      <c r="AI1123" s="91" t="str">
        <f t="shared" si="531"/>
        <v>-</v>
      </c>
      <c r="AJ1123" s="91" t="str">
        <f t="shared" si="531"/>
        <v>-</v>
      </c>
      <c r="AK1123" s="91" t="str">
        <f t="shared" si="531"/>
        <v>-</v>
      </c>
      <c r="AL1123" s="91" t="str">
        <f t="shared" si="531"/>
        <v>-</v>
      </c>
      <c r="AM1123" s="91" t="str">
        <f t="shared" si="531"/>
        <v>-</v>
      </c>
    </row>
    <row r="1124" spans="1:39">
      <c r="A1124" s="58" t="str">
        <f t="shared" si="525"/>
        <v/>
      </c>
      <c r="B1124" s="120" t="str">
        <f t="shared" si="525"/>
        <v/>
      </c>
      <c r="C1124" s="86" t="str">
        <f t="shared" si="525"/>
        <v/>
      </c>
      <c r="D1124" s="87" t="str">
        <f t="shared" si="525"/>
        <v/>
      </c>
      <c r="E1124" s="91" t="str">
        <f t="shared" ref="E1124:AM1124" si="532">IFERROR(RANK(E510,E$4:E$610,),"-")</f>
        <v>-</v>
      </c>
      <c r="F1124" s="91" t="str">
        <f t="shared" si="532"/>
        <v>-</v>
      </c>
      <c r="G1124" s="91" t="str">
        <f t="shared" si="532"/>
        <v>-</v>
      </c>
      <c r="H1124" s="91" t="str">
        <f t="shared" si="532"/>
        <v>-</v>
      </c>
      <c r="I1124" s="91" t="str">
        <f t="shared" si="532"/>
        <v>-</v>
      </c>
      <c r="J1124" s="91" t="str">
        <f t="shared" si="532"/>
        <v>-</v>
      </c>
      <c r="K1124" s="91" t="str">
        <f t="shared" si="532"/>
        <v>-</v>
      </c>
      <c r="L1124" s="91" t="str">
        <f t="shared" si="532"/>
        <v>-</v>
      </c>
      <c r="M1124" s="91" t="str">
        <f t="shared" si="532"/>
        <v>-</v>
      </c>
      <c r="N1124" s="91" t="str">
        <f t="shared" si="532"/>
        <v>-</v>
      </c>
      <c r="O1124" s="91" t="str">
        <f t="shared" si="532"/>
        <v>-</v>
      </c>
      <c r="P1124" s="91" t="str">
        <f t="shared" si="532"/>
        <v>-</v>
      </c>
      <c r="Q1124" s="91" t="str">
        <f t="shared" si="532"/>
        <v>-</v>
      </c>
      <c r="R1124" s="91" t="str">
        <f t="shared" si="532"/>
        <v>-</v>
      </c>
      <c r="S1124" s="91" t="str">
        <f t="shared" si="532"/>
        <v>-</v>
      </c>
      <c r="T1124" s="91" t="str">
        <f t="shared" si="532"/>
        <v>-</v>
      </c>
      <c r="U1124" s="91" t="str">
        <f t="shared" si="532"/>
        <v>-</v>
      </c>
      <c r="V1124" s="91" t="str">
        <f t="shared" si="532"/>
        <v>-</v>
      </c>
      <c r="W1124" s="91" t="str">
        <f t="shared" si="532"/>
        <v>-</v>
      </c>
      <c r="X1124" s="91" t="str">
        <f t="shared" si="532"/>
        <v>-</v>
      </c>
      <c r="Y1124" s="91" t="str">
        <f t="shared" si="532"/>
        <v>-</v>
      </c>
      <c r="Z1124" s="91" t="str">
        <f t="shared" si="532"/>
        <v>-</v>
      </c>
      <c r="AA1124" s="91" t="str">
        <f t="shared" si="532"/>
        <v>-</v>
      </c>
      <c r="AB1124" s="91" t="str">
        <f t="shared" si="532"/>
        <v>-</v>
      </c>
      <c r="AC1124" s="91" t="str">
        <f t="shared" si="532"/>
        <v>-</v>
      </c>
      <c r="AD1124" s="91" t="str">
        <f t="shared" si="532"/>
        <v>-</v>
      </c>
      <c r="AE1124" s="91" t="str">
        <f t="shared" si="532"/>
        <v>-</v>
      </c>
      <c r="AF1124" s="91" t="str">
        <f t="shared" si="532"/>
        <v>-</v>
      </c>
      <c r="AG1124" s="91" t="str">
        <f t="shared" si="532"/>
        <v>-</v>
      </c>
      <c r="AH1124" s="91" t="str">
        <f t="shared" si="532"/>
        <v>-</v>
      </c>
      <c r="AI1124" s="91" t="str">
        <f t="shared" si="532"/>
        <v>-</v>
      </c>
      <c r="AJ1124" s="91" t="str">
        <f t="shared" si="532"/>
        <v>-</v>
      </c>
      <c r="AK1124" s="91" t="str">
        <f t="shared" si="532"/>
        <v>-</v>
      </c>
      <c r="AL1124" s="91" t="str">
        <f t="shared" si="532"/>
        <v>-</v>
      </c>
      <c r="AM1124" s="91" t="str">
        <f t="shared" si="532"/>
        <v>-</v>
      </c>
    </row>
    <row r="1125" spans="1:39">
      <c r="A1125" s="58" t="str">
        <f t="shared" si="525"/>
        <v/>
      </c>
      <c r="B1125" s="120" t="str">
        <f t="shared" si="525"/>
        <v/>
      </c>
      <c r="C1125" s="86" t="str">
        <f t="shared" si="525"/>
        <v/>
      </c>
      <c r="D1125" s="87" t="str">
        <f t="shared" si="525"/>
        <v/>
      </c>
      <c r="E1125" s="91" t="str">
        <f t="shared" ref="E1125:AM1125" si="533">IFERROR(RANK(E511,E$4:E$610,),"-")</f>
        <v>-</v>
      </c>
      <c r="F1125" s="91" t="str">
        <f t="shared" si="533"/>
        <v>-</v>
      </c>
      <c r="G1125" s="91" t="str">
        <f t="shared" si="533"/>
        <v>-</v>
      </c>
      <c r="H1125" s="91" t="str">
        <f t="shared" si="533"/>
        <v>-</v>
      </c>
      <c r="I1125" s="91" t="str">
        <f t="shared" si="533"/>
        <v>-</v>
      </c>
      <c r="J1125" s="91" t="str">
        <f t="shared" si="533"/>
        <v>-</v>
      </c>
      <c r="K1125" s="91" t="str">
        <f t="shared" si="533"/>
        <v>-</v>
      </c>
      <c r="L1125" s="91" t="str">
        <f t="shared" si="533"/>
        <v>-</v>
      </c>
      <c r="M1125" s="91" t="str">
        <f t="shared" si="533"/>
        <v>-</v>
      </c>
      <c r="N1125" s="91" t="str">
        <f t="shared" si="533"/>
        <v>-</v>
      </c>
      <c r="O1125" s="91" t="str">
        <f t="shared" si="533"/>
        <v>-</v>
      </c>
      <c r="P1125" s="91" t="str">
        <f t="shared" si="533"/>
        <v>-</v>
      </c>
      <c r="Q1125" s="91" t="str">
        <f t="shared" si="533"/>
        <v>-</v>
      </c>
      <c r="R1125" s="91" t="str">
        <f t="shared" si="533"/>
        <v>-</v>
      </c>
      <c r="S1125" s="91" t="str">
        <f t="shared" si="533"/>
        <v>-</v>
      </c>
      <c r="T1125" s="91" t="str">
        <f t="shared" si="533"/>
        <v>-</v>
      </c>
      <c r="U1125" s="91" t="str">
        <f t="shared" si="533"/>
        <v>-</v>
      </c>
      <c r="V1125" s="91" t="str">
        <f t="shared" si="533"/>
        <v>-</v>
      </c>
      <c r="W1125" s="91" t="str">
        <f t="shared" si="533"/>
        <v>-</v>
      </c>
      <c r="X1125" s="91" t="str">
        <f t="shared" si="533"/>
        <v>-</v>
      </c>
      <c r="Y1125" s="91" t="str">
        <f t="shared" si="533"/>
        <v>-</v>
      </c>
      <c r="Z1125" s="91" t="str">
        <f t="shared" si="533"/>
        <v>-</v>
      </c>
      <c r="AA1125" s="91" t="str">
        <f t="shared" si="533"/>
        <v>-</v>
      </c>
      <c r="AB1125" s="91" t="str">
        <f t="shared" si="533"/>
        <v>-</v>
      </c>
      <c r="AC1125" s="91" t="str">
        <f t="shared" si="533"/>
        <v>-</v>
      </c>
      <c r="AD1125" s="91" t="str">
        <f t="shared" si="533"/>
        <v>-</v>
      </c>
      <c r="AE1125" s="91" t="str">
        <f t="shared" si="533"/>
        <v>-</v>
      </c>
      <c r="AF1125" s="91" t="str">
        <f t="shared" si="533"/>
        <v>-</v>
      </c>
      <c r="AG1125" s="91" t="str">
        <f t="shared" si="533"/>
        <v>-</v>
      </c>
      <c r="AH1125" s="91" t="str">
        <f t="shared" si="533"/>
        <v>-</v>
      </c>
      <c r="AI1125" s="91" t="str">
        <f t="shared" si="533"/>
        <v>-</v>
      </c>
      <c r="AJ1125" s="91" t="str">
        <f t="shared" si="533"/>
        <v>-</v>
      </c>
      <c r="AK1125" s="91" t="str">
        <f t="shared" si="533"/>
        <v>-</v>
      </c>
      <c r="AL1125" s="91" t="str">
        <f t="shared" si="533"/>
        <v>-</v>
      </c>
      <c r="AM1125" s="91" t="str">
        <f t="shared" si="533"/>
        <v>-</v>
      </c>
    </row>
    <row r="1126" spans="1:39">
      <c r="A1126" s="58" t="str">
        <f t="shared" si="525"/>
        <v/>
      </c>
      <c r="B1126" s="120" t="str">
        <f t="shared" si="525"/>
        <v/>
      </c>
      <c r="C1126" s="86" t="str">
        <f t="shared" si="525"/>
        <v/>
      </c>
      <c r="D1126" s="87" t="str">
        <f t="shared" si="525"/>
        <v/>
      </c>
      <c r="E1126" s="91" t="str">
        <f t="shared" ref="E1126:AM1126" si="534">IFERROR(RANK(E512,E$4:E$610,),"-")</f>
        <v>-</v>
      </c>
      <c r="F1126" s="91" t="str">
        <f t="shared" si="534"/>
        <v>-</v>
      </c>
      <c r="G1126" s="91" t="str">
        <f t="shared" si="534"/>
        <v>-</v>
      </c>
      <c r="H1126" s="91" t="str">
        <f t="shared" si="534"/>
        <v>-</v>
      </c>
      <c r="I1126" s="91" t="str">
        <f t="shared" si="534"/>
        <v>-</v>
      </c>
      <c r="J1126" s="91" t="str">
        <f t="shared" si="534"/>
        <v>-</v>
      </c>
      <c r="K1126" s="91" t="str">
        <f t="shared" si="534"/>
        <v>-</v>
      </c>
      <c r="L1126" s="91" t="str">
        <f t="shared" si="534"/>
        <v>-</v>
      </c>
      <c r="M1126" s="91" t="str">
        <f t="shared" si="534"/>
        <v>-</v>
      </c>
      <c r="N1126" s="91" t="str">
        <f t="shared" si="534"/>
        <v>-</v>
      </c>
      <c r="O1126" s="91" t="str">
        <f t="shared" si="534"/>
        <v>-</v>
      </c>
      <c r="P1126" s="91" t="str">
        <f t="shared" si="534"/>
        <v>-</v>
      </c>
      <c r="Q1126" s="91" t="str">
        <f t="shared" si="534"/>
        <v>-</v>
      </c>
      <c r="R1126" s="91" t="str">
        <f t="shared" si="534"/>
        <v>-</v>
      </c>
      <c r="S1126" s="91" t="str">
        <f t="shared" si="534"/>
        <v>-</v>
      </c>
      <c r="T1126" s="91" t="str">
        <f t="shared" si="534"/>
        <v>-</v>
      </c>
      <c r="U1126" s="91" t="str">
        <f t="shared" si="534"/>
        <v>-</v>
      </c>
      <c r="V1126" s="91" t="str">
        <f t="shared" si="534"/>
        <v>-</v>
      </c>
      <c r="W1126" s="91" t="str">
        <f t="shared" si="534"/>
        <v>-</v>
      </c>
      <c r="X1126" s="91" t="str">
        <f t="shared" si="534"/>
        <v>-</v>
      </c>
      <c r="Y1126" s="91" t="str">
        <f t="shared" si="534"/>
        <v>-</v>
      </c>
      <c r="Z1126" s="91" t="str">
        <f t="shared" si="534"/>
        <v>-</v>
      </c>
      <c r="AA1126" s="91" t="str">
        <f t="shared" si="534"/>
        <v>-</v>
      </c>
      <c r="AB1126" s="91" t="str">
        <f t="shared" si="534"/>
        <v>-</v>
      </c>
      <c r="AC1126" s="91" t="str">
        <f t="shared" si="534"/>
        <v>-</v>
      </c>
      <c r="AD1126" s="91" t="str">
        <f t="shared" si="534"/>
        <v>-</v>
      </c>
      <c r="AE1126" s="91" t="str">
        <f t="shared" si="534"/>
        <v>-</v>
      </c>
      <c r="AF1126" s="91" t="str">
        <f t="shared" si="534"/>
        <v>-</v>
      </c>
      <c r="AG1126" s="91" t="str">
        <f t="shared" si="534"/>
        <v>-</v>
      </c>
      <c r="AH1126" s="91" t="str">
        <f t="shared" si="534"/>
        <v>-</v>
      </c>
      <c r="AI1126" s="91" t="str">
        <f t="shared" si="534"/>
        <v>-</v>
      </c>
      <c r="AJ1126" s="91" t="str">
        <f t="shared" si="534"/>
        <v>-</v>
      </c>
      <c r="AK1126" s="91" t="str">
        <f t="shared" si="534"/>
        <v>-</v>
      </c>
      <c r="AL1126" s="91" t="str">
        <f t="shared" si="534"/>
        <v>-</v>
      </c>
      <c r="AM1126" s="91" t="str">
        <f t="shared" si="534"/>
        <v>-</v>
      </c>
    </row>
    <row r="1127" spans="1:39">
      <c r="A1127" s="58" t="str">
        <f t="shared" si="525"/>
        <v/>
      </c>
      <c r="B1127" s="120" t="str">
        <f t="shared" si="525"/>
        <v/>
      </c>
      <c r="C1127" s="86" t="str">
        <f t="shared" si="525"/>
        <v/>
      </c>
      <c r="D1127" s="87" t="str">
        <f t="shared" si="525"/>
        <v/>
      </c>
      <c r="E1127" s="91" t="str">
        <f t="shared" ref="E1127:AM1127" si="535">IFERROR(RANK(E513,E$4:E$610,),"-")</f>
        <v>-</v>
      </c>
      <c r="F1127" s="91" t="str">
        <f t="shared" si="535"/>
        <v>-</v>
      </c>
      <c r="G1127" s="91" t="str">
        <f t="shared" si="535"/>
        <v>-</v>
      </c>
      <c r="H1127" s="91" t="str">
        <f t="shared" si="535"/>
        <v>-</v>
      </c>
      <c r="I1127" s="91" t="str">
        <f t="shared" si="535"/>
        <v>-</v>
      </c>
      <c r="J1127" s="91" t="str">
        <f t="shared" si="535"/>
        <v>-</v>
      </c>
      <c r="K1127" s="91" t="str">
        <f t="shared" si="535"/>
        <v>-</v>
      </c>
      <c r="L1127" s="91" t="str">
        <f t="shared" si="535"/>
        <v>-</v>
      </c>
      <c r="M1127" s="91" t="str">
        <f t="shared" si="535"/>
        <v>-</v>
      </c>
      <c r="N1127" s="91" t="str">
        <f t="shared" si="535"/>
        <v>-</v>
      </c>
      <c r="O1127" s="91" t="str">
        <f t="shared" si="535"/>
        <v>-</v>
      </c>
      <c r="P1127" s="91" t="str">
        <f t="shared" si="535"/>
        <v>-</v>
      </c>
      <c r="Q1127" s="91" t="str">
        <f t="shared" si="535"/>
        <v>-</v>
      </c>
      <c r="R1127" s="91" t="str">
        <f t="shared" si="535"/>
        <v>-</v>
      </c>
      <c r="S1127" s="91" t="str">
        <f t="shared" si="535"/>
        <v>-</v>
      </c>
      <c r="T1127" s="91" t="str">
        <f t="shared" si="535"/>
        <v>-</v>
      </c>
      <c r="U1127" s="91" t="str">
        <f t="shared" si="535"/>
        <v>-</v>
      </c>
      <c r="V1127" s="91" t="str">
        <f t="shared" si="535"/>
        <v>-</v>
      </c>
      <c r="W1127" s="91" t="str">
        <f t="shared" si="535"/>
        <v>-</v>
      </c>
      <c r="X1127" s="91" t="str">
        <f t="shared" si="535"/>
        <v>-</v>
      </c>
      <c r="Y1127" s="91" t="str">
        <f t="shared" si="535"/>
        <v>-</v>
      </c>
      <c r="Z1127" s="91" t="str">
        <f t="shared" si="535"/>
        <v>-</v>
      </c>
      <c r="AA1127" s="91" t="str">
        <f t="shared" si="535"/>
        <v>-</v>
      </c>
      <c r="AB1127" s="91" t="str">
        <f t="shared" si="535"/>
        <v>-</v>
      </c>
      <c r="AC1127" s="91" t="str">
        <f t="shared" si="535"/>
        <v>-</v>
      </c>
      <c r="AD1127" s="91" t="str">
        <f t="shared" si="535"/>
        <v>-</v>
      </c>
      <c r="AE1127" s="91" t="str">
        <f t="shared" si="535"/>
        <v>-</v>
      </c>
      <c r="AF1127" s="91" t="str">
        <f t="shared" si="535"/>
        <v>-</v>
      </c>
      <c r="AG1127" s="91" t="str">
        <f t="shared" si="535"/>
        <v>-</v>
      </c>
      <c r="AH1127" s="91" t="str">
        <f t="shared" si="535"/>
        <v>-</v>
      </c>
      <c r="AI1127" s="91" t="str">
        <f t="shared" si="535"/>
        <v>-</v>
      </c>
      <c r="AJ1127" s="91" t="str">
        <f t="shared" si="535"/>
        <v>-</v>
      </c>
      <c r="AK1127" s="91" t="str">
        <f t="shared" si="535"/>
        <v>-</v>
      </c>
      <c r="AL1127" s="91" t="str">
        <f t="shared" si="535"/>
        <v>-</v>
      </c>
      <c r="AM1127" s="91" t="str">
        <f t="shared" si="535"/>
        <v>-</v>
      </c>
    </row>
    <row r="1128" spans="1:39">
      <c r="A1128" s="58" t="str">
        <f t="shared" si="525"/>
        <v/>
      </c>
      <c r="B1128" s="120" t="str">
        <f t="shared" si="525"/>
        <v/>
      </c>
      <c r="C1128" s="86" t="str">
        <f t="shared" si="525"/>
        <v/>
      </c>
      <c r="D1128" s="87" t="str">
        <f t="shared" si="525"/>
        <v/>
      </c>
      <c r="E1128" s="91" t="str">
        <f t="shared" ref="E1128:AM1128" si="536">IFERROR(RANK(E514,E$4:E$610,),"-")</f>
        <v>-</v>
      </c>
      <c r="F1128" s="91" t="str">
        <f t="shared" si="536"/>
        <v>-</v>
      </c>
      <c r="G1128" s="91" t="str">
        <f t="shared" si="536"/>
        <v>-</v>
      </c>
      <c r="H1128" s="91" t="str">
        <f t="shared" si="536"/>
        <v>-</v>
      </c>
      <c r="I1128" s="91" t="str">
        <f t="shared" si="536"/>
        <v>-</v>
      </c>
      <c r="J1128" s="91" t="str">
        <f t="shared" si="536"/>
        <v>-</v>
      </c>
      <c r="K1128" s="91" t="str">
        <f t="shared" si="536"/>
        <v>-</v>
      </c>
      <c r="L1128" s="91" t="str">
        <f t="shared" si="536"/>
        <v>-</v>
      </c>
      <c r="M1128" s="91" t="str">
        <f t="shared" si="536"/>
        <v>-</v>
      </c>
      <c r="N1128" s="91" t="str">
        <f t="shared" si="536"/>
        <v>-</v>
      </c>
      <c r="O1128" s="91" t="str">
        <f t="shared" si="536"/>
        <v>-</v>
      </c>
      <c r="P1128" s="91" t="str">
        <f t="shared" si="536"/>
        <v>-</v>
      </c>
      <c r="Q1128" s="91" t="str">
        <f t="shared" si="536"/>
        <v>-</v>
      </c>
      <c r="R1128" s="91" t="str">
        <f t="shared" si="536"/>
        <v>-</v>
      </c>
      <c r="S1128" s="91" t="str">
        <f t="shared" si="536"/>
        <v>-</v>
      </c>
      <c r="T1128" s="91" t="str">
        <f t="shared" si="536"/>
        <v>-</v>
      </c>
      <c r="U1128" s="91" t="str">
        <f t="shared" si="536"/>
        <v>-</v>
      </c>
      <c r="V1128" s="91" t="str">
        <f t="shared" si="536"/>
        <v>-</v>
      </c>
      <c r="W1128" s="91" t="str">
        <f t="shared" si="536"/>
        <v>-</v>
      </c>
      <c r="X1128" s="91" t="str">
        <f t="shared" si="536"/>
        <v>-</v>
      </c>
      <c r="Y1128" s="91" t="str">
        <f t="shared" si="536"/>
        <v>-</v>
      </c>
      <c r="Z1128" s="91" t="str">
        <f t="shared" si="536"/>
        <v>-</v>
      </c>
      <c r="AA1128" s="91" t="str">
        <f t="shared" si="536"/>
        <v>-</v>
      </c>
      <c r="AB1128" s="91" t="str">
        <f t="shared" si="536"/>
        <v>-</v>
      </c>
      <c r="AC1128" s="91" t="str">
        <f t="shared" si="536"/>
        <v>-</v>
      </c>
      <c r="AD1128" s="91" t="str">
        <f t="shared" si="536"/>
        <v>-</v>
      </c>
      <c r="AE1128" s="91" t="str">
        <f t="shared" si="536"/>
        <v>-</v>
      </c>
      <c r="AF1128" s="91" t="str">
        <f t="shared" si="536"/>
        <v>-</v>
      </c>
      <c r="AG1128" s="91" t="str">
        <f t="shared" si="536"/>
        <v>-</v>
      </c>
      <c r="AH1128" s="91" t="str">
        <f t="shared" si="536"/>
        <v>-</v>
      </c>
      <c r="AI1128" s="91" t="str">
        <f t="shared" si="536"/>
        <v>-</v>
      </c>
      <c r="AJ1128" s="91" t="str">
        <f t="shared" si="536"/>
        <v>-</v>
      </c>
      <c r="AK1128" s="91" t="str">
        <f t="shared" si="536"/>
        <v>-</v>
      </c>
      <c r="AL1128" s="91" t="str">
        <f t="shared" si="536"/>
        <v>-</v>
      </c>
      <c r="AM1128" s="91" t="str">
        <f t="shared" si="536"/>
        <v>-</v>
      </c>
    </row>
    <row r="1129" spans="1:39">
      <c r="A1129" s="58" t="str">
        <f t="shared" si="525"/>
        <v/>
      </c>
      <c r="B1129" s="120" t="str">
        <f t="shared" si="525"/>
        <v/>
      </c>
      <c r="C1129" s="86" t="str">
        <f t="shared" si="525"/>
        <v/>
      </c>
      <c r="D1129" s="87" t="str">
        <f t="shared" si="525"/>
        <v/>
      </c>
      <c r="E1129" s="91" t="str">
        <f t="shared" ref="E1129:AM1129" si="537">IFERROR(RANK(E515,E$4:E$610,),"-")</f>
        <v>-</v>
      </c>
      <c r="F1129" s="91" t="str">
        <f t="shared" si="537"/>
        <v>-</v>
      </c>
      <c r="G1129" s="91" t="str">
        <f t="shared" si="537"/>
        <v>-</v>
      </c>
      <c r="H1129" s="91" t="str">
        <f t="shared" si="537"/>
        <v>-</v>
      </c>
      <c r="I1129" s="91" t="str">
        <f t="shared" si="537"/>
        <v>-</v>
      </c>
      <c r="J1129" s="91" t="str">
        <f t="shared" si="537"/>
        <v>-</v>
      </c>
      <c r="K1129" s="91" t="str">
        <f t="shared" si="537"/>
        <v>-</v>
      </c>
      <c r="L1129" s="91" t="str">
        <f t="shared" si="537"/>
        <v>-</v>
      </c>
      <c r="M1129" s="91" t="str">
        <f t="shared" si="537"/>
        <v>-</v>
      </c>
      <c r="N1129" s="91" t="str">
        <f t="shared" si="537"/>
        <v>-</v>
      </c>
      <c r="O1129" s="91" t="str">
        <f t="shared" si="537"/>
        <v>-</v>
      </c>
      <c r="P1129" s="91" t="str">
        <f t="shared" si="537"/>
        <v>-</v>
      </c>
      <c r="Q1129" s="91" t="str">
        <f t="shared" si="537"/>
        <v>-</v>
      </c>
      <c r="R1129" s="91" t="str">
        <f t="shared" si="537"/>
        <v>-</v>
      </c>
      <c r="S1129" s="91" t="str">
        <f t="shared" si="537"/>
        <v>-</v>
      </c>
      <c r="T1129" s="91" t="str">
        <f t="shared" si="537"/>
        <v>-</v>
      </c>
      <c r="U1129" s="91" t="str">
        <f t="shared" si="537"/>
        <v>-</v>
      </c>
      <c r="V1129" s="91" t="str">
        <f t="shared" si="537"/>
        <v>-</v>
      </c>
      <c r="W1129" s="91" t="str">
        <f t="shared" si="537"/>
        <v>-</v>
      </c>
      <c r="X1129" s="91" t="str">
        <f t="shared" si="537"/>
        <v>-</v>
      </c>
      <c r="Y1129" s="91" t="str">
        <f t="shared" si="537"/>
        <v>-</v>
      </c>
      <c r="Z1129" s="91" t="str">
        <f t="shared" si="537"/>
        <v>-</v>
      </c>
      <c r="AA1129" s="91" t="str">
        <f t="shared" si="537"/>
        <v>-</v>
      </c>
      <c r="AB1129" s="91" t="str">
        <f t="shared" si="537"/>
        <v>-</v>
      </c>
      <c r="AC1129" s="91" t="str">
        <f t="shared" si="537"/>
        <v>-</v>
      </c>
      <c r="AD1129" s="91" t="str">
        <f t="shared" si="537"/>
        <v>-</v>
      </c>
      <c r="AE1129" s="91" t="str">
        <f t="shared" si="537"/>
        <v>-</v>
      </c>
      <c r="AF1129" s="91" t="str">
        <f t="shared" si="537"/>
        <v>-</v>
      </c>
      <c r="AG1129" s="91" t="str">
        <f t="shared" si="537"/>
        <v>-</v>
      </c>
      <c r="AH1129" s="91" t="str">
        <f t="shared" si="537"/>
        <v>-</v>
      </c>
      <c r="AI1129" s="91" t="str">
        <f t="shared" si="537"/>
        <v>-</v>
      </c>
      <c r="AJ1129" s="91" t="str">
        <f t="shared" si="537"/>
        <v>-</v>
      </c>
      <c r="AK1129" s="91" t="str">
        <f t="shared" si="537"/>
        <v>-</v>
      </c>
      <c r="AL1129" s="91" t="str">
        <f t="shared" si="537"/>
        <v>-</v>
      </c>
      <c r="AM1129" s="91" t="str">
        <f t="shared" si="537"/>
        <v>-</v>
      </c>
    </row>
    <row r="1130" spans="1:39">
      <c r="A1130" s="58" t="str">
        <f t="shared" si="525"/>
        <v/>
      </c>
      <c r="B1130" s="120" t="str">
        <f t="shared" si="525"/>
        <v/>
      </c>
      <c r="C1130" s="86" t="str">
        <f t="shared" si="525"/>
        <v/>
      </c>
      <c r="D1130" s="87" t="str">
        <f t="shared" si="525"/>
        <v/>
      </c>
      <c r="E1130" s="91" t="str">
        <f t="shared" ref="E1130:AM1130" si="538">IFERROR(RANK(E516,E$4:E$610,),"-")</f>
        <v>-</v>
      </c>
      <c r="F1130" s="91" t="str">
        <f t="shared" si="538"/>
        <v>-</v>
      </c>
      <c r="G1130" s="91" t="str">
        <f t="shared" si="538"/>
        <v>-</v>
      </c>
      <c r="H1130" s="91" t="str">
        <f t="shared" si="538"/>
        <v>-</v>
      </c>
      <c r="I1130" s="91" t="str">
        <f t="shared" si="538"/>
        <v>-</v>
      </c>
      <c r="J1130" s="91" t="str">
        <f t="shared" si="538"/>
        <v>-</v>
      </c>
      <c r="K1130" s="91" t="str">
        <f t="shared" si="538"/>
        <v>-</v>
      </c>
      <c r="L1130" s="91" t="str">
        <f t="shared" si="538"/>
        <v>-</v>
      </c>
      <c r="M1130" s="91" t="str">
        <f t="shared" si="538"/>
        <v>-</v>
      </c>
      <c r="N1130" s="91" t="str">
        <f t="shared" si="538"/>
        <v>-</v>
      </c>
      <c r="O1130" s="91" t="str">
        <f t="shared" si="538"/>
        <v>-</v>
      </c>
      <c r="P1130" s="91" t="str">
        <f t="shared" si="538"/>
        <v>-</v>
      </c>
      <c r="Q1130" s="91" t="str">
        <f t="shared" si="538"/>
        <v>-</v>
      </c>
      <c r="R1130" s="91" t="str">
        <f t="shared" si="538"/>
        <v>-</v>
      </c>
      <c r="S1130" s="91" t="str">
        <f t="shared" si="538"/>
        <v>-</v>
      </c>
      <c r="T1130" s="91" t="str">
        <f t="shared" si="538"/>
        <v>-</v>
      </c>
      <c r="U1130" s="91" t="str">
        <f t="shared" si="538"/>
        <v>-</v>
      </c>
      <c r="V1130" s="91" t="str">
        <f t="shared" si="538"/>
        <v>-</v>
      </c>
      <c r="W1130" s="91" t="str">
        <f t="shared" si="538"/>
        <v>-</v>
      </c>
      <c r="X1130" s="91" t="str">
        <f t="shared" si="538"/>
        <v>-</v>
      </c>
      <c r="Y1130" s="91" t="str">
        <f t="shared" si="538"/>
        <v>-</v>
      </c>
      <c r="Z1130" s="91" t="str">
        <f t="shared" si="538"/>
        <v>-</v>
      </c>
      <c r="AA1130" s="91" t="str">
        <f t="shared" si="538"/>
        <v>-</v>
      </c>
      <c r="AB1130" s="91" t="str">
        <f t="shared" si="538"/>
        <v>-</v>
      </c>
      <c r="AC1130" s="91" t="str">
        <f t="shared" si="538"/>
        <v>-</v>
      </c>
      <c r="AD1130" s="91" t="str">
        <f t="shared" si="538"/>
        <v>-</v>
      </c>
      <c r="AE1130" s="91" t="str">
        <f t="shared" si="538"/>
        <v>-</v>
      </c>
      <c r="AF1130" s="91" t="str">
        <f t="shared" si="538"/>
        <v>-</v>
      </c>
      <c r="AG1130" s="91" t="str">
        <f t="shared" si="538"/>
        <v>-</v>
      </c>
      <c r="AH1130" s="91" t="str">
        <f t="shared" si="538"/>
        <v>-</v>
      </c>
      <c r="AI1130" s="91" t="str">
        <f t="shared" si="538"/>
        <v>-</v>
      </c>
      <c r="AJ1130" s="91" t="str">
        <f t="shared" si="538"/>
        <v>-</v>
      </c>
      <c r="AK1130" s="91" t="str">
        <f t="shared" si="538"/>
        <v>-</v>
      </c>
      <c r="AL1130" s="91" t="str">
        <f t="shared" si="538"/>
        <v>-</v>
      </c>
      <c r="AM1130" s="91" t="str">
        <f t="shared" si="538"/>
        <v>-</v>
      </c>
    </row>
    <row r="1131" spans="1:39">
      <c r="A1131" s="58" t="str">
        <f t="shared" si="525"/>
        <v/>
      </c>
      <c r="B1131" s="120" t="str">
        <f t="shared" si="525"/>
        <v/>
      </c>
      <c r="C1131" s="86" t="str">
        <f t="shared" si="525"/>
        <v/>
      </c>
      <c r="D1131" s="87" t="str">
        <f t="shared" si="525"/>
        <v/>
      </c>
      <c r="E1131" s="91" t="str">
        <f t="shared" ref="E1131:AM1131" si="539">IFERROR(RANK(E517,E$4:E$610,),"-")</f>
        <v>-</v>
      </c>
      <c r="F1131" s="91" t="str">
        <f t="shared" si="539"/>
        <v>-</v>
      </c>
      <c r="G1131" s="91" t="str">
        <f t="shared" si="539"/>
        <v>-</v>
      </c>
      <c r="H1131" s="91" t="str">
        <f t="shared" si="539"/>
        <v>-</v>
      </c>
      <c r="I1131" s="91" t="str">
        <f t="shared" si="539"/>
        <v>-</v>
      </c>
      <c r="J1131" s="91" t="str">
        <f t="shared" si="539"/>
        <v>-</v>
      </c>
      <c r="K1131" s="91" t="str">
        <f t="shared" si="539"/>
        <v>-</v>
      </c>
      <c r="L1131" s="91" t="str">
        <f t="shared" si="539"/>
        <v>-</v>
      </c>
      <c r="M1131" s="91" t="str">
        <f t="shared" si="539"/>
        <v>-</v>
      </c>
      <c r="N1131" s="91" t="str">
        <f t="shared" si="539"/>
        <v>-</v>
      </c>
      <c r="O1131" s="91" t="str">
        <f t="shared" si="539"/>
        <v>-</v>
      </c>
      <c r="P1131" s="91" t="str">
        <f t="shared" si="539"/>
        <v>-</v>
      </c>
      <c r="Q1131" s="91" t="str">
        <f t="shared" si="539"/>
        <v>-</v>
      </c>
      <c r="R1131" s="91" t="str">
        <f t="shared" si="539"/>
        <v>-</v>
      </c>
      <c r="S1131" s="91" t="str">
        <f t="shared" si="539"/>
        <v>-</v>
      </c>
      <c r="T1131" s="91" t="str">
        <f t="shared" si="539"/>
        <v>-</v>
      </c>
      <c r="U1131" s="91" t="str">
        <f t="shared" si="539"/>
        <v>-</v>
      </c>
      <c r="V1131" s="91" t="str">
        <f t="shared" si="539"/>
        <v>-</v>
      </c>
      <c r="W1131" s="91" t="str">
        <f t="shared" si="539"/>
        <v>-</v>
      </c>
      <c r="X1131" s="91" t="str">
        <f t="shared" si="539"/>
        <v>-</v>
      </c>
      <c r="Y1131" s="91" t="str">
        <f t="shared" si="539"/>
        <v>-</v>
      </c>
      <c r="Z1131" s="91" t="str">
        <f t="shared" si="539"/>
        <v>-</v>
      </c>
      <c r="AA1131" s="91" t="str">
        <f t="shared" si="539"/>
        <v>-</v>
      </c>
      <c r="AB1131" s="91" t="str">
        <f t="shared" si="539"/>
        <v>-</v>
      </c>
      <c r="AC1131" s="91" t="str">
        <f t="shared" si="539"/>
        <v>-</v>
      </c>
      <c r="AD1131" s="91" t="str">
        <f t="shared" si="539"/>
        <v>-</v>
      </c>
      <c r="AE1131" s="91" t="str">
        <f t="shared" si="539"/>
        <v>-</v>
      </c>
      <c r="AF1131" s="91" t="str">
        <f t="shared" si="539"/>
        <v>-</v>
      </c>
      <c r="AG1131" s="91" t="str">
        <f t="shared" si="539"/>
        <v>-</v>
      </c>
      <c r="AH1131" s="91" t="str">
        <f t="shared" si="539"/>
        <v>-</v>
      </c>
      <c r="AI1131" s="91" t="str">
        <f t="shared" si="539"/>
        <v>-</v>
      </c>
      <c r="AJ1131" s="91" t="str">
        <f t="shared" si="539"/>
        <v>-</v>
      </c>
      <c r="AK1131" s="91" t="str">
        <f t="shared" si="539"/>
        <v>-</v>
      </c>
      <c r="AL1131" s="91" t="str">
        <f t="shared" si="539"/>
        <v>-</v>
      </c>
      <c r="AM1131" s="91" t="str">
        <f t="shared" si="539"/>
        <v>-</v>
      </c>
    </row>
    <row r="1132" spans="1:39">
      <c r="A1132" s="58" t="str">
        <f t="shared" si="525"/>
        <v/>
      </c>
      <c r="B1132" s="120" t="str">
        <f t="shared" si="525"/>
        <v/>
      </c>
      <c r="C1132" s="86" t="str">
        <f t="shared" si="525"/>
        <v/>
      </c>
      <c r="D1132" s="87" t="str">
        <f t="shared" si="525"/>
        <v/>
      </c>
      <c r="E1132" s="91" t="str">
        <f t="shared" ref="E1132:AM1132" si="540">IFERROR(RANK(E518,E$4:E$610,),"-")</f>
        <v>-</v>
      </c>
      <c r="F1132" s="91" t="str">
        <f t="shared" si="540"/>
        <v>-</v>
      </c>
      <c r="G1132" s="91" t="str">
        <f t="shared" si="540"/>
        <v>-</v>
      </c>
      <c r="H1132" s="91" t="str">
        <f t="shared" si="540"/>
        <v>-</v>
      </c>
      <c r="I1132" s="91" t="str">
        <f t="shared" si="540"/>
        <v>-</v>
      </c>
      <c r="J1132" s="91" t="str">
        <f t="shared" si="540"/>
        <v>-</v>
      </c>
      <c r="K1132" s="91" t="str">
        <f t="shared" si="540"/>
        <v>-</v>
      </c>
      <c r="L1132" s="91" t="str">
        <f t="shared" si="540"/>
        <v>-</v>
      </c>
      <c r="M1132" s="91" t="str">
        <f t="shared" si="540"/>
        <v>-</v>
      </c>
      <c r="N1132" s="91" t="str">
        <f t="shared" si="540"/>
        <v>-</v>
      </c>
      <c r="O1132" s="91" t="str">
        <f t="shared" si="540"/>
        <v>-</v>
      </c>
      <c r="P1132" s="91" t="str">
        <f t="shared" si="540"/>
        <v>-</v>
      </c>
      <c r="Q1132" s="91" t="str">
        <f t="shared" si="540"/>
        <v>-</v>
      </c>
      <c r="R1132" s="91" t="str">
        <f t="shared" si="540"/>
        <v>-</v>
      </c>
      <c r="S1132" s="91" t="str">
        <f t="shared" si="540"/>
        <v>-</v>
      </c>
      <c r="T1132" s="91" t="str">
        <f t="shared" si="540"/>
        <v>-</v>
      </c>
      <c r="U1132" s="91" t="str">
        <f t="shared" si="540"/>
        <v>-</v>
      </c>
      <c r="V1132" s="91" t="str">
        <f t="shared" si="540"/>
        <v>-</v>
      </c>
      <c r="W1132" s="91" t="str">
        <f t="shared" si="540"/>
        <v>-</v>
      </c>
      <c r="X1132" s="91" t="str">
        <f t="shared" si="540"/>
        <v>-</v>
      </c>
      <c r="Y1132" s="91" t="str">
        <f t="shared" si="540"/>
        <v>-</v>
      </c>
      <c r="Z1132" s="91" t="str">
        <f t="shared" si="540"/>
        <v>-</v>
      </c>
      <c r="AA1132" s="91" t="str">
        <f t="shared" si="540"/>
        <v>-</v>
      </c>
      <c r="AB1132" s="91" t="str">
        <f t="shared" si="540"/>
        <v>-</v>
      </c>
      <c r="AC1132" s="91" t="str">
        <f t="shared" si="540"/>
        <v>-</v>
      </c>
      <c r="AD1132" s="91" t="str">
        <f t="shared" si="540"/>
        <v>-</v>
      </c>
      <c r="AE1132" s="91" t="str">
        <f t="shared" si="540"/>
        <v>-</v>
      </c>
      <c r="AF1132" s="91" t="str">
        <f t="shared" si="540"/>
        <v>-</v>
      </c>
      <c r="AG1132" s="91" t="str">
        <f t="shared" si="540"/>
        <v>-</v>
      </c>
      <c r="AH1132" s="91" t="str">
        <f t="shared" si="540"/>
        <v>-</v>
      </c>
      <c r="AI1132" s="91" t="str">
        <f t="shared" si="540"/>
        <v>-</v>
      </c>
      <c r="AJ1132" s="91" t="str">
        <f t="shared" si="540"/>
        <v>-</v>
      </c>
      <c r="AK1132" s="91" t="str">
        <f t="shared" si="540"/>
        <v>-</v>
      </c>
      <c r="AL1132" s="91" t="str">
        <f t="shared" si="540"/>
        <v>-</v>
      </c>
      <c r="AM1132" s="91" t="str">
        <f t="shared" si="540"/>
        <v>-</v>
      </c>
    </row>
    <row r="1133" spans="1:39">
      <c r="A1133" s="58" t="str">
        <f t="shared" si="525"/>
        <v/>
      </c>
      <c r="B1133" s="120" t="str">
        <f t="shared" si="525"/>
        <v/>
      </c>
      <c r="C1133" s="86" t="str">
        <f t="shared" si="525"/>
        <v/>
      </c>
      <c r="D1133" s="87" t="str">
        <f t="shared" si="525"/>
        <v/>
      </c>
      <c r="E1133" s="91" t="str">
        <f t="shared" ref="E1133:AM1133" si="541">IFERROR(RANK(E519,E$4:E$610,),"-")</f>
        <v>-</v>
      </c>
      <c r="F1133" s="91" t="str">
        <f t="shared" si="541"/>
        <v>-</v>
      </c>
      <c r="G1133" s="91" t="str">
        <f t="shared" si="541"/>
        <v>-</v>
      </c>
      <c r="H1133" s="91" t="str">
        <f t="shared" si="541"/>
        <v>-</v>
      </c>
      <c r="I1133" s="91" t="str">
        <f t="shared" si="541"/>
        <v>-</v>
      </c>
      <c r="J1133" s="91" t="str">
        <f t="shared" si="541"/>
        <v>-</v>
      </c>
      <c r="K1133" s="91" t="str">
        <f t="shared" si="541"/>
        <v>-</v>
      </c>
      <c r="L1133" s="91" t="str">
        <f t="shared" si="541"/>
        <v>-</v>
      </c>
      <c r="M1133" s="91" t="str">
        <f t="shared" si="541"/>
        <v>-</v>
      </c>
      <c r="N1133" s="91" t="str">
        <f t="shared" si="541"/>
        <v>-</v>
      </c>
      <c r="O1133" s="91" t="str">
        <f t="shared" si="541"/>
        <v>-</v>
      </c>
      <c r="P1133" s="91" t="str">
        <f t="shared" si="541"/>
        <v>-</v>
      </c>
      <c r="Q1133" s="91" t="str">
        <f t="shared" si="541"/>
        <v>-</v>
      </c>
      <c r="R1133" s="91" t="str">
        <f t="shared" si="541"/>
        <v>-</v>
      </c>
      <c r="S1133" s="91" t="str">
        <f t="shared" si="541"/>
        <v>-</v>
      </c>
      <c r="T1133" s="91" t="str">
        <f t="shared" si="541"/>
        <v>-</v>
      </c>
      <c r="U1133" s="91" t="str">
        <f t="shared" si="541"/>
        <v>-</v>
      </c>
      <c r="V1133" s="91" t="str">
        <f t="shared" si="541"/>
        <v>-</v>
      </c>
      <c r="W1133" s="91" t="str">
        <f t="shared" si="541"/>
        <v>-</v>
      </c>
      <c r="X1133" s="91" t="str">
        <f t="shared" si="541"/>
        <v>-</v>
      </c>
      <c r="Y1133" s="91" t="str">
        <f t="shared" si="541"/>
        <v>-</v>
      </c>
      <c r="Z1133" s="91" t="str">
        <f t="shared" si="541"/>
        <v>-</v>
      </c>
      <c r="AA1133" s="91" t="str">
        <f t="shared" si="541"/>
        <v>-</v>
      </c>
      <c r="AB1133" s="91" t="str">
        <f t="shared" si="541"/>
        <v>-</v>
      </c>
      <c r="AC1133" s="91" t="str">
        <f t="shared" si="541"/>
        <v>-</v>
      </c>
      <c r="AD1133" s="91" t="str">
        <f t="shared" si="541"/>
        <v>-</v>
      </c>
      <c r="AE1133" s="91" t="str">
        <f t="shared" si="541"/>
        <v>-</v>
      </c>
      <c r="AF1133" s="91" t="str">
        <f t="shared" si="541"/>
        <v>-</v>
      </c>
      <c r="AG1133" s="91" t="str">
        <f t="shared" si="541"/>
        <v>-</v>
      </c>
      <c r="AH1133" s="91" t="str">
        <f t="shared" si="541"/>
        <v>-</v>
      </c>
      <c r="AI1133" s="91" t="str">
        <f t="shared" si="541"/>
        <v>-</v>
      </c>
      <c r="AJ1133" s="91" t="str">
        <f t="shared" si="541"/>
        <v>-</v>
      </c>
      <c r="AK1133" s="91" t="str">
        <f t="shared" si="541"/>
        <v>-</v>
      </c>
      <c r="AL1133" s="91" t="str">
        <f t="shared" si="541"/>
        <v>-</v>
      </c>
      <c r="AM1133" s="91" t="str">
        <f t="shared" si="541"/>
        <v>-</v>
      </c>
    </row>
    <row r="1134" spans="1:39">
      <c r="A1134" s="58" t="str">
        <f t="shared" si="525"/>
        <v/>
      </c>
      <c r="B1134" s="120" t="str">
        <f t="shared" si="525"/>
        <v/>
      </c>
      <c r="C1134" s="86" t="str">
        <f t="shared" si="525"/>
        <v/>
      </c>
      <c r="D1134" s="87" t="str">
        <f t="shared" si="525"/>
        <v/>
      </c>
      <c r="E1134" s="91" t="str">
        <f t="shared" ref="E1134:AM1134" si="542">IFERROR(RANK(E520,E$4:E$610,),"-")</f>
        <v>-</v>
      </c>
      <c r="F1134" s="91" t="str">
        <f t="shared" si="542"/>
        <v>-</v>
      </c>
      <c r="G1134" s="91" t="str">
        <f t="shared" si="542"/>
        <v>-</v>
      </c>
      <c r="H1134" s="91" t="str">
        <f t="shared" si="542"/>
        <v>-</v>
      </c>
      <c r="I1134" s="91" t="str">
        <f t="shared" si="542"/>
        <v>-</v>
      </c>
      <c r="J1134" s="91" t="str">
        <f t="shared" si="542"/>
        <v>-</v>
      </c>
      <c r="K1134" s="91" t="str">
        <f t="shared" si="542"/>
        <v>-</v>
      </c>
      <c r="L1134" s="91" t="str">
        <f t="shared" si="542"/>
        <v>-</v>
      </c>
      <c r="M1134" s="91" t="str">
        <f t="shared" si="542"/>
        <v>-</v>
      </c>
      <c r="N1134" s="91" t="str">
        <f t="shared" si="542"/>
        <v>-</v>
      </c>
      <c r="O1134" s="91" t="str">
        <f t="shared" si="542"/>
        <v>-</v>
      </c>
      <c r="P1134" s="91" t="str">
        <f t="shared" si="542"/>
        <v>-</v>
      </c>
      <c r="Q1134" s="91" t="str">
        <f t="shared" si="542"/>
        <v>-</v>
      </c>
      <c r="R1134" s="91" t="str">
        <f t="shared" si="542"/>
        <v>-</v>
      </c>
      <c r="S1134" s="91" t="str">
        <f t="shared" si="542"/>
        <v>-</v>
      </c>
      <c r="T1134" s="91" t="str">
        <f t="shared" si="542"/>
        <v>-</v>
      </c>
      <c r="U1134" s="91" t="str">
        <f t="shared" si="542"/>
        <v>-</v>
      </c>
      <c r="V1134" s="91" t="str">
        <f t="shared" si="542"/>
        <v>-</v>
      </c>
      <c r="W1134" s="91" t="str">
        <f t="shared" si="542"/>
        <v>-</v>
      </c>
      <c r="X1134" s="91" t="str">
        <f t="shared" si="542"/>
        <v>-</v>
      </c>
      <c r="Y1134" s="91" t="str">
        <f t="shared" si="542"/>
        <v>-</v>
      </c>
      <c r="Z1134" s="91" t="str">
        <f t="shared" si="542"/>
        <v>-</v>
      </c>
      <c r="AA1134" s="91" t="str">
        <f t="shared" si="542"/>
        <v>-</v>
      </c>
      <c r="AB1134" s="91" t="str">
        <f t="shared" si="542"/>
        <v>-</v>
      </c>
      <c r="AC1134" s="91" t="str">
        <f t="shared" si="542"/>
        <v>-</v>
      </c>
      <c r="AD1134" s="91" t="str">
        <f t="shared" si="542"/>
        <v>-</v>
      </c>
      <c r="AE1134" s="91" t="str">
        <f t="shared" si="542"/>
        <v>-</v>
      </c>
      <c r="AF1134" s="91" t="str">
        <f t="shared" si="542"/>
        <v>-</v>
      </c>
      <c r="AG1134" s="91" t="str">
        <f t="shared" si="542"/>
        <v>-</v>
      </c>
      <c r="AH1134" s="91" t="str">
        <f t="shared" si="542"/>
        <v>-</v>
      </c>
      <c r="AI1134" s="91" t="str">
        <f t="shared" si="542"/>
        <v>-</v>
      </c>
      <c r="AJ1134" s="91" t="str">
        <f t="shared" si="542"/>
        <v>-</v>
      </c>
      <c r="AK1134" s="91" t="str">
        <f t="shared" si="542"/>
        <v>-</v>
      </c>
      <c r="AL1134" s="91" t="str">
        <f t="shared" si="542"/>
        <v>-</v>
      </c>
      <c r="AM1134" s="91" t="str">
        <f t="shared" si="542"/>
        <v>-</v>
      </c>
    </row>
    <row r="1135" spans="1:39">
      <c r="A1135" s="58" t="str">
        <f t="shared" si="525"/>
        <v/>
      </c>
      <c r="B1135" s="120" t="str">
        <f t="shared" si="525"/>
        <v/>
      </c>
      <c r="C1135" s="86" t="str">
        <f t="shared" si="525"/>
        <v/>
      </c>
      <c r="D1135" s="87" t="str">
        <f t="shared" si="525"/>
        <v/>
      </c>
      <c r="E1135" s="91" t="str">
        <f t="shared" ref="E1135:AM1135" si="543">IFERROR(RANK(E521,E$4:E$610,),"-")</f>
        <v>-</v>
      </c>
      <c r="F1135" s="91" t="str">
        <f t="shared" si="543"/>
        <v>-</v>
      </c>
      <c r="G1135" s="91" t="str">
        <f t="shared" si="543"/>
        <v>-</v>
      </c>
      <c r="H1135" s="91" t="str">
        <f t="shared" si="543"/>
        <v>-</v>
      </c>
      <c r="I1135" s="91" t="str">
        <f t="shared" si="543"/>
        <v>-</v>
      </c>
      <c r="J1135" s="91" t="str">
        <f t="shared" si="543"/>
        <v>-</v>
      </c>
      <c r="K1135" s="91" t="str">
        <f t="shared" si="543"/>
        <v>-</v>
      </c>
      <c r="L1135" s="91" t="str">
        <f t="shared" si="543"/>
        <v>-</v>
      </c>
      <c r="M1135" s="91" t="str">
        <f t="shared" si="543"/>
        <v>-</v>
      </c>
      <c r="N1135" s="91" t="str">
        <f t="shared" si="543"/>
        <v>-</v>
      </c>
      <c r="O1135" s="91" t="str">
        <f t="shared" si="543"/>
        <v>-</v>
      </c>
      <c r="P1135" s="91" t="str">
        <f t="shared" si="543"/>
        <v>-</v>
      </c>
      <c r="Q1135" s="91" t="str">
        <f t="shared" si="543"/>
        <v>-</v>
      </c>
      <c r="R1135" s="91" t="str">
        <f t="shared" si="543"/>
        <v>-</v>
      </c>
      <c r="S1135" s="91" t="str">
        <f t="shared" si="543"/>
        <v>-</v>
      </c>
      <c r="T1135" s="91" t="str">
        <f t="shared" si="543"/>
        <v>-</v>
      </c>
      <c r="U1135" s="91" t="str">
        <f t="shared" si="543"/>
        <v>-</v>
      </c>
      <c r="V1135" s="91" t="str">
        <f t="shared" si="543"/>
        <v>-</v>
      </c>
      <c r="W1135" s="91" t="str">
        <f t="shared" si="543"/>
        <v>-</v>
      </c>
      <c r="X1135" s="91" t="str">
        <f t="shared" si="543"/>
        <v>-</v>
      </c>
      <c r="Y1135" s="91" t="str">
        <f t="shared" si="543"/>
        <v>-</v>
      </c>
      <c r="Z1135" s="91" t="str">
        <f t="shared" si="543"/>
        <v>-</v>
      </c>
      <c r="AA1135" s="91" t="str">
        <f t="shared" si="543"/>
        <v>-</v>
      </c>
      <c r="AB1135" s="91" t="str">
        <f t="shared" si="543"/>
        <v>-</v>
      </c>
      <c r="AC1135" s="91" t="str">
        <f t="shared" si="543"/>
        <v>-</v>
      </c>
      <c r="AD1135" s="91" t="str">
        <f t="shared" si="543"/>
        <v>-</v>
      </c>
      <c r="AE1135" s="91" t="str">
        <f t="shared" si="543"/>
        <v>-</v>
      </c>
      <c r="AF1135" s="91" t="str">
        <f t="shared" si="543"/>
        <v>-</v>
      </c>
      <c r="AG1135" s="91" t="str">
        <f t="shared" si="543"/>
        <v>-</v>
      </c>
      <c r="AH1135" s="91" t="str">
        <f t="shared" si="543"/>
        <v>-</v>
      </c>
      <c r="AI1135" s="91" t="str">
        <f t="shared" si="543"/>
        <v>-</v>
      </c>
      <c r="AJ1135" s="91" t="str">
        <f t="shared" si="543"/>
        <v>-</v>
      </c>
      <c r="AK1135" s="91" t="str">
        <f t="shared" si="543"/>
        <v>-</v>
      </c>
      <c r="AL1135" s="91" t="str">
        <f t="shared" si="543"/>
        <v>-</v>
      </c>
      <c r="AM1135" s="91" t="str">
        <f t="shared" si="543"/>
        <v>-</v>
      </c>
    </row>
    <row r="1136" spans="1:39">
      <c r="A1136" s="58" t="str">
        <f t="shared" si="525"/>
        <v/>
      </c>
      <c r="B1136" s="120" t="str">
        <f t="shared" si="525"/>
        <v/>
      </c>
      <c r="C1136" s="86" t="str">
        <f t="shared" si="525"/>
        <v/>
      </c>
      <c r="D1136" s="87" t="str">
        <f t="shared" si="525"/>
        <v/>
      </c>
      <c r="E1136" s="91" t="str">
        <f t="shared" ref="E1136:AM1136" si="544">IFERROR(RANK(E522,E$4:E$610,),"-")</f>
        <v>-</v>
      </c>
      <c r="F1136" s="91" t="str">
        <f t="shared" si="544"/>
        <v>-</v>
      </c>
      <c r="G1136" s="91" t="str">
        <f t="shared" si="544"/>
        <v>-</v>
      </c>
      <c r="H1136" s="91" t="str">
        <f t="shared" si="544"/>
        <v>-</v>
      </c>
      <c r="I1136" s="91" t="str">
        <f t="shared" si="544"/>
        <v>-</v>
      </c>
      <c r="J1136" s="91" t="str">
        <f t="shared" si="544"/>
        <v>-</v>
      </c>
      <c r="K1136" s="91" t="str">
        <f t="shared" si="544"/>
        <v>-</v>
      </c>
      <c r="L1136" s="91" t="str">
        <f t="shared" si="544"/>
        <v>-</v>
      </c>
      <c r="M1136" s="91" t="str">
        <f t="shared" si="544"/>
        <v>-</v>
      </c>
      <c r="N1136" s="91" t="str">
        <f t="shared" si="544"/>
        <v>-</v>
      </c>
      <c r="O1136" s="91" t="str">
        <f t="shared" si="544"/>
        <v>-</v>
      </c>
      <c r="P1136" s="91" t="str">
        <f t="shared" si="544"/>
        <v>-</v>
      </c>
      <c r="Q1136" s="91" t="str">
        <f t="shared" si="544"/>
        <v>-</v>
      </c>
      <c r="R1136" s="91" t="str">
        <f t="shared" si="544"/>
        <v>-</v>
      </c>
      <c r="S1136" s="91" t="str">
        <f t="shared" si="544"/>
        <v>-</v>
      </c>
      <c r="T1136" s="91" t="str">
        <f t="shared" si="544"/>
        <v>-</v>
      </c>
      <c r="U1136" s="91" t="str">
        <f t="shared" si="544"/>
        <v>-</v>
      </c>
      <c r="V1136" s="91" t="str">
        <f t="shared" si="544"/>
        <v>-</v>
      </c>
      <c r="W1136" s="91" t="str">
        <f t="shared" si="544"/>
        <v>-</v>
      </c>
      <c r="X1136" s="91" t="str">
        <f t="shared" si="544"/>
        <v>-</v>
      </c>
      <c r="Y1136" s="91" t="str">
        <f t="shared" si="544"/>
        <v>-</v>
      </c>
      <c r="Z1136" s="91" t="str">
        <f t="shared" si="544"/>
        <v>-</v>
      </c>
      <c r="AA1136" s="91" t="str">
        <f t="shared" si="544"/>
        <v>-</v>
      </c>
      <c r="AB1136" s="91" t="str">
        <f t="shared" si="544"/>
        <v>-</v>
      </c>
      <c r="AC1136" s="91" t="str">
        <f t="shared" si="544"/>
        <v>-</v>
      </c>
      <c r="AD1136" s="91" t="str">
        <f t="shared" si="544"/>
        <v>-</v>
      </c>
      <c r="AE1136" s="91" t="str">
        <f t="shared" si="544"/>
        <v>-</v>
      </c>
      <c r="AF1136" s="91" t="str">
        <f t="shared" si="544"/>
        <v>-</v>
      </c>
      <c r="AG1136" s="91" t="str">
        <f t="shared" si="544"/>
        <v>-</v>
      </c>
      <c r="AH1136" s="91" t="str">
        <f t="shared" si="544"/>
        <v>-</v>
      </c>
      <c r="AI1136" s="91" t="str">
        <f t="shared" si="544"/>
        <v>-</v>
      </c>
      <c r="AJ1136" s="91" t="str">
        <f t="shared" si="544"/>
        <v>-</v>
      </c>
      <c r="AK1136" s="91" t="str">
        <f t="shared" si="544"/>
        <v>-</v>
      </c>
      <c r="AL1136" s="91" t="str">
        <f t="shared" si="544"/>
        <v>-</v>
      </c>
      <c r="AM1136" s="91" t="str">
        <f t="shared" si="544"/>
        <v>-</v>
      </c>
    </row>
    <row r="1137" spans="1:39">
      <c r="A1137" s="58" t="str">
        <f t="shared" si="525"/>
        <v/>
      </c>
      <c r="B1137" s="120" t="str">
        <f t="shared" si="525"/>
        <v/>
      </c>
      <c r="C1137" s="86" t="str">
        <f t="shared" si="525"/>
        <v/>
      </c>
      <c r="D1137" s="87" t="str">
        <f t="shared" si="525"/>
        <v/>
      </c>
      <c r="E1137" s="91" t="str">
        <f t="shared" ref="E1137:AM1137" si="545">IFERROR(RANK(E523,E$4:E$610,),"-")</f>
        <v>-</v>
      </c>
      <c r="F1137" s="91" t="str">
        <f t="shared" si="545"/>
        <v>-</v>
      </c>
      <c r="G1137" s="91" t="str">
        <f t="shared" si="545"/>
        <v>-</v>
      </c>
      <c r="H1137" s="91" t="str">
        <f t="shared" si="545"/>
        <v>-</v>
      </c>
      <c r="I1137" s="91" t="str">
        <f t="shared" si="545"/>
        <v>-</v>
      </c>
      <c r="J1137" s="91" t="str">
        <f t="shared" si="545"/>
        <v>-</v>
      </c>
      <c r="K1137" s="91" t="str">
        <f t="shared" si="545"/>
        <v>-</v>
      </c>
      <c r="L1137" s="91" t="str">
        <f t="shared" si="545"/>
        <v>-</v>
      </c>
      <c r="M1137" s="91" t="str">
        <f t="shared" si="545"/>
        <v>-</v>
      </c>
      <c r="N1137" s="91" t="str">
        <f t="shared" si="545"/>
        <v>-</v>
      </c>
      <c r="O1137" s="91" t="str">
        <f t="shared" si="545"/>
        <v>-</v>
      </c>
      <c r="P1137" s="91" t="str">
        <f t="shared" si="545"/>
        <v>-</v>
      </c>
      <c r="Q1137" s="91" t="str">
        <f t="shared" si="545"/>
        <v>-</v>
      </c>
      <c r="R1137" s="91" t="str">
        <f t="shared" si="545"/>
        <v>-</v>
      </c>
      <c r="S1137" s="91" t="str">
        <f t="shared" si="545"/>
        <v>-</v>
      </c>
      <c r="T1137" s="91" t="str">
        <f t="shared" si="545"/>
        <v>-</v>
      </c>
      <c r="U1137" s="91" t="str">
        <f t="shared" si="545"/>
        <v>-</v>
      </c>
      <c r="V1137" s="91" t="str">
        <f t="shared" si="545"/>
        <v>-</v>
      </c>
      <c r="W1137" s="91" t="str">
        <f t="shared" si="545"/>
        <v>-</v>
      </c>
      <c r="X1137" s="91" t="str">
        <f t="shared" si="545"/>
        <v>-</v>
      </c>
      <c r="Y1137" s="91" t="str">
        <f t="shared" si="545"/>
        <v>-</v>
      </c>
      <c r="Z1137" s="91" t="str">
        <f t="shared" si="545"/>
        <v>-</v>
      </c>
      <c r="AA1137" s="91" t="str">
        <f t="shared" si="545"/>
        <v>-</v>
      </c>
      <c r="AB1137" s="91" t="str">
        <f t="shared" si="545"/>
        <v>-</v>
      </c>
      <c r="AC1137" s="91" t="str">
        <f t="shared" si="545"/>
        <v>-</v>
      </c>
      <c r="AD1137" s="91" t="str">
        <f t="shared" si="545"/>
        <v>-</v>
      </c>
      <c r="AE1137" s="91" t="str">
        <f t="shared" si="545"/>
        <v>-</v>
      </c>
      <c r="AF1137" s="91" t="str">
        <f t="shared" si="545"/>
        <v>-</v>
      </c>
      <c r="AG1137" s="91" t="str">
        <f t="shared" si="545"/>
        <v>-</v>
      </c>
      <c r="AH1137" s="91" t="str">
        <f t="shared" si="545"/>
        <v>-</v>
      </c>
      <c r="AI1137" s="91" t="str">
        <f t="shared" si="545"/>
        <v>-</v>
      </c>
      <c r="AJ1137" s="91" t="str">
        <f t="shared" si="545"/>
        <v>-</v>
      </c>
      <c r="AK1137" s="91" t="str">
        <f t="shared" si="545"/>
        <v>-</v>
      </c>
      <c r="AL1137" s="91" t="str">
        <f t="shared" si="545"/>
        <v>-</v>
      </c>
      <c r="AM1137" s="91" t="str">
        <f t="shared" si="545"/>
        <v>-</v>
      </c>
    </row>
    <row r="1138" spans="1:39">
      <c r="A1138" s="58" t="str">
        <f t="shared" ref="A1138:D1157" si="546">A524</f>
        <v/>
      </c>
      <c r="B1138" s="120" t="str">
        <f t="shared" si="546"/>
        <v/>
      </c>
      <c r="C1138" s="86" t="str">
        <f t="shared" si="546"/>
        <v/>
      </c>
      <c r="D1138" s="87" t="str">
        <f t="shared" si="546"/>
        <v/>
      </c>
      <c r="E1138" s="91" t="str">
        <f t="shared" ref="E1138:AM1138" si="547">IFERROR(RANK(E524,E$4:E$610,),"-")</f>
        <v>-</v>
      </c>
      <c r="F1138" s="91" t="str">
        <f t="shared" si="547"/>
        <v>-</v>
      </c>
      <c r="G1138" s="91" t="str">
        <f t="shared" si="547"/>
        <v>-</v>
      </c>
      <c r="H1138" s="91" t="str">
        <f t="shared" si="547"/>
        <v>-</v>
      </c>
      <c r="I1138" s="91" t="str">
        <f t="shared" si="547"/>
        <v>-</v>
      </c>
      <c r="J1138" s="91" t="str">
        <f t="shared" si="547"/>
        <v>-</v>
      </c>
      <c r="K1138" s="91" t="str">
        <f t="shared" si="547"/>
        <v>-</v>
      </c>
      <c r="L1138" s="91" t="str">
        <f t="shared" si="547"/>
        <v>-</v>
      </c>
      <c r="M1138" s="91" t="str">
        <f t="shared" si="547"/>
        <v>-</v>
      </c>
      <c r="N1138" s="91" t="str">
        <f t="shared" si="547"/>
        <v>-</v>
      </c>
      <c r="O1138" s="91" t="str">
        <f t="shared" si="547"/>
        <v>-</v>
      </c>
      <c r="P1138" s="91" t="str">
        <f t="shared" si="547"/>
        <v>-</v>
      </c>
      <c r="Q1138" s="91" t="str">
        <f t="shared" si="547"/>
        <v>-</v>
      </c>
      <c r="R1138" s="91" t="str">
        <f t="shared" si="547"/>
        <v>-</v>
      </c>
      <c r="S1138" s="91" t="str">
        <f t="shared" si="547"/>
        <v>-</v>
      </c>
      <c r="T1138" s="91" t="str">
        <f t="shared" si="547"/>
        <v>-</v>
      </c>
      <c r="U1138" s="91" t="str">
        <f t="shared" si="547"/>
        <v>-</v>
      </c>
      <c r="V1138" s="91" t="str">
        <f t="shared" si="547"/>
        <v>-</v>
      </c>
      <c r="W1138" s="91" t="str">
        <f t="shared" si="547"/>
        <v>-</v>
      </c>
      <c r="X1138" s="91" t="str">
        <f t="shared" si="547"/>
        <v>-</v>
      </c>
      <c r="Y1138" s="91" t="str">
        <f t="shared" si="547"/>
        <v>-</v>
      </c>
      <c r="Z1138" s="91" t="str">
        <f t="shared" si="547"/>
        <v>-</v>
      </c>
      <c r="AA1138" s="91" t="str">
        <f t="shared" si="547"/>
        <v>-</v>
      </c>
      <c r="AB1138" s="91" t="str">
        <f t="shared" si="547"/>
        <v>-</v>
      </c>
      <c r="AC1138" s="91" t="str">
        <f t="shared" si="547"/>
        <v>-</v>
      </c>
      <c r="AD1138" s="91" t="str">
        <f t="shared" si="547"/>
        <v>-</v>
      </c>
      <c r="AE1138" s="91" t="str">
        <f t="shared" si="547"/>
        <v>-</v>
      </c>
      <c r="AF1138" s="91" t="str">
        <f t="shared" si="547"/>
        <v>-</v>
      </c>
      <c r="AG1138" s="91" t="str">
        <f t="shared" si="547"/>
        <v>-</v>
      </c>
      <c r="AH1138" s="91" t="str">
        <f t="shared" si="547"/>
        <v>-</v>
      </c>
      <c r="AI1138" s="91" t="str">
        <f t="shared" si="547"/>
        <v>-</v>
      </c>
      <c r="AJ1138" s="91" t="str">
        <f t="shared" si="547"/>
        <v>-</v>
      </c>
      <c r="AK1138" s="91" t="str">
        <f t="shared" si="547"/>
        <v>-</v>
      </c>
      <c r="AL1138" s="91" t="str">
        <f t="shared" si="547"/>
        <v>-</v>
      </c>
      <c r="AM1138" s="91" t="str">
        <f t="shared" si="547"/>
        <v>-</v>
      </c>
    </row>
    <row r="1139" spans="1:39">
      <c r="A1139" s="58" t="str">
        <f t="shared" si="546"/>
        <v/>
      </c>
      <c r="B1139" s="120" t="str">
        <f t="shared" si="546"/>
        <v/>
      </c>
      <c r="C1139" s="86" t="str">
        <f t="shared" si="546"/>
        <v/>
      </c>
      <c r="D1139" s="87" t="str">
        <f t="shared" si="546"/>
        <v/>
      </c>
      <c r="E1139" s="91" t="str">
        <f t="shared" ref="E1139:AM1139" si="548">IFERROR(RANK(E525,E$4:E$610,),"-")</f>
        <v>-</v>
      </c>
      <c r="F1139" s="91" t="str">
        <f t="shared" si="548"/>
        <v>-</v>
      </c>
      <c r="G1139" s="91" t="str">
        <f t="shared" si="548"/>
        <v>-</v>
      </c>
      <c r="H1139" s="91" t="str">
        <f t="shared" si="548"/>
        <v>-</v>
      </c>
      <c r="I1139" s="91" t="str">
        <f t="shared" si="548"/>
        <v>-</v>
      </c>
      <c r="J1139" s="91" t="str">
        <f t="shared" si="548"/>
        <v>-</v>
      </c>
      <c r="K1139" s="91" t="str">
        <f t="shared" si="548"/>
        <v>-</v>
      </c>
      <c r="L1139" s="91" t="str">
        <f t="shared" si="548"/>
        <v>-</v>
      </c>
      <c r="M1139" s="91" t="str">
        <f t="shared" si="548"/>
        <v>-</v>
      </c>
      <c r="N1139" s="91" t="str">
        <f t="shared" si="548"/>
        <v>-</v>
      </c>
      <c r="O1139" s="91" t="str">
        <f t="shared" si="548"/>
        <v>-</v>
      </c>
      <c r="P1139" s="91" t="str">
        <f t="shared" si="548"/>
        <v>-</v>
      </c>
      <c r="Q1139" s="91" t="str">
        <f t="shared" si="548"/>
        <v>-</v>
      </c>
      <c r="R1139" s="91" t="str">
        <f t="shared" si="548"/>
        <v>-</v>
      </c>
      <c r="S1139" s="91" t="str">
        <f t="shared" si="548"/>
        <v>-</v>
      </c>
      <c r="T1139" s="91" t="str">
        <f t="shared" si="548"/>
        <v>-</v>
      </c>
      <c r="U1139" s="91" t="str">
        <f t="shared" si="548"/>
        <v>-</v>
      </c>
      <c r="V1139" s="91" t="str">
        <f t="shared" si="548"/>
        <v>-</v>
      </c>
      <c r="W1139" s="91" t="str">
        <f t="shared" si="548"/>
        <v>-</v>
      </c>
      <c r="X1139" s="91" t="str">
        <f t="shared" si="548"/>
        <v>-</v>
      </c>
      <c r="Y1139" s="91" t="str">
        <f t="shared" si="548"/>
        <v>-</v>
      </c>
      <c r="Z1139" s="91" t="str">
        <f t="shared" si="548"/>
        <v>-</v>
      </c>
      <c r="AA1139" s="91" t="str">
        <f t="shared" si="548"/>
        <v>-</v>
      </c>
      <c r="AB1139" s="91" t="str">
        <f t="shared" si="548"/>
        <v>-</v>
      </c>
      <c r="AC1139" s="91" t="str">
        <f t="shared" si="548"/>
        <v>-</v>
      </c>
      <c r="AD1139" s="91" t="str">
        <f t="shared" si="548"/>
        <v>-</v>
      </c>
      <c r="AE1139" s="91" t="str">
        <f t="shared" si="548"/>
        <v>-</v>
      </c>
      <c r="AF1139" s="91" t="str">
        <f t="shared" si="548"/>
        <v>-</v>
      </c>
      <c r="AG1139" s="91" t="str">
        <f t="shared" si="548"/>
        <v>-</v>
      </c>
      <c r="AH1139" s="91" t="str">
        <f t="shared" si="548"/>
        <v>-</v>
      </c>
      <c r="AI1139" s="91" t="str">
        <f t="shared" si="548"/>
        <v>-</v>
      </c>
      <c r="AJ1139" s="91" t="str">
        <f t="shared" si="548"/>
        <v>-</v>
      </c>
      <c r="AK1139" s="91" t="str">
        <f t="shared" si="548"/>
        <v>-</v>
      </c>
      <c r="AL1139" s="91" t="str">
        <f t="shared" si="548"/>
        <v>-</v>
      </c>
      <c r="AM1139" s="91" t="str">
        <f t="shared" si="548"/>
        <v>-</v>
      </c>
    </row>
    <row r="1140" spans="1:39">
      <c r="A1140" s="58" t="str">
        <f t="shared" si="546"/>
        <v/>
      </c>
      <c r="B1140" s="120" t="str">
        <f t="shared" si="546"/>
        <v/>
      </c>
      <c r="C1140" s="86" t="str">
        <f t="shared" si="546"/>
        <v/>
      </c>
      <c r="D1140" s="87" t="str">
        <f t="shared" si="546"/>
        <v/>
      </c>
      <c r="E1140" s="91" t="str">
        <f t="shared" ref="E1140:AM1140" si="549">IFERROR(RANK(E526,E$4:E$610,),"-")</f>
        <v>-</v>
      </c>
      <c r="F1140" s="91" t="str">
        <f t="shared" si="549"/>
        <v>-</v>
      </c>
      <c r="G1140" s="91" t="str">
        <f t="shared" si="549"/>
        <v>-</v>
      </c>
      <c r="H1140" s="91" t="str">
        <f t="shared" si="549"/>
        <v>-</v>
      </c>
      <c r="I1140" s="91" t="str">
        <f t="shared" si="549"/>
        <v>-</v>
      </c>
      <c r="J1140" s="91" t="str">
        <f t="shared" si="549"/>
        <v>-</v>
      </c>
      <c r="K1140" s="91" t="str">
        <f t="shared" si="549"/>
        <v>-</v>
      </c>
      <c r="L1140" s="91" t="str">
        <f t="shared" si="549"/>
        <v>-</v>
      </c>
      <c r="M1140" s="91" t="str">
        <f t="shared" si="549"/>
        <v>-</v>
      </c>
      <c r="N1140" s="91" t="str">
        <f t="shared" si="549"/>
        <v>-</v>
      </c>
      <c r="O1140" s="91" t="str">
        <f t="shared" si="549"/>
        <v>-</v>
      </c>
      <c r="P1140" s="91" t="str">
        <f t="shared" si="549"/>
        <v>-</v>
      </c>
      <c r="Q1140" s="91" t="str">
        <f t="shared" si="549"/>
        <v>-</v>
      </c>
      <c r="R1140" s="91" t="str">
        <f t="shared" si="549"/>
        <v>-</v>
      </c>
      <c r="S1140" s="91" t="str">
        <f t="shared" si="549"/>
        <v>-</v>
      </c>
      <c r="T1140" s="91" t="str">
        <f t="shared" si="549"/>
        <v>-</v>
      </c>
      <c r="U1140" s="91" t="str">
        <f t="shared" si="549"/>
        <v>-</v>
      </c>
      <c r="V1140" s="91" t="str">
        <f t="shared" si="549"/>
        <v>-</v>
      </c>
      <c r="W1140" s="91" t="str">
        <f t="shared" si="549"/>
        <v>-</v>
      </c>
      <c r="X1140" s="91" t="str">
        <f t="shared" si="549"/>
        <v>-</v>
      </c>
      <c r="Y1140" s="91" t="str">
        <f t="shared" si="549"/>
        <v>-</v>
      </c>
      <c r="Z1140" s="91" t="str">
        <f t="shared" si="549"/>
        <v>-</v>
      </c>
      <c r="AA1140" s="91" t="str">
        <f t="shared" si="549"/>
        <v>-</v>
      </c>
      <c r="AB1140" s="91" t="str">
        <f t="shared" si="549"/>
        <v>-</v>
      </c>
      <c r="AC1140" s="91" t="str">
        <f t="shared" si="549"/>
        <v>-</v>
      </c>
      <c r="AD1140" s="91" t="str">
        <f t="shared" si="549"/>
        <v>-</v>
      </c>
      <c r="AE1140" s="91" t="str">
        <f t="shared" si="549"/>
        <v>-</v>
      </c>
      <c r="AF1140" s="91" t="str">
        <f t="shared" si="549"/>
        <v>-</v>
      </c>
      <c r="AG1140" s="91" t="str">
        <f t="shared" si="549"/>
        <v>-</v>
      </c>
      <c r="AH1140" s="91" t="str">
        <f t="shared" si="549"/>
        <v>-</v>
      </c>
      <c r="AI1140" s="91" t="str">
        <f t="shared" si="549"/>
        <v>-</v>
      </c>
      <c r="AJ1140" s="91" t="str">
        <f t="shared" si="549"/>
        <v>-</v>
      </c>
      <c r="AK1140" s="91" t="str">
        <f t="shared" si="549"/>
        <v>-</v>
      </c>
      <c r="AL1140" s="91" t="str">
        <f t="shared" si="549"/>
        <v>-</v>
      </c>
      <c r="AM1140" s="91" t="str">
        <f t="shared" si="549"/>
        <v>-</v>
      </c>
    </row>
    <row r="1141" spans="1:39">
      <c r="A1141" s="58" t="str">
        <f t="shared" si="546"/>
        <v/>
      </c>
      <c r="B1141" s="120" t="str">
        <f t="shared" si="546"/>
        <v/>
      </c>
      <c r="C1141" s="86" t="str">
        <f t="shared" si="546"/>
        <v/>
      </c>
      <c r="D1141" s="87" t="str">
        <f t="shared" si="546"/>
        <v/>
      </c>
      <c r="E1141" s="91" t="str">
        <f t="shared" ref="E1141:AM1141" si="550">IFERROR(RANK(E527,E$4:E$610,),"-")</f>
        <v>-</v>
      </c>
      <c r="F1141" s="91" t="str">
        <f t="shared" si="550"/>
        <v>-</v>
      </c>
      <c r="G1141" s="91" t="str">
        <f t="shared" si="550"/>
        <v>-</v>
      </c>
      <c r="H1141" s="91" t="str">
        <f t="shared" si="550"/>
        <v>-</v>
      </c>
      <c r="I1141" s="91" t="str">
        <f t="shared" si="550"/>
        <v>-</v>
      </c>
      <c r="J1141" s="91" t="str">
        <f t="shared" si="550"/>
        <v>-</v>
      </c>
      <c r="K1141" s="91" t="str">
        <f t="shared" si="550"/>
        <v>-</v>
      </c>
      <c r="L1141" s="91" t="str">
        <f t="shared" si="550"/>
        <v>-</v>
      </c>
      <c r="M1141" s="91" t="str">
        <f t="shared" si="550"/>
        <v>-</v>
      </c>
      <c r="N1141" s="91" t="str">
        <f t="shared" si="550"/>
        <v>-</v>
      </c>
      <c r="O1141" s="91" t="str">
        <f t="shared" si="550"/>
        <v>-</v>
      </c>
      <c r="P1141" s="91" t="str">
        <f t="shared" si="550"/>
        <v>-</v>
      </c>
      <c r="Q1141" s="91" t="str">
        <f t="shared" si="550"/>
        <v>-</v>
      </c>
      <c r="R1141" s="91" t="str">
        <f t="shared" si="550"/>
        <v>-</v>
      </c>
      <c r="S1141" s="91" t="str">
        <f t="shared" si="550"/>
        <v>-</v>
      </c>
      <c r="T1141" s="91" t="str">
        <f t="shared" si="550"/>
        <v>-</v>
      </c>
      <c r="U1141" s="91" t="str">
        <f t="shared" si="550"/>
        <v>-</v>
      </c>
      <c r="V1141" s="91" t="str">
        <f t="shared" si="550"/>
        <v>-</v>
      </c>
      <c r="W1141" s="91" t="str">
        <f t="shared" si="550"/>
        <v>-</v>
      </c>
      <c r="X1141" s="91" t="str">
        <f t="shared" si="550"/>
        <v>-</v>
      </c>
      <c r="Y1141" s="91" t="str">
        <f t="shared" si="550"/>
        <v>-</v>
      </c>
      <c r="Z1141" s="91" t="str">
        <f t="shared" si="550"/>
        <v>-</v>
      </c>
      <c r="AA1141" s="91" t="str">
        <f t="shared" si="550"/>
        <v>-</v>
      </c>
      <c r="AB1141" s="91" t="str">
        <f t="shared" si="550"/>
        <v>-</v>
      </c>
      <c r="AC1141" s="91" t="str">
        <f t="shared" si="550"/>
        <v>-</v>
      </c>
      <c r="AD1141" s="91" t="str">
        <f t="shared" si="550"/>
        <v>-</v>
      </c>
      <c r="AE1141" s="91" t="str">
        <f t="shared" si="550"/>
        <v>-</v>
      </c>
      <c r="AF1141" s="91" t="str">
        <f t="shared" si="550"/>
        <v>-</v>
      </c>
      <c r="AG1141" s="91" t="str">
        <f t="shared" si="550"/>
        <v>-</v>
      </c>
      <c r="AH1141" s="91" t="str">
        <f t="shared" si="550"/>
        <v>-</v>
      </c>
      <c r="AI1141" s="91" t="str">
        <f t="shared" si="550"/>
        <v>-</v>
      </c>
      <c r="AJ1141" s="91" t="str">
        <f t="shared" si="550"/>
        <v>-</v>
      </c>
      <c r="AK1141" s="91" t="str">
        <f t="shared" si="550"/>
        <v>-</v>
      </c>
      <c r="AL1141" s="91" t="str">
        <f t="shared" si="550"/>
        <v>-</v>
      </c>
      <c r="AM1141" s="91" t="str">
        <f t="shared" si="550"/>
        <v>-</v>
      </c>
    </row>
    <row r="1142" spans="1:39">
      <c r="A1142" s="58" t="str">
        <f t="shared" si="546"/>
        <v/>
      </c>
      <c r="B1142" s="120" t="str">
        <f t="shared" si="546"/>
        <v/>
      </c>
      <c r="C1142" s="86" t="str">
        <f t="shared" si="546"/>
        <v/>
      </c>
      <c r="D1142" s="87" t="str">
        <f t="shared" si="546"/>
        <v/>
      </c>
      <c r="E1142" s="91" t="str">
        <f t="shared" ref="E1142:AM1142" si="551">IFERROR(RANK(E528,E$4:E$610,),"-")</f>
        <v>-</v>
      </c>
      <c r="F1142" s="91" t="str">
        <f t="shared" si="551"/>
        <v>-</v>
      </c>
      <c r="G1142" s="91" t="str">
        <f t="shared" si="551"/>
        <v>-</v>
      </c>
      <c r="H1142" s="91" t="str">
        <f t="shared" si="551"/>
        <v>-</v>
      </c>
      <c r="I1142" s="91" t="str">
        <f t="shared" si="551"/>
        <v>-</v>
      </c>
      <c r="J1142" s="91" t="str">
        <f t="shared" si="551"/>
        <v>-</v>
      </c>
      <c r="K1142" s="91" t="str">
        <f t="shared" si="551"/>
        <v>-</v>
      </c>
      <c r="L1142" s="91" t="str">
        <f t="shared" si="551"/>
        <v>-</v>
      </c>
      <c r="M1142" s="91" t="str">
        <f t="shared" si="551"/>
        <v>-</v>
      </c>
      <c r="N1142" s="91" t="str">
        <f t="shared" si="551"/>
        <v>-</v>
      </c>
      <c r="O1142" s="91" t="str">
        <f t="shared" si="551"/>
        <v>-</v>
      </c>
      <c r="P1142" s="91" t="str">
        <f t="shared" si="551"/>
        <v>-</v>
      </c>
      <c r="Q1142" s="91" t="str">
        <f t="shared" si="551"/>
        <v>-</v>
      </c>
      <c r="R1142" s="91" t="str">
        <f t="shared" si="551"/>
        <v>-</v>
      </c>
      <c r="S1142" s="91" t="str">
        <f t="shared" si="551"/>
        <v>-</v>
      </c>
      <c r="T1142" s="91" t="str">
        <f t="shared" si="551"/>
        <v>-</v>
      </c>
      <c r="U1142" s="91" t="str">
        <f t="shared" si="551"/>
        <v>-</v>
      </c>
      <c r="V1142" s="91" t="str">
        <f t="shared" si="551"/>
        <v>-</v>
      </c>
      <c r="W1142" s="91" t="str">
        <f t="shared" si="551"/>
        <v>-</v>
      </c>
      <c r="X1142" s="91" t="str">
        <f t="shared" si="551"/>
        <v>-</v>
      </c>
      <c r="Y1142" s="91" t="str">
        <f t="shared" si="551"/>
        <v>-</v>
      </c>
      <c r="Z1142" s="91" t="str">
        <f t="shared" si="551"/>
        <v>-</v>
      </c>
      <c r="AA1142" s="91" t="str">
        <f t="shared" si="551"/>
        <v>-</v>
      </c>
      <c r="AB1142" s="91" t="str">
        <f t="shared" si="551"/>
        <v>-</v>
      </c>
      <c r="AC1142" s="91" t="str">
        <f t="shared" si="551"/>
        <v>-</v>
      </c>
      <c r="AD1142" s="91" t="str">
        <f t="shared" si="551"/>
        <v>-</v>
      </c>
      <c r="AE1142" s="91" t="str">
        <f t="shared" si="551"/>
        <v>-</v>
      </c>
      <c r="AF1142" s="91" t="str">
        <f t="shared" si="551"/>
        <v>-</v>
      </c>
      <c r="AG1142" s="91" t="str">
        <f t="shared" si="551"/>
        <v>-</v>
      </c>
      <c r="AH1142" s="91" t="str">
        <f t="shared" si="551"/>
        <v>-</v>
      </c>
      <c r="AI1142" s="91" t="str">
        <f t="shared" si="551"/>
        <v>-</v>
      </c>
      <c r="AJ1142" s="91" t="str">
        <f t="shared" si="551"/>
        <v>-</v>
      </c>
      <c r="AK1142" s="91" t="str">
        <f t="shared" si="551"/>
        <v>-</v>
      </c>
      <c r="AL1142" s="91" t="str">
        <f t="shared" si="551"/>
        <v>-</v>
      </c>
      <c r="AM1142" s="91" t="str">
        <f t="shared" si="551"/>
        <v>-</v>
      </c>
    </row>
    <row r="1143" spans="1:39">
      <c r="A1143" s="58" t="str">
        <f t="shared" si="546"/>
        <v/>
      </c>
      <c r="B1143" s="120" t="str">
        <f t="shared" si="546"/>
        <v/>
      </c>
      <c r="C1143" s="86" t="str">
        <f t="shared" si="546"/>
        <v/>
      </c>
      <c r="D1143" s="87" t="str">
        <f t="shared" si="546"/>
        <v/>
      </c>
      <c r="E1143" s="91" t="str">
        <f t="shared" ref="E1143:AM1143" si="552">IFERROR(RANK(E529,E$4:E$610,),"-")</f>
        <v>-</v>
      </c>
      <c r="F1143" s="91" t="str">
        <f t="shared" si="552"/>
        <v>-</v>
      </c>
      <c r="G1143" s="91" t="str">
        <f t="shared" si="552"/>
        <v>-</v>
      </c>
      <c r="H1143" s="91" t="str">
        <f t="shared" si="552"/>
        <v>-</v>
      </c>
      <c r="I1143" s="91" t="str">
        <f t="shared" si="552"/>
        <v>-</v>
      </c>
      <c r="J1143" s="91" t="str">
        <f t="shared" si="552"/>
        <v>-</v>
      </c>
      <c r="K1143" s="91" t="str">
        <f t="shared" si="552"/>
        <v>-</v>
      </c>
      <c r="L1143" s="91" t="str">
        <f t="shared" si="552"/>
        <v>-</v>
      </c>
      <c r="M1143" s="91" t="str">
        <f t="shared" si="552"/>
        <v>-</v>
      </c>
      <c r="N1143" s="91" t="str">
        <f t="shared" si="552"/>
        <v>-</v>
      </c>
      <c r="O1143" s="91" t="str">
        <f t="shared" si="552"/>
        <v>-</v>
      </c>
      <c r="P1143" s="91" t="str">
        <f t="shared" si="552"/>
        <v>-</v>
      </c>
      <c r="Q1143" s="91" t="str">
        <f t="shared" si="552"/>
        <v>-</v>
      </c>
      <c r="R1143" s="91" t="str">
        <f t="shared" si="552"/>
        <v>-</v>
      </c>
      <c r="S1143" s="91" t="str">
        <f t="shared" si="552"/>
        <v>-</v>
      </c>
      <c r="T1143" s="91" t="str">
        <f t="shared" si="552"/>
        <v>-</v>
      </c>
      <c r="U1143" s="91" t="str">
        <f t="shared" si="552"/>
        <v>-</v>
      </c>
      <c r="V1143" s="91" t="str">
        <f t="shared" si="552"/>
        <v>-</v>
      </c>
      <c r="W1143" s="91" t="str">
        <f t="shared" si="552"/>
        <v>-</v>
      </c>
      <c r="X1143" s="91" t="str">
        <f t="shared" si="552"/>
        <v>-</v>
      </c>
      <c r="Y1143" s="91" t="str">
        <f t="shared" si="552"/>
        <v>-</v>
      </c>
      <c r="Z1143" s="91" t="str">
        <f t="shared" si="552"/>
        <v>-</v>
      </c>
      <c r="AA1143" s="91" t="str">
        <f t="shared" si="552"/>
        <v>-</v>
      </c>
      <c r="AB1143" s="91" t="str">
        <f t="shared" si="552"/>
        <v>-</v>
      </c>
      <c r="AC1143" s="91" t="str">
        <f t="shared" si="552"/>
        <v>-</v>
      </c>
      <c r="AD1143" s="91" t="str">
        <f t="shared" si="552"/>
        <v>-</v>
      </c>
      <c r="AE1143" s="91" t="str">
        <f t="shared" si="552"/>
        <v>-</v>
      </c>
      <c r="AF1143" s="91" t="str">
        <f t="shared" si="552"/>
        <v>-</v>
      </c>
      <c r="AG1143" s="91" t="str">
        <f t="shared" si="552"/>
        <v>-</v>
      </c>
      <c r="AH1143" s="91" t="str">
        <f t="shared" si="552"/>
        <v>-</v>
      </c>
      <c r="AI1143" s="91" t="str">
        <f t="shared" si="552"/>
        <v>-</v>
      </c>
      <c r="AJ1143" s="91" t="str">
        <f t="shared" si="552"/>
        <v>-</v>
      </c>
      <c r="AK1143" s="91" t="str">
        <f t="shared" si="552"/>
        <v>-</v>
      </c>
      <c r="AL1143" s="91" t="str">
        <f t="shared" si="552"/>
        <v>-</v>
      </c>
      <c r="AM1143" s="91" t="str">
        <f t="shared" si="552"/>
        <v>-</v>
      </c>
    </row>
    <row r="1144" spans="1:39">
      <c r="A1144" s="58" t="str">
        <f t="shared" si="546"/>
        <v/>
      </c>
      <c r="B1144" s="120" t="str">
        <f t="shared" si="546"/>
        <v/>
      </c>
      <c r="C1144" s="86" t="str">
        <f t="shared" si="546"/>
        <v/>
      </c>
      <c r="D1144" s="87" t="str">
        <f t="shared" si="546"/>
        <v/>
      </c>
      <c r="E1144" s="91" t="str">
        <f t="shared" ref="E1144:AM1144" si="553">IFERROR(RANK(E530,E$4:E$610,),"-")</f>
        <v>-</v>
      </c>
      <c r="F1144" s="91" t="str">
        <f t="shared" si="553"/>
        <v>-</v>
      </c>
      <c r="G1144" s="91" t="str">
        <f t="shared" si="553"/>
        <v>-</v>
      </c>
      <c r="H1144" s="91" t="str">
        <f t="shared" si="553"/>
        <v>-</v>
      </c>
      <c r="I1144" s="91" t="str">
        <f t="shared" si="553"/>
        <v>-</v>
      </c>
      <c r="J1144" s="91" t="str">
        <f t="shared" si="553"/>
        <v>-</v>
      </c>
      <c r="K1144" s="91" t="str">
        <f t="shared" si="553"/>
        <v>-</v>
      </c>
      <c r="L1144" s="91" t="str">
        <f t="shared" si="553"/>
        <v>-</v>
      </c>
      <c r="M1144" s="91" t="str">
        <f t="shared" si="553"/>
        <v>-</v>
      </c>
      <c r="N1144" s="91" t="str">
        <f t="shared" si="553"/>
        <v>-</v>
      </c>
      <c r="O1144" s="91" t="str">
        <f t="shared" si="553"/>
        <v>-</v>
      </c>
      <c r="P1144" s="91" t="str">
        <f t="shared" si="553"/>
        <v>-</v>
      </c>
      <c r="Q1144" s="91" t="str">
        <f t="shared" si="553"/>
        <v>-</v>
      </c>
      <c r="R1144" s="91" t="str">
        <f t="shared" si="553"/>
        <v>-</v>
      </c>
      <c r="S1144" s="91" t="str">
        <f t="shared" si="553"/>
        <v>-</v>
      </c>
      <c r="T1144" s="91" t="str">
        <f t="shared" si="553"/>
        <v>-</v>
      </c>
      <c r="U1144" s="91" t="str">
        <f t="shared" si="553"/>
        <v>-</v>
      </c>
      <c r="V1144" s="91" t="str">
        <f t="shared" si="553"/>
        <v>-</v>
      </c>
      <c r="W1144" s="91" t="str">
        <f t="shared" si="553"/>
        <v>-</v>
      </c>
      <c r="X1144" s="91" t="str">
        <f t="shared" si="553"/>
        <v>-</v>
      </c>
      <c r="Y1144" s="91" t="str">
        <f t="shared" si="553"/>
        <v>-</v>
      </c>
      <c r="Z1144" s="91" t="str">
        <f t="shared" si="553"/>
        <v>-</v>
      </c>
      <c r="AA1144" s="91" t="str">
        <f t="shared" si="553"/>
        <v>-</v>
      </c>
      <c r="AB1144" s="91" t="str">
        <f t="shared" si="553"/>
        <v>-</v>
      </c>
      <c r="AC1144" s="91" t="str">
        <f t="shared" si="553"/>
        <v>-</v>
      </c>
      <c r="AD1144" s="91" t="str">
        <f t="shared" si="553"/>
        <v>-</v>
      </c>
      <c r="AE1144" s="91" t="str">
        <f t="shared" si="553"/>
        <v>-</v>
      </c>
      <c r="AF1144" s="91" t="str">
        <f t="shared" si="553"/>
        <v>-</v>
      </c>
      <c r="AG1144" s="91" t="str">
        <f t="shared" si="553"/>
        <v>-</v>
      </c>
      <c r="AH1144" s="91" t="str">
        <f t="shared" si="553"/>
        <v>-</v>
      </c>
      <c r="AI1144" s="91" t="str">
        <f t="shared" si="553"/>
        <v>-</v>
      </c>
      <c r="AJ1144" s="91" t="str">
        <f t="shared" si="553"/>
        <v>-</v>
      </c>
      <c r="AK1144" s="91" t="str">
        <f t="shared" si="553"/>
        <v>-</v>
      </c>
      <c r="AL1144" s="91" t="str">
        <f t="shared" si="553"/>
        <v>-</v>
      </c>
      <c r="AM1144" s="91" t="str">
        <f t="shared" si="553"/>
        <v>-</v>
      </c>
    </row>
    <row r="1145" spans="1:39">
      <c r="A1145" s="58" t="str">
        <f t="shared" si="546"/>
        <v/>
      </c>
      <c r="B1145" s="120" t="str">
        <f t="shared" si="546"/>
        <v/>
      </c>
      <c r="C1145" s="86" t="str">
        <f t="shared" si="546"/>
        <v/>
      </c>
      <c r="D1145" s="87" t="str">
        <f t="shared" si="546"/>
        <v/>
      </c>
      <c r="E1145" s="91" t="str">
        <f t="shared" ref="E1145:AM1145" si="554">IFERROR(RANK(E531,E$4:E$610,),"-")</f>
        <v>-</v>
      </c>
      <c r="F1145" s="91" t="str">
        <f t="shared" si="554"/>
        <v>-</v>
      </c>
      <c r="G1145" s="91" t="str">
        <f t="shared" si="554"/>
        <v>-</v>
      </c>
      <c r="H1145" s="91" t="str">
        <f t="shared" si="554"/>
        <v>-</v>
      </c>
      <c r="I1145" s="91" t="str">
        <f t="shared" si="554"/>
        <v>-</v>
      </c>
      <c r="J1145" s="91" t="str">
        <f t="shared" si="554"/>
        <v>-</v>
      </c>
      <c r="K1145" s="91" t="str">
        <f t="shared" si="554"/>
        <v>-</v>
      </c>
      <c r="L1145" s="91" t="str">
        <f t="shared" si="554"/>
        <v>-</v>
      </c>
      <c r="M1145" s="91" t="str">
        <f t="shared" si="554"/>
        <v>-</v>
      </c>
      <c r="N1145" s="91" t="str">
        <f t="shared" si="554"/>
        <v>-</v>
      </c>
      <c r="O1145" s="91" t="str">
        <f t="shared" si="554"/>
        <v>-</v>
      </c>
      <c r="P1145" s="91" t="str">
        <f t="shared" si="554"/>
        <v>-</v>
      </c>
      <c r="Q1145" s="91" t="str">
        <f t="shared" si="554"/>
        <v>-</v>
      </c>
      <c r="R1145" s="91" t="str">
        <f t="shared" si="554"/>
        <v>-</v>
      </c>
      <c r="S1145" s="91" t="str">
        <f t="shared" si="554"/>
        <v>-</v>
      </c>
      <c r="T1145" s="91" t="str">
        <f t="shared" si="554"/>
        <v>-</v>
      </c>
      <c r="U1145" s="91" t="str">
        <f t="shared" si="554"/>
        <v>-</v>
      </c>
      <c r="V1145" s="91" t="str">
        <f t="shared" si="554"/>
        <v>-</v>
      </c>
      <c r="W1145" s="91" t="str">
        <f t="shared" si="554"/>
        <v>-</v>
      </c>
      <c r="X1145" s="91" t="str">
        <f t="shared" si="554"/>
        <v>-</v>
      </c>
      <c r="Y1145" s="91" t="str">
        <f t="shared" si="554"/>
        <v>-</v>
      </c>
      <c r="Z1145" s="91" t="str">
        <f t="shared" si="554"/>
        <v>-</v>
      </c>
      <c r="AA1145" s="91" t="str">
        <f t="shared" si="554"/>
        <v>-</v>
      </c>
      <c r="AB1145" s="91" t="str">
        <f t="shared" si="554"/>
        <v>-</v>
      </c>
      <c r="AC1145" s="91" t="str">
        <f t="shared" si="554"/>
        <v>-</v>
      </c>
      <c r="AD1145" s="91" t="str">
        <f t="shared" si="554"/>
        <v>-</v>
      </c>
      <c r="AE1145" s="91" t="str">
        <f t="shared" si="554"/>
        <v>-</v>
      </c>
      <c r="AF1145" s="91" t="str">
        <f t="shared" si="554"/>
        <v>-</v>
      </c>
      <c r="AG1145" s="91" t="str">
        <f t="shared" si="554"/>
        <v>-</v>
      </c>
      <c r="AH1145" s="91" t="str">
        <f t="shared" si="554"/>
        <v>-</v>
      </c>
      <c r="AI1145" s="91" t="str">
        <f t="shared" si="554"/>
        <v>-</v>
      </c>
      <c r="AJ1145" s="91" t="str">
        <f t="shared" si="554"/>
        <v>-</v>
      </c>
      <c r="AK1145" s="91" t="str">
        <f t="shared" si="554"/>
        <v>-</v>
      </c>
      <c r="AL1145" s="91" t="str">
        <f t="shared" si="554"/>
        <v>-</v>
      </c>
      <c r="AM1145" s="91" t="str">
        <f t="shared" si="554"/>
        <v>-</v>
      </c>
    </row>
    <row r="1146" spans="1:39">
      <c r="A1146" s="58" t="str">
        <f t="shared" si="546"/>
        <v/>
      </c>
      <c r="B1146" s="120" t="str">
        <f t="shared" si="546"/>
        <v/>
      </c>
      <c r="C1146" s="86" t="str">
        <f t="shared" si="546"/>
        <v/>
      </c>
      <c r="D1146" s="87" t="str">
        <f t="shared" si="546"/>
        <v/>
      </c>
      <c r="E1146" s="91" t="str">
        <f t="shared" ref="E1146:AM1146" si="555">IFERROR(RANK(E532,E$4:E$610,),"-")</f>
        <v>-</v>
      </c>
      <c r="F1146" s="91" t="str">
        <f t="shared" si="555"/>
        <v>-</v>
      </c>
      <c r="G1146" s="91" t="str">
        <f t="shared" si="555"/>
        <v>-</v>
      </c>
      <c r="H1146" s="91" t="str">
        <f t="shared" si="555"/>
        <v>-</v>
      </c>
      <c r="I1146" s="91" t="str">
        <f t="shared" si="555"/>
        <v>-</v>
      </c>
      <c r="J1146" s="91" t="str">
        <f t="shared" si="555"/>
        <v>-</v>
      </c>
      <c r="K1146" s="91" t="str">
        <f t="shared" si="555"/>
        <v>-</v>
      </c>
      <c r="L1146" s="91" t="str">
        <f t="shared" si="555"/>
        <v>-</v>
      </c>
      <c r="M1146" s="91" t="str">
        <f t="shared" si="555"/>
        <v>-</v>
      </c>
      <c r="N1146" s="91" t="str">
        <f t="shared" si="555"/>
        <v>-</v>
      </c>
      <c r="O1146" s="91" t="str">
        <f t="shared" si="555"/>
        <v>-</v>
      </c>
      <c r="P1146" s="91" t="str">
        <f t="shared" si="555"/>
        <v>-</v>
      </c>
      <c r="Q1146" s="91" t="str">
        <f t="shared" si="555"/>
        <v>-</v>
      </c>
      <c r="R1146" s="91" t="str">
        <f t="shared" si="555"/>
        <v>-</v>
      </c>
      <c r="S1146" s="91" t="str">
        <f t="shared" si="555"/>
        <v>-</v>
      </c>
      <c r="T1146" s="91" t="str">
        <f t="shared" si="555"/>
        <v>-</v>
      </c>
      <c r="U1146" s="91" t="str">
        <f t="shared" si="555"/>
        <v>-</v>
      </c>
      <c r="V1146" s="91" t="str">
        <f t="shared" si="555"/>
        <v>-</v>
      </c>
      <c r="W1146" s="91" t="str">
        <f t="shared" si="555"/>
        <v>-</v>
      </c>
      <c r="X1146" s="91" t="str">
        <f t="shared" si="555"/>
        <v>-</v>
      </c>
      <c r="Y1146" s="91" t="str">
        <f t="shared" si="555"/>
        <v>-</v>
      </c>
      <c r="Z1146" s="91" t="str">
        <f t="shared" si="555"/>
        <v>-</v>
      </c>
      <c r="AA1146" s="91" t="str">
        <f t="shared" si="555"/>
        <v>-</v>
      </c>
      <c r="AB1146" s="91" t="str">
        <f t="shared" si="555"/>
        <v>-</v>
      </c>
      <c r="AC1146" s="91" t="str">
        <f t="shared" si="555"/>
        <v>-</v>
      </c>
      <c r="AD1146" s="91" t="str">
        <f t="shared" si="555"/>
        <v>-</v>
      </c>
      <c r="AE1146" s="91" t="str">
        <f t="shared" si="555"/>
        <v>-</v>
      </c>
      <c r="AF1146" s="91" t="str">
        <f t="shared" si="555"/>
        <v>-</v>
      </c>
      <c r="AG1146" s="91" t="str">
        <f t="shared" si="555"/>
        <v>-</v>
      </c>
      <c r="AH1146" s="91" t="str">
        <f t="shared" si="555"/>
        <v>-</v>
      </c>
      <c r="AI1146" s="91" t="str">
        <f t="shared" si="555"/>
        <v>-</v>
      </c>
      <c r="AJ1146" s="91" t="str">
        <f t="shared" si="555"/>
        <v>-</v>
      </c>
      <c r="AK1146" s="91" t="str">
        <f t="shared" si="555"/>
        <v>-</v>
      </c>
      <c r="AL1146" s="91" t="str">
        <f t="shared" si="555"/>
        <v>-</v>
      </c>
      <c r="AM1146" s="91" t="str">
        <f t="shared" si="555"/>
        <v>-</v>
      </c>
    </row>
    <row r="1147" spans="1:39">
      <c r="A1147" s="58" t="str">
        <f t="shared" si="546"/>
        <v/>
      </c>
      <c r="B1147" s="120" t="str">
        <f t="shared" si="546"/>
        <v/>
      </c>
      <c r="C1147" s="86" t="str">
        <f t="shared" si="546"/>
        <v/>
      </c>
      <c r="D1147" s="87" t="str">
        <f t="shared" si="546"/>
        <v/>
      </c>
      <c r="E1147" s="91" t="str">
        <f t="shared" ref="E1147:AM1147" si="556">IFERROR(RANK(E533,E$4:E$610,),"-")</f>
        <v>-</v>
      </c>
      <c r="F1147" s="91" t="str">
        <f t="shared" si="556"/>
        <v>-</v>
      </c>
      <c r="G1147" s="91" t="str">
        <f t="shared" si="556"/>
        <v>-</v>
      </c>
      <c r="H1147" s="91" t="str">
        <f t="shared" si="556"/>
        <v>-</v>
      </c>
      <c r="I1147" s="91" t="str">
        <f t="shared" si="556"/>
        <v>-</v>
      </c>
      <c r="J1147" s="91" t="str">
        <f t="shared" si="556"/>
        <v>-</v>
      </c>
      <c r="K1147" s="91" t="str">
        <f t="shared" si="556"/>
        <v>-</v>
      </c>
      <c r="L1147" s="91" t="str">
        <f t="shared" si="556"/>
        <v>-</v>
      </c>
      <c r="M1147" s="91" t="str">
        <f t="shared" si="556"/>
        <v>-</v>
      </c>
      <c r="N1147" s="91" t="str">
        <f t="shared" si="556"/>
        <v>-</v>
      </c>
      <c r="O1147" s="91" t="str">
        <f t="shared" si="556"/>
        <v>-</v>
      </c>
      <c r="P1147" s="91" t="str">
        <f t="shared" si="556"/>
        <v>-</v>
      </c>
      <c r="Q1147" s="91" t="str">
        <f t="shared" si="556"/>
        <v>-</v>
      </c>
      <c r="R1147" s="91" t="str">
        <f t="shared" si="556"/>
        <v>-</v>
      </c>
      <c r="S1147" s="91" t="str">
        <f t="shared" si="556"/>
        <v>-</v>
      </c>
      <c r="T1147" s="91" t="str">
        <f t="shared" si="556"/>
        <v>-</v>
      </c>
      <c r="U1147" s="91" t="str">
        <f t="shared" si="556"/>
        <v>-</v>
      </c>
      <c r="V1147" s="91" t="str">
        <f t="shared" si="556"/>
        <v>-</v>
      </c>
      <c r="W1147" s="91" t="str">
        <f t="shared" si="556"/>
        <v>-</v>
      </c>
      <c r="X1147" s="91" t="str">
        <f t="shared" si="556"/>
        <v>-</v>
      </c>
      <c r="Y1147" s="91" t="str">
        <f t="shared" si="556"/>
        <v>-</v>
      </c>
      <c r="Z1147" s="91" t="str">
        <f t="shared" si="556"/>
        <v>-</v>
      </c>
      <c r="AA1147" s="91" t="str">
        <f t="shared" si="556"/>
        <v>-</v>
      </c>
      <c r="AB1147" s="91" t="str">
        <f t="shared" si="556"/>
        <v>-</v>
      </c>
      <c r="AC1147" s="91" t="str">
        <f t="shared" si="556"/>
        <v>-</v>
      </c>
      <c r="AD1147" s="91" t="str">
        <f t="shared" si="556"/>
        <v>-</v>
      </c>
      <c r="AE1147" s="91" t="str">
        <f t="shared" si="556"/>
        <v>-</v>
      </c>
      <c r="AF1147" s="91" t="str">
        <f t="shared" si="556"/>
        <v>-</v>
      </c>
      <c r="AG1147" s="91" t="str">
        <f t="shared" si="556"/>
        <v>-</v>
      </c>
      <c r="AH1147" s="91" t="str">
        <f t="shared" si="556"/>
        <v>-</v>
      </c>
      <c r="AI1147" s="91" t="str">
        <f t="shared" si="556"/>
        <v>-</v>
      </c>
      <c r="AJ1147" s="91" t="str">
        <f t="shared" si="556"/>
        <v>-</v>
      </c>
      <c r="AK1147" s="91" t="str">
        <f t="shared" si="556"/>
        <v>-</v>
      </c>
      <c r="AL1147" s="91" t="str">
        <f t="shared" si="556"/>
        <v>-</v>
      </c>
      <c r="AM1147" s="91" t="str">
        <f t="shared" si="556"/>
        <v>-</v>
      </c>
    </row>
    <row r="1148" spans="1:39">
      <c r="A1148" s="58" t="str">
        <f t="shared" si="546"/>
        <v/>
      </c>
      <c r="B1148" s="120" t="str">
        <f t="shared" si="546"/>
        <v/>
      </c>
      <c r="C1148" s="86" t="str">
        <f t="shared" si="546"/>
        <v/>
      </c>
      <c r="D1148" s="87" t="str">
        <f t="shared" si="546"/>
        <v/>
      </c>
      <c r="E1148" s="91" t="str">
        <f t="shared" ref="E1148:AM1148" si="557">IFERROR(RANK(E534,E$4:E$610,),"-")</f>
        <v>-</v>
      </c>
      <c r="F1148" s="91" t="str">
        <f t="shared" si="557"/>
        <v>-</v>
      </c>
      <c r="G1148" s="91" t="str">
        <f t="shared" si="557"/>
        <v>-</v>
      </c>
      <c r="H1148" s="91" t="str">
        <f t="shared" si="557"/>
        <v>-</v>
      </c>
      <c r="I1148" s="91" t="str">
        <f t="shared" si="557"/>
        <v>-</v>
      </c>
      <c r="J1148" s="91" t="str">
        <f t="shared" si="557"/>
        <v>-</v>
      </c>
      <c r="K1148" s="91" t="str">
        <f t="shared" si="557"/>
        <v>-</v>
      </c>
      <c r="L1148" s="91" t="str">
        <f t="shared" si="557"/>
        <v>-</v>
      </c>
      <c r="M1148" s="91" t="str">
        <f t="shared" si="557"/>
        <v>-</v>
      </c>
      <c r="N1148" s="91" t="str">
        <f t="shared" si="557"/>
        <v>-</v>
      </c>
      <c r="O1148" s="91" t="str">
        <f t="shared" si="557"/>
        <v>-</v>
      </c>
      <c r="P1148" s="91" t="str">
        <f t="shared" si="557"/>
        <v>-</v>
      </c>
      <c r="Q1148" s="91" t="str">
        <f t="shared" si="557"/>
        <v>-</v>
      </c>
      <c r="R1148" s="91" t="str">
        <f t="shared" si="557"/>
        <v>-</v>
      </c>
      <c r="S1148" s="91" t="str">
        <f t="shared" si="557"/>
        <v>-</v>
      </c>
      <c r="T1148" s="91" t="str">
        <f t="shared" si="557"/>
        <v>-</v>
      </c>
      <c r="U1148" s="91" t="str">
        <f t="shared" si="557"/>
        <v>-</v>
      </c>
      <c r="V1148" s="91" t="str">
        <f t="shared" si="557"/>
        <v>-</v>
      </c>
      <c r="W1148" s="91" t="str">
        <f t="shared" si="557"/>
        <v>-</v>
      </c>
      <c r="X1148" s="91" t="str">
        <f t="shared" si="557"/>
        <v>-</v>
      </c>
      <c r="Y1148" s="91" t="str">
        <f t="shared" si="557"/>
        <v>-</v>
      </c>
      <c r="Z1148" s="91" t="str">
        <f t="shared" si="557"/>
        <v>-</v>
      </c>
      <c r="AA1148" s="91" t="str">
        <f t="shared" si="557"/>
        <v>-</v>
      </c>
      <c r="AB1148" s="91" t="str">
        <f t="shared" si="557"/>
        <v>-</v>
      </c>
      <c r="AC1148" s="91" t="str">
        <f t="shared" si="557"/>
        <v>-</v>
      </c>
      <c r="AD1148" s="91" t="str">
        <f t="shared" si="557"/>
        <v>-</v>
      </c>
      <c r="AE1148" s="91" t="str">
        <f t="shared" si="557"/>
        <v>-</v>
      </c>
      <c r="AF1148" s="91" t="str">
        <f t="shared" si="557"/>
        <v>-</v>
      </c>
      <c r="AG1148" s="91" t="str">
        <f t="shared" si="557"/>
        <v>-</v>
      </c>
      <c r="AH1148" s="91" t="str">
        <f t="shared" si="557"/>
        <v>-</v>
      </c>
      <c r="AI1148" s="91" t="str">
        <f t="shared" si="557"/>
        <v>-</v>
      </c>
      <c r="AJ1148" s="91" t="str">
        <f t="shared" si="557"/>
        <v>-</v>
      </c>
      <c r="AK1148" s="91" t="str">
        <f t="shared" si="557"/>
        <v>-</v>
      </c>
      <c r="AL1148" s="91" t="str">
        <f t="shared" si="557"/>
        <v>-</v>
      </c>
      <c r="AM1148" s="91" t="str">
        <f t="shared" si="557"/>
        <v>-</v>
      </c>
    </row>
    <row r="1149" spans="1:39">
      <c r="A1149" s="58" t="str">
        <f t="shared" si="546"/>
        <v/>
      </c>
      <c r="B1149" s="120" t="str">
        <f t="shared" si="546"/>
        <v/>
      </c>
      <c r="C1149" s="86" t="str">
        <f t="shared" si="546"/>
        <v/>
      </c>
      <c r="D1149" s="87" t="str">
        <f t="shared" si="546"/>
        <v/>
      </c>
      <c r="E1149" s="91" t="str">
        <f t="shared" ref="E1149:AM1149" si="558">IFERROR(RANK(E535,E$4:E$610,),"-")</f>
        <v>-</v>
      </c>
      <c r="F1149" s="91" t="str">
        <f t="shared" si="558"/>
        <v>-</v>
      </c>
      <c r="G1149" s="91" t="str">
        <f t="shared" si="558"/>
        <v>-</v>
      </c>
      <c r="H1149" s="91" t="str">
        <f t="shared" si="558"/>
        <v>-</v>
      </c>
      <c r="I1149" s="91" t="str">
        <f t="shared" si="558"/>
        <v>-</v>
      </c>
      <c r="J1149" s="91" t="str">
        <f t="shared" si="558"/>
        <v>-</v>
      </c>
      <c r="K1149" s="91" t="str">
        <f t="shared" si="558"/>
        <v>-</v>
      </c>
      <c r="L1149" s="91" t="str">
        <f t="shared" si="558"/>
        <v>-</v>
      </c>
      <c r="M1149" s="91" t="str">
        <f t="shared" si="558"/>
        <v>-</v>
      </c>
      <c r="N1149" s="91" t="str">
        <f t="shared" si="558"/>
        <v>-</v>
      </c>
      <c r="O1149" s="91" t="str">
        <f t="shared" si="558"/>
        <v>-</v>
      </c>
      <c r="P1149" s="91" t="str">
        <f t="shared" si="558"/>
        <v>-</v>
      </c>
      <c r="Q1149" s="91" t="str">
        <f t="shared" si="558"/>
        <v>-</v>
      </c>
      <c r="R1149" s="91" t="str">
        <f t="shared" si="558"/>
        <v>-</v>
      </c>
      <c r="S1149" s="91" t="str">
        <f t="shared" si="558"/>
        <v>-</v>
      </c>
      <c r="T1149" s="91" t="str">
        <f t="shared" si="558"/>
        <v>-</v>
      </c>
      <c r="U1149" s="91" t="str">
        <f t="shared" si="558"/>
        <v>-</v>
      </c>
      <c r="V1149" s="91" t="str">
        <f t="shared" si="558"/>
        <v>-</v>
      </c>
      <c r="W1149" s="91" t="str">
        <f t="shared" si="558"/>
        <v>-</v>
      </c>
      <c r="X1149" s="91" t="str">
        <f t="shared" si="558"/>
        <v>-</v>
      </c>
      <c r="Y1149" s="91" t="str">
        <f t="shared" si="558"/>
        <v>-</v>
      </c>
      <c r="Z1149" s="91" t="str">
        <f t="shared" si="558"/>
        <v>-</v>
      </c>
      <c r="AA1149" s="91" t="str">
        <f t="shared" si="558"/>
        <v>-</v>
      </c>
      <c r="AB1149" s="91" t="str">
        <f t="shared" si="558"/>
        <v>-</v>
      </c>
      <c r="AC1149" s="91" t="str">
        <f t="shared" si="558"/>
        <v>-</v>
      </c>
      <c r="AD1149" s="91" t="str">
        <f t="shared" si="558"/>
        <v>-</v>
      </c>
      <c r="AE1149" s="91" t="str">
        <f t="shared" si="558"/>
        <v>-</v>
      </c>
      <c r="AF1149" s="91" t="str">
        <f t="shared" si="558"/>
        <v>-</v>
      </c>
      <c r="AG1149" s="91" t="str">
        <f t="shared" si="558"/>
        <v>-</v>
      </c>
      <c r="AH1149" s="91" t="str">
        <f t="shared" si="558"/>
        <v>-</v>
      </c>
      <c r="AI1149" s="91" t="str">
        <f t="shared" si="558"/>
        <v>-</v>
      </c>
      <c r="AJ1149" s="91" t="str">
        <f t="shared" si="558"/>
        <v>-</v>
      </c>
      <c r="AK1149" s="91" t="str">
        <f t="shared" si="558"/>
        <v>-</v>
      </c>
      <c r="AL1149" s="91" t="str">
        <f t="shared" si="558"/>
        <v>-</v>
      </c>
      <c r="AM1149" s="91" t="str">
        <f t="shared" si="558"/>
        <v>-</v>
      </c>
    </row>
    <row r="1150" spans="1:39">
      <c r="A1150" s="58" t="str">
        <f t="shared" si="546"/>
        <v/>
      </c>
      <c r="B1150" s="120" t="str">
        <f t="shared" si="546"/>
        <v/>
      </c>
      <c r="C1150" s="86" t="str">
        <f t="shared" si="546"/>
        <v/>
      </c>
      <c r="D1150" s="87" t="str">
        <f t="shared" si="546"/>
        <v/>
      </c>
      <c r="E1150" s="91" t="str">
        <f t="shared" ref="E1150:AM1150" si="559">IFERROR(RANK(E536,E$4:E$610,),"-")</f>
        <v>-</v>
      </c>
      <c r="F1150" s="91" t="str">
        <f t="shared" si="559"/>
        <v>-</v>
      </c>
      <c r="G1150" s="91" t="str">
        <f t="shared" si="559"/>
        <v>-</v>
      </c>
      <c r="H1150" s="91" t="str">
        <f t="shared" si="559"/>
        <v>-</v>
      </c>
      <c r="I1150" s="91" t="str">
        <f t="shared" si="559"/>
        <v>-</v>
      </c>
      <c r="J1150" s="91" t="str">
        <f t="shared" si="559"/>
        <v>-</v>
      </c>
      <c r="K1150" s="91" t="str">
        <f t="shared" si="559"/>
        <v>-</v>
      </c>
      <c r="L1150" s="91" t="str">
        <f t="shared" si="559"/>
        <v>-</v>
      </c>
      <c r="M1150" s="91" t="str">
        <f t="shared" si="559"/>
        <v>-</v>
      </c>
      <c r="N1150" s="91" t="str">
        <f t="shared" si="559"/>
        <v>-</v>
      </c>
      <c r="O1150" s="91" t="str">
        <f t="shared" si="559"/>
        <v>-</v>
      </c>
      <c r="P1150" s="91" t="str">
        <f t="shared" si="559"/>
        <v>-</v>
      </c>
      <c r="Q1150" s="91" t="str">
        <f t="shared" si="559"/>
        <v>-</v>
      </c>
      <c r="R1150" s="91" t="str">
        <f t="shared" si="559"/>
        <v>-</v>
      </c>
      <c r="S1150" s="91" t="str">
        <f t="shared" si="559"/>
        <v>-</v>
      </c>
      <c r="T1150" s="91" t="str">
        <f t="shared" si="559"/>
        <v>-</v>
      </c>
      <c r="U1150" s="91" t="str">
        <f t="shared" si="559"/>
        <v>-</v>
      </c>
      <c r="V1150" s="91" t="str">
        <f t="shared" si="559"/>
        <v>-</v>
      </c>
      <c r="W1150" s="91" t="str">
        <f t="shared" si="559"/>
        <v>-</v>
      </c>
      <c r="X1150" s="91" t="str">
        <f t="shared" si="559"/>
        <v>-</v>
      </c>
      <c r="Y1150" s="91" t="str">
        <f t="shared" si="559"/>
        <v>-</v>
      </c>
      <c r="Z1150" s="91" t="str">
        <f t="shared" si="559"/>
        <v>-</v>
      </c>
      <c r="AA1150" s="91" t="str">
        <f t="shared" si="559"/>
        <v>-</v>
      </c>
      <c r="AB1150" s="91" t="str">
        <f t="shared" si="559"/>
        <v>-</v>
      </c>
      <c r="AC1150" s="91" t="str">
        <f t="shared" si="559"/>
        <v>-</v>
      </c>
      <c r="AD1150" s="91" t="str">
        <f t="shared" si="559"/>
        <v>-</v>
      </c>
      <c r="AE1150" s="91" t="str">
        <f t="shared" si="559"/>
        <v>-</v>
      </c>
      <c r="AF1150" s="91" t="str">
        <f t="shared" si="559"/>
        <v>-</v>
      </c>
      <c r="AG1150" s="91" t="str">
        <f t="shared" si="559"/>
        <v>-</v>
      </c>
      <c r="AH1150" s="91" t="str">
        <f t="shared" si="559"/>
        <v>-</v>
      </c>
      <c r="AI1150" s="91" t="str">
        <f t="shared" si="559"/>
        <v>-</v>
      </c>
      <c r="AJ1150" s="91" t="str">
        <f t="shared" si="559"/>
        <v>-</v>
      </c>
      <c r="AK1150" s="91" t="str">
        <f t="shared" si="559"/>
        <v>-</v>
      </c>
      <c r="AL1150" s="91" t="str">
        <f t="shared" si="559"/>
        <v>-</v>
      </c>
      <c r="AM1150" s="91" t="str">
        <f t="shared" si="559"/>
        <v>-</v>
      </c>
    </row>
    <row r="1151" spans="1:39">
      <c r="A1151" s="58" t="str">
        <f t="shared" si="546"/>
        <v/>
      </c>
      <c r="B1151" s="120" t="str">
        <f t="shared" si="546"/>
        <v/>
      </c>
      <c r="C1151" s="86" t="str">
        <f t="shared" si="546"/>
        <v/>
      </c>
      <c r="D1151" s="87" t="str">
        <f t="shared" si="546"/>
        <v/>
      </c>
      <c r="E1151" s="91" t="str">
        <f t="shared" ref="E1151:AM1151" si="560">IFERROR(RANK(E537,E$4:E$610,),"-")</f>
        <v>-</v>
      </c>
      <c r="F1151" s="91" t="str">
        <f t="shared" si="560"/>
        <v>-</v>
      </c>
      <c r="G1151" s="91" t="str">
        <f t="shared" si="560"/>
        <v>-</v>
      </c>
      <c r="H1151" s="91" t="str">
        <f t="shared" si="560"/>
        <v>-</v>
      </c>
      <c r="I1151" s="91" t="str">
        <f t="shared" si="560"/>
        <v>-</v>
      </c>
      <c r="J1151" s="91" t="str">
        <f t="shared" si="560"/>
        <v>-</v>
      </c>
      <c r="K1151" s="91" t="str">
        <f t="shared" si="560"/>
        <v>-</v>
      </c>
      <c r="L1151" s="91" t="str">
        <f t="shared" si="560"/>
        <v>-</v>
      </c>
      <c r="M1151" s="91" t="str">
        <f t="shared" si="560"/>
        <v>-</v>
      </c>
      <c r="N1151" s="91" t="str">
        <f t="shared" si="560"/>
        <v>-</v>
      </c>
      <c r="O1151" s="91" t="str">
        <f t="shared" si="560"/>
        <v>-</v>
      </c>
      <c r="P1151" s="91" t="str">
        <f t="shared" si="560"/>
        <v>-</v>
      </c>
      <c r="Q1151" s="91" t="str">
        <f t="shared" si="560"/>
        <v>-</v>
      </c>
      <c r="R1151" s="91" t="str">
        <f t="shared" si="560"/>
        <v>-</v>
      </c>
      <c r="S1151" s="91" t="str">
        <f t="shared" si="560"/>
        <v>-</v>
      </c>
      <c r="T1151" s="91" t="str">
        <f t="shared" si="560"/>
        <v>-</v>
      </c>
      <c r="U1151" s="91" t="str">
        <f t="shared" si="560"/>
        <v>-</v>
      </c>
      <c r="V1151" s="91" t="str">
        <f t="shared" si="560"/>
        <v>-</v>
      </c>
      <c r="W1151" s="91" t="str">
        <f t="shared" si="560"/>
        <v>-</v>
      </c>
      <c r="X1151" s="91" t="str">
        <f t="shared" si="560"/>
        <v>-</v>
      </c>
      <c r="Y1151" s="91" t="str">
        <f t="shared" si="560"/>
        <v>-</v>
      </c>
      <c r="Z1151" s="91" t="str">
        <f t="shared" si="560"/>
        <v>-</v>
      </c>
      <c r="AA1151" s="91" t="str">
        <f t="shared" si="560"/>
        <v>-</v>
      </c>
      <c r="AB1151" s="91" t="str">
        <f t="shared" si="560"/>
        <v>-</v>
      </c>
      <c r="AC1151" s="91" t="str">
        <f t="shared" si="560"/>
        <v>-</v>
      </c>
      <c r="AD1151" s="91" t="str">
        <f t="shared" si="560"/>
        <v>-</v>
      </c>
      <c r="AE1151" s="91" t="str">
        <f t="shared" si="560"/>
        <v>-</v>
      </c>
      <c r="AF1151" s="91" t="str">
        <f t="shared" si="560"/>
        <v>-</v>
      </c>
      <c r="AG1151" s="91" t="str">
        <f t="shared" si="560"/>
        <v>-</v>
      </c>
      <c r="AH1151" s="91" t="str">
        <f t="shared" si="560"/>
        <v>-</v>
      </c>
      <c r="AI1151" s="91" t="str">
        <f t="shared" si="560"/>
        <v>-</v>
      </c>
      <c r="AJ1151" s="91" t="str">
        <f t="shared" si="560"/>
        <v>-</v>
      </c>
      <c r="AK1151" s="91" t="str">
        <f t="shared" si="560"/>
        <v>-</v>
      </c>
      <c r="AL1151" s="91" t="str">
        <f t="shared" si="560"/>
        <v>-</v>
      </c>
      <c r="AM1151" s="91" t="str">
        <f t="shared" si="560"/>
        <v>-</v>
      </c>
    </row>
    <row r="1152" spans="1:39">
      <c r="A1152" s="58" t="str">
        <f t="shared" si="546"/>
        <v/>
      </c>
      <c r="B1152" s="120" t="str">
        <f t="shared" si="546"/>
        <v/>
      </c>
      <c r="C1152" s="86" t="str">
        <f t="shared" si="546"/>
        <v/>
      </c>
      <c r="D1152" s="87" t="str">
        <f t="shared" si="546"/>
        <v/>
      </c>
      <c r="E1152" s="91" t="str">
        <f t="shared" ref="E1152:AM1152" si="561">IFERROR(RANK(E538,E$4:E$610,),"-")</f>
        <v>-</v>
      </c>
      <c r="F1152" s="91" t="str">
        <f t="shared" si="561"/>
        <v>-</v>
      </c>
      <c r="G1152" s="91" t="str">
        <f t="shared" si="561"/>
        <v>-</v>
      </c>
      <c r="H1152" s="91" t="str">
        <f t="shared" si="561"/>
        <v>-</v>
      </c>
      <c r="I1152" s="91" t="str">
        <f t="shared" si="561"/>
        <v>-</v>
      </c>
      <c r="J1152" s="91" t="str">
        <f t="shared" si="561"/>
        <v>-</v>
      </c>
      <c r="K1152" s="91" t="str">
        <f t="shared" si="561"/>
        <v>-</v>
      </c>
      <c r="L1152" s="91" t="str">
        <f t="shared" si="561"/>
        <v>-</v>
      </c>
      <c r="M1152" s="91" t="str">
        <f t="shared" si="561"/>
        <v>-</v>
      </c>
      <c r="N1152" s="91" t="str">
        <f t="shared" si="561"/>
        <v>-</v>
      </c>
      <c r="O1152" s="91" t="str">
        <f t="shared" si="561"/>
        <v>-</v>
      </c>
      <c r="P1152" s="91" t="str">
        <f t="shared" si="561"/>
        <v>-</v>
      </c>
      <c r="Q1152" s="91" t="str">
        <f t="shared" si="561"/>
        <v>-</v>
      </c>
      <c r="R1152" s="91" t="str">
        <f t="shared" si="561"/>
        <v>-</v>
      </c>
      <c r="S1152" s="91" t="str">
        <f t="shared" si="561"/>
        <v>-</v>
      </c>
      <c r="T1152" s="91" t="str">
        <f t="shared" si="561"/>
        <v>-</v>
      </c>
      <c r="U1152" s="91" t="str">
        <f t="shared" si="561"/>
        <v>-</v>
      </c>
      <c r="V1152" s="91" t="str">
        <f t="shared" si="561"/>
        <v>-</v>
      </c>
      <c r="W1152" s="91" t="str">
        <f t="shared" si="561"/>
        <v>-</v>
      </c>
      <c r="X1152" s="91" t="str">
        <f t="shared" si="561"/>
        <v>-</v>
      </c>
      <c r="Y1152" s="91" t="str">
        <f t="shared" si="561"/>
        <v>-</v>
      </c>
      <c r="Z1152" s="91" t="str">
        <f t="shared" si="561"/>
        <v>-</v>
      </c>
      <c r="AA1152" s="91" t="str">
        <f t="shared" si="561"/>
        <v>-</v>
      </c>
      <c r="AB1152" s="91" t="str">
        <f t="shared" si="561"/>
        <v>-</v>
      </c>
      <c r="AC1152" s="91" t="str">
        <f t="shared" si="561"/>
        <v>-</v>
      </c>
      <c r="AD1152" s="91" t="str">
        <f t="shared" si="561"/>
        <v>-</v>
      </c>
      <c r="AE1152" s="91" t="str">
        <f t="shared" si="561"/>
        <v>-</v>
      </c>
      <c r="AF1152" s="91" t="str">
        <f t="shared" si="561"/>
        <v>-</v>
      </c>
      <c r="AG1152" s="91" t="str">
        <f t="shared" si="561"/>
        <v>-</v>
      </c>
      <c r="AH1152" s="91" t="str">
        <f t="shared" si="561"/>
        <v>-</v>
      </c>
      <c r="AI1152" s="91" t="str">
        <f t="shared" si="561"/>
        <v>-</v>
      </c>
      <c r="AJ1152" s="91" t="str">
        <f t="shared" si="561"/>
        <v>-</v>
      </c>
      <c r="AK1152" s="91" t="str">
        <f t="shared" si="561"/>
        <v>-</v>
      </c>
      <c r="AL1152" s="91" t="str">
        <f t="shared" si="561"/>
        <v>-</v>
      </c>
      <c r="AM1152" s="91" t="str">
        <f t="shared" si="561"/>
        <v>-</v>
      </c>
    </row>
    <row r="1153" spans="1:39">
      <c r="A1153" s="58" t="str">
        <f t="shared" si="546"/>
        <v/>
      </c>
      <c r="B1153" s="120" t="str">
        <f t="shared" si="546"/>
        <v/>
      </c>
      <c r="C1153" s="86" t="str">
        <f t="shared" si="546"/>
        <v/>
      </c>
      <c r="D1153" s="87" t="str">
        <f t="shared" si="546"/>
        <v/>
      </c>
      <c r="E1153" s="91" t="str">
        <f t="shared" ref="E1153:AM1153" si="562">IFERROR(RANK(E539,E$4:E$610,),"-")</f>
        <v>-</v>
      </c>
      <c r="F1153" s="91" t="str">
        <f t="shared" si="562"/>
        <v>-</v>
      </c>
      <c r="G1153" s="91" t="str">
        <f t="shared" si="562"/>
        <v>-</v>
      </c>
      <c r="H1153" s="91" t="str">
        <f t="shared" si="562"/>
        <v>-</v>
      </c>
      <c r="I1153" s="91" t="str">
        <f t="shared" si="562"/>
        <v>-</v>
      </c>
      <c r="J1153" s="91" t="str">
        <f t="shared" si="562"/>
        <v>-</v>
      </c>
      <c r="K1153" s="91" t="str">
        <f t="shared" si="562"/>
        <v>-</v>
      </c>
      <c r="L1153" s="91" t="str">
        <f t="shared" si="562"/>
        <v>-</v>
      </c>
      <c r="M1153" s="91" t="str">
        <f t="shared" si="562"/>
        <v>-</v>
      </c>
      <c r="N1153" s="91" t="str">
        <f t="shared" si="562"/>
        <v>-</v>
      </c>
      <c r="O1153" s="91" t="str">
        <f t="shared" si="562"/>
        <v>-</v>
      </c>
      <c r="P1153" s="91" t="str">
        <f t="shared" si="562"/>
        <v>-</v>
      </c>
      <c r="Q1153" s="91" t="str">
        <f t="shared" si="562"/>
        <v>-</v>
      </c>
      <c r="R1153" s="91" t="str">
        <f t="shared" si="562"/>
        <v>-</v>
      </c>
      <c r="S1153" s="91" t="str">
        <f t="shared" si="562"/>
        <v>-</v>
      </c>
      <c r="T1153" s="91" t="str">
        <f t="shared" si="562"/>
        <v>-</v>
      </c>
      <c r="U1153" s="91" t="str">
        <f t="shared" si="562"/>
        <v>-</v>
      </c>
      <c r="V1153" s="91" t="str">
        <f t="shared" si="562"/>
        <v>-</v>
      </c>
      <c r="W1153" s="91" t="str">
        <f t="shared" si="562"/>
        <v>-</v>
      </c>
      <c r="X1153" s="91" t="str">
        <f t="shared" si="562"/>
        <v>-</v>
      </c>
      <c r="Y1153" s="91" t="str">
        <f t="shared" si="562"/>
        <v>-</v>
      </c>
      <c r="Z1153" s="91" t="str">
        <f t="shared" si="562"/>
        <v>-</v>
      </c>
      <c r="AA1153" s="91" t="str">
        <f t="shared" si="562"/>
        <v>-</v>
      </c>
      <c r="AB1153" s="91" t="str">
        <f t="shared" si="562"/>
        <v>-</v>
      </c>
      <c r="AC1153" s="91" t="str">
        <f t="shared" si="562"/>
        <v>-</v>
      </c>
      <c r="AD1153" s="91" t="str">
        <f t="shared" si="562"/>
        <v>-</v>
      </c>
      <c r="AE1153" s="91" t="str">
        <f t="shared" si="562"/>
        <v>-</v>
      </c>
      <c r="AF1153" s="91" t="str">
        <f t="shared" si="562"/>
        <v>-</v>
      </c>
      <c r="AG1153" s="91" t="str">
        <f t="shared" si="562"/>
        <v>-</v>
      </c>
      <c r="AH1153" s="91" t="str">
        <f t="shared" si="562"/>
        <v>-</v>
      </c>
      <c r="AI1153" s="91" t="str">
        <f t="shared" si="562"/>
        <v>-</v>
      </c>
      <c r="AJ1153" s="91" t="str">
        <f t="shared" si="562"/>
        <v>-</v>
      </c>
      <c r="AK1153" s="91" t="str">
        <f t="shared" si="562"/>
        <v>-</v>
      </c>
      <c r="AL1153" s="91" t="str">
        <f t="shared" si="562"/>
        <v>-</v>
      </c>
      <c r="AM1153" s="91" t="str">
        <f t="shared" si="562"/>
        <v>-</v>
      </c>
    </row>
    <row r="1154" spans="1:39">
      <c r="A1154" s="58" t="str">
        <f t="shared" si="546"/>
        <v/>
      </c>
      <c r="B1154" s="120" t="str">
        <f t="shared" si="546"/>
        <v/>
      </c>
      <c r="C1154" s="86" t="str">
        <f t="shared" si="546"/>
        <v/>
      </c>
      <c r="D1154" s="87" t="str">
        <f t="shared" si="546"/>
        <v/>
      </c>
      <c r="E1154" s="91" t="str">
        <f t="shared" ref="E1154:AM1154" si="563">IFERROR(RANK(E540,E$4:E$610,),"-")</f>
        <v>-</v>
      </c>
      <c r="F1154" s="91" t="str">
        <f t="shared" si="563"/>
        <v>-</v>
      </c>
      <c r="G1154" s="91" t="str">
        <f t="shared" si="563"/>
        <v>-</v>
      </c>
      <c r="H1154" s="91" t="str">
        <f t="shared" si="563"/>
        <v>-</v>
      </c>
      <c r="I1154" s="91" t="str">
        <f t="shared" si="563"/>
        <v>-</v>
      </c>
      <c r="J1154" s="91" t="str">
        <f t="shared" si="563"/>
        <v>-</v>
      </c>
      <c r="K1154" s="91" t="str">
        <f t="shared" si="563"/>
        <v>-</v>
      </c>
      <c r="L1154" s="91" t="str">
        <f t="shared" si="563"/>
        <v>-</v>
      </c>
      <c r="M1154" s="91" t="str">
        <f t="shared" si="563"/>
        <v>-</v>
      </c>
      <c r="N1154" s="91" t="str">
        <f t="shared" si="563"/>
        <v>-</v>
      </c>
      <c r="O1154" s="91" t="str">
        <f t="shared" si="563"/>
        <v>-</v>
      </c>
      <c r="P1154" s="91" t="str">
        <f t="shared" si="563"/>
        <v>-</v>
      </c>
      <c r="Q1154" s="91" t="str">
        <f t="shared" si="563"/>
        <v>-</v>
      </c>
      <c r="R1154" s="91" t="str">
        <f t="shared" si="563"/>
        <v>-</v>
      </c>
      <c r="S1154" s="91" t="str">
        <f t="shared" si="563"/>
        <v>-</v>
      </c>
      <c r="T1154" s="91" t="str">
        <f t="shared" si="563"/>
        <v>-</v>
      </c>
      <c r="U1154" s="91" t="str">
        <f t="shared" si="563"/>
        <v>-</v>
      </c>
      <c r="V1154" s="91" t="str">
        <f t="shared" si="563"/>
        <v>-</v>
      </c>
      <c r="W1154" s="91" t="str">
        <f t="shared" si="563"/>
        <v>-</v>
      </c>
      <c r="X1154" s="91" t="str">
        <f t="shared" si="563"/>
        <v>-</v>
      </c>
      <c r="Y1154" s="91" t="str">
        <f t="shared" si="563"/>
        <v>-</v>
      </c>
      <c r="Z1154" s="91" t="str">
        <f t="shared" si="563"/>
        <v>-</v>
      </c>
      <c r="AA1154" s="91" t="str">
        <f t="shared" si="563"/>
        <v>-</v>
      </c>
      <c r="AB1154" s="91" t="str">
        <f t="shared" si="563"/>
        <v>-</v>
      </c>
      <c r="AC1154" s="91" t="str">
        <f t="shared" si="563"/>
        <v>-</v>
      </c>
      <c r="AD1154" s="91" t="str">
        <f t="shared" si="563"/>
        <v>-</v>
      </c>
      <c r="AE1154" s="91" t="str">
        <f t="shared" si="563"/>
        <v>-</v>
      </c>
      <c r="AF1154" s="91" t="str">
        <f t="shared" si="563"/>
        <v>-</v>
      </c>
      <c r="AG1154" s="91" t="str">
        <f t="shared" si="563"/>
        <v>-</v>
      </c>
      <c r="AH1154" s="91" t="str">
        <f t="shared" si="563"/>
        <v>-</v>
      </c>
      <c r="AI1154" s="91" t="str">
        <f t="shared" si="563"/>
        <v>-</v>
      </c>
      <c r="AJ1154" s="91" t="str">
        <f t="shared" si="563"/>
        <v>-</v>
      </c>
      <c r="AK1154" s="91" t="str">
        <f t="shared" si="563"/>
        <v>-</v>
      </c>
      <c r="AL1154" s="91" t="str">
        <f t="shared" si="563"/>
        <v>-</v>
      </c>
      <c r="AM1154" s="91" t="str">
        <f t="shared" si="563"/>
        <v>-</v>
      </c>
    </row>
    <row r="1155" spans="1:39">
      <c r="A1155" s="58" t="str">
        <f t="shared" si="546"/>
        <v/>
      </c>
      <c r="B1155" s="120" t="str">
        <f t="shared" si="546"/>
        <v/>
      </c>
      <c r="C1155" s="86" t="str">
        <f t="shared" si="546"/>
        <v/>
      </c>
      <c r="D1155" s="87" t="str">
        <f t="shared" si="546"/>
        <v/>
      </c>
      <c r="E1155" s="91" t="str">
        <f t="shared" ref="E1155:AM1155" si="564">IFERROR(RANK(E541,E$4:E$610,),"-")</f>
        <v>-</v>
      </c>
      <c r="F1155" s="91" t="str">
        <f t="shared" si="564"/>
        <v>-</v>
      </c>
      <c r="G1155" s="91" t="str">
        <f t="shared" si="564"/>
        <v>-</v>
      </c>
      <c r="H1155" s="91" t="str">
        <f t="shared" si="564"/>
        <v>-</v>
      </c>
      <c r="I1155" s="91" t="str">
        <f t="shared" si="564"/>
        <v>-</v>
      </c>
      <c r="J1155" s="91" t="str">
        <f t="shared" si="564"/>
        <v>-</v>
      </c>
      <c r="K1155" s="91" t="str">
        <f t="shared" si="564"/>
        <v>-</v>
      </c>
      <c r="L1155" s="91" t="str">
        <f t="shared" si="564"/>
        <v>-</v>
      </c>
      <c r="M1155" s="91" t="str">
        <f t="shared" si="564"/>
        <v>-</v>
      </c>
      <c r="N1155" s="91" t="str">
        <f t="shared" si="564"/>
        <v>-</v>
      </c>
      <c r="O1155" s="91" t="str">
        <f t="shared" si="564"/>
        <v>-</v>
      </c>
      <c r="P1155" s="91" t="str">
        <f t="shared" si="564"/>
        <v>-</v>
      </c>
      <c r="Q1155" s="91" t="str">
        <f t="shared" si="564"/>
        <v>-</v>
      </c>
      <c r="R1155" s="91" t="str">
        <f t="shared" si="564"/>
        <v>-</v>
      </c>
      <c r="S1155" s="91" t="str">
        <f t="shared" si="564"/>
        <v>-</v>
      </c>
      <c r="T1155" s="91" t="str">
        <f t="shared" si="564"/>
        <v>-</v>
      </c>
      <c r="U1155" s="91" t="str">
        <f t="shared" si="564"/>
        <v>-</v>
      </c>
      <c r="V1155" s="91" t="str">
        <f t="shared" si="564"/>
        <v>-</v>
      </c>
      <c r="W1155" s="91" t="str">
        <f t="shared" si="564"/>
        <v>-</v>
      </c>
      <c r="X1155" s="91" t="str">
        <f t="shared" si="564"/>
        <v>-</v>
      </c>
      <c r="Y1155" s="91" t="str">
        <f t="shared" si="564"/>
        <v>-</v>
      </c>
      <c r="Z1155" s="91" t="str">
        <f t="shared" si="564"/>
        <v>-</v>
      </c>
      <c r="AA1155" s="91" t="str">
        <f t="shared" si="564"/>
        <v>-</v>
      </c>
      <c r="AB1155" s="91" t="str">
        <f t="shared" si="564"/>
        <v>-</v>
      </c>
      <c r="AC1155" s="91" t="str">
        <f t="shared" si="564"/>
        <v>-</v>
      </c>
      <c r="AD1155" s="91" t="str">
        <f t="shared" si="564"/>
        <v>-</v>
      </c>
      <c r="AE1155" s="91" t="str">
        <f t="shared" si="564"/>
        <v>-</v>
      </c>
      <c r="AF1155" s="91" t="str">
        <f t="shared" si="564"/>
        <v>-</v>
      </c>
      <c r="AG1155" s="91" t="str">
        <f t="shared" si="564"/>
        <v>-</v>
      </c>
      <c r="AH1155" s="91" t="str">
        <f t="shared" si="564"/>
        <v>-</v>
      </c>
      <c r="AI1155" s="91" t="str">
        <f t="shared" si="564"/>
        <v>-</v>
      </c>
      <c r="AJ1155" s="91" t="str">
        <f t="shared" si="564"/>
        <v>-</v>
      </c>
      <c r="AK1155" s="91" t="str">
        <f t="shared" si="564"/>
        <v>-</v>
      </c>
      <c r="AL1155" s="91" t="str">
        <f t="shared" si="564"/>
        <v>-</v>
      </c>
      <c r="AM1155" s="91" t="str">
        <f t="shared" si="564"/>
        <v>-</v>
      </c>
    </row>
    <row r="1156" spans="1:39">
      <c r="A1156" s="58" t="str">
        <f t="shared" si="546"/>
        <v/>
      </c>
      <c r="B1156" s="120" t="str">
        <f t="shared" si="546"/>
        <v/>
      </c>
      <c r="C1156" s="86" t="str">
        <f t="shared" si="546"/>
        <v/>
      </c>
      <c r="D1156" s="87" t="str">
        <f t="shared" si="546"/>
        <v/>
      </c>
      <c r="E1156" s="91" t="str">
        <f t="shared" ref="E1156:AM1156" si="565">IFERROR(RANK(E542,E$4:E$610,),"-")</f>
        <v>-</v>
      </c>
      <c r="F1156" s="91" t="str">
        <f t="shared" si="565"/>
        <v>-</v>
      </c>
      <c r="G1156" s="91" t="str">
        <f t="shared" si="565"/>
        <v>-</v>
      </c>
      <c r="H1156" s="91" t="str">
        <f t="shared" si="565"/>
        <v>-</v>
      </c>
      <c r="I1156" s="91" t="str">
        <f t="shared" si="565"/>
        <v>-</v>
      </c>
      <c r="J1156" s="91" t="str">
        <f t="shared" si="565"/>
        <v>-</v>
      </c>
      <c r="K1156" s="91" t="str">
        <f t="shared" si="565"/>
        <v>-</v>
      </c>
      <c r="L1156" s="91" t="str">
        <f t="shared" si="565"/>
        <v>-</v>
      </c>
      <c r="M1156" s="91" t="str">
        <f t="shared" si="565"/>
        <v>-</v>
      </c>
      <c r="N1156" s="91" t="str">
        <f t="shared" si="565"/>
        <v>-</v>
      </c>
      <c r="O1156" s="91" t="str">
        <f t="shared" si="565"/>
        <v>-</v>
      </c>
      <c r="P1156" s="91" t="str">
        <f t="shared" si="565"/>
        <v>-</v>
      </c>
      <c r="Q1156" s="91" t="str">
        <f t="shared" si="565"/>
        <v>-</v>
      </c>
      <c r="R1156" s="91" t="str">
        <f t="shared" si="565"/>
        <v>-</v>
      </c>
      <c r="S1156" s="91" t="str">
        <f t="shared" si="565"/>
        <v>-</v>
      </c>
      <c r="T1156" s="91" t="str">
        <f t="shared" si="565"/>
        <v>-</v>
      </c>
      <c r="U1156" s="91" t="str">
        <f t="shared" si="565"/>
        <v>-</v>
      </c>
      <c r="V1156" s="91" t="str">
        <f t="shared" si="565"/>
        <v>-</v>
      </c>
      <c r="W1156" s="91" t="str">
        <f t="shared" si="565"/>
        <v>-</v>
      </c>
      <c r="X1156" s="91" t="str">
        <f t="shared" si="565"/>
        <v>-</v>
      </c>
      <c r="Y1156" s="91" t="str">
        <f t="shared" si="565"/>
        <v>-</v>
      </c>
      <c r="Z1156" s="91" t="str">
        <f t="shared" si="565"/>
        <v>-</v>
      </c>
      <c r="AA1156" s="91" t="str">
        <f t="shared" si="565"/>
        <v>-</v>
      </c>
      <c r="AB1156" s="91" t="str">
        <f t="shared" si="565"/>
        <v>-</v>
      </c>
      <c r="AC1156" s="91" t="str">
        <f t="shared" si="565"/>
        <v>-</v>
      </c>
      <c r="AD1156" s="91" t="str">
        <f t="shared" si="565"/>
        <v>-</v>
      </c>
      <c r="AE1156" s="91" t="str">
        <f t="shared" si="565"/>
        <v>-</v>
      </c>
      <c r="AF1156" s="91" t="str">
        <f t="shared" si="565"/>
        <v>-</v>
      </c>
      <c r="AG1156" s="91" t="str">
        <f t="shared" si="565"/>
        <v>-</v>
      </c>
      <c r="AH1156" s="91" t="str">
        <f t="shared" si="565"/>
        <v>-</v>
      </c>
      <c r="AI1156" s="91" t="str">
        <f t="shared" si="565"/>
        <v>-</v>
      </c>
      <c r="AJ1156" s="91" t="str">
        <f t="shared" si="565"/>
        <v>-</v>
      </c>
      <c r="AK1156" s="91" t="str">
        <f t="shared" si="565"/>
        <v>-</v>
      </c>
      <c r="AL1156" s="91" t="str">
        <f t="shared" si="565"/>
        <v>-</v>
      </c>
      <c r="AM1156" s="91" t="str">
        <f t="shared" si="565"/>
        <v>-</v>
      </c>
    </row>
    <row r="1157" spans="1:39">
      <c r="A1157" s="58" t="str">
        <f t="shared" si="546"/>
        <v/>
      </c>
      <c r="B1157" s="120" t="str">
        <f t="shared" si="546"/>
        <v/>
      </c>
      <c r="C1157" s="86" t="str">
        <f t="shared" si="546"/>
        <v/>
      </c>
      <c r="D1157" s="87" t="str">
        <f t="shared" si="546"/>
        <v/>
      </c>
      <c r="E1157" s="91" t="str">
        <f t="shared" ref="E1157:AM1157" si="566">IFERROR(RANK(E543,E$4:E$610,),"-")</f>
        <v>-</v>
      </c>
      <c r="F1157" s="91" t="str">
        <f t="shared" si="566"/>
        <v>-</v>
      </c>
      <c r="G1157" s="91" t="str">
        <f t="shared" si="566"/>
        <v>-</v>
      </c>
      <c r="H1157" s="91" t="str">
        <f t="shared" si="566"/>
        <v>-</v>
      </c>
      <c r="I1157" s="91" t="str">
        <f t="shared" si="566"/>
        <v>-</v>
      </c>
      <c r="J1157" s="91" t="str">
        <f t="shared" si="566"/>
        <v>-</v>
      </c>
      <c r="K1157" s="91" t="str">
        <f t="shared" si="566"/>
        <v>-</v>
      </c>
      <c r="L1157" s="91" t="str">
        <f t="shared" si="566"/>
        <v>-</v>
      </c>
      <c r="M1157" s="91" t="str">
        <f t="shared" si="566"/>
        <v>-</v>
      </c>
      <c r="N1157" s="91" t="str">
        <f t="shared" si="566"/>
        <v>-</v>
      </c>
      <c r="O1157" s="91" t="str">
        <f t="shared" si="566"/>
        <v>-</v>
      </c>
      <c r="P1157" s="91" t="str">
        <f t="shared" si="566"/>
        <v>-</v>
      </c>
      <c r="Q1157" s="91" t="str">
        <f t="shared" si="566"/>
        <v>-</v>
      </c>
      <c r="R1157" s="91" t="str">
        <f t="shared" si="566"/>
        <v>-</v>
      </c>
      <c r="S1157" s="91" t="str">
        <f t="shared" si="566"/>
        <v>-</v>
      </c>
      <c r="T1157" s="91" t="str">
        <f t="shared" si="566"/>
        <v>-</v>
      </c>
      <c r="U1157" s="91" t="str">
        <f t="shared" si="566"/>
        <v>-</v>
      </c>
      <c r="V1157" s="91" t="str">
        <f t="shared" si="566"/>
        <v>-</v>
      </c>
      <c r="W1157" s="91" t="str">
        <f t="shared" si="566"/>
        <v>-</v>
      </c>
      <c r="X1157" s="91" t="str">
        <f t="shared" si="566"/>
        <v>-</v>
      </c>
      <c r="Y1157" s="91" t="str">
        <f t="shared" si="566"/>
        <v>-</v>
      </c>
      <c r="Z1157" s="91" t="str">
        <f t="shared" si="566"/>
        <v>-</v>
      </c>
      <c r="AA1157" s="91" t="str">
        <f t="shared" si="566"/>
        <v>-</v>
      </c>
      <c r="AB1157" s="91" t="str">
        <f t="shared" si="566"/>
        <v>-</v>
      </c>
      <c r="AC1157" s="91" t="str">
        <f t="shared" si="566"/>
        <v>-</v>
      </c>
      <c r="AD1157" s="91" t="str">
        <f t="shared" si="566"/>
        <v>-</v>
      </c>
      <c r="AE1157" s="91" t="str">
        <f t="shared" si="566"/>
        <v>-</v>
      </c>
      <c r="AF1157" s="91" t="str">
        <f t="shared" si="566"/>
        <v>-</v>
      </c>
      <c r="AG1157" s="91" t="str">
        <f t="shared" si="566"/>
        <v>-</v>
      </c>
      <c r="AH1157" s="91" t="str">
        <f t="shared" si="566"/>
        <v>-</v>
      </c>
      <c r="AI1157" s="91" t="str">
        <f t="shared" si="566"/>
        <v>-</v>
      </c>
      <c r="AJ1157" s="91" t="str">
        <f t="shared" si="566"/>
        <v>-</v>
      </c>
      <c r="AK1157" s="91" t="str">
        <f t="shared" si="566"/>
        <v>-</v>
      </c>
      <c r="AL1157" s="91" t="str">
        <f t="shared" si="566"/>
        <v>-</v>
      </c>
      <c r="AM1157" s="91" t="str">
        <f t="shared" si="566"/>
        <v>-</v>
      </c>
    </row>
    <row r="1158" spans="1:39">
      <c r="A1158" s="58" t="str">
        <f t="shared" ref="A1158:D1177" si="567">A544</f>
        <v/>
      </c>
      <c r="B1158" s="120" t="str">
        <f t="shared" si="567"/>
        <v/>
      </c>
      <c r="C1158" s="86" t="str">
        <f t="shared" si="567"/>
        <v/>
      </c>
      <c r="D1158" s="87" t="str">
        <f t="shared" si="567"/>
        <v/>
      </c>
      <c r="E1158" s="91" t="str">
        <f t="shared" ref="E1158:AM1158" si="568">IFERROR(RANK(E544,E$4:E$610,),"-")</f>
        <v>-</v>
      </c>
      <c r="F1158" s="91" t="str">
        <f t="shared" si="568"/>
        <v>-</v>
      </c>
      <c r="G1158" s="91" t="str">
        <f t="shared" si="568"/>
        <v>-</v>
      </c>
      <c r="H1158" s="91" t="str">
        <f t="shared" si="568"/>
        <v>-</v>
      </c>
      <c r="I1158" s="91" t="str">
        <f t="shared" si="568"/>
        <v>-</v>
      </c>
      <c r="J1158" s="91" t="str">
        <f t="shared" si="568"/>
        <v>-</v>
      </c>
      <c r="K1158" s="91" t="str">
        <f t="shared" si="568"/>
        <v>-</v>
      </c>
      <c r="L1158" s="91" t="str">
        <f t="shared" si="568"/>
        <v>-</v>
      </c>
      <c r="M1158" s="91" t="str">
        <f t="shared" si="568"/>
        <v>-</v>
      </c>
      <c r="N1158" s="91" t="str">
        <f t="shared" si="568"/>
        <v>-</v>
      </c>
      <c r="O1158" s="91" t="str">
        <f t="shared" si="568"/>
        <v>-</v>
      </c>
      <c r="P1158" s="91" t="str">
        <f t="shared" si="568"/>
        <v>-</v>
      </c>
      <c r="Q1158" s="91" t="str">
        <f t="shared" si="568"/>
        <v>-</v>
      </c>
      <c r="R1158" s="91" t="str">
        <f t="shared" si="568"/>
        <v>-</v>
      </c>
      <c r="S1158" s="91" t="str">
        <f t="shared" si="568"/>
        <v>-</v>
      </c>
      <c r="T1158" s="91" t="str">
        <f t="shared" si="568"/>
        <v>-</v>
      </c>
      <c r="U1158" s="91" t="str">
        <f t="shared" si="568"/>
        <v>-</v>
      </c>
      <c r="V1158" s="91" t="str">
        <f t="shared" si="568"/>
        <v>-</v>
      </c>
      <c r="W1158" s="91" t="str">
        <f t="shared" si="568"/>
        <v>-</v>
      </c>
      <c r="X1158" s="91" t="str">
        <f t="shared" si="568"/>
        <v>-</v>
      </c>
      <c r="Y1158" s="91" t="str">
        <f t="shared" si="568"/>
        <v>-</v>
      </c>
      <c r="Z1158" s="91" t="str">
        <f t="shared" si="568"/>
        <v>-</v>
      </c>
      <c r="AA1158" s="91" t="str">
        <f t="shared" si="568"/>
        <v>-</v>
      </c>
      <c r="AB1158" s="91" t="str">
        <f t="shared" si="568"/>
        <v>-</v>
      </c>
      <c r="AC1158" s="91" t="str">
        <f t="shared" si="568"/>
        <v>-</v>
      </c>
      <c r="AD1158" s="91" t="str">
        <f t="shared" si="568"/>
        <v>-</v>
      </c>
      <c r="AE1158" s="91" t="str">
        <f t="shared" si="568"/>
        <v>-</v>
      </c>
      <c r="AF1158" s="91" t="str">
        <f t="shared" si="568"/>
        <v>-</v>
      </c>
      <c r="AG1158" s="91" t="str">
        <f t="shared" si="568"/>
        <v>-</v>
      </c>
      <c r="AH1158" s="91" t="str">
        <f t="shared" si="568"/>
        <v>-</v>
      </c>
      <c r="AI1158" s="91" t="str">
        <f t="shared" si="568"/>
        <v>-</v>
      </c>
      <c r="AJ1158" s="91" t="str">
        <f t="shared" si="568"/>
        <v>-</v>
      </c>
      <c r="AK1158" s="91" t="str">
        <f t="shared" si="568"/>
        <v>-</v>
      </c>
      <c r="AL1158" s="91" t="str">
        <f t="shared" si="568"/>
        <v>-</v>
      </c>
      <c r="AM1158" s="91" t="str">
        <f t="shared" si="568"/>
        <v>-</v>
      </c>
    </row>
    <row r="1159" spans="1:39">
      <c r="A1159" s="58" t="str">
        <f t="shared" si="567"/>
        <v/>
      </c>
      <c r="B1159" s="120" t="str">
        <f t="shared" si="567"/>
        <v/>
      </c>
      <c r="C1159" s="86" t="str">
        <f t="shared" si="567"/>
        <v/>
      </c>
      <c r="D1159" s="87" t="str">
        <f t="shared" si="567"/>
        <v/>
      </c>
      <c r="E1159" s="91" t="str">
        <f t="shared" ref="E1159:AM1159" si="569">IFERROR(RANK(E545,E$4:E$610,),"-")</f>
        <v>-</v>
      </c>
      <c r="F1159" s="91" t="str">
        <f t="shared" si="569"/>
        <v>-</v>
      </c>
      <c r="G1159" s="91" t="str">
        <f t="shared" si="569"/>
        <v>-</v>
      </c>
      <c r="H1159" s="91" t="str">
        <f t="shared" si="569"/>
        <v>-</v>
      </c>
      <c r="I1159" s="91" t="str">
        <f t="shared" si="569"/>
        <v>-</v>
      </c>
      <c r="J1159" s="91" t="str">
        <f t="shared" si="569"/>
        <v>-</v>
      </c>
      <c r="K1159" s="91" t="str">
        <f t="shared" si="569"/>
        <v>-</v>
      </c>
      <c r="L1159" s="91" t="str">
        <f t="shared" si="569"/>
        <v>-</v>
      </c>
      <c r="M1159" s="91" t="str">
        <f t="shared" si="569"/>
        <v>-</v>
      </c>
      <c r="N1159" s="91" t="str">
        <f t="shared" si="569"/>
        <v>-</v>
      </c>
      <c r="O1159" s="91" t="str">
        <f t="shared" si="569"/>
        <v>-</v>
      </c>
      <c r="P1159" s="91" t="str">
        <f t="shared" si="569"/>
        <v>-</v>
      </c>
      <c r="Q1159" s="91" t="str">
        <f t="shared" si="569"/>
        <v>-</v>
      </c>
      <c r="R1159" s="91" t="str">
        <f t="shared" si="569"/>
        <v>-</v>
      </c>
      <c r="S1159" s="91" t="str">
        <f t="shared" si="569"/>
        <v>-</v>
      </c>
      <c r="T1159" s="91" t="str">
        <f t="shared" si="569"/>
        <v>-</v>
      </c>
      <c r="U1159" s="91" t="str">
        <f t="shared" si="569"/>
        <v>-</v>
      </c>
      <c r="V1159" s="91" t="str">
        <f t="shared" si="569"/>
        <v>-</v>
      </c>
      <c r="W1159" s="91" t="str">
        <f t="shared" si="569"/>
        <v>-</v>
      </c>
      <c r="X1159" s="91" t="str">
        <f t="shared" si="569"/>
        <v>-</v>
      </c>
      <c r="Y1159" s="91" t="str">
        <f t="shared" si="569"/>
        <v>-</v>
      </c>
      <c r="Z1159" s="91" t="str">
        <f t="shared" si="569"/>
        <v>-</v>
      </c>
      <c r="AA1159" s="91" t="str">
        <f t="shared" si="569"/>
        <v>-</v>
      </c>
      <c r="AB1159" s="91" t="str">
        <f t="shared" si="569"/>
        <v>-</v>
      </c>
      <c r="AC1159" s="91" t="str">
        <f t="shared" si="569"/>
        <v>-</v>
      </c>
      <c r="AD1159" s="91" t="str">
        <f t="shared" si="569"/>
        <v>-</v>
      </c>
      <c r="AE1159" s="91" t="str">
        <f t="shared" si="569"/>
        <v>-</v>
      </c>
      <c r="AF1159" s="91" t="str">
        <f t="shared" si="569"/>
        <v>-</v>
      </c>
      <c r="AG1159" s="91" t="str">
        <f t="shared" si="569"/>
        <v>-</v>
      </c>
      <c r="AH1159" s="91" t="str">
        <f t="shared" si="569"/>
        <v>-</v>
      </c>
      <c r="AI1159" s="91" t="str">
        <f t="shared" si="569"/>
        <v>-</v>
      </c>
      <c r="AJ1159" s="91" t="str">
        <f t="shared" si="569"/>
        <v>-</v>
      </c>
      <c r="AK1159" s="91" t="str">
        <f t="shared" si="569"/>
        <v>-</v>
      </c>
      <c r="AL1159" s="91" t="str">
        <f t="shared" si="569"/>
        <v>-</v>
      </c>
      <c r="AM1159" s="91" t="str">
        <f t="shared" si="569"/>
        <v>-</v>
      </c>
    </row>
    <row r="1160" spans="1:39">
      <c r="A1160" s="58" t="str">
        <f t="shared" si="567"/>
        <v/>
      </c>
      <c r="B1160" s="120" t="str">
        <f t="shared" si="567"/>
        <v/>
      </c>
      <c r="C1160" s="86" t="str">
        <f t="shared" si="567"/>
        <v/>
      </c>
      <c r="D1160" s="87" t="str">
        <f t="shared" si="567"/>
        <v/>
      </c>
      <c r="E1160" s="91" t="str">
        <f t="shared" ref="E1160:AM1160" si="570">IFERROR(RANK(E546,E$4:E$610,),"-")</f>
        <v>-</v>
      </c>
      <c r="F1160" s="91" t="str">
        <f t="shared" si="570"/>
        <v>-</v>
      </c>
      <c r="G1160" s="91" t="str">
        <f t="shared" si="570"/>
        <v>-</v>
      </c>
      <c r="H1160" s="91" t="str">
        <f t="shared" si="570"/>
        <v>-</v>
      </c>
      <c r="I1160" s="91" t="str">
        <f t="shared" si="570"/>
        <v>-</v>
      </c>
      <c r="J1160" s="91" t="str">
        <f t="shared" si="570"/>
        <v>-</v>
      </c>
      <c r="K1160" s="91" t="str">
        <f t="shared" si="570"/>
        <v>-</v>
      </c>
      <c r="L1160" s="91" t="str">
        <f t="shared" si="570"/>
        <v>-</v>
      </c>
      <c r="M1160" s="91" t="str">
        <f t="shared" si="570"/>
        <v>-</v>
      </c>
      <c r="N1160" s="91" t="str">
        <f t="shared" si="570"/>
        <v>-</v>
      </c>
      <c r="O1160" s="91" t="str">
        <f t="shared" si="570"/>
        <v>-</v>
      </c>
      <c r="P1160" s="91" t="str">
        <f t="shared" si="570"/>
        <v>-</v>
      </c>
      <c r="Q1160" s="91" t="str">
        <f t="shared" si="570"/>
        <v>-</v>
      </c>
      <c r="R1160" s="91" t="str">
        <f t="shared" si="570"/>
        <v>-</v>
      </c>
      <c r="S1160" s="91" t="str">
        <f t="shared" si="570"/>
        <v>-</v>
      </c>
      <c r="T1160" s="91" t="str">
        <f t="shared" si="570"/>
        <v>-</v>
      </c>
      <c r="U1160" s="91" t="str">
        <f t="shared" si="570"/>
        <v>-</v>
      </c>
      <c r="V1160" s="91" t="str">
        <f t="shared" si="570"/>
        <v>-</v>
      </c>
      <c r="W1160" s="91" t="str">
        <f t="shared" si="570"/>
        <v>-</v>
      </c>
      <c r="X1160" s="91" t="str">
        <f t="shared" si="570"/>
        <v>-</v>
      </c>
      <c r="Y1160" s="91" t="str">
        <f t="shared" si="570"/>
        <v>-</v>
      </c>
      <c r="Z1160" s="91" t="str">
        <f t="shared" si="570"/>
        <v>-</v>
      </c>
      <c r="AA1160" s="91" t="str">
        <f t="shared" si="570"/>
        <v>-</v>
      </c>
      <c r="AB1160" s="91" t="str">
        <f t="shared" si="570"/>
        <v>-</v>
      </c>
      <c r="AC1160" s="91" t="str">
        <f t="shared" si="570"/>
        <v>-</v>
      </c>
      <c r="AD1160" s="91" t="str">
        <f t="shared" si="570"/>
        <v>-</v>
      </c>
      <c r="AE1160" s="91" t="str">
        <f t="shared" si="570"/>
        <v>-</v>
      </c>
      <c r="AF1160" s="91" t="str">
        <f t="shared" si="570"/>
        <v>-</v>
      </c>
      <c r="AG1160" s="91" t="str">
        <f t="shared" si="570"/>
        <v>-</v>
      </c>
      <c r="AH1160" s="91" t="str">
        <f t="shared" si="570"/>
        <v>-</v>
      </c>
      <c r="AI1160" s="91" t="str">
        <f t="shared" si="570"/>
        <v>-</v>
      </c>
      <c r="AJ1160" s="91" t="str">
        <f t="shared" si="570"/>
        <v>-</v>
      </c>
      <c r="AK1160" s="91" t="str">
        <f t="shared" si="570"/>
        <v>-</v>
      </c>
      <c r="AL1160" s="91" t="str">
        <f t="shared" si="570"/>
        <v>-</v>
      </c>
      <c r="AM1160" s="91" t="str">
        <f t="shared" si="570"/>
        <v>-</v>
      </c>
    </row>
    <row r="1161" spans="1:39">
      <c r="A1161" s="58" t="str">
        <f t="shared" si="567"/>
        <v/>
      </c>
      <c r="B1161" s="120" t="str">
        <f t="shared" si="567"/>
        <v/>
      </c>
      <c r="C1161" s="86" t="str">
        <f t="shared" si="567"/>
        <v/>
      </c>
      <c r="D1161" s="87" t="str">
        <f t="shared" si="567"/>
        <v/>
      </c>
      <c r="E1161" s="91" t="str">
        <f t="shared" ref="E1161:AM1161" si="571">IFERROR(RANK(E547,E$4:E$610,),"-")</f>
        <v>-</v>
      </c>
      <c r="F1161" s="91" t="str">
        <f t="shared" si="571"/>
        <v>-</v>
      </c>
      <c r="G1161" s="91" t="str">
        <f t="shared" si="571"/>
        <v>-</v>
      </c>
      <c r="H1161" s="91" t="str">
        <f t="shared" si="571"/>
        <v>-</v>
      </c>
      <c r="I1161" s="91" t="str">
        <f t="shared" si="571"/>
        <v>-</v>
      </c>
      <c r="J1161" s="91" t="str">
        <f t="shared" si="571"/>
        <v>-</v>
      </c>
      <c r="K1161" s="91" t="str">
        <f t="shared" si="571"/>
        <v>-</v>
      </c>
      <c r="L1161" s="91" t="str">
        <f t="shared" si="571"/>
        <v>-</v>
      </c>
      <c r="M1161" s="91" t="str">
        <f t="shared" si="571"/>
        <v>-</v>
      </c>
      <c r="N1161" s="91" t="str">
        <f t="shared" si="571"/>
        <v>-</v>
      </c>
      <c r="O1161" s="91" t="str">
        <f t="shared" si="571"/>
        <v>-</v>
      </c>
      <c r="P1161" s="91" t="str">
        <f t="shared" si="571"/>
        <v>-</v>
      </c>
      <c r="Q1161" s="91" t="str">
        <f t="shared" si="571"/>
        <v>-</v>
      </c>
      <c r="R1161" s="91" t="str">
        <f t="shared" si="571"/>
        <v>-</v>
      </c>
      <c r="S1161" s="91" t="str">
        <f t="shared" si="571"/>
        <v>-</v>
      </c>
      <c r="T1161" s="91" t="str">
        <f t="shared" si="571"/>
        <v>-</v>
      </c>
      <c r="U1161" s="91" t="str">
        <f t="shared" si="571"/>
        <v>-</v>
      </c>
      <c r="V1161" s="91" t="str">
        <f t="shared" si="571"/>
        <v>-</v>
      </c>
      <c r="W1161" s="91" t="str">
        <f t="shared" si="571"/>
        <v>-</v>
      </c>
      <c r="X1161" s="91" t="str">
        <f t="shared" si="571"/>
        <v>-</v>
      </c>
      <c r="Y1161" s="91" t="str">
        <f t="shared" si="571"/>
        <v>-</v>
      </c>
      <c r="Z1161" s="91" t="str">
        <f t="shared" si="571"/>
        <v>-</v>
      </c>
      <c r="AA1161" s="91" t="str">
        <f t="shared" si="571"/>
        <v>-</v>
      </c>
      <c r="AB1161" s="91" t="str">
        <f t="shared" si="571"/>
        <v>-</v>
      </c>
      <c r="AC1161" s="91" t="str">
        <f t="shared" si="571"/>
        <v>-</v>
      </c>
      <c r="AD1161" s="91" t="str">
        <f t="shared" si="571"/>
        <v>-</v>
      </c>
      <c r="AE1161" s="91" t="str">
        <f t="shared" si="571"/>
        <v>-</v>
      </c>
      <c r="AF1161" s="91" t="str">
        <f t="shared" si="571"/>
        <v>-</v>
      </c>
      <c r="AG1161" s="91" t="str">
        <f t="shared" si="571"/>
        <v>-</v>
      </c>
      <c r="AH1161" s="91" t="str">
        <f t="shared" si="571"/>
        <v>-</v>
      </c>
      <c r="AI1161" s="91" t="str">
        <f t="shared" si="571"/>
        <v>-</v>
      </c>
      <c r="AJ1161" s="91" t="str">
        <f t="shared" si="571"/>
        <v>-</v>
      </c>
      <c r="AK1161" s="91" t="str">
        <f t="shared" si="571"/>
        <v>-</v>
      </c>
      <c r="AL1161" s="91" t="str">
        <f t="shared" si="571"/>
        <v>-</v>
      </c>
      <c r="AM1161" s="91" t="str">
        <f t="shared" si="571"/>
        <v>-</v>
      </c>
    </row>
    <row r="1162" spans="1:39">
      <c r="A1162" s="58" t="str">
        <f t="shared" si="567"/>
        <v/>
      </c>
      <c r="B1162" s="120" t="str">
        <f t="shared" si="567"/>
        <v/>
      </c>
      <c r="C1162" s="86" t="str">
        <f t="shared" si="567"/>
        <v/>
      </c>
      <c r="D1162" s="87" t="str">
        <f t="shared" si="567"/>
        <v/>
      </c>
      <c r="E1162" s="91" t="str">
        <f t="shared" ref="E1162:AM1162" si="572">IFERROR(RANK(E548,E$4:E$610,),"-")</f>
        <v>-</v>
      </c>
      <c r="F1162" s="91" t="str">
        <f t="shared" si="572"/>
        <v>-</v>
      </c>
      <c r="G1162" s="91" t="str">
        <f t="shared" si="572"/>
        <v>-</v>
      </c>
      <c r="H1162" s="91" t="str">
        <f t="shared" si="572"/>
        <v>-</v>
      </c>
      <c r="I1162" s="91" t="str">
        <f t="shared" si="572"/>
        <v>-</v>
      </c>
      <c r="J1162" s="91" t="str">
        <f t="shared" si="572"/>
        <v>-</v>
      </c>
      <c r="K1162" s="91" t="str">
        <f t="shared" si="572"/>
        <v>-</v>
      </c>
      <c r="L1162" s="91" t="str">
        <f t="shared" si="572"/>
        <v>-</v>
      </c>
      <c r="M1162" s="91" t="str">
        <f t="shared" si="572"/>
        <v>-</v>
      </c>
      <c r="N1162" s="91" t="str">
        <f t="shared" si="572"/>
        <v>-</v>
      </c>
      <c r="O1162" s="91" t="str">
        <f t="shared" si="572"/>
        <v>-</v>
      </c>
      <c r="P1162" s="91" t="str">
        <f t="shared" si="572"/>
        <v>-</v>
      </c>
      <c r="Q1162" s="91" t="str">
        <f t="shared" si="572"/>
        <v>-</v>
      </c>
      <c r="R1162" s="91" t="str">
        <f t="shared" si="572"/>
        <v>-</v>
      </c>
      <c r="S1162" s="91" t="str">
        <f t="shared" si="572"/>
        <v>-</v>
      </c>
      <c r="T1162" s="91" t="str">
        <f t="shared" si="572"/>
        <v>-</v>
      </c>
      <c r="U1162" s="91" t="str">
        <f t="shared" si="572"/>
        <v>-</v>
      </c>
      <c r="V1162" s="91" t="str">
        <f t="shared" si="572"/>
        <v>-</v>
      </c>
      <c r="W1162" s="91" t="str">
        <f t="shared" si="572"/>
        <v>-</v>
      </c>
      <c r="X1162" s="91" t="str">
        <f t="shared" si="572"/>
        <v>-</v>
      </c>
      <c r="Y1162" s="91" t="str">
        <f t="shared" si="572"/>
        <v>-</v>
      </c>
      <c r="Z1162" s="91" t="str">
        <f t="shared" si="572"/>
        <v>-</v>
      </c>
      <c r="AA1162" s="91" t="str">
        <f t="shared" si="572"/>
        <v>-</v>
      </c>
      <c r="AB1162" s="91" t="str">
        <f t="shared" si="572"/>
        <v>-</v>
      </c>
      <c r="AC1162" s="91" t="str">
        <f t="shared" si="572"/>
        <v>-</v>
      </c>
      <c r="AD1162" s="91" t="str">
        <f t="shared" si="572"/>
        <v>-</v>
      </c>
      <c r="AE1162" s="91" t="str">
        <f t="shared" si="572"/>
        <v>-</v>
      </c>
      <c r="AF1162" s="91" t="str">
        <f t="shared" si="572"/>
        <v>-</v>
      </c>
      <c r="AG1162" s="91" t="str">
        <f t="shared" si="572"/>
        <v>-</v>
      </c>
      <c r="AH1162" s="91" t="str">
        <f t="shared" si="572"/>
        <v>-</v>
      </c>
      <c r="AI1162" s="91" t="str">
        <f t="shared" si="572"/>
        <v>-</v>
      </c>
      <c r="AJ1162" s="91" t="str">
        <f t="shared" si="572"/>
        <v>-</v>
      </c>
      <c r="AK1162" s="91" t="str">
        <f t="shared" si="572"/>
        <v>-</v>
      </c>
      <c r="AL1162" s="91" t="str">
        <f t="shared" si="572"/>
        <v>-</v>
      </c>
      <c r="AM1162" s="91" t="str">
        <f t="shared" si="572"/>
        <v>-</v>
      </c>
    </row>
    <row r="1163" spans="1:39">
      <c r="A1163" s="58" t="str">
        <f t="shared" si="567"/>
        <v/>
      </c>
      <c r="B1163" s="120" t="str">
        <f t="shared" si="567"/>
        <v/>
      </c>
      <c r="C1163" s="86" t="str">
        <f t="shared" si="567"/>
        <v/>
      </c>
      <c r="D1163" s="87" t="str">
        <f t="shared" si="567"/>
        <v/>
      </c>
      <c r="E1163" s="91" t="str">
        <f t="shared" ref="E1163:AM1163" si="573">IFERROR(RANK(E549,E$4:E$610,),"-")</f>
        <v>-</v>
      </c>
      <c r="F1163" s="91" t="str">
        <f t="shared" si="573"/>
        <v>-</v>
      </c>
      <c r="G1163" s="91" t="str">
        <f t="shared" si="573"/>
        <v>-</v>
      </c>
      <c r="H1163" s="91" t="str">
        <f t="shared" si="573"/>
        <v>-</v>
      </c>
      <c r="I1163" s="91" t="str">
        <f t="shared" si="573"/>
        <v>-</v>
      </c>
      <c r="J1163" s="91" t="str">
        <f t="shared" si="573"/>
        <v>-</v>
      </c>
      <c r="K1163" s="91" t="str">
        <f t="shared" si="573"/>
        <v>-</v>
      </c>
      <c r="L1163" s="91" t="str">
        <f t="shared" si="573"/>
        <v>-</v>
      </c>
      <c r="M1163" s="91" t="str">
        <f t="shared" si="573"/>
        <v>-</v>
      </c>
      <c r="N1163" s="91" t="str">
        <f t="shared" si="573"/>
        <v>-</v>
      </c>
      <c r="O1163" s="91" t="str">
        <f t="shared" si="573"/>
        <v>-</v>
      </c>
      <c r="P1163" s="91" t="str">
        <f t="shared" si="573"/>
        <v>-</v>
      </c>
      <c r="Q1163" s="91" t="str">
        <f t="shared" si="573"/>
        <v>-</v>
      </c>
      <c r="R1163" s="91" t="str">
        <f t="shared" si="573"/>
        <v>-</v>
      </c>
      <c r="S1163" s="91" t="str">
        <f t="shared" si="573"/>
        <v>-</v>
      </c>
      <c r="T1163" s="91" t="str">
        <f t="shared" si="573"/>
        <v>-</v>
      </c>
      <c r="U1163" s="91" t="str">
        <f t="shared" si="573"/>
        <v>-</v>
      </c>
      <c r="V1163" s="91" t="str">
        <f t="shared" si="573"/>
        <v>-</v>
      </c>
      <c r="W1163" s="91" t="str">
        <f t="shared" si="573"/>
        <v>-</v>
      </c>
      <c r="X1163" s="91" t="str">
        <f t="shared" si="573"/>
        <v>-</v>
      </c>
      <c r="Y1163" s="91" t="str">
        <f t="shared" si="573"/>
        <v>-</v>
      </c>
      <c r="Z1163" s="91" t="str">
        <f t="shared" si="573"/>
        <v>-</v>
      </c>
      <c r="AA1163" s="91" t="str">
        <f t="shared" si="573"/>
        <v>-</v>
      </c>
      <c r="AB1163" s="91" t="str">
        <f t="shared" si="573"/>
        <v>-</v>
      </c>
      <c r="AC1163" s="91" t="str">
        <f t="shared" si="573"/>
        <v>-</v>
      </c>
      <c r="AD1163" s="91" t="str">
        <f t="shared" si="573"/>
        <v>-</v>
      </c>
      <c r="AE1163" s="91" t="str">
        <f t="shared" si="573"/>
        <v>-</v>
      </c>
      <c r="AF1163" s="91" t="str">
        <f t="shared" si="573"/>
        <v>-</v>
      </c>
      <c r="AG1163" s="91" t="str">
        <f t="shared" si="573"/>
        <v>-</v>
      </c>
      <c r="AH1163" s="91" t="str">
        <f t="shared" si="573"/>
        <v>-</v>
      </c>
      <c r="AI1163" s="91" t="str">
        <f t="shared" si="573"/>
        <v>-</v>
      </c>
      <c r="AJ1163" s="91" t="str">
        <f t="shared" si="573"/>
        <v>-</v>
      </c>
      <c r="AK1163" s="91" t="str">
        <f t="shared" si="573"/>
        <v>-</v>
      </c>
      <c r="AL1163" s="91" t="str">
        <f t="shared" si="573"/>
        <v>-</v>
      </c>
      <c r="AM1163" s="91" t="str">
        <f t="shared" si="573"/>
        <v>-</v>
      </c>
    </row>
    <row r="1164" spans="1:39">
      <c r="A1164" s="58" t="str">
        <f t="shared" si="567"/>
        <v/>
      </c>
      <c r="B1164" s="120" t="str">
        <f t="shared" si="567"/>
        <v/>
      </c>
      <c r="C1164" s="86" t="str">
        <f t="shared" si="567"/>
        <v/>
      </c>
      <c r="D1164" s="87" t="str">
        <f t="shared" si="567"/>
        <v/>
      </c>
      <c r="E1164" s="91" t="str">
        <f t="shared" ref="E1164:AM1164" si="574">IFERROR(RANK(E550,E$4:E$610,),"-")</f>
        <v>-</v>
      </c>
      <c r="F1164" s="91" t="str">
        <f t="shared" si="574"/>
        <v>-</v>
      </c>
      <c r="G1164" s="91" t="str">
        <f t="shared" si="574"/>
        <v>-</v>
      </c>
      <c r="H1164" s="91" t="str">
        <f t="shared" si="574"/>
        <v>-</v>
      </c>
      <c r="I1164" s="91" t="str">
        <f t="shared" si="574"/>
        <v>-</v>
      </c>
      <c r="J1164" s="91" t="str">
        <f t="shared" si="574"/>
        <v>-</v>
      </c>
      <c r="K1164" s="91" t="str">
        <f t="shared" si="574"/>
        <v>-</v>
      </c>
      <c r="L1164" s="91" t="str">
        <f t="shared" si="574"/>
        <v>-</v>
      </c>
      <c r="M1164" s="91" t="str">
        <f t="shared" si="574"/>
        <v>-</v>
      </c>
      <c r="N1164" s="91" t="str">
        <f t="shared" si="574"/>
        <v>-</v>
      </c>
      <c r="O1164" s="91" t="str">
        <f t="shared" si="574"/>
        <v>-</v>
      </c>
      <c r="P1164" s="91" t="str">
        <f t="shared" si="574"/>
        <v>-</v>
      </c>
      <c r="Q1164" s="91" t="str">
        <f t="shared" si="574"/>
        <v>-</v>
      </c>
      <c r="R1164" s="91" t="str">
        <f t="shared" si="574"/>
        <v>-</v>
      </c>
      <c r="S1164" s="91" t="str">
        <f t="shared" si="574"/>
        <v>-</v>
      </c>
      <c r="T1164" s="91" t="str">
        <f t="shared" si="574"/>
        <v>-</v>
      </c>
      <c r="U1164" s="91" t="str">
        <f t="shared" si="574"/>
        <v>-</v>
      </c>
      <c r="V1164" s="91" t="str">
        <f t="shared" si="574"/>
        <v>-</v>
      </c>
      <c r="W1164" s="91" t="str">
        <f t="shared" si="574"/>
        <v>-</v>
      </c>
      <c r="X1164" s="91" t="str">
        <f t="shared" si="574"/>
        <v>-</v>
      </c>
      <c r="Y1164" s="91" t="str">
        <f t="shared" si="574"/>
        <v>-</v>
      </c>
      <c r="Z1164" s="91" t="str">
        <f t="shared" si="574"/>
        <v>-</v>
      </c>
      <c r="AA1164" s="91" t="str">
        <f t="shared" si="574"/>
        <v>-</v>
      </c>
      <c r="AB1164" s="91" t="str">
        <f t="shared" si="574"/>
        <v>-</v>
      </c>
      <c r="AC1164" s="91" t="str">
        <f t="shared" si="574"/>
        <v>-</v>
      </c>
      <c r="AD1164" s="91" t="str">
        <f t="shared" si="574"/>
        <v>-</v>
      </c>
      <c r="AE1164" s="91" t="str">
        <f t="shared" si="574"/>
        <v>-</v>
      </c>
      <c r="AF1164" s="91" t="str">
        <f t="shared" si="574"/>
        <v>-</v>
      </c>
      <c r="AG1164" s="91" t="str">
        <f t="shared" si="574"/>
        <v>-</v>
      </c>
      <c r="AH1164" s="91" t="str">
        <f t="shared" si="574"/>
        <v>-</v>
      </c>
      <c r="AI1164" s="91" t="str">
        <f t="shared" si="574"/>
        <v>-</v>
      </c>
      <c r="AJ1164" s="91" t="str">
        <f t="shared" si="574"/>
        <v>-</v>
      </c>
      <c r="AK1164" s="91" t="str">
        <f t="shared" si="574"/>
        <v>-</v>
      </c>
      <c r="AL1164" s="91" t="str">
        <f t="shared" si="574"/>
        <v>-</v>
      </c>
      <c r="AM1164" s="91" t="str">
        <f t="shared" si="574"/>
        <v>-</v>
      </c>
    </row>
    <row r="1165" spans="1:39">
      <c r="A1165" s="58" t="str">
        <f t="shared" si="567"/>
        <v/>
      </c>
      <c r="B1165" s="120" t="str">
        <f t="shared" si="567"/>
        <v/>
      </c>
      <c r="C1165" s="86" t="str">
        <f t="shared" si="567"/>
        <v/>
      </c>
      <c r="D1165" s="87" t="str">
        <f t="shared" si="567"/>
        <v/>
      </c>
      <c r="E1165" s="91" t="str">
        <f t="shared" ref="E1165:AM1165" si="575">IFERROR(RANK(E551,E$4:E$610,),"-")</f>
        <v>-</v>
      </c>
      <c r="F1165" s="91" t="str">
        <f t="shared" si="575"/>
        <v>-</v>
      </c>
      <c r="G1165" s="91" t="str">
        <f t="shared" si="575"/>
        <v>-</v>
      </c>
      <c r="H1165" s="91" t="str">
        <f t="shared" si="575"/>
        <v>-</v>
      </c>
      <c r="I1165" s="91" t="str">
        <f t="shared" si="575"/>
        <v>-</v>
      </c>
      <c r="J1165" s="91" t="str">
        <f t="shared" si="575"/>
        <v>-</v>
      </c>
      <c r="K1165" s="91" t="str">
        <f t="shared" si="575"/>
        <v>-</v>
      </c>
      <c r="L1165" s="91" t="str">
        <f t="shared" si="575"/>
        <v>-</v>
      </c>
      <c r="M1165" s="91" t="str">
        <f t="shared" si="575"/>
        <v>-</v>
      </c>
      <c r="N1165" s="91" t="str">
        <f t="shared" si="575"/>
        <v>-</v>
      </c>
      <c r="O1165" s="91" t="str">
        <f t="shared" si="575"/>
        <v>-</v>
      </c>
      <c r="P1165" s="91" t="str">
        <f t="shared" si="575"/>
        <v>-</v>
      </c>
      <c r="Q1165" s="91" t="str">
        <f t="shared" si="575"/>
        <v>-</v>
      </c>
      <c r="R1165" s="91" t="str">
        <f t="shared" si="575"/>
        <v>-</v>
      </c>
      <c r="S1165" s="91" t="str">
        <f t="shared" si="575"/>
        <v>-</v>
      </c>
      <c r="T1165" s="91" t="str">
        <f t="shared" si="575"/>
        <v>-</v>
      </c>
      <c r="U1165" s="91" t="str">
        <f t="shared" si="575"/>
        <v>-</v>
      </c>
      <c r="V1165" s="91" t="str">
        <f t="shared" si="575"/>
        <v>-</v>
      </c>
      <c r="W1165" s="91" t="str">
        <f t="shared" si="575"/>
        <v>-</v>
      </c>
      <c r="X1165" s="91" t="str">
        <f t="shared" si="575"/>
        <v>-</v>
      </c>
      <c r="Y1165" s="91" t="str">
        <f t="shared" si="575"/>
        <v>-</v>
      </c>
      <c r="Z1165" s="91" t="str">
        <f t="shared" si="575"/>
        <v>-</v>
      </c>
      <c r="AA1165" s="91" t="str">
        <f t="shared" si="575"/>
        <v>-</v>
      </c>
      <c r="AB1165" s="91" t="str">
        <f t="shared" si="575"/>
        <v>-</v>
      </c>
      <c r="AC1165" s="91" t="str">
        <f t="shared" si="575"/>
        <v>-</v>
      </c>
      <c r="AD1165" s="91" t="str">
        <f t="shared" si="575"/>
        <v>-</v>
      </c>
      <c r="AE1165" s="91" t="str">
        <f t="shared" si="575"/>
        <v>-</v>
      </c>
      <c r="AF1165" s="91" t="str">
        <f t="shared" si="575"/>
        <v>-</v>
      </c>
      <c r="AG1165" s="91" t="str">
        <f t="shared" si="575"/>
        <v>-</v>
      </c>
      <c r="AH1165" s="91" t="str">
        <f t="shared" si="575"/>
        <v>-</v>
      </c>
      <c r="AI1165" s="91" t="str">
        <f t="shared" si="575"/>
        <v>-</v>
      </c>
      <c r="AJ1165" s="91" t="str">
        <f t="shared" si="575"/>
        <v>-</v>
      </c>
      <c r="AK1165" s="91" t="str">
        <f t="shared" si="575"/>
        <v>-</v>
      </c>
      <c r="AL1165" s="91" t="str">
        <f t="shared" si="575"/>
        <v>-</v>
      </c>
      <c r="AM1165" s="91" t="str">
        <f t="shared" si="575"/>
        <v>-</v>
      </c>
    </row>
    <row r="1166" spans="1:39">
      <c r="A1166" s="58" t="str">
        <f t="shared" si="567"/>
        <v/>
      </c>
      <c r="B1166" s="120" t="str">
        <f t="shared" si="567"/>
        <v/>
      </c>
      <c r="C1166" s="86" t="str">
        <f t="shared" si="567"/>
        <v/>
      </c>
      <c r="D1166" s="87" t="str">
        <f t="shared" si="567"/>
        <v/>
      </c>
      <c r="E1166" s="91" t="str">
        <f t="shared" ref="E1166:AM1166" si="576">IFERROR(RANK(E552,E$4:E$610,),"-")</f>
        <v>-</v>
      </c>
      <c r="F1166" s="91" t="str">
        <f t="shared" si="576"/>
        <v>-</v>
      </c>
      <c r="G1166" s="91" t="str">
        <f t="shared" si="576"/>
        <v>-</v>
      </c>
      <c r="H1166" s="91" t="str">
        <f t="shared" si="576"/>
        <v>-</v>
      </c>
      <c r="I1166" s="91" t="str">
        <f t="shared" si="576"/>
        <v>-</v>
      </c>
      <c r="J1166" s="91" t="str">
        <f t="shared" si="576"/>
        <v>-</v>
      </c>
      <c r="K1166" s="91" t="str">
        <f t="shared" si="576"/>
        <v>-</v>
      </c>
      <c r="L1166" s="91" t="str">
        <f t="shared" si="576"/>
        <v>-</v>
      </c>
      <c r="M1166" s="91" t="str">
        <f t="shared" si="576"/>
        <v>-</v>
      </c>
      <c r="N1166" s="91" t="str">
        <f t="shared" si="576"/>
        <v>-</v>
      </c>
      <c r="O1166" s="91" t="str">
        <f t="shared" si="576"/>
        <v>-</v>
      </c>
      <c r="P1166" s="91" t="str">
        <f t="shared" si="576"/>
        <v>-</v>
      </c>
      <c r="Q1166" s="91" t="str">
        <f t="shared" si="576"/>
        <v>-</v>
      </c>
      <c r="R1166" s="91" t="str">
        <f t="shared" si="576"/>
        <v>-</v>
      </c>
      <c r="S1166" s="91" t="str">
        <f t="shared" si="576"/>
        <v>-</v>
      </c>
      <c r="T1166" s="91" t="str">
        <f t="shared" si="576"/>
        <v>-</v>
      </c>
      <c r="U1166" s="91" t="str">
        <f t="shared" si="576"/>
        <v>-</v>
      </c>
      <c r="V1166" s="91" t="str">
        <f t="shared" si="576"/>
        <v>-</v>
      </c>
      <c r="W1166" s="91" t="str">
        <f t="shared" si="576"/>
        <v>-</v>
      </c>
      <c r="X1166" s="91" t="str">
        <f t="shared" si="576"/>
        <v>-</v>
      </c>
      <c r="Y1166" s="91" t="str">
        <f t="shared" si="576"/>
        <v>-</v>
      </c>
      <c r="Z1166" s="91" t="str">
        <f t="shared" si="576"/>
        <v>-</v>
      </c>
      <c r="AA1166" s="91" t="str">
        <f t="shared" si="576"/>
        <v>-</v>
      </c>
      <c r="AB1166" s="91" t="str">
        <f t="shared" si="576"/>
        <v>-</v>
      </c>
      <c r="AC1166" s="91" t="str">
        <f t="shared" si="576"/>
        <v>-</v>
      </c>
      <c r="AD1166" s="91" t="str">
        <f t="shared" si="576"/>
        <v>-</v>
      </c>
      <c r="AE1166" s="91" t="str">
        <f t="shared" si="576"/>
        <v>-</v>
      </c>
      <c r="AF1166" s="91" t="str">
        <f t="shared" si="576"/>
        <v>-</v>
      </c>
      <c r="AG1166" s="91" t="str">
        <f t="shared" si="576"/>
        <v>-</v>
      </c>
      <c r="AH1166" s="91" t="str">
        <f t="shared" si="576"/>
        <v>-</v>
      </c>
      <c r="AI1166" s="91" t="str">
        <f t="shared" si="576"/>
        <v>-</v>
      </c>
      <c r="AJ1166" s="91" t="str">
        <f t="shared" si="576"/>
        <v>-</v>
      </c>
      <c r="AK1166" s="91" t="str">
        <f t="shared" si="576"/>
        <v>-</v>
      </c>
      <c r="AL1166" s="91" t="str">
        <f t="shared" si="576"/>
        <v>-</v>
      </c>
      <c r="AM1166" s="91" t="str">
        <f t="shared" si="576"/>
        <v>-</v>
      </c>
    </row>
    <row r="1167" spans="1:39">
      <c r="A1167" s="58" t="str">
        <f t="shared" si="567"/>
        <v/>
      </c>
      <c r="B1167" s="120" t="str">
        <f t="shared" si="567"/>
        <v/>
      </c>
      <c r="C1167" s="86" t="str">
        <f t="shared" si="567"/>
        <v/>
      </c>
      <c r="D1167" s="87" t="str">
        <f t="shared" si="567"/>
        <v/>
      </c>
      <c r="E1167" s="91" t="str">
        <f t="shared" ref="E1167:AM1167" si="577">IFERROR(RANK(E553,E$4:E$610,),"-")</f>
        <v>-</v>
      </c>
      <c r="F1167" s="91" t="str">
        <f t="shared" si="577"/>
        <v>-</v>
      </c>
      <c r="G1167" s="91" t="str">
        <f t="shared" si="577"/>
        <v>-</v>
      </c>
      <c r="H1167" s="91" t="str">
        <f t="shared" si="577"/>
        <v>-</v>
      </c>
      <c r="I1167" s="91" t="str">
        <f t="shared" si="577"/>
        <v>-</v>
      </c>
      <c r="J1167" s="91" t="str">
        <f t="shared" si="577"/>
        <v>-</v>
      </c>
      <c r="K1167" s="91" t="str">
        <f t="shared" si="577"/>
        <v>-</v>
      </c>
      <c r="L1167" s="91" t="str">
        <f t="shared" si="577"/>
        <v>-</v>
      </c>
      <c r="M1167" s="91" t="str">
        <f t="shared" si="577"/>
        <v>-</v>
      </c>
      <c r="N1167" s="91" t="str">
        <f t="shared" si="577"/>
        <v>-</v>
      </c>
      <c r="O1167" s="91" t="str">
        <f t="shared" si="577"/>
        <v>-</v>
      </c>
      <c r="P1167" s="91" t="str">
        <f t="shared" si="577"/>
        <v>-</v>
      </c>
      <c r="Q1167" s="91" t="str">
        <f t="shared" si="577"/>
        <v>-</v>
      </c>
      <c r="R1167" s="91" t="str">
        <f t="shared" si="577"/>
        <v>-</v>
      </c>
      <c r="S1167" s="91" t="str">
        <f t="shared" si="577"/>
        <v>-</v>
      </c>
      <c r="T1167" s="91" t="str">
        <f t="shared" si="577"/>
        <v>-</v>
      </c>
      <c r="U1167" s="91" t="str">
        <f t="shared" si="577"/>
        <v>-</v>
      </c>
      <c r="V1167" s="91" t="str">
        <f t="shared" si="577"/>
        <v>-</v>
      </c>
      <c r="W1167" s="91" t="str">
        <f t="shared" si="577"/>
        <v>-</v>
      </c>
      <c r="X1167" s="91" t="str">
        <f t="shared" si="577"/>
        <v>-</v>
      </c>
      <c r="Y1167" s="91" t="str">
        <f t="shared" si="577"/>
        <v>-</v>
      </c>
      <c r="Z1167" s="91" t="str">
        <f t="shared" si="577"/>
        <v>-</v>
      </c>
      <c r="AA1167" s="91" t="str">
        <f t="shared" si="577"/>
        <v>-</v>
      </c>
      <c r="AB1167" s="91" t="str">
        <f t="shared" si="577"/>
        <v>-</v>
      </c>
      <c r="AC1167" s="91" t="str">
        <f t="shared" si="577"/>
        <v>-</v>
      </c>
      <c r="AD1167" s="91" t="str">
        <f t="shared" si="577"/>
        <v>-</v>
      </c>
      <c r="AE1167" s="91" t="str">
        <f t="shared" si="577"/>
        <v>-</v>
      </c>
      <c r="AF1167" s="91" t="str">
        <f t="shared" si="577"/>
        <v>-</v>
      </c>
      <c r="AG1167" s="91" t="str">
        <f t="shared" si="577"/>
        <v>-</v>
      </c>
      <c r="AH1167" s="91" t="str">
        <f t="shared" si="577"/>
        <v>-</v>
      </c>
      <c r="AI1167" s="91" t="str">
        <f t="shared" si="577"/>
        <v>-</v>
      </c>
      <c r="AJ1167" s="91" t="str">
        <f t="shared" si="577"/>
        <v>-</v>
      </c>
      <c r="AK1167" s="91" t="str">
        <f t="shared" si="577"/>
        <v>-</v>
      </c>
      <c r="AL1167" s="91" t="str">
        <f t="shared" si="577"/>
        <v>-</v>
      </c>
      <c r="AM1167" s="91" t="str">
        <f t="shared" si="577"/>
        <v>-</v>
      </c>
    </row>
    <row r="1168" spans="1:39">
      <c r="A1168" s="58" t="str">
        <f t="shared" si="567"/>
        <v/>
      </c>
      <c r="B1168" s="120" t="str">
        <f t="shared" si="567"/>
        <v/>
      </c>
      <c r="C1168" s="86" t="str">
        <f t="shared" si="567"/>
        <v/>
      </c>
      <c r="D1168" s="87" t="str">
        <f t="shared" si="567"/>
        <v/>
      </c>
      <c r="E1168" s="91" t="str">
        <f t="shared" ref="E1168:AM1168" si="578">IFERROR(RANK(E554,E$4:E$610,),"-")</f>
        <v>-</v>
      </c>
      <c r="F1168" s="91" t="str">
        <f t="shared" si="578"/>
        <v>-</v>
      </c>
      <c r="G1168" s="91" t="str">
        <f t="shared" si="578"/>
        <v>-</v>
      </c>
      <c r="H1168" s="91" t="str">
        <f t="shared" si="578"/>
        <v>-</v>
      </c>
      <c r="I1168" s="91" t="str">
        <f t="shared" si="578"/>
        <v>-</v>
      </c>
      <c r="J1168" s="91" t="str">
        <f t="shared" si="578"/>
        <v>-</v>
      </c>
      <c r="K1168" s="91" t="str">
        <f t="shared" si="578"/>
        <v>-</v>
      </c>
      <c r="L1168" s="91" t="str">
        <f t="shared" si="578"/>
        <v>-</v>
      </c>
      <c r="M1168" s="91" t="str">
        <f t="shared" si="578"/>
        <v>-</v>
      </c>
      <c r="N1168" s="91" t="str">
        <f t="shared" si="578"/>
        <v>-</v>
      </c>
      <c r="O1168" s="91" t="str">
        <f t="shared" si="578"/>
        <v>-</v>
      </c>
      <c r="P1168" s="91" t="str">
        <f t="shared" si="578"/>
        <v>-</v>
      </c>
      <c r="Q1168" s="91" t="str">
        <f t="shared" si="578"/>
        <v>-</v>
      </c>
      <c r="R1168" s="91" t="str">
        <f t="shared" si="578"/>
        <v>-</v>
      </c>
      <c r="S1168" s="91" t="str">
        <f t="shared" si="578"/>
        <v>-</v>
      </c>
      <c r="T1168" s="91" t="str">
        <f t="shared" si="578"/>
        <v>-</v>
      </c>
      <c r="U1168" s="91" t="str">
        <f t="shared" si="578"/>
        <v>-</v>
      </c>
      <c r="V1168" s="91" t="str">
        <f t="shared" si="578"/>
        <v>-</v>
      </c>
      <c r="W1168" s="91" t="str">
        <f t="shared" si="578"/>
        <v>-</v>
      </c>
      <c r="X1168" s="91" t="str">
        <f t="shared" si="578"/>
        <v>-</v>
      </c>
      <c r="Y1168" s="91" t="str">
        <f t="shared" si="578"/>
        <v>-</v>
      </c>
      <c r="Z1168" s="91" t="str">
        <f t="shared" si="578"/>
        <v>-</v>
      </c>
      <c r="AA1168" s="91" t="str">
        <f t="shared" si="578"/>
        <v>-</v>
      </c>
      <c r="AB1168" s="91" t="str">
        <f t="shared" si="578"/>
        <v>-</v>
      </c>
      <c r="AC1168" s="91" t="str">
        <f t="shared" si="578"/>
        <v>-</v>
      </c>
      <c r="AD1168" s="91" t="str">
        <f t="shared" si="578"/>
        <v>-</v>
      </c>
      <c r="AE1168" s="91" t="str">
        <f t="shared" si="578"/>
        <v>-</v>
      </c>
      <c r="AF1168" s="91" t="str">
        <f t="shared" si="578"/>
        <v>-</v>
      </c>
      <c r="AG1168" s="91" t="str">
        <f t="shared" si="578"/>
        <v>-</v>
      </c>
      <c r="AH1168" s="91" t="str">
        <f t="shared" si="578"/>
        <v>-</v>
      </c>
      <c r="AI1168" s="91" t="str">
        <f t="shared" si="578"/>
        <v>-</v>
      </c>
      <c r="AJ1168" s="91" t="str">
        <f t="shared" si="578"/>
        <v>-</v>
      </c>
      <c r="AK1168" s="91" t="str">
        <f t="shared" si="578"/>
        <v>-</v>
      </c>
      <c r="AL1168" s="91" t="str">
        <f t="shared" si="578"/>
        <v>-</v>
      </c>
      <c r="AM1168" s="91" t="str">
        <f t="shared" si="578"/>
        <v>-</v>
      </c>
    </row>
    <row r="1169" spans="1:39">
      <c r="A1169" s="58" t="str">
        <f t="shared" si="567"/>
        <v/>
      </c>
      <c r="B1169" s="120" t="str">
        <f t="shared" si="567"/>
        <v/>
      </c>
      <c r="C1169" s="86" t="str">
        <f t="shared" si="567"/>
        <v/>
      </c>
      <c r="D1169" s="87" t="str">
        <f t="shared" si="567"/>
        <v/>
      </c>
      <c r="E1169" s="91" t="str">
        <f t="shared" ref="E1169:AM1169" si="579">IFERROR(RANK(E555,E$4:E$610,),"-")</f>
        <v>-</v>
      </c>
      <c r="F1169" s="91" t="str">
        <f t="shared" si="579"/>
        <v>-</v>
      </c>
      <c r="G1169" s="91" t="str">
        <f t="shared" si="579"/>
        <v>-</v>
      </c>
      <c r="H1169" s="91" t="str">
        <f t="shared" si="579"/>
        <v>-</v>
      </c>
      <c r="I1169" s="91" t="str">
        <f t="shared" si="579"/>
        <v>-</v>
      </c>
      <c r="J1169" s="91" t="str">
        <f t="shared" si="579"/>
        <v>-</v>
      </c>
      <c r="K1169" s="91" t="str">
        <f t="shared" si="579"/>
        <v>-</v>
      </c>
      <c r="L1169" s="91" t="str">
        <f t="shared" si="579"/>
        <v>-</v>
      </c>
      <c r="M1169" s="91" t="str">
        <f t="shared" si="579"/>
        <v>-</v>
      </c>
      <c r="N1169" s="91" t="str">
        <f t="shared" si="579"/>
        <v>-</v>
      </c>
      <c r="O1169" s="91" t="str">
        <f t="shared" si="579"/>
        <v>-</v>
      </c>
      <c r="P1169" s="91" t="str">
        <f t="shared" si="579"/>
        <v>-</v>
      </c>
      <c r="Q1169" s="91" t="str">
        <f t="shared" si="579"/>
        <v>-</v>
      </c>
      <c r="R1169" s="91" t="str">
        <f t="shared" si="579"/>
        <v>-</v>
      </c>
      <c r="S1169" s="91" t="str">
        <f t="shared" si="579"/>
        <v>-</v>
      </c>
      <c r="T1169" s="91" t="str">
        <f t="shared" si="579"/>
        <v>-</v>
      </c>
      <c r="U1169" s="91" t="str">
        <f t="shared" si="579"/>
        <v>-</v>
      </c>
      <c r="V1169" s="91" t="str">
        <f t="shared" si="579"/>
        <v>-</v>
      </c>
      <c r="W1169" s="91" t="str">
        <f t="shared" si="579"/>
        <v>-</v>
      </c>
      <c r="X1169" s="91" t="str">
        <f t="shared" si="579"/>
        <v>-</v>
      </c>
      <c r="Y1169" s="91" t="str">
        <f t="shared" si="579"/>
        <v>-</v>
      </c>
      <c r="Z1169" s="91" t="str">
        <f t="shared" si="579"/>
        <v>-</v>
      </c>
      <c r="AA1169" s="91" t="str">
        <f t="shared" si="579"/>
        <v>-</v>
      </c>
      <c r="AB1169" s="91" t="str">
        <f t="shared" si="579"/>
        <v>-</v>
      </c>
      <c r="AC1169" s="91" t="str">
        <f t="shared" si="579"/>
        <v>-</v>
      </c>
      <c r="AD1169" s="91" t="str">
        <f t="shared" si="579"/>
        <v>-</v>
      </c>
      <c r="AE1169" s="91" t="str">
        <f t="shared" si="579"/>
        <v>-</v>
      </c>
      <c r="AF1169" s="91" t="str">
        <f t="shared" si="579"/>
        <v>-</v>
      </c>
      <c r="AG1169" s="91" t="str">
        <f t="shared" si="579"/>
        <v>-</v>
      </c>
      <c r="AH1169" s="91" t="str">
        <f t="shared" si="579"/>
        <v>-</v>
      </c>
      <c r="AI1169" s="91" t="str">
        <f t="shared" si="579"/>
        <v>-</v>
      </c>
      <c r="AJ1169" s="91" t="str">
        <f t="shared" si="579"/>
        <v>-</v>
      </c>
      <c r="AK1169" s="91" t="str">
        <f t="shared" si="579"/>
        <v>-</v>
      </c>
      <c r="AL1169" s="91" t="str">
        <f t="shared" si="579"/>
        <v>-</v>
      </c>
      <c r="AM1169" s="91" t="str">
        <f t="shared" si="579"/>
        <v>-</v>
      </c>
    </row>
    <row r="1170" spans="1:39">
      <c r="A1170" s="58" t="str">
        <f t="shared" si="567"/>
        <v/>
      </c>
      <c r="B1170" s="120" t="str">
        <f t="shared" si="567"/>
        <v/>
      </c>
      <c r="C1170" s="86" t="str">
        <f t="shared" si="567"/>
        <v/>
      </c>
      <c r="D1170" s="87" t="str">
        <f t="shared" si="567"/>
        <v/>
      </c>
      <c r="E1170" s="91" t="str">
        <f t="shared" ref="E1170:AM1170" si="580">IFERROR(RANK(E556,E$4:E$610,),"-")</f>
        <v>-</v>
      </c>
      <c r="F1170" s="91" t="str">
        <f t="shared" si="580"/>
        <v>-</v>
      </c>
      <c r="G1170" s="91" t="str">
        <f t="shared" si="580"/>
        <v>-</v>
      </c>
      <c r="H1170" s="91" t="str">
        <f t="shared" si="580"/>
        <v>-</v>
      </c>
      <c r="I1170" s="91" t="str">
        <f t="shared" si="580"/>
        <v>-</v>
      </c>
      <c r="J1170" s="91" t="str">
        <f t="shared" si="580"/>
        <v>-</v>
      </c>
      <c r="K1170" s="91" t="str">
        <f t="shared" si="580"/>
        <v>-</v>
      </c>
      <c r="L1170" s="91" t="str">
        <f t="shared" si="580"/>
        <v>-</v>
      </c>
      <c r="M1170" s="91" t="str">
        <f t="shared" si="580"/>
        <v>-</v>
      </c>
      <c r="N1170" s="91" t="str">
        <f t="shared" si="580"/>
        <v>-</v>
      </c>
      <c r="O1170" s="91" t="str">
        <f t="shared" si="580"/>
        <v>-</v>
      </c>
      <c r="P1170" s="91" t="str">
        <f t="shared" si="580"/>
        <v>-</v>
      </c>
      <c r="Q1170" s="91" t="str">
        <f t="shared" si="580"/>
        <v>-</v>
      </c>
      <c r="R1170" s="91" t="str">
        <f t="shared" si="580"/>
        <v>-</v>
      </c>
      <c r="S1170" s="91" t="str">
        <f t="shared" si="580"/>
        <v>-</v>
      </c>
      <c r="T1170" s="91" t="str">
        <f t="shared" si="580"/>
        <v>-</v>
      </c>
      <c r="U1170" s="91" t="str">
        <f t="shared" si="580"/>
        <v>-</v>
      </c>
      <c r="V1170" s="91" t="str">
        <f t="shared" si="580"/>
        <v>-</v>
      </c>
      <c r="W1170" s="91" t="str">
        <f t="shared" si="580"/>
        <v>-</v>
      </c>
      <c r="X1170" s="91" t="str">
        <f t="shared" si="580"/>
        <v>-</v>
      </c>
      <c r="Y1170" s="91" t="str">
        <f t="shared" si="580"/>
        <v>-</v>
      </c>
      <c r="Z1170" s="91" t="str">
        <f t="shared" si="580"/>
        <v>-</v>
      </c>
      <c r="AA1170" s="91" t="str">
        <f t="shared" si="580"/>
        <v>-</v>
      </c>
      <c r="AB1170" s="91" t="str">
        <f t="shared" si="580"/>
        <v>-</v>
      </c>
      <c r="AC1170" s="91" t="str">
        <f t="shared" si="580"/>
        <v>-</v>
      </c>
      <c r="AD1170" s="91" t="str">
        <f t="shared" si="580"/>
        <v>-</v>
      </c>
      <c r="AE1170" s="91" t="str">
        <f t="shared" si="580"/>
        <v>-</v>
      </c>
      <c r="AF1170" s="91" t="str">
        <f t="shared" si="580"/>
        <v>-</v>
      </c>
      <c r="AG1170" s="91" t="str">
        <f t="shared" si="580"/>
        <v>-</v>
      </c>
      <c r="AH1170" s="91" t="str">
        <f t="shared" si="580"/>
        <v>-</v>
      </c>
      <c r="AI1170" s="91" t="str">
        <f t="shared" si="580"/>
        <v>-</v>
      </c>
      <c r="AJ1170" s="91" t="str">
        <f t="shared" si="580"/>
        <v>-</v>
      </c>
      <c r="AK1170" s="91" t="str">
        <f t="shared" si="580"/>
        <v>-</v>
      </c>
      <c r="AL1170" s="91" t="str">
        <f t="shared" si="580"/>
        <v>-</v>
      </c>
      <c r="AM1170" s="91" t="str">
        <f t="shared" si="580"/>
        <v>-</v>
      </c>
    </row>
    <row r="1171" spans="1:39">
      <c r="A1171" s="58" t="str">
        <f t="shared" si="567"/>
        <v/>
      </c>
      <c r="B1171" s="120" t="str">
        <f t="shared" si="567"/>
        <v/>
      </c>
      <c r="C1171" s="86" t="str">
        <f t="shared" si="567"/>
        <v/>
      </c>
      <c r="D1171" s="87" t="str">
        <f t="shared" si="567"/>
        <v/>
      </c>
      <c r="E1171" s="91" t="str">
        <f t="shared" ref="E1171:AM1171" si="581">IFERROR(RANK(E557,E$4:E$610,),"-")</f>
        <v>-</v>
      </c>
      <c r="F1171" s="91" t="str">
        <f t="shared" si="581"/>
        <v>-</v>
      </c>
      <c r="G1171" s="91" t="str">
        <f t="shared" si="581"/>
        <v>-</v>
      </c>
      <c r="H1171" s="91" t="str">
        <f t="shared" si="581"/>
        <v>-</v>
      </c>
      <c r="I1171" s="91" t="str">
        <f t="shared" si="581"/>
        <v>-</v>
      </c>
      <c r="J1171" s="91" t="str">
        <f t="shared" si="581"/>
        <v>-</v>
      </c>
      <c r="K1171" s="91" t="str">
        <f t="shared" si="581"/>
        <v>-</v>
      </c>
      <c r="L1171" s="91" t="str">
        <f t="shared" si="581"/>
        <v>-</v>
      </c>
      <c r="M1171" s="91" t="str">
        <f t="shared" si="581"/>
        <v>-</v>
      </c>
      <c r="N1171" s="91" t="str">
        <f t="shared" si="581"/>
        <v>-</v>
      </c>
      <c r="O1171" s="91" t="str">
        <f t="shared" si="581"/>
        <v>-</v>
      </c>
      <c r="P1171" s="91" t="str">
        <f t="shared" si="581"/>
        <v>-</v>
      </c>
      <c r="Q1171" s="91" t="str">
        <f t="shared" si="581"/>
        <v>-</v>
      </c>
      <c r="R1171" s="91" t="str">
        <f t="shared" si="581"/>
        <v>-</v>
      </c>
      <c r="S1171" s="91" t="str">
        <f t="shared" si="581"/>
        <v>-</v>
      </c>
      <c r="T1171" s="91" t="str">
        <f t="shared" si="581"/>
        <v>-</v>
      </c>
      <c r="U1171" s="91" t="str">
        <f t="shared" si="581"/>
        <v>-</v>
      </c>
      <c r="V1171" s="91" t="str">
        <f t="shared" si="581"/>
        <v>-</v>
      </c>
      <c r="W1171" s="91" t="str">
        <f t="shared" si="581"/>
        <v>-</v>
      </c>
      <c r="X1171" s="91" t="str">
        <f t="shared" si="581"/>
        <v>-</v>
      </c>
      <c r="Y1171" s="91" t="str">
        <f t="shared" si="581"/>
        <v>-</v>
      </c>
      <c r="Z1171" s="91" t="str">
        <f t="shared" si="581"/>
        <v>-</v>
      </c>
      <c r="AA1171" s="91" t="str">
        <f t="shared" si="581"/>
        <v>-</v>
      </c>
      <c r="AB1171" s="91" t="str">
        <f t="shared" si="581"/>
        <v>-</v>
      </c>
      <c r="AC1171" s="91" t="str">
        <f t="shared" si="581"/>
        <v>-</v>
      </c>
      <c r="AD1171" s="91" t="str">
        <f t="shared" si="581"/>
        <v>-</v>
      </c>
      <c r="AE1171" s="91" t="str">
        <f t="shared" si="581"/>
        <v>-</v>
      </c>
      <c r="AF1171" s="91" t="str">
        <f t="shared" si="581"/>
        <v>-</v>
      </c>
      <c r="AG1171" s="91" t="str">
        <f t="shared" si="581"/>
        <v>-</v>
      </c>
      <c r="AH1171" s="91" t="str">
        <f t="shared" si="581"/>
        <v>-</v>
      </c>
      <c r="AI1171" s="91" t="str">
        <f t="shared" si="581"/>
        <v>-</v>
      </c>
      <c r="AJ1171" s="91" t="str">
        <f t="shared" si="581"/>
        <v>-</v>
      </c>
      <c r="AK1171" s="91" t="str">
        <f t="shared" si="581"/>
        <v>-</v>
      </c>
      <c r="AL1171" s="91" t="str">
        <f t="shared" si="581"/>
        <v>-</v>
      </c>
      <c r="AM1171" s="91" t="str">
        <f t="shared" si="581"/>
        <v>-</v>
      </c>
    </row>
    <row r="1172" spans="1:39">
      <c r="A1172" s="58" t="str">
        <f t="shared" si="567"/>
        <v/>
      </c>
      <c r="B1172" s="120" t="str">
        <f t="shared" si="567"/>
        <v/>
      </c>
      <c r="C1172" s="86" t="str">
        <f t="shared" si="567"/>
        <v/>
      </c>
      <c r="D1172" s="87" t="str">
        <f t="shared" si="567"/>
        <v/>
      </c>
      <c r="E1172" s="91" t="str">
        <f t="shared" ref="E1172:AM1172" si="582">IFERROR(RANK(E558,E$4:E$610,),"-")</f>
        <v>-</v>
      </c>
      <c r="F1172" s="91" t="str">
        <f t="shared" si="582"/>
        <v>-</v>
      </c>
      <c r="G1172" s="91" t="str">
        <f t="shared" si="582"/>
        <v>-</v>
      </c>
      <c r="H1172" s="91" t="str">
        <f t="shared" si="582"/>
        <v>-</v>
      </c>
      <c r="I1172" s="91" t="str">
        <f t="shared" si="582"/>
        <v>-</v>
      </c>
      <c r="J1172" s="91" t="str">
        <f t="shared" si="582"/>
        <v>-</v>
      </c>
      <c r="K1172" s="91" t="str">
        <f t="shared" si="582"/>
        <v>-</v>
      </c>
      <c r="L1172" s="91" t="str">
        <f t="shared" si="582"/>
        <v>-</v>
      </c>
      <c r="M1172" s="91" t="str">
        <f t="shared" si="582"/>
        <v>-</v>
      </c>
      <c r="N1172" s="91" t="str">
        <f t="shared" si="582"/>
        <v>-</v>
      </c>
      <c r="O1172" s="91" t="str">
        <f t="shared" si="582"/>
        <v>-</v>
      </c>
      <c r="P1172" s="91" t="str">
        <f t="shared" si="582"/>
        <v>-</v>
      </c>
      <c r="Q1172" s="91" t="str">
        <f t="shared" si="582"/>
        <v>-</v>
      </c>
      <c r="R1172" s="91" t="str">
        <f t="shared" si="582"/>
        <v>-</v>
      </c>
      <c r="S1172" s="91" t="str">
        <f t="shared" si="582"/>
        <v>-</v>
      </c>
      <c r="T1172" s="91" t="str">
        <f t="shared" si="582"/>
        <v>-</v>
      </c>
      <c r="U1172" s="91" t="str">
        <f t="shared" si="582"/>
        <v>-</v>
      </c>
      <c r="V1172" s="91" t="str">
        <f t="shared" si="582"/>
        <v>-</v>
      </c>
      <c r="W1172" s="91" t="str">
        <f t="shared" si="582"/>
        <v>-</v>
      </c>
      <c r="X1172" s="91" t="str">
        <f t="shared" si="582"/>
        <v>-</v>
      </c>
      <c r="Y1172" s="91" t="str">
        <f t="shared" si="582"/>
        <v>-</v>
      </c>
      <c r="Z1172" s="91" t="str">
        <f t="shared" si="582"/>
        <v>-</v>
      </c>
      <c r="AA1172" s="91" t="str">
        <f t="shared" si="582"/>
        <v>-</v>
      </c>
      <c r="AB1172" s="91" t="str">
        <f t="shared" si="582"/>
        <v>-</v>
      </c>
      <c r="AC1172" s="91" t="str">
        <f t="shared" si="582"/>
        <v>-</v>
      </c>
      <c r="AD1172" s="91" t="str">
        <f t="shared" si="582"/>
        <v>-</v>
      </c>
      <c r="AE1172" s="91" t="str">
        <f t="shared" si="582"/>
        <v>-</v>
      </c>
      <c r="AF1172" s="91" t="str">
        <f t="shared" si="582"/>
        <v>-</v>
      </c>
      <c r="AG1172" s="91" t="str">
        <f t="shared" si="582"/>
        <v>-</v>
      </c>
      <c r="AH1172" s="91" t="str">
        <f t="shared" si="582"/>
        <v>-</v>
      </c>
      <c r="AI1172" s="91" t="str">
        <f t="shared" si="582"/>
        <v>-</v>
      </c>
      <c r="AJ1172" s="91" t="str">
        <f t="shared" si="582"/>
        <v>-</v>
      </c>
      <c r="AK1172" s="91" t="str">
        <f t="shared" si="582"/>
        <v>-</v>
      </c>
      <c r="AL1172" s="91" t="str">
        <f t="shared" si="582"/>
        <v>-</v>
      </c>
      <c r="AM1172" s="91" t="str">
        <f t="shared" si="582"/>
        <v>-</v>
      </c>
    </row>
    <row r="1173" spans="1:39">
      <c r="A1173" s="58" t="str">
        <f t="shared" si="567"/>
        <v/>
      </c>
      <c r="B1173" s="120" t="str">
        <f t="shared" si="567"/>
        <v/>
      </c>
      <c r="C1173" s="86" t="str">
        <f t="shared" si="567"/>
        <v/>
      </c>
      <c r="D1173" s="87" t="str">
        <f t="shared" si="567"/>
        <v/>
      </c>
      <c r="E1173" s="91" t="str">
        <f t="shared" ref="E1173:AM1173" si="583">IFERROR(RANK(E559,E$4:E$610,),"-")</f>
        <v>-</v>
      </c>
      <c r="F1173" s="91" t="str">
        <f t="shared" si="583"/>
        <v>-</v>
      </c>
      <c r="G1173" s="91" t="str">
        <f t="shared" si="583"/>
        <v>-</v>
      </c>
      <c r="H1173" s="91" t="str">
        <f t="shared" si="583"/>
        <v>-</v>
      </c>
      <c r="I1173" s="91" t="str">
        <f t="shared" si="583"/>
        <v>-</v>
      </c>
      <c r="J1173" s="91" t="str">
        <f t="shared" si="583"/>
        <v>-</v>
      </c>
      <c r="K1173" s="91" t="str">
        <f t="shared" si="583"/>
        <v>-</v>
      </c>
      <c r="L1173" s="91" t="str">
        <f t="shared" si="583"/>
        <v>-</v>
      </c>
      <c r="M1173" s="91" t="str">
        <f t="shared" si="583"/>
        <v>-</v>
      </c>
      <c r="N1173" s="91" t="str">
        <f t="shared" si="583"/>
        <v>-</v>
      </c>
      <c r="O1173" s="91" t="str">
        <f t="shared" si="583"/>
        <v>-</v>
      </c>
      <c r="P1173" s="91" t="str">
        <f t="shared" si="583"/>
        <v>-</v>
      </c>
      <c r="Q1173" s="91" t="str">
        <f t="shared" si="583"/>
        <v>-</v>
      </c>
      <c r="R1173" s="91" t="str">
        <f t="shared" si="583"/>
        <v>-</v>
      </c>
      <c r="S1173" s="91" t="str">
        <f t="shared" si="583"/>
        <v>-</v>
      </c>
      <c r="T1173" s="91" t="str">
        <f t="shared" si="583"/>
        <v>-</v>
      </c>
      <c r="U1173" s="91" t="str">
        <f t="shared" si="583"/>
        <v>-</v>
      </c>
      <c r="V1173" s="91" t="str">
        <f t="shared" si="583"/>
        <v>-</v>
      </c>
      <c r="W1173" s="91" t="str">
        <f t="shared" si="583"/>
        <v>-</v>
      </c>
      <c r="X1173" s="91" t="str">
        <f t="shared" si="583"/>
        <v>-</v>
      </c>
      <c r="Y1173" s="91" t="str">
        <f t="shared" si="583"/>
        <v>-</v>
      </c>
      <c r="Z1173" s="91" t="str">
        <f t="shared" si="583"/>
        <v>-</v>
      </c>
      <c r="AA1173" s="91" t="str">
        <f t="shared" si="583"/>
        <v>-</v>
      </c>
      <c r="AB1173" s="91" t="str">
        <f t="shared" si="583"/>
        <v>-</v>
      </c>
      <c r="AC1173" s="91" t="str">
        <f t="shared" si="583"/>
        <v>-</v>
      </c>
      <c r="AD1173" s="91" t="str">
        <f t="shared" si="583"/>
        <v>-</v>
      </c>
      <c r="AE1173" s="91" t="str">
        <f t="shared" si="583"/>
        <v>-</v>
      </c>
      <c r="AF1173" s="91" t="str">
        <f t="shared" si="583"/>
        <v>-</v>
      </c>
      <c r="AG1173" s="91" t="str">
        <f t="shared" si="583"/>
        <v>-</v>
      </c>
      <c r="AH1173" s="91" t="str">
        <f t="shared" si="583"/>
        <v>-</v>
      </c>
      <c r="AI1173" s="91" t="str">
        <f t="shared" si="583"/>
        <v>-</v>
      </c>
      <c r="AJ1173" s="91" t="str">
        <f t="shared" si="583"/>
        <v>-</v>
      </c>
      <c r="AK1173" s="91" t="str">
        <f t="shared" si="583"/>
        <v>-</v>
      </c>
      <c r="AL1173" s="91" t="str">
        <f t="shared" si="583"/>
        <v>-</v>
      </c>
      <c r="AM1173" s="91" t="str">
        <f t="shared" si="583"/>
        <v>-</v>
      </c>
    </row>
    <row r="1174" spans="1:39">
      <c r="A1174" s="58" t="str">
        <f t="shared" si="567"/>
        <v/>
      </c>
      <c r="B1174" s="120" t="str">
        <f t="shared" si="567"/>
        <v/>
      </c>
      <c r="C1174" s="86" t="str">
        <f t="shared" si="567"/>
        <v/>
      </c>
      <c r="D1174" s="87" t="str">
        <f t="shared" si="567"/>
        <v/>
      </c>
      <c r="E1174" s="91" t="str">
        <f t="shared" ref="E1174:AM1174" si="584">IFERROR(RANK(E560,E$4:E$610,),"-")</f>
        <v>-</v>
      </c>
      <c r="F1174" s="91" t="str">
        <f t="shared" si="584"/>
        <v>-</v>
      </c>
      <c r="G1174" s="91" t="str">
        <f t="shared" si="584"/>
        <v>-</v>
      </c>
      <c r="H1174" s="91" t="str">
        <f t="shared" si="584"/>
        <v>-</v>
      </c>
      <c r="I1174" s="91" t="str">
        <f t="shared" si="584"/>
        <v>-</v>
      </c>
      <c r="J1174" s="91" t="str">
        <f t="shared" si="584"/>
        <v>-</v>
      </c>
      <c r="K1174" s="91" t="str">
        <f t="shared" si="584"/>
        <v>-</v>
      </c>
      <c r="L1174" s="91" t="str">
        <f t="shared" si="584"/>
        <v>-</v>
      </c>
      <c r="M1174" s="91" t="str">
        <f t="shared" si="584"/>
        <v>-</v>
      </c>
      <c r="N1174" s="91" t="str">
        <f t="shared" si="584"/>
        <v>-</v>
      </c>
      <c r="O1174" s="91" t="str">
        <f t="shared" si="584"/>
        <v>-</v>
      </c>
      <c r="P1174" s="91" t="str">
        <f t="shared" si="584"/>
        <v>-</v>
      </c>
      <c r="Q1174" s="91" t="str">
        <f t="shared" si="584"/>
        <v>-</v>
      </c>
      <c r="R1174" s="91" t="str">
        <f t="shared" si="584"/>
        <v>-</v>
      </c>
      <c r="S1174" s="91" t="str">
        <f t="shared" si="584"/>
        <v>-</v>
      </c>
      <c r="T1174" s="91" t="str">
        <f t="shared" si="584"/>
        <v>-</v>
      </c>
      <c r="U1174" s="91" t="str">
        <f t="shared" si="584"/>
        <v>-</v>
      </c>
      <c r="V1174" s="91" t="str">
        <f t="shared" si="584"/>
        <v>-</v>
      </c>
      <c r="W1174" s="91" t="str">
        <f t="shared" si="584"/>
        <v>-</v>
      </c>
      <c r="X1174" s="91" t="str">
        <f t="shared" si="584"/>
        <v>-</v>
      </c>
      <c r="Y1174" s="91" t="str">
        <f t="shared" si="584"/>
        <v>-</v>
      </c>
      <c r="Z1174" s="91" t="str">
        <f t="shared" si="584"/>
        <v>-</v>
      </c>
      <c r="AA1174" s="91" t="str">
        <f t="shared" si="584"/>
        <v>-</v>
      </c>
      <c r="AB1174" s="91" t="str">
        <f t="shared" si="584"/>
        <v>-</v>
      </c>
      <c r="AC1174" s="91" t="str">
        <f t="shared" si="584"/>
        <v>-</v>
      </c>
      <c r="AD1174" s="91" t="str">
        <f t="shared" si="584"/>
        <v>-</v>
      </c>
      <c r="AE1174" s="91" t="str">
        <f t="shared" si="584"/>
        <v>-</v>
      </c>
      <c r="AF1174" s="91" t="str">
        <f t="shared" si="584"/>
        <v>-</v>
      </c>
      <c r="AG1174" s="91" t="str">
        <f t="shared" si="584"/>
        <v>-</v>
      </c>
      <c r="AH1174" s="91" t="str">
        <f t="shared" si="584"/>
        <v>-</v>
      </c>
      <c r="AI1174" s="91" t="str">
        <f t="shared" si="584"/>
        <v>-</v>
      </c>
      <c r="AJ1174" s="91" t="str">
        <f t="shared" si="584"/>
        <v>-</v>
      </c>
      <c r="AK1174" s="91" t="str">
        <f t="shared" si="584"/>
        <v>-</v>
      </c>
      <c r="AL1174" s="91" t="str">
        <f t="shared" si="584"/>
        <v>-</v>
      </c>
      <c r="AM1174" s="91" t="str">
        <f t="shared" si="584"/>
        <v>-</v>
      </c>
    </row>
    <row r="1175" spans="1:39">
      <c r="A1175" s="58" t="str">
        <f t="shared" si="567"/>
        <v/>
      </c>
      <c r="B1175" s="120" t="str">
        <f t="shared" si="567"/>
        <v/>
      </c>
      <c r="C1175" s="86" t="str">
        <f t="shared" si="567"/>
        <v/>
      </c>
      <c r="D1175" s="87" t="str">
        <f t="shared" si="567"/>
        <v/>
      </c>
      <c r="E1175" s="91" t="str">
        <f t="shared" ref="E1175:AM1175" si="585">IFERROR(RANK(E561,E$4:E$610,),"-")</f>
        <v>-</v>
      </c>
      <c r="F1175" s="91" t="str">
        <f t="shared" si="585"/>
        <v>-</v>
      </c>
      <c r="G1175" s="91" t="str">
        <f t="shared" si="585"/>
        <v>-</v>
      </c>
      <c r="H1175" s="91" t="str">
        <f t="shared" si="585"/>
        <v>-</v>
      </c>
      <c r="I1175" s="91" t="str">
        <f t="shared" si="585"/>
        <v>-</v>
      </c>
      <c r="J1175" s="91" t="str">
        <f t="shared" si="585"/>
        <v>-</v>
      </c>
      <c r="K1175" s="91" t="str">
        <f t="shared" si="585"/>
        <v>-</v>
      </c>
      <c r="L1175" s="91" t="str">
        <f t="shared" si="585"/>
        <v>-</v>
      </c>
      <c r="M1175" s="91" t="str">
        <f t="shared" si="585"/>
        <v>-</v>
      </c>
      <c r="N1175" s="91" t="str">
        <f t="shared" si="585"/>
        <v>-</v>
      </c>
      <c r="O1175" s="91" t="str">
        <f t="shared" si="585"/>
        <v>-</v>
      </c>
      <c r="P1175" s="91" t="str">
        <f t="shared" si="585"/>
        <v>-</v>
      </c>
      <c r="Q1175" s="91" t="str">
        <f t="shared" si="585"/>
        <v>-</v>
      </c>
      <c r="R1175" s="91" t="str">
        <f t="shared" si="585"/>
        <v>-</v>
      </c>
      <c r="S1175" s="91" t="str">
        <f t="shared" si="585"/>
        <v>-</v>
      </c>
      <c r="T1175" s="91" t="str">
        <f t="shared" si="585"/>
        <v>-</v>
      </c>
      <c r="U1175" s="91" t="str">
        <f t="shared" si="585"/>
        <v>-</v>
      </c>
      <c r="V1175" s="91" t="str">
        <f t="shared" si="585"/>
        <v>-</v>
      </c>
      <c r="W1175" s="91" t="str">
        <f t="shared" si="585"/>
        <v>-</v>
      </c>
      <c r="X1175" s="91" t="str">
        <f t="shared" si="585"/>
        <v>-</v>
      </c>
      <c r="Y1175" s="91" t="str">
        <f t="shared" si="585"/>
        <v>-</v>
      </c>
      <c r="Z1175" s="91" t="str">
        <f t="shared" si="585"/>
        <v>-</v>
      </c>
      <c r="AA1175" s="91" t="str">
        <f t="shared" si="585"/>
        <v>-</v>
      </c>
      <c r="AB1175" s="91" t="str">
        <f t="shared" si="585"/>
        <v>-</v>
      </c>
      <c r="AC1175" s="91" t="str">
        <f t="shared" si="585"/>
        <v>-</v>
      </c>
      <c r="AD1175" s="91" t="str">
        <f t="shared" si="585"/>
        <v>-</v>
      </c>
      <c r="AE1175" s="91" t="str">
        <f t="shared" si="585"/>
        <v>-</v>
      </c>
      <c r="AF1175" s="91" t="str">
        <f t="shared" si="585"/>
        <v>-</v>
      </c>
      <c r="AG1175" s="91" t="str">
        <f t="shared" si="585"/>
        <v>-</v>
      </c>
      <c r="AH1175" s="91" t="str">
        <f t="shared" si="585"/>
        <v>-</v>
      </c>
      <c r="AI1175" s="91" t="str">
        <f t="shared" si="585"/>
        <v>-</v>
      </c>
      <c r="AJ1175" s="91" t="str">
        <f t="shared" si="585"/>
        <v>-</v>
      </c>
      <c r="AK1175" s="91" t="str">
        <f t="shared" si="585"/>
        <v>-</v>
      </c>
      <c r="AL1175" s="91" t="str">
        <f t="shared" si="585"/>
        <v>-</v>
      </c>
      <c r="AM1175" s="91" t="str">
        <f t="shared" si="585"/>
        <v>-</v>
      </c>
    </row>
    <row r="1176" spans="1:39">
      <c r="A1176" s="58" t="str">
        <f t="shared" si="567"/>
        <v/>
      </c>
      <c r="B1176" s="120" t="str">
        <f t="shared" si="567"/>
        <v/>
      </c>
      <c r="C1176" s="86" t="str">
        <f t="shared" si="567"/>
        <v/>
      </c>
      <c r="D1176" s="87" t="str">
        <f t="shared" si="567"/>
        <v/>
      </c>
      <c r="E1176" s="91" t="str">
        <f t="shared" ref="E1176:AM1176" si="586">IFERROR(RANK(E562,E$4:E$610,),"-")</f>
        <v>-</v>
      </c>
      <c r="F1176" s="91" t="str">
        <f t="shared" si="586"/>
        <v>-</v>
      </c>
      <c r="G1176" s="91" t="str">
        <f t="shared" si="586"/>
        <v>-</v>
      </c>
      <c r="H1176" s="91" t="str">
        <f t="shared" si="586"/>
        <v>-</v>
      </c>
      <c r="I1176" s="91" t="str">
        <f t="shared" si="586"/>
        <v>-</v>
      </c>
      <c r="J1176" s="91" t="str">
        <f t="shared" si="586"/>
        <v>-</v>
      </c>
      <c r="K1176" s="91" t="str">
        <f t="shared" si="586"/>
        <v>-</v>
      </c>
      <c r="L1176" s="91" t="str">
        <f t="shared" si="586"/>
        <v>-</v>
      </c>
      <c r="M1176" s="91" t="str">
        <f t="shared" si="586"/>
        <v>-</v>
      </c>
      <c r="N1176" s="91" t="str">
        <f t="shared" si="586"/>
        <v>-</v>
      </c>
      <c r="O1176" s="91" t="str">
        <f t="shared" si="586"/>
        <v>-</v>
      </c>
      <c r="P1176" s="91" t="str">
        <f t="shared" si="586"/>
        <v>-</v>
      </c>
      <c r="Q1176" s="91" t="str">
        <f t="shared" si="586"/>
        <v>-</v>
      </c>
      <c r="R1176" s="91" t="str">
        <f t="shared" si="586"/>
        <v>-</v>
      </c>
      <c r="S1176" s="91" t="str">
        <f t="shared" si="586"/>
        <v>-</v>
      </c>
      <c r="T1176" s="91" t="str">
        <f t="shared" si="586"/>
        <v>-</v>
      </c>
      <c r="U1176" s="91" t="str">
        <f t="shared" si="586"/>
        <v>-</v>
      </c>
      <c r="V1176" s="91" t="str">
        <f t="shared" si="586"/>
        <v>-</v>
      </c>
      <c r="W1176" s="91" t="str">
        <f t="shared" si="586"/>
        <v>-</v>
      </c>
      <c r="X1176" s="91" t="str">
        <f t="shared" si="586"/>
        <v>-</v>
      </c>
      <c r="Y1176" s="91" t="str">
        <f t="shared" si="586"/>
        <v>-</v>
      </c>
      <c r="Z1176" s="91" t="str">
        <f t="shared" si="586"/>
        <v>-</v>
      </c>
      <c r="AA1176" s="91" t="str">
        <f t="shared" si="586"/>
        <v>-</v>
      </c>
      <c r="AB1176" s="91" t="str">
        <f t="shared" si="586"/>
        <v>-</v>
      </c>
      <c r="AC1176" s="91" t="str">
        <f t="shared" si="586"/>
        <v>-</v>
      </c>
      <c r="AD1176" s="91" t="str">
        <f t="shared" si="586"/>
        <v>-</v>
      </c>
      <c r="AE1176" s="91" t="str">
        <f t="shared" si="586"/>
        <v>-</v>
      </c>
      <c r="AF1176" s="91" t="str">
        <f t="shared" si="586"/>
        <v>-</v>
      </c>
      <c r="AG1176" s="91" t="str">
        <f t="shared" si="586"/>
        <v>-</v>
      </c>
      <c r="AH1176" s="91" t="str">
        <f t="shared" si="586"/>
        <v>-</v>
      </c>
      <c r="AI1176" s="91" t="str">
        <f t="shared" si="586"/>
        <v>-</v>
      </c>
      <c r="AJ1176" s="91" t="str">
        <f t="shared" si="586"/>
        <v>-</v>
      </c>
      <c r="AK1176" s="91" t="str">
        <f t="shared" si="586"/>
        <v>-</v>
      </c>
      <c r="AL1176" s="91" t="str">
        <f t="shared" si="586"/>
        <v>-</v>
      </c>
      <c r="AM1176" s="91" t="str">
        <f t="shared" si="586"/>
        <v>-</v>
      </c>
    </row>
    <row r="1177" spans="1:39">
      <c r="A1177" s="58" t="str">
        <f t="shared" si="567"/>
        <v/>
      </c>
      <c r="B1177" s="120" t="str">
        <f t="shared" si="567"/>
        <v/>
      </c>
      <c r="C1177" s="86" t="str">
        <f t="shared" si="567"/>
        <v/>
      </c>
      <c r="D1177" s="87" t="str">
        <f t="shared" si="567"/>
        <v/>
      </c>
      <c r="E1177" s="91" t="str">
        <f t="shared" ref="E1177:AM1177" si="587">IFERROR(RANK(E563,E$4:E$610,),"-")</f>
        <v>-</v>
      </c>
      <c r="F1177" s="91" t="str">
        <f t="shared" si="587"/>
        <v>-</v>
      </c>
      <c r="G1177" s="91" t="str">
        <f t="shared" si="587"/>
        <v>-</v>
      </c>
      <c r="H1177" s="91" t="str">
        <f t="shared" si="587"/>
        <v>-</v>
      </c>
      <c r="I1177" s="91" t="str">
        <f t="shared" si="587"/>
        <v>-</v>
      </c>
      <c r="J1177" s="91" t="str">
        <f t="shared" si="587"/>
        <v>-</v>
      </c>
      <c r="K1177" s="91" t="str">
        <f t="shared" si="587"/>
        <v>-</v>
      </c>
      <c r="L1177" s="91" t="str">
        <f t="shared" si="587"/>
        <v>-</v>
      </c>
      <c r="M1177" s="91" t="str">
        <f t="shared" si="587"/>
        <v>-</v>
      </c>
      <c r="N1177" s="91" t="str">
        <f t="shared" si="587"/>
        <v>-</v>
      </c>
      <c r="O1177" s="91" t="str">
        <f t="shared" si="587"/>
        <v>-</v>
      </c>
      <c r="P1177" s="91" t="str">
        <f t="shared" si="587"/>
        <v>-</v>
      </c>
      <c r="Q1177" s="91" t="str">
        <f t="shared" si="587"/>
        <v>-</v>
      </c>
      <c r="R1177" s="91" t="str">
        <f t="shared" si="587"/>
        <v>-</v>
      </c>
      <c r="S1177" s="91" t="str">
        <f t="shared" si="587"/>
        <v>-</v>
      </c>
      <c r="T1177" s="91" t="str">
        <f t="shared" si="587"/>
        <v>-</v>
      </c>
      <c r="U1177" s="91" t="str">
        <f t="shared" si="587"/>
        <v>-</v>
      </c>
      <c r="V1177" s="91" t="str">
        <f t="shared" si="587"/>
        <v>-</v>
      </c>
      <c r="W1177" s="91" t="str">
        <f t="shared" si="587"/>
        <v>-</v>
      </c>
      <c r="X1177" s="91" t="str">
        <f t="shared" si="587"/>
        <v>-</v>
      </c>
      <c r="Y1177" s="91" t="str">
        <f t="shared" si="587"/>
        <v>-</v>
      </c>
      <c r="Z1177" s="91" t="str">
        <f t="shared" si="587"/>
        <v>-</v>
      </c>
      <c r="AA1177" s="91" t="str">
        <f t="shared" si="587"/>
        <v>-</v>
      </c>
      <c r="AB1177" s="91" t="str">
        <f t="shared" si="587"/>
        <v>-</v>
      </c>
      <c r="AC1177" s="91" t="str">
        <f t="shared" si="587"/>
        <v>-</v>
      </c>
      <c r="AD1177" s="91" t="str">
        <f t="shared" si="587"/>
        <v>-</v>
      </c>
      <c r="AE1177" s="91" t="str">
        <f t="shared" si="587"/>
        <v>-</v>
      </c>
      <c r="AF1177" s="91" t="str">
        <f t="shared" si="587"/>
        <v>-</v>
      </c>
      <c r="AG1177" s="91" t="str">
        <f t="shared" si="587"/>
        <v>-</v>
      </c>
      <c r="AH1177" s="91" t="str">
        <f t="shared" si="587"/>
        <v>-</v>
      </c>
      <c r="AI1177" s="91" t="str">
        <f t="shared" si="587"/>
        <v>-</v>
      </c>
      <c r="AJ1177" s="91" t="str">
        <f t="shared" si="587"/>
        <v>-</v>
      </c>
      <c r="AK1177" s="91" t="str">
        <f t="shared" si="587"/>
        <v>-</v>
      </c>
      <c r="AL1177" s="91" t="str">
        <f t="shared" si="587"/>
        <v>-</v>
      </c>
      <c r="AM1177" s="91" t="str">
        <f t="shared" si="587"/>
        <v>-</v>
      </c>
    </row>
    <row r="1178" spans="1:39">
      <c r="A1178" s="58" t="str">
        <f t="shared" ref="A1178:D1197" si="588">A564</f>
        <v/>
      </c>
      <c r="B1178" s="120" t="str">
        <f t="shared" si="588"/>
        <v/>
      </c>
      <c r="C1178" s="86" t="str">
        <f t="shared" si="588"/>
        <v/>
      </c>
      <c r="D1178" s="87" t="str">
        <f t="shared" si="588"/>
        <v/>
      </c>
      <c r="E1178" s="91" t="str">
        <f t="shared" ref="E1178:AM1178" si="589">IFERROR(RANK(E564,E$4:E$610,),"-")</f>
        <v>-</v>
      </c>
      <c r="F1178" s="91" t="str">
        <f t="shared" si="589"/>
        <v>-</v>
      </c>
      <c r="G1178" s="91" t="str">
        <f t="shared" si="589"/>
        <v>-</v>
      </c>
      <c r="H1178" s="91" t="str">
        <f t="shared" si="589"/>
        <v>-</v>
      </c>
      <c r="I1178" s="91" t="str">
        <f t="shared" si="589"/>
        <v>-</v>
      </c>
      <c r="J1178" s="91" t="str">
        <f t="shared" si="589"/>
        <v>-</v>
      </c>
      <c r="K1178" s="91" t="str">
        <f t="shared" si="589"/>
        <v>-</v>
      </c>
      <c r="L1178" s="91" t="str">
        <f t="shared" si="589"/>
        <v>-</v>
      </c>
      <c r="M1178" s="91" t="str">
        <f t="shared" si="589"/>
        <v>-</v>
      </c>
      <c r="N1178" s="91" t="str">
        <f t="shared" si="589"/>
        <v>-</v>
      </c>
      <c r="O1178" s="91" t="str">
        <f t="shared" si="589"/>
        <v>-</v>
      </c>
      <c r="P1178" s="91" t="str">
        <f t="shared" si="589"/>
        <v>-</v>
      </c>
      <c r="Q1178" s="91" t="str">
        <f t="shared" si="589"/>
        <v>-</v>
      </c>
      <c r="R1178" s="91" t="str">
        <f t="shared" si="589"/>
        <v>-</v>
      </c>
      <c r="S1178" s="91" t="str">
        <f t="shared" si="589"/>
        <v>-</v>
      </c>
      <c r="T1178" s="91" t="str">
        <f t="shared" si="589"/>
        <v>-</v>
      </c>
      <c r="U1178" s="91" t="str">
        <f t="shared" si="589"/>
        <v>-</v>
      </c>
      <c r="V1178" s="91" t="str">
        <f t="shared" si="589"/>
        <v>-</v>
      </c>
      <c r="W1178" s="91" t="str">
        <f t="shared" si="589"/>
        <v>-</v>
      </c>
      <c r="X1178" s="91" t="str">
        <f t="shared" si="589"/>
        <v>-</v>
      </c>
      <c r="Y1178" s="91" t="str">
        <f t="shared" si="589"/>
        <v>-</v>
      </c>
      <c r="Z1178" s="91" t="str">
        <f t="shared" si="589"/>
        <v>-</v>
      </c>
      <c r="AA1178" s="91" t="str">
        <f t="shared" si="589"/>
        <v>-</v>
      </c>
      <c r="AB1178" s="91" t="str">
        <f t="shared" si="589"/>
        <v>-</v>
      </c>
      <c r="AC1178" s="91" t="str">
        <f t="shared" si="589"/>
        <v>-</v>
      </c>
      <c r="AD1178" s="91" t="str">
        <f t="shared" si="589"/>
        <v>-</v>
      </c>
      <c r="AE1178" s="91" t="str">
        <f t="shared" si="589"/>
        <v>-</v>
      </c>
      <c r="AF1178" s="91" t="str">
        <f t="shared" si="589"/>
        <v>-</v>
      </c>
      <c r="AG1178" s="91" t="str">
        <f t="shared" si="589"/>
        <v>-</v>
      </c>
      <c r="AH1178" s="91" t="str">
        <f t="shared" si="589"/>
        <v>-</v>
      </c>
      <c r="AI1178" s="91" t="str">
        <f t="shared" si="589"/>
        <v>-</v>
      </c>
      <c r="AJ1178" s="91" t="str">
        <f t="shared" si="589"/>
        <v>-</v>
      </c>
      <c r="AK1178" s="91" t="str">
        <f t="shared" si="589"/>
        <v>-</v>
      </c>
      <c r="AL1178" s="91" t="str">
        <f t="shared" si="589"/>
        <v>-</v>
      </c>
      <c r="AM1178" s="91" t="str">
        <f t="shared" si="589"/>
        <v>-</v>
      </c>
    </row>
    <row r="1179" spans="1:39">
      <c r="A1179" s="58" t="str">
        <f t="shared" si="588"/>
        <v/>
      </c>
      <c r="B1179" s="120" t="str">
        <f t="shared" si="588"/>
        <v/>
      </c>
      <c r="C1179" s="86" t="str">
        <f t="shared" si="588"/>
        <v/>
      </c>
      <c r="D1179" s="87" t="str">
        <f t="shared" si="588"/>
        <v/>
      </c>
      <c r="E1179" s="91" t="str">
        <f t="shared" ref="E1179:AM1179" si="590">IFERROR(RANK(E565,E$4:E$610,),"-")</f>
        <v>-</v>
      </c>
      <c r="F1179" s="91" t="str">
        <f t="shared" si="590"/>
        <v>-</v>
      </c>
      <c r="G1179" s="91" t="str">
        <f t="shared" si="590"/>
        <v>-</v>
      </c>
      <c r="H1179" s="91" t="str">
        <f t="shared" si="590"/>
        <v>-</v>
      </c>
      <c r="I1179" s="91" t="str">
        <f t="shared" si="590"/>
        <v>-</v>
      </c>
      <c r="J1179" s="91" t="str">
        <f t="shared" si="590"/>
        <v>-</v>
      </c>
      <c r="K1179" s="91" t="str">
        <f t="shared" si="590"/>
        <v>-</v>
      </c>
      <c r="L1179" s="91" t="str">
        <f t="shared" si="590"/>
        <v>-</v>
      </c>
      <c r="M1179" s="91" t="str">
        <f t="shared" si="590"/>
        <v>-</v>
      </c>
      <c r="N1179" s="91" t="str">
        <f t="shared" si="590"/>
        <v>-</v>
      </c>
      <c r="O1179" s="91" t="str">
        <f t="shared" si="590"/>
        <v>-</v>
      </c>
      <c r="P1179" s="91" t="str">
        <f t="shared" si="590"/>
        <v>-</v>
      </c>
      <c r="Q1179" s="91" t="str">
        <f t="shared" si="590"/>
        <v>-</v>
      </c>
      <c r="R1179" s="91" t="str">
        <f t="shared" si="590"/>
        <v>-</v>
      </c>
      <c r="S1179" s="91" t="str">
        <f t="shared" si="590"/>
        <v>-</v>
      </c>
      <c r="T1179" s="91" t="str">
        <f t="shared" si="590"/>
        <v>-</v>
      </c>
      <c r="U1179" s="91" t="str">
        <f t="shared" si="590"/>
        <v>-</v>
      </c>
      <c r="V1179" s="91" t="str">
        <f t="shared" si="590"/>
        <v>-</v>
      </c>
      <c r="W1179" s="91" t="str">
        <f t="shared" si="590"/>
        <v>-</v>
      </c>
      <c r="X1179" s="91" t="str">
        <f t="shared" si="590"/>
        <v>-</v>
      </c>
      <c r="Y1179" s="91" t="str">
        <f t="shared" si="590"/>
        <v>-</v>
      </c>
      <c r="Z1179" s="91" t="str">
        <f t="shared" si="590"/>
        <v>-</v>
      </c>
      <c r="AA1179" s="91" t="str">
        <f t="shared" si="590"/>
        <v>-</v>
      </c>
      <c r="AB1179" s="91" t="str">
        <f t="shared" si="590"/>
        <v>-</v>
      </c>
      <c r="AC1179" s="91" t="str">
        <f t="shared" si="590"/>
        <v>-</v>
      </c>
      <c r="AD1179" s="91" t="str">
        <f t="shared" si="590"/>
        <v>-</v>
      </c>
      <c r="AE1179" s="91" t="str">
        <f t="shared" si="590"/>
        <v>-</v>
      </c>
      <c r="AF1179" s="91" t="str">
        <f t="shared" si="590"/>
        <v>-</v>
      </c>
      <c r="AG1179" s="91" t="str">
        <f t="shared" si="590"/>
        <v>-</v>
      </c>
      <c r="AH1179" s="91" t="str">
        <f t="shared" si="590"/>
        <v>-</v>
      </c>
      <c r="AI1179" s="91" t="str">
        <f t="shared" si="590"/>
        <v>-</v>
      </c>
      <c r="AJ1179" s="91" t="str">
        <f t="shared" si="590"/>
        <v>-</v>
      </c>
      <c r="AK1179" s="91" t="str">
        <f t="shared" si="590"/>
        <v>-</v>
      </c>
      <c r="AL1179" s="91" t="str">
        <f t="shared" si="590"/>
        <v>-</v>
      </c>
      <c r="AM1179" s="91" t="str">
        <f t="shared" si="590"/>
        <v>-</v>
      </c>
    </row>
    <row r="1180" spans="1:39">
      <c r="A1180" s="58" t="str">
        <f t="shared" si="588"/>
        <v/>
      </c>
      <c r="B1180" s="120" t="str">
        <f t="shared" si="588"/>
        <v/>
      </c>
      <c r="C1180" s="86" t="str">
        <f t="shared" si="588"/>
        <v/>
      </c>
      <c r="D1180" s="87" t="str">
        <f t="shared" si="588"/>
        <v/>
      </c>
      <c r="E1180" s="91" t="str">
        <f t="shared" ref="E1180:AM1180" si="591">IFERROR(RANK(E566,E$4:E$610,),"-")</f>
        <v>-</v>
      </c>
      <c r="F1180" s="91" t="str">
        <f t="shared" si="591"/>
        <v>-</v>
      </c>
      <c r="G1180" s="91" t="str">
        <f t="shared" si="591"/>
        <v>-</v>
      </c>
      <c r="H1180" s="91" t="str">
        <f t="shared" si="591"/>
        <v>-</v>
      </c>
      <c r="I1180" s="91" t="str">
        <f t="shared" si="591"/>
        <v>-</v>
      </c>
      <c r="J1180" s="91" t="str">
        <f t="shared" si="591"/>
        <v>-</v>
      </c>
      <c r="K1180" s="91" t="str">
        <f t="shared" si="591"/>
        <v>-</v>
      </c>
      <c r="L1180" s="91" t="str">
        <f t="shared" si="591"/>
        <v>-</v>
      </c>
      <c r="M1180" s="91" t="str">
        <f t="shared" si="591"/>
        <v>-</v>
      </c>
      <c r="N1180" s="91" t="str">
        <f t="shared" si="591"/>
        <v>-</v>
      </c>
      <c r="O1180" s="91" t="str">
        <f t="shared" si="591"/>
        <v>-</v>
      </c>
      <c r="P1180" s="91" t="str">
        <f t="shared" si="591"/>
        <v>-</v>
      </c>
      <c r="Q1180" s="91" t="str">
        <f t="shared" si="591"/>
        <v>-</v>
      </c>
      <c r="R1180" s="91" t="str">
        <f t="shared" si="591"/>
        <v>-</v>
      </c>
      <c r="S1180" s="91" t="str">
        <f t="shared" si="591"/>
        <v>-</v>
      </c>
      <c r="T1180" s="91" t="str">
        <f t="shared" si="591"/>
        <v>-</v>
      </c>
      <c r="U1180" s="91" t="str">
        <f t="shared" si="591"/>
        <v>-</v>
      </c>
      <c r="V1180" s="91" t="str">
        <f t="shared" si="591"/>
        <v>-</v>
      </c>
      <c r="W1180" s="91" t="str">
        <f t="shared" si="591"/>
        <v>-</v>
      </c>
      <c r="X1180" s="91" t="str">
        <f t="shared" si="591"/>
        <v>-</v>
      </c>
      <c r="Y1180" s="91" t="str">
        <f t="shared" si="591"/>
        <v>-</v>
      </c>
      <c r="Z1180" s="91" t="str">
        <f t="shared" si="591"/>
        <v>-</v>
      </c>
      <c r="AA1180" s="91" t="str">
        <f t="shared" si="591"/>
        <v>-</v>
      </c>
      <c r="AB1180" s="91" t="str">
        <f t="shared" si="591"/>
        <v>-</v>
      </c>
      <c r="AC1180" s="91" t="str">
        <f t="shared" si="591"/>
        <v>-</v>
      </c>
      <c r="AD1180" s="91" t="str">
        <f t="shared" si="591"/>
        <v>-</v>
      </c>
      <c r="AE1180" s="91" t="str">
        <f t="shared" si="591"/>
        <v>-</v>
      </c>
      <c r="AF1180" s="91" t="str">
        <f t="shared" si="591"/>
        <v>-</v>
      </c>
      <c r="AG1180" s="91" t="str">
        <f t="shared" si="591"/>
        <v>-</v>
      </c>
      <c r="AH1180" s="91" t="str">
        <f t="shared" si="591"/>
        <v>-</v>
      </c>
      <c r="AI1180" s="91" t="str">
        <f t="shared" si="591"/>
        <v>-</v>
      </c>
      <c r="AJ1180" s="91" t="str">
        <f t="shared" si="591"/>
        <v>-</v>
      </c>
      <c r="AK1180" s="91" t="str">
        <f t="shared" si="591"/>
        <v>-</v>
      </c>
      <c r="AL1180" s="91" t="str">
        <f t="shared" si="591"/>
        <v>-</v>
      </c>
      <c r="AM1180" s="91" t="str">
        <f t="shared" si="591"/>
        <v>-</v>
      </c>
    </row>
    <row r="1181" spans="1:39">
      <c r="A1181" s="58" t="str">
        <f t="shared" si="588"/>
        <v/>
      </c>
      <c r="B1181" s="120" t="str">
        <f t="shared" si="588"/>
        <v/>
      </c>
      <c r="C1181" s="86" t="str">
        <f t="shared" si="588"/>
        <v/>
      </c>
      <c r="D1181" s="87" t="str">
        <f t="shared" si="588"/>
        <v/>
      </c>
      <c r="E1181" s="91" t="str">
        <f t="shared" ref="E1181:AM1181" si="592">IFERROR(RANK(E567,E$4:E$610,),"-")</f>
        <v>-</v>
      </c>
      <c r="F1181" s="91" t="str">
        <f t="shared" si="592"/>
        <v>-</v>
      </c>
      <c r="G1181" s="91" t="str">
        <f t="shared" si="592"/>
        <v>-</v>
      </c>
      <c r="H1181" s="91" t="str">
        <f t="shared" si="592"/>
        <v>-</v>
      </c>
      <c r="I1181" s="91" t="str">
        <f t="shared" si="592"/>
        <v>-</v>
      </c>
      <c r="J1181" s="91" t="str">
        <f t="shared" si="592"/>
        <v>-</v>
      </c>
      <c r="K1181" s="91" t="str">
        <f t="shared" si="592"/>
        <v>-</v>
      </c>
      <c r="L1181" s="91" t="str">
        <f t="shared" si="592"/>
        <v>-</v>
      </c>
      <c r="M1181" s="91" t="str">
        <f t="shared" si="592"/>
        <v>-</v>
      </c>
      <c r="N1181" s="91" t="str">
        <f t="shared" si="592"/>
        <v>-</v>
      </c>
      <c r="O1181" s="91" t="str">
        <f t="shared" si="592"/>
        <v>-</v>
      </c>
      <c r="P1181" s="91" t="str">
        <f t="shared" si="592"/>
        <v>-</v>
      </c>
      <c r="Q1181" s="91" t="str">
        <f t="shared" si="592"/>
        <v>-</v>
      </c>
      <c r="R1181" s="91" t="str">
        <f t="shared" si="592"/>
        <v>-</v>
      </c>
      <c r="S1181" s="91" t="str">
        <f t="shared" si="592"/>
        <v>-</v>
      </c>
      <c r="T1181" s="91" t="str">
        <f t="shared" si="592"/>
        <v>-</v>
      </c>
      <c r="U1181" s="91" t="str">
        <f t="shared" si="592"/>
        <v>-</v>
      </c>
      <c r="V1181" s="91" t="str">
        <f t="shared" si="592"/>
        <v>-</v>
      </c>
      <c r="W1181" s="91" t="str">
        <f t="shared" si="592"/>
        <v>-</v>
      </c>
      <c r="X1181" s="91" t="str">
        <f t="shared" si="592"/>
        <v>-</v>
      </c>
      <c r="Y1181" s="91" t="str">
        <f t="shared" si="592"/>
        <v>-</v>
      </c>
      <c r="Z1181" s="91" t="str">
        <f t="shared" si="592"/>
        <v>-</v>
      </c>
      <c r="AA1181" s="91" t="str">
        <f t="shared" si="592"/>
        <v>-</v>
      </c>
      <c r="AB1181" s="91" t="str">
        <f t="shared" si="592"/>
        <v>-</v>
      </c>
      <c r="AC1181" s="91" t="str">
        <f t="shared" si="592"/>
        <v>-</v>
      </c>
      <c r="AD1181" s="91" t="str">
        <f t="shared" si="592"/>
        <v>-</v>
      </c>
      <c r="AE1181" s="91" t="str">
        <f t="shared" si="592"/>
        <v>-</v>
      </c>
      <c r="AF1181" s="91" t="str">
        <f t="shared" si="592"/>
        <v>-</v>
      </c>
      <c r="AG1181" s="91" t="str">
        <f t="shared" si="592"/>
        <v>-</v>
      </c>
      <c r="AH1181" s="91" t="str">
        <f t="shared" si="592"/>
        <v>-</v>
      </c>
      <c r="AI1181" s="91" t="str">
        <f t="shared" si="592"/>
        <v>-</v>
      </c>
      <c r="AJ1181" s="91" t="str">
        <f t="shared" si="592"/>
        <v>-</v>
      </c>
      <c r="AK1181" s="91" t="str">
        <f t="shared" si="592"/>
        <v>-</v>
      </c>
      <c r="AL1181" s="91" t="str">
        <f t="shared" si="592"/>
        <v>-</v>
      </c>
      <c r="AM1181" s="91" t="str">
        <f t="shared" si="592"/>
        <v>-</v>
      </c>
    </row>
    <row r="1182" spans="1:39">
      <c r="A1182" s="58" t="str">
        <f t="shared" si="588"/>
        <v/>
      </c>
      <c r="B1182" s="120" t="str">
        <f t="shared" si="588"/>
        <v/>
      </c>
      <c r="C1182" s="86" t="str">
        <f t="shared" si="588"/>
        <v/>
      </c>
      <c r="D1182" s="87" t="str">
        <f t="shared" si="588"/>
        <v/>
      </c>
      <c r="E1182" s="91" t="str">
        <f t="shared" ref="E1182:AM1182" si="593">IFERROR(RANK(E568,E$4:E$610,),"-")</f>
        <v>-</v>
      </c>
      <c r="F1182" s="91" t="str">
        <f t="shared" si="593"/>
        <v>-</v>
      </c>
      <c r="G1182" s="91" t="str">
        <f t="shared" si="593"/>
        <v>-</v>
      </c>
      <c r="H1182" s="91" t="str">
        <f t="shared" si="593"/>
        <v>-</v>
      </c>
      <c r="I1182" s="91" t="str">
        <f t="shared" si="593"/>
        <v>-</v>
      </c>
      <c r="J1182" s="91" t="str">
        <f t="shared" si="593"/>
        <v>-</v>
      </c>
      <c r="K1182" s="91" t="str">
        <f t="shared" si="593"/>
        <v>-</v>
      </c>
      <c r="L1182" s="91" t="str">
        <f t="shared" si="593"/>
        <v>-</v>
      </c>
      <c r="M1182" s="91" t="str">
        <f t="shared" si="593"/>
        <v>-</v>
      </c>
      <c r="N1182" s="91" t="str">
        <f t="shared" si="593"/>
        <v>-</v>
      </c>
      <c r="O1182" s="91" t="str">
        <f t="shared" si="593"/>
        <v>-</v>
      </c>
      <c r="P1182" s="91" t="str">
        <f t="shared" si="593"/>
        <v>-</v>
      </c>
      <c r="Q1182" s="91" t="str">
        <f t="shared" si="593"/>
        <v>-</v>
      </c>
      <c r="R1182" s="91" t="str">
        <f t="shared" si="593"/>
        <v>-</v>
      </c>
      <c r="S1182" s="91" t="str">
        <f t="shared" si="593"/>
        <v>-</v>
      </c>
      <c r="T1182" s="91" t="str">
        <f t="shared" si="593"/>
        <v>-</v>
      </c>
      <c r="U1182" s="91" t="str">
        <f t="shared" si="593"/>
        <v>-</v>
      </c>
      <c r="V1182" s="91" t="str">
        <f t="shared" si="593"/>
        <v>-</v>
      </c>
      <c r="W1182" s="91" t="str">
        <f t="shared" si="593"/>
        <v>-</v>
      </c>
      <c r="X1182" s="91" t="str">
        <f t="shared" si="593"/>
        <v>-</v>
      </c>
      <c r="Y1182" s="91" t="str">
        <f t="shared" si="593"/>
        <v>-</v>
      </c>
      <c r="Z1182" s="91" t="str">
        <f t="shared" si="593"/>
        <v>-</v>
      </c>
      <c r="AA1182" s="91" t="str">
        <f t="shared" si="593"/>
        <v>-</v>
      </c>
      <c r="AB1182" s="91" t="str">
        <f t="shared" si="593"/>
        <v>-</v>
      </c>
      <c r="AC1182" s="91" t="str">
        <f t="shared" si="593"/>
        <v>-</v>
      </c>
      <c r="AD1182" s="91" t="str">
        <f t="shared" si="593"/>
        <v>-</v>
      </c>
      <c r="AE1182" s="91" t="str">
        <f t="shared" si="593"/>
        <v>-</v>
      </c>
      <c r="AF1182" s="91" t="str">
        <f t="shared" si="593"/>
        <v>-</v>
      </c>
      <c r="AG1182" s="91" t="str">
        <f t="shared" si="593"/>
        <v>-</v>
      </c>
      <c r="AH1182" s="91" t="str">
        <f t="shared" si="593"/>
        <v>-</v>
      </c>
      <c r="AI1182" s="91" t="str">
        <f t="shared" si="593"/>
        <v>-</v>
      </c>
      <c r="AJ1182" s="91" t="str">
        <f t="shared" si="593"/>
        <v>-</v>
      </c>
      <c r="AK1182" s="91" t="str">
        <f t="shared" si="593"/>
        <v>-</v>
      </c>
      <c r="AL1182" s="91" t="str">
        <f t="shared" si="593"/>
        <v>-</v>
      </c>
      <c r="AM1182" s="91" t="str">
        <f t="shared" si="593"/>
        <v>-</v>
      </c>
    </row>
    <row r="1183" spans="1:39">
      <c r="A1183" s="58" t="str">
        <f t="shared" si="588"/>
        <v/>
      </c>
      <c r="B1183" s="120" t="str">
        <f t="shared" si="588"/>
        <v/>
      </c>
      <c r="C1183" s="86" t="str">
        <f t="shared" si="588"/>
        <v/>
      </c>
      <c r="D1183" s="87" t="str">
        <f t="shared" si="588"/>
        <v/>
      </c>
      <c r="E1183" s="91" t="str">
        <f t="shared" ref="E1183:AM1183" si="594">IFERROR(RANK(E569,E$4:E$610,),"-")</f>
        <v>-</v>
      </c>
      <c r="F1183" s="91" t="str">
        <f t="shared" si="594"/>
        <v>-</v>
      </c>
      <c r="G1183" s="91" t="str">
        <f t="shared" si="594"/>
        <v>-</v>
      </c>
      <c r="H1183" s="91" t="str">
        <f t="shared" si="594"/>
        <v>-</v>
      </c>
      <c r="I1183" s="91" t="str">
        <f t="shared" si="594"/>
        <v>-</v>
      </c>
      <c r="J1183" s="91" t="str">
        <f t="shared" si="594"/>
        <v>-</v>
      </c>
      <c r="K1183" s="91" t="str">
        <f t="shared" si="594"/>
        <v>-</v>
      </c>
      <c r="L1183" s="91" t="str">
        <f t="shared" si="594"/>
        <v>-</v>
      </c>
      <c r="M1183" s="91" t="str">
        <f t="shared" si="594"/>
        <v>-</v>
      </c>
      <c r="N1183" s="91" t="str">
        <f t="shared" si="594"/>
        <v>-</v>
      </c>
      <c r="O1183" s="91" t="str">
        <f t="shared" si="594"/>
        <v>-</v>
      </c>
      <c r="P1183" s="91" t="str">
        <f t="shared" si="594"/>
        <v>-</v>
      </c>
      <c r="Q1183" s="91" t="str">
        <f t="shared" si="594"/>
        <v>-</v>
      </c>
      <c r="R1183" s="91" t="str">
        <f t="shared" si="594"/>
        <v>-</v>
      </c>
      <c r="S1183" s="91" t="str">
        <f t="shared" si="594"/>
        <v>-</v>
      </c>
      <c r="T1183" s="91" t="str">
        <f t="shared" si="594"/>
        <v>-</v>
      </c>
      <c r="U1183" s="91" t="str">
        <f t="shared" si="594"/>
        <v>-</v>
      </c>
      <c r="V1183" s="91" t="str">
        <f t="shared" si="594"/>
        <v>-</v>
      </c>
      <c r="W1183" s="91" t="str">
        <f t="shared" si="594"/>
        <v>-</v>
      </c>
      <c r="X1183" s="91" t="str">
        <f t="shared" si="594"/>
        <v>-</v>
      </c>
      <c r="Y1183" s="91" t="str">
        <f t="shared" si="594"/>
        <v>-</v>
      </c>
      <c r="Z1183" s="91" t="str">
        <f t="shared" si="594"/>
        <v>-</v>
      </c>
      <c r="AA1183" s="91" t="str">
        <f t="shared" si="594"/>
        <v>-</v>
      </c>
      <c r="AB1183" s="91" t="str">
        <f t="shared" si="594"/>
        <v>-</v>
      </c>
      <c r="AC1183" s="91" t="str">
        <f t="shared" si="594"/>
        <v>-</v>
      </c>
      <c r="AD1183" s="91" t="str">
        <f t="shared" si="594"/>
        <v>-</v>
      </c>
      <c r="AE1183" s="91" t="str">
        <f t="shared" si="594"/>
        <v>-</v>
      </c>
      <c r="AF1183" s="91" t="str">
        <f t="shared" si="594"/>
        <v>-</v>
      </c>
      <c r="AG1183" s="91" t="str">
        <f t="shared" si="594"/>
        <v>-</v>
      </c>
      <c r="AH1183" s="91" t="str">
        <f t="shared" si="594"/>
        <v>-</v>
      </c>
      <c r="AI1183" s="91" t="str">
        <f t="shared" si="594"/>
        <v>-</v>
      </c>
      <c r="AJ1183" s="91" t="str">
        <f t="shared" si="594"/>
        <v>-</v>
      </c>
      <c r="AK1183" s="91" t="str">
        <f t="shared" si="594"/>
        <v>-</v>
      </c>
      <c r="AL1183" s="91" t="str">
        <f t="shared" si="594"/>
        <v>-</v>
      </c>
      <c r="AM1183" s="91" t="str">
        <f t="shared" si="594"/>
        <v>-</v>
      </c>
    </row>
    <row r="1184" spans="1:39">
      <c r="A1184" s="58" t="str">
        <f t="shared" si="588"/>
        <v/>
      </c>
      <c r="B1184" s="120" t="str">
        <f t="shared" si="588"/>
        <v/>
      </c>
      <c r="C1184" s="86" t="str">
        <f t="shared" si="588"/>
        <v/>
      </c>
      <c r="D1184" s="87" t="str">
        <f t="shared" si="588"/>
        <v/>
      </c>
      <c r="E1184" s="91" t="str">
        <f t="shared" ref="E1184:AM1184" si="595">IFERROR(RANK(E570,E$4:E$610,),"-")</f>
        <v>-</v>
      </c>
      <c r="F1184" s="91" t="str">
        <f t="shared" si="595"/>
        <v>-</v>
      </c>
      <c r="G1184" s="91" t="str">
        <f t="shared" si="595"/>
        <v>-</v>
      </c>
      <c r="H1184" s="91" t="str">
        <f t="shared" si="595"/>
        <v>-</v>
      </c>
      <c r="I1184" s="91" t="str">
        <f t="shared" si="595"/>
        <v>-</v>
      </c>
      <c r="J1184" s="91" t="str">
        <f t="shared" si="595"/>
        <v>-</v>
      </c>
      <c r="K1184" s="91" t="str">
        <f t="shared" si="595"/>
        <v>-</v>
      </c>
      <c r="L1184" s="91" t="str">
        <f t="shared" si="595"/>
        <v>-</v>
      </c>
      <c r="M1184" s="91" t="str">
        <f t="shared" si="595"/>
        <v>-</v>
      </c>
      <c r="N1184" s="91" t="str">
        <f t="shared" si="595"/>
        <v>-</v>
      </c>
      <c r="O1184" s="91" t="str">
        <f t="shared" si="595"/>
        <v>-</v>
      </c>
      <c r="P1184" s="91" t="str">
        <f t="shared" si="595"/>
        <v>-</v>
      </c>
      <c r="Q1184" s="91" t="str">
        <f t="shared" si="595"/>
        <v>-</v>
      </c>
      <c r="R1184" s="91" t="str">
        <f t="shared" si="595"/>
        <v>-</v>
      </c>
      <c r="S1184" s="91" t="str">
        <f t="shared" si="595"/>
        <v>-</v>
      </c>
      <c r="T1184" s="91" t="str">
        <f t="shared" si="595"/>
        <v>-</v>
      </c>
      <c r="U1184" s="91" t="str">
        <f t="shared" si="595"/>
        <v>-</v>
      </c>
      <c r="V1184" s="91" t="str">
        <f t="shared" si="595"/>
        <v>-</v>
      </c>
      <c r="W1184" s="91" t="str">
        <f t="shared" si="595"/>
        <v>-</v>
      </c>
      <c r="X1184" s="91" t="str">
        <f t="shared" si="595"/>
        <v>-</v>
      </c>
      <c r="Y1184" s="91" t="str">
        <f t="shared" si="595"/>
        <v>-</v>
      </c>
      <c r="Z1184" s="91" t="str">
        <f t="shared" si="595"/>
        <v>-</v>
      </c>
      <c r="AA1184" s="91" t="str">
        <f t="shared" si="595"/>
        <v>-</v>
      </c>
      <c r="AB1184" s="91" t="str">
        <f t="shared" si="595"/>
        <v>-</v>
      </c>
      <c r="AC1184" s="91" t="str">
        <f t="shared" si="595"/>
        <v>-</v>
      </c>
      <c r="AD1184" s="91" t="str">
        <f t="shared" si="595"/>
        <v>-</v>
      </c>
      <c r="AE1184" s="91" t="str">
        <f t="shared" si="595"/>
        <v>-</v>
      </c>
      <c r="AF1184" s="91" t="str">
        <f t="shared" si="595"/>
        <v>-</v>
      </c>
      <c r="AG1184" s="91" t="str">
        <f t="shared" si="595"/>
        <v>-</v>
      </c>
      <c r="AH1184" s="91" t="str">
        <f t="shared" si="595"/>
        <v>-</v>
      </c>
      <c r="AI1184" s="91" t="str">
        <f t="shared" si="595"/>
        <v>-</v>
      </c>
      <c r="AJ1184" s="91" t="str">
        <f t="shared" si="595"/>
        <v>-</v>
      </c>
      <c r="AK1184" s="91" t="str">
        <f t="shared" si="595"/>
        <v>-</v>
      </c>
      <c r="AL1184" s="91" t="str">
        <f t="shared" si="595"/>
        <v>-</v>
      </c>
      <c r="AM1184" s="91" t="str">
        <f t="shared" si="595"/>
        <v>-</v>
      </c>
    </row>
    <row r="1185" spans="1:39">
      <c r="A1185" s="58" t="str">
        <f t="shared" si="588"/>
        <v/>
      </c>
      <c r="B1185" s="120" t="str">
        <f t="shared" si="588"/>
        <v/>
      </c>
      <c r="C1185" s="86" t="str">
        <f t="shared" si="588"/>
        <v/>
      </c>
      <c r="D1185" s="87" t="str">
        <f t="shared" si="588"/>
        <v/>
      </c>
      <c r="E1185" s="91" t="str">
        <f t="shared" ref="E1185:AM1185" si="596">IFERROR(RANK(E571,E$4:E$610,),"-")</f>
        <v>-</v>
      </c>
      <c r="F1185" s="91" t="str">
        <f t="shared" si="596"/>
        <v>-</v>
      </c>
      <c r="G1185" s="91" t="str">
        <f t="shared" si="596"/>
        <v>-</v>
      </c>
      <c r="H1185" s="91" t="str">
        <f t="shared" si="596"/>
        <v>-</v>
      </c>
      <c r="I1185" s="91" t="str">
        <f t="shared" si="596"/>
        <v>-</v>
      </c>
      <c r="J1185" s="91" t="str">
        <f t="shared" si="596"/>
        <v>-</v>
      </c>
      <c r="K1185" s="91" t="str">
        <f t="shared" si="596"/>
        <v>-</v>
      </c>
      <c r="L1185" s="91" t="str">
        <f t="shared" si="596"/>
        <v>-</v>
      </c>
      <c r="M1185" s="91" t="str">
        <f t="shared" si="596"/>
        <v>-</v>
      </c>
      <c r="N1185" s="91" t="str">
        <f t="shared" si="596"/>
        <v>-</v>
      </c>
      <c r="O1185" s="91" t="str">
        <f t="shared" si="596"/>
        <v>-</v>
      </c>
      <c r="P1185" s="91" t="str">
        <f t="shared" si="596"/>
        <v>-</v>
      </c>
      <c r="Q1185" s="91" t="str">
        <f t="shared" si="596"/>
        <v>-</v>
      </c>
      <c r="R1185" s="91" t="str">
        <f t="shared" si="596"/>
        <v>-</v>
      </c>
      <c r="S1185" s="91" t="str">
        <f t="shared" si="596"/>
        <v>-</v>
      </c>
      <c r="T1185" s="91" t="str">
        <f t="shared" si="596"/>
        <v>-</v>
      </c>
      <c r="U1185" s="91" t="str">
        <f t="shared" si="596"/>
        <v>-</v>
      </c>
      <c r="V1185" s="91" t="str">
        <f t="shared" si="596"/>
        <v>-</v>
      </c>
      <c r="W1185" s="91" t="str">
        <f t="shared" si="596"/>
        <v>-</v>
      </c>
      <c r="X1185" s="91" t="str">
        <f t="shared" si="596"/>
        <v>-</v>
      </c>
      <c r="Y1185" s="91" t="str">
        <f t="shared" si="596"/>
        <v>-</v>
      </c>
      <c r="Z1185" s="91" t="str">
        <f t="shared" si="596"/>
        <v>-</v>
      </c>
      <c r="AA1185" s="91" t="str">
        <f t="shared" si="596"/>
        <v>-</v>
      </c>
      <c r="AB1185" s="91" t="str">
        <f t="shared" si="596"/>
        <v>-</v>
      </c>
      <c r="AC1185" s="91" t="str">
        <f t="shared" si="596"/>
        <v>-</v>
      </c>
      <c r="AD1185" s="91" t="str">
        <f t="shared" si="596"/>
        <v>-</v>
      </c>
      <c r="AE1185" s="91" t="str">
        <f t="shared" si="596"/>
        <v>-</v>
      </c>
      <c r="AF1185" s="91" t="str">
        <f t="shared" si="596"/>
        <v>-</v>
      </c>
      <c r="AG1185" s="91" t="str">
        <f t="shared" si="596"/>
        <v>-</v>
      </c>
      <c r="AH1185" s="91" t="str">
        <f t="shared" si="596"/>
        <v>-</v>
      </c>
      <c r="AI1185" s="91" t="str">
        <f t="shared" si="596"/>
        <v>-</v>
      </c>
      <c r="AJ1185" s="91" t="str">
        <f t="shared" si="596"/>
        <v>-</v>
      </c>
      <c r="AK1185" s="91" t="str">
        <f t="shared" si="596"/>
        <v>-</v>
      </c>
      <c r="AL1185" s="91" t="str">
        <f t="shared" si="596"/>
        <v>-</v>
      </c>
      <c r="AM1185" s="91" t="str">
        <f t="shared" si="596"/>
        <v>-</v>
      </c>
    </row>
    <row r="1186" spans="1:39">
      <c r="A1186" s="58" t="str">
        <f t="shared" si="588"/>
        <v/>
      </c>
      <c r="B1186" s="120" t="str">
        <f t="shared" si="588"/>
        <v/>
      </c>
      <c r="C1186" s="86" t="str">
        <f t="shared" si="588"/>
        <v/>
      </c>
      <c r="D1186" s="87" t="str">
        <f t="shared" si="588"/>
        <v/>
      </c>
      <c r="E1186" s="91" t="str">
        <f t="shared" ref="E1186:AM1186" si="597">IFERROR(RANK(E572,E$4:E$610,),"-")</f>
        <v>-</v>
      </c>
      <c r="F1186" s="91" t="str">
        <f t="shared" si="597"/>
        <v>-</v>
      </c>
      <c r="G1186" s="91" t="str">
        <f t="shared" si="597"/>
        <v>-</v>
      </c>
      <c r="H1186" s="91" t="str">
        <f t="shared" si="597"/>
        <v>-</v>
      </c>
      <c r="I1186" s="91" t="str">
        <f t="shared" si="597"/>
        <v>-</v>
      </c>
      <c r="J1186" s="91" t="str">
        <f t="shared" si="597"/>
        <v>-</v>
      </c>
      <c r="K1186" s="91" t="str">
        <f t="shared" si="597"/>
        <v>-</v>
      </c>
      <c r="L1186" s="91" t="str">
        <f t="shared" si="597"/>
        <v>-</v>
      </c>
      <c r="M1186" s="91" t="str">
        <f t="shared" si="597"/>
        <v>-</v>
      </c>
      <c r="N1186" s="91" t="str">
        <f t="shared" si="597"/>
        <v>-</v>
      </c>
      <c r="O1186" s="91" t="str">
        <f t="shared" si="597"/>
        <v>-</v>
      </c>
      <c r="P1186" s="91" t="str">
        <f t="shared" si="597"/>
        <v>-</v>
      </c>
      <c r="Q1186" s="91" t="str">
        <f t="shared" si="597"/>
        <v>-</v>
      </c>
      <c r="R1186" s="91" t="str">
        <f t="shared" si="597"/>
        <v>-</v>
      </c>
      <c r="S1186" s="91" t="str">
        <f t="shared" si="597"/>
        <v>-</v>
      </c>
      <c r="T1186" s="91" t="str">
        <f t="shared" si="597"/>
        <v>-</v>
      </c>
      <c r="U1186" s="91" t="str">
        <f t="shared" si="597"/>
        <v>-</v>
      </c>
      <c r="V1186" s="91" t="str">
        <f t="shared" si="597"/>
        <v>-</v>
      </c>
      <c r="W1186" s="91" t="str">
        <f t="shared" si="597"/>
        <v>-</v>
      </c>
      <c r="X1186" s="91" t="str">
        <f t="shared" si="597"/>
        <v>-</v>
      </c>
      <c r="Y1186" s="91" t="str">
        <f t="shared" si="597"/>
        <v>-</v>
      </c>
      <c r="Z1186" s="91" t="str">
        <f t="shared" si="597"/>
        <v>-</v>
      </c>
      <c r="AA1186" s="91" t="str">
        <f t="shared" si="597"/>
        <v>-</v>
      </c>
      <c r="AB1186" s="91" t="str">
        <f t="shared" si="597"/>
        <v>-</v>
      </c>
      <c r="AC1186" s="91" t="str">
        <f t="shared" si="597"/>
        <v>-</v>
      </c>
      <c r="AD1186" s="91" t="str">
        <f t="shared" si="597"/>
        <v>-</v>
      </c>
      <c r="AE1186" s="91" t="str">
        <f t="shared" si="597"/>
        <v>-</v>
      </c>
      <c r="AF1186" s="91" t="str">
        <f t="shared" si="597"/>
        <v>-</v>
      </c>
      <c r="AG1186" s="91" t="str">
        <f t="shared" si="597"/>
        <v>-</v>
      </c>
      <c r="AH1186" s="91" t="str">
        <f t="shared" si="597"/>
        <v>-</v>
      </c>
      <c r="AI1186" s="91" t="str">
        <f t="shared" si="597"/>
        <v>-</v>
      </c>
      <c r="AJ1186" s="91" t="str">
        <f t="shared" si="597"/>
        <v>-</v>
      </c>
      <c r="AK1186" s="91" t="str">
        <f t="shared" si="597"/>
        <v>-</v>
      </c>
      <c r="AL1186" s="91" t="str">
        <f t="shared" si="597"/>
        <v>-</v>
      </c>
      <c r="AM1186" s="91" t="str">
        <f t="shared" si="597"/>
        <v>-</v>
      </c>
    </row>
    <row r="1187" spans="1:39">
      <c r="A1187" s="58" t="str">
        <f t="shared" si="588"/>
        <v/>
      </c>
      <c r="B1187" s="120" t="str">
        <f t="shared" si="588"/>
        <v/>
      </c>
      <c r="C1187" s="86" t="str">
        <f t="shared" si="588"/>
        <v/>
      </c>
      <c r="D1187" s="87" t="str">
        <f t="shared" si="588"/>
        <v/>
      </c>
      <c r="E1187" s="91" t="str">
        <f t="shared" ref="E1187:AM1187" si="598">IFERROR(RANK(E573,E$4:E$610,),"-")</f>
        <v>-</v>
      </c>
      <c r="F1187" s="91" t="str">
        <f t="shared" si="598"/>
        <v>-</v>
      </c>
      <c r="G1187" s="91" t="str">
        <f t="shared" si="598"/>
        <v>-</v>
      </c>
      <c r="H1187" s="91" t="str">
        <f t="shared" si="598"/>
        <v>-</v>
      </c>
      <c r="I1187" s="91" t="str">
        <f t="shared" si="598"/>
        <v>-</v>
      </c>
      <c r="J1187" s="91" t="str">
        <f t="shared" si="598"/>
        <v>-</v>
      </c>
      <c r="K1187" s="91" t="str">
        <f t="shared" si="598"/>
        <v>-</v>
      </c>
      <c r="L1187" s="91" t="str">
        <f t="shared" si="598"/>
        <v>-</v>
      </c>
      <c r="M1187" s="91" t="str">
        <f t="shared" si="598"/>
        <v>-</v>
      </c>
      <c r="N1187" s="91" t="str">
        <f t="shared" si="598"/>
        <v>-</v>
      </c>
      <c r="O1187" s="91" t="str">
        <f t="shared" si="598"/>
        <v>-</v>
      </c>
      <c r="P1187" s="91" t="str">
        <f t="shared" si="598"/>
        <v>-</v>
      </c>
      <c r="Q1187" s="91" t="str">
        <f t="shared" si="598"/>
        <v>-</v>
      </c>
      <c r="R1187" s="91" t="str">
        <f t="shared" si="598"/>
        <v>-</v>
      </c>
      <c r="S1187" s="91" t="str">
        <f t="shared" si="598"/>
        <v>-</v>
      </c>
      <c r="T1187" s="91" t="str">
        <f t="shared" si="598"/>
        <v>-</v>
      </c>
      <c r="U1187" s="91" t="str">
        <f t="shared" si="598"/>
        <v>-</v>
      </c>
      <c r="V1187" s="91" t="str">
        <f t="shared" si="598"/>
        <v>-</v>
      </c>
      <c r="W1187" s="91" t="str">
        <f t="shared" si="598"/>
        <v>-</v>
      </c>
      <c r="X1187" s="91" t="str">
        <f t="shared" si="598"/>
        <v>-</v>
      </c>
      <c r="Y1187" s="91" t="str">
        <f t="shared" si="598"/>
        <v>-</v>
      </c>
      <c r="Z1187" s="91" t="str">
        <f t="shared" si="598"/>
        <v>-</v>
      </c>
      <c r="AA1187" s="91" t="str">
        <f t="shared" si="598"/>
        <v>-</v>
      </c>
      <c r="AB1187" s="91" t="str">
        <f t="shared" si="598"/>
        <v>-</v>
      </c>
      <c r="AC1187" s="91" t="str">
        <f t="shared" si="598"/>
        <v>-</v>
      </c>
      <c r="AD1187" s="91" t="str">
        <f t="shared" si="598"/>
        <v>-</v>
      </c>
      <c r="AE1187" s="91" t="str">
        <f t="shared" si="598"/>
        <v>-</v>
      </c>
      <c r="AF1187" s="91" t="str">
        <f t="shared" si="598"/>
        <v>-</v>
      </c>
      <c r="AG1187" s="91" t="str">
        <f t="shared" si="598"/>
        <v>-</v>
      </c>
      <c r="AH1187" s="91" t="str">
        <f t="shared" si="598"/>
        <v>-</v>
      </c>
      <c r="AI1187" s="91" t="str">
        <f t="shared" si="598"/>
        <v>-</v>
      </c>
      <c r="AJ1187" s="91" t="str">
        <f t="shared" si="598"/>
        <v>-</v>
      </c>
      <c r="AK1187" s="91" t="str">
        <f t="shared" si="598"/>
        <v>-</v>
      </c>
      <c r="AL1187" s="91" t="str">
        <f t="shared" si="598"/>
        <v>-</v>
      </c>
      <c r="AM1187" s="91" t="str">
        <f t="shared" si="598"/>
        <v>-</v>
      </c>
    </row>
    <row r="1188" spans="1:39">
      <c r="A1188" s="58" t="str">
        <f t="shared" si="588"/>
        <v/>
      </c>
      <c r="B1188" s="120" t="str">
        <f t="shared" si="588"/>
        <v/>
      </c>
      <c r="C1188" s="86" t="str">
        <f t="shared" si="588"/>
        <v/>
      </c>
      <c r="D1188" s="87" t="str">
        <f t="shared" si="588"/>
        <v/>
      </c>
      <c r="E1188" s="91" t="str">
        <f t="shared" ref="E1188:AM1188" si="599">IFERROR(RANK(E574,E$4:E$610,),"-")</f>
        <v>-</v>
      </c>
      <c r="F1188" s="91" t="str">
        <f t="shared" si="599"/>
        <v>-</v>
      </c>
      <c r="G1188" s="91" t="str">
        <f t="shared" si="599"/>
        <v>-</v>
      </c>
      <c r="H1188" s="91" t="str">
        <f t="shared" si="599"/>
        <v>-</v>
      </c>
      <c r="I1188" s="91" t="str">
        <f t="shared" si="599"/>
        <v>-</v>
      </c>
      <c r="J1188" s="91" t="str">
        <f t="shared" si="599"/>
        <v>-</v>
      </c>
      <c r="K1188" s="91" t="str">
        <f t="shared" si="599"/>
        <v>-</v>
      </c>
      <c r="L1188" s="91" t="str">
        <f t="shared" si="599"/>
        <v>-</v>
      </c>
      <c r="M1188" s="91" t="str">
        <f t="shared" si="599"/>
        <v>-</v>
      </c>
      <c r="N1188" s="91" t="str">
        <f t="shared" si="599"/>
        <v>-</v>
      </c>
      <c r="O1188" s="91" t="str">
        <f t="shared" si="599"/>
        <v>-</v>
      </c>
      <c r="P1188" s="91" t="str">
        <f t="shared" si="599"/>
        <v>-</v>
      </c>
      <c r="Q1188" s="91" t="str">
        <f t="shared" si="599"/>
        <v>-</v>
      </c>
      <c r="R1188" s="91" t="str">
        <f t="shared" si="599"/>
        <v>-</v>
      </c>
      <c r="S1188" s="91" t="str">
        <f t="shared" si="599"/>
        <v>-</v>
      </c>
      <c r="T1188" s="91" t="str">
        <f t="shared" si="599"/>
        <v>-</v>
      </c>
      <c r="U1188" s="91" t="str">
        <f t="shared" si="599"/>
        <v>-</v>
      </c>
      <c r="V1188" s="91" t="str">
        <f t="shared" si="599"/>
        <v>-</v>
      </c>
      <c r="W1188" s="91" t="str">
        <f t="shared" si="599"/>
        <v>-</v>
      </c>
      <c r="X1188" s="91" t="str">
        <f t="shared" si="599"/>
        <v>-</v>
      </c>
      <c r="Y1188" s="91" t="str">
        <f t="shared" si="599"/>
        <v>-</v>
      </c>
      <c r="Z1188" s="91" t="str">
        <f t="shared" si="599"/>
        <v>-</v>
      </c>
      <c r="AA1188" s="91" t="str">
        <f t="shared" si="599"/>
        <v>-</v>
      </c>
      <c r="AB1188" s="91" t="str">
        <f t="shared" si="599"/>
        <v>-</v>
      </c>
      <c r="AC1188" s="91" t="str">
        <f t="shared" si="599"/>
        <v>-</v>
      </c>
      <c r="AD1188" s="91" t="str">
        <f t="shared" si="599"/>
        <v>-</v>
      </c>
      <c r="AE1188" s="91" t="str">
        <f t="shared" si="599"/>
        <v>-</v>
      </c>
      <c r="AF1188" s="91" t="str">
        <f t="shared" si="599"/>
        <v>-</v>
      </c>
      <c r="AG1188" s="91" t="str">
        <f t="shared" si="599"/>
        <v>-</v>
      </c>
      <c r="AH1188" s="91" t="str">
        <f t="shared" si="599"/>
        <v>-</v>
      </c>
      <c r="AI1188" s="91" t="str">
        <f t="shared" si="599"/>
        <v>-</v>
      </c>
      <c r="AJ1188" s="91" t="str">
        <f t="shared" si="599"/>
        <v>-</v>
      </c>
      <c r="AK1188" s="91" t="str">
        <f t="shared" si="599"/>
        <v>-</v>
      </c>
      <c r="AL1188" s="91" t="str">
        <f t="shared" si="599"/>
        <v>-</v>
      </c>
      <c r="AM1188" s="91" t="str">
        <f t="shared" si="599"/>
        <v>-</v>
      </c>
    </row>
    <row r="1189" spans="1:39">
      <c r="A1189" s="58" t="str">
        <f t="shared" si="588"/>
        <v/>
      </c>
      <c r="B1189" s="120" t="str">
        <f t="shared" si="588"/>
        <v/>
      </c>
      <c r="C1189" s="86" t="str">
        <f t="shared" si="588"/>
        <v/>
      </c>
      <c r="D1189" s="87" t="str">
        <f t="shared" si="588"/>
        <v/>
      </c>
      <c r="E1189" s="91" t="str">
        <f t="shared" ref="E1189:AM1189" si="600">IFERROR(RANK(E575,E$4:E$610,),"-")</f>
        <v>-</v>
      </c>
      <c r="F1189" s="91" t="str">
        <f t="shared" si="600"/>
        <v>-</v>
      </c>
      <c r="G1189" s="91" t="str">
        <f t="shared" si="600"/>
        <v>-</v>
      </c>
      <c r="H1189" s="91" t="str">
        <f t="shared" si="600"/>
        <v>-</v>
      </c>
      <c r="I1189" s="91" t="str">
        <f t="shared" si="600"/>
        <v>-</v>
      </c>
      <c r="J1189" s="91" t="str">
        <f t="shared" si="600"/>
        <v>-</v>
      </c>
      <c r="K1189" s="91" t="str">
        <f t="shared" si="600"/>
        <v>-</v>
      </c>
      <c r="L1189" s="91" t="str">
        <f t="shared" si="600"/>
        <v>-</v>
      </c>
      <c r="M1189" s="91" t="str">
        <f t="shared" si="600"/>
        <v>-</v>
      </c>
      <c r="N1189" s="91" t="str">
        <f t="shared" si="600"/>
        <v>-</v>
      </c>
      <c r="O1189" s="91" t="str">
        <f t="shared" si="600"/>
        <v>-</v>
      </c>
      <c r="P1189" s="91" t="str">
        <f t="shared" si="600"/>
        <v>-</v>
      </c>
      <c r="Q1189" s="91" t="str">
        <f t="shared" si="600"/>
        <v>-</v>
      </c>
      <c r="R1189" s="91" t="str">
        <f t="shared" si="600"/>
        <v>-</v>
      </c>
      <c r="S1189" s="91" t="str">
        <f t="shared" si="600"/>
        <v>-</v>
      </c>
      <c r="T1189" s="91" t="str">
        <f t="shared" si="600"/>
        <v>-</v>
      </c>
      <c r="U1189" s="91" t="str">
        <f t="shared" si="600"/>
        <v>-</v>
      </c>
      <c r="V1189" s="91" t="str">
        <f t="shared" si="600"/>
        <v>-</v>
      </c>
      <c r="W1189" s="91" t="str">
        <f t="shared" si="600"/>
        <v>-</v>
      </c>
      <c r="X1189" s="91" t="str">
        <f t="shared" si="600"/>
        <v>-</v>
      </c>
      <c r="Y1189" s="91" t="str">
        <f t="shared" si="600"/>
        <v>-</v>
      </c>
      <c r="Z1189" s="91" t="str">
        <f t="shared" si="600"/>
        <v>-</v>
      </c>
      <c r="AA1189" s="91" t="str">
        <f t="shared" si="600"/>
        <v>-</v>
      </c>
      <c r="AB1189" s="91" t="str">
        <f t="shared" si="600"/>
        <v>-</v>
      </c>
      <c r="AC1189" s="91" t="str">
        <f t="shared" si="600"/>
        <v>-</v>
      </c>
      <c r="AD1189" s="91" t="str">
        <f t="shared" si="600"/>
        <v>-</v>
      </c>
      <c r="AE1189" s="91" t="str">
        <f t="shared" si="600"/>
        <v>-</v>
      </c>
      <c r="AF1189" s="91" t="str">
        <f t="shared" si="600"/>
        <v>-</v>
      </c>
      <c r="AG1189" s="91" t="str">
        <f t="shared" si="600"/>
        <v>-</v>
      </c>
      <c r="AH1189" s="91" t="str">
        <f t="shared" si="600"/>
        <v>-</v>
      </c>
      <c r="AI1189" s="91" t="str">
        <f t="shared" si="600"/>
        <v>-</v>
      </c>
      <c r="AJ1189" s="91" t="str">
        <f t="shared" si="600"/>
        <v>-</v>
      </c>
      <c r="AK1189" s="91" t="str">
        <f t="shared" si="600"/>
        <v>-</v>
      </c>
      <c r="AL1189" s="91" t="str">
        <f t="shared" si="600"/>
        <v>-</v>
      </c>
      <c r="AM1189" s="91" t="str">
        <f t="shared" si="600"/>
        <v>-</v>
      </c>
    </row>
    <row r="1190" spans="1:39">
      <c r="A1190" s="58" t="str">
        <f t="shared" si="588"/>
        <v/>
      </c>
      <c r="B1190" s="120" t="str">
        <f t="shared" si="588"/>
        <v/>
      </c>
      <c r="C1190" s="86" t="str">
        <f t="shared" si="588"/>
        <v/>
      </c>
      <c r="D1190" s="87" t="str">
        <f t="shared" si="588"/>
        <v/>
      </c>
      <c r="E1190" s="91" t="str">
        <f t="shared" ref="E1190:AM1190" si="601">IFERROR(RANK(E576,E$4:E$610,),"-")</f>
        <v>-</v>
      </c>
      <c r="F1190" s="91" t="str">
        <f t="shared" si="601"/>
        <v>-</v>
      </c>
      <c r="G1190" s="91" t="str">
        <f t="shared" si="601"/>
        <v>-</v>
      </c>
      <c r="H1190" s="91" t="str">
        <f t="shared" si="601"/>
        <v>-</v>
      </c>
      <c r="I1190" s="91" t="str">
        <f t="shared" si="601"/>
        <v>-</v>
      </c>
      <c r="J1190" s="91" t="str">
        <f t="shared" si="601"/>
        <v>-</v>
      </c>
      <c r="K1190" s="91" t="str">
        <f t="shared" si="601"/>
        <v>-</v>
      </c>
      <c r="L1190" s="91" t="str">
        <f t="shared" si="601"/>
        <v>-</v>
      </c>
      <c r="M1190" s="91" t="str">
        <f t="shared" si="601"/>
        <v>-</v>
      </c>
      <c r="N1190" s="91" t="str">
        <f t="shared" si="601"/>
        <v>-</v>
      </c>
      <c r="O1190" s="91" t="str">
        <f t="shared" si="601"/>
        <v>-</v>
      </c>
      <c r="P1190" s="91" t="str">
        <f t="shared" si="601"/>
        <v>-</v>
      </c>
      <c r="Q1190" s="91" t="str">
        <f t="shared" si="601"/>
        <v>-</v>
      </c>
      <c r="R1190" s="91" t="str">
        <f t="shared" si="601"/>
        <v>-</v>
      </c>
      <c r="S1190" s="91" t="str">
        <f t="shared" si="601"/>
        <v>-</v>
      </c>
      <c r="T1190" s="91" t="str">
        <f t="shared" si="601"/>
        <v>-</v>
      </c>
      <c r="U1190" s="91" t="str">
        <f t="shared" si="601"/>
        <v>-</v>
      </c>
      <c r="V1190" s="91" t="str">
        <f t="shared" si="601"/>
        <v>-</v>
      </c>
      <c r="W1190" s="91" t="str">
        <f t="shared" si="601"/>
        <v>-</v>
      </c>
      <c r="X1190" s="91" t="str">
        <f t="shared" si="601"/>
        <v>-</v>
      </c>
      <c r="Y1190" s="91" t="str">
        <f t="shared" si="601"/>
        <v>-</v>
      </c>
      <c r="Z1190" s="91" t="str">
        <f t="shared" si="601"/>
        <v>-</v>
      </c>
      <c r="AA1190" s="91" t="str">
        <f t="shared" si="601"/>
        <v>-</v>
      </c>
      <c r="AB1190" s="91" t="str">
        <f t="shared" si="601"/>
        <v>-</v>
      </c>
      <c r="AC1190" s="91" t="str">
        <f t="shared" si="601"/>
        <v>-</v>
      </c>
      <c r="AD1190" s="91" t="str">
        <f t="shared" si="601"/>
        <v>-</v>
      </c>
      <c r="AE1190" s="91" t="str">
        <f t="shared" si="601"/>
        <v>-</v>
      </c>
      <c r="AF1190" s="91" t="str">
        <f t="shared" si="601"/>
        <v>-</v>
      </c>
      <c r="AG1190" s="91" t="str">
        <f t="shared" si="601"/>
        <v>-</v>
      </c>
      <c r="AH1190" s="91" t="str">
        <f t="shared" si="601"/>
        <v>-</v>
      </c>
      <c r="AI1190" s="91" t="str">
        <f t="shared" si="601"/>
        <v>-</v>
      </c>
      <c r="AJ1190" s="91" t="str">
        <f t="shared" si="601"/>
        <v>-</v>
      </c>
      <c r="AK1190" s="91" t="str">
        <f t="shared" si="601"/>
        <v>-</v>
      </c>
      <c r="AL1190" s="91" t="str">
        <f t="shared" si="601"/>
        <v>-</v>
      </c>
      <c r="AM1190" s="91" t="str">
        <f t="shared" si="601"/>
        <v>-</v>
      </c>
    </row>
    <row r="1191" spans="1:39">
      <c r="A1191" s="58" t="str">
        <f t="shared" si="588"/>
        <v/>
      </c>
      <c r="B1191" s="120" t="str">
        <f t="shared" si="588"/>
        <v/>
      </c>
      <c r="C1191" s="86" t="str">
        <f t="shared" si="588"/>
        <v/>
      </c>
      <c r="D1191" s="87" t="str">
        <f t="shared" si="588"/>
        <v/>
      </c>
      <c r="E1191" s="91" t="str">
        <f t="shared" ref="E1191:AM1191" si="602">IFERROR(RANK(E577,E$4:E$610,),"-")</f>
        <v>-</v>
      </c>
      <c r="F1191" s="91" t="str">
        <f t="shared" si="602"/>
        <v>-</v>
      </c>
      <c r="G1191" s="91" t="str">
        <f t="shared" si="602"/>
        <v>-</v>
      </c>
      <c r="H1191" s="91" t="str">
        <f t="shared" si="602"/>
        <v>-</v>
      </c>
      <c r="I1191" s="91" t="str">
        <f t="shared" si="602"/>
        <v>-</v>
      </c>
      <c r="J1191" s="91" t="str">
        <f t="shared" si="602"/>
        <v>-</v>
      </c>
      <c r="K1191" s="91" t="str">
        <f t="shared" si="602"/>
        <v>-</v>
      </c>
      <c r="L1191" s="91" t="str">
        <f t="shared" si="602"/>
        <v>-</v>
      </c>
      <c r="M1191" s="91" t="str">
        <f t="shared" si="602"/>
        <v>-</v>
      </c>
      <c r="N1191" s="91" t="str">
        <f t="shared" si="602"/>
        <v>-</v>
      </c>
      <c r="O1191" s="91" t="str">
        <f t="shared" si="602"/>
        <v>-</v>
      </c>
      <c r="P1191" s="91" t="str">
        <f t="shared" si="602"/>
        <v>-</v>
      </c>
      <c r="Q1191" s="91" t="str">
        <f t="shared" si="602"/>
        <v>-</v>
      </c>
      <c r="R1191" s="91" t="str">
        <f t="shared" si="602"/>
        <v>-</v>
      </c>
      <c r="S1191" s="91" t="str">
        <f t="shared" si="602"/>
        <v>-</v>
      </c>
      <c r="T1191" s="91" t="str">
        <f t="shared" si="602"/>
        <v>-</v>
      </c>
      <c r="U1191" s="91" t="str">
        <f t="shared" si="602"/>
        <v>-</v>
      </c>
      <c r="V1191" s="91" t="str">
        <f t="shared" si="602"/>
        <v>-</v>
      </c>
      <c r="W1191" s="91" t="str">
        <f t="shared" si="602"/>
        <v>-</v>
      </c>
      <c r="X1191" s="91" t="str">
        <f t="shared" si="602"/>
        <v>-</v>
      </c>
      <c r="Y1191" s="91" t="str">
        <f t="shared" si="602"/>
        <v>-</v>
      </c>
      <c r="Z1191" s="91" t="str">
        <f t="shared" si="602"/>
        <v>-</v>
      </c>
      <c r="AA1191" s="91" t="str">
        <f t="shared" si="602"/>
        <v>-</v>
      </c>
      <c r="AB1191" s="91" t="str">
        <f t="shared" si="602"/>
        <v>-</v>
      </c>
      <c r="AC1191" s="91" t="str">
        <f t="shared" si="602"/>
        <v>-</v>
      </c>
      <c r="AD1191" s="91" t="str">
        <f t="shared" si="602"/>
        <v>-</v>
      </c>
      <c r="AE1191" s="91" t="str">
        <f t="shared" si="602"/>
        <v>-</v>
      </c>
      <c r="AF1191" s="91" t="str">
        <f t="shared" si="602"/>
        <v>-</v>
      </c>
      <c r="AG1191" s="91" t="str">
        <f t="shared" si="602"/>
        <v>-</v>
      </c>
      <c r="AH1191" s="91" t="str">
        <f t="shared" si="602"/>
        <v>-</v>
      </c>
      <c r="AI1191" s="91" t="str">
        <f t="shared" si="602"/>
        <v>-</v>
      </c>
      <c r="AJ1191" s="91" t="str">
        <f t="shared" si="602"/>
        <v>-</v>
      </c>
      <c r="AK1191" s="91" t="str">
        <f t="shared" si="602"/>
        <v>-</v>
      </c>
      <c r="AL1191" s="91" t="str">
        <f t="shared" si="602"/>
        <v>-</v>
      </c>
      <c r="AM1191" s="91" t="str">
        <f t="shared" si="602"/>
        <v>-</v>
      </c>
    </row>
    <row r="1192" spans="1:39">
      <c r="A1192" s="58" t="str">
        <f t="shared" si="588"/>
        <v/>
      </c>
      <c r="B1192" s="120" t="str">
        <f t="shared" si="588"/>
        <v/>
      </c>
      <c r="C1192" s="86" t="str">
        <f t="shared" si="588"/>
        <v/>
      </c>
      <c r="D1192" s="87" t="str">
        <f t="shared" si="588"/>
        <v/>
      </c>
      <c r="E1192" s="91" t="str">
        <f t="shared" ref="E1192:AM1192" si="603">IFERROR(RANK(E578,E$4:E$610,),"-")</f>
        <v>-</v>
      </c>
      <c r="F1192" s="91" t="str">
        <f t="shared" si="603"/>
        <v>-</v>
      </c>
      <c r="G1192" s="91" t="str">
        <f t="shared" si="603"/>
        <v>-</v>
      </c>
      <c r="H1192" s="91" t="str">
        <f t="shared" si="603"/>
        <v>-</v>
      </c>
      <c r="I1192" s="91" t="str">
        <f t="shared" si="603"/>
        <v>-</v>
      </c>
      <c r="J1192" s="91" t="str">
        <f t="shared" si="603"/>
        <v>-</v>
      </c>
      <c r="K1192" s="91" t="str">
        <f t="shared" si="603"/>
        <v>-</v>
      </c>
      <c r="L1192" s="91" t="str">
        <f t="shared" si="603"/>
        <v>-</v>
      </c>
      <c r="M1192" s="91" t="str">
        <f t="shared" si="603"/>
        <v>-</v>
      </c>
      <c r="N1192" s="91" t="str">
        <f t="shared" si="603"/>
        <v>-</v>
      </c>
      <c r="O1192" s="91" t="str">
        <f t="shared" si="603"/>
        <v>-</v>
      </c>
      <c r="P1192" s="91" t="str">
        <f t="shared" si="603"/>
        <v>-</v>
      </c>
      <c r="Q1192" s="91" t="str">
        <f t="shared" si="603"/>
        <v>-</v>
      </c>
      <c r="R1192" s="91" t="str">
        <f t="shared" si="603"/>
        <v>-</v>
      </c>
      <c r="S1192" s="91" t="str">
        <f t="shared" si="603"/>
        <v>-</v>
      </c>
      <c r="T1192" s="91" t="str">
        <f t="shared" si="603"/>
        <v>-</v>
      </c>
      <c r="U1192" s="91" t="str">
        <f t="shared" si="603"/>
        <v>-</v>
      </c>
      <c r="V1192" s="91" t="str">
        <f t="shared" si="603"/>
        <v>-</v>
      </c>
      <c r="W1192" s="91" t="str">
        <f t="shared" si="603"/>
        <v>-</v>
      </c>
      <c r="X1192" s="91" t="str">
        <f t="shared" si="603"/>
        <v>-</v>
      </c>
      <c r="Y1192" s="91" t="str">
        <f t="shared" si="603"/>
        <v>-</v>
      </c>
      <c r="Z1192" s="91" t="str">
        <f t="shared" si="603"/>
        <v>-</v>
      </c>
      <c r="AA1192" s="91" t="str">
        <f t="shared" si="603"/>
        <v>-</v>
      </c>
      <c r="AB1192" s="91" t="str">
        <f t="shared" si="603"/>
        <v>-</v>
      </c>
      <c r="AC1192" s="91" t="str">
        <f t="shared" si="603"/>
        <v>-</v>
      </c>
      <c r="AD1192" s="91" t="str">
        <f t="shared" si="603"/>
        <v>-</v>
      </c>
      <c r="AE1192" s="91" t="str">
        <f t="shared" si="603"/>
        <v>-</v>
      </c>
      <c r="AF1192" s="91" t="str">
        <f t="shared" si="603"/>
        <v>-</v>
      </c>
      <c r="AG1192" s="91" t="str">
        <f t="shared" si="603"/>
        <v>-</v>
      </c>
      <c r="AH1192" s="91" t="str">
        <f t="shared" si="603"/>
        <v>-</v>
      </c>
      <c r="AI1192" s="91" t="str">
        <f t="shared" si="603"/>
        <v>-</v>
      </c>
      <c r="AJ1192" s="91" t="str">
        <f t="shared" si="603"/>
        <v>-</v>
      </c>
      <c r="AK1192" s="91" t="str">
        <f t="shared" si="603"/>
        <v>-</v>
      </c>
      <c r="AL1192" s="91" t="str">
        <f t="shared" si="603"/>
        <v>-</v>
      </c>
      <c r="AM1192" s="91" t="str">
        <f t="shared" si="603"/>
        <v>-</v>
      </c>
    </row>
    <row r="1193" spans="1:39">
      <c r="A1193" s="58" t="str">
        <f t="shared" si="588"/>
        <v/>
      </c>
      <c r="B1193" s="120" t="str">
        <f t="shared" si="588"/>
        <v/>
      </c>
      <c r="C1193" s="86" t="str">
        <f t="shared" si="588"/>
        <v/>
      </c>
      <c r="D1193" s="87" t="str">
        <f t="shared" si="588"/>
        <v/>
      </c>
      <c r="E1193" s="91" t="str">
        <f t="shared" ref="E1193:AM1193" si="604">IFERROR(RANK(E579,E$4:E$610,),"-")</f>
        <v>-</v>
      </c>
      <c r="F1193" s="91" t="str">
        <f t="shared" si="604"/>
        <v>-</v>
      </c>
      <c r="G1193" s="91" t="str">
        <f t="shared" si="604"/>
        <v>-</v>
      </c>
      <c r="H1193" s="91" t="str">
        <f t="shared" si="604"/>
        <v>-</v>
      </c>
      <c r="I1193" s="91" t="str">
        <f t="shared" si="604"/>
        <v>-</v>
      </c>
      <c r="J1193" s="91" t="str">
        <f t="shared" si="604"/>
        <v>-</v>
      </c>
      <c r="K1193" s="91" t="str">
        <f t="shared" si="604"/>
        <v>-</v>
      </c>
      <c r="L1193" s="91" t="str">
        <f t="shared" si="604"/>
        <v>-</v>
      </c>
      <c r="M1193" s="91" t="str">
        <f t="shared" si="604"/>
        <v>-</v>
      </c>
      <c r="N1193" s="91" t="str">
        <f t="shared" si="604"/>
        <v>-</v>
      </c>
      <c r="O1193" s="91" t="str">
        <f t="shared" si="604"/>
        <v>-</v>
      </c>
      <c r="P1193" s="91" t="str">
        <f t="shared" si="604"/>
        <v>-</v>
      </c>
      <c r="Q1193" s="91" t="str">
        <f t="shared" si="604"/>
        <v>-</v>
      </c>
      <c r="R1193" s="91" t="str">
        <f t="shared" si="604"/>
        <v>-</v>
      </c>
      <c r="S1193" s="91" t="str">
        <f t="shared" si="604"/>
        <v>-</v>
      </c>
      <c r="T1193" s="91" t="str">
        <f t="shared" si="604"/>
        <v>-</v>
      </c>
      <c r="U1193" s="91" t="str">
        <f t="shared" si="604"/>
        <v>-</v>
      </c>
      <c r="V1193" s="91" t="str">
        <f t="shared" si="604"/>
        <v>-</v>
      </c>
      <c r="W1193" s="91" t="str">
        <f t="shared" si="604"/>
        <v>-</v>
      </c>
      <c r="X1193" s="91" t="str">
        <f t="shared" si="604"/>
        <v>-</v>
      </c>
      <c r="Y1193" s="91" t="str">
        <f t="shared" si="604"/>
        <v>-</v>
      </c>
      <c r="Z1193" s="91" t="str">
        <f t="shared" si="604"/>
        <v>-</v>
      </c>
      <c r="AA1193" s="91" t="str">
        <f t="shared" si="604"/>
        <v>-</v>
      </c>
      <c r="AB1193" s="91" t="str">
        <f t="shared" si="604"/>
        <v>-</v>
      </c>
      <c r="AC1193" s="91" t="str">
        <f t="shared" si="604"/>
        <v>-</v>
      </c>
      <c r="AD1193" s="91" t="str">
        <f t="shared" si="604"/>
        <v>-</v>
      </c>
      <c r="AE1193" s="91" t="str">
        <f t="shared" si="604"/>
        <v>-</v>
      </c>
      <c r="AF1193" s="91" t="str">
        <f t="shared" si="604"/>
        <v>-</v>
      </c>
      <c r="AG1193" s="91" t="str">
        <f t="shared" si="604"/>
        <v>-</v>
      </c>
      <c r="AH1193" s="91" t="str">
        <f t="shared" si="604"/>
        <v>-</v>
      </c>
      <c r="AI1193" s="91" t="str">
        <f t="shared" si="604"/>
        <v>-</v>
      </c>
      <c r="AJ1193" s="91" t="str">
        <f t="shared" si="604"/>
        <v>-</v>
      </c>
      <c r="AK1193" s="91" t="str">
        <f t="shared" si="604"/>
        <v>-</v>
      </c>
      <c r="AL1193" s="91" t="str">
        <f t="shared" si="604"/>
        <v>-</v>
      </c>
      <c r="AM1193" s="91" t="str">
        <f t="shared" si="604"/>
        <v>-</v>
      </c>
    </row>
    <row r="1194" spans="1:39">
      <c r="A1194" s="58" t="str">
        <f t="shared" si="588"/>
        <v/>
      </c>
      <c r="B1194" s="120" t="str">
        <f t="shared" si="588"/>
        <v/>
      </c>
      <c r="C1194" s="86" t="str">
        <f t="shared" si="588"/>
        <v/>
      </c>
      <c r="D1194" s="87" t="str">
        <f t="shared" si="588"/>
        <v/>
      </c>
      <c r="E1194" s="91" t="str">
        <f t="shared" ref="E1194:AM1194" si="605">IFERROR(RANK(E580,E$4:E$610,),"-")</f>
        <v>-</v>
      </c>
      <c r="F1194" s="91" t="str">
        <f t="shared" si="605"/>
        <v>-</v>
      </c>
      <c r="G1194" s="91" t="str">
        <f t="shared" si="605"/>
        <v>-</v>
      </c>
      <c r="H1194" s="91" t="str">
        <f t="shared" si="605"/>
        <v>-</v>
      </c>
      <c r="I1194" s="91" t="str">
        <f t="shared" si="605"/>
        <v>-</v>
      </c>
      <c r="J1194" s="91" t="str">
        <f t="shared" si="605"/>
        <v>-</v>
      </c>
      <c r="K1194" s="91" t="str">
        <f t="shared" si="605"/>
        <v>-</v>
      </c>
      <c r="L1194" s="91" t="str">
        <f t="shared" si="605"/>
        <v>-</v>
      </c>
      <c r="M1194" s="91" t="str">
        <f t="shared" si="605"/>
        <v>-</v>
      </c>
      <c r="N1194" s="91" t="str">
        <f t="shared" si="605"/>
        <v>-</v>
      </c>
      <c r="O1194" s="91" t="str">
        <f t="shared" si="605"/>
        <v>-</v>
      </c>
      <c r="P1194" s="91" t="str">
        <f t="shared" si="605"/>
        <v>-</v>
      </c>
      <c r="Q1194" s="91" t="str">
        <f t="shared" si="605"/>
        <v>-</v>
      </c>
      <c r="R1194" s="91" t="str">
        <f t="shared" si="605"/>
        <v>-</v>
      </c>
      <c r="S1194" s="91" t="str">
        <f t="shared" si="605"/>
        <v>-</v>
      </c>
      <c r="T1194" s="91" t="str">
        <f t="shared" si="605"/>
        <v>-</v>
      </c>
      <c r="U1194" s="91" t="str">
        <f t="shared" si="605"/>
        <v>-</v>
      </c>
      <c r="V1194" s="91" t="str">
        <f t="shared" si="605"/>
        <v>-</v>
      </c>
      <c r="W1194" s="91" t="str">
        <f t="shared" si="605"/>
        <v>-</v>
      </c>
      <c r="X1194" s="91" t="str">
        <f t="shared" si="605"/>
        <v>-</v>
      </c>
      <c r="Y1194" s="91" t="str">
        <f t="shared" si="605"/>
        <v>-</v>
      </c>
      <c r="Z1194" s="91" t="str">
        <f t="shared" si="605"/>
        <v>-</v>
      </c>
      <c r="AA1194" s="91" t="str">
        <f t="shared" si="605"/>
        <v>-</v>
      </c>
      <c r="AB1194" s="91" t="str">
        <f t="shared" si="605"/>
        <v>-</v>
      </c>
      <c r="AC1194" s="91" t="str">
        <f t="shared" si="605"/>
        <v>-</v>
      </c>
      <c r="AD1194" s="91" t="str">
        <f t="shared" si="605"/>
        <v>-</v>
      </c>
      <c r="AE1194" s="91" t="str">
        <f t="shared" si="605"/>
        <v>-</v>
      </c>
      <c r="AF1194" s="91" t="str">
        <f t="shared" si="605"/>
        <v>-</v>
      </c>
      <c r="AG1194" s="91" t="str">
        <f t="shared" si="605"/>
        <v>-</v>
      </c>
      <c r="AH1194" s="91" t="str">
        <f t="shared" si="605"/>
        <v>-</v>
      </c>
      <c r="AI1194" s="91" t="str">
        <f t="shared" si="605"/>
        <v>-</v>
      </c>
      <c r="AJ1194" s="91" t="str">
        <f t="shared" si="605"/>
        <v>-</v>
      </c>
      <c r="AK1194" s="91" t="str">
        <f t="shared" si="605"/>
        <v>-</v>
      </c>
      <c r="AL1194" s="91" t="str">
        <f t="shared" si="605"/>
        <v>-</v>
      </c>
      <c r="AM1194" s="91" t="str">
        <f t="shared" si="605"/>
        <v>-</v>
      </c>
    </row>
    <row r="1195" spans="1:39">
      <c r="A1195" s="58" t="str">
        <f t="shared" si="588"/>
        <v/>
      </c>
      <c r="B1195" s="120" t="str">
        <f t="shared" si="588"/>
        <v/>
      </c>
      <c r="C1195" s="86" t="str">
        <f t="shared" si="588"/>
        <v/>
      </c>
      <c r="D1195" s="87" t="str">
        <f t="shared" si="588"/>
        <v/>
      </c>
      <c r="E1195" s="91" t="str">
        <f t="shared" ref="E1195:AM1195" si="606">IFERROR(RANK(E581,E$4:E$610,),"-")</f>
        <v>-</v>
      </c>
      <c r="F1195" s="91" t="str">
        <f t="shared" si="606"/>
        <v>-</v>
      </c>
      <c r="G1195" s="91" t="str">
        <f t="shared" si="606"/>
        <v>-</v>
      </c>
      <c r="H1195" s="91" t="str">
        <f t="shared" si="606"/>
        <v>-</v>
      </c>
      <c r="I1195" s="91" t="str">
        <f t="shared" si="606"/>
        <v>-</v>
      </c>
      <c r="J1195" s="91" t="str">
        <f t="shared" si="606"/>
        <v>-</v>
      </c>
      <c r="K1195" s="91" t="str">
        <f t="shared" si="606"/>
        <v>-</v>
      </c>
      <c r="L1195" s="91" t="str">
        <f t="shared" si="606"/>
        <v>-</v>
      </c>
      <c r="M1195" s="91" t="str">
        <f t="shared" si="606"/>
        <v>-</v>
      </c>
      <c r="N1195" s="91" t="str">
        <f t="shared" si="606"/>
        <v>-</v>
      </c>
      <c r="O1195" s="91" t="str">
        <f t="shared" si="606"/>
        <v>-</v>
      </c>
      <c r="P1195" s="91" t="str">
        <f t="shared" si="606"/>
        <v>-</v>
      </c>
      <c r="Q1195" s="91" t="str">
        <f t="shared" si="606"/>
        <v>-</v>
      </c>
      <c r="R1195" s="91" t="str">
        <f t="shared" si="606"/>
        <v>-</v>
      </c>
      <c r="S1195" s="91" t="str">
        <f t="shared" si="606"/>
        <v>-</v>
      </c>
      <c r="T1195" s="91" t="str">
        <f t="shared" si="606"/>
        <v>-</v>
      </c>
      <c r="U1195" s="91" t="str">
        <f t="shared" si="606"/>
        <v>-</v>
      </c>
      <c r="V1195" s="91" t="str">
        <f t="shared" si="606"/>
        <v>-</v>
      </c>
      <c r="W1195" s="91" t="str">
        <f t="shared" si="606"/>
        <v>-</v>
      </c>
      <c r="X1195" s="91" t="str">
        <f t="shared" si="606"/>
        <v>-</v>
      </c>
      <c r="Y1195" s="91" t="str">
        <f t="shared" si="606"/>
        <v>-</v>
      </c>
      <c r="Z1195" s="91" t="str">
        <f t="shared" si="606"/>
        <v>-</v>
      </c>
      <c r="AA1195" s="91" t="str">
        <f t="shared" si="606"/>
        <v>-</v>
      </c>
      <c r="AB1195" s="91" t="str">
        <f t="shared" si="606"/>
        <v>-</v>
      </c>
      <c r="AC1195" s="91" t="str">
        <f t="shared" si="606"/>
        <v>-</v>
      </c>
      <c r="AD1195" s="91" t="str">
        <f t="shared" si="606"/>
        <v>-</v>
      </c>
      <c r="AE1195" s="91" t="str">
        <f t="shared" si="606"/>
        <v>-</v>
      </c>
      <c r="AF1195" s="91" t="str">
        <f t="shared" si="606"/>
        <v>-</v>
      </c>
      <c r="AG1195" s="91" t="str">
        <f t="shared" si="606"/>
        <v>-</v>
      </c>
      <c r="AH1195" s="91" t="str">
        <f t="shared" si="606"/>
        <v>-</v>
      </c>
      <c r="AI1195" s="91" t="str">
        <f t="shared" si="606"/>
        <v>-</v>
      </c>
      <c r="AJ1195" s="91" t="str">
        <f t="shared" si="606"/>
        <v>-</v>
      </c>
      <c r="AK1195" s="91" t="str">
        <f t="shared" si="606"/>
        <v>-</v>
      </c>
      <c r="AL1195" s="91" t="str">
        <f t="shared" si="606"/>
        <v>-</v>
      </c>
      <c r="AM1195" s="91" t="str">
        <f t="shared" si="606"/>
        <v>-</v>
      </c>
    </row>
    <row r="1196" spans="1:39">
      <c r="A1196" s="58" t="str">
        <f t="shared" si="588"/>
        <v/>
      </c>
      <c r="B1196" s="120" t="str">
        <f t="shared" si="588"/>
        <v/>
      </c>
      <c r="C1196" s="86" t="str">
        <f t="shared" si="588"/>
        <v/>
      </c>
      <c r="D1196" s="87" t="str">
        <f t="shared" si="588"/>
        <v/>
      </c>
      <c r="E1196" s="91" t="str">
        <f t="shared" ref="E1196:AM1196" si="607">IFERROR(RANK(E582,E$4:E$610,),"-")</f>
        <v>-</v>
      </c>
      <c r="F1196" s="91" t="str">
        <f t="shared" si="607"/>
        <v>-</v>
      </c>
      <c r="G1196" s="91" t="str">
        <f t="shared" si="607"/>
        <v>-</v>
      </c>
      <c r="H1196" s="91" t="str">
        <f t="shared" si="607"/>
        <v>-</v>
      </c>
      <c r="I1196" s="91" t="str">
        <f t="shared" si="607"/>
        <v>-</v>
      </c>
      <c r="J1196" s="91" t="str">
        <f t="shared" si="607"/>
        <v>-</v>
      </c>
      <c r="K1196" s="91" t="str">
        <f t="shared" si="607"/>
        <v>-</v>
      </c>
      <c r="L1196" s="91" t="str">
        <f t="shared" si="607"/>
        <v>-</v>
      </c>
      <c r="M1196" s="91" t="str">
        <f t="shared" si="607"/>
        <v>-</v>
      </c>
      <c r="N1196" s="91" t="str">
        <f t="shared" si="607"/>
        <v>-</v>
      </c>
      <c r="O1196" s="91" t="str">
        <f t="shared" si="607"/>
        <v>-</v>
      </c>
      <c r="P1196" s="91" t="str">
        <f t="shared" si="607"/>
        <v>-</v>
      </c>
      <c r="Q1196" s="91" t="str">
        <f t="shared" si="607"/>
        <v>-</v>
      </c>
      <c r="R1196" s="91" t="str">
        <f t="shared" si="607"/>
        <v>-</v>
      </c>
      <c r="S1196" s="91" t="str">
        <f t="shared" si="607"/>
        <v>-</v>
      </c>
      <c r="T1196" s="91" t="str">
        <f t="shared" si="607"/>
        <v>-</v>
      </c>
      <c r="U1196" s="91" t="str">
        <f t="shared" si="607"/>
        <v>-</v>
      </c>
      <c r="V1196" s="91" t="str">
        <f t="shared" si="607"/>
        <v>-</v>
      </c>
      <c r="W1196" s="91" t="str">
        <f t="shared" si="607"/>
        <v>-</v>
      </c>
      <c r="X1196" s="91" t="str">
        <f t="shared" si="607"/>
        <v>-</v>
      </c>
      <c r="Y1196" s="91" t="str">
        <f t="shared" si="607"/>
        <v>-</v>
      </c>
      <c r="Z1196" s="91" t="str">
        <f t="shared" si="607"/>
        <v>-</v>
      </c>
      <c r="AA1196" s="91" t="str">
        <f t="shared" si="607"/>
        <v>-</v>
      </c>
      <c r="AB1196" s="91" t="str">
        <f t="shared" si="607"/>
        <v>-</v>
      </c>
      <c r="AC1196" s="91" t="str">
        <f t="shared" si="607"/>
        <v>-</v>
      </c>
      <c r="AD1196" s="91" t="str">
        <f t="shared" si="607"/>
        <v>-</v>
      </c>
      <c r="AE1196" s="91" t="str">
        <f t="shared" si="607"/>
        <v>-</v>
      </c>
      <c r="AF1196" s="91" t="str">
        <f t="shared" si="607"/>
        <v>-</v>
      </c>
      <c r="AG1196" s="91" t="str">
        <f t="shared" si="607"/>
        <v>-</v>
      </c>
      <c r="AH1196" s="91" t="str">
        <f t="shared" si="607"/>
        <v>-</v>
      </c>
      <c r="AI1196" s="91" t="str">
        <f t="shared" si="607"/>
        <v>-</v>
      </c>
      <c r="AJ1196" s="91" t="str">
        <f t="shared" si="607"/>
        <v>-</v>
      </c>
      <c r="AK1196" s="91" t="str">
        <f t="shared" si="607"/>
        <v>-</v>
      </c>
      <c r="AL1196" s="91" t="str">
        <f t="shared" si="607"/>
        <v>-</v>
      </c>
      <c r="AM1196" s="91" t="str">
        <f t="shared" si="607"/>
        <v>-</v>
      </c>
    </row>
    <row r="1197" spans="1:39">
      <c r="A1197" s="58" t="str">
        <f t="shared" si="588"/>
        <v/>
      </c>
      <c r="B1197" s="120" t="str">
        <f t="shared" si="588"/>
        <v/>
      </c>
      <c r="C1197" s="86" t="str">
        <f t="shared" si="588"/>
        <v/>
      </c>
      <c r="D1197" s="87" t="str">
        <f t="shared" si="588"/>
        <v/>
      </c>
      <c r="E1197" s="91" t="str">
        <f t="shared" ref="E1197:AM1197" si="608">IFERROR(RANK(E583,E$4:E$610,),"-")</f>
        <v>-</v>
      </c>
      <c r="F1197" s="91" t="str">
        <f t="shared" si="608"/>
        <v>-</v>
      </c>
      <c r="G1197" s="91" t="str">
        <f t="shared" si="608"/>
        <v>-</v>
      </c>
      <c r="H1197" s="91" t="str">
        <f t="shared" si="608"/>
        <v>-</v>
      </c>
      <c r="I1197" s="91" t="str">
        <f t="shared" si="608"/>
        <v>-</v>
      </c>
      <c r="J1197" s="91" t="str">
        <f t="shared" si="608"/>
        <v>-</v>
      </c>
      <c r="K1197" s="91" t="str">
        <f t="shared" si="608"/>
        <v>-</v>
      </c>
      <c r="L1197" s="91" t="str">
        <f t="shared" si="608"/>
        <v>-</v>
      </c>
      <c r="M1197" s="91" t="str">
        <f t="shared" si="608"/>
        <v>-</v>
      </c>
      <c r="N1197" s="91" t="str">
        <f t="shared" si="608"/>
        <v>-</v>
      </c>
      <c r="O1197" s="91" t="str">
        <f t="shared" si="608"/>
        <v>-</v>
      </c>
      <c r="P1197" s="91" t="str">
        <f t="shared" si="608"/>
        <v>-</v>
      </c>
      <c r="Q1197" s="91" t="str">
        <f t="shared" si="608"/>
        <v>-</v>
      </c>
      <c r="R1197" s="91" t="str">
        <f t="shared" si="608"/>
        <v>-</v>
      </c>
      <c r="S1197" s="91" t="str">
        <f t="shared" si="608"/>
        <v>-</v>
      </c>
      <c r="T1197" s="91" t="str">
        <f t="shared" si="608"/>
        <v>-</v>
      </c>
      <c r="U1197" s="91" t="str">
        <f t="shared" si="608"/>
        <v>-</v>
      </c>
      <c r="V1197" s="91" t="str">
        <f t="shared" si="608"/>
        <v>-</v>
      </c>
      <c r="W1197" s="91" t="str">
        <f t="shared" si="608"/>
        <v>-</v>
      </c>
      <c r="X1197" s="91" t="str">
        <f t="shared" si="608"/>
        <v>-</v>
      </c>
      <c r="Y1197" s="91" t="str">
        <f t="shared" si="608"/>
        <v>-</v>
      </c>
      <c r="Z1197" s="91" t="str">
        <f t="shared" si="608"/>
        <v>-</v>
      </c>
      <c r="AA1197" s="91" t="str">
        <f t="shared" si="608"/>
        <v>-</v>
      </c>
      <c r="AB1197" s="91" t="str">
        <f t="shared" si="608"/>
        <v>-</v>
      </c>
      <c r="AC1197" s="91" t="str">
        <f t="shared" si="608"/>
        <v>-</v>
      </c>
      <c r="AD1197" s="91" t="str">
        <f t="shared" si="608"/>
        <v>-</v>
      </c>
      <c r="AE1197" s="91" t="str">
        <f t="shared" si="608"/>
        <v>-</v>
      </c>
      <c r="AF1197" s="91" t="str">
        <f t="shared" si="608"/>
        <v>-</v>
      </c>
      <c r="AG1197" s="91" t="str">
        <f t="shared" si="608"/>
        <v>-</v>
      </c>
      <c r="AH1197" s="91" t="str">
        <f t="shared" si="608"/>
        <v>-</v>
      </c>
      <c r="AI1197" s="91" t="str">
        <f t="shared" si="608"/>
        <v>-</v>
      </c>
      <c r="AJ1197" s="91" t="str">
        <f t="shared" si="608"/>
        <v>-</v>
      </c>
      <c r="AK1197" s="91" t="str">
        <f t="shared" si="608"/>
        <v>-</v>
      </c>
      <c r="AL1197" s="91" t="str">
        <f t="shared" si="608"/>
        <v>-</v>
      </c>
      <c r="AM1197" s="91" t="str">
        <f t="shared" si="608"/>
        <v>-</v>
      </c>
    </row>
    <row r="1198" spans="1:39">
      <c r="A1198" s="58" t="str">
        <f t="shared" ref="A1198:D1217" si="609">A584</f>
        <v/>
      </c>
      <c r="B1198" s="120" t="str">
        <f t="shared" si="609"/>
        <v/>
      </c>
      <c r="C1198" s="86" t="str">
        <f t="shared" si="609"/>
        <v/>
      </c>
      <c r="D1198" s="87" t="str">
        <f t="shared" si="609"/>
        <v/>
      </c>
      <c r="E1198" s="91" t="str">
        <f t="shared" ref="E1198:AM1198" si="610">IFERROR(RANK(E584,E$4:E$610,),"-")</f>
        <v>-</v>
      </c>
      <c r="F1198" s="91" t="str">
        <f t="shared" si="610"/>
        <v>-</v>
      </c>
      <c r="G1198" s="91" t="str">
        <f t="shared" si="610"/>
        <v>-</v>
      </c>
      <c r="H1198" s="91" t="str">
        <f t="shared" si="610"/>
        <v>-</v>
      </c>
      <c r="I1198" s="91" t="str">
        <f t="shared" si="610"/>
        <v>-</v>
      </c>
      <c r="J1198" s="91" t="str">
        <f t="shared" si="610"/>
        <v>-</v>
      </c>
      <c r="K1198" s="91" t="str">
        <f t="shared" si="610"/>
        <v>-</v>
      </c>
      <c r="L1198" s="91" t="str">
        <f t="shared" si="610"/>
        <v>-</v>
      </c>
      <c r="M1198" s="91" t="str">
        <f t="shared" si="610"/>
        <v>-</v>
      </c>
      <c r="N1198" s="91" t="str">
        <f t="shared" si="610"/>
        <v>-</v>
      </c>
      <c r="O1198" s="91" t="str">
        <f t="shared" si="610"/>
        <v>-</v>
      </c>
      <c r="P1198" s="91" t="str">
        <f t="shared" si="610"/>
        <v>-</v>
      </c>
      <c r="Q1198" s="91" t="str">
        <f t="shared" si="610"/>
        <v>-</v>
      </c>
      <c r="R1198" s="91" t="str">
        <f t="shared" si="610"/>
        <v>-</v>
      </c>
      <c r="S1198" s="91" t="str">
        <f t="shared" si="610"/>
        <v>-</v>
      </c>
      <c r="T1198" s="91" t="str">
        <f t="shared" si="610"/>
        <v>-</v>
      </c>
      <c r="U1198" s="91" t="str">
        <f t="shared" si="610"/>
        <v>-</v>
      </c>
      <c r="V1198" s="91" t="str">
        <f t="shared" si="610"/>
        <v>-</v>
      </c>
      <c r="W1198" s="91" t="str">
        <f t="shared" si="610"/>
        <v>-</v>
      </c>
      <c r="X1198" s="91" t="str">
        <f t="shared" si="610"/>
        <v>-</v>
      </c>
      <c r="Y1198" s="91" t="str">
        <f t="shared" si="610"/>
        <v>-</v>
      </c>
      <c r="Z1198" s="91" t="str">
        <f t="shared" si="610"/>
        <v>-</v>
      </c>
      <c r="AA1198" s="91" t="str">
        <f t="shared" si="610"/>
        <v>-</v>
      </c>
      <c r="AB1198" s="91" t="str">
        <f t="shared" si="610"/>
        <v>-</v>
      </c>
      <c r="AC1198" s="91" t="str">
        <f t="shared" si="610"/>
        <v>-</v>
      </c>
      <c r="AD1198" s="91" t="str">
        <f t="shared" si="610"/>
        <v>-</v>
      </c>
      <c r="AE1198" s="91" t="str">
        <f t="shared" si="610"/>
        <v>-</v>
      </c>
      <c r="AF1198" s="91" t="str">
        <f t="shared" si="610"/>
        <v>-</v>
      </c>
      <c r="AG1198" s="91" t="str">
        <f t="shared" si="610"/>
        <v>-</v>
      </c>
      <c r="AH1198" s="91" t="str">
        <f t="shared" si="610"/>
        <v>-</v>
      </c>
      <c r="AI1198" s="91" t="str">
        <f t="shared" si="610"/>
        <v>-</v>
      </c>
      <c r="AJ1198" s="91" t="str">
        <f t="shared" si="610"/>
        <v>-</v>
      </c>
      <c r="AK1198" s="91" t="str">
        <f t="shared" si="610"/>
        <v>-</v>
      </c>
      <c r="AL1198" s="91" t="str">
        <f t="shared" si="610"/>
        <v>-</v>
      </c>
      <c r="AM1198" s="91" t="str">
        <f t="shared" si="610"/>
        <v>-</v>
      </c>
    </row>
    <row r="1199" spans="1:39">
      <c r="A1199" s="58" t="str">
        <f t="shared" si="609"/>
        <v/>
      </c>
      <c r="B1199" s="120" t="str">
        <f t="shared" si="609"/>
        <v/>
      </c>
      <c r="C1199" s="86" t="str">
        <f t="shared" si="609"/>
        <v/>
      </c>
      <c r="D1199" s="87" t="str">
        <f t="shared" si="609"/>
        <v/>
      </c>
      <c r="E1199" s="91" t="str">
        <f t="shared" ref="E1199:AM1199" si="611">IFERROR(RANK(E585,E$4:E$610,),"-")</f>
        <v>-</v>
      </c>
      <c r="F1199" s="91" t="str">
        <f t="shared" si="611"/>
        <v>-</v>
      </c>
      <c r="G1199" s="91" t="str">
        <f t="shared" si="611"/>
        <v>-</v>
      </c>
      <c r="H1199" s="91" t="str">
        <f t="shared" si="611"/>
        <v>-</v>
      </c>
      <c r="I1199" s="91" t="str">
        <f t="shared" si="611"/>
        <v>-</v>
      </c>
      <c r="J1199" s="91" t="str">
        <f t="shared" si="611"/>
        <v>-</v>
      </c>
      <c r="K1199" s="91" t="str">
        <f t="shared" si="611"/>
        <v>-</v>
      </c>
      <c r="L1199" s="91" t="str">
        <f t="shared" si="611"/>
        <v>-</v>
      </c>
      <c r="M1199" s="91" t="str">
        <f t="shared" si="611"/>
        <v>-</v>
      </c>
      <c r="N1199" s="91" t="str">
        <f t="shared" si="611"/>
        <v>-</v>
      </c>
      <c r="O1199" s="91" t="str">
        <f t="shared" si="611"/>
        <v>-</v>
      </c>
      <c r="P1199" s="91" t="str">
        <f t="shared" si="611"/>
        <v>-</v>
      </c>
      <c r="Q1199" s="91" t="str">
        <f t="shared" si="611"/>
        <v>-</v>
      </c>
      <c r="R1199" s="91" t="str">
        <f t="shared" si="611"/>
        <v>-</v>
      </c>
      <c r="S1199" s="91" t="str">
        <f t="shared" si="611"/>
        <v>-</v>
      </c>
      <c r="T1199" s="91" t="str">
        <f t="shared" si="611"/>
        <v>-</v>
      </c>
      <c r="U1199" s="91" t="str">
        <f t="shared" si="611"/>
        <v>-</v>
      </c>
      <c r="V1199" s="91" t="str">
        <f t="shared" si="611"/>
        <v>-</v>
      </c>
      <c r="W1199" s="91" t="str">
        <f t="shared" si="611"/>
        <v>-</v>
      </c>
      <c r="X1199" s="91" t="str">
        <f t="shared" si="611"/>
        <v>-</v>
      </c>
      <c r="Y1199" s="91" t="str">
        <f t="shared" si="611"/>
        <v>-</v>
      </c>
      <c r="Z1199" s="91" t="str">
        <f t="shared" si="611"/>
        <v>-</v>
      </c>
      <c r="AA1199" s="91" t="str">
        <f t="shared" si="611"/>
        <v>-</v>
      </c>
      <c r="AB1199" s="91" t="str">
        <f t="shared" si="611"/>
        <v>-</v>
      </c>
      <c r="AC1199" s="91" t="str">
        <f t="shared" si="611"/>
        <v>-</v>
      </c>
      <c r="AD1199" s="91" t="str">
        <f t="shared" si="611"/>
        <v>-</v>
      </c>
      <c r="AE1199" s="91" t="str">
        <f t="shared" si="611"/>
        <v>-</v>
      </c>
      <c r="AF1199" s="91" t="str">
        <f t="shared" si="611"/>
        <v>-</v>
      </c>
      <c r="AG1199" s="91" t="str">
        <f t="shared" si="611"/>
        <v>-</v>
      </c>
      <c r="AH1199" s="91" t="str">
        <f t="shared" si="611"/>
        <v>-</v>
      </c>
      <c r="AI1199" s="91" t="str">
        <f t="shared" si="611"/>
        <v>-</v>
      </c>
      <c r="AJ1199" s="91" t="str">
        <f t="shared" si="611"/>
        <v>-</v>
      </c>
      <c r="AK1199" s="91" t="str">
        <f t="shared" si="611"/>
        <v>-</v>
      </c>
      <c r="AL1199" s="91" t="str">
        <f t="shared" si="611"/>
        <v>-</v>
      </c>
      <c r="AM1199" s="91" t="str">
        <f t="shared" si="611"/>
        <v>-</v>
      </c>
    </row>
    <row r="1200" spans="1:39">
      <c r="A1200" s="58" t="str">
        <f t="shared" si="609"/>
        <v/>
      </c>
      <c r="B1200" s="120" t="str">
        <f t="shared" si="609"/>
        <v/>
      </c>
      <c r="C1200" s="86" t="str">
        <f t="shared" si="609"/>
        <v/>
      </c>
      <c r="D1200" s="87" t="str">
        <f t="shared" si="609"/>
        <v/>
      </c>
      <c r="E1200" s="91" t="str">
        <f t="shared" ref="E1200:AM1200" si="612">IFERROR(RANK(E586,E$4:E$610,),"-")</f>
        <v>-</v>
      </c>
      <c r="F1200" s="91" t="str">
        <f t="shared" si="612"/>
        <v>-</v>
      </c>
      <c r="G1200" s="91" t="str">
        <f t="shared" si="612"/>
        <v>-</v>
      </c>
      <c r="H1200" s="91" t="str">
        <f t="shared" si="612"/>
        <v>-</v>
      </c>
      <c r="I1200" s="91" t="str">
        <f t="shared" si="612"/>
        <v>-</v>
      </c>
      <c r="J1200" s="91" t="str">
        <f t="shared" si="612"/>
        <v>-</v>
      </c>
      <c r="K1200" s="91" t="str">
        <f t="shared" si="612"/>
        <v>-</v>
      </c>
      <c r="L1200" s="91" t="str">
        <f t="shared" si="612"/>
        <v>-</v>
      </c>
      <c r="M1200" s="91" t="str">
        <f t="shared" si="612"/>
        <v>-</v>
      </c>
      <c r="N1200" s="91" t="str">
        <f t="shared" si="612"/>
        <v>-</v>
      </c>
      <c r="O1200" s="91" t="str">
        <f t="shared" si="612"/>
        <v>-</v>
      </c>
      <c r="P1200" s="91" t="str">
        <f t="shared" si="612"/>
        <v>-</v>
      </c>
      <c r="Q1200" s="91" t="str">
        <f t="shared" si="612"/>
        <v>-</v>
      </c>
      <c r="R1200" s="91" t="str">
        <f t="shared" si="612"/>
        <v>-</v>
      </c>
      <c r="S1200" s="91" t="str">
        <f t="shared" si="612"/>
        <v>-</v>
      </c>
      <c r="T1200" s="91" t="str">
        <f t="shared" si="612"/>
        <v>-</v>
      </c>
      <c r="U1200" s="91" t="str">
        <f t="shared" si="612"/>
        <v>-</v>
      </c>
      <c r="V1200" s="91" t="str">
        <f t="shared" si="612"/>
        <v>-</v>
      </c>
      <c r="W1200" s="91" t="str">
        <f t="shared" si="612"/>
        <v>-</v>
      </c>
      <c r="X1200" s="91" t="str">
        <f t="shared" si="612"/>
        <v>-</v>
      </c>
      <c r="Y1200" s="91" t="str">
        <f t="shared" si="612"/>
        <v>-</v>
      </c>
      <c r="Z1200" s="91" t="str">
        <f t="shared" si="612"/>
        <v>-</v>
      </c>
      <c r="AA1200" s="91" t="str">
        <f t="shared" si="612"/>
        <v>-</v>
      </c>
      <c r="AB1200" s="91" t="str">
        <f t="shared" si="612"/>
        <v>-</v>
      </c>
      <c r="AC1200" s="91" t="str">
        <f t="shared" si="612"/>
        <v>-</v>
      </c>
      <c r="AD1200" s="91" t="str">
        <f t="shared" si="612"/>
        <v>-</v>
      </c>
      <c r="AE1200" s="91" t="str">
        <f t="shared" si="612"/>
        <v>-</v>
      </c>
      <c r="AF1200" s="91" t="str">
        <f t="shared" si="612"/>
        <v>-</v>
      </c>
      <c r="AG1200" s="91" t="str">
        <f t="shared" si="612"/>
        <v>-</v>
      </c>
      <c r="AH1200" s="91" t="str">
        <f t="shared" si="612"/>
        <v>-</v>
      </c>
      <c r="AI1200" s="91" t="str">
        <f t="shared" si="612"/>
        <v>-</v>
      </c>
      <c r="AJ1200" s="91" t="str">
        <f t="shared" si="612"/>
        <v>-</v>
      </c>
      <c r="AK1200" s="91" t="str">
        <f t="shared" si="612"/>
        <v>-</v>
      </c>
      <c r="AL1200" s="91" t="str">
        <f t="shared" si="612"/>
        <v>-</v>
      </c>
      <c r="AM1200" s="91" t="str">
        <f t="shared" si="612"/>
        <v>-</v>
      </c>
    </row>
    <row r="1201" spans="1:39">
      <c r="A1201" s="58" t="str">
        <f t="shared" si="609"/>
        <v/>
      </c>
      <c r="B1201" s="120" t="str">
        <f t="shared" si="609"/>
        <v/>
      </c>
      <c r="C1201" s="86" t="str">
        <f t="shared" si="609"/>
        <v/>
      </c>
      <c r="D1201" s="87" t="str">
        <f t="shared" si="609"/>
        <v/>
      </c>
      <c r="E1201" s="91" t="str">
        <f t="shared" ref="E1201:AM1201" si="613">IFERROR(RANK(E587,E$4:E$610,),"-")</f>
        <v>-</v>
      </c>
      <c r="F1201" s="91" t="str">
        <f t="shared" si="613"/>
        <v>-</v>
      </c>
      <c r="G1201" s="91" t="str">
        <f t="shared" si="613"/>
        <v>-</v>
      </c>
      <c r="H1201" s="91" t="str">
        <f t="shared" si="613"/>
        <v>-</v>
      </c>
      <c r="I1201" s="91" t="str">
        <f t="shared" si="613"/>
        <v>-</v>
      </c>
      <c r="J1201" s="91" t="str">
        <f t="shared" si="613"/>
        <v>-</v>
      </c>
      <c r="K1201" s="91" t="str">
        <f t="shared" si="613"/>
        <v>-</v>
      </c>
      <c r="L1201" s="91" t="str">
        <f t="shared" si="613"/>
        <v>-</v>
      </c>
      <c r="M1201" s="91" t="str">
        <f t="shared" si="613"/>
        <v>-</v>
      </c>
      <c r="N1201" s="91" t="str">
        <f t="shared" si="613"/>
        <v>-</v>
      </c>
      <c r="O1201" s="91" t="str">
        <f t="shared" si="613"/>
        <v>-</v>
      </c>
      <c r="P1201" s="91" t="str">
        <f t="shared" si="613"/>
        <v>-</v>
      </c>
      <c r="Q1201" s="91" t="str">
        <f t="shared" si="613"/>
        <v>-</v>
      </c>
      <c r="R1201" s="91" t="str">
        <f t="shared" si="613"/>
        <v>-</v>
      </c>
      <c r="S1201" s="91" t="str">
        <f t="shared" si="613"/>
        <v>-</v>
      </c>
      <c r="T1201" s="91" t="str">
        <f t="shared" si="613"/>
        <v>-</v>
      </c>
      <c r="U1201" s="91" t="str">
        <f t="shared" si="613"/>
        <v>-</v>
      </c>
      <c r="V1201" s="91" t="str">
        <f t="shared" si="613"/>
        <v>-</v>
      </c>
      <c r="W1201" s="91" t="str">
        <f t="shared" si="613"/>
        <v>-</v>
      </c>
      <c r="X1201" s="91" t="str">
        <f t="shared" si="613"/>
        <v>-</v>
      </c>
      <c r="Y1201" s="91" t="str">
        <f t="shared" si="613"/>
        <v>-</v>
      </c>
      <c r="Z1201" s="91" t="str">
        <f t="shared" si="613"/>
        <v>-</v>
      </c>
      <c r="AA1201" s="91" t="str">
        <f t="shared" si="613"/>
        <v>-</v>
      </c>
      <c r="AB1201" s="91" t="str">
        <f t="shared" si="613"/>
        <v>-</v>
      </c>
      <c r="AC1201" s="91" t="str">
        <f t="shared" si="613"/>
        <v>-</v>
      </c>
      <c r="AD1201" s="91" t="str">
        <f t="shared" si="613"/>
        <v>-</v>
      </c>
      <c r="AE1201" s="91" t="str">
        <f t="shared" si="613"/>
        <v>-</v>
      </c>
      <c r="AF1201" s="91" t="str">
        <f t="shared" si="613"/>
        <v>-</v>
      </c>
      <c r="AG1201" s="91" t="str">
        <f t="shared" si="613"/>
        <v>-</v>
      </c>
      <c r="AH1201" s="91" t="str">
        <f t="shared" si="613"/>
        <v>-</v>
      </c>
      <c r="AI1201" s="91" t="str">
        <f t="shared" si="613"/>
        <v>-</v>
      </c>
      <c r="AJ1201" s="91" t="str">
        <f t="shared" si="613"/>
        <v>-</v>
      </c>
      <c r="AK1201" s="91" t="str">
        <f t="shared" si="613"/>
        <v>-</v>
      </c>
      <c r="AL1201" s="91" t="str">
        <f t="shared" si="613"/>
        <v>-</v>
      </c>
      <c r="AM1201" s="91" t="str">
        <f t="shared" si="613"/>
        <v>-</v>
      </c>
    </row>
    <row r="1202" spans="1:39">
      <c r="A1202" s="58" t="str">
        <f t="shared" si="609"/>
        <v/>
      </c>
      <c r="B1202" s="120" t="str">
        <f t="shared" si="609"/>
        <v/>
      </c>
      <c r="C1202" s="86" t="str">
        <f t="shared" si="609"/>
        <v/>
      </c>
      <c r="D1202" s="87" t="str">
        <f t="shared" si="609"/>
        <v/>
      </c>
      <c r="E1202" s="91" t="str">
        <f t="shared" ref="E1202:AM1202" si="614">IFERROR(RANK(E588,E$4:E$610,),"-")</f>
        <v>-</v>
      </c>
      <c r="F1202" s="91" t="str">
        <f t="shared" si="614"/>
        <v>-</v>
      </c>
      <c r="G1202" s="91" t="str">
        <f t="shared" si="614"/>
        <v>-</v>
      </c>
      <c r="H1202" s="91" t="str">
        <f t="shared" si="614"/>
        <v>-</v>
      </c>
      <c r="I1202" s="91" t="str">
        <f t="shared" si="614"/>
        <v>-</v>
      </c>
      <c r="J1202" s="91" t="str">
        <f t="shared" si="614"/>
        <v>-</v>
      </c>
      <c r="K1202" s="91" t="str">
        <f t="shared" si="614"/>
        <v>-</v>
      </c>
      <c r="L1202" s="91" t="str">
        <f t="shared" si="614"/>
        <v>-</v>
      </c>
      <c r="M1202" s="91" t="str">
        <f t="shared" si="614"/>
        <v>-</v>
      </c>
      <c r="N1202" s="91" t="str">
        <f t="shared" si="614"/>
        <v>-</v>
      </c>
      <c r="O1202" s="91" t="str">
        <f t="shared" si="614"/>
        <v>-</v>
      </c>
      <c r="P1202" s="91" t="str">
        <f t="shared" si="614"/>
        <v>-</v>
      </c>
      <c r="Q1202" s="91" t="str">
        <f t="shared" si="614"/>
        <v>-</v>
      </c>
      <c r="R1202" s="91" t="str">
        <f t="shared" si="614"/>
        <v>-</v>
      </c>
      <c r="S1202" s="91" t="str">
        <f t="shared" si="614"/>
        <v>-</v>
      </c>
      <c r="T1202" s="91" t="str">
        <f t="shared" si="614"/>
        <v>-</v>
      </c>
      <c r="U1202" s="91" t="str">
        <f t="shared" si="614"/>
        <v>-</v>
      </c>
      <c r="V1202" s="91" t="str">
        <f t="shared" si="614"/>
        <v>-</v>
      </c>
      <c r="W1202" s="91" t="str">
        <f t="shared" si="614"/>
        <v>-</v>
      </c>
      <c r="X1202" s="91" t="str">
        <f t="shared" si="614"/>
        <v>-</v>
      </c>
      <c r="Y1202" s="91" t="str">
        <f t="shared" si="614"/>
        <v>-</v>
      </c>
      <c r="Z1202" s="91" t="str">
        <f t="shared" si="614"/>
        <v>-</v>
      </c>
      <c r="AA1202" s="91" t="str">
        <f t="shared" si="614"/>
        <v>-</v>
      </c>
      <c r="AB1202" s="91" t="str">
        <f t="shared" si="614"/>
        <v>-</v>
      </c>
      <c r="AC1202" s="91" t="str">
        <f t="shared" si="614"/>
        <v>-</v>
      </c>
      <c r="AD1202" s="91" t="str">
        <f t="shared" si="614"/>
        <v>-</v>
      </c>
      <c r="AE1202" s="91" t="str">
        <f t="shared" si="614"/>
        <v>-</v>
      </c>
      <c r="AF1202" s="91" t="str">
        <f t="shared" si="614"/>
        <v>-</v>
      </c>
      <c r="AG1202" s="91" t="str">
        <f t="shared" si="614"/>
        <v>-</v>
      </c>
      <c r="AH1202" s="91" t="str">
        <f t="shared" si="614"/>
        <v>-</v>
      </c>
      <c r="AI1202" s="91" t="str">
        <f t="shared" si="614"/>
        <v>-</v>
      </c>
      <c r="AJ1202" s="91" t="str">
        <f t="shared" si="614"/>
        <v>-</v>
      </c>
      <c r="AK1202" s="91" t="str">
        <f t="shared" si="614"/>
        <v>-</v>
      </c>
      <c r="AL1202" s="91" t="str">
        <f t="shared" si="614"/>
        <v>-</v>
      </c>
      <c r="AM1202" s="91" t="str">
        <f t="shared" si="614"/>
        <v>-</v>
      </c>
    </row>
    <row r="1203" spans="1:39">
      <c r="A1203" s="58" t="str">
        <f t="shared" si="609"/>
        <v/>
      </c>
      <c r="B1203" s="120" t="str">
        <f t="shared" si="609"/>
        <v/>
      </c>
      <c r="C1203" s="86" t="str">
        <f t="shared" si="609"/>
        <v/>
      </c>
      <c r="D1203" s="87" t="str">
        <f t="shared" si="609"/>
        <v/>
      </c>
      <c r="E1203" s="91" t="str">
        <f t="shared" ref="E1203:AM1203" si="615">IFERROR(RANK(E589,E$4:E$610,),"-")</f>
        <v>-</v>
      </c>
      <c r="F1203" s="91" t="str">
        <f t="shared" si="615"/>
        <v>-</v>
      </c>
      <c r="G1203" s="91" t="str">
        <f t="shared" si="615"/>
        <v>-</v>
      </c>
      <c r="H1203" s="91" t="str">
        <f t="shared" si="615"/>
        <v>-</v>
      </c>
      <c r="I1203" s="91" t="str">
        <f t="shared" si="615"/>
        <v>-</v>
      </c>
      <c r="J1203" s="91" t="str">
        <f t="shared" si="615"/>
        <v>-</v>
      </c>
      <c r="K1203" s="91" t="str">
        <f t="shared" si="615"/>
        <v>-</v>
      </c>
      <c r="L1203" s="91" t="str">
        <f t="shared" si="615"/>
        <v>-</v>
      </c>
      <c r="M1203" s="91" t="str">
        <f t="shared" si="615"/>
        <v>-</v>
      </c>
      <c r="N1203" s="91" t="str">
        <f t="shared" si="615"/>
        <v>-</v>
      </c>
      <c r="O1203" s="91" t="str">
        <f t="shared" si="615"/>
        <v>-</v>
      </c>
      <c r="P1203" s="91" t="str">
        <f t="shared" si="615"/>
        <v>-</v>
      </c>
      <c r="Q1203" s="91" t="str">
        <f t="shared" si="615"/>
        <v>-</v>
      </c>
      <c r="R1203" s="91" t="str">
        <f t="shared" si="615"/>
        <v>-</v>
      </c>
      <c r="S1203" s="91" t="str">
        <f t="shared" si="615"/>
        <v>-</v>
      </c>
      <c r="T1203" s="91" t="str">
        <f t="shared" si="615"/>
        <v>-</v>
      </c>
      <c r="U1203" s="91" t="str">
        <f t="shared" si="615"/>
        <v>-</v>
      </c>
      <c r="V1203" s="91" t="str">
        <f t="shared" si="615"/>
        <v>-</v>
      </c>
      <c r="W1203" s="91" t="str">
        <f t="shared" si="615"/>
        <v>-</v>
      </c>
      <c r="X1203" s="91" t="str">
        <f t="shared" si="615"/>
        <v>-</v>
      </c>
      <c r="Y1203" s="91" t="str">
        <f t="shared" si="615"/>
        <v>-</v>
      </c>
      <c r="Z1203" s="91" t="str">
        <f t="shared" si="615"/>
        <v>-</v>
      </c>
      <c r="AA1203" s="91" t="str">
        <f t="shared" si="615"/>
        <v>-</v>
      </c>
      <c r="AB1203" s="91" t="str">
        <f t="shared" si="615"/>
        <v>-</v>
      </c>
      <c r="AC1203" s="91" t="str">
        <f t="shared" si="615"/>
        <v>-</v>
      </c>
      <c r="AD1203" s="91" t="str">
        <f t="shared" si="615"/>
        <v>-</v>
      </c>
      <c r="AE1203" s="91" t="str">
        <f t="shared" si="615"/>
        <v>-</v>
      </c>
      <c r="AF1203" s="91" t="str">
        <f t="shared" si="615"/>
        <v>-</v>
      </c>
      <c r="AG1203" s="91" t="str">
        <f t="shared" si="615"/>
        <v>-</v>
      </c>
      <c r="AH1203" s="91" t="str">
        <f t="shared" si="615"/>
        <v>-</v>
      </c>
      <c r="AI1203" s="91" t="str">
        <f t="shared" si="615"/>
        <v>-</v>
      </c>
      <c r="AJ1203" s="91" t="str">
        <f t="shared" si="615"/>
        <v>-</v>
      </c>
      <c r="AK1203" s="91" t="str">
        <f t="shared" si="615"/>
        <v>-</v>
      </c>
      <c r="AL1203" s="91" t="str">
        <f t="shared" si="615"/>
        <v>-</v>
      </c>
      <c r="AM1203" s="91" t="str">
        <f t="shared" si="615"/>
        <v>-</v>
      </c>
    </row>
    <row r="1204" spans="1:39">
      <c r="A1204" s="58" t="str">
        <f t="shared" si="609"/>
        <v/>
      </c>
      <c r="B1204" s="120" t="str">
        <f t="shared" si="609"/>
        <v/>
      </c>
      <c r="C1204" s="86" t="str">
        <f t="shared" si="609"/>
        <v/>
      </c>
      <c r="D1204" s="87" t="str">
        <f t="shared" si="609"/>
        <v/>
      </c>
      <c r="E1204" s="91" t="str">
        <f t="shared" ref="E1204:AM1204" si="616">IFERROR(RANK(E590,E$4:E$610,),"-")</f>
        <v>-</v>
      </c>
      <c r="F1204" s="91" t="str">
        <f t="shared" si="616"/>
        <v>-</v>
      </c>
      <c r="G1204" s="91" t="str">
        <f t="shared" si="616"/>
        <v>-</v>
      </c>
      <c r="H1204" s="91" t="str">
        <f t="shared" si="616"/>
        <v>-</v>
      </c>
      <c r="I1204" s="91" t="str">
        <f t="shared" si="616"/>
        <v>-</v>
      </c>
      <c r="J1204" s="91" t="str">
        <f t="shared" si="616"/>
        <v>-</v>
      </c>
      <c r="K1204" s="91" t="str">
        <f t="shared" si="616"/>
        <v>-</v>
      </c>
      <c r="L1204" s="91" t="str">
        <f t="shared" si="616"/>
        <v>-</v>
      </c>
      <c r="M1204" s="91" t="str">
        <f t="shared" si="616"/>
        <v>-</v>
      </c>
      <c r="N1204" s="91" t="str">
        <f t="shared" si="616"/>
        <v>-</v>
      </c>
      <c r="O1204" s="91" t="str">
        <f t="shared" si="616"/>
        <v>-</v>
      </c>
      <c r="P1204" s="91" t="str">
        <f t="shared" si="616"/>
        <v>-</v>
      </c>
      <c r="Q1204" s="91" t="str">
        <f t="shared" si="616"/>
        <v>-</v>
      </c>
      <c r="R1204" s="91" t="str">
        <f t="shared" si="616"/>
        <v>-</v>
      </c>
      <c r="S1204" s="91" t="str">
        <f t="shared" si="616"/>
        <v>-</v>
      </c>
      <c r="T1204" s="91" t="str">
        <f t="shared" si="616"/>
        <v>-</v>
      </c>
      <c r="U1204" s="91" t="str">
        <f t="shared" si="616"/>
        <v>-</v>
      </c>
      <c r="V1204" s="91" t="str">
        <f t="shared" si="616"/>
        <v>-</v>
      </c>
      <c r="W1204" s="91" t="str">
        <f t="shared" si="616"/>
        <v>-</v>
      </c>
      <c r="X1204" s="91" t="str">
        <f t="shared" si="616"/>
        <v>-</v>
      </c>
      <c r="Y1204" s="91" t="str">
        <f t="shared" si="616"/>
        <v>-</v>
      </c>
      <c r="Z1204" s="91" t="str">
        <f t="shared" si="616"/>
        <v>-</v>
      </c>
      <c r="AA1204" s="91" t="str">
        <f t="shared" si="616"/>
        <v>-</v>
      </c>
      <c r="AB1204" s="91" t="str">
        <f t="shared" si="616"/>
        <v>-</v>
      </c>
      <c r="AC1204" s="91" t="str">
        <f t="shared" si="616"/>
        <v>-</v>
      </c>
      <c r="AD1204" s="91" t="str">
        <f t="shared" si="616"/>
        <v>-</v>
      </c>
      <c r="AE1204" s="91" t="str">
        <f t="shared" si="616"/>
        <v>-</v>
      </c>
      <c r="AF1204" s="91" t="str">
        <f t="shared" si="616"/>
        <v>-</v>
      </c>
      <c r="AG1204" s="91" t="str">
        <f t="shared" si="616"/>
        <v>-</v>
      </c>
      <c r="AH1204" s="91" t="str">
        <f t="shared" si="616"/>
        <v>-</v>
      </c>
      <c r="AI1204" s="91" t="str">
        <f t="shared" si="616"/>
        <v>-</v>
      </c>
      <c r="AJ1204" s="91" t="str">
        <f t="shared" si="616"/>
        <v>-</v>
      </c>
      <c r="AK1204" s="91" t="str">
        <f t="shared" si="616"/>
        <v>-</v>
      </c>
      <c r="AL1204" s="91" t="str">
        <f t="shared" si="616"/>
        <v>-</v>
      </c>
      <c r="AM1204" s="91" t="str">
        <f t="shared" si="616"/>
        <v>-</v>
      </c>
    </row>
    <row r="1205" spans="1:39">
      <c r="A1205" s="58" t="str">
        <f t="shared" si="609"/>
        <v/>
      </c>
      <c r="B1205" s="120" t="str">
        <f t="shared" si="609"/>
        <v/>
      </c>
      <c r="C1205" s="86" t="str">
        <f t="shared" si="609"/>
        <v/>
      </c>
      <c r="D1205" s="87" t="str">
        <f t="shared" si="609"/>
        <v/>
      </c>
      <c r="E1205" s="91" t="str">
        <f t="shared" ref="E1205:AM1205" si="617">IFERROR(RANK(E591,E$4:E$610,),"-")</f>
        <v>-</v>
      </c>
      <c r="F1205" s="91" t="str">
        <f t="shared" si="617"/>
        <v>-</v>
      </c>
      <c r="G1205" s="91" t="str">
        <f t="shared" si="617"/>
        <v>-</v>
      </c>
      <c r="H1205" s="91" t="str">
        <f t="shared" si="617"/>
        <v>-</v>
      </c>
      <c r="I1205" s="91" t="str">
        <f t="shared" si="617"/>
        <v>-</v>
      </c>
      <c r="J1205" s="91" t="str">
        <f t="shared" si="617"/>
        <v>-</v>
      </c>
      <c r="K1205" s="91" t="str">
        <f t="shared" si="617"/>
        <v>-</v>
      </c>
      <c r="L1205" s="91" t="str">
        <f t="shared" si="617"/>
        <v>-</v>
      </c>
      <c r="M1205" s="91" t="str">
        <f t="shared" si="617"/>
        <v>-</v>
      </c>
      <c r="N1205" s="91" t="str">
        <f t="shared" si="617"/>
        <v>-</v>
      </c>
      <c r="O1205" s="91" t="str">
        <f t="shared" si="617"/>
        <v>-</v>
      </c>
      <c r="P1205" s="91" t="str">
        <f t="shared" si="617"/>
        <v>-</v>
      </c>
      <c r="Q1205" s="91" t="str">
        <f t="shared" si="617"/>
        <v>-</v>
      </c>
      <c r="R1205" s="91" t="str">
        <f t="shared" si="617"/>
        <v>-</v>
      </c>
      <c r="S1205" s="91" t="str">
        <f t="shared" si="617"/>
        <v>-</v>
      </c>
      <c r="T1205" s="91" t="str">
        <f t="shared" si="617"/>
        <v>-</v>
      </c>
      <c r="U1205" s="91" t="str">
        <f t="shared" si="617"/>
        <v>-</v>
      </c>
      <c r="V1205" s="91" t="str">
        <f t="shared" si="617"/>
        <v>-</v>
      </c>
      <c r="W1205" s="91" t="str">
        <f t="shared" si="617"/>
        <v>-</v>
      </c>
      <c r="X1205" s="91" t="str">
        <f t="shared" si="617"/>
        <v>-</v>
      </c>
      <c r="Y1205" s="91" t="str">
        <f t="shared" si="617"/>
        <v>-</v>
      </c>
      <c r="Z1205" s="91" t="str">
        <f t="shared" si="617"/>
        <v>-</v>
      </c>
      <c r="AA1205" s="91" t="str">
        <f t="shared" si="617"/>
        <v>-</v>
      </c>
      <c r="AB1205" s="91" t="str">
        <f t="shared" si="617"/>
        <v>-</v>
      </c>
      <c r="AC1205" s="91" t="str">
        <f t="shared" si="617"/>
        <v>-</v>
      </c>
      <c r="AD1205" s="91" t="str">
        <f t="shared" si="617"/>
        <v>-</v>
      </c>
      <c r="AE1205" s="91" t="str">
        <f t="shared" si="617"/>
        <v>-</v>
      </c>
      <c r="AF1205" s="91" t="str">
        <f t="shared" si="617"/>
        <v>-</v>
      </c>
      <c r="AG1205" s="91" t="str">
        <f t="shared" si="617"/>
        <v>-</v>
      </c>
      <c r="AH1205" s="91" t="str">
        <f t="shared" si="617"/>
        <v>-</v>
      </c>
      <c r="AI1205" s="91" t="str">
        <f t="shared" si="617"/>
        <v>-</v>
      </c>
      <c r="AJ1205" s="91" t="str">
        <f t="shared" si="617"/>
        <v>-</v>
      </c>
      <c r="AK1205" s="91" t="str">
        <f t="shared" si="617"/>
        <v>-</v>
      </c>
      <c r="AL1205" s="91" t="str">
        <f t="shared" si="617"/>
        <v>-</v>
      </c>
      <c r="AM1205" s="91" t="str">
        <f t="shared" si="617"/>
        <v>-</v>
      </c>
    </row>
    <row r="1206" spans="1:39">
      <c r="A1206" s="58" t="str">
        <f t="shared" si="609"/>
        <v/>
      </c>
      <c r="B1206" s="120" t="str">
        <f t="shared" si="609"/>
        <v/>
      </c>
      <c r="C1206" s="86" t="str">
        <f t="shared" si="609"/>
        <v/>
      </c>
      <c r="D1206" s="87" t="str">
        <f t="shared" si="609"/>
        <v/>
      </c>
      <c r="E1206" s="91" t="str">
        <f t="shared" ref="E1206:AM1206" si="618">IFERROR(RANK(E592,E$4:E$610,),"-")</f>
        <v>-</v>
      </c>
      <c r="F1206" s="91" t="str">
        <f t="shared" si="618"/>
        <v>-</v>
      </c>
      <c r="G1206" s="91" t="str">
        <f t="shared" si="618"/>
        <v>-</v>
      </c>
      <c r="H1206" s="91" t="str">
        <f t="shared" si="618"/>
        <v>-</v>
      </c>
      <c r="I1206" s="91" t="str">
        <f t="shared" si="618"/>
        <v>-</v>
      </c>
      <c r="J1206" s="91" t="str">
        <f t="shared" si="618"/>
        <v>-</v>
      </c>
      <c r="K1206" s="91" t="str">
        <f t="shared" si="618"/>
        <v>-</v>
      </c>
      <c r="L1206" s="91" t="str">
        <f t="shared" si="618"/>
        <v>-</v>
      </c>
      <c r="M1206" s="91" t="str">
        <f t="shared" si="618"/>
        <v>-</v>
      </c>
      <c r="N1206" s="91" t="str">
        <f t="shared" si="618"/>
        <v>-</v>
      </c>
      <c r="O1206" s="91" t="str">
        <f t="shared" si="618"/>
        <v>-</v>
      </c>
      <c r="P1206" s="91" t="str">
        <f t="shared" si="618"/>
        <v>-</v>
      </c>
      <c r="Q1206" s="91" t="str">
        <f t="shared" si="618"/>
        <v>-</v>
      </c>
      <c r="R1206" s="91" t="str">
        <f t="shared" si="618"/>
        <v>-</v>
      </c>
      <c r="S1206" s="91" t="str">
        <f t="shared" si="618"/>
        <v>-</v>
      </c>
      <c r="T1206" s="91" t="str">
        <f t="shared" si="618"/>
        <v>-</v>
      </c>
      <c r="U1206" s="91" t="str">
        <f t="shared" si="618"/>
        <v>-</v>
      </c>
      <c r="V1206" s="91" t="str">
        <f t="shared" si="618"/>
        <v>-</v>
      </c>
      <c r="W1206" s="91" t="str">
        <f t="shared" si="618"/>
        <v>-</v>
      </c>
      <c r="X1206" s="91" t="str">
        <f t="shared" si="618"/>
        <v>-</v>
      </c>
      <c r="Y1206" s="91" t="str">
        <f t="shared" si="618"/>
        <v>-</v>
      </c>
      <c r="Z1206" s="91" t="str">
        <f t="shared" si="618"/>
        <v>-</v>
      </c>
      <c r="AA1206" s="91" t="str">
        <f t="shared" si="618"/>
        <v>-</v>
      </c>
      <c r="AB1206" s="91" t="str">
        <f t="shared" si="618"/>
        <v>-</v>
      </c>
      <c r="AC1206" s="91" t="str">
        <f t="shared" si="618"/>
        <v>-</v>
      </c>
      <c r="AD1206" s="91" t="str">
        <f t="shared" si="618"/>
        <v>-</v>
      </c>
      <c r="AE1206" s="91" t="str">
        <f t="shared" si="618"/>
        <v>-</v>
      </c>
      <c r="AF1206" s="91" t="str">
        <f t="shared" si="618"/>
        <v>-</v>
      </c>
      <c r="AG1206" s="91" t="str">
        <f t="shared" si="618"/>
        <v>-</v>
      </c>
      <c r="AH1206" s="91" t="str">
        <f t="shared" si="618"/>
        <v>-</v>
      </c>
      <c r="AI1206" s="91" t="str">
        <f t="shared" si="618"/>
        <v>-</v>
      </c>
      <c r="AJ1206" s="91" t="str">
        <f t="shared" si="618"/>
        <v>-</v>
      </c>
      <c r="AK1206" s="91" t="str">
        <f t="shared" si="618"/>
        <v>-</v>
      </c>
      <c r="AL1206" s="91" t="str">
        <f t="shared" si="618"/>
        <v>-</v>
      </c>
      <c r="AM1206" s="91" t="str">
        <f t="shared" si="618"/>
        <v>-</v>
      </c>
    </row>
    <row r="1207" spans="1:39">
      <c r="A1207" s="58" t="str">
        <f t="shared" si="609"/>
        <v/>
      </c>
      <c r="B1207" s="120" t="str">
        <f t="shared" si="609"/>
        <v/>
      </c>
      <c r="C1207" s="86" t="str">
        <f t="shared" si="609"/>
        <v/>
      </c>
      <c r="D1207" s="87" t="str">
        <f t="shared" si="609"/>
        <v/>
      </c>
      <c r="E1207" s="91" t="str">
        <f t="shared" ref="E1207:AM1207" si="619">IFERROR(RANK(E593,E$4:E$610,),"-")</f>
        <v>-</v>
      </c>
      <c r="F1207" s="91" t="str">
        <f t="shared" si="619"/>
        <v>-</v>
      </c>
      <c r="G1207" s="91" t="str">
        <f t="shared" si="619"/>
        <v>-</v>
      </c>
      <c r="H1207" s="91" t="str">
        <f t="shared" si="619"/>
        <v>-</v>
      </c>
      <c r="I1207" s="91" t="str">
        <f t="shared" si="619"/>
        <v>-</v>
      </c>
      <c r="J1207" s="91" t="str">
        <f t="shared" si="619"/>
        <v>-</v>
      </c>
      <c r="K1207" s="91" t="str">
        <f t="shared" si="619"/>
        <v>-</v>
      </c>
      <c r="L1207" s="91" t="str">
        <f t="shared" si="619"/>
        <v>-</v>
      </c>
      <c r="M1207" s="91" t="str">
        <f t="shared" si="619"/>
        <v>-</v>
      </c>
      <c r="N1207" s="91" t="str">
        <f t="shared" si="619"/>
        <v>-</v>
      </c>
      <c r="O1207" s="91" t="str">
        <f t="shared" si="619"/>
        <v>-</v>
      </c>
      <c r="P1207" s="91" t="str">
        <f t="shared" si="619"/>
        <v>-</v>
      </c>
      <c r="Q1207" s="91" t="str">
        <f t="shared" si="619"/>
        <v>-</v>
      </c>
      <c r="R1207" s="91" t="str">
        <f t="shared" si="619"/>
        <v>-</v>
      </c>
      <c r="S1207" s="91" t="str">
        <f t="shared" si="619"/>
        <v>-</v>
      </c>
      <c r="T1207" s="91" t="str">
        <f t="shared" si="619"/>
        <v>-</v>
      </c>
      <c r="U1207" s="91" t="str">
        <f t="shared" si="619"/>
        <v>-</v>
      </c>
      <c r="V1207" s="91" t="str">
        <f t="shared" si="619"/>
        <v>-</v>
      </c>
      <c r="W1207" s="91" t="str">
        <f t="shared" si="619"/>
        <v>-</v>
      </c>
      <c r="X1207" s="91" t="str">
        <f t="shared" si="619"/>
        <v>-</v>
      </c>
      <c r="Y1207" s="91" t="str">
        <f t="shared" si="619"/>
        <v>-</v>
      </c>
      <c r="Z1207" s="91" t="str">
        <f t="shared" si="619"/>
        <v>-</v>
      </c>
      <c r="AA1207" s="91" t="str">
        <f t="shared" si="619"/>
        <v>-</v>
      </c>
      <c r="AB1207" s="91" t="str">
        <f t="shared" si="619"/>
        <v>-</v>
      </c>
      <c r="AC1207" s="91" t="str">
        <f t="shared" si="619"/>
        <v>-</v>
      </c>
      <c r="AD1207" s="91" t="str">
        <f t="shared" si="619"/>
        <v>-</v>
      </c>
      <c r="AE1207" s="91" t="str">
        <f t="shared" si="619"/>
        <v>-</v>
      </c>
      <c r="AF1207" s="91" t="str">
        <f t="shared" si="619"/>
        <v>-</v>
      </c>
      <c r="AG1207" s="91" t="str">
        <f t="shared" si="619"/>
        <v>-</v>
      </c>
      <c r="AH1207" s="91" t="str">
        <f t="shared" si="619"/>
        <v>-</v>
      </c>
      <c r="AI1207" s="91" t="str">
        <f t="shared" si="619"/>
        <v>-</v>
      </c>
      <c r="AJ1207" s="91" t="str">
        <f t="shared" si="619"/>
        <v>-</v>
      </c>
      <c r="AK1207" s="91" t="str">
        <f t="shared" si="619"/>
        <v>-</v>
      </c>
      <c r="AL1207" s="91" t="str">
        <f t="shared" si="619"/>
        <v>-</v>
      </c>
      <c r="AM1207" s="91" t="str">
        <f t="shared" si="619"/>
        <v>-</v>
      </c>
    </row>
    <row r="1208" spans="1:39">
      <c r="A1208" s="58" t="str">
        <f t="shared" si="609"/>
        <v/>
      </c>
      <c r="B1208" s="120" t="str">
        <f t="shared" si="609"/>
        <v/>
      </c>
      <c r="C1208" s="86" t="str">
        <f t="shared" si="609"/>
        <v/>
      </c>
      <c r="D1208" s="87" t="str">
        <f t="shared" si="609"/>
        <v/>
      </c>
      <c r="E1208" s="91" t="str">
        <f t="shared" ref="E1208:AM1208" si="620">IFERROR(RANK(E594,E$4:E$610,),"-")</f>
        <v>-</v>
      </c>
      <c r="F1208" s="91" t="str">
        <f t="shared" si="620"/>
        <v>-</v>
      </c>
      <c r="G1208" s="91" t="str">
        <f t="shared" si="620"/>
        <v>-</v>
      </c>
      <c r="H1208" s="91" t="str">
        <f t="shared" si="620"/>
        <v>-</v>
      </c>
      <c r="I1208" s="91" t="str">
        <f t="shared" si="620"/>
        <v>-</v>
      </c>
      <c r="J1208" s="91" t="str">
        <f t="shared" si="620"/>
        <v>-</v>
      </c>
      <c r="K1208" s="91" t="str">
        <f t="shared" si="620"/>
        <v>-</v>
      </c>
      <c r="L1208" s="91" t="str">
        <f t="shared" si="620"/>
        <v>-</v>
      </c>
      <c r="M1208" s="91" t="str">
        <f t="shared" si="620"/>
        <v>-</v>
      </c>
      <c r="N1208" s="91" t="str">
        <f t="shared" si="620"/>
        <v>-</v>
      </c>
      <c r="O1208" s="91" t="str">
        <f t="shared" si="620"/>
        <v>-</v>
      </c>
      <c r="P1208" s="91" t="str">
        <f t="shared" si="620"/>
        <v>-</v>
      </c>
      <c r="Q1208" s="91" t="str">
        <f t="shared" si="620"/>
        <v>-</v>
      </c>
      <c r="R1208" s="91" t="str">
        <f t="shared" si="620"/>
        <v>-</v>
      </c>
      <c r="S1208" s="91" t="str">
        <f t="shared" si="620"/>
        <v>-</v>
      </c>
      <c r="T1208" s="91" t="str">
        <f t="shared" si="620"/>
        <v>-</v>
      </c>
      <c r="U1208" s="91" t="str">
        <f t="shared" si="620"/>
        <v>-</v>
      </c>
      <c r="V1208" s="91" t="str">
        <f t="shared" si="620"/>
        <v>-</v>
      </c>
      <c r="W1208" s="91" t="str">
        <f t="shared" si="620"/>
        <v>-</v>
      </c>
      <c r="X1208" s="91" t="str">
        <f t="shared" si="620"/>
        <v>-</v>
      </c>
      <c r="Y1208" s="91" t="str">
        <f t="shared" si="620"/>
        <v>-</v>
      </c>
      <c r="Z1208" s="91" t="str">
        <f t="shared" si="620"/>
        <v>-</v>
      </c>
      <c r="AA1208" s="91" t="str">
        <f t="shared" si="620"/>
        <v>-</v>
      </c>
      <c r="AB1208" s="91" t="str">
        <f t="shared" si="620"/>
        <v>-</v>
      </c>
      <c r="AC1208" s="91" t="str">
        <f t="shared" si="620"/>
        <v>-</v>
      </c>
      <c r="AD1208" s="91" t="str">
        <f t="shared" si="620"/>
        <v>-</v>
      </c>
      <c r="AE1208" s="91" t="str">
        <f t="shared" si="620"/>
        <v>-</v>
      </c>
      <c r="AF1208" s="91" t="str">
        <f t="shared" si="620"/>
        <v>-</v>
      </c>
      <c r="AG1208" s="91" t="str">
        <f t="shared" si="620"/>
        <v>-</v>
      </c>
      <c r="AH1208" s="91" t="str">
        <f t="shared" si="620"/>
        <v>-</v>
      </c>
      <c r="AI1208" s="91" t="str">
        <f t="shared" si="620"/>
        <v>-</v>
      </c>
      <c r="AJ1208" s="91" t="str">
        <f t="shared" si="620"/>
        <v>-</v>
      </c>
      <c r="AK1208" s="91" t="str">
        <f t="shared" si="620"/>
        <v>-</v>
      </c>
      <c r="AL1208" s="91" t="str">
        <f t="shared" si="620"/>
        <v>-</v>
      </c>
      <c r="AM1208" s="91" t="str">
        <f t="shared" si="620"/>
        <v>-</v>
      </c>
    </row>
    <row r="1209" spans="1:39">
      <c r="A1209" s="58" t="str">
        <f t="shared" si="609"/>
        <v/>
      </c>
      <c r="B1209" s="120" t="str">
        <f t="shared" si="609"/>
        <v/>
      </c>
      <c r="C1209" s="86" t="str">
        <f t="shared" si="609"/>
        <v/>
      </c>
      <c r="D1209" s="87" t="str">
        <f t="shared" si="609"/>
        <v/>
      </c>
      <c r="E1209" s="91" t="str">
        <f t="shared" ref="E1209:AM1209" si="621">IFERROR(RANK(E595,E$4:E$610,),"-")</f>
        <v>-</v>
      </c>
      <c r="F1209" s="91" t="str">
        <f t="shared" si="621"/>
        <v>-</v>
      </c>
      <c r="G1209" s="91" t="str">
        <f t="shared" si="621"/>
        <v>-</v>
      </c>
      <c r="H1209" s="91" t="str">
        <f t="shared" si="621"/>
        <v>-</v>
      </c>
      <c r="I1209" s="91" t="str">
        <f t="shared" si="621"/>
        <v>-</v>
      </c>
      <c r="J1209" s="91" t="str">
        <f t="shared" si="621"/>
        <v>-</v>
      </c>
      <c r="K1209" s="91" t="str">
        <f t="shared" si="621"/>
        <v>-</v>
      </c>
      <c r="L1209" s="91" t="str">
        <f t="shared" si="621"/>
        <v>-</v>
      </c>
      <c r="M1209" s="91" t="str">
        <f t="shared" si="621"/>
        <v>-</v>
      </c>
      <c r="N1209" s="91" t="str">
        <f t="shared" si="621"/>
        <v>-</v>
      </c>
      <c r="O1209" s="91" t="str">
        <f t="shared" si="621"/>
        <v>-</v>
      </c>
      <c r="P1209" s="91" t="str">
        <f t="shared" si="621"/>
        <v>-</v>
      </c>
      <c r="Q1209" s="91" t="str">
        <f t="shared" si="621"/>
        <v>-</v>
      </c>
      <c r="R1209" s="91" t="str">
        <f t="shared" si="621"/>
        <v>-</v>
      </c>
      <c r="S1209" s="91" t="str">
        <f t="shared" si="621"/>
        <v>-</v>
      </c>
      <c r="T1209" s="91" t="str">
        <f t="shared" si="621"/>
        <v>-</v>
      </c>
      <c r="U1209" s="91" t="str">
        <f t="shared" si="621"/>
        <v>-</v>
      </c>
      <c r="V1209" s="91" t="str">
        <f t="shared" si="621"/>
        <v>-</v>
      </c>
      <c r="W1209" s="91" t="str">
        <f t="shared" si="621"/>
        <v>-</v>
      </c>
      <c r="X1209" s="91" t="str">
        <f t="shared" si="621"/>
        <v>-</v>
      </c>
      <c r="Y1209" s="91" t="str">
        <f t="shared" si="621"/>
        <v>-</v>
      </c>
      <c r="Z1209" s="91" t="str">
        <f t="shared" si="621"/>
        <v>-</v>
      </c>
      <c r="AA1209" s="91" t="str">
        <f t="shared" si="621"/>
        <v>-</v>
      </c>
      <c r="AB1209" s="91" t="str">
        <f t="shared" si="621"/>
        <v>-</v>
      </c>
      <c r="AC1209" s="91" t="str">
        <f t="shared" si="621"/>
        <v>-</v>
      </c>
      <c r="AD1209" s="91" t="str">
        <f t="shared" si="621"/>
        <v>-</v>
      </c>
      <c r="AE1209" s="91" t="str">
        <f t="shared" si="621"/>
        <v>-</v>
      </c>
      <c r="AF1209" s="91" t="str">
        <f t="shared" si="621"/>
        <v>-</v>
      </c>
      <c r="AG1209" s="91" t="str">
        <f t="shared" si="621"/>
        <v>-</v>
      </c>
      <c r="AH1209" s="91" t="str">
        <f t="shared" si="621"/>
        <v>-</v>
      </c>
      <c r="AI1209" s="91" t="str">
        <f t="shared" si="621"/>
        <v>-</v>
      </c>
      <c r="AJ1209" s="91" t="str">
        <f t="shared" si="621"/>
        <v>-</v>
      </c>
      <c r="AK1209" s="91" t="str">
        <f t="shared" si="621"/>
        <v>-</v>
      </c>
      <c r="AL1209" s="91" t="str">
        <f t="shared" si="621"/>
        <v>-</v>
      </c>
      <c r="AM1209" s="91" t="str">
        <f t="shared" si="621"/>
        <v>-</v>
      </c>
    </row>
    <row r="1210" spans="1:39">
      <c r="A1210" s="58" t="str">
        <f t="shared" si="609"/>
        <v/>
      </c>
      <c r="B1210" s="120" t="str">
        <f t="shared" si="609"/>
        <v/>
      </c>
      <c r="C1210" s="86" t="str">
        <f t="shared" si="609"/>
        <v/>
      </c>
      <c r="D1210" s="87" t="str">
        <f t="shared" si="609"/>
        <v/>
      </c>
      <c r="E1210" s="91" t="str">
        <f t="shared" ref="E1210:AM1210" si="622">IFERROR(RANK(E596,E$4:E$610,),"-")</f>
        <v>-</v>
      </c>
      <c r="F1210" s="91" t="str">
        <f t="shared" si="622"/>
        <v>-</v>
      </c>
      <c r="G1210" s="91" t="str">
        <f t="shared" si="622"/>
        <v>-</v>
      </c>
      <c r="H1210" s="91" t="str">
        <f t="shared" si="622"/>
        <v>-</v>
      </c>
      <c r="I1210" s="91" t="str">
        <f t="shared" si="622"/>
        <v>-</v>
      </c>
      <c r="J1210" s="91" t="str">
        <f t="shared" si="622"/>
        <v>-</v>
      </c>
      <c r="K1210" s="91" t="str">
        <f t="shared" si="622"/>
        <v>-</v>
      </c>
      <c r="L1210" s="91" t="str">
        <f t="shared" si="622"/>
        <v>-</v>
      </c>
      <c r="M1210" s="91" t="str">
        <f t="shared" si="622"/>
        <v>-</v>
      </c>
      <c r="N1210" s="91" t="str">
        <f t="shared" si="622"/>
        <v>-</v>
      </c>
      <c r="O1210" s="91" t="str">
        <f t="shared" si="622"/>
        <v>-</v>
      </c>
      <c r="P1210" s="91" t="str">
        <f t="shared" si="622"/>
        <v>-</v>
      </c>
      <c r="Q1210" s="91" t="str">
        <f t="shared" si="622"/>
        <v>-</v>
      </c>
      <c r="R1210" s="91" t="str">
        <f t="shared" si="622"/>
        <v>-</v>
      </c>
      <c r="S1210" s="91" t="str">
        <f t="shared" si="622"/>
        <v>-</v>
      </c>
      <c r="T1210" s="91" t="str">
        <f t="shared" si="622"/>
        <v>-</v>
      </c>
      <c r="U1210" s="91" t="str">
        <f t="shared" si="622"/>
        <v>-</v>
      </c>
      <c r="V1210" s="91" t="str">
        <f t="shared" si="622"/>
        <v>-</v>
      </c>
      <c r="W1210" s="91" t="str">
        <f t="shared" si="622"/>
        <v>-</v>
      </c>
      <c r="X1210" s="91" t="str">
        <f t="shared" si="622"/>
        <v>-</v>
      </c>
      <c r="Y1210" s="91" t="str">
        <f t="shared" si="622"/>
        <v>-</v>
      </c>
      <c r="Z1210" s="91" t="str">
        <f t="shared" si="622"/>
        <v>-</v>
      </c>
      <c r="AA1210" s="91" t="str">
        <f t="shared" si="622"/>
        <v>-</v>
      </c>
      <c r="AB1210" s="91" t="str">
        <f t="shared" si="622"/>
        <v>-</v>
      </c>
      <c r="AC1210" s="91" t="str">
        <f t="shared" si="622"/>
        <v>-</v>
      </c>
      <c r="AD1210" s="91" t="str">
        <f t="shared" si="622"/>
        <v>-</v>
      </c>
      <c r="AE1210" s="91" t="str">
        <f t="shared" si="622"/>
        <v>-</v>
      </c>
      <c r="AF1210" s="91" t="str">
        <f t="shared" si="622"/>
        <v>-</v>
      </c>
      <c r="AG1210" s="91" t="str">
        <f t="shared" si="622"/>
        <v>-</v>
      </c>
      <c r="AH1210" s="91" t="str">
        <f t="shared" si="622"/>
        <v>-</v>
      </c>
      <c r="AI1210" s="91" t="str">
        <f t="shared" si="622"/>
        <v>-</v>
      </c>
      <c r="AJ1210" s="91" t="str">
        <f t="shared" si="622"/>
        <v>-</v>
      </c>
      <c r="AK1210" s="91" t="str">
        <f t="shared" si="622"/>
        <v>-</v>
      </c>
      <c r="AL1210" s="91" t="str">
        <f t="shared" si="622"/>
        <v>-</v>
      </c>
      <c r="AM1210" s="91" t="str">
        <f t="shared" si="622"/>
        <v>-</v>
      </c>
    </row>
    <row r="1211" spans="1:39">
      <c r="A1211" s="58" t="str">
        <f t="shared" si="609"/>
        <v/>
      </c>
      <c r="B1211" s="120" t="str">
        <f t="shared" si="609"/>
        <v/>
      </c>
      <c r="C1211" s="86" t="str">
        <f t="shared" si="609"/>
        <v/>
      </c>
      <c r="D1211" s="87" t="str">
        <f t="shared" si="609"/>
        <v/>
      </c>
      <c r="E1211" s="91" t="str">
        <f t="shared" ref="E1211:AM1211" si="623">IFERROR(RANK(E597,E$4:E$610,),"-")</f>
        <v>-</v>
      </c>
      <c r="F1211" s="91" t="str">
        <f t="shared" si="623"/>
        <v>-</v>
      </c>
      <c r="G1211" s="91" t="str">
        <f t="shared" si="623"/>
        <v>-</v>
      </c>
      <c r="H1211" s="91" t="str">
        <f t="shared" si="623"/>
        <v>-</v>
      </c>
      <c r="I1211" s="91" t="str">
        <f t="shared" si="623"/>
        <v>-</v>
      </c>
      <c r="J1211" s="91" t="str">
        <f t="shared" si="623"/>
        <v>-</v>
      </c>
      <c r="K1211" s="91" t="str">
        <f t="shared" si="623"/>
        <v>-</v>
      </c>
      <c r="L1211" s="91" t="str">
        <f t="shared" si="623"/>
        <v>-</v>
      </c>
      <c r="M1211" s="91" t="str">
        <f t="shared" si="623"/>
        <v>-</v>
      </c>
      <c r="N1211" s="91" t="str">
        <f t="shared" si="623"/>
        <v>-</v>
      </c>
      <c r="O1211" s="91" t="str">
        <f t="shared" si="623"/>
        <v>-</v>
      </c>
      <c r="P1211" s="91" t="str">
        <f t="shared" si="623"/>
        <v>-</v>
      </c>
      <c r="Q1211" s="91" t="str">
        <f t="shared" si="623"/>
        <v>-</v>
      </c>
      <c r="R1211" s="91" t="str">
        <f t="shared" si="623"/>
        <v>-</v>
      </c>
      <c r="S1211" s="91" t="str">
        <f t="shared" si="623"/>
        <v>-</v>
      </c>
      <c r="T1211" s="91" t="str">
        <f t="shared" si="623"/>
        <v>-</v>
      </c>
      <c r="U1211" s="91" t="str">
        <f t="shared" si="623"/>
        <v>-</v>
      </c>
      <c r="V1211" s="91" t="str">
        <f t="shared" si="623"/>
        <v>-</v>
      </c>
      <c r="W1211" s="91" t="str">
        <f t="shared" si="623"/>
        <v>-</v>
      </c>
      <c r="X1211" s="91" t="str">
        <f t="shared" si="623"/>
        <v>-</v>
      </c>
      <c r="Y1211" s="91" t="str">
        <f t="shared" si="623"/>
        <v>-</v>
      </c>
      <c r="Z1211" s="91" t="str">
        <f t="shared" si="623"/>
        <v>-</v>
      </c>
      <c r="AA1211" s="91" t="str">
        <f t="shared" si="623"/>
        <v>-</v>
      </c>
      <c r="AB1211" s="91" t="str">
        <f t="shared" si="623"/>
        <v>-</v>
      </c>
      <c r="AC1211" s="91" t="str">
        <f t="shared" si="623"/>
        <v>-</v>
      </c>
      <c r="AD1211" s="91" t="str">
        <f t="shared" si="623"/>
        <v>-</v>
      </c>
      <c r="AE1211" s="91" t="str">
        <f t="shared" si="623"/>
        <v>-</v>
      </c>
      <c r="AF1211" s="91" t="str">
        <f t="shared" si="623"/>
        <v>-</v>
      </c>
      <c r="AG1211" s="91" t="str">
        <f t="shared" si="623"/>
        <v>-</v>
      </c>
      <c r="AH1211" s="91" t="str">
        <f t="shared" si="623"/>
        <v>-</v>
      </c>
      <c r="AI1211" s="91" t="str">
        <f t="shared" si="623"/>
        <v>-</v>
      </c>
      <c r="AJ1211" s="91" t="str">
        <f t="shared" si="623"/>
        <v>-</v>
      </c>
      <c r="AK1211" s="91" t="str">
        <f t="shared" si="623"/>
        <v>-</v>
      </c>
      <c r="AL1211" s="91" t="str">
        <f t="shared" si="623"/>
        <v>-</v>
      </c>
      <c r="AM1211" s="91" t="str">
        <f t="shared" si="623"/>
        <v>-</v>
      </c>
    </row>
    <row r="1212" spans="1:39">
      <c r="A1212" s="58" t="str">
        <f t="shared" si="609"/>
        <v/>
      </c>
      <c r="B1212" s="120" t="str">
        <f t="shared" si="609"/>
        <v/>
      </c>
      <c r="C1212" s="86" t="str">
        <f t="shared" si="609"/>
        <v/>
      </c>
      <c r="D1212" s="87" t="str">
        <f t="shared" si="609"/>
        <v/>
      </c>
      <c r="E1212" s="91" t="str">
        <f t="shared" ref="E1212:AM1212" si="624">IFERROR(RANK(E598,E$4:E$610,),"-")</f>
        <v>-</v>
      </c>
      <c r="F1212" s="91" t="str">
        <f t="shared" si="624"/>
        <v>-</v>
      </c>
      <c r="G1212" s="91" t="str">
        <f t="shared" si="624"/>
        <v>-</v>
      </c>
      <c r="H1212" s="91" t="str">
        <f t="shared" si="624"/>
        <v>-</v>
      </c>
      <c r="I1212" s="91" t="str">
        <f t="shared" si="624"/>
        <v>-</v>
      </c>
      <c r="J1212" s="91" t="str">
        <f t="shared" si="624"/>
        <v>-</v>
      </c>
      <c r="K1212" s="91" t="str">
        <f t="shared" si="624"/>
        <v>-</v>
      </c>
      <c r="L1212" s="91" t="str">
        <f t="shared" si="624"/>
        <v>-</v>
      </c>
      <c r="M1212" s="91" t="str">
        <f t="shared" si="624"/>
        <v>-</v>
      </c>
      <c r="N1212" s="91" t="str">
        <f t="shared" si="624"/>
        <v>-</v>
      </c>
      <c r="O1212" s="91" t="str">
        <f t="shared" si="624"/>
        <v>-</v>
      </c>
      <c r="P1212" s="91" t="str">
        <f t="shared" si="624"/>
        <v>-</v>
      </c>
      <c r="Q1212" s="91" t="str">
        <f t="shared" si="624"/>
        <v>-</v>
      </c>
      <c r="R1212" s="91" t="str">
        <f t="shared" si="624"/>
        <v>-</v>
      </c>
      <c r="S1212" s="91" t="str">
        <f t="shared" si="624"/>
        <v>-</v>
      </c>
      <c r="T1212" s="91" t="str">
        <f t="shared" si="624"/>
        <v>-</v>
      </c>
      <c r="U1212" s="91" t="str">
        <f t="shared" si="624"/>
        <v>-</v>
      </c>
      <c r="V1212" s="91" t="str">
        <f t="shared" si="624"/>
        <v>-</v>
      </c>
      <c r="W1212" s="91" t="str">
        <f t="shared" si="624"/>
        <v>-</v>
      </c>
      <c r="X1212" s="91" t="str">
        <f t="shared" si="624"/>
        <v>-</v>
      </c>
      <c r="Y1212" s="91" t="str">
        <f t="shared" si="624"/>
        <v>-</v>
      </c>
      <c r="Z1212" s="91" t="str">
        <f t="shared" si="624"/>
        <v>-</v>
      </c>
      <c r="AA1212" s="91" t="str">
        <f t="shared" si="624"/>
        <v>-</v>
      </c>
      <c r="AB1212" s="91" t="str">
        <f t="shared" si="624"/>
        <v>-</v>
      </c>
      <c r="AC1212" s="91" t="str">
        <f t="shared" si="624"/>
        <v>-</v>
      </c>
      <c r="AD1212" s="91" t="str">
        <f t="shared" si="624"/>
        <v>-</v>
      </c>
      <c r="AE1212" s="91" t="str">
        <f t="shared" si="624"/>
        <v>-</v>
      </c>
      <c r="AF1212" s="91" t="str">
        <f t="shared" si="624"/>
        <v>-</v>
      </c>
      <c r="AG1212" s="91" t="str">
        <f t="shared" si="624"/>
        <v>-</v>
      </c>
      <c r="AH1212" s="91" t="str">
        <f t="shared" si="624"/>
        <v>-</v>
      </c>
      <c r="AI1212" s="91" t="str">
        <f t="shared" si="624"/>
        <v>-</v>
      </c>
      <c r="AJ1212" s="91" t="str">
        <f t="shared" si="624"/>
        <v>-</v>
      </c>
      <c r="AK1212" s="91" t="str">
        <f t="shared" si="624"/>
        <v>-</v>
      </c>
      <c r="AL1212" s="91" t="str">
        <f t="shared" si="624"/>
        <v>-</v>
      </c>
      <c r="AM1212" s="91" t="str">
        <f t="shared" si="624"/>
        <v>-</v>
      </c>
    </row>
    <row r="1213" spans="1:39">
      <c r="A1213" s="58" t="str">
        <f t="shared" si="609"/>
        <v/>
      </c>
      <c r="B1213" s="120" t="str">
        <f t="shared" si="609"/>
        <v/>
      </c>
      <c r="C1213" s="86" t="str">
        <f t="shared" si="609"/>
        <v/>
      </c>
      <c r="D1213" s="87" t="str">
        <f t="shared" si="609"/>
        <v/>
      </c>
      <c r="E1213" s="91" t="str">
        <f t="shared" ref="E1213:AM1213" si="625">IFERROR(RANK(E599,E$4:E$610,),"-")</f>
        <v>-</v>
      </c>
      <c r="F1213" s="91" t="str">
        <f t="shared" si="625"/>
        <v>-</v>
      </c>
      <c r="G1213" s="91" t="str">
        <f t="shared" si="625"/>
        <v>-</v>
      </c>
      <c r="H1213" s="91" t="str">
        <f t="shared" si="625"/>
        <v>-</v>
      </c>
      <c r="I1213" s="91" t="str">
        <f t="shared" si="625"/>
        <v>-</v>
      </c>
      <c r="J1213" s="91" t="str">
        <f t="shared" si="625"/>
        <v>-</v>
      </c>
      <c r="K1213" s="91" t="str">
        <f t="shared" si="625"/>
        <v>-</v>
      </c>
      <c r="L1213" s="91" t="str">
        <f t="shared" si="625"/>
        <v>-</v>
      </c>
      <c r="M1213" s="91" t="str">
        <f t="shared" si="625"/>
        <v>-</v>
      </c>
      <c r="N1213" s="91" t="str">
        <f t="shared" si="625"/>
        <v>-</v>
      </c>
      <c r="O1213" s="91" t="str">
        <f t="shared" si="625"/>
        <v>-</v>
      </c>
      <c r="P1213" s="91" t="str">
        <f t="shared" si="625"/>
        <v>-</v>
      </c>
      <c r="Q1213" s="91" t="str">
        <f t="shared" si="625"/>
        <v>-</v>
      </c>
      <c r="R1213" s="91" t="str">
        <f t="shared" si="625"/>
        <v>-</v>
      </c>
      <c r="S1213" s="91" t="str">
        <f t="shared" si="625"/>
        <v>-</v>
      </c>
      <c r="T1213" s="91" t="str">
        <f t="shared" si="625"/>
        <v>-</v>
      </c>
      <c r="U1213" s="91" t="str">
        <f t="shared" si="625"/>
        <v>-</v>
      </c>
      <c r="V1213" s="91" t="str">
        <f t="shared" si="625"/>
        <v>-</v>
      </c>
      <c r="W1213" s="91" t="str">
        <f t="shared" si="625"/>
        <v>-</v>
      </c>
      <c r="X1213" s="91" t="str">
        <f t="shared" si="625"/>
        <v>-</v>
      </c>
      <c r="Y1213" s="91" t="str">
        <f t="shared" si="625"/>
        <v>-</v>
      </c>
      <c r="Z1213" s="91" t="str">
        <f t="shared" si="625"/>
        <v>-</v>
      </c>
      <c r="AA1213" s="91" t="str">
        <f t="shared" si="625"/>
        <v>-</v>
      </c>
      <c r="AB1213" s="91" t="str">
        <f t="shared" si="625"/>
        <v>-</v>
      </c>
      <c r="AC1213" s="91" t="str">
        <f t="shared" si="625"/>
        <v>-</v>
      </c>
      <c r="AD1213" s="91" t="str">
        <f t="shared" si="625"/>
        <v>-</v>
      </c>
      <c r="AE1213" s="91" t="str">
        <f t="shared" si="625"/>
        <v>-</v>
      </c>
      <c r="AF1213" s="91" t="str">
        <f t="shared" si="625"/>
        <v>-</v>
      </c>
      <c r="AG1213" s="91" t="str">
        <f t="shared" si="625"/>
        <v>-</v>
      </c>
      <c r="AH1213" s="91" t="str">
        <f t="shared" si="625"/>
        <v>-</v>
      </c>
      <c r="AI1213" s="91" t="str">
        <f t="shared" si="625"/>
        <v>-</v>
      </c>
      <c r="AJ1213" s="91" t="str">
        <f t="shared" si="625"/>
        <v>-</v>
      </c>
      <c r="AK1213" s="91" t="str">
        <f t="shared" si="625"/>
        <v>-</v>
      </c>
      <c r="AL1213" s="91" t="str">
        <f t="shared" si="625"/>
        <v>-</v>
      </c>
      <c r="AM1213" s="91" t="str">
        <f t="shared" si="625"/>
        <v>-</v>
      </c>
    </row>
    <row r="1214" spans="1:39">
      <c r="A1214" s="58" t="str">
        <f t="shared" si="609"/>
        <v/>
      </c>
      <c r="B1214" s="120" t="str">
        <f t="shared" si="609"/>
        <v/>
      </c>
      <c r="C1214" s="86" t="str">
        <f t="shared" si="609"/>
        <v/>
      </c>
      <c r="D1214" s="87" t="str">
        <f t="shared" si="609"/>
        <v/>
      </c>
      <c r="E1214" s="91" t="str">
        <f t="shared" ref="E1214:AM1214" si="626">IFERROR(RANK(E600,E$4:E$610,),"-")</f>
        <v>-</v>
      </c>
      <c r="F1214" s="91" t="str">
        <f t="shared" si="626"/>
        <v>-</v>
      </c>
      <c r="G1214" s="91" t="str">
        <f t="shared" si="626"/>
        <v>-</v>
      </c>
      <c r="H1214" s="91" t="str">
        <f t="shared" si="626"/>
        <v>-</v>
      </c>
      <c r="I1214" s="91" t="str">
        <f t="shared" si="626"/>
        <v>-</v>
      </c>
      <c r="J1214" s="91" t="str">
        <f t="shared" si="626"/>
        <v>-</v>
      </c>
      <c r="K1214" s="91" t="str">
        <f t="shared" si="626"/>
        <v>-</v>
      </c>
      <c r="L1214" s="91" t="str">
        <f t="shared" si="626"/>
        <v>-</v>
      </c>
      <c r="M1214" s="91" t="str">
        <f t="shared" si="626"/>
        <v>-</v>
      </c>
      <c r="N1214" s="91" t="str">
        <f t="shared" si="626"/>
        <v>-</v>
      </c>
      <c r="O1214" s="91" t="str">
        <f t="shared" si="626"/>
        <v>-</v>
      </c>
      <c r="P1214" s="91" t="str">
        <f t="shared" si="626"/>
        <v>-</v>
      </c>
      <c r="Q1214" s="91" t="str">
        <f t="shared" si="626"/>
        <v>-</v>
      </c>
      <c r="R1214" s="91" t="str">
        <f t="shared" si="626"/>
        <v>-</v>
      </c>
      <c r="S1214" s="91" t="str">
        <f t="shared" si="626"/>
        <v>-</v>
      </c>
      <c r="T1214" s="91" t="str">
        <f t="shared" si="626"/>
        <v>-</v>
      </c>
      <c r="U1214" s="91" t="str">
        <f t="shared" si="626"/>
        <v>-</v>
      </c>
      <c r="V1214" s="91" t="str">
        <f t="shared" si="626"/>
        <v>-</v>
      </c>
      <c r="W1214" s="91" t="str">
        <f t="shared" si="626"/>
        <v>-</v>
      </c>
      <c r="X1214" s="91" t="str">
        <f t="shared" si="626"/>
        <v>-</v>
      </c>
      <c r="Y1214" s="91" t="str">
        <f t="shared" si="626"/>
        <v>-</v>
      </c>
      <c r="Z1214" s="91" t="str">
        <f t="shared" si="626"/>
        <v>-</v>
      </c>
      <c r="AA1214" s="91" t="str">
        <f t="shared" si="626"/>
        <v>-</v>
      </c>
      <c r="AB1214" s="91" t="str">
        <f t="shared" si="626"/>
        <v>-</v>
      </c>
      <c r="AC1214" s="91" t="str">
        <f t="shared" si="626"/>
        <v>-</v>
      </c>
      <c r="AD1214" s="91" t="str">
        <f t="shared" si="626"/>
        <v>-</v>
      </c>
      <c r="AE1214" s="91" t="str">
        <f t="shared" si="626"/>
        <v>-</v>
      </c>
      <c r="AF1214" s="91" t="str">
        <f t="shared" si="626"/>
        <v>-</v>
      </c>
      <c r="AG1214" s="91" t="str">
        <f t="shared" si="626"/>
        <v>-</v>
      </c>
      <c r="AH1214" s="91" t="str">
        <f t="shared" si="626"/>
        <v>-</v>
      </c>
      <c r="AI1214" s="91" t="str">
        <f t="shared" si="626"/>
        <v>-</v>
      </c>
      <c r="AJ1214" s="91" t="str">
        <f t="shared" si="626"/>
        <v>-</v>
      </c>
      <c r="AK1214" s="91" t="str">
        <f t="shared" si="626"/>
        <v>-</v>
      </c>
      <c r="AL1214" s="91" t="str">
        <f t="shared" si="626"/>
        <v>-</v>
      </c>
      <c r="AM1214" s="91" t="str">
        <f t="shared" si="626"/>
        <v>-</v>
      </c>
    </row>
    <row r="1215" spans="1:39">
      <c r="A1215" s="58" t="str">
        <f t="shared" si="609"/>
        <v/>
      </c>
      <c r="B1215" s="120" t="str">
        <f t="shared" si="609"/>
        <v/>
      </c>
      <c r="C1215" s="86" t="str">
        <f t="shared" si="609"/>
        <v/>
      </c>
      <c r="D1215" s="87" t="str">
        <f t="shared" si="609"/>
        <v/>
      </c>
      <c r="E1215" s="91" t="str">
        <f t="shared" ref="E1215:AM1215" si="627">IFERROR(RANK(E601,E$4:E$610,),"-")</f>
        <v>-</v>
      </c>
      <c r="F1215" s="91" t="str">
        <f t="shared" si="627"/>
        <v>-</v>
      </c>
      <c r="G1215" s="91" t="str">
        <f t="shared" si="627"/>
        <v>-</v>
      </c>
      <c r="H1215" s="91" t="str">
        <f t="shared" si="627"/>
        <v>-</v>
      </c>
      <c r="I1215" s="91" t="str">
        <f t="shared" si="627"/>
        <v>-</v>
      </c>
      <c r="J1215" s="91" t="str">
        <f t="shared" si="627"/>
        <v>-</v>
      </c>
      <c r="K1215" s="91" t="str">
        <f t="shared" si="627"/>
        <v>-</v>
      </c>
      <c r="L1215" s="91" t="str">
        <f t="shared" si="627"/>
        <v>-</v>
      </c>
      <c r="M1215" s="91" t="str">
        <f t="shared" si="627"/>
        <v>-</v>
      </c>
      <c r="N1215" s="91" t="str">
        <f t="shared" si="627"/>
        <v>-</v>
      </c>
      <c r="O1215" s="91" t="str">
        <f t="shared" si="627"/>
        <v>-</v>
      </c>
      <c r="P1215" s="91" t="str">
        <f t="shared" si="627"/>
        <v>-</v>
      </c>
      <c r="Q1215" s="91" t="str">
        <f t="shared" si="627"/>
        <v>-</v>
      </c>
      <c r="R1215" s="91" t="str">
        <f t="shared" si="627"/>
        <v>-</v>
      </c>
      <c r="S1215" s="91" t="str">
        <f t="shared" si="627"/>
        <v>-</v>
      </c>
      <c r="T1215" s="91" t="str">
        <f t="shared" si="627"/>
        <v>-</v>
      </c>
      <c r="U1215" s="91" t="str">
        <f t="shared" si="627"/>
        <v>-</v>
      </c>
      <c r="V1215" s="91" t="str">
        <f t="shared" si="627"/>
        <v>-</v>
      </c>
      <c r="W1215" s="91" t="str">
        <f t="shared" si="627"/>
        <v>-</v>
      </c>
      <c r="X1215" s="91" t="str">
        <f t="shared" si="627"/>
        <v>-</v>
      </c>
      <c r="Y1215" s="91" t="str">
        <f t="shared" si="627"/>
        <v>-</v>
      </c>
      <c r="Z1215" s="91" t="str">
        <f t="shared" si="627"/>
        <v>-</v>
      </c>
      <c r="AA1215" s="91" t="str">
        <f t="shared" si="627"/>
        <v>-</v>
      </c>
      <c r="AB1215" s="91" t="str">
        <f t="shared" si="627"/>
        <v>-</v>
      </c>
      <c r="AC1215" s="91" t="str">
        <f t="shared" si="627"/>
        <v>-</v>
      </c>
      <c r="AD1215" s="91" t="str">
        <f t="shared" si="627"/>
        <v>-</v>
      </c>
      <c r="AE1215" s="91" t="str">
        <f t="shared" si="627"/>
        <v>-</v>
      </c>
      <c r="AF1215" s="91" t="str">
        <f t="shared" si="627"/>
        <v>-</v>
      </c>
      <c r="AG1215" s="91" t="str">
        <f t="shared" si="627"/>
        <v>-</v>
      </c>
      <c r="AH1215" s="91" t="str">
        <f t="shared" si="627"/>
        <v>-</v>
      </c>
      <c r="AI1215" s="91" t="str">
        <f t="shared" si="627"/>
        <v>-</v>
      </c>
      <c r="AJ1215" s="91" t="str">
        <f t="shared" si="627"/>
        <v>-</v>
      </c>
      <c r="AK1215" s="91" t="str">
        <f t="shared" si="627"/>
        <v>-</v>
      </c>
      <c r="AL1215" s="91" t="str">
        <f t="shared" si="627"/>
        <v>-</v>
      </c>
      <c r="AM1215" s="91" t="str">
        <f t="shared" si="627"/>
        <v>-</v>
      </c>
    </row>
    <row r="1216" spans="1:39">
      <c r="A1216" s="58" t="str">
        <f t="shared" si="609"/>
        <v/>
      </c>
      <c r="B1216" s="120" t="str">
        <f t="shared" si="609"/>
        <v/>
      </c>
      <c r="C1216" s="86" t="str">
        <f t="shared" si="609"/>
        <v/>
      </c>
      <c r="D1216" s="87" t="str">
        <f t="shared" si="609"/>
        <v/>
      </c>
      <c r="E1216" s="91" t="str">
        <f t="shared" ref="E1216:AM1216" si="628">IFERROR(RANK(E602,E$4:E$610,),"-")</f>
        <v>-</v>
      </c>
      <c r="F1216" s="91" t="str">
        <f t="shared" si="628"/>
        <v>-</v>
      </c>
      <c r="G1216" s="91" t="str">
        <f t="shared" si="628"/>
        <v>-</v>
      </c>
      <c r="H1216" s="91" t="str">
        <f t="shared" si="628"/>
        <v>-</v>
      </c>
      <c r="I1216" s="91" t="str">
        <f t="shared" si="628"/>
        <v>-</v>
      </c>
      <c r="J1216" s="91" t="str">
        <f t="shared" si="628"/>
        <v>-</v>
      </c>
      <c r="K1216" s="91" t="str">
        <f t="shared" si="628"/>
        <v>-</v>
      </c>
      <c r="L1216" s="91" t="str">
        <f t="shared" si="628"/>
        <v>-</v>
      </c>
      <c r="M1216" s="91" t="str">
        <f t="shared" si="628"/>
        <v>-</v>
      </c>
      <c r="N1216" s="91" t="str">
        <f t="shared" si="628"/>
        <v>-</v>
      </c>
      <c r="O1216" s="91" t="str">
        <f t="shared" si="628"/>
        <v>-</v>
      </c>
      <c r="P1216" s="91" t="str">
        <f t="shared" si="628"/>
        <v>-</v>
      </c>
      <c r="Q1216" s="91" t="str">
        <f t="shared" si="628"/>
        <v>-</v>
      </c>
      <c r="R1216" s="91" t="str">
        <f t="shared" si="628"/>
        <v>-</v>
      </c>
      <c r="S1216" s="91" t="str">
        <f t="shared" si="628"/>
        <v>-</v>
      </c>
      <c r="T1216" s="91" t="str">
        <f t="shared" si="628"/>
        <v>-</v>
      </c>
      <c r="U1216" s="91" t="str">
        <f t="shared" si="628"/>
        <v>-</v>
      </c>
      <c r="V1216" s="91" t="str">
        <f t="shared" si="628"/>
        <v>-</v>
      </c>
      <c r="W1216" s="91" t="str">
        <f t="shared" si="628"/>
        <v>-</v>
      </c>
      <c r="X1216" s="91" t="str">
        <f t="shared" si="628"/>
        <v>-</v>
      </c>
      <c r="Y1216" s="91" t="str">
        <f t="shared" si="628"/>
        <v>-</v>
      </c>
      <c r="Z1216" s="91" t="str">
        <f t="shared" si="628"/>
        <v>-</v>
      </c>
      <c r="AA1216" s="91" t="str">
        <f t="shared" si="628"/>
        <v>-</v>
      </c>
      <c r="AB1216" s="91" t="str">
        <f t="shared" si="628"/>
        <v>-</v>
      </c>
      <c r="AC1216" s="91" t="str">
        <f t="shared" si="628"/>
        <v>-</v>
      </c>
      <c r="AD1216" s="91" t="str">
        <f t="shared" si="628"/>
        <v>-</v>
      </c>
      <c r="AE1216" s="91" t="str">
        <f t="shared" si="628"/>
        <v>-</v>
      </c>
      <c r="AF1216" s="91" t="str">
        <f t="shared" si="628"/>
        <v>-</v>
      </c>
      <c r="AG1216" s="91" t="str">
        <f t="shared" si="628"/>
        <v>-</v>
      </c>
      <c r="AH1216" s="91" t="str">
        <f t="shared" si="628"/>
        <v>-</v>
      </c>
      <c r="AI1216" s="91" t="str">
        <f t="shared" si="628"/>
        <v>-</v>
      </c>
      <c r="AJ1216" s="91" t="str">
        <f t="shared" si="628"/>
        <v>-</v>
      </c>
      <c r="AK1216" s="91" t="str">
        <f t="shared" si="628"/>
        <v>-</v>
      </c>
      <c r="AL1216" s="91" t="str">
        <f t="shared" si="628"/>
        <v>-</v>
      </c>
      <c r="AM1216" s="91" t="str">
        <f t="shared" si="628"/>
        <v>-</v>
      </c>
    </row>
    <row r="1217" spans="1:39">
      <c r="A1217" s="58" t="str">
        <f t="shared" si="609"/>
        <v/>
      </c>
      <c r="B1217" s="120" t="str">
        <f t="shared" si="609"/>
        <v/>
      </c>
      <c r="C1217" s="86" t="str">
        <f t="shared" si="609"/>
        <v/>
      </c>
      <c r="D1217" s="87" t="str">
        <f t="shared" si="609"/>
        <v/>
      </c>
      <c r="E1217" s="91" t="str">
        <f t="shared" ref="E1217:AM1217" si="629">IFERROR(RANK(E603,E$4:E$610,),"-")</f>
        <v>-</v>
      </c>
      <c r="F1217" s="91" t="str">
        <f t="shared" si="629"/>
        <v>-</v>
      </c>
      <c r="G1217" s="91" t="str">
        <f t="shared" si="629"/>
        <v>-</v>
      </c>
      <c r="H1217" s="91" t="str">
        <f t="shared" si="629"/>
        <v>-</v>
      </c>
      <c r="I1217" s="91" t="str">
        <f t="shared" si="629"/>
        <v>-</v>
      </c>
      <c r="J1217" s="91" t="str">
        <f t="shared" si="629"/>
        <v>-</v>
      </c>
      <c r="K1217" s="91" t="str">
        <f t="shared" si="629"/>
        <v>-</v>
      </c>
      <c r="L1217" s="91" t="str">
        <f t="shared" si="629"/>
        <v>-</v>
      </c>
      <c r="M1217" s="91" t="str">
        <f t="shared" si="629"/>
        <v>-</v>
      </c>
      <c r="N1217" s="91" t="str">
        <f t="shared" si="629"/>
        <v>-</v>
      </c>
      <c r="O1217" s="91" t="str">
        <f t="shared" si="629"/>
        <v>-</v>
      </c>
      <c r="P1217" s="91" t="str">
        <f t="shared" si="629"/>
        <v>-</v>
      </c>
      <c r="Q1217" s="91" t="str">
        <f t="shared" si="629"/>
        <v>-</v>
      </c>
      <c r="R1217" s="91" t="str">
        <f t="shared" si="629"/>
        <v>-</v>
      </c>
      <c r="S1217" s="91" t="str">
        <f t="shared" si="629"/>
        <v>-</v>
      </c>
      <c r="T1217" s="91" t="str">
        <f t="shared" si="629"/>
        <v>-</v>
      </c>
      <c r="U1217" s="91" t="str">
        <f t="shared" si="629"/>
        <v>-</v>
      </c>
      <c r="V1217" s="91" t="str">
        <f t="shared" si="629"/>
        <v>-</v>
      </c>
      <c r="W1217" s="91" t="str">
        <f t="shared" si="629"/>
        <v>-</v>
      </c>
      <c r="X1217" s="91" t="str">
        <f t="shared" si="629"/>
        <v>-</v>
      </c>
      <c r="Y1217" s="91" t="str">
        <f t="shared" si="629"/>
        <v>-</v>
      </c>
      <c r="Z1217" s="91" t="str">
        <f t="shared" si="629"/>
        <v>-</v>
      </c>
      <c r="AA1217" s="91" t="str">
        <f t="shared" si="629"/>
        <v>-</v>
      </c>
      <c r="AB1217" s="91" t="str">
        <f t="shared" si="629"/>
        <v>-</v>
      </c>
      <c r="AC1217" s="91" t="str">
        <f t="shared" si="629"/>
        <v>-</v>
      </c>
      <c r="AD1217" s="91" t="str">
        <f t="shared" si="629"/>
        <v>-</v>
      </c>
      <c r="AE1217" s="91" t="str">
        <f t="shared" si="629"/>
        <v>-</v>
      </c>
      <c r="AF1217" s="91" t="str">
        <f t="shared" si="629"/>
        <v>-</v>
      </c>
      <c r="AG1217" s="91" t="str">
        <f t="shared" si="629"/>
        <v>-</v>
      </c>
      <c r="AH1217" s="91" t="str">
        <f t="shared" si="629"/>
        <v>-</v>
      </c>
      <c r="AI1217" s="91" t="str">
        <f t="shared" si="629"/>
        <v>-</v>
      </c>
      <c r="AJ1217" s="91" t="str">
        <f t="shared" si="629"/>
        <v>-</v>
      </c>
      <c r="AK1217" s="91" t="str">
        <f t="shared" si="629"/>
        <v>-</v>
      </c>
      <c r="AL1217" s="91" t="str">
        <f t="shared" si="629"/>
        <v>-</v>
      </c>
      <c r="AM1217" s="91" t="str">
        <f t="shared" si="629"/>
        <v>-</v>
      </c>
    </row>
    <row r="1218" spans="1:39">
      <c r="A1218" s="58" t="str">
        <f t="shared" ref="A1218:D1224" si="630">A604</f>
        <v/>
      </c>
      <c r="B1218" s="120" t="str">
        <f t="shared" si="630"/>
        <v/>
      </c>
      <c r="C1218" s="86" t="str">
        <f t="shared" si="630"/>
        <v/>
      </c>
      <c r="D1218" s="87" t="str">
        <f t="shared" si="630"/>
        <v/>
      </c>
      <c r="E1218" s="91" t="str">
        <f t="shared" ref="E1218:AM1218" si="631">IFERROR(RANK(E604,E$4:E$610,),"-")</f>
        <v>-</v>
      </c>
      <c r="F1218" s="91" t="str">
        <f t="shared" si="631"/>
        <v>-</v>
      </c>
      <c r="G1218" s="91" t="str">
        <f t="shared" si="631"/>
        <v>-</v>
      </c>
      <c r="H1218" s="91" t="str">
        <f t="shared" si="631"/>
        <v>-</v>
      </c>
      <c r="I1218" s="91" t="str">
        <f t="shared" si="631"/>
        <v>-</v>
      </c>
      <c r="J1218" s="91" t="str">
        <f t="shared" si="631"/>
        <v>-</v>
      </c>
      <c r="K1218" s="91" t="str">
        <f t="shared" si="631"/>
        <v>-</v>
      </c>
      <c r="L1218" s="91" t="str">
        <f t="shared" si="631"/>
        <v>-</v>
      </c>
      <c r="M1218" s="91" t="str">
        <f t="shared" si="631"/>
        <v>-</v>
      </c>
      <c r="N1218" s="91" t="str">
        <f t="shared" si="631"/>
        <v>-</v>
      </c>
      <c r="O1218" s="91" t="str">
        <f t="shared" si="631"/>
        <v>-</v>
      </c>
      <c r="P1218" s="91" t="str">
        <f t="shared" si="631"/>
        <v>-</v>
      </c>
      <c r="Q1218" s="91" t="str">
        <f t="shared" si="631"/>
        <v>-</v>
      </c>
      <c r="R1218" s="91" t="str">
        <f t="shared" si="631"/>
        <v>-</v>
      </c>
      <c r="S1218" s="91" t="str">
        <f t="shared" si="631"/>
        <v>-</v>
      </c>
      <c r="T1218" s="91" t="str">
        <f t="shared" si="631"/>
        <v>-</v>
      </c>
      <c r="U1218" s="91" t="str">
        <f t="shared" si="631"/>
        <v>-</v>
      </c>
      <c r="V1218" s="91" t="str">
        <f t="shared" si="631"/>
        <v>-</v>
      </c>
      <c r="W1218" s="91" t="str">
        <f t="shared" si="631"/>
        <v>-</v>
      </c>
      <c r="X1218" s="91" t="str">
        <f t="shared" si="631"/>
        <v>-</v>
      </c>
      <c r="Y1218" s="91" t="str">
        <f t="shared" si="631"/>
        <v>-</v>
      </c>
      <c r="Z1218" s="91" t="str">
        <f t="shared" si="631"/>
        <v>-</v>
      </c>
      <c r="AA1218" s="91" t="str">
        <f t="shared" si="631"/>
        <v>-</v>
      </c>
      <c r="AB1218" s="91" t="str">
        <f t="shared" si="631"/>
        <v>-</v>
      </c>
      <c r="AC1218" s="91" t="str">
        <f t="shared" si="631"/>
        <v>-</v>
      </c>
      <c r="AD1218" s="91" t="str">
        <f t="shared" si="631"/>
        <v>-</v>
      </c>
      <c r="AE1218" s="91" t="str">
        <f t="shared" si="631"/>
        <v>-</v>
      </c>
      <c r="AF1218" s="91" t="str">
        <f t="shared" si="631"/>
        <v>-</v>
      </c>
      <c r="AG1218" s="91" t="str">
        <f t="shared" si="631"/>
        <v>-</v>
      </c>
      <c r="AH1218" s="91" t="str">
        <f t="shared" si="631"/>
        <v>-</v>
      </c>
      <c r="AI1218" s="91" t="str">
        <f t="shared" si="631"/>
        <v>-</v>
      </c>
      <c r="AJ1218" s="91" t="str">
        <f t="shared" si="631"/>
        <v>-</v>
      </c>
      <c r="AK1218" s="91" t="str">
        <f t="shared" si="631"/>
        <v>-</v>
      </c>
      <c r="AL1218" s="91" t="str">
        <f t="shared" si="631"/>
        <v>-</v>
      </c>
      <c r="AM1218" s="91" t="str">
        <f t="shared" si="631"/>
        <v>-</v>
      </c>
    </row>
    <row r="1219" spans="1:39">
      <c r="A1219" s="58" t="str">
        <f t="shared" si="630"/>
        <v/>
      </c>
      <c r="B1219" s="120" t="str">
        <f t="shared" si="630"/>
        <v/>
      </c>
      <c r="C1219" s="86" t="str">
        <f t="shared" si="630"/>
        <v/>
      </c>
      <c r="D1219" s="87" t="str">
        <f t="shared" si="630"/>
        <v/>
      </c>
      <c r="E1219" s="91" t="str">
        <f t="shared" ref="E1219:AM1219" si="632">IFERROR(RANK(E605,E$4:E$610,),"-")</f>
        <v>-</v>
      </c>
      <c r="F1219" s="91" t="str">
        <f t="shared" si="632"/>
        <v>-</v>
      </c>
      <c r="G1219" s="91" t="str">
        <f t="shared" si="632"/>
        <v>-</v>
      </c>
      <c r="H1219" s="91" t="str">
        <f t="shared" si="632"/>
        <v>-</v>
      </c>
      <c r="I1219" s="91" t="str">
        <f t="shared" si="632"/>
        <v>-</v>
      </c>
      <c r="J1219" s="91" t="str">
        <f t="shared" si="632"/>
        <v>-</v>
      </c>
      <c r="K1219" s="91" t="str">
        <f t="shared" si="632"/>
        <v>-</v>
      </c>
      <c r="L1219" s="91" t="str">
        <f t="shared" si="632"/>
        <v>-</v>
      </c>
      <c r="M1219" s="91" t="str">
        <f t="shared" si="632"/>
        <v>-</v>
      </c>
      <c r="N1219" s="91" t="str">
        <f t="shared" si="632"/>
        <v>-</v>
      </c>
      <c r="O1219" s="91" t="str">
        <f t="shared" si="632"/>
        <v>-</v>
      </c>
      <c r="P1219" s="91" t="str">
        <f t="shared" si="632"/>
        <v>-</v>
      </c>
      <c r="Q1219" s="91" t="str">
        <f t="shared" si="632"/>
        <v>-</v>
      </c>
      <c r="R1219" s="91" t="str">
        <f t="shared" si="632"/>
        <v>-</v>
      </c>
      <c r="S1219" s="91" t="str">
        <f t="shared" si="632"/>
        <v>-</v>
      </c>
      <c r="T1219" s="91" t="str">
        <f t="shared" si="632"/>
        <v>-</v>
      </c>
      <c r="U1219" s="91" t="str">
        <f t="shared" si="632"/>
        <v>-</v>
      </c>
      <c r="V1219" s="91" t="str">
        <f t="shared" si="632"/>
        <v>-</v>
      </c>
      <c r="W1219" s="91" t="str">
        <f t="shared" si="632"/>
        <v>-</v>
      </c>
      <c r="X1219" s="91" t="str">
        <f t="shared" si="632"/>
        <v>-</v>
      </c>
      <c r="Y1219" s="91" t="str">
        <f t="shared" si="632"/>
        <v>-</v>
      </c>
      <c r="Z1219" s="91" t="str">
        <f t="shared" si="632"/>
        <v>-</v>
      </c>
      <c r="AA1219" s="91" t="str">
        <f t="shared" si="632"/>
        <v>-</v>
      </c>
      <c r="AB1219" s="91" t="str">
        <f t="shared" si="632"/>
        <v>-</v>
      </c>
      <c r="AC1219" s="91" t="str">
        <f t="shared" si="632"/>
        <v>-</v>
      </c>
      <c r="AD1219" s="91" t="str">
        <f t="shared" si="632"/>
        <v>-</v>
      </c>
      <c r="AE1219" s="91" t="str">
        <f t="shared" si="632"/>
        <v>-</v>
      </c>
      <c r="AF1219" s="91" t="str">
        <f t="shared" si="632"/>
        <v>-</v>
      </c>
      <c r="AG1219" s="91" t="str">
        <f t="shared" si="632"/>
        <v>-</v>
      </c>
      <c r="AH1219" s="91" t="str">
        <f t="shared" si="632"/>
        <v>-</v>
      </c>
      <c r="AI1219" s="91" t="str">
        <f t="shared" si="632"/>
        <v>-</v>
      </c>
      <c r="AJ1219" s="91" t="str">
        <f t="shared" si="632"/>
        <v>-</v>
      </c>
      <c r="AK1219" s="91" t="str">
        <f t="shared" si="632"/>
        <v>-</v>
      </c>
      <c r="AL1219" s="91" t="str">
        <f t="shared" si="632"/>
        <v>-</v>
      </c>
      <c r="AM1219" s="91" t="str">
        <f t="shared" si="632"/>
        <v>-</v>
      </c>
    </row>
    <row r="1220" spans="1:39">
      <c r="A1220" s="58" t="str">
        <f t="shared" si="630"/>
        <v/>
      </c>
      <c r="B1220" s="120" t="str">
        <f t="shared" si="630"/>
        <v/>
      </c>
      <c r="C1220" s="86" t="str">
        <f t="shared" si="630"/>
        <v/>
      </c>
      <c r="D1220" s="87" t="str">
        <f t="shared" si="630"/>
        <v/>
      </c>
      <c r="E1220" s="91" t="str">
        <f t="shared" ref="E1220:AM1220" si="633">IFERROR(RANK(E606,E$4:E$610,),"-")</f>
        <v>-</v>
      </c>
      <c r="F1220" s="91" t="str">
        <f t="shared" si="633"/>
        <v>-</v>
      </c>
      <c r="G1220" s="91" t="str">
        <f t="shared" si="633"/>
        <v>-</v>
      </c>
      <c r="H1220" s="91" t="str">
        <f t="shared" si="633"/>
        <v>-</v>
      </c>
      <c r="I1220" s="91" t="str">
        <f t="shared" si="633"/>
        <v>-</v>
      </c>
      <c r="J1220" s="91" t="str">
        <f t="shared" si="633"/>
        <v>-</v>
      </c>
      <c r="K1220" s="91" t="str">
        <f t="shared" si="633"/>
        <v>-</v>
      </c>
      <c r="L1220" s="91" t="str">
        <f t="shared" si="633"/>
        <v>-</v>
      </c>
      <c r="M1220" s="91" t="str">
        <f t="shared" si="633"/>
        <v>-</v>
      </c>
      <c r="N1220" s="91" t="str">
        <f t="shared" si="633"/>
        <v>-</v>
      </c>
      <c r="O1220" s="91" t="str">
        <f t="shared" si="633"/>
        <v>-</v>
      </c>
      <c r="P1220" s="91" t="str">
        <f t="shared" si="633"/>
        <v>-</v>
      </c>
      <c r="Q1220" s="91" t="str">
        <f t="shared" si="633"/>
        <v>-</v>
      </c>
      <c r="R1220" s="91" t="str">
        <f t="shared" si="633"/>
        <v>-</v>
      </c>
      <c r="S1220" s="91" t="str">
        <f t="shared" si="633"/>
        <v>-</v>
      </c>
      <c r="T1220" s="91" t="str">
        <f t="shared" si="633"/>
        <v>-</v>
      </c>
      <c r="U1220" s="91" t="str">
        <f t="shared" si="633"/>
        <v>-</v>
      </c>
      <c r="V1220" s="91" t="str">
        <f t="shared" si="633"/>
        <v>-</v>
      </c>
      <c r="W1220" s="91" t="str">
        <f t="shared" si="633"/>
        <v>-</v>
      </c>
      <c r="X1220" s="91" t="str">
        <f t="shared" si="633"/>
        <v>-</v>
      </c>
      <c r="Y1220" s="91" t="str">
        <f t="shared" si="633"/>
        <v>-</v>
      </c>
      <c r="Z1220" s="91" t="str">
        <f t="shared" si="633"/>
        <v>-</v>
      </c>
      <c r="AA1220" s="91" t="str">
        <f t="shared" si="633"/>
        <v>-</v>
      </c>
      <c r="AB1220" s="91" t="str">
        <f t="shared" si="633"/>
        <v>-</v>
      </c>
      <c r="AC1220" s="91" t="str">
        <f t="shared" si="633"/>
        <v>-</v>
      </c>
      <c r="AD1220" s="91" t="str">
        <f t="shared" si="633"/>
        <v>-</v>
      </c>
      <c r="AE1220" s="91" t="str">
        <f t="shared" si="633"/>
        <v>-</v>
      </c>
      <c r="AF1220" s="91" t="str">
        <f t="shared" si="633"/>
        <v>-</v>
      </c>
      <c r="AG1220" s="91" t="str">
        <f t="shared" si="633"/>
        <v>-</v>
      </c>
      <c r="AH1220" s="91" t="str">
        <f t="shared" si="633"/>
        <v>-</v>
      </c>
      <c r="AI1220" s="91" t="str">
        <f t="shared" si="633"/>
        <v>-</v>
      </c>
      <c r="AJ1220" s="91" t="str">
        <f t="shared" si="633"/>
        <v>-</v>
      </c>
      <c r="AK1220" s="91" t="str">
        <f t="shared" si="633"/>
        <v>-</v>
      </c>
      <c r="AL1220" s="91" t="str">
        <f t="shared" si="633"/>
        <v>-</v>
      </c>
      <c r="AM1220" s="91" t="str">
        <f t="shared" si="633"/>
        <v>-</v>
      </c>
    </row>
    <row r="1221" spans="1:39">
      <c r="A1221" s="58" t="str">
        <f t="shared" si="630"/>
        <v/>
      </c>
      <c r="B1221" s="120" t="str">
        <f t="shared" si="630"/>
        <v/>
      </c>
      <c r="C1221" s="86" t="str">
        <f t="shared" si="630"/>
        <v/>
      </c>
      <c r="D1221" s="87" t="str">
        <f t="shared" si="630"/>
        <v/>
      </c>
      <c r="E1221" s="91" t="str">
        <f t="shared" ref="E1221:AM1221" si="634">IFERROR(RANK(E607,E$4:E$610,),"-")</f>
        <v>-</v>
      </c>
      <c r="F1221" s="91" t="str">
        <f t="shared" si="634"/>
        <v>-</v>
      </c>
      <c r="G1221" s="91" t="str">
        <f t="shared" si="634"/>
        <v>-</v>
      </c>
      <c r="H1221" s="91" t="str">
        <f t="shared" si="634"/>
        <v>-</v>
      </c>
      <c r="I1221" s="91" t="str">
        <f t="shared" si="634"/>
        <v>-</v>
      </c>
      <c r="J1221" s="91" t="str">
        <f t="shared" si="634"/>
        <v>-</v>
      </c>
      <c r="K1221" s="91" t="str">
        <f t="shared" si="634"/>
        <v>-</v>
      </c>
      <c r="L1221" s="91" t="str">
        <f t="shared" si="634"/>
        <v>-</v>
      </c>
      <c r="M1221" s="91" t="str">
        <f t="shared" si="634"/>
        <v>-</v>
      </c>
      <c r="N1221" s="91" t="str">
        <f t="shared" si="634"/>
        <v>-</v>
      </c>
      <c r="O1221" s="91" t="str">
        <f t="shared" si="634"/>
        <v>-</v>
      </c>
      <c r="P1221" s="91" t="str">
        <f t="shared" si="634"/>
        <v>-</v>
      </c>
      <c r="Q1221" s="91" t="str">
        <f t="shared" si="634"/>
        <v>-</v>
      </c>
      <c r="R1221" s="91" t="str">
        <f t="shared" si="634"/>
        <v>-</v>
      </c>
      <c r="S1221" s="91" t="str">
        <f t="shared" si="634"/>
        <v>-</v>
      </c>
      <c r="T1221" s="91" t="str">
        <f t="shared" si="634"/>
        <v>-</v>
      </c>
      <c r="U1221" s="91" t="str">
        <f t="shared" si="634"/>
        <v>-</v>
      </c>
      <c r="V1221" s="91" t="str">
        <f t="shared" si="634"/>
        <v>-</v>
      </c>
      <c r="W1221" s="91" t="str">
        <f t="shared" si="634"/>
        <v>-</v>
      </c>
      <c r="X1221" s="91" t="str">
        <f t="shared" si="634"/>
        <v>-</v>
      </c>
      <c r="Y1221" s="91" t="str">
        <f t="shared" si="634"/>
        <v>-</v>
      </c>
      <c r="Z1221" s="91" t="str">
        <f t="shared" si="634"/>
        <v>-</v>
      </c>
      <c r="AA1221" s="91" t="str">
        <f t="shared" si="634"/>
        <v>-</v>
      </c>
      <c r="AB1221" s="91" t="str">
        <f t="shared" si="634"/>
        <v>-</v>
      </c>
      <c r="AC1221" s="91" t="str">
        <f t="shared" si="634"/>
        <v>-</v>
      </c>
      <c r="AD1221" s="91" t="str">
        <f t="shared" si="634"/>
        <v>-</v>
      </c>
      <c r="AE1221" s="91" t="str">
        <f t="shared" si="634"/>
        <v>-</v>
      </c>
      <c r="AF1221" s="91" t="str">
        <f t="shared" si="634"/>
        <v>-</v>
      </c>
      <c r="AG1221" s="91" t="str">
        <f t="shared" si="634"/>
        <v>-</v>
      </c>
      <c r="AH1221" s="91" t="str">
        <f t="shared" si="634"/>
        <v>-</v>
      </c>
      <c r="AI1221" s="91" t="str">
        <f t="shared" si="634"/>
        <v>-</v>
      </c>
      <c r="AJ1221" s="91" t="str">
        <f t="shared" si="634"/>
        <v>-</v>
      </c>
      <c r="AK1221" s="91" t="str">
        <f t="shared" si="634"/>
        <v>-</v>
      </c>
      <c r="AL1221" s="91" t="str">
        <f t="shared" si="634"/>
        <v>-</v>
      </c>
      <c r="AM1221" s="91" t="str">
        <f t="shared" si="634"/>
        <v>-</v>
      </c>
    </row>
    <row r="1222" spans="1:39">
      <c r="A1222" s="58" t="str">
        <f t="shared" si="630"/>
        <v/>
      </c>
      <c r="B1222" s="120" t="str">
        <f t="shared" si="630"/>
        <v/>
      </c>
      <c r="C1222" s="86" t="str">
        <f t="shared" si="630"/>
        <v/>
      </c>
      <c r="D1222" s="87" t="str">
        <f t="shared" si="630"/>
        <v/>
      </c>
      <c r="E1222" s="91" t="str">
        <f t="shared" ref="E1222:AM1222" si="635">IFERROR(RANK(E608,E$4:E$610,),"-")</f>
        <v>-</v>
      </c>
      <c r="F1222" s="91" t="str">
        <f t="shared" si="635"/>
        <v>-</v>
      </c>
      <c r="G1222" s="91" t="str">
        <f t="shared" si="635"/>
        <v>-</v>
      </c>
      <c r="H1222" s="91" t="str">
        <f t="shared" si="635"/>
        <v>-</v>
      </c>
      <c r="I1222" s="91" t="str">
        <f t="shared" si="635"/>
        <v>-</v>
      </c>
      <c r="J1222" s="91" t="str">
        <f t="shared" si="635"/>
        <v>-</v>
      </c>
      <c r="K1222" s="91" t="str">
        <f t="shared" si="635"/>
        <v>-</v>
      </c>
      <c r="L1222" s="91" t="str">
        <f t="shared" si="635"/>
        <v>-</v>
      </c>
      <c r="M1222" s="91" t="str">
        <f t="shared" si="635"/>
        <v>-</v>
      </c>
      <c r="N1222" s="91" t="str">
        <f t="shared" si="635"/>
        <v>-</v>
      </c>
      <c r="O1222" s="91" t="str">
        <f t="shared" si="635"/>
        <v>-</v>
      </c>
      <c r="P1222" s="91" t="str">
        <f t="shared" si="635"/>
        <v>-</v>
      </c>
      <c r="Q1222" s="91" t="str">
        <f t="shared" si="635"/>
        <v>-</v>
      </c>
      <c r="R1222" s="91" t="str">
        <f t="shared" si="635"/>
        <v>-</v>
      </c>
      <c r="S1222" s="91" t="str">
        <f t="shared" si="635"/>
        <v>-</v>
      </c>
      <c r="T1222" s="91" t="str">
        <f t="shared" si="635"/>
        <v>-</v>
      </c>
      <c r="U1222" s="91" t="str">
        <f t="shared" si="635"/>
        <v>-</v>
      </c>
      <c r="V1222" s="91" t="str">
        <f t="shared" si="635"/>
        <v>-</v>
      </c>
      <c r="W1222" s="91" t="str">
        <f t="shared" si="635"/>
        <v>-</v>
      </c>
      <c r="X1222" s="91" t="str">
        <f t="shared" si="635"/>
        <v>-</v>
      </c>
      <c r="Y1222" s="91" t="str">
        <f t="shared" si="635"/>
        <v>-</v>
      </c>
      <c r="Z1222" s="91" t="str">
        <f t="shared" si="635"/>
        <v>-</v>
      </c>
      <c r="AA1222" s="91" t="str">
        <f t="shared" si="635"/>
        <v>-</v>
      </c>
      <c r="AB1222" s="91" t="str">
        <f t="shared" si="635"/>
        <v>-</v>
      </c>
      <c r="AC1222" s="91" t="str">
        <f t="shared" si="635"/>
        <v>-</v>
      </c>
      <c r="AD1222" s="91" t="str">
        <f t="shared" si="635"/>
        <v>-</v>
      </c>
      <c r="AE1222" s="91" t="str">
        <f t="shared" si="635"/>
        <v>-</v>
      </c>
      <c r="AF1222" s="91" t="str">
        <f t="shared" si="635"/>
        <v>-</v>
      </c>
      <c r="AG1222" s="91" t="str">
        <f t="shared" si="635"/>
        <v>-</v>
      </c>
      <c r="AH1222" s="91" t="str">
        <f t="shared" si="635"/>
        <v>-</v>
      </c>
      <c r="AI1222" s="91" t="str">
        <f t="shared" si="635"/>
        <v>-</v>
      </c>
      <c r="AJ1222" s="91" t="str">
        <f t="shared" si="635"/>
        <v>-</v>
      </c>
      <c r="AK1222" s="91" t="str">
        <f t="shared" si="635"/>
        <v>-</v>
      </c>
      <c r="AL1222" s="91" t="str">
        <f t="shared" si="635"/>
        <v>-</v>
      </c>
      <c r="AM1222" s="91" t="str">
        <f t="shared" si="635"/>
        <v>-</v>
      </c>
    </row>
    <row r="1223" spans="1:39">
      <c r="A1223" s="58" t="str">
        <f t="shared" si="630"/>
        <v/>
      </c>
      <c r="B1223" s="120" t="str">
        <f t="shared" si="630"/>
        <v/>
      </c>
      <c r="C1223" s="86" t="str">
        <f t="shared" si="630"/>
        <v/>
      </c>
      <c r="D1223" s="87" t="str">
        <f t="shared" si="630"/>
        <v/>
      </c>
      <c r="E1223" s="91" t="str">
        <f t="shared" ref="E1223:AM1223" si="636">IFERROR(RANK(E609,E$4:E$610,),"-")</f>
        <v>-</v>
      </c>
      <c r="F1223" s="91" t="str">
        <f t="shared" si="636"/>
        <v>-</v>
      </c>
      <c r="G1223" s="91" t="str">
        <f t="shared" si="636"/>
        <v>-</v>
      </c>
      <c r="H1223" s="91" t="str">
        <f t="shared" si="636"/>
        <v>-</v>
      </c>
      <c r="I1223" s="91" t="str">
        <f t="shared" si="636"/>
        <v>-</v>
      </c>
      <c r="J1223" s="91" t="str">
        <f t="shared" si="636"/>
        <v>-</v>
      </c>
      <c r="K1223" s="91" t="str">
        <f t="shared" si="636"/>
        <v>-</v>
      </c>
      <c r="L1223" s="91" t="str">
        <f t="shared" si="636"/>
        <v>-</v>
      </c>
      <c r="M1223" s="91" t="str">
        <f t="shared" si="636"/>
        <v>-</v>
      </c>
      <c r="N1223" s="91" t="str">
        <f t="shared" si="636"/>
        <v>-</v>
      </c>
      <c r="O1223" s="91" t="str">
        <f t="shared" si="636"/>
        <v>-</v>
      </c>
      <c r="P1223" s="91" t="str">
        <f t="shared" si="636"/>
        <v>-</v>
      </c>
      <c r="Q1223" s="91" t="str">
        <f t="shared" si="636"/>
        <v>-</v>
      </c>
      <c r="R1223" s="91" t="str">
        <f t="shared" si="636"/>
        <v>-</v>
      </c>
      <c r="S1223" s="91" t="str">
        <f t="shared" si="636"/>
        <v>-</v>
      </c>
      <c r="T1223" s="91" t="str">
        <f t="shared" si="636"/>
        <v>-</v>
      </c>
      <c r="U1223" s="91" t="str">
        <f t="shared" si="636"/>
        <v>-</v>
      </c>
      <c r="V1223" s="91" t="str">
        <f t="shared" si="636"/>
        <v>-</v>
      </c>
      <c r="W1223" s="91" t="str">
        <f t="shared" si="636"/>
        <v>-</v>
      </c>
      <c r="X1223" s="91" t="str">
        <f t="shared" si="636"/>
        <v>-</v>
      </c>
      <c r="Y1223" s="91" t="str">
        <f t="shared" si="636"/>
        <v>-</v>
      </c>
      <c r="Z1223" s="91" t="str">
        <f t="shared" si="636"/>
        <v>-</v>
      </c>
      <c r="AA1223" s="91" t="str">
        <f t="shared" si="636"/>
        <v>-</v>
      </c>
      <c r="AB1223" s="91" t="str">
        <f t="shared" si="636"/>
        <v>-</v>
      </c>
      <c r="AC1223" s="91" t="str">
        <f t="shared" si="636"/>
        <v>-</v>
      </c>
      <c r="AD1223" s="91" t="str">
        <f t="shared" si="636"/>
        <v>-</v>
      </c>
      <c r="AE1223" s="91" t="str">
        <f t="shared" si="636"/>
        <v>-</v>
      </c>
      <c r="AF1223" s="91" t="str">
        <f t="shared" si="636"/>
        <v>-</v>
      </c>
      <c r="AG1223" s="91" t="str">
        <f t="shared" si="636"/>
        <v>-</v>
      </c>
      <c r="AH1223" s="91" t="str">
        <f t="shared" si="636"/>
        <v>-</v>
      </c>
      <c r="AI1223" s="91" t="str">
        <f t="shared" si="636"/>
        <v>-</v>
      </c>
      <c r="AJ1223" s="91" t="str">
        <f t="shared" si="636"/>
        <v>-</v>
      </c>
      <c r="AK1223" s="91" t="str">
        <f t="shared" si="636"/>
        <v>-</v>
      </c>
      <c r="AL1223" s="91" t="str">
        <f t="shared" si="636"/>
        <v>-</v>
      </c>
      <c r="AM1223" s="91" t="str">
        <f t="shared" si="636"/>
        <v>-</v>
      </c>
    </row>
    <row r="1224" spans="1:39" ht="15.75" thickBot="1">
      <c r="A1224" s="88" t="str">
        <f t="shared" si="630"/>
        <v/>
      </c>
      <c r="B1224" s="120" t="str">
        <f t="shared" si="630"/>
        <v/>
      </c>
      <c r="C1224" s="86" t="str">
        <f t="shared" si="630"/>
        <v/>
      </c>
      <c r="D1224" s="87" t="str">
        <f t="shared" si="630"/>
        <v/>
      </c>
      <c r="E1224" s="91" t="str">
        <f t="shared" ref="E1224:AM1224" si="637">IFERROR(RANK(E610,E$4:E$610,),"-")</f>
        <v>-</v>
      </c>
      <c r="F1224" s="91" t="str">
        <f t="shared" si="637"/>
        <v>-</v>
      </c>
      <c r="G1224" s="91" t="str">
        <f t="shared" si="637"/>
        <v>-</v>
      </c>
      <c r="H1224" s="91" t="str">
        <f t="shared" si="637"/>
        <v>-</v>
      </c>
      <c r="I1224" s="91" t="str">
        <f t="shared" si="637"/>
        <v>-</v>
      </c>
      <c r="J1224" s="91" t="str">
        <f t="shared" si="637"/>
        <v>-</v>
      </c>
      <c r="K1224" s="91" t="str">
        <f t="shared" si="637"/>
        <v>-</v>
      </c>
      <c r="L1224" s="91" t="str">
        <f t="shared" si="637"/>
        <v>-</v>
      </c>
      <c r="M1224" s="91" t="str">
        <f t="shared" si="637"/>
        <v>-</v>
      </c>
      <c r="N1224" s="91" t="str">
        <f t="shared" si="637"/>
        <v>-</v>
      </c>
      <c r="O1224" s="91" t="str">
        <f t="shared" si="637"/>
        <v>-</v>
      </c>
      <c r="P1224" s="91" t="str">
        <f t="shared" si="637"/>
        <v>-</v>
      </c>
      <c r="Q1224" s="91" t="str">
        <f t="shared" si="637"/>
        <v>-</v>
      </c>
      <c r="R1224" s="91" t="str">
        <f t="shared" si="637"/>
        <v>-</v>
      </c>
      <c r="S1224" s="91" t="str">
        <f t="shared" si="637"/>
        <v>-</v>
      </c>
      <c r="T1224" s="91" t="str">
        <f t="shared" si="637"/>
        <v>-</v>
      </c>
      <c r="U1224" s="91" t="str">
        <f t="shared" si="637"/>
        <v>-</v>
      </c>
      <c r="V1224" s="91" t="str">
        <f t="shared" si="637"/>
        <v>-</v>
      </c>
      <c r="W1224" s="91" t="str">
        <f t="shared" si="637"/>
        <v>-</v>
      </c>
      <c r="X1224" s="91" t="str">
        <f t="shared" si="637"/>
        <v>-</v>
      </c>
      <c r="Y1224" s="91" t="str">
        <f t="shared" si="637"/>
        <v>-</v>
      </c>
      <c r="Z1224" s="91" t="str">
        <f t="shared" si="637"/>
        <v>-</v>
      </c>
      <c r="AA1224" s="91" t="str">
        <f t="shared" si="637"/>
        <v>-</v>
      </c>
      <c r="AB1224" s="91" t="str">
        <f t="shared" si="637"/>
        <v>-</v>
      </c>
      <c r="AC1224" s="91" t="str">
        <f t="shared" si="637"/>
        <v>-</v>
      </c>
      <c r="AD1224" s="91" t="str">
        <f t="shared" si="637"/>
        <v>-</v>
      </c>
      <c r="AE1224" s="91" t="str">
        <f t="shared" si="637"/>
        <v>-</v>
      </c>
      <c r="AF1224" s="91" t="str">
        <f t="shared" si="637"/>
        <v>-</v>
      </c>
      <c r="AG1224" s="91" t="str">
        <f t="shared" si="637"/>
        <v>-</v>
      </c>
      <c r="AH1224" s="91" t="str">
        <f t="shared" si="637"/>
        <v>-</v>
      </c>
      <c r="AI1224" s="91" t="str">
        <f t="shared" si="637"/>
        <v>-</v>
      </c>
      <c r="AJ1224" s="91" t="str">
        <f t="shared" si="637"/>
        <v>-</v>
      </c>
      <c r="AK1224" s="91" t="str">
        <f t="shared" si="637"/>
        <v>-</v>
      </c>
      <c r="AL1224" s="91" t="str">
        <f t="shared" si="637"/>
        <v>-</v>
      </c>
      <c r="AM1224" s="91" t="str">
        <f t="shared" si="637"/>
        <v>-</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7C52382EAEA54D9390D8ACAED8808A" ma:contentTypeVersion="12" ma:contentTypeDescription="Create a new document." ma:contentTypeScope="" ma:versionID="6f58e567cf432b0e3f9fd0f0e6b2c81f">
  <xsd:schema xmlns:xsd="http://www.w3.org/2001/XMLSchema" xmlns:xs="http://www.w3.org/2001/XMLSchema" xmlns:p="http://schemas.microsoft.com/office/2006/metadata/properties" xmlns:ns2="b264460c-6b94-418e-95f3-3fdf4e9ab72c" xmlns:ns3="93ba97d9-6800-48fe-81bf-c413e55fe923" targetNamespace="http://schemas.microsoft.com/office/2006/metadata/properties" ma:root="true" ma:fieldsID="3c9b12727dac0d56aa6e8d9cc7a5b449" ns2:_="" ns3:_="">
    <xsd:import namespace="b264460c-6b94-418e-95f3-3fdf4e9ab72c"/>
    <xsd:import namespace="93ba97d9-6800-48fe-81bf-c413e55fe92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64460c-6b94-418e-95f3-3fdf4e9ab7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ba97d9-6800-48fe-81bf-c413e55fe9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F W R e U Z Q 5 x 2 m k A A A A 9 Q A A A B I A H A B D b 2 5 m a W c v U G F j a 2 F n Z S 5 4 b W w g o h g A K K A U A A A A A A A A A A A A A A A A A A A A A A A A A A A A h Y 9 B D o I w F E S v Q r q n H 1 E j I Z + y M O 4 k M S E x b p t S o R G K o c V y N x c e y S u I U d S d y 5 n 3 F j P 3 6 w 3 T o a m 9 i + y M a n V C Z j Q g n t S i L Z Q u E 9 L b o x + R l O G O i x M v p T f K 2 s S D K R J S W X u O A Z x z 1 M 1 p 2 5 U Q B s E M D t k 2 F 5 V s O P n I 6 r / s K 2 0 s 1 0 I S h v v X G B b S a E l X i 3 E S w t R h p v S X h y N 7 0 p 8 S 1 3 1 t + 0 4 y w f 1 N j j B F h P c F 9 g B Q S w M E F A A C A A g A F W R e 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V k X l E o i k e 4 D g A A A B E A A A A T A B w A R m 9 y b X V s Y X M v U 2 V j d G l v b j E u b S C i G A A o o B Q A A A A A A A A A A A A A A A A A A A A A A A A A A A A r T k 0 u y c z P U w i G 0 I b W A F B L A Q I t A B Q A A g A I A B V k X l G U O c d p p A A A A P U A A A A S A A A A A A A A A A A A A A A A A A A A A A B D b 2 5 m a W c v U G F j a 2 F n Z S 5 4 b W x Q S w E C L Q A U A A I A C A A V Z F 5 R D 8 r p q 6 Q A A A D p A A A A E w A A A A A A A A A A A A A A A A D w A A A A W 0 N v b n R l b n R f V H l w Z X N d L n h t b F B L A Q I t A B Q A A g A I A B V k X l 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w 3 Q F J c t m T 7 j H h R J J M Z c 4 A A A A A A I A A A A A A A N m A A D A A A A A E A A A A O z 6 P z u x i u F O H 6 Y L 2 J 8 i j w 8 A A A A A B I A A A K A A A A A Q A A A A o t X 6 b a 0 / m 8 H g u 2 S m v S 6 j 8 l A A A A D C w 7 Q R W C 8 9 / / t O a K S 2 + e j p t D Y J 6 x V E u T 4 v Y B Q I A g p V O J d l N R b Y 8 0 C 3 z K Y y 1 m j 5 u 7 J Z X p U i B T 1 t z K S v + M C 9 c / v B 0 + M w 8 l V 8 D I G x j S M W 6 2 j b K h Q A A A C W 5 1 V H P 0 m G n R y i k D c j D g e v 5 M + k r g = = < / 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4DBB0F-8CEC-45F1-B47B-9CAD50C47E09}"/>
</file>

<file path=customXml/itemProps2.xml><?xml version="1.0" encoding="utf-8"?>
<ds:datastoreItem xmlns:ds="http://schemas.openxmlformats.org/officeDocument/2006/customXml" ds:itemID="{488BFCC7-6DD2-4039-A03A-303CD22C8FA0}">
  <ds:schemaRefs>
    <ds:schemaRef ds:uri="http://schemas.microsoft.com/DataMashup"/>
  </ds:schemaRefs>
</ds:datastoreItem>
</file>

<file path=customXml/itemProps3.xml><?xml version="1.0" encoding="utf-8"?>
<ds:datastoreItem xmlns:ds="http://schemas.openxmlformats.org/officeDocument/2006/customXml" ds:itemID="{380E7AC1-967D-492C-AD4F-FC342863E5ED}">
  <ds:schemaRefs>
    <ds:schemaRef ds:uri="http://schemas.microsoft.com/office/2006/documentManagement/types"/>
    <ds:schemaRef ds:uri="bfc76eb8-a73b-467e-b9e8-c7d220890468"/>
    <ds:schemaRef ds:uri="http://schemas.openxmlformats.org/package/2006/metadata/core-properties"/>
    <ds:schemaRef ds:uri="f5410913-d474-45d9-9ace-d69039f70ade"/>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433DA726-CE50-4487-B3E8-5DA1FD0762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ESPON Dashboard</vt:lpstr>
      <vt:lpstr>QoL DATA</vt:lpstr>
      <vt:lpstr>Data &amp; Normalization</vt:lpstr>
      <vt:lpstr>TQoL_Indexes</vt:lpstr>
      <vt:lpstr>Framework</vt:lpstr>
      <vt:lpstr>Metadata</vt:lpstr>
      <vt:lpstr>Aux_Country</vt:lpstr>
      <vt:lpstr>DB_Typologies</vt:lpstr>
      <vt:lpstr>Aux_Urb-Rur</vt:lpstr>
      <vt:lpstr>life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FREDERIC</cp:lastModifiedBy>
  <dcterms:created xsi:type="dcterms:W3CDTF">2020-06-04T08:05:31Z</dcterms:created>
  <dcterms:modified xsi:type="dcterms:W3CDTF">2020-11-27T10:37:30Z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0x0101004F7C52382EAEA54D9390D8ACAED8808A</vt:lpwstr>
  </property>
</Properties>
</file>